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na\Desktop\"/>
    </mc:Choice>
  </mc:AlternateContent>
  <xr:revisionPtr revIDLastSave="0" documentId="13_ncr:1_{028FB6AA-4A16-4517-930D-3509C557D10B}" xr6:coauthVersionLast="47" xr6:coauthVersionMax="47" xr10:uidLastSave="{00000000-0000-0000-0000-000000000000}"/>
  <bookViews>
    <workbookView xWindow="-108" yWindow="-108" windowWidth="23256" windowHeight="12456" tabRatio="746" xr2:uid="{FCA0ABF6-0BDE-48BC-B0D6-AFAF8891F02A}"/>
  </bookViews>
  <sheets>
    <sheet name="Movies" sheetId="2" r:id="rId1"/>
    <sheet name="Movie_Genres" sheetId="4" r:id="rId2"/>
    <sheet name="Movie_Countries" sheetId="5" r:id="rId3"/>
  </sheets>
  <definedNames>
    <definedName name="ExternalData_1" localSheetId="2" hidden="1">Movie_Countries!$A$1:$B$22149</definedName>
    <definedName name="ExternalData_1" localSheetId="1" hidden="1">Movie_Genres!$A$1:$B$37568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10004" i="2"/>
  <c r="H10005" i="2"/>
  <c r="H10006" i="2"/>
  <c r="H10007" i="2"/>
  <c r="H10008" i="2"/>
  <c r="H10009" i="2"/>
  <c r="H10010" i="2"/>
  <c r="H10011" i="2"/>
  <c r="H10012" i="2"/>
  <c r="H10013" i="2"/>
  <c r="H10014" i="2"/>
  <c r="H10015" i="2"/>
  <c r="H10016" i="2"/>
  <c r="H10017" i="2"/>
  <c r="H10018" i="2"/>
  <c r="H10019" i="2"/>
  <c r="H10020" i="2"/>
  <c r="H10021" i="2"/>
  <c r="H10022" i="2"/>
  <c r="H10023" i="2"/>
  <c r="H10024" i="2"/>
  <c r="H10025" i="2"/>
  <c r="H10026" i="2"/>
  <c r="H10027" i="2"/>
  <c r="H10028" i="2"/>
  <c r="H10029" i="2"/>
  <c r="H10030" i="2"/>
  <c r="H10031" i="2"/>
  <c r="H10032" i="2"/>
  <c r="H10033" i="2"/>
  <c r="H10034" i="2"/>
  <c r="H10035" i="2"/>
  <c r="H10036" i="2"/>
  <c r="H10037" i="2"/>
  <c r="H10038" i="2"/>
  <c r="H10039" i="2"/>
  <c r="H10040" i="2"/>
  <c r="H10041" i="2"/>
  <c r="H10042" i="2"/>
  <c r="H10043" i="2"/>
  <c r="H10044" i="2"/>
  <c r="H10045" i="2"/>
  <c r="H10046" i="2"/>
  <c r="H10047" i="2"/>
  <c r="H10048" i="2"/>
  <c r="H10049" i="2"/>
  <c r="H10050" i="2"/>
  <c r="H10051" i="2"/>
  <c r="H10052" i="2"/>
  <c r="H10053" i="2"/>
  <c r="H10054" i="2"/>
  <c r="H10055" i="2"/>
  <c r="H10056" i="2"/>
  <c r="H10057" i="2"/>
  <c r="H10058" i="2"/>
  <c r="H10059" i="2"/>
  <c r="H10060" i="2"/>
  <c r="H10061" i="2"/>
  <c r="H10062" i="2"/>
  <c r="H10063" i="2"/>
  <c r="H10064" i="2"/>
  <c r="H10065" i="2"/>
  <c r="H10066" i="2"/>
  <c r="H10067" i="2"/>
  <c r="H10068" i="2"/>
  <c r="H10069" i="2"/>
  <c r="H10070" i="2"/>
  <c r="H10071" i="2"/>
  <c r="H10072" i="2"/>
  <c r="H10073" i="2"/>
  <c r="H10074" i="2"/>
  <c r="H10075" i="2"/>
  <c r="H10076" i="2"/>
  <c r="H10077" i="2"/>
  <c r="H10078" i="2"/>
  <c r="H10079" i="2"/>
  <c r="H10080" i="2"/>
  <c r="H10081" i="2"/>
  <c r="H10082" i="2"/>
  <c r="H10083" i="2"/>
  <c r="H10084" i="2"/>
  <c r="H10085" i="2"/>
  <c r="H10086" i="2"/>
  <c r="H10087" i="2"/>
  <c r="H10088" i="2"/>
  <c r="H10089" i="2"/>
  <c r="H10090" i="2"/>
  <c r="H10091" i="2"/>
  <c r="H10092" i="2"/>
  <c r="H10093" i="2"/>
  <c r="H10094" i="2"/>
  <c r="H10095" i="2"/>
  <c r="H10096" i="2"/>
  <c r="H10097" i="2"/>
  <c r="H10098" i="2"/>
  <c r="H10099" i="2"/>
  <c r="H10100" i="2"/>
  <c r="H10101" i="2"/>
  <c r="H10102" i="2"/>
  <c r="H10103" i="2"/>
  <c r="H10104" i="2"/>
  <c r="H10105" i="2"/>
  <c r="H10106" i="2"/>
  <c r="H10107" i="2"/>
  <c r="H10108" i="2"/>
  <c r="H10109" i="2"/>
  <c r="H10110" i="2"/>
  <c r="H10111" i="2"/>
  <c r="H10112" i="2"/>
  <c r="H10113" i="2"/>
  <c r="H10114" i="2"/>
  <c r="H10115" i="2"/>
  <c r="H10116" i="2"/>
  <c r="H10117" i="2"/>
  <c r="H10118" i="2"/>
  <c r="H10119" i="2"/>
  <c r="H10120" i="2"/>
  <c r="H10121" i="2"/>
  <c r="H10122" i="2"/>
  <c r="H10123" i="2"/>
  <c r="H10124" i="2"/>
  <c r="H10125" i="2"/>
  <c r="H10126" i="2"/>
  <c r="H10127" i="2"/>
  <c r="H10128" i="2"/>
  <c r="H10129" i="2"/>
  <c r="H10130" i="2"/>
  <c r="H10131" i="2"/>
  <c r="H10132" i="2"/>
  <c r="H10133" i="2"/>
  <c r="H10134" i="2"/>
  <c r="H10135" i="2"/>
  <c r="H10136" i="2"/>
  <c r="H10137" i="2"/>
  <c r="H10138" i="2"/>
  <c r="H10139" i="2"/>
  <c r="H10140" i="2"/>
  <c r="H10141" i="2"/>
  <c r="H10142" i="2"/>
  <c r="H10143" i="2"/>
  <c r="H10144" i="2"/>
  <c r="H10145" i="2"/>
  <c r="H10146" i="2"/>
  <c r="H10147" i="2"/>
  <c r="H10148" i="2"/>
  <c r="H10149" i="2"/>
  <c r="H10150" i="2"/>
  <c r="H10151" i="2"/>
  <c r="H10152" i="2"/>
  <c r="H10153" i="2"/>
  <c r="H10154" i="2"/>
  <c r="H10155" i="2"/>
  <c r="H10156" i="2"/>
  <c r="H10157" i="2"/>
  <c r="H10158" i="2"/>
  <c r="H10159" i="2"/>
  <c r="H10160" i="2"/>
  <c r="H10161" i="2"/>
  <c r="H10162" i="2"/>
  <c r="H10163" i="2"/>
  <c r="H10164" i="2"/>
  <c r="H10165" i="2"/>
  <c r="H10166" i="2"/>
  <c r="H10167" i="2"/>
  <c r="H10168" i="2"/>
  <c r="H10169" i="2"/>
  <c r="H10170" i="2"/>
  <c r="H10171" i="2"/>
  <c r="H10172" i="2"/>
  <c r="H10173" i="2"/>
  <c r="H10174" i="2"/>
  <c r="H10175" i="2"/>
  <c r="H10176" i="2"/>
  <c r="H10177" i="2"/>
  <c r="H10178" i="2"/>
  <c r="H10179" i="2"/>
  <c r="H10180" i="2"/>
  <c r="H10181" i="2"/>
  <c r="H10182" i="2"/>
  <c r="H10183" i="2"/>
  <c r="H10184" i="2"/>
  <c r="H10185" i="2"/>
  <c r="H10186" i="2"/>
  <c r="H10187" i="2"/>
  <c r="H10188" i="2"/>
  <c r="H10189" i="2"/>
  <c r="H10190" i="2"/>
  <c r="H10191" i="2"/>
  <c r="H10192" i="2"/>
  <c r="H10193" i="2"/>
  <c r="H10194" i="2"/>
  <c r="H10195" i="2"/>
  <c r="H10196" i="2"/>
  <c r="H10197" i="2"/>
  <c r="H10198" i="2"/>
  <c r="H10199" i="2"/>
  <c r="H10200" i="2"/>
  <c r="H10201" i="2"/>
  <c r="H10202" i="2"/>
  <c r="H10203" i="2"/>
  <c r="H10204" i="2"/>
  <c r="H10205" i="2"/>
  <c r="H10206" i="2"/>
  <c r="H10207" i="2"/>
  <c r="H10208" i="2"/>
  <c r="H10209" i="2"/>
  <c r="H10210" i="2"/>
  <c r="H10211" i="2"/>
  <c r="H10212" i="2"/>
  <c r="H10213" i="2"/>
  <c r="H10214" i="2"/>
  <c r="H10215" i="2"/>
  <c r="H10216" i="2"/>
  <c r="H10217" i="2"/>
  <c r="H10218" i="2"/>
  <c r="H10219" i="2"/>
  <c r="H10220" i="2"/>
  <c r="H10221" i="2"/>
  <c r="H10222" i="2"/>
  <c r="H10223" i="2"/>
  <c r="H10224" i="2"/>
  <c r="H10225" i="2"/>
  <c r="H10226" i="2"/>
  <c r="H10227" i="2"/>
  <c r="H10228" i="2"/>
  <c r="H10229" i="2"/>
  <c r="H10230" i="2"/>
  <c r="H10231" i="2"/>
  <c r="H10232" i="2"/>
  <c r="H10233" i="2"/>
  <c r="H10234" i="2"/>
  <c r="H10235" i="2"/>
  <c r="H10236" i="2"/>
  <c r="H10237" i="2"/>
  <c r="H10238" i="2"/>
  <c r="H10239" i="2"/>
  <c r="H10240" i="2"/>
  <c r="H10241" i="2"/>
  <c r="H10242" i="2"/>
  <c r="H10243" i="2"/>
  <c r="H10244" i="2"/>
  <c r="H10245" i="2"/>
  <c r="H10246" i="2"/>
  <c r="H10247" i="2"/>
  <c r="H10248" i="2"/>
  <c r="H10249" i="2"/>
  <c r="H10250" i="2"/>
  <c r="H10251" i="2"/>
  <c r="H10252" i="2"/>
  <c r="H10253" i="2"/>
  <c r="H10254" i="2"/>
  <c r="H10255" i="2"/>
  <c r="H10256" i="2"/>
  <c r="H10257" i="2"/>
  <c r="H10258" i="2"/>
  <c r="H10259" i="2"/>
  <c r="H10260" i="2"/>
  <c r="H10261" i="2"/>
  <c r="H10262" i="2"/>
  <c r="H10263" i="2"/>
  <c r="H10264" i="2"/>
  <c r="H10265" i="2"/>
  <c r="H10266" i="2"/>
  <c r="H10267" i="2"/>
  <c r="H10268" i="2"/>
  <c r="H10269" i="2"/>
  <c r="H10270" i="2"/>
  <c r="H10271" i="2"/>
  <c r="H10272" i="2"/>
  <c r="H10273" i="2"/>
  <c r="H10274" i="2"/>
  <c r="H10275" i="2"/>
  <c r="H10276" i="2"/>
  <c r="H10277" i="2"/>
  <c r="H10278" i="2"/>
  <c r="H10279" i="2"/>
  <c r="H10280" i="2"/>
  <c r="H10281" i="2"/>
  <c r="H10282" i="2"/>
  <c r="H10283" i="2"/>
  <c r="H10284" i="2"/>
  <c r="H10285" i="2"/>
  <c r="H10286" i="2"/>
  <c r="H10287" i="2"/>
  <c r="H10288" i="2"/>
  <c r="H10289" i="2"/>
  <c r="H10290" i="2"/>
  <c r="H10291" i="2"/>
  <c r="H10292" i="2"/>
  <c r="H10293" i="2"/>
  <c r="H10294" i="2"/>
  <c r="H10295" i="2"/>
  <c r="H10296" i="2"/>
  <c r="H10297" i="2"/>
  <c r="H10298" i="2"/>
  <c r="H10299" i="2"/>
  <c r="H10300" i="2"/>
  <c r="H10301" i="2"/>
  <c r="H10302" i="2"/>
  <c r="H10303" i="2"/>
  <c r="H10304" i="2"/>
  <c r="H10305" i="2"/>
  <c r="H10306" i="2"/>
  <c r="H10307" i="2"/>
  <c r="H10308" i="2"/>
  <c r="H10309" i="2"/>
  <c r="H10310" i="2"/>
  <c r="H10311" i="2"/>
  <c r="H10312" i="2"/>
  <c r="H10313" i="2"/>
  <c r="H10314" i="2"/>
  <c r="H10315" i="2"/>
  <c r="H10316" i="2"/>
  <c r="H10317" i="2"/>
  <c r="H10318" i="2"/>
  <c r="H10319" i="2"/>
  <c r="H10320" i="2"/>
  <c r="H10321" i="2"/>
  <c r="H10322" i="2"/>
  <c r="H10323" i="2"/>
  <c r="H10324" i="2"/>
  <c r="H10325" i="2"/>
  <c r="H10326" i="2"/>
  <c r="H10327" i="2"/>
  <c r="H10328" i="2"/>
  <c r="H10329" i="2"/>
  <c r="H10330" i="2"/>
  <c r="H10331" i="2"/>
  <c r="H10332" i="2"/>
  <c r="H10333" i="2"/>
  <c r="H10334" i="2"/>
  <c r="H10335" i="2"/>
  <c r="H10336" i="2"/>
  <c r="H10337" i="2"/>
  <c r="H10338" i="2"/>
  <c r="H10339" i="2"/>
  <c r="H10340" i="2"/>
  <c r="H10341" i="2"/>
  <c r="H10342" i="2"/>
  <c r="H10343" i="2"/>
  <c r="H10344" i="2"/>
  <c r="H10345" i="2"/>
  <c r="H10346" i="2"/>
  <c r="H10347" i="2"/>
  <c r="H10348" i="2"/>
  <c r="H10349" i="2"/>
  <c r="H10350" i="2"/>
  <c r="H10351" i="2"/>
  <c r="H10352" i="2"/>
  <c r="H10353" i="2"/>
  <c r="H10354" i="2"/>
  <c r="H10355" i="2"/>
  <c r="H10356" i="2"/>
  <c r="H10357" i="2"/>
  <c r="H10358" i="2"/>
  <c r="H10359" i="2"/>
  <c r="H10360" i="2"/>
  <c r="H10361" i="2"/>
  <c r="H10362" i="2"/>
  <c r="H10363" i="2"/>
  <c r="H10364" i="2"/>
  <c r="H10365" i="2"/>
  <c r="H10366" i="2"/>
  <c r="H10367" i="2"/>
  <c r="H10368" i="2"/>
  <c r="H10369" i="2"/>
  <c r="H10370" i="2"/>
  <c r="H10371" i="2"/>
  <c r="H10372" i="2"/>
  <c r="H10373" i="2"/>
  <c r="H10374" i="2"/>
  <c r="H10375" i="2"/>
  <c r="H10376" i="2"/>
  <c r="H10377" i="2"/>
  <c r="H10378" i="2"/>
  <c r="H10379" i="2"/>
  <c r="H10380" i="2"/>
  <c r="H10381" i="2"/>
  <c r="H10382" i="2"/>
  <c r="H10383" i="2"/>
  <c r="H10384" i="2"/>
  <c r="H10385" i="2"/>
  <c r="H10386" i="2"/>
  <c r="H10387" i="2"/>
  <c r="H10388" i="2"/>
  <c r="H10389" i="2"/>
  <c r="H10390" i="2"/>
  <c r="H10391" i="2"/>
  <c r="H10392" i="2"/>
  <c r="H10393" i="2"/>
  <c r="H10394" i="2"/>
  <c r="H10395" i="2"/>
  <c r="H10396" i="2"/>
  <c r="H10397" i="2"/>
  <c r="H10398" i="2"/>
  <c r="H10399" i="2"/>
  <c r="H10400" i="2"/>
  <c r="H10401" i="2"/>
  <c r="H10402" i="2"/>
  <c r="H10403" i="2"/>
  <c r="H10404" i="2"/>
  <c r="H10405" i="2"/>
  <c r="H10406" i="2"/>
  <c r="H10407" i="2"/>
  <c r="H10408" i="2"/>
  <c r="H10409" i="2"/>
  <c r="H10410" i="2"/>
  <c r="H10411" i="2"/>
  <c r="H10412" i="2"/>
  <c r="H10413" i="2"/>
  <c r="H10414" i="2"/>
  <c r="H10415" i="2"/>
  <c r="H10416" i="2"/>
  <c r="H10417" i="2"/>
  <c r="H10418" i="2"/>
  <c r="H10419" i="2"/>
  <c r="H10420" i="2"/>
  <c r="H10421" i="2"/>
  <c r="H10422" i="2"/>
  <c r="H10423" i="2"/>
  <c r="H10424" i="2"/>
  <c r="H10425" i="2"/>
  <c r="H10426" i="2"/>
  <c r="H10427" i="2"/>
  <c r="H10428" i="2"/>
  <c r="H10429" i="2"/>
  <c r="H10430" i="2"/>
  <c r="H10431" i="2"/>
  <c r="H10432" i="2"/>
  <c r="H10433" i="2"/>
  <c r="H10434" i="2"/>
  <c r="H10435" i="2"/>
  <c r="H10436" i="2"/>
  <c r="H10437" i="2"/>
  <c r="H10438" i="2"/>
  <c r="H10439" i="2"/>
  <c r="H10440" i="2"/>
  <c r="H10441" i="2"/>
  <c r="H10442" i="2"/>
  <c r="H10443" i="2"/>
  <c r="H10444" i="2"/>
  <c r="H10445" i="2"/>
  <c r="H10446" i="2"/>
  <c r="H10447" i="2"/>
  <c r="H10448" i="2"/>
  <c r="H10449" i="2"/>
  <c r="H10450" i="2"/>
  <c r="H10451" i="2"/>
  <c r="H10452" i="2"/>
  <c r="H10453" i="2"/>
  <c r="H10454" i="2"/>
  <c r="H10455" i="2"/>
  <c r="H10456" i="2"/>
  <c r="H10457" i="2"/>
  <c r="H10458" i="2"/>
  <c r="H10459" i="2"/>
  <c r="H10460" i="2"/>
  <c r="H10461" i="2"/>
  <c r="H10462" i="2"/>
  <c r="H10463" i="2"/>
  <c r="H10464" i="2"/>
  <c r="H10465" i="2"/>
  <c r="H10466" i="2"/>
  <c r="H10467" i="2"/>
  <c r="H10468" i="2"/>
  <c r="H10469" i="2"/>
  <c r="H10470" i="2"/>
  <c r="H10471" i="2"/>
  <c r="H10472" i="2"/>
  <c r="H10473" i="2"/>
  <c r="H10474" i="2"/>
  <c r="H10475" i="2"/>
  <c r="H10476" i="2"/>
  <c r="H10477" i="2"/>
  <c r="H10478" i="2"/>
  <c r="H10479" i="2"/>
  <c r="H10480" i="2"/>
  <c r="H10481" i="2"/>
  <c r="H10482" i="2"/>
  <c r="H10483" i="2"/>
  <c r="H10484" i="2"/>
  <c r="H10485" i="2"/>
  <c r="H10486" i="2"/>
  <c r="H10487" i="2"/>
  <c r="H10488" i="2"/>
  <c r="H10489" i="2"/>
  <c r="H10490" i="2"/>
  <c r="H10491" i="2"/>
  <c r="H10492" i="2"/>
  <c r="H10493" i="2"/>
  <c r="H10494" i="2"/>
  <c r="H10495" i="2"/>
  <c r="H10496" i="2"/>
  <c r="H10497" i="2"/>
  <c r="H10498" i="2"/>
  <c r="H10499" i="2"/>
  <c r="H10500" i="2"/>
  <c r="H10501" i="2"/>
  <c r="H10502" i="2"/>
  <c r="H10503" i="2"/>
  <c r="H10504" i="2"/>
  <c r="H10505" i="2"/>
  <c r="H10506" i="2"/>
  <c r="H10507" i="2"/>
  <c r="H10508" i="2"/>
  <c r="H10509" i="2"/>
  <c r="H10510" i="2"/>
  <c r="H10511" i="2"/>
  <c r="H10512" i="2"/>
  <c r="H10513" i="2"/>
  <c r="H10514" i="2"/>
  <c r="H10515" i="2"/>
  <c r="H10516" i="2"/>
  <c r="H10517" i="2"/>
  <c r="H10518" i="2"/>
  <c r="H10519" i="2"/>
  <c r="H10520" i="2"/>
  <c r="H10521" i="2"/>
  <c r="H10522" i="2"/>
  <c r="H10523" i="2"/>
  <c r="H10524" i="2"/>
  <c r="H10525" i="2"/>
  <c r="H10526" i="2"/>
  <c r="H10527" i="2"/>
  <c r="H10528" i="2"/>
  <c r="H10529" i="2"/>
  <c r="H10530" i="2"/>
  <c r="H10531" i="2"/>
  <c r="H10532" i="2"/>
  <c r="H10533" i="2"/>
  <c r="H10534" i="2"/>
  <c r="H10535" i="2"/>
  <c r="H10536" i="2"/>
  <c r="H10537" i="2"/>
  <c r="H10538" i="2"/>
  <c r="H10539" i="2"/>
  <c r="H10540" i="2"/>
  <c r="H10541" i="2"/>
  <c r="H10542" i="2"/>
  <c r="H10543" i="2"/>
  <c r="H10544" i="2"/>
  <c r="H10545" i="2"/>
  <c r="H10546" i="2"/>
  <c r="H10547" i="2"/>
  <c r="H10548" i="2"/>
  <c r="H10549" i="2"/>
  <c r="H10550" i="2"/>
  <c r="H10551" i="2"/>
  <c r="H10552" i="2"/>
  <c r="H10553" i="2"/>
  <c r="H10554" i="2"/>
  <c r="H10555" i="2"/>
  <c r="H10556" i="2"/>
  <c r="H10557" i="2"/>
  <c r="H10558" i="2"/>
  <c r="H10559" i="2"/>
  <c r="H10560" i="2"/>
  <c r="H10561" i="2"/>
  <c r="H10562" i="2"/>
  <c r="H10563" i="2"/>
  <c r="H10564" i="2"/>
  <c r="H10565" i="2"/>
  <c r="H10566" i="2"/>
  <c r="H10567" i="2"/>
  <c r="H10568" i="2"/>
  <c r="H10569" i="2"/>
  <c r="H10570" i="2"/>
  <c r="H10571" i="2"/>
  <c r="H10572" i="2"/>
  <c r="H10573" i="2"/>
  <c r="H10574" i="2"/>
  <c r="H10575" i="2"/>
  <c r="H10576" i="2"/>
  <c r="H10577" i="2"/>
  <c r="H10578" i="2"/>
  <c r="H10579" i="2"/>
  <c r="H10580" i="2"/>
  <c r="H10581" i="2"/>
  <c r="H10582" i="2"/>
  <c r="H10583" i="2"/>
  <c r="H10584" i="2"/>
  <c r="H10585" i="2"/>
  <c r="H10586" i="2"/>
  <c r="H10587" i="2"/>
  <c r="H10588" i="2"/>
  <c r="H10589" i="2"/>
  <c r="H10590" i="2"/>
  <c r="H10591" i="2"/>
  <c r="H10592" i="2"/>
  <c r="H10593" i="2"/>
  <c r="H10594" i="2"/>
  <c r="H10595" i="2"/>
  <c r="H10596" i="2"/>
  <c r="H10597" i="2"/>
  <c r="H10598" i="2"/>
  <c r="H10599" i="2"/>
  <c r="H10600" i="2"/>
  <c r="H10601" i="2"/>
  <c r="H10602" i="2"/>
  <c r="H10603" i="2"/>
  <c r="H10604" i="2"/>
  <c r="H10605" i="2"/>
  <c r="H10606" i="2"/>
  <c r="H10607" i="2"/>
  <c r="H10608" i="2"/>
  <c r="H10609" i="2"/>
  <c r="H10610" i="2"/>
  <c r="H10611" i="2"/>
  <c r="H10612" i="2"/>
  <c r="H10613" i="2"/>
  <c r="H10614" i="2"/>
  <c r="H10615" i="2"/>
  <c r="H10616" i="2"/>
  <c r="H10617" i="2"/>
  <c r="H10618" i="2"/>
  <c r="H10619" i="2"/>
  <c r="H10620" i="2"/>
  <c r="H10621" i="2"/>
  <c r="H10622" i="2"/>
  <c r="H10623" i="2"/>
  <c r="H10624" i="2"/>
  <c r="H10625" i="2"/>
  <c r="H10626" i="2"/>
  <c r="H10627" i="2"/>
  <c r="H10628" i="2"/>
  <c r="H10629" i="2"/>
  <c r="H10630" i="2"/>
  <c r="H10631" i="2"/>
  <c r="H10632" i="2"/>
  <c r="H10633" i="2"/>
  <c r="H10634" i="2"/>
  <c r="H10635" i="2"/>
  <c r="H10636" i="2"/>
  <c r="H10637" i="2"/>
  <c r="H10638" i="2"/>
  <c r="H10639" i="2"/>
  <c r="H10640" i="2"/>
  <c r="H10641" i="2"/>
  <c r="H10642" i="2"/>
  <c r="H10643" i="2"/>
  <c r="H10644" i="2"/>
  <c r="H10645" i="2"/>
  <c r="H10646" i="2"/>
  <c r="H10647" i="2"/>
  <c r="H10648" i="2"/>
  <c r="H10649" i="2"/>
  <c r="H10650" i="2"/>
  <c r="H10651" i="2"/>
  <c r="H10652" i="2"/>
  <c r="H10653" i="2"/>
  <c r="H10654" i="2"/>
  <c r="H10655" i="2"/>
  <c r="H10656" i="2"/>
  <c r="H10657" i="2"/>
  <c r="H10658" i="2"/>
  <c r="H10659" i="2"/>
  <c r="H10660" i="2"/>
  <c r="H10661" i="2"/>
  <c r="H10662" i="2"/>
  <c r="H10663" i="2"/>
  <c r="H10664" i="2"/>
  <c r="H10665" i="2"/>
  <c r="H10666" i="2"/>
  <c r="H10667" i="2"/>
  <c r="H10668" i="2"/>
  <c r="H10669" i="2"/>
  <c r="H10670" i="2"/>
  <c r="H10671" i="2"/>
  <c r="H10672" i="2"/>
  <c r="H10673" i="2"/>
  <c r="H10674" i="2"/>
  <c r="H10675" i="2"/>
  <c r="H10676" i="2"/>
  <c r="H10677" i="2"/>
  <c r="H10678" i="2"/>
  <c r="H10679" i="2"/>
  <c r="H10680" i="2"/>
  <c r="H10681" i="2"/>
  <c r="H10682" i="2"/>
  <c r="H10683" i="2"/>
  <c r="H10684" i="2"/>
  <c r="H10685" i="2"/>
  <c r="H10686" i="2"/>
  <c r="H10687" i="2"/>
  <c r="H10688" i="2"/>
  <c r="H10689" i="2"/>
  <c r="H10690" i="2"/>
  <c r="H10691" i="2"/>
  <c r="H10692" i="2"/>
  <c r="H10693" i="2"/>
  <c r="H10694" i="2"/>
  <c r="H10695" i="2"/>
  <c r="H10696" i="2"/>
  <c r="H10697" i="2"/>
  <c r="H10698" i="2"/>
  <c r="H10699" i="2"/>
  <c r="H10700" i="2"/>
  <c r="H10701" i="2"/>
  <c r="H10702" i="2"/>
  <c r="H10703" i="2"/>
  <c r="H10704" i="2"/>
  <c r="H10705" i="2"/>
  <c r="H10706" i="2"/>
  <c r="H10707" i="2"/>
  <c r="H10708" i="2"/>
  <c r="H10709" i="2"/>
  <c r="H10710" i="2"/>
  <c r="H10711" i="2"/>
  <c r="H10712" i="2"/>
  <c r="H10713" i="2"/>
  <c r="H10714" i="2"/>
  <c r="H10715" i="2"/>
  <c r="H10716" i="2"/>
  <c r="H10717" i="2"/>
  <c r="H10718" i="2"/>
  <c r="H10719" i="2"/>
  <c r="H10720" i="2"/>
  <c r="H10721" i="2"/>
  <c r="H10722" i="2"/>
  <c r="H10723" i="2"/>
  <c r="H10724" i="2"/>
  <c r="H10725" i="2"/>
  <c r="H10726" i="2"/>
  <c r="H10727" i="2"/>
  <c r="H10728" i="2"/>
  <c r="H10729" i="2"/>
  <c r="H10730" i="2"/>
  <c r="H10731" i="2"/>
  <c r="H10732" i="2"/>
  <c r="H10733" i="2"/>
  <c r="H10734" i="2"/>
  <c r="H10735" i="2"/>
  <c r="H10736" i="2"/>
  <c r="H10737" i="2"/>
  <c r="H10738" i="2"/>
  <c r="H10739" i="2"/>
  <c r="H10740" i="2"/>
  <c r="H10741" i="2"/>
  <c r="H10742" i="2"/>
  <c r="H10743" i="2"/>
  <c r="H10744" i="2"/>
  <c r="H10745" i="2"/>
  <c r="H10746" i="2"/>
  <c r="H10747" i="2"/>
  <c r="H10748" i="2"/>
  <c r="H10749" i="2"/>
  <c r="H10750" i="2"/>
  <c r="H10751" i="2"/>
  <c r="H10752" i="2"/>
  <c r="H10753" i="2"/>
  <c r="H10754" i="2"/>
  <c r="H10755" i="2"/>
  <c r="H10756" i="2"/>
  <c r="H10757" i="2"/>
  <c r="H10758" i="2"/>
  <c r="H10759" i="2"/>
  <c r="H10760" i="2"/>
  <c r="H10761" i="2"/>
  <c r="H10762" i="2"/>
  <c r="H10763" i="2"/>
  <c r="H10764" i="2"/>
  <c r="H10765" i="2"/>
  <c r="H10766" i="2"/>
  <c r="H10767" i="2"/>
  <c r="H10768" i="2"/>
  <c r="H10769" i="2"/>
  <c r="H10770" i="2"/>
  <c r="H10771" i="2"/>
  <c r="H10772" i="2"/>
  <c r="H10773" i="2"/>
  <c r="H10774" i="2"/>
  <c r="H10775" i="2"/>
  <c r="H10776" i="2"/>
  <c r="H10777" i="2"/>
  <c r="H10778" i="2"/>
  <c r="H10779" i="2"/>
  <c r="H10780" i="2"/>
  <c r="H10781" i="2"/>
  <c r="H10782" i="2"/>
  <c r="H10783" i="2"/>
  <c r="H10784" i="2"/>
  <c r="H10785" i="2"/>
  <c r="H10786" i="2"/>
  <c r="H10787" i="2"/>
  <c r="H10788" i="2"/>
  <c r="H10789" i="2"/>
  <c r="H10790" i="2"/>
  <c r="H10791" i="2"/>
  <c r="H10792" i="2"/>
  <c r="H10793" i="2"/>
  <c r="H10794" i="2"/>
  <c r="H10795" i="2"/>
  <c r="H10796" i="2"/>
  <c r="H10797" i="2"/>
  <c r="H10798" i="2"/>
  <c r="H10799" i="2"/>
  <c r="H10800" i="2"/>
  <c r="H10801" i="2"/>
  <c r="H10802" i="2"/>
  <c r="H10803" i="2"/>
  <c r="H10804" i="2"/>
  <c r="H10805" i="2"/>
  <c r="H10806" i="2"/>
  <c r="H10807" i="2"/>
  <c r="H10808" i="2"/>
  <c r="H10809" i="2"/>
  <c r="H10810" i="2"/>
  <c r="H10811" i="2"/>
  <c r="H10812" i="2"/>
  <c r="H10813" i="2"/>
  <c r="H10814" i="2"/>
  <c r="H10815" i="2"/>
  <c r="H10816" i="2"/>
  <c r="H10817" i="2"/>
  <c r="H10818" i="2"/>
  <c r="H10819" i="2"/>
  <c r="H10820" i="2"/>
  <c r="H10821" i="2"/>
  <c r="H10822" i="2"/>
  <c r="H10823" i="2"/>
  <c r="H10824" i="2"/>
  <c r="H10825" i="2"/>
  <c r="H10826" i="2"/>
  <c r="H10827" i="2"/>
  <c r="H10828" i="2"/>
  <c r="H10829" i="2"/>
  <c r="H10830" i="2"/>
  <c r="H10831" i="2"/>
  <c r="H10832" i="2"/>
  <c r="H10833" i="2"/>
  <c r="H10834" i="2"/>
  <c r="H10835" i="2"/>
  <c r="H10836" i="2"/>
  <c r="H10837" i="2"/>
  <c r="H10838" i="2"/>
  <c r="H10839" i="2"/>
  <c r="H10840" i="2"/>
  <c r="H10841" i="2"/>
  <c r="H10842" i="2"/>
  <c r="H10843" i="2"/>
  <c r="H10844" i="2"/>
  <c r="H10845" i="2"/>
  <c r="H10846" i="2"/>
  <c r="H10847" i="2"/>
  <c r="H10848" i="2"/>
  <c r="H10849" i="2"/>
  <c r="H10850" i="2"/>
  <c r="H10851" i="2"/>
  <c r="H10852" i="2"/>
  <c r="H10853" i="2"/>
  <c r="H10854" i="2"/>
  <c r="H10855" i="2"/>
  <c r="H10856" i="2"/>
  <c r="H10857" i="2"/>
  <c r="H10858" i="2"/>
  <c r="H10859" i="2"/>
  <c r="H10860" i="2"/>
  <c r="H10861" i="2"/>
  <c r="H10862" i="2"/>
  <c r="H10863" i="2"/>
  <c r="H10864" i="2"/>
  <c r="H10865" i="2"/>
  <c r="H10866" i="2"/>
  <c r="H10867" i="2"/>
  <c r="H10868" i="2"/>
  <c r="H10869" i="2"/>
  <c r="H10870" i="2"/>
  <c r="H10871" i="2"/>
  <c r="H10872" i="2"/>
  <c r="H10873" i="2"/>
  <c r="H10874" i="2"/>
  <c r="H10875" i="2"/>
  <c r="H10876" i="2"/>
  <c r="H10877" i="2"/>
  <c r="H10878" i="2"/>
  <c r="H10879" i="2"/>
  <c r="H10880" i="2"/>
  <c r="H10881" i="2"/>
  <c r="H10882" i="2"/>
  <c r="H10883" i="2"/>
  <c r="H10884" i="2"/>
  <c r="H10885" i="2"/>
  <c r="H10886" i="2"/>
  <c r="H10887" i="2"/>
  <c r="H10888" i="2"/>
  <c r="H10889" i="2"/>
  <c r="H10890" i="2"/>
  <c r="H10891" i="2"/>
  <c r="H10892" i="2"/>
  <c r="H10893" i="2"/>
  <c r="H10894" i="2"/>
  <c r="H10895" i="2"/>
  <c r="H10896" i="2"/>
  <c r="H10897" i="2"/>
  <c r="H10898" i="2"/>
  <c r="H10899" i="2"/>
  <c r="H10900" i="2"/>
  <c r="H10901" i="2"/>
  <c r="H10902" i="2"/>
  <c r="H10903" i="2"/>
  <c r="H10904" i="2"/>
  <c r="H10905" i="2"/>
  <c r="H10906" i="2"/>
  <c r="H10907" i="2"/>
  <c r="H10908" i="2"/>
  <c r="H10909" i="2"/>
  <c r="H10910" i="2"/>
  <c r="H10911" i="2"/>
  <c r="H10912" i="2"/>
  <c r="H10913" i="2"/>
  <c r="H10914" i="2"/>
  <c r="H10915" i="2"/>
  <c r="H10916" i="2"/>
  <c r="H10917" i="2"/>
  <c r="H10918" i="2"/>
  <c r="H10919" i="2"/>
  <c r="H10920" i="2"/>
  <c r="H10921" i="2"/>
  <c r="H10922" i="2"/>
  <c r="H10923" i="2"/>
  <c r="H10924" i="2"/>
  <c r="H10925" i="2"/>
  <c r="H10926" i="2"/>
  <c r="H10927" i="2"/>
  <c r="H10928" i="2"/>
  <c r="H10929" i="2"/>
  <c r="H10930" i="2"/>
  <c r="H10931" i="2"/>
  <c r="H10932" i="2"/>
  <c r="H10933" i="2"/>
  <c r="H10934" i="2"/>
  <c r="H10935" i="2"/>
  <c r="H10936" i="2"/>
  <c r="H10937" i="2"/>
  <c r="H10938" i="2"/>
  <c r="H10939" i="2"/>
  <c r="H10940" i="2"/>
  <c r="H10941" i="2"/>
  <c r="H10942" i="2"/>
  <c r="H10943" i="2"/>
  <c r="H10944" i="2"/>
  <c r="H10945" i="2"/>
  <c r="H10946" i="2"/>
  <c r="H10947" i="2"/>
  <c r="H10948" i="2"/>
  <c r="H10949" i="2"/>
  <c r="H10950" i="2"/>
  <c r="H10951" i="2"/>
  <c r="H10952" i="2"/>
  <c r="H10953" i="2"/>
  <c r="H10954" i="2"/>
  <c r="H10955" i="2"/>
  <c r="H10956" i="2"/>
  <c r="H10957" i="2"/>
  <c r="H10958" i="2"/>
  <c r="H10959" i="2"/>
  <c r="H10960" i="2"/>
  <c r="H10961" i="2"/>
  <c r="H10962" i="2"/>
  <c r="H10963" i="2"/>
  <c r="H10964" i="2"/>
  <c r="H10965" i="2"/>
  <c r="H10966" i="2"/>
  <c r="H10967" i="2"/>
  <c r="H10968" i="2"/>
  <c r="H10969" i="2"/>
  <c r="H10970" i="2"/>
  <c r="H10971" i="2"/>
  <c r="H10972" i="2"/>
  <c r="H10973" i="2"/>
  <c r="H10974" i="2"/>
  <c r="H10975" i="2"/>
  <c r="H10976" i="2"/>
  <c r="H10977" i="2"/>
  <c r="H10978" i="2"/>
  <c r="H10979" i="2"/>
  <c r="H10980" i="2"/>
  <c r="H10981" i="2"/>
  <c r="H10982" i="2"/>
  <c r="H10983" i="2"/>
  <c r="H10984" i="2"/>
  <c r="H10985" i="2"/>
  <c r="H10986" i="2"/>
  <c r="H10987" i="2"/>
  <c r="H10988" i="2"/>
  <c r="H10989" i="2"/>
  <c r="H10990" i="2"/>
  <c r="H10991" i="2"/>
  <c r="H10992" i="2"/>
  <c r="H10993" i="2"/>
  <c r="H10994" i="2"/>
  <c r="H10995" i="2"/>
  <c r="H10996" i="2"/>
  <c r="H10997" i="2"/>
  <c r="H10998" i="2"/>
  <c r="H10999" i="2"/>
  <c r="H11000" i="2"/>
  <c r="H11001" i="2"/>
  <c r="H11002" i="2"/>
  <c r="H11003" i="2"/>
  <c r="H11004" i="2"/>
  <c r="H11005" i="2"/>
  <c r="H11006" i="2"/>
  <c r="H11007" i="2"/>
  <c r="H11008" i="2"/>
  <c r="H11009" i="2"/>
  <c r="H11010" i="2"/>
  <c r="H11011" i="2"/>
  <c r="H11012" i="2"/>
  <c r="H11013" i="2"/>
  <c r="H11014" i="2"/>
  <c r="H11015" i="2"/>
  <c r="H11016" i="2"/>
  <c r="H11017" i="2"/>
  <c r="H11018" i="2"/>
  <c r="H11019" i="2"/>
  <c r="H11020" i="2"/>
  <c r="H11021" i="2"/>
  <c r="H11022" i="2"/>
  <c r="H11023" i="2"/>
  <c r="H11024" i="2"/>
  <c r="H11025" i="2"/>
  <c r="H11026" i="2"/>
  <c r="H11027" i="2"/>
  <c r="H11028" i="2"/>
  <c r="H11029" i="2"/>
  <c r="H11030" i="2"/>
  <c r="H11031" i="2"/>
  <c r="H11032" i="2"/>
  <c r="H11033" i="2"/>
  <c r="H11034" i="2"/>
  <c r="H11035" i="2"/>
  <c r="H11036" i="2"/>
  <c r="H11037" i="2"/>
  <c r="H11038" i="2"/>
  <c r="H11039" i="2"/>
  <c r="H11040" i="2"/>
  <c r="H11041" i="2"/>
  <c r="H11042" i="2"/>
  <c r="H11043" i="2"/>
  <c r="H11044" i="2"/>
  <c r="H11045" i="2"/>
  <c r="H11046" i="2"/>
  <c r="H11047" i="2"/>
  <c r="H11048" i="2"/>
  <c r="H11049" i="2"/>
  <c r="H11050" i="2"/>
  <c r="H11051" i="2"/>
  <c r="H11052" i="2"/>
  <c r="H11053" i="2"/>
  <c r="H11054" i="2"/>
  <c r="H11055" i="2"/>
  <c r="H11056" i="2"/>
  <c r="H11057" i="2"/>
  <c r="H11058" i="2"/>
  <c r="H11059" i="2"/>
  <c r="H11060" i="2"/>
  <c r="H11061" i="2"/>
  <c r="H11062" i="2"/>
  <c r="H11063" i="2"/>
  <c r="H11064" i="2"/>
  <c r="H11065" i="2"/>
  <c r="H11066" i="2"/>
  <c r="H11067" i="2"/>
  <c r="H11068" i="2"/>
  <c r="H11069" i="2"/>
  <c r="H11070" i="2"/>
  <c r="H11071" i="2"/>
  <c r="H11072" i="2"/>
  <c r="H11073" i="2"/>
  <c r="H11074" i="2"/>
  <c r="H11075" i="2"/>
  <c r="H11076" i="2"/>
  <c r="H11077" i="2"/>
  <c r="H11078" i="2"/>
  <c r="H11079" i="2"/>
  <c r="H11080" i="2"/>
  <c r="H11081" i="2"/>
  <c r="H11082" i="2"/>
  <c r="H11083" i="2"/>
  <c r="H11084" i="2"/>
  <c r="H11085" i="2"/>
  <c r="H11086" i="2"/>
  <c r="H11087" i="2"/>
  <c r="H11088" i="2"/>
  <c r="H11089" i="2"/>
  <c r="H11090" i="2"/>
  <c r="H11091" i="2"/>
  <c r="H11092" i="2"/>
  <c r="H11093" i="2"/>
  <c r="H11094" i="2"/>
  <c r="H11095" i="2"/>
  <c r="H11096" i="2"/>
  <c r="H11097" i="2"/>
  <c r="H11098" i="2"/>
  <c r="H11099" i="2"/>
  <c r="H11100" i="2"/>
  <c r="H11101" i="2"/>
  <c r="H11102" i="2"/>
  <c r="H11103" i="2"/>
  <c r="H11104" i="2"/>
  <c r="H11105" i="2"/>
  <c r="H11106" i="2"/>
  <c r="H11107" i="2"/>
  <c r="H11108" i="2"/>
  <c r="H11109" i="2"/>
  <c r="H11110" i="2"/>
  <c r="H11111" i="2"/>
  <c r="H11112" i="2"/>
  <c r="H11113" i="2"/>
  <c r="H11114" i="2"/>
  <c r="H11115" i="2"/>
  <c r="H11116" i="2"/>
  <c r="H11117" i="2"/>
  <c r="H11118" i="2"/>
  <c r="H11119" i="2"/>
  <c r="H11120" i="2"/>
  <c r="H11121" i="2"/>
  <c r="H11122" i="2"/>
  <c r="H11123" i="2"/>
  <c r="H11124" i="2"/>
  <c r="H11125" i="2"/>
  <c r="H11126" i="2"/>
  <c r="H11127" i="2"/>
  <c r="H11128" i="2"/>
  <c r="H11129" i="2"/>
  <c r="H11130" i="2"/>
  <c r="H11131" i="2"/>
  <c r="H11132" i="2"/>
  <c r="H11133" i="2"/>
  <c r="H11134" i="2"/>
  <c r="H11135" i="2"/>
  <c r="H11136" i="2"/>
  <c r="H11137" i="2"/>
  <c r="H11138" i="2"/>
  <c r="H11139" i="2"/>
  <c r="H11140" i="2"/>
  <c r="H11141" i="2"/>
  <c r="H11142" i="2"/>
  <c r="H11143" i="2"/>
  <c r="H11144" i="2"/>
  <c r="H11145" i="2"/>
  <c r="H11146" i="2"/>
  <c r="H11147" i="2"/>
  <c r="H11148" i="2"/>
  <c r="H11149" i="2"/>
  <c r="H11150" i="2"/>
  <c r="H11151" i="2"/>
  <c r="H11152" i="2"/>
  <c r="H11153" i="2"/>
  <c r="H11154" i="2"/>
  <c r="H11155" i="2"/>
  <c r="H11156" i="2"/>
  <c r="H11157" i="2"/>
  <c r="H11158" i="2"/>
  <c r="H11159" i="2"/>
  <c r="H11160" i="2"/>
  <c r="H11161" i="2"/>
  <c r="H11162" i="2"/>
  <c r="H11163" i="2"/>
  <c r="H11164" i="2"/>
  <c r="H11165" i="2"/>
  <c r="H11166" i="2"/>
  <c r="H11167" i="2"/>
  <c r="H11168" i="2"/>
  <c r="H11169" i="2"/>
  <c r="H11170" i="2"/>
  <c r="H11171" i="2"/>
  <c r="H11172" i="2"/>
  <c r="H11173" i="2"/>
  <c r="H11174" i="2"/>
  <c r="H11175" i="2"/>
  <c r="H11176" i="2"/>
  <c r="H11177" i="2"/>
  <c r="H11178" i="2"/>
  <c r="H11179" i="2"/>
  <c r="H11180" i="2"/>
  <c r="H11181" i="2"/>
  <c r="H11182" i="2"/>
  <c r="H11183" i="2"/>
  <c r="H11184" i="2"/>
  <c r="H11185" i="2"/>
  <c r="H11186" i="2"/>
  <c r="H11187" i="2"/>
  <c r="H11188" i="2"/>
  <c r="H11189" i="2"/>
  <c r="H11190" i="2"/>
  <c r="H11191" i="2"/>
  <c r="H11192" i="2"/>
  <c r="H11193" i="2"/>
  <c r="H11194" i="2"/>
  <c r="H11195" i="2"/>
  <c r="H11196" i="2"/>
  <c r="H11197" i="2"/>
  <c r="H11198" i="2"/>
  <c r="H11199" i="2"/>
  <c r="H11200" i="2"/>
  <c r="H11201" i="2"/>
  <c r="H11202" i="2"/>
  <c r="H11203" i="2"/>
  <c r="H11204" i="2"/>
  <c r="H11205" i="2"/>
  <c r="H11206" i="2"/>
  <c r="H11207" i="2"/>
  <c r="H11208" i="2"/>
  <c r="H11209" i="2"/>
  <c r="H11210" i="2"/>
  <c r="H11211" i="2"/>
  <c r="H11212" i="2"/>
  <c r="H11213" i="2"/>
  <c r="H11214" i="2"/>
  <c r="H11215" i="2"/>
  <c r="H11216" i="2"/>
  <c r="H11217" i="2"/>
  <c r="H11218" i="2"/>
  <c r="H11219" i="2"/>
  <c r="H11220" i="2"/>
  <c r="H11221" i="2"/>
  <c r="H11222" i="2"/>
  <c r="H11223" i="2"/>
  <c r="H11224" i="2"/>
  <c r="H11225" i="2"/>
  <c r="H11226" i="2"/>
  <c r="H11227" i="2"/>
  <c r="H11228" i="2"/>
  <c r="H11229" i="2"/>
  <c r="H11230" i="2"/>
  <c r="H11231" i="2"/>
  <c r="H11232" i="2"/>
  <c r="H11233" i="2"/>
  <c r="H11234" i="2"/>
  <c r="H11235" i="2"/>
  <c r="H11236" i="2"/>
  <c r="H11237" i="2"/>
  <c r="H11238" i="2"/>
  <c r="H11239" i="2"/>
  <c r="H11240" i="2"/>
  <c r="H11241" i="2"/>
  <c r="H11242" i="2"/>
  <c r="H11243" i="2"/>
  <c r="H11244" i="2"/>
  <c r="H11245" i="2"/>
  <c r="H11246" i="2"/>
  <c r="H11247" i="2"/>
  <c r="H11248" i="2"/>
  <c r="H11249" i="2"/>
  <c r="H11250" i="2"/>
  <c r="H11251" i="2"/>
  <c r="H11252" i="2"/>
  <c r="H11253" i="2"/>
  <c r="H11254" i="2"/>
  <c r="H11255" i="2"/>
  <c r="H11256" i="2"/>
  <c r="H11257" i="2"/>
  <c r="H11258" i="2"/>
  <c r="H11259" i="2"/>
  <c r="H11260" i="2"/>
  <c r="H11261" i="2"/>
  <c r="H11262" i="2"/>
  <c r="H11263" i="2"/>
  <c r="H11264" i="2"/>
  <c r="H11265" i="2"/>
  <c r="H11266" i="2"/>
  <c r="H11267" i="2"/>
  <c r="H11268" i="2"/>
  <c r="H11269" i="2"/>
  <c r="H11270" i="2"/>
  <c r="H11271" i="2"/>
  <c r="H11272" i="2"/>
  <c r="H11273" i="2"/>
  <c r="H11274" i="2"/>
  <c r="H11275" i="2"/>
  <c r="H11276" i="2"/>
  <c r="H11277" i="2"/>
  <c r="H11278" i="2"/>
  <c r="H11279" i="2"/>
  <c r="H11280" i="2"/>
  <c r="H11281" i="2"/>
  <c r="H11282" i="2"/>
  <c r="H11283" i="2"/>
  <c r="H11284" i="2"/>
  <c r="H11285" i="2"/>
  <c r="H11286" i="2"/>
  <c r="H11287" i="2"/>
  <c r="H11288" i="2"/>
  <c r="H11289" i="2"/>
  <c r="H11290" i="2"/>
  <c r="H11291" i="2"/>
  <c r="H11292" i="2"/>
  <c r="H11293" i="2"/>
  <c r="H11294" i="2"/>
  <c r="H11295" i="2"/>
  <c r="H11296" i="2"/>
  <c r="H11297" i="2"/>
  <c r="H11298" i="2"/>
  <c r="H11299" i="2"/>
  <c r="H11300" i="2"/>
  <c r="H11301" i="2"/>
  <c r="H11302" i="2"/>
  <c r="H11303" i="2"/>
  <c r="H11304" i="2"/>
  <c r="H11305" i="2"/>
  <c r="H11306" i="2"/>
  <c r="H11307" i="2"/>
  <c r="H11308" i="2"/>
  <c r="H11309" i="2"/>
  <c r="H11310" i="2"/>
  <c r="H11311" i="2"/>
  <c r="H11312" i="2"/>
  <c r="H11313" i="2"/>
  <c r="H11314" i="2"/>
  <c r="H11315" i="2"/>
  <c r="H11316" i="2"/>
  <c r="H11317" i="2"/>
  <c r="H11318" i="2"/>
  <c r="H11319" i="2"/>
  <c r="H11320" i="2"/>
  <c r="H11321" i="2"/>
  <c r="H11322" i="2"/>
  <c r="H11323" i="2"/>
  <c r="H11324" i="2"/>
  <c r="H11325" i="2"/>
  <c r="H11326" i="2"/>
  <c r="H11327" i="2"/>
  <c r="H11328" i="2"/>
  <c r="H11329" i="2"/>
  <c r="H11330" i="2"/>
  <c r="H11331" i="2"/>
  <c r="H11332" i="2"/>
  <c r="H11333" i="2"/>
  <c r="H11334" i="2"/>
  <c r="H11335" i="2"/>
  <c r="H11336" i="2"/>
  <c r="H11337" i="2"/>
  <c r="H11338" i="2"/>
  <c r="H11339" i="2"/>
  <c r="H11340" i="2"/>
  <c r="H11341" i="2"/>
  <c r="H11342" i="2"/>
  <c r="H11343" i="2"/>
  <c r="H11344" i="2"/>
  <c r="H11345" i="2"/>
  <c r="H11346" i="2"/>
  <c r="H11347" i="2"/>
  <c r="H11348" i="2"/>
  <c r="H11349" i="2"/>
  <c r="H11350" i="2"/>
  <c r="H11351" i="2"/>
  <c r="H11352" i="2"/>
  <c r="H11353" i="2"/>
  <c r="H11354" i="2"/>
  <c r="H11355" i="2"/>
  <c r="H11356" i="2"/>
  <c r="H11357" i="2"/>
  <c r="H11358" i="2"/>
  <c r="H11359" i="2"/>
  <c r="H11360" i="2"/>
  <c r="H11361" i="2"/>
  <c r="H11362" i="2"/>
  <c r="H11363" i="2"/>
  <c r="H11364" i="2"/>
  <c r="H11365" i="2"/>
  <c r="H11366" i="2"/>
  <c r="H11367" i="2"/>
  <c r="H11368" i="2"/>
  <c r="H11369" i="2"/>
  <c r="H11370" i="2"/>
  <c r="H11371" i="2"/>
  <c r="H11372" i="2"/>
  <c r="H11373" i="2"/>
  <c r="H11374" i="2"/>
  <c r="H11375" i="2"/>
  <c r="H11376" i="2"/>
  <c r="H11377" i="2"/>
  <c r="H11378" i="2"/>
  <c r="H11379" i="2"/>
  <c r="H11380" i="2"/>
  <c r="H11381" i="2"/>
  <c r="H11382" i="2"/>
  <c r="H11383" i="2"/>
  <c r="H11384" i="2"/>
  <c r="H11385" i="2"/>
  <c r="H11386" i="2"/>
  <c r="H11387" i="2"/>
  <c r="H11388" i="2"/>
  <c r="H11389" i="2"/>
  <c r="H11390" i="2"/>
  <c r="H11391" i="2"/>
  <c r="H11392" i="2"/>
  <c r="H11393" i="2"/>
  <c r="H11394" i="2"/>
  <c r="H11395" i="2"/>
  <c r="H11396" i="2"/>
  <c r="H11397" i="2"/>
  <c r="H11398" i="2"/>
  <c r="H11399" i="2"/>
  <c r="H11400" i="2"/>
  <c r="H11401" i="2"/>
  <c r="H11402" i="2"/>
  <c r="H11403" i="2"/>
  <c r="H11404" i="2"/>
  <c r="H11405" i="2"/>
  <c r="H11406" i="2"/>
  <c r="H11407" i="2"/>
  <c r="H11408" i="2"/>
  <c r="H11409" i="2"/>
  <c r="H11410" i="2"/>
  <c r="H11411" i="2"/>
  <c r="H11412" i="2"/>
  <c r="H11413" i="2"/>
  <c r="H11414" i="2"/>
  <c r="H11415" i="2"/>
  <c r="H11416" i="2"/>
  <c r="H11417" i="2"/>
  <c r="H11418" i="2"/>
  <c r="H11419" i="2"/>
  <c r="H11420" i="2"/>
  <c r="H11421" i="2"/>
  <c r="H11422" i="2"/>
  <c r="H11423" i="2"/>
  <c r="H11424" i="2"/>
  <c r="H11425" i="2"/>
  <c r="H11426" i="2"/>
  <c r="H11427" i="2"/>
  <c r="H11428" i="2"/>
  <c r="H11429" i="2"/>
  <c r="H11430" i="2"/>
  <c r="H11431" i="2"/>
  <c r="H11432" i="2"/>
  <c r="H11433" i="2"/>
  <c r="H11434" i="2"/>
  <c r="H11435" i="2"/>
  <c r="H11436" i="2"/>
  <c r="H11437" i="2"/>
  <c r="H11438" i="2"/>
  <c r="H11439" i="2"/>
  <c r="H11440" i="2"/>
  <c r="H11441" i="2"/>
  <c r="H11442" i="2"/>
  <c r="H11443" i="2"/>
  <c r="H11444" i="2"/>
  <c r="H11445" i="2"/>
  <c r="H11446" i="2"/>
  <c r="H11447" i="2"/>
  <c r="H11448" i="2"/>
  <c r="H11449" i="2"/>
  <c r="H11450" i="2"/>
  <c r="H11451" i="2"/>
  <c r="H11452" i="2"/>
  <c r="H11453" i="2"/>
  <c r="H11454" i="2"/>
  <c r="H11455" i="2"/>
  <c r="H11456" i="2"/>
  <c r="H11457" i="2"/>
  <c r="H11458" i="2"/>
  <c r="H11459" i="2"/>
  <c r="H11460" i="2"/>
  <c r="H11461" i="2"/>
  <c r="H11462" i="2"/>
  <c r="H11463" i="2"/>
  <c r="H11464" i="2"/>
  <c r="H11465" i="2"/>
  <c r="H11466" i="2"/>
  <c r="H11467" i="2"/>
  <c r="H11468" i="2"/>
  <c r="H11469" i="2"/>
  <c r="H11470" i="2"/>
  <c r="H11471" i="2"/>
  <c r="H11472" i="2"/>
  <c r="H11473" i="2"/>
  <c r="H11474" i="2"/>
  <c r="H11475" i="2"/>
  <c r="H11476" i="2"/>
  <c r="H11477" i="2"/>
  <c r="H11478" i="2"/>
  <c r="H11479" i="2"/>
  <c r="H11480" i="2"/>
  <c r="H11481" i="2"/>
  <c r="H11482" i="2"/>
  <c r="H11483" i="2"/>
  <c r="H11484" i="2"/>
  <c r="H11485" i="2"/>
  <c r="H11486" i="2"/>
  <c r="H11487" i="2"/>
  <c r="H11488" i="2"/>
  <c r="H11489" i="2"/>
  <c r="H11490" i="2"/>
  <c r="H11491" i="2"/>
  <c r="H11492" i="2"/>
  <c r="H11493" i="2"/>
  <c r="H11494" i="2"/>
  <c r="H11495" i="2"/>
  <c r="H11496" i="2"/>
  <c r="H11497" i="2"/>
  <c r="H11498" i="2"/>
  <c r="H11499" i="2"/>
  <c r="H11500" i="2"/>
  <c r="H11501" i="2"/>
  <c r="H11502" i="2"/>
  <c r="H11503" i="2"/>
  <c r="H11504" i="2"/>
  <c r="H11505" i="2"/>
  <c r="H11506" i="2"/>
  <c r="H11507" i="2"/>
  <c r="H11508" i="2"/>
  <c r="H11509" i="2"/>
  <c r="H11510" i="2"/>
  <c r="H11511" i="2"/>
  <c r="H11512" i="2"/>
  <c r="H11513" i="2"/>
  <c r="H11514" i="2"/>
  <c r="H11515" i="2"/>
  <c r="H11516" i="2"/>
  <c r="H11517" i="2"/>
  <c r="H11518" i="2"/>
  <c r="H11519" i="2"/>
  <c r="H11520" i="2"/>
  <c r="H11521" i="2"/>
  <c r="H11522" i="2"/>
  <c r="H11523" i="2"/>
  <c r="H11524" i="2"/>
  <c r="H11525" i="2"/>
  <c r="H11526" i="2"/>
  <c r="H11527" i="2"/>
  <c r="H11528" i="2"/>
  <c r="H11529" i="2"/>
  <c r="H11530" i="2"/>
  <c r="H11531" i="2"/>
  <c r="H11532" i="2"/>
  <c r="H11533" i="2"/>
  <c r="H11534" i="2"/>
  <c r="H11535" i="2"/>
  <c r="H11536" i="2"/>
  <c r="H11537" i="2"/>
  <c r="H11538" i="2"/>
  <c r="H11539" i="2"/>
  <c r="H11540" i="2"/>
  <c r="H11541" i="2"/>
  <c r="H11542" i="2"/>
  <c r="H11543" i="2"/>
  <c r="H11544" i="2"/>
  <c r="H11545" i="2"/>
  <c r="H11546" i="2"/>
  <c r="H11547" i="2"/>
  <c r="H11548" i="2"/>
  <c r="H11549" i="2"/>
  <c r="H11550" i="2"/>
  <c r="H11551" i="2"/>
  <c r="H11552" i="2"/>
  <c r="H11553" i="2"/>
  <c r="H11554" i="2"/>
  <c r="H11555" i="2"/>
  <c r="H11556" i="2"/>
  <c r="H11557" i="2"/>
  <c r="H11558" i="2"/>
  <c r="H11559" i="2"/>
  <c r="H11560" i="2"/>
  <c r="H11561" i="2"/>
  <c r="H11562" i="2"/>
  <c r="H11563" i="2"/>
  <c r="H11564" i="2"/>
  <c r="H11565" i="2"/>
  <c r="H11566" i="2"/>
  <c r="H11567" i="2"/>
  <c r="H11568" i="2"/>
  <c r="H11569" i="2"/>
  <c r="H11570" i="2"/>
  <c r="H11571" i="2"/>
  <c r="H11572" i="2"/>
  <c r="H11573" i="2"/>
  <c r="H11574" i="2"/>
  <c r="H11575" i="2"/>
  <c r="H11576" i="2"/>
  <c r="H11577" i="2"/>
  <c r="H11578" i="2"/>
  <c r="H11579" i="2"/>
  <c r="H11580" i="2"/>
  <c r="H11581" i="2"/>
  <c r="H11582" i="2"/>
  <c r="H11583" i="2"/>
  <c r="H11584" i="2"/>
  <c r="H11585" i="2"/>
  <c r="H11586" i="2"/>
  <c r="H11587" i="2"/>
  <c r="H11588" i="2"/>
  <c r="H11589" i="2"/>
  <c r="H11590" i="2"/>
  <c r="H11591" i="2"/>
  <c r="H11592" i="2"/>
  <c r="H11593" i="2"/>
  <c r="H11594" i="2"/>
  <c r="H11595" i="2"/>
  <c r="H11596" i="2"/>
  <c r="H11597" i="2"/>
  <c r="H11598" i="2"/>
  <c r="H11599" i="2"/>
  <c r="H11600" i="2"/>
  <c r="H11601" i="2"/>
  <c r="H11602" i="2"/>
  <c r="H11603" i="2"/>
  <c r="H11604" i="2"/>
  <c r="H11605" i="2"/>
  <c r="H11606" i="2"/>
  <c r="H11607" i="2"/>
  <c r="H11608" i="2"/>
  <c r="H11609" i="2"/>
  <c r="H11610" i="2"/>
  <c r="H11611" i="2"/>
  <c r="H11612" i="2"/>
  <c r="H11613" i="2"/>
  <c r="H11614" i="2"/>
  <c r="H11615" i="2"/>
  <c r="H11616" i="2"/>
  <c r="H11617" i="2"/>
  <c r="H11618" i="2"/>
  <c r="H11619" i="2"/>
  <c r="H11620" i="2"/>
  <c r="H11621" i="2"/>
  <c r="H11622" i="2"/>
  <c r="H11623" i="2"/>
  <c r="H11624" i="2"/>
  <c r="H11625" i="2"/>
  <c r="H11626" i="2"/>
  <c r="H11627" i="2"/>
  <c r="H11628" i="2"/>
  <c r="H11629" i="2"/>
  <c r="H11630" i="2"/>
  <c r="H11631" i="2"/>
  <c r="H11632" i="2"/>
  <c r="H11633" i="2"/>
  <c r="H11634" i="2"/>
  <c r="H11635" i="2"/>
  <c r="H11636" i="2"/>
  <c r="H11637" i="2"/>
  <c r="H11638" i="2"/>
  <c r="H11639" i="2"/>
  <c r="H11640" i="2"/>
  <c r="H11641" i="2"/>
  <c r="H11642" i="2"/>
  <c r="H11643" i="2"/>
  <c r="H11644" i="2"/>
  <c r="H11645" i="2"/>
  <c r="H11646" i="2"/>
  <c r="H11647" i="2"/>
  <c r="H11648" i="2"/>
  <c r="H11649" i="2"/>
  <c r="H11650" i="2"/>
  <c r="H11651" i="2"/>
  <c r="H11652" i="2"/>
  <c r="H11653" i="2"/>
  <c r="H11654" i="2"/>
  <c r="H11655" i="2"/>
  <c r="H11656" i="2"/>
  <c r="H11657" i="2"/>
  <c r="H11658" i="2"/>
  <c r="H11659" i="2"/>
  <c r="H11660" i="2"/>
  <c r="H11661" i="2"/>
  <c r="H11662" i="2"/>
  <c r="H11663" i="2"/>
  <c r="H11664" i="2"/>
  <c r="H11665" i="2"/>
  <c r="H11666" i="2"/>
  <c r="H11667" i="2"/>
  <c r="H11668" i="2"/>
  <c r="H11669" i="2"/>
  <c r="H11670" i="2"/>
  <c r="H11671" i="2"/>
  <c r="H11672" i="2"/>
  <c r="H11673" i="2"/>
  <c r="H11674" i="2"/>
  <c r="H11675" i="2"/>
  <c r="H11676" i="2"/>
  <c r="H11677" i="2"/>
  <c r="H11678" i="2"/>
  <c r="H11679" i="2"/>
  <c r="H11680" i="2"/>
  <c r="H11681" i="2"/>
  <c r="H11682" i="2"/>
  <c r="H11683" i="2"/>
  <c r="H11684" i="2"/>
  <c r="H11685" i="2"/>
  <c r="H11686" i="2"/>
  <c r="H11687" i="2"/>
  <c r="H11688" i="2"/>
  <c r="H11689" i="2"/>
  <c r="H11690" i="2"/>
  <c r="H11691" i="2"/>
  <c r="H11692" i="2"/>
  <c r="H11693" i="2"/>
  <c r="H11694" i="2"/>
  <c r="H11695" i="2"/>
  <c r="H11696" i="2"/>
  <c r="H11697" i="2"/>
  <c r="H11698" i="2"/>
  <c r="H11699" i="2"/>
  <c r="H11700" i="2"/>
  <c r="H11701" i="2"/>
  <c r="H11702" i="2"/>
  <c r="H11703" i="2"/>
  <c r="H11704" i="2"/>
  <c r="H11705" i="2"/>
  <c r="H11706" i="2"/>
  <c r="H11707" i="2"/>
  <c r="H11708" i="2"/>
  <c r="H11709" i="2"/>
  <c r="H11710" i="2"/>
  <c r="H11711" i="2"/>
  <c r="H11712" i="2"/>
  <c r="H11713" i="2"/>
  <c r="H11714" i="2"/>
  <c r="H11715" i="2"/>
  <c r="H11716" i="2"/>
  <c r="H11717" i="2"/>
  <c r="H11718" i="2"/>
  <c r="H11719" i="2"/>
  <c r="H11720" i="2"/>
  <c r="H11721" i="2"/>
  <c r="H11722" i="2"/>
  <c r="H11723" i="2"/>
  <c r="H11724" i="2"/>
  <c r="H11725" i="2"/>
  <c r="H11726" i="2"/>
  <c r="H11727" i="2"/>
  <c r="H11728" i="2"/>
  <c r="H11729" i="2"/>
  <c r="H11730" i="2"/>
  <c r="H11731" i="2"/>
  <c r="H11732" i="2"/>
  <c r="H11733" i="2"/>
  <c r="H11734" i="2"/>
  <c r="H11735" i="2"/>
  <c r="H11736" i="2"/>
  <c r="H11737" i="2"/>
  <c r="H11738" i="2"/>
  <c r="H11739" i="2"/>
  <c r="H11740" i="2"/>
  <c r="H11741" i="2"/>
  <c r="H11742" i="2"/>
  <c r="H11743" i="2"/>
  <c r="H11744" i="2"/>
  <c r="H11745" i="2"/>
  <c r="H11746" i="2"/>
  <c r="H11747" i="2"/>
  <c r="H11748" i="2"/>
  <c r="H11749" i="2"/>
  <c r="H11750" i="2"/>
  <c r="H11751" i="2"/>
  <c r="H11752" i="2"/>
  <c r="H11753" i="2"/>
  <c r="H11754" i="2"/>
  <c r="H11755" i="2"/>
  <c r="H11756" i="2"/>
  <c r="H11757" i="2"/>
  <c r="H11758" i="2"/>
  <c r="H11759" i="2"/>
  <c r="H11760" i="2"/>
  <c r="H11761" i="2"/>
  <c r="H11762" i="2"/>
  <c r="H11763" i="2"/>
  <c r="H11764" i="2"/>
  <c r="H11765" i="2"/>
  <c r="H11766" i="2"/>
  <c r="H11767" i="2"/>
  <c r="H11768" i="2"/>
  <c r="H11769" i="2"/>
  <c r="H11770" i="2"/>
  <c r="H11771" i="2"/>
  <c r="H11772" i="2"/>
  <c r="H11773" i="2"/>
  <c r="H11774" i="2"/>
  <c r="H11775" i="2"/>
  <c r="H11776" i="2"/>
  <c r="H11777" i="2"/>
  <c r="H11778" i="2"/>
  <c r="H11779" i="2"/>
  <c r="H11780" i="2"/>
  <c r="H11781" i="2"/>
  <c r="H11782" i="2"/>
  <c r="H11783" i="2"/>
  <c r="H11784" i="2"/>
  <c r="H11785" i="2"/>
  <c r="H11786" i="2"/>
  <c r="H11787" i="2"/>
  <c r="H11788" i="2"/>
  <c r="H11789" i="2"/>
  <c r="H11790" i="2"/>
  <c r="H11791" i="2"/>
  <c r="H11792" i="2"/>
  <c r="H11793" i="2"/>
  <c r="H11794" i="2"/>
  <c r="H11795" i="2"/>
  <c r="H11796" i="2"/>
  <c r="H11797" i="2"/>
  <c r="H11798" i="2"/>
  <c r="H11799" i="2"/>
  <c r="H11800" i="2"/>
  <c r="H11801" i="2"/>
  <c r="H11802" i="2"/>
  <c r="H11803" i="2"/>
  <c r="H11804" i="2"/>
  <c r="H11805" i="2"/>
  <c r="H11806" i="2"/>
  <c r="H11807" i="2"/>
  <c r="H11808" i="2"/>
  <c r="H11809" i="2"/>
  <c r="H11810" i="2"/>
  <c r="H11811" i="2"/>
  <c r="H11812" i="2"/>
  <c r="H11813" i="2"/>
  <c r="H11814" i="2"/>
  <c r="H11815" i="2"/>
  <c r="H11816" i="2"/>
  <c r="H11817" i="2"/>
  <c r="H11818" i="2"/>
  <c r="H11819" i="2"/>
  <c r="H11820" i="2"/>
  <c r="H11821" i="2"/>
  <c r="H11822" i="2"/>
  <c r="H11823" i="2"/>
  <c r="H11824" i="2"/>
  <c r="H11825" i="2"/>
  <c r="H11826" i="2"/>
  <c r="H11827" i="2"/>
  <c r="H11828" i="2"/>
  <c r="H11829" i="2"/>
  <c r="H11830" i="2"/>
  <c r="H11831" i="2"/>
  <c r="H11832" i="2"/>
  <c r="H11833" i="2"/>
  <c r="H11834" i="2"/>
  <c r="H11835" i="2"/>
  <c r="H11836" i="2"/>
  <c r="H11837" i="2"/>
  <c r="H11838" i="2"/>
  <c r="H11839" i="2"/>
  <c r="H11840" i="2"/>
  <c r="H11841" i="2"/>
  <c r="H11842" i="2"/>
  <c r="H11843" i="2"/>
  <c r="H11844" i="2"/>
  <c r="H11845" i="2"/>
  <c r="H11846" i="2"/>
  <c r="H11847" i="2"/>
  <c r="H11848" i="2"/>
  <c r="H11849" i="2"/>
  <c r="H11850" i="2"/>
  <c r="H11851" i="2"/>
  <c r="H11852" i="2"/>
  <c r="H11853" i="2"/>
  <c r="H11854" i="2"/>
  <c r="H11855" i="2"/>
  <c r="H11856" i="2"/>
  <c r="H11857" i="2"/>
  <c r="H11858" i="2"/>
  <c r="H11859" i="2"/>
  <c r="H11860" i="2"/>
  <c r="H11861" i="2"/>
  <c r="H11862" i="2"/>
  <c r="H11863" i="2"/>
  <c r="H11864" i="2"/>
  <c r="H11865" i="2"/>
  <c r="H11866" i="2"/>
  <c r="H11867" i="2"/>
  <c r="H11868" i="2"/>
  <c r="H11869" i="2"/>
  <c r="H11870" i="2"/>
  <c r="H11871" i="2"/>
  <c r="H11872" i="2"/>
  <c r="H11873" i="2"/>
  <c r="H11874" i="2"/>
  <c r="H11875" i="2"/>
  <c r="H11876" i="2"/>
  <c r="H11877" i="2"/>
  <c r="H11878" i="2"/>
  <c r="H11879" i="2"/>
  <c r="H11880" i="2"/>
  <c r="H11881" i="2"/>
  <c r="H11882" i="2"/>
  <c r="H11883" i="2"/>
  <c r="H11884" i="2"/>
  <c r="H11885" i="2"/>
  <c r="H11886" i="2"/>
  <c r="H11887" i="2"/>
  <c r="H11888" i="2"/>
  <c r="H11889" i="2"/>
  <c r="H11890" i="2"/>
  <c r="H11891" i="2"/>
  <c r="H11892" i="2"/>
  <c r="H11893" i="2"/>
  <c r="H11894" i="2"/>
  <c r="H11895" i="2"/>
  <c r="H11896" i="2"/>
  <c r="H11897" i="2"/>
  <c r="H11898" i="2"/>
  <c r="H11899" i="2"/>
  <c r="H11900" i="2"/>
  <c r="H11901" i="2"/>
  <c r="H11902" i="2"/>
  <c r="H11903" i="2"/>
  <c r="H11904" i="2"/>
  <c r="H11905" i="2"/>
  <c r="H11906" i="2"/>
  <c r="H11907" i="2"/>
  <c r="H11908" i="2"/>
  <c r="H11909" i="2"/>
  <c r="H11910" i="2"/>
  <c r="H11911" i="2"/>
  <c r="H11912" i="2"/>
  <c r="H11913" i="2"/>
  <c r="H11914" i="2"/>
  <c r="H11915" i="2"/>
  <c r="H11916" i="2"/>
  <c r="H11917" i="2"/>
  <c r="H11918" i="2"/>
  <c r="H11919" i="2"/>
  <c r="H11920" i="2"/>
  <c r="H11921" i="2"/>
  <c r="H11922" i="2"/>
  <c r="H11923" i="2"/>
  <c r="H11924" i="2"/>
  <c r="H11925" i="2"/>
  <c r="H11926" i="2"/>
  <c r="H11927" i="2"/>
  <c r="H11928" i="2"/>
  <c r="H11929" i="2"/>
  <c r="H11930" i="2"/>
  <c r="H11931" i="2"/>
  <c r="H11932" i="2"/>
  <c r="H11933" i="2"/>
  <c r="H11934" i="2"/>
  <c r="H11935" i="2"/>
  <c r="H11936" i="2"/>
  <c r="H11937" i="2"/>
  <c r="H11938" i="2"/>
  <c r="H11939" i="2"/>
  <c r="H11940" i="2"/>
  <c r="H11941" i="2"/>
  <c r="H11942" i="2"/>
  <c r="H11943" i="2"/>
  <c r="H11944" i="2"/>
  <c r="H11945" i="2"/>
  <c r="H11946" i="2"/>
  <c r="H11947" i="2"/>
  <c r="H11948" i="2"/>
  <c r="H11949" i="2"/>
  <c r="H11950" i="2"/>
  <c r="H11951" i="2"/>
  <c r="H11952" i="2"/>
  <c r="H11953" i="2"/>
  <c r="H11954" i="2"/>
  <c r="H11955" i="2"/>
  <c r="H11956" i="2"/>
  <c r="H11957" i="2"/>
  <c r="H11958" i="2"/>
  <c r="H11959" i="2"/>
  <c r="H11960" i="2"/>
  <c r="H11961" i="2"/>
  <c r="H11962" i="2"/>
  <c r="H11963" i="2"/>
  <c r="H11964" i="2"/>
  <c r="H11965" i="2"/>
  <c r="H11966" i="2"/>
  <c r="H11967" i="2"/>
  <c r="H11968" i="2"/>
  <c r="H11969" i="2"/>
  <c r="H11970" i="2"/>
  <c r="H11971" i="2"/>
  <c r="H11972" i="2"/>
  <c r="H11973" i="2"/>
  <c r="H11974" i="2"/>
  <c r="H11975" i="2"/>
  <c r="H11976" i="2"/>
  <c r="H11977" i="2"/>
  <c r="H11978" i="2"/>
  <c r="H11979" i="2"/>
  <c r="H11980" i="2"/>
  <c r="H11981" i="2"/>
  <c r="H11982" i="2"/>
  <c r="H11983" i="2"/>
  <c r="H11984" i="2"/>
  <c r="H11985" i="2"/>
  <c r="H11986" i="2"/>
  <c r="H11987" i="2"/>
  <c r="H11988" i="2"/>
  <c r="H11989" i="2"/>
  <c r="H11990" i="2"/>
  <c r="H11991" i="2"/>
  <c r="H11992" i="2"/>
  <c r="H11993" i="2"/>
  <c r="H11994" i="2"/>
  <c r="H11995" i="2"/>
  <c r="H11996" i="2"/>
  <c r="H11997" i="2"/>
  <c r="H11998" i="2"/>
  <c r="H11999" i="2"/>
  <c r="H12000" i="2"/>
  <c r="H12001" i="2"/>
  <c r="H12002" i="2"/>
  <c r="H12003" i="2"/>
  <c r="H12004" i="2"/>
  <c r="H12005" i="2"/>
  <c r="H12006" i="2"/>
  <c r="H12007" i="2"/>
  <c r="H12008" i="2"/>
  <c r="H12009" i="2"/>
  <c r="H12010" i="2"/>
  <c r="H12011" i="2"/>
  <c r="H12012" i="2"/>
  <c r="H12013" i="2"/>
  <c r="H12014" i="2"/>
  <c r="H12015" i="2"/>
  <c r="H12016" i="2"/>
  <c r="H12017" i="2"/>
  <c r="H12018" i="2"/>
  <c r="H12019" i="2"/>
  <c r="H12020" i="2"/>
  <c r="H12021" i="2"/>
  <c r="H12022" i="2"/>
  <c r="H12023" i="2"/>
  <c r="H12024" i="2"/>
  <c r="H12025" i="2"/>
  <c r="H12026" i="2"/>
  <c r="H12027" i="2"/>
  <c r="H12028" i="2"/>
  <c r="H12029" i="2"/>
  <c r="H12030" i="2"/>
  <c r="H12031" i="2"/>
  <c r="H12032" i="2"/>
  <c r="H12033" i="2"/>
  <c r="H12034" i="2"/>
  <c r="H12035" i="2"/>
  <c r="H12036" i="2"/>
  <c r="H12037" i="2"/>
  <c r="H12038" i="2"/>
  <c r="H12039" i="2"/>
  <c r="H12040" i="2"/>
  <c r="H12041" i="2"/>
  <c r="H12042" i="2"/>
  <c r="H12043" i="2"/>
  <c r="H12044" i="2"/>
  <c r="H12045" i="2"/>
  <c r="H12046" i="2"/>
  <c r="H12047" i="2"/>
  <c r="H12048" i="2"/>
  <c r="H12049" i="2"/>
  <c r="H12050" i="2"/>
  <c r="H12051" i="2"/>
  <c r="H12052" i="2"/>
  <c r="H12053" i="2"/>
  <c r="H12054" i="2"/>
  <c r="H12055" i="2"/>
  <c r="H12056" i="2"/>
  <c r="H12057" i="2"/>
  <c r="H12058" i="2"/>
  <c r="H12059" i="2"/>
  <c r="H12060" i="2"/>
  <c r="H12061" i="2"/>
  <c r="H12062" i="2"/>
  <c r="H12063" i="2"/>
  <c r="H12064" i="2"/>
  <c r="H12065" i="2"/>
  <c r="H12066" i="2"/>
  <c r="H12067" i="2"/>
  <c r="H12068" i="2"/>
  <c r="H12069" i="2"/>
  <c r="H12070" i="2"/>
  <c r="H12071" i="2"/>
  <c r="H12072" i="2"/>
  <c r="H12073" i="2"/>
  <c r="H12074" i="2"/>
  <c r="H12075" i="2"/>
  <c r="H12076" i="2"/>
  <c r="H12077" i="2"/>
  <c r="H12078" i="2"/>
  <c r="H12079" i="2"/>
  <c r="H12080" i="2"/>
  <c r="H12081" i="2"/>
  <c r="H12082" i="2"/>
  <c r="H12083" i="2"/>
  <c r="H12084" i="2"/>
  <c r="H12085" i="2"/>
  <c r="H12086" i="2"/>
  <c r="H12087" i="2"/>
  <c r="H12088" i="2"/>
  <c r="H12089" i="2"/>
  <c r="H12090" i="2"/>
  <c r="H12091" i="2"/>
  <c r="H12092" i="2"/>
  <c r="H12093" i="2"/>
  <c r="H12094" i="2"/>
  <c r="H12095" i="2"/>
  <c r="H12096" i="2"/>
  <c r="H12097" i="2"/>
  <c r="H12098" i="2"/>
  <c r="H12099" i="2"/>
  <c r="H12100" i="2"/>
  <c r="H12101" i="2"/>
  <c r="H12102" i="2"/>
  <c r="H12103" i="2"/>
  <c r="H12104" i="2"/>
  <c r="H12105" i="2"/>
  <c r="H12106" i="2"/>
  <c r="H12107" i="2"/>
  <c r="H12108" i="2"/>
  <c r="H12109" i="2"/>
  <c r="H12110" i="2"/>
  <c r="H12111" i="2"/>
  <c r="H12112" i="2"/>
  <c r="H12113" i="2"/>
  <c r="H12114" i="2"/>
  <c r="H12115" i="2"/>
  <c r="H12116" i="2"/>
  <c r="H12117" i="2"/>
  <c r="H12118" i="2"/>
  <c r="H12119" i="2"/>
  <c r="H12120" i="2"/>
  <c r="H12121" i="2"/>
  <c r="H12122" i="2"/>
  <c r="H12123" i="2"/>
  <c r="H12124" i="2"/>
  <c r="H12125" i="2"/>
  <c r="H12126" i="2"/>
  <c r="H12127" i="2"/>
  <c r="H12128" i="2"/>
  <c r="H12129" i="2"/>
  <c r="H12130" i="2"/>
  <c r="H12131" i="2"/>
  <c r="H12132" i="2"/>
  <c r="H12133" i="2"/>
  <c r="H12134" i="2"/>
  <c r="H12135" i="2"/>
  <c r="H12136" i="2"/>
  <c r="H12137" i="2"/>
  <c r="H12138" i="2"/>
  <c r="H12139" i="2"/>
  <c r="H12140" i="2"/>
  <c r="H12141" i="2"/>
  <c r="H12142" i="2"/>
  <c r="H12143" i="2"/>
  <c r="H12144" i="2"/>
  <c r="H12145" i="2"/>
  <c r="H12146" i="2"/>
  <c r="H12147" i="2"/>
  <c r="H12148" i="2"/>
  <c r="H12149" i="2"/>
  <c r="H12150" i="2"/>
  <c r="H12151" i="2"/>
  <c r="H12152" i="2"/>
  <c r="H12153" i="2"/>
  <c r="H12154" i="2"/>
  <c r="H12155" i="2"/>
  <c r="H12156" i="2"/>
  <c r="H12157" i="2"/>
  <c r="H12158" i="2"/>
  <c r="H12159" i="2"/>
  <c r="H12160" i="2"/>
  <c r="H12161" i="2"/>
  <c r="H12162" i="2"/>
  <c r="H12163" i="2"/>
  <c r="H12164" i="2"/>
  <c r="H12165" i="2"/>
  <c r="H12166" i="2"/>
  <c r="H12167" i="2"/>
  <c r="H12168" i="2"/>
  <c r="H12169" i="2"/>
  <c r="H12170" i="2"/>
  <c r="H12171" i="2"/>
  <c r="H12172" i="2"/>
  <c r="H12173" i="2"/>
  <c r="H12174" i="2"/>
  <c r="H12175" i="2"/>
  <c r="H12176" i="2"/>
  <c r="H12177" i="2"/>
  <c r="H12178" i="2"/>
  <c r="H12179" i="2"/>
  <c r="H12180" i="2"/>
  <c r="H12181" i="2"/>
  <c r="H12182" i="2"/>
  <c r="H12183" i="2"/>
  <c r="H12184" i="2"/>
  <c r="H12185" i="2"/>
  <c r="H12186" i="2"/>
  <c r="H12187" i="2"/>
  <c r="H12188" i="2"/>
  <c r="H12189" i="2"/>
  <c r="H12190" i="2"/>
  <c r="H12191" i="2"/>
  <c r="H12192" i="2"/>
  <c r="H12193" i="2"/>
  <c r="H12194" i="2"/>
  <c r="H12195" i="2"/>
  <c r="H12196" i="2"/>
  <c r="H12197" i="2"/>
  <c r="H12198" i="2"/>
  <c r="H12199" i="2"/>
  <c r="H12200" i="2"/>
  <c r="H12201" i="2"/>
  <c r="H12202" i="2"/>
  <c r="H12203" i="2"/>
  <c r="H12204" i="2"/>
  <c r="H12205" i="2"/>
  <c r="H12206" i="2"/>
  <c r="H12207" i="2"/>
  <c r="H12208" i="2"/>
  <c r="H12209" i="2"/>
  <c r="H12210" i="2"/>
  <c r="H12211" i="2"/>
  <c r="H12212" i="2"/>
  <c r="H12213" i="2"/>
  <c r="H12214" i="2"/>
  <c r="H12215" i="2"/>
  <c r="H12216" i="2"/>
  <c r="H12217" i="2"/>
  <c r="H12218" i="2"/>
  <c r="H12219" i="2"/>
  <c r="H12220" i="2"/>
  <c r="H12221" i="2"/>
  <c r="H12222" i="2"/>
  <c r="H12223" i="2"/>
  <c r="H12224" i="2"/>
  <c r="H12225" i="2"/>
  <c r="H12226" i="2"/>
  <c r="H12227" i="2"/>
  <c r="H12228" i="2"/>
  <c r="H12229" i="2"/>
  <c r="H12230" i="2"/>
  <c r="H12231" i="2"/>
  <c r="H12232" i="2"/>
  <c r="H12233" i="2"/>
  <c r="H12234" i="2"/>
  <c r="H12235" i="2"/>
  <c r="H12236" i="2"/>
  <c r="H12237" i="2"/>
  <c r="H12238" i="2"/>
  <c r="H12239" i="2"/>
  <c r="H12240" i="2"/>
  <c r="H12241" i="2"/>
  <c r="H12242" i="2"/>
  <c r="H12243" i="2"/>
  <c r="H12244" i="2"/>
  <c r="H12245" i="2"/>
  <c r="H12246" i="2"/>
  <c r="H12247" i="2"/>
  <c r="H12248" i="2"/>
  <c r="H12249" i="2"/>
  <c r="H12250" i="2"/>
  <c r="H12251" i="2"/>
  <c r="H12252" i="2"/>
  <c r="H12253" i="2"/>
  <c r="H12254" i="2"/>
  <c r="H12255" i="2"/>
  <c r="H12256" i="2"/>
  <c r="H12257" i="2"/>
  <c r="H12258" i="2"/>
  <c r="H12259" i="2"/>
  <c r="H12260" i="2"/>
  <c r="H12261" i="2"/>
  <c r="H12262" i="2"/>
  <c r="H12263" i="2"/>
  <c r="H12264" i="2"/>
  <c r="H12265" i="2"/>
  <c r="H12266" i="2"/>
  <c r="H12267" i="2"/>
  <c r="H12268" i="2"/>
  <c r="H12269" i="2"/>
  <c r="H12270" i="2"/>
  <c r="H12271" i="2"/>
  <c r="H12272" i="2"/>
  <c r="H12273" i="2"/>
  <c r="H12274" i="2"/>
  <c r="H12275" i="2"/>
  <c r="H12276" i="2"/>
  <c r="H12277" i="2"/>
  <c r="H12278" i="2"/>
  <c r="H12279" i="2"/>
  <c r="H12280" i="2"/>
  <c r="H12281" i="2"/>
  <c r="H12282" i="2"/>
  <c r="H12283" i="2"/>
  <c r="H12284" i="2"/>
  <c r="H12285" i="2"/>
  <c r="H12286" i="2"/>
  <c r="H12287" i="2"/>
  <c r="H12288" i="2"/>
  <c r="H12289" i="2"/>
  <c r="H12290" i="2"/>
  <c r="H12291" i="2"/>
  <c r="H12292" i="2"/>
  <c r="H12293" i="2"/>
  <c r="H12294" i="2"/>
  <c r="H12295" i="2"/>
  <c r="H12296" i="2"/>
  <c r="H12297" i="2"/>
  <c r="H12298" i="2"/>
  <c r="H12299" i="2"/>
  <c r="H12300" i="2"/>
  <c r="H12301" i="2"/>
  <c r="H12302" i="2"/>
  <c r="H12303" i="2"/>
  <c r="H12304" i="2"/>
  <c r="H12305" i="2"/>
  <c r="H12306" i="2"/>
  <c r="H12307" i="2"/>
  <c r="H12308" i="2"/>
  <c r="H12309" i="2"/>
  <c r="H12310" i="2"/>
  <c r="H12311" i="2"/>
  <c r="H12312" i="2"/>
  <c r="H12313" i="2"/>
  <c r="H12314" i="2"/>
  <c r="H12315" i="2"/>
  <c r="H12316" i="2"/>
  <c r="H12317" i="2"/>
  <c r="H12318" i="2"/>
  <c r="H12319" i="2"/>
  <c r="H12320" i="2"/>
  <c r="H12321" i="2"/>
  <c r="H12322" i="2"/>
  <c r="H12323" i="2"/>
  <c r="H12324" i="2"/>
  <c r="H12325" i="2"/>
  <c r="H12326" i="2"/>
  <c r="H12327" i="2"/>
  <c r="H12328" i="2"/>
  <c r="H12329" i="2"/>
  <c r="H12330" i="2"/>
  <c r="H12331" i="2"/>
  <c r="H12332" i="2"/>
  <c r="H12333" i="2"/>
  <c r="H12334" i="2"/>
  <c r="H12335" i="2"/>
  <c r="H12336" i="2"/>
  <c r="H12337" i="2"/>
  <c r="H12338" i="2"/>
  <c r="H12339" i="2"/>
  <c r="H12340" i="2"/>
  <c r="H12341" i="2"/>
  <c r="H12342" i="2"/>
  <c r="H12343" i="2"/>
  <c r="H12344" i="2"/>
  <c r="H12345" i="2"/>
  <c r="H12346" i="2"/>
  <c r="H12347" i="2"/>
  <c r="H12348" i="2"/>
  <c r="H12349" i="2"/>
  <c r="H12350" i="2"/>
  <c r="H12351" i="2"/>
  <c r="H12352" i="2"/>
  <c r="H12353" i="2"/>
  <c r="H12354" i="2"/>
  <c r="H12355" i="2"/>
  <c r="H12356" i="2"/>
  <c r="H12357" i="2"/>
  <c r="H12358" i="2"/>
  <c r="H12359" i="2"/>
  <c r="H12360" i="2"/>
  <c r="H12361" i="2"/>
  <c r="H12362" i="2"/>
  <c r="H12363" i="2"/>
  <c r="H12364" i="2"/>
  <c r="H12365" i="2"/>
  <c r="H12366" i="2"/>
  <c r="H12367" i="2"/>
  <c r="H12368" i="2"/>
  <c r="H12369" i="2"/>
  <c r="H12370" i="2"/>
  <c r="H12371" i="2"/>
  <c r="H12372" i="2"/>
  <c r="H12373" i="2"/>
  <c r="H12374" i="2"/>
  <c r="H12375" i="2"/>
  <c r="H12376" i="2"/>
  <c r="H12377" i="2"/>
  <c r="H12378" i="2"/>
  <c r="H12379" i="2"/>
  <c r="H12380" i="2"/>
  <c r="H12381" i="2"/>
  <c r="H12382" i="2"/>
  <c r="H12383" i="2"/>
  <c r="H12384" i="2"/>
  <c r="H12385" i="2"/>
  <c r="H12386" i="2"/>
  <c r="H12387" i="2"/>
  <c r="H12388" i="2"/>
  <c r="H12389" i="2"/>
  <c r="H12390" i="2"/>
  <c r="H12391" i="2"/>
  <c r="H12392" i="2"/>
  <c r="H12393" i="2"/>
  <c r="H12394" i="2"/>
  <c r="H12395" i="2"/>
  <c r="H12396" i="2"/>
  <c r="H12397" i="2"/>
  <c r="H12398" i="2"/>
  <c r="H12399" i="2"/>
  <c r="H12400" i="2"/>
  <c r="H12401" i="2"/>
  <c r="H12402" i="2"/>
  <c r="H12403" i="2"/>
  <c r="H12404" i="2"/>
  <c r="H12405" i="2"/>
  <c r="H12406" i="2"/>
  <c r="H12407" i="2"/>
  <c r="H12408" i="2"/>
  <c r="H12409" i="2"/>
  <c r="H12410" i="2"/>
  <c r="H12411" i="2"/>
  <c r="H12412" i="2"/>
  <c r="H12413" i="2"/>
  <c r="H12414" i="2"/>
  <c r="H12415" i="2"/>
  <c r="H12416" i="2"/>
  <c r="H12417" i="2"/>
  <c r="H12418" i="2"/>
  <c r="H12419" i="2"/>
  <c r="H12420" i="2"/>
  <c r="H12421" i="2"/>
  <c r="H12422" i="2"/>
  <c r="H12423" i="2"/>
  <c r="H12424" i="2"/>
  <c r="H12425" i="2"/>
  <c r="H12426" i="2"/>
  <c r="H12427" i="2"/>
  <c r="H12428" i="2"/>
  <c r="H12429" i="2"/>
  <c r="H12430" i="2"/>
  <c r="H12431" i="2"/>
  <c r="H12432" i="2"/>
  <c r="H12433" i="2"/>
  <c r="H12434" i="2"/>
  <c r="H12435" i="2"/>
  <c r="H12436" i="2"/>
  <c r="H12437" i="2"/>
  <c r="H12438" i="2"/>
  <c r="H12439" i="2"/>
  <c r="H12440" i="2"/>
  <c r="H12441" i="2"/>
  <c r="H12442" i="2"/>
  <c r="H12443" i="2"/>
  <c r="H12444" i="2"/>
  <c r="H12445" i="2"/>
  <c r="H12446" i="2"/>
  <c r="H12447" i="2"/>
  <c r="H12448" i="2"/>
  <c r="H12449" i="2"/>
  <c r="H12450" i="2"/>
  <c r="H12451" i="2"/>
  <c r="H12452" i="2"/>
  <c r="H12453" i="2"/>
  <c r="H12454" i="2"/>
  <c r="H12455" i="2"/>
  <c r="H12456" i="2"/>
  <c r="H12457" i="2"/>
  <c r="H12458" i="2"/>
  <c r="H12459" i="2"/>
  <c r="H12460" i="2"/>
  <c r="H12461" i="2"/>
  <c r="H12462" i="2"/>
  <c r="H12463" i="2"/>
  <c r="H12464" i="2"/>
  <c r="H12465" i="2"/>
  <c r="H12466" i="2"/>
  <c r="H12467" i="2"/>
  <c r="H12468" i="2"/>
  <c r="H12469" i="2"/>
  <c r="H12470" i="2"/>
  <c r="H12471" i="2"/>
  <c r="H12472" i="2"/>
  <c r="H12473" i="2"/>
  <c r="H12474" i="2"/>
  <c r="H12475" i="2"/>
  <c r="H12476" i="2"/>
  <c r="H12477" i="2"/>
  <c r="H12478" i="2"/>
  <c r="H12479" i="2"/>
  <c r="H12480" i="2"/>
  <c r="H12481" i="2"/>
  <c r="H12482" i="2"/>
  <c r="H12483" i="2"/>
  <c r="H12484" i="2"/>
  <c r="H12485" i="2"/>
  <c r="H12486" i="2"/>
  <c r="H12487" i="2"/>
  <c r="H12488" i="2"/>
  <c r="H12489" i="2"/>
  <c r="H12490" i="2"/>
  <c r="H12491" i="2"/>
  <c r="H12492" i="2"/>
  <c r="H12493" i="2"/>
  <c r="H12494" i="2"/>
  <c r="H12495" i="2"/>
  <c r="H12496" i="2"/>
  <c r="H12497" i="2"/>
  <c r="H12498" i="2"/>
  <c r="H12499" i="2"/>
  <c r="H12500" i="2"/>
  <c r="H12501" i="2"/>
  <c r="H12502" i="2"/>
  <c r="H12503" i="2"/>
  <c r="H12504" i="2"/>
  <c r="H12505" i="2"/>
  <c r="H12506" i="2"/>
  <c r="H12507" i="2"/>
  <c r="H12508" i="2"/>
  <c r="H12509" i="2"/>
  <c r="H12510" i="2"/>
  <c r="H12511" i="2"/>
  <c r="H12512" i="2"/>
  <c r="H12513" i="2"/>
  <c r="H12514" i="2"/>
  <c r="H12515" i="2"/>
  <c r="H12516" i="2"/>
  <c r="H12517" i="2"/>
  <c r="H12518" i="2"/>
  <c r="H12519" i="2"/>
  <c r="H12520" i="2"/>
  <c r="H12521" i="2"/>
  <c r="H12522" i="2"/>
  <c r="H12523" i="2"/>
  <c r="H12524" i="2"/>
  <c r="H12525" i="2"/>
  <c r="H12526" i="2"/>
  <c r="H12527" i="2"/>
  <c r="H12528" i="2"/>
  <c r="H12529" i="2"/>
  <c r="H12530" i="2"/>
  <c r="H12531" i="2"/>
  <c r="H12532" i="2"/>
  <c r="H12533" i="2"/>
  <c r="H12534" i="2"/>
  <c r="H12535" i="2"/>
  <c r="H12536" i="2"/>
  <c r="H12537" i="2"/>
  <c r="H12538" i="2"/>
  <c r="H12539" i="2"/>
  <c r="H12540" i="2"/>
  <c r="H12541" i="2"/>
  <c r="H12542" i="2"/>
  <c r="H12543" i="2"/>
  <c r="H12544" i="2"/>
  <c r="H12545" i="2"/>
  <c r="H12546" i="2"/>
  <c r="H12547" i="2"/>
  <c r="H12548" i="2"/>
  <c r="H12549" i="2"/>
  <c r="H12550" i="2"/>
  <c r="H12551" i="2"/>
  <c r="H12552" i="2"/>
  <c r="H12553" i="2"/>
  <c r="H12554" i="2"/>
  <c r="H12555" i="2"/>
  <c r="H12556" i="2"/>
  <c r="H12557" i="2"/>
  <c r="H12558" i="2"/>
  <c r="H12559" i="2"/>
  <c r="H12560" i="2"/>
  <c r="H12561" i="2"/>
  <c r="H12562" i="2"/>
  <c r="H12563" i="2"/>
  <c r="H12564" i="2"/>
  <c r="H12565" i="2"/>
  <c r="H12566" i="2"/>
  <c r="H12567" i="2"/>
  <c r="H12568" i="2"/>
  <c r="H12569" i="2"/>
  <c r="H12570" i="2"/>
  <c r="H12571" i="2"/>
  <c r="H12572" i="2"/>
  <c r="H12573" i="2"/>
  <c r="H12574" i="2"/>
  <c r="H12575" i="2"/>
  <c r="H12576" i="2"/>
  <c r="H12577" i="2"/>
  <c r="H12578" i="2"/>
  <c r="H12579" i="2"/>
  <c r="H12580" i="2"/>
  <c r="H12581" i="2"/>
  <c r="H12582" i="2"/>
  <c r="H12583" i="2"/>
  <c r="H12584" i="2"/>
  <c r="H12585" i="2"/>
  <c r="H12586" i="2"/>
  <c r="H12587" i="2"/>
  <c r="H12588" i="2"/>
  <c r="H12589" i="2"/>
  <c r="H12590" i="2"/>
  <c r="H12591" i="2"/>
  <c r="H12592" i="2"/>
  <c r="H12593" i="2"/>
  <c r="H12594" i="2"/>
  <c r="H12595" i="2"/>
  <c r="H12596" i="2"/>
  <c r="H12597" i="2"/>
  <c r="H12598" i="2"/>
  <c r="H12599" i="2"/>
  <c r="H12600" i="2"/>
  <c r="H12601" i="2"/>
  <c r="H12602" i="2"/>
  <c r="H12603" i="2"/>
  <c r="H12604" i="2"/>
  <c r="H12605" i="2"/>
  <c r="H12606" i="2"/>
  <c r="H12607" i="2"/>
  <c r="H12608" i="2"/>
  <c r="H12609" i="2"/>
  <c r="H12610" i="2"/>
  <c r="H12611" i="2"/>
  <c r="H12612" i="2"/>
  <c r="H12613" i="2"/>
  <c r="H12614" i="2"/>
  <c r="H12615" i="2"/>
  <c r="H12616" i="2"/>
  <c r="H12617" i="2"/>
  <c r="H12618" i="2"/>
  <c r="H12619" i="2"/>
  <c r="H12620" i="2"/>
  <c r="H12621" i="2"/>
  <c r="H12622" i="2"/>
  <c r="H12623" i="2"/>
  <c r="H12624" i="2"/>
  <c r="H12625" i="2"/>
  <c r="H12626" i="2"/>
  <c r="H12627" i="2"/>
  <c r="H12628" i="2"/>
  <c r="H12629" i="2"/>
  <c r="H12630" i="2"/>
  <c r="H12631" i="2"/>
  <c r="H12632" i="2"/>
  <c r="H12633" i="2"/>
  <c r="H12634" i="2"/>
  <c r="H12635" i="2"/>
  <c r="H12636" i="2"/>
  <c r="H12637" i="2"/>
  <c r="H12638" i="2"/>
  <c r="H12639" i="2"/>
  <c r="H12640" i="2"/>
  <c r="H12641" i="2"/>
  <c r="H12642" i="2"/>
  <c r="H12643" i="2"/>
  <c r="H12644" i="2"/>
  <c r="H12645" i="2"/>
  <c r="H12646" i="2"/>
  <c r="H12647" i="2"/>
  <c r="H12648" i="2"/>
  <c r="H12649" i="2"/>
  <c r="H12650" i="2"/>
  <c r="H12651" i="2"/>
  <c r="H12652" i="2"/>
  <c r="H12653" i="2"/>
  <c r="H12654" i="2"/>
  <c r="H12655" i="2"/>
  <c r="H12656" i="2"/>
  <c r="H12657" i="2"/>
  <c r="H12658" i="2"/>
  <c r="H12659" i="2"/>
  <c r="H12660" i="2"/>
  <c r="H12661" i="2"/>
  <c r="H12662" i="2"/>
  <c r="H12663" i="2"/>
  <c r="H12664" i="2"/>
  <c r="H12665" i="2"/>
  <c r="H12666" i="2"/>
  <c r="H12667" i="2"/>
  <c r="H12668" i="2"/>
  <c r="H12669" i="2"/>
  <c r="H12670" i="2"/>
  <c r="H12671" i="2"/>
  <c r="H12672" i="2"/>
  <c r="H12673" i="2"/>
  <c r="H12674" i="2"/>
  <c r="H12675" i="2"/>
  <c r="H12676" i="2"/>
  <c r="H12677" i="2"/>
  <c r="H12678" i="2"/>
  <c r="H12679" i="2"/>
  <c r="H12680" i="2"/>
  <c r="H12681" i="2"/>
  <c r="H12682" i="2"/>
  <c r="H12683" i="2"/>
  <c r="H12684" i="2"/>
  <c r="H12685" i="2"/>
  <c r="H12686" i="2"/>
  <c r="H12687" i="2"/>
  <c r="H12688" i="2"/>
  <c r="H12689" i="2"/>
  <c r="H12690" i="2"/>
  <c r="H12691" i="2"/>
  <c r="H12692" i="2"/>
  <c r="H12693" i="2"/>
  <c r="H12694" i="2"/>
  <c r="H12695" i="2"/>
  <c r="H12696" i="2"/>
  <c r="H12697" i="2"/>
  <c r="H12698" i="2"/>
  <c r="H12699" i="2"/>
  <c r="H12700" i="2"/>
  <c r="H12701" i="2"/>
  <c r="H12702" i="2"/>
  <c r="H12703" i="2"/>
  <c r="H12704" i="2"/>
  <c r="H12705" i="2"/>
  <c r="H12706" i="2"/>
  <c r="H12707" i="2"/>
  <c r="H12708" i="2"/>
  <c r="H12709" i="2"/>
  <c r="H12710" i="2"/>
  <c r="H12711" i="2"/>
  <c r="H12712" i="2"/>
  <c r="H12713" i="2"/>
  <c r="H12714" i="2"/>
  <c r="H12715" i="2"/>
  <c r="H12716" i="2"/>
  <c r="H12717" i="2"/>
  <c r="H12718" i="2"/>
  <c r="H12719" i="2"/>
  <c r="H12720" i="2"/>
  <c r="H12721" i="2"/>
  <c r="H12722" i="2"/>
  <c r="H12723" i="2"/>
  <c r="H12724" i="2"/>
  <c r="H12725" i="2"/>
  <c r="H12726" i="2"/>
  <c r="H12727" i="2"/>
  <c r="H12728" i="2"/>
  <c r="H12729" i="2"/>
  <c r="H12730" i="2"/>
  <c r="H12731" i="2"/>
  <c r="H12732" i="2"/>
  <c r="H12733" i="2"/>
  <c r="H12734" i="2"/>
  <c r="H12735" i="2"/>
  <c r="H12736" i="2"/>
  <c r="H12737" i="2"/>
  <c r="H12738" i="2"/>
  <c r="H12739" i="2"/>
  <c r="H12740" i="2"/>
  <c r="H12741" i="2"/>
  <c r="H12742" i="2"/>
  <c r="H12743" i="2"/>
  <c r="H12744" i="2"/>
  <c r="H12745" i="2"/>
  <c r="H12746" i="2"/>
  <c r="H12747" i="2"/>
  <c r="H12748" i="2"/>
  <c r="H12749" i="2"/>
  <c r="H12750" i="2"/>
  <c r="H12751" i="2"/>
  <c r="H12752" i="2"/>
  <c r="H12753" i="2"/>
  <c r="H12754" i="2"/>
  <c r="H12755" i="2"/>
  <c r="H12756" i="2"/>
  <c r="H12757" i="2"/>
  <c r="H12758" i="2"/>
  <c r="H12759" i="2"/>
  <c r="H12760" i="2"/>
  <c r="H12761" i="2"/>
  <c r="H12762" i="2"/>
  <c r="H12763" i="2"/>
  <c r="H12764" i="2"/>
  <c r="H12765" i="2"/>
  <c r="H12766" i="2"/>
  <c r="H12767" i="2"/>
  <c r="H12768" i="2"/>
  <c r="H12769" i="2"/>
  <c r="H12770" i="2"/>
  <c r="H12771" i="2"/>
  <c r="H12772" i="2"/>
  <c r="H12773" i="2"/>
  <c r="H12774" i="2"/>
  <c r="H12775" i="2"/>
  <c r="H12776" i="2"/>
  <c r="H12777" i="2"/>
  <c r="H12778" i="2"/>
  <c r="H12779" i="2"/>
  <c r="H12780" i="2"/>
  <c r="H12781" i="2"/>
  <c r="H12782" i="2"/>
  <c r="H12783" i="2"/>
  <c r="H12784" i="2"/>
  <c r="H12785" i="2"/>
  <c r="H12786" i="2"/>
  <c r="H12787" i="2"/>
  <c r="H12788" i="2"/>
  <c r="H12789" i="2"/>
  <c r="H12790" i="2"/>
  <c r="H12791" i="2"/>
  <c r="H12792" i="2"/>
  <c r="H12793" i="2"/>
  <c r="H12794" i="2"/>
  <c r="H12795" i="2"/>
  <c r="H12796" i="2"/>
  <c r="H12797" i="2"/>
  <c r="H12798" i="2"/>
  <c r="H12799" i="2"/>
  <c r="H12800" i="2"/>
  <c r="H12801" i="2"/>
  <c r="H12802" i="2"/>
  <c r="H12803" i="2"/>
  <c r="H12804" i="2"/>
  <c r="H12805" i="2"/>
  <c r="H12806" i="2"/>
  <c r="H12807" i="2"/>
  <c r="H12808" i="2"/>
  <c r="H12809" i="2"/>
  <c r="H12810" i="2"/>
  <c r="H12811" i="2"/>
  <c r="H12812" i="2"/>
  <c r="H12813" i="2"/>
  <c r="H12814" i="2"/>
  <c r="H12815" i="2"/>
  <c r="H12816" i="2"/>
  <c r="H12817" i="2"/>
  <c r="H12818" i="2"/>
  <c r="H12819" i="2"/>
  <c r="H12820" i="2"/>
  <c r="H12821" i="2"/>
  <c r="H12822" i="2"/>
  <c r="H12823" i="2"/>
  <c r="H12824" i="2"/>
  <c r="H12825" i="2"/>
  <c r="H12826" i="2"/>
  <c r="H12827" i="2"/>
  <c r="H12828" i="2"/>
  <c r="H12829" i="2"/>
  <c r="H12830" i="2"/>
  <c r="H12831" i="2"/>
  <c r="H12832" i="2"/>
  <c r="H12833" i="2"/>
  <c r="H12834" i="2"/>
  <c r="H12835" i="2"/>
  <c r="H12836" i="2"/>
  <c r="H12837" i="2"/>
  <c r="H12838" i="2"/>
  <c r="H12839" i="2"/>
  <c r="H12840" i="2"/>
  <c r="H12841" i="2"/>
  <c r="H12842" i="2"/>
  <c r="H12843" i="2"/>
  <c r="H12844" i="2"/>
  <c r="H12845" i="2"/>
  <c r="H12846" i="2"/>
  <c r="H12847" i="2"/>
  <c r="H12848" i="2"/>
  <c r="H12849" i="2"/>
  <c r="H12850" i="2"/>
  <c r="H12851" i="2"/>
  <c r="H12852" i="2"/>
  <c r="H12853" i="2"/>
  <c r="H12854" i="2"/>
  <c r="H12855" i="2"/>
  <c r="H12856" i="2"/>
  <c r="H12857" i="2"/>
  <c r="H12858" i="2"/>
  <c r="H12859" i="2"/>
  <c r="H12860" i="2"/>
  <c r="H12861" i="2"/>
  <c r="H12862" i="2"/>
  <c r="H12863" i="2"/>
  <c r="H12864" i="2"/>
  <c r="H12865" i="2"/>
  <c r="H12866" i="2"/>
  <c r="H12867" i="2"/>
  <c r="H12868" i="2"/>
  <c r="H12869" i="2"/>
  <c r="H12870" i="2"/>
  <c r="H12871" i="2"/>
  <c r="H12872" i="2"/>
  <c r="H12873" i="2"/>
  <c r="H12874" i="2"/>
  <c r="H12875" i="2"/>
  <c r="H12876" i="2"/>
  <c r="H12877" i="2"/>
  <c r="H12878" i="2"/>
  <c r="H12879" i="2"/>
  <c r="H12880" i="2"/>
  <c r="H12881" i="2"/>
  <c r="H12882" i="2"/>
  <c r="H12883" i="2"/>
  <c r="H12884" i="2"/>
  <c r="H12885" i="2"/>
  <c r="H12886" i="2"/>
  <c r="H12887" i="2"/>
  <c r="H12888" i="2"/>
  <c r="H12889" i="2"/>
  <c r="H12890" i="2"/>
  <c r="H12891" i="2"/>
  <c r="H12892" i="2"/>
  <c r="H12893" i="2"/>
  <c r="H12894" i="2"/>
  <c r="H12895" i="2"/>
  <c r="H12896" i="2"/>
  <c r="H12897" i="2"/>
  <c r="H12898" i="2"/>
  <c r="H12899" i="2"/>
  <c r="H12900" i="2"/>
  <c r="H12901" i="2"/>
  <c r="H12902" i="2"/>
  <c r="H12903" i="2"/>
  <c r="H12904" i="2"/>
  <c r="H12905" i="2"/>
  <c r="H12906" i="2"/>
  <c r="H12907" i="2"/>
  <c r="H12908" i="2"/>
  <c r="H12909" i="2"/>
  <c r="H12910" i="2"/>
  <c r="H12911" i="2"/>
  <c r="H12912" i="2"/>
  <c r="H12913" i="2"/>
  <c r="H12914" i="2"/>
  <c r="H12915" i="2"/>
  <c r="H12916" i="2"/>
  <c r="H12917" i="2"/>
  <c r="H12918" i="2"/>
  <c r="H12919" i="2"/>
  <c r="H12920" i="2"/>
  <c r="H12921" i="2"/>
  <c r="H12922" i="2"/>
  <c r="H12923" i="2"/>
  <c r="H12924" i="2"/>
  <c r="H12925" i="2"/>
  <c r="H12926" i="2"/>
  <c r="H12927" i="2"/>
  <c r="H12928" i="2"/>
  <c r="H12929" i="2"/>
  <c r="H12930" i="2"/>
  <c r="H12931" i="2"/>
  <c r="H12932" i="2"/>
  <c r="H12933" i="2"/>
  <c r="H12934" i="2"/>
  <c r="H12935" i="2"/>
  <c r="H12936" i="2"/>
  <c r="H12937" i="2"/>
  <c r="H12938" i="2"/>
  <c r="H12939" i="2"/>
  <c r="H12940" i="2"/>
  <c r="H12941" i="2"/>
  <c r="H12942" i="2"/>
  <c r="H12943" i="2"/>
  <c r="H12944" i="2"/>
  <c r="H12945" i="2"/>
  <c r="H12946" i="2"/>
  <c r="H12947" i="2"/>
  <c r="H12948" i="2"/>
  <c r="H12949" i="2"/>
  <c r="H12950" i="2"/>
  <c r="H12951" i="2"/>
  <c r="H12952" i="2"/>
  <c r="H12953" i="2"/>
  <c r="H12954" i="2"/>
  <c r="H12955" i="2"/>
  <c r="H12956" i="2"/>
  <c r="H12957" i="2"/>
  <c r="H12958" i="2"/>
  <c r="H12959" i="2"/>
  <c r="H12960" i="2"/>
  <c r="H12961" i="2"/>
  <c r="H12962" i="2"/>
  <c r="H12963" i="2"/>
  <c r="H12964" i="2"/>
  <c r="H12965" i="2"/>
  <c r="H12966" i="2"/>
  <c r="H12967" i="2"/>
  <c r="H12968" i="2"/>
  <c r="H12969" i="2"/>
  <c r="H12970" i="2"/>
  <c r="H12971" i="2"/>
  <c r="H12972" i="2"/>
  <c r="H12973" i="2"/>
  <c r="H12974" i="2"/>
  <c r="H12975" i="2"/>
  <c r="H12976" i="2"/>
  <c r="H12977" i="2"/>
  <c r="H12978" i="2"/>
  <c r="H12979" i="2"/>
  <c r="H12980" i="2"/>
  <c r="H12981" i="2"/>
  <c r="H12982" i="2"/>
  <c r="H12983" i="2"/>
  <c r="H12984" i="2"/>
  <c r="H12985" i="2"/>
  <c r="H12986" i="2"/>
  <c r="H12987" i="2"/>
  <c r="H12988" i="2"/>
  <c r="H12989" i="2"/>
  <c r="H12990" i="2"/>
  <c r="H12991" i="2"/>
  <c r="H12992" i="2"/>
  <c r="H12993" i="2"/>
  <c r="H12994" i="2"/>
  <c r="H12995" i="2"/>
  <c r="H12996" i="2"/>
  <c r="H12997" i="2"/>
  <c r="H12998" i="2"/>
  <c r="H12999" i="2"/>
  <c r="H13000" i="2"/>
  <c r="H13001" i="2"/>
  <c r="H13002" i="2"/>
  <c r="H13003" i="2"/>
  <c r="H13004" i="2"/>
  <c r="H13005" i="2"/>
  <c r="H13006" i="2"/>
  <c r="H13007" i="2"/>
  <c r="H13008" i="2"/>
  <c r="H13009" i="2"/>
  <c r="H13010" i="2"/>
  <c r="H13011" i="2"/>
  <c r="H13012" i="2"/>
  <c r="H13013" i="2"/>
  <c r="H13014" i="2"/>
  <c r="H13015" i="2"/>
  <c r="H13016" i="2"/>
  <c r="H13017" i="2"/>
  <c r="H13018" i="2"/>
  <c r="H13019" i="2"/>
  <c r="H13020" i="2"/>
  <c r="H13021" i="2"/>
  <c r="H13022" i="2"/>
  <c r="H13023" i="2"/>
  <c r="H13024" i="2"/>
  <c r="H13025" i="2"/>
  <c r="H13026" i="2"/>
  <c r="H13027" i="2"/>
  <c r="H13028" i="2"/>
  <c r="H13029" i="2"/>
  <c r="H13030" i="2"/>
  <c r="H13031" i="2"/>
  <c r="H13032" i="2"/>
  <c r="H13033" i="2"/>
  <c r="H13034" i="2"/>
  <c r="H13035" i="2"/>
  <c r="H13036" i="2"/>
  <c r="H13037" i="2"/>
  <c r="H13038" i="2"/>
  <c r="H13039" i="2"/>
  <c r="H13040" i="2"/>
  <c r="H13041" i="2"/>
  <c r="H13042" i="2"/>
  <c r="H13043" i="2"/>
  <c r="H13044" i="2"/>
  <c r="H13045" i="2"/>
  <c r="H13046" i="2"/>
  <c r="H13047" i="2"/>
  <c r="H13048" i="2"/>
  <c r="H13049" i="2"/>
  <c r="H13050" i="2"/>
  <c r="H13051" i="2"/>
  <c r="H13052" i="2"/>
  <c r="H13053" i="2"/>
  <c r="H13054" i="2"/>
  <c r="H13055" i="2"/>
  <c r="H13056" i="2"/>
  <c r="H13057" i="2"/>
  <c r="H13058" i="2"/>
  <c r="H13059" i="2"/>
  <c r="H13060" i="2"/>
  <c r="H13061" i="2"/>
  <c r="H13062" i="2"/>
  <c r="H13063" i="2"/>
  <c r="H13064" i="2"/>
  <c r="H13065" i="2"/>
  <c r="H13066" i="2"/>
  <c r="H13067" i="2"/>
  <c r="H13068" i="2"/>
  <c r="H13069" i="2"/>
  <c r="H13070" i="2"/>
  <c r="H13071" i="2"/>
  <c r="H13072" i="2"/>
  <c r="H13073" i="2"/>
  <c r="H13074" i="2"/>
  <c r="H13075" i="2"/>
  <c r="H13076" i="2"/>
  <c r="H13077" i="2"/>
  <c r="H13078" i="2"/>
  <c r="H13079" i="2"/>
  <c r="H13080" i="2"/>
  <c r="H13081" i="2"/>
  <c r="H13082" i="2"/>
  <c r="H13083" i="2"/>
  <c r="H13084" i="2"/>
  <c r="H13085" i="2"/>
  <c r="H13086" i="2"/>
  <c r="H13087" i="2"/>
  <c r="H13088" i="2"/>
  <c r="H13089" i="2"/>
  <c r="H13090" i="2"/>
  <c r="H13091" i="2"/>
  <c r="H13092" i="2"/>
  <c r="H13093" i="2"/>
  <c r="H13094" i="2"/>
  <c r="H13095" i="2"/>
  <c r="H13096" i="2"/>
  <c r="H13097" i="2"/>
  <c r="H13098" i="2"/>
  <c r="H13099" i="2"/>
  <c r="H13100" i="2"/>
  <c r="H13101" i="2"/>
  <c r="H13102" i="2"/>
  <c r="H13103" i="2"/>
  <c r="H13104" i="2"/>
  <c r="H13105" i="2"/>
  <c r="H13106" i="2"/>
  <c r="H13107" i="2"/>
  <c r="H13108" i="2"/>
  <c r="H13109" i="2"/>
  <c r="H13110" i="2"/>
  <c r="H13111" i="2"/>
  <c r="H13112" i="2"/>
  <c r="H13113" i="2"/>
  <c r="H13114" i="2"/>
  <c r="H13115" i="2"/>
  <c r="H13116" i="2"/>
  <c r="H13117" i="2"/>
  <c r="H13118" i="2"/>
  <c r="H13119" i="2"/>
  <c r="H13120" i="2"/>
  <c r="H13121" i="2"/>
  <c r="H13122" i="2"/>
  <c r="H13123" i="2"/>
  <c r="H13124" i="2"/>
  <c r="H13125" i="2"/>
  <c r="H13126" i="2"/>
  <c r="H13127" i="2"/>
  <c r="H13128" i="2"/>
  <c r="H13129" i="2"/>
  <c r="H13130" i="2"/>
  <c r="H13131" i="2"/>
  <c r="H13132" i="2"/>
  <c r="H13133" i="2"/>
  <c r="H13134" i="2"/>
  <c r="H13135" i="2"/>
  <c r="H13136" i="2"/>
  <c r="H13137" i="2"/>
  <c r="H13138" i="2"/>
  <c r="H13139" i="2"/>
  <c r="H13140" i="2"/>
  <c r="H13141" i="2"/>
  <c r="H13142" i="2"/>
  <c r="H13143" i="2"/>
  <c r="H13144" i="2"/>
  <c r="H13145" i="2"/>
  <c r="H13146" i="2"/>
  <c r="H13147" i="2"/>
  <c r="H13148" i="2"/>
  <c r="H13149" i="2"/>
  <c r="H13150" i="2"/>
  <c r="H13151" i="2"/>
  <c r="H13152" i="2"/>
  <c r="H13153" i="2"/>
  <c r="H13154" i="2"/>
  <c r="H13155" i="2"/>
  <c r="H13156" i="2"/>
  <c r="H13157" i="2"/>
  <c r="H13158" i="2"/>
  <c r="H13159" i="2"/>
  <c r="H13160" i="2"/>
  <c r="H13161" i="2"/>
  <c r="H13162" i="2"/>
  <c r="H13163" i="2"/>
  <c r="H13164" i="2"/>
  <c r="H13165" i="2"/>
  <c r="H13166" i="2"/>
  <c r="H13167" i="2"/>
  <c r="H13168" i="2"/>
  <c r="H13169" i="2"/>
  <c r="H13170" i="2"/>
  <c r="H13171" i="2"/>
  <c r="H13172" i="2"/>
  <c r="H13173" i="2"/>
  <c r="H13174" i="2"/>
  <c r="H13175" i="2"/>
  <c r="H13176" i="2"/>
  <c r="H13177" i="2"/>
  <c r="H13178" i="2"/>
  <c r="H13179" i="2"/>
  <c r="H13180" i="2"/>
  <c r="H13181" i="2"/>
  <c r="H13182" i="2"/>
  <c r="H13183" i="2"/>
  <c r="H13184" i="2"/>
  <c r="H13185" i="2"/>
  <c r="H13186" i="2"/>
  <c r="H13187" i="2"/>
  <c r="H13188" i="2"/>
  <c r="H13189" i="2"/>
  <c r="H13190" i="2"/>
  <c r="H13191" i="2"/>
  <c r="H13192" i="2"/>
  <c r="H13193" i="2"/>
  <c r="H13194" i="2"/>
  <c r="H13195" i="2"/>
  <c r="H13196" i="2"/>
  <c r="H13197" i="2"/>
  <c r="H13198" i="2"/>
  <c r="H13199" i="2"/>
  <c r="H13200" i="2"/>
  <c r="H13201" i="2"/>
  <c r="H13202" i="2"/>
  <c r="H13203" i="2"/>
  <c r="H13204" i="2"/>
  <c r="H13205" i="2"/>
  <c r="H13206" i="2"/>
  <c r="H13207" i="2"/>
  <c r="H13208" i="2"/>
  <c r="H13209" i="2"/>
  <c r="H13210" i="2"/>
  <c r="H13211" i="2"/>
  <c r="H13212" i="2"/>
  <c r="H13213" i="2"/>
  <c r="H13214" i="2"/>
  <c r="H13215" i="2"/>
  <c r="H13216" i="2"/>
  <c r="H13217" i="2"/>
  <c r="H13218" i="2"/>
  <c r="H13219" i="2"/>
  <c r="H13220" i="2"/>
  <c r="H13221" i="2"/>
  <c r="H13222" i="2"/>
  <c r="H13223" i="2"/>
  <c r="H13224" i="2"/>
  <c r="H13225" i="2"/>
  <c r="H13226" i="2"/>
  <c r="H13227" i="2"/>
  <c r="H13228" i="2"/>
  <c r="H13229" i="2"/>
  <c r="H13230" i="2"/>
  <c r="H13231" i="2"/>
  <c r="H13232" i="2"/>
  <c r="H13233" i="2"/>
  <c r="H13234" i="2"/>
  <c r="H13235" i="2"/>
  <c r="H13236" i="2"/>
  <c r="H13237" i="2"/>
  <c r="H13238" i="2"/>
  <c r="H13239" i="2"/>
  <c r="H13240" i="2"/>
  <c r="H13241" i="2"/>
  <c r="H13242" i="2"/>
  <c r="H13243" i="2"/>
  <c r="H13244" i="2"/>
  <c r="H13245" i="2"/>
  <c r="H13246" i="2"/>
  <c r="H13247" i="2"/>
  <c r="H13248" i="2"/>
  <c r="H13249" i="2"/>
  <c r="H13250" i="2"/>
  <c r="H13251" i="2"/>
  <c r="H13252" i="2"/>
  <c r="H13253" i="2"/>
  <c r="H13254" i="2"/>
  <c r="H13255" i="2"/>
  <c r="H13256" i="2"/>
  <c r="H13257" i="2"/>
  <c r="H13258" i="2"/>
  <c r="H13259" i="2"/>
  <c r="H13260" i="2"/>
  <c r="H13261" i="2"/>
  <c r="H13262" i="2"/>
  <c r="H13263" i="2"/>
  <c r="H13264" i="2"/>
  <c r="H13265" i="2"/>
  <c r="H13266" i="2"/>
  <c r="H13267" i="2"/>
  <c r="H13268" i="2"/>
  <c r="H13269" i="2"/>
  <c r="H13270" i="2"/>
  <c r="H13271" i="2"/>
  <c r="H13272" i="2"/>
  <c r="H13273" i="2"/>
  <c r="H13274" i="2"/>
  <c r="H13275" i="2"/>
  <c r="H13276" i="2"/>
  <c r="H13277" i="2"/>
  <c r="H13278" i="2"/>
  <c r="H13279" i="2"/>
  <c r="H13280" i="2"/>
  <c r="H13281" i="2"/>
  <c r="H13282" i="2"/>
  <c r="H13283" i="2"/>
  <c r="H13284" i="2"/>
  <c r="H13285" i="2"/>
  <c r="H13286" i="2"/>
  <c r="H13287" i="2"/>
  <c r="H13288" i="2"/>
  <c r="H13289" i="2"/>
  <c r="H13290" i="2"/>
  <c r="H13291" i="2"/>
  <c r="H13292" i="2"/>
  <c r="H13293" i="2"/>
  <c r="H13294" i="2"/>
  <c r="H13295" i="2"/>
  <c r="H13296" i="2"/>
  <c r="H13297" i="2"/>
  <c r="H13298" i="2"/>
  <c r="H13299" i="2"/>
  <c r="H13300" i="2"/>
  <c r="H13301" i="2"/>
  <c r="H13302" i="2"/>
  <c r="H13303" i="2"/>
  <c r="H13304" i="2"/>
  <c r="H13305" i="2"/>
  <c r="H13306" i="2"/>
  <c r="H13307" i="2"/>
  <c r="H13308" i="2"/>
  <c r="H13309" i="2"/>
  <c r="H13310" i="2"/>
  <c r="H13311" i="2"/>
  <c r="H13312" i="2"/>
  <c r="H13313" i="2"/>
  <c r="H13314" i="2"/>
  <c r="H13315" i="2"/>
  <c r="H13316" i="2"/>
  <c r="H13317" i="2"/>
  <c r="H13318" i="2"/>
  <c r="H13319" i="2"/>
  <c r="H13320" i="2"/>
  <c r="H13321" i="2"/>
  <c r="H13322" i="2"/>
  <c r="H13323" i="2"/>
  <c r="H13324" i="2"/>
  <c r="H13325" i="2"/>
  <c r="H13326" i="2"/>
  <c r="H13327" i="2"/>
  <c r="H13328" i="2"/>
  <c r="H13329" i="2"/>
  <c r="H13330" i="2"/>
  <c r="H13331" i="2"/>
  <c r="H13332" i="2"/>
  <c r="H13333" i="2"/>
  <c r="H13334" i="2"/>
  <c r="H13335" i="2"/>
  <c r="H13336" i="2"/>
  <c r="H13337" i="2"/>
  <c r="H13338" i="2"/>
  <c r="H13339" i="2"/>
  <c r="H13340" i="2"/>
  <c r="H13341" i="2"/>
  <c r="H13342" i="2"/>
  <c r="H13343" i="2"/>
  <c r="H13344" i="2"/>
  <c r="H13345" i="2"/>
  <c r="H13346" i="2"/>
  <c r="H13347" i="2"/>
  <c r="H13348" i="2"/>
  <c r="H13349" i="2"/>
  <c r="H13350" i="2"/>
  <c r="H13351" i="2"/>
  <c r="H13352" i="2"/>
  <c r="H13353" i="2"/>
  <c r="H13354" i="2"/>
  <c r="H13355" i="2"/>
  <c r="H13356" i="2"/>
  <c r="H13357" i="2"/>
  <c r="H13358" i="2"/>
  <c r="H13359" i="2"/>
  <c r="H13360" i="2"/>
  <c r="H13361" i="2"/>
  <c r="H13362" i="2"/>
  <c r="H13363" i="2"/>
  <c r="H13364" i="2"/>
  <c r="H13365" i="2"/>
  <c r="H13366" i="2"/>
  <c r="H13367" i="2"/>
  <c r="H13368" i="2"/>
  <c r="H13369" i="2"/>
  <c r="H13370" i="2"/>
  <c r="H13371" i="2"/>
  <c r="H13372" i="2"/>
  <c r="H13373" i="2"/>
  <c r="H13374" i="2"/>
  <c r="H13375" i="2"/>
  <c r="H13376" i="2"/>
  <c r="H13377" i="2"/>
  <c r="H13378" i="2"/>
  <c r="H13379" i="2"/>
  <c r="H13380" i="2"/>
  <c r="H13381" i="2"/>
  <c r="H13382" i="2"/>
  <c r="H13383" i="2"/>
  <c r="H13384" i="2"/>
  <c r="H13385" i="2"/>
  <c r="H13386" i="2"/>
  <c r="H13387" i="2"/>
  <c r="H13388" i="2"/>
  <c r="H13389" i="2"/>
  <c r="H13390" i="2"/>
  <c r="H13391" i="2"/>
  <c r="H13392" i="2"/>
  <c r="H13393" i="2"/>
  <c r="H13394" i="2"/>
  <c r="H13395" i="2"/>
  <c r="H13396" i="2"/>
  <c r="H13397" i="2"/>
  <c r="H13398" i="2"/>
  <c r="H13399" i="2"/>
  <c r="H13400" i="2"/>
  <c r="H13401" i="2"/>
  <c r="H13402" i="2"/>
  <c r="H13403" i="2"/>
  <c r="H13404" i="2"/>
  <c r="H13405" i="2"/>
  <c r="H13406" i="2"/>
  <c r="H13407" i="2"/>
  <c r="H13408" i="2"/>
  <c r="H13409" i="2"/>
  <c r="H13410" i="2"/>
  <c r="H13411" i="2"/>
  <c r="H13412" i="2"/>
  <c r="H13413" i="2"/>
  <c r="H13414" i="2"/>
  <c r="H13415" i="2"/>
  <c r="H13416" i="2"/>
  <c r="H13417" i="2"/>
  <c r="H13418" i="2"/>
  <c r="H13419" i="2"/>
  <c r="H13420" i="2"/>
  <c r="H13421" i="2"/>
  <c r="H13422" i="2"/>
  <c r="H13423" i="2"/>
  <c r="H13424" i="2"/>
  <c r="H13425" i="2"/>
  <c r="H13426" i="2"/>
  <c r="H13427" i="2"/>
  <c r="H13428" i="2"/>
  <c r="H13429" i="2"/>
  <c r="H13430" i="2"/>
  <c r="H13431" i="2"/>
  <c r="H13432" i="2"/>
  <c r="H13433" i="2"/>
  <c r="H13434" i="2"/>
  <c r="H13435" i="2"/>
  <c r="H13436" i="2"/>
  <c r="H13437" i="2"/>
  <c r="H13438" i="2"/>
  <c r="H13439" i="2"/>
  <c r="H13440" i="2"/>
  <c r="H13441" i="2"/>
  <c r="H13442" i="2"/>
  <c r="H13443" i="2"/>
  <c r="H13444" i="2"/>
  <c r="H13445" i="2"/>
  <c r="H13446" i="2"/>
  <c r="H13447" i="2"/>
  <c r="H13448" i="2"/>
  <c r="H13449" i="2"/>
  <c r="H13450" i="2"/>
  <c r="H13451" i="2"/>
  <c r="H13452" i="2"/>
  <c r="H13453" i="2"/>
  <c r="H13454" i="2"/>
  <c r="H13455" i="2"/>
  <c r="H13456" i="2"/>
  <c r="H13457" i="2"/>
  <c r="H13458" i="2"/>
  <c r="H13459" i="2"/>
  <c r="H13460" i="2"/>
  <c r="H13461" i="2"/>
  <c r="H13462" i="2"/>
  <c r="H13463" i="2"/>
  <c r="H13464" i="2"/>
  <c r="H13465" i="2"/>
  <c r="H13466" i="2"/>
  <c r="H13467" i="2"/>
  <c r="H13468" i="2"/>
  <c r="H13469" i="2"/>
  <c r="H13470" i="2"/>
  <c r="H13471" i="2"/>
  <c r="H13472" i="2"/>
  <c r="H13473" i="2"/>
  <c r="H13474" i="2"/>
  <c r="H13475" i="2"/>
  <c r="H13476" i="2"/>
  <c r="H13477" i="2"/>
  <c r="H13478" i="2"/>
  <c r="H13479" i="2"/>
  <c r="H13480" i="2"/>
  <c r="H13481" i="2"/>
  <c r="H13482" i="2"/>
  <c r="H13483" i="2"/>
  <c r="H13484" i="2"/>
  <c r="H13485" i="2"/>
  <c r="H13486" i="2"/>
  <c r="H13487" i="2"/>
  <c r="H13488" i="2"/>
  <c r="H13489" i="2"/>
  <c r="H13490" i="2"/>
  <c r="H13491" i="2"/>
  <c r="H13492" i="2"/>
  <c r="H13493" i="2"/>
  <c r="H13494" i="2"/>
  <c r="H13495" i="2"/>
  <c r="H13496" i="2"/>
  <c r="H13497" i="2"/>
  <c r="H13498" i="2"/>
  <c r="H13499" i="2"/>
  <c r="H13500" i="2"/>
  <c r="H13501" i="2"/>
  <c r="H13502" i="2"/>
  <c r="H13503" i="2"/>
  <c r="H13504" i="2"/>
  <c r="H13505" i="2"/>
  <c r="H13506" i="2"/>
  <c r="H13507" i="2"/>
  <c r="H13508" i="2"/>
  <c r="H13509" i="2"/>
  <c r="H13510" i="2"/>
  <c r="H13511" i="2"/>
  <c r="H13512" i="2"/>
  <c r="H13513" i="2"/>
  <c r="H13514" i="2"/>
  <c r="H13515" i="2"/>
  <c r="H13516" i="2"/>
  <c r="H13517" i="2"/>
  <c r="H13518" i="2"/>
  <c r="H13519" i="2"/>
  <c r="H13520" i="2"/>
  <c r="H13521" i="2"/>
  <c r="H13522" i="2"/>
  <c r="H13523" i="2"/>
  <c r="H13524" i="2"/>
  <c r="H13525" i="2"/>
  <c r="H13526" i="2"/>
  <c r="H13527" i="2"/>
  <c r="H13528" i="2"/>
  <c r="H13529" i="2"/>
  <c r="H13530" i="2"/>
  <c r="H13531" i="2"/>
  <c r="H13532" i="2"/>
  <c r="H13533" i="2"/>
  <c r="H13534" i="2"/>
  <c r="H13535" i="2"/>
  <c r="H13536" i="2"/>
  <c r="H13537" i="2"/>
  <c r="H13538" i="2"/>
  <c r="H13539" i="2"/>
  <c r="H13540" i="2"/>
  <c r="H13541" i="2"/>
  <c r="H13542" i="2"/>
  <c r="H13543" i="2"/>
  <c r="H13544" i="2"/>
  <c r="H13545" i="2"/>
  <c r="H13546" i="2"/>
  <c r="H13547" i="2"/>
  <c r="H13548" i="2"/>
  <c r="H13549" i="2"/>
  <c r="H13550" i="2"/>
  <c r="H13551" i="2"/>
  <c r="H13552" i="2"/>
  <c r="H13553" i="2"/>
  <c r="H13554" i="2"/>
  <c r="H13555" i="2"/>
  <c r="H13556" i="2"/>
  <c r="H13557" i="2"/>
  <c r="H13558" i="2"/>
  <c r="H13559" i="2"/>
  <c r="H13560" i="2"/>
  <c r="H13561" i="2"/>
  <c r="H13562" i="2"/>
  <c r="H13563" i="2"/>
  <c r="H13564" i="2"/>
  <c r="H13565" i="2"/>
  <c r="H13566" i="2"/>
  <c r="H13567" i="2"/>
  <c r="H13568" i="2"/>
  <c r="H13569" i="2"/>
  <c r="H13570" i="2"/>
  <c r="H13571" i="2"/>
  <c r="H13572" i="2"/>
  <c r="H13573" i="2"/>
  <c r="H13574" i="2"/>
  <c r="H13575" i="2"/>
  <c r="H13576" i="2"/>
  <c r="H13577" i="2"/>
  <c r="H13578" i="2"/>
  <c r="H13579" i="2"/>
  <c r="H13580" i="2"/>
  <c r="H13581" i="2"/>
  <c r="H13582" i="2"/>
  <c r="H13583" i="2"/>
  <c r="H13584" i="2"/>
  <c r="H13585" i="2"/>
  <c r="H13586" i="2"/>
  <c r="H13587" i="2"/>
  <c r="H13588" i="2"/>
  <c r="H13589" i="2"/>
  <c r="H13590" i="2"/>
  <c r="H13591" i="2"/>
  <c r="H13592" i="2"/>
  <c r="H13593" i="2"/>
  <c r="H13594" i="2"/>
  <c r="H13595" i="2"/>
  <c r="H13596" i="2"/>
  <c r="H13597" i="2"/>
  <c r="H13598" i="2"/>
  <c r="H13599" i="2"/>
  <c r="H13600" i="2"/>
  <c r="H13601" i="2"/>
  <c r="H13602" i="2"/>
  <c r="H13603" i="2"/>
  <c r="H13604" i="2"/>
  <c r="H13605" i="2"/>
  <c r="H13606" i="2"/>
  <c r="H13607" i="2"/>
  <c r="H13608" i="2"/>
  <c r="H13609" i="2"/>
  <c r="H13610" i="2"/>
  <c r="H13611" i="2"/>
  <c r="H13612" i="2"/>
  <c r="H13613" i="2"/>
  <c r="H13614" i="2"/>
  <c r="H13615" i="2"/>
  <c r="H13616" i="2"/>
  <c r="H13617" i="2"/>
  <c r="H13618" i="2"/>
  <c r="H13619" i="2"/>
  <c r="H13620" i="2"/>
  <c r="H13621" i="2"/>
  <c r="H13622" i="2"/>
  <c r="H13623" i="2"/>
  <c r="H13624" i="2"/>
  <c r="H13625" i="2"/>
  <c r="H13626" i="2"/>
  <c r="H13627" i="2"/>
  <c r="H13628" i="2"/>
  <c r="H13629" i="2"/>
  <c r="H13630" i="2"/>
  <c r="H13631" i="2"/>
  <c r="H13632" i="2"/>
  <c r="H13633" i="2"/>
  <c r="H13634" i="2"/>
  <c r="H13635" i="2"/>
  <c r="H13636" i="2"/>
  <c r="H13637" i="2"/>
  <c r="H13638" i="2"/>
  <c r="H13639" i="2"/>
  <c r="H13640" i="2"/>
  <c r="H13641" i="2"/>
  <c r="H13642" i="2"/>
  <c r="H13643" i="2"/>
  <c r="H13644" i="2"/>
  <c r="H13645" i="2"/>
  <c r="H13646" i="2"/>
  <c r="H13647" i="2"/>
  <c r="H13648" i="2"/>
  <c r="H13649" i="2"/>
  <c r="H13650" i="2"/>
  <c r="H13651" i="2"/>
  <c r="H13652" i="2"/>
  <c r="H13653" i="2"/>
  <c r="H13654" i="2"/>
  <c r="H13655" i="2"/>
  <c r="H13656" i="2"/>
  <c r="H13657" i="2"/>
  <c r="H13658" i="2"/>
  <c r="H13659" i="2"/>
  <c r="H13660" i="2"/>
  <c r="H13661" i="2"/>
  <c r="H13662" i="2"/>
  <c r="H13663" i="2"/>
  <c r="H13664" i="2"/>
  <c r="H13665" i="2"/>
  <c r="H13666" i="2"/>
  <c r="H13667" i="2"/>
  <c r="H13668" i="2"/>
  <c r="H13669" i="2"/>
  <c r="H13670" i="2"/>
  <c r="H13671" i="2"/>
  <c r="H13672" i="2"/>
  <c r="H13673" i="2"/>
  <c r="H13674" i="2"/>
  <c r="H13675" i="2"/>
  <c r="H13676" i="2"/>
  <c r="H13677" i="2"/>
  <c r="H13678" i="2"/>
  <c r="H13679" i="2"/>
  <c r="H13680" i="2"/>
  <c r="H13681" i="2"/>
  <c r="H13682" i="2"/>
  <c r="H13683" i="2"/>
  <c r="H13684" i="2"/>
  <c r="H13685" i="2"/>
  <c r="H13686" i="2"/>
  <c r="H13687" i="2"/>
  <c r="H13688" i="2"/>
  <c r="H13689" i="2"/>
  <c r="H13690" i="2"/>
  <c r="H13691" i="2"/>
  <c r="H13692" i="2"/>
  <c r="H13693" i="2"/>
  <c r="H13694" i="2"/>
  <c r="H13695" i="2"/>
  <c r="H13696" i="2"/>
  <c r="H13697" i="2"/>
  <c r="H13698" i="2"/>
  <c r="H13699" i="2"/>
  <c r="H13700" i="2"/>
  <c r="H13701" i="2"/>
  <c r="H13702" i="2"/>
  <c r="H13703" i="2"/>
  <c r="H13704" i="2"/>
  <c r="H13705" i="2"/>
  <c r="H13706" i="2"/>
  <c r="H13707" i="2"/>
  <c r="H13708" i="2"/>
  <c r="H13709" i="2"/>
  <c r="H13710" i="2"/>
  <c r="H13711" i="2"/>
  <c r="H13712" i="2"/>
  <c r="H13713" i="2"/>
  <c r="H13714" i="2"/>
  <c r="H13715" i="2"/>
  <c r="H13716" i="2"/>
  <c r="H13717" i="2"/>
  <c r="H13718" i="2"/>
  <c r="H13719" i="2"/>
  <c r="H13720" i="2"/>
  <c r="H13721" i="2"/>
  <c r="H13722" i="2"/>
  <c r="H13723" i="2"/>
  <c r="H13724" i="2"/>
  <c r="H13725" i="2"/>
  <c r="H13726" i="2"/>
  <c r="H13727" i="2"/>
  <c r="H13728" i="2"/>
  <c r="H13729" i="2"/>
  <c r="H13730" i="2"/>
  <c r="H13731" i="2"/>
  <c r="H13732" i="2"/>
  <c r="H13733" i="2"/>
  <c r="H13734" i="2"/>
  <c r="H13735" i="2"/>
  <c r="H13736" i="2"/>
  <c r="H13737" i="2"/>
  <c r="H13738" i="2"/>
  <c r="H13739" i="2"/>
  <c r="H13740" i="2"/>
  <c r="H13741" i="2"/>
  <c r="H13742" i="2"/>
  <c r="H13743" i="2"/>
  <c r="H13744" i="2"/>
  <c r="H13745" i="2"/>
  <c r="H13746" i="2"/>
  <c r="H13747" i="2"/>
  <c r="H13748" i="2"/>
  <c r="H13749" i="2"/>
  <c r="H13750" i="2"/>
  <c r="H13751" i="2"/>
  <c r="H13752" i="2"/>
  <c r="H13753" i="2"/>
  <c r="H13754" i="2"/>
  <c r="H13755" i="2"/>
  <c r="H13756" i="2"/>
  <c r="H13757" i="2"/>
  <c r="H13758" i="2"/>
  <c r="H13759" i="2"/>
  <c r="H13760" i="2"/>
  <c r="H13761" i="2"/>
  <c r="H13762" i="2"/>
  <c r="H13763" i="2"/>
  <c r="H13764" i="2"/>
  <c r="H13765" i="2"/>
  <c r="H13766" i="2"/>
  <c r="H13767" i="2"/>
  <c r="H13768" i="2"/>
  <c r="H13769" i="2"/>
  <c r="H13770" i="2"/>
  <c r="H13771" i="2"/>
  <c r="H13772" i="2"/>
  <c r="H13773" i="2"/>
  <c r="H13774" i="2"/>
  <c r="H13775" i="2"/>
  <c r="H13776" i="2"/>
  <c r="H13777" i="2"/>
  <c r="H13778" i="2"/>
  <c r="H13779" i="2"/>
  <c r="H13780" i="2"/>
  <c r="H13781" i="2"/>
  <c r="H13782" i="2"/>
  <c r="H13783" i="2"/>
  <c r="H13784" i="2"/>
  <c r="H13785" i="2"/>
  <c r="H13786" i="2"/>
  <c r="H13787" i="2"/>
  <c r="H13788" i="2"/>
  <c r="H13789" i="2"/>
  <c r="H13790" i="2"/>
  <c r="H13791" i="2"/>
  <c r="H13792" i="2"/>
  <c r="H13793" i="2"/>
  <c r="H13794" i="2"/>
  <c r="H13795" i="2"/>
  <c r="H13796" i="2"/>
  <c r="H13797" i="2"/>
  <c r="H13798" i="2"/>
  <c r="H13799" i="2"/>
  <c r="H13800" i="2"/>
  <c r="H13801" i="2"/>
  <c r="H13802" i="2"/>
  <c r="H13803" i="2"/>
  <c r="H13804" i="2"/>
  <c r="H13805" i="2"/>
  <c r="H13806" i="2"/>
  <c r="H13807" i="2"/>
  <c r="H13808" i="2"/>
  <c r="H13809" i="2"/>
  <c r="H13810" i="2"/>
  <c r="H13811" i="2"/>
  <c r="H13812" i="2"/>
  <c r="H13813" i="2"/>
  <c r="H13814" i="2"/>
  <c r="H13815" i="2"/>
  <c r="H13816" i="2"/>
  <c r="H13817" i="2"/>
  <c r="H13818" i="2"/>
  <c r="H13819" i="2"/>
  <c r="H13820" i="2"/>
  <c r="H13821" i="2"/>
  <c r="H13822" i="2"/>
  <c r="H13823" i="2"/>
  <c r="H13824" i="2"/>
  <c r="H13825" i="2"/>
  <c r="H13826" i="2"/>
  <c r="H13827" i="2"/>
  <c r="H13828" i="2"/>
  <c r="H13829" i="2"/>
  <c r="H13830" i="2"/>
  <c r="H13831" i="2"/>
  <c r="H13832" i="2"/>
  <c r="H13833" i="2"/>
  <c r="H13834" i="2"/>
  <c r="H13835" i="2"/>
  <c r="H13836" i="2"/>
  <c r="H13837" i="2"/>
  <c r="H13838" i="2"/>
  <c r="H13839" i="2"/>
  <c r="H13840" i="2"/>
  <c r="H13841" i="2"/>
  <c r="H13842" i="2"/>
  <c r="H13843" i="2"/>
  <c r="H13844" i="2"/>
  <c r="H13845" i="2"/>
  <c r="H13846" i="2"/>
  <c r="H13847" i="2"/>
  <c r="H13848" i="2"/>
  <c r="H13849" i="2"/>
  <c r="H13850" i="2"/>
  <c r="H13851" i="2"/>
  <c r="H13852" i="2"/>
  <c r="H13853" i="2"/>
  <c r="H13854" i="2"/>
  <c r="H13855" i="2"/>
  <c r="H13856" i="2"/>
  <c r="H13857" i="2"/>
  <c r="H13858" i="2"/>
  <c r="H13859" i="2"/>
  <c r="H13860" i="2"/>
  <c r="H13861" i="2"/>
  <c r="H13862" i="2"/>
  <c r="H13863" i="2"/>
  <c r="H13864" i="2"/>
  <c r="H13865" i="2"/>
  <c r="H13866" i="2"/>
  <c r="H13867" i="2"/>
  <c r="H13868" i="2"/>
  <c r="H13869" i="2"/>
  <c r="H13870" i="2"/>
  <c r="H13871" i="2"/>
  <c r="H13872" i="2"/>
  <c r="H13873" i="2"/>
  <c r="H13874" i="2"/>
  <c r="H13875" i="2"/>
  <c r="H13876" i="2"/>
  <c r="H13877" i="2"/>
  <c r="H13878" i="2"/>
  <c r="H13879" i="2"/>
  <c r="H13880" i="2"/>
  <c r="H13881" i="2"/>
  <c r="H13882" i="2"/>
  <c r="H13883" i="2"/>
  <c r="H13884" i="2"/>
  <c r="H13885" i="2"/>
  <c r="H13886" i="2"/>
  <c r="H13887" i="2"/>
  <c r="H13888" i="2"/>
  <c r="H13889" i="2"/>
  <c r="H13890" i="2"/>
  <c r="H13891" i="2"/>
  <c r="H13892" i="2"/>
  <c r="H13893" i="2"/>
  <c r="H13894" i="2"/>
  <c r="H13895" i="2"/>
  <c r="H13896" i="2"/>
  <c r="H13897" i="2"/>
  <c r="H13898" i="2"/>
  <c r="H13899" i="2"/>
  <c r="H13900" i="2"/>
  <c r="H13901" i="2"/>
  <c r="H13902" i="2"/>
  <c r="H13903" i="2"/>
  <c r="H13904" i="2"/>
  <c r="H13905" i="2"/>
  <c r="H13906" i="2"/>
  <c r="H13907" i="2"/>
  <c r="H13908" i="2"/>
  <c r="H13909" i="2"/>
  <c r="H13910" i="2"/>
  <c r="H13911" i="2"/>
  <c r="H13912" i="2"/>
  <c r="H13913" i="2"/>
  <c r="H13914" i="2"/>
  <c r="H13915" i="2"/>
  <c r="H13916" i="2"/>
  <c r="H13917" i="2"/>
  <c r="H13918" i="2"/>
  <c r="H13919" i="2"/>
  <c r="H13920" i="2"/>
  <c r="H13921" i="2"/>
  <c r="H13922" i="2"/>
  <c r="H13923" i="2"/>
  <c r="H13924" i="2"/>
  <c r="H13925" i="2"/>
  <c r="H13926" i="2"/>
  <c r="H13927" i="2"/>
  <c r="H13928" i="2"/>
  <c r="H13929" i="2"/>
  <c r="H13930" i="2"/>
  <c r="H13931" i="2"/>
  <c r="H13932" i="2"/>
  <c r="H13933" i="2"/>
  <c r="H13934" i="2"/>
  <c r="H13935" i="2"/>
  <c r="H13936" i="2"/>
  <c r="H13937" i="2"/>
  <c r="H13938" i="2"/>
  <c r="H13939" i="2"/>
  <c r="H13940" i="2"/>
  <c r="H13941" i="2"/>
  <c r="H13942" i="2"/>
  <c r="H13943" i="2"/>
  <c r="H13944" i="2"/>
  <c r="H13945" i="2"/>
  <c r="H13946" i="2"/>
  <c r="H13947" i="2"/>
  <c r="H13948" i="2"/>
  <c r="H13949" i="2"/>
  <c r="H13950" i="2"/>
  <c r="H13951" i="2"/>
  <c r="H13952" i="2"/>
  <c r="H13953" i="2"/>
  <c r="H13954" i="2"/>
  <c r="H13955" i="2"/>
  <c r="H13956" i="2"/>
  <c r="H13957" i="2"/>
  <c r="H13958" i="2"/>
  <c r="H13959" i="2"/>
  <c r="H13960" i="2"/>
  <c r="H13961" i="2"/>
  <c r="H13962" i="2"/>
  <c r="H13963" i="2"/>
  <c r="H13964" i="2"/>
  <c r="H13965" i="2"/>
  <c r="H13966" i="2"/>
  <c r="H13967" i="2"/>
  <c r="H13968" i="2"/>
  <c r="H13969" i="2"/>
  <c r="H13970" i="2"/>
  <c r="H13971" i="2"/>
  <c r="H13972" i="2"/>
  <c r="H13973" i="2"/>
  <c r="H13974" i="2"/>
  <c r="H13975" i="2"/>
  <c r="H13976" i="2"/>
  <c r="H13977" i="2"/>
  <c r="H13978" i="2"/>
  <c r="H13979" i="2"/>
  <c r="H13980" i="2"/>
  <c r="H13981" i="2"/>
  <c r="H13982" i="2"/>
  <c r="H13983" i="2"/>
  <c r="H13984" i="2"/>
  <c r="H13985" i="2"/>
  <c r="H13986" i="2"/>
  <c r="H13987" i="2"/>
  <c r="H13988" i="2"/>
  <c r="H13989" i="2"/>
  <c r="H13990" i="2"/>
  <c r="H13991" i="2"/>
  <c r="H13992" i="2"/>
  <c r="H13993" i="2"/>
  <c r="H13994" i="2"/>
  <c r="H13995" i="2"/>
  <c r="H13996" i="2"/>
  <c r="H13997" i="2"/>
  <c r="H13998" i="2"/>
  <c r="H13999" i="2"/>
  <c r="H14000" i="2"/>
  <c r="H14001" i="2"/>
  <c r="H14002" i="2"/>
  <c r="H14003" i="2"/>
  <c r="H14004" i="2"/>
  <c r="H14005" i="2"/>
  <c r="H14006" i="2"/>
  <c r="H14007" i="2"/>
  <c r="H14008" i="2"/>
  <c r="H14009" i="2"/>
  <c r="H14010" i="2"/>
  <c r="H14011" i="2"/>
  <c r="H14012" i="2"/>
  <c r="H14013" i="2"/>
  <c r="H14014" i="2"/>
  <c r="H14015" i="2"/>
  <c r="H14016" i="2"/>
  <c r="H14017" i="2"/>
  <c r="H14018" i="2"/>
  <c r="H14019" i="2"/>
  <c r="H14020" i="2"/>
  <c r="H14021" i="2"/>
  <c r="H14022" i="2"/>
  <c r="H14023" i="2"/>
  <c r="H14024" i="2"/>
  <c r="H14025" i="2"/>
  <c r="H14026" i="2"/>
  <c r="H14027" i="2"/>
  <c r="H14028" i="2"/>
  <c r="H14029" i="2"/>
  <c r="H14030" i="2"/>
  <c r="H14031" i="2"/>
  <c r="H14032" i="2"/>
  <c r="H14033" i="2"/>
  <c r="H14034" i="2"/>
  <c r="H14035" i="2"/>
  <c r="H14036" i="2"/>
  <c r="H14037" i="2"/>
  <c r="H14038" i="2"/>
  <c r="H14039" i="2"/>
  <c r="H14040" i="2"/>
  <c r="H14041" i="2"/>
  <c r="H14042" i="2"/>
  <c r="H14043" i="2"/>
  <c r="H14044" i="2"/>
  <c r="H14045" i="2"/>
  <c r="H14046" i="2"/>
  <c r="H14047" i="2"/>
  <c r="H14048" i="2"/>
  <c r="H14049" i="2"/>
  <c r="H14050" i="2"/>
  <c r="H14051" i="2"/>
  <c r="H14052" i="2"/>
  <c r="H14053" i="2"/>
  <c r="H14054" i="2"/>
  <c r="H14055" i="2"/>
  <c r="H14056" i="2"/>
  <c r="H14057" i="2"/>
  <c r="H14058" i="2"/>
  <c r="H14059" i="2"/>
  <c r="H14060" i="2"/>
  <c r="H14061" i="2"/>
  <c r="H14062" i="2"/>
  <c r="H14063" i="2"/>
  <c r="H14064" i="2"/>
  <c r="H14065" i="2"/>
  <c r="H14066" i="2"/>
  <c r="H14067" i="2"/>
  <c r="H14068" i="2"/>
  <c r="H14069" i="2"/>
  <c r="H14070" i="2"/>
  <c r="H14071" i="2"/>
  <c r="H14072" i="2"/>
  <c r="H14073" i="2"/>
  <c r="H14074" i="2"/>
  <c r="H14075" i="2"/>
  <c r="H14076" i="2"/>
  <c r="H14077" i="2"/>
  <c r="H14078" i="2"/>
  <c r="H14079" i="2"/>
  <c r="H14080" i="2"/>
  <c r="H14081" i="2"/>
  <c r="H14082" i="2"/>
  <c r="H14083" i="2"/>
  <c r="H14084" i="2"/>
  <c r="H14085" i="2"/>
  <c r="H14086" i="2"/>
  <c r="H14087" i="2"/>
  <c r="H14088" i="2"/>
  <c r="H14089" i="2"/>
  <c r="H14090" i="2"/>
  <c r="H14091" i="2"/>
  <c r="H14092" i="2"/>
  <c r="H14093" i="2"/>
  <c r="H14094" i="2"/>
  <c r="H14095" i="2"/>
  <c r="H14096" i="2"/>
  <c r="H14097" i="2"/>
  <c r="H14098" i="2"/>
  <c r="H14099" i="2"/>
  <c r="H14100" i="2"/>
  <c r="H14101" i="2"/>
  <c r="H14102" i="2"/>
  <c r="H14103" i="2"/>
  <c r="H14104" i="2"/>
  <c r="H14105" i="2"/>
  <c r="H14106" i="2"/>
  <c r="H14107" i="2"/>
  <c r="H14108" i="2"/>
  <c r="H14109" i="2"/>
  <c r="H14110" i="2"/>
  <c r="H14111" i="2"/>
  <c r="H14112" i="2"/>
  <c r="H14113" i="2"/>
  <c r="H14114" i="2"/>
  <c r="H14115" i="2"/>
  <c r="H14116" i="2"/>
  <c r="H14117" i="2"/>
  <c r="H14118" i="2"/>
  <c r="H14119" i="2"/>
  <c r="H14120" i="2"/>
  <c r="H14121" i="2"/>
  <c r="H14122" i="2"/>
  <c r="H14123" i="2"/>
  <c r="H14124" i="2"/>
  <c r="H14125" i="2"/>
  <c r="H14126" i="2"/>
  <c r="H14127" i="2"/>
  <c r="H14128" i="2"/>
  <c r="H14129" i="2"/>
  <c r="H14130" i="2"/>
  <c r="H14131" i="2"/>
  <c r="H14132" i="2"/>
  <c r="H14133" i="2"/>
  <c r="H14134" i="2"/>
  <c r="H14135" i="2"/>
  <c r="H14136" i="2"/>
  <c r="H14137" i="2"/>
  <c r="H14138" i="2"/>
  <c r="H14139" i="2"/>
  <c r="H14140" i="2"/>
  <c r="H14141" i="2"/>
  <c r="H14142" i="2"/>
  <c r="H14143" i="2"/>
  <c r="H14144" i="2"/>
  <c r="H14145" i="2"/>
  <c r="H14146" i="2"/>
  <c r="H14147" i="2"/>
  <c r="H14148" i="2"/>
  <c r="H14149" i="2"/>
  <c r="H14150" i="2"/>
  <c r="H14151" i="2"/>
  <c r="H14152" i="2"/>
  <c r="H14153" i="2"/>
  <c r="H14154" i="2"/>
  <c r="H14155" i="2"/>
  <c r="H14156" i="2"/>
  <c r="H14157" i="2"/>
  <c r="H14158" i="2"/>
  <c r="H14159" i="2"/>
  <c r="H14160" i="2"/>
  <c r="H14161" i="2"/>
  <c r="H14162" i="2"/>
  <c r="H14163" i="2"/>
  <c r="H14164" i="2"/>
  <c r="H14165" i="2"/>
  <c r="H14166" i="2"/>
  <c r="H14167" i="2"/>
  <c r="H14168" i="2"/>
  <c r="H14169" i="2"/>
  <c r="H14170" i="2"/>
  <c r="H14171" i="2"/>
  <c r="H14172" i="2"/>
  <c r="H14173" i="2"/>
  <c r="H14174" i="2"/>
  <c r="H14175" i="2"/>
  <c r="H14176" i="2"/>
  <c r="H14177" i="2"/>
  <c r="H14178" i="2"/>
  <c r="H14179" i="2"/>
  <c r="H14180" i="2"/>
  <c r="H14181" i="2"/>
  <c r="H14182" i="2"/>
  <c r="H14183" i="2"/>
  <c r="H14184" i="2"/>
  <c r="H14185" i="2"/>
  <c r="H14186" i="2"/>
  <c r="H14187" i="2"/>
  <c r="H14188" i="2"/>
  <c r="H14189" i="2"/>
  <c r="H14190" i="2"/>
  <c r="H14191" i="2"/>
  <c r="H14192" i="2"/>
  <c r="H14193" i="2"/>
  <c r="H14194" i="2"/>
  <c r="H14195" i="2"/>
  <c r="H14196" i="2"/>
  <c r="H14197" i="2"/>
  <c r="H14198" i="2"/>
  <c r="H14199" i="2"/>
  <c r="H14200" i="2"/>
  <c r="H14201" i="2"/>
  <c r="H14202" i="2"/>
  <c r="H14203" i="2"/>
  <c r="H14204" i="2"/>
  <c r="H14205" i="2"/>
  <c r="H14206" i="2"/>
  <c r="H14207" i="2"/>
  <c r="H14208" i="2"/>
  <c r="H14209" i="2"/>
  <c r="H14210" i="2"/>
  <c r="H14211" i="2"/>
  <c r="H14212" i="2"/>
  <c r="H14213" i="2"/>
  <c r="H14214" i="2"/>
  <c r="H14215" i="2"/>
  <c r="H14216" i="2"/>
  <c r="H14217" i="2"/>
  <c r="H14218" i="2"/>
  <c r="H14219" i="2"/>
  <c r="H14220" i="2"/>
  <c r="H14221" i="2"/>
  <c r="H14222" i="2"/>
  <c r="H14223" i="2"/>
  <c r="H14224" i="2"/>
  <c r="H14225" i="2"/>
  <c r="H14226" i="2"/>
  <c r="H14227" i="2"/>
  <c r="H14228" i="2"/>
  <c r="H14229" i="2"/>
  <c r="H14230" i="2"/>
  <c r="H14231" i="2"/>
  <c r="H14232" i="2"/>
  <c r="H14233" i="2"/>
  <c r="H14234" i="2"/>
  <c r="H14235" i="2"/>
  <c r="H14236" i="2"/>
  <c r="H14237" i="2"/>
  <c r="H14238" i="2"/>
  <c r="H14239" i="2"/>
  <c r="H14240" i="2"/>
  <c r="H14241" i="2"/>
  <c r="H14242" i="2"/>
  <c r="H14243" i="2"/>
  <c r="H14244" i="2"/>
  <c r="H14245" i="2"/>
  <c r="H14246" i="2"/>
  <c r="H14247" i="2"/>
  <c r="H14248" i="2"/>
  <c r="H14249" i="2"/>
  <c r="H14250" i="2"/>
  <c r="H14251" i="2"/>
  <c r="H14252" i="2"/>
  <c r="H14253" i="2"/>
  <c r="H14254" i="2"/>
  <c r="H14255" i="2"/>
  <c r="H14256" i="2"/>
  <c r="H14257" i="2"/>
  <c r="H14258" i="2"/>
  <c r="H14259" i="2"/>
  <c r="H14260" i="2"/>
  <c r="H14261" i="2"/>
  <c r="H14262" i="2"/>
  <c r="H14263" i="2"/>
  <c r="H14264" i="2"/>
  <c r="H14265" i="2"/>
  <c r="H14266" i="2"/>
  <c r="H14267" i="2"/>
  <c r="H14268" i="2"/>
  <c r="H14269" i="2"/>
  <c r="H14270" i="2"/>
  <c r="H14271" i="2"/>
  <c r="H14272" i="2"/>
  <c r="H14273" i="2"/>
  <c r="H14274" i="2"/>
  <c r="H14275" i="2"/>
  <c r="H14276" i="2"/>
  <c r="H14277" i="2"/>
  <c r="H14278" i="2"/>
  <c r="H14279" i="2"/>
  <c r="H14280" i="2"/>
  <c r="H14281" i="2"/>
  <c r="H14282" i="2"/>
  <c r="H14283" i="2"/>
  <c r="H14284" i="2"/>
  <c r="H14285" i="2"/>
  <c r="H14286" i="2"/>
  <c r="H14287" i="2"/>
  <c r="H14288" i="2"/>
  <c r="H14289" i="2"/>
  <c r="H14290" i="2"/>
  <c r="H14291" i="2"/>
  <c r="H14292" i="2"/>
  <c r="H14293" i="2"/>
  <c r="H14294" i="2"/>
  <c r="H14295" i="2"/>
  <c r="H14296" i="2"/>
  <c r="H14297" i="2"/>
  <c r="H14298" i="2"/>
  <c r="H14299" i="2"/>
  <c r="H14300" i="2"/>
  <c r="H14301" i="2"/>
  <c r="H14302" i="2"/>
  <c r="H14303" i="2"/>
  <c r="H14304" i="2"/>
  <c r="H14305" i="2"/>
  <c r="H14306" i="2"/>
  <c r="H14307" i="2"/>
  <c r="H14308" i="2"/>
  <c r="H14309" i="2"/>
  <c r="H14310" i="2"/>
  <c r="H14311" i="2"/>
  <c r="H14312" i="2"/>
  <c r="H14313" i="2"/>
  <c r="H14314" i="2"/>
  <c r="H14315" i="2"/>
  <c r="H14316" i="2"/>
  <c r="H14317" i="2"/>
  <c r="H14318" i="2"/>
  <c r="H14319" i="2"/>
  <c r="H14320" i="2"/>
  <c r="H14321" i="2"/>
  <c r="H14322" i="2"/>
  <c r="H14323" i="2"/>
  <c r="H14324" i="2"/>
  <c r="H14325" i="2"/>
  <c r="H14326" i="2"/>
  <c r="H14327" i="2"/>
  <c r="H14328" i="2"/>
  <c r="H14329" i="2"/>
  <c r="H14330" i="2"/>
  <c r="H14331" i="2"/>
  <c r="H14332" i="2"/>
  <c r="H14333" i="2"/>
  <c r="H14334" i="2"/>
  <c r="H14335" i="2"/>
  <c r="H14336" i="2"/>
  <c r="H14337" i="2"/>
  <c r="H14338" i="2"/>
  <c r="H14339" i="2"/>
  <c r="H14340" i="2"/>
  <c r="H14341" i="2"/>
  <c r="H14342" i="2"/>
  <c r="H14343" i="2"/>
  <c r="H14344" i="2"/>
  <c r="H14345" i="2"/>
  <c r="H14346" i="2"/>
  <c r="H14347" i="2"/>
  <c r="H14348" i="2"/>
  <c r="H14349" i="2"/>
  <c r="H14350" i="2"/>
  <c r="H14351" i="2"/>
  <c r="H14352" i="2"/>
  <c r="H14353" i="2"/>
  <c r="H14354" i="2"/>
  <c r="H14355" i="2"/>
  <c r="H14356" i="2"/>
  <c r="H14357" i="2"/>
  <c r="H14358" i="2"/>
  <c r="H14359" i="2"/>
  <c r="H14360" i="2"/>
  <c r="H14361" i="2"/>
  <c r="H14362" i="2"/>
  <c r="H14363" i="2"/>
  <c r="H14364" i="2"/>
  <c r="H14365" i="2"/>
  <c r="H14366" i="2"/>
  <c r="H14367" i="2"/>
  <c r="H14368" i="2"/>
  <c r="H14369" i="2"/>
  <c r="H14370" i="2"/>
  <c r="H14371" i="2"/>
  <c r="H14372" i="2"/>
  <c r="H14373" i="2"/>
  <c r="H14374" i="2"/>
  <c r="H14375" i="2"/>
  <c r="H14376" i="2"/>
  <c r="H14377" i="2"/>
  <c r="H14378" i="2"/>
  <c r="H14379" i="2"/>
  <c r="H14380" i="2"/>
  <c r="H14381" i="2"/>
  <c r="H14382" i="2"/>
  <c r="H14383" i="2"/>
  <c r="H14384" i="2"/>
  <c r="H14385" i="2"/>
  <c r="H14386" i="2"/>
  <c r="H14387" i="2"/>
  <c r="H14388" i="2"/>
  <c r="H14389" i="2"/>
  <c r="H14390" i="2"/>
  <c r="H14391" i="2"/>
  <c r="H14392" i="2"/>
  <c r="H14393" i="2"/>
  <c r="H14394" i="2"/>
  <c r="H14395" i="2"/>
  <c r="H14396" i="2"/>
  <c r="H14397" i="2"/>
  <c r="H14398" i="2"/>
  <c r="H14399" i="2"/>
  <c r="H14400" i="2"/>
  <c r="H14401" i="2"/>
  <c r="H14402" i="2"/>
  <c r="H14403" i="2"/>
  <c r="H14404" i="2"/>
  <c r="H14405" i="2"/>
  <c r="H14406" i="2"/>
  <c r="H14407" i="2"/>
  <c r="H14408" i="2"/>
  <c r="H14409" i="2"/>
  <c r="H14410" i="2"/>
  <c r="H14411" i="2"/>
  <c r="H14412" i="2"/>
  <c r="H14413" i="2"/>
  <c r="H14414" i="2"/>
  <c r="H14415" i="2"/>
  <c r="H14416" i="2"/>
  <c r="H14417" i="2"/>
  <c r="H14418" i="2"/>
  <c r="H14419" i="2"/>
  <c r="H14420" i="2"/>
  <c r="H14421" i="2"/>
  <c r="H14422" i="2"/>
  <c r="H14423" i="2"/>
  <c r="H14424" i="2"/>
  <c r="H14425" i="2"/>
  <c r="H14426" i="2"/>
  <c r="H14427" i="2"/>
  <c r="H14428" i="2"/>
  <c r="H14429" i="2"/>
  <c r="H14430" i="2"/>
  <c r="H14431" i="2"/>
  <c r="H14432" i="2"/>
  <c r="H14433" i="2"/>
  <c r="H14434" i="2"/>
  <c r="H14435" i="2"/>
  <c r="H14436" i="2"/>
  <c r="H14437" i="2"/>
  <c r="H14438" i="2"/>
  <c r="H14439" i="2"/>
  <c r="H14440" i="2"/>
  <c r="H14441" i="2"/>
  <c r="H14442" i="2"/>
  <c r="H14443" i="2"/>
  <c r="H14444" i="2"/>
  <c r="H14445" i="2"/>
  <c r="H14446" i="2"/>
  <c r="H14447" i="2"/>
  <c r="H14448" i="2"/>
  <c r="H14449" i="2"/>
  <c r="H14450" i="2"/>
  <c r="H14451" i="2"/>
  <c r="H14452" i="2"/>
  <c r="H14453" i="2"/>
  <c r="H14454" i="2"/>
  <c r="H14455" i="2"/>
  <c r="H14456" i="2"/>
  <c r="H14457" i="2"/>
  <c r="H14458" i="2"/>
  <c r="H14459" i="2"/>
  <c r="H14460" i="2"/>
  <c r="H14461" i="2"/>
  <c r="H14462" i="2"/>
  <c r="H14463" i="2"/>
  <c r="H14464" i="2"/>
  <c r="H14465" i="2"/>
  <c r="H14466" i="2"/>
  <c r="H14467" i="2"/>
  <c r="H14468" i="2"/>
  <c r="H14469" i="2"/>
  <c r="H14470" i="2"/>
  <c r="H14471" i="2"/>
  <c r="H14472" i="2"/>
  <c r="H14473" i="2"/>
  <c r="H14474" i="2"/>
  <c r="H14475" i="2"/>
  <c r="H14476" i="2"/>
  <c r="H14477" i="2"/>
  <c r="H14478" i="2"/>
  <c r="H14479" i="2"/>
  <c r="H14480" i="2"/>
  <c r="H14481" i="2"/>
  <c r="H14482" i="2"/>
  <c r="H14483" i="2"/>
  <c r="H14484" i="2"/>
  <c r="H14485" i="2"/>
  <c r="H14486" i="2"/>
  <c r="H14487" i="2"/>
  <c r="H14488" i="2"/>
  <c r="H14489" i="2"/>
  <c r="H14490" i="2"/>
  <c r="H14491" i="2"/>
  <c r="H14492" i="2"/>
  <c r="H14493" i="2"/>
  <c r="H14494" i="2"/>
  <c r="H14495" i="2"/>
  <c r="H14496" i="2"/>
  <c r="H14497" i="2"/>
  <c r="H14498" i="2"/>
  <c r="H14499" i="2"/>
  <c r="H14500" i="2"/>
  <c r="H14501" i="2"/>
  <c r="H14502" i="2"/>
  <c r="H14503" i="2"/>
  <c r="H14504" i="2"/>
  <c r="H14505" i="2"/>
  <c r="H14506" i="2"/>
  <c r="H14507" i="2"/>
  <c r="H14508" i="2"/>
  <c r="H14509" i="2"/>
  <c r="H14510" i="2"/>
  <c r="H14511" i="2"/>
  <c r="H14512" i="2"/>
  <c r="H14513" i="2"/>
  <c r="H14514" i="2"/>
  <c r="H14515" i="2"/>
  <c r="H14516" i="2"/>
  <c r="H14517" i="2"/>
  <c r="H14518" i="2"/>
  <c r="H14519" i="2"/>
  <c r="H14520" i="2"/>
  <c r="H14521" i="2"/>
  <c r="H14522" i="2"/>
  <c r="H14523" i="2"/>
  <c r="H14524" i="2"/>
  <c r="H14525" i="2"/>
  <c r="H14526" i="2"/>
  <c r="H14527" i="2"/>
  <c r="H14528" i="2"/>
  <c r="H14529" i="2"/>
  <c r="H14530" i="2"/>
  <c r="H14531" i="2"/>
  <c r="H14532" i="2"/>
  <c r="H14533" i="2"/>
  <c r="H14534" i="2"/>
  <c r="H14535" i="2"/>
  <c r="H14536" i="2"/>
  <c r="H14537" i="2"/>
  <c r="H14538" i="2"/>
  <c r="H14539" i="2"/>
  <c r="H14540" i="2"/>
  <c r="H14541" i="2"/>
  <c r="H14542" i="2"/>
  <c r="H14543" i="2"/>
  <c r="H14544" i="2"/>
  <c r="H14545" i="2"/>
  <c r="H14546" i="2"/>
  <c r="H14547" i="2"/>
  <c r="H14548" i="2"/>
  <c r="H14549" i="2"/>
  <c r="H14550" i="2"/>
  <c r="H14551" i="2"/>
  <c r="H14552" i="2"/>
  <c r="H14553" i="2"/>
  <c r="H14554" i="2"/>
  <c r="H14555" i="2"/>
  <c r="H14556" i="2"/>
  <c r="H14557" i="2"/>
  <c r="H14558" i="2"/>
  <c r="H14559" i="2"/>
  <c r="H14560" i="2"/>
  <c r="H14561" i="2"/>
  <c r="H14562" i="2"/>
  <c r="H14563" i="2"/>
  <c r="H14564" i="2"/>
  <c r="H14565" i="2"/>
  <c r="H14566" i="2"/>
  <c r="H14567" i="2"/>
  <c r="H14568" i="2"/>
  <c r="H14569" i="2"/>
  <c r="H14570" i="2"/>
  <c r="H14571" i="2"/>
  <c r="H14572" i="2"/>
  <c r="H14573" i="2"/>
  <c r="H14574" i="2"/>
  <c r="H14575" i="2"/>
  <c r="H14576" i="2"/>
  <c r="H14577" i="2"/>
  <c r="H14578" i="2"/>
  <c r="H14579" i="2"/>
  <c r="H14580" i="2"/>
  <c r="H14581" i="2"/>
  <c r="H14582" i="2"/>
  <c r="H14583" i="2"/>
  <c r="H14584" i="2"/>
  <c r="H14585" i="2"/>
  <c r="H14586" i="2"/>
  <c r="H14587" i="2"/>
  <c r="H14588" i="2"/>
  <c r="H14589" i="2"/>
  <c r="H14590" i="2"/>
  <c r="H14591" i="2"/>
  <c r="H14592" i="2"/>
  <c r="H14593" i="2"/>
  <c r="H14594" i="2"/>
  <c r="H14595" i="2"/>
  <c r="H14596" i="2"/>
  <c r="H14597" i="2"/>
  <c r="H14598" i="2"/>
  <c r="H14599" i="2"/>
  <c r="H14600" i="2"/>
  <c r="H14601" i="2"/>
  <c r="H14602" i="2"/>
  <c r="H14603" i="2"/>
  <c r="H14604" i="2"/>
  <c r="H14605" i="2"/>
  <c r="H14606" i="2"/>
  <c r="H14607" i="2"/>
  <c r="H14608" i="2"/>
  <c r="H14609" i="2"/>
  <c r="H14610" i="2"/>
  <c r="H14611" i="2"/>
  <c r="H14612" i="2"/>
  <c r="H14613" i="2"/>
  <c r="H14614" i="2"/>
  <c r="H14615" i="2"/>
  <c r="H14616" i="2"/>
  <c r="H14617" i="2"/>
  <c r="H14618" i="2"/>
  <c r="H14619" i="2"/>
  <c r="H14620" i="2"/>
  <c r="H14621" i="2"/>
  <c r="H14622" i="2"/>
  <c r="H14623" i="2"/>
  <c r="H14624" i="2"/>
  <c r="H14625" i="2"/>
  <c r="H14626" i="2"/>
  <c r="H14627" i="2"/>
  <c r="H14628" i="2"/>
  <c r="H14629" i="2"/>
  <c r="H14630" i="2"/>
  <c r="H14631" i="2"/>
  <c r="H14632" i="2"/>
  <c r="H14633" i="2"/>
  <c r="H14634" i="2"/>
  <c r="H14635" i="2"/>
  <c r="H14636" i="2"/>
  <c r="H14637" i="2"/>
  <c r="H14638" i="2"/>
  <c r="H14639" i="2"/>
  <c r="H14640" i="2"/>
  <c r="H14641" i="2"/>
  <c r="H14642" i="2"/>
  <c r="H14643" i="2"/>
  <c r="H14644" i="2"/>
  <c r="H14645" i="2"/>
  <c r="H14646" i="2"/>
  <c r="H14647" i="2"/>
  <c r="H14648" i="2"/>
  <c r="H14649" i="2"/>
  <c r="H14650" i="2"/>
  <c r="H14651" i="2"/>
  <c r="H14652" i="2"/>
  <c r="H14653" i="2"/>
  <c r="H14654" i="2"/>
  <c r="H14655" i="2"/>
  <c r="H14656" i="2"/>
  <c r="H14657" i="2"/>
  <c r="H14658" i="2"/>
  <c r="H14659" i="2"/>
  <c r="H14660" i="2"/>
  <c r="H14661" i="2"/>
  <c r="H14662" i="2"/>
  <c r="H14663" i="2"/>
  <c r="H14664" i="2"/>
  <c r="H14665" i="2"/>
  <c r="H14666" i="2"/>
  <c r="H14667" i="2"/>
  <c r="H14668" i="2"/>
  <c r="H14669" i="2"/>
  <c r="H14670" i="2"/>
  <c r="H14671" i="2"/>
  <c r="H14672" i="2"/>
  <c r="H14673" i="2"/>
  <c r="H14674" i="2"/>
  <c r="H14675" i="2"/>
  <c r="H14676" i="2"/>
  <c r="H14677" i="2"/>
  <c r="H14678" i="2"/>
  <c r="H14679" i="2"/>
  <c r="H14680" i="2"/>
  <c r="H14681" i="2"/>
  <c r="H14682" i="2"/>
  <c r="H14683" i="2"/>
  <c r="H14684" i="2"/>
  <c r="H14685" i="2"/>
  <c r="H14686" i="2"/>
  <c r="H14687" i="2"/>
  <c r="H14688" i="2"/>
  <c r="H14689" i="2"/>
  <c r="H14690" i="2"/>
  <c r="H14691" i="2"/>
  <c r="H14692" i="2"/>
  <c r="H14693" i="2"/>
  <c r="H14694" i="2"/>
  <c r="H14695" i="2"/>
  <c r="H14696" i="2"/>
  <c r="H14697" i="2"/>
  <c r="H14698" i="2"/>
  <c r="H14699" i="2"/>
  <c r="H14700" i="2"/>
  <c r="H14701" i="2"/>
  <c r="H14702" i="2"/>
  <c r="H14703" i="2"/>
  <c r="H14704" i="2"/>
  <c r="H14705" i="2"/>
  <c r="H14706" i="2"/>
  <c r="H14707" i="2"/>
  <c r="H14708" i="2"/>
  <c r="H14709" i="2"/>
  <c r="H14710" i="2"/>
  <c r="H14711" i="2"/>
  <c r="H14712" i="2"/>
  <c r="H14713" i="2"/>
  <c r="H14714" i="2"/>
  <c r="H14715" i="2"/>
  <c r="H14716" i="2"/>
  <c r="H14717" i="2"/>
  <c r="H14718" i="2"/>
  <c r="H14719" i="2"/>
  <c r="H14720" i="2"/>
  <c r="H14721" i="2"/>
  <c r="H14722" i="2"/>
  <c r="H14723" i="2"/>
  <c r="H14724" i="2"/>
  <c r="H14725" i="2"/>
  <c r="H14726" i="2"/>
  <c r="H14727" i="2"/>
  <c r="H14728" i="2"/>
  <c r="H14729" i="2"/>
  <c r="H14730" i="2"/>
  <c r="H14731" i="2"/>
  <c r="H14732" i="2"/>
  <c r="H14733" i="2"/>
  <c r="H14734" i="2"/>
  <c r="H14735" i="2"/>
  <c r="H14736" i="2"/>
  <c r="H14737" i="2"/>
  <c r="H14738" i="2"/>
  <c r="H14739" i="2"/>
  <c r="H14740" i="2"/>
  <c r="H14741" i="2"/>
  <c r="H14742" i="2"/>
  <c r="H14743" i="2"/>
  <c r="H14744" i="2"/>
  <c r="H14745" i="2"/>
  <c r="H14746" i="2"/>
  <c r="H14747" i="2"/>
  <c r="H14748" i="2"/>
  <c r="H14749" i="2"/>
  <c r="H14750" i="2"/>
  <c r="H14751" i="2"/>
  <c r="H14752" i="2"/>
  <c r="H14753" i="2"/>
  <c r="H14754" i="2"/>
  <c r="H14755" i="2"/>
  <c r="H14756" i="2"/>
  <c r="H14757" i="2"/>
  <c r="H14758" i="2"/>
  <c r="H14759" i="2"/>
  <c r="H14760" i="2"/>
  <c r="H14761" i="2"/>
  <c r="H14762" i="2"/>
  <c r="H14763" i="2"/>
  <c r="H14764" i="2"/>
  <c r="H14765" i="2"/>
  <c r="H14766" i="2"/>
  <c r="H14767" i="2"/>
  <c r="H14768" i="2"/>
  <c r="H14769" i="2"/>
  <c r="H14770" i="2"/>
  <c r="H14771" i="2"/>
  <c r="H14772" i="2"/>
  <c r="H14773" i="2"/>
  <c r="H14774" i="2"/>
  <c r="H14775" i="2"/>
  <c r="H14776" i="2"/>
  <c r="H14777" i="2"/>
  <c r="H14778" i="2"/>
  <c r="H14779" i="2"/>
  <c r="H14780" i="2"/>
  <c r="H14781" i="2"/>
  <c r="H14782" i="2"/>
  <c r="H14783" i="2"/>
  <c r="H14784" i="2"/>
  <c r="H14785" i="2"/>
  <c r="H14786" i="2"/>
  <c r="H14787" i="2"/>
  <c r="H14788" i="2"/>
  <c r="H14789" i="2"/>
  <c r="H14790" i="2"/>
  <c r="H14791" i="2"/>
  <c r="H14792" i="2"/>
  <c r="H14793" i="2"/>
  <c r="H14794" i="2"/>
  <c r="H14795" i="2"/>
  <c r="H14796" i="2"/>
  <c r="H14797" i="2"/>
  <c r="H14798" i="2"/>
  <c r="H14799" i="2"/>
  <c r="H14800" i="2"/>
  <c r="H14801" i="2"/>
  <c r="H14802" i="2"/>
  <c r="H14803" i="2"/>
  <c r="H14804" i="2"/>
  <c r="H14805" i="2"/>
  <c r="H14806" i="2"/>
  <c r="H14807" i="2"/>
  <c r="H14808" i="2"/>
  <c r="H14809" i="2"/>
  <c r="H14810" i="2"/>
  <c r="H14811" i="2"/>
  <c r="H14812" i="2"/>
  <c r="H14813" i="2"/>
  <c r="H14814" i="2"/>
  <c r="H14815" i="2"/>
  <c r="H14816" i="2"/>
  <c r="H14817" i="2"/>
  <c r="H14818" i="2"/>
  <c r="H14819" i="2"/>
  <c r="H14820" i="2"/>
  <c r="H14821" i="2"/>
  <c r="H14822" i="2"/>
  <c r="H14823" i="2"/>
  <c r="H14824" i="2"/>
  <c r="H14825" i="2"/>
  <c r="H14826" i="2"/>
  <c r="H14827" i="2"/>
  <c r="H14828" i="2"/>
  <c r="H14829" i="2"/>
  <c r="H14830" i="2"/>
  <c r="H14831" i="2"/>
  <c r="H14832" i="2"/>
  <c r="H14833" i="2"/>
  <c r="H14834" i="2"/>
  <c r="H14835" i="2"/>
  <c r="H14836" i="2"/>
  <c r="H14837" i="2"/>
  <c r="H14838" i="2"/>
  <c r="H14839" i="2"/>
  <c r="H14840" i="2"/>
  <c r="H14841" i="2"/>
  <c r="H14842" i="2"/>
  <c r="H14843" i="2"/>
  <c r="H14844" i="2"/>
  <c r="H14845" i="2"/>
  <c r="H14846" i="2"/>
  <c r="H14847" i="2"/>
  <c r="H14848" i="2"/>
  <c r="H14849" i="2"/>
  <c r="H14850" i="2"/>
  <c r="H14851" i="2"/>
  <c r="H14852" i="2"/>
  <c r="H14853" i="2"/>
  <c r="H14854" i="2"/>
  <c r="H14855" i="2"/>
  <c r="H14856" i="2"/>
  <c r="H14857" i="2"/>
  <c r="H14858" i="2"/>
  <c r="H14859" i="2"/>
  <c r="H14860" i="2"/>
  <c r="H14861" i="2"/>
  <c r="H14862" i="2"/>
  <c r="H14863" i="2"/>
  <c r="H14864" i="2"/>
  <c r="H14865" i="2"/>
  <c r="H14866" i="2"/>
  <c r="H14867" i="2"/>
  <c r="H14868" i="2"/>
  <c r="H14869" i="2"/>
  <c r="H14870" i="2"/>
  <c r="H14871" i="2"/>
  <c r="H14872" i="2"/>
  <c r="H14873" i="2"/>
  <c r="H14874" i="2"/>
  <c r="H14875" i="2"/>
  <c r="H14876" i="2"/>
  <c r="H14877" i="2"/>
  <c r="H14878" i="2"/>
  <c r="H14879" i="2"/>
  <c r="H14880" i="2"/>
  <c r="H14881" i="2"/>
  <c r="H14882" i="2"/>
  <c r="H14883" i="2"/>
  <c r="H14884" i="2"/>
  <c r="H14885" i="2"/>
  <c r="H14886" i="2"/>
  <c r="H14887" i="2"/>
  <c r="H14888" i="2"/>
  <c r="H14889" i="2"/>
  <c r="H14890" i="2"/>
  <c r="H14891" i="2"/>
  <c r="H14892" i="2"/>
  <c r="H14893" i="2"/>
  <c r="H14894" i="2"/>
  <c r="H14895" i="2"/>
  <c r="H14896" i="2"/>
  <c r="H14897" i="2"/>
  <c r="H14898" i="2"/>
  <c r="H14899" i="2"/>
  <c r="H14900" i="2"/>
  <c r="H14901" i="2"/>
  <c r="H14902" i="2"/>
  <c r="H14903" i="2"/>
  <c r="H14904" i="2"/>
  <c r="H14905" i="2"/>
  <c r="H14906" i="2"/>
  <c r="H14907" i="2"/>
  <c r="H14908" i="2"/>
  <c r="H14909" i="2"/>
  <c r="H14910" i="2"/>
  <c r="H14911" i="2"/>
  <c r="H14912" i="2"/>
  <c r="H14913" i="2"/>
  <c r="H14914" i="2"/>
  <c r="H14915" i="2"/>
  <c r="H14916" i="2"/>
  <c r="H14917" i="2"/>
  <c r="H14918" i="2"/>
  <c r="H14919" i="2"/>
  <c r="H14920" i="2"/>
  <c r="H14921" i="2"/>
  <c r="H14922" i="2"/>
  <c r="H14923" i="2"/>
  <c r="H14924" i="2"/>
  <c r="H14925" i="2"/>
  <c r="H14926" i="2"/>
  <c r="H14927" i="2"/>
  <c r="H14928" i="2"/>
  <c r="H14929" i="2"/>
  <c r="H14930" i="2"/>
  <c r="H14931" i="2"/>
  <c r="H14932" i="2"/>
  <c r="H14933" i="2"/>
  <c r="H14934" i="2"/>
  <c r="H14935" i="2"/>
  <c r="H14936" i="2"/>
  <c r="H14937" i="2"/>
  <c r="H14938" i="2"/>
  <c r="H14939" i="2"/>
  <c r="H14940" i="2"/>
  <c r="H14941" i="2"/>
  <c r="H14942" i="2"/>
  <c r="H14943" i="2"/>
  <c r="H14944" i="2"/>
  <c r="H14945" i="2"/>
  <c r="H14946" i="2"/>
  <c r="H14947" i="2"/>
  <c r="H14948" i="2"/>
  <c r="H14949" i="2"/>
  <c r="H14950" i="2"/>
  <c r="H14951" i="2"/>
  <c r="H14952" i="2"/>
  <c r="H14953" i="2"/>
  <c r="H14954" i="2"/>
  <c r="H14955" i="2"/>
  <c r="H14956" i="2"/>
  <c r="H14957" i="2"/>
  <c r="H14958" i="2"/>
  <c r="H14959" i="2"/>
  <c r="H14960" i="2"/>
  <c r="H14961" i="2"/>
  <c r="H14962" i="2"/>
  <c r="H14963" i="2"/>
  <c r="H14964" i="2"/>
  <c r="H14965" i="2"/>
  <c r="H14966" i="2"/>
  <c r="H14967" i="2"/>
  <c r="H14968" i="2"/>
  <c r="H14969" i="2"/>
  <c r="H14970" i="2"/>
  <c r="H14971" i="2"/>
  <c r="H14972" i="2"/>
  <c r="H14973" i="2"/>
  <c r="H14974" i="2"/>
  <c r="H14975" i="2"/>
  <c r="H14976" i="2"/>
  <c r="H14977" i="2"/>
  <c r="H14978" i="2"/>
  <c r="H14979" i="2"/>
  <c r="H14980" i="2"/>
  <c r="H14981" i="2"/>
  <c r="H14982" i="2"/>
  <c r="H14983" i="2"/>
  <c r="H14984" i="2"/>
  <c r="H14985" i="2"/>
  <c r="H14986" i="2"/>
  <c r="H14987" i="2"/>
  <c r="H14988" i="2"/>
  <c r="H14989" i="2"/>
  <c r="H14990" i="2"/>
  <c r="H14991" i="2"/>
  <c r="H14992" i="2"/>
  <c r="H14993" i="2"/>
  <c r="H14994" i="2"/>
  <c r="H14995" i="2"/>
  <c r="H14996" i="2"/>
  <c r="H14997" i="2"/>
  <c r="H14998" i="2"/>
  <c r="H14999" i="2"/>
  <c r="H15000" i="2"/>
  <c r="H15001" i="2"/>
  <c r="H15002" i="2"/>
  <c r="H15003" i="2"/>
  <c r="H15004" i="2"/>
  <c r="H15005" i="2"/>
  <c r="H15006" i="2"/>
  <c r="H15007" i="2"/>
  <c r="H15008" i="2"/>
  <c r="H15009" i="2"/>
  <c r="H15010" i="2"/>
  <c r="H15011" i="2"/>
  <c r="H15012" i="2"/>
  <c r="H15013" i="2"/>
  <c r="H15014" i="2"/>
  <c r="H15015" i="2"/>
  <c r="H15016" i="2"/>
  <c r="H15017" i="2"/>
  <c r="H15018" i="2"/>
  <c r="H15019" i="2"/>
  <c r="H15020" i="2"/>
  <c r="H15021" i="2"/>
  <c r="H15022" i="2"/>
  <c r="H15023" i="2"/>
  <c r="H15024" i="2"/>
  <c r="H15025" i="2"/>
  <c r="H15026" i="2"/>
  <c r="H15027" i="2"/>
  <c r="H15028" i="2"/>
  <c r="H15029" i="2"/>
  <c r="H15030" i="2"/>
  <c r="H15031" i="2"/>
  <c r="H15032" i="2"/>
  <c r="H15033" i="2"/>
  <c r="H15034" i="2"/>
  <c r="H15035" i="2"/>
  <c r="H15036" i="2"/>
  <c r="H15037" i="2"/>
  <c r="H15038" i="2"/>
  <c r="H15039" i="2"/>
  <c r="H15040" i="2"/>
  <c r="H15041" i="2"/>
  <c r="H15042" i="2"/>
  <c r="H15043" i="2"/>
  <c r="H15044" i="2"/>
  <c r="H15045" i="2"/>
  <c r="H15046" i="2"/>
  <c r="H15047" i="2"/>
  <c r="H15048" i="2"/>
  <c r="H15049" i="2"/>
  <c r="H15050" i="2"/>
  <c r="H15051" i="2"/>
  <c r="H15052" i="2"/>
  <c r="H15053" i="2"/>
  <c r="H15054" i="2"/>
  <c r="H15055" i="2"/>
  <c r="H15056" i="2"/>
  <c r="H15057" i="2"/>
  <c r="H15058" i="2"/>
  <c r="H15059" i="2"/>
  <c r="H15060" i="2"/>
  <c r="H15061" i="2"/>
  <c r="H15062" i="2"/>
  <c r="H15063" i="2"/>
  <c r="H15064" i="2"/>
  <c r="H15065" i="2"/>
  <c r="H15066" i="2"/>
  <c r="H15067" i="2"/>
  <c r="H15068" i="2"/>
  <c r="H15069" i="2"/>
  <c r="H15070" i="2"/>
  <c r="H15071" i="2"/>
  <c r="H15072" i="2"/>
  <c r="H15073" i="2"/>
  <c r="H15074" i="2"/>
  <c r="H15075" i="2"/>
  <c r="H15076" i="2"/>
  <c r="H15077" i="2"/>
  <c r="H15078" i="2"/>
  <c r="H15079" i="2"/>
  <c r="H15080" i="2"/>
  <c r="H15081" i="2"/>
  <c r="H15082" i="2"/>
  <c r="H15083" i="2"/>
  <c r="H15084" i="2"/>
  <c r="H15085" i="2"/>
  <c r="H15086" i="2"/>
  <c r="H15087" i="2"/>
  <c r="H15088" i="2"/>
  <c r="H15089" i="2"/>
  <c r="H15090" i="2"/>
  <c r="H15091" i="2"/>
  <c r="H15092" i="2"/>
  <c r="H15093" i="2"/>
  <c r="H15094" i="2"/>
  <c r="H15095" i="2"/>
  <c r="H15096" i="2"/>
  <c r="H15097" i="2"/>
  <c r="H15098" i="2"/>
  <c r="H15099" i="2"/>
  <c r="H15100" i="2"/>
  <c r="H15101" i="2"/>
  <c r="H15102" i="2"/>
  <c r="H15103" i="2"/>
  <c r="H15104" i="2"/>
  <c r="H15105" i="2"/>
  <c r="H15106" i="2"/>
  <c r="H15107" i="2"/>
  <c r="H15108" i="2"/>
  <c r="H15109" i="2"/>
  <c r="H15110" i="2"/>
  <c r="H15111" i="2"/>
  <c r="H15112" i="2"/>
  <c r="H15113" i="2"/>
  <c r="H15114" i="2"/>
  <c r="H15115" i="2"/>
  <c r="H15116" i="2"/>
  <c r="H15117" i="2"/>
  <c r="H15118" i="2"/>
  <c r="H15119" i="2"/>
  <c r="H15120" i="2"/>
  <c r="H15121" i="2"/>
  <c r="H15122" i="2"/>
  <c r="H15123" i="2"/>
  <c r="H15124" i="2"/>
  <c r="H15125" i="2"/>
  <c r="H15126" i="2"/>
  <c r="H15127" i="2"/>
  <c r="H15128" i="2"/>
  <c r="H15129" i="2"/>
  <c r="H15130" i="2"/>
  <c r="H15131" i="2"/>
  <c r="H15132" i="2"/>
  <c r="H15133" i="2"/>
  <c r="H15134" i="2"/>
  <c r="H15135" i="2"/>
  <c r="H15136" i="2"/>
  <c r="H15137" i="2"/>
  <c r="H15138" i="2"/>
  <c r="H15139" i="2"/>
  <c r="H15140" i="2"/>
  <c r="H15141" i="2"/>
  <c r="H15142" i="2"/>
  <c r="H15143" i="2"/>
  <c r="H15144" i="2"/>
  <c r="H15145" i="2"/>
  <c r="H15146" i="2"/>
  <c r="H15147" i="2"/>
  <c r="H15148" i="2"/>
  <c r="H15149" i="2"/>
  <c r="H15150" i="2"/>
  <c r="H15151" i="2"/>
  <c r="H15152" i="2"/>
  <c r="H15153" i="2"/>
  <c r="H15154" i="2"/>
  <c r="H15155" i="2"/>
  <c r="H15156" i="2"/>
  <c r="H15157" i="2"/>
  <c r="H15158" i="2"/>
  <c r="H15159" i="2"/>
  <c r="H15160" i="2"/>
  <c r="H15161" i="2"/>
  <c r="H15162" i="2"/>
  <c r="H15163" i="2"/>
  <c r="H15164" i="2"/>
  <c r="H15165" i="2"/>
  <c r="H15166" i="2"/>
  <c r="H15167" i="2"/>
  <c r="H15168" i="2"/>
  <c r="H15169" i="2"/>
  <c r="H15170" i="2"/>
  <c r="H15171" i="2"/>
  <c r="H15172" i="2"/>
  <c r="H15173" i="2"/>
  <c r="H15174" i="2"/>
  <c r="H15175" i="2"/>
  <c r="H15176" i="2"/>
  <c r="H15177" i="2"/>
  <c r="H15178" i="2"/>
  <c r="H15179" i="2"/>
  <c r="H15180" i="2"/>
  <c r="H15181" i="2"/>
  <c r="H15182" i="2"/>
  <c r="H15183" i="2"/>
  <c r="H15184" i="2"/>
  <c r="H15185" i="2"/>
  <c r="H15186" i="2"/>
  <c r="H15187" i="2"/>
  <c r="H15188" i="2"/>
  <c r="H15189" i="2"/>
  <c r="H15190" i="2"/>
  <c r="H15191" i="2"/>
  <c r="H15192" i="2"/>
  <c r="H15193" i="2"/>
  <c r="H15194" i="2"/>
  <c r="H15195" i="2"/>
  <c r="H15196" i="2"/>
  <c r="H15197" i="2"/>
  <c r="H15198" i="2"/>
  <c r="H15199" i="2"/>
  <c r="H15200" i="2"/>
  <c r="H15201" i="2"/>
  <c r="H15202" i="2"/>
  <c r="H15203" i="2"/>
  <c r="H15204" i="2"/>
  <c r="H15205" i="2"/>
  <c r="H15206" i="2"/>
  <c r="H15207" i="2"/>
  <c r="H15208" i="2"/>
  <c r="H15209" i="2"/>
  <c r="H15210" i="2"/>
  <c r="H15211" i="2"/>
  <c r="H15212" i="2"/>
  <c r="H15213" i="2"/>
  <c r="H15214" i="2"/>
  <c r="H15215" i="2"/>
  <c r="H15216" i="2"/>
  <c r="H15217" i="2"/>
  <c r="H15218" i="2"/>
  <c r="H15219" i="2"/>
  <c r="H15220" i="2"/>
  <c r="H15221" i="2"/>
  <c r="H15222" i="2"/>
  <c r="H15223" i="2"/>
  <c r="H15224" i="2"/>
  <c r="H15225" i="2"/>
  <c r="H15226" i="2"/>
  <c r="H15227" i="2"/>
  <c r="H15228" i="2"/>
  <c r="H15229" i="2"/>
  <c r="H15230" i="2"/>
  <c r="H15231" i="2"/>
  <c r="H15232" i="2"/>
  <c r="H15233" i="2"/>
  <c r="H15234" i="2"/>
  <c r="H15235" i="2"/>
  <c r="H15236" i="2"/>
  <c r="H15237" i="2"/>
  <c r="H15238" i="2"/>
  <c r="H15239" i="2"/>
  <c r="H15240" i="2"/>
  <c r="H15241" i="2"/>
  <c r="H15242" i="2"/>
  <c r="H15243" i="2"/>
  <c r="H15244" i="2"/>
  <c r="H15245" i="2"/>
  <c r="H15246" i="2"/>
  <c r="H15247" i="2"/>
  <c r="H15248" i="2"/>
  <c r="H15249" i="2"/>
  <c r="H15250" i="2"/>
  <c r="H15251" i="2"/>
  <c r="H15252" i="2"/>
  <c r="H15253" i="2"/>
  <c r="H15254" i="2"/>
  <c r="H15255" i="2"/>
  <c r="H15256" i="2"/>
  <c r="H15257" i="2"/>
  <c r="H15258" i="2"/>
  <c r="H15259" i="2"/>
  <c r="H15260" i="2"/>
  <c r="H15261" i="2"/>
  <c r="H15262" i="2"/>
  <c r="H15263" i="2"/>
  <c r="H15264" i="2"/>
  <c r="H15265" i="2"/>
  <c r="H15266" i="2"/>
  <c r="H15267" i="2"/>
  <c r="H15268" i="2"/>
  <c r="H15269" i="2"/>
  <c r="H15270" i="2"/>
  <c r="H15271" i="2"/>
  <c r="H15272" i="2"/>
  <c r="H15273" i="2"/>
  <c r="H15274" i="2"/>
  <c r="H15275" i="2"/>
  <c r="H15276" i="2"/>
  <c r="H15277" i="2"/>
  <c r="H15278" i="2"/>
  <c r="H15279" i="2"/>
  <c r="H15280" i="2"/>
  <c r="H15281" i="2"/>
  <c r="H15282" i="2"/>
  <c r="H15283" i="2"/>
  <c r="H15284" i="2"/>
  <c r="H15285" i="2"/>
  <c r="H15286" i="2"/>
  <c r="H15287" i="2"/>
  <c r="H15288" i="2"/>
  <c r="H15289" i="2"/>
  <c r="H15290" i="2"/>
  <c r="H15291" i="2"/>
  <c r="H15292" i="2"/>
  <c r="H15293" i="2"/>
  <c r="H15294" i="2"/>
  <c r="H15295" i="2"/>
  <c r="H15296" i="2"/>
  <c r="H15297" i="2"/>
  <c r="H15298" i="2"/>
  <c r="H15299" i="2"/>
  <c r="H15300" i="2"/>
  <c r="H15301" i="2"/>
  <c r="H15302" i="2"/>
  <c r="H15303" i="2"/>
  <c r="H15304" i="2"/>
  <c r="H15305" i="2"/>
  <c r="H15306" i="2"/>
  <c r="H15307" i="2"/>
  <c r="H15308" i="2"/>
  <c r="H15309" i="2"/>
  <c r="H15310" i="2"/>
  <c r="H15311" i="2"/>
  <c r="H15312" i="2"/>
  <c r="H15313" i="2"/>
  <c r="H15314" i="2"/>
  <c r="H15315" i="2"/>
  <c r="H15316" i="2"/>
  <c r="H15317" i="2"/>
  <c r="H15318" i="2"/>
  <c r="H15319" i="2"/>
  <c r="H15320" i="2"/>
  <c r="H15321" i="2"/>
  <c r="H15322" i="2"/>
  <c r="H15323" i="2"/>
  <c r="H15324" i="2"/>
  <c r="H15325" i="2"/>
  <c r="H15326" i="2"/>
  <c r="H15327" i="2"/>
  <c r="H15328" i="2"/>
  <c r="H15329" i="2"/>
  <c r="H15330" i="2"/>
  <c r="H15331" i="2"/>
  <c r="H15332" i="2"/>
  <c r="H15333" i="2"/>
  <c r="H15334" i="2"/>
  <c r="H15335" i="2"/>
  <c r="H15336" i="2"/>
  <c r="H15337" i="2"/>
  <c r="H15338" i="2"/>
  <c r="H15339" i="2"/>
  <c r="H15340" i="2"/>
  <c r="H15341" i="2"/>
  <c r="H15342" i="2"/>
  <c r="H15343" i="2"/>
  <c r="H15344" i="2"/>
  <c r="H15345" i="2"/>
  <c r="H15346" i="2"/>
  <c r="H15347" i="2"/>
  <c r="H15348" i="2"/>
  <c r="H15349" i="2"/>
  <c r="H15350" i="2"/>
  <c r="H15351" i="2"/>
  <c r="H15352" i="2"/>
  <c r="H15353" i="2"/>
  <c r="H15354" i="2"/>
  <c r="H15355" i="2"/>
  <c r="H15356" i="2"/>
  <c r="H15357" i="2"/>
  <c r="H15358" i="2"/>
  <c r="H15359" i="2"/>
  <c r="H15360" i="2"/>
  <c r="H15361" i="2"/>
  <c r="H15362" i="2"/>
  <c r="H15363" i="2"/>
  <c r="H15364" i="2"/>
  <c r="H15365" i="2"/>
  <c r="H15366" i="2"/>
  <c r="H15367" i="2"/>
  <c r="H15368" i="2"/>
  <c r="H15369" i="2"/>
  <c r="H15370" i="2"/>
  <c r="H15371" i="2"/>
  <c r="H15372" i="2"/>
  <c r="H15373" i="2"/>
  <c r="H15374" i="2"/>
  <c r="H15375" i="2"/>
  <c r="H15376" i="2"/>
  <c r="H15377" i="2"/>
  <c r="H15378" i="2"/>
  <c r="H15379" i="2"/>
  <c r="H15380" i="2"/>
  <c r="H15381" i="2"/>
  <c r="H15382" i="2"/>
  <c r="H15383" i="2"/>
  <c r="H15384" i="2"/>
  <c r="H15385" i="2"/>
  <c r="H15386" i="2"/>
  <c r="H15387" i="2"/>
  <c r="H15388" i="2"/>
  <c r="H15389" i="2"/>
  <c r="H15390" i="2"/>
  <c r="H15391" i="2"/>
  <c r="H15392" i="2"/>
  <c r="H15393" i="2"/>
  <c r="H15394" i="2"/>
  <c r="H15395" i="2"/>
  <c r="H15396" i="2"/>
  <c r="H15397" i="2"/>
  <c r="H15398" i="2"/>
  <c r="H15399" i="2"/>
  <c r="H15400" i="2"/>
  <c r="H15401" i="2"/>
  <c r="H15402" i="2"/>
  <c r="H15403" i="2"/>
  <c r="H15404" i="2"/>
  <c r="H15405" i="2"/>
  <c r="H15406" i="2"/>
  <c r="H15407" i="2"/>
  <c r="H15408" i="2"/>
  <c r="H15409" i="2"/>
  <c r="H15410" i="2"/>
  <c r="H15411" i="2"/>
  <c r="H15412" i="2"/>
  <c r="H15413" i="2"/>
  <c r="H15414" i="2"/>
  <c r="H15415" i="2"/>
  <c r="H15416" i="2"/>
  <c r="H15417" i="2"/>
  <c r="H15418" i="2"/>
  <c r="H15419" i="2"/>
  <c r="H15420" i="2"/>
  <c r="H15421" i="2"/>
  <c r="H15422" i="2"/>
  <c r="H15423" i="2"/>
  <c r="H15424" i="2"/>
  <c r="H15425" i="2"/>
  <c r="H15426" i="2"/>
  <c r="H15427" i="2"/>
  <c r="H15428" i="2"/>
  <c r="H15429" i="2"/>
  <c r="H15430" i="2"/>
  <c r="H15431" i="2"/>
  <c r="H15432" i="2"/>
  <c r="H15433" i="2"/>
  <c r="H15434" i="2"/>
  <c r="H15435" i="2"/>
  <c r="H15436" i="2"/>
  <c r="H15437" i="2"/>
  <c r="H15438" i="2"/>
  <c r="H15439" i="2"/>
  <c r="H15440" i="2"/>
  <c r="H15441" i="2"/>
  <c r="H15442" i="2"/>
  <c r="H15443" i="2"/>
  <c r="H15444" i="2"/>
  <c r="H15445" i="2"/>
  <c r="H15446" i="2"/>
  <c r="H15447" i="2"/>
  <c r="H15448" i="2"/>
  <c r="H15449" i="2"/>
  <c r="H15450" i="2"/>
  <c r="H15451" i="2"/>
  <c r="H15452" i="2"/>
  <c r="H15453" i="2"/>
  <c r="H15454" i="2"/>
  <c r="H15455" i="2"/>
  <c r="H15456" i="2"/>
  <c r="H15457" i="2"/>
  <c r="H15458" i="2"/>
  <c r="H15459" i="2"/>
  <c r="H15460" i="2"/>
  <c r="H15461" i="2"/>
  <c r="H15462" i="2"/>
  <c r="H15463" i="2"/>
  <c r="H15464" i="2"/>
  <c r="H15465" i="2"/>
  <c r="H15466" i="2"/>
  <c r="H15467" i="2"/>
  <c r="H15468" i="2"/>
  <c r="H15469" i="2"/>
  <c r="H15470" i="2"/>
  <c r="H15471" i="2"/>
  <c r="H15472" i="2"/>
  <c r="H15473" i="2"/>
  <c r="H15474" i="2"/>
  <c r="H15475" i="2"/>
  <c r="H15476" i="2"/>
  <c r="H15477" i="2"/>
  <c r="H15478" i="2"/>
  <c r="H15479" i="2"/>
  <c r="H15480" i="2"/>
  <c r="H15481" i="2"/>
  <c r="H15482" i="2"/>
  <c r="H15483" i="2"/>
  <c r="H15484" i="2"/>
  <c r="H15485" i="2"/>
  <c r="H15486" i="2"/>
  <c r="H15487" i="2"/>
  <c r="H15488" i="2"/>
  <c r="H15489" i="2"/>
  <c r="H15490" i="2"/>
  <c r="H15491" i="2"/>
  <c r="H15492" i="2"/>
  <c r="H15493" i="2"/>
  <c r="H15494" i="2"/>
  <c r="H15495" i="2"/>
  <c r="H15496" i="2"/>
  <c r="H15497" i="2"/>
  <c r="H15498" i="2"/>
  <c r="H15499" i="2"/>
  <c r="H15500" i="2"/>
  <c r="H15501" i="2"/>
  <c r="H15502" i="2"/>
  <c r="H15503" i="2"/>
  <c r="H15504" i="2"/>
  <c r="H15505" i="2"/>
  <c r="H15506" i="2"/>
  <c r="H15507" i="2"/>
  <c r="H15508" i="2"/>
  <c r="H15509" i="2"/>
  <c r="H15510" i="2"/>
  <c r="H15511" i="2"/>
  <c r="H15512" i="2"/>
  <c r="H15513" i="2"/>
  <c r="H15514" i="2"/>
  <c r="H15515" i="2"/>
  <c r="H15516" i="2"/>
  <c r="H15517" i="2"/>
  <c r="H15518" i="2"/>
  <c r="H15519" i="2"/>
  <c r="H15520" i="2"/>
  <c r="H15521" i="2"/>
  <c r="H15522" i="2"/>
  <c r="H15523" i="2"/>
  <c r="H15524" i="2"/>
  <c r="H15525" i="2"/>
  <c r="H15526" i="2"/>
  <c r="H15527" i="2"/>
  <c r="H15528" i="2"/>
  <c r="H15529" i="2"/>
  <c r="H15530" i="2"/>
  <c r="H15531" i="2"/>
  <c r="H15532" i="2"/>
  <c r="H15533" i="2"/>
  <c r="H15534" i="2"/>
  <c r="H15535" i="2"/>
  <c r="H15536" i="2"/>
  <c r="H15537" i="2"/>
  <c r="H15538" i="2"/>
  <c r="H15539" i="2"/>
  <c r="H15540" i="2"/>
  <c r="H15541" i="2"/>
  <c r="H15542" i="2"/>
  <c r="H15543" i="2"/>
  <c r="H15544" i="2"/>
  <c r="H15545" i="2"/>
  <c r="H15546" i="2"/>
  <c r="H15547" i="2"/>
  <c r="H15548" i="2"/>
  <c r="H15549" i="2"/>
  <c r="H15550" i="2"/>
  <c r="H15551" i="2"/>
  <c r="H15552" i="2"/>
  <c r="H15553" i="2"/>
  <c r="H15554" i="2"/>
  <c r="H15555" i="2"/>
  <c r="H15556" i="2"/>
  <c r="H15557" i="2"/>
  <c r="H15558" i="2"/>
  <c r="H15559" i="2"/>
  <c r="H15560" i="2"/>
  <c r="H15561" i="2"/>
  <c r="H15562" i="2"/>
  <c r="H15563" i="2"/>
  <c r="H15564" i="2"/>
  <c r="H15565" i="2"/>
  <c r="H15566" i="2"/>
  <c r="H15567" i="2"/>
  <c r="H15568" i="2"/>
  <c r="H15569" i="2"/>
  <c r="H15570" i="2"/>
  <c r="H15571" i="2"/>
  <c r="H15572" i="2"/>
  <c r="H15573" i="2"/>
  <c r="H15574" i="2"/>
  <c r="H15575" i="2"/>
  <c r="H15576" i="2"/>
  <c r="H15577" i="2"/>
  <c r="H15578" i="2"/>
  <c r="H15579" i="2"/>
  <c r="H15580" i="2"/>
  <c r="H15581" i="2"/>
  <c r="H15582" i="2"/>
  <c r="H15583" i="2"/>
  <c r="H15584" i="2"/>
  <c r="H15585" i="2"/>
  <c r="H15586" i="2"/>
  <c r="H15587" i="2"/>
  <c r="H15588" i="2"/>
  <c r="H15589" i="2"/>
  <c r="H15590" i="2"/>
  <c r="H15591" i="2"/>
  <c r="H15592" i="2"/>
  <c r="H15593" i="2"/>
  <c r="H15594" i="2"/>
  <c r="H15595" i="2"/>
  <c r="H15596" i="2"/>
  <c r="H15597" i="2"/>
  <c r="H15598" i="2"/>
  <c r="H15599" i="2"/>
  <c r="H15600" i="2"/>
  <c r="H15601" i="2"/>
  <c r="H15602" i="2"/>
  <c r="H15603" i="2"/>
  <c r="H15604" i="2"/>
  <c r="H15605" i="2"/>
  <c r="H15606" i="2"/>
  <c r="H15607" i="2"/>
  <c r="H15608" i="2"/>
  <c r="H15609" i="2"/>
  <c r="H15610" i="2"/>
  <c r="H15611" i="2"/>
  <c r="H15612" i="2"/>
  <c r="H15613" i="2"/>
  <c r="H15614" i="2"/>
  <c r="H15615" i="2"/>
  <c r="H15616" i="2"/>
  <c r="H15617" i="2"/>
  <c r="H15618" i="2"/>
  <c r="H15619" i="2"/>
  <c r="H15620" i="2"/>
  <c r="H15621" i="2"/>
  <c r="H15622" i="2"/>
  <c r="H15623" i="2"/>
  <c r="H15624" i="2"/>
  <c r="H15625" i="2"/>
  <c r="H15626" i="2"/>
  <c r="H15627" i="2"/>
  <c r="H15628" i="2"/>
  <c r="H15629" i="2"/>
  <c r="H15630" i="2"/>
  <c r="H15631" i="2"/>
  <c r="H15632" i="2"/>
  <c r="H15633" i="2"/>
  <c r="H15634" i="2"/>
  <c r="H15635" i="2"/>
  <c r="H15636" i="2"/>
  <c r="H15637" i="2"/>
  <c r="H15638" i="2"/>
  <c r="H15639" i="2"/>
  <c r="H15640" i="2"/>
  <c r="H15641" i="2"/>
  <c r="H15642" i="2"/>
  <c r="H15643" i="2"/>
  <c r="H15644" i="2"/>
  <c r="H15645" i="2"/>
  <c r="H15646" i="2"/>
  <c r="H15647" i="2"/>
  <c r="H15648" i="2"/>
  <c r="H15649" i="2"/>
  <c r="H15650" i="2"/>
  <c r="H15651" i="2"/>
  <c r="H15652" i="2"/>
  <c r="H15653" i="2"/>
  <c r="H15654" i="2"/>
  <c r="H15655" i="2"/>
  <c r="H15656" i="2"/>
  <c r="H15657" i="2"/>
  <c r="H15658" i="2"/>
  <c r="H15659" i="2"/>
  <c r="H15660" i="2"/>
  <c r="H15661" i="2"/>
  <c r="H15662" i="2"/>
  <c r="H15663" i="2"/>
  <c r="H15664" i="2"/>
  <c r="H15665" i="2"/>
  <c r="H15666" i="2"/>
  <c r="H15667" i="2"/>
  <c r="H15668" i="2"/>
  <c r="H15669" i="2"/>
  <c r="H15670" i="2"/>
  <c r="H15671" i="2"/>
  <c r="H15672" i="2"/>
  <c r="H15673" i="2"/>
  <c r="H15674" i="2"/>
  <c r="H15675" i="2"/>
  <c r="H15676" i="2"/>
  <c r="H15677" i="2"/>
  <c r="H15678" i="2"/>
  <c r="H15679" i="2"/>
  <c r="H15680" i="2"/>
  <c r="H15681" i="2"/>
  <c r="H15682" i="2"/>
  <c r="H15683" i="2"/>
  <c r="H15684" i="2"/>
  <c r="H15685" i="2"/>
  <c r="H15686" i="2"/>
  <c r="H15687" i="2"/>
  <c r="H15688" i="2"/>
  <c r="H15689" i="2"/>
  <c r="H15690" i="2"/>
  <c r="H15691" i="2"/>
  <c r="H15692" i="2"/>
  <c r="H15693" i="2"/>
  <c r="H15694" i="2"/>
  <c r="H15695" i="2"/>
  <c r="H15696" i="2"/>
  <c r="H15697" i="2"/>
  <c r="H15698" i="2"/>
  <c r="H15699" i="2"/>
  <c r="H15700" i="2"/>
  <c r="H15701" i="2"/>
  <c r="H15702" i="2"/>
  <c r="H15703" i="2"/>
  <c r="H15704" i="2"/>
  <c r="H15705" i="2"/>
  <c r="H15706" i="2"/>
  <c r="H15707" i="2"/>
  <c r="H15708" i="2"/>
  <c r="H15709" i="2"/>
  <c r="H15710" i="2"/>
  <c r="H15711" i="2"/>
  <c r="H15712" i="2"/>
  <c r="H15713" i="2"/>
  <c r="H15714" i="2"/>
  <c r="H15715" i="2"/>
  <c r="H15716" i="2"/>
  <c r="H15717" i="2"/>
  <c r="H15718" i="2"/>
  <c r="H15719" i="2"/>
  <c r="H15720" i="2"/>
  <c r="H15721" i="2"/>
  <c r="H15722" i="2"/>
  <c r="H15723" i="2"/>
  <c r="H15724" i="2"/>
  <c r="H15725" i="2"/>
  <c r="H15726" i="2"/>
  <c r="H15727" i="2"/>
  <c r="H15728" i="2"/>
  <c r="H15729" i="2"/>
  <c r="H15730" i="2"/>
  <c r="H15731" i="2"/>
  <c r="H15732" i="2"/>
  <c r="H15733" i="2"/>
  <c r="H15734" i="2"/>
  <c r="H15735" i="2"/>
  <c r="H15736" i="2"/>
  <c r="H15737" i="2"/>
  <c r="H15738" i="2"/>
  <c r="H15739" i="2"/>
  <c r="H15740" i="2"/>
  <c r="H15741" i="2"/>
  <c r="H15742" i="2"/>
  <c r="H15743" i="2"/>
  <c r="H15744" i="2"/>
  <c r="H15745" i="2"/>
  <c r="H15746" i="2"/>
  <c r="H15747" i="2"/>
  <c r="H15748" i="2"/>
  <c r="H15749" i="2"/>
  <c r="H15750" i="2"/>
  <c r="H15751" i="2"/>
  <c r="H15752" i="2"/>
  <c r="H15753" i="2"/>
  <c r="H15754" i="2"/>
  <c r="H15755" i="2"/>
  <c r="H15756" i="2"/>
  <c r="H15757" i="2"/>
  <c r="H15758" i="2"/>
  <c r="H15759" i="2"/>
  <c r="H15760" i="2"/>
  <c r="H15761" i="2"/>
  <c r="H15762" i="2"/>
  <c r="H15763" i="2"/>
  <c r="H15764" i="2"/>
  <c r="H15765" i="2"/>
  <c r="H15766" i="2"/>
  <c r="H15767" i="2"/>
  <c r="H15768" i="2"/>
  <c r="H15769" i="2"/>
  <c r="H15770" i="2"/>
  <c r="H15771" i="2"/>
  <c r="H15772" i="2"/>
  <c r="H15773" i="2"/>
  <c r="H15774" i="2"/>
  <c r="H15775" i="2"/>
  <c r="H15776" i="2"/>
  <c r="H15777" i="2"/>
  <c r="H15778" i="2"/>
  <c r="H15779" i="2"/>
  <c r="H15780" i="2"/>
  <c r="H15781" i="2"/>
  <c r="H15782" i="2"/>
  <c r="H15783" i="2"/>
  <c r="H15784" i="2"/>
  <c r="H15785" i="2"/>
  <c r="H15786" i="2"/>
  <c r="H15787" i="2"/>
  <c r="H15788" i="2"/>
  <c r="H15789" i="2"/>
  <c r="H15790" i="2"/>
  <c r="H15791" i="2"/>
  <c r="H15792" i="2"/>
  <c r="H15793" i="2"/>
  <c r="H15794" i="2"/>
  <c r="H15795" i="2"/>
  <c r="H15796" i="2"/>
  <c r="H15797" i="2"/>
  <c r="H15798" i="2"/>
  <c r="H15799" i="2"/>
  <c r="H15800" i="2"/>
  <c r="H15801" i="2"/>
  <c r="H15802" i="2"/>
  <c r="H15803" i="2"/>
  <c r="H15804" i="2"/>
  <c r="H15805" i="2"/>
  <c r="H15806" i="2"/>
  <c r="H15807" i="2"/>
  <c r="H15808" i="2"/>
  <c r="H15809" i="2"/>
  <c r="H15810" i="2"/>
  <c r="H15811" i="2"/>
  <c r="H15812" i="2"/>
  <c r="H15813" i="2"/>
  <c r="H15814" i="2"/>
  <c r="H15815" i="2"/>
  <c r="H15816" i="2"/>
  <c r="H15817" i="2"/>
  <c r="H15818" i="2"/>
  <c r="H15819" i="2"/>
  <c r="H15820" i="2"/>
  <c r="H15821" i="2"/>
  <c r="H15822" i="2"/>
  <c r="H15823" i="2"/>
  <c r="H15824" i="2"/>
  <c r="H15825" i="2"/>
  <c r="H15826" i="2"/>
  <c r="H15827" i="2"/>
  <c r="H15828" i="2"/>
  <c r="H15829" i="2"/>
  <c r="H15830" i="2"/>
  <c r="H15831" i="2"/>
  <c r="H15832" i="2"/>
  <c r="H15833" i="2"/>
  <c r="H15834" i="2"/>
  <c r="H15835" i="2"/>
  <c r="H15836" i="2"/>
  <c r="H15837" i="2"/>
  <c r="H15838" i="2"/>
  <c r="H15839" i="2"/>
  <c r="H15840" i="2"/>
  <c r="H15841" i="2"/>
  <c r="H15842" i="2"/>
  <c r="H15843" i="2"/>
  <c r="H15844" i="2"/>
  <c r="H15845" i="2"/>
  <c r="H15846" i="2"/>
  <c r="H15847" i="2"/>
  <c r="H15848" i="2"/>
  <c r="H15849" i="2"/>
  <c r="H15850" i="2"/>
  <c r="H15851" i="2"/>
  <c r="H15852" i="2"/>
  <c r="H15853" i="2"/>
  <c r="H15854" i="2"/>
  <c r="H15855" i="2"/>
  <c r="H15856" i="2"/>
  <c r="H15857" i="2"/>
  <c r="H15858" i="2"/>
  <c r="H15859" i="2"/>
  <c r="H15860" i="2"/>
  <c r="H15861" i="2"/>
  <c r="H15862" i="2"/>
  <c r="H15863" i="2"/>
  <c r="H15864" i="2"/>
  <c r="H15865" i="2"/>
  <c r="H15866" i="2"/>
  <c r="H15867" i="2"/>
  <c r="H15868" i="2"/>
  <c r="H15869" i="2"/>
  <c r="H15870" i="2"/>
  <c r="H15871" i="2"/>
  <c r="H15872" i="2"/>
  <c r="H15873" i="2"/>
  <c r="H15874" i="2"/>
  <c r="H15875" i="2"/>
  <c r="H15876" i="2"/>
  <c r="H15877" i="2"/>
  <c r="H15878" i="2"/>
  <c r="H15879" i="2"/>
  <c r="H15880" i="2"/>
  <c r="H15881" i="2"/>
  <c r="H15882" i="2"/>
  <c r="H15883" i="2"/>
  <c r="H15884" i="2"/>
  <c r="H15885" i="2"/>
  <c r="H15886" i="2"/>
  <c r="H15887" i="2"/>
  <c r="H15888" i="2"/>
  <c r="H15889" i="2"/>
  <c r="H15890" i="2"/>
  <c r="H15891" i="2"/>
  <c r="H15892" i="2"/>
  <c r="H15893" i="2"/>
  <c r="H15894" i="2"/>
  <c r="H15895" i="2"/>
  <c r="H15896" i="2"/>
  <c r="H15897" i="2"/>
  <c r="H15898" i="2"/>
  <c r="H15899" i="2"/>
  <c r="H15900" i="2"/>
  <c r="H15901" i="2"/>
  <c r="H15902" i="2"/>
  <c r="H15903" i="2"/>
  <c r="H15904" i="2"/>
  <c r="H15905" i="2"/>
  <c r="H15906" i="2"/>
  <c r="H15907" i="2"/>
  <c r="H15908" i="2"/>
  <c r="H15909" i="2"/>
  <c r="H15910" i="2"/>
  <c r="H15911" i="2"/>
  <c r="H15912" i="2"/>
  <c r="H15913" i="2"/>
  <c r="H15914" i="2"/>
  <c r="H15915" i="2"/>
  <c r="H15916" i="2"/>
  <c r="H15917" i="2"/>
  <c r="H15918" i="2"/>
  <c r="H15919" i="2"/>
  <c r="H15920" i="2"/>
  <c r="H15921" i="2"/>
  <c r="H15922" i="2"/>
  <c r="H15923" i="2"/>
  <c r="H15924" i="2"/>
  <c r="H15925" i="2"/>
  <c r="H15926" i="2"/>
  <c r="H15927" i="2"/>
  <c r="H15928" i="2"/>
  <c r="H15929" i="2"/>
  <c r="H15930" i="2"/>
  <c r="H15931" i="2"/>
  <c r="H15932" i="2"/>
  <c r="H15933" i="2"/>
  <c r="H15934" i="2"/>
  <c r="H15935" i="2"/>
  <c r="H15936" i="2"/>
  <c r="H15937" i="2"/>
  <c r="H15938" i="2"/>
  <c r="H15939" i="2"/>
  <c r="H15940" i="2"/>
  <c r="H15941" i="2"/>
  <c r="H15942" i="2"/>
  <c r="H15943" i="2"/>
  <c r="H15944" i="2"/>
  <c r="H15945" i="2"/>
  <c r="H15946" i="2"/>
  <c r="H15947" i="2"/>
  <c r="H15948" i="2"/>
  <c r="H15949" i="2"/>
  <c r="H15950" i="2"/>
  <c r="H15951" i="2"/>
  <c r="H15952" i="2"/>
  <c r="H15953" i="2"/>
  <c r="H15954" i="2"/>
  <c r="H15955" i="2"/>
  <c r="H15956" i="2"/>
  <c r="H15957" i="2"/>
  <c r="H15958" i="2"/>
  <c r="H15959" i="2"/>
  <c r="H15960" i="2"/>
  <c r="H15961" i="2"/>
  <c r="H15962" i="2"/>
  <c r="H15963" i="2"/>
  <c r="H15964" i="2"/>
  <c r="H15965" i="2"/>
  <c r="H15966" i="2"/>
  <c r="H15967" i="2"/>
  <c r="H15968" i="2"/>
  <c r="H15969" i="2"/>
  <c r="H15970" i="2"/>
  <c r="H15971" i="2"/>
  <c r="H15972" i="2"/>
  <c r="H15973" i="2"/>
  <c r="H15974" i="2"/>
  <c r="H15975" i="2"/>
  <c r="H15976" i="2"/>
  <c r="H15977" i="2"/>
  <c r="H15978" i="2"/>
  <c r="H15979" i="2"/>
  <c r="H15980" i="2"/>
  <c r="H15981" i="2"/>
  <c r="H15982" i="2"/>
  <c r="H15983" i="2"/>
  <c r="H15984" i="2"/>
  <c r="H15985" i="2"/>
  <c r="H15986" i="2"/>
  <c r="H15987" i="2"/>
  <c r="H15988" i="2"/>
  <c r="H15989" i="2"/>
  <c r="H15990" i="2"/>
  <c r="H15991" i="2"/>
  <c r="H15992" i="2"/>
  <c r="H15993" i="2"/>
  <c r="H15994" i="2"/>
  <c r="H15995" i="2"/>
  <c r="H15996" i="2"/>
  <c r="H15997" i="2"/>
  <c r="H15998" i="2"/>
  <c r="H15999" i="2"/>
  <c r="H16000" i="2"/>
  <c r="H1600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12791" i="2"/>
  <c r="G12792" i="2"/>
  <c r="G12793" i="2"/>
  <c r="G12794" i="2"/>
  <c r="G12795" i="2"/>
  <c r="G12796" i="2"/>
  <c r="G12797" i="2"/>
  <c r="G12798" i="2"/>
  <c r="G12799" i="2"/>
  <c r="G12800" i="2"/>
  <c r="G12801" i="2"/>
  <c r="G12802" i="2"/>
  <c r="G12803" i="2"/>
  <c r="G12804" i="2"/>
  <c r="G12805" i="2"/>
  <c r="G12806" i="2"/>
  <c r="G12807" i="2"/>
  <c r="G12808" i="2"/>
  <c r="G12809" i="2"/>
  <c r="G12810" i="2"/>
  <c r="G12811" i="2"/>
  <c r="G12812" i="2"/>
  <c r="G12813" i="2"/>
  <c r="G12814" i="2"/>
  <c r="G12815" i="2"/>
  <c r="G12816" i="2"/>
  <c r="G12817" i="2"/>
  <c r="G12818" i="2"/>
  <c r="G12819" i="2"/>
  <c r="G12820" i="2"/>
  <c r="G12821" i="2"/>
  <c r="G12822" i="2"/>
  <c r="G12823" i="2"/>
  <c r="G12824" i="2"/>
  <c r="G12825" i="2"/>
  <c r="G12826" i="2"/>
  <c r="G12827" i="2"/>
  <c r="G12828" i="2"/>
  <c r="G12829" i="2"/>
  <c r="G12830" i="2"/>
  <c r="G12831" i="2"/>
  <c r="G12832" i="2"/>
  <c r="G12833" i="2"/>
  <c r="G12834" i="2"/>
  <c r="G12835" i="2"/>
  <c r="G12836" i="2"/>
  <c r="G12837" i="2"/>
  <c r="G12838" i="2"/>
  <c r="G12839" i="2"/>
  <c r="G12840" i="2"/>
  <c r="G12841" i="2"/>
  <c r="G12842" i="2"/>
  <c r="G12843" i="2"/>
  <c r="G12844" i="2"/>
  <c r="G12845" i="2"/>
  <c r="G12846" i="2"/>
  <c r="G12847" i="2"/>
  <c r="G12848" i="2"/>
  <c r="G12849" i="2"/>
  <c r="G12850" i="2"/>
  <c r="G12851" i="2"/>
  <c r="G12852" i="2"/>
  <c r="G12853" i="2"/>
  <c r="G12854" i="2"/>
  <c r="G12855" i="2"/>
  <c r="G12856" i="2"/>
  <c r="G12857" i="2"/>
  <c r="G12858" i="2"/>
  <c r="G12859" i="2"/>
  <c r="G12860" i="2"/>
  <c r="G12861" i="2"/>
  <c r="G12862" i="2"/>
  <c r="G12863" i="2"/>
  <c r="G12864" i="2"/>
  <c r="G12865" i="2"/>
  <c r="G12866" i="2"/>
  <c r="G12867" i="2"/>
  <c r="G12868" i="2"/>
  <c r="G12869" i="2"/>
  <c r="G12870" i="2"/>
  <c r="G12871" i="2"/>
  <c r="G12872" i="2"/>
  <c r="G12873" i="2"/>
  <c r="G12874" i="2"/>
  <c r="G12875" i="2"/>
  <c r="G12876" i="2"/>
  <c r="G12877" i="2"/>
  <c r="G12878" i="2"/>
  <c r="G12879" i="2"/>
  <c r="G12880" i="2"/>
  <c r="G12881" i="2"/>
  <c r="G12882" i="2"/>
  <c r="G12883" i="2"/>
  <c r="G12884" i="2"/>
  <c r="G12885" i="2"/>
  <c r="G12886" i="2"/>
  <c r="G12887" i="2"/>
  <c r="G12888" i="2"/>
  <c r="G12889" i="2"/>
  <c r="G12890" i="2"/>
  <c r="G12891" i="2"/>
  <c r="G12892" i="2"/>
  <c r="G12893" i="2"/>
  <c r="G12894" i="2"/>
  <c r="G12895" i="2"/>
  <c r="G12896" i="2"/>
  <c r="G12897" i="2"/>
  <c r="G12898" i="2"/>
  <c r="G12899" i="2"/>
  <c r="G12900" i="2"/>
  <c r="G12901" i="2"/>
  <c r="G12902" i="2"/>
  <c r="G12903" i="2"/>
  <c r="G12904" i="2"/>
  <c r="G12905" i="2"/>
  <c r="G12906" i="2"/>
  <c r="G12907" i="2"/>
  <c r="G12908" i="2"/>
  <c r="G12909" i="2"/>
  <c r="G12910" i="2"/>
  <c r="G12911" i="2"/>
  <c r="G12912" i="2"/>
  <c r="G12913" i="2"/>
  <c r="G12914" i="2"/>
  <c r="G12915" i="2"/>
  <c r="G12916" i="2"/>
  <c r="G12917" i="2"/>
  <c r="G12918" i="2"/>
  <c r="G12919" i="2"/>
  <c r="G12920" i="2"/>
  <c r="G12921" i="2"/>
  <c r="G12922" i="2"/>
  <c r="G12923" i="2"/>
  <c r="G12924" i="2"/>
  <c r="G12925" i="2"/>
  <c r="G12926" i="2"/>
  <c r="G12927" i="2"/>
  <c r="G12928" i="2"/>
  <c r="G12929" i="2"/>
  <c r="G12930" i="2"/>
  <c r="G12931" i="2"/>
  <c r="G12932" i="2"/>
  <c r="G12933" i="2"/>
  <c r="G12934" i="2"/>
  <c r="G12935" i="2"/>
  <c r="G12936" i="2"/>
  <c r="G12937" i="2"/>
  <c r="G12938" i="2"/>
  <c r="G12939" i="2"/>
  <c r="G12940" i="2"/>
  <c r="G12941" i="2"/>
  <c r="G12942" i="2"/>
  <c r="G12943" i="2"/>
  <c r="G12944" i="2"/>
  <c r="G12945" i="2"/>
  <c r="G12946" i="2"/>
  <c r="G12947" i="2"/>
  <c r="G12948" i="2"/>
  <c r="G12949" i="2"/>
  <c r="G12950" i="2"/>
  <c r="G12951" i="2"/>
  <c r="G12952" i="2"/>
  <c r="G12953" i="2"/>
  <c r="G12954" i="2"/>
  <c r="G12955" i="2"/>
  <c r="G12956" i="2"/>
  <c r="G12957" i="2"/>
  <c r="G12958" i="2"/>
  <c r="G12959" i="2"/>
  <c r="G12960" i="2"/>
  <c r="G12961" i="2"/>
  <c r="G12962" i="2"/>
  <c r="G12963" i="2"/>
  <c r="G12964" i="2"/>
  <c r="G12965" i="2"/>
  <c r="G12966" i="2"/>
  <c r="G12967" i="2"/>
  <c r="G12968" i="2"/>
  <c r="G12969" i="2"/>
  <c r="G12970" i="2"/>
  <c r="G12971" i="2"/>
  <c r="G12972" i="2"/>
  <c r="G12973" i="2"/>
  <c r="G12974" i="2"/>
  <c r="G12975" i="2"/>
  <c r="G12976" i="2"/>
  <c r="G12977" i="2"/>
  <c r="G12978" i="2"/>
  <c r="G12979" i="2"/>
  <c r="G12980" i="2"/>
  <c r="G12981" i="2"/>
  <c r="G12982" i="2"/>
  <c r="G12983" i="2"/>
  <c r="G12984" i="2"/>
  <c r="G12985" i="2"/>
  <c r="G12986" i="2"/>
  <c r="G12987" i="2"/>
  <c r="G12988" i="2"/>
  <c r="G12989" i="2"/>
  <c r="G12990" i="2"/>
  <c r="G12991" i="2"/>
  <c r="G12992" i="2"/>
  <c r="G12993" i="2"/>
  <c r="G12994" i="2"/>
  <c r="G12995" i="2"/>
  <c r="G12996" i="2"/>
  <c r="G12997" i="2"/>
  <c r="G12998" i="2"/>
  <c r="G12999" i="2"/>
  <c r="G13000" i="2"/>
  <c r="G13001" i="2"/>
  <c r="G13002" i="2"/>
  <c r="G13003" i="2"/>
  <c r="G13004" i="2"/>
  <c r="G13005" i="2"/>
  <c r="G13006" i="2"/>
  <c r="G13007" i="2"/>
  <c r="G13008" i="2"/>
  <c r="G13009" i="2"/>
  <c r="G13010" i="2"/>
  <c r="G13011" i="2"/>
  <c r="G13012" i="2"/>
  <c r="G13013" i="2"/>
  <c r="G13014" i="2"/>
  <c r="G13015" i="2"/>
  <c r="G13016" i="2"/>
  <c r="G13017" i="2"/>
  <c r="G13018" i="2"/>
  <c r="G13019" i="2"/>
  <c r="G13020" i="2"/>
  <c r="G13021" i="2"/>
  <c r="G13022" i="2"/>
  <c r="G13023" i="2"/>
  <c r="G13024" i="2"/>
  <c r="G13025" i="2"/>
  <c r="G13026" i="2"/>
  <c r="G13027" i="2"/>
  <c r="G13028" i="2"/>
  <c r="G13029" i="2"/>
  <c r="G13030" i="2"/>
  <c r="G13031" i="2"/>
  <c r="G13032" i="2"/>
  <c r="G13033" i="2"/>
  <c r="G13034" i="2"/>
  <c r="G13035" i="2"/>
  <c r="G13036" i="2"/>
  <c r="G13037" i="2"/>
  <c r="G13038" i="2"/>
  <c r="G13039" i="2"/>
  <c r="G13040" i="2"/>
  <c r="G13041" i="2"/>
  <c r="G13042" i="2"/>
  <c r="G13043" i="2"/>
  <c r="G13044" i="2"/>
  <c r="G13045" i="2"/>
  <c r="G13046" i="2"/>
  <c r="G13047" i="2"/>
  <c r="G13048" i="2"/>
  <c r="G13049" i="2"/>
  <c r="G13050" i="2"/>
  <c r="G13051" i="2"/>
  <c r="G13052" i="2"/>
  <c r="G13053" i="2"/>
  <c r="G13054" i="2"/>
  <c r="G13055" i="2"/>
  <c r="G13056" i="2"/>
  <c r="G13057" i="2"/>
  <c r="G13058" i="2"/>
  <c r="G13059" i="2"/>
  <c r="G13060" i="2"/>
  <c r="G13061" i="2"/>
  <c r="G13062" i="2"/>
  <c r="G13063" i="2"/>
  <c r="G13064" i="2"/>
  <c r="G13065" i="2"/>
  <c r="G13066" i="2"/>
  <c r="G13067" i="2"/>
  <c r="G13068" i="2"/>
  <c r="G13069" i="2"/>
  <c r="G13070" i="2"/>
  <c r="G13071" i="2"/>
  <c r="G13072" i="2"/>
  <c r="G13073" i="2"/>
  <c r="G13074" i="2"/>
  <c r="G13075" i="2"/>
  <c r="G13076" i="2"/>
  <c r="G13077" i="2"/>
  <c r="G13078" i="2"/>
  <c r="G13079" i="2"/>
  <c r="G13080" i="2"/>
  <c r="G13081" i="2"/>
  <c r="G13082" i="2"/>
  <c r="G13083" i="2"/>
  <c r="G13084" i="2"/>
  <c r="G13085" i="2"/>
  <c r="G13086" i="2"/>
  <c r="G13087" i="2"/>
  <c r="G13088" i="2"/>
  <c r="G13089" i="2"/>
  <c r="G13090" i="2"/>
  <c r="G13091" i="2"/>
  <c r="G13092" i="2"/>
  <c r="G13093" i="2"/>
  <c r="G13094" i="2"/>
  <c r="G13095" i="2"/>
  <c r="G13096" i="2"/>
  <c r="G13097" i="2"/>
  <c r="G13098" i="2"/>
  <c r="G13099" i="2"/>
  <c r="G13100" i="2"/>
  <c r="G13101" i="2"/>
  <c r="G13102" i="2"/>
  <c r="G13103" i="2"/>
  <c r="G13104" i="2"/>
  <c r="G13105" i="2"/>
  <c r="G13106" i="2"/>
  <c r="G13107" i="2"/>
  <c r="G13108" i="2"/>
  <c r="G13109" i="2"/>
  <c r="G13110" i="2"/>
  <c r="G13111" i="2"/>
  <c r="G13112" i="2"/>
  <c r="G13113" i="2"/>
  <c r="G13114" i="2"/>
  <c r="G13115" i="2"/>
  <c r="G13116" i="2"/>
  <c r="G13117" i="2"/>
  <c r="G13118" i="2"/>
  <c r="G13119" i="2"/>
  <c r="G13120" i="2"/>
  <c r="G13121" i="2"/>
  <c r="G13122" i="2"/>
  <c r="G13123" i="2"/>
  <c r="G13124" i="2"/>
  <c r="G13125" i="2"/>
  <c r="G13126" i="2"/>
  <c r="G13127" i="2"/>
  <c r="G13128" i="2"/>
  <c r="G13129" i="2"/>
  <c r="G13130" i="2"/>
  <c r="G13131" i="2"/>
  <c r="G13132" i="2"/>
  <c r="G13133" i="2"/>
  <c r="G13134" i="2"/>
  <c r="G13135" i="2"/>
  <c r="G13136" i="2"/>
  <c r="G13137" i="2"/>
  <c r="G13138" i="2"/>
  <c r="G13139" i="2"/>
  <c r="G13140" i="2"/>
  <c r="G13141" i="2"/>
  <c r="G13142" i="2"/>
  <c r="G13143" i="2"/>
  <c r="G13144" i="2"/>
  <c r="G13145" i="2"/>
  <c r="G13146" i="2"/>
  <c r="G13147" i="2"/>
  <c r="G13148" i="2"/>
  <c r="G13149" i="2"/>
  <c r="G13150" i="2"/>
  <c r="G13151" i="2"/>
  <c r="G13152" i="2"/>
  <c r="G13153" i="2"/>
  <c r="G13154" i="2"/>
  <c r="G13155" i="2"/>
  <c r="G13156" i="2"/>
  <c r="G13157" i="2"/>
  <c r="G13158" i="2"/>
  <c r="G13159" i="2"/>
  <c r="G13160" i="2"/>
  <c r="G13161" i="2"/>
  <c r="G13162" i="2"/>
  <c r="G13163" i="2"/>
  <c r="G13164" i="2"/>
  <c r="G13165" i="2"/>
  <c r="G13166" i="2"/>
  <c r="G13167" i="2"/>
  <c r="G13168" i="2"/>
  <c r="G13169" i="2"/>
  <c r="G13170" i="2"/>
  <c r="G13171" i="2"/>
  <c r="G13172" i="2"/>
  <c r="G13173" i="2"/>
  <c r="G13174" i="2"/>
  <c r="G13175" i="2"/>
  <c r="G13176" i="2"/>
  <c r="G13177" i="2"/>
  <c r="G13178" i="2"/>
  <c r="G13179" i="2"/>
  <c r="G13180" i="2"/>
  <c r="G13181" i="2"/>
  <c r="G13182" i="2"/>
  <c r="G13183" i="2"/>
  <c r="G13184" i="2"/>
  <c r="G13185" i="2"/>
  <c r="G13186" i="2"/>
  <c r="G13187" i="2"/>
  <c r="G13188" i="2"/>
  <c r="G13189" i="2"/>
  <c r="G13190" i="2"/>
  <c r="G13191" i="2"/>
  <c r="G13192" i="2"/>
  <c r="G13193" i="2"/>
  <c r="G13194" i="2"/>
  <c r="G13195" i="2"/>
  <c r="G13196" i="2"/>
  <c r="G13197" i="2"/>
  <c r="G13198" i="2"/>
  <c r="G13199" i="2"/>
  <c r="G13200" i="2"/>
  <c r="G13201" i="2"/>
  <c r="G13202" i="2"/>
  <c r="G13203" i="2"/>
  <c r="G13204" i="2"/>
  <c r="G13205" i="2"/>
  <c r="G13206" i="2"/>
  <c r="G13207" i="2"/>
  <c r="G13208" i="2"/>
  <c r="G13209" i="2"/>
  <c r="G13210" i="2"/>
  <c r="G13211" i="2"/>
  <c r="G13212" i="2"/>
  <c r="G13213" i="2"/>
  <c r="G13214" i="2"/>
  <c r="G13215" i="2"/>
  <c r="G13216" i="2"/>
  <c r="G13217" i="2"/>
  <c r="G13218" i="2"/>
  <c r="G13219" i="2"/>
  <c r="G13220" i="2"/>
  <c r="G13221" i="2"/>
  <c r="G13222" i="2"/>
  <c r="G13223" i="2"/>
  <c r="G13224" i="2"/>
  <c r="G13225" i="2"/>
  <c r="G13226" i="2"/>
  <c r="G13227" i="2"/>
  <c r="G13228" i="2"/>
  <c r="G13229" i="2"/>
  <c r="G13230" i="2"/>
  <c r="G13231" i="2"/>
  <c r="G13232" i="2"/>
  <c r="G13233" i="2"/>
  <c r="G13234" i="2"/>
  <c r="G13235" i="2"/>
  <c r="G13236" i="2"/>
  <c r="G13237" i="2"/>
  <c r="G13238" i="2"/>
  <c r="G13239" i="2"/>
  <c r="G13240" i="2"/>
  <c r="G13241" i="2"/>
  <c r="G13242" i="2"/>
  <c r="G13243" i="2"/>
  <c r="G13244" i="2"/>
  <c r="G13245" i="2"/>
  <c r="G13246" i="2"/>
  <c r="G13247" i="2"/>
  <c r="G13248" i="2"/>
  <c r="G13249" i="2"/>
  <c r="G13250" i="2"/>
  <c r="G13251" i="2"/>
  <c r="G13252" i="2"/>
  <c r="G13253" i="2"/>
  <c r="G13254" i="2"/>
  <c r="G13255" i="2"/>
  <c r="G13256" i="2"/>
  <c r="G13257" i="2"/>
  <c r="G13258" i="2"/>
  <c r="G13259" i="2"/>
  <c r="G13260" i="2"/>
  <c r="G13261" i="2"/>
  <c r="G13262" i="2"/>
  <c r="G13263" i="2"/>
  <c r="G13264" i="2"/>
  <c r="G13265" i="2"/>
  <c r="G13266" i="2"/>
  <c r="G13267" i="2"/>
  <c r="G13268" i="2"/>
  <c r="G13269" i="2"/>
  <c r="G13270" i="2"/>
  <c r="G13271" i="2"/>
  <c r="G13272" i="2"/>
  <c r="G13273" i="2"/>
  <c r="G13274" i="2"/>
  <c r="G13275" i="2"/>
  <c r="G13276" i="2"/>
  <c r="G13277" i="2"/>
  <c r="G13278" i="2"/>
  <c r="G13279" i="2"/>
  <c r="G13280" i="2"/>
  <c r="G13281" i="2"/>
  <c r="G13282" i="2"/>
  <c r="G13283" i="2"/>
  <c r="G13284" i="2"/>
  <c r="G13285" i="2"/>
  <c r="G13286" i="2"/>
  <c r="G13287" i="2"/>
  <c r="G13288" i="2"/>
  <c r="G13289" i="2"/>
  <c r="G13290" i="2"/>
  <c r="G13291" i="2"/>
  <c r="G13292" i="2"/>
  <c r="G13293" i="2"/>
  <c r="G13294" i="2"/>
  <c r="G13295" i="2"/>
  <c r="G13296" i="2"/>
  <c r="G13297" i="2"/>
  <c r="G13298" i="2"/>
  <c r="G13299" i="2"/>
  <c r="G13300" i="2"/>
  <c r="G13301" i="2"/>
  <c r="G13302" i="2"/>
  <c r="G13303" i="2"/>
  <c r="G13304" i="2"/>
  <c r="G13305" i="2"/>
  <c r="G13306" i="2"/>
  <c r="G13307" i="2"/>
  <c r="G13308" i="2"/>
  <c r="G13309" i="2"/>
  <c r="G13310" i="2"/>
  <c r="G13311" i="2"/>
  <c r="G13312" i="2"/>
  <c r="G13313" i="2"/>
  <c r="G13314" i="2"/>
  <c r="G13315" i="2"/>
  <c r="G13316" i="2"/>
  <c r="G13317" i="2"/>
  <c r="G13318" i="2"/>
  <c r="G13319" i="2"/>
  <c r="G13320" i="2"/>
  <c r="G13321" i="2"/>
  <c r="G13322" i="2"/>
  <c r="G13323" i="2"/>
  <c r="G13324" i="2"/>
  <c r="G13325" i="2"/>
  <c r="G13326" i="2"/>
  <c r="G13327" i="2"/>
  <c r="G13328" i="2"/>
  <c r="G13329" i="2"/>
  <c r="G13330" i="2"/>
  <c r="G13331" i="2"/>
  <c r="G13332" i="2"/>
  <c r="G13333" i="2"/>
  <c r="G13334" i="2"/>
  <c r="G13335" i="2"/>
  <c r="G13336" i="2"/>
  <c r="G13337" i="2"/>
  <c r="G13338" i="2"/>
  <c r="G13339" i="2"/>
  <c r="G13340" i="2"/>
  <c r="G13341" i="2"/>
  <c r="G13342" i="2"/>
  <c r="G13343" i="2"/>
  <c r="G13344" i="2"/>
  <c r="G13345" i="2"/>
  <c r="G13346" i="2"/>
  <c r="G13347" i="2"/>
  <c r="G13348" i="2"/>
  <c r="G13349" i="2"/>
  <c r="G13350" i="2"/>
  <c r="G13351" i="2"/>
  <c r="G13352" i="2"/>
  <c r="G13353" i="2"/>
  <c r="G13354" i="2"/>
  <c r="G13355" i="2"/>
  <c r="G13356" i="2"/>
  <c r="G13357" i="2"/>
  <c r="G13358" i="2"/>
  <c r="G13359" i="2"/>
  <c r="G13360" i="2"/>
  <c r="G13361" i="2"/>
  <c r="G13362" i="2"/>
  <c r="G13363" i="2"/>
  <c r="G13364" i="2"/>
  <c r="G13365" i="2"/>
  <c r="G13366" i="2"/>
  <c r="G13367" i="2"/>
  <c r="G13368" i="2"/>
  <c r="G13369" i="2"/>
  <c r="G13370" i="2"/>
  <c r="G13371" i="2"/>
  <c r="G13372" i="2"/>
  <c r="G13373" i="2"/>
  <c r="G13374" i="2"/>
  <c r="G13375" i="2"/>
  <c r="G13376" i="2"/>
  <c r="G13377" i="2"/>
  <c r="G13378" i="2"/>
  <c r="G13379" i="2"/>
  <c r="G13380" i="2"/>
  <c r="G13381" i="2"/>
  <c r="G13382" i="2"/>
  <c r="G13383" i="2"/>
  <c r="G13384" i="2"/>
  <c r="G13385" i="2"/>
  <c r="G13386" i="2"/>
  <c r="G13387" i="2"/>
  <c r="G13388" i="2"/>
  <c r="G13389" i="2"/>
  <c r="G13390" i="2"/>
  <c r="G13391" i="2"/>
  <c r="G13392" i="2"/>
  <c r="G13393" i="2"/>
  <c r="G13394" i="2"/>
  <c r="G13395" i="2"/>
  <c r="G13396" i="2"/>
  <c r="G13397" i="2"/>
  <c r="G13398" i="2"/>
  <c r="G13399" i="2"/>
  <c r="G13400" i="2"/>
  <c r="G13401" i="2"/>
  <c r="G13402" i="2"/>
  <c r="G13403" i="2"/>
  <c r="G13404" i="2"/>
  <c r="G13405" i="2"/>
  <c r="G13406" i="2"/>
  <c r="G13407" i="2"/>
  <c r="G13408" i="2"/>
  <c r="G13409" i="2"/>
  <c r="G13410" i="2"/>
  <c r="G13411" i="2"/>
  <c r="G13412" i="2"/>
  <c r="G13413" i="2"/>
  <c r="G13414" i="2"/>
  <c r="G13415" i="2"/>
  <c r="G13416" i="2"/>
  <c r="G13417" i="2"/>
  <c r="G13418" i="2"/>
  <c r="G13419" i="2"/>
  <c r="G13420" i="2"/>
  <c r="G13421" i="2"/>
  <c r="G13422" i="2"/>
  <c r="G13423" i="2"/>
  <c r="G13424" i="2"/>
  <c r="G13425" i="2"/>
  <c r="G13426" i="2"/>
  <c r="G13427" i="2"/>
  <c r="G13428" i="2"/>
  <c r="G13429" i="2"/>
  <c r="G13430" i="2"/>
  <c r="G13431" i="2"/>
  <c r="G13432" i="2"/>
  <c r="G13433" i="2"/>
  <c r="G13434" i="2"/>
  <c r="G13435" i="2"/>
  <c r="G13436" i="2"/>
  <c r="G13437" i="2"/>
  <c r="G13438" i="2"/>
  <c r="G13439" i="2"/>
  <c r="G13440" i="2"/>
  <c r="G13441" i="2"/>
  <c r="G13442" i="2"/>
  <c r="G13443" i="2"/>
  <c r="G13444" i="2"/>
  <c r="G13445" i="2"/>
  <c r="G13446" i="2"/>
  <c r="G13447" i="2"/>
  <c r="G13448" i="2"/>
  <c r="G13449" i="2"/>
  <c r="G13450" i="2"/>
  <c r="G13451" i="2"/>
  <c r="G13452" i="2"/>
  <c r="G13453" i="2"/>
  <c r="G13454" i="2"/>
  <c r="G13455" i="2"/>
  <c r="G13456" i="2"/>
  <c r="G13457" i="2"/>
  <c r="G13458" i="2"/>
  <c r="G13459" i="2"/>
  <c r="G13460" i="2"/>
  <c r="G13461" i="2"/>
  <c r="G13462" i="2"/>
  <c r="G13463" i="2"/>
  <c r="G13464" i="2"/>
  <c r="G13465" i="2"/>
  <c r="G13466" i="2"/>
  <c r="G13467" i="2"/>
  <c r="G13468" i="2"/>
  <c r="G13469" i="2"/>
  <c r="G13470" i="2"/>
  <c r="G13471" i="2"/>
  <c r="G13472" i="2"/>
  <c r="G13473" i="2"/>
  <c r="G13474" i="2"/>
  <c r="G13475" i="2"/>
  <c r="G13476" i="2"/>
  <c r="G13477" i="2"/>
  <c r="G13478" i="2"/>
  <c r="G13479" i="2"/>
  <c r="G13480" i="2"/>
  <c r="G13481" i="2"/>
  <c r="G13482" i="2"/>
  <c r="G13483" i="2"/>
  <c r="G13484" i="2"/>
  <c r="G13485" i="2"/>
  <c r="G13486" i="2"/>
  <c r="G13487" i="2"/>
  <c r="G13488" i="2"/>
  <c r="G13489" i="2"/>
  <c r="G13490" i="2"/>
  <c r="G13491" i="2"/>
  <c r="G13492" i="2"/>
  <c r="G13493" i="2"/>
  <c r="G13494" i="2"/>
  <c r="G13495" i="2"/>
  <c r="G13496" i="2"/>
  <c r="G13497" i="2"/>
  <c r="G13498" i="2"/>
  <c r="G13499" i="2"/>
  <c r="G13500" i="2"/>
  <c r="G13501" i="2"/>
  <c r="G13502" i="2"/>
  <c r="G13503" i="2"/>
  <c r="G13504" i="2"/>
  <c r="G13505" i="2"/>
  <c r="G13506" i="2"/>
  <c r="G13507" i="2"/>
  <c r="G13508" i="2"/>
  <c r="G13509" i="2"/>
  <c r="G13510" i="2"/>
  <c r="G13511" i="2"/>
  <c r="G13512" i="2"/>
  <c r="G13513" i="2"/>
  <c r="G13514" i="2"/>
  <c r="G13515" i="2"/>
  <c r="G13516" i="2"/>
  <c r="G13517" i="2"/>
  <c r="G13518" i="2"/>
  <c r="G13519" i="2"/>
  <c r="G13520" i="2"/>
  <c r="G13521" i="2"/>
  <c r="G13522" i="2"/>
  <c r="G13523" i="2"/>
  <c r="G13524" i="2"/>
  <c r="G13525" i="2"/>
  <c r="G13526" i="2"/>
  <c r="G13527" i="2"/>
  <c r="G13528" i="2"/>
  <c r="G13529" i="2"/>
  <c r="G13530" i="2"/>
  <c r="G13531" i="2"/>
  <c r="G13532" i="2"/>
  <c r="G13533" i="2"/>
  <c r="G13534" i="2"/>
  <c r="G13535" i="2"/>
  <c r="G13536" i="2"/>
  <c r="G13537" i="2"/>
  <c r="G13538" i="2"/>
  <c r="G13539" i="2"/>
  <c r="G13540" i="2"/>
  <c r="G13541" i="2"/>
  <c r="G13542" i="2"/>
  <c r="G13543" i="2"/>
  <c r="G13544" i="2"/>
  <c r="G13545" i="2"/>
  <c r="G13546" i="2"/>
  <c r="G13547" i="2"/>
  <c r="G13548" i="2"/>
  <c r="G13549" i="2"/>
  <c r="G13550" i="2"/>
  <c r="G13551" i="2"/>
  <c r="G13552" i="2"/>
  <c r="G13553" i="2"/>
  <c r="G13554" i="2"/>
  <c r="G13555" i="2"/>
  <c r="G13556" i="2"/>
  <c r="G13557" i="2"/>
  <c r="G13558" i="2"/>
  <c r="G13559" i="2"/>
  <c r="G13560" i="2"/>
  <c r="G13561" i="2"/>
  <c r="G13562" i="2"/>
  <c r="G13563" i="2"/>
  <c r="G13564" i="2"/>
  <c r="G13565" i="2"/>
  <c r="G13566" i="2"/>
  <c r="G13567" i="2"/>
  <c r="G13568" i="2"/>
  <c r="G13569" i="2"/>
  <c r="G13570" i="2"/>
  <c r="G13571" i="2"/>
  <c r="G13572" i="2"/>
  <c r="G13573" i="2"/>
  <c r="G13574" i="2"/>
  <c r="G13575" i="2"/>
  <c r="G13576" i="2"/>
  <c r="G13577" i="2"/>
  <c r="G13578" i="2"/>
  <c r="G13579" i="2"/>
  <c r="G13580" i="2"/>
  <c r="G13581" i="2"/>
  <c r="G13582" i="2"/>
  <c r="G13583" i="2"/>
  <c r="G13584" i="2"/>
  <c r="G13585" i="2"/>
  <c r="G13586" i="2"/>
  <c r="G13587" i="2"/>
  <c r="G13588" i="2"/>
  <c r="G13589" i="2"/>
  <c r="G13590" i="2"/>
  <c r="G13591" i="2"/>
  <c r="G13592" i="2"/>
  <c r="G13593" i="2"/>
  <c r="G13594" i="2"/>
  <c r="G13595" i="2"/>
  <c r="G13596" i="2"/>
  <c r="G13597" i="2"/>
  <c r="G13598" i="2"/>
  <c r="G13599" i="2"/>
  <c r="G13600" i="2"/>
  <c r="G13601" i="2"/>
  <c r="G13602" i="2"/>
  <c r="G13603" i="2"/>
  <c r="G13604" i="2"/>
  <c r="G13605" i="2"/>
  <c r="G13606" i="2"/>
  <c r="G13607" i="2"/>
  <c r="G13608" i="2"/>
  <c r="G13609" i="2"/>
  <c r="G13610" i="2"/>
  <c r="G13611" i="2"/>
  <c r="G13612" i="2"/>
  <c r="G13613" i="2"/>
  <c r="G13614" i="2"/>
  <c r="G13615" i="2"/>
  <c r="G13616" i="2"/>
  <c r="G13617" i="2"/>
  <c r="G13618" i="2"/>
  <c r="G13619" i="2"/>
  <c r="G13620" i="2"/>
  <c r="G13621" i="2"/>
  <c r="G13622" i="2"/>
  <c r="G13623" i="2"/>
  <c r="G13624" i="2"/>
  <c r="G13625" i="2"/>
  <c r="G13626" i="2"/>
  <c r="G13627" i="2"/>
  <c r="G13628" i="2"/>
  <c r="G13629" i="2"/>
  <c r="G13630" i="2"/>
  <c r="G13631" i="2"/>
  <c r="G13632" i="2"/>
  <c r="G13633" i="2"/>
  <c r="G13634" i="2"/>
  <c r="G13635" i="2"/>
  <c r="G13636" i="2"/>
  <c r="G13637" i="2"/>
  <c r="G13638" i="2"/>
  <c r="G13639" i="2"/>
  <c r="G13640" i="2"/>
  <c r="G13641" i="2"/>
  <c r="G13642" i="2"/>
  <c r="G13643" i="2"/>
  <c r="G13644" i="2"/>
  <c r="G13645" i="2"/>
  <c r="G13646" i="2"/>
  <c r="G13647" i="2"/>
  <c r="G13648" i="2"/>
  <c r="G13649" i="2"/>
  <c r="G13650" i="2"/>
  <c r="G13651" i="2"/>
  <c r="G13652" i="2"/>
  <c r="G13653" i="2"/>
  <c r="G13654" i="2"/>
  <c r="G13655" i="2"/>
  <c r="G13656" i="2"/>
  <c r="G13657" i="2"/>
  <c r="G13658" i="2"/>
  <c r="G13659" i="2"/>
  <c r="G13660" i="2"/>
  <c r="G13661" i="2"/>
  <c r="G13662" i="2"/>
  <c r="G13663" i="2"/>
  <c r="G13664" i="2"/>
  <c r="G13665" i="2"/>
  <c r="G13666" i="2"/>
  <c r="G13667" i="2"/>
  <c r="G13668" i="2"/>
  <c r="G13669" i="2"/>
  <c r="G13670" i="2"/>
  <c r="G13671" i="2"/>
  <c r="G13672" i="2"/>
  <c r="G13673" i="2"/>
  <c r="G13674" i="2"/>
  <c r="G13675" i="2"/>
  <c r="G13676" i="2"/>
  <c r="G13677" i="2"/>
  <c r="G13678" i="2"/>
  <c r="G13679" i="2"/>
  <c r="G13680" i="2"/>
  <c r="G13681" i="2"/>
  <c r="G13682" i="2"/>
  <c r="G13683" i="2"/>
  <c r="G13684" i="2"/>
  <c r="G13685" i="2"/>
  <c r="G13686" i="2"/>
  <c r="G13687" i="2"/>
  <c r="G13688" i="2"/>
  <c r="G13689" i="2"/>
  <c r="G13690" i="2"/>
  <c r="G13691" i="2"/>
  <c r="G13692" i="2"/>
  <c r="G13693" i="2"/>
  <c r="G13694" i="2"/>
  <c r="G13695" i="2"/>
  <c r="G13696" i="2"/>
  <c r="G13697" i="2"/>
  <c r="G13698" i="2"/>
  <c r="G13699" i="2"/>
  <c r="G13700" i="2"/>
  <c r="G13701" i="2"/>
  <c r="G13702" i="2"/>
  <c r="G13703" i="2"/>
  <c r="G13704" i="2"/>
  <c r="G13705" i="2"/>
  <c r="G13706" i="2"/>
  <c r="G13707" i="2"/>
  <c r="G13708" i="2"/>
  <c r="G13709" i="2"/>
  <c r="G13710" i="2"/>
  <c r="G13711" i="2"/>
  <c r="G13712" i="2"/>
  <c r="G13713" i="2"/>
  <c r="G13714" i="2"/>
  <c r="G13715" i="2"/>
  <c r="G13716" i="2"/>
  <c r="G13717" i="2"/>
  <c r="G13718" i="2"/>
  <c r="G13719" i="2"/>
  <c r="G13720" i="2"/>
  <c r="G13721" i="2"/>
  <c r="G13722" i="2"/>
  <c r="G13723" i="2"/>
  <c r="G13724" i="2"/>
  <c r="G13725" i="2"/>
  <c r="G13726" i="2"/>
  <c r="G13727" i="2"/>
  <c r="G13728" i="2"/>
  <c r="G13729" i="2"/>
  <c r="G13730" i="2"/>
  <c r="G13731" i="2"/>
  <c r="G13732" i="2"/>
  <c r="G13733" i="2"/>
  <c r="G13734" i="2"/>
  <c r="G13735" i="2"/>
  <c r="G13736" i="2"/>
  <c r="G13737" i="2"/>
  <c r="G13738" i="2"/>
  <c r="G13739" i="2"/>
  <c r="G13740" i="2"/>
  <c r="G13741" i="2"/>
  <c r="G13742" i="2"/>
  <c r="G13743" i="2"/>
  <c r="G13744" i="2"/>
  <c r="G13745" i="2"/>
  <c r="G13746" i="2"/>
  <c r="G13747" i="2"/>
  <c r="G13748" i="2"/>
  <c r="G13749" i="2"/>
  <c r="G13750" i="2"/>
  <c r="G13751" i="2"/>
  <c r="G13752" i="2"/>
  <c r="G13753" i="2"/>
  <c r="G13754" i="2"/>
  <c r="G13755" i="2"/>
  <c r="G13756" i="2"/>
  <c r="G13757" i="2"/>
  <c r="G13758" i="2"/>
  <c r="G13759" i="2"/>
  <c r="G13760" i="2"/>
  <c r="G13761" i="2"/>
  <c r="G13762" i="2"/>
  <c r="G13763" i="2"/>
  <c r="G13764" i="2"/>
  <c r="G13765" i="2"/>
  <c r="G13766" i="2"/>
  <c r="G13767" i="2"/>
  <c r="G13768" i="2"/>
  <c r="G13769" i="2"/>
  <c r="G13770" i="2"/>
  <c r="G13771" i="2"/>
  <c r="G13772" i="2"/>
  <c r="G13773" i="2"/>
  <c r="G13774" i="2"/>
  <c r="G13775" i="2"/>
  <c r="G13776" i="2"/>
  <c r="G13777" i="2"/>
  <c r="G13778" i="2"/>
  <c r="G13779" i="2"/>
  <c r="G13780" i="2"/>
  <c r="G13781" i="2"/>
  <c r="G13782" i="2"/>
  <c r="G13783" i="2"/>
  <c r="G13784" i="2"/>
  <c r="G13785" i="2"/>
  <c r="G13786" i="2"/>
  <c r="G13787" i="2"/>
  <c r="G13788" i="2"/>
  <c r="G13789" i="2"/>
  <c r="G13790" i="2"/>
  <c r="G13791" i="2"/>
  <c r="G13792" i="2"/>
  <c r="G13793" i="2"/>
  <c r="G13794" i="2"/>
  <c r="G13795" i="2"/>
  <c r="G13796" i="2"/>
  <c r="G13797" i="2"/>
  <c r="G13798" i="2"/>
  <c r="G13799" i="2"/>
  <c r="G13800" i="2"/>
  <c r="G13801" i="2"/>
  <c r="G13802" i="2"/>
  <c r="G13803" i="2"/>
  <c r="G13804" i="2"/>
  <c r="G13805" i="2"/>
  <c r="G13806" i="2"/>
  <c r="G13807" i="2"/>
  <c r="G13808" i="2"/>
  <c r="G13809" i="2"/>
  <c r="G13810" i="2"/>
  <c r="G13811" i="2"/>
  <c r="G13812" i="2"/>
  <c r="G13813" i="2"/>
  <c r="G13814" i="2"/>
  <c r="G13815" i="2"/>
  <c r="G13816" i="2"/>
  <c r="G13817" i="2"/>
  <c r="G13818" i="2"/>
  <c r="G13819" i="2"/>
  <c r="G13820" i="2"/>
  <c r="G13821" i="2"/>
  <c r="G13822" i="2"/>
  <c r="G13823" i="2"/>
  <c r="G13824" i="2"/>
  <c r="G13825" i="2"/>
  <c r="G13826" i="2"/>
  <c r="G13827" i="2"/>
  <c r="G13828" i="2"/>
  <c r="G13829" i="2"/>
  <c r="G13830" i="2"/>
  <c r="G13831" i="2"/>
  <c r="G13832" i="2"/>
  <c r="G13833" i="2"/>
  <c r="G13834" i="2"/>
  <c r="G13835" i="2"/>
  <c r="G13836" i="2"/>
  <c r="G13837" i="2"/>
  <c r="G13838" i="2"/>
  <c r="G13839" i="2"/>
  <c r="G13840" i="2"/>
  <c r="G13841" i="2"/>
  <c r="G13842" i="2"/>
  <c r="G13843" i="2"/>
  <c r="G13844" i="2"/>
  <c r="G13845" i="2"/>
  <c r="G13846" i="2"/>
  <c r="G13847" i="2"/>
  <c r="G13848" i="2"/>
  <c r="G13849" i="2"/>
  <c r="G13850" i="2"/>
  <c r="G13851" i="2"/>
  <c r="G13852" i="2"/>
  <c r="G13853" i="2"/>
  <c r="G13854" i="2"/>
  <c r="G13855" i="2"/>
  <c r="G13856" i="2"/>
  <c r="G13857" i="2"/>
  <c r="G13858" i="2"/>
  <c r="G13859" i="2"/>
  <c r="G13860" i="2"/>
  <c r="G13861" i="2"/>
  <c r="G13862" i="2"/>
  <c r="G13863" i="2"/>
  <c r="G13864" i="2"/>
  <c r="G13865" i="2"/>
  <c r="G13866" i="2"/>
  <c r="G13867" i="2"/>
  <c r="G13868" i="2"/>
  <c r="G13869" i="2"/>
  <c r="G13870" i="2"/>
  <c r="G13871" i="2"/>
  <c r="G13872" i="2"/>
  <c r="G13873" i="2"/>
  <c r="G13874" i="2"/>
  <c r="G13875" i="2"/>
  <c r="G13876" i="2"/>
  <c r="G13877" i="2"/>
  <c r="G13878" i="2"/>
  <c r="G13879" i="2"/>
  <c r="G13880" i="2"/>
  <c r="G13881" i="2"/>
  <c r="G13882" i="2"/>
  <c r="G13883" i="2"/>
  <c r="G13884" i="2"/>
  <c r="G13885" i="2"/>
  <c r="G13886" i="2"/>
  <c r="G13887" i="2"/>
  <c r="G13888" i="2"/>
  <c r="G13889" i="2"/>
  <c r="G13890" i="2"/>
  <c r="G13891" i="2"/>
  <c r="G13892" i="2"/>
  <c r="G13893" i="2"/>
  <c r="G13894" i="2"/>
  <c r="G13895" i="2"/>
  <c r="G13896" i="2"/>
  <c r="G13897" i="2"/>
  <c r="G13898" i="2"/>
  <c r="G13899" i="2"/>
  <c r="G13900" i="2"/>
  <c r="G13901" i="2"/>
  <c r="G13902" i="2"/>
  <c r="G13903" i="2"/>
  <c r="G13904" i="2"/>
  <c r="G13905" i="2"/>
  <c r="G13906" i="2"/>
  <c r="G13907" i="2"/>
  <c r="G13908" i="2"/>
  <c r="G13909" i="2"/>
  <c r="G13910" i="2"/>
  <c r="G13911" i="2"/>
  <c r="G13912" i="2"/>
  <c r="G13913" i="2"/>
  <c r="G13914" i="2"/>
  <c r="G13915" i="2"/>
  <c r="G13916" i="2"/>
  <c r="G13917" i="2"/>
  <c r="G13918" i="2"/>
  <c r="G13919" i="2"/>
  <c r="G13920" i="2"/>
  <c r="G13921" i="2"/>
  <c r="G13922" i="2"/>
  <c r="G13923" i="2"/>
  <c r="G13924" i="2"/>
  <c r="G13925" i="2"/>
  <c r="G13926" i="2"/>
  <c r="G13927" i="2"/>
  <c r="G13928" i="2"/>
  <c r="G13929" i="2"/>
  <c r="G13930" i="2"/>
  <c r="G13931" i="2"/>
  <c r="G13932" i="2"/>
  <c r="G13933" i="2"/>
  <c r="G13934" i="2"/>
  <c r="G13935" i="2"/>
  <c r="G13936" i="2"/>
  <c r="G13937" i="2"/>
  <c r="G13938" i="2"/>
  <c r="G13939" i="2"/>
  <c r="G13940" i="2"/>
  <c r="G13941" i="2"/>
  <c r="G13942" i="2"/>
  <c r="G13943" i="2"/>
  <c r="G13944" i="2"/>
  <c r="G13945" i="2"/>
  <c r="G13946" i="2"/>
  <c r="G13947" i="2"/>
  <c r="G13948" i="2"/>
  <c r="G13949" i="2"/>
  <c r="G13950" i="2"/>
  <c r="G13951" i="2"/>
  <c r="G13952" i="2"/>
  <c r="G13953" i="2"/>
  <c r="G13954" i="2"/>
  <c r="G13955" i="2"/>
  <c r="G13956" i="2"/>
  <c r="G13957" i="2"/>
  <c r="G13958" i="2"/>
  <c r="G13959" i="2"/>
  <c r="G13960" i="2"/>
  <c r="G13961" i="2"/>
  <c r="G13962" i="2"/>
  <c r="G13963" i="2"/>
  <c r="G13964" i="2"/>
  <c r="G13965" i="2"/>
  <c r="G13966" i="2"/>
  <c r="G13967" i="2"/>
  <c r="G13968" i="2"/>
  <c r="G13969" i="2"/>
  <c r="G13970" i="2"/>
  <c r="G13971" i="2"/>
  <c r="G13972" i="2"/>
  <c r="G13973" i="2"/>
  <c r="G13974" i="2"/>
  <c r="G13975" i="2"/>
  <c r="G13976" i="2"/>
  <c r="G13977" i="2"/>
  <c r="G13978" i="2"/>
  <c r="G13979" i="2"/>
  <c r="G13980" i="2"/>
  <c r="G13981" i="2"/>
  <c r="G13982" i="2"/>
  <c r="G13983" i="2"/>
  <c r="G13984" i="2"/>
  <c r="G13985" i="2"/>
  <c r="G13986" i="2"/>
  <c r="G13987" i="2"/>
  <c r="G13988" i="2"/>
  <c r="G13989" i="2"/>
  <c r="G13990" i="2"/>
  <c r="G13991" i="2"/>
  <c r="G13992" i="2"/>
  <c r="G13993" i="2"/>
  <c r="G13994" i="2"/>
  <c r="G13995" i="2"/>
  <c r="G13996" i="2"/>
  <c r="G13997" i="2"/>
  <c r="G13998" i="2"/>
  <c r="G13999" i="2"/>
  <c r="G14000" i="2"/>
  <c r="G14001" i="2"/>
  <c r="G14002" i="2"/>
  <c r="G14003" i="2"/>
  <c r="G14004" i="2"/>
  <c r="G14005" i="2"/>
  <c r="G14006" i="2"/>
  <c r="G14007" i="2"/>
  <c r="G14008" i="2"/>
  <c r="G14009" i="2"/>
  <c r="G14010" i="2"/>
  <c r="G14011" i="2"/>
  <c r="G14012" i="2"/>
  <c r="G14013" i="2"/>
  <c r="G14014" i="2"/>
  <c r="G14015" i="2"/>
  <c r="G14016" i="2"/>
  <c r="G14017" i="2"/>
  <c r="G14018" i="2"/>
  <c r="G14019" i="2"/>
  <c r="G14020" i="2"/>
  <c r="G14021" i="2"/>
  <c r="G14022" i="2"/>
  <c r="G14023" i="2"/>
  <c r="G14024" i="2"/>
  <c r="G14025" i="2"/>
  <c r="G14026" i="2"/>
  <c r="G14027" i="2"/>
  <c r="G14028" i="2"/>
  <c r="G14029" i="2"/>
  <c r="G14030" i="2"/>
  <c r="G14031" i="2"/>
  <c r="G14032" i="2"/>
  <c r="G14033" i="2"/>
  <c r="G14034" i="2"/>
  <c r="G14035" i="2"/>
  <c r="G14036" i="2"/>
  <c r="G14037" i="2"/>
  <c r="G14038" i="2"/>
  <c r="G14039" i="2"/>
  <c r="G14040" i="2"/>
  <c r="G14041" i="2"/>
  <c r="G14042" i="2"/>
  <c r="G14043" i="2"/>
  <c r="G14044" i="2"/>
  <c r="G14045" i="2"/>
  <c r="G14046" i="2"/>
  <c r="G14047" i="2"/>
  <c r="G14048" i="2"/>
  <c r="G14049" i="2"/>
  <c r="G14050" i="2"/>
  <c r="G14051" i="2"/>
  <c r="G14052" i="2"/>
  <c r="G14053" i="2"/>
  <c r="G14054" i="2"/>
  <c r="G14055" i="2"/>
  <c r="G14056" i="2"/>
  <c r="G14057" i="2"/>
  <c r="G14058" i="2"/>
  <c r="G14059" i="2"/>
  <c r="G14060" i="2"/>
  <c r="G14061" i="2"/>
  <c r="G14062" i="2"/>
  <c r="G14063" i="2"/>
  <c r="G14064" i="2"/>
  <c r="G14065" i="2"/>
  <c r="G14066" i="2"/>
  <c r="G14067" i="2"/>
  <c r="G14068" i="2"/>
  <c r="G14069" i="2"/>
  <c r="G14070" i="2"/>
  <c r="G14071" i="2"/>
  <c r="G14072" i="2"/>
  <c r="G14073" i="2"/>
  <c r="G14074" i="2"/>
  <c r="G14075" i="2"/>
  <c r="G14076" i="2"/>
  <c r="G14077" i="2"/>
  <c r="G14078" i="2"/>
  <c r="G14079" i="2"/>
  <c r="G14080" i="2"/>
  <c r="G14081" i="2"/>
  <c r="G14082" i="2"/>
  <c r="G14083" i="2"/>
  <c r="G14084" i="2"/>
  <c r="G14085" i="2"/>
  <c r="G14086" i="2"/>
  <c r="G14087" i="2"/>
  <c r="G14088" i="2"/>
  <c r="G14089" i="2"/>
  <c r="G14090" i="2"/>
  <c r="G14091" i="2"/>
  <c r="G14092" i="2"/>
  <c r="G14093" i="2"/>
  <c r="G14094" i="2"/>
  <c r="G14095" i="2"/>
  <c r="G14096" i="2"/>
  <c r="G14097" i="2"/>
  <c r="G14098" i="2"/>
  <c r="G14099" i="2"/>
  <c r="G14100" i="2"/>
  <c r="G14101" i="2"/>
  <c r="G14102" i="2"/>
  <c r="G14103" i="2"/>
  <c r="G14104" i="2"/>
  <c r="G14105" i="2"/>
  <c r="G14106" i="2"/>
  <c r="G14107" i="2"/>
  <c r="G14108" i="2"/>
  <c r="G14109" i="2"/>
  <c r="G14110" i="2"/>
  <c r="G14111" i="2"/>
  <c r="G14112" i="2"/>
  <c r="G14113" i="2"/>
  <c r="G14114" i="2"/>
  <c r="G14115" i="2"/>
  <c r="G14116" i="2"/>
  <c r="G14117" i="2"/>
  <c r="G14118" i="2"/>
  <c r="G14119" i="2"/>
  <c r="G14120" i="2"/>
  <c r="G14121" i="2"/>
  <c r="G14122" i="2"/>
  <c r="G14123" i="2"/>
  <c r="G14124" i="2"/>
  <c r="G14125" i="2"/>
  <c r="G14126" i="2"/>
  <c r="G14127" i="2"/>
  <c r="G14128" i="2"/>
  <c r="G14129" i="2"/>
  <c r="G14130" i="2"/>
  <c r="G14131" i="2"/>
  <c r="G14132" i="2"/>
  <c r="G14133" i="2"/>
  <c r="G14134" i="2"/>
  <c r="G14135" i="2"/>
  <c r="G14136" i="2"/>
  <c r="G14137" i="2"/>
  <c r="G14138" i="2"/>
  <c r="G14139" i="2"/>
  <c r="G14140" i="2"/>
  <c r="G14141" i="2"/>
  <c r="G14142" i="2"/>
  <c r="G14143" i="2"/>
  <c r="G14144" i="2"/>
  <c r="G14145" i="2"/>
  <c r="G14146" i="2"/>
  <c r="G14147" i="2"/>
  <c r="G14148" i="2"/>
  <c r="G14149" i="2"/>
  <c r="G14150" i="2"/>
  <c r="G14151" i="2"/>
  <c r="G14152" i="2"/>
  <c r="G14153" i="2"/>
  <c r="G14154" i="2"/>
  <c r="G14155" i="2"/>
  <c r="G14156" i="2"/>
  <c r="G14157" i="2"/>
  <c r="G14158" i="2"/>
  <c r="G14159" i="2"/>
  <c r="G14160" i="2"/>
  <c r="G14161" i="2"/>
  <c r="G14162" i="2"/>
  <c r="G14163" i="2"/>
  <c r="G14164" i="2"/>
  <c r="G14165" i="2"/>
  <c r="G14166" i="2"/>
  <c r="G14167" i="2"/>
  <c r="G14168" i="2"/>
  <c r="G14169" i="2"/>
  <c r="G14170" i="2"/>
  <c r="G14171" i="2"/>
  <c r="G14172" i="2"/>
  <c r="G14173" i="2"/>
  <c r="G14174" i="2"/>
  <c r="G14175" i="2"/>
  <c r="G14176" i="2"/>
  <c r="G14177" i="2"/>
  <c r="G14178" i="2"/>
  <c r="G14179" i="2"/>
  <c r="G14180" i="2"/>
  <c r="G14181" i="2"/>
  <c r="G14182" i="2"/>
  <c r="G14183" i="2"/>
  <c r="G14184" i="2"/>
  <c r="G14185" i="2"/>
  <c r="G14186" i="2"/>
  <c r="G14187" i="2"/>
  <c r="G14188" i="2"/>
  <c r="G14189" i="2"/>
  <c r="G14190" i="2"/>
  <c r="G14191" i="2"/>
  <c r="G14192" i="2"/>
  <c r="G14193" i="2"/>
  <c r="G14194" i="2"/>
  <c r="G14195" i="2"/>
  <c r="G14196" i="2"/>
  <c r="G14197" i="2"/>
  <c r="G14198" i="2"/>
  <c r="G14199" i="2"/>
  <c r="G14200" i="2"/>
  <c r="G14201" i="2"/>
  <c r="G14202" i="2"/>
  <c r="G14203" i="2"/>
  <c r="G14204" i="2"/>
  <c r="G14205" i="2"/>
  <c r="G14206" i="2"/>
  <c r="G14207" i="2"/>
  <c r="G14208" i="2"/>
  <c r="G14209" i="2"/>
  <c r="G14210" i="2"/>
  <c r="G14211" i="2"/>
  <c r="G14212" i="2"/>
  <c r="G14213" i="2"/>
  <c r="G14214" i="2"/>
  <c r="G14215" i="2"/>
  <c r="G14216" i="2"/>
  <c r="G14217" i="2"/>
  <c r="G14218" i="2"/>
  <c r="G14219" i="2"/>
  <c r="G14220" i="2"/>
  <c r="G14221" i="2"/>
  <c r="G14222" i="2"/>
  <c r="G14223" i="2"/>
  <c r="G14224" i="2"/>
  <c r="G14225" i="2"/>
  <c r="G14226" i="2"/>
  <c r="G14227" i="2"/>
  <c r="G14228" i="2"/>
  <c r="G14229" i="2"/>
  <c r="G14230" i="2"/>
  <c r="G14231" i="2"/>
  <c r="G14232" i="2"/>
  <c r="G14233" i="2"/>
  <c r="G14234" i="2"/>
  <c r="G14235" i="2"/>
  <c r="G14236" i="2"/>
  <c r="G14237" i="2"/>
  <c r="G14238" i="2"/>
  <c r="G14239" i="2"/>
  <c r="G14240" i="2"/>
  <c r="G14241" i="2"/>
  <c r="G14242" i="2"/>
  <c r="G14243" i="2"/>
  <c r="G14244" i="2"/>
  <c r="G14245" i="2"/>
  <c r="G14246" i="2"/>
  <c r="G14247" i="2"/>
  <c r="G14248" i="2"/>
  <c r="G14249" i="2"/>
  <c r="G14250" i="2"/>
  <c r="G14251" i="2"/>
  <c r="G14252" i="2"/>
  <c r="G14253" i="2"/>
  <c r="G14254" i="2"/>
  <c r="G14255" i="2"/>
  <c r="G14256" i="2"/>
  <c r="G14257" i="2"/>
  <c r="G14258" i="2"/>
  <c r="G14259" i="2"/>
  <c r="G14260" i="2"/>
  <c r="G14261" i="2"/>
  <c r="G14262" i="2"/>
  <c r="G14263" i="2"/>
  <c r="G14264" i="2"/>
  <c r="G14265" i="2"/>
  <c r="G14266" i="2"/>
  <c r="G14267" i="2"/>
  <c r="G14268" i="2"/>
  <c r="G14269" i="2"/>
  <c r="G14270" i="2"/>
  <c r="G14271" i="2"/>
  <c r="G14272" i="2"/>
  <c r="G14273" i="2"/>
  <c r="G14274" i="2"/>
  <c r="G14275" i="2"/>
  <c r="G14276" i="2"/>
  <c r="G14277" i="2"/>
  <c r="G14278" i="2"/>
  <c r="G14279" i="2"/>
  <c r="G14280" i="2"/>
  <c r="G14281" i="2"/>
  <c r="G14282" i="2"/>
  <c r="G14283" i="2"/>
  <c r="G14284" i="2"/>
  <c r="G14285" i="2"/>
  <c r="G14286" i="2"/>
  <c r="G14287" i="2"/>
  <c r="G14288" i="2"/>
  <c r="G14289" i="2"/>
  <c r="G14290" i="2"/>
  <c r="G14291" i="2"/>
  <c r="G14292" i="2"/>
  <c r="G14293" i="2"/>
  <c r="G14294" i="2"/>
  <c r="G14295" i="2"/>
  <c r="G14296" i="2"/>
  <c r="G14297" i="2"/>
  <c r="G14298" i="2"/>
  <c r="G14299" i="2"/>
  <c r="G14300" i="2"/>
  <c r="G14301" i="2"/>
  <c r="G14302" i="2"/>
  <c r="G14303" i="2"/>
  <c r="G14304" i="2"/>
  <c r="G14305" i="2"/>
  <c r="G14306" i="2"/>
  <c r="G14307" i="2"/>
  <c r="G14308" i="2"/>
  <c r="G14309" i="2"/>
  <c r="G14310" i="2"/>
  <c r="G14311" i="2"/>
  <c r="G14312" i="2"/>
  <c r="G14313" i="2"/>
  <c r="G14314" i="2"/>
  <c r="G14315" i="2"/>
  <c r="G14316" i="2"/>
  <c r="G14317" i="2"/>
  <c r="G14318" i="2"/>
  <c r="G14319" i="2"/>
  <c r="G14320" i="2"/>
  <c r="G14321" i="2"/>
  <c r="G14322" i="2"/>
  <c r="G14323" i="2"/>
  <c r="G14324" i="2"/>
  <c r="G14325" i="2"/>
  <c r="G14326" i="2"/>
  <c r="G14327" i="2"/>
  <c r="G14328" i="2"/>
  <c r="G14329" i="2"/>
  <c r="G14330" i="2"/>
  <c r="G14331" i="2"/>
  <c r="G14332" i="2"/>
  <c r="G14333" i="2"/>
  <c r="G14334" i="2"/>
  <c r="G14335" i="2"/>
  <c r="G14336" i="2"/>
  <c r="G14337" i="2"/>
  <c r="G14338" i="2"/>
  <c r="G14339" i="2"/>
  <c r="G14340" i="2"/>
  <c r="G14341" i="2"/>
  <c r="G14342" i="2"/>
  <c r="G14343" i="2"/>
  <c r="G14344" i="2"/>
  <c r="G14345" i="2"/>
  <c r="G14346" i="2"/>
  <c r="G14347" i="2"/>
  <c r="G14348" i="2"/>
  <c r="G14349" i="2"/>
  <c r="G14350" i="2"/>
  <c r="G14351" i="2"/>
  <c r="G14352" i="2"/>
  <c r="G14353" i="2"/>
  <c r="G14354" i="2"/>
  <c r="G14355" i="2"/>
  <c r="G14356" i="2"/>
  <c r="G14357" i="2"/>
  <c r="G14358" i="2"/>
  <c r="G14359" i="2"/>
  <c r="G14360" i="2"/>
  <c r="G14361" i="2"/>
  <c r="G14362" i="2"/>
  <c r="G14363" i="2"/>
  <c r="G14364" i="2"/>
  <c r="G14365" i="2"/>
  <c r="G14366" i="2"/>
  <c r="G14367" i="2"/>
  <c r="G14368" i="2"/>
  <c r="G14369" i="2"/>
  <c r="G14370" i="2"/>
  <c r="G14371" i="2"/>
  <c r="G14372" i="2"/>
  <c r="G14373" i="2"/>
  <c r="G14374" i="2"/>
  <c r="G14375" i="2"/>
  <c r="G14376" i="2"/>
  <c r="G14377" i="2"/>
  <c r="G14378" i="2"/>
  <c r="G14379" i="2"/>
  <c r="G14380" i="2"/>
  <c r="G14381" i="2"/>
  <c r="G14382" i="2"/>
  <c r="G14383" i="2"/>
  <c r="G14384" i="2"/>
  <c r="G14385" i="2"/>
  <c r="G14386" i="2"/>
  <c r="G14387" i="2"/>
  <c r="G14388" i="2"/>
  <c r="G14389" i="2"/>
  <c r="G14390" i="2"/>
  <c r="G14391" i="2"/>
  <c r="G14392" i="2"/>
  <c r="G14393" i="2"/>
  <c r="G14394" i="2"/>
  <c r="G14395" i="2"/>
  <c r="G14396" i="2"/>
  <c r="G14397" i="2"/>
  <c r="G14398" i="2"/>
  <c r="G14399" i="2"/>
  <c r="G14400" i="2"/>
  <c r="G14401" i="2"/>
  <c r="G14402" i="2"/>
  <c r="G14403" i="2"/>
  <c r="G14404" i="2"/>
  <c r="G14405" i="2"/>
  <c r="G14406" i="2"/>
  <c r="G14407" i="2"/>
  <c r="G14408" i="2"/>
  <c r="G14409" i="2"/>
  <c r="G14410" i="2"/>
  <c r="G14411" i="2"/>
  <c r="G14412" i="2"/>
  <c r="G14413" i="2"/>
  <c r="G14414" i="2"/>
  <c r="G14415" i="2"/>
  <c r="G14416" i="2"/>
  <c r="G14417" i="2"/>
  <c r="G14418" i="2"/>
  <c r="G14419" i="2"/>
  <c r="G14420" i="2"/>
  <c r="G14421" i="2"/>
  <c r="G14422" i="2"/>
  <c r="G14423" i="2"/>
  <c r="G14424" i="2"/>
  <c r="G14425" i="2"/>
  <c r="G14426" i="2"/>
  <c r="G14427" i="2"/>
  <c r="G14428" i="2"/>
  <c r="G14429" i="2"/>
  <c r="G14430" i="2"/>
  <c r="G14431" i="2"/>
  <c r="G14432" i="2"/>
  <c r="G14433" i="2"/>
  <c r="G14434" i="2"/>
  <c r="G14435" i="2"/>
  <c r="G14436" i="2"/>
  <c r="G14437" i="2"/>
  <c r="G14438" i="2"/>
  <c r="G14439" i="2"/>
  <c r="G14440" i="2"/>
  <c r="G14441" i="2"/>
  <c r="G14442" i="2"/>
  <c r="G14443" i="2"/>
  <c r="G14444" i="2"/>
  <c r="G14445" i="2"/>
  <c r="G14446" i="2"/>
  <c r="G14447" i="2"/>
  <c r="G14448" i="2"/>
  <c r="G14449" i="2"/>
  <c r="G14450" i="2"/>
  <c r="G14451" i="2"/>
  <c r="G14452" i="2"/>
  <c r="G14453" i="2"/>
  <c r="G14454" i="2"/>
  <c r="G14455" i="2"/>
  <c r="G14456" i="2"/>
  <c r="G14457" i="2"/>
  <c r="G14458" i="2"/>
  <c r="G14459" i="2"/>
  <c r="G14460" i="2"/>
  <c r="G14461" i="2"/>
  <c r="G14462" i="2"/>
  <c r="G14463" i="2"/>
  <c r="G14464" i="2"/>
  <c r="G14465" i="2"/>
  <c r="G14466" i="2"/>
  <c r="G14467" i="2"/>
  <c r="G14468" i="2"/>
  <c r="G14469" i="2"/>
  <c r="G14470" i="2"/>
  <c r="G14471" i="2"/>
  <c r="G14472" i="2"/>
  <c r="G14473" i="2"/>
  <c r="G14474" i="2"/>
  <c r="G14475" i="2"/>
  <c r="G14476" i="2"/>
  <c r="G14477" i="2"/>
  <c r="G14478" i="2"/>
  <c r="G14479" i="2"/>
  <c r="G14480" i="2"/>
  <c r="G14481" i="2"/>
  <c r="G14482" i="2"/>
  <c r="G14483" i="2"/>
  <c r="G14484" i="2"/>
  <c r="G14485" i="2"/>
  <c r="G14486" i="2"/>
  <c r="G14487" i="2"/>
  <c r="G14488" i="2"/>
  <c r="G14489" i="2"/>
  <c r="G14490" i="2"/>
  <c r="G14491" i="2"/>
  <c r="G14492" i="2"/>
  <c r="G14493" i="2"/>
  <c r="G14494" i="2"/>
  <c r="G14495" i="2"/>
  <c r="G14496" i="2"/>
  <c r="G14497" i="2"/>
  <c r="G14498" i="2"/>
  <c r="G14499" i="2"/>
  <c r="G14500" i="2"/>
  <c r="G14501" i="2"/>
  <c r="G14502" i="2"/>
  <c r="G14503" i="2"/>
  <c r="G14504" i="2"/>
  <c r="G14505" i="2"/>
  <c r="G14506" i="2"/>
  <c r="G14507" i="2"/>
  <c r="G14508" i="2"/>
  <c r="G14509" i="2"/>
  <c r="G14510" i="2"/>
  <c r="G14511" i="2"/>
  <c r="G14512" i="2"/>
  <c r="G14513" i="2"/>
  <c r="G14514" i="2"/>
  <c r="G14515" i="2"/>
  <c r="G14516" i="2"/>
  <c r="G14517" i="2"/>
  <c r="G14518" i="2"/>
  <c r="G14519" i="2"/>
  <c r="G14520" i="2"/>
  <c r="G14521" i="2"/>
  <c r="G14522" i="2"/>
  <c r="G14523" i="2"/>
  <c r="G14524" i="2"/>
  <c r="G14525" i="2"/>
  <c r="G14526" i="2"/>
  <c r="G14527" i="2"/>
  <c r="G14528" i="2"/>
  <c r="G14529" i="2"/>
  <c r="G14530" i="2"/>
  <c r="G14531" i="2"/>
  <c r="G14532" i="2"/>
  <c r="G14533" i="2"/>
  <c r="G14534" i="2"/>
  <c r="G14535" i="2"/>
  <c r="G14536" i="2"/>
  <c r="G14537" i="2"/>
  <c r="G14538" i="2"/>
  <c r="G14539" i="2"/>
  <c r="G14540" i="2"/>
  <c r="G14541" i="2"/>
  <c r="G14542" i="2"/>
  <c r="G14543" i="2"/>
  <c r="G14544" i="2"/>
  <c r="G14545" i="2"/>
  <c r="G14546" i="2"/>
  <c r="G14547" i="2"/>
  <c r="G14548" i="2"/>
  <c r="G14549" i="2"/>
  <c r="G14550" i="2"/>
  <c r="G14551" i="2"/>
  <c r="G14552" i="2"/>
  <c r="G14553" i="2"/>
  <c r="G14554" i="2"/>
  <c r="G14555" i="2"/>
  <c r="G14556" i="2"/>
  <c r="G14557" i="2"/>
  <c r="G14558" i="2"/>
  <c r="G14559" i="2"/>
  <c r="G14560" i="2"/>
  <c r="G14561" i="2"/>
  <c r="G14562" i="2"/>
  <c r="G14563" i="2"/>
  <c r="G14564" i="2"/>
  <c r="G14565" i="2"/>
  <c r="G14566" i="2"/>
  <c r="G14567" i="2"/>
  <c r="G14568" i="2"/>
  <c r="G14569" i="2"/>
  <c r="G14570" i="2"/>
  <c r="G14571" i="2"/>
  <c r="G14572" i="2"/>
  <c r="G14573" i="2"/>
  <c r="G14574" i="2"/>
  <c r="G14575" i="2"/>
  <c r="G14576" i="2"/>
  <c r="G14577" i="2"/>
  <c r="G14578" i="2"/>
  <c r="G14579" i="2"/>
  <c r="G14580" i="2"/>
  <c r="G14581" i="2"/>
  <c r="G14582" i="2"/>
  <c r="G14583" i="2"/>
  <c r="G14584" i="2"/>
  <c r="G14585" i="2"/>
  <c r="G14586" i="2"/>
  <c r="G14587" i="2"/>
  <c r="G14588" i="2"/>
  <c r="G14589" i="2"/>
  <c r="G14590" i="2"/>
  <c r="G14591" i="2"/>
  <c r="G14592" i="2"/>
  <c r="G14593" i="2"/>
  <c r="G14594" i="2"/>
  <c r="G14595" i="2"/>
  <c r="G14596" i="2"/>
  <c r="G14597" i="2"/>
  <c r="G14598" i="2"/>
  <c r="G14599" i="2"/>
  <c r="G14600" i="2"/>
  <c r="G14601" i="2"/>
  <c r="G14602" i="2"/>
  <c r="G14603" i="2"/>
  <c r="G14604" i="2"/>
  <c r="G14605" i="2"/>
  <c r="G14606" i="2"/>
  <c r="G14607" i="2"/>
  <c r="G14608" i="2"/>
  <c r="G14609" i="2"/>
  <c r="G14610" i="2"/>
  <c r="G14611" i="2"/>
  <c r="G14612" i="2"/>
  <c r="G14613" i="2"/>
  <c r="G14614" i="2"/>
  <c r="G14615" i="2"/>
  <c r="G14616" i="2"/>
  <c r="G14617" i="2"/>
  <c r="G14618" i="2"/>
  <c r="G14619" i="2"/>
  <c r="G14620" i="2"/>
  <c r="G14621" i="2"/>
  <c r="G14622" i="2"/>
  <c r="G14623" i="2"/>
  <c r="G14624" i="2"/>
  <c r="G14625" i="2"/>
  <c r="G14626" i="2"/>
  <c r="G14627" i="2"/>
  <c r="G14628" i="2"/>
  <c r="G14629" i="2"/>
  <c r="G14630" i="2"/>
  <c r="G14631" i="2"/>
  <c r="G14632" i="2"/>
  <c r="G14633" i="2"/>
  <c r="G14634" i="2"/>
  <c r="G14635" i="2"/>
  <c r="G14636" i="2"/>
  <c r="G14637" i="2"/>
  <c r="G14638" i="2"/>
  <c r="G14639" i="2"/>
  <c r="G14640" i="2"/>
  <c r="G14641" i="2"/>
  <c r="G14642" i="2"/>
  <c r="G14643" i="2"/>
  <c r="G14644" i="2"/>
  <c r="G14645" i="2"/>
  <c r="G14646" i="2"/>
  <c r="G14647" i="2"/>
  <c r="G14648" i="2"/>
  <c r="G14649" i="2"/>
  <c r="G14650" i="2"/>
  <c r="G14651" i="2"/>
  <c r="G14652" i="2"/>
  <c r="G14653" i="2"/>
  <c r="G14654" i="2"/>
  <c r="G14655" i="2"/>
  <c r="G14656" i="2"/>
  <c r="G14657" i="2"/>
  <c r="G14658" i="2"/>
  <c r="G14659" i="2"/>
  <c r="G14660" i="2"/>
  <c r="G14661" i="2"/>
  <c r="G14662" i="2"/>
  <c r="G14663" i="2"/>
  <c r="G14664" i="2"/>
  <c r="G14665" i="2"/>
  <c r="G14666" i="2"/>
  <c r="G14667" i="2"/>
  <c r="G14668" i="2"/>
  <c r="G14669" i="2"/>
  <c r="G14670" i="2"/>
  <c r="G14671" i="2"/>
  <c r="G14672" i="2"/>
  <c r="G14673" i="2"/>
  <c r="G14674" i="2"/>
  <c r="G14675" i="2"/>
  <c r="G14676" i="2"/>
  <c r="G14677" i="2"/>
  <c r="G14678" i="2"/>
  <c r="G14679" i="2"/>
  <c r="G14680" i="2"/>
  <c r="G14681" i="2"/>
  <c r="G14682" i="2"/>
  <c r="G14683" i="2"/>
  <c r="G14684" i="2"/>
  <c r="G14685" i="2"/>
  <c r="G14686" i="2"/>
  <c r="G14687" i="2"/>
  <c r="G14688" i="2"/>
  <c r="G14689" i="2"/>
  <c r="G14690" i="2"/>
  <c r="G14691" i="2"/>
  <c r="G14692" i="2"/>
  <c r="G14693" i="2"/>
  <c r="G14694" i="2"/>
  <c r="G14695" i="2"/>
  <c r="G14696" i="2"/>
  <c r="G14697" i="2"/>
  <c r="G14698" i="2"/>
  <c r="G14699" i="2"/>
  <c r="G14700" i="2"/>
  <c r="G14701" i="2"/>
  <c r="G14702" i="2"/>
  <c r="G14703" i="2"/>
  <c r="G14704" i="2"/>
  <c r="G14705" i="2"/>
  <c r="G14706" i="2"/>
  <c r="G14707" i="2"/>
  <c r="G14708" i="2"/>
  <c r="G14709" i="2"/>
  <c r="G14710" i="2"/>
  <c r="G14711" i="2"/>
  <c r="G14712" i="2"/>
  <c r="G14713" i="2"/>
  <c r="G14714" i="2"/>
  <c r="G14715" i="2"/>
  <c r="G14716" i="2"/>
  <c r="G14717" i="2"/>
  <c r="G14718" i="2"/>
  <c r="G14719" i="2"/>
  <c r="G14720" i="2"/>
  <c r="G14721" i="2"/>
  <c r="G14722" i="2"/>
  <c r="G14723" i="2"/>
  <c r="G14724" i="2"/>
  <c r="G14725" i="2"/>
  <c r="G14726" i="2"/>
  <c r="G14727" i="2"/>
  <c r="G14728" i="2"/>
  <c r="G14729" i="2"/>
  <c r="G14730" i="2"/>
  <c r="G14731" i="2"/>
  <c r="G14732" i="2"/>
  <c r="G14733" i="2"/>
  <c r="G14734" i="2"/>
  <c r="G14735" i="2"/>
  <c r="G14736" i="2"/>
  <c r="G14737" i="2"/>
  <c r="G14738" i="2"/>
  <c r="G14739" i="2"/>
  <c r="G14740" i="2"/>
  <c r="G14741" i="2"/>
  <c r="G14742" i="2"/>
  <c r="G14743" i="2"/>
  <c r="G14744" i="2"/>
  <c r="G14745" i="2"/>
  <c r="G14746" i="2"/>
  <c r="G14747" i="2"/>
  <c r="G14748" i="2"/>
  <c r="G14749" i="2"/>
  <c r="G14750" i="2"/>
  <c r="G14751" i="2"/>
  <c r="G14752" i="2"/>
  <c r="G14753" i="2"/>
  <c r="G14754" i="2"/>
  <c r="G14755" i="2"/>
  <c r="G14756" i="2"/>
  <c r="G14757" i="2"/>
  <c r="G14758" i="2"/>
  <c r="G14759" i="2"/>
  <c r="G14760" i="2"/>
  <c r="G14761" i="2"/>
  <c r="G14762" i="2"/>
  <c r="G14763" i="2"/>
  <c r="G14764" i="2"/>
  <c r="G14765" i="2"/>
  <c r="G14766" i="2"/>
  <c r="G14767" i="2"/>
  <c r="G14768" i="2"/>
  <c r="G14769" i="2"/>
  <c r="G14770" i="2"/>
  <c r="G14771" i="2"/>
  <c r="G14772" i="2"/>
  <c r="G14773" i="2"/>
  <c r="G14774" i="2"/>
  <c r="G14775" i="2"/>
  <c r="G14776" i="2"/>
  <c r="G14777" i="2"/>
  <c r="G14778" i="2"/>
  <c r="G14779" i="2"/>
  <c r="G14780" i="2"/>
  <c r="G14781" i="2"/>
  <c r="G14782" i="2"/>
  <c r="G14783" i="2"/>
  <c r="G14784" i="2"/>
  <c r="G14785" i="2"/>
  <c r="G14786" i="2"/>
  <c r="G14787" i="2"/>
  <c r="G14788" i="2"/>
  <c r="G14789" i="2"/>
  <c r="G14790" i="2"/>
  <c r="G14791" i="2"/>
  <c r="G14792" i="2"/>
  <c r="G14793" i="2"/>
  <c r="G14794" i="2"/>
  <c r="G14795" i="2"/>
  <c r="G14796" i="2"/>
  <c r="G14797" i="2"/>
  <c r="G14798" i="2"/>
  <c r="G14799" i="2"/>
  <c r="G14800" i="2"/>
  <c r="G14801" i="2"/>
  <c r="G14802" i="2"/>
  <c r="G14803" i="2"/>
  <c r="G14804" i="2"/>
  <c r="G14805" i="2"/>
  <c r="G14806" i="2"/>
  <c r="G14807" i="2"/>
  <c r="G14808" i="2"/>
  <c r="G14809" i="2"/>
  <c r="G14810" i="2"/>
  <c r="G14811" i="2"/>
  <c r="G14812" i="2"/>
  <c r="G14813" i="2"/>
  <c r="G14814" i="2"/>
  <c r="G14815" i="2"/>
  <c r="G14816" i="2"/>
  <c r="G14817" i="2"/>
  <c r="G14818" i="2"/>
  <c r="G14819" i="2"/>
  <c r="G14820" i="2"/>
  <c r="G14821" i="2"/>
  <c r="G14822" i="2"/>
  <c r="G14823" i="2"/>
  <c r="G14824" i="2"/>
  <c r="G14825" i="2"/>
  <c r="G14826" i="2"/>
  <c r="G14827" i="2"/>
  <c r="G14828" i="2"/>
  <c r="G14829" i="2"/>
  <c r="G14830" i="2"/>
  <c r="G14831" i="2"/>
  <c r="G14832" i="2"/>
  <c r="G14833" i="2"/>
  <c r="G14834" i="2"/>
  <c r="G14835" i="2"/>
  <c r="G14836" i="2"/>
  <c r="G14837" i="2"/>
  <c r="G14838" i="2"/>
  <c r="G14839" i="2"/>
  <c r="G14840" i="2"/>
  <c r="G14841" i="2"/>
  <c r="G14842" i="2"/>
  <c r="G14843" i="2"/>
  <c r="G14844" i="2"/>
  <c r="G14845" i="2"/>
  <c r="G14846" i="2"/>
  <c r="G14847" i="2"/>
  <c r="G14848" i="2"/>
  <c r="G14849" i="2"/>
  <c r="G14850" i="2"/>
  <c r="G14851" i="2"/>
  <c r="G14852" i="2"/>
  <c r="G14853" i="2"/>
  <c r="G14854" i="2"/>
  <c r="G14855" i="2"/>
  <c r="G14856" i="2"/>
  <c r="G14857" i="2"/>
  <c r="G14858" i="2"/>
  <c r="G14859" i="2"/>
  <c r="G14860" i="2"/>
  <c r="G14861" i="2"/>
  <c r="G14862" i="2"/>
  <c r="G14863" i="2"/>
  <c r="G14864" i="2"/>
  <c r="G14865" i="2"/>
  <c r="G14866" i="2"/>
  <c r="G14867" i="2"/>
  <c r="G14868" i="2"/>
  <c r="G14869" i="2"/>
  <c r="G14870" i="2"/>
  <c r="G14871" i="2"/>
  <c r="G14872" i="2"/>
  <c r="G14873" i="2"/>
  <c r="G14874" i="2"/>
  <c r="G14875" i="2"/>
  <c r="G14876" i="2"/>
  <c r="G14877" i="2"/>
  <c r="G14878" i="2"/>
  <c r="G14879" i="2"/>
  <c r="G14880" i="2"/>
  <c r="G14881" i="2"/>
  <c r="G14882" i="2"/>
  <c r="G14883" i="2"/>
  <c r="G14884" i="2"/>
  <c r="G14885" i="2"/>
  <c r="G14886" i="2"/>
  <c r="G14887" i="2"/>
  <c r="G14888" i="2"/>
  <c r="G14889" i="2"/>
  <c r="G14890" i="2"/>
  <c r="G14891" i="2"/>
  <c r="G14892" i="2"/>
  <c r="G14893" i="2"/>
  <c r="G14894" i="2"/>
  <c r="G14895" i="2"/>
  <c r="G14896" i="2"/>
  <c r="G14897" i="2"/>
  <c r="G14898" i="2"/>
  <c r="G14899" i="2"/>
  <c r="G14900" i="2"/>
  <c r="G14901" i="2"/>
  <c r="G14902" i="2"/>
  <c r="G14903" i="2"/>
  <c r="G14904" i="2"/>
  <c r="G14905" i="2"/>
  <c r="G14906" i="2"/>
  <c r="G14907" i="2"/>
  <c r="G14908" i="2"/>
  <c r="G14909" i="2"/>
  <c r="G14910" i="2"/>
  <c r="G14911" i="2"/>
  <c r="G14912" i="2"/>
  <c r="G14913" i="2"/>
  <c r="G14914" i="2"/>
  <c r="G14915" i="2"/>
  <c r="G14916" i="2"/>
  <c r="G14917" i="2"/>
  <c r="G14918" i="2"/>
  <c r="G14919" i="2"/>
  <c r="G14920" i="2"/>
  <c r="G14921" i="2"/>
  <c r="G14922" i="2"/>
  <c r="G14923" i="2"/>
  <c r="G14924" i="2"/>
  <c r="G14925" i="2"/>
  <c r="G14926" i="2"/>
  <c r="G14927" i="2"/>
  <c r="G14928" i="2"/>
  <c r="G14929" i="2"/>
  <c r="G14930" i="2"/>
  <c r="G14931" i="2"/>
  <c r="G14932" i="2"/>
  <c r="G14933" i="2"/>
  <c r="G14934" i="2"/>
  <c r="G14935" i="2"/>
  <c r="G14936" i="2"/>
  <c r="G14937" i="2"/>
  <c r="G14938" i="2"/>
  <c r="G14939" i="2"/>
  <c r="G14940" i="2"/>
  <c r="G14941" i="2"/>
  <c r="G14942" i="2"/>
  <c r="G14943" i="2"/>
  <c r="G14944" i="2"/>
  <c r="G14945" i="2"/>
  <c r="G14946" i="2"/>
  <c r="G14947" i="2"/>
  <c r="G14948" i="2"/>
  <c r="G14949" i="2"/>
  <c r="G14950" i="2"/>
  <c r="G14951" i="2"/>
  <c r="G14952" i="2"/>
  <c r="G14953" i="2"/>
  <c r="G14954" i="2"/>
  <c r="G14955" i="2"/>
  <c r="G14956" i="2"/>
  <c r="G14957" i="2"/>
  <c r="G14958" i="2"/>
  <c r="G14959" i="2"/>
  <c r="G14960" i="2"/>
  <c r="G14961" i="2"/>
  <c r="G14962" i="2"/>
  <c r="G14963" i="2"/>
  <c r="G14964" i="2"/>
  <c r="G14965" i="2"/>
  <c r="G14966" i="2"/>
  <c r="G14967" i="2"/>
  <c r="G14968" i="2"/>
  <c r="G14969" i="2"/>
  <c r="G14970" i="2"/>
  <c r="G14971" i="2"/>
  <c r="G14972" i="2"/>
  <c r="G14973" i="2"/>
  <c r="G14974" i="2"/>
  <c r="G14975" i="2"/>
  <c r="G14976" i="2"/>
  <c r="G14977" i="2"/>
  <c r="G14978" i="2"/>
  <c r="G14979" i="2"/>
  <c r="G14980" i="2"/>
  <c r="G14981" i="2"/>
  <c r="G14982" i="2"/>
  <c r="G14983" i="2"/>
  <c r="G14984" i="2"/>
  <c r="G14985" i="2"/>
  <c r="G14986" i="2"/>
  <c r="G14987" i="2"/>
  <c r="G14988" i="2"/>
  <c r="G14989" i="2"/>
  <c r="G14990" i="2"/>
  <c r="G14991" i="2"/>
  <c r="G14992" i="2"/>
  <c r="G14993" i="2"/>
  <c r="G14994" i="2"/>
  <c r="G14995" i="2"/>
  <c r="G14996" i="2"/>
  <c r="G14997" i="2"/>
  <c r="G14998" i="2"/>
  <c r="G14999" i="2"/>
  <c r="G15000" i="2"/>
  <c r="G15001" i="2"/>
  <c r="G15002" i="2"/>
  <c r="G15003" i="2"/>
  <c r="G15004" i="2"/>
  <c r="G15005" i="2"/>
  <c r="G15006" i="2"/>
  <c r="G15007" i="2"/>
  <c r="G15008" i="2"/>
  <c r="G15009" i="2"/>
  <c r="G15010" i="2"/>
  <c r="G15011" i="2"/>
  <c r="G15012" i="2"/>
  <c r="G15013" i="2"/>
  <c r="G15014" i="2"/>
  <c r="G15015" i="2"/>
  <c r="G15016" i="2"/>
  <c r="G15017" i="2"/>
  <c r="G15018" i="2"/>
  <c r="G15019" i="2"/>
  <c r="G15020" i="2"/>
  <c r="G15021" i="2"/>
  <c r="G15022" i="2"/>
  <c r="G15023" i="2"/>
  <c r="G15024" i="2"/>
  <c r="G15025" i="2"/>
  <c r="G15026" i="2"/>
  <c r="G15027" i="2"/>
  <c r="G15028" i="2"/>
  <c r="G15029" i="2"/>
  <c r="G15030" i="2"/>
  <c r="G15031" i="2"/>
  <c r="G15032" i="2"/>
  <c r="G15033" i="2"/>
  <c r="G15034" i="2"/>
  <c r="G15035" i="2"/>
  <c r="G15036" i="2"/>
  <c r="G15037" i="2"/>
  <c r="G15038" i="2"/>
  <c r="G15039" i="2"/>
  <c r="G15040" i="2"/>
  <c r="G15041" i="2"/>
  <c r="G15042" i="2"/>
  <c r="G15043" i="2"/>
  <c r="G15044" i="2"/>
  <c r="G15045" i="2"/>
  <c r="G15046" i="2"/>
  <c r="G15047" i="2"/>
  <c r="G15048" i="2"/>
  <c r="G15049" i="2"/>
  <c r="G15050" i="2"/>
  <c r="G15051" i="2"/>
  <c r="G15052" i="2"/>
  <c r="G15053" i="2"/>
  <c r="G15054" i="2"/>
  <c r="G15055" i="2"/>
  <c r="G15056" i="2"/>
  <c r="G15057" i="2"/>
  <c r="G15058" i="2"/>
  <c r="G15059" i="2"/>
  <c r="G15060" i="2"/>
  <c r="G15061" i="2"/>
  <c r="G15062" i="2"/>
  <c r="G15063" i="2"/>
  <c r="G15064" i="2"/>
  <c r="G15065" i="2"/>
  <c r="G15066" i="2"/>
  <c r="G15067" i="2"/>
  <c r="G15068" i="2"/>
  <c r="G15069" i="2"/>
  <c r="G15070" i="2"/>
  <c r="G15071" i="2"/>
  <c r="G15072" i="2"/>
  <c r="G15073" i="2"/>
  <c r="G15074" i="2"/>
  <c r="G15075" i="2"/>
  <c r="G15076" i="2"/>
  <c r="G15077" i="2"/>
  <c r="G15078" i="2"/>
  <c r="G15079" i="2"/>
  <c r="G15080" i="2"/>
  <c r="G15081" i="2"/>
  <c r="G15082" i="2"/>
  <c r="G15083" i="2"/>
  <c r="G15084" i="2"/>
  <c r="G15085" i="2"/>
  <c r="G15086" i="2"/>
  <c r="G15087" i="2"/>
  <c r="G15088" i="2"/>
  <c r="G15089" i="2"/>
  <c r="G15090" i="2"/>
  <c r="G15091" i="2"/>
  <c r="G15092" i="2"/>
  <c r="G15093" i="2"/>
  <c r="G15094" i="2"/>
  <c r="G15095" i="2"/>
  <c r="G15096" i="2"/>
  <c r="G15097" i="2"/>
  <c r="G15098" i="2"/>
  <c r="G15099" i="2"/>
  <c r="G15100" i="2"/>
  <c r="G15101" i="2"/>
  <c r="G15102" i="2"/>
  <c r="G15103" i="2"/>
  <c r="G15104" i="2"/>
  <c r="G15105" i="2"/>
  <c r="G15106" i="2"/>
  <c r="G15107" i="2"/>
  <c r="G15108" i="2"/>
  <c r="G15109" i="2"/>
  <c r="G15110" i="2"/>
  <c r="G15111" i="2"/>
  <c r="G15112" i="2"/>
  <c r="G15113" i="2"/>
  <c r="G15114" i="2"/>
  <c r="G15115" i="2"/>
  <c r="G15116" i="2"/>
  <c r="G15117" i="2"/>
  <c r="G15118" i="2"/>
  <c r="G15119" i="2"/>
  <c r="G15120" i="2"/>
  <c r="G15121" i="2"/>
  <c r="G15122" i="2"/>
  <c r="G15123" i="2"/>
  <c r="G15124" i="2"/>
  <c r="G15125" i="2"/>
  <c r="G15126" i="2"/>
  <c r="G15127" i="2"/>
  <c r="G15128" i="2"/>
  <c r="G15129" i="2"/>
  <c r="G15130" i="2"/>
  <c r="G15131" i="2"/>
  <c r="G15132" i="2"/>
  <c r="G15133" i="2"/>
  <c r="G15134" i="2"/>
  <c r="G15135" i="2"/>
  <c r="G15136" i="2"/>
  <c r="G15137" i="2"/>
  <c r="G15138" i="2"/>
  <c r="G15139" i="2"/>
  <c r="G15140" i="2"/>
  <c r="G15141" i="2"/>
  <c r="G15142" i="2"/>
  <c r="G15143" i="2"/>
  <c r="G15144" i="2"/>
  <c r="G15145" i="2"/>
  <c r="G15146" i="2"/>
  <c r="G15147" i="2"/>
  <c r="G15148" i="2"/>
  <c r="G15149" i="2"/>
  <c r="G15150" i="2"/>
  <c r="G15151" i="2"/>
  <c r="G15152" i="2"/>
  <c r="G15153" i="2"/>
  <c r="G15154" i="2"/>
  <c r="G15155" i="2"/>
  <c r="G15156" i="2"/>
  <c r="G15157" i="2"/>
  <c r="G15158" i="2"/>
  <c r="G15159" i="2"/>
  <c r="G15160" i="2"/>
  <c r="G15161" i="2"/>
  <c r="G15162" i="2"/>
  <c r="G15163" i="2"/>
  <c r="G15164" i="2"/>
  <c r="G15165" i="2"/>
  <c r="G15166" i="2"/>
  <c r="G15167" i="2"/>
  <c r="G15168" i="2"/>
  <c r="G15169" i="2"/>
  <c r="G15170" i="2"/>
  <c r="G15171" i="2"/>
  <c r="G15172" i="2"/>
  <c r="G15173" i="2"/>
  <c r="G15174" i="2"/>
  <c r="G15175" i="2"/>
  <c r="G15176" i="2"/>
  <c r="G15177" i="2"/>
  <c r="G15178" i="2"/>
  <c r="G15179" i="2"/>
  <c r="G15180" i="2"/>
  <c r="G15181" i="2"/>
  <c r="G15182" i="2"/>
  <c r="G15183" i="2"/>
  <c r="G15184" i="2"/>
  <c r="G15185" i="2"/>
  <c r="G15186" i="2"/>
  <c r="G15187" i="2"/>
  <c r="G15188" i="2"/>
  <c r="G15189" i="2"/>
  <c r="G15190" i="2"/>
  <c r="G15191" i="2"/>
  <c r="G15192" i="2"/>
  <c r="G15193" i="2"/>
  <c r="G15194" i="2"/>
  <c r="G15195" i="2"/>
  <c r="G15196" i="2"/>
  <c r="G15197" i="2"/>
  <c r="G15198" i="2"/>
  <c r="G15199" i="2"/>
  <c r="G15200" i="2"/>
  <c r="G15201" i="2"/>
  <c r="G15202" i="2"/>
  <c r="G15203" i="2"/>
  <c r="G15204" i="2"/>
  <c r="G15205" i="2"/>
  <c r="G15206" i="2"/>
  <c r="G15207" i="2"/>
  <c r="G15208" i="2"/>
  <c r="G15209" i="2"/>
  <c r="G15210" i="2"/>
  <c r="G15211" i="2"/>
  <c r="G15212" i="2"/>
  <c r="G15213" i="2"/>
  <c r="G15214" i="2"/>
  <c r="G15215" i="2"/>
  <c r="G15216" i="2"/>
  <c r="G15217" i="2"/>
  <c r="G15218" i="2"/>
  <c r="G15219" i="2"/>
  <c r="G15220" i="2"/>
  <c r="G15221" i="2"/>
  <c r="G15222" i="2"/>
  <c r="G15223" i="2"/>
  <c r="G15224" i="2"/>
  <c r="G15225" i="2"/>
  <c r="G15226" i="2"/>
  <c r="G15227" i="2"/>
  <c r="G15228" i="2"/>
  <c r="G15229" i="2"/>
  <c r="G15230" i="2"/>
  <c r="G15231" i="2"/>
  <c r="G15232" i="2"/>
  <c r="G15233" i="2"/>
  <c r="G15234" i="2"/>
  <c r="G15235" i="2"/>
  <c r="G15236" i="2"/>
  <c r="G15237" i="2"/>
  <c r="G15238" i="2"/>
  <c r="G15239" i="2"/>
  <c r="G15240" i="2"/>
  <c r="G15241" i="2"/>
  <c r="G15242" i="2"/>
  <c r="G15243" i="2"/>
  <c r="G15244" i="2"/>
  <c r="G15245" i="2"/>
  <c r="G15246" i="2"/>
  <c r="G15247" i="2"/>
  <c r="G15248" i="2"/>
  <c r="G15249" i="2"/>
  <c r="G15250" i="2"/>
  <c r="G15251" i="2"/>
  <c r="G15252" i="2"/>
  <c r="G15253" i="2"/>
  <c r="G15254" i="2"/>
  <c r="G15255" i="2"/>
  <c r="G15256" i="2"/>
  <c r="G15257" i="2"/>
  <c r="G15258" i="2"/>
  <c r="G15259" i="2"/>
  <c r="G15260" i="2"/>
  <c r="G15261" i="2"/>
  <c r="G15262" i="2"/>
  <c r="G15263" i="2"/>
  <c r="G15264" i="2"/>
  <c r="G15265" i="2"/>
  <c r="G15266" i="2"/>
  <c r="G15267" i="2"/>
  <c r="G15268" i="2"/>
  <c r="G15269" i="2"/>
  <c r="G15270" i="2"/>
  <c r="G15271" i="2"/>
  <c r="G15272" i="2"/>
  <c r="G15273" i="2"/>
  <c r="G15274" i="2"/>
  <c r="G15275" i="2"/>
  <c r="G15276" i="2"/>
  <c r="G15277" i="2"/>
  <c r="G15278" i="2"/>
  <c r="G15279" i="2"/>
  <c r="G15280" i="2"/>
  <c r="G15281" i="2"/>
  <c r="G15282" i="2"/>
  <c r="G15283" i="2"/>
  <c r="G15284" i="2"/>
  <c r="G15285" i="2"/>
  <c r="G15286" i="2"/>
  <c r="G15287" i="2"/>
  <c r="G15288" i="2"/>
  <c r="G15289" i="2"/>
  <c r="G15290" i="2"/>
  <c r="G15291" i="2"/>
  <c r="G15292" i="2"/>
  <c r="G15293" i="2"/>
  <c r="G15294" i="2"/>
  <c r="G15295" i="2"/>
  <c r="G15296" i="2"/>
  <c r="G15297" i="2"/>
  <c r="G15298" i="2"/>
  <c r="G15299" i="2"/>
  <c r="G15300" i="2"/>
  <c r="G15301" i="2"/>
  <c r="G15302" i="2"/>
  <c r="G15303" i="2"/>
  <c r="G15304" i="2"/>
  <c r="G15305" i="2"/>
  <c r="G15306" i="2"/>
  <c r="G15307" i="2"/>
  <c r="G15308" i="2"/>
  <c r="G15309" i="2"/>
  <c r="G15310" i="2"/>
  <c r="G15311" i="2"/>
  <c r="G15312" i="2"/>
  <c r="G15313" i="2"/>
  <c r="G15314" i="2"/>
  <c r="G15315" i="2"/>
  <c r="G15316" i="2"/>
  <c r="G15317" i="2"/>
  <c r="G15318" i="2"/>
  <c r="G15319" i="2"/>
  <c r="G15320" i="2"/>
  <c r="G15321" i="2"/>
  <c r="G15322" i="2"/>
  <c r="G15323" i="2"/>
  <c r="G15324" i="2"/>
  <c r="G15325" i="2"/>
  <c r="G15326" i="2"/>
  <c r="G15327" i="2"/>
  <c r="G15328" i="2"/>
  <c r="G15329" i="2"/>
  <c r="G15330" i="2"/>
  <c r="G15331" i="2"/>
  <c r="G15332" i="2"/>
  <c r="G15333" i="2"/>
  <c r="G15334" i="2"/>
  <c r="G15335" i="2"/>
  <c r="G15336" i="2"/>
  <c r="G15337" i="2"/>
  <c r="G15338" i="2"/>
  <c r="G15339" i="2"/>
  <c r="G15340" i="2"/>
  <c r="G15341" i="2"/>
  <c r="G15342" i="2"/>
  <c r="G15343" i="2"/>
  <c r="G15344" i="2"/>
  <c r="G15345" i="2"/>
  <c r="G15346" i="2"/>
  <c r="G15347" i="2"/>
  <c r="G15348" i="2"/>
  <c r="G15349" i="2"/>
  <c r="G15350" i="2"/>
  <c r="G15351" i="2"/>
  <c r="G15352" i="2"/>
  <c r="G15353" i="2"/>
  <c r="G15354" i="2"/>
  <c r="G15355" i="2"/>
  <c r="G15356" i="2"/>
  <c r="G15357" i="2"/>
  <c r="G15358" i="2"/>
  <c r="G15359" i="2"/>
  <c r="G15360" i="2"/>
  <c r="G15361" i="2"/>
  <c r="G15362" i="2"/>
  <c r="G15363" i="2"/>
  <c r="G15364" i="2"/>
  <c r="G15365" i="2"/>
  <c r="G15366" i="2"/>
  <c r="G15367" i="2"/>
  <c r="G15368" i="2"/>
  <c r="G15369" i="2"/>
  <c r="G15370" i="2"/>
  <c r="G15371" i="2"/>
  <c r="G15372" i="2"/>
  <c r="G15373" i="2"/>
  <c r="G15374" i="2"/>
  <c r="G15375" i="2"/>
  <c r="G15376" i="2"/>
  <c r="G15377" i="2"/>
  <c r="G15378" i="2"/>
  <c r="G15379" i="2"/>
  <c r="G15380" i="2"/>
  <c r="G15381" i="2"/>
  <c r="G15382" i="2"/>
  <c r="G15383" i="2"/>
  <c r="G15384" i="2"/>
  <c r="G15385" i="2"/>
  <c r="G15386" i="2"/>
  <c r="G15387" i="2"/>
  <c r="G15388" i="2"/>
  <c r="G15389" i="2"/>
  <c r="G15390" i="2"/>
  <c r="G15391" i="2"/>
  <c r="G15392" i="2"/>
  <c r="G15393" i="2"/>
  <c r="G15394" i="2"/>
  <c r="G15395" i="2"/>
  <c r="G15396" i="2"/>
  <c r="G15397" i="2"/>
  <c r="G15398" i="2"/>
  <c r="G15399" i="2"/>
  <c r="G15400" i="2"/>
  <c r="G15401" i="2"/>
  <c r="G15402" i="2"/>
  <c r="G15403" i="2"/>
  <c r="G15404" i="2"/>
  <c r="G15405" i="2"/>
  <c r="G15406" i="2"/>
  <c r="G15407" i="2"/>
  <c r="G15408" i="2"/>
  <c r="G15409" i="2"/>
  <c r="G15410" i="2"/>
  <c r="G15411" i="2"/>
  <c r="G15412" i="2"/>
  <c r="G15413" i="2"/>
  <c r="G15414" i="2"/>
  <c r="G15415" i="2"/>
  <c r="G15416" i="2"/>
  <c r="G15417" i="2"/>
  <c r="G15418" i="2"/>
  <c r="G15419" i="2"/>
  <c r="G15420" i="2"/>
  <c r="G15421" i="2"/>
  <c r="G15422" i="2"/>
  <c r="G15423" i="2"/>
  <c r="G15424" i="2"/>
  <c r="G15425" i="2"/>
  <c r="G15426" i="2"/>
  <c r="G15427" i="2"/>
  <c r="G15428" i="2"/>
  <c r="G15429" i="2"/>
  <c r="G15430" i="2"/>
  <c r="G15431" i="2"/>
  <c r="G15432" i="2"/>
  <c r="G15433" i="2"/>
  <c r="G15434" i="2"/>
  <c r="G15435" i="2"/>
  <c r="G15436" i="2"/>
  <c r="G15437" i="2"/>
  <c r="G15438" i="2"/>
  <c r="G15439" i="2"/>
  <c r="G15440" i="2"/>
  <c r="G15441" i="2"/>
  <c r="G15442" i="2"/>
  <c r="G15443" i="2"/>
  <c r="G15444" i="2"/>
  <c r="G15445" i="2"/>
  <c r="G15446" i="2"/>
  <c r="G15447" i="2"/>
  <c r="G15448" i="2"/>
  <c r="G15449" i="2"/>
  <c r="G15450" i="2"/>
  <c r="G15451" i="2"/>
  <c r="G15452" i="2"/>
  <c r="G15453" i="2"/>
  <c r="G15454" i="2"/>
  <c r="G15455" i="2"/>
  <c r="G15456" i="2"/>
  <c r="G15457" i="2"/>
  <c r="G15458" i="2"/>
  <c r="G15459" i="2"/>
  <c r="G15460" i="2"/>
  <c r="G15461" i="2"/>
  <c r="G15462" i="2"/>
  <c r="G15463" i="2"/>
  <c r="G15464" i="2"/>
  <c r="G15465" i="2"/>
  <c r="G15466" i="2"/>
  <c r="G15467" i="2"/>
  <c r="G15468" i="2"/>
  <c r="G15469" i="2"/>
  <c r="G15470" i="2"/>
  <c r="G15471" i="2"/>
  <c r="G15472" i="2"/>
  <c r="G15473" i="2"/>
  <c r="G15474" i="2"/>
  <c r="G15475" i="2"/>
  <c r="G15476" i="2"/>
  <c r="G15477" i="2"/>
  <c r="G15478" i="2"/>
  <c r="G15479" i="2"/>
  <c r="G15480" i="2"/>
  <c r="G15481" i="2"/>
  <c r="G15482" i="2"/>
  <c r="G15483" i="2"/>
  <c r="G15484" i="2"/>
  <c r="G15485" i="2"/>
  <c r="G15486" i="2"/>
  <c r="G15487" i="2"/>
  <c r="G15488" i="2"/>
  <c r="G15489" i="2"/>
  <c r="G15490" i="2"/>
  <c r="G15491" i="2"/>
  <c r="G15492" i="2"/>
  <c r="G15493" i="2"/>
  <c r="G15494" i="2"/>
  <c r="G15495" i="2"/>
  <c r="G15496" i="2"/>
  <c r="G15497" i="2"/>
  <c r="G15498" i="2"/>
  <c r="G15499" i="2"/>
  <c r="G15500" i="2"/>
  <c r="G15501" i="2"/>
  <c r="G15502" i="2"/>
  <c r="G15503" i="2"/>
  <c r="G15504" i="2"/>
  <c r="G15505" i="2"/>
  <c r="G15506" i="2"/>
  <c r="G15507" i="2"/>
  <c r="G15508" i="2"/>
  <c r="G15509" i="2"/>
  <c r="G15510" i="2"/>
  <c r="G15511" i="2"/>
  <c r="G15512" i="2"/>
  <c r="G15513" i="2"/>
  <c r="G15514" i="2"/>
  <c r="G15515" i="2"/>
  <c r="G15516" i="2"/>
  <c r="G15517" i="2"/>
  <c r="G15518" i="2"/>
  <c r="G15519" i="2"/>
  <c r="G15520" i="2"/>
  <c r="G15521" i="2"/>
  <c r="G15522" i="2"/>
  <c r="G15523" i="2"/>
  <c r="G15524" i="2"/>
  <c r="G15525" i="2"/>
  <c r="G15526" i="2"/>
  <c r="G15527" i="2"/>
  <c r="G15528" i="2"/>
  <c r="G15529" i="2"/>
  <c r="G15530" i="2"/>
  <c r="G15531" i="2"/>
  <c r="G15532" i="2"/>
  <c r="G15533" i="2"/>
  <c r="G15534" i="2"/>
  <c r="G15535" i="2"/>
  <c r="G15536" i="2"/>
  <c r="G15537" i="2"/>
  <c r="G15538" i="2"/>
  <c r="G15539" i="2"/>
  <c r="G15540" i="2"/>
  <c r="G15541" i="2"/>
  <c r="G15542" i="2"/>
  <c r="G15543" i="2"/>
  <c r="G15544" i="2"/>
  <c r="G15545" i="2"/>
  <c r="G15546" i="2"/>
  <c r="G15547" i="2"/>
  <c r="G15548" i="2"/>
  <c r="G15549" i="2"/>
  <c r="G15550" i="2"/>
  <c r="G15551" i="2"/>
  <c r="G15552" i="2"/>
  <c r="G15553" i="2"/>
  <c r="G15554" i="2"/>
  <c r="G15555" i="2"/>
  <c r="G15556" i="2"/>
  <c r="G15557" i="2"/>
  <c r="G15558" i="2"/>
  <c r="G15559" i="2"/>
  <c r="G15560" i="2"/>
  <c r="G15561" i="2"/>
  <c r="G15562" i="2"/>
  <c r="G15563" i="2"/>
  <c r="G15564" i="2"/>
  <c r="G15565" i="2"/>
  <c r="G15566" i="2"/>
  <c r="G15567" i="2"/>
  <c r="G15568" i="2"/>
  <c r="G15569" i="2"/>
  <c r="G15570" i="2"/>
  <c r="G15571" i="2"/>
  <c r="G15572" i="2"/>
  <c r="G15573" i="2"/>
  <c r="G15574" i="2"/>
  <c r="G15575" i="2"/>
  <c r="G15576" i="2"/>
  <c r="G15577" i="2"/>
  <c r="G15578" i="2"/>
  <c r="G15579" i="2"/>
  <c r="G15580" i="2"/>
  <c r="G15581" i="2"/>
  <c r="G15582" i="2"/>
  <c r="G15583" i="2"/>
  <c r="G15584" i="2"/>
  <c r="G15585" i="2"/>
  <c r="G15586" i="2"/>
  <c r="G15587" i="2"/>
  <c r="G15588" i="2"/>
  <c r="G15589" i="2"/>
  <c r="G15590" i="2"/>
  <c r="G15591" i="2"/>
  <c r="G15592" i="2"/>
  <c r="G15593" i="2"/>
  <c r="G15594" i="2"/>
  <c r="G15595" i="2"/>
  <c r="G15596" i="2"/>
  <c r="G15597" i="2"/>
  <c r="G15598" i="2"/>
  <c r="G15599" i="2"/>
  <c r="G15600" i="2"/>
  <c r="G15601" i="2"/>
  <c r="G15602" i="2"/>
  <c r="G15603" i="2"/>
  <c r="G15604" i="2"/>
  <c r="G15605" i="2"/>
  <c r="G15606" i="2"/>
  <c r="G15607" i="2"/>
  <c r="G15608" i="2"/>
  <c r="G15609" i="2"/>
  <c r="G15610" i="2"/>
  <c r="G15611" i="2"/>
  <c r="G15612" i="2"/>
  <c r="G15613" i="2"/>
  <c r="G15614" i="2"/>
  <c r="G15615" i="2"/>
  <c r="G15616" i="2"/>
  <c r="G15617" i="2"/>
  <c r="G15618" i="2"/>
  <c r="G15619" i="2"/>
  <c r="G15620" i="2"/>
  <c r="G15621" i="2"/>
  <c r="G15622" i="2"/>
  <c r="G15623" i="2"/>
  <c r="G15624" i="2"/>
  <c r="G15625" i="2"/>
  <c r="G15626" i="2"/>
  <c r="G15627" i="2"/>
  <c r="G15628" i="2"/>
  <c r="G15629" i="2"/>
  <c r="G15630" i="2"/>
  <c r="G15631" i="2"/>
  <c r="G15632" i="2"/>
  <c r="G15633" i="2"/>
  <c r="G15634" i="2"/>
  <c r="G15635" i="2"/>
  <c r="G15636" i="2"/>
  <c r="G15637" i="2"/>
  <c r="G15638" i="2"/>
  <c r="G15639" i="2"/>
  <c r="G15640" i="2"/>
  <c r="G15641" i="2"/>
  <c r="G15642" i="2"/>
  <c r="G15643" i="2"/>
  <c r="G15644" i="2"/>
  <c r="G15645" i="2"/>
  <c r="G15646" i="2"/>
  <c r="G15647" i="2"/>
  <c r="G15648" i="2"/>
  <c r="G15649" i="2"/>
  <c r="G15650" i="2"/>
  <c r="G15651" i="2"/>
  <c r="G15652" i="2"/>
  <c r="G15653" i="2"/>
  <c r="G15654" i="2"/>
  <c r="G15655" i="2"/>
  <c r="G15656" i="2"/>
  <c r="G15657" i="2"/>
  <c r="G15658" i="2"/>
  <c r="G15659" i="2"/>
  <c r="G15660" i="2"/>
  <c r="G15661" i="2"/>
  <c r="G15662" i="2"/>
  <c r="G15663" i="2"/>
  <c r="G15664" i="2"/>
  <c r="G15665" i="2"/>
  <c r="G15666" i="2"/>
  <c r="G15667" i="2"/>
  <c r="G15668" i="2"/>
  <c r="G15669" i="2"/>
  <c r="G15670" i="2"/>
  <c r="G15671" i="2"/>
  <c r="G15672" i="2"/>
  <c r="G15673" i="2"/>
  <c r="G15674" i="2"/>
  <c r="G15675" i="2"/>
  <c r="G15676" i="2"/>
  <c r="G15677" i="2"/>
  <c r="G15678" i="2"/>
  <c r="G15679" i="2"/>
  <c r="G15680" i="2"/>
  <c r="G15681" i="2"/>
  <c r="G15682" i="2"/>
  <c r="G15683" i="2"/>
  <c r="G15684" i="2"/>
  <c r="G15685" i="2"/>
  <c r="G15686" i="2"/>
  <c r="G15687" i="2"/>
  <c r="G15688" i="2"/>
  <c r="G15689" i="2"/>
  <c r="G15690" i="2"/>
  <c r="G15691" i="2"/>
  <c r="G15692" i="2"/>
  <c r="G15693" i="2"/>
  <c r="G15694" i="2"/>
  <c r="G15695" i="2"/>
  <c r="G15696" i="2"/>
  <c r="G15697" i="2"/>
  <c r="G15698" i="2"/>
  <c r="G15699" i="2"/>
  <c r="G15700" i="2"/>
  <c r="G15701" i="2"/>
  <c r="G15702" i="2"/>
  <c r="G15703" i="2"/>
  <c r="G15704" i="2"/>
  <c r="G15705" i="2"/>
  <c r="G15706" i="2"/>
  <c r="G15707" i="2"/>
  <c r="G15708" i="2"/>
  <c r="G15709" i="2"/>
  <c r="G15710" i="2"/>
  <c r="G15711" i="2"/>
  <c r="G15712" i="2"/>
  <c r="G15713" i="2"/>
  <c r="G15714" i="2"/>
  <c r="G15715" i="2"/>
  <c r="G15716" i="2"/>
  <c r="G15717" i="2"/>
  <c r="G15718" i="2"/>
  <c r="G15719" i="2"/>
  <c r="G15720" i="2"/>
  <c r="G15721" i="2"/>
  <c r="G15722" i="2"/>
  <c r="G15723" i="2"/>
  <c r="G15724" i="2"/>
  <c r="G15725" i="2"/>
  <c r="G15726" i="2"/>
  <c r="G15727" i="2"/>
  <c r="G15728" i="2"/>
  <c r="G15729" i="2"/>
  <c r="G15730" i="2"/>
  <c r="G15731" i="2"/>
  <c r="G15732" i="2"/>
  <c r="G15733" i="2"/>
  <c r="G15734" i="2"/>
  <c r="G15735" i="2"/>
  <c r="G15736" i="2"/>
  <c r="G15737" i="2"/>
  <c r="G15738" i="2"/>
  <c r="G15739" i="2"/>
  <c r="G15740" i="2"/>
  <c r="G15741" i="2"/>
  <c r="G15742" i="2"/>
  <c r="G15743" i="2"/>
  <c r="G15744" i="2"/>
  <c r="G15745" i="2"/>
  <c r="G15746" i="2"/>
  <c r="G15747" i="2"/>
  <c r="G15748" i="2"/>
  <c r="G15749" i="2"/>
  <c r="G15750" i="2"/>
  <c r="G15751" i="2"/>
  <c r="G15752" i="2"/>
  <c r="G15753" i="2"/>
  <c r="G15754" i="2"/>
  <c r="G15755" i="2"/>
  <c r="G15756" i="2"/>
  <c r="G15757" i="2"/>
  <c r="G15758" i="2"/>
  <c r="G15759" i="2"/>
  <c r="G15760" i="2"/>
  <c r="G15761" i="2"/>
  <c r="G15762" i="2"/>
  <c r="G15763" i="2"/>
  <c r="G15764" i="2"/>
  <c r="G15765" i="2"/>
  <c r="G15766" i="2"/>
  <c r="G15767" i="2"/>
  <c r="G15768" i="2"/>
  <c r="G15769" i="2"/>
  <c r="G15770" i="2"/>
  <c r="G15771" i="2"/>
  <c r="G15772" i="2"/>
  <c r="G15773" i="2"/>
  <c r="G15774" i="2"/>
  <c r="G15775" i="2"/>
  <c r="G15776" i="2"/>
  <c r="G15777" i="2"/>
  <c r="G15778" i="2"/>
  <c r="G15779" i="2"/>
  <c r="G15780" i="2"/>
  <c r="G15781" i="2"/>
  <c r="G15782" i="2"/>
  <c r="G15783" i="2"/>
  <c r="G15784" i="2"/>
  <c r="G15785" i="2"/>
  <c r="G15786" i="2"/>
  <c r="G15787" i="2"/>
  <c r="G15788" i="2"/>
  <c r="G15789" i="2"/>
  <c r="G15790" i="2"/>
  <c r="G15791" i="2"/>
  <c r="G15792" i="2"/>
  <c r="G15793" i="2"/>
  <c r="G15794" i="2"/>
  <c r="G15795" i="2"/>
  <c r="G15796" i="2"/>
  <c r="G15797" i="2"/>
  <c r="G15798" i="2"/>
  <c r="G15799" i="2"/>
  <c r="G15800" i="2"/>
  <c r="G15801" i="2"/>
  <c r="G15802" i="2"/>
  <c r="G15803" i="2"/>
  <c r="G15804" i="2"/>
  <c r="G15805" i="2"/>
  <c r="G15806" i="2"/>
  <c r="G15807" i="2"/>
  <c r="G15808" i="2"/>
  <c r="G15809" i="2"/>
  <c r="G15810" i="2"/>
  <c r="G15811" i="2"/>
  <c r="G15812" i="2"/>
  <c r="G15813" i="2"/>
  <c r="G15814" i="2"/>
  <c r="G15815" i="2"/>
  <c r="G15816" i="2"/>
  <c r="G15817" i="2"/>
  <c r="G15818" i="2"/>
  <c r="G15819" i="2"/>
  <c r="G15820" i="2"/>
  <c r="G15821" i="2"/>
  <c r="G15822" i="2"/>
  <c r="G15823" i="2"/>
  <c r="G15824" i="2"/>
  <c r="G15825" i="2"/>
  <c r="G15826" i="2"/>
  <c r="G15827" i="2"/>
  <c r="G15828" i="2"/>
  <c r="G15829" i="2"/>
  <c r="G15830" i="2"/>
  <c r="G15831" i="2"/>
  <c r="G15832" i="2"/>
  <c r="G15833" i="2"/>
  <c r="G15834" i="2"/>
  <c r="G15835" i="2"/>
  <c r="G15836" i="2"/>
  <c r="G15837" i="2"/>
  <c r="G15838" i="2"/>
  <c r="G15839" i="2"/>
  <c r="G15840" i="2"/>
  <c r="G15841" i="2"/>
  <c r="G15842" i="2"/>
  <c r="G15843" i="2"/>
  <c r="G15844" i="2"/>
  <c r="G15845" i="2"/>
  <c r="G15846" i="2"/>
  <c r="G15847" i="2"/>
  <c r="G15848" i="2"/>
  <c r="G15849" i="2"/>
  <c r="G15850" i="2"/>
  <c r="G15851" i="2"/>
  <c r="G15852" i="2"/>
  <c r="G15853" i="2"/>
  <c r="G15854" i="2"/>
  <c r="G15855" i="2"/>
  <c r="G15856" i="2"/>
  <c r="G15857" i="2"/>
  <c r="G15858" i="2"/>
  <c r="G15859" i="2"/>
  <c r="G15860" i="2"/>
  <c r="G15861" i="2"/>
  <c r="G15862" i="2"/>
  <c r="G15863" i="2"/>
  <c r="G15864" i="2"/>
  <c r="G15865" i="2"/>
  <c r="G15866" i="2"/>
  <c r="G15867" i="2"/>
  <c r="G15868" i="2"/>
  <c r="G15869" i="2"/>
  <c r="G15870" i="2"/>
  <c r="G15871" i="2"/>
  <c r="G15872" i="2"/>
  <c r="G15873" i="2"/>
  <c r="G15874" i="2"/>
  <c r="G15875" i="2"/>
  <c r="G15876" i="2"/>
  <c r="G15877" i="2"/>
  <c r="G15878" i="2"/>
  <c r="G15879" i="2"/>
  <c r="G15880" i="2"/>
  <c r="G15881" i="2"/>
  <c r="G15882" i="2"/>
  <c r="G15883" i="2"/>
  <c r="G15884" i="2"/>
  <c r="G15885" i="2"/>
  <c r="G15886" i="2"/>
  <c r="G15887" i="2"/>
  <c r="G15888" i="2"/>
  <c r="G15889" i="2"/>
  <c r="G15890" i="2"/>
  <c r="G15891" i="2"/>
  <c r="G15892" i="2"/>
  <c r="G15893" i="2"/>
  <c r="G15894" i="2"/>
  <c r="G15895" i="2"/>
  <c r="G15896" i="2"/>
  <c r="G15897" i="2"/>
  <c r="G15898" i="2"/>
  <c r="G15899" i="2"/>
  <c r="G15900" i="2"/>
  <c r="G15901" i="2"/>
  <c r="G15902" i="2"/>
  <c r="G15903" i="2"/>
  <c r="G15904" i="2"/>
  <c r="G15905" i="2"/>
  <c r="G15906" i="2"/>
  <c r="G15907" i="2"/>
  <c r="G15908" i="2"/>
  <c r="G15909" i="2"/>
  <c r="G15910" i="2"/>
  <c r="G15911" i="2"/>
  <c r="G15912" i="2"/>
  <c r="G15913" i="2"/>
  <c r="G15914" i="2"/>
  <c r="G15915" i="2"/>
  <c r="G15916" i="2"/>
  <c r="G15917" i="2"/>
  <c r="G15918" i="2"/>
  <c r="G15919" i="2"/>
  <c r="G15920" i="2"/>
  <c r="G15921" i="2"/>
  <c r="G15922" i="2"/>
  <c r="G15923" i="2"/>
  <c r="G15924" i="2"/>
  <c r="G15925" i="2"/>
  <c r="G15926" i="2"/>
  <c r="G15927" i="2"/>
  <c r="G15928" i="2"/>
  <c r="G15929" i="2"/>
  <c r="G15930" i="2"/>
  <c r="G15931" i="2"/>
  <c r="G15932" i="2"/>
  <c r="G15933" i="2"/>
  <c r="G15934" i="2"/>
  <c r="G15935" i="2"/>
  <c r="G15936" i="2"/>
  <c r="G15937" i="2"/>
  <c r="G15938" i="2"/>
  <c r="G15939" i="2"/>
  <c r="G15940" i="2"/>
  <c r="G15941" i="2"/>
  <c r="G15942" i="2"/>
  <c r="G15943" i="2"/>
  <c r="G15944" i="2"/>
  <c r="G15945" i="2"/>
  <c r="G15946" i="2"/>
  <c r="G15947" i="2"/>
  <c r="G15948" i="2"/>
  <c r="G15949" i="2"/>
  <c r="G15950" i="2"/>
  <c r="G15951" i="2"/>
  <c r="G15952" i="2"/>
  <c r="G15953" i="2"/>
  <c r="G15954" i="2"/>
  <c r="G15955" i="2"/>
  <c r="G15956" i="2"/>
  <c r="G15957" i="2"/>
  <c r="G15958" i="2"/>
  <c r="G15959" i="2"/>
  <c r="G15960" i="2"/>
  <c r="G15961" i="2"/>
  <c r="G15962" i="2"/>
  <c r="G15963" i="2"/>
  <c r="G15964" i="2"/>
  <c r="G15965" i="2"/>
  <c r="G15966" i="2"/>
  <c r="G15967" i="2"/>
  <c r="G15968" i="2"/>
  <c r="G15969" i="2"/>
  <c r="G15970" i="2"/>
  <c r="G15971" i="2"/>
  <c r="G15972" i="2"/>
  <c r="G15973" i="2"/>
  <c r="G15974" i="2"/>
  <c r="G15975" i="2"/>
  <c r="G15976" i="2"/>
  <c r="G15977" i="2"/>
  <c r="G15978" i="2"/>
  <c r="G15979" i="2"/>
  <c r="G15980" i="2"/>
  <c r="G15981" i="2"/>
  <c r="G15982" i="2"/>
  <c r="G15983" i="2"/>
  <c r="G15984" i="2"/>
  <c r="G15985" i="2"/>
  <c r="G15986" i="2"/>
  <c r="G15987" i="2"/>
  <c r="G15988" i="2"/>
  <c r="G15989" i="2"/>
  <c r="G15990" i="2"/>
  <c r="G15991" i="2"/>
  <c r="G15992" i="2"/>
  <c r="G15993" i="2"/>
  <c r="G15994" i="2"/>
  <c r="G15995" i="2"/>
  <c r="G15996" i="2"/>
  <c r="G15997" i="2"/>
  <c r="G15998" i="2"/>
  <c r="G15999" i="2"/>
  <c r="G16000" i="2"/>
  <c r="G16001" i="2"/>
  <c r="O15048" i="2"/>
  <c r="O15047" i="2"/>
  <c r="O15046" i="2"/>
  <c r="O15045" i="2"/>
  <c r="O15044" i="2"/>
  <c r="O15043" i="2"/>
  <c r="O15042" i="2"/>
  <c r="O15041" i="2"/>
  <c r="O15040" i="2"/>
  <c r="O15039" i="2"/>
  <c r="O15038" i="2"/>
  <c r="N15035" i="2"/>
  <c r="N15032" i="2"/>
  <c r="N15029" i="2"/>
  <c r="O15015" i="2"/>
  <c r="O15016" i="2"/>
  <c r="O15025" i="2"/>
  <c r="O15024" i="2"/>
  <c r="O15023" i="2"/>
  <c r="O15022" i="2"/>
  <c r="O15021" i="2"/>
  <c r="O15020" i="2"/>
  <c r="O15019" i="2"/>
  <c r="O15018" i="2"/>
  <c r="O15017" i="2"/>
  <c r="N15012" i="2"/>
  <c r="N15006" i="2"/>
  <c r="N1500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C91F18-9755-4AA3-81EC-026D0D780778}" keepAlive="1" name="Query - Movies" description="Connection to the 'Movies' query in the workbook." type="5" refreshedVersion="8" background="1" saveData="1">
    <dbPr connection="Provider=Microsoft.Mashup.OleDb.1;Data Source=$Workbook$;Location=Movies;Extended Properties=&quot;&quot;" command="SELECT * FROM [Movies]"/>
  </connection>
  <connection id="2" xr16:uid="{6272A98E-144B-4BAC-AB2A-B9510670B9BC}" keepAlive="1" name="Query - Movies (2)" description="Connection to the 'Movies (2)' query in the workbook." type="5" refreshedVersion="8" background="1" saveData="1">
    <dbPr connection="Provider=Microsoft.Mashup.OleDb.1;Data Source=$Workbook$;Location=&quot;Movies (2)&quot;;Extended Properties=&quot;&quot;" command="SELECT * FROM [Movies (2)]"/>
  </connection>
</connections>
</file>

<file path=xl/sharedStrings.xml><?xml version="1.0" encoding="utf-8"?>
<sst xmlns="http://schemas.openxmlformats.org/spreadsheetml/2006/main" count="123698" uniqueCount="19812">
  <si>
    <t>show_id</t>
  </si>
  <si>
    <t>title</t>
  </si>
  <si>
    <t>country</t>
  </si>
  <si>
    <t>release_year</t>
  </si>
  <si>
    <t>rating</t>
  </si>
  <si>
    <t>genres</t>
  </si>
  <si>
    <t>language</t>
  </si>
  <si>
    <t>popularity</t>
  </si>
  <si>
    <t>vote_count</t>
  </si>
  <si>
    <t>Shrek Forever After</t>
  </si>
  <si>
    <t>United States of America</t>
  </si>
  <si>
    <t>Comedy, Adventure, Fantasy, Animation, Family</t>
  </si>
  <si>
    <t>en</t>
  </si>
  <si>
    <t>Inception</t>
  </si>
  <si>
    <t>United Kingdom, United States of America</t>
  </si>
  <si>
    <t>Action, Science Fiction, Adventure</t>
  </si>
  <si>
    <t>Harry Potter and the Deathly Hallows: Part 1</t>
  </si>
  <si>
    <t>Adventure, Fantasy</t>
  </si>
  <si>
    <t>Tangled</t>
  </si>
  <si>
    <t>Animation, Family, Adventure</t>
  </si>
  <si>
    <t>How to Train Your Dragon</t>
  </si>
  <si>
    <t>Fantasy, Adventure, Animation, Family</t>
  </si>
  <si>
    <t>Shutter Island</t>
  </si>
  <si>
    <t>Drama, Thriller, Mystery</t>
  </si>
  <si>
    <t>The Karate Kid</t>
  </si>
  <si>
    <t>China, Hong Kong, United States of America</t>
  </si>
  <si>
    <t>Action, Adventure, Drama, Family</t>
  </si>
  <si>
    <t>Iron Man 2</t>
  </si>
  <si>
    <t>Adventure, Action, Science Fiction</t>
  </si>
  <si>
    <t>Grown Ups</t>
  </si>
  <si>
    <t>Comedy</t>
  </si>
  <si>
    <t>Room in Rome</t>
  </si>
  <si>
    <t>France, Spain</t>
  </si>
  <si>
    <t>Drama, Romance</t>
  </si>
  <si>
    <t>es</t>
  </si>
  <si>
    <t>Despicable Me</t>
  </si>
  <si>
    <t>Animation, Family, Comedy</t>
  </si>
  <si>
    <t>Toy Story 3</t>
  </si>
  <si>
    <t>The Twilight Saga: Eclipse</t>
  </si>
  <si>
    <t>Adventure, Fantasy, Drama, Romance</t>
  </si>
  <si>
    <t>Alice in Wonderland</t>
  </si>
  <si>
    <t>Family, Fantasy, Adventure</t>
  </si>
  <si>
    <t>A Serbian Film</t>
  </si>
  <si>
    <t>Serbia</t>
  </si>
  <si>
    <t>Crime, Horror, Thriller</t>
  </si>
  <si>
    <t>sr</t>
  </si>
  <si>
    <t>Undisputed III: Redemption</t>
  </si>
  <si>
    <t>Action, Thriller, Crime, Drama</t>
  </si>
  <si>
    <t>The Social Network</t>
  </si>
  <si>
    <t>Drama</t>
  </si>
  <si>
    <t>Three Steps Above Heaven</t>
  </si>
  <si>
    <t>Spain</t>
  </si>
  <si>
    <t>Romance, Drama</t>
  </si>
  <si>
    <t>Percy Jackson &amp; the Olympians: The Lightning Thief</t>
  </si>
  <si>
    <t>Adventure, Fantasy, Family</t>
  </si>
  <si>
    <t>The Town</t>
  </si>
  <si>
    <t>Crime, Drama, Thriller</t>
  </si>
  <si>
    <t>Predators</t>
  </si>
  <si>
    <t>Science Fiction, Action, Thriller</t>
  </si>
  <si>
    <t>Megamind</t>
  </si>
  <si>
    <t>Animation, Action, Comedy, Family, Science Fiction</t>
  </si>
  <si>
    <t>The Chronicles of Narnia: The Voyage of the Dawn Treader</t>
  </si>
  <si>
    <t>Adventure, Family, Fantasy</t>
  </si>
  <si>
    <t>The Expendables</t>
  </si>
  <si>
    <t>Bulgaria, United States of America</t>
  </si>
  <si>
    <t>Thriller, Adventure, Action</t>
  </si>
  <si>
    <t>Clash of the Titans</t>
  </si>
  <si>
    <t>Adventure, Fantasy, Action</t>
  </si>
  <si>
    <t>Black Swan</t>
  </si>
  <si>
    <t>Drama, Thriller, Horror</t>
  </si>
  <si>
    <t>Kick-Ass</t>
  </si>
  <si>
    <t>Action, Crime</t>
  </si>
  <si>
    <t>TRON: Legacy</t>
  </si>
  <si>
    <t>El Infierno</t>
  </si>
  <si>
    <t>Mexico</t>
  </si>
  <si>
    <t>Action, Crime, Western, Comedy, Drama</t>
  </si>
  <si>
    <t>From Paris with Love</t>
  </si>
  <si>
    <t>United Kingdom, France</t>
  </si>
  <si>
    <t>Action, Crime, Thriller</t>
  </si>
  <si>
    <t>The Last Airbender</t>
  </si>
  <si>
    <t>Action, Adventure, Fantasy</t>
  </si>
  <si>
    <t>The Other Guys</t>
  </si>
  <si>
    <t>Action, Comedy, Crime, Thriller</t>
  </si>
  <si>
    <t>Elite Squad: The Enemy Within</t>
  </si>
  <si>
    <t>Brazil</t>
  </si>
  <si>
    <t>Drama, Action, Crime</t>
  </si>
  <si>
    <t>pt</t>
  </si>
  <si>
    <t>Prince of Persia: The Sands of Time</t>
  </si>
  <si>
    <t>Scott Pilgrim vs. the World</t>
  </si>
  <si>
    <t>Japan, United Kingdom, United States of America</t>
  </si>
  <si>
    <t>Action, Comedy, Romance</t>
  </si>
  <si>
    <t>Legion</t>
  </si>
  <si>
    <t>Horror, Action, Fantasy</t>
  </si>
  <si>
    <t>The Man from Nowhere</t>
  </si>
  <si>
    <t>South Korea</t>
  </si>
  <si>
    <t>Action, Thriller, Crime</t>
  </si>
  <si>
    <t>ko</t>
  </si>
  <si>
    <t>I Spit on Your Grave</t>
  </si>
  <si>
    <t>Thriller, Crime, Horror</t>
  </si>
  <si>
    <t>127 Hours</t>
  </si>
  <si>
    <t>France, United Kingdom, United States of America</t>
  </si>
  <si>
    <t>Adventure, Drama, Thriller</t>
  </si>
  <si>
    <t>RED</t>
  </si>
  <si>
    <t>Action, Adventure, Comedy, Crime, Thriller</t>
  </si>
  <si>
    <t>Halo Legends</t>
  </si>
  <si>
    <t>Germany, Japan, United States of America</t>
  </si>
  <si>
    <t>Animation, War, Action, Science Fiction</t>
  </si>
  <si>
    <t>The Extraordinary Adventures of AdÃ¨le Blanc-Sec</t>
  </si>
  <si>
    <t>France</t>
  </si>
  <si>
    <t>Fantasy, Adventure, Action, Mystery</t>
  </si>
  <si>
    <t>fr</t>
  </si>
  <si>
    <t>Salt</t>
  </si>
  <si>
    <t>Action, Mystery, Thriller</t>
  </si>
  <si>
    <t>Incendies</t>
  </si>
  <si>
    <t>Canada, France</t>
  </si>
  <si>
    <t>Drama, War, Mystery</t>
  </si>
  <si>
    <t>Titanic II</t>
  </si>
  <si>
    <t>Action, Thriller, Romance, Adventure</t>
  </si>
  <si>
    <t>Flipped</t>
  </si>
  <si>
    <t>Love &amp; Other Drugs</t>
  </si>
  <si>
    <t>Drama, Comedy, Romance</t>
  </si>
  <si>
    <t>Nanny McPhee and the Big Bang</t>
  </si>
  <si>
    <t>United States of America, United Kingdom, France</t>
  </si>
  <si>
    <t>Comedy, Fantasy, Family</t>
  </si>
  <si>
    <t>Piranha 3D</t>
  </si>
  <si>
    <t>Comedy, Horror</t>
  </si>
  <si>
    <t>Tinker Bell and the Great Fairy Rescue</t>
  </si>
  <si>
    <t>India, United States of America</t>
  </si>
  <si>
    <t>Animation, Adventure, Family, Fantasy</t>
  </si>
  <si>
    <t>The Book of Eli</t>
  </si>
  <si>
    <t>Action, Thriller, Science Fiction</t>
  </si>
  <si>
    <t>The Wolfman</t>
  </si>
  <si>
    <t>Horror, Thriller</t>
  </si>
  <si>
    <t>Scared Shrekless</t>
  </si>
  <si>
    <t>Animation, Comedy, Family</t>
  </si>
  <si>
    <t>The A-Team</t>
  </si>
  <si>
    <t>Action, Comedy, Crime</t>
  </si>
  <si>
    <t>Eat Pray Love</t>
  </si>
  <si>
    <t>Azureus Rising</t>
  </si>
  <si>
    <t>Science Fiction, Animation</t>
  </si>
  <si>
    <t>My Name Is Khan</t>
  </si>
  <si>
    <t>China, India, United Arab Emirates, United States of America</t>
  </si>
  <si>
    <t>hi</t>
  </si>
  <si>
    <t>Naruto Shippuden the Movie: The Lost Tower</t>
  </si>
  <si>
    <t>Japan</t>
  </si>
  <si>
    <t>Adventure, Action, Animation</t>
  </si>
  <si>
    <t>ja</t>
  </si>
  <si>
    <t>I Saw the Devil</t>
  </si>
  <si>
    <t>Thriller, Horror</t>
  </si>
  <si>
    <t>Death Race 2</t>
  </si>
  <si>
    <t>South Africa, Germany</t>
  </si>
  <si>
    <t>Blue Valentine</t>
  </si>
  <si>
    <t>Diary of a Wimpy Kid</t>
  </si>
  <si>
    <t>Comedy, Family</t>
  </si>
  <si>
    <t>Robin Hood</t>
  </si>
  <si>
    <t>Action, Adventure, History, Drama</t>
  </si>
  <si>
    <t>The Secret World of Arrietty</t>
  </si>
  <si>
    <t>France, Japan, United States of America</t>
  </si>
  <si>
    <t>Fantasy, Animation, Family</t>
  </si>
  <si>
    <t>Leap Year</t>
  </si>
  <si>
    <t>Ireland, United States of America</t>
  </si>
  <si>
    <t>Romance, Comedy</t>
  </si>
  <si>
    <t>The Sorcerer's Apprentice</t>
  </si>
  <si>
    <t>Fantasy, Adventure, Action</t>
  </si>
  <si>
    <t>She's Out of My League</t>
  </si>
  <si>
    <t>Frozen</t>
  </si>
  <si>
    <t>Thriller</t>
  </si>
  <si>
    <t>Saw 3D</t>
  </si>
  <si>
    <t>Horror, Crime</t>
  </si>
  <si>
    <t>Knight and Day</t>
  </si>
  <si>
    <t>Action, Comedy</t>
  </si>
  <si>
    <t>Tucker and Dale vs. Evil</t>
  </si>
  <si>
    <t>Canada, United States of America</t>
  </si>
  <si>
    <t>Splice</t>
  </si>
  <si>
    <t>Canada, France, Germany</t>
  </si>
  <si>
    <t>Horror, Science Fiction</t>
  </si>
  <si>
    <t>The Last Exorcism</t>
  </si>
  <si>
    <t>United States of America, France</t>
  </si>
  <si>
    <t>Horror, Thriller, Mystery</t>
  </si>
  <si>
    <t>Due Date</t>
  </si>
  <si>
    <t>Comedy, Drama</t>
  </si>
  <si>
    <t>Tabu</t>
  </si>
  <si>
    <t>A Nightmare on Elm Street</t>
  </si>
  <si>
    <t>Horror, Mystery, Thriller</t>
  </si>
  <si>
    <t>Takers</t>
  </si>
  <si>
    <t>Action, Crime, Drama, Thriller</t>
  </si>
  <si>
    <t>16 Wishes</t>
  </si>
  <si>
    <t>Fantasy, Drama, Family</t>
  </si>
  <si>
    <t>The King's Speech</t>
  </si>
  <si>
    <t>Drama, History</t>
  </si>
  <si>
    <t>Remember Me</t>
  </si>
  <si>
    <t>Easy A</t>
  </si>
  <si>
    <t>Unstoppable</t>
  </si>
  <si>
    <t>Action, Thriller</t>
  </si>
  <si>
    <t>Barbie: A Fashion Fairytale</t>
  </si>
  <si>
    <t>Family, Animation</t>
  </si>
  <si>
    <t>Sex and the City 2</t>
  </si>
  <si>
    <t>Comedy, Drama, Romance</t>
  </si>
  <si>
    <t>22 Bullets</t>
  </si>
  <si>
    <t>Drama, Crime, Thriller</t>
  </si>
  <si>
    <t>Faster</t>
  </si>
  <si>
    <t>Crime, Drama, Action, Thriller</t>
  </si>
  <si>
    <t>Paranormal Activity 2</t>
  </si>
  <si>
    <t>Horror, Mystery</t>
  </si>
  <si>
    <t>The Tourist</t>
  </si>
  <si>
    <t>United States of America, United Kingdom, France, Italy</t>
  </si>
  <si>
    <t>Action, Thriller, Romance</t>
  </si>
  <si>
    <t>Step Up 3D</t>
  </si>
  <si>
    <t>True Grit</t>
  </si>
  <si>
    <t>Drama, Adventure, Western</t>
  </si>
  <si>
    <t>The Next Three Days</t>
  </si>
  <si>
    <t>Romance, Drama, Thriller, Crime</t>
  </si>
  <si>
    <t>Letters to Juliet</t>
  </si>
  <si>
    <t>Hot Tub Time Machine</t>
  </si>
  <si>
    <t>Science Fiction, Comedy, Adventure</t>
  </si>
  <si>
    <t>Vampires Suck</t>
  </si>
  <si>
    <t>Comedy, Fantasy</t>
  </si>
  <si>
    <t>The Spy Next Door</t>
  </si>
  <si>
    <t>Action, Comedy, Family</t>
  </si>
  <si>
    <t>Ong Bak 3</t>
  </si>
  <si>
    <t>Thailand</t>
  </si>
  <si>
    <t>Action, Adventure, History</t>
  </si>
  <si>
    <t>th</t>
  </si>
  <si>
    <t>The Servant</t>
  </si>
  <si>
    <t>Romance, Drama, History, Comedy</t>
  </si>
  <si>
    <t>Scooby-Doo! Curse of the Lake Monster</t>
  </si>
  <si>
    <t>Mystery, Fantasy, Comedy, Adventure</t>
  </si>
  <si>
    <t>Ninja</t>
  </si>
  <si>
    <t>Sin tetas no hay paraÃ­so</t>
  </si>
  <si>
    <t>Colombia</t>
  </si>
  <si>
    <t>Crime, Drama</t>
  </si>
  <si>
    <t>Barbie in A Mermaid Tale</t>
  </si>
  <si>
    <t>Animation, Family, Fantasy</t>
  </si>
  <si>
    <t>Tooth Fairy</t>
  </si>
  <si>
    <t>Comedy, Family, Fantasy</t>
  </si>
  <si>
    <t>Legend of the Guardians: The Owls of Ga'Hoole</t>
  </si>
  <si>
    <t>Australia, United States of America</t>
  </si>
  <si>
    <t>The American</t>
  </si>
  <si>
    <t>Unthinkable</t>
  </si>
  <si>
    <t>Drama, Thriller</t>
  </si>
  <si>
    <t>The Way Back</t>
  </si>
  <si>
    <t>India, United Arab Emirates, United Kingdom, United States of America</t>
  </si>
  <si>
    <t>Drama, Adventure, History</t>
  </si>
  <si>
    <t>Machete</t>
  </si>
  <si>
    <t>Action, Comedy, Thriller</t>
  </si>
  <si>
    <t>Ben 10 Alien Swarm</t>
  </si>
  <si>
    <t>Adventure, Action, TV Movie, Science Fiction</t>
  </si>
  <si>
    <t>Buried</t>
  </si>
  <si>
    <t>France, Spain, United States of America</t>
  </si>
  <si>
    <t>I'm Still Here</t>
  </si>
  <si>
    <t>Music, Comedy, Drama</t>
  </si>
  <si>
    <t>Belle Ã©pine</t>
  </si>
  <si>
    <t>Charlie St. Cloud</t>
  </si>
  <si>
    <t>Skyline</t>
  </si>
  <si>
    <t>Flower &amp; Snake 3</t>
  </si>
  <si>
    <t>Drama, Romance, Thriller, Horror</t>
  </si>
  <si>
    <t>Chloe</t>
  </si>
  <si>
    <t>Canada, United States of America, France</t>
  </si>
  <si>
    <t>When in Rome</t>
  </si>
  <si>
    <t>Comedy, Fantasy, Romance</t>
  </si>
  <si>
    <t>Legend of the BoneKnapper Dragon</t>
  </si>
  <si>
    <t>Animation, Fantasy, Family, Adventure, Comedy, TV Movie</t>
  </si>
  <si>
    <t>Troll Hunter</t>
  </si>
  <si>
    <t>Norway</t>
  </si>
  <si>
    <t>Fantasy, Horror</t>
  </si>
  <si>
    <t>no</t>
  </si>
  <si>
    <t>Student Services</t>
  </si>
  <si>
    <t>Daybreakers</t>
  </si>
  <si>
    <t>United States of America, Australia</t>
  </si>
  <si>
    <t>Action, Fantasy, Science Fiction</t>
  </si>
  <si>
    <t>Never Let Me Go</t>
  </si>
  <si>
    <t>Drama, Romance, Science Fiction</t>
  </si>
  <si>
    <t>Little Fockers</t>
  </si>
  <si>
    <t>Comedy, Romance</t>
  </si>
  <si>
    <t>The Bounty Hunter</t>
  </si>
  <si>
    <t>The Ghost Writer</t>
  </si>
  <si>
    <t>Belgium, France, Germany, United Kingdom, United States of America</t>
  </si>
  <si>
    <t>Thriller, Mystery</t>
  </si>
  <si>
    <t>Let Me In</t>
  </si>
  <si>
    <t>Sweden, United Kingdom, United States of America</t>
  </si>
  <si>
    <t>Drama, Horror, Mystery</t>
  </si>
  <si>
    <t>Paranormal Activity: Tokyo Night</t>
  </si>
  <si>
    <t>30 Days of Night: Dark Days</t>
  </si>
  <si>
    <t>The Silence</t>
  </si>
  <si>
    <t>Germany</t>
  </si>
  <si>
    <t>Crime, Thriller, Drama</t>
  </si>
  <si>
    <t>de</t>
  </si>
  <si>
    <t>Don't Be Afraid of the Dark</t>
  </si>
  <si>
    <t>Australia, Mexico, United States of America</t>
  </si>
  <si>
    <t>Fantasy, Horror, Thriller</t>
  </si>
  <si>
    <t>The Fighter</t>
  </si>
  <si>
    <t>Planet Hulk</t>
  </si>
  <si>
    <t>Science Fiction, Animation, Action, Fantasy</t>
  </si>
  <si>
    <t>Bleach the Movie: Hell Verse</t>
  </si>
  <si>
    <t>Action, Animation, Fantasy, Adventure</t>
  </si>
  <si>
    <t>The Crazies</t>
  </si>
  <si>
    <t>United Arab Emirates, United States of America</t>
  </si>
  <si>
    <t>Mystery, Horror, Action</t>
  </si>
  <si>
    <t>Centurion</t>
  </si>
  <si>
    <t>France, United Kingdom</t>
  </si>
  <si>
    <t>Adventure, Action, Drama</t>
  </si>
  <si>
    <t>Burlesque</t>
  </si>
  <si>
    <t>Meteor Storm</t>
  </si>
  <si>
    <t>Science Fiction, Adventure, TV Movie</t>
  </si>
  <si>
    <t>Death at a Funeral</t>
  </si>
  <si>
    <t>Wall Street: Money Never Sleeps</t>
  </si>
  <si>
    <t>Drama, Crime</t>
  </si>
  <si>
    <t>Jonah Hex</t>
  </si>
  <si>
    <t>Action, Western, Drama, Fantasy, Thriller</t>
  </si>
  <si>
    <t>71: Into the Fire</t>
  </si>
  <si>
    <t>War</t>
  </si>
  <si>
    <t>Siren XXX: Magical Pleasure</t>
  </si>
  <si>
    <t>Thriller, Drama</t>
  </si>
  <si>
    <t>Valentine's Day</t>
  </si>
  <si>
    <t>Gulliver's Travels</t>
  </si>
  <si>
    <t>Family, Comedy, Adventure, Fantasy</t>
  </si>
  <si>
    <t>Edge of Darkness</t>
  </si>
  <si>
    <t>Crime, Drama, Mystery, Thriller</t>
  </si>
  <si>
    <t>Bloomington</t>
  </si>
  <si>
    <t>The Losers</t>
  </si>
  <si>
    <t>Action, Adventure, Crime, Mystery, Thriller</t>
  </si>
  <si>
    <t>Prep &amp; Landing Stocking Stuffer: Operation: Secret Santa</t>
  </si>
  <si>
    <t>Dear John</t>
  </si>
  <si>
    <t>Drama, Romance, War</t>
  </si>
  <si>
    <t>Batman: Under the Red Hood</t>
  </si>
  <si>
    <t>Mystery, Crime, Animation</t>
  </si>
  <si>
    <t>Life As We Know It</t>
  </si>
  <si>
    <t>Comedy, Romance, Drama</t>
  </si>
  <si>
    <t>Avatar: Creating the World of Pandora</t>
  </si>
  <si>
    <t>Documentary</t>
  </si>
  <si>
    <t>Arthur 3: The War of the Two Worlds</t>
  </si>
  <si>
    <t>Animation, Adventure, Fantasy, Family</t>
  </si>
  <si>
    <t>Confessions</t>
  </si>
  <si>
    <t>Fate/stay night: Unlimited Blade Works</t>
  </si>
  <si>
    <t>Action, Fantasy, Animation, Drama</t>
  </si>
  <si>
    <t>Superman/Shazam!: The Return of Black Adam</t>
  </si>
  <si>
    <t>Animation, Action</t>
  </si>
  <si>
    <t>Dante's Inferno: An Animated Epic</t>
  </si>
  <si>
    <t>United States of America, Japan, Singapore, South Korea</t>
  </si>
  <si>
    <t>Action, Adventure, Animation, Horror</t>
  </si>
  <si>
    <t>Let the Bullets Fly</t>
  </si>
  <si>
    <t>China, Hong Kong</t>
  </si>
  <si>
    <t>zh</t>
  </si>
  <si>
    <t>Get Him to the Greek</t>
  </si>
  <si>
    <t>Adventure, Comedy, Music</t>
  </si>
  <si>
    <t>Senna</t>
  </si>
  <si>
    <t>United Kingdom, United States of America, France</t>
  </si>
  <si>
    <t>Cop Out</t>
  </si>
  <si>
    <t>Detective Conan: The Lost Ship in the Sky</t>
  </si>
  <si>
    <t>Animation, Crime, Mystery, Action</t>
  </si>
  <si>
    <t>Scooby-Doo! Camp Scare</t>
  </si>
  <si>
    <t>Animation, Comedy, Family, Mystery</t>
  </si>
  <si>
    <t>The Experiment</t>
  </si>
  <si>
    <t>Open Season 3</t>
  </si>
  <si>
    <t>Adventure, Animation, Family, Comedy</t>
  </si>
  <si>
    <t>Monster High: New Ghoul at School</t>
  </si>
  <si>
    <t>Family, Animation, Fantasy</t>
  </si>
  <si>
    <t>How Do You Know</t>
  </si>
  <si>
    <t>Burning Bright</t>
  </si>
  <si>
    <t>Drama, Horror, Thriller</t>
  </si>
  <si>
    <t>13 Assassins</t>
  </si>
  <si>
    <t>Japan, United Kingdom</t>
  </si>
  <si>
    <t>Adventure, Drama, Action</t>
  </si>
  <si>
    <t>Secretariat</t>
  </si>
  <si>
    <t>Hereafter</t>
  </si>
  <si>
    <t>Drama, Fantasy</t>
  </si>
  <si>
    <t>Tomorrow, When the War Began</t>
  </si>
  <si>
    <t>Australia</t>
  </si>
  <si>
    <t>Action, Adventure, Drama</t>
  </si>
  <si>
    <t>Superman/Batman: Apocalypse</t>
  </si>
  <si>
    <t>Science Fiction, Action, Adventure, Animation</t>
  </si>
  <si>
    <t>Starstruck</t>
  </si>
  <si>
    <t>Romance, Comedy, TV Movie, Music</t>
  </si>
  <si>
    <t>Killers</t>
  </si>
  <si>
    <t>Action, Comedy, Thriller, Romance</t>
  </si>
  <si>
    <t>Bedevilled</t>
  </si>
  <si>
    <t>Thriller, Crime, Drama, Horror</t>
  </si>
  <si>
    <t>Julia's Eyes</t>
  </si>
  <si>
    <t>Belgium, Spain</t>
  </si>
  <si>
    <t>Jackass 3D</t>
  </si>
  <si>
    <t>Comedy, Documentary, Action</t>
  </si>
  <si>
    <t>Free Willy: Escape from Pirate's Cove</t>
  </si>
  <si>
    <t>South Africa, United States of America</t>
  </si>
  <si>
    <t>Family, Adventure, Drama</t>
  </si>
  <si>
    <t>Milf</t>
  </si>
  <si>
    <t>Yogi Bear</t>
  </si>
  <si>
    <t>United States of America, New Zealand</t>
  </si>
  <si>
    <t>Comedy, Family, Animation, Adventure</t>
  </si>
  <si>
    <t>A Turtle's Tale: Sammy's Adventures</t>
  </si>
  <si>
    <t>Belgium, France, Italy, United States of America</t>
  </si>
  <si>
    <t>Animation, Family</t>
  </si>
  <si>
    <t>The Disappearance of Haruhi Suzumiya</t>
  </si>
  <si>
    <t>Animation, Comedy, Science Fiction, Mystery, Drama</t>
  </si>
  <si>
    <t>Date Night</t>
  </si>
  <si>
    <t>Comedy, Action, Adventure</t>
  </si>
  <si>
    <t>Nude</t>
  </si>
  <si>
    <t>Devil</t>
  </si>
  <si>
    <t>The Client List</t>
  </si>
  <si>
    <t>Drama, TV Movie</t>
  </si>
  <si>
    <t>Yu-Gi-Oh!: Bonds Beyond Time</t>
  </si>
  <si>
    <t>Animation, Fantasy</t>
  </si>
  <si>
    <t>The Back-Up Plan</t>
  </si>
  <si>
    <t>PokÃ©mon: Zoroark - Master of Illusions</t>
  </si>
  <si>
    <t>Family, Animation, Adventure, Fantasy</t>
  </si>
  <si>
    <t>Trust</t>
  </si>
  <si>
    <t>Never Sleep Again: The Elm Street Legacy</t>
  </si>
  <si>
    <t>Of Gods and Men</t>
  </si>
  <si>
    <t>The Ward</t>
  </si>
  <si>
    <t>Tom and Jerry Meet Sherlock Holmes</t>
  </si>
  <si>
    <t>Animation, Comedy, Mystery, Family</t>
  </si>
  <si>
    <t>Under the Hawthorn Tree</t>
  </si>
  <si>
    <t>China</t>
  </si>
  <si>
    <t>Winter's Bone</t>
  </si>
  <si>
    <t>Netherlands, United States of America</t>
  </si>
  <si>
    <t>Drama, Mystery</t>
  </si>
  <si>
    <t>Monsters</t>
  </si>
  <si>
    <t>United Kingdom</t>
  </si>
  <si>
    <t>Drama, Thriller, Science Fiction</t>
  </si>
  <si>
    <t>Outrage</t>
  </si>
  <si>
    <t>France, Japan</t>
  </si>
  <si>
    <t>Action, Adventure, Crime, Thriller</t>
  </si>
  <si>
    <t>Reign of Assassins</t>
  </si>
  <si>
    <t>China, Hong Kong, Taiwan</t>
  </si>
  <si>
    <t>Action, Adventure</t>
  </si>
  <si>
    <t>The Nutcracker</t>
  </si>
  <si>
    <t>United Kingdom, Hungary</t>
  </si>
  <si>
    <t>Music, Fantasy, Family, Adventure</t>
  </si>
  <si>
    <t>Super</t>
  </si>
  <si>
    <t>Comedy, Action, Drama</t>
  </si>
  <si>
    <t>Hatchet II</t>
  </si>
  <si>
    <t>Horror, Comedy, Thriller</t>
  </si>
  <si>
    <t>My Babysitter's a Vampire</t>
  </si>
  <si>
    <t>Canada</t>
  </si>
  <si>
    <t>Comedy, Adventure, Fantasy, TV Movie</t>
  </si>
  <si>
    <t>Donkey's Christmas Shrektacular</t>
  </si>
  <si>
    <t>Fantasy, Animation, Comedy, Family</t>
  </si>
  <si>
    <t>Seven Days</t>
  </si>
  <si>
    <t>Marmaduke</t>
  </si>
  <si>
    <t>Family, Comedy</t>
  </si>
  <si>
    <t>Rabbit Hole</t>
  </si>
  <si>
    <t>Inside Job</t>
  </si>
  <si>
    <t>Documentary, Crime</t>
  </si>
  <si>
    <t>Brooklyn's Finest</t>
  </si>
  <si>
    <t>Dragon Ball Z: Plan to Eradicate the Super Saiyans</t>
  </si>
  <si>
    <t>Action, Animation, Adventure</t>
  </si>
  <si>
    <t>Green Zone</t>
  </si>
  <si>
    <t>France, Japan, Spain, United Kingdom, United States of America</t>
  </si>
  <si>
    <t>War, Action, Adventure, Drama, Thriller</t>
  </si>
  <si>
    <t>Beyond the Black Rainbow</t>
  </si>
  <si>
    <t>Science Fiction, Horror, Mystery</t>
  </si>
  <si>
    <t>Temple Grandin</t>
  </si>
  <si>
    <t>Vanishing on 7th Street</t>
  </si>
  <si>
    <t>Mystery, Horror, Thriller</t>
  </si>
  <si>
    <t>Elena Undone</t>
  </si>
  <si>
    <t>Gantz</t>
  </si>
  <si>
    <t>Horror, Action, Science Fiction</t>
  </si>
  <si>
    <t>Cats &amp; Dogs: The Revenge of Kitty Galore</t>
  </si>
  <si>
    <t>Family, Adventure, Comedy, Fantasy, Action, Animation</t>
  </si>
  <si>
    <t>The Switch</t>
  </si>
  <si>
    <t>King of Thorn</t>
  </si>
  <si>
    <t>Fantasy, Animation, Science Fiction</t>
  </si>
  <si>
    <t>Alpha and Omega</t>
  </si>
  <si>
    <t>Animation, Family, Comedy, Adventure, Romance</t>
  </si>
  <si>
    <t>Morning Glory</t>
  </si>
  <si>
    <t>The Reef</t>
  </si>
  <si>
    <t>Justice League: Crisis on Two Earths</t>
  </si>
  <si>
    <t>Action, Adventure, Animation, Science Fiction, Fantasy</t>
  </si>
  <si>
    <t>The Loved Ones</t>
  </si>
  <si>
    <t>Horror</t>
  </si>
  <si>
    <t>Black Death</t>
  </si>
  <si>
    <t>United Kingdom, Germany</t>
  </si>
  <si>
    <t>Drama, History, Horror</t>
  </si>
  <si>
    <t>Tekken</t>
  </si>
  <si>
    <t>Japan, United States of America</t>
  </si>
  <si>
    <t>Crime, Drama, Action, Thriller, Science Fiction</t>
  </si>
  <si>
    <t>Fair Game</t>
  </si>
  <si>
    <t>United States of America, United Arab Emirates</t>
  </si>
  <si>
    <t>Doraemon: Nobita's Great Battle of the Mermaid King</t>
  </si>
  <si>
    <t>Adventure, Family, Animation, Fantasy</t>
  </si>
  <si>
    <t>It's Kind of a Funny Story</t>
  </si>
  <si>
    <t>Capturing Avatar</t>
  </si>
  <si>
    <t>The Killer Inside Me</t>
  </si>
  <si>
    <t>Canada, Sweden, United Kingdom, United States of America</t>
  </si>
  <si>
    <t>Nude Nuns with Big Guns</t>
  </si>
  <si>
    <t>Thriller, Action, Comedy</t>
  </si>
  <si>
    <t>London Boulevard</t>
  </si>
  <si>
    <t>The Last Song</t>
  </si>
  <si>
    <t>Drama, Family, Romance</t>
  </si>
  <si>
    <t>Biutiful</t>
  </si>
  <si>
    <t>Mexico, Spain, United States of America</t>
  </si>
  <si>
    <t>True Legend</t>
  </si>
  <si>
    <t>Action, Fantasy</t>
  </si>
  <si>
    <t>Banana</t>
  </si>
  <si>
    <t>All Good Things</t>
  </si>
  <si>
    <t>Mystery, Thriller, Romance</t>
  </si>
  <si>
    <t>No Mercy</t>
  </si>
  <si>
    <t>Crime, Thriller, Mystery</t>
  </si>
  <si>
    <t>Sundays at Tiffany's</t>
  </si>
  <si>
    <t>Drama, Romance, TV Movie</t>
  </si>
  <si>
    <t>Animals United</t>
  </si>
  <si>
    <t>Astral City: A Spiritual Journey</t>
  </si>
  <si>
    <t>Crayon Shin-chan: Super-Dimension! The Storm Called My Bride</t>
  </si>
  <si>
    <t>The Cutting Edge: Fire &amp; Ice</t>
  </si>
  <si>
    <t>Camp Rock 2: The Final Jam</t>
  </si>
  <si>
    <t>Comedy, Music, TV Movie</t>
  </si>
  <si>
    <t>I Love You Phillip Morris</t>
  </si>
  <si>
    <t>France, United States of America</t>
  </si>
  <si>
    <t>Comedy, Crime, Drama, Romance</t>
  </si>
  <si>
    <t>Mother's Day</t>
  </si>
  <si>
    <t>Come Undone</t>
  </si>
  <si>
    <t>Italy, Switzerland</t>
  </si>
  <si>
    <t>it</t>
  </si>
  <si>
    <t>Quantum Apocalypse</t>
  </si>
  <si>
    <t>Science Fiction, TV Movie, Mystery, Drama</t>
  </si>
  <si>
    <t>You Again</t>
  </si>
  <si>
    <t>Rare Exports: A Christmas Tale</t>
  </si>
  <si>
    <t>Finland, France, Norway, Sweden</t>
  </si>
  <si>
    <t>fi</t>
  </si>
  <si>
    <t>Poetry</t>
  </si>
  <si>
    <t>France, South Korea</t>
  </si>
  <si>
    <t>The Way</t>
  </si>
  <si>
    <t>Spain, United States of America</t>
  </si>
  <si>
    <t>Adventure, Comedy, Drama</t>
  </si>
  <si>
    <t>Going the Distance</t>
  </si>
  <si>
    <t>One Piece: Strong World Episode 0</t>
  </si>
  <si>
    <t>Action, Animation, Comedy</t>
  </si>
  <si>
    <t>Family Guy Presents: It's a Trap!</t>
  </si>
  <si>
    <t>Animation, Comedy, Science Fiction, TV Movie</t>
  </si>
  <si>
    <t>Little White Lies</t>
  </si>
  <si>
    <t>Four Lions</t>
  </si>
  <si>
    <t>Comedy, Crime, Drama</t>
  </si>
  <si>
    <t>Legend of the Fist: The Return of Chen Zhen</t>
  </si>
  <si>
    <t>Hong Kong, China</t>
  </si>
  <si>
    <t>Drama, Action, History, Thriller</t>
  </si>
  <si>
    <t>cn</t>
  </si>
  <si>
    <t>Uncle Boonmee Who Can Recall His Past Lives</t>
  </si>
  <si>
    <t>France, Germany, Spain, Thailand, United Kingdom, United States of America</t>
  </si>
  <si>
    <t>Dinner for Schmucks</t>
  </si>
  <si>
    <t>Last Night</t>
  </si>
  <si>
    <t>Winx Club - Magic Adventure</t>
  </si>
  <si>
    <t>Italy</t>
  </si>
  <si>
    <t>The Yellow Sea</t>
  </si>
  <si>
    <t>Drama, Thriller, Crime</t>
  </si>
  <si>
    <t>BloodRayne: The Third Reich</t>
  </si>
  <si>
    <t>Canada, Germany, United States of America</t>
  </si>
  <si>
    <t>Action, Adventure, Fantasy, Horror</t>
  </si>
  <si>
    <t>Jesse Stone: No Remorse</t>
  </si>
  <si>
    <t>Drama, Thriller, Crime, Mystery</t>
  </si>
  <si>
    <t>Wild Target</t>
  </si>
  <si>
    <t>Stomp the Yard 2: Homecoming</t>
  </si>
  <si>
    <t>Drama, Music</t>
  </si>
  <si>
    <t>Easy Money</t>
  </si>
  <si>
    <t>Denmark, Sweden, Germany</t>
  </si>
  <si>
    <t>sv</t>
  </si>
  <si>
    <t>The Round Up</t>
  </si>
  <si>
    <t>France, Germany, Hungary</t>
  </si>
  <si>
    <t>Drama, History, War</t>
  </si>
  <si>
    <t>The Horde</t>
  </si>
  <si>
    <t>Action, Horror, Thriller</t>
  </si>
  <si>
    <t>6 Souls</t>
  </si>
  <si>
    <t>I Am Love</t>
  </si>
  <si>
    <t>The Housemaid</t>
  </si>
  <si>
    <t>The Boy Who Cried Werewolf</t>
  </si>
  <si>
    <t>United States of America, Canada</t>
  </si>
  <si>
    <t>Family, Fantasy, TV Movie, Comedy</t>
  </si>
  <si>
    <t>Horny House of Horror</t>
  </si>
  <si>
    <t>Horror, Comedy</t>
  </si>
  <si>
    <t>Outside the Law</t>
  </si>
  <si>
    <t>Algeria, Belgium, France, Italy, Tunisia</t>
  </si>
  <si>
    <t>Action, Drama, History, War</t>
  </si>
  <si>
    <t>My Soul to Take</t>
  </si>
  <si>
    <t>Beautiful Lies</t>
  </si>
  <si>
    <t>Mobile Suit Gundam 00 The Movie: -A Wakening of the Trailblazer-</t>
  </si>
  <si>
    <t>Action, Animation, Drama, Science Fiction, War</t>
  </si>
  <si>
    <t>Stake Land</t>
  </si>
  <si>
    <t>Drama, Horror, Science Fiction</t>
  </si>
  <si>
    <t>LEGO: The Adventures of Clutch Powers</t>
  </si>
  <si>
    <t>Action, Adventure, Animation, Family</t>
  </si>
  <si>
    <t>is</t>
  </si>
  <si>
    <t>Ice Quake</t>
  </si>
  <si>
    <t>Science Fiction, Action, Thriller, TV Movie, Adventure</t>
  </si>
  <si>
    <t>You Don't Know Jack</t>
  </si>
  <si>
    <t>Ramona and Beezus</t>
  </si>
  <si>
    <t>Sennentuntschi: Curse of the Alps</t>
  </si>
  <si>
    <t>Switzerland</t>
  </si>
  <si>
    <t>Thriller, Horror, Mystery</t>
  </si>
  <si>
    <t>Norwegian Wood</t>
  </si>
  <si>
    <t>Japan, Netherlands</t>
  </si>
  <si>
    <t>Tamara Drewe</t>
  </si>
  <si>
    <t>Arctic Blast</t>
  </si>
  <si>
    <t>Canada, Australia</t>
  </si>
  <si>
    <t>Science Fiction, Action</t>
  </si>
  <si>
    <t>Gintama: The Movie</t>
  </si>
  <si>
    <t>Action, Comedy, Science Fiction, Animation</t>
  </si>
  <si>
    <t>Enthiran</t>
  </si>
  <si>
    <t>India</t>
  </si>
  <si>
    <t>Action, Science Fiction</t>
  </si>
  <si>
    <t>ta</t>
  </si>
  <si>
    <t>14 Blades</t>
  </si>
  <si>
    <t>Hong Kong, China, Singapore</t>
  </si>
  <si>
    <t>Drama, Action, Thriller</t>
  </si>
  <si>
    <t>Stone</t>
  </si>
  <si>
    <t>Drama, Thriller, Action, Mystery</t>
  </si>
  <si>
    <t>Loft</t>
  </si>
  <si>
    <t>Netherlands, Belgium</t>
  </si>
  <si>
    <t>nl</t>
  </si>
  <si>
    <t>The Joneses</t>
  </si>
  <si>
    <t>The Company Men</t>
  </si>
  <si>
    <t>Womb</t>
  </si>
  <si>
    <t>Germany, France, Hungary</t>
  </si>
  <si>
    <t>Romance, Science Fiction</t>
  </si>
  <si>
    <t>Mirrors 2</t>
  </si>
  <si>
    <t>Horror, Mystery, Fantasy</t>
  </si>
  <si>
    <t>Kung Fu Panda Holiday</t>
  </si>
  <si>
    <t>Animation, Family, TV Movie, Comedy, Fantasy</t>
  </si>
  <si>
    <t>Hunt to Kill</t>
  </si>
  <si>
    <t>Action, Adventure, Thriller</t>
  </si>
  <si>
    <t>Greenberg</t>
  </si>
  <si>
    <t>Little Big Soldier</t>
  </si>
  <si>
    <t>Action, Comedy, Adventure</t>
  </si>
  <si>
    <t>Just Wright</t>
  </si>
  <si>
    <t>Somewhere</t>
  </si>
  <si>
    <t>France, Italy, Japan, United States of America</t>
  </si>
  <si>
    <t>In Her Skin</t>
  </si>
  <si>
    <t>Wrecked</t>
  </si>
  <si>
    <t>Mystery, Thriller, Horror</t>
  </si>
  <si>
    <t>StreetDance 3D</t>
  </si>
  <si>
    <t>Music, Romance, Drama</t>
  </si>
  <si>
    <t>Peacock</t>
  </si>
  <si>
    <t>Mystery, Thriller, Drama</t>
  </si>
  <si>
    <t>The Kids Are All Right</t>
  </si>
  <si>
    <t>The Other Woman</t>
  </si>
  <si>
    <t>The Warrior's Way</t>
  </si>
  <si>
    <t>India, New Zealand, South Korea, United States of America</t>
  </si>
  <si>
    <t>Adventure, Fantasy, Action, Western, Thriller</t>
  </si>
  <si>
    <t>The Illusionist</t>
  </si>
  <si>
    <t>Animation, Drama</t>
  </si>
  <si>
    <t>Mega Piranha</t>
  </si>
  <si>
    <t>Action, Adventure, Science Fiction</t>
  </si>
  <si>
    <t>Dog Pound</t>
  </si>
  <si>
    <t>Canada, France, United Kingdom</t>
  </si>
  <si>
    <t>Moon Mater</t>
  </si>
  <si>
    <t>Animation, Comedy</t>
  </si>
  <si>
    <t>Heartbreaker</t>
  </si>
  <si>
    <t>Naruto, the Genie, and the Three Wishes, Believe It!</t>
  </si>
  <si>
    <t>Animation, Action, Comedy</t>
  </si>
  <si>
    <t>In a Better World</t>
  </si>
  <si>
    <t>Denmark, Sweden</t>
  </si>
  <si>
    <t>da</t>
  </si>
  <si>
    <t>Extraordinary Measures</t>
  </si>
  <si>
    <t>Perfect Education: A Maid for You</t>
  </si>
  <si>
    <t>Repo Men</t>
  </si>
  <si>
    <t>Action, Science Fiction, Thriller, Crime</t>
  </si>
  <si>
    <t>The Princess of Montpensier</t>
  </si>
  <si>
    <t>France, Germany</t>
  </si>
  <si>
    <t>Action, Drama, History, Romance</t>
  </si>
  <si>
    <t>Exit Through the Gift Shop</t>
  </si>
  <si>
    <t>Slow Torture Puke Chamber</t>
  </si>
  <si>
    <t>Bereavement</t>
  </si>
  <si>
    <t>Crime, Horror</t>
  </si>
  <si>
    <t>Kaboom</t>
  </si>
  <si>
    <t>Comedy, Science Fiction, Mystery</t>
  </si>
  <si>
    <t>Restrepo</t>
  </si>
  <si>
    <t>War, Documentary</t>
  </si>
  <si>
    <t>The Debt</t>
  </si>
  <si>
    <t>Mortal Kombat: Rebirth</t>
  </si>
  <si>
    <t>Home Makeover</t>
  </si>
  <si>
    <t>Group Sex</t>
  </si>
  <si>
    <t>Lake Placid 3</t>
  </si>
  <si>
    <t>United States of America, Bulgaria</t>
  </si>
  <si>
    <t>Horror, Action, Science Fiction, Thriller</t>
  </si>
  <si>
    <t>Survival of the Dead</t>
  </si>
  <si>
    <t>Horror, Comedy, Drama, Thriller</t>
  </si>
  <si>
    <t>American Fetish</t>
  </si>
  <si>
    <t>Mystery, Thriller, Crime</t>
  </si>
  <si>
    <t>Trophy Wife</t>
  </si>
  <si>
    <t>Mega Shark vs. Crocosaurus</t>
  </si>
  <si>
    <t>Action, Horror, Science Fiction</t>
  </si>
  <si>
    <t>Bunraku</t>
  </si>
  <si>
    <t>Thriller, Action, Drama</t>
  </si>
  <si>
    <t>You Will Meet a Tall Dark Stranger</t>
  </si>
  <si>
    <t>Spain, United Kingdom, United States of America</t>
  </si>
  <si>
    <t>Toast</t>
  </si>
  <si>
    <t>Drama, Comedy, History, Family</t>
  </si>
  <si>
    <t>Doctor Who: A Christmas Carol</t>
  </si>
  <si>
    <t>Science Fiction, Drama</t>
  </si>
  <si>
    <t>The Killing Jar</t>
  </si>
  <si>
    <t>Sarah's Key</t>
  </si>
  <si>
    <t>Drama, War</t>
  </si>
  <si>
    <t>Carlos</t>
  </si>
  <si>
    <t>Germany, France</t>
  </si>
  <si>
    <t>Crime, Drama, Thriller, History</t>
  </si>
  <si>
    <t>The Whistleblower</t>
  </si>
  <si>
    <t>Canada, Germany</t>
  </si>
  <si>
    <t>Letters to God</t>
  </si>
  <si>
    <t>Drama, Family</t>
  </si>
  <si>
    <t>Animal Kingdom</t>
  </si>
  <si>
    <t>The Search for Santa Paws</t>
  </si>
  <si>
    <t>Family, Adventure</t>
  </si>
  <si>
    <t>Detective Dee and the Mystery of the Phantom Flame</t>
  </si>
  <si>
    <t>Action, Adventure, Drama, Mystery</t>
  </si>
  <si>
    <t>L'Amour Fou</t>
  </si>
  <si>
    <t>Sherlock Holmes</t>
  </si>
  <si>
    <t>Fantasy, Horror, Action, Mystery, Science Fiction</t>
  </si>
  <si>
    <t>Big Tits Zombie</t>
  </si>
  <si>
    <t>Action, Horror, Comedy, Fantasy</t>
  </si>
  <si>
    <t>Lottery Ticket</t>
  </si>
  <si>
    <t>Ultramarines: A Warhammer 40,000 Movie</t>
  </si>
  <si>
    <t>Animation, Science Fiction</t>
  </si>
  <si>
    <t>Harriet the Spy: Blog Wars</t>
  </si>
  <si>
    <t>Family, Comedy, Drama, TV Movie</t>
  </si>
  <si>
    <t>Beneath Hill 60</t>
  </si>
  <si>
    <t>My Afternoons with Margueritte</t>
  </si>
  <si>
    <t>Drama, Comedy</t>
  </si>
  <si>
    <t>Colorful</t>
  </si>
  <si>
    <t>Animation, Drama, Family</t>
  </si>
  <si>
    <t>We Are the Night</t>
  </si>
  <si>
    <t>Fantasy, Drama, Horror, Romance</t>
  </si>
  <si>
    <t>The Lost Future</t>
  </si>
  <si>
    <t>Germany, South Africa, United States of America</t>
  </si>
  <si>
    <t>Adventure, Science Fiction, TV Movie</t>
  </si>
  <si>
    <t>Oceans</t>
  </si>
  <si>
    <t>France, Monaco, Spain, Switzerland, United States of America</t>
  </si>
  <si>
    <t>Documentary, Family</t>
  </si>
  <si>
    <t>The Romantics</t>
  </si>
  <si>
    <t>Birdemic: Shock and Terror</t>
  </si>
  <si>
    <t>Romance, Horror, Thriller</t>
  </si>
  <si>
    <t>High School</t>
  </si>
  <si>
    <t>The Runaways</t>
  </si>
  <si>
    <t>Music, Drama, History</t>
  </si>
  <si>
    <t>Mardock Scramble: The First Compression</t>
  </si>
  <si>
    <t>Thriller, Animation, Action, Drama</t>
  </si>
  <si>
    <t>Wild Things: Foursome</t>
  </si>
  <si>
    <t>Crime, Drama, Mystery</t>
  </si>
  <si>
    <t>Inazuma Eleven the Movie: The Ultimate Force, Team Ogre, Attacks!</t>
  </si>
  <si>
    <t>Fantasy, Animation</t>
  </si>
  <si>
    <t>Furry Vengeance</t>
  </si>
  <si>
    <t>Eden of the East Movie II: Paradise Lost</t>
  </si>
  <si>
    <t>Animation, Mystery, Science Fiction</t>
  </si>
  <si>
    <t>Life During Wartime</t>
  </si>
  <si>
    <t>Kites</t>
  </si>
  <si>
    <t>Drama, Action, Romance</t>
  </si>
  <si>
    <t>Red: Werewolf Hunter</t>
  </si>
  <si>
    <t>Fantasy, Horror, Action, Thriller</t>
  </si>
  <si>
    <t>Space Battleship Yamato</t>
  </si>
  <si>
    <t>Science Fiction, Action, Adventure, Drama</t>
  </si>
  <si>
    <t>The Tortured</t>
  </si>
  <si>
    <t>Red Hill</t>
  </si>
  <si>
    <t>Action, Thriller, Western</t>
  </si>
  <si>
    <t>Simple Simon</t>
  </si>
  <si>
    <t>Sweden</t>
  </si>
  <si>
    <t>Made in Dagenham</t>
  </si>
  <si>
    <t>Comedy, Drama, History</t>
  </si>
  <si>
    <t>Heavy Metal Mater</t>
  </si>
  <si>
    <t>Space Chimps 2: Zartog Strikes Back</t>
  </si>
  <si>
    <t>The 41â€“Yearâ€“Old Virgin Who Knocked Up Sarah Marshall and Felt Superbad About It</t>
  </si>
  <si>
    <t>The Final</t>
  </si>
  <si>
    <t>Legendary</t>
  </si>
  <si>
    <t>Boy</t>
  </si>
  <si>
    <t>New Zealand</t>
  </si>
  <si>
    <t>Welcome to the South</t>
  </si>
  <si>
    <t>Germany, Italy</t>
  </si>
  <si>
    <t>The Perfect Host</t>
  </si>
  <si>
    <t>Comedy, Thriller, Crime</t>
  </si>
  <si>
    <t>The Good Witch's Gift</t>
  </si>
  <si>
    <t>Drama, Family, Fantasy</t>
  </si>
  <si>
    <t>Ice Castles</t>
  </si>
  <si>
    <t>Karthik Calling Karthik</t>
  </si>
  <si>
    <t>Romance, Thriller</t>
  </si>
  <si>
    <t>Hesher</t>
  </si>
  <si>
    <t>Taiwan, United States of America</t>
  </si>
  <si>
    <t>Fortress of War</t>
  </si>
  <si>
    <t>Belarus, Russia</t>
  </si>
  <si>
    <t>War, Drama, History, Action</t>
  </si>
  <si>
    <t>ru</t>
  </si>
  <si>
    <t>Born to Raise Hell</t>
  </si>
  <si>
    <t>Romania, United States of America</t>
  </si>
  <si>
    <t>Action</t>
  </si>
  <si>
    <t>The Last Circus</t>
  </si>
  <si>
    <t>Belgium, France, Italy, Spain</t>
  </si>
  <si>
    <t>Adventure, Comedy, Drama, Horror, Thriller</t>
  </si>
  <si>
    <t>Get Low</t>
  </si>
  <si>
    <t>Drama, Mystery, Comedy</t>
  </si>
  <si>
    <t>Dream Home</t>
  </si>
  <si>
    <t>Hong Kong</t>
  </si>
  <si>
    <t>MacGruber</t>
  </si>
  <si>
    <t>The Virginity Hit</t>
  </si>
  <si>
    <t>Another Year</t>
  </si>
  <si>
    <t>Welcome to the Rileys</t>
  </si>
  <si>
    <t>Bedways</t>
  </si>
  <si>
    <t>Music, Drama, Romance</t>
  </si>
  <si>
    <t>Firebreather</t>
  </si>
  <si>
    <t>Fantasy, Animation, Action, Thriller, Family</t>
  </si>
  <si>
    <t>The Tempest</t>
  </si>
  <si>
    <t>India, United Kingdom, United States of America</t>
  </si>
  <si>
    <t>Drama, Fantasy, Comedy</t>
  </si>
  <si>
    <t>Burke &amp; Hare</t>
  </si>
  <si>
    <t>Comedy, Thriller, History, Horror</t>
  </si>
  <si>
    <t>Aftershock</t>
  </si>
  <si>
    <t>The Valdemar Legacy</t>
  </si>
  <si>
    <t>Cemetery Junction</t>
  </si>
  <si>
    <t>The Names of Love</t>
  </si>
  <si>
    <t>Mater Private Eye</t>
  </si>
  <si>
    <t>Moss</t>
  </si>
  <si>
    <t>White Material</t>
  </si>
  <si>
    <t>Flicka 2</t>
  </si>
  <si>
    <t>Family, Drama</t>
  </si>
  <si>
    <t>Bruce Lee, My Brother</t>
  </si>
  <si>
    <t>Action, Drama</t>
  </si>
  <si>
    <t>Why Did I Get Married Too?</t>
  </si>
  <si>
    <t>Gun</t>
  </si>
  <si>
    <t>Triple Dog</t>
  </si>
  <si>
    <t>Scooby-Doo! Abracadabra-Doo</t>
  </si>
  <si>
    <t>Animation, Comedy, Family, Mystery, Fantasy</t>
  </si>
  <si>
    <t>Dirty Girl</t>
  </si>
  <si>
    <t>The Encounter</t>
  </si>
  <si>
    <t>Cave of Forgotten Dreams</t>
  </si>
  <si>
    <t>Canada, France, Germany, United Kingdom, United States of America</t>
  </si>
  <si>
    <t>Country Strong</t>
  </si>
  <si>
    <t>Drama, Romance, Music</t>
  </si>
  <si>
    <t>King of Devil's Island</t>
  </si>
  <si>
    <t>Norway, France, Sweden, Poland</t>
  </si>
  <si>
    <t>Drama, Action</t>
  </si>
  <si>
    <t>Sharktopus</t>
  </si>
  <si>
    <t>TV Movie, Horror, Science Fiction</t>
  </si>
  <si>
    <t>You're So Cupid</t>
  </si>
  <si>
    <t>Fantasy, Drama, Science Fiction, Romance, Family</t>
  </si>
  <si>
    <t>Rubber</t>
  </si>
  <si>
    <t>Comedy, Drama, Fantasy, Horror, Mystery</t>
  </si>
  <si>
    <t>Haunters</t>
  </si>
  <si>
    <t>Thriller, Science Fiction, Action</t>
  </si>
  <si>
    <t>Dangerous Stripper</t>
  </si>
  <si>
    <t>Lost Boys: The Thirst</t>
  </si>
  <si>
    <t>Horror, Action, Comedy</t>
  </si>
  <si>
    <t>Nothing to Declare</t>
  </si>
  <si>
    <t>Confucius</t>
  </si>
  <si>
    <t>Crazy on the Outside</t>
  </si>
  <si>
    <t>Romantics Anonymous</t>
  </si>
  <si>
    <t>Belgium, France</t>
  </si>
  <si>
    <t>Chico &amp; Rita</t>
  </si>
  <si>
    <t>Spain, United Kingdom</t>
  </si>
  <si>
    <t>Animation, Music, Romance</t>
  </si>
  <si>
    <t>Icarus</t>
  </si>
  <si>
    <t>Action, Drama, Thriller</t>
  </si>
  <si>
    <t>Conviction</t>
  </si>
  <si>
    <t>Heartbeats</t>
  </si>
  <si>
    <t>Revenge of the Bridesmaids</t>
  </si>
  <si>
    <t>Comedy, Romance, TV Movie</t>
  </si>
  <si>
    <t>Our Life</t>
  </si>
  <si>
    <t>France, Italy</t>
  </si>
  <si>
    <t>Smokin' Aces 2: Assassins' Ball</t>
  </si>
  <si>
    <t>For Colored Girls</t>
  </si>
  <si>
    <t>The Presence</t>
  </si>
  <si>
    <t>And Soon the Darkness</t>
  </si>
  <si>
    <t>Argentina, France, United States of America</t>
  </si>
  <si>
    <t>Mystery, Thriller</t>
  </si>
  <si>
    <t>Howl</t>
  </si>
  <si>
    <t>Dark Seduction</t>
  </si>
  <si>
    <t>Drama, Thriller, Romance</t>
  </si>
  <si>
    <t>Barney's Version</t>
  </si>
  <si>
    <t>Canada, Italy, United States of America</t>
  </si>
  <si>
    <t>Cold Prey III</t>
  </si>
  <si>
    <t>Monster Truck Mater</t>
  </si>
  <si>
    <t>Animation, Comedy, Family, Adventure, Action</t>
  </si>
  <si>
    <t>Road Train</t>
  </si>
  <si>
    <t>Horror, Thriller, Science Fiction</t>
  </si>
  <si>
    <t>Giallo</t>
  </si>
  <si>
    <t>Italy, Spain, United Kingdom, United States of America</t>
  </si>
  <si>
    <t>Crime, Horror, Mystery, Thriller</t>
  </si>
  <si>
    <t>The Crocodiles Strike Back</t>
  </si>
  <si>
    <t>Casino Jack</t>
  </si>
  <si>
    <t>Chain Letter</t>
  </si>
  <si>
    <t>Dabangg</t>
  </si>
  <si>
    <t>Sound of Noise</t>
  </si>
  <si>
    <t>Belgium, Denmark, France, Norway, Sweden</t>
  </si>
  <si>
    <t>Comedy, Crime</t>
  </si>
  <si>
    <t>Burnt by the Sun 2: Exodus</t>
  </si>
  <si>
    <t>Russia</t>
  </si>
  <si>
    <t>Housefull</t>
  </si>
  <si>
    <t>Recep Ivedik 3</t>
  </si>
  <si>
    <t>Turkey</t>
  </si>
  <si>
    <t>tr</t>
  </si>
  <si>
    <t>Attenberg</t>
  </si>
  <si>
    <t>Greece</t>
  </si>
  <si>
    <t>el</t>
  </si>
  <si>
    <t>Four Lovers</t>
  </si>
  <si>
    <t>Romance</t>
  </si>
  <si>
    <t>Orientation Day</t>
  </si>
  <si>
    <t>Wrong Side of Town</t>
  </si>
  <si>
    <t>Action, Crime, Drama</t>
  </si>
  <si>
    <t>The First Beautiful Thing</t>
  </si>
  <si>
    <t>Pure</t>
  </si>
  <si>
    <t>His Name Was Jason: 30 Years of Friday the 13th</t>
  </si>
  <si>
    <t>An Invisible Sign</t>
  </si>
  <si>
    <t>Family, Drama, Romance, Comedy</t>
  </si>
  <si>
    <t>Brighton Rock</t>
  </si>
  <si>
    <t>Loose Cannons</t>
  </si>
  <si>
    <t>Brownian Movement</t>
  </si>
  <si>
    <t>Germany, Netherlands</t>
  </si>
  <si>
    <t>Shank</t>
  </si>
  <si>
    <t>Robot Chicken: Star Wars Episode III</t>
  </si>
  <si>
    <t>Comedy, Science Fiction, Animation, TV Movie, Action, Adventure, Fantasy</t>
  </si>
  <si>
    <t>Certified Copy</t>
  </si>
  <si>
    <t>France, Italy, Belgium</t>
  </si>
  <si>
    <t>Henry's Crime</t>
  </si>
  <si>
    <t>Crime, Comedy</t>
  </si>
  <si>
    <t>Siren</t>
  </si>
  <si>
    <t>Every Day</t>
  </si>
  <si>
    <t>Frankie &amp; Alice</t>
  </si>
  <si>
    <t>Frost Giant</t>
  </si>
  <si>
    <t>Action, Science Fiction, Thriller</t>
  </si>
  <si>
    <t>My Son, My Son, What Have Ye Done</t>
  </si>
  <si>
    <t>Hubble</t>
  </si>
  <si>
    <t>Sorry if I Want to Marry You</t>
  </si>
  <si>
    <t>Black Heaven</t>
  </si>
  <si>
    <t>Exorcismus</t>
  </si>
  <si>
    <t>Nine Dead</t>
  </si>
  <si>
    <t>Crime, Horror, Mystery</t>
  </si>
  <si>
    <t>The Big Picture</t>
  </si>
  <si>
    <t>Operation: Endgame</t>
  </si>
  <si>
    <t>Adventure, Action, Comedy, Thriller</t>
  </si>
  <si>
    <t>Secret Reunion</t>
  </si>
  <si>
    <t>Angel of Evil</t>
  </si>
  <si>
    <t>Santa's Apprentice</t>
  </si>
  <si>
    <t>Australia, France, Ireland</t>
  </si>
  <si>
    <t>Liar Game: The Final Stage</t>
  </si>
  <si>
    <t>Thriller, Drama, TV Movie, Mystery</t>
  </si>
  <si>
    <t>Ondine</t>
  </si>
  <si>
    <t>Inhale</t>
  </si>
  <si>
    <t>Boy Wonder</t>
  </si>
  <si>
    <t>Catfish</t>
  </si>
  <si>
    <t>Monster: The Josef Fritzl Story</t>
  </si>
  <si>
    <t>Crime, Documentary</t>
  </si>
  <si>
    <t>Altitude</t>
  </si>
  <si>
    <t>Jack Goes Boating</t>
  </si>
  <si>
    <t>Shanghai</t>
  </si>
  <si>
    <t>China, United States of America</t>
  </si>
  <si>
    <t>Time of EVE: The Movie</t>
  </si>
  <si>
    <t>Animation, Science Fiction, Drama</t>
  </si>
  <si>
    <t>DC Showcase: The Spectre</t>
  </si>
  <si>
    <t>Animation, Crime, Mystery, Fantasy</t>
  </si>
  <si>
    <t>Kevin Hart: Seriously Funny</t>
  </si>
  <si>
    <t>Comedy, Documentary, TV Movie</t>
  </si>
  <si>
    <t>Love Crime</t>
  </si>
  <si>
    <t>Thriller, Crime, Mystery</t>
  </si>
  <si>
    <t>From Me to You</t>
  </si>
  <si>
    <t>Heartless</t>
  </si>
  <si>
    <t>A Little Thing Called Love</t>
  </si>
  <si>
    <t>The Prince &amp; Me 4: The Elephant Adventure</t>
  </si>
  <si>
    <t>Saint Philip Neri: I Prefer Heaven</t>
  </si>
  <si>
    <t>Hello Ghost</t>
  </si>
  <si>
    <t>Comedy, Drama, Romance, Family</t>
  </si>
  <si>
    <t>Gainsbourg: A Heroic Life</t>
  </si>
  <si>
    <t>What if...</t>
  </si>
  <si>
    <t>Drama, Comedy, Romance, Family, Fantasy</t>
  </si>
  <si>
    <t>Sintel</t>
  </si>
  <si>
    <t>Netherlands</t>
  </si>
  <si>
    <t>Knucklehead</t>
  </si>
  <si>
    <t>Terror Trap</t>
  </si>
  <si>
    <t>Father of Invention</t>
  </si>
  <si>
    <t>13Hrs</t>
  </si>
  <si>
    <t>Horror, Action</t>
  </si>
  <si>
    <t>Dear Mr. Gacy</t>
  </si>
  <si>
    <t>Iris: The Movie</t>
  </si>
  <si>
    <t>4.3.2.1</t>
  </si>
  <si>
    <t>Action, Thriller, Crime, Romance</t>
  </si>
  <si>
    <t>Twelve</t>
  </si>
  <si>
    <t>Thriller, Drama, Action, Crime</t>
  </si>
  <si>
    <t>The Drawn Together Movie: The Movie!</t>
  </si>
  <si>
    <t>Our Family Wedding</t>
  </si>
  <si>
    <t>Abandoned</t>
  </si>
  <si>
    <t>Drama, Mystery, Thriller</t>
  </si>
  <si>
    <t>Primal</t>
  </si>
  <si>
    <t>Gunless</t>
  </si>
  <si>
    <t>Drama, Action, Comedy, Western</t>
  </si>
  <si>
    <t>Beauty &amp; the Briefcase</t>
  </si>
  <si>
    <t>Romance, Comedy, TV Movie</t>
  </si>
  <si>
    <t>We Are What We Are</t>
  </si>
  <si>
    <t>Our Day Will Come</t>
  </si>
  <si>
    <t>With Great Power: The Stan Lee Story</t>
  </si>
  <si>
    <t>The Solitude of Prime Numbers</t>
  </si>
  <si>
    <t>Devil's Playground</t>
  </si>
  <si>
    <t>Xtinction: Predator X</t>
  </si>
  <si>
    <t>Horror, Action, Thriller, Science Fiction</t>
  </si>
  <si>
    <t>Blades of Blood</t>
  </si>
  <si>
    <t>City Under Siege</t>
  </si>
  <si>
    <t>Amphetamine</t>
  </si>
  <si>
    <t>Kiss Me Again</t>
  </si>
  <si>
    <t>Italy, France</t>
  </si>
  <si>
    <t>Cyrus</t>
  </si>
  <si>
    <t>Chatroom</t>
  </si>
  <si>
    <t>Barry Munday</t>
  </si>
  <si>
    <t>It's Not You, It's Me</t>
  </si>
  <si>
    <t>#1 Cheerleader Camp</t>
  </si>
  <si>
    <t>A Cat in Paris</t>
  </si>
  <si>
    <t>France, Netherlands, Switzerland, Belgium</t>
  </si>
  <si>
    <t>Udaan</t>
  </si>
  <si>
    <t>The People vs. George Lucas</t>
  </si>
  <si>
    <t>Documentary, Comedy</t>
  </si>
  <si>
    <t>A View of Love</t>
  </si>
  <si>
    <t>The Shrine</t>
  </si>
  <si>
    <t>Day &amp; Night</t>
  </si>
  <si>
    <t>Lying to Be Perfect</t>
  </si>
  <si>
    <t>Comedy, TV Movie</t>
  </si>
  <si>
    <t>The Valdemar Legacy II: The Forbidden Shadow</t>
  </si>
  <si>
    <t>Mystery, Horror</t>
  </si>
  <si>
    <t>Point Blank</t>
  </si>
  <si>
    <t>With Love... from the Age of Reason</t>
  </si>
  <si>
    <t>France, Belgium</t>
  </si>
  <si>
    <t>Men Vs Women</t>
  </si>
  <si>
    <t>The River Why</t>
  </si>
  <si>
    <t>The Clinic</t>
  </si>
  <si>
    <t>Mystery, Horror, Thriller, Crime</t>
  </si>
  <si>
    <t>My Girlfriend's Boyfriend</t>
  </si>
  <si>
    <t>The Perfect Date</t>
  </si>
  <si>
    <t>Neds</t>
  </si>
  <si>
    <t>France, Italy, United Kingdom</t>
  </si>
  <si>
    <t>All That Glitters</t>
  </si>
  <si>
    <t>Raavanan</t>
  </si>
  <si>
    <t>Action, Adventure, Crime</t>
  </si>
  <si>
    <t>Sharm El Sheikh: Un estate indimenticabile</t>
  </si>
  <si>
    <t>Five Minarets in New York</t>
  </si>
  <si>
    <t>Sacrifice</t>
  </si>
  <si>
    <t>History, Drama, Action, Thriller</t>
  </si>
  <si>
    <t>Third Star</t>
  </si>
  <si>
    <t>To Hell With The Ugly</t>
  </si>
  <si>
    <t>The Unjust</t>
  </si>
  <si>
    <t>Crime, Thriller</t>
  </si>
  <si>
    <t>The Santa Claus Gang</t>
  </si>
  <si>
    <t>The First Grader</t>
  </si>
  <si>
    <t>United Kingdom, United States of America, Kenya</t>
  </si>
  <si>
    <t>Drama, History, Romance</t>
  </si>
  <si>
    <t>Darling</t>
  </si>
  <si>
    <t>te</t>
  </si>
  <si>
    <t>Fire of Conscience</t>
  </si>
  <si>
    <t>Plan B</t>
  </si>
  <si>
    <t>Argentina</t>
  </si>
  <si>
    <t>Beauty and the Beast</t>
  </si>
  <si>
    <t>Fantasy, Drama, Romance</t>
  </si>
  <si>
    <t>400 Against 1: A History of Organized Crime</t>
  </si>
  <si>
    <t>A Distant Neighborhood</t>
  </si>
  <si>
    <t>Belgium, France, Germany, Luxembourg</t>
  </si>
  <si>
    <t>Natalie</t>
  </si>
  <si>
    <t>Saint</t>
  </si>
  <si>
    <t>Elevator Girl</t>
  </si>
  <si>
    <t>TV Movie, Comedy, Family, Romance</t>
  </si>
  <si>
    <t>Mr. Nice</t>
  </si>
  <si>
    <t>Six Degrees of Celebration</t>
  </si>
  <si>
    <t>Waste Land</t>
  </si>
  <si>
    <t>Brazil, United Kingdom</t>
  </si>
  <si>
    <t>The Rig</t>
  </si>
  <si>
    <t>Action, Horror, Science Fiction, Thriller</t>
  </si>
  <si>
    <t>Waiting for Forever</t>
  </si>
  <si>
    <t>Single By Contract</t>
  </si>
  <si>
    <t>New Kids Turbo</t>
  </si>
  <si>
    <t>Goblin</t>
  </si>
  <si>
    <t>Horror, Fantasy, Science Fiction</t>
  </si>
  <si>
    <t>YellowBrickRoad</t>
  </si>
  <si>
    <t>Band Baaja Baaraat</t>
  </si>
  <si>
    <t>Inception: The Cobol Job</t>
  </si>
  <si>
    <t>Animation, Action, Thriller, Science Fiction</t>
  </si>
  <si>
    <t>Christmas Cupid</t>
  </si>
  <si>
    <t>Romance, Comedy, Fantasy, TV Movie</t>
  </si>
  <si>
    <t>DC Showcase: Jonah Hex</t>
  </si>
  <si>
    <t>Animation, Action, Western</t>
  </si>
  <si>
    <t>The Stranger</t>
  </si>
  <si>
    <t>Action, Drama, Thriller, Mystery, Crime, Adventure</t>
  </si>
  <si>
    <t>The Four Times</t>
  </si>
  <si>
    <t>Germany, Italy, Switzerland</t>
  </si>
  <si>
    <t>The Traveler</t>
  </si>
  <si>
    <t>2010: Moby Dick</t>
  </si>
  <si>
    <t>Essential Killing</t>
  </si>
  <si>
    <t>Hungary, Ireland, Norway, Poland</t>
  </si>
  <si>
    <t>Thriller, War</t>
  </si>
  <si>
    <t>Friendship!</t>
  </si>
  <si>
    <t>Germany, United States of America</t>
  </si>
  <si>
    <t>Den Brother</t>
  </si>
  <si>
    <t>Comedy, Family, Romance, TV Movie</t>
  </si>
  <si>
    <t>Echoes of the Rainbow</t>
  </si>
  <si>
    <t>What Men Talk About</t>
  </si>
  <si>
    <t>Russia, Ukraine</t>
  </si>
  <si>
    <t>Heart and Yummie</t>
  </si>
  <si>
    <t>Adventure, Animation, Family</t>
  </si>
  <si>
    <t>Is It Just Me?</t>
  </si>
  <si>
    <t>Raajneeti</t>
  </si>
  <si>
    <t>Oh! Invisible Man</t>
  </si>
  <si>
    <t>Preacher's Kid</t>
  </si>
  <si>
    <t>Drama, Family, Music</t>
  </si>
  <si>
    <t>Listen to Your Heart</t>
  </si>
  <si>
    <t>Drama, Music, Romance</t>
  </si>
  <si>
    <t>Waiting for "Superman"</t>
  </si>
  <si>
    <t>Kidnapped</t>
  </si>
  <si>
    <t>Lost on Journey</t>
  </si>
  <si>
    <t>2001 Maniacs: Field of Screams</t>
  </si>
  <si>
    <t>Once Upon a Time in Mumbaai</t>
  </si>
  <si>
    <t>The Extra Man</t>
  </si>
  <si>
    <t>We Are from the Future 2</t>
  </si>
  <si>
    <t>War, Science Fiction, Action, Adventure</t>
  </si>
  <si>
    <t>The Hills Have Thighs</t>
  </si>
  <si>
    <t>Comedy, Mystery, Romance, Horror</t>
  </si>
  <si>
    <t>Jo's Boy</t>
  </si>
  <si>
    <t>Hunting Season</t>
  </si>
  <si>
    <t>Mystery, Crime, Thriller</t>
  </si>
  <si>
    <t>How to Make Love to a Woman</t>
  </si>
  <si>
    <t>Atrocious</t>
  </si>
  <si>
    <t>Spain, Mexico</t>
  </si>
  <si>
    <t>Online Crush</t>
  </si>
  <si>
    <t>Tees Maar Khan</t>
  </si>
  <si>
    <t>Submarino</t>
  </si>
  <si>
    <t>Denmark</t>
  </si>
  <si>
    <t>Ca$h</t>
  </si>
  <si>
    <t>Crime, Thriller, Comedy, Mystery</t>
  </si>
  <si>
    <t>Gandu</t>
  </si>
  <si>
    <t>bn</t>
  </si>
  <si>
    <t>Jolene</t>
  </si>
  <si>
    <t>Kamen Rider Ã— Kamen Rider OOO &amp; W Featuring Skull: Movie Wars Core</t>
  </si>
  <si>
    <t>Action, Adventure, Science Fiction, Comedy, Drama</t>
  </si>
  <si>
    <t>Armadillo</t>
  </si>
  <si>
    <t>Denmark, Sweden, Afghanistan</t>
  </si>
  <si>
    <t>Documentary, War</t>
  </si>
  <si>
    <t>Bittersweet</t>
  </si>
  <si>
    <t>Egypt</t>
  </si>
  <si>
    <t>ar</t>
  </si>
  <si>
    <t>Kamen Rider W Forever: A to Z/The Gaia Memories of Fate</t>
  </si>
  <si>
    <t>Phineas and Ferb: Summer Belongs to You!</t>
  </si>
  <si>
    <t>Animation, Family, Comedy, Adventure</t>
  </si>
  <si>
    <t>Cyrano Agency</t>
  </si>
  <si>
    <t>Malice in Wonderland</t>
  </si>
  <si>
    <t>Fantasy, Drama, Adventure</t>
  </si>
  <si>
    <t>Bikini Jones and the Temple of Eros</t>
  </si>
  <si>
    <t>Midnight FM</t>
  </si>
  <si>
    <t>Thriller, Crime, Action</t>
  </si>
  <si>
    <t>Tony</t>
  </si>
  <si>
    <t>Horror, Drama, Thriller</t>
  </si>
  <si>
    <t>Ao: The Last Hunter</t>
  </si>
  <si>
    <t>Adventure, History</t>
  </si>
  <si>
    <t>The 7 Adventures of Sinbad</t>
  </si>
  <si>
    <t>Adventure, Action, Fantasy</t>
  </si>
  <si>
    <t>In Gold We Trust</t>
  </si>
  <si>
    <t>Adventure</t>
  </si>
  <si>
    <t>Black Ransom</t>
  </si>
  <si>
    <t>Mongolian Death Worm</t>
  </si>
  <si>
    <t>Horror, Science Fiction, TV Movie</t>
  </si>
  <si>
    <t>Monga</t>
  </si>
  <si>
    <t>Taiwan</t>
  </si>
  <si>
    <t>Who Killed Captain Alex?</t>
  </si>
  <si>
    <t>Uganda</t>
  </si>
  <si>
    <t>Action, Drama, Comedy</t>
  </si>
  <si>
    <t>Carancho</t>
  </si>
  <si>
    <t>Argentina, Chile, France, South Korea, Spain</t>
  </si>
  <si>
    <t>Thriller, Drama, Romance</t>
  </si>
  <si>
    <t>FRED: The Movie</t>
  </si>
  <si>
    <t>Comedy, Family, Adventure, TV Movie</t>
  </si>
  <si>
    <t>Red White &amp; Blue</t>
  </si>
  <si>
    <t>The Chosen One</t>
  </si>
  <si>
    <t>Space Dogs</t>
  </si>
  <si>
    <t>United States of America, Russia</t>
  </si>
  <si>
    <t>Guzaarish</t>
  </si>
  <si>
    <t>When You're Strange</t>
  </si>
  <si>
    <t>Documentary, Music</t>
  </si>
  <si>
    <t>BKO: Bangkok Knockout</t>
  </si>
  <si>
    <t>The Edge</t>
  </si>
  <si>
    <t>A Natale mi sposo</t>
  </si>
  <si>
    <t>Black Venus</t>
  </si>
  <si>
    <t>History, Drama</t>
  </si>
  <si>
    <t>Mutant Girls Squad</t>
  </si>
  <si>
    <t>Thriller, Action, Science Fiction, Horror</t>
  </si>
  <si>
    <t>F</t>
  </si>
  <si>
    <t>The Devil's Kickers</t>
  </si>
  <si>
    <t>Camping 2</t>
  </si>
  <si>
    <t>Please Give</t>
  </si>
  <si>
    <t>Scott Pilgrim vs. the Animation</t>
  </si>
  <si>
    <t>Animation, Action, Comedy, Romance</t>
  </si>
  <si>
    <t>Miss Nobody</t>
  </si>
  <si>
    <t>Sinners and Saints</t>
  </si>
  <si>
    <t>Natale in Sudafrica</t>
  </si>
  <si>
    <t>No Return</t>
  </si>
  <si>
    <t>Argentina, Spain</t>
  </si>
  <si>
    <t>Revenge: A Love Story</t>
  </si>
  <si>
    <t>DC Showcase: Green Arrow</t>
  </si>
  <si>
    <t>Animation, Adventure, Action</t>
  </si>
  <si>
    <t>Singam</t>
  </si>
  <si>
    <t>The Violent Kind</t>
  </si>
  <si>
    <t>Yuriko's Aroma</t>
  </si>
  <si>
    <t>Elle: A Modern Cinderella Tale</t>
  </si>
  <si>
    <t>Fantasy, Drama, Science Fiction, Family</t>
  </si>
  <si>
    <t>Me, Them and Lara</t>
  </si>
  <si>
    <t>Ocean Heaven</t>
  </si>
  <si>
    <t>Rush: Beyond The Lighted Stage</t>
  </si>
  <si>
    <t>Prowl</t>
  </si>
  <si>
    <t>United Kingdom, United States of America, Bulgaria</t>
  </si>
  <si>
    <t>The Lady Shogun and Her Men</t>
  </si>
  <si>
    <t>Science Fiction, Drama, History</t>
  </si>
  <si>
    <t>The Perfect Teacher</t>
  </si>
  <si>
    <t>TV Movie, Thriller</t>
  </si>
  <si>
    <t>The Night Before the Night Before Christmas</t>
  </si>
  <si>
    <t>Family, Fantasy, TV Movie</t>
  </si>
  <si>
    <t>The Silent House</t>
  </si>
  <si>
    <t>Uruguay</t>
  </si>
  <si>
    <t>Drama, Horror, Mystery, Thriller</t>
  </si>
  <si>
    <t>Love, In Between</t>
  </si>
  <si>
    <t>Moomins and the Comet Chase</t>
  </si>
  <si>
    <t>Finland, Poland, Austria</t>
  </si>
  <si>
    <t>Animation, Adventure, Family</t>
  </si>
  <si>
    <t>Te Presento a Laura</t>
  </si>
  <si>
    <t>Romance, Comedy, Drama</t>
  </si>
  <si>
    <t>Needle</t>
  </si>
  <si>
    <t>Memories of Anne Frank</t>
  </si>
  <si>
    <t>Italy, Netherlands</t>
  </si>
  <si>
    <t>Drama, TV Movie, History</t>
  </si>
  <si>
    <t>The Pimp</t>
  </si>
  <si>
    <t>Nostalgia for the Light</t>
  </si>
  <si>
    <t>Chile, France, Germany, Spain, United States of America</t>
  </si>
  <si>
    <t>The Erotic Man</t>
  </si>
  <si>
    <t>Lemmy</t>
  </si>
  <si>
    <t>Music, Documentary</t>
  </si>
  <si>
    <t>Anjaana Anjaani</t>
  </si>
  <si>
    <t>Mammuth</t>
  </si>
  <si>
    <t>Eternity</t>
  </si>
  <si>
    <t>How I Ended This Summer</t>
  </si>
  <si>
    <t>The Dead</t>
  </si>
  <si>
    <t>Amish Grace</t>
  </si>
  <si>
    <t>Three Heroes and the Shamakhan Queen</t>
  </si>
  <si>
    <t>Aayirathil Oruvan</t>
  </si>
  <si>
    <t>Bacon on the Side</t>
  </si>
  <si>
    <t>The Trotsky</t>
  </si>
  <si>
    <t>Puppet Master: Axis of Evil</t>
  </si>
  <si>
    <t>Horror, Fantasy, War</t>
  </si>
  <si>
    <t>The Royal Siren</t>
  </si>
  <si>
    <t>Germany, Austria</t>
  </si>
  <si>
    <t>The Final Storm</t>
  </si>
  <si>
    <t>Action, Mystery, Thriller, Horror</t>
  </si>
  <si>
    <t>Oranges and Sunshine</t>
  </si>
  <si>
    <t>Australia, United Kingdom</t>
  </si>
  <si>
    <t>First Dog</t>
  </si>
  <si>
    <t>Family, Comedy, Drama</t>
  </si>
  <si>
    <t>Mysterious Island</t>
  </si>
  <si>
    <t>Horror, Science Fiction, Adventure</t>
  </si>
  <si>
    <t>Dekotora 2: Smokey and the Bushido</t>
  </si>
  <si>
    <t>The Pregnancy Pact</t>
  </si>
  <si>
    <t>Nanga Parbat</t>
  </si>
  <si>
    <t>Adventure, Drama</t>
  </si>
  <si>
    <t>Once Fallen</t>
  </si>
  <si>
    <t>Burning Palms</t>
  </si>
  <si>
    <t>Comedy, Thriller</t>
  </si>
  <si>
    <t>Comme les 5 doigts de la main</t>
  </si>
  <si>
    <t>Crime</t>
  </si>
  <si>
    <t>The Light Bulb Conspiracy</t>
  </si>
  <si>
    <t>Kill Speed</t>
  </si>
  <si>
    <t>Crime, Action, Thriller</t>
  </si>
  <si>
    <t>Small Town Saturday Night</t>
  </si>
  <si>
    <t>Caterpillar</t>
  </si>
  <si>
    <t>Alien vs. Ninja</t>
  </si>
  <si>
    <t>Happy People: A Year in the Taiga</t>
  </si>
  <si>
    <t>Machete Maidens Unleashed!</t>
  </si>
  <si>
    <t>BearCity</t>
  </si>
  <si>
    <t>God of War: Unearthing the Legend</t>
  </si>
  <si>
    <t>Future X-Cops</t>
  </si>
  <si>
    <t>Hong Kong, Taiwan</t>
  </si>
  <si>
    <t>Triassic Attack</t>
  </si>
  <si>
    <t>Horror, Science Fiction, TV Movie, Fantasy</t>
  </si>
  <si>
    <t>Black Bread</t>
  </si>
  <si>
    <t>ca</t>
  </si>
  <si>
    <t>The Clink of Ice</t>
  </si>
  <si>
    <t>Priest of Evil</t>
  </si>
  <si>
    <t>Finland</t>
  </si>
  <si>
    <t>The Slave Ship</t>
  </si>
  <si>
    <t>I'm Here</t>
  </si>
  <si>
    <t>Romance, Science Fiction, Drama</t>
  </si>
  <si>
    <t>Helldriver</t>
  </si>
  <si>
    <t>Eyyvah Eyvah</t>
  </si>
  <si>
    <t>Behind Blue Skies</t>
  </si>
  <si>
    <t>Just Another Pandora's Box</t>
  </si>
  <si>
    <t>Bloodworth</t>
  </si>
  <si>
    <t>Head Over Heels</t>
  </si>
  <si>
    <t>Ultraman Zero: The Revenge of Belial</t>
  </si>
  <si>
    <t>Action, Adventure, Family, Science Fiction</t>
  </si>
  <si>
    <t>ZMD: Zombies of Mass Destruction</t>
  </si>
  <si>
    <t>Buddha Mountain</t>
  </si>
  <si>
    <t>The Tree</t>
  </si>
  <si>
    <t>France, Australia, Germany, Italy</t>
  </si>
  <si>
    <t>Triple Tap</t>
  </si>
  <si>
    <t>Action, Thriller, Mystery, Adventure</t>
  </si>
  <si>
    <t>Rio Sex Comedy</t>
  </si>
  <si>
    <t>France, Brazil</t>
  </si>
  <si>
    <t>The Kingdom of Solomon</t>
  </si>
  <si>
    <t>Iran</t>
  </si>
  <si>
    <t>fa</t>
  </si>
  <si>
    <t>A Heartland Christmas</t>
  </si>
  <si>
    <t>Family, TV Movie</t>
  </si>
  <si>
    <t>Life Is a Wonderful Thing</t>
  </si>
  <si>
    <t>Cherry</t>
  </si>
  <si>
    <t>Welcome to the Space Show</t>
  </si>
  <si>
    <t>The Special Relationship</t>
  </si>
  <si>
    <t>TV Movie, Drama, History</t>
  </si>
  <si>
    <t>The Skin of Sorrow</t>
  </si>
  <si>
    <t>A Somewhat Gentle Man</t>
  </si>
  <si>
    <t>Into Eternity: A Film for the Future</t>
  </si>
  <si>
    <t>Denmark, Finland, Italy, Sweden</t>
  </si>
  <si>
    <t>The Infidel</t>
  </si>
  <si>
    <t>Chico Xavier</t>
  </si>
  <si>
    <t>Tuesday, After Christmas</t>
  </si>
  <si>
    <t>Romania</t>
  </si>
  <si>
    <t>ro</t>
  </si>
  <si>
    <t>Babies</t>
  </si>
  <si>
    <t>Post Mortem</t>
  </si>
  <si>
    <t>Chile, Germany, Mexico</t>
  </si>
  <si>
    <t>Bad Blood</t>
  </si>
  <si>
    <t>The Robber</t>
  </si>
  <si>
    <t>Austria, Germany</t>
  </si>
  <si>
    <t>The Big Four: Live in Sofia</t>
  </si>
  <si>
    <t>Bulgaria</t>
  </si>
  <si>
    <t>Girl$</t>
  </si>
  <si>
    <t>Death Bell 2</t>
  </si>
  <si>
    <t>Holy Rollers</t>
  </si>
  <si>
    <t>At Risk</t>
  </si>
  <si>
    <t>Crime, Mystery, TV Movie</t>
  </si>
  <si>
    <t>BeyoncÃ©: I Am... World Tour</t>
  </si>
  <si>
    <t>A Better Tomorrow</t>
  </si>
  <si>
    <t>Hong Kong, South Korea, Thailand, United States of America</t>
  </si>
  <si>
    <t>A Quiet Life</t>
  </si>
  <si>
    <t>Germany, Italy, France</t>
  </si>
  <si>
    <t>Tracker</t>
  </si>
  <si>
    <t>New Zealand, United Kingdom</t>
  </si>
  <si>
    <t>Action, Drama, Thriller, Adventure</t>
  </si>
  <si>
    <t>Basilicata Coast to Coast</t>
  </si>
  <si>
    <t>Gasland</t>
  </si>
  <si>
    <t>Ceremony</t>
  </si>
  <si>
    <t>A Horrible Way to Die</t>
  </si>
  <si>
    <t>Horror, Thriller, Drama</t>
  </si>
  <si>
    <t>The Terror Experiment</t>
  </si>
  <si>
    <t>Horror, Action, Thriller</t>
  </si>
  <si>
    <t>Love &amp; Slaps</t>
  </si>
  <si>
    <t>Klown</t>
  </si>
  <si>
    <t>Paris Express</t>
  </si>
  <si>
    <t>Comedy, Action, Crime</t>
  </si>
  <si>
    <t>Time Traveller: The Girl Who Leapt Through Time</t>
  </si>
  <si>
    <t>Adventure, Science Fiction</t>
  </si>
  <si>
    <t>Avatar Spirits</t>
  </si>
  <si>
    <t>Hanamizuki</t>
  </si>
  <si>
    <t>Dinoshark</t>
  </si>
  <si>
    <t>Horror, Science Fiction, Comedy, TV Movie</t>
  </si>
  <si>
    <t>Rammbock: Berlin Undead</t>
  </si>
  <si>
    <t>A Nanny for Christmas</t>
  </si>
  <si>
    <t>Comedy, Family, TV Movie</t>
  </si>
  <si>
    <t>Freakonomics</t>
  </si>
  <si>
    <t>Locked Down</t>
  </si>
  <si>
    <t>Reel Injun</t>
  </si>
  <si>
    <t>Documentary, History</t>
  </si>
  <si>
    <t>Lily Sometimes</t>
  </si>
  <si>
    <t>Bestseller</t>
  </si>
  <si>
    <t>R</t>
  </si>
  <si>
    <t>Louis C.K.: Hilarious</t>
  </si>
  <si>
    <t>Caged</t>
  </si>
  <si>
    <t>Miral</t>
  </si>
  <si>
    <t>France, India, Israel, Italy, United States of America</t>
  </si>
  <si>
    <t>The Revelation of the Pyramids</t>
  </si>
  <si>
    <t>Documentary, History, Mystery</t>
  </si>
  <si>
    <t>Unstable Fables: Goldilocks and the Three Bears</t>
  </si>
  <si>
    <t>Family, Animation, Comedy</t>
  </si>
  <si>
    <t>Secret Origin: The Story of DC Comics</t>
  </si>
  <si>
    <t>Finding Mr. Destiny</t>
  </si>
  <si>
    <t>Van Gogh: Painted with Words</t>
  </si>
  <si>
    <t>Drama, Documentary</t>
  </si>
  <si>
    <t>The Italian</t>
  </si>
  <si>
    <t>Bear</t>
  </si>
  <si>
    <t>Hunter Prey</t>
  </si>
  <si>
    <t>Science Fiction, Thriller</t>
  </si>
  <si>
    <t>The Black Waters of Echo's Pond</t>
  </si>
  <si>
    <t>Client 9: The Rise and Fall of Eliot Spitzer</t>
  </si>
  <si>
    <t>Genitori &amp; figli:) - Agitare bene prima dell'uso</t>
  </si>
  <si>
    <t>MiLK</t>
  </si>
  <si>
    <t>Turbulent Skies</t>
  </si>
  <si>
    <t>Action, Thriller, TV Movie</t>
  </si>
  <si>
    <t>Weddings and Other Disasters</t>
  </si>
  <si>
    <t>BECK</t>
  </si>
  <si>
    <t>My Own Love Song</t>
  </si>
  <si>
    <t>Trash Humpers</t>
  </si>
  <si>
    <t>Man at Bath</t>
  </si>
  <si>
    <t>Lope: The Outlaw</t>
  </si>
  <si>
    <t>Brazil, Spain</t>
  </si>
  <si>
    <t>Scrat's Continental Crack-Up</t>
  </si>
  <si>
    <t>Dark World</t>
  </si>
  <si>
    <t>Fantasy, Mystery, Thriller</t>
  </si>
  <si>
    <t>Fumiko's Feet</t>
  </si>
  <si>
    <t>Brotherhood</t>
  </si>
  <si>
    <t>The Color Out of Space</t>
  </si>
  <si>
    <t>Science Fiction, Horror</t>
  </si>
  <si>
    <t>Sword of Desperation</t>
  </si>
  <si>
    <t>Sex &amp; Drugs &amp; Rock &amp; Roll</t>
  </si>
  <si>
    <t>Lapland Odyssey</t>
  </si>
  <si>
    <t>Finland, Ireland, Sweden</t>
  </si>
  <si>
    <t>The Zero Hour</t>
  </si>
  <si>
    <t>Venezuela</t>
  </si>
  <si>
    <t>Demonic Toys: Personal Demons</t>
  </si>
  <si>
    <t>United States of America, Italy</t>
  </si>
  <si>
    <t>Horror, Fantasy</t>
  </si>
  <si>
    <t>A Beginner's Guide to Endings</t>
  </si>
  <si>
    <t>No and Me</t>
  </si>
  <si>
    <t>Ties That Bind</t>
  </si>
  <si>
    <t>Crime, Mystery, Thriller, TV Movie</t>
  </si>
  <si>
    <t>Radio Free Albemuth</t>
  </si>
  <si>
    <t>Love in a Puff</t>
  </si>
  <si>
    <t>Fat, Sick &amp; Nearly Dead</t>
  </si>
  <si>
    <t>I Am Slave</t>
  </si>
  <si>
    <t>Kenya, United Kingdom</t>
  </si>
  <si>
    <t>Messages Deleted</t>
  </si>
  <si>
    <t>Beyond</t>
  </si>
  <si>
    <t>Denmark, Finland, Sweden</t>
  </si>
  <si>
    <t>NOKAS</t>
  </si>
  <si>
    <t>My Normal</t>
  </si>
  <si>
    <t>My Last Five Girlfriends</t>
  </si>
  <si>
    <t>Drama, Romance, Comedy</t>
  </si>
  <si>
    <t>The Legend of Secret Pass</t>
  </si>
  <si>
    <t>Busty Cops and the Jewel of Denial</t>
  </si>
  <si>
    <t>Copacabana</t>
  </si>
  <si>
    <t>Neon Flesh</t>
  </si>
  <si>
    <t>Argentina, Spain, France, Sweden</t>
  </si>
  <si>
    <t>Action Replayy</t>
  </si>
  <si>
    <t>Comedy, Romance, Science Fiction</t>
  </si>
  <si>
    <t>Re-Cut</t>
  </si>
  <si>
    <t>Argentina, Chile</t>
  </si>
  <si>
    <t>Tiny Furniture</t>
  </si>
  <si>
    <t>The Incite Mill</t>
  </si>
  <si>
    <t>Drama, Horror, Thriller, Mystery</t>
  </si>
  <si>
    <t>Fatal</t>
  </si>
  <si>
    <t>Winnebago Man</t>
  </si>
  <si>
    <t>Dhobi Ghat</t>
  </si>
  <si>
    <t>The Best and the Brightest</t>
  </si>
  <si>
    <t>The Chameleon</t>
  </si>
  <si>
    <t>Canada, France, United States of America</t>
  </si>
  <si>
    <t>Vinnaithaandi Varuvaayaa</t>
  </si>
  <si>
    <t>Down Terrace</t>
  </si>
  <si>
    <t>DiDi Hollywood</t>
  </si>
  <si>
    <t>Airline Disaster</t>
  </si>
  <si>
    <t>Bill Burr: Let It Go</t>
  </si>
  <si>
    <t>Runaway</t>
  </si>
  <si>
    <t>Music, Fantasy, Romance</t>
  </si>
  <si>
    <t>Lifted</t>
  </si>
  <si>
    <t>Battle of the Bulbs</t>
  </si>
  <si>
    <t>Drama, Comedy, TV Movie</t>
  </si>
  <si>
    <t>Christmas Mail</t>
  </si>
  <si>
    <t>Ye Maaya Chesave</t>
  </si>
  <si>
    <t>The 7th Dimension</t>
  </si>
  <si>
    <t>Science Fiction, Thriller, Horror</t>
  </si>
  <si>
    <t>Vegetarian</t>
  </si>
  <si>
    <t>Drama, Romance, Horror</t>
  </si>
  <si>
    <t>Growth</t>
  </si>
  <si>
    <t>Horror, Science Fiction, Thriller</t>
  </si>
  <si>
    <t>The Secret Diaries of Miss Anne Lister</t>
  </si>
  <si>
    <t>Skinning</t>
  </si>
  <si>
    <t>The Killing Strain</t>
  </si>
  <si>
    <t>A Little Help</t>
  </si>
  <si>
    <t>The Pack</t>
  </si>
  <si>
    <t>Dulha Mil Gaya</t>
  </si>
  <si>
    <t>Twilight Vamps</t>
  </si>
  <si>
    <t>Horror, Comedy, Romance</t>
  </si>
  <si>
    <t>Eros Photographer</t>
  </si>
  <si>
    <t>Ultra Galaxy Legend Side Story: Ultraman Zero vs. Darklops Zero - Stage I: Cosmic Collision</t>
  </si>
  <si>
    <t>Three</t>
  </si>
  <si>
    <t>Romance, Drama, Comedy</t>
  </si>
  <si>
    <t>Khatta Meetha</t>
  </si>
  <si>
    <t>Smash His Camera</t>
  </si>
  <si>
    <t>Daddy Longlegs</t>
  </si>
  <si>
    <t>Witchville</t>
  </si>
  <si>
    <t>Fantasy, Adventure</t>
  </si>
  <si>
    <t>Call Me Mrs. Miracle</t>
  </si>
  <si>
    <t>Canada, United Kingdom, United States of America</t>
  </si>
  <si>
    <t>TV Movie, Fantasy, Drama, Family, Comedy</t>
  </si>
  <si>
    <t>Inadequate People</t>
  </si>
  <si>
    <t>InÃ¡cio Garapa, Um Matuto Sonhador</t>
  </si>
  <si>
    <t>Comedy, Drama, Family</t>
  </si>
  <si>
    <t>Unlikely Revolutionaries</t>
  </si>
  <si>
    <t>The Freebie</t>
  </si>
  <si>
    <t>Love and Distrust</t>
  </si>
  <si>
    <t>Our Russia: Eggs of Destiny</t>
  </si>
  <si>
    <t>Get Out</t>
  </si>
  <si>
    <t>Comedy, Animation</t>
  </si>
  <si>
    <t>Alleged</t>
  </si>
  <si>
    <t>Beneath the Dark</t>
  </si>
  <si>
    <t>Honey</t>
  </si>
  <si>
    <t>France, Germany, Turkey</t>
  </si>
  <si>
    <t>Golmaal 3</t>
  </si>
  <si>
    <t>72 Tenants of Prosperity</t>
  </si>
  <si>
    <t>The Wronged Man</t>
  </si>
  <si>
    <t>Protect and Serve</t>
  </si>
  <si>
    <t>Comedy, Crime, Action</t>
  </si>
  <si>
    <t>My Dear Desperado</t>
  </si>
  <si>
    <t>Veer</t>
  </si>
  <si>
    <t>Action, Romance</t>
  </si>
  <si>
    <t>Gallants</t>
  </si>
  <si>
    <t>A Fork in the Road</t>
  </si>
  <si>
    <t>Nagavalli</t>
  </si>
  <si>
    <t>Action, Fantasy, Thriller, Drama</t>
  </si>
  <si>
    <t>Princess Kaiulani</t>
  </si>
  <si>
    <t>Magical Girl Lyrical Nanoha: The Movie 1st</t>
  </si>
  <si>
    <t>Animation, Drama, Action, Science Fiction</t>
  </si>
  <si>
    <t>Times Change You</t>
  </si>
  <si>
    <t>Music, Drama</t>
  </si>
  <si>
    <t>Golden Slumber</t>
  </si>
  <si>
    <t>Action, Comedy, Mystery</t>
  </si>
  <si>
    <t>Bang Rajan 2</t>
  </si>
  <si>
    <t>Classic Albums: Black Sabbath - Paranoid</t>
  </si>
  <si>
    <t>Tabloid</t>
  </si>
  <si>
    <t>House of Bones</t>
  </si>
  <si>
    <t>Horror, TV Movie</t>
  </si>
  <si>
    <t>Dinocroc vs. Supergator</t>
  </si>
  <si>
    <t>Film Socialisme</t>
  </si>
  <si>
    <t>We Believed</t>
  </si>
  <si>
    <t>History, Drama, Adventure</t>
  </si>
  <si>
    <t>Brown Sugar</t>
  </si>
  <si>
    <t>Drama, Romance, Thriller</t>
  </si>
  <si>
    <t>Secrets in the Walls</t>
  </si>
  <si>
    <t>Horror, Thriller, TV Movie</t>
  </si>
  <si>
    <t>Camp Hell</t>
  </si>
  <si>
    <t>Meet My Friend</t>
  </si>
  <si>
    <t>Disconnect</t>
  </si>
  <si>
    <t>Thriller, Mystery, Crime, Science Fiction</t>
  </si>
  <si>
    <t>Taipei Exchanges</t>
  </si>
  <si>
    <t>Hello Stranger</t>
  </si>
  <si>
    <t>When We Leave</t>
  </si>
  <si>
    <t>Vincent Wants to Sea</t>
  </si>
  <si>
    <t>White Lion</t>
  </si>
  <si>
    <t>South Africa</t>
  </si>
  <si>
    <t>I Hate Luv Storys</t>
  </si>
  <si>
    <t>Samurai Sentai Shinkenger vs. Go-Onger: Silver Screen BANG!!</t>
  </si>
  <si>
    <t>Paradox</t>
  </si>
  <si>
    <t>Secret Love</t>
  </si>
  <si>
    <t>The Trip</t>
  </si>
  <si>
    <t>Mr. Dough and the Egg Princess</t>
  </si>
  <si>
    <t>The Exploding Girl</t>
  </si>
  <si>
    <t>Mothman</t>
  </si>
  <si>
    <t>Horror, Science Fiction, Thriller, TV Movie</t>
  </si>
  <si>
    <t>Hanni &amp; Nanni</t>
  </si>
  <si>
    <t>Pyaar Impossible!</t>
  </si>
  <si>
    <t>Erotic Scary Stories Vol.1: Iguana Woman</t>
  </si>
  <si>
    <t>Michael Jackson: The Inside Story - What Killed the King of Pop?</t>
  </si>
  <si>
    <t>Ex</t>
  </si>
  <si>
    <t>Tutto l'amore del mondo</t>
  </si>
  <si>
    <t>Cannibal</t>
  </si>
  <si>
    <t>Belgium</t>
  </si>
  <si>
    <t>Horror, Romance, Thriller</t>
  </si>
  <si>
    <t>The Two Escobars</t>
  </si>
  <si>
    <t>Public Speaking</t>
  </si>
  <si>
    <t>A Night in Nude: Salvation</t>
  </si>
  <si>
    <t>Among Wolves</t>
  </si>
  <si>
    <t>Spain, Germany</t>
  </si>
  <si>
    <t>Villain &amp; Widow</t>
  </si>
  <si>
    <t>6 Guns</t>
  </si>
  <si>
    <t>Meet Monica Velour</t>
  </si>
  <si>
    <t>A Marine Story</t>
  </si>
  <si>
    <t>Muita Calma Nessa Hora</t>
  </si>
  <si>
    <t>Freche MÃ¤dchen 2</t>
  </si>
  <si>
    <t>Iron Doors</t>
  </si>
  <si>
    <t>Reflections of a Blender</t>
  </si>
  <si>
    <t>The Trial</t>
  </si>
  <si>
    <t>DMT: The Spirit Molecule</t>
  </si>
  <si>
    <t>Yes or No</t>
  </si>
  <si>
    <t>Lafangey Parindey</t>
  </si>
  <si>
    <t>Action, Drama, Romance</t>
  </si>
  <si>
    <t>Once Brothers</t>
  </si>
  <si>
    <t>Fairfield Road</t>
  </si>
  <si>
    <t>Jim Jefferies: Alcoholocaust</t>
  </si>
  <si>
    <t>Silent Souls</t>
  </si>
  <si>
    <t>On Tour</t>
  </si>
  <si>
    <t>Tere Bin Laden</t>
  </si>
  <si>
    <t>Rabies</t>
  </si>
  <si>
    <t>Israel</t>
  </si>
  <si>
    <t>he</t>
  </si>
  <si>
    <t>Young Goethe in Love</t>
  </si>
  <si>
    <t>Max Steel vs The Toxic Legion</t>
  </si>
  <si>
    <t>Animation, Action, Adventure, Family, Science Fiction</t>
  </si>
  <si>
    <t>If You Are the One 2</t>
  </si>
  <si>
    <t>Comedy, Romance, Fantasy</t>
  </si>
  <si>
    <t>David Blaine: What Is Magic?</t>
  </si>
  <si>
    <t>All About Evil</t>
  </si>
  <si>
    <t>Deep in the Woods</t>
  </si>
  <si>
    <t>Fafner: Heaven and Earth</t>
  </si>
  <si>
    <t>Action, Animation, Drama, Science Fiction</t>
  </si>
  <si>
    <t>Blackâ˜…Rock Shooter</t>
  </si>
  <si>
    <t>Drama, Animation, Fantasy</t>
  </si>
  <si>
    <t>Outcast</t>
  </si>
  <si>
    <t>United Kingdom, Ireland</t>
  </si>
  <si>
    <t>Spear of Destiny</t>
  </si>
  <si>
    <t>TV Movie, Adventure</t>
  </si>
  <si>
    <t>The Last Rites of Ransom Pride</t>
  </si>
  <si>
    <t>Action, Drama, Western</t>
  </si>
  <si>
    <t>Pretty Cure All Stars DX2: The Light of Hope - Protect the Rainbow Jewel!</t>
  </si>
  <si>
    <t>Animation, Comedy, Fantasy, Action, Adventure, Family</t>
  </si>
  <si>
    <t>Coyote Falls</t>
  </si>
  <si>
    <t>Tales of an Ancient Empire</t>
  </si>
  <si>
    <t>Argentina, United States of America</t>
  </si>
  <si>
    <t>Adventure, Fantasy, Horror, Action, Thriller, Science Fiction</t>
  </si>
  <si>
    <t>Riverworld</t>
  </si>
  <si>
    <t>Science Fiction, TV Movie</t>
  </si>
  <si>
    <t>Meteor Apocalypse</t>
  </si>
  <si>
    <t>GARO: Red Requiem</t>
  </si>
  <si>
    <t>Action, Adventure, Fantasy, Thriller</t>
  </si>
  <si>
    <t>Detention</t>
  </si>
  <si>
    <t>Horror, Action, Comedy, Thriller</t>
  </si>
  <si>
    <t>Plaguers</t>
  </si>
  <si>
    <t>Lula, the Son of Brazil</t>
  </si>
  <si>
    <t>Norman</t>
  </si>
  <si>
    <t>Teenage Paparazzo</t>
  </si>
  <si>
    <t>LEGO Hero Factory: Rise of the Rookies</t>
  </si>
  <si>
    <t>Action, Animation, Family</t>
  </si>
  <si>
    <t>Fireman Sam: The Great Fire of Pontypandy</t>
  </si>
  <si>
    <t>Animation, Family, TV Movie</t>
  </si>
  <si>
    <t>Bonded by Blood</t>
  </si>
  <si>
    <t>The Buddha</t>
  </si>
  <si>
    <t>Man of Vendetta</t>
  </si>
  <si>
    <t>Thriller, Action</t>
  </si>
  <si>
    <t>Bond of Silence</t>
  </si>
  <si>
    <t>TV Movie, Drama, Mystery</t>
  </si>
  <si>
    <t>Formosa Betrayed</t>
  </si>
  <si>
    <t>Action, Adventure, Drama, Mystery, Thriller</t>
  </si>
  <si>
    <t>Red Dead Redemption: The Man from Blackwater</t>
  </si>
  <si>
    <t>Animation, Western</t>
  </si>
  <si>
    <t>Marwencol</t>
  </si>
  <si>
    <t>I Am Comic</t>
  </si>
  <si>
    <t>Hetalia: Axis Powers: Paint It, White!</t>
  </si>
  <si>
    <t>Animation, History, Comedy</t>
  </si>
  <si>
    <t>The Hammer</t>
  </si>
  <si>
    <t>Harmony</t>
  </si>
  <si>
    <t>The First Men in the Moon</t>
  </si>
  <si>
    <t>Territories</t>
  </si>
  <si>
    <t>Love Ranch</t>
  </si>
  <si>
    <t>United States of America, Germany</t>
  </si>
  <si>
    <t>Mo</t>
  </si>
  <si>
    <t>The 5th Quarter</t>
  </si>
  <si>
    <t>Across the Line: The Exodus of Charlie Wright</t>
  </si>
  <si>
    <t>Drama, Action, Thriller, Crime</t>
  </si>
  <si>
    <t>Guy and Madeline on a Park Bench</t>
  </si>
  <si>
    <t>You Should Meet My Son!</t>
  </si>
  <si>
    <t>Joan Rivers: A Piece of Work</t>
  </si>
  <si>
    <t>Cool Dog</t>
  </si>
  <si>
    <t>Family, Comedy, Adventure</t>
  </si>
  <si>
    <t>Psych:9</t>
  </si>
  <si>
    <t>United Kingdom, United States of America, Czech Republic</t>
  </si>
  <si>
    <t>The Lost Thing</t>
  </si>
  <si>
    <t>Animation, Drama, Science Fiction</t>
  </si>
  <si>
    <t>Henri 4</t>
  </si>
  <si>
    <t>Germany, France, Austria, Spain</t>
  </si>
  <si>
    <t>The Stool Pigeon</t>
  </si>
  <si>
    <t>Dancing Ninja</t>
  </si>
  <si>
    <t>United States of America, South Korea, Canada</t>
  </si>
  <si>
    <t>The Sentiment of the Flesh</t>
  </si>
  <si>
    <t>Romance, Drama, Thriller</t>
  </si>
  <si>
    <t>Basement Jack</t>
  </si>
  <si>
    <t>Monsterwolf</t>
  </si>
  <si>
    <t>TV Movie, Fantasy, Horror</t>
  </si>
  <si>
    <t>Cat Shit One</t>
  </si>
  <si>
    <t>Animation, War</t>
  </si>
  <si>
    <t>Goodbye, Someday</t>
  </si>
  <si>
    <t>South Korea, Japan, Thailand</t>
  </si>
  <si>
    <t>Cairo 6,7,8</t>
  </si>
  <si>
    <t>Small World</t>
  </si>
  <si>
    <t>Mandrake</t>
  </si>
  <si>
    <t>Pony Excess</t>
  </si>
  <si>
    <t>Second Chances</t>
  </si>
  <si>
    <t>TV Movie, Thriller, Crime, Mystery</t>
  </si>
  <si>
    <t>Sympathy for Delicious</t>
  </si>
  <si>
    <t>Harry Potter and the Deathly Hallows: Part 2</t>
  </si>
  <si>
    <t>Pirates of the Caribbean: On Stranger Tides</t>
  </si>
  <si>
    <t>Hotel Desire</t>
  </si>
  <si>
    <t>Thriller Night</t>
  </si>
  <si>
    <t>Animation, Music, Horror, Comedy</t>
  </si>
  <si>
    <t>The Twilight Saga: Breaking Dawn - Part 1</t>
  </si>
  <si>
    <t>Adventure, Fantasy, Romance</t>
  </si>
  <si>
    <t>Cars 2</t>
  </si>
  <si>
    <t>Animation, Family, Adventure, Comedy</t>
  </si>
  <si>
    <t>Captain America: The First Avenger</t>
  </si>
  <si>
    <t>Thor</t>
  </si>
  <si>
    <t>Real Steel</t>
  </si>
  <si>
    <t>United States of America, India</t>
  </si>
  <si>
    <t>Action, Science Fiction, Drama</t>
  </si>
  <si>
    <t>The Intouchables</t>
  </si>
  <si>
    <t>The Hangover Part II</t>
  </si>
  <si>
    <t>Rango</t>
  </si>
  <si>
    <t>Animation, Comedy, Family, Western, Adventure</t>
  </si>
  <si>
    <t>Puss in Boots</t>
  </si>
  <si>
    <t>Animation, Family, Fantasy, Adventure, Comedy</t>
  </si>
  <si>
    <t>The Help</t>
  </si>
  <si>
    <t>Mission: Impossible - Ghost Protocol</t>
  </si>
  <si>
    <t>Action, Thriller, Adventure</t>
  </si>
  <si>
    <t>Kung Fu Panda 2</t>
  </si>
  <si>
    <t>Just Go with It</t>
  </si>
  <si>
    <t>Rio</t>
  </si>
  <si>
    <t>Animation, Adventure, Comedy, Family</t>
  </si>
  <si>
    <t>The Mechanic</t>
  </si>
  <si>
    <t>Scream 4</t>
  </si>
  <si>
    <t>Insidious</t>
  </si>
  <si>
    <t>The Skin I Live In</t>
  </si>
  <si>
    <t>Colombiana</t>
  </si>
  <si>
    <t>Final Destination 5</t>
  </si>
  <si>
    <t>Barbie: Princess Charm School</t>
  </si>
  <si>
    <t>Priest</t>
  </si>
  <si>
    <t>Action, Fantasy, Horror, Thriller</t>
  </si>
  <si>
    <t>Crazy, Stupid, Love.</t>
  </si>
  <si>
    <t>Limitless</t>
  </si>
  <si>
    <t>Thriller, Mystery, Science Fiction</t>
  </si>
  <si>
    <t>In Time</t>
  </si>
  <si>
    <t>The 33D Invader</t>
  </si>
  <si>
    <t>Comedy, Science Fiction</t>
  </si>
  <si>
    <t>Rise of the Planet of the Apes</t>
  </si>
  <si>
    <t>Thriller, Action, Drama, Science Fiction</t>
  </si>
  <si>
    <t>Wrong Turn 4: Bloody Beginnings</t>
  </si>
  <si>
    <t>Germany, United States of America, Canada</t>
  </si>
  <si>
    <t>Desire</t>
  </si>
  <si>
    <t>Megan Is Missing</t>
  </si>
  <si>
    <t>Drive</t>
  </si>
  <si>
    <t>The Human Centipede 2 (Full Sequence)</t>
  </si>
  <si>
    <t>Drama, Horror, Crime</t>
  </si>
  <si>
    <t>Red Riding Hood</t>
  </si>
  <si>
    <t>Thriller, Drama, Fantasy, Mystery, Horror</t>
  </si>
  <si>
    <t>Paul</t>
  </si>
  <si>
    <t>Adventure, Comedy, Science Fiction</t>
  </si>
  <si>
    <t>One Day</t>
  </si>
  <si>
    <t>We Need to Talk About Kevin</t>
  </si>
  <si>
    <t>The Smurfs</t>
  </si>
  <si>
    <t>Animation, Family, Adventure, Comedy, Fantasy</t>
  </si>
  <si>
    <t>Ghost Rider: Spirit of Vengeance</t>
  </si>
  <si>
    <t>Action, Fantasy, Thriller</t>
  </si>
  <si>
    <t>Never Back Down 2: The Beatdown</t>
  </si>
  <si>
    <t>The Girl with the Dragon Tattoo</t>
  </si>
  <si>
    <t>Sweden, United States of America</t>
  </si>
  <si>
    <t>I Am Number Four</t>
  </si>
  <si>
    <t>Action, Thriller, Science Fiction, Adventure</t>
  </si>
  <si>
    <t>The Smurfs: A Christmas Carol</t>
  </si>
  <si>
    <t>Sherlock Holmes: A Game of Shadows</t>
  </si>
  <si>
    <t>Adventure, Action, Crime, Mystery</t>
  </si>
  <si>
    <t>Immortals</t>
  </si>
  <si>
    <t>Fantasy, Action, Drama</t>
  </si>
  <si>
    <t>The Adventures of Tintin</t>
  </si>
  <si>
    <t>New Zealand, United States of America</t>
  </si>
  <si>
    <t>Adventure, Animation, Mystery</t>
  </si>
  <si>
    <t>Battle: Los Angeles</t>
  </si>
  <si>
    <t>Midnight in Paris</t>
  </si>
  <si>
    <t>Fantasy, Comedy, Romance</t>
  </si>
  <si>
    <t>Naruto Shippuden the Movie: Blood Prison</t>
  </si>
  <si>
    <t>Thriller, Animation, Action, Comedy, Horror, Mystery</t>
  </si>
  <si>
    <t>No Strings Attached</t>
  </si>
  <si>
    <t>Friends with Benefits</t>
  </si>
  <si>
    <t>Bridesmaids</t>
  </si>
  <si>
    <t>Source Code</t>
  </si>
  <si>
    <t>Thriller, Science Fiction, Mystery</t>
  </si>
  <si>
    <t>Green Lantern</t>
  </si>
  <si>
    <t>Adventure, Action, Thriller, Science Fiction</t>
  </si>
  <si>
    <t>Terrifier</t>
  </si>
  <si>
    <t>Warrior</t>
  </si>
  <si>
    <t>Blitz</t>
  </si>
  <si>
    <t>Margin Call</t>
  </si>
  <si>
    <t>Perras</t>
  </si>
  <si>
    <t>Alvin and the Chipmunks: Chipwrecked</t>
  </si>
  <si>
    <t>Comedy, Fantasy, Family, Music, Animation</t>
  </si>
  <si>
    <t>The Legend of La Llorona</t>
  </si>
  <si>
    <t>Family, Animation, Fantasy, Horror</t>
  </si>
  <si>
    <t>Diary of a Wimpy Kid: Rodrick Rules</t>
  </si>
  <si>
    <t>Silenced</t>
  </si>
  <si>
    <t>Conan the Barbarian</t>
  </si>
  <si>
    <t>Season of the Witch</t>
  </si>
  <si>
    <t>Horrible Bosses</t>
  </si>
  <si>
    <t>Super 8</t>
  </si>
  <si>
    <t>Footloose</t>
  </si>
  <si>
    <t>Hawaiian Vacation</t>
  </si>
  <si>
    <t>The Change-Up</t>
  </si>
  <si>
    <t>Monster High: Fright On!</t>
  </si>
  <si>
    <t>We Bought a Zoo</t>
  </si>
  <si>
    <t>Drama, Comedy, Family</t>
  </si>
  <si>
    <t>The Lincoln Lawyer</t>
  </si>
  <si>
    <t>Dragon Ball: Episode of Bardock</t>
  </si>
  <si>
    <t>Action, Animation, Science Fiction</t>
  </si>
  <si>
    <t>The Thing</t>
  </si>
  <si>
    <t>Horror, Science Fiction, Mystery</t>
  </si>
  <si>
    <t>Sucker Punch</t>
  </si>
  <si>
    <t>Shame</t>
  </si>
  <si>
    <t>Canada, United Kingdom</t>
  </si>
  <si>
    <t>Killer Elite</t>
  </si>
  <si>
    <t>Courageous</t>
  </si>
  <si>
    <t>Detachment</t>
  </si>
  <si>
    <t>Special Forces</t>
  </si>
  <si>
    <t>Action, Drama, War</t>
  </si>
  <si>
    <t>Johnny English Reborn</t>
  </si>
  <si>
    <t>Crime, Action, Comedy</t>
  </si>
  <si>
    <t>Spy Kids: All the Time in the World</t>
  </si>
  <si>
    <t>Family, Comedy, Action, Adventure, Drama, Fantasy, Science Fiction</t>
  </si>
  <si>
    <t>Big Mommas: Like Father, Like Son</t>
  </si>
  <si>
    <t>Crime, Comedy, Action</t>
  </si>
  <si>
    <t>Cowboys &amp; Aliens</t>
  </si>
  <si>
    <t>Action, Science Fiction, Thriller, Western</t>
  </si>
  <si>
    <t>The Adjustment Bureau</t>
  </si>
  <si>
    <t>Science Fiction, Thriller, Romance</t>
  </si>
  <si>
    <t>Hostel: Part III</t>
  </si>
  <si>
    <t>Moneyball</t>
  </si>
  <si>
    <t>Happy Feet Two</t>
  </si>
  <si>
    <t>The Hidden Face</t>
  </si>
  <si>
    <t>Colombia, Spain</t>
  </si>
  <si>
    <t>X</t>
  </si>
  <si>
    <t>The Innkeepers</t>
  </si>
  <si>
    <t>War Horse</t>
  </si>
  <si>
    <t>War, History, Adventure</t>
  </si>
  <si>
    <t>Contagion</t>
  </si>
  <si>
    <t>Dragons: Gift of the Night Fury</t>
  </si>
  <si>
    <t>Animation, Comedy, Adventure, Family</t>
  </si>
  <si>
    <t>Chunin Exam on Fire! and Naruto vs. Konohamaru!</t>
  </si>
  <si>
    <t>Bad Teacher</t>
  </si>
  <si>
    <t>Mars Needs Moms</t>
  </si>
  <si>
    <t>With Every Heartbeat</t>
  </si>
  <si>
    <t>Sanctum</t>
  </si>
  <si>
    <t>Ironclad</t>
  </si>
  <si>
    <t>Romance, Adventure, Action, History</t>
  </si>
  <si>
    <t>Phineas and Ferb The Movie: Across the 2nd Dimension</t>
  </si>
  <si>
    <t>Animation, Comedy, Family, TV Movie, Science Fiction, Adventure, Action, Music</t>
  </si>
  <si>
    <t>Guilty of Romance</t>
  </si>
  <si>
    <t>Tinker Tailor Soldier Spy</t>
  </si>
  <si>
    <t>France, Germany, United Kingdom, Turkey</t>
  </si>
  <si>
    <t>Monte Carlo</t>
  </si>
  <si>
    <t>Adventure, Comedy, Romance</t>
  </si>
  <si>
    <t>Hugo</t>
  </si>
  <si>
    <t>Adventure, Drama, Family</t>
  </si>
  <si>
    <t>Gnomeo &amp; Juliet</t>
  </si>
  <si>
    <t>United Kingdom, United States of America, Canada</t>
  </si>
  <si>
    <t>Paranormal Activity 3</t>
  </si>
  <si>
    <t>Zookeeper</t>
  </si>
  <si>
    <t>Comedy, Romance, Family</t>
  </si>
  <si>
    <t>The Darkest Hour</t>
  </si>
  <si>
    <t>Hoodwinked Too! Hood VS. Evil</t>
  </si>
  <si>
    <t>Comedy, Animation, Family</t>
  </si>
  <si>
    <t>Pixie Hollow Games</t>
  </si>
  <si>
    <t>The Three Musketeers</t>
  </si>
  <si>
    <t>United States of America, United Kingdom, Germany, France</t>
  </si>
  <si>
    <t>Adventure, Action, Thriller</t>
  </si>
  <si>
    <t>The Ides of March</t>
  </si>
  <si>
    <t>Jack and Jill</t>
  </si>
  <si>
    <t>Grave Encounters</t>
  </si>
  <si>
    <t>Megamind: The Button of Doom</t>
  </si>
  <si>
    <t>Animation, Action, Comedy, Family</t>
  </si>
  <si>
    <t>Mr. Popper's Penguins</t>
  </si>
  <si>
    <t>Tower Heist</t>
  </si>
  <si>
    <t>Fright Night</t>
  </si>
  <si>
    <t>The Green Hornet</t>
  </si>
  <si>
    <t>Action, Crime, Comedy</t>
  </si>
  <si>
    <t>Larry Crowne</t>
  </si>
  <si>
    <t>North Sea Texas</t>
  </si>
  <si>
    <t>Sleeping Beauty</t>
  </si>
  <si>
    <t>Unknown</t>
  </si>
  <si>
    <t>New Year's Eve</t>
  </si>
  <si>
    <t>Coriolanus</t>
  </si>
  <si>
    <t>Italy, Montenegro, Serbia, United States of America</t>
  </si>
  <si>
    <t>Book of Dragons</t>
  </si>
  <si>
    <t>Fantasy, Animation, Action, Comedy, Family</t>
  </si>
  <si>
    <t>House of Pleasures</t>
  </si>
  <si>
    <t>The Rite</t>
  </si>
  <si>
    <t>United States of America, Hungary</t>
  </si>
  <si>
    <t>Hall Pass</t>
  </si>
  <si>
    <t>Children Who Chase Lost Voices</t>
  </si>
  <si>
    <t>Barbie: A Fairy Secret</t>
  </si>
  <si>
    <t>Something Borrowed</t>
  </si>
  <si>
    <t>Abduction</t>
  </si>
  <si>
    <t>Thriller, Action, Mystery</t>
  </si>
  <si>
    <t>Drive Angry</t>
  </si>
  <si>
    <t>Fantasy, Thriller, Action, Crime</t>
  </si>
  <si>
    <t>Winnie the Pooh</t>
  </si>
  <si>
    <t>Tom and Jerry &amp; The Wizard of Oz</t>
  </si>
  <si>
    <t>Animation, Comedy, Adventure, Family, Fantasy</t>
  </si>
  <si>
    <t>Hop</t>
  </si>
  <si>
    <t>Kill Bill: The Whole Bloody Affair</t>
  </si>
  <si>
    <t>Machine Gun Preacher</t>
  </si>
  <si>
    <t>The Phantom of the Opera at the Royal Albert Hall</t>
  </si>
  <si>
    <t>Small Fry</t>
  </si>
  <si>
    <t>Shark Night 3D</t>
  </si>
  <si>
    <t>Ice Age: A Mammoth Christmas</t>
  </si>
  <si>
    <t>The Guard</t>
  </si>
  <si>
    <t>Ireland, United Kingdom, United States of America</t>
  </si>
  <si>
    <t>Action, Comedy, Thriller, Crime</t>
  </si>
  <si>
    <t>The Flowers of War</t>
  </si>
  <si>
    <t>A Cinderella Story: Once Upon a Song</t>
  </si>
  <si>
    <t>Comedy, Family, Romance, Drama</t>
  </si>
  <si>
    <t>Detective Conan: Quarter of Silence</t>
  </si>
  <si>
    <t>Animation, Action, Crime, Mystery</t>
  </si>
  <si>
    <t>Jane Eyre</t>
  </si>
  <si>
    <t>Return to Jurassic Park</t>
  </si>
  <si>
    <t>Documentary, Action, Adventure, Thriller</t>
  </si>
  <si>
    <t>The Resident</t>
  </si>
  <si>
    <t>A Monster in Paris</t>
  </si>
  <si>
    <t>Adventure, Animation, Comedy, Family, Fantasy</t>
  </si>
  <si>
    <t>A Very Harold &amp; Kumar Christmas</t>
  </si>
  <si>
    <t>Haywire</t>
  </si>
  <si>
    <t>Action, Thriller, Drama</t>
  </si>
  <si>
    <t>From Up on Poppy Hill</t>
  </si>
  <si>
    <t>Arthur Christmas</t>
  </si>
  <si>
    <t>Drama, Animation, Family, Comedy</t>
  </si>
  <si>
    <t>Hellraiser: Revelations</t>
  </si>
  <si>
    <t>One Piece 3D: Straw Hat Chase</t>
  </si>
  <si>
    <t>Animation, Adventure</t>
  </si>
  <si>
    <t>Melancholia</t>
  </si>
  <si>
    <t>Denmark, France, Germany, Sweden</t>
  </si>
  <si>
    <t>Drama, Science Fiction</t>
  </si>
  <si>
    <t>The Eagle</t>
  </si>
  <si>
    <t>30 Minutes or Less</t>
  </si>
  <si>
    <t>Action, Adventure, Comedy</t>
  </si>
  <si>
    <t>What's Your Number?</t>
  </si>
  <si>
    <t>S.W.A.T.: Firefight</t>
  </si>
  <si>
    <t>Transformers: Dark of the Moon</t>
  </si>
  <si>
    <t>Men in Hope</t>
  </si>
  <si>
    <t>Czech Republic</t>
  </si>
  <si>
    <t>cs</t>
  </si>
  <si>
    <t>Trespass</t>
  </si>
  <si>
    <t>Shaolin</t>
  </si>
  <si>
    <t>Pirates of the Caribbean: Tales of the Code: Wedlocked</t>
  </si>
  <si>
    <t>Mean Girls 2</t>
  </si>
  <si>
    <t>PokÃ©mon the Movie: White - Victini and Zekrom</t>
  </si>
  <si>
    <t>Animation, Family, Adventure, Drama, Fantasy</t>
  </si>
  <si>
    <t>Beverly Hills Chihuahua 2</t>
  </si>
  <si>
    <t>The Tree of Life</t>
  </si>
  <si>
    <t>PokÃ©mon the Movie: Black - Victini and Reshiram</t>
  </si>
  <si>
    <t>Hanna</t>
  </si>
  <si>
    <t>Extremely Loud &amp; Incredibly Close</t>
  </si>
  <si>
    <t>Dream House</t>
  </si>
  <si>
    <t>Mystery, Drama, Thriller</t>
  </si>
  <si>
    <t>A Princess for Christmas</t>
  </si>
  <si>
    <t>Comedy, Family, TV Movie, Romance, Drama</t>
  </si>
  <si>
    <t>Zindagi Na Milegi Dobara</t>
  </si>
  <si>
    <t>India, Spain</t>
  </si>
  <si>
    <t>Martha Marcy May Marlene</t>
  </si>
  <si>
    <t>Beastly</t>
  </si>
  <si>
    <t>Romance, Fantasy, Drama</t>
  </si>
  <si>
    <t>The Good Doctor</t>
  </si>
  <si>
    <t>The Descendants</t>
  </si>
  <si>
    <t>Largo Winch II</t>
  </si>
  <si>
    <t>Belgium, France, Hong Kong</t>
  </si>
  <si>
    <t>Doraemon: Nobita and the New Steel Troops: Winged Angels</t>
  </si>
  <si>
    <t>Animation, Adventure, Family, Science Fiction</t>
  </si>
  <si>
    <t>A Little Bit of Heaven</t>
  </si>
  <si>
    <t>50/50</t>
  </si>
  <si>
    <t>Cold Fish</t>
  </si>
  <si>
    <t>Drama, Thriller, Crime, Horror</t>
  </si>
  <si>
    <t>Marvel One-Shot: A Funny Thing Happened on the Way to Thor's Hammer</t>
  </si>
  <si>
    <t>Science Fiction, Fantasy</t>
  </si>
  <si>
    <t>The Awakening</t>
  </si>
  <si>
    <t>Batman: Year One</t>
  </si>
  <si>
    <t>Action, Animation, Crime, Science Fiction, Drama, Thriller</t>
  </si>
  <si>
    <t>Take Shelter</t>
  </si>
  <si>
    <t>Thriller, Drama, Horror</t>
  </si>
  <si>
    <t>Fullmetal Alchemist the Movie: The Sacred Star of Milos</t>
  </si>
  <si>
    <t>Adventure, Fantasy, Animation, Action, Science Fiction</t>
  </si>
  <si>
    <t>A Lonely Place to Die</t>
  </si>
  <si>
    <t>Adventure, Action, Thriller, Crime</t>
  </si>
  <si>
    <t>The Sitter</t>
  </si>
  <si>
    <t>Confessions of a Brazilian Call Girl</t>
  </si>
  <si>
    <t>The Muppets</t>
  </si>
  <si>
    <t>Comedy, Family, Music</t>
  </si>
  <si>
    <t>Green Lantern: Emerald Knights</t>
  </si>
  <si>
    <t>Action, Adventure, Animation, Science Fiction, Drama</t>
  </si>
  <si>
    <t>Seeking Justice</t>
  </si>
  <si>
    <t>The Sorcerer and the White Snake</t>
  </si>
  <si>
    <t>K-On! The Movie</t>
  </si>
  <si>
    <t>Animation, Family, Adventure, Comedy, Music</t>
  </si>
  <si>
    <t>Lemonade Mouth</t>
  </si>
  <si>
    <t>Drama, Comedy, Music, TV Movie</t>
  </si>
  <si>
    <t>Straw Dogs</t>
  </si>
  <si>
    <t>Red State</t>
  </si>
  <si>
    <t>Wuthering Heights</t>
  </si>
  <si>
    <t>High School of the Dead: Drifters of the Dead</t>
  </si>
  <si>
    <t>Comedy, Animation, Adventure, Horror</t>
  </si>
  <si>
    <t>Attack the Block</t>
  </si>
  <si>
    <t>Action, Comedy, Science Fiction</t>
  </si>
  <si>
    <t>Sniper: Reloaded</t>
  </si>
  <si>
    <t>United States of America, South Africa, Germany</t>
  </si>
  <si>
    <t>War, Action, Thriller, Drama</t>
  </si>
  <si>
    <t>The Rum Diary</t>
  </si>
  <si>
    <t>247Â°F</t>
  </si>
  <si>
    <t>Georgia, United States of America</t>
  </si>
  <si>
    <t>Turn Me On, Dammit!</t>
  </si>
  <si>
    <t>Husk</t>
  </si>
  <si>
    <t>In the Name of the King 2: Two Worlds</t>
  </si>
  <si>
    <t>Adventure, Fantasy, Drama, Action</t>
  </si>
  <si>
    <t>Kill the Irishman</t>
  </si>
  <si>
    <t>Action, Crime, Thriller, Drama</t>
  </si>
  <si>
    <t>You Are the Apple of My Eye</t>
  </si>
  <si>
    <t>Trigun: Badlands Rumble</t>
  </si>
  <si>
    <t>Action, Animation, Science Fiction, Adventure</t>
  </si>
  <si>
    <t>Prep &amp; Landing: Naughty vs. Nice</t>
  </si>
  <si>
    <t>Soul Surfer</t>
  </si>
  <si>
    <t>Sleep Tight</t>
  </si>
  <si>
    <t>Lucky Trouble</t>
  </si>
  <si>
    <t>The Grace Card</t>
  </si>
  <si>
    <t>A Dangerous Method</t>
  </si>
  <si>
    <t>Switzerland, United Kingdom, Germany, Canada</t>
  </si>
  <si>
    <t>2012: Ice Age</t>
  </si>
  <si>
    <t>Gantz: Perfect Answer</t>
  </si>
  <si>
    <t>Action, Mystery, Science Fiction, Horror</t>
  </si>
  <si>
    <t>The Woman</t>
  </si>
  <si>
    <t>Drama, Horror</t>
  </si>
  <si>
    <t>Sharpay's Fabulous Adventure</t>
  </si>
  <si>
    <t>Family, Music</t>
  </si>
  <si>
    <t>Water for Elephants</t>
  </si>
  <si>
    <t>Assassination Games</t>
  </si>
  <si>
    <t>50 Greatest Harry Potter Moments</t>
  </si>
  <si>
    <t>Dragon</t>
  </si>
  <si>
    <t>Zombie Apocalypse</t>
  </si>
  <si>
    <t>United States of America, United Kingdom</t>
  </si>
  <si>
    <t>Action, Horror, Science Fiction, TV Movie</t>
  </si>
  <si>
    <t>Scooby-Doo! Legend of the Phantosaur</t>
  </si>
  <si>
    <t>Animation, Mystery, Comedy, Family</t>
  </si>
  <si>
    <t>Born to Race</t>
  </si>
  <si>
    <t>Good Luck Charlie, It's Christmas!</t>
  </si>
  <si>
    <t>Comedy, Family, Drama, TV Movie</t>
  </si>
  <si>
    <t>The Roommate</t>
  </si>
  <si>
    <t>A Separation</t>
  </si>
  <si>
    <t>France, Iran</t>
  </si>
  <si>
    <t>Arena</t>
  </si>
  <si>
    <t>A Fairly Odd Movie: Grow Up, Timmy Turner!</t>
  </si>
  <si>
    <t>The Iron Lady</t>
  </si>
  <si>
    <t>Kill List</t>
  </si>
  <si>
    <t>United Kingdom, Australia, Sweden</t>
  </si>
  <si>
    <t>Horror, Thriller, Crime</t>
  </si>
  <si>
    <t>Elles</t>
  </si>
  <si>
    <t>France, Germany, Poland</t>
  </si>
  <si>
    <t>The Snitch Cartel</t>
  </si>
  <si>
    <t>Colombia, Mexico, United States of America</t>
  </si>
  <si>
    <t>TEKKEN: Blood Vengeance</t>
  </si>
  <si>
    <t>The Artist</t>
  </si>
  <si>
    <t>Lady Ninja: Reflections of Darkness</t>
  </si>
  <si>
    <t>Retreat</t>
  </si>
  <si>
    <t>Always</t>
  </si>
  <si>
    <t>Another Earth</t>
  </si>
  <si>
    <t>Air Mater</t>
  </si>
  <si>
    <t>Going Down in La-La Land</t>
  </si>
  <si>
    <t>The Devil's Double</t>
  </si>
  <si>
    <t>Drama, Action, Thriller, Crime, War</t>
  </si>
  <si>
    <t>Your Highness</t>
  </si>
  <si>
    <t>Comedy, Fantasy, Adventure, Action</t>
  </si>
  <si>
    <t>Geek Charming</t>
  </si>
  <si>
    <t>Comedy, Drama, Family, TV Movie</t>
  </si>
  <si>
    <t>Take Me Home Tonight</t>
  </si>
  <si>
    <t>Bucky Larson: Born to Be a Star</t>
  </si>
  <si>
    <t>Barbie: A Perfect Christmas</t>
  </si>
  <si>
    <t>Marvel One-Shot: The Consultant</t>
  </si>
  <si>
    <t>Adventure, Fantasy, Science Fiction, Action</t>
  </si>
  <si>
    <t>Apollo 18</t>
  </si>
  <si>
    <t>Canada, Russia, United States of America</t>
  </si>
  <si>
    <t>Samsara</t>
  </si>
  <si>
    <t>Brazil, China, Denmark, Egypt, Ethiopia, Ghana, Indonesia, Italy, Japan, Jordan, Namibia, Saudi Arabia, South Korea, Thailand, United Arab Emirates, United States of America</t>
  </si>
  <si>
    <t>Torrente 4: Lethal crisis</t>
  </si>
  <si>
    <t>Welcome Aboard</t>
  </si>
  <si>
    <t>My Way</t>
  </si>
  <si>
    <t>Drama, Action, History, War</t>
  </si>
  <si>
    <t>Young Adult</t>
  </si>
  <si>
    <t>Children of the Corn: Genesis</t>
  </si>
  <si>
    <t>The Prey</t>
  </si>
  <si>
    <t>Kung Fu Panda: Secrets of the Masters</t>
  </si>
  <si>
    <t>The Son of No One</t>
  </si>
  <si>
    <t>Once Upon a Time in Anatolia</t>
  </si>
  <si>
    <t>Bosnia and Herzegovina, Turkey</t>
  </si>
  <si>
    <t>Everything Must Go</t>
  </si>
  <si>
    <t>Meek's Cutoff</t>
  </si>
  <si>
    <t>Western, Drama</t>
  </si>
  <si>
    <t>Dolphin Tale</t>
  </si>
  <si>
    <t>Leafie, a Hen Into the Wild</t>
  </si>
  <si>
    <t>Animation, Family, Adventure, Drama</t>
  </si>
  <si>
    <t>Rockstar</t>
  </si>
  <si>
    <t>Chalet Girl</t>
  </si>
  <si>
    <t>Austria, Germany, United Kingdom</t>
  </si>
  <si>
    <t>Arthur</t>
  </si>
  <si>
    <t>Tomboy</t>
  </si>
  <si>
    <t>The Front Line</t>
  </si>
  <si>
    <t>Drama, Action, War</t>
  </si>
  <si>
    <t>My Little Princess</t>
  </si>
  <si>
    <t>The Ledge</t>
  </si>
  <si>
    <t>Ice</t>
  </si>
  <si>
    <t>Thriller, Action, Science Fiction</t>
  </si>
  <si>
    <t>Jackass 3.5</t>
  </si>
  <si>
    <t>Too Big to Fail</t>
  </si>
  <si>
    <t>The Day</t>
  </si>
  <si>
    <t>Action, Drama, Horror, Science Fiction</t>
  </si>
  <si>
    <t>Take Me Home</t>
  </si>
  <si>
    <t>Cedar Rapids</t>
  </si>
  <si>
    <t>Anonymous</t>
  </si>
  <si>
    <t>Germany, United Kingdom, United States of America</t>
  </si>
  <si>
    <t>Drama, History, Thriller</t>
  </si>
  <si>
    <t>The Tuche Family</t>
  </si>
  <si>
    <t>Beginners</t>
  </si>
  <si>
    <t>Michael Jackson: The Life of an Icon</t>
  </si>
  <si>
    <t>Hell</t>
  </si>
  <si>
    <t>Germany, Switzerland</t>
  </si>
  <si>
    <t>Horror, Science Fiction, Thriller, Mystery</t>
  </si>
  <si>
    <t>Miss Bala</t>
  </si>
  <si>
    <t>Mexico, United States of America</t>
  </si>
  <si>
    <t>Ages of Love</t>
  </si>
  <si>
    <t>Faces in the Crowd</t>
  </si>
  <si>
    <t>Thriller, Crime</t>
  </si>
  <si>
    <t>The Strange Thing About the Johnsons</t>
  </si>
  <si>
    <t>The Double</t>
  </si>
  <si>
    <t>Action, Drama, Crime</t>
  </si>
  <si>
    <t>From Prada to Nada</t>
  </si>
  <si>
    <t>Collision Earth</t>
  </si>
  <si>
    <t>Action, Science Fiction, TV Movie, Drama</t>
  </si>
  <si>
    <t>Mardi Gras: Spring Break</t>
  </si>
  <si>
    <t>The Hunter</t>
  </si>
  <si>
    <t>Drama, Thriller, Adventure</t>
  </si>
  <si>
    <t>The Gruffalo's Child</t>
  </si>
  <si>
    <t>Adventure, Animation, Family, Fantasy</t>
  </si>
  <si>
    <t>Carnage</t>
  </si>
  <si>
    <t>France, Germany, Poland, Spain, United States of America</t>
  </si>
  <si>
    <t>Ra.One</t>
  </si>
  <si>
    <t>Jumping the Broom</t>
  </si>
  <si>
    <t>The Turin Horse</t>
  </si>
  <si>
    <t>France, Germany, Hungary, Switzerland</t>
  </si>
  <si>
    <t>hu</t>
  </si>
  <si>
    <t>Buddha: The Great Departure</t>
  </si>
  <si>
    <t>Adventure, Animation, Drama, History</t>
  </si>
  <si>
    <t>Weekend</t>
  </si>
  <si>
    <t>Red Dog</t>
  </si>
  <si>
    <t>Intruders</t>
  </si>
  <si>
    <t>United States of America, Spain, United Kingdom</t>
  </si>
  <si>
    <t>Thriller, Horror, Fantasy</t>
  </si>
  <si>
    <t>Like Crazy</t>
  </si>
  <si>
    <t>Page Eight</t>
  </si>
  <si>
    <t>Beyond the Blackboard</t>
  </si>
  <si>
    <t>The Decoy Bride</t>
  </si>
  <si>
    <t>The Oranges</t>
  </si>
  <si>
    <t>This Must Be the Place</t>
  </si>
  <si>
    <t>Italy, France, Ireland</t>
  </si>
  <si>
    <t>EVA</t>
  </si>
  <si>
    <t>Don 2</t>
  </si>
  <si>
    <t>Headhunters</t>
  </si>
  <si>
    <t>Germany, Denmark, Norway, Sweden</t>
  </si>
  <si>
    <t>A Gang Story</t>
  </si>
  <si>
    <t>J. Edgar</t>
  </si>
  <si>
    <t>Drama, Crime, History</t>
  </si>
  <si>
    <t>Spellbound</t>
  </si>
  <si>
    <t>Horror, Comedy, Fantasy, Romance</t>
  </si>
  <si>
    <t>Rampart</t>
  </si>
  <si>
    <t>United States of America, Ireland</t>
  </si>
  <si>
    <t>Chicken with Plums</t>
  </si>
  <si>
    <t>Belgium, France, Germany</t>
  </si>
  <si>
    <t>Suicide Room</t>
  </si>
  <si>
    <t>Poland</t>
  </si>
  <si>
    <t>pl</t>
  </si>
  <si>
    <t>The Beaver</t>
  </si>
  <si>
    <t>Ronal the Barbarian</t>
  </si>
  <si>
    <t>Animation, Adventure, Fantasy</t>
  </si>
  <si>
    <t>Sunny</t>
  </si>
  <si>
    <t>The Big Year</t>
  </si>
  <si>
    <t>The Pig Who Cried Werewolf</t>
  </si>
  <si>
    <t>Animation, Comedy, Horror</t>
  </si>
  <si>
    <t>The Dilemma</t>
  </si>
  <si>
    <t>Elena</t>
  </si>
  <si>
    <t>Russia, Brazil</t>
  </si>
  <si>
    <t>Mega Cyclone</t>
  </si>
  <si>
    <t>TV Movie, Science Fiction, Action</t>
  </si>
  <si>
    <t>Adventure, Drama, Action, History, War</t>
  </si>
  <si>
    <t>Starbuck</t>
  </si>
  <si>
    <t>Inbred</t>
  </si>
  <si>
    <t>War of the Arrows</t>
  </si>
  <si>
    <t>South Korea, United States of America</t>
  </si>
  <si>
    <t>Drama, Action, History</t>
  </si>
  <si>
    <t>The Lady</t>
  </si>
  <si>
    <t>A Good Old Fashioned Orgy</t>
  </si>
  <si>
    <t>Doomsday Prophecy</t>
  </si>
  <si>
    <t>TV Movie, Science Fiction, Adventure, Action</t>
  </si>
  <si>
    <t>12 Dates of Christmas</t>
  </si>
  <si>
    <t>Canada, United States of America, Spain</t>
  </si>
  <si>
    <t>W.E.</t>
  </si>
  <si>
    <t>Justin Bieber: Never Say Never</t>
  </si>
  <si>
    <t>Music, Documentary, Family</t>
  </si>
  <si>
    <t>The Bang Bang Club</t>
  </si>
  <si>
    <t>Canada, South Africa</t>
  </si>
  <si>
    <t>Our Idiot Brother</t>
  </si>
  <si>
    <t>Albert Nobbs</t>
  </si>
  <si>
    <t>United States of America, France, Ireland, United Kingdom</t>
  </si>
  <si>
    <t>Setup</t>
  </si>
  <si>
    <t>Honey 2</t>
  </si>
  <si>
    <t>Blue Crush 2</t>
  </si>
  <si>
    <t>My Week with Marilyn</t>
  </si>
  <si>
    <t>Best Player</t>
  </si>
  <si>
    <t>Flypaper</t>
  </si>
  <si>
    <t>Mystery, Comedy, Crime</t>
  </si>
  <si>
    <t>Ben 10 - Generator Rex: Heroes United</t>
  </si>
  <si>
    <t>Action, Animation</t>
  </si>
  <si>
    <t>Monsieur Lazhar</t>
  </si>
  <si>
    <t>Passion Play</t>
  </si>
  <si>
    <t>Drama, Romance, Fantasy, Horror</t>
  </si>
  <si>
    <t>Love Lasts Three Years</t>
  </si>
  <si>
    <t>Jiro Dreams of Sushi</t>
  </si>
  <si>
    <t>United States of America, Japan</t>
  </si>
  <si>
    <t>Perfect Sense</t>
  </si>
  <si>
    <t>Germany, United Kingdom, Sweden, Denmark</t>
  </si>
  <si>
    <t>Drama, Science Fiction, Romance</t>
  </si>
  <si>
    <t>Nova Zembla</t>
  </si>
  <si>
    <t>The Art of Getting By</t>
  </si>
  <si>
    <t>The Source</t>
  </si>
  <si>
    <t>Belgium, Italy, France</t>
  </si>
  <si>
    <t>The Howling: Reborn</t>
  </si>
  <si>
    <t>Teen Spirit</t>
  </si>
  <si>
    <t>Drama, Fantasy, Comedy, TV Movie</t>
  </si>
  <si>
    <t>The Caller</t>
  </si>
  <si>
    <t>United Kingdom, Puerto Rico</t>
  </si>
  <si>
    <t>The Conspirator</t>
  </si>
  <si>
    <t>Crime, Drama, History</t>
  </si>
  <si>
    <t>Polisse</t>
  </si>
  <si>
    <t>Flying Swords of Dragon Gate</t>
  </si>
  <si>
    <t>Chinese Take-Away</t>
  </si>
  <si>
    <t>The Suite Life Movie</t>
  </si>
  <si>
    <t>Adventure, Comedy, Family</t>
  </si>
  <si>
    <t>5 Days of War</t>
  </si>
  <si>
    <t>War, Drama</t>
  </si>
  <si>
    <t>Spooky Buddies</t>
  </si>
  <si>
    <t>Comedy, Family, Mystery, TV Movie</t>
  </si>
  <si>
    <t>Fast Five</t>
  </si>
  <si>
    <t>Texas Killing Fields</t>
  </si>
  <si>
    <t>National Lampoon's The Legend of Awesomest Maximus</t>
  </si>
  <si>
    <t>Dead Space: Aftermath</t>
  </si>
  <si>
    <t>Animation, Horror, Science Fiction</t>
  </si>
  <si>
    <t>Himizu</t>
  </si>
  <si>
    <t>The Hit List</t>
  </si>
  <si>
    <t>Quarantine 2: Terminal</t>
  </si>
  <si>
    <t>Horror, Mystery, Science Fiction</t>
  </si>
  <si>
    <t>Madea's Big Happy Family</t>
  </si>
  <si>
    <t>Avalon High</t>
  </si>
  <si>
    <t>Fantasy, Family, Drama, TV Movie</t>
  </si>
  <si>
    <t>The Well Digger's Daughter</t>
  </si>
  <si>
    <t>All Star Superman</t>
  </si>
  <si>
    <t>Animation, Science Fiction, Action, Adventure</t>
  </si>
  <si>
    <t>Blackthorn</t>
  </si>
  <si>
    <t>Bolivia, France, Spain, United Kingdom</t>
  </si>
  <si>
    <t>Adventure, Action, Western</t>
  </si>
  <si>
    <t>Tactical Force</t>
  </si>
  <si>
    <t>Another Happy Day</t>
  </si>
  <si>
    <t>Little Deaths</t>
  </si>
  <si>
    <t>Horror, Thriller, Romance</t>
  </si>
  <si>
    <t>Warriors of the Rainbow: Seediq Bale - Part 2: The Rainbow Bridge</t>
  </si>
  <si>
    <t>Hong Kong, Netherlands, Taiwan, United States of America</t>
  </si>
  <si>
    <t>Action, Drama, History</t>
  </si>
  <si>
    <t>Julia X</t>
  </si>
  <si>
    <t>United States of America, South Korea</t>
  </si>
  <si>
    <t>Top Cat: The Movie</t>
  </si>
  <si>
    <t>Argentina, Mexico, United Kingdom</t>
  </si>
  <si>
    <t>The Veteran</t>
  </si>
  <si>
    <t>Ranma Â½</t>
  </si>
  <si>
    <t>Action, Comedy, Fantasy</t>
  </si>
  <si>
    <t>Snow Flower and the Secret Fan</t>
  </si>
  <si>
    <t>Another Gantz</t>
  </si>
  <si>
    <t>Action, Science Fiction, Mystery</t>
  </si>
  <si>
    <t>Win Win</t>
  </si>
  <si>
    <t>Hick</t>
  </si>
  <si>
    <t>The Lost Bladesman</t>
  </si>
  <si>
    <t>History, Drama, Action, War</t>
  </si>
  <si>
    <t>Oslo, August 31st</t>
  </si>
  <si>
    <t>Blood Out</t>
  </si>
  <si>
    <t>The Princess and the Pilot</t>
  </si>
  <si>
    <t>Adventure, Animation, Drama, Romance</t>
  </si>
  <si>
    <t>Age of the Dragons</t>
  </si>
  <si>
    <t>Swamp Shark</t>
  </si>
  <si>
    <t>Action, Adventure, Comedy, Horror, TV Movie</t>
  </si>
  <si>
    <t>The Bunny Game</t>
  </si>
  <si>
    <t>Horrid Henry: The Movie</t>
  </si>
  <si>
    <t>Siruthai</t>
  </si>
  <si>
    <t>Action, Comedy, Drama, Thriller</t>
  </si>
  <si>
    <t>Macross Frontier: The Wings of Farewell</t>
  </si>
  <si>
    <t>Action, Animation, Romance, Science Fiction</t>
  </si>
  <si>
    <t>Juan of the Dead</t>
  </si>
  <si>
    <t>Cuba, Spain</t>
  </si>
  <si>
    <t>Amanda Knox: Murder on Trial in Italy</t>
  </si>
  <si>
    <t>Italy, United States of America</t>
  </si>
  <si>
    <t>Crime, Drama, TV Movie</t>
  </si>
  <si>
    <t>The Inbetweeners Movie</t>
  </si>
  <si>
    <t>Love, Wedding, Marriage</t>
  </si>
  <si>
    <t>Creature</t>
  </si>
  <si>
    <t>Take This Waltz</t>
  </si>
  <si>
    <t>Canada, Japan, Spain</t>
  </si>
  <si>
    <t>The River Murders</t>
  </si>
  <si>
    <t>Catch.44</t>
  </si>
  <si>
    <t>Sand Sharks</t>
  </si>
  <si>
    <t>Comedy, Horror, Science Fiction</t>
  </si>
  <si>
    <t>Combat Girls</t>
  </si>
  <si>
    <t>Singham</t>
  </si>
  <si>
    <t>The Big Bang</t>
  </si>
  <si>
    <t>Atlas Shrugged: Part I</t>
  </si>
  <si>
    <t>Drama, Thriller, Science Fiction, Mystery</t>
  </si>
  <si>
    <t>Warriors of the Rainbow: Seediq Bale - Part 1: The Sun Flag</t>
  </si>
  <si>
    <t>Entrei em PÃ¢nico ao Saber o Que VocÃªs Fizeram na Sexta-Feira 13 do VerÃ£o Passado - Parte 2: A Hora da Volta da VinganÃ§a dos Jogos Mortais de Halloween</t>
  </si>
  <si>
    <t>Judy Moody and the Not Bummer Summer</t>
  </si>
  <si>
    <t>Knockout</t>
  </si>
  <si>
    <t>Action, Family, Drama</t>
  </si>
  <si>
    <t>Goodbye First Love</t>
  </si>
  <si>
    <t>The Tunnel</t>
  </si>
  <si>
    <t>Kevin Hart: Laugh at My Pain</t>
  </si>
  <si>
    <t>200 MPH</t>
  </si>
  <si>
    <t>eCupid</t>
  </si>
  <si>
    <t>Mega Python vs. Gatoroid</t>
  </si>
  <si>
    <t>Blind</t>
  </si>
  <si>
    <t>Sector 7</t>
  </si>
  <si>
    <t>Horror, Science Fiction, Action</t>
  </si>
  <si>
    <t>My Piece of the Pie</t>
  </si>
  <si>
    <t>Naruto x UT</t>
  </si>
  <si>
    <t>Animation</t>
  </si>
  <si>
    <t>Hobo with a Shotgun</t>
  </si>
  <si>
    <t>Burn Notice: The Fall of Sam Axe</t>
  </si>
  <si>
    <t>Comedy, Crime, Mystery, Action, Drama, Thriller</t>
  </si>
  <si>
    <t>Margaret</t>
  </si>
  <si>
    <t>The Crocodiles: All for One</t>
  </si>
  <si>
    <t>Action, Family, Adventure, Drama, Comedy</t>
  </si>
  <si>
    <t>The Devil's Rock</t>
  </si>
  <si>
    <t>Fantasy, Horror, Thriller, War</t>
  </si>
  <si>
    <t>Repeaters</t>
  </si>
  <si>
    <t>Drama, Action, Crime, Science Fiction</t>
  </si>
  <si>
    <t>The Sunset Limited</t>
  </si>
  <si>
    <t>The Deep Blue Sea</t>
  </si>
  <si>
    <t>Cell 213</t>
  </si>
  <si>
    <t>Sidewalls</t>
  </si>
  <si>
    <t>Argentina, Germany, Spain</t>
  </si>
  <si>
    <t>The Ghostmaker</t>
  </si>
  <si>
    <t>African Cats</t>
  </si>
  <si>
    <t>Documentary, Adventure</t>
  </si>
  <si>
    <t>I Don't Know How She Does It</t>
  </si>
  <si>
    <t>The Music Never Stopped</t>
  </si>
  <si>
    <t>United</t>
  </si>
  <si>
    <t>The Lost Valentine</t>
  </si>
  <si>
    <t>TV Movie, Romance, Drama</t>
  </si>
  <si>
    <t>Puncture</t>
  </si>
  <si>
    <t>Eating Out: The Open Weekend</t>
  </si>
  <si>
    <t>Kaiji 2: The Ultimate Gambler</t>
  </si>
  <si>
    <t>Thriller, Drama, Mystery</t>
  </si>
  <si>
    <t>William &amp; Kate</t>
  </si>
  <si>
    <t>Hysteria</t>
  </si>
  <si>
    <t>United Kingdom, Luxembourg, France, Germany, Switzerland</t>
  </si>
  <si>
    <t>Magic Beyond Words: The J.K. Rowling Story</t>
  </si>
  <si>
    <t>Bunny Drop</t>
  </si>
  <si>
    <t>3-D Sex and Zen: Extreme Ecstasy</t>
  </si>
  <si>
    <t>History, Romance, Drama</t>
  </si>
  <si>
    <t>TRON: The Next Day</t>
  </si>
  <si>
    <t>Children...</t>
  </si>
  <si>
    <t>That's What I Am</t>
  </si>
  <si>
    <t>Drama, Family, Comedy, Romance</t>
  </si>
  <si>
    <t>Isoroku Yamamoto, the Commander-in-Chief of the Combined Fleet</t>
  </si>
  <si>
    <t>History, War</t>
  </si>
  <si>
    <t>The Man from the Future</t>
  </si>
  <si>
    <t>Comedy, Fantasy, Science Fiction, Romance</t>
  </si>
  <si>
    <t>Night of the Demons</t>
  </si>
  <si>
    <t>The Women on the 6th Floor</t>
  </si>
  <si>
    <t>Crayon Shin-chan: Fierceness That Invites Storm! Operation Golden Spy</t>
  </si>
  <si>
    <t>The Forger</t>
  </si>
  <si>
    <t>Ex 2: Still Friends</t>
  </si>
  <si>
    <t>Twixt</t>
  </si>
  <si>
    <t>Mystery, Fantasy, Horror</t>
  </si>
  <si>
    <t>The Cat</t>
  </si>
  <si>
    <t>Cassadaga</t>
  </si>
  <si>
    <t>You May Not Kiss the Bride</t>
  </si>
  <si>
    <t>Action, Crime, Comedy, Romance</t>
  </si>
  <si>
    <t>Super Eruption</t>
  </si>
  <si>
    <t>A Christmas Kiss</t>
  </si>
  <si>
    <t>TV Movie, Romance, Family, Drama</t>
  </si>
  <si>
    <t>Submarine</t>
  </si>
  <si>
    <t>Wild Bill</t>
  </si>
  <si>
    <t>Love's Kitchen</t>
  </si>
  <si>
    <t>We Have a Pope</t>
  </si>
  <si>
    <t>Absentia</t>
  </si>
  <si>
    <t>Dylan Dog: Dead of Night</t>
  </si>
  <si>
    <t>Action, Comedy, Horror, Mystery, Science Fiction, Thriller, Fantasy</t>
  </si>
  <si>
    <t>Drifters</t>
  </si>
  <si>
    <t>The Entitled</t>
  </si>
  <si>
    <t>Desi Boyz</t>
  </si>
  <si>
    <t>Christopher and His Kind</t>
  </si>
  <si>
    <t>Heaven's Lost Property the Movie: The Angeloid of Clockwork</t>
  </si>
  <si>
    <t>Animation, Comedy, Fantasy, Romance</t>
  </si>
  <si>
    <t>A Happy Event</t>
  </si>
  <si>
    <t>Battle of Los Angeles</t>
  </si>
  <si>
    <t>Atacama's 33</t>
  </si>
  <si>
    <t>Chile, Spain</t>
  </si>
  <si>
    <t>Kamen Rider W Returns: Kamen Rider Accel</t>
  </si>
  <si>
    <t>I Wish</t>
  </si>
  <si>
    <t>Romeos</t>
  </si>
  <si>
    <t>Pina</t>
  </si>
  <si>
    <t>France, Germany, United Kingdom, United States of America</t>
  </si>
  <si>
    <t>Scream of the Banshee</t>
  </si>
  <si>
    <t>Adele: Live at the Royal Albert Hall</t>
  </si>
  <si>
    <t>Music</t>
  </si>
  <si>
    <t>The Moth Diaries</t>
  </si>
  <si>
    <t>Canada, Ireland, United States of America</t>
  </si>
  <si>
    <t>Foster</t>
  </si>
  <si>
    <t>Bodyguard</t>
  </si>
  <si>
    <t>Lady Gaga Presents: The Monster Ball Tour at Madison Square Garden</t>
  </si>
  <si>
    <t>Snowtown</t>
  </si>
  <si>
    <t>Rosewood Lane</t>
  </si>
  <si>
    <t>Even the Rain</t>
  </si>
  <si>
    <t>France, Mexico, Spain</t>
  </si>
  <si>
    <t>A Burning Hot Summer</t>
  </si>
  <si>
    <t>France, Italy, Switzerland</t>
  </si>
  <si>
    <t>The Snows of Kilimanjaro</t>
  </si>
  <si>
    <t>Wake Wood</t>
  </si>
  <si>
    <t>Ireland, United Kingdom</t>
  </si>
  <si>
    <t>Legend of the Millennium Dragon</t>
  </si>
  <si>
    <t>LEGO Star Wars: The Padawan Menace</t>
  </si>
  <si>
    <t>Family, Animation, Science Fiction</t>
  </si>
  <si>
    <t>Glee: The Concert Movie</t>
  </si>
  <si>
    <t>Enter Nowhere</t>
  </si>
  <si>
    <t>Mystery, Thriller, Science Fiction</t>
  </si>
  <si>
    <t>ChromeSkull: Laid to Rest 2</t>
  </si>
  <si>
    <t>Escort in Love</t>
  </si>
  <si>
    <t>Peace, Love &amp; Misunderstanding</t>
  </si>
  <si>
    <t>Kamen Rider W Returns: Kamen Rider Eternal</t>
  </si>
  <si>
    <t>Seeds of Destruction</t>
  </si>
  <si>
    <t>Action, Science Fiction, TV Movie</t>
  </si>
  <si>
    <t>Marley &amp; Me: The Puppy Years</t>
  </si>
  <si>
    <t>Women Vs Men</t>
  </si>
  <si>
    <t>Choose</t>
  </si>
  <si>
    <t>Crime, Drama, Horror, Thriller</t>
  </si>
  <si>
    <t>Assassin's Creed: Embers</t>
  </si>
  <si>
    <t>Twilight Portrait</t>
  </si>
  <si>
    <t>Carjacked</t>
  </si>
  <si>
    <t>Action, Thriller, TV Movie, Crime</t>
  </si>
  <si>
    <t>Your Sister's Sister</t>
  </si>
  <si>
    <t>Chillerama</t>
  </si>
  <si>
    <t>A Better Life</t>
  </si>
  <si>
    <t>In Darkness</t>
  </si>
  <si>
    <t>Canada, Germany, Poland</t>
  </si>
  <si>
    <t>Resident Evil: First Hour</t>
  </si>
  <si>
    <t>Hara-Kiri: Death of a Samurai</t>
  </si>
  <si>
    <t>In the Land of Blood and Honey</t>
  </si>
  <si>
    <t>Ticking Clock</t>
  </si>
  <si>
    <t>The Hike</t>
  </si>
  <si>
    <t>Overheard 2</t>
  </si>
  <si>
    <t>DC Showcase: Catwoman</t>
  </si>
  <si>
    <t>Action, Animation, Crime</t>
  </si>
  <si>
    <t>Prom</t>
  </si>
  <si>
    <t>Little Birds</t>
  </si>
  <si>
    <t>Elektra Luxx</t>
  </si>
  <si>
    <t>Black Gold</t>
  </si>
  <si>
    <t>France, Italy, Qatar, Tunisia</t>
  </si>
  <si>
    <t>SeeFood</t>
  </si>
  <si>
    <t>China, Malaysia</t>
  </si>
  <si>
    <t>Animation, Comedy, Family, Adventure</t>
  </si>
  <si>
    <t>Being Elmo: A Puppeteer's Journey</t>
  </si>
  <si>
    <t>Box Office 3D: The Filmest of Films</t>
  </si>
  <si>
    <t>Bulgaria, Italy</t>
  </si>
  <si>
    <t>Albatross</t>
  </si>
  <si>
    <t>Silent House</t>
  </si>
  <si>
    <t>Horror, Mystery, Drama</t>
  </si>
  <si>
    <t>When Harry Met Sally 2 with Billy Crystal &amp; Helen Mirren</t>
  </si>
  <si>
    <t>KokowÃ¤Ã¤h</t>
  </si>
  <si>
    <t>The Squad</t>
  </si>
  <si>
    <t>Colombia, Argentina, Spain</t>
  </si>
  <si>
    <t>Atlantis: End of a World, Birth of a Legend</t>
  </si>
  <si>
    <t>United Kingdom, South Africa, Germany, United States of America, France</t>
  </si>
  <si>
    <t>Vacanze di Natale a Cortina</t>
  </si>
  <si>
    <t>Beethoven's Christmas Adventure</t>
  </si>
  <si>
    <t>Family, Comedy, Fantasy</t>
  </si>
  <si>
    <t>Elephant White</t>
  </si>
  <si>
    <t>Action, Thriller, Fantasy, Crime</t>
  </si>
  <si>
    <t>The Myth of the American Sleepover</t>
  </si>
  <si>
    <t>17 Girls</t>
  </si>
  <si>
    <t>The Painting</t>
  </si>
  <si>
    <t>iParty with Victorious</t>
  </si>
  <si>
    <t>TV Movie, Comedy, Family, Music</t>
  </si>
  <si>
    <t>Game of Death</t>
  </si>
  <si>
    <t>No Rest for the Wicked</t>
  </si>
  <si>
    <t>War of the Buttons</t>
  </si>
  <si>
    <t>Adventure, Family</t>
  </si>
  <si>
    <t>Faust</t>
  </si>
  <si>
    <t>Fantasy, Drama</t>
  </si>
  <si>
    <t>Forks Over Knives</t>
  </si>
  <si>
    <t>Resistance</t>
  </si>
  <si>
    <t>War, Drama, Thriller</t>
  </si>
  <si>
    <t>The Captains</t>
  </si>
  <si>
    <t>Documentary, Science Fiction</t>
  </si>
  <si>
    <t>Apartment 143</t>
  </si>
  <si>
    <t>Wickie and the Treasure of the Gods</t>
  </si>
  <si>
    <t>Action, Adventure, Comedy, Family</t>
  </si>
  <si>
    <t>Rasputin</t>
  </si>
  <si>
    <t>France, Russia</t>
  </si>
  <si>
    <t>History, TV Movie</t>
  </si>
  <si>
    <t>Remains</t>
  </si>
  <si>
    <t>Drama, Horror, Action, Thriller</t>
  </si>
  <si>
    <t>New Kids Nitro</t>
  </si>
  <si>
    <t>Jesse Stone: Innocents Lost</t>
  </si>
  <si>
    <t>Crime, Drama, Thriller, TV Movie</t>
  </si>
  <si>
    <t>Alps</t>
  </si>
  <si>
    <t>Canada, France, Greece, United States of America</t>
  </si>
  <si>
    <t>Le Havre</t>
  </si>
  <si>
    <t>Finland, France, Germany</t>
  </si>
  <si>
    <t>The Minister</t>
  </si>
  <si>
    <t>Almanya: Welcome to Germany</t>
  </si>
  <si>
    <t>Wrinkles</t>
  </si>
  <si>
    <t>Animation, Drama, Comedy</t>
  </si>
  <si>
    <t>There Be Dragons</t>
  </si>
  <si>
    <t>War, History, Drama</t>
  </si>
  <si>
    <t>Vile</t>
  </si>
  <si>
    <t>Second Chance</t>
  </si>
  <si>
    <t>Pearl Jam Twenty</t>
  </si>
  <si>
    <t>Livid</t>
  </si>
  <si>
    <t>Teenagers</t>
  </si>
  <si>
    <t>The Craigslist Killer</t>
  </si>
  <si>
    <t>The Parade</t>
  </si>
  <si>
    <t>Croatia, France, Macedonia, Serbia, Slovenia, United Kingdom</t>
  </si>
  <si>
    <t>Cat Run</t>
  </si>
  <si>
    <t>Sound of My Voice</t>
  </si>
  <si>
    <t>Science Fiction, Drama, Mystery, Thriller, Horror</t>
  </si>
  <si>
    <t>Night of the Living Carrots</t>
  </si>
  <si>
    <t>Lovely Molly</t>
  </si>
  <si>
    <t>The Greatest Miracle</t>
  </si>
  <si>
    <t>The Chaperone</t>
  </si>
  <si>
    <t>Comedy, Family, Action</t>
  </si>
  <si>
    <t>Towa no Quon 2: Dancing Orchid in Chaos</t>
  </si>
  <si>
    <t>Action, Animation, Science Fiction, Fantasy</t>
  </si>
  <si>
    <t>Restless</t>
  </si>
  <si>
    <t>Sleepless Night</t>
  </si>
  <si>
    <t>Belgium, France, Luxembourg</t>
  </si>
  <si>
    <t>POM Wonderful Presents: The Greatest Movie Ever Sold</t>
  </si>
  <si>
    <t>Comedy, Documentary</t>
  </si>
  <si>
    <t>Declaration of War</t>
  </si>
  <si>
    <t>35 and Ticking</t>
  </si>
  <si>
    <t>Violet &amp; Daisy</t>
  </si>
  <si>
    <t>Thriller, Crime, Drama, Action, Comedy</t>
  </si>
  <si>
    <t>The Monitor</t>
  </si>
  <si>
    <t>Norway, Germany, Sweden</t>
  </si>
  <si>
    <t>Michael</t>
  </si>
  <si>
    <t>Austria, France</t>
  </si>
  <si>
    <t>A Second Chance</t>
  </si>
  <si>
    <t>Mardock Scramble: The Second Combustion</t>
  </si>
  <si>
    <t>I Don't Want to Go Back Alone</t>
  </si>
  <si>
    <t>Terri</t>
  </si>
  <si>
    <t>Qwerty</t>
  </si>
  <si>
    <t>Rain Town</t>
  </si>
  <si>
    <t>Manborg</t>
  </si>
  <si>
    <t>The Task</t>
  </si>
  <si>
    <t>Red Faction: Origins</t>
  </si>
  <si>
    <t>Science Fiction</t>
  </si>
  <si>
    <t>388 Arletta Avenue</t>
  </si>
  <si>
    <t>Tales of the Night</t>
  </si>
  <si>
    <t>Taken from Me: The Tiffany Rubin Story</t>
  </si>
  <si>
    <t>Fight for Your Right Revisited</t>
  </si>
  <si>
    <t>Music, Comedy</t>
  </si>
  <si>
    <t>Cougars, Inc.</t>
  </si>
  <si>
    <t>A Christmas Wish</t>
  </si>
  <si>
    <t>TV Movie, Family, Drama, Comedy</t>
  </si>
  <si>
    <t>Where Do We Go Now?</t>
  </si>
  <si>
    <t>Egypt, France, Italy, Lebanon, Qatar</t>
  </si>
  <si>
    <t>Body Language</t>
  </si>
  <si>
    <t>Rajanna</t>
  </si>
  <si>
    <t>Easy!</t>
  </si>
  <si>
    <t>Life Without Principle</t>
  </si>
  <si>
    <t>Five Broken Cameras</t>
  </si>
  <si>
    <t>France, Netherlands, Palestinian Territory</t>
  </si>
  <si>
    <t>War, Documentary, Drama, Crime</t>
  </si>
  <si>
    <t>Tyrannosaur</t>
  </si>
  <si>
    <t>Barely Legal</t>
  </si>
  <si>
    <t>CafÃ© de Flore</t>
  </si>
  <si>
    <t>Some Guy Who Kills People</t>
  </si>
  <si>
    <t>Horror, Thriller, Comedy</t>
  </si>
  <si>
    <t>The Ouija Experiment</t>
  </si>
  <si>
    <t>Super Shark</t>
  </si>
  <si>
    <t>Science Fiction, Action, Comedy, Horror, Adventure</t>
  </si>
  <si>
    <t>Cyberbully</t>
  </si>
  <si>
    <t>Age of Heroes</t>
  </si>
  <si>
    <t>Drama, Action, Thriller, War</t>
  </si>
  <si>
    <t>The Zombie Diaries 2</t>
  </si>
  <si>
    <t>Tom Sawyer</t>
  </si>
  <si>
    <t>France, Germany, Romania</t>
  </si>
  <si>
    <t>A Few Best Men</t>
  </si>
  <si>
    <t>Killing Bono</t>
  </si>
  <si>
    <t>Escapee</t>
  </si>
  <si>
    <t>The Monk</t>
  </si>
  <si>
    <t>Spain, France</t>
  </si>
  <si>
    <t>The Good Witch's Family</t>
  </si>
  <si>
    <t>Drama, Family, Fantasy, TV Movie</t>
  </si>
  <si>
    <t>A Warrior's Heart</t>
  </si>
  <si>
    <t>Action, Drama, Family, Romance</t>
  </si>
  <si>
    <t>False Trail</t>
  </si>
  <si>
    <t>The Woman in the Fifth</t>
  </si>
  <si>
    <t>France, Poland, United Kingdom</t>
  </si>
  <si>
    <t>Boris: The Film</t>
  </si>
  <si>
    <t>The Billionaire</t>
  </si>
  <si>
    <t>You Don't Choose Your Family</t>
  </si>
  <si>
    <t>Comedy, Adventure</t>
  </si>
  <si>
    <t>Return</t>
  </si>
  <si>
    <t>La CroisiÃ¨re</t>
  </si>
  <si>
    <t>Holiday Engagement</t>
  </si>
  <si>
    <t>Heroes and Demons</t>
  </si>
  <si>
    <t>Comedy, Drama, Thriller</t>
  </si>
  <si>
    <t>L!fe Happens</t>
  </si>
  <si>
    <t>Urban Explorer</t>
  </si>
  <si>
    <t>Tomie: Unlimited</t>
  </si>
  <si>
    <t>Aliens vs Avatars</t>
  </si>
  <si>
    <t>Science Fiction, Horror, Thriller</t>
  </si>
  <si>
    <t>Turning Point 2</t>
  </si>
  <si>
    <t>National Theatre Live: Frankenstein</t>
  </si>
  <si>
    <t>Pretty Cure All Stars DX3: Deliver the Future! The Rainbow-Colored Flower That Connects the World</t>
  </si>
  <si>
    <t>Animation, Action, Fantasy, Comedy, Adventure</t>
  </si>
  <si>
    <t>Memorial Day</t>
  </si>
  <si>
    <t>Action, Drama, War, History</t>
  </si>
  <si>
    <t>Corpo Celeste</t>
  </si>
  <si>
    <t>Dear Santa</t>
  </si>
  <si>
    <t>Family, Comedy, Drama, Romance, TV Movie</t>
  </si>
  <si>
    <t>Anche se Ã¨ amore non si vede</t>
  </si>
  <si>
    <t>King George VI: The Man Behind the King's Speech</t>
  </si>
  <si>
    <t>The Sleeping Voice</t>
  </si>
  <si>
    <t>Germany, Spain</t>
  </si>
  <si>
    <t>Quick</t>
  </si>
  <si>
    <t>Action, Crime, Thriller, Comedy</t>
  </si>
  <si>
    <t>White: Melody of Death</t>
  </si>
  <si>
    <t>Horror, Music, Mystery</t>
  </si>
  <si>
    <t>The Kid with a Bike</t>
  </si>
  <si>
    <t>Belgium, France, Italy</t>
  </si>
  <si>
    <t>Love</t>
  </si>
  <si>
    <t>TT3D: Closer to the Edge</t>
  </si>
  <si>
    <t>Will</t>
  </si>
  <si>
    <t>Towa no Quon 1: The Ephemeral Petals</t>
  </si>
  <si>
    <t>Freerunner</t>
  </si>
  <si>
    <t>Ducoboo</t>
  </si>
  <si>
    <t>Come As You Are</t>
  </si>
  <si>
    <t>The Art of Love</t>
  </si>
  <si>
    <t>Love Birds</t>
  </si>
  <si>
    <t>Les Tribulations d'une caissiÃ¨re</t>
  </si>
  <si>
    <t>The Trouble With Bliss</t>
  </si>
  <si>
    <t>Snowmageddon</t>
  </si>
  <si>
    <t>Bullhead</t>
  </si>
  <si>
    <t>Beautiful Boy</t>
  </si>
  <si>
    <t>Comedy Central Roast of Charlie Sheen</t>
  </si>
  <si>
    <t>Brain Drain 2</t>
  </si>
  <si>
    <t>Camel Spiders</t>
  </si>
  <si>
    <t>Horror, Science Fiction, Fantasy</t>
  </si>
  <si>
    <t>Zeitgeist: Moving Forward</t>
  </si>
  <si>
    <t>Terraferma</t>
  </si>
  <si>
    <t>The Mill and the Cross</t>
  </si>
  <si>
    <t>Poland, Sweden</t>
  </si>
  <si>
    <t>Foo Fighters: Back and Forth</t>
  </si>
  <si>
    <t>My Secret Partner</t>
  </si>
  <si>
    <t>Route Irish</t>
  </si>
  <si>
    <t>United Kingdom, France, Italy, Belgium, Spain</t>
  </si>
  <si>
    <t>Americano</t>
  </si>
  <si>
    <t>Deiva Thirumagal</t>
  </si>
  <si>
    <t>Case dÃ©part</t>
  </si>
  <si>
    <t>Woody Allen: A Documentary</t>
  </si>
  <si>
    <t>Whatsoeverly</t>
  </si>
  <si>
    <t>Monster Brawl</t>
  </si>
  <si>
    <t>Kanchana</t>
  </si>
  <si>
    <t>One Life</t>
  </si>
  <si>
    <t>The Dirty Picture</t>
  </si>
  <si>
    <t>The Butcher of Prague</t>
  </si>
  <si>
    <t>Czech Republic, Slovakia</t>
  </si>
  <si>
    <t>Delhi Belly</t>
  </si>
  <si>
    <t>The Greening of Whitney Brown</t>
  </si>
  <si>
    <t>Salvation Boulevard</t>
  </si>
  <si>
    <t>Comedy, Thriller, Action, Drama</t>
  </si>
  <si>
    <t>Killer Mountain</t>
  </si>
  <si>
    <t>Adventure, TV Movie</t>
  </si>
  <si>
    <t>Much Ado About Nothing</t>
  </si>
  <si>
    <t>Edwin Boyd: Citizen Gangster</t>
  </si>
  <si>
    <t>Canada, Mexico</t>
  </si>
  <si>
    <t>Switch</t>
  </si>
  <si>
    <t>Dirty Movie</t>
  </si>
  <si>
    <t>Requiem for a Killer</t>
  </si>
  <si>
    <t>Touchback</t>
  </si>
  <si>
    <t>Hollywoo</t>
  </si>
  <si>
    <t>When Pigs Have Wings</t>
  </si>
  <si>
    <t>France, Germany, Belgium</t>
  </si>
  <si>
    <t>Rebellion</t>
  </si>
  <si>
    <t>France, French Polynesia, New Caledonia</t>
  </si>
  <si>
    <t>18 Years Old and Rising</t>
  </si>
  <si>
    <t>Stone Cold Steve Austin: The Bottom Line on the Most Popular Superstar of All Time</t>
  </si>
  <si>
    <t>The Substance: Albert Hofmann's LSD</t>
  </si>
  <si>
    <t>Miami Magma</t>
  </si>
  <si>
    <t>Science Fiction, Action, TV Movie</t>
  </si>
  <si>
    <t>The Day He Arrives</t>
  </si>
  <si>
    <t>Letters to Santa</t>
  </si>
  <si>
    <t>Jurassic Park: Prime Survival</t>
  </si>
  <si>
    <t>Science Fiction, Adventure, Action</t>
  </si>
  <si>
    <t>Conan O'Brien Can't Stop</t>
  </si>
  <si>
    <t>Ray Charles - Live in France 1961</t>
  </si>
  <si>
    <t>Surviving Progress</t>
  </si>
  <si>
    <t>Kotoko</t>
  </si>
  <si>
    <t>Metal Tornado</t>
  </si>
  <si>
    <t>The Family Tree</t>
  </si>
  <si>
    <t>Play</t>
  </si>
  <si>
    <t>Panic Button</t>
  </si>
  <si>
    <t>The Reunion</t>
  </si>
  <si>
    <t>Towa no Quon 6: Eternal Quon</t>
  </si>
  <si>
    <t>Animation, Action, Fantasy, Science Fiction</t>
  </si>
  <si>
    <t>The Great Magician</t>
  </si>
  <si>
    <t>Absent</t>
  </si>
  <si>
    <t>Beloved</t>
  </si>
  <si>
    <t>Czech Republic, France, United Kingdom</t>
  </si>
  <si>
    <t>The Marquis</t>
  </si>
  <si>
    <t>Crimes of Passion</t>
  </si>
  <si>
    <t>Mere Brother Ki Dulhan</t>
  </si>
  <si>
    <t>Into the Abyss</t>
  </si>
  <si>
    <t>United States of America, Germany, Canada</t>
  </si>
  <si>
    <t>Don't Go Breaking My Heart</t>
  </si>
  <si>
    <t>Fred 2: Night of the Living Fred</t>
  </si>
  <si>
    <t>Adventure, Comedy, Family, TV Movie, Horror</t>
  </si>
  <si>
    <t>Snowflake, the White Gorilla</t>
  </si>
  <si>
    <t>The Ballad of Nessie</t>
  </si>
  <si>
    <t>I Melt with You</t>
  </si>
  <si>
    <t>Act Naturally</t>
  </si>
  <si>
    <t>Don't Be Afraid</t>
  </si>
  <si>
    <t>Super Hybrid</t>
  </si>
  <si>
    <t>Fastest</t>
  </si>
  <si>
    <t>The Prodigies</t>
  </si>
  <si>
    <t>Luxembourg, France, United Kingdom, India, Belgium, Canada</t>
  </si>
  <si>
    <t>6 Days to Air: The Making of South Park</t>
  </si>
  <si>
    <t>Documentary, TV Movie</t>
  </si>
  <si>
    <t>The Assault</t>
  </si>
  <si>
    <t>Daydream Nation</t>
  </si>
  <si>
    <t>The Eye of the Storm</t>
  </si>
  <si>
    <t>Extraterrestrial</t>
  </si>
  <si>
    <t>Science Fiction, Comedy</t>
  </si>
  <si>
    <t>The Whisperer in Darkness</t>
  </si>
  <si>
    <t>Horror, Mystery, Science Fiction, Thriller</t>
  </si>
  <si>
    <t>Iron Invader</t>
  </si>
  <si>
    <t>Fantasy, Science Fiction, TV Movie, Action</t>
  </si>
  <si>
    <t>Oba: The Last Samurai</t>
  </si>
  <si>
    <t>Doctor Who: The Doctor, the Widow and the Wardrobe</t>
  </si>
  <si>
    <t>Good Neighbours</t>
  </si>
  <si>
    <t>Bellflower</t>
  </si>
  <si>
    <t>Circumstance</t>
  </si>
  <si>
    <t>Lessons of a Dream</t>
  </si>
  <si>
    <t>The Usual Idiots: The Movie</t>
  </si>
  <si>
    <t>Mankatha</t>
  </si>
  <si>
    <t>The Heineken Kidnapping</t>
  </si>
  <si>
    <t>Thriller, Crime, Drama</t>
  </si>
  <si>
    <t>Nobody Else But You</t>
  </si>
  <si>
    <t>Comedy, Crime, Mystery</t>
  </si>
  <si>
    <t>Alice's Adventures in Wonderland (The Royal Ballet at the Royal Opera House)</t>
  </si>
  <si>
    <t>Fantasy, Family</t>
  </si>
  <si>
    <t>Eating Out: Drama Camp</t>
  </si>
  <si>
    <t>Company</t>
  </si>
  <si>
    <t>The Amityville Haunting</t>
  </si>
  <si>
    <t>Earth's Final Hours</t>
  </si>
  <si>
    <t>Project Nim</t>
  </si>
  <si>
    <t>Blind Alley</t>
  </si>
  <si>
    <t>Colombia, Mexico, Spain</t>
  </si>
  <si>
    <t>Delicacy</t>
  </si>
  <si>
    <t>Laddaland</t>
  </si>
  <si>
    <t>Horror, Drama</t>
  </si>
  <si>
    <t>The Murder at Road Hill House</t>
  </si>
  <si>
    <t>Drama, Mystery, TV Movie, Crime</t>
  </si>
  <si>
    <t>Headwinds</t>
  </si>
  <si>
    <t>Busty Coeds vs. Lusty Cheerleaders</t>
  </si>
  <si>
    <t>Legends of Valhalla: Thor</t>
  </si>
  <si>
    <t>Iceland, Germany, Ireland</t>
  </si>
  <si>
    <t>Animation, Adventure, Comedy, Family, Fantasy</t>
  </si>
  <si>
    <t>Corman's World</t>
  </si>
  <si>
    <t>Demoted</t>
  </si>
  <si>
    <t>The Extraordinary Voyage</t>
  </si>
  <si>
    <t>What a Man</t>
  </si>
  <si>
    <t>Trishna</t>
  </si>
  <si>
    <t>The Client</t>
  </si>
  <si>
    <t>The Conquest</t>
  </si>
  <si>
    <t>Junior</t>
  </si>
  <si>
    <t>One Day More</t>
  </si>
  <si>
    <t>Alyce Kills</t>
  </si>
  <si>
    <t>Skylab</t>
  </si>
  <si>
    <t>Titeuf</t>
  </si>
  <si>
    <t>France, Switzerland</t>
  </si>
  <si>
    <t>Animation, Comedy, Drama, Romance</t>
  </si>
  <si>
    <t>Suck Seed</t>
  </si>
  <si>
    <t>Comedy, Music, Romance</t>
  </si>
  <si>
    <t>Hard Breakers</t>
  </si>
  <si>
    <t>The Chateau Meroux</t>
  </si>
  <si>
    <t>Drama, Comedy, Romance, TV Movie</t>
  </si>
  <si>
    <t>The Day I Saw Your Heart</t>
  </si>
  <si>
    <t>All Superheroes Must Die</t>
  </si>
  <si>
    <t>My Friends: Act IV â€“ How It All Began</t>
  </si>
  <si>
    <t>Vampire</t>
  </si>
  <si>
    <t>There's Something Wrong with Aunt Diane</t>
  </si>
  <si>
    <t>Happythankyoumoreplease</t>
  </si>
  <si>
    <t>Seconds Apart</t>
  </si>
  <si>
    <t>Ice Road Terror</t>
  </si>
  <si>
    <t>My Future Boyfriend</t>
  </si>
  <si>
    <t>Woman in Love</t>
  </si>
  <si>
    <t>Life in a Day</t>
  </si>
  <si>
    <t>South Korea, United Kingdom</t>
  </si>
  <si>
    <t>Documentary, Drama</t>
  </si>
  <si>
    <t>The Lion of Judah</t>
  </si>
  <si>
    <t>United States of America, South Africa</t>
  </si>
  <si>
    <t>Adventure, Animation, Comedy, Family</t>
  </si>
  <si>
    <t>Bleak Night</t>
  </si>
  <si>
    <t>Gokaiger Goseiger Super Sentai 199 Hero Great Battle</t>
  </si>
  <si>
    <t>Bully</t>
  </si>
  <si>
    <t>Trap.com</t>
  </si>
  <si>
    <t>Cousinhood</t>
  </si>
  <si>
    <t>Pyaar Ka Punchnama</t>
  </si>
  <si>
    <t>No One Killed Jessica</t>
  </si>
  <si>
    <t>You Instead</t>
  </si>
  <si>
    <t>Music, Romance, Comedy</t>
  </si>
  <si>
    <t>Sex, Lies and Death</t>
  </si>
  <si>
    <t>Drama, Thriller, Crime, Romance</t>
  </si>
  <si>
    <t>Saving Private PÃ©rez</t>
  </si>
  <si>
    <t>Losers' Club</t>
  </si>
  <si>
    <t>Screaming in High Heels: The Rise &amp; Fall of the Scream Queen Era</t>
  </si>
  <si>
    <t>Whole Lotta Sole</t>
  </si>
  <si>
    <t>Louis C.K.: Live at the Beacon Theater</t>
  </si>
  <si>
    <t>Scents and Sensibility</t>
  </si>
  <si>
    <t>Crazy Horse</t>
  </si>
  <si>
    <t>Bobby Fischer Against the World</t>
  </si>
  <si>
    <t>DeadHeads</t>
  </si>
  <si>
    <t>Adventure, Comedy, Horror</t>
  </si>
  <si>
    <t>Beur sur la ville</t>
  </si>
  <si>
    <t>The Worst Week of My Life</t>
  </si>
  <si>
    <t>Stockholm East</t>
  </si>
  <si>
    <t>Halal State Security</t>
  </si>
  <si>
    <t>Private Romeo</t>
  </si>
  <si>
    <t>The Tragedy of Man</t>
  </si>
  <si>
    <t>Hungary</t>
  </si>
  <si>
    <t>Animation, Drama, History</t>
  </si>
  <si>
    <t>Father</t>
  </si>
  <si>
    <t>Love Likes Coincidences</t>
  </si>
  <si>
    <t>Lan Kwai Fong</t>
  </si>
  <si>
    <t>The Butcher, the Chef, and the Swordsman</t>
  </si>
  <si>
    <t>The Theatre Bizarre</t>
  </si>
  <si>
    <t>Baciato dalla fortuna</t>
  </si>
  <si>
    <t>The Kick</t>
  </si>
  <si>
    <t>Hong Kong, South Korea, Thailand</t>
  </si>
  <si>
    <t>Comedy, Action</t>
  </si>
  <si>
    <t>The Clown</t>
  </si>
  <si>
    <t>Friends: Naki on Monster Island</t>
  </si>
  <si>
    <t>Wedding in Paris</t>
  </si>
  <si>
    <t>Sonny Boy</t>
  </si>
  <si>
    <t>War of the Dead</t>
  </si>
  <si>
    <t>United States of America, Lithuania, Italy</t>
  </si>
  <si>
    <t>Horror, Action, Adventure</t>
  </si>
  <si>
    <t>Kikoriki: Team Invincible</t>
  </si>
  <si>
    <t>Dawn of the Dragonslayer</t>
  </si>
  <si>
    <t>Detective K: Secret of Virtuous Widow</t>
  </si>
  <si>
    <t>Mystery, Action, History, Comedy, Crime</t>
  </si>
  <si>
    <t>October Baby</t>
  </si>
  <si>
    <t>Bad Meat</t>
  </si>
  <si>
    <t>The Art of Flight</t>
  </si>
  <si>
    <t>Adventure, Documentary</t>
  </si>
  <si>
    <t>The Rabbi's Cat</t>
  </si>
  <si>
    <t>The King of Pigs</t>
  </si>
  <si>
    <t>Animation, Thriller, Drama, Crime</t>
  </si>
  <si>
    <t>Almighty Thor</t>
  </si>
  <si>
    <t>Adventure, Fantasy, TV Movie</t>
  </si>
  <si>
    <t>Late Autumn</t>
  </si>
  <si>
    <t>China, United States of America, South Korea, Hong Kong</t>
  </si>
  <si>
    <t>Bikini Time Machine</t>
  </si>
  <si>
    <t>Wreckers</t>
  </si>
  <si>
    <t>Cinema Verite</t>
  </si>
  <si>
    <t>My Worst Nightmare</t>
  </si>
  <si>
    <t>Urumi</t>
  </si>
  <si>
    <t>War, Action</t>
  </si>
  <si>
    <t>ml</t>
  </si>
  <si>
    <t>Les Mythos</t>
  </si>
  <si>
    <t>Hideaways</t>
  </si>
  <si>
    <t>Ireland</t>
  </si>
  <si>
    <t>Fantasy</t>
  </si>
  <si>
    <t>Still Screaming: The Ultimate Scary Movie Retrospective</t>
  </si>
  <si>
    <t>Documentary, Horror</t>
  </si>
  <si>
    <t>Burnt by the Sun 2: Citadel</t>
  </si>
  <si>
    <t>Germany, Russia, France</t>
  </si>
  <si>
    <t>Paranormal Xperience</t>
  </si>
  <si>
    <t>Black Mirror</t>
  </si>
  <si>
    <t>Red Vacance Black Wedding</t>
  </si>
  <si>
    <t>Sengoku Basara: The Last Party</t>
  </si>
  <si>
    <t>Animation, Action, History</t>
  </si>
  <si>
    <t>As Luck Would Have It</t>
  </si>
  <si>
    <t>Spain, France, United States of America</t>
  </si>
  <si>
    <t>Queen: Days of Our Lives</t>
  </si>
  <si>
    <t>Longhorns</t>
  </si>
  <si>
    <t>The Pill</t>
  </si>
  <si>
    <t>Street Kings 2: Motor City</t>
  </si>
  <si>
    <t>The Shunning</t>
  </si>
  <si>
    <t>Faccio Un Salto All'Avana</t>
  </si>
  <si>
    <t>Italy, Cuba</t>
  </si>
  <si>
    <t>Love is Not Blind</t>
  </si>
  <si>
    <t>Miss Representation</t>
  </si>
  <si>
    <t>Comedy Central Roast of Donald Trump</t>
  </si>
  <si>
    <t>Footnote</t>
  </si>
  <si>
    <t>Behemoth</t>
  </si>
  <si>
    <t>Some Say No</t>
  </si>
  <si>
    <t>Ready</t>
  </si>
  <si>
    <t>Dookudu</t>
  </si>
  <si>
    <t>Hollywood Sex Wars</t>
  </si>
  <si>
    <t>Girl Walks Into a Bar</t>
  </si>
  <si>
    <t>Bunnyman</t>
  </si>
  <si>
    <t>Whores' Glory</t>
  </si>
  <si>
    <t>Austria, France, Germany, Thailand</t>
  </si>
  <si>
    <t>Men in the City 2</t>
  </si>
  <si>
    <t>Born Bad</t>
  </si>
  <si>
    <t>The Garden of Sinners: Epilogue</t>
  </si>
  <si>
    <t>Mystery, Animation, Fantasy</t>
  </si>
  <si>
    <t>Guilty</t>
  </si>
  <si>
    <t>Breathing</t>
  </si>
  <si>
    <t>Austria</t>
  </si>
  <si>
    <t>Federal Bank Heist</t>
  </si>
  <si>
    <t>Griff the Invisible</t>
  </si>
  <si>
    <t>Romance, Comedy, Drama, Science Fiction</t>
  </si>
  <si>
    <t>Undefeated</t>
  </si>
  <si>
    <t>Evidence</t>
  </si>
  <si>
    <t>Lotoman</t>
  </si>
  <si>
    <t>Dominican Republic</t>
  </si>
  <si>
    <t>Bangkok Revenge</t>
  </si>
  <si>
    <t>The Gundown</t>
  </si>
  <si>
    <t>Action, Western</t>
  </si>
  <si>
    <t>The Night Watch</t>
  </si>
  <si>
    <t>Drama, War, TV Movie</t>
  </si>
  <si>
    <t>Thrive: What on Earth Will it Take?</t>
  </si>
  <si>
    <t>November Christmas</t>
  </si>
  <si>
    <t>TV Movie, Drama</t>
  </si>
  <si>
    <t>Exit Humanity</t>
  </si>
  <si>
    <t>Slave Tears of Rome: Part One</t>
  </si>
  <si>
    <t>A Bag of Hammers</t>
  </si>
  <si>
    <t>Pariah</t>
  </si>
  <si>
    <t>The Wicker Tree</t>
  </si>
  <si>
    <t>Omar Killed Me</t>
  </si>
  <si>
    <t>France, Morocco</t>
  </si>
  <si>
    <t>House of the Rising Sun</t>
  </si>
  <si>
    <t>Tableau Vivant of the Delirium Constructions - Skylight One Hanson, 2011</t>
  </si>
  <si>
    <t>Jungle Child</t>
  </si>
  <si>
    <t>Edge of the Garden</t>
  </si>
  <si>
    <t>Fantasy, Drama, TV Movie</t>
  </si>
  <si>
    <t>Klitschko</t>
  </si>
  <si>
    <t>Germany, Ukraine</t>
  </si>
  <si>
    <t>VIPs</t>
  </si>
  <si>
    <t>Don't Let Him In</t>
  </si>
  <si>
    <t>The Mighty Macs</t>
  </si>
  <si>
    <t>Legendary Amazons</t>
  </si>
  <si>
    <t>War, Action, Drama</t>
  </si>
  <si>
    <t>It's Such a Beautiful Day</t>
  </si>
  <si>
    <t>Drama, Comedy, Animation</t>
  </si>
  <si>
    <t>Android Re-Enactment</t>
  </si>
  <si>
    <t>Science Fiction, Horror, Comedy</t>
  </si>
  <si>
    <t>Swallowed Souls: The Making of Evil Dead 2</t>
  </si>
  <si>
    <t>Ticket Out</t>
  </si>
  <si>
    <t>Girl Fight</t>
  </si>
  <si>
    <t>The Victim</t>
  </si>
  <si>
    <t>Thriller, Action, Horror</t>
  </si>
  <si>
    <t>What a Beautiful Day</t>
  </si>
  <si>
    <t>Fading of the Cries</t>
  </si>
  <si>
    <t>Horror, Mystery, Fantasy, Action</t>
  </si>
  <si>
    <t>The Future</t>
  </si>
  <si>
    <t>Germany, United States of America, France, United Kingdom</t>
  </si>
  <si>
    <t>Drama, Fantasy, Romance</t>
  </si>
  <si>
    <t>Donovan's Echo</t>
  </si>
  <si>
    <t>Fantasy, Mystery, Drama</t>
  </si>
  <si>
    <t>Claypot Curry Killers</t>
  </si>
  <si>
    <t>Malaysia</t>
  </si>
  <si>
    <t>Thriller, Horror, Drama</t>
  </si>
  <si>
    <t>The Last Man on Earth</t>
  </si>
  <si>
    <t>Death of a Superhero</t>
  </si>
  <si>
    <t>Germany, Ireland</t>
  </si>
  <si>
    <t>Clash of Empires: The Battle for Asia</t>
  </si>
  <si>
    <t>ms</t>
  </si>
  <si>
    <t>Verbo</t>
  </si>
  <si>
    <t>Cross</t>
  </si>
  <si>
    <t>Red Nights</t>
  </si>
  <si>
    <t>Hong Kong, France, Belgium</t>
  </si>
  <si>
    <t>Wok the Kasbah</t>
  </si>
  <si>
    <t>Happiness at Last</t>
  </si>
  <si>
    <t>Memories of My Melancholy Whores</t>
  </si>
  <si>
    <t>Denmark, Mexico, Spain, United States of America</t>
  </si>
  <si>
    <t>Father's Day</t>
  </si>
  <si>
    <t>Action, Comedy, Horror</t>
  </si>
  <si>
    <t>Un Natale per due</t>
  </si>
  <si>
    <t>Game</t>
  </si>
  <si>
    <t>The Immature</t>
  </si>
  <si>
    <t>La vita facile</t>
  </si>
  <si>
    <t>A Chinese Ghost Story IV</t>
  </si>
  <si>
    <t>Fantasy, Action</t>
  </si>
  <si>
    <t>The Borrowers</t>
  </si>
  <si>
    <t>Family, Comedy, Adventure, Fantasy, TV Movie</t>
  </si>
  <si>
    <t>Five</t>
  </si>
  <si>
    <t>Comedy, Drama, TV Movie</t>
  </si>
  <si>
    <t>Hindsight</t>
  </si>
  <si>
    <t>The Invader</t>
  </si>
  <si>
    <t>Cloudburst</t>
  </si>
  <si>
    <t>Mr. Tree</t>
  </si>
  <si>
    <t>Low Cost</t>
  </si>
  <si>
    <t>The Cup</t>
  </si>
  <si>
    <t>The Zone</t>
  </si>
  <si>
    <t>96 Minutes</t>
  </si>
  <si>
    <t>Inazuma Eleven GO The Movie: The Ultimate Bonds Gryphon</t>
  </si>
  <si>
    <t>The 5th Execution</t>
  </si>
  <si>
    <t>Netherlands, Russia, United States of America</t>
  </si>
  <si>
    <t>The Confession</t>
  </si>
  <si>
    <t>A Trusted Man</t>
  </si>
  <si>
    <t>TV Movie, Drama, Thriller</t>
  </si>
  <si>
    <t>What Men Still Talk About</t>
  </si>
  <si>
    <t>Don't call it love... call it x</t>
  </si>
  <si>
    <t>Tensou Sentai Goseiger vs Shinkenger: Epic on the Silver Screen</t>
  </si>
  <si>
    <t>Adam Chaplin</t>
  </si>
  <si>
    <t>Horror, Action, Crime</t>
  </si>
  <si>
    <t>The Great Bear</t>
  </si>
  <si>
    <t>Denmark, United Kingdom</t>
  </si>
  <si>
    <t>Night Fishing</t>
  </si>
  <si>
    <t>The Opposite of Love</t>
  </si>
  <si>
    <t>Wandering Eye</t>
  </si>
  <si>
    <t>Crime, TV Movie, Thriller</t>
  </si>
  <si>
    <t>Starry Starry Night</t>
  </si>
  <si>
    <t>Taiwan, China, Hong Kong</t>
  </si>
  <si>
    <t>Waking Madison</t>
  </si>
  <si>
    <t>Scrat's Continental Crack-Up: Part 2</t>
  </si>
  <si>
    <t>Animation, Comedy, Adventure</t>
  </si>
  <si>
    <t>Tanu Weds Manu</t>
  </si>
  <si>
    <t>The Importance of Tying Your Own Shoes</t>
  </si>
  <si>
    <t>Urbanized</t>
  </si>
  <si>
    <t>Scream: The Inside Story</t>
  </si>
  <si>
    <t>The Smell of Success</t>
  </si>
  <si>
    <t>Orcs!</t>
  </si>
  <si>
    <t>Action, Horror</t>
  </si>
  <si>
    <t>Pathfinders: In the Company of Strangers</t>
  </si>
  <si>
    <t>War, Action, History</t>
  </si>
  <si>
    <t>Crawl</t>
  </si>
  <si>
    <t>Little Murder</t>
  </si>
  <si>
    <t>Werner - Eiskalt!</t>
  </si>
  <si>
    <t>Comedy, Animation, Action</t>
  </si>
  <si>
    <t>All Things Fall Apart</t>
  </si>
  <si>
    <t>Harold's Going Stiff</t>
  </si>
  <si>
    <t>Comedy, Drama, Horror</t>
  </si>
  <si>
    <t>Born to Be Wild</t>
  </si>
  <si>
    <t>Och, Karol 2</t>
  </si>
  <si>
    <t>My Suicide</t>
  </si>
  <si>
    <t>Anuvahood</t>
  </si>
  <si>
    <t>Malaysia, Singapore</t>
  </si>
  <si>
    <t>Seven Days in Utopia</t>
  </si>
  <si>
    <t>Carnal Innocence</t>
  </si>
  <si>
    <t>Mystery, TV Movie</t>
  </si>
  <si>
    <t>Game of Werewolves</t>
  </si>
  <si>
    <t>The Jewel</t>
  </si>
  <si>
    <t>Shrek: Once Upon a Time</t>
  </si>
  <si>
    <t>War Games: At the End of the Day</t>
  </si>
  <si>
    <t>Qualquer Gato Vira-Lata</t>
  </si>
  <si>
    <t>Have a Little Faith</t>
  </si>
  <si>
    <t>These Amazing Shadows</t>
  </si>
  <si>
    <t>Barbie</t>
  </si>
  <si>
    <t>Afghan Luke</t>
  </si>
  <si>
    <t>Late Blossom</t>
  </si>
  <si>
    <t>White Vengeance</t>
  </si>
  <si>
    <t>Battle of Warsaw 1920</t>
  </si>
  <si>
    <t>Drama, War, History</t>
  </si>
  <si>
    <t>Storm War</t>
  </si>
  <si>
    <t>Snow Beast</t>
  </si>
  <si>
    <t>Drama, Horror, Thriller, Science Fiction</t>
  </si>
  <si>
    <t>SonrÃ­e</t>
  </si>
  <si>
    <t>Puerto Rico</t>
  </si>
  <si>
    <t>Empire of Dust</t>
  </si>
  <si>
    <t>Lilly the Witch: The Journey to Mandolan</t>
  </si>
  <si>
    <t>Austria, Belgium, France, Germany, India, Italy, Spain</t>
  </si>
  <si>
    <t>Family, Fantasy, Comedy, Mystery</t>
  </si>
  <si>
    <t>The Detective 2</t>
  </si>
  <si>
    <t>All Our Desires</t>
  </si>
  <si>
    <t>Revenge of the Electric Car</t>
  </si>
  <si>
    <t>Paradise Kiss</t>
  </si>
  <si>
    <t>A Ghost of a Chance</t>
  </si>
  <si>
    <t>Mystery, Comedy, Drama, Fantasy</t>
  </si>
  <si>
    <t>Biohazard: Patient Zero</t>
  </si>
  <si>
    <t>Officer of the Year</t>
  </si>
  <si>
    <t>OOO, Den-O, All Riders: Let's Go Kamen Riders</t>
  </si>
  <si>
    <t>Action, Adventure, Science Fiction, Drama, Fantasy</t>
  </si>
  <si>
    <t>The Avengers</t>
  </si>
  <si>
    <t>Science Fiction, Action, Adventure</t>
  </si>
  <si>
    <t>The Twilight Saga: Breaking Dawn - Part 2</t>
  </si>
  <si>
    <t>The Hobbit: An Unexpected Journey</t>
  </si>
  <si>
    <t>Ice Age: Continental Drift</t>
  </si>
  <si>
    <t>The Lorax</t>
  </si>
  <si>
    <t>The Amazing Spider-Man</t>
  </si>
  <si>
    <t>The Dark Knight Rises</t>
  </si>
  <si>
    <t>Jack Reacher</t>
  </si>
  <si>
    <t>Crime, Drama, Thriller, Action</t>
  </si>
  <si>
    <t>Brave</t>
  </si>
  <si>
    <t>Animation, Adventure, Comedy, Family, Action, Fantasy</t>
  </si>
  <si>
    <t>Madagascar 3: Europe's Most Wanted</t>
  </si>
  <si>
    <t>Sexual Chronicles of a French Family</t>
  </si>
  <si>
    <t>The Hunger Games</t>
  </si>
  <si>
    <t>Science Fiction, Adventure, Fantasy</t>
  </si>
  <si>
    <t>Django Unchained</t>
  </si>
  <si>
    <t>Drama, Western</t>
  </si>
  <si>
    <t>Wreck-It Ralph</t>
  </si>
  <si>
    <t>Family, Animation, Comedy, Adventure</t>
  </si>
  <si>
    <t>Wrong Turn 5: Bloodlines</t>
  </si>
  <si>
    <t>Germany, United States of America, Bulgaria</t>
  </si>
  <si>
    <t>Hotel Transylvania</t>
  </si>
  <si>
    <t>Animation, Comedy, Family, Fantasy</t>
  </si>
  <si>
    <t>I Want You</t>
  </si>
  <si>
    <t>The Cabin in the Woods</t>
  </si>
  <si>
    <t>Ted</t>
  </si>
  <si>
    <t>Road to Ninja: Naruto the Movie</t>
  </si>
  <si>
    <t>Animation, Fantasy, Action</t>
  </si>
  <si>
    <t>Project X</t>
  </si>
  <si>
    <t>Battleship</t>
  </si>
  <si>
    <t>Thriller, Action, Adventure, Science Fiction</t>
  </si>
  <si>
    <t>Rise of the Guardians</t>
  </si>
  <si>
    <t>A Perfect Ending</t>
  </si>
  <si>
    <t>21 Jump Street</t>
  </si>
  <si>
    <t>Secret of the Wings</t>
  </si>
  <si>
    <t>Animation, Family, Fantasy, Adventure</t>
  </si>
  <si>
    <t>The Concubine</t>
  </si>
  <si>
    <t>South Korea, Hong Kong</t>
  </si>
  <si>
    <t>American Reunion</t>
  </si>
  <si>
    <t>Chronicle</t>
  </si>
  <si>
    <t>Science Fiction, Drama, Thriller</t>
  </si>
  <si>
    <t>Wrath of the Titans</t>
  </si>
  <si>
    <t>Prometheus</t>
  </si>
  <si>
    <t>Science Fiction, Adventure, Mystery</t>
  </si>
  <si>
    <t>Taken 2</t>
  </si>
  <si>
    <t>France, Turkey, United States of America</t>
  </si>
  <si>
    <t>That's My Boy</t>
  </si>
  <si>
    <t>Blue Lagoon: The Awakening</t>
  </si>
  <si>
    <t>Drama, Adventure, Romance, TV Movie</t>
  </si>
  <si>
    <t>Journey 2: The Mysterious Island</t>
  </si>
  <si>
    <t>John Carter</t>
  </si>
  <si>
    <t>Pitch Perfect</t>
  </si>
  <si>
    <t>Celebrity Sex Tape</t>
  </si>
  <si>
    <t>Skyfall</t>
  </si>
  <si>
    <t>The Hunt</t>
  </si>
  <si>
    <t>The Expendables 2</t>
  </si>
  <si>
    <t>Sinister</t>
  </si>
  <si>
    <t>The Raid</t>
  </si>
  <si>
    <t>France, Indonesia, United States of America</t>
  </si>
  <si>
    <t>id</t>
  </si>
  <si>
    <t>Life of Pi</t>
  </si>
  <si>
    <t>India, Taiwan, United Kingdom, United States of America</t>
  </si>
  <si>
    <t>Men in Black 3</t>
  </si>
  <si>
    <t>The Lucky One</t>
  </si>
  <si>
    <t>Puss in Boots: The Three Diablos</t>
  </si>
  <si>
    <t>Snow White and the Huntsman</t>
  </si>
  <si>
    <t>Adventure, Fantasy, Drama</t>
  </si>
  <si>
    <t>Underworld: Awakening</t>
  </si>
  <si>
    <t>Fantasy, Action, Horror</t>
  </si>
  <si>
    <t>The Perks of Being a Wallflower</t>
  </si>
  <si>
    <t>The Dictator</t>
  </si>
  <si>
    <t>Flight</t>
  </si>
  <si>
    <t>Berserk: The Golden Age Arc I - The Egg of the King</t>
  </si>
  <si>
    <t>Animation, Action, Adventure, Fantasy</t>
  </si>
  <si>
    <t>Barbie in A Mermaid Tale 2</t>
  </si>
  <si>
    <t>Resident Evil: Damnation</t>
  </si>
  <si>
    <t>Animation, Horror, Action</t>
  </si>
  <si>
    <t>Dark Shadows</t>
  </si>
  <si>
    <t>After Porn Ends</t>
  </si>
  <si>
    <t>Looper</t>
  </si>
  <si>
    <t>Berserk: The Golden Age Arc II - The Battle for Doldrey</t>
  </si>
  <si>
    <t>Animation, Action, Adventure, Drama, Fantasy</t>
  </si>
  <si>
    <t>The Bourne Legacy</t>
  </si>
  <si>
    <t>Tangled Ever After</t>
  </si>
  <si>
    <t>Animation, Comedy, Action, Family</t>
  </si>
  <si>
    <t>Zero Dark Thirty</t>
  </si>
  <si>
    <t>Batman: The Dark Knight Returns, Part 1</t>
  </si>
  <si>
    <t>Science Fiction, Action, Animation, Mystery, Crime, Drama</t>
  </si>
  <si>
    <t>Bait</t>
  </si>
  <si>
    <t>Singapore, Australia</t>
  </si>
  <si>
    <t>Silent Hill: Revelation 3D</t>
  </si>
  <si>
    <t>Canada, France, Japan, United States of America</t>
  </si>
  <si>
    <t>Total Recall</t>
  </si>
  <si>
    <t>Canada, India, United States of America</t>
  </si>
  <si>
    <t>Tad, the Lost Explorer</t>
  </si>
  <si>
    <t>Barbie: The Princess &amp; the Popstar</t>
  </si>
  <si>
    <t>Abraham Lincoln: Vampire Hunter</t>
  </si>
  <si>
    <t>Russia, United States of America</t>
  </si>
  <si>
    <t>Action, Fantasy, Horror</t>
  </si>
  <si>
    <t>The Impossible</t>
  </si>
  <si>
    <t>Drama, Thriller, History</t>
  </si>
  <si>
    <t>Brazil, France, Germany, Portugal</t>
  </si>
  <si>
    <t>Les MisÃ©rables</t>
  </si>
  <si>
    <t>Starship Troopers: Invasion</t>
  </si>
  <si>
    <t>Animation, Action, Science Fiction</t>
  </si>
  <si>
    <t>Frankenweenie</t>
  </si>
  <si>
    <t>Argo</t>
  </si>
  <si>
    <t>Rurouni Kenshin Part I: Origins</t>
  </si>
  <si>
    <t>Adventure, Action, Fantasy, War, History</t>
  </si>
  <si>
    <t>Wolf Children</t>
  </si>
  <si>
    <t>Animation, Family, Drama, Fantasy</t>
  </si>
  <si>
    <t>Cloud Atlas</t>
  </si>
  <si>
    <t>Germany, United States of America, China, Hong Kong, Singapore</t>
  </si>
  <si>
    <t>Monster High: Why Do Ghouls Fall in Love?</t>
  </si>
  <si>
    <t>Mirror Mirror</t>
  </si>
  <si>
    <t>Adventure, Comedy, Family, Fantasy</t>
  </si>
  <si>
    <t>Red Dawn</t>
  </si>
  <si>
    <t>The Grey</t>
  </si>
  <si>
    <t>Action, Adventure, Drama, Thriller</t>
  </si>
  <si>
    <t>Silver Linings Playbook</t>
  </si>
  <si>
    <t>The Body</t>
  </si>
  <si>
    <t>Minecraft: The Story of Mojang</t>
  </si>
  <si>
    <t>ParaNorman</t>
  </si>
  <si>
    <t>Family, Animation, Adventure, Comedy</t>
  </si>
  <si>
    <t>Dredd</t>
  </si>
  <si>
    <t>South Africa, United Kingdom, United States of America, India</t>
  </si>
  <si>
    <t>Safe</t>
  </si>
  <si>
    <t>Rape Zombie: Lust of the Dead</t>
  </si>
  <si>
    <t>Trouble with the Curve</t>
  </si>
  <si>
    <t>Chinese Zodiac</t>
  </si>
  <si>
    <t>Ruby Sparks</t>
  </si>
  <si>
    <t>Comedy, Romance, Fantasy, Drama</t>
  </si>
  <si>
    <t>This Is 40</t>
  </si>
  <si>
    <t>Partysaurus Rex</t>
  </si>
  <si>
    <t>The Sessions</t>
  </si>
  <si>
    <t>The Vow</t>
  </si>
  <si>
    <t>Werewolf: The Beast Among Us</t>
  </si>
  <si>
    <t>In the House</t>
  </si>
  <si>
    <t>Comedy, Drama, Mystery, Thriller</t>
  </si>
  <si>
    <t>A Turtle's Tale 2: Sammy's Escape from Paradise</t>
  </si>
  <si>
    <t>Belgium, France, Italy, United Kingdom, United States of America</t>
  </si>
  <si>
    <t>Stolen</t>
  </si>
  <si>
    <t>Emperor</t>
  </si>
  <si>
    <t>Piranha 3DD</t>
  </si>
  <si>
    <t>One Piece Film: Z</t>
  </si>
  <si>
    <t>Animation, Fantasy, Action, Adventure</t>
  </si>
  <si>
    <t>Step Up Revolution</t>
  </si>
  <si>
    <t>Diary of a Wimpy Kid: Dog Days</t>
  </si>
  <si>
    <t>What to Expect When You're Expecting</t>
  </si>
  <si>
    <t>Girl vs. Monster</t>
  </si>
  <si>
    <t>Family, Comedy, Science Fiction, TV Movie</t>
  </si>
  <si>
    <t>Lincoln</t>
  </si>
  <si>
    <t>Act of Valor</t>
  </si>
  <si>
    <t>Action, Thriller, War</t>
  </si>
  <si>
    <t>The Possession</t>
  </si>
  <si>
    <t>Home Alone: The Holiday Heist</t>
  </si>
  <si>
    <t>The Woman in Black</t>
  </si>
  <si>
    <t>This Means War</t>
  </si>
  <si>
    <t>The Collection</t>
  </si>
  <si>
    <t>Iron Sky</t>
  </si>
  <si>
    <t>Finland, Germany, Australia</t>
  </si>
  <si>
    <t>Cockneys vs Zombies</t>
  </si>
  <si>
    <t>Chained</t>
  </si>
  <si>
    <t>Red Lights</t>
  </si>
  <si>
    <t>Moonrise Kingdom</t>
  </si>
  <si>
    <t>Paradise: Love</t>
  </si>
  <si>
    <t>Austria, France, Germany</t>
  </si>
  <si>
    <t>Chernobyl Diaries</t>
  </si>
  <si>
    <t>Erased</t>
  </si>
  <si>
    <t>Belgium, Canada, United Kingdom, United States of America</t>
  </si>
  <si>
    <t>Ernest &amp; Celestine</t>
  </si>
  <si>
    <t>Animation, Comedy, Drama, Family, Adventure</t>
  </si>
  <si>
    <t>Contraband</t>
  </si>
  <si>
    <t>Iceland, United Kingdom, United States of America</t>
  </si>
  <si>
    <t>Thriller, Action, Drama, Crime</t>
  </si>
  <si>
    <t>The Dinosaur Project</t>
  </si>
  <si>
    <t>Adventure, Action, Horror</t>
  </si>
  <si>
    <t>Evangelion: 3.0 You Can (Not) Redo</t>
  </si>
  <si>
    <t>Animation, Science Fiction, Action, Drama</t>
  </si>
  <si>
    <t>Here Comes the Boom</t>
  </si>
  <si>
    <t>End of Watch</t>
  </si>
  <si>
    <t>Due West: Our Sex Journey</t>
  </si>
  <si>
    <t>Anna Karenina</t>
  </si>
  <si>
    <t>Drama, Romance, History</t>
  </si>
  <si>
    <t>Confesiones de un drogadicto</t>
  </si>
  <si>
    <t>Monster High: Friday Night Frights</t>
  </si>
  <si>
    <t>The Three Stooges</t>
  </si>
  <si>
    <t>Grave Encounters 2</t>
  </si>
  <si>
    <t>Compliance</t>
  </si>
  <si>
    <t>A Thousand Words</t>
  </si>
  <si>
    <t>Killing Them Softly</t>
  </si>
  <si>
    <t>Paglu 2</t>
  </si>
  <si>
    <t>India, Italy</t>
  </si>
  <si>
    <t>Action, Romance, Drama, Comedy</t>
  </si>
  <si>
    <t>Get the Gringo</t>
  </si>
  <si>
    <t>The Scorpion King 3: Battle for Redemption</t>
  </si>
  <si>
    <t>Action, Adventure, Fantasy, Drama</t>
  </si>
  <si>
    <t>The Watch</t>
  </si>
  <si>
    <t>Comedy, Action, Science Fiction</t>
  </si>
  <si>
    <t>Gone</t>
  </si>
  <si>
    <t>Red Tails</t>
  </si>
  <si>
    <t>Drama, Action, Adventure, History, War</t>
  </si>
  <si>
    <t>Zombie Ass: Toilet of the Dead</t>
  </si>
  <si>
    <t>Safe House</t>
  </si>
  <si>
    <t>[REC]Â³ Genesis</t>
  </si>
  <si>
    <t>The Neighbors</t>
  </si>
  <si>
    <t>Code Geass: Akito the Exiled 1: The Wyvern Arrives</t>
  </si>
  <si>
    <t>Action, Science Fiction, Animation</t>
  </si>
  <si>
    <t>Beverly Hills Chihuahua 3</t>
  </si>
  <si>
    <t>Maniac</t>
  </si>
  <si>
    <t>LOL</t>
  </si>
  <si>
    <t>Magic Mike</t>
  </si>
  <si>
    <t>Big Top Scooby-Doo!</t>
  </si>
  <si>
    <t>Family, Animation, Comedy, Mystery</t>
  </si>
  <si>
    <t>House at the End of the Street</t>
  </si>
  <si>
    <t>The Philadelphia Experiment</t>
  </si>
  <si>
    <t>Adventure, Science Fiction, Thriller, Mystery</t>
  </si>
  <si>
    <t>Offender</t>
  </si>
  <si>
    <t>Madrid, 1987</t>
  </si>
  <si>
    <t>The Master</t>
  </si>
  <si>
    <t>The Divide</t>
  </si>
  <si>
    <t>One Piece: Episode of Luffy - Hand Island Adventure</t>
  </si>
  <si>
    <t>Action, Animation, Adventure, Comedy, Drama, TV Movie</t>
  </si>
  <si>
    <t>The Odd Life of Timothy Green</t>
  </si>
  <si>
    <t>Fantasy, Drama, Comedy, Family</t>
  </si>
  <si>
    <t>The Words</t>
  </si>
  <si>
    <t>Sofia the First: Once Upon a Princess</t>
  </si>
  <si>
    <t>Blood-C: The Last Dark</t>
  </si>
  <si>
    <t>Animation, Action, Horror, Science Fiction</t>
  </si>
  <si>
    <t>Puella Magi Madoka Magica the Movie Part II: Eternal</t>
  </si>
  <si>
    <t>Thriller, Animation, Fantasy</t>
  </si>
  <si>
    <t>Paranormal Activity 4</t>
  </si>
  <si>
    <t>Lockout</t>
  </si>
  <si>
    <t>Zambezia</t>
  </si>
  <si>
    <t>Comedy, Animation, Adventure, Family</t>
  </si>
  <si>
    <t>Upside Down</t>
  </si>
  <si>
    <t>Romance, Science Fiction, Drama, Fantasy</t>
  </si>
  <si>
    <t>Big Miracle</t>
  </si>
  <si>
    <t>Adventure, Drama, Romance, Fantasy</t>
  </si>
  <si>
    <t>Emmanuelle Through Time: Emmanuelle's Supernatural Sexual Activity</t>
  </si>
  <si>
    <t>Comedy, Fantasy, Science Fiction</t>
  </si>
  <si>
    <t>Lawless</t>
  </si>
  <si>
    <t>Crime, Drama, Western</t>
  </si>
  <si>
    <t>Masquerade</t>
  </si>
  <si>
    <t>Eungyo</t>
  </si>
  <si>
    <t>Stand Up Guys</t>
  </si>
  <si>
    <t>Thriller, Comedy, Action</t>
  </si>
  <si>
    <t>The Magic of Belle Isle</t>
  </si>
  <si>
    <t>Angels of Sex</t>
  </si>
  <si>
    <t>The Campaign</t>
  </si>
  <si>
    <t>Gambit</t>
  </si>
  <si>
    <t>Monster High: Escape from Skull Shores</t>
  </si>
  <si>
    <t>Porn in the Hood</t>
  </si>
  <si>
    <t>Helter Skelter</t>
  </si>
  <si>
    <t>The Best Exotic Marigold Hotel</t>
  </si>
  <si>
    <t>United Arab Emirates, United Kingdom, United States of America</t>
  </si>
  <si>
    <t>Blue Exorcist: The Movie</t>
  </si>
  <si>
    <t>Animation, Fantasy, Mystery, Horror, Action</t>
  </si>
  <si>
    <t>Promised Land</t>
  </si>
  <si>
    <t>Justice League: Doom</t>
  </si>
  <si>
    <t>Universal Soldier: Day of Reckoning</t>
  </si>
  <si>
    <t>The Iceman</t>
  </si>
  <si>
    <t>Holy Motors</t>
  </si>
  <si>
    <t>Monster High: Ghouls Rule</t>
  </si>
  <si>
    <t>So Undercover</t>
  </si>
  <si>
    <t>Savages</t>
  </si>
  <si>
    <t>Stitches</t>
  </si>
  <si>
    <t>Asterix &amp; Obelix: God Save Britannia</t>
  </si>
  <si>
    <t>France, Hungary, Italy, Spain</t>
  </si>
  <si>
    <t>Family, Adventure, Comedy</t>
  </si>
  <si>
    <t>Mac &amp; Devin Go to High School</t>
  </si>
  <si>
    <t>Doraemon: Nobita and the Island of Miracles â€“ Animal Adventure</t>
  </si>
  <si>
    <t>Family, Animation, Adventure</t>
  </si>
  <si>
    <t>Puella Magi Madoka Magica the Movie Part I: Beginnings</t>
  </si>
  <si>
    <t>Lesson of the Evil</t>
  </si>
  <si>
    <t>Bullet to the Head</t>
  </si>
  <si>
    <t>India, Switzerland, United States of America</t>
  </si>
  <si>
    <t>V/H/S</t>
  </si>
  <si>
    <t>Rags</t>
  </si>
  <si>
    <t>TV Movie, Comedy, Drama, Music</t>
  </si>
  <si>
    <t>The Pirates! In an Adventure with Scientists!</t>
  </si>
  <si>
    <t>Animation, Adventure, Family, Comedy</t>
  </si>
  <si>
    <t>PokÃ©mon the Movie: Kyurem vs. the Sword of Justice</t>
  </si>
  <si>
    <t>Family, Animation, Action, Adventure, Fantasy, Science Fiction</t>
  </si>
  <si>
    <t>Wadjda</t>
  </si>
  <si>
    <t>Germany, Saudi Arabia</t>
  </si>
  <si>
    <t>009 Re:Cyborg</t>
  </si>
  <si>
    <t>The Man with the Iron Fists</t>
  </si>
  <si>
    <t>On the Road</t>
  </si>
  <si>
    <t>Brazil, France, United Kingdom, United States of America</t>
  </si>
  <si>
    <t>Rock of Ages</t>
  </si>
  <si>
    <t>Comedy, Drama, Romance, Music</t>
  </si>
  <si>
    <t>The Paperboy</t>
  </si>
  <si>
    <t>Tom and Jerry: Robin Hood and His Merry Mouse</t>
  </si>
  <si>
    <t>The Act of Killing</t>
  </si>
  <si>
    <t>Denmark, Norway, United Kingdom</t>
  </si>
  <si>
    <t>The Factory</t>
  </si>
  <si>
    <t>Antiviral</t>
  </si>
  <si>
    <t>Escape from Planet Earth</t>
  </si>
  <si>
    <t>Animation, Comedy, Adventure, Family, Science Fiction</t>
  </si>
  <si>
    <t>Ghost Graduation</t>
  </si>
  <si>
    <t>Think Like a Man</t>
  </si>
  <si>
    <t>Great Expectations</t>
  </si>
  <si>
    <t>English Vinglish</t>
  </si>
  <si>
    <t>A Werewolf Boy</t>
  </si>
  <si>
    <t>Romance, Fantasy</t>
  </si>
  <si>
    <t>Asura</t>
  </si>
  <si>
    <t>Animation, Drama, History, Horror</t>
  </si>
  <si>
    <t>Jan Dara: The Beginning</t>
  </si>
  <si>
    <t>Architecture 101</t>
  </si>
  <si>
    <t>The Five-Year Engagement</t>
  </si>
  <si>
    <t>Gladiators of Rome</t>
  </si>
  <si>
    <t>Salmon Fishing in the Yemen</t>
  </si>
  <si>
    <t>Dead Mine</t>
  </si>
  <si>
    <t>Indonesia</t>
  </si>
  <si>
    <t>The Broken Circle Breakdown</t>
  </si>
  <si>
    <t>Belgium, Netherlands</t>
  </si>
  <si>
    <t>The Apparition</t>
  </si>
  <si>
    <t>Gangs of Wasseypur - Part 1</t>
  </si>
  <si>
    <t>Seven Psychopaths</t>
  </si>
  <si>
    <t>The Devil Inside</t>
  </si>
  <si>
    <t>Unconditional</t>
  </si>
  <si>
    <t>Madea's Witness Protection</t>
  </si>
  <si>
    <t>Drama, Comedy, Crime</t>
  </si>
  <si>
    <t>Wanderlust</t>
  </si>
  <si>
    <t>El Gringo</t>
  </si>
  <si>
    <t>Adventure, Drama, Action, Thriller</t>
  </si>
  <si>
    <t>Goon</t>
  </si>
  <si>
    <t>Alex Cross</t>
  </si>
  <si>
    <t>Action, Thriller, Crime, Mystery</t>
  </si>
  <si>
    <t>Amour</t>
  </si>
  <si>
    <t>Chasing Mavericks</t>
  </si>
  <si>
    <t>Hitchcock</t>
  </si>
  <si>
    <t>Shameless</t>
  </si>
  <si>
    <t>Dungeons &amp; Dragons: The Book of Vile Darkness</t>
  </si>
  <si>
    <t>Drama, Adventure, Fantasy</t>
  </si>
  <si>
    <t>Room on the Broom</t>
  </si>
  <si>
    <t>Maximum Conviction</t>
  </si>
  <si>
    <t>6 Bullets</t>
  </si>
  <si>
    <t>Thriller, Action, Crime</t>
  </si>
  <si>
    <t>A Royal Affair</t>
  </si>
  <si>
    <t>Czech Republic, Denmark, Germany, Sweden</t>
  </si>
  <si>
    <t>Superman vs. The Elite</t>
  </si>
  <si>
    <t>Science Fiction, Animation, Action</t>
  </si>
  <si>
    <t>Premium Rush</t>
  </si>
  <si>
    <t>The Raven</t>
  </si>
  <si>
    <t>Hungary, Serbia, Spain, United States of America</t>
  </si>
  <si>
    <t>Deadfall</t>
  </si>
  <si>
    <t>Outlaws - For Greater Glory</t>
  </si>
  <si>
    <t>One for the Money</t>
  </si>
  <si>
    <t>Ben 10: Destroy All Aliens</t>
  </si>
  <si>
    <t>Animation, Science Fiction, Family, Action, TV Movie</t>
  </si>
  <si>
    <t>Parental Guidance</t>
  </si>
  <si>
    <t>Man on a Ledge</t>
  </si>
  <si>
    <t>The Dog Who Saved the Holidays</t>
  </si>
  <si>
    <t>Family, Comedy, TV Movie</t>
  </si>
  <si>
    <t>My Awkward Sexual Adventure</t>
  </si>
  <si>
    <t>Radio Rebel</t>
  </si>
  <si>
    <t>Comedy, Drama, Family, TV Movie, Music</t>
  </si>
  <si>
    <t>About Cherry</t>
  </si>
  <si>
    <t>Fire with Fire</t>
  </si>
  <si>
    <t>The Company You Keep</t>
  </si>
  <si>
    <t>Le Chef</t>
  </si>
  <si>
    <t>Belgium, France, Spain</t>
  </si>
  <si>
    <t>Into the White</t>
  </si>
  <si>
    <t>Germany, France, Norway, Sweden</t>
  </si>
  <si>
    <t>Scooby-Doo! Mask of the Blue Falcon</t>
  </si>
  <si>
    <t>Animation, Comedy, Fantasy, Adventure, Family, Mystery</t>
  </si>
  <si>
    <t>Journey to the Christmas Star</t>
  </si>
  <si>
    <t>Fantasy, Adventure, Family</t>
  </si>
  <si>
    <t>Let It Shine</t>
  </si>
  <si>
    <t>Family, Music, TV Movie</t>
  </si>
  <si>
    <t>The Tower</t>
  </si>
  <si>
    <t>Paperman</t>
  </si>
  <si>
    <t>Animation, Family, Romance</t>
  </si>
  <si>
    <t>The Thieves</t>
  </si>
  <si>
    <t>Hong Kong, South Korea</t>
  </si>
  <si>
    <t>Detective Conan: The Eleventh Striker</t>
  </si>
  <si>
    <t>Animation, Mystery, Action</t>
  </si>
  <si>
    <t>Rommel</t>
  </si>
  <si>
    <t>Action, War, History, Drama</t>
  </si>
  <si>
    <t>Piranhaconda</t>
  </si>
  <si>
    <t>Horror, Science Fiction, Comedy</t>
  </si>
  <si>
    <t>Nameless Gangster</t>
  </si>
  <si>
    <t>Twice Born</t>
  </si>
  <si>
    <t>Italy, Spain</t>
  </si>
  <si>
    <t>Lan Kwai Fong 2</t>
  </si>
  <si>
    <t>The Sapphires</t>
  </si>
  <si>
    <t>American Horror House</t>
  </si>
  <si>
    <t>The Guilt Trip</t>
  </si>
  <si>
    <t>Kon-Tiki</t>
  </si>
  <si>
    <t>Denmark, Germany, Norway, Sweden, United Kingdom</t>
  </si>
  <si>
    <t>A Company Man</t>
  </si>
  <si>
    <t>Drama, Action, Crime, Thriller</t>
  </si>
  <si>
    <t>Laurence Anyways</t>
  </si>
  <si>
    <t>Bachelorette</t>
  </si>
  <si>
    <t>The First Time</t>
  </si>
  <si>
    <t>Howling</t>
  </si>
  <si>
    <t>Resolution</t>
  </si>
  <si>
    <t>Love 911</t>
  </si>
  <si>
    <t>Truth or Dare</t>
  </si>
  <si>
    <t>Cosmopolis</t>
  </si>
  <si>
    <t>Killer Joe</t>
  </si>
  <si>
    <t>HOUBA! On the Trail of the Marsupilami</t>
  </si>
  <si>
    <t>Belgium, France, Mexico</t>
  </si>
  <si>
    <t>The Holy Quaternity</t>
  </si>
  <si>
    <t>Doomsday Book</t>
  </si>
  <si>
    <t>Science Fiction, Fantasy, Drama</t>
  </si>
  <si>
    <t>Sightseers</t>
  </si>
  <si>
    <t>Comedy, Crime, Romance</t>
  </si>
  <si>
    <t>The Bay</t>
  </si>
  <si>
    <t>State of Emergency</t>
  </si>
  <si>
    <t>The Pact</t>
  </si>
  <si>
    <t>The Legend of Mor'du</t>
  </si>
  <si>
    <t>The Battery</t>
  </si>
  <si>
    <t>Seeking a Friend for the End of the World</t>
  </si>
  <si>
    <t>United States of America, Malaysia, Singapore</t>
  </si>
  <si>
    <t>Comedy, Drama, Romance, Adventure</t>
  </si>
  <si>
    <t>The Seasoning House</t>
  </si>
  <si>
    <t>The Package</t>
  </si>
  <si>
    <t>The Snow Queen</t>
  </si>
  <si>
    <t>Animation, Fantasy, Family</t>
  </si>
  <si>
    <t>No</t>
  </si>
  <si>
    <t>Chile, United States of America</t>
  </si>
  <si>
    <t>Fairy Tail: Phoenix Priestess</t>
  </si>
  <si>
    <t>Animation, Action, Adventure, Comedy, Fantasy</t>
  </si>
  <si>
    <t>Love Is All You Need</t>
  </si>
  <si>
    <t>Denmark, France, Italy, Japan, Sweden, Germany</t>
  </si>
  <si>
    <t>Safety Not Guaranteed</t>
  </si>
  <si>
    <t>Hannah Arendt</t>
  </si>
  <si>
    <t>France, Germany, Luxembourg</t>
  </si>
  <si>
    <t>Cool Kids Don't Cry</t>
  </si>
  <si>
    <t>Family, Romance, Drama</t>
  </si>
  <si>
    <t>Broken</t>
  </si>
  <si>
    <t>The Angels' Share</t>
  </si>
  <si>
    <t>Belgium, France, Italy, United Kingdom</t>
  </si>
  <si>
    <t>Hit &amp; Run</t>
  </si>
  <si>
    <t>Sen Kimsin?</t>
  </si>
  <si>
    <t>Pieta</t>
  </si>
  <si>
    <t>A Letter to Momo</t>
  </si>
  <si>
    <t>Comedy, Fantasy, Animation, Drama, Family</t>
  </si>
  <si>
    <t>At Any Price</t>
  </si>
  <si>
    <t>Arbitrage</t>
  </si>
  <si>
    <t>Painless</t>
  </si>
  <si>
    <t>France, Portugal, Spain</t>
  </si>
  <si>
    <t>Dragon Eyes</t>
  </si>
  <si>
    <t>Saints and Soldiers: Airborne Creed</t>
  </si>
  <si>
    <t>War, Drama, Action</t>
  </si>
  <si>
    <t>It's a SpongeBob Christmas!</t>
  </si>
  <si>
    <t>Family, Animation, Comedy, TV Movie</t>
  </si>
  <si>
    <t>Side by Side</t>
  </si>
  <si>
    <t>Maggie Simpson in "The Longest Daycare"</t>
  </si>
  <si>
    <t>Animation, Drama, Family, Comedy</t>
  </si>
  <si>
    <t>Haute Cuisine</t>
  </si>
  <si>
    <t>2 + 2</t>
  </si>
  <si>
    <t>Girl Most Likely</t>
  </si>
  <si>
    <t>StreetDance 2</t>
  </si>
  <si>
    <t>Germany, Italy, United Kingdom, United States of America</t>
  </si>
  <si>
    <t>A Simple Life</t>
  </si>
  <si>
    <t>For a Good Time, Call...</t>
  </si>
  <si>
    <t>Grimm's Snow White</t>
  </si>
  <si>
    <t>Whatcha Wearin'?</t>
  </si>
  <si>
    <t>Interview with a Hitman</t>
  </si>
  <si>
    <t>Rise of the Zombies</t>
  </si>
  <si>
    <t>Robot &amp; Frank</t>
  </si>
  <si>
    <t>Science Fiction, Comedy, Drama, Crime</t>
  </si>
  <si>
    <t>Measuring the World</t>
  </si>
  <si>
    <t>Bekas</t>
  </si>
  <si>
    <t>Sweden, Finland, Iraq</t>
  </si>
  <si>
    <t>ku</t>
  </si>
  <si>
    <t>Beyond the Hills</t>
  </si>
  <si>
    <t>Belgium, France, Romania</t>
  </si>
  <si>
    <t>Bel Ami</t>
  </si>
  <si>
    <t>Italy, United Kingdom</t>
  </si>
  <si>
    <t>Abraham Lincoln vs. Zombies</t>
  </si>
  <si>
    <t>To Rome with Love</t>
  </si>
  <si>
    <t>Talaash</t>
  </si>
  <si>
    <t>Ghost Recon: Alpha</t>
  </si>
  <si>
    <t>Action, Science Fiction, Thriller, War</t>
  </si>
  <si>
    <t>Beyond Outrage</t>
  </si>
  <si>
    <t>Time Travel Mater</t>
  </si>
  <si>
    <t>Foodfight!</t>
  </si>
  <si>
    <t>Adventure, Comedy, Action, Animation, Family, War</t>
  </si>
  <si>
    <t>Smiley</t>
  </si>
  <si>
    <t>The Tall Man</t>
  </si>
  <si>
    <t>Student of the Year</t>
  </si>
  <si>
    <t>Populaire</t>
  </si>
  <si>
    <t>Kiss of the Damned</t>
  </si>
  <si>
    <t>Thriller, Horror, Romance</t>
  </si>
  <si>
    <t>The Assassins</t>
  </si>
  <si>
    <t>Dracula 3D</t>
  </si>
  <si>
    <t>France, Italy, Spain</t>
  </si>
  <si>
    <t>Starlet</t>
  </si>
  <si>
    <t>Celeste &amp; Jesse Forever</t>
  </si>
  <si>
    <t>White Tiger</t>
  </si>
  <si>
    <t>Action, Adventure, Fantasy, War</t>
  </si>
  <si>
    <t>Love Actually... Sucks!</t>
  </si>
  <si>
    <t>Gallowwalkers</t>
  </si>
  <si>
    <t>Action, Horror, Western</t>
  </si>
  <si>
    <t>The Jungle</t>
  </si>
  <si>
    <t>Russia, Thailand</t>
  </si>
  <si>
    <t>Comedy, Adventure, Romance</t>
  </si>
  <si>
    <t>Santa Paws 2: The Santa Pups</t>
  </si>
  <si>
    <t>Hope Springs</t>
  </si>
  <si>
    <t>Tower Block</t>
  </si>
  <si>
    <t>Farewell, My Queen</t>
  </si>
  <si>
    <t>Now Is Good</t>
  </si>
  <si>
    <t>Border Run</t>
  </si>
  <si>
    <t>I Am Bruce Lee</t>
  </si>
  <si>
    <t>Cleanskin</t>
  </si>
  <si>
    <t>God Bless America</t>
  </si>
  <si>
    <t>Comedy, Drama, Crime</t>
  </si>
  <si>
    <t>ACAB : All Cops Are Bastards</t>
  </si>
  <si>
    <t>The Brass Teapot</t>
  </si>
  <si>
    <t>Comedy, Fantasy, Thriller</t>
  </si>
  <si>
    <t>A Coffee in Berlin</t>
  </si>
  <si>
    <t>A Dark Truth</t>
  </si>
  <si>
    <t>Soar Into the Sun</t>
  </si>
  <si>
    <t>Battlestar Galactica: Blood &amp; Chrome</t>
  </si>
  <si>
    <t>Science Fiction, TV Movie, Action</t>
  </si>
  <si>
    <t>Deranged</t>
  </si>
  <si>
    <t>Game Change</t>
  </si>
  <si>
    <t>TV Movie, Drama, Comedy, History</t>
  </si>
  <si>
    <t>Drug War</t>
  </si>
  <si>
    <t>The Deep</t>
  </si>
  <si>
    <t>Iceland</t>
  </si>
  <si>
    <t>Playing for Keeps</t>
  </si>
  <si>
    <t>Crayon Shin-chan: Invoke a Storm! Me and the Space Princess</t>
  </si>
  <si>
    <t>Nazis at the Center of the Earth</t>
  </si>
  <si>
    <t>Adventure, Action, Horror, Science Fiction, Thriller</t>
  </si>
  <si>
    <t>Searching for Sugar Man</t>
  </si>
  <si>
    <t>Finland, South Africa, Sweden, United Kingdom, United States of America</t>
  </si>
  <si>
    <t>Barfi!</t>
  </si>
  <si>
    <t>Betrayal</t>
  </si>
  <si>
    <t>The Rise</t>
  </si>
  <si>
    <t>Thriller, Drama, Crime</t>
  </si>
  <si>
    <t>Conquest 1453</t>
  </si>
  <si>
    <t>Adventure, Drama, Action, War</t>
  </si>
  <si>
    <t>Dead Before Dawn</t>
  </si>
  <si>
    <t>10 Years</t>
  </si>
  <si>
    <t>The Suicide Shop</t>
  </si>
  <si>
    <t>Belgium, France, Canada</t>
  </si>
  <si>
    <t>Comedy, Animation, Music</t>
  </si>
  <si>
    <t>Marvel One-Shot: Item 47</t>
  </si>
  <si>
    <t>Science Fiction, Action, Fantasy</t>
  </si>
  <si>
    <t>2 Days in New York</t>
  </si>
  <si>
    <t>Belgium, France, Germany, United States of America</t>
  </si>
  <si>
    <t>Dino Time</t>
  </si>
  <si>
    <t>Dark Tide</t>
  </si>
  <si>
    <t>Thriller, Adventure, Drama</t>
  </si>
  <si>
    <t>Hello I Must Be Going</t>
  </si>
  <si>
    <t>Tooth Fairy 2</t>
  </si>
  <si>
    <t>Quartet</t>
  </si>
  <si>
    <t>Hemingway &amp; Gellhorn</t>
  </si>
  <si>
    <t>Cold War</t>
  </si>
  <si>
    <t>Niko 2: Little Brother, Big Trouble</t>
  </si>
  <si>
    <t>Denmark, Finland, Germany, Ireland</t>
  </si>
  <si>
    <t>Rust and Bone</t>
  </si>
  <si>
    <t>Arthur Newman</t>
  </si>
  <si>
    <t>Thattathin Marayathu</t>
  </si>
  <si>
    <t>Renoir</t>
  </si>
  <si>
    <t>The Philly Kid</t>
  </si>
  <si>
    <t>Crawlspace</t>
  </si>
  <si>
    <t>Horror, Science Fiction, Mystery, Thriller</t>
  </si>
  <si>
    <t>Freelancers</t>
  </si>
  <si>
    <t>Mystery, Drama, Action, Crime</t>
  </si>
  <si>
    <t>Thuppakki</t>
  </si>
  <si>
    <t>Tai Chi Hero</t>
  </si>
  <si>
    <t>Beasts of the Southern Wild</t>
  </si>
  <si>
    <t>Eega</t>
  </si>
  <si>
    <t>The Lookout</t>
  </si>
  <si>
    <t>Action, Crime, Mystery</t>
  </si>
  <si>
    <t>Ginger &amp; Rosa</t>
  </si>
  <si>
    <t>Canada, Denmark, Germany, United Kingdom</t>
  </si>
  <si>
    <t>Bernie</t>
  </si>
  <si>
    <t>After</t>
  </si>
  <si>
    <t>Absolute Whiteness: Magical Girl</t>
  </si>
  <si>
    <t>Action, Animation, Fantasy</t>
  </si>
  <si>
    <t>The Details</t>
  </si>
  <si>
    <t>Excision</t>
  </si>
  <si>
    <t>Drama, Horror, Comedy</t>
  </si>
  <si>
    <t>Dragon Age: Dawn of the Seeker</t>
  </si>
  <si>
    <t>Canada, Japan, United States of America</t>
  </si>
  <si>
    <t>Hamilton: In the Interest of the Nation</t>
  </si>
  <si>
    <t>Lore</t>
  </si>
  <si>
    <t>Australia, Germany, United Kingdom</t>
  </si>
  <si>
    <t>Drama, War, Thriller</t>
  </si>
  <si>
    <t>Paulette</t>
  </si>
  <si>
    <t>Breaking Wind</t>
  </si>
  <si>
    <t>Escape</t>
  </si>
  <si>
    <t>Action, History</t>
  </si>
  <si>
    <t>More Than Honey</t>
  </si>
  <si>
    <t>Switzerland, Germany, Austria</t>
  </si>
  <si>
    <t>Still Mine</t>
  </si>
  <si>
    <t>Storage 24</t>
  </si>
  <si>
    <t>One Piece Episode of Nami: Tears of a Navigator and the Bonds of Friends</t>
  </si>
  <si>
    <t>Action, Animation, Drama, TV Movie</t>
  </si>
  <si>
    <t>Katy Perry: Part of Me</t>
  </si>
  <si>
    <t>Friends with Kids</t>
  </si>
  <si>
    <t>A Perfect Plan</t>
  </si>
  <si>
    <t>2-Headed Shark Attack</t>
  </si>
  <si>
    <t>Horror, Action, Science Fiction, Comedy</t>
  </si>
  <si>
    <t>The Cold Light of Day</t>
  </si>
  <si>
    <t>Action, Thriller, Mystery</t>
  </si>
  <si>
    <t>The Hypnotist</t>
  </si>
  <si>
    <t>People Like Us</t>
  </si>
  <si>
    <t>Recoil</t>
  </si>
  <si>
    <t>U.F.O.</t>
  </si>
  <si>
    <t>The Baytown Outlaws</t>
  </si>
  <si>
    <t>Smashed</t>
  </si>
  <si>
    <t>Final Cut: Ladies and Gentlemen</t>
  </si>
  <si>
    <t>Sparkle</t>
  </si>
  <si>
    <t>Aftermath</t>
  </si>
  <si>
    <t>Clip</t>
  </si>
  <si>
    <t>Zarafa</t>
  </si>
  <si>
    <t>Love at the Christmas Table</t>
  </si>
  <si>
    <t>A Late Quartet</t>
  </si>
  <si>
    <t>Stories We Tell</t>
  </si>
  <si>
    <t>Blood</t>
  </si>
  <si>
    <t>Liberal Arts</t>
  </si>
  <si>
    <t>Any Day Now</t>
  </si>
  <si>
    <t>Me &amp; You</t>
  </si>
  <si>
    <t>Tai Chi Zero</t>
  </si>
  <si>
    <t>American Warships</t>
  </si>
  <si>
    <t>Action, Thriller, Science Fiction, War</t>
  </si>
  <si>
    <t>Guns, Girls and Gambling</t>
  </si>
  <si>
    <t>Sadako 3D</t>
  </si>
  <si>
    <t>Silent Night</t>
  </si>
  <si>
    <t>Comedy, Horror, Thriller, Mystery</t>
  </si>
  <si>
    <t>Rowdy Rathore</t>
  </si>
  <si>
    <t>The End</t>
  </si>
  <si>
    <t>Blancanieves</t>
  </si>
  <si>
    <t>Spain, France, Belgium</t>
  </si>
  <si>
    <t>The Sweeney</t>
  </si>
  <si>
    <t>And While We Were Here</t>
  </si>
  <si>
    <t>Bad Ass</t>
  </si>
  <si>
    <t>Jab Tak Hai Jaan</t>
  </si>
  <si>
    <t>Ending the Knight</t>
  </si>
  <si>
    <t>Thanatomorphose</t>
  </si>
  <si>
    <t>Casa de Mi Padre</t>
  </si>
  <si>
    <t>Comedy, Western</t>
  </si>
  <si>
    <t>Found</t>
  </si>
  <si>
    <t>Unit 7</t>
  </si>
  <si>
    <t>The Babymakers</t>
  </si>
  <si>
    <t>The Gatekeepers</t>
  </si>
  <si>
    <t>Belgium, Canada, France, Germany, Israel</t>
  </si>
  <si>
    <t>Documentary, History, War</t>
  </si>
  <si>
    <t>See Me After Class</t>
  </si>
  <si>
    <t>The Butterfly Room</t>
  </si>
  <si>
    <t>The Liability</t>
  </si>
  <si>
    <t>Thriller, Comedy, Crime</t>
  </si>
  <si>
    <t>Butter</t>
  </si>
  <si>
    <t>Scooby-Doo! Music of the Vampire</t>
  </si>
  <si>
    <t>Family, Animation, Mystery, Adventure, Comedy, Fantasy</t>
  </si>
  <si>
    <t>Leviathan</t>
  </si>
  <si>
    <t>7 Days in Havana</t>
  </si>
  <si>
    <t>Cuba, Spain, France</t>
  </si>
  <si>
    <t>The 12 Disasters of Christmas</t>
  </si>
  <si>
    <t>TV Movie, Action, Science Fiction</t>
  </si>
  <si>
    <t>Darling Companion</t>
  </si>
  <si>
    <t>Something in the Air</t>
  </si>
  <si>
    <t>Camille Rewinds</t>
  </si>
  <si>
    <t>YtF</t>
  </si>
  <si>
    <t>The Players</t>
  </si>
  <si>
    <t>Thunderstruck</t>
  </si>
  <si>
    <t>Seal Team Six: The Raid on Osama Bin Laden</t>
  </si>
  <si>
    <t>The Last Tycoon</t>
  </si>
  <si>
    <t>OMG: Oh My God!</t>
  </si>
  <si>
    <t>Comedy, Drama, Fantasy</t>
  </si>
  <si>
    <t>Damsels in Distress</t>
  </si>
  <si>
    <t>Shadow Dancer</t>
  </si>
  <si>
    <t>France, Ireland, United Kingdom</t>
  </si>
  <si>
    <t>Alien Tornado</t>
  </si>
  <si>
    <t>What the Day Owes the Night</t>
  </si>
  <si>
    <t>Big Time Movie</t>
  </si>
  <si>
    <t>Comedy, TV Movie, Music, Mystery</t>
  </si>
  <si>
    <t>A Hijacking</t>
  </si>
  <si>
    <t>The Viral Factor</t>
  </si>
  <si>
    <t>Action, Crime, Thriller, Drama, Mystery</t>
  </si>
  <si>
    <t>Be My Slave</t>
  </si>
  <si>
    <t>Grabbers</t>
  </si>
  <si>
    <t>Science Fiction, Comedy, Thriller, Horror, Mystery</t>
  </si>
  <si>
    <t>The Reef 2: High Tide</t>
  </si>
  <si>
    <t>Outpost: Black Sun</t>
  </si>
  <si>
    <t>Easy Money: Hard to Kill</t>
  </si>
  <si>
    <t>Germany, Sweden</t>
  </si>
  <si>
    <t>Crime, Drama, Action</t>
  </si>
  <si>
    <t>Branded</t>
  </si>
  <si>
    <t>B.A. Pass</t>
  </si>
  <si>
    <t>Young and Wild</t>
  </si>
  <si>
    <t>Chile</t>
  </si>
  <si>
    <t>Citadel</t>
  </si>
  <si>
    <t>Helpless</t>
  </si>
  <si>
    <t>Painted Skin: The Resurrection</t>
  </si>
  <si>
    <t>Dangerous Liaisons</t>
  </si>
  <si>
    <t>China, Singapore, South Korea</t>
  </si>
  <si>
    <t>Jurassic Shark</t>
  </si>
  <si>
    <t>Horror, Science Fiction, Action, Adventure, Thriller</t>
  </si>
  <si>
    <t>Chasing Ice</t>
  </si>
  <si>
    <t>Dark Horse</t>
  </si>
  <si>
    <t>Transit</t>
  </si>
  <si>
    <t>The Four</t>
  </si>
  <si>
    <t>Action, Crime, Fantasy</t>
  </si>
  <si>
    <t>The Taste of Money</t>
  </si>
  <si>
    <t>Frenemies</t>
  </si>
  <si>
    <t>Drama, Family, TV Movie, Comedy</t>
  </si>
  <si>
    <t>ThÃ©rÃ¨se</t>
  </si>
  <si>
    <t>Jesse Stone: Benefit of the Doubt</t>
  </si>
  <si>
    <t>Confession of Murder</t>
  </si>
  <si>
    <t>Good Deeds</t>
  </si>
  <si>
    <t>How to Make Money Selling Drugs</t>
  </si>
  <si>
    <t>Naked Soldier</t>
  </si>
  <si>
    <t>The Imposter</t>
  </si>
  <si>
    <t>Documentary, Mystery, Crime</t>
  </si>
  <si>
    <t>Won't Back Down</t>
  </si>
  <si>
    <t>Girls Gone Dead</t>
  </si>
  <si>
    <t>Fill the Void</t>
  </si>
  <si>
    <t>ATM</t>
  </si>
  <si>
    <t>Wyatt Earp's Revenge</t>
  </si>
  <si>
    <t>Gyo: Tokyo Fish Attack</t>
  </si>
  <si>
    <t>Animation, Horror</t>
  </si>
  <si>
    <t>Manhood</t>
  </si>
  <si>
    <t>Austria, Brazil, France, United Kingdom, Canada, United States of America</t>
  </si>
  <si>
    <t>Una famiglia perfetta</t>
  </si>
  <si>
    <t>Call Girl</t>
  </si>
  <si>
    <t>Barbara</t>
  </si>
  <si>
    <t>Fun Size</t>
  </si>
  <si>
    <t>Generation Um...</t>
  </si>
  <si>
    <t>Lost in Thailand</t>
  </si>
  <si>
    <t>China, Thailand</t>
  </si>
  <si>
    <t>Comedy, Adventure, Drama</t>
  </si>
  <si>
    <t>Feral</t>
  </si>
  <si>
    <t>Animation, Drama, Fantasy, Science Fiction</t>
  </si>
  <si>
    <t>xx</t>
  </si>
  <si>
    <t>My First Time</t>
  </si>
  <si>
    <t>28 Hotel Rooms</t>
  </si>
  <si>
    <t>United States of America, Brazil</t>
  </si>
  <si>
    <t>Christmas Twister</t>
  </si>
  <si>
    <t>Science Fiction, Drama, Action, TV Movie</t>
  </si>
  <si>
    <t>Sister</t>
  </si>
  <si>
    <t>Scooby-Doo! Haunted Holidays</t>
  </si>
  <si>
    <t>Mystery, Animation, Adventure, Comedy, Family</t>
  </si>
  <si>
    <t>A Bride for Christmas</t>
  </si>
  <si>
    <t>The Punisher: Dirty Laundry</t>
  </si>
  <si>
    <t>The Courier</t>
  </si>
  <si>
    <t>Vampire Dog</t>
  </si>
  <si>
    <t>The Conspiracy</t>
  </si>
  <si>
    <t>Chimpanzee</t>
  </si>
  <si>
    <t>Jeff, Who Lives at Home</t>
  </si>
  <si>
    <t>The Wall</t>
  </si>
  <si>
    <t>On the Other Side of the Tracks</t>
  </si>
  <si>
    <t>Mr. Pip</t>
  </si>
  <si>
    <t>Back to 1942</t>
  </si>
  <si>
    <t>Room 237</t>
  </si>
  <si>
    <t>Don't Hug Me I'm Scared</t>
  </si>
  <si>
    <t>Animation, Comedy, Horror, Music</t>
  </si>
  <si>
    <t>Unwind</t>
  </si>
  <si>
    <t>Bad Boy Street</t>
  </si>
  <si>
    <t>Treasure Buddies</t>
  </si>
  <si>
    <t>The Precocious and Brief Life of Sabina Rivas</t>
  </si>
  <si>
    <t>Vicky Donor</t>
  </si>
  <si>
    <t>Short Stories</t>
  </si>
  <si>
    <t>Comedy, Drama, Mystery</t>
  </si>
  <si>
    <t>A Fantastic Fear of Everything</t>
  </si>
  <si>
    <t>Comedy, Thriller, Horror</t>
  </si>
  <si>
    <t>Joyful Noise</t>
  </si>
  <si>
    <t>Comedy, Music</t>
  </si>
  <si>
    <t>Bad Kids Go to Hell</t>
  </si>
  <si>
    <t>Comedy, Mystery, Thriller, Horror</t>
  </si>
  <si>
    <t>Best Man Down</t>
  </si>
  <si>
    <t>What Richard Did</t>
  </si>
  <si>
    <t>Reality</t>
  </si>
  <si>
    <t>Apartment 1303 3D</t>
  </si>
  <si>
    <t>She Made Them Do It</t>
  </si>
  <si>
    <t>TV Movie, Drama, Crime</t>
  </si>
  <si>
    <t>Nitro Circus: The Movie</t>
  </si>
  <si>
    <t>Action, Comedy, Documentary</t>
  </si>
  <si>
    <t>Liar Game: Reborn</t>
  </si>
  <si>
    <t>Drama, TV Movie, Mystery</t>
  </si>
  <si>
    <t>Song for Marion</t>
  </si>
  <si>
    <t>Canada, Germany, United Kingdom</t>
  </si>
  <si>
    <t>Music, Comedy, Romance, Drama</t>
  </si>
  <si>
    <t>Berberian Sound Studio</t>
  </si>
  <si>
    <t>Being Flynn</t>
  </si>
  <si>
    <t>40 Days and Nights</t>
  </si>
  <si>
    <t>Action, Science Fiction, Adventure, Thriller</t>
  </si>
  <si>
    <t>Ducoboo 2: Crazy Vacation</t>
  </si>
  <si>
    <t>LEGO Star Wars: The Empire Strikes Out</t>
  </si>
  <si>
    <t>Post Tenebras Lux</t>
  </si>
  <si>
    <t>France, Germany, Mexico, Netherlands</t>
  </si>
  <si>
    <t>Extracted</t>
  </si>
  <si>
    <t>Kamen Rider Ã— Super Sentai: Super Hero Wars</t>
  </si>
  <si>
    <t>Jesus Henry Christ</t>
  </si>
  <si>
    <t>Comedy, Family, Drama</t>
  </si>
  <si>
    <t>Atlas Shrugged: Part II</t>
  </si>
  <si>
    <t>Drama, Science Fiction, Mystery</t>
  </si>
  <si>
    <t>Ustad Hotel</t>
  </si>
  <si>
    <t>Like Someone in Love</t>
  </si>
  <si>
    <t>Imaginary Friend</t>
  </si>
  <si>
    <t>The Giant Mechanical Man</t>
  </si>
  <si>
    <t>Vamps</t>
  </si>
  <si>
    <t>Comedy, Romance, Horror</t>
  </si>
  <si>
    <t>Belle du Seigneur</t>
  </si>
  <si>
    <t>United Kingdom, Belgium, France, Luxembourg, Germany, Switzerland</t>
  </si>
  <si>
    <t>Lay the Favorite</t>
  </si>
  <si>
    <t>Small Apartments</t>
  </si>
  <si>
    <t>The Samaritan</t>
  </si>
  <si>
    <t>What's in a Name</t>
  </si>
  <si>
    <t>Hyde Park on Hudson</t>
  </si>
  <si>
    <t>Flicka: Country Pride</t>
  </si>
  <si>
    <t>We Are Legion: The Story of the Hacktivists</t>
  </si>
  <si>
    <t>Beneath the Darkness</t>
  </si>
  <si>
    <t>Shadow of Fear</t>
  </si>
  <si>
    <t>Thriller, TV Movie</t>
  </si>
  <si>
    <t>Piazza Fontana: The Italian Conspiracy</t>
  </si>
  <si>
    <t>Drama, Crime, Mystery, History</t>
  </si>
  <si>
    <t>Amazing Love</t>
  </si>
  <si>
    <t>Bigfoot</t>
  </si>
  <si>
    <t>Horror, Science Fiction, Adventure, TV Movie</t>
  </si>
  <si>
    <t>Happiness Never Comes Alone</t>
  </si>
  <si>
    <t>The Amazing Bulk</t>
  </si>
  <si>
    <t>Action, Comedy, Science Fiction, Adventure, Animation</t>
  </si>
  <si>
    <t>Don't Click</t>
  </si>
  <si>
    <t>Horror, Crime, Mystery</t>
  </si>
  <si>
    <t>The Day of the Siege: September Eleven 1683</t>
  </si>
  <si>
    <t>Poland, Romania, Italy</t>
  </si>
  <si>
    <t>History, Adventure, Drama</t>
  </si>
  <si>
    <t>West of Memphis</t>
  </si>
  <si>
    <t>Hold Your Breath</t>
  </si>
  <si>
    <t>Dead Sushi</t>
  </si>
  <si>
    <t>Comedy, Science Fiction, Action, Horror</t>
  </si>
  <si>
    <t>AV Idol</t>
  </si>
  <si>
    <t>South Korea, Japan</t>
  </si>
  <si>
    <t>Loosies</t>
  </si>
  <si>
    <t>Crime, Comedy, Romance</t>
  </si>
  <si>
    <t>The Other Son</t>
  </si>
  <si>
    <t>Augustine</t>
  </si>
  <si>
    <t>The Pervert's Guide to Ideology</t>
  </si>
  <si>
    <t>Little Thirteen</t>
  </si>
  <si>
    <t>The Man Who Laughs</t>
  </si>
  <si>
    <t>My Straight Son</t>
  </si>
  <si>
    <t>Spain, Venezuela</t>
  </si>
  <si>
    <t>Love Is in the Air</t>
  </si>
  <si>
    <t>Brake</t>
  </si>
  <si>
    <t>Crime, Action, Thriller, Mystery</t>
  </si>
  <si>
    <t>Soldiers of Fortune</t>
  </si>
  <si>
    <t>Ill Manors</t>
  </si>
  <si>
    <t>Marina AbramoviÄ‡: The Artist Is Present</t>
  </si>
  <si>
    <t>In Their Skin</t>
  </si>
  <si>
    <t>Help for the Holidays</t>
  </si>
  <si>
    <t>Horror, Comedy, Science Fiction</t>
  </si>
  <si>
    <t>Nativity 2: Danger in the Manger!</t>
  </si>
  <si>
    <t>Stash House</t>
  </si>
  <si>
    <t>Ek Tha Tiger</t>
  </si>
  <si>
    <t>India, Ireland</t>
  </si>
  <si>
    <t>Action, Adventure, Thriller, Romance</t>
  </si>
  <si>
    <t>26 Years</t>
  </si>
  <si>
    <t>Paradise: Faith</t>
  </si>
  <si>
    <t>Austria, Germany, France</t>
  </si>
  <si>
    <t>Spike Island</t>
  </si>
  <si>
    <t>Comedy, Drama, Music</t>
  </si>
  <si>
    <t>Diaz - Don't Clean Up This Blood</t>
  </si>
  <si>
    <t>France, Italy, Romania</t>
  </si>
  <si>
    <t>Welcome to the North</t>
  </si>
  <si>
    <t>Wish You Were Here</t>
  </si>
  <si>
    <t>Sushi Girl</t>
  </si>
  <si>
    <t>Girl in Progress</t>
  </si>
  <si>
    <t>Housefull 2</t>
  </si>
  <si>
    <t>The Girl</t>
  </si>
  <si>
    <t>Germany, South Africa, United Kingdom, United States of America</t>
  </si>
  <si>
    <t>Purge</t>
  </si>
  <si>
    <t>Estonia, Finland</t>
  </si>
  <si>
    <t>Salo</t>
  </si>
  <si>
    <t>Philippines</t>
  </si>
  <si>
    <t>tl</t>
  </si>
  <si>
    <t>The Devil's Carnival</t>
  </si>
  <si>
    <t>Horror, Music</t>
  </si>
  <si>
    <t>Fugitive at 17</t>
  </si>
  <si>
    <t>TV Movie, Crime, Mystery, Thriller</t>
  </si>
  <si>
    <t>Where the Dead Go to Die</t>
  </si>
  <si>
    <t>Animation, Fantasy, Horror</t>
  </si>
  <si>
    <t>Plan de table</t>
  </si>
  <si>
    <t>Cirque du Soleil: Worlds Away</t>
  </si>
  <si>
    <t>Fantasy, Family, Music, Drama, Romance</t>
  </si>
  <si>
    <t>Columbus Circle</t>
  </si>
  <si>
    <t>Not Suitable For Children</t>
  </si>
  <si>
    <t>Rhino Season</t>
  </si>
  <si>
    <t>Iran, Iraq, Turkey</t>
  </si>
  <si>
    <t>When the Lights Went Out</t>
  </si>
  <si>
    <t>Cowgirls n' Angels</t>
  </si>
  <si>
    <t>The Outback</t>
  </si>
  <si>
    <t>Jim Gaffigan: Mr. Universe</t>
  </si>
  <si>
    <t>Here Comes the Devil</t>
  </si>
  <si>
    <t>Good Vibrations</t>
  </si>
  <si>
    <t>Agneepath</t>
  </si>
  <si>
    <t>One in the Chamber</t>
  </si>
  <si>
    <t>Tears of Steel</t>
  </si>
  <si>
    <t>Something from Nothing: The Art of Rap</t>
  </si>
  <si>
    <t>Christmas with Holly</t>
  </si>
  <si>
    <t>Drama, Family, TV Movie, Romance</t>
  </si>
  <si>
    <t>Dawn Rider</t>
  </si>
  <si>
    <t>Save the Date</t>
  </si>
  <si>
    <t>Out in the Dark</t>
  </si>
  <si>
    <t>Marley</t>
  </si>
  <si>
    <t>Kahaani</t>
  </si>
  <si>
    <t>The Apostle</t>
  </si>
  <si>
    <t>Animation, Mystery, Horror</t>
  </si>
  <si>
    <t>gl</t>
  </si>
  <si>
    <t>Hijacked</t>
  </si>
  <si>
    <t>7 Below</t>
  </si>
  <si>
    <t>Would I Lie to You? 3</t>
  </si>
  <si>
    <t>Ten Minutes from Naturists</t>
  </si>
  <si>
    <t>Lola Versus</t>
  </si>
  <si>
    <t>Errors of the Human Body</t>
  </si>
  <si>
    <t>Science Fiction, Thriller, Drama</t>
  </si>
  <si>
    <t>Lines of Wellington</t>
  </si>
  <si>
    <t>Portugal, France</t>
  </si>
  <si>
    <t>Attack of the 50 Foot Cheerleader</t>
  </si>
  <si>
    <t>Love Bite</t>
  </si>
  <si>
    <t>Thin Ice</t>
  </si>
  <si>
    <t>Ishaqzaade</t>
  </si>
  <si>
    <t>A Flat for Three</t>
  </si>
  <si>
    <t>4:44 Last Day on Earth</t>
  </si>
  <si>
    <t>Chile, France, United States of America, Switzerland</t>
  </si>
  <si>
    <t>La luna</t>
  </si>
  <si>
    <t>August. Eighth</t>
  </si>
  <si>
    <t>Action, Drama, Fantasy</t>
  </si>
  <si>
    <t>Blue-Eyed Butcher</t>
  </si>
  <si>
    <t>Drama, Crime, Thriller, TV Movie</t>
  </si>
  <si>
    <t>Until the Break of Dawn</t>
  </si>
  <si>
    <t>Nobody Walks</t>
  </si>
  <si>
    <t>Blind Man</t>
  </si>
  <si>
    <t>The Scent</t>
  </si>
  <si>
    <t>Comedy, Crime, Thriller</t>
  </si>
  <si>
    <t>Astronaut: The Last Push</t>
  </si>
  <si>
    <t>Kirikou and the Men and Women</t>
  </si>
  <si>
    <t>Fantasy, Animation, Family, Adventure</t>
  </si>
  <si>
    <t>Come Out and Play</t>
  </si>
  <si>
    <t>War Witch</t>
  </si>
  <si>
    <t>Canada, Congo</t>
  </si>
  <si>
    <t>Perfect Number</t>
  </si>
  <si>
    <t>Every Blessed Day</t>
  </si>
  <si>
    <t>Naked Harbour</t>
  </si>
  <si>
    <t>8 First Dates</t>
  </si>
  <si>
    <t>Meeting Evil</t>
  </si>
  <si>
    <t>All Together</t>
  </si>
  <si>
    <t>Thale</t>
  </si>
  <si>
    <t>The Barrens</t>
  </si>
  <si>
    <t>The Guardians</t>
  </si>
  <si>
    <t>The Scapegoat</t>
  </si>
  <si>
    <t>Mystery, Drama, Adventure</t>
  </si>
  <si>
    <t>Everything or Nothing</t>
  </si>
  <si>
    <t>X-Men: First Class 35mm Special</t>
  </si>
  <si>
    <t>Everybody Has a Plan</t>
  </si>
  <si>
    <t>Argentina, France, Germany, Spain</t>
  </si>
  <si>
    <t>Capital</t>
  </si>
  <si>
    <t>Caesar Must Die</t>
  </si>
  <si>
    <t>Arachnoquake</t>
  </si>
  <si>
    <t>Speckles: The Tarbosaurus</t>
  </si>
  <si>
    <t>Mass Effect: Paragon Lost</t>
  </si>
  <si>
    <t>100 Bloody Acres</t>
  </si>
  <si>
    <t>Pusher</t>
  </si>
  <si>
    <t>Cheerful Weather for the Wedding</t>
  </si>
  <si>
    <t>Dark Desire</t>
  </si>
  <si>
    <t>Jack &amp; Diane</t>
  </si>
  <si>
    <t>Drama, Horror, Romance</t>
  </si>
  <si>
    <t>Turkish for Beginners</t>
  </si>
  <si>
    <t>The Mountain</t>
  </si>
  <si>
    <t>War, Action, Thriller</t>
  </si>
  <si>
    <t>In Another Country</t>
  </si>
  <si>
    <t>Tim and Eric's Billion Dollar Movie</t>
  </si>
  <si>
    <t>Erotic Karma</t>
  </si>
  <si>
    <t>Our Children</t>
  </si>
  <si>
    <t>Belgium, France, Luxembourg, Switzerland</t>
  </si>
  <si>
    <t>The Worst Christmas of My Life</t>
  </si>
  <si>
    <t>The Bullet Vanishes</t>
  </si>
  <si>
    <t>Action, Mystery</t>
  </si>
  <si>
    <t>Ek Main Aur Ekk Tu</t>
  </si>
  <si>
    <t>Chronicle of My Mother</t>
  </si>
  <si>
    <t>The Kirishima Thing</t>
  </si>
  <si>
    <t>Li'l Spider Girl</t>
  </si>
  <si>
    <t>Animation, Comedy, Fantasy</t>
  </si>
  <si>
    <t>1920: Evil Returns</t>
  </si>
  <si>
    <t>Inara, the Jungle Girl</t>
  </si>
  <si>
    <t>Seattle Superstorm</t>
  </si>
  <si>
    <t>Behind the Fright: The Making of American Horror Story</t>
  </si>
  <si>
    <t>Assassin's Bullet</t>
  </si>
  <si>
    <t>Cocktail</t>
  </si>
  <si>
    <t>Planet Ocean</t>
  </si>
  <si>
    <t>Neighboring Sounds</t>
  </si>
  <si>
    <t>Haunted High</t>
  </si>
  <si>
    <t>Horror, Fantasy, Mystery, Science Fiction, Thriller</t>
  </si>
  <si>
    <t>Primates of the Caribbean</t>
  </si>
  <si>
    <t>After Lucia</t>
  </si>
  <si>
    <t>Lightning Strike</t>
  </si>
  <si>
    <t>Radiostars</t>
  </si>
  <si>
    <t>Hamilton 2: But Not If It Concerns Your Daughter</t>
  </si>
  <si>
    <t>The Land of Hope</t>
  </si>
  <si>
    <t>United Kingdom, Japan, Germany, Taiwan</t>
  </si>
  <si>
    <t>Another</t>
  </si>
  <si>
    <t>Rent-a-Cat</t>
  </si>
  <si>
    <t>Bloodbath at Pinky High Part 1</t>
  </si>
  <si>
    <t>Yoko</t>
  </si>
  <si>
    <t>Austria, Germany, Sweden</t>
  </si>
  <si>
    <t>Artifact</t>
  </si>
  <si>
    <t>Marfa Girl</t>
  </si>
  <si>
    <t>Daddy, I'm a Zombie</t>
  </si>
  <si>
    <t>Animation, Fantasy, Comedy, Horror</t>
  </si>
  <si>
    <t>Exorcismo Documentado</t>
  </si>
  <si>
    <t>Guatemala</t>
  </si>
  <si>
    <t>Keep the Lights On</t>
  </si>
  <si>
    <t>Black Rock</t>
  </si>
  <si>
    <t>Night of the Living Dead: Re-Animation</t>
  </si>
  <si>
    <t>Tulpa - Demon of Desire</t>
  </si>
  <si>
    <t>The Dream Team</t>
  </si>
  <si>
    <t>Electrick Children</t>
  </si>
  <si>
    <t>Ship of Theseus</t>
  </si>
  <si>
    <t>Two Lives</t>
  </si>
  <si>
    <t>Germany, Norway</t>
  </si>
  <si>
    <t>The Wings of the Kirin</t>
  </si>
  <si>
    <t>Drama, Crime, Mystery, TV Movie</t>
  </si>
  <si>
    <t>8 Minutes Idle</t>
  </si>
  <si>
    <t>Paan Singh Tomar</t>
  </si>
  <si>
    <t>Sexual Tension: Volatile</t>
  </si>
  <si>
    <t>Private Peaceful</t>
  </si>
  <si>
    <t>Rites of Passage</t>
  </si>
  <si>
    <t>United States of America, Portugal</t>
  </si>
  <si>
    <t>Return of the Killer Shrews</t>
  </si>
  <si>
    <t>Motorway</t>
  </si>
  <si>
    <t>Artificial Paradises</t>
  </si>
  <si>
    <t>A Liar's Autobiography: The Untrue Story of Monty Python's Graham Chapman</t>
  </si>
  <si>
    <t>For Ellen</t>
  </si>
  <si>
    <t>The Son</t>
  </si>
  <si>
    <t>An American Girl: McKenna Shoots for the Stars</t>
  </si>
  <si>
    <t>Sleepwalk with Me</t>
  </si>
  <si>
    <t>Doctor Who: The Snowmen</t>
  </si>
  <si>
    <t>TV Movie, Adventure, Science Fiction, Drama, Family</t>
  </si>
  <si>
    <t>The Central Park Five</t>
  </si>
  <si>
    <t>One Direction: Up All Night - The Live Tour</t>
  </si>
  <si>
    <t>3, 2, 1... Frankie Go Boom</t>
  </si>
  <si>
    <t>Ben 10: Road Trip Rumble</t>
  </si>
  <si>
    <t>Annika Bengtzon: Crime Reporter - Studio Sex</t>
  </si>
  <si>
    <t>Padak</t>
  </si>
  <si>
    <t>Animation, Drama, Thriller, Horror, Music</t>
  </si>
  <si>
    <t>10 Rules for Falling in Love</t>
  </si>
  <si>
    <t>Kamen Rider Ã— Kamen Rider Wizard &amp; Fourze: Movie Wars Ultimatum</t>
  </si>
  <si>
    <t>Action, Adventure, Science Fiction, Drama, Comedy</t>
  </si>
  <si>
    <t>Ãˆ nata una star?</t>
  </si>
  <si>
    <t>Dabangg 2</t>
  </si>
  <si>
    <t>Fortress</t>
  </si>
  <si>
    <t>Flow</t>
  </si>
  <si>
    <t>Naruto Shippuuden OVAÂ -Â Uchiha Madara vs Senju Hashirama</t>
  </si>
  <si>
    <t>Till Luck Do Us Part</t>
  </si>
  <si>
    <t>Just Like Brothers</t>
  </si>
  <si>
    <t>Jewtopia</t>
  </si>
  <si>
    <t>The Preacher's Daughter</t>
  </si>
  <si>
    <t>Wrong</t>
  </si>
  <si>
    <t>Comedy, Mystery</t>
  </si>
  <si>
    <t>Devil Seed</t>
  </si>
  <si>
    <t>Sune i Grekland - all inclusive</t>
  </si>
  <si>
    <t>Greece, Sweden</t>
  </si>
  <si>
    <t>All About My Wife</t>
  </si>
  <si>
    <t>The Incident</t>
  </si>
  <si>
    <t>Belgium, France, United Kingdom, United States of America</t>
  </si>
  <si>
    <t>1313: Hercules Unbound!</t>
  </si>
  <si>
    <t>Someday This Pain Will Be Useful to You</t>
  </si>
  <si>
    <t>The Day of the Crows</t>
  </si>
  <si>
    <t>Belgium, Canada, France, Luxembourg</t>
  </si>
  <si>
    <t>Donner Pass</t>
  </si>
  <si>
    <t>Bad 25</t>
  </si>
  <si>
    <t>Ray Harryhausen: Special Effects Titan</t>
  </si>
  <si>
    <t>As One</t>
  </si>
  <si>
    <t>The Last Will and Testament of Rosalind Leigh</t>
  </si>
  <si>
    <t>Hirokin: The Last Samurai</t>
  </si>
  <si>
    <t>Action, Adventure, Drama, Science Fiction</t>
  </si>
  <si>
    <t>The Swan Princess Christmas</t>
  </si>
  <si>
    <t>The Snowman and The Snowdog</t>
  </si>
  <si>
    <t>The Girl from the Naked Eye</t>
  </si>
  <si>
    <t>Action, Romance, Thriller</t>
  </si>
  <si>
    <t>The Invisible War</t>
  </si>
  <si>
    <t>Documentary, War, Crime</t>
  </si>
  <si>
    <t>Ace Attorney</t>
  </si>
  <si>
    <t>Crime, Mystery, Drama</t>
  </si>
  <si>
    <t>The Big Night</t>
  </si>
  <si>
    <t>Germany, France, Belgium</t>
  </si>
  <si>
    <t>A Little Bit Zombie</t>
  </si>
  <si>
    <t>Science Fiction, Comedy, Horror</t>
  </si>
  <si>
    <t>Thermae Romae</t>
  </si>
  <si>
    <t>Drama, Comedy, Science Fiction</t>
  </si>
  <si>
    <t>Girls Against Boys</t>
  </si>
  <si>
    <t>Mental</t>
  </si>
  <si>
    <t>Ai Weiwei: Never Sorry</t>
  </si>
  <si>
    <t>Super Cyclone</t>
  </si>
  <si>
    <t>Fast Girls</t>
  </si>
  <si>
    <t>Tomorrow You're Gone</t>
  </si>
  <si>
    <t>Mais qui a re-tuÃ© Pamela Rose ?</t>
  </si>
  <si>
    <t>Tape 407</t>
  </si>
  <si>
    <t>Zombies vs. Strippers</t>
  </si>
  <si>
    <t>Amber Alert</t>
  </si>
  <si>
    <t>Goats</t>
  </si>
  <si>
    <t>Hidden in the Woods</t>
  </si>
  <si>
    <t>Abraham Lincoln Vampire Hunter: The Great Calamity</t>
  </si>
  <si>
    <t>Horror, Animation, Fantasy</t>
  </si>
  <si>
    <t>Gangs of Wasseypur - Part 2</t>
  </si>
  <si>
    <t>Crime, Thriller, Action</t>
  </si>
  <si>
    <t>House with a Nice View</t>
  </si>
  <si>
    <t>Freaky Deaky</t>
  </si>
  <si>
    <t>Vanishing Waves</t>
  </si>
  <si>
    <t>Belgium, France, Lithuania</t>
  </si>
  <si>
    <t>Romance, Science Fiction, Thriller</t>
  </si>
  <si>
    <t>lt</t>
  </si>
  <si>
    <t>The Floating Castle</t>
  </si>
  <si>
    <t>History, Comedy, Drama</t>
  </si>
  <si>
    <t>The Queen of Versailles</t>
  </si>
  <si>
    <t>United States of America, Denmark, United Kingdom, Netherlands</t>
  </si>
  <si>
    <t>Love at the Thanksgiving Day Parade</t>
  </si>
  <si>
    <t>Romance, TV Movie</t>
  </si>
  <si>
    <t>Jackie</t>
  </si>
  <si>
    <t>Eddie: The Sleepwalking Cannibal</t>
  </si>
  <si>
    <t>Canada, Denmark</t>
  </si>
  <si>
    <t>Naughty or Nice</t>
  </si>
  <si>
    <t>Fantasy, Comedy, Drama, TV Movie</t>
  </si>
  <si>
    <t>The Fantastic Flying Books of Mr. Morris Lessmore</t>
  </si>
  <si>
    <t>Adventure, Animation</t>
  </si>
  <si>
    <t>Detention of the Dead</t>
  </si>
  <si>
    <t>The Stroller Strategy</t>
  </si>
  <si>
    <t>Love in the Buff</t>
  </si>
  <si>
    <t>Clash of the Empires</t>
  </si>
  <si>
    <t>Registros Fatais 3: Apocalypse</t>
  </si>
  <si>
    <t>Horror, Documentary</t>
  </si>
  <si>
    <t>Super Six</t>
  </si>
  <si>
    <t>Sri Lanka</t>
  </si>
  <si>
    <t>si</t>
  </si>
  <si>
    <t>Airborne</t>
  </si>
  <si>
    <t>For the Love of Money</t>
  </si>
  <si>
    <t>The Untold History Of The United States</t>
  </si>
  <si>
    <t>All About Christmas Eve</t>
  </si>
  <si>
    <t>Imaginaerum</t>
  </si>
  <si>
    <t>Finland, Canada</t>
  </si>
  <si>
    <t>TalhotBlond</t>
  </si>
  <si>
    <t>A Porn Star Is Born</t>
  </si>
  <si>
    <t>Another Woman's Life</t>
  </si>
  <si>
    <t>Under the Bed</t>
  </si>
  <si>
    <t>Liz &amp; Dick</t>
  </si>
  <si>
    <t>Drama, TV Movie, Romance</t>
  </si>
  <si>
    <t>Urban Tale</t>
  </si>
  <si>
    <t>Paris-Manhattan</t>
  </si>
  <si>
    <t>Bloodwork</t>
  </si>
  <si>
    <t>Psychic School Wars</t>
  </si>
  <si>
    <t>Animation, Drama, Romance, Science Fiction</t>
  </si>
  <si>
    <t>Shut Up and Play the Hits</t>
  </si>
  <si>
    <t>Why Stop Now?</t>
  </si>
  <si>
    <t>Black &amp; White: The Dawn of Assault</t>
  </si>
  <si>
    <t>Taiwan, China</t>
  </si>
  <si>
    <t>Jack Irish: Bad Debts</t>
  </si>
  <si>
    <t>Crime, Drama, Mystery, TV Movie</t>
  </si>
  <si>
    <t>Holly's Holiday</t>
  </si>
  <si>
    <t>Comedy, Romance, Fantasy, TV Movie</t>
  </si>
  <si>
    <t>7 Boxes</t>
  </si>
  <si>
    <t>Paraguay, Spain</t>
  </si>
  <si>
    <t>The Letter</t>
  </si>
  <si>
    <t>A Christmas Wedding Date</t>
  </si>
  <si>
    <t>Breathless</t>
  </si>
  <si>
    <t>Comedy, Thriller, Mystery, Crime</t>
  </si>
  <si>
    <t>Freddie Mercury: The Great Pretender</t>
  </si>
  <si>
    <t>Fresh Guacamole</t>
  </si>
  <si>
    <t>3rd Reich Mothers, in the Name of the Master Race</t>
  </si>
  <si>
    <t>Paradise Lost 3: Purgatory</t>
  </si>
  <si>
    <t>Flight of the Butterflies</t>
  </si>
  <si>
    <t>United Kingdom, Mexico, Canada</t>
  </si>
  <si>
    <t>The Guillotines</t>
  </si>
  <si>
    <t>Action, History, Adventure, Drama</t>
  </si>
  <si>
    <t>You Can't Kill Stephen King</t>
  </si>
  <si>
    <t>Bending The Rules</t>
  </si>
  <si>
    <t>Paris by Night</t>
  </si>
  <si>
    <t>A Magnificent Haunting</t>
  </si>
  <si>
    <t>Static</t>
  </si>
  <si>
    <t>Nanban</t>
  </si>
  <si>
    <t>Puppet Master X: Axis Rising</t>
  </si>
  <si>
    <t>Horror, War, Science Fiction</t>
  </si>
  <si>
    <t>The Attack</t>
  </si>
  <si>
    <t>Belgium, France, Lebanon, Qatar</t>
  </si>
  <si>
    <t>D@bbe: Demon Possession</t>
  </si>
  <si>
    <t>Pink Floyd: The Story of Wish You Were Here</t>
  </si>
  <si>
    <t>Buona giornata</t>
  </si>
  <si>
    <t>Loom</t>
  </si>
  <si>
    <t>Hatfields and McCoys:  Bad Blood</t>
  </si>
  <si>
    <t>Drama, Action, Adventure</t>
  </si>
  <si>
    <t>Bikini Spring Break</t>
  </si>
  <si>
    <t>A Christmas Story 2</t>
  </si>
  <si>
    <t>Abducted: The Carlina White Story</t>
  </si>
  <si>
    <t>Mystery, Drama</t>
  </si>
  <si>
    <t>Black's Game</t>
  </si>
  <si>
    <t>Steel Magnolias</t>
  </si>
  <si>
    <t>Romance, Drama, TV Movie</t>
  </si>
  <si>
    <t>Diana Vreeland: The Eye Has to Travel</t>
  </si>
  <si>
    <t>Planet Dinosaur: Ultimate Killers</t>
  </si>
  <si>
    <t>Famous Five</t>
  </si>
  <si>
    <t>Ritual</t>
  </si>
  <si>
    <t>Bigfoot: The Lost Coast Tapes</t>
  </si>
  <si>
    <t>In the Fog</t>
  </si>
  <si>
    <t>Belarus, Germany, Latvia, Netherlands, Russia</t>
  </si>
  <si>
    <t>How to Fall in Love</t>
  </si>
  <si>
    <t>Crooked Arrows</t>
  </si>
  <si>
    <t>Heroine</t>
  </si>
  <si>
    <t>Not Fade Away</t>
  </si>
  <si>
    <t>A Mouse's Tale</t>
  </si>
  <si>
    <t>Argentina, Peru</t>
  </si>
  <si>
    <t>Hotel Noir</t>
  </si>
  <si>
    <t>Between Us</t>
  </si>
  <si>
    <t>Air Collision</t>
  </si>
  <si>
    <t>Tokyo Species</t>
  </si>
  <si>
    <t>Tricked</t>
  </si>
  <si>
    <t>Partners in Crime</t>
  </si>
  <si>
    <t>The 2 Usual Idiots</t>
  </si>
  <si>
    <t>Midnight's Children</t>
  </si>
  <si>
    <t>Two Rabbits</t>
  </si>
  <si>
    <t>Natale a 4 zampe</t>
  </si>
  <si>
    <t>Yossi</t>
  </si>
  <si>
    <t>Rurouni Kenshin: New Kyoto Arc: The Chirps of Light</t>
  </si>
  <si>
    <t>Animation, Action, Drama</t>
  </si>
  <si>
    <t>On Air</t>
  </si>
  <si>
    <t>Adventures Into the Woods: A Sexy Musical</t>
  </si>
  <si>
    <t>Comedy, Fantasy, Music</t>
  </si>
  <si>
    <t>Always: Sunset on Third Street '64</t>
  </si>
  <si>
    <t>Louis Theroux: Twilight of the Porn Stars</t>
  </si>
  <si>
    <t>Led Zeppelin: Celebration Day</t>
  </si>
  <si>
    <t>Lupin the Third: The Secret Page of Marco Polo</t>
  </si>
  <si>
    <t>Animation, Action, Comedy, Adventure, TV Movie, Crime</t>
  </si>
  <si>
    <t>Collision Course</t>
  </si>
  <si>
    <t>It's Christmas, Carol!</t>
  </si>
  <si>
    <t>TV Movie, Family, Fantasy</t>
  </si>
  <si>
    <t>John Mulaney: New in Town</t>
  </si>
  <si>
    <t>Bol Bachchan</t>
  </si>
  <si>
    <t>Indie Game: The Movie</t>
  </si>
  <si>
    <t>Viva l'Italia</t>
  </si>
  <si>
    <t>Abominable Christmas</t>
  </si>
  <si>
    <t>Hey, Did You Score?</t>
  </si>
  <si>
    <t>The Good Witch's Charm</t>
  </si>
  <si>
    <t>Undercover Bridesmaid</t>
  </si>
  <si>
    <t>Vulgaria</t>
  </si>
  <si>
    <t>Trade of Innocents</t>
  </si>
  <si>
    <t>United States of America, Thailand</t>
  </si>
  <si>
    <t>Billa II</t>
  </si>
  <si>
    <t>The Mistle-Tones</t>
  </si>
  <si>
    <t>TV Movie, Comedy, Romance</t>
  </si>
  <si>
    <t>Mine Games</t>
  </si>
  <si>
    <t>The Color of Time</t>
  </si>
  <si>
    <t>Bread of Happiness</t>
  </si>
  <si>
    <t>The Falls</t>
  </si>
  <si>
    <t>Everything Everything Nothing Nothing</t>
  </si>
  <si>
    <t>Teddy Bear</t>
  </si>
  <si>
    <t>Love Never Dies</t>
  </si>
  <si>
    <t>Australia, United Kingdom, United States of America</t>
  </si>
  <si>
    <t>Agent Vinod</t>
  </si>
  <si>
    <t>Arjun: The Warrior Prince</t>
  </si>
  <si>
    <t>Victor and the Secret of Crocodile Mansion</t>
  </si>
  <si>
    <t>Adventure, Family, Mystery</t>
  </si>
  <si>
    <t>FRED 3: Camp Fred</t>
  </si>
  <si>
    <t>Family, TV Movie, Comedy</t>
  </si>
  <si>
    <t>Depression and Friends</t>
  </si>
  <si>
    <t>Wu Dang</t>
  </si>
  <si>
    <t>Shell</t>
  </si>
  <si>
    <t>The Aggression Scale</t>
  </si>
  <si>
    <t>Winning Streak</t>
  </si>
  <si>
    <t>You've Been Trumped</t>
  </si>
  <si>
    <t>Party Crashers</t>
  </si>
  <si>
    <t>SÃ¼skind</t>
  </si>
  <si>
    <t>Big is Beautiful</t>
  </si>
  <si>
    <t>Key of Life</t>
  </si>
  <si>
    <t>Tell No One</t>
  </si>
  <si>
    <t>Jism 2</t>
  </si>
  <si>
    <t>Simon Killer</t>
  </si>
  <si>
    <t>Scooby-Doo! Spooky Games</t>
  </si>
  <si>
    <t>Mystery, Animation, Family, Comedy</t>
  </si>
  <si>
    <t>Stars 80</t>
  </si>
  <si>
    <t>Carmina or Blow Up</t>
  </si>
  <si>
    <t>Raul: O InÃ­cio, o Fim e o Meio</t>
  </si>
  <si>
    <t>Night of the Living Dead: Resurrection</t>
  </si>
  <si>
    <t>London 2012 Olympic Opening Ceremony: Isles of Wonder</t>
  </si>
  <si>
    <t>I, Anna</t>
  </si>
  <si>
    <t>France, Germany, United Kingdom</t>
  </si>
  <si>
    <t>Il rosso e il blu</t>
  </si>
  <si>
    <t>Palme</t>
  </si>
  <si>
    <t>A Golden Christmas 3</t>
  </si>
  <si>
    <t>Family, Comedy, Romance</t>
  </si>
  <si>
    <t>The Immature: The Trip</t>
  </si>
  <si>
    <t>Layover</t>
  </si>
  <si>
    <t>Crime, Mystery, Thriller</t>
  </si>
  <si>
    <t>The Woodsman and the Rain</t>
  </si>
  <si>
    <t>Bloodbath at Pinky High Part 2</t>
  </si>
  <si>
    <t>FDR: American Badass!</t>
  </si>
  <si>
    <t>The Haunting of Whaley House</t>
  </si>
  <si>
    <t>Rigodon</t>
  </si>
  <si>
    <t>Soulless</t>
  </si>
  <si>
    <t>Bye Bye Blondie</t>
  </si>
  <si>
    <t>Belgium, France, Switzerland</t>
  </si>
  <si>
    <t>CM Punk: Best in the World</t>
  </si>
  <si>
    <t>Girlfriend Boyfriend</t>
  </si>
  <si>
    <t>China, Taiwan</t>
  </si>
  <si>
    <t>Dead Season</t>
  </si>
  <si>
    <t>Pretty Cure All Stars New Stage: Friends of the Future</t>
  </si>
  <si>
    <t>Curfew</t>
  </si>
  <si>
    <t>Morgan</t>
  </si>
  <si>
    <t>Teri Meri Kahaani</t>
  </si>
  <si>
    <t>Nous York</t>
  </si>
  <si>
    <t>Nightfall</t>
  </si>
  <si>
    <t>Thriller, Action, Crime, Mystery</t>
  </si>
  <si>
    <t>SP Woman - Beautiful Sacrifice</t>
  </si>
  <si>
    <t>Emmanuelle Through Time: Sex, Chocolate &amp; Emmanuelle</t>
  </si>
  <si>
    <t>Dog Leash</t>
  </si>
  <si>
    <t>Dead Europe</t>
  </si>
  <si>
    <t>Australia, Greece, United Kingdom</t>
  </si>
  <si>
    <t>Heaven In Your Eyes</t>
  </si>
  <si>
    <t>Scary or Die</t>
  </si>
  <si>
    <t>Hemel</t>
  </si>
  <si>
    <t>Area Q.</t>
  </si>
  <si>
    <t>Brazil, United States of America</t>
  </si>
  <si>
    <t>Thriller, Science Fiction</t>
  </si>
  <si>
    <t>Kill 'em All</t>
  </si>
  <si>
    <t>A Beach With A View - Two Women</t>
  </si>
  <si>
    <t>Cinderella: Once Upon a Time in the West</t>
  </si>
  <si>
    <t>Animation, Family, Action, Adventure</t>
  </si>
  <si>
    <t>The Penguin King</t>
  </si>
  <si>
    <t>Family, Documentary, Adventure, Drama</t>
  </si>
  <si>
    <t>How to Survive a Plague</t>
  </si>
  <si>
    <t>The Facility</t>
  </si>
  <si>
    <t>Giant God Warrior Appears in Tokyo</t>
  </si>
  <si>
    <t>Science Fiction, Horror, Action, Animation</t>
  </si>
  <si>
    <t>Logistics</t>
  </si>
  <si>
    <t>The Conjuring</t>
  </si>
  <si>
    <t>Nurse 3-D</t>
  </si>
  <si>
    <t>The Wolf of Wall Street</t>
  </si>
  <si>
    <t>Crime, Drama, Comedy</t>
  </si>
  <si>
    <t>Animation, Family, Adventure, Fantasy</t>
  </si>
  <si>
    <t>Prisoners</t>
  </si>
  <si>
    <t>Grown Ups 2</t>
  </si>
  <si>
    <t>World War Z</t>
  </si>
  <si>
    <t>Snowpiercer</t>
  </si>
  <si>
    <t>Pacific Rim</t>
  </si>
  <si>
    <t>The Hobbit: The Desolation of Smaug</t>
  </si>
  <si>
    <t>Despicable Me 2</t>
  </si>
  <si>
    <t>The Hunger Games: Catching Fire</t>
  </si>
  <si>
    <t>Iron Man 3</t>
  </si>
  <si>
    <t>Thor: The Dark World</t>
  </si>
  <si>
    <t>Monsters University</t>
  </si>
  <si>
    <t>The Croods</t>
  </si>
  <si>
    <t>Animation, Adventure, Family, Fantasy, Comedy, Action</t>
  </si>
  <si>
    <t>Homefront</t>
  </si>
  <si>
    <t>The Hangover Part III</t>
  </si>
  <si>
    <t>Man of Steel</t>
  </si>
  <si>
    <t>About Time</t>
  </si>
  <si>
    <t>Drama, Romance, Fantasy</t>
  </si>
  <si>
    <t>Dragon Ball Z: Battle of Gods</t>
  </si>
  <si>
    <t>Her</t>
  </si>
  <si>
    <t>Love Lesson</t>
  </si>
  <si>
    <t>G.I. Joe: Retaliation</t>
  </si>
  <si>
    <t>The Secret Life of Walter Mitty</t>
  </si>
  <si>
    <t>Adventure, Comedy, Drama, Fantasy</t>
  </si>
  <si>
    <t>The Purge</t>
  </si>
  <si>
    <t>Nymphomaniac: Vol. II</t>
  </si>
  <si>
    <t>Germany, Belgium, Denmark, France</t>
  </si>
  <si>
    <t>Olympus Has Fallen</t>
  </si>
  <si>
    <t>Young &amp; Beautiful</t>
  </si>
  <si>
    <t>Scary Movie 5</t>
  </si>
  <si>
    <t>Hansel &amp; Gretel: Witch Hunters</t>
  </si>
  <si>
    <t>Fantasy, Horror, Action</t>
  </si>
  <si>
    <t>Escape Plan</t>
  </si>
  <si>
    <t>Evil Dead</t>
  </si>
  <si>
    <t>Lone Survivor</t>
  </si>
  <si>
    <t>A Haunted House</t>
  </si>
  <si>
    <t>3096 Days</t>
  </si>
  <si>
    <t>We're the Millers</t>
  </si>
  <si>
    <t>Texas Chainsaw 3D</t>
  </si>
  <si>
    <t>Coherence</t>
  </si>
  <si>
    <t>Pain &amp; Gain</t>
  </si>
  <si>
    <t>Action, Crime, Comedy, Drama, Mystery</t>
  </si>
  <si>
    <t>White House Down</t>
  </si>
  <si>
    <t>Cloudy with a Chance of Meatballs 2</t>
  </si>
  <si>
    <t>I Spit on Your Grave 2</t>
  </si>
  <si>
    <t>Thriller, Horror, Crime</t>
  </si>
  <si>
    <t>The Mortal Instruments: City of Bones</t>
  </si>
  <si>
    <t>Canada, Germany, United Kingdom, United States of America</t>
  </si>
  <si>
    <t>Fantasy, Action, Mystery</t>
  </si>
  <si>
    <t>Oblivion</t>
  </si>
  <si>
    <t>Action, Science Fiction, Adventure, Mystery</t>
  </si>
  <si>
    <t>Star Trek Into Darkness</t>
  </si>
  <si>
    <t>This Is the End</t>
  </si>
  <si>
    <t>The Great Gatsby</t>
  </si>
  <si>
    <t>The Book of Daniel</t>
  </si>
  <si>
    <t>Jack the Giant Slayer</t>
  </si>
  <si>
    <t>Fantasy, Action, Adventure, Drama</t>
  </si>
  <si>
    <t>Now You See Me</t>
  </si>
  <si>
    <t>The Host</t>
  </si>
  <si>
    <t>Switzerland, United States of America</t>
  </si>
  <si>
    <t>Aashiqui 2</t>
  </si>
  <si>
    <t>Curse of Chucky</t>
  </si>
  <si>
    <t>The Wind Rises</t>
  </si>
  <si>
    <t>Drama, Animation, Romance, War, History</t>
  </si>
  <si>
    <t>Oz the Great and Powerful</t>
  </si>
  <si>
    <t>The Green Inferno</t>
  </si>
  <si>
    <t>Canada, Chile, United States of America</t>
  </si>
  <si>
    <t>Adventure, Horror</t>
  </si>
  <si>
    <t>Mama</t>
  </si>
  <si>
    <t>Canada, Spain</t>
  </si>
  <si>
    <t>The Heat</t>
  </si>
  <si>
    <t>Death Race: Inferno</t>
  </si>
  <si>
    <t>12 Years a Slave</t>
  </si>
  <si>
    <t>Hummingbird</t>
  </si>
  <si>
    <t>Epic</t>
  </si>
  <si>
    <t>Carrie</t>
  </si>
  <si>
    <t>Captain Phillips</t>
  </si>
  <si>
    <t>Blue Is the Warmest Color</t>
  </si>
  <si>
    <t>Insidious: Chapter 2</t>
  </si>
  <si>
    <t>A Good Day to Die Hard</t>
  </si>
  <si>
    <t>Movie 43</t>
  </si>
  <si>
    <t>Gravity</t>
  </si>
  <si>
    <t>Don Jon</t>
  </si>
  <si>
    <t>2 Guns</t>
  </si>
  <si>
    <t>Riddick</t>
  </si>
  <si>
    <t>Elysium</t>
  </si>
  <si>
    <t>Science Fiction, Action, Drama, Thriller</t>
  </si>
  <si>
    <t>Parker</t>
  </si>
  <si>
    <t>Barbie Mariposa &amp; the Fairy Princess</t>
  </si>
  <si>
    <t>Underdogs</t>
  </si>
  <si>
    <t>Animation, Adventure, Romance</t>
  </si>
  <si>
    <t>RED 2</t>
  </si>
  <si>
    <t>The Tale of The Princess Kaguya</t>
  </si>
  <si>
    <t>Animation, Drama, Fantasy</t>
  </si>
  <si>
    <t>Dallas Buyers Club</t>
  </si>
  <si>
    <t>It Boy</t>
  </si>
  <si>
    <t>Planes</t>
  </si>
  <si>
    <t>Turbo</t>
  </si>
  <si>
    <t>Ninja: Shadow of a Tear</t>
  </si>
  <si>
    <t>Thailand, United States of America</t>
  </si>
  <si>
    <t>All Hallows' Eve</t>
  </si>
  <si>
    <t>Vassalord.</t>
  </si>
  <si>
    <t>Animation, Action, Mystery, Fantasy, Comedy, Drama, Horror</t>
  </si>
  <si>
    <t>The Call</t>
  </si>
  <si>
    <t>The Smurfs 2</t>
  </si>
  <si>
    <t>United States of America, Canada, France</t>
  </si>
  <si>
    <t>Fantasy, Family, Comedy, Animation</t>
  </si>
  <si>
    <t>Oculus</t>
  </si>
  <si>
    <t>R.I.P.D.</t>
  </si>
  <si>
    <t>Fantasy, Action, Comedy</t>
  </si>
  <si>
    <t>American Hustle</t>
  </si>
  <si>
    <t>Odd Thomas</t>
  </si>
  <si>
    <t>Rush</t>
  </si>
  <si>
    <t>The Flu</t>
  </si>
  <si>
    <t>The Protector 2</t>
  </si>
  <si>
    <t>Walking with Dinosaurs</t>
  </si>
  <si>
    <t>Australia, India, United Kingdom, United States of America</t>
  </si>
  <si>
    <t>Rape Zombie: Lust of the Dead 2</t>
  </si>
  <si>
    <t>The Colony</t>
  </si>
  <si>
    <t>Iron Man: Rise of Technovore</t>
  </si>
  <si>
    <t>Ender's Game</t>
  </si>
  <si>
    <t>After Earth</t>
  </si>
  <si>
    <t>Beautiful Creatures</t>
  </si>
  <si>
    <t>Kick-Ass 2</t>
  </si>
  <si>
    <t>Warm Bodies</t>
  </si>
  <si>
    <t>Adore</t>
  </si>
  <si>
    <t>Australia, France</t>
  </si>
  <si>
    <t>Stuck in Love</t>
  </si>
  <si>
    <t>The Garden of Words</t>
  </si>
  <si>
    <t>Animation, Drama, Romance</t>
  </si>
  <si>
    <t>47 Ronin</t>
  </si>
  <si>
    <t>Japan, United States of America, United Kingdom</t>
  </si>
  <si>
    <t>Drama, Action, Fantasy</t>
  </si>
  <si>
    <t>Rape Zombie: Lust of the Dead 3</t>
  </si>
  <si>
    <t>Anchorman 2: The Legend Continues</t>
  </si>
  <si>
    <t>Oldboy</t>
  </si>
  <si>
    <t>Drama, Thriller, Mystery, Action</t>
  </si>
  <si>
    <t>Pleasure or Pain</t>
  </si>
  <si>
    <t>Berserk: The Golden Age Arc III - The Advent</t>
  </si>
  <si>
    <t>Labor Day</t>
  </si>
  <si>
    <t>Dead Man Down</t>
  </si>
  <si>
    <t>Thriller, Action, Crime, Drama</t>
  </si>
  <si>
    <t>Shrek the Musical</t>
  </si>
  <si>
    <t>Music, Comedy, Fantasy</t>
  </si>
  <si>
    <t>The Counselor</t>
  </si>
  <si>
    <t>Side Effects</t>
  </si>
  <si>
    <t>Real Gangsters</t>
  </si>
  <si>
    <t>The Family</t>
  </si>
  <si>
    <t>You're Next</t>
  </si>
  <si>
    <t>Cold Eyes</t>
  </si>
  <si>
    <t>The Lone Ranger</t>
  </si>
  <si>
    <t>Action, Adventure, Western</t>
  </si>
  <si>
    <t>Snitch</t>
  </si>
  <si>
    <t>Thriller, Drama, Action</t>
  </si>
  <si>
    <t>Life of a King</t>
  </si>
  <si>
    <t>Steins;Gate: The Movie - Load Region of DÃ©jÃ  Vu</t>
  </si>
  <si>
    <t>Science Fiction, Animation, Drama</t>
  </si>
  <si>
    <t>The Spectacular Now</t>
  </si>
  <si>
    <t>Porno</t>
  </si>
  <si>
    <t>Free Birds</t>
  </si>
  <si>
    <t>The Young and Prodigious T.S. Spivet</t>
  </si>
  <si>
    <t>Hunter x Hunter: The Last Mission</t>
  </si>
  <si>
    <t>Adventure, Animation, Action, Fantasy</t>
  </si>
  <si>
    <t>Monster High: Scaris City of Frights</t>
  </si>
  <si>
    <t>Hunter x Hunter: Phantom Rouge</t>
  </si>
  <si>
    <t>Animation, Adventure, Fantasy, Action</t>
  </si>
  <si>
    <t>Hours</t>
  </si>
  <si>
    <t>Dark Skies</t>
  </si>
  <si>
    <t>Batman: The Dark Knight Returns, Part 2</t>
  </si>
  <si>
    <t>Science Fiction, Action, Animation, Mystery, Crime, Drama, Thriller</t>
  </si>
  <si>
    <t>Space Pirate Captain Harlock</t>
  </si>
  <si>
    <t>Justice League: The Flashpoint Paradox</t>
  </si>
  <si>
    <t>Animation, Science Fiction, Action, Adventure, Fantasy</t>
  </si>
  <si>
    <t>Stoker</t>
  </si>
  <si>
    <t>The Book Thief</t>
  </si>
  <si>
    <t>Mud</t>
  </si>
  <si>
    <t>The Best Offer</t>
  </si>
  <si>
    <t>Drama, Romance, Crime</t>
  </si>
  <si>
    <t>Before Midnight</t>
  </si>
  <si>
    <t>Greece, United States of America</t>
  </si>
  <si>
    <t>Safe Haven</t>
  </si>
  <si>
    <t>The Grandmaster</t>
  </si>
  <si>
    <t>Hong Kong, France, United States of America, Netherlands</t>
  </si>
  <si>
    <t>No Half Measures: Creating the Final Season of Breaking Bad</t>
  </si>
  <si>
    <t>Odnoklassniki.ru: The Magic Laptop</t>
  </si>
  <si>
    <t>New World</t>
  </si>
  <si>
    <t>We Are the Nobles</t>
  </si>
  <si>
    <t>The Last Stand</t>
  </si>
  <si>
    <t>Byzantium</t>
  </si>
  <si>
    <t>Drama, Fantasy, Thriller</t>
  </si>
  <si>
    <t>The Place Beyond the Pines</t>
  </si>
  <si>
    <t>The Incredible Burt Wonderstone</t>
  </si>
  <si>
    <t>The Great Beauty</t>
  </si>
  <si>
    <t>The Immigrant</t>
  </si>
  <si>
    <t>Spring Breakers</t>
  </si>
  <si>
    <t>France, United States of America, Mexico</t>
  </si>
  <si>
    <t>Frances Ha</t>
  </si>
  <si>
    <t>Ruby Red</t>
  </si>
  <si>
    <t>The World's End</t>
  </si>
  <si>
    <t>Would You Rather</t>
  </si>
  <si>
    <t>Dhoom 3</t>
  </si>
  <si>
    <t>Monster High: 13 Wishes</t>
  </si>
  <si>
    <t>Family, Fantasy, Animation</t>
  </si>
  <si>
    <t>Percy Jackson: Sea of Monsters</t>
  </si>
  <si>
    <t>Patema Inverted</t>
  </si>
  <si>
    <t>Animation, Science Fiction, Adventure, Drama</t>
  </si>
  <si>
    <t>The Last Days on Mars</t>
  </si>
  <si>
    <t>Belgium, Ireland, United Kingdom, United States of America</t>
  </si>
  <si>
    <t>V/H/S/2</t>
  </si>
  <si>
    <t>Instructions Not Included</t>
  </si>
  <si>
    <t>United States of America, Mexico</t>
  </si>
  <si>
    <t>Horns</t>
  </si>
  <si>
    <t>Out of the Furnace</t>
  </si>
  <si>
    <t>Hope</t>
  </si>
  <si>
    <t>Saving Mr. Banks</t>
  </si>
  <si>
    <t>Identity Thief</t>
  </si>
  <si>
    <t>Machete Kills</t>
  </si>
  <si>
    <t>Journey to the West: Conquering the Demons</t>
  </si>
  <si>
    <t>Action, Fantasy, Adventure, Comedy</t>
  </si>
  <si>
    <t>Jack Reacher: When the Man Comes Around</t>
  </si>
  <si>
    <t>Khumba</t>
  </si>
  <si>
    <t>Miracle in Cell No. 7</t>
  </si>
  <si>
    <t>Code Geass: Akito the Exiled 2: The Wyvern Divided</t>
  </si>
  <si>
    <t>Wolf Creek 2</t>
  </si>
  <si>
    <t>Deseo</t>
  </si>
  <si>
    <t>Young Mother</t>
  </si>
  <si>
    <t>The Physician</t>
  </si>
  <si>
    <t>Adventure, Drama, History</t>
  </si>
  <si>
    <t>Windstorm</t>
  </si>
  <si>
    <t>The House of Magic</t>
  </si>
  <si>
    <t>Belgium, France, United Kingdom</t>
  </si>
  <si>
    <t>Family, Fantasy, Animation, Adventure</t>
  </si>
  <si>
    <t>Only Lovers Left Alive</t>
  </si>
  <si>
    <t>United Kingdom, Germany, France, Greece</t>
  </si>
  <si>
    <t>The Last Exorcism Part II</t>
  </si>
  <si>
    <t>Lovelace</t>
  </si>
  <si>
    <t>Stranger by the Lake</t>
  </si>
  <si>
    <t>Minuscule: Valley of the Lost Ants</t>
  </si>
  <si>
    <t>Gangster Squad</t>
  </si>
  <si>
    <t>The ABCs of Death</t>
  </si>
  <si>
    <t>Last Vegas</t>
  </si>
  <si>
    <t>All Is Lost</t>
  </si>
  <si>
    <t>Canada, Mexico, United States of America</t>
  </si>
  <si>
    <t>August: Osage County</t>
  </si>
  <si>
    <t>Water and Fire</t>
  </si>
  <si>
    <t>Kill Your Darlings</t>
  </si>
  <si>
    <t>Paranoia</t>
  </si>
  <si>
    <t>No One Lives</t>
  </si>
  <si>
    <t>21 &amp; Over</t>
  </si>
  <si>
    <t>30 Nights of Paranormal Activity With the Devil Inside the Girl With the Dragon Tattoo</t>
  </si>
  <si>
    <t>Europa Report</t>
  </si>
  <si>
    <t>Empire State</t>
  </si>
  <si>
    <t>Like Father, Like Son</t>
  </si>
  <si>
    <t>Sweet Whip</t>
  </si>
  <si>
    <t>The Other Side of The SEX</t>
  </si>
  <si>
    <t>Life of Crime</t>
  </si>
  <si>
    <t>Commitment</t>
  </si>
  <si>
    <t>Free Fall</t>
  </si>
  <si>
    <t>Ragnarok</t>
  </si>
  <si>
    <t>The 100 Year-Old Man Who Climbed Out the Window and Disappeared</t>
  </si>
  <si>
    <t>Wer</t>
  </si>
  <si>
    <t>American Mary</t>
  </si>
  <si>
    <t>The To Do List</t>
  </si>
  <si>
    <t>Lupin the Third vs. Detective Conan: The Movie</t>
  </si>
  <si>
    <t>Animation, Action, Thriller</t>
  </si>
  <si>
    <t>Barbie in the Pink Shoes</t>
  </si>
  <si>
    <t>Madly Madagascar</t>
  </si>
  <si>
    <t>Scooby-Doo! Stage Fright</t>
  </si>
  <si>
    <t>Family, Adventure, Animation, Comedy, Mystery</t>
  </si>
  <si>
    <t>Tarzan</t>
  </si>
  <si>
    <t>Animation, Action, Adventure, Family</t>
  </si>
  <si>
    <t>Justin and the Knights of Valour</t>
  </si>
  <si>
    <t>Teen Beach Movie</t>
  </si>
  <si>
    <t>Family, Music, TV Movie, Comedy</t>
  </si>
  <si>
    <t>The Best Man Holiday</t>
  </si>
  <si>
    <t>The Keeper of Lost Causes</t>
  </si>
  <si>
    <t>Denmark, Germany, Norway, Sweden</t>
  </si>
  <si>
    <t>Thriller, Mystery, Crime</t>
  </si>
  <si>
    <t>My Little Pony: Equestria Girls</t>
  </si>
  <si>
    <t>Animation, Comedy, Family, Fantasy, Music</t>
  </si>
  <si>
    <t>Jodorowsky's Dune</t>
  </si>
  <si>
    <t>Iron Man &amp; Hulk: Heroes United</t>
  </si>
  <si>
    <t>A Teacher</t>
  </si>
  <si>
    <t>Spiders</t>
  </si>
  <si>
    <t>Palo Alto</t>
  </si>
  <si>
    <t>The Frozen Ground</t>
  </si>
  <si>
    <t>Thanks for Sharing</t>
  </si>
  <si>
    <t>Eden</t>
  </si>
  <si>
    <t>Love, Chunibyo &amp; Other Delusions! Rikka Version</t>
  </si>
  <si>
    <t>Comedy, Animation, Drama, Romance</t>
  </si>
  <si>
    <t>Romeo &amp; Juliet</t>
  </si>
  <si>
    <t>United States of America, Italy, United Kingdom</t>
  </si>
  <si>
    <t>Blue Jasmine</t>
  </si>
  <si>
    <t>Jackass Presents: Bad Grandpa</t>
  </si>
  <si>
    <t>A Touch of Sin</t>
  </si>
  <si>
    <t>China, France, Japan</t>
  </si>
  <si>
    <t>Drama, Crime, Action</t>
  </si>
  <si>
    <t>Nebraska</t>
  </si>
  <si>
    <t>Drama, Adventure</t>
  </si>
  <si>
    <t>Gintama: The Movie 2: The Final Chapter: Be Forever Yorozuya</t>
  </si>
  <si>
    <t>Police Story: Lockdown</t>
  </si>
  <si>
    <t>The Art of the Steal</t>
  </si>
  <si>
    <t>Welcome to the Jungle</t>
  </si>
  <si>
    <t>United Kingdom, United States of America, Puerto Rico</t>
  </si>
  <si>
    <t>The Lords of Salem</t>
  </si>
  <si>
    <t>The Haunting in Connecticut 2: Ghosts of Georgia</t>
  </si>
  <si>
    <t>The Kings of Summer</t>
  </si>
  <si>
    <t>One Direction: This Is Us</t>
  </si>
  <si>
    <t>The Dyatlov Pass Incident</t>
  </si>
  <si>
    <t>United Kingdom, United States of America, Russia</t>
  </si>
  <si>
    <t>Venus in Fur</t>
  </si>
  <si>
    <t>France, Poland, Belgium</t>
  </si>
  <si>
    <t>Inside Llewyn Davis</t>
  </si>
  <si>
    <t>Miss Violence</t>
  </si>
  <si>
    <t>What If</t>
  </si>
  <si>
    <t>Man of Tai Chi</t>
  </si>
  <si>
    <t>The Adventurer: The Curse of the Midas Box</t>
  </si>
  <si>
    <t>Belgium, United Kingdom, Spain</t>
  </si>
  <si>
    <t>Anna</t>
  </si>
  <si>
    <t>Canada, France, Spain, United Kingdom, United States of America</t>
  </si>
  <si>
    <t>Transformers Prime: Beast Hunters - Predacons Rising</t>
  </si>
  <si>
    <t>Action, Animation, Science Fiction, TV Movie</t>
  </si>
  <si>
    <t>Naruto Shippuden: Sunny Side Battle</t>
  </si>
  <si>
    <t>Torchlighters: The Augustine Story</t>
  </si>
  <si>
    <t>The Way Way Back</t>
  </si>
  <si>
    <t>The Canyons</t>
  </si>
  <si>
    <t>Behind the Candelabra</t>
  </si>
  <si>
    <t>Delivery Man</t>
  </si>
  <si>
    <t>The Big Wedding</t>
  </si>
  <si>
    <t>The Book of Esther</t>
  </si>
  <si>
    <t>TV Movie, Drama, Fantasy</t>
  </si>
  <si>
    <t>Doctor Who: The Day of the Doctor</t>
  </si>
  <si>
    <t>Science Fiction, Adventure</t>
  </si>
  <si>
    <t>Puella Magi Madoka Magica the Movie Part III: Rebellion</t>
  </si>
  <si>
    <t>The Congress</t>
  </si>
  <si>
    <t>Belgium, France, Germany, Israel, Luxembourg, Poland</t>
  </si>
  <si>
    <t>Drama, Science Fiction, Animation</t>
  </si>
  <si>
    <t>Runner Runner</t>
  </si>
  <si>
    <t>PokÃ©mon the Movie: Genesect and the Legend Awakened</t>
  </si>
  <si>
    <t>MÃ¶bius</t>
  </si>
  <si>
    <t>Luxembourg, France, Belgium</t>
  </si>
  <si>
    <t>In Secret</t>
  </si>
  <si>
    <t>Hungary, Serbia, United States of America</t>
  </si>
  <si>
    <t>Angelique</t>
  </si>
  <si>
    <t>Adventure, Romance</t>
  </si>
  <si>
    <t>The Butler</t>
  </si>
  <si>
    <t>D@bbe: The Possession</t>
  </si>
  <si>
    <t>Crush</t>
  </si>
  <si>
    <t>Broken City</t>
  </si>
  <si>
    <t>The Railway Man</t>
  </si>
  <si>
    <t>Australia, France, Switzerland, Thailand, United Kingdom</t>
  </si>
  <si>
    <t>Are You Here</t>
  </si>
  <si>
    <t>The Marine 3: Homefront</t>
  </si>
  <si>
    <t>anohana: The Flower We Saw That Day - The Movie</t>
  </si>
  <si>
    <t>The Smurfs: The Legend of Smurfy Hollow</t>
  </si>
  <si>
    <t>The Fifth Estate</t>
  </si>
  <si>
    <t>The Reluctant Fundamentalist</t>
  </si>
  <si>
    <t>Qatar, United States of America, India</t>
  </si>
  <si>
    <t>The Bling Ring</t>
  </si>
  <si>
    <t>Belle and Sebastian</t>
  </si>
  <si>
    <t>Belle</t>
  </si>
  <si>
    <t>Crayon Shin-chan: Very Tasty! B-class Gourmet Survival!!</t>
  </si>
  <si>
    <t>Hwayi: A Monster Boy</t>
  </si>
  <si>
    <t>Frankensteinâ€™s Army</t>
  </si>
  <si>
    <t>Netherlands, United States of America, Czech Republic</t>
  </si>
  <si>
    <t>The Devil's Violinist</t>
  </si>
  <si>
    <t>Italy, Germany</t>
  </si>
  <si>
    <t>The Den</t>
  </si>
  <si>
    <t>Passion</t>
  </si>
  <si>
    <t>Thriller, Drama, Crime, Mystery</t>
  </si>
  <si>
    <t>The Machine</t>
  </si>
  <si>
    <t>Philomena</t>
  </si>
  <si>
    <t>Detective Conan: Private Eye in the Distant Sea</t>
  </si>
  <si>
    <t>The Zero Theorem</t>
  </si>
  <si>
    <t>France, Luxembourg, Romania, United Kingdom, United States of America</t>
  </si>
  <si>
    <t>Drama, Fantasy, Science Fiction</t>
  </si>
  <si>
    <t>Suck Me Shakespeer</t>
  </si>
  <si>
    <t>One Small Hitch</t>
  </si>
  <si>
    <t>Yeh Jawaani Hai Deewani</t>
  </si>
  <si>
    <t>Fruitvale Station</t>
  </si>
  <si>
    <t>The Sacrament</t>
  </si>
  <si>
    <t>Haunter</t>
  </si>
  <si>
    <t>Assault on Wall Street</t>
  </si>
  <si>
    <t>Drama, Thriller, Action</t>
  </si>
  <si>
    <t>Open Grave</t>
  </si>
  <si>
    <t>Norway, United States of America</t>
  </si>
  <si>
    <t>500 MPH Storm</t>
  </si>
  <si>
    <t>Action, Science Fiction, TV Movie, Adventure, Drama, Thriller</t>
  </si>
  <si>
    <t>The Trials of Cate McCall</t>
  </si>
  <si>
    <t>Why Don't You Play in Hell?</t>
  </si>
  <si>
    <t>Drama, Action, Comedy</t>
  </si>
  <si>
    <t>Blackfish</t>
  </si>
  <si>
    <t>Devil's Knot</t>
  </si>
  <si>
    <t>The Garden of Sinners: Future Gospel</t>
  </si>
  <si>
    <t>Admission</t>
  </si>
  <si>
    <t>Crystal Lake Memories: The Complete History of Friday the 13th</t>
  </si>
  <si>
    <t>Let's Go To Rose Motel</t>
  </si>
  <si>
    <t>Penthouse North</t>
  </si>
  <si>
    <t>I'm in Love with a Church Girl</t>
  </si>
  <si>
    <t>Superman: Unbound</t>
  </si>
  <si>
    <t>Animation, Action, Adventure</t>
  </si>
  <si>
    <t>Blood Ties</t>
  </si>
  <si>
    <t>Concussion</t>
  </si>
  <si>
    <t>Vehicle 19</t>
  </si>
  <si>
    <t>The Monkey's Paw</t>
  </si>
  <si>
    <t>Mandela: Long Walk to Freedom</t>
  </si>
  <si>
    <t>France, South Africa, United Kingdom, United States of America</t>
  </si>
  <si>
    <t>Only God Forgives</t>
  </si>
  <si>
    <t>Denmark, France, Sweden, United States of America</t>
  </si>
  <si>
    <t>Dom Hemingway</t>
  </si>
  <si>
    <t>Grudge Match</t>
  </si>
  <si>
    <t>Scooby-Doo! Adventures: The Mystery Map</t>
  </si>
  <si>
    <t>Family, Comedy, Mystery, Animation</t>
  </si>
  <si>
    <t>12 Rounds 2: Reloaded</t>
  </si>
  <si>
    <t>Battle of the Year</t>
  </si>
  <si>
    <t>The Dance of Reality</t>
  </si>
  <si>
    <t>Chile, France</t>
  </si>
  <si>
    <t>Moebius</t>
  </si>
  <si>
    <t>Collision</t>
  </si>
  <si>
    <t>Company of Heroes</t>
  </si>
  <si>
    <t>HK: Forbidden Super Hero</t>
  </si>
  <si>
    <t>Tom and Jerry's Giant Adventure</t>
  </si>
  <si>
    <t>The Wizards Return: Alex vs. Alex</t>
  </si>
  <si>
    <t>Family, Comedy, TV Movie, Fantasy</t>
  </si>
  <si>
    <t>Aura: Koga Maryuin's Last War</t>
  </si>
  <si>
    <t>Animation, Comedy, Drama, Fantasy, Romance</t>
  </si>
  <si>
    <t>City of God: 10 Years Later</t>
  </si>
  <si>
    <t>Phantom</t>
  </si>
  <si>
    <t>The Berlin File</t>
  </si>
  <si>
    <t>Ghost in the Shell: Arise - Border 2: Ghost Whispers</t>
  </si>
  <si>
    <t>Action, Animation, Science Fiction, Thriller</t>
  </si>
  <si>
    <t>Siberian Education</t>
  </si>
  <si>
    <t>Italy, Lithuania</t>
  </si>
  <si>
    <t>Closed Circuit</t>
  </si>
  <si>
    <t>Mystery, Drama, Crime, Thriller</t>
  </si>
  <si>
    <t>Temptation: Confessions of a Marriage Counselor</t>
  </si>
  <si>
    <t>In a World...</t>
  </si>
  <si>
    <t>Lovestruck: The Musical</t>
  </si>
  <si>
    <t>Comedy, Fantasy, Romance, Music, TV Movie</t>
  </si>
  <si>
    <t>Krrish 3</t>
  </si>
  <si>
    <t>Jobs</t>
  </si>
  <si>
    <t>Zulu</t>
  </si>
  <si>
    <t>South Africa, France</t>
  </si>
  <si>
    <t>Getaway</t>
  </si>
  <si>
    <t>A Single Shot</t>
  </si>
  <si>
    <t>Super Buddies</t>
  </si>
  <si>
    <t>100 Degrees Below Zero</t>
  </si>
  <si>
    <t>Secretly, Greatly</t>
  </si>
  <si>
    <t>Mr. Morgan's Last Love</t>
  </si>
  <si>
    <t>Belgium, Germany, United States of America, France</t>
  </si>
  <si>
    <t>Ain't Them Bodies Saints</t>
  </si>
  <si>
    <t>Crime, Drama, Romance, Western</t>
  </si>
  <si>
    <t>Bayonetta: Bloody Fate</t>
  </si>
  <si>
    <t>Animation, Action, Fantasy</t>
  </si>
  <si>
    <t>Very Good Girls</t>
  </si>
  <si>
    <t>Tangerines</t>
  </si>
  <si>
    <t>Estonia, Georgia</t>
  </si>
  <si>
    <t>et</t>
  </si>
  <si>
    <t>To the Wonder</t>
  </si>
  <si>
    <t>Charlie Countryman</t>
  </si>
  <si>
    <t>Action, Comedy, Drama, Romance, Thriller</t>
  </si>
  <si>
    <t>Return to Nim's Island</t>
  </si>
  <si>
    <t>Chennai Express</t>
  </si>
  <si>
    <t>Romance, Comedy, Action</t>
  </si>
  <si>
    <t>Doctor Who: The Time of the Doctor</t>
  </si>
  <si>
    <t>Drama, Science Fiction, TV Movie</t>
  </si>
  <si>
    <t>The Lunchbox</t>
  </si>
  <si>
    <t>France, Germany, India, United States of America</t>
  </si>
  <si>
    <t>009-1: The End of the Beginning</t>
  </si>
  <si>
    <t>After the Dark</t>
  </si>
  <si>
    <t>Indonesia, United States of America</t>
  </si>
  <si>
    <t>Drama, Fantasy, Science Fiction, Thriller</t>
  </si>
  <si>
    <t>Ghost in the Shell: Arise - Border 1: Ghost Pain</t>
  </si>
  <si>
    <t>Action, Animation, Crime, Science Fiction</t>
  </si>
  <si>
    <t>I Give It a Year</t>
  </si>
  <si>
    <t>Hell Baby</t>
  </si>
  <si>
    <t>Phineas and Ferb: Mission Marvel</t>
  </si>
  <si>
    <t>Animation, Family, Comedy, TV Movie, Action, Adventure, Science Fiction, Music</t>
  </si>
  <si>
    <t>Hammer of the Gods</t>
  </si>
  <si>
    <t>History, Action, Adventure</t>
  </si>
  <si>
    <t>How I Live Now</t>
  </si>
  <si>
    <t>Green Street 3: Never Back Down</t>
  </si>
  <si>
    <t>Hal</t>
  </si>
  <si>
    <t>Animation, Romance</t>
  </si>
  <si>
    <t>Hansel and Gretel Get Baked</t>
  </si>
  <si>
    <t>Filth</t>
  </si>
  <si>
    <t>Belgium, Germany, Sweden, United Kingdom, United States of America</t>
  </si>
  <si>
    <t>Sharknado</t>
  </si>
  <si>
    <t>Science Fiction, Action, Comedy, Horror, TV Movie</t>
  </si>
  <si>
    <t>The Lifeguard</t>
  </si>
  <si>
    <t>The Mafia Kills Only in Summer</t>
  </si>
  <si>
    <t>Romance, Comedy, Crime, Drama</t>
  </si>
  <si>
    <t>The Numbers Station</t>
  </si>
  <si>
    <t>United Kingdom, United States of America, Belgium</t>
  </si>
  <si>
    <t>Get a Horse!</t>
  </si>
  <si>
    <t>Drishyam</t>
  </si>
  <si>
    <t>Thriller, Crime, Drama, Family</t>
  </si>
  <si>
    <t>France, Romania, Russia, Spain</t>
  </si>
  <si>
    <t>Pixie Hollow Bake Off</t>
  </si>
  <si>
    <t>Afternoon Delight</t>
  </si>
  <si>
    <t>Bounty Killer</t>
  </si>
  <si>
    <t>Firestorm</t>
  </si>
  <si>
    <t>Touchless</t>
  </si>
  <si>
    <t>Goliyon Ki Raasleela Ram-Leela</t>
  </si>
  <si>
    <t>The Last Days</t>
  </si>
  <si>
    <t>Science Fiction, Adventure, Thriller</t>
  </si>
  <si>
    <t>Papita, manÃ­, tostÃ³n</t>
  </si>
  <si>
    <t>Pawn Shop Chronicles</t>
  </si>
  <si>
    <t>I'm So Excited!</t>
  </si>
  <si>
    <t>Night Train to Lisbon</t>
  </si>
  <si>
    <t>Germany, Portugal, Switzerland</t>
  </si>
  <si>
    <t>Mystery, Romance, Thriller</t>
  </si>
  <si>
    <t>Trance</t>
  </si>
  <si>
    <t>Thriller, Crime, Drama, Mystery</t>
  </si>
  <si>
    <t>Contracted</t>
  </si>
  <si>
    <t>Antboy</t>
  </si>
  <si>
    <t>Comedy, Adventure, Family</t>
  </si>
  <si>
    <t>Fright Night 2: New Blood</t>
  </si>
  <si>
    <t>The Haunting of Helena</t>
  </si>
  <si>
    <t>The Terror Live</t>
  </si>
  <si>
    <t>Short Term 12</t>
  </si>
  <si>
    <t>Jinxed</t>
  </si>
  <si>
    <t>Family, Fantasy, Comedy, TV Movie</t>
  </si>
  <si>
    <t>Baggage Claim</t>
  </si>
  <si>
    <t>The Gilded Cage</t>
  </si>
  <si>
    <t>Fading Gigolo</t>
  </si>
  <si>
    <t>What Maisie Knew</t>
  </si>
  <si>
    <t>Legendary: Tomb of the Dragon</t>
  </si>
  <si>
    <t>China, United Kingdom</t>
  </si>
  <si>
    <t>Ice Soldiers</t>
  </si>
  <si>
    <t>Saving General Yang</t>
  </si>
  <si>
    <t>Nymphomaniac: Vol. I</t>
  </si>
  <si>
    <t>The English Teacher</t>
  </si>
  <si>
    <t>Cycling with MoliÃ¨re</t>
  </si>
  <si>
    <t>PERSONA3 THE MOVIE #1 Spring of Birth</t>
  </si>
  <si>
    <t>Adventure, Action, Animation, Drama, Fantasy, Science Fiction</t>
  </si>
  <si>
    <t>Last Passenger</t>
  </si>
  <si>
    <t>Puppylove</t>
  </si>
  <si>
    <t>Cottage Country</t>
  </si>
  <si>
    <t>Action, Comedy, Crime, Romance, Thriller, Horror</t>
  </si>
  <si>
    <t>A Case of You</t>
  </si>
  <si>
    <t>The Invisible Woman</t>
  </si>
  <si>
    <t>Dirty Teacher</t>
  </si>
  <si>
    <t>Thriller, TV Movie, Mystery, Drama</t>
  </si>
  <si>
    <t>Pawn</t>
  </si>
  <si>
    <t>Breathe In</t>
  </si>
  <si>
    <t>The Liberator</t>
  </si>
  <si>
    <t>Hatchet III</t>
  </si>
  <si>
    <t>Horror, Thriller, Comedy, Action</t>
  </si>
  <si>
    <t>Dead in Tombstone</t>
  </si>
  <si>
    <t>Western, Action, Fantasy, Horror, Drama</t>
  </si>
  <si>
    <t>Killing Season</t>
  </si>
  <si>
    <t>Belgium, United States of America, Bulgaria</t>
  </si>
  <si>
    <t>R100</t>
  </si>
  <si>
    <t>The Suspect</t>
  </si>
  <si>
    <t>Witching &amp; Bitching</t>
  </si>
  <si>
    <t>One Chance</t>
  </si>
  <si>
    <t>Drama, Comedy, Music</t>
  </si>
  <si>
    <t>Special ID</t>
  </si>
  <si>
    <t>Lake Placid: The Final Chapter</t>
  </si>
  <si>
    <t>Love and Honor</t>
  </si>
  <si>
    <t>Vive la France</t>
  </si>
  <si>
    <t>Drift</t>
  </si>
  <si>
    <t>Marvel One-Shot: Agent Carter</t>
  </si>
  <si>
    <t>Action, Adventure, Science Fiction, Fantasy</t>
  </si>
  <si>
    <t>Tied</t>
  </si>
  <si>
    <t>Saving Santa</t>
  </si>
  <si>
    <t>Bad Words</t>
  </si>
  <si>
    <t>Stranded</t>
  </si>
  <si>
    <t>Prisoners of the Sun</t>
  </si>
  <si>
    <t>Mystery, Action, Adventure, Horror</t>
  </si>
  <si>
    <t>Diana</t>
  </si>
  <si>
    <t>Belgium, France, Sweden, United Kingdom</t>
  </si>
  <si>
    <t>CBGB</t>
  </si>
  <si>
    <t>Rapture-Palooza</t>
  </si>
  <si>
    <t>Comedy, Fantasy, Horror</t>
  </si>
  <si>
    <t>Sword Art Online: Extra Edition</t>
  </si>
  <si>
    <t>Animation, Fantasy, Adventure</t>
  </si>
  <si>
    <t>The Face Reader</t>
  </si>
  <si>
    <t>Welcome to the Punch</t>
  </si>
  <si>
    <t>Canada, India, United Kingdom, United States of America</t>
  </si>
  <si>
    <t>Hello, My Dolly Girlfriend</t>
  </si>
  <si>
    <t>Alan Partridge: Alpha Papa</t>
  </si>
  <si>
    <t>The Last Match</t>
  </si>
  <si>
    <t>Metro</t>
  </si>
  <si>
    <t>Badges of Fury</t>
  </si>
  <si>
    <t>Enemies Closer</t>
  </si>
  <si>
    <t>Drinking Buddies</t>
  </si>
  <si>
    <t>Blue Caprice</t>
  </si>
  <si>
    <t>A Thousand Times Good Night</t>
  </si>
  <si>
    <t>Norway, Ireland, Sweden</t>
  </si>
  <si>
    <t>Young Detective Dee: Rise of the Sea Dragon</t>
  </si>
  <si>
    <t>Action, Crime, Fantasy, Adventure</t>
  </si>
  <si>
    <t>Child's Pose</t>
  </si>
  <si>
    <t>It's a Disaster</t>
  </si>
  <si>
    <t>Alpha and Omega 2: A Howl-iday Adventure</t>
  </si>
  <si>
    <t>Animation, Adventure, Comedy</t>
  </si>
  <si>
    <t>Mystery Road</t>
  </si>
  <si>
    <t>Independence Daysaster</t>
  </si>
  <si>
    <t>Upstream Color</t>
  </si>
  <si>
    <t>Raze</t>
  </si>
  <si>
    <t>The House at the End of Time</t>
  </si>
  <si>
    <t>Horror, Drama, Fantasy</t>
  </si>
  <si>
    <t>Bhaag Milkha Bhaag</t>
  </si>
  <si>
    <t>Little Witch Academia</t>
  </si>
  <si>
    <t>Action, Animation, Comedy, Fantasy</t>
  </si>
  <si>
    <t>Training Wheels</t>
  </si>
  <si>
    <t>Enough Said</t>
  </si>
  <si>
    <t>Metallica: Through the Never</t>
  </si>
  <si>
    <t>Banshee Chapter</t>
  </si>
  <si>
    <t>BoOzyâ€™ OS and the Cristal Gem</t>
  </si>
  <si>
    <t>Gagarin: First in Space</t>
  </si>
  <si>
    <t>Austenland</t>
  </si>
  <si>
    <t>A Certain Magical Index: The Miracle of Endymion</t>
  </si>
  <si>
    <t>Animation, Action, Drama, Comedy, Fantasy, Science Fiction</t>
  </si>
  <si>
    <t>Extraction</t>
  </si>
  <si>
    <t>Big Ass Spider!</t>
  </si>
  <si>
    <t>The Ultimate Life</t>
  </si>
  <si>
    <t>The Blue Umbrella</t>
  </si>
  <si>
    <t>Mike Tyson: Undisputed Truth</t>
  </si>
  <si>
    <t>Comedy, Drama, Documentary, TV Movie</t>
  </si>
  <si>
    <t>The Attorney</t>
  </si>
  <si>
    <t>13 Eerie</t>
  </si>
  <si>
    <t>Main Krishna Hoon</t>
  </si>
  <si>
    <t>Vikingdom</t>
  </si>
  <si>
    <t>Blood Glacier</t>
  </si>
  <si>
    <t>The White Storm</t>
  </si>
  <si>
    <t>Cheap Thrills</t>
  </si>
  <si>
    <t>Comedy, Crime, Drama, Thriller</t>
  </si>
  <si>
    <t>Turning Tide</t>
  </si>
  <si>
    <t>Human Capital</t>
  </si>
  <si>
    <t>Vishwaroopam</t>
  </si>
  <si>
    <t>Doraemon: Nobita's Secret Gadget Museum</t>
  </si>
  <si>
    <t>Adventure, Family, Animation, Comedy, Fantasy, Science Fiction</t>
  </si>
  <si>
    <t>Good Day, Ramon</t>
  </si>
  <si>
    <t>Mexico, Germany</t>
  </si>
  <si>
    <t>Final: The Rapture</t>
  </si>
  <si>
    <t>The Stranger Within</t>
  </si>
  <si>
    <t>Grace Unplugged</t>
  </si>
  <si>
    <t>Ida</t>
  </si>
  <si>
    <t>Denmark, Poland</t>
  </si>
  <si>
    <t>Still Life</t>
  </si>
  <si>
    <t>The Face of Love</t>
  </si>
  <si>
    <t>Billy and Buddy</t>
  </si>
  <si>
    <t>The Kingdom of Dreams and Madness</t>
  </si>
  <si>
    <t>As I Lay Dying</t>
  </si>
  <si>
    <t>Another Me</t>
  </si>
  <si>
    <t>Thriller, Mystery, Horror, Drama</t>
  </si>
  <si>
    <t>Scooby-Doo! and the Spooky Scarecrow</t>
  </si>
  <si>
    <t>Animation, Family, Mystery, Comedy</t>
  </si>
  <si>
    <t>Mood Indigo</t>
  </si>
  <si>
    <t>Special 26</t>
  </si>
  <si>
    <t>Rio 2096: A Story of Love and Fury</t>
  </si>
  <si>
    <t>Animation, Drama, History, Romance, Science Fiction, Fantasy</t>
  </si>
  <si>
    <t>Hello Herman</t>
  </si>
  <si>
    <t>Beneath</t>
  </si>
  <si>
    <t>Age of Uprising: The Legend of Michael Kohlhaas</t>
  </si>
  <si>
    <t>Sadako 3D 2</t>
  </si>
  <si>
    <t>Sexual Tension: Violetas</t>
  </si>
  <si>
    <t>The Fighter Pilot</t>
  </si>
  <si>
    <t>War, Drama, Action, Mystery</t>
  </si>
  <si>
    <t>Unforgiven</t>
  </si>
  <si>
    <t>Action, Crime, Drama, Western</t>
  </si>
  <si>
    <t>Goodbye World</t>
  </si>
  <si>
    <t>Chinese Puzzle</t>
  </si>
  <si>
    <t>Jan Dara: The Finale</t>
  </si>
  <si>
    <t>Brotherhood of Tears</t>
  </si>
  <si>
    <t>France, Luxembourg, Belgium</t>
  </si>
  <si>
    <t>Breaking the Girls</t>
  </si>
  <si>
    <t>Knights of Badassdom</t>
  </si>
  <si>
    <t>Adventure, Fantasy, Horror, Comedy</t>
  </si>
  <si>
    <t>Patrick</t>
  </si>
  <si>
    <t>Sofia the First: The Floating Palace</t>
  </si>
  <si>
    <t>The Past</t>
  </si>
  <si>
    <t>Kill for Me</t>
  </si>
  <si>
    <t>Inequality for All</t>
  </si>
  <si>
    <t>AE: Apocalypse Earth</t>
  </si>
  <si>
    <t>TV Movie, Science Fiction</t>
  </si>
  <si>
    <t>Jug Face</t>
  </si>
  <si>
    <t>Hansel &amp; Gretel</t>
  </si>
  <si>
    <t>Not Another Happy Ending</t>
  </si>
  <si>
    <t>7th Floor</t>
  </si>
  <si>
    <t>Spain, Argentina</t>
  </si>
  <si>
    <t>Officer Down</t>
  </si>
  <si>
    <t>The East</t>
  </si>
  <si>
    <t>Jappeloup</t>
  </si>
  <si>
    <t>Belgium, Canada, France, Spain</t>
  </si>
  <si>
    <t>Ilo Ilo</t>
  </si>
  <si>
    <t>France, Singapore</t>
  </si>
  <si>
    <t>Parkland</t>
  </si>
  <si>
    <t>Bastards</t>
  </si>
  <si>
    <t>Battle of the Damned</t>
  </si>
  <si>
    <t>United States of America, Singapore</t>
  </si>
  <si>
    <t>Blind Detective</t>
  </si>
  <si>
    <t>Action, Crime, Comedy, Thriller</t>
  </si>
  <si>
    <t>The Demented</t>
  </si>
  <si>
    <t>Love Is the Perfect Crime</t>
  </si>
  <si>
    <t>I'll Follow You Down</t>
  </si>
  <si>
    <t>Science Fiction, Drama, Mystery</t>
  </si>
  <si>
    <t>Whiplash</t>
  </si>
  <si>
    <t>Gimme Shelter</t>
  </si>
  <si>
    <t>The Mole Song: Undercover Agent Reiji</t>
  </si>
  <si>
    <t>Grand Central</t>
  </si>
  <si>
    <t>Jimi: All Is by My Side</t>
  </si>
  <si>
    <t>The Hunters</t>
  </si>
  <si>
    <t>Young and Dangerous: Reloaded</t>
  </si>
  <si>
    <t>At Middleton</t>
  </si>
  <si>
    <t>Paranormal Whacktivity</t>
  </si>
  <si>
    <t>Short Peace</t>
  </si>
  <si>
    <t>Vendetta</t>
  </si>
  <si>
    <t>Pee Mak</t>
  </si>
  <si>
    <t>Shield of Straw</t>
  </si>
  <si>
    <t>Life Feels Good</t>
  </si>
  <si>
    <t>A Promise</t>
  </si>
  <si>
    <t>Mary and Martha</t>
  </si>
  <si>
    <t>South Africa, United Kingdom, United States of America</t>
  </si>
  <si>
    <t>Zombie Night</t>
  </si>
  <si>
    <t>White as Milk, Red as Blood</t>
  </si>
  <si>
    <t>Gloria</t>
  </si>
  <si>
    <t>All Cheerleaders Die</t>
  </si>
  <si>
    <t>Saintâ˜†Young Men</t>
  </si>
  <si>
    <t>The German Doctor</t>
  </si>
  <si>
    <t>Argentina, France, Norway, Spain</t>
  </si>
  <si>
    <t>John Dies at the End</t>
  </si>
  <si>
    <t>United States of America, Malaysia</t>
  </si>
  <si>
    <t>Le Week-End</t>
  </si>
  <si>
    <t>A Fairly Odd Christmas</t>
  </si>
  <si>
    <t>A Story of Yonosuke</t>
  </si>
  <si>
    <t>A Night in Old Mexico</t>
  </si>
  <si>
    <t>Paradise: Hope</t>
  </si>
  <si>
    <t>France, Germany, Austria</t>
  </si>
  <si>
    <t>An Adventure in Space and Time</t>
  </si>
  <si>
    <t>20 Feet from Stardom</t>
  </si>
  <si>
    <t>KokowÃ¤Ã¤h 2</t>
  </si>
  <si>
    <t>Heli</t>
  </si>
  <si>
    <t>Crime, Drama, Romance</t>
  </si>
  <si>
    <t>A.C.O.D.</t>
  </si>
  <si>
    <t>Some Girl(s)</t>
  </si>
  <si>
    <t>Sexy Evil Genius</t>
  </si>
  <si>
    <t>Living Is Easy with Eyes Closed</t>
  </si>
  <si>
    <t>Madras Cafe</t>
  </si>
  <si>
    <t>Age of Dinosaurs</t>
  </si>
  <si>
    <t>Action, Science Fiction, Horror</t>
  </si>
  <si>
    <t>Grand Piano</t>
  </si>
  <si>
    <t>Ambushed</t>
  </si>
  <si>
    <t>My Mom Is a Character</t>
  </si>
  <si>
    <t>Malaysia, Spain, United States of America</t>
  </si>
  <si>
    <t>Sun in Buckets</t>
  </si>
  <si>
    <t>Plush</t>
  </si>
  <si>
    <t>Nobody's Home</t>
  </si>
  <si>
    <t>Particle Fever</t>
  </si>
  <si>
    <t>Aroused</t>
  </si>
  <si>
    <t>The Butterfly's Dream</t>
  </si>
  <si>
    <t>Grave Halloween</t>
  </si>
  <si>
    <t>Geography Club</t>
  </si>
  <si>
    <t>Prince Avalanche</t>
  </si>
  <si>
    <t>The Volcano</t>
  </si>
  <si>
    <t>Big Bad Wolves</t>
  </si>
  <si>
    <t>Comedy, Crime, Thriller, Horror</t>
  </si>
  <si>
    <t>Hide and Seek</t>
  </si>
  <si>
    <t>Jimmy P.</t>
  </si>
  <si>
    <t>Frequencies</t>
  </si>
  <si>
    <t>Romance, Science Fiction, Mystery</t>
  </si>
  <si>
    <t>In Fear</t>
  </si>
  <si>
    <t>Neelakasham Pachakadal Chuvanna Bhoomi</t>
  </si>
  <si>
    <t>Adventure, Thriller, Romance</t>
  </si>
  <si>
    <t>A Field in England</t>
  </si>
  <si>
    <t>Horror, Thriller, Fantasy</t>
  </si>
  <si>
    <t>The Golden Dream</t>
  </si>
  <si>
    <t>Guatemala, Mexico, Spain</t>
  </si>
  <si>
    <t>Paradise</t>
  </si>
  <si>
    <t>Marina</t>
  </si>
  <si>
    <t>Romance, Drama, Music</t>
  </si>
  <si>
    <t>Bad Milo!</t>
  </si>
  <si>
    <t>Pleasure Spa</t>
  </si>
  <si>
    <t>Oggy and the Cockroaches: The Movie</t>
  </si>
  <si>
    <t>Pete's Christmas</t>
  </si>
  <si>
    <t>Montage</t>
  </si>
  <si>
    <t>Rigor Mortis</t>
  </si>
  <si>
    <t>Horror, Action, Drama</t>
  </si>
  <si>
    <t>Blood of Redemption</t>
  </si>
  <si>
    <t>So Young</t>
  </si>
  <si>
    <t>The Real Life of Teachers</t>
  </si>
  <si>
    <t>Scarecrow</t>
  </si>
  <si>
    <t>Struck by Lightning</t>
  </si>
  <si>
    <t>Krampus: The Christmas Devil</t>
  </si>
  <si>
    <t>Pioneer</t>
  </si>
  <si>
    <t>Finland, Norway, Germany, Sweden, France</t>
  </si>
  <si>
    <t>The Motel Life</t>
  </si>
  <si>
    <t>All Is Bright</t>
  </si>
  <si>
    <t>The Patience Stone</t>
  </si>
  <si>
    <t>Afghanistan, United Kingdom, Germany, France</t>
  </si>
  <si>
    <t>Willow Creek</t>
  </si>
  <si>
    <t>Magic Magic</t>
  </si>
  <si>
    <t>CosÃ¬ fan tutte</t>
  </si>
  <si>
    <t>Music, TV Movie</t>
  </si>
  <si>
    <t>Fast &amp; Furious 6</t>
  </si>
  <si>
    <t>It Happened in Saint-Tropez</t>
  </si>
  <si>
    <t>Trust Me</t>
  </si>
  <si>
    <t>Cargo</t>
  </si>
  <si>
    <t>The Square</t>
  </si>
  <si>
    <t>Egypt, United Kingdom, United States of America</t>
  </si>
  <si>
    <t>Documentary, Drama, History</t>
  </si>
  <si>
    <t>Cult</t>
  </si>
  <si>
    <t>Hong Kong, Japan</t>
  </si>
  <si>
    <t>Wetlands</t>
  </si>
  <si>
    <t>Killer Toon</t>
  </si>
  <si>
    <t>Borgman</t>
  </si>
  <si>
    <t>Netherlands, Denmark, Belgium</t>
  </si>
  <si>
    <t>Absolute Deception</t>
  </si>
  <si>
    <t>Puppy</t>
  </si>
  <si>
    <t>Animation, Family, Comedy, Science Fiction</t>
  </si>
  <si>
    <t>Bunks</t>
  </si>
  <si>
    <t>TV Movie, Comedy, Horror</t>
  </si>
  <si>
    <t>Skinwalker Ranch</t>
  </si>
  <si>
    <t>Thriller, Horror, Science Fiction</t>
  </si>
  <si>
    <t>Scorned</t>
  </si>
  <si>
    <t>Seethamma Vakitlo Sirimalle Chettu</t>
  </si>
  <si>
    <t>Reckless</t>
  </si>
  <si>
    <t>Ghost Shark</t>
  </si>
  <si>
    <t>The Strange Color of Your Body's Tears</t>
  </si>
  <si>
    <t>Belgium, Luxembourg, France</t>
  </si>
  <si>
    <t>A Madea Christmas</t>
  </si>
  <si>
    <t>Walesa: Man of Hope</t>
  </si>
  <si>
    <t>The Fire Rises: The Creation and Impact of The Dark Knight Trilogy</t>
  </si>
  <si>
    <t>Sweetwater</t>
  </si>
  <si>
    <t>Western, Thriller</t>
  </si>
  <si>
    <t>Grounded: Making The Last of Us</t>
  </si>
  <si>
    <t>Out of the Blue</t>
  </si>
  <si>
    <t>Three Many Weddings</t>
  </si>
  <si>
    <t>Coldwater</t>
  </si>
  <si>
    <t>Thesis on a Homicide</t>
  </si>
  <si>
    <t>Snow Bride</t>
  </si>
  <si>
    <t>Romance, Comedy, Family, TV Movie</t>
  </si>
  <si>
    <t>One Piece Episode of Merry: The Tale of One More Friend</t>
  </si>
  <si>
    <t>Action, Animation, Adventure, Comedy, Fantasy, TV Movie</t>
  </si>
  <si>
    <t>Tiny Times</t>
  </si>
  <si>
    <t>Lion's Heart</t>
  </si>
  <si>
    <t>Argentina, Brazil</t>
  </si>
  <si>
    <t>Syrup</t>
  </si>
  <si>
    <t>Scenic Route</t>
  </si>
  <si>
    <t>When Calls the Heart</t>
  </si>
  <si>
    <t>Drama, Romance, Comedy, TV Movie</t>
  </si>
  <si>
    <t>A Glimpse Inside the Mind of Charles Swan III</t>
  </si>
  <si>
    <t>Zindagi 50 50</t>
  </si>
  <si>
    <t>Metalhead</t>
  </si>
  <si>
    <t>Horny Family</t>
  </si>
  <si>
    <t>Monster of the Nudist Colony</t>
  </si>
  <si>
    <t>Universitari - Molto piÃ¹ che amici</t>
  </si>
  <si>
    <t>Metro Manila</t>
  </si>
  <si>
    <t>Philippines, United Kingdom</t>
  </si>
  <si>
    <t>Crime, Thriller, Drama, Action</t>
  </si>
  <si>
    <t>The Challenger Disaster</t>
  </si>
  <si>
    <t>Thriller, Drama, History</t>
  </si>
  <si>
    <t>Paris or Perish</t>
  </si>
  <si>
    <t>We Are the Best!</t>
  </si>
  <si>
    <t>A Common Man</t>
  </si>
  <si>
    <t>Sri Lanka, United States of America</t>
  </si>
  <si>
    <t>Benim DÃ¼nyam</t>
  </si>
  <si>
    <t>Panic in the Mailroom</t>
  </si>
  <si>
    <t>Pinocchio</t>
  </si>
  <si>
    <t>Return to Nuke 'Em High Volume 1</t>
  </si>
  <si>
    <t>The Girl from Nowhere</t>
  </si>
  <si>
    <t>Aya of Yop City</t>
  </si>
  <si>
    <t>Cote D'Ivoire, France</t>
  </si>
  <si>
    <t>Animation, Romance, Comedy</t>
  </si>
  <si>
    <t>TPB AFK: The Pirate Bay - Away from Keyboard</t>
  </si>
  <si>
    <t>ABCD</t>
  </si>
  <si>
    <t>The Firefly</t>
  </si>
  <si>
    <t>A Birder's Guide to Everything</t>
  </si>
  <si>
    <t>Killing Kennedy</t>
  </si>
  <si>
    <t>The Selfish Giant</t>
  </si>
  <si>
    <t>The Right Kind of Wrong</t>
  </si>
  <si>
    <t>The French Minister</t>
  </si>
  <si>
    <t>Kevin Hart: Let Me Explain</t>
  </si>
  <si>
    <t>Stranger Things</t>
  </si>
  <si>
    <t>Nothing Left to Fear</t>
  </si>
  <si>
    <t>Out of Reach</t>
  </si>
  <si>
    <t>Richard Pryor: Omit the Logic</t>
  </si>
  <si>
    <t>The Look of Love</t>
  </si>
  <si>
    <t>InAPPropriate Comedy</t>
  </si>
  <si>
    <t>Cold Comes the Night</t>
  </si>
  <si>
    <t>Kink</t>
  </si>
  <si>
    <t>No Man's Land</t>
  </si>
  <si>
    <t>Crime, Drama, Thriller, Western</t>
  </si>
  <si>
    <t>Straight A's</t>
  </si>
  <si>
    <t>The Class of â€˜92</t>
  </si>
  <si>
    <t>Breakout</t>
  </si>
  <si>
    <t>Stalled</t>
  </si>
  <si>
    <t>Autumn Blood</t>
  </si>
  <si>
    <t>The Wrath of Vajra</t>
  </si>
  <si>
    <t>Extraordinary Tales</t>
  </si>
  <si>
    <t>Luxembourg, United States of America, Belgium, Spain</t>
  </si>
  <si>
    <t>Horror, Animation, Mystery</t>
  </si>
  <si>
    <t>Northwest</t>
  </si>
  <si>
    <t>Midsummer's Equation</t>
  </si>
  <si>
    <t>Fir Crazy</t>
  </si>
  <si>
    <t>An Amish Murder</t>
  </si>
  <si>
    <t>Thriller, Mystery, Drama, TV Movie</t>
  </si>
  <si>
    <t>9 Month Stretch</t>
  </si>
  <si>
    <t>Raanjhanaa</t>
  </si>
  <si>
    <t>A Very Merry Mix-Up</t>
  </si>
  <si>
    <t>TV Movie, Romance, Comedy, Drama</t>
  </si>
  <si>
    <t>Fiendish Funnies</t>
  </si>
  <si>
    <t>Darkroom</t>
  </si>
  <si>
    <t>A Five Star Life</t>
  </si>
  <si>
    <t>Home Run</t>
  </si>
  <si>
    <t>Suddenly</t>
  </si>
  <si>
    <t>The Unbelievers</t>
  </si>
  <si>
    <t>Family Weekend</t>
  </si>
  <si>
    <t>The Brain Man</t>
  </si>
  <si>
    <t>Crime, Science Fiction, Action</t>
  </si>
  <si>
    <t>Before the Winter Chill</t>
  </si>
  <si>
    <t>France, Luxembourg</t>
  </si>
  <si>
    <t>Against the Wild</t>
  </si>
  <si>
    <t>Scooby-Doo! Mecha Mutt Menace</t>
  </si>
  <si>
    <t>Beyond The Edge</t>
  </si>
  <si>
    <t>The Geographer Drank His Globe Away</t>
  </si>
  <si>
    <t>Miserere</t>
  </si>
  <si>
    <t>The Sound of Music Live!</t>
  </si>
  <si>
    <t>TV Movie, Drama, Family, Music</t>
  </si>
  <si>
    <t>Who Killed Bambi?</t>
  </si>
  <si>
    <t>Assassins Run</t>
  </si>
  <si>
    <t>All Things To All Men</t>
  </si>
  <si>
    <t>Sound City</t>
  </si>
  <si>
    <t>Phil Spector</t>
  </si>
  <si>
    <t>The Phone Call</t>
  </si>
  <si>
    <t>Terms and Conditions May Apply</t>
  </si>
  <si>
    <t>The Liar and His Lover</t>
  </si>
  <si>
    <t>Music, Romance</t>
  </si>
  <si>
    <t>On the Way to School</t>
  </si>
  <si>
    <t>The Armstrong Lie</t>
  </si>
  <si>
    <t>Finding Mr. Right</t>
  </si>
  <si>
    <t>Zip &amp; Zap and the Marble Gang</t>
  </si>
  <si>
    <t>Russia, Spain</t>
  </si>
  <si>
    <t>Wish Taxi</t>
  </si>
  <si>
    <t>I'm a Porn Star</t>
  </si>
  <si>
    <t>A Liberal Passion</t>
  </si>
  <si>
    <t>The Inevitable Defeat of Mister &amp; Pete</t>
  </si>
  <si>
    <t>Torment</t>
  </si>
  <si>
    <t>Rewind This!</t>
  </si>
  <si>
    <t>Wither</t>
  </si>
  <si>
    <t>Castello Cavalcanti</t>
  </si>
  <si>
    <t>Justin Bieber's Believe</t>
  </si>
  <si>
    <t>R... Rajkumar</t>
  </si>
  <si>
    <t>American Dreams in China</t>
  </si>
  <si>
    <t>Somm</t>
  </si>
  <si>
    <t>Jolly LLB</t>
  </si>
  <si>
    <t>Summer in February</t>
  </si>
  <si>
    <t>The Magic Snowflake</t>
  </si>
  <si>
    <t>Mischief Night</t>
  </si>
  <si>
    <t>On the Job</t>
  </si>
  <si>
    <t>The Garden of Sinners: Recalled Out Summer - Extra Chorus</t>
  </si>
  <si>
    <t>Animation, Science Fiction, Fantasy, Drama</t>
  </si>
  <si>
    <t>Pulling Strings</t>
  </si>
  <si>
    <t>Elevator</t>
  </si>
  <si>
    <t>United States of America, Norway</t>
  </si>
  <si>
    <t>Is the Man Who Is Tall Happy?</t>
  </si>
  <si>
    <t>Documentary, Animation</t>
  </si>
  <si>
    <t>The Empty Hours</t>
  </si>
  <si>
    <t>Mexico, France, Spain</t>
  </si>
  <si>
    <t>The Lost Medallion: The Adventures of Billy Stone</t>
  </si>
  <si>
    <t>Reaching for the Moon</t>
  </si>
  <si>
    <t>Jack the Giant Killer</t>
  </si>
  <si>
    <t>Max</t>
  </si>
  <si>
    <t>Strings</t>
  </si>
  <si>
    <t>Invisible Hentai Man</t>
  </si>
  <si>
    <t>Me, Myself and Mum</t>
  </si>
  <si>
    <t>Remember Sunday</t>
  </si>
  <si>
    <t>Wrong Cops</t>
  </si>
  <si>
    <t>Belgium, France, Portugal, Russia, United States of America</t>
  </si>
  <si>
    <t>The Dirties</t>
  </si>
  <si>
    <t>Birdemic 2: The Resurrection</t>
  </si>
  <si>
    <t>Free Ride</t>
  </si>
  <si>
    <t>Death Billiards</t>
  </si>
  <si>
    <t>Animation, Drama, Mystery</t>
  </si>
  <si>
    <t>Race 2</t>
  </si>
  <si>
    <t>Thriller, Action, Adventure, Crime</t>
  </si>
  <si>
    <t>Curious George: A Halloween Boo Fest</t>
  </si>
  <si>
    <t>Bright Days Ahead</t>
  </si>
  <si>
    <t>Jay and Silent Bob's Super Groovy Cartoon Movie</t>
  </si>
  <si>
    <t>Zombie Massacre</t>
  </si>
  <si>
    <t>Triple Crossed</t>
  </si>
  <si>
    <t>Hawaii</t>
  </si>
  <si>
    <t>Kathleen Madigan: Madigan Again</t>
  </si>
  <si>
    <t>Ugly</t>
  </si>
  <si>
    <t>Thriller, Drama, Mystery, Crime</t>
  </si>
  <si>
    <t>The Missing Picture</t>
  </si>
  <si>
    <t>Belgium, Cambodia, France</t>
  </si>
  <si>
    <t>Of Horses and Men</t>
  </si>
  <si>
    <t>Norway, Iceland</t>
  </si>
  <si>
    <t>Real</t>
  </si>
  <si>
    <t>Coffee Town</t>
  </si>
  <si>
    <t>The Sweeter Side of Life</t>
  </si>
  <si>
    <t>Trespassing Bergman</t>
  </si>
  <si>
    <t>El diario de una prostituta</t>
  </si>
  <si>
    <t>Dampfnudelblues</t>
  </si>
  <si>
    <t>Ammutta muddica al cinema</t>
  </si>
  <si>
    <t>The Turning</t>
  </si>
  <si>
    <t>Australia, Canada, United Kingdom</t>
  </si>
  <si>
    <t>Narco Cultura</t>
  </si>
  <si>
    <t>Mr. Go</t>
  </si>
  <si>
    <t>South Korea, China</t>
  </si>
  <si>
    <t>Singam 2</t>
  </si>
  <si>
    <t>Shahid</t>
  </si>
  <si>
    <t>Dear Dumb Diary</t>
  </si>
  <si>
    <t>Family, TV Movie, Music</t>
  </si>
  <si>
    <t>Cem YÄ±lmaz: CM101MMXI Fundamentals</t>
  </si>
  <si>
    <t>Comedy, TV Movie, Documentary</t>
  </si>
  <si>
    <t>A Castle in Italy</t>
  </si>
  <si>
    <t>Wedding Association</t>
  </si>
  <si>
    <t>Jayne Mansfield's Car</t>
  </si>
  <si>
    <t>Gatchaman</t>
  </si>
  <si>
    <t>The Adulteen</t>
  </si>
  <si>
    <t>Hanasaku Iroha the Movie: Home Sweet Home</t>
  </si>
  <si>
    <t>Fateful Findings</t>
  </si>
  <si>
    <t>Ghost Team One</t>
  </si>
  <si>
    <t>Till Luck Do Us Part 2</t>
  </si>
  <si>
    <t>A Forbidden God</t>
  </si>
  <si>
    <t>The Nun</t>
  </si>
  <si>
    <t>SPEC: Close~Reincarnation</t>
  </si>
  <si>
    <t>Chariot</t>
  </si>
  <si>
    <t>The FjÃ¤llbacka Murders - The Hidden Child</t>
  </si>
  <si>
    <t>Estonia, Sweden</t>
  </si>
  <si>
    <t>Welcome Mr. President!</t>
  </si>
  <si>
    <t>The Wolverine</t>
  </si>
  <si>
    <t>Tokyo Family</t>
  </si>
  <si>
    <t>Hiccups</t>
  </si>
  <si>
    <t>Shadow People</t>
  </si>
  <si>
    <t>The Priest's Children</t>
  </si>
  <si>
    <t>Croatia, Montenegro, Serbia</t>
  </si>
  <si>
    <t>hr</t>
  </si>
  <si>
    <t>The Little Ghost</t>
  </si>
  <si>
    <t>Family, Fantasy</t>
  </si>
  <si>
    <t>The Four 2</t>
  </si>
  <si>
    <t>Code Red</t>
  </si>
  <si>
    <t>The Brats</t>
  </si>
  <si>
    <t>Chance at Romance</t>
  </si>
  <si>
    <t>Go Goa Gone</t>
  </si>
  <si>
    <t>Stay Away from Me</t>
  </si>
  <si>
    <t>Good Ol' Freda</t>
  </si>
  <si>
    <t>Music, Documentary, History</t>
  </si>
  <si>
    <t>Brain Drain</t>
  </si>
  <si>
    <t>Long Live Freedom</t>
  </si>
  <si>
    <t>As Cool as I Am</t>
  </si>
  <si>
    <t>Hairbrained</t>
  </si>
  <si>
    <t>La banda Picasso</t>
  </si>
  <si>
    <t>Hungary, Spain</t>
  </si>
  <si>
    <t>Eastwood Directs: The Untold Story</t>
  </si>
  <si>
    <t>Drones</t>
  </si>
  <si>
    <t>Tim's Vermeer</t>
  </si>
  <si>
    <t>Crystal Fairy &amp; the Magical Cactus</t>
  </si>
  <si>
    <t>Adjust Your Tracking: The Untold Story of the VHS Collector</t>
  </si>
  <si>
    <t>Floating Skyscrapers</t>
  </si>
  <si>
    <t>Gingerdead Man vs. Evil Bong</t>
  </si>
  <si>
    <t>If I Had Wings</t>
  </si>
  <si>
    <t>The Summit</t>
  </si>
  <si>
    <t>Antisocial</t>
  </si>
  <si>
    <t>In the Name of...</t>
  </si>
  <si>
    <t>Escape from Tomorrow</t>
  </si>
  <si>
    <t>C.O.G.</t>
  </si>
  <si>
    <t>Downloaded</t>
  </si>
  <si>
    <t>End of the World</t>
  </si>
  <si>
    <t>Science Fiction, Action, Comedy, Adventure</t>
  </si>
  <si>
    <t>Christmas on the Bayou</t>
  </si>
  <si>
    <t>The Returned</t>
  </si>
  <si>
    <t>Spain, Canada</t>
  </si>
  <si>
    <t>A Wolf at the Door</t>
  </si>
  <si>
    <t>Axe Giant: The Wrath of Paul Bunyan</t>
  </si>
  <si>
    <t>Space Warriors</t>
  </si>
  <si>
    <t>Family, Adventure, Science Fiction</t>
  </si>
  <si>
    <t>Queens of the Ring</t>
  </si>
  <si>
    <t>The Stag</t>
  </si>
  <si>
    <t>The Great Passage</t>
  </si>
  <si>
    <t>Brazilian Western</t>
  </si>
  <si>
    <t>Crime, Drama, Western, Romance</t>
  </si>
  <si>
    <t>Java Heat</t>
  </si>
  <si>
    <t>Make Your Move</t>
  </si>
  <si>
    <t>Frenchmen 3</t>
  </si>
  <si>
    <t>Touchy Feely</t>
  </si>
  <si>
    <t>Molly Maxwell</t>
  </si>
  <si>
    <t>RoboCroc</t>
  </si>
  <si>
    <t>Generation Iron</t>
  </si>
  <si>
    <t>Hotel Inferno</t>
  </si>
  <si>
    <t>Solo</t>
  </si>
  <si>
    <t>Gerontophilia</t>
  </si>
  <si>
    <t>Playing Dead</t>
  </si>
  <si>
    <t>Family United</t>
  </si>
  <si>
    <t>Whispers Behind the Wall</t>
  </si>
  <si>
    <t>Regret!</t>
  </si>
  <si>
    <t>Whitewash</t>
  </si>
  <si>
    <t>Non-Stop</t>
  </si>
  <si>
    <t>TV Movie, Drama, Mystery, Thriller</t>
  </si>
  <si>
    <t>Narnia's Lost Poet: The Secret Lives and Loves of C.S. Lewis</t>
  </si>
  <si>
    <t>Kai Po Che!</t>
  </si>
  <si>
    <t>Unbeatable</t>
  </si>
  <si>
    <t>The Thanksgiving House</t>
  </si>
  <si>
    <t>TV Movie, Family, Romance</t>
  </si>
  <si>
    <t>Sparks</t>
  </si>
  <si>
    <t>Nearlyweds</t>
  </si>
  <si>
    <t>Romance, TV Movie, Comedy</t>
  </si>
  <si>
    <t>K-11</t>
  </si>
  <si>
    <t>Louis C.K.: Oh My God</t>
  </si>
  <si>
    <t>Detour</t>
  </si>
  <si>
    <t>Sacro GRA</t>
  </si>
  <si>
    <t>Nicki Minaj: Pink Planet</t>
  </si>
  <si>
    <t>Someone's Gaze</t>
  </si>
  <si>
    <t>9 Full Moons</t>
  </si>
  <si>
    <t>I Am Divine</t>
  </si>
  <si>
    <t>Omnivores</t>
  </si>
  <si>
    <t>The Unlikely Prince</t>
  </si>
  <si>
    <t>The Wrong Woman</t>
  </si>
  <si>
    <t>Noobz</t>
  </si>
  <si>
    <t>The Informant</t>
  </si>
  <si>
    <t>Belgium, Canada, France, Luxembourg, Spain</t>
  </si>
  <si>
    <t>No Breathing</t>
  </si>
  <si>
    <t>Philippines, South Korea</t>
  </si>
  <si>
    <t>Mr. Jones</t>
  </si>
  <si>
    <t>Attila Marcel</t>
  </si>
  <si>
    <t>The Legend of Sarila</t>
  </si>
  <si>
    <t>The Dead 2: India</t>
  </si>
  <si>
    <t>Boss</t>
  </si>
  <si>
    <t>Action, Comedy, Drama</t>
  </si>
  <si>
    <t>Computer Chess</t>
  </si>
  <si>
    <t>Door to the Night</t>
  </si>
  <si>
    <t>Romance, Mystery</t>
  </si>
  <si>
    <t>A Fantastic Back and Forth</t>
  </si>
  <si>
    <t>Compulsion</t>
  </si>
  <si>
    <t>Spinning</t>
  </si>
  <si>
    <t>Lie I Love Sex 2</t>
  </si>
  <si>
    <t>Speak No Evil</t>
  </si>
  <si>
    <t>The Gambler Who Wouldn't Die</t>
  </si>
  <si>
    <t>Mr Hublot</t>
  </si>
  <si>
    <t>David Blaine: Real or Magic</t>
  </si>
  <si>
    <t>TV Movie, Family, Documentary</t>
  </si>
  <si>
    <t>Test</t>
  </si>
  <si>
    <t>Stockholm</t>
  </si>
  <si>
    <t>An Afghan Love Story</t>
  </si>
  <si>
    <t>Afghanistan, France</t>
  </si>
  <si>
    <t>ps</t>
  </si>
  <si>
    <t>A Band Called Death</t>
  </si>
  <si>
    <t>Dirty Wars</t>
  </si>
  <si>
    <t>Documentary, Drama, Crime</t>
  </si>
  <si>
    <t>Muscle Shoals</t>
  </si>
  <si>
    <t>Documentary, History, Music</t>
  </si>
  <si>
    <t>Suzanne</t>
  </si>
  <si>
    <t>Scorpion in Love</t>
  </si>
  <si>
    <t>Romance, Thriller, Drama</t>
  </si>
  <si>
    <t>Bridegroom</t>
  </si>
  <si>
    <t>The Power of Few</t>
  </si>
  <si>
    <t>Friend: The Great Legacy</t>
  </si>
  <si>
    <t>The Major</t>
  </si>
  <si>
    <t>Dark World: Equilibrium</t>
  </si>
  <si>
    <t>Way Back Home</t>
  </si>
  <si>
    <t>Robosapien: Rebooted</t>
  </si>
  <si>
    <t>Adventure, Family, Science Fiction</t>
  </si>
  <si>
    <t>Jodi Arias: Dirty Little Secret</t>
  </si>
  <si>
    <t>Break Up Man</t>
  </si>
  <si>
    <t>Forbidden Ground</t>
  </si>
  <si>
    <t>The Devil's in the Details</t>
  </si>
  <si>
    <t>Age of Panic</t>
  </si>
  <si>
    <t>Eastern Boys</t>
  </si>
  <si>
    <t>Dark Circles</t>
  </si>
  <si>
    <t>Blast Vegas</t>
  </si>
  <si>
    <t>Fantasy, Thriller, Action, Adventure, TV Movie</t>
  </si>
  <si>
    <t>Sunshine on Leith</t>
  </si>
  <si>
    <t>Sparrows Dance</t>
  </si>
  <si>
    <t>The Last of Robin Hood</t>
  </si>
  <si>
    <t>The Ravine of Goodbye</t>
  </si>
  <si>
    <t>Easy Money III: Life Deluxe</t>
  </si>
  <si>
    <t>Norway, Sweden, Germany</t>
  </si>
  <si>
    <t>Propaganda</t>
  </si>
  <si>
    <t>This Is Our Time</t>
  </si>
  <si>
    <t>Norte, The End of History</t>
  </si>
  <si>
    <t>Sunlight Jr.</t>
  </si>
  <si>
    <t>Neppuu Kairiku Bushi Road</t>
  </si>
  <si>
    <t>Animation, Action, Science Fiction, Adventure</t>
  </si>
  <si>
    <t>Antarctica: A Year on Ice</t>
  </si>
  <si>
    <t>Drama, Adventure, Documentary</t>
  </si>
  <si>
    <t>The Big Bad Wolf</t>
  </si>
  <si>
    <t>Love, Marilyn</t>
  </si>
  <si>
    <t>April Apocalypse</t>
  </si>
  <si>
    <t>Romance, Comedy, Horror</t>
  </si>
  <si>
    <t>Cavemen</t>
  </si>
  <si>
    <t>Man on the Edge</t>
  </si>
  <si>
    <t>Peeples</t>
  </si>
  <si>
    <t>Dracula: The Dark Prince</t>
  </si>
  <si>
    <t>Horses of God</t>
  </si>
  <si>
    <t>The Ultimate Accessory</t>
  </si>
  <si>
    <t>House Party: Tonight's the Night</t>
  </si>
  <si>
    <t>Celal and Ceren</t>
  </si>
  <si>
    <t>Richard The Lionheart</t>
  </si>
  <si>
    <t>Call Me Crazy: A Five Film</t>
  </si>
  <si>
    <t>Marius</t>
  </si>
  <si>
    <t>Nicky Deuce</t>
  </si>
  <si>
    <t>Intimate Parts</t>
  </si>
  <si>
    <t>The Traffic Department</t>
  </si>
  <si>
    <t>Indovina chi viene a Natale?</t>
  </si>
  <si>
    <t>Jurassic Attack</t>
  </si>
  <si>
    <t>Colpi di fortuna</t>
  </si>
  <si>
    <t>Commando - A One Man Army</t>
  </si>
  <si>
    <t>Marriage Blue</t>
  </si>
  <si>
    <t>Breaking at the Edge</t>
  </si>
  <si>
    <t>Kamen Rider Ã— Kamen Rider Gaim &amp; Wizard: The Fateful Feudal Movie Wars</t>
  </si>
  <si>
    <t>The Thirteenth Tale</t>
  </si>
  <si>
    <t>The Twelve Trees of Christmas</t>
  </si>
  <si>
    <t>Hakuouki: Wild Dance of Kyoto</t>
  </si>
  <si>
    <t>Action, Animation, Drama, Romance</t>
  </si>
  <si>
    <t>Room 8</t>
  </si>
  <si>
    <t>Poland, United Kingdom</t>
  </si>
  <si>
    <t>Drama, Fantasy, Science Fiction, Thriller, Horror</t>
  </si>
  <si>
    <t>Necessary Evil: Super-Villains of DC Comics</t>
  </si>
  <si>
    <t>Documentary, Action, Crime</t>
  </si>
  <si>
    <t>Salinger</t>
  </si>
  <si>
    <t>Finding Normal</t>
  </si>
  <si>
    <t>Frau Ella</t>
  </si>
  <si>
    <t>Bugged</t>
  </si>
  <si>
    <t>Green Chair 2013 - Love Conceptually</t>
  </si>
  <si>
    <t>Gus</t>
  </si>
  <si>
    <t>Istintobrass</t>
  </si>
  <si>
    <t>The Punk Singer</t>
  </si>
  <si>
    <t>Satyagraha</t>
  </si>
  <si>
    <t>STAR DRIVER: The Movie</t>
  </si>
  <si>
    <t>Animation, Action, Adventure, Romance, Drama, Science Fiction</t>
  </si>
  <si>
    <t>Fanny</t>
  </si>
  <si>
    <t>Turf</t>
  </si>
  <si>
    <t>The Spy: Undercover Operation</t>
  </si>
  <si>
    <t>Garage Sale Mystery</t>
  </si>
  <si>
    <t>A Romantic Comedy 2</t>
  </si>
  <si>
    <t>Restless Virgins</t>
  </si>
  <si>
    <t>Iris 2</t>
  </si>
  <si>
    <t>The Shooter</t>
  </si>
  <si>
    <t>Sx_Tape</t>
  </si>
  <si>
    <t>Josephine</t>
  </si>
  <si>
    <t>The Christmas Candle</t>
  </si>
  <si>
    <t>Wolf</t>
  </si>
  <si>
    <t>Lucky Them</t>
  </si>
  <si>
    <t>Sea Horse</t>
  </si>
  <si>
    <t>Fantasy, Adventure, Drama</t>
  </si>
  <si>
    <t>10 Rules for Sleeping Around</t>
  </si>
  <si>
    <t>Exploding Sun</t>
  </si>
  <si>
    <t>Zombie Hunter</t>
  </si>
  <si>
    <t>Comedy, Action, Science Fiction, Thriller</t>
  </si>
  <si>
    <t>Interstellar</t>
  </si>
  <si>
    <t>Adventure, Drama, Science Fiction</t>
  </si>
  <si>
    <t>The Maze Runner</t>
  </si>
  <si>
    <t>Action, Mystery, Science Fiction, Thriller</t>
  </si>
  <si>
    <t>The Hobbit: The Battle of the Five Armies</t>
  </si>
  <si>
    <t>The Equalizer</t>
  </si>
  <si>
    <t>Big Hero 6</t>
  </si>
  <si>
    <t>Adventure, Family, Animation, Action, Comedy</t>
  </si>
  <si>
    <t>Fury</t>
  </si>
  <si>
    <t>The Hunger Games: Mockingjay - Part 1</t>
  </si>
  <si>
    <t>Captain America: The Winter Soldier</t>
  </si>
  <si>
    <t>Gone Girl</t>
  </si>
  <si>
    <t>A Haunted House 2</t>
  </si>
  <si>
    <t>Edge of Tomorrow</t>
  </si>
  <si>
    <t>The Amazing Spider-Man 2</t>
  </si>
  <si>
    <t>Transformers: Age of Extinction</t>
  </si>
  <si>
    <t>Paddington</t>
  </si>
  <si>
    <t>Teenage Mutant Ninja Turtles</t>
  </si>
  <si>
    <t>Science Fiction, Action, Adventure, Comedy</t>
  </si>
  <si>
    <t>How to Train Your Dragon 2</t>
  </si>
  <si>
    <t>Fantasy, Action, Adventure, Animation, Comedy, Family</t>
  </si>
  <si>
    <t>Taken 3</t>
  </si>
  <si>
    <t>France, United States of America, Spain</t>
  </si>
  <si>
    <t>Penguins of Madagascar</t>
  </si>
  <si>
    <t>Divergent</t>
  </si>
  <si>
    <t>Maleficent</t>
  </si>
  <si>
    <t>Fantasy, Adventure, Action, Family, Romance</t>
  </si>
  <si>
    <t>The Imitation Game</t>
  </si>
  <si>
    <t>History, Drama, Thriller, War</t>
  </si>
  <si>
    <t>Lucy</t>
  </si>
  <si>
    <t>American Sniper</t>
  </si>
  <si>
    <t>X-Men: Days of Future Past</t>
  </si>
  <si>
    <t>Dawn of the Planet of the Apes</t>
  </si>
  <si>
    <t>John Wick</t>
  </si>
  <si>
    <t>The Last: Naruto the Movie</t>
  </si>
  <si>
    <t>Action, Romance, Animation</t>
  </si>
  <si>
    <t>The Babadook</t>
  </si>
  <si>
    <t>Australia, Canada</t>
  </si>
  <si>
    <t>The Book of Life</t>
  </si>
  <si>
    <t>Annabelle</t>
  </si>
  <si>
    <t>Blended</t>
  </si>
  <si>
    <t>Exodus: Gods and Kings</t>
  </si>
  <si>
    <t>Godzilla</t>
  </si>
  <si>
    <t>Action, Drama, Science Fiction</t>
  </si>
  <si>
    <t>Nightcrawler</t>
  </si>
  <si>
    <t>The Grand Budapest Hotel</t>
  </si>
  <si>
    <t>Tinker Bell and the Pirate Fairy</t>
  </si>
  <si>
    <t>Hercules</t>
  </si>
  <si>
    <t>The Expendables 3</t>
  </si>
  <si>
    <t>Bulgaria, France, United States of America</t>
  </si>
  <si>
    <t>The Fault in Our Stars</t>
  </si>
  <si>
    <t>Night at the Museum: Secret of the Tomb</t>
  </si>
  <si>
    <t>Adventure, Comedy, Fantasy, Family</t>
  </si>
  <si>
    <t>Predestination</t>
  </si>
  <si>
    <t>22 Jump Street</t>
  </si>
  <si>
    <t>Birdman or (The Unexpected Virtue of Ignorance)</t>
  </si>
  <si>
    <t>Guardians of the Galaxy</t>
  </si>
  <si>
    <t>300: Rise of an Empire</t>
  </si>
  <si>
    <t>The Lego Movie</t>
  </si>
  <si>
    <t>Australia, Denmark, United States of America</t>
  </si>
  <si>
    <t>Tinker Bell and the Legend of the NeverBeast</t>
  </si>
  <si>
    <t>The Purge: Anarchy</t>
  </si>
  <si>
    <t>Sin City: A Dame to Kill For</t>
  </si>
  <si>
    <t>The Interview</t>
  </si>
  <si>
    <t>The Remaining</t>
  </si>
  <si>
    <t>Rio 2</t>
  </si>
  <si>
    <t>Need for Speed</t>
  </si>
  <si>
    <t>Let's Be Cops</t>
  </si>
  <si>
    <t>As Above, So Below</t>
  </si>
  <si>
    <t>Annie</t>
  </si>
  <si>
    <t>Sex Tape</t>
  </si>
  <si>
    <t>Stand by Me Doraemon</t>
  </si>
  <si>
    <t>Animation, Family, Science Fiction, Fantasy, Adventure</t>
  </si>
  <si>
    <t>Gun Woman</t>
  </si>
  <si>
    <t>Left Behind</t>
  </si>
  <si>
    <t>The Raid 2</t>
  </si>
  <si>
    <t>Dumb and Dumber To</t>
  </si>
  <si>
    <t>A Million Ways to Die in the West</t>
  </si>
  <si>
    <t>Under the Skin</t>
  </si>
  <si>
    <t>Thriller, Science Fiction, Drama</t>
  </si>
  <si>
    <t>Fantasy, Romance</t>
  </si>
  <si>
    <t>Jack Ryan: Shadow Recruit</t>
  </si>
  <si>
    <t>Love, Rosie</t>
  </si>
  <si>
    <t>Germany, United Kingdom</t>
  </si>
  <si>
    <t>The Judge</t>
  </si>
  <si>
    <t>Scarlet Innocence</t>
  </si>
  <si>
    <t>E N V O Y</t>
  </si>
  <si>
    <t>The November Man</t>
  </si>
  <si>
    <t>Horrible Bosses 2</t>
  </si>
  <si>
    <t>Ouija</t>
  </si>
  <si>
    <t>Noah</t>
  </si>
  <si>
    <t>Seventh Son</t>
  </si>
  <si>
    <t>China, Canada, United States of America, United Kingdom</t>
  </si>
  <si>
    <t>The Drop</t>
  </si>
  <si>
    <t>Stonehearst Asylum</t>
  </si>
  <si>
    <t>Thriller, Mystery, Horror</t>
  </si>
  <si>
    <t>Love Affair</t>
  </si>
  <si>
    <t>The Theory of Everything</t>
  </si>
  <si>
    <t>The Loft</t>
  </si>
  <si>
    <t>United States of America, Belgium</t>
  </si>
  <si>
    <t>As the Gods Will</t>
  </si>
  <si>
    <t>Thriller, Horror, Comedy</t>
  </si>
  <si>
    <t>Mr. Peabody &amp; Sherman</t>
  </si>
  <si>
    <t>A Walk Among the Tombstones</t>
  </si>
  <si>
    <t>Obsessed</t>
  </si>
  <si>
    <t>One Piece "3D2Y": Overcome Ace's Death! Luffy's Vow to his Friends</t>
  </si>
  <si>
    <t>Trash</t>
  </si>
  <si>
    <t>Adventure, Crime, Drama, Thriller</t>
  </si>
  <si>
    <t>Young Mother 2</t>
  </si>
  <si>
    <t>[REC]â´ Apocalypse</t>
  </si>
  <si>
    <t>Enemy</t>
  </si>
  <si>
    <t>Canada, France, Spain</t>
  </si>
  <si>
    <t>The Guest</t>
  </si>
  <si>
    <t>Mystery, Thriller, Action</t>
  </si>
  <si>
    <t>Heaven Is for Real</t>
  </si>
  <si>
    <t>Step Up All In</t>
  </si>
  <si>
    <t>Canada, China, France, United States of America</t>
  </si>
  <si>
    <t>Halo: Nightfall</t>
  </si>
  <si>
    <t>The Boxtrolls</t>
  </si>
  <si>
    <t>Unbroken</t>
  </si>
  <si>
    <t>Calculator</t>
  </si>
  <si>
    <t>Behaving Badly</t>
  </si>
  <si>
    <t>When Marnie Was There</t>
  </si>
  <si>
    <t>Animation, Drama, Family, Mystery</t>
  </si>
  <si>
    <t>RoboCop</t>
  </si>
  <si>
    <t>Science Fiction, Action, Crime</t>
  </si>
  <si>
    <t>The Taking of Deborah Logan</t>
  </si>
  <si>
    <t>Transcendence</t>
  </si>
  <si>
    <t>China, United Kingdom, United States of America</t>
  </si>
  <si>
    <t>Thriller, Science Fiction, Drama, Mystery</t>
  </si>
  <si>
    <t>The Giver</t>
  </si>
  <si>
    <t>Toy Story That Time Forgot</t>
  </si>
  <si>
    <t>Clown</t>
  </si>
  <si>
    <t>Saint Seiya: Legend of Sanctuary</t>
  </si>
  <si>
    <t>Neighbors</t>
  </si>
  <si>
    <t>Inherent Vice</t>
  </si>
  <si>
    <t>Chef</t>
  </si>
  <si>
    <t>The Best of Me</t>
  </si>
  <si>
    <t>Last Shift</t>
  </si>
  <si>
    <t>Pompeii</t>
  </si>
  <si>
    <t>Action, Adventure, History, Romance, Drama</t>
  </si>
  <si>
    <t>Planes: Fire &amp; Rescue</t>
  </si>
  <si>
    <t>The Captive</t>
  </si>
  <si>
    <t>Before I Go to Sleep</t>
  </si>
  <si>
    <t>France, Sweden, United Kingdom, United States of America</t>
  </si>
  <si>
    <t>The Torture Club</t>
  </si>
  <si>
    <t>Song of the Sea</t>
  </si>
  <si>
    <t>Belgium, Denmark, France, Ireland, Luxembourg, United Kingdom</t>
  </si>
  <si>
    <t>Dracula Untold</t>
  </si>
  <si>
    <t>Deliver Us from Evil</t>
  </si>
  <si>
    <t>Tusk</t>
  </si>
  <si>
    <t>Monster High: Freaky Fusion</t>
  </si>
  <si>
    <t>Paranormal Activity: The Marked Ones</t>
  </si>
  <si>
    <t>Son of a Gun</t>
  </si>
  <si>
    <t>Son of God</t>
  </si>
  <si>
    <t>Iron Man &amp; Captain America: Heroes United</t>
  </si>
  <si>
    <t>Adventure, Animation, Action</t>
  </si>
  <si>
    <t>Beyond the Reach</t>
  </si>
  <si>
    <t>A Most Violent Year</t>
  </si>
  <si>
    <t>The Monkey King</t>
  </si>
  <si>
    <t>Action, Adventure, Family, Fantasy</t>
  </si>
  <si>
    <t>Wrong Turn 6: Last Resort</t>
  </si>
  <si>
    <t>Automata</t>
  </si>
  <si>
    <t>Bulgaria, Spain</t>
  </si>
  <si>
    <t>Addicted</t>
  </si>
  <si>
    <t>No Good Deed</t>
  </si>
  <si>
    <t>If I Stay</t>
  </si>
  <si>
    <t>The Prince</t>
  </si>
  <si>
    <t>Endless Love</t>
  </si>
  <si>
    <t>The Story of Ong-nyeo</t>
  </si>
  <si>
    <t>The Science of Interstellar</t>
  </si>
  <si>
    <t>The High Pressures</t>
  </si>
  <si>
    <t>3 Days to Kill</t>
  </si>
  <si>
    <t>Escobar: Paradise Lost</t>
  </si>
  <si>
    <t>Thriller, Romance</t>
  </si>
  <si>
    <t>Into the Woods</t>
  </si>
  <si>
    <t>Fantasy, Comedy</t>
  </si>
  <si>
    <t>Parasyte: Part 1</t>
  </si>
  <si>
    <t>Science Fiction, Horror, Action, Drama</t>
  </si>
  <si>
    <t>Ride Along</t>
  </si>
  <si>
    <t>Avengers Confidential: Black Widow &amp; Punisher</t>
  </si>
  <si>
    <t>Animation, Science Fiction, Action</t>
  </si>
  <si>
    <t>13 Sins</t>
  </si>
  <si>
    <t>Into the Storm</t>
  </si>
  <si>
    <t>This Is Where I Leave You</t>
  </si>
  <si>
    <t>God's Not Dead</t>
  </si>
  <si>
    <t>St. Vincent</t>
  </si>
  <si>
    <t>Still Alice</t>
  </si>
  <si>
    <t>Rurouni Kenshin Part II: Kyoto Inferno</t>
  </si>
  <si>
    <t>Action, Adventure, Drama, Fantasy</t>
  </si>
  <si>
    <t>Wild Tales</t>
  </si>
  <si>
    <t>Drama, Thriller, Comedy</t>
  </si>
  <si>
    <t>The Signal</t>
  </si>
  <si>
    <t>No Thank You</t>
  </si>
  <si>
    <t>Blue Ruin</t>
  </si>
  <si>
    <t>Who Am I</t>
  </si>
  <si>
    <t>Monster High: Frights, Camera, Action!</t>
  </si>
  <si>
    <t>Detective Conan: Dimensional Sniper</t>
  </si>
  <si>
    <t>Animation, Action, Drama, Mystery</t>
  </si>
  <si>
    <t>Brick Mansions</t>
  </si>
  <si>
    <t>The Admiral: Roaring Currents</t>
  </si>
  <si>
    <t>War, Action, Drama, History</t>
  </si>
  <si>
    <t>Taste</t>
  </si>
  <si>
    <t>Boyhood</t>
  </si>
  <si>
    <t>Flower &amp; Snake: Zero</t>
  </si>
  <si>
    <t>Selma</t>
  </si>
  <si>
    <t>What We Do in the Shadows</t>
  </si>
  <si>
    <t>Begin Again</t>
  </si>
  <si>
    <t>Comedy, Music, Romance, Drama</t>
  </si>
  <si>
    <t>Third Person</t>
  </si>
  <si>
    <t>Belgium, Germany, United Kingdom, United States of America</t>
  </si>
  <si>
    <t>The Hundred-Foot Journey</t>
  </si>
  <si>
    <t>India, United States of America, United Arab Emirates</t>
  </si>
  <si>
    <t>Rise of the Legend</t>
  </si>
  <si>
    <t>Camp X-Ray</t>
  </si>
  <si>
    <t>Sub Rosa</t>
  </si>
  <si>
    <t>The Cobbler</t>
  </si>
  <si>
    <t>Fantasy, Comedy, Drama</t>
  </si>
  <si>
    <t>Box Room</t>
  </si>
  <si>
    <t>Science Fiction, Drama, Horror</t>
  </si>
  <si>
    <t>Deadly Virtues: Love. Honour. Obey.</t>
  </si>
  <si>
    <t>Netherlands, United Kingdom</t>
  </si>
  <si>
    <t>The Monuments Men</t>
  </si>
  <si>
    <t>The Legend of Hercules</t>
  </si>
  <si>
    <t>Sabotage</t>
  </si>
  <si>
    <t>Action, Drama, Thriller, Crime</t>
  </si>
  <si>
    <t>Playing It Cool</t>
  </si>
  <si>
    <t>I, Frankenstein</t>
  </si>
  <si>
    <t>Alexander and the Terrible, Horrible, No Good, Very Bad Day</t>
  </si>
  <si>
    <t>Creep</t>
  </si>
  <si>
    <t>Serial (Bad) Weddings</t>
  </si>
  <si>
    <t>The Gambler</t>
  </si>
  <si>
    <t>Falcon Rising</t>
  </si>
  <si>
    <t>Adventure, Action</t>
  </si>
  <si>
    <t>A Girl Walks Home Alone at Night</t>
  </si>
  <si>
    <t>Horror, Romance</t>
  </si>
  <si>
    <t>About Last Night</t>
  </si>
  <si>
    <t>Tazza: The Hidden Card</t>
  </si>
  <si>
    <t>The Nut Job</t>
  </si>
  <si>
    <t>Canada, South Korea, United States of America</t>
  </si>
  <si>
    <t>Rurouni Kenshin Part III: The Legend Ends</t>
  </si>
  <si>
    <t>Kick</t>
  </si>
  <si>
    <t>Action, Romance, Comedy, Crime</t>
  </si>
  <si>
    <t>The Secret Sex Life of a Single Mom</t>
  </si>
  <si>
    <t>Drama, Mystery, Romance, TV Movie</t>
  </si>
  <si>
    <t>PK</t>
  </si>
  <si>
    <t>Comedy, Drama, Science Fiction</t>
  </si>
  <si>
    <t>Sorry If I Call You Love</t>
  </si>
  <si>
    <t>Dragons: Dawn of the Dragon Racers</t>
  </si>
  <si>
    <t>The Invisible Boy</t>
  </si>
  <si>
    <t>Comedy, Adventure, Science Fiction, Fantasy</t>
  </si>
  <si>
    <t>Barbie: The Pearl Princess</t>
  </si>
  <si>
    <t>Kite</t>
  </si>
  <si>
    <t>South Africa, Mexico</t>
  </si>
  <si>
    <t>Everly</t>
  </si>
  <si>
    <t>Rape Zombie: Lust of the Dead 5</t>
  </si>
  <si>
    <t>PokÃ©mon the Movie: Diancie and the Cocoon of Destruction</t>
  </si>
  <si>
    <t>Animation, Family, Adventure, Action, Comedy, Drama</t>
  </si>
  <si>
    <t>Barefoot</t>
  </si>
  <si>
    <t>The White Haired Witch of Lunar Kingdom</t>
  </si>
  <si>
    <t>The Good Lie</t>
  </si>
  <si>
    <t>India, Kenya, United States of America</t>
  </si>
  <si>
    <t>Interstellar: Nolan's Odyssey</t>
  </si>
  <si>
    <t>No Tears for the Dead</t>
  </si>
  <si>
    <t>The Last Survivors</t>
  </si>
  <si>
    <t>Horror, Thriller, Action</t>
  </si>
  <si>
    <t>Black Sea</t>
  </si>
  <si>
    <t>Rage</t>
  </si>
  <si>
    <t>Wild</t>
  </si>
  <si>
    <t>Ask Me Anything</t>
  </si>
  <si>
    <t>Justice League: War</t>
  </si>
  <si>
    <t>Scooby-Doo! WrestleMania Mystery</t>
  </si>
  <si>
    <t>Asterix: The Mansions of the Gods</t>
  </si>
  <si>
    <t>X+Y</t>
  </si>
  <si>
    <t>Dragon Nest: Warriors' Dawn</t>
  </si>
  <si>
    <t>China, France, United States of America</t>
  </si>
  <si>
    <t>Han Gong-ju</t>
  </si>
  <si>
    <t>Flowers in the Attic</t>
  </si>
  <si>
    <t>Drama, Mystery, Thriller, TV Movie</t>
  </si>
  <si>
    <t>A Most Wanted Man</t>
  </si>
  <si>
    <t>The Pirates</t>
  </si>
  <si>
    <t>Action, Adventure, Comedy, Fantasy</t>
  </si>
  <si>
    <t>Cake</t>
  </si>
  <si>
    <t>Black Butler: Book of Murder</t>
  </si>
  <si>
    <t>Mystery, Animation, Adventure, Action</t>
  </si>
  <si>
    <t>Frontera</t>
  </si>
  <si>
    <t>Naked Ambition 3D</t>
  </si>
  <si>
    <t>The Woman in Black 2: Angel of Death</t>
  </si>
  <si>
    <t>10.0 Earthquake</t>
  </si>
  <si>
    <t>Drama, Adventure, Action</t>
  </si>
  <si>
    <t>Leprechaun: Origins</t>
  </si>
  <si>
    <t>'71</t>
  </si>
  <si>
    <t>Thriller, Action, Drama, War</t>
  </si>
  <si>
    <t>In Darkness We Fall</t>
  </si>
  <si>
    <t>Horror, Adventure</t>
  </si>
  <si>
    <t>Flight 7500</t>
  </si>
  <si>
    <t>Hector and the Search for Happiness</t>
  </si>
  <si>
    <t>Canada, China, Germany, South Africa, United Kingdom, United States of America</t>
  </si>
  <si>
    <t>Adventure, Drama, Comedy</t>
  </si>
  <si>
    <t>A Merry Friggin' Christmas</t>
  </si>
  <si>
    <t>Think Like a Man Too</t>
  </si>
  <si>
    <t>Mommy</t>
  </si>
  <si>
    <t>Winter's Tale</t>
  </si>
  <si>
    <t>Drama, Fantasy, Mystery, Romance</t>
  </si>
  <si>
    <t>Serena</t>
  </si>
  <si>
    <t>The Rover</t>
  </si>
  <si>
    <t>Unfriended</t>
  </si>
  <si>
    <t>Tamako Love Story</t>
  </si>
  <si>
    <t>Romance, Animation, Comedy</t>
  </si>
  <si>
    <t>Before We Go</t>
  </si>
  <si>
    <t>Alien Outpost</t>
  </si>
  <si>
    <t>South Africa, United Kingdom</t>
  </si>
  <si>
    <t>Haider</t>
  </si>
  <si>
    <t>The Kid</t>
  </si>
  <si>
    <t>France, Morocco, Spain</t>
  </si>
  <si>
    <t>My Mistress</t>
  </si>
  <si>
    <t>Tekken 2: Kazuya's Revenge</t>
  </si>
  <si>
    <t>Joe</t>
  </si>
  <si>
    <t>The Salvation</t>
  </si>
  <si>
    <t>Belgium, Brazil, Denmark, Norway, South Africa, Sweden, United Kingdom</t>
  </si>
  <si>
    <t>Seal Team Eight: Behind Enemy Lines</t>
  </si>
  <si>
    <t>Action, War, Drama</t>
  </si>
  <si>
    <t>Adult World</t>
  </si>
  <si>
    <t>Recently, My Sister is Unusual</t>
  </si>
  <si>
    <t>Vampire Academy</t>
  </si>
  <si>
    <t>Comedy, Action, Fantasy</t>
  </si>
  <si>
    <t>I Origins</t>
  </si>
  <si>
    <t>A Girl at My Door</t>
  </si>
  <si>
    <t>The Possession of Michael King</t>
  </si>
  <si>
    <t>Tammy</t>
  </si>
  <si>
    <t>Kristy</t>
  </si>
  <si>
    <t>Kung Fu Jungle</t>
  </si>
  <si>
    <t>Action, Thriller, Crime, Adventure</t>
  </si>
  <si>
    <t>Kaththi</t>
  </si>
  <si>
    <t>GirlHouse</t>
  </si>
  <si>
    <t>The Homesman</t>
  </si>
  <si>
    <t>Walking on Sunshine</t>
  </si>
  <si>
    <t>Doraemon: New Nobita's Great Demon - Peko and the Exploration Party of Five</t>
  </si>
  <si>
    <t>Family, Animation, Adventure, Fantasy, Comedy, Science Fiction</t>
  </si>
  <si>
    <t>The Single Moms Club</t>
  </si>
  <si>
    <t>Open Windows</t>
  </si>
  <si>
    <t>Veronica Mars</t>
  </si>
  <si>
    <t>Main Tera Hero</t>
  </si>
  <si>
    <t>My Little Pony: Equestria Girls - Rainbow Rocks</t>
  </si>
  <si>
    <t>Family, Animation, Music</t>
  </si>
  <si>
    <t>Cold in July</t>
  </si>
  <si>
    <t>Foxcatcher</t>
  </si>
  <si>
    <t>The Connection</t>
  </si>
  <si>
    <t>Two Night Stand</t>
  </si>
  <si>
    <t>Cloud 9</t>
  </si>
  <si>
    <t>Action, Drama, Romance, Family, TV Movie</t>
  </si>
  <si>
    <t>Two Days, One Night</t>
  </si>
  <si>
    <t>V/H/S: Viral</t>
  </si>
  <si>
    <t>The Pyramid</t>
  </si>
  <si>
    <t>Henry Danger: The Danger Begins</t>
  </si>
  <si>
    <t>The Voices</t>
  </si>
  <si>
    <t>Comedy, Crime, Horror, Fantasy</t>
  </si>
  <si>
    <t>The Legend of the Guanajuato Mummies</t>
  </si>
  <si>
    <t>Animation, Horror, Adventure, Comedy, Family</t>
  </si>
  <si>
    <t>Cooties</t>
  </si>
  <si>
    <t>Skin Trade</t>
  </si>
  <si>
    <t>Canada, Thailand, United States of America</t>
  </si>
  <si>
    <t>Where Hope Grows</t>
  </si>
  <si>
    <t>Deliha</t>
  </si>
  <si>
    <t>Get on Up</t>
  </si>
  <si>
    <t>Drama, Music, History</t>
  </si>
  <si>
    <t>The BÃ©lier Family</t>
  </si>
  <si>
    <t>Comedy, Music, Drama</t>
  </si>
  <si>
    <t>Monsters: Dark Continent</t>
  </si>
  <si>
    <t>Thriller, Drama, Science Fiction</t>
  </si>
  <si>
    <t>American Heist</t>
  </si>
  <si>
    <t>Canada, Luxembourg</t>
  </si>
  <si>
    <t>The Anomaly</t>
  </si>
  <si>
    <t>Rampage: Capital Punishment</t>
  </si>
  <si>
    <t>Jack and the Cuckoo-Clock Heart</t>
  </si>
  <si>
    <t>Animation, Romance, Adventure, Drama, Fantasy</t>
  </si>
  <si>
    <t>Dying of the Light</t>
  </si>
  <si>
    <t>Bahamas, United States of America</t>
  </si>
  <si>
    <t>Every Secret Thing</t>
  </si>
  <si>
    <t>Zodiac</t>
  </si>
  <si>
    <t>The Dark Valley</t>
  </si>
  <si>
    <t>Wolves</t>
  </si>
  <si>
    <t>Cowspiracy: The Sustainability Secret</t>
  </si>
  <si>
    <t>Walk of Shame</t>
  </si>
  <si>
    <t>The Skeleton Twins</t>
  </si>
  <si>
    <t>In Your Eyes</t>
  </si>
  <si>
    <t>Zombeavers</t>
  </si>
  <si>
    <t>A Pigeon Sat on a Branch Reflecting on Existence</t>
  </si>
  <si>
    <t>France, Germany, Norway, Sweden</t>
  </si>
  <si>
    <t>Dead Snow 2: Red vs. Dead</t>
  </si>
  <si>
    <t>Iceland, Norway, United Kingdom, United States of America</t>
  </si>
  <si>
    <t>Spanish Affair</t>
  </si>
  <si>
    <t>Big Eyes</t>
  </si>
  <si>
    <t>When the Game Stands Tall</t>
  </si>
  <si>
    <t>Infinitely Polar Bear</t>
  </si>
  <si>
    <t>Sharknado 2: The Second One</t>
  </si>
  <si>
    <t>Thriller, Science Fiction, TV Movie</t>
  </si>
  <si>
    <t>Maya the Bee Movie</t>
  </si>
  <si>
    <t>Germany, Australia</t>
  </si>
  <si>
    <t>Grace</t>
  </si>
  <si>
    <t>Kill the Messenger</t>
  </si>
  <si>
    <t>Crime, Drama, Mystery, Thriller, History</t>
  </si>
  <si>
    <t>The Little Rascals Save the Day</t>
  </si>
  <si>
    <t>Affair</t>
  </si>
  <si>
    <t>Big Driver</t>
  </si>
  <si>
    <t>Frank</t>
  </si>
  <si>
    <t>Mortadelo and Filemon: Mission Implausible</t>
  </si>
  <si>
    <t>Comedy, Animation, Adventure</t>
  </si>
  <si>
    <t>Good People</t>
  </si>
  <si>
    <t>Denmark, Sweden, United Kingdom, United States of America</t>
  </si>
  <si>
    <t>My Summer in Provence</t>
  </si>
  <si>
    <t>The Taking of Tiger Mountain</t>
  </si>
  <si>
    <t>Thriller, War, Adventure</t>
  </si>
  <si>
    <t>The Absent One</t>
  </si>
  <si>
    <t>Marshland</t>
  </si>
  <si>
    <t>Robot Overlords</t>
  </si>
  <si>
    <t>Bad Country</t>
  </si>
  <si>
    <t>Muppets Most Wanted</t>
  </si>
  <si>
    <t>Comedy, Adventure, Crime, Family</t>
  </si>
  <si>
    <t>Extinction</t>
  </si>
  <si>
    <t>Thriller, Adventure</t>
  </si>
  <si>
    <t>Zombie Fight Club</t>
  </si>
  <si>
    <t>Exists</t>
  </si>
  <si>
    <t>Maps to the Stars</t>
  </si>
  <si>
    <t>Canada, United States of America, France, Germany</t>
  </si>
  <si>
    <t>The Disappearance of Eleanor Rigby: Them</t>
  </si>
  <si>
    <t>The Bag Man</t>
  </si>
  <si>
    <t>United States of America, Bahamas</t>
  </si>
  <si>
    <t>The Love Punch</t>
  </si>
  <si>
    <t>How to Build a Better Boy</t>
  </si>
  <si>
    <t>Family, Science Fiction, TV Movie</t>
  </si>
  <si>
    <t>Batman: Assault on Arkham</t>
  </si>
  <si>
    <t>Thriller, Animation, Action, Crime</t>
  </si>
  <si>
    <t>Boarding House</t>
  </si>
  <si>
    <t>For the Emperor</t>
  </si>
  <si>
    <t>The Angriest Man in Brooklyn</t>
  </si>
  <si>
    <t>The Way He Looks</t>
  </si>
  <si>
    <t>Afflicted</t>
  </si>
  <si>
    <t>Labyrinth of Lies</t>
  </si>
  <si>
    <t>Crayon Shin-chan: Intense Battle! Robo Dad Strikes Back</t>
  </si>
  <si>
    <t>Men, Women &amp; Children</t>
  </si>
  <si>
    <t>Spring</t>
  </si>
  <si>
    <t>Horror, Romance, Science Fiction</t>
  </si>
  <si>
    <t>Charlie's Farm</t>
  </si>
  <si>
    <t>Jessabelle</t>
  </si>
  <si>
    <t>Marvel One-Shot: All Hail the King</t>
  </si>
  <si>
    <t>A Long Way Down</t>
  </si>
  <si>
    <t>Force Majeure</t>
  </si>
  <si>
    <t>Denmark, France, Norway, Sweden</t>
  </si>
  <si>
    <t>The Town that Dreaded Sundown</t>
  </si>
  <si>
    <t>Beyond the Lights</t>
  </si>
  <si>
    <t>Calvary</t>
  </si>
  <si>
    <t>Little Forest: Summer/Autumn</t>
  </si>
  <si>
    <t>Rudderless</t>
  </si>
  <si>
    <t>Music, Drama, Comedy</t>
  </si>
  <si>
    <t>Date and Switch</t>
  </si>
  <si>
    <t>Miss Meadows</t>
  </si>
  <si>
    <t>A Hard Day</t>
  </si>
  <si>
    <t>Laggies</t>
  </si>
  <si>
    <t>The 10 Year Plan</t>
  </si>
  <si>
    <t>Meeting in Secret</t>
  </si>
  <si>
    <t>The Dead Lands</t>
  </si>
  <si>
    <t>mi</t>
  </si>
  <si>
    <t>Citizenfour</t>
  </si>
  <si>
    <t>Netherlands, Norway</t>
  </si>
  <si>
    <t>Iceman</t>
  </si>
  <si>
    <t>Action, Adventure, Science Fiction, Comedy, Fantasy</t>
  </si>
  <si>
    <t>Pride</t>
  </si>
  <si>
    <t>Sapphire Blue</t>
  </si>
  <si>
    <t>Fantasy, Romance, Drama</t>
  </si>
  <si>
    <t>Redirected</t>
  </si>
  <si>
    <t>Lithuania, United Kingdom</t>
  </si>
  <si>
    <t>Midnight Sun</t>
  </si>
  <si>
    <t>Italy, Canada</t>
  </si>
  <si>
    <t>The Rewrite</t>
  </si>
  <si>
    <t>Time Lapse</t>
  </si>
  <si>
    <t>Thriller, Science Fiction, Mystery, Horror</t>
  </si>
  <si>
    <t>Rosewater</t>
  </si>
  <si>
    <t>Sniper: Legacy</t>
  </si>
  <si>
    <t>Canon (Fidelidad al lÃ­mite)</t>
  </si>
  <si>
    <t>Scooby-Doo! Frankencreepy</t>
  </si>
  <si>
    <t>Animation, Family, Mystery, Comedy, Science Fiction</t>
  </si>
  <si>
    <t>Close Range Love</t>
  </si>
  <si>
    <t>Crows Explode</t>
  </si>
  <si>
    <t>Action, Adventure, Crime, Comedy</t>
  </si>
  <si>
    <t>They Came Together</t>
  </si>
  <si>
    <t>Son of Batman</t>
  </si>
  <si>
    <t>Mystery, Crime, Drama, TV Movie</t>
  </si>
  <si>
    <t>Winter Sleep</t>
  </si>
  <si>
    <t>Turkey, France, Germany</t>
  </si>
  <si>
    <t>Run Boy Run</t>
  </si>
  <si>
    <t>Germany, France, Poland</t>
  </si>
  <si>
    <t>Magic in the Moonlight</t>
  </si>
  <si>
    <t>Top Five</t>
  </si>
  <si>
    <t>Testament of Youth</t>
  </si>
  <si>
    <t>Denmark, United Kingdom, United States of America</t>
  </si>
  <si>
    <t>History, Drama, War</t>
  </si>
  <si>
    <t>Premature</t>
  </si>
  <si>
    <t>Christmas Under Wraps</t>
  </si>
  <si>
    <t>TV Movie, Romance</t>
  </si>
  <si>
    <t>Burying the Ex</t>
  </si>
  <si>
    <t>Finders Keepers</t>
  </si>
  <si>
    <t>Yves Saint Laurent</t>
  </si>
  <si>
    <t>The Duke of Burgundy</t>
  </si>
  <si>
    <t>Hungary, United Kingdom</t>
  </si>
  <si>
    <t>Drama, Mystery, Romance</t>
  </si>
  <si>
    <t>Rakuen Tsuiho: Expelled from Paradise</t>
  </si>
  <si>
    <t>Jacky in the Kingdom of Women</t>
  </si>
  <si>
    <t>Starry Eyes</t>
  </si>
  <si>
    <t>Belgium, United States of America</t>
  </si>
  <si>
    <t>Giovanni's Island</t>
  </si>
  <si>
    <t>Moms' Night Out</t>
  </si>
  <si>
    <t>Draft Day</t>
  </si>
  <si>
    <t>Cabin Fever: Patient Zero</t>
  </si>
  <si>
    <t>That Awkward Moment</t>
  </si>
  <si>
    <t>New Initial D the Movie - Legend 1: Awakening</t>
  </si>
  <si>
    <t>SlugTerra: Return of the Elementals</t>
  </si>
  <si>
    <t>Winx Club: The Mystery of the Abyss</t>
  </si>
  <si>
    <t>The Grand Seduction</t>
  </si>
  <si>
    <t>Petals on the Wind</t>
  </si>
  <si>
    <t>TV Movie, Romance, Thriller</t>
  </si>
  <si>
    <t>Phoenix</t>
  </si>
  <si>
    <t>Superchondriac</t>
  </si>
  <si>
    <t>White Bird in a Blizzard</t>
  </si>
  <si>
    <t>The Water Diviner</t>
  </si>
  <si>
    <t>Blood Punch</t>
  </si>
  <si>
    <t>Burnout</t>
  </si>
  <si>
    <t>Locke</t>
  </si>
  <si>
    <t>The Road Within</t>
  </si>
  <si>
    <t>Thriller, Science Fiction, Horror</t>
  </si>
  <si>
    <t>The Snow Queen 2: Refreeze</t>
  </si>
  <si>
    <t>Fantasy, Family, Animation, Adventure</t>
  </si>
  <si>
    <t>Born to Race: Fast Track</t>
  </si>
  <si>
    <t>Marvel Studios: Assembling a Universe</t>
  </si>
  <si>
    <t>In the Name of the King III</t>
  </si>
  <si>
    <t>Germany, Canada</t>
  </si>
  <si>
    <t>Electric Boogaloo: The Wild, Untold Story of Cannon Films</t>
  </si>
  <si>
    <t>France, United States of America, Australia</t>
  </si>
  <si>
    <t>Beethoven's Treasure Tail</t>
  </si>
  <si>
    <t>Family, Comedy, Adventure, Action</t>
  </si>
  <si>
    <t>5 to 7</t>
  </si>
  <si>
    <t>Indigenous</t>
  </si>
  <si>
    <t>Ghost in the Shell: Arise - Border 4: Ghost Stands Alone</t>
  </si>
  <si>
    <t>Action, Animation, Science Fiction, Crime</t>
  </si>
  <si>
    <t>Wyrmwood: Road of the Dead</t>
  </si>
  <si>
    <t>In Order of Disappearance</t>
  </si>
  <si>
    <t>Denmark, Norway, Sweden</t>
  </si>
  <si>
    <t>Thriller, Action, Comedy, Crime</t>
  </si>
  <si>
    <t>Alien Abduction</t>
  </si>
  <si>
    <t>Get Santa</t>
  </si>
  <si>
    <t>United Kingdom, Poland</t>
  </si>
  <si>
    <t>Welcome to Me</t>
  </si>
  <si>
    <t>Only You</t>
  </si>
  <si>
    <t>The Two Faces of January</t>
  </si>
  <si>
    <t>Colt 45</t>
  </si>
  <si>
    <t>Drama, Thriller, Action, Crime</t>
  </si>
  <si>
    <t>Honeymoon</t>
  </si>
  <si>
    <t>Life After Beth</t>
  </si>
  <si>
    <t>Love Match</t>
  </si>
  <si>
    <t>The Normal Heart</t>
  </si>
  <si>
    <t>Messi</t>
  </si>
  <si>
    <t>Jarhead 2: Field of Fire</t>
  </si>
  <si>
    <t>Tom and Jerry: The Lost Dragon</t>
  </si>
  <si>
    <t>Lava</t>
  </si>
  <si>
    <t>And So It Goes</t>
  </si>
  <si>
    <t>Late Phases</t>
  </si>
  <si>
    <t>Effie Gray</t>
  </si>
  <si>
    <t>Dolphin Tale 2</t>
  </si>
  <si>
    <t>The Keeping Room</t>
  </si>
  <si>
    <t>A Wife's Nightmare</t>
  </si>
  <si>
    <t>Drama, Thriller, Mystery, TV Movie</t>
  </si>
  <si>
    <t>In the Blood</t>
  </si>
  <si>
    <t>The Scribbler</t>
  </si>
  <si>
    <t>Kajaki</t>
  </si>
  <si>
    <t>Thriller, War, Adventure, Drama</t>
  </si>
  <si>
    <t>Yellowbird</t>
  </si>
  <si>
    <t>See No Evil 2</t>
  </si>
  <si>
    <t>The Quiet Ones</t>
  </si>
  <si>
    <t>Grace of Monaco</t>
  </si>
  <si>
    <t>Belgium, France, Italy, Switzerland, United States of America</t>
  </si>
  <si>
    <t>5 Flights Up</t>
  </si>
  <si>
    <t>We'll Never Have Paris</t>
  </si>
  <si>
    <t>Shelter</t>
  </si>
  <si>
    <t>Happy New Year</t>
  </si>
  <si>
    <t>Action, Comedy, Crime, Adventure</t>
  </si>
  <si>
    <t>Saul: The Journey to Damascus</t>
  </si>
  <si>
    <t>Canada, Malta</t>
  </si>
  <si>
    <t>Operation Rogue</t>
  </si>
  <si>
    <t>The Third One</t>
  </si>
  <si>
    <t>Against the Sun</t>
  </si>
  <si>
    <t>War, Adventure</t>
  </si>
  <si>
    <t>Clouds of Sils Maria</t>
  </si>
  <si>
    <t>France, Germany, Switzerland, United States of America</t>
  </si>
  <si>
    <t>Blood Lake: Attack of the Killer Lampreys</t>
  </si>
  <si>
    <t>What We Did on Our Holiday</t>
  </si>
  <si>
    <t>The Borderlands</t>
  </si>
  <si>
    <t>One on One</t>
  </si>
  <si>
    <t>Bad Ass 2: Bad Asses</t>
  </si>
  <si>
    <t>Kundo: Age of the Rampant</t>
  </si>
  <si>
    <t>Heaven's Lost Property Final â€“ The Movie: Eternally My Master</t>
  </si>
  <si>
    <t>Animation, Romance, Science Fiction, Comedy</t>
  </si>
  <si>
    <t>Do You See Me?</t>
  </si>
  <si>
    <t>Hasee Toh Phasee</t>
  </si>
  <si>
    <t>Ode to My Father</t>
  </si>
  <si>
    <t>JLA Adventures: Trapped in Time</t>
  </si>
  <si>
    <t>Family, Animation, Action, Science Fiction</t>
  </si>
  <si>
    <t>The Tribe</t>
  </si>
  <si>
    <t>Netherlands, Ukraine</t>
  </si>
  <si>
    <t>uk</t>
  </si>
  <si>
    <t>Gemma Bovery</t>
  </si>
  <si>
    <t>The Perfect Dictatorship</t>
  </si>
  <si>
    <t>The Secret of Arkandias</t>
  </si>
  <si>
    <t>Fantasy, Comedy, Adventure</t>
  </si>
  <si>
    <t>The Christmas Secret</t>
  </si>
  <si>
    <t>Romance, Drama, Family, TV Movie</t>
  </si>
  <si>
    <t>Paper Planes</t>
  </si>
  <si>
    <t>Housebound</t>
  </si>
  <si>
    <t>Phineas and Ferb: Star Wars</t>
  </si>
  <si>
    <t>Animation, Comedy, Family, Science Fiction, Adventure, TV Movie, Action</t>
  </si>
  <si>
    <t>Earth to Echo</t>
  </si>
  <si>
    <t>The World of Kanako</t>
  </si>
  <si>
    <t>Mr. Turner</t>
  </si>
  <si>
    <t>Blood Widow</t>
  </si>
  <si>
    <t>Miss Granny</t>
  </si>
  <si>
    <t>God's Pocket</t>
  </si>
  <si>
    <t>Reclaim</t>
  </si>
  <si>
    <t>Australia, China, Malaysia, United States of America</t>
  </si>
  <si>
    <t>Jackass Presents: Bad Grandpa .5</t>
  </si>
  <si>
    <t>Love Is Strange</t>
  </si>
  <si>
    <t>Brazil, Greece, United States of America</t>
  </si>
  <si>
    <t>Innocent Thing</t>
  </si>
  <si>
    <t>Starred Up</t>
  </si>
  <si>
    <t>Road to Paloma</t>
  </si>
  <si>
    <t>You're Not You</t>
  </si>
  <si>
    <t>Killer Mermaid</t>
  </si>
  <si>
    <t>Serbia, Montenegro</t>
  </si>
  <si>
    <t>Cross Road</t>
  </si>
  <si>
    <t>Samba</t>
  </si>
  <si>
    <t>Forbidden Empire</t>
  </si>
  <si>
    <t>United Kingdom, Germany, Russia, Ukraine, Czech Republic</t>
  </si>
  <si>
    <t>Thriller, Adventure, Mystery, Fantasy, Horror, Science Fiction</t>
  </si>
  <si>
    <t>Wish I Was Here</t>
  </si>
  <si>
    <t>Better Living Through Chemistry</t>
  </si>
  <si>
    <t>Sarajevo</t>
  </si>
  <si>
    <t>Austria, Czech Republic</t>
  </si>
  <si>
    <t>Thriller, History, War, TV Movie</t>
  </si>
  <si>
    <t>Girlhood</t>
  </si>
  <si>
    <t>Haunt</t>
  </si>
  <si>
    <t>Toxic Desire: Addiction</t>
  </si>
  <si>
    <t>For a Handful of Kisses</t>
  </si>
  <si>
    <t>Jingle All the Way 2</t>
  </si>
  <si>
    <t>Northmen: A Viking Saga</t>
  </si>
  <si>
    <t>Germany, South Africa, Switzerland, United Kingdom</t>
  </si>
  <si>
    <t>Day of the Mummy</t>
  </si>
  <si>
    <t>Venezuela, United States of America</t>
  </si>
  <si>
    <t>Adventure, Horror, Action</t>
  </si>
  <si>
    <t>Mercenaries</t>
  </si>
  <si>
    <t>Million Dollar Arm</t>
  </si>
  <si>
    <t>United States of America, Ukraine</t>
  </si>
  <si>
    <t>Bibi &amp; Tina</t>
  </si>
  <si>
    <t>Lupin the 3rd</t>
  </si>
  <si>
    <t>Action, Adventure, Comedy, Crime</t>
  </si>
  <si>
    <t>Bears</t>
  </si>
  <si>
    <t>The Grad Job</t>
  </si>
  <si>
    <t>Bang Bang!</t>
  </si>
  <si>
    <t>Czech Republic, India, Thailand</t>
  </si>
  <si>
    <t>Action, Adventure, Comedy, Romance, Thriller</t>
  </si>
  <si>
    <t>Babysitting</t>
  </si>
  <si>
    <t>Dinosaur Island</t>
  </si>
  <si>
    <t>Adventure, Science Fiction, Family</t>
  </si>
  <si>
    <t>A LEGO Brickumentary</t>
  </si>
  <si>
    <t>United States of America, Denmark</t>
  </si>
  <si>
    <t>The Royal Tailor</t>
  </si>
  <si>
    <t>Diet of Sex</t>
  </si>
  <si>
    <t>The Riot Club</t>
  </si>
  <si>
    <t>1000 to 1</t>
  </si>
  <si>
    <t>A Good Marriage</t>
  </si>
  <si>
    <t>Cuban Fury</t>
  </si>
  <si>
    <t>Jai Ho</t>
  </si>
  <si>
    <t>Diplomacy</t>
  </si>
  <si>
    <t>White God</t>
  </si>
  <si>
    <t>Hungary, Sweden, Germany</t>
  </si>
  <si>
    <t>Jersey Boys</t>
  </si>
  <si>
    <t>Drumline: A New Beat</t>
  </si>
  <si>
    <t>The Target</t>
  </si>
  <si>
    <t>These Final Hours</t>
  </si>
  <si>
    <t>Finding Vivian Maier</t>
  </si>
  <si>
    <t>At the Devil's Door</t>
  </si>
  <si>
    <t>Dark Was the Night</t>
  </si>
  <si>
    <t>Night Flight</t>
  </si>
  <si>
    <t>French Women</t>
  </si>
  <si>
    <t>Sex, Love &amp; Therapy</t>
  </si>
  <si>
    <t>Happy Christmas</t>
  </si>
  <si>
    <t>The Little Death</t>
  </si>
  <si>
    <t>I Can Quit Whenever I Want</t>
  </si>
  <si>
    <t>Don't Blink</t>
  </si>
  <si>
    <t>Boy &amp; the World</t>
  </si>
  <si>
    <t>Ride</t>
  </si>
  <si>
    <t>Faults</t>
  </si>
  <si>
    <t>Salting the Battlefield</t>
  </si>
  <si>
    <t>Rob the Mob</t>
  </si>
  <si>
    <t>Ju-on: The Beginning of the End</t>
  </si>
  <si>
    <t>Reasonable Doubt</t>
  </si>
  <si>
    <t>Rape Zombie: Lust of the Dead 4</t>
  </si>
  <si>
    <t>Sex Ed</t>
  </si>
  <si>
    <t>Felony</t>
  </si>
  <si>
    <t>Swindle</t>
  </si>
  <si>
    <t>Comedy, Crime, TV Movie</t>
  </si>
  <si>
    <t>Smart Ass</t>
  </si>
  <si>
    <t>Warsaw 44</t>
  </si>
  <si>
    <t>Space Station 76</t>
  </si>
  <si>
    <t>LEGO DC Comics Super Heroes: Batman Be-Leaguered</t>
  </si>
  <si>
    <t>Action, Adventure, Animation, Family, Comedy, TV Movie</t>
  </si>
  <si>
    <t>Garm Wars: The Last Druid</t>
  </si>
  <si>
    <t>Canada, Japan</t>
  </si>
  <si>
    <t>Feast</t>
  </si>
  <si>
    <t>Animation, Comedy, Drama, Family</t>
  </si>
  <si>
    <t>The Misfits Club</t>
  </si>
  <si>
    <t>Romance, Drama, Fantasy, Comedy</t>
  </si>
  <si>
    <t>Boy Meets Girl</t>
  </si>
  <si>
    <t>The Prophet</t>
  </si>
  <si>
    <t>Canada, Qatar, Lebanon, United States of America</t>
  </si>
  <si>
    <t>Perfect Obedience</t>
  </si>
  <si>
    <t>Obvious Child</t>
  </si>
  <si>
    <t>Tokyo Tribe</t>
  </si>
  <si>
    <t>Music, Science Fiction, Action, Drama, Crime</t>
  </si>
  <si>
    <t>Say 'I Love You'</t>
  </si>
  <si>
    <t>The Salt of the Earth</t>
  </si>
  <si>
    <t>Italy, France, Brazil</t>
  </si>
  <si>
    <t>Cantinflas</t>
  </si>
  <si>
    <t>Mexico, Spain</t>
  </si>
  <si>
    <t>Turks &amp; Caicos</t>
  </si>
  <si>
    <t>Thriller, Drama, Action, Mystery</t>
  </si>
  <si>
    <t>One Direction: Where We Are - The Concert Film</t>
  </si>
  <si>
    <t>20,000 Days on Earth</t>
  </si>
  <si>
    <t>Documentary, Drama, Music</t>
  </si>
  <si>
    <t>Coming Home</t>
  </si>
  <si>
    <t>China, France, Hong Kong, India, United States of America</t>
  </si>
  <si>
    <t>Brotherhood of Blades</t>
  </si>
  <si>
    <t>Romance, Action, Drama</t>
  </si>
  <si>
    <t>Boys</t>
  </si>
  <si>
    <t>Legends of Oz: Dorothy's Return</t>
  </si>
  <si>
    <t>Love at First Fight</t>
  </si>
  <si>
    <t>FUBAR Vol. 1</t>
  </si>
  <si>
    <t>Drive Hard</t>
  </si>
  <si>
    <t>Aloft</t>
  </si>
  <si>
    <t>The Boss: Anatomy of a Crime</t>
  </si>
  <si>
    <t>Venezuela, Argentina</t>
  </si>
  <si>
    <t>Once Upon a Time in Shanghai</t>
  </si>
  <si>
    <t>48 Days</t>
  </si>
  <si>
    <t>Dear White People</t>
  </si>
  <si>
    <t>Alpha House</t>
  </si>
  <si>
    <t>Lupin the Third: Jigen's Gravestone</t>
  </si>
  <si>
    <t>Animation, Adventure, Action, Crime, Drama</t>
  </si>
  <si>
    <t>Monster</t>
  </si>
  <si>
    <t>The Truth About Emanuel</t>
  </si>
  <si>
    <t>United States of America, United Kingdom, Mexico</t>
  </si>
  <si>
    <t>Vampire Sisters 2: Bats in the Belly</t>
  </si>
  <si>
    <t>Comet</t>
  </si>
  <si>
    <t>Science Fiction, Comedy, Romance</t>
  </si>
  <si>
    <t>Timbuktu</t>
  </si>
  <si>
    <t>Love's Whirlpool</t>
  </si>
  <si>
    <t>The One I Love</t>
  </si>
  <si>
    <t>From Vegas to Macau</t>
  </si>
  <si>
    <t>The Calling</t>
  </si>
  <si>
    <t>Man on High Heels</t>
  </si>
  <si>
    <t>An Honest Liar</t>
  </si>
  <si>
    <t>History, Comedy, Documentary</t>
  </si>
  <si>
    <t>Anatomy of a Love Seen</t>
  </si>
  <si>
    <t>Shrew's Nest</t>
  </si>
  <si>
    <t>Night Moves</t>
  </si>
  <si>
    <t>D@bbe 5: Curse of the Jinn</t>
  </si>
  <si>
    <t>Zapped</t>
  </si>
  <si>
    <t>TV Movie, Comedy, Family</t>
  </si>
  <si>
    <t>Cymbeline</t>
  </si>
  <si>
    <t>The Inbetweeners 2</t>
  </si>
  <si>
    <t>Australia, France, United Kingdom</t>
  </si>
  <si>
    <t>Tom at the Farm</t>
  </si>
  <si>
    <t>The Fool</t>
  </si>
  <si>
    <t>Mercy</t>
  </si>
  <si>
    <t>Expelled</t>
  </si>
  <si>
    <t>That Sugar Film</t>
  </si>
  <si>
    <t>Decoding Annie Parker</t>
  </si>
  <si>
    <t>An Affair: A Dangerous Sexual Play</t>
  </si>
  <si>
    <t>Goodbye to Language</t>
  </si>
  <si>
    <t>Girl's Blood</t>
  </si>
  <si>
    <t>Devil's Due</t>
  </si>
  <si>
    <t>My Old Lady</t>
  </si>
  <si>
    <t>Un fidanzato per mia moglie</t>
  </si>
  <si>
    <t>Fort Bliss</t>
  </si>
  <si>
    <t>United States of America, Turkey</t>
  </si>
  <si>
    <t>Red Sky</t>
  </si>
  <si>
    <t>Mythica: A Quest for Heroes</t>
  </si>
  <si>
    <t>Sijjin</t>
  </si>
  <si>
    <t>Lost Soul: The Doomed Journey of Richard Stanley's Island of Dr. Moreau</t>
  </si>
  <si>
    <t>The Face of an Angel</t>
  </si>
  <si>
    <t>Italy, Spain, United Kingdom</t>
  </si>
  <si>
    <t>Black Butler</t>
  </si>
  <si>
    <t>Horror, Fantasy, Action, Adventure, Mystery, Crime, Drama</t>
  </si>
  <si>
    <t>WinterkartoffelknÃ¶del</t>
  </si>
  <si>
    <t>XXX</t>
  </si>
  <si>
    <t>Singham Returns</t>
  </si>
  <si>
    <t>The Canal</t>
  </si>
  <si>
    <t>Party Central</t>
  </si>
  <si>
    <t>Family, Comedy, Animation</t>
  </si>
  <si>
    <t>Miss Julie</t>
  </si>
  <si>
    <t>France, Ireland, Norway, United Kingdom</t>
  </si>
  <si>
    <t>Like Sunday, Like Rain</t>
  </si>
  <si>
    <t>The Radiator Springs 500Â½</t>
  </si>
  <si>
    <t>Adult Beginners</t>
  </si>
  <si>
    <t>Out of the Dark</t>
  </si>
  <si>
    <t>Spain, United States of America, Colombia</t>
  </si>
  <si>
    <t>Crystal Skulls</t>
  </si>
  <si>
    <t>Bulgaria, United States of America, Canada</t>
  </si>
  <si>
    <t>Adventure, Science Fiction, TV Movie, Horror, Fantasy, Mystery</t>
  </si>
  <si>
    <t>Mardaani</t>
  </si>
  <si>
    <t>The 7th Dwarf</t>
  </si>
  <si>
    <t>Gabriel</t>
  </si>
  <si>
    <t>Torrente 5</t>
  </si>
  <si>
    <t>A Royal Christmas</t>
  </si>
  <si>
    <t>TV Movie, Romance, Family</t>
  </si>
  <si>
    <t>Saint Laurent</t>
  </si>
  <si>
    <t>2 States</t>
  </si>
  <si>
    <t>Quantum Love</t>
  </si>
  <si>
    <t>Night Will Fall</t>
  </si>
  <si>
    <t>Young Ones</t>
  </si>
  <si>
    <t>South Africa, United States of America, Ireland</t>
  </si>
  <si>
    <t>Western, Action, Drama, Science Fiction</t>
  </si>
  <si>
    <t>Viking Quest</t>
  </si>
  <si>
    <t>Bulgaria, Canada, United States of America</t>
  </si>
  <si>
    <t>Action, Adventure, Fantasy, TV Movie</t>
  </si>
  <si>
    <t>Bermuda Tentacles</t>
  </si>
  <si>
    <t>Before I Disappear</t>
  </si>
  <si>
    <t>The Con Artists</t>
  </si>
  <si>
    <t>Perfect Sisters</t>
  </si>
  <si>
    <t>22 Minutes</t>
  </si>
  <si>
    <t>Crime, Action</t>
  </si>
  <si>
    <t>Half a Kingdom for Love</t>
  </si>
  <si>
    <t>Lâ™¡DK</t>
  </si>
  <si>
    <t>The Last Five Years</t>
  </si>
  <si>
    <t>Comedy, Drama, Music, Romance</t>
  </si>
  <si>
    <t>Stretch</t>
  </si>
  <si>
    <t>The New Girlfriend</t>
  </si>
  <si>
    <t>ABCs of Death 2</t>
  </si>
  <si>
    <t>Brazil, Canada, Cuba, France, Japan, Lithuania, New Zealand, Nigeria, Philippines, Spain, United States of America</t>
  </si>
  <si>
    <t>Lan Kwai Fong 3</t>
  </si>
  <si>
    <t>Mea Culpa</t>
  </si>
  <si>
    <t>Age of Tomorrow</t>
  </si>
  <si>
    <t>And the Oscar Goes To...</t>
  </si>
  <si>
    <t>Poker Night</t>
  </si>
  <si>
    <t>Thriller, Action, Crime, Horror</t>
  </si>
  <si>
    <t>The Disappearance of Eleanor Rigby: Her</t>
  </si>
  <si>
    <t>Redeemer</t>
  </si>
  <si>
    <t>A Fairly Odd Summer</t>
  </si>
  <si>
    <t>Fantasy, Comedy, Animation, Family, TV Movie</t>
  </si>
  <si>
    <t>Avalanche Sharks</t>
  </si>
  <si>
    <t>Horror, Action, Science Fiction, Adventure, Comedy</t>
  </si>
  <si>
    <t>A Courtesan with Flowered Skin</t>
  </si>
  <si>
    <t>Marie's Story</t>
  </si>
  <si>
    <t>Force of Execution</t>
  </si>
  <si>
    <t>4 Moons</t>
  </si>
  <si>
    <t>The Great Hypnotist</t>
  </si>
  <si>
    <t>The Pact II</t>
  </si>
  <si>
    <t>The Swan Princess: A Royal Family Tale</t>
  </si>
  <si>
    <t>India, South Korea, United States of America</t>
  </si>
  <si>
    <t>Nicholas on Holiday</t>
  </si>
  <si>
    <t>Swelter</t>
  </si>
  <si>
    <t>Marvel: 75 Years, from Pulp to Pop!</t>
  </si>
  <si>
    <t>The Snow White Murder Case</t>
  </si>
  <si>
    <t>Imperial Dreams</t>
  </si>
  <si>
    <t>Red Army</t>
  </si>
  <si>
    <t>Reach Me</t>
  </si>
  <si>
    <t>Atari: Game Over</t>
  </si>
  <si>
    <t>The Treatment</t>
  </si>
  <si>
    <t>The Trip to Italy</t>
  </si>
  <si>
    <t>Sharktopus vs. Pteracuda</t>
  </si>
  <si>
    <t>Dark House</t>
  </si>
  <si>
    <t>Doctor Who: Last Christmas</t>
  </si>
  <si>
    <t>Science Fiction, Adventure, Drama</t>
  </si>
  <si>
    <t>7 Minutes</t>
  </si>
  <si>
    <t>Breathe</t>
  </si>
  <si>
    <t>The Midnight After</t>
  </si>
  <si>
    <t>Hong Kong, Netherlands</t>
  </si>
  <si>
    <t>Comedy, Mystery, Science Fiction, Thriller, Horror</t>
  </si>
  <si>
    <t>Bangalore Days</t>
  </si>
  <si>
    <t>Mockingbird</t>
  </si>
  <si>
    <t>Airplane vs Volcano</t>
  </si>
  <si>
    <t>Cut Bank</t>
  </si>
  <si>
    <t>3 Hearts</t>
  </si>
  <si>
    <t>The Mule</t>
  </si>
  <si>
    <t>Crime, Comedy, Thriller</t>
  </si>
  <si>
    <t>Mega Shark vs. Mecha Shark</t>
  </si>
  <si>
    <t>Kid Cannabis</t>
  </si>
  <si>
    <t>Animal</t>
  </si>
  <si>
    <t>Fed Up</t>
  </si>
  <si>
    <t>Gunday</t>
  </si>
  <si>
    <t>Life Itself</t>
  </si>
  <si>
    <t>Savaged</t>
  </si>
  <si>
    <t>Action, Drama, Horror, Thriller</t>
  </si>
  <si>
    <t>GÃ¼eros</t>
  </si>
  <si>
    <t>Stones for the Rampart</t>
  </si>
  <si>
    <t>War, Drama, History</t>
  </si>
  <si>
    <t>Black or White</t>
  </si>
  <si>
    <t>For My Brother</t>
  </si>
  <si>
    <t>Joy Ride 3</t>
  </si>
  <si>
    <t>Freezer</t>
  </si>
  <si>
    <t>The Devil's Hand</t>
  </si>
  <si>
    <t>Head Full of Honey</t>
  </si>
  <si>
    <t>The Obscure Spring</t>
  </si>
  <si>
    <t>Little Accidents</t>
  </si>
  <si>
    <t>Kiki's Delivery Service</t>
  </si>
  <si>
    <t>Fantasy, Adventure, Comedy</t>
  </si>
  <si>
    <t>Harmonie</t>
  </si>
  <si>
    <t>Indonesia, Japan</t>
  </si>
  <si>
    <t>Hippocrates</t>
  </si>
  <si>
    <t>Beloved Sisters</t>
  </si>
  <si>
    <t>Germany, Austria, Switzerland</t>
  </si>
  <si>
    <t>Romance, Drama, History</t>
  </si>
  <si>
    <t>Antboy: Revenge of the Red Fury</t>
  </si>
  <si>
    <t>Denmark, Germany</t>
  </si>
  <si>
    <t>Copenhagen</t>
  </si>
  <si>
    <t>Denmark, United States of America</t>
  </si>
  <si>
    <t>Adventure, Romance, Drama</t>
  </si>
  <si>
    <t>Child of God</t>
  </si>
  <si>
    <t>Lemon Tree Passage</t>
  </si>
  <si>
    <t>Pasolini</t>
  </si>
  <si>
    <t>I Am Soldier</t>
  </si>
  <si>
    <t>We Are Young. We Are Strong.</t>
  </si>
  <si>
    <t>Let Us Prey</t>
  </si>
  <si>
    <t>The Divine Move</t>
  </si>
  <si>
    <t>Famous Five 3</t>
  </si>
  <si>
    <t>That Burning Feeling</t>
  </si>
  <si>
    <t>School of Youth: The Corruption of Morals</t>
  </si>
  <si>
    <t>Alleluia</t>
  </si>
  <si>
    <t>Bad Johnson</t>
  </si>
  <si>
    <t>The Cut</t>
  </si>
  <si>
    <t>Germany, France, Italy, Canada</t>
  </si>
  <si>
    <t>Welcome to New York</t>
  </si>
  <si>
    <t>Overheard 3</t>
  </si>
  <si>
    <t>Song One</t>
  </si>
  <si>
    <t>The Nine Lives of Christmas</t>
  </si>
  <si>
    <t>TV Movie, Romance, Drama, Comedy</t>
  </si>
  <si>
    <t>Mourning Grave</t>
  </si>
  <si>
    <t>Comedy, Thriller, Horror, Romance</t>
  </si>
  <si>
    <t>Pad Na Jou Hart</t>
  </si>
  <si>
    <t>af</t>
  </si>
  <si>
    <t>Gutshot Straight</t>
  </si>
  <si>
    <t>Learning to Drive</t>
  </si>
  <si>
    <t>Kumiko, the Treasure Hunter</t>
  </si>
  <si>
    <t>Stromberg â€“ The Movie</t>
  </si>
  <si>
    <t>School Dance</t>
  </si>
  <si>
    <t>A Good Man</t>
  </si>
  <si>
    <t>Next Time I'll Aim for the Heart</t>
  </si>
  <si>
    <t>WolfCop</t>
  </si>
  <si>
    <t>Black Coal, Thin Ice</t>
  </si>
  <si>
    <t>Drama, Crime, Mystery, Thriller</t>
  </si>
  <si>
    <t>Ghost in the Shell: Arise - Border 3: Ghost Tears</t>
  </si>
  <si>
    <t>The Disappearance of Conan Edogawa: The Worst Two Days in History</t>
  </si>
  <si>
    <t>Revenge of the Green Dragons</t>
  </si>
  <si>
    <t>Hong Kong, United States of America</t>
  </si>
  <si>
    <t>The Outsider</t>
  </si>
  <si>
    <t>Action, Crime, Drama, Mystery, Thriller</t>
  </si>
  <si>
    <t>Clear History</t>
  </si>
  <si>
    <t>The Longest Week</t>
  </si>
  <si>
    <t>Food Chain</t>
  </si>
  <si>
    <t>Words and Pictures</t>
  </si>
  <si>
    <t>Australia, Canada, United States of America</t>
  </si>
  <si>
    <t>The Humbling</t>
  </si>
  <si>
    <t>Marlon Brando: An Actor Named Desire</t>
  </si>
  <si>
    <t>France, Netherlands, Switzerland</t>
  </si>
  <si>
    <t>Love Finds You In Sugarcreek</t>
  </si>
  <si>
    <t>Drama, TV Movie, Family, Mystery</t>
  </si>
  <si>
    <t>Lost After Dark</t>
  </si>
  <si>
    <t>A Pharisee</t>
  </si>
  <si>
    <t>Lap Dance</t>
  </si>
  <si>
    <t>Lilting</t>
  </si>
  <si>
    <t>Apocalypse Pompeii</t>
  </si>
  <si>
    <t>Rio, I Love You</t>
  </si>
  <si>
    <t>Jinn</t>
  </si>
  <si>
    <t>Jamesy Boy</t>
  </si>
  <si>
    <t>Bullet</t>
  </si>
  <si>
    <t>Stray Dogs</t>
  </si>
  <si>
    <t>Taiwan, France</t>
  </si>
  <si>
    <t>John Doe: Vigilante</t>
  </si>
  <si>
    <t>The Man Who Saved the World</t>
  </si>
  <si>
    <t>Denmark, Latvia, Sweden, United States of America</t>
  </si>
  <si>
    <t>Someone Marry Barry</t>
  </si>
  <si>
    <t>Search Party</t>
  </si>
  <si>
    <t>Killing Daddy</t>
  </si>
  <si>
    <t>Thriller, Crime, Mystery, TV Movie</t>
  </si>
  <si>
    <t>Paradise in Service</t>
  </si>
  <si>
    <t>K: Missing Kings</t>
  </si>
  <si>
    <t>10,000 Km</t>
  </si>
  <si>
    <t>The Teacher's Diary</t>
  </si>
  <si>
    <t>Midnight Diner</t>
  </si>
  <si>
    <t>By the Gun</t>
  </si>
  <si>
    <t>An Eye for Beauty</t>
  </si>
  <si>
    <t>Highway</t>
  </si>
  <si>
    <t>Hot Young Bloods</t>
  </si>
  <si>
    <t>A Peephole</t>
  </si>
  <si>
    <t>Mystery</t>
  </si>
  <si>
    <t>Flying Home</t>
  </si>
  <si>
    <t>Belgium, Germany</t>
  </si>
  <si>
    <t>Scooby-Doo! Ghastly Goals</t>
  </si>
  <si>
    <t>Family, Mystery, Animation, Comedy</t>
  </si>
  <si>
    <t>I Know That Voice</t>
  </si>
  <si>
    <t>The Wonders</t>
  </si>
  <si>
    <t>Locust</t>
  </si>
  <si>
    <t>Return to Zero</t>
  </si>
  <si>
    <t>Jimmy's Hall</t>
  </si>
  <si>
    <t>Belgium, France, Ireland, Japan, United Kingdom</t>
  </si>
  <si>
    <t>Saints and Soldiers: The Void</t>
  </si>
  <si>
    <t>Low Down</t>
  </si>
  <si>
    <t>The Letters</t>
  </si>
  <si>
    <t>The Blue Room</t>
  </si>
  <si>
    <t>Crime, Romance, Thriller</t>
  </si>
  <si>
    <t>The Games Maker</t>
  </si>
  <si>
    <t>Argentina, Canada, Italy</t>
  </si>
  <si>
    <t>The Search</t>
  </si>
  <si>
    <t>France, Georgia</t>
  </si>
  <si>
    <t>Ek Villain</t>
  </si>
  <si>
    <t>Romance, Action, Crime, Thriller</t>
  </si>
  <si>
    <t>Recep Ivedik 4</t>
  </si>
  <si>
    <t>The Three Brothers: The Return</t>
  </si>
  <si>
    <t>The Frame</t>
  </si>
  <si>
    <t>A Matter of Faith</t>
  </si>
  <si>
    <t>Let's Kill Ward's Wife</t>
  </si>
  <si>
    <t>Peter Pan Live!</t>
  </si>
  <si>
    <t>Music, Adventure, Family, Fantasy</t>
  </si>
  <si>
    <t>Angry Video Game Nerd: The Movie</t>
  </si>
  <si>
    <t>Science Fiction, Adventure, Comedy, Action</t>
  </si>
  <si>
    <t>Atlas Shrugged: Part III</t>
  </si>
  <si>
    <t>The Samurai</t>
  </si>
  <si>
    <t>Lizzie Borden Took an Ax</t>
  </si>
  <si>
    <t>Jamie Marks Is Dead</t>
  </si>
  <si>
    <t>Secret Tutor</t>
  </si>
  <si>
    <t>Sekaiichi Hatsukoi Movie</t>
  </si>
  <si>
    <t>Animation, Romance, Drama, Comedy</t>
  </si>
  <si>
    <t>Unique Brothers</t>
  </si>
  <si>
    <t>Suburban Gothic</t>
  </si>
  <si>
    <t>Lolita from Interstellar Space</t>
  </si>
  <si>
    <t>Hello Ladies: The Movie</t>
  </si>
  <si>
    <t>Magical Girl</t>
  </si>
  <si>
    <t>Convict</t>
  </si>
  <si>
    <t>PERSONA3 THE MOVIE #2 Midsummer Knight's Dream</t>
  </si>
  <si>
    <t>Barbecue</t>
  </si>
  <si>
    <t>Life Partners</t>
  </si>
  <si>
    <t>The Continent</t>
  </si>
  <si>
    <t>Phantom Halo</t>
  </si>
  <si>
    <t>Ribbit</t>
  </si>
  <si>
    <t>THE iDOLM@STER MOVIE: Beyond the Brilliant Future!</t>
  </si>
  <si>
    <t>Animation, Drama, Music</t>
  </si>
  <si>
    <t>Jackie &amp; Ryan</t>
  </si>
  <si>
    <t>Hungerford</t>
  </si>
  <si>
    <t>Outlaw Prophet: Warren Jeffs</t>
  </si>
  <si>
    <t>Drama, Crime, TV Movie</t>
  </si>
  <si>
    <t>The Fatal Encounter</t>
  </si>
  <si>
    <t>Listen Up Philip</t>
  </si>
  <si>
    <t>United States of America, Greece</t>
  </si>
  <si>
    <t>Lovesick</t>
  </si>
  <si>
    <t>Les Gazelles</t>
  </si>
  <si>
    <t>4 Minute Mile</t>
  </si>
  <si>
    <t>God Help the Girl</t>
  </si>
  <si>
    <t>Kabukicho Love Hotel</t>
  </si>
  <si>
    <t>Mary Kom</t>
  </si>
  <si>
    <t>Boulevard</t>
  </si>
  <si>
    <t>Late Spring</t>
  </si>
  <si>
    <t>The Redwood Massacre</t>
  </si>
  <si>
    <t>Aaliyah: The Princess of R&amp;B</t>
  </si>
  <si>
    <t>Drama, Music, TV Movie</t>
  </si>
  <si>
    <t>Black Souls</t>
  </si>
  <si>
    <t>100 Yen Love</t>
  </si>
  <si>
    <t>Barbie and the Secret Door</t>
  </si>
  <si>
    <t>Greenery Will Bloom Again</t>
  </si>
  <si>
    <t>Among the Living</t>
  </si>
  <si>
    <t>About Alex</t>
  </si>
  <si>
    <t>Hard to Be a God</t>
  </si>
  <si>
    <t>Starving in Suburbia</t>
  </si>
  <si>
    <t>Cristiano Ronaldo: World at His Feet</t>
  </si>
  <si>
    <t>Gods</t>
  </si>
  <si>
    <t>Khoobsurat</t>
  </si>
  <si>
    <t>Get Well Soon</t>
  </si>
  <si>
    <t>50 to 1</t>
  </si>
  <si>
    <t>Elsa &amp; Fred</t>
  </si>
  <si>
    <t>The Present</t>
  </si>
  <si>
    <t>New Folder</t>
  </si>
  <si>
    <t>Coffee Shop</t>
  </si>
  <si>
    <t>Debug</t>
  </si>
  <si>
    <t>Santa Claus</t>
  </si>
  <si>
    <t>Dead Sea</t>
  </si>
  <si>
    <t>Thriller, Action, Science Fiction, Horror, Mystery, Adventure</t>
  </si>
  <si>
    <t>Recipe for Love</t>
  </si>
  <si>
    <t>TV Movie, Drama, Romance</t>
  </si>
  <si>
    <t>Alpha and Omega 3: The Great Wolf Games</t>
  </si>
  <si>
    <t>58 Days</t>
  </si>
  <si>
    <t>The Crossing I</t>
  </si>
  <si>
    <t>Poseidon Rex</t>
  </si>
  <si>
    <t>Queen &amp; Country</t>
  </si>
  <si>
    <t>Romania, Ireland, France</t>
  </si>
  <si>
    <t>Live Nude Girls</t>
  </si>
  <si>
    <t>Men Are from Mars... And That's Where I'm Going!</t>
  </si>
  <si>
    <t>Gone with the Bullets</t>
  </si>
  <si>
    <t>Adventure, Comedy, Drama, Action</t>
  </si>
  <si>
    <t>Humpty Sharma Ki Dulhania</t>
  </si>
  <si>
    <t>Goal of the Dead</t>
  </si>
  <si>
    <t>Playing Doctor</t>
  </si>
  <si>
    <t>Not Cool</t>
  </si>
  <si>
    <t>The Internet's Own Boy: The Story of Aaron Swartz</t>
  </si>
  <si>
    <t>Breakup Buddies</t>
  </si>
  <si>
    <t>An Open Secret</t>
  </si>
  <si>
    <t>Monty Python Live (Mostly)</t>
  </si>
  <si>
    <t>Comedy, Music, Documentary</t>
  </si>
  <si>
    <t>Mexican Gangster</t>
  </si>
  <si>
    <t>Altar</t>
  </si>
  <si>
    <t>Batman: Strange Days</t>
  </si>
  <si>
    <t>Action, Animation, TV Movie</t>
  </si>
  <si>
    <t>Dakota's Summer</t>
  </si>
  <si>
    <t>Family</t>
  </si>
  <si>
    <t>Tapped Out</t>
  </si>
  <si>
    <t>Alpha and Omega: The Legend of the Saw Tooth Cave</t>
  </si>
  <si>
    <t>The Disappearance of Eleanor Rigby: Him</t>
  </si>
  <si>
    <t>Queen</t>
  </si>
  <si>
    <t>Virunga</t>
  </si>
  <si>
    <t>Congo, United Kingdom</t>
  </si>
  <si>
    <t>Free to Play</t>
  </si>
  <si>
    <t>Germany, Singapore, Ukraine, United States of America, China</t>
  </si>
  <si>
    <t>Desert Dancer</t>
  </si>
  <si>
    <t>Morocco, Romania, United Arab Emirates, United Kingdom</t>
  </si>
  <si>
    <t>Inner Demons</t>
  </si>
  <si>
    <t>1: Nenokkadine</t>
  </si>
  <si>
    <t>Jack Strong</t>
  </si>
  <si>
    <t>Kitchen in Paris</t>
  </si>
  <si>
    <t>Island of Lemurs: Madagascar</t>
  </si>
  <si>
    <t>Roger Waters: The Wall</t>
  </si>
  <si>
    <t>When Animals Dream</t>
  </si>
  <si>
    <t>Mystery, Drama, Horror</t>
  </si>
  <si>
    <t>The Dark Horse</t>
  </si>
  <si>
    <t>Freedom</t>
  </si>
  <si>
    <t>Nick Offerman: American Ham</t>
  </si>
  <si>
    <t>Sea Fog</t>
  </si>
  <si>
    <t>Wood Job!</t>
  </si>
  <si>
    <t>Get Married If You Can</t>
  </si>
  <si>
    <t>Sexipede!</t>
  </si>
  <si>
    <t>One Minute Time Machine</t>
  </si>
  <si>
    <t>Mystery, Comedy, Romance</t>
  </si>
  <si>
    <t>Cat Run 2</t>
  </si>
  <si>
    <t>Best Night Ever</t>
  </si>
  <si>
    <t>Fatal Frame</t>
  </si>
  <si>
    <t>Manam</t>
  </si>
  <si>
    <t>Comedy, Drama, Fantasy, Family</t>
  </si>
  <si>
    <t>Le Crocodile du Botswanga</t>
  </si>
  <si>
    <t>Plastic</t>
  </si>
  <si>
    <t>Drama, Action, Comedy, Crime</t>
  </si>
  <si>
    <t>Mission Blue</t>
  </si>
  <si>
    <t>The Editor</t>
  </si>
  <si>
    <t>Comedy, Horror, Mystery</t>
  </si>
  <si>
    <t>Survivor</t>
  </si>
  <si>
    <t>Thomas &amp; Friends: Tale of the Brave: The Movie</t>
  </si>
  <si>
    <t>The Bunnyman Massacre</t>
  </si>
  <si>
    <t>The Gabby Douglas Story</t>
  </si>
  <si>
    <t>Magician: The Astonishing Life and Work of Orson Welles</t>
  </si>
  <si>
    <t>We Still Kill the Old Way</t>
  </si>
  <si>
    <t>Thermae Romae II</t>
  </si>
  <si>
    <t>Bulgaria, Italy, Japan</t>
  </si>
  <si>
    <t>Camp Belvidere</t>
  </si>
  <si>
    <t>Healing Mate</t>
  </si>
  <si>
    <t>The Houses October Built</t>
  </si>
  <si>
    <t>The Barkley Marathons: The Race That Eats Its Young</t>
  </si>
  <si>
    <t>Nanny Cam</t>
  </si>
  <si>
    <t>Blind Massage</t>
  </si>
  <si>
    <t>China, France</t>
  </si>
  <si>
    <t>Jilla</t>
  </si>
  <si>
    <t>The Mummy Resurrected</t>
  </si>
  <si>
    <t>Les Souvenirs</t>
  </si>
  <si>
    <t>From the Dark</t>
  </si>
  <si>
    <t>Bill Burr: I'm Sorry You Feel That Way</t>
  </si>
  <si>
    <t>Heropanti</t>
  </si>
  <si>
    <t>Romance, Action</t>
  </si>
  <si>
    <t>Batman Beyond</t>
  </si>
  <si>
    <t>The Rich, the Pauper and the Butler</t>
  </si>
  <si>
    <t>The Coed and the Zombie Stoner</t>
  </si>
  <si>
    <t>Bibi &amp; Tina: Bewildered and Bewitched</t>
  </si>
  <si>
    <t>Cart</t>
  </si>
  <si>
    <t>Star Wars Rebels: Spark of Rebellion</t>
  </si>
  <si>
    <t>Adventure, Animation, Action, Science Fiction, TV Movie, Family</t>
  </si>
  <si>
    <t>Age of Ice</t>
  </si>
  <si>
    <t>Once in a Lifetime</t>
  </si>
  <si>
    <t>Gett: The Trial of Viviane Amsalem</t>
  </si>
  <si>
    <t>Germany, Israel, France</t>
  </si>
  <si>
    <t>Iris</t>
  </si>
  <si>
    <t>Hateship Loveship</t>
  </si>
  <si>
    <t>Northpole</t>
  </si>
  <si>
    <t>TV Movie, Fantasy, Family</t>
  </si>
  <si>
    <t>Number One Fan</t>
  </si>
  <si>
    <t>Best Christmas Party Ever</t>
  </si>
  <si>
    <t>Comedy, TV Movie, Drama</t>
  </si>
  <si>
    <t>Taksu</t>
  </si>
  <si>
    <t>Taste Of You</t>
  </si>
  <si>
    <t>A Boss in the Living Room</t>
  </si>
  <si>
    <t>Hits</t>
  </si>
  <si>
    <t>Almost Human</t>
  </si>
  <si>
    <t>Jigarthanda</t>
  </si>
  <si>
    <t>Music, Crime, Comedy, Thriller</t>
  </si>
  <si>
    <t>The Silent Mountain</t>
  </si>
  <si>
    <t>War, Adventure, Drama, Romance</t>
  </si>
  <si>
    <t>Stereo</t>
  </si>
  <si>
    <t>Preservation</t>
  </si>
  <si>
    <t>The Last Straight Man</t>
  </si>
  <si>
    <t>Jim Jefferies: Bare</t>
  </si>
  <si>
    <t>Lonesome Dove Church</t>
  </si>
  <si>
    <t>Western</t>
  </si>
  <si>
    <t>The Swimmers</t>
  </si>
  <si>
    <t>Lullaby</t>
  </si>
  <si>
    <t>The Four 3</t>
  </si>
  <si>
    <t>Cub</t>
  </si>
  <si>
    <t>Jack</t>
  </si>
  <si>
    <t>The Hooligan Factory</t>
  </si>
  <si>
    <t>Catch Hell</t>
  </si>
  <si>
    <t>Yo-kai Watch: The Movie</t>
  </si>
  <si>
    <t>Land of Storms</t>
  </si>
  <si>
    <t>Hungary, Germany</t>
  </si>
  <si>
    <t>Not Safe for Work</t>
  </si>
  <si>
    <t>Something Must Break</t>
  </si>
  <si>
    <t>Don't Hug Me I'm Scared 2</t>
  </si>
  <si>
    <t>Horror, Animation, Fantasy, Music, Comedy</t>
  </si>
  <si>
    <t>October Gale</t>
  </si>
  <si>
    <t>Ma tu di che segno 6?</t>
  </si>
  <si>
    <t>Grumpy Cat's Worst Christmas Ever</t>
  </si>
  <si>
    <t>Darker Than Night</t>
  </si>
  <si>
    <t>The Dinner</t>
  </si>
  <si>
    <t>Come Back to Me</t>
  </si>
  <si>
    <t>Pants on Fire</t>
  </si>
  <si>
    <t>Mostly Ghostly: Have You Met My Ghoulfriend?</t>
  </si>
  <si>
    <t>Family, Fantasy, Horror</t>
  </si>
  <si>
    <t>Coming Soon</t>
  </si>
  <si>
    <t>Jungle Shuffle</t>
  </si>
  <si>
    <t>Mexico, South Korea</t>
  </si>
  <si>
    <t>Still the Water</t>
  </si>
  <si>
    <t>Nobody from Nowhere</t>
  </si>
  <si>
    <t>La sedia della felicitÃ </t>
  </si>
  <si>
    <t>Help! Iâ€™ve Shrunk the Family</t>
  </si>
  <si>
    <t>Casa Grande</t>
  </si>
  <si>
    <t>Do Not Disturb</t>
  </si>
  <si>
    <t>The Battered Bastards of Baseball</t>
  </si>
  <si>
    <t>Happily Mixed Up</t>
  </si>
  <si>
    <t>A Christmas Kiss II</t>
  </si>
  <si>
    <t>Harmontown</t>
  </si>
  <si>
    <t>The Blood Lands</t>
  </si>
  <si>
    <t>The Color of Rain</t>
  </si>
  <si>
    <t>Marvellous</t>
  </si>
  <si>
    <t>Lulu</t>
  </si>
  <si>
    <t>Denmark, France</t>
  </si>
  <si>
    <t>Man in Love</t>
  </si>
  <si>
    <t>The Pretty One</t>
  </si>
  <si>
    <t>#Stuck</t>
  </si>
  <si>
    <t>My Brilliant Life</t>
  </si>
  <si>
    <t>A Woman as a Friend</t>
  </si>
  <si>
    <t>Fifty Shades of Grey</t>
  </si>
  <si>
    <t>Jurassic World</t>
  </si>
  <si>
    <t>Action, Adventure, Science Fiction, Thriller</t>
  </si>
  <si>
    <t>Inside Out</t>
  </si>
  <si>
    <t>Animation, Family, Adventure, Drama, Comedy</t>
  </si>
  <si>
    <t>Cinderella</t>
  </si>
  <si>
    <t>Romance, Fantasy, Family, Drama</t>
  </si>
  <si>
    <t>Mad Max: Fury Road</t>
  </si>
  <si>
    <t>Mom's Friend</t>
  </si>
  <si>
    <t>Avengers: Age of Ultron</t>
  </si>
  <si>
    <t>Ted 2</t>
  </si>
  <si>
    <t>Furious 7</t>
  </si>
  <si>
    <t>Terminator Genisys</t>
  </si>
  <si>
    <t>Science Fiction, Action, Thriller, Adventure</t>
  </si>
  <si>
    <t>Star Wars: The Force Awakens</t>
  </si>
  <si>
    <t>Purpose of Reunion</t>
  </si>
  <si>
    <t>Sicario</t>
  </si>
  <si>
    <t>San Andreas</t>
  </si>
  <si>
    <t>Canada, United States of America, Australia</t>
  </si>
  <si>
    <t>Dragon Ball Z: Resurrection 'F'</t>
  </si>
  <si>
    <t>Scouts Guide to the Zombie Apocalypse</t>
  </si>
  <si>
    <t>The Revenant</t>
  </si>
  <si>
    <t>Canada, Hong Kong, Taiwan, United States of America</t>
  </si>
  <si>
    <t>Western, Drama, Adventure</t>
  </si>
  <si>
    <t>Maze Runner: The Scorch Trials</t>
  </si>
  <si>
    <t>Kingsman: The Secret Service</t>
  </si>
  <si>
    <t>Crime, Comedy, Action, Adventure</t>
  </si>
  <si>
    <t>Pixels</t>
  </si>
  <si>
    <t>China, France, India, United States of America</t>
  </si>
  <si>
    <t>Mission: Impossible - Rogue Nation</t>
  </si>
  <si>
    <t>Insurgent</t>
  </si>
  <si>
    <t>Chappie</t>
  </si>
  <si>
    <t>Crime, Action, Science Fiction</t>
  </si>
  <si>
    <t>The Good Dinosaur</t>
  </si>
  <si>
    <t>The Age of Adaline</t>
  </si>
  <si>
    <t>Creed</t>
  </si>
  <si>
    <t>Attack on Titan</t>
  </si>
  <si>
    <t>The Hunger Games: Mockingjay - Part 2</t>
  </si>
  <si>
    <t>Attack on Titan II: End of the World</t>
  </si>
  <si>
    <t>The Martian</t>
  </si>
  <si>
    <t>Drama, Adventure, Science Fiction</t>
  </si>
  <si>
    <t>Tomorrowland</t>
  </si>
  <si>
    <t>Adventure, Family, Mystery, Science Fiction</t>
  </si>
  <si>
    <t>It Follows</t>
  </si>
  <si>
    <t>Spectre</t>
  </si>
  <si>
    <t>Jupiter Ascending</t>
  </si>
  <si>
    <t>Science Fiction, Fantasy, Action</t>
  </si>
  <si>
    <t>Ant-Man</t>
  </si>
  <si>
    <t>The Intern</t>
  </si>
  <si>
    <t>My Friend's Wife</t>
  </si>
  <si>
    <t>Hotel Transylvania 2</t>
  </si>
  <si>
    <t>X-Rated: The Greatest Adult Movies of All Time</t>
  </si>
  <si>
    <t>A Delicious Flight</t>
  </si>
  <si>
    <t>Hot Girls Wanted</t>
  </si>
  <si>
    <t>Superfast!</t>
  </si>
  <si>
    <t>Knock Knock</t>
  </si>
  <si>
    <t>Chile, Germany, United States of America</t>
  </si>
  <si>
    <t>Ex Machina</t>
  </si>
  <si>
    <t>Boruto: Naruto the Movie</t>
  </si>
  <si>
    <t>Adventure, Action, Animation, Comedy, Fantasy</t>
  </si>
  <si>
    <t>The SpongeBob Movie: Sponge Out of Water</t>
  </si>
  <si>
    <t>Family, Adventure, Comedy, Fantasy, Animation</t>
  </si>
  <si>
    <t>Descendants</t>
  </si>
  <si>
    <t>Family, Adventure, Fantasy, TV Movie</t>
  </si>
  <si>
    <t>Home</t>
  </si>
  <si>
    <t>Fantasy, Comedy, Animation, Science Fiction, Family</t>
  </si>
  <si>
    <t>Poltergeist</t>
  </si>
  <si>
    <t>Empire of Lust</t>
  </si>
  <si>
    <t>The Visit</t>
  </si>
  <si>
    <t>Wild Card</t>
  </si>
  <si>
    <t>Project Almanac</t>
  </si>
  <si>
    <t>Pitch Perfect 2</t>
  </si>
  <si>
    <t>The Hateful Eight</t>
  </si>
  <si>
    <t>Drama, Mystery, Western</t>
  </si>
  <si>
    <t>Hidden</t>
  </si>
  <si>
    <t>The Last Witch Hunter</t>
  </si>
  <si>
    <t>Canada, Hong Kong, United States of America</t>
  </si>
  <si>
    <t>Fantasy, Action, Adventure, Horror</t>
  </si>
  <si>
    <t>Fantastic Four</t>
  </si>
  <si>
    <t>United Kingdom, Germany, United States of America</t>
  </si>
  <si>
    <t>The Big Short</t>
  </si>
  <si>
    <t>Buddy's Mom</t>
  </si>
  <si>
    <t>Southpaw</t>
  </si>
  <si>
    <t>Vacation</t>
  </si>
  <si>
    <t>In the Heart of the Sea</t>
  </si>
  <si>
    <t>Thriller, Drama, Adventure, Action, History</t>
  </si>
  <si>
    <t>Obsession</t>
  </si>
  <si>
    <t>The Corpse of Anna Fritz</t>
  </si>
  <si>
    <t>I Spit on Your Grave III: Vengeance Is Mine</t>
  </si>
  <si>
    <t>Sisters</t>
  </si>
  <si>
    <t>Hitman: Agent 47</t>
  </si>
  <si>
    <t>Spy</t>
  </si>
  <si>
    <t>The Peanuts Movie</t>
  </si>
  <si>
    <t>Legend</t>
  </si>
  <si>
    <t>Straight Outta Compton</t>
  </si>
  <si>
    <t>France, Hungary, Spain, United States of America</t>
  </si>
  <si>
    <t>Action, Adventure, Drama, Horror, Science Fiction, Thriller</t>
  </si>
  <si>
    <t>The Lobster</t>
  </si>
  <si>
    <t>France, Greece, Ireland, Netherlands, United Kingdom</t>
  </si>
  <si>
    <t>The Man from U.N.C.L.E.</t>
  </si>
  <si>
    <t>Alvin and the Chipmunks: The Road Chip</t>
  </si>
  <si>
    <t>Family, Adventure, Comedy, Music, Animation</t>
  </si>
  <si>
    <t>Minions</t>
  </si>
  <si>
    <t>Point Break</t>
  </si>
  <si>
    <t>The Wedding Ringer</t>
  </si>
  <si>
    <t>The Longest Ride</t>
  </si>
  <si>
    <t>Run All Night</t>
  </si>
  <si>
    <t>The Little Prince</t>
  </si>
  <si>
    <t>France, Italy, Canada</t>
  </si>
  <si>
    <t>Adventure, Animation, Fantasy, Family</t>
  </si>
  <si>
    <t>Goosebumps</t>
  </si>
  <si>
    <t>Adventure, Horror, Comedy</t>
  </si>
  <si>
    <t>Blackhat</t>
  </si>
  <si>
    <t>Child 44</t>
  </si>
  <si>
    <t>Everest</t>
  </si>
  <si>
    <t>BÄhubali: The Beginning</t>
  </si>
  <si>
    <t>Carol</t>
  </si>
  <si>
    <t>Mutual Relations</t>
  </si>
  <si>
    <t>SPL 2: A Time for Consequences</t>
  </si>
  <si>
    <t>Action, Crime, Thriller, Adventure</t>
  </si>
  <si>
    <t>Crimson Peak</t>
  </si>
  <si>
    <t>Horror, Romance, Mystery, Thriller</t>
  </si>
  <si>
    <t>Insidious: Chapter 3</t>
  </si>
  <si>
    <t>Self/less</t>
  </si>
  <si>
    <t>Science Fiction, Mystery, Thriller, Action</t>
  </si>
  <si>
    <t>Female War: A Nasty Deal</t>
  </si>
  <si>
    <t>PokÃ©mon the Movie: Hoopa and the Clash of Ages</t>
  </si>
  <si>
    <t>Family, Adventure, Animation, Action, Fantasy</t>
  </si>
  <si>
    <t>The Boy Next Door</t>
  </si>
  <si>
    <t>Delicious Delivery</t>
  </si>
  <si>
    <t>The Transporter Refueled</t>
  </si>
  <si>
    <t>Belgium, China, France</t>
  </si>
  <si>
    <t>Hell House LLC</t>
  </si>
  <si>
    <t>The Human Centipede 3 (Final Sequence)</t>
  </si>
  <si>
    <t>Daddy's Home</t>
  </si>
  <si>
    <t>The Tiger</t>
  </si>
  <si>
    <t>Veteran</t>
  </si>
  <si>
    <t>Trainwreck</t>
  </si>
  <si>
    <t>Spotlight</t>
  </si>
  <si>
    <t>Bridge of Spies</t>
  </si>
  <si>
    <t>India, United States of America, Germany</t>
  </si>
  <si>
    <t>Vice</t>
  </si>
  <si>
    <t>Thriller, Science Fiction, Action, Adventure</t>
  </si>
  <si>
    <t>Black Mass</t>
  </si>
  <si>
    <t>Bone Tomahawk</t>
  </si>
  <si>
    <t>Western, Horror, Drama</t>
  </si>
  <si>
    <t>Entourage</t>
  </si>
  <si>
    <t>Backcountry</t>
  </si>
  <si>
    <t>Paul Blart: Mall Cop 2</t>
  </si>
  <si>
    <t>Justice League: Throne of Atlantis</t>
  </si>
  <si>
    <t>Science Fiction, Action, Animation, Adventure</t>
  </si>
  <si>
    <t>Focus</t>
  </si>
  <si>
    <t>Romance, Comedy, Crime</t>
  </si>
  <si>
    <t>Bad Sister</t>
  </si>
  <si>
    <t>War Room</t>
  </si>
  <si>
    <t>The Gigolo</t>
  </si>
  <si>
    <t>Final Girl</t>
  </si>
  <si>
    <t>No Escape</t>
  </si>
  <si>
    <t>Isuca: Gokuraku</t>
  </si>
  <si>
    <t>Comedy, Animation, Action, Romance</t>
  </si>
  <si>
    <t>Action, Crime, Mystery, Thriller</t>
  </si>
  <si>
    <t>Hot Pursuit</t>
  </si>
  <si>
    <t>The Treacherous</t>
  </si>
  <si>
    <t>Drama, History, Crime</t>
  </si>
  <si>
    <t>Krampus</t>
  </si>
  <si>
    <t>Horror, Comedy, Fantasy</t>
  </si>
  <si>
    <t>The Danish Girl</t>
  </si>
  <si>
    <t>Belgium, United Kingdom, United States of America</t>
  </si>
  <si>
    <t>Burnt</t>
  </si>
  <si>
    <t>The Vatican Tapes</t>
  </si>
  <si>
    <t>Parasyte: Part 2</t>
  </si>
  <si>
    <t>Kept Woman</t>
  </si>
  <si>
    <t>Thriller, TV Movie, Mystery</t>
  </si>
  <si>
    <t>One Piece: Adventure of Nebulandia</t>
  </si>
  <si>
    <t>Sinister 2</t>
  </si>
  <si>
    <t>New Folder 2</t>
  </si>
  <si>
    <t>Monkey King: Hero Is Back</t>
  </si>
  <si>
    <t>Fantasy, Animation, Comedy</t>
  </si>
  <si>
    <t>Careful What You Wish For</t>
  </si>
  <si>
    <t>Brooklyn</t>
  </si>
  <si>
    <t>Canada, Ireland, United Kingdom, United States of America</t>
  </si>
  <si>
    <t>The Scorpion King 4: Quest for Power</t>
  </si>
  <si>
    <t>Mortdecai</t>
  </si>
  <si>
    <t>Solace</t>
  </si>
  <si>
    <t>The Ridiculous 6</t>
  </si>
  <si>
    <t>Western, Comedy, Action, Adventure</t>
  </si>
  <si>
    <t>The Walk</t>
  </si>
  <si>
    <t>Swung</t>
  </si>
  <si>
    <t>Get Hard</t>
  </si>
  <si>
    <t>We Are Your Friends</t>
  </si>
  <si>
    <t>Drama, Music, Romance, Comedy</t>
  </si>
  <si>
    <t>Magic Mike XXL</t>
  </si>
  <si>
    <t>Paranormal Activity: The Ghost Dimension</t>
  </si>
  <si>
    <t>Room</t>
  </si>
  <si>
    <t>Frozen Fever</t>
  </si>
  <si>
    <t>Far from the Madding Crowd</t>
  </si>
  <si>
    <t>Goodnight Mommy</t>
  </si>
  <si>
    <t>Forsaken</t>
  </si>
  <si>
    <t>Canada, United States of America, United Kingdom</t>
  </si>
  <si>
    <t>Western, Action, Drama</t>
  </si>
  <si>
    <t>The Wave</t>
  </si>
  <si>
    <t>Huevos: Little Rooster's Egg-Cellent Adventure</t>
  </si>
  <si>
    <t>Mune: Guardian of the Moon</t>
  </si>
  <si>
    <t>France, Canada</t>
  </si>
  <si>
    <t>Momentum</t>
  </si>
  <si>
    <t>Lake Placid vs. Anaconda</t>
  </si>
  <si>
    <t>Riley's First Date?</t>
  </si>
  <si>
    <t>The Dressmaker</t>
  </si>
  <si>
    <t>Drama, Comedy, Western</t>
  </si>
  <si>
    <t>Joy</t>
  </si>
  <si>
    <t>Heist</t>
  </si>
  <si>
    <t>Regression</t>
  </si>
  <si>
    <t>Canada, Spain, United States of America</t>
  </si>
  <si>
    <t>The Boy and the Beast</t>
  </si>
  <si>
    <t>Action, Adventure, Animation, Drama, Family, Fantasy</t>
  </si>
  <si>
    <t>One Wild Moment</t>
  </si>
  <si>
    <t>The Gift</t>
  </si>
  <si>
    <t>Thriller, Mystery, Drama</t>
  </si>
  <si>
    <t>Regular Show: The Movie</t>
  </si>
  <si>
    <t>Animation, Comedy, Science Fiction, TV Movie, Adventure, Action</t>
  </si>
  <si>
    <t>A Man Called Ove</t>
  </si>
  <si>
    <t>Norway, Sweden</t>
  </si>
  <si>
    <t>Minecraft: Into the Nether</t>
  </si>
  <si>
    <t>Return to Sender</t>
  </si>
  <si>
    <t>Assassination</t>
  </si>
  <si>
    <t>Hardcore Henry</t>
  </si>
  <si>
    <t>Russia, United States of America, China</t>
  </si>
  <si>
    <t>Pay the Ghost</t>
  </si>
  <si>
    <t>Young Mother: What's Wrong With My Age?</t>
  </si>
  <si>
    <t>Colonia</t>
  </si>
  <si>
    <t>Germany, France, Luxembourg, United Kingdom</t>
  </si>
  <si>
    <t>Homesick</t>
  </si>
  <si>
    <t>Shaun the Sheep Movie</t>
  </si>
  <si>
    <t>I Am Dragon</t>
  </si>
  <si>
    <t>The DUFF</t>
  </si>
  <si>
    <t>Chronicles of the Ghostly Tribe</t>
  </si>
  <si>
    <t>Circle</t>
  </si>
  <si>
    <t>Science Fiction, Mystery, Drama, Thriller, Horror</t>
  </si>
  <si>
    <t>Open Season: Scared Silly</t>
  </si>
  <si>
    <t>Battle for Sevastopol</t>
  </si>
  <si>
    <t>War, Drama, Romance</t>
  </si>
  <si>
    <t>Maggie</t>
  </si>
  <si>
    <t>Switzerland, United Kingdom, United States of America</t>
  </si>
  <si>
    <t>Dragon Blade</t>
  </si>
  <si>
    <t>Adventure, History, Action, Fantasy</t>
  </si>
  <si>
    <t>Tracers</t>
  </si>
  <si>
    <t>Absolutely Anything</t>
  </si>
  <si>
    <t>Strange Magic</t>
  </si>
  <si>
    <t>Music, Animation, Family, Fantasy</t>
  </si>
  <si>
    <t>Eye in the Sky</t>
  </si>
  <si>
    <t>Drama, Thriller, War</t>
  </si>
  <si>
    <t>The New Adventures of Aladdin</t>
  </si>
  <si>
    <t>Comedy, Fantasy, Adventure</t>
  </si>
  <si>
    <t>Macbeth</t>
  </si>
  <si>
    <t>Look Who's Back</t>
  </si>
  <si>
    <t>Mojin: The Lost Legend</t>
  </si>
  <si>
    <t>Monster High: Boo York, Boo York</t>
  </si>
  <si>
    <t>Animation, Family, Music</t>
  </si>
  <si>
    <t>The Escort</t>
  </si>
  <si>
    <t>Ooops! Noah Is Gone...</t>
  </si>
  <si>
    <t>Belgium, Germany, Ireland, Luxembourg</t>
  </si>
  <si>
    <t>Bad Hair Day</t>
  </si>
  <si>
    <t>Comedy, Adventure, TV Movie, Family</t>
  </si>
  <si>
    <t>The 33</t>
  </si>
  <si>
    <t>Chile, Colombia, Spain, United States of America</t>
  </si>
  <si>
    <t>Monster High: Haunted</t>
  </si>
  <si>
    <t>Seeds of Yesterday</t>
  </si>
  <si>
    <t>TV Movie, Thriller, Drama</t>
  </si>
  <si>
    <t>Code Geass: Akito the Exiled 3: The Brightness Falls</t>
  </si>
  <si>
    <t>The Empire of Corpses</t>
  </si>
  <si>
    <t>Animation, Horror, Science Fiction, Thriller</t>
  </si>
  <si>
    <t>Barbie &amp; Her Sisters in the Great Puppy Adventure</t>
  </si>
  <si>
    <t>Aloha</t>
  </si>
  <si>
    <t>Home Sweet Hell</t>
  </si>
  <si>
    <t>Pan</t>
  </si>
  <si>
    <t>Fantasy, Adventure, Family, Action</t>
  </si>
  <si>
    <t>Yongju Valley</t>
  </si>
  <si>
    <t>Cleveland Abduction</t>
  </si>
  <si>
    <t>High-Rise</t>
  </si>
  <si>
    <t>United Kingdom, Belgium</t>
  </si>
  <si>
    <t>Fathers and Daughters</t>
  </si>
  <si>
    <t>The Night Before</t>
  </si>
  <si>
    <t>Comedy, Adventure, Fantasy</t>
  </si>
  <si>
    <t>The Man with the Iron Fists 2</t>
  </si>
  <si>
    <t>Hong Kong, Thailand, United States of America</t>
  </si>
  <si>
    <t>Last Knights</t>
  </si>
  <si>
    <t>Czech Republic, Japan, South Korea, United States of America</t>
  </si>
  <si>
    <t>Detective Chinatown</t>
  </si>
  <si>
    <t>Comedy, Mystery, Action, Adventure</t>
  </si>
  <si>
    <t>Dark Places</t>
  </si>
  <si>
    <t>Thriller, Mystery, Drama, Crime</t>
  </si>
  <si>
    <t>Sleeping with Other People</t>
  </si>
  <si>
    <t>Dragonheart 3: The Sorcerer's Curse</t>
  </si>
  <si>
    <t>Animal Kingdom: Let's Go Ape</t>
  </si>
  <si>
    <t>Adventure, Comedy, Animation</t>
  </si>
  <si>
    <t>McFarland, USA</t>
  </si>
  <si>
    <t>Youth</t>
  </si>
  <si>
    <t>Italy, France, United Kingdom, Switzerland</t>
  </si>
  <si>
    <t>90 Minutes in Heaven</t>
  </si>
  <si>
    <t>Heidi</t>
  </si>
  <si>
    <t>Belgium, Germany, Switzerland</t>
  </si>
  <si>
    <t>Adventure, Family, Drama</t>
  </si>
  <si>
    <t>Paper Towns</t>
  </si>
  <si>
    <t>Mystery, Drama, Romance</t>
  </si>
  <si>
    <t>Tremors 5: Bloodlines</t>
  </si>
  <si>
    <t>Action, Adventure, Comedy, Horror, Science Fiction</t>
  </si>
  <si>
    <t>Ip Man 3</t>
  </si>
  <si>
    <t>Tale of Tales</t>
  </si>
  <si>
    <t>United Kingdom, Italy, France</t>
  </si>
  <si>
    <t>Romance, Fantasy, Horror</t>
  </si>
  <si>
    <t>Big Game</t>
  </si>
  <si>
    <t>Finland, Germany, United Kingdom</t>
  </si>
  <si>
    <t>The Sand</t>
  </si>
  <si>
    <t>Trumbo</t>
  </si>
  <si>
    <t>Queen of the Desert</t>
  </si>
  <si>
    <t>Morocco, United States of America</t>
  </si>
  <si>
    <t>The Anthem of the Heart</t>
  </si>
  <si>
    <t>Animation, Drama, Music, Romance</t>
  </si>
  <si>
    <t>Palm Trees in the Snow</t>
  </si>
  <si>
    <t>Me and Earl and the Dying Girl</t>
  </si>
  <si>
    <t>Amy</t>
  </si>
  <si>
    <t>Steve Jobs</t>
  </si>
  <si>
    <t>Martyrs</t>
  </si>
  <si>
    <t>Do You Believe?</t>
  </si>
  <si>
    <t>Invisible Sister</t>
  </si>
  <si>
    <t>Fantasy, Adventure, Comedy, TV Movie</t>
  </si>
  <si>
    <t>Into the Grizzly Maze</t>
  </si>
  <si>
    <t>Pawn Sacrifice</t>
  </si>
  <si>
    <t>Our Brand Is Crisis</t>
  </si>
  <si>
    <t>Love the Coopers</t>
  </si>
  <si>
    <t>The Final Girls</t>
  </si>
  <si>
    <t>Anomalisa</t>
  </si>
  <si>
    <t>Animation, Drama, Romance, Comedy</t>
  </si>
  <si>
    <t>The Diary of a Teenage Girl</t>
  </si>
  <si>
    <t>Tangerine</t>
  </si>
  <si>
    <t>Hyena Road</t>
  </si>
  <si>
    <t>War, Drama, Thriller, Action</t>
  </si>
  <si>
    <t>Ghost in the Shell: The New Movie</t>
  </si>
  <si>
    <t>Monster Hunt</t>
  </si>
  <si>
    <t>Mr. Holmes</t>
  </si>
  <si>
    <t>Drama, Crime, Family, Mystery</t>
  </si>
  <si>
    <t>Sharknado 3: Oh Hell No!</t>
  </si>
  <si>
    <t>Capture the Flag</t>
  </si>
  <si>
    <t>The Flintstones and WWE: Stone Age SmackDown!</t>
  </si>
  <si>
    <t>Suffragette</t>
  </si>
  <si>
    <t>New Initial D the Movie - Legend 2: Racer</t>
  </si>
  <si>
    <t>Animation, Drama, Action</t>
  </si>
  <si>
    <t>The Stanford Prison Experiment</t>
  </si>
  <si>
    <t>Strange Hair Salon</t>
  </si>
  <si>
    <t>Scooby-Doo! and Kiss: Rock and Roll Mystery</t>
  </si>
  <si>
    <t>Land of Mine</t>
  </si>
  <si>
    <t>Germany, Denmark</t>
  </si>
  <si>
    <t>Little Boy</t>
  </si>
  <si>
    <t>Comedy, Drama, War</t>
  </si>
  <si>
    <t>3-Headed Shark Attack</t>
  </si>
  <si>
    <t>Science Fiction, Action, Horror</t>
  </si>
  <si>
    <t>Air</t>
  </si>
  <si>
    <t>Victor Frankenstein</t>
  </si>
  <si>
    <t>Drama, Science Fiction, Thriller</t>
  </si>
  <si>
    <t>Our Little Sister</t>
  </si>
  <si>
    <t>LEGO Marvel Super Heroes: Avengers Reassembled!</t>
  </si>
  <si>
    <t>Barbie in Rock 'N Royals</t>
  </si>
  <si>
    <t>Animation, Music, Family</t>
  </si>
  <si>
    <t>Mistress America</t>
  </si>
  <si>
    <t>Coin Locker Girl</t>
  </si>
  <si>
    <t>How to Plan an Orgy in a Small Town</t>
  </si>
  <si>
    <t>99 Homes</t>
  </si>
  <si>
    <t>Woman in Gold</t>
  </si>
  <si>
    <t>The Lazarus Effect</t>
  </si>
  <si>
    <t>Stormageddon</t>
  </si>
  <si>
    <t>Action, Drama, Thriller, Science Fiction</t>
  </si>
  <si>
    <t>Teen Beach 2</t>
  </si>
  <si>
    <t>TV Movie, Family, Comedy, Fantasy</t>
  </si>
  <si>
    <t>Always Watching: A Marble Hornets Story</t>
  </si>
  <si>
    <t>Son of Saul</t>
  </si>
  <si>
    <t>France, Hungary</t>
  </si>
  <si>
    <t>Southbound</t>
  </si>
  <si>
    <t>Fantasy, Thriller, Horror, Science Fiction</t>
  </si>
  <si>
    <t>Code Geass: Akito the Exiled 4: Memories of Hatred</t>
  </si>
  <si>
    <t>Suite FranÃ§aise</t>
  </si>
  <si>
    <t>Belgium, Canada, France</t>
  </si>
  <si>
    <t>The Beauty Inside</t>
  </si>
  <si>
    <t>Wild Horses</t>
  </si>
  <si>
    <t>Beasts of No Nation</t>
  </si>
  <si>
    <t>A Walk in the Woods</t>
  </si>
  <si>
    <t>A Little Chaos</t>
  </si>
  <si>
    <t>Orange</t>
  </si>
  <si>
    <t>The Priests</t>
  </si>
  <si>
    <t>Mystery, Thriller, Drama, Horror</t>
  </si>
  <si>
    <t>Justice League: Gods and Monsters</t>
  </si>
  <si>
    <t>Action, Animation, Fantasy, Adventure, Science Fiction</t>
  </si>
  <si>
    <t>The Virgin Psychics</t>
  </si>
  <si>
    <t>Embrace of the Serpent</t>
  </si>
  <si>
    <t>Argentina, Colombia, Venezuela</t>
  </si>
  <si>
    <t>The Hallow</t>
  </si>
  <si>
    <t>Mississippi Grind</t>
  </si>
  <si>
    <t>American Ultra</t>
  </si>
  <si>
    <t>Windstorm 2</t>
  </si>
  <si>
    <t>Family, Adventure, Drama, Romance</t>
  </si>
  <si>
    <t>Avengers Grimm</t>
  </si>
  <si>
    <t>Gangnam Blues</t>
  </si>
  <si>
    <t>Truth</t>
  </si>
  <si>
    <t>Curve</t>
  </si>
  <si>
    <t>Lost Flower: Eo Woo-dong</t>
  </si>
  <si>
    <t>Gabbar Is Back</t>
  </si>
  <si>
    <t>By the Sea</t>
  </si>
  <si>
    <t>United States of America, Malta</t>
  </si>
  <si>
    <t>Wolf Warrior</t>
  </si>
  <si>
    <t>Action, War, Thriller</t>
  </si>
  <si>
    <t>Savageland</t>
  </si>
  <si>
    <t>Horror, Crime, Thriller</t>
  </si>
  <si>
    <t>13 Minutes</t>
  </si>
  <si>
    <t>Spooks: The Greater Good</t>
  </si>
  <si>
    <t>Slow West</t>
  </si>
  <si>
    <t>Australia, New Zealand, United Kingdom</t>
  </si>
  <si>
    <t>Western, Drama, Thriller</t>
  </si>
  <si>
    <t>The Brand New Testament</t>
  </si>
  <si>
    <t>Luxembourg, Belgium, France</t>
  </si>
  <si>
    <t>While We're Young</t>
  </si>
  <si>
    <t>Married Women</t>
  </si>
  <si>
    <t>Even Lambs Have Teeth</t>
  </si>
  <si>
    <t>The Cokeville Miracle</t>
  </si>
  <si>
    <t>Mystery, Drama, History, Family, Thriller</t>
  </si>
  <si>
    <t>Flying Colors</t>
  </si>
  <si>
    <t>Antigang</t>
  </si>
  <si>
    <t>Unfinished Business</t>
  </si>
  <si>
    <t>Spanish Affair 2</t>
  </si>
  <si>
    <t>Tokyo Ghoul: Jack</t>
  </si>
  <si>
    <t>Horror, Action, Animation, Drama</t>
  </si>
  <si>
    <t>San Andreas Quake</t>
  </si>
  <si>
    <t>Lost River</t>
  </si>
  <si>
    <t>Doraemon: Nobita and the Space Heroes</t>
  </si>
  <si>
    <t>Comedy, Animation, Family, Adventure, Science Fiction, Fantasy</t>
  </si>
  <si>
    <t>Barbie in Princess Power</t>
  </si>
  <si>
    <t>Nineteen: Shh! No Imagining!</t>
  </si>
  <si>
    <t>Riot</t>
  </si>
  <si>
    <t>Area 51</t>
  </si>
  <si>
    <t>Stick Man</t>
  </si>
  <si>
    <t>Bajirao Mastani</t>
  </si>
  <si>
    <t>Hot Tub Time Machine 2</t>
  </si>
  <si>
    <t>A Bigger Splash</t>
  </si>
  <si>
    <t>France, Italy, United States of America</t>
  </si>
  <si>
    <t>The Night Crew</t>
  </si>
  <si>
    <t>The Atticus Institute</t>
  </si>
  <si>
    <t>4Got10</t>
  </si>
  <si>
    <t>My Little Pony: Equestria Girls - Friendship Games</t>
  </si>
  <si>
    <t>Love &amp; Mercy</t>
  </si>
  <si>
    <t>Cro Minion</t>
  </si>
  <si>
    <t>Barely Lethal</t>
  </si>
  <si>
    <t>Action, Comedy, Adventure, Romance</t>
  </si>
  <si>
    <t>Bad Asses on the Bayou</t>
  </si>
  <si>
    <t>Our Times</t>
  </si>
  <si>
    <t>Autumn Dreams</t>
  </si>
  <si>
    <t>Zipper</t>
  </si>
  <si>
    <t>Mr. Six</t>
  </si>
  <si>
    <t>Crime, Action, Drama</t>
  </si>
  <si>
    <t>The Marine 4: Moving Target</t>
  </si>
  <si>
    <t>Man Down</t>
  </si>
  <si>
    <t>Thriller, Drama, War</t>
  </si>
  <si>
    <t>Woodlawn</t>
  </si>
  <si>
    <t>Monk Comes Down the Mountain</t>
  </si>
  <si>
    <t>The End of the Tour</t>
  </si>
  <si>
    <t>Deep Web</t>
  </si>
  <si>
    <t>Babysitting 2</t>
  </si>
  <si>
    <t>A Royal Night Out</t>
  </si>
  <si>
    <t>Belgium, Sweden, United Kingdom</t>
  </si>
  <si>
    <t>Hitting the Apex</t>
  </si>
  <si>
    <t>Little Witch Academia: The Enchanted Parade</t>
  </si>
  <si>
    <t>Action, Animation, Fantasy, Comedy</t>
  </si>
  <si>
    <t>David and Goliath</t>
  </si>
  <si>
    <t>The Perfect Guy</t>
  </si>
  <si>
    <t>The Silenced</t>
  </si>
  <si>
    <t>Assassination Classroom</t>
  </si>
  <si>
    <t>Action, Adventure, Comedy, Science Fiction</t>
  </si>
  <si>
    <t>Retribution</t>
  </si>
  <si>
    <t>Captive</t>
  </si>
  <si>
    <t>Backtrack</t>
  </si>
  <si>
    <t>The Gunman</t>
  </si>
  <si>
    <t>France, Spain, United Kingdom, United States of America</t>
  </si>
  <si>
    <t>The Assassin</t>
  </si>
  <si>
    <t>China, France, Hong Kong, Taiwan</t>
  </si>
  <si>
    <t>Secret in Their Eyes</t>
  </si>
  <si>
    <t>South Korea, Spain, United Kingdom, United States of America</t>
  </si>
  <si>
    <t>The Second Best Exotic Marigold Hotel</t>
  </si>
  <si>
    <t>Danny Collins</t>
  </si>
  <si>
    <t>Z for Zachariah</t>
  </si>
  <si>
    <t>Iceland, New Zealand, Switzerland, United States of America</t>
  </si>
  <si>
    <t>Criminal Activities</t>
  </si>
  <si>
    <t>Miss You Already</t>
  </si>
  <si>
    <t>The Gallows</t>
  </si>
  <si>
    <t>War Pigs</t>
  </si>
  <si>
    <t>Deathgasm</t>
  </si>
  <si>
    <t>Comedy, Horror, Music</t>
  </si>
  <si>
    <t>Demonic</t>
  </si>
  <si>
    <t>Tag</t>
  </si>
  <si>
    <t>Action, Fantasy, Horror, Drama, Science Fiction, Thriller, Mystery</t>
  </si>
  <si>
    <t>A Perfect Day</t>
  </si>
  <si>
    <t>Victoria</t>
  </si>
  <si>
    <t>Crime, Thriller, Romance</t>
  </si>
  <si>
    <t>Summertime</t>
  </si>
  <si>
    <t>She's Funny That Way</t>
  </si>
  <si>
    <t>Digimon Adventure tri. Part 1: Reunion</t>
  </si>
  <si>
    <t>Adventure, Action, Animation, Drama, Family, Fantasy, Science Fiction</t>
  </si>
  <si>
    <t>Some Kind of Beautiful</t>
  </si>
  <si>
    <t>Equals</t>
  </si>
  <si>
    <t>Samurai Cop 2: Deadly Vengeance</t>
  </si>
  <si>
    <t>The D Train</t>
  </si>
  <si>
    <t>Full Out</t>
  </si>
  <si>
    <t>History, Drama, Family</t>
  </si>
  <si>
    <t>45 Years</t>
  </si>
  <si>
    <t>LEGO DC Comics Super Heroes: Justice League vs. Bizarro League</t>
  </si>
  <si>
    <t>Action, Adventure, Animation, Family, Comedy</t>
  </si>
  <si>
    <t>The Rezort</t>
  </si>
  <si>
    <t>The Benefactor</t>
  </si>
  <si>
    <t>Dope</t>
  </si>
  <si>
    <t>Good Kill</t>
  </si>
  <si>
    <t>Jane Got a Gun</t>
  </si>
  <si>
    <t>Yakuza Apocalypse</t>
  </si>
  <si>
    <t>Suburra</t>
  </si>
  <si>
    <t>400 Days</t>
  </si>
  <si>
    <t>Mystery, Science Fiction, Thriller</t>
  </si>
  <si>
    <t>Detective Conan: Sunflowers of Inferno</t>
  </si>
  <si>
    <t>Animation, Crime, Adventure, Mystery</t>
  </si>
  <si>
    <t>Contracted: Phase II</t>
  </si>
  <si>
    <t>Grandma</t>
  </si>
  <si>
    <t>Crayon Shin-chan: My Moving Story! Cactus Large Attack!</t>
  </si>
  <si>
    <t>Adventure, Animation, Comedy</t>
  </si>
  <si>
    <t>Freeheld</t>
  </si>
  <si>
    <t>Batman vs. Robin</t>
  </si>
  <si>
    <t>Science Fiction, Action, Adventure, Animation, Crime, Drama, Fantasy, Thriller</t>
  </si>
  <si>
    <t>The Clan</t>
  </si>
  <si>
    <t>Haikyuu!! The Movie: The End and the Beginning</t>
  </si>
  <si>
    <t>Abzurdah</t>
  </si>
  <si>
    <t>The Lady in the Van</t>
  </si>
  <si>
    <t>Remember</t>
  </si>
  <si>
    <t>Canada, Germany, Mexico, South Africa</t>
  </si>
  <si>
    <t>Scooby-Doo! Moon Monster Madness</t>
  </si>
  <si>
    <t>Adventure, Animation, Family, Comedy, Mystery, Science Fiction</t>
  </si>
  <si>
    <t>Ratter</t>
  </si>
  <si>
    <t>Premam</t>
  </si>
  <si>
    <t>An Inspector Calls</t>
  </si>
  <si>
    <t>Drama, Crime, Thriller, Mystery, TV Movie</t>
  </si>
  <si>
    <t>Pound of Flesh</t>
  </si>
  <si>
    <t>Freaks of Nature</t>
  </si>
  <si>
    <t>Ricki and the Flash</t>
  </si>
  <si>
    <t>Muhammad: The Messenger of God</t>
  </si>
  <si>
    <t>Jem and the Holograms</t>
  </si>
  <si>
    <t>Music, Family, Drama</t>
  </si>
  <si>
    <t>Knight of Cups</t>
  </si>
  <si>
    <t>A Very Murray Christmas</t>
  </si>
  <si>
    <t>American Beach House</t>
  </si>
  <si>
    <t>Men &amp; Chicken</t>
  </si>
  <si>
    <t>Denmark, Germany, Sweden</t>
  </si>
  <si>
    <t>Experimenter</t>
  </si>
  <si>
    <t>Lady Chatterley's Lover</t>
  </si>
  <si>
    <t>Blackway</t>
  </si>
  <si>
    <t>The Little Gangster</t>
  </si>
  <si>
    <t>Comedy, Crime, Adventure, Family</t>
  </si>
  <si>
    <t>Man Up</t>
  </si>
  <si>
    <t>Trap</t>
  </si>
  <si>
    <t>Louder Than Bombs</t>
  </si>
  <si>
    <t>Denmark, France, Norway, United States of America</t>
  </si>
  <si>
    <t>7 Days in Hell</t>
  </si>
  <si>
    <t>TV Movie, Comedy</t>
  </si>
  <si>
    <t>Bessie</t>
  </si>
  <si>
    <t>12 Rounds 3: Lockdown</t>
  </si>
  <si>
    <t>Crown for Christmas</t>
  </si>
  <si>
    <t>Predator: Dark Ages</t>
  </si>
  <si>
    <t>The Opposite Sex</t>
  </si>
  <si>
    <t>The Final Master</t>
  </si>
  <si>
    <t>The Second Mother</t>
  </si>
  <si>
    <t>Tiger House</t>
  </si>
  <si>
    <t>I'll See You in My Dreams</t>
  </si>
  <si>
    <t>Batman Unlimited: Animal Instincts</t>
  </si>
  <si>
    <t>Lumberjack Man</t>
  </si>
  <si>
    <t>Cop Car</t>
  </si>
  <si>
    <t>The Guardian Brothers</t>
  </si>
  <si>
    <t>Pressure</t>
  </si>
  <si>
    <t>Beyond the Boundary: I'll Be Here â€“ Future</t>
  </si>
  <si>
    <t>Animation, Action, Fantasy, Drama, Comedy</t>
  </si>
  <si>
    <t>Kidnapping Mr. Heineken</t>
  </si>
  <si>
    <t>Belgium, United Kingdom, Netherlands</t>
  </si>
  <si>
    <t>Drama, Action, Crime, Thriller, Mystery</t>
  </si>
  <si>
    <t>Taxi</t>
  </si>
  <si>
    <t>Comedy, Drama, Documentary</t>
  </si>
  <si>
    <t>Sweet Bean</t>
  </si>
  <si>
    <t>France, Germany, Japan</t>
  </si>
  <si>
    <t>Absolution</t>
  </si>
  <si>
    <t>Action, Thriller, Adventure, Crime</t>
  </si>
  <si>
    <t>The Bossâ€™s Daughter</t>
  </si>
  <si>
    <t>The Audition</t>
  </si>
  <si>
    <t>United States of America, Macao</t>
  </si>
  <si>
    <t>Irrational Man</t>
  </si>
  <si>
    <t>Inside Men</t>
  </si>
  <si>
    <t>April and the Extraordinary World</t>
  </si>
  <si>
    <t>Canada, France, Belgium</t>
  </si>
  <si>
    <t>Thriller, Adventure, Animation, Comedy, Fantasy, Science Fiction</t>
  </si>
  <si>
    <t>If There Be Thorns</t>
  </si>
  <si>
    <t>Cobain: Montage of Heck</t>
  </si>
  <si>
    <t>Typhoon Noruda</t>
  </si>
  <si>
    <t>Harbinger Down</t>
  </si>
  <si>
    <t>Ju-on: The Final Curse</t>
  </si>
  <si>
    <t>Ronaldo</t>
  </si>
  <si>
    <t>What Happened, Miss Simone?</t>
  </si>
  <si>
    <t>Psycho-Pass: The Movie</t>
  </si>
  <si>
    <t>Second Origin</t>
  </si>
  <si>
    <t>LEGO DC Comics Super Heroes: Justice League - Attack of the Legion of Doom!</t>
  </si>
  <si>
    <t>Animation, Action, Adventure, Family, Comedy</t>
  </si>
  <si>
    <t>Disorder</t>
  </si>
  <si>
    <t>The People vs. Fritz Bauer</t>
  </si>
  <si>
    <t>History, Drama, Mystery</t>
  </si>
  <si>
    <t>Dil Dhadakne Do</t>
  </si>
  <si>
    <t>Bajrangi Bhaijaan</t>
  </si>
  <si>
    <t>Comedy, Drama, Action</t>
  </si>
  <si>
    <t>Babysitter's Black Book</t>
  </si>
  <si>
    <t>Aferim!</t>
  </si>
  <si>
    <t>Bulgaria, Czech Republic, Romania</t>
  </si>
  <si>
    <t>Turbo Kid</t>
  </si>
  <si>
    <t>New Zealand, Canada</t>
  </si>
  <si>
    <t>Bound to Vengeance</t>
  </si>
  <si>
    <t>In My Dreams</t>
  </si>
  <si>
    <t>Romance, Drama, Fantasy, TV Movie</t>
  </si>
  <si>
    <t>True Story</t>
  </si>
  <si>
    <t>Accidental Love</t>
  </si>
  <si>
    <t>Rabid Dogs</t>
  </si>
  <si>
    <t>Action, Drama, Thriller, Mystery</t>
  </si>
  <si>
    <t>Elephant Song</t>
  </si>
  <si>
    <t>Close Range</t>
  </si>
  <si>
    <t>Soaked in Bleach</t>
  </si>
  <si>
    <t>Music, Drama, Documentary, Crime</t>
  </si>
  <si>
    <t>Queen of Earth</t>
  </si>
  <si>
    <t>A Christmas Horror Story</t>
  </si>
  <si>
    <t>Tom and Jerry: Spy Quest</t>
  </si>
  <si>
    <t>God Willing</t>
  </si>
  <si>
    <t>Kill Me Three Times</t>
  </si>
  <si>
    <t>Comedy, Thriller, Mystery</t>
  </si>
  <si>
    <t>I</t>
  </si>
  <si>
    <t>Thriller, Action, Romance</t>
  </si>
  <si>
    <t>Love Clinic</t>
  </si>
  <si>
    <t>Visions</t>
  </si>
  <si>
    <t>The Great Gilly Hopkins</t>
  </si>
  <si>
    <t>Batman Unlimited: Monster Mayhem</t>
  </si>
  <si>
    <t>Addicted to Fresno</t>
  </si>
  <si>
    <t>Hungry Hearts</t>
  </si>
  <si>
    <t>He Never Died</t>
  </si>
  <si>
    <t>Comedy, Drama, Fantasy, Horror</t>
  </si>
  <si>
    <t>The Runner</t>
  </si>
  <si>
    <t>Playing with Dolls</t>
  </si>
  <si>
    <t>Blind Date</t>
  </si>
  <si>
    <t>Bound</t>
  </si>
  <si>
    <t>Goodbye Mr. Loser</t>
  </si>
  <si>
    <t>My King</t>
  </si>
  <si>
    <t>The Ark</t>
  </si>
  <si>
    <t>Piku</t>
  </si>
  <si>
    <t>Heaven Knows What</t>
  </si>
  <si>
    <t>R.L. Stine's Monsterville: The Cabinet of Souls</t>
  </si>
  <si>
    <t>Comedy, Horror, TV Movie</t>
  </si>
  <si>
    <t>Star Wars Rebels: The Siege of Lothal</t>
  </si>
  <si>
    <t>Adventure, Animation, Science Fiction, Action, TV Movie</t>
  </si>
  <si>
    <t>Sword of Vengeance</t>
  </si>
  <si>
    <t>History</t>
  </si>
  <si>
    <t>Killing Jesus</t>
  </si>
  <si>
    <t>Savva. Heart of the Warrior</t>
  </si>
  <si>
    <t>Fantasy, Adventure, Animation</t>
  </si>
  <si>
    <t>10000 Years Later</t>
  </si>
  <si>
    <t>Fantasy, Animation, Action</t>
  </si>
  <si>
    <t>Born to Be Blue</t>
  </si>
  <si>
    <t>Belle and Sebastian: The Adventure Continues</t>
  </si>
  <si>
    <t>Rock the Kasbah</t>
  </si>
  <si>
    <t>Comedy, Music, War</t>
  </si>
  <si>
    <t>ABCD 2</t>
  </si>
  <si>
    <t>Every Thing Will Be Fine</t>
  </si>
  <si>
    <t>Canada, Germany, Norway, Sweden</t>
  </si>
  <si>
    <t>Some Kind of Hate</t>
  </si>
  <si>
    <t>Dilwale</t>
  </si>
  <si>
    <t>Dheepan</t>
  </si>
  <si>
    <t>The Club</t>
  </si>
  <si>
    <t>Hipster</t>
  </si>
  <si>
    <t>The Whispering Star</t>
  </si>
  <si>
    <t>PERSONA3 THE MOVIE #3 Falling Down</t>
  </si>
  <si>
    <t>Asteroid: Final Impact</t>
  </si>
  <si>
    <t>We Are Still Here</t>
  </si>
  <si>
    <t>Mega Shark vs. Kolossus</t>
  </si>
  <si>
    <t>Thriller, Action, Horror, Science Fiction, Mystery</t>
  </si>
  <si>
    <t>Mustang</t>
  </si>
  <si>
    <t>Hello, My Name Is Doris</t>
  </si>
  <si>
    <t>Madam</t>
  </si>
  <si>
    <t>Love Finds You in Charm</t>
  </si>
  <si>
    <t>Masaan</t>
  </si>
  <si>
    <t>France, India</t>
  </si>
  <si>
    <t>Stockholm, Pennsylvania</t>
  </si>
  <si>
    <t>The New Kid</t>
  </si>
  <si>
    <t>Off Course</t>
  </si>
  <si>
    <t>Bad Class</t>
  </si>
  <si>
    <t>Dead Rising: Watchtower</t>
  </si>
  <si>
    <t>Taylor Swift: The 1989 World Tour - Live</t>
  </si>
  <si>
    <t>Synchronicity</t>
  </si>
  <si>
    <t>The Student</t>
  </si>
  <si>
    <t>The Look of Silence</t>
  </si>
  <si>
    <t>Denmark, Finland, Indonesia, Norway, United Kingdom, United States of America</t>
  </si>
  <si>
    <t>History, Documentary</t>
  </si>
  <si>
    <t>Life</t>
  </si>
  <si>
    <t>Australia, Canada, Germany, United Kingdom, United States of America</t>
  </si>
  <si>
    <t>Bikini Avengers</t>
  </si>
  <si>
    <t>Desierto</t>
  </si>
  <si>
    <t>France, Mexico, United States of America</t>
  </si>
  <si>
    <t>Miss Hokusai</t>
  </si>
  <si>
    <t>Naomi and Ely's No Kiss List</t>
  </si>
  <si>
    <t>The Dresser</t>
  </si>
  <si>
    <t>Containment</t>
  </si>
  <si>
    <t>Stonewall</t>
  </si>
  <si>
    <t>The Student and Mister Henri</t>
  </si>
  <si>
    <t>A Bone to Pick: An Aurora Teagarden Mystery</t>
  </si>
  <si>
    <t>Brothers of the Wind</t>
  </si>
  <si>
    <t>Zhongkui: Snow Girl and the Dark Crystal</t>
  </si>
  <si>
    <t>United States of America, China, Hong Kong</t>
  </si>
  <si>
    <t>Action, Fantasy, Romance</t>
  </si>
  <si>
    <t>Jesse Stone: Lost in Paradise</t>
  </si>
  <si>
    <t>Drama, TV Movie, Crime, Mystery</t>
  </si>
  <si>
    <t>The Girl King</t>
  </si>
  <si>
    <t>Canada, Finland, France, Germany, Sweden</t>
  </si>
  <si>
    <t>Made in France</t>
  </si>
  <si>
    <t>April 9th</t>
  </si>
  <si>
    <t>A Christmas Detour</t>
  </si>
  <si>
    <t>Audacity</t>
  </si>
  <si>
    <t>Revenge Porn: Love Is Dead</t>
  </si>
  <si>
    <t>He Named Me Malala</t>
  </si>
  <si>
    <t>The True Cost</t>
  </si>
  <si>
    <t>CSI: Immortality</t>
  </si>
  <si>
    <t>Shark Lake</t>
  </si>
  <si>
    <t>The Lure</t>
  </si>
  <si>
    <t>Horror, Music, Romance</t>
  </si>
  <si>
    <t>Steve Jobs: The Man in the Machine</t>
  </si>
  <si>
    <t>Cartel Land</t>
  </si>
  <si>
    <t>The Walking Deceased</t>
  </si>
  <si>
    <t>#Horror</t>
  </si>
  <si>
    <t>Manglehorn</t>
  </si>
  <si>
    <t>The Lady in the Car with Glasses and a Gun</t>
  </si>
  <si>
    <t>Bloodsucking Bastards</t>
  </si>
  <si>
    <t>Roald Dahl's Esio Trot</t>
  </si>
  <si>
    <t>Naked Among Wolves</t>
  </si>
  <si>
    <t>Marco Polo: One Hundred Eyes</t>
  </si>
  <si>
    <t>Action, History, Drama</t>
  </si>
  <si>
    <t>The Shamer's Daughter</t>
  </si>
  <si>
    <t>Czech Republic, Denmark, Iceland, Norway, Sweden</t>
  </si>
  <si>
    <t>Barcelona Christmas Night</t>
  </si>
  <si>
    <t>My All American</t>
  </si>
  <si>
    <t>Just Before I Go</t>
  </si>
  <si>
    <t>Infini</t>
  </si>
  <si>
    <t>Bite</t>
  </si>
  <si>
    <t>Tales of Halloween</t>
  </si>
  <si>
    <t>SK1</t>
  </si>
  <si>
    <t>File 253</t>
  </si>
  <si>
    <t>Eisenstein in Guanajuato</t>
  </si>
  <si>
    <t>Belgium, Finland, France, Mexico, Netherlands</t>
  </si>
  <si>
    <t>Akron</t>
  </si>
  <si>
    <t>The Case of Hana &amp; Alice</t>
  </si>
  <si>
    <t>Animation, Comedy, Mystery</t>
  </si>
  <si>
    <t>The Bosses</t>
  </si>
  <si>
    <t>6 Years</t>
  </si>
  <si>
    <t>Hellions</t>
  </si>
  <si>
    <t>The Measure of a Man</t>
  </si>
  <si>
    <t>Being Charlie</t>
  </si>
  <si>
    <t>Twenty</t>
  </si>
  <si>
    <t>Molly Moon and the Incredible Book of Hypnotism</t>
  </si>
  <si>
    <t>The Labyrinth of Grisaia</t>
  </si>
  <si>
    <t>Animation, Drama, Thriller</t>
  </si>
  <si>
    <t>Winter on Fire: Ukraine's Fight for Freedom</t>
  </si>
  <si>
    <t>United Kingdom, United States of America, Ukraine</t>
  </si>
  <si>
    <t>Casa Amor: Exclusive for Ladies</t>
  </si>
  <si>
    <t>Jenny's Wedding</t>
  </si>
  <si>
    <t>Addicted to Sexting</t>
  </si>
  <si>
    <t>The Miracle</t>
  </si>
  <si>
    <t>The Program</t>
  </si>
  <si>
    <t>The Spirit of Christmas</t>
  </si>
  <si>
    <t>The Hoarder</t>
  </si>
  <si>
    <t>Highâ˜†Speed!: Free! Starting Days</t>
  </si>
  <si>
    <t>Racing Extinction</t>
  </si>
  <si>
    <t>Matrimonio al Sud</t>
  </si>
  <si>
    <t>Love at the End of the World</t>
  </si>
  <si>
    <t>Strangerland</t>
  </si>
  <si>
    <t>Australia, France, Ireland, United States of America</t>
  </si>
  <si>
    <t>All Hallows' Eve 2</t>
  </si>
  <si>
    <t>Moonwalkers</t>
  </si>
  <si>
    <t>Joe Dirt 2: Beautiful Loser</t>
  </si>
  <si>
    <t>The Harvest</t>
  </si>
  <si>
    <t>4th Man Out</t>
  </si>
  <si>
    <t>The Survivalist</t>
  </si>
  <si>
    <t>Meadowland</t>
  </si>
  <si>
    <t>Hope Lost</t>
  </si>
  <si>
    <t>Arpeggio of Blue Steel -Ars Nova Cadenza-</t>
  </si>
  <si>
    <t>Perfect Proposal</t>
  </si>
  <si>
    <t>Much Loved</t>
  </si>
  <si>
    <t>Mythica: The Necromancer</t>
  </si>
  <si>
    <t>Fantasy, Action, Adventure</t>
  </si>
  <si>
    <t>The Girl in the Photographs</t>
  </si>
  <si>
    <t>Bravetown</t>
  </si>
  <si>
    <t>The Condemned 2</t>
  </si>
  <si>
    <t>All American Bikini Car Wash</t>
  </si>
  <si>
    <t>Daddy or Mommy</t>
  </si>
  <si>
    <t>Night of the Living Deb</t>
  </si>
  <si>
    <t>Muck</t>
  </si>
  <si>
    <t>Blunt Force Trauma</t>
  </si>
  <si>
    <t>Girl Asleep</t>
  </si>
  <si>
    <t>Tumbledown</t>
  </si>
  <si>
    <t>Music, Romance, Comedy, Drama</t>
  </si>
  <si>
    <t>Advantageous</t>
  </si>
  <si>
    <t>Loafer</t>
  </si>
  <si>
    <t>Drama, Family, Action, Romance</t>
  </si>
  <si>
    <t>A War</t>
  </si>
  <si>
    <t>Denmark, Turkey, France</t>
  </si>
  <si>
    <t>The Smell of Us</t>
  </si>
  <si>
    <t>Cemetery of Splendor</t>
  </si>
  <si>
    <t>United Kingdom, United States of America, France, Thailand, Germany, Malaysia, South Korea, Mexico, Norway</t>
  </si>
  <si>
    <t>Where to Invade Next</t>
  </si>
  <si>
    <t>The Tag-Along</t>
  </si>
  <si>
    <t>Black Mass of the Nazi Sex Wizard</t>
  </si>
  <si>
    <t>Sweet Home</t>
  </si>
  <si>
    <t>Poland, Spain</t>
  </si>
  <si>
    <t>Northern Limit Line</t>
  </si>
  <si>
    <t>War, History</t>
  </si>
  <si>
    <t>Marguerite &amp; Julien</t>
  </si>
  <si>
    <t>Operator</t>
  </si>
  <si>
    <t>Ever Been to the Moon?</t>
  </si>
  <si>
    <t>A Tale of Love and Darkness</t>
  </si>
  <si>
    <t>Israel, United States of America</t>
  </si>
  <si>
    <t>Helios</t>
  </si>
  <si>
    <t>Action, Mystery, Adventure, Thriller</t>
  </si>
  <si>
    <t>Drunk Stoned Brilliant Dead: The Story of the National Lampoon</t>
  </si>
  <si>
    <t>Tanna</t>
  </si>
  <si>
    <t>Australia, Vanuatu</t>
  </si>
  <si>
    <t>Loving Only You</t>
  </si>
  <si>
    <t>Madame Bovary</t>
  </si>
  <si>
    <t>Belgium, Germany, United States of America</t>
  </si>
  <si>
    <t>Lila &amp; Eve</t>
  </si>
  <si>
    <t>Dum Laga Ke Haisha</t>
  </si>
  <si>
    <t>Chi-Raq</t>
  </si>
  <si>
    <t>Drama, Crime, Comedy</t>
  </si>
  <si>
    <t>The Intruders</t>
  </si>
  <si>
    <t>Wildlike</t>
  </si>
  <si>
    <t>Back in Time</t>
  </si>
  <si>
    <t>Going Clear: Scientology and the Prison of Belief</t>
  </si>
  <si>
    <t>Kung Fury</t>
  </si>
  <si>
    <t>Action, Comedy, Science Fiction, Fantasy</t>
  </si>
  <si>
    <t>Unity</t>
  </si>
  <si>
    <t>Ice Sculpture Christmas</t>
  </si>
  <si>
    <t>Flight World War II</t>
  </si>
  <si>
    <t>Action, Science Fiction, War</t>
  </si>
  <si>
    <t>Kill Your Friends</t>
  </si>
  <si>
    <t>The Ouija Experiment 2: Theatre of Death</t>
  </si>
  <si>
    <t>From Vegas to Macau II</t>
  </si>
  <si>
    <t>Black</t>
  </si>
  <si>
    <t>Beyond the Boundary: I'll Be Here â€“ Past</t>
  </si>
  <si>
    <t>Animation, Fantasy, Action, Drama, Comedy</t>
  </si>
  <si>
    <t>Spare Parts</t>
  </si>
  <si>
    <t>Exeter</t>
  </si>
  <si>
    <t>Tamasha</t>
  </si>
  <si>
    <t>A Country Wedding</t>
  </si>
  <si>
    <t>Digging Up the Marrow</t>
  </si>
  <si>
    <t>Parched</t>
  </si>
  <si>
    <t>Memories of the Sword</t>
  </si>
  <si>
    <t>Drama, History, Action</t>
  </si>
  <si>
    <t>The Pearl Button</t>
  </si>
  <si>
    <t>Chile, France, Spain, Switzerland</t>
  </si>
  <si>
    <t>Delibal</t>
  </si>
  <si>
    <t>Zero Tolerance</t>
  </si>
  <si>
    <t>Singh Is Bliing</t>
  </si>
  <si>
    <t>Saving Mr. Wu</t>
  </si>
  <si>
    <t>The Exorcism of Molly Hartley</t>
  </si>
  <si>
    <t>Good Girl</t>
  </si>
  <si>
    <t>Once Upon A Holiday</t>
  </si>
  <si>
    <t>Family, Romance, TV Movie</t>
  </si>
  <si>
    <t>Awaken</t>
  </si>
  <si>
    <t>Earthfall</t>
  </si>
  <si>
    <t>Landmine Goes Click</t>
  </si>
  <si>
    <t>Georgia</t>
  </si>
  <si>
    <t>Murder, She Baked: A Plum Pudding Mystery</t>
  </si>
  <si>
    <t>TV Movie, Mystery, Drama</t>
  </si>
  <si>
    <t>Circle of Atonement</t>
  </si>
  <si>
    <t>Admiral</t>
  </si>
  <si>
    <t>Digging for Fire</t>
  </si>
  <si>
    <t>Taboo: Forbidden Love</t>
  </si>
  <si>
    <t>Staten Island Summer</t>
  </si>
  <si>
    <t>The Sisters' Room</t>
  </si>
  <si>
    <t>Truman</t>
  </si>
  <si>
    <t>Tooken</t>
  </si>
  <si>
    <t>Baby</t>
  </si>
  <si>
    <t>No Longer Heroine</t>
  </si>
  <si>
    <t>Requirements to Be a Normal Person</t>
  </si>
  <si>
    <t>The Death of "Superman Lives": What Happened?</t>
  </si>
  <si>
    <t>Wolf Totem</t>
  </si>
  <si>
    <t>Date A Live: Mayuri Judgment</t>
  </si>
  <si>
    <t>Animation, Romance, Science Fiction</t>
  </si>
  <si>
    <t>Little Forest: Winter/Spring</t>
  </si>
  <si>
    <t>Power Diary: Cow Farm Saedaek</t>
  </si>
  <si>
    <t>Kingsman: The Secret Service Revealed</t>
  </si>
  <si>
    <t>Lost in the Sun</t>
  </si>
  <si>
    <t>Headless</t>
  </si>
  <si>
    <t>Meru</t>
  </si>
  <si>
    <t>The Unspoken</t>
  </si>
  <si>
    <t>The Legend of Barney Thomson</t>
  </si>
  <si>
    <t>United Kingdom, Canada</t>
  </si>
  <si>
    <t>The Overnight</t>
  </si>
  <si>
    <t>Mystery, Comedy</t>
  </si>
  <si>
    <t>One Piece Episode of Sabo: The Three Brothers' Bond - The Miraculous Reunion and the Inherited Will</t>
  </si>
  <si>
    <t>Requiem for the American Dream</t>
  </si>
  <si>
    <t>Merry Matrimony</t>
  </si>
  <si>
    <t>The Sense of Wonder</t>
  </si>
  <si>
    <t>The Ultimate Legacy</t>
  </si>
  <si>
    <t>Adventure, Comedy, Drama, TV Movie</t>
  </si>
  <si>
    <t>Marguerite</t>
  </si>
  <si>
    <t>Belgium, France, Czech Republic</t>
  </si>
  <si>
    <t>Right Now, Wrong Then</t>
  </si>
  <si>
    <t>Far from Men</t>
  </si>
  <si>
    <t>The Diabolical</t>
  </si>
  <si>
    <t>I Am Michael</t>
  </si>
  <si>
    <t>Lolo</t>
  </si>
  <si>
    <t>Fatima</t>
  </si>
  <si>
    <t>The Dawns Here Are Quiet</t>
  </si>
  <si>
    <t>Night Owls</t>
  </si>
  <si>
    <t>The Driftless Area</t>
  </si>
  <si>
    <t>A Christmas Melody</t>
  </si>
  <si>
    <t>Doctor Who: The Husbands of River Song</t>
  </si>
  <si>
    <t>Drama, Science Fiction, Comedy</t>
  </si>
  <si>
    <t>Port of Call</t>
  </si>
  <si>
    <t>Un + une</t>
  </si>
  <si>
    <t>France, India, Italy, United Kingdom</t>
  </si>
  <si>
    <t>The Funhouse Massacre</t>
  </si>
  <si>
    <t>The Hive</t>
  </si>
  <si>
    <t>Outing</t>
  </si>
  <si>
    <t>Drown</t>
  </si>
  <si>
    <t>James White</t>
  </si>
  <si>
    <t>Inside 'Interstellar'</t>
  </si>
  <si>
    <t>Phantom Boy</t>
  </si>
  <si>
    <t>Animation, Fantasy, Mystery</t>
  </si>
  <si>
    <t>Microbe and Gasoline</t>
  </si>
  <si>
    <t>Tick Tock Tale</t>
  </si>
  <si>
    <t>All Three of Us</t>
  </si>
  <si>
    <t>Thriller, Animation, Science Fiction</t>
  </si>
  <si>
    <t>Caught</t>
  </si>
  <si>
    <t>Larry Gaye: Renegade Male Flight Attendant</t>
  </si>
  <si>
    <t>Lavalantula</t>
  </si>
  <si>
    <t>Brothers</t>
  </si>
  <si>
    <t>The Roommates Party</t>
  </si>
  <si>
    <t>The Ardennes</t>
  </si>
  <si>
    <t>Northpole: Open for Christmas</t>
  </si>
  <si>
    <t>Bleeding Heart</t>
  </si>
  <si>
    <t>The Chosen Ones</t>
  </si>
  <si>
    <t>France, Mexico</t>
  </si>
  <si>
    <t>Frankenstein</t>
  </si>
  <si>
    <t>Scooby-Doo! and the Beach Beastie</t>
  </si>
  <si>
    <t>Family, Mystery, Animation, Comedy, Fantasy</t>
  </si>
  <si>
    <t>Splitting Adam</t>
  </si>
  <si>
    <t>Comedy, Family, Science Fiction, TV Movie</t>
  </si>
  <si>
    <t>600 Miles</t>
  </si>
  <si>
    <t>Baskin</t>
  </si>
  <si>
    <t>Turkey, United States of America</t>
  </si>
  <si>
    <t>Christmas Land</t>
  </si>
  <si>
    <t>Love at First Child</t>
  </si>
  <si>
    <t>The Fencer</t>
  </si>
  <si>
    <t>Germany, Estonia, Finland</t>
  </si>
  <si>
    <t>One &amp; Two</t>
  </si>
  <si>
    <t>Thriller, Drama, Fantasy</t>
  </si>
  <si>
    <t>Hangman</t>
  </si>
  <si>
    <t>A Hitman in London</t>
  </si>
  <si>
    <t>Those People</t>
  </si>
  <si>
    <t>Macadam Stories</t>
  </si>
  <si>
    <t>Bill</t>
  </si>
  <si>
    <t>Tanu Weds Manu: Returns</t>
  </si>
  <si>
    <t>Competition</t>
  </si>
  <si>
    <t>Talvar</t>
  </si>
  <si>
    <t>I'm Off Then</t>
  </si>
  <si>
    <t>Love Forecast</t>
  </si>
  <si>
    <t>The Last Rescue</t>
  </si>
  <si>
    <t>Boychoir</t>
  </si>
  <si>
    <t>Hoovey</t>
  </si>
  <si>
    <t>One Crazy Cruise</t>
  </si>
  <si>
    <t>Comedy, Adventure, Mystery, Family, TV Movie</t>
  </si>
  <si>
    <t>Black Stone</t>
  </si>
  <si>
    <t>South Korea, France</t>
  </si>
  <si>
    <t>Field of Lost Shoes</t>
  </si>
  <si>
    <t>The Scandalous Lady W</t>
  </si>
  <si>
    <t>Drama, TV Movie, Romance, History</t>
  </si>
  <si>
    <t>Daft Punk Unchained</t>
  </si>
  <si>
    <t>Janis: Little Girl Blue</t>
  </si>
  <si>
    <t>Just in Time for Christmas</t>
  </si>
  <si>
    <t>Fantasy, TV Movie, Romance, Drama</t>
  </si>
  <si>
    <t>Minimalism: A Documentary About the Important Things</t>
  </si>
  <si>
    <t>Dementia</t>
  </si>
  <si>
    <t>Twinsters</t>
  </si>
  <si>
    <t>South Korea, United Kingdom, United States of America, France</t>
  </si>
  <si>
    <t>Family, Documentary</t>
  </si>
  <si>
    <t>Tomorrow</t>
  </si>
  <si>
    <t>Heneral Luna</t>
  </si>
  <si>
    <t>Comedy, Action, Drama, History, War</t>
  </si>
  <si>
    <t>Battle For SkyArk</t>
  </si>
  <si>
    <t>Family, Science Fiction, Action, Adventure</t>
  </si>
  <si>
    <t>Snowtime!</t>
  </si>
  <si>
    <t>The Wolfpack</t>
  </si>
  <si>
    <t>Hell &amp; Back</t>
  </si>
  <si>
    <t>Fantasy, Comedy, Animation, Adventure</t>
  </si>
  <si>
    <t>Listen to Me Marlon</t>
  </si>
  <si>
    <t>Partisan</t>
  </si>
  <si>
    <t>The Summer of Sangaile</t>
  </si>
  <si>
    <t>France, Lithuania, Netherlands</t>
  </si>
  <si>
    <t>In the Room</t>
  </si>
  <si>
    <t>Hong Kong, Singapore</t>
  </si>
  <si>
    <t>Septembers of Shiraz</t>
  </si>
  <si>
    <t>Bridal Wave</t>
  </si>
  <si>
    <t>Zoom</t>
  </si>
  <si>
    <t>Canada, Brazil</t>
  </si>
  <si>
    <t>Animation, Comedy, Drama</t>
  </si>
  <si>
    <t>Demon</t>
  </si>
  <si>
    <t>Mountains May Depart</t>
  </si>
  <si>
    <t>The Throne</t>
  </si>
  <si>
    <t>Polycarp</t>
  </si>
  <si>
    <t>Sanjay's Super Team</t>
  </si>
  <si>
    <t>Animation, Family, Fantasy, Action</t>
  </si>
  <si>
    <t>Baby, Baby, Baby</t>
  </si>
  <si>
    <t>Deep Trap</t>
  </si>
  <si>
    <t>10,000 Saints</t>
  </si>
  <si>
    <t>Real Murders: An Aurora Teagarden Mystery</t>
  </si>
  <si>
    <t>Mystery, TV Movie, Drama, Crime</t>
  </si>
  <si>
    <t>Siembra</t>
  </si>
  <si>
    <t>Germany, Colombia</t>
  </si>
  <si>
    <t>All Things Must Pass</t>
  </si>
  <si>
    <t>Holding the Man</t>
  </si>
  <si>
    <t>The Boy</t>
  </si>
  <si>
    <t>The Girl in the Book</t>
  </si>
  <si>
    <t>Cosmos</t>
  </si>
  <si>
    <t>Drama, Comedy, Fantasy</t>
  </si>
  <si>
    <t>Nightlight</t>
  </si>
  <si>
    <t>My Golden Days</t>
  </si>
  <si>
    <t>Ithaca</t>
  </si>
  <si>
    <t>American Poltergeist</t>
  </si>
  <si>
    <t>Top Cat Begins</t>
  </si>
  <si>
    <t>India, Mexico</t>
  </si>
  <si>
    <t>A Perfect Man</t>
  </si>
  <si>
    <t>The Parisian Bitch</t>
  </si>
  <si>
    <t>Rams</t>
  </si>
  <si>
    <t>Denmark, Iceland, Norway, Poland</t>
  </si>
  <si>
    <t>Carrossel: O Filme</t>
  </si>
  <si>
    <t>Twilight</t>
  </si>
  <si>
    <t>Cuba</t>
  </si>
  <si>
    <t>Bunny the Killer Thing</t>
  </si>
  <si>
    <t>Summer of '92</t>
  </si>
  <si>
    <t>Denmark, Sweden, United Kingdom</t>
  </si>
  <si>
    <t>Queen of Spades: The Dark Rite</t>
  </si>
  <si>
    <t>The Nightmare</t>
  </si>
  <si>
    <t>Drama, Mystery, Horror</t>
  </si>
  <si>
    <t>Numb</t>
  </si>
  <si>
    <t>Two Friends</t>
  </si>
  <si>
    <t>Vita Activa: The Spirit of Hannah Arendt</t>
  </si>
  <si>
    <t>Canada, Germany, Israel, Sweden</t>
  </si>
  <si>
    <t>The Very Private Life of Mister Sim</t>
  </si>
  <si>
    <t>Chain of Command</t>
  </si>
  <si>
    <t>Mythica: The Darkspore</t>
  </si>
  <si>
    <t>Love Live! The School Idol Movie</t>
  </si>
  <si>
    <t>Animation, Music, Comedy</t>
  </si>
  <si>
    <t>Mushi-Shi: The Next Chapter - Drops of Bells</t>
  </si>
  <si>
    <t>Fantasy, Adventure, Mystery, Animation</t>
  </si>
  <si>
    <t>Serial Teachers 2</t>
  </si>
  <si>
    <t>12 Gifts of Christmas</t>
  </si>
  <si>
    <t>Family, TV Movie, Comedy, Romance</t>
  </si>
  <si>
    <t>How Sarah Got Her Wings</t>
  </si>
  <si>
    <t>Drama, Fantasy, TV Movie</t>
  </si>
  <si>
    <t>Amnesiac</t>
  </si>
  <si>
    <t>Thriller, Mystery, Drama, Horror</t>
  </si>
  <si>
    <t>Stalked by My Neighbor</t>
  </si>
  <si>
    <t>Crime, Thriller, TV Movie</t>
  </si>
  <si>
    <t>People, Places, Things</t>
  </si>
  <si>
    <t>Shaun the Sheep: The Farmer's Llamas</t>
  </si>
  <si>
    <t>TV Movie, Family, Animation, Comedy</t>
  </si>
  <si>
    <t>The Similars</t>
  </si>
  <si>
    <t>Diary of a Chambermaid</t>
  </si>
  <si>
    <t>Birdboy: The Forgotten Children</t>
  </si>
  <si>
    <t>Help, I Shrunk My Teacher</t>
  </si>
  <si>
    <t>Harvest Moon</t>
  </si>
  <si>
    <t>The Thin Yellow Line</t>
  </si>
  <si>
    <t>14+</t>
  </si>
  <si>
    <t>Detective Byomkesh Bakshy!</t>
  </si>
  <si>
    <t>Action, Mystery, Drama</t>
  </si>
  <si>
    <t>The Bride</t>
  </si>
  <si>
    <t>Monkey Kingdom</t>
  </si>
  <si>
    <t>Cosmic Scrat-tastrophe</t>
  </si>
  <si>
    <t>Science Fiction, Comedy, Animation, Family, Adventure</t>
  </si>
  <si>
    <t>Chevalier</t>
  </si>
  <si>
    <t>Prem Ratan Dhan Payo</t>
  </si>
  <si>
    <t>Romance, Drama, Action</t>
  </si>
  <si>
    <t>A la mala</t>
  </si>
  <si>
    <t>Dior and I</t>
  </si>
  <si>
    <t>The Throwaways</t>
  </si>
  <si>
    <t>Action, Thriller, Fantasy</t>
  </si>
  <si>
    <t>The Lovers</t>
  </si>
  <si>
    <t>Australia, Belgium, India</t>
  </si>
  <si>
    <t>Action, Adventure, Science Fiction, Romance</t>
  </si>
  <si>
    <t>Songs My Brothers Taught Me</t>
  </si>
  <si>
    <t>The Eichmann Show</t>
  </si>
  <si>
    <t>Drama, History, TV Movie</t>
  </si>
  <si>
    <t>Merry Kissmas</t>
  </si>
  <si>
    <t>Comedy, Romance, TV Movie, Drama</t>
  </si>
  <si>
    <t>Stormy Affair</t>
  </si>
  <si>
    <t>I Killed Napoleon</t>
  </si>
  <si>
    <t>D@bbe 6: The Return</t>
  </si>
  <si>
    <t>The Legendary Giulia and Other Miracles</t>
  </si>
  <si>
    <t>Ajin: Demi-Human â€“ Compel</t>
  </si>
  <si>
    <t>Uncanny</t>
  </si>
  <si>
    <t>Jurassic City</t>
  </si>
  <si>
    <t>Bis</t>
  </si>
  <si>
    <t>Families</t>
  </si>
  <si>
    <t>Hitchcock/Truffaut</t>
  </si>
  <si>
    <t>Chronic</t>
  </si>
  <si>
    <t>I Do, I Do, I Do</t>
  </si>
  <si>
    <t>3 TÃ¼rken und ein Baby</t>
  </si>
  <si>
    <t>The Manny</t>
  </si>
  <si>
    <t>Family for Rent</t>
  </si>
  <si>
    <t>Beyond the Mask</t>
  </si>
  <si>
    <t>Happy Hour</t>
  </si>
  <si>
    <t>Mia madre</t>
  </si>
  <si>
    <t>France, Germany, Italy</t>
  </si>
  <si>
    <t>Terminus</t>
  </si>
  <si>
    <t>Science Fiction, Thriller, Fantasy</t>
  </si>
  <si>
    <t>Aziz Ansari: Live at Madison Square Garden</t>
  </si>
  <si>
    <t>Till Luck Do Us: Part 3</t>
  </si>
  <si>
    <t>Don't Grow Up</t>
  </si>
  <si>
    <t>All About Them</t>
  </si>
  <si>
    <t>Hyena</t>
  </si>
  <si>
    <t>Valley of Love</t>
  </si>
  <si>
    <t>Dreamgirls</t>
  </si>
  <si>
    <t>Iron Girl: Ultimate Weapon</t>
  </si>
  <si>
    <t>Torno indietro e cambio vita</t>
  </si>
  <si>
    <t>Echoes of War</t>
  </si>
  <si>
    <t>A Girl Like Her</t>
  </si>
  <si>
    <t>Nice Sister-In-Law</t>
  </si>
  <si>
    <t>Virgin Mountain</t>
  </si>
  <si>
    <t>Denmark, Iceland</t>
  </si>
  <si>
    <t>World of Tomorrow</t>
  </si>
  <si>
    <t>Latin Lover</t>
  </si>
  <si>
    <t>A Prince for Christmas</t>
  </si>
  <si>
    <t>I Am Chris Farley</t>
  </si>
  <si>
    <t>Young Lady</t>
  </si>
  <si>
    <t>Most Likely to Die</t>
  </si>
  <si>
    <t>Professor Cinderella</t>
  </si>
  <si>
    <t>I Smile Back</t>
  </si>
  <si>
    <t>October Kiss</t>
  </si>
  <si>
    <t>Pervert Observation Shame Hole Bare</t>
  </si>
  <si>
    <t>Long Way North</t>
  </si>
  <si>
    <t>Adventure, Animation, Drama, Family</t>
  </si>
  <si>
    <t>Demonte Colony</t>
  </si>
  <si>
    <t>Robert</t>
  </si>
  <si>
    <t>Whitney</t>
  </si>
  <si>
    <t>Louis C.K.: Live at The Comedy Store</t>
  </si>
  <si>
    <t>Don't Be Bad</t>
  </si>
  <si>
    <t>A Christmas Star</t>
  </si>
  <si>
    <t>Liar, Liar, Vampire</t>
  </si>
  <si>
    <t>Sharktopus vs. Whalewolf</t>
  </si>
  <si>
    <t>Science Fiction, Horror, TV Movie</t>
  </si>
  <si>
    <t>Frau MÃ¼ller muss weg!</t>
  </si>
  <si>
    <t>Boonie Bears: A Mystical Winter</t>
  </si>
  <si>
    <t>The Falling</t>
  </si>
  <si>
    <t>Yo-kai Watch: The Movie - The Great King Enma and the Five Tales, Meow!</t>
  </si>
  <si>
    <t>Family, Animation, Adventure, Comedy, Fantasy</t>
  </si>
  <si>
    <t>In the Grayscale</t>
  </si>
  <si>
    <t>The Dead Room</t>
  </si>
  <si>
    <t>Arabian Nights: Volume 1, The Restless One</t>
  </si>
  <si>
    <t>Germany, France, Portugal, Switzerland</t>
  </si>
  <si>
    <t>Pod</t>
  </si>
  <si>
    <t>Human</t>
  </si>
  <si>
    <t>What We Become</t>
  </si>
  <si>
    <t>Santa's Little Helper</t>
  </si>
  <si>
    <t>The Surface</t>
  </si>
  <si>
    <t>Stung</t>
  </si>
  <si>
    <t>In Harmony</t>
  </si>
  <si>
    <t>Estranged</t>
  </si>
  <si>
    <t>Debbie Macomber's Dashing Through The Snow</t>
  </si>
  <si>
    <t>TV Movie, Family, Mystery, Romance</t>
  </si>
  <si>
    <t>I Am Here</t>
  </si>
  <si>
    <t>Badlapur</t>
  </si>
  <si>
    <t>Crime, Thriller, Action, Drama</t>
  </si>
  <si>
    <t>Zombie Shark</t>
  </si>
  <si>
    <t>Horror, Science Fiction, TV Movie, Action</t>
  </si>
  <si>
    <t>Steel</t>
  </si>
  <si>
    <t>Arthur &amp; Merlin</t>
  </si>
  <si>
    <t>Beautiful &amp; Twisted</t>
  </si>
  <si>
    <t>Re-Kill</t>
  </si>
  <si>
    <t>Passionate Intentions</t>
  </si>
  <si>
    <t>My Big Night</t>
  </si>
  <si>
    <t>The Third Way of Love</t>
  </si>
  <si>
    <t>My Wife's Lover</t>
  </si>
  <si>
    <t>Famous Five 4</t>
  </si>
  <si>
    <t>Family, Adventure, Thriller, Crime</t>
  </si>
  <si>
    <t>Stalked by My Doctor</t>
  </si>
  <si>
    <t>Thriller, TV Movie, Horror</t>
  </si>
  <si>
    <t>A Novel Romance</t>
  </si>
  <si>
    <t>Sons of Rizk</t>
  </si>
  <si>
    <t>Girls und Panzer der Film</t>
  </si>
  <si>
    <t>Les Cowboys</t>
  </si>
  <si>
    <t>Drama, Thriller, Western</t>
  </si>
  <si>
    <t>The Flight Before Christmas</t>
  </si>
  <si>
    <t>SuperBob</t>
  </si>
  <si>
    <t>The Chronicles of Evil</t>
  </si>
  <si>
    <t>Viva</t>
  </si>
  <si>
    <t>Ireland, Cuba</t>
  </si>
  <si>
    <t>Among Friends</t>
  </si>
  <si>
    <t>Initiation Love</t>
  </si>
  <si>
    <t>Mystery, Romance</t>
  </si>
  <si>
    <t>The Long Way Home</t>
  </si>
  <si>
    <t>Karbala</t>
  </si>
  <si>
    <t>Lamb</t>
  </si>
  <si>
    <t>The Mask You Live In</t>
  </si>
  <si>
    <t>Ashby</t>
  </si>
  <si>
    <t>Belli di papÃ </t>
  </si>
  <si>
    <t>Sam</t>
  </si>
  <si>
    <t>Spy Time</t>
  </si>
  <si>
    <t>I Am Your Father</t>
  </si>
  <si>
    <t>Sunset Song</t>
  </si>
  <si>
    <t>Luxembourg, United Kingdom</t>
  </si>
  <si>
    <t>Family for Christmas</t>
  </si>
  <si>
    <t>The Daughter</t>
  </si>
  <si>
    <t>Be Here Now</t>
  </si>
  <si>
    <t>Fire Twister</t>
  </si>
  <si>
    <t>Amnesia</t>
  </si>
  <si>
    <t>Appropriate Behavior</t>
  </si>
  <si>
    <t>Shark Babes</t>
  </si>
  <si>
    <t>Deep in the Wood</t>
  </si>
  <si>
    <t>Oddball</t>
  </si>
  <si>
    <t>Andron</t>
  </si>
  <si>
    <t>Italy, Malta, United Kingdom</t>
  </si>
  <si>
    <t>Results</t>
  </si>
  <si>
    <t>Dark Woods II</t>
  </si>
  <si>
    <t>Worlds Apart</t>
  </si>
  <si>
    <t>Keeper of Darkness</t>
  </si>
  <si>
    <t>Boomerang</t>
  </si>
  <si>
    <t>The Mind's Eye</t>
  </si>
  <si>
    <t>Body</t>
  </si>
  <si>
    <t>The Shameless</t>
  </si>
  <si>
    <t>Dofus - Book I: Julith</t>
  </si>
  <si>
    <t>Animation, Action, Adventure, Fantasy, Comedy</t>
  </si>
  <si>
    <t>L'Emprise</t>
  </si>
  <si>
    <t>Corpse Party</t>
  </si>
  <si>
    <t>Arpeggio of Blue Steel -Ars Nova DC-</t>
  </si>
  <si>
    <t>Sometimes Pornography Star</t>
  </si>
  <si>
    <t>Vai Que Cola: O Filme</t>
  </si>
  <si>
    <t>Ali Baba and the 7 Dwarfs</t>
  </si>
  <si>
    <t>Adventure, Action, Comedy</t>
  </si>
  <si>
    <t>ma ma</t>
  </si>
  <si>
    <t>Vacanze ai Caraibi - Il film di Natale</t>
  </si>
  <si>
    <t>Phineas and Ferb: The O.W.C.A. Files</t>
  </si>
  <si>
    <t>Animation, TV Movie</t>
  </si>
  <si>
    <t>My Mother's Tits</t>
  </si>
  <si>
    <t>Colombia, Mexico</t>
  </si>
  <si>
    <t>The Hunting Ground</t>
  </si>
  <si>
    <t>Bare</t>
  </si>
  <si>
    <t>Sinister Circle</t>
  </si>
  <si>
    <t>Peru</t>
  </si>
  <si>
    <t>Asthma</t>
  </si>
  <si>
    <t>OperaÃ§Ãµes Especiais</t>
  </si>
  <si>
    <t>Her Infidelity</t>
  </si>
  <si>
    <t>A Deadly Adoption</t>
  </si>
  <si>
    <t>Underwater</t>
  </si>
  <si>
    <t>Courted</t>
  </si>
  <si>
    <t>Ghosthunters: On Icy Trails</t>
  </si>
  <si>
    <t>Ireland, Germany, Austria</t>
  </si>
  <si>
    <t>Road Games</t>
  </si>
  <si>
    <t>One Soldier's Story: The Journey of American Sniper</t>
  </si>
  <si>
    <t>The Bridge</t>
  </si>
  <si>
    <t>AfterDeath</t>
  </si>
  <si>
    <t>I'm All Yours</t>
  </si>
  <si>
    <t>Best of Enemies</t>
  </si>
  <si>
    <t>The Complexity of Happiness</t>
  </si>
  <si>
    <t>Le Clitoris</t>
  </si>
  <si>
    <t>Animation, Documentary</t>
  </si>
  <si>
    <t>Captain America: Civil War</t>
  </si>
  <si>
    <t>Boyka: Undisputed IV</t>
  </si>
  <si>
    <t>Train to Busan</t>
  </si>
  <si>
    <t>Horror, Thriller, Action, Adventure</t>
  </si>
  <si>
    <t>Deadpool</t>
  </si>
  <si>
    <t>Zootopia</t>
  </si>
  <si>
    <t>Me Before You</t>
  </si>
  <si>
    <t>Your Name.</t>
  </si>
  <si>
    <t>Animation, Romance, Drama</t>
  </si>
  <si>
    <t>Hacksaw Ridge</t>
  </si>
  <si>
    <t>Australia, United Kingdom, United States of America, China</t>
  </si>
  <si>
    <t>The Conjuring 2</t>
  </si>
  <si>
    <t>Batman v Superman: Dawn of Justice</t>
  </si>
  <si>
    <t>Jack Reacher: Never Go Back</t>
  </si>
  <si>
    <t>The Handmaiden</t>
  </si>
  <si>
    <t>La La Land</t>
  </si>
  <si>
    <t>Sing</t>
  </si>
  <si>
    <t>Animation, Comedy, Family, Music</t>
  </si>
  <si>
    <t>Independence Day: Resurgence</t>
  </si>
  <si>
    <t>13 Hours: The Secret Soldiers of Benghazi</t>
  </si>
  <si>
    <t>War, Action, History, Drama, Thriller</t>
  </si>
  <si>
    <t>The Accountant</t>
  </si>
  <si>
    <t>X-Men: Apocalypse</t>
  </si>
  <si>
    <t>Arrival</t>
  </si>
  <si>
    <t>Kung Fu Panda 3</t>
  </si>
  <si>
    <t>Action, Adventure, Animation, Comedy, Family</t>
  </si>
  <si>
    <t>Doctor Strange</t>
  </si>
  <si>
    <t>Mechanic: Resurrection</t>
  </si>
  <si>
    <t>France, United States of America, Thailand</t>
  </si>
  <si>
    <t>Warcraft</t>
  </si>
  <si>
    <t>United States of America, China, Poland</t>
  </si>
  <si>
    <t>Hidden Figures</t>
  </si>
  <si>
    <t>A Monster Calls</t>
  </si>
  <si>
    <t>The Autopsy of Jane Doe</t>
  </si>
  <si>
    <t>The Jungle Book</t>
  </si>
  <si>
    <t>Family, Adventure, Drama, Fantasy</t>
  </si>
  <si>
    <t>Fantastic Beasts and Where to Find Them</t>
  </si>
  <si>
    <t>The Witch</t>
  </si>
  <si>
    <t>Brazil, Canada, United Kingdom, United States of America</t>
  </si>
  <si>
    <t>Horror, Fantasy, Drama</t>
  </si>
  <si>
    <t>The Great Wall</t>
  </si>
  <si>
    <t>China, Japan, United States of America</t>
  </si>
  <si>
    <t>RE:BORN</t>
  </si>
  <si>
    <t>A Silent Voice: The Movie</t>
  </si>
  <si>
    <t>Rogue One: A Star Wars Story</t>
  </si>
  <si>
    <t>Central Intelligence</t>
  </si>
  <si>
    <t>Trolls</t>
  </si>
  <si>
    <t>Family, Animation, Fantasy, Adventure, Comedy, Music</t>
  </si>
  <si>
    <t>Gods of Egypt</t>
  </si>
  <si>
    <t>Australia, Hong Kong, United States of America</t>
  </si>
  <si>
    <t>The Nice Guys</t>
  </si>
  <si>
    <t>Ghostbusters</t>
  </si>
  <si>
    <t>Action, Fantasy, Comedy</t>
  </si>
  <si>
    <t>Ice Age: Collision Course</t>
  </si>
  <si>
    <t>Adventure, Animation, Family, Comedy, Science Fiction</t>
  </si>
  <si>
    <t>Mom's Friend 2</t>
  </si>
  <si>
    <t>The Magnificent Seven</t>
  </si>
  <si>
    <t>My Friend's Mom</t>
  </si>
  <si>
    <t>Bridget Jones's Baby</t>
  </si>
  <si>
    <t>Teenage Mutant Ninja Turtles: Out of the Shadows</t>
  </si>
  <si>
    <t>Action, Adventure, Comedy, Family, Science Fiction</t>
  </si>
  <si>
    <t>The BFG</t>
  </si>
  <si>
    <t>Miss Peregrine's Home for Peculiar Children</t>
  </si>
  <si>
    <t>Now You See Me 2</t>
  </si>
  <si>
    <t>Crime, Thriller, Action, Mystery</t>
  </si>
  <si>
    <t>Underworld: Blood Wars</t>
  </si>
  <si>
    <t>Fantasy, Action, Thriller</t>
  </si>
  <si>
    <t>Finding Dory</t>
  </si>
  <si>
    <t>Never Back Down: No Surrender</t>
  </si>
  <si>
    <t>Jason Bourne</t>
  </si>
  <si>
    <t>Star Trek Beyond</t>
  </si>
  <si>
    <t>The Purge: Election Year</t>
  </si>
  <si>
    <t>Nocturnal Animals</t>
  </si>
  <si>
    <t>United States of America, China</t>
  </si>
  <si>
    <t>Moonlight</t>
  </si>
  <si>
    <t>Alice Through the Looking Glass</t>
  </si>
  <si>
    <t>The Angry Birds Movie</t>
  </si>
  <si>
    <t>Beauty Salon: Special Service</t>
  </si>
  <si>
    <t>The 5th Wave</t>
  </si>
  <si>
    <t>Kill Command</t>
  </si>
  <si>
    <t>Sully</t>
  </si>
  <si>
    <t>Suicide Squad</t>
  </si>
  <si>
    <t>No manches, Frida</t>
  </si>
  <si>
    <t>Why Him?</t>
  </si>
  <si>
    <t>Allegiant</t>
  </si>
  <si>
    <t>Adventure, Science Fiction, Action, Mystery</t>
  </si>
  <si>
    <t>The Wailing</t>
  </si>
  <si>
    <t>Kubo and the Two Strings</t>
  </si>
  <si>
    <t>Moana</t>
  </si>
  <si>
    <t>Adventure, Comedy, Family, Animation</t>
  </si>
  <si>
    <t>10 Cloverfield Lane</t>
  </si>
  <si>
    <t>Thriller, Science Fiction, Drama, Horror</t>
  </si>
  <si>
    <t>Passengers</t>
  </si>
  <si>
    <t>London Has Fallen</t>
  </si>
  <si>
    <t>Don't Breathe</t>
  </si>
  <si>
    <t>The Huntsman: Winter's War</t>
  </si>
  <si>
    <t>Manchester by the Sea</t>
  </si>
  <si>
    <t>War Dogs</t>
  </si>
  <si>
    <t>Echo Torch</t>
  </si>
  <si>
    <t>The Founder</t>
  </si>
  <si>
    <t>Sausage Party</t>
  </si>
  <si>
    <t>Adventure, Animation, Comedy, Fantasy</t>
  </si>
  <si>
    <t>Sniper: Ghost Shooter</t>
  </si>
  <si>
    <t>My Neighbor's Wife</t>
  </si>
  <si>
    <t>Assassin's Creed</t>
  </si>
  <si>
    <t>The Shallows</t>
  </si>
  <si>
    <t>Australia, Spain, United States of America</t>
  </si>
  <si>
    <t>Sister's Younger Husband</t>
  </si>
  <si>
    <t>Captain Fantastic</t>
  </si>
  <si>
    <t>The Girl on the Train</t>
  </si>
  <si>
    <t>The Legend of Tarzan</t>
  </si>
  <si>
    <t>The Red Thread</t>
  </si>
  <si>
    <t>Hush</t>
  </si>
  <si>
    <t>A Cinderella Story: If the Shoe Fits</t>
  </si>
  <si>
    <t>Comedy, Family, Fantasy, Music</t>
  </si>
  <si>
    <t>ã“ãã¾ã‚ã‚ªãƒƒãƒ‘ã‚¤ ã‹ãã¾ãœã‚‰ã‚ŒãŸç§</t>
  </si>
  <si>
    <t>What a Good Secretary Wants</t>
  </si>
  <si>
    <t>Free State of Jones</t>
  </si>
  <si>
    <t>China, South Korea, United States of America</t>
  </si>
  <si>
    <t>Luck-Key</t>
  </si>
  <si>
    <t>Wet Woman in the Wind</t>
  </si>
  <si>
    <t>Deepwater Horizon</t>
  </si>
  <si>
    <t>The Mermaid</t>
  </si>
  <si>
    <t>Ballerina</t>
  </si>
  <si>
    <t>Lights Out</t>
  </si>
  <si>
    <t>Russian Mom</t>
  </si>
  <si>
    <t>Spectral</t>
  </si>
  <si>
    <t>Hungary, United States of America</t>
  </si>
  <si>
    <t>Science Fiction, Thriller, Action</t>
  </si>
  <si>
    <t>Ben-Hur</t>
  </si>
  <si>
    <t>Lion</t>
  </si>
  <si>
    <t>Brimstone</t>
  </si>
  <si>
    <t>Austria, Belgium, France, Germany, Hungary, Netherlands, Sweden, United Kingdom</t>
  </si>
  <si>
    <t>Thriller, Western</t>
  </si>
  <si>
    <t>The Masked Saint</t>
  </si>
  <si>
    <t>Young Mother 4</t>
  </si>
  <si>
    <t>The Girl with All the Gifts</t>
  </si>
  <si>
    <t>Miracles from Heaven</t>
  </si>
  <si>
    <t>Peaky Blinders: The True Story</t>
  </si>
  <si>
    <t>Shin Godzilla</t>
  </si>
  <si>
    <t>Dirty Grandpa</t>
  </si>
  <si>
    <t>Don't Hang Up</t>
  </si>
  <si>
    <t>Pride and Prejudice and Zombies</t>
  </si>
  <si>
    <t>Romance, Horror, Comedy, Thriller</t>
  </si>
  <si>
    <t>Girl in the Box</t>
  </si>
  <si>
    <t>Ride Along 2</t>
  </si>
  <si>
    <t>They Call Me Jeeg</t>
  </si>
  <si>
    <t>Pete's Dragon</t>
  </si>
  <si>
    <t>The Ten Commandments: The Movie</t>
  </si>
  <si>
    <t>Brazil, Morocco</t>
  </si>
  <si>
    <t>Young Mother: The Original</t>
  </si>
  <si>
    <t>Mai-chan's Daily Life</t>
  </si>
  <si>
    <t>Barbie: Spy Squad</t>
  </si>
  <si>
    <t>The Invitation</t>
  </si>
  <si>
    <t>Inferno</t>
  </si>
  <si>
    <t>Collateral Beauty</t>
  </si>
  <si>
    <t>Raw</t>
  </si>
  <si>
    <t>Belgium, France, United States of America</t>
  </si>
  <si>
    <t>How to Be Single</t>
  </si>
  <si>
    <t>White Girl</t>
  </si>
  <si>
    <t>Fallen</t>
  </si>
  <si>
    <t>United States of America, Switzerland</t>
  </si>
  <si>
    <t>Triple 9</t>
  </si>
  <si>
    <t>Action, Crime, Adventure, Thriller</t>
  </si>
  <si>
    <t>Allied</t>
  </si>
  <si>
    <t>China, United States of America, United Kingdom</t>
  </si>
  <si>
    <t>Action, Drama, War, Romance, Thriller</t>
  </si>
  <si>
    <t>Patriots Day</t>
  </si>
  <si>
    <t>Action, Crime, Drama, History, Thriller</t>
  </si>
  <si>
    <t>Cell</t>
  </si>
  <si>
    <t>Ouija: Origin of Evil</t>
  </si>
  <si>
    <t>Grimsby</t>
  </si>
  <si>
    <t>Hunt for the Wilderpeople</t>
  </si>
  <si>
    <t>Rocco</t>
  </si>
  <si>
    <t>Goodbye Berlin</t>
  </si>
  <si>
    <t>Storks</t>
  </si>
  <si>
    <t>The Lion Guard: Return of the Roar</t>
  </si>
  <si>
    <t>Family, TV Movie, Animation</t>
  </si>
  <si>
    <t>I Am Wrath</t>
  </si>
  <si>
    <t>Silence</t>
  </si>
  <si>
    <t>Mexico, Taiwan, United States of America</t>
  </si>
  <si>
    <t>I'm Not Ashamed</t>
  </si>
  <si>
    <t>GANTZ:O</t>
  </si>
  <si>
    <t>Science Fiction, Action, Animation</t>
  </si>
  <si>
    <t>Money Monster</t>
  </si>
  <si>
    <t>Thriller, Drama, Action, Comedy, Crime, Mystery</t>
  </si>
  <si>
    <t>The Edge of Seventeen</t>
  </si>
  <si>
    <t>Batman: Bad Blood</t>
  </si>
  <si>
    <t>Science Fiction, Action, Animation, Adventure, Crime</t>
  </si>
  <si>
    <t>The Couple's Sponsor</t>
  </si>
  <si>
    <t>Sex: A Relationship and Not Marriage</t>
  </si>
  <si>
    <t>PokÃ©mon the Movie: Volcanion and the Mechanical Marvel</t>
  </si>
  <si>
    <t>Family, Adventure, Animation, Fantasy, Science Fiction</t>
  </si>
  <si>
    <t>Hell or High Water</t>
  </si>
  <si>
    <t>Western, Crime, Drama</t>
  </si>
  <si>
    <t>Billy Lynn's Long Halftime Walk</t>
  </si>
  <si>
    <t>Fifty Shades of Black</t>
  </si>
  <si>
    <t>Mine</t>
  </si>
  <si>
    <t>Italy, Spain, United States of America</t>
  </si>
  <si>
    <t>War, Thriller</t>
  </si>
  <si>
    <t>Dangal</t>
  </si>
  <si>
    <t>Drama, Family, Comedy</t>
  </si>
  <si>
    <t>Sex Doll</t>
  </si>
  <si>
    <t>Nine Lives</t>
  </si>
  <si>
    <t>Fantasy, Comedy, Family</t>
  </si>
  <si>
    <t>My Cousin the Sexologist</t>
  </si>
  <si>
    <t>Bolivia</t>
  </si>
  <si>
    <t>Sing Street</t>
  </si>
  <si>
    <t>Eddie the Eagle</t>
  </si>
  <si>
    <t>Comedy, Drama, History, Adventure</t>
  </si>
  <si>
    <t>Blair Witch</t>
  </si>
  <si>
    <t>Fences</t>
  </si>
  <si>
    <t>My Wife's Sister</t>
  </si>
  <si>
    <t>Romance, Family, Drama</t>
  </si>
  <si>
    <t>Death Note: Light Up the NEW World</t>
  </si>
  <si>
    <t>Crime, Horror, Science Fiction, Thriller</t>
  </si>
  <si>
    <t>The Neon Demon</t>
  </si>
  <si>
    <t>Denmark, France, United States of America</t>
  </si>
  <si>
    <t>The Red Turtle</t>
  </si>
  <si>
    <t>Belgium, France, Japan</t>
  </si>
  <si>
    <t>Animation, Drama, Fantasy, Family</t>
  </si>
  <si>
    <t>Descendants of Adultery</t>
  </si>
  <si>
    <t>Perfect Strangers</t>
  </si>
  <si>
    <t>The Belko Experiment</t>
  </si>
  <si>
    <t>Sherlock: The Abominable Bride</t>
  </si>
  <si>
    <t>Zoolander 2</t>
  </si>
  <si>
    <t>Comedy, Adventure, Action</t>
  </si>
  <si>
    <t>The Man Who Knew Infinity</t>
  </si>
  <si>
    <t>Throne of Elves</t>
  </si>
  <si>
    <t>USS Indianapolis: Men of Courage</t>
  </si>
  <si>
    <t>Action, War</t>
  </si>
  <si>
    <t>Wild Awakening</t>
  </si>
  <si>
    <t>Demolition</t>
  </si>
  <si>
    <t>A Conspiracy of Faith</t>
  </si>
  <si>
    <t>Skiptrace</t>
  </si>
  <si>
    <t>Risen</t>
  </si>
  <si>
    <t>Race</t>
  </si>
  <si>
    <t>Tunnel</t>
  </si>
  <si>
    <t>The Whole Truth</t>
  </si>
  <si>
    <t>The Day Naruto Became Hokage</t>
  </si>
  <si>
    <t>Nerve</t>
  </si>
  <si>
    <t>Mystery, Adventure, Crime</t>
  </si>
  <si>
    <t>The Finest Hours</t>
  </si>
  <si>
    <t>Action, Drama, History, Thriller</t>
  </si>
  <si>
    <t>Ratchet &amp; Clank</t>
  </si>
  <si>
    <t>Challenge Game</t>
  </si>
  <si>
    <t>Crouching Tiger, Hidden Dragon: Sword of Destiny</t>
  </si>
  <si>
    <t>Monster Trucks</t>
  </si>
  <si>
    <t>Neighbors 2: Sorority Rising</t>
  </si>
  <si>
    <t>Adventures in Babysitting</t>
  </si>
  <si>
    <t>Monster High: Great Scarrier Reef</t>
  </si>
  <si>
    <t>Ice Age: The Great Egg-Scapade</t>
  </si>
  <si>
    <t>Adventure, Animation, Comedy, Family, TV Movie</t>
  </si>
  <si>
    <t>I Am a Hero</t>
  </si>
  <si>
    <t>Action, Horror, Drama</t>
  </si>
  <si>
    <t>Hacker</t>
  </si>
  <si>
    <t>Canada, Kazakhstan, Hong Kong, Thailand, United States of America</t>
  </si>
  <si>
    <t>The Secret Life of Pets</t>
  </si>
  <si>
    <t>Adventure, Comedy, Animation, Family</t>
  </si>
  <si>
    <t>Miss Sloane</t>
  </si>
  <si>
    <t>Justice League vs. Teen Titans</t>
  </si>
  <si>
    <t>Science Fiction, Action, Animation, Adventure, Comedy, Drama, Fantasy</t>
  </si>
  <si>
    <t>Captain America: Civil War Reenactors</t>
  </si>
  <si>
    <t>One Piece Film: GOLD</t>
  </si>
  <si>
    <t>Action, Animation, Adventure, Comedy</t>
  </si>
  <si>
    <t>Kingsglaive: Final Fantasy XV</t>
  </si>
  <si>
    <t>In This Corner of the World</t>
  </si>
  <si>
    <t>Hard Target 2</t>
  </si>
  <si>
    <t>Don't Blame the Kid</t>
  </si>
  <si>
    <t>Big Fish &amp; Begonia</t>
  </si>
  <si>
    <t>China, South Korea</t>
  </si>
  <si>
    <t>Purpose of Cohabitation</t>
  </si>
  <si>
    <t>White Lily</t>
  </si>
  <si>
    <t>Bad Moms</t>
  </si>
  <si>
    <t>Zetsu-Rin! Invisible Hentai Man</t>
  </si>
  <si>
    <t>The Monkey King 2</t>
  </si>
  <si>
    <t>A Street Cat Named Bob</t>
  </si>
  <si>
    <t>The Assignment</t>
  </si>
  <si>
    <t>Bastille Day</t>
  </si>
  <si>
    <t>Snowden</t>
  </si>
  <si>
    <t>France, Germany, United States of America</t>
  </si>
  <si>
    <t>Drama, History, Crime, Thriller</t>
  </si>
  <si>
    <t>Mr. Church</t>
  </si>
  <si>
    <t>Hail, Caesar!</t>
  </si>
  <si>
    <t>Kizumonogatari Part 1: Tekketsu</t>
  </si>
  <si>
    <t>Animation, Fantasy, Mystery, Drama, Action</t>
  </si>
  <si>
    <t>I Am Nezha</t>
  </si>
  <si>
    <t>Midnight Special</t>
  </si>
  <si>
    <t>Criminal</t>
  </si>
  <si>
    <t>Bulgaria, France, United Kingdom, United States of America</t>
  </si>
  <si>
    <t>Action, Crime, Science Fiction</t>
  </si>
  <si>
    <t>Incarnate</t>
  </si>
  <si>
    <t>The Love Witch</t>
  </si>
  <si>
    <t>School Of Youth 2: The Unofficial History of the Gisaeng Break-In</t>
  </si>
  <si>
    <t>Anthropoid</t>
  </si>
  <si>
    <t>Czech Republic, France, United States of America, United Kingdom</t>
  </si>
  <si>
    <t>History, Thriller, War</t>
  </si>
  <si>
    <t>Blood Father</t>
  </si>
  <si>
    <t>Max Steel</t>
  </si>
  <si>
    <t>Code Geass: Akito the Exiled 5: To Beloved Ones</t>
  </si>
  <si>
    <t>XXXXXXX</t>
  </si>
  <si>
    <t>Maudie</t>
  </si>
  <si>
    <t>Ireland, Canada</t>
  </si>
  <si>
    <t>The Forest</t>
  </si>
  <si>
    <t>Queen of Katwe</t>
  </si>
  <si>
    <t>God's Not Dead 2</t>
  </si>
  <si>
    <t>PelÃ©: Birth of a Legend</t>
  </si>
  <si>
    <t>Cave</t>
  </si>
  <si>
    <t>Adventure, Thriller</t>
  </si>
  <si>
    <t>Green Room</t>
  </si>
  <si>
    <t>Sadako vs. Kayako</t>
  </si>
  <si>
    <t>Popstar: Never Stop Never Stopping</t>
  </si>
  <si>
    <t>Sister-In-Law's Dream</t>
  </si>
  <si>
    <t>Deadly Pickup</t>
  </si>
  <si>
    <t>One Piece: Heart of Gold</t>
  </si>
  <si>
    <t>Animation, Adventure, Comedy, Fantasy, Action</t>
  </si>
  <si>
    <t>Crayon Shin-chan: Fast Asleep! Dreaming World Big Assault!</t>
  </si>
  <si>
    <t>The Do-Over</t>
  </si>
  <si>
    <t>Jarhead 3: The Siege</t>
  </si>
  <si>
    <t>Yu-Gi-Oh!: The Dark Side of Dimensions</t>
  </si>
  <si>
    <t>Bad Cat</t>
  </si>
  <si>
    <t>Headshot</t>
  </si>
  <si>
    <t>Kindergarten Cop 2</t>
  </si>
  <si>
    <t>At the End of the Tunnel</t>
  </si>
  <si>
    <t>Last Days in the Desert</t>
  </si>
  <si>
    <t>LEGO DC Comics Super Heroes: Justice League - Cosmic Clash</t>
  </si>
  <si>
    <t>American Honey</t>
  </si>
  <si>
    <t>Mike and Dave Need Wedding Dates</t>
  </si>
  <si>
    <t>Pandora</t>
  </si>
  <si>
    <t>Operation Chromite</t>
  </si>
  <si>
    <t>History, Drama, War, Action</t>
  </si>
  <si>
    <t>P.S. Girls</t>
  </si>
  <si>
    <t>Hands of Stone</t>
  </si>
  <si>
    <t>Panama, United States of America</t>
  </si>
  <si>
    <t>I, Daniel Blake</t>
  </si>
  <si>
    <t>Science Fiction Volume One: The Osiris Child</t>
  </si>
  <si>
    <t>When the Bough Breaks</t>
  </si>
  <si>
    <t>The Visitors: Bastille Day</t>
  </si>
  <si>
    <t>My Big Fat Greek Wedding 2</t>
  </si>
  <si>
    <t>Rock Dog</t>
  </si>
  <si>
    <t>Animation, Adventure, Comedy, Family, Music</t>
  </si>
  <si>
    <t>Kickboxer: Vengeance</t>
  </si>
  <si>
    <t>The Choice</t>
  </si>
  <si>
    <t>Exposed</t>
  </si>
  <si>
    <t>Drama, Crime, Thriller, Mystery</t>
  </si>
  <si>
    <t>The Void</t>
  </si>
  <si>
    <t>Mystery, Horror, Science Fiction</t>
  </si>
  <si>
    <t>The Beatles: Eight Days a Week - The Touring Years</t>
  </si>
  <si>
    <t>Monolith</t>
  </si>
  <si>
    <t>Two Is a Family</t>
  </si>
  <si>
    <t>Sultan</t>
  </si>
  <si>
    <t>Flight Crew</t>
  </si>
  <si>
    <t>Cambodia, Russia</t>
  </si>
  <si>
    <t>The Devil's Candy</t>
  </si>
  <si>
    <t>Rules Don't Apply</t>
  </si>
  <si>
    <t>Elle</t>
  </si>
  <si>
    <t>My Friend's Older Sister</t>
  </si>
  <si>
    <t>The Age of Shadows</t>
  </si>
  <si>
    <t>Terra Formars</t>
  </si>
  <si>
    <t>Swiss Army Man</t>
  </si>
  <si>
    <t>Comedy, Drama, Romance, Fantasy, Adventure</t>
  </si>
  <si>
    <t>The Infiltrator</t>
  </si>
  <si>
    <t>Prostitution</t>
  </si>
  <si>
    <t>The Secret Game of the Immoral Wife</t>
  </si>
  <si>
    <t>Mystery, Romance, Drama</t>
  </si>
  <si>
    <t>Appa</t>
  </si>
  <si>
    <t>Army of One</t>
  </si>
  <si>
    <t>Wolves at the Door</t>
  </si>
  <si>
    <t>Assassination Classroom the Movie: 365 Days' Time</t>
  </si>
  <si>
    <t>Action, Animation, Comedy, Drama</t>
  </si>
  <si>
    <t>For the Love of Spock</t>
  </si>
  <si>
    <t>The Promise</t>
  </si>
  <si>
    <t>Sanam Teri Kasam</t>
  </si>
  <si>
    <t>I've Always Liked You</t>
  </si>
  <si>
    <t>Gold</t>
  </si>
  <si>
    <t>HK: Hentai Kamen 2 - Abnormal Crisis</t>
  </si>
  <si>
    <t>The Other Side of the Door</t>
  </si>
  <si>
    <t>India, United Kingdom</t>
  </si>
  <si>
    <t>Paterson</t>
  </si>
  <si>
    <t>United States of America, Germany, France</t>
  </si>
  <si>
    <t>Adidas Vs. Puma: The Brother's Feud</t>
  </si>
  <si>
    <t>Jeruzalem</t>
  </si>
  <si>
    <t>United States of America, Israel</t>
  </si>
  <si>
    <t>Live by Night</t>
  </si>
  <si>
    <t>A Family Man</t>
  </si>
  <si>
    <t>Complete Unknown</t>
  </si>
  <si>
    <t>Sleepless Sex 2</t>
  </si>
  <si>
    <t>Piper</t>
  </si>
  <si>
    <t>Dou kyu sei â€“ Classmates</t>
  </si>
  <si>
    <t>Romance, Animation</t>
  </si>
  <si>
    <t>Pee-wee's Big Holiday</t>
  </si>
  <si>
    <t>Loving</t>
  </si>
  <si>
    <t>Scooby-Doo! and WWE: Curse of the Speed Demon</t>
  </si>
  <si>
    <t>Animation, Family, Comedy, Mystery</t>
  </si>
  <si>
    <t>Sheep &amp; Wolves</t>
  </si>
  <si>
    <t>Adventure, Animation, Comedy, Family, Fantasy, Romance</t>
  </si>
  <si>
    <t>Everybody Wants Some!!</t>
  </si>
  <si>
    <t>Tiger, Blood in the Mouth</t>
  </si>
  <si>
    <t>Argentina, Italy</t>
  </si>
  <si>
    <t>Dark Crimes</t>
  </si>
  <si>
    <t>Poland, United States of America</t>
  </si>
  <si>
    <t>The Light Between Oceans</t>
  </si>
  <si>
    <t>LEGO Scooby-Doo! Haunted Hollywood</t>
  </si>
  <si>
    <t>League of Gods</t>
  </si>
  <si>
    <t>Denial</t>
  </si>
  <si>
    <t>LEGO Jurassic World: The Indominus Escape</t>
  </si>
  <si>
    <t>The Last King</t>
  </si>
  <si>
    <t>Belgium, Denmark, France, Hungary, Ireland, Norway</t>
  </si>
  <si>
    <t>Action, Adventure, Drama, History</t>
  </si>
  <si>
    <t>Batman: The Killing Joke</t>
  </si>
  <si>
    <t>Action, Animation, Crime, Drama</t>
  </si>
  <si>
    <t>Office Christmas Party</t>
  </si>
  <si>
    <t>Collide</t>
  </si>
  <si>
    <t>Boarding House 2</t>
  </si>
  <si>
    <t>The Limehouse Golem</t>
  </si>
  <si>
    <t>My Annoying Brother</t>
  </si>
  <si>
    <t>I'm a Porn Star: Gay 4 Pay</t>
  </si>
  <si>
    <t>Erotic Sister</t>
  </si>
  <si>
    <t>The Moment You Fall in Love</t>
  </si>
  <si>
    <t>Drama, Animation, Romance, Comedy</t>
  </si>
  <si>
    <t>The Gigolo 2</t>
  </si>
  <si>
    <t>My Little Pony: Equestria Girls - Legend of Everfree</t>
  </si>
  <si>
    <t>Adventure, Animation, Music, Fantasy, Comedy</t>
  </si>
  <si>
    <t>From the Land of the Moon</t>
  </si>
  <si>
    <t>Navy Seals vs. Zombies</t>
  </si>
  <si>
    <t>Female Wars: The Man Who Moved In</t>
  </si>
  <si>
    <t>Kizumonogatari Part 2: Nekketsu</t>
  </si>
  <si>
    <t>Sister Friend</t>
  </si>
  <si>
    <t>The Boss</t>
  </si>
  <si>
    <t>Patient Seven</t>
  </si>
  <si>
    <t>The Tenants Downstairs</t>
  </si>
  <si>
    <t>Drama, Mystery, Crime, Horror</t>
  </si>
  <si>
    <t>Kung Fu Panda: Secrets of the Scroll</t>
  </si>
  <si>
    <t>Taboo - New Sister</t>
  </si>
  <si>
    <t>Keanu</t>
  </si>
  <si>
    <t>Barbershop: The Next Cut</t>
  </si>
  <si>
    <t>American Pastoral</t>
  </si>
  <si>
    <t>In a Valley of Violence</t>
  </si>
  <si>
    <t>Western, Action</t>
  </si>
  <si>
    <t>Masterminds</t>
  </si>
  <si>
    <t>A Minuteâ€™s Silence</t>
  </si>
  <si>
    <t>Bleed for This</t>
  </si>
  <si>
    <t>Mothers and Daughters</t>
  </si>
  <si>
    <t>Assassination Classroom: Graduation</t>
  </si>
  <si>
    <t>Science Fiction, Comedy, Action</t>
  </si>
  <si>
    <t>20th Century Women</t>
  </si>
  <si>
    <t>The Bodyguard</t>
  </si>
  <si>
    <t>Action, Crime, Adventure</t>
  </si>
  <si>
    <t>Viking</t>
  </si>
  <si>
    <t>History, Action, Drama</t>
  </si>
  <si>
    <t>Panfilov's 28 Men</t>
  </si>
  <si>
    <t>History, Action, Drama, War</t>
  </si>
  <si>
    <t>Monster High: Welcome to Monster High</t>
  </si>
  <si>
    <t>Under the Dog</t>
  </si>
  <si>
    <t>Home Invasion</t>
  </si>
  <si>
    <t>Thriller, Drama, Crime, TV Movie, Horror</t>
  </si>
  <si>
    <t>Comic Series</t>
  </si>
  <si>
    <t>My Student's Mom</t>
  </si>
  <si>
    <t>Something New</t>
  </si>
  <si>
    <t>Love &amp; Friendship</t>
  </si>
  <si>
    <t>United Kingdom, United States of America, Ireland, Netherlands, France</t>
  </si>
  <si>
    <t>It's Only the End of the World</t>
  </si>
  <si>
    <t>Full Speed</t>
  </si>
  <si>
    <t>Family, Comedy, Action</t>
  </si>
  <si>
    <t>Call of Heroes</t>
  </si>
  <si>
    <t>LEGO DC Comics Super Heroes: Justice League - Gotham City Breakout</t>
  </si>
  <si>
    <t>Animation, Family, Adventure, Action, Comedy</t>
  </si>
  <si>
    <t>Dog Eat Dog</t>
  </si>
  <si>
    <t>High &amp; Low The Movie</t>
  </si>
  <si>
    <t>Misconduct</t>
  </si>
  <si>
    <t>The Disappointments Room</t>
  </si>
  <si>
    <t>From Afar</t>
  </si>
  <si>
    <t>Venezuela, Mexico</t>
  </si>
  <si>
    <t>My Life as a Zucchini</t>
  </si>
  <si>
    <t>Penny Pincher!</t>
  </si>
  <si>
    <t>Dear Zindagi</t>
  </si>
  <si>
    <t>Mr. Right</t>
  </si>
  <si>
    <t>Comedy, Action, Romance, Crime</t>
  </si>
  <si>
    <t>Marauders</t>
  </si>
  <si>
    <t>Robinson Crusoe</t>
  </si>
  <si>
    <t>The Warriors Gate</t>
  </si>
  <si>
    <t>Canada, China, France</t>
  </si>
  <si>
    <t>Action, Adventure, Comedy, Family, Fantasy</t>
  </si>
  <si>
    <t>km</t>
  </si>
  <si>
    <t>Emerald Green</t>
  </si>
  <si>
    <t>Take Down</t>
  </si>
  <si>
    <t>Good Kids</t>
  </si>
  <si>
    <t>Before I Wake</t>
  </si>
  <si>
    <t>Drama, Fantasy, Horror, Thriller</t>
  </si>
  <si>
    <t>Pet</t>
  </si>
  <si>
    <t>Calendar Girl</t>
  </si>
  <si>
    <t>Sharknado 4: The 4th Awakens</t>
  </si>
  <si>
    <t>Maggie's Plan</t>
  </si>
  <si>
    <t>The Darkness</t>
  </si>
  <si>
    <t>First Girl I Loved</t>
  </si>
  <si>
    <t>A Dark Song</t>
  </si>
  <si>
    <t>Horror, Fantasy, Mystery</t>
  </si>
  <si>
    <t>May God Save Us</t>
  </si>
  <si>
    <t>The Land Before Time XIV: Journey of the Brave</t>
  </si>
  <si>
    <t>Florence Foster Jenkins</t>
  </si>
  <si>
    <t>Asura: The City of Madness</t>
  </si>
  <si>
    <t>Personal Shopper</t>
  </si>
  <si>
    <t>Belgium, Czech Republic, France, Germany, United Kingdom</t>
  </si>
  <si>
    <t>Keeping Up with the Joneses</t>
  </si>
  <si>
    <t>Lady Macbeth</t>
  </si>
  <si>
    <t>Baaghi</t>
  </si>
  <si>
    <t>India, Thailand</t>
  </si>
  <si>
    <t>Viral</t>
  </si>
  <si>
    <t>Bad Santa 2</t>
  </si>
  <si>
    <t>Into the Forest</t>
  </si>
  <si>
    <t>Holidays</t>
  </si>
  <si>
    <t>Trespass Against Us</t>
  </si>
  <si>
    <t>A Hologram for the King</t>
  </si>
  <si>
    <t>France, Germany, Mexico, Switzerland, United States of America, Cayman Islands</t>
  </si>
  <si>
    <t>The Late Bloomer</t>
  </si>
  <si>
    <t>The Thinning</t>
  </si>
  <si>
    <t>Lake Bodom</t>
  </si>
  <si>
    <t>Julieta</t>
  </si>
  <si>
    <t>Life on the Line</t>
  </si>
  <si>
    <t>Inner Workings</t>
  </si>
  <si>
    <t>Yoga Hosers</t>
  </si>
  <si>
    <t>Comedy, Fantasy, Horror, Action, Mystery</t>
  </si>
  <si>
    <t>The Dancer</t>
  </si>
  <si>
    <t>Belgium, Czech Republic, France</t>
  </si>
  <si>
    <t>The Love Machine</t>
  </si>
  <si>
    <t>The Monster</t>
  </si>
  <si>
    <t>Boo! A Madea Halloween</t>
  </si>
  <si>
    <t>The Trust</t>
  </si>
  <si>
    <t>The Sea of Trees</t>
  </si>
  <si>
    <t>Paris 05:59 / ThÃ©o &amp; Hugo</t>
  </si>
  <si>
    <t>To Steal from a Thief</t>
  </si>
  <si>
    <t>Argentina, France, Spain</t>
  </si>
  <si>
    <t>The Birth of a Nation</t>
  </si>
  <si>
    <t>Norm of the North</t>
  </si>
  <si>
    <t>India, Ireland, United States of America</t>
  </si>
  <si>
    <t>Batman: Return of the Caped Crusaders</t>
  </si>
  <si>
    <t>Action, Animation, Adventure, Crime, Science Fiction, Family</t>
  </si>
  <si>
    <t>The Young Messiah</t>
  </si>
  <si>
    <t>The Curse of Sleeping Beauty</t>
  </si>
  <si>
    <t>Chile, China, United States of America</t>
  </si>
  <si>
    <t>I.T.</t>
  </si>
  <si>
    <t>France, Ireland, United States of America</t>
  </si>
  <si>
    <t>Barbie: Star Light Adventure</t>
  </si>
  <si>
    <t>Animation, Family, Science Fiction</t>
  </si>
  <si>
    <t>Blue Mountain State: The Rise of Thadland</t>
  </si>
  <si>
    <t>Boy Missing</t>
  </si>
  <si>
    <t>The Swap</t>
  </si>
  <si>
    <t>Cabin Fever</t>
  </si>
  <si>
    <t>Pandemic</t>
  </si>
  <si>
    <t>Well</t>
  </si>
  <si>
    <t>The Bronze</t>
  </si>
  <si>
    <t>Term Life</t>
  </si>
  <si>
    <t>Clash</t>
  </si>
  <si>
    <t>Egypt, France, United Arab Emirates</t>
  </si>
  <si>
    <t>Sword Master</t>
  </si>
  <si>
    <t>Shut In</t>
  </si>
  <si>
    <t>The Fury of a Patient Man</t>
  </si>
  <si>
    <t>Equity</t>
  </si>
  <si>
    <t>Here Alone</t>
  </si>
  <si>
    <t>Contract to Kill</t>
  </si>
  <si>
    <t>High Strung</t>
  </si>
  <si>
    <t>Ozzy</t>
  </si>
  <si>
    <t>Up for Love</t>
  </si>
  <si>
    <t>The Duelist</t>
  </si>
  <si>
    <t>The Tuche Family: The American Dream</t>
  </si>
  <si>
    <t>The 9th Life of Louis Drax</t>
  </si>
  <si>
    <t>Pavada</t>
  </si>
  <si>
    <t>Adulterers</t>
  </si>
  <si>
    <t>Tini: The New Life of Violetta</t>
  </si>
  <si>
    <t>Argentina, Italy, Spain</t>
  </si>
  <si>
    <t>Paris Can Wait</t>
  </si>
  <si>
    <t>France, Japan, United Kingdom, United States of America</t>
  </si>
  <si>
    <t>Almost Christmas</t>
  </si>
  <si>
    <t>CafÃ© Society</t>
  </si>
  <si>
    <t>Survival Family</t>
  </si>
  <si>
    <t>Comedy, Family, Drama, Adventure</t>
  </si>
  <si>
    <t>Slack Bay</t>
  </si>
  <si>
    <t>The Mountain II</t>
  </si>
  <si>
    <t>Udta Punjab</t>
  </si>
  <si>
    <t>Sniper: Special Ops</t>
  </si>
  <si>
    <t>Mythica: The Iron Crown</t>
  </si>
  <si>
    <t>Elvis &amp; Nixon</t>
  </si>
  <si>
    <t>Drama, Comedy, History</t>
  </si>
  <si>
    <t>The Family Fang</t>
  </si>
  <si>
    <t>Being 17</t>
  </si>
  <si>
    <t>Cold War II</t>
  </si>
  <si>
    <t>The African Doctor</t>
  </si>
  <si>
    <t>Supersonic</t>
  </si>
  <si>
    <t>Elena and the Secret of Avalor</t>
  </si>
  <si>
    <t>Fantasy, Animation, Family, TV Movie</t>
  </si>
  <si>
    <t>Smoke &amp; Mirrors</t>
  </si>
  <si>
    <t>History, Thriller</t>
  </si>
  <si>
    <t>Detective Conan: The Darkest Nightmare</t>
  </si>
  <si>
    <t>Animation, Mystery, Action, Crime</t>
  </si>
  <si>
    <t>Absolutely Fabulous: The Movie</t>
  </si>
  <si>
    <t>Imperium</t>
  </si>
  <si>
    <t>Before the Flood</t>
  </si>
  <si>
    <t>The Salesman</t>
  </si>
  <si>
    <t>Railroad Tigers</t>
  </si>
  <si>
    <t>Action, Adventure, Comedy, Family, War</t>
  </si>
  <si>
    <t>Christine</t>
  </si>
  <si>
    <t>A Man and a Woman</t>
  </si>
  <si>
    <t>Operation Avalanche</t>
  </si>
  <si>
    <t>Thriller, Mystery, Comedy, Science Fiction, Drama</t>
  </si>
  <si>
    <t>Planetarium</t>
  </si>
  <si>
    <t>Drama, Fantasy, Mystery</t>
  </si>
  <si>
    <t>Toni Erdmann</t>
  </si>
  <si>
    <t>Austria, France, Germany, Romania</t>
  </si>
  <si>
    <t>The Purpose of Clubs</t>
  </si>
  <si>
    <t>The Hollow Point</t>
  </si>
  <si>
    <t>Action, Drama, Thriller, Crime, Western, Adventure, Mystery</t>
  </si>
  <si>
    <t>3 Generations</t>
  </si>
  <si>
    <t>Middle School: The Worst Years of My Life</t>
  </si>
  <si>
    <t>I Am the Pretty Thing That Lives in the House</t>
  </si>
  <si>
    <t>Friend Request</t>
  </si>
  <si>
    <t>Germany, South Africa</t>
  </si>
  <si>
    <t>Kevin Hart: What Now?</t>
  </si>
  <si>
    <t>Zero Days</t>
  </si>
  <si>
    <t>L.O.R.D: Legend of Ravaging Dynasties</t>
  </si>
  <si>
    <t>Animation, Fantasy, Drama, Science Fiction</t>
  </si>
  <si>
    <t>Alone in Berlin</t>
  </si>
  <si>
    <t>War, Thriller, Drama</t>
  </si>
  <si>
    <t>Our Kind of Traitor</t>
  </si>
  <si>
    <t>Approaching the Unknown</t>
  </si>
  <si>
    <t>Bilal: A New Breed of Hero</t>
  </si>
  <si>
    <t>United Arab Emirates</t>
  </si>
  <si>
    <t>Action, Adventure, Animation, History</t>
  </si>
  <si>
    <t>Special Correspondents</t>
  </si>
  <si>
    <t>Ninjago: Masters of Spinjitzu - Day of the Departed</t>
  </si>
  <si>
    <t>Animation, Fantasy, Action, Adventure, TV Movie</t>
  </si>
  <si>
    <t>House with a Good View 3</t>
  </si>
  <si>
    <t>Step-Brother</t>
  </si>
  <si>
    <t>We Are the Flesh</t>
  </si>
  <si>
    <t>Drama, Horror, Fantasy</t>
  </si>
  <si>
    <t>Tom and Jerry: Back to Oz</t>
  </si>
  <si>
    <t>Animation, Comedy, Family, Fantasy, Adventure</t>
  </si>
  <si>
    <t>Anne of Green Gables</t>
  </si>
  <si>
    <t>Drama, Family, TV Movie</t>
  </si>
  <si>
    <t>Outlaws and Angels</t>
  </si>
  <si>
    <t>A Plastic Ocean</t>
  </si>
  <si>
    <t>The Red Pill</t>
  </si>
  <si>
    <t>Wildflower</t>
  </si>
  <si>
    <t>True Memoirs of an International Assassin</t>
  </si>
  <si>
    <t>Lady Bloodfight</t>
  </si>
  <si>
    <t>A United Kingdom</t>
  </si>
  <si>
    <t>Czech Republic, France, United Kingdom, United States of America</t>
  </si>
  <si>
    <t>All the Way</t>
  </si>
  <si>
    <t>The Good Neighbor</t>
  </si>
  <si>
    <t>Drama, Crime, Thriller, Horror</t>
  </si>
  <si>
    <t>Chapo: El Escape Del Siglo</t>
  </si>
  <si>
    <t>The Perfect Match</t>
  </si>
  <si>
    <t>Wicked Deeds</t>
  </si>
  <si>
    <t>Whiskey Tango Foxtrot</t>
  </si>
  <si>
    <t>Riphagen the Untouchable</t>
  </si>
  <si>
    <t>Ali Wong: Baby Cobra</t>
  </si>
  <si>
    <t>ARQ</t>
  </si>
  <si>
    <t>Dead Rising: Endgame</t>
  </si>
  <si>
    <t>Max &amp; Leon</t>
  </si>
  <si>
    <t>Comedy, War, Adventure</t>
  </si>
  <si>
    <t>The Eyes of My Mother</t>
  </si>
  <si>
    <t>It Stains the Sands Red</t>
  </si>
  <si>
    <t>Comedy, Horror, Drama</t>
  </si>
  <si>
    <t>The Pass</t>
  </si>
  <si>
    <t>A Wish for Christmas</t>
  </si>
  <si>
    <t>TV Movie, Romance, Drama, Fantasy</t>
  </si>
  <si>
    <t>Precious Cargo</t>
  </si>
  <si>
    <t>Hidden Kisses</t>
  </si>
  <si>
    <t>Seoul Station</t>
  </si>
  <si>
    <t>Animation, Horror, Science Fiction, Action, Thriller</t>
  </si>
  <si>
    <t>Greater</t>
  </si>
  <si>
    <t>Don't Kill It</t>
  </si>
  <si>
    <t>Fan</t>
  </si>
  <si>
    <t>Bibi &amp; Tina: Girls vs. Boys</t>
  </si>
  <si>
    <t>Tallulah</t>
  </si>
  <si>
    <t>Despite the Falling Snow</t>
  </si>
  <si>
    <t>Doraemon: Nobita and the Birth of Japan</t>
  </si>
  <si>
    <t>Animation, Adventure, Fantasy, Science Fiction, Family</t>
  </si>
  <si>
    <t>Norman: The Moderate Rise and Tragic Fall of a New York Fixer</t>
  </si>
  <si>
    <t>Comedy, Thriller, Drama</t>
  </si>
  <si>
    <t>Mojave</t>
  </si>
  <si>
    <t>The Comedian</t>
  </si>
  <si>
    <t>After the Storm</t>
  </si>
  <si>
    <t>Bed-Rella</t>
  </si>
  <si>
    <t>Batman Unlimited: Mechs vs. Mutants</t>
  </si>
  <si>
    <t>The Legend of the Chupacabras</t>
  </si>
  <si>
    <t>Animation, Adventure, Fantasy, Horror, Family</t>
  </si>
  <si>
    <t>King Cobra</t>
  </si>
  <si>
    <t>I'll Be Home for Christmas</t>
  </si>
  <si>
    <t>TV Movie, Family, Drama</t>
  </si>
  <si>
    <t>So Young 2: Never Gone</t>
  </si>
  <si>
    <t>13th</t>
  </si>
  <si>
    <t>Planet of the Sharks</t>
  </si>
  <si>
    <t>Kiki: Love to Love</t>
  </si>
  <si>
    <t>Miss Stevens</t>
  </si>
  <si>
    <t>Purpose of Hiking</t>
  </si>
  <si>
    <t>Jessica Darling's It List</t>
  </si>
  <si>
    <t>Havenhurst</t>
  </si>
  <si>
    <t>Cup of Love</t>
  </si>
  <si>
    <t>Hounds of Love</t>
  </si>
  <si>
    <t>Crime, Drama, Horror</t>
  </si>
  <si>
    <t>She and Her Cat: Everything Flows</t>
  </si>
  <si>
    <t>The Icebreaker</t>
  </si>
  <si>
    <t>Burning 2</t>
  </si>
  <si>
    <t>The Last Princess</t>
  </si>
  <si>
    <t>Mower Minions</t>
  </si>
  <si>
    <t>Zoombies</t>
  </si>
  <si>
    <t>Kicks</t>
  </si>
  <si>
    <t>Neruda</t>
  </si>
  <si>
    <t>United States of America, Argentina, Chile, France, Spain</t>
  </si>
  <si>
    <t>On the Milky Road</t>
  </si>
  <si>
    <t>Serbia, United Kingdom, United States of America</t>
  </si>
  <si>
    <t>My Tomorrow, Your Yesterday</t>
  </si>
  <si>
    <t>The Drowning</t>
  </si>
  <si>
    <t>I Am Not a Serial Killer</t>
  </si>
  <si>
    <t>Esteros</t>
  </si>
  <si>
    <t>Diablo</t>
  </si>
  <si>
    <t>Action, Adventure, Thriller, Western</t>
  </si>
  <si>
    <t>HyperNormalisation</t>
  </si>
  <si>
    <t>The Siege of Jadotville</t>
  </si>
  <si>
    <t>A Quiet Passion</t>
  </si>
  <si>
    <t>Belgium, United States of America, United Kingdom</t>
  </si>
  <si>
    <t>Certain Women</t>
  </si>
  <si>
    <t>Two Sisters-In-Law</t>
  </si>
  <si>
    <t>Taekwondo</t>
  </si>
  <si>
    <t>The Temptation Came at Stormy Night</t>
  </si>
  <si>
    <t>Miles Ahead</t>
  </si>
  <si>
    <t>The Lighthouse of the Orcas</t>
  </si>
  <si>
    <t>Young Sister-In-Law</t>
  </si>
  <si>
    <t>Boys in the Trees</t>
  </si>
  <si>
    <t>Swallows and Amazons</t>
  </si>
  <si>
    <t>The Commune</t>
  </si>
  <si>
    <t>Denmark, Netherlands, Sweden</t>
  </si>
  <si>
    <t>I Am Bolt</t>
  </si>
  <si>
    <t>Genius</t>
  </si>
  <si>
    <t>Swapping: My Friend's Wife</t>
  </si>
  <si>
    <t>Missing You</t>
  </si>
  <si>
    <t>Manhattan Night</t>
  </si>
  <si>
    <t>Journey Back to Christmas</t>
  </si>
  <si>
    <t>Maximum Ride</t>
  </si>
  <si>
    <t>Action, Adventure, Comedy, Fantasy, Science Fiction, Thriller</t>
  </si>
  <si>
    <t>Voyeurism</t>
  </si>
  <si>
    <t>The Night Before Enlisting</t>
  </si>
  <si>
    <t>The 101-Year-Old Man Who Skipped Out on the Bill and Disappeared</t>
  </si>
  <si>
    <t>Adventure, Comedy</t>
  </si>
  <si>
    <t>Theri</t>
  </si>
  <si>
    <t>Canada, Italy, United Kingdom</t>
  </si>
  <si>
    <t>Inside</t>
  </si>
  <si>
    <t>Maligno</t>
  </si>
  <si>
    <t>Correspondence</t>
  </si>
  <si>
    <t>Mother</t>
  </si>
  <si>
    <t>Ice Sharks</t>
  </si>
  <si>
    <t>TV Movie, Adventure, Action, Science Fiction, Horror</t>
  </si>
  <si>
    <t>Trivisa</t>
  </si>
  <si>
    <t>Hairspray Live!</t>
  </si>
  <si>
    <t>Romance, Comedy, Drama, TV Movie</t>
  </si>
  <si>
    <t>In the Shadow of Iris</t>
  </si>
  <si>
    <t>Under the Shadow</t>
  </si>
  <si>
    <t>Jordan, Qatar, United Kingdom</t>
  </si>
  <si>
    <t>Drama, Horror, War</t>
  </si>
  <si>
    <t>Realive</t>
  </si>
  <si>
    <t>Endless Poetry</t>
  </si>
  <si>
    <t>United Kingdom, France, Japan, Chile</t>
  </si>
  <si>
    <t>Finding Altamira</t>
  </si>
  <si>
    <t>The Innocents</t>
  </si>
  <si>
    <t>Belgium, France, Poland</t>
  </si>
  <si>
    <t>Frantz</t>
  </si>
  <si>
    <t>History, Drama, Romance</t>
  </si>
  <si>
    <t>War on Everyone</t>
  </si>
  <si>
    <t>Center Stage: On Pointe</t>
  </si>
  <si>
    <t>Music, TV Movie, Drama</t>
  </si>
  <si>
    <t>Digimon Adventure tri. Part 3: Confession</t>
  </si>
  <si>
    <t>Adventure, Action, Animation, Family, Fantasy, Science Fiction</t>
  </si>
  <si>
    <t>Born in China</t>
  </si>
  <si>
    <t>1898: Our Last Men in the Philippines</t>
  </si>
  <si>
    <t>The King's Choice</t>
  </si>
  <si>
    <t>Denmark, Ireland, Norway, Sweden</t>
  </si>
  <si>
    <t>Barbie &amp; Her Sisters in a Puppy Chase</t>
  </si>
  <si>
    <t>100 Streets</t>
  </si>
  <si>
    <t>The Net</t>
  </si>
  <si>
    <t>The Snow Queen 3: Fire and Ice</t>
  </si>
  <si>
    <t>Family, Animation, Fantasy, Comedy</t>
  </si>
  <si>
    <t>Canola</t>
  </si>
  <si>
    <t>Beware the Slenderman</t>
  </si>
  <si>
    <t>Bounty Hunters</t>
  </si>
  <si>
    <t>Hong Kong, China, South Korea</t>
  </si>
  <si>
    <t>Action, Adventure, Comedy, Drama</t>
  </si>
  <si>
    <t>In Her Name</t>
  </si>
  <si>
    <t>The Fundamentals of Caring</t>
  </si>
  <si>
    <t>Cyborg X</t>
  </si>
  <si>
    <t>Master</t>
  </si>
  <si>
    <t>Down by Love</t>
  </si>
  <si>
    <t>We Are Family</t>
  </si>
  <si>
    <t>Attack of the Killer Donuts</t>
  </si>
  <si>
    <t>Standoff</t>
  </si>
  <si>
    <t>Fender Bender</t>
  </si>
  <si>
    <t>Infinity Chamber</t>
  </si>
  <si>
    <t>Science Fiction, Mystery, Thriller</t>
  </si>
  <si>
    <t>Derailed</t>
  </si>
  <si>
    <t>A Kind of Murder</t>
  </si>
  <si>
    <t>100 Meters</t>
  </si>
  <si>
    <t>The Midnight Man</t>
  </si>
  <si>
    <t>Goat</t>
  </si>
  <si>
    <t>Angel</t>
  </si>
  <si>
    <t>Code 8</t>
  </si>
  <si>
    <t>Erotic Tutoring</t>
  </si>
  <si>
    <t>I Saw the Light</t>
  </si>
  <si>
    <t>New Initial D the Movie - Legend 3: Dream</t>
  </si>
  <si>
    <t>Action, Animation, Drama</t>
  </si>
  <si>
    <t>Graduation</t>
  </si>
  <si>
    <t>Don't Think Twice</t>
  </si>
  <si>
    <t>Germany, Ireland, United States of America</t>
  </si>
  <si>
    <t>Operation Mekong</t>
  </si>
  <si>
    <t>Action, Adventure, Crime, War</t>
  </si>
  <si>
    <t>All Roads Lead to Rome</t>
  </si>
  <si>
    <t>Bakery in Brooklyn</t>
  </si>
  <si>
    <t>Emma's Chance</t>
  </si>
  <si>
    <t>Nina Forever</t>
  </si>
  <si>
    <t>The Meddler</t>
  </si>
  <si>
    <t>Unleashing Mr. Darcy</t>
  </si>
  <si>
    <t>Sweet Dreams</t>
  </si>
  <si>
    <t>The Diary of Anne Frank</t>
  </si>
  <si>
    <t>Priceless</t>
  </si>
  <si>
    <t>Goldstone</t>
  </si>
  <si>
    <t>The Earthquake</t>
  </si>
  <si>
    <t>Armenia, Russia</t>
  </si>
  <si>
    <t>Frank &amp; Lola</t>
  </si>
  <si>
    <t>Joshy</t>
  </si>
  <si>
    <t>Amateur Night</t>
  </si>
  <si>
    <t>Honey 3: Dare to Dance</t>
  </si>
  <si>
    <t>Music, Drama, Family, Romance</t>
  </si>
  <si>
    <t>Roommates Wanted</t>
  </si>
  <si>
    <t>Evolution</t>
  </si>
  <si>
    <t>Heartstone</t>
  </si>
  <si>
    <t>Phantasm: Ravager</t>
  </si>
  <si>
    <t>Horror, Fantasy, Action, Science Fiction</t>
  </si>
  <si>
    <t>Fate/Grand Order: First Order</t>
  </si>
  <si>
    <t>Action, Fantasy, Animation</t>
  </si>
  <si>
    <t>Italian Race</t>
  </si>
  <si>
    <t>The Last Dragonslayer</t>
  </si>
  <si>
    <t>Vanishing Time: A Boy Who Returned</t>
  </si>
  <si>
    <t>Mindhorn</t>
  </si>
  <si>
    <t>The Trouble Agent</t>
  </si>
  <si>
    <t>Offline: Are You Ready for the Next Level?</t>
  </si>
  <si>
    <t>The Dreamseller</t>
  </si>
  <si>
    <t>Model for Murder: The Centerfold Killer</t>
  </si>
  <si>
    <t>Suntan</t>
  </si>
  <si>
    <t>Greece, Germany</t>
  </si>
  <si>
    <t>Come and Find Me</t>
  </si>
  <si>
    <t>The Lion Woman</t>
  </si>
  <si>
    <t>The Perfect Weapon</t>
  </si>
  <si>
    <t>The Black Devil and the White Prince</t>
  </si>
  <si>
    <t>Ae Dil Hai Mushkil</t>
  </si>
  <si>
    <t>The Neighbor</t>
  </si>
  <si>
    <t>Three Sexy Meals</t>
  </si>
  <si>
    <t>Sami Blood</t>
  </si>
  <si>
    <t>Closet Monster</t>
  </si>
  <si>
    <t>Wolf Girl and Black Prince</t>
  </si>
  <si>
    <t>Blue Jay</t>
  </si>
  <si>
    <t>Fanny's Journey</t>
  </si>
  <si>
    <t>13 Cameras</t>
  </si>
  <si>
    <t>The Adderall Diaries</t>
  </si>
  <si>
    <t>XOXO</t>
  </si>
  <si>
    <t>Donald Trump's The Art of the Deal: The Movie</t>
  </si>
  <si>
    <t>A Violent Prosecutor</t>
  </si>
  <si>
    <t>Stalked by My Doctor: The Return</t>
  </si>
  <si>
    <t>Summer Villa</t>
  </si>
  <si>
    <t>Marie Curie</t>
  </si>
  <si>
    <t>Poland, Germany, France</t>
  </si>
  <si>
    <t>Duck the Halls: A Mickey Mouse Christmas Special</t>
  </si>
  <si>
    <t>TV Movie, Animation, Adventure, Comedy, Family, Fantasy</t>
  </si>
  <si>
    <t>Beyond Valkyrie: Dawn of the 4th Reich</t>
  </si>
  <si>
    <t>Action, War, History</t>
  </si>
  <si>
    <t>Teenage Cocktail</t>
  </si>
  <si>
    <t>Drowning Love</t>
  </si>
  <si>
    <t>The Legend of Ben Hall</t>
  </si>
  <si>
    <t>DC Super Hero Girls: Hero of the Year</t>
  </si>
  <si>
    <t>Animation, Family, Action</t>
  </si>
  <si>
    <t>Lo and Behold: Reveries of the Connected World</t>
  </si>
  <si>
    <t>Non si ruba a casa dei ladri</t>
  </si>
  <si>
    <t>Sophie's Misfortunes</t>
  </si>
  <si>
    <t>Young Wife</t>
  </si>
  <si>
    <t>Weaponized</t>
  </si>
  <si>
    <t>Marine Life Interviews</t>
  </si>
  <si>
    <t>Meet the Blacks</t>
  </si>
  <si>
    <t>Grease Live</t>
  </si>
  <si>
    <t>TV Movie, Music</t>
  </si>
  <si>
    <t>Dismay</t>
  </si>
  <si>
    <t>Female Workers: Romance At Work</t>
  </si>
  <si>
    <t>The Stakelander</t>
  </si>
  <si>
    <t>Chocolat</t>
  </si>
  <si>
    <t>Get a Job</t>
  </si>
  <si>
    <t>The Mistletoe Promise</t>
  </si>
  <si>
    <t>TV Movie, Romance, Comedy</t>
  </si>
  <si>
    <t>One Man and his Cow</t>
  </si>
  <si>
    <t>Welcome to Hartmanns</t>
  </si>
  <si>
    <t>Guernica</t>
  </si>
  <si>
    <t>Drama, War, Romance</t>
  </si>
  <si>
    <t>Accel World: Infinite Burst</t>
  </si>
  <si>
    <t>Fear, Inc.</t>
  </si>
  <si>
    <t>Kuroko's Basketball - Movie: Winter Cup - Shadow and Light</t>
  </si>
  <si>
    <t>Audrie &amp; Daisy</t>
  </si>
  <si>
    <t>EP/Executive Protection</t>
  </si>
  <si>
    <t>Catfight</t>
  </si>
  <si>
    <t>Tales of an Immoral Couple</t>
  </si>
  <si>
    <t>The Veil</t>
  </si>
  <si>
    <t>Museum</t>
  </si>
  <si>
    <t>This Beautiful Fantastic</t>
  </si>
  <si>
    <t>Bleed</t>
  </si>
  <si>
    <t>Urge</t>
  </si>
  <si>
    <t>The Model</t>
  </si>
  <si>
    <t>Poland, Denmark</t>
  </si>
  <si>
    <t>Kikoriki. Legend of the Golden Dragon</t>
  </si>
  <si>
    <t>Heaven Will Wait</t>
  </si>
  <si>
    <t>Love O2O</t>
  </si>
  <si>
    <t>Our Lovers</t>
  </si>
  <si>
    <t>Neerja</t>
  </si>
  <si>
    <t>Staying Vertical</t>
  </si>
  <si>
    <t>Tramps</t>
  </si>
  <si>
    <t>The Devil's Mistress</t>
  </si>
  <si>
    <t>The Crew</t>
  </si>
  <si>
    <t>The Hollars</t>
  </si>
  <si>
    <t>Center of My World</t>
  </si>
  <si>
    <t>Compadres</t>
  </si>
  <si>
    <t>Text for You</t>
  </si>
  <si>
    <t>Fucking Berlin</t>
  </si>
  <si>
    <t>Confirmation</t>
  </si>
  <si>
    <t>Vigilante Diaries</t>
  </si>
  <si>
    <t>Daylight's End</t>
  </si>
  <si>
    <t>The Duel</t>
  </si>
  <si>
    <t>The Most Beautiful Day</t>
  </si>
  <si>
    <t>Satanic</t>
  </si>
  <si>
    <t>Team Thor</t>
  </si>
  <si>
    <t>Tell Me How I Die</t>
  </si>
  <si>
    <t>Sijjin 3: The Forbidden Love</t>
  </si>
  <si>
    <t>Kids in Love</t>
  </si>
  <si>
    <t>Prey</t>
  </si>
  <si>
    <t>Tickled</t>
  </si>
  <si>
    <t>My Brother's Wife 2</t>
  </si>
  <si>
    <t>Bo Burnham: Make Happy</t>
  </si>
  <si>
    <t>Kuroko's Basketball - Movie: Winter Cup - Crossing the Door</t>
  </si>
  <si>
    <t>Mobile Suit Gundam: The Origin IV â€“ Eve of Destiny</t>
  </si>
  <si>
    <t>The Death of Louis XIV</t>
  </si>
  <si>
    <t>In Dubious Battle</t>
  </si>
  <si>
    <t>Lavender</t>
  </si>
  <si>
    <t>The Windmill Massacre</t>
  </si>
  <si>
    <t>China, Hong Kong, Malaysia</t>
  </si>
  <si>
    <t>The Childhood of a Leader</t>
  </si>
  <si>
    <t>Belgium, Canada, France, Hungary, United Kingdom, United States of America</t>
  </si>
  <si>
    <t>The Unseen</t>
  </si>
  <si>
    <t>A.R.C.H.I.E.</t>
  </si>
  <si>
    <t>Family, Science Fiction, Comedy</t>
  </si>
  <si>
    <t>Tik Tok</t>
  </si>
  <si>
    <t>My Blind Brother</t>
  </si>
  <si>
    <t>Indiscretion</t>
  </si>
  <si>
    <t>Thriller, Crime, Drama, Romance</t>
  </si>
  <si>
    <t>Countdown</t>
  </si>
  <si>
    <t>Derren Brown: Pushed to the Edge</t>
  </si>
  <si>
    <t>The Greasy Strangler</t>
  </si>
  <si>
    <t>Comedy, Horror, Thriller</t>
  </si>
  <si>
    <t>Virtual Revolution</t>
  </si>
  <si>
    <t>Red Dog: True Blue</t>
  </si>
  <si>
    <t>The Julius House: An Aurora Teagarden Mystery</t>
  </si>
  <si>
    <t>Mystery, TV Movie, Crime, Drama</t>
  </si>
  <si>
    <t>My Friend's Wife 2</t>
  </si>
  <si>
    <t>Dad's Army</t>
  </si>
  <si>
    <t>Comedy, War</t>
  </si>
  <si>
    <t>The Offering</t>
  </si>
  <si>
    <t>Singapore, United States of America</t>
  </si>
  <si>
    <t>Always Shine</t>
  </si>
  <si>
    <t>Thriller, Drama, Horror, Mystery</t>
  </si>
  <si>
    <t>Mafia: Survival Game</t>
  </si>
  <si>
    <t>Gridlocked</t>
  </si>
  <si>
    <t>Anything for Love</t>
  </si>
  <si>
    <t>Jack of the Red Hearts</t>
  </si>
  <si>
    <t>Heal the Living</t>
  </si>
  <si>
    <t>Broken Vows</t>
  </si>
  <si>
    <t>SoulMate</t>
  </si>
  <si>
    <t>Our Love Story</t>
  </si>
  <si>
    <t>Digimon Adventure tri. Part 2: Determination</t>
  </si>
  <si>
    <t>The Woman of Brother</t>
  </si>
  <si>
    <t>Raman Raghav 2.0</t>
  </si>
  <si>
    <t>Albion: The Enchanted Stallion</t>
  </si>
  <si>
    <t>Fantasy, Adventure, Comedy, Family</t>
  </si>
  <si>
    <t>Hot Neighbors</t>
  </si>
  <si>
    <t>Line Walker</t>
  </si>
  <si>
    <t>Indignation</t>
  </si>
  <si>
    <t>Neon Bull</t>
  </si>
  <si>
    <t>Brazil, Netherlands, Uruguay</t>
  </si>
  <si>
    <t>2 Lava 2 Lantula!</t>
  </si>
  <si>
    <t>Laid in America</t>
  </si>
  <si>
    <t>Elis</t>
  </si>
  <si>
    <t>Suddenly Seventeen</t>
  </si>
  <si>
    <t>Swinger</t>
  </si>
  <si>
    <t>Mother, May I Sleep with Danger?</t>
  </si>
  <si>
    <t>Super Family</t>
  </si>
  <si>
    <t>Christmas in Homestead</t>
  </si>
  <si>
    <t>Things to Come</t>
  </si>
  <si>
    <t>M.S. Dhoni: The Untold Story</t>
  </si>
  <si>
    <t>Slam</t>
  </si>
  <si>
    <t>The Silence of the Sky</t>
  </si>
  <si>
    <t>Brazil, Uruguay</t>
  </si>
  <si>
    <t>Dead 7</t>
  </si>
  <si>
    <t>Comedy, Horror, Western</t>
  </si>
  <si>
    <t>Code of Honor</t>
  </si>
  <si>
    <t>Actress Sex Scandal 2</t>
  </si>
  <si>
    <t>The Intervention</t>
  </si>
  <si>
    <t>Dishoom</t>
  </si>
  <si>
    <t>Housefull 3</t>
  </si>
  <si>
    <t>Creepy</t>
  </si>
  <si>
    <t>The Remains</t>
  </si>
  <si>
    <t>Mostly Ghostly 3: One Night in Doom House</t>
  </si>
  <si>
    <t>Mythica: The Godslayer</t>
  </si>
  <si>
    <t>Wiener-Dog</t>
  </si>
  <si>
    <t>The Happiest Day in the Life of Olli MÃ¤ki</t>
  </si>
  <si>
    <t>Finland, Germany, Sweden</t>
  </si>
  <si>
    <t>The Exchange Student</t>
  </si>
  <si>
    <t>Schweinskopf al dente</t>
  </si>
  <si>
    <t>The Confessions</t>
  </si>
  <si>
    <t>Midnight Diner 2</t>
  </si>
  <si>
    <t>Barry</t>
  </si>
  <si>
    <t>One Kiss</t>
  </si>
  <si>
    <t>As You Are</t>
  </si>
  <si>
    <t>Hatred</t>
  </si>
  <si>
    <t>Lemonade</t>
  </si>
  <si>
    <t>Hulk: Where Monsters Dwell</t>
  </si>
  <si>
    <t>Action, Animation, Fantasy, Science Fiction</t>
  </si>
  <si>
    <t>Tower</t>
  </si>
  <si>
    <t>Animation, Crime, Documentary</t>
  </si>
  <si>
    <t>Michael Jackson's Journey from Motown to Off the Wall</t>
  </si>
  <si>
    <t>End of a Gun</t>
  </si>
  <si>
    <t>The Exorcism of Anna Ecklund</t>
  </si>
  <si>
    <t>In Bed with Victoria</t>
  </si>
  <si>
    <t>Rupture</t>
  </si>
  <si>
    <t>Dead Awake</t>
  </si>
  <si>
    <t>All We Had</t>
  </si>
  <si>
    <t>The Asian Connection</t>
  </si>
  <si>
    <t>Missing</t>
  </si>
  <si>
    <t>Ethel &amp; Ernest</t>
  </si>
  <si>
    <t>Animation, Drama, War</t>
  </si>
  <si>
    <t>Your Lie in April</t>
  </si>
  <si>
    <t>Looking: The Movie</t>
  </si>
  <si>
    <t>Recovery</t>
  </si>
  <si>
    <t>The Oath</t>
  </si>
  <si>
    <t>Germany, Iceland, United Kingdom</t>
  </si>
  <si>
    <t>Toro</t>
  </si>
  <si>
    <t>David Brent: Life on the Road</t>
  </si>
  <si>
    <t>Nirvana Island: The Last 47 Days</t>
  </si>
  <si>
    <t>The Confirmation</t>
  </si>
  <si>
    <t>Chongqing Hot Pot</t>
  </si>
  <si>
    <t>DC Films Presents Dawn of the Justice League</t>
  </si>
  <si>
    <t>Janatha Garage</t>
  </si>
  <si>
    <t>Sairat</t>
  </si>
  <si>
    <t>mr</t>
  </si>
  <si>
    <t>The Glassblower</t>
  </si>
  <si>
    <t>Spin Out</t>
  </si>
  <si>
    <t>Interrogation</t>
  </si>
  <si>
    <t>Vampire Sisters 3: Journey to Transylvania</t>
  </si>
  <si>
    <t>Airlift</t>
  </si>
  <si>
    <t>The Truth Beneath</t>
  </si>
  <si>
    <t>Abattoir</t>
  </si>
  <si>
    <t>Vincent N Roxxy</t>
  </si>
  <si>
    <t>Salt and Fire</t>
  </si>
  <si>
    <t>Bolivia, France, Germany, Mexico, United States of America</t>
  </si>
  <si>
    <t>Cezanne and I</t>
  </si>
  <si>
    <t>Planetarian: Hoshi no Hito</t>
  </si>
  <si>
    <t>Little Men</t>
  </si>
  <si>
    <t>National Parks Adventure</t>
  </si>
  <si>
    <t>A Beautiful Planet</t>
  </si>
  <si>
    <t>Documentary, Adventure, Family</t>
  </si>
  <si>
    <t>Last Call for Nowhere</t>
  </si>
  <si>
    <t>France, Malta</t>
  </si>
  <si>
    <t>The Untamed</t>
  </si>
  <si>
    <t>Germany, Mexico</t>
  </si>
  <si>
    <t>Science Fiction, Drama, Thriller, Horror</t>
  </si>
  <si>
    <t>The Queen of Spain</t>
  </si>
  <si>
    <t>Bijin tsuma kakusei: Yaburareta teisÃ´</t>
  </si>
  <si>
    <t>The Call Up</t>
  </si>
  <si>
    <t>Back to Mom's</t>
  </si>
  <si>
    <t>Zip &amp; Zap and the Captain's Island</t>
  </si>
  <si>
    <t>Worry Dolls</t>
  </si>
  <si>
    <t>All Things Valentine</t>
  </si>
  <si>
    <t>Emelie</t>
  </si>
  <si>
    <t>Beta Test</t>
  </si>
  <si>
    <t>Black Mountain Side</t>
  </si>
  <si>
    <t>Ares</t>
  </si>
  <si>
    <t>Gimme Danger</t>
  </si>
  <si>
    <t>O.J.: Made in America</t>
  </si>
  <si>
    <t>Documentary, Crime, History</t>
  </si>
  <si>
    <t>Manner Teacher</t>
  </si>
  <si>
    <t>Love on the Sidelines</t>
  </si>
  <si>
    <t>We Are Pregnant</t>
  </si>
  <si>
    <t>Even Though I Don't Like It</t>
  </si>
  <si>
    <t>Romance, Drama, Fantasy</t>
  </si>
  <si>
    <t>The Broken Crown</t>
  </si>
  <si>
    <t>Scribe</t>
  </si>
  <si>
    <t>KanColle Movie</t>
  </si>
  <si>
    <t>Action, Animation, Science Fiction, TV Movie, War</t>
  </si>
  <si>
    <t>Jailbirds</t>
  </si>
  <si>
    <t>Who Gets the Dog?</t>
  </si>
  <si>
    <t>Hot Bot</t>
  </si>
  <si>
    <t>The Odyssey</t>
  </si>
  <si>
    <t>Love, Lies</t>
  </si>
  <si>
    <t>In the Forests of Siberia</t>
  </si>
  <si>
    <t>The Evil in Us</t>
  </si>
  <si>
    <t>Christman in London - God Save the Queen</t>
  </si>
  <si>
    <t>Team Foxcatcher</t>
  </si>
  <si>
    <t>Already Tomorrow in Hong Kong</t>
  </si>
  <si>
    <t>Remember You</t>
  </si>
  <si>
    <t>Romance, Drama, Mystery</t>
  </si>
  <si>
    <t>Sugar Mountain</t>
  </si>
  <si>
    <t>Traded</t>
  </si>
  <si>
    <t>Accidentally Engaged</t>
  </si>
  <si>
    <t>Anesthesia</t>
  </si>
  <si>
    <t>Poor but Rich</t>
  </si>
  <si>
    <t>Murder, She Baked: A Peach Cobbler Mystery</t>
  </si>
  <si>
    <t>Good Guys Go to Heaven, Bad Guys Go to Pattaya</t>
  </si>
  <si>
    <t>Divorce French Style</t>
  </si>
  <si>
    <t>Rosalie Blum</t>
  </si>
  <si>
    <t>Life and a Day</t>
  </si>
  <si>
    <t>The Rocky Horror Picture Show: Let's Do the Time Warp Again</t>
  </si>
  <si>
    <t>TV Movie, Comedy, Science Fiction, Fantasy, Horror</t>
  </si>
  <si>
    <t>Until Forever</t>
  </si>
  <si>
    <t>Erotic Stories</t>
  </si>
  <si>
    <t>Four Against the Bank</t>
  </si>
  <si>
    <t>Mohenjo Daro</t>
  </si>
  <si>
    <t>Adventure, Drama, History, Romance</t>
  </si>
  <si>
    <t>Sister In Law</t>
  </si>
  <si>
    <t>Divines</t>
  </si>
  <si>
    <t>France, Qatar</t>
  </si>
  <si>
    <t>Josephine, Pregnant &amp; Fabulous</t>
  </si>
  <si>
    <t>You're Killing Me Susana</t>
  </si>
  <si>
    <t>Viking Legacy</t>
  </si>
  <si>
    <t>Sam Was Here</t>
  </si>
  <si>
    <t>Sacred Heart</t>
  </si>
  <si>
    <t>Dirty 30</t>
  </si>
  <si>
    <t>Other People</t>
  </si>
  <si>
    <t>They Look Like People</t>
  </si>
  <si>
    <t>Wild Oats</t>
  </si>
  <si>
    <t>The Distinguished Citizen</t>
  </si>
  <si>
    <t>At War for Love</t>
  </si>
  <si>
    <t>War, Drama, Comedy, Romance</t>
  </si>
  <si>
    <t>Rustom</t>
  </si>
  <si>
    <t>The Rise and Fall of El Chapo</t>
  </si>
  <si>
    <t>The Teacher</t>
  </si>
  <si>
    <t>sk</t>
  </si>
  <si>
    <t>Lazer Team</t>
  </si>
  <si>
    <t>Comedy, Science Fiction, Action</t>
  </si>
  <si>
    <t>Banking on Bitcoin</t>
  </si>
  <si>
    <t>Road To High &amp; Low</t>
  </si>
  <si>
    <t>The Bolshoi</t>
  </si>
  <si>
    <t>The Young Offenders</t>
  </si>
  <si>
    <t>Te3n</t>
  </si>
  <si>
    <t>India, South Korea</t>
  </si>
  <si>
    <t>Hurricane Bianca</t>
  </si>
  <si>
    <t>We Need to Talk</t>
  </si>
  <si>
    <t>Sundown</t>
  </si>
  <si>
    <t>The Swan Princess: Princess Tomorrow, Pirate Today!</t>
  </si>
  <si>
    <t>Broadcasting Christmas</t>
  </si>
  <si>
    <t>A Sunday Horse</t>
  </si>
  <si>
    <t>Money</t>
  </si>
  <si>
    <t>City of Tiny Lights</t>
  </si>
  <si>
    <t>Belgium, United Kingdom</t>
  </si>
  <si>
    <t>Within</t>
  </si>
  <si>
    <t>Madaari</t>
  </si>
  <si>
    <t>Love Finds You in Valentine</t>
  </si>
  <si>
    <t>I'm Gilda</t>
  </si>
  <si>
    <t>Uruguay, Argentina</t>
  </si>
  <si>
    <t>A December Bride</t>
  </si>
  <si>
    <t>Ali and Nino</t>
  </si>
  <si>
    <t>Azerbaijan, United Kingdom</t>
  </si>
  <si>
    <t>Misbehavior</t>
  </si>
  <si>
    <t>Child Eater</t>
  </si>
  <si>
    <t>Iceland, United States of America</t>
  </si>
  <si>
    <t>Aquarius</t>
  </si>
  <si>
    <t>Brazil, France</t>
  </si>
  <si>
    <t>Aroused by Gymnopedies</t>
  </si>
  <si>
    <t>Beyond the Gates</t>
  </si>
  <si>
    <t>Mean Dreams</t>
  </si>
  <si>
    <t>Double D Dude Ranch</t>
  </si>
  <si>
    <t>Western, Comedy</t>
  </si>
  <si>
    <t>Tony Robbins: I Am Not Your Guru</t>
  </si>
  <si>
    <t>Mascots</t>
  </si>
  <si>
    <t>A Dream of Christmas</t>
  </si>
  <si>
    <t>The Wasted Times</t>
  </si>
  <si>
    <t>Drama, Mystery, Crime</t>
  </si>
  <si>
    <t>Rampage: President Down</t>
  </si>
  <si>
    <t>The Last Man on the Moon</t>
  </si>
  <si>
    <t>Ordinary World</t>
  </si>
  <si>
    <t>Morris from America</t>
  </si>
  <si>
    <t>My Scientology Movie</t>
  </si>
  <si>
    <t>Egon Schiele: Death and the Maiden</t>
  </si>
  <si>
    <t>Austria, Luxembourg</t>
  </si>
  <si>
    <t>One More Time with Feeling</t>
  </si>
  <si>
    <t>The Unknown Girl</t>
  </si>
  <si>
    <t>Face of Evil</t>
  </si>
  <si>
    <t>Nina</t>
  </si>
  <si>
    <t>Dhuruvangal Pathinaaru</t>
  </si>
  <si>
    <t>A Stroke of Luck</t>
  </si>
  <si>
    <t>Earthtastrophe</t>
  </si>
  <si>
    <t>1 Night</t>
  </si>
  <si>
    <t>The Preppie Connection</t>
  </si>
  <si>
    <t>Eloise</t>
  </si>
  <si>
    <t>Thomas &amp; Friends: The Great Race</t>
  </si>
  <si>
    <t>Fire at Sea</t>
  </si>
  <si>
    <t>My Christmas Love</t>
  </si>
  <si>
    <t>Kamen Rider Heisei Generations: Dr. Pac-Man vs. Ex-Aid &amp; Ghost with Legend Riders</t>
  </si>
  <si>
    <t>150 Milligrams</t>
  </si>
  <si>
    <t>Fitoor</t>
  </si>
  <si>
    <t>Love Machine</t>
  </si>
  <si>
    <t>The History of Love</t>
  </si>
  <si>
    <t>Belgium, Canada, France, Romania</t>
  </si>
  <si>
    <t>Dater's Handbook</t>
  </si>
  <si>
    <t>Comedy, Drama, Romance, TV Movie</t>
  </si>
  <si>
    <t>Insane</t>
  </si>
  <si>
    <t>My Summer Prince</t>
  </si>
  <si>
    <t>Mobile Suit Gundam Thunderbolt: December Sky</t>
  </si>
  <si>
    <t>The Country Doctor</t>
  </si>
  <si>
    <t>First Born</t>
  </si>
  <si>
    <t>Kabali</t>
  </si>
  <si>
    <t>Ms. Matched</t>
  </si>
  <si>
    <t>Coco</t>
  </si>
  <si>
    <t>Family, Animation, Music, Adventure</t>
  </si>
  <si>
    <t>Blade Runner 2049</t>
  </si>
  <si>
    <t>Kiss and Kill</t>
  </si>
  <si>
    <t>Alien: Covenant</t>
  </si>
  <si>
    <t>Below Her Mouth</t>
  </si>
  <si>
    <t>Star Wars: The Last Jedi</t>
  </si>
  <si>
    <t>Family, Fantasy, Romance</t>
  </si>
  <si>
    <t>Justice League</t>
  </si>
  <si>
    <t>Spider-Man: Homecoming</t>
  </si>
  <si>
    <t>Action, Adventure, Science Fiction, Drama</t>
  </si>
  <si>
    <t>Pirates of the Caribbean: Dead Men Tell No Tales</t>
  </si>
  <si>
    <t>Cars 3</t>
  </si>
  <si>
    <t>Thor: Ragnarok</t>
  </si>
  <si>
    <t>Guardians of the Galaxy Vol. 2</t>
  </si>
  <si>
    <t>Annabelle: Creation</t>
  </si>
  <si>
    <t>Split</t>
  </si>
  <si>
    <t>The Dark Tower</t>
  </si>
  <si>
    <t>Fantasy, Action, Science Fiction</t>
  </si>
  <si>
    <t>The Fate of the Furious</t>
  </si>
  <si>
    <t>John Wick: Chapter 2</t>
  </si>
  <si>
    <t>Reunion Goals: The Beginning</t>
  </si>
  <si>
    <t>Fifty Shades Darker</t>
  </si>
  <si>
    <t>It</t>
  </si>
  <si>
    <t>Transformers: The Last Knight</t>
  </si>
  <si>
    <t>Call Me by Your Name</t>
  </si>
  <si>
    <t>Brazil, France, Italy, United States of America</t>
  </si>
  <si>
    <t>Baywatch</t>
  </si>
  <si>
    <t>Baby Driver</t>
  </si>
  <si>
    <t>Logan</t>
  </si>
  <si>
    <t>The Shack</t>
  </si>
  <si>
    <t>Paddington 2</t>
  </si>
  <si>
    <t>Sex Plate 17</t>
  </si>
  <si>
    <t>The Greatest Showman</t>
  </si>
  <si>
    <t>Purpose of Reunion 2</t>
  </si>
  <si>
    <t>Wonder Woman</t>
  </si>
  <si>
    <t>Jumanji: Welcome to the Jungle</t>
  </si>
  <si>
    <t>Adventure, Comedy, Fantasy</t>
  </si>
  <si>
    <t>What Happened to Monday</t>
  </si>
  <si>
    <t>Science Fiction, Thriller, Drama, Mystery, Action</t>
  </si>
  <si>
    <t>Dunkirk</t>
  </si>
  <si>
    <t>xXx: Return of Xander Cage</t>
  </si>
  <si>
    <t>Canada, China, United States of America</t>
  </si>
  <si>
    <t>Kong: Skull Island</t>
  </si>
  <si>
    <t>War for the Planet of the Apes</t>
  </si>
  <si>
    <t>Drama, Science Fiction, War</t>
  </si>
  <si>
    <t>Mother's Job</t>
  </si>
  <si>
    <t>Penis Poetry</t>
  </si>
  <si>
    <t>Going in Style</t>
  </si>
  <si>
    <t>Along with the Gods: The Two Worlds</t>
  </si>
  <si>
    <t>Action, Adventure, Drama, Fantasy, Thriller</t>
  </si>
  <si>
    <t>Valerian and the City of a Thousand Planets</t>
  </si>
  <si>
    <t>France, Germany, United Arab Emirates, United States of America, Belgium, Canada, China</t>
  </si>
  <si>
    <t>Adventure, Science Fiction, Action</t>
  </si>
  <si>
    <t>The Mummy</t>
  </si>
  <si>
    <t>Fantasy, Thriller, Action, Adventure, Horror</t>
  </si>
  <si>
    <t>The Invisible Guest</t>
  </si>
  <si>
    <t>Murder on the Orient Express</t>
  </si>
  <si>
    <t>Mystery, Drama, Crime</t>
  </si>
  <si>
    <t>The Hitman's Bodyguard</t>
  </si>
  <si>
    <t>Bulgaria, Canada, France, Hong Kong, Netherlands, United States of America</t>
  </si>
  <si>
    <t>Despicable Me 3</t>
  </si>
  <si>
    <t>Action, Animation, Comedy, Family, Adventure</t>
  </si>
  <si>
    <t>Kingsman: The Golden Circle</t>
  </si>
  <si>
    <t>Ghost in the Shell</t>
  </si>
  <si>
    <t>China, Hong Kong, India, United States of America</t>
  </si>
  <si>
    <t>Science Fiction, Drama, Action</t>
  </si>
  <si>
    <t>The Foreigner</t>
  </si>
  <si>
    <t>China, India, United Kingdom, United States of America</t>
  </si>
  <si>
    <t>From Straight A's to XXX</t>
  </si>
  <si>
    <t>Canada, Netherlands, United States of America</t>
  </si>
  <si>
    <t>Shot Caller</t>
  </si>
  <si>
    <t>Wonder</t>
  </si>
  <si>
    <t>The Shape of Water</t>
  </si>
  <si>
    <t>The Lego Batman Movie</t>
  </si>
  <si>
    <t>Geostorm</t>
  </si>
  <si>
    <t>The Ritual</t>
  </si>
  <si>
    <t>The Outlaws</t>
  </si>
  <si>
    <t>King Arthur: Legend of the Sword</t>
  </si>
  <si>
    <t>Pornocracy: The New Sex Multinationals</t>
  </si>
  <si>
    <t>Gifted</t>
  </si>
  <si>
    <t>Ferdinand</t>
  </si>
  <si>
    <t>Captain Underpants: The First Epic Movie</t>
  </si>
  <si>
    <t>Action, Animation, Comedy, Family</t>
  </si>
  <si>
    <t>A Dog's Purpose</t>
  </si>
  <si>
    <t>Adventure, Comedy, Fantasy, Family, Drama</t>
  </si>
  <si>
    <t>American Assassin</t>
  </si>
  <si>
    <t>Marrowbone</t>
  </si>
  <si>
    <t>Lady Bird</t>
  </si>
  <si>
    <t>Jungle</t>
  </si>
  <si>
    <t>Australia, Colombia, United Kingdom</t>
  </si>
  <si>
    <t>Jeepers Creepers 3</t>
  </si>
  <si>
    <t>A Cure for Wellness</t>
  </si>
  <si>
    <t>Atomic Blonde</t>
  </si>
  <si>
    <t>Germany, Hungary, Sweden, United States of America</t>
  </si>
  <si>
    <t>High Society</t>
  </si>
  <si>
    <t>The Emoji Movie</t>
  </si>
  <si>
    <t>Cult of Chucky</t>
  </si>
  <si>
    <t>Descendants 2</t>
  </si>
  <si>
    <t>Family, Fantasy, TV Movie, Adventure</t>
  </si>
  <si>
    <t>Wind River</t>
  </si>
  <si>
    <t>Only the Brave</t>
  </si>
  <si>
    <t>Darkest Hour</t>
  </si>
  <si>
    <t>Cold Skin</t>
  </si>
  <si>
    <t>Power Rangers</t>
  </si>
  <si>
    <t>United States of America, Hong Kong</t>
  </si>
  <si>
    <t>Daddy's Home 2</t>
  </si>
  <si>
    <t>To Her</t>
  </si>
  <si>
    <t>Sweet Sex</t>
  </si>
  <si>
    <t>Slamma Jamma</t>
  </si>
  <si>
    <t>Two Mothers</t>
  </si>
  <si>
    <t>The Ash Lad: In the Hall of the Mountain King</t>
  </si>
  <si>
    <t>Czech Republic, Ireland, Norway</t>
  </si>
  <si>
    <t>Mom's Friend 3</t>
  </si>
  <si>
    <t>Smurfs: The Lost Village</t>
  </si>
  <si>
    <t>Jigsaw</t>
  </si>
  <si>
    <t>The Florida Project</t>
  </si>
  <si>
    <t>The Killing of a Sacred Deer</t>
  </si>
  <si>
    <t>United Kingdom, United States of America, Ireland</t>
  </si>
  <si>
    <t>The Lego Ninjago Movie</t>
  </si>
  <si>
    <t>Family, Animation, Action, Adventure, Comedy</t>
  </si>
  <si>
    <t>Three Billboards Outside Ebbing, Missouri</t>
  </si>
  <si>
    <t>Rings</t>
  </si>
  <si>
    <t>mother!</t>
  </si>
  <si>
    <t>Sniper: Ultimate Kill</t>
  </si>
  <si>
    <t>Papillon</t>
  </si>
  <si>
    <t>Czech Republic, Malta, Serbia, Spain, United States of America</t>
  </si>
  <si>
    <t>American Made</t>
  </si>
  <si>
    <t>Luxembourg, United States of America</t>
  </si>
  <si>
    <t>Forgotten</t>
  </si>
  <si>
    <t>War, Thriller, Drama, Action</t>
  </si>
  <si>
    <t>Kidnap</t>
  </si>
  <si>
    <t>Okja</t>
  </si>
  <si>
    <t>Everything, Everything</t>
  </si>
  <si>
    <t>Ana and Bruno</t>
  </si>
  <si>
    <t>Mexico, India, Brazil, Argentina, United States of America</t>
  </si>
  <si>
    <t>Animation, Adventure, Mystery</t>
  </si>
  <si>
    <t>Olaf's Frozen Adventure</t>
  </si>
  <si>
    <t>Veronica</t>
  </si>
  <si>
    <t>The Lost City of Z</t>
  </si>
  <si>
    <t>Covet: Island of Desire</t>
  </si>
  <si>
    <t>Security</t>
  </si>
  <si>
    <t>Slumber</t>
  </si>
  <si>
    <t>Family Reconstruction</t>
  </si>
  <si>
    <t>Downsizing</t>
  </si>
  <si>
    <t>The Mountain Between Us</t>
  </si>
  <si>
    <t>Drama, Adventure, Romance</t>
  </si>
  <si>
    <t>PokÃ©mon the Movie: I Choose You!</t>
  </si>
  <si>
    <t>Cinderella's Hot Night</t>
  </si>
  <si>
    <t>War Machine</t>
  </si>
  <si>
    <t>Brawl in Cell Block 99</t>
  </si>
  <si>
    <t>Phantom Thread</t>
  </si>
  <si>
    <t>Resident Evil: Vendetta</t>
  </si>
  <si>
    <t>Animation, Horror, Adventure, Action, Science Fiction</t>
  </si>
  <si>
    <t>Shockwave: Countdown to Disaster</t>
  </si>
  <si>
    <t>Death Note</t>
  </si>
  <si>
    <t>Crime, Fantasy, Horror</t>
  </si>
  <si>
    <t>The Post</t>
  </si>
  <si>
    <t>You Were Never Really Here</t>
  </si>
  <si>
    <t>Hostiles</t>
  </si>
  <si>
    <t>Drama, Western, History</t>
  </si>
  <si>
    <t>The Villainess</t>
  </si>
  <si>
    <t>Molly's Game</t>
  </si>
  <si>
    <t>Pitch Perfect 3</t>
  </si>
  <si>
    <t>Tad, the Lost Explorer, and the Secret of King Midas</t>
  </si>
  <si>
    <t>Happy Death Day</t>
  </si>
  <si>
    <t>After Porn Ends 2</t>
  </si>
  <si>
    <t>I, Tonya</t>
  </si>
  <si>
    <t>Rough Night</t>
  </si>
  <si>
    <t>S.W.A.T.: Under Siege</t>
  </si>
  <si>
    <t>The Day of Swapping</t>
  </si>
  <si>
    <t>It Comes at Night</t>
  </si>
  <si>
    <t>The Man with the Iron Heart</t>
  </si>
  <si>
    <t>Belgium, Czech Republic, France, United Kingdom, United States of America</t>
  </si>
  <si>
    <t>War, Action, History, Thriller</t>
  </si>
  <si>
    <t>The Little Hours</t>
  </si>
  <si>
    <t>A Bad Moms Christmas</t>
  </si>
  <si>
    <t>My Little Pony: The Movie</t>
  </si>
  <si>
    <t>A Ghost Story</t>
  </si>
  <si>
    <t>Mia</t>
  </si>
  <si>
    <t>BÄhubali 2: The Conclusion</t>
  </si>
  <si>
    <t>Woody Woodpecker</t>
  </si>
  <si>
    <t>Brazil, Canada, United States of America</t>
  </si>
  <si>
    <t>Comedy, Family, Animation</t>
  </si>
  <si>
    <t>Code Geass: Lelouch of the Rebellion â€“ Initiation</t>
  </si>
  <si>
    <t>Science Fiction, Animation, Drama, Action</t>
  </si>
  <si>
    <t>CHiPS</t>
  </si>
  <si>
    <t>Gerald's Game</t>
  </si>
  <si>
    <t>Bleeding Steel</t>
  </si>
  <si>
    <t>Science Fiction, Action, Adventure, Thriller</t>
  </si>
  <si>
    <t>The Babysitter</t>
  </si>
  <si>
    <t>Logan Lucky</t>
  </si>
  <si>
    <t>Surf's Up 2: WaveMania</t>
  </si>
  <si>
    <t>Immortal Demon Slayer</t>
  </si>
  <si>
    <t>Fantasy, Action, Adventure, Family</t>
  </si>
  <si>
    <t>The Nut Job 2: Nutty by Nature</t>
  </si>
  <si>
    <t>Leatherface</t>
  </si>
  <si>
    <t>Kabaneri of the Iron Fortress: Life That Burns</t>
  </si>
  <si>
    <t>Deadpool: No Good Deed</t>
  </si>
  <si>
    <t>How to Be a Latin Lover</t>
  </si>
  <si>
    <t>Diary of a Wimpy Kid: The Long Haul</t>
  </si>
  <si>
    <t>Attraction</t>
  </si>
  <si>
    <t>Drama, Romance, Science Fiction, Adventure</t>
  </si>
  <si>
    <t>Trolls Holiday</t>
  </si>
  <si>
    <t>Amityville: The Awakening</t>
  </si>
  <si>
    <t>Suburbicon</t>
  </si>
  <si>
    <t>Girls Trip</t>
  </si>
  <si>
    <t>Comedy, Romance, Adventure</t>
  </si>
  <si>
    <t>Professor Marston and the Wonder Women</t>
  </si>
  <si>
    <t>Adult Only Institute</t>
  </si>
  <si>
    <t>A Witches' Ball</t>
  </si>
  <si>
    <t>Family, Fantasy, Science Fiction</t>
  </si>
  <si>
    <t>47 Meters Down</t>
  </si>
  <si>
    <t>Dominican Republic, United Kingdom, United States of America</t>
  </si>
  <si>
    <t>T2 Trainspotting</t>
  </si>
  <si>
    <t>Good Time</t>
  </si>
  <si>
    <t>Bright</t>
  </si>
  <si>
    <t>Wish Upon</t>
  </si>
  <si>
    <t>The Beguiled</t>
  </si>
  <si>
    <t>The Endless</t>
  </si>
  <si>
    <t>Munna Michael</t>
  </si>
  <si>
    <t>Music, Action</t>
  </si>
  <si>
    <t>Mazinger Z: Infinity</t>
  </si>
  <si>
    <t>Journey to the West: The Demons Strike Back</t>
  </si>
  <si>
    <t>Mary and The Witch's Flower</t>
  </si>
  <si>
    <t>The Death of Stalin</t>
  </si>
  <si>
    <t>Belgium, Canada, France, United Kingdom</t>
  </si>
  <si>
    <t>Ayla: The Daughter of War</t>
  </si>
  <si>
    <t>Sword Art Online: The Movie â€“ Ordinal Scale</t>
  </si>
  <si>
    <t>Animation, Action, Adventure, Fantasy, Science Fiction</t>
  </si>
  <si>
    <t>Radius</t>
  </si>
  <si>
    <t>Mark Felt: The Man Who Brought Down the White House</t>
  </si>
  <si>
    <t>LEGO Frozen Northern Lights</t>
  </si>
  <si>
    <t>Infidelity in Suburbia</t>
  </si>
  <si>
    <t>The Snowman</t>
  </si>
  <si>
    <t>Crime, Thriller, Mystery, Horror</t>
  </si>
  <si>
    <t>Fabricated City</t>
  </si>
  <si>
    <t>R.A.I.D. Special Unit</t>
  </si>
  <si>
    <t>I Don't Like Younger Men</t>
  </si>
  <si>
    <t>Crayon Shin-chan: Invasion!! Alien Shiriri</t>
  </si>
  <si>
    <t>The Space Between Us</t>
  </si>
  <si>
    <t>Romance, Adventure, Science Fiction, Drama</t>
  </si>
  <si>
    <t>Young Sister-In-Law 2</t>
  </si>
  <si>
    <t>The Big Sick</t>
  </si>
  <si>
    <t>No Game No Life: Zero</t>
  </si>
  <si>
    <t>Adventure, Animation, Drama, Fantasy, Romance</t>
  </si>
  <si>
    <t>Acts of Vengeance</t>
  </si>
  <si>
    <t>The Circle</t>
  </si>
  <si>
    <t>Eliminators</t>
  </si>
  <si>
    <t>Tangled: Before Ever After</t>
  </si>
  <si>
    <t>Adventure, Animation, Comedy, Family, Fantasy, TV Movie</t>
  </si>
  <si>
    <t>Fate/stay night: Heaven's Feel I. Presage Flower</t>
  </si>
  <si>
    <t>Action, Animation, Drama, Fantasy, Romance</t>
  </si>
  <si>
    <t>Starship Troopers: Traitor of Mars</t>
  </si>
  <si>
    <t>Minecraft: Through the Nether Portal</t>
  </si>
  <si>
    <t>The Girl Next Door</t>
  </si>
  <si>
    <t>Scooby-Doo! Shaggy's Showdown</t>
  </si>
  <si>
    <t>Animation, Family, Mystery, Comedy, Western</t>
  </si>
  <si>
    <t>Puss in Book: Trapped in an Epic Tale</t>
  </si>
  <si>
    <t>Family, Fantasy, Animation, Comedy, Adventure</t>
  </si>
  <si>
    <t>An Affair: My Friend's Mom</t>
  </si>
  <si>
    <t>Mayhem</t>
  </si>
  <si>
    <t>Switzerland, United Kingdom</t>
  </si>
  <si>
    <t>Doraemon: Nobita's Great Adventure in the Antarctic Kachi Kochi</t>
  </si>
  <si>
    <t>The Merciless</t>
  </si>
  <si>
    <t>Fireworks</t>
  </si>
  <si>
    <t>Animation, Drama, Fantasy, Romance</t>
  </si>
  <si>
    <t>Renegades</t>
  </si>
  <si>
    <t>Germany, Belgium, France, United States of America</t>
  </si>
  <si>
    <t>Goodbye Christopher Robin</t>
  </si>
  <si>
    <t>Family, History, Drama</t>
  </si>
  <si>
    <t>All Eyez on Me</t>
  </si>
  <si>
    <t>History, Drama, Music</t>
  </si>
  <si>
    <t>Toc Toc</t>
  </si>
  <si>
    <t>Your Voice -KIMIKOE-</t>
  </si>
  <si>
    <t>Day of the Dead: Bloodline</t>
  </si>
  <si>
    <t>Sex First, Love Second</t>
  </si>
  <si>
    <t>Kuroko's Basketball the Movie: Last Game</t>
  </si>
  <si>
    <t>A Taxi Driver</t>
  </si>
  <si>
    <t>The Wizard of Lies</t>
  </si>
  <si>
    <t>Crime, Drama, History, Thriller, TV Movie</t>
  </si>
  <si>
    <t>Vengeance: A Love Story</t>
  </si>
  <si>
    <t>Overlord: The Undead King</t>
  </si>
  <si>
    <t>Guardians</t>
  </si>
  <si>
    <t>To the Bone</t>
  </si>
  <si>
    <t>Dragonheart: Battle for the Heartfire</t>
  </si>
  <si>
    <t>Sleepless</t>
  </si>
  <si>
    <t>Killing Ground</t>
  </si>
  <si>
    <t>Battle of the Sexes</t>
  </si>
  <si>
    <t>V.I.P.</t>
  </si>
  <si>
    <t>The Last Warrior</t>
  </si>
  <si>
    <t>Fantasy, Family, Adventure, Action, Comedy</t>
  </si>
  <si>
    <t>Wolf Warrior 2</t>
  </si>
  <si>
    <t>Flatliners</t>
  </si>
  <si>
    <t>One Cut of the Dead</t>
  </si>
  <si>
    <t>Tulip Fever</t>
  </si>
  <si>
    <t>The Bye Bye Man</t>
  </si>
  <si>
    <t>Bad Genius</t>
  </si>
  <si>
    <t>Drama, Crime, Thriller, Comedy</t>
  </si>
  <si>
    <t>Megan Leavey</t>
  </si>
  <si>
    <t>God's Own Country</t>
  </si>
  <si>
    <t>God of War</t>
  </si>
  <si>
    <t>All the Money in the World</t>
  </si>
  <si>
    <t>Crime, History, Thriller</t>
  </si>
  <si>
    <t>The Layover</t>
  </si>
  <si>
    <t>The Star</t>
  </si>
  <si>
    <t>Comedy, Adventure, Animation, Family, Fantasy</t>
  </si>
  <si>
    <t>The Lodgers</t>
  </si>
  <si>
    <t>The Show</t>
  </si>
  <si>
    <t>The 12th Man</t>
  </si>
  <si>
    <t>Teen Titans: The Judas Contract</t>
  </si>
  <si>
    <t>Science Fiction, Animation, Action, Adventure, Crime, Drama, Fantasy</t>
  </si>
  <si>
    <t>The Marine 5: Battleground</t>
  </si>
  <si>
    <t>Fairy Tail: Dragon Cry</t>
  </si>
  <si>
    <t>Action, Adventure, Comedy, Fantasy, Animation</t>
  </si>
  <si>
    <t>6 Days</t>
  </si>
  <si>
    <t>Furious</t>
  </si>
  <si>
    <t>Kill Switch</t>
  </si>
  <si>
    <t>Germany, Netherlands, United States of America</t>
  </si>
  <si>
    <t>Picture of Beauty</t>
  </si>
  <si>
    <t>Naked</t>
  </si>
  <si>
    <t>Psych: The Movie</t>
  </si>
  <si>
    <t>Comedy, Crime, Mystery, TV Movie</t>
  </si>
  <si>
    <t>The Last Word</t>
  </si>
  <si>
    <t>Free Fire</t>
  </si>
  <si>
    <t>Let Me Eat Your Pancreas</t>
  </si>
  <si>
    <t>Escape Room</t>
  </si>
  <si>
    <t>Snatched</t>
  </si>
  <si>
    <t>Loving Vincent</t>
  </si>
  <si>
    <t>Animation, Drama, Mystery, History</t>
  </si>
  <si>
    <t>The Son of Bigfoot</t>
  </si>
  <si>
    <t>Before I Fall</t>
  </si>
  <si>
    <t>The Man from Earth: Holocene</t>
  </si>
  <si>
    <t>My Sister-in-law's Job</t>
  </si>
  <si>
    <t>Once Upon a Time in Venice</t>
  </si>
  <si>
    <t>Action, Comedy, Thriller, Mystery</t>
  </si>
  <si>
    <t>Birth of the Dragon</t>
  </si>
  <si>
    <t>Directing Annabelle: Creation</t>
  </si>
  <si>
    <t>Kung Fu Yoga</t>
  </si>
  <si>
    <t>China, Hong Kong, Iceland, India, South Korea, United Arab Emirates</t>
  </si>
  <si>
    <t>Comedy, Mystery, Family, Action, Adventure</t>
  </si>
  <si>
    <t>The Man Who Invented Christmas</t>
  </si>
  <si>
    <t>Drama, History, Comedy, Family</t>
  </si>
  <si>
    <t>Napping Princess</t>
  </si>
  <si>
    <t>Fantasy, Adventure, Animation, Drama, Science Fiction</t>
  </si>
  <si>
    <t>Godzilla: Planet of the Monsters</t>
  </si>
  <si>
    <t>The Breadwinner</t>
  </si>
  <si>
    <t>Canada, Ireland, Luxembourg, United States of America</t>
  </si>
  <si>
    <t>Animation, War, Drama, Family</t>
  </si>
  <si>
    <t>Satan's Slaves</t>
  </si>
  <si>
    <t>Indonesia, South Korea</t>
  </si>
  <si>
    <t>Colossal</t>
  </si>
  <si>
    <t>Canada, South Korea, Spain, United States of America</t>
  </si>
  <si>
    <t>Newness</t>
  </si>
  <si>
    <t>24 Hours to Live</t>
  </si>
  <si>
    <t>United States of America, South Africa, China</t>
  </si>
  <si>
    <t>Action, Science Fiction, Thriller, Mystery</t>
  </si>
  <si>
    <t>The Case for Christ</t>
  </si>
  <si>
    <t>Ava</t>
  </si>
  <si>
    <t>Father Figures</t>
  </si>
  <si>
    <t>Singularity</t>
  </si>
  <si>
    <t>Thank You for Your Service</t>
  </si>
  <si>
    <t>A Bag of Marbles</t>
  </si>
  <si>
    <t>Belgium, Canada, Czech Republic, France</t>
  </si>
  <si>
    <t>Blade Runner: Black Out 2022</t>
  </si>
  <si>
    <t>Blade of the Immortal</t>
  </si>
  <si>
    <t>Japan, South Korea, United Kingdom</t>
  </si>
  <si>
    <t>Action, Fantasy, Adventure</t>
  </si>
  <si>
    <t>Cook Up a Storm</t>
  </si>
  <si>
    <t>My Cousin Rachel</t>
  </si>
  <si>
    <t>Batman and Harley Quinn</t>
  </si>
  <si>
    <t>Adventure, Action, Animation, Science Fiction, Comedy, Crime, Fantasy</t>
  </si>
  <si>
    <t>Dirty Dancing</t>
  </si>
  <si>
    <t>Suck Me Shakespeer 3</t>
  </si>
  <si>
    <t>Science Fiction, Mystery, Thriller, Romance</t>
  </si>
  <si>
    <t>Don't Sleep</t>
  </si>
  <si>
    <t>The Zookeeper's Wife</t>
  </si>
  <si>
    <t>Czech Republic, United Kingdom, United States of America</t>
  </si>
  <si>
    <t>The Irregular at Magic High School: The Girl Who Summons the Stars</t>
  </si>
  <si>
    <t>Science Fiction, Action, Animation, Fantasy</t>
  </si>
  <si>
    <t>Rescue Under Fire</t>
  </si>
  <si>
    <t>Brain on Fire</t>
  </si>
  <si>
    <t>Same Kind of Different as Me</t>
  </si>
  <si>
    <t>The Meyerowitz Stories (New and Selected)</t>
  </si>
  <si>
    <t>Ravenous</t>
  </si>
  <si>
    <t>Horror, Drama, Science Fiction</t>
  </si>
  <si>
    <t>Borg vs McEnroe</t>
  </si>
  <si>
    <t>Denmark, Finland, Sweden, Czech Republic</t>
  </si>
  <si>
    <t>Fullmetal Alchemist</t>
  </si>
  <si>
    <t>Fantasy, Action, Science Fiction, Adventure</t>
  </si>
  <si>
    <t>Video letter from the wife</t>
  </si>
  <si>
    <t>Better Watch Out</t>
  </si>
  <si>
    <t>Godard Mon Amour</t>
  </si>
  <si>
    <t>Myanmar, France</t>
  </si>
  <si>
    <t>The Boss Baby</t>
  </si>
  <si>
    <t>Fist Fight</t>
  </si>
  <si>
    <t>Bokeh</t>
  </si>
  <si>
    <t>United States of America, Iceland</t>
  </si>
  <si>
    <t>Bring It On: Worldwide #Cheersmack</t>
  </si>
  <si>
    <t>Crime, Action, Adventure, Thriller</t>
  </si>
  <si>
    <t>Tom and Jerry: Willy Wonka and the Chocolate Factory</t>
  </si>
  <si>
    <t>My Blind Date with Life</t>
  </si>
  <si>
    <t>Home Again</t>
  </si>
  <si>
    <t>Roman J. Israel, Esq.</t>
  </si>
  <si>
    <t>United Arab Emirates, United States of America, Canada, China</t>
  </si>
  <si>
    <t>The Girl in the Fog</t>
  </si>
  <si>
    <t>Loving Pablo</t>
  </si>
  <si>
    <t>Hombre</t>
  </si>
  <si>
    <t>Tokyo Ghoul</t>
  </si>
  <si>
    <t>Don't Knock Twice</t>
  </si>
  <si>
    <t>Kizumonogatari Part 3: Reiketsu</t>
  </si>
  <si>
    <t>Unlocked</t>
  </si>
  <si>
    <t>United Kingdom, Czech Republic, United States of America, Switzerland</t>
  </si>
  <si>
    <t>Unforgettable</t>
  </si>
  <si>
    <t>Backstroke</t>
  </si>
  <si>
    <t>Rebel in the Rye</t>
  </si>
  <si>
    <t>5-Headed Shark Attack</t>
  </si>
  <si>
    <t>Gdansk</t>
  </si>
  <si>
    <t>Fantasy, War, Animation</t>
  </si>
  <si>
    <t>A Royal Winter</t>
  </si>
  <si>
    <t>The Glass Castle</t>
  </si>
  <si>
    <t>Columbus</t>
  </si>
  <si>
    <t>Sharknado 5: Global Swarming</t>
  </si>
  <si>
    <t>Science Fiction, Action, Comedy, TV Movie, Horror</t>
  </si>
  <si>
    <t>The Battleship Island</t>
  </si>
  <si>
    <t>Action, History, Drama, War</t>
  </si>
  <si>
    <t>The Healer</t>
  </si>
  <si>
    <t>Family, Drama, Comedy</t>
  </si>
  <si>
    <t>Overdrive</t>
  </si>
  <si>
    <t>Thelma</t>
  </si>
  <si>
    <t>Confidential Assignment</t>
  </si>
  <si>
    <t>About Love</t>
  </si>
  <si>
    <t>Case Closed: The Crimson Love Letter</t>
  </si>
  <si>
    <t>Savage Dog</t>
  </si>
  <si>
    <t>Justice League Dark</t>
  </si>
  <si>
    <t>Animation, Action, Adventure, Fantasy, Horror, Science Fiction</t>
  </si>
  <si>
    <t>The Photographer</t>
  </si>
  <si>
    <t>Trauma</t>
  </si>
  <si>
    <t>XX</t>
  </si>
  <si>
    <t>Monster Family</t>
  </si>
  <si>
    <t>Animation, Family, Fantasy, Comedy</t>
  </si>
  <si>
    <t>The Crucifixion</t>
  </si>
  <si>
    <t>Romania, United Kingdom, United States of America</t>
  </si>
  <si>
    <t>Based on a True Story</t>
  </si>
  <si>
    <t>Belgium, France, Poland, United States of America</t>
  </si>
  <si>
    <t>China Salesman</t>
  </si>
  <si>
    <t>Brotherhood of Blades II: The Infernal Battlefield</t>
  </si>
  <si>
    <t>Romance, Action, Drama, History</t>
  </si>
  <si>
    <t>The Incredible Story of the Giant Pear</t>
  </si>
  <si>
    <t>Out of Control</t>
  </si>
  <si>
    <t>China, Germany</t>
  </si>
  <si>
    <t>Crooked House</t>
  </si>
  <si>
    <t>The Only Living Boy in New York</t>
  </si>
  <si>
    <t>Palm Swings</t>
  </si>
  <si>
    <t>Revolt</t>
  </si>
  <si>
    <t>Sand Castle</t>
  </si>
  <si>
    <t>United Kingdom, Iraq</t>
  </si>
  <si>
    <t>Alone</t>
  </si>
  <si>
    <t>Fantasy, Science Fiction, Horror, Family</t>
  </si>
  <si>
    <t>Beach Rats</t>
  </si>
  <si>
    <t>My Friend Dahmer</t>
  </si>
  <si>
    <t>History, Drama, Crime</t>
  </si>
  <si>
    <t>Death Race 2050</t>
  </si>
  <si>
    <t>The Little Vampire 3D</t>
  </si>
  <si>
    <t>Netherlands, United Kingdom, Germany, Denmark</t>
  </si>
  <si>
    <t>Comedy, Animation, Family, Fantasy</t>
  </si>
  <si>
    <t>Deep</t>
  </si>
  <si>
    <t>Belgium, China, Spain, Switzerland, United Kingdom, United States of America</t>
  </si>
  <si>
    <t>The Bad Batch</t>
  </si>
  <si>
    <t>The Disaster Artist</t>
  </si>
  <si>
    <t>An Unholy Affair: A Younger Man and a Busty Wife</t>
  </si>
  <si>
    <t>The Exception</t>
  </si>
  <si>
    <t>United Kingdom, United States of America, Germany, Belgium</t>
  </si>
  <si>
    <t>Memoir of a Murderer</t>
  </si>
  <si>
    <t>Antiporno</t>
  </si>
  <si>
    <t>The Invisible Guardian</t>
  </si>
  <si>
    <t>The Feels</t>
  </si>
  <si>
    <t>A Fantastic Woman</t>
  </si>
  <si>
    <t>Chile, Germany, Spain, United States of America</t>
  </si>
  <si>
    <t>Lu Over the Wall</t>
  </si>
  <si>
    <t>Animation, Family, Fantasy, Adventure, Comedy, Music</t>
  </si>
  <si>
    <t>Brad's Status</t>
  </si>
  <si>
    <t>Message from the King</t>
  </si>
  <si>
    <t>Christmas Inheritance</t>
  </si>
  <si>
    <t>The Blackcoat's Daughter</t>
  </si>
  <si>
    <t>The Sisters S-Scandal</t>
  </si>
  <si>
    <t>Bullet Head</t>
  </si>
  <si>
    <t>Super Dark Times</t>
  </si>
  <si>
    <t>While the Wolf's Away</t>
  </si>
  <si>
    <t>Double Lover</t>
  </si>
  <si>
    <t>Mudbound</t>
  </si>
  <si>
    <t>The Recall</t>
  </si>
  <si>
    <t>A Question of Faith</t>
  </si>
  <si>
    <t>First They Killed My Father</t>
  </si>
  <si>
    <t>Wonderstruck</t>
  </si>
  <si>
    <t>High Heel Homicide</t>
  </si>
  <si>
    <t>How to Talk to Girls at Parties</t>
  </si>
  <si>
    <t>Comedy, Music, Romance, Science Fiction</t>
  </si>
  <si>
    <t>First Kill</t>
  </si>
  <si>
    <t>Overlord: The Dark Hero</t>
  </si>
  <si>
    <t>Max 2: White House Hero</t>
  </si>
  <si>
    <t>Detroit</t>
  </si>
  <si>
    <t>Boo 2! A Madea Halloween</t>
  </si>
  <si>
    <t>Stronger</t>
  </si>
  <si>
    <t>Night Is Short, Walk On Girl</t>
  </si>
  <si>
    <t>Comedy, Romance, Animation, Fantasy</t>
  </si>
  <si>
    <t>Batman vs. Two-Face</t>
  </si>
  <si>
    <t>Action, Animation, Comedy, Family, Science Fiction</t>
  </si>
  <si>
    <t>My Girlfriend's Mother</t>
  </si>
  <si>
    <t>Killing Gunther</t>
  </si>
  <si>
    <t>JoJo's Bizarre Adventure: Diamond is Unbreakable â€“ Chapter 1</t>
  </si>
  <si>
    <t>Japan, Spain, United States of America</t>
  </si>
  <si>
    <t>Extortion</t>
  </si>
  <si>
    <t>Philippines, Puerto Rico, United States of America</t>
  </si>
  <si>
    <t>Action, Adventure, Crime, Drama, Thriller</t>
  </si>
  <si>
    <t>The Secret Scripture</t>
  </si>
  <si>
    <t>The Cured</t>
  </si>
  <si>
    <t>The Bar</t>
  </si>
  <si>
    <t>Earth: One Amazing Day</t>
  </si>
  <si>
    <t>Documentary, Family, Adventure</t>
  </si>
  <si>
    <t>LEGO Marvel Super Heroes: Guardians of the Galaxy - The Thanos Threat</t>
  </si>
  <si>
    <t>The Mimic</t>
  </si>
  <si>
    <t>Sahara</t>
  </si>
  <si>
    <t>Conor McGregor: Notorious</t>
  </si>
  <si>
    <t>Mother's Friend</t>
  </si>
  <si>
    <t>Animal Crackers</t>
  </si>
  <si>
    <t>Australia, China, South Korea, Spain, United States of America</t>
  </si>
  <si>
    <t>Orphan</t>
  </si>
  <si>
    <t>See You Up There</t>
  </si>
  <si>
    <t>Drama, Crime, War</t>
  </si>
  <si>
    <t>Wedding Unplanned</t>
  </si>
  <si>
    <t>2048: Nowhere to Run</t>
  </si>
  <si>
    <t>Horror, Crime, Drama</t>
  </si>
  <si>
    <t>Marlina the Murderer in Four Acts</t>
  </si>
  <si>
    <t>France, Hong Kong, Indonesia, Malaysia, Thailand</t>
  </si>
  <si>
    <t>Thriller, Drama, Western</t>
  </si>
  <si>
    <t>Shock Wave</t>
  </si>
  <si>
    <t>Journey's End</t>
  </si>
  <si>
    <t>Victor Crowley</t>
  </si>
  <si>
    <t>The Big Bad Fox and Other Tales</t>
  </si>
  <si>
    <t>iBoy</t>
  </si>
  <si>
    <t>Song to Song</t>
  </si>
  <si>
    <t>Pilgrimage</t>
  </si>
  <si>
    <t>Belgium, Ireland</t>
  </si>
  <si>
    <t>The Adventurers</t>
  </si>
  <si>
    <t>China, Czech Republic, Hong Kong, United States of America</t>
  </si>
  <si>
    <t>Black Butler: Book of the Atlantic</t>
  </si>
  <si>
    <t>Animation, Action, Comedy, Fantasy, Mystery</t>
  </si>
  <si>
    <t>I Don't Feel at Home in This World Anymore</t>
  </si>
  <si>
    <t>Thriller, Drama, Crime, Comedy</t>
  </si>
  <si>
    <t>Manhunt</t>
  </si>
  <si>
    <t>China, Hong Kong, Japan</t>
  </si>
  <si>
    <t>Gintama</t>
  </si>
  <si>
    <t>Femdom:  Female Dominance</t>
  </si>
  <si>
    <t>Just Getting Started</t>
  </si>
  <si>
    <t>Faster Than Light: the Dream of Interstellar Flight</t>
  </si>
  <si>
    <t>Midnight Runners</t>
  </si>
  <si>
    <t>Inconceivable</t>
  </si>
  <si>
    <t>Barbie Video Game Hero</t>
  </si>
  <si>
    <t>Mom</t>
  </si>
  <si>
    <t>Tiger Zinda Hai</t>
  </si>
  <si>
    <t>Austria, India</t>
  </si>
  <si>
    <t>An Inconvenient Sequel: Truth to Power</t>
  </si>
  <si>
    <t>I Kill Giants</t>
  </si>
  <si>
    <t>Skins</t>
  </si>
  <si>
    <t>Three Christs</t>
  </si>
  <si>
    <t>Ajin: Demi-Human</t>
  </si>
  <si>
    <t>Action, Horror, Mystery</t>
  </si>
  <si>
    <t>Tehran Taboo</t>
  </si>
  <si>
    <t>Drama, Animation</t>
  </si>
  <si>
    <t>Film Stars Don't Die in Liverpool</t>
  </si>
  <si>
    <t>Chained - The Seduction of Two Women</t>
  </si>
  <si>
    <t>Crash Pad</t>
  </si>
  <si>
    <t>Mersal</t>
  </si>
  <si>
    <t>My Teacher</t>
  </si>
  <si>
    <t>Mektoub, My Love: Canto Uno</t>
  </si>
  <si>
    <t>Creep 2</t>
  </si>
  <si>
    <t>David Lynch: The Art Life</t>
  </si>
  <si>
    <t>Rememory</t>
  </si>
  <si>
    <t>Sister-in-law's Seduction</t>
  </si>
  <si>
    <t>Haikyuu!! Movie 4: Battle of Concepts</t>
  </si>
  <si>
    <t>Salyut-7</t>
  </si>
  <si>
    <t>Action, Drama, Adventure</t>
  </si>
  <si>
    <t>M.F.A.</t>
  </si>
  <si>
    <t>The Spacewalker</t>
  </si>
  <si>
    <t>Adventure, Drama, History, Thriller</t>
  </si>
  <si>
    <t>Gnome Alone</t>
  </si>
  <si>
    <t>Family, Adventure, Animation, Comedy, Fantasy</t>
  </si>
  <si>
    <t>The Bookshop</t>
  </si>
  <si>
    <t>Germany, Spain, United Kingdom</t>
  </si>
  <si>
    <t>Happy End</t>
  </si>
  <si>
    <t>Torchlighters: The Adoniram and Ann Judson Story</t>
  </si>
  <si>
    <t>Lupin the Third: Goemon's Blood Spray</t>
  </si>
  <si>
    <t>Animation, Action, Crime, Drama</t>
  </si>
  <si>
    <t>Vixen: The Movie</t>
  </si>
  <si>
    <t>Victoria &amp; Abdul</t>
  </si>
  <si>
    <t>Tragedy Girls</t>
  </si>
  <si>
    <t>Voice from the Stone</t>
  </si>
  <si>
    <t>Mystery, Thriller, Drama, Romance</t>
  </si>
  <si>
    <t>Titanic: 20 Years Later with James Cameron</t>
  </si>
  <si>
    <t>Sweet Virginia</t>
  </si>
  <si>
    <t>#realityhigh</t>
  </si>
  <si>
    <t>2036: Nexus Dawn</t>
  </si>
  <si>
    <t>Sleeping Beauties</t>
  </si>
  <si>
    <t>Young Sister-in-Law 3</t>
  </si>
  <si>
    <t>Windstorm 3</t>
  </si>
  <si>
    <t>C'est la vie!</t>
  </si>
  <si>
    <t>1987: When the Day Comes</t>
  </si>
  <si>
    <t>Faces Places</t>
  </si>
  <si>
    <t>Dead Again in Tombstone</t>
  </si>
  <si>
    <t>Western, Action, Fantasy, Horror</t>
  </si>
  <si>
    <t>Black Butterfly</t>
  </si>
  <si>
    <t>United States of America, Italy, Spain</t>
  </si>
  <si>
    <t>The Fortress</t>
  </si>
  <si>
    <t>Hindi Medium</t>
  </si>
  <si>
    <t>God: Serengeti</t>
  </si>
  <si>
    <t>Fun Mom Dinner</t>
  </si>
  <si>
    <t>Awakening the Zodiac</t>
  </si>
  <si>
    <t>Promise at Dawn</t>
  </si>
  <si>
    <t>Drama, Romance, History, War</t>
  </si>
  <si>
    <t>Woman Walks Ahead</t>
  </si>
  <si>
    <t>Drama, History, Western</t>
  </si>
  <si>
    <t>The Tank</t>
  </si>
  <si>
    <t>My Friend's Nice Mother</t>
  </si>
  <si>
    <t>The Humanity Bureau</t>
  </si>
  <si>
    <t>Closest Love to Heaven</t>
  </si>
  <si>
    <t>Corpse Prison: Part 2</t>
  </si>
  <si>
    <t>You Get Me</t>
  </si>
  <si>
    <t>Thriller, Romance, Drama</t>
  </si>
  <si>
    <t>Schoolmistress</t>
  </si>
  <si>
    <t>Le Brio</t>
  </si>
  <si>
    <t>Killing Salazar</t>
  </si>
  <si>
    <t>Rendel</t>
  </si>
  <si>
    <t>Action, Fantasy, Crime</t>
  </si>
  <si>
    <t>Sister of Mine</t>
  </si>
  <si>
    <t>Spain, Colombia</t>
  </si>
  <si>
    <t>Wakefield</t>
  </si>
  <si>
    <t>Christmas Getaway</t>
  </si>
  <si>
    <t>Puppy!</t>
  </si>
  <si>
    <t>Family, Fantasy, Animation, Comedy</t>
  </si>
  <si>
    <t>Holy Camp!</t>
  </si>
  <si>
    <t>El Camino Christmas</t>
  </si>
  <si>
    <t>Ingrid Goes West</t>
  </si>
  <si>
    <t>BLAME!</t>
  </si>
  <si>
    <t>Action, Drama, Science Fiction, Animation</t>
  </si>
  <si>
    <t>In the Fade</t>
  </si>
  <si>
    <t>Marshall</t>
  </si>
  <si>
    <t>Wheelman</t>
  </si>
  <si>
    <t>Killing Hasselhoff</t>
  </si>
  <si>
    <t>Marry Me, Dude</t>
  </si>
  <si>
    <t>Moontrap: Target Earth</t>
  </si>
  <si>
    <t>Submergence</t>
  </si>
  <si>
    <t>United States of America, France, Germany, Spain</t>
  </si>
  <si>
    <t>All I See Is You</t>
  </si>
  <si>
    <t>OtherLife</t>
  </si>
  <si>
    <t>Science Fiction, Crime, Mystery</t>
  </si>
  <si>
    <t>Tigers Are Not Afraid</t>
  </si>
  <si>
    <t>Fantasy, Horror, Drama, Thriller</t>
  </si>
  <si>
    <t>Mary Shelley</t>
  </si>
  <si>
    <t>Ireland, Luxembourg, United Kingdom, United States of America</t>
  </si>
  <si>
    <t>Stratton</t>
  </si>
  <si>
    <t>The Chinese Widow</t>
  </si>
  <si>
    <t>Steel Rain</t>
  </si>
  <si>
    <t>Mr &amp; Mme Adelman</t>
  </si>
  <si>
    <t>Novitiate</t>
  </si>
  <si>
    <t>The Most Hated Woman in America</t>
  </si>
  <si>
    <t>Firebase</t>
  </si>
  <si>
    <t>Action, Science Fiction, War, Horror</t>
  </si>
  <si>
    <t>I Don't Like Younger Men 2</t>
  </si>
  <si>
    <t>Pyewacket</t>
  </si>
  <si>
    <t>Trench 11</t>
  </si>
  <si>
    <t>Horror, Thriller, War</t>
  </si>
  <si>
    <t>The Book of Henry</t>
  </si>
  <si>
    <t>The House</t>
  </si>
  <si>
    <t>Table 19</t>
  </si>
  <si>
    <t>Under the Tree</t>
  </si>
  <si>
    <t>Germany, Denmark, Iceland, Poland</t>
  </si>
  <si>
    <t>Storm - Letter of Fire</t>
  </si>
  <si>
    <t>Belgium, Germany, Luxembourg, Netherlands</t>
  </si>
  <si>
    <t>Adventure, Family, History</t>
  </si>
  <si>
    <t>Austria, Germany, Italy</t>
  </si>
  <si>
    <t>On Body and Soul</t>
  </si>
  <si>
    <t>Tour de Pharmacy</t>
  </si>
  <si>
    <t>Cage Dive</t>
  </si>
  <si>
    <t>The Jungle Bunch</t>
  </si>
  <si>
    <t>Stephanie</t>
  </si>
  <si>
    <t>Handsome Devil</t>
  </si>
  <si>
    <t>The Hunter's Prayer</t>
  </si>
  <si>
    <t>Germany, Spain, United Kingdom, United States of America</t>
  </si>
  <si>
    <t>6 Below: Miracle on the Mountain</t>
  </si>
  <si>
    <t>Maze</t>
  </si>
  <si>
    <t>My Brother's Wife 3: The Woman Downstairs</t>
  </si>
  <si>
    <t>Naples in Veils</t>
  </si>
  <si>
    <t>Family Heist</t>
  </si>
  <si>
    <t>Gemini</t>
  </si>
  <si>
    <t>Mystery, Crime, Drama, Thriller</t>
  </si>
  <si>
    <t>Harry Potter: A History Of Magic</t>
  </si>
  <si>
    <t>Mariah Carey's All I Want for Christmas Is You</t>
  </si>
  <si>
    <t>The Vault</t>
  </si>
  <si>
    <t>Gun Shy</t>
  </si>
  <si>
    <t>Carbone</t>
  </si>
  <si>
    <t>Lucky</t>
  </si>
  <si>
    <t>American Satan</t>
  </si>
  <si>
    <t>Thriller, Drama, Music</t>
  </si>
  <si>
    <t>Little Evil</t>
  </si>
  <si>
    <t>Young Mom</t>
  </si>
  <si>
    <t>The Climb</t>
  </si>
  <si>
    <t>Muse</t>
  </si>
  <si>
    <t>Belgium, France, Ireland, Spain</t>
  </si>
  <si>
    <t>Haikyuu!! Movie 3: Talent and Sense</t>
  </si>
  <si>
    <t>The Shadow Effect</t>
  </si>
  <si>
    <t>Denmark, France, Germany, Sweden, United States of America</t>
  </si>
  <si>
    <t>Christmas &amp; Co.</t>
  </si>
  <si>
    <t>The Nile Hilton Incident</t>
  </si>
  <si>
    <t>Denmark, France, Germany, Morocco, Sweden</t>
  </si>
  <si>
    <t>The Prison</t>
  </si>
  <si>
    <t>The Blackwell Ghost</t>
  </si>
  <si>
    <t>The Dawn Wall</t>
  </si>
  <si>
    <t>Austria, United States of America</t>
  </si>
  <si>
    <t>Detective Conan: Episode One - The Great Detective Turned Small</t>
  </si>
  <si>
    <t>Animation, Crime, Mystery, TV Movie</t>
  </si>
  <si>
    <t>Take the 10</t>
  </si>
  <si>
    <t>Bushwick</t>
  </si>
  <si>
    <t>Gangster Land</t>
  </si>
  <si>
    <t>Thriller, Crime, Action, Drama, History</t>
  </si>
  <si>
    <t>Oligosaccharide The Movie</t>
  </si>
  <si>
    <t>Alibi.com</t>
  </si>
  <si>
    <t>Zombies</t>
  </si>
  <si>
    <t>Horror, Action, Thriller, Mystery</t>
  </si>
  <si>
    <t>Madame</t>
  </si>
  <si>
    <t>A Day</t>
  </si>
  <si>
    <t>PolÃ­cia Federal: A Lei Ã© Para Todos - Os Bastidores da OperaÃ§Ã£o Lava Jato</t>
  </si>
  <si>
    <t>All Nighter</t>
  </si>
  <si>
    <t>The Saint</t>
  </si>
  <si>
    <t>With Open Arms</t>
  </si>
  <si>
    <t>Wonder Wheel</t>
  </si>
  <si>
    <t>BPM (Beats per Minute)</t>
  </si>
  <si>
    <t>The Immortal Life of Henrietta Lacks</t>
  </si>
  <si>
    <t>The Ballad of Lefty Brown</t>
  </si>
  <si>
    <t>Jim &amp; Andy: The Great Beyond</t>
  </si>
  <si>
    <t>Documentary, Drama, Comedy</t>
  </si>
  <si>
    <t>A Cinderella Christmas</t>
  </si>
  <si>
    <t>Oceans Rising</t>
  </si>
  <si>
    <t>Female Hostel</t>
  </si>
  <si>
    <t>The Ottoman Lieutenant</t>
  </si>
  <si>
    <t>Romance, Drama, War</t>
  </si>
  <si>
    <t>The Discovery</t>
  </si>
  <si>
    <t>Drama, Romance, Science Fiction, Thriller, Mystery</t>
  </si>
  <si>
    <t>The Other Side of Hope</t>
  </si>
  <si>
    <t>Finland, Germany</t>
  </si>
  <si>
    <t>Nice Sister-In-Law 2</t>
  </si>
  <si>
    <t>Fate/kaleid liner Prismaâ˜†Illya: Vow in the Snow</t>
  </si>
  <si>
    <t>Action, Animation, Drama, Fantasy</t>
  </si>
  <si>
    <t>A Stork's Journey</t>
  </si>
  <si>
    <t>Belgium, Germany, Luxembourg, Norway, United States of America</t>
  </si>
  <si>
    <t>Buster's Mal Heart</t>
  </si>
  <si>
    <t>The Keeping Hours</t>
  </si>
  <si>
    <t>Drama, Fantasy, Horror</t>
  </si>
  <si>
    <t>Recep Ivedik 5</t>
  </si>
  <si>
    <t>Digimon Adventure tri. Part 5: Coexistence</t>
  </si>
  <si>
    <t>Voyage of Time: Life's Journey</t>
  </si>
  <si>
    <t>Germany, United States of America, France</t>
  </si>
  <si>
    <t>Let the Corpses Tan</t>
  </si>
  <si>
    <t>Thriller, Crime, Action, Horror, Western</t>
  </si>
  <si>
    <t>Foxtrot</t>
  </si>
  <si>
    <t>France, Germany, Israel, Switzerland</t>
  </si>
  <si>
    <t>Armed Response</t>
  </si>
  <si>
    <t>Beatriz at Dinner</t>
  </si>
  <si>
    <t>Clinical</t>
  </si>
  <si>
    <t>I Am Not Your Negro</t>
  </si>
  <si>
    <t>Walking Out</t>
  </si>
  <si>
    <t>How the Beatles Changed the World</t>
  </si>
  <si>
    <t>Hampstead</t>
  </si>
  <si>
    <t>Team Thor: Part 2</t>
  </si>
  <si>
    <t>Science Fiction, Comedy, Fantasy</t>
  </si>
  <si>
    <t>Our Souls at Night</t>
  </si>
  <si>
    <t>Una</t>
  </si>
  <si>
    <t>Tom of Finland</t>
  </si>
  <si>
    <t>Iceland, Finland, United States of America, Sweden, Denmark, Germany</t>
  </si>
  <si>
    <t>The Tribes of Palos Verdes</t>
  </si>
  <si>
    <t>Shock and Awe</t>
  </si>
  <si>
    <t>History, Drama, Thriller</t>
  </si>
  <si>
    <t>The Thousand Faces of Dunjia</t>
  </si>
  <si>
    <t>Sky Hunter</t>
  </si>
  <si>
    <t>Thirty Years of Adonis</t>
  </si>
  <si>
    <t>Raees</t>
  </si>
  <si>
    <t>Chuck</t>
  </si>
  <si>
    <t>The Jetsons &amp; WWE: Robo-WrestleMania</t>
  </si>
  <si>
    <t>Animation, Comedy, Family, Science Fiction</t>
  </si>
  <si>
    <t>Female Fight Squad</t>
  </si>
  <si>
    <t>The Outcasts</t>
  </si>
  <si>
    <t>Orbiter 9</t>
  </si>
  <si>
    <t>Gaga: Five Foot Two</t>
  </si>
  <si>
    <t>Girlfriend's Day</t>
  </si>
  <si>
    <t>Let There Be Light</t>
  </si>
  <si>
    <t>Student Council Staff Members Movie</t>
  </si>
  <si>
    <t>Black Snow</t>
  </si>
  <si>
    <t>Goon: Last of the Enforcers</t>
  </si>
  <si>
    <t>Monster High: Electrified</t>
  </si>
  <si>
    <t>Nails</t>
  </si>
  <si>
    <t>Win It All</t>
  </si>
  <si>
    <t>The Party</t>
  </si>
  <si>
    <t>LEGO Scooby-Doo! Blowout Beach Bash</t>
  </si>
  <si>
    <t>The Pirates of Somalia</t>
  </si>
  <si>
    <t>LBJ</t>
  </si>
  <si>
    <t>The Monster Project</t>
  </si>
  <si>
    <t>Unrest</t>
  </si>
  <si>
    <t>Red Nose Day Actually</t>
  </si>
  <si>
    <t>The Hatton Garden Job</t>
  </si>
  <si>
    <t>Arina 3 The Absolute Unrivaled Idol! Arina Hashimoto</t>
  </si>
  <si>
    <t>Mist &amp; the Maiden</t>
  </si>
  <si>
    <t>House of the Witch</t>
  </si>
  <si>
    <t>American Wrestler: The Wizard</t>
  </si>
  <si>
    <t>The Sweetest Christmas</t>
  </si>
  <si>
    <t>Manifesto</t>
  </si>
  <si>
    <t>Australia, Germany</t>
  </si>
  <si>
    <t>Damascus Cover</t>
  </si>
  <si>
    <t>Badrinath Ki Dulhania</t>
  </si>
  <si>
    <t>Their Finest</t>
  </si>
  <si>
    <t>France, Sweden, United Kingdom</t>
  </si>
  <si>
    <t>Romance, War, Drama</t>
  </si>
  <si>
    <t>Brigsby Bear</t>
  </si>
  <si>
    <t>A Christmas Prince</t>
  </si>
  <si>
    <t>Wilson</t>
  </si>
  <si>
    <t>The Music of Silence</t>
  </si>
  <si>
    <t>Kings</t>
  </si>
  <si>
    <t>Belgium, China, France, United States of America</t>
  </si>
  <si>
    <t>Romance, Drama, Crime</t>
  </si>
  <si>
    <t>Kiss and Cry</t>
  </si>
  <si>
    <t>Berlin Syndrome</t>
  </si>
  <si>
    <t>S.M.A.R.T. Chase</t>
  </si>
  <si>
    <t>Action, Comedy, Adventure, Crime, Thriller</t>
  </si>
  <si>
    <t>Jane</t>
  </si>
  <si>
    <t>Spielberg</t>
  </si>
  <si>
    <t>A Unique Movie</t>
  </si>
  <si>
    <t>Unknown Soldier</t>
  </si>
  <si>
    <t>Iceland, Finland, Belgium</t>
  </si>
  <si>
    <t>The Cakemaker</t>
  </si>
  <si>
    <t>Germany, Israel</t>
  </si>
  <si>
    <t>Alien Invasion: S.U.M.1</t>
  </si>
  <si>
    <t>Racer and the Jailbird</t>
  </si>
  <si>
    <t>Belgium, France, Netherlands</t>
  </si>
  <si>
    <t>Just to Be Sure</t>
  </si>
  <si>
    <t>Final Portrait</t>
  </si>
  <si>
    <t>Rakka</t>
  </si>
  <si>
    <t>An Ordinary Man</t>
  </si>
  <si>
    <t>United States of America, United Kingdom, Serbia</t>
  </si>
  <si>
    <t>The Young Karl Marx</t>
  </si>
  <si>
    <t>Bon Cop Bad Cop 2</t>
  </si>
  <si>
    <t>3 minutes Partner</t>
  </si>
  <si>
    <t>Judwaa 2</t>
  </si>
  <si>
    <t>Spoor</t>
  </si>
  <si>
    <t>Germany, France, Poland, Sweden, Slovakia, Czech Republic</t>
  </si>
  <si>
    <t>The Sex Trip</t>
  </si>
  <si>
    <t>Reset</t>
  </si>
  <si>
    <t>Knock</t>
  </si>
  <si>
    <t>Ryuichi Sakamoto: Coda</t>
  </si>
  <si>
    <t>Outrage Coda</t>
  </si>
  <si>
    <t>Action, Adventure, Crime, Thriller, Drama</t>
  </si>
  <si>
    <t>Almost Friends</t>
  </si>
  <si>
    <t>Ismael's Ghosts</t>
  </si>
  <si>
    <t>Drama, Mystery, Romance, Thriller</t>
  </si>
  <si>
    <t>Vikram Vedha</t>
  </si>
  <si>
    <t>68 Kill</t>
  </si>
  <si>
    <t>Rock My Heart</t>
  </si>
  <si>
    <t>The Christmas Train</t>
  </si>
  <si>
    <t>Family, TV Movie, Drama, Romance</t>
  </si>
  <si>
    <t>Unacknowledged</t>
  </si>
  <si>
    <t>Documentary, Mystery, Fantasy, Science Fiction</t>
  </si>
  <si>
    <t>The Chase</t>
  </si>
  <si>
    <t>Marionette</t>
  </si>
  <si>
    <t>Horror, Fantasy, Mystery, Thriller, Science Fiction</t>
  </si>
  <si>
    <t>The Killer</t>
  </si>
  <si>
    <t>Arsenal</t>
  </si>
  <si>
    <t>Casting JonBenet</t>
  </si>
  <si>
    <t>Australia, China, United States of America</t>
  </si>
  <si>
    <t>Documentary, Crime, Drama</t>
  </si>
  <si>
    <t>Eat Locals</t>
  </si>
  <si>
    <t>Last Flag Flying</t>
  </si>
  <si>
    <t>Power of Grayskull: The Definitive History of He-Man and the Masters of the Universe</t>
  </si>
  <si>
    <t>Husband &amp; Wife</t>
  </si>
  <si>
    <t>He Even Has Your Eyes</t>
  </si>
  <si>
    <t>Back to Burgundy</t>
  </si>
  <si>
    <t>The Sense of an Ending</t>
  </si>
  <si>
    <t>Stasis</t>
  </si>
  <si>
    <t>Churchill</t>
  </si>
  <si>
    <t>An Affair - Two Sisters</t>
  </si>
  <si>
    <t>Gauguin: Voyage to Tahiti</t>
  </si>
  <si>
    <t>I Remember You</t>
  </si>
  <si>
    <t>Horror, Mystery, Thriller, Drama</t>
  </si>
  <si>
    <t>Kodachrome</t>
  </si>
  <si>
    <t>Becoming Warren Buffett</t>
  </si>
  <si>
    <t>Tubelight</t>
  </si>
  <si>
    <t>An Affair 2: My Friend's Step Mother - Director's Cut</t>
  </si>
  <si>
    <t>Blue My Mind</t>
  </si>
  <si>
    <t>Jab Harry Met Sejal</t>
  </si>
  <si>
    <t>Gogol. The Beginning</t>
  </si>
  <si>
    <t>Mystery, Adventure, Thriller, Horror</t>
  </si>
  <si>
    <t>Ghost House</t>
  </si>
  <si>
    <t>Lou</t>
  </si>
  <si>
    <t>The Motive</t>
  </si>
  <si>
    <t>Digimon Adventure tri. Part 4: Loss</t>
  </si>
  <si>
    <t>Shimmer Lake</t>
  </si>
  <si>
    <t>Dance Academy: The Movie</t>
  </si>
  <si>
    <t>Trafficked</t>
  </si>
  <si>
    <t>All Saints</t>
  </si>
  <si>
    <t>The King</t>
  </si>
  <si>
    <t>November Criminals</t>
  </si>
  <si>
    <t>My Wife's New Mom</t>
  </si>
  <si>
    <t>Flower</t>
  </si>
  <si>
    <t>King Arthur: Excalibur Rising</t>
  </si>
  <si>
    <t>3 Idiotas</t>
  </si>
  <si>
    <t>Zygote</t>
  </si>
  <si>
    <t>This Crazy Heart</t>
  </si>
  <si>
    <t>Above the Law</t>
  </si>
  <si>
    <t>Secret Superstar</t>
  </si>
  <si>
    <t>Chasing Coral</t>
  </si>
  <si>
    <t>Diana: In Her Own Words</t>
  </si>
  <si>
    <t>Loveless</t>
  </si>
  <si>
    <t>Belgium, France, Germany, Russia</t>
  </si>
  <si>
    <t>The Power of the Present</t>
  </si>
  <si>
    <t>A Royal Christmas Ball</t>
  </si>
  <si>
    <t>Summer 1993</t>
  </si>
  <si>
    <t>Destruction: Los Angeles</t>
  </si>
  <si>
    <t>Getaway Plan</t>
  </si>
  <si>
    <t>Everybody Loves Somebody</t>
  </si>
  <si>
    <t>Devil's Gate</t>
  </si>
  <si>
    <t>Little Spirou</t>
  </si>
  <si>
    <t>F the Prom</t>
  </si>
  <si>
    <t>Angela's Christmas</t>
  </si>
  <si>
    <t>Adrift</t>
  </si>
  <si>
    <t>Portugal</t>
  </si>
  <si>
    <t>Rufus 2</t>
  </si>
  <si>
    <t>Michael Jackson: Searching for Neverland</t>
  </si>
  <si>
    <t>Dharmayuddhaya</t>
  </si>
  <si>
    <t>Drama, Thriller, Family</t>
  </si>
  <si>
    <t>Phoenix Forgotten</t>
  </si>
  <si>
    <t>The Third Murder</t>
  </si>
  <si>
    <t>The Institute</t>
  </si>
  <si>
    <t>The Last Face</t>
  </si>
  <si>
    <t>Return to... Return to Nuke 'Em High aka Vol. 2</t>
  </si>
  <si>
    <t>Gone Fishing</t>
  </si>
  <si>
    <t>Sandy Wexler</t>
  </si>
  <si>
    <t>If I Were a Boy</t>
  </si>
  <si>
    <t>Rip Tide</t>
  </si>
  <si>
    <t>Yes, God, Yes</t>
  </si>
  <si>
    <t>Coming Home for Christmas</t>
  </si>
  <si>
    <t>The Black Room</t>
  </si>
  <si>
    <t>Lost in London</t>
  </si>
  <si>
    <t>Seven Sundays</t>
  </si>
  <si>
    <t>Small Crimes</t>
  </si>
  <si>
    <t>Drama, Comedy, Thriller, Crime</t>
  </si>
  <si>
    <t>The Place</t>
  </si>
  <si>
    <t>Voyeur</t>
  </si>
  <si>
    <t>Barbie: Dolphin Magic</t>
  </si>
  <si>
    <t>Pottersville</t>
  </si>
  <si>
    <t>My Favorite Wedding</t>
  </si>
  <si>
    <t>I Am Not a Witch</t>
  </si>
  <si>
    <t>France, Germany, United Kingdom, Zambia</t>
  </si>
  <si>
    <t>Snowed Inn Christmas</t>
  </si>
  <si>
    <t>Royal New Year's Eve</t>
  </si>
  <si>
    <t>Romance, TV Movie, Comedy, Drama</t>
  </si>
  <si>
    <t>The Mansion</t>
  </si>
  <si>
    <t>Unicorn Store</t>
  </si>
  <si>
    <t>Fantasy, Drama, Comedy</t>
  </si>
  <si>
    <t>Dalida</t>
  </si>
  <si>
    <t>Wild Mouse</t>
  </si>
  <si>
    <t>The Swindlers</t>
  </si>
  <si>
    <t>The Great Buddha+</t>
  </si>
  <si>
    <t>The Curse of Buckout Road</t>
  </si>
  <si>
    <t>Daytime Shooting Star</t>
  </si>
  <si>
    <t>Bloody Milk</t>
  </si>
  <si>
    <t>The Incredible Jessica James</t>
  </si>
  <si>
    <t>Before We Vanish</t>
  </si>
  <si>
    <t>Let the Sunshine In</t>
  </si>
  <si>
    <t>Betting on the Bride</t>
  </si>
  <si>
    <t>Literally, Right Before Aaron</t>
  </si>
  <si>
    <t>The Christmas Cottage</t>
  </si>
  <si>
    <t>Can't Buy My Love</t>
  </si>
  <si>
    <t>Patti Cake$</t>
  </si>
  <si>
    <t>Radiance</t>
  </si>
  <si>
    <t>Legend of the Demon Cat</t>
  </si>
  <si>
    <t>Lowriders</t>
  </si>
  <si>
    <t>Toxic Shark</t>
  </si>
  <si>
    <t>Drone</t>
  </si>
  <si>
    <t>Bingo: The King of the Mornings</t>
  </si>
  <si>
    <t>Hickok</t>
  </si>
  <si>
    <t>Drink Slay Love</t>
  </si>
  <si>
    <t>Fantasy, Romance, TV Movie</t>
  </si>
  <si>
    <t>Finding Your Feet</t>
  </si>
  <si>
    <t>Italy, United Kingdom, United States of America</t>
  </si>
  <si>
    <t>Comedy, Drama, Family, Music, Romance</t>
  </si>
  <si>
    <t>I Still Hide to Smoke</t>
  </si>
  <si>
    <t>Algeria, France, Greece</t>
  </si>
  <si>
    <t>Doctor Who: Twice Upon a Time</t>
  </si>
  <si>
    <t>Patients</t>
  </si>
  <si>
    <t>Band Aid</t>
  </si>
  <si>
    <t>Prevenge</t>
  </si>
  <si>
    <t>Horror, Comedy, Drama, Thriller, Fantasy</t>
  </si>
  <si>
    <t>Legend of the Naga Pearls</t>
  </si>
  <si>
    <t>Romance, Adventure, Fantasy, Comedy</t>
  </si>
  <si>
    <t>The Sandman</t>
  </si>
  <si>
    <t>Valentine</t>
  </si>
  <si>
    <t>Science Fiction, Crime, Thriller, Action</t>
  </si>
  <si>
    <t>The Art of Loving: Story of Michalina Wislocka</t>
  </si>
  <si>
    <t>Princess Cyd</t>
  </si>
  <si>
    <t>Yurigokoro</t>
  </si>
  <si>
    <t>Mystery, Crime</t>
  </si>
  <si>
    <t>Some: An Erotic Tale</t>
  </si>
  <si>
    <t>Kedi</t>
  </si>
  <si>
    <t>ClownTown</t>
  </si>
  <si>
    <t>Jawbone</t>
  </si>
  <si>
    <t>Viceroy's House</t>
  </si>
  <si>
    <t>Bitter Harvest</t>
  </si>
  <si>
    <t>War, Drama, History, Romance</t>
  </si>
  <si>
    <t>Dream Boat</t>
  </si>
  <si>
    <t>Karen Kingsbury's Maggie's Christmas Miracle</t>
  </si>
  <si>
    <t>The Fixies: Top Secret</t>
  </si>
  <si>
    <t>Drama, History, Action, Adventure</t>
  </si>
  <si>
    <t>The Hero</t>
  </si>
  <si>
    <t>Three Seconds</t>
  </si>
  <si>
    <t>48 Christmas Wishes</t>
  </si>
  <si>
    <t>Lucid Dream</t>
  </si>
  <si>
    <t>Nephilim</t>
  </si>
  <si>
    <t>Heart Blackened</t>
  </si>
  <si>
    <t>Once Upon a Time</t>
  </si>
  <si>
    <t>Cold Hell</t>
  </si>
  <si>
    <t>15+ Coming of Age</t>
  </si>
  <si>
    <t>On the Beach at Night Alone</t>
  </si>
  <si>
    <t>The Evil Within</t>
  </si>
  <si>
    <t>Corpse Prison: Part 1</t>
  </si>
  <si>
    <t>An Uncommon Grace</t>
  </si>
  <si>
    <t>The Stronghold</t>
  </si>
  <si>
    <t>Ukraine</t>
  </si>
  <si>
    <t>Action, Adventure, Comedy, Family, Fantasy, History</t>
  </si>
  <si>
    <t>WHAT DID JACK DO?</t>
  </si>
  <si>
    <t>Comedy, Mystery, Crime</t>
  </si>
  <si>
    <t>The Third Eye</t>
  </si>
  <si>
    <t>What Will People Say</t>
  </si>
  <si>
    <t>Denmark, France, Germany, Norway, Sweden</t>
  </si>
  <si>
    <t>Miss Butcher</t>
  </si>
  <si>
    <t>The Bachelors</t>
  </si>
  <si>
    <t>The Carmilla Movie</t>
  </si>
  <si>
    <t>Close-Knit</t>
  </si>
  <si>
    <t>Mostly Sunny</t>
  </si>
  <si>
    <t>I Love You, Daddy</t>
  </si>
  <si>
    <t>Gangsterdam</t>
  </si>
  <si>
    <t>Handsome: A Netflix Mystery Movie</t>
  </si>
  <si>
    <t>Mr. Long</t>
  </si>
  <si>
    <t>Germany, Hong Kong, Japan, Taiwan</t>
  </si>
  <si>
    <t>My Husband's Tutor</t>
  </si>
  <si>
    <t>Dead Trigger</t>
  </si>
  <si>
    <t>It's All About Karma</t>
  </si>
  <si>
    <t>Ferrari: Race to Immortality</t>
  </si>
  <si>
    <t>Magical Christmas Ornaments</t>
  </si>
  <si>
    <t>Burning Sands</t>
  </si>
  <si>
    <t>This Is Our Land</t>
  </si>
  <si>
    <t>Love's Last Resort</t>
  </si>
  <si>
    <t>Sexless</t>
  </si>
  <si>
    <t>Keep Watching</t>
  </si>
  <si>
    <t>Dragon Ball Z: The Real 4-D at Super Tenkaichi Budokai</t>
  </si>
  <si>
    <t>Sun Dogs</t>
  </si>
  <si>
    <t>Bomb City</t>
  </si>
  <si>
    <t>Commando 2 - The Black Money Trail</t>
  </si>
  <si>
    <t>November</t>
  </si>
  <si>
    <t>Estonia, Poland, Netherlands</t>
  </si>
  <si>
    <t>Drama, Fantasy, Romance, Horror</t>
  </si>
  <si>
    <t>Hunting Emma</t>
  </si>
  <si>
    <t>The Divine Order</t>
  </si>
  <si>
    <t>Mad Families</t>
  </si>
  <si>
    <t>Darkland</t>
  </si>
  <si>
    <t>Breath</t>
  </si>
  <si>
    <t>The Whiskey Bandit</t>
  </si>
  <si>
    <t>Beyond Skyline</t>
  </si>
  <si>
    <t>Canada, China, Hong Kong, Indonesia, Singapore, United Kingdom, United States of America</t>
  </si>
  <si>
    <t>Arjun Reddy</t>
  </si>
  <si>
    <t>Rock'n Roll</t>
  </si>
  <si>
    <t>Marjorie Prime</t>
  </si>
  <si>
    <t>Drama, Mystery, Science Fiction</t>
  </si>
  <si>
    <t>Chasing the Dragon</t>
  </si>
  <si>
    <t>Christmas Wedding Planner</t>
  </si>
  <si>
    <t>Romance, Family, TV Movie</t>
  </si>
  <si>
    <t>Bomb Scared</t>
  </si>
  <si>
    <t>Sound! Euphonium the Movie â€“ May the Melody Reach You!</t>
  </si>
  <si>
    <t>AlphaGo</t>
  </si>
  <si>
    <t>The Inside Story</t>
  </si>
  <si>
    <t>Realms</t>
  </si>
  <si>
    <t>Jackals</t>
  </si>
  <si>
    <t>Switched for Christmas</t>
  </si>
  <si>
    <t>Mommy Dead and Dearest</t>
  </si>
  <si>
    <t>Dead Shack</t>
  </si>
  <si>
    <t>Action, Comedy, Horror, Thriller</t>
  </si>
  <si>
    <t>I Dream in Another Language</t>
  </si>
  <si>
    <t>Mexico, Netherlands</t>
  </si>
  <si>
    <t>Bedeviled</t>
  </si>
  <si>
    <t>Where's the Money</t>
  </si>
  <si>
    <t>Crazy Lake</t>
  </si>
  <si>
    <t>Coin Heist</t>
  </si>
  <si>
    <t>Family, Crime</t>
  </si>
  <si>
    <t>Stars 80, la suite</t>
  </si>
  <si>
    <t>The Heretics</t>
  </si>
  <si>
    <t>The Dark Tapes</t>
  </si>
  <si>
    <t>Do It Like An Hombre</t>
  </si>
  <si>
    <t>Cook-Off!</t>
  </si>
  <si>
    <t>The Invisibles</t>
  </si>
  <si>
    <t>The Chess Player</t>
  </si>
  <si>
    <t>Blood Money</t>
  </si>
  <si>
    <t>Newsies</t>
  </si>
  <si>
    <t>Music, Comedy, Drama, History, Romance</t>
  </si>
  <si>
    <t>Marie-Francine</t>
  </si>
  <si>
    <t>Mobile Suit Gundam: The Origin V: Clash at Loum</t>
  </si>
  <si>
    <t>Action, Animation, Science Fiction, War</t>
  </si>
  <si>
    <t>Newton</t>
  </si>
  <si>
    <t>The Last Scout</t>
  </si>
  <si>
    <t>Colour of the Game</t>
  </si>
  <si>
    <t>What the Health</t>
  </si>
  <si>
    <t>The 8-Year Engagement</t>
  </si>
  <si>
    <t>Good Manners</t>
  </si>
  <si>
    <t>Fantasy, Horror, Drama</t>
  </si>
  <si>
    <t>The Robot Chicken Walking Dead Special: Look Who's Walking</t>
  </si>
  <si>
    <t>Stand Up Girl</t>
  </si>
  <si>
    <t>A Bundle of Trouble: An Aurora Teagarden Mystery</t>
  </si>
  <si>
    <t>Bareilly Ki Barfi</t>
  </si>
  <si>
    <t>Score: A Film Music Documentary</t>
  </si>
  <si>
    <t>Trinity Seven: Eternity Library &amp; Alchemic Girl</t>
  </si>
  <si>
    <t>Animation, Action, Comedy, Fantasy, Romance</t>
  </si>
  <si>
    <t>Lovesong</t>
  </si>
  <si>
    <t>Eat, Play, Love</t>
  </si>
  <si>
    <t>The Brigade</t>
  </si>
  <si>
    <t>Django</t>
  </si>
  <si>
    <t>Drama, History, Music</t>
  </si>
  <si>
    <t>Escape from Mr. Lemoncello's Library</t>
  </si>
  <si>
    <t>Like.Share.Follow.</t>
  </si>
  <si>
    <t>Dead Over Heels: An Aurora Teagarden Mystery</t>
  </si>
  <si>
    <t>Mom or Dad?</t>
  </si>
  <si>
    <t>Take Me</t>
  </si>
  <si>
    <t>GrieÃŸnockerlaffÃ¤re</t>
  </si>
  <si>
    <t>The End?</t>
  </si>
  <si>
    <t>Temple</t>
  </si>
  <si>
    <t>History, Horror</t>
  </si>
  <si>
    <t>Anna Karenina. Vronsky's Story</t>
  </si>
  <si>
    <t>Carrie Pilby</t>
  </si>
  <si>
    <t>Christmas in Evergreen</t>
  </si>
  <si>
    <t>Romance, TV Movie, Drama</t>
  </si>
  <si>
    <t>Dawn of the Felines</t>
  </si>
  <si>
    <t>Expedition Happiness</t>
  </si>
  <si>
    <t>United States of America, France, Canada</t>
  </si>
  <si>
    <t>Dismissal</t>
  </si>
  <si>
    <t>The Insult</t>
  </si>
  <si>
    <t>France, Lebanon</t>
  </si>
  <si>
    <t>The Taste of Life</t>
  </si>
  <si>
    <t>Condorito: The Movie</t>
  </si>
  <si>
    <t>Argentina, Chile, Mexico, Peru</t>
  </si>
  <si>
    <t>Stickman</t>
  </si>
  <si>
    <t>Dismissed</t>
  </si>
  <si>
    <t>The Girl from the Song</t>
  </si>
  <si>
    <t>Cuba and the Cameraman</t>
  </si>
  <si>
    <t>Cuba, United States of America</t>
  </si>
  <si>
    <t>The Maus</t>
  </si>
  <si>
    <t>Empire of the Sharks</t>
  </si>
  <si>
    <t>Prodigy</t>
  </si>
  <si>
    <t>Angel Is Dead</t>
  </si>
  <si>
    <t>The Legend of Timm Thaler: or The Boy Who Sold His Laughter</t>
  </si>
  <si>
    <t>Geo-Disaster</t>
  </si>
  <si>
    <t>The Polka King</t>
  </si>
  <si>
    <t>School of Life</t>
  </si>
  <si>
    <t>Toy Guardians</t>
  </si>
  <si>
    <t>Nobody Speak: Trials of the Free Press</t>
  </si>
  <si>
    <t>The Royal Exchange</t>
  </si>
  <si>
    <t>HiGH&amp;LOW The Movie 2: End of Sky</t>
  </si>
  <si>
    <t>The Ghazi Attack</t>
  </si>
  <si>
    <t>Action, War, Thriller, History</t>
  </si>
  <si>
    <t>Raising the Bar</t>
  </si>
  <si>
    <t>Family, Drama, TV Movie</t>
  </si>
  <si>
    <t>Fantastic Journey to Oz</t>
  </si>
  <si>
    <t>Adventure, Family, Fantasy, Animation</t>
  </si>
  <si>
    <t>Genocidal Organ</t>
  </si>
  <si>
    <t>Thriller, Science Fiction, Animation, Action, War</t>
  </si>
  <si>
    <t>Miraculous: Tales of Ladybug &amp; Cat Noir</t>
  </si>
  <si>
    <t>South Korea, Japan, France</t>
  </si>
  <si>
    <t>The Covenant</t>
  </si>
  <si>
    <t>Rainbow: A Private Affair</t>
  </si>
  <si>
    <t>Tom Waits: Tales from a Cracked Jukebox</t>
  </si>
  <si>
    <t>Dave Made a Maze</t>
  </si>
  <si>
    <t>Comedy, Adventure, Horror, Fantasy</t>
  </si>
  <si>
    <t>Memoir of War</t>
  </si>
  <si>
    <t>It's for Your Own Good</t>
  </si>
  <si>
    <t>Christmas in the Heartland</t>
  </si>
  <si>
    <t>Ittefaq</t>
  </si>
  <si>
    <t>Oh Lucy!</t>
  </si>
  <si>
    <t>The Female Brain</t>
  </si>
  <si>
    <t>Coexister</t>
  </si>
  <si>
    <t>Love at First Glance</t>
  </si>
  <si>
    <t>Tasty Working Girl</t>
  </si>
  <si>
    <t>Christmas in the Air</t>
  </si>
  <si>
    <t>The Midwife</t>
  </si>
  <si>
    <t>Spyder</t>
  </si>
  <si>
    <t>Landline</t>
  </si>
  <si>
    <t>Wrath of Silence</t>
  </si>
  <si>
    <t>Old Agent Men</t>
  </si>
  <si>
    <t>Vico C: The Life of a Philosopher</t>
  </si>
  <si>
    <t>Coyote</t>
  </si>
  <si>
    <t>Monster Island</t>
  </si>
  <si>
    <t>Shaadi Mein Zaroor Aana</t>
  </si>
  <si>
    <t>Romance, Family</t>
  </si>
  <si>
    <t>SPF-18</t>
  </si>
  <si>
    <t>LEGO DC Super Hero Girls: Brain Drain</t>
  </si>
  <si>
    <t>All Because of Men</t>
  </si>
  <si>
    <t>Kazakhstan</t>
  </si>
  <si>
    <t>Accidental Family</t>
  </si>
  <si>
    <t>The Price of Success</t>
  </si>
  <si>
    <t>Undercover Grandpa</t>
  </si>
  <si>
    <t>Zama</t>
  </si>
  <si>
    <t>Argentina, Brazil, Spain, Portugal, Mexico, France, Lebanon, Netherlands, United States of America</t>
  </si>
  <si>
    <t>Room 213</t>
  </si>
  <si>
    <t>Toilet: A Love Story</t>
  </si>
  <si>
    <t>Ronaldo vs. Messi: Face Off!</t>
  </si>
  <si>
    <t>Love.com</t>
  </si>
  <si>
    <t>Heal</t>
  </si>
  <si>
    <t>LA 92</t>
  </si>
  <si>
    <t>Avengers: Infinity War</t>
  </si>
  <si>
    <t>Cold Feet</t>
  </si>
  <si>
    <t>Austria, Germany, United States of America</t>
  </si>
  <si>
    <t>Venom</t>
  </si>
  <si>
    <t>Spider-Man: Into the Spider-Verse</t>
  </si>
  <si>
    <t>Animation, Action, Adventure, Science Fiction</t>
  </si>
  <si>
    <t>Fifty Shades Freed</t>
  </si>
  <si>
    <t>Jurassic World: Fallen Kingdom</t>
  </si>
  <si>
    <t>Ready Player One</t>
  </si>
  <si>
    <t>Black Panther</t>
  </si>
  <si>
    <t>Den of Thieves</t>
  </si>
  <si>
    <t>Youthful Older Sister</t>
  </si>
  <si>
    <t>Hereditary</t>
  </si>
  <si>
    <t>A Quiet Place</t>
  </si>
  <si>
    <t>Mission: Impossible - Fallout</t>
  </si>
  <si>
    <t>The Meg</t>
  </si>
  <si>
    <t>Sicario: Day of the Soldado</t>
  </si>
  <si>
    <t>The Grinch</t>
  </si>
  <si>
    <t>Animation, Family, Comedy, Fantasy</t>
  </si>
  <si>
    <t>Green Book</t>
  </si>
  <si>
    <t>Deadpool 2</t>
  </si>
  <si>
    <t>Creed II</t>
  </si>
  <si>
    <t>Incredibles 2</t>
  </si>
  <si>
    <t>Maze Runner: The Death Cure</t>
  </si>
  <si>
    <t>The Equalizer 2</t>
  </si>
  <si>
    <t>To All the Boys I've Loved Before</t>
  </si>
  <si>
    <t>Laboratory Conditions</t>
  </si>
  <si>
    <t>Upgrade</t>
  </si>
  <si>
    <t>Action, Drama, Science Fiction, Thriller</t>
  </si>
  <si>
    <t>Purpose of Reunion 3</t>
  </si>
  <si>
    <t>Ralph Breaks the Internet</t>
  </si>
  <si>
    <t>Annihilation</t>
  </si>
  <si>
    <t>Rampage</t>
  </si>
  <si>
    <t>Hotel Transylvania 3: Summer Vacation</t>
  </si>
  <si>
    <t>Pacific Rim: Uprising</t>
  </si>
  <si>
    <t>Action, Fantasy, Science Fiction, Adventure</t>
  </si>
  <si>
    <t>Along with the Gods: The Last 49 Days</t>
  </si>
  <si>
    <t>Solo: A Star Wars Story</t>
  </si>
  <si>
    <t>Bohemian Rhapsody</t>
  </si>
  <si>
    <t>Tomb Raider</t>
  </si>
  <si>
    <t>Time Trap</t>
  </si>
  <si>
    <t>The Predator</t>
  </si>
  <si>
    <t>Aquaman</t>
  </si>
  <si>
    <t>The Witch: Part 1. The Subversion</t>
  </si>
  <si>
    <t>Action, Mystery, Science Fiction</t>
  </si>
  <si>
    <t>My Hero Academia: Two Heroes</t>
  </si>
  <si>
    <t>Gonjiam: Haunted Asylum</t>
  </si>
  <si>
    <t>The First Purge</t>
  </si>
  <si>
    <t>Kickboxer: Retaliation</t>
  </si>
  <si>
    <t>Ocean's Eight</t>
  </si>
  <si>
    <t>The Kissing Booth</t>
  </si>
  <si>
    <t>Mile 22</t>
  </si>
  <si>
    <t>China, Colombia, United States of America</t>
  </si>
  <si>
    <t>Bumblebee</t>
  </si>
  <si>
    <t>Ant-Man and the Wasp</t>
  </si>
  <si>
    <t>7 Guardians of the Tomb</t>
  </si>
  <si>
    <t>Australia, China, Russia, Thailand</t>
  </si>
  <si>
    <t>Action, Adventure, Horror</t>
  </si>
  <si>
    <t>Overlord</t>
  </si>
  <si>
    <t>Ghostland</t>
  </si>
  <si>
    <t>Insidious: The Last Key</t>
  </si>
  <si>
    <t>Bird Box</t>
  </si>
  <si>
    <t>A Star Is Born</t>
  </si>
  <si>
    <t>Death Race: Beyond Anarchy</t>
  </si>
  <si>
    <t>Believe Me: The Abduction of Lisa McVey</t>
  </si>
  <si>
    <t>Drama, TV Movie, Crime</t>
  </si>
  <si>
    <t>12 Strong</t>
  </si>
  <si>
    <t>War, Drama, Action, History</t>
  </si>
  <si>
    <t>Mortal Engines</t>
  </si>
  <si>
    <t>Mom's Friend 4</t>
  </si>
  <si>
    <t>Red Sparrow</t>
  </si>
  <si>
    <t>Crazy Rich Asians</t>
  </si>
  <si>
    <t>Disobedience</t>
  </si>
  <si>
    <t>Escape Plan 2: Hades</t>
  </si>
  <si>
    <t>Peter Rabbit</t>
  </si>
  <si>
    <t>I Want to Eat Your Pancreas</t>
  </si>
  <si>
    <t>Halloween</t>
  </si>
  <si>
    <t>Horror, Thriller, Crime, Drama</t>
  </si>
  <si>
    <t>Inuyashiki</t>
  </si>
  <si>
    <t>Revenge</t>
  </si>
  <si>
    <t>Action, Thriller, Horror, Drama</t>
  </si>
  <si>
    <t>The Darkest Minds</t>
  </si>
  <si>
    <t>Hunter Killer</t>
  </si>
  <si>
    <t>Patient Zero</t>
  </si>
  <si>
    <t>Horror, Thriller, Action, Drama</t>
  </si>
  <si>
    <t>The Beach House</t>
  </si>
  <si>
    <t>Overboard</t>
  </si>
  <si>
    <t>Johnny English Strikes Again</t>
  </si>
  <si>
    <t>Fantastic Beasts: The Crimes of Grindelwald</t>
  </si>
  <si>
    <t>The Ballad of Buster Scruggs</t>
  </si>
  <si>
    <t>Western, Comedy, Drama</t>
  </si>
  <si>
    <t>The Dark Kingdom</t>
  </si>
  <si>
    <t>Fantasy, Adventure, Science Fiction, Action</t>
  </si>
  <si>
    <t>One Piece: Episode of Skypiea</t>
  </si>
  <si>
    <t>TV Movie, Animation, Action, Adventure, Comedy</t>
  </si>
  <si>
    <t>Braven</t>
  </si>
  <si>
    <t>Redcon-1</t>
  </si>
  <si>
    <t>Suspiria</t>
  </si>
  <si>
    <t>The Cloverfield Paradox</t>
  </si>
  <si>
    <t>The Nutcracker and the Four Realms</t>
  </si>
  <si>
    <t>Z-O-M-B-I-E-S</t>
  </si>
  <si>
    <t>Fantasy, Comedy, Romance, TV Movie</t>
  </si>
  <si>
    <t>Mamma Mia! Here We Go Again</t>
  </si>
  <si>
    <t>First Man</t>
  </si>
  <si>
    <t>Isle of Dogs</t>
  </si>
  <si>
    <t>Mowgli: Legend of the Jungle</t>
  </si>
  <si>
    <t>The Spy Who Dumped Me</t>
  </si>
  <si>
    <t>Once Upon a Deadpool</t>
  </si>
  <si>
    <t>Skyscraper</t>
  </si>
  <si>
    <t>Scorpion King: Book of Souls</t>
  </si>
  <si>
    <t>Instant Family</t>
  </si>
  <si>
    <t>Forever My Girl</t>
  </si>
  <si>
    <t>Goosebumps 2: Haunted Halloween</t>
  </si>
  <si>
    <t>The House with a Clock in Its Walls</t>
  </si>
  <si>
    <t>Fantasy, Family, Comedy</t>
  </si>
  <si>
    <t>Sorry to Bother You</t>
  </si>
  <si>
    <t>Fantasy, Science Fiction, Comedy</t>
  </si>
  <si>
    <t>Game Night</t>
  </si>
  <si>
    <t>Operation Red Sea</t>
  </si>
  <si>
    <t>China, Hong Kong, Morocco</t>
  </si>
  <si>
    <t>Action, Thriller, War, Adventure</t>
  </si>
  <si>
    <t>Alpha</t>
  </si>
  <si>
    <t>The Commuter</t>
  </si>
  <si>
    <t>Natsume's Book of Friends: Ephemeral Bond</t>
  </si>
  <si>
    <t>Animation, Fantasy, Drama</t>
  </si>
  <si>
    <t>An Affair</t>
  </si>
  <si>
    <t>A Simple Favor</t>
  </si>
  <si>
    <t>Crime, Thriller, Comedy</t>
  </si>
  <si>
    <t>Look Away</t>
  </si>
  <si>
    <t>White Boy Rick</t>
  </si>
  <si>
    <t>Unfriended: Dark Web</t>
  </si>
  <si>
    <t>The Night Comes for Us</t>
  </si>
  <si>
    <t>Bad Times at the El Royale</t>
  </si>
  <si>
    <t>Thriller, Mystery, Crime, Drama</t>
  </si>
  <si>
    <t>Status Update</t>
  </si>
  <si>
    <t>Grey Eyes</t>
  </si>
  <si>
    <t>Climax</t>
  </si>
  <si>
    <t>Uncle Drew</t>
  </si>
  <si>
    <t>The Favourite</t>
  </si>
  <si>
    <t>Drama, Comedy, Thriller, History</t>
  </si>
  <si>
    <t>Love, Simon</t>
  </si>
  <si>
    <t>Outlaw King</t>
  </si>
  <si>
    <t>Action, History, War</t>
  </si>
  <si>
    <t>The House That Jack Built</t>
  </si>
  <si>
    <t>Drama, Horror, Crime, Thriller</t>
  </si>
  <si>
    <t>Constantine: City of Demons - The Movie</t>
  </si>
  <si>
    <t>Fantasy, Animation, Horror, Action</t>
  </si>
  <si>
    <t>Burning</t>
  </si>
  <si>
    <t>Japan, South Korea</t>
  </si>
  <si>
    <t>Mandy</t>
  </si>
  <si>
    <t>Swapping: My Friend's Wife 2</t>
  </si>
  <si>
    <t>A Prayer Before Dawn</t>
  </si>
  <si>
    <t>Cambodia, China, France, United Kingdom, United States of America</t>
  </si>
  <si>
    <t>Replicas</t>
  </si>
  <si>
    <t>Canada, China, Puerto Rico, United Kingdom, United States of America</t>
  </si>
  <si>
    <t>Reprisal</t>
  </si>
  <si>
    <t>The Debt Collector</t>
  </si>
  <si>
    <t>Doraemon: Nobita's Treasure Island</t>
  </si>
  <si>
    <t>Animation, Adventure, Fantasy, Science Fiction, Comedy, Family</t>
  </si>
  <si>
    <t>Teen Titans Go! To the Movies</t>
  </si>
  <si>
    <t>Animation, Action, Comedy, Science Fiction</t>
  </si>
  <si>
    <t>Monster Hunt 2</t>
  </si>
  <si>
    <t>Hell House LLC II: The Abaddon Hotel</t>
  </si>
  <si>
    <t>Tumbbad</t>
  </si>
  <si>
    <t>India, Sweden</t>
  </si>
  <si>
    <t>The Hate U Give</t>
  </si>
  <si>
    <t>PokÃ©mon the Movie: The Power of Us</t>
  </si>
  <si>
    <t>Peppermint</t>
  </si>
  <si>
    <t>The Hurricane Heist</t>
  </si>
  <si>
    <t>Maquia: When the Promised Flower Blooms</t>
  </si>
  <si>
    <t>Animation, Fantasy, Drama, Adventure</t>
  </si>
  <si>
    <t>Three Husbands</t>
  </si>
  <si>
    <t>Other Side of the Box</t>
  </si>
  <si>
    <t>The Happytime Murders</t>
  </si>
  <si>
    <t>Benji</t>
  </si>
  <si>
    <t>Drama, Comedy, Family, Crime</t>
  </si>
  <si>
    <t>The Sisters Brothers</t>
  </si>
  <si>
    <t>France, United States of America, Spain, Belgium, Romania</t>
  </si>
  <si>
    <t>Western, Drama, Comedy</t>
  </si>
  <si>
    <t>Terrified</t>
  </si>
  <si>
    <t>Death Wish</t>
  </si>
  <si>
    <t>The Quake</t>
  </si>
  <si>
    <t>Master Z: Ip Man Legacy</t>
  </si>
  <si>
    <t>The Devil's Doorway</t>
  </si>
  <si>
    <t>Smallfoot</t>
  </si>
  <si>
    <t>Family, Animation, Adventure, Fantasy, Comedy</t>
  </si>
  <si>
    <t>Mary Poppins Returns</t>
  </si>
  <si>
    <t>Daphne &amp; Velma</t>
  </si>
  <si>
    <t>Comedy, Horror, Action, Crime</t>
  </si>
  <si>
    <t>After Porn Ends 3</t>
  </si>
  <si>
    <t>Mirage</t>
  </si>
  <si>
    <t>Thriller, Drama, Mystery, Fantasy</t>
  </si>
  <si>
    <t>Bent</t>
  </si>
  <si>
    <t>Tremors: A Cold Day in Hell</t>
  </si>
  <si>
    <t>Samson</t>
  </si>
  <si>
    <t>National Sexuality Management Committee</t>
  </si>
  <si>
    <t>The Possession of Hannah Grace</t>
  </si>
  <si>
    <t>The Strangers: Prey at Night</t>
  </si>
  <si>
    <t>Geetha Govindam</t>
  </si>
  <si>
    <t>Adventure, Action, Thriller, Fantasy</t>
  </si>
  <si>
    <t>Adultery Alumni Association</t>
  </si>
  <si>
    <t>Genghis Khan</t>
  </si>
  <si>
    <t>London Fields</t>
  </si>
  <si>
    <t>My Mother's Friend</t>
  </si>
  <si>
    <t>Mary Magdalene</t>
  </si>
  <si>
    <t>Australia, Italy, United Kingdom, United States of America</t>
  </si>
  <si>
    <t>An Affair: My Sister-in-law's Love</t>
  </si>
  <si>
    <t>Sister Exchange Sex</t>
  </si>
  <si>
    <t>Summer of 84</t>
  </si>
  <si>
    <t>Sherlock Gnomes</t>
  </si>
  <si>
    <t>Animation, Family, Fantasy, Comedy, Adventure, Mystery</t>
  </si>
  <si>
    <t>Unbroken: Path to Redemption</t>
  </si>
  <si>
    <t>My Teacher, My Obsession</t>
  </si>
  <si>
    <t>Drama, Thriller, TV Movie</t>
  </si>
  <si>
    <t>mid90s</t>
  </si>
  <si>
    <t>China, Iceland, United States of America</t>
  </si>
  <si>
    <t>Thriller, Romance, Adventure</t>
  </si>
  <si>
    <t>Kursk</t>
  </si>
  <si>
    <t>Drama, History, Thriller, Action</t>
  </si>
  <si>
    <t>MILF</t>
  </si>
  <si>
    <t>Winchester</t>
  </si>
  <si>
    <t>The Little Mermaid</t>
  </si>
  <si>
    <t>Family, Adventure, Fantasy, Romance, Drama</t>
  </si>
  <si>
    <t>A-X-L</t>
  </si>
  <si>
    <t>Science Fiction, Action, Adventure, Family</t>
  </si>
  <si>
    <t>I Feel Pretty</t>
  </si>
  <si>
    <t>Mia and the White Lion</t>
  </si>
  <si>
    <t>South Africa, Germany, France</t>
  </si>
  <si>
    <t>Accident Man</t>
  </si>
  <si>
    <t>Capernaum</t>
  </si>
  <si>
    <t>France, Lebanon, United Kingdom, United States of America</t>
  </si>
  <si>
    <t>The Girl in the Spider's Web</t>
  </si>
  <si>
    <t>The 15:17 to Paris</t>
  </si>
  <si>
    <t>Be My Master</t>
  </si>
  <si>
    <t>Anon</t>
  </si>
  <si>
    <t>Science Fiction, Crime, Mystery, Thriller</t>
  </si>
  <si>
    <t>Arctic</t>
  </si>
  <si>
    <t>The Christmas Chronicles</t>
  </si>
  <si>
    <t>Comedy, Adventure, Family, Fantasy</t>
  </si>
  <si>
    <t>Illang: The Wolf Brigade</t>
  </si>
  <si>
    <t>Hong Kong, Japan, South Korea</t>
  </si>
  <si>
    <t>Science Fiction, Action, Thriller, Drama</t>
  </si>
  <si>
    <t>The Girl Next Door 2</t>
  </si>
  <si>
    <t>The Bad Seed</t>
  </si>
  <si>
    <t>Drama, Horror, Thriller, TV Movie</t>
  </si>
  <si>
    <t>All the Devil's Men</t>
  </si>
  <si>
    <t>Like My Family</t>
  </si>
  <si>
    <t>Under the Silver Lake</t>
  </si>
  <si>
    <t>The Professor</t>
  </si>
  <si>
    <t>Unsane</t>
  </si>
  <si>
    <t>Asterix: The Secret of the Magic Potion</t>
  </si>
  <si>
    <t>Mom's Friend 5</t>
  </si>
  <si>
    <t>Blockers</t>
  </si>
  <si>
    <t>Female Hostel 2</t>
  </si>
  <si>
    <t>I Can Only Imagine</t>
  </si>
  <si>
    <t>Andhadhun</t>
  </si>
  <si>
    <t>Crime, Mystery, Thriller, Comedy</t>
  </si>
  <si>
    <t>Apostle</t>
  </si>
  <si>
    <t>Haunting on Fraternity Row</t>
  </si>
  <si>
    <t>Second Act</t>
  </si>
  <si>
    <t>Bungo Stray Dogs: Dead Apple</t>
  </si>
  <si>
    <t>Animation, Action, Comedy, Mystery, Crime, Fantasy</t>
  </si>
  <si>
    <t>UtÃ¸ya: July 22</t>
  </si>
  <si>
    <t>12 Feet Deep</t>
  </si>
  <si>
    <t>High Life</t>
  </si>
  <si>
    <t>France, Germany, Poland, United Kingdom, United States of America</t>
  </si>
  <si>
    <t>Code Geass: Lelouch of the Rebellion â€“ Glorification</t>
  </si>
  <si>
    <t>The Keeper</t>
  </si>
  <si>
    <t>Belgium, Germany, United Kingdom</t>
  </si>
  <si>
    <t>Godzilla: The Planet Eater</t>
  </si>
  <si>
    <t>BlacKkKlansman</t>
  </si>
  <si>
    <t>Crime, Comedy, Drama</t>
  </si>
  <si>
    <t>Black Water</t>
  </si>
  <si>
    <t>On the Basis of Sex</t>
  </si>
  <si>
    <t>Shoplifters</t>
  </si>
  <si>
    <t>Hot Summer Nights</t>
  </si>
  <si>
    <t>Taxi 5</t>
  </si>
  <si>
    <t>How It Ends</t>
  </si>
  <si>
    <t>Science Fiction, Thriller, Mystery, Action, Adventure</t>
  </si>
  <si>
    <t>Christopher Robin</t>
  </si>
  <si>
    <t>Searching</t>
  </si>
  <si>
    <t>Beautiful Vampire</t>
  </si>
  <si>
    <t>The Guilty</t>
  </si>
  <si>
    <t>Downrange</t>
  </si>
  <si>
    <t>K.G.F: Chapter 1</t>
  </si>
  <si>
    <t>kn</t>
  </si>
  <si>
    <t>The Brand New Adventures of Aladdin</t>
  </si>
  <si>
    <t>Slender Man</t>
  </si>
  <si>
    <t>Then Came You</t>
  </si>
  <si>
    <t>On Your Wedding Day</t>
  </si>
  <si>
    <t>Teenage Little Sister</t>
  </si>
  <si>
    <t>The Spy Gone North</t>
  </si>
  <si>
    <t>The Great Battle</t>
  </si>
  <si>
    <t>War, History, Action</t>
  </si>
  <si>
    <t>Scooby-Doo! &amp; Batman: The Brave and the Bold</t>
  </si>
  <si>
    <t>Animation, Comedy, Action, Family, Science Fiction</t>
  </si>
  <si>
    <t>Prospect</t>
  </si>
  <si>
    <t>Euphoria</t>
  </si>
  <si>
    <t>Germany, Sweden, United Kingdom</t>
  </si>
  <si>
    <t>Leprechaun Returns</t>
  </si>
  <si>
    <t>Horror, Fantasy, Comedy</t>
  </si>
  <si>
    <t>Life of the Party</t>
  </si>
  <si>
    <t>Padmaavat</t>
  </si>
  <si>
    <t>Hold the Dark</t>
  </si>
  <si>
    <t>Operation Finale</t>
  </si>
  <si>
    <t>Roma</t>
  </si>
  <si>
    <t>Final Score</t>
  </si>
  <si>
    <t>Action, Thriller, Adventure, Drama</t>
  </si>
  <si>
    <t>Re:Zero - Starting Life in Another World Memory Snow</t>
  </si>
  <si>
    <t>Mary Queen of Scots</t>
  </si>
  <si>
    <t>The Testament of Sister New Devil: Departures</t>
  </si>
  <si>
    <t>Animation, Action, Romance, Fantasy</t>
  </si>
  <si>
    <t>Be with You</t>
  </si>
  <si>
    <t>Mute</t>
  </si>
  <si>
    <t>An Affair: My Wife's Friend</t>
  </si>
  <si>
    <t>Room Salon College Girls</t>
  </si>
  <si>
    <t>Megalodon</t>
  </si>
  <si>
    <t>Action, Science Fiction, Horror, TV Movie</t>
  </si>
  <si>
    <t>Beyond the Edge</t>
  </si>
  <si>
    <t>PAW Patrol: Mighty Pups</t>
  </si>
  <si>
    <t>Adventure, Animation, Family, Action</t>
  </si>
  <si>
    <t>Duck Duck Goose</t>
  </si>
  <si>
    <t>Iceland, Norway, United States of America</t>
  </si>
  <si>
    <t>Crime, Drama, History, Thriller</t>
  </si>
  <si>
    <t>The Nightingale</t>
  </si>
  <si>
    <t>Ordinary People</t>
  </si>
  <si>
    <t>Action, Crime, Thriller, Mystery</t>
  </si>
  <si>
    <t>Lords of Chaos</t>
  </si>
  <si>
    <t>Drama, Music, Thriller, Horror</t>
  </si>
  <si>
    <t>Level 16</t>
  </si>
  <si>
    <t>Acrimony</t>
  </si>
  <si>
    <t>Love Between Teachers and Students</t>
  </si>
  <si>
    <t>Widows</t>
  </si>
  <si>
    <t>The Stolen Princess</t>
  </si>
  <si>
    <t>Set It Up</t>
  </si>
  <si>
    <t>The Princess Switch</t>
  </si>
  <si>
    <t>Bad Samaritan</t>
  </si>
  <si>
    <t>Thriller, Crime, Horror, Drama</t>
  </si>
  <si>
    <t>Just a Breath Away</t>
  </si>
  <si>
    <t>Okko's Inn</t>
  </si>
  <si>
    <t>Animation, Comedy, Fantasy, Family, Drama, Adventure</t>
  </si>
  <si>
    <t>Kin</t>
  </si>
  <si>
    <t>Deep Blue Sea 2</t>
  </si>
  <si>
    <t>God's Not Dead: A Light in Darkness</t>
  </si>
  <si>
    <t>The Drug King</t>
  </si>
  <si>
    <t>A Wrinkle in Time</t>
  </si>
  <si>
    <t>Adventure, Science Fiction, Family, Fantasy</t>
  </si>
  <si>
    <t>Looking Glass</t>
  </si>
  <si>
    <t>Hotel Artemis</t>
  </si>
  <si>
    <t>Thriller, Science Fiction, Action, Crime, Drama</t>
  </si>
  <si>
    <t>The Titan</t>
  </si>
  <si>
    <t>Leave No Trace</t>
  </si>
  <si>
    <t>The Clovehitch Killer</t>
  </si>
  <si>
    <t>My Student's Mom 3</t>
  </si>
  <si>
    <t>The Last Sharknado: It's About Time</t>
  </si>
  <si>
    <t>Science Fiction, Action, Horror, Comedy, TV Movie</t>
  </si>
  <si>
    <t>Believer</t>
  </si>
  <si>
    <t>Paul, Apostle of Christ</t>
  </si>
  <si>
    <t>Little Forest</t>
  </si>
  <si>
    <t>Eighth Grade</t>
  </si>
  <si>
    <t>Errementari: The Blacksmith and the Devil</t>
  </si>
  <si>
    <t>eu</t>
  </si>
  <si>
    <t>Remi, Nobody's Boy</t>
  </si>
  <si>
    <t>Welcome Home</t>
  </si>
  <si>
    <t>Tell It to the Bees</t>
  </si>
  <si>
    <t>When We First Met</t>
  </si>
  <si>
    <t>The Week Of</t>
  </si>
  <si>
    <t>The Monkey King 3</t>
  </si>
  <si>
    <t>Adventure, Fantasy, Action, Family</t>
  </si>
  <si>
    <t>Liz and the Blue Bird</t>
  </si>
  <si>
    <t>Young Mother-in-Law</t>
  </si>
  <si>
    <t>2036 Origin Unknown</t>
  </si>
  <si>
    <t>Science Fiction, Thriller, Mystery</t>
  </si>
  <si>
    <t>Tully</t>
  </si>
  <si>
    <t>The Domestics</t>
  </si>
  <si>
    <t>Liverleaf</t>
  </si>
  <si>
    <t>If Beale Street Could Talk</t>
  </si>
  <si>
    <t>Project Gutenberg</t>
  </si>
  <si>
    <t>Slaughterhouse Rulez</t>
  </si>
  <si>
    <t>Action, Comedy, Fantasy, Horror</t>
  </si>
  <si>
    <t>Early Man</t>
  </si>
  <si>
    <t>Family, Comedy, Animation, Adventure</t>
  </si>
  <si>
    <t>Young Aunt</t>
  </si>
  <si>
    <t>The Last Man</t>
  </si>
  <si>
    <t>Argentina, Canada, United Kingdom</t>
  </si>
  <si>
    <t>At Eternity's Gate</t>
  </si>
  <si>
    <t>France, Switzerland, United Kingdom, United States of America</t>
  </si>
  <si>
    <t>American Animals</t>
  </si>
  <si>
    <t>Drama, Crime, Documentary</t>
  </si>
  <si>
    <t>Hostile</t>
  </si>
  <si>
    <t>Drama, Horror, Romance, Science Fiction</t>
  </si>
  <si>
    <t>The Man Who Killed Don Quixote</t>
  </si>
  <si>
    <t>Belgium, France, Portugal, Spain, United Kingdom, United States of America</t>
  </si>
  <si>
    <t>Hellraiser: Judgment</t>
  </si>
  <si>
    <t>May the Devil Take You</t>
  </si>
  <si>
    <t>Next Gen</t>
  </si>
  <si>
    <t>Animation, Action, Adventure, Comedy, Family, Science Fiction</t>
  </si>
  <si>
    <t>First Reformed</t>
  </si>
  <si>
    <t>Batman: Gotham by Gaslight</t>
  </si>
  <si>
    <t>Thriller, Action, Animation, Science Fiction</t>
  </si>
  <si>
    <t>Dogman</t>
  </si>
  <si>
    <t>Suicide Squad: Hell to Pay</t>
  </si>
  <si>
    <t>My Days of Mercy</t>
  </si>
  <si>
    <t>Code Geass: Lelouch of the Rebellion â€“ Transgression</t>
  </si>
  <si>
    <t>Night Shift</t>
  </si>
  <si>
    <t>Flavors of Youth</t>
  </si>
  <si>
    <t>China, Japan</t>
  </si>
  <si>
    <t>Lust Stories</t>
  </si>
  <si>
    <t>Elizabeth Harvest</t>
  </si>
  <si>
    <t>Science Fiction, Thriller, Horror, Mystery</t>
  </si>
  <si>
    <t>Hell Fest</t>
  </si>
  <si>
    <t>The Skin of the Wolf</t>
  </si>
  <si>
    <t>Billionaire Boys Club</t>
  </si>
  <si>
    <t>Gotti</t>
  </si>
  <si>
    <t>Tau</t>
  </si>
  <si>
    <t>United States of America, Luxembourg</t>
  </si>
  <si>
    <t>A Christmas Prince: The Royal Wedding</t>
  </si>
  <si>
    <t>Detective Dee: The Four Heavenly Kings</t>
  </si>
  <si>
    <t>Action, Fantasy, Adventure, Mystery</t>
  </si>
  <si>
    <t>Batman Ninja</t>
  </si>
  <si>
    <t>T-34</t>
  </si>
  <si>
    <t>An Elephant Sitting Still</t>
  </si>
  <si>
    <t>UFO</t>
  </si>
  <si>
    <t>The Miseducation of Cameron Post</t>
  </si>
  <si>
    <t>Terminal</t>
  </si>
  <si>
    <t>United States of America, United Kingdom, Hong Kong, Ireland, Hungary</t>
  </si>
  <si>
    <t>The Death of Superman</t>
  </si>
  <si>
    <t>Science Fiction, Animation, Action, Drama, Fantasy</t>
  </si>
  <si>
    <t>A.I. Rising</t>
  </si>
  <si>
    <t>Serbia, United States of America</t>
  </si>
  <si>
    <t>Science Fiction, Drama, Romance</t>
  </si>
  <si>
    <t>King of Thieves</t>
  </si>
  <si>
    <t>United Kingdom, Belgium, France</t>
  </si>
  <si>
    <t>Gringo</t>
  </si>
  <si>
    <t>City of Lies</t>
  </si>
  <si>
    <t>An Interview with God</t>
  </si>
  <si>
    <t>The Photographer of Mauthausen</t>
  </si>
  <si>
    <t>Just Friends</t>
  </si>
  <si>
    <t>The Legend of the Black Charro</t>
  </si>
  <si>
    <t>Animation, Fantasy, Action, Family, Horror</t>
  </si>
  <si>
    <t>MFKZ</t>
  </si>
  <si>
    <t>Science Fiction, Animation, Action, Crime, Comedy</t>
  </si>
  <si>
    <t>Love, Chunibyo &amp; Other Delusions! Take On Me</t>
  </si>
  <si>
    <t>The Mermaid: Lake of the Dead</t>
  </si>
  <si>
    <t>Horror, Fantasy, Romance</t>
  </si>
  <si>
    <t>Haunted Hospital: Heilstatten</t>
  </si>
  <si>
    <t>The Bouncer</t>
  </si>
  <si>
    <t>Sobibor</t>
  </si>
  <si>
    <t>The Current War</t>
  </si>
  <si>
    <t>Russia, United Kingdom, United States of America</t>
  </si>
  <si>
    <t>Galveston</t>
  </si>
  <si>
    <t>Big Brother</t>
  </si>
  <si>
    <t>Hey Arnold! The Jungle Movie</t>
  </si>
  <si>
    <t>Family, Comedy, Animation, Adventure, TV Movie</t>
  </si>
  <si>
    <t>Night School</t>
  </si>
  <si>
    <t>The Night Eats the World</t>
  </si>
  <si>
    <t>Future World</t>
  </si>
  <si>
    <t>Destination Wedding</t>
  </si>
  <si>
    <t>The Lie</t>
  </si>
  <si>
    <t>The Guernsey Literary &amp; Potato Peel Pie Society</t>
  </si>
  <si>
    <t>Hurricane</t>
  </si>
  <si>
    <t>White Fang</t>
  </si>
  <si>
    <t>United States of America, France, Luxembourg</t>
  </si>
  <si>
    <t>Thoroughbreds</t>
  </si>
  <si>
    <t>Rampant</t>
  </si>
  <si>
    <t>Action, Horror, Drama, Fantasy</t>
  </si>
  <si>
    <t>Colette</t>
  </si>
  <si>
    <t>Delicious Room Salon Service</t>
  </si>
  <si>
    <t>Occupation</t>
  </si>
  <si>
    <t>I Still See You</t>
  </si>
  <si>
    <t>Thriller, Fantasy</t>
  </si>
  <si>
    <t>Backstabbing for Beginners</t>
  </si>
  <si>
    <t>Canada, Denmark, United States of America</t>
  </si>
  <si>
    <t>Girl in the Bunker</t>
  </si>
  <si>
    <t>Assassination Nation</t>
  </si>
  <si>
    <t>Parallel</t>
  </si>
  <si>
    <t>Science Fiction, Fantasy, Horror</t>
  </si>
  <si>
    <t>Can You Ever Forgive Me?</t>
  </si>
  <si>
    <t>Champions</t>
  </si>
  <si>
    <t>Welcome to Marwen</t>
  </si>
  <si>
    <t>Siberia</t>
  </si>
  <si>
    <t>Germany, Canada, United States of America</t>
  </si>
  <si>
    <t>Charming</t>
  </si>
  <si>
    <t>Animation, Adventure, Comedy, Family, Fantasy, Music</t>
  </si>
  <si>
    <t>SuperFly</t>
  </si>
  <si>
    <t>Bleach</t>
  </si>
  <si>
    <t>Little Italy</t>
  </si>
  <si>
    <t>Forbidden Sex</t>
  </si>
  <si>
    <t>The Con Is On</t>
  </si>
  <si>
    <t>Turkey, United Kingdom, United States of America</t>
  </si>
  <si>
    <t>Detective Chinatown 2</t>
  </si>
  <si>
    <t>Wildlife</t>
  </si>
  <si>
    <t>Nobody's Fool</t>
  </si>
  <si>
    <t>Sir</t>
  </si>
  <si>
    <t>India, France</t>
  </si>
  <si>
    <t>Mojin: The Worm Valley</t>
  </si>
  <si>
    <t>Everybody Knows</t>
  </si>
  <si>
    <t>Spain, France, Italy</t>
  </si>
  <si>
    <t>Show Dogs</t>
  </si>
  <si>
    <t>Adventure, Crime, Family, Comedy</t>
  </si>
  <si>
    <t>Redbad</t>
  </si>
  <si>
    <t>Adventure, History, War, Drama</t>
  </si>
  <si>
    <t>Fahrenheit 451</t>
  </si>
  <si>
    <t>Revenger</t>
  </si>
  <si>
    <t>Game Over, Man!</t>
  </si>
  <si>
    <t>Never Look Away</t>
  </si>
  <si>
    <t>Rolling to You</t>
  </si>
  <si>
    <t>I Am Not an Easy Man</t>
  </si>
  <si>
    <t>My Little Pony: Equestria Girls - Rollercoaster of Friendship</t>
  </si>
  <si>
    <t>Superlopez</t>
  </si>
  <si>
    <t>Anna and the Apocalypse</t>
  </si>
  <si>
    <t>American Kamasutra</t>
  </si>
  <si>
    <t>Sanju</t>
  </si>
  <si>
    <t>Ashes in the Snow</t>
  </si>
  <si>
    <t>Lithuania, United States of America</t>
  </si>
  <si>
    <t>Vlad the Impaler</t>
  </si>
  <si>
    <t>Friend's Mothers</t>
  </si>
  <si>
    <t>The Children Act</t>
  </si>
  <si>
    <t>Christmas at the Palace</t>
  </si>
  <si>
    <t>United States of America, Romania</t>
  </si>
  <si>
    <t>Lake Placid: Legacy</t>
  </si>
  <si>
    <t>Horror, Action, Science Fiction, TV Movie</t>
  </si>
  <si>
    <t>Under the Sea: A Descendants Story</t>
  </si>
  <si>
    <t>Music, TV Movie, Fantasy</t>
  </si>
  <si>
    <t>The Open House</t>
  </si>
  <si>
    <t>Antrum</t>
  </si>
  <si>
    <t>Possum</t>
  </si>
  <si>
    <t>7 Days in Entebbe</t>
  </si>
  <si>
    <t>Black Mirror: Bandersnatch</t>
  </si>
  <si>
    <t>Science Fiction, Mystery, Drama, Thriller, TV Movie</t>
  </si>
  <si>
    <t>The Lover in the Attic: A True Story</t>
  </si>
  <si>
    <t>TV Movie, History, Drama</t>
  </si>
  <si>
    <t>Loose Women 2</t>
  </si>
  <si>
    <t>A Private War</t>
  </si>
  <si>
    <t>Holmes &amp; Watson</t>
  </si>
  <si>
    <t>Office Uprising</t>
  </si>
  <si>
    <t>Comedy, Horror, Action</t>
  </si>
  <si>
    <t>Where Hands Touch</t>
  </si>
  <si>
    <t>Agatha and the Truth of Murder</t>
  </si>
  <si>
    <t>The Front Runner</t>
  </si>
  <si>
    <t>A Female Employee's Taste</t>
  </si>
  <si>
    <t>Mom and Dad</t>
  </si>
  <si>
    <t>Book Club</t>
  </si>
  <si>
    <t>Poland, United Kingdom, France, Belgium, India</t>
  </si>
  <si>
    <t>Romance, Music, Drama</t>
  </si>
  <si>
    <t>Super Troopers 2</t>
  </si>
  <si>
    <t>Gintama 2: Rules are Made to Be Broken</t>
  </si>
  <si>
    <t>Comedy, Action, Science Fiction, Fantasy</t>
  </si>
  <si>
    <t>We</t>
  </si>
  <si>
    <t>Studio 54</t>
  </si>
  <si>
    <t>Border</t>
  </si>
  <si>
    <t>Fantasy, Drama, Crime</t>
  </si>
  <si>
    <t>Psychokinesis</t>
  </si>
  <si>
    <t>The Little Witch</t>
  </si>
  <si>
    <t>The Negotiation</t>
  </si>
  <si>
    <t>Traffik</t>
  </si>
  <si>
    <t>The Captain</t>
  </si>
  <si>
    <t>The Resistance Banker</t>
  </si>
  <si>
    <t>Mirai</t>
  </si>
  <si>
    <t>Animation, Family, Fantasy, Adventure, Drama</t>
  </si>
  <si>
    <t>The Emperor of Paris</t>
  </si>
  <si>
    <t>Sorry Angel</t>
  </si>
  <si>
    <t>Checkered Ninja</t>
  </si>
  <si>
    <t>Animation, Comedy, Adventure, Fantasy</t>
  </si>
  <si>
    <t>Air Strike</t>
  </si>
  <si>
    <t>A Fortunate Man</t>
  </si>
  <si>
    <t>Don't Worry, He Won't Get Far on Foot</t>
  </si>
  <si>
    <t>Breaking &amp; Exiting</t>
  </si>
  <si>
    <t>Fumiko's Legs</t>
  </si>
  <si>
    <t>The Invisible Boy: Second Generation</t>
  </si>
  <si>
    <t>The Pool</t>
  </si>
  <si>
    <t>Vox Lux</t>
  </si>
  <si>
    <t>Amateur</t>
  </si>
  <si>
    <t>Dying to Survive</t>
  </si>
  <si>
    <t>Zoo</t>
  </si>
  <si>
    <t>Family, War, History</t>
  </si>
  <si>
    <t>Shadow</t>
  </si>
  <si>
    <t>Proud Mary</t>
  </si>
  <si>
    <t>Balloon</t>
  </si>
  <si>
    <t>The Tale</t>
  </si>
  <si>
    <t>Secret Love: My Friend's Mom</t>
  </si>
  <si>
    <t>Boy Erased</t>
  </si>
  <si>
    <t>Heavy Trip</t>
  </si>
  <si>
    <t>Belgium, Finland, Norway</t>
  </si>
  <si>
    <t>Sabrina</t>
  </si>
  <si>
    <t>Indonesia, Malaysia, Singapore</t>
  </si>
  <si>
    <t>Beirut</t>
  </si>
  <si>
    <t>Romance: Mother's Friend</t>
  </si>
  <si>
    <t>Between Worlds</t>
  </si>
  <si>
    <t>Mystery, Thriller, Fantasy</t>
  </si>
  <si>
    <t>The Catcher Was a Spy</t>
  </si>
  <si>
    <t>Christmas Made to Order</t>
  </si>
  <si>
    <t>American Woman</t>
  </si>
  <si>
    <t>Little Tickles</t>
  </si>
  <si>
    <t>The Purity of Vengeance</t>
  </si>
  <si>
    <t>Crime, Thriller, Mystery, Drama</t>
  </si>
  <si>
    <t>Your Son</t>
  </si>
  <si>
    <t>10x10</t>
  </si>
  <si>
    <t>Belleville Cop</t>
  </si>
  <si>
    <t>The Wife</t>
  </si>
  <si>
    <t>Sweden, Switzerland, United Kingdom, United States of America</t>
  </si>
  <si>
    <t>Paskal</t>
  </si>
  <si>
    <t>Action, War, Drama, History, Adventure, Crime</t>
  </si>
  <si>
    <t>Bao</t>
  </si>
  <si>
    <t>Cut Off</t>
  </si>
  <si>
    <t>Thriller, Crime, Horror, Mystery</t>
  </si>
  <si>
    <t>The Extraordinary Journey of the Fakir</t>
  </si>
  <si>
    <t>Belgium, France, India, Singapore, United States of America</t>
  </si>
  <si>
    <t>Cam</t>
  </si>
  <si>
    <t>HÃ©ctor el Father: ConocerÃ¡s la verdad</t>
  </si>
  <si>
    <t>After My Death</t>
  </si>
  <si>
    <t>A Futile and Stupid Gesture</t>
  </si>
  <si>
    <t>The Vanishing of Sidney Hall</t>
  </si>
  <si>
    <t>Delirium</t>
  </si>
  <si>
    <t>All Is True</t>
  </si>
  <si>
    <t>Ratsasan</t>
  </si>
  <si>
    <t>Speed Kills</t>
  </si>
  <si>
    <t>Puerto Rico, United States of America</t>
  </si>
  <si>
    <t>Perdida</t>
  </si>
  <si>
    <t>Cinderella and the Secret Prince</t>
  </si>
  <si>
    <t>Down a Dark Hall</t>
  </si>
  <si>
    <t>Horror, Mystery, Thriller, Fantasy, Drama</t>
  </si>
  <si>
    <t>Loro 1</t>
  </si>
  <si>
    <t>Destroyer</t>
  </si>
  <si>
    <t>Thriller, Crime, Drama, Action</t>
  </si>
  <si>
    <t>Mother's Friend 2</t>
  </si>
  <si>
    <t>Godzilla: City on the Edge of Battle</t>
  </si>
  <si>
    <t>The Wolf House</t>
  </si>
  <si>
    <t>Chile, Germany</t>
  </si>
  <si>
    <t>Animation, Horror, Drama</t>
  </si>
  <si>
    <t>Swiped</t>
  </si>
  <si>
    <t>An Affair: Kind Daughters-in-law</t>
  </si>
  <si>
    <t>Beyond White Space</t>
  </si>
  <si>
    <t>The Little Stranger</t>
  </si>
  <si>
    <t>France, Ireland, United Kingdom, United States of America</t>
  </si>
  <si>
    <t>High Strung Free Dance</t>
  </si>
  <si>
    <t>Mother's Seduction</t>
  </si>
  <si>
    <t>Free Solo</t>
  </si>
  <si>
    <t>Chappaquiddick</t>
  </si>
  <si>
    <t>She and Auntie Live Together</t>
  </si>
  <si>
    <t>The Snow Queen: Mirror Lands</t>
  </si>
  <si>
    <t>Ibiza</t>
  </si>
  <si>
    <t>Beast of Burden</t>
  </si>
  <si>
    <t>The Perfection</t>
  </si>
  <si>
    <t>The VelociPastor</t>
  </si>
  <si>
    <t>Action, Horror, Comedy</t>
  </si>
  <si>
    <t>Nothing to Lose</t>
  </si>
  <si>
    <t>LEGO DC Comics Super Heroes: The Flash</t>
  </si>
  <si>
    <t>Adventure, Animation, Comedy, Family, Science Fiction</t>
  </si>
  <si>
    <t>The White Crow</t>
  </si>
  <si>
    <t>United Kingdom, Serbia</t>
  </si>
  <si>
    <t>Mara</t>
  </si>
  <si>
    <t>Long Day's Journey into Night</t>
  </si>
  <si>
    <t>China, France, Qatar, Spain, Taiwan</t>
  </si>
  <si>
    <t>Cats</t>
  </si>
  <si>
    <t>Stan &amp; Ollie</t>
  </si>
  <si>
    <t>Us and Them</t>
  </si>
  <si>
    <t>Gangsta</t>
  </si>
  <si>
    <t>Taylor Swift: Reputation Stadium Tour</t>
  </si>
  <si>
    <t>Fahrenheit 11/9</t>
  </si>
  <si>
    <t>On Chesil Beach</t>
  </si>
  <si>
    <t>Schoolmistress 2</t>
  </si>
  <si>
    <t>The Pagan King</t>
  </si>
  <si>
    <t>United Kingdom, Latvia</t>
  </si>
  <si>
    <t>History, Adventure, Action</t>
  </si>
  <si>
    <t>lv</t>
  </si>
  <si>
    <t>Monkey Magic</t>
  </si>
  <si>
    <t>The Most Beautiful Girl in the World</t>
  </si>
  <si>
    <t>Comedy, Romance, Drama, Music</t>
  </si>
  <si>
    <t>RBG</t>
  </si>
  <si>
    <t>Raazi</t>
  </si>
  <si>
    <t>Thriller, Action, Drama, History</t>
  </si>
  <si>
    <t>God, Sex and Truth</t>
  </si>
  <si>
    <t>Wildling</t>
  </si>
  <si>
    <t>Germany, Sweden, United States of America</t>
  </si>
  <si>
    <t>Horror, Fantasy, Thriller, Drama</t>
  </si>
  <si>
    <t>Acts of Violence</t>
  </si>
  <si>
    <t>Adventure, Science Fiction, Drama</t>
  </si>
  <si>
    <t>He's Out There</t>
  </si>
  <si>
    <t>Spinning Man</t>
  </si>
  <si>
    <t>United States of America, Poland</t>
  </si>
  <si>
    <t>Paris Pigalle</t>
  </si>
  <si>
    <t>Monstrum</t>
  </si>
  <si>
    <t>Malevolent</t>
  </si>
  <si>
    <t>Black '47</t>
  </si>
  <si>
    <t>Belgium, Ireland, Luxembourg</t>
  </si>
  <si>
    <t>West of Hell</t>
  </si>
  <si>
    <t>Horror, Western, Fantasy</t>
  </si>
  <si>
    <t>Hot Dog</t>
  </si>
  <si>
    <t>Norm of the North: Keys to the Kingdom</t>
  </si>
  <si>
    <t>Irreplaceable You</t>
  </si>
  <si>
    <t>Young Mother's Friend</t>
  </si>
  <si>
    <t>Ash Is Purest White</t>
  </si>
  <si>
    <t>Crime, Romance, Drama</t>
  </si>
  <si>
    <t>Calibre</t>
  </si>
  <si>
    <t>55 Steps</t>
  </si>
  <si>
    <t>Belgium, United States of America, Germany</t>
  </si>
  <si>
    <t>Marvel Rising: Secret Warriors</t>
  </si>
  <si>
    <t>Family, Animation, Action, Comedy, Science Fiction, TV Movie, Adventure</t>
  </si>
  <si>
    <t>Bombshell: The Hedy Lamarr Story</t>
  </si>
  <si>
    <t>Luis and the Aliens</t>
  </si>
  <si>
    <t>Belgium, Denmark, Germany, Luxembourg</t>
  </si>
  <si>
    <t>River Runs Red</t>
  </si>
  <si>
    <t>The Happy Prince</t>
  </si>
  <si>
    <t>Italy, United Kingdom, Germany, Belgium</t>
  </si>
  <si>
    <t>Penguin Highway</t>
  </si>
  <si>
    <t>Animation, Adventure, Comedy, Fantasy</t>
  </si>
  <si>
    <t>The Tobacconist</t>
  </si>
  <si>
    <t>Ladies in Black</t>
  </si>
  <si>
    <t>Freaky Friday</t>
  </si>
  <si>
    <t>No Escape Room</t>
  </si>
  <si>
    <t>Horror, Thriller, Mystery, TV Movie</t>
  </si>
  <si>
    <t>The Daughter-in-law</t>
  </si>
  <si>
    <t>Harry &amp; Meghan: A Royal Romance</t>
  </si>
  <si>
    <t>The Unthinkable</t>
  </si>
  <si>
    <t>Thriller, Action, Science Fiction, Drama</t>
  </si>
  <si>
    <t>A Rough Draft</t>
  </si>
  <si>
    <t>Fantasy, Science Fiction, Action</t>
  </si>
  <si>
    <t>Through the Fire</t>
  </si>
  <si>
    <t>Auntie Edna</t>
  </si>
  <si>
    <t>Scorched Earth</t>
  </si>
  <si>
    <t>Private Life</t>
  </si>
  <si>
    <t>The Jurassic Games</t>
  </si>
  <si>
    <t>Red Joan</t>
  </si>
  <si>
    <t>Thriller, History</t>
  </si>
  <si>
    <t>Boar</t>
  </si>
  <si>
    <t>Dolphin Reef</t>
  </si>
  <si>
    <t>Why Don't You Just Die!</t>
  </si>
  <si>
    <t>Modest Heroes</t>
  </si>
  <si>
    <t>Animation, Fantasy, Adventure, Drama</t>
  </si>
  <si>
    <t>Action, Drama, Fantasy, History, Adventure</t>
  </si>
  <si>
    <t>The Convent</t>
  </si>
  <si>
    <t>Sex in the Game</t>
  </si>
  <si>
    <t>A Dark Place</t>
  </si>
  <si>
    <t>Rosy</t>
  </si>
  <si>
    <t>Comedy, Romance, Thriller</t>
  </si>
  <si>
    <t>Mutual Relations 2</t>
  </si>
  <si>
    <t>I Think We're Alone Now</t>
  </si>
  <si>
    <t>The Tree of Blood</t>
  </si>
  <si>
    <t>Woman at War</t>
  </si>
  <si>
    <t>France, Iceland, Ukraine</t>
  </si>
  <si>
    <t>Nappily Ever After</t>
  </si>
  <si>
    <t>Damsel</t>
  </si>
  <si>
    <t>The World Is Yours</t>
  </si>
  <si>
    <t>Message Man</t>
  </si>
  <si>
    <t>United Arab Emirates, United Kingdom, Indonesia, Australia</t>
  </si>
  <si>
    <t>Don't. Get. Out!</t>
  </si>
  <si>
    <t>Dumplin'</t>
  </si>
  <si>
    <t>Zoe</t>
  </si>
  <si>
    <t>Science Fiction, Romance, Thriller</t>
  </si>
  <si>
    <t>Nightmare Cinema</t>
  </si>
  <si>
    <t>Lean on Pete</t>
  </si>
  <si>
    <t>Sarkar</t>
  </si>
  <si>
    <t>Girlfriend's Sister</t>
  </si>
  <si>
    <t>Ploey: You Never Fly Alone</t>
  </si>
  <si>
    <t>Belgium, Iceland</t>
  </si>
  <si>
    <t>The Miracle Season</t>
  </si>
  <si>
    <t>The Awakening of Motti Wolkenbruch</t>
  </si>
  <si>
    <t>LEGO DC Comics Super Heroes: Aquaman - Rage of Atlantis</t>
  </si>
  <si>
    <t>Animation, Family, Action, Comedy</t>
  </si>
  <si>
    <t>The Mercy</t>
  </si>
  <si>
    <t>Return to Christmas Creek</t>
  </si>
  <si>
    <t>Jim Button and Luke the Engine Driver</t>
  </si>
  <si>
    <t>Maya the Bee: The Honey Games</t>
  </si>
  <si>
    <t>In Fabric</t>
  </si>
  <si>
    <t>Horror, Fantasy, Comedy, Mystery</t>
  </si>
  <si>
    <t>Incoming</t>
  </si>
  <si>
    <t>Backtrace</t>
  </si>
  <si>
    <t>Carmen &amp; Lola</t>
  </si>
  <si>
    <t>Thriller, Drama, Adventure</t>
  </si>
  <si>
    <t>Action Point</t>
  </si>
  <si>
    <t>Hello Mr. Billionaire</t>
  </si>
  <si>
    <t>Big Legend</t>
  </si>
  <si>
    <t>Duck Butter</t>
  </si>
  <si>
    <t>Dirty Work</t>
  </si>
  <si>
    <t>Custody</t>
  </si>
  <si>
    <t>Sierra Burgess Is a Loser</t>
  </si>
  <si>
    <t>Ben Is Back</t>
  </si>
  <si>
    <t>The Cleaning Lady</t>
  </si>
  <si>
    <t>King Lear</t>
  </si>
  <si>
    <t>Beast</t>
  </si>
  <si>
    <t>Mystery, Crime, Drama</t>
  </si>
  <si>
    <t>Please Stand By</t>
  </si>
  <si>
    <t>Door Lock</t>
  </si>
  <si>
    <t>My Little Monster</t>
  </si>
  <si>
    <t>Breaking In</t>
  </si>
  <si>
    <t>Blue Iguana</t>
  </si>
  <si>
    <t>Darc</t>
  </si>
  <si>
    <t>Golden Job</t>
  </si>
  <si>
    <t>My Best Friend</t>
  </si>
  <si>
    <t>Baby Girl</t>
  </si>
  <si>
    <t>Close Enemies</t>
  </si>
  <si>
    <t>The Marine 6: Close Quarters</t>
  </si>
  <si>
    <t>In a Relationship</t>
  </si>
  <si>
    <t>I Am Jonas</t>
  </si>
  <si>
    <t>Sauvage</t>
  </si>
  <si>
    <t>Step Sisters</t>
  </si>
  <si>
    <t>Fantasy, Romance, Thriller, Science Fiction</t>
  </si>
  <si>
    <t>HUGtto! Pretty Cureâ™¡Futari wa Pretty Cure: All Stars Memories</t>
  </si>
  <si>
    <t>Animation, Fantasy, Action, Comedy, Adventure, Family</t>
  </si>
  <si>
    <t>Puppet Master: The Littlest Reich</t>
  </si>
  <si>
    <t>Behind the Curve</t>
  </si>
  <si>
    <t>A Faithful Man</t>
  </si>
  <si>
    <t>The Silent Revolution</t>
  </si>
  <si>
    <t>Burn Out</t>
  </si>
  <si>
    <t>Alcatraz</t>
  </si>
  <si>
    <t>A Woman With No Filter</t>
  </si>
  <si>
    <t>Chile, Mexico</t>
  </si>
  <si>
    <t>Robin Williams: Come Inside My Mind</t>
  </si>
  <si>
    <t>Cheese in the Trap</t>
  </si>
  <si>
    <t>An Impossible Love</t>
  </si>
  <si>
    <t>Happy as Lazzaro</t>
  </si>
  <si>
    <t>France, Germany, Italy, Switzerland</t>
  </si>
  <si>
    <t>Nothing to Hide</t>
  </si>
  <si>
    <t>Comedy, Drama, Horror, Romance</t>
  </si>
  <si>
    <t>Time Freak</t>
  </si>
  <si>
    <t>The Fare</t>
  </si>
  <si>
    <t>The After Party</t>
  </si>
  <si>
    <t>The Witness</t>
  </si>
  <si>
    <t>The Legacy of a Whitetail Deer Hunter</t>
  </si>
  <si>
    <t>Watch Me Burn</t>
  </si>
  <si>
    <t>D-Railed</t>
  </si>
  <si>
    <t>Hagazussa</t>
  </si>
  <si>
    <t>Never Goin' Back</t>
  </si>
  <si>
    <t>Return of the Hero</t>
  </si>
  <si>
    <t>History, Comedy</t>
  </si>
  <si>
    <t>Loro</t>
  </si>
  <si>
    <t>Kung Fu League</t>
  </si>
  <si>
    <t>Lizzie</t>
  </si>
  <si>
    <t>When the Angels Sleep</t>
  </si>
  <si>
    <t>Stree</t>
  </si>
  <si>
    <t>What Keeps You Alive</t>
  </si>
  <si>
    <t>Amazing Grace</t>
  </si>
  <si>
    <t>Sugar Baby</t>
  </si>
  <si>
    <t>Juliet, Naked</t>
  </si>
  <si>
    <t>The New Romantic</t>
  </si>
  <si>
    <t>After Everything</t>
  </si>
  <si>
    <t>Yes, I Do</t>
  </si>
  <si>
    <t>Sgt. Stubby: An American Hero</t>
  </si>
  <si>
    <t>Canada, France, Ireland, United Kingdom, United States of America</t>
  </si>
  <si>
    <t>Animation, Adventure, Family, History, War</t>
  </si>
  <si>
    <t>Aragne: Sign of Vermillion</t>
  </si>
  <si>
    <t>Animation, Horror, Mystery, Fantasy</t>
  </si>
  <si>
    <t>Break</t>
  </si>
  <si>
    <t>Along Came the Devil</t>
  </si>
  <si>
    <t>The Other Side of the Wind</t>
  </si>
  <si>
    <t>Gun City</t>
  </si>
  <si>
    <t>Open 24 Hours</t>
  </si>
  <si>
    <t>Above Majestic</t>
  </si>
  <si>
    <t>No One Would Tell</t>
  </si>
  <si>
    <t>Mingle All the Way</t>
  </si>
  <si>
    <t>Hearts Beat Loud</t>
  </si>
  <si>
    <t>Music, Drama, Comedy, Family</t>
  </si>
  <si>
    <t>Sunset</t>
  </si>
  <si>
    <t>The Blood of Wolves</t>
  </si>
  <si>
    <t>Crime, Thriller, Drama, Horror</t>
  </si>
  <si>
    <t>Blame</t>
  </si>
  <si>
    <t>Dead in a Week (Or Your Money Back)</t>
  </si>
  <si>
    <t>The Wind</t>
  </si>
  <si>
    <t>Horror, Mystery, Western</t>
  </si>
  <si>
    <t>The Holiday Calendar</t>
  </si>
  <si>
    <t>Romance, Comedy, Family</t>
  </si>
  <si>
    <t>Primal Rage</t>
  </si>
  <si>
    <t>The Laws of Thermodynamics</t>
  </si>
  <si>
    <t>The Rider</t>
  </si>
  <si>
    <t>Swapping Guest House</t>
  </si>
  <si>
    <t>Bigger</t>
  </si>
  <si>
    <t>Sara's Notebook</t>
  </si>
  <si>
    <t>The Realm</t>
  </si>
  <si>
    <t>Permission</t>
  </si>
  <si>
    <t>Donnybrook</t>
  </si>
  <si>
    <t>Ghost Stories</t>
  </si>
  <si>
    <t>Small Town Crime</t>
  </si>
  <si>
    <t>St. Agatha</t>
  </si>
  <si>
    <t>Human, Space, Time and Human</t>
  </si>
  <si>
    <t>Goyo: The Boy General</t>
  </si>
  <si>
    <t>Thugs of Hindostan</t>
  </si>
  <si>
    <t>India, Malta, Thailand</t>
  </si>
  <si>
    <t>Distorted</t>
  </si>
  <si>
    <t>The Magic Tuche</t>
  </si>
  <si>
    <t>The Fall of the American Empire</t>
  </si>
  <si>
    <t>El Angel</t>
  </si>
  <si>
    <t>Baaghi 2</t>
  </si>
  <si>
    <t>Action, Crime, Adventure, Mystery, Thriller</t>
  </si>
  <si>
    <t>Case Closed: Zero the Enforcer</t>
  </si>
  <si>
    <t>They Shall Not Grow Old</t>
  </si>
  <si>
    <t>New Zealand, Turkey, United Kingdom</t>
  </si>
  <si>
    <t>Tutor</t>
  </si>
  <si>
    <t>Gogol. Viy</t>
  </si>
  <si>
    <t>Mystery, Adventure, Drama</t>
  </si>
  <si>
    <t>My Girlfriend's Mother 2</t>
  </si>
  <si>
    <t>Three Identical Strangers</t>
  </si>
  <si>
    <t>Clara</t>
  </si>
  <si>
    <t>School's Out</t>
  </si>
  <si>
    <t>Help, I Shrunk My Parents</t>
  </si>
  <si>
    <t>On My Skin</t>
  </si>
  <si>
    <t>The Matchmaker's Playbook</t>
  </si>
  <si>
    <t>Ideal Home</t>
  </si>
  <si>
    <t>Kind Sisters</t>
  </si>
  <si>
    <t>Super Crazy</t>
  </si>
  <si>
    <t>Dragon Ball Super: Broly</t>
  </si>
  <si>
    <t>Nisekoi: False Love</t>
  </si>
  <si>
    <t>Church Sister</t>
  </si>
  <si>
    <t>Netoraserare 3 ~Love~</t>
  </si>
  <si>
    <t>Honey: Rise Up and Dance</t>
  </si>
  <si>
    <t>Sink or Swim</t>
  </si>
  <si>
    <t>Younger Sister's Girl</t>
  </si>
  <si>
    <t>A Twelve-Year Night</t>
  </si>
  <si>
    <t>Argentina, Spain, Uruguay</t>
  </si>
  <si>
    <t>Normandy Nude</t>
  </si>
  <si>
    <t>The Old Man &amp; the Gun</t>
  </si>
  <si>
    <t>The Kindergarten Teacher</t>
  </si>
  <si>
    <t>Canada, Israel, United Kingdom, United States of America</t>
  </si>
  <si>
    <t>Sunday's Illness</t>
  </si>
  <si>
    <t>There's No Place Like Home</t>
  </si>
  <si>
    <t>Macross Delta: Passionate WalkÃ¼re</t>
  </si>
  <si>
    <t>Animation, Action, Drama, Science Fiction, War, Romance, Music</t>
  </si>
  <si>
    <t>Gatao 2: Rise of the King</t>
  </si>
  <si>
    <t>Invitation Girl</t>
  </si>
  <si>
    <t>Dear Ex</t>
  </si>
  <si>
    <t>Zero</t>
  </si>
  <si>
    <t>Bel Canto</t>
  </si>
  <si>
    <t>Drama, Music, Romance, Thriller</t>
  </si>
  <si>
    <t>The Leisure Seeker</t>
  </si>
  <si>
    <t>Drama, Romance, Adventure</t>
  </si>
  <si>
    <t>Mad World</t>
  </si>
  <si>
    <t>The Thinning: New World Order</t>
  </si>
  <si>
    <t>Action, Drama, Thriller, Horror</t>
  </si>
  <si>
    <t>Family Is Family</t>
  </si>
  <si>
    <t>We Need Your Vote</t>
  </si>
  <si>
    <t>Malicious</t>
  </si>
  <si>
    <t>Blindspotting</t>
  </si>
  <si>
    <t>Chasing Love Time Machine</t>
  </si>
  <si>
    <t>Elon Musk: The Real Life Iron Man</t>
  </si>
  <si>
    <t>The Plagues of Breslau</t>
  </si>
  <si>
    <t>Dude</t>
  </si>
  <si>
    <t>Blessed Madness</t>
  </si>
  <si>
    <t>The Super</t>
  </si>
  <si>
    <t>Ghost Killers vs. Bloody Mary</t>
  </si>
  <si>
    <t>Frenzy</t>
  </si>
  <si>
    <t>Parmanu: The Story of Pokhran</t>
  </si>
  <si>
    <t>Await Further Instructions</t>
  </si>
  <si>
    <t>How to Be Really Bad</t>
  </si>
  <si>
    <t>Take Point</t>
  </si>
  <si>
    <t>My Perfect Romance</t>
  </si>
  <si>
    <t>Christmas at Pemberley Manor</t>
  </si>
  <si>
    <t>Puzzle</t>
  </si>
  <si>
    <t>The Freshmen</t>
  </si>
  <si>
    <t>Leto</t>
  </si>
  <si>
    <t>Alive</t>
  </si>
  <si>
    <t>Cry Me a Sad River</t>
  </si>
  <si>
    <t>100 Things</t>
  </si>
  <si>
    <t>Birds of Passage</t>
  </si>
  <si>
    <t>Colombia, Mexico, Denmark, France, Switzerland</t>
  </si>
  <si>
    <t>Action, Science Fiction, Fantasy</t>
  </si>
  <si>
    <t>Belle and Sebastian 3: The Last Chapter</t>
  </si>
  <si>
    <t>The Princess and the Matchmaker</t>
  </si>
  <si>
    <t>Comedy, Romance, History</t>
  </si>
  <si>
    <t>All About Nina</t>
  </si>
  <si>
    <t>Bob Lazar: Area 51 and Flying Saucers</t>
  </si>
  <si>
    <t>Lady J</t>
  </si>
  <si>
    <t>Dad Friend</t>
  </si>
  <si>
    <t>The Field Guide to Evil</t>
  </si>
  <si>
    <t>Austria, Greece, Hungary, India, New Zealand, Poland, Turkey, United States of America</t>
  </si>
  <si>
    <t>Default</t>
  </si>
  <si>
    <t>Miss Baek</t>
  </si>
  <si>
    <t>Pearl in Paradise</t>
  </si>
  <si>
    <t>Digimon Adventure tri. Part 6: Future</t>
  </si>
  <si>
    <t>Animation, Adventure, Action, Family, Fantasy, Science Fiction</t>
  </si>
  <si>
    <t>Andre the Giant</t>
  </si>
  <si>
    <t>Boarding School</t>
  </si>
  <si>
    <t>Hichki</t>
  </si>
  <si>
    <t>The Whistler: Origins</t>
  </si>
  <si>
    <t>Mexico, Venezuela</t>
  </si>
  <si>
    <t>Crime Wave</t>
  </si>
  <si>
    <t>The Conductor</t>
  </si>
  <si>
    <t>Belgium, Bulgaria, Netherlands</t>
  </si>
  <si>
    <t>My Little Pony: Equestria Girls - Forgotten Friendship</t>
  </si>
  <si>
    <t>Animal World</t>
  </si>
  <si>
    <t>Drama, Action, Adventure, Thriller</t>
  </si>
  <si>
    <t>Boundaries</t>
  </si>
  <si>
    <t>Ultraman Geed the Movie: Connect! The Wishes!!</t>
  </si>
  <si>
    <t>Edge of Fear</t>
  </si>
  <si>
    <t>Swinging Safari</t>
  </si>
  <si>
    <t>I'll Take Your Dead</t>
  </si>
  <si>
    <t>Going for Gold</t>
  </si>
  <si>
    <t>Support the Girls</t>
  </si>
  <si>
    <t>To Each, Her Own</t>
  </si>
  <si>
    <t>What We Left Behind: Looking Back at Star Trek: Deep Space Nine</t>
  </si>
  <si>
    <t>Ouija House</t>
  </si>
  <si>
    <t>Hidden Man</t>
  </si>
  <si>
    <t>Won't You Be My Neighbor?</t>
  </si>
  <si>
    <t>Burn the Stage: The Movie</t>
  </si>
  <si>
    <t>Abducted in Plain Sight</t>
  </si>
  <si>
    <t>The Lost Viking</t>
  </si>
  <si>
    <t>Love Jacked</t>
  </si>
  <si>
    <t>Canada, South Africa, United States of America</t>
  </si>
  <si>
    <t>Girls of the Sun</t>
  </si>
  <si>
    <t>France, Switzerland, Belgium, Georgia</t>
  </si>
  <si>
    <t>At First Light</t>
  </si>
  <si>
    <t>The Last Movie Star</t>
  </si>
  <si>
    <t>Scooby-Doo! and the Gourmet Ghost</t>
  </si>
  <si>
    <t>Indian Horse</t>
  </si>
  <si>
    <t>Asako I &amp; II</t>
  </si>
  <si>
    <t>Love Addict</t>
  </si>
  <si>
    <t>Feminists: What Were They Thinking?</t>
  </si>
  <si>
    <t>Perfectos desconocidos</t>
  </si>
  <si>
    <t>The Yellow Birds</t>
  </si>
  <si>
    <t>Thomas &amp; Friends: Big World! Big Adventures! The Movie</t>
  </si>
  <si>
    <t>Dog Days</t>
  </si>
  <si>
    <t>Freak Show</t>
  </si>
  <si>
    <t>The Amityville Murders</t>
  </si>
  <si>
    <t>The Awakener</t>
  </si>
  <si>
    <t>Girl</t>
  </si>
  <si>
    <t>Dear Dictator</t>
  </si>
  <si>
    <t>The Angel</t>
  </si>
  <si>
    <t>United States of America, Bulgaria, United Kingdom, Israel, Morocco</t>
  </si>
  <si>
    <t>Action, Drama, History, Thriller, War</t>
  </si>
  <si>
    <t>Holiday</t>
  </si>
  <si>
    <t>The Dark</t>
  </si>
  <si>
    <t>Romina</t>
  </si>
  <si>
    <t>Period. End of Sentence.</t>
  </si>
  <si>
    <t>Christmas with a View</t>
  </si>
  <si>
    <t>Alaska Polar Bear</t>
  </si>
  <si>
    <t>Still/Born</t>
  </si>
  <si>
    <t>The Breaker Upperers</t>
  </si>
  <si>
    <t>Children of the Corn: Runaway</t>
  </si>
  <si>
    <t>Family Blood</t>
  </si>
  <si>
    <t>I Do Not Care If We Go Down in History as Barbarians</t>
  </si>
  <si>
    <t>Germany, Bulgaria, France, Czech Republic, Romania</t>
  </si>
  <si>
    <t>History, Drama, Comedy</t>
  </si>
  <si>
    <t>Ricky Gervais: Humanity</t>
  </si>
  <si>
    <t>Jonathan</t>
  </si>
  <si>
    <t>Belgium, Canada, United States of America</t>
  </si>
  <si>
    <t>Asher</t>
  </si>
  <si>
    <t>Banana Split</t>
  </si>
  <si>
    <t>Luna's Revenge</t>
  </si>
  <si>
    <t>Dark Figure of Crime</t>
  </si>
  <si>
    <t>Alex Strangelove</t>
  </si>
  <si>
    <t>A Kid Like Jake</t>
  </si>
  <si>
    <t>Fantastic Home Service</t>
  </si>
  <si>
    <t>The Trouble with You</t>
  </si>
  <si>
    <t>Comedy, Drama, Romance, Crime</t>
  </si>
  <si>
    <t>Leal</t>
  </si>
  <si>
    <t>Paraguay</t>
  </si>
  <si>
    <t>A Moment in the Reeds</t>
  </si>
  <si>
    <t>QuiÃ©n te cantarÃ¡</t>
  </si>
  <si>
    <t>Music, Drama, Mystery</t>
  </si>
  <si>
    <t>Not Cinderella's Type</t>
  </si>
  <si>
    <t>Endless Loop</t>
  </si>
  <si>
    <t>Crime, Science Fiction</t>
  </si>
  <si>
    <t>Another Day of Life</t>
  </si>
  <si>
    <t>Belgium, Germany, Hungary, Poland, Spain</t>
  </si>
  <si>
    <t>Animation, Documentary, History</t>
  </si>
  <si>
    <t>Akuma no Memumemu-chan</t>
  </si>
  <si>
    <t>The Wild Pear Tree</t>
  </si>
  <si>
    <t>Bosnia and Herzegovina, Bulgaria, France, Germany, Macedonia, Qatar, Sweden, Turkey</t>
  </si>
  <si>
    <t>Ramen Shop</t>
  </si>
  <si>
    <t>France, Japan, Singapore</t>
  </si>
  <si>
    <t>Sex Weather</t>
  </si>
  <si>
    <t>The Full House</t>
  </si>
  <si>
    <t>Ali Wong: Hard Knock Wife</t>
  </si>
  <si>
    <t>The Warning</t>
  </si>
  <si>
    <t>Flesh &amp; Blood</t>
  </si>
  <si>
    <t>Deadly Still</t>
  </si>
  <si>
    <t>Dirt</t>
  </si>
  <si>
    <t>Ruben Brandt, Collector</t>
  </si>
  <si>
    <t>Animation, Action, Thriller, Crime</t>
  </si>
  <si>
    <t>Quincy</t>
  </si>
  <si>
    <t>A Shoe Addict's Christmas</t>
  </si>
  <si>
    <t>Romance, Drama, TV Movie, Fantasy</t>
  </si>
  <si>
    <t>Martians vs Mexicans</t>
  </si>
  <si>
    <t>The Most Assassinated Woman in the World</t>
  </si>
  <si>
    <t>United States of America, Belgium, United Kingdom</t>
  </si>
  <si>
    <t>My Masterpiece</t>
  </si>
  <si>
    <t>The Accused</t>
  </si>
  <si>
    <t>Argentina, Mexico</t>
  </si>
  <si>
    <t>Neuilly sa mÃ¨re, sa mÃ¨re !</t>
  </si>
  <si>
    <t>Dilili in Paris</t>
  </si>
  <si>
    <t>Germany, Belgium, France</t>
  </si>
  <si>
    <t>Like Father</t>
  </si>
  <si>
    <t>6-Headed Shark Attack</t>
  </si>
  <si>
    <t>Cruise</t>
  </si>
  <si>
    <t>Lover: My Wife's Man</t>
  </si>
  <si>
    <t>Profile</t>
  </si>
  <si>
    <t>The Sweetheart</t>
  </si>
  <si>
    <t>Angel Face</t>
  </si>
  <si>
    <t>The Toybox</t>
  </si>
  <si>
    <t>Nostalgia</t>
  </si>
  <si>
    <t>Sauerkrautkoma</t>
  </si>
  <si>
    <t>Vada Chennai</t>
  </si>
  <si>
    <t>Becoming Astrid</t>
  </si>
  <si>
    <t>Freedom Fighters: The Ray</t>
  </si>
  <si>
    <t>Black Tide</t>
  </si>
  <si>
    <t>Karmouz War</t>
  </si>
  <si>
    <t>5 Star Christmas</t>
  </si>
  <si>
    <t>In Her Hands</t>
  </si>
  <si>
    <t>Kamen Rider Heisei Generations FOREVER</t>
  </si>
  <si>
    <t>Action, Adventure, Science Fiction, Fantasy, Drama, Comedy</t>
  </si>
  <si>
    <t>Pad Man</t>
  </si>
  <si>
    <t>India, United States of America, Hong Kong</t>
  </si>
  <si>
    <t>Simmba</t>
  </si>
  <si>
    <t>Action, Comedy, Crime, Drama</t>
  </si>
  <si>
    <t>The Beyond</t>
  </si>
  <si>
    <t>Hentai oyaji: Love me! Itten daa</t>
  </si>
  <si>
    <t>Thi Mai</t>
  </si>
  <si>
    <t>Good Girlfriend</t>
  </si>
  <si>
    <t>Blurt!</t>
  </si>
  <si>
    <t>Detective K: Secret of the Living Dead</t>
  </si>
  <si>
    <t>Comedy, Crime, Action, Mystery</t>
  </si>
  <si>
    <t>The Child in Time</t>
  </si>
  <si>
    <t>The Last Witness</t>
  </si>
  <si>
    <t>The Seagull</t>
  </si>
  <si>
    <t>Nekrotronic</t>
  </si>
  <si>
    <t>Microhabitat</t>
  </si>
  <si>
    <t>The Hows of Us</t>
  </si>
  <si>
    <t>Cyrano, My Love</t>
  </si>
  <si>
    <t>Comedy, History</t>
  </si>
  <si>
    <t>You Shall Not Sleep</t>
  </si>
  <si>
    <t>Spain, Argentina, Uruguay</t>
  </si>
  <si>
    <t>Pachamama</t>
  </si>
  <si>
    <t>Canada, France, Luxembourg</t>
  </si>
  <si>
    <t>Mario</t>
  </si>
  <si>
    <t>Candy Jar</t>
  </si>
  <si>
    <t>Sanky Panky 3</t>
  </si>
  <si>
    <t>Dominican Republic, Puerto Rico</t>
  </si>
  <si>
    <t>The Long Dumb Road</t>
  </si>
  <si>
    <t>Raid</t>
  </si>
  <si>
    <t>All I Wish</t>
  </si>
  <si>
    <t>Cucuy: The Boogeyman</t>
  </si>
  <si>
    <t>El fantasma de mi novia</t>
  </si>
  <si>
    <t>Race 3</t>
  </si>
  <si>
    <t>Thriller, Action, Crime, Adventure</t>
  </si>
  <si>
    <t>Affairs of State</t>
  </si>
  <si>
    <t>The Summer House</t>
  </si>
  <si>
    <t>A Newly Wedded Couple's Sex Life</t>
  </si>
  <si>
    <t>Elliot: The Littlest Reindeer</t>
  </si>
  <si>
    <t>Leo Da Vinci: Mission Mona Lisa</t>
  </si>
  <si>
    <t>14 Cameras</t>
  </si>
  <si>
    <t>Christmas Wonderland</t>
  </si>
  <si>
    <t>Attrition</t>
  </si>
  <si>
    <t>United States of America, United Kingdom, Hong Kong, Thailand</t>
  </si>
  <si>
    <t>The Nephew</t>
  </si>
  <si>
    <t>How About Adolf?</t>
  </si>
  <si>
    <t>Father of the Year</t>
  </si>
  <si>
    <t>Paterno</t>
  </si>
  <si>
    <t>303 Squadron</t>
  </si>
  <si>
    <t>Hannah Gadsby: Nanette</t>
  </si>
  <si>
    <t>Wunderland</t>
  </si>
  <si>
    <t>Action, War, Drama, Thriller</t>
  </si>
  <si>
    <t>Encounter</t>
  </si>
  <si>
    <t>The Land of Steady Habits</t>
  </si>
  <si>
    <t>Keys to the Heart</t>
  </si>
  <si>
    <t>The Forgiven</t>
  </si>
  <si>
    <t>The Scythian Lamb</t>
  </si>
  <si>
    <t>Homegrown Christmas</t>
  </si>
  <si>
    <t>To the Ends of the World</t>
  </si>
  <si>
    <t>Drama, Adventure, War</t>
  </si>
  <si>
    <t>Good Water Boarding House</t>
  </si>
  <si>
    <t>In Safe Hands</t>
  </si>
  <si>
    <t>Death Kiss</t>
  </si>
  <si>
    <t>The Island</t>
  </si>
  <si>
    <t>Think Again, Junpei</t>
  </si>
  <si>
    <t>The Witch in the Window</t>
  </si>
  <si>
    <t>Bad Seeds</t>
  </si>
  <si>
    <t>Slice</t>
  </si>
  <si>
    <t>Madeline's Madeline</t>
  </si>
  <si>
    <t>Avengers Grimm: Time Wars</t>
  </si>
  <si>
    <t>Yardie</t>
  </si>
  <si>
    <t>The Caption</t>
  </si>
  <si>
    <t>The Best Summer of My Life</t>
  </si>
  <si>
    <t>25 km/h</t>
  </si>
  <si>
    <t>Comedy, Drama, Adventure, Family</t>
  </si>
  <si>
    <t>Alex &amp; the List</t>
  </si>
  <si>
    <t>Thriller, Action, Drama, Horror</t>
  </si>
  <si>
    <t>The Festival</t>
  </si>
  <si>
    <t>Mahanati</t>
  </si>
  <si>
    <t>Youthful Mother-in-law</t>
  </si>
  <si>
    <t>One Crazy Summer: A Look Back at Gravity Falls</t>
  </si>
  <si>
    <t>(Girl)Friend</t>
  </si>
  <si>
    <t>Three Bullets To Redemption</t>
  </si>
  <si>
    <t>Don't Leave Home</t>
  </si>
  <si>
    <t>The Clapper</t>
  </si>
  <si>
    <t>Magical Nights</t>
  </si>
  <si>
    <t>The Cleanse</t>
  </si>
  <si>
    <t>Drama, Comedy, Fantasy, Horror</t>
  </si>
  <si>
    <t>Io sono Tempesta</t>
  </si>
  <si>
    <t>Aravindha Sametha</t>
  </si>
  <si>
    <t>Non Non Biyori: Vacation</t>
  </si>
  <si>
    <t>Comedy, Animation, Adventure, Drama</t>
  </si>
  <si>
    <t>Once Upon a Prince</t>
  </si>
  <si>
    <t>Little Bitches</t>
  </si>
  <si>
    <t>Nazi Overlord</t>
  </si>
  <si>
    <t>Aurora Teagarden Mysteries: The Disappearing Game</t>
  </si>
  <si>
    <t>TV Movie, Drama, Crime, Mystery</t>
  </si>
  <si>
    <t>The Beachnickers</t>
  </si>
  <si>
    <t>Operation Odessa</t>
  </si>
  <si>
    <t>Love on the Slopes</t>
  </si>
  <si>
    <t>Open Marriage: Aru Fuufu no Katachi</t>
  </si>
  <si>
    <t>The Image Book</t>
  </si>
  <si>
    <t>Keep an Eye Out</t>
  </si>
  <si>
    <t>Spirou &amp; Fantasio's Big Adventures</t>
  </si>
  <si>
    <t>It Came from the Desert</t>
  </si>
  <si>
    <t>Canada, Finland, United Kingdom, United States of America</t>
  </si>
  <si>
    <t>Fauve</t>
  </si>
  <si>
    <t>Ice Princess Lily</t>
  </si>
  <si>
    <t>Champion</t>
  </si>
  <si>
    <t>McQueen</t>
  </si>
  <si>
    <t>The Lion King</t>
  </si>
  <si>
    <t>Adventure, Drama, Family, Animation</t>
  </si>
  <si>
    <t>Avengers: Endgame</t>
  </si>
  <si>
    <t>Parasite</t>
  </si>
  <si>
    <t>The Gangster, the Cop, the Devil</t>
  </si>
  <si>
    <t>Ne Zha</t>
  </si>
  <si>
    <t>Busty Girlfriend</t>
  </si>
  <si>
    <t>Star Wars: The Rise of Skywalker</t>
  </si>
  <si>
    <t>Fast &amp; Furious Presents: Hobbs &amp; Shaw</t>
  </si>
  <si>
    <t>How to Train Your Dragon: The Hidden World</t>
  </si>
  <si>
    <t>Joker</t>
  </si>
  <si>
    <t>Spider-Man: Far From Home</t>
  </si>
  <si>
    <t>John Wick: Chapter 3 - Parabellum</t>
  </si>
  <si>
    <t>Frozen II</t>
  </si>
  <si>
    <t>It Chapter Two</t>
  </si>
  <si>
    <t>Rambo: Last Blood</t>
  </si>
  <si>
    <t>Knives Out</t>
  </si>
  <si>
    <t>Annabelle Comes Home</t>
  </si>
  <si>
    <t>Captain Marvel</t>
  </si>
  <si>
    <t>Alita: Battle Angel</t>
  </si>
  <si>
    <t>Jumanji: The Next Level</t>
  </si>
  <si>
    <t>Terminator: Dark Fate</t>
  </si>
  <si>
    <t>China, Hungary, Spain, United States of America</t>
  </si>
  <si>
    <t>Aladdin</t>
  </si>
  <si>
    <t>Adventure, Fantasy, Romance, Family</t>
  </si>
  <si>
    <t>Maleficent: Mistress of Evil</t>
  </si>
  <si>
    <t>Family, Fantasy, Adventure, Action</t>
  </si>
  <si>
    <t>Midsommar</t>
  </si>
  <si>
    <t>Horror, Drama, Mystery</t>
  </si>
  <si>
    <t>Once Upon a Time... in Hollywood</t>
  </si>
  <si>
    <t>Toy Story 4</t>
  </si>
  <si>
    <t>The Platform</t>
  </si>
  <si>
    <t>O Filho do Homem</t>
  </si>
  <si>
    <t>Godzilla: King of the Monsters</t>
  </si>
  <si>
    <t>Ford v Ferrari</t>
  </si>
  <si>
    <t>Five Feet Apart</t>
  </si>
  <si>
    <t>Demon Slayer: Kimetsu no Yaiba â€“ Sibling's Bond</t>
  </si>
  <si>
    <t>Animation, Action, Fantasy, Thriller</t>
  </si>
  <si>
    <t>Young Mom 2</t>
  </si>
  <si>
    <t>Polar</t>
  </si>
  <si>
    <t>The Boy Who Harnessed the Wind</t>
  </si>
  <si>
    <t>Malawi, United Kingdom, United States of America</t>
  </si>
  <si>
    <t>Uri: The Surgical Strike</t>
  </si>
  <si>
    <t>Men in Black: International</t>
  </si>
  <si>
    <t>Pet Sematary</t>
  </si>
  <si>
    <t>Ready or Not</t>
  </si>
  <si>
    <t>Queen of Hearts</t>
  </si>
  <si>
    <t>Dark Phoenix</t>
  </si>
  <si>
    <t>Shazam!</t>
  </si>
  <si>
    <t>Descendants 3</t>
  </si>
  <si>
    <t>Family, TV Movie, Adventure, Fantasy</t>
  </si>
  <si>
    <t>The Secret Life of Pets 2</t>
  </si>
  <si>
    <t>How to Train Your Dragon: Homecoming</t>
  </si>
  <si>
    <t>Animation, Fantasy, Adventure, Action, Family</t>
  </si>
  <si>
    <t>Zombieland: Double Tap</t>
  </si>
  <si>
    <t>Triple Frontier</t>
  </si>
  <si>
    <t>The Lighthouse</t>
  </si>
  <si>
    <t>India, Spain, United Kingdom, United States of America</t>
  </si>
  <si>
    <t>War, History, Thriller, Drama</t>
  </si>
  <si>
    <t>The Irishman</t>
  </si>
  <si>
    <t>The Curse of La Llorona</t>
  </si>
  <si>
    <t>Little Women</t>
  </si>
  <si>
    <t>PokÃ©mon Detective Pikachu</t>
  </si>
  <si>
    <t>My Hero Academia: Heroes Rising</t>
  </si>
  <si>
    <t>Animation, Action, Fantasy, Adventure</t>
  </si>
  <si>
    <t>The Angry Birds Movie 2</t>
  </si>
  <si>
    <t>Finland, United States of America</t>
  </si>
  <si>
    <t>Animation, Action, Fantasy, Adventure, Comedy, Family</t>
  </si>
  <si>
    <t>Angel Has Fallen</t>
  </si>
  <si>
    <t>No manches, Frida 2: paraÃ­so destruido</t>
  </si>
  <si>
    <t>Glass</t>
  </si>
  <si>
    <t>Dora and the Lost City of Gold</t>
  </si>
  <si>
    <t>Hellboy</t>
  </si>
  <si>
    <t>Bulgaria, United States of America, France, Canada</t>
  </si>
  <si>
    <t>Fantasy, Horror, Action, Adventure</t>
  </si>
  <si>
    <t>Balkan Line</t>
  </si>
  <si>
    <t>Russia, Serbia</t>
  </si>
  <si>
    <t>Portrait of a Lady on Fire</t>
  </si>
  <si>
    <t>Brightburn</t>
  </si>
  <si>
    <t>El Camino: A Breaking Bad Movie</t>
  </si>
  <si>
    <t>France, Guadaloupe, Russia, Serbia, United States of America</t>
  </si>
  <si>
    <t>The Farm</t>
  </si>
  <si>
    <t>Charlie's Angels</t>
  </si>
  <si>
    <t>Midway</t>
  </si>
  <si>
    <t>Dumbo</t>
  </si>
  <si>
    <t>Australia, Canada, United Kingdom, United States of America</t>
  </si>
  <si>
    <t>Canada, Serbia, United States of America</t>
  </si>
  <si>
    <t>PokÃ©mon the Movie: Mewtwo Strikes Back - Evolution</t>
  </si>
  <si>
    <t>Animation, Adventure, Fantasy, Action, Family</t>
  </si>
  <si>
    <t>Fractured</t>
  </si>
  <si>
    <t>Weathering with You</t>
  </si>
  <si>
    <t>Abominable</t>
  </si>
  <si>
    <t>What Men Want</t>
  </si>
  <si>
    <t>Scary Stories to Tell in the Dark</t>
  </si>
  <si>
    <t>Horror, Adventure, Mystery</t>
  </si>
  <si>
    <t>Uncut Gems</t>
  </si>
  <si>
    <t>Senior Couple and Exchange Sex</t>
  </si>
  <si>
    <t>The Addams Family</t>
  </si>
  <si>
    <t>Family, Animation, Comedy, Fantasy</t>
  </si>
  <si>
    <t>Fidelity</t>
  </si>
  <si>
    <t>Steven Universe: The Movie</t>
  </si>
  <si>
    <t>TV Movie, Adventure, Animation, Comedy, Fantasy, Music, Science Fiction</t>
  </si>
  <si>
    <t>It Feels So Good</t>
  </si>
  <si>
    <t>Us</t>
  </si>
  <si>
    <t>Red Shoes and the Seven Dwarfs</t>
  </si>
  <si>
    <t>Animation, Fantasy, Drama, Family, Comedy, Romance</t>
  </si>
  <si>
    <t>Murder Mystery</t>
  </si>
  <si>
    <t>47 Meters Down: Uncaged</t>
  </si>
  <si>
    <t>Waves</t>
  </si>
  <si>
    <t>6 Underground</t>
  </si>
  <si>
    <t>Better Days</t>
  </si>
  <si>
    <t>China, Hong Kong, United Kingdom</t>
  </si>
  <si>
    <t>Drama, Crime, Romance</t>
  </si>
  <si>
    <t>The Wandering Earth</t>
  </si>
  <si>
    <t>Science Fiction, Action, Drama</t>
  </si>
  <si>
    <t>The Art of Racing in the Rain</t>
  </si>
  <si>
    <t>Night Hunter</t>
  </si>
  <si>
    <t>A Dog's Journey</t>
  </si>
  <si>
    <t>Canada, China, India, United States of America</t>
  </si>
  <si>
    <t>Jojo Rabbit</t>
  </si>
  <si>
    <t>Comedy, War, Drama</t>
  </si>
  <si>
    <t>Triple Threat</t>
  </si>
  <si>
    <t>United States of America, China, Thailand</t>
  </si>
  <si>
    <t>Gemini Man</t>
  </si>
  <si>
    <t>In the Arms of an Assassin</t>
  </si>
  <si>
    <t>My Hero Academia: All Might Rising</t>
  </si>
  <si>
    <t>White Snake</t>
  </si>
  <si>
    <t>Romance, Animation, Fantasy</t>
  </si>
  <si>
    <t>Foxter and Max</t>
  </si>
  <si>
    <t>Breakthrough</t>
  </si>
  <si>
    <t>Curiosa</t>
  </si>
  <si>
    <t>Close</t>
  </si>
  <si>
    <t>The Blackout</t>
  </si>
  <si>
    <t>Doctor Sleep</t>
  </si>
  <si>
    <t>Ip Man: Kung Fu Master</t>
  </si>
  <si>
    <t>The Bad Guys: Reign of Chaos</t>
  </si>
  <si>
    <t>My Grandpa is an Alien</t>
  </si>
  <si>
    <t>Bosnia and Herzegovina, Croatia, Czech Republic, Luxembourg, Norway, Slovakia, Slovenia</t>
  </si>
  <si>
    <t>Hustlers</t>
  </si>
  <si>
    <t>21 Bridges</t>
  </si>
  <si>
    <t>Spies in Disguise</t>
  </si>
  <si>
    <t>Animation, Action, Adventure, Comedy, Family</t>
  </si>
  <si>
    <t>Cold Pursuit</t>
  </si>
  <si>
    <t>Canada, France, Norway, United Kingdom, United States of America</t>
  </si>
  <si>
    <t>Action, Crime, Thriller, Comedy, Drama</t>
  </si>
  <si>
    <t>Code Geass: Lelouch of the Re;Surrection</t>
  </si>
  <si>
    <t>Animation, Science Fiction, Crime, Mystery, War</t>
  </si>
  <si>
    <t>Iron Mask</t>
  </si>
  <si>
    <t>China, Russia</t>
  </si>
  <si>
    <t>The Lego Movie 2: The Second Part</t>
  </si>
  <si>
    <t>Cold Blood</t>
  </si>
  <si>
    <t>Belgium, France, Ukraine</t>
  </si>
  <si>
    <t>Klaus</t>
  </si>
  <si>
    <t>A Dog's Way Home</t>
  </si>
  <si>
    <t>Drama, Adventure, Family</t>
  </si>
  <si>
    <t>Hotel Mumbai</t>
  </si>
  <si>
    <t>Australia, India, Singapore, United States of America, Indonesia</t>
  </si>
  <si>
    <t>Thriller, History, Drama, Action</t>
  </si>
  <si>
    <t>Observation Man</t>
  </si>
  <si>
    <t>Adultery Alumni Association 2</t>
  </si>
  <si>
    <t>The Upside</t>
  </si>
  <si>
    <t>Cruel Fixation</t>
  </si>
  <si>
    <t>Her Blue Sky</t>
  </si>
  <si>
    <t>Marriage Story</t>
  </si>
  <si>
    <t>The Wolf's Call</t>
  </si>
  <si>
    <t>Thriller, Action, Adventure</t>
  </si>
  <si>
    <t>Happy Death Day 2U</t>
  </si>
  <si>
    <t>Down</t>
  </si>
  <si>
    <t>Rocketman</t>
  </si>
  <si>
    <t>Tune in for Love</t>
  </si>
  <si>
    <t>Trial by Fire</t>
  </si>
  <si>
    <t>The Furies</t>
  </si>
  <si>
    <t>Promare</t>
  </si>
  <si>
    <t>Penoza: The Final Chapter</t>
  </si>
  <si>
    <t>Vivarium</t>
  </si>
  <si>
    <t>Belgium, Denmark, Ireland, United States of America</t>
  </si>
  <si>
    <t>Science Fiction, Thriller, Mystery, Horror</t>
  </si>
  <si>
    <t>Bombshell</t>
  </si>
  <si>
    <t>Togo</t>
  </si>
  <si>
    <t>Sweetheart</t>
  </si>
  <si>
    <t>Tall Girl</t>
  </si>
  <si>
    <t>In the Tall Grass</t>
  </si>
  <si>
    <t>Color Out of Space</t>
  </si>
  <si>
    <t>Malaysia, Portugal, United States of America</t>
  </si>
  <si>
    <t>Dark Waters</t>
  </si>
  <si>
    <t>Ashfall</t>
  </si>
  <si>
    <t>The Hustle</t>
  </si>
  <si>
    <t>Polaroid</t>
  </si>
  <si>
    <t>Canada, Norway, United States of America</t>
  </si>
  <si>
    <t>Child's Play</t>
  </si>
  <si>
    <t>The Blonde One</t>
  </si>
  <si>
    <t>Harriet</t>
  </si>
  <si>
    <t>Mom's Friend 6</t>
  </si>
  <si>
    <t>A Cinderella Story: Christmas Wish</t>
  </si>
  <si>
    <t>Romance, Music, Comedy, Fantasy</t>
  </si>
  <si>
    <t>Richard Jewell</t>
  </si>
  <si>
    <t>Escape Plan: The Extractors</t>
  </si>
  <si>
    <t>Ride Your Wave</t>
  </si>
  <si>
    <t>Animation, Romance, Comedy, Drama, Fantasy</t>
  </si>
  <si>
    <t>The Legend of Hei</t>
  </si>
  <si>
    <t>Female Hostel 3</t>
  </si>
  <si>
    <t>KONOSUBA â€“ God's blessing on this wonderful world! Legend of Crimson</t>
  </si>
  <si>
    <t>Kitbull</t>
  </si>
  <si>
    <t>Animation, Family, Drama</t>
  </si>
  <si>
    <t>Wonder Park</t>
  </si>
  <si>
    <t>Comedy, Animation, Adventure, Family, Fantasy</t>
  </si>
  <si>
    <t>Lying and Stealing</t>
  </si>
  <si>
    <t>The Dead Don't Die</t>
  </si>
  <si>
    <t>United States of America, Sweden, Japan</t>
  </si>
  <si>
    <t>Iron Sky: The Coming Race</t>
  </si>
  <si>
    <t>Action, Comedy, Fantasy, Science Fiction</t>
  </si>
  <si>
    <t>Temptation of Mother-in-Law</t>
  </si>
  <si>
    <t>I Believe</t>
  </si>
  <si>
    <t>Pain and Glory</t>
  </si>
  <si>
    <t>Lady and the Tramp</t>
  </si>
  <si>
    <t>Family, Romance, Comedy</t>
  </si>
  <si>
    <t>Blue Story</t>
  </si>
  <si>
    <t>The Informer</t>
  </si>
  <si>
    <t>The Rising Hawk</t>
  </si>
  <si>
    <t>Ukraine, United States of America</t>
  </si>
  <si>
    <t>Good Boys</t>
  </si>
  <si>
    <t>Sibyl</t>
  </si>
  <si>
    <t>Shaft</t>
  </si>
  <si>
    <t>Action, Crime, Comedy, Mystery</t>
  </si>
  <si>
    <t>The Kid Who Would Be King</t>
  </si>
  <si>
    <t>Action, Adventure, Fantasy, Family</t>
  </si>
  <si>
    <t>Dragged Across Concrete</t>
  </si>
  <si>
    <t>The Highwaymen</t>
  </si>
  <si>
    <t>Foxtrot Six</t>
  </si>
  <si>
    <t>The Wretched</t>
  </si>
  <si>
    <t>Extremely Wicked, Shockingly Evil and Vile</t>
  </si>
  <si>
    <t>Overcomer</t>
  </si>
  <si>
    <t>Three Days and a Life</t>
  </si>
  <si>
    <t>Young Sister In Law 4</t>
  </si>
  <si>
    <t>Extreme Job</t>
  </si>
  <si>
    <t>Last Christmas</t>
  </si>
  <si>
    <t>The Peanut Butter Falcon</t>
  </si>
  <si>
    <t>Father There Is Only One</t>
  </si>
  <si>
    <t>Horror, Drama, Thriller, Fantasy</t>
  </si>
  <si>
    <t>Burn</t>
  </si>
  <si>
    <t>The Last Summer</t>
  </si>
  <si>
    <t>An Affair: My Wife's Friend 2</t>
  </si>
  <si>
    <t>Shining Modern History</t>
  </si>
  <si>
    <t>Chernobyl: Exclusion Zone. The Movie</t>
  </si>
  <si>
    <t>Yummy</t>
  </si>
  <si>
    <t>I Spit on Your Grave: DÃ©jÃ  Vu</t>
  </si>
  <si>
    <t>Just Mercy</t>
  </si>
  <si>
    <t>Greta</t>
  </si>
  <si>
    <t>Hong Kong, Ireland, South Korea, United States of America</t>
  </si>
  <si>
    <t>Mystery, Thriller, Horror, Drama</t>
  </si>
  <si>
    <t>Booksmart</t>
  </si>
  <si>
    <t>Ma</t>
  </si>
  <si>
    <t>Long Shot</t>
  </si>
  <si>
    <t>I See You</t>
  </si>
  <si>
    <t>Penguins</t>
  </si>
  <si>
    <t>The Two Popes</t>
  </si>
  <si>
    <t>Bharat</t>
  </si>
  <si>
    <t>The Queen's Corgi</t>
  </si>
  <si>
    <t>In the Shadow of the Moon</t>
  </si>
  <si>
    <t>Rim of the World</t>
  </si>
  <si>
    <t>Science Fiction, Adventure, Action, Comedy</t>
  </si>
  <si>
    <t>Metamorphosis</t>
  </si>
  <si>
    <t>My Student's Mom 4</t>
  </si>
  <si>
    <t>Serenity</t>
  </si>
  <si>
    <t>Isn't It Romantic</t>
  </si>
  <si>
    <t>The Goldfinch</t>
  </si>
  <si>
    <t>Hello World</t>
  </si>
  <si>
    <t>Animation, Romance, Science Fiction, Drama</t>
  </si>
  <si>
    <t>Kabaneri of the Iron Fortress: The Battle of Unato</t>
  </si>
  <si>
    <t>Svaha: The Sixth Finger</t>
  </si>
  <si>
    <t>Horror, Mystery, Thriller, Crime</t>
  </si>
  <si>
    <t>Wonder Woman: Bloodlines</t>
  </si>
  <si>
    <t>Violet Evergarden: Eternity and the Auto Memory Doll</t>
  </si>
  <si>
    <t>Drama, Fantasy, Animation</t>
  </si>
  <si>
    <t>The Prodigy</t>
  </si>
  <si>
    <t>The Vanishing</t>
  </si>
  <si>
    <t>High &amp; Low The Worst</t>
  </si>
  <si>
    <t>Doraemon: Nobita's Chronicle of the Moon Exploration</t>
  </si>
  <si>
    <t>Animation, Adventure, Comedy, Science Fiction, Fantasy, Family</t>
  </si>
  <si>
    <t>Missing Link</t>
  </si>
  <si>
    <t>Teen Titans Go! vs. Teen Titans</t>
  </si>
  <si>
    <t>Action, Animation, Comedy, Family, Fantasy, Science Fiction</t>
  </si>
  <si>
    <t>Scooby-Doo! Return to Zombie Island</t>
  </si>
  <si>
    <t>Fantasy, Animation, Family, Adventure, Comedy, Mystery, Horror</t>
  </si>
  <si>
    <t>Noraebang: Hot Women 2</t>
  </si>
  <si>
    <t>Black and Blue</t>
  </si>
  <si>
    <t>Is It Wrong to Try to Pick Up Girls in a Dungeon?: Arrow of the Orion</t>
  </si>
  <si>
    <t>Animation, Action, Adventure, Comedy, Fantasy, Romance</t>
  </si>
  <si>
    <t>I Am Mother</t>
  </si>
  <si>
    <t>Australia, Luxembourg, United States of America</t>
  </si>
  <si>
    <t>Batman vs Teenage Mutant Ninja Turtles</t>
  </si>
  <si>
    <t>Animation, Action, Science Fiction, Adventure, Comedy, Crime</t>
  </si>
  <si>
    <t>Official Secrets</t>
  </si>
  <si>
    <t>Thriller, History, Drama</t>
  </si>
  <si>
    <t>Jarhead: Law of Return</t>
  </si>
  <si>
    <t>The Grudge</t>
  </si>
  <si>
    <t>Tolkien</t>
  </si>
  <si>
    <t>The Aftermath</t>
  </si>
  <si>
    <t>United States of America, United Kingdom, Germany</t>
  </si>
  <si>
    <t>Above the Shadows</t>
  </si>
  <si>
    <t>Skin</t>
  </si>
  <si>
    <t>Brazil, Canada, China, United States of America</t>
  </si>
  <si>
    <t>Drama, Crime, History, Romance</t>
  </si>
  <si>
    <t>The Jack in the Box</t>
  </si>
  <si>
    <t>Rascal Does Not Dream of a Dreaming Girl</t>
  </si>
  <si>
    <t>Animation, Romance, Drama, Fantasy</t>
  </si>
  <si>
    <t>AquaSlash</t>
  </si>
  <si>
    <t>Playing with Fire</t>
  </si>
  <si>
    <t>Aquaman: Heroines of Atlantis</t>
  </si>
  <si>
    <t>Tod@s Caen</t>
  </si>
  <si>
    <t>The Dude in Me</t>
  </si>
  <si>
    <t>Fantasy, Comedy, Action</t>
  </si>
  <si>
    <t>My Cousin Sister</t>
  </si>
  <si>
    <t>The Hard Way</t>
  </si>
  <si>
    <t>Fate/stay night: Heaven's Feel II. Lost Butterfly</t>
  </si>
  <si>
    <t>Animation, Action, Fantasy, Drama, Romance</t>
  </si>
  <si>
    <t>Captive State</t>
  </si>
  <si>
    <t>La Llorona</t>
  </si>
  <si>
    <t>Guatemala, France</t>
  </si>
  <si>
    <t>Freaks</t>
  </si>
  <si>
    <t>A Shaun the Sheep Movie: Farmageddon</t>
  </si>
  <si>
    <t>Re:Zero - Starting Life in Another World The Frozen Bond</t>
  </si>
  <si>
    <t>Animation, Drama, Thriller, Fantasy</t>
  </si>
  <si>
    <t>UglyDolls</t>
  </si>
  <si>
    <t>Animation, Music, Family, Comedy</t>
  </si>
  <si>
    <t>The Professor and the Madman</t>
  </si>
  <si>
    <t>France, Ireland, Mexico, United States of America</t>
  </si>
  <si>
    <t>History, Drama, Mystery, Thriller</t>
  </si>
  <si>
    <t>Fighting with My Family</t>
  </si>
  <si>
    <t>The Knight of Shadows: Between Yin and Yang</t>
  </si>
  <si>
    <t>Action, Fantasy, Family, Adventure</t>
  </si>
  <si>
    <t>Dogs Don't Wear Pants</t>
  </si>
  <si>
    <t>Finland, Latvia</t>
  </si>
  <si>
    <t>Jexi</t>
  </si>
  <si>
    <t>The Golden Glove</t>
  </si>
  <si>
    <t>Crime, Thriller, Horror, Comedy</t>
  </si>
  <si>
    <t>Fall in Love at First Kiss</t>
  </si>
  <si>
    <t>Doom: Annihilation</t>
  </si>
  <si>
    <t>Falling Inn Love</t>
  </si>
  <si>
    <t>Yesterday</t>
  </si>
  <si>
    <t>Comedy, Fantasy, Music, Romance</t>
  </si>
  <si>
    <t>Abigail</t>
  </si>
  <si>
    <t>Adventure, Fantasy, Mystery</t>
  </si>
  <si>
    <t>Children of the Sea</t>
  </si>
  <si>
    <t>Animation, Fantasy, Adventure, Mystery</t>
  </si>
  <si>
    <t>My Sister, Sister, Sister...</t>
  </si>
  <si>
    <t>The Red Sea Diving Resort</t>
  </si>
  <si>
    <t>The Art of Self-Defense</t>
  </si>
  <si>
    <t>Comedy, Thriller, Drama, Mystery</t>
  </si>
  <si>
    <t>We Die Young</t>
  </si>
  <si>
    <t>EXIT</t>
  </si>
  <si>
    <t>Life Like</t>
  </si>
  <si>
    <t>Secret Obsession</t>
  </si>
  <si>
    <t>My Sister-in-law's Secret</t>
  </si>
  <si>
    <t>The Pilgrim's Progress</t>
  </si>
  <si>
    <t>The Kill Team</t>
  </si>
  <si>
    <t>The Great Hack</t>
  </si>
  <si>
    <t>The Laundromat</t>
  </si>
  <si>
    <t>Boonie Bears: Blast into the Past</t>
  </si>
  <si>
    <t>Sadako</t>
  </si>
  <si>
    <t>Brian Banks</t>
  </si>
  <si>
    <t>Avengement</t>
  </si>
  <si>
    <t>Sextuplets</t>
  </si>
  <si>
    <t>Danger Close: The Battle of Long Tan</t>
  </si>
  <si>
    <t>The Legacy of the Bones</t>
  </si>
  <si>
    <t>Made in Abyss: Wandering Twilight</t>
  </si>
  <si>
    <t>Animation, Adventure, Fantasy, Mystery, Science Fiction</t>
  </si>
  <si>
    <t>The Divine Move 2: The Wrathful</t>
  </si>
  <si>
    <t>Noelle</t>
  </si>
  <si>
    <t>Our Friend</t>
  </si>
  <si>
    <t>Minuscule 2: Mandibles from Far Away</t>
  </si>
  <si>
    <t>Serial (Bad) Weddings 2</t>
  </si>
  <si>
    <t>The Traitor</t>
  </si>
  <si>
    <t>Brazil, France, Germany, Italy</t>
  </si>
  <si>
    <t>Wild Rose</t>
  </si>
  <si>
    <t>The Aeronauts</t>
  </si>
  <si>
    <t>Adventure, Drama, Romance</t>
  </si>
  <si>
    <t>Adventure, Horror, Thriller</t>
  </si>
  <si>
    <t>Trauma Center</t>
  </si>
  <si>
    <t>A Score to Settle</t>
  </si>
  <si>
    <t>Deadwood: The Movie</t>
  </si>
  <si>
    <t>Don't Let Go</t>
  </si>
  <si>
    <t>Latte and the Magic Waterstone</t>
  </si>
  <si>
    <t>Backdraft 2</t>
  </si>
  <si>
    <t>Young Mom 3</t>
  </si>
  <si>
    <t>Stuber</t>
  </si>
  <si>
    <t>Batman: Hush</t>
  </si>
  <si>
    <t>Action, Animation, Crime, Mystery, Adventure, Drama, Romance, Science Fiction</t>
  </si>
  <si>
    <t>Little</t>
  </si>
  <si>
    <t>The Divine Fury</t>
  </si>
  <si>
    <t>Trouble</t>
  </si>
  <si>
    <t>Animation, Adventure, Family, Comedy, Music</t>
  </si>
  <si>
    <t>The Room</t>
  </si>
  <si>
    <t>Horror, Drama, Mystery, Science Fiction</t>
  </si>
  <si>
    <t>The Poison Rose</t>
  </si>
  <si>
    <t>Kingdom</t>
  </si>
  <si>
    <t>Action, Adventure, War, History, Fantasy</t>
  </si>
  <si>
    <t>Grand Isle</t>
  </si>
  <si>
    <t>Airplane Mode</t>
  </si>
  <si>
    <t>A Beautiful Day in the Neighborhood</t>
  </si>
  <si>
    <t>The Dirt</t>
  </si>
  <si>
    <t>Drama, Music, History, Comedy</t>
  </si>
  <si>
    <t>Last Breath</t>
  </si>
  <si>
    <t>Little Monsters</t>
  </si>
  <si>
    <t>Someone Great</t>
  </si>
  <si>
    <t>Love at Second Sight</t>
  </si>
  <si>
    <t>Comedy, Drama, Romance, Fantasy</t>
  </si>
  <si>
    <t>Between Two Ferns: The Movie</t>
  </si>
  <si>
    <t>Inside Man: Most Wanted</t>
  </si>
  <si>
    <t>Ip Man 4: The Finale</t>
  </si>
  <si>
    <t>The Knight Before Christmas</t>
  </si>
  <si>
    <t>Hope Gap</t>
  </si>
  <si>
    <t>4x4</t>
  </si>
  <si>
    <t>Loop</t>
  </si>
  <si>
    <t>Downton Abbey</t>
  </si>
  <si>
    <t>Dreamland</t>
  </si>
  <si>
    <t>Mermaid Down</t>
  </si>
  <si>
    <t>Horror, Fantasy, Mystery, Thriller</t>
  </si>
  <si>
    <t>The Vast of Night</t>
  </si>
  <si>
    <t>Drama, Mystery, Science Fiction, Thriller</t>
  </si>
  <si>
    <t>LEGO DC Batman: Family Matters</t>
  </si>
  <si>
    <t>Furin, hentai, monmon chÅmon</t>
  </si>
  <si>
    <t>IO</t>
  </si>
  <si>
    <t>Jo Pil-ho: The Dawning Rage</t>
  </si>
  <si>
    <t>The Legendary Lighter</t>
  </si>
  <si>
    <t>Finding Steve McQueen</t>
  </si>
  <si>
    <t>Elisa &amp; Marcela</t>
  </si>
  <si>
    <t>Light of My Life</t>
  </si>
  <si>
    <t>USA: Life in a High Security Prison</t>
  </si>
  <si>
    <t>Ad Astra</t>
  </si>
  <si>
    <t>Brazil, China, United States of America</t>
  </si>
  <si>
    <t>Lupin the Third: Fujiko's Lie</t>
  </si>
  <si>
    <t>Animation, Crime, Action, Drama</t>
  </si>
  <si>
    <t>PAW Patrol: Ready, Race, Rescue!</t>
  </si>
  <si>
    <t>Cousins</t>
  </si>
  <si>
    <t>While at War</t>
  </si>
  <si>
    <t>NiNoKuni</t>
  </si>
  <si>
    <t>Animation, Action, Adventure, Family, Fantasy, Romance</t>
  </si>
  <si>
    <t>Scooby-Doo! and the Curse of the 13th Ghost</t>
  </si>
  <si>
    <t>Comedy, Family, Animation, Adventure, Mystery</t>
  </si>
  <si>
    <t>Fantastic Return to Oz</t>
  </si>
  <si>
    <t>Student of the Year 2</t>
  </si>
  <si>
    <t>Apollo 11</t>
  </si>
  <si>
    <t>Documentary, History, Drama</t>
  </si>
  <si>
    <t>Ophelia</t>
  </si>
  <si>
    <t>The Farewell</t>
  </si>
  <si>
    <t>Daughter of the Wolf</t>
  </si>
  <si>
    <t>An Officer and a Spy</t>
  </si>
  <si>
    <t>Zeroville</t>
  </si>
  <si>
    <t>Hell House LLC III: Lake of Fire</t>
  </si>
  <si>
    <t>Thriller, Action, Adventure, Family</t>
  </si>
  <si>
    <t>Naruto to Boruto: The Live 2019</t>
  </si>
  <si>
    <t>Primal: Tales of Savagery</t>
  </si>
  <si>
    <t>Action, Adventure, Animation, Drama</t>
  </si>
  <si>
    <t>The First King</t>
  </si>
  <si>
    <t>Belgium, Italy</t>
  </si>
  <si>
    <t>la</t>
  </si>
  <si>
    <t>The Song of Names</t>
  </si>
  <si>
    <t>Canada, Germany, Hungary, United Kingdom</t>
  </si>
  <si>
    <t>Driven</t>
  </si>
  <si>
    <t>Puerto Rico, United Kingdom, United States of America</t>
  </si>
  <si>
    <t>Escaping the Madhouse: The Nellie Bly Story</t>
  </si>
  <si>
    <t>S.W.A.T.</t>
  </si>
  <si>
    <t>The Death &amp; Life of John F. Donovan</t>
  </si>
  <si>
    <t>Who Would You Take to a Deserted Island?</t>
  </si>
  <si>
    <t>Queen &amp; Slim</t>
  </si>
  <si>
    <t>My Daughter's Lover 3</t>
  </si>
  <si>
    <t>The Report</t>
  </si>
  <si>
    <t>Step Up: Year of the Dance</t>
  </si>
  <si>
    <t>Always Be My Maybe</t>
  </si>
  <si>
    <t>Reign of the Supermen</t>
  </si>
  <si>
    <t>Science Fiction, Animation, Action, Adventure, Fantasy</t>
  </si>
  <si>
    <t>The Intruder</t>
  </si>
  <si>
    <t>A Hidden Life</t>
  </si>
  <si>
    <t>Velvet Buzzsaw</t>
  </si>
  <si>
    <t>Back of the Net</t>
  </si>
  <si>
    <t>1942: Unknown Battle</t>
  </si>
  <si>
    <t>Belzebuth</t>
  </si>
  <si>
    <t>The Personal History of David Copperfield</t>
  </si>
  <si>
    <t>Lupin III: The First</t>
  </si>
  <si>
    <t>Marvel Rising: Chasing Ghosts</t>
  </si>
  <si>
    <t>Family, Animation, Action, Adventure</t>
  </si>
  <si>
    <t>Kim Possible</t>
  </si>
  <si>
    <t>Family, Action, Adventure, Comedy, TV Movie</t>
  </si>
  <si>
    <t>College Girls' Secret Job</t>
  </si>
  <si>
    <t>The Forest of Love</t>
  </si>
  <si>
    <t>Mothers' Instinct</t>
  </si>
  <si>
    <t>3 from Hell</t>
  </si>
  <si>
    <t>How to Train Your Dragon: Snoggletog Log</t>
  </si>
  <si>
    <t>Infidel</t>
  </si>
  <si>
    <t>An Easy Girl</t>
  </si>
  <si>
    <t>The Good Liar</t>
  </si>
  <si>
    <t>Shanghai Fortress</t>
  </si>
  <si>
    <t>Science Fiction, War</t>
  </si>
  <si>
    <t>Solar Impact</t>
  </si>
  <si>
    <t>Rust Creek</t>
  </si>
  <si>
    <t>Dolemite Is My Name</t>
  </si>
  <si>
    <t>37 Seconds</t>
  </si>
  <si>
    <t>Eli</t>
  </si>
  <si>
    <t>Zombie for Sale</t>
  </si>
  <si>
    <t>Kidnapping Stella</t>
  </si>
  <si>
    <t>Pets United</t>
  </si>
  <si>
    <t>Germany, United Kingdom, China</t>
  </si>
  <si>
    <t>The Best of Enemies</t>
  </si>
  <si>
    <t>The Hummingbird Project</t>
  </si>
  <si>
    <t>Belgium, Canada</t>
  </si>
  <si>
    <t>Game of Thrones: The Last Watch</t>
  </si>
  <si>
    <t>The Car: Road to Revenge</t>
  </si>
  <si>
    <t>Action, Horror, Thriller, Science Fiction</t>
  </si>
  <si>
    <t>The Rifleman</t>
  </si>
  <si>
    <t>Latvia</t>
  </si>
  <si>
    <t>Battle at Big Rock</t>
  </si>
  <si>
    <t>Monos</t>
  </si>
  <si>
    <t>Argentina, Colombia, Denmark, Germany, Netherlands, Sweden, Switzerland, Uruguay</t>
  </si>
  <si>
    <t>Psycho-Pass: Sinners of the System - Case.1 Crime and Punishment</t>
  </si>
  <si>
    <t>Animation, Science Fiction, Crime</t>
  </si>
  <si>
    <t>Line of Duty</t>
  </si>
  <si>
    <t>The Beach Bum</t>
  </si>
  <si>
    <t>The Man Who Killed Hitler and Then the Bigfoot</t>
  </si>
  <si>
    <t>BuÃ±uel in the Labyrinth of the Turtles</t>
  </si>
  <si>
    <t>Germany, Netherlands, Spain</t>
  </si>
  <si>
    <t>Let It Snow</t>
  </si>
  <si>
    <t>The Sun Is Also a Star</t>
  </si>
  <si>
    <t>Troop Zero</t>
  </si>
  <si>
    <t>Trick</t>
  </si>
  <si>
    <t>Sheep Without a Shepherd</t>
  </si>
  <si>
    <t>To Your Last Death</t>
  </si>
  <si>
    <t>Arctic Dogs</t>
  </si>
  <si>
    <t>Canada, Italy, United Kingdom, United States of America</t>
  </si>
  <si>
    <t>Beauty Salon: Special Service 3</t>
  </si>
  <si>
    <t>Corpus Christi</t>
  </si>
  <si>
    <t>France, Poland</t>
  </si>
  <si>
    <t>Saga of Tanya the Evil: The Movie</t>
  </si>
  <si>
    <t>Animation, Action, War, Fantasy</t>
  </si>
  <si>
    <t>The Kitchen</t>
  </si>
  <si>
    <t>Lunana: A Yak in the Classroom</t>
  </si>
  <si>
    <t>Bhutan, China</t>
  </si>
  <si>
    <t>dz</t>
  </si>
  <si>
    <t>Close to the Horizon</t>
  </si>
  <si>
    <t>Motherless Brooklyn</t>
  </si>
  <si>
    <t>Zombie Tidal Wave</t>
  </si>
  <si>
    <t>Action, Adventure, Science Fiction, Horror, Thriller</t>
  </si>
  <si>
    <t>First Love</t>
  </si>
  <si>
    <t>An Affair to Die For</t>
  </si>
  <si>
    <t>Bulgaria, Italy, Spain</t>
  </si>
  <si>
    <t>Jay and Silent Bob Reboot</t>
  </si>
  <si>
    <t>Rattlesnake</t>
  </si>
  <si>
    <t>Thriller, Drama, Mystery, Horror</t>
  </si>
  <si>
    <t>1BR</t>
  </si>
  <si>
    <t>Paradise Hills</t>
  </si>
  <si>
    <t>Fantasy, Science Fiction, Thriller</t>
  </si>
  <si>
    <t>Saaho</t>
  </si>
  <si>
    <t>Playmobil: The Movie</t>
  </si>
  <si>
    <t>Above Suspicion</t>
  </si>
  <si>
    <t>Proxima</t>
  </si>
  <si>
    <t>Tokyo Ghoul 'S'</t>
  </si>
  <si>
    <t>Action, Horror, Science Fiction, Fantasy</t>
  </si>
  <si>
    <t>Aniara</t>
  </si>
  <si>
    <t>Plus One</t>
  </si>
  <si>
    <t>Mary</t>
  </si>
  <si>
    <t>FX's A Christmas Carol</t>
  </si>
  <si>
    <t>Twin Murders: The Silence of the White City</t>
  </si>
  <si>
    <t>Who You Think I Am</t>
  </si>
  <si>
    <t>Salma's Big Wish</t>
  </si>
  <si>
    <t>Devil Between the Legs</t>
  </si>
  <si>
    <t>Brittany Runs a Marathon</t>
  </si>
  <si>
    <t>City Hunter</t>
  </si>
  <si>
    <t>Blinded by the Light</t>
  </si>
  <si>
    <t>Nancy Drew and the Hidden Staircase</t>
  </si>
  <si>
    <t>Crime, Family, Mystery</t>
  </si>
  <si>
    <t>Chicuarotes</t>
  </si>
  <si>
    <t>Mexico, United Kingdom</t>
  </si>
  <si>
    <t>Seberg</t>
  </si>
  <si>
    <t>Driver: Sex Transport</t>
  </si>
  <si>
    <t>After the Wedding</t>
  </si>
  <si>
    <t>Skyfire</t>
  </si>
  <si>
    <t>The Summers of It â€“ Chapter Two: It Ends</t>
  </si>
  <si>
    <t>The Legend of Tomiris</t>
  </si>
  <si>
    <t>History, War, Drama</t>
  </si>
  <si>
    <t>kk</t>
  </si>
  <si>
    <t>Waiting for the Barbarians</t>
  </si>
  <si>
    <t>Oh, Ramona!</t>
  </si>
  <si>
    <t>Action, Family</t>
  </si>
  <si>
    <t>Sorry We Missed You</t>
  </si>
  <si>
    <t>Justice League vs. the Fatal Five</t>
  </si>
  <si>
    <t>Animation, Action, Science Fiction, Fantasy</t>
  </si>
  <si>
    <t>American Hangman</t>
  </si>
  <si>
    <t>Can You Keep a Secret?</t>
  </si>
  <si>
    <t>Awake</t>
  </si>
  <si>
    <t>A Model Kidnapping</t>
  </si>
  <si>
    <t>Rule of 3</t>
  </si>
  <si>
    <t>Where'd You Go, Bernadette</t>
  </si>
  <si>
    <t>The Big Shot</t>
  </si>
  <si>
    <t>Heroic Losers</t>
  </si>
  <si>
    <t>Into the Labyrinth</t>
  </si>
  <si>
    <t>The Immortal</t>
  </si>
  <si>
    <t>Italy, Germany, United Kingdom</t>
  </si>
  <si>
    <t>Giant Little Ones</t>
  </si>
  <si>
    <t>I Lost My Body</t>
  </si>
  <si>
    <t>The Bears' Famous Invasion of Sicily</t>
  </si>
  <si>
    <t>Wine Country</t>
  </si>
  <si>
    <t>Super Me</t>
  </si>
  <si>
    <t>Adventure, Drama, Fantasy</t>
  </si>
  <si>
    <t>Play or Die</t>
  </si>
  <si>
    <t>True History of the Kelly Gang</t>
  </si>
  <si>
    <t>Crime, Drama, Western, Thriller</t>
  </si>
  <si>
    <t>Killers Anonymous</t>
  </si>
  <si>
    <t>Koko-di Koko-da</t>
  </si>
  <si>
    <t>Radioflash</t>
  </si>
  <si>
    <t>Beyond the Law</t>
  </si>
  <si>
    <t>The Painted Bird</t>
  </si>
  <si>
    <t>Slovakia, Czech Republic, Ukraine</t>
  </si>
  <si>
    <t>The Queen of Black Magic</t>
  </si>
  <si>
    <t>Horror, Thriller, Drama, Mystery</t>
  </si>
  <si>
    <t>Blood Quantum</t>
  </si>
  <si>
    <t>The Road to El Camino: Behind the Scenes of El Camino: A Breaking Bad Movie</t>
  </si>
  <si>
    <t>Action, Drama, Crime, Thriller</t>
  </si>
  <si>
    <t>White as Snow</t>
  </si>
  <si>
    <t>Poland, Ukraine, United Kingdom</t>
  </si>
  <si>
    <t>Purity Falls</t>
  </si>
  <si>
    <t>Untouchable</t>
  </si>
  <si>
    <t>The Lonely Island Presents: The Unauthorized Bash Brothers Experience</t>
  </si>
  <si>
    <t>House of Hummingbird</t>
  </si>
  <si>
    <t>We Have Always Lived in the Castle</t>
  </si>
  <si>
    <t>Villains</t>
  </si>
  <si>
    <t>Impetigore</t>
  </si>
  <si>
    <t>Indonesia, South Korea, United States of America</t>
  </si>
  <si>
    <t>The Day Shall Come</t>
  </si>
  <si>
    <t>The Protector</t>
  </si>
  <si>
    <t>I'm No Longer Here</t>
  </si>
  <si>
    <t>Kim Ji-young, Born 1982</t>
  </si>
  <si>
    <t>Tailgate</t>
  </si>
  <si>
    <t>The Hole in the Ground</t>
  </si>
  <si>
    <t>Belgium, Finland, Ireland, United Kingdom</t>
  </si>
  <si>
    <t>Fantastic Fungi</t>
  </si>
  <si>
    <t>Robert the Bruce</t>
  </si>
  <si>
    <t>Girl on the Third Floor</t>
  </si>
  <si>
    <t>The Lady Improper</t>
  </si>
  <si>
    <t>Lâ™¡DK: Two Loves Under One Roof</t>
  </si>
  <si>
    <t>Angel of Mine</t>
  </si>
  <si>
    <t>A Christmas Prince: The Royal Baby</t>
  </si>
  <si>
    <t>Gloria Bell</t>
  </si>
  <si>
    <t>Purl</t>
  </si>
  <si>
    <t>The Coldest Game</t>
  </si>
  <si>
    <t>How High 2</t>
  </si>
  <si>
    <t>The Translators</t>
  </si>
  <si>
    <t>Assimilate</t>
  </si>
  <si>
    <t>Honey Boy</t>
  </si>
  <si>
    <t>Bad Education</t>
  </si>
  <si>
    <t>A Vigilante</t>
  </si>
  <si>
    <t>Hello, Love, Goodbye</t>
  </si>
  <si>
    <t>Hong Kong, Philippines</t>
  </si>
  <si>
    <t>Dino King: Journey to Fire Mountain</t>
  </si>
  <si>
    <t>Mosul</t>
  </si>
  <si>
    <t>Drunk Parents</t>
  </si>
  <si>
    <t>When Hitler Stole Pink Rabbit</t>
  </si>
  <si>
    <t>I Don't Like Younger Men 4</t>
  </si>
  <si>
    <t>Poms</t>
  </si>
  <si>
    <t>American Factory</t>
  </si>
  <si>
    <t>Someone, Somewhere</t>
  </si>
  <si>
    <t>The Best Is Yet to Come</t>
  </si>
  <si>
    <t>Little Joe</t>
  </si>
  <si>
    <t>Running with the Devil</t>
  </si>
  <si>
    <t>Colombia, United States of America</t>
  </si>
  <si>
    <t>StarDog and TurboCat</t>
  </si>
  <si>
    <t>The Battle: Roar to Victory</t>
  </si>
  <si>
    <t>History, Action, War</t>
  </si>
  <si>
    <t>The Wonderland</t>
  </si>
  <si>
    <t>Held for Ransom</t>
  </si>
  <si>
    <t>Rogue Warfare</t>
  </si>
  <si>
    <t>The Conquest of Siberia</t>
  </si>
  <si>
    <t>Z</t>
  </si>
  <si>
    <t>The Specials</t>
  </si>
  <si>
    <t>Windstorm 4</t>
  </si>
  <si>
    <t>QT8: The First Eight</t>
  </si>
  <si>
    <t>Holiday in the Wild</t>
  </si>
  <si>
    <t>Bacurau</t>
  </si>
  <si>
    <t>Mystery, Western, Thriller</t>
  </si>
  <si>
    <t>Arctic Apocalypse</t>
  </si>
  <si>
    <t>Deception of the Novelist</t>
  </si>
  <si>
    <t>Crime, Comedy, Mystery, Thriller</t>
  </si>
  <si>
    <t>The Bravest</t>
  </si>
  <si>
    <t>Astro Kid</t>
  </si>
  <si>
    <t>Patron of the Tarts: The Story of Mark Spiegler</t>
  </si>
  <si>
    <t>Lev Yashin. The Dream Goalkeeper</t>
  </si>
  <si>
    <t>The Club of Ugly Children</t>
  </si>
  <si>
    <t>TV Movie, Action, Adventure, Family, Science Fiction</t>
  </si>
  <si>
    <t>Spider in the Web</t>
  </si>
  <si>
    <t>Belgium, United Kingdom, Israel</t>
  </si>
  <si>
    <t>Go! The Unforgettable Party</t>
  </si>
  <si>
    <t>Music, Family, Drama, TV Movie</t>
  </si>
  <si>
    <t>Trading Paint</t>
  </si>
  <si>
    <t>My Dog Stupid</t>
  </si>
  <si>
    <t>Philippines, Taiwan</t>
  </si>
  <si>
    <t>The Ruthless</t>
  </si>
  <si>
    <t>Kesari</t>
  </si>
  <si>
    <t>The Game Changers</t>
  </si>
  <si>
    <t>Badland</t>
  </si>
  <si>
    <t>Daniel Isn't Real</t>
  </si>
  <si>
    <t>Benny Loves You</t>
  </si>
  <si>
    <t>Bring Me Home</t>
  </si>
  <si>
    <t>San Andreas Mega Quake</t>
  </si>
  <si>
    <t>Battle of Jangsari</t>
  </si>
  <si>
    <t>It Must Be Heaven</t>
  </si>
  <si>
    <t>France, Germany, Qatar, Canada, Turkey</t>
  </si>
  <si>
    <t>The Big Trip</t>
  </si>
  <si>
    <t>Young Sister-in-law 3</t>
  </si>
  <si>
    <t>Timeless Love</t>
  </si>
  <si>
    <t>City Hunter: Shinjuku Private Eyes</t>
  </si>
  <si>
    <t>Animation, Action, Comedy, Crime, Mystery</t>
  </si>
  <si>
    <t>A Madea Family Funeral</t>
  </si>
  <si>
    <t>Crypto</t>
  </si>
  <si>
    <t>Buddy Games</t>
  </si>
  <si>
    <t>10 Minutes Gone</t>
  </si>
  <si>
    <t>La Belle Ã‰poque</t>
  </si>
  <si>
    <t>The Ash Lad: In Search of the Golden Castle</t>
  </si>
  <si>
    <t>Mercy Black</t>
  </si>
  <si>
    <t>Atlantics</t>
  </si>
  <si>
    <t>Belgium, France, Senegal</t>
  </si>
  <si>
    <t>Come to Daddy</t>
  </si>
  <si>
    <t>Ireland, Canada, New Zealand, United States of America</t>
  </si>
  <si>
    <t>Comedy, Horror, Mystery, Thriller</t>
  </si>
  <si>
    <t>Greed</t>
  </si>
  <si>
    <t>Sleeping With My Student</t>
  </si>
  <si>
    <t>Brexit: The Uncivil War</t>
  </si>
  <si>
    <t>History, TV Movie, Drama</t>
  </si>
  <si>
    <t>Maria</t>
  </si>
  <si>
    <t>Going Hiking</t>
  </si>
  <si>
    <t>Saving ZoÃ«</t>
  </si>
  <si>
    <t>Warning: Do Not Play</t>
  </si>
  <si>
    <t>Alien Warfare</t>
  </si>
  <si>
    <t>Mektoub, My Love: Intermezzo</t>
  </si>
  <si>
    <t>Invader Zim: Enter the Florpus</t>
  </si>
  <si>
    <t>Family, Animation, Comedy, Science Fiction, TV Movie</t>
  </si>
  <si>
    <t>Hostage Radio</t>
  </si>
  <si>
    <t>Bixler High Private Eye</t>
  </si>
  <si>
    <t>Adventure, Family, TV Movie</t>
  </si>
  <si>
    <t>Vita &amp; Virginia</t>
  </si>
  <si>
    <t>Travis Scott: Look Mom I Can Fly</t>
  </si>
  <si>
    <t>Eun Ji</t>
  </si>
  <si>
    <t>Leaving Afghanistan</t>
  </si>
  <si>
    <t>Ride Like a Girl</t>
  </si>
  <si>
    <t>Australia, Switzerland, United Kingdom</t>
  </si>
  <si>
    <t>BTS World Tour: Love Yourself in Seoul</t>
  </si>
  <si>
    <t>Project Ithaca</t>
  </si>
  <si>
    <t>The Parts You Lose</t>
  </si>
  <si>
    <t>By the Grace of God</t>
  </si>
  <si>
    <t>Get Duked!</t>
  </si>
  <si>
    <t>Comedy, Action, Horror</t>
  </si>
  <si>
    <t>Psycho-Pass: Sinners of the System - Case.2 First Guardian</t>
  </si>
  <si>
    <t>Wounds</t>
  </si>
  <si>
    <t>The Collini Case</t>
  </si>
  <si>
    <t>Deerskin</t>
  </si>
  <si>
    <t>As If It Were the First Time</t>
  </si>
  <si>
    <t>The Last Black Man in San Francisco</t>
  </si>
  <si>
    <t>NUREOCHITA DOJO</t>
  </si>
  <si>
    <t>Matthias &amp; Maxime</t>
  </si>
  <si>
    <t>Lucy in the Sky</t>
  </si>
  <si>
    <t>Rabid</t>
  </si>
  <si>
    <t>The Banana Splits Movie</t>
  </si>
  <si>
    <t>Girls with Balls</t>
  </si>
  <si>
    <t>Kaithi</t>
  </si>
  <si>
    <t>Crayon Shin-chan: Honeymoon Hurricane ~The Lost Hiroshi~</t>
  </si>
  <si>
    <t>The Influence</t>
  </si>
  <si>
    <t>The Last Vermeer</t>
  </si>
  <si>
    <t>Innocent Witness</t>
  </si>
  <si>
    <t>Earthquake Bird</t>
  </si>
  <si>
    <t>Stepmom 2019</t>
  </si>
  <si>
    <t>Junglee</t>
  </si>
  <si>
    <t>Honeyland</t>
  </si>
  <si>
    <t>Macedonia</t>
  </si>
  <si>
    <t>mk</t>
  </si>
  <si>
    <t>Fast Color</t>
  </si>
  <si>
    <t>Funhouse</t>
  </si>
  <si>
    <t>Canada, Sweden</t>
  </si>
  <si>
    <t>School Life</t>
  </si>
  <si>
    <t>The Kindness of Strangers</t>
  </si>
  <si>
    <t>United Kingdom, Germany, Denmark, Canada, United States of America, France, Sweden</t>
  </si>
  <si>
    <t>The Operative</t>
  </si>
  <si>
    <t>France, Germany, Israel, United States of America</t>
  </si>
  <si>
    <t>Piranhas</t>
  </si>
  <si>
    <t>The Souvenir</t>
  </si>
  <si>
    <t>Semper Fi</t>
  </si>
  <si>
    <t>My First Client</t>
  </si>
  <si>
    <t>Little Q</t>
  </si>
  <si>
    <t>Only Mine</t>
  </si>
  <si>
    <t>Thriller, Drama, TV Movie</t>
  </si>
  <si>
    <t>Black Christmas</t>
  </si>
  <si>
    <t>On a Magical Night</t>
  </si>
  <si>
    <t>Morgue</t>
  </si>
  <si>
    <t>Rolling Thunder Revue: A Bob Dylan Story by Martin Scorsese</t>
  </si>
  <si>
    <t>About Endlessness</t>
  </si>
  <si>
    <t>France, Sweden, Germany, Norway</t>
  </si>
  <si>
    <t>Tell Me Who I Am</t>
  </si>
  <si>
    <t>Documentary, Drama, Mystery</t>
  </si>
  <si>
    <t>Kalank</t>
  </si>
  <si>
    <t>Amundsen</t>
  </si>
  <si>
    <t>Czech Republic, Norway, Sweden</t>
  </si>
  <si>
    <t>Drama, History, Adventure</t>
  </si>
  <si>
    <t>Beanpole</t>
  </si>
  <si>
    <t>The Jesus Rolls</t>
  </si>
  <si>
    <t>Sunod</t>
  </si>
  <si>
    <t>Charlie Says</t>
  </si>
  <si>
    <t>Live Twice, Love Once</t>
  </si>
  <si>
    <t>Adults in the Room</t>
  </si>
  <si>
    <t>Martin Eden</t>
  </si>
  <si>
    <t>Made in Abyss: Journey's Dawn</t>
  </si>
  <si>
    <t>Animation, Adventure, Mystery, Fantasy, Family, Science Fiction</t>
  </si>
  <si>
    <t>Not You, Your Sister!</t>
  </si>
  <si>
    <t>Vault</t>
  </si>
  <si>
    <t>Let Me Hear Your Voice</t>
  </si>
  <si>
    <t>Dave Chappelle: Sticks &amp; Stones</t>
  </si>
  <si>
    <t>Bring the Soul: The Movie</t>
  </si>
  <si>
    <t>Soldier Boy</t>
  </si>
  <si>
    <t>My Bossy Girl</t>
  </si>
  <si>
    <t>Goodbye</t>
  </si>
  <si>
    <t>Ordinary Love</t>
  </si>
  <si>
    <t>The Endless Trench</t>
  </si>
  <si>
    <t>My Motherâ€™s Friend 2</t>
  </si>
  <si>
    <t>Judy</t>
  </si>
  <si>
    <t>Exit Plan</t>
  </si>
  <si>
    <t>Belgium, Denmark, France, Germany, Norway, Sweden</t>
  </si>
  <si>
    <t>Blow the Man Down</t>
  </si>
  <si>
    <t>Housefull 4</t>
  </si>
  <si>
    <t>HOMECOMING: A film by BeyoncÃ©</t>
  </si>
  <si>
    <t>Sheep &amp; Wolves: Pig Deal</t>
  </si>
  <si>
    <t>12 Suicidal Teens</t>
  </si>
  <si>
    <t>Surprise Me!</t>
  </si>
  <si>
    <t>So Long, My Son</t>
  </si>
  <si>
    <t>Horror, Science Fiction, Thriller, Action</t>
  </si>
  <si>
    <t>Western, Drama, Action</t>
  </si>
  <si>
    <t>Young Aunt 2</t>
  </si>
  <si>
    <t>Unplanned</t>
  </si>
  <si>
    <t>High Flying Bird</t>
  </si>
  <si>
    <t>Fragtime</t>
  </si>
  <si>
    <t>Domino</t>
  </si>
  <si>
    <t>Belgium, Denmark, France, Italy, Netherlands</t>
  </si>
  <si>
    <t>Strange but True</t>
  </si>
  <si>
    <t>The Mustang</t>
  </si>
  <si>
    <t>Blackbird</t>
  </si>
  <si>
    <t>15 Minutes of War</t>
  </si>
  <si>
    <t>Street Flow</t>
  </si>
  <si>
    <t>DJ Cinderella</t>
  </si>
  <si>
    <t>Dragon Quest: Your Story</t>
  </si>
  <si>
    <t>Animation, Adventure, Comedy, Fantasy, Action, Family</t>
  </si>
  <si>
    <t>Lucifer</t>
  </si>
  <si>
    <t>The Silence of the Marsh</t>
  </si>
  <si>
    <t>Tone-Deaf</t>
  </si>
  <si>
    <t>Out of the Clear Blue Sky</t>
  </si>
  <si>
    <t>A Good Woman Is Hard to Find</t>
  </si>
  <si>
    <t>Eye for an Eye</t>
  </si>
  <si>
    <t>Belgium, France, Spain, United Kingdom, United States of America</t>
  </si>
  <si>
    <t>Walk. Ride. Rodeo.</t>
  </si>
  <si>
    <t>Into the Ashes</t>
  </si>
  <si>
    <t>Crime, Thriller, Drama, Mystery</t>
  </si>
  <si>
    <t>Hot Gimmick: Girl Meets Boy</t>
  </si>
  <si>
    <t>A Sun</t>
  </si>
  <si>
    <t>Papicha</t>
  </si>
  <si>
    <t>Algeria, Belgium, France</t>
  </si>
  <si>
    <t>The Death of Dick Long</t>
  </si>
  <si>
    <t>Mother Theory</t>
  </si>
  <si>
    <t>Malibu Rescue</t>
  </si>
  <si>
    <t>Saekano the Movie: Finale</t>
  </si>
  <si>
    <t>Animation, Comedy, Romance, Drama</t>
  </si>
  <si>
    <t>Girls und Panzer das Finale: Part II</t>
  </si>
  <si>
    <t>Friend's Young Mom</t>
  </si>
  <si>
    <t>Article 15</t>
  </si>
  <si>
    <t>The Wild Goose Lake</t>
  </si>
  <si>
    <t>The Perfect Patient</t>
  </si>
  <si>
    <t>Belgium, Sweden</t>
  </si>
  <si>
    <t>A Good Doctor</t>
  </si>
  <si>
    <t>Little White Lies 2</t>
  </si>
  <si>
    <t>Comedy, Drama, Family, Romance</t>
  </si>
  <si>
    <t>Curious George: Royal Monkey</t>
  </si>
  <si>
    <t>Corporate Animals</t>
  </si>
  <si>
    <t>Young Maid</t>
  </si>
  <si>
    <t>Storm Boy</t>
  </si>
  <si>
    <t>Agatha and the Curse of Ishtar</t>
  </si>
  <si>
    <t>Bilby</t>
  </si>
  <si>
    <t>Killerman</t>
  </si>
  <si>
    <t>ReMastered: Devil at the Crossroads</t>
  </si>
  <si>
    <t>Turkey Drop</t>
  </si>
  <si>
    <t>Luce</t>
  </si>
  <si>
    <t>Divaldo: O Mensageiro da Paz</t>
  </si>
  <si>
    <t>The Flowers of Evil</t>
  </si>
  <si>
    <t>Advantages of Travelling by Train</t>
  </si>
  <si>
    <t>And Then We Danced</t>
  </si>
  <si>
    <t>France, Georgia, Sweden</t>
  </si>
  <si>
    <t>ka</t>
  </si>
  <si>
    <t>I'll Go Where You Go</t>
  </si>
  <si>
    <t>My Extraordinary Summer with Tess</t>
  </si>
  <si>
    <t>Netherlands, Germany</t>
  </si>
  <si>
    <t>Intercourse</t>
  </si>
  <si>
    <t>Everybodyâ€™s Everything</t>
  </si>
  <si>
    <t>PoseÃ­do</t>
  </si>
  <si>
    <t>Manou the Swift</t>
  </si>
  <si>
    <t>Never Grow Old</t>
  </si>
  <si>
    <t>Belgium, France, Ireland, Luxembourg, United Kingdom</t>
  </si>
  <si>
    <t>Late Night</t>
  </si>
  <si>
    <t>The Weasel's Tale</t>
  </si>
  <si>
    <t>Despite Everything</t>
  </si>
  <si>
    <t>All the Freckles in the World</t>
  </si>
  <si>
    <t>The Mandela Effect</t>
  </si>
  <si>
    <t>Saving Leningrad</t>
  </si>
  <si>
    <t>Only the Animals</t>
  </si>
  <si>
    <t>Miracles Of Love</t>
  </si>
  <si>
    <t>Officetel - Skillful Ones</t>
  </si>
  <si>
    <t>Sisters in Arms</t>
  </si>
  <si>
    <t>Action, War, Adventure</t>
  </si>
  <si>
    <t>Just a Gigolo</t>
  </si>
  <si>
    <t>Gags the Clown</t>
  </si>
  <si>
    <t>Dauntless: The Battle of Midway</t>
  </si>
  <si>
    <t>War, Action, Drama, History, Adventure</t>
  </si>
  <si>
    <t>Juanita</t>
  </si>
  <si>
    <t>You Might Be the Killer</t>
  </si>
  <si>
    <t>Horror, Comedy, Mystery</t>
  </si>
  <si>
    <t>Forgotten Christmas</t>
  </si>
  <si>
    <t>Spy Cat</t>
  </si>
  <si>
    <t>Germany, Belgium</t>
  </si>
  <si>
    <t>Ode to Joy</t>
  </si>
  <si>
    <t>Low Tide</t>
  </si>
  <si>
    <t>Canada, Sweden, United States of America</t>
  </si>
  <si>
    <t>Chhichhore</t>
  </si>
  <si>
    <t>Fyre</t>
  </si>
  <si>
    <t>How I Became a Gangster</t>
  </si>
  <si>
    <t>Friend's mother and love affair</t>
  </si>
  <si>
    <t>Treehouse</t>
  </si>
  <si>
    <t>Jacob's Ladder</t>
  </si>
  <si>
    <t>Bliss</t>
  </si>
  <si>
    <t>The Boat</t>
  </si>
  <si>
    <t>Malta, United Kingdom</t>
  </si>
  <si>
    <t>One Child Nation</t>
  </si>
  <si>
    <t>Making Waves: The Art of Cinematic Sound</t>
  </si>
  <si>
    <t>The Public</t>
  </si>
  <si>
    <t>An Acceptable Loss</t>
  </si>
  <si>
    <t>See You Yesterday</t>
  </si>
  <si>
    <t>Science Fiction, Drama, Adventure, Crime, Action</t>
  </si>
  <si>
    <t>Anima</t>
  </si>
  <si>
    <t>Witches in the Woods</t>
  </si>
  <si>
    <t>Sound! Euphonium the Movie â€“ Our Promise: A Brand New Day</t>
  </si>
  <si>
    <t>The Dare</t>
  </si>
  <si>
    <t>Undercover Punch and Gun</t>
  </si>
  <si>
    <t>The Head Hunter</t>
  </si>
  <si>
    <t>Paddleton</t>
  </si>
  <si>
    <t>The Biggest Little Farm</t>
  </si>
  <si>
    <t>An Affair: Kind Daughters-in-law 3</t>
  </si>
  <si>
    <t>The Inventor: Out for Blood in Silicon Valley</t>
  </si>
  <si>
    <t>The Wedding Year</t>
  </si>
  <si>
    <t>The Shed</t>
  </si>
  <si>
    <t>4L</t>
  </si>
  <si>
    <t>Torpedo: U-235</t>
  </si>
  <si>
    <t>Belgium, Malta, Netherlands</t>
  </si>
  <si>
    <t>Cave Rescue</t>
  </si>
  <si>
    <t>Finley</t>
  </si>
  <si>
    <t>The First Temptation of Christ</t>
  </si>
  <si>
    <t>Aurora Teagarden Mysteries: A Very Foul Play</t>
  </si>
  <si>
    <t>Mystery, TV Movie, Thriller, Crime</t>
  </si>
  <si>
    <t>K-12</t>
  </si>
  <si>
    <t>Music, Fantasy</t>
  </si>
  <si>
    <t>Jung Sa: Mother Friend</t>
  </si>
  <si>
    <t>Is There an Empty Room Here? huh?</t>
  </si>
  <si>
    <t>Dedicated to my ex</t>
  </si>
  <si>
    <t>Colombia, Ecuador, United States of America</t>
  </si>
  <si>
    <t>Meet the Malawas</t>
  </si>
  <si>
    <t>Satanic Panic</t>
  </si>
  <si>
    <t>Her Smell</t>
  </si>
  <si>
    <t>After Midnight</t>
  </si>
  <si>
    <t>Son of a Rich</t>
  </si>
  <si>
    <t>Bayala: A Magical Adventure</t>
  </si>
  <si>
    <t>Germany, Luxembourg</t>
  </si>
  <si>
    <t>The Isle</t>
  </si>
  <si>
    <t>Thriller, Adventure, Fantasy, Horror</t>
  </si>
  <si>
    <t>Promare / Side: Galo</t>
  </si>
  <si>
    <t>Adopt a Highway</t>
  </si>
  <si>
    <t>Seventeen</t>
  </si>
  <si>
    <t>In Family I Trust</t>
  </si>
  <si>
    <t>The Fanatic</t>
  </si>
  <si>
    <t>Inhuman Kiss</t>
  </si>
  <si>
    <t>Extra Ordinary</t>
  </si>
  <si>
    <t>Fantasy, Comedy, Horror</t>
  </si>
  <si>
    <t>Line Walker 2: Invisible Spy</t>
  </si>
  <si>
    <t>Hail Satan?</t>
  </si>
  <si>
    <t>Sword of Trust</t>
  </si>
  <si>
    <t>In Search of Darkness</t>
  </si>
  <si>
    <t>Guava Island</t>
  </si>
  <si>
    <t>Comedy, Thriller, Music</t>
  </si>
  <si>
    <t>Venice Calling</t>
  </si>
  <si>
    <t>Kakegurui</t>
  </si>
  <si>
    <t>The Gallows Act II</t>
  </si>
  <si>
    <t>Diego Maradona</t>
  </si>
  <si>
    <t>Invitation Girl 2</t>
  </si>
  <si>
    <t>Spread Your Wings</t>
  </si>
  <si>
    <t>Norway, France</t>
  </si>
  <si>
    <t>The King's Avatar: For the Glory</t>
  </si>
  <si>
    <t>Mommy Would Never Hurt You</t>
  </si>
  <si>
    <t>The Nightshifter</t>
  </si>
  <si>
    <t>The Goddess of Fortune</t>
  </si>
  <si>
    <t>Condition of a Mom: Sugar Mom</t>
  </si>
  <si>
    <t>Love The Way You Are</t>
  </si>
  <si>
    <t>Horrible Histories: The Movie - Rotten Romans</t>
  </si>
  <si>
    <t>Comedy, Family, Adventure</t>
  </si>
  <si>
    <t>Risque Hospital</t>
  </si>
  <si>
    <t>Crown Vic</t>
  </si>
  <si>
    <t>American Skin</t>
  </si>
  <si>
    <t>The Mongolian Connection</t>
  </si>
  <si>
    <t>Mongolia, United States of America</t>
  </si>
  <si>
    <t>Queen of Spades: Through the Looking Glass</t>
  </si>
  <si>
    <t>System Crasher</t>
  </si>
  <si>
    <t>Fyre Fraud</t>
  </si>
  <si>
    <t>Saving Flora</t>
  </si>
  <si>
    <t>The (Silent) War</t>
  </si>
  <si>
    <t>The Third Wife</t>
  </si>
  <si>
    <t>Vietnam</t>
  </si>
  <si>
    <t>vi</t>
  </si>
  <si>
    <t>Spiral</t>
  </si>
  <si>
    <t>The Resistance Fighter</t>
  </si>
  <si>
    <t>Marvel Rising: Playing with Fire</t>
  </si>
  <si>
    <t>Perfect Nanny</t>
  </si>
  <si>
    <t>Invisible Life</t>
  </si>
  <si>
    <t>Brazil, Germany</t>
  </si>
  <si>
    <t>Petta</t>
  </si>
  <si>
    <t>Georgetown</t>
  </si>
  <si>
    <t>A Violent Separation</t>
  </si>
  <si>
    <t>My Brother Chases Dinosaurs</t>
  </si>
  <si>
    <t>The Wolf Hour</t>
  </si>
  <si>
    <t>Fisherman's Friends</t>
  </si>
  <si>
    <t>Piercing</t>
  </si>
  <si>
    <t>Sunrise in Heaven</t>
  </si>
  <si>
    <t>DÃ­a cero</t>
  </si>
  <si>
    <t>Three Sisters Swapping</t>
  </si>
  <si>
    <t>The Russian Bride</t>
  </si>
  <si>
    <t>Knock Down the House</t>
  </si>
  <si>
    <t>Bloodline</t>
  </si>
  <si>
    <t>Mafia Is Not What It Used to Be</t>
  </si>
  <si>
    <t>Crossword Mysteries: A Puzzle to Die For</t>
  </si>
  <si>
    <t>TV Movie, Mystery, Thriller</t>
  </si>
  <si>
    <t>Vicious</t>
  </si>
  <si>
    <t>Kevin Hart: Irresponsible</t>
  </si>
  <si>
    <t>Secret Love: My Friendâ€™s Mom 2</t>
  </si>
  <si>
    <t>Hollow Point</t>
  </si>
  <si>
    <t>Law of Tehran</t>
  </si>
  <si>
    <t>Miss &amp; Mrs. Cops</t>
  </si>
  <si>
    <t>Psycho-Pass: Sinners of the System - Case.3 On the Other Side of Love and Hate</t>
  </si>
  <si>
    <t>Sator</t>
  </si>
  <si>
    <t>The Ninth</t>
  </si>
  <si>
    <t>Mystery, Thriller, Crime, Horror</t>
  </si>
  <si>
    <t>Clemency</t>
  </si>
  <si>
    <t>Darlin'</t>
  </si>
  <si>
    <t>The Rookies</t>
  </si>
  <si>
    <t>The Bare Necessity</t>
  </si>
  <si>
    <t>Wet Season</t>
  </si>
  <si>
    <t>China, Singapore, Taiwan</t>
  </si>
  <si>
    <t>LeberkÃ¤sjunkie</t>
  </si>
  <si>
    <t>Hell on the Border</t>
  </si>
  <si>
    <t>Western, Adventure</t>
  </si>
  <si>
    <t>All You Need is Crime</t>
  </si>
  <si>
    <t>Culture Shock</t>
  </si>
  <si>
    <t>Battle of the Classes</t>
  </si>
  <si>
    <t>Housekeeper - My Wife's Friend</t>
  </si>
  <si>
    <t>In Full Bloom</t>
  </si>
  <si>
    <t>The Haunting of Sharon Tate</t>
  </si>
  <si>
    <t>0.0MHz</t>
  </si>
  <si>
    <t>Start-Up</t>
  </si>
  <si>
    <t>Holiday Rush</t>
  </si>
  <si>
    <t>Recep Ivedik 6</t>
  </si>
  <si>
    <t>Away</t>
  </si>
  <si>
    <t>Animation, Drama, Adventure, Fantasy</t>
  </si>
  <si>
    <t>Paradise Beach</t>
  </si>
  <si>
    <t>The Goya Murders</t>
  </si>
  <si>
    <t>The Corrupted</t>
  </si>
  <si>
    <t>No Filter</t>
  </si>
  <si>
    <t>Synonyms</t>
  </si>
  <si>
    <t>Germany, France, Israel</t>
  </si>
  <si>
    <t>Dirty Sexy Saint</t>
  </si>
  <si>
    <t>God Exists, Her Name Is Petrunya</t>
  </si>
  <si>
    <t>Belgium, Croatia, France, Macedonia, Slovenia</t>
  </si>
  <si>
    <t>Them That Follow</t>
  </si>
  <si>
    <t>Fist &amp; Furious</t>
  </si>
  <si>
    <t>The Truth</t>
  </si>
  <si>
    <t>Marvel Rising: Battle of the Bands</t>
  </si>
  <si>
    <t>Family, Animation, Action, Comedy, Science Fiction</t>
  </si>
  <si>
    <t>Eerie</t>
  </si>
  <si>
    <t>Philippines, Singapore</t>
  </si>
  <si>
    <t>The True Adventures of Wolfboy</t>
  </si>
  <si>
    <t>Wife Exchange Sex</t>
  </si>
  <si>
    <t>Don't Stop Me Now</t>
  </si>
  <si>
    <t>Hala</t>
  </si>
  <si>
    <t>Little Woods</t>
  </si>
  <si>
    <t>Collective</t>
  </si>
  <si>
    <t>Germany, Luxembourg, Romania</t>
  </si>
  <si>
    <t>Iron Fists and Kung Fu Kicks</t>
  </si>
  <si>
    <t>Beats</t>
  </si>
  <si>
    <t>Paradise Inn Phuket: The Taste of College Students</t>
  </si>
  <si>
    <t>The Final Wish</t>
  </si>
  <si>
    <t>Furie</t>
  </si>
  <si>
    <t>Good Newwz</t>
  </si>
  <si>
    <t>Romance, Comedy, Family, Drama</t>
  </si>
  <si>
    <t>Happy Old Year</t>
  </si>
  <si>
    <t>Dark Light</t>
  </si>
  <si>
    <t>Trinity Seven: Heaven's Library &amp; Crimson Lord</t>
  </si>
  <si>
    <t>Animation, Action, Fantasy, Comedy</t>
  </si>
  <si>
    <t>Truth and Justice</t>
  </si>
  <si>
    <t>Estonia</t>
  </si>
  <si>
    <t>Sijjin 6</t>
  </si>
  <si>
    <t>Christmas at the Plaza</t>
  </si>
  <si>
    <t>All Inclusive</t>
  </si>
  <si>
    <t>Young Ahmed</t>
  </si>
  <si>
    <t>Radio Silence</t>
  </si>
  <si>
    <t>Valhalla</t>
  </si>
  <si>
    <t>Denmark, Iceland, Norway, Sweden</t>
  </si>
  <si>
    <t>Pharaoh's War</t>
  </si>
  <si>
    <t>The Shiny Shrimps</t>
  </si>
  <si>
    <t>Dream Factory</t>
  </si>
  <si>
    <t>Soul of Hero</t>
  </si>
  <si>
    <t>Moonlit Winter</t>
  </si>
  <si>
    <t>The Wedding Guest</t>
  </si>
  <si>
    <t>Bigil</t>
  </si>
  <si>
    <t>Otherhood</t>
  </si>
  <si>
    <t>Money Trap</t>
  </si>
  <si>
    <t>Miles Davis: Birth of the Cool</t>
  </si>
  <si>
    <t>The Goldfish</t>
  </si>
  <si>
    <t>Claire Darling</t>
  </si>
  <si>
    <t>My Mom Is a Character 3</t>
  </si>
  <si>
    <t>The Deeper You Dig</t>
  </si>
  <si>
    <t>Random Acts of Violence</t>
  </si>
  <si>
    <t>Peel</t>
  </si>
  <si>
    <t>Memories of a Teenager</t>
  </si>
  <si>
    <t>Cutterhead</t>
  </si>
  <si>
    <t>They Come Knocking</t>
  </si>
  <si>
    <t>Memory: The Origins of Alien</t>
  </si>
  <si>
    <t>Dabangg 3</t>
  </si>
  <si>
    <t>Forky Asks a Question: What Is a Computer?</t>
  </si>
  <si>
    <t>The Relative Worlds</t>
  </si>
  <si>
    <t>Animation, Drama, Romance, Science Fiction, Fantasy, Action</t>
  </si>
  <si>
    <t>Family Romance, LLC</t>
  </si>
  <si>
    <t>Infection</t>
  </si>
  <si>
    <t>Good Mother 3</t>
  </si>
  <si>
    <t>Discarnate</t>
  </si>
  <si>
    <t>Life without Sara Amat</t>
  </si>
  <si>
    <t>My Zoe</t>
  </si>
  <si>
    <t>The Best Years of a Life</t>
  </si>
  <si>
    <t>Paris, Wine &amp; Romance</t>
  </si>
  <si>
    <t>The Third Eye 2</t>
  </si>
  <si>
    <t>Room for Rent</t>
  </si>
  <si>
    <t>Good Sam</t>
  </si>
  <si>
    <t>Intercourse: Special Sister-In-Law</t>
  </si>
  <si>
    <t>Do Not Reply</t>
  </si>
  <si>
    <t>Forky Asks a Question: What Is Money?</t>
  </si>
  <si>
    <t>Ticket Coffee Shop 2</t>
  </si>
  <si>
    <t>Out of Blue</t>
  </si>
  <si>
    <t>Drama, Crime, Mystery</t>
  </si>
  <si>
    <t>My Little Pony: Equestria Girls - Spring Breakdown</t>
  </si>
  <si>
    <t>Action, Adventure, Comedy, Animation</t>
  </si>
  <si>
    <t>I'm Just F*cking with You</t>
  </si>
  <si>
    <t>Comedy, Horror, Thriller, TV Movie</t>
  </si>
  <si>
    <t>If I Were a Rich Man</t>
  </si>
  <si>
    <t>The Girl Next Door 3</t>
  </si>
  <si>
    <t>ãƒžãƒ‰ãƒ³ãƒŠæ¸¾èº«ã®ãƒ©ã‚¹ãƒˆä½œå“!! æ¶™ã‚’æµã—ãªãŒã‚‰ä¸€å¿ƒä¸ä¹±ã«æ±‚ã‚åˆã†æ¿€æƒ…æ€§äº¤</t>
  </si>
  <si>
    <t>El Chicano</t>
  </si>
  <si>
    <t>Love You to Death</t>
  </si>
  <si>
    <t>The Edge of Democracy</t>
  </si>
  <si>
    <t>Chatting App Sister Taste</t>
  </si>
  <si>
    <t>My Daughter's Lover 2</t>
  </si>
  <si>
    <t>Actress Sex Lessons</t>
  </si>
  <si>
    <t>Volare</t>
  </si>
  <si>
    <t>Mine 9</t>
  </si>
  <si>
    <t>Women of Mafia 2</t>
  </si>
  <si>
    <t>My Friend's Sister 3</t>
  </si>
  <si>
    <t>John Mulaney &amp; The Sack Lunch Bunch</t>
  </si>
  <si>
    <t>The Great War</t>
  </si>
  <si>
    <t>History, War, Drama, Action</t>
  </si>
  <si>
    <t>Gully Boy</t>
  </si>
  <si>
    <t>Monica and Friends: Bonds</t>
  </si>
  <si>
    <t>Good Kisser</t>
  </si>
  <si>
    <t>Seven Days War</t>
  </si>
  <si>
    <t>Head Count</t>
  </si>
  <si>
    <t>5 Is the Perfect Number</t>
  </si>
  <si>
    <t>Killer Sofa</t>
  </si>
  <si>
    <t>J.T. LeRoy</t>
  </si>
  <si>
    <t>Verotika</t>
  </si>
  <si>
    <t>The Birdcatcher</t>
  </si>
  <si>
    <t>Norway, United Kingdom, United States of America</t>
  </si>
  <si>
    <t>Harpoon</t>
  </si>
  <si>
    <t>Thriller, Comedy, Horror</t>
  </si>
  <si>
    <t>Dark Encounter</t>
  </si>
  <si>
    <t>Zombi Child</t>
  </si>
  <si>
    <t>Prescription for Love</t>
  </si>
  <si>
    <t>Sonic the Hedgehog</t>
  </si>
  <si>
    <t>Action, Science Fiction, Comedy, Family</t>
  </si>
  <si>
    <t>Demon Slayer -Kimetsu no Yaiba- The Movie: Mugen Train</t>
  </si>
  <si>
    <t>You Should Have Left</t>
  </si>
  <si>
    <t>í›„ë°°ë¶€ë¶€ì™€ êµí™˜ì„¹ìŠ¤ 2</t>
  </si>
  <si>
    <t>Bad Boys for Life</t>
  </si>
  <si>
    <t>Soul</t>
  </si>
  <si>
    <t>Greenland</t>
  </si>
  <si>
    <t>United Kingdom, United States of America, Iceland</t>
  </si>
  <si>
    <t>The Croods: A New Age</t>
  </si>
  <si>
    <t>Animation, Family, Adventure, Fantasy, Comedy</t>
  </si>
  <si>
    <t>Lucy Shimmers and the Prince of Peace</t>
  </si>
  <si>
    <t>After We Collided</t>
  </si>
  <si>
    <t>Bosomy Mom</t>
  </si>
  <si>
    <t>Palm Springs</t>
  </si>
  <si>
    <t>Mulan</t>
  </si>
  <si>
    <t>Wonder Woman 1984</t>
  </si>
  <si>
    <t>American Pie Presents: Girls' Rules</t>
  </si>
  <si>
    <t>Tenet</t>
  </si>
  <si>
    <t>Birds of Prey (and the Fantabulous Emancipation of One Harley Quinn)</t>
  </si>
  <si>
    <t>The SpongeBob Movie: Sponge on the Run</t>
  </si>
  <si>
    <t>Family, Animation, Fantasy, Adventure, Comedy</t>
  </si>
  <si>
    <t>Bloodshot</t>
  </si>
  <si>
    <t>The Gentlemen</t>
  </si>
  <si>
    <t>Love and Monsters</t>
  </si>
  <si>
    <t>Comedy, Action, Adventure, Fantasy, Science Fiction</t>
  </si>
  <si>
    <t>The Call of the Wild</t>
  </si>
  <si>
    <t>Action, Thriller, Horror</t>
  </si>
  <si>
    <t>Roald Dahl's The Witches</t>
  </si>
  <si>
    <t>Mexico, United Kingdom, United States of America</t>
  </si>
  <si>
    <t>Pizza Dare 1</t>
  </si>
  <si>
    <t>Trolls World Tour</t>
  </si>
  <si>
    <t>Family, Animation, Comedy, Fantasy, Adventure, Music</t>
  </si>
  <si>
    <t>Sniper: Assassin's End</t>
  </si>
  <si>
    <t>Peninsula</t>
  </si>
  <si>
    <t>Horror, Action, Thriller, Adventure</t>
  </si>
  <si>
    <t>The Invisible Man</t>
  </si>
  <si>
    <t>Son's Girlfriend, Daddy's Girlfriend</t>
  </si>
  <si>
    <t>Miraculous World: New York, United HeroeZ</t>
  </si>
  <si>
    <t>Brazil, Canada, France, South Korea, United Kingdom, United States of America</t>
  </si>
  <si>
    <t>Animation, TV Movie, Fantasy, Action</t>
  </si>
  <si>
    <t>Obscene House: Slave Wife</t>
  </si>
  <si>
    <t>Kissed</t>
  </si>
  <si>
    <t>To All the Boys: P.S. I Still Love You</t>
  </si>
  <si>
    <t>Monster Hunter</t>
  </si>
  <si>
    <t>China, Germany, Japan, United Kingdom</t>
  </si>
  <si>
    <t>Greyhound</t>
  </si>
  <si>
    <t>Mortal Kombat Legends: Scorpion's Revenge</t>
  </si>
  <si>
    <t>Stepmom's Desire</t>
  </si>
  <si>
    <t>The New Mutants</t>
  </si>
  <si>
    <t>Science Fiction, Horror, Action</t>
  </si>
  <si>
    <t>Mom's Friend 2020</t>
  </si>
  <si>
    <t>Invasion</t>
  </si>
  <si>
    <t>The Empty Man</t>
  </si>
  <si>
    <t>Horror, Science Fiction, Action, Adventure</t>
  </si>
  <si>
    <t>Onward</t>
  </si>
  <si>
    <t>The Kissing Booth 2</t>
  </si>
  <si>
    <t>The Last Warrior: Root of Evil</t>
  </si>
  <si>
    <t>We Can Be Heroes</t>
  </si>
  <si>
    <t>Family, Action, Fantasy, Comedy</t>
  </si>
  <si>
    <t>Life in a Year</t>
  </si>
  <si>
    <t>The Old Guard</t>
  </si>
  <si>
    <t>Taming The Younger Sister-in-Law</t>
  </si>
  <si>
    <t>Les chevaliers du fiel dynamitent 2019</t>
  </si>
  <si>
    <t>#Alive</t>
  </si>
  <si>
    <t>Proximity</t>
  </si>
  <si>
    <t>365 Days</t>
  </si>
  <si>
    <t>Escape from Pretoria</t>
  </si>
  <si>
    <t>Australia, Canada, South Africa, United Kingdom, United States of America</t>
  </si>
  <si>
    <t>Dolittle</t>
  </si>
  <si>
    <t>Family, Comedy, Fantasy, Adventure</t>
  </si>
  <si>
    <t>Run</t>
  </si>
  <si>
    <t>The Banker</t>
  </si>
  <si>
    <t>Vanguard</t>
  </si>
  <si>
    <t>China, Hong Kong, India, South Korea, Taiwan, United Kingdom</t>
  </si>
  <si>
    <t>Comedy, Thriller, Action, Adventure</t>
  </si>
  <si>
    <t>Charm City Kings</t>
  </si>
  <si>
    <t>The Father</t>
  </si>
  <si>
    <t>Host</t>
  </si>
  <si>
    <t>Red</t>
  </si>
  <si>
    <t>Superdeep</t>
  </si>
  <si>
    <t>The Devil All the Time</t>
  </si>
  <si>
    <t>Josee, the Tiger and the Fish</t>
  </si>
  <si>
    <t>A Whisker Away</t>
  </si>
  <si>
    <t>Animation, Drama, Romance, Fantasy</t>
  </si>
  <si>
    <t>Idol Sex: LA Korean Women</t>
  </si>
  <si>
    <t>Project Power</t>
  </si>
  <si>
    <t>Scoob!</t>
  </si>
  <si>
    <t>Feel the Beat</t>
  </si>
  <si>
    <t>The Promised Neverland</t>
  </si>
  <si>
    <t>Action, Fantasy, Mystery, Adventure, Thriller</t>
  </si>
  <si>
    <t>Emma.</t>
  </si>
  <si>
    <t>Stand by Me Doraemon 2</t>
  </si>
  <si>
    <t>Animation, Family, Science Fiction, Adventure</t>
  </si>
  <si>
    <t>Hitman: Agent Jun</t>
  </si>
  <si>
    <t>Black Water: Abyss</t>
  </si>
  <si>
    <t>All the Bright Places</t>
  </si>
  <si>
    <t>The Night Clerk</t>
  </si>
  <si>
    <t>Sister-in-law's Taste</t>
  </si>
  <si>
    <t>Unhinged</t>
  </si>
  <si>
    <t>Fantasy Island</t>
  </si>
  <si>
    <t>Adventure, Fantasy, Horror, Mystery</t>
  </si>
  <si>
    <t>Justice League Dark: Apokolips War</t>
  </si>
  <si>
    <t>Animation, Action, Science Fiction, Adventure, Fantasy</t>
  </si>
  <si>
    <t>Tremors: Shrieker Island</t>
  </si>
  <si>
    <t>Inheritance</t>
  </si>
  <si>
    <t>Holidate</t>
  </si>
  <si>
    <t>Promising Young Woman</t>
  </si>
  <si>
    <t>Borat Subsequent Moviefilm</t>
  </si>
  <si>
    <t>The War with Grandpa</t>
  </si>
  <si>
    <t>Bosomy Mom 2</t>
  </si>
  <si>
    <t>Freaky</t>
  </si>
  <si>
    <t>Young Mother 5</t>
  </si>
  <si>
    <t>The Secret Garden</t>
  </si>
  <si>
    <t>Family, Fantasy, Drama</t>
  </si>
  <si>
    <t>Dangerous Drugs of Sex</t>
  </si>
  <si>
    <t>The Swordsman</t>
  </si>
  <si>
    <t>Upside-Down Magic</t>
  </si>
  <si>
    <t>Fantasy, Family, TV Movie</t>
  </si>
  <si>
    <t>The Babysitter: Killer Queen</t>
  </si>
  <si>
    <t>PokÃ©mon the Movie: Secrets of the Jungle</t>
  </si>
  <si>
    <t>Mare</t>
  </si>
  <si>
    <t>Croatia, Switzerland</t>
  </si>
  <si>
    <t>Swapping, That Dangerous Sex</t>
  </si>
  <si>
    <t>The Tax Collector</t>
  </si>
  <si>
    <t>Gabriel's Inferno: Part III</t>
  </si>
  <si>
    <t>Over the Moon</t>
  </si>
  <si>
    <t>Centigrade</t>
  </si>
  <si>
    <t>Made in Abyss: Dawn of the Deep Soul</t>
  </si>
  <si>
    <t>Animation, Adventure, Fantasy, Mystery, Drama, Science Fiction</t>
  </si>
  <si>
    <t>Honest Thief</t>
  </si>
  <si>
    <t>The Craft: Legacy</t>
  </si>
  <si>
    <t>Brahms: The Boy II</t>
  </si>
  <si>
    <t>Australia, Canada, China, United States of America</t>
  </si>
  <si>
    <t>Money Heist: The Phenomenon</t>
  </si>
  <si>
    <t>I'm Thinking of Ending Things</t>
  </si>
  <si>
    <t>Drama, Fantasy, Mystery, Thriller</t>
  </si>
  <si>
    <t>The Forgotten Battle</t>
  </si>
  <si>
    <t>Belgium, Lithuania, Netherlands</t>
  </si>
  <si>
    <t>Action, War, Adventure, History, Drama</t>
  </si>
  <si>
    <t>Enola Holmes</t>
  </si>
  <si>
    <t>Adventure, Mystery, Crime</t>
  </si>
  <si>
    <t>Crazy, Not Insane</t>
  </si>
  <si>
    <t>The Midnight Sky</t>
  </si>
  <si>
    <t>We Bare Bears: The Movie</t>
  </si>
  <si>
    <t>Animation, Adventure, Family, Comedy, TV Movie</t>
  </si>
  <si>
    <t>The Social Dilemma</t>
  </si>
  <si>
    <t>Shadow in the Cloud</t>
  </si>
  <si>
    <t>Luxembourg, New Zealand, United States of America, Australia</t>
  </si>
  <si>
    <t>Horror, Action, War</t>
  </si>
  <si>
    <t>Z-O-M-B-I-E-S 2</t>
  </si>
  <si>
    <t>The Unhealer</t>
  </si>
  <si>
    <t>Fantasy, Thriller, Horror</t>
  </si>
  <si>
    <t>Another Round</t>
  </si>
  <si>
    <t>Artemis Fowl</t>
  </si>
  <si>
    <t>Adventure, Fantasy, Science Fiction, Family, Action</t>
  </si>
  <si>
    <t>Jiang Ziya</t>
  </si>
  <si>
    <t>Ben 10 vs. the Universe: The Movie</t>
  </si>
  <si>
    <t>Coma</t>
  </si>
  <si>
    <t>All About Sex</t>
  </si>
  <si>
    <t>Hillbilly Elegy</t>
  </si>
  <si>
    <t>Phineas and Ferb the Movie: Candace Against the Universe</t>
  </si>
  <si>
    <t>Family, Animation, Science Fiction, Comedy</t>
  </si>
  <si>
    <t>Female Urologists 2</t>
  </si>
  <si>
    <t>Adultery Alumni Association 3</t>
  </si>
  <si>
    <t>Go!</t>
  </si>
  <si>
    <t>Rogue</t>
  </si>
  <si>
    <t>South Africa, United States of America, United Kingdom</t>
  </si>
  <si>
    <t>Digimon Adventure: Last Evolution Kizuna</t>
  </si>
  <si>
    <t>Wolfwalkers</t>
  </si>
  <si>
    <t>China, France, Ireland, Luxembourg, United States of America</t>
  </si>
  <si>
    <t>R-Rated Idol Seung-ha's Sex Scandal</t>
  </si>
  <si>
    <t>Violet Evergarden: The Movie</t>
  </si>
  <si>
    <t>Animation, Fantasy, Romance, Drama</t>
  </si>
  <si>
    <t>The Yin-Yang Master: Dream of Eternity</t>
  </si>
  <si>
    <t>Action, Drama, Fantasy, Mystery, Science Fiction</t>
  </si>
  <si>
    <t>Deep Blue Sea 3</t>
  </si>
  <si>
    <t>Let Him Go</t>
  </si>
  <si>
    <t>Thriller, Crime, Western</t>
  </si>
  <si>
    <t>Cosmoball</t>
  </si>
  <si>
    <t>Last Moment of Clarity</t>
  </si>
  <si>
    <t>Free Sex</t>
  </si>
  <si>
    <t>Possessor</t>
  </si>
  <si>
    <t>Archive</t>
  </si>
  <si>
    <t>United Kingdom, Hungary, United States of America</t>
  </si>
  <si>
    <t>Science Fiction, Drama, Fantasy, Thriller</t>
  </si>
  <si>
    <t>Dragonheart: Vengeance</t>
  </si>
  <si>
    <t>I Still Believe</t>
  </si>
  <si>
    <t>The Outpost</t>
  </si>
  <si>
    <t>Pieces of a Woman</t>
  </si>
  <si>
    <t>Canada, Hungary, United States of America</t>
  </si>
  <si>
    <t>The Vanished</t>
  </si>
  <si>
    <t>Thriller, Horror, Crime, Action</t>
  </si>
  <si>
    <t>Pizza Dare 2</t>
  </si>
  <si>
    <t>Once Upon a Snowman</t>
  </si>
  <si>
    <t>Debt Collectors</t>
  </si>
  <si>
    <t>Isi &amp; Ossi</t>
  </si>
  <si>
    <t>Hamilton</t>
  </si>
  <si>
    <t>The Christmas Chronicles: Part Two</t>
  </si>
  <si>
    <t>Family, Fantasy, Adventure, Comedy</t>
  </si>
  <si>
    <t>Guns Akimbo</t>
  </si>
  <si>
    <t>Belgium, Germany, New Zealand, United Kingdom, United States of America</t>
  </si>
  <si>
    <t>Spenser Confidential</t>
  </si>
  <si>
    <t>Comedy, Action, Thriller</t>
  </si>
  <si>
    <t>Jiu Jitsu</t>
  </si>
  <si>
    <t>Cyprus, United States of America</t>
  </si>
  <si>
    <t>Synchronic</t>
  </si>
  <si>
    <t>Spontaneous</t>
  </si>
  <si>
    <t>A Babysitter's Guide to Monster Hunting</t>
  </si>
  <si>
    <t>Hole-in-law</t>
  </si>
  <si>
    <t>Swingers</t>
  </si>
  <si>
    <t>Skylines</t>
  </si>
  <si>
    <t>Lithuania, Spain, United Arab Emirates, United Kingdom, United States of America</t>
  </si>
  <si>
    <t>Don't Listen</t>
  </si>
  <si>
    <t>Baba Yaga: Terror of the Dark Forest</t>
  </si>
  <si>
    <t>Summer of 85</t>
  </si>
  <si>
    <t>What Happened at the Carpenter's Shop</t>
  </si>
  <si>
    <t>Nobody Sleeps in the Woods Tonight</t>
  </si>
  <si>
    <t>The One and Only Ivan</t>
  </si>
  <si>
    <t>Goblin Slayer: Goblin's Crown</t>
  </si>
  <si>
    <t>Animation, Adventure, Action, Fantasy</t>
  </si>
  <si>
    <t>The Trial of the Chicago 7</t>
  </si>
  <si>
    <t>His House</t>
  </si>
  <si>
    <t>Work It</t>
  </si>
  <si>
    <t>An American Pickle</t>
  </si>
  <si>
    <t>Batman: Death in the Family</t>
  </si>
  <si>
    <t>Boarding House - Their Moans</t>
  </si>
  <si>
    <t>Hubie Halloween</t>
  </si>
  <si>
    <t>Comedy, Mystery, Horror</t>
  </si>
  <si>
    <t>Kalashnikov AK-47</t>
  </si>
  <si>
    <t>Asphalt Burning</t>
  </si>
  <si>
    <t>The King of Staten Island</t>
  </si>
  <si>
    <t>Shortcut</t>
  </si>
  <si>
    <t>Horror, Adventure, Fantasy</t>
  </si>
  <si>
    <t>Your Name Engraved Herein</t>
  </si>
  <si>
    <t>Canada, Taiwan, United States of America</t>
  </si>
  <si>
    <t>The Silencing</t>
  </si>
  <si>
    <t>The Heist of the Century</t>
  </si>
  <si>
    <t>The Half of It</t>
  </si>
  <si>
    <t>Looks That Kill</t>
  </si>
  <si>
    <t>The Wrong Missy</t>
  </si>
  <si>
    <t>The Secret: Dare to Dream</t>
  </si>
  <si>
    <t>R-Rated Idol Seung-ha's Fancy Walk</t>
  </si>
  <si>
    <t>Fate/stay night: Heaven's Feel III. Spring Song</t>
  </si>
  <si>
    <t>Animation, Romance, Fantasy, Action, Drama</t>
  </si>
  <si>
    <t>How I Became a Superhero</t>
  </si>
  <si>
    <t>Science Fiction, Adventure, Action, Comedy, Thriller</t>
  </si>
  <si>
    <t>Superman: Red Son</t>
  </si>
  <si>
    <t>Big Time Adolescence</t>
  </si>
  <si>
    <t>The Larva Island Movie</t>
  </si>
  <si>
    <t>Deathstroke: Knights &amp; Dragons - The Movie</t>
  </si>
  <si>
    <t>Sound of Metal</t>
  </si>
  <si>
    <t>Bigfoot Family</t>
  </si>
  <si>
    <t>Belgium, France, Faeroe Islands</t>
  </si>
  <si>
    <t>The Bridge Curse</t>
  </si>
  <si>
    <t>Father There Is Only One 2</t>
  </si>
  <si>
    <t>The Return</t>
  </si>
  <si>
    <t>Beasts Clawing at Straws</t>
  </si>
  <si>
    <t>Mystery, Thriller, Crime, Drama</t>
  </si>
  <si>
    <t>Mank</t>
  </si>
  <si>
    <t>Songbird</t>
  </si>
  <si>
    <t>My Spy</t>
  </si>
  <si>
    <t>Family, Action, Comedy</t>
  </si>
  <si>
    <t>The High Note</t>
  </si>
  <si>
    <t>Romance, Comedy, Music, Drama</t>
  </si>
  <si>
    <t>Gretel &amp; Hansel</t>
  </si>
  <si>
    <t>Fantasy, Horror, Mystery</t>
  </si>
  <si>
    <t>100% Wolf</t>
  </si>
  <si>
    <t>Australia, Belgium</t>
  </si>
  <si>
    <t>Come Play</t>
  </si>
  <si>
    <t>Lost Girls &amp; Love Hotels</t>
  </si>
  <si>
    <t>United States of America, Sweden</t>
  </si>
  <si>
    <t>The Last Frontier</t>
  </si>
  <si>
    <t>A Fall from Grace</t>
  </si>
  <si>
    <t>The Rhythm Section</t>
  </si>
  <si>
    <t>PAW Patrol: Jet to the Rescue</t>
  </si>
  <si>
    <t>Books of Blood</t>
  </si>
  <si>
    <t>My Octopus Teacher</t>
  </si>
  <si>
    <t>Happiest Season</t>
  </si>
  <si>
    <t>Freaks â€“ You're One of Us</t>
  </si>
  <si>
    <t>My Sister's Idol Trainee Friends</t>
  </si>
  <si>
    <t>Youngest Sister Class</t>
  </si>
  <si>
    <t>Breach</t>
  </si>
  <si>
    <t>Sputnik</t>
  </si>
  <si>
    <t>Run Sweetheart Run</t>
  </si>
  <si>
    <t>Wild Mountain Thyme</t>
  </si>
  <si>
    <t>Embattled</t>
  </si>
  <si>
    <t>Black Beauty</t>
  </si>
  <si>
    <t>Germany, Switzerland, United States of America</t>
  </si>
  <si>
    <t>Occupation: Rainfall</t>
  </si>
  <si>
    <t>Saint Maud</t>
  </si>
  <si>
    <t>The Assistant</t>
  </si>
  <si>
    <t>Czech Republic, Germany, United Kingdom, United States of America</t>
  </si>
  <si>
    <t>Riders of Justice</t>
  </si>
  <si>
    <t>Night in Paradise</t>
  </si>
  <si>
    <t>The Eight Hundred</t>
  </si>
  <si>
    <t>War, History, Drama, Action</t>
  </si>
  <si>
    <t>MOTHER</t>
  </si>
  <si>
    <t>Given</t>
  </si>
  <si>
    <t>A Nun's Curse</t>
  </si>
  <si>
    <t>The Rental</t>
  </si>
  <si>
    <t>My Sex Doll</t>
  </si>
  <si>
    <t>The Princess Switch: Switched Again</t>
  </si>
  <si>
    <t>Family, Romance, Comedy, TV Movie</t>
  </si>
  <si>
    <t>Delicious Tutor</t>
  </si>
  <si>
    <t>18 Presents</t>
  </si>
  <si>
    <t>Hunter Hunter</t>
  </si>
  <si>
    <t>Secret Society of Second Born Royals</t>
  </si>
  <si>
    <t>The Closet</t>
  </si>
  <si>
    <t>Fatman</t>
  </si>
  <si>
    <t>Action, Comedy, Fantasy, Adventure, Horror, Science Fiction</t>
  </si>
  <si>
    <t>Mortal</t>
  </si>
  <si>
    <t>United Kingdom, Norway, United States of America</t>
  </si>
  <si>
    <t>Dinner in America</t>
  </si>
  <si>
    <t>Romance, Comedy, Music</t>
  </si>
  <si>
    <t>The Owners</t>
  </si>
  <si>
    <t>Patricia, A Hidden Passion</t>
  </si>
  <si>
    <t>The Wolf of Snow Hollow</t>
  </si>
  <si>
    <t>The Lodge</t>
  </si>
  <si>
    <t>Horror, Drama, Mystery, Thriller</t>
  </si>
  <si>
    <t>Just for the Summer</t>
  </si>
  <si>
    <t>Romance, Comedy, Family, Drama, TV Movie</t>
  </si>
  <si>
    <t>Over the Sky</t>
  </si>
  <si>
    <t>Nowhere Special</t>
  </si>
  <si>
    <t>Italy, Romania, United Kingdom</t>
  </si>
  <si>
    <t>Actresses: Sex Audition</t>
  </si>
  <si>
    <t>American Murder: The Family Next Door</t>
  </si>
  <si>
    <t>2 Hearts</t>
  </si>
  <si>
    <t>Stepmother's Purpose</t>
  </si>
  <si>
    <t>32 Malasana Street</t>
  </si>
  <si>
    <t>The Stranger by the Shore</t>
  </si>
  <si>
    <t>Ma Rainey's Black Bottom</t>
  </si>
  <si>
    <t>Ghosts of War</t>
  </si>
  <si>
    <t>Horror, Thriller, War, Science Fiction</t>
  </si>
  <si>
    <t>Kajillionaire</t>
  </si>
  <si>
    <t>The Mortuary Collection</t>
  </si>
  <si>
    <t>On the Rocks</t>
  </si>
  <si>
    <t>The Dark and the Wicked</t>
  </si>
  <si>
    <t>Follow Me</t>
  </si>
  <si>
    <t>Horizon Line</t>
  </si>
  <si>
    <t>United Kingdom, Ireland, United States of America, Sweden</t>
  </si>
  <si>
    <t>News of the World</t>
  </si>
  <si>
    <t>Drama, Western, Adventure</t>
  </si>
  <si>
    <t>Body Cam</t>
  </si>
  <si>
    <t>Godmothered</t>
  </si>
  <si>
    <t>Family, Fantasy, Comedy</t>
  </si>
  <si>
    <t>The Last Full Measure</t>
  </si>
  <si>
    <t>The Maid</t>
  </si>
  <si>
    <t>Horror, Thriller, Mystery, Drama</t>
  </si>
  <si>
    <t>Time to Hunt</t>
  </si>
  <si>
    <t>Psych 2: Lassie Come Home</t>
  </si>
  <si>
    <t>Sky Sharks</t>
  </si>
  <si>
    <t>Innocence</t>
  </si>
  <si>
    <t>Never Rarely Sometimes Always</t>
  </si>
  <si>
    <t>Patients of a Saint</t>
  </si>
  <si>
    <t>The Last Days of American Crime</t>
  </si>
  <si>
    <t>Spree</t>
  </si>
  <si>
    <t>Comedy, Crime, Horror, Thriller</t>
  </si>
  <si>
    <t>Chemical Hearts</t>
  </si>
  <si>
    <t>Young Sister-In-Law 4</t>
  </si>
  <si>
    <t>Sex Education for the Sister-in-law</t>
  </si>
  <si>
    <t>Sexy Neighbor Sisters</t>
  </si>
  <si>
    <t>Offering to the Storm</t>
  </si>
  <si>
    <t>Bill &amp; Ted Face the Music</t>
  </si>
  <si>
    <t>Bahamas, Canada, United States of America</t>
  </si>
  <si>
    <t>Comedy, Science Fiction, Adventure</t>
  </si>
  <si>
    <t>Think Like a Dog</t>
  </si>
  <si>
    <t>Joe Bell</t>
  </si>
  <si>
    <t>Luxembourg, Switzerland, United States of America</t>
  </si>
  <si>
    <t>18 Year Old Seungha's Sense Game</t>
  </si>
  <si>
    <t>Big Tits Mom Friend</t>
  </si>
  <si>
    <t>Aunt's Temptation 3</t>
  </si>
  <si>
    <t>A Werewolf in England</t>
  </si>
  <si>
    <t>My Mother's Lovers</t>
  </si>
  <si>
    <t>The Shamer's Daughter 2: The Serpent Gift</t>
  </si>
  <si>
    <t>Denmark, Czech Republic</t>
  </si>
  <si>
    <t>Schoolmistress 3</t>
  </si>
  <si>
    <t>Gabriel's Inferno</t>
  </si>
  <si>
    <t>Rising High</t>
  </si>
  <si>
    <t>Taming The Sister-in-Law</t>
  </si>
  <si>
    <t>Fatale</t>
  </si>
  <si>
    <t>Capone</t>
  </si>
  <si>
    <t>Jingle Jangle: A Christmas Journey</t>
  </si>
  <si>
    <t>Family, Fantasy, Music</t>
  </si>
  <si>
    <t>The Mercenary</t>
  </si>
  <si>
    <t>Rated 19 Secret Lesson</t>
  </si>
  <si>
    <t>BLACKPINK: Light Up the Sky</t>
  </si>
  <si>
    <t>The Lost Prince</t>
  </si>
  <si>
    <t>The Willoughbys</t>
  </si>
  <si>
    <t>The Doorman</t>
  </si>
  <si>
    <t>Canada, Romania, United States of America, United Kingdom</t>
  </si>
  <si>
    <t>Butchers</t>
  </si>
  <si>
    <t>Bad Detective: Food Chain</t>
  </si>
  <si>
    <t>Flashback</t>
  </si>
  <si>
    <t>Howling Village</t>
  </si>
  <si>
    <t>My First Summer</t>
  </si>
  <si>
    <t>Making The Witcher</t>
  </si>
  <si>
    <t>Black Box</t>
  </si>
  <si>
    <t>Happy Halloween, Scooby-Doo!</t>
  </si>
  <si>
    <t>Family, Animation, Mystery, Comedy</t>
  </si>
  <si>
    <t>The Neighbor in the Window</t>
  </si>
  <si>
    <t>Swallow</t>
  </si>
  <si>
    <t>Dangerous Lies</t>
  </si>
  <si>
    <t>Clouds</t>
  </si>
  <si>
    <t>Silver Skates</t>
  </si>
  <si>
    <t>Romance, Adventure, Drama, Family</t>
  </si>
  <si>
    <t>Don't Tell a Soul</t>
  </si>
  <si>
    <t>Death of Me</t>
  </si>
  <si>
    <t>The Acrobat</t>
  </si>
  <si>
    <t>LEGO DC: Shazam! Magic and Monsters</t>
  </si>
  <si>
    <t>Family, Adventure, Animation, Comedy</t>
  </si>
  <si>
    <t>Lost Bullet</t>
  </si>
  <si>
    <t>Come Away</t>
  </si>
  <si>
    <t>Bahamas, United Kingdom, United States of America</t>
  </si>
  <si>
    <t>Two Distant Strangers</t>
  </si>
  <si>
    <t>Ammonite</t>
  </si>
  <si>
    <t>Bloody Hell</t>
  </si>
  <si>
    <t>Sky High</t>
  </si>
  <si>
    <t>Black Is King</t>
  </si>
  <si>
    <t>Angels Fallen</t>
  </si>
  <si>
    <t>Horror, Fantasy, Action</t>
  </si>
  <si>
    <t>Becky</t>
  </si>
  <si>
    <t>Thriller, Horror, Action</t>
  </si>
  <si>
    <t>Outback</t>
  </si>
  <si>
    <t>Valley of the Dead</t>
  </si>
  <si>
    <t>Comedy, Horror, War</t>
  </si>
  <si>
    <t>Clearwater</t>
  </si>
  <si>
    <t>Monsters of Man</t>
  </si>
  <si>
    <t>Xico's Journey</t>
  </si>
  <si>
    <t>Rose Island</t>
  </si>
  <si>
    <t>Hard Kill</t>
  </si>
  <si>
    <t>The Postcard Killings</t>
  </si>
  <si>
    <t>Double World</t>
  </si>
  <si>
    <t>Sea Fever</t>
  </si>
  <si>
    <t>Belgium, Ireland, Sweden, United Kingdom</t>
  </si>
  <si>
    <t>Thriller, Horror, Drama, Science Fiction, Mystery</t>
  </si>
  <si>
    <t>The Burnt Orange Heresy</t>
  </si>
  <si>
    <t>Buffaloed</t>
  </si>
  <si>
    <t>Female Urologists 3</t>
  </si>
  <si>
    <t>Curious George: Go West, Go Wild</t>
  </si>
  <si>
    <t>The Nest</t>
  </si>
  <si>
    <t>Lamp Life</t>
  </si>
  <si>
    <t>Eurovision Song Contest: The Story of Fire Saga</t>
  </si>
  <si>
    <t>The Thing About Harry</t>
  </si>
  <si>
    <t>Intruder</t>
  </si>
  <si>
    <t>The Other Lamb</t>
  </si>
  <si>
    <t>Belgium, Ireland, United States of America</t>
  </si>
  <si>
    <t>All My Life</t>
  </si>
  <si>
    <t>Critters Attack!</t>
  </si>
  <si>
    <t>Comedy, Horror, Science Fiction, TV Movie</t>
  </si>
  <si>
    <t>Vampires vs. the Bronx</t>
  </si>
  <si>
    <t>A Mermaid in Paris</t>
  </si>
  <si>
    <t>Belgium, France, Macedonia, United States of America</t>
  </si>
  <si>
    <t>Romance, Fantasy, Drama, Comedy</t>
  </si>
  <si>
    <t>Legacy of Lies</t>
  </si>
  <si>
    <t>Georgia, Netherlands, Poland, Ukraine, United Kingdom, United States of America</t>
  </si>
  <si>
    <t>Death to 2020</t>
  </si>
  <si>
    <t>Summerland</t>
  </si>
  <si>
    <t>The Comeback Trail</t>
  </si>
  <si>
    <t>Cats &amp; Dogs 3: Paws Unite</t>
  </si>
  <si>
    <t>My Friend's Daughter</t>
  </si>
  <si>
    <t>Undine</t>
  </si>
  <si>
    <t>Shock Wave 2</t>
  </si>
  <si>
    <t>Persian Lessons</t>
  </si>
  <si>
    <t>Russia, Germany, Belarus</t>
  </si>
  <si>
    <t>Nocturne</t>
  </si>
  <si>
    <t>The 2nd</t>
  </si>
  <si>
    <t>Let Them All Talk</t>
  </si>
  <si>
    <t>The Shepherd</t>
  </si>
  <si>
    <t>What Lies Below</t>
  </si>
  <si>
    <t>Horror, Mystery, Thriller, Science Fiction</t>
  </si>
  <si>
    <t>Spell</t>
  </si>
  <si>
    <t>Black Holes: The Edge of All We Know</t>
  </si>
  <si>
    <t>The Prom</t>
  </si>
  <si>
    <t>The Swing of Things</t>
  </si>
  <si>
    <t>Two by Two: Overboard!</t>
  </si>
  <si>
    <t>Germany, Ireland, Luxembourg</t>
  </si>
  <si>
    <t>Minamata</t>
  </si>
  <si>
    <t>Japan, Serbia, United Arab Emirates, United Kingdom, United States of America</t>
  </si>
  <si>
    <t>Like a Boss</t>
  </si>
  <si>
    <t>Operation Christmas Drop</t>
  </si>
  <si>
    <t>Young Aunt 3</t>
  </si>
  <si>
    <t>Tesla</t>
  </si>
  <si>
    <t>Ravage</t>
  </si>
  <si>
    <t>Ultras</t>
  </si>
  <si>
    <t>Endings, Beginnings</t>
  </si>
  <si>
    <t>Pacto de Fuga</t>
  </si>
  <si>
    <t>One Night in Miami...</t>
  </si>
  <si>
    <t>We Summon the Darkness</t>
  </si>
  <si>
    <t>The Paramedic</t>
  </si>
  <si>
    <t>Coven</t>
  </si>
  <si>
    <t>Argentina, Spain, France</t>
  </si>
  <si>
    <t>Out of My League</t>
  </si>
  <si>
    <t>The Sleepover</t>
  </si>
  <si>
    <t>Family, Action</t>
  </si>
  <si>
    <t>Samjin Company English Class</t>
  </si>
  <si>
    <t>David Attenborough: A Life on Our Planet</t>
  </si>
  <si>
    <t>Da 5 Bloods</t>
  </si>
  <si>
    <t>Enter the Fat Dragon</t>
  </si>
  <si>
    <t>Wife of a Spy</t>
  </si>
  <si>
    <t>Psycho-Pass 3: First Inspector</t>
  </si>
  <si>
    <t>Science Fiction, Action, Crime, Animation</t>
  </si>
  <si>
    <t>A Nice Girl Like You</t>
  </si>
  <si>
    <t>Earth and Blood</t>
  </si>
  <si>
    <t>Pixie</t>
  </si>
  <si>
    <t>Adult Only Institute 2</t>
  </si>
  <si>
    <t>Dreambuilders</t>
  </si>
  <si>
    <t>Seized</t>
  </si>
  <si>
    <t>She Dies Tomorrow</t>
  </si>
  <si>
    <t>Agent Jade Black</t>
  </si>
  <si>
    <t>Grisaia: Phantom Trigger the Animation - Stargazer</t>
  </si>
  <si>
    <t>The Cleansing Hour</t>
  </si>
  <si>
    <t>Brothers by Blood</t>
  </si>
  <si>
    <t>Female Boss Hooker</t>
  </si>
  <si>
    <t>18 Year Old Model Rika's Fancy Walk</t>
  </si>
  <si>
    <t>First Cow</t>
  </si>
  <si>
    <t>Just Another Christmas</t>
  </si>
  <si>
    <t>Sincheon Station Exit 3</t>
  </si>
  <si>
    <t>Have a Good Trip: Adventures in Psychedelics</t>
  </si>
  <si>
    <t>30 Days Max</t>
  </si>
  <si>
    <t>ariana grande: excuse me, i love you</t>
  </si>
  <si>
    <t>Mom's Boyfriend</t>
  </si>
  <si>
    <t>Cut Throat City</t>
  </si>
  <si>
    <t>Folklore: The Long Pond Studio Sessions</t>
  </si>
  <si>
    <t>Irresistible</t>
  </si>
  <si>
    <t>Miss Fisher and the Crypt of Tears</t>
  </si>
  <si>
    <t>Drama, Adventure, Mystery</t>
  </si>
  <si>
    <t>Brothers First Experience</t>
  </si>
  <si>
    <t>My Wife and Friends</t>
  </si>
  <si>
    <t>Words on Bathroom Walls</t>
  </si>
  <si>
    <t>PG: Psycho Goreman</t>
  </si>
  <si>
    <t>Fate/Grand Order the Movie: Divine Realm of the Round Table: Camelot Wandering; Agateram</t>
  </si>
  <si>
    <t>Animation, Action, Adventure, History, Drama, Fantasy</t>
  </si>
  <si>
    <t>LEGO Star Wars Holiday Special</t>
  </si>
  <si>
    <t>Animation, Family, Science Fiction, Adventure, Comedy</t>
  </si>
  <si>
    <t>The Lovebirds</t>
  </si>
  <si>
    <t>Comedy, Action, Romance</t>
  </si>
  <si>
    <t>Solitary</t>
  </si>
  <si>
    <t>12 Hour Shift</t>
  </si>
  <si>
    <t>Comedy, Crime, Horror</t>
  </si>
  <si>
    <t>Favorite Concubine</t>
  </si>
  <si>
    <t>Breaking Surface</t>
  </si>
  <si>
    <t>Belgium, Norway, Sweden</t>
  </si>
  <si>
    <t>Amulet</t>
  </si>
  <si>
    <t>Endless</t>
  </si>
  <si>
    <t>Made in Italy</t>
  </si>
  <si>
    <t>My Salinger Year</t>
  </si>
  <si>
    <t>Canada, Ireland</t>
  </si>
  <si>
    <t>Cuties</t>
  </si>
  <si>
    <t>Arthur &amp; Merlin: Knights of Camelot</t>
  </si>
  <si>
    <t>Adventure, History, Action</t>
  </si>
  <si>
    <t>Altered Carbon: Resleeved</t>
  </si>
  <si>
    <t>Force of Nature</t>
  </si>
  <si>
    <t>Six Minutes to Midnight</t>
  </si>
  <si>
    <t>Thriller, Drama, History, War</t>
  </si>
  <si>
    <t>The Last Shift</t>
  </si>
  <si>
    <t>Ala Vaikunthapurramuloo</t>
  </si>
  <si>
    <t>Rogue City</t>
  </si>
  <si>
    <t>10 Things We Should Do Before We Break Up</t>
  </si>
  <si>
    <t>Anything for Jackson</t>
  </si>
  <si>
    <t>True Mothers</t>
  </si>
  <si>
    <t>Survive the Night</t>
  </si>
  <si>
    <t>Twittering Birds Never Fly: The Clouds Gather</t>
  </si>
  <si>
    <t>Jungle Beat: The Movie</t>
  </si>
  <si>
    <t>Mauritius</t>
  </si>
  <si>
    <t>Calm with Horses</t>
  </si>
  <si>
    <t>The Perilous Internet Ring</t>
  </si>
  <si>
    <t>The Main Event</t>
  </si>
  <si>
    <t>Infamous</t>
  </si>
  <si>
    <t>Adult Hazing</t>
  </si>
  <si>
    <t>The Last Thing He Wanted</t>
  </si>
  <si>
    <t>Blithe Spirit</t>
  </si>
  <si>
    <t>Miss Americana</t>
  </si>
  <si>
    <t>Doraemon: Nobita's New Dinosaur</t>
  </si>
  <si>
    <t>Animation, Adventure, Family, Fantasy, Science Fiction, Comedy</t>
  </si>
  <si>
    <t>Money Plane</t>
  </si>
  <si>
    <t>Baaghi 3</t>
  </si>
  <si>
    <t>A Christmas Gift from Bob</t>
  </si>
  <si>
    <t>Radioactive</t>
  </si>
  <si>
    <t>Fukushima 50</t>
  </si>
  <si>
    <t>History, Drama, Action</t>
  </si>
  <si>
    <t>The Lion</t>
  </si>
  <si>
    <t>Pretty Young Sister</t>
  </si>
  <si>
    <t>The Secrets We Keep</t>
  </si>
  <si>
    <t>Sightless</t>
  </si>
  <si>
    <t>Dating Amber</t>
  </si>
  <si>
    <t>Half Brothers</t>
  </si>
  <si>
    <t>Unbreakable Kimmy Schmidt: Kimmy vs. the Reverend</t>
  </si>
  <si>
    <t>Pretty Young Sister 3</t>
  </si>
  <si>
    <t>Rebecca</t>
  </si>
  <si>
    <t>Romance, Drama, Mystery, Thriller</t>
  </si>
  <si>
    <t>Fatal Affair</t>
  </si>
  <si>
    <t>Welcome to Sudden Death</t>
  </si>
  <si>
    <t>Canada, France, Japan, United Kingdom, United States of America</t>
  </si>
  <si>
    <t>Downhill</t>
  </si>
  <si>
    <t>Children of the Corn</t>
  </si>
  <si>
    <t>Wander</t>
  </si>
  <si>
    <t>The Boys in the Band</t>
  </si>
  <si>
    <t>Evil Eye</t>
  </si>
  <si>
    <t>Scarlett</t>
  </si>
  <si>
    <t>Divorce Club</t>
  </si>
  <si>
    <t>The Broken Hearts Gallery</t>
  </si>
  <si>
    <t>Compatibility</t>
  </si>
  <si>
    <t>The Reunion for Swapping</t>
  </si>
  <si>
    <t>Friend's Mothers 2</t>
  </si>
  <si>
    <t>Barbie: Princess Adventure</t>
  </si>
  <si>
    <t>Superman: Man of Tomorrow</t>
  </si>
  <si>
    <t>Superintelligence</t>
  </si>
  <si>
    <t>Comedy, Science Fiction, Romance</t>
  </si>
  <si>
    <t>Dance of the Forty One</t>
  </si>
  <si>
    <t>Brazil, Mexico</t>
  </si>
  <si>
    <t>Housemaid Mom</t>
  </si>
  <si>
    <t>Relic</t>
  </si>
  <si>
    <t>One Night in Bangkok</t>
  </si>
  <si>
    <t>Antebellum</t>
  </si>
  <si>
    <t>Wasp Network</t>
  </si>
  <si>
    <t>Belgium, Brazil, France, Spain</t>
  </si>
  <si>
    <t>Love, Guaranteed</t>
  </si>
  <si>
    <t>Bosomy Tae-hee</t>
  </si>
  <si>
    <t>The Lost Husband</t>
  </si>
  <si>
    <t>Unpregnant</t>
  </si>
  <si>
    <t>The Toll</t>
  </si>
  <si>
    <t>Marudase Kintarou</t>
  </si>
  <si>
    <t>Romance, Comedy, Animation</t>
  </si>
  <si>
    <t>Skydog</t>
  </si>
  <si>
    <t>Action, Drama, Adventure, Mystery, Thriller</t>
  </si>
  <si>
    <t>The Kid Detective</t>
  </si>
  <si>
    <t>A Call to Spy</t>
  </si>
  <si>
    <t>History, Crime, Drama</t>
  </si>
  <si>
    <t>Love Affair(s)</t>
  </si>
  <si>
    <t>Four Kids and It</t>
  </si>
  <si>
    <t>Dragon Rider</t>
  </si>
  <si>
    <t>Belgium, Germany, Spain</t>
  </si>
  <si>
    <t>Grand Blue</t>
  </si>
  <si>
    <t>Medusa</t>
  </si>
  <si>
    <t>United Kingdom, Brazil, United States of America</t>
  </si>
  <si>
    <t>Target Number One</t>
  </si>
  <si>
    <t>Chick Fight</t>
  </si>
  <si>
    <t>Rifkinâ€™s Festival</t>
  </si>
  <si>
    <t>Unknown Origins</t>
  </si>
  <si>
    <t>Lassie - Eine abenteuerliche Reise</t>
  </si>
  <si>
    <t>Lost Girls</t>
  </si>
  <si>
    <t>Drama, Mystery, Thriller, History</t>
  </si>
  <si>
    <t>The Windermere Children</t>
  </si>
  <si>
    <t>Maggie Simpson in "Playdate with Destiny"</t>
  </si>
  <si>
    <t>Animation, Comedy, Family, Romance</t>
  </si>
  <si>
    <t>Misbehaviour</t>
  </si>
  <si>
    <t>Drama, History, Comedy</t>
  </si>
  <si>
    <t>Here We Are: Notes for Living on Planet Earth</t>
  </si>
  <si>
    <t>The Bay of Silence</t>
  </si>
  <si>
    <t>Love Wedding Repeat</t>
  </si>
  <si>
    <t>United Kingdom, Italy</t>
  </si>
  <si>
    <t>Athlete A</t>
  </si>
  <si>
    <t>Disturbing the Peace</t>
  </si>
  <si>
    <t>AdÃº</t>
  </si>
  <si>
    <t>My Donkey, My Lover &amp; I</t>
  </si>
  <si>
    <t>Bye Bye Morons</t>
  </si>
  <si>
    <t>The Love Affair of the Spring and Four Months</t>
  </si>
  <si>
    <t>Okay! Madam</t>
  </si>
  <si>
    <t>Rich in Love</t>
  </si>
  <si>
    <t>The Beast</t>
  </si>
  <si>
    <t>Disclosure</t>
  </si>
  <si>
    <t>A Timeless Christmas</t>
  </si>
  <si>
    <t>Shithouse</t>
  </si>
  <si>
    <t>Limbo</t>
  </si>
  <si>
    <t>The Binding</t>
  </si>
  <si>
    <t>The Scary House</t>
  </si>
  <si>
    <t>Be Careful What You Wish For</t>
  </si>
  <si>
    <t>Uncle Frank</t>
  </si>
  <si>
    <t>Aline</t>
  </si>
  <si>
    <t>Belgium, Canada, France, Spain, United States of America</t>
  </si>
  <si>
    <t>Music, Comedy, Drama, Family</t>
  </si>
  <si>
    <t>Hospital</t>
  </si>
  <si>
    <t>Secrets of the Saqqara Tomb</t>
  </si>
  <si>
    <t>Egypt, United States of America</t>
  </si>
  <si>
    <t>18 Year Old Seungha's Easy Piece of Cake</t>
  </si>
  <si>
    <t>How to Be a Good Wife</t>
  </si>
  <si>
    <t>Appearances</t>
  </si>
  <si>
    <t>Magic Camp</t>
  </si>
  <si>
    <t>Beyond the Infinite Two Minutes</t>
  </si>
  <si>
    <t>Turu, the Wacky Hen</t>
  </si>
  <si>
    <t>The Calm Beyond</t>
  </si>
  <si>
    <t>The Magic Kids: Three Unlikely Heroes</t>
  </si>
  <si>
    <t>Paydirt</t>
  </si>
  <si>
    <t>Return of the Tooth Fairy</t>
  </si>
  <si>
    <t>All My Friends Are Dead</t>
  </si>
  <si>
    <t>I'm Your Woman</t>
  </si>
  <si>
    <t>Contra</t>
  </si>
  <si>
    <t>The Match</t>
  </si>
  <si>
    <t>Croatia, United States of America</t>
  </si>
  <si>
    <t>Monday</t>
  </si>
  <si>
    <t>Greece, United Kingdom, United States of America</t>
  </si>
  <si>
    <t>Stage Play "Demon Slayer: Kimetsu no Yaiba"</t>
  </si>
  <si>
    <t>Music, Adventure, Drama</t>
  </si>
  <si>
    <t>Calladita</t>
  </si>
  <si>
    <t>Big Tits Friend Sisters</t>
  </si>
  <si>
    <t>Everyone is There</t>
  </si>
  <si>
    <t>Cindy La Regia</t>
  </si>
  <si>
    <t>Feels Good Man</t>
  </si>
  <si>
    <t>Wet Dream: Prostitute Woman</t>
  </si>
  <si>
    <t>A Secret Love</t>
  </si>
  <si>
    <t>Bad Tales</t>
  </si>
  <si>
    <t>Save Yourselves!</t>
  </si>
  <si>
    <t>The F**k-It List</t>
  </si>
  <si>
    <t>Malibu Rescue: The Next Wave</t>
  </si>
  <si>
    <t>Timmy Failure: Mistakes Were Made</t>
  </si>
  <si>
    <t>Family, Mystery, Comedy, Fantasy</t>
  </si>
  <si>
    <t>Seducing Country Girl</t>
  </si>
  <si>
    <t>Finding Grace</t>
  </si>
  <si>
    <t>Wotakoi: Love is Hard for Otaku</t>
  </si>
  <si>
    <t>Comedy, Romance, Music</t>
  </si>
  <si>
    <t>Cyst</t>
  </si>
  <si>
    <t>The Decline</t>
  </si>
  <si>
    <t>The Woman Who Ran</t>
  </si>
  <si>
    <t>Cadaver</t>
  </si>
  <si>
    <t>Blood and Money</t>
  </si>
  <si>
    <t>Fire</t>
  </si>
  <si>
    <t>Boys State</t>
  </si>
  <si>
    <t>Percy</t>
  </si>
  <si>
    <t>A California Christmas</t>
  </si>
  <si>
    <t>Shark Season</t>
  </si>
  <si>
    <t>Mystery, Thriller, Horror, Action</t>
  </si>
  <si>
    <t>The Three Deaths of Marisela Escobedo</t>
  </si>
  <si>
    <t>Anastasia: Once Upon a Time</t>
  </si>
  <si>
    <t>Family, Adventure, Fantasy</t>
  </si>
  <si>
    <t>No Drugs in the World</t>
  </si>
  <si>
    <t>Raat Akeli Hai</t>
  </si>
  <si>
    <t>The Water Man</t>
  </si>
  <si>
    <t>Desperados</t>
  </si>
  <si>
    <t>The Vigil</t>
  </si>
  <si>
    <t>The Big Hit</t>
  </si>
  <si>
    <t>The Wishmas Tree</t>
  </si>
  <si>
    <t>Animation, Family, Adventure, Action</t>
  </si>
  <si>
    <t>Falling</t>
  </si>
  <si>
    <t>The Quarry</t>
  </si>
  <si>
    <t>Housewife Dealer</t>
  </si>
  <si>
    <t>Masameer: The Movie</t>
  </si>
  <si>
    <t>Saudi Arabia</t>
  </si>
  <si>
    <t>Animation, Comedy, Action, Drama</t>
  </si>
  <si>
    <t>New Order</t>
  </si>
  <si>
    <t>Shirley</t>
  </si>
  <si>
    <t>Cassandra</t>
  </si>
  <si>
    <t>Kill Chain</t>
  </si>
  <si>
    <t>Bosomy College Girl</t>
  </si>
  <si>
    <t>Steel Rain 2: Summit</t>
  </si>
  <si>
    <t>A Friendly Tale...</t>
  </si>
  <si>
    <t>Sergio</t>
  </si>
  <si>
    <t>Albania, Jordan, Thailand, United States of America</t>
  </si>
  <si>
    <t>#Iamhere</t>
  </si>
  <si>
    <t>The Hater</t>
  </si>
  <si>
    <t>Assassin 33 A.D.</t>
  </si>
  <si>
    <t>Love You Forever</t>
  </si>
  <si>
    <t>China, Czech Republic, Hong Kong</t>
  </si>
  <si>
    <t>Romance, Family, Fantasy, Drama</t>
  </si>
  <si>
    <t>My Heart Can't Beat Unless You Tell It To</t>
  </si>
  <si>
    <t>The Rescue</t>
  </si>
  <si>
    <t>Slaxx</t>
  </si>
  <si>
    <t>Tanhaji: The Unsung Warrior</t>
  </si>
  <si>
    <t>Jungleland</t>
  </si>
  <si>
    <t>Horse Girl</t>
  </si>
  <si>
    <t>If Anything Happens I Love You</t>
  </si>
  <si>
    <t>D Cup Girlfriend</t>
  </si>
  <si>
    <t>Memories of My Father</t>
  </si>
  <si>
    <t>Cross the Line</t>
  </si>
  <si>
    <t>So My Grandma's a Lesbian!</t>
  </si>
  <si>
    <t>Spain, Portugal</t>
  </si>
  <si>
    <t>Crip Camp: A Disability Revolution</t>
  </si>
  <si>
    <t>The Wedding Unplanner</t>
  </si>
  <si>
    <t>Gabriel's Inferno: Part II</t>
  </si>
  <si>
    <t>History of the Occult</t>
  </si>
  <si>
    <t>The Legion</t>
  </si>
  <si>
    <t>Skin: A History of Nudity in the Movies</t>
  </si>
  <si>
    <t>The Life Ahead</t>
  </si>
  <si>
    <t>Supernova</t>
  </si>
  <si>
    <t>Midnight at the Magnolia</t>
  </si>
  <si>
    <t>High Ground</t>
  </si>
  <si>
    <t>Thriller, Action, Western, Drama</t>
  </si>
  <si>
    <t>Audrey</t>
  </si>
  <si>
    <t>Documentary, History, TV Movie</t>
  </si>
  <si>
    <t>JosÃ©e</t>
  </si>
  <si>
    <t>Crossword Mysteries: Abracadaver</t>
  </si>
  <si>
    <t>TV Movie, Mystery, Crime</t>
  </si>
  <si>
    <t>Coffee &amp; Kareem</t>
  </si>
  <si>
    <t>The Island of Giant Insects</t>
  </si>
  <si>
    <t>Animation, Mystery, Drama, Horror, Adventure</t>
  </si>
  <si>
    <t>Spycies</t>
  </si>
  <si>
    <t>Animation, Comedy, Action, Adventure, Family</t>
  </si>
  <si>
    <t>The Human Voice</t>
  </si>
  <si>
    <t>Elephant</t>
  </si>
  <si>
    <t>Fierce</t>
  </si>
  <si>
    <t>Sex Girl</t>
  </si>
  <si>
    <t>Affair 2</t>
  </si>
  <si>
    <t>Secret Zoo</t>
  </si>
  <si>
    <t>Last and First Men</t>
  </si>
  <si>
    <t>All Day and a Night</t>
  </si>
  <si>
    <t>18 Year Old Hwa-jin's Crazy Sex</t>
  </si>
  <si>
    <t>Legacy</t>
  </si>
  <si>
    <t>Valley Girl</t>
  </si>
  <si>
    <t>Too Close for Christmas</t>
  </si>
  <si>
    <t>Narrow Nambul</t>
  </si>
  <si>
    <t>Dreamkatcher</t>
  </si>
  <si>
    <t>Babyteeth</t>
  </si>
  <si>
    <t>The Snail and the Whale</t>
  </si>
  <si>
    <t>A Soldier's Story 2: Return from the Dead</t>
  </si>
  <si>
    <t>Impractical Jokers: The Movie</t>
  </si>
  <si>
    <t>I Love You, Stupid</t>
  </si>
  <si>
    <t>Minions: Holiday Special</t>
  </si>
  <si>
    <t>Please Don't Save Me</t>
  </si>
  <si>
    <t>Back to the Titanic</t>
  </si>
  <si>
    <t>V</t>
  </si>
  <si>
    <t>Stay Out of the Attic</t>
  </si>
  <si>
    <t>Delete History</t>
  </si>
  <si>
    <t>Triggered</t>
  </si>
  <si>
    <t>Intuition</t>
  </si>
  <si>
    <t>Soorarai Pottru</t>
  </si>
  <si>
    <t>Scare Me</t>
  </si>
  <si>
    <t>A Night of Horror: Nightmare Radio</t>
  </si>
  <si>
    <t>Argentina, New Zealand</t>
  </si>
  <si>
    <t>Wander Darkly</t>
  </si>
  <si>
    <t>The Evil Next Door</t>
  </si>
  <si>
    <t>Queens of The Field</t>
  </si>
  <si>
    <t>Uncorked</t>
  </si>
  <si>
    <t>My Wife's Lover 3</t>
  </si>
  <si>
    <t>The Occupant</t>
  </si>
  <si>
    <t>Young Hunter</t>
  </si>
  <si>
    <t>Angela's Christmas Wish</t>
  </si>
  <si>
    <t>The Angela Chapters</t>
  </si>
  <si>
    <t>Nobody Knows I'm Here</t>
  </si>
  <si>
    <t>May the Devil Take You Too</t>
  </si>
  <si>
    <t>LX 2048</t>
  </si>
  <si>
    <t>Betrayed</t>
  </si>
  <si>
    <t>Enforcement</t>
  </si>
  <si>
    <t>Terrible Jungle</t>
  </si>
  <si>
    <t>Derek DelGaudio's In &amp; of Itself</t>
  </si>
  <si>
    <t>Are We in Love?</t>
  </si>
  <si>
    <t>The Kangaroo Chronicles</t>
  </si>
  <si>
    <t>Stargirl</t>
  </si>
  <si>
    <t>Beastie Boys Story</t>
  </si>
  <si>
    <t>You've Got This</t>
  </si>
  <si>
    <t>College Girls' Massage Parlor</t>
  </si>
  <si>
    <t>Hunter's Moon</t>
  </si>
  <si>
    <t>10 Days with Dad</t>
  </si>
  <si>
    <t>Wendy</t>
  </si>
  <si>
    <t>The Boss Baby: Get That Baby!</t>
  </si>
  <si>
    <t>Sister's Diary</t>
  </si>
  <si>
    <t>The Fresh Prince of Bel-Air Reunion</t>
  </si>
  <si>
    <t>Rosa's Wedding</t>
  </si>
  <si>
    <t>The 100 Candles Game</t>
  </si>
  <si>
    <t>Delivered</t>
  </si>
  <si>
    <t>Thou Shalt Not Hate</t>
  </si>
  <si>
    <t>Italy, Poland</t>
  </si>
  <si>
    <t>Robot Riot</t>
  </si>
  <si>
    <t>My Brother Wants to Hide the Food but Not the Lady</t>
  </si>
  <si>
    <t>Bulbbul</t>
  </si>
  <si>
    <t>Horror, Fantasy, Thriller</t>
  </si>
  <si>
    <t>Brother And Sister</t>
  </si>
  <si>
    <t>19 Gold Young Wife</t>
  </si>
  <si>
    <t>The ABCs of Love</t>
  </si>
  <si>
    <t>Las sirvientas calientes 4</t>
  </si>
  <si>
    <t>Max Cloud</t>
  </si>
  <si>
    <t>Science Fiction, Action, Comedy</t>
  </si>
  <si>
    <t>Under the Riccione Sun</t>
  </si>
  <si>
    <t>The Forty-Year-Old Version</t>
  </si>
  <si>
    <t>Street Savages</t>
  </si>
  <si>
    <t>Happy-Go-Lucky Days</t>
  </si>
  <si>
    <t>Ludo</t>
  </si>
  <si>
    <t>Lover Sharing</t>
  </si>
  <si>
    <t>Bruised</t>
  </si>
  <si>
    <t>Come True</t>
  </si>
  <si>
    <t>Echo Boomers</t>
  </si>
  <si>
    <t>Bulletproof 2</t>
  </si>
  <si>
    <t>Good Boy</t>
  </si>
  <si>
    <t>Circumstantial Pleasures</t>
  </si>
  <si>
    <t>Close Encounters of the Fifth Kind</t>
  </si>
  <si>
    <t>Rising Phoenix</t>
  </si>
  <si>
    <t>Yes, No, or Maybe?</t>
  </si>
  <si>
    <t>The Boy Behind The Door</t>
  </si>
  <si>
    <t>The Letter Room</t>
  </si>
  <si>
    <t>Arkansas</t>
  </si>
  <si>
    <t>Megan</t>
  </si>
  <si>
    <t>Sadak 2</t>
  </si>
  <si>
    <t>Two of Us</t>
  </si>
  <si>
    <t>Showbiz Kids</t>
  </si>
  <si>
    <t>The Girl with a Bracelet</t>
  </si>
  <si>
    <t>All Ladies Do It</t>
  </si>
  <si>
    <t>Girl Lost: A Hollywood Story</t>
  </si>
  <si>
    <t>The Man Standing Next</t>
  </si>
  <si>
    <t>You Cannot Kill David Arquette</t>
  </si>
  <si>
    <t>The Pale Door</t>
  </si>
  <si>
    <t>Horror, Western</t>
  </si>
  <si>
    <t>I Hate Summer</t>
  </si>
  <si>
    <t>Lovers</t>
  </si>
  <si>
    <t>One Second</t>
  </si>
  <si>
    <t>Love at Sunset Terrace</t>
  </si>
  <si>
    <t>Top Gunner</t>
  </si>
  <si>
    <t>The Photograph</t>
  </si>
  <si>
    <t>Castle Freak</t>
  </si>
  <si>
    <t>Albania, United States of America</t>
  </si>
  <si>
    <t>A Son Named Erasmus</t>
  </si>
  <si>
    <t>Rent-A-Pal</t>
  </si>
  <si>
    <t>Concrete Cowboy</t>
  </si>
  <si>
    <t>Expectant</t>
  </si>
  <si>
    <t>Mystery, TV Movie, Thriller</t>
  </si>
  <si>
    <t>So Much Love to Give</t>
  </si>
  <si>
    <t>Only</t>
  </si>
  <si>
    <t>Science Fiction, Drama, Action, Romance</t>
  </si>
  <si>
    <t>Pourquoi je vis</t>
  </si>
  <si>
    <t>TV Movie, Music, Drama</t>
  </si>
  <si>
    <t>Penance Lane</t>
  </si>
  <si>
    <t>Crayon Shin-Chan: Crash! Rakuga Kingdom and Almost Four Heroes</t>
  </si>
  <si>
    <t>Animation, Comedy, Family, Action, Adventure, Fantasy</t>
  </si>
  <si>
    <t>Military Wives</t>
  </si>
  <si>
    <t>Disappearance at Clifton Hill</t>
  </si>
  <si>
    <t>Outing 3</t>
  </si>
  <si>
    <t>Crazy Samurai Musashi</t>
  </si>
  <si>
    <t>Santana</t>
  </si>
  <si>
    <t>Angola, South Africa</t>
  </si>
  <si>
    <t>Dick Johnson Is Dead</t>
  </si>
  <si>
    <t>The Scientist</t>
  </si>
  <si>
    <t>Love, Weddings &amp; Other Disasters</t>
  </si>
  <si>
    <t>Simply Black</t>
  </si>
  <si>
    <t>Lodge Money</t>
  </si>
  <si>
    <t>The Roads Not Taken</t>
  </si>
  <si>
    <t>Sweden, United Kingdom</t>
  </si>
  <si>
    <t>Mommy Is a Murderer</t>
  </si>
  <si>
    <t>Sylvie's Love</t>
  </si>
  <si>
    <t>Mother's Seduction 2</t>
  </si>
  <si>
    <t>Moffie</t>
  </si>
  <si>
    <t>Saint Frances</t>
  </si>
  <si>
    <t>What We Wanted</t>
  </si>
  <si>
    <t>Austria, Italy</t>
  </si>
  <si>
    <t>The Widow</t>
  </si>
  <si>
    <t>Art of Promotion</t>
  </si>
  <si>
    <t>Before the Fire</t>
  </si>
  <si>
    <t>The Rope Curse 2</t>
  </si>
  <si>
    <t>Safety</t>
  </si>
  <si>
    <t>Family, Drama, History</t>
  </si>
  <si>
    <t>The Best Years</t>
  </si>
  <si>
    <t>Ellie and Abbie (and Ellie's Dead Aunt)</t>
  </si>
  <si>
    <t>Big Tits Sisters</t>
  </si>
  <si>
    <t>Fatal Journey</t>
  </si>
  <si>
    <t>Action, History, Drama, Fantasy</t>
  </si>
  <si>
    <t>Lost on Everest</t>
  </si>
  <si>
    <t>Documentary, Mystery</t>
  </si>
  <si>
    <t>Luxembourg, Netherlands, United Kingdom</t>
  </si>
  <si>
    <t>Friendsgiving</t>
  </si>
  <si>
    <t>Cells at Work!! The Return of the Strongest Enemy. A Huge Uproar in the Bodyâ€™s Bowels!</t>
  </si>
  <si>
    <t>Mama Weed</t>
  </si>
  <si>
    <t>The Big Step</t>
  </si>
  <si>
    <t>Kidz</t>
  </si>
  <si>
    <t>Agatha and the Midnight Murders</t>
  </si>
  <si>
    <t>Mariah Carey's Magical Christmas Special</t>
  </si>
  <si>
    <t>Dad Wanted</t>
  </si>
  <si>
    <t>Black Beach</t>
  </si>
  <si>
    <t>Belgium, Spain, United States of America</t>
  </si>
  <si>
    <t>DC Showcase: The Phantom Stranger</t>
  </si>
  <si>
    <t>Animation, Action, Horror, Fantasy</t>
  </si>
  <si>
    <t>Really Love</t>
  </si>
  <si>
    <t>2 Minutes of Fame</t>
  </si>
  <si>
    <t>Rev</t>
  </si>
  <si>
    <t>The Dissident</t>
  </si>
  <si>
    <t>Midnight Swan</t>
  </si>
  <si>
    <t>Slate</t>
  </si>
  <si>
    <t>The Mole: Undercover in North Korea</t>
  </si>
  <si>
    <t>Denmark, Norway, Sweden, United Kingdom</t>
  </si>
  <si>
    <t>Miss Marx</t>
  </si>
  <si>
    <t>From...</t>
  </si>
  <si>
    <t>Young Hearts</t>
  </si>
  <si>
    <t>Herself</t>
  </si>
  <si>
    <t>Private Professor: Three Women's Sex Class</t>
  </si>
  <si>
    <t>Eternal Beauty</t>
  </si>
  <si>
    <t>The Crimes That Bind</t>
  </si>
  <si>
    <t>Caught in Time</t>
  </si>
  <si>
    <t>Nimic</t>
  </si>
  <si>
    <t>North Wind: Broken Time</t>
  </si>
  <si>
    <t>Action, Adventure, History, Animation</t>
  </si>
  <si>
    <t>Taylor Tomlinson: Quarter-Life Crisis</t>
  </si>
  <si>
    <t>Hooking Up</t>
  </si>
  <si>
    <t>Dune</t>
  </si>
  <si>
    <t>Animation, Mystery, Thriller</t>
  </si>
  <si>
    <t>â€Ž7 Hours to Win Your Heart</t>
  </si>
  <si>
    <t>The Paper Tigers</t>
  </si>
  <si>
    <t>Fat Ass Zombies</t>
  </si>
  <si>
    <t>Skull: The Mask</t>
  </si>
  <si>
    <t>The Devil's Mark</t>
  </si>
  <si>
    <t>Heavenquest: A Pilgrim's Progress</t>
  </si>
  <si>
    <t>My Boyfriend's Meds</t>
  </si>
  <si>
    <t>Takeover</t>
  </si>
  <si>
    <t>Dil Bechara</t>
  </si>
  <si>
    <t>Dolly Parton's Christmas on the Square</t>
  </si>
  <si>
    <t>Comedy, Music, Family, TV Movie</t>
  </si>
  <si>
    <t>Young Sister and the Secret Deal</t>
  </si>
  <si>
    <t>The Big Ugly</t>
  </si>
  <si>
    <t>Fearless</t>
  </si>
  <si>
    <t>Emily and the Magical Journey</t>
  </si>
  <si>
    <t>Honeymood</t>
  </si>
  <si>
    <t>Alien Xmas</t>
  </si>
  <si>
    <t>Animation, Family, Fantasy, Comedy, Science Fiction</t>
  </si>
  <si>
    <t>Mucho Mucho Amor: The Legend of Walter Mercado</t>
  </si>
  <si>
    <t>Holly Slept Over</t>
  </si>
  <si>
    <t>Voice of Silence</t>
  </si>
  <si>
    <t>Street Dancer 3D</t>
  </si>
  <si>
    <t>Black Bear</t>
  </si>
  <si>
    <t>The Assent</t>
  </si>
  <si>
    <t>There Is No Evil</t>
  </si>
  <si>
    <t>Germany, Iran, Czech Republic</t>
  </si>
  <si>
    <t>Cranston Academy: Monster Zone</t>
  </si>
  <si>
    <t>Canada, Mexico, United Kingdom</t>
  </si>
  <si>
    <t>Animation, Adventure, Science Fiction, Fantasy, Horror</t>
  </si>
  <si>
    <t>My Dad's Christmas Date</t>
  </si>
  <si>
    <t>Swapping: Two Women</t>
  </si>
  <si>
    <t>Our 30-Minute Sessions</t>
  </si>
  <si>
    <t>Drama, Fantasy, Romance, Music, Comedy</t>
  </si>
  <si>
    <t>Shepherd: The Story of a Jewish Dog</t>
  </si>
  <si>
    <t>Family, Drama, War</t>
  </si>
  <si>
    <t>The Stand In</t>
  </si>
  <si>
    <t>Crawlers</t>
  </si>
  <si>
    <t>All Together Now</t>
  </si>
  <si>
    <t>Dave Chappelle: The Kennedy Center Mark Twain Prize</t>
  </si>
  <si>
    <t>The Mole Agent</t>
  </si>
  <si>
    <t>Chile, Germany, Netherlands, Spain, United States of America</t>
  </si>
  <si>
    <t>Perfumes</t>
  </si>
  <si>
    <t>Classic Again</t>
  </si>
  <si>
    <t>Singapore, South Korea, Thailand</t>
  </si>
  <si>
    <t>The Last Blockbuster</t>
  </si>
  <si>
    <t>Violation</t>
  </si>
  <si>
    <t>Beneath Us</t>
  </si>
  <si>
    <t>Shawn Mendes: In Wonder</t>
  </si>
  <si>
    <t>Josep</t>
  </si>
  <si>
    <t>Lux Ã†terna</t>
  </si>
  <si>
    <t>Notes for My Son</t>
  </si>
  <si>
    <t>Waiting for Anya</t>
  </si>
  <si>
    <t>Looking for Magical Doremi</t>
  </si>
  <si>
    <t>Germany, Italy, Mexico</t>
  </si>
  <si>
    <t>Break the Silence: The Movie</t>
  </si>
  <si>
    <t>Adult Shop Albasaeng â€“ Those Who Experience It In Person</t>
  </si>
  <si>
    <t>Fireball: Visitors from Darker Worlds</t>
  </si>
  <si>
    <t>Secret Night Of Mother And Daughter</t>
  </si>
  <si>
    <t>Alice</t>
  </si>
  <si>
    <t>The Legend of The Five</t>
  </si>
  <si>
    <t>Fantasy, Adventure, Family, Mystery</t>
  </si>
  <si>
    <t>Mother at War</t>
  </si>
  <si>
    <t>Belgium, Denmark, Estonia</t>
  </si>
  <si>
    <t>Dear Comrades!</t>
  </si>
  <si>
    <t>Tolo Tolo</t>
  </si>
  <si>
    <t>Fox in Fuso</t>
  </si>
  <si>
    <t>Pay For Sex</t>
  </si>
  <si>
    <t>New Spring Orgasms</t>
  </si>
  <si>
    <t>The Macaluso Sisters</t>
  </si>
  <si>
    <t>The Secret to Be Told: Relationship With My Aunt</t>
  </si>
  <si>
    <t>Please Hold</t>
  </si>
  <si>
    <t>The Asadas!</t>
  </si>
  <si>
    <t>Murder at the Mansion</t>
  </si>
  <si>
    <t>Redwood Massacre: Annihilation</t>
  </si>
  <si>
    <t>Berlin Alexanderplatz</t>
  </si>
  <si>
    <t>Germany, Netherlands, South Africa, Canada, France</t>
  </si>
  <si>
    <t>Slalom</t>
  </si>
  <si>
    <t>My Cousin</t>
  </si>
  <si>
    <t>Driveways</t>
  </si>
  <si>
    <t>The Grotto</t>
  </si>
  <si>
    <t>Georgia, Ukraine</t>
  </si>
  <si>
    <t>Jumbo</t>
  </si>
  <si>
    <t>Dear Mother</t>
  </si>
  <si>
    <t>Time</t>
  </si>
  <si>
    <t>Little Girl</t>
  </si>
  <si>
    <t>La Casa</t>
  </si>
  <si>
    <t>#UNFIT: The Psychology of Donald Trump</t>
  </si>
  <si>
    <t>I Wish Someone Were Waiting for Me Somewhere</t>
  </si>
  <si>
    <t>Gagarine</t>
  </si>
  <si>
    <t>Riddled with Deceit: A Martha's Vineyard Mystery</t>
  </si>
  <si>
    <t>Mystery, Drama, Crime, TV Movie</t>
  </si>
  <si>
    <t>I Am Greta</t>
  </si>
  <si>
    <t>An Oversized Woman</t>
  </si>
  <si>
    <t>Brutus vs Cesar</t>
  </si>
  <si>
    <t>Comedy, Adventure, History</t>
  </si>
  <si>
    <t>Dragons: Rescue Riders: Hunt for the Golden Dragon</t>
  </si>
  <si>
    <t>Justice High</t>
  </si>
  <si>
    <t>Sisters-In-Law</t>
  </si>
  <si>
    <t>Breeder</t>
  </si>
  <si>
    <t>Nightlife</t>
  </si>
  <si>
    <t>The Ties</t>
  </si>
  <si>
    <t>Awoken</t>
  </si>
  <si>
    <t>Grizzly II: Revenge</t>
  </si>
  <si>
    <t>Horror, Music, Thriller</t>
  </si>
  <si>
    <t>Arab Blues</t>
  </si>
  <si>
    <t>France, Tunisia</t>
  </si>
  <si>
    <t>Looking for Melania Trump</t>
  </si>
  <si>
    <t>Out</t>
  </si>
  <si>
    <t>Animation, Comedy, Drama, Fantasy, Family, Romance</t>
  </si>
  <si>
    <t>Archenemy</t>
  </si>
  <si>
    <t>Action, Thriller, Crime, Science Fiction</t>
  </si>
  <si>
    <t>Acquaintance</t>
  </si>
  <si>
    <t>The Predators</t>
  </si>
  <si>
    <t>Stardust</t>
  </si>
  <si>
    <t>De Gaulle</t>
  </si>
  <si>
    <t>Apocalypse of Ice</t>
  </si>
  <si>
    <t>Small Country: An African Childhood</t>
  </si>
  <si>
    <t>France, Rwanda</t>
  </si>
  <si>
    <t>Faraway Eyes</t>
  </si>
  <si>
    <t>The Unfamiliar</t>
  </si>
  <si>
    <t>Class Action Park</t>
  </si>
  <si>
    <t>Ana</t>
  </si>
  <si>
    <t>Caught in the Net</t>
  </si>
  <si>
    <t>A Beautiful Place to Die: A Martha's Vineyard Mystery</t>
  </si>
  <si>
    <t>Mystery, Drama, TV Movie</t>
  </si>
  <si>
    <t>Swimming for Gold</t>
  </si>
  <si>
    <t>Beckman</t>
  </si>
  <si>
    <t>The Fisherman's Diary</t>
  </si>
  <si>
    <t>Cameroon</t>
  </si>
  <si>
    <t>Wildland</t>
  </si>
  <si>
    <t>DNA</t>
  </si>
  <si>
    <t>Algeria, France</t>
  </si>
  <si>
    <t>Identifying Features</t>
  </si>
  <si>
    <t>Ella Bella Bingo</t>
  </si>
  <si>
    <t>Holiday on Mars</t>
  </si>
  <si>
    <t>The Phenomenon</t>
  </si>
  <si>
    <t>The Stylist</t>
  </si>
  <si>
    <t>The Big Slime Movie</t>
  </si>
  <si>
    <t>Malang</t>
  </si>
  <si>
    <t>Romance, Action, Adventure, Crime, Thriller</t>
  </si>
  <si>
    <t>The Claus Family</t>
  </si>
  <si>
    <t>Father Soldier Son</t>
  </si>
  <si>
    <t>Say It Loud</t>
  </si>
  <si>
    <t>Louis van Beethoven</t>
  </si>
  <si>
    <t>Germany, Austria, Czech Republic</t>
  </si>
  <si>
    <t>Aurora Teagarden Mysteries: Heist and Seek</t>
  </si>
  <si>
    <t>Mystery, TV Movie, Crime</t>
  </si>
  <si>
    <t>The Bee Gees: How Can You Mend a Broken Heart</t>
  </si>
  <si>
    <t>Sarah Cooper: Everything's Fine</t>
  </si>
  <si>
    <t>The Taste of a Hot Sister-in-law</t>
  </si>
  <si>
    <t>The Glorias</t>
  </si>
  <si>
    <t>Dara of Jasenovac</t>
  </si>
  <si>
    <t>Winter in Vail</t>
  </si>
  <si>
    <t>Selfie</t>
  </si>
  <si>
    <t>Carmen Sandiego: To Steal or Not to Steal</t>
  </si>
  <si>
    <t>Guest House</t>
  </si>
  <si>
    <t>Into the Darkness</t>
  </si>
  <si>
    <t>Sensitive Mother and Daughter</t>
  </si>
  <si>
    <t>The Swan Princess: A Royal Wedding</t>
  </si>
  <si>
    <t>Jerry Seinfeld: 23 Hours to Kill</t>
  </si>
  <si>
    <t>Miss</t>
  </si>
  <si>
    <t>VeinteaÃ±era, divorciada y fantÃ¡stica</t>
  </si>
  <si>
    <t>My Daughter's Psycho Friend</t>
  </si>
  <si>
    <t>Bye 2</t>
  </si>
  <si>
    <t>Taylor Swift City of Lover Concert</t>
  </si>
  <si>
    <t>Di Bawah Umur</t>
  </si>
  <si>
    <t>Hole-in-law 2</t>
  </si>
  <si>
    <t>Dirt Music</t>
  </si>
  <si>
    <t>Blindfire</t>
  </si>
  <si>
    <t>Charlatan</t>
  </si>
  <si>
    <t>Czech Republic, Ireland, Poland, Slovakia</t>
  </si>
  <si>
    <t>Step Mother is Nineteen</t>
  </si>
  <si>
    <t>Hidden Away</t>
  </si>
  <si>
    <t>Darbar</t>
  </si>
  <si>
    <t>Christmas on Ice</t>
  </si>
  <si>
    <t>Anelka: Misunderstood</t>
  </si>
  <si>
    <t>The Binge</t>
  </si>
  <si>
    <t>Mrs. Serial Killer</t>
  </si>
  <si>
    <t>Poupelle of Chimney Town</t>
  </si>
  <si>
    <t>Animation, Drama, Fantasy, Adventure</t>
  </si>
  <si>
    <t>Her Hot Wet Secret</t>
  </si>
  <si>
    <t>Followed</t>
  </si>
  <si>
    <t>SEVEN</t>
  </si>
  <si>
    <t>Girl's Revenge</t>
  </si>
  <si>
    <t>Coda</t>
  </si>
  <si>
    <t>Becoming</t>
  </si>
  <si>
    <t>Tove</t>
  </si>
  <si>
    <t>Finland, Sweden</t>
  </si>
  <si>
    <t>Theatre: A Love Story</t>
  </si>
  <si>
    <t>Tell Me When</t>
  </si>
  <si>
    <t>Spider-Man: No Way Home</t>
  </si>
  <si>
    <t>Encanto</t>
  </si>
  <si>
    <t>Pleasure</t>
  </si>
  <si>
    <t>France, Netherlands, Sweden</t>
  </si>
  <si>
    <t>Wrath of Man</t>
  </si>
  <si>
    <t>Sister-in-law's Taste 2</t>
  </si>
  <si>
    <t>Girl in the Basement</t>
  </si>
  <si>
    <t>Thriller, Crime, TV Movie</t>
  </si>
  <si>
    <t>Shang-Chi and the Legend of the Ten Rings</t>
  </si>
  <si>
    <t>The Tomorrow War</t>
  </si>
  <si>
    <t>The Suicide Squad</t>
  </si>
  <si>
    <t>Venom: Let There Be Carnage</t>
  </si>
  <si>
    <t>Sing 2</t>
  </si>
  <si>
    <t>Animation, Family, Music, Comedy</t>
  </si>
  <si>
    <t>The Conjuring: The Devil Made Me Do It</t>
  </si>
  <si>
    <t>Cruella</t>
  </si>
  <si>
    <t>Comedy, Crime, Family, Adventure</t>
  </si>
  <si>
    <t>Luca</t>
  </si>
  <si>
    <t>Animation, Comedy, Fantasy, Adventure, Family</t>
  </si>
  <si>
    <t>Eternals</t>
  </si>
  <si>
    <t>Resident Evil: Welcome to Raccoon City</t>
  </si>
  <si>
    <t>Raya and the Last Dragon</t>
  </si>
  <si>
    <t>Animation, Family, Fantasy, Action, Adventure</t>
  </si>
  <si>
    <t>Sorairo Utility</t>
  </si>
  <si>
    <t>Zack Snyder's Justice League</t>
  </si>
  <si>
    <t>Black Widow</t>
  </si>
  <si>
    <t>The Matrix Resurrections</t>
  </si>
  <si>
    <t>After We Fell</t>
  </si>
  <si>
    <t>France, United States of America, Bulgaria</t>
  </si>
  <si>
    <t>Free Guy</t>
  </si>
  <si>
    <t>Comedy, Adventure, Science Fiction</t>
  </si>
  <si>
    <t>No Time to Die</t>
  </si>
  <si>
    <t>PAW Patrol: The Movie</t>
  </si>
  <si>
    <t>Housemate's Wife</t>
  </si>
  <si>
    <t>TINA</t>
  </si>
  <si>
    <t>Documentary, Music, TV Movie</t>
  </si>
  <si>
    <t>Dakaichi: I'm Being Harassed by the Sexiest Man of the Yearâ€”The Movie: In Spain</t>
  </si>
  <si>
    <t>Animation, Drama, Comedy, Romance</t>
  </si>
  <si>
    <t>A Quiet Place Part II</t>
  </si>
  <si>
    <t>Chaos Walking</t>
  </si>
  <si>
    <t>Canada, Hong Kong, Luxembourg, United States of America</t>
  </si>
  <si>
    <t>Fantasy, Science Fiction, Adventure</t>
  </si>
  <si>
    <t>Jungle Cruise</t>
  </si>
  <si>
    <t>Infinite</t>
  </si>
  <si>
    <t>Nobody</t>
  </si>
  <si>
    <t>F9</t>
  </si>
  <si>
    <t>The Boss Baby: Family Business</t>
  </si>
  <si>
    <t>Red Notice</t>
  </si>
  <si>
    <t>Jujutsu Kaisen 0</t>
  </si>
  <si>
    <t>The King's Man</t>
  </si>
  <si>
    <t>Godzilla vs. Kong</t>
  </si>
  <si>
    <t>Counterattack</t>
  </si>
  <si>
    <t>Meteor</t>
  </si>
  <si>
    <t>The Monkey King: Reborn</t>
  </si>
  <si>
    <t>Animation, Action, Fantasy, Family</t>
  </si>
  <si>
    <t>Wrong Turn</t>
  </si>
  <si>
    <t>Germany, United States of America, United Kingdom</t>
  </si>
  <si>
    <t>My Hero Academia: World Heroes' Mission</t>
  </si>
  <si>
    <t>CODA</t>
  </si>
  <si>
    <t>Mortal Kombat</t>
  </si>
  <si>
    <t>Snake Eyes: G.I. Joe Origins</t>
  </si>
  <si>
    <t>The Forever Purge</t>
  </si>
  <si>
    <t>Old</t>
  </si>
  <si>
    <t>The Mitchells vs. the Machines</t>
  </si>
  <si>
    <t>He's All That</t>
  </si>
  <si>
    <t>The Fallout</t>
  </si>
  <si>
    <t>Monster's Battlefield</t>
  </si>
  <si>
    <t>Ghostbusters: Afterlife</t>
  </si>
  <si>
    <t>Fantasy, Comedy, Adventure, Science Fiction</t>
  </si>
  <si>
    <t>The Medium</t>
  </si>
  <si>
    <t>South Korea, Thailand</t>
  </si>
  <si>
    <t>The Little Things</t>
  </si>
  <si>
    <t>Diabolik</t>
  </si>
  <si>
    <t>Crime, Action, Mystery, Thriller</t>
  </si>
  <si>
    <t>New Gods: Nezha Reborn</t>
  </si>
  <si>
    <t>Finch</t>
  </si>
  <si>
    <t>Science Fiction, Drama, Adventure</t>
  </si>
  <si>
    <t>Hitman's Wife's Bodyguard</t>
  </si>
  <si>
    <t>Bulgaria, France, Sweden, United States of America</t>
  </si>
  <si>
    <t>Midnight</t>
  </si>
  <si>
    <t>Don't Look Up</t>
  </si>
  <si>
    <t>Comedy, Science Fiction, Drama</t>
  </si>
  <si>
    <t>Benedetta</t>
  </si>
  <si>
    <t>Space Jam: A New Legacy</t>
  </si>
  <si>
    <t>Family, Animation, Comedy, Science Fiction</t>
  </si>
  <si>
    <t>Wish Dragon</t>
  </si>
  <si>
    <t>Upon the Magic Roads</t>
  </si>
  <si>
    <t>Ron's Gone Wrong</t>
  </si>
  <si>
    <t>Animation, Science Fiction, Family, Comedy</t>
  </si>
  <si>
    <t>Army of Thieves</t>
  </si>
  <si>
    <t>Tom Clancy's Without Remorse</t>
  </si>
  <si>
    <t>Clifford the Big Red Dog</t>
  </si>
  <si>
    <t>Army of the Dead</t>
  </si>
  <si>
    <t>Action, Crime, Horror</t>
  </si>
  <si>
    <t>Rurouni Kenshin: The Beginning</t>
  </si>
  <si>
    <t>Action, Adventure, Drama, Romance</t>
  </si>
  <si>
    <t>Miraculous World: Shanghai â€“ The Legend of Ladydragon</t>
  </si>
  <si>
    <t>Brazil, Canada, China, France, South Korea, United Kingdom</t>
  </si>
  <si>
    <t>Animation, Fantasy, Action, TV Movie</t>
  </si>
  <si>
    <t>To All the Boys: Always and Forever</t>
  </si>
  <si>
    <t>Pretty Guardian Sailor Moon Eternal the Movie Part 1</t>
  </si>
  <si>
    <t>The Sadness</t>
  </si>
  <si>
    <t>Blood Red Sky</t>
  </si>
  <si>
    <t>Tom &amp; Jerry</t>
  </si>
  <si>
    <t>Last Night in Soho</t>
  </si>
  <si>
    <t>VIRGO</t>
  </si>
  <si>
    <t>Adventure, Music</t>
  </si>
  <si>
    <t>Doors</t>
  </si>
  <si>
    <t>The Last Duel</t>
  </si>
  <si>
    <t>King Richard</t>
  </si>
  <si>
    <t>The Addams Family 2</t>
  </si>
  <si>
    <t>Animation, Family, Comedy, Fantasy, Adventure</t>
  </si>
  <si>
    <t>Pushpa: The Rise - Part 1</t>
  </si>
  <si>
    <t>The Warrior Princess</t>
  </si>
  <si>
    <t>Mongolia</t>
  </si>
  <si>
    <t>mn</t>
  </si>
  <si>
    <t>Peter Rabbit 2: The Runaway</t>
  </si>
  <si>
    <t>Family, Adventure, Animation</t>
  </si>
  <si>
    <t>Mortal Kombat Legends: Battle of the Realms</t>
  </si>
  <si>
    <t>Sweet &amp; Sour</t>
  </si>
  <si>
    <t>Rurouni Kenshin: The Final</t>
  </si>
  <si>
    <t>Dangerous Younger Cousin</t>
  </si>
  <si>
    <t>Fantasy, Romance, Comedy</t>
  </si>
  <si>
    <t>Evangelion: 3.0+1.0 Thrice Upon a Time</t>
  </si>
  <si>
    <t>Animation, Action, Science Fiction, Drama</t>
  </si>
  <si>
    <t>The Voyeurs</t>
  </si>
  <si>
    <t>Coming 2 America</t>
  </si>
  <si>
    <t>The Marksman</t>
  </si>
  <si>
    <t>Spiral: From the Book of Saw</t>
  </si>
  <si>
    <t>Idol Seungha's R-Rated Film Shooting</t>
  </si>
  <si>
    <t>Boss Level</t>
  </si>
  <si>
    <t>The Unholy</t>
  </si>
  <si>
    <t>Malignant</t>
  </si>
  <si>
    <t>Last Man Down</t>
  </si>
  <si>
    <t>AINBO: Spirit of the Amazon</t>
  </si>
  <si>
    <t>Escape Room: Tournament of Champions</t>
  </si>
  <si>
    <t>The Misfits</t>
  </si>
  <si>
    <t>Finland, United Arab Emirates, United States of America</t>
  </si>
  <si>
    <t>A Writer's Odyssey</t>
  </si>
  <si>
    <t>Aunt</t>
  </si>
  <si>
    <t>Restart the Earth</t>
  </si>
  <si>
    <t>24 Year Old Yoon Yul's Sexy Breasts</t>
  </si>
  <si>
    <t>Kingdom: Ashin of the North</t>
  </si>
  <si>
    <t>Don't Breathe 2</t>
  </si>
  <si>
    <t>House of Gucci</t>
  </si>
  <si>
    <t>The Worst Person in the World</t>
  </si>
  <si>
    <t>Norway, Sweden, Denmark, France</t>
  </si>
  <si>
    <t>The Green Knight</t>
  </si>
  <si>
    <t>Midnight in the Switchgrass</t>
  </si>
  <si>
    <t>Crime, Mystery, Thriller, Action</t>
  </si>
  <si>
    <t>The Kissing Booth 3</t>
  </si>
  <si>
    <t>Titane</t>
  </si>
  <si>
    <t>Back to the Outback</t>
  </si>
  <si>
    <t>The Night House</t>
  </si>
  <si>
    <t>China, Hong Kong, Taiwan, United States of America</t>
  </si>
  <si>
    <t>Spoiled Brats</t>
  </si>
  <si>
    <t>Palmer</t>
  </si>
  <si>
    <t>The Hating Game</t>
  </si>
  <si>
    <t>Return of Special Forces 5</t>
  </si>
  <si>
    <t>Chernobyl: Abyss</t>
  </si>
  <si>
    <t>Drama, History, Adventure, Action, Fantasy, Mystery</t>
  </si>
  <si>
    <t>The Mad Women's Ball</t>
  </si>
  <si>
    <t>Monster Pets: A Hotel Transylvania Short</t>
  </si>
  <si>
    <t>Nomadland</t>
  </si>
  <si>
    <t>Sisters Virus</t>
  </si>
  <si>
    <t>Halloween Kills</t>
  </si>
  <si>
    <t>V/H/S/94</t>
  </si>
  <si>
    <t>Nightmare Alley</t>
  </si>
  <si>
    <t>Natsume's Book of Friends: The Waking Rock and the Strange Visitor</t>
  </si>
  <si>
    <t>Megaboa</t>
  </si>
  <si>
    <t>Granit</t>
  </si>
  <si>
    <t>Russia, Uzbekistan</t>
  </si>
  <si>
    <t>Sooryavanshi</t>
  </si>
  <si>
    <t>Hard Hit</t>
  </si>
  <si>
    <t>Spirit Untamed</t>
  </si>
  <si>
    <t>Female Teacher Closing the Door</t>
  </si>
  <si>
    <t>Firebird</t>
  </si>
  <si>
    <t>Estonia, United Kingdom, United States of America</t>
  </si>
  <si>
    <t>Stepdad and Mother-Daughter</t>
  </si>
  <si>
    <t>The Seven Deadly Sins: Cursed by Light</t>
  </si>
  <si>
    <t>The Deep House</t>
  </si>
  <si>
    <t>Simple Passion</t>
  </si>
  <si>
    <t>The Ice Road</t>
  </si>
  <si>
    <t>The Witcher: Nightmare of the Wolf</t>
  </si>
  <si>
    <t>Poland, South Korea, United States of America</t>
  </si>
  <si>
    <t>No One Gets Out Alive</t>
  </si>
  <si>
    <t>The French Dispatch</t>
  </si>
  <si>
    <t>Why Women Cheat</t>
  </si>
  <si>
    <t>Jolt</t>
  </si>
  <si>
    <t>Green Snake</t>
  </si>
  <si>
    <t>Ip Man: The Awakening</t>
  </si>
  <si>
    <t>Fear Street: 1994</t>
  </si>
  <si>
    <t>Paranormal Activity: Next of Kin</t>
  </si>
  <si>
    <t>Vivo</t>
  </si>
  <si>
    <t>Mobile Suit Gundam Hathaway</t>
  </si>
  <si>
    <t>Animation, Action, Drama, Science Fiction</t>
  </si>
  <si>
    <t>Nobody Sleeps in the Woods Tonight 2</t>
  </si>
  <si>
    <t>The Good, the Bart, and the Loki</t>
  </si>
  <si>
    <t>Antlers</t>
  </si>
  <si>
    <t>The Many Saints of Newark</t>
  </si>
  <si>
    <t>YES DAY</t>
  </si>
  <si>
    <t>The Last Mercenary</t>
  </si>
  <si>
    <t>Mission: Possible</t>
  </si>
  <si>
    <t>Licorice Pizza</t>
  </si>
  <si>
    <t>Eva</t>
  </si>
  <si>
    <t>The Burning Sea</t>
  </si>
  <si>
    <t>Ghost Mansion</t>
  </si>
  <si>
    <t>Planet Dune</t>
  </si>
  <si>
    <t>Science Fiction, Horror, Adventure</t>
  </si>
  <si>
    <t>The Last Letter from Your Lover</t>
  </si>
  <si>
    <t>Never Back Down: Revolt</t>
  </si>
  <si>
    <t>The White Tiger</t>
  </si>
  <si>
    <t>India, Singapore, United States of America</t>
  </si>
  <si>
    <t>Dangerous Relationship: Professor and Female College Student</t>
  </si>
  <si>
    <t>Queenpins</t>
  </si>
  <si>
    <t>Fear Street: 1978</t>
  </si>
  <si>
    <t>Those Who Wish Me Dead</t>
  </si>
  <si>
    <t>Seobok</t>
  </si>
  <si>
    <t>Science Fiction, Action, Thriller, Mystery</t>
  </si>
  <si>
    <t>Hell Hath No Fury</t>
  </si>
  <si>
    <t>Belarus, France, Kazakhstan, United States of America</t>
  </si>
  <si>
    <t>The Mauritanian</t>
  </si>
  <si>
    <t>Dangerous</t>
  </si>
  <si>
    <t>Dynasty Warriors</t>
  </si>
  <si>
    <t>Hunters</t>
  </si>
  <si>
    <t>Till Death</t>
  </si>
  <si>
    <t>Friends: The Reunion</t>
  </si>
  <si>
    <t>The Resort</t>
  </si>
  <si>
    <t>The Advent Calendar</t>
  </si>
  <si>
    <t>Vacation Friends</t>
  </si>
  <si>
    <t>Home Sweet Home Alone</t>
  </si>
  <si>
    <t>Family, Comedy, Crime</t>
  </si>
  <si>
    <t>Raging Fire</t>
  </si>
  <si>
    <t>Action, Crime, Thriller, Adventure, Mystery</t>
  </si>
  <si>
    <t>Mousa</t>
  </si>
  <si>
    <t>Catman</t>
  </si>
  <si>
    <t>Romance, Fantasy, Comedy</t>
  </si>
  <si>
    <t>I Care a Lot</t>
  </si>
  <si>
    <t>Cosmic Sin</t>
  </si>
  <si>
    <t>Animation, Science Fiction, Drama, Music</t>
  </si>
  <si>
    <t>Apex</t>
  </si>
  <si>
    <t>Canada, United Arab Emirates, United States of America, United Kingdom</t>
  </si>
  <si>
    <t>Around the World in 80 Days</t>
  </si>
  <si>
    <t>One Shot</t>
  </si>
  <si>
    <t>Night Teeth</t>
  </si>
  <si>
    <t>Gini Mal Pokuru</t>
  </si>
  <si>
    <t>Boiling Point</t>
  </si>
  <si>
    <t>Rumble</t>
  </si>
  <si>
    <t>Straight Outta Nowhere: Scooby-Doo! Meets Courage the Cowardly Dog</t>
  </si>
  <si>
    <t>Animation, Comedy, Mystery, Family, Fantasy, Adventure, Horror</t>
  </si>
  <si>
    <t>The Simpsons in Plusaversary</t>
  </si>
  <si>
    <t>Barb &amp; Star Go to Vista Del Mar</t>
  </si>
  <si>
    <t>The Virtuoso</t>
  </si>
  <si>
    <t>Space Sweepers</t>
  </si>
  <si>
    <t>Copshop</t>
  </si>
  <si>
    <t>Prayers for the Stolen</t>
  </si>
  <si>
    <t>Argentina, Brazil, Germany, Mexico, Switzerland, United States of America, France, Netherlands</t>
  </si>
  <si>
    <t>Supercool</t>
  </si>
  <si>
    <t>The Desperate Hour</t>
  </si>
  <si>
    <t>Trollhunters: Rise of the Titans</t>
  </si>
  <si>
    <t>Animation, Fantasy, Family, Action, Adventure</t>
  </si>
  <si>
    <t>Parallel Mothers</t>
  </si>
  <si>
    <t>Detective Conan: The Scarlet Bullet</t>
  </si>
  <si>
    <t>Animation, Action, Crime, Mystery, Romance, Thriller</t>
  </si>
  <si>
    <t>Red Rocket</t>
  </si>
  <si>
    <t>The Accursed</t>
  </si>
  <si>
    <t>We Made a Beautiful Bouquet</t>
  </si>
  <si>
    <t>The ProtÃ©gÃ©</t>
  </si>
  <si>
    <t>Bulgaria, Romania, United Kingdom, United States of America</t>
  </si>
  <si>
    <t>The Loud House Movie</t>
  </si>
  <si>
    <t>Animation, Family, Comedy, Adventure, Fantasy</t>
  </si>
  <si>
    <t>Fib the Truth</t>
  </si>
  <si>
    <t>Suzume Lovely Tropical Bird</t>
  </si>
  <si>
    <t>Nothing Serious</t>
  </si>
  <si>
    <t>No Sudden Move</t>
  </si>
  <si>
    <t>Crime, Drama, Thriller, Mystery</t>
  </si>
  <si>
    <t>Apache Junction</t>
  </si>
  <si>
    <t>Western, Action, Crime</t>
  </si>
  <si>
    <t>Fear Street: 1666</t>
  </si>
  <si>
    <t>Outside the Wire</t>
  </si>
  <si>
    <t>Sweet Girl</t>
  </si>
  <si>
    <t>Ride or Die</t>
  </si>
  <si>
    <t>Dear Evan Hansen</t>
  </si>
  <si>
    <t>Voyagers</t>
  </si>
  <si>
    <t>Czech Republic, Romania, United Kingdom, United States of America</t>
  </si>
  <si>
    <t>Reminiscence</t>
  </si>
  <si>
    <t>Mystery, Science Fiction</t>
  </si>
  <si>
    <t>Old Henry</t>
  </si>
  <si>
    <t>Fatherhood</t>
  </si>
  <si>
    <t>Summer Ghost</t>
  </si>
  <si>
    <t>Animation, Drama, Mystery, Fantasy</t>
  </si>
  <si>
    <t>Stillwater</t>
  </si>
  <si>
    <t>My Lovely Angel</t>
  </si>
  <si>
    <t>Batman: The Long Halloween, Part One</t>
  </si>
  <si>
    <t>Minari</t>
  </si>
  <si>
    <t>Werewolves Within</t>
  </si>
  <si>
    <t>Olympians at Heart</t>
  </si>
  <si>
    <t>tick, tick... BOOM!</t>
  </si>
  <si>
    <t>SAS: Red Notice</t>
  </si>
  <si>
    <t>Hungary, Netherlands, Switzerland, United Kingdom</t>
  </si>
  <si>
    <t>An Egg Rescue</t>
  </si>
  <si>
    <t>The Map of Tiny Perfect Things</t>
  </si>
  <si>
    <t>Caveat</t>
  </si>
  <si>
    <t>The Power of the Dog</t>
  </si>
  <si>
    <t>Australia, Canada, New Zealand, United Kingdom</t>
  </si>
  <si>
    <t>Stowaway</t>
  </si>
  <si>
    <t>Science Fiction, Drama, Thriller, Adventure</t>
  </si>
  <si>
    <t>Finding You</t>
  </si>
  <si>
    <t>Sword Art Online the Movie â€“ Progressive â€“ Aria of a Starless Night</t>
  </si>
  <si>
    <t>Batman: The Long Halloween, Part Two</t>
  </si>
  <si>
    <t>Furioza</t>
  </si>
  <si>
    <t>The Immortal Wars: Rebirth</t>
  </si>
  <si>
    <t>The Unforgivable</t>
  </si>
  <si>
    <t>Judas and the Black Messiah</t>
  </si>
  <si>
    <t>The Marco Effect</t>
  </si>
  <si>
    <t>The Kindred</t>
  </si>
  <si>
    <t>The Block Island Sound</t>
  </si>
  <si>
    <t>Sinkhole</t>
  </si>
  <si>
    <t>The Tragedy of Macbeth</t>
  </si>
  <si>
    <t>Recalled</t>
  </si>
  <si>
    <t>There's Someone Inside Your House</t>
  </si>
  <si>
    <t>Cloudy Mountain</t>
  </si>
  <si>
    <t>Separation</t>
  </si>
  <si>
    <t>Kate</t>
  </si>
  <si>
    <t>Happening</t>
  </si>
  <si>
    <t>Coming Home in the Dark</t>
  </si>
  <si>
    <t>Mystery, Thriller, Horror, Crime</t>
  </si>
  <si>
    <t>JJ+E</t>
  </si>
  <si>
    <t>Dark Spell</t>
  </si>
  <si>
    <t>The Harder They Fall</t>
  </si>
  <si>
    <t>Guimoon: The Lightless Door</t>
  </si>
  <si>
    <t>A Classic Horror Story</t>
  </si>
  <si>
    <t>Scooby-Doo! The Sword and the Scoob</t>
  </si>
  <si>
    <t>Animation, Comedy, Family, Mystery, Adventure, Fantasy</t>
  </si>
  <si>
    <t>Mother/Android</t>
  </si>
  <si>
    <t>Tokyo Revengers</t>
  </si>
  <si>
    <t>Red Dot</t>
  </si>
  <si>
    <t>Death Alley</t>
  </si>
  <si>
    <t>Escape from Mogadishu</t>
  </si>
  <si>
    <t>War, Action, Thriller, Drama, History</t>
  </si>
  <si>
    <t>Earwig and the Witch</t>
  </si>
  <si>
    <t>Yoon-Yool's Men Affairs</t>
  </si>
  <si>
    <t>Wicked</t>
  </si>
  <si>
    <t>West Side Story</t>
  </si>
  <si>
    <t>Safer at Home</t>
  </si>
  <si>
    <t>Thriller, Horror, Crime, Drama</t>
  </si>
  <si>
    <t>Agnes</t>
  </si>
  <si>
    <t>The Electrical Life of Louis Wain</t>
  </si>
  <si>
    <t>Drama, History, Comedy, Romance</t>
  </si>
  <si>
    <t>Major Grom: Plague Doctor</t>
  </si>
  <si>
    <t>Every Breath You Take</t>
  </si>
  <si>
    <t>The Shadow in My Eye</t>
  </si>
  <si>
    <t>Finding Ê»Ohana</t>
  </si>
  <si>
    <t>Adventure, Action, Comedy, Family</t>
  </si>
  <si>
    <t>Drive My Car</t>
  </si>
  <si>
    <t>Below Zero</t>
  </si>
  <si>
    <t>Extinct</t>
  </si>
  <si>
    <t>Canada, China, Hong Kong, United Kingdom, United States of America</t>
  </si>
  <si>
    <t>Words Bubble Up Like Soda Pop</t>
  </si>
  <si>
    <t>My Little Pony: A New Generation</t>
  </si>
  <si>
    <t>Animation, Family, Fantasy, Comedy, Adventure</t>
  </si>
  <si>
    <t>Willy's Wonderland</t>
  </si>
  <si>
    <t>Action, Horror, Comedy, Thriller</t>
  </si>
  <si>
    <t>Hypnotic</t>
  </si>
  <si>
    <t>John and the Hole</t>
  </si>
  <si>
    <t>Candyman</t>
  </si>
  <si>
    <t>The Legend of the Christmas Witch: The Origins</t>
  </si>
  <si>
    <t>Annette</t>
  </si>
  <si>
    <t>Belgium, France, Germany, Greece, Japan, Mexico, Switzerland</t>
  </si>
  <si>
    <t>Detective Chinatown 3</t>
  </si>
  <si>
    <t>State of Siege: Temple Attack</t>
  </si>
  <si>
    <t>Gunpowder Milkshake</t>
  </si>
  <si>
    <t>Poland, Sweden, Iceland</t>
  </si>
  <si>
    <t>South Park: Post COVID</t>
  </si>
  <si>
    <t>Animation, Comedy, TV Movie</t>
  </si>
  <si>
    <t>Comedy, Science Fiction, Horror</t>
  </si>
  <si>
    <t>The 8th Night</t>
  </si>
  <si>
    <t>Heart Beats</t>
  </si>
  <si>
    <t>Dark Web: Cicada 3301</t>
  </si>
  <si>
    <t>Mainstream</t>
  </si>
  <si>
    <t>The Cursed</t>
  </si>
  <si>
    <t>Las Leyendas: El Origen</t>
  </si>
  <si>
    <t>Mexico, Philippines</t>
  </si>
  <si>
    <t>Animation, Comedy, Fantasy, Adventure, Family, Horror</t>
  </si>
  <si>
    <t>Crisis</t>
  </si>
  <si>
    <t>Run Hide Fight</t>
  </si>
  <si>
    <t>Endangered Species</t>
  </si>
  <si>
    <t>Kenya, United States of America, United Kingdom</t>
  </si>
  <si>
    <t>Silk Road</t>
  </si>
  <si>
    <t>Ripper Untold</t>
  </si>
  <si>
    <t>Narco Sub</t>
  </si>
  <si>
    <t>Cliff Walkers</t>
  </si>
  <si>
    <t>Thriller, Crime, History, Drama</t>
  </si>
  <si>
    <t>Trolls Holiday in Harmony</t>
  </si>
  <si>
    <t>Animation, Fantasy, Family, Comedy</t>
  </si>
  <si>
    <t>Windstorm: The Great Hurricane</t>
  </si>
  <si>
    <t>Settlers</t>
  </si>
  <si>
    <t>MÃ­rame</t>
  </si>
  <si>
    <t>Tourist</t>
  </si>
  <si>
    <t>A House on the Bayou</t>
  </si>
  <si>
    <t>The Dry</t>
  </si>
  <si>
    <t>No Man of God</t>
  </si>
  <si>
    <t>Secret Magic Control Agency</t>
  </si>
  <si>
    <t>Brain Freeze</t>
  </si>
  <si>
    <t>The Serpent</t>
  </si>
  <si>
    <t>The Wolf and the Lion</t>
  </si>
  <si>
    <t>Science Fiction, Thriller, Drama, Mystery</t>
  </si>
  <si>
    <t>Mondocane</t>
  </si>
  <si>
    <t>Action, Crime, Science Fiction, Drama</t>
  </si>
  <si>
    <t>The Girl Who Believes in Miracles</t>
  </si>
  <si>
    <t>In the Heights</t>
  </si>
  <si>
    <t>The Banishing</t>
  </si>
  <si>
    <t>Three Wishes for Cinderella</t>
  </si>
  <si>
    <t>Us Again</t>
  </si>
  <si>
    <t>Animation, Drama, Family, Romance</t>
  </si>
  <si>
    <t>Swan Song</t>
  </si>
  <si>
    <t>Great White</t>
  </si>
  <si>
    <t>Land</t>
  </si>
  <si>
    <t>Penguin Bloom</t>
  </si>
  <si>
    <t>Villa Maids</t>
  </si>
  <si>
    <t>Serial (Bad) Weddings 3</t>
  </si>
  <si>
    <t>Rogue Hostage</t>
  </si>
  <si>
    <t>Call Center Accepts Everything</t>
  </si>
  <si>
    <t>Teen Titans Go! See Space Jam</t>
  </si>
  <si>
    <t>Animation, Comedy, Family, Fantasy, Science Fiction</t>
  </si>
  <si>
    <t>Don't Kill Me</t>
  </si>
  <si>
    <t>The Last Warrior: Emissary of Darkness</t>
  </si>
  <si>
    <t>22 vs. Earth</t>
  </si>
  <si>
    <t>Family, Comedy, Fantasy, Animation</t>
  </si>
  <si>
    <t>Endless Rain</t>
  </si>
  <si>
    <t>The Woman in the Window</t>
  </si>
  <si>
    <t>Descendants: The Royal Wedding</t>
  </si>
  <si>
    <t>Animation, Family, Comedy, Drama</t>
  </si>
  <si>
    <t>The School of the Magical Animals</t>
  </si>
  <si>
    <t>Silo</t>
  </si>
  <si>
    <t>Another Training</t>
  </si>
  <si>
    <t>Pig</t>
  </si>
  <si>
    <t>An Autumn Romance</t>
  </si>
  <si>
    <t>Science Fiction, Romance, Drama</t>
  </si>
  <si>
    <t>Catch the Bullet</t>
  </si>
  <si>
    <t>The Hand of God</t>
  </si>
  <si>
    <t>Thunder Force</t>
  </si>
  <si>
    <t>Comedy, Action, Adventure, Science Fiction</t>
  </si>
  <si>
    <t>C'mon C'mon</t>
  </si>
  <si>
    <t>Bender: Gold of the Empire</t>
  </si>
  <si>
    <t>Pil's Adventures</t>
  </si>
  <si>
    <t>Animation, Adventure, Fantasy, Comedy, Family</t>
  </si>
  <si>
    <t>Family Swap</t>
  </si>
  <si>
    <t>Time Is Up</t>
  </si>
  <si>
    <t>Seal Team</t>
  </si>
  <si>
    <t>Prisoners of the Ghostland</t>
  </si>
  <si>
    <t>Xtreme</t>
  </si>
  <si>
    <t>The Door into Summer</t>
  </si>
  <si>
    <t>Injustice</t>
  </si>
  <si>
    <t>Animation, Science Fiction, Fantasy, Action</t>
  </si>
  <si>
    <t>THE FABLE: The Killer Who Doesn't Kill</t>
  </si>
  <si>
    <t>A Dog Named Palma</t>
  </si>
  <si>
    <t>Russia, Japan</t>
  </si>
  <si>
    <t>Family, Romance</t>
  </si>
  <si>
    <t>Oxygen</t>
  </si>
  <si>
    <t>A Family</t>
  </si>
  <si>
    <t>Pretty Guardian Sailor Moon Eternal the Movie Part 2</t>
  </si>
  <si>
    <t>Paris, 13th District</t>
  </si>
  <si>
    <t>The Card Counter</t>
  </si>
  <si>
    <t>Mad God</t>
  </si>
  <si>
    <t>Animation, Fantasy, Horror, Science Fiction, War</t>
  </si>
  <si>
    <t>Zola</t>
  </si>
  <si>
    <t>Justice Society: World War II</t>
  </si>
  <si>
    <t>Animation, War, Science Fiction</t>
  </si>
  <si>
    <t>South Park: Post COVID: The Return of COVID</t>
  </si>
  <si>
    <t>Tomb of the River</t>
  </si>
  <si>
    <t>My Son</t>
  </si>
  <si>
    <t>Germany, France, United States of America, United Kingdom</t>
  </si>
  <si>
    <t>Denmark, Finland, France, Norway, Sweden, United Kingdom</t>
  </si>
  <si>
    <t>Beckett</t>
  </si>
  <si>
    <t>Brazil, Italy</t>
  </si>
  <si>
    <t>Gone Mom: The Disappearance of Jennifer Dulos</t>
  </si>
  <si>
    <t>TV Movie, Thriller, Crime</t>
  </si>
  <si>
    <t>The Alpinist</t>
  </si>
  <si>
    <t>I Am All Girls</t>
  </si>
  <si>
    <t>Drama, Mystery, Thriller, Crime</t>
  </si>
  <si>
    <t>Meander</t>
  </si>
  <si>
    <t>Horror, Science Fiction, Drama, Thriller</t>
  </si>
  <si>
    <t>My Sweet Monster</t>
  </si>
  <si>
    <t>Aunt's Beauty Salon Closing Day</t>
  </si>
  <si>
    <t>Censor</t>
  </si>
  <si>
    <t>Respect</t>
  </si>
  <si>
    <t>Pretty Young Sister 4</t>
  </si>
  <si>
    <t>Redemption Day</t>
  </si>
  <si>
    <t>Action, Romance, War</t>
  </si>
  <si>
    <t>Freaks Out</t>
  </si>
  <si>
    <t>Nightbooks</t>
  </si>
  <si>
    <t>Fantasy, Family, Horror</t>
  </si>
  <si>
    <t>Heart of Champions</t>
  </si>
  <si>
    <t>Drishyam 2</t>
  </si>
  <si>
    <t>Belfast</t>
  </si>
  <si>
    <t>Monster Hunter: Legends of the Guild</t>
  </si>
  <si>
    <t>Wish You</t>
  </si>
  <si>
    <t>Four Good Days</t>
  </si>
  <si>
    <t>Monster Family 2</t>
  </si>
  <si>
    <t>12 Mighty Orphans</t>
  </si>
  <si>
    <t>The Deer King</t>
  </si>
  <si>
    <t>Horror, Crime, Drama, Thriller</t>
  </si>
  <si>
    <t>More the Merrier</t>
  </si>
  <si>
    <t>The Lost Daughter</t>
  </si>
  <si>
    <t>Greece, Israel, United Kingdom, United States of America</t>
  </si>
  <si>
    <t>Being James Bond</t>
  </si>
  <si>
    <t>Jumanji: Level One</t>
  </si>
  <si>
    <t>Flora &amp; Ulysses</t>
  </si>
  <si>
    <t>Family, Adventure, Comedy, Fantasy</t>
  </si>
  <si>
    <t>The Dig</t>
  </si>
  <si>
    <t>PelÃ©</t>
  </si>
  <si>
    <t>Batman: Soul of the Dragon</t>
  </si>
  <si>
    <t>Animation, Action, Adventure, Crime, Fantasy</t>
  </si>
  <si>
    <t>Castle Falls</t>
  </si>
  <si>
    <t>Cry Macho</t>
  </si>
  <si>
    <t>Malcolm &amp; Marie</t>
  </si>
  <si>
    <t>Ciao Alberto</t>
  </si>
  <si>
    <t>Confessions of an Invisible Girl</t>
  </si>
  <si>
    <t>Sentinelle</t>
  </si>
  <si>
    <t>Single All the Way</t>
  </si>
  <si>
    <t>Spencer</t>
  </si>
  <si>
    <t>Chile, Germany, United Kingdom, United States of America</t>
  </si>
  <si>
    <t>Quo Vadis, Aida?</t>
  </si>
  <si>
    <t>Austria, Bosnia and Herzegovina, France, Germany, Netherlands, Norway, Poland, Romania, Turkey</t>
  </si>
  <si>
    <t>Billie Eilish: The World's a Little Blurry</t>
  </si>
  <si>
    <t>Bad Trip</t>
  </si>
  <si>
    <t>Stealing Lust</t>
  </si>
  <si>
    <t>Love Hard</t>
  </si>
  <si>
    <t>Legend of Deification: King Li Jing</t>
  </si>
  <si>
    <t>Being the Ricardos</t>
  </si>
  <si>
    <t>A Cinderella Story: Starstruck</t>
  </si>
  <si>
    <t>Father Christmas Is Back</t>
  </si>
  <si>
    <t>Untold: Deal with the Devil</t>
  </si>
  <si>
    <t>American Underdog</t>
  </si>
  <si>
    <t>Mothering Sunday</t>
  </si>
  <si>
    <t>Wife's Pretty Daughter</t>
  </si>
  <si>
    <t>Cube</t>
  </si>
  <si>
    <t>Queen of Spades</t>
  </si>
  <si>
    <t>The Swarm</t>
  </si>
  <si>
    <t>Paper Lives</t>
  </si>
  <si>
    <t>Sing a Bit of Harmony</t>
  </si>
  <si>
    <t>Wheel of Fortune and Fantasy</t>
  </si>
  <si>
    <t>Twist</t>
  </si>
  <si>
    <t>Naked Singularity</t>
  </si>
  <si>
    <t>Crazy Fist</t>
  </si>
  <si>
    <t>Long Story Short</t>
  </si>
  <si>
    <t>Romance, Comedy, Fantasy</t>
  </si>
  <si>
    <t>A Week Away</t>
  </si>
  <si>
    <t>The House of Flowers: The Movie</t>
  </si>
  <si>
    <t>Young Adult Matters</t>
  </si>
  <si>
    <t>Ghost in the Shell: SAC_2045 Sustainable War</t>
  </si>
  <si>
    <t>American Sicario</t>
  </si>
  <si>
    <t>Shiva Baby</t>
  </si>
  <si>
    <t>Dream Horse</t>
  </si>
  <si>
    <t>Worth</t>
  </si>
  <si>
    <t>Caught by a Wave</t>
  </si>
  <si>
    <t>A Stalker in the House</t>
  </si>
  <si>
    <t>The World to Come</t>
  </si>
  <si>
    <t>France, Romania, Russia, United States of America</t>
  </si>
  <si>
    <t>Romance, Drama, Western</t>
  </si>
  <si>
    <t>The Battle at Lake Changjin</t>
  </si>
  <si>
    <t>My Best Friend Anne Frank</t>
  </si>
  <si>
    <t>In the Earth</t>
  </si>
  <si>
    <t>Ted Bundy: American Boogeyman</t>
  </si>
  <si>
    <t>Things Heard &amp; Seen</t>
  </si>
  <si>
    <t>OSS 117: From Africa with Love</t>
  </si>
  <si>
    <t>Extraction Point</t>
  </si>
  <si>
    <t>Official Competition</t>
  </si>
  <si>
    <t>A Boy Called Christmas</t>
  </si>
  <si>
    <t>Mother And Daughter Car Center</t>
  </si>
  <si>
    <t>Yoon-Yool's VIP Salon</t>
  </si>
  <si>
    <t>LEGO Star Wars Terrifying Tales</t>
  </si>
  <si>
    <t>Animation, Family, Science Fiction, Comedy, TV Movie</t>
  </si>
  <si>
    <t>Plan A</t>
  </si>
  <si>
    <t>The United States vs. Billie Holiday</t>
  </si>
  <si>
    <t>Come Play With Me</t>
  </si>
  <si>
    <t>Pups Alone</t>
  </si>
  <si>
    <t>Snoopy Presents: For Auld Lang Syne</t>
  </si>
  <si>
    <t>Maya the Bee: The Golden Orb</t>
  </si>
  <si>
    <t>Still Out of My League</t>
  </si>
  <si>
    <t>The Humans</t>
  </si>
  <si>
    <t>Hilda and the Mountain King</t>
  </si>
  <si>
    <t>Animation, Adventure, Fantasy, Family, TV Movie</t>
  </si>
  <si>
    <t>Miracle: Letters to the President</t>
  </si>
  <si>
    <t>Ted K</t>
  </si>
  <si>
    <t>After Love</t>
  </si>
  <si>
    <t>The Duke</t>
  </si>
  <si>
    <t>Detective Conan: The Scarlet Alibi</t>
  </si>
  <si>
    <t>Animation, Drama, Action, Mystery</t>
  </si>
  <si>
    <t>The Good Boss</t>
  </si>
  <si>
    <t>Seaspiracy</t>
  </si>
  <si>
    <t>Faeroe Islands, Japan, United Kingdom, United States of America</t>
  </si>
  <si>
    <t>Out of Death</t>
  </si>
  <si>
    <t>Riverdance: The Animated Adventure</t>
  </si>
  <si>
    <t>Animation, Fantasy, Music, Adventure, Comedy, Family</t>
  </si>
  <si>
    <t>The Ambush</t>
  </si>
  <si>
    <t>A Journal for Jordan</t>
  </si>
  <si>
    <t>Catalina la Catrina: Especial DÃ­a de Muertos</t>
  </si>
  <si>
    <t>Mickey and Minnie Wish Upon a Christmas</t>
  </si>
  <si>
    <t>Animation, TV Movie, Comedy, Family</t>
  </si>
  <si>
    <t>Summer of Soul (...Or, When the Revolution Could Not Be Televised)</t>
  </si>
  <si>
    <t>Amor Bandido</t>
  </si>
  <si>
    <t>A Mouthful of Air</t>
  </si>
  <si>
    <t>Emmanuelle: Queen of French Erotic Cinema</t>
  </si>
  <si>
    <t>While We Sleep</t>
  </si>
  <si>
    <t>Ferry</t>
  </si>
  <si>
    <t>Row 19</t>
  </si>
  <si>
    <t>Impossible Things</t>
  </si>
  <si>
    <t>The Princess Switch 3: Romancing the Star</t>
  </si>
  <si>
    <t>Tamil Rockers</t>
  </si>
  <si>
    <t>7 Prisoners</t>
  </si>
  <si>
    <t>Resort to Love</t>
  </si>
  <si>
    <t>Smile</t>
  </si>
  <si>
    <t>Last Shoot Out</t>
  </si>
  <si>
    <t>Western, Action, Thriller, Drama</t>
  </si>
  <si>
    <t>Passing</t>
  </si>
  <si>
    <t>Trigger Point</t>
  </si>
  <si>
    <t>The Reckoning</t>
  </si>
  <si>
    <t>The Summit of the Gods</t>
  </si>
  <si>
    <t>Die in a Gunfight</t>
  </si>
  <si>
    <t>Fate/Grand Order Final Singularity â€“ Grand Temple of Time: Solomon</t>
  </si>
  <si>
    <t>Angel Falls Christmas</t>
  </si>
  <si>
    <t>The Exorcism of Carmen Farias</t>
  </si>
  <si>
    <t>Gaia</t>
  </si>
  <si>
    <t>Undryable Younger Cousin</t>
  </si>
  <si>
    <t>Fate/Grand Order the Movie: Divine Realm Of The Round Table: Camelot Paladin; Agateram</t>
  </si>
  <si>
    <t>Zone 414</t>
  </si>
  <si>
    <t>You Keep the Kids</t>
  </si>
  <si>
    <t>Muppets Haunted Mansion</t>
  </si>
  <si>
    <t>August Never Ends</t>
  </si>
  <si>
    <t>Shershaah</t>
  </si>
  <si>
    <t>Action, Drama, Thriller, War</t>
  </si>
  <si>
    <t>Intrusion</t>
  </si>
  <si>
    <t>My Girlfriend is an Erotic Actress</t>
  </si>
  <si>
    <t>Born a Champion</t>
  </si>
  <si>
    <t>Ella and the Little Sorcerer</t>
  </si>
  <si>
    <t>South of Heaven</t>
  </si>
  <si>
    <t>Mimi</t>
  </si>
  <si>
    <t>The Yin Yang Master</t>
  </si>
  <si>
    <t>Action, Adventure, Drama, Fantasy, Romance</t>
  </si>
  <si>
    <t>Mount Adams</t>
  </si>
  <si>
    <t>Till We Meet Again</t>
  </si>
  <si>
    <t>Fantasy, Romance, Adventure</t>
  </si>
  <si>
    <t>The Champion</t>
  </si>
  <si>
    <t>Under Wraps</t>
  </si>
  <si>
    <t>Fear of Rain</t>
  </si>
  <si>
    <t>Deadly Illusions</t>
  </si>
  <si>
    <t>Gabriel's Rapture: Part I</t>
  </si>
  <si>
    <t>The Catholic School</t>
  </si>
  <si>
    <t>Koati</t>
  </si>
  <si>
    <t>Christmas with the Tuches</t>
  </si>
  <si>
    <t>The Ex</t>
  </si>
  <si>
    <t>Please Enlighten Me</t>
  </si>
  <si>
    <t>The Beta Test</t>
  </si>
  <si>
    <t>Lansky</t>
  </si>
  <si>
    <t>Shark: The Beginning</t>
  </si>
  <si>
    <t>Some Like It Rare</t>
  </si>
  <si>
    <t>Munich â€“ The Edge of War</t>
  </si>
  <si>
    <t>Waiting for Bojangles</t>
  </si>
  <si>
    <t>Blue Bayou</t>
  </si>
  <si>
    <t>The Penitent Thief</t>
  </si>
  <si>
    <t>Shaun the Sheep: The Flight Before Christmas</t>
  </si>
  <si>
    <t>Jurassic Hunt</t>
  </si>
  <si>
    <t>Action, Science Fiction, Thriller, Horror</t>
  </si>
  <si>
    <t>God's Not Dead: We The People</t>
  </si>
  <si>
    <t>Trees of Peace</t>
  </si>
  <si>
    <t>Flee</t>
  </si>
  <si>
    <t>Denmark, Estonia, France, Netherlands, Norway, Sweden, United Kingdom, United States of America</t>
  </si>
  <si>
    <t>Dave Chappelle: The Closer</t>
  </si>
  <si>
    <t>Death to 2021</t>
  </si>
  <si>
    <t>Office Sex 2021</t>
  </si>
  <si>
    <t>Killing Cabos 2: The Mask of El MÃ¡scara</t>
  </si>
  <si>
    <t>Swim</t>
  </si>
  <si>
    <t>France, Ireland, Poland, United Kingdom</t>
  </si>
  <si>
    <t>Flag Day</t>
  </si>
  <si>
    <t>Ghost Lab</t>
  </si>
  <si>
    <t>Drama, Horror, Science Fiction, Thriller</t>
  </si>
  <si>
    <t>The Little Prince(ss)</t>
  </si>
  <si>
    <t>A Castle for Christmas</t>
  </si>
  <si>
    <t>The Eyes of Tammy Faye</t>
  </si>
  <si>
    <t>To Kill the Beast</t>
  </si>
  <si>
    <t>Argentina, Brazil, Chile</t>
  </si>
  <si>
    <t>Mystery, Fantasy, Thriller</t>
  </si>
  <si>
    <t>The Velvet Underground</t>
  </si>
  <si>
    <t>Shiny_Flakes: The Teenage Drug Lord</t>
  </si>
  <si>
    <t>Ground Zero</t>
  </si>
  <si>
    <t>Petite Maman</t>
  </si>
  <si>
    <t>Drama, Fantasy, Family</t>
  </si>
  <si>
    <t>Cyrano</t>
  </si>
  <si>
    <t>HellKat</t>
  </si>
  <si>
    <t>The Cursed: Dead Man's Prey</t>
  </si>
  <si>
    <t>Pray Away</t>
  </si>
  <si>
    <t>Far from the Tree</t>
  </si>
  <si>
    <t>Seance</t>
  </si>
  <si>
    <t>Good on Paper</t>
  </si>
  <si>
    <t>God of Massage</t>
  </si>
  <si>
    <t>Little Fish</t>
  </si>
  <si>
    <t>Happily</t>
  </si>
  <si>
    <t>Comedy, Romance, Science Fiction, Thriller</t>
  </si>
  <si>
    <t>I'm Your Man</t>
  </si>
  <si>
    <t>AnaÃ¯s in Love</t>
  </si>
  <si>
    <t>Breaking News in Yuba County</t>
  </si>
  <si>
    <t>Deception</t>
  </si>
  <si>
    <t>Last Survivors</t>
  </si>
  <si>
    <t>Sex Doll: Her Temperature</t>
  </si>
  <si>
    <t>Photocopier</t>
  </si>
  <si>
    <t>Lost Illusions</t>
  </si>
  <si>
    <t>Untold: Malice at the Palace</t>
  </si>
  <si>
    <t>Vicky and Her Mystery</t>
  </si>
  <si>
    <t>The Tender Bar</t>
  </si>
  <si>
    <t>2gether: The Movie</t>
  </si>
  <si>
    <t>Dragon Fury</t>
  </si>
  <si>
    <t>Real Doll: Sex Mannequin</t>
  </si>
  <si>
    <t>Toma</t>
  </si>
  <si>
    <t>Eiffel</t>
  </si>
  <si>
    <t>Weekend Warriors</t>
  </si>
  <si>
    <t>Mutation on Mars</t>
  </si>
  <si>
    <t>Here Today</t>
  </si>
  <si>
    <t>Great Freedom</t>
  </si>
  <si>
    <t>Survive the Game</t>
  </si>
  <si>
    <t>Blue Miracle</t>
  </si>
  <si>
    <t>Birds of Paradise</t>
  </si>
  <si>
    <t>Pitbull: Exodus</t>
  </si>
  <si>
    <t>Yara</t>
  </si>
  <si>
    <t>Double Dad</t>
  </si>
  <si>
    <t>Christmas Is Canceled</t>
  </si>
  <si>
    <t>The Novice</t>
  </si>
  <si>
    <t>Night at the Eagle Inn</t>
  </si>
  <si>
    <t>The Last Paradiso</t>
  </si>
  <si>
    <t>Joey and Ella</t>
  </si>
  <si>
    <t>Australia, France, United States of America</t>
  </si>
  <si>
    <t>America: The Motion Picture</t>
  </si>
  <si>
    <t>Robin Robin</t>
  </si>
  <si>
    <t>Jai Bhim</t>
  </si>
  <si>
    <t>Son</t>
  </si>
  <si>
    <t>Sardar Udham</t>
  </si>
  <si>
    <t>India, Russia, United Kingdom</t>
  </si>
  <si>
    <t>Witch Hunt</t>
  </si>
  <si>
    <t>American Traitor: The Trial of Axis Sally</t>
  </si>
  <si>
    <t>Horimiya</t>
  </si>
  <si>
    <t>Moxie</t>
  </si>
  <si>
    <t>Fate/kaleid liner Prismaâ˜†Illya: Licht Nameless Girl</t>
  </si>
  <si>
    <t>The Devil Below</t>
  </si>
  <si>
    <t>Madame Claude</t>
  </si>
  <si>
    <t>Night of the Animated Dead</t>
  </si>
  <si>
    <t>Barbie &amp; Chelsea: The Lost Birthday</t>
  </si>
  <si>
    <t>Forever Rich</t>
  </si>
  <si>
    <t>The Perfect Family</t>
  </si>
  <si>
    <t>Snakehead</t>
  </si>
  <si>
    <t>Izla</t>
  </si>
  <si>
    <t>Together Together</t>
  </si>
  <si>
    <t>Maixabel</t>
  </si>
  <si>
    <t>The Seventh Day</t>
  </si>
  <si>
    <t>Operation Varsity Blues: The College Admissions Scandal</t>
  </si>
  <si>
    <t>Nitram</t>
  </si>
  <si>
    <t>Memoria</t>
  </si>
  <si>
    <t>China, Colombia, France, Germany, Mexico, Switzerland, Thailand, United Kingdom, United States of America</t>
  </si>
  <si>
    <t>Biggie: I Got a Story to Tell</t>
  </si>
  <si>
    <t>Just Short of Perfect</t>
  </si>
  <si>
    <t>The Eden Theory</t>
  </si>
  <si>
    <t>The Girl Who Got Away</t>
  </si>
  <si>
    <t>Bo Burnham: Inside</t>
  </si>
  <si>
    <t>Giant Spider</t>
  </si>
  <si>
    <t>Fortune Favors Lady Nikuko</t>
  </si>
  <si>
    <t>Homunculus</t>
  </si>
  <si>
    <t>Black Friday</t>
  </si>
  <si>
    <t>9/11: Inside the President's War Room</t>
  </si>
  <si>
    <t>Benediction</t>
  </si>
  <si>
    <t>Bull</t>
  </si>
  <si>
    <t>Kaamelott: The First Chapter</t>
  </si>
  <si>
    <t>Adventure, Fantasy, Comedy</t>
  </si>
  <si>
    <t>Vicious Fun</t>
  </si>
  <si>
    <t>Comedy, Horror, Romance</t>
  </si>
  <si>
    <t>Sex Girl 12</t>
  </si>
  <si>
    <t>New Female Secretary</t>
  </si>
  <si>
    <t>Mahjong Nights</t>
  </si>
  <si>
    <t>Pornographer The Movie Playback</t>
  </si>
  <si>
    <t>Ben 10: Ben 10,010</t>
  </si>
  <si>
    <t>Fever Dream</t>
  </si>
  <si>
    <t>Chile, Peru, Spain, United States of America</t>
  </si>
  <si>
    <t>The Starling</t>
  </si>
  <si>
    <t>Art of Love</t>
  </si>
  <si>
    <t>Pompo the Cinephile</t>
  </si>
  <si>
    <t>The Kids Are Alright: Destination Asturias</t>
  </si>
  <si>
    <t>The Last Son</t>
  </si>
  <si>
    <t>Western, Action, Adventure, Drama</t>
  </si>
  <si>
    <t>On the Line</t>
  </si>
  <si>
    <t>Bordertown: The Mural Murders</t>
  </si>
  <si>
    <t>Attack on Finland</t>
  </si>
  <si>
    <t>A Year-End Medley</t>
  </si>
  <si>
    <t>Deadlock</t>
  </si>
  <si>
    <t>False Positive</t>
  </si>
  <si>
    <t>Asakusa Kid</t>
  </si>
  <si>
    <t>My Love</t>
  </si>
  <si>
    <t>Child of Kamiari Month</t>
  </si>
  <si>
    <t>Suicide Forest Village</t>
  </si>
  <si>
    <t>Race 1</t>
  </si>
  <si>
    <t>Wild Indian</t>
  </si>
  <si>
    <t>Per tutta la vita</t>
  </si>
  <si>
    <t>Grudge</t>
  </si>
  <si>
    <t>Moonbound</t>
  </si>
  <si>
    <t>Squared Love</t>
  </si>
  <si>
    <t>Black Island</t>
  </si>
  <si>
    <t>Crayon Shin-chan: Shrouded in Mystery! The Flowers of Tenkazu Academy</t>
  </si>
  <si>
    <t>Compartment No. 6</t>
  </si>
  <si>
    <t>Estonia, Finland, Germany, Russia</t>
  </si>
  <si>
    <t>Yakuza Princess</t>
  </si>
  <si>
    <t>Eureka: Eureka Seven Hi-Evolution</t>
  </si>
  <si>
    <t>Animation, Drama, Adventure, Science Fiction, Romance, Action</t>
  </si>
  <si>
    <t>Amina</t>
  </si>
  <si>
    <t>Nigeria</t>
  </si>
  <si>
    <t>Aloners</t>
  </si>
  <si>
    <t>NTR Nude Model</t>
  </si>
  <si>
    <t>Barbie: Big City, Big Dreams</t>
  </si>
  <si>
    <t>Roadrunner: A Film About Anthony Bourdain</t>
  </si>
  <si>
    <t>Skater Girl</t>
  </si>
  <si>
    <t>Stuck Together</t>
  </si>
  <si>
    <t>Those Who Call</t>
  </si>
  <si>
    <t>Send It!</t>
  </si>
  <si>
    <t>Kallyâ€™s Mashup: A Very Kally's Birthday</t>
  </si>
  <si>
    <t>Music, Family, TV Movie, Romance</t>
  </si>
  <si>
    <t>A Hero</t>
  </si>
  <si>
    <t>New Year Blues</t>
  </si>
  <si>
    <t>Psych 3: This Is Gus</t>
  </si>
  <si>
    <t>Fear PHarm 2</t>
  </si>
  <si>
    <t>Creating The Queen's Gambit</t>
  </si>
  <si>
    <t>The House of the Lost on the Cape</t>
  </si>
  <si>
    <t>Animation, Drama, Family, Fantasy</t>
  </si>
  <si>
    <t>Outlaws</t>
  </si>
  <si>
    <t>In for a Murder</t>
  </si>
  <si>
    <t>The Sword</t>
  </si>
  <si>
    <t>Warning</t>
  </si>
  <si>
    <t>Canada, United States of America, Poland</t>
  </si>
  <si>
    <t>Gully</t>
  </si>
  <si>
    <t>Bram Stoker's Van Helsing</t>
  </si>
  <si>
    <t>Mickey's Tale of Two Witches</t>
  </si>
  <si>
    <t>Animation, TV Movie, Family</t>
  </si>
  <si>
    <t>A Loud House Christmas</t>
  </si>
  <si>
    <t>The Power</t>
  </si>
  <si>
    <t>The Girl Who Killed Her Parents</t>
  </si>
  <si>
    <t>French Exit</t>
  </si>
  <si>
    <t>The Djinn</t>
  </si>
  <si>
    <t>Get the Goat</t>
  </si>
  <si>
    <t>Assault on VA-33</t>
  </si>
  <si>
    <t>Gintama: The Very Final</t>
  </si>
  <si>
    <t>Minnal Murali</t>
  </si>
  <si>
    <t>Private Lesson Bribe</t>
  </si>
  <si>
    <t>Vanquish</t>
  </si>
  <si>
    <t>A Perfect Enemy</t>
  </si>
  <si>
    <t>France, Germany, Spain</t>
  </si>
  <si>
    <t>Crack: Cocaine, Corruption &amp; Conspiracy</t>
  </si>
  <si>
    <t>The Sniper</t>
  </si>
  <si>
    <t>Zeros and Ones</t>
  </si>
  <si>
    <t>Breaking Boundaries: The Science of Our Planet</t>
  </si>
  <si>
    <t>A Christmas Miracle for Daisy</t>
  </si>
  <si>
    <t>Oslo</t>
  </si>
  <si>
    <t>White Sky</t>
  </si>
  <si>
    <t>Science Fiction, Mystery, Thriller, Drama</t>
  </si>
  <si>
    <t>Martyrs Lane</t>
  </si>
  <si>
    <t>War of Likes</t>
  </si>
  <si>
    <t>Rabbids Invasion - Mission To Mars</t>
  </si>
  <si>
    <t>Why Did You Kill Me?</t>
  </si>
  <si>
    <t>A Soldier's Revenge</t>
  </si>
  <si>
    <t>Red Ghost</t>
  </si>
  <si>
    <t>The Scary of Sixty-First</t>
  </si>
  <si>
    <t>Ostap Bender: The Final Hustle</t>
  </si>
  <si>
    <t>Adventure, Comedy, Action, Crime</t>
  </si>
  <si>
    <t>Petrov's Flu</t>
  </si>
  <si>
    <t>France, Germany, Russia, Switzerland</t>
  </si>
  <si>
    <t>Help</t>
  </si>
  <si>
    <t>The Last Journey</t>
  </si>
  <si>
    <t>Madeleine Collins</t>
  </si>
  <si>
    <t>Needle in a Timestack</t>
  </si>
  <si>
    <t>Misha and the Wolves</t>
  </si>
  <si>
    <t>Belgium, Germany, Netherlands, United Kingdom</t>
  </si>
  <si>
    <t>Megalodon Rising</t>
  </si>
  <si>
    <t>Sweat</t>
  </si>
  <si>
    <t>El mesero</t>
  </si>
  <si>
    <t>War of the Worlds: Annihilation</t>
  </si>
  <si>
    <t>Son of the South</t>
  </si>
  <si>
    <t>Fly Me Away</t>
  </si>
  <si>
    <t>Next Door</t>
  </si>
  <si>
    <t>Rock Dog 2: Rock Around the Park</t>
  </si>
  <si>
    <t>Animation, Comedy, Music, Family</t>
  </si>
  <si>
    <t>The Pilot: A Battle for Survival</t>
  </si>
  <si>
    <t>War, Drama, Thriller, History</t>
  </si>
  <si>
    <t>Endgame</t>
  </si>
  <si>
    <t>The Sparks Brothers</t>
  </si>
  <si>
    <t>Documentary, Music, Comedy, History</t>
  </si>
  <si>
    <t>Mission Â«SkyÂ»</t>
  </si>
  <si>
    <t>The Legacy of Chucky</t>
  </si>
  <si>
    <t>Sounds Like Love</t>
  </si>
  <si>
    <t>Spiritwalker</t>
  </si>
  <si>
    <t>Action, Mystery, Thriller, Fantasy</t>
  </si>
  <si>
    <t>Shepherd</t>
  </si>
  <si>
    <t>400 Bullets</t>
  </si>
  <si>
    <t>Action, War, Mystery</t>
  </si>
  <si>
    <t>They Talk</t>
  </si>
  <si>
    <t>All Too Well: The Short Film</t>
  </si>
  <si>
    <t>L.O.L. Surprise! The Movie</t>
  </si>
  <si>
    <t>Married Woman's Wetland Disturbed by the Tip of the Tongue</t>
  </si>
  <si>
    <t>Everybody's Talking About Jamie</t>
  </si>
  <si>
    <t>Belgium, France, Germany, Italy</t>
  </si>
  <si>
    <t>The Man Who Sold His Skin</t>
  </si>
  <si>
    <t>Germany, Belgium, France, Sweden, Tunisia</t>
  </si>
  <si>
    <t>Bartkowiak</t>
  </si>
  <si>
    <t>This Little Love of Mine</t>
  </si>
  <si>
    <t>Bob Ross: Happy Accidents, Betrayal &amp; Greed</t>
  </si>
  <si>
    <t>Crazy About Her</t>
  </si>
  <si>
    <t>Arlo the Alligator Boy</t>
  </si>
  <si>
    <t>Slumber Party Massacre</t>
  </si>
  <si>
    <t>The Soul</t>
  </si>
  <si>
    <t>The Seed</t>
  </si>
  <si>
    <t>Fight Against Evil</t>
  </si>
  <si>
    <t>Armageddon Tales</t>
  </si>
  <si>
    <t>Ninjababy</t>
  </si>
  <si>
    <t>The Amazing Mr. Blunden</t>
  </si>
  <si>
    <t>Fantasy, Family, Adventure, TV Movie</t>
  </si>
  <si>
    <t>Hit the Road</t>
  </si>
  <si>
    <t>Chess Story</t>
  </si>
  <si>
    <t>History, Drama, War, Thriller</t>
  </si>
  <si>
    <t>The God Committee</t>
  </si>
  <si>
    <t>Ida Red</t>
  </si>
  <si>
    <t>David and the Elves</t>
  </si>
  <si>
    <t>JFK Revisited: Through the Looking Glass</t>
  </si>
  <si>
    <t>Onoda: 10,000 Nights in the Jungle</t>
  </si>
  <si>
    <t>Belgium, Cambodia, France, Germany, Italy, Japan</t>
  </si>
  <si>
    <t>Drama, Adventure, War, History</t>
  </si>
  <si>
    <t>14 Peaks: Nothing Is Impossible</t>
  </si>
  <si>
    <t>Dinosaur Hotel</t>
  </si>
  <si>
    <t>Dhamaka</t>
  </si>
  <si>
    <t>Happier Than Ever: A Love Letter to Los Angeles</t>
  </si>
  <si>
    <t>Operation Hyacinth</t>
  </si>
  <si>
    <t>Playground</t>
  </si>
  <si>
    <t>American Night</t>
  </si>
  <si>
    <t>Knock, Knock, It's Mom!</t>
  </si>
  <si>
    <t>The Mad Hatter</t>
  </si>
  <si>
    <t>Sister Swap: Christmas in the City</t>
  </si>
  <si>
    <t>Tentacles</t>
  </si>
  <si>
    <t>Horror, Romance, Thriller, TV Movie</t>
  </si>
  <si>
    <t>Entangled</t>
  </si>
  <si>
    <t>Authentik</t>
  </si>
  <si>
    <t>Afterlife of the Party</t>
  </si>
  <si>
    <t>Anita</t>
  </si>
  <si>
    <t>Schumacher</t>
  </si>
  <si>
    <t>Hear Me Out</t>
  </si>
  <si>
    <t>Everything Went Fine</t>
  </si>
  <si>
    <t>Hold Me Tight</t>
  </si>
  <si>
    <t>Bergman Island</t>
  </si>
  <si>
    <t>Belgium, France, Germany, Mexico, Sweden</t>
  </si>
  <si>
    <t>The Last Rite</t>
  </si>
  <si>
    <t>Student Council Staff Members Movie 2</t>
  </si>
  <si>
    <t>Nowhere to Be Found</t>
  </si>
  <si>
    <t>Margrete: Queen of the North</t>
  </si>
  <si>
    <t>Denmark, Norway, Poland, Sweden</t>
  </si>
  <si>
    <t>Three Floors</t>
  </si>
  <si>
    <t>Anonymously Yours</t>
  </si>
  <si>
    <t>Operation Portugal</t>
  </si>
  <si>
    <t>A Delicious Husband's Friend</t>
  </si>
  <si>
    <t>Malfunction: The Dressing Down of Janet Jackson</t>
  </si>
  <si>
    <t>Together</t>
  </si>
  <si>
    <t>Dogtanian and the Three Muskehounds</t>
  </si>
  <si>
    <t>Bra to panty: Hentai ga ippai</t>
  </si>
  <si>
    <t>Railway Heroes</t>
  </si>
  <si>
    <t>Checkered Ninja 2</t>
  </si>
  <si>
    <t>Haseen Dillruba</t>
  </si>
  <si>
    <t>Mystery, Thriller, Crime, Romance</t>
  </si>
  <si>
    <t>A Kindhearted Christmas</t>
  </si>
  <si>
    <t>Bad Hair</t>
  </si>
  <si>
    <t>Baby Assassins</t>
  </si>
  <si>
    <t>Action, Drama, Comedy, Mystery</t>
  </si>
  <si>
    <t>Here Are the Young Men</t>
  </si>
  <si>
    <t>Tasty Chicken and Sex</t>
  </si>
  <si>
    <t>Hi, Mom</t>
  </si>
  <si>
    <t>Ascension</t>
  </si>
  <si>
    <t>The Lost Leonardo</t>
  </si>
  <si>
    <t>Canada, Denmark, France, Sweden, United Kingdom, United States of America</t>
  </si>
  <si>
    <t>Delicious</t>
  </si>
  <si>
    <t>Gulliver Returns</t>
  </si>
  <si>
    <t>Cyprus, Ukraine</t>
  </si>
  <si>
    <t>Mass</t>
  </si>
  <si>
    <t>Making The Witcher: Season 2</t>
  </si>
  <si>
    <t>Laura's Star</t>
  </si>
  <si>
    <t>The Old Ways</t>
  </si>
  <si>
    <t>The Guide to the Perfect Family</t>
  </si>
  <si>
    <t>1000 Miles From Christmas</t>
  </si>
  <si>
    <t>8-Bit Christmas</t>
  </si>
  <si>
    <t>7 Women and a Murder</t>
  </si>
  <si>
    <t>The Spine of Night</t>
  </si>
  <si>
    <t>Animation, Fantasy, Action, Horror</t>
  </si>
  <si>
    <t>Aquarium of the Dead</t>
  </si>
  <si>
    <t>Toys of Terror</t>
  </si>
  <si>
    <t>Water Monster 2</t>
  </si>
  <si>
    <t>The Boy Who Killed My Parents</t>
  </si>
  <si>
    <t>Bingo Hell</t>
  </si>
  <si>
    <t>Rushed</t>
  </si>
  <si>
    <t>Mystery, Thriller, Horror, Drama, Crime</t>
  </si>
  <si>
    <t>Dancing Queens</t>
  </si>
  <si>
    <t>Madres</t>
  </si>
  <si>
    <t>Anne+: The Film</t>
  </si>
  <si>
    <t>Puff: Wonders of the Reef</t>
  </si>
  <si>
    <t>Madagascar: A Little Wild - Holiday Goose Chase</t>
  </si>
  <si>
    <t>Small Engine Repair</t>
  </si>
  <si>
    <t>The Minimalists: Less Is Now</t>
  </si>
  <si>
    <t>Radhe</t>
  </si>
  <si>
    <t>Ad Libitum</t>
  </si>
  <si>
    <t>The Manor</t>
  </si>
  <si>
    <t>Whispering Corridors 6: The Humming</t>
  </si>
  <si>
    <t>Dangerous Sister in law</t>
  </si>
  <si>
    <t>Little Nicholas' Treasure</t>
  </si>
  <si>
    <t>7th &amp; Union</t>
  </si>
  <si>
    <t>The Rose Maker</t>
  </si>
  <si>
    <t>Baggio: The Divine Ponytail</t>
  </si>
  <si>
    <t>Dietro la notte</t>
  </si>
  <si>
    <t>Mascarpone</t>
  </si>
  <si>
    <t>Barbarians</t>
  </si>
  <si>
    <t>Best Sellers</t>
  </si>
  <si>
    <t>Underpants Thief</t>
  </si>
  <si>
    <t>The Auschwitz Report</t>
  </si>
  <si>
    <t>Czech Republic, Germany, Slovakia</t>
  </si>
  <si>
    <t>Zog and the Flying Doctors</t>
  </si>
  <si>
    <t>The House Next Door: Meet the Blacks 2</t>
  </si>
  <si>
    <t>Moneyboys</t>
  </si>
  <si>
    <t>Austria, Belgium, France, Taiwan</t>
  </si>
  <si>
    <t>Even Mice Belong in Heaven</t>
  </si>
  <si>
    <t>Czech Republic, France, Poland, Slovakia</t>
  </si>
  <si>
    <t>Jakob's Wife</t>
  </si>
  <si>
    <t>A Haunting in Ravenwood</t>
  </si>
  <si>
    <t>The Souvenir: Part II</t>
  </si>
  <si>
    <t>Aileen Wuornos: American Boogeywoman</t>
  </si>
  <si>
    <t>Bright: Samurai Soul</t>
  </si>
  <si>
    <t>Superheroes</t>
  </si>
  <si>
    <t>PVT Chat</t>
  </si>
  <si>
    <t>Reckless Summer</t>
  </si>
  <si>
    <t>I Am What I Am</t>
  </si>
  <si>
    <t>Edge of the World</t>
  </si>
  <si>
    <t>China, Malaysia, United Kingdom, United States of America</t>
  </si>
  <si>
    <t>Model's Sexual Desire</t>
  </si>
  <si>
    <t>Mixtape</t>
  </si>
  <si>
    <t>Maggie Simpson in "The Force Awakens from Its Nap"</t>
  </si>
  <si>
    <t>Karnan</t>
  </si>
  <si>
    <t>Last of the Wolves</t>
  </si>
  <si>
    <t>Ouija O Encontro Mortal</t>
  </si>
  <si>
    <t>Madam's Golf Lesson</t>
  </si>
  <si>
    <t>Two</t>
  </si>
  <si>
    <t>Fake News</t>
  </si>
  <si>
    <t>2025: The World Enslaved by a Virus</t>
  </si>
  <si>
    <t>Adventure, Science Fiction, Thriller, Fantasy</t>
  </si>
  <si>
    <t>Attack of the Hollywood ClichÃ©s!</t>
  </si>
  <si>
    <t>Untold: Breaking Point</t>
  </si>
  <si>
    <t>18 Year Old Muscle Queen Seong-hye's Sex Scandal</t>
  </si>
  <si>
    <t>Ape vs. Monster</t>
  </si>
  <si>
    <t>Red Stone</t>
  </si>
  <si>
    <t>Action, Crime, Mystery, Thriller, Drama</t>
  </si>
  <si>
    <t>Sisters' Tasty Swapping</t>
  </si>
  <si>
    <t>A Perfect Fit</t>
  </si>
  <si>
    <t>Mandibles</t>
  </si>
  <si>
    <t>Taming The Younger Sister-in-Law Origin</t>
  </si>
  <si>
    <t>Pipeline</t>
  </si>
  <si>
    <t>A Taste of Hunger</t>
  </si>
  <si>
    <t>Stockings: Her Conspiracy</t>
  </si>
  <si>
    <t>One Night Radio</t>
  </si>
  <si>
    <t>The War Below</t>
  </si>
  <si>
    <t>Nine Days</t>
  </si>
  <si>
    <t>Zoey's Extraordinary Christmas</t>
  </si>
  <si>
    <t>TV Movie, Comedy, Music, Drama</t>
  </si>
  <si>
    <t>Hope's Legacy</t>
  </si>
  <si>
    <t>The Night Doctor</t>
  </si>
  <si>
    <t>Val</t>
  </si>
  <si>
    <t>Anybody Seen My Girl?</t>
  </si>
  <si>
    <t>Monica and Friends: Lessons</t>
  </si>
  <si>
    <t>Family, Comedy, Drama, Adventure</t>
  </si>
  <si>
    <t>I Am Zlatan</t>
  </si>
  <si>
    <t>Female Secretary's Hot Report</t>
  </si>
  <si>
    <t>Ben Gen 10</t>
  </si>
  <si>
    <t>Gatao: The Last Stray</t>
  </si>
  <si>
    <t>Jonas Brothers Family Roast</t>
  </si>
  <si>
    <t>Apples</t>
  </si>
  <si>
    <t>Greece, Poland, Slovenia</t>
  </si>
  <si>
    <t>Pagglait</t>
  </si>
  <si>
    <t>Captain Nova</t>
  </si>
  <si>
    <t>Reno 911!: The Hunt for QAnon</t>
  </si>
  <si>
    <t>My Blood and Bones in a Flowing Galaxy</t>
  </si>
  <si>
    <t>Germany, Japan</t>
  </si>
  <si>
    <t>Just Say Yes</t>
  </si>
  <si>
    <t>The Most Reluctant Convert: The Untold Story of C.S. Lewis</t>
  </si>
  <si>
    <t>Triumph</t>
  </si>
  <si>
    <t>Love Me Instead</t>
  </si>
  <si>
    <t>Init!ation</t>
  </si>
  <si>
    <t>The King of Laughter</t>
  </si>
  <si>
    <t>Queen Bees</t>
  </si>
  <si>
    <t>Charlotte</t>
  </si>
  <si>
    <t>Animation, Drama, War, History</t>
  </si>
  <si>
    <t>Younger Sister Monica</t>
  </si>
  <si>
    <t>The Funeral Home</t>
  </si>
  <si>
    <t>Blush</t>
  </si>
  <si>
    <t>Animation, Romance, Science Fiction, Family</t>
  </si>
  <si>
    <t>Grand Pucker Rejuvenation Grandfather</t>
  </si>
  <si>
    <t>The Wasteland</t>
  </si>
  <si>
    <t>A Cop Movie</t>
  </si>
  <si>
    <t>The Gateway</t>
  </si>
  <si>
    <t>Night of the Kings</t>
  </si>
  <si>
    <t>Canada, Cote D'Ivoire, France</t>
  </si>
  <si>
    <t>Ritorno al crimine</t>
  </si>
  <si>
    <t>Wired Shut</t>
  </si>
  <si>
    <t>Next Stop, Christmas</t>
  </si>
  <si>
    <t>TV Movie, Fantasy, Drama, Romance, Comedy</t>
  </si>
  <si>
    <t>Broadcast Signal Intrusion</t>
  </si>
  <si>
    <t>Antarvasna</t>
  </si>
  <si>
    <t>Under the Open Sky</t>
  </si>
  <si>
    <t>Superhost</t>
  </si>
  <si>
    <t>Hannibal Hopkins &amp; Sir Anthony</t>
  </si>
  <si>
    <t>Marilyn's Eyes</t>
  </si>
  <si>
    <t>Christmas ...Again?!</t>
  </si>
  <si>
    <t>Family, Comedy, Fantasy, TV Movie, Drama</t>
  </si>
  <si>
    <t>Her Pen Pal</t>
  </si>
  <si>
    <t>The Last Bus</t>
  </si>
  <si>
    <t>My Brother, My Sister</t>
  </si>
  <si>
    <t>Friendzone</t>
  </si>
  <si>
    <t>Adventures of a Mathematician</t>
  </si>
  <si>
    <t>Germany, Poland, United Kingdom</t>
  </si>
  <si>
    <t>Hunted</t>
  </si>
  <si>
    <t>Belgium, France, Ireland</t>
  </si>
  <si>
    <t>The Velvet Queen</t>
  </si>
  <si>
    <t>Stalk-Queen</t>
  </si>
  <si>
    <t>Envoy: Shark Cull</t>
  </si>
  <si>
    <t>Black as Night</t>
  </si>
  <si>
    <t>Daisy Quokka: World's Scariest Animal</t>
  </si>
  <si>
    <t>The Retreat</t>
  </si>
  <si>
    <t>An Unexpected Christmas</t>
  </si>
  <si>
    <t>TV Movie, Comedy, Romance, Drama</t>
  </si>
  <si>
    <t>Britney vs. Spears</t>
  </si>
  <si>
    <t>Lady of the Manor</t>
  </si>
  <si>
    <t>Carnaval</t>
  </si>
  <si>
    <t>Younger Church Sister</t>
  </si>
  <si>
    <t>The Secret Diary of an Exchange Student</t>
  </si>
  <si>
    <t>Kakegurui 2: Desperate Russian Roulette</t>
  </si>
  <si>
    <t>Sonic the Hedgehog 2</t>
  </si>
  <si>
    <t>Action, Adventure, Family, Comedy</t>
  </si>
  <si>
    <t>365 Days: This Day</t>
  </si>
  <si>
    <t>Sex Game 6969</t>
  </si>
  <si>
    <t>Puss in Boots: The Last Wish</t>
  </si>
  <si>
    <t>Top Gun: Maverick</t>
  </si>
  <si>
    <t>Jurassic World Dominion</t>
  </si>
  <si>
    <t>Avatar: The Way of Water</t>
  </si>
  <si>
    <t>The Next 365 Days</t>
  </si>
  <si>
    <t>Doctor Strange in the Multiverse of Madness</t>
  </si>
  <si>
    <t>The Batman</t>
  </si>
  <si>
    <t>Black Panther: Wakanda Forever</t>
  </si>
  <si>
    <t>The Witch: Part 2. The Other One</t>
  </si>
  <si>
    <t>Action, Mystery, Thriller, Science Fiction</t>
  </si>
  <si>
    <t>House of Darkness</t>
  </si>
  <si>
    <t>Horror, Thriller, Comedy, Mystery</t>
  </si>
  <si>
    <t>Turning Red</t>
  </si>
  <si>
    <t>20th Century Girl</t>
  </si>
  <si>
    <t>Through My Window</t>
  </si>
  <si>
    <t>Uncharted</t>
  </si>
  <si>
    <t>Everything Everywhere All at Once</t>
  </si>
  <si>
    <t>Thor: Love and Thunder</t>
  </si>
  <si>
    <t>Alienoid</t>
  </si>
  <si>
    <t>Science Fiction, Action, Fantasy, Adventure</t>
  </si>
  <si>
    <t>Minions: The Rise of Gru</t>
  </si>
  <si>
    <t>Battle for the Western Front</t>
  </si>
  <si>
    <t>My Grandfather's Demons</t>
  </si>
  <si>
    <t>Redeeming Love</t>
  </si>
  <si>
    <t>Fall</t>
  </si>
  <si>
    <t>Hotel Transylvania: Transformania</t>
  </si>
  <si>
    <t>Animation, Comedy, Family, Adventure, Fantasy</t>
  </si>
  <si>
    <t>A Man Called Otto</t>
  </si>
  <si>
    <t>Attack</t>
  </si>
  <si>
    <t>Babylon</t>
  </si>
  <si>
    <t>The Tunnel to Summer, the Exit of Goodbyes</t>
  </si>
  <si>
    <t>One Piece Film Red</t>
  </si>
  <si>
    <t>Animation, Adventure, Action, Fantasy, Music</t>
  </si>
  <si>
    <t>Terrifier 2</t>
  </si>
  <si>
    <t>All Quiet on the Western Front</t>
  </si>
  <si>
    <t>The Ice Age Adventures of Buck Wild</t>
  </si>
  <si>
    <t>The OctoGames</t>
  </si>
  <si>
    <t>Scream</t>
  </si>
  <si>
    <t>Black Adam</t>
  </si>
  <si>
    <t>Fantastic Beasts: The Secrets of Dumbledore</t>
  </si>
  <si>
    <t>Sisu</t>
  </si>
  <si>
    <t>Finland, United Kingdom, United States of America</t>
  </si>
  <si>
    <t>Luck</t>
  </si>
  <si>
    <t>Bullet Train</t>
  </si>
  <si>
    <t>The Bad Guys</t>
  </si>
  <si>
    <t>Family, Animation, Adventure, Comedy, Crime</t>
  </si>
  <si>
    <t>Sri Asih</t>
  </si>
  <si>
    <t>Action, Adventure, Science Fiction, Fantasy, Drama</t>
  </si>
  <si>
    <t>The Menu</t>
  </si>
  <si>
    <t>Pearl</t>
  </si>
  <si>
    <t>Purple Hearts</t>
  </si>
  <si>
    <t>Project Wolf Hunting</t>
  </si>
  <si>
    <t>Action, Thriller, Horror, Crime</t>
  </si>
  <si>
    <t>The School for Good and Evil</t>
  </si>
  <si>
    <t>Fantasy, Comedy, Adventure, Drama</t>
  </si>
  <si>
    <t>The Black Phone</t>
  </si>
  <si>
    <t>All Eyes Off Me</t>
  </si>
  <si>
    <t>Sniper: The White Raven</t>
  </si>
  <si>
    <t>Suzume</t>
  </si>
  <si>
    <t>After Ever Happy</t>
  </si>
  <si>
    <t>The Gray Man</t>
  </si>
  <si>
    <t>Deep Water</t>
  </si>
  <si>
    <t>After the Pandemic</t>
  </si>
  <si>
    <t>Moonfall</t>
  </si>
  <si>
    <t>Hong Kong, United Kingdom, United States of America</t>
  </si>
  <si>
    <t>Selena Gomez: My Mind &amp; Me</t>
  </si>
  <si>
    <t>M3GAN</t>
  </si>
  <si>
    <t>Dragon Ball Super: Super Hero</t>
  </si>
  <si>
    <t>Harry Potter 20th Anniversary: Return to Hogwarts</t>
  </si>
  <si>
    <t>The Roundup</t>
  </si>
  <si>
    <t>The Lost City</t>
  </si>
  <si>
    <t>Dead for a Dollar</t>
  </si>
  <si>
    <t>Western, Thriller, Action, Drama</t>
  </si>
  <si>
    <t>swingers ZwingerZ</t>
  </si>
  <si>
    <t>Documentary, Romance, Drama</t>
  </si>
  <si>
    <t>The Adventure of A.R.I.: My Robot Friend</t>
  </si>
  <si>
    <t>Family, Science Fiction</t>
  </si>
  <si>
    <t>Halloween Ends</t>
  </si>
  <si>
    <t>One Week Friends</t>
  </si>
  <si>
    <t>Glass Onion: A Knives Out Mystery</t>
  </si>
  <si>
    <t>Spitfire Over Berlin</t>
  </si>
  <si>
    <t>The Exorcism of God</t>
  </si>
  <si>
    <t>Mexico, United States of America, Venezuela</t>
  </si>
  <si>
    <t>Horror, Crime, Drama, Fantasy</t>
  </si>
  <si>
    <t>The Northman</t>
  </si>
  <si>
    <t>Jeepers Creepers: Reborn</t>
  </si>
  <si>
    <t>Top Gunner: Danger Zone</t>
  </si>
  <si>
    <t>RRR</t>
  </si>
  <si>
    <t>Serbia, United Arab Emirates, United Kingdom</t>
  </si>
  <si>
    <t>Decision to Leave</t>
  </si>
  <si>
    <t>Thriller, Mystery, Romance</t>
  </si>
  <si>
    <t>That Time I Got Reincarnated as a Slime the Movie: Scarlet Bond</t>
  </si>
  <si>
    <t>Mira</t>
  </si>
  <si>
    <t>Science Fiction, Drama, Adventure, Family</t>
  </si>
  <si>
    <t>Lightyear</t>
  </si>
  <si>
    <t>Animation, Science Fiction, Family, Adventure</t>
  </si>
  <si>
    <t>CafÃ© Midnight</t>
  </si>
  <si>
    <t>Memory</t>
  </si>
  <si>
    <t>The Woman King</t>
  </si>
  <si>
    <t>Eradication</t>
  </si>
  <si>
    <t>Morbius</t>
  </si>
  <si>
    <t>Texas Chainsaw Massacre</t>
  </si>
  <si>
    <t>The Boss Baby: Christmas Bonus</t>
  </si>
  <si>
    <t>Fresh</t>
  </si>
  <si>
    <t>The Contractor</t>
  </si>
  <si>
    <t>Iceland, United States of America, Japan</t>
  </si>
  <si>
    <t>Thriller, Action, Horror, Adventure</t>
  </si>
  <si>
    <t>The Whale</t>
  </si>
  <si>
    <t>Roald Dahl's Matilda the Musical</t>
  </si>
  <si>
    <t>The One</t>
  </si>
  <si>
    <t>Adventure, Thriller, Drama</t>
  </si>
  <si>
    <t>Carter</t>
  </si>
  <si>
    <t>Princess Cursed in Time: Alchemist's Quest</t>
  </si>
  <si>
    <t>The Adam Project</t>
  </si>
  <si>
    <t>Hocus Pocus 2</t>
  </si>
  <si>
    <t>Wifelike</t>
  </si>
  <si>
    <t>Don't Worry Darling</t>
  </si>
  <si>
    <t>Three Thousand Years of Longing</t>
  </si>
  <si>
    <t>Australia, China, United Kingdom</t>
  </si>
  <si>
    <t>The Last 10 Years</t>
  </si>
  <si>
    <t>The Trapped 13: How We Survived The Thai Cave</t>
  </si>
  <si>
    <t>Watcher</t>
  </si>
  <si>
    <t>Death on the Nile</t>
  </si>
  <si>
    <t>Guillermo del Toro's Pinocchio</t>
  </si>
  <si>
    <t>Orphan: First Kill</t>
  </si>
  <si>
    <t>Aftersun</t>
  </si>
  <si>
    <t>Encanto at the Hollywood Bowl</t>
  </si>
  <si>
    <t>Disenchanted</t>
  </si>
  <si>
    <t>Troll</t>
  </si>
  <si>
    <t>Triangle of Sadness</t>
  </si>
  <si>
    <t>Denmark, France, Germany, Greece, Mexico, Sweden, Switzerland, Turkey, United Kingdom, United States of America</t>
  </si>
  <si>
    <t>The Unbearable Weight of Massive Talent</t>
  </si>
  <si>
    <t>Ambulance</t>
  </si>
  <si>
    <t>Shotgun Wedding</t>
  </si>
  <si>
    <t>Barbarian</t>
  </si>
  <si>
    <t>Lyle, Lyle, Crocodile</t>
  </si>
  <si>
    <t>Elvis</t>
  </si>
  <si>
    <t>Prey for the Devil</t>
  </si>
  <si>
    <t>The Guardians of the Galaxy Holiday Special</t>
  </si>
  <si>
    <t>The Exorcism of Hannah Stevenson</t>
  </si>
  <si>
    <t>Nope</t>
  </si>
  <si>
    <t>Hustle</t>
  </si>
  <si>
    <t>Lamborghini: The Man Behind the Legend</t>
  </si>
  <si>
    <t>Warriors of Future</t>
  </si>
  <si>
    <t>Drama, Action, Science Fiction</t>
  </si>
  <si>
    <t>DC League of Super-Pets</t>
  </si>
  <si>
    <t>Animation, Action, Family, Comedy, Science Fiction</t>
  </si>
  <si>
    <t>Devotion</t>
  </si>
  <si>
    <t>Incantation</t>
  </si>
  <si>
    <t>Spider-Man: All Roads Lead to No Way Home</t>
  </si>
  <si>
    <t>Thirteen Lives</t>
  </si>
  <si>
    <t>Secret Headquarters</t>
  </si>
  <si>
    <t>Action, Adventure, Comedy, Science Fiction, Family</t>
  </si>
  <si>
    <t>Umma</t>
  </si>
  <si>
    <t>Yaksha: Ruthless Operations</t>
  </si>
  <si>
    <t>South Korea, Taiwan</t>
  </si>
  <si>
    <t>Project Gemini</t>
  </si>
  <si>
    <t>Cyber Hell: Exposing an Internet Horror</t>
  </si>
  <si>
    <t>Last Seen Alive</t>
  </si>
  <si>
    <t>Slash/Back</t>
  </si>
  <si>
    <t>Science Fiction, Action, Thriller, Horror</t>
  </si>
  <si>
    <t>K.G.F: Chapter 2</t>
  </si>
  <si>
    <t>Reign of Chaos</t>
  </si>
  <si>
    <t>Action, Horror, Fantasy</t>
  </si>
  <si>
    <t>The Sea Beast</t>
  </si>
  <si>
    <t>Animation, Adventure, Action, Family, Fantasy</t>
  </si>
  <si>
    <t>Blade of the 47 Ronin</t>
  </si>
  <si>
    <t>Violent Night</t>
  </si>
  <si>
    <t>Comedy, Action, Thriller, Fantasy</t>
  </si>
  <si>
    <t>The Banshees of Inisherin</t>
  </si>
  <si>
    <t>R.I.P.D. 2: Rise of the Damned</t>
  </si>
  <si>
    <t>Athena</t>
  </si>
  <si>
    <t>Action, Adventure, Thriller, Drama</t>
  </si>
  <si>
    <t>Seoul Vibe</t>
  </si>
  <si>
    <t>Run, Tiger Run!</t>
  </si>
  <si>
    <t>Animation, Adventure, Comedy, Action, Family</t>
  </si>
  <si>
    <t>Medieval</t>
  </si>
  <si>
    <t>Czech Republic, United States of America</t>
  </si>
  <si>
    <t>Good Luck to You, Leo Grande</t>
  </si>
  <si>
    <t>Werewolf by Night</t>
  </si>
  <si>
    <t>Jurassic World Camp Cretaceous: Hidden Adventure</t>
  </si>
  <si>
    <t>Action, Adventure, Animation</t>
  </si>
  <si>
    <t>Rise of the Teenage Mutant Ninja Turtles: The Movie</t>
  </si>
  <si>
    <t>Day Shift</t>
  </si>
  <si>
    <t>Action, Fantasy, Horror, Comedy, Thriller</t>
  </si>
  <si>
    <t>The Quintessential Quintuplets Movie</t>
  </si>
  <si>
    <t>Animation, Comedy, Romance</t>
  </si>
  <si>
    <t>The In Between</t>
  </si>
  <si>
    <t>Buried in Barstow</t>
  </si>
  <si>
    <t>Thriller, Action, Drama, TV Movie</t>
  </si>
  <si>
    <t>Where the Crawdads Sing</t>
  </si>
  <si>
    <t>The 355</t>
  </si>
  <si>
    <t>United States of America, France, Hong Kong, Morocco, Taiwan</t>
  </si>
  <si>
    <t>The Requin</t>
  </si>
  <si>
    <t>See for Me</t>
  </si>
  <si>
    <t>578: Magnum</t>
  </si>
  <si>
    <t>The Soccer Football Movie</t>
  </si>
  <si>
    <t>Blacklight</t>
  </si>
  <si>
    <t>The Voyagers</t>
  </si>
  <si>
    <t>Fantasy, Adventure, TV Movie</t>
  </si>
  <si>
    <t>The Pirates: The Last Royal Treasure</t>
  </si>
  <si>
    <t>Jerry &amp; Marge Go Large</t>
  </si>
  <si>
    <t>Mutant: Ghost War Girl</t>
  </si>
  <si>
    <t>The Fabelmans</t>
  </si>
  <si>
    <t>Sonic Drone Home</t>
  </si>
  <si>
    <t>Samaritan</t>
  </si>
  <si>
    <t>Science Fiction, Crime, Action</t>
  </si>
  <si>
    <t>Dolphin Boy</t>
  </si>
  <si>
    <t>Germany, Iran, Russia, Turkey</t>
  </si>
  <si>
    <t>Animation, Adventure, Fantasy, Comedy</t>
  </si>
  <si>
    <t>Enola Holmes 2</t>
  </si>
  <si>
    <t>Hansan: Rising Dragon</t>
  </si>
  <si>
    <t>Accident Man: Hitman's Holiday</t>
  </si>
  <si>
    <t>Marcel the Shell with Shoes On</t>
  </si>
  <si>
    <t>Blonde</t>
  </si>
  <si>
    <t>Human Snake War</t>
  </si>
  <si>
    <t>Staring at Strangers</t>
  </si>
  <si>
    <t>Me Time</t>
  </si>
  <si>
    <t>Shattered</t>
  </si>
  <si>
    <t>Thriller, Horror, Crime, Mystery</t>
  </si>
  <si>
    <t>Mortal Kombat Legends: Snow Blind</t>
  </si>
  <si>
    <t>Tad, the Lost Explorer and the Emerald Tablet</t>
  </si>
  <si>
    <t>Animation, Adventure, Family, Comedy, Fantasy</t>
  </si>
  <si>
    <t>The Man from Toronto</t>
  </si>
  <si>
    <t>Outsource</t>
  </si>
  <si>
    <t>All the Old Knives</t>
  </si>
  <si>
    <t>The Pale Blue Eye</t>
  </si>
  <si>
    <t>Mindcage</t>
  </si>
  <si>
    <t>Batman and Superman: Battle of the Super Sons</t>
  </si>
  <si>
    <t>Chip 'n Dale: Rescue Rangers</t>
  </si>
  <si>
    <t>Animation, Family, Comedy, Adventure, Mystery</t>
  </si>
  <si>
    <t>The Seven Deadly Sins: Grudge of Edinburgh Part 1</t>
  </si>
  <si>
    <t>Animation, Fantasy, Adventure, Action</t>
  </si>
  <si>
    <t>The Commando</t>
  </si>
  <si>
    <t>The Amazing Maurice</t>
  </si>
  <si>
    <t>Belgium, Canada, Germany, United Kingdom</t>
  </si>
  <si>
    <t>Shin Ultraman</t>
  </si>
  <si>
    <t>Dog</t>
  </si>
  <si>
    <t>The Boy, the Mole, the Fox and the Horse</t>
  </si>
  <si>
    <t>Black Crab</t>
  </si>
  <si>
    <t>Honeymoon with My Mother</t>
  </si>
  <si>
    <t>Invited Delivery Man 2</t>
  </si>
  <si>
    <t>Spirited</t>
  </si>
  <si>
    <t>No Exit</t>
  </si>
  <si>
    <t>2025: Blood, White &amp; Blue</t>
  </si>
  <si>
    <t>Fireheart</t>
  </si>
  <si>
    <t>4 Horsemen: Apocalypse</t>
  </si>
  <si>
    <t>Emily the Criminal</t>
  </si>
  <si>
    <t>Night at the Museum: Kahmunrah Rises Again</t>
  </si>
  <si>
    <t>Raiders of the Lost Library</t>
  </si>
  <si>
    <t>Emancipation</t>
  </si>
  <si>
    <t>Father Stu</t>
  </si>
  <si>
    <t>Monster High: The Movie</t>
  </si>
  <si>
    <t>Family, Fantasy, Comedy, Adventure</t>
  </si>
  <si>
    <t>Spiderhead</t>
  </si>
  <si>
    <t>Super Furball Saves the Future</t>
  </si>
  <si>
    <t>Bones and All</t>
  </si>
  <si>
    <t>The Adventures of Maid Marian</t>
  </si>
  <si>
    <t>Little Eggs: A Frozen Rescue</t>
  </si>
  <si>
    <t>Sniper: Rogue Mission</t>
  </si>
  <si>
    <t>God's Crooked Lines</t>
  </si>
  <si>
    <t>Love Like the Falling Petals</t>
  </si>
  <si>
    <t>Patriots Time</t>
  </si>
  <si>
    <t>Sword Art Online the Movie â€“ Progressive â€“ Scherzo of Deep Night</t>
  </si>
  <si>
    <t>TÃR</t>
  </si>
  <si>
    <t>Piggy</t>
  </si>
  <si>
    <t>The Outfit</t>
  </si>
  <si>
    <t>Paws of Fury: The Legend of Hank</t>
  </si>
  <si>
    <t>Canada, China, United Kingdom, United States of America</t>
  </si>
  <si>
    <t>Lonely Castle in the Mirror</t>
  </si>
  <si>
    <t>The Ancestral</t>
  </si>
  <si>
    <t>The Good Nurse</t>
  </si>
  <si>
    <t>Ticket to Paradise</t>
  </si>
  <si>
    <t>Australia, United States of America, United Kingdom</t>
  </si>
  <si>
    <t>Strange World</t>
  </si>
  <si>
    <t>Animation, Family, Adventure, Science Fiction, Fantasy</t>
  </si>
  <si>
    <t>Dampyr</t>
  </si>
  <si>
    <t>EVIL</t>
  </si>
  <si>
    <t>Slumberland</t>
  </si>
  <si>
    <t>Grimcutty</t>
  </si>
  <si>
    <t>The First Slam Dunk</t>
  </si>
  <si>
    <t>Jurassic Greatest Moments: Jurassic Park to Jurassic World</t>
  </si>
  <si>
    <t>Trick or Treat Scooby-Doo!</t>
  </si>
  <si>
    <t>Adventure, Mystery, Comedy, Animation, Family</t>
  </si>
  <si>
    <t>Interceptor</t>
  </si>
  <si>
    <t>A Tale of Two Guns</t>
  </si>
  <si>
    <t>Avatar: The Deep Dive - A Special Edition of 20/20</t>
  </si>
  <si>
    <t>The Enforcer</t>
  </si>
  <si>
    <t>The Magic Flute</t>
  </si>
  <si>
    <t>Adventure, Fantasy, Music, Family</t>
  </si>
  <si>
    <t>Heatwave</t>
  </si>
  <si>
    <t>The Key Game</t>
  </si>
  <si>
    <t>The Goldsmith</t>
  </si>
  <si>
    <t>Teddy's Christmas</t>
  </si>
  <si>
    <t>The Greatest Beer Run Ever</t>
  </si>
  <si>
    <t>Drama, Comedy, War</t>
  </si>
  <si>
    <t>Fullmetal Alchemist: The Final Alchemy</t>
  </si>
  <si>
    <t>High &amp; Low The Worst X</t>
  </si>
  <si>
    <t>Shadow Master</t>
  </si>
  <si>
    <t>The Princess</t>
  </si>
  <si>
    <t>The Lost Lotteries</t>
  </si>
  <si>
    <t>Brazen</t>
  </si>
  <si>
    <t>A Hundred Flowers</t>
  </si>
  <si>
    <t>Tom and Jerry: Snowman's Land</t>
  </si>
  <si>
    <t>Wife Swap</t>
  </si>
  <si>
    <t>The Valet</t>
  </si>
  <si>
    <t>Golden Escape</t>
  </si>
  <si>
    <t>See How They Run</t>
  </si>
  <si>
    <t>Leave</t>
  </si>
  <si>
    <t>The Jack in the Box: Awakening</t>
  </si>
  <si>
    <t>The Survivor</t>
  </si>
  <si>
    <t>Wyrmwood: Apocalypse</t>
  </si>
  <si>
    <t>Groot's First Steps</t>
  </si>
  <si>
    <t>Survive</t>
  </si>
  <si>
    <t>Bodies Bodies Bodies</t>
  </si>
  <si>
    <t>Horror, Comedy, Mystery, Thriller</t>
  </si>
  <si>
    <t>Hellraiser</t>
  </si>
  <si>
    <t>Men</t>
  </si>
  <si>
    <t>Constantine: The House of Mystery</t>
  </si>
  <si>
    <t>Animation, Action, Adventure, Horror</t>
  </si>
  <si>
    <t>Animation, Drama, Comedy, Horror, Fantasy</t>
  </si>
  <si>
    <t>My Name Is Vendetta</t>
  </si>
  <si>
    <t>Looop Lapeta</t>
  </si>
  <si>
    <t>Samrat Prithviraj</t>
  </si>
  <si>
    <t>V/H/S/99</t>
  </si>
  <si>
    <t>In Bed</t>
  </si>
  <si>
    <t>Tom and Jerry Cowboy Up!</t>
  </si>
  <si>
    <t>Animation, Comedy, Family, Western</t>
  </si>
  <si>
    <t>Gasoline Alley</t>
  </si>
  <si>
    <t>United States of America, Bulgaria, China, South Korea</t>
  </si>
  <si>
    <t>Last Looks</t>
  </si>
  <si>
    <t>Frank and Penelope</t>
  </si>
  <si>
    <t>About Fate</t>
  </si>
  <si>
    <t>The King's Daughter</t>
  </si>
  <si>
    <t>Australia, China, France, Hong Kong, United Kingdom, United States of America</t>
  </si>
  <si>
    <t>The Lair</t>
  </si>
  <si>
    <t>Bullet Train Down</t>
  </si>
  <si>
    <t>Welcome to the Club</t>
  </si>
  <si>
    <t>Mr. Harrigan's Phone</t>
  </si>
  <si>
    <t>Scrooge: A Christmas Carol</t>
  </si>
  <si>
    <t>Forever Out of My League</t>
  </si>
  <si>
    <t>Hellhole</t>
  </si>
  <si>
    <t>Serve the People</t>
  </si>
  <si>
    <t>Murder at Yellowstone City</t>
  </si>
  <si>
    <t>Western, Mystery</t>
  </si>
  <si>
    <t>Don't Look at the Demon</t>
  </si>
  <si>
    <t>Veneciafrenia</t>
  </si>
  <si>
    <t>Family Matters</t>
  </si>
  <si>
    <t>Clean</t>
  </si>
  <si>
    <t>Deep Sea Mutant Snake</t>
  </si>
  <si>
    <t>Action, Adventure, Fantasy, Thriller, Horror</t>
  </si>
  <si>
    <t>Home Team</t>
  </si>
  <si>
    <t>Prizefighter: The Life of Jem Belcher</t>
  </si>
  <si>
    <t>Jikirag</t>
  </si>
  <si>
    <t>Fullmetal Alchemist: The Revenge of Scar</t>
  </si>
  <si>
    <t>Snoopy Presents: To Mom (and Dad), With Love</t>
  </si>
  <si>
    <t>La Abuela (The Grandmother)</t>
  </si>
  <si>
    <t>Amsterdam</t>
  </si>
  <si>
    <t>Mystery, Comedy, Drama</t>
  </si>
  <si>
    <t>Broker</t>
  </si>
  <si>
    <t>Kaguya-sama: Love Is War -The First Kiss That Never Ends-</t>
  </si>
  <si>
    <t>Emergency Declaration</t>
  </si>
  <si>
    <t>Viking Wolf</t>
  </si>
  <si>
    <t>Denmark, Norway</t>
  </si>
  <si>
    <t>Jackass Forever</t>
  </si>
  <si>
    <t>The Simpsons Meet the Bocellis in "Feliz Navidad"</t>
  </si>
  <si>
    <t>Green Lantern: Beware My Power</t>
  </si>
  <si>
    <t>Faithfully Yours</t>
  </si>
  <si>
    <t>Z-O-M-B-I-E-S 3</t>
  </si>
  <si>
    <t>Fantasy, Comedy, Family, TV Movie</t>
  </si>
  <si>
    <t>The Wrath of God</t>
  </si>
  <si>
    <t>Do Revenge</t>
  </si>
  <si>
    <t>Comedy, Thriller, Romance</t>
  </si>
  <si>
    <t>Honor Society</t>
  </si>
  <si>
    <t>Island of Desire</t>
  </si>
  <si>
    <t>Senior Year</t>
  </si>
  <si>
    <t>Catwoman: Hunted</t>
  </si>
  <si>
    <t>Animation, Action, Crime</t>
  </si>
  <si>
    <t>Groot Takes a Bath</t>
  </si>
  <si>
    <t>Feed</t>
  </si>
  <si>
    <t>To Every You I've Loved Before</t>
  </si>
  <si>
    <t>To Me, the One Who Loved You</t>
  </si>
  <si>
    <t>Hunt</t>
  </si>
  <si>
    <t>Firestarter</t>
  </si>
  <si>
    <t>Vesper</t>
  </si>
  <si>
    <t>Science Fiction, Drama, Adventure, Fantasy</t>
  </si>
  <si>
    <t>The Infernal Machine</t>
  </si>
  <si>
    <t>Portugal, United Kingdom, United States of America</t>
  </si>
  <si>
    <t>Snake Island Python</t>
  </si>
  <si>
    <t>Section 8</t>
  </si>
  <si>
    <t>Agent Game</t>
  </si>
  <si>
    <t>Shark Bait</t>
  </si>
  <si>
    <t>Malta, United States of America</t>
  </si>
  <si>
    <t>Kingdom 2: Far and Away</t>
  </si>
  <si>
    <t>Action, Adventure, War</t>
  </si>
  <si>
    <t>Virgin Forest</t>
  </si>
  <si>
    <t>Marry Me</t>
  </si>
  <si>
    <t>The Chalk Line</t>
  </si>
  <si>
    <t>Holy Spider</t>
  </si>
  <si>
    <t>Denmark, Jordan, France, Germany, Sweden</t>
  </si>
  <si>
    <t>Magnum Opus</t>
  </si>
  <si>
    <t>Animation, Family, Science Fiction, Comedy</t>
  </si>
  <si>
    <t>Darby and the Dead</t>
  </si>
  <si>
    <t>Comedy, Fantasy, Drama</t>
  </si>
  <si>
    <t>Kimi</t>
  </si>
  <si>
    <t>9 Bullets</t>
  </si>
  <si>
    <t>Against the Ice</t>
  </si>
  <si>
    <t>The Weekend Away</t>
  </si>
  <si>
    <t>Operation Seawolf</t>
  </si>
  <si>
    <t>War, Thriller, Action, Adventure</t>
  </si>
  <si>
    <t>The Little Guy</t>
  </si>
  <si>
    <t>Inspector Sun and the Curse of the Black Widow</t>
  </si>
  <si>
    <t>Breaking</t>
  </si>
  <si>
    <t>Black Site</t>
  </si>
  <si>
    <t>Virus:32</t>
  </si>
  <si>
    <t>Argentina, Uruguay, United States of America</t>
  </si>
  <si>
    <t>Padre no hay mÃ¡s que uno 3</t>
  </si>
  <si>
    <t>My Father's Violin</t>
  </si>
  <si>
    <t>Sick</t>
  </si>
  <si>
    <t>Teen Titans Go! &amp; DC Super Hero Girls: Mayhem in the Multiverse</t>
  </si>
  <si>
    <t>Nightmares</t>
  </si>
  <si>
    <t>I Used to Be Famous</t>
  </si>
  <si>
    <t>Panama</t>
  </si>
  <si>
    <t>Mrs. Harris Goes to Paris</t>
  </si>
  <si>
    <t>Belgium, Canada, France, Hungary, United Kingdom</t>
  </si>
  <si>
    <t>Downton Abbey: A New Era</t>
  </si>
  <si>
    <t>Weird: The Al Yankovic Story</t>
  </si>
  <si>
    <t>Music, Comedy, Crime</t>
  </si>
  <si>
    <t>Diabolik - Ginko Attacks</t>
  </si>
  <si>
    <t>Wire Room</t>
  </si>
  <si>
    <t>Shark Side of the Moon</t>
  </si>
  <si>
    <t>Usogui</t>
  </si>
  <si>
    <t>Wendell &amp; Wild</t>
  </si>
  <si>
    <t>Animation, Comedy, Family, Fantasy, Horror</t>
  </si>
  <si>
    <t>Rosaline</t>
  </si>
  <si>
    <t>The Mystic Nine: Begonia from Qingshan</t>
  </si>
  <si>
    <t>Action, Mystery, Adventure</t>
  </si>
  <si>
    <t>Christmas Bloody Christmas</t>
  </si>
  <si>
    <t>Blank Narcissus (Passion of the Swamp)</t>
  </si>
  <si>
    <t>Crimes of the Future</t>
  </si>
  <si>
    <t>Canada, Greece, United Kingdom</t>
  </si>
  <si>
    <t>Blackout</t>
  </si>
  <si>
    <t>Detective Conan: The Bride of Halloween</t>
  </si>
  <si>
    <t>The No Man Zone. The Movie</t>
  </si>
  <si>
    <t>Little Daughters</t>
  </si>
  <si>
    <t>New Gods: Yang Jian</t>
  </si>
  <si>
    <t>Infinite Storm</t>
  </si>
  <si>
    <t>Australia, Poland, United Kingdom, United States of America</t>
  </si>
  <si>
    <t>Thriller, Adventure, Drama, Mystery</t>
  </si>
  <si>
    <t>Finnick</t>
  </si>
  <si>
    <t>Comedy, Adventure, Animation, Fantasy, Family</t>
  </si>
  <si>
    <t>Ennio</t>
  </si>
  <si>
    <t>Belgium, China, Germany, Italy, Japan, Netherlands</t>
  </si>
  <si>
    <t>Documentary, Music, History</t>
  </si>
  <si>
    <t>Office Invasion</t>
  </si>
  <si>
    <t>Sex Appeal</t>
  </si>
  <si>
    <t>Overdose</t>
  </si>
  <si>
    <t>Persuasion</t>
  </si>
  <si>
    <t>Obi-Wan Kenobi: A Jedi's Return</t>
  </si>
  <si>
    <t>Savage Salvation</t>
  </si>
  <si>
    <t>Canada, Puerto Rico, United States of America</t>
  </si>
  <si>
    <t>Cheaper by the Dozen</t>
  </si>
  <si>
    <t>The Estate</t>
  </si>
  <si>
    <t>The Reef: Stalked</t>
  </si>
  <si>
    <t>13 Exorcisms</t>
  </si>
  <si>
    <t>Fistful of Vengeance</t>
  </si>
  <si>
    <t>Look Both Ways</t>
  </si>
  <si>
    <t>Hot Seat</t>
  </si>
  <si>
    <t>Before Night Falls</t>
  </si>
  <si>
    <t>Indonesia, United Kingdom</t>
  </si>
  <si>
    <t>The Battle at Lake Changjin II: Water Gate Bridge</t>
  </si>
  <si>
    <t>War, History, Action, Drama</t>
  </si>
  <si>
    <t>Silip Sa Apoy</t>
  </si>
  <si>
    <t>Cherry Magic! THE MOVIE</t>
  </si>
  <si>
    <t>After Yang</t>
  </si>
  <si>
    <t>Black Adam: Saviour or Destroyer?</t>
  </si>
  <si>
    <t>Tall Girl 2</t>
  </si>
  <si>
    <t>She Said</t>
  </si>
  <si>
    <t>Anime Supremacy!</t>
  </si>
  <si>
    <t>Dual</t>
  </si>
  <si>
    <t>Canada, Finland, United States of America</t>
  </si>
  <si>
    <t>Science Fiction, Comedy, Drama</t>
  </si>
  <si>
    <t>The Lake</t>
  </si>
  <si>
    <t>Along for the Ride</t>
  </si>
  <si>
    <t>Venus</t>
  </si>
  <si>
    <t>Love and Leashes</t>
  </si>
  <si>
    <t>Entergalactic</t>
  </si>
  <si>
    <t>Animation, Romance, Music</t>
  </si>
  <si>
    <t>Sharp Stick</t>
  </si>
  <si>
    <t>Galaxy Games</t>
  </si>
  <si>
    <t>The Minute You Wake Up Dead</t>
  </si>
  <si>
    <t>Without Saying Goodbye</t>
  </si>
  <si>
    <t>Spain, Peru</t>
  </si>
  <si>
    <t>The Great Arms Robbery</t>
  </si>
  <si>
    <t>Tyler Perry's A Madea Homecoming</t>
  </si>
  <si>
    <t>Bandit</t>
  </si>
  <si>
    <t>BARDO, False Chronicle of a Handful of Truths</t>
  </si>
  <si>
    <t>The Lost King</t>
  </si>
  <si>
    <t>Detective Knight: Rogue</t>
  </si>
  <si>
    <t>All the Beauty and the Bloodshed</t>
  </si>
  <si>
    <t>Satan's Slaves 2: Communion</t>
  </si>
  <si>
    <t>Grand Jete</t>
  </si>
  <si>
    <t>Argentina 1985</t>
  </si>
  <si>
    <t>Argentina, United Kingdom</t>
  </si>
  <si>
    <t>Cha Cha Real Smooth</t>
  </si>
  <si>
    <t>I Came By</t>
  </si>
  <si>
    <t>Doraemon the Movie: Nobita's Little Star Wars 2021</t>
  </si>
  <si>
    <t>Animation, Science Fiction, Adventure, Family</t>
  </si>
  <si>
    <t>Resurrection</t>
  </si>
  <si>
    <t>Teasing Master Takagi-san: The Movie</t>
  </si>
  <si>
    <t>Denmark, Netherlands</t>
  </si>
  <si>
    <t>Son's Girlfriend, Daddy's Girlfriend 2</t>
  </si>
  <si>
    <t>Under Wraps 2</t>
  </si>
  <si>
    <t>Family, Comedy, Fantasy, TV Movie</t>
  </si>
  <si>
    <t>Play Dead</t>
  </si>
  <si>
    <t>The Bob's Burgers Movie</t>
  </si>
  <si>
    <t>Paradise City</t>
  </si>
  <si>
    <t>Mega Lightning</t>
  </si>
  <si>
    <t>Snoopy Presents: It's the Small Things, Charlie Brown</t>
  </si>
  <si>
    <t>Apollo 10Â½: A Space Age Childhood</t>
  </si>
  <si>
    <t>Animation, Comedy, Science Fiction, Drama, Fantasy</t>
  </si>
  <si>
    <t>Operation Mincemeat</t>
  </si>
  <si>
    <t>Australia, Spain, United Kingdom, United States of America</t>
  </si>
  <si>
    <t>The Wait</t>
  </si>
  <si>
    <t>The Munsters</t>
  </si>
  <si>
    <t>The Eight Mountains</t>
  </si>
  <si>
    <t>Armageddon Time</t>
  </si>
  <si>
    <t>Lost Bullet 2</t>
  </si>
  <si>
    <t>Moonshot</t>
  </si>
  <si>
    <t>Big Trip 2: Special Delivery</t>
  </si>
  <si>
    <t>Russia, Hungary</t>
  </si>
  <si>
    <t>Margaux</t>
  </si>
  <si>
    <t>Vicini di casa</t>
  </si>
  <si>
    <t>King</t>
  </si>
  <si>
    <t>The Royal Treatment</t>
  </si>
  <si>
    <t>Battle for Saipan</t>
  </si>
  <si>
    <t>A Day to Die</t>
  </si>
  <si>
    <t>High Heat</t>
  </si>
  <si>
    <t>Action, Thriller, Crime, Comedy</t>
  </si>
  <si>
    <t>The Bubble</t>
  </si>
  <si>
    <t>Loving Adults</t>
  </si>
  <si>
    <t>Rise</t>
  </si>
  <si>
    <t>Blue's Big City Adventure</t>
  </si>
  <si>
    <t>Family, Adventure, Music, Animation, Comedy</t>
  </si>
  <si>
    <t>The Twin</t>
  </si>
  <si>
    <t>Drifting Home</t>
  </si>
  <si>
    <t>Mona Lisa and the Blood Moon</t>
  </si>
  <si>
    <t>The Exorcist</t>
  </si>
  <si>
    <t>Gangubai Kathiawadi</t>
  </si>
  <si>
    <t>The Perfumier</t>
  </si>
  <si>
    <t>The Takedown</t>
  </si>
  <si>
    <t>How I Fell in Love with a Gangster</t>
  </si>
  <si>
    <t>Dracula: The Original Living Vampire</t>
  </si>
  <si>
    <t>The Wonder</t>
  </si>
  <si>
    <t>The Hunting</t>
  </si>
  <si>
    <t>Marvel Studios Assembled: The Making of Moon Knight</t>
  </si>
  <si>
    <t>Bring It On: Cheer Or Die</t>
  </si>
  <si>
    <t>Thriller, Horror, Comedy, TV Movie</t>
  </si>
  <si>
    <t>Bros</t>
  </si>
  <si>
    <t>Cairo Conspiracy</t>
  </si>
  <si>
    <t>Denmark, Finland, France, Sweden</t>
  </si>
  <si>
    <t>Vikram</t>
  </si>
  <si>
    <t>Special Delivery</t>
  </si>
  <si>
    <t>The Beasts</t>
  </si>
  <si>
    <t>Sissy</t>
  </si>
  <si>
    <t>Horror, Comedy, Thriller, Drama</t>
  </si>
  <si>
    <t>Superwho?</t>
  </si>
  <si>
    <t>Comedy, Action, Family</t>
  </si>
  <si>
    <t>Hex</t>
  </si>
  <si>
    <t>Living</t>
  </si>
  <si>
    <t>Japan, Sweden, United Kingdom</t>
  </si>
  <si>
    <t>Marvel Studios Assembled: The Making of Doctor Strange in the Multiverse of Madness</t>
  </si>
  <si>
    <t>The Big 4</t>
  </si>
  <si>
    <t>Advanced Prostitute 2</t>
  </si>
  <si>
    <t>Cat Pack: A PAW Patrol Exclusive Event</t>
  </si>
  <si>
    <t>Whitney Houston: I Wanna Dance with Somebody</t>
  </si>
  <si>
    <t>Music, History, Drama</t>
  </si>
  <si>
    <t>Dear Zoe</t>
  </si>
  <si>
    <t>They/Them</t>
  </si>
  <si>
    <t>Jackass 4.5</t>
  </si>
  <si>
    <t>Acharya</t>
  </si>
  <si>
    <t>Poker Face</t>
  </si>
  <si>
    <t>Chickenhare and the Hamster of Darkness</t>
  </si>
  <si>
    <t>American Dreamer</t>
  </si>
  <si>
    <t>Significant Other</t>
  </si>
  <si>
    <t>Science Fiction, Thriller, Horror, Mystery, Drama</t>
  </si>
  <si>
    <t>Corrective Measures</t>
  </si>
  <si>
    <t>Lesson Plan</t>
  </si>
  <si>
    <t>The Noel Diary</t>
  </si>
  <si>
    <t>Women Talking</t>
  </si>
  <si>
    <t>Alice, Darling</t>
  </si>
  <si>
    <t>As Good as Dead</t>
  </si>
  <si>
    <t>The Girl on a Bulldozer</t>
  </si>
  <si>
    <t>Stars at Noon</t>
  </si>
  <si>
    <t>Hui Buh and the Witch's Castle</t>
  </si>
  <si>
    <t>Family, Fantasy, Adventure, Comedy, Animation</t>
  </si>
  <si>
    <t>Full Time</t>
  </si>
  <si>
    <t>The Legend of Maula Jatt</t>
  </si>
  <si>
    <t>Pakistan</t>
  </si>
  <si>
    <t>Drama, Fantasy, Action</t>
  </si>
  <si>
    <t>pa</t>
  </si>
  <si>
    <t>How to Save the Immortal</t>
  </si>
  <si>
    <t>Animation, Comedy, Adventure, Fantasy, Romance, Family</t>
  </si>
  <si>
    <t>Game of Love</t>
  </si>
  <si>
    <t>American Siege</t>
  </si>
  <si>
    <t>Canada, United States of America, Italy, Mexico</t>
  </si>
  <si>
    <t>Groot's Pursuit</t>
  </si>
  <si>
    <t>I Want You Back</t>
  </si>
  <si>
    <t>Blowback</t>
  </si>
  <si>
    <t>Action, Mystery, Thriller, Crime</t>
  </si>
  <si>
    <t>The Cellar</t>
  </si>
  <si>
    <t>Metal Lords</t>
  </si>
  <si>
    <t>End of the Road</t>
  </si>
  <si>
    <t>Nanny</t>
  </si>
  <si>
    <t>Windfall</t>
  </si>
  <si>
    <t>Goodbye Monster</t>
  </si>
  <si>
    <t>The Escort Wife</t>
  </si>
  <si>
    <t>Three Robbers and a Lion</t>
  </si>
  <si>
    <t>Downfall: The Case Against Boeing</t>
  </si>
  <si>
    <t>Inside the Mind of a Cat</t>
  </si>
  <si>
    <t>Ox-Head Village</t>
  </si>
  <si>
    <t>Someone Borrowed</t>
  </si>
  <si>
    <t>Ponniyin Selvan: Part I</t>
  </si>
  <si>
    <t>Catherine Called Birdy</t>
  </si>
  <si>
    <t>Detective vs. Sleuths</t>
  </si>
  <si>
    <t>Pirates Down the Street II: The Ninjas from Across</t>
  </si>
  <si>
    <t>Family, Action, Adventure</t>
  </si>
  <si>
    <t>Private Lesson</t>
  </si>
  <si>
    <t>The Tiger Rising</t>
  </si>
  <si>
    <t>Jana Gana Mana</t>
  </si>
  <si>
    <t>Sita Ramam</t>
  </si>
  <si>
    <t>Dark Glasses</t>
  </si>
  <si>
    <t>Drama, Thriller, Horror, Mystery</t>
  </si>
  <si>
    <t>The Takeover</t>
  </si>
  <si>
    <t>Bubble</t>
  </si>
  <si>
    <t>Animation, Adventure, Science Fiction, Fantasy</t>
  </si>
  <si>
    <t>You Won't Be Alone</t>
  </si>
  <si>
    <t>Snoopy Presents: Lucy's School</t>
  </si>
  <si>
    <t>Vengeance</t>
  </si>
  <si>
    <t>Comedy, Mystery, Thriller</t>
  </si>
  <si>
    <t>Father of the Bride</t>
  </si>
  <si>
    <t>Turkey, United Kingdom</t>
  </si>
  <si>
    <t>Zero Fucks Given</t>
  </si>
  <si>
    <t>Once In The Desert</t>
  </si>
  <si>
    <t>Fire Island</t>
  </si>
  <si>
    <t>The One Hundred</t>
  </si>
  <si>
    <t>Hellblazers</t>
  </si>
  <si>
    <t>WunderschÃ¶n</t>
  </si>
  <si>
    <t>MexZombies</t>
  </si>
  <si>
    <t>Borrego</t>
  </si>
  <si>
    <t>Showroom</t>
  </si>
  <si>
    <t>No Limit</t>
  </si>
  <si>
    <t>Bruiser</t>
  </si>
  <si>
    <t>Love in the Villa</t>
  </si>
  <si>
    <t>Winter Boy</t>
  </si>
  <si>
    <t>Morocco, United Kingdom, United States of America</t>
  </si>
  <si>
    <t>The Quiet Girl</t>
  </si>
  <si>
    <t>ga</t>
  </si>
  <si>
    <t>Larva Pendant</t>
  </si>
  <si>
    <t>Under Her Control</t>
  </si>
  <si>
    <t>Studio 666</t>
  </si>
  <si>
    <t>Horror, Comedy, Music</t>
  </si>
  <si>
    <t>The Volcano: Rescue from Whakaari</t>
  </si>
  <si>
    <t>The Tinder Swindler</t>
  </si>
  <si>
    <t>Barbie: Mermaid Power</t>
  </si>
  <si>
    <t>Code Name Banshee</t>
  </si>
  <si>
    <t>Spin Me Round</t>
  </si>
  <si>
    <t>Paradise Highway</t>
  </si>
  <si>
    <t>The Worst Ones</t>
  </si>
  <si>
    <t>Luckiest Girl Alive</t>
  </si>
  <si>
    <t>The Last Manhunt</t>
  </si>
  <si>
    <t>Western, Crime, Drama, Romance</t>
  </si>
  <si>
    <t>Beyond the Universe</t>
  </si>
  <si>
    <t>Gone in the Night</t>
  </si>
  <si>
    <t>Confess, Fletch</t>
  </si>
  <si>
    <t>Love Tactics</t>
  </si>
  <si>
    <t>Spoiler Alert</t>
  </si>
  <si>
    <t>Mia and Me: The Hero of Centopia</t>
  </si>
  <si>
    <t>Australia, Belgium, Germany, India</t>
  </si>
  <si>
    <t>Animation, Fantasy, Adventure, Family</t>
  </si>
  <si>
    <t>BrahmÄstra Part One: Shiva</t>
  </si>
  <si>
    <t>White Noise</t>
  </si>
  <si>
    <t>Yoon-Yool and Russian Sexy Woman</t>
  </si>
  <si>
    <t>United States of America, Latvia</t>
  </si>
  <si>
    <t>Deadstream</t>
  </si>
  <si>
    <t>The Railway Children Return</t>
  </si>
  <si>
    <t>Drama, Family, Adventure</t>
  </si>
  <si>
    <t>King Tweety</t>
  </si>
  <si>
    <t>Animation, Comedy, Family, Adventure, Fantasy, Mystery</t>
  </si>
  <si>
    <t>Hunting Ava Bravo</t>
  </si>
  <si>
    <t>The Claus Family 3</t>
  </si>
  <si>
    <t>Empire of Light</t>
  </si>
  <si>
    <t>In the Forest</t>
  </si>
  <si>
    <t>Dark Cloud</t>
  </si>
  <si>
    <t>Science Fiction, Horror, Mystery, Thriller</t>
  </si>
  <si>
    <t>Fast &amp; Feel Love</t>
  </si>
  <si>
    <t>Comedy, Romance, Action, Drama</t>
  </si>
  <si>
    <t>Code Name: Emperor</t>
  </si>
  <si>
    <t>...Watch Out, We're Mad</t>
  </si>
  <si>
    <t>May-December-January</t>
  </si>
  <si>
    <t>Sneakerella</t>
  </si>
  <si>
    <t>Music, Comedy, Family</t>
  </si>
  <si>
    <t>Hounded</t>
  </si>
  <si>
    <t>Horror, Thriller, Action, Mystery, Crime, Drama</t>
  </si>
  <si>
    <t>The Year I Started Masturbating</t>
  </si>
  <si>
    <t>The Best in Hell</t>
  </si>
  <si>
    <t>Run &amp; Gun</t>
  </si>
  <si>
    <t>Moonage Daydream</t>
  </si>
  <si>
    <t>AI Sex Hotel</t>
  </si>
  <si>
    <t>Rubikon</t>
  </si>
  <si>
    <t>The Last Client</t>
  </si>
  <si>
    <t>Terror on the Prairie</t>
  </si>
  <si>
    <t>Western, Action, Thriller</t>
  </si>
  <si>
    <t>Marvel Studios Assembled: The Making of Eternals</t>
  </si>
  <si>
    <t>Gold Run</t>
  </si>
  <si>
    <t>War, Action, Adventure, Thriller</t>
  </si>
  <si>
    <t>Barbie: Epic Road Trip</t>
  </si>
  <si>
    <t>What Is a Woman?</t>
  </si>
  <si>
    <t>France, Mexico, Sweden</t>
  </si>
  <si>
    <t>Inu-Oh</t>
  </si>
  <si>
    <t>Animation, Drama, Music, Fantasy, History</t>
  </si>
  <si>
    <t>South Park the Streaming Wars</t>
  </si>
  <si>
    <t>Living with Chucky</t>
  </si>
  <si>
    <t>WarHunt</t>
  </si>
  <si>
    <t>Latvia, United States of America</t>
  </si>
  <si>
    <t>Action, Horror, Thriller, War, Fantasy</t>
  </si>
  <si>
    <t>Emily</t>
  </si>
  <si>
    <t>Whisper</t>
  </si>
  <si>
    <t>There Are No Saints</t>
  </si>
  <si>
    <t>Siklo</t>
  </si>
  <si>
    <t>Love Accidentally</t>
  </si>
  <si>
    <t>ì„±ìš•ì ˆì •ê¸° ê½ƒë¶„í™ ì¤‘ë…„ ì•„ì¤Œë§ˆë“¤</t>
  </si>
  <si>
    <t>My Policeman</t>
  </si>
  <si>
    <t>Marvel Studios Assembled: The Making of She-Hulk: Attorney at Law</t>
  </si>
  <si>
    <t>A Friend's Wife Sold in Debt</t>
  </si>
  <si>
    <t>School of Magical Animals 2</t>
  </si>
  <si>
    <t>Dakota</t>
  </si>
  <si>
    <t>Laid-Back Camp the Movie</t>
  </si>
  <si>
    <t>Marvel Studios Assembled: The Making of Hawkeye</t>
  </si>
  <si>
    <t>The People We Hate at the Wedding</t>
  </si>
  <si>
    <t>Titanic 666</t>
  </si>
  <si>
    <t>Unicorn Wars</t>
  </si>
  <si>
    <t>Action, Animation, Fantasy, Horror, War</t>
  </si>
  <si>
    <t>Trust No One: The Hunt for the Crypto King</t>
  </si>
  <si>
    <t>The Taming of the Shrewd</t>
  </si>
  <si>
    <t>Dangerous Game: The Legacy Murders</t>
  </si>
  <si>
    <t>One More Shot</t>
  </si>
  <si>
    <t>Fortress: Sniper's Eye</t>
  </si>
  <si>
    <t>Into the Deep</t>
  </si>
  <si>
    <t>A Jazzman's Blues</t>
  </si>
  <si>
    <t>Drama, Romance, Mystery</t>
  </si>
  <si>
    <t>Wolf Hound</t>
  </si>
  <si>
    <t>Rogue Agent</t>
  </si>
  <si>
    <t>Us X Her</t>
  </si>
  <si>
    <t>Pacifiction</t>
  </si>
  <si>
    <t>France, French Polynesia, Germany, Portugal, Spain</t>
  </si>
  <si>
    <t>The System</t>
  </si>
  <si>
    <t>Scorpio Nights 3</t>
  </si>
  <si>
    <t>X-Deal 2</t>
  </si>
  <si>
    <t>South Park the Streaming Wars Part 2</t>
  </si>
  <si>
    <t>Running with the Devil: The Wild World of John McAfee</t>
  </si>
  <si>
    <t>Cop Secret</t>
  </si>
  <si>
    <t>A Trip to Infinity</t>
  </si>
  <si>
    <t>Arthur: Malediction</t>
  </si>
  <si>
    <t>A Perfect Pairing</t>
  </si>
  <si>
    <t>Mack &amp; Rita</t>
  </si>
  <si>
    <t>American Carnage</t>
  </si>
  <si>
    <t>Mystery, Thriller, Comedy, Horror</t>
  </si>
  <si>
    <t>Monstrous</t>
  </si>
  <si>
    <t>Hazard</t>
  </si>
  <si>
    <t>Choose or Die</t>
  </si>
  <si>
    <t>The Immaculate Room</t>
  </si>
  <si>
    <t>Mystery, Thriller, Drama, Science Fiction</t>
  </si>
  <si>
    <t>Even if This Love Disappears from the World Tonight</t>
  </si>
  <si>
    <t>Inexorable</t>
  </si>
  <si>
    <t>First stay date Rena Miyashita, holding hands, kissing, laughing, and then forgetting time and getting intertwined</t>
  </si>
  <si>
    <t>Eternal 831</t>
  </si>
  <si>
    <t>Animation, Drama, Adventure, Science Fiction</t>
  </si>
  <si>
    <t>Nay Varan Bhat Loncha Kon Nai Koncha</t>
  </si>
  <si>
    <t>The Bad Seed Returns</t>
  </si>
  <si>
    <t>Hridayam</t>
  </si>
  <si>
    <t>Falling for Christmas</t>
  </si>
  <si>
    <t>Eraser: Reborn</t>
  </si>
  <si>
    <t>My Best Friend's Exorcism</t>
  </si>
  <si>
    <t>Natural Born Liar</t>
  </si>
  <si>
    <t>The Figo Affair: The Transfer That Changed Football</t>
  </si>
  <si>
    <t>DIVE</t>
  </si>
  <si>
    <t>Old People</t>
  </si>
  <si>
    <t>Crayon Shin-chan the Movie: The Tornado Legend of Ninja Mononoke</t>
  </si>
  <si>
    <t>Little Nicholas: Happy As Can Be</t>
  </si>
  <si>
    <t>UFO Sweden</t>
  </si>
  <si>
    <t>On the Count of Three</t>
  </si>
  <si>
    <t>Ernest &amp; Celestine: A Trip to Gibberitia</t>
  </si>
  <si>
    <t>The Independent</t>
  </si>
  <si>
    <t>Rec</t>
  </si>
  <si>
    <t>Horror, Crime, Mystery, Thriller, Drama</t>
  </si>
  <si>
    <t>Catering Christmas</t>
  </si>
  <si>
    <t>The Redeem Team</t>
  </si>
  <si>
    <t>Causeway</t>
  </si>
  <si>
    <t>Retirement Home</t>
  </si>
  <si>
    <t>Navalny</t>
  </si>
  <si>
    <t>Rescued by Ruby</t>
  </si>
  <si>
    <t>Till</t>
  </si>
  <si>
    <t>The Passenger</t>
  </si>
  <si>
    <t>PSK Belia</t>
  </si>
  <si>
    <t>Stutz</t>
  </si>
  <si>
    <t>Ek Villain Returns</t>
  </si>
  <si>
    <t>The Winter Witch</t>
  </si>
  <si>
    <t>My Father's Dragon</t>
  </si>
  <si>
    <t>Animation, Adventure, Family, Fantasy, Comedy</t>
  </si>
  <si>
    <t>Notre-Dame on Fire</t>
  </si>
  <si>
    <t>Black Warrant</t>
  </si>
  <si>
    <t>The Mystery of Marilyn Monroe: The Unheard Tapes</t>
  </si>
  <si>
    <t>White Elephant</t>
  </si>
  <si>
    <t>Clerks III</t>
  </si>
  <si>
    <t>Beavis and Butt-Head Do the Universe</t>
  </si>
  <si>
    <t>Animation, Comedy, Science Fiction</t>
  </si>
  <si>
    <t>Ray Donovan: The Movie</t>
  </si>
  <si>
    <t>In from the Side</t>
  </si>
  <si>
    <t>Christmas on Mistletoe Farm</t>
  </si>
  <si>
    <t>AI Love You</t>
  </si>
  <si>
    <t>Marvel Studios Assembled: The Making of Thor: Love and Thunder</t>
  </si>
  <si>
    <t>Wrong Place</t>
  </si>
  <si>
    <t>Thriller, Drama, Crime, Action</t>
  </si>
  <si>
    <t>Marianne</t>
  </si>
  <si>
    <t>Desperate Riders</t>
  </si>
  <si>
    <t>Mauritius, United States of America</t>
  </si>
  <si>
    <t>Untold: Operation Flagrant Foul</t>
  </si>
  <si>
    <t>La Soga: Salvation</t>
  </si>
  <si>
    <t>The Hummingbird</t>
  </si>
  <si>
    <t>The Conference</t>
  </si>
  <si>
    <t>One Fine Morning</t>
  </si>
  <si>
    <t>Driving Madeleine</t>
  </si>
  <si>
    <t>The Phantom of the Open</t>
  </si>
  <si>
    <t>Better Nate Than Ever</t>
  </si>
  <si>
    <t>Music, Family, Comedy</t>
  </si>
  <si>
    <t>The Paloni Show! Halloween Special!</t>
  </si>
  <si>
    <t>Rhinegold</t>
  </si>
  <si>
    <t>Germany, Italy, Netherlands</t>
  </si>
  <si>
    <t>History, Drama, Crime, Music</t>
  </si>
  <si>
    <t>Summer 1941</t>
  </si>
  <si>
    <t>The Storied Life of A.J. Fikry</t>
  </si>
  <si>
    <t>Mr. Malcolm's List</t>
  </si>
  <si>
    <t>My Fake Boyfriend</t>
  </si>
  <si>
    <t>Four's a Crowd</t>
  </si>
  <si>
    <t>Summit Fever</t>
  </si>
  <si>
    <t>All Hail</t>
  </si>
  <si>
    <t>Mili</t>
  </si>
  <si>
    <t>Re/Member</t>
  </si>
  <si>
    <t>Final Cut</t>
  </si>
  <si>
    <t>We're All Going to the World's Fair</t>
  </si>
  <si>
    <t>Silverton Siege</t>
  </si>
  <si>
    <t>Boon</t>
  </si>
  <si>
    <t>Not Okay</t>
  </si>
  <si>
    <t>Moloch</t>
  </si>
  <si>
    <t>A Night at the Kindergarten</t>
  </si>
  <si>
    <t>Off Track</t>
  </si>
  <si>
    <t>Lord of the Streets</t>
  </si>
  <si>
    <t>EO</t>
  </si>
  <si>
    <t>Burial</t>
  </si>
  <si>
    <t>Estonia, United Kingdom</t>
  </si>
  <si>
    <t>Bad City</t>
  </si>
  <si>
    <t>It's a Wonderful Binge</t>
  </si>
  <si>
    <t>Dragon Knight</t>
  </si>
  <si>
    <t>5 in 1</t>
  </si>
  <si>
    <t>Day Zero</t>
  </si>
  <si>
    <t>Battlefield: Fall of The World</t>
  </si>
  <si>
    <t>Boonie Bears: Back to Earth</t>
  </si>
  <si>
    <t>Wild Is the Wind</t>
  </si>
  <si>
    <t>The Generation of Evil</t>
  </si>
  <si>
    <t>Lithuania</t>
  </si>
  <si>
    <t>The Night of the 12th</t>
  </si>
  <si>
    <t>Goodbye, Don Glees!</t>
  </si>
  <si>
    <t>Animation, Adventure, Drama</t>
  </si>
  <si>
    <t>Royalteen</t>
  </si>
  <si>
    <t>Book of Love</t>
  </si>
  <si>
    <t>Stealing Raden Saleh</t>
  </si>
  <si>
    <t>Indonesia, Malaysia</t>
  </si>
  <si>
    <t>Tori and Lokita</t>
  </si>
  <si>
    <t>Tomorrow Is Today</t>
  </si>
  <si>
    <t>Kaliwaan</t>
  </si>
  <si>
    <t>Centauro</t>
  </si>
  <si>
    <t>Girl in the Picture</t>
  </si>
  <si>
    <t>One Way</t>
  </si>
  <si>
    <t>Two Many Chefs</t>
  </si>
  <si>
    <t>Darlings</t>
  </si>
  <si>
    <t>Hello, Goodbye, and Everything in Between</t>
  </si>
  <si>
    <t>Julia(s)</t>
  </si>
  <si>
    <t>Prancer: A Christmas Tale</t>
  </si>
  <si>
    <t>BTS: Permission to Dance on Stage - LA</t>
  </si>
  <si>
    <t>Gigi &amp; Nate</t>
  </si>
  <si>
    <t>United Kingdom, United States of America, Switzerland</t>
  </si>
  <si>
    <t>Call Jane</t>
  </si>
  <si>
    <t>The Red Book Ritual</t>
  </si>
  <si>
    <t>The Eternal Daughter</t>
  </si>
  <si>
    <t>Don't Blame Karma!</t>
  </si>
  <si>
    <t>Tubero</t>
  </si>
  <si>
    <t>Bullet Proof</t>
  </si>
  <si>
    <t>Something from Tiffany's</t>
  </si>
  <si>
    <t>Halftime</t>
  </si>
  <si>
    <t>Orgasm Inc: The Story of OneTaste</t>
  </si>
  <si>
    <t>Dirty Games</t>
  </si>
  <si>
    <t>Capturing the Killer Nurse</t>
  </si>
  <si>
    <t>Hatching</t>
  </si>
  <si>
    <t>Belgium, Finland, Norway, Sweden</t>
  </si>
  <si>
    <t>In Good Hands</t>
  </si>
  <si>
    <t>South Park: The 25th Anniversary Concert</t>
  </si>
  <si>
    <t>Music, Comedy, Documentary</t>
  </si>
  <si>
    <t>Kylie Minogue V The Bee Gees</t>
  </si>
  <si>
    <t>Something in the Dirt</t>
  </si>
  <si>
    <t>Comedy, Horror, Mystery, Science Fiction</t>
  </si>
  <si>
    <t>Leila's Brothers</t>
  </si>
  <si>
    <t>Bank Robbers: The Last Great Heist</t>
  </si>
  <si>
    <t>Raymond &amp; Ray</t>
  </si>
  <si>
    <t>Return to Dust</t>
  </si>
  <si>
    <t>Unhuman</t>
  </si>
  <si>
    <t>Bigbug</t>
  </si>
  <si>
    <t>Emergency</t>
  </si>
  <si>
    <t>It's Christmas Again</t>
  </si>
  <si>
    <t>The Stranger in Our Bed</t>
  </si>
  <si>
    <t>How to Please a Woman</t>
  </si>
  <si>
    <t>Beauty and the Billionaire</t>
  </si>
  <si>
    <t>Incredible But True</t>
  </si>
  <si>
    <t>Comedy, Drama, Fantasy, Mystery</t>
  </si>
  <si>
    <t>Erik Stoneheart</t>
  </si>
  <si>
    <t>Estonia, Finland, Latvia, Lithuania, Luxembourg, Ukraine</t>
  </si>
  <si>
    <t>Prison 77</t>
  </si>
  <si>
    <t>Looks Can Kill</t>
  </si>
  <si>
    <t>Indemnity</t>
  </si>
  <si>
    <t>Maigret</t>
  </si>
  <si>
    <t>F*ck Love Too</t>
  </si>
  <si>
    <t>Dr. Coto's Clinic</t>
  </si>
  <si>
    <t>Alleen Ik (Only me, me alone)</t>
  </si>
  <si>
    <t>Snake 3: Dinosaur vs. Python</t>
  </si>
  <si>
    <t>Science Fiction, Action, Adventure, Drama, Horror</t>
  </si>
  <si>
    <t>Escape the Field</t>
  </si>
  <si>
    <t>Cuando sea joven</t>
  </si>
  <si>
    <t>Toscana</t>
  </si>
  <si>
    <t>Letâ€™s Do It At A Menâ€™s Massage Parlor. Yua Mikami</t>
  </si>
  <si>
    <t>Sadako DX</t>
  </si>
  <si>
    <t>Horror, Mystery, Comedy</t>
  </si>
  <si>
    <t>Mickey: The Story of a Mouse</t>
  </si>
  <si>
    <t>LEGO Star Wars Summer Vacation</t>
  </si>
  <si>
    <t>Motherly</t>
  </si>
  <si>
    <t>Love &amp; Gelato</t>
  </si>
  <si>
    <t>Our Father</t>
  </si>
  <si>
    <t>Press Play</t>
  </si>
  <si>
    <t>Music, Romance, Science Fiction</t>
  </si>
  <si>
    <t>Timescape</t>
  </si>
  <si>
    <t>Science Fiction, Adventure, Family, Fantasy</t>
  </si>
  <si>
    <t>R.M.N.</t>
  </si>
  <si>
    <t>Belgium, France, Romania, Sweden</t>
  </si>
  <si>
    <t>Maneater</t>
  </si>
  <si>
    <t>Mad Heidi</t>
  </si>
  <si>
    <t>Action, Adventure, Comedy, Fantasy, Horror</t>
  </si>
  <si>
    <t>Tyson's Run</t>
  </si>
  <si>
    <t>V for Vengeance</t>
  </si>
  <si>
    <t>Corsage</t>
  </si>
  <si>
    <t>Austria, France, Germany, Luxembourg</t>
  </si>
  <si>
    <t>Hostile Territory</t>
  </si>
  <si>
    <t>Western, Action, Drama, History</t>
  </si>
  <si>
    <t>Meet Cute</t>
  </si>
  <si>
    <t>Comedy, Romance, Science Fiction, Fantasy</t>
  </si>
  <si>
    <t>The New Toy</t>
  </si>
  <si>
    <t>Ang Babaeng Nawawala sa Sarili</t>
  </si>
  <si>
    <t>New Kung Fu Cult Master 2</t>
  </si>
  <si>
    <t>The Town of Ghosts</t>
  </si>
  <si>
    <t>Bugso</t>
  </si>
  <si>
    <t>Giantess Battle Attack!</t>
  </si>
  <si>
    <t>Lampas Langit</t>
  </si>
  <si>
    <t>Goliath</t>
  </si>
  <si>
    <t>Sick of Myself</t>
  </si>
  <si>
    <t>Falcon Lake</t>
  </si>
  <si>
    <t>Catch the Fair One</t>
  </si>
  <si>
    <t>Aberrance</t>
  </si>
  <si>
    <t>Just Retired 2</t>
  </si>
  <si>
    <t>France, Portugal</t>
  </si>
  <si>
    <t>Mirreyes contra GodÃ­nez 2: El retiro</t>
  </si>
  <si>
    <t>Brian and Charles</t>
  </si>
  <si>
    <t>Forever Young</t>
  </si>
  <si>
    <t>The Black Pharaoh, the Savage and the Princess</t>
  </si>
  <si>
    <t>Recep Ivedik 7</t>
  </si>
  <si>
    <t>Selina's Gold</t>
  </si>
  <si>
    <t>Farewell, Mr. Haffmann</t>
  </si>
  <si>
    <t>Glorious</t>
  </si>
  <si>
    <t>To Leslie</t>
  </si>
  <si>
    <t>Beyond Infinity: Buzz and the Journey to Lightyear</t>
  </si>
  <si>
    <t>Presencias</t>
  </si>
  <si>
    <t>Student Body</t>
  </si>
  <si>
    <t>Soft &amp; Quiet</t>
  </si>
  <si>
    <t>That's Amor</t>
  </si>
  <si>
    <t>Your Christmas or Mine?</t>
  </si>
  <si>
    <t>Christmas with You</t>
  </si>
  <si>
    <t>Godland</t>
  </si>
  <si>
    <t>Denmark, France, Iceland, Sweden</t>
  </si>
  <si>
    <t>A Married Woman's Ejaculation Log</t>
  </si>
  <si>
    <t>Thor: God of Thunder</t>
  </si>
  <si>
    <t>Let's Wait for the Rain to Stop</t>
  </si>
  <si>
    <t>Saint Omer</t>
  </si>
  <si>
    <t>Hypochondriac</t>
  </si>
  <si>
    <t>Â¿Y CÃ³mo Es Ã‰l?</t>
  </si>
  <si>
    <t>Grotesque</t>
  </si>
  <si>
    <t>The Mean One</t>
  </si>
  <si>
    <t>Relyebo</t>
  </si>
  <si>
    <t>Blast</t>
  </si>
  <si>
    <t>Plan 75</t>
  </si>
  <si>
    <t>Japan, Philippines</t>
  </si>
  <si>
    <t>I'm Glad It's Christmas</t>
  </si>
  <si>
    <t>Hollywood Stargirl</t>
  </si>
  <si>
    <t>Is That Black Enough for You?!?</t>
  </si>
  <si>
    <t>Oswald the Lucky Rabbit</t>
  </si>
  <si>
    <t>The Sound of 007</t>
  </si>
  <si>
    <t>Return to Seoul</t>
  </si>
  <si>
    <t>Belgium, Cambodia, France, Germany, Romania, South Korea</t>
  </si>
  <si>
    <t>In Our Prime</t>
  </si>
  <si>
    <t>You Are Not My Mother</t>
  </si>
  <si>
    <t>The Five Devils</t>
  </si>
  <si>
    <t>Caravaggio's Shadow</t>
  </si>
  <si>
    <t>Nocebo</t>
  </si>
  <si>
    <t>Ireland, Philippines, United Kingdom, United States of America</t>
  </si>
  <si>
    <t>River of Fear</t>
  </si>
  <si>
    <t>The Secret of Dr. Grinberg</t>
  </si>
  <si>
    <t>Spain, United States of America, Mexico, United Kingdom</t>
  </si>
  <si>
    <t>Bhediya</t>
  </si>
  <si>
    <t>Pursuit</t>
  </si>
  <si>
    <t>Fire of Love</t>
  </si>
  <si>
    <t>Robbing Mussolini</t>
  </si>
  <si>
    <t>Who Killed Santa? A Murderville Murder Mystery</t>
  </si>
  <si>
    <t>Dead Zone</t>
  </si>
  <si>
    <t>Kitchen Brigade</t>
  </si>
  <si>
    <t>On the Edge</t>
  </si>
  <si>
    <t>Jorel's Brother Christmas Special: Santa's Brother</t>
  </si>
  <si>
    <t>Devil's Workshop</t>
  </si>
  <si>
    <t>Smoking Causes Coughing</t>
  </si>
  <si>
    <t>Comedy, Fantasy, Horror, Science Fiction</t>
  </si>
  <si>
    <t>The Butcher's Daughter</t>
  </si>
  <si>
    <t>Bhool Bhulaiyaa 2</t>
  </si>
  <si>
    <t>H.P. Lovecraft's Witch House</t>
  </si>
  <si>
    <t>The Sky Is Everywhere</t>
  </si>
  <si>
    <t>Good Mourning</t>
  </si>
  <si>
    <t>The Privilege</t>
  </si>
  <si>
    <t>AlcarrÃ s</t>
  </si>
  <si>
    <t>Brother and Sister</t>
  </si>
  <si>
    <t>Recurrence</t>
  </si>
  <si>
    <t>Ride Above</t>
  </si>
  <si>
    <t>Don't Leave</t>
  </si>
  <si>
    <t>A Not So Merry Christmas</t>
  </si>
  <si>
    <t>Eagle and Jaguar, The Legendary Warriors</t>
  </si>
  <si>
    <t>Broad Peak</t>
  </si>
  <si>
    <t>Squeal</t>
  </si>
  <si>
    <t>Belgium, Latvia</t>
  </si>
  <si>
    <t>Comedy, Horror, Fantasy</t>
  </si>
  <si>
    <t>New Kung Fu Cult Master</t>
  </si>
  <si>
    <t>L.O.L. Surprise! Winter Fashion Show</t>
  </si>
  <si>
    <t>777 Charlie</t>
  </si>
  <si>
    <t>Drama, Adventure, Comedy</t>
  </si>
  <si>
    <t>The Passengers of the Night</t>
  </si>
  <si>
    <t>The Innocent</t>
  </si>
  <si>
    <t>Borders of Love</t>
  </si>
  <si>
    <t>Czech Republic, Poland</t>
  </si>
  <si>
    <t>Matriarch</t>
  </si>
  <si>
    <t>God's Creatures</t>
  </si>
  <si>
    <t>Proof of Us</t>
  </si>
  <si>
    <t>Nuclear Now</t>
  </si>
  <si>
    <t>Hell Dogs</t>
  </si>
  <si>
    <t>Kingmaker</t>
  </si>
  <si>
    <t>Kantara</t>
  </si>
  <si>
    <t>Polar Bear</t>
  </si>
  <si>
    <t>The Inspection</t>
  </si>
  <si>
    <t>Who's a Good Boy?</t>
  </si>
  <si>
    <t>xxxHOLiC</t>
  </si>
  <si>
    <t>A Man of Action</t>
  </si>
  <si>
    <t>The Murder of Gabby Petito: What Really Happened</t>
  </si>
  <si>
    <t>No Way Out</t>
  </si>
  <si>
    <t>Savage X Fenty Show Vol. 4</t>
  </si>
  <si>
    <t>Laal Singh Chaddha</t>
  </si>
  <si>
    <t>Drama, Romance, Family, History</t>
  </si>
  <si>
    <t>The Bunker Game</t>
  </si>
  <si>
    <t>A Christmas Story Christmas</t>
  </si>
  <si>
    <t>Comedy, Family, Drama, Fantasy</t>
  </si>
  <si>
    <t>Healing House: Kingdom of Sex</t>
  </si>
  <si>
    <t>Don't Make Me Go</t>
  </si>
  <si>
    <t>Return to Space</t>
  </si>
  <si>
    <t>Cryo</t>
  </si>
  <si>
    <t>God's Country</t>
  </si>
  <si>
    <t>Mystery, Thriller, Western, Drama</t>
  </si>
  <si>
    <t>Ricky Gervais: SuperNature</t>
  </si>
  <si>
    <t>Revoir Paris</t>
  </si>
  <si>
    <t>Werewolf Castle</t>
  </si>
  <si>
    <t>Horror, Fantasy, History, Action</t>
  </si>
  <si>
    <t>A Brush with Christmas</t>
  </si>
  <si>
    <t>Attachment</t>
  </si>
  <si>
    <t>"Sr."</t>
  </si>
  <si>
    <t>OLIVIA RODRIGO: driving home 2 u (a SOUR film)</t>
  </si>
  <si>
    <t>Wrath of Van Helsing</t>
  </si>
  <si>
    <t>The Little Alien</t>
  </si>
  <si>
    <t>Sublime</t>
  </si>
  <si>
    <t>Vortex</t>
  </si>
  <si>
    <t>My Massive Cock</t>
  </si>
  <si>
    <t>Meeting Conditions of a Virgin</t>
  </si>
  <si>
    <t>Gabriel's Rapture: Part II</t>
  </si>
  <si>
    <t>Freddie Mercury: The Final Act</t>
  </si>
  <si>
    <t>HollyBlood</t>
  </si>
  <si>
    <t>Run to You</t>
  </si>
  <si>
    <t>America Latina</t>
  </si>
  <si>
    <t>Zen - Grogu and Dust Bunnies</t>
  </si>
  <si>
    <t>Animation, Fantasy, Science Fiction</t>
  </si>
  <si>
    <t>Forgive Us Our Trespasses</t>
  </si>
  <si>
    <t>Adrenaline</t>
  </si>
  <si>
    <t>The Huntress: Rune of the Dead</t>
  </si>
  <si>
    <t>The Elephant Whisperers</t>
  </si>
  <si>
    <t>Blasted</t>
  </si>
  <si>
    <t>ìˆ˜ìƒí•œ ìƒˆì—„ë§ˆ</t>
  </si>
  <si>
    <t>God Forbid: The Sex Scandal That Brought Down a Dynasty</t>
  </si>
  <si>
    <t>The Visitor from the Future</t>
  </si>
  <si>
    <t>Murina</t>
  </si>
  <si>
    <t>Brazil, Croatia, Slovenia, United States of America</t>
  </si>
  <si>
    <t>Slayers</t>
  </si>
  <si>
    <t>Ordinary Men: The "Forgotten Holocaust"</t>
  </si>
  <si>
    <t>Happy Ending</t>
  </si>
  <si>
    <t>No Name and Dynamite</t>
  </si>
  <si>
    <t>The Curse of Bridge Hollow</t>
  </si>
  <si>
    <t>Adventure, Comedy, Horror, Family</t>
  </si>
  <si>
    <t>Just Super</t>
  </si>
  <si>
    <t>Badhaai Do</t>
  </si>
  <si>
    <t>Carnifex</t>
  </si>
  <si>
    <t>A Royal Runaway Romance</t>
  </si>
  <si>
    <t>The Anthrax Attacks: In the Shadow of 9/11</t>
  </si>
  <si>
    <t>Kompromat</t>
  </si>
  <si>
    <t>2025 Armageddon</t>
  </si>
  <si>
    <t>Doblado</t>
  </si>
  <si>
    <t>Four to Dinner</t>
  </si>
  <si>
    <t>Amityville Uprising</t>
  </si>
  <si>
    <t>The Visitor</t>
  </si>
  <si>
    <t>St. Kitts and Nevis</t>
  </si>
  <si>
    <t>My Fault</t>
  </si>
  <si>
    <t>The X-Treme Riders</t>
  </si>
  <si>
    <t>Fast X</t>
  </si>
  <si>
    <t>The Super Mario Bros. Movie</t>
  </si>
  <si>
    <t>John Wick: Chapter 4</t>
  </si>
  <si>
    <t>Transformers: Rise of the Beasts</t>
  </si>
  <si>
    <t>Oppenheimer</t>
  </si>
  <si>
    <t>Migration</t>
  </si>
  <si>
    <t>Spider-Man: Across the Spider-Verse</t>
  </si>
  <si>
    <t>Transmorphers: Mech Beasts</t>
  </si>
  <si>
    <t>Mission: Impossible - Dead Reckoning Part One</t>
  </si>
  <si>
    <t>Expend4bles</t>
  </si>
  <si>
    <t>Elemental</t>
  </si>
  <si>
    <t>Animation, Comedy, Family, Fantasy, Romance</t>
  </si>
  <si>
    <t>Godzilla Minus One</t>
  </si>
  <si>
    <t>Making Squid Game: The Challenge</t>
  </si>
  <si>
    <t>Miraculous World: Paris, Tales of Shadybug and Claw Noir</t>
  </si>
  <si>
    <t>Canada, France, South Korea, United Kingdom</t>
  </si>
  <si>
    <t>Animation, Adventure, Action, Fantasy, Family</t>
  </si>
  <si>
    <t>Anyone But You</t>
  </si>
  <si>
    <t>Wish</t>
  </si>
  <si>
    <t>Guardians of the Galaxy Vol. 3</t>
  </si>
  <si>
    <t>The Equalizer 3</t>
  </si>
  <si>
    <t>Meg 2: The Trench</t>
  </si>
  <si>
    <t>Santa Isn't Real</t>
  </si>
  <si>
    <t>Wonka</t>
  </si>
  <si>
    <t>No salgas</t>
  </si>
  <si>
    <t>Adventure, Family, Fantasy, Romance</t>
  </si>
  <si>
    <t>Aquaman and the Lost Kingdom</t>
  </si>
  <si>
    <t>The Flash</t>
  </si>
  <si>
    <t>Talk to Me</t>
  </si>
  <si>
    <t>Guy Ritchie's The Covenant</t>
  </si>
  <si>
    <t>Five Nights at Freddy's</t>
  </si>
  <si>
    <t>Poor Things</t>
  </si>
  <si>
    <t>Science Fiction, Romance, Comedy</t>
  </si>
  <si>
    <t>PAW Patrol: The Mighty Movie</t>
  </si>
  <si>
    <t>Animation, Family, Action, Science Fiction, Comedy, Drama, Adventure</t>
  </si>
  <si>
    <t>The Family Plan</t>
  </si>
  <si>
    <t>Death Whisperer</t>
  </si>
  <si>
    <t>The Boy and the Heron</t>
  </si>
  <si>
    <t>Animation, Adventure, Fantasy, Family, Drama</t>
  </si>
  <si>
    <t>Evil Dead Rise</t>
  </si>
  <si>
    <t>Ireland, New Zealand, United States of America</t>
  </si>
  <si>
    <t>Ghosted</t>
  </si>
  <si>
    <t>Operation Black Ops</t>
  </si>
  <si>
    <t>The Nun II</t>
  </si>
  <si>
    <t>Indiana Jones and the Dial of Destiny</t>
  </si>
  <si>
    <t>The Canterville Ghost</t>
  </si>
  <si>
    <t>Exorcism in Utero</t>
  </si>
  <si>
    <t>Heaven in Hell</t>
  </si>
  <si>
    <t>Perfect Addiction</t>
  </si>
  <si>
    <t>Dungeons &amp; Dragons: Honor Among Thieves</t>
  </si>
  <si>
    <t>Scream VI</t>
  </si>
  <si>
    <t>Trolls Band Together</t>
  </si>
  <si>
    <t>Animation, Family, Music, Fantasy, Comedy</t>
  </si>
  <si>
    <t>Miraculous: Ladybug &amp; Cat Noir, The Movie</t>
  </si>
  <si>
    <t>China, France, Canada</t>
  </si>
  <si>
    <t>Animation, Fantasy, Action, Romance, Family</t>
  </si>
  <si>
    <t>Gran Turismo</t>
  </si>
  <si>
    <t>Operation Fortune: Ruse de Guerre</t>
  </si>
  <si>
    <t>Action, Thriller, Comedy, Adventure</t>
  </si>
  <si>
    <t>Mantra Warrior: The Legend of The Eight Moons</t>
  </si>
  <si>
    <t>The Marvels</t>
  </si>
  <si>
    <t>SPY x FAMILY CODE: White</t>
  </si>
  <si>
    <t>Animation, Comedy, Adventure, Action</t>
  </si>
  <si>
    <t>The Zone of Interest</t>
  </si>
  <si>
    <t>Poland, United Kingdom, United States of America</t>
  </si>
  <si>
    <t>Alice in Terrorland</t>
  </si>
  <si>
    <t>Extraction 2</t>
  </si>
  <si>
    <t>Creation of the Gods I: Kingdom of Storms</t>
  </si>
  <si>
    <t>Action, Fantasy, War</t>
  </si>
  <si>
    <t>Shazam! Fury of the Gods</t>
  </si>
  <si>
    <t>Killers of the Flower Moon</t>
  </si>
  <si>
    <t>Crime, History, Drama</t>
  </si>
  <si>
    <t>Mayhem!</t>
  </si>
  <si>
    <t>Carl's Date</t>
  </si>
  <si>
    <t>Dear David</t>
  </si>
  <si>
    <t>Leo</t>
  </si>
  <si>
    <t>The Creator</t>
  </si>
  <si>
    <t>No Hard Feelings</t>
  </si>
  <si>
    <t>Rebel Moon - Part One: A Child of Fire</t>
  </si>
  <si>
    <t>Science Fiction, Drama, Action, War</t>
  </si>
  <si>
    <t>Society of the Snow</t>
  </si>
  <si>
    <t>Diabolik - Who Are You?</t>
  </si>
  <si>
    <t>Through My Window: Across the Sea</t>
  </si>
  <si>
    <t>The Roundup: No Way Out</t>
  </si>
  <si>
    <t>Action, Crime, Comedy, Thriller, Drama</t>
  </si>
  <si>
    <t>Blue Beetle</t>
  </si>
  <si>
    <t>Napoleon</t>
  </si>
  <si>
    <t>History, War, Romance</t>
  </si>
  <si>
    <t>The Pope's Exorcist</t>
  </si>
  <si>
    <t>The Hunger Games: The Ballad of Songbirds &amp; Snakes</t>
  </si>
  <si>
    <t>Drama, Science Fiction, Action, Adventure, Thriller, War</t>
  </si>
  <si>
    <t>Mavka: The Forest Song</t>
  </si>
  <si>
    <t>Creed III</t>
  </si>
  <si>
    <t>Ruby Gillman, Teenage Kraken</t>
  </si>
  <si>
    <t>Warhorse One</t>
  </si>
  <si>
    <t>Underground Monster</t>
  </si>
  <si>
    <t>Nowhere</t>
  </si>
  <si>
    <t>Teen Wolf: The Movie</t>
  </si>
  <si>
    <t>Action, Fantasy, TV Movie</t>
  </si>
  <si>
    <t>Smugglers</t>
  </si>
  <si>
    <t>3 Days in Malay</t>
  </si>
  <si>
    <t>Teenage Mutant Ninja Turtles: Mutant Mayhem</t>
  </si>
  <si>
    <t>Animation, Comedy, Action, Science Fiction</t>
  </si>
  <si>
    <t>Freelance</t>
  </si>
  <si>
    <t>Woman in the Maze</t>
  </si>
  <si>
    <t>Skal: Fight for Survival</t>
  </si>
  <si>
    <t>Saw X</t>
  </si>
  <si>
    <t>Ant-Man and the Wasp: Quantumania</t>
  </si>
  <si>
    <t>Burning Betrayal</t>
  </si>
  <si>
    <t>Black Clover: Sword of the Wizard King</t>
  </si>
  <si>
    <t>Insidious: The Red Door</t>
  </si>
  <si>
    <t>Leave the World Behind</t>
  </si>
  <si>
    <t>Thanksgiving</t>
  </si>
  <si>
    <t>Horror, Mystery, Thriller, Comedy</t>
  </si>
  <si>
    <t>Lassie: A New Adventure</t>
  </si>
  <si>
    <t>Big George Foreman</t>
  </si>
  <si>
    <t>Sound of Freedom</t>
  </si>
  <si>
    <t>King of Killers</t>
  </si>
  <si>
    <t>The Deep Dark</t>
  </si>
  <si>
    <t>Adventure, Horror, Drama</t>
  </si>
  <si>
    <t>The Exorcist: Believer</t>
  </si>
  <si>
    <t>TOGEFILM - Mei Mei</t>
  </si>
  <si>
    <t>Red, White &amp; Royal Blue</t>
  </si>
  <si>
    <t>Vikings: Battle of Heirs</t>
  </si>
  <si>
    <t>Out of Exile</t>
  </si>
  <si>
    <t>Detective Conan: Black Iron Submarine</t>
  </si>
  <si>
    <t>Robot Dreams</t>
  </si>
  <si>
    <t>Animation, Drama, Comedy, Science Fiction</t>
  </si>
  <si>
    <t>Ape vs Mecha Ape</t>
  </si>
  <si>
    <t>Baghead</t>
  </si>
  <si>
    <t>Beautiful Disaster</t>
  </si>
  <si>
    <t>Private call</t>
  </si>
  <si>
    <t>MR-9: Do or Die</t>
  </si>
  <si>
    <t>Bangladesh, United States of America</t>
  </si>
  <si>
    <t>Resident Evil: Death Island</t>
  </si>
  <si>
    <t>Animation, Action, Horror</t>
  </si>
  <si>
    <t>Anatomy of a Fall</t>
  </si>
  <si>
    <t>No One Will Save You</t>
  </si>
  <si>
    <t>Past Lives</t>
  </si>
  <si>
    <t>Priscilla</t>
  </si>
  <si>
    <t>Noryang: Deadly Sea</t>
  </si>
  <si>
    <t>War, Action, History, Drama</t>
  </si>
  <si>
    <t>Peter Pan &amp; Wendy</t>
  </si>
  <si>
    <t>Family, Fantasy, Action, Adventure</t>
  </si>
  <si>
    <t>The Three Musketeers: Milady</t>
  </si>
  <si>
    <t>Belgium, France, Germany, Spain</t>
  </si>
  <si>
    <t>Adventure, Action, Drama, History</t>
  </si>
  <si>
    <t>Cursed</t>
  </si>
  <si>
    <t>Chicken Run: Dawn of the Nugget</t>
  </si>
  <si>
    <t>The War of the Nonni</t>
  </si>
  <si>
    <t>When Evil Lurks</t>
  </si>
  <si>
    <t>Freddy's Fridays</t>
  </si>
  <si>
    <t>Plane</t>
  </si>
  <si>
    <t>If My Favorite Pop Idol Made It to the Budokan, I Would Die: The Movie</t>
  </si>
  <si>
    <t>Perfect Days</t>
  </si>
  <si>
    <t>57 Seconds</t>
  </si>
  <si>
    <t>You're Killing Me</t>
  </si>
  <si>
    <t>The Wandering Earth II</t>
  </si>
  <si>
    <t>Hidden Strike</t>
  </si>
  <si>
    <t>Rascal Does Not Dream of a Knapsack Kid</t>
  </si>
  <si>
    <t>Knights of the Zodiac</t>
  </si>
  <si>
    <t>United States of America, Japan, Hungary</t>
  </si>
  <si>
    <t>AbbÃ© Pierre - A Century of Devotion</t>
  </si>
  <si>
    <t>The Other Zoey</t>
  </si>
  <si>
    <t>Infested</t>
  </si>
  <si>
    <t>The Holdovers</t>
  </si>
  <si>
    <t>Black Lotus</t>
  </si>
  <si>
    <t>Bulgaria, Netherlands, United Kingdom</t>
  </si>
  <si>
    <t>Elevator Game</t>
  </si>
  <si>
    <t>Cobweb</t>
  </si>
  <si>
    <t>Kisi Ka Bhai... Kisi Ki Jaan</t>
  </si>
  <si>
    <t>The Smoke Master</t>
  </si>
  <si>
    <t>Mystery, Thriller, Science Fiction, Action</t>
  </si>
  <si>
    <t>Battle Over Britain</t>
  </si>
  <si>
    <t>Radical</t>
  </si>
  <si>
    <t>Naughty</t>
  </si>
  <si>
    <t>There's Still Tomorrow</t>
  </si>
  <si>
    <t>Drama, Comedy, War, History</t>
  </si>
  <si>
    <t>Role Play</t>
  </si>
  <si>
    <t>The Inseparables</t>
  </si>
  <si>
    <t>Bugaw</t>
  </si>
  <si>
    <t>Ruthless</t>
  </si>
  <si>
    <t>Saltburn</t>
  </si>
  <si>
    <t>Drama, Comedy, Thriller</t>
  </si>
  <si>
    <t>How to Have Sex</t>
  </si>
  <si>
    <t>Belgium, France, Greece, United Kingdom</t>
  </si>
  <si>
    <t>Consent</t>
  </si>
  <si>
    <t>Kandahar</t>
  </si>
  <si>
    <t>To Catch a Killer</t>
  </si>
  <si>
    <t>La Leyenda de los Chaneques</t>
  </si>
  <si>
    <t>Animation, Comedy, Family, Horror</t>
  </si>
  <si>
    <t>Pet Sematary: Bloodlines</t>
  </si>
  <si>
    <t>TAYLOR SWIFT | THE ERAS TOUR</t>
  </si>
  <si>
    <t>The Mummy Resurrection</t>
  </si>
  <si>
    <t>The Mother</t>
  </si>
  <si>
    <t>Rascal Does Not Dream of a Sister Venturing Out</t>
  </si>
  <si>
    <t>The Last Voyage of the Demeter</t>
  </si>
  <si>
    <t>Germany, India, United Kingdom, United States of America</t>
  </si>
  <si>
    <t>The Childe</t>
  </si>
  <si>
    <t>Australia, New Zealand, United Kingdom, United States of America</t>
  </si>
  <si>
    <t>Dora: Say Hola to Adventure!</t>
  </si>
  <si>
    <t>The Quest for Tom Sawyer's Gold</t>
  </si>
  <si>
    <t>Knock at the Cabin</t>
  </si>
  <si>
    <t>Cocaine Bear</t>
  </si>
  <si>
    <t>Hell House LLC Origins: The Carmichael Manor</t>
  </si>
  <si>
    <t>The Bad Guys: A Very Bad Holiday</t>
  </si>
  <si>
    <t>Animation, Comedy, Family, Action</t>
  </si>
  <si>
    <t>Deliver Us</t>
  </si>
  <si>
    <t>Estonia, United States of America</t>
  </si>
  <si>
    <t>Murder Mystery 2</t>
  </si>
  <si>
    <t>Last Sentinel</t>
  </si>
  <si>
    <t>Estonia, Germany, United Kingdom</t>
  </si>
  <si>
    <t>Heart of Stone</t>
  </si>
  <si>
    <t>Asterix &amp; Obelix: The Middle Kingdom</t>
  </si>
  <si>
    <t>Purpose of Tutoring</t>
  </si>
  <si>
    <t>Strays</t>
  </si>
  <si>
    <t>White Bird</t>
  </si>
  <si>
    <t>Infinity Pool</t>
  </si>
  <si>
    <t>Canada, France, Hungary, United States of America</t>
  </si>
  <si>
    <t>The Flood</t>
  </si>
  <si>
    <t>Muzzle</t>
  </si>
  <si>
    <t>Rule 34</t>
  </si>
  <si>
    <t>All of Us Strangers</t>
  </si>
  <si>
    <t>Boonie Bears: Guardian Code</t>
  </si>
  <si>
    <t>Animation, Comedy, Science Fiction, Family, Adventure</t>
  </si>
  <si>
    <t>You Are So Not Invited to My Bat Mitzvah</t>
  </si>
  <si>
    <t>Renfield</t>
  </si>
  <si>
    <t>Brooklyn 45</t>
  </si>
  <si>
    <t>Horror, Thriller, History</t>
  </si>
  <si>
    <t>Red Rooms</t>
  </si>
  <si>
    <t>The Five</t>
  </si>
  <si>
    <t>The Last Kingdom: Seven Kings Must Die</t>
  </si>
  <si>
    <t>Black Noise</t>
  </si>
  <si>
    <t>Action, Science Fiction, Horror, Thriller</t>
  </si>
  <si>
    <t>Fast Charlie</t>
  </si>
  <si>
    <t>Hunting Games</t>
  </si>
  <si>
    <t>War of the Worlds: The Attack</t>
  </si>
  <si>
    <t>Eileen</t>
  </si>
  <si>
    <t>The Pig, the Snake and the Pigeon</t>
  </si>
  <si>
    <t>Once Upon a Studio</t>
  </si>
  <si>
    <t>Salaar: Part 1 - Ceasefire</t>
  </si>
  <si>
    <t>172 Days</t>
  </si>
  <si>
    <t>The Seven Deadly Sins: Grudge of Edinburgh Part 2</t>
  </si>
  <si>
    <t>Action, Adventure, Fantasy, Animation</t>
  </si>
  <si>
    <t>Sakra</t>
  </si>
  <si>
    <t>Animation, Fantasy, Adventure, Family, Comedy</t>
  </si>
  <si>
    <t>A Haunting in Venice</t>
  </si>
  <si>
    <t>In the Land of Saints and Sinners</t>
  </si>
  <si>
    <t>Belgium, France, Ireland, Switzerland, United States of America</t>
  </si>
  <si>
    <t>The Concierge</t>
  </si>
  <si>
    <t>Jawan</t>
  </si>
  <si>
    <t>American Fiction</t>
  </si>
  <si>
    <t>Asteroid City</t>
  </si>
  <si>
    <t>Spy Kids: Armageddon</t>
  </si>
  <si>
    <t>Family, Comedy, Adventure, Science Fiction</t>
  </si>
  <si>
    <t>Sanctuary</t>
  </si>
  <si>
    <t>France, United States of America, Russia</t>
  </si>
  <si>
    <t>Totally Killer</t>
  </si>
  <si>
    <t>The Promised Land</t>
  </si>
  <si>
    <t>New Zealand, Poland, United Kingdom, United States of America</t>
  </si>
  <si>
    <t>Birder</t>
  </si>
  <si>
    <t>You'll Never Find Me</t>
  </si>
  <si>
    <t>Nimona</t>
  </si>
  <si>
    <t>Animation, Family, Action, Science Fiction, Adventure, Fantasy, Drama</t>
  </si>
  <si>
    <t>I Am Nezha 2</t>
  </si>
  <si>
    <t>Justice League: Warworld</t>
  </si>
  <si>
    <t>The Three Musketeers: D'Artagnan</t>
  </si>
  <si>
    <t>The Iron Claw</t>
  </si>
  <si>
    <t>Deep Fear</t>
  </si>
  <si>
    <t>Horror, Thriller, Action, Mystery</t>
  </si>
  <si>
    <t>Mortal Kombat Legends: Cage Match</t>
  </si>
  <si>
    <t>Literato</t>
  </si>
  <si>
    <t>Boudica</t>
  </si>
  <si>
    <t>The Hill</t>
  </si>
  <si>
    <t>All the Names of God</t>
  </si>
  <si>
    <t>The Color Purple</t>
  </si>
  <si>
    <t>Acid</t>
  </si>
  <si>
    <t>Drama, Science Fiction, Fantasy</t>
  </si>
  <si>
    <t>Johnny &amp; Clyde</t>
  </si>
  <si>
    <t>Soulmate</t>
  </si>
  <si>
    <t>Shimmy: The First Monkey King</t>
  </si>
  <si>
    <t>Animation, Adventure, Action, Comedy, Fantasy</t>
  </si>
  <si>
    <t>In Your Dreams</t>
  </si>
  <si>
    <t>Foursome</t>
  </si>
  <si>
    <t>Sleep</t>
  </si>
  <si>
    <t>Flamin' Hot</t>
  </si>
  <si>
    <t>The Out-Laws</t>
  </si>
  <si>
    <t>Romance, Action, Comedy</t>
  </si>
  <si>
    <t>Trunk - Locked In</t>
  </si>
  <si>
    <t>Believer 2</t>
  </si>
  <si>
    <t>Forgotten Love</t>
  </si>
  <si>
    <t>Canceled</t>
  </si>
  <si>
    <t>Ride On</t>
  </si>
  <si>
    <t>The Coffee Table</t>
  </si>
  <si>
    <t>Horror, Thriller, Drama, Comedy</t>
  </si>
  <si>
    <t>The Arctic Convoy</t>
  </si>
  <si>
    <t>Momonsters: The Movie</t>
  </si>
  <si>
    <t>The Bricklayer</t>
  </si>
  <si>
    <t>Love in Taipei</t>
  </si>
  <si>
    <t>Monster High 2</t>
  </si>
  <si>
    <t>Fantasy, Science Fiction, Action, Adventure</t>
  </si>
  <si>
    <t>Tayuan</t>
  </si>
  <si>
    <t>The Abyss</t>
  </si>
  <si>
    <t>Mob Land</t>
  </si>
  <si>
    <t>Love Again</t>
  </si>
  <si>
    <t>Ferrari</t>
  </si>
  <si>
    <t>United States of America, Italy, United Kingdom, Saudi Arabia</t>
  </si>
  <si>
    <t>Die Hart</t>
  </si>
  <si>
    <t>Due Justice</t>
  </si>
  <si>
    <t>Sasaki and Miyano: Graduation</t>
  </si>
  <si>
    <t>Mr. Monk's Last Case: A Monk Movie</t>
  </si>
  <si>
    <t>Haunted Mansion</t>
  </si>
  <si>
    <t>Totto-chan: The Little Girl at the Window</t>
  </si>
  <si>
    <t>Wingwomen</t>
  </si>
  <si>
    <t>Gunfight at Rio Bravo</t>
  </si>
  <si>
    <t>Finestkind</t>
  </si>
  <si>
    <t>Falling into Place</t>
  </si>
  <si>
    <t>Evil Does Not Exist</t>
  </si>
  <si>
    <t>The Secret Kingdom</t>
  </si>
  <si>
    <t>The Collective</t>
  </si>
  <si>
    <t>Katie's Mom</t>
  </si>
  <si>
    <t>Magic Mike's Last Dance</t>
  </si>
  <si>
    <t>The Animal Kingdom</t>
  </si>
  <si>
    <t>Me vuelves loca</t>
  </si>
  <si>
    <t>The Blackening</t>
  </si>
  <si>
    <t>The Kill Room</t>
  </si>
  <si>
    <t>Hunger</t>
  </si>
  <si>
    <t>Bird Box Barcelona</t>
  </si>
  <si>
    <t>Aristotle and Dante Discover the Secrets of the Universe</t>
  </si>
  <si>
    <t>The Devil Conspiracy</t>
  </si>
  <si>
    <t>Horror, Fantasy, Science Fiction, Thriller</t>
  </si>
  <si>
    <t>15 Cameras</t>
  </si>
  <si>
    <t>Slasher</t>
  </si>
  <si>
    <t>The Wonderful Story of Henry Sugar</t>
  </si>
  <si>
    <t>Mummies</t>
  </si>
  <si>
    <t>Â¿Quieres ser mi hijo?</t>
  </si>
  <si>
    <t>Freud's Last Session</t>
  </si>
  <si>
    <t>Poison</t>
  </si>
  <si>
    <t>The Wrath of Becky</t>
  </si>
  <si>
    <t>It Lives Inside</t>
  </si>
  <si>
    <t>The Rat Catcher</t>
  </si>
  <si>
    <t>South Park: Joining the Panderverse</t>
  </si>
  <si>
    <t>Last Summer</t>
  </si>
  <si>
    <t>Shin Kamen Rider</t>
  </si>
  <si>
    <t>Action, Drama, Science Fiction, Adventure, Fantasy</t>
  </si>
  <si>
    <t>Female Workers: Romance at Work 3</t>
  </si>
  <si>
    <t>maboroshi</t>
  </si>
  <si>
    <t>Toby</t>
  </si>
  <si>
    <t>Action, Thriller, Mystery, Drama</t>
  </si>
  <si>
    <t>The Girl Who Escaped: The Kara Robinson Story</t>
  </si>
  <si>
    <t>Thriller, Drama, Crime, TV Movie</t>
  </si>
  <si>
    <t>Flora and Son</t>
  </si>
  <si>
    <t>Hachiko</t>
  </si>
  <si>
    <t>The Devil Comes at Night</t>
  </si>
  <si>
    <t>Blood and Snow</t>
  </si>
  <si>
    <t>Craig Before the Creek</t>
  </si>
  <si>
    <t>Animation, Family, TV Movie, Adventure, Comedy, Fantasy</t>
  </si>
  <si>
    <t>Nightman</t>
  </si>
  <si>
    <t>Darkland: The Return</t>
  </si>
  <si>
    <t>Nefarious</t>
  </si>
  <si>
    <t>Tetris</t>
  </si>
  <si>
    <t>La posada</t>
  </si>
  <si>
    <t>A Million Miles Away</t>
  </si>
  <si>
    <t>Love at First Sight</t>
  </si>
  <si>
    <t>Beau Is Afraid</t>
  </si>
  <si>
    <t>Locked In</t>
  </si>
  <si>
    <t>Deus Irae</t>
  </si>
  <si>
    <t>Zom 100: Bucket List of the Dead</t>
  </si>
  <si>
    <t>Thabo and the Rhino Case</t>
  </si>
  <si>
    <t>Family, Adventure, Mystery</t>
  </si>
  <si>
    <t>Gods of the Deep</t>
  </si>
  <si>
    <t>Higop</t>
  </si>
  <si>
    <t>Desperation Road</t>
  </si>
  <si>
    <t>Come Out Fighting</t>
  </si>
  <si>
    <t>No More Bets</t>
  </si>
  <si>
    <t>See You on Venus</t>
  </si>
  <si>
    <t>Dream Scenario</t>
  </si>
  <si>
    <t>Dumb Money</t>
  </si>
  <si>
    <t>A Man of Reason</t>
  </si>
  <si>
    <t>The Nature of Love</t>
  </si>
  <si>
    <t>Cheat</t>
  </si>
  <si>
    <t>The Black Book</t>
  </si>
  <si>
    <t>Salome</t>
  </si>
  <si>
    <t>Sniper: G.R.I.T. - Global Response &amp; Intelligence Team</t>
  </si>
  <si>
    <t>Marguerite's Theorem</t>
  </si>
  <si>
    <t>Soulcatcher</t>
  </si>
  <si>
    <t>The Retirement Plan</t>
  </si>
  <si>
    <t>Miranda's Victim</t>
  </si>
  <si>
    <t>Sister Death</t>
  </si>
  <si>
    <t>Lord of Misrule</t>
  </si>
  <si>
    <t>Exchange Wife 2</t>
  </si>
  <si>
    <t>The Communion Girl</t>
  </si>
  <si>
    <t>Operation Napoleon</t>
  </si>
  <si>
    <t>Germany, Iceland</t>
  </si>
  <si>
    <t>The Taste of Things</t>
  </si>
  <si>
    <t>The Black Demon</t>
  </si>
  <si>
    <t>United States of America, Mexico, Dominican Republic</t>
  </si>
  <si>
    <t>Fear the Night</t>
  </si>
  <si>
    <t>Fear</t>
  </si>
  <si>
    <t>Belgium, Germany, Greece</t>
  </si>
  <si>
    <t>Concrete Utopia</t>
  </si>
  <si>
    <t>Thriller, Science Fiction, Adventure, Action</t>
  </si>
  <si>
    <t>Chupa</t>
  </si>
  <si>
    <t>Stephen Curry: Underrated</t>
  </si>
  <si>
    <t>May December</t>
  </si>
  <si>
    <t>The Monk and the Gun</t>
  </si>
  <si>
    <t>Bhutan, France, Taiwan, United States of America</t>
  </si>
  <si>
    <t>Scooby-Doo! and Krypto, Too!</t>
  </si>
  <si>
    <t>Animation, Family, Mystery, Fantasy, Comedy</t>
  </si>
  <si>
    <t>The Devil on Trial</t>
  </si>
  <si>
    <t>Merry Little Batman</t>
  </si>
  <si>
    <t>Animation, Action, Family, Comedy</t>
  </si>
  <si>
    <t>The Swan</t>
  </si>
  <si>
    <t>Ahasss</t>
  </si>
  <si>
    <t>Let Her Kill You</t>
  </si>
  <si>
    <t>Mrs.</t>
  </si>
  <si>
    <t>Reptile</t>
  </si>
  <si>
    <t>AKA</t>
  </si>
  <si>
    <t>Puppy Love</t>
  </si>
  <si>
    <t>BlackBerry</t>
  </si>
  <si>
    <t>Jeanne du Barry</t>
  </si>
  <si>
    <t>Belgium, France, Russia, Saudi Arabia, United Kingdom, United States of America</t>
  </si>
  <si>
    <t>Cuando Duerme Conmigo</t>
  </si>
  <si>
    <t>LEGO Marvel Avengers: Code Red</t>
  </si>
  <si>
    <t>Animation, Action, Family</t>
  </si>
  <si>
    <t>The Velveteen Rabbit</t>
  </si>
  <si>
    <t>Skinamarink</t>
  </si>
  <si>
    <t>Money Shot: The Pornhub Story</t>
  </si>
  <si>
    <t>Hunt Club</t>
  </si>
  <si>
    <t>Shrapnel</t>
  </si>
  <si>
    <t>Hard Feelings</t>
  </si>
  <si>
    <t>Heroic</t>
  </si>
  <si>
    <t>Mexico, Sweden</t>
  </si>
  <si>
    <t>Family Switch</t>
  </si>
  <si>
    <t>Confidential Informant</t>
  </si>
  <si>
    <t>Thriller, Action, Mystery, Crime</t>
  </si>
  <si>
    <t>The Deepest Breath</t>
  </si>
  <si>
    <t>Io Capitano</t>
  </si>
  <si>
    <t>Ambush</t>
  </si>
  <si>
    <t>Kill Shot</t>
  </si>
  <si>
    <t>Space Pups</t>
  </si>
  <si>
    <t>La Chimera</t>
  </si>
  <si>
    <t>France, Italy, Switzerland, Turkey</t>
  </si>
  <si>
    <t>Diary of a Wimpy Kid Christmas: Cabin Fever</t>
  </si>
  <si>
    <t>Overhaul</t>
  </si>
  <si>
    <t>Blood &amp; Gold</t>
  </si>
  <si>
    <t>The Ritual Killer</t>
  </si>
  <si>
    <t>Mystery, Thriller, Action, Drama</t>
  </si>
  <si>
    <t>Mr. Blake At Your Service!</t>
  </si>
  <si>
    <t>Rally Road Racers</t>
  </si>
  <si>
    <t>Call Me Chihiro</t>
  </si>
  <si>
    <t>The Pod Generation</t>
  </si>
  <si>
    <t>Belgium, France, United Kingdom, United States of America, Liechtenstein</t>
  </si>
  <si>
    <t>Science Fiction, Comedy, Romance, Drama</t>
  </si>
  <si>
    <t>Dashing Through the Snow</t>
  </si>
  <si>
    <t>Brave Citizen</t>
  </si>
  <si>
    <t>Batman: The Doom That Came to Gotham</t>
  </si>
  <si>
    <t>Animation, Fantasy, Action, Mystery</t>
  </si>
  <si>
    <t>You People</t>
  </si>
  <si>
    <t>Epic Tails</t>
  </si>
  <si>
    <t>Animation, Adventure, Fantasy, Family, Comedy</t>
  </si>
  <si>
    <t>20 Days in Mariupol</t>
  </si>
  <si>
    <t>Little Bone Lodge</t>
  </si>
  <si>
    <t>Contagion of Fear</t>
  </si>
  <si>
    <t>12th Fail</t>
  </si>
  <si>
    <t>Fair Play</t>
  </si>
  <si>
    <t>The Boogeyman</t>
  </si>
  <si>
    <t>The Dive</t>
  </si>
  <si>
    <t>Belgium, France, Germany, Malta, United Kingdom</t>
  </si>
  <si>
    <t>Bottoms</t>
  </si>
  <si>
    <t>Temptation</t>
  </si>
  <si>
    <t>Graphic Desires</t>
  </si>
  <si>
    <t>V/H/S/85</t>
  </si>
  <si>
    <t>Adipurush</t>
  </si>
  <si>
    <t>History, Action, Adventure, Fantasy</t>
  </si>
  <si>
    <t>Tin &amp; Tina</t>
  </si>
  <si>
    <t>The Magician's Elephant</t>
  </si>
  <si>
    <t>All Fun and Games</t>
  </si>
  <si>
    <t>The Wonderful World of Mickey Mouse: Steamboat Silly</t>
  </si>
  <si>
    <t>Kill Boksoon</t>
  </si>
  <si>
    <t>All-Time High</t>
  </si>
  <si>
    <t>Afire</t>
  </si>
  <si>
    <t>The Adventures</t>
  </si>
  <si>
    <t>Romance, Comedy, Adventure</t>
  </si>
  <si>
    <t>Foe</t>
  </si>
  <si>
    <t>Kingdom III: The Flame of Destiny</t>
  </si>
  <si>
    <t>Winnie the Pooh: Blood and Honey</t>
  </si>
  <si>
    <t>JUNG_E</t>
  </si>
  <si>
    <t>100 Candles Game: The Last Possession</t>
  </si>
  <si>
    <t>The President's Wife</t>
  </si>
  <si>
    <t>The Weapon</t>
  </si>
  <si>
    <t>STILL: A Michael J. Fox Movie</t>
  </si>
  <si>
    <t>Joy Ride</t>
  </si>
  <si>
    <t>Crater</t>
  </si>
  <si>
    <t>Italy, France, Germany</t>
  </si>
  <si>
    <t>Night of the Hunted</t>
  </si>
  <si>
    <t>My Big Fat Greek Wedding 3</t>
  </si>
  <si>
    <t>Jagun Jagun</t>
  </si>
  <si>
    <t>yo</t>
  </si>
  <si>
    <t>There's Something Wrong with the Children</t>
  </si>
  <si>
    <t>Love Life Light</t>
  </si>
  <si>
    <t>Drama, Mystery, Fantasy</t>
  </si>
  <si>
    <t>Make Me Believe</t>
  </si>
  <si>
    <t>Khanzab</t>
  </si>
  <si>
    <t>LEGO Disney Princess: The Castle Quest</t>
  </si>
  <si>
    <t>Snoopy Presents: One-of-a-Kind Marcie</t>
  </si>
  <si>
    <t>The Mill</t>
  </si>
  <si>
    <t>Pathaan</t>
  </si>
  <si>
    <t>India, Italy, Spain, Turkey</t>
  </si>
  <si>
    <t>The Burial</t>
  </si>
  <si>
    <t>Slotherhouse</t>
  </si>
  <si>
    <t>United States of America, Serbia</t>
  </si>
  <si>
    <t>El Conde</t>
  </si>
  <si>
    <t>Last Call for Istanbul</t>
  </si>
  <si>
    <t>The Boogeyman: The Origin of the Myth</t>
  </si>
  <si>
    <t>Spain, Uruguay</t>
  </si>
  <si>
    <t>12.12: The Day</t>
  </si>
  <si>
    <t>Drama, History, Thriller, Crime, War</t>
  </si>
  <si>
    <t>Royalteen: Princess Margrethe</t>
  </si>
  <si>
    <t>Weekend Rebels</t>
  </si>
  <si>
    <t>American Symphony</t>
  </si>
  <si>
    <t>Sly</t>
  </si>
  <si>
    <t>Viking: Bloodlust</t>
  </si>
  <si>
    <t>Good Burger 2</t>
  </si>
  <si>
    <t>The Marsh King's Daughter</t>
  </si>
  <si>
    <t>Mafia Mamma</t>
  </si>
  <si>
    <t>United Kingdom, United States of America, Italy</t>
  </si>
  <si>
    <t>Awareness</t>
  </si>
  <si>
    <t>Mickey and Friends: Trick or Treats</t>
  </si>
  <si>
    <t>Kabayo</t>
  </si>
  <si>
    <t>Humanist Vampire Seeking Consenting Suicidal Person</t>
  </si>
  <si>
    <t>Romance, Comedy, Fantasy, Horror</t>
  </si>
  <si>
    <t>Killer Book Club</t>
  </si>
  <si>
    <t>Pippa</t>
  </si>
  <si>
    <t>The Teachers' Lounge</t>
  </si>
  <si>
    <t>The White Storm 3: Heaven or Hell</t>
  </si>
  <si>
    <t>80 for Brady</t>
  </si>
  <si>
    <t>The Squad: Home Run</t>
  </si>
  <si>
    <t>Maybe I Do</t>
  </si>
  <si>
    <t>White Men Can't Jump</t>
  </si>
  <si>
    <t>Are You There God? It's Me, Margaret.</t>
  </si>
  <si>
    <t>Under the Boardwalk</t>
  </si>
  <si>
    <t>D-Cup Personal Secretary</t>
  </si>
  <si>
    <t>The Hawk</t>
  </si>
  <si>
    <t>Digimon Adventure 02: The Beginning</t>
  </si>
  <si>
    <t>Zoey 102</t>
  </si>
  <si>
    <t>Fanfic</t>
  </si>
  <si>
    <t>Doraemon the Movie: Nobita's Sky Utopia</t>
  </si>
  <si>
    <t>Animation, Adventure, Science Fiction, Family</t>
  </si>
  <si>
    <t>Please Don't Destroy: The Treasure of Foggy Mountain</t>
  </si>
  <si>
    <t>About My Father</t>
  </si>
  <si>
    <t>Richard the Stork and the Mystery of the Great Jewel</t>
  </si>
  <si>
    <t>Belgium, Germany, Norway</t>
  </si>
  <si>
    <t>Olvido</t>
  </si>
  <si>
    <t>Sympathy for the Devil</t>
  </si>
  <si>
    <t>Off the Rails</t>
  </si>
  <si>
    <t>She Came to Me</t>
  </si>
  <si>
    <t>Which Brings Me to You</t>
  </si>
  <si>
    <t>Next Goal Wins</t>
  </si>
  <si>
    <t>New Zealand, United Kingdom, United States of America</t>
  </si>
  <si>
    <t>Polite Society</t>
  </si>
  <si>
    <t>Call Me Alma</t>
  </si>
  <si>
    <t>WHAM!</t>
  </si>
  <si>
    <t>God Is a Bullet</t>
  </si>
  <si>
    <t>Transfusion</t>
  </si>
  <si>
    <t>Pretty Guardian Sailor Moon Cosmos the Movie Part 1</t>
  </si>
  <si>
    <t>The Sexologist</t>
  </si>
  <si>
    <t>Assassin Club</t>
  </si>
  <si>
    <t>Tokyo Revengers 2 Part 1: Bloody Halloween - Destiny</t>
  </si>
  <si>
    <t>Sana</t>
  </si>
  <si>
    <t>Bihter: A Forbidden Passion</t>
  </si>
  <si>
    <t>Pretty Guardian Sailor Moon Cosmos the Movie Part 2</t>
  </si>
  <si>
    <t>How to Survive Without Mum</t>
  </si>
  <si>
    <t>Haunting of the Queen Mary</t>
  </si>
  <si>
    <t>Old Dads</t>
  </si>
  <si>
    <t>Beyond Utopia</t>
  </si>
  <si>
    <t>Island Escape</t>
  </si>
  <si>
    <t>Argentina, Uruguay</t>
  </si>
  <si>
    <t>Noise</t>
  </si>
  <si>
    <t>Blue Giant</t>
  </si>
  <si>
    <t>Deep Sea</t>
  </si>
  <si>
    <t>Animation, Adventure, Drama, Fantasy, Mystery</t>
  </si>
  <si>
    <t>The Swan Princess: Far Longer Than Forever</t>
  </si>
  <si>
    <t>Me contro Te: Il film - Vacanze in Transilvania</t>
  </si>
  <si>
    <t>House Party</t>
  </si>
  <si>
    <t>New Dimension! Crayon Shin-chan the Movie: Battle of Supernatural Powers ~Flying Sushi~</t>
  </si>
  <si>
    <t>Animation, Comedy, Action, Adventure, Family, Fantasy, Science Fiction</t>
  </si>
  <si>
    <t>Butcher's Crossing</t>
  </si>
  <si>
    <t>Carousel</t>
  </si>
  <si>
    <t>24 Hours with Gaspar</t>
  </si>
  <si>
    <t>Action, Crime, Drama, Mystery, Science Fiction, Thriller</t>
  </si>
  <si>
    <t>Birth/Rebirth</t>
  </si>
  <si>
    <t>Horror, Mystery, Thriller, Drama, Science Fiction</t>
  </si>
  <si>
    <t>Sharper</t>
  </si>
  <si>
    <t>99 Moons</t>
  </si>
  <si>
    <t>The Rage</t>
  </si>
  <si>
    <t>Belgium, France, Iceland</t>
  </si>
  <si>
    <t>The Commander</t>
  </si>
  <si>
    <t>The Old Oak</t>
  </si>
  <si>
    <t>River Wild</t>
  </si>
  <si>
    <t>Mystery, Thriller, Adventure</t>
  </si>
  <si>
    <t>The Peasants</t>
  </si>
  <si>
    <t>Lithuania, Poland, Serbia</t>
  </si>
  <si>
    <t>Animation, History, Drama</t>
  </si>
  <si>
    <t>Supercell</t>
  </si>
  <si>
    <t>Candy Land</t>
  </si>
  <si>
    <t>Someday We'll Tell Each Other Everything</t>
  </si>
  <si>
    <t>Monsternado</t>
  </si>
  <si>
    <t>20,000 Species of Bees</t>
  </si>
  <si>
    <t>Babylon 5: The Road Home</t>
  </si>
  <si>
    <t>Journey to Bethlehem</t>
  </si>
  <si>
    <t>Legion of Super-Heroes</t>
  </si>
  <si>
    <t>Marry My Dead Body</t>
  </si>
  <si>
    <t>Comedy, Mystery, Action</t>
  </si>
  <si>
    <t>Do Not Expect Too Much from the End of the World</t>
  </si>
  <si>
    <t>Croatia, France, Luxembourg, Romania</t>
  </si>
  <si>
    <t>A Beautiful Life</t>
  </si>
  <si>
    <t>How to Blow Up a Pipeline</t>
  </si>
  <si>
    <t>Sirocco and the Kingdom of Winds</t>
  </si>
  <si>
    <t>There's Something in the Barn</t>
  </si>
  <si>
    <t>Finland, France, Norway</t>
  </si>
  <si>
    <t>Bad Lands</t>
  </si>
  <si>
    <t>Huesera: The Bone Woman</t>
  </si>
  <si>
    <t>Mexico, Peru</t>
  </si>
  <si>
    <t>Once Upon a Crime</t>
  </si>
  <si>
    <t>Fantasy, Comedy, Crime</t>
  </si>
  <si>
    <t>The Only Girl in the Orchestra</t>
  </si>
  <si>
    <t>Disquiet</t>
  </si>
  <si>
    <t>Til Death Do Us Part</t>
  </si>
  <si>
    <t>Drifter</t>
  </si>
  <si>
    <t>Luther: The Fallen Sun</t>
  </si>
  <si>
    <t>The Loch Ness Horror</t>
  </si>
  <si>
    <t>My Sole Desire</t>
  </si>
  <si>
    <t>Boston Strangler</t>
  </si>
  <si>
    <t>Mighty Morphin Power Rangers: Once &amp; Always</t>
  </si>
  <si>
    <t>Action, Adventure, Science Fiction, Family</t>
  </si>
  <si>
    <t>Clock</t>
  </si>
  <si>
    <t>The Tutor</t>
  </si>
  <si>
    <t>Young Woman Masturbating</t>
  </si>
  <si>
    <t>Rumble Through the Dark</t>
  </si>
  <si>
    <t>Mr. Car and the Knights Templar</t>
  </si>
  <si>
    <t>To End All War: Oppenheimer &amp; the Atomic Bomb</t>
  </si>
  <si>
    <t>Mexico, United Kingdom, United States of America, Chile</t>
  </si>
  <si>
    <t>The Comeback</t>
  </si>
  <si>
    <t>The Baker</t>
  </si>
  <si>
    <t>Mars Express</t>
  </si>
  <si>
    <t>Animation, Science Fiction, Action, Mystery</t>
  </si>
  <si>
    <t>3 Days Max</t>
  </si>
  <si>
    <t>The Royal Hotel</t>
  </si>
  <si>
    <t>Rye Lane</t>
  </si>
  <si>
    <t>The Moon</t>
  </si>
  <si>
    <t>Â¡Que viva MÃ©xico!</t>
  </si>
  <si>
    <t>Fist of the Condor</t>
  </si>
  <si>
    <t>All Your Faces</t>
  </si>
  <si>
    <t>Les IndÃ©sirables</t>
  </si>
  <si>
    <t>Ghost Project</t>
  </si>
  <si>
    <t>The Monkey</t>
  </si>
  <si>
    <t>Alien Invasion</t>
  </si>
  <si>
    <t>Mercy Falls</t>
  </si>
  <si>
    <t>The Engineer</t>
  </si>
  <si>
    <t>Sayen</t>
  </si>
  <si>
    <t>Amigos</t>
  </si>
  <si>
    <t>Suki</t>
  </si>
  <si>
    <t>A Good Person</t>
  </si>
  <si>
    <t>Alibi.com 2</t>
  </si>
  <si>
    <t>Home for Rent</t>
  </si>
  <si>
    <t>R.A.D.A.R.: The Adventures of the Bionic Dog</t>
  </si>
  <si>
    <t>Family, Science Fiction, Comedy, Adventure</t>
  </si>
  <si>
    <t>Passages</t>
  </si>
  <si>
    <t>My Mother's Eyes</t>
  </si>
  <si>
    <t>We Have a Ghost</t>
  </si>
  <si>
    <t>Maestro</t>
  </si>
  <si>
    <t>WILL</t>
  </si>
  <si>
    <t>Belgium, Poland</t>
  </si>
  <si>
    <t>Chor Nikal Ke Bhaga</t>
  </si>
  <si>
    <t>The Boys in the Boat</t>
  </si>
  <si>
    <t>Sayen: Desert Road</t>
  </si>
  <si>
    <t>Just the Two of Us</t>
  </si>
  <si>
    <t>Appendage</t>
  </si>
  <si>
    <t>Sugapa</t>
  </si>
  <si>
    <t>Only the River Flows</t>
  </si>
  <si>
    <t>Rustin</t>
  </si>
  <si>
    <t>The Adults</t>
  </si>
  <si>
    <t>Quicksand</t>
  </si>
  <si>
    <t>Thriller, Horror, Mystery, Drama</t>
  </si>
  <si>
    <t>Somebody I Used to Know</t>
  </si>
  <si>
    <t>Lost in the Stars</t>
  </si>
  <si>
    <t>Resurrected</t>
  </si>
  <si>
    <t>France, Russia, United States of America</t>
  </si>
  <si>
    <t>Unwelcome</t>
  </si>
  <si>
    <t>The Venture Bros.: Radiant Is the Blood of the Baboon Heart</t>
  </si>
  <si>
    <t>Oh Belinda</t>
  </si>
  <si>
    <t>Bad Behaviour</t>
  </si>
  <si>
    <t>Inhuman Kiss: The Last Breath</t>
  </si>
  <si>
    <t>Romance, Horror, Drama</t>
  </si>
  <si>
    <t>Master Gardener</t>
  </si>
  <si>
    <t>Maria Montessori</t>
  </si>
  <si>
    <t>Black Barbie</t>
  </si>
  <si>
    <t>They Cloned Tyrone</t>
  </si>
  <si>
    <t>Consecration</t>
  </si>
  <si>
    <t>Candy Cane Lane</t>
  </si>
  <si>
    <t>Sandwich</t>
  </si>
  <si>
    <t>South Park (Not Suitable for Children)</t>
  </si>
  <si>
    <t>Jesus Revolution</t>
  </si>
  <si>
    <t>Night Train</t>
  </si>
  <si>
    <t>The Wild</t>
  </si>
  <si>
    <t>Nuovo Olimpo</t>
  </si>
  <si>
    <t>The Best Man</t>
  </si>
  <si>
    <t>The Strays</t>
  </si>
  <si>
    <t>SpongeBob SquarePants Presents The Tidal Zone</t>
  </si>
  <si>
    <t>Cats in the Museum</t>
  </si>
  <si>
    <t>Born to Fly</t>
  </si>
  <si>
    <t>The Caine Mutiny Court-Martial</t>
  </si>
  <si>
    <t>Pain Hustlers</t>
  </si>
  <si>
    <t>Je ne suis pas un hÃ©ros</t>
  </si>
  <si>
    <t>Nina and the Hedgehog's Secret</t>
  </si>
  <si>
    <t>Baby Assassins 2</t>
  </si>
  <si>
    <t>Killing Romance</t>
  </si>
  <si>
    <t>Thriller, Comedy</t>
  </si>
  <si>
    <t>Porn</t>
  </si>
  <si>
    <t>Sorry, Charlie</t>
  </si>
  <si>
    <t>Jigen Daisuke</t>
  </si>
  <si>
    <t>Lost in the Night</t>
  </si>
  <si>
    <t>Denmark, Germany, Mexico, Netherlands, United Kingdom</t>
  </si>
  <si>
    <t>Space Oddity</t>
  </si>
  <si>
    <t>Comedy, Romance, Science Fiction, Drama</t>
  </si>
  <si>
    <t>A Giant Adventure</t>
  </si>
  <si>
    <t>Dreamin' Wild</t>
  </si>
  <si>
    <t>Welcome al Norte</t>
  </si>
  <si>
    <t>No Dogs or Italians Allowed</t>
  </si>
  <si>
    <t>Belgium, France, Italy, Portugal, Switzerland</t>
  </si>
  <si>
    <t>Heist 88</t>
  </si>
  <si>
    <t>The Chapel</t>
  </si>
  <si>
    <t>Drama, Thriller, Music</t>
  </si>
  <si>
    <t>Vacation Friends 2</t>
  </si>
  <si>
    <t>Marvel Studios Assembled: The Making of Black Panther: Wakanda Forever</t>
  </si>
  <si>
    <t>Femme</t>
  </si>
  <si>
    <t>The Goldfinger</t>
  </si>
  <si>
    <t>The Inventor</t>
  </si>
  <si>
    <t>Animation, Drama, Family, History</t>
  </si>
  <si>
    <t>Gabriel's Redemption: Part II</t>
  </si>
  <si>
    <t>Invitation to a Murder</t>
  </si>
  <si>
    <t>True Spirit</t>
  </si>
  <si>
    <t>It's a Wonderful Knife</t>
  </si>
  <si>
    <t>Gabriel's Redemption: Part I</t>
  </si>
  <si>
    <t>Fate/strange Fake -Whispers of Dawn-</t>
  </si>
  <si>
    <t>Animation, Action, Fantasy, Drama</t>
  </si>
  <si>
    <t>In Love and Deep Water</t>
  </si>
  <si>
    <t>Romance, Comedy, Mystery, Thriller</t>
  </si>
  <si>
    <t>My Next Life as a Villainess: All Routes Lead to Doom! The Movie</t>
  </si>
  <si>
    <t>Animation, Comedy, Drama, Fantasy</t>
  </si>
  <si>
    <t>Fallen Leaves</t>
  </si>
  <si>
    <t>Marvel Studios Assembled: The Making of the Guardians of the Galaxy Vol. 3</t>
  </si>
  <si>
    <t>The Great Escaper</t>
  </si>
  <si>
    <t>Baby Ruby</t>
  </si>
  <si>
    <t>I'm Not a Robot</t>
  </si>
  <si>
    <t>Comedy, Drama, Science Fiction, Thriller</t>
  </si>
  <si>
    <t>Kucing Liar</t>
  </si>
  <si>
    <t>The Locksmith</t>
  </si>
  <si>
    <t>Thriller, Mystery, Action, Crime, Drama</t>
  </si>
  <si>
    <t>Medellin</t>
  </si>
  <si>
    <t>Colombia, France</t>
  </si>
  <si>
    <t>Psycho-Pass: Providence</t>
  </si>
  <si>
    <t>Animation, Crime, Mystery, Thriller</t>
  </si>
  <si>
    <t>Book Club: The Next Chapter</t>
  </si>
  <si>
    <t>BTS: Yet to Come in Cinemas</t>
  </si>
  <si>
    <t>Dr. Cheon and the Lost Talisman</t>
  </si>
  <si>
    <t>Fantasy, Mystery</t>
  </si>
  <si>
    <t>Good Grief</t>
  </si>
  <si>
    <t>The Perfect Find</t>
  </si>
  <si>
    <t>Prom Pact</t>
  </si>
  <si>
    <t>Burga</t>
  </si>
  <si>
    <t>Hard Days</t>
  </si>
  <si>
    <t>Thriller, Crime, Action, Drama</t>
  </si>
  <si>
    <t>97 Minutes</t>
  </si>
  <si>
    <t>Infiesto</t>
  </si>
  <si>
    <t>Silver and the Book of Dreams</t>
  </si>
  <si>
    <t>Quiz Lady</t>
  </si>
  <si>
    <t>Jules</t>
  </si>
  <si>
    <t>Poisoned: The Dirty Truth About Your Food</t>
  </si>
  <si>
    <t>Race to the Summit</t>
  </si>
  <si>
    <t>Documentary, Action, Adventure</t>
  </si>
  <si>
    <t>The Persian Version</t>
  </si>
  <si>
    <t>Four Daughters</t>
  </si>
  <si>
    <t>France, Germany, Saudi Arabia, Tunisia</t>
  </si>
  <si>
    <t>Cat Person</t>
  </si>
  <si>
    <t>Unknown: Cosmic Time Machine</t>
  </si>
  <si>
    <t>NYAD</t>
  </si>
  <si>
    <t>In the Morning of La Petite Mort</t>
  </si>
  <si>
    <t>The Channel</t>
  </si>
  <si>
    <t>Marlowe</t>
  </si>
  <si>
    <t>France, Ireland, Spain, United States of America</t>
  </si>
  <si>
    <t>When You Finish Saving the World</t>
  </si>
  <si>
    <t>Oracle</t>
  </si>
  <si>
    <t>Love Reset</t>
  </si>
  <si>
    <t>The Portable Door</t>
  </si>
  <si>
    <t>Surrounded</t>
  </si>
  <si>
    <t>Gridman Universe</t>
  </si>
  <si>
    <t>Green Border</t>
  </si>
  <si>
    <t>Belgium, Czech Republic, France, Poland, United States of America</t>
  </si>
  <si>
    <t>Litsoneras</t>
  </si>
  <si>
    <t>One Day as a Lion</t>
  </si>
  <si>
    <t>Immersion</t>
  </si>
  <si>
    <t>Shooting Stars</t>
  </si>
  <si>
    <t>A Royal Date for Christmas</t>
  </si>
  <si>
    <t>The Good Mother</t>
  </si>
  <si>
    <t>My First Barbie: Happy DreamDay</t>
  </si>
  <si>
    <t>Maybe Baby</t>
  </si>
  <si>
    <t>Your Place or Mine</t>
  </si>
  <si>
    <t>What's Love Got to Do with It?</t>
  </si>
  <si>
    <t>Phenomena</t>
  </si>
  <si>
    <t>The Fearway</t>
  </si>
  <si>
    <t>The Crime Is Mine</t>
  </si>
  <si>
    <t>Crime, Comedy, Mystery, Drama</t>
  </si>
  <si>
    <t>Fremont</t>
  </si>
  <si>
    <t>I'll Lend You My Wife</t>
  </si>
  <si>
    <t>The King of Snipers</t>
  </si>
  <si>
    <t>Action, Crime, Comedy, War</t>
  </si>
  <si>
    <t>Entre primas se arrima</t>
  </si>
  <si>
    <t>Hi Nanna</t>
  </si>
  <si>
    <t>Gold Brick</t>
  </si>
  <si>
    <t>Sex Games</t>
  </si>
  <si>
    <t>Full River Red</t>
  </si>
  <si>
    <t>Mystery, Comedy, Thriller, History</t>
  </si>
  <si>
    <t>Suitable Flesh</t>
  </si>
  <si>
    <t>Tiger 3</t>
  </si>
  <si>
    <t>Austria, India, Russia, Turkey</t>
  </si>
  <si>
    <t>M</t>
  </si>
  <si>
    <t>Croatia, France, Greece, Kosovo, Luxembourg, Macedonia</t>
  </si>
  <si>
    <t>Science Fiction, Drama, Adventure, Horror</t>
  </si>
  <si>
    <t>The Old Way</t>
  </si>
  <si>
    <t>Coup de Chance</t>
  </si>
  <si>
    <t>A Really Haunted Loud House</t>
  </si>
  <si>
    <t>TV Movie, Comedy, Family, Horror</t>
  </si>
  <si>
    <t>On a Wing and a Prayer</t>
  </si>
  <si>
    <t>Ehrengard: The Art of Seduction</t>
  </si>
  <si>
    <t>Bed Rest</t>
  </si>
  <si>
    <t>Metalocalypse: Army of the Doomstar</t>
  </si>
  <si>
    <t>Animation, Comedy, Music</t>
  </si>
  <si>
    <t>Nightwatch: Demons Are Forever</t>
  </si>
  <si>
    <t>Inside Man</t>
  </si>
  <si>
    <t>Detective Knight: Independence</t>
  </si>
  <si>
    <t>The Matrix: Generation</t>
  </si>
  <si>
    <t>Head to Head</t>
  </si>
  <si>
    <t>Comedy, Thriller, Action</t>
  </si>
  <si>
    <t>Queens on the Run</t>
  </si>
  <si>
    <t>Lubo</t>
  </si>
  <si>
    <t>Scarygirl</t>
  </si>
  <si>
    <t>Paris Christmas Waltz</t>
  </si>
  <si>
    <t>Bulgaria, Canada, France, United States of America</t>
  </si>
  <si>
    <t>The Palace</t>
  </si>
  <si>
    <t>Belgium, France, Italy, Poland, Switzerland</t>
  </si>
  <si>
    <t>Open Season</t>
  </si>
  <si>
    <t>Chang Can Dunk</t>
  </si>
  <si>
    <t>Simulant</t>
  </si>
  <si>
    <t>A Creature Was Stirring</t>
  </si>
  <si>
    <t>Rotting in the Sun</t>
  </si>
  <si>
    <t>Mystery, Comedy, Thriller</t>
  </si>
  <si>
    <t>Girl Upstairs Who Likes Big Things</t>
  </si>
  <si>
    <t>Justice League x RWBY: Super Heroes &amp; Huntsmen, Part One</t>
  </si>
  <si>
    <t>The Swan Princess: A Fairytale Is Born</t>
  </si>
  <si>
    <t>Genie</t>
  </si>
  <si>
    <t>LUPIN THE 3rd vs. CAT'S EYE</t>
  </si>
  <si>
    <t>Animation, Action, Adventure, Comedy, Crime</t>
  </si>
  <si>
    <t>Beautiful Men</t>
  </si>
  <si>
    <t>Drama, Documentary, History</t>
  </si>
  <si>
    <t>Wish of the Fairy Fish</t>
  </si>
  <si>
    <t>Little Girl Blue</t>
  </si>
  <si>
    <t>Drama, History, Documentary</t>
  </si>
  <si>
    <t>France, Switzerland, United States of America</t>
  </si>
  <si>
    <t>Swing Into Romance</t>
  </si>
  <si>
    <t>Swing</t>
  </si>
  <si>
    <t>Lust Stories 2</t>
  </si>
  <si>
    <t>Dark Parasite</t>
  </si>
  <si>
    <t>The Teacher Who Promised the Sea</t>
  </si>
  <si>
    <t>My Happy Marriage</t>
  </si>
  <si>
    <t>The Imaginary</t>
  </si>
  <si>
    <t>Animation, Adventure, Drama, Family, Fantasy</t>
  </si>
  <si>
    <t>Squealer</t>
  </si>
  <si>
    <t>Sitting in Bars with Cake</t>
  </si>
  <si>
    <t>Tokyo Revengers 2 Part 2: Bloody Halloween - Final Battle</t>
  </si>
  <si>
    <t>Theater Camp</t>
  </si>
  <si>
    <t>A Place to Fight For</t>
  </si>
  <si>
    <t>The Delinquents</t>
  </si>
  <si>
    <t>Argentina, Brazil, Chile, Luxembourg</t>
  </si>
  <si>
    <t>The Puppetman</t>
  </si>
  <si>
    <t>The Angel Maker</t>
  </si>
  <si>
    <t>The Temptation of the Mature 50s Mother-in-law</t>
  </si>
  <si>
    <t>The Last Night of Sandra M.</t>
  </si>
  <si>
    <t>Maggie Simpson in "Rogue Not Quite One"</t>
  </si>
  <si>
    <t>Dark Harvest</t>
  </si>
  <si>
    <t>The Haunted Hotel</t>
  </si>
  <si>
    <t>Dead Shot</t>
  </si>
  <si>
    <t>Faraway</t>
  </si>
  <si>
    <t>Germany, Croatia</t>
  </si>
  <si>
    <t>Bunker</t>
  </si>
  <si>
    <t>A Tourist's Guide to Love</t>
  </si>
  <si>
    <t>A Great Friend</t>
  </si>
  <si>
    <t>Timeless Heroes: Indiana Jones &amp; Harrison Ford</t>
  </si>
  <si>
    <t>Tonight You're Sleeping with Me</t>
  </si>
  <si>
    <t>Iceland, Poland</t>
  </si>
  <si>
    <t>The List</t>
  </si>
  <si>
    <t>'Twas the Text Before Christmas</t>
  </si>
  <si>
    <t>Junkyard Dog</t>
  </si>
  <si>
    <t>Tu Jhoothi Main Makkaar</t>
  </si>
  <si>
    <t>India, Mauritius, Spain</t>
  </si>
  <si>
    <t>The Spider Within: A Spider-Verse Story</t>
  </si>
  <si>
    <t>Assassin</t>
  </si>
  <si>
    <t>Action, Thriller, Science Fiction, Crime</t>
  </si>
  <si>
    <t>Dream</t>
  </si>
  <si>
    <t>South Korea, Hungary</t>
  </si>
  <si>
    <t>Life For Real</t>
  </si>
  <si>
    <t>The Bridge Curse: Ritual</t>
  </si>
  <si>
    <t>Malum</t>
  </si>
  <si>
    <t>Where the Tracks End</t>
  </si>
  <si>
    <t>Endless Summer Syndrome</t>
  </si>
  <si>
    <t>Czech Republic, France</t>
  </si>
  <si>
    <t>Natty Knocks</t>
  </si>
  <si>
    <t>LOLA</t>
  </si>
  <si>
    <t>The Quantum Devil</t>
  </si>
  <si>
    <t>Chang'an</t>
  </si>
  <si>
    <t>Animation, History</t>
  </si>
  <si>
    <t>Avataro Sentai Donbrothers vs. Zenkaiger</t>
  </si>
  <si>
    <t>Salakab</t>
  </si>
  <si>
    <t>Street Flow 2</t>
  </si>
  <si>
    <t>Love at First Kiss</t>
  </si>
  <si>
    <t>You Can Live Forever</t>
  </si>
  <si>
    <t>The End We Start From</t>
  </si>
  <si>
    <t>Strange Way of Life</t>
  </si>
  <si>
    <t>Drama, Western, Romance</t>
  </si>
  <si>
    <t>Jaane Jaan</t>
  </si>
  <si>
    <t>India, South Korea, United States of America, China</t>
  </si>
  <si>
    <t>Robots</t>
  </si>
  <si>
    <t>Comedy, Science Fiction, Romance, Fantasy</t>
  </si>
  <si>
    <t>Dad or Mom</t>
  </si>
  <si>
    <t>The Forbidden Play</t>
  </si>
  <si>
    <t>The Naughty Nine</t>
  </si>
  <si>
    <t>Family, Adventure, Comedy, TV Movie, Crime</t>
  </si>
  <si>
    <t>Little Dixie</t>
  </si>
  <si>
    <t>The Miracle Club</t>
  </si>
  <si>
    <t>At Midnight</t>
  </si>
  <si>
    <t>G-Men</t>
  </si>
  <si>
    <t>Bring Him to Me</t>
  </si>
  <si>
    <t>Thank You, I'm Sorry</t>
  </si>
  <si>
    <t>The Madness Express</t>
  </si>
  <si>
    <t>Bittersweet Rain</t>
  </si>
  <si>
    <t>Rocky Aur Rani Kii Prem Kahaani</t>
  </si>
  <si>
    <t>Paupahan</t>
  </si>
  <si>
    <t>Vincent Must Die</t>
  </si>
  <si>
    <t>Drama, Fantasy, Comedy, Thriller</t>
  </si>
  <si>
    <t>Justice League x RWBY: Super Heroes &amp; Huntsmen, Part Two</t>
  </si>
  <si>
    <t>Shortcomings</t>
  </si>
  <si>
    <t>Female Employee Who Earned Money During a Company Dinner</t>
  </si>
  <si>
    <t>A Real Job</t>
  </si>
  <si>
    <t>Christmas on Windmill Way</t>
  </si>
  <si>
    <t>Torn Heaven</t>
  </si>
  <si>
    <t>Christmas As Usual</t>
  </si>
  <si>
    <t>Kamadora</t>
  </si>
  <si>
    <t>Fog City</t>
  </si>
  <si>
    <t>Detective Conan: The Story of Ai Haibara: Black Iron Mystery Train</t>
  </si>
  <si>
    <t>Influencer</t>
  </si>
  <si>
    <t>Snag</t>
  </si>
  <si>
    <t>Origin</t>
  </si>
  <si>
    <t>La Syndicaliste</t>
  </si>
  <si>
    <t>Germany, France, United States of America</t>
  </si>
  <si>
    <t>The Eternal Memory</t>
  </si>
  <si>
    <t>Jean-Claude van Damme: Karate King</t>
  </si>
  <si>
    <t>Belgium, France, Israel, Spain, Switzerland</t>
  </si>
  <si>
    <t>Chicken for Linda!</t>
  </si>
  <si>
    <t>Murder City</t>
  </si>
  <si>
    <t>Crime, Thriller, Action, TV Movie</t>
  </si>
  <si>
    <t>Sheroes</t>
  </si>
  <si>
    <t>The Sweet East</t>
  </si>
  <si>
    <t>The Successor</t>
  </si>
  <si>
    <t>The Last Rifleman</t>
  </si>
  <si>
    <t>Two Witches</t>
  </si>
  <si>
    <t>The Mistress</t>
  </si>
  <si>
    <t>Nice Sister-in-law 6</t>
  </si>
  <si>
    <t>The Starling Girl</t>
  </si>
  <si>
    <t>Her Body</t>
  </si>
  <si>
    <t>EXmas</t>
  </si>
  <si>
    <t>The Boy in the Woods</t>
  </si>
  <si>
    <t>The Woman Under the Stage</t>
  </si>
  <si>
    <t>The Vourdalak</t>
  </si>
  <si>
    <t>The Pigeon Tunnel</t>
  </si>
  <si>
    <t>Kids vs. Aliens</t>
  </si>
  <si>
    <t>A Moroccan Affair</t>
  </si>
  <si>
    <t>One More Time</t>
  </si>
  <si>
    <t>Thriller 40</t>
  </si>
  <si>
    <t>Renaissance: A Film by BeyoncÃ©</t>
  </si>
  <si>
    <t>Female College Student's Massage</t>
  </si>
  <si>
    <t>Bank of Dave</t>
  </si>
  <si>
    <t>Last Night of Amore</t>
  </si>
  <si>
    <t>The Artifice Girl</t>
  </si>
  <si>
    <t>The Witch Game</t>
  </si>
  <si>
    <t>The Price We Pay</t>
  </si>
  <si>
    <t>Action, Thriller, Mystery, Crime, Horror</t>
  </si>
  <si>
    <t>Golda</t>
  </si>
  <si>
    <t>Happiness for Beginners</t>
  </si>
  <si>
    <t>Romance, Adventure, Comedy, Drama</t>
  </si>
  <si>
    <t>The Point Men</t>
  </si>
  <si>
    <t>Mother-in-law in Love With Son-in-law 4</t>
  </si>
  <si>
    <t>Fool's Paradise</t>
  </si>
  <si>
    <t>Jagged Mind</t>
  </si>
  <si>
    <t>10 Days of a Bad Man</t>
  </si>
  <si>
    <t>The Lost Boys</t>
  </si>
  <si>
    <t>A Prince in Paradise</t>
  </si>
  <si>
    <t>You Hurt My Feelings</t>
  </si>
  <si>
    <t>Close Your Eyes</t>
  </si>
  <si>
    <t>Dunki</t>
  </si>
  <si>
    <t>Fingernails</t>
  </si>
  <si>
    <t>Shehzada</t>
  </si>
  <si>
    <t>Action, Comedy, Drama, Romance</t>
  </si>
  <si>
    <t>The Book of Solutions</t>
  </si>
  <si>
    <t>Nada que ver</t>
  </si>
  <si>
    <t>A Thousand and One</t>
  </si>
  <si>
    <t>Best. Christmas. Ever!</t>
  </si>
  <si>
    <t>Flirtatious</t>
  </si>
  <si>
    <t>Doi Boy</t>
  </si>
  <si>
    <t>Cambodia, Thailand</t>
  </si>
  <si>
    <t>Sisi &amp; I</t>
  </si>
  <si>
    <t>Austria, Germany, Switzerland</t>
  </si>
  <si>
    <t>The Piper</t>
  </si>
  <si>
    <t>Girl You Know It's True</t>
  </si>
  <si>
    <t>Buddy Games: Spring Awakening</t>
  </si>
  <si>
    <t>The Pope: Answers</t>
  </si>
  <si>
    <t>Adagio</t>
  </si>
  <si>
    <t>Gabriel's Redemption: Part III</t>
  </si>
  <si>
    <t>10 Days of a Good Man</t>
  </si>
  <si>
    <t>SimÃ³n</t>
  </si>
  <si>
    <t>United States of America, Venezuela</t>
  </si>
  <si>
    <t>Colao 2</t>
  </si>
  <si>
    <t>Corner Office</t>
  </si>
  <si>
    <t>The Shift</t>
  </si>
  <si>
    <t>One Ranger</t>
  </si>
  <si>
    <t>A Difficult Year</t>
  </si>
  <si>
    <t>I Like Movies</t>
  </si>
  <si>
    <t>Hannah Waddingham: Home for Christmas</t>
  </si>
  <si>
    <t>Artem &amp; Eva</t>
  </si>
  <si>
    <t>Estonia, France, Russia</t>
  </si>
  <si>
    <t>Summer Vacation</t>
  </si>
  <si>
    <t>The Jewel Thief</t>
  </si>
  <si>
    <t>Knuckle Girl</t>
  </si>
  <si>
    <t>Under The Stars</t>
  </si>
  <si>
    <t>I Am Rage</t>
  </si>
  <si>
    <t>Death's Roulette</t>
  </si>
  <si>
    <t>Blue Jean</t>
  </si>
  <si>
    <t>Manta, Manta: Legacy</t>
  </si>
  <si>
    <t>River</t>
  </si>
  <si>
    <t>Comedy, Science Fiction, Fantasy</t>
  </si>
  <si>
    <t>Left Behind: Rise of the Antichrist</t>
  </si>
  <si>
    <t>Science Fiction, Action, Thriller, Fantasy</t>
  </si>
  <si>
    <t>Still Time</t>
  </si>
  <si>
    <t>Perpetrator</t>
  </si>
  <si>
    <t>The Great Seduction</t>
  </si>
  <si>
    <t>STW</t>
  </si>
  <si>
    <t>Sister Sister 2</t>
  </si>
  <si>
    <t>The Blind</t>
  </si>
  <si>
    <t>Scrapper</t>
  </si>
  <si>
    <t>John Mulaney: Baby J</t>
  </si>
  <si>
    <t>Your Mother's Son</t>
  </si>
  <si>
    <t>The End of Sex</t>
  </si>
  <si>
    <t>13 Bombs</t>
  </si>
  <si>
    <t>Apaches: Gang of Paris</t>
  </si>
  <si>
    <t>The Village</t>
  </si>
  <si>
    <t>STARS-796 ãƒ­ã‚±å¸°ã‚Šç›¸éƒ¨å±‹NTRå¤§é›ªã§å¸°ã‚Œãªããªã£ãŸãŠå¤©æ°—ãŠå§‰ã•ã‚“ãŒé˜´é™ºãªä¸­å¹´ãƒ‡ã‚£ãƒ¬ã‚¯ã‚¿ãƒ¼ã®ç²˜ç€ãƒ‘ãƒ¯ãƒãƒ©ãƒãƒ³ãƒã§å¼€ç™ºã•ã‚Œç¶šã‘ãŸä¸€æ™©ã€‚ å°å‡‘ã‚ˆã¤å¶</t>
  </si>
  <si>
    <t>Rich in Love 2</t>
  </si>
  <si>
    <t>Brazil, Bosnia and Herzegovina</t>
  </si>
  <si>
    <t>Prisoner's Daughter</t>
  </si>
  <si>
    <t>500 Days of Escobar</t>
  </si>
  <si>
    <t>Bela Luna</t>
  </si>
  <si>
    <t>Exile</t>
  </si>
  <si>
    <t>Megalomaniac</t>
  </si>
  <si>
    <t>The Book of Wonders</t>
  </si>
  <si>
    <t>Mallari</t>
  </si>
  <si>
    <t>On the Wandering Paths</t>
  </si>
  <si>
    <t>Accused</t>
  </si>
  <si>
    <t>The Braid</t>
  </si>
  <si>
    <t>Belgium, Canada, France, Italy</t>
  </si>
  <si>
    <t>Afam</t>
  </si>
  <si>
    <t>Hambre</t>
  </si>
  <si>
    <t>Making of The Last of Us</t>
  </si>
  <si>
    <t>Showing Up</t>
  </si>
  <si>
    <t>Maggie Moore(s)</t>
  </si>
  <si>
    <t>A Deadly Invitation</t>
  </si>
  <si>
    <t>My Brother-in-law Is Looking For Me Only</t>
  </si>
  <si>
    <t>21 Positions</t>
  </si>
  <si>
    <t>Time Still Turns the Pages</t>
  </si>
  <si>
    <t>Cassandro</t>
  </si>
  <si>
    <t>RDX: Robert Dony Xavier</t>
  </si>
  <si>
    <t>The Unlikely Pilgrimage of Harold Fry</t>
  </si>
  <si>
    <t>Megalodon: The Frenzy</t>
  </si>
  <si>
    <t>Action, Adventure, Horror, Science Fiction</t>
  </si>
  <si>
    <t>Aporia</t>
  </si>
  <si>
    <t>Love Tactics 2</t>
  </si>
  <si>
    <t>Too Beautiful To Lie</t>
  </si>
  <si>
    <t>Fall Guy</t>
  </si>
  <si>
    <t>The Settlers</t>
  </si>
  <si>
    <t>Argentina, Chile, Denmark, France, Germany, Sweden, Taiwan, United Kingdom</t>
  </si>
  <si>
    <t>Slyth: The Hunt Saga</t>
  </si>
  <si>
    <t>Action, Science Fiction, Thriller, Romance</t>
  </si>
  <si>
    <t>Dangerous Waters</t>
  </si>
  <si>
    <t>Abang Adik</t>
  </si>
  <si>
    <t>Malaysia, Singapore, Taiwan</t>
  </si>
  <si>
    <t>La Querida</t>
  </si>
  <si>
    <t>Lie with Me</t>
  </si>
  <si>
    <t>In His Shadow</t>
  </si>
  <si>
    <t>Older Gods</t>
  </si>
  <si>
    <t>Ripper's Revenge</t>
  </si>
  <si>
    <t>Thriller, Horror, History</t>
  </si>
  <si>
    <t>The Ghost Station</t>
  </si>
  <si>
    <t>About Dry Grasses</t>
  </si>
  <si>
    <t>France, Germany, Sweden, Turkey</t>
  </si>
  <si>
    <t>The Blue Caftan</t>
  </si>
  <si>
    <t>Belgium, Denmark, France, Morocco</t>
  </si>
  <si>
    <t>Lagaslas</t>
  </si>
  <si>
    <t>The Hatchet Wielding Hitchhiker</t>
  </si>
  <si>
    <t>Chef Jack: The Adventurous Cook</t>
  </si>
  <si>
    <t>David Holmes: The Boy Who Lived</t>
  </si>
  <si>
    <t>Mang Kanor</t>
  </si>
  <si>
    <t>They Are Mine</t>
  </si>
  <si>
    <t>Squared Love All Over Again</t>
  </si>
  <si>
    <t>Dog Gone</t>
  </si>
  <si>
    <t>Yannick</t>
  </si>
  <si>
    <t>Under Therapy</t>
  </si>
  <si>
    <t>A Vampire in the Family</t>
  </si>
  <si>
    <t>Heart's Motive</t>
  </si>
  <si>
    <t>Joan Baez: I Am a Noise</t>
  </si>
  <si>
    <t>Godless: The Eastfield Exorcism</t>
  </si>
  <si>
    <t>Siege (Asedio)</t>
  </si>
  <si>
    <t>Mufasa: The Lion King</t>
  </si>
  <si>
    <t>Adventure, Family, Animation</t>
  </si>
  <si>
    <t>Sonic the Hedgehog 3</t>
  </si>
  <si>
    <t>Moana 2</t>
  </si>
  <si>
    <t>Amaran</t>
  </si>
  <si>
    <t>Action, Drama, Adventure, War</t>
  </si>
  <si>
    <t>Panda Plan</t>
  </si>
  <si>
    <t>Kraven the Hunter</t>
  </si>
  <si>
    <t>Venom: The Last Dance</t>
  </si>
  <si>
    <t>Gladiator II</t>
  </si>
  <si>
    <t>The Brutalist</t>
  </si>
  <si>
    <t>The Substance</t>
  </si>
  <si>
    <t>Anora</t>
  </si>
  <si>
    <t>Memoir of a Snail</t>
  </si>
  <si>
    <t>Death Whisperer 2</t>
  </si>
  <si>
    <t>Solo Leveling -ReAwakening-</t>
  </si>
  <si>
    <t>Belgium, France, Latvia</t>
  </si>
  <si>
    <t>Elevation</t>
  </si>
  <si>
    <t>Paddington in Peru</t>
  </si>
  <si>
    <t>United Kingdom, France, United States of America, Japan</t>
  </si>
  <si>
    <t>Despicable Me 4</t>
  </si>
  <si>
    <t>The Wild Robot</t>
  </si>
  <si>
    <t>Animation, Science Fiction, Family</t>
  </si>
  <si>
    <t>Conclave</t>
  </si>
  <si>
    <t>Nosferatu</t>
  </si>
  <si>
    <t>Deadpool &amp; Wolverine</t>
  </si>
  <si>
    <t>Devara: Part 1</t>
  </si>
  <si>
    <t>Red One</t>
  </si>
  <si>
    <t>The Lord of the Rings: The War of the Rohirrim</t>
  </si>
  <si>
    <t>Japan, New Zealand, United States of America</t>
  </si>
  <si>
    <t>Inside Out 2</t>
  </si>
  <si>
    <t>Jugaremos en el bosque</t>
  </si>
  <si>
    <t>Werewolves</t>
  </si>
  <si>
    <t>Dirty Angels</t>
  </si>
  <si>
    <t>Heretic</t>
  </si>
  <si>
    <t>Miraculous World, London: At the Edge of Time</t>
  </si>
  <si>
    <t>Night Call</t>
  </si>
  <si>
    <t>Your Fault</t>
  </si>
  <si>
    <t>Nickel Boys</t>
  </si>
  <si>
    <t>Alien: Romulus</t>
  </si>
  <si>
    <t>Apocalypse Z: The Beginning of the End</t>
  </si>
  <si>
    <t>Drama, Action, Horror</t>
  </si>
  <si>
    <t>Bad Boys: Ride or Die</t>
  </si>
  <si>
    <t>Action, Comedy, Crime, Thriller, Adventure</t>
  </si>
  <si>
    <t>Smile 2</t>
  </si>
  <si>
    <t>River of Blood</t>
  </si>
  <si>
    <t>Denmark, United Kingdom, Thailand</t>
  </si>
  <si>
    <t>Dead Talents Society</t>
  </si>
  <si>
    <t>Transformers One</t>
  </si>
  <si>
    <t>Azrael</t>
  </si>
  <si>
    <t>Dune: Part Two</t>
  </si>
  <si>
    <t>Emilia PÃ©rez</t>
  </si>
  <si>
    <t>Belgium, France, United States of America, Mexico</t>
  </si>
  <si>
    <t>Arcadian</t>
  </si>
  <si>
    <t>Terrifier 3</t>
  </si>
  <si>
    <t>Ask Me What You Want</t>
  </si>
  <si>
    <t>Better Man</t>
  </si>
  <si>
    <t>Australia, United Kingdom, United States of America, China, Cyprus</t>
  </si>
  <si>
    <t>Carry-On</t>
  </si>
  <si>
    <t>Babygirl</t>
  </si>
  <si>
    <t>United States of America, Netherlands</t>
  </si>
  <si>
    <t>Kingdom IV: Return of the Great General</t>
  </si>
  <si>
    <t>Wallace &amp; Gromit: Vengeance Most Fowl</t>
  </si>
  <si>
    <t>Bagman</t>
  </si>
  <si>
    <t>Kung Fu Panda 4</t>
  </si>
  <si>
    <t>Science Fiction, Thriller, Adventure, Action</t>
  </si>
  <si>
    <t>Whisper of the Witch</t>
  </si>
  <si>
    <t>This Time Next Year</t>
  </si>
  <si>
    <t>United Kingdom, Germany, Italy</t>
  </si>
  <si>
    <t>Eye for an Eye 2</t>
  </si>
  <si>
    <t>My Hero Academia: You're Next</t>
  </si>
  <si>
    <t>Godzilla x Kong: The New Empire</t>
  </si>
  <si>
    <t>The Price of Money: A Largo Winch Adventure</t>
  </si>
  <si>
    <t>Furiosa: A Mad Max Saga</t>
  </si>
  <si>
    <t>Armor</t>
  </si>
  <si>
    <t>The Crow</t>
  </si>
  <si>
    <t>The Count of Monte Cristo</t>
  </si>
  <si>
    <t>Rita</t>
  </si>
  <si>
    <t>The Garfield Movie</t>
  </si>
  <si>
    <t>Niko: Beyond the Northern Lights</t>
  </si>
  <si>
    <t>A Complete Unknown</t>
  </si>
  <si>
    <t>Kingdom of the Planet of the Apes</t>
  </si>
  <si>
    <t>Science Fiction, Adventure, Action, Drama, Thriller</t>
  </si>
  <si>
    <t>Lembayung</t>
  </si>
  <si>
    <t>IF</t>
  </si>
  <si>
    <t>Straight</t>
  </si>
  <si>
    <t>The Ballad of Davy Crockett</t>
  </si>
  <si>
    <t>A Real Pain</t>
  </si>
  <si>
    <t>A Quiet Place: Day One</t>
  </si>
  <si>
    <t>Cash Out</t>
  </si>
  <si>
    <t>Watchmen: Chapter II</t>
  </si>
  <si>
    <t>Animation, Mystery, Science Fiction, Action, Drama</t>
  </si>
  <si>
    <t>Levels</t>
  </si>
  <si>
    <t>Oddity</t>
  </si>
  <si>
    <t>Civil War</t>
  </si>
  <si>
    <t>Tatsulok: Tatlo Magkasalo</t>
  </si>
  <si>
    <t>The Platform 2</t>
  </si>
  <si>
    <t>Ferry 2</t>
  </si>
  <si>
    <t>Escape from the 21st Century</t>
  </si>
  <si>
    <t>Undercover</t>
  </si>
  <si>
    <t>SpongeBob Squarepants: Kreepaway Kamp</t>
  </si>
  <si>
    <t>TV Movie, Family, Comedy, Horror, Animation</t>
  </si>
  <si>
    <t>Lazareth</t>
  </si>
  <si>
    <t>Animation, Fantasy, Family, Adventure, Comedy</t>
  </si>
  <si>
    <t>Strange Darling</t>
  </si>
  <si>
    <t>Hijack 1971</t>
  </si>
  <si>
    <t>Subservience</t>
  </si>
  <si>
    <t>Project Silence</t>
  </si>
  <si>
    <t>Thriller, Action, Horror, Science Fiction, Adventure</t>
  </si>
  <si>
    <t>Elyas</t>
  </si>
  <si>
    <t>Road House</t>
  </si>
  <si>
    <t>GTMAX</t>
  </si>
  <si>
    <t>The Seed of the Sacred Fig</t>
  </si>
  <si>
    <t>Salve Maria</t>
  </si>
  <si>
    <t>Under Paris</t>
  </si>
  <si>
    <t>Sing: Thriller</t>
  </si>
  <si>
    <t>Animation, Family, Comedy, Music</t>
  </si>
  <si>
    <t>Arena Wars</t>
  </si>
  <si>
    <t>Action, Science Fiction, Thriller, Comedy, Horror</t>
  </si>
  <si>
    <t>The First Omen</t>
  </si>
  <si>
    <t>The Beekeeper</t>
  </si>
  <si>
    <t>OVERLORD: The Sacred Kingdom</t>
  </si>
  <si>
    <t>Action, Adventure, Animation, Fantasy</t>
  </si>
  <si>
    <t>Weekend in Taipei</t>
  </si>
  <si>
    <t>France, Taiwan</t>
  </si>
  <si>
    <t>Saturday Night's Main Event XXXVII</t>
  </si>
  <si>
    <t>Zak &amp; Wowo: The Legend of Lendarys</t>
  </si>
  <si>
    <t>Longlegs</t>
  </si>
  <si>
    <t>Last Stop: Rocafort St.</t>
  </si>
  <si>
    <t>Dragonkeeper</t>
  </si>
  <si>
    <t>China, Spain</t>
  </si>
  <si>
    <t>Animation, Family, Action, Adventure, Fantasy</t>
  </si>
  <si>
    <t>Emmanuelle</t>
  </si>
  <si>
    <t>El Candidato Honesto</t>
  </si>
  <si>
    <t>Hellboy: The Crooked Man</t>
  </si>
  <si>
    <t>Squid Game: Fireplace</t>
  </si>
  <si>
    <t>Joker: Folie Ã  Deux</t>
  </si>
  <si>
    <t>Drawing Closer</t>
  </si>
  <si>
    <t>Crayon Shin-chan the Movie: Our Dinosaur Diary</t>
  </si>
  <si>
    <t>Descendants: The Rise of Red</t>
  </si>
  <si>
    <t>Fantasy, Adventure, Family, Comedy</t>
  </si>
  <si>
    <t>Do Not Enter</t>
  </si>
  <si>
    <t>Argentina, Paraguay</t>
  </si>
  <si>
    <t>The Moor</t>
  </si>
  <si>
    <t>Twisters</t>
  </si>
  <si>
    <t>The Bad Guys: Haunted Heist</t>
  </si>
  <si>
    <t>It Ends with Us</t>
  </si>
  <si>
    <t>Number 24</t>
  </si>
  <si>
    <t>Canary Black</t>
  </si>
  <si>
    <t>The Soul Eater</t>
  </si>
  <si>
    <t>Classified</t>
  </si>
  <si>
    <t>Late Night with the Devil</t>
  </si>
  <si>
    <t>Australia, United Arab Emirates, United States of America</t>
  </si>
  <si>
    <t>Dominique</t>
  </si>
  <si>
    <t>Animal Adventures: Save The Forest</t>
  </si>
  <si>
    <t>Nightbitch</t>
  </si>
  <si>
    <t>Greedy People</t>
  </si>
  <si>
    <t>Borderlands</t>
  </si>
  <si>
    <t>Action, Science Fiction, Comedy</t>
  </si>
  <si>
    <t>Winnie-the-Pooh: Blood and Honey 2</t>
  </si>
  <si>
    <t>Never Let Go</t>
  </si>
  <si>
    <t>The Front Room</t>
  </si>
  <si>
    <t>No Way Up</t>
  </si>
  <si>
    <t>The Fall Guy</t>
  </si>
  <si>
    <t>Don't Move</t>
  </si>
  <si>
    <t>The Thicket</t>
  </si>
  <si>
    <t>Crime, Thriller, Western</t>
  </si>
  <si>
    <t>Beetlejuice Beetlejuice</t>
  </si>
  <si>
    <t>The Absence of Eden</t>
  </si>
  <si>
    <t>Thriller, Drama, Romance, Crime</t>
  </si>
  <si>
    <t>The Killer's Game</t>
  </si>
  <si>
    <t>United States of America, United Kingdom, Spain</t>
  </si>
  <si>
    <t>We Live in Time</t>
  </si>
  <si>
    <t>BLUE LOCK THE MOVIE -EPISODE NAGI-</t>
  </si>
  <si>
    <t>The Order</t>
  </si>
  <si>
    <t>Kill 'em All 2</t>
  </si>
  <si>
    <t>The Apprentice</t>
  </si>
  <si>
    <t>Canada, Denmark, Ireland, Sweden, United Kingdom, United States of America</t>
  </si>
  <si>
    <t>The Shadow Strays</t>
  </si>
  <si>
    <t>The Convert</t>
  </si>
  <si>
    <t>Attack on Titan: THE LAST ATTACK</t>
  </si>
  <si>
    <t>Sumala</t>
  </si>
  <si>
    <t>Thriller, Documentary, Science Fiction</t>
  </si>
  <si>
    <t>The Silent Hour</t>
  </si>
  <si>
    <t>That Christmas</t>
  </si>
  <si>
    <t>Wake Up</t>
  </si>
  <si>
    <t>Mickey and the Very Many Christmases</t>
  </si>
  <si>
    <t>Wolfs</t>
  </si>
  <si>
    <t>Immaculate</t>
  </si>
  <si>
    <t>Megalopolis</t>
  </si>
  <si>
    <t>Tarot</t>
  </si>
  <si>
    <t>Buffalo Kids</t>
  </si>
  <si>
    <t>Megamind vs. the Doom Syndicate</t>
  </si>
  <si>
    <t>Blink Twice</t>
  </si>
  <si>
    <t>The Haunting of the Immaculate Nurse</t>
  </si>
  <si>
    <t>Saving Bikini Bottom: The Sandy Cheeks Movie</t>
  </si>
  <si>
    <t>The Six Triple Eight</t>
  </si>
  <si>
    <t>The Ministry of Ungentlemanly Warfare</t>
  </si>
  <si>
    <t>Action, Comedy, War</t>
  </si>
  <si>
    <t>Take Cover</t>
  </si>
  <si>
    <t>Land of Bad</t>
  </si>
  <si>
    <t>United States of America, Australia, Czech Republic</t>
  </si>
  <si>
    <t>Harold and the Purple Crayon</t>
  </si>
  <si>
    <t>Family, Adventure, Fantasy, Comedy</t>
  </si>
  <si>
    <t>The Tearsmith</t>
  </si>
  <si>
    <t>Juror #2</t>
  </si>
  <si>
    <t>The Girl with the Needle</t>
  </si>
  <si>
    <t>Denmark, Poland, Sweden</t>
  </si>
  <si>
    <t>The Idea of You</t>
  </si>
  <si>
    <t>Knox Goes Away</t>
  </si>
  <si>
    <t>Big World</t>
  </si>
  <si>
    <t>The Room Next Door</t>
  </si>
  <si>
    <t>Atlas</t>
  </si>
  <si>
    <t>Amityville: Where the Echo Lives</t>
  </si>
  <si>
    <t>Rebel Ridge</t>
  </si>
  <si>
    <t>Crime, Action, Thriller, Drama</t>
  </si>
  <si>
    <t>Outside</t>
  </si>
  <si>
    <t>Crime, Thriller, Horror</t>
  </si>
  <si>
    <t>Remnant</t>
  </si>
  <si>
    <t>The Wages of Fear</t>
  </si>
  <si>
    <t>The Aunts</t>
  </si>
  <si>
    <t>Justice League: Crisis on Infinite Earths Part Three</t>
  </si>
  <si>
    <t>Kill</t>
  </si>
  <si>
    <t>Look Back</t>
  </si>
  <si>
    <t>The Bad Shepherd</t>
  </si>
  <si>
    <t>Through My Window 3: Looking at You</t>
  </si>
  <si>
    <t>Cinderella's Curse</t>
  </si>
  <si>
    <t>Sing Sing</t>
  </si>
  <si>
    <t>SDI: Secret Department of Intervention</t>
  </si>
  <si>
    <t>My Old Ass</t>
  </si>
  <si>
    <t>Afraid</t>
  </si>
  <si>
    <t>The Calendar Killer</t>
  </si>
  <si>
    <t>Beverly Hills Cop: Axel F</t>
  </si>
  <si>
    <t>Saptha Kandam</t>
  </si>
  <si>
    <t>House of Ga'a</t>
  </si>
  <si>
    <t>Monster Summer</t>
  </si>
  <si>
    <t>Adventure, Fantasy, Mystery, Horror</t>
  </si>
  <si>
    <t>Twilight of the Warriors: Walled In</t>
  </si>
  <si>
    <t>Queer</t>
  </si>
  <si>
    <t>10 Lives</t>
  </si>
  <si>
    <t>Kalikot</t>
  </si>
  <si>
    <t>The Devil's Bath</t>
  </si>
  <si>
    <t>Drama, Mystery, History, Horror</t>
  </si>
  <si>
    <t>Bag of Lies</t>
  </si>
  <si>
    <t>The Watchers</t>
  </si>
  <si>
    <t>Action, Romance, Drama</t>
  </si>
  <si>
    <t>Hounds of War</t>
  </si>
  <si>
    <t>The Jack in the Box Rises</t>
  </si>
  <si>
    <t>Pushpa 2 - The Rule</t>
  </si>
  <si>
    <t>Challengers</t>
  </si>
  <si>
    <t>Officer Black Belt</t>
  </si>
  <si>
    <t>Bangkok Breaking: Heaven and Hell</t>
  </si>
  <si>
    <t>Baki Hanma VS Kengan Ashura</t>
  </si>
  <si>
    <t>Madame Web</t>
  </si>
  <si>
    <t>The Union</t>
  </si>
  <si>
    <t>Uprising</t>
  </si>
  <si>
    <t>Greece, Italy, United Kingdom, United States of America</t>
  </si>
  <si>
    <t>Pimpinero: Blood and Oil</t>
  </si>
  <si>
    <t>Ghostbusters: Frozen Empire</t>
  </si>
  <si>
    <t>A Different Man</t>
  </si>
  <si>
    <t>Germany, Italy, United States of America</t>
  </si>
  <si>
    <t>Humane</t>
  </si>
  <si>
    <t>Parthenope</t>
  </si>
  <si>
    <t>May the 12th Be with You</t>
  </si>
  <si>
    <t>Time Cut</t>
  </si>
  <si>
    <t>Rebel Moon - Part Two: The Scargiver</t>
  </si>
  <si>
    <t>Upgraded</t>
  </si>
  <si>
    <t>Gunner</t>
  </si>
  <si>
    <t>The Forge</t>
  </si>
  <si>
    <t>MadS</t>
  </si>
  <si>
    <t>Given the Movie: Hiiragi Mix</t>
  </si>
  <si>
    <t>Jackpot!</t>
  </si>
  <si>
    <t>Skinford 2: The Curse</t>
  </si>
  <si>
    <t>Die Alone</t>
  </si>
  <si>
    <t>The Exorcism</t>
  </si>
  <si>
    <t>Monkey Man</t>
  </si>
  <si>
    <t>Canada, Singapore, United States of America</t>
  </si>
  <si>
    <t>The Strangers: Chapter 1</t>
  </si>
  <si>
    <t>Slovakia, Spain, United Kingdom, United States of America</t>
  </si>
  <si>
    <t>Autumn and the Black Jaguar</t>
  </si>
  <si>
    <t>An Almost Christmas Story</t>
  </si>
  <si>
    <t>Golden Kamuy</t>
  </si>
  <si>
    <t>MaXXXine</t>
  </si>
  <si>
    <t>Horror, Mystery, Crime</t>
  </si>
  <si>
    <t>Sex</t>
  </si>
  <si>
    <t>My Spy The Eternal City</t>
  </si>
  <si>
    <t>Daddy's Head</t>
  </si>
  <si>
    <t>Imaginary</t>
  </si>
  <si>
    <t>Double Blind</t>
  </si>
  <si>
    <t>Lift</t>
  </si>
  <si>
    <t>Blood for Dust</t>
  </si>
  <si>
    <t>The Billionaire Escort's Secret</t>
  </si>
  <si>
    <t>Big City Greens the Movie: Spacecation</t>
  </si>
  <si>
    <t>Animation, Family, Comedy, Music, TV Movie</t>
  </si>
  <si>
    <t>The Mouse Trap</t>
  </si>
  <si>
    <t>HAIKYU!! The Dumpster Battle</t>
  </si>
  <si>
    <t>Sting</t>
  </si>
  <si>
    <t>Darkness of Man</t>
  </si>
  <si>
    <t>Rippy</t>
  </si>
  <si>
    <t>Cuckoo</t>
  </si>
  <si>
    <t>The Demon Disorder</t>
  </si>
  <si>
    <t>Outlaw</t>
  </si>
  <si>
    <t>Netherlands, Netherlands Antilles, Aruba</t>
  </si>
  <si>
    <t>Hunting With Tigers</t>
  </si>
  <si>
    <t>Old Guy</t>
  </si>
  <si>
    <t>Horizon: An American Saga - Chapter 1</t>
  </si>
  <si>
    <t>One Fast Move</t>
  </si>
  <si>
    <t>Kleks Academy</t>
  </si>
  <si>
    <t>The 47</t>
  </si>
  <si>
    <t>Gracie &amp; Pedro: Pets to the Rescue</t>
  </si>
  <si>
    <t>Action, Science Fiction, Mystery, Thriller</t>
  </si>
  <si>
    <t>Boneyard</t>
  </si>
  <si>
    <t>In a Violent Nature</t>
  </si>
  <si>
    <t>Exhuma</t>
  </si>
  <si>
    <t>The Thundermans Return</t>
  </si>
  <si>
    <t>Family, Science Fiction, Action, Comedy</t>
  </si>
  <si>
    <t>Anaconda</t>
  </si>
  <si>
    <t>No Voltees</t>
  </si>
  <si>
    <t>GATAO: Like Father Like Son</t>
  </si>
  <si>
    <t>Sikandar Ka Muqaddar</t>
  </si>
  <si>
    <t>Thriller, Crime, Mystery, Action</t>
  </si>
  <si>
    <t>V/H/S/Beyond</t>
  </si>
  <si>
    <t>Case Closed: The Million-Dollar Pentagram</t>
  </si>
  <si>
    <t>Salem's Lot</t>
  </si>
  <si>
    <t>LEGO Marvel Avengers: Mission Demolition</t>
  </si>
  <si>
    <t>Beating Hearts</t>
  </si>
  <si>
    <t>Romance, Crime, Drama</t>
  </si>
  <si>
    <t>Orion and the Dark</t>
  </si>
  <si>
    <t>Animation, Family, Comedy, Fantasy, Mystery</t>
  </si>
  <si>
    <t>Love Lies Bleeding</t>
  </si>
  <si>
    <t>Crime, Romance, Thriller, Action, Adventure, Mystery</t>
  </si>
  <si>
    <t>Paradox Effect</t>
  </si>
  <si>
    <t>Non Negotiable</t>
  </si>
  <si>
    <t>Action, Thriller, Comedy, Drama</t>
  </si>
  <si>
    <t>Kalki 2898-AD</t>
  </si>
  <si>
    <t>Drama, Action, Fantasy, Science Fiction</t>
  </si>
  <si>
    <t>Touken Ranbu Kai: Douden Chikashi Haberau Monora</t>
  </si>
  <si>
    <t>Fly Me to the Moon</t>
  </si>
  <si>
    <t>Distant</t>
  </si>
  <si>
    <t>Y2K</t>
  </si>
  <si>
    <t>Justice League: Crisis on Infinite Earths Part One</t>
  </si>
  <si>
    <t>BogotÃ¡: City of the Lost</t>
  </si>
  <si>
    <t>Mr. Crocket</t>
  </si>
  <si>
    <t>The Outrun</t>
  </si>
  <si>
    <t>Germany, United Kingdom, France, United States of America</t>
  </si>
  <si>
    <t>Boy Kills World</t>
  </si>
  <si>
    <t>Miller's Girl</t>
  </si>
  <si>
    <t>Thriller, Comedy, Drama</t>
  </si>
  <si>
    <t>Woody Woodpecker Goes to Camp</t>
  </si>
  <si>
    <t>Damaged</t>
  </si>
  <si>
    <t>Badland Hunters</t>
  </si>
  <si>
    <t>Lee</t>
  </si>
  <si>
    <t>Australia, United States of America, United Kingdom, Luxembourg</t>
  </si>
  <si>
    <t>The Prosecutor</t>
  </si>
  <si>
    <t>Apartment 7A</t>
  </si>
  <si>
    <t>La Hierba del Diablo</t>
  </si>
  <si>
    <t>The Green Deal</t>
  </si>
  <si>
    <t>Lost Ladies</t>
  </si>
  <si>
    <t>Hit Man</t>
  </si>
  <si>
    <t>Comedy, Romance, Crime</t>
  </si>
  <si>
    <t>The Last Kumite</t>
  </si>
  <si>
    <t>The Well</t>
  </si>
  <si>
    <t>How to Make Millions Before Grandma Dies</t>
  </si>
  <si>
    <t>The Beast Within</t>
  </si>
  <si>
    <t>Alienoid: Return to the Future</t>
  </si>
  <si>
    <t>The Roundup: Punishment</t>
  </si>
  <si>
    <t>Action, Crime, Drama, Thriller, Comedy</t>
  </si>
  <si>
    <t>Joni pata de conejo</t>
  </si>
  <si>
    <t>Something in the Water</t>
  </si>
  <si>
    <t>Carved</t>
  </si>
  <si>
    <t>Dominion of Darkness</t>
  </si>
  <si>
    <t>I, the Executioner</t>
  </si>
  <si>
    <t>Action, Comedy, Adventure, Drama</t>
  </si>
  <si>
    <t>El Apocalipsis de san Juan</t>
  </si>
  <si>
    <t>Here</t>
  </si>
  <si>
    <t>Thelma the Unicorn</t>
  </si>
  <si>
    <t>Valenciana</t>
  </si>
  <si>
    <t>Kinds of Kindness</t>
  </si>
  <si>
    <t>The Last Showgirl</t>
  </si>
  <si>
    <t>Duchess</t>
  </si>
  <si>
    <t>Katt Williams: Woke Foke</t>
  </si>
  <si>
    <t>The Deliverance</t>
  </si>
  <si>
    <t>Trigger Warning</t>
  </si>
  <si>
    <t>Caddo Lake</t>
  </si>
  <si>
    <t>Thriller, Mystery, Drama, Science Fiction</t>
  </si>
  <si>
    <t>The Instigators</t>
  </si>
  <si>
    <t>Justice League: Crisis on Infinite Earths Part Two</t>
  </si>
  <si>
    <t>Saturday Night</t>
  </si>
  <si>
    <t>I Saw the TV Glow</t>
  </si>
  <si>
    <t>Lover</t>
  </si>
  <si>
    <t>Disaster Holiday</t>
  </si>
  <si>
    <t>The Children's Train</t>
  </si>
  <si>
    <t>Ultraman: Rising</t>
  </si>
  <si>
    <t>Animation, Science Fiction, Family, Action</t>
  </si>
  <si>
    <t>Code 8 Part II</t>
  </si>
  <si>
    <t>Night Swim</t>
  </si>
  <si>
    <t>Argylle</t>
  </si>
  <si>
    <t>Action, Adventure, Comedy, Thriller</t>
  </si>
  <si>
    <t>Mean Girls</t>
  </si>
  <si>
    <t>Kemah Terlarang: Kesurupan Massal</t>
  </si>
  <si>
    <t>Mononoke the Movie: The Phantom in the Rain</t>
  </si>
  <si>
    <t>Animation, Fantasy, Mystery, Horror</t>
  </si>
  <si>
    <t>The Clean Up Crew</t>
  </si>
  <si>
    <t>Chief of Station</t>
  </si>
  <si>
    <t>First Taste</t>
  </si>
  <si>
    <t>Last Night at Terrace Lanes</t>
  </si>
  <si>
    <t>It's What's Inside</t>
  </si>
  <si>
    <t>Comedy, Mystery, Science Fiction</t>
  </si>
  <si>
    <t>Uglies</t>
  </si>
  <si>
    <t>Chijin no Ai</t>
  </si>
  <si>
    <t>Sahbek Rajel</t>
  </si>
  <si>
    <t>Tunisia</t>
  </si>
  <si>
    <t>Temurun</t>
  </si>
  <si>
    <t>Hidden Face</t>
  </si>
  <si>
    <t>Kung Fu Games</t>
  </si>
  <si>
    <t>Sleeping Dogs</t>
  </si>
  <si>
    <t>House of Spoils</t>
  </si>
  <si>
    <t>The Last Breath</t>
  </si>
  <si>
    <t>Bionic</t>
  </si>
  <si>
    <t>The King Tide</t>
  </si>
  <si>
    <t>Thriller, Mystery, Fantasy</t>
  </si>
  <si>
    <t>No Time to Spy: A Loud House Movie</t>
  </si>
  <si>
    <t>The Sand Castle</t>
  </si>
  <si>
    <t>Lebanon, United Arab Emirates, United States of America</t>
  </si>
  <si>
    <t>Thriller, Mystery, Drama, Fantasy</t>
  </si>
  <si>
    <t>The Simpsons: O C'mon All Ye Faithful</t>
  </si>
  <si>
    <t>The Bikeriders</t>
  </si>
  <si>
    <t>White Snake: Afloat</t>
  </si>
  <si>
    <t>Animation, Romance, Comedy, Fantasy</t>
  </si>
  <si>
    <t>Sixty Minutes</t>
  </si>
  <si>
    <t>Action, Adventure, Crime, Drama</t>
  </si>
  <si>
    <t>Noah's Ark</t>
  </si>
  <si>
    <t>Brazil, India</t>
  </si>
  <si>
    <t>Animation, Music, Comedy, Fantasy, Family</t>
  </si>
  <si>
    <t>Chapel</t>
  </si>
  <si>
    <t>Irish Wish</t>
  </si>
  <si>
    <t>Back to Black</t>
  </si>
  <si>
    <t>Let Go</t>
  </si>
  <si>
    <t>Cunk on Life</t>
  </si>
  <si>
    <t>Reagan</t>
  </si>
  <si>
    <t>We Are Zombies</t>
  </si>
  <si>
    <t>No Other Land</t>
  </si>
  <si>
    <t>Norway, Palestinian Territory</t>
  </si>
  <si>
    <t>Snoopy Presents: Welcome Home, Franklin</t>
  </si>
  <si>
    <t>Year 10</t>
  </si>
  <si>
    <t>ZuzubalÃ¢ndia - O Filme</t>
  </si>
  <si>
    <t>The Rogue's Trial</t>
  </si>
  <si>
    <t>#Blue_Whale</t>
  </si>
  <si>
    <t>BOCCHI THE ROCK! Recap Part 1</t>
  </si>
  <si>
    <t>Last Straw</t>
  </si>
  <si>
    <t>Himas</t>
  </si>
  <si>
    <t>Family Pack</t>
  </si>
  <si>
    <t>Adventure, Comedy, Fantasy, Action</t>
  </si>
  <si>
    <t>Latency</t>
  </si>
  <si>
    <t>Skincare</t>
  </si>
  <si>
    <t>Beezel</t>
  </si>
  <si>
    <t>Stranger in the Woods</t>
  </si>
  <si>
    <t>DÃ¬di (å¼Ÿå¼Ÿ)</t>
  </si>
  <si>
    <t>Salawahan</t>
  </si>
  <si>
    <t>Meeting with Pol Pot</t>
  </si>
  <si>
    <t>Cambodia, France, Qatar, Taiwan, Turkey</t>
  </si>
  <si>
    <t>Monsters 103 Mercies Dragon Damnation</t>
  </si>
  <si>
    <t>A Family Affair</t>
  </si>
  <si>
    <t>Woman of the Hour</t>
  </si>
  <si>
    <t>Marco</t>
  </si>
  <si>
    <t>Kaskasero</t>
  </si>
  <si>
    <t>The Day the Earth Blew Up: A Looney Tunes Movie</t>
  </si>
  <si>
    <t>Handling the Undead</t>
  </si>
  <si>
    <t>Greece, Norway, Sweden</t>
  </si>
  <si>
    <t>The Red Virgin</t>
  </si>
  <si>
    <t>Megan Thee Stallion: In Her Words</t>
  </si>
  <si>
    <t>Odio el verano</t>
  </si>
  <si>
    <t>Mission: Cross</t>
  </si>
  <si>
    <t>Una pequeÃ±a confusiÃ³n</t>
  </si>
  <si>
    <t>Anatema</t>
  </si>
  <si>
    <t>Yo no soy esa</t>
  </si>
  <si>
    <t>Attack of the Meth Gator</t>
  </si>
  <si>
    <t>Camp Crasher</t>
  </si>
  <si>
    <t>As Silence Passes by</t>
  </si>
  <si>
    <t>New Life</t>
  </si>
  <si>
    <t>Horror, Thriller, Mystery, Science Fiction</t>
  </si>
  <si>
    <t>Love in 39 Degrees</t>
  </si>
  <si>
    <t>The Lost Children</t>
  </si>
  <si>
    <t>Colombia, United Kingdom, United States of America</t>
  </si>
  <si>
    <t>The Tiger's Apprentice</t>
  </si>
  <si>
    <t>Someone Like You</t>
  </si>
  <si>
    <t>All We Imagine as Light</t>
  </si>
  <si>
    <t>India, France, Luxembourg, Netherlands, Italy</t>
  </si>
  <si>
    <t>Defying Gravity: The Curtain Rises on Wicked</t>
  </si>
  <si>
    <t>Don't Tell Mom the Babysitter's Dead</t>
  </si>
  <si>
    <t>Spaceman</t>
  </si>
  <si>
    <t>Mother of the Bride</t>
  </si>
  <si>
    <t>Black Tea</t>
  </si>
  <si>
    <t>Cote D'Ivoire, France, Luxembourg, Mauritania, Taiwan</t>
  </si>
  <si>
    <t>Seven Cemeteries</t>
  </si>
  <si>
    <t>Horror, Action, Fantasy, Thriller</t>
  </si>
  <si>
    <t>Bob Marley: One Love</t>
  </si>
  <si>
    <t>Beautiful Wedding</t>
  </si>
  <si>
    <t>The Colors Within</t>
  </si>
  <si>
    <t>Piece by Piece</t>
  </si>
  <si>
    <t>Animation, Music, Documentary</t>
  </si>
  <si>
    <t>Maharaja</t>
  </si>
  <si>
    <t>Cold Meat</t>
  </si>
  <si>
    <t>Black Box Diaries</t>
  </si>
  <si>
    <t>Crescent City</t>
  </si>
  <si>
    <t>Little Bites</t>
  </si>
  <si>
    <t>DaaaaaalÃ­!</t>
  </si>
  <si>
    <t>The Curse of the Necklace</t>
  </si>
  <si>
    <t>Bonhoeffer: Pastor. Spy. Assassin</t>
  </si>
  <si>
    <t>Arthur the King</t>
  </si>
  <si>
    <t>Wanted Man</t>
  </si>
  <si>
    <t>Nezha: Demon Child is Back</t>
  </si>
  <si>
    <t>Watchmen: Chapter I</t>
  </si>
  <si>
    <t>Small Things Like These</t>
  </si>
  <si>
    <t>Mobile Suit Gundam SEED FREEDOM</t>
  </si>
  <si>
    <t>Ordinary Angels</t>
  </si>
  <si>
    <t>God of Pain</t>
  </si>
  <si>
    <t>Laura</t>
  </si>
  <si>
    <t>Breaking and Re-entering</t>
  </si>
  <si>
    <t>The Walking Dead: The Return</t>
  </si>
  <si>
    <t>I Am Nevenka</t>
  </si>
  <si>
    <t>Arthur's Whisky</t>
  </si>
  <si>
    <t>United Kingdom, United States of America, Australia</t>
  </si>
  <si>
    <t>Cellar Door</t>
  </si>
  <si>
    <t>Riviera Revenge</t>
  </si>
  <si>
    <t>Linda</t>
  </si>
  <si>
    <t>How to Date Billy Walsh</t>
  </si>
  <si>
    <t>Kneecap</t>
  </si>
  <si>
    <t>Air Force One Down</t>
  </si>
  <si>
    <t>Hotel Bitcoin</t>
  </si>
  <si>
    <t>Padre no hay mÃ¡s que uno 4: Campanas de boda</t>
  </si>
  <si>
    <t>Baby Shark's Big Movie</t>
  </si>
  <si>
    <t>Sugarcane</t>
  </si>
  <si>
    <t>Jade</t>
  </si>
  <si>
    <t>Hard Truths</t>
  </si>
  <si>
    <t>Ricky Stanicky</t>
  </si>
  <si>
    <t>The Painter</t>
  </si>
  <si>
    <t>The Good Half</t>
  </si>
  <si>
    <t>They Will Be Dust</t>
  </si>
  <si>
    <t>Italy, Spain, Switzerland</t>
  </si>
  <si>
    <t>Drama, Music, Comedy</t>
  </si>
  <si>
    <t>South Park: The End of Obesity</t>
  </si>
  <si>
    <t>The Merry Gentlemen</t>
  </si>
  <si>
    <t>Young Woman and the Sea</t>
  </si>
  <si>
    <t>Snack Shack</t>
  </si>
  <si>
    <t>Homestead</t>
  </si>
  <si>
    <t>Umamusume: Pretty Derby â€“ Beginning of a New Era</t>
  </si>
  <si>
    <t>Animation, Drama, Comedy, Fantasy</t>
  </si>
  <si>
    <t>Fighter</t>
  </si>
  <si>
    <t>Baby John</t>
  </si>
  <si>
    <t>Pedro PÃ¡ramo</t>
  </si>
  <si>
    <t>Drama, Mystery, Thriller, Fantasy, Western</t>
  </si>
  <si>
    <t>Untamed Royals</t>
  </si>
  <si>
    <t>The Casagrandes Movie</t>
  </si>
  <si>
    <t>The Legend of Catclaws Mountain</t>
  </si>
  <si>
    <t>TL</t>
  </si>
  <si>
    <t>Glimmers</t>
  </si>
  <si>
    <t>The Night They Came Home</t>
  </si>
  <si>
    <t>Western, Thriller, Action</t>
  </si>
  <si>
    <t>Bedspacer</t>
  </si>
  <si>
    <t>Our Little Secret</t>
  </si>
  <si>
    <t>The Infallibles</t>
  </si>
  <si>
    <t>Souleymane's Story</t>
  </si>
  <si>
    <t>Am I OK?</t>
  </si>
  <si>
    <t>Striking Rescue</t>
  </si>
  <si>
    <t>Daddio</t>
  </si>
  <si>
    <t>Hot Frosty</t>
  </si>
  <si>
    <t>Silent Trees</t>
  </si>
  <si>
    <t>Drive-Away Dolls</t>
  </si>
  <si>
    <t>Blue Cave</t>
  </si>
  <si>
    <t>A Silence</t>
  </si>
  <si>
    <t>A Little Something Extra</t>
  </si>
  <si>
    <t>My Cousin the Sexologist 2</t>
  </si>
  <si>
    <t>Super/Man: The Christopher Reeve Story</t>
  </si>
  <si>
    <t>A True Gentleman</t>
  </si>
  <si>
    <t>Salitan</t>
  </si>
  <si>
    <t>Stopmotion</t>
  </si>
  <si>
    <t>F Marry Kill</t>
  </si>
  <si>
    <t>The Inheritance</t>
  </si>
  <si>
    <t>Harbin</t>
  </si>
  <si>
    <t>Action, Thriller, History, War</t>
  </si>
  <si>
    <t>A Legend</t>
  </si>
  <si>
    <t>Action, Fantasy, Adventure, Romance</t>
  </si>
  <si>
    <t>Firebrand</t>
  </si>
  <si>
    <t>Hello, Love, Again</t>
  </si>
  <si>
    <t>Philippines, Canada</t>
  </si>
  <si>
    <t>Taboo: Family Secrets</t>
  </si>
  <si>
    <t>Grafted</t>
  </si>
  <si>
    <t>InvasiÃ³n</t>
  </si>
  <si>
    <t>Force of Nature: The Dry 2</t>
  </si>
  <si>
    <t>Find Me Falling</t>
  </si>
  <si>
    <t>United Kingdom, Denmark, Germany, Ireland, Italy, Sweden</t>
  </si>
  <si>
    <t>Drama, Fantasy, Science Fiction, Music</t>
  </si>
  <si>
    <t>Slingshot</t>
  </si>
  <si>
    <t>Tyler Perry's Divorce in the Black</t>
  </si>
  <si>
    <t>Cult Killer</t>
  </si>
  <si>
    <t>Meet Me Next Christmas</t>
  </si>
  <si>
    <t>Float</t>
  </si>
  <si>
    <t>Soundtrack to a Coup d'Etat</t>
  </si>
  <si>
    <t>The Mediterranean Sea</t>
  </si>
  <si>
    <t>Big Boys</t>
  </si>
  <si>
    <t>My Name Is Loh Kiwan</t>
  </si>
  <si>
    <t>Scoop</t>
  </si>
  <si>
    <t>Bookworm</t>
  </si>
  <si>
    <t>Adventure, Family, Comedy, Drama</t>
  </si>
  <si>
    <t>Pandemonium</t>
  </si>
  <si>
    <t>The Menendez Brothers</t>
  </si>
  <si>
    <t>Avicii - I'm Tim</t>
  </si>
  <si>
    <t>Sisid Marino</t>
  </si>
  <si>
    <t>The Hunted</t>
  </si>
  <si>
    <t>My Oni Girl</t>
  </si>
  <si>
    <t>Barbie and Stacie to the Rescue</t>
  </si>
  <si>
    <t>Haunted Heart</t>
  </si>
  <si>
    <t>Marvel Studios Assembled: The Making of Deadpool &amp; Wolverine</t>
  </si>
  <si>
    <t>Possession Street</t>
  </si>
  <si>
    <t>Kanguva</t>
  </si>
  <si>
    <t>Wild Agent 2: Peach Assassination</t>
  </si>
  <si>
    <t>The Goat Life</t>
  </si>
  <si>
    <t>A Hero's Journey: The Making of Percy Jackson and the Olympians</t>
  </si>
  <si>
    <t>Fraternity</t>
  </si>
  <si>
    <t>EKS</t>
  </si>
  <si>
    <t>Katas</t>
  </si>
  <si>
    <t>Aire: Just Breathe</t>
  </si>
  <si>
    <t>Dominican Republic, Spain</t>
  </si>
  <si>
    <t>Bureau 749</t>
  </si>
  <si>
    <t>Kapalit</t>
  </si>
  <si>
    <t>Cuerpo escombro</t>
  </si>
  <si>
    <t>Red Right Hand</t>
  </si>
  <si>
    <t>The Remarkable Life of Ibelin</t>
  </si>
  <si>
    <t>Lonely Planet</t>
  </si>
  <si>
    <t>New Town Mothers</t>
  </si>
  <si>
    <t>Space Cadet</t>
  </si>
  <si>
    <t>Stree 2</t>
  </si>
  <si>
    <t>Curse of the Seven Seas</t>
  </si>
  <si>
    <t>Operation Undead</t>
  </si>
  <si>
    <t>Singapore, Thailand</t>
  </si>
  <si>
    <t>Jigra</t>
  </si>
  <si>
    <t>Horizon: An American Saga - Chapter 2</t>
  </si>
  <si>
    <t>Avicii - My Last Show</t>
  </si>
  <si>
    <t>Do Patti</t>
  </si>
  <si>
    <t>Donselya</t>
  </si>
  <si>
    <t>The Last Dance</t>
  </si>
  <si>
    <t>A Mother's Embrace</t>
  </si>
  <si>
    <t>Vanished into the Night</t>
  </si>
  <si>
    <t>Uranus 2324</t>
  </si>
  <si>
    <t>Romance, Drama, Science Fiction</t>
  </si>
  <si>
    <t>Hundreds of Beavers</t>
  </si>
  <si>
    <t>La Familia del Barrio: La PelÃ­cula</t>
  </si>
  <si>
    <t>Comedy, Animation, History, Science Fiction</t>
  </si>
  <si>
    <t>Sweethearts</t>
  </si>
  <si>
    <t>Sayen: The Huntress</t>
  </si>
  <si>
    <t>A Sacrifice</t>
  </si>
  <si>
    <t>Killer Body Count</t>
  </si>
  <si>
    <t>Honeymoonish</t>
  </si>
  <si>
    <t>Kuwait, Lebanon</t>
  </si>
  <si>
    <t>Kill the Jockey</t>
  </si>
  <si>
    <t>Argentina, Denmark, Spain, United States of America, Mexico, United Kingdom</t>
  </si>
  <si>
    <t>The Greatest Hits</t>
  </si>
  <si>
    <t>Drama, Music, Romance, Fantasy</t>
  </si>
  <si>
    <t>The Best Christmas Pageant Ever</t>
  </si>
  <si>
    <t>Suncoast</t>
  </si>
  <si>
    <t>Restless Waters, Shivering Lights</t>
  </si>
  <si>
    <t>The Cult</t>
  </si>
  <si>
    <t>Monsieur Aznavour</t>
  </si>
  <si>
    <t>History, Music</t>
  </si>
  <si>
    <t>Init</t>
  </si>
  <si>
    <t>Summer Camp</t>
  </si>
  <si>
    <t>F-Buddies</t>
  </si>
  <si>
    <t>Grand Theft Hamlet</t>
  </si>
  <si>
    <t>Animation, Drama, Documentary</t>
  </si>
  <si>
    <t>Bambi: A Life in the Woods</t>
  </si>
  <si>
    <t>Boundless</t>
  </si>
  <si>
    <t>Lisa Frankenstein</t>
  </si>
  <si>
    <t>Celestina: Burlesk Dancer</t>
  </si>
  <si>
    <t>Kabit</t>
  </si>
  <si>
    <t>Love Boat</t>
  </si>
  <si>
    <t>Killer Heat</t>
  </si>
  <si>
    <t>Heart of the Hunter</t>
  </si>
  <si>
    <t>Nutcrackers</t>
  </si>
  <si>
    <t>#AMFAD: All My Friends Are Dead</t>
  </si>
  <si>
    <t>Hagen</t>
  </si>
  <si>
    <t>Czech Republic, Germany</t>
  </si>
  <si>
    <t>Winner</t>
  </si>
  <si>
    <t>Woodwalkers</t>
  </si>
  <si>
    <t>Valley of Shadows</t>
  </si>
  <si>
    <t>Jailbreak Affair</t>
  </si>
  <si>
    <t>Turtles All the Way Down</t>
  </si>
  <si>
    <t>The Underdoggs</t>
  </si>
  <si>
    <t>The Dead Don't Hurt</t>
  </si>
  <si>
    <t>Canada, Denmark, Mexico, United Kingdom, United States of America</t>
  </si>
  <si>
    <t>Western, Drama, Romance</t>
  </si>
  <si>
    <t>Good One</t>
  </si>
  <si>
    <t>Boss Ma'am</t>
  </si>
  <si>
    <t>Miki</t>
  </si>
  <si>
    <t>Slovakia</t>
  </si>
  <si>
    <t>I.S.S.</t>
  </si>
  <si>
    <t>Mala Persona</t>
  </si>
  <si>
    <t>Before Dawn</t>
  </si>
  <si>
    <t>Hollywoodgate</t>
  </si>
  <si>
    <t>Unfrosted</t>
  </si>
  <si>
    <t>Yolo</t>
  </si>
  <si>
    <t>Drama, Comedy, Action</t>
  </si>
  <si>
    <t>Victoria Must Go</t>
  </si>
  <si>
    <t>The Most Wonderful Time of the Year</t>
  </si>
  <si>
    <t>Misericordia</t>
  </si>
  <si>
    <t>The Last Frenzy</t>
  </si>
  <si>
    <t>The Restoration</t>
  </si>
  <si>
    <t>Crew</t>
  </si>
  <si>
    <t>Lucky Baskhar</t>
  </si>
  <si>
    <t>The Lonely Man with the Ghost Machine</t>
  </si>
  <si>
    <t>Science Fiction, Horror, Drama</t>
  </si>
  <si>
    <t>What Jennifer Did</t>
  </si>
  <si>
    <t>Sound of Hope: The Story of Possum Trot</t>
  </si>
  <si>
    <t>The Radleys</t>
  </si>
  <si>
    <t>His Three Daughters</t>
  </si>
  <si>
    <t>My Penguin Friend</t>
  </si>
  <si>
    <t>Singham Again</t>
  </si>
  <si>
    <t>The Last Stop in Yuma County</t>
  </si>
  <si>
    <t>Blood Dried Hands</t>
  </si>
  <si>
    <t>Horror, Thriller, Drama, Crime</t>
  </si>
  <si>
    <t>Marching Band</t>
  </si>
  <si>
    <t>This Is Meâ€¦Now</t>
  </si>
  <si>
    <t>Aavesham</t>
  </si>
  <si>
    <t>Honey Money Phony</t>
  </si>
  <si>
    <t>Boy Kaldag</t>
  </si>
  <si>
    <t>Tudo por um Pop Star 2</t>
  </si>
  <si>
    <t>Out of Darkness</t>
  </si>
  <si>
    <t>Angels Fallen: Warriors of Peace</t>
  </si>
  <si>
    <t>Horror, Action, Fantasy, Adventure</t>
  </si>
  <si>
    <t>Problemista</t>
  </si>
  <si>
    <t>To Live Through Death</t>
  </si>
  <si>
    <t>An Unfinished Film</t>
  </si>
  <si>
    <t>Germany, Singapore</t>
  </si>
  <si>
    <t>Blame the Game</t>
  </si>
  <si>
    <t>Wicked Little Letters</t>
  </si>
  <si>
    <t>Lowlifes</t>
  </si>
  <si>
    <t>Sector 36</t>
  </si>
  <si>
    <t>Einstein and the Bomb</t>
  </si>
  <si>
    <t>Blackwater Lane</t>
  </si>
  <si>
    <t>Thriller, Drama, Mystery, Horror, Crime</t>
  </si>
  <si>
    <t>Out of My Mind</t>
  </si>
  <si>
    <t>Hijack '93</t>
  </si>
  <si>
    <t>Timestalker</t>
  </si>
  <si>
    <t>Boxer</t>
  </si>
  <si>
    <t>The Witch. Revenge</t>
  </si>
  <si>
    <t>Horror, Fantasy, War, Drama</t>
  </si>
  <si>
    <t>KIX</t>
  </si>
  <si>
    <t>Croatia, France, Hungary</t>
  </si>
  <si>
    <t>Emma and Eddie: A Working Couple</t>
  </si>
  <si>
    <t>TMZ Presents | The Downfall of Diddy</t>
  </si>
  <si>
    <t>Skywalkers: A Love Story</t>
  </si>
  <si>
    <t>Documentary, Romance, Thriller</t>
  </si>
  <si>
    <t>Suspicion</t>
  </si>
  <si>
    <t>Bird</t>
  </si>
  <si>
    <t>The Snow Sister</t>
  </si>
  <si>
    <t>Fantasy, Family, Adventure, Drama</t>
  </si>
  <si>
    <t>Doraemon the Movie: Nobita's Earth Symphony</t>
  </si>
  <si>
    <t>Animation, Music, Comedy, Drama, Family, Fantasy, Adventure</t>
  </si>
  <si>
    <t>Armand</t>
  </si>
  <si>
    <t>Germany, Netherlands, Norway, Sweden</t>
  </si>
  <si>
    <t>Rumours</t>
  </si>
  <si>
    <t>Canada, Germany, Hungary, United States of America</t>
  </si>
  <si>
    <t>The Wingwalker</t>
  </si>
  <si>
    <t>The Park Maniac</t>
  </si>
  <si>
    <t>Elton John: Never Too Late</t>
  </si>
  <si>
    <t>Nurse Abi</t>
  </si>
  <si>
    <t>Justice</t>
  </si>
  <si>
    <t>Naples to New York</t>
  </si>
  <si>
    <t>The Wasp</t>
  </si>
  <si>
    <t>Society of the Snow: Who Were We on the Mountain?</t>
  </si>
  <si>
    <t>Hunt the Wicked</t>
  </si>
  <si>
    <t>Simon of the Mountain</t>
  </si>
  <si>
    <t>Argentina, Chile, Mexico, Uruguay</t>
  </si>
  <si>
    <t>Kali: Avenging Angel</t>
  </si>
  <si>
    <t>The Bench</t>
  </si>
  <si>
    <t>Hell Hole</t>
  </si>
  <si>
    <t>Killer Babes</t>
  </si>
  <si>
    <t>Russia, Turkey</t>
  </si>
  <si>
    <t>Comedy, Romance, Action</t>
  </si>
  <si>
    <t>Kiskisan</t>
  </si>
  <si>
    <t>Dirty Ice Cream</t>
  </si>
  <si>
    <t>Christmas in Lagos</t>
  </si>
  <si>
    <t>Intercambiadas</t>
  </si>
  <si>
    <t>The Good Teacher</t>
  </si>
  <si>
    <t>Ghost Cat Anzu</t>
  </si>
  <si>
    <t>Animation, Fantasy, Comedy, Family</t>
  </si>
  <si>
    <t>Running on Empty</t>
  </si>
  <si>
    <t>Dange</t>
  </si>
  <si>
    <t>Silence of the Prey</t>
  </si>
  <si>
    <t>Lucky Winners</t>
  </si>
  <si>
    <t>The Door-to-Door Bookstore</t>
  </si>
  <si>
    <t>Inside the Mind of a Dog</t>
  </si>
  <si>
    <t>Underdog</t>
  </si>
  <si>
    <t>A House on Fire</t>
  </si>
  <si>
    <t>Spain, Italy</t>
  </si>
  <si>
    <t>Backrider</t>
  </si>
  <si>
    <t>Noche de Bodas</t>
  </si>
  <si>
    <t>Vina: Before 7 Days</t>
  </si>
  <si>
    <t>Crime, Horror, Drama, Mystery, Thriller</t>
  </si>
  <si>
    <t>Successor</t>
  </si>
  <si>
    <t>Goyo</t>
  </si>
  <si>
    <t>Es por su bien</t>
  </si>
  <si>
    <t>Unsung Hero</t>
  </si>
  <si>
    <t>Drama, Music, Family</t>
  </si>
  <si>
    <t>The American Society of Magical Negroes</t>
  </si>
  <si>
    <t>The Greatest Night in Pop</t>
  </si>
  <si>
    <t>Bhool Bhulaiyaa 3</t>
  </si>
  <si>
    <t>Buy Now! The Shopping Conspiracy</t>
  </si>
  <si>
    <t>Cocorico</t>
  </si>
  <si>
    <t>Stand Up My Husband!</t>
  </si>
  <si>
    <t>Touch</t>
  </si>
  <si>
    <t>Iceland, United Kingdom</t>
  </si>
  <si>
    <t>You Shall Not Sleep Tonight</t>
  </si>
  <si>
    <t>In Her Place</t>
  </si>
  <si>
    <t>Secrets of the Neanderthals</t>
  </si>
  <si>
    <t>Some Shooting Stars</t>
  </si>
  <si>
    <t>Matt and Mara</t>
  </si>
  <si>
    <t>How to Rob a Bank</t>
  </si>
  <si>
    <t>V de VÃ­ctor</t>
  </si>
  <si>
    <t>Babes</t>
  </si>
  <si>
    <t>Hellhound</t>
  </si>
  <si>
    <t>Reunion</t>
  </si>
  <si>
    <t>Topuria. Matador</t>
  </si>
  <si>
    <t>The Freshly Cut Grass</t>
  </si>
  <si>
    <t>Germany, Argentina, Mexico, Uruguay</t>
  </si>
  <si>
    <t>Ipar Adalah Maut</t>
  </si>
  <si>
    <t>Tenement</t>
  </si>
  <si>
    <t>Cambodia</t>
  </si>
  <si>
    <t>Premalu</t>
  </si>
  <si>
    <t>Kromoleo: The Haunting</t>
  </si>
  <si>
    <t>Smoke Signals</t>
  </si>
  <si>
    <t>Divorce</t>
  </si>
  <si>
    <t>Ex-Husbands</t>
  </si>
  <si>
    <t>The Williams</t>
  </si>
  <si>
    <t>Bila Esok Ibu Tiada</t>
  </si>
  <si>
    <t>Omni Loop</t>
  </si>
  <si>
    <t>Science Fiction, Drama, Comedy</t>
  </si>
  <si>
    <t>Will &amp; Harper</t>
  </si>
  <si>
    <t>200% Wolf</t>
  </si>
  <si>
    <t>Australia, France, Spain</t>
  </si>
  <si>
    <t>Animation, Adventure, Fantasy, Family, Action, Comedy</t>
  </si>
  <si>
    <t>Love, Divided</t>
  </si>
  <si>
    <t>The Chronicles of Libidoists</t>
  </si>
  <si>
    <t>God's Not Dead: In God We Trust</t>
  </si>
  <si>
    <t>Depravity</t>
  </si>
  <si>
    <t>Mapanukso</t>
  </si>
  <si>
    <t>Succubus</t>
  </si>
  <si>
    <t>Rebuilding Coraline</t>
  </si>
  <si>
    <t>Shoshana</t>
  </si>
  <si>
    <t>18Ã—2 Beyond Youthful Days</t>
  </si>
  <si>
    <t>Japan, Taiwan</t>
  </si>
  <si>
    <t>Gaga Chromatica Ball</t>
  </si>
  <si>
    <t>Jericho Ridge</t>
  </si>
  <si>
    <t>Switched Up</t>
  </si>
  <si>
    <t>A Part of You</t>
  </si>
  <si>
    <t>The Walking Dead: Daryl Dixon: The Return</t>
  </si>
  <si>
    <t>Naomi â€“reverse-</t>
  </si>
  <si>
    <t>Love in the Big City</t>
  </si>
  <si>
    <t>Ezra</t>
  </si>
  <si>
    <t>Race for Glory: Audi vs. Lancia</t>
  </si>
  <si>
    <t>France, Italy, United Kingdom, Ireland</t>
  </si>
  <si>
    <t>Three Friends</t>
  </si>
  <si>
    <t>Money Electric: The Bitcoin Mystery</t>
  </si>
  <si>
    <t>Crippled</t>
  </si>
  <si>
    <t>Wallbanger</t>
  </si>
  <si>
    <t>The Antisocial Network: Memes to Mayhem</t>
  </si>
  <si>
    <t>Faceless</t>
  </si>
  <si>
    <t>Girl Haunts Boy</t>
  </si>
  <si>
    <t>Manjummel Boys</t>
  </si>
  <si>
    <t>Out of Season</t>
  </si>
  <si>
    <t>Players</t>
  </si>
  <si>
    <t>Cita</t>
  </si>
  <si>
    <t>Tatami</t>
  </si>
  <si>
    <t>Georgia, Israel, United Kingdom, United States of America</t>
  </si>
  <si>
    <t>Widow Clicquot</t>
  </si>
  <si>
    <t>The Bloody Hundredth</t>
  </si>
  <si>
    <t>War, Documentary, History</t>
  </si>
  <si>
    <t>The Piano Lesson</t>
  </si>
  <si>
    <t>Drama, Music, Horror</t>
  </si>
  <si>
    <t>Maybe Baby 2</t>
  </si>
  <si>
    <t>Balota</t>
  </si>
  <si>
    <t>Blink</t>
  </si>
  <si>
    <t>Doc of Chucky</t>
  </si>
  <si>
    <t>Black Dog</t>
  </si>
  <si>
    <t>Ungol</t>
  </si>
  <si>
    <t>The Cobra Kai Movie</t>
  </si>
  <si>
    <t>Colors of Evil: Red</t>
  </si>
  <si>
    <t>Un/Dressed</t>
  </si>
  <si>
    <t>Nahir</t>
  </si>
  <si>
    <t>Kulong</t>
  </si>
  <si>
    <t>Vettaiyan</t>
  </si>
  <si>
    <t>Goodrich</t>
  </si>
  <si>
    <t>The Window</t>
  </si>
  <si>
    <t>Oldies But Goodies</t>
  </si>
  <si>
    <t>Monkey King Fight Lion Camel</t>
  </si>
  <si>
    <t>The Yin Yang Master Zero</t>
  </si>
  <si>
    <t>Fantasy, History, Mystery</t>
  </si>
  <si>
    <t>Irena's Vow</t>
  </si>
  <si>
    <t>Canada, Poland</t>
  </si>
  <si>
    <t>Assassin's Guild</t>
  </si>
  <si>
    <t>Bade Miyan Chote Miyan</t>
  </si>
  <si>
    <t>Escape from Germany</t>
  </si>
  <si>
    <t>Fancy Dance</t>
  </si>
  <si>
    <t>Artificial Justice</t>
  </si>
  <si>
    <t>Portugal, Spain</t>
  </si>
  <si>
    <t>AÅŸk Filmi</t>
  </si>
  <si>
    <t>The Book of Clarence</t>
  </si>
  <si>
    <t>Asphalt City</t>
  </si>
  <si>
    <t>Huwad</t>
  </si>
  <si>
    <t>Return of the King: The Fall and Rise of Elvis Presley</t>
  </si>
  <si>
    <t>Umjolo: The Gone Girl</t>
  </si>
  <si>
    <t>zu</t>
  </si>
  <si>
    <t>Here Now</t>
  </si>
  <si>
    <t>Christmas Is Cancelled</t>
  </si>
  <si>
    <t>Cabrini</t>
  </si>
  <si>
    <t>Stella. A Life.</t>
  </si>
  <si>
    <t>Rosalie</t>
  </si>
  <si>
    <t>Bitconned</t>
  </si>
  <si>
    <t>Baby Assassins: Nice Days</t>
  </si>
  <si>
    <t>Al otro barrio</t>
  </si>
  <si>
    <t>MÃºsica</t>
  </si>
  <si>
    <t>Sookshmadarshini</t>
  </si>
  <si>
    <t>Mystery, Thriller, Comedy</t>
  </si>
  <si>
    <t>Still Fabulous</t>
  </si>
  <si>
    <t>Boot Camp</t>
  </si>
  <si>
    <t>Borderless Fog</t>
  </si>
  <si>
    <t>Thriller, Crime, Mystery, Drama</t>
  </si>
  <si>
    <t>Marmalade</t>
  </si>
  <si>
    <t>The Volunteers: The Battle of Life and Death</t>
  </si>
  <si>
    <t>The Long Game</t>
  </si>
  <si>
    <t>Breaking the Silence: The Maria Soledad Case</t>
  </si>
  <si>
    <t>Tuesday</t>
  </si>
  <si>
    <t>Teri Baaton Mein Aisa Uljha Jiya</t>
  </si>
  <si>
    <t>Romance, Comedy, Science Fiction</t>
  </si>
  <si>
    <t>Vampiras: The Brides</t>
  </si>
  <si>
    <t>Horror, Fantasy, Action, Mystery</t>
  </si>
  <si>
    <t>Yodha</t>
  </si>
  <si>
    <t>The Sloth Lane</t>
  </si>
  <si>
    <t>0000 Kilometre</t>
  </si>
  <si>
    <t>Your Monster</t>
  </si>
  <si>
    <t>Oh, Canada</t>
  </si>
  <si>
    <t>Fury 12 Hours</t>
  </si>
  <si>
    <t>I Am: Celine Dion</t>
  </si>
  <si>
    <t>Uhaw</t>
  </si>
  <si>
    <t>You Will Die in 6 Hours</t>
  </si>
  <si>
    <t>The Greatest of All Time</t>
  </si>
  <si>
    <t>Jim Henson Idea Man</t>
  </si>
  <si>
    <t>Halinghing</t>
  </si>
  <si>
    <t>Broken Rage</t>
  </si>
  <si>
    <t>Crime, Drama, Comedy, Action</t>
  </si>
  <si>
    <t>The Deep Web: Murdershow</t>
  </si>
  <si>
    <t>Maharaj</t>
  </si>
  <si>
    <t>100 Yards</t>
  </si>
  <si>
    <t>Beautiful Sex Expert Investigator</t>
  </si>
  <si>
    <t>Sijjin 7</t>
  </si>
  <si>
    <t>Conquer: Lahad Datu</t>
  </si>
  <si>
    <t>War, History, Thriller, Action, Crime, Drama</t>
  </si>
  <si>
    <t>Is There a Place Like This in Korea?! Visiting a Cheongdam Skin Care Shop</t>
  </si>
  <si>
    <t>Hood Witch</t>
  </si>
  <si>
    <t>Memes &amp; Nightmares</t>
  </si>
  <si>
    <t>Ameliaâ€™s Children</t>
  </si>
  <si>
    <t>Sight</t>
  </si>
  <si>
    <t>Secret Lives of Orangutans</t>
  </si>
  <si>
    <t>The Master and Margarita</t>
  </si>
  <si>
    <t>Strawberry Shortcake's Spring Spectacular</t>
  </si>
  <si>
    <t>Ghostlight</t>
  </si>
  <si>
    <t>Hanu-Man</t>
  </si>
  <si>
    <t>Fantasy, Action, Comedy, Science Fiction</t>
  </si>
  <si>
    <t>Santosh</t>
  </si>
  <si>
    <t>The Funeral</t>
  </si>
  <si>
    <t>Kang Mak (From Pee Mak)</t>
  </si>
  <si>
    <t>Comedy, Horror, Romance, War</t>
  </si>
  <si>
    <t>Oshi no Ko -The Final Act-</t>
  </si>
  <si>
    <t>Drama, Music, Fantasy, Mystery, Thriller</t>
  </si>
  <si>
    <t>Oh My Ghost : The Finale</t>
  </si>
  <si>
    <t>My Favourite Cake</t>
  </si>
  <si>
    <t>France, Germany, Iran, Sweden</t>
  </si>
  <si>
    <t>Martin</t>
  </si>
  <si>
    <t>Living with Leopards</t>
  </si>
  <si>
    <t>Botswana, United Kingdom</t>
  </si>
  <si>
    <t>Firefighters</t>
  </si>
  <si>
    <t>You Can't Run Forever</t>
  </si>
  <si>
    <t>A Nonsense Christmas with Sabrina Carpenter</t>
  </si>
  <si>
    <t>Nice Girls</t>
  </si>
  <si>
    <t>20ëŒ€í•œêµ­ì—¬ìžê´€ë¦¬ì‚¬</t>
  </si>
  <si>
    <t>Yuck!</t>
  </si>
  <si>
    <t>Strictly Confidential</t>
  </si>
  <si>
    <t>St. Kitts and Nevis, United States of America</t>
  </si>
  <si>
    <t>Palacio Estilistas</t>
  </si>
  <si>
    <t>Trinil</t>
  </si>
  <si>
    <t>Handsome Guys</t>
  </si>
  <si>
    <t>The Diary</t>
  </si>
  <si>
    <t>Face Off 7: One Wish</t>
  </si>
  <si>
    <t>Amal</t>
  </si>
  <si>
    <t>And Mrs</t>
  </si>
  <si>
    <t>Butas</t>
  </si>
  <si>
    <t>Suffocating Love</t>
  </si>
  <si>
    <t>Porcelain War</t>
  </si>
  <si>
    <t>Australia, Ukraine, United States of America</t>
  </si>
  <si>
    <t>Mysteries of the Terracotta Warriors</t>
  </si>
  <si>
    <t>Andrea Bocelli 30: The Celebration</t>
  </si>
  <si>
    <t>Take My Hand</t>
  </si>
  <si>
    <t>Protecting Paradise: The Story of Niue</t>
  </si>
  <si>
    <t>Getting LOST</t>
  </si>
  <si>
    <t>Kasalo</t>
  </si>
  <si>
    <t>The Fire Inside</t>
  </si>
  <si>
    <t>Munjya</t>
  </si>
  <si>
    <t>The Last Boy on Earth</t>
  </si>
  <si>
    <t>A Dark Story</t>
  </si>
  <si>
    <t>Lover, Stalker, Killer</t>
  </si>
  <si>
    <t>Oomuro-ke: Dear Sisters</t>
  </si>
  <si>
    <t>å‘¨å¤„é™¤ä¸‰å—¨</t>
  </si>
  <si>
    <t>Oomuro-ke: Dear Friends</t>
  </si>
  <si>
    <t>When Fall Is Coming</t>
  </si>
  <si>
    <t>Sin instrucciones</t>
  </si>
  <si>
    <t>LaRoy, Texas</t>
  </si>
  <si>
    <t>Utopia</t>
  </si>
  <si>
    <t>Mystery, Thriller, Action, Science Fiction</t>
  </si>
  <si>
    <t>Wild Eyed and Wicked</t>
  </si>
  <si>
    <t>Horror, Fantasy, Drama, Mystery, Thriller</t>
  </si>
  <si>
    <t>Mafia Wars</t>
  </si>
  <si>
    <t>Continental Split</t>
  </si>
  <si>
    <t>Red Zone</t>
  </si>
  <si>
    <t>Action, Horror, Fantasy, Thriller</t>
  </si>
  <si>
    <t>The Supremes at Earl's All-You-Can-Eat</t>
  </si>
  <si>
    <t>Daughters</t>
  </si>
  <si>
    <t>10 Days of a Curious Man</t>
  </si>
  <si>
    <t>The Trouble with Jessica</t>
  </si>
  <si>
    <t>Maharot</t>
  </si>
  <si>
    <t>Self Reliance</t>
  </si>
  <si>
    <t>Come Into My Life</t>
  </si>
  <si>
    <t>Goebbels and the Fuhrer</t>
  </si>
  <si>
    <t>Germany, Slovakia</t>
  </si>
  <si>
    <t>Beatles '64</t>
  </si>
  <si>
    <t>Longing</t>
  </si>
  <si>
    <t>Surveilled</t>
  </si>
  <si>
    <t>Rob Peace</t>
  </si>
  <si>
    <t>Sonic &amp; Shadow Lovely Lavat</t>
  </si>
  <si>
    <t>Into the Wonderwoods</t>
  </si>
  <si>
    <t>Between the Temples</t>
  </si>
  <si>
    <t>Sweet Release</t>
  </si>
  <si>
    <t>ê³¼ì™¸ ì„ ìƒë‹˜ê³¼ ìƒ‰ ë°ížˆëŠ” ê°€ì¡±</t>
  </si>
  <si>
    <t>Pantasya ni Tami</t>
  </si>
  <si>
    <t>Most People Die on Sundays</t>
  </si>
  <si>
    <t>Argentina, Spain, Italy, Switzerland</t>
  </si>
  <si>
    <t>Tiger</t>
  </si>
  <si>
    <t>Laura Pausini - Concierto 30 aÃ±os</t>
  </si>
  <si>
    <t>Following</t>
  </si>
  <si>
    <t>Sometimes I Think About Dying</t>
  </si>
  <si>
    <t>The Grey Men</t>
  </si>
  <si>
    <t>The Boy With Pink Pants</t>
  </si>
  <si>
    <t>Technoboys</t>
  </si>
  <si>
    <t>French Girl</t>
  </si>
  <si>
    <t>A Christmas Castle Proposal: A Royal in Paradise II</t>
  </si>
  <si>
    <t>You Gotta Believe</t>
  </si>
  <si>
    <t>Christmas Carole</t>
  </si>
  <si>
    <t>Jim's Story</t>
  </si>
  <si>
    <t>Guatemala, United States of America</t>
  </si>
  <si>
    <t>La Cocina</t>
  </si>
  <si>
    <t>Mexico, Sweden, United States of America</t>
  </si>
  <si>
    <t>Sakaratul Maut</t>
  </si>
  <si>
    <t>Marni: The Story of Wewe Gombel</t>
  </si>
  <si>
    <t>A Place Called Silence</t>
  </si>
  <si>
    <t>Morando com o Crush</t>
  </si>
  <si>
    <t>Heavier Trip</t>
  </si>
  <si>
    <t>Belgium, Estonia, Finland, Germany</t>
  </si>
  <si>
    <t>Dead Money</t>
  </si>
  <si>
    <t>No Chains, No Masters</t>
  </si>
  <si>
    <t>Olivia Rodrigo: GUTS World Tour</t>
  </si>
  <si>
    <t>CTRL</t>
  </si>
  <si>
    <t>Citizen of a Kind</t>
  </si>
  <si>
    <t>Wonderland</t>
  </si>
  <si>
    <t>Mahal ko ang Mahal Mo</t>
  </si>
  <si>
    <t>Get Away</t>
  </si>
  <si>
    <t>Bramayugam</t>
  </si>
  <si>
    <t>Place of Bones</t>
  </si>
  <si>
    <t>Western, Thriller, Horror, Action</t>
  </si>
  <si>
    <t>Conditional Sex: Last One Night</t>
  </si>
  <si>
    <t>Janet Planet</t>
  </si>
  <si>
    <t>Wife's Woman 2</t>
  </si>
  <si>
    <t>Rez Ball</t>
  </si>
  <si>
    <t>The Corpse Washer</t>
  </si>
  <si>
    <t>Toofan</t>
  </si>
  <si>
    <t>Bangladesh</t>
  </si>
  <si>
    <t>Beacon</t>
  </si>
  <si>
    <t>Bad Boys: Legacy</t>
  </si>
  <si>
    <t>Five Blind Dates</t>
  </si>
  <si>
    <t>Ghost Trail</t>
  </si>
  <si>
    <t>Hear Me: Our Summer</t>
  </si>
  <si>
    <t>Parachute</t>
  </si>
  <si>
    <t>Mother, Couch</t>
  </si>
  <si>
    <t>Denmark, Sweden, United States of America</t>
  </si>
  <si>
    <t>The Mystery of Humanoid Puppet</t>
  </si>
  <si>
    <t>Drama, Mystery, Action</t>
  </si>
  <si>
    <t>The Man Who Loved UFOs</t>
  </si>
  <si>
    <t>The Bad Nun 3</t>
  </si>
  <si>
    <t>The Beach Boys</t>
  </si>
  <si>
    <t>The Roast of Tom Brady</t>
  </si>
  <si>
    <t>During the Rains</t>
  </si>
  <si>
    <t>Dilig</t>
  </si>
  <si>
    <t>The World Upside Down</t>
  </si>
  <si>
    <t>The Last Repair Shop</t>
  </si>
  <si>
    <t>Camp Pleasant Lake</t>
  </si>
  <si>
    <t>The Gorge</t>
  </si>
  <si>
    <t>Flight Risk</t>
  </si>
  <si>
    <t>Captain America: Brave New World</t>
  </si>
  <si>
    <t>Companion</t>
  </si>
  <si>
    <t>Dog Man</t>
  </si>
  <si>
    <t>Family, Animation, Comedy, Action</t>
  </si>
  <si>
    <t>Alarum</t>
  </si>
  <si>
    <t>Dhoom Dhaam</t>
  </si>
  <si>
    <t>My Fault: London</t>
  </si>
  <si>
    <t>Back in Action</t>
  </si>
  <si>
    <t>Sniper: The Last Stand</t>
  </si>
  <si>
    <t>Piglet</t>
  </si>
  <si>
    <t>Wolf Man</t>
  </si>
  <si>
    <t>The Gardener</t>
  </si>
  <si>
    <t>Star Trek: Section 31</t>
  </si>
  <si>
    <t>Mickey 17</t>
  </si>
  <si>
    <t>Bridget Jones: Mad About the Boy</t>
  </si>
  <si>
    <t>The Witcher: Sirens of the Deep</t>
  </si>
  <si>
    <t>Henry Danger: The Movie</t>
  </si>
  <si>
    <t>Action, Comedy, Family, Science Fiction</t>
  </si>
  <si>
    <t>Ne Zha 2</t>
  </si>
  <si>
    <t>Den of Thieves 2: Pantera</t>
  </si>
  <si>
    <t>Chasing the Wind</t>
  </si>
  <si>
    <t>Sidelined: The QB and Me</t>
  </si>
  <si>
    <t>Kinda Pregnant</t>
  </si>
  <si>
    <t>La Dolce Villa</t>
  </si>
  <si>
    <t>With You in the Future</t>
  </si>
  <si>
    <t>One of Them Days</t>
  </si>
  <si>
    <t>A Minecraft Movie</t>
  </si>
  <si>
    <t>Sweden, United States of America, New Zealand</t>
  </si>
  <si>
    <t>Adventure, Fantasy, Family, Comedy</t>
  </si>
  <si>
    <t>Bad Influence</t>
  </si>
  <si>
    <t>Honeymoon Crasher</t>
  </si>
  <si>
    <t>Love Forever</t>
  </si>
  <si>
    <t>You're Cordially Invited</t>
  </si>
  <si>
    <t>Mesa de regalos</t>
  </si>
  <si>
    <t>A Copenhagen Love Story</t>
  </si>
  <si>
    <t>Snow White</t>
  </si>
  <si>
    <t>Demon City</t>
  </si>
  <si>
    <t>The Lion King at the Hollywood Bowl</t>
  </si>
  <si>
    <t>Chhaava</t>
  </si>
  <si>
    <t>Umjolo: There Is No Cure</t>
  </si>
  <si>
    <t>Death Before the Wedding</t>
  </si>
  <si>
    <t>Marked Men: Rule + Shaw</t>
  </si>
  <si>
    <t>Love Me</t>
  </si>
  <si>
    <t>Squid Game: Making Season 2</t>
  </si>
  <si>
    <t>Mission: Impossible - The Final Reckoning</t>
  </si>
  <si>
    <t>Millers in Marriage</t>
  </si>
  <si>
    <t>Jurassic World Rebirth</t>
  </si>
  <si>
    <t>Lucca's World</t>
  </si>
  <si>
    <t>Miss Italia Mustn't Die</t>
  </si>
  <si>
    <t>The Legend of Condor Hero: What is Love</t>
  </si>
  <si>
    <t>Love Hurts</t>
  </si>
  <si>
    <t>Presence</t>
  </si>
  <si>
    <t>In the Lost Lands</t>
  </si>
  <si>
    <t>Algo Azul</t>
  </si>
  <si>
    <t>Squad 36</t>
  </si>
  <si>
    <t>Demon Slayer: Kimetsu no Yaiba - Infinity Castle</t>
  </si>
  <si>
    <t>Creation of the Gods II: Demon Force</t>
  </si>
  <si>
    <t>Sosyal Climbers</t>
  </si>
  <si>
    <t>The Wrong Track</t>
  </si>
  <si>
    <t>El hilo rojo</t>
  </si>
  <si>
    <t>Let Me Be With You</t>
  </si>
  <si>
    <t>The Amateur</t>
  </si>
  <si>
    <t>A Working Man</t>
  </si>
  <si>
    <t>The Electric State</t>
  </si>
  <si>
    <t>The Accountant 2</t>
  </si>
  <si>
    <t>Cooked</t>
  </si>
  <si>
    <t>Novocaine</t>
  </si>
  <si>
    <t>Action, Thriller, Comedy</t>
  </si>
  <si>
    <t>The Conjuring: Last Rites</t>
  </si>
  <si>
    <t>Final Destination Bloodlines</t>
  </si>
  <si>
    <t>The Love Scam</t>
  </si>
  <si>
    <t>Superman</t>
  </si>
  <si>
    <t>Who Is Luigi Mangione?</t>
  </si>
  <si>
    <t>Ad Vitam</t>
  </si>
  <si>
    <t>The Bayou</t>
  </si>
  <si>
    <t>Avatar: Fire and Ash</t>
  </si>
  <si>
    <t>Cleaner</t>
  </si>
  <si>
    <t>Brave the Dark</t>
  </si>
  <si>
    <t>Legends of the Condor Heroes: The Gallants</t>
  </si>
  <si>
    <t>Karate Kid: Legends</t>
  </si>
  <si>
    <t>Action, Drama, Family</t>
  </si>
  <si>
    <t>From the World of John Wick: Ballerina</t>
  </si>
  <si>
    <t>Spermageddon</t>
  </si>
  <si>
    <t>Cold Wallet</t>
  </si>
  <si>
    <t>Online Selling</t>
  </si>
  <si>
    <t>Lilo &amp; Stitch</t>
  </si>
  <si>
    <t>28 Years Later</t>
  </si>
  <si>
    <t>Heart Eyes</t>
  </si>
  <si>
    <t>Thunderbolts*</t>
  </si>
  <si>
    <t>Undercover Party Crasher</t>
  </si>
  <si>
    <t>The Fantastic Four: First Steps</t>
  </si>
  <si>
    <t>Mikaela</t>
  </si>
  <si>
    <t>The Damned</t>
  </si>
  <si>
    <t>Ireland, United Kingdom, United States of America, Iceland, Belgium</t>
  </si>
  <si>
    <t>Black Bag</t>
  </si>
  <si>
    <t>The Royal We</t>
  </si>
  <si>
    <t>Panor</t>
  </si>
  <si>
    <t>Popeye's Revenge</t>
  </si>
  <si>
    <t>Don't Die: The Man Who Wants to Live Forever</t>
  </si>
  <si>
    <t>Â¡QuÃ© Huevos, SofÃ­a!</t>
  </si>
  <si>
    <t>Vidaamuyarchi</t>
  </si>
  <si>
    <t>Forbidden Fairytale</t>
  </si>
  <si>
    <t>El secreto del orfebre</t>
  </si>
  <si>
    <t>AÅŸk Sadece Bir An</t>
  </si>
  <si>
    <t>Walker</t>
  </si>
  <si>
    <t>Petaka Gunung Gede</t>
  </si>
  <si>
    <t>Sinners</t>
  </si>
  <si>
    <t>Daaku Maharaaj</t>
  </si>
  <si>
    <t>Justicia para Diego</t>
  </si>
  <si>
    <t>TV Movie, Documentary</t>
  </si>
  <si>
    <t>Wicked: For Good</t>
  </si>
  <si>
    <t>Drama, Fantasy, Family, Romance, Music</t>
  </si>
  <si>
    <t>Dead Bride</t>
  </si>
  <si>
    <t>Five Nights at Freddy's 2</t>
  </si>
  <si>
    <t>The Alto Knights</t>
  </si>
  <si>
    <t>Uncredited: The Story of Passinho</t>
  </si>
  <si>
    <t>Detective Chinatown 1900</t>
  </si>
  <si>
    <t>Death of a Unicorn</t>
  </si>
  <si>
    <t>Ã€ bicyclette !</t>
  </si>
  <si>
    <t>Until Dawn</t>
  </si>
  <si>
    <t>The Golden Voice</t>
  </si>
  <si>
    <t>The Pursuit of Lust</t>
  </si>
  <si>
    <t>The Bad Guys 2</t>
  </si>
  <si>
    <t>Animation, Family, Crime, Comedy</t>
  </si>
  <si>
    <t>Crazxy</t>
  </si>
  <si>
    <t>The Man Who Could Not Remain Silent</t>
  </si>
  <si>
    <t>Bulgaria, Croatia, France, Slovenia</t>
  </si>
  <si>
    <t>Zootopia 2</t>
  </si>
  <si>
    <t>Bricked Up</t>
  </si>
  <si>
    <t>Rosebud Baker: The Mother Lode</t>
  </si>
  <si>
    <t>Riff Raff</t>
  </si>
  <si>
    <t>Still Alive In Kingston</t>
  </si>
  <si>
    <t>M3GAN 2.0</t>
  </si>
  <si>
    <t>Elio</t>
  </si>
  <si>
    <t>Animation, Family, Adventure, Science Fiction, Comedy</t>
  </si>
  <si>
    <t>Highest Treason</t>
  </si>
  <si>
    <t>El retorno</t>
  </si>
  <si>
    <t>Plankton: The Movie</t>
  </si>
  <si>
    <t>Jellyfish</t>
  </si>
  <si>
    <t>Making Emilia PÃ©rez</t>
  </si>
  <si>
    <t>Tale of the Forest Unicorn</t>
  </si>
  <si>
    <t>We Beat the Dream Team</t>
  </si>
  <si>
    <t>Deva</t>
  </si>
  <si>
    <t>Action, Thriller, Mystery, Crime</t>
  </si>
  <si>
    <t>Superboys of Malegaon</t>
  </si>
  <si>
    <t>Pengantin Iblis</t>
  </si>
  <si>
    <t>The Moment Before</t>
  </si>
  <si>
    <t>Sons of Ecstasy</t>
  </si>
  <si>
    <t>F*ckin' Fred : Comme un LÃ©opard</t>
  </si>
  <si>
    <t>Comedy, Documentary, Music</t>
  </si>
  <si>
    <t>Holland</t>
  </si>
  <si>
    <t>Girl Meets Boy</t>
  </si>
  <si>
    <t>Cruel and Unusual Punishment</t>
  </si>
  <si>
    <t>Magic Candies</t>
  </si>
  <si>
    <t>Neel Shukh</t>
  </si>
  <si>
    <t>Bambi: The Reckoning</t>
  </si>
  <si>
    <t>My Dead Friend Zoe</t>
  </si>
  <si>
    <t>Smurfs</t>
  </si>
  <si>
    <t>Coming &amp; Going</t>
  </si>
  <si>
    <t>Lovebites - No More Tragedy</t>
  </si>
  <si>
    <t>Remember "Thesis Film"</t>
  </si>
  <si>
    <t>CrazyMinded</t>
  </si>
  <si>
    <t>They made you into a weapon and told you to find peace</t>
  </si>
  <si>
    <t>Now You See Me 3</t>
  </si>
  <si>
    <t>Patio Cigarette</t>
  </si>
  <si>
    <t>L'apprendissage</t>
  </si>
  <si>
    <t>Muay Thai Hustle</t>
  </si>
  <si>
    <t>Beyond Billiards</t>
  </si>
  <si>
    <t>Valiant One</t>
  </si>
  <si>
    <t>Picture This</t>
  </si>
  <si>
    <t>Peter Pan's Neverland Nightmare</t>
  </si>
  <si>
    <t>The Wizard of the Emerald City, Part 1</t>
  </si>
  <si>
    <t>Dark Nuns</t>
  </si>
  <si>
    <t>Painkili</t>
  </si>
  <si>
    <t>Le Secret de KhÃ©ops</t>
  </si>
  <si>
    <t>Matthew Perry: A Hollywood Tragedy</t>
  </si>
  <si>
    <t>The Unbreakable Boy</t>
  </si>
  <si>
    <t>Locked</t>
  </si>
  <si>
    <t>United States of America, Canada, Czech Republic</t>
  </si>
  <si>
    <t>Halimuyak</t>
  </si>
  <si>
    <t>Becoming Led Zeppelin</t>
  </si>
  <si>
    <t>Man with No Past</t>
  </si>
  <si>
    <t>Jujutsu Kaisen Hidden Inventory / Premature Death Arc Compilation Movie</t>
  </si>
  <si>
    <t>ARMED</t>
  </si>
  <si>
    <t>Science Fiction, War, Horror</t>
  </si>
  <si>
    <t>Aghathiyaa</t>
  </si>
  <si>
    <t>Fantasy, Horror, Adventure</t>
  </si>
  <si>
    <t>The Old Guard 2</t>
  </si>
  <si>
    <t>Action, Fantasy, Science Fiction, Drama</t>
  </si>
  <si>
    <t>Nilavuku En Mel Ennadi Kobam</t>
  </si>
  <si>
    <t>Rambo</t>
  </si>
  <si>
    <t>Like Winds, Like Weeds</t>
  </si>
  <si>
    <t>Game Changer</t>
  </si>
  <si>
    <t>Another Simple Favor</t>
  </si>
  <si>
    <t>Queen of the Ring</t>
  </si>
  <si>
    <t>Marching Powder</t>
  </si>
  <si>
    <t>Invincible Swordsman</t>
  </si>
  <si>
    <t>Thandel</t>
  </si>
  <si>
    <t>Romance, Action, Drama, Thriller</t>
  </si>
  <si>
    <t>Under the Stars in the Sky</t>
  </si>
  <si>
    <t>Fight or Flight</t>
  </si>
  <si>
    <t>Hungary, United States of America, United Kingdom</t>
  </si>
  <si>
    <t>Sabdham</t>
  </si>
  <si>
    <t>SNL50: The Homecoming Concert</t>
  </si>
  <si>
    <t>Lovebug</t>
  </si>
  <si>
    <t>Pengantin Setan</t>
  </si>
  <si>
    <t>Andrew Schulz: LIFE</t>
  </si>
  <si>
    <t>F1</t>
  </si>
  <si>
    <t>Sunray: Fallen Soldier</t>
  </si>
  <si>
    <t>Exorcism Chronicles: The Beginning</t>
  </si>
  <si>
    <t>Animation, Fantasy, Horror, Action</t>
  </si>
  <si>
    <t>Ranshima Bound</t>
  </si>
  <si>
    <t>Late Shift</t>
  </si>
  <si>
    <t>Switzerland, Germany</t>
  </si>
  <si>
    <t>Night of the Zoopocalypse</t>
  </si>
  <si>
    <t>Animation, Comedy, Adventure, Science Fiction, Horror</t>
  </si>
  <si>
    <t>Black Diamond</t>
  </si>
  <si>
    <t>Simon Says</t>
  </si>
  <si>
    <t>Alpentod â€“ Ein Bergland-Krimi â€“ Alte Wunden</t>
  </si>
  <si>
    <t>Putin</t>
  </si>
  <si>
    <t>Hitman 2</t>
  </si>
  <si>
    <t>The Victoria System</t>
  </si>
  <si>
    <t>Quiet</t>
  </si>
  <si>
    <t>Content is King</t>
  </si>
  <si>
    <t>Moon Beams</t>
  </si>
  <si>
    <t>A Knight's War</t>
  </si>
  <si>
    <t>The Gatekeeper</t>
  </si>
  <si>
    <t>Badass Ravi Kumar</t>
  </si>
  <si>
    <t>Action, Music, Comedy</t>
  </si>
  <si>
    <t>Outbreak</t>
  </si>
  <si>
    <t>Damsel of the Doomed</t>
  </si>
  <si>
    <t>No Dress Rehearsal: Behind the Scenes</t>
  </si>
  <si>
    <t>Mortal Kombat II</t>
  </si>
  <si>
    <t>On Swift Horses</t>
  </si>
  <si>
    <t>The American Southwest: A River Ran Through It</t>
  </si>
  <si>
    <t>As For Me</t>
  </si>
  <si>
    <t>Carry The Darkness</t>
  </si>
  <si>
    <t>Doom Boogie</t>
  </si>
  <si>
    <t>The Black Phone 2</t>
  </si>
  <si>
    <t>Hyacinth</t>
  </si>
  <si>
    <t>Antonio - NÃ¤r rÃ¤ttvisan blir orÃ¤ttvis</t>
  </si>
  <si>
    <t>How Freyja Saved Asgard</t>
  </si>
  <si>
    <t>Drama, History, Fantasy</t>
  </si>
  <si>
    <t>Reflection</t>
  </si>
  <si>
    <t>ALL AMERICAN BABY</t>
  </si>
  <si>
    <t>Underground</t>
  </si>
  <si>
    <t>The Thinking Game</t>
  </si>
  <si>
    <t>Fran the Man</t>
  </si>
  <si>
    <t>Someone Else's War</t>
  </si>
  <si>
    <t>Kyrgyz Republic</t>
  </si>
  <si>
    <t>ky</t>
  </si>
  <si>
    <t>Cotton Blood : Somebody Better</t>
  </si>
  <si>
    <t>Fuelling The Past</t>
  </si>
  <si>
    <t>Brother Orange</t>
  </si>
  <si>
    <t>Connected</t>
  </si>
  <si>
    <t>Zlatan's Nose</t>
  </si>
  <si>
    <t>Bhashaili (Adrift)</t>
  </si>
  <si>
    <t>ur</t>
  </si>
  <si>
    <t>Christmas Orphans</t>
  </si>
  <si>
    <t>The Noisy Mansion</t>
  </si>
  <si>
    <t>Comedy, Mystery, Drama</t>
  </si>
  <si>
    <t>Odd Socks</t>
  </si>
  <si>
    <t>In Sect</t>
  </si>
  <si>
    <t>Teacher's Pet</t>
  </si>
  <si>
    <t>Walls â€“ Akinni Inuk</t>
  </si>
  <si>
    <t>kl</t>
  </si>
  <si>
    <t>Love Will Tear Us Apart!</t>
  </si>
  <si>
    <t>Santri Pilihan Bunda 2</t>
  </si>
  <si>
    <t>The Rule of Jenny Pen</t>
  </si>
  <si>
    <t>Destruction before Construction: the Making of Ne Zha 2</t>
  </si>
  <si>
    <t>God Save The Tuches</t>
  </si>
  <si>
    <t>ht</t>
  </si>
  <si>
    <t>F*CKS NEWS: Demandados en Pantalla Grande</t>
  </si>
  <si>
    <t>Uki</t>
  </si>
  <si>
    <t>Mad Dog</t>
  </si>
  <si>
    <t>One Pizza, Bloody as Hell</t>
  </si>
  <si>
    <t>Spit</t>
  </si>
  <si>
    <t>COLORFUL STAGE! The Movie: A Miku Who Can't Sing</t>
  </si>
  <si>
    <t>Animation, Music</t>
  </si>
  <si>
    <t>Jumble</t>
  </si>
  <si>
    <t>Shotgun Baby</t>
  </si>
  <si>
    <t>The Lost Tiger</t>
  </si>
  <si>
    <t>Dios te salve, MarÃ­a</t>
  </si>
  <si>
    <t>What You Wish For</t>
  </si>
  <si>
    <t>LIFE</t>
  </si>
  <si>
    <t>THE STOP</t>
  </si>
  <si>
    <t>Brazil, France, Netherlands</t>
  </si>
  <si>
    <t>Encouragement of Euthanasia</t>
  </si>
  <si>
    <t>Nacre</t>
  </si>
  <si>
    <t>RGB</t>
  </si>
  <si>
    <t>Sky Force</t>
  </si>
  <si>
    <t>The Legend of Ochi</t>
  </si>
  <si>
    <t>Hope Chest</t>
  </si>
  <si>
    <t>Ein MÃ¤dchen namens Willow</t>
  </si>
  <si>
    <t>Machante Malakha</t>
  </si>
  <si>
    <t>Opus</t>
  </si>
  <si>
    <t>Seven Veils</t>
  </si>
  <si>
    <t>Canada, United States of America, Finland</t>
  </si>
  <si>
    <t>Identity</t>
  </si>
  <si>
    <t>Silent Zone</t>
  </si>
  <si>
    <t>Rats!</t>
  </si>
  <si>
    <t>The Parenting</t>
  </si>
  <si>
    <t>The Pursuit of Lust 2</t>
  </si>
  <si>
    <t>TINÄ€</t>
  </si>
  <si>
    <t>Ash</t>
  </si>
  <si>
    <t>Finland, New Zealand, United States of America</t>
  </si>
  <si>
    <t>The Accidental Getaway Driver</t>
  </si>
  <si>
    <t>Kannappa</t>
  </si>
  <si>
    <t>Fantasy, History, Drama</t>
  </si>
  <si>
    <t>The SpongeBob Movie: Search for SquarePants</t>
  </si>
  <si>
    <t>In the Nguyen Kitchen</t>
  </si>
  <si>
    <t>Raspberry</t>
  </si>
  <si>
    <t>Kadhalikka Neramillai</t>
  </si>
  <si>
    <t>Blake Buried A Body</t>
  </si>
  <si>
    <t>Lost Bullet 3</t>
  </si>
  <si>
    <t>The Love Club Moms: Nila</t>
  </si>
  <si>
    <t>The Life List</t>
  </si>
  <si>
    <t>Aldnoah.Zero (Re+)</t>
  </si>
  <si>
    <t>Mononoke the Movie: The Ashes of Rage</t>
  </si>
  <si>
    <t>Brainbeats</t>
  </si>
  <si>
    <t>Eloise's Summer</t>
  </si>
  <si>
    <t>Clean Sheets</t>
  </si>
  <si>
    <t>Wheelie Boys</t>
  </si>
  <si>
    <t>Just Jools</t>
  </si>
  <si>
    <t>Ladies &amp; Gentlemen... 50 Years of SNL Music</t>
  </si>
  <si>
    <t>Music, Documentary, TV Movie</t>
  </si>
  <si>
    <t>Itâ€™s Okay!</t>
  </si>
  <si>
    <t>Rekhachithram</t>
  </si>
  <si>
    <t>Sealed Video 75: Hina Dolls</t>
  </si>
  <si>
    <t>Never Fully Naked</t>
  </si>
  <si>
    <t>Daughters &amp; Sons</t>
  </si>
  <si>
    <t>Twinless</t>
  </si>
  <si>
    <t>KATALIPSI</t>
  </si>
  <si>
    <t>Cinta Tak Pernah Tepat Waktu</t>
  </si>
  <si>
    <t>Bloat</t>
  </si>
  <si>
    <t>Japan, France, United States of America</t>
  </si>
  <si>
    <t>Requiem: The Song of the Soul's Rest</t>
  </si>
  <si>
    <t>Eject</t>
  </si>
  <si>
    <t>Rule Breakers</t>
  </si>
  <si>
    <t>CHAOS: The Manson Murders</t>
  </si>
  <si>
    <t>The Chosen: Last Supper</t>
  </si>
  <si>
    <t>Barbie &amp; Teresa: Recipe for Friendship</t>
  </si>
  <si>
    <t>Holy Night: Demon Hunters</t>
  </si>
  <si>
    <t>Sankranthiki Vasthunam</t>
  </si>
  <si>
    <t>Clem : La rando en famille</t>
  </si>
  <si>
    <t>Twiggy</t>
  </si>
  <si>
    <t>Shin Kaishaku BanchÅ Sarayashiki - Okiku-dera: Nen no ShÅ</t>
  </si>
  <si>
    <t>Psychic Darkness Video 97</t>
  </si>
  <si>
    <t>Simon Talbot: Ekstra Extra</t>
  </si>
  <si>
    <t>Prishati</t>
  </si>
  <si>
    <t>The Diplomat</t>
  </si>
  <si>
    <t>Posted Grudge Spirit Footage Vol.118: Escape Edition</t>
  </si>
  <si>
    <t>KyÅfu Jitsuroku: Ibitsu - Kanzen Hatsukaikin Norowareta TÅkÅ EizÅ 10</t>
  </si>
  <si>
    <t>Curse Box: 10 Never-Before-Seen Videos of Sealed Vengeful Spirits</t>
  </si>
  <si>
    <t>KairyÅ« to YÅ«binya-san</t>
  </si>
  <si>
    <t>The Surfer</t>
  </si>
  <si>
    <t>Australia, Ireland, United Kingdom, United States of America</t>
  </si>
  <si>
    <t>100 dni do matury</t>
  </si>
  <si>
    <t>Lost.</t>
  </si>
  <si>
    <t>Warfare</t>
  </si>
  <si>
    <t>Psychic Manjara 50</t>
  </si>
  <si>
    <t>Setan Botak di Jembatan Ancol</t>
  </si>
  <si>
    <t>Batman Ninja vs. Yakuza League</t>
  </si>
  <si>
    <t>The Bad Guys: Little Lies and Alibis</t>
  </si>
  <si>
    <t>Animation, Comedy, Crime, Family</t>
  </si>
  <si>
    <t>Every Little Thing</t>
  </si>
  <si>
    <t>Shinran: Jinsei no Mokuteki</t>
  </si>
  <si>
    <t>Hurry Up Tomorrow</t>
  </si>
  <si>
    <t>The American Backyard</t>
  </si>
  <si>
    <t>Drop</t>
  </si>
  <si>
    <t>Sister Midnight</t>
  </si>
  <si>
    <t>Sweden, United Kingdom, India</t>
  </si>
  <si>
    <t>We're All Gonna Die</t>
  </si>
  <si>
    <t>Empuraan</t>
  </si>
  <si>
    <t>Uma Advogada Brilhante</t>
  </si>
  <si>
    <t>Rani</t>
  </si>
  <si>
    <t>PiÃ±ata Prayers</t>
  </si>
  <si>
    <t>The Butterfly House</t>
  </si>
  <si>
    <t>The Threesome</t>
  </si>
  <si>
    <t>Loco por ella</t>
  </si>
  <si>
    <t>The Dead Thing</t>
  </si>
  <si>
    <t>G20</t>
  </si>
  <si>
    <t>White River</t>
  </si>
  <si>
    <t>Killing Cain</t>
  </si>
  <si>
    <t>Ke Tidar Belay</t>
  </si>
  <si>
    <t>Ethiopia</t>
  </si>
  <si>
    <t>am</t>
  </si>
  <si>
    <t>SNL50: The Anniversary Special</t>
  </si>
  <si>
    <t>Souvenir d'une nuit de jeunesse</t>
  </si>
  <si>
    <t>Hyper Projection Play "Haikyuu!!" The Dumpster Battle</t>
  </si>
  <si>
    <t>Horror, Adventure, Comedy</t>
  </si>
  <si>
    <t>The Strange Life of Dhrubo</t>
  </si>
  <si>
    <t>Crime, Science Fiction, Drama</t>
  </si>
  <si>
    <t>Scissors</t>
  </si>
  <si>
    <t>1+1+1 Life, Love, Chaos</t>
  </si>
  <si>
    <t>1st Kiss</t>
  </si>
  <si>
    <t>Drama, Science Fiction, Fantasy, Romance</t>
  </si>
  <si>
    <t>In Custody</t>
  </si>
  <si>
    <t>Kaiju No. 8 Compilation Movie</t>
  </si>
  <si>
    <t>The Phoenician Scheme</t>
  </si>
  <si>
    <t>No Address</t>
  </si>
  <si>
    <t>Revelations</t>
  </si>
  <si>
    <t>TRON: Ares</t>
  </si>
  <si>
    <t>Desa Mati The Movie</t>
  </si>
  <si>
    <t>Misteri Rumah Darah</t>
  </si>
  <si>
    <t>Two is Good, Three is Too Much</t>
  </si>
  <si>
    <t>Mobile Suit Gundam GQuuuuuuX -Beginning-</t>
  </si>
  <si>
    <t>Larissa: The Other Side of Anitta</t>
  </si>
  <si>
    <t>The World Will Tremble</t>
  </si>
  <si>
    <t>United States of America, United Kingdom, Bulgaria, Israel</t>
  </si>
  <si>
    <t>Aapp Kaise Ho</t>
  </si>
  <si>
    <t>On Falling</t>
  </si>
  <si>
    <t>Portugal, United Kingdom</t>
  </si>
  <si>
    <t>Will You Marry Monk?</t>
  </si>
  <si>
    <t>è£åž¢ç”·å­ã¨AVç”·å„ªã©ã£ã¡ãŒã‚¨ãƒ­ã„ï¼Ÿç´ é¡”ã®ç¾Žè°·æœ±éŸ³ã‚’ï¼’äººãã‚Šã®ç©ºé–“ã§ã‚¤ã‚«ã›ã¾ãã‚‹æœ¬æ°—ã®ç”Ÿã€…ãƒãƒ¡æ’®ã‚Šä¸­å‡ºã—</t>
  </si>
  <si>
    <t>WunderschÃ¶ner</t>
  </si>
  <si>
    <t>The Penguin Lessons</t>
  </si>
  <si>
    <t>Mere Husband Ki Biwi</t>
  </si>
  <si>
    <t>Guns of Redemption</t>
  </si>
  <si>
    <t>Brothers After War</t>
  </si>
  <si>
    <t>Jan UuspÃµld Goes Home</t>
  </si>
  <si>
    <t>F Friendship</t>
  </si>
  <si>
    <t>Unholy Song</t>
  </si>
  <si>
    <t>WTO/99</t>
  </si>
  <si>
    <t>Where Do We Begin</t>
  </si>
  <si>
    <t>The Unholy 2</t>
  </si>
  <si>
    <t>Action, Drama, Fantasy, Horror, Thriller</t>
  </si>
  <si>
    <t>The Poet</t>
  </si>
  <si>
    <t>Romance, Music</t>
  </si>
  <si>
    <t>KÃ¶ln 75</t>
  </si>
  <si>
    <t>Belgium, Germany, Poland</t>
  </si>
  <si>
    <t>One Battle After Another</t>
  </si>
  <si>
    <t>Action, Comedy, Crime, Drama, Thriller</t>
  </si>
  <si>
    <t>The Strangers: Chapter 2</t>
  </si>
  <si>
    <t>The Track</t>
  </si>
  <si>
    <t>Tyler Perry's Duplicity</t>
  </si>
  <si>
    <t>The Future Awaits</t>
  </si>
  <si>
    <t>Sisterqueens</t>
  </si>
  <si>
    <t>TWST / Things We Said Today</t>
  </si>
  <si>
    <t>France, Romania</t>
  </si>
  <si>
    <t>Sisterhood, Inc.</t>
  </si>
  <si>
    <t>Afternoons of Solitude</t>
  </si>
  <si>
    <t>Jabang Mayit</t>
  </si>
  <si>
    <t>The Ant</t>
  </si>
  <si>
    <t>Drama, Horror, Mystery, Science Fiction</t>
  </si>
  <si>
    <t>O'Dessa</t>
  </si>
  <si>
    <t>Music, Drama, Science Fiction</t>
  </si>
  <si>
    <t>Un aÃ±o y un dÃ­a</t>
  </si>
  <si>
    <t>Los Rechazados</t>
  </si>
  <si>
    <t>Reading the Body: Body Politic</t>
  </si>
  <si>
    <t>Ces traditions qui nous enchainent</t>
  </si>
  <si>
    <t>Norway, Sweden, Finland</t>
  </si>
  <si>
    <t>Polarized</t>
  </si>
  <si>
    <t>Secret Delivery</t>
  </si>
  <si>
    <t>Czech Republic, Slovakia, Serbia</t>
  </si>
  <si>
    <t>Alien, Terror in Space</t>
  </si>
  <si>
    <t>Island Python</t>
  </si>
  <si>
    <t>Adventure, Science Fiction, Horror</t>
  </si>
  <si>
    <t>Seeking Haven for Mr. Rambo</t>
  </si>
  <si>
    <t>Egypt, Saudi Arabia</t>
  </si>
  <si>
    <t>Thriller, Drama, Comedy</t>
  </si>
  <si>
    <t>The Senior</t>
  </si>
  <si>
    <t>Mercato</t>
  </si>
  <si>
    <t>Into The Gravel Pit</t>
  </si>
  <si>
    <t>Return to Office</t>
  </si>
  <si>
    <t>The Loop</t>
  </si>
  <si>
    <t>Death of a Mall</t>
  </si>
  <si>
    <t>Devil in the Womb 2: Deception</t>
  </si>
  <si>
    <t>Documentary, Action, Thriller</t>
  </si>
  <si>
    <t>The Astronaut</t>
  </si>
  <si>
    <t>Nadaaniyan</t>
  </si>
  <si>
    <t>Stargate</t>
  </si>
  <si>
    <t>friends, till death.</t>
  </si>
  <si>
    <t>Testimony</t>
  </si>
  <si>
    <t>Alexander and the Terrible, Horrible, No Good, Very Bad Road Trip</t>
  </si>
  <si>
    <t>El show de Topo</t>
  </si>
  <si>
    <t>Laaj Sharanam</t>
  </si>
  <si>
    <t>Nepal</t>
  </si>
  <si>
    <t>ne</t>
  </si>
  <si>
    <t>Tell Me My Story</t>
  </si>
  <si>
    <t>The Kite</t>
  </si>
  <si>
    <t>Italy, Belgium</t>
  </si>
  <si>
    <t>Rodnina</t>
  </si>
  <si>
    <t>Junstone Year One</t>
  </si>
  <si>
    <t>The Ties That Bind Us</t>
  </si>
  <si>
    <t>The Great Lillian Hall</t>
  </si>
  <si>
    <t>Dearest Viet</t>
  </si>
  <si>
    <t>Japan, Vietnam, Singapore</t>
  </si>
  <si>
    <t>Matilija</t>
  </si>
  <si>
    <t>Untitled Saurabh Tewari directorial on Sandeshkhali</t>
  </si>
  <si>
    <t>May the Soil Be Everywhere</t>
  </si>
  <si>
    <t>Malqueridas</t>
  </si>
  <si>
    <t>The Extra's Journey</t>
  </si>
  <si>
    <t>Midwestern Cowboy</t>
  </si>
  <si>
    <t>Saw XI</t>
  </si>
  <si>
    <t>Temporary</t>
  </si>
  <si>
    <t>Dresses and the Struggles of Wearing Them</t>
  </si>
  <si>
    <t>Control Freak</t>
  </si>
  <si>
    <t>George A. Romero's Resident Evil</t>
  </si>
  <si>
    <t>Ð”Ð¾Ñ€Ð¾Ð³Ð°Ñ, Ñ Ð±Ð¾Ð»ÑŒÑˆÐµ Ð½Ðµ Ð¿ÐµÑ€ÐµÐ·Ð²Ð¾Ð½ÑŽ</t>
  </si>
  <si>
    <t>Souheib</t>
  </si>
  <si>
    <t>This Summer Will End</t>
  </si>
  <si>
    <t>All I Need</t>
  </si>
  <si>
    <t>hy</t>
  </si>
  <si>
    <t>Mislead</t>
  </si>
  <si>
    <t>Psyche</t>
  </si>
  <si>
    <t>Is Someone There?</t>
  </si>
  <si>
    <t>SacrÃ©e</t>
  </si>
  <si>
    <t>Clair de Lune</t>
  </si>
  <si>
    <t>Wheel Gone Kid 4</t>
  </si>
  <si>
    <t>HELP</t>
  </si>
  <si>
    <t>Equipo CrÃ³nica. Arte de trinchera</t>
  </si>
  <si>
    <t>Guardian of the Well</t>
  </si>
  <si>
    <t>The Bride!</t>
  </si>
  <si>
    <t>Horror, Romance, Drama</t>
  </si>
  <si>
    <t>How the West Was Fun</t>
  </si>
  <si>
    <t>Kingston</t>
  </si>
  <si>
    <t>Patrol</t>
  </si>
  <si>
    <t>William Tell</t>
  </si>
  <si>
    <t>Italy, Switzerland, United Kingdom</t>
  </si>
  <si>
    <t>Norma: Antara Mertua dan Menantu</t>
  </si>
  <si>
    <t>Spray Bottle</t>
  </si>
  <si>
    <t>Why We Love</t>
  </si>
  <si>
    <t>Frangipane</t>
  </si>
  <si>
    <t>Damn Ghosts</t>
  </si>
  <si>
    <t>Operation Hadal</t>
  </si>
  <si>
    <t>Amore effimero</t>
  </si>
  <si>
    <t>Drama, Romance, Family</t>
  </si>
  <si>
    <t>Tinman</t>
  </si>
  <si>
    <t>Aurum</t>
  </si>
  <si>
    <t>TrenanT</t>
  </si>
  <si>
    <t>Born That Way</t>
  </si>
  <si>
    <t>Animal Eye</t>
  </si>
  <si>
    <t>Suitcases</t>
  </si>
  <si>
    <t>No Laughing Matter</t>
  </si>
  <si>
    <t>ÐŸÑ€Ð¸Ñ‚Ð²Ð¾Ñ€Ð¸ÑÑŒ Ð¼Ð¾Ð¸Ð¼ Ð¼ÑƒÐ¶ÐµÐ¼</t>
  </si>
  <si>
    <t>Il migliore dei mali</t>
  </si>
  <si>
    <t>Italy, Poland, Switzerland</t>
  </si>
  <si>
    <t>The Artist's Subject</t>
  </si>
  <si>
    <t>Psychedelic in the Sky</t>
  </si>
  <si>
    <t>Close To Me</t>
  </si>
  <si>
    <t>BellaDonna</t>
  </si>
  <si>
    <t>The Naked Gun</t>
  </si>
  <si>
    <t>Mazaka</t>
  </si>
  <si>
    <t>The Art Of Destruction</t>
  </si>
  <si>
    <t>Ð¦Ð°Ñ€ÐµÐ²Ð½Ð°-Ð»ÑÐ³ÑƒÑˆÐºÐ°</t>
  </si>
  <si>
    <t>Adventure, Family, Comedy</t>
  </si>
  <si>
    <t>Sampung Utos Kay Josh</t>
  </si>
  <si>
    <t>Everything About My Wife</t>
  </si>
  <si>
    <t>Issac</t>
  </si>
  <si>
    <t>Thriller, Romance, Horror</t>
  </si>
  <si>
    <t>Mukhoshe Manushe Khela</t>
  </si>
  <si>
    <t>Ricky</t>
  </si>
  <si>
    <t>Stranger</t>
  </si>
  <si>
    <t>Bank of Dave 2: The Loan Ranger</t>
  </si>
  <si>
    <t>Reality+</t>
  </si>
  <si>
    <t>Let Us Descend</t>
  </si>
  <si>
    <t>Pabrik Gula</t>
  </si>
  <si>
    <t>The Assessment</t>
  </si>
  <si>
    <t>Sweeney Todd: Slice &amp; Dice</t>
  </si>
  <si>
    <t>Chris Distefano: It's Just Unfortunate</t>
  </si>
  <si>
    <t>The Caretakers</t>
  </si>
  <si>
    <t>Magazine Dreams</t>
  </si>
  <si>
    <t>Arwah Sinden</t>
  </si>
  <si>
    <t>AmicheMai</t>
  </si>
  <si>
    <t>Italy, Slovenia</t>
  </si>
  <si>
    <t>Red Silk</t>
  </si>
  <si>
    <t>Action, Adventure, Mystery</t>
  </si>
  <si>
    <t>Hiram na Sandali</t>
  </si>
  <si>
    <t>The Toxic Avenger</t>
  </si>
  <si>
    <t>High Rollers</t>
  </si>
  <si>
    <t>Borderline</t>
  </si>
  <si>
    <t>The North Pole</t>
  </si>
  <si>
    <t>ÐœÐ¾Ð¹ Ð¿Ð°Ñ€ÐµÐ½ÑŒ - ÐÐ¹Ð´Ð¾Ð»!</t>
  </si>
  <si>
    <t>Bone Face</t>
  </si>
  <si>
    <t>Ethel</t>
  </si>
  <si>
    <t>The King of Kings</t>
  </si>
  <si>
    <t>Nobody Likes Me</t>
  </si>
  <si>
    <t>Czech Republic, France, Slovakia</t>
  </si>
  <si>
    <t>Stationed at Home</t>
  </si>
  <si>
    <t>Cheer Up, Korea</t>
  </si>
  <si>
    <t>Love Island</t>
  </si>
  <si>
    <t>They Can't All Be Winners</t>
  </si>
  <si>
    <t>The Woman in the Yard</t>
  </si>
  <si>
    <t>La ConfesiÃ³n</t>
  </si>
  <si>
    <t>Spirit World</t>
  </si>
  <si>
    <t>Nobody 2</t>
  </si>
  <si>
    <t>Kayara</t>
  </si>
  <si>
    <t>Wolfgang (Extraordinari)</t>
  </si>
  <si>
    <t>Loveyapa</t>
  </si>
  <si>
    <t>Magic Hour</t>
  </si>
  <si>
    <t>Like There Is No Tomorrow</t>
  </si>
  <si>
    <t>An instant</t>
  </si>
  <si>
    <t>Butthole Surfers: The Hole Truth and Nothing Butt</t>
  </si>
  <si>
    <t>One Good Day</t>
  </si>
  <si>
    <t>The Rivals of Amziah King</t>
  </si>
  <si>
    <t>Some of You May Have Heard of Me</t>
  </si>
  <si>
    <t>Pancake Day</t>
  </si>
  <si>
    <t>The Surrender</t>
  </si>
  <si>
    <t>Love is Blind: Sweden: After the Altar</t>
  </si>
  <si>
    <t>Alazar</t>
  </si>
  <si>
    <t>Screamboat</t>
  </si>
  <si>
    <t>True Love, For Once in My Life</t>
  </si>
  <si>
    <t>Girls on Wire</t>
  </si>
  <si>
    <t>Freaky Tales</t>
  </si>
  <si>
    <t>Secret: Untold Melody</t>
  </si>
  <si>
    <t>Romance, Fantasy, Drama, Music</t>
  </si>
  <si>
    <t>Forge</t>
  </si>
  <si>
    <t>Life Hack</t>
  </si>
  <si>
    <t>Doggies</t>
  </si>
  <si>
    <t>ASCO: Without Permission</t>
  </si>
  <si>
    <t>Death Whisperer 3</t>
  </si>
  <si>
    <t>The Film-makers</t>
  </si>
  <si>
    <t>All Hail the Duck King</t>
  </si>
  <si>
    <t>Comedy, Drama, Animation</t>
  </si>
  <si>
    <t>Dear Flesh</t>
  </si>
  <si>
    <t>Vyrai</t>
  </si>
  <si>
    <t>Zhen</t>
  </si>
  <si>
    <t>I'll Get Back to You</t>
  </si>
  <si>
    <t>Palestinian Territory</t>
  </si>
  <si>
    <t>Protection Line</t>
  </si>
  <si>
    <t>REBIRTH: THE SHORT FILM</t>
  </si>
  <si>
    <t>Drama, Horror, Music</t>
  </si>
  <si>
    <t>The Corpse</t>
  </si>
  <si>
    <t>Naya: Legend of the Golden Dolphin</t>
  </si>
  <si>
    <t>Mananambal</t>
  </si>
  <si>
    <t>Never Anywhere</t>
  </si>
  <si>
    <t>Reeling</t>
  </si>
  <si>
    <t>Always Have Always Will</t>
  </si>
  <si>
    <t>The Uniform</t>
  </si>
  <si>
    <t>TTT (Tá„ãƒˆ)</t>
  </si>
  <si>
    <t>Gentlewoman</t>
  </si>
  <si>
    <t>American Sweatshop</t>
  </si>
  <si>
    <t>UFC 313: Pereira vs. Ankalaev</t>
  </si>
  <si>
    <t>Young Elite</t>
  </si>
  <si>
    <t>2025 Oscar Nominated Short Films: Animated</t>
  </si>
  <si>
    <t>France, Netherlands, United Kingdom, Japan, Iran, Belgium</t>
  </si>
  <si>
    <t>Diciannove</t>
  </si>
  <si>
    <t>It Ends</t>
  </si>
  <si>
    <t>Majhail</t>
  </si>
  <si>
    <t>Officer on Duty</t>
  </si>
  <si>
    <t>La cittÃ  proibita</t>
  </si>
  <si>
    <t>Flight 149: Hostage Of War</t>
  </si>
  <si>
    <t>AMP House Massacre</t>
  </si>
  <si>
    <t>Horror, Thriller, Crime, Mystery</t>
  </si>
  <si>
    <t>Game of Hearts</t>
  </si>
  <si>
    <t>PÃ©dalo</t>
  </si>
  <si>
    <t>An Unexpected Valentine</t>
  </si>
  <si>
    <t>The Ugly Stepsister</t>
  </si>
  <si>
    <t>Keytar Bear</t>
  </si>
  <si>
    <t>Kleks i wynalazek Filipa Golarza</t>
  </si>
  <si>
    <t>Fantasy, Family, Adventure, Science Fiction</t>
  </si>
  <si>
    <t>Aalambana</t>
  </si>
  <si>
    <t>A Scam Called Love</t>
  </si>
  <si>
    <t>Ð­Ñ„Ñ„ÐµÐºÑ‚ Ñ…Ð°Ð¼ÐµÐ»ÐµÐ¾Ð½Ð°</t>
  </si>
  <si>
    <t>Tehran Another View</t>
  </si>
  <si>
    <t>Iran, United Kingdom</t>
  </si>
  <si>
    <t>2/26/99</t>
  </si>
  <si>
    <t>ç”Ÿæ­»æŽ’çˆ†</t>
  </si>
  <si>
    <t>les grillons.</t>
  </si>
  <si>
    <t>Badnaam</t>
  </si>
  <si>
    <t>Howl of the Hounds</t>
  </si>
  <si>
    <t>The Running Man</t>
  </si>
  <si>
    <t>Fateh</t>
  </si>
  <si>
    <t>Two Captains</t>
  </si>
  <si>
    <t>Adhirshtasaali</t>
  </si>
  <si>
    <t>Predator: Badlands</t>
  </si>
  <si>
    <t>The Last Supper</t>
  </si>
  <si>
    <t>The True Beauty of Being Bitten by a Tick</t>
  </si>
  <si>
    <t>The Reluctant Royal</t>
  </si>
  <si>
    <t>Eulogy of Numbness</t>
  </si>
  <si>
    <t>Poohniverse: Monsters Assemble</t>
  </si>
  <si>
    <t>Horror, Comedy, Adventure, Fantasy</t>
  </si>
  <si>
    <t>Sponsor</t>
  </si>
  <si>
    <t>Uppercut</t>
  </si>
  <si>
    <t>Dark Frequency</t>
  </si>
  <si>
    <t>Creede U.S.A.</t>
  </si>
  <si>
    <t>Kama</t>
  </si>
  <si>
    <t>Umjolo: My Beginning, My End!</t>
  </si>
  <si>
    <t>June and John</t>
  </si>
  <si>
    <t>The Raja Saab</t>
  </si>
  <si>
    <t>Caper</t>
  </si>
  <si>
    <t>Freakier Friday</t>
  </si>
  <si>
    <t>RB&amp;O Live 2024/25: Swan Lake</t>
  </si>
  <si>
    <t>Other Side</t>
  </si>
  <si>
    <t>How to Make a Killing</t>
  </si>
  <si>
    <t>Madha Gaja Raja</t>
  </si>
  <si>
    <t>Action, Romance, Comedy</t>
  </si>
  <si>
    <t>Blood on My Hands</t>
  </si>
  <si>
    <t>Hill</t>
  </si>
  <si>
    <t>Everyone is Going to Die</t>
  </si>
  <si>
    <t>Half Moon</t>
  </si>
  <si>
    <t>Are We Good?</t>
  </si>
  <si>
    <t>BaÅŸka Bir Sen</t>
  </si>
  <si>
    <t>Tokyo Nights</t>
  </si>
  <si>
    <t>Blue Moon</t>
  </si>
  <si>
    <t>Lore Of The Ring Light</t>
  </si>
  <si>
    <t>Animation, Adventure, Comedy, Fantasy, Family, Music</t>
  </si>
  <si>
    <t>Hari Hara Veera Mallu : Part 1 - Sword vs Spirit</t>
  </si>
  <si>
    <t>Havoc</t>
  </si>
  <si>
    <t>Little Red Sweet</t>
  </si>
  <si>
    <t>Almarhum</t>
  </si>
  <si>
    <t>My Mom, God and Sylvie Vartan</t>
  </si>
  <si>
    <t>The Dutchman</t>
  </si>
  <si>
    <t>Studs</t>
  </si>
  <si>
    <t>Samawa</t>
  </si>
  <si>
    <t>Hearts of Darkness: The Making of the Final Friday</t>
  </si>
  <si>
    <t>B.O.Y. - Bruises of Yesterday</t>
  </si>
  <si>
    <t>TACHÃ‰E</t>
  </si>
  <si>
    <t>Deepfaking Sam Altman</t>
  </si>
  <si>
    <t>A Bathroom of One's Own</t>
  </si>
  <si>
    <t>The Take-Out</t>
  </si>
  <si>
    <t>Oskar, Patka i ZÅ‚oto BaÅ‚tyku</t>
  </si>
  <si>
    <t>Fantasy Life</t>
  </si>
  <si>
    <t>Bodyguard 3</t>
  </si>
  <si>
    <t>Veera Dheera Sooran: Part 2</t>
  </si>
  <si>
    <t>Sudden Outbursts of Emotions</t>
  </si>
  <si>
    <t>I Really Love My Husband</t>
  </si>
  <si>
    <t>If I Had Legs Iâ€™d Kick You</t>
  </si>
  <si>
    <t>Niram Marum Ulagil</t>
  </si>
  <si>
    <t>AEW Revolution</t>
  </si>
  <si>
    <t>Surviving Earth</t>
  </si>
  <si>
    <t>Axe2Grind</t>
  </si>
  <si>
    <t>Conspiracy Theories with Quin</t>
  </si>
  <si>
    <t>Real Madrid: CÃ³mo no te voy a querer</t>
  </si>
  <si>
    <t>Mouse Of Horrors</t>
  </si>
  <si>
    <t>Slow Train</t>
  </si>
  <si>
    <t>TV Movie</t>
  </si>
  <si>
    <t>Story of a Night</t>
  </si>
  <si>
    <t>Good Night</t>
  </si>
  <si>
    <t>Eric Clapton Unpluggedâ€¦ Over 30 Years Later</t>
  </si>
  <si>
    <t>Jagal Teluh</t>
  </si>
  <si>
    <t>War 2</t>
  </si>
  <si>
    <t>My Melbourne</t>
  </si>
  <si>
    <t>Ponyboi</t>
  </si>
  <si>
    <t>Bunny</t>
  </si>
  <si>
    <t>Ikimono no kiroku</t>
  </si>
  <si>
    <t>Diddy: The Making of a Bad Boy</t>
  </si>
  <si>
    <t>Love Magnolia</t>
  </si>
  <si>
    <t>Oficina do Diabo</t>
  </si>
  <si>
    <t>Darkstar</t>
  </si>
  <si>
    <t>Pororo: Underwater Adventure</t>
  </si>
  <si>
    <t>Clown in a Cornfield</t>
  </si>
  <si>
    <t>The Three Investigators and The Carpathian Dog</t>
  </si>
  <si>
    <t>Las Ilusyunadas</t>
  </si>
  <si>
    <t>The Truth is Murky</t>
  </si>
  <si>
    <t>The Actor</t>
  </si>
  <si>
    <t>Love Insurance Kompany</t>
  </si>
  <si>
    <t>Hindi Vindi</t>
  </si>
  <si>
    <t>The Dog</t>
  </si>
  <si>
    <t>This Is the Tom Green Documentary</t>
  </si>
  <si>
    <t>Baaghi 4</t>
  </si>
  <si>
    <t>Shelby Oaks</t>
  </si>
  <si>
    <t>Hell of a Summer</t>
  </si>
  <si>
    <t>Little Trouble Girls</t>
  </si>
  <si>
    <t>Croatia, Slovenia, Serbia, Italy</t>
  </si>
  <si>
    <t>sl</t>
  </si>
  <si>
    <t>Maldoror</t>
  </si>
  <si>
    <t>The Friend</t>
  </si>
  <si>
    <t>Descendent</t>
  </si>
  <si>
    <t>Werewolf Game</t>
  </si>
  <si>
    <t>Pinocchio: Unstrung</t>
  </si>
  <si>
    <t>WWE Royal Rumble 2025 Kickoff</t>
  </si>
  <si>
    <t>The Doom Busters</t>
  </si>
  <si>
    <t>Outerlands</t>
  </si>
  <si>
    <t>We Love Bridget Jones: All the Laughter and More</t>
  </si>
  <si>
    <t>Fake Dad</t>
  </si>
  <si>
    <t>Corpo Vil</t>
  </si>
  <si>
    <t>Reality Bites: A Hannah Swensen Mystery</t>
  </si>
  <si>
    <t>Extras for Chasing The Dragon</t>
  </si>
  <si>
    <t>Artesanos</t>
  </si>
  <si>
    <t>Hello Madness</t>
  </si>
  <si>
    <t>We Are Storror</t>
  </si>
  <si>
    <t>Documentary, Action</t>
  </si>
  <si>
    <t>Bastard Toadflax</t>
  </si>
  <si>
    <t>Land With No Rider</t>
  </si>
  <si>
    <t>Freiheit im Herzen â€“ Lasst es uns eilig haben, menschlich zu sein</t>
  </si>
  <si>
    <t>TPMP ! Toute la vÃ©ritÃ©</t>
  </si>
  <si>
    <t>Summer Illusion</t>
  </si>
  <si>
    <t>Masterpiece</t>
  </si>
  <si>
    <t>Mob Cops</t>
  </si>
  <si>
    <t>Manidham</t>
  </si>
  <si>
    <t>Asthram  â€“ The Secret</t>
  </si>
  <si>
    <t>Frozempic</t>
  </si>
  <si>
    <t>Bring Them Down</t>
  </si>
  <si>
    <t>Belgium, Ireland, United Kingdom</t>
  </si>
  <si>
    <t>Vodi</t>
  </si>
  <si>
    <t>Horror, Drama, Animation</t>
  </si>
  <si>
    <t>Misie</t>
  </si>
  <si>
    <t>7 Empresses</t>
  </si>
  <si>
    <t>The Man Who Wanted Everything</t>
  </si>
  <si>
    <t>$POSITIONS</t>
  </si>
  <si>
    <t>Beat the Lotto</t>
  </si>
  <si>
    <t>Slanted</t>
  </si>
  <si>
    <t>Comedy, Thriller, Science Fiction</t>
  </si>
  <si>
    <t>Snow Leopard Sisters</t>
  </si>
  <si>
    <t>Halloween Candy</t>
  </si>
  <si>
    <t>Beautiful!</t>
  </si>
  <si>
    <t>Somebody</t>
  </si>
  <si>
    <t>SLY LIVES! (aka The Burden of Black Genius)</t>
  </si>
  <si>
    <t>The Tallest Dwarf</t>
  </si>
  <si>
    <t>Secret Mall Apartment</t>
  </si>
  <si>
    <t>Address</t>
  </si>
  <si>
    <t>New Jack Fury</t>
  </si>
  <si>
    <t>I Heart Willie</t>
  </si>
  <si>
    <t>Remaining Native</t>
  </si>
  <si>
    <t>Anjila</t>
  </si>
  <si>
    <t>Lily</t>
  </si>
  <si>
    <t>Mind Your Head</t>
  </si>
  <si>
    <t>Seventh Art is Unique</t>
  </si>
  <si>
    <t>Ejen Ali: The Movie 2</t>
  </si>
  <si>
    <t>Animation, Action, Adventure, Comedy, Family, Mystery, Science Fiction, Thriller</t>
  </si>
  <si>
    <t>The Dark Mother II</t>
  </si>
  <si>
    <t>A Brother and 7 Siblings</t>
  </si>
  <si>
    <t>Auf Umwegen</t>
  </si>
  <si>
    <t>The Solitary Gourmet</t>
  </si>
  <si>
    <t>Java Jive</t>
  </si>
  <si>
    <t>A Body to Live In</t>
  </si>
  <si>
    <t>Mermaid</t>
  </si>
  <si>
    <t>The Age of Disclosure</t>
  </si>
  <si>
    <t>Ð”ÐµÑ†Ð°Ñ‚Ð° Ð½Ð° Ð‘ÐµÐ½Ð´Ð¸Ð´Ð°</t>
  </si>
  <si>
    <t>bg</t>
  </si>
  <si>
    <t>Moon Valley Quest</t>
  </si>
  <si>
    <t>Adventure, Action, Fantasy, Music, Science Fiction</t>
  </si>
  <si>
    <t>Dear Tomorrow</t>
  </si>
  <si>
    <t>Denmark, Sweden, Japan</t>
  </si>
  <si>
    <t>Like Father Like Son</t>
  </si>
  <si>
    <t>Deeper</t>
  </si>
  <si>
    <t>Tessitura</t>
  </si>
  <si>
    <t>Sunset and the Mockingbird</t>
  </si>
  <si>
    <t>Thousands Of You</t>
  </si>
  <si>
    <t>Bike Life: Sonia</t>
  </si>
  <si>
    <t>Alpentod - Ein Bergland Krimi</t>
  </si>
  <si>
    <t>Fucktoys</t>
  </si>
  <si>
    <t>Oy'una Geldik</t>
  </si>
  <si>
    <t>Bring Her Back</t>
  </si>
  <si>
    <t>The Furies and The Flowers</t>
  </si>
  <si>
    <t>Redux Redux</t>
  </si>
  <si>
    <t>The Last Prayer</t>
  </si>
  <si>
    <t>Maqam</t>
  </si>
  <si>
    <t>At the Edge of the Abyss. On the Outskirts of Azovstal</t>
  </si>
  <si>
    <t>Blurred Lines</t>
  </si>
  <si>
    <t>Now! More! Yes!</t>
  </si>
  <si>
    <t>Good Bad Ugly</t>
  </si>
  <si>
    <t>Subscribe for More</t>
  </si>
  <si>
    <t>Honto Ni Atta! Noroi No Video 110</t>
  </si>
  <si>
    <t>PLYWOODâ„¢</t>
  </si>
  <si>
    <t>Recompense</t>
  </si>
  <si>
    <t>WWE Royal Rumble 2025 Post-Show</t>
  </si>
  <si>
    <t>The Spies Among Us</t>
  </si>
  <si>
    <t>The Crucifix</t>
  </si>
  <si>
    <t>In the Name of Blood</t>
  </si>
  <si>
    <t>Austria, Belgium, France, Georgia</t>
  </si>
  <si>
    <t>Kirtaner Por Kirtan</t>
  </si>
  <si>
    <t>Forever We Are Young</t>
  </si>
  <si>
    <t>Shuffle</t>
  </si>
  <si>
    <t>The Infinite Husk</t>
  </si>
  <si>
    <t>Toxic</t>
  </si>
  <si>
    <t>The Python Hunt</t>
  </si>
  <si>
    <t>Spirit Pandemic Phase 32</t>
  </si>
  <si>
    <t>Carrie Underwood: Reflection</t>
  </si>
  <si>
    <t>FÃ© para o ImpossÃ­vel</t>
  </si>
  <si>
    <t>Tin Soldier</t>
  </si>
  <si>
    <t>Persona</t>
  </si>
  <si>
    <t>Daily Worker</t>
  </si>
  <si>
    <t>Brother Verses Brother</t>
  </si>
  <si>
    <t>Family, Music, Drama</t>
  </si>
  <si>
    <t>Hallow Road</t>
  </si>
  <si>
    <t>Czech Republic, Ireland, United Kingdom</t>
  </si>
  <si>
    <t>Shadow Force</t>
  </si>
  <si>
    <t>Flat Girls</t>
  </si>
  <si>
    <t>David</t>
  </si>
  <si>
    <t>The Baltimorons</t>
  </si>
  <si>
    <t>Fighting to Be Me: The Dwen Curry Story</t>
  </si>
  <si>
    <t>Trillion Game the Movie</t>
  </si>
  <si>
    <t>For Worse</t>
  </si>
  <si>
    <t>Nirvanna the Band the Show the Movie</t>
  </si>
  <si>
    <t>STATIC!</t>
  </si>
  <si>
    <t>Rumpelstiltskin</t>
  </si>
  <si>
    <t>The Makings of Curtis Mayfield</t>
  </si>
  <si>
    <t>Odyssey</t>
  </si>
  <si>
    <t>The Ancestral Home</t>
  </si>
  <si>
    <t>Recall</t>
  </si>
  <si>
    <t>Para Paty</t>
  </si>
  <si>
    <t>LuEllaâ€™s Quilt</t>
  </si>
  <si>
    <t>Leave a Message</t>
  </si>
  <si>
    <t>Diddy: Monster's Fall</t>
  </si>
  <si>
    <t>Tail of Two Rivers</t>
  </si>
  <si>
    <t>The Walker</t>
  </si>
  <si>
    <t>Worm-ance</t>
  </si>
  <si>
    <t>The Magic Hour</t>
  </si>
  <si>
    <t>Urgent Sea</t>
  </si>
  <si>
    <t>A Tortoise Called Pumpkin Spice</t>
  </si>
  <si>
    <t>A Quarter Life Crisis</t>
  </si>
  <si>
    <t>Place to place</t>
  </si>
  <si>
    <t>Occupied</t>
  </si>
  <si>
    <t>The Secret of Me</t>
  </si>
  <si>
    <t>Stitch Head</t>
  </si>
  <si>
    <t>Ghost Boy</t>
  </si>
  <si>
    <t>A.</t>
  </si>
  <si>
    <t>Strange Journey: The Story of Rocky Horror</t>
  </si>
  <si>
    <t>Game of Power</t>
  </si>
  <si>
    <t>The Baby in the Basket</t>
  </si>
  <si>
    <t>Seen and Heard</t>
  </si>
  <si>
    <t>Take No Prisoners</t>
  </si>
  <si>
    <t>Memento Mori</t>
  </si>
  <si>
    <t>Peg O' My Heart</t>
  </si>
  <si>
    <t>Kaushaljis vs Kaushal</t>
  </si>
  <si>
    <t>The Oliver Theory</t>
  </si>
  <si>
    <t>Group Study</t>
  </si>
  <si>
    <t>The Wedding Banquet</t>
  </si>
  <si>
    <t>Pity Party</t>
  </si>
  <si>
    <t>Warp Weft Water Weeds</t>
  </si>
  <si>
    <t>Assembly</t>
  </si>
  <si>
    <t>Guardian of Graveyard</t>
  </si>
  <si>
    <t>Thatâ€™s My House</t>
  </si>
  <si>
    <t>Sorry, Baby</t>
  </si>
  <si>
    <t>Animal Friends</t>
  </si>
  <si>
    <t>And the Breadwinner Is...</t>
  </si>
  <si>
    <t>Sugar Mama</t>
  </si>
  <si>
    <t>The Pursuit of Lust 3</t>
  </si>
  <si>
    <t>Boonie Bears: Future Reborn</t>
  </si>
  <si>
    <t>Animation, Science Fiction, Comedy</t>
  </si>
  <si>
    <t>Libres de choisir</t>
  </si>
  <si>
    <t>Whitney Springs</t>
  </si>
  <si>
    <t>Robinhood</t>
  </si>
  <si>
    <t>Atropia</t>
  </si>
  <si>
    <t>Italy, United States of America, France</t>
  </si>
  <si>
    <t>The Wizard Hunter: The Hunt for Evangelion Crowley</t>
  </si>
  <si>
    <t>Bref. Good Friends</t>
  </si>
  <si>
    <t>I Am Living Proof</t>
  </si>
  <si>
    <t>Bill Maher: Is Anyone Else Seeing This?</t>
  </si>
  <si>
    <t>Starbright</t>
  </si>
  <si>
    <t>Jane Austen Wrecked My Life</t>
  </si>
  <si>
    <t>Bugonia</t>
  </si>
  <si>
    <t>Ireland, South Korea, United Kingdom, United States of America</t>
  </si>
  <si>
    <t>My First of May</t>
  </si>
  <si>
    <t>Night Fight</t>
  </si>
  <si>
    <t>Chico Bento e a Goiabeira Maraviosa</t>
  </si>
  <si>
    <t>Pensamentos sÃ£o mais confusos do que uma mente normal</t>
  </si>
  <si>
    <t>Kelsey Cook: Mark Your Territory</t>
  </si>
  <si>
    <t>Vanangaan</t>
  </si>
  <si>
    <t>VitÃ³ria</t>
  </si>
  <si>
    <t>The Death That Awaits</t>
  </si>
  <si>
    <t>The Monster Beneath Us</t>
  </si>
  <si>
    <t>Starman</t>
  </si>
  <si>
    <t>Milarepa</t>
  </si>
  <si>
    <t>Adventure, Fantasy, Thriller, Drama, History</t>
  </si>
  <si>
    <t>Get-Set Baby</t>
  </si>
  <si>
    <t>Plainclothes</t>
  </si>
  <si>
    <t>ScÃ¨nes de mÃ©nages, 15 ans : enfin rÃ©unis</t>
  </si>
  <si>
    <t>Stolen Kingdom</t>
  </si>
  <si>
    <t>Nightmare</t>
  </si>
  <si>
    <t>Art Attack! The Dissection of Terrifier 3</t>
  </si>
  <si>
    <t>Felipe Esparza: Raging Fool</t>
  </si>
  <si>
    <t>Sacramento</t>
  </si>
  <si>
    <t>Surrealistic Nightmares: An In-Depth Look at Walloon Horror Cinema</t>
  </si>
  <si>
    <t>Daniela Forever</t>
  </si>
  <si>
    <t>Science Fiction, Romance</t>
  </si>
  <si>
    <t>Bill Burr: Drop Dead Years</t>
  </si>
  <si>
    <t>The Land That Time Forgot</t>
  </si>
  <si>
    <t>Action, Adventure, Science Fiction, Fantasy, Horror</t>
  </si>
  <si>
    <t>Mon ami Batman Tremblay</t>
  </si>
  <si>
    <t>What We Wrote Together</t>
  </si>
  <si>
    <t>La isla de las tentaciones 8</t>
  </si>
  <si>
    <t>The Extraordinary Miss Flower</t>
  </si>
  <si>
    <t>The Cancer Card</t>
  </si>
  <si>
    <t>The sky above my head</t>
  </si>
  <si>
    <t>A garden of shadows</t>
  </si>
  <si>
    <t>The Jungle Adventure</t>
  </si>
  <si>
    <t>Butterfly</t>
  </si>
  <si>
    <t>Festival de ViÃ±a del Mar 2025: Chiqui Aguayo</t>
  </si>
  <si>
    <t>Wallet</t>
  </si>
  <si>
    <t>Wilmer X - nÃ¤r tiden stannar</t>
  </si>
  <si>
    <t>Where is the Final Destination?</t>
  </si>
  <si>
    <t>Documentary, Drama, Romance</t>
  </si>
  <si>
    <t>PLAVE 'Dash' in Cinema</t>
  </si>
  <si>
    <t>Music, Animation, Science Fiction, Action</t>
  </si>
  <si>
    <t>The Modern Interview</t>
  </si>
  <si>
    <t>And man created the secretary</t>
  </si>
  <si>
    <t>Serlasanha</t>
  </si>
  <si>
    <t>Animation, Science Fiction, Thriller, Mystery</t>
  </si>
  <si>
    <t>Real Faces</t>
  </si>
  <si>
    <t>Tarot Curse</t>
  </si>
  <si>
    <t>September Says</t>
  </si>
  <si>
    <t>Germany, Ireland, United Kingdom</t>
  </si>
  <si>
    <t>Nervous Energy</t>
  </si>
  <si>
    <t>A Nice Indian Boy</t>
  </si>
  <si>
    <t>Azaad</t>
  </si>
  <si>
    <t>Sweetness</t>
  </si>
  <si>
    <t>Music, Thriller</t>
  </si>
  <si>
    <t>Festival de ViÃ±a del Mar 2025: Marc Anthony</t>
  </si>
  <si>
    <t>Baba I'm Fine</t>
  </si>
  <si>
    <t>No Norte da Saudade</t>
  </si>
  <si>
    <t>F1 75 Live at The O2</t>
  </si>
  <si>
    <t>Stella Anyways</t>
  </si>
  <si>
    <t>Drama, Romance, Science Fiction, Animation</t>
  </si>
  <si>
    <t>Siob</t>
  </si>
  <si>
    <t>The Pasta Divorce</t>
  </si>
  <si>
    <t>Thunderbolt Fantasy: Touri-ken Yuuki Saishuushou</t>
  </si>
  <si>
    <t>The Creeps: Noir Version</t>
  </si>
  <si>
    <t>Vestige</t>
  </si>
  <si>
    <t>You, Me &amp; Her</t>
  </si>
  <si>
    <t>The Grey Men 2</t>
  </si>
  <si>
    <t>A Girl &amp; Her Guard Dog</t>
  </si>
  <si>
    <t>Carcass</t>
  </si>
  <si>
    <t>Downton Abbey 3</t>
  </si>
  <si>
    <t>National Theatre Live: The Other Place</t>
  </si>
  <si>
    <t>Arrest the Midwife</t>
  </si>
  <si>
    <t>Darkest Miriam</t>
  </si>
  <si>
    <t>Wellwood</t>
  </si>
  <si>
    <t>Science Fiction, Fantasy, Action, Crime, Adventure</t>
  </si>
  <si>
    <t>The Rose of Versailles</t>
  </si>
  <si>
    <t>Animation, Romance, Drama, History</t>
  </si>
  <si>
    <t>Serpent Beauty</t>
  </si>
  <si>
    <t>Action, Thriller, Romance, Fantasy, Drama</t>
  </si>
  <si>
    <t>The Third Parent</t>
  </si>
  <si>
    <t>Let's Make It a Blockbuster Night</t>
  </si>
  <si>
    <t>Hyde</t>
  </si>
  <si>
    <t>Fussclass Dabhade</t>
  </si>
  <si>
    <t>Ways of Knowing: A Navajo Nuclear History</t>
  </si>
  <si>
    <t>The Red Queen</t>
  </si>
  <si>
    <t>Luv Ya, Bum!</t>
  </si>
  <si>
    <t>The Wish Swap</t>
  </si>
  <si>
    <t>Hans Zimmer &amp; Friends: Diamond in the Desert</t>
  </si>
  <si>
    <t>I Know What You Did Last Summer</t>
  </si>
  <si>
    <t>The Wrong Obsession</t>
  </si>
  <si>
    <t>United States Minor Outlying Islands</t>
  </si>
  <si>
    <t>Les Bodinâ€™s partent en vrille</t>
  </si>
  <si>
    <t>Marty Supreme</t>
  </si>
  <si>
    <t>Un an avec Jordan Bardella</t>
  </si>
  <si>
    <t>The Man with the Bag</t>
  </si>
  <si>
    <t>My Uncle Jens</t>
  </si>
  <si>
    <t>Norway, Romania</t>
  </si>
  <si>
    <t>Dead Mail</t>
  </si>
  <si>
    <t>Slide</t>
  </si>
  <si>
    <t>Lee Chan-won Concert Changa: Dear My Chance</t>
  </si>
  <si>
    <t>Delfino's Journey</t>
  </si>
  <si>
    <t>Festival de ViÃ±a del Mar 2025: Bacilos</t>
  </si>
  <si>
    <t>American Sons</t>
  </si>
  <si>
    <t>LOVE IS BORN ï½ž21st Anniversary 2024ï½ž</t>
  </si>
  <si>
    <t>The Life of Chuck</t>
  </si>
  <si>
    <t>Dollar Babys</t>
  </si>
  <si>
    <t>Salsa Lives</t>
  </si>
  <si>
    <t>Sacra Lunaria</t>
  </si>
  <si>
    <t>Spreadsheet Champions</t>
  </si>
  <si>
    <t>VerhÃ¤ngnisvolle Leidenschaft Sylt</t>
  </si>
  <si>
    <t>ì°¨ë¼ë¦¬ ì£½ì—¬</t>
  </si>
  <si>
    <t>Last Take: Rust and the Story of Halyna</t>
  </si>
  <si>
    <t>A Text From Fear</t>
  </si>
  <si>
    <t>Where The Road Meets The Sky</t>
  </si>
  <si>
    <t>Anaglyph - Electric CafÃ©</t>
  </si>
  <si>
    <t>Music, Animation</t>
  </si>
  <si>
    <t>FLOW</t>
  </si>
  <si>
    <t>Bongwoo</t>
  </si>
  <si>
    <t>Dreams</t>
  </si>
  <si>
    <t>Americana</t>
  </si>
  <si>
    <t>La casa y el ternero</t>
  </si>
  <si>
    <t>The Grove</t>
  </si>
  <si>
    <t>The Shrouds</t>
  </si>
  <si>
    <t>Psykopat</t>
  </si>
  <si>
    <t>Indonesia, United Kingdom, United States of America</t>
  </si>
  <si>
    <t>Drama, Thriller, Mystery, Horror</t>
  </si>
  <si>
    <t>Blood and Stuffing</t>
  </si>
  <si>
    <t>To a Land Unknown</t>
  </si>
  <si>
    <t>Germany, Saudi Arabia, Qatar, France, Greece, Netherlands, United Kingdom, Palestinian Territory</t>
  </si>
  <si>
    <t>0004ngel</t>
  </si>
  <si>
    <t>Une brÃ¨che Ã©carlate</t>
  </si>
  <si>
    <t>Noi siamo gli errori che permettono la vostra intelligenza</t>
  </si>
  <si>
    <t>Festival de ViÃ±a del Mar 2025: Ha*Ash</t>
  </si>
  <si>
    <t>Man and Woman</t>
  </si>
  <si>
    <t>Night of the Dead Sorority Babes</t>
  </si>
  <si>
    <t>A Dunces Burden</t>
  </si>
  <si>
    <t>Portal to Hell</t>
  </si>
  <si>
    <t>genre</t>
  </si>
  <si>
    <t>country_name</t>
  </si>
  <si>
    <t>Singapore</t>
  </si>
  <si>
    <t>Algeria</t>
  </si>
  <si>
    <t>Monaco</t>
  </si>
  <si>
    <t>Belarus</t>
  </si>
  <si>
    <t>Kenya</t>
  </si>
  <si>
    <t>Luxembourg</t>
  </si>
  <si>
    <t>Afghanistan</t>
  </si>
  <si>
    <t>Montenegro</t>
  </si>
  <si>
    <t>Ghana</t>
  </si>
  <si>
    <t>Jordan</t>
  </si>
  <si>
    <t>Namibia</t>
  </si>
  <si>
    <t>Bosnia and Herzegovina</t>
  </si>
  <si>
    <t>Qatar</t>
  </si>
  <si>
    <t>Croatia</t>
  </si>
  <si>
    <t>Slovenia</t>
  </si>
  <si>
    <t>Lebanon</t>
  </si>
  <si>
    <t>French Polynesia</t>
  </si>
  <si>
    <t>New Caledonia</t>
  </si>
  <si>
    <t>Morocco</t>
  </si>
  <si>
    <t>Iraq</t>
  </si>
  <si>
    <t>Congo</t>
  </si>
  <si>
    <t>Cote D'Ivoire</t>
  </si>
  <si>
    <t>Bahamas</t>
  </si>
  <si>
    <t>Malta</t>
  </si>
  <si>
    <t>Macao</t>
  </si>
  <si>
    <t>Vanuatu</t>
  </si>
  <si>
    <t>Cayman Islands</t>
  </si>
  <si>
    <t>Armenia</t>
  </si>
  <si>
    <t>Azerbaijan</t>
  </si>
  <si>
    <t>Myanmar</t>
  </si>
  <si>
    <t>Zambia</t>
  </si>
  <si>
    <t>Malawi</t>
  </si>
  <si>
    <t>Guadaloupe</t>
  </si>
  <si>
    <t>Bhutan</t>
  </si>
  <si>
    <t>Senegal</t>
  </si>
  <si>
    <t>Ecuador</t>
  </si>
  <si>
    <t>Cyprus</t>
  </si>
  <si>
    <t>Faeroe Islands</t>
  </si>
  <si>
    <t>Albania</t>
  </si>
  <si>
    <t>Angola</t>
  </si>
  <si>
    <t>Rwanda</t>
  </si>
  <si>
    <t>Uzbekistan</t>
  </si>
  <si>
    <t>Liechtenstein</t>
  </si>
  <si>
    <t>Kosovo</t>
  </si>
  <si>
    <t>Netherlands Antilles</t>
  </si>
  <si>
    <t>Aruba</t>
  </si>
  <si>
    <t>Mauritania</t>
  </si>
  <si>
    <t>Kuwait</t>
  </si>
  <si>
    <t>Botswana</t>
  </si>
  <si>
    <t>release_date</t>
  </si>
  <si>
    <t>2025 movies with 0 rating</t>
  </si>
  <si>
    <t>Number with rating &gt; 0</t>
  </si>
  <si>
    <t>Average rating of 2025 movies excluding zero ratings</t>
  </si>
  <si>
    <t>2019 movies with 0 rating</t>
  </si>
  <si>
    <t>rating_clean</t>
  </si>
  <si>
    <t>=IF([@rating]=0,"",[@rating])</t>
  </si>
  <si>
    <t>rating_status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</si>
</sst>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11" xfId="0" applyBorder="1"/>
    <xf numFmtId="0" fontId="0" fillId="0" borderId="13" xfId="0" applyBorder="1"/>
    <xf numFmtId="0" fontId="0" fillId="0" borderId="14" xfId="0" applyBorder="1"/>
    <xf numFmtId="14" fontId="0" fillId="0" borderId="10" xfId="0" applyNumberFormat="1" applyBorder="1"/>
    <xf numFmtId="0" fontId="0" fillId="0" borderId="15" xfId="0" applyBorder="1"/>
    <xf numFmtId="0" fontId="0" fillId="0" borderId="16" xfId="0" applyBorder="1"/>
    <xf numFmtId="14" fontId="0" fillId="0" borderId="17" xfId="0" applyNumberFormat="1" applyBorder="1"/>
    <xf numFmtId="0" fontId="0" fillId="0" borderId="18" xfId="0" applyBorder="1"/>
    <xf numFmtId="14" fontId="0" fillId="0" borderId="0" xfId="0" applyNumberFormat="1"/>
    <xf numFmtId="14" fontId="0" fillId="0" borderId="12" xfId="0" applyNumberFormat="1" applyBorder="1"/>
    <xf numFmtId="49" fontId="0" fillId="0" borderId="11" xfId="0" applyNumberFormat="1" applyBorder="1"/>
    <xf numFmtId="49" fontId="0" fillId="0" borderId="12" xfId="0" applyNumberFormat="1" applyBorder="1"/>
    <xf numFmtId="2" fontId="0" fillId="0" borderId="12" xfId="0" applyNumberFormat="1" applyBorder="1"/>
    <xf numFmtId="49" fontId="0" fillId="0" borderId="14" xfId="0" applyNumberFormat="1" applyBorder="1"/>
    <xf numFmtId="49" fontId="0" fillId="0" borderId="16" xfId="0" applyNumberFormat="1" applyBorder="1"/>
    <xf numFmtId="49" fontId="0" fillId="0" borderId="10" xfId="0" applyNumberFormat="1" applyBorder="1"/>
    <xf numFmtId="49" fontId="0" fillId="0" borderId="17" xfId="0" applyNumberFormat="1" applyBorder="1"/>
    <xf numFmtId="49" fontId="0" fillId="0" borderId="0" xfId="0" applyNumberFormat="1"/>
    <xf numFmtId="2" fontId="0" fillId="0" borderId="10" xfId="0" applyNumberFormat="1" applyBorder="1"/>
    <xf numFmtId="2" fontId="0" fillId="0" borderId="17" xfId="0" applyNumberFormat="1" applyBorder="1"/>
    <xf numFmtId="2" fontId="0" fillId="0" borderId="0" xfId="0" applyNumberFormat="1"/>
    <xf numFmtId="1" fontId="0" fillId="0" borderId="12" xfId="0" applyNumberFormat="1" applyBorder="1"/>
    <xf numFmtId="1" fontId="0" fillId="0" borderId="10" xfId="0" applyNumberFormat="1" applyBorder="1"/>
    <xf numFmtId="1" fontId="0" fillId="0" borderId="17" xfId="0" applyNumberFormat="1" applyBorder="1"/>
    <xf numFmtId="1" fontId="0" fillId="0" borderId="0" xfId="0" applyNumberFormat="1"/>
    <xf numFmtId="1" fontId="0" fillId="0" borderId="15" xfId="0" applyNumberFormat="1" applyBorder="1"/>
    <xf numFmtId="1" fontId="0" fillId="0" borderId="18" xfId="0" applyNumberFormat="1" applyBorder="1"/>
    <xf numFmtId="2" fontId="0" fillId="0" borderId="13" xfId="0" applyNumberFormat="1" applyBorder="1"/>
    <xf numFmtId="49" fontId="0" fillId="0" borderId="10" xfId="0" applyNumberFormat="1" applyBorder="1" applyAlignment="1">
      <alignment horizontal="left"/>
    </xf>
    <xf numFmtId="49" fontId="0" fillId="0" borderId="17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5386FC-2868-44C6-AC5C-2F3A47F3FD22}" autoFormatId="16" applyNumberFormats="0" applyBorderFormats="0" applyFontFormats="0" applyPatternFormats="0" applyAlignmentFormats="0" applyWidthHeightFormats="0">
  <queryTableRefresh nextId="3">
    <queryTableFields count="2">
      <queryTableField id="1" name="show_id" tableColumnId="1"/>
      <queryTableField id="2" name="genr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E99615A-77F9-469D-BF78-74B0E931C8E4}" autoFormatId="16" applyNumberFormats="0" applyBorderFormats="0" applyFontFormats="0" applyPatternFormats="0" applyAlignmentFormats="0" applyWidthHeightFormats="0">
  <queryTableRefresh nextId="3">
    <queryTableFields count="2">
      <queryTableField id="1" name="show_id" tableColumnId="1"/>
      <queryTableField id="2" name="country_nam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3AAA9B-2C7D-4E19-8877-62B29E163F56}" name="Movies" displayName="Movies" ref="A1:L16001" totalsRowShown="0" headerRowDxfId="21" headerRowBorderDxfId="20" tableBorderDxfId="19" totalsRowBorderDxfId="18">
  <autoFilter ref="A1:L16001" xr:uid="{3A3AAA9B-2C7D-4E19-8877-62B29E163F56}"/>
  <tableColumns count="12">
    <tableColumn id="1" xr3:uid="{AACCC565-FDDB-4371-BD19-89C850AD2A7E}" name="show_id" dataDxfId="17"/>
    <tableColumn id="2" xr3:uid="{AD643F8E-4E34-47B3-B4B2-20B32C7968BE}" name="title" dataDxfId="16"/>
    <tableColumn id="3" xr3:uid="{137AC70C-70E2-467F-BFC7-88B1006DF166}" name="country" dataDxfId="15"/>
    <tableColumn id="4" xr3:uid="{FF49673E-E817-4BF8-9E81-9FF23F485FCD}" name="release_date" dataDxfId="14"/>
    <tableColumn id="5" xr3:uid="{A8D1FD9E-15C1-4EBC-B698-DD9D2B16765C}" name="release_year" dataDxfId="13"/>
    <tableColumn id="6" xr3:uid="{9E699A37-2A80-4CCB-854F-79AAA92DECA3}" name="rating" dataDxfId="12"/>
    <tableColumn id="11" xr3:uid="{454C83B9-365F-4CF4-AF2F-1849B448757F}" name="rating_clean" dataDxfId="11">
      <calculatedColumnFormula>IF(Movies[[#This Row],[rating]]=0,"",Movies[[#This Row],[rating]])</calculatedColumnFormula>
    </tableColumn>
    <tableColumn id="12" xr3:uid="{473234D5-39C7-4F34-BA80-52CD97FF42B8}" name="rating_status" dataDxfId="10">
      <calculatedColumnFormula>IF(Movies[[#This Row],[rating]]=0,"No Rating","Rated")</calculatedColumnFormula>
    </tableColumn>
    <tableColumn id="7" xr3:uid="{49EC03BD-6010-4B64-A364-2CFFBB07C147}" name="genres" dataDxfId="9"/>
    <tableColumn id="8" xr3:uid="{608B154F-41A9-40F6-A72C-521E280EAA73}" name="language" dataDxfId="8"/>
    <tableColumn id="9" xr3:uid="{91A4AD9E-0B50-417F-B4F7-58D89CBD6DC5}" name="popularity" dataDxfId="7"/>
    <tableColumn id="10" xr3:uid="{D7E9AD59-77E1-4AB6-9DBA-18766FA8ED67}" name="vote_count" dataDxfId="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BE4B9E-090A-48A9-8FB3-AE34A0EF4C84}" name="Movie_Genres" displayName="Movie_Genres" ref="A1:B37568" tableType="queryTable" totalsRowShown="0" headerRowDxfId="5" headerRowBorderDxfId="4" tableBorderDxfId="3" totalsRowBorderDxfId="2">
  <autoFilter ref="A1:B37568" xr:uid="{14BE4B9E-090A-48A9-8FB3-AE34A0EF4C84}"/>
  <tableColumns count="2">
    <tableColumn id="1" xr3:uid="{BD75E078-FC27-475A-B411-929D8F6E251C}" uniqueName="1" name="show_id" queryTableFieldId="1" dataDxfId="1"/>
    <tableColumn id="2" xr3:uid="{882EC1E5-2B26-4B04-90FF-DDE425FF5E6B}" uniqueName="2" name="genre" queryTableFieldId="2" dataDxfId="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0E027B-C8AC-474D-9CE9-D42C212F3A79}" name="Movie_Countries" displayName="Movie_Countries" ref="A1:B22149" tableType="queryTable" totalsRowShown="0" headerRowDxfId="27" headerRowBorderDxfId="26" tableBorderDxfId="25" totalsRowBorderDxfId="24">
  <autoFilter ref="A1:B22149" xr:uid="{7A0E027B-C8AC-474D-9CE9-D42C212F3A79}"/>
  <tableColumns count="2">
    <tableColumn id="1" xr3:uid="{C6C06B43-30B2-48E0-811E-060B5CE1A108}" uniqueName="1" name="show_id" queryTableFieldId="1" dataDxfId="23"/>
    <tableColumn id="2" xr3:uid="{5FEF5981-D2A7-468B-84A0-CDBFF7CE5A4A}" uniqueName="2" name="country_name" queryTableFieldId="2" dataDxfId="2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24EB-6109-47FE-BA89-DCD71F4C7406}">
  <dimension ref="A1:O16001"/>
  <sheetViews>
    <sheetView tabSelected="1" workbookViewId="0">
      <selection activeCell="M2" sqref="M2"/>
    </sheetView>
  </sheetViews>
  <sheetFormatPr defaultRowHeight="14.4" x14ac:dyDescent="0.3"/>
  <cols>
    <col min="1" max="1" width="12.44140625" customWidth="1"/>
    <col min="2" max="2" width="17.5546875" style="18" customWidth="1"/>
    <col min="3" max="3" width="17" customWidth="1"/>
    <col min="4" max="4" width="15.5546875" customWidth="1"/>
    <col min="5" max="5" width="14.77734375" style="25" customWidth="1"/>
    <col min="6" max="8" width="13.77734375" style="21" customWidth="1"/>
    <col min="9" max="9" width="16.33203125" customWidth="1"/>
    <col min="10" max="10" width="13.44140625" customWidth="1"/>
    <col min="11" max="11" width="14.33203125" style="21" customWidth="1"/>
    <col min="12" max="12" width="13.88671875" customWidth="1"/>
    <col min="15" max="15" width="10.33203125" bestFit="1" customWidth="1"/>
  </cols>
  <sheetData>
    <row r="1" spans="1:15" x14ac:dyDescent="0.3">
      <c r="A1" s="11" t="s">
        <v>0</v>
      </c>
      <c r="B1" s="12" t="s">
        <v>1</v>
      </c>
      <c r="C1" s="12" t="s">
        <v>2</v>
      </c>
      <c r="D1" s="10" t="s">
        <v>19804</v>
      </c>
      <c r="E1" s="22" t="s">
        <v>3</v>
      </c>
      <c r="F1" s="13" t="s">
        <v>4</v>
      </c>
      <c r="G1" s="13" t="s">
        <v>19809</v>
      </c>
      <c r="H1" s="13" t="s">
        <v>19811</v>
      </c>
      <c r="I1" s="12" t="s">
        <v>5</v>
      </c>
      <c r="J1" s="12" t="s">
        <v>6</v>
      </c>
      <c r="K1" s="13" t="s">
        <v>7</v>
      </c>
      <c r="L1" s="28" t="s">
        <v>8</v>
      </c>
    </row>
    <row r="2" spans="1:15" x14ac:dyDescent="0.3">
      <c r="A2" s="14">
        <v>10192</v>
      </c>
      <c r="B2" s="16" t="s">
        <v>9</v>
      </c>
      <c r="C2" s="16" t="s">
        <v>10</v>
      </c>
      <c r="D2" s="4">
        <v>40314</v>
      </c>
      <c r="E2" s="23">
        <v>2010</v>
      </c>
      <c r="F2" s="19">
        <v>6.38</v>
      </c>
      <c r="G2" s="19">
        <f>IF(Movies[[#This Row],[rating]]=0,"",Movies[[#This Row],[rating]])</f>
        <v>6.38</v>
      </c>
      <c r="H2" s="19" t="str">
        <f>IF(Movies[[#This Row],[rating]]=0,"No Rating","Rated")</f>
        <v>Rated</v>
      </c>
      <c r="I2" s="16" t="s">
        <v>11</v>
      </c>
      <c r="J2" s="29" t="s">
        <v>12</v>
      </c>
      <c r="K2" s="19">
        <v>203.893</v>
      </c>
      <c r="L2" s="26">
        <v>7449</v>
      </c>
    </row>
    <row r="3" spans="1:15" x14ac:dyDescent="0.3">
      <c r="A3" s="14">
        <v>27205</v>
      </c>
      <c r="B3" s="16" t="s">
        <v>13</v>
      </c>
      <c r="C3" s="16" t="s">
        <v>14</v>
      </c>
      <c r="D3" s="4">
        <v>40374</v>
      </c>
      <c r="E3" s="23">
        <v>2010</v>
      </c>
      <c r="F3" s="19">
        <v>8.3689999999999998</v>
      </c>
      <c r="G3" s="19">
        <f>IF(Movies[[#This Row],[rating]]=0,"",Movies[[#This Row],[rating]])</f>
        <v>8.3689999999999998</v>
      </c>
      <c r="H3" s="19" t="str">
        <f>IF(Movies[[#This Row],[rating]]=0,"No Rating","Rated")</f>
        <v>Rated</v>
      </c>
      <c r="I3" s="16" t="s">
        <v>15</v>
      </c>
      <c r="J3" s="29" t="s">
        <v>12</v>
      </c>
      <c r="K3" s="19">
        <v>156.24199999999999</v>
      </c>
      <c r="L3" s="26">
        <v>37119</v>
      </c>
    </row>
    <row r="4" spans="1:15" x14ac:dyDescent="0.3">
      <c r="A4" s="14">
        <v>12444</v>
      </c>
      <c r="B4" s="16" t="s">
        <v>16</v>
      </c>
      <c r="C4" s="16" t="s">
        <v>14</v>
      </c>
      <c r="D4" s="4">
        <v>40499</v>
      </c>
      <c r="E4" s="23">
        <v>2010</v>
      </c>
      <c r="F4" s="19">
        <v>7.7439999999999998</v>
      </c>
      <c r="G4" s="19">
        <f>IF(Movies[[#This Row],[rating]]=0,"",Movies[[#This Row],[rating]])</f>
        <v>7.7439999999999998</v>
      </c>
      <c r="H4" s="19" t="str">
        <f>IF(Movies[[#This Row],[rating]]=0,"No Rating","Rated")</f>
        <v>Rated</v>
      </c>
      <c r="I4" s="16" t="s">
        <v>17</v>
      </c>
      <c r="J4" s="29" t="s">
        <v>12</v>
      </c>
      <c r="K4" s="19">
        <v>121.191</v>
      </c>
      <c r="L4" s="26">
        <v>19327</v>
      </c>
    </row>
    <row r="5" spans="1:15" x14ac:dyDescent="0.3">
      <c r="A5" s="14">
        <v>38757</v>
      </c>
      <c r="B5" s="16" t="s">
        <v>18</v>
      </c>
      <c r="C5" s="16" t="s">
        <v>10</v>
      </c>
      <c r="D5" s="4">
        <v>40506</v>
      </c>
      <c r="E5" s="23">
        <v>2010</v>
      </c>
      <c r="F5" s="19">
        <v>7.6</v>
      </c>
      <c r="G5" s="19">
        <f>IF(Movies[[#This Row],[rating]]=0,"",Movies[[#This Row],[rating]])</f>
        <v>7.6</v>
      </c>
      <c r="H5" s="19" t="str">
        <f>IF(Movies[[#This Row],[rating]]=0,"No Rating","Rated")</f>
        <v>Rated</v>
      </c>
      <c r="I5" s="16" t="s">
        <v>19</v>
      </c>
      <c r="J5" s="29" t="s">
        <v>12</v>
      </c>
      <c r="K5" s="19">
        <v>111.762</v>
      </c>
      <c r="L5" s="26">
        <v>11638</v>
      </c>
    </row>
    <row r="6" spans="1:15" x14ac:dyDescent="0.3">
      <c r="A6" s="14">
        <v>10191</v>
      </c>
      <c r="B6" s="16" t="s">
        <v>20</v>
      </c>
      <c r="C6" s="16" t="s">
        <v>10</v>
      </c>
      <c r="D6" s="4">
        <v>40255</v>
      </c>
      <c r="E6" s="23">
        <v>2010</v>
      </c>
      <c r="F6" s="19">
        <v>7.8</v>
      </c>
      <c r="G6" s="19">
        <f>IF(Movies[[#This Row],[rating]]=0,"",Movies[[#This Row],[rating]])</f>
        <v>7.8</v>
      </c>
      <c r="H6" s="19" t="str">
        <f>IF(Movies[[#This Row],[rating]]=0,"No Rating","Rated")</f>
        <v>Rated</v>
      </c>
      <c r="I6" s="16" t="s">
        <v>21</v>
      </c>
      <c r="J6" s="29" t="s">
        <v>12</v>
      </c>
      <c r="K6" s="19">
        <v>110.044</v>
      </c>
      <c r="L6" s="26">
        <v>13259</v>
      </c>
    </row>
    <row r="7" spans="1:15" x14ac:dyDescent="0.3">
      <c r="A7" s="14">
        <v>11324</v>
      </c>
      <c r="B7" s="16" t="s">
        <v>22</v>
      </c>
      <c r="C7" s="16" t="s">
        <v>10</v>
      </c>
      <c r="D7" s="4">
        <v>40223</v>
      </c>
      <c r="E7" s="23">
        <v>2010</v>
      </c>
      <c r="F7" s="19">
        <v>8.1999999999999993</v>
      </c>
      <c r="G7" s="19">
        <f>IF(Movies[[#This Row],[rating]]=0,"",Movies[[#This Row],[rating]])</f>
        <v>8.1999999999999993</v>
      </c>
      <c r="H7" s="19" t="str">
        <f>IF(Movies[[#This Row],[rating]]=0,"No Rating","Rated")</f>
        <v>Rated</v>
      </c>
      <c r="I7" s="16" t="s">
        <v>23</v>
      </c>
      <c r="J7" s="29" t="s">
        <v>12</v>
      </c>
      <c r="K7" s="19">
        <v>101.551</v>
      </c>
      <c r="L7" s="26">
        <v>24282</v>
      </c>
    </row>
    <row r="8" spans="1:15" x14ac:dyDescent="0.3">
      <c r="A8" s="14">
        <v>38575</v>
      </c>
      <c r="B8" s="16" t="s">
        <v>24</v>
      </c>
      <c r="C8" s="16" t="s">
        <v>25</v>
      </c>
      <c r="D8" s="4">
        <v>40339</v>
      </c>
      <c r="E8" s="23">
        <v>2010</v>
      </c>
      <c r="F8" s="19">
        <v>6.5</v>
      </c>
      <c r="G8" s="19">
        <f>IF(Movies[[#This Row],[rating]]=0,"",Movies[[#This Row],[rating]])</f>
        <v>6.5</v>
      </c>
      <c r="H8" s="19" t="str">
        <f>IF(Movies[[#This Row],[rating]]=0,"No Rating","Rated")</f>
        <v>Rated</v>
      </c>
      <c r="I8" s="16" t="s">
        <v>26</v>
      </c>
      <c r="J8" s="29" t="s">
        <v>12</v>
      </c>
      <c r="K8" s="19">
        <v>96.385000000000005</v>
      </c>
      <c r="L8" s="26">
        <v>6082</v>
      </c>
      <c r="O8" s="9"/>
    </row>
    <row r="9" spans="1:15" x14ac:dyDescent="0.3">
      <c r="A9" s="14">
        <v>10138</v>
      </c>
      <c r="B9" s="16" t="s">
        <v>27</v>
      </c>
      <c r="C9" s="16" t="s">
        <v>10</v>
      </c>
      <c r="D9" s="4">
        <v>40296</v>
      </c>
      <c r="E9" s="23">
        <v>2010</v>
      </c>
      <c r="F9" s="19">
        <v>6.8</v>
      </c>
      <c r="G9" s="19">
        <f>IF(Movies[[#This Row],[rating]]=0,"",Movies[[#This Row],[rating]])</f>
        <v>6.8</v>
      </c>
      <c r="H9" s="19" t="str">
        <f>IF(Movies[[#This Row],[rating]]=0,"No Rating","Rated")</f>
        <v>Rated</v>
      </c>
      <c r="I9" s="16" t="s">
        <v>28</v>
      </c>
      <c r="J9" s="29" t="s">
        <v>12</v>
      </c>
      <c r="K9" s="19">
        <v>95.254999999999995</v>
      </c>
      <c r="L9" s="26">
        <v>21222</v>
      </c>
      <c r="O9" s="9"/>
    </row>
    <row r="10" spans="1:15" x14ac:dyDescent="0.3">
      <c r="A10" s="14">
        <v>38365</v>
      </c>
      <c r="B10" s="16" t="s">
        <v>29</v>
      </c>
      <c r="C10" s="16" t="s">
        <v>10</v>
      </c>
      <c r="D10" s="4">
        <v>40353</v>
      </c>
      <c r="E10" s="23">
        <v>2010</v>
      </c>
      <c r="F10" s="19">
        <v>6.3940000000000001</v>
      </c>
      <c r="G10" s="19">
        <f>IF(Movies[[#This Row],[rating]]=0,"",Movies[[#This Row],[rating]])</f>
        <v>6.3940000000000001</v>
      </c>
      <c r="H10" s="19" t="str">
        <f>IF(Movies[[#This Row],[rating]]=0,"No Rating","Rated")</f>
        <v>Rated</v>
      </c>
      <c r="I10" s="16" t="s">
        <v>30</v>
      </c>
      <c r="J10" s="29" t="s">
        <v>12</v>
      </c>
      <c r="K10" s="19">
        <v>93.281000000000006</v>
      </c>
      <c r="L10" s="26">
        <v>6212</v>
      </c>
    </row>
    <row r="11" spans="1:15" x14ac:dyDescent="0.3">
      <c r="A11" s="14">
        <v>48650</v>
      </c>
      <c r="B11" s="16" t="s">
        <v>31</v>
      </c>
      <c r="C11" s="16" t="s">
        <v>32</v>
      </c>
      <c r="D11" s="4">
        <v>40305</v>
      </c>
      <c r="E11" s="23">
        <v>2010</v>
      </c>
      <c r="F11" s="19">
        <v>6.4160000000000004</v>
      </c>
      <c r="G11" s="19">
        <f>IF(Movies[[#This Row],[rating]]=0,"",Movies[[#This Row],[rating]])</f>
        <v>6.4160000000000004</v>
      </c>
      <c r="H11" s="19" t="str">
        <f>IF(Movies[[#This Row],[rating]]=0,"No Rating","Rated")</f>
        <v>Rated</v>
      </c>
      <c r="I11" s="16" t="s">
        <v>33</v>
      </c>
      <c r="J11" s="29" t="s">
        <v>34</v>
      </c>
      <c r="K11" s="19">
        <v>90.23</v>
      </c>
      <c r="L11" s="26">
        <v>748</v>
      </c>
    </row>
    <row r="12" spans="1:15" x14ac:dyDescent="0.3">
      <c r="A12" s="14">
        <v>20352</v>
      </c>
      <c r="B12" s="16" t="s">
        <v>35</v>
      </c>
      <c r="C12" s="16" t="s">
        <v>10</v>
      </c>
      <c r="D12" s="4">
        <v>40367</v>
      </c>
      <c r="E12" s="23">
        <v>2010</v>
      </c>
      <c r="F12" s="19">
        <v>7.2</v>
      </c>
      <c r="G12" s="19">
        <f>IF(Movies[[#This Row],[rating]]=0,"",Movies[[#This Row],[rating]])</f>
        <v>7.2</v>
      </c>
      <c r="H12" s="19" t="str">
        <f>IF(Movies[[#This Row],[rating]]=0,"No Rating","Rated")</f>
        <v>Rated</v>
      </c>
      <c r="I12" s="16" t="s">
        <v>36</v>
      </c>
      <c r="J12" s="29" t="s">
        <v>12</v>
      </c>
      <c r="K12" s="19">
        <v>86.361000000000004</v>
      </c>
      <c r="L12" s="26">
        <v>15258</v>
      </c>
    </row>
    <row r="13" spans="1:15" x14ac:dyDescent="0.3">
      <c r="A13" s="14">
        <v>10193</v>
      </c>
      <c r="B13" s="16" t="s">
        <v>37</v>
      </c>
      <c r="C13" s="16" t="s">
        <v>10</v>
      </c>
      <c r="D13" s="4">
        <v>40345</v>
      </c>
      <c r="E13" s="23">
        <v>2010</v>
      </c>
      <c r="F13" s="19">
        <v>7.8</v>
      </c>
      <c r="G13" s="19">
        <f>IF(Movies[[#This Row],[rating]]=0,"",Movies[[#This Row],[rating]])</f>
        <v>7.8</v>
      </c>
      <c r="H13" s="19" t="str">
        <f>IF(Movies[[#This Row],[rating]]=0,"No Rating","Rated")</f>
        <v>Rated</v>
      </c>
      <c r="I13" s="16" t="s">
        <v>36</v>
      </c>
      <c r="J13" s="29" t="s">
        <v>12</v>
      </c>
      <c r="K13" s="19">
        <v>83.096999999999994</v>
      </c>
      <c r="L13" s="26">
        <v>14847</v>
      </c>
    </row>
    <row r="14" spans="1:15" x14ac:dyDescent="0.3">
      <c r="A14" s="14">
        <v>24021</v>
      </c>
      <c r="B14" s="16" t="s">
        <v>38</v>
      </c>
      <c r="C14" s="16" t="s">
        <v>10</v>
      </c>
      <c r="D14" s="4">
        <v>40352</v>
      </c>
      <c r="E14" s="23">
        <v>2010</v>
      </c>
      <c r="F14" s="19">
        <v>6.2039999999999997</v>
      </c>
      <c r="G14" s="19">
        <f>IF(Movies[[#This Row],[rating]]=0,"",Movies[[#This Row],[rating]])</f>
        <v>6.2039999999999997</v>
      </c>
      <c r="H14" s="19" t="str">
        <f>IF(Movies[[#This Row],[rating]]=0,"No Rating","Rated")</f>
        <v>Rated</v>
      </c>
      <c r="I14" s="16" t="s">
        <v>39</v>
      </c>
      <c r="J14" s="29" t="s">
        <v>12</v>
      </c>
      <c r="K14" s="19">
        <v>81.8</v>
      </c>
      <c r="L14" s="26">
        <v>8829</v>
      </c>
    </row>
    <row r="15" spans="1:15" x14ac:dyDescent="0.3">
      <c r="A15" s="14">
        <v>12155</v>
      </c>
      <c r="B15" s="16" t="s">
        <v>40</v>
      </c>
      <c r="C15" s="16" t="s">
        <v>10</v>
      </c>
      <c r="D15" s="4">
        <v>40240</v>
      </c>
      <c r="E15" s="23">
        <v>2010</v>
      </c>
      <c r="F15" s="19">
        <v>6.6</v>
      </c>
      <c r="G15" s="19">
        <f>IF(Movies[[#This Row],[rating]]=0,"",Movies[[#This Row],[rating]])</f>
        <v>6.6</v>
      </c>
      <c r="H15" s="19" t="str">
        <f>IF(Movies[[#This Row],[rating]]=0,"No Rating","Rated")</f>
        <v>Rated</v>
      </c>
      <c r="I15" s="16" t="s">
        <v>41</v>
      </c>
      <c r="J15" s="29" t="s">
        <v>12</v>
      </c>
      <c r="K15" s="19">
        <v>80.325999999999993</v>
      </c>
      <c r="L15" s="26">
        <v>14114</v>
      </c>
    </row>
    <row r="16" spans="1:15" x14ac:dyDescent="0.3">
      <c r="A16" s="14">
        <v>73861</v>
      </c>
      <c r="B16" s="16" t="s">
        <v>42</v>
      </c>
      <c r="C16" s="16" t="s">
        <v>43</v>
      </c>
      <c r="D16" s="4">
        <v>40345</v>
      </c>
      <c r="E16" s="23">
        <v>2010</v>
      </c>
      <c r="F16" s="19">
        <v>5.4710000000000001</v>
      </c>
      <c r="G16" s="19">
        <f>IF(Movies[[#This Row],[rating]]=0,"",Movies[[#This Row],[rating]])</f>
        <v>5.4710000000000001</v>
      </c>
      <c r="H16" s="19" t="str">
        <f>IF(Movies[[#This Row],[rating]]=0,"No Rating","Rated")</f>
        <v>Rated</v>
      </c>
      <c r="I16" s="16" t="s">
        <v>44</v>
      </c>
      <c r="J16" s="29" t="s">
        <v>45</v>
      </c>
      <c r="K16" s="19">
        <v>74.238</v>
      </c>
      <c r="L16" s="26">
        <v>2018</v>
      </c>
    </row>
    <row r="17" spans="1:12" x14ac:dyDescent="0.3">
      <c r="A17" s="14">
        <v>38234</v>
      </c>
      <c r="B17" s="16" t="s">
        <v>46</v>
      </c>
      <c r="C17" s="16" t="s">
        <v>10</v>
      </c>
      <c r="D17" s="4">
        <v>40285</v>
      </c>
      <c r="E17" s="23">
        <v>2010</v>
      </c>
      <c r="F17" s="19">
        <v>7.5170000000000003</v>
      </c>
      <c r="G17" s="19">
        <f>IF(Movies[[#This Row],[rating]]=0,"",Movies[[#This Row],[rating]])</f>
        <v>7.5170000000000003</v>
      </c>
      <c r="H17" s="19" t="str">
        <f>IF(Movies[[#This Row],[rating]]=0,"No Rating","Rated")</f>
        <v>Rated</v>
      </c>
      <c r="I17" s="16" t="s">
        <v>47</v>
      </c>
      <c r="J17" s="29" t="s">
        <v>12</v>
      </c>
      <c r="K17" s="19">
        <v>71.837000000000003</v>
      </c>
      <c r="L17" s="26">
        <v>925</v>
      </c>
    </row>
    <row r="18" spans="1:12" x14ac:dyDescent="0.3">
      <c r="A18" s="14">
        <v>37799</v>
      </c>
      <c r="B18" s="16" t="s">
        <v>48</v>
      </c>
      <c r="C18" s="16" t="s">
        <v>10</v>
      </c>
      <c r="D18" s="4">
        <v>40452</v>
      </c>
      <c r="E18" s="23">
        <v>2010</v>
      </c>
      <c r="F18" s="19">
        <v>7.3680000000000003</v>
      </c>
      <c r="G18" s="19">
        <f>IF(Movies[[#This Row],[rating]]=0,"",Movies[[#This Row],[rating]])</f>
        <v>7.3680000000000003</v>
      </c>
      <c r="H18" s="19" t="str">
        <f>IF(Movies[[#This Row],[rating]]=0,"No Rating","Rated")</f>
        <v>Rated</v>
      </c>
      <c r="I18" s="16" t="s">
        <v>49</v>
      </c>
      <c r="J18" s="29" t="s">
        <v>12</v>
      </c>
      <c r="K18" s="19">
        <v>69.048000000000002</v>
      </c>
      <c r="L18" s="26">
        <v>12285</v>
      </c>
    </row>
    <row r="19" spans="1:12" x14ac:dyDescent="0.3">
      <c r="A19" s="14">
        <v>61979</v>
      </c>
      <c r="B19" s="16" t="s">
        <v>50</v>
      </c>
      <c r="C19" s="16" t="s">
        <v>51</v>
      </c>
      <c r="D19" s="4">
        <v>40515</v>
      </c>
      <c r="E19" s="23">
        <v>2010</v>
      </c>
      <c r="F19" s="19">
        <v>7.7</v>
      </c>
      <c r="G19" s="19">
        <f>IF(Movies[[#This Row],[rating]]=0,"",Movies[[#This Row],[rating]])</f>
        <v>7.7</v>
      </c>
      <c r="H19" s="19" t="str">
        <f>IF(Movies[[#This Row],[rating]]=0,"No Rating","Rated")</f>
        <v>Rated</v>
      </c>
      <c r="I19" s="16" t="s">
        <v>52</v>
      </c>
      <c r="J19" s="29" t="s">
        <v>34</v>
      </c>
      <c r="K19" s="19">
        <v>66.968000000000004</v>
      </c>
      <c r="L19" s="26">
        <v>3095</v>
      </c>
    </row>
    <row r="20" spans="1:12" x14ac:dyDescent="0.3">
      <c r="A20" s="14">
        <v>32657</v>
      </c>
      <c r="B20" s="16" t="s">
        <v>53</v>
      </c>
      <c r="C20" s="16" t="s">
        <v>10</v>
      </c>
      <c r="D20" s="4">
        <v>40210</v>
      </c>
      <c r="E20" s="23">
        <v>2010</v>
      </c>
      <c r="F20" s="19">
        <v>6.21</v>
      </c>
      <c r="G20" s="19">
        <f>IF(Movies[[#This Row],[rating]]=0,"",Movies[[#This Row],[rating]])</f>
        <v>6.21</v>
      </c>
      <c r="H20" s="19" t="str">
        <f>IF(Movies[[#This Row],[rating]]=0,"No Rating","Rated")</f>
        <v>Rated</v>
      </c>
      <c r="I20" s="16" t="s">
        <v>54</v>
      </c>
      <c r="J20" s="29" t="s">
        <v>12</v>
      </c>
      <c r="K20" s="19">
        <v>64.864999999999995</v>
      </c>
      <c r="L20" s="26">
        <v>7519</v>
      </c>
    </row>
    <row r="21" spans="1:12" x14ac:dyDescent="0.3">
      <c r="A21" s="14">
        <v>23168</v>
      </c>
      <c r="B21" s="16" t="s">
        <v>55</v>
      </c>
      <c r="C21" s="16" t="s">
        <v>14</v>
      </c>
      <c r="D21" s="4">
        <v>40436</v>
      </c>
      <c r="E21" s="23">
        <v>2010</v>
      </c>
      <c r="F21" s="19">
        <v>7.2</v>
      </c>
      <c r="G21" s="19">
        <f>IF(Movies[[#This Row],[rating]]=0,"",Movies[[#This Row],[rating]])</f>
        <v>7.2</v>
      </c>
      <c r="H21" s="19" t="str">
        <f>IF(Movies[[#This Row],[rating]]=0,"No Rating","Rated")</f>
        <v>Rated</v>
      </c>
      <c r="I21" s="16" t="s">
        <v>56</v>
      </c>
      <c r="J21" s="29" t="s">
        <v>12</v>
      </c>
      <c r="K21" s="19">
        <v>58.865000000000002</v>
      </c>
      <c r="L21" s="26">
        <v>5117</v>
      </c>
    </row>
    <row r="22" spans="1:12" x14ac:dyDescent="0.3">
      <c r="A22" s="14">
        <v>34851</v>
      </c>
      <c r="B22" s="16" t="s">
        <v>57</v>
      </c>
      <c r="C22" s="16" t="s">
        <v>10</v>
      </c>
      <c r="D22" s="4">
        <v>40362</v>
      </c>
      <c r="E22" s="23">
        <v>2010</v>
      </c>
      <c r="F22" s="19">
        <v>6.3</v>
      </c>
      <c r="G22" s="19">
        <f>IF(Movies[[#This Row],[rating]]=0,"",Movies[[#This Row],[rating]])</f>
        <v>6.3</v>
      </c>
      <c r="H22" s="19" t="str">
        <f>IF(Movies[[#This Row],[rating]]=0,"No Rating","Rated")</f>
        <v>Rated</v>
      </c>
      <c r="I22" s="16" t="s">
        <v>58</v>
      </c>
      <c r="J22" s="29" t="s">
        <v>12</v>
      </c>
      <c r="K22" s="19">
        <v>58.518000000000001</v>
      </c>
      <c r="L22" s="26">
        <v>4194</v>
      </c>
    </row>
    <row r="23" spans="1:12" x14ac:dyDescent="0.3">
      <c r="A23" s="14">
        <v>38055</v>
      </c>
      <c r="B23" s="16" t="s">
        <v>59</v>
      </c>
      <c r="C23" s="16" t="s">
        <v>10</v>
      </c>
      <c r="D23" s="4">
        <v>40479</v>
      </c>
      <c r="E23" s="23">
        <v>2010</v>
      </c>
      <c r="F23" s="19">
        <v>6.9989999999999997</v>
      </c>
      <c r="G23" s="19">
        <f>IF(Movies[[#This Row],[rating]]=0,"",Movies[[#This Row],[rating]])</f>
        <v>6.9989999999999997</v>
      </c>
      <c r="H23" s="19" t="str">
        <f>IF(Movies[[#This Row],[rating]]=0,"No Rating","Rated")</f>
        <v>Rated</v>
      </c>
      <c r="I23" s="16" t="s">
        <v>60</v>
      </c>
      <c r="J23" s="29" t="s">
        <v>12</v>
      </c>
      <c r="K23" s="19">
        <v>58.421999999999997</v>
      </c>
      <c r="L23" s="26">
        <v>6944</v>
      </c>
    </row>
    <row r="24" spans="1:12" x14ac:dyDescent="0.3">
      <c r="A24" s="14">
        <v>10140</v>
      </c>
      <c r="B24" s="16" t="s">
        <v>61</v>
      </c>
      <c r="C24" s="16" t="s">
        <v>14</v>
      </c>
      <c r="D24" s="4">
        <v>40514</v>
      </c>
      <c r="E24" s="23">
        <v>2010</v>
      </c>
      <c r="F24" s="19">
        <v>6.4</v>
      </c>
      <c r="G24" s="19">
        <f>IF(Movies[[#This Row],[rating]]=0,"",Movies[[#This Row],[rating]])</f>
        <v>6.4</v>
      </c>
      <c r="H24" s="19" t="str">
        <f>IF(Movies[[#This Row],[rating]]=0,"No Rating","Rated")</f>
        <v>Rated</v>
      </c>
      <c r="I24" s="16" t="s">
        <v>62</v>
      </c>
      <c r="J24" s="29" t="s">
        <v>12</v>
      </c>
      <c r="K24" s="19">
        <v>53.64</v>
      </c>
      <c r="L24" s="26">
        <v>5621</v>
      </c>
    </row>
    <row r="25" spans="1:12" x14ac:dyDescent="0.3">
      <c r="A25" s="14">
        <v>27578</v>
      </c>
      <c r="B25" s="16" t="s">
        <v>63</v>
      </c>
      <c r="C25" s="16" t="s">
        <v>64</v>
      </c>
      <c r="D25" s="4">
        <v>40393</v>
      </c>
      <c r="E25" s="23">
        <v>2010</v>
      </c>
      <c r="F25" s="19">
        <v>6.2480000000000002</v>
      </c>
      <c r="G25" s="19">
        <f>IF(Movies[[#This Row],[rating]]=0,"",Movies[[#This Row],[rating]])</f>
        <v>6.2480000000000002</v>
      </c>
      <c r="H25" s="19" t="str">
        <f>IF(Movies[[#This Row],[rating]]=0,"No Rating","Rated")</f>
        <v>Rated</v>
      </c>
      <c r="I25" s="16" t="s">
        <v>65</v>
      </c>
      <c r="J25" s="29" t="s">
        <v>12</v>
      </c>
      <c r="K25" s="19">
        <v>53.249000000000002</v>
      </c>
      <c r="L25" s="26">
        <v>7827</v>
      </c>
    </row>
    <row r="26" spans="1:12" x14ac:dyDescent="0.3">
      <c r="A26" s="14">
        <v>18823</v>
      </c>
      <c r="B26" s="16" t="s">
        <v>66</v>
      </c>
      <c r="C26" s="16" t="s">
        <v>10</v>
      </c>
      <c r="D26" s="4">
        <v>40263</v>
      </c>
      <c r="E26" s="23">
        <v>2010</v>
      </c>
      <c r="F26" s="19">
        <v>5.9</v>
      </c>
      <c r="G26" s="19">
        <f>IF(Movies[[#This Row],[rating]]=0,"",Movies[[#This Row],[rating]])</f>
        <v>5.9</v>
      </c>
      <c r="H26" s="19" t="str">
        <f>IF(Movies[[#This Row],[rating]]=0,"No Rating","Rated")</f>
        <v>Rated</v>
      </c>
      <c r="I26" s="16" t="s">
        <v>67</v>
      </c>
      <c r="J26" s="29" t="s">
        <v>12</v>
      </c>
      <c r="K26" s="19">
        <v>51.887999999999998</v>
      </c>
      <c r="L26" s="26">
        <v>6308</v>
      </c>
    </row>
    <row r="27" spans="1:12" x14ac:dyDescent="0.3">
      <c r="A27" s="14">
        <v>44214</v>
      </c>
      <c r="B27" s="16" t="s">
        <v>68</v>
      </c>
      <c r="C27" s="16" t="s">
        <v>10</v>
      </c>
      <c r="D27" s="4">
        <v>40515</v>
      </c>
      <c r="E27" s="23">
        <v>2010</v>
      </c>
      <c r="F27" s="19">
        <v>7.7</v>
      </c>
      <c r="G27" s="19">
        <f>IF(Movies[[#This Row],[rating]]=0,"",Movies[[#This Row],[rating]])</f>
        <v>7.7</v>
      </c>
      <c r="H27" s="19" t="str">
        <f>IF(Movies[[#This Row],[rating]]=0,"No Rating","Rated")</f>
        <v>Rated</v>
      </c>
      <c r="I27" s="16" t="s">
        <v>69</v>
      </c>
      <c r="J27" s="29" t="s">
        <v>12</v>
      </c>
      <c r="K27" s="19">
        <v>45.984000000000002</v>
      </c>
      <c r="L27" s="26">
        <v>14650</v>
      </c>
    </row>
    <row r="28" spans="1:12" x14ac:dyDescent="0.3">
      <c r="A28" s="14">
        <v>23483</v>
      </c>
      <c r="B28" s="16" t="s">
        <v>70</v>
      </c>
      <c r="C28" s="16" t="s">
        <v>14</v>
      </c>
      <c r="D28" s="4">
        <v>40263</v>
      </c>
      <c r="E28" s="23">
        <v>2010</v>
      </c>
      <c r="F28" s="19">
        <v>7.1219999999999999</v>
      </c>
      <c r="G28" s="19">
        <f>IF(Movies[[#This Row],[rating]]=0,"",Movies[[#This Row],[rating]])</f>
        <v>7.1219999999999999</v>
      </c>
      <c r="H28" s="19" t="str">
        <f>IF(Movies[[#This Row],[rating]]=0,"No Rating","Rated")</f>
        <v>Rated</v>
      </c>
      <c r="I28" s="16" t="s">
        <v>71</v>
      </c>
      <c r="J28" s="29" t="s">
        <v>12</v>
      </c>
      <c r="K28" s="19">
        <v>45.667999999999999</v>
      </c>
      <c r="L28" s="26">
        <v>11730</v>
      </c>
    </row>
    <row r="29" spans="1:12" x14ac:dyDescent="0.3">
      <c r="A29" s="14">
        <v>20526</v>
      </c>
      <c r="B29" s="16" t="s">
        <v>72</v>
      </c>
      <c r="C29" s="16" t="s">
        <v>10</v>
      </c>
      <c r="D29" s="4">
        <v>40526</v>
      </c>
      <c r="E29" s="23">
        <v>2010</v>
      </c>
      <c r="F29" s="19">
        <v>6.5</v>
      </c>
      <c r="G29" s="19">
        <f>IF(Movies[[#This Row],[rating]]=0,"",Movies[[#This Row],[rating]])</f>
        <v>6.5</v>
      </c>
      <c r="H29" s="19" t="str">
        <f>IF(Movies[[#This Row],[rating]]=0,"No Rating","Rated")</f>
        <v>Rated</v>
      </c>
      <c r="I29" s="16" t="s">
        <v>28</v>
      </c>
      <c r="J29" s="29" t="s">
        <v>12</v>
      </c>
      <c r="K29" s="19">
        <v>44.783000000000001</v>
      </c>
      <c r="L29" s="26">
        <v>7236</v>
      </c>
    </row>
    <row r="30" spans="1:12" x14ac:dyDescent="0.3">
      <c r="A30" s="14">
        <v>52629</v>
      </c>
      <c r="B30" s="16" t="s">
        <v>73</v>
      </c>
      <c r="C30" s="16" t="s">
        <v>74</v>
      </c>
      <c r="D30" s="4">
        <v>40424</v>
      </c>
      <c r="E30" s="23">
        <v>2010</v>
      </c>
      <c r="F30" s="19">
        <v>7.9</v>
      </c>
      <c r="G30" s="19">
        <f>IF(Movies[[#This Row],[rating]]=0,"",Movies[[#This Row],[rating]])</f>
        <v>7.9</v>
      </c>
      <c r="H30" s="19" t="str">
        <f>IF(Movies[[#This Row],[rating]]=0,"No Rating","Rated")</f>
        <v>Rated</v>
      </c>
      <c r="I30" s="16" t="s">
        <v>75</v>
      </c>
      <c r="J30" s="29" t="s">
        <v>34</v>
      </c>
      <c r="K30" s="19">
        <v>43.811999999999998</v>
      </c>
      <c r="L30" s="26">
        <v>691</v>
      </c>
    </row>
    <row r="31" spans="1:12" x14ac:dyDescent="0.3">
      <c r="A31" s="14">
        <v>26389</v>
      </c>
      <c r="B31" s="16" t="s">
        <v>76</v>
      </c>
      <c r="C31" s="16" t="s">
        <v>77</v>
      </c>
      <c r="D31" s="4">
        <v>40213</v>
      </c>
      <c r="E31" s="23">
        <v>2010</v>
      </c>
      <c r="F31" s="19">
        <v>6.27</v>
      </c>
      <c r="G31" s="19">
        <f>IF(Movies[[#This Row],[rating]]=0,"",Movies[[#This Row],[rating]])</f>
        <v>6.27</v>
      </c>
      <c r="H31" s="19" t="str">
        <f>IF(Movies[[#This Row],[rating]]=0,"No Rating","Rated")</f>
        <v>Rated</v>
      </c>
      <c r="I31" s="16" t="s">
        <v>78</v>
      </c>
      <c r="J31" s="29" t="s">
        <v>12</v>
      </c>
      <c r="K31" s="19">
        <v>43.036999999999999</v>
      </c>
      <c r="L31" s="26">
        <v>2043</v>
      </c>
    </row>
    <row r="32" spans="1:12" x14ac:dyDescent="0.3">
      <c r="A32" s="14">
        <v>10196</v>
      </c>
      <c r="B32" s="16" t="s">
        <v>79</v>
      </c>
      <c r="C32" s="16" t="s">
        <v>10</v>
      </c>
      <c r="D32" s="4">
        <v>40359</v>
      </c>
      <c r="E32" s="23">
        <v>2010</v>
      </c>
      <c r="F32" s="19">
        <v>4.5999999999999996</v>
      </c>
      <c r="G32" s="19">
        <f>IF(Movies[[#This Row],[rating]]=0,"",Movies[[#This Row],[rating]])</f>
        <v>4.5999999999999996</v>
      </c>
      <c r="H32" s="19" t="str">
        <f>IF(Movies[[#This Row],[rating]]=0,"No Rating","Rated")</f>
        <v>Rated</v>
      </c>
      <c r="I32" s="16" t="s">
        <v>80</v>
      </c>
      <c r="J32" s="29" t="s">
        <v>12</v>
      </c>
      <c r="K32" s="19">
        <v>42.597000000000001</v>
      </c>
      <c r="L32" s="26">
        <v>4004</v>
      </c>
    </row>
    <row r="33" spans="1:12" x14ac:dyDescent="0.3">
      <c r="A33" s="14">
        <v>27581</v>
      </c>
      <c r="B33" s="16" t="s">
        <v>81</v>
      </c>
      <c r="C33" s="16" t="s">
        <v>10</v>
      </c>
      <c r="D33" s="4">
        <v>40396</v>
      </c>
      <c r="E33" s="23">
        <v>2010</v>
      </c>
      <c r="F33" s="19">
        <v>6.3</v>
      </c>
      <c r="G33" s="19">
        <f>IF(Movies[[#This Row],[rating]]=0,"",Movies[[#This Row],[rating]])</f>
        <v>6.3</v>
      </c>
      <c r="H33" s="19" t="str">
        <f>IF(Movies[[#This Row],[rating]]=0,"No Rating","Rated")</f>
        <v>Rated</v>
      </c>
      <c r="I33" s="16" t="s">
        <v>82</v>
      </c>
      <c r="J33" s="29" t="s">
        <v>12</v>
      </c>
      <c r="K33" s="19">
        <v>40.668999999999997</v>
      </c>
      <c r="L33" s="26">
        <v>4234</v>
      </c>
    </row>
    <row r="34" spans="1:12" x14ac:dyDescent="0.3">
      <c r="A34" s="14">
        <v>47931</v>
      </c>
      <c r="B34" s="16" t="s">
        <v>83</v>
      </c>
      <c r="C34" s="16" t="s">
        <v>84</v>
      </c>
      <c r="D34" s="4">
        <v>40459</v>
      </c>
      <c r="E34" s="23">
        <v>2010</v>
      </c>
      <c r="F34" s="19">
        <v>7.8109999999999999</v>
      </c>
      <c r="G34" s="19">
        <f>IF(Movies[[#This Row],[rating]]=0,"",Movies[[#This Row],[rating]])</f>
        <v>7.8109999999999999</v>
      </c>
      <c r="H34" s="19" t="str">
        <f>IF(Movies[[#This Row],[rating]]=0,"No Rating","Rated")</f>
        <v>Rated</v>
      </c>
      <c r="I34" s="16" t="s">
        <v>85</v>
      </c>
      <c r="J34" s="29" t="s">
        <v>86</v>
      </c>
      <c r="K34" s="19">
        <v>40.659999999999997</v>
      </c>
      <c r="L34" s="26">
        <v>1879</v>
      </c>
    </row>
    <row r="35" spans="1:12" x14ac:dyDescent="0.3">
      <c r="A35" s="14">
        <v>9543</v>
      </c>
      <c r="B35" s="16" t="s">
        <v>87</v>
      </c>
      <c r="C35" s="16" t="s">
        <v>10</v>
      </c>
      <c r="D35" s="4">
        <v>40317</v>
      </c>
      <c r="E35" s="23">
        <v>2010</v>
      </c>
      <c r="F35" s="19">
        <v>6.3</v>
      </c>
      <c r="G35" s="19">
        <f>IF(Movies[[#This Row],[rating]]=0,"",Movies[[#This Row],[rating]])</f>
        <v>6.3</v>
      </c>
      <c r="H35" s="19" t="str">
        <f>IF(Movies[[#This Row],[rating]]=0,"No Rating","Rated")</f>
        <v>Rated</v>
      </c>
      <c r="I35" s="16" t="s">
        <v>67</v>
      </c>
      <c r="J35" s="29" t="s">
        <v>12</v>
      </c>
      <c r="K35" s="19">
        <v>39.509</v>
      </c>
      <c r="L35" s="26">
        <v>6807</v>
      </c>
    </row>
    <row r="36" spans="1:12" x14ac:dyDescent="0.3">
      <c r="A36" s="14">
        <v>22538</v>
      </c>
      <c r="B36" s="16" t="s">
        <v>88</v>
      </c>
      <c r="C36" s="16" t="s">
        <v>89</v>
      </c>
      <c r="D36" s="4">
        <v>40402</v>
      </c>
      <c r="E36" s="23">
        <v>2010</v>
      </c>
      <c r="F36" s="19">
        <v>7.4909999999999997</v>
      </c>
      <c r="G36" s="19">
        <f>IF(Movies[[#This Row],[rating]]=0,"",Movies[[#This Row],[rating]])</f>
        <v>7.4909999999999997</v>
      </c>
      <c r="H36" s="19" t="str">
        <f>IF(Movies[[#This Row],[rating]]=0,"No Rating","Rated")</f>
        <v>Rated</v>
      </c>
      <c r="I36" s="16" t="s">
        <v>90</v>
      </c>
      <c r="J36" s="29" t="s">
        <v>12</v>
      </c>
      <c r="K36" s="19">
        <v>39.320999999999998</v>
      </c>
      <c r="L36" s="26">
        <v>7985</v>
      </c>
    </row>
    <row r="37" spans="1:12" x14ac:dyDescent="0.3">
      <c r="A37" s="14">
        <v>22894</v>
      </c>
      <c r="B37" s="16" t="s">
        <v>91</v>
      </c>
      <c r="C37" s="16" t="s">
        <v>10</v>
      </c>
      <c r="D37" s="4">
        <v>40199</v>
      </c>
      <c r="E37" s="23">
        <v>2010</v>
      </c>
      <c r="F37" s="19">
        <v>5.9</v>
      </c>
      <c r="G37" s="19">
        <f>IF(Movies[[#This Row],[rating]]=0,"",Movies[[#This Row],[rating]])</f>
        <v>5.9</v>
      </c>
      <c r="H37" s="19" t="str">
        <f>IF(Movies[[#This Row],[rating]]=0,"No Rating","Rated")</f>
        <v>Rated</v>
      </c>
      <c r="I37" s="16" t="s">
        <v>92</v>
      </c>
      <c r="J37" s="29" t="s">
        <v>12</v>
      </c>
      <c r="K37" s="19">
        <v>38.771999999999998</v>
      </c>
      <c r="L37" s="26">
        <v>2656</v>
      </c>
    </row>
    <row r="38" spans="1:12" x14ac:dyDescent="0.3">
      <c r="A38" s="14">
        <v>51608</v>
      </c>
      <c r="B38" s="16" t="s">
        <v>93</v>
      </c>
      <c r="C38" s="16" t="s">
        <v>94</v>
      </c>
      <c r="D38" s="4">
        <v>40394</v>
      </c>
      <c r="E38" s="23">
        <v>2010</v>
      </c>
      <c r="F38" s="19">
        <v>7.7</v>
      </c>
      <c r="G38" s="19">
        <f>IF(Movies[[#This Row],[rating]]=0,"",Movies[[#This Row],[rating]])</f>
        <v>7.7</v>
      </c>
      <c r="H38" s="19" t="str">
        <f>IF(Movies[[#This Row],[rating]]=0,"No Rating","Rated")</f>
        <v>Rated</v>
      </c>
      <c r="I38" s="16" t="s">
        <v>95</v>
      </c>
      <c r="J38" s="29" t="s">
        <v>96</v>
      </c>
      <c r="K38" s="19">
        <v>38.694000000000003</v>
      </c>
      <c r="L38" s="26">
        <v>1348</v>
      </c>
    </row>
    <row r="39" spans="1:12" x14ac:dyDescent="0.3">
      <c r="A39" s="14">
        <v>43947</v>
      </c>
      <c r="B39" s="16" t="s">
        <v>97</v>
      </c>
      <c r="C39" s="16" t="s">
        <v>10</v>
      </c>
      <c r="D39" s="4">
        <v>40346</v>
      </c>
      <c r="E39" s="23">
        <v>2010</v>
      </c>
      <c r="F39" s="19">
        <v>6.5</v>
      </c>
      <c r="G39" s="19">
        <f>IF(Movies[[#This Row],[rating]]=0,"",Movies[[#This Row],[rating]])</f>
        <v>6.5</v>
      </c>
      <c r="H39" s="19" t="str">
        <f>IF(Movies[[#This Row],[rating]]=0,"No Rating","Rated")</f>
        <v>Rated</v>
      </c>
      <c r="I39" s="16" t="s">
        <v>98</v>
      </c>
      <c r="J39" s="29" t="s">
        <v>12</v>
      </c>
      <c r="K39" s="19">
        <v>38.125</v>
      </c>
      <c r="L39" s="26">
        <v>2344</v>
      </c>
    </row>
    <row r="40" spans="1:12" x14ac:dyDescent="0.3">
      <c r="A40" s="14">
        <v>44115</v>
      </c>
      <c r="B40" s="16" t="s">
        <v>99</v>
      </c>
      <c r="C40" s="16" t="s">
        <v>100</v>
      </c>
      <c r="D40" s="4">
        <v>40494</v>
      </c>
      <c r="E40" s="23">
        <v>2010</v>
      </c>
      <c r="F40" s="19">
        <v>7.1</v>
      </c>
      <c r="G40" s="19">
        <f>IF(Movies[[#This Row],[rating]]=0,"",Movies[[#This Row],[rating]])</f>
        <v>7.1</v>
      </c>
      <c r="H40" s="19" t="str">
        <f>IF(Movies[[#This Row],[rating]]=0,"No Rating","Rated")</f>
        <v>Rated</v>
      </c>
      <c r="I40" s="16" t="s">
        <v>101</v>
      </c>
      <c r="J40" s="29" t="s">
        <v>12</v>
      </c>
      <c r="K40" s="19">
        <v>37.970999999999997</v>
      </c>
      <c r="L40" s="26">
        <v>7606</v>
      </c>
    </row>
    <row r="41" spans="1:12" x14ac:dyDescent="0.3">
      <c r="A41" s="14">
        <v>39514</v>
      </c>
      <c r="B41" s="16" t="s">
        <v>102</v>
      </c>
      <c r="C41" s="16" t="s">
        <v>10</v>
      </c>
      <c r="D41" s="4">
        <v>40464</v>
      </c>
      <c r="E41" s="23">
        <v>2010</v>
      </c>
      <c r="F41" s="19">
        <v>6.7</v>
      </c>
      <c r="G41" s="19">
        <f>IF(Movies[[#This Row],[rating]]=0,"",Movies[[#This Row],[rating]])</f>
        <v>6.7</v>
      </c>
      <c r="H41" s="19" t="str">
        <f>IF(Movies[[#This Row],[rating]]=0,"No Rating","Rated")</f>
        <v>Rated</v>
      </c>
      <c r="I41" s="16" t="s">
        <v>103</v>
      </c>
      <c r="J41" s="29" t="s">
        <v>12</v>
      </c>
      <c r="K41" s="19">
        <v>36.185000000000002</v>
      </c>
      <c r="L41" s="26">
        <v>6751</v>
      </c>
    </row>
    <row r="42" spans="1:12" x14ac:dyDescent="0.3">
      <c r="A42" s="14">
        <v>573531</v>
      </c>
      <c r="B42" s="16" t="s">
        <v>104</v>
      </c>
      <c r="C42" s="16" t="s">
        <v>105</v>
      </c>
      <c r="D42" s="4">
        <v>40225</v>
      </c>
      <c r="E42" s="23">
        <v>2010</v>
      </c>
      <c r="F42" s="19">
        <v>7.3</v>
      </c>
      <c r="G42" s="19">
        <f>IF(Movies[[#This Row],[rating]]=0,"",Movies[[#This Row],[rating]])</f>
        <v>7.3</v>
      </c>
      <c r="H42" s="19" t="str">
        <f>IF(Movies[[#This Row],[rating]]=0,"No Rating","Rated")</f>
        <v>Rated</v>
      </c>
      <c r="I42" s="16" t="s">
        <v>106</v>
      </c>
      <c r="J42" s="29" t="s">
        <v>12</v>
      </c>
      <c r="K42" s="19">
        <v>36.146999999999998</v>
      </c>
      <c r="L42" s="26">
        <v>161</v>
      </c>
    </row>
    <row r="43" spans="1:12" x14ac:dyDescent="0.3">
      <c r="A43" s="14">
        <v>35552</v>
      </c>
      <c r="B43" s="16" t="s">
        <v>107</v>
      </c>
      <c r="C43" s="16" t="s">
        <v>108</v>
      </c>
      <c r="D43" s="4">
        <v>40277</v>
      </c>
      <c r="E43" s="23">
        <v>2010</v>
      </c>
      <c r="F43" s="19">
        <v>6.2</v>
      </c>
      <c r="G43" s="19">
        <f>IF(Movies[[#This Row],[rating]]=0,"",Movies[[#This Row],[rating]])</f>
        <v>6.2</v>
      </c>
      <c r="H43" s="19" t="str">
        <f>IF(Movies[[#This Row],[rating]]=0,"No Rating","Rated")</f>
        <v>Rated</v>
      </c>
      <c r="I43" s="16" t="s">
        <v>109</v>
      </c>
      <c r="J43" s="29" t="s">
        <v>110</v>
      </c>
      <c r="K43" s="19">
        <v>35.816000000000003</v>
      </c>
      <c r="L43" s="26">
        <v>1368</v>
      </c>
    </row>
    <row r="44" spans="1:12" x14ac:dyDescent="0.3">
      <c r="A44" s="14">
        <v>27576</v>
      </c>
      <c r="B44" s="16" t="s">
        <v>111</v>
      </c>
      <c r="C44" s="16" t="s">
        <v>10</v>
      </c>
      <c r="D44" s="4">
        <v>40380</v>
      </c>
      <c r="E44" s="23">
        <v>2010</v>
      </c>
      <c r="F44" s="19">
        <v>6.4</v>
      </c>
      <c r="G44" s="19">
        <f>IF(Movies[[#This Row],[rating]]=0,"",Movies[[#This Row],[rating]])</f>
        <v>6.4</v>
      </c>
      <c r="H44" s="19" t="str">
        <f>IF(Movies[[#This Row],[rating]]=0,"No Rating","Rated")</f>
        <v>Rated</v>
      </c>
      <c r="I44" s="16" t="s">
        <v>112</v>
      </c>
      <c r="J44" s="29" t="s">
        <v>12</v>
      </c>
      <c r="K44" s="19">
        <v>35.710999999999999</v>
      </c>
      <c r="L44" s="26">
        <v>5537</v>
      </c>
    </row>
    <row r="45" spans="1:12" x14ac:dyDescent="0.3">
      <c r="A45" s="14">
        <v>46738</v>
      </c>
      <c r="B45" s="16" t="s">
        <v>113</v>
      </c>
      <c r="C45" s="16" t="s">
        <v>114</v>
      </c>
      <c r="D45" s="4">
        <v>40438</v>
      </c>
      <c r="E45" s="23">
        <v>2010</v>
      </c>
      <c r="F45" s="19">
        <v>8.1</v>
      </c>
      <c r="G45" s="19">
        <f>IF(Movies[[#This Row],[rating]]=0,"",Movies[[#This Row],[rating]])</f>
        <v>8.1</v>
      </c>
      <c r="H45" s="19" t="str">
        <f>IF(Movies[[#This Row],[rating]]=0,"No Rating","Rated")</f>
        <v>Rated</v>
      </c>
      <c r="I45" s="16" t="s">
        <v>115</v>
      </c>
      <c r="J45" s="29" t="s">
        <v>110</v>
      </c>
      <c r="K45" s="19">
        <v>35.555</v>
      </c>
      <c r="L45" s="26">
        <v>2830</v>
      </c>
    </row>
    <row r="46" spans="1:12" x14ac:dyDescent="0.3">
      <c r="A46" s="14">
        <v>44918</v>
      </c>
      <c r="B46" s="16" t="s">
        <v>116</v>
      </c>
      <c r="C46" s="16" t="s">
        <v>10</v>
      </c>
      <c r="D46" s="4">
        <v>40397</v>
      </c>
      <c r="E46" s="23">
        <v>2010</v>
      </c>
      <c r="F46" s="19">
        <v>5</v>
      </c>
      <c r="G46" s="19">
        <f>IF(Movies[[#This Row],[rating]]=0,"",Movies[[#This Row],[rating]])</f>
        <v>5</v>
      </c>
      <c r="H46" s="19" t="str">
        <f>IF(Movies[[#This Row],[rating]]=0,"No Rating","Rated")</f>
        <v>Rated</v>
      </c>
      <c r="I46" s="16" t="s">
        <v>117</v>
      </c>
      <c r="J46" s="29" t="s">
        <v>12</v>
      </c>
      <c r="K46" s="19">
        <v>35.090000000000003</v>
      </c>
      <c r="L46" s="26">
        <v>424</v>
      </c>
    </row>
    <row r="47" spans="1:12" x14ac:dyDescent="0.3">
      <c r="A47" s="14">
        <v>43949</v>
      </c>
      <c r="B47" s="16" t="s">
        <v>118</v>
      </c>
      <c r="C47" s="16" t="s">
        <v>10</v>
      </c>
      <c r="D47" s="4">
        <v>40396</v>
      </c>
      <c r="E47" s="23">
        <v>2010</v>
      </c>
      <c r="F47" s="19">
        <v>8.016</v>
      </c>
      <c r="G47" s="19">
        <f>IF(Movies[[#This Row],[rating]]=0,"",Movies[[#This Row],[rating]])</f>
        <v>8.016</v>
      </c>
      <c r="H47" s="19" t="str">
        <f>IF(Movies[[#This Row],[rating]]=0,"No Rating","Rated")</f>
        <v>Rated</v>
      </c>
      <c r="I47" s="16" t="s">
        <v>52</v>
      </c>
      <c r="J47" s="29" t="s">
        <v>12</v>
      </c>
      <c r="K47" s="19">
        <v>34.886000000000003</v>
      </c>
      <c r="L47" s="26">
        <v>3062</v>
      </c>
    </row>
    <row r="48" spans="1:12" x14ac:dyDescent="0.3">
      <c r="A48" s="14">
        <v>43347</v>
      </c>
      <c r="B48" s="16" t="s">
        <v>119</v>
      </c>
      <c r="C48" s="16" t="s">
        <v>10</v>
      </c>
      <c r="D48" s="4">
        <v>40486</v>
      </c>
      <c r="E48" s="23">
        <v>2010</v>
      </c>
      <c r="F48" s="19">
        <v>7</v>
      </c>
      <c r="G48" s="19">
        <f>IF(Movies[[#This Row],[rating]]=0,"",Movies[[#This Row],[rating]])</f>
        <v>7</v>
      </c>
      <c r="H48" s="19" t="str">
        <f>IF(Movies[[#This Row],[rating]]=0,"No Rating","Rated")</f>
        <v>Rated</v>
      </c>
      <c r="I48" s="16" t="s">
        <v>120</v>
      </c>
      <c r="J48" s="29" t="s">
        <v>12</v>
      </c>
      <c r="K48" s="19">
        <v>34.685000000000002</v>
      </c>
      <c r="L48" s="26">
        <v>5196</v>
      </c>
    </row>
    <row r="49" spans="1:12" x14ac:dyDescent="0.3">
      <c r="A49" s="14">
        <v>35019</v>
      </c>
      <c r="B49" s="16" t="s">
        <v>121</v>
      </c>
      <c r="C49" s="16" t="s">
        <v>122</v>
      </c>
      <c r="D49" s="4">
        <v>40263</v>
      </c>
      <c r="E49" s="23">
        <v>2010</v>
      </c>
      <c r="F49" s="19">
        <v>6.3</v>
      </c>
      <c r="G49" s="19">
        <f>IF(Movies[[#This Row],[rating]]=0,"",Movies[[#This Row],[rating]])</f>
        <v>6.3</v>
      </c>
      <c r="H49" s="19" t="str">
        <f>IF(Movies[[#This Row],[rating]]=0,"No Rating","Rated")</f>
        <v>Rated</v>
      </c>
      <c r="I49" s="16" t="s">
        <v>123</v>
      </c>
      <c r="J49" s="29" t="s">
        <v>12</v>
      </c>
      <c r="K49" s="19">
        <v>34.408999999999999</v>
      </c>
      <c r="L49" s="26">
        <v>1847</v>
      </c>
    </row>
    <row r="50" spans="1:12" x14ac:dyDescent="0.3">
      <c r="A50" s="14">
        <v>43593</v>
      </c>
      <c r="B50" s="16" t="s">
        <v>124</v>
      </c>
      <c r="C50" s="16" t="s">
        <v>10</v>
      </c>
      <c r="D50" s="4">
        <v>40410</v>
      </c>
      <c r="E50" s="23">
        <v>2010</v>
      </c>
      <c r="F50" s="19">
        <v>5.4</v>
      </c>
      <c r="G50" s="19">
        <f>IF(Movies[[#This Row],[rating]]=0,"",Movies[[#This Row],[rating]])</f>
        <v>5.4</v>
      </c>
      <c r="H50" s="19" t="str">
        <f>IF(Movies[[#This Row],[rating]]=0,"No Rating","Rated")</f>
        <v>Rated</v>
      </c>
      <c r="I50" s="16" t="s">
        <v>125</v>
      </c>
      <c r="J50" s="29" t="s">
        <v>12</v>
      </c>
      <c r="K50" s="19">
        <v>34.009</v>
      </c>
      <c r="L50" s="26">
        <v>2238</v>
      </c>
    </row>
    <row r="51" spans="1:12" x14ac:dyDescent="0.3">
      <c r="A51" s="14">
        <v>44683</v>
      </c>
      <c r="B51" s="16" t="s">
        <v>126</v>
      </c>
      <c r="C51" s="16" t="s">
        <v>127</v>
      </c>
      <c r="D51" s="4">
        <v>40388</v>
      </c>
      <c r="E51" s="23">
        <v>2010</v>
      </c>
      <c r="F51" s="19">
        <v>6.7</v>
      </c>
      <c r="G51" s="19">
        <f>IF(Movies[[#This Row],[rating]]=0,"",Movies[[#This Row],[rating]])</f>
        <v>6.7</v>
      </c>
      <c r="H51" s="19" t="str">
        <f>IF(Movies[[#This Row],[rating]]=0,"No Rating","Rated")</f>
        <v>Rated</v>
      </c>
      <c r="I51" s="16" t="s">
        <v>128</v>
      </c>
      <c r="J51" s="29" t="s">
        <v>12</v>
      </c>
      <c r="K51" s="19">
        <v>33.521999999999998</v>
      </c>
      <c r="L51" s="26">
        <v>945</v>
      </c>
    </row>
    <row r="52" spans="1:12" x14ac:dyDescent="0.3">
      <c r="A52" s="14">
        <v>20504</v>
      </c>
      <c r="B52" s="16" t="s">
        <v>129</v>
      </c>
      <c r="C52" s="16" t="s">
        <v>10</v>
      </c>
      <c r="D52" s="4">
        <v>40192</v>
      </c>
      <c r="E52" s="23">
        <v>2010</v>
      </c>
      <c r="F52" s="19">
        <v>6.8</v>
      </c>
      <c r="G52" s="19">
        <f>IF(Movies[[#This Row],[rating]]=0,"",Movies[[#This Row],[rating]])</f>
        <v>6.8</v>
      </c>
      <c r="H52" s="19" t="str">
        <f>IF(Movies[[#This Row],[rating]]=0,"No Rating","Rated")</f>
        <v>Rated</v>
      </c>
      <c r="I52" s="16" t="s">
        <v>130</v>
      </c>
      <c r="J52" s="29" t="s">
        <v>12</v>
      </c>
      <c r="K52" s="19">
        <v>33.360999999999997</v>
      </c>
      <c r="L52" s="26">
        <v>6182</v>
      </c>
    </row>
    <row r="53" spans="1:12" x14ac:dyDescent="0.3">
      <c r="A53" s="14">
        <v>7978</v>
      </c>
      <c r="B53" s="16" t="s">
        <v>131</v>
      </c>
      <c r="C53" s="16" t="s">
        <v>10</v>
      </c>
      <c r="D53" s="4">
        <v>40219</v>
      </c>
      <c r="E53" s="23">
        <v>2010</v>
      </c>
      <c r="F53" s="19">
        <v>5.9</v>
      </c>
      <c r="G53" s="19">
        <f>IF(Movies[[#This Row],[rating]]=0,"",Movies[[#This Row],[rating]])</f>
        <v>5.9</v>
      </c>
      <c r="H53" s="19" t="str">
        <f>IF(Movies[[#This Row],[rating]]=0,"No Rating","Rated")</f>
        <v>Rated</v>
      </c>
      <c r="I53" s="16" t="s">
        <v>132</v>
      </c>
      <c r="J53" s="29" t="s">
        <v>12</v>
      </c>
      <c r="K53" s="19">
        <v>33.064</v>
      </c>
      <c r="L53" s="26">
        <v>2014</v>
      </c>
    </row>
    <row r="54" spans="1:12" x14ac:dyDescent="0.3">
      <c r="A54" s="14">
        <v>48466</v>
      </c>
      <c r="B54" s="16" t="s">
        <v>133</v>
      </c>
      <c r="C54" s="16" t="s">
        <v>10</v>
      </c>
      <c r="D54" s="4">
        <v>40479</v>
      </c>
      <c r="E54" s="23">
        <v>2010</v>
      </c>
      <c r="F54" s="19">
        <v>6.7</v>
      </c>
      <c r="G54" s="19">
        <f>IF(Movies[[#This Row],[rating]]=0,"",Movies[[#This Row],[rating]])</f>
        <v>6.7</v>
      </c>
      <c r="H54" s="19" t="str">
        <f>IF(Movies[[#This Row],[rating]]=0,"No Rating","Rated")</f>
        <v>Rated</v>
      </c>
      <c r="I54" s="16" t="s">
        <v>134</v>
      </c>
      <c r="J54" s="29" t="s">
        <v>12</v>
      </c>
      <c r="K54" s="19">
        <v>32.982999999999997</v>
      </c>
      <c r="L54" s="26">
        <v>469</v>
      </c>
    </row>
    <row r="55" spans="1:12" x14ac:dyDescent="0.3">
      <c r="A55" s="14">
        <v>34544</v>
      </c>
      <c r="B55" s="16" t="s">
        <v>135</v>
      </c>
      <c r="C55" s="16" t="s">
        <v>14</v>
      </c>
      <c r="D55" s="4">
        <v>40338</v>
      </c>
      <c r="E55" s="23">
        <v>2010</v>
      </c>
      <c r="F55" s="19">
        <v>6.3970000000000002</v>
      </c>
      <c r="G55" s="19">
        <f>IF(Movies[[#This Row],[rating]]=0,"",Movies[[#This Row],[rating]])</f>
        <v>6.3970000000000002</v>
      </c>
      <c r="H55" s="19" t="str">
        <f>IF(Movies[[#This Row],[rating]]=0,"No Rating","Rated")</f>
        <v>Rated</v>
      </c>
      <c r="I55" s="16" t="s">
        <v>136</v>
      </c>
      <c r="J55" s="29" t="s">
        <v>12</v>
      </c>
      <c r="K55" s="19">
        <v>32.716000000000001</v>
      </c>
      <c r="L55" s="26">
        <v>4671</v>
      </c>
    </row>
    <row r="56" spans="1:12" x14ac:dyDescent="0.3">
      <c r="A56" s="14">
        <v>38167</v>
      </c>
      <c r="B56" s="16" t="s">
        <v>137</v>
      </c>
      <c r="C56" s="16" t="s">
        <v>10</v>
      </c>
      <c r="D56" s="4">
        <v>40402</v>
      </c>
      <c r="E56" s="23">
        <v>2010</v>
      </c>
      <c r="F56" s="19">
        <v>6.2409999999999997</v>
      </c>
      <c r="G56" s="19">
        <f>IF(Movies[[#This Row],[rating]]=0,"",Movies[[#This Row],[rating]])</f>
        <v>6.2409999999999997</v>
      </c>
      <c r="H56" s="19" t="str">
        <f>IF(Movies[[#This Row],[rating]]=0,"No Rating","Rated")</f>
        <v>Rated</v>
      </c>
      <c r="I56" s="16" t="s">
        <v>33</v>
      </c>
      <c r="J56" s="29" t="s">
        <v>12</v>
      </c>
      <c r="K56" s="19">
        <v>32.264000000000003</v>
      </c>
      <c r="L56" s="26">
        <v>2453</v>
      </c>
    </row>
    <row r="57" spans="1:12" x14ac:dyDescent="0.3">
      <c r="A57" s="14">
        <v>72641</v>
      </c>
      <c r="B57" s="16" t="s">
        <v>138</v>
      </c>
      <c r="C57" s="16" t="s">
        <v>1845</v>
      </c>
      <c r="D57" s="4">
        <v>40274</v>
      </c>
      <c r="E57" s="23">
        <v>2010</v>
      </c>
      <c r="F57" s="19">
        <v>6.2</v>
      </c>
      <c r="G57" s="19">
        <f>IF(Movies[[#This Row],[rating]]=0,"",Movies[[#This Row],[rating]])</f>
        <v>6.2</v>
      </c>
      <c r="H57" s="19" t="str">
        <f>IF(Movies[[#This Row],[rating]]=0,"No Rating","Rated")</f>
        <v>Rated</v>
      </c>
      <c r="I57" s="16" t="s">
        <v>139</v>
      </c>
      <c r="J57" s="29" t="s">
        <v>12</v>
      </c>
      <c r="K57" s="19">
        <v>31.997</v>
      </c>
      <c r="L57" s="26">
        <v>12</v>
      </c>
    </row>
    <row r="58" spans="1:12" x14ac:dyDescent="0.3">
      <c r="A58" s="14">
        <v>26022</v>
      </c>
      <c r="B58" s="16" t="s">
        <v>140</v>
      </c>
      <c r="C58" s="16" t="s">
        <v>141</v>
      </c>
      <c r="D58" s="4">
        <v>40219</v>
      </c>
      <c r="E58" s="23">
        <v>2010</v>
      </c>
      <c r="F58" s="19">
        <v>8</v>
      </c>
      <c r="G58" s="19">
        <f>IF(Movies[[#This Row],[rating]]=0,"",Movies[[#This Row],[rating]])</f>
        <v>8</v>
      </c>
      <c r="H58" s="19" t="str">
        <f>IF(Movies[[#This Row],[rating]]=0,"No Rating","Rated")</f>
        <v>Rated</v>
      </c>
      <c r="I58" s="16" t="s">
        <v>33</v>
      </c>
      <c r="J58" s="29" t="s">
        <v>142</v>
      </c>
      <c r="K58" s="19">
        <v>31.503</v>
      </c>
      <c r="L58" s="26">
        <v>1333</v>
      </c>
    </row>
    <row r="59" spans="1:12" x14ac:dyDescent="0.3">
      <c r="A59" s="14">
        <v>50723</v>
      </c>
      <c r="B59" s="16" t="s">
        <v>143</v>
      </c>
      <c r="C59" s="16" t="s">
        <v>144</v>
      </c>
      <c r="D59" s="4">
        <v>40390</v>
      </c>
      <c r="E59" s="23">
        <v>2010</v>
      </c>
      <c r="F59" s="19">
        <v>7.1</v>
      </c>
      <c r="G59" s="19">
        <f>IF(Movies[[#This Row],[rating]]=0,"",Movies[[#This Row],[rating]])</f>
        <v>7.1</v>
      </c>
      <c r="H59" s="19" t="str">
        <f>IF(Movies[[#This Row],[rating]]=0,"No Rating","Rated")</f>
        <v>Rated</v>
      </c>
      <c r="I59" s="16" t="s">
        <v>145</v>
      </c>
      <c r="J59" s="29" t="s">
        <v>146</v>
      </c>
      <c r="K59" s="19">
        <v>31.443999999999999</v>
      </c>
      <c r="L59" s="26">
        <v>473</v>
      </c>
    </row>
    <row r="60" spans="1:12" x14ac:dyDescent="0.3">
      <c r="A60" s="14">
        <v>49797</v>
      </c>
      <c r="B60" s="16" t="s">
        <v>147</v>
      </c>
      <c r="C60" s="16" t="s">
        <v>94</v>
      </c>
      <c r="D60" s="4">
        <v>40402</v>
      </c>
      <c r="E60" s="23">
        <v>2010</v>
      </c>
      <c r="F60" s="19">
        <v>7.7939999999999996</v>
      </c>
      <c r="G60" s="19">
        <f>IF(Movies[[#This Row],[rating]]=0,"",Movies[[#This Row],[rating]])</f>
        <v>7.7939999999999996</v>
      </c>
      <c r="H60" s="19" t="str">
        <f>IF(Movies[[#This Row],[rating]]=0,"No Rating","Rated")</f>
        <v>Rated</v>
      </c>
      <c r="I60" s="16" t="s">
        <v>148</v>
      </c>
      <c r="J60" s="29" t="s">
        <v>96</v>
      </c>
      <c r="K60" s="19">
        <v>31.434000000000001</v>
      </c>
      <c r="L60" s="26">
        <v>2667</v>
      </c>
    </row>
    <row r="61" spans="1:12" x14ac:dyDescent="0.3">
      <c r="A61" s="14">
        <v>51620</v>
      </c>
      <c r="B61" s="16" t="s">
        <v>149</v>
      </c>
      <c r="C61" s="16" t="s">
        <v>150</v>
      </c>
      <c r="D61" s="4">
        <v>40494</v>
      </c>
      <c r="E61" s="23">
        <v>2010</v>
      </c>
      <c r="F61" s="19">
        <v>5.8</v>
      </c>
      <c r="G61" s="19">
        <f>IF(Movies[[#This Row],[rating]]=0,"",Movies[[#This Row],[rating]])</f>
        <v>5.8</v>
      </c>
      <c r="H61" s="19" t="str">
        <f>IF(Movies[[#This Row],[rating]]=0,"No Rating","Rated")</f>
        <v>Rated</v>
      </c>
      <c r="I61" s="16" t="s">
        <v>130</v>
      </c>
      <c r="J61" s="29" t="s">
        <v>12</v>
      </c>
      <c r="K61" s="19">
        <v>31.427</v>
      </c>
      <c r="L61" s="26">
        <v>1112</v>
      </c>
    </row>
    <row r="62" spans="1:12" x14ac:dyDescent="0.3">
      <c r="A62" s="14">
        <v>46705</v>
      </c>
      <c r="B62" s="16" t="s">
        <v>151</v>
      </c>
      <c r="C62" s="16" t="s">
        <v>10</v>
      </c>
      <c r="D62" s="4">
        <v>40538</v>
      </c>
      <c r="E62" s="23">
        <v>2010</v>
      </c>
      <c r="F62" s="19">
        <v>6.9</v>
      </c>
      <c r="G62" s="19">
        <f>IF(Movies[[#This Row],[rating]]=0,"",Movies[[#This Row],[rating]])</f>
        <v>6.9</v>
      </c>
      <c r="H62" s="19" t="str">
        <f>IF(Movies[[#This Row],[rating]]=0,"No Rating","Rated")</f>
        <v>Rated</v>
      </c>
      <c r="I62" s="16" t="s">
        <v>33</v>
      </c>
      <c r="J62" s="29" t="s">
        <v>12</v>
      </c>
      <c r="K62" s="19">
        <v>31.338999999999999</v>
      </c>
      <c r="L62" s="26">
        <v>3276</v>
      </c>
    </row>
    <row r="63" spans="1:12" x14ac:dyDescent="0.3">
      <c r="A63" s="14">
        <v>33217</v>
      </c>
      <c r="B63" s="16" t="s">
        <v>152</v>
      </c>
      <c r="C63" s="16" t="s">
        <v>14</v>
      </c>
      <c r="D63" s="4">
        <v>40256</v>
      </c>
      <c r="E63" s="23">
        <v>2010</v>
      </c>
      <c r="F63" s="19">
        <v>6.2</v>
      </c>
      <c r="G63" s="19">
        <f>IF(Movies[[#This Row],[rating]]=0,"",Movies[[#This Row],[rating]])</f>
        <v>6.2</v>
      </c>
      <c r="H63" s="19" t="str">
        <f>IF(Movies[[#This Row],[rating]]=0,"No Rating","Rated")</f>
        <v>Rated</v>
      </c>
      <c r="I63" s="16" t="s">
        <v>153</v>
      </c>
      <c r="J63" s="29" t="s">
        <v>12</v>
      </c>
      <c r="K63" s="19">
        <v>31.190999999999999</v>
      </c>
      <c r="L63" s="26">
        <v>1613</v>
      </c>
    </row>
    <row r="64" spans="1:12" x14ac:dyDescent="0.3">
      <c r="A64" s="14">
        <v>20662</v>
      </c>
      <c r="B64" s="16" t="s">
        <v>154</v>
      </c>
      <c r="C64" s="16" t="s">
        <v>10</v>
      </c>
      <c r="D64" s="4">
        <v>40310</v>
      </c>
      <c r="E64" s="23">
        <v>2010</v>
      </c>
      <c r="F64" s="19">
        <v>6.4</v>
      </c>
      <c r="G64" s="19">
        <f>IF(Movies[[#This Row],[rating]]=0,"",Movies[[#This Row],[rating]])</f>
        <v>6.4</v>
      </c>
      <c r="H64" s="19" t="str">
        <f>IF(Movies[[#This Row],[rating]]=0,"No Rating","Rated")</f>
        <v>Rated</v>
      </c>
      <c r="I64" s="16" t="s">
        <v>155</v>
      </c>
      <c r="J64" s="29" t="s">
        <v>12</v>
      </c>
      <c r="K64" s="19">
        <v>30.765000000000001</v>
      </c>
      <c r="L64" s="26">
        <v>4673</v>
      </c>
    </row>
    <row r="65" spans="1:12" x14ac:dyDescent="0.3">
      <c r="A65" s="14">
        <v>51739</v>
      </c>
      <c r="B65" s="16" t="s">
        <v>156</v>
      </c>
      <c r="C65" s="16" t="s">
        <v>157</v>
      </c>
      <c r="D65" s="4">
        <v>40375</v>
      </c>
      <c r="E65" s="23">
        <v>2010</v>
      </c>
      <c r="F65" s="19">
        <v>7.6630000000000003</v>
      </c>
      <c r="G65" s="19">
        <f>IF(Movies[[#This Row],[rating]]=0,"",Movies[[#This Row],[rating]])</f>
        <v>7.6630000000000003</v>
      </c>
      <c r="H65" s="19" t="str">
        <f>IF(Movies[[#This Row],[rating]]=0,"No Rating","Rated")</f>
        <v>Rated</v>
      </c>
      <c r="I65" s="16" t="s">
        <v>158</v>
      </c>
      <c r="J65" s="29" t="s">
        <v>146</v>
      </c>
      <c r="K65" s="19">
        <v>30.707999999999998</v>
      </c>
      <c r="L65" s="26">
        <v>2879</v>
      </c>
    </row>
    <row r="66" spans="1:12" x14ac:dyDescent="0.3">
      <c r="A66" s="14">
        <v>25195</v>
      </c>
      <c r="B66" s="16" t="s">
        <v>159</v>
      </c>
      <c r="C66" s="16" t="s">
        <v>160</v>
      </c>
      <c r="D66" s="4">
        <v>40186</v>
      </c>
      <c r="E66" s="23">
        <v>2010</v>
      </c>
      <c r="F66" s="19">
        <v>6.9</v>
      </c>
      <c r="G66" s="19">
        <f>IF(Movies[[#This Row],[rating]]=0,"",Movies[[#This Row],[rating]])</f>
        <v>6.9</v>
      </c>
      <c r="H66" s="19" t="str">
        <f>IF(Movies[[#This Row],[rating]]=0,"No Rating","Rated")</f>
        <v>Rated</v>
      </c>
      <c r="I66" s="16" t="s">
        <v>161</v>
      </c>
      <c r="J66" s="29" t="s">
        <v>12</v>
      </c>
      <c r="K66" s="19">
        <v>30.524000000000001</v>
      </c>
      <c r="L66" s="26">
        <v>2030</v>
      </c>
    </row>
    <row r="67" spans="1:12" x14ac:dyDescent="0.3">
      <c r="A67" s="14">
        <v>27022</v>
      </c>
      <c r="B67" s="16" t="s">
        <v>162</v>
      </c>
      <c r="C67" s="16" t="s">
        <v>10</v>
      </c>
      <c r="D67" s="4">
        <v>40372</v>
      </c>
      <c r="E67" s="23">
        <v>2010</v>
      </c>
      <c r="F67" s="19">
        <v>6.117</v>
      </c>
      <c r="G67" s="19">
        <f>IF(Movies[[#This Row],[rating]]=0,"",Movies[[#This Row],[rating]])</f>
        <v>6.117</v>
      </c>
      <c r="H67" s="19" t="str">
        <f>IF(Movies[[#This Row],[rating]]=0,"No Rating","Rated")</f>
        <v>Rated</v>
      </c>
      <c r="I67" s="16" t="s">
        <v>163</v>
      </c>
      <c r="J67" s="29" t="s">
        <v>12</v>
      </c>
      <c r="K67" s="19">
        <v>30.260999999999999</v>
      </c>
      <c r="L67" s="26">
        <v>4976</v>
      </c>
    </row>
    <row r="68" spans="1:12" x14ac:dyDescent="0.3">
      <c r="A68" s="14">
        <v>34016</v>
      </c>
      <c r="B68" s="16" t="s">
        <v>164</v>
      </c>
      <c r="C68" s="16" t="s">
        <v>10</v>
      </c>
      <c r="D68" s="4">
        <v>40248</v>
      </c>
      <c r="E68" s="23">
        <v>2010</v>
      </c>
      <c r="F68" s="19">
        <v>6.5</v>
      </c>
      <c r="G68" s="19">
        <f>IF(Movies[[#This Row],[rating]]=0,"",Movies[[#This Row],[rating]])</f>
        <v>6.5</v>
      </c>
      <c r="H68" s="19" t="str">
        <f>IF(Movies[[#This Row],[rating]]=0,"No Rating","Rated")</f>
        <v>Rated</v>
      </c>
      <c r="I68" s="16" t="s">
        <v>161</v>
      </c>
      <c r="J68" s="29" t="s">
        <v>12</v>
      </c>
      <c r="K68" s="19">
        <v>30.201000000000001</v>
      </c>
      <c r="L68" s="26">
        <v>2173</v>
      </c>
    </row>
    <row r="69" spans="1:12" x14ac:dyDescent="0.3">
      <c r="A69" s="14">
        <v>44363</v>
      </c>
      <c r="B69" s="16" t="s">
        <v>165</v>
      </c>
      <c r="C69" s="16" t="s">
        <v>10</v>
      </c>
      <c r="D69" s="4">
        <v>40214</v>
      </c>
      <c r="E69" s="23">
        <v>2010</v>
      </c>
      <c r="F69" s="19">
        <v>6</v>
      </c>
      <c r="G69" s="19">
        <f>IF(Movies[[#This Row],[rating]]=0,"",Movies[[#This Row],[rating]])</f>
        <v>6</v>
      </c>
      <c r="H69" s="19" t="str">
        <f>IF(Movies[[#This Row],[rating]]=0,"No Rating","Rated")</f>
        <v>Rated</v>
      </c>
      <c r="I69" s="16" t="s">
        <v>166</v>
      </c>
      <c r="J69" s="29" t="s">
        <v>12</v>
      </c>
      <c r="K69" s="19">
        <v>30.006</v>
      </c>
      <c r="L69" s="26">
        <v>1855</v>
      </c>
    </row>
    <row r="70" spans="1:12" x14ac:dyDescent="0.3">
      <c r="A70" s="14">
        <v>41439</v>
      </c>
      <c r="B70" s="16" t="s">
        <v>167</v>
      </c>
      <c r="C70" s="16" t="s">
        <v>10</v>
      </c>
      <c r="D70" s="4">
        <v>40473</v>
      </c>
      <c r="E70" s="23">
        <v>2010</v>
      </c>
      <c r="F70" s="19">
        <v>5.9889999999999999</v>
      </c>
      <c r="G70" s="19">
        <f>IF(Movies[[#This Row],[rating]]=0,"",Movies[[#This Row],[rating]])</f>
        <v>5.9889999999999999</v>
      </c>
      <c r="H70" s="19" t="str">
        <f>IF(Movies[[#This Row],[rating]]=0,"No Rating","Rated")</f>
        <v>Rated</v>
      </c>
      <c r="I70" s="16" t="s">
        <v>168</v>
      </c>
      <c r="J70" s="29" t="s">
        <v>12</v>
      </c>
      <c r="K70" s="19">
        <v>28.494</v>
      </c>
      <c r="L70" s="26">
        <v>3067</v>
      </c>
    </row>
    <row r="71" spans="1:12" x14ac:dyDescent="0.3">
      <c r="A71" s="14">
        <v>37834</v>
      </c>
      <c r="B71" s="16" t="s">
        <v>169</v>
      </c>
      <c r="C71" s="16" t="s">
        <v>10</v>
      </c>
      <c r="D71" s="4">
        <v>40344</v>
      </c>
      <c r="E71" s="23">
        <v>2010</v>
      </c>
      <c r="F71" s="19">
        <v>6.2</v>
      </c>
      <c r="G71" s="19">
        <f>IF(Movies[[#This Row],[rating]]=0,"",Movies[[#This Row],[rating]])</f>
        <v>6.2</v>
      </c>
      <c r="H71" s="19" t="str">
        <f>IF(Movies[[#This Row],[rating]]=0,"No Rating","Rated")</f>
        <v>Rated</v>
      </c>
      <c r="I71" s="16" t="s">
        <v>170</v>
      </c>
      <c r="J71" s="29" t="s">
        <v>12</v>
      </c>
      <c r="K71" s="19">
        <v>27.899000000000001</v>
      </c>
      <c r="L71" s="26">
        <v>4534</v>
      </c>
    </row>
    <row r="72" spans="1:12" x14ac:dyDescent="0.3">
      <c r="A72" s="14">
        <v>46838</v>
      </c>
      <c r="B72" s="16" t="s">
        <v>171</v>
      </c>
      <c r="C72" s="16" t="s">
        <v>172</v>
      </c>
      <c r="D72" s="4">
        <v>40200</v>
      </c>
      <c r="E72" s="23">
        <v>2010</v>
      </c>
      <c r="F72" s="19">
        <v>7.3789999999999996</v>
      </c>
      <c r="G72" s="19">
        <f>IF(Movies[[#This Row],[rating]]=0,"",Movies[[#This Row],[rating]])</f>
        <v>7.3789999999999996</v>
      </c>
      <c r="H72" s="19" t="str">
        <f>IF(Movies[[#This Row],[rating]]=0,"No Rating","Rated")</f>
        <v>Rated</v>
      </c>
      <c r="I72" s="16" t="s">
        <v>125</v>
      </c>
      <c r="J72" s="29" t="s">
        <v>12</v>
      </c>
      <c r="K72" s="19">
        <v>27.885999999999999</v>
      </c>
      <c r="L72" s="26">
        <v>2816</v>
      </c>
    </row>
    <row r="73" spans="1:12" x14ac:dyDescent="0.3">
      <c r="A73" s="14">
        <v>37707</v>
      </c>
      <c r="B73" s="16" t="s">
        <v>173</v>
      </c>
      <c r="C73" s="16" t="s">
        <v>174</v>
      </c>
      <c r="D73" s="4">
        <v>40332</v>
      </c>
      <c r="E73" s="23">
        <v>2010</v>
      </c>
      <c r="F73" s="19">
        <v>5.9</v>
      </c>
      <c r="G73" s="19">
        <f>IF(Movies[[#This Row],[rating]]=0,"",Movies[[#This Row],[rating]])</f>
        <v>5.9</v>
      </c>
      <c r="H73" s="19" t="str">
        <f>IF(Movies[[#This Row],[rating]]=0,"No Rating","Rated")</f>
        <v>Rated</v>
      </c>
      <c r="I73" s="16" t="s">
        <v>175</v>
      </c>
      <c r="J73" s="29" t="s">
        <v>12</v>
      </c>
      <c r="K73" s="19">
        <v>27.111999999999998</v>
      </c>
      <c r="L73" s="26">
        <v>2273</v>
      </c>
    </row>
    <row r="74" spans="1:12" x14ac:dyDescent="0.3">
      <c r="A74" s="14">
        <v>38358</v>
      </c>
      <c r="B74" s="16" t="s">
        <v>176</v>
      </c>
      <c r="C74" s="16" t="s">
        <v>177</v>
      </c>
      <c r="D74" s="4">
        <v>40417</v>
      </c>
      <c r="E74" s="23">
        <v>2010</v>
      </c>
      <c r="F74" s="19">
        <v>5.7</v>
      </c>
      <c r="G74" s="19">
        <f>IF(Movies[[#This Row],[rating]]=0,"",Movies[[#This Row],[rating]])</f>
        <v>5.7</v>
      </c>
      <c r="H74" s="19" t="str">
        <f>IF(Movies[[#This Row],[rating]]=0,"No Rating","Rated")</f>
        <v>Rated</v>
      </c>
      <c r="I74" s="16" t="s">
        <v>178</v>
      </c>
      <c r="J74" s="29" t="s">
        <v>12</v>
      </c>
      <c r="K74" s="19">
        <v>26.481999999999999</v>
      </c>
      <c r="L74" s="26">
        <v>1026</v>
      </c>
    </row>
    <row r="75" spans="1:12" x14ac:dyDescent="0.3">
      <c r="A75" s="14">
        <v>41733</v>
      </c>
      <c r="B75" s="16" t="s">
        <v>179</v>
      </c>
      <c r="C75" s="16" t="s">
        <v>10</v>
      </c>
      <c r="D75" s="4">
        <v>40485</v>
      </c>
      <c r="E75" s="23">
        <v>2010</v>
      </c>
      <c r="F75" s="19">
        <v>6.3819999999999997</v>
      </c>
      <c r="G75" s="19">
        <f>IF(Movies[[#This Row],[rating]]=0,"",Movies[[#This Row],[rating]])</f>
        <v>6.3819999999999997</v>
      </c>
      <c r="H75" s="19" t="str">
        <f>IF(Movies[[#This Row],[rating]]=0,"No Rating","Rated")</f>
        <v>Rated</v>
      </c>
      <c r="I75" s="16" t="s">
        <v>180</v>
      </c>
      <c r="J75" s="29" t="s">
        <v>12</v>
      </c>
      <c r="K75" s="19">
        <v>26.460999999999999</v>
      </c>
      <c r="L75" s="26">
        <v>5449</v>
      </c>
    </row>
    <row r="76" spans="1:12" x14ac:dyDescent="0.3">
      <c r="A76" s="14">
        <v>534643</v>
      </c>
      <c r="B76" s="16" t="s">
        <v>181</v>
      </c>
      <c r="C76" s="16" t="s">
        <v>1845</v>
      </c>
      <c r="D76" s="4">
        <v>40299</v>
      </c>
      <c r="E76" s="23">
        <v>2010</v>
      </c>
      <c r="F76" s="19">
        <v>2</v>
      </c>
      <c r="G76" s="19">
        <f>IF(Movies[[#This Row],[rating]]=0,"",Movies[[#This Row],[rating]])</f>
        <v>2</v>
      </c>
      <c r="H76" s="19" t="str">
        <f>IF(Movies[[#This Row],[rating]]=0,"No Rating","Rated")</f>
        <v>Rated</v>
      </c>
      <c r="I76" s="16" t="s">
        <v>1845</v>
      </c>
      <c r="J76" s="29" t="s">
        <v>12</v>
      </c>
      <c r="K76" s="19">
        <v>26.225999999999999</v>
      </c>
      <c r="L76" s="26">
        <v>1</v>
      </c>
    </row>
    <row r="77" spans="1:12" x14ac:dyDescent="0.3">
      <c r="A77" s="14">
        <v>23437</v>
      </c>
      <c r="B77" s="16" t="s">
        <v>182</v>
      </c>
      <c r="C77" s="16" t="s">
        <v>10</v>
      </c>
      <c r="D77" s="4">
        <v>40298</v>
      </c>
      <c r="E77" s="23">
        <v>2010</v>
      </c>
      <c r="F77" s="19">
        <v>5.5</v>
      </c>
      <c r="G77" s="19">
        <f>IF(Movies[[#This Row],[rating]]=0,"",Movies[[#This Row],[rating]])</f>
        <v>5.5</v>
      </c>
      <c r="H77" s="19" t="str">
        <f>IF(Movies[[#This Row],[rating]]=0,"No Rating","Rated")</f>
        <v>Rated</v>
      </c>
      <c r="I77" s="16" t="s">
        <v>183</v>
      </c>
      <c r="J77" s="29" t="s">
        <v>12</v>
      </c>
      <c r="K77" s="19">
        <v>26.167999999999999</v>
      </c>
      <c r="L77" s="26">
        <v>2725</v>
      </c>
    </row>
    <row r="78" spans="1:12" x14ac:dyDescent="0.3">
      <c r="A78" s="14">
        <v>22907</v>
      </c>
      <c r="B78" s="16" t="s">
        <v>184</v>
      </c>
      <c r="C78" s="16" t="s">
        <v>10</v>
      </c>
      <c r="D78" s="4">
        <v>40416</v>
      </c>
      <c r="E78" s="23">
        <v>2010</v>
      </c>
      <c r="F78" s="19">
        <v>6.2290000000000001</v>
      </c>
      <c r="G78" s="19">
        <f>IF(Movies[[#This Row],[rating]]=0,"",Movies[[#This Row],[rating]])</f>
        <v>6.2290000000000001</v>
      </c>
      <c r="H78" s="19" t="str">
        <f>IF(Movies[[#This Row],[rating]]=0,"No Rating","Rated")</f>
        <v>Rated</v>
      </c>
      <c r="I78" s="16" t="s">
        <v>185</v>
      </c>
      <c r="J78" s="29" t="s">
        <v>12</v>
      </c>
      <c r="K78" s="19">
        <v>26.106000000000002</v>
      </c>
      <c r="L78" s="26">
        <v>1283</v>
      </c>
    </row>
    <row r="79" spans="1:12" x14ac:dyDescent="0.3">
      <c r="A79" s="14">
        <v>40205</v>
      </c>
      <c r="B79" s="16" t="s">
        <v>186</v>
      </c>
      <c r="C79" s="16" t="s">
        <v>10</v>
      </c>
      <c r="D79" s="4">
        <v>40453</v>
      </c>
      <c r="E79" s="23">
        <v>2010</v>
      </c>
      <c r="F79" s="19">
        <v>6.3140000000000001</v>
      </c>
      <c r="G79" s="19">
        <f>IF(Movies[[#This Row],[rating]]=0,"",Movies[[#This Row],[rating]])</f>
        <v>6.3140000000000001</v>
      </c>
      <c r="H79" s="19" t="str">
        <f>IF(Movies[[#This Row],[rating]]=0,"No Rating","Rated")</f>
        <v>Rated</v>
      </c>
      <c r="I79" s="16" t="s">
        <v>187</v>
      </c>
      <c r="J79" s="29" t="s">
        <v>12</v>
      </c>
      <c r="K79" s="19">
        <v>26.027000000000001</v>
      </c>
      <c r="L79" s="26">
        <v>1321</v>
      </c>
    </row>
    <row r="80" spans="1:12" x14ac:dyDescent="0.3">
      <c r="A80" s="14">
        <v>45269</v>
      </c>
      <c r="B80" s="16" t="s">
        <v>188</v>
      </c>
      <c r="C80" s="16" t="s">
        <v>14</v>
      </c>
      <c r="D80" s="4">
        <v>40508</v>
      </c>
      <c r="E80" s="23">
        <v>2010</v>
      </c>
      <c r="F80" s="19">
        <v>7.7</v>
      </c>
      <c r="G80" s="19">
        <f>IF(Movies[[#This Row],[rating]]=0,"",Movies[[#This Row],[rating]])</f>
        <v>7.7</v>
      </c>
      <c r="H80" s="19" t="str">
        <f>IF(Movies[[#This Row],[rating]]=0,"No Rating","Rated")</f>
        <v>Rated</v>
      </c>
      <c r="I80" s="16" t="s">
        <v>189</v>
      </c>
      <c r="J80" s="29" t="s">
        <v>12</v>
      </c>
      <c r="K80" s="19">
        <v>25.936</v>
      </c>
      <c r="L80" s="26">
        <v>8778</v>
      </c>
    </row>
    <row r="81" spans="1:12" x14ac:dyDescent="0.3">
      <c r="A81" s="14">
        <v>23169</v>
      </c>
      <c r="B81" s="16" t="s">
        <v>190</v>
      </c>
      <c r="C81" s="16" t="s">
        <v>10</v>
      </c>
      <c r="D81" s="4">
        <v>40248</v>
      </c>
      <c r="E81" s="23">
        <v>2010</v>
      </c>
      <c r="F81" s="19">
        <v>7.1</v>
      </c>
      <c r="G81" s="19">
        <f>IF(Movies[[#This Row],[rating]]=0,"",Movies[[#This Row],[rating]])</f>
        <v>7.1</v>
      </c>
      <c r="H81" s="19" t="str">
        <f>IF(Movies[[#This Row],[rating]]=0,"No Rating","Rated")</f>
        <v>Rated</v>
      </c>
      <c r="I81" s="16" t="s">
        <v>33</v>
      </c>
      <c r="J81" s="29" t="s">
        <v>12</v>
      </c>
      <c r="K81" s="19">
        <v>25.396999999999998</v>
      </c>
      <c r="L81" s="26">
        <v>3546</v>
      </c>
    </row>
    <row r="82" spans="1:12" x14ac:dyDescent="0.3">
      <c r="A82" s="14">
        <v>37735</v>
      </c>
      <c r="B82" s="16" t="s">
        <v>191</v>
      </c>
      <c r="C82" s="16" t="s">
        <v>10</v>
      </c>
      <c r="D82" s="4">
        <v>40437</v>
      </c>
      <c r="E82" s="23">
        <v>2010</v>
      </c>
      <c r="F82" s="19">
        <v>6.8</v>
      </c>
      <c r="G82" s="19">
        <f>IF(Movies[[#This Row],[rating]]=0,"",Movies[[#This Row],[rating]])</f>
        <v>6.8</v>
      </c>
      <c r="H82" s="19" t="str">
        <f>IF(Movies[[#This Row],[rating]]=0,"No Rating","Rated")</f>
        <v>Rated</v>
      </c>
      <c r="I82" s="16" t="s">
        <v>30</v>
      </c>
      <c r="J82" s="29" t="s">
        <v>12</v>
      </c>
      <c r="K82" s="19">
        <v>25.329000000000001</v>
      </c>
      <c r="L82" s="26">
        <v>6963</v>
      </c>
    </row>
    <row r="83" spans="1:12" x14ac:dyDescent="0.3">
      <c r="A83" s="14">
        <v>44048</v>
      </c>
      <c r="B83" s="16" t="s">
        <v>192</v>
      </c>
      <c r="C83" s="16" t="s">
        <v>10</v>
      </c>
      <c r="D83" s="4">
        <v>40486</v>
      </c>
      <c r="E83" s="23">
        <v>2010</v>
      </c>
      <c r="F83" s="19">
        <v>6.6</v>
      </c>
      <c r="G83" s="19">
        <f>IF(Movies[[#This Row],[rating]]=0,"",Movies[[#This Row],[rating]])</f>
        <v>6.6</v>
      </c>
      <c r="H83" s="19" t="str">
        <f>IF(Movies[[#This Row],[rating]]=0,"No Rating","Rated")</f>
        <v>Rated</v>
      </c>
      <c r="I83" s="16" t="s">
        <v>193</v>
      </c>
      <c r="J83" s="29" t="s">
        <v>12</v>
      </c>
      <c r="K83" s="19">
        <v>25.306999999999999</v>
      </c>
      <c r="L83" s="26">
        <v>3600</v>
      </c>
    </row>
    <row r="84" spans="1:12" x14ac:dyDescent="0.3">
      <c r="A84" s="14">
        <v>44874</v>
      </c>
      <c r="B84" s="16" t="s">
        <v>194</v>
      </c>
      <c r="C84" s="16" t="s">
        <v>10</v>
      </c>
      <c r="D84" s="4">
        <v>40435</v>
      </c>
      <c r="E84" s="23">
        <v>2010</v>
      </c>
      <c r="F84" s="19">
        <v>7.2</v>
      </c>
      <c r="G84" s="19">
        <f>IF(Movies[[#This Row],[rating]]=0,"",Movies[[#This Row],[rating]])</f>
        <v>7.2</v>
      </c>
      <c r="H84" s="19" t="str">
        <f>IF(Movies[[#This Row],[rating]]=0,"No Rating","Rated")</f>
        <v>Rated</v>
      </c>
      <c r="I84" s="16" t="s">
        <v>195</v>
      </c>
      <c r="J84" s="29" t="s">
        <v>12</v>
      </c>
      <c r="K84" s="19">
        <v>25.138000000000002</v>
      </c>
      <c r="L84" s="26">
        <v>760</v>
      </c>
    </row>
    <row r="85" spans="1:12" x14ac:dyDescent="0.3">
      <c r="A85" s="14">
        <v>37786</v>
      </c>
      <c r="B85" s="16" t="s">
        <v>196</v>
      </c>
      <c r="C85" s="16" t="s">
        <v>10</v>
      </c>
      <c r="D85" s="4">
        <v>40324</v>
      </c>
      <c r="E85" s="23">
        <v>2010</v>
      </c>
      <c r="F85" s="19">
        <v>6.1</v>
      </c>
      <c r="G85" s="19">
        <f>IF(Movies[[#This Row],[rating]]=0,"",Movies[[#This Row],[rating]])</f>
        <v>6.1</v>
      </c>
      <c r="H85" s="19" t="str">
        <f>IF(Movies[[#This Row],[rating]]=0,"No Rating","Rated")</f>
        <v>Rated</v>
      </c>
      <c r="I85" s="16" t="s">
        <v>197</v>
      </c>
      <c r="J85" s="29" t="s">
        <v>12</v>
      </c>
      <c r="K85" s="19">
        <v>24.952999999999999</v>
      </c>
      <c r="L85" s="26">
        <v>1639</v>
      </c>
    </row>
    <row r="86" spans="1:12" x14ac:dyDescent="0.3">
      <c r="A86" s="14">
        <v>37645</v>
      </c>
      <c r="B86" s="16" t="s">
        <v>198</v>
      </c>
      <c r="C86" s="16" t="s">
        <v>108</v>
      </c>
      <c r="D86" s="4">
        <v>40260</v>
      </c>
      <c r="E86" s="23">
        <v>2010</v>
      </c>
      <c r="F86" s="19">
        <v>6.6769999999999996</v>
      </c>
      <c r="G86" s="19">
        <f>IF(Movies[[#This Row],[rating]]=0,"",Movies[[#This Row],[rating]])</f>
        <v>6.6769999999999996</v>
      </c>
      <c r="H86" s="19" t="str">
        <f>IF(Movies[[#This Row],[rating]]=0,"No Rating","Rated")</f>
        <v>Rated</v>
      </c>
      <c r="I86" s="16" t="s">
        <v>199</v>
      </c>
      <c r="J86" s="29" t="s">
        <v>110</v>
      </c>
      <c r="K86" s="19">
        <v>24.919</v>
      </c>
      <c r="L86" s="26">
        <v>1219</v>
      </c>
    </row>
    <row r="87" spans="1:12" x14ac:dyDescent="0.3">
      <c r="A87" s="14">
        <v>41283</v>
      </c>
      <c r="B87" s="16" t="s">
        <v>200</v>
      </c>
      <c r="C87" s="16" t="s">
        <v>10</v>
      </c>
      <c r="D87" s="4">
        <v>40505</v>
      </c>
      <c r="E87" s="23">
        <v>2010</v>
      </c>
      <c r="F87" s="19">
        <v>6.3</v>
      </c>
      <c r="G87" s="19">
        <f>IF(Movies[[#This Row],[rating]]=0,"",Movies[[#This Row],[rating]])</f>
        <v>6.3</v>
      </c>
      <c r="H87" s="19" t="str">
        <f>IF(Movies[[#This Row],[rating]]=0,"No Rating","Rated")</f>
        <v>Rated</v>
      </c>
      <c r="I87" s="16" t="s">
        <v>201</v>
      </c>
      <c r="J87" s="29" t="s">
        <v>12</v>
      </c>
      <c r="K87" s="19">
        <v>24.78</v>
      </c>
      <c r="L87" s="26">
        <v>1948</v>
      </c>
    </row>
    <row r="88" spans="1:12" x14ac:dyDescent="0.3">
      <c r="A88" s="14">
        <v>41436</v>
      </c>
      <c r="B88" s="16" t="s">
        <v>202</v>
      </c>
      <c r="C88" s="16" t="s">
        <v>10</v>
      </c>
      <c r="D88" s="4">
        <v>40471</v>
      </c>
      <c r="E88" s="23">
        <v>2010</v>
      </c>
      <c r="F88" s="19">
        <v>5.8</v>
      </c>
      <c r="G88" s="19">
        <f>IF(Movies[[#This Row],[rating]]=0,"",Movies[[#This Row],[rating]])</f>
        <v>5.8</v>
      </c>
      <c r="H88" s="19" t="str">
        <f>IF(Movies[[#This Row],[rating]]=0,"No Rating","Rated")</f>
        <v>Rated</v>
      </c>
      <c r="I88" s="16" t="s">
        <v>203</v>
      </c>
      <c r="J88" s="29" t="s">
        <v>12</v>
      </c>
      <c r="K88" s="19">
        <v>24.747</v>
      </c>
      <c r="L88" s="26">
        <v>2458</v>
      </c>
    </row>
    <row r="89" spans="1:12" x14ac:dyDescent="0.3">
      <c r="A89" s="14">
        <v>37710</v>
      </c>
      <c r="B89" s="16" t="s">
        <v>204</v>
      </c>
      <c r="C89" s="16" t="s">
        <v>205</v>
      </c>
      <c r="D89" s="4">
        <v>40520</v>
      </c>
      <c r="E89" s="23">
        <v>2010</v>
      </c>
      <c r="F89" s="19">
        <v>6.1829999999999998</v>
      </c>
      <c r="G89" s="19">
        <f>IF(Movies[[#This Row],[rating]]=0,"",Movies[[#This Row],[rating]])</f>
        <v>6.1829999999999998</v>
      </c>
      <c r="H89" s="19" t="str">
        <f>IF(Movies[[#This Row],[rating]]=0,"No Rating","Rated")</f>
        <v>Rated</v>
      </c>
      <c r="I89" s="16" t="s">
        <v>206</v>
      </c>
      <c r="J89" s="29" t="s">
        <v>12</v>
      </c>
      <c r="K89" s="19">
        <v>24.521999999999998</v>
      </c>
      <c r="L89" s="26">
        <v>5449</v>
      </c>
    </row>
    <row r="90" spans="1:12" x14ac:dyDescent="0.3">
      <c r="A90" s="14">
        <v>41233</v>
      </c>
      <c r="B90" s="16" t="s">
        <v>207</v>
      </c>
      <c r="C90" s="16" t="s">
        <v>10</v>
      </c>
      <c r="D90" s="4">
        <v>40394</v>
      </c>
      <c r="E90" s="23">
        <v>2010</v>
      </c>
      <c r="F90" s="19">
        <v>6.8</v>
      </c>
      <c r="G90" s="19">
        <f>IF(Movies[[#This Row],[rating]]=0,"",Movies[[#This Row],[rating]])</f>
        <v>6.8</v>
      </c>
      <c r="H90" s="19" t="str">
        <f>IF(Movies[[#This Row],[rating]]=0,"No Rating","Rated")</f>
        <v>Rated</v>
      </c>
      <c r="I90" s="16" t="s">
        <v>33</v>
      </c>
      <c r="J90" s="29" t="s">
        <v>12</v>
      </c>
      <c r="K90" s="19">
        <v>24.48</v>
      </c>
      <c r="L90" s="26">
        <v>1901</v>
      </c>
    </row>
    <row r="91" spans="1:12" x14ac:dyDescent="0.3">
      <c r="A91" s="14">
        <v>44264</v>
      </c>
      <c r="B91" s="16" t="s">
        <v>208</v>
      </c>
      <c r="C91" s="16" t="s">
        <v>10</v>
      </c>
      <c r="D91" s="4">
        <v>40534</v>
      </c>
      <c r="E91" s="23">
        <v>2010</v>
      </c>
      <c r="F91" s="19">
        <v>7.3</v>
      </c>
      <c r="G91" s="19">
        <f>IF(Movies[[#This Row],[rating]]=0,"",Movies[[#This Row],[rating]])</f>
        <v>7.3</v>
      </c>
      <c r="H91" s="19" t="str">
        <f>IF(Movies[[#This Row],[rating]]=0,"No Rating","Rated")</f>
        <v>Rated</v>
      </c>
      <c r="I91" s="16" t="s">
        <v>209</v>
      </c>
      <c r="J91" s="29" t="s">
        <v>12</v>
      </c>
      <c r="K91" s="19">
        <v>23.782</v>
      </c>
      <c r="L91" s="26">
        <v>5315</v>
      </c>
    </row>
    <row r="92" spans="1:12" x14ac:dyDescent="0.3">
      <c r="A92" s="14">
        <v>43539</v>
      </c>
      <c r="B92" s="16" t="s">
        <v>210</v>
      </c>
      <c r="C92" s="16" t="s">
        <v>177</v>
      </c>
      <c r="D92" s="4">
        <v>40500</v>
      </c>
      <c r="E92" s="23">
        <v>2010</v>
      </c>
      <c r="F92" s="19">
        <v>7.1</v>
      </c>
      <c r="G92" s="19">
        <f>IF(Movies[[#This Row],[rating]]=0,"",Movies[[#This Row],[rating]])</f>
        <v>7.1</v>
      </c>
      <c r="H92" s="19" t="str">
        <f>IF(Movies[[#This Row],[rating]]=0,"No Rating","Rated")</f>
        <v>Rated</v>
      </c>
      <c r="I92" s="16" t="s">
        <v>211</v>
      </c>
      <c r="J92" s="29" t="s">
        <v>12</v>
      </c>
      <c r="K92" s="19">
        <v>23.613</v>
      </c>
      <c r="L92" s="26">
        <v>2885</v>
      </c>
    </row>
    <row r="93" spans="1:12" x14ac:dyDescent="0.3">
      <c r="A93" s="14">
        <v>37056</v>
      </c>
      <c r="B93" s="16" t="s">
        <v>212</v>
      </c>
      <c r="C93" s="16" t="s">
        <v>10</v>
      </c>
      <c r="D93" s="4">
        <v>40311</v>
      </c>
      <c r="E93" s="23">
        <v>2010</v>
      </c>
      <c r="F93" s="19">
        <v>7.0019999999999998</v>
      </c>
      <c r="G93" s="19">
        <f>IF(Movies[[#This Row],[rating]]=0,"",Movies[[#This Row],[rating]])</f>
        <v>7.0019999999999998</v>
      </c>
      <c r="H93" s="19" t="str">
        <f>IF(Movies[[#This Row],[rating]]=0,"No Rating","Rated")</f>
        <v>Rated</v>
      </c>
      <c r="I93" s="16" t="s">
        <v>197</v>
      </c>
      <c r="J93" s="29" t="s">
        <v>12</v>
      </c>
      <c r="K93" s="19">
        <v>23.388000000000002</v>
      </c>
      <c r="L93" s="26">
        <v>2893</v>
      </c>
    </row>
    <row r="94" spans="1:12" x14ac:dyDescent="0.3">
      <c r="A94" s="14">
        <v>23048</v>
      </c>
      <c r="B94" s="16" t="s">
        <v>213</v>
      </c>
      <c r="C94" s="16" t="s">
        <v>10</v>
      </c>
      <c r="D94" s="4">
        <v>40263</v>
      </c>
      <c r="E94" s="23">
        <v>2010</v>
      </c>
      <c r="F94" s="19">
        <v>6</v>
      </c>
      <c r="G94" s="19">
        <f>IF(Movies[[#This Row],[rating]]=0,"",Movies[[#This Row],[rating]])</f>
        <v>6</v>
      </c>
      <c r="H94" s="19" t="str">
        <f>IF(Movies[[#This Row],[rating]]=0,"No Rating","Rated")</f>
        <v>Rated</v>
      </c>
      <c r="I94" s="16" t="s">
        <v>214</v>
      </c>
      <c r="J94" s="29" t="s">
        <v>12</v>
      </c>
      <c r="K94" s="19">
        <v>23.350999999999999</v>
      </c>
      <c r="L94" s="26">
        <v>2508</v>
      </c>
    </row>
    <row r="95" spans="1:12" x14ac:dyDescent="0.3">
      <c r="A95" s="14">
        <v>40264</v>
      </c>
      <c r="B95" s="16" t="s">
        <v>215</v>
      </c>
      <c r="C95" s="16" t="s">
        <v>10</v>
      </c>
      <c r="D95" s="4">
        <v>40408</v>
      </c>
      <c r="E95" s="23">
        <v>2010</v>
      </c>
      <c r="F95" s="19">
        <v>4.3</v>
      </c>
      <c r="G95" s="19">
        <f>IF(Movies[[#This Row],[rating]]=0,"",Movies[[#This Row],[rating]])</f>
        <v>4.3</v>
      </c>
      <c r="H95" s="19" t="str">
        <f>IF(Movies[[#This Row],[rating]]=0,"No Rating","Rated")</f>
        <v>Rated</v>
      </c>
      <c r="I95" s="16" t="s">
        <v>216</v>
      </c>
      <c r="J95" s="29" t="s">
        <v>12</v>
      </c>
      <c r="K95" s="19">
        <v>23.306000000000001</v>
      </c>
      <c r="L95" s="26">
        <v>1300</v>
      </c>
    </row>
    <row r="96" spans="1:12" x14ac:dyDescent="0.3">
      <c r="A96" s="14">
        <v>23172</v>
      </c>
      <c r="B96" s="16" t="s">
        <v>217</v>
      </c>
      <c r="C96" s="16" t="s">
        <v>10</v>
      </c>
      <c r="D96" s="4">
        <v>40193</v>
      </c>
      <c r="E96" s="23">
        <v>2010</v>
      </c>
      <c r="F96" s="19">
        <v>5.9</v>
      </c>
      <c r="G96" s="19">
        <f>IF(Movies[[#This Row],[rating]]=0,"",Movies[[#This Row],[rating]])</f>
        <v>5.9</v>
      </c>
      <c r="H96" s="19" t="str">
        <f>IF(Movies[[#This Row],[rating]]=0,"No Rating","Rated")</f>
        <v>Rated</v>
      </c>
      <c r="I96" s="16" t="s">
        <v>218</v>
      </c>
      <c r="J96" s="29" t="s">
        <v>12</v>
      </c>
      <c r="K96" s="19">
        <v>23.228999999999999</v>
      </c>
      <c r="L96" s="26">
        <v>1311</v>
      </c>
    </row>
    <row r="97" spans="1:12" x14ac:dyDescent="0.3">
      <c r="A97" s="14">
        <v>43209</v>
      </c>
      <c r="B97" s="16" t="s">
        <v>219</v>
      </c>
      <c r="C97" s="16" t="s">
        <v>220</v>
      </c>
      <c r="D97" s="4">
        <v>40303</v>
      </c>
      <c r="E97" s="23">
        <v>2010</v>
      </c>
      <c r="F97" s="19">
        <v>6</v>
      </c>
      <c r="G97" s="19">
        <f>IF(Movies[[#This Row],[rating]]=0,"",Movies[[#This Row],[rating]])</f>
        <v>6</v>
      </c>
      <c r="H97" s="19" t="str">
        <f>IF(Movies[[#This Row],[rating]]=0,"No Rating","Rated")</f>
        <v>Rated</v>
      </c>
      <c r="I97" s="16" t="s">
        <v>221</v>
      </c>
      <c r="J97" s="29" t="s">
        <v>222</v>
      </c>
      <c r="K97" s="19">
        <v>23.196000000000002</v>
      </c>
      <c r="L97" s="26">
        <v>439</v>
      </c>
    </row>
    <row r="98" spans="1:12" x14ac:dyDescent="0.3">
      <c r="A98" s="14">
        <v>50727</v>
      </c>
      <c r="B98" s="16" t="s">
        <v>223</v>
      </c>
      <c r="C98" s="16" t="s">
        <v>94</v>
      </c>
      <c r="D98" s="4">
        <v>40331</v>
      </c>
      <c r="E98" s="23">
        <v>2010</v>
      </c>
      <c r="F98" s="19">
        <v>5.8</v>
      </c>
      <c r="G98" s="19">
        <f>IF(Movies[[#This Row],[rating]]=0,"",Movies[[#This Row],[rating]])</f>
        <v>5.8</v>
      </c>
      <c r="H98" s="19" t="str">
        <f>IF(Movies[[#This Row],[rating]]=0,"No Rating","Rated")</f>
        <v>Rated</v>
      </c>
      <c r="I98" s="16" t="s">
        <v>224</v>
      </c>
      <c r="J98" s="29" t="s">
        <v>96</v>
      </c>
      <c r="K98" s="19">
        <v>23.001999999999999</v>
      </c>
      <c r="L98" s="26">
        <v>30</v>
      </c>
    </row>
    <row r="99" spans="1:12" x14ac:dyDescent="0.3">
      <c r="A99" s="14">
        <v>47533</v>
      </c>
      <c r="B99" s="16" t="s">
        <v>225</v>
      </c>
      <c r="C99" s="16" t="s">
        <v>10</v>
      </c>
      <c r="D99" s="4">
        <v>40467</v>
      </c>
      <c r="E99" s="23">
        <v>2010</v>
      </c>
      <c r="F99" s="19">
        <v>6.1539999999999999</v>
      </c>
      <c r="G99" s="19">
        <f>IF(Movies[[#This Row],[rating]]=0,"",Movies[[#This Row],[rating]])</f>
        <v>6.1539999999999999</v>
      </c>
      <c r="H99" s="19" t="str">
        <f>IF(Movies[[#This Row],[rating]]=0,"No Rating","Rated")</f>
        <v>Rated</v>
      </c>
      <c r="I99" s="16" t="s">
        <v>226</v>
      </c>
      <c r="J99" s="29" t="s">
        <v>12</v>
      </c>
      <c r="K99" s="19">
        <v>22.547000000000001</v>
      </c>
      <c r="L99" s="26">
        <v>515</v>
      </c>
    </row>
    <row r="100" spans="1:12" x14ac:dyDescent="0.3">
      <c r="A100" s="14">
        <v>25602</v>
      </c>
      <c r="B100" s="16" t="s">
        <v>227</v>
      </c>
      <c r="C100" s="16" t="s">
        <v>10</v>
      </c>
      <c r="D100" s="4">
        <v>40252</v>
      </c>
      <c r="E100" s="23">
        <v>2010</v>
      </c>
      <c r="F100" s="19">
        <v>6.1</v>
      </c>
      <c r="G100" s="19">
        <f>IF(Movies[[#This Row],[rating]]=0,"",Movies[[#This Row],[rating]])</f>
        <v>6.1</v>
      </c>
      <c r="H100" s="19" t="str">
        <f>IF(Movies[[#This Row],[rating]]=0,"No Rating","Rated")</f>
        <v>Rated</v>
      </c>
      <c r="I100" s="16" t="s">
        <v>185</v>
      </c>
      <c r="J100" s="29" t="s">
        <v>12</v>
      </c>
      <c r="K100" s="19">
        <v>22.547000000000001</v>
      </c>
      <c r="L100" s="26">
        <v>353</v>
      </c>
    </row>
    <row r="101" spans="1:12" x14ac:dyDescent="0.3">
      <c r="A101" s="14">
        <v>107748</v>
      </c>
      <c r="B101" s="16" t="s">
        <v>228</v>
      </c>
      <c r="C101" s="16" t="s">
        <v>229</v>
      </c>
      <c r="D101" s="4">
        <v>40382</v>
      </c>
      <c r="E101" s="23">
        <v>2010</v>
      </c>
      <c r="F101" s="19">
        <v>7.4</v>
      </c>
      <c r="G101" s="19">
        <f>IF(Movies[[#This Row],[rating]]=0,"",Movies[[#This Row],[rating]])</f>
        <v>7.4</v>
      </c>
      <c r="H101" s="19" t="str">
        <f>IF(Movies[[#This Row],[rating]]=0,"No Rating","Rated")</f>
        <v>Rated</v>
      </c>
      <c r="I101" s="16" t="s">
        <v>230</v>
      </c>
      <c r="J101" s="29" t="s">
        <v>34</v>
      </c>
      <c r="K101" s="19">
        <v>22.501999999999999</v>
      </c>
      <c r="L101" s="26">
        <v>93</v>
      </c>
    </row>
    <row r="102" spans="1:12" x14ac:dyDescent="0.3">
      <c r="A102" s="14">
        <v>34134</v>
      </c>
      <c r="B102" s="16" t="s">
        <v>231</v>
      </c>
      <c r="C102" s="16" t="s">
        <v>10</v>
      </c>
      <c r="D102" s="4">
        <v>40203</v>
      </c>
      <c r="E102" s="23">
        <v>2010</v>
      </c>
      <c r="F102" s="19">
        <v>7.2</v>
      </c>
      <c r="G102" s="19">
        <f>IF(Movies[[#This Row],[rating]]=0,"",Movies[[#This Row],[rating]])</f>
        <v>7.2</v>
      </c>
      <c r="H102" s="19" t="str">
        <f>IF(Movies[[#This Row],[rating]]=0,"No Rating","Rated")</f>
        <v>Rated</v>
      </c>
      <c r="I102" s="16" t="s">
        <v>232</v>
      </c>
      <c r="J102" s="29" t="s">
        <v>12</v>
      </c>
      <c r="K102" s="19">
        <v>22.109000000000002</v>
      </c>
      <c r="L102" s="26">
        <v>766</v>
      </c>
    </row>
    <row r="103" spans="1:12" x14ac:dyDescent="0.3">
      <c r="A103" s="14">
        <v>23023</v>
      </c>
      <c r="B103" s="16" t="s">
        <v>233</v>
      </c>
      <c r="C103" s="16" t="s">
        <v>172</v>
      </c>
      <c r="D103" s="4">
        <v>40192</v>
      </c>
      <c r="E103" s="23">
        <v>2010</v>
      </c>
      <c r="F103" s="19">
        <v>5.5</v>
      </c>
      <c r="G103" s="19">
        <f>IF(Movies[[#This Row],[rating]]=0,"",Movies[[#This Row],[rating]])</f>
        <v>5.5</v>
      </c>
      <c r="H103" s="19" t="str">
        <f>IF(Movies[[#This Row],[rating]]=0,"No Rating","Rated")</f>
        <v>Rated</v>
      </c>
      <c r="I103" s="16" t="s">
        <v>234</v>
      </c>
      <c r="J103" s="29" t="s">
        <v>12</v>
      </c>
      <c r="K103" s="19">
        <v>21.966000000000001</v>
      </c>
      <c r="L103" s="26">
        <v>1994</v>
      </c>
    </row>
    <row r="104" spans="1:12" x14ac:dyDescent="0.3">
      <c r="A104" s="14">
        <v>41216</v>
      </c>
      <c r="B104" s="16" t="s">
        <v>235</v>
      </c>
      <c r="C104" s="16" t="s">
        <v>236</v>
      </c>
      <c r="D104" s="4">
        <v>40369</v>
      </c>
      <c r="E104" s="23">
        <v>2010</v>
      </c>
      <c r="F104" s="19">
        <v>6.8</v>
      </c>
      <c r="G104" s="19">
        <f>IF(Movies[[#This Row],[rating]]=0,"",Movies[[#This Row],[rating]])</f>
        <v>6.8</v>
      </c>
      <c r="H104" s="19" t="str">
        <f>IF(Movies[[#This Row],[rating]]=0,"No Rating","Rated")</f>
        <v>Rated</v>
      </c>
      <c r="I104" s="16" t="s">
        <v>128</v>
      </c>
      <c r="J104" s="29" t="s">
        <v>12</v>
      </c>
      <c r="K104" s="19">
        <v>21.922000000000001</v>
      </c>
      <c r="L104" s="26">
        <v>2323</v>
      </c>
    </row>
    <row r="105" spans="1:12" x14ac:dyDescent="0.3">
      <c r="A105" s="14">
        <v>27579</v>
      </c>
      <c r="B105" s="16" t="s">
        <v>237</v>
      </c>
      <c r="C105" s="16" t="s">
        <v>14</v>
      </c>
      <c r="D105" s="4">
        <v>40421</v>
      </c>
      <c r="E105" s="23">
        <v>2010</v>
      </c>
      <c r="F105" s="19">
        <v>6</v>
      </c>
      <c r="G105" s="19">
        <f>IF(Movies[[#This Row],[rating]]=0,"",Movies[[#This Row],[rating]])</f>
        <v>6</v>
      </c>
      <c r="H105" s="19" t="str">
        <f>IF(Movies[[#This Row],[rating]]=0,"No Rating","Rated")</f>
        <v>Rated</v>
      </c>
      <c r="I105" s="16" t="s">
        <v>56</v>
      </c>
      <c r="J105" s="29" t="s">
        <v>12</v>
      </c>
      <c r="K105" s="19">
        <v>21.884</v>
      </c>
      <c r="L105" s="26">
        <v>1370</v>
      </c>
    </row>
    <row r="106" spans="1:12" x14ac:dyDescent="0.3">
      <c r="A106" s="14">
        <v>38199</v>
      </c>
      <c r="B106" s="16" t="s">
        <v>238</v>
      </c>
      <c r="C106" s="16" t="s">
        <v>10</v>
      </c>
      <c r="D106" s="4">
        <v>40343</v>
      </c>
      <c r="E106" s="23">
        <v>2010</v>
      </c>
      <c r="F106" s="19">
        <v>6.8</v>
      </c>
      <c r="G106" s="19">
        <f>IF(Movies[[#This Row],[rating]]=0,"",Movies[[#This Row],[rating]])</f>
        <v>6.8</v>
      </c>
      <c r="H106" s="19" t="str">
        <f>IF(Movies[[#This Row],[rating]]=0,"No Rating","Rated")</f>
        <v>Rated</v>
      </c>
      <c r="I106" s="16" t="s">
        <v>239</v>
      </c>
      <c r="J106" s="29" t="s">
        <v>12</v>
      </c>
      <c r="K106" s="19">
        <v>21.626999999999999</v>
      </c>
      <c r="L106" s="26">
        <v>1224</v>
      </c>
    </row>
    <row r="107" spans="1:12" x14ac:dyDescent="0.3">
      <c r="A107" s="14">
        <v>49009</v>
      </c>
      <c r="B107" s="16" t="s">
        <v>240</v>
      </c>
      <c r="C107" s="16" t="s">
        <v>241</v>
      </c>
      <c r="D107" s="4">
        <v>40504</v>
      </c>
      <c r="E107" s="23">
        <v>2010</v>
      </c>
      <c r="F107" s="19">
        <v>7</v>
      </c>
      <c r="G107" s="19">
        <f>IF(Movies[[#This Row],[rating]]=0,"",Movies[[#This Row],[rating]])</f>
        <v>7</v>
      </c>
      <c r="H107" s="19" t="str">
        <f>IF(Movies[[#This Row],[rating]]=0,"No Rating","Rated")</f>
        <v>Rated</v>
      </c>
      <c r="I107" s="16" t="s">
        <v>242</v>
      </c>
      <c r="J107" s="29" t="s">
        <v>12</v>
      </c>
      <c r="K107" s="19">
        <v>21.501000000000001</v>
      </c>
      <c r="L107" s="26">
        <v>1607</v>
      </c>
    </row>
    <row r="108" spans="1:12" x14ac:dyDescent="0.3">
      <c r="A108" s="14">
        <v>23631</v>
      </c>
      <c r="B108" s="16" t="s">
        <v>243</v>
      </c>
      <c r="C108" s="16" t="s">
        <v>10</v>
      </c>
      <c r="D108" s="4">
        <v>40422</v>
      </c>
      <c r="E108" s="23">
        <v>2010</v>
      </c>
      <c r="F108" s="19">
        <v>6.3</v>
      </c>
      <c r="G108" s="19">
        <f>IF(Movies[[#This Row],[rating]]=0,"",Movies[[#This Row],[rating]])</f>
        <v>6.3</v>
      </c>
      <c r="H108" s="19" t="str">
        <f>IF(Movies[[#This Row],[rating]]=0,"No Rating","Rated")</f>
        <v>Rated</v>
      </c>
      <c r="I108" s="16" t="s">
        <v>244</v>
      </c>
      <c r="J108" s="29" t="s">
        <v>12</v>
      </c>
      <c r="K108" s="19">
        <v>20.986000000000001</v>
      </c>
      <c r="L108" s="26">
        <v>3327</v>
      </c>
    </row>
    <row r="109" spans="1:12" x14ac:dyDescent="0.3">
      <c r="A109" s="14">
        <v>25642</v>
      </c>
      <c r="B109" s="16" t="s">
        <v>245</v>
      </c>
      <c r="C109" s="16" t="s">
        <v>10</v>
      </c>
      <c r="D109" s="4">
        <v>40249</v>
      </c>
      <c r="E109" s="23">
        <v>2010</v>
      </c>
      <c r="F109" s="19">
        <v>6.1</v>
      </c>
      <c r="G109" s="19">
        <f>IF(Movies[[#This Row],[rating]]=0,"",Movies[[#This Row],[rating]])</f>
        <v>6.1</v>
      </c>
      <c r="H109" s="19" t="str">
        <f>IF(Movies[[#This Row],[rating]]=0,"No Rating","Rated")</f>
        <v>Rated</v>
      </c>
      <c r="I109" s="16" t="s">
        <v>246</v>
      </c>
      <c r="J109" s="29" t="s">
        <v>12</v>
      </c>
      <c r="K109" s="19">
        <v>20.878</v>
      </c>
      <c r="L109" s="26">
        <v>343</v>
      </c>
    </row>
    <row r="110" spans="1:12" x14ac:dyDescent="0.3">
      <c r="A110" s="14">
        <v>26388</v>
      </c>
      <c r="B110" s="16" t="s">
        <v>247</v>
      </c>
      <c r="C110" s="16" t="s">
        <v>248</v>
      </c>
      <c r="D110" s="4">
        <v>40445</v>
      </c>
      <c r="E110" s="23">
        <v>2010</v>
      </c>
      <c r="F110" s="19">
        <v>6.6</v>
      </c>
      <c r="G110" s="19">
        <f>IF(Movies[[#This Row],[rating]]=0,"",Movies[[#This Row],[rating]])</f>
        <v>6.6</v>
      </c>
      <c r="H110" s="19" t="str">
        <f>IF(Movies[[#This Row],[rating]]=0,"No Rating","Rated")</f>
        <v>Rated</v>
      </c>
      <c r="I110" s="16" t="s">
        <v>23</v>
      </c>
      <c r="J110" s="29" t="s">
        <v>12</v>
      </c>
      <c r="K110" s="19">
        <v>20.832000000000001</v>
      </c>
      <c r="L110" s="26">
        <v>2831</v>
      </c>
    </row>
    <row r="111" spans="1:12" x14ac:dyDescent="0.3">
      <c r="A111" s="14">
        <v>43939</v>
      </c>
      <c r="B111" s="16" t="s">
        <v>249</v>
      </c>
      <c r="C111" s="16" t="s">
        <v>10</v>
      </c>
      <c r="D111" s="4">
        <v>40431</v>
      </c>
      <c r="E111" s="23">
        <v>2010</v>
      </c>
      <c r="F111" s="19">
        <v>6</v>
      </c>
      <c r="G111" s="19">
        <f>IF(Movies[[#This Row],[rating]]=0,"",Movies[[#This Row],[rating]])</f>
        <v>6</v>
      </c>
      <c r="H111" s="19" t="str">
        <f>IF(Movies[[#This Row],[rating]]=0,"No Rating","Rated")</f>
        <v>Rated</v>
      </c>
      <c r="I111" s="16" t="s">
        <v>250</v>
      </c>
      <c r="J111" s="29" t="s">
        <v>12</v>
      </c>
      <c r="K111" s="19">
        <v>20.803000000000001</v>
      </c>
      <c r="L111" s="26">
        <v>373</v>
      </c>
    </row>
    <row r="112" spans="1:12" x14ac:dyDescent="0.3">
      <c r="A112" s="14">
        <v>63319</v>
      </c>
      <c r="B112" s="16" t="s">
        <v>251</v>
      </c>
      <c r="C112" s="16" t="s">
        <v>108</v>
      </c>
      <c r="D112" s="4">
        <v>40492</v>
      </c>
      <c r="E112" s="23">
        <v>2010</v>
      </c>
      <c r="F112" s="19">
        <v>5.5</v>
      </c>
      <c r="G112" s="19">
        <f>IF(Movies[[#This Row],[rating]]=0,"",Movies[[#This Row],[rating]])</f>
        <v>5.5</v>
      </c>
      <c r="H112" s="19" t="str">
        <f>IF(Movies[[#This Row],[rating]]=0,"No Rating","Rated")</f>
        <v>Rated</v>
      </c>
      <c r="I112" s="16" t="s">
        <v>49</v>
      </c>
      <c r="J112" s="29" t="s">
        <v>110</v>
      </c>
      <c r="K112" s="19">
        <v>20.789000000000001</v>
      </c>
      <c r="L112" s="26">
        <v>53</v>
      </c>
    </row>
    <row r="113" spans="1:12" x14ac:dyDescent="0.3">
      <c r="A113" s="14">
        <v>37950</v>
      </c>
      <c r="B113" s="16" t="s">
        <v>252</v>
      </c>
      <c r="C113" s="16" t="s">
        <v>10</v>
      </c>
      <c r="D113" s="4">
        <v>40389</v>
      </c>
      <c r="E113" s="23">
        <v>2010</v>
      </c>
      <c r="F113" s="19">
        <v>6.9649999999999999</v>
      </c>
      <c r="G113" s="19">
        <f>IF(Movies[[#This Row],[rating]]=0,"",Movies[[#This Row],[rating]])</f>
        <v>6.9649999999999999</v>
      </c>
      <c r="H113" s="19" t="str">
        <f>IF(Movies[[#This Row],[rating]]=0,"No Rating","Rated")</f>
        <v>Rated</v>
      </c>
      <c r="I113" s="16" t="s">
        <v>33</v>
      </c>
      <c r="J113" s="29" t="s">
        <v>12</v>
      </c>
      <c r="K113" s="19">
        <v>20.742000000000001</v>
      </c>
      <c r="L113" s="26">
        <v>2173</v>
      </c>
    </row>
    <row r="114" spans="1:12" x14ac:dyDescent="0.3">
      <c r="A114" s="14">
        <v>42684</v>
      </c>
      <c r="B114" s="16" t="s">
        <v>253</v>
      </c>
      <c r="C114" s="16" t="s">
        <v>10</v>
      </c>
      <c r="D114" s="4">
        <v>40493</v>
      </c>
      <c r="E114" s="23">
        <v>2010</v>
      </c>
      <c r="F114" s="19">
        <v>5.0129999999999999</v>
      </c>
      <c r="G114" s="19">
        <f>IF(Movies[[#This Row],[rating]]=0,"",Movies[[#This Row],[rating]])</f>
        <v>5.0129999999999999</v>
      </c>
      <c r="H114" s="19" t="str">
        <f>IF(Movies[[#This Row],[rating]]=0,"No Rating","Rated")</f>
        <v>Rated</v>
      </c>
      <c r="I114" s="16" t="s">
        <v>58</v>
      </c>
      <c r="J114" s="29" t="s">
        <v>12</v>
      </c>
      <c r="K114" s="19">
        <v>20.734000000000002</v>
      </c>
      <c r="L114" s="26">
        <v>1637</v>
      </c>
    </row>
    <row r="115" spans="1:12" x14ac:dyDescent="0.3">
      <c r="A115" s="14">
        <v>63455</v>
      </c>
      <c r="B115" s="16" t="s">
        <v>254</v>
      </c>
      <c r="C115" s="16" t="s">
        <v>144</v>
      </c>
      <c r="D115" s="4">
        <v>40418</v>
      </c>
      <c r="E115" s="23">
        <v>2010</v>
      </c>
      <c r="F115" s="19">
        <v>6.117</v>
      </c>
      <c r="G115" s="19">
        <f>IF(Movies[[#This Row],[rating]]=0,"",Movies[[#This Row],[rating]])</f>
        <v>6.117</v>
      </c>
      <c r="H115" s="19" t="str">
        <f>IF(Movies[[#This Row],[rating]]=0,"No Rating","Rated")</f>
        <v>Rated</v>
      </c>
      <c r="I115" s="16" t="s">
        <v>255</v>
      </c>
      <c r="J115" s="29" t="s">
        <v>146</v>
      </c>
      <c r="K115" s="19">
        <v>20.567</v>
      </c>
      <c r="L115" s="26">
        <v>30</v>
      </c>
    </row>
    <row r="116" spans="1:12" x14ac:dyDescent="0.3">
      <c r="A116" s="14">
        <v>28211</v>
      </c>
      <c r="B116" s="16" t="s">
        <v>256</v>
      </c>
      <c r="C116" s="16" t="s">
        <v>257</v>
      </c>
      <c r="D116" s="4">
        <v>40234</v>
      </c>
      <c r="E116" s="23">
        <v>2010</v>
      </c>
      <c r="F116" s="19">
        <v>6.1</v>
      </c>
      <c r="G116" s="19">
        <f>IF(Movies[[#This Row],[rating]]=0,"",Movies[[#This Row],[rating]])</f>
        <v>6.1</v>
      </c>
      <c r="H116" s="19" t="str">
        <f>IF(Movies[[#This Row],[rating]]=0,"No Rating","Rated")</f>
        <v>Rated</v>
      </c>
      <c r="I116" s="16" t="s">
        <v>23</v>
      </c>
      <c r="J116" s="29" t="s">
        <v>12</v>
      </c>
      <c r="K116" s="19">
        <v>20.457999999999998</v>
      </c>
      <c r="L116" s="26">
        <v>1728</v>
      </c>
    </row>
    <row r="117" spans="1:12" x14ac:dyDescent="0.3">
      <c r="A117" s="14">
        <v>13477</v>
      </c>
      <c r="B117" s="16" t="s">
        <v>258</v>
      </c>
      <c r="C117" s="16" t="s">
        <v>10</v>
      </c>
      <c r="D117" s="4">
        <v>40207</v>
      </c>
      <c r="E117" s="23">
        <v>2010</v>
      </c>
      <c r="F117" s="19">
        <v>6</v>
      </c>
      <c r="G117" s="19">
        <f>IF(Movies[[#This Row],[rating]]=0,"",Movies[[#This Row],[rating]])</f>
        <v>6</v>
      </c>
      <c r="H117" s="19" t="str">
        <f>IF(Movies[[#This Row],[rating]]=0,"No Rating","Rated")</f>
        <v>Rated</v>
      </c>
      <c r="I117" s="16" t="s">
        <v>259</v>
      </c>
      <c r="J117" s="29" t="s">
        <v>12</v>
      </c>
      <c r="K117" s="19">
        <v>20.361999999999998</v>
      </c>
      <c r="L117" s="26">
        <v>1214</v>
      </c>
    </row>
    <row r="118" spans="1:12" x14ac:dyDescent="0.3">
      <c r="A118" s="14">
        <v>47626</v>
      </c>
      <c r="B118" s="16" t="s">
        <v>260</v>
      </c>
      <c r="C118" s="16" t="s">
        <v>10</v>
      </c>
      <c r="D118" s="4">
        <v>40465</v>
      </c>
      <c r="E118" s="23">
        <v>2010</v>
      </c>
      <c r="F118" s="19">
        <v>6.9649999999999999</v>
      </c>
      <c r="G118" s="19">
        <f>IF(Movies[[#This Row],[rating]]=0,"",Movies[[#This Row],[rating]])</f>
        <v>6.9649999999999999</v>
      </c>
      <c r="H118" s="19" t="str">
        <f>IF(Movies[[#This Row],[rating]]=0,"No Rating","Rated")</f>
        <v>Rated</v>
      </c>
      <c r="I118" s="16" t="s">
        <v>261</v>
      </c>
      <c r="J118" s="29" t="s">
        <v>12</v>
      </c>
      <c r="K118" s="19">
        <v>20.344000000000001</v>
      </c>
      <c r="L118" s="26">
        <v>256</v>
      </c>
    </row>
    <row r="119" spans="1:12" x14ac:dyDescent="0.3">
      <c r="A119" s="14">
        <v>46146</v>
      </c>
      <c r="B119" s="16" t="s">
        <v>262</v>
      </c>
      <c r="C119" s="16" t="s">
        <v>263</v>
      </c>
      <c r="D119" s="4">
        <v>40480</v>
      </c>
      <c r="E119" s="23">
        <v>2010</v>
      </c>
      <c r="F119" s="19">
        <v>6.7</v>
      </c>
      <c r="G119" s="19">
        <f>IF(Movies[[#This Row],[rating]]=0,"",Movies[[#This Row],[rating]])</f>
        <v>6.7</v>
      </c>
      <c r="H119" s="19" t="str">
        <f>IF(Movies[[#This Row],[rating]]=0,"No Rating","Rated")</f>
        <v>Rated</v>
      </c>
      <c r="I119" s="16" t="s">
        <v>264</v>
      </c>
      <c r="J119" s="29" t="s">
        <v>265</v>
      </c>
      <c r="K119" s="19">
        <v>20.265999999999998</v>
      </c>
      <c r="L119" s="26">
        <v>1605</v>
      </c>
    </row>
    <row r="120" spans="1:12" x14ac:dyDescent="0.3">
      <c r="A120" s="14">
        <v>65496</v>
      </c>
      <c r="B120" s="16" t="s">
        <v>266</v>
      </c>
      <c r="C120" s="16" t="s">
        <v>108</v>
      </c>
      <c r="D120" s="4">
        <v>40196</v>
      </c>
      <c r="E120" s="23">
        <v>2010</v>
      </c>
      <c r="F120" s="19">
        <v>5.3</v>
      </c>
      <c r="G120" s="19">
        <f>IF(Movies[[#This Row],[rating]]=0,"",Movies[[#This Row],[rating]])</f>
        <v>5.3</v>
      </c>
      <c r="H120" s="19" t="str">
        <f>IF(Movies[[#This Row],[rating]]=0,"No Rating","Rated")</f>
        <v>Rated</v>
      </c>
      <c r="I120" s="16" t="s">
        <v>49</v>
      </c>
      <c r="J120" s="29" t="s">
        <v>110</v>
      </c>
      <c r="K120" s="19">
        <v>20.138999999999999</v>
      </c>
      <c r="L120" s="26">
        <v>125</v>
      </c>
    </row>
    <row r="121" spans="1:12" x14ac:dyDescent="0.3">
      <c r="A121" s="14">
        <v>19901</v>
      </c>
      <c r="B121" s="16" t="s">
        <v>267</v>
      </c>
      <c r="C121" s="16" t="s">
        <v>268</v>
      </c>
      <c r="D121" s="4">
        <v>40184</v>
      </c>
      <c r="E121" s="23">
        <v>2010</v>
      </c>
      <c r="F121" s="19">
        <v>6.3</v>
      </c>
      <c r="G121" s="19">
        <f>IF(Movies[[#This Row],[rating]]=0,"",Movies[[#This Row],[rating]])</f>
        <v>6.3</v>
      </c>
      <c r="H121" s="19" t="str">
        <f>IF(Movies[[#This Row],[rating]]=0,"No Rating","Rated")</f>
        <v>Rated</v>
      </c>
      <c r="I121" s="16" t="s">
        <v>269</v>
      </c>
      <c r="J121" s="29" t="s">
        <v>12</v>
      </c>
      <c r="K121" s="19">
        <v>20.059000000000001</v>
      </c>
      <c r="L121" s="26">
        <v>1972</v>
      </c>
    </row>
    <row r="122" spans="1:12" x14ac:dyDescent="0.3">
      <c r="A122" s="14">
        <v>42188</v>
      </c>
      <c r="B122" s="16" t="s">
        <v>270</v>
      </c>
      <c r="C122" s="16" t="s">
        <v>14</v>
      </c>
      <c r="D122" s="4">
        <v>40255</v>
      </c>
      <c r="E122" s="23">
        <v>2010</v>
      </c>
      <c r="F122" s="19">
        <v>6.9</v>
      </c>
      <c r="G122" s="19">
        <f>IF(Movies[[#This Row],[rating]]=0,"",Movies[[#This Row],[rating]])</f>
        <v>6.9</v>
      </c>
      <c r="H122" s="19" t="str">
        <f>IF(Movies[[#This Row],[rating]]=0,"No Rating","Rated")</f>
        <v>Rated</v>
      </c>
      <c r="I122" s="16" t="s">
        <v>271</v>
      </c>
      <c r="J122" s="29" t="s">
        <v>12</v>
      </c>
      <c r="K122" s="19">
        <v>19.744</v>
      </c>
      <c r="L122" s="26">
        <v>2302</v>
      </c>
    </row>
    <row r="123" spans="1:12" x14ac:dyDescent="0.3">
      <c r="A123" s="14">
        <v>39451</v>
      </c>
      <c r="B123" s="16" t="s">
        <v>272</v>
      </c>
      <c r="C123" s="16" t="s">
        <v>10</v>
      </c>
      <c r="D123" s="4">
        <v>40533</v>
      </c>
      <c r="E123" s="23">
        <v>2010</v>
      </c>
      <c r="F123" s="19">
        <v>5.6449999999999996</v>
      </c>
      <c r="G123" s="19">
        <f>IF(Movies[[#This Row],[rating]]=0,"",Movies[[#This Row],[rating]])</f>
        <v>5.6449999999999996</v>
      </c>
      <c r="H123" s="19" t="str">
        <f>IF(Movies[[#This Row],[rating]]=0,"No Rating","Rated")</f>
        <v>Rated</v>
      </c>
      <c r="I123" s="16" t="s">
        <v>273</v>
      </c>
      <c r="J123" s="29" t="s">
        <v>12</v>
      </c>
      <c r="K123" s="19">
        <v>19.651</v>
      </c>
      <c r="L123" s="26">
        <v>3251</v>
      </c>
    </row>
    <row r="124" spans="1:12" x14ac:dyDescent="0.3">
      <c r="A124" s="14">
        <v>27573</v>
      </c>
      <c r="B124" s="16" t="s">
        <v>274</v>
      </c>
      <c r="C124" s="16" t="s">
        <v>10</v>
      </c>
      <c r="D124" s="4">
        <v>40253</v>
      </c>
      <c r="E124" s="23">
        <v>2010</v>
      </c>
      <c r="F124" s="19">
        <v>5.8550000000000004</v>
      </c>
      <c r="G124" s="19">
        <f>IF(Movies[[#This Row],[rating]]=0,"",Movies[[#This Row],[rating]])</f>
        <v>5.8550000000000004</v>
      </c>
      <c r="H124" s="19" t="str">
        <f>IF(Movies[[#This Row],[rating]]=0,"No Rating","Rated")</f>
        <v>Rated</v>
      </c>
      <c r="I124" s="16" t="s">
        <v>90</v>
      </c>
      <c r="J124" s="29" t="s">
        <v>12</v>
      </c>
      <c r="K124" s="19">
        <v>19.635999999999999</v>
      </c>
      <c r="L124" s="26">
        <v>2860</v>
      </c>
    </row>
    <row r="125" spans="1:12" x14ac:dyDescent="0.3">
      <c r="A125" s="14">
        <v>11439</v>
      </c>
      <c r="B125" s="16" t="s">
        <v>275</v>
      </c>
      <c r="C125" s="16" t="s">
        <v>276</v>
      </c>
      <c r="D125" s="4">
        <v>40221</v>
      </c>
      <c r="E125" s="23">
        <v>2010</v>
      </c>
      <c r="F125" s="19">
        <v>6.8</v>
      </c>
      <c r="G125" s="19">
        <f>IF(Movies[[#This Row],[rating]]=0,"",Movies[[#This Row],[rating]])</f>
        <v>6.8</v>
      </c>
      <c r="H125" s="19" t="str">
        <f>IF(Movies[[#This Row],[rating]]=0,"No Rating","Rated")</f>
        <v>Rated</v>
      </c>
      <c r="I125" s="16" t="s">
        <v>277</v>
      </c>
      <c r="J125" s="29" t="s">
        <v>12</v>
      </c>
      <c r="K125" s="19">
        <v>19.59</v>
      </c>
      <c r="L125" s="26">
        <v>2250</v>
      </c>
    </row>
    <row r="126" spans="1:12" x14ac:dyDescent="0.3">
      <c r="A126" s="14">
        <v>41402</v>
      </c>
      <c r="B126" s="16" t="s">
        <v>278</v>
      </c>
      <c r="C126" s="16" t="s">
        <v>279</v>
      </c>
      <c r="D126" s="4">
        <v>40452</v>
      </c>
      <c r="E126" s="23">
        <v>2010</v>
      </c>
      <c r="F126" s="19">
        <v>6.8</v>
      </c>
      <c r="G126" s="19">
        <f>IF(Movies[[#This Row],[rating]]=0,"",Movies[[#This Row],[rating]])</f>
        <v>6.8</v>
      </c>
      <c r="H126" s="19" t="str">
        <f>IF(Movies[[#This Row],[rating]]=0,"No Rating","Rated")</f>
        <v>Rated</v>
      </c>
      <c r="I126" s="16" t="s">
        <v>280</v>
      </c>
      <c r="J126" s="29" t="s">
        <v>12</v>
      </c>
      <c r="K126" s="19">
        <v>19.481000000000002</v>
      </c>
      <c r="L126" s="26">
        <v>2020</v>
      </c>
    </row>
    <row r="127" spans="1:12" x14ac:dyDescent="0.3">
      <c r="A127" s="14">
        <v>59429</v>
      </c>
      <c r="B127" s="16" t="s">
        <v>281</v>
      </c>
      <c r="C127" s="16" t="s">
        <v>144</v>
      </c>
      <c r="D127" s="4">
        <v>40502</v>
      </c>
      <c r="E127" s="23">
        <v>2010</v>
      </c>
      <c r="F127" s="19">
        <v>6</v>
      </c>
      <c r="G127" s="19">
        <f>IF(Movies[[#This Row],[rating]]=0,"",Movies[[#This Row],[rating]])</f>
        <v>6</v>
      </c>
      <c r="H127" s="19" t="str">
        <f>IF(Movies[[#This Row],[rating]]=0,"No Rating","Rated")</f>
        <v>Rated</v>
      </c>
      <c r="I127" s="16" t="s">
        <v>132</v>
      </c>
      <c r="J127" s="29" t="s">
        <v>146</v>
      </c>
      <c r="K127" s="19">
        <v>19.335000000000001</v>
      </c>
      <c r="L127" s="26">
        <v>435</v>
      </c>
    </row>
    <row r="128" spans="1:12" x14ac:dyDescent="0.3">
      <c r="A128" s="14">
        <v>42941</v>
      </c>
      <c r="B128" s="16" t="s">
        <v>282</v>
      </c>
      <c r="C128" s="16" t="s">
        <v>10</v>
      </c>
      <c r="D128" s="4">
        <v>40455</v>
      </c>
      <c r="E128" s="23">
        <v>2010</v>
      </c>
      <c r="F128" s="19">
        <v>5</v>
      </c>
      <c r="G128" s="19">
        <f>IF(Movies[[#This Row],[rating]]=0,"",Movies[[#This Row],[rating]])</f>
        <v>5</v>
      </c>
      <c r="H128" s="19" t="str">
        <f>IF(Movies[[#This Row],[rating]]=0,"No Rating","Rated")</f>
        <v>Rated</v>
      </c>
      <c r="I128" s="16" t="s">
        <v>132</v>
      </c>
      <c r="J128" s="29" t="s">
        <v>12</v>
      </c>
      <c r="K128" s="19">
        <v>19.058</v>
      </c>
      <c r="L128" s="26">
        <v>524</v>
      </c>
    </row>
    <row r="129" spans="1:12" x14ac:dyDescent="0.3">
      <c r="A129" s="14">
        <v>60534</v>
      </c>
      <c r="B129" s="16" t="s">
        <v>283</v>
      </c>
      <c r="C129" s="16" t="s">
        <v>284</v>
      </c>
      <c r="D129" s="4">
        <v>40403</v>
      </c>
      <c r="E129" s="23">
        <v>2010</v>
      </c>
      <c r="F129" s="19">
        <v>6.6</v>
      </c>
      <c r="G129" s="19">
        <f>IF(Movies[[#This Row],[rating]]=0,"",Movies[[#This Row],[rating]])</f>
        <v>6.6</v>
      </c>
      <c r="H129" s="19" t="str">
        <f>IF(Movies[[#This Row],[rating]]=0,"No Rating","Rated")</f>
        <v>Rated</v>
      </c>
      <c r="I129" s="16" t="s">
        <v>285</v>
      </c>
      <c r="J129" s="29" t="s">
        <v>286</v>
      </c>
      <c r="K129" s="19">
        <v>18.956</v>
      </c>
      <c r="L129" s="26">
        <v>137</v>
      </c>
    </row>
    <row r="130" spans="1:12" x14ac:dyDescent="0.3">
      <c r="A130" s="14">
        <v>46261</v>
      </c>
      <c r="B130" s="16" t="s">
        <v>287</v>
      </c>
      <c r="C130" s="16" t="s">
        <v>288</v>
      </c>
      <c r="D130" s="4">
        <v>40488</v>
      </c>
      <c r="E130" s="23">
        <v>2010</v>
      </c>
      <c r="F130" s="19">
        <v>5.7750000000000004</v>
      </c>
      <c r="G130" s="19">
        <f>IF(Movies[[#This Row],[rating]]=0,"",Movies[[#This Row],[rating]])</f>
        <v>5.7750000000000004</v>
      </c>
      <c r="H130" s="19" t="str">
        <f>IF(Movies[[#This Row],[rating]]=0,"No Rating","Rated")</f>
        <v>Rated</v>
      </c>
      <c r="I130" s="16" t="s">
        <v>289</v>
      </c>
      <c r="J130" s="29" t="s">
        <v>12</v>
      </c>
      <c r="K130" s="19">
        <v>18.785</v>
      </c>
      <c r="L130" s="26">
        <v>1045</v>
      </c>
    </row>
    <row r="131" spans="1:12" x14ac:dyDescent="0.3">
      <c r="A131" s="14">
        <v>45317</v>
      </c>
      <c r="B131" s="16" t="s">
        <v>290</v>
      </c>
      <c r="C131" s="16" t="s">
        <v>10</v>
      </c>
      <c r="D131" s="4">
        <v>40522</v>
      </c>
      <c r="E131" s="23">
        <v>2010</v>
      </c>
      <c r="F131" s="19">
        <v>7.4</v>
      </c>
      <c r="G131" s="19">
        <f>IF(Movies[[#This Row],[rating]]=0,"",Movies[[#This Row],[rating]])</f>
        <v>7.4</v>
      </c>
      <c r="H131" s="19" t="str">
        <f>IF(Movies[[#This Row],[rating]]=0,"No Rating","Rated")</f>
        <v>Rated</v>
      </c>
      <c r="I131" s="16" t="s">
        <v>49</v>
      </c>
      <c r="J131" s="29" t="s">
        <v>12</v>
      </c>
      <c r="K131" s="19">
        <v>18.606999999999999</v>
      </c>
      <c r="L131" s="26">
        <v>4397</v>
      </c>
    </row>
    <row r="132" spans="1:12" x14ac:dyDescent="0.3">
      <c r="A132" s="14">
        <v>30675</v>
      </c>
      <c r="B132" s="16" t="s">
        <v>291</v>
      </c>
      <c r="C132" s="16" t="s">
        <v>10</v>
      </c>
      <c r="D132" s="4">
        <v>40211</v>
      </c>
      <c r="E132" s="23">
        <v>2010</v>
      </c>
      <c r="F132" s="19">
        <v>7</v>
      </c>
      <c r="G132" s="19">
        <f>IF(Movies[[#This Row],[rating]]=0,"",Movies[[#This Row],[rating]])</f>
        <v>7</v>
      </c>
      <c r="H132" s="19" t="str">
        <f>IF(Movies[[#This Row],[rating]]=0,"No Rating","Rated")</f>
        <v>Rated</v>
      </c>
      <c r="I132" s="16" t="s">
        <v>292</v>
      </c>
      <c r="J132" s="29" t="s">
        <v>12</v>
      </c>
      <c r="K132" s="19">
        <v>18.536999999999999</v>
      </c>
      <c r="L132" s="26">
        <v>491</v>
      </c>
    </row>
    <row r="133" spans="1:12" x14ac:dyDescent="0.3">
      <c r="A133" s="14">
        <v>73245</v>
      </c>
      <c r="B133" s="16" t="s">
        <v>293</v>
      </c>
      <c r="C133" s="16" t="s">
        <v>144</v>
      </c>
      <c r="D133" s="4">
        <v>40516</v>
      </c>
      <c r="E133" s="23">
        <v>2010</v>
      </c>
      <c r="F133" s="19">
        <v>7.6</v>
      </c>
      <c r="G133" s="19">
        <f>IF(Movies[[#This Row],[rating]]=0,"",Movies[[#This Row],[rating]])</f>
        <v>7.6</v>
      </c>
      <c r="H133" s="19" t="str">
        <f>IF(Movies[[#This Row],[rating]]=0,"No Rating","Rated")</f>
        <v>Rated</v>
      </c>
      <c r="I133" s="16" t="s">
        <v>294</v>
      </c>
      <c r="J133" s="29" t="s">
        <v>146</v>
      </c>
      <c r="K133" s="19">
        <v>18.532</v>
      </c>
      <c r="L133" s="26">
        <v>180</v>
      </c>
    </row>
    <row r="134" spans="1:12" x14ac:dyDescent="0.3">
      <c r="A134" s="14">
        <v>29427</v>
      </c>
      <c r="B134" s="16" t="s">
        <v>295</v>
      </c>
      <c r="C134" s="16" t="s">
        <v>296</v>
      </c>
      <c r="D134" s="4">
        <v>40235</v>
      </c>
      <c r="E134" s="23">
        <v>2010</v>
      </c>
      <c r="F134" s="19">
        <v>6.2789999999999999</v>
      </c>
      <c r="G134" s="19">
        <f>IF(Movies[[#This Row],[rating]]=0,"",Movies[[#This Row],[rating]])</f>
        <v>6.2789999999999999</v>
      </c>
      <c r="H134" s="19" t="str">
        <f>IF(Movies[[#This Row],[rating]]=0,"No Rating","Rated")</f>
        <v>Rated</v>
      </c>
      <c r="I134" s="16" t="s">
        <v>297</v>
      </c>
      <c r="J134" s="29" t="s">
        <v>12</v>
      </c>
      <c r="K134" s="19">
        <v>18.477</v>
      </c>
      <c r="L134" s="26">
        <v>2069</v>
      </c>
    </row>
    <row r="135" spans="1:12" x14ac:dyDescent="0.3">
      <c r="A135" s="14">
        <v>23759</v>
      </c>
      <c r="B135" s="16" t="s">
        <v>298</v>
      </c>
      <c r="C135" s="16" t="s">
        <v>299</v>
      </c>
      <c r="D135" s="4">
        <v>40224</v>
      </c>
      <c r="E135" s="23">
        <v>2010</v>
      </c>
      <c r="F135" s="19">
        <v>6.2309999999999999</v>
      </c>
      <c r="G135" s="19">
        <f>IF(Movies[[#This Row],[rating]]=0,"",Movies[[#This Row],[rating]])</f>
        <v>6.2309999999999999</v>
      </c>
      <c r="H135" s="19" t="str">
        <f>IF(Movies[[#This Row],[rating]]=0,"No Rating","Rated")</f>
        <v>Rated</v>
      </c>
      <c r="I135" s="16" t="s">
        <v>300</v>
      </c>
      <c r="J135" s="29" t="s">
        <v>12</v>
      </c>
      <c r="K135" s="19">
        <v>18.457000000000001</v>
      </c>
      <c r="L135" s="26">
        <v>1425</v>
      </c>
    </row>
    <row r="136" spans="1:12" x14ac:dyDescent="0.3">
      <c r="A136" s="14">
        <v>42297</v>
      </c>
      <c r="B136" s="16" t="s">
        <v>301</v>
      </c>
      <c r="C136" s="16" t="s">
        <v>10</v>
      </c>
      <c r="D136" s="4">
        <v>40505</v>
      </c>
      <c r="E136" s="23">
        <v>2010</v>
      </c>
      <c r="F136" s="19">
        <v>7.2</v>
      </c>
      <c r="G136" s="19">
        <f>IF(Movies[[#This Row],[rating]]=0,"",Movies[[#This Row],[rating]])</f>
        <v>7.2</v>
      </c>
      <c r="H136" s="19" t="str">
        <f>IF(Movies[[#This Row],[rating]]=0,"No Rating","Rated")</f>
        <v>Rated</v>
      </c>
      <c r="I136" s="16" t="s">
        <v>33</v>
      </c>
      <c r="J136" s="29" t="s">
        <v>12</v>
      </c>
      <c r="K136" s="19">
        <v>18.373000000000001</v>
      </c>
      <c r="L136" s="26">
        <v>2252</v>
      </c>
    </row>
    <row r="137" spans="1:12" x14ac:dyDescent="0.3">
      <c r="A137" s="14">
        <v>55241</v>
      </c>
      <c r="B137" s="16" t="s">
        <v>302</v>
      </c>
      <c r="C137" s="16" t="s">
        <v>10</v>
      </c>
      <c r="D137" s="4">
        <v>40208</v>
      </c>
      <c r="E137" s="23">
        <v>2010</v>
      </c>
      <c r="F137" s="19">
        <v>4.8810000000000002</v>
      </c>
      <c r="G137" s="19">
        <f>IF(Movies[[#This Row],[rating]]=0,"",Movies[[#This Row],[rating]])</f>
        <v>4.8810000000000002</v>
      </c>
      <c r="H137" s="19" t="str">
        <f>IF(Movies[[#This Row],[rating]]=0,"No Rating","Rated")</f>
        <v>Rated</v>
      </c>
      <c r="I137" s="16" t="s">
        <v>303</v>
      </c>
      <c r="J137" s="29" t="s">
        <v>12</v>
      </c>
      <c r="K137" s="19">
        <v>18.295000000000002</v>
      </c>
      <c r="L137" s="26">
        <v>63</v>
      </c>
    </row>
    <row r="138" spans="1:12" x14ac:dyDescent="0.3">
      <c r="A138" s="14">
        <v>34803</v>
      </c>
      <c r="B138" s="16" t="s">
        <v>304</v>
      </c>
      <c r="C138" s="16" t="s">
        <v>10</v>
      </c>
      <c r="D138" s="4">
        <v>40283</v>
      </c>
      <c r="E138" s="23">
        <v>2010</v>
      </c>
      <c r="F138" s="19">
        <v>5.8</v>
      </c>
      <c r="G138" s="19">
        <f>IF(Movies[[#This Row],[rating]]=0,"",Movies[[#This Row],[rating]])</f>
        <v>5.8</v>
      </c>
      <c r="H138" s="19" t="str">
        <f>IF(Movies[[#This Row],[rating]]=0,"No Rating","Rated")</f>
        <v>Rated</v>
      </c>
      <c r="I138" s="16" t="s">
        <v>30</v>
      </c>
      <c r="J138" s="29" t="s">
        <v>12</v>
      </c>
      <c r="K138" s="19">
        <v>18.274999999999999</v>
      </c>
      <c r="L138" s="26">
        <v>985</v>
      </c>
    </row>
    <row r="139" spans="1:12" x14ac:dyDescent="0.3">
      <c r="A139" s="14">
        <v>33909</v>
      </c>
      <c r="B139" s="16" t="s">
        <v>305</v>
      </c>
      <c r="C139" s="16" t="s">
        <v>10</v>
      </c>
      <c r="D139" s="4">
        <v>40441</v>
      </c>
      <c r="E139" s="23">
        <v>2010</v>
      </c>
      <c r="F139" s="19">
        <v>6.1</v>
      </c>
      <c r="G139" s="19">
        <f>IF(Movies[[#This Row],[rating]]=0,"",Movies[[#This Row],[rating]])</f>
        <v>6.1</v>
      </c>
      <c r="H139" s="19" t="str">
        <f>IF(Movies[[#This Row],[rating]]=0,"No Rating","Rated")</f>
        <v>Rated</v>
      </c>
      <c r="I139" s="16" t="s">
        <v>306</v>
      </c>
      <c r="J139" s="29" t="s">
        <v>12</v>
      </c>
      <c r="K139" s="19">
        <v>18.213999999999999</v>
      </c>
      <c r="L139" s="26">
        <v>1545</v>
      </c>
    </row>
    <row r="140" spans="1:12" x14ac:dyDescent="0.3">
      <c r="A140" s="14">
        <v>20533</v>
      </c>
      <c r="B140" s="16" t="s">
        <v>307</v>
      </c>
      <c r="C140" s="16" t="s">
        <v>10</v>
      </c>
      <c r="D140" s="4">
        <v>40347</v>
      </c>
      <c r="E140" s="23">
        <v>2010</v>
      </c>
      <c r="F140" s="19">
        <v>4.9000000000000004</v>
      </c>
      <c r="G140" s="19">
        <f>IF(Movies[[#This Row],[rating]]=0,"",Movies[[#This Row],[rating]])</f>
        <v>4.9000000000000004</v>
      </c>
      <c r="H140" s="19" t="str">
        <f>IF(Movies[[#This Row],[rating]]=0,"No Rating","Rated")</f>
        <v>Rated</v>
      </c>
      <c r="I140" s="16" t="s">
        <v>308</v>
      </c>
      <c r="J140" s="29" t="s">
        <v>12</v>
      </c>
      <c r="K140" s="19">
        <v>18.183</v>
      </c>
      <c r="L140" s="26">
        <v>1442</v>
      </c>
    </row>
    <row r="141" spans="1:12" x14ac:dyDescent="0.3">
      <c r="A141" s="14">
        <v>51200</v>
      </c>
      <c r="B141" s="16" t="s">
        <v>309</v>
      </c>
      <c r="C141" s="16" t="s">
        <v>94</v>
      </c>
      <c r="D141" s="4">
        <v>40345</v>
      </c>
      <c r="E141" s="23">
        <v>2010</v>
      </c>
      <c r="F141" s="19">
        <v>7.5179999999999998</v>
      </c>
      <c r="G141" s="19">
        <f>IF(Movies[[#This Row],[rating]]=0,"",Movies[[#This Row],[rating]])</f>
        <v>7.5179999999999998</v>
      </c>
      <c r="H141" s="19" t="str">
        <f>IF(Movies[[#This Row],[rating]]=0,"No Rating","Rated")</f>
        <v>Rated</v>
      </c>
      <c r="I141" s="16" t="s">
        <v>310</v>
      </c>
      <c r="J141" s="29" t="s">
        <v>96</v>
      </c>
      <c r="K141" s="19">
        <v>17.98</v>
      </c>
      <c r="L141" s="26">
        <v>192</v>
      </c>
    </row>
    <row r="142" spans="1:12" x14ac:dyDescent="0.3">
      <c r="A142" s="14">
        <v>399897</v>
      </c>
      <c r="B142" s="16" t="s">
        <v>311</v>
      </c>
      <c r="C142" s="16" t="s">
        <v>144</v>
      </c>
      <c r="D142" s="4">
        <v>40403</v>
      </c>
      <c r="E142" s="23">
        <v>2010</v>
      </c>
      <c r="F142" s="19">
        <v>6.1</v>
      </c>
      <c r="G142" s="19">
        <f>IF(Movies[[#This Row],[rating]]=0,"",Movies[[#This Row],[rating]])</f>
        <v>6.1</v>
      </c>
      <c r="H142" s="19" t="str">
        <f>IF(Movies[[#This Row],[rating]]=0,"No Rating","Rated")</f>
        <v>Rated</v>
      </c>
      <c r="I142" s="16" t="s">
        <v>312</v>
      </c>
      <c r="J142" s="29" t="s">
        <v>146</v>
      </c>
      <c r="K142" s="19">
        <v>17.936</v>
      </c>
      <c r="L142" s="26">
        <v>21</v>
      </c>
    </row>
    <row r="143" spans="1:12" x14ac:dyDescent="0.3">
      <c r="A143" s="14">
        <v>32856</v>
      </c>
      <c r="B143" s="16" t="s">
        <v>313</v>
      </c>
      <c r="C143" s="16" t="s">
        <v>10</v>
      </c>
      <c r="D143" s="4">
        <v>40219</v>
      </c>
      <c r="E143" s="23">
        <v>2010</v>
      </c>
      <c r="F143" s="19">
        <v>5.9</v>
      </c>
      <c r="G143" s="19">
        <f>IF(Movies[[#This Row],[rating]]=0,"",Movies[[#This Row],[rating]])</f>
        <v>5.9</v>
      </c>
      <c r="H143" s="19" t="str">
        <f>IF(Movies[[#This Row],[rating]]=0,"No Rating","Rated")</f>
        <v>Rated</v>
      </c>
      <c r="I143" s="16" t="s">
        <v>273</v>
      </c>
      <c r="J143" s="29" t="s">
        <v>12</v>
      </c>
      <c r="K143" s="19">
        <v>17.914999999999999</v>
      </c>
      <c r="L143" s="26">
        <v>3057</v>
      </c>
    </row>
    <row r="144" spans="1:12" x14ac:dyDescent="0.3">
      <c r="A144" s="14">
        <v>38745</v>
      </c>
      <c r="B144" s="16" t="s">
        <v>314</v>
      </c>
      <c r="C144" s="16" t="s">
        <v>10</v>
      </c>
      <c r="D144" s="4">
        <v>40535</v>
      </c>
      <c r="E144" s="23">
        <v>2010</v>
      </c>
      <c r="F144" s="19">
        <v>5.2030000000000003</v>
      </c>
      <c r="G144" s="19">
        <f>IF(Movies[[#This Row],[rating]]=0,"",Movies[[#This Row],[rating]])</f>
        <v>5.2030000000000003</v>
      </c>
      <c r="H144" s="19" t="str">
        <f>IF(Movies[[#This Row],[rating]]=0,"No Rating","Rated")</f>
        <v>Rated</v>
      </c>
      <c r="I144" s="16" t="s">
        <v>315</v>
      </c>
      <c r="J144" s="29" t="s">
        <v>12</v>
      </c>
      <c r="K144" s="19">
        <v>17.776</v>
      </c>
      <c r="L144" s="26">
        <v>2414</v>
      </c>
    </row>
    <row r="145" spans="1:12" x14ac:dyDescent="0.3">
      <c r="A145" s="14">
        <v>12201</v>
      </c>
      <c r="B145" s="16" t="s">
        <v>316</v>
      </c>
      <c r="C145" s="16" t="s">
        <v>14</v>
      </c>
      <c r="D145" s="4">
        <v>40206</v>
      </c>
      <c r="E145" s="23">
        <v>2010</v>
      </c>
      <c r="F145" s="19">
        <v>6.3</v>
      </c>
      <c r="G145" s="19">
        <f>IF(Movies[[#This Row],[rating]]=0,"",Movies[[#This Row],[rating]])</f>
        <v>6.3</v>
      </c>
      <c r="H145" s="19" t="str">
        <f>IF(Movies[[#This Row],[rating]]=0,"No Rating","Rated")</f>
        <v>Rated</v>
      </c>
      <c r="I145" s="16" t="s">
        <v>317</v>
      </c>
      <c r="J145" s="29" t="s">
        <v>12</v>
      </c>
      <c r="K145" s="19">
        <v>17.754999999999999</v>
      </c>
      <c r="L145" s="26">
        <v>1551</v>
      </c>
    </row>
    <row r="146" spans="1:12" x14ac:dyDescent="0.3">
      <c r="A146" s="14">
        <v>51736</v>
      </c>
      <c r="B146" s="16" t="s">
        <v>318</v>
      </c>
      <c r="C146" s="16" t="s">
        <v>10</v>
      </c>
      <c r="D146" s="4">
        <v>40352</v>
      </c>
      <c r="E146" s="23">
        <v>2010</v>
      </c>
      <c r="F146" s="19">
        <v>6.6</v>
      </c>
      <c r="G146" s="19">
        <f>IF(Movies[[#This Row],[rating]]=0,"",Movies[[#This Row],[rating]])</f>
        <v>6.6</v>
      </c>
      <c r="H146" s="19" t="str">
        <f>IF(Movies[[#This Row],[rating]]=0,"No Rating","Rated")</f>
        <v>Rated</v>
      </c>
      <c r="I146" s="16" t="s">
        <v>52</v>
      </c>
      <c r="J146" s="29" t="s">
        <v>12</v>
      </c>
      <c r="K146" s="19">
        <v>17.518999999999998</v>
      </c>
      <c r="L146" s="26">
        <v>157</v>
      </c>
    </row>
    <row r="147" spans="1:12" x14ac:dyDescent="0.3">
      <c r="A147" s="14">
        <v>34813</v>
      </c>
      <c r="B147" s="16" t="s">
        <v>319</v>
      </c>
      <c r="C147" s="16" t="s">
        <v>10</v>
      </c>
      <c r="D147" s="4">
        <v>40291</v>
      </c>
      <c r="E147" s="23">
        <v>2010</v>
      </c>
      <c r="F147" s="19">
        <v>6.3</v>
      </c>
      <c r="G147" s="19">
        <f>IF(Movies[[#This Row],[rating]]=0,"",Movies[[#This Row],[rating]])</f>
        <v>6.3</v>
      </c>
      <c r="H147" s="19" t="str">
        <f>IF(Movies[[#This Row],[rating]]=0,"No Rating","Rated")</f>
        <v>Rated</v>
      </c>
      <c r="I147" s="16" t="s">
        <v>320</v>
      </c>
      <c r="J147" s="29" t="s">
        <v>12</v>
      </c>
      <c r="K147" s="19">
        <v>17.425000000000001</v>
      </c>
      <c r="L147" s="26">
        <v>1830</v>
      </c>
    </row>
    <row r="148" spans="1:12" x14ac:dyDescent="0.3">
      <c r="A148" s="14">
        <v>88212</v>
      </c>
      <c r="B148" s="16" t="s">
        <v>321</v>
      </c>
      <c r="C148" s="16" t="s">
        <v>10</v>
      </c>
      <c r="D148" s="4">
        <v>40519</v>
      </c>
      <c r="E148" s="23">
        <v>2010</v>
      </c>
      <c r="F148" s="19">
        <v>6.4</v>
      </c>
      <c r="G148" s="19">
        <f>IF(Movies[[#This Row],[rating]]=0,"",Movies[[#This Row],[rating]])</f>
        <v>6.4</v>
      </c>
      <c r="H148" s="19" t="str">
        <f>IF(Movies[[#This Row],[rating]]=0,"No Rating","Rated")</f>
        <v>Rated</v>
      </c>
      <c r="I148" s="16" t="s">
        <v>232</v>
      </c>
      <c r="J148" s="29" t="s">
        <v>12</v>
      </c>
      <c r="K148" s="19">
        <v>17.074999999999999</v>
      </c>
      <c r="L148" s="26">
        <v>112</v>
      </c>
    </row>
    <row r="149" spans="1:12" x14ac:dyDescent="0.3">
      <c r="A149" s="14">
        <v>22971</v>
      </c>
      <c r="B149" s="16" t="s">
        <v>322</v>
      </c>
      <c r="C149" s="16" t="s">
        <v>10</v>
      </c>
      <c r="D149" s="4">
        <v>40213</v>
      </c>
      <c r="E149" s="23">
        <v>2010</v>
      </c>
      <c r="F149" s="19">
        <v>6.8</v>
      </c>
      <c r="G149" s="19">
        <f>IF(Movies[[#This Row],[rating]]=0,"",Movies[[#This Row],[rating]])</f>
        <v>6.8</v>
      </c>
      <c r="H149" s="19" t="str">
        <f>IF(Movies[[#This Row],[rating]]=0,"No Rating","Rated")</f>
        <v>Rated</v>
      </c>
      <c r="I149" s="16" t="s">
        <v>323</v>
      </c>
      <c r="J149" s="29" t="s">
        <v>12</v>
      </c>
      <c r="K149" s="19">
        <v>17.041</v>
      </c>
      <c r="L149" s="26">
        <v>4162</v>
      </c>
    </row>
    <row r="150" spans="1:12" x14ac:dyDescent="0.3">
      <c r="A150" s="14">
        <v>40662</v>
      </c>
      <c r="B150" s="16" t="s">
        <v>324</v>
      </c>
      <c r="C150" s="16" t="s">
        <v>10</v>
      </c>
      <c r="D150" s="4">
        <v>40386</v>
      </c>
      <c r="E150" s="23">
        <v>2010</v>
      </c>
      <c r="F150" s="19">
        <v>7.7350000000000003</v>
      </c>
      <c r="G150" s="19">
        <f>IF(Movies[[#This Row],[rating]]=0,"",Movies[[#This Row],[rating]])</f>
        <v>7.7350000000000003</v>
      </c>
      <c r="H150" s="19" t="str">
        <f>IF(Movies[[#This Row],[rating]]=0,"No Rating","Rated")</f>
        <v>Rated</v>
      </c>
      <c r="I150" s="16" t="s">
        <v>325</v>
      </c>
      <c r="J150" s="29" t="s">
        <v>12</v>
      </c>
      <c r="K150" s="19">
        <v>17.033000000000001</v>
      </c>
      <c r="L150" s="26">
        <v>1615</v>
      </c>
    </row>
    <row r="151" spans="1:12" x14ac:dyDescent="0.3">
      <c r="A151" s="14">
        <v>38408</v>
      </c>
      <c r="B151" s="16" t="s">
        <v>326</v>
      </c>
      <c r="C151" s="16" t="s">
        <v>10</v>
      </c>
      <c r="D151" s="4">
        <v>40453</v>
      </c>
      <c r="E151" s="23">
        <v>2010</v>
      </c>
      <c r="F151" s="19">
        <v>6.9</v>
      </c>
      <c r="G151" s="19">
        <f>IF(Movies[[#This Row],[rating]]=0,"",Movies[[#This Row],[rating]])</f>
        <v>6.9</v>
      </c>
      <c r="H151" s="19" t="str">
        <f>IF(Movies[[#This Row],[rating]]=0,"No Rating","Rated")</f>
        <v>Rated</v>
      </c>
      <c r="I151" s="16" t="s">
        <v>327</v>
      </c>
      <c r="J151" s="29" t="s">
        <v>12</v>
      </c>
      <c r="K151" s="19">
        <v>17.009</v>
      </c>
      <c r="L151" s="26">
        <v>3135</v>
      </c>
    </row>
    <row r="152" spans="1:12" x14ac:dyDescent="0.3">
      <c r="A152" s="14">
        <v>111332</v>
      </c>
      <c r="B152" s="16" t="s">
        <v>328</v>
      </c>
      <c r="C152" s="16" t="s">
        <v>10</v>
      </c>
      <c r="D152" s="4">
        <v>40216</v>
      </c>
      <c r="E152" s="23">
        <v>2010</v>
      </c>
      <c r="F152" s="19">
        <v>6.5</v>
      </c>
      <c r="G152" s="19">
        <f>IF(Movies[[#This Row],[rating]]=0,"",Movies[[#This Row],[rating]])</f>
        <v>6.5</v>
      </c>
      <c r="H152" s="19" t="str">
        <f>IF(Movies[[#This Row],[rating]]=0,"No Rating","Rated")</f>
        <v>Rated</v>
      </c>
      <c r="I152" s="16" t="s">
        <v>329</v>
      </c>
      <c r="J152" s="29" t="s">
        <v>12</v>
      </c>
      <c r="K152" s="19">
        <v>16.887</v>
      </c>
      <c r="L152" s="26">
        <v>157</v>
      </c>
    </row>
    <row r="153" spans="1:12" x14ac:dyDescent="0.3">
      <c r="A153" s="14">
        <v>42949</v>
      </c>
      <c r="B153" s="16" t="s">
        <v>330</v>
      </c>
      <c r="C153" s="16" t="s">
        <v>108</v>
      </c>
      <c r="D153" s="4">
        <v>40412</v>
      </c>
      <c r="E153" s="23">
        <v>2010</v>
      </c>
      <c r="F153" s="19">
        <v>5.78</v>
      </c>
      <c r="G153" s="19">
        <f>IF(Movies[[#This Row],[rating]]=0,"",Movies[[#This Row],[rating]])</f>
        <v>5.78</v>
      </c>
      <c r="H153" s="19" t="str">
        <f>IF(Movies[[#This Row],[rating]]=0,"No Rating","Rated")</f>
        <v>Rated</v>
      </c>
      <c r="I153" s="16" t="s">
        <v>331</v>
      </c>
      <c r="J153" s="29" t="s">
        <v>110</v>
      </c>
      <c r="K153" s="19">
        <v>16.847000000000001</v>
      </c>
      <c r="L153" s="26">
        <v>1532</v>
      </c>
    </row>
    <row r="154" spans="1:12" x14ac:dyDescent="0.3">
      <c r="A154" s="14">
        <v>54186</v>
      </c>
      <c r="B154" s="16" t="s">
        <v>332</v>
      </c>
      <c r="C154" s="16" t="s">
        <v>144</v>
      </c>
      <c r="D154" s="4">
        <v>40333</v>
      </c>
      <c r="E154" s="23">
        <v>2010</v>
      </c>
      <c r="F154" s="19">
        <v>7.5750000000000002</v>
      </c>
      <c r="G154" s="19">
        <f>IF(Movies[[#This Row],[rating]]=0,"",Movies[[#This Row],[rating]])</f>
        <v>7.5750000000000002</v>
      </c>
      <c r="H154" s="19" t="str">
        <f>IF(Movies[[#This Row],[rating]]=0,"No Rating","Rated")</f>
        <v>Rated</v>
      </c>
      <c r="I154" s="16" t="s">
        <v>23</v>
      </c>
      <c r="J154" s="29" t="s">
        <v>146</v>
      </c>
      <c r="K154" s="19">
        <v>16.838999999999999</v>
      </c>
      <c r="L154" s="26">
        <v>897</v>
      </c>
    </row>
    <row r="155" spans="1:12" x14ac:dyDescent="0.3">
      <c r="A155" s="14">
        <v>46304</v>
      </c>
      <c r="B155" s="16" t="s">
        <v>333</v>
      </c>
      <c r="C155" s="16" t="s">
        <v>144</v>
      </c>
      <c r="D155" s="4">
        <v>40201</v>
      </c>
      <c r="E155" s="23">
        <v>2010</v>
      </c>
      <c r="F155" s="19">
        <v>7</v>
      </c>
      <c r="G155" s="19">
        <f>IF(Movies[[#This Row],[rating]]=0,"",Movies[[#This Row],[rating]])</f>
        <v>7</v>
      </c>
      <c r="H155" s="19" t="str">
        <f>IF(Movies[[#This Row],[rating]]=0,"No Rating","Rated")</f>
        <v>Rated</v>
      </c>
      <c r="I155" s="16" t="s">
        <v>334</v>
      </c>
      <c r="J155" s="29" t="s">
        <v>146</v>
      </c>
      <c r="K155" s="19">
        <v>16.805</v>
      </c>
      <c r="L155" s="26">
        <v>77</v>
      </c>
    </row>
    <row r="156" spans="1:12" x14ac:dyDescent="0.3">
      <c r="A156" s="14">
        <v>43641</v>
      </c>
      <c r="B156" s="16" t="s">
        <v>335</v>
      </c>
      <c r="C156" s="16" t="s">
        <v>10</v>
      </c>
      <c r="D156" s="4">
        <v>40498</v>
      </c>
      <c r="E156" s="23">
        <v>2010</v>
      </c>
      <c r="F156" s="19">
        <v>7</v>
      </c>
      <c r="G156" s="19">
        <f>IF(Movies[[#This Row],[rating]]=0,"",Movies[[#This Row],[rating]])</f>
        <v>7</v>
      </c>
      <c r="H156" s="19" t="str">
        <f>IF(Movies[[#This Row],[rating]]=0,"No Rating","Rated")</f>
        <v>Rated</v>
      </c>
      <c r="I156" s="16" t="s">
        <v>336</v>
      </c>
      <c r="J156" s="29" t="s">
        <v>12</v>
      </c>
      <c r="K156" s="19">
        <v>16.792999999999999</v>
      </c>
      <c r="L156" s="26">
        <v>1512</v>
      </c>
    </row>
    <row r="157" spans="1:12" x14ac:dyDescent="0.3">
      <c r="A157" s="14">
        <v>31967</v>
      </c>
      <c r="B157" s="16" t="s">
        <v>337</v>
      </c>
      <c r="C157" s="16" t="s">
        <v>338</v>
      </c>
      <c r="D157" s="4">
        <v>40218</v>
      </c>
      <c r="E157" s="23">
        <v>2010</v>
      </c>
      <c r="F157" s="19">
        <v>6.9409999999999998</v>
      </c>
      <c r="G157" s="19">
        <f>IF(Movies[[#This Row],[rating]]=0,"",Movies[[#This Row],[rating]])</f>
        <v>6.9409999999999998</v>
      </c>
      <c r="H157" s="19" t="str">
        <f>IF(Movies[[#This Row],[rating]]=0,"No Rating","Rated")</f>
        <v>Rated</v>
      </c>
      <c r="I157" s="16" t="s">
        <v>339</v>
      </c>
      <c r="J157" s="29" t="s">
        <v>12</v>
      </c>
      <c r="K157" s="19">
        <v>16.792999999999999</v>
      </c>
      <c r="L157" s="26">
        <v>520</v>
      </c>
    </row>
    <row r="158" spans="1:12" x14ac:dyDescent="0.3">
      <c r="A158" s="14">
        <v>51533</v>
      </c>
      <c r="B158" s="16" t="s">
        <v>340</v>
      </c>
      <c r="C158" s="16" t="s">
        <v>341</v>
      </c>
      <c r="D158" s="4">
        <v>40532</v>
      </c>
      <c r="E158" s="23">
        <v>2010</v>
      </c>
      <c r="F158" s="19">
        <v>7.8</v>
      </c>
      <c r="G158" s="19">
        <f>IF(Movies[[#This Row],[rating]]=0,"",Movies[[#This Row],[rating]])</f>
        <v>7.8</v>
      </c>
      <c r="H158" s="19" t="str">
        <f>IF(Movies[[#This Row],[rating]]=0,"No Rating","Rated")</f>
        <v>Rated</v>
      </c>
      <c r="I158" s="16" t="s">
        <v>170</v>
      </c>
      <c r="J158" s="29" t="s">
        <v>342</v>
      </c>
      <c r="K158" s="19">
        <v>16.78</v>
      </c>
      <c r="L158" s="26">
        <v>300</v>
      </c>
    </row>
    <row r="159" spans="1:12" x14ac:dyDescent="0.3">
      <c r="A159" s="14">
        <v>32823</v>
      </c>
      <c r="B159" s="16" t="s">
        <v>343</v>
      </c>
      <c r="C159" s="16" t="s">
        <v>10</v>
      </c>
      <c r="D159" s="4">
        <v>40332</v>
      </c>
      <c r="E159" s="23">
        <v>2010</v>
      </c>
      <c r="F159" s="19">
        <v>6</v>
      </c>
      <c r="G159" s="19">
        <f>IF(Movies[[#This Row],[rating]]=0,"",Movies[[#This Row],[rating]])</f>
        <v>6</v>
      </c>
      <c r="H159" s="19" t="str">
        <f>IF(Movies[[#This Row],[rating]]=0,"No Rating","Rated")</f>
        <v>Rated</v>
      </c>
      <c r="I159" s="16" t="s">
        <v>344</v>
      </c>
      <c r="J159" s="29" t="s">
        <v>12</v>
      </c>
      <c r="K159" s="19">
        <v>16.655999999999999</v>
      </c>
      <c r="L159" s="26">
        <v>1783</v>
      </c>
    </row>
    <row r="160" spans="1:12" x14ac:dyDescent="0.3">
      <c r="A160" s="14">
        <v>58496</v>
      </c>
      <c r="B160" s="16" t="s">
        <v>345</v>
      </c>
      <c r="C160" s="16" t="s">
        <v>346</v>
      </c>
      <c r="D160" s="4">
        <v>40458</v>
      </c>
      <c r="E160" s="23">
        <v>2010</v>
      </c>
      <c r="F160" s="19">
        <v>8.1</v>
      </c>
      <c r="G160" s="19">
        <f>IF(Movies[[#This Row],[rating]]=0,"",Movies[[#This Row],[rating]])</f>
        <v>8.1</v>
      </c>
      <c r="H160" s="19" t="str">
        <f>IF(Movies[[#This Row],[rating]]=0,"No Rating","Rated")</f>
        <v>Rated</v>
      </c>
      <c r="I160" s="16" t="s">
        <v>329</v>
      </c>
      <c r="J160" s="29" t="s">
        <v>12</v>
      </c>
      <c r="K160" s="19">
        <v>16.643000000000001</v>
      </c>
      <c r="L160" s="26">
        <v>1068</v>
      </c>
    </row>
    <row r="161" spans="1:12" x14ac:dyDescent="0.3">
      <c r="A161" s="14">
        <v>23742</v>
      </c>
      <c r="B161" s="16" t="s">
        <v>347</v>
      </c>
      <c r="C161" s="16" t="s">
        <v>10</v>
      </c>
      <c r="D161" s="4">
        <v>40235</v>
      </c>
      <c r="E161" s="23">
        <v>2010</v>
      </c>
      <c r="F161" s="19">
        <v>5.5</v>
      </c>
      <c r="G161" s="19">
        <f>IF(Movies[[#This Row],[rating]]=0,"",Movies[[#This Row],[rating]])</f>
        <v>5.5</v>
      </c>
      <c r="H161" s="19" t="str">
        <f>IF(Movies[[#This Row],[rating]]=0,"No Rating","Rated")</f>
        <v>Rated</v>
      </c>
      <c r="I161" s="16" t="s">
        <v>136</v>
      </c>
      <c r="J161" s="29" t="s">
        <v>12</v>
      </c>
      <c r="K161" s="19">
        <v>16.596</v>
      </c>
      <c r="L161" s="26">
        <v>1519</v>
      </c>
    </row>
    <row r="162" spans="1:12" x14ac:dyDescent="0.3">
      <c r="A162" s="14">
        <v>97375</v>
      </c>
      <c r="B162" s="16" t="s">
        <v>348</v>
      </c>
      <c r="C162" s="16" t="s">
        <v>144</v>
      </c>
      <c r="D162" s="4">
        <v>40285</v>
      </c>
      <c r="E162" s="23">
        <v>2010</v>
      </c>
      <c r="F162" s="19">
        <v>7.1</v>
      </c>
      <c r="G162" s="19">
        <f>IF(Movies[[#This Row],[rating]]=0,"",Movies[[#This Row],[rating]])</f>
        <v>7.1</v>
      </c>
      <c r="H162" s="19" t="str">
        <f>IF(Movies[[#This Row],[rating]]=0,"No Rating","Rated")</f>
        <v>Rated</v>
      </c>
      <c r="I162" s="16" t="s">
        <v>349</v>
      </c>
      <c r="J162" s="29" t="s">
        <v>146</v>
      </c>
      <c r="K162" s="19">
        <v>16.472999999999999</v>
      </c>
      <c r="L162" s="26">
        <v>125</v>
      </c>
    </row>
    <row r="163" spans="1:12" x14ac:dyDescent="0.3">
      <c r="A163" s="14">
        <v>45752</v>
      </c>
      <c r="B163" s="16" t="s">
        <v>350</v>
      </c>
      <c r="C163" s="16" t="s">
        <v>10</v>
      </c>
      <c r="D163" s="4">
        <v>40435</v>
      </c>
      <c r="E163" s="23">
        <v>2010</v>
      </c>
      <c r="F163" s="19">
        <v>7.9</v>
      </c>
      <c r="G163" s="19">
        <f>IF(Movies[[#This Row],[rating]]=0,"",Movies[[#This Row],[rating]])</f>
        <v>7.9</v>
      </c>
      <c r="H163" s="19" t="str">
        <f>IF(Movies[[#This Row],[rating]]=0,"No Rating","Rated")</f>
        <v>Rated</v>
      </c>
      <c r="I163" s="16" t="s">
        <v>351</v>
      </c>
      <c r="J163" s="29" t="s">
        <v>12</v>
      </c>
      <c r="K163" s="19">
        <v>16.472999999999999</v>
      </c>
      <c r="L163" s="26">
        <v>307</v>
      </c>
    </row>
    <row r="164" spans="1:12" x14ac:dyDescent="0.3">
      <c r="A164" s="14">
        <v>43549</v>
      </c>
      <c r="B164" s="16" t="s">
        <v>352</v>
      </c>
      <c r="C164" s="16" t="s">
        <v>10</v>
      </c>
      <c r="D164" s="4">
        <v>40374</v>
      </c>
      <c r="E164" s="23">
        <v>2010</v>
      </c>
      <c r="F164" s="19">
        <v>6.4</v>
      </c>
      <c r="G164" s="19">
        <f>IF(Movies[[#This Row],[rating]]=0,"",Movies[[#This Row],[rating]])</f>
        <v>6.4</v>
      </c>
      <c r="H164" s="19" t="str">
        <f>IF(Movies[[#This Row],[rating]]=0,"No Rating","Rated")</f>
        <v>Rated</v>
      </c>
      <c r="I164" s="16" t="s">
        <v>312</v>
      </c>
      <c r="J164" s="29" t="s">
        <v>12</v>
      </c>
      <c r="K164" s="19">
        <v>16.463999999999999</v>
      </c>
      <c r="L164" s="26">
        <v>1217</v>
      </c>
    </row>
    <row r="165" spans="1:12" x14ac:dyDescent="0.3">
      <c r="A165" s="14">
        <v>51170</v>
      </c>
      <c r="B165" s="16" t="s">
        <v>353</v>
      </c>
      <c r="C165" s="16" t="s">
        <v>10</v>
      </c>
      <c r="D165" s="4">
        <v>40472</v>
      </c>
      <c r="E165" s="23">
        <v>2010</v>
      </c>
      <c r="F165" s="19">
        <v>5.6</v>
      </c>
      <c r="G165" s="19">
        <f>IF(Movies[[#This Row],[rating]]=0,"",Movies[[#This Row],[rating]])</f>
        <v>5.6</v>
      </c>
      <c r="H165" s="19" t="str">
        <f>IF(Movies[[#This Row],[rating]]=0,"No Rating","Rated")</f>
        <v>Rated</v>
      </c>
      <c r="I165" s="16" t="s">
        <v>354</v>
      </c>
      <c r="J165" s="29" t="s">
        <v>12</v>
      </c>
      <c r="K165" s="19">
        <v>16.457999999999998</v>
      </c>
      <c r="L165" s="26">
        <v>617</v>
      </c>
    </row>
    <row r="166" spans="1:12" x14ac:dyDescent="0.3">
      <c r="A166" s="14">
        <v>183443</v>
      </c>
      <c r="B166" s="16" t="s">
        <v>355</v>
      </c>
      <c r="C166" s="16" t="s">
        <v>10</v>
      </c>
      <c r="D166" s="4">
        <v>40482</v>
      </c>
      <c r="E166" s="23">
        <v>2010</v>
      </c>
      <c r="F166" s="19">
        <v>6.8</v>
      </c>
      <c r="G166" s="19">
        <f>IF(Movies[[#This Row],[rating]]=0,"",Movies[[#This Row],[rating]])</f>
        <v>6.8</v>
      </c>
      <c r="H166" s="19" t="str">
        <f>IF(Movies[[#This Row],[rating]]=0,"No Rating","Rated")</f>
        <v>Rated</v>
      </c>
      <c r="I166" s="16" t="s">
        <v>356</v>
      </c>
      <c r="J166" s="29" t="s">
        <v>12</v>
      </c>
      <c r="K166" s="19">
        <v>16.43</v>
      </c>
      <c r="L166" s="26">
        <v>48</v>
      </c>
    </row>
    <row r="167" spans="1:12" x14ac:dyDescent="0.3">
      <c r="A167" s="14">
        <v>42888</v>
      </c>
      <c r="B167" s="16" t="s">
        <v>357</v>
      </c>
      <c r="C167" s="16" t="s">
        <v>10</v>
      </c>
      <c r="D167" s="4">
        <v>40529</v>
      </c>
      <c r="E167" s="23">
        <v>2010</v>
      </c>
      <c r="F167" s="19">
        <v>5.3049999999999997</v>
      </c>
      <c r="G167" s="19">
        <f>IF(Movies[[#This Row],[rating]]=0,"",Movies[[#This Row],[rating]])</f>
        <v>5.3049999999999997</v>
      </c>
      <c r="H167" s="19" t="str">
        <f>IF(Movies[[#This Row],[rating]]=0,"No Rating","Rated")</f>
        <v>Rated</v>
      </c>
      <c r="I167" s="16" t="s">
        <v>197</v>
      </c>
      <c r="J167" s="29" t="s">
        <v>12</v>
      </c>
      <c r="K167" s="19">
        <v>16.422000000000001</v>
      </c>
      <c r="L167" s="26">
        <v>992</v>
      </c>
    </row>
    <row r="168" spans="1:12" x14ac:dyDescent="0.3">
      <c r="A168" s="14">
        <v>39957</v>
      </c>
      <c r="B168" s="16" t="s">
        <v>358</v>
      </c>
      <c r="C168" s="16" t="s">
        <v>10</v>
      </c>
      <c r="D168" s="4">
        <v>40407</v>
      </c>
      <c r="E168" s="23">
        <v>2010</v>
      </c>
      <c r="F168" s="19">
        <v>6.3</v>
      </c>
      <c r="G168" s="19">
        <f>IF(Movies[[#This Row],[rating]]=0,"",Movies[[#This Row],[rating]])</f>
        <v>6.3</v>
      </c>
      <c r="H168" s="19" t="str">
        <f>IF(Movies[[#This Row],[rating]]=0,"No Rating","Rated")</f>
        <v>Rated</v>
      </c>
      <c r="I168" s="16" t="s">
        <v>359</v>
      </c>
      <c r="J168" s="29" t="s">
        <v>12</v>
      </c>
      <c r="K168" s="19">
        <v>16.401</v>
      </c>
      <c r="L168" s="26">
        <v>276</v>
      </c>
    </row>
    <row r="169" spans="1:12" x14ac:dyDescent="0.3">
      <c r="A169" s="14">
        <v>58857</v>
      </c>
      <c r="B169" s="16" t="s">
        <v>360</v>
      </c>
      <c r="C169" s="16" t="s">
        <v>361</v>
      </c>
      <c r="D169" s="4">
        <v>40430</v>
      </c>
      <c r="E169" s="23">
        <v>2010</v>
      </c>
      <c r="F169" s="19">
        <v>7.3</v>
      </c>
      <c r="G169" s="19">
        <f>IF(Movies[[#This Row],[rating]]=0,"",Movies[[#This Row],[rating]])</f>
        <v>7.3</v>
      </c>
      <c r="H169" s="19" t="str">
        <f>IF(Movies[[#This Row],[rating]]=0,"No Rating","Rated")</f>
        <v>Rated</v>
      </c>
      <c r="I169" s="16" t="s">
        <v>362</v>
      </c>
      <c r="J169" s="29" t="s">
        <v>146</v>
      </c>
      <c r="K169" s="19">
        <v>16.248999999999999</v>
      </c>
      <c r="L169" s="26">
        <v>1141</v>
      </c>
    </row>
    <row r="170" spans="1:12" x14ac:dyDescent="0.3">
      <c r="A170" s="14">
        <v>39486</v>
      </c>
      <c r="B170" s="16" t="s">
        <v>363</v>
      </c>
      <c r="C170" s="16" t="s">
        <v>10</v>
      </c>
      <c r="D170" s="4">
        <v>40410</v>
      </c>
      <c r="E170" s="23">
        <v>2010</v>
      </c>
      <c r="F170" s="19">
        <v>7.4</v>
      </c>
      <c r="G170" s="19">
        <f>IF(Movies[[#This Row],[rating]]=0,"",Movies[[#This Row],[rating]])</f>
        <v>7.4</v>
      </c>
      <c r="H170" s="19" t="str">
        <f>IF(Movies[[#This Row],[rating]]=0,"No Rating","Rated")</f>
        <v>Rated</v>
      </c>
      <c r="I170" s="16" t="s">
        <v>49</v>
      </c>
      <c r="J170" s="29" t="s">
        <v>12</v>
      </c>
      <c r="K170" s="19">
        <v>16.175000000000001</v>
      </c>
      <c r="L170" s="26">
        <v>599</v>
      </c>
    </row>
    <row r="171" spans="1:12" x14ac:dyDescent="0.3">
      <c r="A171" s="14">
        <v>44603</v>
      </c>
      <c r="B171" s="16" t="s">
        <v>364</v>
      </c>
      <c r="C171" s="16" t="s">
        <v>10</v>
      </c>
      <c r="D171" s="4">
        <v>40473</v>
      </c>
      <c r="E171" s="23">
        <v>2010</v>
      </c>
      <c r="F171" s="19">
        <v>6.1050000000000004</v>
      </c>
      <c r="G171" s="19">
        <f>IF(Movies[[#This Row],[rating]]=0,"",Movies[[#This Row],[rating]])</f>
        <v>6.1050000000000004</v>
      </c>
      <c r="H171" s="19" t="str">
        <f>IF(Movies[[#This Row],[rating]]=0,"No Rating","Rated")</f>
        <v>Rated</v>
      </c>
      <c r="I171" s="16" t="s">
        <v>365</v>
      </c>
      <c r="J171" s="29" t="s">
        <v>12</v>
      </c>
      <c r="K171" s="19">
        <v>16.103000000000002</v>
      </c>
      <c r="L171" s="26">
        <v>1686</v>
      </c>
    </row>
    <row r="172" spans="1:12" x14ac:dyDescent="0.3">
      <c r="A172" s="14">
        <v>43930</v>
      </c>
      <c r="B172" s="16" t="s">
        <v>366</v>
      </c>
      <c r="C172" s="16" t="s">
        <v>367</v>
      </c>
      <c r="D172" s="4">
        <v>40398</v>
      </c>
      <c r="E172" s="23">
        <v>2010</v>
      </c>
      <c r="F172" s="19">
        <v>6.2</v>
      </c>
      <c r="G172" s="19">
        <f>IF(Movies[[#This Row],[rating]]=0,"",Movies[[#This Row],[rating]])</f>
        <v>6.2</v>
      </c>
      <c r="H172" s="19" t="str">
        <f>IF(Movies[[#This Row],[rating]]=0,"No Rating","Rated")</f>
        <v>Rated</v>
      </c>
      <c r="I172" s="16" t="s">
        <v>368</v>
      </c>
      <c r="J172" s="29" t="s">
        <v>12</v>
      </c>
      <c r="K172" s="19">
        <v>16.093</v>
      </c>
      <c r="L172" s="26">
        <v>505</v>
      </c>
    </row>
    <row r="173" spans="1:12" x14ac:dyDescent="0.3">
      <c r="A173" s="14">
        <v>45162</v>
      </c>
      <c r="B173" s="16" t="s">
        <v>369</v>
      </c>
      <c r="C173" s="16" t="s">
        <v>10</v>
      </c>
      <c r="D173" s="4">
        <v>40449</v>
      </c>
      <c r="E173" s="23">
        <v>2010</v>
      </c>
      <c r="F173" s="19">
        <v>7.15</v>
      </c>
      <c r="G173" s="19">
        <f>IF(Movies[[#This Row],[rating]]=0,"",Movies[[#This Row],[rating]])</f>
        <v>7.15</v>
      </c>
      <c r="H173" s="19" t="str">
        <f>IF(Movies[[#This Row],[rating]]=0,"No Rating","Rated")</f>
        <v>Rated</v>
      </c>
      <c r="I173" s="16" t="s">
        <v>370</v>
      </c>
      <c r="J173" s="29" t="s">
        <v>12</v>
      </c>
      <c r="K173" s="19">
        <v>15.981</v>
      </c>
      <c r="L173" s="26">
        <v>705</v>
      </c>
    </row>
    <row r="174" spans="1:12" x14ac:dyDescent="0.3">
      <c r="A174" s="14">
        <v>35558</v>
      </c>
      <c r="B174" s="16" t="s">
        <v>371</v>
      </c>
      <c r="C174" s="16" t="s">
        <v>10</v>
      </c>
      <c r="D174" s="4">
        <v>40223</v>
      </c>
      <c r="E174" s="23">
        <v>2010</v>
      </c>
      <c r="F174" s="19">
        <v>7</v>
      </c>
      <c r="G174" s="19">
        <f>IF(Movies[[#This Row],[rating]]=0,"",Movies[[#This Row],[rating]])</f>
        <v>7</v>
      </c>
      <c r="H174" s="19" t="str">
        <f>IF(Movies[[#This Row],[rating]]=0,"No Rating","Rated")</f>
        <v>Rated</v>
      </c>
      <c r="I174" s="16" t="s">
        <v>372</v>
      </c>
      <c r="J174" s="29" t="s">
        <v>12</v>
      </c>
      <c r="K174" s="19">
        <v>15.916</v>
      </c>
      <c r="L174" s="26">
        <v>1191</v>
      </c>
    </row>
    <row r="175" spans="1:12" x14ac:dyDescent="0.3">
      <c r="A175" s="14">
        <v>37821</v>
      </c>
      <c r="B175" s="16" t="s">
        <v>373</v>
      </c>
      <c r="C175" s="16" t="s">
        <v>10</v>
      </c>
      <c r="D175" s="4">
        <v>40333</v>
      </c>
      <c r="E175" s="23">
        <v>2010</v>
      </c>
      <c r="F175" s="19">
        <v>6</v>
      </c>
      <c r="G175" s="19">
        <f>IF(Movies[[#This Row],[rating]]=0,"",Movies[[#This Row],[rating]])</f>
        <v>6</v>
      </c>
      <c r="H175" s="19" t="str">
        <f>IF(Movies[[#This Row],[rating]]=0,"No Rating","Rated")</f>
        <v>Rated</v>
      </c>
      <c r="I175" s="16" t="s">
        <v>374</v>
      </c>
      <c r="J175" s="29" t="s">
        <v>12</v>
      </c>
      <c r="K175" s="19">
        <v>15.861000000000001</v>
      </c>
      <c r="L175" s="26">
        <v>2202</v>
      </c>
    </row>
    <row r="176" spans="1:12" x14ac:dyDescent="0.3">
      <c r="A176" s="14">
        <v>59421</v>
      </c>
      <c r="B176" s="16" t="s">
        <v>375</v>
      </c>
      <c r="C176" s="16" t="s">
        <v>94</v>
      </c>
      <c r="D176" s="4">
        <v>40409</v>
      </c>
      <c r="E176" s="23">
        <v>2010</v>
      </c>
      <c r="F176" s="19">
        <v>7.2</v>
      </c>
      <c r="G176" s="19">
        <f>IF(Movies[[#This Row],[rating]]=0,"",Movies[[#This Row],[rating]])</f>
        <v>7.2</v>
      </c>
      <c r="H176" s="19" t="str">
        <f>IF(Movies[[#This Row],[rating]]=0,"No Rating","Rated")</f>
        <v>Rated</v>
      </c>
      <c r="I176" s="16" t="s">
        <v>376</v>
      </c>
      <c r="J176" s="29" t="s">
        <v>96</v>
      </c>
      <c r="K176" s="19">
        <v>15.765000000000001</v>
      </c>
      <c r="L176" s="26">
        <v>419</v>
      </c>
    </row>
    <row r="177" spans="1:12" x14ac:dyDescent="0.3">
      <c r="A177" s="14">
        <v>52274</v>
      </c>
      <c r="B177" s="16" t="s">
        <v>377</v>
      </c>
      <c r="C177" s="16" t="s">
        <v>378</v>
      </c>
      <c r="D177" s="4">
        <v>40406</v>
      </c>
      <c r="E177" s="23">
        <v>2010</v>
      </c>
      <c r="F177" s="19">
        <v>6.6470000000000002</v>
      </c>
      <c r="G177" s="19">
        <f>IF(Movies[[#This Row],[rating]]=0,"",Movies[[#This Row],[rating]])</f>
        <v>6.6470000000000002</v>
      </c>
      <c r="H177" s="19" t="str">
        <f>IF(Movies[[#This Row],[rating]]=0,"No Rating","Rated")</f>
        <v>Rated</v>
      </c>
      <c r="I177" s="16" t="s">
        <v>132</v>
      </c>
      <c r="J177" s="29" t="s">
        <v>34</v>
      </c>
      <c r="K177" s="19">
        <v>15.688000000000001</v>
      </c>
      <c r="L177" s="26">
        <v>791</v>
      </c>
    </row>
    <row r="178" spans="1:12" x14ac:dyDescent="0.3">
      <c r="A178" s="14">
        <v>16290</v>
      </c>
      <c r="B178" s="16" t="s">
        <v>379</v>
      </c>
      <c r="C178" s="16" t="s">
        <v>10</v>
      </c>
      <c r="D178" s="4">
        <v>40466</v>
      </c>
      <c r="E178" s="23">
        <v>2010</v>
      </c>
      <c r="F178" s="19">
        <v>6.6</v>
      </c>
      <c r="G178" s="19">
        <f>IF(Movies[[#This Row],[rating]]=0,"",Movies[[#This Row],[rating]])</f>
        <v>6.6</v>
      </c>
      <c r="H178" s="19" t="str">
        <f>IF(Movies[[#This Row],[rating]]=0,"No Rating","Rated")</f>
        <v>Rated</v>
      </c>
      <c r="I178" s="16" t="s">
        <v>380</v>
      </c>
      <c r="J178" s="29" t="s">
        <v>12</v>
      </c>
      <c r="K178" s="19">
        <v>15.68</v>
      </c>
      <c r="L178" s="26">
        <v>1364</v>
      </c>
    </row>
    <row r="179" spans="1:12" x14ac:dyDescent="0.3">
      <c r="A179" s="14">
        <v>34751</v>
      </c>
      <c r="B179" s="16" t="s">
        <v>381</v>
      </c>
      <c r="C179" s="16" t="s">
        <v>382</v>
      </c>
      <c r="D179" s="4">
        <v>40260</v>
      </c>
      <c r="E179" s="23">
        <v>2010</v>
      </c>
      <c r="F179" s="19">
        <v>6.2</v>
      </c>
      <c r="G179" s="19">
        <f>IF(Movies[[#This Row],[rating]]=0,"",Movies[[#This Row],[rating]])</f>
        <v>6.2</v>
      </c>
      <c r="H179" s="19" t="str">
        <f>IF(Movies[[#This Row],[rating]]=0,"No Rating","Rated")</f>
        <v>Rated</v>
      </c>
      <c r="I179" s="16" t="s">
        <v>383</v>
      </c>
      <c r="J179" s="29" t="s">
        <v>12</v>
      </c>
      <c r="K179" s="19">
        <v>15.657999999999999</v>
      </c>
      <c r="L179" s="26">
        <v>183</v>
      </c>
    </row>
    <row r="180" spans="1:12" x14ac:dyDescent="0.3">
      <c r="A180" s="14">
        <v>47407</v>
      </c>
      <c r="B180" s="16" t="s">
        <v>384</v>
      </c>
      <c r="C180" s="16" t="s">
        <v>10</v>
      </c>
      <c r="D180" s="4">
        <v>40468</v>
      </c>
      <c r="E180" s="23">
        <v>2010</v>
      </c>
      <c r="F180" s="19">
        <v>4.4889999999999999</v>
      </c>
      <c r="G180" s="19">
        <f>IF(Movies[[#This Row],[rating]]=0,"",Movies[[#This Row],[rating]])</f>
        <v>4.4889999999999999</v>
      </c>
      <c r="H180" s="19" t="str">
        <f>IF(Movies[[#This Row],[rating]]=0,"No Rating","Rated")</f>
        <v>Rated</v>
      </c>
      <c r="I180" s="16" t="s">
        <v>30</v>
      </c>
      <c r="J180" s="29" t="s">
        <v>12</v>
      </c>
      <c r="K180" s="19">
        <v>15.648999999999999</v>
      </c>
      <c r="L180" s="26">
        <v>89</v>
      </c>
    </row>
    <row r="181" spans="1:12" x14ac:dyDescent="0.3">
      <c r="A181" s="14">
        <v>41515</v>
      </c>
      <c r="B181" s="16" t="s">
        <v>385</v>
      </c>
      <c r="C181" s="16" t="s">
        <v>386</v>
      </c>
      <c r="D181" s="4">
        <v>40529</v>
      </c>
      <c r="E181" s="23">
        <v>2010</v>
      </c>
      <c r="F181" s="19">
        <v>5.6</v>
      </c>
      <c r="G181" s="19">
        <f>IF(Movies[[#This Row],[rating]]=0,"",Movies[[#This Row],[rating]])</f>
        <v>5.6</v>
      </c>
      <c r="H181" s="19" t="str">
        <f>IF(Movies[[#This Row],[rating]]=0,"No Rating","Rated")</f>
        <v>Rated</v>
      </c>
      <c r="I181" s="16" t="s">
        <v>387</v>
      </c>
      <c r="J181" s="29" t="s">
        <v>12</v>
      </c>
      <c r="K181" s="19">
        <v>15.564</v>
      </c>
      <c r="L181" s="26">
        <v>891</v>
      </c>
    </row>
    <row r="182" spans="1:12" x14ac:dyDescent="0.3">
      <c r="A182" s="14">
        <v>49953</v>
      </c>
      <c r="B182" s="16" t="s">
        <v>388</v>
      </c>
      <c r="C182" s="16" t="s">
        <v>389</v>
      </c>
      <c r="D182" s="4">
        <v>40394</v>
      </c>
      <c r="E182" s="23">
        <v>2010</v>
      </c>
      <c r="F182" s="19">
        <v>6.0030000000000001</v>
      </c>
      <c r="G182" s="19">
        <f>IF(Movies[[#This Row],[rating]]=0,"",Movies[[#This Row],[rating]])</f>
        <v>6.0030000000000001</v>
      </c>
      <c r="H182" s="19" t="str">
        <f>IF(Movies[[#This Row],[rating]]=0,"No Rating","Rated")</f>
        <v>Rated</v>
      </c>
      <c r="I182" s="16" t="s">
        <v>390</v>
      </c>
      <c r="J182" s="29" t="s">
        <v>12</v>
      </c>
      <c r="K182" s="19">
        <v>15.48</v>
      </c>
      <c r="L182" s="26">
        <v>641</v>
      </c>
    </row>
    <row r="183" spans="1:12" x14ac:dyDescent="0.3">
      <c r="A183" s="14">
        <v>36865</v>
      </c>
      <c r="B183" s="16" t="s">
        <v>391</v>
      </c>
      <c r="C183" s="16" t="s">
        <v>144</v>
      </c>
      <c r="D183" s="4">
        <v>40214</v>
      </c>
      <c r="E183" s="23">
        <v>2010</v>
      </c>
      <c r="F183" s="19">
        <v>7.9</v>
      </c>
      <c r="G183" s="19">
        <f>IF(Movies[[#This Row],[rating]]=0,"",Movies[[#This Row],[rating]])</f>
        <v>7.9</v>
      </c>
      <c r="H183" s="19" t="str">
        <f>IF(Movies[[#This Row],[rating]]=0,"No Rating","Rated")</f>
        <v>Rated</v>
      </c>
      <c r="I183" s="16" t="s">
        <v>392</v>
      </c>
      <c r="J183" s="29" t="s">
        <v>146</v>
      </c>
      <c r="K183" s="19">
        <v>15.353</v>
      </c>
      <c r="L183" s="26">
        <v>260</v>
      </c>
    </row>
    <row r="184" spans="1:12" x14ac:dyDescent="0.3">
      <c r="A184" s="14">
        <v>35056</v>
      </c>
      <c r="B184" s="16" t="s">
        <v>393</v>
      </c>
      <c r="C184" s="16" t="s">
        <v>10</v>
      </c>
      <c r="D184" s="4">
        <v>40276</v>
      </c>
      <c r="E184" s="23">
        <v>2010</v>
      </c>
      <c r="F184" s="19">
        <v>6.1</v>
      </c>
      <c r="G184" s="19">
        <f>IF(Movies[[#This Row],[rating]]=0,"",Movies[[#This Row],[rating]])</f>
        <v>6.1</v>
      </c>
      <c r="H184" s="19" t="str">
        <f>IF(Movies[[#This Row],[rating]]=0,"No Rating","Rated")</f>
        <v>Rated</v>
      </c>
      <c r="I184" s="16" t="s">
        <v>394</v>
      </c>
      <c r="J184" s="29" t="s">
        <v>12</v>
      </c>
      <c r="K184" s="19">
        <v>15.339</v>
      </c>
      <c r="L184" s="26">
        <v>2873</v>
      </c>
    </row>
    <row r="185" spans="1:12" x14ac:dyDescent="0.3">
      <c r="A185" s="14">
        <v>103450</v>
      </c>
      <c r="B185" s="16" t="s">
        <v>395</v>
      </c>
      <c r="C185" s="16" t="s">
        <v>144</v>
      </c>
      <c r="D185" s="4">
        <v>40439</v>
      </c>
      <c r="E185" s="23">
        <v>2010</v>
      </c>
      <c r="F185" s="19">
        <v>6.5</v>
      </c>
      <c r="G185" s="19">
        <f>IF(Movies[[#This Row],[rating]]=0,"",Movies[[#This Row],[rating]])</f>
        <v>6.5</v>
      </c>
      <c r="H185" s="19" t="str">
        <f>IF(Movies[[#This Row],[rating]]=0,"No Rating","Rated")</f>
        <v>Rated</v>
      </c>
      <c r="I185" s="16" t="s">
        <v>49</v>
      </c>
      <c r="J185" s="29" t="s">
        <v>146</v>
      </c>
      <c r="K185" s="19">
        <v>15.317</v>
      </c>
      <c r="L185" s="26">
        <v>9</v>
      </c>
    </row>
    <row r="186" spans="1:12" x14ac:dyDescent="0.3">
      <c r="A186" s="14">
        <v>44040</v>
      </c>
      <c r="B186" s="16" t="s">
        <v>396</v>
      </c>
      <c r="C186" s="16" t="s">
        <v>10</v>
      </c>
      <c r="D186" s="4">
        <v>40437</v>
      </c>
      <c r="E186" s="23">
        <v>2010</v>
      </c>
      <c r="F186" s="19">
        <v>6.1</v>
      </c>
      <c r="G186" s="19">
        <f>IF(Movies[[#This Row],[rating]]=0,"",Movies[[#This Row],[rating]])</f>
        <v>6.1</v>
      </c>
      <c r="H186" s="19" t="str">
        <f>IF(Movies[[#This Row],[rating]]=0,"No Rating","Rated")</f>
        <v>Rated</v>
      </c>
      <c r="I186" s="16" t="s">
        <v>183</v>
      </c>
      <c r="J186" s="29" t="s">
        <v>12</v>
      </c>
      <c r="K186" s="19">
        <v>15.29</v>
      </c>
      <c r="L186" s="26">
        <v>2899</v>
      </c>
    </row>
    <row r="187" spans="1:12" x14ac:dyDescent="0.3">
      <c r="A187" s="14">
        <v>41180</v>
      </c>
      <c r="B187" s="16" t="s">
        <v>397</v>
      </c>
      <c r="C187" s="16" t="s">
        <v>10</v>
      </c>
      <c r="D187" s="4">
        <v>40378</v>
      </c>
      <c r="E187" s="23">
        <v>2010</v>
      </c>
      <c r="F187" s="19">
        <v>5.9</v>
      </c>
      <c r="G187" s="19">
        <f>IF(Movies[[#This Row],[rating]]=0,"",Movies[[#This Row],[rating]])</f>
        <v>5.9</v>
      </c>
      <c r="H187" s="19" t="str">
        <f>IF(Movies[[#This Row],[rating]]=0,"No Rating","Rated")</f>
        <v>Rated</v>
      </c>
      <c r="I187" s="16" t="s">
        <v>398</v>
      </c>
      <c r="J187" s="29" t="s">
        <v>12</v>
      </c>
      <c r="K187" s="19">
        <v>15.234999999999999</v>
      </c>
      <c r="L187" s="26">
        <v>259</v>
      </c>
    </row>
    <row r="188" spans="1:12" x14ac:dyDescent="0.3">
      <c r="A188" s="14">
        <v>72013</v>
      </c>
      <c r="B188" s="16" t="s">
        <v>399</v>
      </c>
      <c r="C188" s="16" t="s">
        <v>144</v>
      </c>
      <c r="D188" s="4">
        <v>40201</v>
      </c>
      <c r="E188" s="23">
        <v>2010</v>
      </c>
      <c r="F188" s="19">
        <v>6.5</v>
      </c>
      <c r="G188" s="19">
        <f>IF(Movies[[#This Row],[rating]]=0,"",Movies[[#This Row],[rating]])</f>
        <v>6.5</v>
      </c>
      <c r="H188" s="19" t="str">
        <f>IF(Movies[[#This Row],[rating]]=0,"No Rating","Rated")</f>
        <v>Rated</v>
      </c>
      <c r="I188" s="16" t="s">
        <v>400</v>
      </c>
      <c r="J188" s="29" t="s">
        <v>146</v>
      </c>
      <c r="K188" s="19">
        <v>15.211</v>
      </c>
      <c r="L188" s="26">
        <v>131</v>
      </c>
    </row>
    <row r="189" spans="1:12" x14ac:dyDescent="0.3">
      <c r="A189" s="14">
        <v>34806</v>
      </c>
      <c r="B189" s="16" t="s">
        <v>401</v>
      </c>
      <c r="C189" s="16" t="s">
        <v>10</v>
      </c>
      <c r="D189" s="4">
        <v>40291</v>
      </c>
      <c r="E189" s="23">
        <v>2010</v>
      </c>
      <c r="F189" s="19">
        <v>6.1</v>
      </c>
      <c r="G189" s="19">
        <f>IF(Movies[[#This Row],[rating]]=0,"",Movies[[#This Row],[rating]])</f>
        <v>6.1</v>
      </c>
      <c r="H189" s="19" t="str">
        <f>IF(Movies[[#This Row],[rating]]=0,"No Rating","Rated")</f>
        <v>Rated</v>
      </c>
      <c r="I189" s="16" t="s">
        <v>273</v>
      </c>
      <c r="J189" s="29" t="s">
        <v>12</v>
      </c>
      <c r="K189" s="19">
        <v>15.209</v>
      </c>
      <c r="L189" s="26">
        <v>1408</v>
      </c>
    </row>
    <row r="190" spans="1:12" x14ac:dyDescent="0.3">
      <c r="A190" s="14">
        <v>50087</v>
      </c>
      <c r="B190" s="16" t="s">
        <v>402</v>
      </c>
      <c r="C190" s="16" t="s">
        <v>144</v>
      </c>
      <c r="D190" s="4">
        <v>40369</v>
      </c>
      <c r="E190" s="23">
        <v>2010</v>
      </c>
      <c r="F190" s="19">
        <v>6.7</v>
      </c>
      <c r="G190" s="19">
        <f>IF(Movies[[#This Row],[rating]]=0,"",Movies[[#This Row],[rating]])</f>
        <v>6.7</v>
      </c>
      <c r="H190" s="19" t="str">
        <f>IF(Movies[[#This Row],[rating]]=0,"No Rating","Rated")</f>
        <v>Rated</v>
      </c>
      <c r="I190" s="16" t="s">
        <v>403</v>
      </c>
      <c r="J190" s="29" t="s">
        <v>146</v>
      </c>
      <c r="K190" s="19">
        <v>15.193</v>
      </c>
      <c r="L190" s="26">
        <v>215</v>
      </c>
    </row>
    <row r="191" spans="1:12" x14ac:dyDescent="0.3">
      <c r="A191" s="14">
        <v>44945</v>
      </c>
      <c r="B191" s="16" t="s">
        <v>404</v>
      </c>
      <c r="C191" s="16" t="s">
        <v>10</v>
      </c>
      <c r="D191" s="4">
        <v>40431</v>
      </c>
      <c r="E191" s="23">
        <v>2010</v>
      </c>
      <c r="F191" s="19">
        <v>6.6</v>
      </c>
      <c r="G191" s="19">
        <f>IF(Movies[[#This Row],[rating]]=0,"",Movies[[#This Row],[rating]])</f>
        <v>6.6</v>
      </c>
      <c r="H191" s="19" t="str">
        <f>IF(Movies[[#This Row],[rating]]=0,"No Rating","Rated")</f>
        <v>Rated</v>
      </c>
      <c r="I191" s="16" t="s">
        <v>56</v>
      </c>
      <c r="J191" s="29" t="s">
        <v>12</v>
      </c>
      <c r="K191" s="19">
        <v>15.156000000000001</v>
      </c>
      <c r="L191" s="26">
        <v>968</v>
      </c>
    </row>
    <row r="192" spans="1:12" x14ac:dyDescent="0.3">
      <c r="A192" s="14">
        <v>37757</v>
      </c>
      <c r="B192" s="16" t="s">
        <v>405</v>
      </c>
      <c r="C192" s="16" t="s">
        <v>10</v>
      </c>
      <c r="D192" s="4">
        <v>40302</v>
      </c>
      <c r="E192" s="23">
        <v>2010</v>
      </c>
      <c r="F192" s="19">
        <v>7.8010000000000002</v>
      </c>
      <c r="G192" s="19">
        <f>IF(Movies[[#This Row],[rating]]=0,"",Movies[[#This Row],[rating]])</f>
        <v>7.8010000000000002</v>
      </c>
      <c r="H192" s="19" t="str">
        <f>IF(Movies[[#This Row],[rating]]=0,"No Rating","Rated")</f>
        <v>Rated</v>
      </c>
      <c r="I192" s="16" t="s">
        <v>329</v>
      </c>
      <c r="J192" s="29" t="s">
        <v>12</v>
      </c>
      <c r="K192" s="19">
        <v>15.012</v>
      </c>
      <c r="L192" s="26">
        <v>158</v>
      </c>
    </row>
    <row r="193" spans="1:12" x14ac:dyDescent="0.3">
      <c r="A193" s="14">
        <v>46332</v>
      </c>
      <c r="B193" s="16" t="s">
        <v>406</v>
      </c>
      <c r="C193" s="16" t="s">
        <v>108</v>
      </c>
      <c r="D193" s="4">
        <v>40429</v>
      </c>
      <c r="E193" s="23">
        <v>2010</v>
      </c>
      <c r="F193" s="19">
        <v>6.6689999999999996</v>
      </c>
      <c r="G193" s="19">
        <f>IF(Movies[[#This Row],[rating]]=0,"",Movies[[#This Row],[rating]])</f>
        <v>6.6689999999999996</v>
      </c>
      <c r="H193" s="19" t="str">
        <f>IF(Movies[[#This Row],[rating]]=0,"No Rating","Rated")</f>
        <v>Rated</v>
      </c>
      <c r="I193" s="16" t="s">
        <v>189</v>
      </c>
      <c r="J193" s="29" t="s">
        <v>110</v>
      </c>
      <c r="K193" s="19">
        <v>14.973000000000001</v>
      </c>
      <c r="L193" s="26">
        <v>376</v>
      </c>
    </row>
    <row r="194" spans="1:12" x14ac:dyDescent="0.3">
      <c r="A194" s="14">
        <v>45657</v>
      </c>
      <c r="B194" s="16" t="s">
        <v>407</v>
      </c>
      <c r="C194" s="16" t="s">
        <v>14</v>
      </c>
      <c r="D194" s="4">
        <v>40434</v>
      </c>
      <c r="E194" s="23">
        <v>2010</v>
      </c>
      <c r="F194" s="19">
        <v>5.7709999999999999</v>
      </c>
      <c r="G194" s="19">
        <f>IF(Movies[[#This Row],[rating]]=0,"",Movies[[#This Row],[rating]])</f>
        <v>5.7709999999999999</v>
      </c>
      <c r="H194" s="19" t="str">
        <f>IF(Movies[[#This Row],[rating]]=0,"No Rating","Rated")</f>
        <v>Rated</v>
      </c>
      <c r="I194" s="16" t="s">
        <v>183</v>
      </c>
      <c r="J194" s="29" t="s">
        <v>12</v>
      </c>
      <c r="K194" s="19">
        <v>14.936</v>
      </c>
      <c r="L194" s="26">
        <v>1211</v>
      </c>
    </row>
    <row r="195" spans="1:12" x14ac:dyDescent="0.3">
      <c r="A195" s="14">
        <v>43956</v>
      </c>
      <c r="B195" s="16" t="s">
        <v>408</v>
      </c>
      <c r="C195" s="16" t="s">
        <v>10</v>
      </c>
      <c r="D195" s="4">
        <v>40414</v>
      </c>
      <c r="E195" s="23">
        <v>2010</v>
      </c>
      <c r="F195" s="19">
        <v>6.4</v>
      </c>
      <c r="G195" s="19">
        <f>IF(Movies[[#This Row],[rating]]=0,"",Movies[[#This Row],[rating]])</f>
        <v>6.4</v>
      </c>
      <c r="H195" s="19" t="str">
        <f>IF(Movies[[#This Row],[rating]]=0,"No Rating","Rated")</f>
        <v>Rated</v>
      </c>
      <c r="I195" s="16" t="s">
        <v>409</v>
      </c>
      <c r="J195" s="29" t="s">
        <v>12</v>
      </c>
      <c r="K195" s="19">
        <v>14.813000000000001</v>
      </c>
      <c r="L195" s="26">
        <v>87</v>
      </c>
    </row>
    <row r="196" spans="1:12" x14ac:dyDescent="0.3">
      <c r="A196" s="14">
        <v>50542</v>
      </c>
      <c r="B196" s="16" t="s">
        <v>410</v>
      </c>
      <c r="C196" s="16" t="s">
        <v>411</v>
      </c>
      <c r="D196" s="4">
        <v>40437</v>
      </c>
      <c r="E196" s="23">
        <v>2010</v>
      </c>
      <c r="F196" s="19">
        <v>7.8</v>
      </c>
      <c r="G196" s="19">
        <f>IF(Movies[[#This Row],[rating]]=0,"",Movies[[#This Row],[rating]])</f>
        <v>7.8</v>
      </c>
      <c r="H196" s="19" t="str">
        <f>IF(Movies[[#This Row],[rating]]=0,"No Rating","Rated")</f>
        <v>Rated</v>
      </c>
      <c r="I196" s="16" t="s">
        <v>33</v>
      </c>
      <c r="J196" s="29" t="s">
        <v>342</v>
      </c>
      <c r="K196" s="19">
        <v>14.784000000000001</v>
      </c>
      <c r="L196" s="26">
        <v>140</v>
      </c>
    </row>
    <row r="197" spans="1:12" x14ac:dyDescent="0.3">
      <c r="A197" s="14">
        <v>39013</v>
      </c>
      <c r="B197" s="16" t="s">
        <v>412</v>
      </c>
      <c r="C197" s="16" t="s">
        <v>413</v>
      </c>
      <c r="D197" s="4">
        <v>40340</v>
      </c>
      <c r="E197" s="23">
        <v>2010</v>
      </c>
      <c r="F197" s="19">
        <v>6.8</v>
      </c>
      <c r="G197" s="19">
        <f>IF(Movies[[#This Row],[rating]]=0,"",Movies[[#This Row],[rating]])</f>
        <v>6.8</v>
      </c>
      <c r="H197" s="19" t="str">
        <f>IF(Movies[[#This Row],[rating]]=0,"No Rating","Rated")</f>
        <v>Rated</v>
      </c>
      <c r="I197" s="16" t="s">
        <v>414</v>
      </c>
      <c r="J197" s="29" t="s">
        <v>12</v>
      </c>
      <c r="K197" s="19">
        <v>14.694000000000001</v>
      </c>
      <c r="L197" s="26">
        <v>1790</v>
      </c>
    </row>
    <row r="198" spans="1:12" x14ac:dyDescent="0.3">
      <c r="A198" s="14">
        <v>43933</v>
      </c>
      <c r="B198" s="16" t="s">
        <v>415</v>
      </c>
      <c r="C198" s="16" t="s">
        <v>416</v>
      </c>
      <c r="D198" s="4">
        <v>40347</v>
      </c>
      <c r="E198" s="23">
        <v>2010</v>
      </c>
      <c r="F198" s="19">
        <v>6.2220000000000004</v>
      </c>
      <c r="G198" s="19">
        <f>IF(Movies[[#This Row],[rating]]=0,"",Movies[[#This Row],[rating]])</f>
        <v>6.2220000000000004</v>
      </c>
      <c r="H198" s="19" t="str">
        <f>IF(Movies[[#This Row],[rating]]=0,"No Rating","Rated")</f>
        <v>Rated</v>
      </c>
      <c r="I198" s="16" t="s">
        <v>417</v>
      </c>
      <c r="J198" s="29" t="s">
        <v>12</v>
      </c>
      <c r="K198" s="19">
        <v>14.676</v>
      </c>
      <c r="L198" s="26">
        <v>1608</v>
      </c>
    </row>
    <row r="199" spans="1:12" x14ac:dyDescent="0.3">
      <c r="A199" s="14">
        <v>45284</v>
      </c>
      <c r="B199" s="16" t="s">
        <v>418</v>
      </c>
      <c r="C199" s="16" t="s">
        <v>419</v>
      </c>
      <c r="D199" s="4">
        <v>40315</v>
      </c>
      <c r="E199" s="23">
        <v>2010</v>
      </c>
      <c r="F199" s="19">
        <v>6.9089999999999998</v>
      </c>
      <c r="G199" s="19">
        <f>IF(Movies[[#This Row],[rating]]=0,"",Movies[[#This Row],[rating]])</f>
        <v>6.9089999999999998</v>
      </c>
      <c r="H199" s="19" t="str">
        <f>IF(Movies[[#This Row],[rating]]=0,"No Rating","Rated")</f>
        <v>Rated</v>
      </c>
      <c r="I199" s="16" t="s">
        <v>420</v>
      </c>
      <c r="J199" s="29" t="s">
        <v>146</v>
      </c>
      <c r="K199" s="19">
        <v>14.670999999999999</v>
      </c>
      <c r="L199" s="26">
        <v>428</v>
      </c>
    </row>
    <row r="200" spans="1:12" x14ac:dyDescent="0.3">
      <c r="A200" s="14">
        <v>44092</v>
      </c>
      <c r="B200" s="16" t="s">
        <v>421</v>
      </c>
      <c r="C200" s="16" t="s">
        <v>422</v>
      </c>
      <c r="D200" s="4">
        <v>40422</v>
      </c>
      <c r="E200" s="23">
        <v>2010</v>
      </c>
      <c r="F200" s="19">
        <v>6.8940000000000001</v>
      </c>
      <c r="G200" s="19">
        <f>IF(Movies[[#This Row],[rating]]=0,"",Movies[[#This Row],[rating]])</f>
        <v>6.8940000000000001</v>
      </c>
      <c r="H200" s="19" t="str">
        <f>IF(Movies[[#This Row],[rating]]=0,"No Rating","Rated")</f>
        <v>Rated</v>
      </c>
      <c r="I200" s="16" t="s">
        <v>423</v>
      </c>
      <c r="J200" s="29" t="s">
        <v>342</v>
      </c>
      <c r="K200" s="19">
        <v>14.632</v>
      </c>
      <c r="L200" s="26">
        <v>251</v>
      </c>
    </row>
    <row r="201" spans="1:12" x14ac:dyDescent="0.3">
      <c r="A201" s="14">
        <v>49852</v>
      </c>
      <c r="B201" s="16" t="s">
        <v>424</v>
      </c>
      <c r="C201" s="16" t="s">
        <v>425</v>
      </c>
      <c r="D201" s="4">
        <v>40506</v>
      </c>
      <c r="E201" s="23">
        <v>2010</v>
      </c>
      <c r="F201" s="19">
        <v>5.0999999999999996</v>
      </c>
      <c r="G201" s="19">
        <f>IF(Movies[[#This Row],[rating]]=0,"",Movies[[#This Row],[rating]])</f>
        <v>5.0999999999999996</v>
      </c>
      <c r="H201" s="19" t="str">
        <f>IF(Movies[[#This Row],[rating]]=0,"No Rating","Rated")</f>
        <v>Rated</v>
      </c>
      <c r="I201" s="16" t="s">
        <v>426</v>
      </c>
      <c r="J201" s="29" t="s">
        <v>12</v>
      </c>
      <c r="K201" s="19">
        <v>14.574</v>
      </c>
      <c r="L201" s="26">
        <v>189</v>
      </c>
    </row>
    <row r="202" spans="1:12" x14ac:dyDescent="0.3">
      <c r="A202" s="14">
        <v>45132</v>
      </c>
      <c r="B202" s="16" t="s">
        <v>427</v>
      </c>
      <c r="C202" s="16" t="s">
        <v>10</v>
      </c>
      <c r="D202" s="4">
        <v>40508</v>
      </c>
      <c r="E202" s="23">
        <v>2010</v>
      </c>
      <c r="F202" s="19">
        <v>6.5380000000000003</v>
      </c>
      <c r="G202" s="19">
        <f>IF(Movies[[#This Row],[rating]]=0,"",Movies[[#This Row],[rating]])</f>
        <v>6.5380000000000003</v>
      </c>
      <c r="H202" s="19" t="str">
        <f>IF(Movies[[#This Row],[rating]]=0,"No Rating","Rated")</f>
        <v>Rated</v>
      </c>
      <c r="I202" s="16" t="s">
        <v>428</v>
      </c>
      <c r="J202" s="29" t="s">
        <v>12</v>
      </c>
      <c r="K202" s="19">
        <v>14.298</v>
      </c>
      <c r="L202" s="26">
        <v>1597</v>
      </c>
    </row>
    <row r="203" spans="1:12" x14ac:dyDescent="0.3">
      <c r="A203" s="14">
        <v>43919</v>
      </c>
      <c r="B203" s="16" t="s">
        <v>429</v>
      </c>
      <c r="C203" s="16" t="s">
        <v>10</v>
      </c>
      <c r="D203" s="4">
        <v>40452</v>
      </c>
      <c r="E203" s="23">
        <v>2010</v>
      </c>
      <c r="F203" s="19">
        <v>5.5</v>
      </c>
      <c r="G203" s="19">
        <f>IF(Movies[[#This Row],[rating]]=0,"",Movies[[#This Row],[rating]])</f>
        <v>5.5</v>
      </c>
      <c r="H203" s="19" t="str">
        <f>IF(Movies[[#This Row],[rating]]=0,"No Rating","Rated")</f>
        <v>Rated</v>
      </c>
      <c r="I203" s="16" t="s">
        <v>430</v>
      </c>
      <c r="J203" s="29" t="s">
        <v>12</v>
      </c>
      <c r="K203" s="19">
        <v>14.249000000000001</v>
      </c>
      <c r="L203" s="26">
        <v>370</v>
      </c>
    </row>
    <row r="204" spans="1:12" x14ac:dyDescent="0.3">
      <c r="A204" s="14">
        <v>63700</v>
      </c>
      <c r="B204" s="16" t="s">
        <v>431</v>
      </c>
      <c r="C204" s="16" t="s">
        <v>432</v>
      </c>
      <c r="D204" s="4">
        <v>40460</v>
      </c>
      <c r="E204" s="23">
        <v>2010</v>
      </c>
      <c r="F204" s="19">
        <v>7</v>
      </c>
      <c r="G204" s="19">
        <f>IF(Movies[[#This Row],[rating]]=0,"",Movies[[#This Row],[rating]])</f>
        <v>7</v>
      </c>
      <c r="H204" s="19" t="str">
        <f>IF(Movies[[#This Row],[rating]]=0,"No Rating","Rated")</f>
        <v>Rated</v>
      </c>
      <c r="I204" s="16" t="s">
        <v>433</v>
      </c>
      <c r="J204" s="29" t="s">
        <v>12</v>
      </c>
      <c r="K204" s="19">
        <v>14.186999999999999</v>
      </c>
      <c r="L204" s="26">
        <v>393</v>
      </c>
    </row>
    <row r="205" spans="1:12" x14ac:dyDescent="0.3">
      <c r="A205" s="14">
        <v>51256</v>
      </c>
      <c r="B205" s="16" t="s">
        <v>434</v>
      </c>
      <c r="C205" s="16" t="s">
        <v>10</v>
      </c>
      <c r="D205" s="4">
        <v>40519</v>
      </c>
      <c r="E205" s="23">
        <v>2010</v>
      </c>
      <c r="F205" s="19">
        <v>5.9</v>
      </c>
      <c r="G205" s="19">
        <f>IF(Movies[[#This Row],[rating]]=0,"",Movies[[#This Row],[rating]])</f>
        <v>5.9</v>
      </c>
      <c r="H205" s="19" t="str">
        <f>IF(Movies[[#This Row],[rating]]=0,"No Rating","Rated")</f>
        <v>Rated</v>
      </c>
      <c r="I205" s="16" t="s">
        <v>435</v>
      </c>
      <c r="J205" s="29" t="s">
        <v>12</v>
      </c>
      <c r="K205" s="19">
        <v>14.182</v>
      </c>
      <c r="L205" s="26">
        <v>176</v>
      </c>
    </row>
    <row r="206" spans="1:12" x14ac:dyDescent="0.3">
      <c r="A206" s="14">
        <v>39681</v>
      </c>
      <c r="B206" s="16" t="s">
        <v>436</v>
      </c>
      <c r="C206" s="16" t="s">
        <v>432</v>
      </c>
      <c r="D206" s="4">
        <v>40351</v>
      </c>
      <c r="E206" s="23">
        <v>2010</v>
      </c>
      <c r="F206" s="19">
        <v>6.3</v>
      </c>
      <c r="G206" s="19">
        <f>IF(Movies[[#This Row],[rating]]=0,"",Movies[[#This Row],[rating]])</f>
        <v>6.3</v>
      </c>
      <c r="H206" s="19" t="str">
        <f>IF(Movies[[#This Row],[rating]]=0,"No Rating","Rated")</f>
        <v>Rated</v>
      </c>
      <c r="I206" s="16" t="s">
        <v>359</v>
      </c>
      <c r="J206" s="29" t="s">
        <v>110</v>
      </c>
      <c r="K206" s="19">
        <v>14.137</v>
      </c>
      <c r="L206" s="26">
        <v>217</v>
      </c>
    </row>
    <row r="207" spans="1:12" x14ac:dyDescent="0.3">
      <c r="A207" s="14">
        <v>38579</v>
      </c>
      <c r="B207" s="16" t="s">
        <v>437</v>
      </c>
      <c r="C207" s="16" t="s">
        <v>10</v>
      </c>
      <c r="D207" s="4">
        <v>40332</v>
      </c>
      <c r="E207" s="23">
        <v>2010</v>
      </c>
      <c r="F207" s="19">
        <v>5.2</v>
      </c>
      <c r="G207" s="19">
        <f>IF(Movies[[#This Row],[rating]]=0,"",Movies[[#This Row],[rating]])</f>
        <v>5.2</v>
      </c>
      <c r="H207" s="19" t="str">
        <f>IF(Movies[[#This Row],[rating]]=0,"No Rating","Rated")</f>
        <v>Rated</v>
      </c>
      <c r="I207" s="16" t="s">
        <v>438</v>
      </c>
      <c r="J207" s="29" t="s">
        <v>12</v>
      </c>
      <c r="K207" s="19">
        <v>14.108000000000001</v>
      </c>
      <c r="L207" s="26">
        <v>756</v>
      </c>
    </row>
    <row r="208" spans="1:12" x14ac:dyDescent="0.3">
      <c r="A208" s="14">
        <v>27585</v>
      </c>
      <c r="B208" s="16" t="s">
        <v>439</v>
      </c>
      <c r="C208" s="16" t="s">
        <v>10</v>
      </c>
      <c r="D208" s="4">
        <v>40528</v>
      </c>
      <c r="E208" s="23">
        <v>2010</v>
      </c>
      <c r="F208" s="19">
        <v>6.7</v>
      </c>
      <c r="G208" s="19">
        <f>IF(Movies[[#This Row],[rating]]=0,"",Movies[[#This Row],[rating]])</f>
        <v>6.7</v>
      </c>
      <c r="H208" s="19" t="str">
        <f>IF(Movies[[#This Row],[rating]]=0,"No Rating","Rated")</f>
        <v>Rated</v>
      </c>
      <c r="I208" s="16" t="s">
        <v>49</v>
      </c>
      <c r="J208" s="29" t="s">
        <v>12</v>
      </c>
      <c r="K208" s="19">
        <v>14.074</v>
      </c>
      <c r="L208" s="26">
        <v>605</v>
      </c>
    </row>
    <row r="209" spans="1:12" x14ac:dyDescent="0.3">
      <c r="A209" s="14">
        <v>44639</v>
      </c>
      <c r="B209" s="16" t="s">
        <v>440</v>
      </c>
      <c r="C209" s="16" t="s">
        <v>10</v>
      </c>
      <c r="D209" s="4">
        <v>40459</v>
      </c>
      <c r="E209" s="23">
        <v>2010</v>
      </c>
      <c r="F209" s="19">
        <v>7.7</v>
      </c>
      <c r="G209" s="19">
        <f>IF(Movies[[#This Row],[rating]]=0,"",Movies[[#This Row],[rating]])</f>
        <v>7.7</v>
      </c>
      <c r="H209" s="19" t="str">
        <f>IF(Movies[[#This Row],[rating]]=0,"No Rating","Rated")</f>
        <v>Rated</v>
      </c>
      <c r="I209" s="16" t="s">
        <v>441</v>
      </c>
      <c r="J209" s="29" t="s">
        <v>12</v>
      </c>
      <c r="K209" s="19">
        <v>14.038</v>
      </c>
      <c r="L209" s="26">
        <v>944</v>
      </c>
    </row>
    <row r="210" spans="1:12" x14ac:dyDescent="0.3">
      <c r="A210" s="14">
        <v>26390</v>
      </c>
      <c r="B210" s="16" t="s">
        <v>442</v>
      </c>
      <c r="C210" s="16" t="s">
        <v>10</v>
      </c>
      <c r="D210" s="4">
        <v>40241</v>
      </c>
      <c r="E210" s="23">
        <v>2010</v>
      </c>
      <c r="F210" s="19">
        <v>6.3</v>
      </c>
      <c r="G210" s="19">
        <f>IF(Movies[[#This Row],[rating]]=0,"",Movies[[#This Row],[rating]])</f>
        <v>6.3</v>
      </c>
      <c r="H210" s="19" t="str">
        <f>IF(Movies[[#This Row],[rating]]=0,"No Rating","Rated")</f>
        <v>Rated</v>
      </c>
      <c r="I210" s="16" t="s">
        <v>56</v>
      </c>
      <c r="J210" s="29" t="s">
        <v>12</v>
      </c>
      <c r="K210" s="19">
        <v>14.005000000000001</v>
      </c>
      <c r="L210" s="26">
        <v>908</v>
      </c>
    </row>
    <row r="211" spans="1:12" x14ac:dyDescent="0.3">
      <c r="A211" s="14">
        <v>89636</v>
      </c>
      <c r="B211" s="16" t="s">
        <v>443</v>
      </c>
      <c r="C211" s="16" t="s">
        <v>144</v>
      </c>
      <c r="D211" s="4">
        <v>40493</v>
      </c>
      <c r="E211" s="23">
        <v>2010</v>
      </c>
      <c r="F211" s="19">
        <v>7.1390000000000002</v>
      </c>
      <c r="G211" s="19">
        <f>IF(Movies[[#This Row],[rating]]=0,"",Movies[[#This Row],[rating]])</f>
        <v>7.1390000000000002</v>
      </c>
      <c r="H211" s="19" t="str">
        <f>IF(Movies[[#This Row],[rating]]=0,"No Rating","Rated")</f>
        <v>Rated</v>
      </c>
      <c r="I211" s="16" t="s">
        <v>444</v>
      </c>
      <c r="J211" s="29" t="s">
        <v>146</v>
      </c>
      <c r="K211" s="19">
        <v>14</v>
      </c>
      <c r="L211" s="26">
        <v>295</v>
      </c>
    </row>
    <row r="212" spans="1:12" x14ac:dyDescent="0.3">
      <c r="A212" s="14">
        <v>22972</v>
      </c>
      <c r="B212" s="16" t="s">
        <v>445</v>
      </c>
      <c r="C212" s="16" t="s">
        <v>446</v>
      </c>
      <c r="D212" s="4">
        <v>40248</v>
      </c>
      <c r="E212" s="23">
        <v>2010</v>
      </c>
      <c r="F212" s="19">
        <v>6.5</v>
      </c>
      <c r="G212" s="19">
        <f>IF(Movies[[#This Row],[rating]]=0,"",Movies[[#This Row],[rating]])</f>
        <v>6.5</v>
      </c>
      <c r="H212" s="19" t="str">
        <f>IF(Movies[[#This Row],[rating]]=0,"No Rating","Rated")</f>
        <v>Rated</v>
      </c>
      <c r="I212" s="16" t="s">
        <v>447</v>
      </c>
      <c r="J212" s="29" t="s">
        <v>12</v>
      </c>
      <c r="K212" s="19">
        <v>13.96</v>
      </c>
      <c r="L212" s="26">
        <v>2198</v>
      </c>
    </row>
    <row r="213" spans="1:12" x14ac:dyDescent="0.3">
      <c r="A213" s="14">
        <v>50037</v>
      </c>
      <c r="B213" s="16" t="s">
        <v>448</v>
      </c>
      <c r="C213" s="16" t="s">
        <v>432</v>
      </c>
      <c r="D213" s="4">
        <v>40515</v>
      </c>
      <c r="E213" s="23">
        <v>2010</v>
      </c>
      <c r="F213" s="19">
        <v>5.7</v>
      </c>
      <c r="G213" s="19">
        <f>IF(Movies[[#This Row],[rating]]=0,"",Movies[[#This Row],[rating]])</f>
        <v>5.7</v>
      </c>
      <c r="H213" s="19" t="str">
        <f>IF(Movies[[#This Row],[rating]]=0,"No Rating","Rated")</f>
        <v>Rated</v>
      </c>
      <c r="I213" s="16" t="s">
        <v>449</v>
      </c>
      <c r="J213" s="29" t="s">
        <v>12</v>
      </c>
      <c r="K213" s="19">
        <v>13.94</v>
      </c>
      <c r="L213" s="26">
        <v>357</v>
      </c>
    </row>
    <row r="214" spans="1:12" x14ac:dyDescent="0.3">
      <c r="A214" s="14">
        <v>33602</v>
      </c>
      <c r="B214" s="16" t="s">
        <v>450</v>
      </c>
      <c r="C214" s="16" t="s">
        <v>10</v>
      </c>
      <c r="D214" s="4">
        <v>40215</v>
      </c>
      <c r="E214" s="23">
        <v>2010</v>
      </c>
      <c r="F214" s="19">
        <v>7.8</v>
      </c>
      <c r="G214" s="19">
        <f>IF(Movies[[#This Row],[rating]]=0,"",Movies[[#This Row],[rating]])</f>
        <v>7.8</v>
      </c>
      <c r="H214" s="19" t="str">
        <f>IF(Movies[[#This Row],[rating]]=0,"No Rating","Rated")</f>
        <v>Rated</v>
      </c>
      <c r="I214" s="16" t="s">
        <v>189</v>
      </c>
      <c r="J214" s="29" t="s">
        <v>12</v>
      </c>
      <c r="K214" s="19">
        <v>13.785</v>
      </c>
      <c r="L214" s="26">
        <v>468</v>
      </c>
    </row>
    <row r="215" spans="1:12" x14ac:dyDescent="0.3">
      <c r="A215" s="14">
        <v>43552</v>
      </c>
      <c r="B215" s="16" t="s">
        <v>451</v>
      </c>
      <c r="C215" s="16" t="s">
        <v>10</v>
      </c>
      <c r="D215" s="4">
        <v>40432</v>
      </c>
      <c r="E215" s="23">
        <v>2010</v>
      </c>
      <c r="F215" s="19">
        <v>5.3</v>
      </c>
      <c r="G215" s="19">
        <f>IF(Movies[[#This Row],[rating]]=0,"",Movies[[#This Row],[rating]])</f>
        <v>5.3</v>
      </c>
      <c r="H215" s="19" t="str">
        <f>IF(Movies[[#This Row],[rating]]=0,"No Rating","Rated")</f>
        <v>Rated</v>
      </c>
      <c r="I215" s="16" t="s">
        <v>452</v>
      </c>
      <c r="J215" s="29" t="s">
        <v>12</v>
      </c>
      <c r="K215" s="19">
        <v>13.772</v>
      </c>
      <c r="L215" s="26">
        <v>578</v>
      </c>
    </row>
    <row r="216" spans="1:12" x14ac:dyDescent="0.3">
      <c r="A216" s="14">
        <v>56743</v>
      </c>
      <c r="B216" s="16" t="s">
        <v>453</v>
      </c>
      <c r="C216" s="16" t="s">
        <v>10</v>
      </c>
      <c r="D216" s="4">
        <v>40354</v>
      </c>
      <c r="E216" s="23">
        <v>2010</v>
      </c>
      <c r="F216" s="19">
        <v>6.9</v>
      </c>
      <c r="G216" s="19">
        <f>IF(Movies[[#This Row],[rating]]=0,"",Movies[[#This Row],[rating]])</f>
        <v>6.9</v>
      </c>
      <c r="H216" s="19" t="str">
        <f>IF(Movies[[#This Row],[rating]]=0,"No Rating","Rated")</f>
        <v>Rated</v>
      </c>
      <c r="I216" s="16" t="s">
        <v>33</v>
      </c>
      <c r="J216" s="29" t="s">
        <v>12</v>
      </c>
      <c r="K216" s="19">
        <v>13.717000000000001</v>
      </c>
      <c r="L216" s="26">
        <v>166</v>
      </c>
    </row>
    <row r="217" spans="1:12" x14ac:dyDescent="0.3">
      <c r="A217" s="14">
        <v>56832</v>
      </c>
      <c r="B217" s="16" t="s">
        <v>454</v>
      </c>
      <c r="C217" s="16" t="s">
        <v>144</v>
      </c>
      <c r="D217" s="4">
        <v>40511</v>
      </c>
      <c r="E217" s="23">
        <v>2010</v>
      </c>
      <c r="F217" s="19">
        <v>6.6</v>
      </c>
      <c r="G217" s="19">
        <f>IF(Movies[[#This Row],[rating]]=0,"",Movies[[#This Row],[rating]])</f>
        <v>6.6</v>
      </c>
      <c r="H217" s="19" t="str">
        <f>IF(Movies[[#This Row],[rating]]=0,"No Rating","Rated")</f>
        <v>Rated</v>
      </c>
      <c r="I217" s="16" t="s">
        <v>455</v>
      </c>
      <c r="J217" s="29" t="s">
        <v>146</v>
      </c>
      <c r="K217" s="19">
        <v>13.712999999999999</v>
      </c>
      <c r="L217" s="26">
        <v>306</v>
      </c>
    </row>
    <row r="218" spans="1:12" x14ac:dyDescent="0.3">
      <c r="A218" s="14">
        <v>39691</v>
      </c>
      <c r="B218" s="16" t="s">
        <v>456</v>
      </c>
      <c r="C218" s="16" t="s">
        <v>268</v>
      </c>
      <c r="D218" s="4">
        <v>40388</v>
      </c>
      <c r="E218" s="23">
        <v>2010</v>
      </c>
      <c r="F218" s="19">
        <v>5.2</v>
      </c>
      <c r="G218" s="19">
        <f>IF(Movies[[#This Row],[rating]]=0,"",Movies[[#This Row],[rating]])</f>
        <v>5.2</v>
      </c>
      <c r="H218" s="19" t="str">
        <f>IF(Movies[[#This Row],[rating]]=0,"No Rating","Rated")</f>
        <v>Rated</v>
      </c>
      <c r="I218" s="16" t="s">
        <v>457</v>
      </c>
      <c r="J218" s="29" t="s">
        <v>12</v>
      </c>
      <c r="K218" s="19">
        <v>13.712999999999999</v>
      </c>
      <c r="L218" s="26">
        <v>643</v>
      </c>
    </row>
    <row r="219" spans="1:12" x14ac:dyDescent="0.3">
      <c r="A219" s="14">
        <v>41210</v>
      </c>
      <c r="B219" s="16" t="s">
        <v>458</v>
      </c>
      <c r="C219" s="16" t="s">
        <v>10</v>
      </c>
      <c r="D219" s="4">
        <v>40309</v>
      </c>
      <c r="E219" s="23">
        <v>2010</v>
      </c>
      <c r="F219" s="19">
        <v>6.2</v>
      </c>
      <c r="G219" s="19">
        <f>IF(Movies[[#This Row],[rating]]=0,"",Movies[[#This Row],[rating]])</f>
        <v>6.2</v>
      </c>
      <c r="H219" s="19" t="str">
        <f>IF(Movies[[#This Row],[rating]]=0,"No Rating","Rated")</f>
        <v>Rated</v>
      </c>
      <c r="I219" s="16" t="s">
        <v>327</v>
      </c>
      <c r="J219" s="29" t="s">
        <v>12</v>
      </c>
      <c r="K219" s="19">
        <v>13.691000000000001</v>
      </c>
      <c r="L219" s="26">
        <v>1903</v>
      </c>
    </row>
    <row r="220" spans="1:12" x14ac:dyDescent="0.3">
      <c r="A220" s="14">
        <v>50388</v>
      </c>
      <c r="B220" s="16" t="s">
        <v>459</v>
      </c>
      <c r="C220" s="16" t="s">
        <v>144</v>
      </c>
      <c r="D220" s="4">
        <v>40299</v>
      </c>
      <c r="E220" s="23">
        <v>2010</v>
      </c>
      <c r="F220" s="19">
        <v>6.6</v>
      </c>
      <c r="G220" s="19">
        <f>IF(Movies[[#This Row],[rating]]=0,"",Movies[[#This Row],[rating]])</f>
        <v>6.6</v>
      </c>
      <c r="H220" s="19" t="str">
        <f>IF(Movies[[#This Row],[rating]]=0,"No Rating","Rated")</f>
        <v>Rated</v>
      </c>
      <c r="I220" s="16" t="s">
        <v>460</v>
      </c>
      <c r="J220" s="29" t="s">
        <v>146</v>
      </c>
      <c r="K220" s="19">
        <v>13.63</v>
      </c>
      <c r="L220" s="26">
        <v>156</v>
      </c>
    </row>
    <row r="221" spans="1:12" x14ac:dyDescent="0.3">
      <c r="A221" s="14">
        <v>12819</v>
      </c>
      <c r="B221" s="16" t="s">
        <v>461</v>
      </c>
      <c r="C221" s="16" t="s">
        <v>127</v>
      </c>
      <c r="D221" s="4">
        <v>40437</v>
      </c>
      <c r="E221" s="23">
        <v>2010</v>
      </c>
      <c r="F221" s="19">
        <v>5.9</v>
      </c>
      <c r="G221" s="19">
        <f>IF(Movies[[#This Row],[rating]]=0,"",Movies[[#This Row],[rating]])</f>
        <v>5.9</v>
      </c>
      <c r="H221" s="19" t="str">
        <f>IF(Movies[[#This Row],[rating]]=0,"No Rating","Rated")</f>
        <v>Rated</v>
      </c>
      <c r="I221" s="16" t="s">
        <v>462</v>
      </c>
      <c r="J221" s="29" t="s">
        <v>12</v>
      </c>
      <c r="K221" s="19">
        <v>13.599</v>
      </c>
      <c r="L221" s="26">
        <v>512</v>
      </c>
    </row>
    <row r="222" spans="1:12" x14ac:dyDescent="0.3">
      <c r="A222" s="14">
        <v>38357</v>
      </c>
      <c r="B222" s="16" t="s">
        <v>463</v>
      </c>
      <c r="C222" s="16" t="s">
        <v>10</v>
      </c>
      <c r="D222" s="4">
        <v>40492</v>
      </c>
      <c r="E222" s="23">
        <v>2010</v>
      </c>
      <c r="F222" s="19">
        <v>6.3</v>
      </c>
      <c r="G222" s="19">
        <f>IF(Movies[[#This Row],[rating]]=0,"",Movies[[#This Row],[rating]])</f>
        <v>6.3</v>
      </c>
      <c r="H222" s="19" t="str">
        <f>IF(Movies[[#This Row],[rating]]=0,"No Rating","Rated")</f>
        <v>Rated</v>
      </c>
      <c r="I222" s="16" t="s">
        <v>120</v>
      </c>
      <c r="J222" s="29" t="s">
        <v>12</v>
      </c>
      <c r="K222" s="19">
        <v>13.541</v>
      </c>
      <c r="L222" s="26">
        <v>1508</v>
      </c>
    </row>
    <row r="223" spans="1:12" x14ac:dyDescent="0.3">
      <c r="A223" s="14">
        <v>49787</v>
      </c>
      <c r="B223" s="16" t="s">
        <v>464</v>
      </c>
      <c r="C223" s="16" t="s">
        <v>367</v>
      </c>
      <c r="D223" s="4">
        <v>40313</v>
      </c>
      <c r="E223" s="23">
        <v>2010</v>
      </c>
      <c r="F223" s="19">
        <v>5.6769999999999996</v>
      </c>
      <c r="G223" s="19">
        <f>IF(Movies[[#This Row],[rating]]=0,"",Movies[[#This Row],[rating]])</f>
        <v>5.6769999999999996</v>
      </c>
      <c r="H223" s="19" t="str">
        <f>IF(Movies[[#This Row],[rating]]=0,"No Rating","Rated")</f>
        <v>Rated</v>
      </c>
      <c r="I223" s="16" t="s">
        <v>359</v>
      </c>
      <c r="J223" s="29" t="s">
        <v>12</v>
      </c>
      <c r="K223" s="19">
        <v>13.519</v>
      </c>
      <c r="L223" s="26">
        <v>553</v>
      </c>
    </row>
    <row r="224" spans="1:12" x14ac:dyDescent="0.3">
      <c r="A224" s="14">
        <v>30061</v>
      </c>
      <c r="B224" s="16" t="s">
        <v>465</v>
      </c>
      <c r="C224" s="16" t="s">
        <v>10</v>
      </c>
      <c r="D224" s="4">
        <v>40232</v>
      </c>
      <c r="E224" s="23">
        <v>2010</v>
      </c>
      <c r="F224" s="19">
        <v>7.3</v>
      </c>
      <c r="G224" s="19">
        <f>IF(Movies[[#This Row],[rating]]=0,"",Movies[[#This Row],[rating]])</f>
        <v>7.3</v>
      </c>
      <c r="H224" s="19" t="str">
        <f>IF(Movies[[#This Row],[rating]]=0,"No Rating","Rated")</f>
        <v>Rated</v>
      </c>
      <c r="I224" s="16" t="s">
        <v>466</v>
      </c>
      <c r="J224" s="29" t="s">
        <v>12</v>
      </c>
      <c r="K224" s="19">
        <v>13.39</v>
      </c>
      <c r="L224" s="26">
        <v>712</v>
      </c>
    </row>
    <row r="225" spans="1:12" x14ac:dyDescent="0.3">
      <c r="A225" s="14">
        <v>46420</v>
      </c>
      <c r="B225" s="16" t="s">
        <v>467</v>
      </c>
      <c r="C225" s="16" t="s">
        <v>367</v>
      </c>
      <c r="D225" s="4">
        <v>40394</v>
      </c>
      <c r="E225" s="23">
        <v>2010</v>
      </c>
      <c r="F225" s="19">
        <v>6.7</v>
      </c>
      <c r="G225" s="19">
        <f>IF(Movies[[#This Row],[rating]]=0,"",Movies[[#This Row],[rating]])</f>
        <v>6.7</v>
      </c>
      <c r="H225" s="19" t="str">
        <f>IF(Movies[[#This Row],[rating]]=0,"No Rating","Rated")</f>
        <v>Rated</v>
      </c>
      <c r="I225" s="16" t="s">
        <v>468</v>
      </c>
      <c r="J225" s="29" t="s">
        <v>12</v>
      </c>
      <c r="K225" s="19">
        <v>13.353</v>
      </c>
      <c r="L225" s="26">
        <v>755</v>
      </c>
    </row>
    <row r="226" spans="1:12" x14ac:dyDescent="0.3">
      <c r="A226" s="14">
        <v>41215</v>
      </c>
      <c r="B226" s="16" t="s">
        <v>469</v>
      </c>
      <c r="C226" s="16" t="s">
        <v>470</v>
      </c>
      <c r="D226" s="4">
        <v>40336</v>
      </c>
      <c r="E226" s="23">
        <v>2010</v>
      </c>
      <c r="F226" s="19">
        <v>6</v>
      </c>
      <c r="G226" s="19">
        <f>IF(Movies[[#This Row],[rating]]=0,"",Movies[[#This Row],[rating]])</f>
        <v>6</v>
      </c>
      <c r="H226" s="19" t="str">
        <f>IF(Movies[[#This Row],[rating]]=0,"No Rating","Rated")</f>
        <v>Rated</v>
      </c>
      <c r="I226" s="16" t="s">
        <v>471</v>
      </c>
      <c r="J226" s="29" t="s">
        <v>12</v>
      </c>
      <c r="K226" s="19">
        <v>13.31</v>
      </c>
      <c r="L226" s="26">
        <v>879</v>
      </c>
    </row>
    <row r="227" spans="1:12" x14ac:dyDescent="0.3">
      <c r="A227" s="14">
        <v>42194</v>
      </c>
      <c r="B227" s="16" t="s">
        <v>472</v>
      </c>
      <c r="C227" s="16" t="s">
        <v>473</v>
      </c>
      <c r="D227" s="4">
        <v>40257</v>
      </c>
      <c r="E227" s="23">
        <v>2010</v>
      </c>
      <c r="F227" s="19">
        <v>5.4</v>
      </c>
      <c r="G227" s="19">
        <f>IF(Movies[[#This Row],[rating]]=0,"",Movies[[#This Row],[rating]])</f>
        <v>5.4</v>
      </c>
      <c r="H227" s="19" t="str">
        <f>IF(Movies[[#This Row],[rating]]=0,"No Rating","Rated")</f>
        <v>Rated</v>
      </c>
      <c r="I227" s="16" t="s">
        <v>474</v>
      </c>
      <c r="J227" s="29" t="s">
        <v>12</v>
      </c>
      <c r="K227" s="19">
        <v>13.226000000000001</v>
      </c>
      <c r="L227" s="26">
        <v>690</v>
      </c>
    </row>
    <row r="228" spans="1:12" x14ac:dyDescent="0.3">
      <c r="A228" s="14">
        <v>38363</v>
      </c>
      <c r="B228" s="16" t="s">
        <v>475</v>
      </c>
      <c r="C228" s="16" t="s">
        <v>476</v>
      </c>
      <c r="D228" s="4">
        <v>40318</v>
      </c>
      <c r="E228" s="23">
        <v>2010</v>
      </c>
      <c r="F228" s="19">
        <v>6.4740000000000002</v>
      </c>
      <c r="G228" s="19">
        <f>IF(Movies[[#This Row],[rating]]=0,"",Movies[[#This Row],[rating]])</f>
        <v>6.4740000000000002</v>
      </c>
      <c r="H228" s="19" t="str">
        <f>IF(Movies[[#This Row],[rating]]=0,"No Rating","Rated")</f>
        <v>Rated</v>
      </c>
      <c r="I228" s="16" t="s">
        <v>239</v>
      </c>
      <c r="J228" s="29" t="s">
        <v>12</v>
      </c>
      <c r="K228" s="19">
        <v>13.226000000000001</v>
      </c>
      <c r="L228" s="26">
        <v>787</v>
      </c>
    </row>
    <row r="229" spans="1:12" x14ac:dyDescent="0.3">
      <c r="A229" s="14">
        <v>86184</v>
      </c>
      <c r="B229" s="16" t="s">
        <v>477</v>
      </c>
      <c r="C229" s="16" t="s">
        <v>144</v>
      </c>
      <c r="D229" s="4">
        <v>40243</v>
      </c>
      <c r="E229" s="23">
        <v>2010</v>
      </c>
      <c r="F229" s="19">
        <v>7.1</v>
      </c>
      <c r="G229" s="19">
        <f>IF(Movies[[#This Row],[rating]]=0,"",Movies[[#This Row],[rating]])</f>
        <v>7.1</v>
      </c>
      <c r="H229" s="19" t="str">
        <f>IF(Movies[[#This Row],[rating]]=0,"No Rating","Rated")</f>
        <v>Rated</v>
      </c>
      <c r="I229" s="16" t="s">
        <v>478</v>
      </c>
      <c r="J229" s="29" t="s">
        <v>146</v>
      </c>
      <c r="K229" s="19">
        <v>13.198</v>
      </c>
      <c r="L229" s="26">
        <v>64</v>
      </c>
    </row>
    <row r="230" spans="1:12" x14ac:dyDescent="0.3">
      <c r="A230" s="14">
        <v>43923</v>
      </c>
      <c r="B230" s="16" t="s">
        <v>479</v>
      </c>
      <c r="C230" s="16" t="s">
        <v>10</v>
      </c>
      <c r="D230" s="4">
        <v>40459</v>
      </c>
      <c r="E230" s="23">
        <v>2010</v>
      </c>
      <c r="F230" s="19">
        <v>7</v>
      </c>
      <c r="G230" s="19">
        <f>IF(Movies[[#This Row],[rating]]=0,"",Movies[[#This Row],[rating]])</f>
        <v>7</v>
      </c>
      <c r="H230" s="19" t="str">
        <f>IF(Movies[[#This Row],[rating]]=0,"No Rating","Rated")</f>
        <v>Rated</v>
      </c>
      <c r="I230" s="16" t="s">
        <v>180</v>
      </c>
      <c r="J230" s="29" t="s">
        <v>12</v>
      </c>
      <c r="K230" s="19">
        <v>13.185</v>
      </c>
      <c r="L230" s="26">
        <v>2343</v>
      </c>
    </row>
    <row r="231" spans="1:12" x14ac:dyDescent="0.3">
      <c r="A231" s="14">
        <v>183392</v>
      </c>
      <c r="B231" s="16" t="s">
        <v>480</v>
      </c>
      <c r="C231" s="16" t="s">
        <v>10</v>
      </c>
      <c r="D231" s="4">
        <v>40498</v>
      </c>
      <c r="E231" s="23">
        <v>2010</v>
      </c>
      <c r="F231" s="19">
        <v>7.2169999999999996</v>
      </c>
      <c r="G231" s="19">
        <f>IF(Movies[[#This Row],[rating]]=0,"",Movies[[#This Row],[rating]])</f>
        <v>7.2169999999999996</v>
      </c>
      <c r="H231" s="19" t="str">
        <f>IF(Movies[[#This Row],[rating]]=0,"No Rating","Rated")</f>
        <v>Rated</v>
      </c>
      <c r="I231" s="16" t="s">
        <v>329</v>
      </c>
      <c r="J231" s="29" t="s">
        <v>12</v>
      </c>
      <c r="K231" s="19">
        <v>13.17</v>
      </c>
      <c r="L231" s="26">
        <v>83</v>
      </c>
    </row>
    <row r="232" spans="1:12" x14ac:dyDescent="0.3">
      <c r="A232" s="14">
        <v>37414</v>
      </c>
      <c r="B232" s="16" t="s">
        <v>481</v>
      </c>
      <c r="C232" s="16" t="s">
        <v>482</v>
      </c>
      <c r="D232" s="4">
        <v>40228</v>
      </c>
      <c r="E232" s="23">
        <v>2010</v>
      </c>
      <c r="F232" s="19">
        <v>5.8</v>
      </c>
      <c r="G232" s="19">
        <f>IF(Movies[[#This Row],[rating]]=0,"",Movies[[#This Row],[rating]])</f>
        <v>5.8</v>
      </c>
      <c r="H232" s="19" t="str">
        <f>IF(Movies[[#This Row],[rating]]=0,"No Rating","Rated")</f>
        <v>Rated</v>
      </c>
      <c r="I232" s="16" t="s">
        <v>56</v>
      </c>
      <c r="J232" s="29" t="s">
        <v>12</v>
      </c>
      <c r="K232" s="19">
        <v>13.148</v>
      </c>
      <c r="L232" s="26">
        <v>587</v>
      </c>
    </row>
    <row r="233" spans="1:12" x14ac:dyDescent="0.3">
      <c r="A233" s="14">
        <v>52208</v>
      </c>
      <c r="B233" s="16" t="s">
        <v>483</v>
      </c>
      <c r="C233" s="16" t="s">
        <v>10</v>
      </c>
      <c r="D233" s="4">
        <v>40445</v>
      </c>
      <c r="E233" s="23">
        <v>2010</v>
      </c>
      <c r="F233" s="19">
        <v>4.3689999999999998</v>
      </c>
      <c r="G233" s="19">
        <f>IF(Movies[[#This Row],[rating]]=0,"",Movies[[#This Row],[rating]])</f>
        <v>4.3689999999999998</v>
      </c>
      <c r="H233" s="19" t="str">
        <f>IF(Movies[[#This Row],[rating]]=0,"No Rating","Rated")</f>
        <v>Rated</v>
      </c>
      <c r="I233" s="16" t="s">
        <v>484</v>
      </c>
      <c r="J233" s="29" t="s">
        <v>12</v>
      </c>
      <c r="K233" s="19">
        <v>13.145</v>
      </c>
      <c r="L233" s="26">
        <v>137</v>
      </c>
    </row>
    <row r="234" spans="1:12" x14ac:dyDescent="0.3">
      <c r="A234" s="14">
        <v>48838</v>
      </c>
      <c r="B234" s="16" t="s">
        <v>485</v>
      </c>
      <c r="C234" s="16" t="s">
        <v>14</v>
      </c>
      <c r="D234" s="4">
        <v>40492</v>
      </c>
      <c r="E234" s="23">
        <v>2010</v>
      </c>
      <c r="F234" s="19">
        <v>5.9</v>
      </c>
      <c r="G234" s="19">
        <f>IF(Movies[[#This Row],[rating]]=0,"",Movies[[#This Row],[rating]])</f>
        <v>5.9</v>
      </c>
      <c r="H234" s="19" t="str">
        <f>IF(Movies[[#This Row],[rating]]=0,"No Rating","Rated")</f>
        <v>Rated</v>
      </c>
      <c r="I234" s="16" t="s">
        <v>306</v>
      </c>
      <c r="J234" s="29" t="s">
        <v>12</v>
      </c>
      <c r="K234" s="19">
        <v>13.124000000000001</v>
      </c>
      <c r="L234" s="26">
        <v>751</v>
      </c>
    </row>
    <row r="235" spans="1:12" x14ac:dyDescent="0.3">
      <c r="A235" s="14">
        <v>35690</v>
      </c>
      <c r="B235" s="16" t="s">
        <v>486</v>
      </c>
      <c r="C235" s="16" t="s">
        <v>10</v>
      </c>
      <c r="D235" s="4">
        <v>40268</v>
      </c>
      <c r="E235" s="23">
        <v>2010</v>
      </c>
      <c r="F235" s="19">
        <v>7.2</v>
      </c>
      <c r="G235" s="19">
        <f>IF(Movies[[#This Row],[rating]]=0,"",Movies[[#This Row],[rating]])</f>
        <v>7.2</v>
      </c>
      <c r="H235" s="19" t="str">
        <f>IF(Movies[[#This Row],[rating]]=0,"No Rating","Rated")</f>
        <v>Rated</v>
      </c>
      <c r="I235" s="16" t="s">
        <v>487</v>
      </c>
      <c r="J235" s="29" t="s">
        <v>12</v>
      </c>
      <c r="K235" s="19">
        <v>13.119</v>
      </c>
      <c r="L235" s="26">
        <v>3312</v>
      </c>
    </row>
    <row r="236" spans="1:12" x14ac:dyDescent="0.3">
      <c r="A236" s="14">
        <v>45958</v>
      </c>
      <c r="B236" s="16" t="s">
        <v>488</v>
      </c>
      <c r="C236" s="16" t="s">
        <v>489</v>
      </c>
      <c r="D236" s="4">
        <v>40471</v>
      </c>
      <c r="E236" s="23">
        <v>2010</v>
      </c>
      <c r="F236" s="19">
        <v>7.2</v>
      </c>
      <c r="G236" s="19">
        <f>IF(Movies[[#This Row],[rating]]=0,"",Movies[[#This Row],[rating]])</f>
        <v>7.2</v>
      </c>
      <c r="H236" s="19" t="str">
        <f>IF(Movies[[#This Row],[rating]]=0,"No Rating","Rated")</f>
        <v>Rated</v>
      </c>
      <c r="I236" s="16" t="s">
        <v>49</v>
      </c>
      <c r="J236" s="29" t="s">
        <v>34</v>
      </c>
      <c r="K236" s="19">
        <v>13.089</v>
      </c>
      <c r="L236" s="26">
        <v>1111</v>
      </c>
    </row>
    <row r="237" spans="1:12" x14ac:dyDescent="0.3">
      <c r="A237" s="14">
        <v>37034</v>
      </c>
      <c r="B237" s="16" t="s">
        <v>490</v>
      </c>
      <c r="C237" s="16" t="s">
        <v>25</v>
      </c>
      <c r="D237" s="4">
        <v>40218</v>
      </c>
      <c r="E237" s="23">
        <v>2010</v>
      </c>
      <c r="F237" s="19">
        <v>6.6</v>
      </c>
      <c r="G237" s="19">
        <f>IF(Movies[[#This Row],[rating]]=0,"",Movies[[#This Row],[rating]])</f>
        <v>6.6</v>
      </c>
      <c r="H237" s="19" t="str">
        <f>IF(Movies[[#This Row],[rating]]=0,"No Rating","Rated")</f>
        <v>Rated</v>
      </c>
      <c r="I237" s="16" t="s">
        <v>491</v>
      </c>
      <c r="J237" s="29" t="s">
        <v>342</v>
      </c>
      <c r="K237" s="19">
        <v>12.973000000000001</v>
      </c>
      <c r="L237" s="26">
        <v>221</v>
      </c>
    </row>
    <row r="238" spans="1:12" x14ac:dyDescent="0.3">
      <c r="A238" s="14">
        <v>54551</v>
      </c>
      <c r="B238" s="16" t="s">
        <v>492</v>
      </c>
      <c r="C238" s="16" t="s">
        <v>10</v>
      </c>
      <c r="D238" s="4">
        <v>40525</v>
      </c>
      <c r="E238" s="23">
        <v>2010</v>
      </c>
      <c r="F238" s="19">
        <v>7.0949999999999998</v>
      </c>
      <c r="G238" s="19">
        <f>IF(Movies[[#This Row],[rating]]=0,"",Movies[[#This Row],[rating]])</f>
        <v>7.0949999999999998</v>
      </c>
      <c r="H238" s="19" t="str">
        <f>IF(Movies[[#This Row],[rating]]=0,"No Rating","Rated")</f>
        <v>Rated</v>
      </c>
      <c r="I238" s="16" t="s">
        <v>36</v>
      </c>
      <c r="J238" s="29" t="s">
        <v>12</v>
      </c>
      <c r="K238" s="19">
        <v>12.863</v>
      </c>
      <c r="L238" s="26">
        <v>283</v>
      </c>
    </row>
    <row r="239" spans="1:12" x14ac:dyDescent="0.3">
      <c r="A239" s="14">
        <v>46503</v>
      </c>
      <c r="B239" s="16" t="s">
        <v>493</v>
      </c>
      <c r="C239" s="16" t="s">
        <v>10</v>
      </c>
      <c r="D239" s="4">
        <v>40515</v>
      </c>
      <c r="E239" s="23">
        <v>2010</v>
      </c>
      <c r="F239" s="19">
        <v>6</v>
      </c>
      <c r="G239" s="19">
        <f>IF(Movies[[#This Row],[rating]]=0,"",Movies[[#This Row],[rating]])</f>
        <v>6</v>
      </c>
      <c r="H239" s="19" t="str">
        <f>IF(Movies[[#This Row],[rating]]=0,"No Rating","Rated")</f>
        <v>Rated</v>
      </c>
      <c r="I239" s="16" t="s">
        <v>494</v>
      </c>
      <c r="J239" s="29" t="s">
        <v>12</v>
      </c>
      <c r="K239" s="19">
        <v>12.798999999999999</v>
      </c>
      <c r="L239" s="26">
        <v>916</v>
      </c>
    </row>
    <row r="240" spans="1:12" x14ac:dyDescent="0.3">
      <c r="A240" s="14">
        <v>50475</v>
      </c>
      <c r="B240" s="16" t="s">
        <v>495</v>
      </c>
      <c r="C240" s="16" t="s">
        <v>94</v>
      </c>
      <c r="D240" s="4">
        <v>40185</v>
      </c>
      <c r="E240" s="23">
        <v>2010</v>
      </c>
      <c r="F240" s="19">
        <v>7.5</v>
      </c>
      <c r="G240" s="19">
        <f>IF(Movies[[#This Row],[rating]]=0,"",Movies[[#This Row],[rating]])</f>
        <v>7.5</v>
      </c>
      <c r="H240" s="19" t="str">
        <f>IF(Movies[[#This Row],[rating]]=0,"No Rating","Rated")</f>
        <v>Rated</v>
      </c>
      <c r="I240" s="16" t="s">
        <v>496</v>
      </c>
      <c r="J240" s="29" t="s">
        <v>96</v>
      </c>
      <c r="K240" s="19">
        <v>12.788</v>
      </c>
      <c r="L240" s="26">
        <v>184</v>
      </c>
    </row>
    <row r="241" spans="1:12" x14ac:dyDescent="0.3">
      <c r="A241" s="14">
        <v>60695</v>
      </c>
      <c r="B241" s="16" t="s">
        <v>497</v>
      </c>
      <c r="C241" s="16" t="s">
        <v>10</v>
      </c>
      <c r="D241" s="4">
        <v>40518</v>
      </c>
      <c r="E241" s="23">
        <v>2010</v>
      </c>
      <c r="F241" s="19">
        <v>6.5</v>
      </c>
      <c r="G241" s="19">
        <f>IF(Movies[[#This Row],[rating]]=0,"",Movies[[#This Row],[rating]])</f>
        <v>6.5</v>
      </c>
      <c r="H241" s="19" t="str">
        <f>IF(Movies[[#This Row],[rating]]=0,"No Rating","Rated")</f>
        <v>Rated</v>
      </c>
      <c r="I241" s="16" t="s">
        <v>498</v>
      </c>
      <c r="J241" s="29" t="s">
        <v>12</v>
      </c>
      <c r="K241" s="19">
        <v>12.757</v>
      </c>
      <c r="L241" s="26">
        <v>90</v>
      </c>
    </row>
    <row r="242" spans="1:12" x14ac:dyDescent="0.3">
      <c r="A242" s="14">
        <v>50135</v>
      </c>
      <c r="B242" s="16" t="s">
        <v>499</v>
      </c>
      <c r="C242" s="16" t="s">
        <v>284</v>
      </c>
      <c r="D242" s="4">
        <v>40458</v>
      </c>
      <c r="E242" s="23">
        <v>2010</v>
      </c>
      <c r="F242" s="19">
        <v>5.6</v>
      </c>
      <c r="G242" s="19">
        <f>IF(Movies[[#This Row],[rating]]=0,"",Movies[[#This Row],[rating]])</f>
        <v>5.6</v>
      </c>
      <c r="H242" s="19" t="str">
        <f>IF(Movies[[#This Row],[rating]]=0,"No Rating","Rated")</f>
        <v>Rated</v>
      </c>
      <c r="I242" s="16" t="s">
        <v>36</v>
      </c>
      <c r="J242" s="29" t="s">
        <v>286</v>
      </c>
      <c r="K242" s="19">
        <v>12.737</v>
      </c>
      <c r="L242" s="26">
        <v>326</v>
      </c>
    </row>
    <row r="243" spans="1:12" x14ac:dyDescent="0.3">
      <c r="A243" s="14">
        <v>52333</v>
      </c>
      <c r="B243" s="16" t="s">
        <v>500</v>
      </c>
      <c r="C243" s="16" t="s">
        <v>84</v>
      </c>
      <c r="D243" s="4">
        <v>40424</v>
      </c>
      <c r="E243" s="23">
        <v>2010</v>
      </c>
      <c r="F243" s="19">
        <v>7.2</v>
      </c>
      <c r="G243" s="19">
        <f>IF(Movies[[#This Row],[rating]]=0,"",Movies[[#This Row],[rating]])</f>
        <v>7.2</v>
      </c>
      <c r="H243" s="19" t="str">
        <f>IF(Movies[[#This Row],[rating]]=0,"No Rating","Rated")</f>
        <v>Rated</v>
      </c>
      <c r="I243" s="16" t="s">
        <v>49</v>
      </c>
      <c r="J243" s="29" t="s">
        <v>86</v>
      </c>
      <c r="K243" s="19">
        <v>12.635999999999999</v>
      </c>
      <c r="L243" s="26">
        <v>216</v>
      </c>
    </row>
    <row r="244" spans="1:12" x14ac:dyDescent="0.3">
      <c r="A244" s="14">
        <v>117352</v>
      </c>
      <c r="B244" s="16" t="s">
        <v>501</v>
      </c>
      <c r="C244" s="16" t="s">
        <v>144</v>
      </c>
      <c r="D244" s="4">
        <v>40285</v>
      </c>
      <c r="E244" s="23">
        <v>2010</v>
      </c>
      <c r="F244" s="19">
        <v>7.8</v>
      </c>
      <c r="G244" s="19">
        <f>IF(Movies[[#This Row],[rating]]=0,"",Movies[[#This Row],[rating]])</f>
        <v>7.8</v>
      </c>
      <c r="H244" s="19" t="str">
        <f>IF(Movies[[#This Row],[rating]]=0,"No Rating","Rated")</f>
        <v>Rated</v>
      </c>
      <c r="I244" s="16" t="s">
        <v>134</v>
      </c>
      <c r="J244" s="29" t="s">
        <v>146</v>
      </c>
      <c r="K244" s="19">
        <v>12.621</v>
      </c>
      <c r="L244" s="26">
        <v>58</v>
      </c>
    </row>
    <row r="245" spans="1:12" x14ac:dyDescent="0.3">
      <c r="A245" s="14">
        <v>40080</v>
      </c>
      <c r="B245" s="16" t="s">
        <v>502</v>
      </c>
      <c r="C245" s="16" t="s">
        <v>172</v>
      </c>
      <c r="D245" s="4">
        <v>40251</v>
      </c>
      <c r="E245" s="23">
        <v>2010</v>
      </c>
      <c r="F245" s="19">
        <v>6.5</v>
      </c>
      <c r="G245" s="19">
        <f>IF(Movies[[#This Row],[rating]]=0,"",Movies[[#This Row],[rating]])</f>
        <v>6.5</v>
      </c>
      <c r="H245" s="19" t="str">
        <f>IF(Movies[[#This Row],[rating]]=0,"No Rating","Rated")</f>
        <v>Rated</v>
      </c>
      <c r="I245" s="16" t="s">
        <v>52</v>
      </c>
      <c r="J245" s="29" t="s">
        <v>12</v>
      </c>
      <c r="K245" s="19">
        <v>12.616</v>
      </c>
      <c r="L245" s="26">
        <v>147</v>
      </c>
    </row>
    <row r="246" spans="1:12" x14ac:dyDescent="0.3">
      <c r="A246" s="14">
        <v>44244</v>
      </c>
      <c r="B246" s="16" t="s">
        <v>503</v>
      </c>
      <c r="C246" s="16" t="s">
        <v>10</v>
      </c>
      <c r="D246" s="4">
        <v>40438</v>
      </c>
      <c r="E246" s="23">
        <v>2010</v>
      </c>
      <c r="F246" s="19">
        <v>6.3</v>
      </c>
      <c r="G246" s="19">
        <f>IF(Movies[[#This Row],[rating]]=0,"",Movies[[#This Row],[rating]])</f>
        <v>6.3</v>
      </c>
      <c r="H246" s="19" t="str">
        <f>IF(Movies[[#This Row],[rating]]=0,"No Rating","Rated")</f>
        <v>Rated</v>
      </c>
      <c r="I246" s="16" t="s">
        <v>504</v>
      </c>
      <c r="J246" s="29" t="s">
        <v>12</v>
      </c>
      <c r="K246" s="19">
        <v>12.603999999999999</v>
      </c>
      <c r="L246" s="26">
        <v>1513</v>
      </c>
    </row>
    <row r="247" spans="1:12" x14ac:dyDescent="0.3">
      <c r="A247" s="14">
        <v>8952</v>
      </c>
      <c r="B247" s="16" t="s">
        <v>505</v>
      </c>
      <c r="C247" s="16" t="s">
        <v>506</v>
      </c>
      <c r="D247" s="4">
        <v>40213</v>
      </c>
      <c r="E247" s="23">
        <v>2010</v>
      </c>
      <c r="F247" s="19">
        <v>6.4</v>
      </c>
      <c r="G247" s="19">
        <f>IF(Movies[[#This Row],[rating]]=0,"",Movies[[#This Row],[rating]])</f>
        <v>6.4</v>
      </c>
      <c r="H247" s="19" t="str">
        <f>IF(Movies[[#This Row],[rating]]=0,"No Rating","Rated")</f>
        <v>Rated</v>
      </c>
      <c r="I247" s="16" t="s">
        <v>507</v>
      </c>
      <c r="J247" s="29" t="s">
        <v>12</v>
      </c>
      <c r="K247" s="19">
        <v>12.571</v>
      </c>
      <c r="L247" s="26">
        <v>1664</v>
      </c>
    </row>
    <row r="248" spans="1:12" x14ac:dyDescent="0.3">
      <c r="A248" s="14">
        <v>101669</v>
      </c>
      <c r="B248" s="16" t="s">
        <v>508</v>
      </c>
      <c r="C248" s="16" t="s">
        <v>10</v>
      </c>
      <c r="D248" s="4">
        <v>40444</v>
      </c>
      <c r="E248" s="23">
        <v>2010</v>
      </c>
      <c r="F248" s="19">
        <v>6.5049999999999999</v>
      </c>
      <c r="G248" s="19">
        <f>IF(Movies[[#This Row],[rating]]=0,"",Movies[[#This Row],[rating]])</f>
        <v>6.5049999999999999</v>
      </c>
      <c r="H248" s="19" t="str">
        <f>IF(Movies[[#This Row],[rating]]=0,"No Rating","Rated")</f>
        <v>Rated</v>
      </c>
      <c r="I248" s="16" t="s">
        <v>98</v>
      </c>
      <c r="J248" s="29" t="s">
        <v>12</v>
      </c>
      <c r="K248" s="19">
        <v>12.557</v>
      </c>
      <c r="L248" s="26">
        <v>429</v>
      </c>
    </row>
    <row r="249" spans="1:12" x14ac:dyDescent="0.3">
      <c r="A249" s="14">
        <v>36956</v>
      </c>
      <c r="B249" s="16" t="s">
        <v>509</v>
      </c>
      <c r="C249" s="16" t="s">
        <v>510</v>
      </c>
      <c r="D249" s="4">
        <v>40298</v>
      </c>
      <c r="E249" s="23">
        <v>2010</v>
      </c>
      <c r="F249" s="19">
        <v>6</v>
      </c>
      <c r="G249" s="19">
        <f>IF(Movies[[#This Row],[rating]]=0,"",Movies[[#This Row],[rating]])</f>
        <v>6</v>
      </c>
      <c r="H249" s="19" t="str">
        <f>IF(Movies[[#This Row],[rating]]=0,"No Rating","Rated")</f>
        <v>Rated</v>
      </c>
      <c r="I249" s="16" t="s">
        <v>33</v>
      </c>
      <c r="J249" s="29" t="s">
        <v>511</v>
      </c>
      <c r="K249" s="19">
        <v>12.555</v>
      </c>
      <c r="L249" s="26">
        <v>170</v>
      </c>
    </row>
    <row r="250" spans="1:12" x14ac:dyDescent="0.3">
      <c r="A250" s="14">
        <v>32206</v>
      </c>
      <c r="B250" s="16" t="s">
        <v>512</v>
      </c>
      <c r="C250" s="16" t="s">
        <v>10</v>
      </c>
      <c r="D250" s="4">
        <v>40233</v>
      </c>
      <c r="E250" s="23">
        <v>2010</v>
      </c>
      <c r="F250" s="19">
        <v>3.7709999999999999</v>
      </c>
      <c r="G250" s="19">
        <f>IF(Movies[[#This Row],[rating]]=0,"",Movies[[#This Row],[rating]])</f>
        <v>3.7709999999999999</v>
      </c>
      <c r="H250" s="19" t="str">
        <f>IF(Movies[[#This Row],[rating]]=0,"No Rating","Rated")</f>
        <v>Rated</v>
      </c>
      <c r="I250" s="16" t="s">
        <v>513</v>
      </c>
      <c r="J250" s="29" t="s">
        <v>12</v>
      </c>
      <c r="K250" s="19">
        <v>12.473000000000001</v>
      </c>
      <c r="L250" s="26">
        <v>83</v>
      </c>
    </row>
    <row r="251" spans="1:12" x14ac:dyDescent="0.3">
      <c r="A251" s="14">
        <v>38303</v>
      </c>
      <c r="B251" s="16" t="s">
        <v>514</v>
      </c>
      <c r="C251" s="16" t="s">
        <v>10</v>
      </c>
      <c r="D251" s="4">
        <v>40444</v>
      </c>
      <c r="E251" s="23">
        <v>2010</v>
      </c>
      <c r="F251" s="19">
        <v>6.2809999999999997</v>
      </c>
      <c r="G251" s="19">
        <f>IF(Movies[[#This Row],[rating]]=0,"",Movies[[#This Row],[rating]])</f>
        <v>6.2809999999999997</v>
      </c>
      <c r="H251" s="19" t="str">
        <f>IF(Movies[[#This Row],[rating]]=0,"No Rating","Rated")</f>
        <v>Rated</v>
      </c>
      <c r="I251" s="16" t="s">
        <v>273</v>
      </c>
      <c r="J251" s="29" t="s">
        <v>12</v>
      </c>
      <c r="K251" s="19">
        <v>12.44</v>
      </c>
      <c r="L251" s="26">
        <v>1245</v>
      </c>
    </row>
    <row r="252" spans="1:12" x14ac:dyDescent="0.3">
      <c r="A252" s="14">
        <v>48395</v>
      </c>
      <c r="B252" s="16" t="s">
        <v>515</v>
      </c>
      <c r="C252" s="16" t="s">
        <v>516</v>
      </c>
      <c r="D252" s="4">
        <v>40515</v>
      </c>
      <c r="E252" s="23">
        <v>2010</v>
      </c>
      <c r="F252" s="19">
        <v>6.2</v>
      </c>
      <c r="G252" s="19">
        <f>IF(Movies[[#This Row],[rating]]=0,"",Movies[[#This Row],[rating]])</f>
        <v>6.2</v>
      </c>
      <c r="H252" s="19" t="str">
        <f>IF(Movies[[#This Row],[rating]]=0,"No Rating","Rated")</f>
        <v>Rated</v>
      </c>
      <c r="I252" s="16" t="s">
        <v>264</v>
      </c>
      <c r="J252" s="29" t="s">
        <v>517</v>
      </c>
      <c r="K252" s="19">
        <v>12.4</v>
      </c>
      <c r="L252" s="26">
        <v>586</v>
      </c>
    </row>
    <row r="253" spans="1:12" x14ac:dyDescent="0.3">
      <c r="A253" s="14">
        <v>47909</v>
      </c>
      <c r="B253" s="16" t="s">
        <v>518</v>
      </c>
      <c r="C253" s="16" t="s">
        <v>519</v>
      </c>
      <c r="D253" s="4">
        <v>40311</v>
      </c>
      <c r="E253" s="23">
        <v>2010</v>
      </c>
      <c r="F253" s="19">
        <v>7.6</v>
      </c>
      <c r="G253" s="19">
        <f>IF(Movies[[#This Row],[rating]]=0,"",Movies[[#This Row],[rating]])</f>
        <v>7.6</v>
      </c>
      <c r="H253" s="19" t="str">
        <f>IF(Movies[[#This Row],[rating]]=0,"No Rating","Rated")</f>
        <v>Rated</v>
      </c>
      <c r="I253" s="16" t="s">
        <v>49</v>
      </c>
      <c r="J253" s="29" t="s">
        <v>96</v>
      </c>
      <c r="K253" s="19">
        <v>12.308</v>
      </c>
      <c r="L253" s="26">
        <v>307</v>
      </c>
    </row>
    <row r="254" spans="1:12" x14ac:dyDescent="0.3">
      <c r="A254" s="14">
        <v>59468</v>
      </c>
      <c r="B254" s="16" t="s">
        <v>520</v>
      </c>
      <c r="C254" s="16" t="s">
        <v>521</v>
      </c>
      <c r="D254" s="4">
        <v>40431</v>
      </c>
      <c r="E254" s="23">
        <v>2010</v>
      </c>
      <c r="F254" s="19">
        <v>7.1</v>
      </c>
      <c r="G254" s="19">
        <f>IF(Movies[[#This Row],[rating]]=0,"",Movies[[#This Row],[rating]])</f>
        <v>7.1</v>
      </c>
      <c r="H254" s="19" t="str">
        <f>IF(Movies[[#This Row],[rating]]=0,"No Rating","Rated")</f>
        <v>Rated</v>
      </c>
      <c r="I254" s="16" t="s">
        <v>522</v>
      </c>
      <c r="J254" s="29" t="s">
        <v>12</v>
      </c>
      <c r="K254" s="19">
        <v>12.269</v>
      </c>
      <c r="L254" s="26">
        <v>579</v>
      </c>
    </row>
    <row r="255" spans="1:12" x14ac:dyDescent="0.3">
      <c r="A255" s="14">
        <v>38073</v>
      </c>
      <c r="B255" s="16" t="s">
        <v>523</v>
      </c>
      <c r="C255" s="16" t="s">
        <v>10</v>
      </c>
      <c r="D255" s="4">
        <v>40417</v>
      </c>
      <c r="E255" s="23">
        <v>2010</v>
      </c>
      <c r="F255" s="19">
        <v>6.1</v>
      </c>
      <c r="G255" s="19">
        <f>IF(Movies[[#This Row],[rating]]=0,"",Movies[[#This Row],[rating]])</f>
        <v>6.1</v>
      </c>
      <c r="H255" s="19" t="str">
        <f>IF(Movies[[#This Row],[rating]]=0,"No Rating","Rated")</f>
        <v>Rated</v>
      </c>
      <c r="I255" s="16" t="s">
        <v>197</v>
      </c>
      <c r="J255" s="29" t="s">
        <v>12</v>
      </c>
      <c r="K255" s="19">
        <v>12.269</v>
      </c>
      <c r="L255" s="26">
        <v>727</v>
      </c>
    </row>
    <row r="256" spans="1:12" x14ac:dyDescent="0.3">
      <c r="A256" s="14">
        <v>270413</v>
      </c>
      <c r="B256" s="16" t="s">
        <v>524</v>
      </c>
      <c r="C256" s="16" t="s">
        <v>144</v>
      </c>
      <c r="D256" s="4">
        <v>40292</v>
      </c>
      <c r="E256" s="23">
        <v>2010</v>
      </c>
      <c r="F256" s="19">
        <v>7.3</v>
      </c>
      <c r="G256" s="19">
        <f>IF(Movies[[#This Row],[rating]]=0,"",Movies[[#This Row],[rating]])</f>
        <v>7.3</v>
      </c>
      <c r="H256" s="19" t="str">
        <f>IF(Movies[[#This Row],[rating]]=0,"No Rating","Rated")</f>
        <v>Rated</v>
      </c>
      <c r="I256" s="16" t="s">
        <v>525</v>
      </c>
      <c r="J256" s="29" t="s">
        <v>146</v>
      </c>
      <c r="K256" s="19">
        <v>12.249000000000001</v>
      </c>
      <c r="L256" s="26">
        <v>83</v>
      </c>
    </row>
    <row r="257" spans="1:12" x14ac:dyDescent="0.3">
      <c r="A257" s="14">
        <v>278427</v>
      </c>
      <c r="B257" s="16" t="s">
        <v>526</v>
      </c>
      <c r="C257" s="16" t="s">
        <v>10</v>
      </c>
      <c r="D257" s="4">
        <v>40533</v>
      </c>
      <c r="E257" s="23">
        <v>2010</v>
      </c>
      <c r="F257" s="19">
        <v>6.8</v>
      </c>
      <c r="G257" s="19">
        <f>IF(Movies[[#This Row],[rating]]=0,"",Movies[[#This Row],[rating]])</f>
        <v>6.8</v>
      </c>
      <c r="H257" s="19" t="str">
        <f>IF(Movies[[#This Row],[rating]]=0,"No Rating","Rated")</f>
        <v>Rated</v>
      </c>
      <c r="I257" s="16" t="s">
        <v>527</v>
      </c>
      <c r="J257" s="29" t="s">
        <v>12</v>
      </c>
      <c r="K257" s="19">
        <v>12.244</v>
      </c>
      <c r="L257" s="26">
        <v>423</v>
      </c>
    </row>
    <row r="258" spans="1:12" x14ac:dyDescent="0.3">
      <c r="A258" s="14">
        <v>48034</v>
      </c>
      <c r="B258" s="16" t="s">
        <v>528</v>
      </c>
      <c r="C258" s="16" t="s">
        <v>108</v>
      </c>
      <c r="D258" s="4">
        <v>40471</v>
      </c>
      <c r="E258" s="23">
        <v>2010</v>
      </c>
      <c r="F258" s="19">
        <v>7.1070000000000002</v>
      </c>
      <c r="G258" s="19">
        <f>IF(Movies[[#This Row],[rating]]=0,"",Movies[[#This Row],[rating]])</f>
        <v>7.1070000000000002</v>
      </c>
      <c r="H258" s="19" t="str">
        <f>IF(Movies[[#This Row],[rating]]=0,"No Rating","Rated")</f>
        <v>Rated</v>
      </c>
      <c r="I258" s="16" t="s">
        <v>180</v>
      </c>
      <c r="J258" s="29" t="s">
        <v>110</v>
      </c>
      <c r="K258" s="19">
        <v>12.242000000000001</v>
      </c>
      <c r="L258" s="26">
        <v>1565</v>
      </c>
    </row>
    <row r="259" spans="1:12" x14ac:dyDescent="0.3">
      <c r="A259" s="14">
        <v>37495</v>
      </c>
      <c r="B259" s="16" t="s">
        <v>529</v>
      </c>
      <c r="C259" s="16" t="s">
        <v>299</v>
      </c>
      <c r="D259" s="4">
        <v>40305</v>
      </c>
      <c r="E259" s="23">
        <v>2010</v>
      </c>
      <c r="F259" s="19">
        <v>6.9550000000000001</v>
      </c>
      <c r="G259" s="19">
        <f>IF(Movies[[#This Row],[rating]]=0,"",Movies[[#This Row],[rating]])</f>
        <v>6.9550000000000001</v>
      </c>
      <c r="H259" s="19" t="str">
        <f>IF(Movies[[#This Row],[rating]]=0,"No Rating","Rated")</f>
        <v>Rated</v>
      </c>
      <c r="I259" s="16" t="s">
        <v>530</v>
      </c>
      <c r="J259" s="29" t="s">
        <v>12</v>
      </c>
      <c r="K259" s="19">
        <v>12.234</v>
      </c>
      <c r="L259" s="26">
        <v>1158</v>
      </c>
    </row>
    <row r="260" spans="1:12" x14ac:dyDescent="0.3">
      <c r="A260" s="14">
        <v>47854</v>
      </c>
      <c r="B260" s="16" t="s">
        <v>531</v>
      </c>
      <c r="C260" s="16" t="s">
        <v>532</v>
      </c>
      <c r="D260" s="4">
        <v>40422</v>
      </c>
      <c r="E260" s="23">
        <v>2010</v>
      </c>
      <c r="F260" s="19">
        <v>6.8</v>
      </c>
      <c r="G260" s="19">
        <f>IF(Movies[[#This Row],[rating]]=0,"",Movies[[#This Row],[rating]])</f>
        <v>6.8</v>
      </c>
      <c r="H260" s="19" t="str">
        <f>IF(Movies[[#This Row],[rating]]=0,"No Rating","Rated")</f>
        <v>Rated</v>
      </c>
      <c r="I260" s="16" t="s">
        <v>533</v>
      </c>
      <c r="J260" s="29" t="s">
        <v>534</v>
      </c>
      <c r="K260" s="19">
        <v>12.233000000000001</v>
      </c>
      <c r="L260" s="26">
        <v>417</v>
      </c>
    </row>
    <row r="261" spans="1:12" x14ac:dyDescent="0.3">
      <c r="A261" s="14">
        <v>38368</v>
      </c>
      <c r="B261" s="16" t="s">
        <v>535</v>
      </c>
      <c r="C261" s="16" t="s">
        <v>536</v>
      </c>
      <c r="D261" s="4">
        <v>40354</v>
      </c>
      <c r="E261" s="23">
        <v>2010</v>
      </c>
      <c r="F261" s="19">
        <v>6.7</v>
      </c>
      <c r="G261" s="19">
        <f>IF(Movies[[#This Row],[rating]]=0,"",Movies[[#This Row],[rating]])</f>
        <v>6.7</v>
      </c>
      <c r="H261" s="19" t="str">
        <f>IF(Movies[[#This Row],[rating]]=0,"No Rating","Rated")</f>
        <v>Rated</v>
      </c>
      <c r="I261" s="16" t="s">
        <v>365</v>
      </c>
      <c r="J261" s="29" t="s">
        <v>222</v>
      </c>
      <c r="K261" s="19">
        <v>12.22</v>
      </c>
      <c r="L261" s="26">
        <v>369</v>
      </c>
    </row>
    <row r="262" spans="1:12" x14ac:dyDescent="0.3">
      <c r="A262" s="14">
        <v>44982</v>
      </c>
      <c r="B262" s="16">
        <v>13</v>
      </c>
      <c r="C262" s="16" t="s">
        <v>10</v>
      </c>
      <c r="D262" s="4">
        <v>40249</v>
      </c>
      <c r="E262" s="23">
        <v>2010</v>
      </c>
      <c r="F262" s="19">
        <v>5.8</v>
      </c>
      <c r="G262" s="19">
        <f>IF(Movies[[#This Row],[rating]]=0,"",Movies[[#This Row],[rating]])</f>
        <v>5.8</v>
      </c>
      <c r="H262" s="19" t="str">
        <f>IF(Movies[[#This Row],[rating]]=0,"No Rating","Rated")</f>
        <v>Rated</v>
      </c>
      <c r="I262" s="16" t="s">
        <v>239</v>
      </c>
      <c r="J262" s="29" t="s">
        <v>12</v>
      </c>
      <c r="K262" s="19">
        <v>12.177</v>
      </c>
      <c r="L262" s="26">
        <v>819</v>
      </c>
    </row>
    <row r="263" spans="1:12" x14ac:dyDescent="0.3">
      <c r="A263" s="14">
        <v>38778</v>
      </c>
      <c r="B263" s="16" t="s">
        <v>537</v>
      </c>
      <c r="C263" s="16" t="s">
        <v>10</v>
      </c>
      <c r="D263" s="4">
        <v>40389</v>
      </c>
      <c r="E263" s="23">
        <v>2010</v>
      </c>
      <c r="F263" s="19">
        <v>5.7</v>
      </c>
      <c r="G263" s="19">
        <f>IF(Movies[[#This Row],[rating]]=0,"",Movies[[#This Row],[rating]])</f>
        <v>5.7</v>
      </c>
      <c r="H263" s="19" t="str">
        <f>IF(Movies[[#This Row],[rating]]=0,"No Rating","Rated")</f>
        <v>Rated</v>
      </c>
      <c r="I263" s="16" t="s">
        <v>30</v>
      </c>
      <c r="J263" s="29" t="s">
        <v>12</v>
      </c>
      <c r="K263" s="19">
        <v>12.162000000000001</v>
      </c>
      <c r="L263" s="26">
        <v>1794</v>
      </c>
    </row>
    <row r="264" spans="1:12" x14ac:dyDescent="0.3">
      <c r="A264" s="14">
        <v>23830</v>
      </c>
      <c r="B264" s="16" t="s">
        <v>538</v>
      </c>
      <c r="C264" s="16" t="s">
        <v>506</v>
      </c>
      <c r="D264" s="4">
        <v>40487</v>
      </c>
      <c r="E264" s="23">
        <v>2010</v>
      </c>
      <c r="F264" s="19">
        <v>6.1150000000000002</v>
      </c>
      <c r="G264" s="19">
        <f>IF(Movies[[#This Row],[rating]]=0,"",Movies[[#This Row],[rating]])</f>
        <v>6.1150000000000002</v>
      </c>
      <c r="H264" s="19" t="str">
        <f>IF(Movies[[#This Row],[rating]]=0,"No Rating","Rated")</f>
        <v>Rated</v>
      </c>
      <c r="I264" s="16" t="s">
        <v>33</v>
      </c>
      <c r="J264" s="29" t="s">
        <v>12</v>
      </c>
      <c r="K264" s="19">
        <v>12.137</v>
      </c>
      <c r="L264" s="26">
        <v>762</v>
      </c>
    </row>
    <row r="265" spans="1:12" x14ac:dyDescent="0.3">
      <c r="A265" s="14">
        <v>74658</v>
      </c>
      <c r="B265" s="16" t="s">
        <v>539</v>
      </c>
      <c r="C265" s="16" t="s">
        <v>540</v>
      </c>
      <c r="D265" s="4">
        <v>40480</v>
      </c>
      <c r="E265" s="23">
        <v>2010</v>
      </c>
      <c r="F265" s="19">
        <v>7.3</v>
      </c>
      <c r="G265" s="19">
        <f>IF(Movies[[#This Row],[rating]]=0,"",Movies[[#This Row],[rating]])</f>
        <v>7.3</v>
      </c>
      <c r="H265" s="19" t="str">
        <f>IF(Movies[[#This Row],[rating]]=0,"No Rating","Rated")</f>
        <v>Rated</v>
      </c>
      <c r="I265" s="16" t="s">
        <v>390</v>
      </c>
      <c r="J265" s="29" t="s">
        <v>511</v>
      </c>
      <c r="K265" s="19">
        <v>12.124000000000001</v>
      </c>
      <c r="L265" s="26">
        <v>121</v>
      </c>
    </row>
    <row r="266" spans="1:12" x14ac:dyDescent="0.3">
      <c r="A266" s="14">
        <v>57361</v>
      </c>
      <c r="B266" s="16" t="s">
        <v>541</v>
      </c>
      <c r="C266" s="16" t="s">
        <v>94</v>
      </c>
      <c r="D266" s="4">
        <v>40534</v>
      </c>
      <c r="E266" s="23">
        <v>2010</v>
      </c>
      <c r="F266" s="19">
        <v>7.3</v>
      </c>
      <c r="G266" s="19">
        <f>IF(Movies[[#This Row],[rating]]=0,"",Movies[[#This Row],[rating]])</f>
        <v>7.3</v>
      </c>
      <c r="H266" s="19" t="str">
        <f>IF(Movies[[#This Row],[rating]]=0,"No Rating","Rated")</f>
        <v>Rated</v>
      </c>
      <c r="I266" s="16" t="s">
        <v>542</v>
      </c>
      <c r="J266" s="29" t="s">
        <v>96</v>
      </c>
      <c r="K266" s="19">
        <v>12.096</v>
      </c>
      <c r="L266" s="26">
        <v>509</v>
      </c>
    </row>
    <row r="267" spans="1:12" x14ac:dyDescent="0.3">
      <c r="A267" s="14">
        <v>12685</v>
      </c>
      <c r="B267" s="16" t="s">
        <v>543</v>
      </c>
      <c r="C267" s="16" t="s">
        <v>544</v>
      </c>
      <c r="D267" s="4">
        <v>40339</v>
      </c>
      <c r="E267" s="23">
        <v>2010</v>
      </c>
      <c r="F267" s="19">
        <v>3.9</v>
      </c>
      <c r="G267" s="19">
        <f>IF(Movies[[#This Row],[rating]]=0,"",Movies[[#This Row],[rating]])</f>
        <v>3.9</v>
      </c>
      <c r="H267" s="19" t="str">
        <f>IF(Movies[[#This Row],[rating]]=0,"No Rating","Rated")</f>
        <v>Rated</v>
      </c>
      <c r="I267" s="16" t="s">
        <v>545</v>
      </c>
      <c r="J267" s="29" t="s">
        <v>12</v>
      </c>
      <c r="K267" s="19">
        <v>12.089</v>
      </c>
      <c r="L267" s="26">
        <v>218</v>
      </c>
    </row>
    <row r="268" spans="1:12" x14ac:dyDescent="0.3">
      <c r="A268" s="14">
        <v>43263</v>
      </c>
      <c r="B268" s="16" t="s">
        <v>546</v>
      </c>
      <c r="C268" s="16" t="s">
        <v>10</v>
      </c>
      <c r="D268" s="4">
        <v>40307</v>
      </c>
      <c r="E268" s="23">
        <v>2010</v>
      </c>
      <c r="F268" s="19">
        <v>6.8</v>
      </c>
      <c r="G268" s="19">
        <f>IF(Movies[[#This Row],[rating]]=0,"",Movies[[#This Row],[rating]])</f>
        <v>6.8</v>
      </c>
      <c r="H268" s="19" t="str">
        <f>IF(Movies[[#This Row],[rating]]=0,"No Rating","Rated")</f>
        <v>Rated</v>
      </c>
      <c r="I268" s="16" t="s">
        <v>547</v>
      </c>
      <c r="J268" s="29" t="s">
        <v>12</v>
      </c>
      <c r="K268" s="19">
        <v>12.085000000000001</v>
      </c>
      <c r="L268" s="26">
        <v>93</v>
      </c>
    </row>
    <row r="269" spans="1:12" x14ac:dyDescent="0.3">
      <c r="A269" s="14">
        <v>44147</v>
      </c>
      <c r="B269" s="16" t="s">
        <v>548</v>
      </c>
      <c r="C269" s="16" t="s">
        <v>299</v>
      </c>
      <c r="D269" s="4">
        <v>40346</v>
      </c>
      <c r="E269" s="23">
        <v>2010</v>
      </c>
      <c r="F269" s="19">
        <v>6.4</v>
      </c>
      <c r="G269" s="19">
        <f>IF(Movies[[#This Row],[rating]]=0,"",Movies[[#This Row],[rating]])</f>
        <v>6.4</v>
      </c>
      <c r="H269" s="19" t="str">
        <f>IF(Movies[[#This Row],[rating]]=0,"No Rating","Rated")</f>
        <v>Rated</v>
      </c>
      <c r="I269" s="16" t="s">
        <v>170</v>
      </c>
      <c r="J269" s="29" t="s">
        <v>12</v>
      </c>
      <c r="K269" s="19">
        <v>12.018000000000001</v>
      </c>
      <c r="L269" s="26">
        <v>718</v>
      </c>
    </row>
    <row r="270" spans="1:12" x14ac:dyDescent="0.3">
      <c r="A270" s="14">
        <v>33473</v>
      </c>
      <c r="B270" s="16" t="s">
        <v>549</v>
      </c>
      <c r="C270" s="16" t="s">
        <v>10</v>
      </c>
      <c r="D270" s="4">
        <v>40461</v>
      </c>
      <c r="E270" s="23">
        <v>2010</v>
      </c>
      <c r="F270" s="19">
        <v>5.5</v>
      </c>
      <c r="G270" s="19">
        <f>IF(Movies[[#This Row],[rating]]=0,"",Movies[[#This Row],[rating]])</f>
        <v>5.5</v>
      </c>
      <c r="H270" s="19" t="str">
        <f>IF(Movies[[#This Row],[rating]]=0,"No Rating","Rated")</f>
        <v>Rated</v>
      </c>
      <c r="I270" s="16" t="s">
        <v>550</v>
      </c>
      <c r="J270" s="29" t="s">
        <v>12</v>
      </c>
      <c r="K270" s="19">
        <v>12.013</v>
      </c>
      <c r="L270" s="26">
        <v>104</v>
      </c>
    </row>
    <row r="271" spans="1:12" x14ac:dyDescent="0.3">
      <c r="A271" s="14">
        <v>29920</v>
      </c>
      <c r="B271" s="16" t="s">
        <v>551</v>
      </c>
      <c r="C271" s="16" t="s">
        <v>552</v>
      </c>
      <c r="D271" s="4">
        <v>40193</v>
      </c>
      <c r="E271" s="23">
        <v>2010</v>
      </c>
      <c r="F271" s="19">
        <v>6.5</v>
      </c>
      <c r="G271" s="19">
        <f>IF(Movies[[#This Row],[rating]]=0,"",Movies[[#This Row],[rating]])</f>
        <v>6.5</v>
      </c>
      <c r="H271" s="19" t="str">
        <f>IF(Movies[[#This Row],[rating]]=0,"No Rating","Rated")</f>
        <v>Rated</v>
      </c>
      <c r="I271" s="16" t="s">
        <v>542</v>
      </c>
      <c r="J271" s="29" t="s">
        <v>553</v>
      </c>
      <c r="K271" s="19">
        <v>11.968999999999999</v>
      </c>
      <c r="L271" s="26">
        <v>236</v>
      </c>
    </row>
    <row r="272" spans="1:12" x14ac:dyDescent="0.3">
      <c r="A272" s="14">
        <v>41411</v>
      </c>
      <c r="B272" s="16" t="s">
        <v>554</v>
      </c>
      <c r="C272" s="16" t="s">
        <v>555</v>
      </c>
      <c r="D272" s="4">
        <v>40247</v>
      </c>
      <c r="E272" s="23">
        <v>2010</v>
      </c>
      <c r="F272" s="19">
        <v>7.55</v>
      </c>
      <c r="G272" s="19">
        <f>IF(Movies[[#This Row],[rating]]=0,"",Movies[[#This Row],[rating]])</f>
        <v>7.55</v>
      </c>
      <c r="H272" s="19" t="str">
        <f>IF(Movies[[#This Row],[rating]]=0,"No Rating","Rated")</f>
        <v>Rated</v>
      </c>
      <c r="I272" s="16" t="s">
        <v>556</v>
      </c>
      <c r="J272" s="29" t="s">
        <v>110</v>
      </c>
      <c r="K272" s="19">
        <v>11.965999999999999</v>
      </c>
      <c r="L272" s="26">
        <v>1007</v>
      </c>
    </row>
    <row r="273" spans="1:12" x14ac:dyDescent="0.3">
      <c r="A273" s="14">
        <v>37905</v>
      </c>
      <c r="B273" s="16" t="s">
        <v>557</v>
      </c>
      <c r="C273" s="16" t="s">
        <v>506</v>
      </c>
      <c r="D273" s="4">
        <v>40219</v>
      </c>
      <c r="E273" s="23">
        <v>2010</v>
      </c>
      <c r="F273" s="19">
        <v>5.9269999999999996</v>
      </c>
      <c r="G273" s="19">
        <f>IF(Movies[[#This Row],[rating]]=0,"",Movies[[#This Row],[rating]])</f>
        <v>5.9269999999999996</v>
      </c>
      <c r="H273" s="19" t="str">
        <f>IF(Movies[[#This Row],[rating]]=0,"No Rating","Rated")</f>
        <v>Rated</v>
      </c>
      <c r="I273" s="16" t="s">
        <v>558</v>
      </c>
      <c r="J273" s="29" t="s">
        <v>110</v>
      </c>
      <c r="K273" s="19">
        <v>11.96</v>
      </c>
      <c r="L273" s="26">
        <v>467</v>
      </c>
    </row>
    <row r="274" spans="1:12" x14ac:dyDescent="0.3">
      <c r="A274" s="14">
        <v>41505</v>
      </c>
      <c r="B274" s="16" t="s">
        <v>559</v>
      </c>
      <c r="C274" s="16" t="s">
        <v>10</v>
      </c>
      <c r="D274" s="4">
        <v>40264</v>
      </c>
      <c r="E274" s="23">
        <v>2010</v>
      </c>
      <c r="F274" s="19">
        <v>6.1</v>
      </c>
      <c r="G274" s="19">
        <f>IF(Movies[[#This Row],[rating]]=0,"",Movies[[#This Row],[rating]])</f>
        <v>6.1</v>
      </c>
      <c r="H274" s="19" t="str">
        <f>IF(Movies[[#This Row],[rating]]=0,"No Rating","Rated")</f>
        <v>Rated</v>
      </c>
      <c r="I274" s="16" t="s">
        <v>183</v>
      </c>
      <c r="J274" s="29" t="s">
        <v>12</v>
      </c>
      <c r="K274" s="19">
        <v>11.89</v>
      </c>
      <c r="L274" s="26">
        <v>709</v>
      </c>
    </row>
    <row r="275" spans="1:12" x14ac:dyDescent="0.3">
      <c r="A275" s="14">
        <v>41110</v>
      </c>
      <c r="B275" s="16" t="s">
        <v>560</v>
      </c>
      <c r="C275" s="16" t="s">
        <v>540</v>
      </c>
      <c r="D275" s="4">
        <v>40256</v>
      </c>
      <c r="E275" s="23">
        <v>2010</v>
      </c>
      <c r="F275" s="19">
        <v>6.8</v>
      </c>
      <c r="G275" s="19">
        <f>IF(Movies[[#This Row],[rating]]=0,"",Movies[[#This Row],[rating]])</f>
        <v>6.8</v>
      </c>
      <c r="H275" s="19" t="str">
        <f>IF(Movies[[#This Row],[rating]]=0,"No Rating","Rated")</f>
        <v>Rated</v>
      </c>
      <c r="I275" s="16" t="s">
        <v>33</v>
      </c>
      <c r="J275" s="29" t="s">
        <v>511</v>
      </c>
      <c r="K275" s="19">
        <v>11.882999999999999</v>
      </c>
      <c r="L275" s="26">
        <v>362</v>
      </c>
    </row>
    <row r="276" spans="1:12" x14ac:dyDescent="0.3">
      <c r="A276" s="14">
        <v>45202</v>
      </c>
      <c r="B276" s="16" t="s">
        <v>561</v>
      </c>
      <c r="C276" s="16" t="s">
        <v>94</v>
      </c>
      <c r="D276" s="4">
        <v>40311</v>
      </c>
      <c r="E276" s="23">
        <v>2010</v>
      </c>
      <c r="F276" s="19">
        <v>6.4</v>
      </c>
      <c r="G276" s="19">
        <f>IF(Movies[[#This Row],[rating]]=0,"",Movies[[#This Row],[rating]])</f>
        <v>6.4</v>
      </c>
      <c r="H276" s="19" t="str">
        <f>IF(Movies[[#This Row],[rating]]=0,"No Rating","Rated")</f>
        <v>Rated</v>
      </c>
      <c r="I276" s="16" t="s">
        <v>312</v>
      </c>
      <c r="J276" s="29" t="s">
        <v>96</v>
      </c>
      <c r="K276" s="19">
        <v>11.847</v>
      </c>
      <c r="L276" s="26">
        <v>325</v>
      </c>
    </row>
    <row r="277" spans="1:12" x14ac:dyDescent="0.3">
      <c r="A277" s="14">
        <v>48186</v>
      </c>
      <c r="B277" s="16" t="s">
        <v>562</v>
      </c>
      <c r="C277" s="16" t="s">
        <v>563</v>
      </c>
      <c r="D277" s="4">
        <v>40473</v>
      </c>
      <c r="E277" s="23">
        <v>2010</v>
      </c>
      <c r="F277" s="19">
        <v>6.4</v>
      </c>
      <c r="G277" s="19">
        <f>IF(Movies[[#This Row],[rating]]=0,"",Movies[[#This Row],[rating]])</f>
        <v>6.4</v>
      </c>
      <c r="H277" s="19" t="str">
        <f>IF(Movies[[#This Row],[rating]]=0,"No Rating","Rated")</f>
        <v>Rated</v>
      </c>
      <c r="I277" s="16" t="s">
        <v>564</v>
      </c>
      <c r="J277" s="29" t="s">
        <v>12</v>
      </c>
      <c r="K277" s="19">
        <v>11.837999999999999</v>
      </c>
      <c r="L277" s="26">
        <v>295</v>
      </c>
    </row>
    <row r="278" spans="1:12" x14ac:dyDescent="0.3">
      <c r="A278" s="14">
        <v>70000</v>
      </c>
      <c r="B278" s="16" t="s">
        <v>565</v>
      </c>
      <c r="C278" s="16" t="s">
        <v>144</v>
      </c>
      <c r="D278" s="4">
        <v>40515</v>
      </c>
      <c r="E278" s="23">
        <v>2010</v>
      </c>
      <c r="F278" s="19">
        <v>4.7</v>
      </c>
      <c r="G278" s="19">
        <f>IF(Movies[[#This Row],[rating]]=0,"",Movies[[#This Row],[rating]])</f>
        <v>4.7</v>
      </c>
      <c r="H278" s="19" t="str">
        <f>IF(Movies[[#This Row],[rating]]=0,"No Rating","Rated")</f>
        <v>Rated</v>
      </c>
      <c r="I278" s="16" t="s">
        <v>566</v>
      </c>
      <c r="J278" s="29" t="s">
        <v>146</v>
      </c>
      <c r="K278" s="19">
        <v>11.813000000000001</v>
      </c>
      <c r="L278" s="26">
        <v>33</v>
      </c>
    </row>
    <row r="279" spans="1:12" x14ac:dyDescent="0.3">
      <c r="A279" s="14">
        <v>47904</v>
      </c>
      <c r="B279" s="16" t="s">
        <v>567</v>
      </c>
      <c r="C279" s="16" t="s">
        <v>568</v>
      </c>
      <c r="D279" s="4">
        <v>40442</v>
      </c>
      <c r="E279" s="23">
        <v>2010</v>
      </c>
      <c r="F279" s="19">
        <v>6.6</v>
      </c>
      <c r="G279" s="19">
        <f>IF(Movies[[#This Row],[rating]]=0,"",Movies[[#This Row],[rating]])</f>
        <v>6.6</v>
      </c>
      <c r="H279" s="19" t="str">
        <f>IF(Movies[[#This Row],[rating]]=0,"No Rating","Rated")</f>
        <v>Rated</v>
      </c>
      <c r="I279" s="16" t="s">
        <v>569</v>
      </c>
      <c r="J279" s="29" t="s">
        <v>110</v>
      </c>
      <c r="K279" s="19">
        <v>11.803000000000001</v>
      </c>
      <c r="L279" s="26">
        <v>194</v>
      </c>
    </row>
    <row r="280" spans="1:12" x14ac:dyDescent="0.3">
      <c r="A280" s="14">
        <v>43931</v>
      </c>
      <c r="B280" s="16" t="s">
        <v>570</v>
      </c>
      <c r="C280" s="16" t="s">
        <v>10</v>
      </c>
      <c r="D280" s="4">
        <v>40459</v>
      </c>
      <c r="E280" s="23">
        <v>2010</v>
      </c>
      <c r="F280" s="19">
        <v>5.5</v>
      </c>
      <c r="G280" s="19">
        <f>IF(Movies[[#This Row],[rating]]=0,"",Movies[[#This Row],[rating]])</f>
        <v>5.5</v>
      </c>
      <c r="H280" s="19" t="str">
        <f>IF(Movies[[#This Row],[rating]]=0,"No Rating","Rated")</f>
        <v>Rated</v>
      </c>
      <c r="I280" s="16" t="s">
        <v>203</v>
      </c>
      <c r="J280" s="29" t="s">
        <v>12</v>
      </c>
      <c r="K280" s="19">
        <v>11.798999999999999</v>
      </c>
      <c r="L280" s="26">
        <v>519</v>
      </c>
    </row>
    <row r="281" spans="1:12" x14ac:dyDescent="0.3">
      <c r="A281" s="14">
        <v>51072</v>
      </c>
      <c r="B281" s="16" t="s">
        <v>571</v>
      </c>
      <c r="C281" s="16" t="s">
        <v>108</v>
      </c>
      <c r="D281" s="4">
        <v>40520</v>
      </c>
      <c r="E281" s="23">
        <v>2010</v>
      </c>
      <c r="F281" s="19">
        <v>6.0659999999999998</v>
      </c>
      <c r="G281" s="19">
        <f>IF(Movies[[#This Row],[rating]]=0,"",Movies[[#This Row],[rating]])</f>
        <v>6.0659999999999998</v>
      </c>
      <c r="H281" s="19" t="str">
        <f>IF(Movies[[#This Row],[rating]]=0,"No Rating","Rated")</f>
        <v>Rated</v>
      </c>
      <c r="I281" s="16" t="s">
        <v>273</v>
      </c>
      <c r="J281" s="29" t="s">
        <v>110</v>
      </c>
      <c r="K281" s="19">
        <v>11.768000000000001</v>
      </c>
      <c r="L281" s="26">
        <v>152</v>
      </c>
    </row>
    <row r="282" spans="1:12" x14ac:dyDescent="0.3">
      <c r="A282" s="14">
        <v>37048</v>
      </c>
      <c r="B282" s="16" t="s">
        <v>572</v>
      </c>
      <c r="C282" s="16" t="s">
        <v>144</v>
      </c>
      <c r="D282" s="4">
        <v>40439</v>
      </c>
      <c r="E282" s="23">
        <v>2010</v>
      </c>
      <c r="F282" s="19">
        <v>6.3</v>
      </c>
      <c r="G282" s="19">
        <f>IF(Movies[[#This Row],[rating]]=0,"",Movies[[#This Row],[rating]])</f>
        <v>6.3</v>
      </c>
      <c r="H282" s="19" t="str">
        <f>IF(Movies[[#This Row],[rating]]=0,"No Rating","Rated")</f>
        <v>Rated</v>
      </c>
      <c r="I282" s="16" t="s">
        <v>573</v>
      </c>
      <c r="J282" s="29" t="s">
        <v>146</v>
      </c>
      <c r="K282" s="19">
        <v>11.755000000000001</v>
      </c>
      <c r="L282" s="26">
        <v>31</v>
      </c>
    </row>
    <row r="283" spans="1:12" x14ac:dyDescent="0.3">
      <c r="A283" s="14">
        <v>52015</v>
      </c>
      <c r="B283" s="16" t="s">
        <v>574</v>
      </c>
      <c r="C283" s="16" t="s">
        <v>10</v>
      </c>
      <c r="D283" s="4">
        <v>40451</v>
      </c>
      <c r="E283" s="23">
        <v>2010</v>
      </c>
      <c r="F283" s="19">
        <v>6.2</v>
      </c>
      <c r="G283" s="19">
        <f>IF(Movies[[#This Row],[rating]]=0,"",Movies[[#This Row],[rating]])</f>
        <v>6.2</v>
      </c>
      <c r="H283" s="19" t="str">
        <f>IF(Movies[[#This Row],[rating]]=0,"No Rating","Rated")</f>
        <v>Rated</v>
      </c>
      <c r="I283" s="16" t="s">
        <v>575</v>
      </c>
      <c r="J283" s="29" t="s">
        <v>12</v>
      </c>
      <c r="K283" s="19">
        <v>11.743</v>
      </c>
      <c r="L283" s="26">
        <v>800</v>
      </c>
    </row>
    <row r="284" spans="1:12" x14ac:dyDescent="0.3">
      <c r="A284" s="14">
        <v>33427</v>
      </c>
      <c r="B284" s="16" t="s">
        <v>576</v>
      </c>
      <c r="C284" s="16" t="s">
        <v>10</v>
      </c>
      <c r="D284" s="4">
        <v>40326</v>
      </c>
      <c r="E284" s="23">
        <v>2010</v>
      </c>
      <c r="F284" s="19">
        <v>5.8</v>
      </c>
      <c r="G284" s="19">
        <f>IF(Movies[[#This Row],[rating]]=0,"",Movies[[#This Row],[rating]])</f>
        <v>5.8</v>
      </c>
      <c r="H284" s="19" t="str">
        <f>IF(Movies[[#This Row],[rating]]=0,"No Rating","Rated")</f>
        <v>Rated</v>
      </c>
      <c r="I284" s="16" t="s">
        <v>577</v>
      </c>
      <c r="J284" s="29" t="s">
        <v>578</v>
      </c>
      <c r="K284" s="19">
        <v>11.718999999999999</v>
      </c>
      <c r="L284" s="26">
        <v>100</v>
      </c>
    </row>
    <row r="285" spans="1:12" x14ac:dyDescent="0.3">
      <c r="A285" s="14">
        <v>62989</v>
      </c>
      <c r="B285" s="16" t="s">
        <v>579</v>
      </c>
      <c r="C285" s="16" t="s">
        <v>432</v>
      </c>
      <c r="D285" s="4">
        <v>40523</v>
      </c>
      <c r="E285" s="23">
        <v>2010</v>
      </c>
      <c r="F285" s="19">
        <v>4.8</v>
      </c>
      <c r="G285" s="19">
        <f>IF(Movies[[#This Row],[rating]]=0,"",Movies[[#This Row],[rating]])</f>
        <v>4.8</v>
      </c>
      <c r="H285" s="19" t="str">
        <f>IF(Movies[[#This Row],[rating]]=0,"No Rating","Rated")</f>
        <v>Rated</v>
      </c>
      <c r="I285" s="16" t="s">
        <v>580</v>
      </c>
      <c r="J285" s="29" t="s">
        <v>12</v>
      </c>
      <c r="K285" s="19">
        <v>11.711</v>
      </c>
      <c r="L285" s="26">
        <v>79</v>
      </c>
    </row>
    <row r="286" spans="1:12" x14ac:dyDescent="0.3">
      <c r="A286" s="14">
        <v>36950</v>
      </c>
      <c r="B286" s="16" t="s">
        <v>581</v>
      </c>
      <c r="C286" s="16" t="s">
        <v>10</v>
      </c>
      <c r="D286" s="4">
        <v>40356</v>
      </c>
      <c r="E286" s="23">
        <v>2010</v>
      </c>
      <c r="F286" s="19">
        <v>7.1</v>
      </c>
      <c r="G286" s="19">
        <f>IF(Movies[[#This Row],[rating]]=0,"",Movies[[#This Row],[rating]])</f>
        <v>7.1</v>
      </c>
      <c r="H286" s="19" t="str">
        <f>IF(Movies[[#This Row],[rating]]=0,"No Rating","Rated")</f>
        <v>Rated</v>
      </c>
      <c r="I286" s="16" t="s">
        <v>398</v>
      </c>
      <c r="J286" s="29" t="s">
        <v>12</v>
      </c>
      <c r="K286" s="19">
        <v>11.69</v>
      </c>
      <c r="L286" s="26">
        <v>394</v>
      </c>
    </row>
    <row r="287" spans="1:12" x14ac:dyDescent="0.3">
      <c r="A287" s="14">
        <v>38843</v>
      </c>
      <c r="B287" s="16" t="s">
        <v>582</v>
      </c>
      <c r="C287" s="16" t="s">
        <v>10</v>
      </c>
      <c r="D287" s="4">
        <v>40382</v>
      </c>
      <c r="E287" s="23">
        <v>2010</v>
      </c>
      <c r="F287" s="19">
        <v>6.5</v>
      </c>
      <c r="G287" s="19">
        <f>IF(Movies[[#This Row],[rating]]=0,"",Movies[[#This Row],[rating]])</f>
        <v>6.5</v>
      </c>
      <c r="H287" s="19" t="str">
        <f>IF(Movies[[#This Row],[rating]]=0,"No Rating","Rated")</f>
        <v>Rated</v>
      </c>
      <c r="I287" s="16" t="s">
        <v>153</v>
      </c>
      <c r="J287" s="29" t="s">
        <v>12</v>
      </c>
      <c r="K287" s="19">
        <v>11.688000000000001</v>
      </c>
      <c r="L287" s="26">
        <v>755</v>
      </c>
    </row>
    <row r="288" spans="1:12" x14ac:dyDescent="0.3">
      <c r="A288" s="14">
        <v>61722</v>
      </c>
      <c r="B288" s="16" t="s">
        <v>583</v>
      </c>
      <c r="C288" s="16" t="s">
        <v>584</v>
      </c>
      <c r="D288" s="4">
        <v>40444</v>
      </c>
      <c r="E288" s="23">
        <v>2010</v>
      </c>
      <c r="F288" s="19">
        <v>6.4</v>
      </c>
      <c r="G288" s="19">
        <f>IF(Movies[[#This Row],[rating]]=0,"",Movies[[#This Row],[rating]])</f>
        <v>6.4</v>
      </c>
      <c r="H288" s="19" t="str">
        <f>IF(Movies[[#This Row],[rating]]=0,"No Rating","Rated")</f>
        <v>Rated</v>
      </c>
      <c r="I288" s="16" t="s">
        <v>585</v>
      </c>
      <c r="J288" s="29" t="s">
        <v>286</v>
      </c>
      <c r="K288" s="19">
        <v>11.654</v>
      </c>
      <c r="L288" s="26">
        <v>72</v>
      </c>
    </row>
    <row r="289" spans="1:12" x14ac:dyDescent="0.3">
      <c r="A289" s="14">
        <v>57703</v>
      </c>
      <c r="B289" s="16" t="s">
        <v>586</v>
      </c>
      <c r="C289" s="16" t="s">
        <v>587</v>
      </c>
      <c r="D289" s="4">
        <v>40451</v>
      </c>
      <c r="E289" s="23">
        <v>2010</v>
      </c>
      <c r="F289" s="19">
        <v>6.3</v>
      </c>
      <c r="G289" s="19">
        <f>IF(Movies[[#This Row],[rating]]=0,"",Movies[[#This Row],[rating]])</f>
        <v>6.3</v>
      </c>
      <c r="H289" s="19" t="str">
        <f>IF(Movies[[#This Row],[rating]]=0,"No Rating","Rated")</f>
        <v>Rated</v>
      </c>
      <c r="I289" s="16" t="s">
        <v>33</v>
      </c>
      <c r="J289" s="29" t="s">
        <v>146</v>
      </c>
      <c r="K289" s="19">
        <v>11.627000000000001</v>
      </c>
      <c r="L289" s="26">
        <v>213</v>
      </c>
    </row>
    <row r="290" spans="1:12" x14ac:dyDescent="0.3">
      <c r="A290" s="14">
        <v>38961</v>
      </c>
      <c r="B290" s="16" t="s">
        <v>588</v>
      </c>
      <c r="C290" s="16" t="s">
        <v>416</v>
      </c>
      <c r="D290" s="4">
        <v>40373</v>
      </c>
      <c r="E290" s="23">
        <v>2010</v>
      </c>
      <c r="F290" s="19">
        <v>5.9</v>
      </c>
      <c r="G290" s="19">
        <f>IF(Movies[[#This Row],[rating]]=0,"",Movies[[#This Row],[rating]])</f>
        <v>5.9</v>
      </c>
      <c r="H290" s="19" t="str">
        <f>IF(Movies[[#This Row],[rating]]=0,"No Rating","Rated")</f>
        <v>Rated</v>
      </c>
      <c r="I290" s="16" t="s">
        <v>273</v>
      </c>
      <c r="J290" s="29" t="s">
        <v>12</v>
      </c>
      <c r="K290" s="19">
        <v>11.598000000000001</v>
      </c>
      <c r="L290" s="26">
        <v>448</v>
      </c>
    </row>
    <row r="291" spans="1:12" x14ac:dyDescent="0.3">
      <c r="A291" s="14">
        <v>45556</v>
      </c>
      <c r="B291" s="16" t="s">
        <v>589</v>
      </c>
      <c r="C291" s="16" t="s">
        <v>590</v>
      </c>
      <c r="D291" s="4">
        <v>40394</v>
      </c>
      <c r="E291" s="23">
        <v>2010</v>
      </c>
      <c r="F291" s="19">
        <v>5.7</v>
      </c>
      <c r="G291" s="19">
        <f>IF(Movies[[#This Row],[rating]]=0,"",Movies[[#This Row],[rating]])</f>
        <v>5.7</v>
      </c>
      <c r="H291" s="19" t="str">
        <f>IF(Movies[[#This Row],[rating]]=0,"No Rating","Rated")</f>
        <v>Rated</v>
      </c>
      <c r="I291" s="16" t="s">
        <v>591</v>
      </c>
      <c r="J291" s="29" t="s">
        <v>12</v>
      </c>
      <c r="K291" s="19">
        <v>11.582000000000001</v>
      </c>
      <c r="L291" s="26">
        <v>188</v>
      </c>
    </row>
    <row r="292" spans="1:12" x14ac:dyDescent="0.3">
      <c r="A292" s="14">
        <v>71172</v>
      </c>
      <c r="B292" s="16" t="s">
        <v>592</v>
      </c>
      <c r="C292" s="16" t="s">
        <v>144</v>
      </c>
      <c r="D292" s="4">
        <v>40292</v>
      </c>
      <c r="E292" s="23">
        <v>2010</v>
      </c>
      <c r="F292" s="19">
        <v>7.4</v>
      </c>
      <c r="G292" s="19">
        <f>IF(Movies[[#This Row],[rating]]=0,"",Movies[[#This Row],[rating]])</f>
        <v>7.4</v>
      </c>
      <c r="H292" s="19" t="str">
        <f>IF(Movies[[#This Row],[rating]]=0,"No Rating","Rated")</f>
        <v>Rated</v>
      </c>
      <c r="I292" s="16" t="s">
        <v>593</v>
      </c>
      <c r="J292" s="29" t="s">
        <v>146</v>
      </c>
      <c r="K292" s="19">
        <v>11.532999999999999</v>
      </c>
      <c r="L292" s="26">
        <v>92</v>
      </c>
    </row>
    <row r="293" spans="1:12" x14ac:dyDescent="0.3">
      <c r="A293" s="14">
        <v>148284</v>
      </c>
      <c r="B293" s="16" t="s">
        <v>594</v>
      </c>
      <c r="C293" s="16" t="s">
        <v>595</v>
      </c>
      <c r="D293" s="4">
        <v>40452</v>
      </c>
      <c r="E293" s="23">
        <v>2010</v>
      </c>
      <c r="F293" s="19">
        <v>6.6</v>
      </c>
      <c r="G293" s="19">
        <f>IF(Movies[[#This Row],[rating]]=0,"",Movies[[#This Row],[rating]])</f>
        <v>6.6</v>
      </c>
      <c r="H293" s="19" t="str">
        <f>IF(Movies[[#This Row],[rating]]=0,"No Rating","Rated")</f>
        <v>Rated</v>
      </c>
      <c r="I293" s="16" t="s">
        <v>596</v>
      </c>
      <c r="J293" s="29" t="s">
        <v>597</v>
      </c>
      <c r="K293" s="19">
        <v>11.481999999999999</v>
      </c>
      <c r="L293" s="26">
        <v>222</v>
      </c>
    </row>
    <row r="294" spans="1:12" x14ac:dyDescent="0.3">
      <c r="A294" s="14">
        <v>34179</v>
      </c>
      <c r="B294" s="16" t="s">
        <v>598</v>
      </c>
      <c r="C294" s="16" t="s">
        <v>599</v>
      </c>
      <c r="D294" s="4">
        <v>40213</v>
      </c>
      <c r="E294" s="23">
        <v>2010</v>
      </c>
      <c r="F294" s="19">
        <v>6.3</v>
      </c>
      <c r="G294" s="19">
        <f>IF(Movies[[#This Row],[rating]]=0,"",Movies[[#This Row],[rating]])</f>
        <v>6.3</v>
      </c>
      <c r="H294" s="19" t="str">
        <f>IF(Movies[[#This Row],[rating]]=0,"No Rating","Rated")</f>
        <v>Rated</v>
      </c>
      <c r="I294" s="16" t="s">
        <v>600</v>
      </c>
      <c r="J294" s="29" t="s">
        <v>342</v>
      </c>
      <c r="K294" s="19">
        <v>11.468999999999999</v>
      </c>
      <c r="L294" s="26">
        <v>196</v>
      </c>
    </row>
    <row r="295" spans="1:12" x14ac:dyDescent="0.3">
      <c r="A295" s="14">
        <v>44113</v>
      </c>
      <c r="B295" s="16" t="s">
        <v>601</v>
      </c>
      <c r="C295" s="16" t="s">
        <v>10</v>
      </c>
      <c r="D295" s="4">
        <v>40458</v>
      </c>
      <c r="E295" s="23">
        <v>2010</v>
      </c>
      <c r="F295" s="19">
        <v>5.3</v>
      </c>
      <c r="G295" s="19">
        <f>IF(Movies[[#This Row],[rating]]=0,"",Movies[[#This Row],[rating]])</f>
        <v>5.3</v>
      </c>
      <c r="H295" s="19" t="str">
        <f>IF(Movies[[#This Row],[rating]]=0,"No Rating","Rated")</f>
        <v>Rated</v>
      </c>
      <c r="I295" s="16" t="s">
        <v>602</v>
      </c>
      <c r="J295" s="29" t="s">
        <v>12</v>
      </c>
      <c r="K295" s="19">
        <v>11.406000000000001</v>
      </c>
      <c r="L295" s="26">
        <v>689</v>
      </c>
    </row>
    <row r="296" spans="1:12" x14ac:dyDescent="0.3">
      <c r="A296" s="14">
        <v>57059</v>
      </c>
      <c r="B296" s="16" t="s">
        <v>603</v>
      </c>
      <c r="C296" s="16" t="s">
        <v>604</v>
      </c>
      <c r="D296" s="4">
        <v>40528</v>
      </c>
      <c r="E296" s="23">
        <v>2010</v>
      </c>
      <c r="F296" s="19">
        <v>6.2</v>
      </c>
      <c r="G296" s="19">
        <f>IF(Movies[[#This Row],[rating]]=0,"",Movies[[#This Row],[rating]])</f>
        <v>6.2</v>
      </c>
      <c r="H296" s="19" t="str">
        <f>IF(Movies[[#This Row],[rating]]=0,"No Rating","Rated")</f>
        <v>Rated</v>
      </c>
      <c r="I296" s="16" t="s">
        <v>166</v>
      </c>
      <c r="J296" s="29" t="s">
        <v>605</v>
      </c>
      <c r="K296" s="19">
        <v>11.401999999999999</v>
      </c>
      <c r="L296" s="26">
        <v>91</v>
      </c>
    </row>
    <row r="297" spans="1:12" x14ac:dyDescent="0.3">
      <c r="A297" s="14">
        <v>41479</v>
      </c>
      <c r="B297" s="16" t="s">
        <v>606</v>
      </c>
      <c r="C297" s="16" t="s">
        <v>10</v>
      </c>
      <c r="D297" s="4">
        <v>40284</v>
      </c>
      <c r="E297" s="23">
        <v>2010</v>
      </c>
      <c r="F297" s="19">
        <v>6.1879999999999997</v>
      </c>
      <c r="G297" s="19">
        <f>IF(Movies[[#This Row],[rating]]=0,"",Movies[[#This Row],[rating]])</f>
        <v>6.1879999999999997</v>
      </c>
      <c r="H297" s="19" t="str">
        <f>IF(Movies[[#This Row],[rating]]=0,"No Rating","Rated")</f>
        <v>Rated</v>
      </c>
      <c r="I297" s="16" t="s">
        <v>180</v>
      </c>
      <c r="J297" s="29" t="s">
        <v>12</v>
      </c>
      <c r="K297" s="19">
        <v>11.396000000000001</v>
      </c>
      <c r="L297" s="26">
        <v>594</v>
      </c>
    </row>
    <row r="298" spans="1:12" x14ac:dyDescent="0.3">
      <c r="A298" s="14">
        <v>44129</v>
      </c>
      <c r="B298" s="16" t="s">
        <v>607</v>
      </c>
      <c r="C298" s="16" t="s">
        <v>10</v>
      </c>
      <c r="D298" s="4">
        <v>40472</v>
      </c>
      <c r="E298" s="23">
        <v>2010</v>
      </c>
      <c r="F298" s="19">
        <v>6.5</v>
      </c>
      <c r="G298" s="19">
        <f>IF(Movies[[#This Row],[rating]]=0,"",Movies[[#This Row],[rating]])</f>
        <v>6.5</v>
      </c>
      <c r="H298" s="19" t="str">
        <f>IF(Movies[[#This Row],[rating]]=0,"No Rating","Rated")</f>
        <v>Rated</v>
      </c>
      <c r="I298" s="16" t="s">
        <v>49</v>
      </c>
      <c r="J298" s="29" t="s">
        <v>12</v>
      </c>
      <c r="K298" s="19">
        <v>11.394</v>
      </c>
      <c r="L298" s="26">
        <v>734</v>
      </c>
    </row>
    <row r="299" spans="1:12" x14ac:dyDescent="0.3">
      <c r="A299" s="14">
        <v>59457</v>
      </c>
      <c r="B299" s="16" t="s">
        <v>608</v>
      </c>
      <c r="C299" s="16" t="s">
        <v>609</v>
      </c>
      <c r="D299" s="4">
        <v>40374</v>
      </c>
      <c r="E299" s="23">
        <v>2010</v>
      </c>
      <c r="F299" s="19">
        <v>6</v>
      </c>
      <c r="G299" s="19">
        <f>IF(Movies[[#This Row],[rating]]=0,"",Movies[[#This Row],[rating]])</f>
        <v>6</v>
      </c>
      <c r="H299" s="19" t="str">
        <f>IF(Movies[[#This Row],[rating]]=0,"No Rating","Rated")</f>
        <v>Rated</v>
      </c>
      <c r="I299" s="16" t="s">
        <v>610</v>
      </c>
      <c r="J299" s="29" t="s">
        <v>12</v>
      </c>
      <c r="K299" s="19">
        <v>11.351000000000001</v>
      </c>
      <c r="L299" s="26">
        <v>355</v>
      </c>
    </row>
    <row r="300" spans="1:12" x14ac:dyDescent="0.3">
      <c r="A300" s="14">
        <v>46441</v>
      </c>
      <c r="B300" s="16" t="s">
        <v>611</v>
      </c>
      <c r="C300" s="16" t="s">
        <v>10</v>
      </c>
      <c r="D300" s="4">
        <v>40469</v>
      </c>
      <c r="E300" s="23">
        <v>2010</v>
      </c>
      <c r="F300" s="19">
        <v>5.5</v>
      </c>
      <c r="G300" s="19">
        <f>IF(Movies[[#This Row],[rating]]=0,"",Movies[[#This Row],[rating]])</f>
        <v>5.5</v>
      </c>
      <c r="H300" s="19" t="str">
        <f>IF(Movies[[#This Row],[rating]]=0,"No Rating","Rated")</f>
        <v>Rated</v>
      </c>
      <c r="I300" s="16" t="s">
        <v>612</v>
      </c>
      <c r="J300" s="29" t="s">
        <v>12</v>
      </c>
      <c r="K300" s="19">
        <v>11.313000000000001</v>
      </c>
      <c r="L300" s="26">
        <v>411</v>
      </c>
    </row>
    <row r="301" spans="1:12" x14ac:dyDescent="0.3">
      <c r="A301" s="14">
        <v>50393</v>
      </c>
      <c r="B301" s="16" t="s">
        <v>613</v>
      </c>
      <c r="C301" s="16" t="s">
        <v>10</v>
      </c>
      <c r="D301" s="4">
        <v>40508</v>
      </c>
      <c r="E301" s="23">
        <v>2010</v>
      </c>
      <c r="F301" s="19">
        <v>6.9740000000000002</v>
      </c>
      <c r="G301" s="19">
        <f>IF(Movies[[#This Row],[rating]]=0,"",Movies[[#This Row],[rating]])</f>
        <v>6.9740000000000002</v>
      </c>
      <c r="H301" s="19" t="str">
        <f>IF(Movies[[#This Row],[rating]]=0,"No Rating","Rated")</f>
        <v>Rated</v>
      </c>
      <c r="I301" s="16" t="s">
        <v>614</v>
      </c>
      <c r="J301" s="29" t="s">
        <v>12</v>
      </c>
      <c r="K301" s="19">
        <v>11.263999999999999</v>
      </c>
      <c r="L301" s="26">
        <v>348</v>
      </c>
    </row>
    <row r="302" spans="1:12" x14ac:dyDescent="0.3">
      <c r="A302" s="14">
        <v>46713</v>
      </c>
      <c r="B302" s="16" t="s">
        <v>615</v>
      </c>
      <c r="C302" s="16" t="s">
        <v>172</v>
      </c>
      <c r="D302" s="4">
        <v>40462</v>
      </c>
      <c r="E302" s="23">
        <v>2010</v>
      </c>
      <c r="F302" s="19">
        <v>5.5919999999999996</v>
      </c>
      <c r="G302" s="19">
        <f>IF(Movies[[#This Row],[rating]]=0,"",Movies[[#This Row],[rating]])</f>
        <v>5.5919999999999996</v>
      </c>
      <c r="H302" s="19" t="str">
        <f>IF(Movies[[#This Row],[rating]]=0,"No Rating","Rated")</f>
        <v>Rated</v>
      </c>
      <c r="I302" s="16" t="s">
        <v>616</v>
      </c>
      <c r="J302" s="29" t="s">
        <v>12</v>
      </c>
      <c r="K302" s="19">
        <v>11.199</v>
      </c>
      <c r="L302" s="26">
        <v>136</v>
      </c>
    </row>
    <row r="303" spans="1:12" x14ac:dyDescent="0.3">
      <c r="A303" s="14">
        <v>27583</v>
      </c>
      <c r="B303" s="16" t="s">
        <v>617</v>
      </c>
      <c r="C303" s="16" t="s">
        <v>10</v>
      </c>
      <c r="D303" s="4">
        <v>40263</v>
      </c>
      <c r="E303" s="23">
        <v>2010</v>
      </c>
      <c r="F303" s="19">
        <v>5.9</v>
      </c>
      <c r="G303" s="19">
        <f>IF(Movies[[#This Row],[rating]]=0,"",Movies[[#This Row],[rating]])</f>
        <v>5.9</v>
      </c>
      <c r="H303" s="19" t="str">
        <f>IF(Movies[[#This Row],[rating]]=0,"No Rating","Rated")</f>
        <v>Rated</v>
      </c>
      <c r="I303" s="16" t="s">
        <v>197</v>
      </c>
      <c r="J303" s="29" t="s">
        <v>12</v>
      </c>
      <c r="K303" s="19">
        <v>11.14</v>
      </c>
      <c r="L303" s="26">
        <v>571</v>
      </c>
    </row>
    <row r="304" spans="1:12" x14ac:dyDescent="0.3">
      <c r="A304" s="14">
        <v>35138</v>
      </c>
      <c r="B304" s="16" t="s">
        <v>618</v>
      </c>
      <c r="C304" s="16" t="s">
        <v>341</v>
      </c>
      <c r="D304" s="4">
        <v>40223</v>
      </c>
      <c r="E304" s="23">
        <v>2010</v>
      </c>
      <c r="F304" s="19">
        <v>6.9</v>
      </c>
      <c r="G304" s="19">
        <f>IF(Movies[[#This Row],[rating]]=0,"",Movies[[#This Row],[rating]])</f>
        <v>6.9</v>
      </c>
      <c r="H304" s="19" t="str">
        <f>IF(Movies[[#This Row],[rating]]=0,"No Rating","Rated")</f>
        <v>Rated</v>
      </c>
      <c r="I304" s="16" t="s">
        <v>619</v>
      </c>
      <c r="J304" s="29" t="s">
        <v>342</v>
      </c>
      <c r="K304" s="19">
        <v>11.08</v>
      </c>
      <c r="L304" s="26">
        <v>311</v>
      </c>
    </row>
    <row r="305" spans="1:12" x14ac:dyDescent="0.3">
      <c r="A305" s="14">
        <v>38093</v>
      </c>
      <c r="B305" s="16" t="s">
        <v>620</v>
      </c>
      <c r="C305" s="16" t="s">
        <v>10</v>
      </c>
      <c r="D305" s="4">
        <v>40312</v>
      </c>
      <c r="E305" s="23">
        <v>2010</v>
      </c>
      <c r="F305" s="19">
        <v>6.6</v>
      </c>
      <c r="G305" s="19">
        <f>IF(Movies[[#This Row],[rating]]=0,"",Movies[[#This Row],[rating]])</f>
        <v>6.6</v>
      </c>
      <c r="H305" s="19" t="str">
        <f>IF(Movies[[#This Row],[rating]]=0,"No Rating","Rated")</f>
        <v>Rated</v>
      </c>
      <c r="I305" s="16" t="s">
        <v>161</v>
      </c>
      <c r="J305" s="29" t="s">
        <v>12</v>
      </c>
      <c r="K305" s="19">
        <v>11.063000000000001</v>
      </c>
      <c r="L305" s="26">
        <v>428</v>
      </c>
    </row>
    <row r="306" spans="1:12" x14ac:dyDescent="0.3">
      <c r="A306" s="14">
        <v>39210</v>
      </c>
      <c r="B306" s="16" t="s">
        <v>621</v>
      </c>
      <c r="C306" s="16" t="s">
        <v>622</v>
      </c>
      <c r="D306" s="4">
        <v>40424</v>
      </c>
      <c r="E306" s="23">
        <v>2010</v>
      </c>
      <c r="F306" s="19">
        <v>6.1</v>
      </c>
      <c r="G306" s="19">
        <f>IF(Movies[[#This Row],[rating]]=0,"",Movies[[#This Row],[rating]])</f>
        <v>6.1</v>
      </c>
      <c r="H306" s="19" t="str">
        <f>IF(Movies[[#This Row],[rating]]=0,"No Rating","Rated")</f>
        <v>Rated</v>
      </c>
      <c r="I306" s="16" t="s">
        <v>49</v>
      </c>
      <c r="J306" s="29" t="s">
        <v>12</v>
      </c>
      <c r="K306" s="19">
        <v>11.034000000000001</v>
      </c>
      <c r="L306" s="26">
        <v>749</v>
      </c>
    </row>
    <row r="307" spans="1:12" x14ac:dyDescent="0.3">
      <c r="A307" s="14">
        <v>66113</v>
      </c>
      <c r="B307" s="16" t="s">
        <v>623</v>
      </c>
      <c r="C307" s="16" t="s">
        <v>367</v>
      </c>
      <c r="D307" s="4">
        <v>40311</v>
      </c>
      <c r="E307" s="23">
        <v>2010</v>
      </c>
      <c r="F307" s="19">
        <v>6</v>
      </c>
      <c r="G307" s="19">
        <f>IF(Movies[[#This Row],[rating]]=0,"",Movies[[#This Row],[rating]])</f>
        <v>6</v>
      </c>
      <c r="H307" s="19" t="str">
        <f>IF(Movies[[#This Row],[rating]]=0,"No Rating","Rated")</f>
        <v>Rated</v>
      </c>
      <c r="I307" s="16" t="s">
        <v>239</v>
      </c>
      <c r="J307" s="29" t="s">
        <v>12</v>
      </c>
      <c r="K307" s="19">
        <v>11.023999999999999</v>
      </c>
      <c r="L307" s="26">
        <v>120</v>
      </c>
    </row>
    <row r="308" spans="1:12" x14ac:dyDescent="0.3">
      <c r="A308" s="14">
        <v>50838</v>
      </c>
      <c r="B308" s="16" t="s">
        <v>624</v>
      </c>
      <c r="C308" s="16" t="s">
        <v>172</v>
      </c>
      <c r="D308" s="4">
        <v>40269</v>
      </c>
      <c r="E308" s="23">
        <v>2010</v>
      </c>
      <c r="F308" s="19">
        <v>5.4</v>
      </c>
      <c r="G308" s="19">
        <f>IF(Movies[[#This Row],[rating]]=0,"",Movies[[#This Row],[rating]])</f>
        <v>5.4</v>
      </c>
      <c r="H308" s="19" t="str">
        <f>IF(Movies[[#This Row],[rating]]=0,"No Rating","Rated")</f>
        <v>Rated</v>
      </c>
      <c r="I308" s="16" t="s">
        <v>625</v>
      </c>
      <c r="J308" s="29" t="s">
        <v>12</v>
      </c>
      <c r="K308" s="19">
        <v>11.02</v>
      </c>
      <c r="L308" s="26">
        <v>361</v>
      </c>
    </row>
    <row r="309" spans="1:12" x14ac:dyDescent="0.3">
      <c r="A309" s="14">
        <v>41592</v>
      </c>
      <c r="B309" s="16" t="s">
        <v>626</v>
      </c>
      <c r="C309" s="16" t="s">
        <v>416</v>
      </c>
      <c r="D309" s="4">
        <v>40317</v>
      </c>
      <c r="E309" s="23">
        <v>2010</v>
      </c>
      <c r="F309" s="19">
        <v>6.5</v>
      </c>
      <c r="G309" s="19">
        <f>IF(Movies[[#This Row],[rating]]=0,"",Movies[[#This Row],[rating]])</f>
        <v>6.5</v>
      </c>
      <c r="H309" s="19" t="str">
        <f>IF(Movies[[#This Row],[rating]]=0,"No Rating","Rated")</f>
        <v>Rated</v>
      </c>
      <c r="I309" s="16" t="s">
        <v>627</v>
      </c>
      <c r="J309" s="29" t="s">
        <v>12</v>
      </c>
      <c r="K309" s="19">
        <v>11.016999999999999</v>
      </c>
      <c r="L309" s="26">
        <v>408</v>
      </c>
    </row>
    <row r="310" spans="1:12" x14ac:dyDescent="0.3">
      <c r="A310" s="14">
        <v>63555</v>
      </c>
      <c r="B310" s="16" t="s">
        <v>159</v>
      </c>
      <c r="C310" s="16" t="s">
        <v>74</v>
      </c>
      <c r="D310" s="4">
        <v>40315</v>
      </c>
      <c r="E310" s="23">
        <v>2010</v>
      </c>
      <c r="F310" s="19">
        <v>6.3</v>
      </c>
      <c r="G310" s="19">
        <f>IF(Movies[[#This Row],[rating]]=0,"",Movies[[#This Row],[rating]])</f>
        <v>6.3</v>
      </c>
      <c r="H310" s="19" t="str">
        <f>IF(Movies[[#This Row],[rating]]=0,"No Rating","Rated")</f>
        <v>Rated</v>
      </c>
      <c r="I310" s="16" t="s">
        <v>33</v>
      </c>
      <c r="J310" s="29" t="s">
        <v>34</v>
      </c>
      <c r="K310" s="19">
        <v>11.013</v>
      </c>
      <c r="L310" s="26">
        <v>246</v>
      </c>
    </row>
    <row r="311" spans="1:12" x14ac:dyDescent="0.3">
      <c r="A311" s="14">
        <v>11761</v>
      </c>
      <c r="B311" s="16" t="s">
        <v>628</v>
      </c>
      <c r="C311" s="16" t="s">
        <v>10</v>
      </c>
      <c r="D311" s="4">
        <v>40288</v>
      </c>
      <c r="E311" s="23">
        <v>2010</v>
      </c>
      <c r="F311" s="19">
        <v>6.1449999999999996</v>
      </c>
      <c r="G311" s="19">
        <f>IF(Movies[[#This Row],[rating]]=0,"",Movies[[#This Row],[rating]])</f>
        <v>6.1449999999999996</v>
      </c>
      <c r="H311" s="19" t="str">
        <f>IF(Movies[[#This Row],[rating]]=0,"No Rating","Rated")</f>
        <v>Rated</v>
      </c>
      <c r="I311" s="16" t="s">
        <v>629</v>
      </c>
      <c r="J311" s="29" t="s">
        <v>12</v>
      </c>
      <c r="K311" s="19">
        <v>10.952</v>
      </c>
      <c r="L311" s="26">
        <v>238</v>
      </c>
    </row>
    <row r="312" spans="1:12" x14ac:dyDescent="0.3">
      <c r="A312" s="14">
        <v>39781</v>
      </c>
      <c r="B312" s="16" t="s">
        <v>630</v>
      </c>
      <c r="C312" s="16" t="s">
        <v>10</v>
      </c>
      <c r="D312" s="4">
        <v>40368</v>
      </c>
      <c r="E312" s="23">
        <v>2010</v>
      </c>
      <c r="F312" s="19">
        <v>6.6</v>
      </c>
      <c r="G312" s="19">
        <f>IF(Movies[[#This Row],[rating]]=0,"",Movies[[#This Row],[rating]])</f>
        <v>6.6</v>
      </c>
      <c r="H312" s="19" t="str">
        <f>IF(Movies[[#This Row],[rating]]=0,"No Rating","Rated")</f>
        <v>Rated</v>
      </c>
      <c r="I312" s="16" t="s">
        <v>180</v>
      </c>
      <c r="J312" s="29" t="s">
        <v>12</v>
      </c>
      <c r="K312" s="19">
        <v>10.92</v>
      </c>
      <c r="L312" s="26">
        <v>1495</v>
      </c>
    </row>
    <row r="313" spans="1:12" x14ac:dyDescent="0.3">
      <c r="A313" s="14">
        <v>52505</v>
      </c>
      <c r="B313" s="16" t="s">
        <v>631</v>
      </c>
      <c r="C313" s="16" t="s">
        <v>10</v>
      </c>
      <c r="D313" s="4">
        <v>40479</v>
      </c>
      <c r="E313" s="23">
        <v>2010</v>
      </c>
      <c r="F313" s="19">
        <v>6.2</v>
      </c>
      <c r="G313" s="19">
        <f>IF(Movies[[#This Row],[rating]]=0,"",Movies[[#This Row],[rating]])</f>
        <v>6.2</v>
      </c>
      <c r="H313" s="19" t="str">
        <f>IF(Movies[[#This Row],[rating]]=0,"No Rating","Rated")</f>
        <v>Rated</v>
      </c>
      <c r="I313" s="16" t="s">
        <v>49</v>
      </c>
      <c r="J313" s="29" t="s">
        <v>12</v>
      </c>
      <c r="K313" s="19">
        <v>10.896000000000001</v>
      </c>
      <c r="L313" s="26">
        <v>392</v>
      </c>
    </row>
    <row r="314" spans="1:12" x14ac:dyDescent="0.3">
      <c r="A314" s="14">
        <v>46528</v>
      </c>
      <c r="B314" s="16" t="s">
        <v>632</v>
      </c>
      <c r="C314" s="16" t="s">
        <v>633</v>
      </c>
      <c r="D314" s="4">
        <v>40513</v>
      </c>
      <c r="E314" s="23">
        <v>2010</v>
      </c>
      <c r="F314" s="19">
        <v>6.6</v>
      </c>
      <c r="G314" s="19">
        <f>IF(Movies[[#This Row],[rating]]=0,"",Movies[[#This Row],[rating]])</f>
        <v>6.6</v>
      </c>
      <c r="H314" s="19" t="str">
        <f>IF(Movies[[#This Row],[rating]]=0,"No Rating","Rated")</f>
        <v>Rated</v>
      </c>
      <c r="I314" s="16" t="s">
        <v>634</v>
      </c>
      <c r="J314" s="29" t="s">
        <v>12</v>
      </c>
      <c r="K314" s="19">
        <v>10.893000000000001</v>
      </c>
      <c r="L314" s="26">
        <v>622</v>
      </c>
    </row>
    <row r="315" spans="1:12" x14ac:dyDescent="0.3">
      <c r="A315" s="14">
        <v>41201</v>
      </c>
      <c r="B315" s="16" t="s">
        <v>635</v>
      </c>
      <c r="C315" s="16" t="s">
        <v>299</v>
      </c>
      <c r="D315" s="4">
        <v>40345</v>
      </c>
      <c r="E315" s="23">
        <v>2010</v>
      </c>
      <c r="F315" s="19">
        <v>7.2</v>
      </c>
      <c r="G315" s="19">
        <f>IF(Movies[[#This Row],[rating]]=0,"",Movies[[#This Row],[rating]])</f>
        <v>7.2</v>
      </c>
      <c r="H315" s="19" t="str">
        <f>IF(Movies[[#This Row],[rating]]=0,"No Rating","Rated")</f>
        <v>Rated</v>
      </c>
      <c r="I315" s="16" t="s">
        <v>636</v>
      </c>
      <c r="J315" s="29" t="s">
        <v>110</v>
      </c>
      <c r="K315" s="19">
        <v>10.871</v>
      </c>
      <c r="L315" s="26">
        <v>620</v>
      </c>
    </row>
    <row r="316" spans="1:12" x14ac:dyDescent="0.3">
      <c r="A316" s="14">
        <v>39522</v>
      </c>
      <c r="B316" s="16" t="s">
        <v>637</v>
      </c>
      <c r="C316" s="16" t="s">
        <v>10</v>
      </c>
      <c r="D316" s="4">
        <v>40278</v>
      </c>
      <c r="E316" s="23">
        <v>2010</v>
      </c>
      <c r="F316" s="19">
        <v>3.2</v>
      </c>
      <c r="G316" s="19">
        <f>IF(Movies[[#This Row],[rating]]=0,"",Movies[[#This Row],[rating]])</f>
        <v>3.2</v>
      </c>
      <c r="H316" s="19" t="str">
        <f>IF(Movies[[#This Row],[rating]]=0,"No Rating","Rated")</f>
        <v>Rated</v>
      </c>
      <c r="I316" s="16" t="s">
        <v>638</v>
      </c>
      <c r="J316" s="29" t="s">
        <v>12</v>
      </c>
      <c r="K316" s="19">
        <v>10.866</v>
      </c>
      <c r="L316" s="26">
        <v>152</v>
      </c>
    </row>
    <row r="317" spans="1:12" x14ac:dyDescent="0.3">
      <c r="A317" s="14">
        <v>43920</v>
      </c>
      <c r="B317" s="16" t="s">
        <v>639</v>
      </c>
      <c r="C317" s="16" t="s">
        <v>640</v>
      </c>
      <c r="D317" s="4">
        <v>40292</v>
      </c>
      <c r="E317" s="23">
        <v>2010</v>
      </c>
      <c r="F317" s="19">
        <v>7.2</v>
      </c>
      <c r="G317" s="19">
        <f>IF(Movies[[#This Row],[rating]]=0,"",Movies[[#This Row],[rating]])</f>
        <v>7.2</v>
      </c>
      <c r="H317" s="19" t="str">
        <f>IF(Movies[[#This Row],[rating]]=0,"No Rating","Rated")</f>
        <v>Rated</v>
      </c>
      <c r="I317" s="16" t="s">
        <v>49</v>
      </c>
      <c r="J317" s="29" t="s">
        <v>12</v>
      </c>
      <c r="K317" s="19">
        <v>10.861000000000001</v>
      </c>
      <c r="L317" s="26">
        <v>370</v>
      </c>
    </row>
    <row r="318" spans="1:12" x14ac:dyDescent="0.3">
      <c r="A318" s="14">
        <v>148608</v>
      </c>
      <c r="B318" s="16" t="s">
        <v>641</v>
      </c>
      <c r="C318" s="16" t="s">
        <v>10</v>
      </c>
      <c r="D318" s="4">
        <v>40484</v>
      </c>
      <c r="E318" s="23">
        <v>2010</v>
      </c>
      <c r="F318" s="19">
        <v>6.3</v>
      </c>
      <c r="G318" s="19">
        <f>IF(Movies[[#This Row],[rating]]=0,"",Movies[[#This Row],[rating]])</f>
        <v>6.3</v>
      </c>
      <c r="H318" s="19" t="str">
        <f>IF(Movies[[#This Row],[rating]]=0,"No Rating","Rated")</f>
        <v>Rated</v>
      </c>
      <c r="I318" s="16" t="s">
        <v>642</v>
      </c>
      <c r="J318" s="29" t="s">
        <v>12</v>
      </c>
      <c r="K318" s="19">
        <v>10.84</v>
      </c>
      <c r="L318" s="26">
        <v>93</v>
      </c>
    </row>
    <row r="319" spans="1:12" x14ac:dyDescent="0.3">
      <c r="A319" s="14">
        <v>41211</v>
      </c>
      <c r="B319" s="16" t="s">
        <v>643</v>
      </c>
      <c r="C319" s="16" t="s">
        <v>506</v>
      </c>
      <c r="D319" s="4">
        <v>40254</v>
      </c>
      <c r="E319" s="23">
        <v>2010</v>
      </c>
      <c r="F319" s="19">
        <v>6.6</v>
      </c>
      <c r="G319" s="19">
        <f>IF(Movies[[#This Row],[rating]]=0,"",Movies[[#This Row],[rating]])</f>
        <v>6.6</v>
      </c>
      <c r="H319" s="19" t="str">
        <f>IF(Movies[[#This Row],[rating]]=0,"No Rating","Rated")</f>
        <v>Rated</v>
      </c>
      <c r="I319" s="16" t="s">
        <v>161</v>
      </c>
      <c r="J319" s="29" t="s">
        <v>110</v>
      </c>
      <c r="K319" s="19">
        <v>10.821999999999999</v>
      </c>
      <c r="L319" s="26">
        <v>1350</v>
      </c>
    </row>
    <row r="320" spans="1:12" x14ac:dyDescent="0.3">
      <c r="A320" s="14">
        <v>609197</v>
      </c>
      <c r="B320" s="16" t="s">
        <v>644</v>
      </c>
      <c r="C320" s="16" t="s">
        <v>144</v>
      </c>
      <c r="D320" s="4">
        <v>40390</v>
      </c>
      <c r="E320" s="23">
        <v>2010</v>
      </c>
      <c r="F320" s="19">
        <v>7.4</v>
      </c>
      <c r="G320" s="19">
        <f>IF(Movies[[#This Row],[rating]]=0,"",Movies[[#This Row],[rating]])</f>
        <v>7.4</v>
      </c>
      <c r="H320" s="19" t="str">
        <f>IF(Movies[[#This Row],[rating]]=0,"No Rating","Rated")</f>
        <v>Rated</v>
      </c>
      <c r="I320" s="16" t="s">
        <v>645</v>
      </c>
      <c r="J320" s="29" t="s">
        <v>146</v>
      </c>
      <c r="K320" s="19">
        <v>10.784000000000001</v>
      </c>
      <c r="L320" s="26">
        <v>51</v>
      </c>
    </row>
    <row r="321" spans="1:12" x14ac:dyDescent="0.3">
      <c r="A321" s="14">
        <v>44716</v>
      </c>
      <c r="B321" s="16" t="s">
        <v>646</v>
      </c>
      <c r="C321" s="16" t="s">
        <v>647</v>
      </c>
      <c r="D321" s="4">
        <v>40416</v>
      </c>
      <c r="E321" s="23">
        <v>2010</v>
      </c>
      <c r="F321" s="19">
        <v>7.1180000000000003</v>
      </c>
      <c r="G321" s="19">
        <f>IF(Movies[[#This Row],[rating]]=0,"",Movies[[#This Row],[rating]])</f>
        <v>7.1180000000000003</v>
      </c>
      <c r="H321" s="19" t="str">
        <f>IF(Movies[[#This Row],[rating]]=0,"No Rating","Rated")</f>
        <v>Rated</v>
      </c>
      <c r="I321" s="16" t="s">
        <v>49</v>
      </c>
      <c r="J321" s="29" t="s">
        <v>648</v>
      </c>
      <c r="K321" s="19">
        <v>10.775</v>
      </c>
      <c r="L321" s="26">
        <v>412</v>
      </c>
    </row>
    <row r="322" spans="1:12" x14ac:dyDescent="0.3">
      <c r="A322" s="14">
        <v>27569</v>
      </c>
      <c r="B322" s="16" t="s">
        <v>649</v>
      </c>
      <c r="C322" s="16" t="s">
        <v>10</v>
      </c>
      <c r="D322" s="4">
        <v>40199</v>
      </c>
      <c r="E322" s="23">
        <v>2010</v>
      </c>
      <c r="F322" s="19">
        <v>6.3</v>
      </c>
      <c r="G322" s="19">
        <f>IF(Movies[[#This Row],[rating]]=0,"",Movies[[#This Row],[rating]])</f>
        <v>6.3</v>
      </c>
      <c r="H322" s="19" t="str">
        <f>IF(Movies[[#This Row],[rating]]=0,"No Rating","Rated")</f>
        <v>Rated</v>
      </c>
      <c r="I322" s="16" t="s">
        <v>49</v>
      </c>
      <c r="J322" s="29" t="s">
        <v>12</v>
      </c>
      <c r="K322" s="19">
        <v>10.773999999999999</v>
      </c>
      <c r="L322" s="26">
        <v>309</v>
      </c>
    </row>
    <row r="323" spans="1:12" x14ac:dyDescent="0.3">
      <c r="A323" s="14">
        <v>109149</v>
      </c>
      <c r="B323" s="16" t="s">
        <v>650</v>
      </c>
      <c r="C323" s="16" t="s">
        <v>144</v>
      </c>
      <c r="D323" s="4">
        <v>40208</v>
      </c>
      <c r="E323" s="23">
        <v>2010</v>
      </c>
      <c r="F323" s="19">
        <v>4</v>
      </c>
      <c r="G323" s="19">
        <f>IF(Movies[[#This Row],[rating]]=0,"",Movies[[#This Row],[rating]])</f>
        <v>4</v>
      </c>
      <c r="H323" s="19" t="str">
        <f>IF(Movies[[#This Row],[rating]]=0,"No Rating","Rated")</f>
        <v>Rated</v>
      </c>
      <c r="I323" s="16" t="s">
        <v>49</v>
      </c>
      <c r="J323" s="29" t="s">
        <v>146</v>
      </c>
      <c r="K323" s="19">
        <v>10.750999999999999</v>
      </c>
      <c r="L323" s="26">
        <v>1</v>
      </c>
    </row>
    <row r="324" spans="1:12" x14ac:dyDescent="0.3">
      <c r="A324" s="14">
        <v>31867</v>
      </c>
      <c r="B324" s="16" t="s">
        <v>651</v>
      </c>
      <c r="C324" s="16" t="s">
        <v>172</v>
      </c>
      <c r="D324" s="4">
        <v>40255</v>
      </c>
      <c r="E324" s="23">
        <v>2010</v>
      </c>
      <c r="F324" s="19">
        <v>6.3230000000000004</v>
      </c>
      <c r="G324" s="19">
        <f>IF(Movies[[#This Row],[rating]]=0,"",Movies[[#This Row],[rating]])</f>
        <v>6.3230000000000004</v>
      </c>
      <c r="H324" s="19" t="str">
        <f>IF(Movies[[#This Row],[rating]]=0,"No Rating","Rated")</f>
        <v>Rated</v>
      </c>
      <c r="I324" s="16" t="s">
        <v>652</v>
      </c>
      <c r="J324" s="29" t="s">
        <v>12</v>
      </c>
      <c r="K324" s="19">
        <v>10.714</v>
      </c>
      <c r="L324" s="26">
        <v>1933</v>
      </c>
    </row>
    <row r="325" spans="1:12" x14ac:dyDescent="0.3">
      <c r="A325" s="14">
        <v>57695</v>
      </c>
      <c r="B325" s="16" t="s">
        <v>653</v>
      </c>
      <c r="C325" s="16" t="s">
        <v>654</v>
      </c>
      <c r="D325" s="4">
        <v>40485</v>
      </c>
      <c r="E325" s="23">
        <v>2010</v>
      </c>
      <c r="F325" s="19">
        <v>6.375</v>
      </c>
      <c r="G325" s="19">
        <f>IF(Movies[[#This Row],[rating]]=0,"",Movies[[#This Row],[rating]])</f>
        <v>6.375</v>
      </c>
      <c r="H325" s="19" t="str">
        <f>IF(Movies[[#This Row],[rating]]=0,"No Rating","Rated")</f>
        <v>Rated</v>
      </c>
      <c r="I325" s="16" t="s">
        <v>655</v>
      </c>
      <c r="J325" s="29" t="s">
        <v>110</v>
      </c>
      <c r="K325" s="19">
        <v>10.707000000000001</v>
      </c>
      <c r="L325" s="26">
        <v>271</v>
      </c>
    </row>
    <row r="326" spans="1:12" x14ac:dyDescent="0.3">
      <c r="A326" s="14">
        <v>39452</v>
      </c>
      <c r="B326" s="16" t="s">
        <v>656</v>
      </c>
      <c r="C326" s="16" t="s">
        <v>14</v>
      </c>
      <c r="D326" s="4">
        <v>40242</v>
      </c>
      <c r="E326" s="23">
        <v>2010</v>
      </c>
      <c r="F326" s="19">
        <v>7.5</v>
      </c>
      <c r="G326" s="19">
        <f>IF(Movies[[#This Row],[rating]]=0,"",Movies[[#This Row],[rating]])</f>
        <v>7.5</v>
      </c>
      <c r="H326" s="19" t="str">
        <f>IF(Movies[[#This Row],[rating]]=0,"No Rating","Rated")</f>
        <v>Rated</v>
      </c>
      <c r="I326" s="16" t="s">
        <v>329</v>
      </c>
      <c r="J326" s="29" t="s">
        <v>12</v>
      </c>
      <c r="K326" s="19">
        <v>10.669</v>
      </c>
      <c r="L326" s="26">
        <v>881</v>
      </c>
    </row>
    <row r="327" spans="1:12" x14ac:dyDescent="0.3">
      <c r="A327" s="14">
        <v>68523</v>
      </c>
      <c r="B327" s="16" t="s">
        <v>657</v>
      </c>
      <c r="C327" s="16" t="s">
        <v>10</v>
      </c>
      <c r="D327" s="4">
        <v>40386</v>
      </c>
      <c r="E327" s="23">
        <v>2010</v>
      </c>
      <c r="F327" s="19">
        <v>3.2370000000000001</v>
      </c>
      <c r="G327" s="19">
        <f>IF(Movies[[#This Row],[rating]]=0,"",Movies[[#This Row],[rating]])</f>
        <v>3.2370000000000001</v>
      </c>
      <c r="H327" s="19" t="str">
        <f>IF(Movies[[#This Row],[rating]]=0,"No Rating","Rated")</f>
        <v>Rated</v>
      </c>
      <c r="I327" s="16" t="s">
        <v>468</v>
      </c>
      <c r="J327" s="29" t="s">
        <v>12</v>
      </c>
      <c r="K327" s="19">
        <v>10.638</v>
      </c>
      <c r="L327" s="26">
        <v>38</v>
      </c>
    </row>
    <row r="328" spans="1:12" x14ac:dyDescent="0.3">
      <c r="A328" s="14">
        <v>55890</v>
      </c>
      <c r="B328" s="16" t="s">
        <v>658</v>
      </c>
      <c r="C328" s="16" t="s">
        <v>10</v>
      </c>
      <c r="D328" s="4">
        <v>40375</v>
      </c>
      <c r="E328" s="23">
        <v>2010</v>
      </c>
      <c r="F328" s="19">
        <v>5.3</v>
      </c>
      <c r="G328" s="19">
        <f>IF(Movies[[#This Row],[rating]]=0,"",Movies[[#This Row],[rating]])</f>
        <v>5.3</v>
      </c>
      <c r="H328" s="19" t="str">
        <f>IF(Movies[[#This Row],[rating]]=0,"No Rating","Rated")</f>
        <v>Rated</v>
      </c>
      <c r="I328" s="16" t="s">
        <v>659</v>
      </c>
      <c r="J328" s="29" t="s">
        <v>12</v>
      </c>
      <c r="K328" s="19">
        <v>10.622999999999999</v>
      </c>
      <c r="L328" s="26">
        <v>189</v>
      </c>
    </row>
    <row r="329" spans="1:12" x14ac:dyDescent="0.3">
      <c r="A329" s="14">
        <v>46837</v>
      </c>
      <c r="B329" s="16" t="s">
        <v>660</v>
      </c>
      <c r="C329" s="16" t="s">
        <v>177</v>
      </c>
      <c r="D329" s="4">
        <v>40457</v>
      </c>
      <c r="E329" s="23">
        <v>2010</v>
      </c>
      <c r="F329" s="19">
        <v>5.6</v>
      </c>
      <c r="G329" s="19">
        <f>IF(Movies[[#This Row],[rating]]=0,"",Movies[[#This Row],[rating]])</f>
        <v>5.6</v>
      </c>
      <c r="H329" s="19" t="str">
        <f>IF(Movies[[#This Row],[rating]]=0,"No Rating","Rated")</f>
        <v>Rated</v>
      </c>
      <c r="I329" s="16" t="s">
        <v>661</v>
      </c>
      <c r="J329" s="29" t="s">
        <v>12</v>
      </c>
      <c r="K329" s="19">
        <v>10.598000000000001</v>
      </c>
      <c r="L329" s="26">
        <v>330</v>
      </c>
    </row>
    <row r="330" spans="1:12" x14ac:dyDescent="0.3">
      <c r="A330" s="14">
        <v>39312</v>
      </c>
      <c r="B330" s="16" t="s">
        <v>662</v>
      </c>
      <c r="C330" s="16" t="s">
        <v>10</v>
      </c>
      <c r="D330" s="4">
        <v>40354</v>
      </c>
      <c r="E330" s="23">
        <v>2010</v>
      </c>
      <c r="F330" s="19">
        <v>7.27</v>
      </c>
      <c r="G330" s="19">
        <f>IF(Movies[[#This Row],[rating]]=0,"",Movies[[#This Row],[rating]])</f>
        <v>7.27</v>
      </c>
      <c r="H330" s="19" t="str">
        <f>IF(Movies[[#This Row],[rating]]=0,"No Rating","Rated")</f>
        <v>Rated</v>
      </c>
      <c r="I330" s="16" t="s">
        <v>663</v>
      </c>
      <c r="J330" s="29" t="s">
        <v>12</v>
      </c>
      <c r="K330" s="19">
        <v>10.563000000000001</v>
      </c>
      <c r="L330" s="26">
        <v>326</v>
      </c>
    </row>
    <row r="331" spans="1:12" x14ac:dyDescent="0.3">
      <c r="A331" s="14">
        <v>48289</v>
      </c>
      <c r="B331" s="16" t="s">
        <v>664</v>
      </c>
      <c r="C331" s="16" t="s">
        <v>10</v>
      </c>
      <c r="D331" s="4">
        <v>40451</v>
      </c>
      <c r="E331" s="23">
        <v>2010</v>
      </c>
      <c r="F331" s="19">
        <v>6.6</v>
      </c>
      <c r="G331" s="19">
        <f>IF(Movies[[#This Row],[rating]]=0,"",Movies[[#This Row],[rating]])</f>
        <v>6.6</v>
      </c>
      <c r="H331" s="19" t="str">
        <f>IF(Movies[[#This Row],[rating]]=0,"No Rating","Rated")</f>
        <v>Rated</v>
      </c>
      <c r="I331" s="16" t="s">
        <v>239</v>
      </c>
      <c r="J331" s="29" t="s">
        <v>12</v>
      </c>
      <c r="K331" s="19">
        <v>10.548</v>
      </c>
      <c r="L331" s="26">
        <v>895</v>
      </c>
    </row>
    <row r="332" spans="1:12" x14ac:dyDescent="0.3">
      <c r="A332" s="14">
        <v>40170</v>
      </c>
      <c r="B332" s="16" t="s">
        <v>665</v>
      </c>
      <c r="C332" s="16" t="s">
        <v>10</v>
      </c>
      <c r="D332" s="4">
        <v>40337</v>
      </c>
      <c r="E332" s="23">
        <v>2010</v>
      </c>
      <c r="F332" s="19">
        <v>6.5</v>
      </c>
      <c r="G332" s="19">
        <f>IF(Movies[[#This Row],[rating]]=0,"",Movies[[#This Row],[rating]])</f>
        <v>6.5</v>
      </c>
      <c r="H332" s="19" t="str">
        <f>IF(Movies[[#This Row],[rating]]=0,"No Rating","Rated")</f>
        <v>Rated</v>
      </c>
      <c r="I332" s="16" t="s">
        <v>491</v>
      </c>
      <c r="J332" s="29" t="s">
        <v>12</v>
      </c>
      <c r="K332" s="19">
        <v>10.478999999999999</v>
      </c>
      <c r="L332" s="26">
        <v>126</v>
      </c>
    </row>
    <row r="333" spans="1:12" x14ac:dyDescent="0.3">
      <c r="A333" s="14">
        <v>54553</v>
      </c>
      <c r="B333" s="16" t="s">
        <v>666</v>
      </c>
      <c r="C333" s="16" t="s">
        <v>10</v>
      </c>
      <c r="D333" s="4">
        <v>40525</v>
      </c>
      <c r="E333" s="23">
        <v>2010</v>
      </c>
      <c r="F333" s="19">
        <v>6.7759999999999998</v>
      </c>
      <c r="G333" s="19">
        <f>IF(Movies[[#This Row],[rating]]=0,"",Movies[[#This Row],[rating]])</f>
        <v>6.7759999999999998</v>
      </c>
      <c r="H333" s="19" t="str">
        <f>IF(Movies[[#This Row],[rating]]=0,"No Rating","Rated")</f>
        <v>Rated</v>
      </c>
      <c r="I333" s="16" t="s">
        <v>36</v>
      </c>
      <c r="J333" s="29" t="s">
        <v>12</v>
      </c>
      <c r="K333" s="19">
        <v>10.454000000000001</v>
      </c>
      <c r="L333" s="26">
        <v>185</v>
      </c>
    </row>
    <row r="334" spans="1:12" x14ac:dyDescent="0.3">
      <c r="A334" s="14">
        <v>44221</v>
      </c>
      <c r="B334" s="16" t="s">
        <v>667</v>
      </c>
      <c r="C334" s="16" t="s">
        <v>10</v>
      </c>
      <c r="D334" s="4">
        <v>40414</v>
      </c>
      <c r="E334" s="23">
        <v>2010</v>
      </c>
      <c r="F334" s="19">
        <v>5.8819999999999997</v>
      </c>
      <c r="G334" s="19">
        <f>IF(Movies[[#This Row],[rating]]=0,"",Movies[[#This Row],[rating]])</f>
        <v>5.8819999999999997</v>
      </c>
      <c r="H334" s="19" t="str">
        <f>IF(Movies[[#This Row],[rating]]=0,"No Rating","Rated")</f>
        <v>Rated</v>
      </c>
      <c r="I334" s="16" t="s">
        <v>273</v>
      </c>
      <c r="J334" s="29" t="s">
        <v>12</v>
      </c>
      <c r="K334" s="19">
        <v>10.454000000000001</v>
      </c>
      <c r="L334" s="26">
        <v>85</v>
      </c>
    </row>
    <row r="335" spans="1:12" x14ac:dyDescent="0.3">
      <c r="A335" s="14">
        <v>44037</v>
      </c>
      <c r="B335" s="16" t="s">
        <v>668</v>
      </c>
      <c r="C335" s="16" t="s">
        <v>669</v>
      </c>
      <c r="D335" s="4">
        <v>40457</v>
      </c>
      <c r="E335" s="23">
        <v>2010</v>
      </c>
      <c r="F335" s="19">
        <v>5.07</v>
      </c>
      <c r="G335" s="19">
        <f>IF(Movies[[#This Row],[rating]]=0,"",Movies[[#This Row],[rating]])</f>
        <v>5.07</v>
      </c>
      <c r="H335" s="19" t="str">
        <f>IF(Movies[[#This Row],[rating]]=0,"No Rating","Rated")</f>
        <v>Rated</v>
      </c>
      <c r="I335" s="16" t="s">
        <v>670</v>
      </c>
      <c r="J335" s="29" t="s">
        <v>12</v>
      </c>
      <c r="K335" s="19">
        <v>10.454000000000001</v>
      </c>
      <c r="L335" s="26">
        <v>237</v>
      </c>
    </row>
    <row r="336" spans="1:12" x14ac:dyDescent="0.3">
      <c r="A336" s="14">
        <v>29426</v>
      </c>
      <c r="B336" s="16" t="s">
        <v>671</v>
      </c>
      <c r="C336" s="16" t="s">
        <v>172</v>
      </c>
      <c r="D336" s="4">
        <v>40304</v>
      </c>
      <c r="E336" s="23">
        <v>2010</v>
      </c>
      <c r="F336" s="19">
        <v>4.8819999999999997</v>
      </c>
      <c r="G336" s="19">
        <f>IF(Movies[[#This Row],[rating]]=0,"",Movies[[#This Row],[rating]])</f>
        <v>4.8819999999999997</v>
      </c>
      <c r="H336" s="19" t="str">
        <f>IF(Movies[[#This Row],[rating]]=0,"No Rating","Rated")</f>
        <v>Rated</v>
      </c>
      <c r="I336" s="16" t="s">
        <v>672</v>
      </c>
      <c r="J336" s="29" t="s">
        <v>12</v>
      </c>
      <c r="K336" s="19">
        <v>10.374000000000001</v>
      </c>
      <c r="L336" s="26">
        <v>462</v>
      </c>
    </row>
    <row r="337" spans="1:12" x14ac:dyDescent="0.3">
      <c r="A337" s="14">
        <v>301307</v>
      </c>
      <c r="B337" s="16" t="s">
        <v>673</v>
      </c>
      <c r="C337" s="16" t="s">
        <v>10</v>
      </c>
      <c r="D337" s="4">
        <v>40452</v>
      </c>
      <c r="E337" s="23">
        <v>2010</v>
      </c>
      <c r="F337" s="19">
        <v>4.2</v>
      </c>
      <c r="G337" s="19">
        <f>IF(Movies[[#This Row],[rating]]=0,"",Movies[[#This Row],[rating]])</f>
        <v>4.2</v>
      </c>
      <c r="H337" s="19" t="str">
        <f>IF(Movies[[#This Row],[rating]]=0,"No Rating","Rated")</f>
        <v>Rated</v>
      </c>
      <c r="I337" s="16" t="s">
        <v>674</v>
      </c>
      <c r="J337" s="29" t="s">
        <v>12</v>
      </c>
      <c r="K337" s="19">
        <v>10.317</v>
      </c>
      <c r="L337" s="26">
        <v>4</v>
      </c>
    </row>
    <row r="338" spans="1:12" x14ac:dyDescent="0.3">
      <c r="A338" s="14">
        <v>51447</v>
      </c>
      <c r="B338" s="16" t="s">
        <v>675</v>
      </c>
      <c r="C338" s="16" t="s">
        <v>108</v>
      </c>
      <c r="D338" s="4">
        <v>40492</v>
      </c>
      <c r="E338" s="23">
        <v>2010</v>
      </c>
      <c r="F338" s="19">
        <v>6.1</v>
      </c>
      <c r="G338" s="19">
        <f>IF(Movies[[#This Row],[rating]]=0,"",Movies[[#This Row],[rating]])</f>
        <v>6.1</v>
      </c>
      <c r="H338" s="19" t="str">
        <f>IF(Movies[[#This Row],[rating]]=0,"No Rating","Rated")</f>
        <v>Rated</v>
      </c>
      <c r="I338" s="16" t="s">
        <v>30</v>
      </c>
      <c r="J338" s="29" t="s">
        <v>110</v>
      </c>
      <c r="K338" s="19">
        <v>10.313000000000001</v>
      </c>
      <c r="L338" s="26">
        <v>360</v>
      </c>
    </row>
    <row r="339" spans="1:12" x14ac:dyDescent="0.3">
      <c r="A339" s="14">
        <v>52454</v>
      </c>
      <c r="B339" s="16" t="s">
        <v>676</v>
      </c>
      <c r="C339" s="16" t="s">
        <v>10</v>
      </c>
      <c r="D339" s="4">
        <v>40533</v>
      </c>
      <c r="E339" s="23">
        <v>2010</v>
      </c>
      <c r="F339" s="19">
        <v>3.9</v>
      </c>
      <c r="G339" s="19">
        <f>IF(Movies[[#This Row],[rating]]=0,"",Movies[[#This Row],[rating]])</f>
        <v>3.9</v>
      </c>
      <c r="H339" s="19" t="str">
        <f>IF(Movies[[#This Row],[rating]]=0,"No Rating","Rated")</f>
        <v>Rated</v>
      </c>
      <c r="I339" s="16" t="s">
        <v>677</v>
      </c>
      <c r="J339" s="29" t="s">
        <v>12</v>
      </c>
      <c r="K339" s="19">
        <v>10.307</v>
      </c>
      <c r="L339" s="26">
        <v>166</v>
      </c>
    </row>
    <row r="340" spans="1:12" x14ac:dyDescent="0.3">
      <c r="A340" s="14">
        <v>30618</v>
      </c>
      <c r="B340" s="16" t="s">
        <v>678</v>
      </c>
      <c r="C340" s="16" t="s">
        <v>10</v>
      </c>
      <c r="D340" s="4">
        <v>40422</v>
      </c>
      <c r="E340" s="23">
        <v>2010</v>
      </c>
      <c r="F340" s="19">
        <v>5.9</v>
      </c>
      <c r="G340" s="19">
        <f>IF(Movies[[#This Row],[rating]]=0,"",Movies[[#This Row],[rating]])</f>
        <v>5.9</v>
      </c>
      <c r="H340" s="19" t="str">
        <f>IF(Movies[[#This Row],[rating]]=0,"No Rating","Rated")</f>
        <v>Rated</v>
      </c>
      <c r="I340" s="16" t="s">
        <v>679</v>
      </c>
      <c r="J340" s="29" t="s">
        <v>12</v>
      </c>
      <c r="K340" s="19">
        <v>10.297000000000001</v>
      </c>
      <c r="L340" s="26">
        <v>321</v>
      </c>
    </row>
    <row r="341" spans="1:12" x14ac:dyDescent="0.3">
      <c r="A341" s="14">
        <v>38031</v>
      </c>
      <c r="B341" s="16" t="s">
        <v>680</v>
      </c>
      <c r="C341" s="16" t="s">
        <v>681</v>
      </c>
      <c r="D341" s="4">
        <v>40443</v>
      </c>
      <c r="E341" s="23">
        <v>2010</v>
      </c>
      <c r="F341" s="19">
        <v>5.91</v>
      </c>
      <c r="G341" s="19">
        <f>IF(Movies[[#This Row],[rating]]=0,"",Movies[[#This Row],[rating]])</f>
        <v>5.91</v>
      </c>
      <c r="H341" s="19" t="str">
        <f>IF(Movies[[#This Row],[rating]]=0,"No Rating","Rated")</f>
        <v>Rated</v>
      </c>
      <c r="I341" s="16" t="s">
        <v>197</v>
      </c>
      <c r="J341" s="29" t="s">
        <v>12</v>
      </c>
      <c r="K341" s="19">
        <v>10.288</v>
      </c>
      <c r="L341" s="26">
        <v>856</v>
      </c>
    </row>
    <row r="342" spans="1:12" x14ac:dyDescent="0.3">
      <c r="A342" s="14">
        <v>52850</v>
      </c>
      <c r="B342" s="16" t="s">
        <v>682</v>
      </c>
      <c r="C342" s="16" t="s">
        <v>416</v>
      </c>
      <c r="D342" s="4">
        <v>40542</v>
      </c>
      <c r="E342" s="23">
        <v>2010</v>
      </c>
      <c r="F342" s="19">
        <v>6.6</v>
      </c>
      <c r="G342" s="19">
        <f>IF(Movies[[#This Row],[rating]]=0,"",Movies[[#This Row],[rating]])</f>
        <v>6.6</v>
      </c>
      <c r="H342" s="19" t="str">
        <f>IF(Movies[[#This Row],[rating]]=0,"No Rating","Rated")</f>
        <v>Rated</v>
      </c>
      <c r="I342" s="16" t="s">
        <v>683</v>
      </c>
      <c r="J342" s="29" t="s">
        <v>12</v>
      </c>
      <c r="K342" s="19">
        <v>10.231</v>
      </c>
      <c r="L342" s="26">
        <v>242</v>
      </c>
    </row>
    <row r="343" spans="1:12" x14ac:dyDescent="0.3">
      <c r="A343" s="14">
        <v>315620</v>
      </c>
      <c r="B343" s="16" t="s">
        <v>684</v>
      </c>
      <c r="C343" s="16" t="s">
        <v>416</v>
      </c>
      <c r="D343" s="4">
        <v>40537</v>
      </c>
      <c r="E343" s="23">
        <v>2010</v>
      </c>
      <c r="F343" s="19">
        <v>8</v>
      </c>
      <c r="G343" s="19">
        <f>IF(Movies[[#This Row],[rating]]=0,"",Movies[[#This Row],[rating]])</f>
        <v>8</v>
      </c>
      <c r="H343" s="19" t="str">
        <f>IF(Movies[[#This Row],[rating]]=0,"No Rating","Rated")</f>
        <v>Rated</v>
      </c>
      <c r="I343" s="16" t="s">
        <v>685</v>
      </c>
      <c r="J343" s="29" t="s">
        <v>12</v>
      </c>
      <c r="K343" s="19">
        <v>10.218</v>
      </c>
      <c r="L343" s="26">
        <v>230</v>
      </c>
    </row>
    <row r="344" spans="1:12" x14ac:dyDescent="0.3">
      <c r="A344" s="14">
        <v>43754</v>
      </c>
      <c r="B344" s="16" t="s">
        <v>686</v>
      </c>
      <c r="C344" s="16" t="s">
        <v>10</v>
      </c>
      <c r="D344" s="4">
        <v>40223</v>
      </c>
      <c r="E344" s="23">
        <v>2010</v>
      </c>
      <c r="F344" s="19">
        <v>5.4</v>
      </c>
      <c r="G344" s="19">
        <f>IF(Movies[[#This Row],[rating]]=0,"",Movies[[#This Row],[rating]])</f>
        <v>5.4</v>
      </c>
      <c r="H344" s="19" t="str">
        <f>IF(Movies[[#This Row],[rating]]=0,"No Rating","Rated")</f>
        <v>Rated</v>
      </c>
      <c r="I344" s="16" t="s">
        <v>23</v>
      </c>
      <c r="J344" s="29" t="s">
        <v>12</v>
      </c>
      <c r="K344" s="19">
        <v>10.212</v>
      </c>
      <c r="L344" s="26">
        <v>84</v>
      </c>
    </row>
    <row r="345" spans="1:12" x14ac:dyDescent="0.3">
      <c r="A345" s="14">
        <v>53457</v>
      </c>
      <c r="B345" s="16" t="s">
        <v>687</v>
      </c>
      <c r="C345" s="16" t="s">
        <v>108</v>
      </c>
      <c r="D345" s="4">
        <v>40437</v>
      </c>
      <c r="E345" s="23">
        <v>2010</v>
      </c>
      <c r="F345" s="19">
        <v>7.3</v>
      </c>
      <c r="G345" s="19">
        <f>IF(Movies[[#This Row],[rating]]=0,"",Movies[[#This Row],[rating]])</f>
        <v>7.3</v>
      </c>
      <c r="H345" s="19" t="str">
        <f>IF(Movies[[#This Row],[rating]]=0,"No Rating","Rated")</f>
        <v>Rated</v>
      </c>
      <c r="I345" s="16" t="s">
        <v>688</v>
      </c>
      <c r="J345" s="29" t="s">
        <v>110</v>
      </c>
      <c r="K345" s="19">
        <v>10.117000000000001</v>
      </c>
      <c r="L345" s="26">
        <v>682</v>
      </c>
    </row>
    <row r="346" spans="1:12" x14ac:dyDescent="0.3">
      <c r="A346" s="14">
        <v>43434</v>
      </c>
      <c r="B346" s="16" t="s">
        <v>689</v>
      </c>
      <c r="C346" s="16" t="s">
        <v>690</v>
      </c>
      <c r="D346" s="4">
        <v>40366</v>
      </c>
      <c r="E346" s="23">
        <v>2010</v>
      </c>
      <c r="F346" s="19">
        <v>7</v>
      </c>
      <c r="G346" s="19">
        <f>IF(Movies[[#This Row],[rating]]=0,"",Movies[[#This Row],[rating]])</f>
        <v>7</v>
      </c>
      <c r="H346" s="19" t="str">
        <f>IF(Movies[[#This Row],[rating]]=0,"No Rating","Rated")</f>
        <v>Rated</v>
      </c>
      <c r="I346" s="16" t="s">
        <v>691</v>
      </c>
      <c r="J346" s="29" t="s">
        <v>12</v>
      </c>
      <c r="K346" s="19">
        <v>10.023</v>
      </c>
      <c r="L346" s="26">
        <v>205</v>
      </c>
    </row>
    <row r="347" spans="1:12" x14ac:dyDescent="0.3">
      <c r="A347" s="14">
        <v>65760</v>
      </c>
      <c r="B347" s="16" t="s">
        <v>692</v>
      </c>
      <c r="C347" s="16" t="s">
        <v>693</v>
      </c>
      <c r="D347" s="4">
        <v>40434</v>
      </c>
      <c r="E347" s="23">
        <v>2010</v>
      </c>
      <c r="F347" s="19">
        <v>6.7</v>
      </c>
      <c r="G347" s="19">
        <f>IF(Movies[[#This Row],[rating]]=0,"",Movies[[#This Row],[rating]])</f>
        <v>6.7</v>
      </c>
      <c r="H347" s="19" t="str">
        <f>IF(Movies[[#This Row],[rating]]=0,"No Rating","Rated")</f>
        <v>Rated</v>
      </c>
      <c r="I347" s="16" t="s">
        <v>542</v>
      </c>
      <c r="J347" s="29" t="s">
        <v>12</v>
      </c>
      <c r="K347" s="19">
        <v>10.005000000000001</v>
      </c>
      <c r="L347" s="26">
        <v>563</v>
      </c>
    </row>
    <row r="348" spans="1:12" x14ac:dyDescent="0.3">
      <c r="A348" s="14">
        <v>35691</v>
      </c>
      <c r="B348" s="16" t="s">
        <v>694</v>
      </c>
      <c r="C348" s="16" t="s">
        <v>10</v>
      </c>
      <c r="D348" s="4">
        <v>40277</v>
      </c>
      <c r="E348" s="23">
        <v>2010</v>
      </c>
      <c r="F348" s="19">
        <v>6.8</v>
      </c>
      <c r="G348" s="19">
        <f>IF(Movies[[#This Row],[rating]]=0,"",Movies[[#This Row],[rating]])</f>
        <v>6.8</v>
      </c>
      <c r="H348" s="19" t="str">
        <f>IF(Movies[[#This Row],[rating]]=0,"No Rating","Rated")</f>
        <v>Rated</v>
      </c>
      <c r="I348" s="16" t="s">
        <v>695</v>
      </c>
      <c r="J348" s="29" t="s">
        <v>12</v>
      </c>
      <c r="K348" s="19">
        <v>9.9920000000000009</v>
      </c>
      <c r="L348" s="26">
        <v>130</v>
      </c>
    </row>
    <row r="349" spans="1:12" x14ac:dyDescent="0.3">
      <c r="A349" s="14">
        <v>44629</v>
      </c>
      <c r="B349" s="16" t="s">
        <v>696</v>
      </c>
      <c r="C349" s="16" t="s">
        <v>367</v>
      </c>
      <c r="D349" s="4">
        <v>40332</v>
      </c>
      <c r="E349" s="23">
        <v>2010</v>
      </c>
      <c r="F349" s="19">
        <v>6.8040000000000003</v>
      </c>
      <c r="G349" s="19">
        <f>IF(Movies[[#This Row],[rating]]=0,"",Movies[[#This Row],[rating]])</f>
        <v>6.8040000000000003</v>
      </c>
      <c r="H349" s="19" t="str">
        <f>IF(Movies[[#This Row],[rating]]=0,"No Rating","Rated")</f>
        <v>Rated</v>
      </c>
      <c r="I349" s="16" t="s">
        <v>230</v>
      </c>
      <c r="J349" s="29" t="s">
        <v>12</v>
      </c>
      <c r="K349" s="19">
        <v>9.9149999999999991</v>
      </c>
      <c r="L349" s="26">
        <v>829</v>
      </c>
    </row>
    <row r="350" spans="1:12" x14ac:dyDescent="0.3">
      <c r="A350" s="14">
        <v>48844</v>
      </c>
      <c r="B350" s="16" t="s">
        <v>697</v>
      </c>
      <c r="C350" s="16" t="s">
        <v>432</v>
      </c>
      <c r="D350" s="4">
        <v>40463</v>
      </c>
      <c r="E350" s="23">
        <v>2010</v>
      </c>
      <c r="F350" s="19">
        <v>6.2</v>
      </c>
      <c r="G350" s="19">
        <f>IF(Movies[[#This Row],[rating]]=0,"",Movies[[#This Row],[rating]])</f>
        <v>6.2</v>
      </c>
      <c r="H350" s="19" t="str">
        <f>IF(Movies[[#This Row],[rating]]=0,"No Rating","Rated")</f>
        <v>Rated</v>
      </c>
      <c r="I350" s="16" t="s">
        <v>698</v>
      </c>
      <c r="J350" s="29" t="s">
        <v>12</v>
      </c>
      <c r="K350" s="19">
        <v>9.9060000000000006</v>
      </c>
      <c r="L350" s="26">
        <v>212</v>
      </c>
    </row>
    <row r="351" spans="1:12" x14ac:dyDescent="0.3">
      <c r="A351" s="14">
        <v>48492</v>
      </c>
      <c r="B351" s="16" t="s">
        <v>699</v>
      </c>
      <c r="C351" s="16" t="s">
        <v>341</v>
      </c>
      <c r="D351" s="4">
        <v>40439</v>
      </c>
      <c r="E351" s="23">
        <v>2010</v>
      </c>
      <c r="F351" s="19">
        <v>6.5</v>
      </c>
      <c r="G351" s="19">
        <f>IF(Movies[[#This Row],[rating]]=0,"",Movies[[#This Row],[rating]])</f>
        <v>6.5</v>
      </c>
      <c r="H351" s="19" t="str">
        <f>IF(Movies[[#This Row],[rating]]=0,"No Rating","Rated")</f>
        <v>Rated</v>
      </c>
      <c r="I351" s="16" t="s">
        <v>700</v>
      </c>
      <c r="J351" s="29" t="s">
        <v>342</v>
      </c>
      <c r="K351" s="19">
        <v>9.9030000000000005</v>
      </c>
      <c r="L351" s="26">
        <v>401</v>
      </c>
    </row>
    <row r="352" spans="1:12" x14ac:dyDescent="0.3">
      <c r="A352" s="14">
        <v>57448</v>
      </c>
      <c r="B352" s="16" t="s">
        <v>701</v>
      </c>
      <c r="C352" s="16" t="s">
        <v>108</v>
      </c>
      <c r="D352" s="4">
        <v>40443</v>
      </c>
      <c r="E352" s="23">
        <v>2010</v>
      </c>
      <c r="F352" s="19">
        <v>7</v>
      </c>
      <c r="G352" s="19">
        <f>IF(Movies[[#This Row],[rating]]=0,"",Movies[[#This Row],[rating]])</f>
        <v>7</v>
      </c>
      <c r="H352" s="19" t="str">
        <f>IF(Movies[[#This Row],[rating]]=0,"No Rating","Rated")</f>
        <v>Rated</v>
      </c>
      <c r="I352" s="16" t="s">
        <v>329</v>
      </c>
      <c r="J352" s="29" t="s">
        <v>110</v>
      </c>
      <c r="K352" s="19">
        <v>9.8889999999999993</v>
      </c>
      <c r="L352" s="26">
        <v>32</v>
      </c>
    </row>
    <row r="353" spans="1:12" x14ac:dyDescent="0.3">
      <c r="A353" s="14">
        <v>33555</v>
      </c>
      <c r="B353" s="16" t="s">
        <v>702</v>
      </c>
      <c r="C353" s="16" t="s">
        <v>10</v>
      </c>
      <c r="D353" s="4">
        <v>40204</v>
      </c>
      <c r="E353" s="23">
        <v>2010</v>
      </c>
      <c r="F353" s="19">
        <v>5.2</v>
      </c>
      <c r="G353" s="19">
        <f>IF(Movies[[#This Row],[rating]]=0,"",Movies[[#This Row],[rating]])</f>
        <v>5.2</v>
      </c>
      <c r="H353" s="19" t="str">
        <f>IF(Movies[[#This Row],[rating]]=0,"No Rating","Rated")</f>
        <v>Rated</v>
      </c>
      <c r="I353" s="16" t="s">
        <v>703</v>
      </c>
      <c r="J353" s="29" t="s">
        <v>12</v>
      </c>
      <c r="K353" s="19">
        <v>9.8819999999999997</v>
      </c>
      <c r="L353" s="26">
        <v>97</v>
      </c>
    </row>
    <row r="354" spans="1:12" x14ac:dyDescent="0.3">
      <c r="A354" s="14">
        <v>47519</v>
      </c>
      <c r="B354" s="16" t="s">
        <v>704</v>
      </c>
      <c r="C354" s="16" t="s">
        <v>144</v>
      </c>
      <c r="D354" s="4">
        <v>40313</v>
      </c>
      <c r="E354" s="23">
        <v>2010</v>
      </c>
      <c r="F354" s="19">
        <v>5.4</v>
      </c>
      <c r="G354" s="19">
        <f>IF(Movies[[#This Row],[rating]]=0,"",Movies[[#This Row],[rating]])</f>
        <v>5.4</v>
      </c>
      <c r="H354" s="19" t="str">
        <f>IF(Movies[[#This Row],[rating]]=0,"No Rating","Rated")</f>
        <v>Rated</v>
      </c>
      <c r="I354" s="16" t="s">
        <v>705</v>
      </c>
      <c r="J354" s="29" t="s">
        <v>146</v>
      </c>
      <c r="K354" s="19">
        <v>9.8170000000000002</v>
      </c>
      <c r="L354" s="26">
        <v>45</v>
      </c>
    </row>
    <row r="355" spans="1:12" x14ac:dyDescent="0.3">
      <c r="A355" s="14">
        <v>41382</v>
      </c>
      <c r="B355" s="16" t="s">
        <v>706</v>
      </c>
      <c r="C355" s="16" t="s">
        <v>10</v>
      </c>
      <c r="D355" s="4">
        <v>40410</v>
      </c>
      <c r="E355" s="23">
        <v>2010</v>
      </c>
      <c r="F355" s="19">
        <v>5.6</v>
      </c>
      <c r="G355" s="19">
        <f>IF(Movies[[#This Row],[rating]]=0,"",Movies[[#This Row],[rating]])</f>
        <v>5.6</v>
      </c>
      <c r="H355" s="19" t="str">
        <f>IF(Movies[[#This Row],[rating]]=0,"No Rating","Rated")</f>
        <v>Rated</v>
      </c>
      <c r="I355" s="16" t="s">
        <v>30</v>
      </c>
      <c r="J355" s="29" t="s">
        <v>12</v>
      </c>
      <c r="K355" s="19">
        <v>9.7210000000000001</v>
      </c>
      <c r="L355" s="26">
        <v>177</v>
      </c>
    </row>
    <row r="356" spans="1:12" x14ac:dyDescent="0.3">
      <c r="A356" s="14">
        <v>52010</v>
      </c>
      <c r="B356" s="16" t="s">
        <v>707</v>
      </c>
      <c r="C356" s="16" t="s">
        <v>416</v>
      </c>
      <c r="D356" s="4">
        <v>40522</v>
      </c>
      <c r="E356" s="23">
        <v>2010</v>
      </c>
      <c r="F356" s="19">
        <v>5.8</v>
      </c>
      <c r="G356" s="19">
        <f>IF(Movies[[#This Row],[rating]]=0,"",Movies[[#This Row],[rating]])</f>
        <v>5.8</v>
      </c>
      <c r="H356" s="19" t="str">
        <f>IF(Movies[[#This Row],[rating]]=0,"No Rating","Rated")</f>
        <v>Rated</v>
      </c>
      <c r="I356" s="16" t="s">
        <v>708</v>
      </c>
      <c r="J356" s="29" t="s">
        <v>12</v>
      </c>
      <c r="K356" s="19">
        <v>9.7200000000000006</v>
      </c>
      <c r="L356" s="26">
        <v>137</v>
      </c>
    </row>
    <row r="357" spans="1:12" x14ac:dyDescent="0.3">
      <c r="A357" s="14">
        <v>49350</v>
      </c>
      <c r="B357" s="16" t="s">
        <v>709</v>
      </c>
      <c r="C357" s="16" t="s">
        <v>172</v>
      </c>
      <c r="D357" s="4">
        <v>40263</v>
      </c>
      <c r="E357" s="23">
        <v>2010</v>
      </c>
      <c r="F357" s="19">
        <v>5.0999999999999996</v>
      </c>
      <c r="G357" s="19">
        <f>IF(Movies[[#This Row],[rating]]=0,"",Movies[[#This Row],[rating]])</f>
        <v>5.0999999999999996</v>
      </c>
      <c r="H357" s="19" t="str">
        <f>IF(Movies[[#This Row],[rating]]=0,"No Rating","Rated")</f>
        <v>Rated</v>
      </c>
      <c r="I357" s="16" t="s">
        <v>710</v>
      </c>
      <c r="J357" s="29" t="s">
        <v>12</v>
      </c>
      <c r="K357" s="19">
        <v>9.7129999999999992</v>
      </c>
      <c r="L357" s="26">
        <v>210</v>
      </c>
    </row>
    <row r="358" spans="1:12" x14ac:dyDescent="0.3">
      <c r="A358" s="14">
        <v>43418</v>
      </c>
      <c r="B358" s="16" t="s">
        <v>711</v>
      </c>
      <c r="C358" s="16" t="s">
        <v>367</v>
      </c>
      <c r="D358" s="4">
        <v>40283</v>
      </c>
      <c r="E358" s="23">
        <v>2010</v>
      </c>
      <c r="F358" s="19">
        <v>6.8369999999999997</v>
      </c>
      <c r="G358" s="19">
        <f>IF(Movies[[#This Row],[rating]]=0,"",Movies[[#This Row],[rating]])</f>
        <v>6.8369999999999997</v>
      </c>
      <c r="H358" s="19" t="str">
        <f>IF(Movies[[#This Row],[rating]]=0,"No Rating","Rated")</f>
        <v>Rated</v>
      </c>
      <c r="I358" s="16" t="s">
        <v>556</v>
      </c>
      <c r="J358" s="29" t="s">
        <v>12</v>
      </c>
      <c r="K358" s="19">
        <v>9.7129999999999992</v>
      </c>
      <c r="L358" s="26">
        <v>156</v>
      </c>
    </row>
    <row r="359" spans="1:12" x14ac:dyDescent="0.3">
      <c r="A359" s="14">
        <v>39413</v>
      </c>
      <c r="B359" s="16" t="s">
        <v>712</v>
      </c>
      <c r="C359" s="16" t="s">
        <v>108</v>
      </c>
      <c r="D359" s="4">
        <v>40331</v>
      </c>
      <c r="E359" s="23">
        <v>2010</v>
      </c>
      <c r="F359" s="19">
        <v>6.9</v>
      </c>
      <c r="G359" s="19">
        <f>IF(Movies[[#This Row],[rating]]=0,"",Movies[[#This Row],[rating]])</f>
        <v>6.9</v>
      </c>
      <c r="H359" s="19" t="str">
        <f>IF(Movies[[#This Row],[rating]]=0,"No Rating","Rated")</f>
        <v>Rated</v>
      </c>
      <c r="I359" s="16" t="s">
        <v>713</v>
      </c>
      <c r="J359" s="29" t="s">
        <v>110</v>
      </c>
      <c r="K359" s="19">
        <v>9.7070000000000007</v>
      </c>
      <c r="L359" s="26">
        <v>235</v>
      </c>
    </row>
    <row r="360" spans="1:12" x14ac:dyDescent="0.3">
      <c r="A360" s="14">
        <v>64246</v>
      </c>
      <c r="B360" s="16" t="s">
        <v>714</v>
      </c>
      <c r="C360" s="16" t="s">
        <v>144</v>
      </c>
      <c r="D360" s="4">
        <v>40411</v>
      </c>
      <c r="E360" s="23">
        <v>2010</v>
      </c>
      <c r="F360" s="19">
        <v>7.2</v>
      </c>
      <c r="G360" s="19">
        <f>IF(Movies[[#This Row],[rating]]=0,"",Movies[[#This Row],[rating]])</f>
        <v>7.2</v>
      </c>
      <c r="H360" s="19" t="str">
        <f>IF(Movies[[#This Row],[rating]]=0,"No Rating","Rated")</f>
        <v>Rated</v>
      </c>
      <c r="I360" s="16" t="s">
        <v>715</v>
      </c>
      <c r="J360" s="29" t="s">
        <v>146</v>
      </c>
      <c r="K360" s="19">
        <v>9.6679999999999993</v>
      </c>
      <c r="L360" s="26">
        <v>276</v>
      </c>
    </row>
    <row r="361" spans="1:12" x14ac:dyDescent="0.3">
      <c r="A361" s="14">
        <v>52587</v>
      </c>
      <c r="B361" s="16" t="s">
        <v>716</v>
      </c>
      <c r="C361" s="16" t="s">
        <v>654</v>
      </c>
      <c r="D361" s="4">
        <v>40479</v>
      </c>
      <c r="E361" s="23">
        <v>2010</v>
      </c>
      <c r="F361" s="19">
        <v>6.093</v>
      </c>
      <c r="G361" s="19">
        <f>IF(Movies[[#This Row],[rating]]=0,"",Movies[[#This Row],[rating]])</f>
        <v>6.093</v>
      </c>
      <c r="H361" s="19" t="str">
        <f>IF(Movies[[#This Row],[rating]]=0,"No Rating","Rated")</f>
        <v>Rated</v>
      </c>
      <c r="I361" s="16" t="s">
        <v>717</v>
      </c>
      <c r="J361" s="29" t="s">
        <v>286</v>
      </c>
      <c r="K361" s="19">
        <v>9.6539999999999999</v>
      </c>
      <c r="L361" s="26">
        <v>280</v>
      </c>
    </row>
    <row r="362" spans="1:12" x14ac:dyDescent="0.3">
      <c r="A362" s="14">
        <v>50674</v>
      </c>
      <c r="B362" s="16" t="s">
        <v>718</v>
      </c>
      <c r="C362" s="16" t="s">
        <v>719</v>
      </c>
      <c r="D362" s="4">
        <v>40495</v>
      </c>
      <c r="E362" s="23">
        <v>2010</v>
      </c>
      <c r="F362" s="19">
        <v>4.9000000000000004</v>
      </c>
      <c r="G362" s="19">
        <f>IF(Movies[[#This Row],[rating]]=0,"",Movies[[#This Row],[rating]])</f>
        <v>4.9000000000000004</v>
      </c>
      <c r="H362" s="19" t="str">
        <f>IF(Movies[[#This Row],[rating]]=0,"No Rating","Rated")</f>
        <v>Rated</v>
      </c>
      <c r="I362" s="16" t="s">
        <v>720</v>
      </c>
      <c r="J362" s="29" t="s">
        <v>12</v>
      </c>
      <c r="K362" s="19">
        <v>9.6159999999999997</v>
      </c>
      <c r="L362" s="26">
        <v>139</v>
      </c>
    </row>
    <row r="363" spans="1:12" x14ac:dyDescent="0.3">
      <c r="A363" s="14">
        <v>36970</v>
      </c>
      <c r="B363" s="16" t="s">
        <v>721</v>
      </c>
      <c r="C363" s="16" t="s">
        <v>722</v>
      </c>
      <c r="D363" s="4">
        <v>40200</v>
      </c>
      <c r="E363" s="23">
        <v>2010</v>
      </c>
      <c r="F363" s="19">
        <v>7.4</v>
      </c>
      <c r="G363" s="19">
        <f>IF(Movies[[#This Row],[rating]]=0,"",Movies[[#This Row],[rating]])</f>
        <v>7.4</v>
      </c>
      <c r="H363" s="19" t="str">
        <f>IF(Movies[[#This Row],[rating]]=0,"No Rating","Rated")</f>
        <v>Rated</v>
      </c>
      <c r="I363" s="16" t="s">
        <v>723</v>
      </c>
      <c r="J363" s="29" t="s">
        <v>12</v>
      </c>
      <c r="K363" s="19">
        <v>9.6010000000000009</v>
      </c>
      <c r="L363" s="26">
        <v>311</v>
      </c>
    </row>
    <row r="364" spans="1:12" x14ac:dyDescent="0.3">
      <c r="A364" s="14">
        <v>41556</v>
      </c>
      <c r="B364" s="16" t="s">
        <v>724</v>
      </c>
      <c r="C364" s="16" t="s">
        <v>10</v>
      </c>
      <c r="D364" s="4">
        <v>40431</v>
      </c>
      <c r="E364" s="23">
        <v>2010</v>
      </c>
      <c r="F364" s="19">
        <v>4.8979999999999997</v>
      </c>
      <c r="G364" s="19">
        <f>IF(Movies[[#This Row],[rating]]=0,"",Movies[[#This Row],[rating]])</f>
        <v>4.8979999999999997</v>
      </c>
      <c r="H364" s="19" t="str">
        <f>IF(Movies[[#This Row],[rating]]=0,"No Rating","Rated")</f>
        <v>Rated</v>
      </c>
      <c r="I364" s="16" t="s">
        <v>33</v>
      </c>
      <c r="J364" s="29" t="s">
        <v>12</v>
      </c>
      <c r="K364" s="19">
        <v>9.5660000000000007</v>
      </c>
      <c r="L364" s="26">
        <v>241</v>
      </c>
    </row>
    <row r="365" spans="1:12" x14ac:dyDescent="0.3">
      <c r="A365" s="14">
        <v>40016</v>
      </c>
      <c r="B365" s="16" t="s">
        <v>725</v>
      </c>
      <c r="C365" s="16" t="s">
        <v>10</v>
      </c>
      <c r="D365" s="4">
        <v>40236</v>
      </c>
      <c r="E365" s="23">
        <v>2010</v>
      </c>
      <c r="F365" s="19">
        <v>2.1869999999999998</v>
      </c>
      <c r="G365" s="19">
        <f>IF(Movies[[#This Row],[rating]]=0,"",Movies[[#This Row],[rating]])</f>
        <v>2.1869999999999998</v>
      </c>
      <c r="H365" s="19" t="str">
        <f>IF(Movies[[#This Row],[rating]]=0,"No Rating","Rated")</f>
        <v>Rated</v>
      </c>
      <c r="I365" s="16" t="s">
        <v>726</v>
      </c>
      <c r="J365" s="29" t="s">
        <v>12</v>
      </c>
      <c r="K365" s="19">
        <v>9.5449999999999999</v>
      </c>
      <c r="L365" s="26">
        <v>343</v>
      </c>
    </row>
    <row r="366" spans="1:12" x14ac:dyDescent="0.3">
      <c r="A366" s="14">
        <v>27584</v>
      </c>
      <c r="B366" s="16" t="s">
        <v>727</v>
      </c>
      <c r="C366" s="16" t="s">
        <v>10</v>
      </c>
      <c r="D366" s="4">
        <v>40332</v>
      </c>
      <c r="E366" s="23">
        <v>2010</v>
      </c>
      <c r="F366" s="19">
        <v>5.7110000000000003</v>
      </c>
      <c r="G366" s="19">
        <f>IF(Movies[[#This Row],[rating]]=0,"",Movies[[#This Row],[rating]])</f>
        <v>5.7110000000000003</v>
      </c>
      <c r="H366" s="19" t="str">
        <f>IF(Movies[[#This Row],[rating]]=0,"No Rating","Rated")</f>
        <v>Rated</v>
      </c>
      <c r="I366" s="16" t="s">
        <v>30</v>
      </c>
      <c r="J366" s="29" t="s">
        <v>12</v>
      </c>
      <c r="K366" s="19">
        <v>9.5180000000000007</v>
      </c>
      <c r="L366" s="26">
        <v>152</v>
      </c>
    </row>
    <row r="367" spans="1:12" x14ac:dyDescent="0.3">
      <c r="A367" s="14">
        <v>27586</v>
      </c>
      <c r="B367" s="16" t="s">
        <v>728</v>
      </c>
      <c r="C367" s="16" t="s">
        <v>10</v>
      </c>
      <c r="D367" s="4">
        <v>40256</v>
      </c>
      <c r="E367" s="23">
        <v>2010</v>
      </c>
      <c r="F367" s="19">
        <v>6.5</v>
      </c>
      <c r="G367" s="19">
        <f>IF(Movies[[#This Row],[rating]]=0,"",Movies[[#This Row],[rating]])</f>
        <v>6.5</v>
      </c>
      <c r="H367" s="19" t="str">
        <f>IF(Movies[[#This Row],[rating]]=0,"No Rating","Rated")</f>
        <v>Rated</v>
      </c>
      <c r="I367" s="16" t="s">
        <v>729</v>
      </c>
      <c r="J367" s="29" t="s">
        <v>12</v>
      </c>
      <c r="K367" s="19">
        <v>9.4909999999999997</v>
      </c>
      <c r="L367" s="26">
        <v>793</v>
      </c>
    </row>
    <row r="368" spans="1:12" x14ac:dyDescent="0.3">
      <c r="A368" s="14">
        <v>73529</v>
      </c>
      <c r="B368" s="16" t="s">
        <v>730</v>
      </c>
      <c r="C368" s="16" t="s">
        <v>144</v>
      </c>
      <c r="D368" s="4">
        <v>40488</v>
      </c>
      <c r="E368" s="23">
        <v>2010</v>
      </c>
      <c r="F368" s="19">
        <v>6.9</v>
      </c>
      <c r="G368" s="19">
        <f>IF(Movies[[#This Row],[rating]]=0,"",Movies[[#This Row],[rating]])</f>
        <v>6.9</v>
      </c>
      <c r="H368" s="19" t="str">
        <f>IF(Movies[[#This Row],[rating]]=0,"No Rating","Rated")</f>
        <v>Rated</v>
      </c>
      <c r="I368" s="16" t="s">
        <v>731</v>
      </c>
      <c r="J368" s="29" t="s">
        <v>146</v>
      </c>
      <c r="K368" s="19">
        <v>9.4809999999999999</v>
      </c>
      <c r="L368" s="26">
        <v>118</v>
      </c>
    </row>
    <row r="369" spans="1:12" x14ac:dyDescent="0.3">
      <c r="A369" s="14">
        <v>37708</v>
      </c>
      <c r="B369" s="16" t="s">
        <v>732</v>
      </c>
      <c r="C369" s="16" t="s">
        <v>10</v>
      </c>
      <c r="D369" s="4">
        <v>40330</v>
      </c>
      <c r="E369" s="23">
        <v>2010</v>
      </c>
      <c r="F369" s="19">
        <v>5.0999999999999996</v>
      </c>
      <c r="G369" s="19">
        <f>IF(Movies[[#This Row],[rating]]=0,"",Movies[[#This Row],[rating]])</f>
        <v>5.0999999999999996</v>
      </c>
      <c r="H369" s="19" t="str">
        <f>IF(Movies[[#This Row],[rating]]=0,"No Rating","Rated")</f>
        <v>Rated</v>
      </c>
      <c r="I369" s="16" t="s">
        <v>733</v>
      </c>
      <c r="J369" s="29" t="s">
        <v>12</v>
      </c>
      <c r="K369" s="19">
        <v>9.452</v>
      </c>
      <c r="L369" s="26">
        <v>107</v>
      </c>
    </row>
    <row r="370" spans="1:12" x14ac:dyDescent="0.3">
      <c r="A370" s="14">
        <v>118301</v>
      </c>
      <c r="B370" s="16" t="s">
        <v>734</v>
      </c>
      <c r="C370" s="16" t="s">
        <v>144</v>
      </c>
      <c r="D370" s="4">
        <v>40535</v>
      </c>
      <c r="E370" s="23">
        <v>2010</v>
      </c>
      <c r="F370" s="19">
        <v>7.6</v>
      </c>
      <c r="G370" s="19">
        <f>IF(Movies[[#This Row],[rating]]=0,"",Movies[[#This Row],[rating]])</f>
        <v>7.6</v>
      </c>
      <c r="H370" s="19" t="str">
        <f>IF(Movies[[#This Row],[rating]]=0,"No Rating","Rated")</f>
        <v>Rated</v>
      </c>
      <c r="I370" s="16" t="s">
        <v>735</v>
      </c>
      <c r="J370" s="29" t="s">
        <v>146</v>
      </c>
      <c r="K370" s="19">
        <v>9.4369999999999994</v>
      </c>
      <c r="L370" s="26">
        <v>125</v>
      </c>
    </row>
    <row r="371" spans="1:12" x14ac:dyDescent="0.3">
      <c r="A371" s="14">
        <v>35169</v>
      </c>
      <c r="B371" s="16" t="s">
        <v>736</v>
      </c>
      <c r="C371" s="16" t="s">
        <v>10</v>
      </c>
      <c r="D371" s="4">
        <v>40298</v>
      </c>
      <c r="E371" s="23">
        <v>2010</v>
      </c>
      <c r="F371" s="19">
        <v>5.0209999999999999</v>
      </c>
      <c r="G371" s="19">
        <f>IF(Movies[[#This Row],[rating]]=0,"",Movies[[#This Row],[rating]])</f>
        <v>5.0209999999999999</v>
      </c>
      <c r="H371" s="19" t="str">
        <f>IF(Movies[[#This Row],[rating]]=0,"No Rating","Rated")</f>
        <v>Rated</v>
      </c>
      <c r="I371" s="16" t="s">
        <v>438</v>
      </c>
      <c r="J371" s="29" t="s">
        <v>12</v>
      </c>
      <c r="K371" s="19">
        <v>9.4329999999999998</v>
      </c>
      <c r="L371" s="26">
        <v>605</v>
      </c>
    </row>
    <row r="372" spans="1:12" x14ac:dyDescent="0.3">
      <c r="A372" s="14">
        <v>44734</v>
      </c>
      <c r="B372" s="16" t="s">
        <v>737</v>
      </c>
      <c r="C372" s="16" t="s">
        <v>144</v>
      </c>
      <c r="D372" s="4">
        <v>40250</v>
      </c>
      <c r="E372" s="23">
        <v>2010</v>
      </c>
      <c r="F372" s="19">
        <v>7</v>
      </c>
      <c r="G372" s="19">
        <f>IF(Movies[[#This Row],[rating]]=0,"",Movies[[#This Row],[rating]])</f>
        <v>7</v>
      </c>
      <c r="H372" s="19" t="str">
        <f>IF(Movies[[#This Row],[rating]]=0,"No Rating","Rated")</f>
        <v>Rated</v>
      </c>
      <c r="I372" s="16" t="s">
        <v>738</v>
      </c>
      <c r="J372" s="29" t="s">
        <v>146</v>
      </c>
      <c r="K372" s="19">
        <v>9.43</v>
      </c>
      <c r="L372" s="26">
        <v>61</v>
      </c>
    </row>
    <row r="373" spans="1:12" x14ac:dyDescent="0.3">
      <c r="A373" s="14">
        <v>39800</v>
      </c>
      <c r="B373" s="16" t="s">
        <v>739</v>
      </c>
      <c r="C373" s="16" t="s">
        <v>10</v>
      </c>
      <c r="D373" s="4">
        <v>40284</v>
      </c>
      <c r="E373" s="23">
        <v>2010</v>
      </c>
      <c r="F373" s="19">
        <v>5.992</v>
      </c>
      <c r="G373" s="19">
        <f>IF(Movies[[#This Row],[rating]]=0,"",Movies[[#This Row],[rating]])</f>
        <v>5.992</v>
      </c>
      <c r="H373" s="19" t="str">
        <f>IF(Movies[[#This Row],[rating]]=0,"No Rating","Rated")</f>
        <v>Rated</v>
      </c>
      <c r="I373" s="16" t="s">
        <v>180</v>
      </c>
      <c r="J373" s="29" t="s">
        <v>12</v>
      </c>
      <c r="K373" s="19">
        <v>9.375</v>
      </c>
      <c r="L373" s="26">
        <v>133</v>
      </c>
    </row>
    <row r="374" spans="1:12" x14ac:dyDescent="0.3">
      <c r="A374" s="14">
        <v>37737</v>
      </c>
      <c r="B374" s="16" t="s">
        <v>740</v>
      </c>
      <c r="C374" s="16" t="s">
        <v>595</v>
      </c>
      <c r="D374" s="4">
        <v>40319</v>
      </c>
      <c r="E374" s="23">
        <v>2010</v>
      </c>
      <c r="F374" s="19">
        <v>7.2</v>
      </c>
      <c r="G374" s="19">
        <f>IF(Movies[[#This Row],[rating]]=0,"",Movies[[#This Row],[rating]])</f>
        <v>7.2</v>
      </c>
      <c r="H374" s="19" t="str">
        <f>IF(Movies[[#This Row],[rating]]=0,"No Rating","Rated")</f>
        <v>Rated</v>
      </c>
      <c r="I374" s="16" t="s">
        <v>741</v>
      </c>
      <c r="J374" s="29" t="s">
        <v>142</v>
      </c>
      <c r="K374" s="19">
        <v>9.3629999999999995</v>
      </c>
      <c r="L374" s="26">
        <v>215</v>
      </c>
    </row>
    <row r="375" spans="1:12" x14ac:dyDescent="0.3">
      <c r="A375" s="14">
        <v>48871</v>
      </c>
      <c r="B375" s="16" t="s">
        <v>742</v>
      </c>
      <c r="C375" s="16" t="s">
        <v>10</v>
      </c>
      <c r="D375" s="4">
        <v>40481</v>
      </c>
      <c r="E375" s="23">
        <v>2010</v>
      </c>
      <c r="F375" s="19">
        <v>4.4000000000000004</v>
      </c>
      <c r="G375" s="19">
        <f>IF(Movies[[#This Row],[rating]]=0,"",Movies[[#This Row],[rating]])</f>
        <v>4.4000000000000004</v>
      </c>
      <c r="H375" s="19" t="str">
        <f>IF(Movies[[#This Row],[rating]]=0,"No Rating","Rated")</f>
        <v>Rated</v>
      </c>
      <c r="I375" s="16" t="s">
        <v>743</v>
      </c>
      <c r="J375" s="29" t="s">
        <v>12</v>
      </c>
      <c r="K375" s="19">
        <v>9.3379999999999992</v>
      </c>
      <c r="L375" s="26">
        <v>62</v>
      </c>
    </row>
    <row r="376" spans="1:12" x14ac:dyDescent="0.3">
      <c r="A376" s="14">
        <v>61984</v>
      </c>
      <c r="B376" s="16" t="s">
        <v>744</v>
      </c>
      <c r="C376" s="16" t="s">
        <v>144</v>
      </c>
      <c r="D376" s="4">
        <v>40513</v>
      </c>
      <c r="E376" s="23">
        <v>2010</v>
      </c>
      <c r="F376" s="19">
        <v>6.4029999999999996</v>
      </c>
      <c r="G376" s="19">
        <f>IF(Movies[[#This Row],[rating]]=0,"",Movies[[#This Row],[rating]])</f>
        <v>6.4029999999999996</v>
      </c>
      <c r="H376" s="19" t="str">
        <f>IF(Movies[[#This Row],[rating]]=0,"No Rating","Rated")</f>
        <v>Rated</v>
      </c>
      <c r="I376" s="16" t="s">
        <v>745</v>
      </c>
      <c r="J376" s="29" t="s">
        <v>146</v>
      </c>
      <c r="K376" s="19">
        <v>9.3330000000000002</v>
      </c>
      <c r="L376" s="26">
        <v>227</v>
      </c>
    </row>
    <row r="377" spans="1:12" x14ac:dyDescent="0.3">
      <c r="A377" s="14">
        <v>47518</v>
      </c>
      <c r="B377" s="16" t="s">
        <v>746</v>
      </c>
      <c r="C377" s="16" t="s">
        <v>563</v>
      </c>
      <c r="D377" s="4">
        <v>40344</v>
      </c>
      <c r="E377" s="23">
        <v>2010</v>
      </c>
      <c r="F377" s="19">
        <v>5.2919999999999998</v>
      </c>
      <c r="G377" s="19">
        <f>IF(Movies[[#This Row],[rating]]=0,"",Movies[[#This Row],[rating]])</f>
        <v>5.2919999999999998</v>
      </c>
      <c r="H377" s="19" t="str">
        <f>IF(Movies[[#This Row],[rating]]=0,"No Rating","Rated")</f>
        <v>Rated</v>
      </c>
      <c r="I377" s="16" t="s">
        <v>132</v>
      </c>
      <c r="J377" s="29" t="s">
        <v>12</v>
      </c>
      <c r="K377" s="19">
        <v>9.3330000000000002</v>
      </c>
      <c r="L377" s="26">
        <v>159</v>
      </c>
    </row>
    <row r="378" spans="1:12" x14ac:dyDescent="0.3">
      <c r="A378" s="14">
        <v>45569</v>
      </c>
      <c r="B378" s="16" t="s">
        <v>747</v>
      </c>
      <c r="C378" s="16" t="s">
        <v>367</v>
      </c>
      <c r="D378" s="4">
        <v>40487</v>
      </c>
      <c r="E378" s="23">
        <v>2010</v>
      </c>
      <c r="F378" s="19">
        <v>6.0179999999999998</v>
      </c>
      <c r="G378" s="19">
        <f>IF(Movies[[#This Row],[rating]]=0,"",Movies[[#This Row],[rating]])</f>
        <v>6.0179999999999998</v>
      </c>
      <c r="H378" s="19" t="str">
        <f>IF(Movies[[#This Row],[rating]]=0,"No Rating","Rated")</f>
        <v>Rated</v>
      </c>
      <c r="I378" s="16" t="s">
        <v>748</v>
      </c>
      <c r="J378" s="29" t="s">
        <v>12</v>
      </c>
      <c r="K378" s="19">
        <v>9.3089999999999993</v>
      </c>
      <c r="L378" s="26">
        <v>166</v>
      </c>
    </row>
    <row r="379" spans="1:12" x14ac:dyDescent="0.3">
      <c r="A379" s="14">
        <v>55165</v>
      </c>
      <c r="B379" s="16" t="s">
        <v>749</v>
      </c>
      <c r="C379" s="16" t="s">
        <v>750</v>
      </c>
      <c r="D379" s="4">
        <v>40424</v>
      </c>
      <c r="E379" s="23">
        <v>2010</v>
      </c>
      <c r="F379" s="19">
        <v>7.3</v>
      </c>
      <c r="G379" s="19">
        <f>IF(Movies[[#This Row],[rating]]=0,"",Movies[[#This Row],[rating]])</f>
        <v>7.3</v>
      </c>
      <c r="H379" s="19" t="str">
        <f>IF(Movies[[#This Row],[rating]]=0,"No Rating","Rated")</f>
        <v>Rated</v>
      </c>
      <c r="I379" s="16" t="s">
        <v>180</v>
      </c>
      <c r="J379" s="29" t="s">
        <v>553</v>
      </c>
      <c r="K379" s="19">
        <v>9.26</v>
      </c>
      <c r="L379" s="26">
        <v>150</v>
      </c>
    </row>
    <row r="380" spans="1:12" x14ac:dyDescent="0.3">
      <c r="A380" s="14">
        <v>46138</v>
      </c>
      <c r="B380" s="16" t="s">
        <v>751</v>
      </c>
      <c r="C380" s="16" t="s">
        <v>416</v>
      </c>
      <c r="D380" s="4">
        <v>40452</v>
      </c>
      <c r="E380" s="23">
        <v>2010</v>
      </c>
      <c r="F380" s="19">
        <v>6.7</v>
      </c>
      <c r="G380" s="19">
        <f>IF(Movies[[#This Row],[rating]]=0,"",Movies[[#This Row],[rating]])</f>
        <v>6.7</v>
      </c>
      <c r="H380" s="19" t="str">
        <f>IF(Movies[[#This Row],[rating]]=0,"No Rating","Rated")</f>
        <v>Rated</v>
      </c>
      <c r="I380" s="16" t="s">
        <v>752</v>
      </c>
      <c r="J380" s="29" t="s">
        <v>12</v>
      </c>
      <c r="K380" s="19">
        <v>9.2279999999999998</v>
      </c>
      <c r="L380" s="26">
        <v>305</v>
      </c>
    </row>
    <row r="381" spans="1:12" x14ac:dyDescent="0.3">
      <c r="A381" s="14">
        <v>148607</v>
      </c>
      <c r="B381" s="16" t="s">
        <v>753</v>
      </c>
      <c r="C381" s="16" t="s">
        <v>10</v>
      </c>
      <c r="D381" s="4">
        <v>40459</v>
      </c>
      <c r="E381" s="23">
        <v>2010</v>
      </c>
      <c r="F381" s="19">
        <v>6</v>
      </c>
      <c r="G381" s="19">
        <f>IF(Movies[[#This Row],[rating]]=0,"",Movies[[#This Row],[rating]])</f>
        <v>6</v>
      </c>
      <c r="H381" s="19" t="str">
        <f>IF(Movies[[#This Row],[rating]]=0,"No Rating","Rated")</f>
        <v>Rated</v>
      </c>
      <c r="I381" s="16" t="s">
        <v>642</v>
      </c>
      <c r="J381" s="29" t="s">
        <v>12</v>
      </c>
      <c r="K381" s="19">
        <v>9.2200000000000006</v>
      </c>
      <c r="L381" s="26">
        <v>93</v>
      </c>
    </row>
    <row r="382" spans="1:12" x14ac:dyDescent="0.3">
      <c r="A382" s="14">
        <v>45662</v>
      </c>
      <c r="B382" s="16" t="s">
        <v>754</v>
      </c>
      <c r="C382" s="16" t="s">
        <v>10</v>
      </c>
      <c r="D382" s="4">
        <v>40324</v>
      </c>
      <c r="E382" s="23">
        <v>2010</v>
      </c>
      <c r="F382" s="19">
        <v>4.3</v>
      </c>
      <c r="G382" s="19">
        <f>IF(Movies[[#This Row],[rating]]=0,"",Movies[[#This Row],[rating]])</f>
        <v>4.3</v>
      </c>
      <c r="H382" s="19" t="str">
        <f>IF(Movies[[#This Row],[rating]]=0,"No Rating","Rated")</f>
        <v>Rated</v>
      </c>
      <c r="I382" s="16" t="s">
        <v>390</v>
      </c>
      <c r="J382" s="29" t="s">
        <v>12</v>
      </c>
      <c r="K382" s="19">
        <v>9.202</v>
      </c>
      <c r="L382" s="26">
        <v>111</v>
      </c>
    </row>
    <row r="383" spans="1:12" x14ac:dyDescent="0.3">
      <c r="A383" s="14">
        <v>38570</v>
      </c>
      <c r="B383" s="16" t="s">
        <v>755</v>
      </c>
      <c r="C383" s="16" t="s">
        <v>10</v>
      </c>
      <c r="D383" s="4">
        <v>40337</v>
      </c>
      <c r="E383" s="23">
        <v>2010</v>
      </c>
      <c r="F383" s="19">
        <v>4</v>
      </c>
      <c r="G383" s="19">
        <f>IF(Movies[[#This Row],[rating]]=0,"",Movies[[#This Row],[rating]])</f>
        <v>4</v>
      </c>
      <c r="H383" s="19" t="str">
        <f>IF(Movies[[#This Row],[rating]]=0,"No Rating","Rated")</f>
        <v>Rated</v>
      </c>
      <c r="I383" s="16" t="s">
        <v>30</v>
      </c>
      <c r="J383" s="29" t="s">
        <v>12</v>
      </c>
      <c r="K383" s="19">
        <v>9.1869999999999994</v>
      </c>
      <c r="L383" s="26">
        <v>142</v>
      </c>
    </row>
    <row r="384" spans="1:12" x14ac:dyDescent="0.3">
      <c r="A384" s="14">
        <v>34583</v>
      </c>
      <c r="B384" s="16" t="s">
        <v>756</v>
      </c>
      <c r="C384" s="16" t="s">
        <v>10</v>
      </c>
      <c r="D384" s="4">
        <v>40206</v>
      </c>
      <c r="E384" s="23">
        <v>2010</v>
      </c>
      <c r="F384" s="19">
        <v>6</v>
      </c>
      <c r="G384" s="19">
        <f>IF(Movies[[#This Row],[rating]]=0,"",Movies[[#This Row],[rating]])</f>
        <v>6</v>
      </c>
      <c r="H384" s="19" t="str">
        <f>IF(Movies[[#This Row],[rating]]=0,"No Rating","Rated")</f>
        <v>Rated</v>
      </c>
      <c r="I384" s="16" t="s">
        <v>148</v>
      </c>
      <c r="J384" s="29" t="s">
        <v>12</v>
      </c>
      <c r="K384" s="19">
        <v>9.18</v>
      </c>
      <c r="L384" s="26">
        <v>283</v>
      </c>
    </row>
    <row r="385" spans="1:12" x14ac:dyDescent="0.3">
      <c r="A385" s="14">
        <v>43922</v>
      </c>
      <c r="B385" s="16" t="s">
        <v>757</v>
      </c>
      <c r="C385" s="16" t="s">
        <v>10</v>
      </c>
      <c r="D385" s="4">
        <v>40430</v>
      </c>
      <c r="E385" s="23">
        <v>2010</v>
      </c>
      <c r="F385" s="19">
        <v>6.7</v>
      </c>
      <c r="G385" s="19">
        <f>IF(Movies[[#This Row],[rating]]=0,"",Movies[[#This Row],[rating]])</f>
        <v>6.7</v>
      </c>
      <c r="H385" s="19" t="str">
        <f>IF(Movies[[#This Row],[rating]]=0,"No Rating","Rated")</f>
        <v>Rated</v>
      </c>
      <c r="I385" s="16" t="s">
        <v>49</v>
      </c>
      <c r="J385" s="29" t="s">
        <v>12</v>
      </c>
      <c r="K385" s="19">
        <v>9.1140000000000008</v>
      </c>
      <c r="L385" s="26">
        <v>120</v>
      </c>
    </row>
    <row r="386" spans="1:12" x14ac:dyDescent="0.3">
      <c r="A386" s="14">
        <v>39356</v>
      </c>
      <c r="B386" s="16" t="s">
        <v>758</v>
      </c>
      <c r="C386" s="16" t="s">
        <v>759</v>
      </c>
      <c r="D386" s="4">
        <v>40262</v>
      </c>
      <c r="E386" s="23">
        <v>2010</v>
      </c>
      <c r="F386" s="19">
        <v>7.3920000000000003</v>
      </c>
      <c r="G386" s="19">
        <f>IF(Movies[[#This Row],[rating]]=0,"",Movies[[#This Row],[rating]])</f>
        <v>7.3920000000000003</v>
      </c>
      <c r="H386" s="19" t="str">
        <f>IF(Movies[[#This Row],[rating]]=0,"No Rating","Rated")</f>
        <v>Rated</v>
      </c>
      <c r="I386" s="16" t="s">
        <v>713</v>
      </c>
      <c r="J386" s="29" t="s">
        <v>12</v>
      </c>
      <c r="K386" s="19">
        <v>9.1080000000000005</v>
      </c>
      <c r="L386" s="26">
        <v>424</v>
      </c>
    </row>
    <row r="387" spans="1:12" x14ac:dyDescent="0.3">
      <c r="A387" s="14">
        <v>48415</v>
      </c>
      <c r="B387" s="16" t="s">
        <v>760</v>
      </c>
      <c r="C387" s="16" t="s">
        <v>761</v>
      </c>
      <c r="D387" s="4">
        <v>40452</v>
      </c>
      <c r="E387" s="23">
        <v>2010</v>
      </c>
      <c r="F387" s="19">
        <v>6.7</v>
      </c>
      <c r="G387" s="19">
        <f>IF(Movies[[#This Row],[rating]]=0,"",Movies[[#This Row],[rating]])</f>
        <v>6.7</v>
      </c>
      <c r="H387" s="19" t="str">
        <f>IF(Movies[[#This Row],[rating]]=0,"No Rating","Rated")</f>
        <v>Rated</v>
      </c>
      <c r="I387" s="16" t="s">
        <v>30</v>
      </c>
      <c r="J387" s="29" t="s">
        <v>511</v>
      </c>
      <c r="K387" s="19">
        <v>9.1</v>
      </c>
      <c r="L387" s="26">
        <v>1807</v>
      </c>
    </row>
    <row r="388" spans="1:12" x14ac:dyDescent="0.3">
      <c r="A388" s="14">
        <v>66195</v>
      </c>
      <c r="B388" s="16" t="s">
        <v>762</v>
      </c>
      <c r="C388" s="16" t="s">
        <v>10</v>
      </c>
      <c r="D388" s="4">
        <v>40360</v>
      </c>
      <c r="E388" s="23">
        <v>2010</v>
      </c>
      <c r="F388" s="19">
        <v>6.4</v>
      </c>
      <c r="G388" s="19">
        <f>IF(Movies[[#This Row],[rating]]=0,"",Movies[[#This Row],[rating]])</f>
        <v>6.4</v>
      </c>
      <c r="H388" s="19" t="str">
        <f>IF(Movies[[#This Row],[rating]]=0,"No Rating","Rated")</f>
        <v>Rated</v>
      </c>
      <c r="I388" s="16" t="s">
        <v>763</v>
      </c>
      <c r="J388" s="29" t="s">
        <v>12</v>
      </c>
      <c r="K388" s="19">
        <v>9.0950000000000006</v>
      </c>
      <c r="L388" s="26">
        <v>425</v>
      </c>
    </row>
    <row r="389" spans="1:12" x14ac:dyDescent="0.3">
      <c r="A389" s="14">
        <v>61005</v>
      </c>
      <c r="B389" s="16" t="s">
        <v>764</v>
      </c>
      <c r="C389" s="16" t="s">
        <v>432</v>
      </c>
      <c r="D389" s="4">
        <v>40495</v>
      </c>
      <c r="E389" s="23">
        <v>2010</v>
      </c>
      <c r="F389" s="19">
        <v>7.484</v>
      </c>
      <c r="G389" s="19">
        <f>IF(Movies[[#This Row],[rating]]=0,"",Movies[[#This Row],[rating]])</f>
        <v>7.484</v>
      </c>
      <c r="H389" s="19" t="str">
        <f>IF(Movies[[#This Row],[rating]]=0,"No Rating","Rated")</f>
        <v>Rated</v>
      </c>
      <c r="I389" s="16" t="s">
        <v>765</v>
      </c>
      <c r="J389" s="29" t="s">
        <v>12</v>
      </c>
      <c r="K389" s="19">
        <v>9.0879999999999992</v>
      </c>
      <c r="L389" s="26">
        <v>93</v>
      </c>
    </row>
    <row r="390" spans="1:12" x14ac:dyDescent="0.3">
      <c r="A390" s="14">
        <v>33570</v>
      </c>
      <c r="B390" s="16" t="s">
        <v>766</v>
      </c>
      <c r="C390" s="16" t="s">
        <v>172</v>
      </c>
      <c r="D390" s="4">
        <v>40218</v>
      </c>
      <c r="E390" s="23">
        <v>2010</v>
      </c>
      <c r="F390" s="19">
        <v>6.4</v>
      </c>
      <c r="G390" s="19">
        <f>IF(Movies[[#This Row],[rating]]=0,"",Movies[[#This Row],[rating]])</f>
        <v>6.4</v>
      </c>
      <c r="H390" s="19" t="str">
        <f>IF(Movies[[#This Row],[rating]]=0,"No Rating","Rated")</f>
        <v>Rated</v>
      </c>
      <c r="I390" s="16" t="s">
        <v>49</v>
      </c>
      <c r="J390" s="29" t="s">
        <v>12</v>
      </c>
      <c r="K390" s="19">
        <v>9.032</v>
      </c>
      <c r="L390" s="26">
        <v>78</v>
      </c>
    </row>
    <row r="391" spans="1:12" x14ac:dyDescent="0.3">
      <c r="A391" s="14">
        <v>34764</v>
      </c>
      <c r="B391" s="16" t="s">
        <v>767</v>
      </c>
      <c r="C391" s="16" t="s">
        <v>595</v>
      </c>
      <c r="D391" s="4">
        <v>40235</v>
      </c>
      <c r="E391" s="23">
        <v>2010</v>
      </c>
      <c r="F391" s="19">
        <v>6.2</v>
      </c>
      <c r="G391" s="19">
        <f>IF(Movies[[#This Row],[rating]]=0,"",Movies[[#This Row],[rating]])</f>
        <v>6.2</v>
      </c>
      <c r="H391" s="19" t="str">
        <f>IF(Movies[[#This Row],[rating]]=0,"No Rating","Rated")</f>
        <v>Rated</v>
      </c>
      <c r="I391" s="16" t="s">
        <v>768</v>
      </c>
      <c r="J391" s="29" t="s">
        <v>142</v>
      </c>
      <c r="K391" s="19">
        <v>9.0289999999999999</v>
      </c>
      <c r="L391" s="26">
        <v>92</v>
      </c>
    </row>
    <row r="392" spans="1:12" x14ac:dyDescent="0.3">
      <c r="A392" s="14">
        <v>44835</v>
      </c>
      <c r="B392" s="16" t="s">
        <v>769</v>
      </c>
      <c r="C392" s="16" t="s">
        <v>770</v>
      </c>
      <c r="D392" s="4">
        <v>40200</v>
      </c>
      <c r="E392" s="23">
        <v>2010</v>
      </c>
      <c r="F392" s="19">
        <v>6.8</v>
      </c>
      <c r="G392" s="19">
        <f>IF(Movies[[#This Row],[rating]]=0,"",Movies[[#This Row],[rating]])</f>
        <v>6.8</v>
      </c>
      <c r="H392" s="19" t="str">
        <f>IF(Movies[[#This Row],[rating]]=0,"No Rating","Rated")</f>
        <v>Rated</v>
      </c>
      <c r="I392" s="16" t="s">
        <v>49</v>
      </c>
      <c r="J392" s="29" t="s">
        <v>12</v>
      </c>
      <c r="K392" s="19">
        <v>9.0150000000000006</v>
      </c>
      <c r="L392" s="26">
        <v>689</v>
      </c>
    </row>
    <row r="393" spans="1:12" x14ac:dyDescent="0.3">
      <c r="A393" s="14">
        <v>50618</v>
      </c>
      <c r="B393" s="16" t="s">
        <v>771</v>
      </c>
      <c r="C393" s="16" t="s">
        <v>772</v>
      </c>
      <c r="D393" s="4">
        <v>40486</v>
      </c>
      <c r="E393" s="23">
        <v>2010</v>
      </c>
      <c r="F393" s="19">
        <v>7.2</v>
      </c>
      <c r="G393" s="19">
        <f>IF(Movies[[#This Row],[rating]]=0,"",Movies[[#This Row],[rating]])</f>
        <v>7.2</v>
      </c>
      <c r="H393" s="19" t="str">
        <f>IF(Movies[[#This Row],[rating]]=0,"No Rating","Rated")</f>
        <v>Rated</v>
      </c>
      <c r="I393" s="16" t="s">
        <v>773</v>
      </c>
      <c r="J393" s="29" t="s">
        <v>774</v>
      </c>
      <c r="K393" s="19">
        <v>9.01</v>
      </c>
      <c r="L393" s="26">
        <v>164</v>
      </c>
    </row>
    <row r="394" spans="1:12" x14ac:dyDescent="0.3">
      <c r="A394" s="14">
        <v>46103</v>
      </c>
      <c r="B394" s="16" t="s">
        <v>775</v>
      </c>
      <c r="C394" s="16" t="s">
        <v>776</v>
      </c>
      <c r="D394" s="4">
        <v>40470</v>
      </c>
      <c r="E394" s="23">
        <v>2010</v>
      </c>
      <c r="F394" s="19">
        <v>4.7</v>
      </c>
      <c r="G394" s="19">
        <f>IF(Movies[[#This Row],[rating]]=0,"",Movies[[#This Row],[rating]])</f>
        <v>4.7</v>
      </c>
      <c r="H394" s="19" t="str">
        <f>IF(Movies[[#This Row],[rating]]=0,"No Rating","Rated")</f>
        <v>Rated</v>
      </c>
      <c r="I394" s="16" t="s">
        <v>777</v>
      </c>
      <c r="J394" s="29" t="s">
        <v>12</v>
      </c>
      <c r="K394" s="19">
        <v>9.0090000000000003</v>
      </c>
      <c r="L394" s="26">
        <v>102</v>
      </c>
    </row>
    <row r="395" spans="1:12" x14ac:dyDescent="0.3">
      <c r="A395" s="14">
        <v>56812</v>
      </c>
      <c r="B395" s="16" t="s">
        <v>778</v>
      </c>
      <c r="C395" s="16" t="s">
        <v>779</v>
      </c>
      <c r="D395" s="4">
        <v>40529</v>
      </c>
      <c r="E395" s="23">
        <v>2010</v>
      </c>
      <c r="F395" s="19">
        <v>6.7</v>
      </c>
      <c r="G395" s="19">
        <f>IF(Movies[[#This Row],[rating]]=0,"",Movies[[#This Row],[rating]])</f>
        <v>6.7</v>
      </c>
      <c r="H395" s="19" t="str">
        <f>IF(Movies[[#This Row],[rating]]=0,"No Rating","Rated")</f>
        <v>Rated</v>
      </c>
      <c r="I395" s="16" t="s">
        <v>780</v>
      </c>
      <c r="J395" s="29" t="s">
        <v>34</v>
      </c>
      <c r="K395" s="19">
        <v>9</v>
      </c>
      <c r="L395" s="26">
        <v>416</v>
      </c>
    </row>
    <row r="396" spans="1:12" x14ac:dyDescent="0.3">
      <c r="A396" s="14">
        <v>44718</v>
      </c>
      <c r="B396" s="16" t="s">
        <v>781</v>
      </c>
      <c r="C396" s="16" t="s">
        <v>10</v>
      </c>
      <c r="D396" s="4">
        <v>40389</v>
      </c>
      <c r="E396" s="23">
        <v>2010</v>
      </c>
      <c r="F396" s="19">
        <v>6.7</v>
      </c>
      <c r="G396" s="19">
        <f>IF(Movies[[#This Row],[rating]]=0,"",Movies[[#This Row],[rating]])</f>
        <v>6.7</v>
      </c>
      <c r="H396" s="19" t="str">
        <f>IF(Movies[[#This Row],[rating]]=0,"No Rating","Rated")</f>
        <v>Rated</v>
      </c>
      <c r="I396" s="16" t="s">
        <v>782</v>
      </c>
      <c r="J396" s="29" t="s">
        <v>12</v>
      </c>
      <c r="K396" s="19">
        <v>8.9990000000000006</v>
      </c>
      <c r="L396" s="26">
        <v>298</v>
      </c>
    </row>
    <row r="397" spans="1:12" x14ac:dyDescent="0.3">
      <c r="A397" s="14">
        <v>49706</v>
      </c>
      <c r="B397" s="16" t="s">
        <v>783</v>
      </c>
      <c r="C397" s="16" t="s">
        <v>784</v>
      </c>
      <c r="D397" s="4">
        <v>40293</v>
      </c>
      <c r="E397" s="23">
        <v>2010</v>
      </c>
      <c r="F397" s="19">
        <v>6.4</v>
      </c>
      <c r="G397" s="19">
        <f>IF(Movies[[#This Row],[rating]]=0,"",Movies[[#This Row],[rating]])</f>
        <v>6.4</v>
      </c>
      <c r="H397" s="19" t="str">
        <f>IF(Movies[[#This Row],[rating]]=0,"No Rating","Rated")</f>
        <v>Rated</v>
      </c>
      <c r="I397" s="16" t="s">
        <v>468</v>
      </c>
      <c r="J397" s="29" t="s">
        <v>534</v>
      </c>
      <c r="K397" s="19">
        <v>8.9649999999999999</v>
      </c>
      <c r="L397" s="26">
        <v>161</v>
      </c>
    </row>
    <row r="398" spans="1:12" x14ac:dyDescent="0.3">
      <c r="A398" s="14">
        <v>37931</v>
      </c>
      <c r="B398" s="16" t="s">
        <v>785</v>
      </c>
      <c r="C398" s="16" t="s">
        <v>10</v>
      </c>
      <c r="D398" s="4">
        <v>40319</v>
      </c>
      <c r="E398" s="23">
        <v>2010</v>
      </c>
      <c r="F398" s="19">
        <v>5.4</v>
      </c>
      <c r="G398" s="19">
        <f>IF(Movies[[#This Row],[rating]]=0,"",Movies[[#This Row],[rating]])</f>
        <v>5.4</v>
      </c>
      <c r="H398" s="19" t="str">
        <f>IF(Movies[[#This Row],[rating]]=0,"No Rating","Rated")</f>
        <v>Rated</v>
      </c>
      <c r="I398" s="16" t="s">
        <v>170</v>
      </c>
      <c r="J398" s="29" t="s">
        <v>12</v>
      </c>
      <c r="K398" s="19">
        <v>8.9529999999999994</v>
      </c>
      <c r="L398" s="26">
        <v>553</v>
      </c>
    </row>
    <row r="399" spans="1:12" x14ac:dyDescent="0.3">
      <c r="A399" s="14">
        <v>42889</v>
      </c>
      <c r="B399" s="16" t="s">
        <v>786</v>
      </c>
      <c r="C399" s="16" t="s">
        <v>10</v>
      </c>
      <c r="D399" s="4">
        <v>40445</v>
      </c>
      <c r="E399" s="23">
        <v>2010</v>
      </c>
      <c r="F399" s="19">
        <v>4.4000000000000004</v>
      </c>
      <c r="G399" s="19">
        <f>IF(Movies[[#This Row],[rating]]=0,"",Movies[[#This Row],[rating]])</f>
        <v>4.4000000000000004</v>
      </c>
      <c r="H399" s="19" t="str">
        <f>IF(Movies[[#This Row],[rating]]=0,"No Rating","Rated")</f>
        <v>Rated</v>
      </c>
      <c r="I399" s="16" t="s">
        <v>30</v>
      </c>
      <c r="J399" s="29" t="s">
        <v>12</v>
      </c>
      <c r="K399" s="19">
        <v>8.9480000000000004</v>
      </c>
      <c r="L399" s="26">
        <v>72</v>
      </c>
    </row>
    <row r="400" spans="1:12" x14ac:dyDescent="0.3">
      <c r="A400" s="14">
        <v>44009</v>
      </c>
      <c r="B400" s="16" t="s">
        <v>787</v>
      </c>
      <c r="C400" s="16" t="s">
        <v>14</v>
      </c>
      <c r="D400" s="4">
        <v>40487</v>
      </c>
      <c r="E400" s="23">
        <v>2010</v>
      </c>
      <c r="F400" s="19">
        <v>7</v>
      </c>
      <c r="G400" s="19">
        <f>IF(Movies[[#This Row],[rating]]=0,"",Movies[[#This Row],[rating]])</f>
        <v>7</v>
      </c>
      <c r="H400" s="19" t="str">
        <f>IF(Movies[[#This Row],[rating]]=0,"No Rating","Rated")</f>
        <v>Rated</v>
      </c>
      <c r="I400" s="16" t="s">
        <v>713</v>
      </c>
      <c r="J400" s="29" t="s">
        <v>12</v>
      </c>
      <c r="K400" s="19">
        <v>8.9459999999999997</v>
      </c>
      <c r="L400" s="26">
        <v>394</v>
      </c>
    </row>
    <row r="401" spans="1:12" x14ac:dyDescent="0.3">
      <c r="A401" s="14">
        <v>31007</v>
      </c>
      <c r="B401" s="16" t="s">
        <v>788</v>
      </c>
      <c r="C401" s="16" t="s">
        <v>10</v>
      </c>
      <c r="D401" s="4">
        <v>40480</v>
      </c>
      <c r="E401" s="23">
        <v>2010</v>
      </c>
      <c r="F401" s="19">
        <v>6.6</v>
      </c>
      <c r="G401" s="19">
        <f>IF(Movies[[#This Row],[rating]]=0,"",Movies[[#This Row],[rating]])</f>
        <v>6.6</v>
      </c>
      <c r="H401" s="19" t="str">
        <f>IF(Movies[[#This Row],[rating]]=0,"No Rating","Rated")</f>
        <v>Rated</v>
      </c>
      <c r="I401" s="16" t="s">
        <v>49</v>
      </c>
      <c r="J401" s="29" t="s">
        <v>12</v>
      </c>
      <c r="K401" s="19">
        <v>8.9450000000000003</v>
      </c>
      <c r="L401" s="26">
        <v>402</v>
      </c>
    </row>
    <row r="402" spans="1:12" x14ac:dyDescent="0.3">
      <c r="A402" s="14">
        <v>62489</v>
      </c>
      <c r="B402" s="16" t="s">
        <v>789</v>
      </c>
      <c r="C402" s="16" t="s">
        <v>284</v>
      </c>
      <c r="D402" s="4">
        <v>40458</v>
      </c>
      <c r="E402" s="23">
        <v>2010</v>
      </c>
      <c r="F402" s="19">
        <v>4.6500000000000004</v>
      </c>
      <c r="G402" s="19">
        <f>IF(Movies[[#This Row],[rating]]=0,"",Movies[[#This Row],[rating]])</f>
        <v>4.6500000000000004</v>
      </c>
      <c r="H402" s="19" t="str">
        <f>IF(Movies[[#This Row],[rating]]=0,"No Rating","Rated")</f>
        <v>Rated</v>
      </c>
      <c r="I402" s="16" t="s">
        <v>790</v>
      </c>
      <c r="J402" s="29" t="s">
        <v>286</v>
      </c>
      <c r="K402" s="19">
        <v>8.8989999999999991</v>
      </c>
      <c r="L402" s="26">
        <v>30</v>
      </c>
    </row>
    <row r="403" spans="1:12" x14ac:dyDescent="0.3">
      <c r="A403" s="14">
        <v>50337</v>
      </c>
      <c r="B403" s="16" t="s">
        <v>791</v>
      </c>
      <c r="C403" s="16" t="s">
        <v>10</v>
      </c>
      <c r="D403" s="4">
        <v>40506</v>
      </c>
      <c r="E403" s="23">
        <v>2010</v>
      </c>
      <c r="F403" s="19">
        <v>7.4020000000000001</v>
      </c>
      <c r="G403" s="19">
        <f>IF(Movies[[#This Row],[rating]]=0,"",Movies[[#This Row],[rating]])</f>
        <v>7.4020000000000001</v>
      </c>
      <c r="H403" s="19" t="str">
        <f>IF(Movies[[#This Row],[rating]]=0,"No Rating","Rated")</f>
        <v>Rated</v>
      </c>
      <c r="I403" s="16" t="s">
        <v>792</v>
      </c>
      <c r="J403" s="29" t="s">
        <v>12</v>
      </c>
      <c r="K403" s="19">
        <v>8.8960000000000008</v>
      </c>
      <c r="L403" s="26">
        <v>214</v>
      </c>
    </row>
    <row r="404" spans="1:12" x14ac:dyDescent="0.3">
      <c r="A404" s="14">
        <v>44638</v>
      </c>
      <c r="B404" s="16" t="s">
        <v>793</v>
      </c>
      <c r="C404" s="16" t="s">
        <v>794</v>
      </c>
      <c r="D404" s="4">
        <v>40432</v>
      </c>
      <c r="E404" s="23">
        <v>2010</v>
      </c>
      <c r="F404" s="19">
        <v>5.4</v>
      </c>
      <c r="G404" s="19">
        <f>IF(Movies[[#This Row],[rating]]=0,"",Movies[[#This Row],[rating]])</f>
        <v>5.4</v>
      </c>
      <c r="H404" s="19" t="str">
        <f>IF(Movies[[#This Row],[rating]]=0,"No Rating","Rated")</f>
        <v>Rated</v>
      </c>
      <c r="I404" s="16" t="s">
        <v>795</v>
      </c>
      <c r="J404" s="29" t="s">
        <v>12</v>
      </c>
      <c r="K404" s="19">
        <v>8.891</v>
      </c>
      <c r="L404" s="26">
        <v>119</v>
      </c>
    </row>
    <row r="405" spans="1:12" x14ac:dyDescent="0.3">
      <c r="A405" s="14">
        <v>50204</v>
      </c>
      <c r="B405" s="16" t="s">
        <v>796</v>
      </c>
      <c r="C405" s="16" t="s">
        <v>416</v>
      </c>
      <c r="D405" s="4">
        <v>40480</v>
      </c>
      <c r="E405" s="23">
        <v>2010</v>
      </c>
      <c r="F405" s="19">
        <v>6.1</v>
      </c>
      <c r="G405" s="19">
        <f>IF(Movies[[#This Row],[rating]]=0,"",Movies[[#This Row],[rating]])</f>
        <v>6.1</v>
      </c>
      <c r="H405" s="19" t="str">
        <f>IF(Movies[[#This Row],[rating]]=0,"No Rating","Rated")</f>
        <v>Rated</v>
      </c>
      <c r="I405" s="16" t="s">
        <v>797</v>
      </c>
      <c r="J405" s="29" t="s">
        <v>12</v>
      </c>
      <c r="K405" s="19">
        <v>8.8819999999999997</v>
      </c>
      <c r="L405" s="26">
        <v>470</v>
      </c>
    </row>
    <row r="406" spans="1:12" x14ac:dyDescent="0.3">
      <c r="A406" s="14">
        <v>44560</v>
      </c>
      <c r="B406" s="16" t="s">
        <v>798</v>
      </c>
      <c r="C406" s="16" t="s">
        <v>341</v>
      </c>
      <c r="D406" s="4">
        <v>40381</v>
      </c>
      <c r="E406" s="23">
        <v>2010</v>
      </c>
      <c r="F406" s="19">
        <v>7.1</v>
      </c>
      <c r="G406" s="19">
        <f>IF(Movies[[#This Row],[rating]]=0,"",Movies[[#This Row],[rating]])</f>
        <v>7.1</v>
      </c>
      <c r="H406" s="19" t="str">
        <f>IF(Movies[[#This Row],[rating]]=0,"No Rating","Rated")</f>
        <v>Rated</v>
      </c>
      <c r="I406" s="16" t="s">
        <v>49</v>
      </c>
      <c r="J406" s="29" t="s">
        <v>342</v>
      </c>
      <c r="K406" s="19">
        <v>8.8789999999999996</v>
      </c>
      <c r="L406" s="26">
        <v>184</v>
      </c>
    </row>
    <row r="407" spans="1:12" x14ac:dyDescent="0.3">
      <c r="A407" s="14">
        <v>28396</v>
      </c>
      <c r="B407" s="16" t="s">
        <v>799</v>
      </c>
      <c r="C407" s="16" t="s">
        <v>51</v>
      </c>
      <c r="D407" s="4">
        <v>40200</v>
      </c>
      <c r="E407" s="23">
        <v>2010</v>
      </c>
      <c r="F407" s="19">
        <v>5.9</v>
      </c>
      <c r="G407" s="19">
        <f>IF(Movies[[#This Row],[rating]]=0,"",Movies[[#This Row],[rating]])</f>
        <v>5.9</v>
      </c>
      <c r="H407" s="19" t="str">
        <f>IF(Movies[[#This Row],[rating]]=0,"No Rating","Rated")</f>
        <v>Rated</v>
      </c>
      <c r="I407" s="16" t="s">
        <v>203</v>
      </c>
      <c r="J407" s="29" t="s">
        <v>34</v>
      </c>
      <c r="K407" s="19">
        <v>8.8740000000000006</v>
      </c>
      <c r="L407" s="26">
        <v>104</v>
      </c>
    </row>
    <row r="408" spans="1:12" x14ac:dyDescent="0.3">
      <c r="A408" s="14">
        <v>36801</v>
      </c>
      <c r="B408" s="16" t="s">
        <v>800</v>
      </c>
      <c r="C408" s="16" t="s">
        <v>416</v>
      </c>
      <c r="D408" s="4">
        <v>40282</v>
      </c>
      <c r="E408" s="23">
        <v>2010</v>
      </c>
      <c r="F408" s="19">
        <v>6.5</v>
      </c>
      <c r="G408" s="19">
        <f>IF(Movies[[#This Row],[rating]]=0,"",Movies[[#This Row],[rating]])</f>
        <v>6.5</v>
      </c>
      <c r="H408" s="19" t="str">
        <f>IF(Movies[[#This Row],[rating]]=0,"No Rating","Rated")</f>
        <v>Rated</v>
      </c>
      <c r="I408" s="16" t="s">
        <v>713</v>
      </c>
      <c r="J408" s="29" t="s">
        <v>12</v>
      </c>
      <c r="K408" s="19">
        <v>8.8650000000000002</v>
      </c>
      <c r="L408" s="26">
        <v>288</v>
      </c>
    </row>
    <row r="409" spans="1:12" x14ac:dyDescent="0.3">
      <c r="A409" s="14">
        <v>50848</v>
      </c>
      <c r="B409" s="16" t="s">
        <v>801</v>
      </c>
      <c r="C409" s="16" t="s">
        <v>108</v>
      </c>
      <c r="D409" s="4">
        <v>40506</v>
      </c>
      <c r="E409" s="23">
        <v>2010</v>
      </c>
      <c r="F409" s="19">
        <v>7.3</v>
      </c>
      <c r="G409" s="19">
        <f>IF(Movies[[#This Row],[rating]]=0,"",Movies[[#This Row],[rating]])</f>
        <v>7.3</v>
      </c>
      <c r="H409" s="19" t="str">
        <f>IF(Movies[[#This Row],[rating]]=0,"No Rating","Rated")</f>
        <v>Rated</v>
      </c>
      <c r="I409" s="16" t="s">
        <v>120</v>
      </c>
      <c r="J409" s="29" t="s">
        <v>110</v>
      </c>
      <c r="K409" s="19">
        <v>8.8640000000000008</v>
      </c>
      <c r="L409" s="26">
        <v>309</v>
      </c>
    </row>
    <row r="410" spans="1:12" x14ac:dyDescent="0.3">
      <c r="A410" s="14">
        <v>148606</v>
      </c>
      <c r="B410" s="16" t="s">
        <v>802</v>
      </c>
      <c r="C410" s="16" t="s">
        <v>10</v>
      </c>
      <c r="D410" s="4">
        <v>40484</v>
      </c>
      <c r="E410" s="23">
        <v>2010</v>
      </c>
      <c r="F410" s="19">
        <v>6.3</v>
      </c>
      <c r="G410" s="19">
        <f>IF(Movies[[#This Row],[rating]]=0,"",Movies[[#This Row],[rating]])</f>
        <v>6.3</v>
      </c>
      <c r="H410" s="19" t="str">
        <f>IF(Movies[[#This Row],[rating]]=0,"No Rating","Rated")</f>
        <v>Rated</v>
      </c>
      <c r="I410" s="16" t="s">
        <v>351</v>
      </c>
      <c r="J410" s="29" t="s">
        <v>12</v>
      </c>
      <c r="K410" s="19">
        <v>8.8460000000000001</v>
      </c>
      <c r="L410" s="26">
        <v>93</v>
      </c>
    </row>
    <row r="411" spans="1:12" x14ac:dyDescent="0.3">
      <c r="A411" s="14">
        <v>49087</v>
      </c>
      <c r="B411" s="16" t="s">
        <v>803</v>
      </c>
      <c r="C411" s="16" t="s">
        <v>94</v>
      </c>
      <c r="D411" s="4">
        <v>40373</v>
      </c>
      <c r="E411" s="23">
        <v>2010</v>
      </c>
      <c r="F411" s="19">
        <v>6.9</v>
      </c>
      <c r="G411" s="19">
        <f>IF(Movies[[#This Row],[rating]]=0,"",Movies[[#This Row],[rating]])</f>
        <v>6.9</v>
      </c>
      <c r="H411" s="19" t="str">
        <f>IF(Movies[[#This Row],[rating]]=0,"No Rating","Rated")</f>
        <v>Rated</v>
      </c>
      <c r="I411" s="16" t="s">
        <v>547</v>
      </c>
      <c r="J411" s="29" t="s">
        <v>96</v>
      </c>
      <c r="K411" s="19">
        <v>8.8010000000000002</v>
      </c>
      <c r="L411" s="26">
        <v>88</v>
      </c>
    </row>
    <row r="412" spans="1:12" x14ac:dyDescent="0.3">
      <c r="A412" s="14">
        <v>46207</v>
      </c>
      <c r="B412" s="16" t="s">
        <v>804</v>
      </c>
      <c r="C412" s="16" t="s">
        <v>108</v>
      </c>
      <c r="D412" s="4">
        <v>40261</v>
      </c>
      <c r="E412" s="23">
        <v>2010</v>
      </c>
      <c r="F412" s="19">
        <v>6.8</v>
      </c>
      <c r="G412" s="19">
        <f>IF(Movies[[#This Row],[rating]]=0,"",Movies[[#This Row],[rating]])</f>
        <v>6.8</v>
      </c>
      <c r="H412" s="19" t="str">
        <f>IF(Movies[[#This Row],[rating]]=0,"No Rating","Rated")</f>
        <v>Rated</v>
      </c>
      <c r="I412" s="16" t="s">
        <v>49</v>
      </c>
      <c r="J412" s="29" t="s">
        <v>110</v>
      </c>
      <c r="K412" s="19">
        <v>8.8000000000000007</v>
      </c>
      <c r="L412" s="26">
        <v>155</v>
      </c>
    </row>
    <row r="413" spans="1:12" x14ac:dyDescent="0.3">
      <c r="A413" s="14">
        <v>37932</v>
      </c>
      <c r="B413" s="16" t="s">
        <v>805</v>
      </c>
      <c r="C413" s="16" t="s">
        <v>10</v>
      </c>
      <c r="D413" s="4">
        <v>40302</v>
      </c>
      <c r="E413" s="23">
        <v>2010</v>
      </c>
      <c r="F413" s="19">
        <v>6.7</v>
      </c>
      <c r="G413" s="19">
        <f>IF(Movies[[#This Row],[rating]]=0,"",Movies[[#This Row],[rating]])</f>
        <v>6.7</v>
      </c>
      <c r="H413" s="19" t="str">
        <f>IF(Movies[[#This Row],[rating]]=0,"No Rating","Rated")</f>
        <v>Rated</v>
      </c>
      <c r="I413" s="16" t="s">
        <v>806</v>
      </c>
      <c r="J413" s="29" t="s">
        <v>12</v>
      </c>
      <c r="K413" s="19">
        <v>8.8000000000000007</v>
      </c>
      <c r="L413" s="26">
        <v>120</v>
      </c>
    </row>
    <row r="414" spans="1:12" x14ac:dyDescent="0.3">
      <c r="A414" s="14">
        <v>53807</v>
      </c>
      <c r="B414" s="16" t="s">
        <v>807</v>
      </c>
      <c r="C414" s="16" t="s">
        <v>532</v>
      </c>
      <c r="D414" s="4">
        <v>40507</v>
      </c>
      <c r="E414" s="23">
        <v>2010</v>
      </c>
      <c r="F414" s="19">
        <v>6.9</v>
      </c>
      <c r="G414" s="19">
        <f>IF(Movies[[#This Row],[rating]]=0,"",Movies[[#This Row],[rating]])</f>
        <v>6.9</v>
      </c>
      <c r="H414" s="19" t="str">
        <f>IF(Movies[[#This Row],[rating]]=0,"No Rating","Rated")</f>
        <v>Rated</v>
      </c>
      <c r="I414" s="16" t="s">
        <v>808</v>
      </c>
      <c r="J414" s="29" t="s">
        <v>342</v>
      </c>
      <c r="K414" s="19">
        <v>8.7940000000000005</v>
      </c>
      <c r="L414" s="26">
        <v>201</v>
      </c>
    </row>
    <row r="415" spans="1:12" x14ac:dyDescent="0.3">
      <c r="A415" s="14">
        <v>35688</v>
      </c>
      <c r="B415" s="16" t="s">
        <v>809</v>
      </c>
      <c r="C415" s="16" t="s">
        <v>10</v>
      </c>
      <c r="D415" s="4">
        <v>40270</v>
      </c>
      <c r="E415" s="23">
        <v>2010</v>
      </c>
      <c r="F415" s="19">
        <v>6.5</v>
      </c>
      <c r="G415" s="19">
        <f>IF(Movies[[#This Row],[rating]]=0,"",Movies[[#This Row],[rating]])</f>
        <v>6.5</v>
      </c>
      <c r="H415" s="19" t="str">
        <f>IF(Movies[[#This Row],[rating]]=0,"No Rating","Rated")</f>
        <v>Rated</v>
      </c>
      <c r="I415" s="16" t="s">
        <v>273</v>
      </c>
      <c r="J415" s="29" t="s">
        <v>12</v>
      </c>
      <c r="K415" s="19">
        <v>8.7859999999999996</v>
      </c>
      <c r="L415" s="26">
        <v>156</v>
      </c>
    </row>
    <row r="416" spans="1:12" x14ac:dyDescent="0.3">
      <c r="A416" s="14">
        <v>51250</v>
      </c>
      <c r="B416" s="16" t="s">
        <v>810</v>
      </c>
      <c r="C416" s="16" t="s">
        <v>10</v>
      </c>
      <c r="D416" s="4">
        <v>40389</v>
      </c>
      <c r="E416" s="23">
        <v>2010</v>
      </c>
      <c r="F416" s="19">
        <v>5.2</v>
      </c>
      <c r="G416" s="19">
        <f>IF(Movies[[#This Row],[rating]]=0,"",Movies[[#This Row],[rating]])</f>
        <v>5.2</v>
      </c>
      <c r="H416" s="19" t="str">
        <f>IF(Movies[[#This Row],[rating]]=0,"No Rating","Rated")</f>
        <v>Rated</v>
      </c>
      <c r="I416" s="16" t="s">
        <v>71</v>
      </c>
      <c r="J416" s="29" t="s">
        <v>12</v>
      </c>
      <c r="K416" s="19">
        <v>8.7799999999999994</v>
      </c>
      <c r="L416" s="26">
        <v>102</v>
      </c>
    </row>
    <row r="417" spans="1:12" x14ac:dyDescent="0.3">
      <c r="A417" s="14">
        <v>46665</v>
      </c>
      <c r="B417" s="16" t="s">
        <v>811</v>
      </c>
      <c r="C417" s="16" t="s">
        <v>432</v>
      </c>
      <c r="D417" s="4">
        <v>40442</v>
      </c>
      <c r="E417" s="23">
        <v>2010</v>
      </c>
      <c r="F417" s="19">
        <v>5.7</v>
      </c>
      <c r="G417" s="19">
        <f>IF(Movies[[#This Row],[rating]]=0,"",Movies[[#This Row],[rating]])</f>
        <v>5.7</v>
      </c>
      <c r="H417" s="19" t="str">
        <f>IF(Movies[[#This Row],[rating]]=0,"No Rating","Rated")</f>
        <v>Rated</v>
      </c>
      <c r="I417" s="16" t="s">
        <v>239</v>
      </c>
      <c r="J417" s="29" t="s">
        <v>12</v>
      </c>
      <c r="K417" s="19">
        <v>8.7769999999999992</v>
      </c>
      <c r="L417" s="26">
        <v>125</v>
      </c>
    </row>
    <row r="418" spans="1:12" x14ac:dyDescent="0.3">
      <c r="A418" s="14">
        <v>32916</v>
      </c>
      <c r="B418" s="16" t="s">
        <v>812</v>
      </c>
      <c r="C418" s="16" t="s">
        <v>10</v>
      </c>
      <c r="D418" s="4">
        <v>40225</v>
      </c>
      <c r="E418" s="23">
        <v>2010</v>
      </c>
      <c r="F418" s="19">
        <v>7.7</v>
      </c>
      <c r="G418" s="19">
        <f>IF(Movies[[#This Row],[rating]]=0,"",Movies[[#This Row],[rating]])</f>
        <v>7.7</v>
      </c>
      <c r="H418" s="19" t="str">
        <f>IF(Movies[[#This Row],[rating]]=0,"No Rating","Rated")</f>
        <v>Rated</v>
      </c>
      <c r="I418" s="16" t="s">
        <v>813</v>
      </c>
      <c r="J418" s="29" t="s">
        <v>12</v>
      </c>
      <c r="K418" s="19">
        <v>8.7490000000000006</v>
      </c>
      <c r="L418" s="26">
        <v>250</v>
      </c>
    </row>
    <row r="419" spans="1:12" x14ac:dyDescent="0.3">
      <c r="A419" s="14">
        <v>70695</v>
      </c>
      <c r="B419" s="16" t="s">
        <v>814</v>
      </c>
      <c r="C419" s="16" t="s">
        <v>10</v>
      </c>
      <c r="D419" s="4">
        <v>40433</v>
      </c>
      <c r="E419" s="23">
        <v>2010</v>
      </c>
      <c r="F419" s="19">
        <v>6.0670000000000002</v>
      </c>
      <c r="G419" s="19">
        <f>IF(Movies[[#This Row],[rating]]=0,"",Movies[[#This Row],[rating]])</f>
        <v>6.0670000000000002</v>
      </c>
      <c r="H419" s="19" t="str">
        <f>IF(Movies[[#This Row],[rating]]=0,"No Rating","Rated")</f>
        <v>Rated</v>
      </c>
      <c r="I419" s="16" t="s">
        <v>713</v>
      </c>
      <c r="J419" s="29" t="s">
        <v>12</v>
      </c>
      <c r="K419" s="19">
        <v>8.734</v>
      </c>
      <c r="L419" s="26">
        <v>194</v>
      </c>
    </row>
    <row r="420" spans="1:12" x14ac:dyDescent="0.3">
      <c r="A420" s="14">
        <v>63348</v>
      </c>
      <c r="B420" s="16" t="s">
        <v>815</v>
      </c>
      <c r="C420" s="16" t="s">
        <v>10</v>
      </c>
      <c r="D420" s="4">
        <v>40301</v>
      </c>
      <c r="E420" s="23">
        <v>2010</v>
      </c>
      <c r="F420" s="19">
        <v>6.4</v>
      </c>
      <c r="G420" s="19">
        <f>IF(Movies[[#This Row],[rating]]=0,"",Movies[[#This Row],[rating]])</f>
        <v>6.4</v>
      </c>
      <c r="H420" s="19" t="str">
        <f>IF(Movies[[#This Row],[rating]]=0,"No Rating","Rated")</f>
        <v>Rated</v>
      </c>
      <c r="I420" s="16" t="s">
        <v>695</v>
      </c>
      <c r="J420" s="29" t="s">
        <v>12</v>
      </c>
      <c r="K420" s="19">
        <v>8.7319999999999993</v>
      </c>
      <c r="L420" s="26">
        <v>59</v>
      </c>
    </row>
    <row r="421" spans="1:12" x14ac:dyDescent="0.3">
      <c r="A421" s="14">
        <v>59490</v>
      </c>
      <c r="B421" s="16" t="s">
        <v>816</v>
      </c>
      <c r="C421" s="16" t="s">
        <v>817</v>
      </c>
      <c r="D421" s="4">
        <v>40485</v>
      </c>
      <c r="E421" s="23">
        <v>2010</v>
      </c>
      <c r="F421" s="19">
        <v>7.1</v>
      </c>
      <c r="G421" s="19">
        <f>IF(Movies[[#This Row],[rating]]=0,"",Movies[[#This Row],[rating]])</f>
        <v>7.1</v>
      </c>
      <c r="H421" s="19" t="str">
        <f>IF(Movies[[#This Row],[rating]]=0,"No Rating","Rated")</f>
        <v>Rated</v>
      </c>
      <c r="I421" s="16" t="s">
        <v>329</v>
      </c>
      <c r="J421" s="29" t="s">
        <v>12</v>
      </c>
      <c r="K421" s="19">
        <v>8.7230000000000008</v>
      </c>
      <c r="L421" s="26">
        <v>334</v>
      </c>
    </row>
    <row r="422" spans="1:12" x14ac:dyDescent="0.3">
      <c r="A422" s="14">
        <v>45272</v>
      </c>
      <c r="B422" s="16" t="s">
        <v>818</v>
      </c>
      <c r="C422" s="16" t="s">
        <v>10</v>
      </c>
      <c r="D422" s="4">
        <v>40534</v>
      </c>
      <c r="E422" s="23">
        <v>2010</v>
      </c>
      <c r="F422" s="19">
        <v>6.1</v>
      </c>
      <c r="G422" s="19">
        <f>IF(Movies[[#This Row],[rating]]=0,"",Movies[[#This Row],[rating]])</f>
        <v>6.1</v>
      </c>
      <c r="H422" s="19" t="str">
        <f>IF(Movies[[#This Row],[rating]]=0,"No Rating","Rated")</f>
        <v>Rated</v>
      </c>
      <c r="I422" s="16" t="s">
        <v>819</v>
      </c>
      <c r="J422" s="29" t="s">
        <v>12</v>
      </c>
      <c r="K422" s="19">
        <v>8.7210000000000001</v>
      </c>
      <c r="L422" s="26">
        <v>247</v>
      </c>
    </row>
    <row r="423" spans="1:12" x14ac:dyDescent="0.3">
      <c r="A423" s="14">
        <v>73211</v>
      </c>
      <c r="B423" s="16" t="s">
        <v>820</v>
      </c>
      <c r="C423" s="16" t="s">
        <v>821</v>
      </c>
      <c r="D423" s="4">
        <v>40528</v>
      </c>
      <c r="E423" s="23">
        <v>2010</v>
      </c>
      <c r="F423" s="19">
        <v>7.1</v>
      </c>
      <c r="G423" s="19">
        <f>IF(Movies[[#This Row],[rating]]=0,"",Movies[[#This Row],[rating]])</f>
        <v>7.1</v>
      </c>
      <c r="H423" s="19" t="str">
        <f>IF(Movies[[#This Row],[rating]]=0,"No Rating","Rated")</f>
        <v>Rated</v>
      </c>
      <c r="I423" s="16" t="s">
        <v>822</v>
      </c>
      <c r="J423" s="29" t="s">
        <v>265</v>
      </c>
      <c r="K423" s="19">
        <v>8.7170000000000005</v>
      </c>
      <c r="L423" s="26">
        <v>246</v>
      </c>
    </row>
    <row r="424" spans="1:12" x14ac:dyDescent="0.3">
      <c r="A424" s="14">
        <v>46020</v>
      </c>
      <c r="B424" s="16" t="s">
        <v>823</v>
      </c>
      <c r="C424" s="16" t="s">
        <v>10</v>
      </c>
      <c r="D424" s="4">
        <v>40446</v>
      </c>
      <c r="E424" s="23">
        <v>2010</v>
      </c>
      <c r="F424" s="19">
        <v>4.2</v>
      </c>
      <c r="G424" s="19">
        <f>IF(Movies[[#This Row],[rating]]=0,"",Movies[[#This Row],[rating]])</f>
        <v>4.2</v>
      </c>
      <c r="H424" s="19" t="str">
        <f>IF(Movies[[#This Row],[rating]]=0,"No Rating","Rated")</f>
        <v>Rated</v>
      </c>
      <c r="I424" s="16" t="s">
        <v>824</v>
      </c>
      <c r="J424" s="29" t="s">
        <v>12</v>
      </c>
      <c r="K424" s="19">
        <v>8.7059999999999995</v>
      </c>
      <c r="L424" s="26">
        <v>188</v>
      </c>
    </row>
    <row r="425" spans="1:12" x14ac:dyDescent="0.3">
      <c r="A425" s="14">
        <v>77235</v>
      </c>
      <c r="B425" s="16" t="s">
        <v>825</v>
      </c>
      <c r="C425" s="16" t="s">
        <v>10</v>
      </c>
      <c r="D425" s="4">
        <v>40488</v>
      </c>
      <c r="E425" s="23">
        <v>2010</v>
      </c>
      <c r="F425" s="19">
        <v>6.3</v>
      </c>
      <c r="G425" s="19">
        <f>IF(Movies[[#This Row],[rating]]=0,"",Movies[[#This Row],[rating]])</f>
        <v>6.3</v>
      </c>
      <c r="H425" s="19" t="str">
        <f>IF(Movies[[#This Row],[rating]]=0,"No Rating","Rated")</f>
        <v>Rated</v>
      </c>
      <c r="I425" s="16" t="s">
        <v>826</v>
      </c>
      <c r="J425" s="29" t="s">
        <v>12</v>
      </c>
      <c r="K425" s="19">
        <v>8.6869999999999994</v>
      </c>
      <c r="L425" s="26">
        <v>91</v>
      </c>
    </row>
    <row r="426" spans="1:12" x14ac:dyDescent="0.3">
      <c r="A426" s="14">
        <v>45649</v>
      </c>
      <c r="B426" s="16" t="s">
        <v>827</v>
      </c>
      <c r="C426" s="16" t="s">
        <v>108</v>
      </c>
      <c r="D426" s="4">
        <v>40491</v>
      </c>
      <c r="E426" s="23">
        <v>2010</v>
      </c>
      <c r="F426" s="19">
        <v>5.9</v>
      </c>
      <c r="G426" s="19">
        <f>IF(Movies[[#This Row],[rating]]=0,"",Movies[[#This Row],[rating]])</f>
        <v>5.9</v>
      </c>
      <c r="H426" s="19" t="str">
        <f>IF(Movies[[#This Row],[rating]]=0,"No Rating","Rated")</f>
        <v>Rated</v>
      </c>
      <c r="I426" s="16" t="s">
        <v>828</v>
      </c>
      <c r="J426" s="29" t="s">
        <v>110</v>
      </c>
      <c r="K426" s="19">
        <v>8.6820000000000004</v>
      </c>
      <c r="L426" s="26">
        <v>1031</v>
      </c>
    </row>
    <row r="427" spans="1:12" x14ac:dyDescent="0.3">
      <c r="A427" s="14">
        <v>68252</v>
      </c>
      <c r="B427" s="16" t="s">
        <v>829</v>
      </c>
      <c r="C427" s="16" t="s">
        <v>94</v>
      </c>
      <c r="D427" s="4">
        <v>40492</v>
      </c>
      <c r="E427" s="23">
        <v>2010</v>
      </c>
      <c r="F427" s="19">
        <v>6.3</v>
      </c>
      <c r="G427" s="19">
        <f>IF(Movies[[#This Row],[rating]]=0,"",Movies[[#This Row],[rating]])</f>
        <v>6.3</v>
      </c>
      <c r="H427" s="19" t="str">
        <f>IF(Movies[[#This Row],[rating]]=0,"No Rating","Rated")</f>
        <v>Rated</v>
      </c>
      <c r="I427" s="16" t="s">
        <v>830</v>
      </c>
      <c r="J427" s="29" t="s">
        <v>96</v>
      </c>
      <c r="K427" s="19">
        <v>8.6370000000000005</v>
      </c>
      <c r="L427" s="26">
        <v>71</v>
      </c>
    </row>
    <row r="428" spans="1:12" x14ac:dyDescent="0.3">
      <c r="A428" s="14">
        <v>743885</v>
      </c>
      <c r="B428" s="16" t="s">
        <v>831</v>
      </c>
      <c r="C428" s="16" t="s">
        <v>144</v>
      </c>
      <c r="D428" s="4">
        <v>40185</v>
      </c>
      <c r="E428" s="23">
        <v>2010</v>
      </c>
      <c r="F428" s="19">
        <v>2.5</v>
      </c>
      <c r="G428" s="19">
        <f>IF(Movies[[#This Row],[rating]]=0,"",Movies[[#This Row],[rating]])</f>
        <v>2.5</v>
      </c>
      <c r="H428" s="19" t="str">
        <f>IF(Movies[[#This Row],[rating]]=0,"No Rating","Rated")</f>
        <v>Rated</v>
      </c>
      <c r="I428" s="16" t="s">
        <v>329</v>
      </c>
      <c r="J428" s="29" t="s">
        <v>146</v>
      </c>
      <c r="K428" s="19">
        <v>8.6270000000000007</v>
      </c>
      <c r="L428" s="26">
        <v>2</v>
      </c>
    </row>
    <row r="429" spans="1:12" x14ac:dyDescent="0.3">
      <c r="A429" s="14">
        <v>46812</v>
      </c>
      <c r="B429" s="16" t="s">
        <v>832</v>
      </c>
      <c r="C429" s="16" t="s">
        <v>719</v>
      </c>
      <c r="D429" s="4">
        <v>40310</v>
      </c>
      <c r="E429" s="23">
        <v>2010</v>
      </c>
      <c r="F429" s="19">
        <v>5</v>
      </c>
      <c r="G429" s="19">
        <f>IF(Movies[[#This Row],[rating]]=0,"",Movies[[#This Row],[rating]])</f>
        <v>5</v>
      </c>
      <c r="H429" s="19" t="str">
        <f>IF(Movies[[#This Row],[rating]]=0,"No Rating","Rated")</f>
        <v>Rated</v>
      </c>
      <c r="I429" s="16" t="s">
        <v>833</v>
      </c>
      <c r="J429" s="29" t="s">
        <v>12</v>
      </c>
      <c r="K429" s="19">
        <v>8.6210000000000004</v>
      </c>
      <c r="L429" s="26">
        <v>126</v>
      </c>
    </row>
    <row r="430" spans="1:12" x14ac:dyDescent="0.3">
      <c r="A430" s="14">
        <v>52077</v>
      </c>
      <c r="B430" s="16" t="s">
        <v>834</v>
      </c>
      <c r="C430" s="16" t="s">
        <v>108</v>
      </c>
      <c r="D430" s="4">
        <v>40532</v>
      </c>
      <c r="E430" s="23">
        <v>2010</v>
      </c>
      <c r="F430" s="19">
        <v>5.9</v>
      </c>
      <c r="G430" s="19">
        <f>IF(Movies[[#This Row],[rating]]=0,"",Movies[[#This Row],[rating]])</f>
        <v>5.9</v>
      </c>
      <c r="H430" s="19" t="str">
        <f>IF(Movies[[#This Row],[rating]]=0,"No Rating","Rated")</f>
        <v>Rated</v>
      </c>
      <c r="I430" s="16" t="s">
        <v>30</v>
      </c>
      <c r="J430" s="29" t="s">
        <v>110</v>
      </c>
      <c r="K430" s="19">
        <v>8.5920000000000005</v>
      </c>
      <c r="L430" s="26">
        <v>1126</v>
      </c>
    </row>
    <row r="431" spans="1:12" x14ac:dyDescent="0.3">
      <c r="A431" s="14">
        <v>34182</v>
      </c>
      <c r="B431" s="16" t="s">
        <v>835</v>
      </c>
      <c r="C431" s="16" t="s">
        <v>411</v>
      </c>
      <c r="D431" s="4">
        <v>40220</v>
      </c>
      <c r="E431" s="23">
        <v>2010</v>
      </c>
      <c r="F431" s="19">
        <v>5.9550000000000001</v>
      </c>
      <c r="G431" s="19">
        <f>IF(Movies[[#This Row],[rating]]=0,"",Movies[[#This Row],[rating]])</f>
        <v>5.9550000000000001</v>
      </c>
      <c r="H431" s="19" t="str">
        <f>IF(Movies[[#This Row],[rating]]=0,"No Rating","Rated")</f>
        <v>Rated</v>
      </c>
      <c r="I431" s="16" t="s">
        <v>189</v>
      </c>
      <c r="J431" s="29" t="s">
        <v>342</v>
      </c>
      <c r="K431" s="19">
        <v>8.5920000000000005</v>
      </c>
      <c r="L431" s="26">
        <v>100</v>
      </c>
    </row>
    <row r="432" spans="1:12" x14ac:dyDescent="0.3">
      <c r="A432" s="14">
        <v>35458</v>
      </c>
      <c r="B432" s="16" t="s">
        <v>836</v>
      </c>
      <c r="C432" s="16" t="s">
        <v>10</v>
      </c>
      <c r="D432" s="4">
        <v>40186</v>
      </c>
      <c r="E432" s="23">
        <v>2010</v>
      </c>
      <c r="F432" s="19">
        <v>5.2</v>
      </c>
      <c r="G432" s="19">
        <f>IF(Movies[[#This Row],[rating]]=0,"",Movies[[#This Row],[rating]])</f>
        <v>5.2</v>
      </c>
      <c r="H432" s="19" t="str">
        <f>IF(Movies[[#This Row],[rating]]=0,"No Rating","Rated")</f>
        <v>Rated</v>
      </c>
      <c r="I432" s="16" t="s">
        <v>273</v>
      </c>
      <c r="J432" s="29" t="s">
        <v>12</v>
      </c>
      <c r="K432" s="19">
        <v>8.5809999999999995</v>
      </c>
      <c r="L432" s="26">
        <v>137</v>
      </c>
    </row>
    <row r="433" spans="1:12" x14ac:dyDescent="0.3">
      <c r="A433" s="14">
        <v>51991</v>
      </c>
      <c r="B433" s="16" t="s">
        <v>837</v>
      </c>
      <c r="C433" s="16" t="s">
        <v>838</v>
      </c>
      <c r="D433" s="4">
        <v>40534</v>
      </c>
      <c r="E433" s="23">
        <v>2010</v>
      </c>
      <c r="F433" s="19">
        <v>6.5209999999999999</v>
      </c>
      <c r="G433" s="19">
        <f>IF(Movies[[#This Row],[rating]]=0,"",Movies[[#This Row],[rating]])</f>
        <v>6.5209999999999999</v>
      </c>
      <c r="H433" s="19" t="str">
        <f>IF(Movies[[#This Row],[rating]]=0,"No Rating","Rated")</f>
        <v>Rated</v>
      </c>
      <c r="I433" s="16" t="s">
        <v>120</v>
      </c>
      <c r="J433" s="29" t="s">
        <v>110</v>
      </c>
      <c r="K433" s="19">
        <v>8.5739999999999998</v>
      </c>
      <c r="L433" s="26">
        <v>544</v>
      </c>
    </row>
    <row r="434" spans="1:12" x14ac:dyDescent="0.3">
      <c r="A434" s="14">
        <v>63498</v>
      </c>
      <c r="B434" s="16" t="s">
        <v>839</v>
      </c>
      <c r="C434" s="16" t="s">
        <v>840</v>
      </c>
      <c r="D434" s="4">
        <v>40501</v>
      </c>
      <c r="E434" s="23">
        <v>2010</v>
      </c>
      <c r="F434" s="19">
        <v>7.2</v>
      </c>
      <c r="G434" s="19">
        <f>IF(Movies[[#This Row],[rating]]=0,"",Movies[[#This Row],[rating]])</f>
        <v>7.2</v>
      </c>
      <c r="H434" s="19" t="str">
        <f>IF(Movies[[#This Row],[rating]]=0,"No Rating","Rated")</f>
        <v>Rated</v>
      </c>
      <c r="I434" s="16" t="s">
        <v>841</v>
      </c>
      <c r="J434" s="29" t="s">
        <v>34</v>
      </c>
      <c r="K434" s="19">
        <v>8.5540000000000003</v>
      </c>
      <c r="L434" s="26">
        <v>236</v>
      </c>
    </row>
    <row r="435" spans="1:12" x14ac:dyDescent="0.3">
      <c r="A435" s="14">
        <v>35402</v>
      </c>
      <c r="B435" s="16" t="s">
        <v>842</v>
      </c>
      <c r="C435" s="16" t="s">
        <v>563</v>
      </c>
      <c r="D435" s="4">
        <v>40218</v>
      </c>
      <c r="E435" s="23">
        <v>2010</v>
      </c>
      <c r="F435" s="19">
        <v>4.9089999999999998</v>
      </c>
      <c r="G435" s="19">
        <f>IF(Movies[[#This Row],[rating]]=0,"",Movies[[#This Row],[rating]])</f>
        <v>4.9089999999999998</v>
      </c>
      <c r="H435" s="19" t="str">
        <f>IF(Movies[[#This Row],[rating]]=0,"No Rating","Rated")</f>
        <v>Rated</v>
      </c>
      <c r="I435" s="16" t="s">
        <v>843</v>
      </c>
      <c r="J435" s="29" t="s">
        <v>12</v>
      </c>
      <c r="K435" s="19">
        <v>8.5419999999999998</v>
      </c>
      <c r="L435" s="26">
        <v>99</v>
      </c>
    </row>
    <row r="436" spans="1:12" x14ac:dyDescent="0.3">
      <c r="A436" s="14">
        <v>45094</v>
      </c>
      <c r="B436" s="16" t="s">
        <v>844</v>
      </c>
      <c r="C436" s="16" t="s">
        <v>10</v>
      </c>
      <c r="D436" s="4">
        <v>40466</v>
      </c>
      <c r="E436" s="23">
        <v>2010</v>
      </c>
      <c r="F436" s="19">
        <v>7.0579999999999998</v>
      </c>
      <c r="G436" s="19">
        <f>IF(Movies[[#This Row],[rating]]=0,"",Movies[[#This Row],[rating]])</f>
        <v>7.0579999999999998</v>
      </c>
      <c r="H436" s="19" t="str">
        <f>IF(Movies[[#This Row],[rating]]=0,"No Rating","Rated")</f>
        <v>Rated</v>
      </c>
      <c r="I436" s="16" t="s">
        <v>49</v>
      </c>
      <c r="J436" s="29" t="s">
        <v>12</v>
      </c>
      <c r="K436" s="19">
        <v>8.4979999999999993</v>
      </c>
      <c r="L436" s="26">
        <v>606</v>
      </c>
    </row>
    <row r="437" spans="1:12" x14ac:dyDescent="0.3">
      <c r="A437" s="14">
        <v>51241</v>
      </c>
      <c r="B437" s="16" t="s">
        <v>845</v>
      </c>
      <c r="C437" s="16" t="s">
        <v>432</v>
      </c>
      <c r="D437" s="4">
        <v>40450</v>
      </c>
      <c r="E437" s="23">
        <v>2010</v>
      </c>
      <c r="F437" s="19">
        <v>7.1</v>
      </c>
      <c r="G437" s="19">
        <f>IF(Movies[[#This Row],[rating]]=0,"",Movies[[#This Row],[rating]])</f>
        <v>7.1</v>
      </c>
      <c r="H437" s="19" t="str">
        <f>IF(Movies[[#This Row],[rating]]=0,"No Rating","Rated")</f>
        <v>Rated</v>
      </c>
      <c r="I437" s="16" t="s">
        <v>33</v>
      </c>
      <c r="J437" s="29" t="s">
        <v>110</v>
      </c>
      <c r="K437" s="19">
        <v>8.49</v>
      </c>
      <c r="L437" s="26">
        <v>1013</v>
      </c>
    </row>
    <row r="438" spans="1:12" x14ac:dyDescent="0.3">
      <c r="A438" s="14">
        <v>62592</v>
      </c>
      <c r="B438" s="16" t="s">
        <v>846</v>
      </c>
      <c r="C438" s="16" t="s">
        <v>10</v>
      </c>
      <c r="D438" s="4">
        <v>40377</v>
      </c>
      <c r="E438" s="23">
        <v>2010</v>
      </c>
      <c r="F438" s="19">
        <v>6.6</v>
      </c>
      <c r="G438" s="19">
        <f>IF(Movies[[#This Row],[rating]]=0,"",Movies[[#This Row],[rating]])</f>
        <v>6.6</v>
      </c>
      <c r="H438" s="19" t="str">
        <f>IF(Movies[[#This Row],[rating]]=0,"No Rating","Rated")</f>
        <v>Rated</v>
      </c>
      <c r="I438" s="16" t="s">
        <v>847</v>
      </c>
      <c r="J438" s="29" t="s">
        <v>12</v>
      </c>
      <c r="K438" s="19">
        <v>8.4830000000000005</v>
      </c>
      <c r="L438" s="26">
        <v>275</v>
      </c>
    </row>
    <row r="439" spans="1:12" x14ac:dyDescent="0.3">
      <c r="A439" s="14">
        <v>46920</v>
      </c>
      <c r="B439" s="16" t="s">
        <v>848</v>
      </c>
      <c r="C439" s="16" t="s">
        <v>849</v>
      </c>
      <c r="D439" s="4">
        <v>40319</v>
      </c>
      <c r="E439" s="23">
        <v>2010</v>
      </c>
      <c r="F439" s="19">
        <v>6.5380000000000003</v>
      </c>
      <c r="G439" s="19">
        <f>IF(Movies[[#This Row],[rating]]=0,"",Movies[[#This Row],[rating]])</f>
        <v>6.5380000000000003</v>
      </c>
      <c r="H439" s="19" t="str">
        <f>IF(Movies[[#This Row],[rating]]=0,"No Rating","Rated")</f>
        <v>Rated</v>
      </c>
      <c r="I439" s="16" t="s">
        <v>49</v>
      </c>
      <c r="J439" s="29" t="s">
        <v>511</v>
      </c>
      <c r="K439" s="19">
        <v>8.4350000000000005</v>
      </c>
      <c r="L439" s="26">
        <v>133</v>
      </c>
    </row>
    <row r="440" spans="1:12" x14ac:dyDescent="0.3">
      <c r="A440" s="14">
        <v>29564</v>
      </c>
      <c r="B440" s="16" t="s">
        <v>850</v>
      </c>
      <c r="C440" s="16" t="s">
        <v>563</v>
      </c>
      <c r="D440" s="4">
        <v>40197</v>
      </c>
      <c r="E440" s="23">
        <v>2010</v>
      </c>
      <c r="F440" s="19">
        <v>5.343</v>
      </c>
      <c r="G440" s="19">
        <f>IF(Movies[[#This Row],[rating]]=0,"",Movies[[#This Row],[rating]])</f>
        <v>5.343</v>
      </c>
      <c r="H440" s="19" t="str">
        <f>IF(Movies[[#This Row],[rating]]=0,"No Rating","Rated")</f>
        <v>Rated</v>
      </c>
      <c r="I440" s="16" t="s">
        <v>170</v>
      </c>
      <c r="J440" s="29" t="s">
        <v>12</v>
      </c>
      <c r="K440" s="19">
        <v>8.4280000000000008</v>
      </c>
      <c r="L440" s="26">
        <v>277</v>
      </c>
    </row>
    <row r="441" spans="1:12" x14ac:dyDescent="0.3">
      <c r="A441" s="14">
        <v>44944</v>
      </c>
      <c r="B441" s="16" t="s">
        <v>851</v>
      </c>
      <c r="C441" s="16" t="s">
        <v>10</v>
      </c>
      <c r="D441" s="4">
        <v>40487</v>
      </c>
      <c r="E441" s="23">
        <v>2010</v>
      </c>
      <c r="F441" s="19">
        <v>6.7</v>
      </c>
      <c r="G441" s="19">
        <f>IF(Movies[[#This Row],[rating]]=0,"",Movies[[#This Row],[rating]])</f>
        <v>6.7</v>
      </c>
      <c r="H441" s="19" t="str">
        <f>IF(Movies[[#This Row],[rating]]=0,"No Rating","Rated")</f>
        <v>Rated</v>
      </c>
      <c r="I441" s="16" t="s">
        <v>49</v>
      </c>
      <c r="J441" s="29" t="s">
        <v>12</v>
      </c>
      <c r="K441" s="19">
        <v>8.4239999999999995</v>
      </c>
      <c r="L441" s="26">
        <v>79</v>
      </c>
    </row>
    <row r="442" spans="1:12" x14ac:dyDescent="0.3">
      <c r="A442" s="14">
        <v>54700</v>
      </c>
      <c r="B442" s="16" t="s">
        <v>852</v>
      </c>
      <c r="C442" s="16" t="s">
        <v>10</v>
      </c>
      <c r="D442" s="4">
        <v>40394</v>
      </c>
      <c r="E442" s="23">
        <v>2010</v>
      </c>
      <c r="F442" s="19">
        <v>4.3</v>
      </c>
      <c r="G442" s="19">
        <f>IF(Movies[[#This Row],[rating]]=0,"",Movies[[#This Row],[rating]])</f>
        <v>4.3</v>
      </c>
      <c r="H442" s="19" t="str">
        <f>IF(Movies[[#This Row],[rating]]=0,"No Rating","Rated")</f>
        <v>Rated</v>
      </c>
      <c r="I442" s="16" t="s">
        <v>359</v>
      </c>
      <c r="J442" s="29" t="s">
        <v>12</v>
      </c>
      <c r="K442" s="19">
        <v>8.4139999999999997</v>
      </c>
      <c r="L442" s="26">
        <v>75</v>
      </c>
    </row>
    <row r="443" spans="1:12" x14ac:dyDescent="0.3">
      <c r="A443" s="14">
        <v>33107</v>
      </c>
      <c r="B443" s="16" t="s">
        <v>853</v>
      </c>
      <c r="C443" s="16" t="s">
        <v>854</v>
      </c>
      <c r="D443" s="4">
        <v>40234</v>
      </c>
      <c r="E443" s="23">
        <v>2010</v>
      </c>
      <c r="F443" s="19">
        <v>5.2119999999999997</v>
      </c>
      <c r="G443" s="19">
        <f>IF(Movies[[#This Row],[rating]]=0,"",Movies[[#This Row],[rating]])</f>
        <v>5.2119999999999997</v>
      </c>
      <c r="H443" s="19" t="str">
        <f>IF(Movies[[#This Row],[rating]]=0,"No Rating","Rated")</f>
        <v>Rated</v>
      </c>
      <c r="I443" s="16" t="s">
        <v>855</v>
      </c>
      <c r="J443" s="29" t="s">
        <v>12</v>
      </c>
      <c r="K443" s="19">
        <v>8.4130000000000003</v>
      </c>
      <c r="L443" s="26">
        <v>378</v>
      </c>
    </row>
    <row r="444" spans="1:12" x14ac:dyDescent="0.3">
      <c r="A444" s="14">
        <v>38568</v>
      </c>
      <c r="B444" s="16" t="s">
        <v>856</v>
      </c>
      <c r="C444" s="16" t="s">
        <v>10</v>
      </c>
      <c r="D444" s="4">
        <v>40416</v>
      </c>
      <c r="E444" s="23">
        <v>2010</v>
      </c>
      <c r="F444" s="19">
        <v>6.5</v>
      </c>
      <c r="G444" s="19">
        <f>IF(Movies[[#This Row],[rating]]=0,"",Movies[[#This Row],[rating]])</f>
        <v>6.5</v>
      </c>
      <c r="H444" s="19" t="str">
        <f>IF(Movies[[#This Row],[rating]]=0,"No Rating","Rated")</f>
        <v>Rated</v>
      </c>
      <c r="I444" s="16" t="s">
        <v>49</v>
      </c>
      <c r="J444" s="29" t="s">
        <v>12</v>
      </c>
      <c r="K444" s="19">
        <v>8.4120000000000008</v>
      </c>
      <c r="L444" s="26">
        <v>181</v>
      </c>
    </row>
    <row r="445" spans="1:12" x14ac:dyDescent="0.3">
      <c r="A445" s="14">
        <v>113727</v>
      </c>
      <c r="B445" s="16" t="s">
        <v>857</v>
      </c>
      <c r="C445" s="16" t="s">
        <v>74</v>
      </c>
      <c r="D445" s="4">
        <v>40179</v>
      </c>
      <c r="E445" s="23">
        <v>2010</v>
      </c>
      <c r="F445" s="19">
        <v>6.9740000000000002</v>
      </c>
      <c r="G445" s="19">
        <f>IF(Movies[[#This Row],[rating]]=0,"",Movies[[#This Row],[rating]])</f>
        <v>6.9740000000000002</v>
      </c>
      <c r="H445" s="19" t="str">
        <f>IF(Movies[[#This Row],[rating]]=0,"No Rating","Rated")</f>
        <v>Rated</v>
      </c>
      <c r="I445" s="16" t="s">
        <v>858</v>
      </c>
      <c r="J445" s="29" t="s">
        <v>34</v>
      </c>
      <c r="K445" s="19">
        <v>8.3659999999999997</v>
      </c>
      <c r="L445" s="26">
        <v>97</v>
      </c>
    </row>
    <row r="446" spans="1:12" x14ac:dyDescent="0.3">
      <c r="A446" s="14">
        <v>46829</v>
      </c>
      <c r="B446" s="16" t="s">
        <v>859</v>
      </c>
      <c r="C446" s="16" t="s">
        <v>860</v>
      </c>
      <c r="D446" s="4">
        <v>40477</v>
      </c>
      <c r="E446" s="23">
        <v>2010</v>
      </c>
      <c r="F446" s="19">
        <v>7.0289999999999999</v>
      </c>
      <c r="G446" s="19">
        <f>IF(Movies[[#This Row],[rating]]=0,"",Movies[[#This Row],[rating]])</f>
        <v>7.0289999999999999</v>
      </c>
      <c r="H446" s="19" t="str">
        <f>IF(Movies[[#This Row],[rating]]=0,"No Rating","Rated")</f>
        <v>Rated</v>
      </c>
      <c r="I446" s="16" t="s">
        <v>180</v>
      </c>
      <c r="J446" s="29" t="s">
        <v>12</v>
      </c>
      <c r="K446" s="19">
        <v>8.3529999999999998</v>
      </c>
      <c r="L446" s="26">
        <v>459</v>
      </c>
    </row>
    <row r="447" spans="1:12" x14ac:dyDescent="0.3">
      <c r="A447" s="14">
        <v>56937</v>
      </c>
      <c r="B447" s="16" t="s">
        <v>861</v>
      </c>
      <c r="C447" s="16" t="s">
        <v>263</v>
      </c>
      <c r="D447" s="4">
        <v>40466</v>
      </c>
      <c r="E447" s="23">
        <v>2010</v>
      </c>
      <c r="F447" s="19">
        <v>5.8</v>
      </c>
      <c r="G447" s="19">
        <f>IF(Movies[[#This Row],[rating]]=0,"",Movies[[#This Row],[rating]])</f>
        <v>5.8</v>
      </c>
      <c r="H447" s="19" t="str">
        <f>IF(Movies[[#This Row],[rating]]=0,"No Rating","Rated")</f>
        <v>Rated</v>
      </c>
      <c r="I447" s="16" t="s">
        <v>468</v>
      </c>
      <c r="J447" s="29" t="s">
        <v>265</v>
      </c>
      <c r="K447" s="19">
        <v>8.35</v>
      </c>
      <c r="L447" s="26">
        <v>162</v>
      </c>
    </row>
    <row r="448" spans="1:12" x14ac:dyDescent="0.3">
      <c r="A448" s="14">
        <v>148605</v>
      </c>
      <c r="B448" s="16" t="s">
        <v>862</v>
      </c>
      <c r="C448" s="16" t="s">
        <v>10</v>
      </c>
      <c r="D448" s="4">
        <v>40389</v>
      </c>
      <c r="E448" s="23">
        <v>2010</v>
      </c>
      <c r="F448" s="19">
        <v>6.2</v>
      </c>
      <c r="G448" s="19">
        <f>IF(Movies[[#This Row],[rating]]=0,"",Movies[[#This Row],[rating]])</f>
        <v>6.2</v>
      </c>
      <c r="H448" s="19" t="str">
        <f>IF(Movies[[#This Row],[rating]]=0,"No Rating","Rated")</f>
        <v>Rated</v>
      </c>
      <c r="I448" s="16" t="s">
        <v>863</v>
      </c>
      <c r="J448" s="29" t="s">
        <v>12</v>
      </c>
      <c r="K448" s="19">
        <v>8.3140000000000001</v>
      </c>
      <c r="L448" s="26">
        <v>106</v>
      </c>
    </row>
    <row r="449" spans="1:12" x14ac:dyDescent="0.3">
      <c r="A449" s="14">
        <v>42307</v>
      </c>
      <c r="B449" s="16" t="s">
        <v>864</v>
      </c>
      <c r="C449" s="16" t="s">
        <v>367</v>
      </c>
      <c r="D449" s="4">
        <v>40326</v>
      </c>
      <c r="E449" s="23">
        <v>2010</v>
      </c>
      <c r="F449" s="19">
        <v>4.0999999999999996</v>
      </c>
      <c r="G449" s="19">
        <f>IF(Movies[[#This Row],[rating]]=0,"",Movies[[#This Row],[rating]])</f>
        <v>4.0999999999999996</v>
      </c>
      <c r="H449" s="19" t="str">
        <f>IF(Movies[[#This Row],[rating]]=0,"No Rating","Rated")</f>
        <v>Rated</v>
      </c>
      <c r="I449" s="16" t="s">
        <v>865</v>
      </c>
      <c r="J449" s="29" t="s">
        <v>12</v>
      </c>
      <c r="K449" s="19">
        <v>8.3010000000000002</v>
      </c>
      <c r="L449" s="26">
        <v>107</v>
      </c>
    </row>
    <row r="450" spans="1:12" x14ac:dyDescent="0.3">
      <c r="A450" s="14">
        <v>29159</v>
      </c>
      <c r="B450" s="16" t="s">
        <v>866</v>
      </c>
      <c r="C450" s="16" t="s">
        <v>867</v>
      </c>
      <c r="D450" s="4">
        <v>40250</v>
      </c>
      <c r="E450" s="23">
        <v>2010</v>
      </c>
      <c r="F450" s="19">
        <v>4.0999999999999996</v>
      </c>
      <c r="G450" s="19">
        <f>IF(Movies[[#This Row],[rating]]=0,"",Movies[[#This Row],[rating]])</f>
        <v>4.0999999999999996</v>
      </c>
      <c r="H450" s="19" t="str">
        <f>IF(Movies[[#This Row],[rating]]=0,"No Rating","Rated")</f>
        <v>Rated</v>
      </c>
      <c r="I450" s="16" t="s">
        <v>868</v>
      </c>
      <c r="J450" s="29" t="s">
        <v>511</v>
      </c>
      <c r="K450" s="19">
        <v>8.2889999999999997</v>
      </c>
      <c r="L450" s="26">
        <v>162</v>
      </c>
    </row>
    <row r="451" spans="1:12" x14ac:dyDescent="0.3">
      <c r="A451" s="14">
        <v>36085</v>
      </c>
      <c r="B451" s="16" t="s">
        <v>869</v>
      </c>
      <c r="C451" s="16" t="s">
        <v>284</v>
      </c>
      <c r="D451" s="4">
        <v>40199</v>
      </c>
      <c r="E451" s="23">
        <v>2010</v>
      </c>
      <c r="F451" s="19">
        <v>6.7</v>
      </c>
      <c r="G451" s="19">
        <f>IF(Movies[[#This Row],[rating]]=0,"",Movies[[#This Row],[rating]])</f>
        <v>6.7</v>
      </c>
      <c r="H451" s="19" t="str">
        <f>IF(Movies[[#This Row],[rating]]=0,"No Rating","Rated")</f>
        <v>Rated</v>
      </c>
      <c r="I451" s="16" t="s">
        <v>698</v>
      </c>
      <c r="J451" s="29" t="s">
        <v>286</v>
      </c>
      <c r="K451" s="19">
        <v>8.2769999999999992</v>
      </c>
      <c r="L451" s="26">
        <v>87</v>
      </c>
    </row>
    <row r="452" spans="1:12" x14ac:dyDescent="0.3">
      <c r="A452" s="14">
        <v>45324</v>
      </c>
      <c r="B452" s="16" t="s">
        <v>870</v>
      </c>
      <c r="C452" s="16" t="s">
        <v>432</v>
      </c>
      <c r="D452" s="4">
        <v>40437</v>
      </c>
      <c r="E452" s="23">
        <v>2010</v>
      </c>
      <c r="F452" s="19">
        <v>5.8360000000000003</v>
      </c>
      <c r="G452" s="19">
        <f>IF(Movies[[#This Row],[rating]]=0,"",Movies[[#This Row],[rating]])</f>
        <v>5.8360000000000003</v>
      </c>
      <c r="H452" s="19" t="str">
        <f>IF(Movies[[#This Row],[rating]]=0,"No Rating","Rated")</f>
        <v>Rated</v>
      </c>
      <c r="I452" s="16" t="s">
        <v>530</v>
      </c>
      <c r="J452" s="29" t="s">
        <v>12</v>
      </c>
      <c r="K452" s="19">
        <v>8.2669999999999995</v>
      </c>
      <c r="L452" s="26">
        <v>298</v>
      </c>
    </row>
    <row r="453" spans="1:12" x14ac:dyDescent="0.3">
      <c r="A453" s="14">
        <v>38033</v>
      </c>
      <c r="B453" s="16" t="s">
        <v>871</v>
      </c>
      <c r="C453" s="16" t="s">
        <v>10</v>
      </c>
      <c r="D453" s="4">
        <v>40452</v>
      </c>
      <c r="E453" s="23">
        <v>2010</v>
      </c>
      <c r="F453" s="19">
        <v>4.4000000000000004</v>
      </c>
      <c r="G453" s="19">
        <f>IF(Movies[[#This Row],[rating]]=0,"",Movies[[#This Row],[rating]])</f>
        <v>4.4000000000000004</v>
      </c>
      <c r="H453" s="19" t="str">
        <f>IF(Movies[[#This Row],[rating]]=0,"No Rating","Rated")</f>
        <v>Rated</v>
      </c>
      <c r="I453" s="16" t="s">
        <v>132</v>
      </c>
      <c r="J453" s="29" t="s">
        <v>12</v>
      </c>
      <c r="K453" s="19">
        <v>8.266</v>
      </c>
      <c r="L453" s="26">
        <v>125</v>
      </c>
    </row>
    <row r="454" spans="1:12" x14ac:dyDescent="0.3">
      <c r="A454" s="14">
        <v>44425</v>
      </c>
      <c r="B454" s="16" t="s">
        <v>872</v>
      </c>
      <c r="C454" s="16" t="s">
        <v>595</v>
      </c>
      <c r="D454" s="4">
        <v>40431</v>
      </c>
      <c r="E454" s="23">
        <v>2010</v>
      </c>
      <c r="F454" s="19">
        <v>5.8</v>
      </c>
      <c r="G454" s="19">
        <f>IF(Movies[[#This Row],[rating]]=0,"",Movies[[#This Row],[rating]])</f>
        <v>5.8</v>
      </c>
      <c r="H454" s="19" t="str">
        <f>IF(Movies[[#This Row],[rating]]=0,"No Rating","Rated")</f>
        <v>Rated</v>
      </c>
      <c r="I454" s="16" t="s">
        <v>136</v>
      </c>
      <c r="J454" s="29" t="s">
        <v>142</v>
      </c>
      <c r="K454" s="19">
        <v>8.26</v>
      </c>
      <c r="L454" s="26">
        <v>164</v>
      </c>
    </row>
    <row r="455" spans="1:12" x14ac:dyDescent="0.3">
      <c r="A455" s="14">
        <v>48392</v>
      </c>
      <c r="B455" s="16" t="s">
        <v>873</v>
      </c>
      <c r="C455" s="16" t="s">
        <v>874</v>
      </c>
      <c r="D455" s="4">
        <v>40537</v>
      </c>
      <c r="E455" s="23">
        <v>2010</v>
      </c>
      <c r="F455" s="19">
        <v>7.258</v>
      </c>
      <c r="G455" s="19">
        <f>IF(Movies[[#This Row],[rating]]=0,"",Movies[[#This Row],[rating]])</f>
        <v>7.258</v>
      </c>
      <c r="H455" s="19" t="str">
        <f>IF(Movies[[#This Row],[rating]]=0,"No Rating","Rated")</f>
        <v>Rated</v>
      </c>
      <c r="I455" s="16" t="s">
        <v>875</v>
      </c>
      <c r="J455" s="29" t="s">
        <v>553</v>
      </c>
      <c r="K455" s="19">
        <v>8.2569999999999997</v>
      </c>
      <c r="L455" s="26">
        <v>161</v>
      </c>
    </row>
    <row r="456" spans="1:12" x14ac:dyDescent="0.3">
      <c r="A456" s="14">
        <v>38318</v>
      </c>
      <c r="B456" s="16" t="s">
        <v>876</v>
      </c>
      <c r="C456" s="16" t="s">
        <v>877</v>
      </c>
      <c r="D456" s="4">
        <v>40290</v>
      </c>
      <c r="E456" s="23">
        <v>2010</v>
      </c>
      <c r="F456" s="19">
        <v>4.9000000000000004</v>
      </c>
      <c r="G456" s="19">
        <f>IF(Movies[[#This Row],[rating]]=0,"",Movies[[#This Row],[rating]])</f>
        <v>4.9000000000000004</v>
      </c>
      <c r="H456" s="19" t="str">
        <f>IF(Movies[[#This Row],[rating]]=0,"No Rating","Rated")</f>
        <v>Rated</v>
      </c>
      <c r="I456" s="16" t="s">
        <v>688</v>
      </c>
      <c r="J456" s="29" t="s">
        <v>774</v>
      </c>
      <c r="K456" s="19">
        <v>8.25</v>
      </c>
      <c r="L456" s="26">
        <v>53</v>
      </c>
    </row>
    <row r="457" spans="1:12" x14ac:dyDescent="0.3">
      <c r="A457" s="14">
        <v>58051</v>
      </c>
      <c r="B457" s="16" t="s">
        <v>878</v>
      </c>
      <c r="C457" s="16" t="s">
        <v>595</v>
      </c>
      <c r="D457" s="4">
        <v>40298</v>
      </c>
      <c r="E457" s="23">
        <v>2010</v>
      </c>
      <c r="F457" s="19">
        <v>5.7</v>
      </c>
      <c r="G457" s="19">
        <f>IF(Movies[[#This Row],[rating]]=0,"",Movies[[#This Row],[rating]])</f>
        <v>5.7</v>
      </c>
      <c r="H457" s="19" t="str">
        <f>IF(Movies[[#This Row],[rating]]=0,"No Rating","Rated")</f>
        <v>Rated</v>
      </c>
      <c r="I457" s="16" t="s">
        <v>273</v>
      </c>
      <c r="J457" s="29" t="s">
        <v>142</v>
      </c>
      <c r="K457" s="19">
        <v>8.2460000000000004</v>
      </c>
      <c r="L457" s="26">
        <v>128</v>
      </c>
    </row>
    <row r="458" spans="1:12" x14ac:dyDescent="0.3">
      <c r="A458" s="14">
        <v>32926</v>
      </c>
      <c r="B458" s="16" t="s">
        <v>879</v>
      </c>
      <c r="C458" s="16" t="s">
        <v>880</v>
      </c>
      <c r="D458" s="4">
        <v>40221</v>
      </c>
      <c r="E458" s="23">
        <v>2010</v>
      </c>
      <c r="F458" s="19">
        <v>4.5999999999999996</v>
      </c>
      <c r="G458" s="19">
        <f>IF(Movies[[#This Row],[rating]]=0,"",Movies[[#This Row],[rating]])</f>
        <v>4.5999999999999996</v>
      </c>
      <c r="H458" s="19" t="str">
        <f>IF(Movies[[#This Row],[rating]]=0,"No Rating","Rated")</f>
        <v>Rated</v>
      </c>
      <c r="I458" s="16" t="s">
        <v>30</v>
      </c>
      <c r="J458" s="29" t="s">
        <v>881</v>
      </c>
      <c r="K458" s="19">
        <v>8.2379999999999995</v>
      </c>
      <c r="L458" s="26">
        <v>124</v>
      </c>
    </row>
    <row r="459" spans="1:12" x14ac:dyDescent="0.3">
      <c r="A459" s="14">
        <v>62321</v>
      </c>
      <c r="B459" s="16" t="s">
        <v>882</v>
      </c>
      <c r="C459" s="16" t="s">
        <v>883</v>
      </c>
      <c r="D459" s="4">
        <v>40521</v>
      </c>
      <c r="E459" s="23">
        <v>2010</v>
      </c>
      <c r="F459" s="19">
        <v>6.2</v>
      </c>
      <c r="G459" s="19">
        <f>IF(Movies[[#This Row],[rating]]=0,"",Movies[[#This Row],[rating]])</f>
        <v>6.2</v>
      </c>
      <c r="H459" s="19" t="str">
        <f>IF(Movies[[#This Row],[rating]]=0,"No Rating","Rated")</f>
        <v>Rated</v>
      </c>
      <c r="I459" s="16" t="s">
        <v>49</v>
      </c>
      <c r="J459" s="29" t="s">
        <v>884</v>
      </c>
      <c r="K459" s="19">
        <v>8.2260000000000009</v>
      </c>
      <c r="L459" s="26">
        <v>141</v>
      </c>
    </row>
    <row r="460" spans="1:12" x14ac:dyDescent="0.3">
      <c r="A460" s="14">
        <v>59507</v>
      </c>
      <c r="B460" s="16" t="s">
        <v>885</v>
      </c>
      <c r="C460" s="16" t="s">
        <v>108</v>
      </c>
      <c r="D460" s="4">
        <v>40436</v>
      </c>
      <c r="E460" s="23">
        <v>2010</v>
      </c>
      <c r="F460" s="19">
        <v>6</v>
      </c>
      <c r="G460" s="19">
        <f>IF(Movies[[#This Row],[rating]]=0,"",Movies[[#This Row],[rating]])</f>
        <v>6</v>
      </c>
      <c r="H460" s="19" t="str">
        <f>IF(Movies[[#This Row],[rating]]=0,"No Rating","Rated")</f>
        <v>Rated</v>
      </c>
      <c r="I460" s="16" t="s">
        <v>886</v>
      </c>
      <c r="J460" s="29" t="s">
        <v>110</v>
      </c>
      <c r="K460" s="19">
        <v>8.2080000000000002</v>
      </c>
      <c r="L460" s="26">
        <v>81</v>
      </c>
    </row>
    <row r="461" spans="1:12" x14ac:dyDescent="0.3">
      <c r="A461" s="14">
        <v>54559</v>
      </c>
      <c r="B461" s="16" t="s">
        <v>887</v>
      </c>
      <c r="C461" s="16" t="s">
        <v>10</v>
      </c>
      <c r="D461" s="4">
        <v>40525</v>
      </c>
      <c r="E461" s="23">
        <v>2010</v>
      </c>
      <c r="F461" s="19">
        <v>6.8879999999999999</v>
      </c>
      <c r="G461" s="19">
        <f>IF(Movies[[#This Row],[rating]]=0,"",Movies[[#This Row],[rating]])</f>
        <v>6.8879999999999999</v>
      </c>
      <c r="H461" s="19" t="str">
        <f>IF(Movies[[#This Row],[rating]]=0,"No Rating","Rated")</f>
        <v>Rated</v>
      </c>
      <c r="I461" s="16" t="s">
        <v>36</v>
      </c>
      <c r="J461" s="29" t="s">
        <v>12</v>
      </c>
      <c r="K461" s="19">
        <v>8.1929999999999996</v>
      </c>
      <c r="L461" s="26">
        <v>197</v>
      </c>
    </row>
    <row r="462" spans="1:12" x14ac:dyDescent="0.3">
      <c r="A462" s="14">
        <v>32845</v>
      </c>
      <c r="B462" s="16" t="s">
        <v>888</v>
      </c>
      <c r="C462" s="16" t="s">
        <v>10</v>
      </c>
      <c r="D462" s="4">
        <v>40232</v>
      </c>
      <c r="E462" s="23">
        <v>2010</v>
      </c>
      <c r="F462" s="19">
        <v>5.4</v>
      </c>
      <c r="G462" s="19">
        <f>IF(Movies[[#This Row],[rating]]=0,"",Movies[[#This Row],[rating]])</f>
        <v>5.4</v>
      </c>
      <c r="H462" s="19" t="str">
        <f>IF(Movies[[#This Row],[rating]]=0,"No Rating","Rated")</f>
        <v>Rated</v>
      </c>
      <c r="I462" s="16" t="s">
        <v>889</v>
      </c>
      <c r="J462" s="29" t="s">
        <v>12</v>
      </c>
      <c r="K462" s="19">
        <v>8.1660000000000004</v>
      </c>
      <c r="L462" s="26">
        <v>76</v>
      </c>
    </row>
    <row r="463" spans="1:12" x14ac:dyDescent="0.3">
      <c r="A463" s="14">
        <v>36940</v>
      </c>
      <c r="B463" s="16" t="s">
        <v>890</v>
      </c>
      <c r="C463" s="16" t="s">
        <v>540</v>
      </c>
      <c r="D463" s="4">
        <v>40193</v>
      </c>
      <c r="E463" s="23">
        <v>2010</v>
      </c>
      <c r="F463" s="19">
        <v>7.3</v>
      </c>
      <c r="G463" s="19">
        <f>IF(Movies[[#This Row],[rating]]=0,"",Movies[[#This Row],[rating]])</f>
        <v>7.3</v>
      </c>
      <c r="H463" s="19" t="str">
        <f>IF(Movies[[#This Row],[rating]]=0,"No Rating","Rated")</f>
        <v>Rated</v>
      </c>
      <c r="I463" s="16" t="s">
        <v>180</v>
      </c>
      <c r="J463" s="29" t="s">
        <v>511</v>
      </c>
      <c r="K463" s="19">
        <v>8.1140000000000008</v>
      </c>
      <c r="L463" s="26">
        <v>507</v>
      </c>
    </row>
    <row r="464" spans="1:12" x14ac:dyDescent="0.3">
      <c r="A464" s="14">
        <v>58156</v>
      </c>
      <c r="B464" s="16" t="s">
        <v>891</v>
      </c>
      <c r="C464" s="16" t="s">
        <v>750</v>
      </c>
      <c r="D464" s="4">
        <v>40473</v>
      </c>
      <c r="E464" s="23">
        <v>2010</v>
      </c>
      <c r="F464" s="19">
        <v>6.7</v>
      </c>
      <c r="G464" s="19">
        <f>IF(Movies[[#This Row],[rating]]=0,"",Movies[[#This Row],[rating]])</f>
        <v>6.7</v>
      </c>
      <c r="H464" s="19" t="str">
        <f>IF(Movies[[#This Row],[rating]]=0,"No Rating","Rated")</f>
        <v>Rated</v>
      </c>
      <c r="I464" s="16" t="s">
        <v>49</v>
      </c>
      <c r="J464" s="29" t="s">
        <v>553</v>
      </c>
      <c r="K464" s="19">
        <v>8.1029999999999998</v>
      </c>
      <c r="L464" s="26">
        <v>105</v>
      </c>
    </row>
    <row r="465" spans="1:12" x14ac:dyDescent="0.3">
      <c r="A465" s="14">
        <v>15004</v>
      </c>
      <c r="B465" s="16" t="s">
        <v>892</v>
      </c>
      <c r="C465" s="16" t="s">
        <v>1845</v>
      </c>
      <c r="D465" s="4">
        <v>40288</v>
      </c>
      <c r="E465" s="23">
        <v>2010</v>
      </c>
      <c r="F465" s="19">
        <v>6.9</v>
      </c>
      <c r="G465" s="19">
        <f>IF(Movies[[#This Row],[rating]]=0,"",Movies[[#This Row],[rating]])</f>
        <v>6.9</v>
      </c>
      <c r="H465" s="19" t="str">
        <f>IF(Movies[[#This Row],[rating]]=0,"No Rating","Rated")</f>
        <v>Rated</v>
      </c>
      <c r="I465" s="16" t="s">
        <v>329</v>
      </c>
      <c r="J465" s="29" t="s">
        <v>12</v>
      </c>
      <c r="K465" s="19">
        <v>8.0990000000000002</v>
      </c>
      <c r="L465" s="26">
        <v>79</v>
      </c>
    </row>
    <row r="466" spans="1:12" x14ac:dyDescent="0.3">
      <c r="A466" s="14">
        <v>59435</v>
      </c>
      <c r="B466" s="16" t="s">
        <v>893</v>
      </c>
      <c r="C466" s="16" t="s">
        <v>10</v>
      </c>
      <c r="D466" s="4">
        <v>40457</v>
      </c>
      <c r="E466" s="23">
        <v>2010</v>
      </c>
      <c r="F466" s="19">
        <v>5.2</v>
      </c>
      <c r="G466" s="19">
        <f>IF(Movies[[#This Row],[rating]]=0,"",Movies[[#This Row],[rating]])</f>
        <v>5.2</v>
      </c>
      <c r="H466" s="19" t="str">
        <f>IF(Movies[[#This Row],[rating]]=0,"No Rating","Rated")</f>
        <v>Rated</v>
      </c>
      <c r="I466" s="16" t="s">
        <v>894</v>
      </c>
      <c r="J466" s="29" t="s">
        <v>12</v>
      </c>
      <c r="K466" s="19">
        <v>8.0879999999999992</v>
      </c>
      <c r="L466" s="26">
        <v>110</v>
      </c>
    </row>
    <row r="467" spans="1:12" x14ac:dyDescent="0.3">
      <c r="A467" s="14">
        <v>62728</v>
      </c>
      <c r="B467" s="16" t="s">
        <v>895</v>
      </c>
      <c r="C467" s="16" t="s">
        <v>299</v>
      </c>
      <c r="D467" s="4">
        <v>40434</v>
      </c>
      <c r="E467" s="23">
        <v>2010</v>
      </c>
      <c r="F467" s="19">
        <v>5.6589999999999998</v>
      </c>
      <c r="G467" s="19">
        <f>IF(Movies[[#This Row],[rating]]=0,"",Movies[[#This Row],[rating]])</f>
        <v>5.6589999999999998</v>
      </c>
      <c r="H467" s="19" t="str">
        <f>IF(Movies[[#This Row],[rating]]=0,"No Rating","Rated")</f>
        <v>Rated</v>
      </c>
      <c r="I467" s="16" t="s">
        <v>542</v>
      </c>
      <c r="J467" s="29" t="s">
        <v>12</v>
      </c>
      <c r="K467" s="19">
        <v>8.0630000000000006</v>
      </c>
      <c r="L467" s="26">
        <v>107</v>
      </c>
    </row>
    <row r="468" spans="1:12" x14ac:dyDescent="0.3">
      <c r="A468" s="14">
        <v>40794</v>
      </c>
      <c r="B468" s="16" t="s">
        <v>896</v>
      </c>
      <c r="C468" s="16" t="s">
        <v>540</v>
      </c>
      <c r="D468" s="4">
        <v>40221</v>
      </c>
      <c r="E468" s="23">
        <v>2010</v>
      </c>
      <c r="F468" s="19">
        <v>7.3</v>
      </c>
      <c r="G468" s="19">
        <f>IF(Movies[[#This Row],[rating]]=0,"",Movies[[#This Row],[rating]])</f>
        <v>7.3</v>
      </c>
      <c r="H468" s="19" t="str">
        <f>IF(Movies[[#This Row],[rating]]=0,"No Rating","Rated")</f>
        <v>Rated</v>
      </c>
      <c r="I468" s="16" t="s">
        <v>197</v>
      </c>
      <c r="J468" s="29" t="s">
        <v>511</v>
      </c>
      <c r="K468" s="19">
        <v>8.0519999999999996</v>
      </c>
      <c r="L468" s="26">
        <v>780</v>
      </c>
    </row>
    <row r="469" spans="1:12" x14ac:dyDescent="0.3">
      <c r="A469" s="14">
        <v>70761</v>
      </c>
      <c r="B469" s="16" t="s">
        <v>897</v>
      </c>
      <c r="C469" s="16" t="s">
        <v>898</v>
      </c>
      <c r="D469" s="4">
        <v>40261</v>
      </c>
      <c r="E469" s="23">
        <v>2010</v>
      </c>
      <c r="F469" s="19">
        <v>5.8</v>
      </c>
      <c r="G469" s="19">
        <f>IF(Movies[[#This Row],[rating]]=0,"",Movies[[#This Row],[rating]])</f>
        <v>5.8</v>
      </c>
      <c r="H469" s="19" t="str">
        <f>IF(Movies[[#This Row],[rating]]=0,"No Rating","Rated")</f>
        <v>Rated</v>
      </c>
      <c r="I469" s="16" t="s">
        <v>52</v>
      </c>
      <c r="J469" s="29" t="s">
        <v>12</v>
      </c>
      <c r="K469" s="19">
        <v>8.0470000000000006</v>
      </c>
      <c r="L469" s="26">
        <v>108</v>
      </c>
    </row>
    <row r="470" spans="1:12" x14ac:dyDescent="0.3">
      <c r="A470" s="14">
        <v>41345</v>
      </c>
      <c r="B470" s="16" t="s">
        <v>899</v>
      </c>
      <c r="C470" s="16" t="s">
        <v>416</v>
      </c>
      <c r="D470" s="4">
        <v>40411</v>
      </c>
      <c r="E470" s="23">
        <v>2010</v>
      </c>
      <c r="F470" s="19">
        <v>5</v>
      </c>
      <c r="G470" s="19">
        <f>IF(Movies[[#This Row],[rating]]=0,"",Movies[[#This Row],[rating]])</f>
        <v>5</v>
      </c>
      <c r="H470" s="19" t="str">
        <f>IF(Movies[[#This Row],[rating]]=0,"No Rating","Rated")</f>
        <v>Rated</v>
      </c>
      <c r="I470" s="16" t="s">
        <v>843</v>
      </c>
      <c r="J470" s="29" t="s">
        <v>12</v>
      </c>
      <c r="K470" s="19">
        <v>8.0310000000000006</v>
      </c>
      <c r="L470" s="26">
        <v>72</v>
      </c>
    </row>
    <row r="471" spans="1:12" x14ac:dyDescent="0.3">
      <c r="A471" s="14">
        <v>51888</v>
      </c>
      <c r="B471" s="16" t="s">
        <v>900</v>
      </c>
      <c r="C471" s="16" t="s">
        <v>10</v>
      </c>
      <c r="D471" s="4">
        <v>40531</v>
      </c>
      <c r="E471" s="23">
        <v>2010</v>
      </c>
      <c r="F471" s="19">
        <v>7.4</v>
      </c>
      <c r="G471" s="19">
        <f>IF(Movies[[#This Row],[rating]]=0,"",Movies[[#This Row],[rating]])</f>
        <v>7.4</v>
      </c>
      <c r="H471" s="19" t="str">
        <f>IF(Movies[[#This Row],[rating]]=0,"No Rating","Rated")</f>
        <v>Rated</v>
      </c>
      <c r="I471" s="16" t="s">
        <v>901</v>
      </c>
      <c r="J471" s="29" t="s">
        <v>12</v>
      </c>
      <c r="K471" s="19">
        <v>8.0269999999999992</v>
      </c>
      <c r="L471" s="26">
        <v>151</v>
      </c>
    </row>
    <row r="472" spans="1:12" x14ac:dyDescent="0.3">
      <c r="A472" s="14">
        <v>48303</v>
      </c>
      <c r="B472" s="16" t="s">
        <v>902</v>
      </c>
      <c r="C472" s="16" t="s">
        <v>903</v>
      </c>
      <c r="D472" s="4">
        <v>40317</v>
      </c>
      <c r="E472" s="23">
        <v>2010</v>
      </c>
      <c r="F472" s="19">
        <v>7</v>
      </c>
      <c r="G472" s="19">
        <f>IF(Movies[[#This Row],[rating]]=0,"",Movies[[#This Row],[rating]])</f>
        <v>7</v>
      </c>
      <c r="H472" s="19" t="str">
        <f>IF(Movies[[#This Row],[rating]]=0,"No Rating","Rated")</f>
        <v>Rated</v>
      </c>
      <c r="I472" s="16" t="s">
        <v>33</v>
      </c>
      <c r="J472" s="29" t="s">
        <v>110</v>
      </c>
      <c r="K472" s="19">
        <v>8.0259999999999998</v>
      </c>
      <c r="L472" s="26">
        <v>408</v>
      </c>
    </row>
    <row r="473" spans="1:12" x14ac:dyDescent="0.3">
      <c r="A473" s="14">
        <v>53172</v>
      </c>
      <c r="B473" s="16" t="s">
        <v>904</v>
      </c>
      <c r="C473" s="16" t="s">
        <v>10</v>
      </c>
      <c r="D473" s="4">
        <v>40192</v>
      </c>
      <c r="E473" s="23">
        <v>2010</v>
      </c>
      <c r="F473" s="19">
        <v>5.8</v>
      </c>
      <c r="G473" s="19">
        <f>IF(Movies[[#This Row],[rating]]=0,"",Movies[[#This Row],[rating]])</f>
        <v>5.8</v>
      </c>
      <c r="H473" s="19" t="str">
        <f>IF(Movies[[#This Row],[rating]]=0,"No Rating","Rated")</f>
        <v>Rated</v>
      </c>
      <c r="I473" s="16" t="s">
        <v>905</v>
      </c>
      <c r="J473" s="29" t="s">
        <v>12</v>
      </c>
      <c r="K473" s="19">
        <v>8.0229999999999997</v>
      </c>
      <c r="L473" s="26">
        <v>342</v>
      </c>
    </row>
    <row r="474" spans="1:12" x14ac:dyDescent="0.3">
      <c r="A474" s="14">
        <v>58718</v>
      </c>
      <c r="B474" s="16" t="s">
        <v>906</v>
      </c>
      <c r="C474" s="16" t="s">
        <v>416</v>
      </c>
      <c r="D474" s="4">
        <v>40493</v>
      </c>
      <c r="E474" s="23">
        <v>2010</v>
      </c>
      <c r="F474" s="19">
        <v>4.2</v>
      </c>
      <c r="G474" s="19">
        <f>IF(Movies[[#This Row],[rating]]=0,"",Movies[[#This Row],[rating]])</f>
        <v>4.2</v>
      </c>
      <c r="H474" s="19" t="str">
        <f>IF(Movies[[#This Row],[rating]]=0,"No Rating","Rated")</f>
        <v>Rated</v>
      </c>
      <c r="I474" s="16" t="s">
        <v>468</v>
      </c>
      <c r="J474" s="29" t="s">
        <v>12</v>
      </c>
      <c r="K474" s="19">
        <v>8.0069999999999997</v>
      </c>
      <c r="L474" s="26">
        <v>74</v>
      </c>
    </row>
    <row r="475" spans="1:12" x14ac:dyDescent="0.3">
      <c r="A475" s="14">
        <v>45077</v>
      </c>
      <c r="B475" s="16" t="s">
        <v>907</v>
      </c>
      <c r="C475" s="16" t="s">
        <v>10</v>
      </c>
      <c r="D475" s="4">
        <v>40192</v>
      </c>
      <c r="E475" s="23">
        <v>2010</v>
      </c>
      <c r="F475" s="19">
        <v>5.0999999999999996</v>
      </c>
      <c r="G475" s="19">
        <f>IF(Movies[[#This Row],[rating]]=0,"",Movies[[#This Row],[rating]])</f>
        <v>5.0999999999999996</v>
      </c>
      <c r="H475" s="19" t="str">
        <f>IF(Movies[[#This Row],[rating]]=0,"No Rating","Rated")</f>
        <v>Rated</v>
      </c>
      <c r="I475" s="16" t="s">
        <v>120</v>
      </c>
      <c r="J475" s="29" t="s">
        <v>12</v>
      </c>
      <c r="K475" s="19">
        <v>7.9740000000000002</v>
      </c>
      <c r="L475" s="26">
        <v>90</v>
      </c>
    </row>
    <row r="476" spans="1:12" x14ac:dyDescent="0.3">
      <c r="A476" s="14">
        <v>55061</v>
      </c>
      <c r="B476" s="16" t="s">
        <v>908</v>
      </c>
      <c r="C476" s="16" t="s">
        <v>432</v>
      </c>
      <c r="D476" s="4">
        <v>40522</v>
      </c>
      <c r="E476" s="23">
        <v>2010</v>
      </c>
      <c r="F476" s="19">
        <v>6</v>
      </c>
      <c r="G476" s="19">
        <f>IF(Movies[[#This Row],[rating]]=0,"",Movies[[#This Row],[rating]])</f>
        <v>6</v>
      </c>
      <c r="H476" s="19" t="str">
        <f>IF(Movies[[#This Row],[rating]]=0,"No Rating","Rated")</f>
        <v>Rated</v>
      </c>
      <c r="I476" s="16" t="s">
        <v>239</v>
      </c>
      <c r="J476" s="29" t="s">
        <v>12</v>
      </c>
      <c r="K476" s="19">
        <v>7.9729999999999999</v>
      </c>
      <c r="L476" s="26">
        <v>99</v>
      </c>
    </row>
    <row r="477" spans="1:12" x14ac:dyDescent="0.3">
      <c r="A477" s="14">
        <v>67203</v>
      </c>
      <c r="B477" s="16" t="s">
        <v>909</v>
      </c>
      <c r="C477" s="16" t="s">
        <v>669</v>
      </c>
      <c r="D477" s="4">
        <v>40410</v>
      </c>
      <c r="E477" s="23">
        <v>2010</v>
      </c>
      <c r="F477" s="19">
        <v>5.3</v>
      </c>
      <c r="G477" s="19">
        <f>IF(Movies[[#This Row],[rating]]=0,"",Movies[[#This Row],[rating]])</f>
        <v>5.3</v>
      </c>
      <c r="H477" s="19" t="str">
        <f>IF(Movies[[#This Row],[rating]]=0,"No Rating","Rated")</f>
        <v>Rated</v>
      </c>
      <c r="I477" s="16" t="s">
        <v>910</v>
      </c>
      <c r="J477" s="29" t="s">
        <v>12</v>
      </c>
      <c r="K477" s="19">
        <v>7.9589999999999996</v>
      </c>
      <c r="L477" s="26">
        <v>39</v>
      </c>
    </row>
    <row r="478" spans="1:12" x14ac:dyDescent="0.3">
      <c r="A478" s="14">
        <v>44027</v>
      </c>
      <c r="B478" s="16" t="s">
        <v>911</v>
      </c>
      <c r="C478" s="16" t="s">
        <v>10</v>
      </c>
      <c r="D478" s="4">
        <v>40367</v>
      </c>
      <c r="E478" s="23">
        <v>2010</v>
      </c>
      <c r="F478" s="19">
        <v>6</v>
      </c>
      <c r="G478" s="19">
        <f>IF(Movies[[#This Row],[rating]]=0,"",Movies[[#This Row],[rating]])</f>
        <v>6</v>
      </c>
      <c r="H478" s="19" t="str">
        <f>IF(Movies[[#This Row],[rating]]=0,"No Rating","Rated")</f>
        <v>Rated</v>
      </c>
      <c r="I478" s="16" t="s">
        <v>56</v>
      </c>
      <c r="J478" s="29" t="s">
        <v>12</v>
      </c>
      <c r="K478" s="19">
        <v>7.9340000000000002</v>
      </c>
      <c r="L478" s="26">
        <v>207</v>
      </c>
    </row>
    <row r="479" spans="1:12" x14ac:dyDescent="0.3">
      <c r="A479" s="14">
        <v>44992</v>
      </c>
      <c r="B479" s="16" t="s">
        <v>912</v>
      </c>
      <c r="C479" s="16" t="s">
        <v>172</v>
      </c>
      <c r="D479" s="4">
        <v>40256</v>
      </c>
      <c r="E479" s="23">
        <v>2010</v>
      </c>
      <c r="F479" s="19">
        <v>7</v>
      </c>
      <c r="G479" s="19">
        <f>IF(Movies[[#This Row],[rating]]=0,"",Movies[[#This Row],[rating]])</f>
        <v>7</v>
      </c>
      <c r="H479" s="19" t="str">
        <f>IF(Movies[[#This Row],[rating]]=0,"No Rating","Rated")</f>
        <v>Rated</v>
      </c>
      <c r="I479" s="16" t="s">
        <v>329</v>
      </c>
      <c r="J479" s="29" t="s">
        <v>12</v>
      </c>
      <c r="K479" s="19">
        <v>7.9329999999999998</v>
      </c>
      <c r="L479" s="26">
        <v>105</v>
      </c>
    </row>
    <row r="480" spans="1:12" x14ac:dyDescent="0.3">
      <c r="A480" s="14">
        <v>41413</v>
      </c>
      <c r="B480" s="16" t="s">
        <v>913</v>
      </c>
      <c r="C480" s="16" t="s">
        <v>540</v>
      </c>
      <c r="D480" s="4">
        <v>40221</v>
      </c>
      <c r="E480" s="23">
        <v>2010</v>
      </c>
      <c r="F480" s="19">
        <v>5.234</v>
      </c>
      <c r="G480" s="19">
        <f>IF(Movies[[#This Row],[rating]]=0,"",Movies[[#This Row],[rating]])</f>
        <v>5.234</v>
      </c>
      <c r="H480" s="19" t="str">
        <f>IF(Movies[[#This Row],[rating]]=0,"No Rating","Rated")</f>
        <v>Rated</v>
      </c>
      <c r="I480" s="16" t="s">
        <v>327</v>
      </c>
      <c r="J480" s="29" t="s">
        <v>511</v>
      </c>
      <c r="K480" s="19">
        <v>7.9320000000000004</v>
      </c>
      <c r="L480" s="26">
        <v>380</v>
      </c>
    </row>
    <row r="481" spans="1:12" x14ac:dyDescent="0.3">
      <c r="A481" s="14">
        <v>49001</v>
      </c>
      <c r="B481" s="16" t="s">
        <v>914</v>
      </c>
      <c r="C481" s="16" t="s">
        <v>108</v>
      </c>
      <c r="D481" s="4">
        <v>40373</v>
      </c>
      <c r="E481" s="23">
        <v>2010</v>
      </c>
      <c r="F481" s="19">
        <v>5.3</v>
      </c>
      <c r="G481" s="19">
        <f>IF(Movies[[#This Row],[rating]]=0,"",Movies[[#This Row],[rating]])</f>
        <v>5.3</v>
      </c>
      <c r="H481" s="19" t="str">
        <f>IF(Movies[[#This Row],[rating]]=0,"No Rating","Rated")</f>
        <v>Rated</v>
      </c>
      <c r="I481" s="16" t="s">
        <v>239</v>
      </c>
      <c r="J481" s="29" t="s">
        <v>110</v>
      </c>
      <c r="K481" s="19">
        <v>7.9210000000000003</v>
      </c>
      <c r="L481" s="26">
        <v>74</v>
      </c>
    </row>
    <row r="482" spans="1:12" x14ac:dyDescent="0.3">
      <c r="A482" s="14">
        <v>63727</v>
      </c>
      <c r="B482" s="16" t="s">
        <v>915</v>
      </c>
      <c r="C482" s="16" t="s">
        <v>51</v>
      </c>
      <c r="D482" s="4">
        <v>40541</v>
      </c>
      <c r="E482" s="23">
        <v>2010</v>
      </c>
      <c r="F482" s="19">
        <v>5.5</v>
      </c>
      <c r="G482" s="19">
        <f>IF(Movies[[#This Row],[rating]]=0,"",Movies[[#This Row],[rating]])</f>
        <v>5.5</v>
      </c>
      <c r="H482" s="19" t="str">
        <f>IF(Movies[[#This Row],[rating]]=0,"No Rating","Rated")</f>
        <v>Rated</v>
      </c>
      <c r="I482" s="16" t="s">
        <v>148</v>
      </c>
      <c r="J482" s="29" t="s">
        <v>12</v>
      </c>
      <c r="K482" s="19">
        <v>7.9029999999999996</v>
      </c>
      <c r="L482" s="26">
        <v>117</v>
      </c>
    </row>
    <row r="483" spans="1:12" x14ac:dyDescent="0.3">
      <c r="A483" s="14">
        <v>34335</v>
      </c>
      <c r="B483" s="16" t="s">
        <v>916</v>
      </c>
      <c r="C483" s="16" t="s">
        <v>10</v>
      </c>
      <c r="D483" s="4">
        <v>40246</v>
      </c>
      <c r="E483" s="23">
        <v>2010</v>
      </c>
      <c r="F483" s="19">
        <v>5.2</v>
      </c>
      <c r="G483" s="19">
        <f>IF(Movies[[#This Row],[rating]]=0,"",Movies[[#This Row],[rating]])</f>
        <v>5.2</v>
      </c>
      <c r="H483" s="19" t="str">
        <f>IF(Movies[[#This Row],[rating]]=0,"No Rating","Rated")</f>
        <v>Rated</v>
      </c>
      <c r="I483" s="16" t="s">
        <v>917</v>
      </c>
      <c r="J483" s="29" t="s">
        <v>12</v>
      </c>
      <c r="K483" s="19">
        <v>7.9020000000000001</v>
      </c>
      <c r="L483" s="26">
        <v>289</v>
      </c>
    </row>
    <row r="484" spans="1:12" x14ac:dyDescent="0.3">
      <c r="A484" s="14">
        <v>51071</v>
      </c>
      <c r="B484" s="16" t="s">
        <v>918</v>
      </c>
      <c r="C484" s="16" t="s">
        <v>108</v>
      </c>
      <c r="D484" s="4">
        <v>40485</v>
      </c>
      <c r="E484" s="23">
        <v>2010</v>
      </c>
      <c r="F484" s="19">
        <v>6.327</v>
      </c>
      <c r="G484" s="19">
        <f>IF(Movies[[#This Row],[rating]]=0,"",Movies[[#This Row],[rating]])</f>
        <v>6.327</v>
      </c>
      <c r="H484" s="19" t="str">
        <f>IF(Movies[[#This Row],[rating]]=0,"No Rating","Rated")</f>
        <v>Rated</v>
      </c>
      <c r="I484" s="16" t="s">
        <v>166</v>
      </c>
      <c r="J484" s="29" t="s">
        <v>110</v>
      </c>
      <c r="K484" s="19">
        <v>7.9</v>
      </c>
      <c r="L484" s="26">
        <v>153</v>
      </c>
    </row>
    <row r="485" spans="1:12" x14ac:dyDescent="0.3">
      <c r="A485" s="14">
        <v>41135</v>
      </c>
      <c r="B485" s="16" t="s">
        <v>919</v>
      </c>
      <c r="C485" s="16" t="s">
        <v>10</v>
      </c>
      <c r="D485" s="4">
        <v>40379</v>
      </c>
      <c r="E485" s="23">
        <v>2010</v>
      </c>
      <c r="F485" s="19">
        <v>5</v>
      </c>
      <c r="G485" s="19">
        <f>IF(Movies[[#This Row],[rating]]=0,"",Movies[[#This Row],[rating]])</f>
        <v>5</v>
      </c>
      <c r="H485" s="19" t="str">
        <f>IF(Movies[[#This Row],[rating]]=0,"No Rating","Rated")</f>
        <v>Rated</v>
      </c>
      <c r="I485" s="16" t="s">
        <v>920</v>
      </c>
      <c r="J485" s="29" t="s">
        <v>12</v>
      </c>
      <c r="K485" s="19">
        <v>7.8929999999999998</v>
      </c>
      <c r="L485" s="26">
        <v>210</v>
      </c>
    </row>
    <row r="486" spans="1:12" x14ac:dyDescent="0.3">
      <c r="A486" s="14">
        <v>50090</v>
      </c>
      <c r="B486" s="16" t="s">
        <v>921</v>
      </c>
      <c r="C486" s="16" t="s">
        <v>94</v>
      </c>
      <c r="D486" s="4">
        <v>40213</v>
      </c>
      <c r="E486" s="23">
        <v>2010</v>
      </c>
      <c r="F486" s="19">
        <v>6.3</v>
      </c>
      <c r="G486" s="19">
        <f>IF(Movies[[#This Row],[rating]]=0,"",Movies[[#This Row],[rating]])</f>
        <v>6.3</v>
      </c>
      <c r="H486" s="19" t="str">
        <f>IF(Movies[[#This Row],[rating]]=0,"No Rating","Rated")</f>
        <v>Rated</v>
      </c>
      <c r="I486" s="16" t="s">
        <v>679</v>
      </c>
      <c r="J486" s="29" t="s">
        <v>96</v>
      </c>
      <c r="K486" s="19">
        <v>7.86</v>
      </c>
      <c r="L486" s="26">
        <v>125</v>
      </c>
    </row>
    <row r="487" spans="1:12" x14ac:dyDescent="0.3">
      <c r="A487" s="14">
        <v>54441</v>
      </c>
      <c r="B487" s="16" t="s">
        <v>922</v>
      </c>
      <c r="C487" s="16" t="s">
        <v>849</v>
      </c>
      <c r="D487" s="4">
        <v>40427</v>
      </c>
      <c r="E487" s="23">
        <v>2010</v>
      </c>
      <c r="F487" s="19">
        <v>6.7629999999999999</v>
      </c>
      <c r="G487" s="19">
        <f>IF(Movies[[#This Row],[rating]]=0,"",Movies[[#This Row],[rating]])</f>
        <v>6.7629999999999999</v>
      </c>
      <c r="H487" s="19" t="str">
        <f>IF(Movies[[#This Row],[rating]]=0,"No Rating","Rated")</f>
        <v>Rated</v>
      </c>
      <c r="I487" s="16" t="s">
        <v>230</v>
      </c>
      <c r="J487" s="29" t="s">
        <v>511</v>
      </c>
      <c r="K487" s="19">
        <v>7.8540000000000001</v>
      </c>
      <c r="L487" s="26">
        <v>287</v>
      </c>
    </row>
    <row r="488" spans="1:12" x14ac:dyDescent="0.3">
      <c r="A488" s="14">
        <v>51450</v>
      </c>
      <c r="B488" s="16" t="s">
        <v>923</v>
      </c>
      <c r="C488" s="16" t="s">
        <v>924</v>
      </c>
      <c r="D488" s="4">
        <v>40506</v>
      </c>
      <c r="E488" s="23">
        <v>2010</v>
      </c>
      <c r="F488" s="19">
        <v>6.2</v>
      </c>
      <c r="G488" s="19">
        <f>IF(Movies[[#This Row],[rating]]=0,"",Movies[[#This Row],[rating]])</f>
        <v>6.2</v>
      </c>
      <c r="H488" s="19" t="str">
        <f>IF(Movies[[#This Row],[rating]]=0,"No Rating","Rated")</f>
        <v>Rated</v>
      </c>
      <c r="I488" s="16" t="s">
        <v>195</v>
      </c>
      <c r="J488" s="29" t="s">
        <v>110</v>
      </c>
      <c r="K488" s="19">
        <v>7.8520000000000003</v>
      </c>
      <c r="L488" s="26">
        <v>50</v>
      </c>
    </row>
    <row r="489" spans="1:12" x14ac:dyDescent="0.3">
      <c r="A489" s="14">
        <v>50461</v>
      </c>
      <c r="B489" s="16" t="s">
        <v>925</v>
      </c>
      <c r="C489" s="16" t="s">
        <v>144</v>
      </c>
      <c r="D489" s="4">
        <v>40243</v>
      </c>
      <c r="E489" s="23">
        <v>2010</v>
      </c>
      <c r="F489" s="19">
        <v>7.6</v>
      </c>
      <c r="G489" s="19">
        <f>IF(Movies[[#This Row],[rating]]=0,"",Movies[[#This Row],[rating]])</f>
        <v>7.6</v>
      </c>
      <c r="H489" s="19" t="str">
        <f>IF(Movies[[#This Row],[rating]]=0,"No Rating","Rated")</f>
        <v>Rated</v>
      </c>
      <c r="I489" s="16" t="s">
        <v>926</v>
      </c>
      <c r="J489" s="29" t="s">
        <v>146</v>
      </c>
      <c r="K489" s="19">
        <v>7.843</v>
      </c>
      <c r="L489" s="26">
        <v>41</v>
      </c>
    </row>
    <row r="490" spans="1:12" x14ac:dyDescent="0.3">
      <c r="A490" s="14">
        <v>38448</v>
      </c>
      <c r="B490" s="16" t="s">
        <v>927</v>
      </c>
      <c r="C490" s="16" t="s">
        <v>160</v>
      </c>
      <c r="D490" s="4">
        <v>40242</v>
      </c>
      <c r="E490" s="23">
        <v>2010</v>
      </c>
      <c r="F490" s="19">
        <v>6.3250000000000002</v>
      </c>
      <c r="G490" s="19">
        <f>IF(Movies[[#This Row],[rating]]=0,"",Movies[[#This Row],[rating]])</f>
        <v>6.3250000000000002</v>
      </c>
      <c r="H490" s="19" t="str">
        <f>IF(Movies[[#This Row],[rating]]=0,"No Rating","Rated")</f>
        <v>Rated</v>
      </c>
      <c r="I490" s="16" t="s">
        <v>33</v>
      </c>
      <c r="J490" s="29" t="s">
        <v>12</v>
      </c>
      <c r="K490" s="19">
        <v>7.8360000000000003</v>
      </c>
      <c r="L490" s="26">
        <v>318</v>
      </c>
    </row>
    <row r="491" spans="1:12" x14ac:dyDescent="0.3">
      <c r="A491" s="14">
        <v>12645</v>
      </c>
      <c r="B491" s="16" t="s">
        <v>928</v>
      </c>
      <c r="C491" s="16" t="s">
        <v>10</v>
      </c>
      <c r="D491" s="4">
        <v>40417</v>
      </c>
      <c r="E491" s="23">
        <v>2010</v>
      </c>
      <c r="F491" s="19">
        <v>6</v>
      </c>
      <c r="G491" s="19">
        <f>IF(Movies[[#This Row],[rating]]=0,"",Movies[[#This Row],[rating]])</f>
        <v>6</v>
      </c>
      <c r="H491" s="19" t="str">
        <f>IF(Movies[[#This Row],[rating]]=0,"No Rating","Rated")</f>
        <v>Rated</v>
      </c>
      <c r="I491" s="16" t="s">
        <v>600</v>
      </c>
      <c r="J491" s="29" t="s">
        <v>12</v>
      </c>
      <c r="K491" s="19">
        <v>7.8280000000000003</v>
      </c>
      <c r="L491" s="26">
        <v>118</v>
      </c>
    </row>
    <row r="492" spans="1:12" x14ac:dyDescent="0.3">
      <c r="A492" s="14">
        <v>80188</v>
      </c>
      <c r="B492" s="16" t="s">
        <v>929</v>
      </c>
      <c r="C492" s="16" t="s">
        <v>10</v>
      </c>
      <c r="D492" s="4">
        <v>40401</v>
      </c>
      <c r="E492" s="23">
        <v>2010</v>
      </c>
      <c r="F492" s="19">
        <v>6.4</v>
      </c>
      <c r="G492" s="19">
        <f>IF(Movies[[#This Row],[rating]]=0,"",Movies[[#This Row],[rating]])</f>
        <v>6.4</v>
      </c>
      <c r="H492" s="19" t="str">
        <f>IF(Movies[[#This Row],[rating]]=0,"No Rating","Rated")</f>
        <v>Rated</v>
      </c>
      <c r="I492" s="16" t="s">
        <v>185</v>
      </c>
      <c r="J492" s="29" t="s">
        <v>12</v>
      </c>
      <c r="K492" s="19">
        <v>7.827</v>
      </c>
      <c r="L492" s="26">
        <v>139</v>
      </c>
    </row>
    <row r="493" spans="1:12" x14ac:dyDescent="0.3">
      <c r="A493" s="14">
        <v>42296</v>
      </c>
      <c r="B493" s="16" t="s">
        <v>930</v>
      </c>
      <c r="C493" s="16" t="s">
        <v>10</v>
      </c>
      <c r="D493" s="4">
        <v>40438</v>
      </c>
      <c r="E493" s="23">
        <v>2010</v>
      </c>
      <c r="F493" s="19">
        <v>6.8339999999999996</v>
      </c>
      <c r="G493" s="19">
        <f>IF(Movies[[#This Row],[rating]]=0,"",Movies[[#This Row],[rating]])</f>
        <v>6.8339999999999996</v>
      </c>
      <c r="H493" s="19" t="str">
        <f>IF(Movies[[#This Row],[rating]]=0,"No Rating","Rated")</f>
        <v>Rated</v>
      </c>
      <c r="I493" s="16" t="s">
        <v>329</v>
      </c>
      <c r="J493" s="29" t="s">
        <v>12</v>
      </c>
      <c r="K493" s="19">
        <v>7.827</v>
      </c>
      <c r="L493" s="26">
        <v>522</v>
      </c>
    </row>
    <row r="494" spans="1:12" x14ac:dyDescent="0.3">
      <c r="A494" s="14">
        <v>354870</v>
      </c>
      <c r="B494" s="16" t="s">
        <v>931</v>
      </c>
      <c r="C494" s="16" t="s">
        <v>416</v>
      </c>
      <c r="D494" s="4">
        <v>40406</v>
      </c>
      <c r="E494" s="23">
        <v>2010</v>
      </c>
      <c r="F494" s="19">
        <v>5</v>
      </c>
      <c r="G494" s="19">
        <f>IF(Movies[[#This Row],[rating]]=0,"",Movies[[#This Row],[rating]])</f>
        <v>5</v>
      </c>
      <c r="H494" s="19" t="str">
        <f>IF(Movies[[#This Row],[rating]]=0,"No Rating","Rated")</f>
        <v>Rated</v>
      </c>
      <c r="I494" s="16" t="s">
        <v>932</v>
      </c>
      <c r="J494" s="29" t="s">
        <v>12</v>
      </c>
      <c r="K494" s="19">
        <v>7.8159999999999998</v>
      </c>
      <c r="L494" s="26">
        <v>55</v>
      </c>
    </row>
    <row r="495" spans="1:12" x14ac:dyDescent="0.3">
      <c r="A495" s="14">
        <v>44678</v>
      </c>
      <c r="B495" s="16" t="s">
        <v>933</v>
      </c>
      <c r="C495" s="16" t="s">
        <v>172</v>
      </c>
      <c r="D495" s="4">
        <v>40461</v>
      </c>
      <c r="E495" s="23">
        <v>2010</v>
      </c>
      <c r="F495" s="19">
        <v>4.7</v>
      </c>
      <c r="G495" s="19">
        <f>IF(Movies[[#This Row],[rating]]=0,"",Movies[[#This Row],[rating]])</f>
        <v>4.7</v>
      </c>
      <c r="H495" s="19" t="str">
        <f>IF(Movies[[#This Row],[rating]]=0,"No Rating","Rated")</f>
        <v>Rated</v>
      </c>
      <c r="I495" s="16" t="s">
        <v>183</v>
      </c>
      <c r="J495" s="29" t="s">
        <v>12</v>
      </c>
      <c r="K495" s="19">
        <v>7.8090000000000002</v>
      </c>
      <c r="L495" s="26">
        <v>230</v>
      </c>
    </row>
    <row r="496" spans="1:12" x14ac:dyDescent="0.3">
      <c r="A496" s="14">
        <v>43943</v>
      </c>
      <c r="B496" s="16" t="s">
        <v>934</v>
      </c>
      <c r="C496" s="16" t="s">
        <v>10</v>
      </c>
      <c r="D496" s="4">
        <v>40438</v>
      </c>
      <c r="E496" s="23">
        <v>2010</v>
      </c>
      <c r="F496" s="19">
        <v>6</v>
      </c>
      <c r="G496" s="19">
        <f>IF(Movies[[#This Row],[rating]]=0,"",Movies[[#This Row],[rating]])</f>
        <v>6</v>
      </c>
      <c r="H496" s="19" t="str">
        <f>IF(Movies[[#This Row],[rating]]=0,"No Rating","Rated")</f>
        <v>Rated</v>
      </c>
      <c r="I496" s="16" t="s">
        <v>197</v>
      </c>
      <c r="J496" s="29" t="s">
        <v>12</v>
      </c>
      <c r="K496" s="19">
        <v>7.7389999999999999</v>
      </c>
      <c r="L496" s="26">
        <v>122</v>
      </c>
    </row>
    <row r="497" spans="1:12" x14ac:dyDescent="0.3">
      <c r="A497" s="14">
        <v>38407</v>
      </c>
      <c r="B497" s="16" t="s">
        <v>935</v>
      </c>
      <c r="C497" s="16" t="s">
        <v>936</v>
      </c>
      <c r="D497" s="4">
        <v>40339</v>
      </c>
      <c r="E497" s="23">
        <v>2010</v>
      </c>
      <c r="F497" s="19">
        <v>6.1</v>
      </c>
      <c r="G497" s="19">
        <f>IF(Movies[[#This Row],[rating]]=0,"",Movies[[#This Row],[rating]])</f>
        <v>6.1</v>
      </c>
      <c r="H497" s="19" t="str">
        <f>IF(Movies[[#This Row],[rating]]=0,"No Rating","Rated")</f>
        <v>Rated</v>
      </c>
      <c r="I497" s="16" t="s">
        <v>23</v>
      </c>
      <c r="J497" s="29" t="s">
        <v>12</v>
      </c>
      <c r="K497" s="19">
        <v>7.7229999999999999</v>
      </c>
      <c r="L497" s="26">
        <v>179</v>
      </c>
    </row>
    <row r="498" spans="1:12" x14ac:dyDescent="0.3">
      <c r="A498" s="14">
        <v>234284</v>
      </c>
      <c r="B498" s="16" t="s">
        <v>937</v>
      </c>
      <c r="C498" s="16" t="s">
        <v>144</v>
      </c>
      <c r="D498" s="4">
        <v>40243</v>
      </c>
      <c r="E498" s="23">
        <v>2010</v>
      </c>
      <c r="F498" s="19">
        <v>7.2</v>
      </c>
      <c r="G498" s="19">
        <f>IF(Movies[[#This Row],[rating]]=0,"",Movies[[#This Row],[rating]])</f>
        <v>7.2</v>
      </c>
      <c r="H498" s="19" t="str">
        <f>IF(Movies[[#This Row],[rating]]=0,"No Rating","Rated")</f>
        <v>Rated</v>
      </c>
      <c r="I498" s="16" t="s">
        <v>938</v>
      </c>
      <c r="J498" s="29" t="s">
        <v>146</v>
      </c>
      <c r="K498" s="19">
        <v>7.7</v>
      </c>
      <c r="L498" s="26">
        <v>155</v>
      </c>
    </row>
    <row r="499" spans="1:12" x14ac:dyDescent="0.3">
      <c r="A499" s="14">
        <v>38180</v>
      </c>
      <c r="B499" s="16" t="s">
        <v>939</v>
      </c>
      <c r="C499" s="16" t="s">
        <v>10</v>
      </c>
      <c r="D499" s="4">
        <v>40232</v>
      </c>
      <c r="E499" s="23">
        <v>2010</v>
      </c>
      <c r="F499" s="19">
        <v>6.9</v>
      </c>
      <c r="G499" s="19">
        <f>IF(Movies[[#This Row],[rating]]=0,"",Movies[[#This Row],[rating]])</f>
        <v>6.9</v>
      </c>
      <c r="H499" s="19" t="str">
        <f>IF(Movies[[#This Row],[rating]]=0,"No Rating","Rated")</f>
        <v>Rated</v>
      </c>
      <c r="I499" s="16" t="s">
        <v>940</v>
      </c>
      <c r="J499" s="29" t="s">
        <v>12</v>
      </c>
      <c r="K499" s="19">
        <v>7.7</v>
      </c>
      <c r="L499" s="26">
        <v>139</v>
      </c>
    </row>
    <row r="500" spans="1:12" x14ac:dyDescent="0.3">
      <c r="A500" s="14">
        <v>42189</v>
      </c>
      <c r="B500" s="16" t="s">
        <v>941</v>
      </c>
      <c r="C500" s="16" t="s">
        <v>10</v>
      </c>
      <c r="D500" s="4">
        <v>40379</v>
      </c>
      <c r="E500" s="23">
        <v>2010</v>
      </c>
      <c r="F500" s="19">
        <v>7.0270000000000001</v>
      </c>
      <c r="G500" s="19">
        <f>IF(Movies[[#This Row],[rating]]=0,"",Movies[[#This Row],[rating]])</f>
        <v>7.0270000000000001</v>
      </c>
      <c r="H500" s="19" t="str">
        <f>IF(Movies[[#This Row],[rating]]=0,"No Rating","Rated")</f>
        <v>Rated</v>
      </c>
      <c r="I500" s="16" t="s">
        <v>942</v>
      </c>
      <c r="J500" s="29" t="s">
        <v>12</v>
      </c>
      <c r="K500" s="19">
        <v>7.6929999999999996</v>
      </c>
      <c r="L500" s="26">
        <v>165</v>
      </c>
    </row>
    <row r="501" spans="1:12" x14ac:dyDescent="0.3">
      <c r="A501" s="14">
        <v>53404</v>
      </c>
      <c r="B501" s="16" t="s">
        <v>943</v>
      </c>
      <c r="C501" s="16" t="s">
        <v>108</v>
      </c>
      <c r="D501" s="4">
        <v>40399</v>
      </c>
      <c r="E501" s="23">
        <v>2010</v>
      </c>
      <c r="F501" s="19">
        <v>6.2</v>
      </c>
      <c r="G501" s="19">
        <f>IF(Movies[[#This Row],[rating]]=0,"",Movies[[#This Row],[rating]])</f>
        <v>6.2</v>
      </c>
      <c r="H501" s="19" t="str">
        <f>IF(Movies[[#This Row],[rating]]=0,"No Rating","Rated")</f>
        <v>Rated</v>
      </c>
      <c r="I501" s="16" t="s">
        <v>944</v>
      </c>
      <c r="J501" s="29" t="s">
        <v>110</v>
      </c>
      <c r="K501" s="19">
        <v>7.6890000000000001</v>
      </c>
      <c r="L501" s="26">
        <v>114</v>
      </c>
    </row>
    <row r="502" spans="1:12" x14ac:dyDescent="0.3">
      <c r="A502" s="14">
        <v>59944</v>
      </c>
      <c r="B502" s="16" t="s">
        <v>945</v>
      </c>
      <c r="C502" s="16" t="s">
        <v>144</v>
      </c>
      <c r="D502" s="4">
        <v>40446</v>
      </c>
      <c r="E502" s="23">
        <v>2010</v>
      </c>
      <c r="F502" s="19">
        <v>7.2</v>
      </c>
      <c r="G502" s="19">
        <f>IF(Movies[[#This Row],[rating]]=0,"",Movies[[#This Row],[rating]])</f>
        <v>7.2</v>
      </c>
      <c r="H502" s="19" t="str">
        <f>IF(Movies[[#This Row],[rating]]=0,"No Rating","Rated")</f>
        <v>Rated</v>
      </c>
      <c r="I502" s="16" t="s">
        <v>52</v>
      </c>
      <c r="J502" s="29" t="s">
        <v>146</v>
      </c>
      <c r="K502" s="19">
        <v>7.6760000000000002</v>
      </c>
      <c r="L502" s="26">
        <v>110</v>
      </c>
    </row>
    <row r="503" spans="1:12" x14ac:dyDescent="0.3">
      <c r="A503" s="14">
        <v>38150</v>
      </c>
      <c r="B503" s="16" t="s">
        <v>946</v>
      </c>
      <c r="C503" s="16" t="s">
        <v>416</v>
      </c>
      <c r="D503" s="4">
        <v>40319</v>
      </c>
      <c r="E503" s="23">
        <v>2010</v>
      </c>
      <c r="F503" s="19">
        <v>5.8630000000000004</v>
      </c>
      <c r="G503" s="19">
        <f>IF(Movies[[#This Row],[rating]]=0,"",Movies[[#This Row],[rating]])</f>
        <v>5.8630000000000004</v>
      </c>
      <c r="H503" s="19" t="str">
        <f>IF(Movies[[#This Row],[rating]]=0,"No Rating","Rated")</f>
        <v>Rated</v>
      </c>
      <c r="I503" s="16" t="s">
        <v>359</v>
      </c>
      <c r="J503" s="29" t="s">
        <v>12</v>
      </c>
      <c r="K503" s="19">
        <v>7.6669999999999998</v>
      </c>
      <c r="L503" s="26">
        <v>157</v>
      </c>
    </row>
    <row r="504" spans="1:12" x14ac:dyDescent="0.3">
      <c r="A504" s="14">
        <v>57627</v>
      </c>
      <c r="B504" s="16" t="s">
        <v>947</v>
      </c>
      <c r="C504" s="16" t="s">
        <v>220</v>
      </c>
      <c r="D504" s="4">
        <v>40402</v>
      </c>
      <c r="E504" s="23">
        <v>2010</v>
      </c>
      <c r="F504" s="19">
        <v>7.7</v>
      </c>
      <c r="G504" s="19">
        <f>IF(Movies[[#This Row],[rating]]=0,"",Movies[[#This Row],[rating]])</f>
        <v>7.7</v>
      </c>
      <c r="H504" s="19" t="str">
        <f>IF(Movies[[#This Row],[rating]]=0,"No Rating","Rated")</f>
        <v>Rated</v>
      </c>
      <c r="I504" s="16" t="s">
        <v>273</v>
      </c>
      <c r="J504" s="29" t="s">
        <v>222</v>
      </c>
      <c r="K504" s="19">
        <v>7.665</v>
      </c>
      <c r="L504" s="26">
        <v>120</v>
      </c>
    </row>
    <row r="505" spans="1:12" x14ac:dyDescent="0.3">
      <c r="A505" s="14">
        <v>36515</v>
      </c>
      <c r="B505" s="16" t="s">
        <v>948</v>
      </c>
      <c r="C505" s="16" t="s">
        <v>10</v>
      </c>
      <c r="D505" s="4">
        <v>40260</v>
      </c>
      <c r="E505" s="23">
        <v>2010</v>
      </c>
      <c r="F505" s="19">
        <v>6.2</v>
      </c>
      <c r="G505" s="19">
        <f>IF(Movies[[#This Row],[rating]]=0,"",Movies[[#This Row],[rating]])</f>
        <v>6.2</v>
      </c>
      <c r="H505" s="19" t="str">
        <f>IF(Movies[[#This Row],[rating]]=0,"No Rating","Rated")</f>
        <v>Rated</v>
      </c>
      <c r="I505" s="16" t="s">
        <v>273</v>
      </c>
      <c r="J505" s="29" t="s">
        <v>12</v>
      </c>
      <c r="K505" s="19">
        <v>7.6630000000000003</v>
      </c>
      <c r="L505" s="26">
        <v>80</v>
      </c>
    </row>
    <row r="506" spans="1:12" x14ac:dyDescent="0.3">
      <c r="A506" s="14">
        <v>121576</v>
      </c>
      <c r="B506" s="16" t="s">
        <v>949</v>
      </c>
      <c r="C506" s="16" t="s">
        <v>540</v>
      </c>
      <c r="D506" s="4">
        <v>40441</v>
      </c>
      <c r="E506" s="23">
        <v>2010</v>
      </c>
      <c r="F506" s="19">
        <v>7.3</v>
      </c>
      <c r="G506" s="19">
        <f>IF(Movies[[#This Row],[rating]]=0,"",Movies[[#This Row],[rating]])</f>
        <v>7.3</v>
      </c>
      <c r="H506" s="19" t="str">
        <f>IF(Movies[[#This Row],[rating]]=0,"No Rating","Rated")</f>
        <v>Rated</v>
      </c>
      <c r="I506" s="16" t="s">
        <v>49</v>
      </c>
      <c r="J506" s="29" t="s">
        <v>511</v>
      </c>
      <c r="K506" s="19">
        <v>7.6529999999999996</v>
      </c>
      <c r="L506" s="26">
        <v>65</v>
      </c>
    </row>
    <row r="507" spans="1:12" x14ac:dyDescent="0.3">
      <c r="A507" s="14">
        <v>62439</v>
      </c>
      <c r="B507" s="16" t="s">
        <v>950</v>
      </c>
      <c r="C507" s="16" t="s">
        <v>94</v>
      </c>
      <c r="D507" s="4">
        <v>40535</v>
      </c>
      <c r="E507" s="23">
        <v>2010</v>
      </c>
      <c r="F507" s="19">
        <v>7.6</v>
      </c>
      <c r="G507" s="19">
        <f>IF(Movies[[#This Row],[rating]]=0,"",Movies[[#This Row],[rating]])</f>
        <v>7.6</v>
      </c>
      <c r="H507" s="19" t="str">
        <f>IF(Movies[[#This Row],[rating]]=0,"No Rating","Rated")</f>
        <v>Rated</v>
      </c>
      <c r="I507" s="16" t="s">
        <v>951</v>
      </c>
      <c r="J507" s="29" t="s">
        <v>96</v>
      </c>
      <c r="K507" s="19">
        <v>7.6520000000000001</v>
      </c>
      <c r="L507" s="26">
        <v>110</v>
      </c>
    </row>
    <row r="508" spans="1:12" x14ac:dyDescent="0.3">
      <c r="A508" s="14">
        <v>31900</v>
      </c>
      <c r="B508" s="16" t="s">
        <v>952</v>
      </c>
      <c r="C508" s="16" t="s">
        <v>506</v>
      </c>
      <c r="D508" s="4">
        <v>40198</v>
      </c>
      <c r="E508" s="23">
        <v>2010</v>
      </c>
      <c r="F508" s="19">
        <v>6.9</v>
      </c>
      <c r="G508" s="19">
        <f>IF(Movies[[#This Row],[rating]]=0,"",Movies[[#This Row],[rating]])</f>
        <v>6.9</v>
      </c>
      <c r="H508" s="19" t="str">
        <f>IF(Movies[[#This Row],[rating]]=0,"No Rating","Rated")</f>
        <v>Rated</v>
      </c>
      <c r="I508" s="16" t="s">
        <v>49</v>
      </c>
      <c r="J508" s="29" t="s">
        <v>110</v>
      </c>
      <c r="K508" s="19">
        <v>7.65</v>
      </c>
      <c r="L508" s="26">
        <v>334</v>
      </c>
    </row>
    <row r="509" spans="1:12" x14ac:dyDescent="0.3">
      <c r="A509" s="14">
        <v>42950</v>
      </c>
      <c r="B509" s="16" t="s">
        <v>953</v>
      </c>
      <c r="C509" s="16" t="s">
        <v>10</v>
      </c>
      <c r="D509" s="4">
        <v>40410</v>
      </c>
      <c r="E509" s="23">
        <v>2010</v>
      </c>
      <c r="F509" s="19">
        <v>7</v>
      </c>
      <c r="G509" s="19">
        <f>IF(Movies[[#This Row],[rating]]=0,"",Movies[[#This Row],[rating]])</f>
        <v>7</v>
      </c>
      <c r="H509" s="19" t="str">
        <f>IF(Movies[[#This Row],[rating]]=0,"No Rating","Rated")</f>
        <v>Rated</v>
      </c>
      <c r="I509" s="16" t="s">
        <v>954</v>
      </c>
      <c r="J509" s="29" t="s">
        <v>12</v>
      </c>
      <c r="K509" s="19">
        <v>7.64</v>
      </c>
      <c r="L509" s="26">
        <v>75</v>
      </c>
    </row>
    <row r="510" spans="1:12" x14ac:dyDescent="0.3">
      <c r="A510" s="14">
        <v>45745</v>
      </c>
      <c r="B510" s="16" t="s">
        <v>955</v>
      </c>
      <c r="C510" s="16" t="s">
        <v>956</v>
      </c>
      <c r="D510" s="4">
        <v>40451</v>
      </c>
      <c r="E510" s="23">
        <v>2010</v>
      </c>
      <c r="F510" s="19">
        <v>7.4</v>
      </c>
      <c r="G510" s="19">
        <f>IF(Movies[[#This Row],[rating]]=0,"",Movies[[#This Row],[rating]])</f>
        <v>7.4</v>
      </c>
      <c r="H510" s="19" t="str">
        <f>IF(Movies[[#This Row],[rating]]=0,"No Rating","Rated")</f>
        <v>Rated</v>
      </c>
      <c r="I510" s="16" t="s">
        <v>400</v>
      </c>
      <c r="J510" s="29" t="s">
        <v>12</v>
      </c>
      <c r="K510" s="19">
        <v>7.5529999999999999</v>
      </c>
      <c r="L510" s="26">
        <v>161</v>
      </c>
    </row>
    <row r="511" spans="1:12" x14ac:dyDescent="0.3">
      <c r="A511" s="14">
        <v>44946</v>
      </c>
      <c r="B511" s="16" t="s">
        <v>957</v>
      </c>
      <c r="C511" s="16" t="s">
        <v>10</v>
      </c>
      <c r="D511" s="4">
        <v>40473</v>
      </c>
      <c r="E511" s="23">
        <v>2010</v>
      </c>
      <c r="F511" s="19">
        <v>5.6559999999999997</v>
      </c>
      <c r="G511" s="19">
        <f>IF(Movies[[#This Row],[rating]]=0,"",Movies[[#This Row],[rating]])</f>
        <v>5.6559999999999997</v>
      </c>
      <c r="H511" s="19" t="str">
        <f>IF(Movies[[#This Row],[rating]]=0,"No Rating","Rated")</f>
        <v>Rated</v>
      </c>
      <c r="I511" s="16" t="s">
        <v>713</v>
      </c>
      <c r="J511" s="29" t="s">
        <v>12</v>
      </c>
      <c r="K511" s="19">
        <v>7.55</v>
      </c>
      <c r="L511" s="26">
        <v>61</v>
      </c>
    </row>
    <row r="512" spans="1:12" x14ac:dyDescent="0.3">
      <c r="A512" s="14">
        <v>48669</v>
      </c>
      <c r="B512" s="16" t="s">
        <v>958</v>
      </c>
      <c r="C512" s="16" t="s">
        <v>10</v>
      </c>
      <c r="D512" s="4">
        <v>40443</v>
      </c>
      <c r="E512" s="23">
        <v>2010</v>
      </c>
      <c r="F512" s="19">
        <v>4.875</v>
      </c>
      <c r="G512" s="19">
        <f>IF(Movies[[#This Row],[rating]]=0,"",Movies[[#This Row],[rating]])</f>
        <v>4.875</v>
      </c>
      <c r="H512" s="19" t="str">
        <f>IF(Movies[[#This Row],[rating]]=0,"No Rating","Rated")</f>
        <v>Rated</v>
      </c>
      <c r="I512" s="16" t="s">
        <v>132</v>
      </c>
      <c r="J512" s="29" t="s">
        <v>12</v>
      </c>
      <c r="K512" s="19">
        <v>7.516</v>
      </c>
      <c r="L512" s="26">
        <v>56</v>
      </c>
    </row>
    <row r="513" spans="1:12" x14ac:dyDescent="0.3">
      <c r="A513" s="14">
        <v>35221</v>
      </c>
      <c r="B513" s="16" t="s">
        <v>959</v>
      </c>
      <c r="C513" s="16" t="s">
        <v>10</v>
      </c>
      <c r="D513" s="4">
        <v>40223</v>
      </c>
      <c r="E513" s="23">
        <v>2010</v>
      </c>
      <c r="F513" s="19">
        <v>5.4</v>
      </c>
      <c r="G513" s="19">
        <f>IF(Movies[[#This Row],[rating]]=0,"",Movies[[#This Row],[rating]])</f>
        <v>5.4</v>
      </c>
      <c r="H513" s="19" t="str">
        <f>IF(Movies[[#This Row],[rating]]=0,"No Rating","Rated")</f>
        <v>Rated</v>
      </c>
      <c r="I513" s="16" t="s">
        <v>180</v>
      </c>
      <c r="J513" s="29" t="s">
        <v>12</v>
      </c>
      <c r="K513" s="19">
        <v>7.5019999999999998</v>
      </c>
      <c r="L513" s="26">
        <v>161</v>
      </c>
    </row>
    <row r="514" spans="1:12" x14ac:dyDescent="0.3">
      <c r="A514" s="14">
        <v>48015</v>
      </c>
      <c r="B514" s="16" t="s">
        <v>960</v>
      </c>
      <c r="C514" s="16" t="s">
        <v>416</v>
      </c>
      <c r="D514" s="4">
        <v>40418</v>
      </c>
      <c r="E514" s="23">
        <v>2010</v>
      </c>
      <c r="F514" s="19">
        <v>4.4000000000000004</v>
      </c>
      <c r="G514" s="19">
        <f>IF(Movies[[#This Row],[rating]]=0,"",Movies[[#This Row],[rating]])</f>
        <v>4.4000000000000004</v>
      </c>
      <c r="H514" s="19" t="str">
        <f>IF(Movies[[#This Row],[rating]]=0,"No Rating","Rated")</f>
        <v>Rated</v>
      </c>
      <c r="I514" s="16" t="s">
        <v>961</v>
      </c>
      <c r="J514" s="29" t="s">
        <v>12</v>
      </c>
      <c r="K514" s="19">
        <v>7.476</v>
      </c>
      <c r="L514" s="26">
        <v>69</v>
      </c>
    </row>
    <row r="515" spans="1:12" x14ac:dyDescent="0.3">
      <c r="A515" s="14">
        <v>51512</v>
      </c>
      <c r="B515" s="16" t="s">
        <v>962</v>
      </c>
      <c r="C515" s="16" t="s">
        <v>432</v>
      </c>
      <c r="D515" s="4">
        <v>40308</v>
      </c>
      <c r="E515" s="23">
        <v>2010</v>
      </c>
      <c r="F515" s="19">
        <v>5.9</v>
      </c>
      <c r="G515" s="19">
        <f>IF(Movies[[#This Row],[rating]]=0,"",Movies[[#This Row],[rating]])</f>
        <v>5.9</v>
      </c>
      <c r="H515" s="19" t="str">
        <f>IF(Movies[[#This Row],[rating]]=0,"No Rating","Rated")</f>
        <v>Rated</v>
      </c>
      <c r="I515" s="16" t="s">
        <v>56</v>
      </c>
      <c r="J515" s="29" t="s">
        <v>12</v>
      </c>
      <c r="K515" s="19">
        <v>7.4710000000000001</v>
      </c>
      <c r="L515" s="26">
        <v>77</v>
      </c>
    </row>
    <row r="516" spans="1:12" x14ac:dyDescent="0.3">
      <c r="A516" s="14">
        <v>53656</v>
      </c>
      <c r="B516" s="16" t="s">
        <v>963</v>
      </c>
      <c r="C516" s="16" t="s">
        <v>94</v>
      </c>
      <c r="D516" s="4">
        <v>40258</v>
      </c>
      <c r="E516" s="23">
        <v>2010</v>
      </c>
      <c r="F516" s="19">
        <v>6.4</v>
      </c>
      <c r="G516" s="19">
        <f>IF(Movies[[#This Row],[rating]]=0,"",Movies[[#This Row],[rating]])</f>
        <v>6.4</v>
      </c>
      <c r="H516" s="19" t="str">
        <f>IF(Movies[[#This Row],[rating]]=0,"No Rating","Rated")</f>
        <v>Rated</v>
      </c>
      <c r="I516" s="16" t="s">
        <v>423</v>
      </c>
      <c r="J516" s="29" t="s">
        <v>96</v>
      </c>
      <c r="K516" s="19">
        <v>7.4619999999999997</v>
      </c>
      <c r="L516" s="26">
        <v>45</v>
      </c>
    </row>
    <row r="517" spans="1:12" x14ac:dyDescent="0.3">
      <c r="A517" s="14">
        <v>44877</v>
      </c>
      <c r="B517" s="16" t="s">
        <v>964</v>
      </c>
      <c r="C517" s="16" t="s">
        <v>416</v>
      </c>
      <c r="D517" s="4">
        <v>40331</v>
      </c>
      <c r="E517" s="23">
        <v>2010</v>
      </c>
      <c r="F517" s="19">
        <v>5.52</v>
      </c>
      <c r="G517" s="19">
        <f>IF(Movies[[#This Row],[rating]]=0,"",Movies[[#This Row],[rating]])</f>
        <v>5.52</v>
      </c>
      <c r="H517" s="19" t="str">
        <f>IF(Movies[[#This Row],[rating]]=0,"No Rating","Rated")</f>
        <v>Rated</v>
      </c>
      <c r="I517" s="16" t="s">
        <v>965</v>
      </c>
      <c r="J517" s="29" t="s">
        <v>12</v>
      </c>
      <c r="K517" s="19">
        <v>7.4539999999999997</v>
      </c>
      <c r="L517" s="26">
        <v>202</v>
      </c>
    </row>
    <row r="518" spans="1:12" x14ac:dyDescent="0.3">
      <c r="A518" s="14">
        <v>40720</v>
      </c>
      <c r="B518" s="16" t="s">
        <v>966</v>
      </c>
      <c r="C518" s="16" t="s">
        <v>506</v>
      </c>
      <c r="D518" s="4">
        <v>40389</v>
      </c>
      <c r="E518" s="23">
        <v>2010</v>
      </c>
      <c r="F518" s="19">
        <v>5.7</v>
      </c>
      <c r="G518" s="19">
        <f>IF(Movies[[#This Row],[rating]]=0,"",Movies[[#This Row],[rating]])</f>
        <v>5.7</v>
      </c>
      <c r="H518" s="19" t="str">
        <f>IF(Movies[[#This Row],[rating]]=0,"No Rating","Rated")</f>
        <v>Rated</v>
      </c>
      <c r="I518" s="16" t="s">
        <v>967</v>
      </c>
      <c r="J518" s="29" t="s">
        <v>12</v>
      </c>
      <c r="K518" s="19">
        <v>7.4219999999999997</v>
      </c>
      <c r="L518" s="26">
        <v>238</v>
      </c>
    </row>
    <row r="519" spans="1:12" x14ac:dyDescent="0.3">
      <c r="A519" s="14">
        <v>36736</v>
      </c>
      <c r="B519" s="16" t="s">
        <v>968</v>
      </c>
      <c r="C519" s="16" t="s">
        <v>10</v>
      </c>
      <c r="D519" s="4">
        <v>40255</v>
      </c>
      <c r="E519" s="23">
        <v>2010</v>
      </c>
      <c r="F519" s="19">
        <v>6.4</v>
      </c>
      <c r="G519" s="19">
        <f>IF(Movies[[#This Row],[rating]]=0,"",Movies[[#This Row],[rating]])</f>
        <v>6.4</v>
      </c>
      <c r="H519" s="19" t="str">
        <f>IF(Movies[[#This Row],[rating]]=0,"No Rating","Rated")</f>
        <v>Rated</v>
      </c>
      <c r="I519" s="16" t="s">
        <v>642</v>
      </c>
      <c r="J519" s="29" t="s">
        <v>12</v>
      </c>
      <c r="K519" s="19">
        <v>7.42</v>
      </c>
      <c r="L519" s="26">
        <v>192</v>
      </c>
    </row>
    <row r="520" spans="1:12" x14ac:dyDescent="0.3">
      <c r="A520" s="14">
        <v>34563</v>
      </c>
      <c r="B520" s="16" t="s">
        <v>969</v>
      </c>
      <c r="C520" s="16" t="s">
        <v>10</v>
      </c>
      <c r="D520" s="4">
        <v>40249</v>
      </c>
      <c r="E520" s="23">
        <v>2010</v>
      </c>
      <c r="F520" s="19">
        <v>5.702</v>
      </c>
      <c r="G520" s="19">
        <f>IF(Movies[[#This Row],[rating]]=0,"",Movies[[#This Row],[rating]])</f>
        <v>5.702</v>
      </c>
      <c r="H520" s="19" t="str">
        <f>IF(Movies[[#This Row],[rating]]=0,"No Rating","Rated")</f>
        <v>Rated</v>
      </c>
      <c r="I520" s="16" t="s">
        <v>30</v>
      </c>
      <c r="J520" s="29" t="s">
        <v>12</v>
      </c>
      <c r="K520" s="19">
        <v>7.3949999999999996</v>
      </c>
      <c r="L520" s="26">
        <v>129</v>
      </c>
    </row>
    <row r="521" spans="1:12" x14ac:dyDescent="0.3">
      <c r="A521" s="14">
        <v>43642</v>
      </c>
      <c r="B521" s="16" t="s">
        <v>970</v>
      </c>
      <c r="C521" s="16" t="s">
        <v>10</v>
      </c>
      <c r="D521" s="4">
        <v>40414</v>
      </c>
      <c r="E521" s="23">
        <v>2010</v>
      </c>
      <c r="F521" s="19">
        <v>5</v>
      </c>
      <c r="G521" s="19">
        <f>IF(Movies[[#This Row],[rating]]=0,"",Movies[[#This Row],[rating]])</f>
        <v>5</v>
      </c>
      <c r="H521" s="19" t="str">
        <f>IF(Movies[[#This Row],[rating]]=0,"No Rating","Rated")</f>
        <v>Rated</v>
      </c>
      <c r="I521" s="16" t="s">
        <v>971</v>
      </c>
      <c r="J521" s="29" t="s">
        <v>12</v>
      </c>
      <c r="K521" s="19">
        <v>7.3890000000000002</v>
      </c>
      <c r="L521" s="26">
        <v>148</v>
      </c>
    </row>
    <row r="522" spans="1:12" x14ac:dyDescent="0.3">
      <c r="A522" s="14">
        <v>49958</v>
      </c>
      <c r="B522" s="16" t="s">
        <v>972</v>
      </c>
      <c r="C522" s="16" t="s">
        <v>367</v>
      </c>
      <c r="D522" s="4">
        <v>40443</v>
      </c>
      <c r="E522" s="23">
        <v>2010</v>
      </c>
      <c r="F522" s="19">
        <v>5.0999999999999996</v>
      </c>
      <c r="G522" s="19">
        <f>IF(Movies[[#This Row],[rating]]=0,"",Movies[[#This Row],[rating]])</f>
        <v>5.0999999999999996</v>
      </c>
      <c r="H522" s="19" t="str">
        <f>IF(Movies[[#This Row],[rating]]=0,"No Rating","Rated")</f>
        <v>Rated</v>
      </c>
      <c r="I522" s="16" t="s">
        <v>148</v>
      </c>
      <c r="J522" s="29" t="s">
        <v>12</v>
      </c>
      <c r="K522" s="19">
        <v>7.3879999999999999</v>
      </c>
      <c r="L522" s="26">
        <v>105</v>
      </c>
    </row>
    <row r="523" spans="1:12" x14ac:dyDescent="0.3">
      <c r="A523" s="14">
        <v>43090</v>
      </c>
      <c r="B523" s="16" t="s">
        <v>973</v>
      </c>
      <c r="C523" s="16" t="s">
        <v>432</v>
      </c>
      <c r="D523" s="4">
        <v>40287</v>
      </c>
      <c r="E523" s="23">
        <v>2010</v>
      </c>
      <c r="F523" s="19">
        <v>6.4</v>
      </c>
      <c r="G523" s="19">
        <f>IF(Movies[[#This Row],[rating]]=0,"",Movies[[#This Row],[rating]])</f>
        <v>6.4</v>
      </c>
      <c r="H523" s="19" t="str">
        <f>IF(Movies[[#This Row],[rating]]=0,"No Rating","Rated")</f>
        <v>Rated</v>
      </c>
      <c r="I523" s="16" t="s">
        <v>974</v>
      </c>
      <c r="J523" s="29" t="s">
        <v>12</v>
      </c>
      <c r="K523" s="19">
        <v>7.3869999999999996</v>
      </c>
      <c r="L523" s="26">
        <v>81</v>
      </c>
    </row>
    <row r="524" spans="1:12" x14ac:dyDescent="0.3">
      <c r="A524" s="14">
        <v>39285</v>
      </c>
      <c r="B524" s="16" t="s">
        <v>975</v>
      </c>
      <c r="C524" s="16" t="s">
        <v>10</v>
      </c>
      <c r="D524" s="4">
        <v>40379</v>
      </c>
      <c r="E524" s="23">
        <v>2010</v>
      </c>
      <c r="F524" s="19">
        <v>5.9</v>
      </c>
      <c r="G524" s="19">
        <f>IF(Movies[[#This Row],[rating]]=0,"",Movies[[#This Row],[rating]])</f>
        <v>5.9</v>
      </c>
      <c r="H524" s="19" t="str">
        <f>IF(Movies[[#This Row],[rating]]=0,"No Rating","Rated")</f>
        <v>Rated</v>
      </c>
      <c r="I524" s="16" t="s">
        <v>976</v>
      </c>
      <c r="J524" s="29" t="s">
        <v>12</v>
      </c>
      <c r="K524" s="19">
        <v>7.3689999999999998</v>
      </c>
      <c r="L524" s="26">
        <v>407</v>
      </c>
    </row>
    <row r="525" spans="1:12" x14ac:dyDescent="0.3">
      <c r="A525" s="14">
        <v>50272</v>
      </c>
      <c r="B525" s="16" t="s">
        <v>977</v>
      </c>
      <c r="C525" s="16" t="s">
        <v>74</v>
      </c>
      <c r="D525" s="4">
        <v>40494</v>
      </c>
      <c r="E525" s="23">
        <v>2010</v>
      </c>
      <c r="F525" s="19">
        <v>6</v>
      </c>
      <c r="G525" s="19">
        <f>IF(Movies[[#This Row],[rating]]=0,"",Movies[[#This Row],[rating]])</f>
        <v>6</v>
      </c>
      <c r="H525" s="19" t="str">
        <f>IF(Movies[[#This Row],[rating]]=0,"No Rating","Rated")</f>
        <v>Rated</v>
      </c>
      <c r="I525" s="16" t="s">
        <v>132</v>
      </c>
      <c r="J525" s="29" t="s">
        <v>34</v>
      </c>
      <c r="K525" s="19">
        <v>7.35</v>
      </c>
      <c r="L525" s="26">
        <v>122</v>
      </c>
    </row>
    <row r="526" spans="1:12" x14ac:dyDescent="0.3">
      <c r="A526" s="14">
        <v>50365</v>
      </c>
      <c r="B526" s="16" t="s">
        <v>978</v>
      </c>
      <c r="C526" s="16" t="s">
        <v>108</v>
      </c>
      <c r="D526" s="4">
        <v>40433</v>
      </c>
      <c r="E526" s="23">
        <v>2010</v>
      </c>
      <c r="F526" s="19">
        <v>6.3</v>
      </c>
      <c r="G526" s="19">
        <f>IF(Movies[[#This Row],[rating]]=0,"",Movies[[#This Row],[rating]])</f>
        <v>6.3</v>
      </c>
      <c r="H526" s="19" t="str">
        <f>IF(Movies[[#This Row],[rating]]=0,"No Rating","Rated")</f>
        <v>Rated</v>
      </c>
      <c r="I526" s="16" t="s">
        <v>713</v>
      </c>
      <c r="J526" s="29" t="s">
        <v>110</v>
      </c>
      <c r="K526" s="19">
        <v>7.3390000000000004</v>
      </c>
      <c r="L526" s="26">
        <v>142</v>
      </c>
    </row>
    <row r="527" spans="1:12" x14ac:dyDescent="0.3">
      <c r="A527" s="14">
        <v>86843</v>
      </c>
      <c r="B527" s="16" t="s">
        <v>979</v>
      </c>
      <c r="C527" s="16" t="s">
        <v>10</v>
      </c>
      <c r="D527" s="4">
        <v>40383</v>
      </c>
      <c r="E527" s="23">
        <v>2010</v>
      </c>
      <c r="F527" s="19">
        <v>6.8</v>
      </c>
      <c r="G527" s="19">
        <f>IF(Movies[[#This Row],[rating]]=0,"",Movies[[#This Row],[rating]])</f>
        <v>6.8</v>
      </c>
      <c r="H527" s="19" t="str">
        <f>IF(Movies[[#This Row],[rating]]=0,"No Rating","Rated")</f>
        <v>Rated</v>
      </c>
      <c r="I527" s="16" t="s">
        <v>329</v>
      </c>
      <c r="J527" s="29" t="s">
        <v>12</v>
      </c>
      <c r="K527" s="19">
        <v>7.3369999999999997</v>
      </c>
      <c r="L527" s="26">
        <v>27</v>
      </c>
    </row>
    <row r="528" spans="1:12" x14ac:dyDescent="0.3">
      <c r="A528" s="14">
        <v>53399</v>
      </c>
      <c r="B528" s="16" t="s">
        <v>980</v>
      </c>
      <c r="C528" s="16" t="s">
        <v>540</v>
      </c>
      <c r="D528" s="4">
        <v>40431</v>
      </c>
      <c r="E528" s="23">
        <v>2010</v>
      </c>
      <c r="F528" s="19">
        <v>5.9</v>
      </c>
      <c r="G528" s="19">
        <f>IF(Movies[[#This Row],[rating]]=0,"",Movies[[#This Row],[rating]])</f>
        <v>5.9</v>
      </c>
      <c r="H528" s="19" t="str">
        <f>IF(Movies[[#This Row],[rating]]=0,"No Rating","Rated")</f>
        <v>Rated</v>
      </c>
      <c r="I528" s="16" t="s">
        <v>49</v>
      </c>
      <c r="J528" s="29" t="s">
        <v>511</v>
      </c>
      <c r="K528" s="19">
        <v>7.3239999999999998</v>
      </c>
      <c r="L528" s="26">
        <v>383</v>
      </c>
    </row>
    <row r="529" spans="1:12" x14ac:dyDescent="0.3">
      <c r="A529" s="14">
        <v>47177</v>
      </c>
      <c r="B529" s="16" t="s">
        <v>981</v>
      </c>
      <c r="C529" s="16" t="s">
        <v>416</v>
      </c>
      <c r="D529" s="4">
        <v>40411</v>
      </c>
      <c r="E529" s="23">
        <v>2010</v>
      </c>
      <c r="F529" s="19">
        <v>5.2</v>
      </c>
      <c r="G529" s="19">
        <f>IF(Movies[[#This Row],[rating]]=0,"",Movies[[#This Row],[rating]])</f>
        <v>5.2</v>
      </c>
      <c r="H529" s="19" t="str">
        <f>IF(Movies[[#This Row],[rating]]=0,"No Rating","Rated")</f>
        <v>Rated</v>
      </c>
      <c r="I529" s="16" t="s">
        <v>961</v>
      </c>
      <c r="J529" s="29" t="s">
        <v>12</v>
      </c>
      <c r="K529" s="19">
        <v>7.3049999999999997</v>
      </c>
      <c r="L529" s="26">
        <v>112</v>
      </c>
    </row>
    <row r="530" spans="1:12" x14ac:dyDescent="0.3">
      <c r="A530" s="14">
        <v>82628</v>
      </c>
      <c r="B530" s="16" t="s">
        <v>982</v>
      </c>
      <c r="C530" s="16" t="s">
        <v>10</v>
      </c>
      <c r="D530" s="4">
        <v>40408</v>
      </c>
      <c r="E530" s="23">
        <v>2010</v>
      </c>
      <c r="F530" s="19">
        <v>3.8</v>
      </c>
      <c r="G530" s="19">
        <f>IF(Movies[[#This Row],[rating]]=0,"",Movies[[#This Row],[rating]])</f>
        <v>3.8</v>
      </c>
      <c r="H530" s="19" t="str">
        <f>IF(Movies[[#This Row],[rating]]=0,"No Rating","Rated")</f>
        <v>Rated</v>
      </c>
      <c r="I530" s="16" t="s">
        <v>983</v>
      </c>
      <c r="J530" s="29" t="s">
        <v>12</v>
      </c>
      <c r="K530" s="19">
        <v>7.3040000000000003</v>
      </c>
      <c r="L530" s="26">
        <v>31</v>
      </c>
    </row>
    <row r="531" spans="1:12" x14ac:dyDescent="0.3">
      <c r="A531" s="14">
        <v>45075</v>
      </c>
      <c r="B531" s="16" t="s">
        <v>984</v>
      </c>
      <c r="C531" s="16" t="s">
        <v>94</v>
      </c>
      <c r="D531" s="4">
        <v>40296</v>
      </c>
      <c r="E531" s="23">
        <v>2010</v>
      </c>
      <c r="F531" s="19">
        <v>6.4</v>
      </c>
      <c r="G531" s="19">
        <f>IF(Movies[[#This Row],[rating]]=0,"",Movies[[#This Row],[rating]])</f>
        <v>6.4</v>
      </c>
      <c r="H531" s="19" t="str">
        <f>IF(Movies[[#This Row],[rating]]=0,"No Rating","Rated")</f>
        <v>Rated</v>
      </c>
      <c r="I531" s="16" t="s">
        <v>808</v>
      </c>
      <c r="J531" s="29" t="s">
        <v>96</v>
      </c>
      <c r="K531" s="19">
        <v>7.2939999999999996</v>
      </c>
      <c r="L531" s="26">
        <v>42</v>
      </c>
    </row>
    <row r="532" spans="1:12" x14ac:dyDescent="0.3">
      <c r="A532" s="14">
        <v>44263</v>
      </c>
      <c r="B532" s="16" t="s">
        <v>985</v>
      </c>
      <c r="C532" s="16" t="s">
        <v>784</v>
      </c>
      <c r="D532" s="4">
        <v>40401</v>
      </c>
      <c r="E532" s="23">
        <v>2010</v>
      </c>
      <c r="F532" s="19">
        <v>5.0999999999999996</v>
      </c>
      <c r="G532" s="19">
        <f>IF(Movies[[#This Row],[rating]]=0,"",Movies[[#This Row],[rating]])</f>
        <v>5.0999999999999996</v>
      </c>
      <c r="H532" s="19" t="str">
        <f>IF(Movies[[#This Row],[rating]]=0,"No Rating","Rated")</f>
        <v>Rated</v>
      </c>
      <c r="I532" s="16" t="s">
        <v>58</v>
      </c>
      <c r="J532" s="29" t="s">
        <v>534</v>
      </c>
      <c r="K532" s="19">
        <v>7.274</v>
      </c>
      <c r="L532" s="26">
        <v>59</v>
      </c>
    </row>
    <row r="533" spans="1:12" x14ac:dyDescent="0.3">
      <c r="A533" s="14">
        <v>46104</v>
      </c>
      <c r="B533" s="16" t="s">
        <v>986</v>
      </c>
      <c r="C533" s="16" t="s">
        <v>784</v>
      </c>
      <c r="D533" s="4">
        <v>40224</v>
      </c>
      <c r="E533" s="23">
        <v>2010</v>
      </c>
      <c r="F533" s="19">
        <v>5.7</v>
      </c>
      <c r="G533" s="19">
        <f>IF(Movies[[#This Row],[rating]]=0,"",Movies[[#This Row],[rating]])</f>
        <v>5.7</v>
      </c>
      <c r="H533" s="19" t="str">
        <f>IF(Movies[[#This Row],[rating]]=0,"No Rating","Rated")</f>
        <v>Rated</v>
      </c>
      <c r="I533" s="16" t="s">
        <v>33</v>
      </c>
      <c r="J533" s="29" t="s">
        <v>534</v>
      </c>
      <c r="K533" s="19">
        <v>7.2460000000000004</v>
      </c>
      <c r="L533" s="26">
        <v>29</v>
      </c>
    </row>
    <row r="534" spans="1:12" x14ac:dyDescent="0.3">
      <c r="A534" s="14">
        <v>40817</v>
      </c>
      <c r="B534" s="16" t="s">
        <v>987</v>
      </c>
      <c r="C534" s="16" t="s">
        <v>988</v>
      </c>
      <c r="D534" s="4">
        <v>40207</v>
      </c>
      <c r="E534" s="23">
        <v>2010</v>
      </c>
      <c r="F534" s="19">
        <v>5.7619999999999996</v>
      </c>
      <c r="G534" s="19">
        <f>IF(Movies[[#This Row],[rating]]=0,"",Movies[[#This Row],[rating]])</f>
        <v>5.7619999999999996</v>
      </c>
      <c r="H534" s="19" t="str">
        <f>IF(Movies[[#This Row],[rating]]=0,"No Rating","Rated")</f>
        <v>Rated</v>
      </c>
      <c r="I534" s="16" t="s">
        <v>30</v>
      </c>
      <c r="J534" s="29" t="s">
        <v>511</v>
      </c>
      <c r="K534" s="19">
        <v>7.2329999999999997</v>
      </c>
      <c r="L534" s="26">
        <v>372</v>
      </c>
    </row>
    <row r="535" spans="1:12" x14ac:dyDescent="0.3">
      <c r="A535" s="14">
        <v>39053</v>
      </c>
      <c r="B535" s="16" t="s">
        <v>989</v>
      </c>
      <c r="C535" s="16" t="s">
        <v>10</v>
      </c>
      <c r="D535" s="4">
        <v>40347</v>
      </c>
      <c r="E535" s="23">
        <v>2010</v>
      </c>
      <c r="F535" s="19">
        <v>5.9</v>
      </c>
      <c r="G535" s="19">
        <f>IF(Movies[[#This Row],[rating]]=0,"",Movies[[#This Row],[rating]])</f>
        <v>5.9</v>
      </c>
      <c r="H535" s="19" t="str">
        <f>IF(Movies[[#This Row],[rating]]=0,"No Rating","Rated")</f>
        <v>Rated</v>
      </c>
      <c r="I535" s="16" t="s">
        <v>197</v>
      </c>
      <c r="J535" s="29" t="s">
        <v>12</v>
      </c>
      <c r="K535" s="19">
        <v>7.2249999999999996</v>
      </c>
      <c r="L535" s="26">
        <v>418</v>
      </c>
    </row>
    <row r="536" spans="1:12" x14ac:dyDescent="0.3">
      <c r="A536" s="14">
        <v>48946</v>
      </c>
      <c r="B536" s="16" t="s">
        <v>990</v>
      </c>
      <c r="C536" s="16" t="s">
        <v>416</v>
      </c>
      <c r="D536" s="4">
        <v>40401</v>
      </c>
      <c r="E536" s="23">
        <v>2010</v>
      </c>
      <c r="F536" s="19">
        <v>5.8520000000000003</v>
      </c>
      <c r="G536" s="19">
        <f>IF(Movies[[#This Row],[rating]]=0,"",Movies[[#This Row],[rating]])</f>
        <v>5.8520000000000003</v>
      </c>
      <c r="H536" s="19" t="str">
        <f>IF(Movies[[#This Row],[rating]]=0,"No Rating","Rated")</f>
        <v>Rated</v>
      </c>
      <c r="I536" s="16" t="s">
        <v>239</v>
      </c>
      <c r="J536" s="29" t="s">
        <v>12</v>
      </c>
      <c r="K536" s="19">
        <v>7.2240000000000002</v>
      </c>
      <c r="L536" s="26">
        <v>290</v>
      </c>
    </row>
    <row r="537" spans="1:12" x14ac:dyDescent="0.3">
      <c r="A537" s="14">
        <v>44594</v>
      </c>
      <c r="B537" s="16" t="s">
        <v>991</v>
      </c>
      <c r="C537" s="16" t="s">
        <v>10</v>
      </c>
      <c r="D537" s="4">
        <v>40250</v>
      </c>
      <c r="E537" s="23">
        <v>2010</v>
      </c>
      <c r="F537" s="19">
        <v>5.7</v>
      </c>
      <c r="G537" s="19">
        <f>IF(Movies[[#This Row],[rating]]=0,"",Movies[[#This Row],[rating]])</f>
        <v>5.7</v>
      </c>
      <c r="H537" s="19" t="str">
        <f>IF(Movies[[#This Row],[rating]]=0,"No Rating","Rated")</f>
        <v>Rated</v>
      </c>
      <c r="I537" s="16" t="s">
        <v>197</v>
      </c>
      <c r="J537" s="29" t="s">
        <v>12</v>
      </c>
      <c r="K537" s="19">
        <v>7.2089999999999996</v>
      </c>
      <c r="L537" s="26">
        <v>88</v>
      </c>
    </row>
    <row r="538" spans="1:12" x14ac:dyDescent="0.3">
      <c r="A538" s="14">
        <v>64694</v>
      </c>
      <c r="B538" s="16" t="s">
        <v>992</v>
      </c>
      <c r="C538" s="16" t="s">
        <v>74</v>
      </c>
      <c r="D538" s="4">
        <v>40417</v>
      </c>
      <c r="E538" s="23">
        <v>2010</v>
      </c>
      <c r="F538" s="19">
        <v>7.3289999999999997</v>
      </c>
      <c r="G538" s="19">
        <f>IF(Movies[[#This Row],[rating]]=0,"",Movies[[#This Row],[rating]])</f>
        <v>7.3289999999999997</v>
      </c>
      <c r="H538" s="19" t="str">
        <f>IF(Movies[[#This Row],[rating]]=0,"No Rating","Rated")</f>
        <v>Rated</v>
      </c>
      <c r="I538" s="16" t="s">
        <v>120</v>
      </c>
      <c r="J538" s="29" t="s">
        <v>34</v>
      </c>
      <c r="K538" s="19">
        <v>7.2050000000000001</v>
      </c>
      <c r="L538" s="26">
        <v>175</v>
      </c>
    </row>
    <row r="539" spans="1:12" x14ac:dyDescent="0.3">
      <c r="A539" s="14">
        <v>41371</v>
      </c>
      <c r="B539" s="16" t="s">
        <v>993</v>
      </c>
      <c r="C539" s="16" t="s">
        <v>10</v>
      </c>
      <c r="D539" s="4">
        <v>40386</v>
      </c>
      <c r="E539" s="23">
        <v>2010</v>
      </c>
      <c r="F539" s="19">
        <v>4.8</v>
      </c>
      <c r="G539" s="19">
        <f>IF(Movies[[#This Row],[rating]]=0,"",Movies[[#This Row],[rating]])</f>
        <v>4.8</v>
      </c>
      <c r="H539" s="19" t="str">
        <f>IF(Movies[[#This Row],[rating]]=0,"No Rating","Rated")</f>
        <v>Rated</v>
      </c>
      <c r="I539" s="16" t="s">
        <v>30</v>
      </c>
      <c r="J539" s="29" t="s">
        <v>12</v>
      </c>
      <c r="K539" s="19">
        <v>7.2030000000000003</v>
      </c>
      <c r="L539" s="26">
        <v>98</v>
      </c>
    </row>
    <row r="540" spans="1:12" x14ac:dyDescent="0.3">
      <c r="A540" s="14">
        <v>52264</v>
      </c>
      <c r="B540" s="16" t="s">
        <v>994</v>
      </c>
      <c r="C540" s="16" t="s">
        <v>995</v>
      </c>
      <c r="D540" s="4">
        <v>40527</v>
      </c>
      <c r="E540" s="23">
        <v>2010</v>
      </c>
      <c r="F540" s="19">
        <v>6.8</v>
      </c>
      <c r="G540" s="19">
        <f>IF(Movies[[#This Row],[rating]]=0,"",Movies[[#This Row],[rating]])</f>
        <v>6.8</v>
      </c>
      <c r="H540" s="19" t="str">
        <f>IF(Movies[[#This Row],[rating]]=0,"No Rating","Rated")</f>
        <v>Rated</v>
      </c>
      <c r="I540" s="16" t="s">
        <v>642</v>
      </c>
      <c r="J540" s="29" t="s">
        <v>110</v>
      </c>
      <c r="K540" s="19">
        <v>7.1840000000000002</v>
      </c>
      <c r="L540" s="26">
        <v>253</v>
      </c>
    </row>
    <row r="541" spans="1:12" x14ac:dyDescent="0.3">
      <c r="A541" s="14">
        <v>45316</v>
      </c>
      <c r="B541" s="16" t="s">
        <v>996</v>
      </c>
      <c r="C541" s="16" t="s">
        <v>595</v>
      </c>
      <c r="D541" s="4">
        <v>40346</v>
      </c>
      <c r="E541" s="23">
        <v>2010</v>
      </c>
      <c r="F541" s="19">
        <v>7.1879999999999997</v>
      </c>
      <c r="G541" s="19">
        <f>IF(Movies[[#This Row],[rating]]=0,"",Movies[[#This Row],[rating]])</f>
        <v>7.1879999999999997</v>
      </c>
      <c r="H541" s="19" t="str">
        <f>IF(Movies[[#This Row],[rating]]=0,"No Rating","Rated")</f>
        <v>Rated</v>
      </c>
      <c r="I541" s="16" t="s">
        <v>49</v>
      </c>
      <c r="J541" s="29" t="s">
        <v>142</v>
      </c>
      <c r="K541" s="19">
        <v>7.1740000000000004</v>
      </c>
      <c r="L541" s="26">
        <v>202</v>
      </c>
    </row>
    <row r="542" spans="1:12" x14ac:dyDescent="0.3">
      <c r="A542" s="14">
        <v>75311</v>
      </c>
      <c r="B542" s="16" t="s">
        <v>997</v>
      </c>
      <c r="C542" s="16" t="s">
        <v>14</v>
      </c>
      <c r="D542" s="4">
        <v>40251</v>
      </c>
      <c r="E542" s="23">
        <v>2010</v>
      </c>
      <c r="F542" s="19">
        <v>6.4</v>
      </c>
      <c r="G542" s="19">
        <f>IF(Movies[[#This Row],[rating]]=0,"",Movies[[#This Row],[rating]])</f>
        <v>6.4</v>
      </c>
      <c r="H542" s="19" t="str">
        <f>IF(Movies[[#This Row],[rating]]=0,"No Rating","Rated")</f>
        <v>Rated</v>
      </c>
      <c r="I542" s="16" t="s">
        <v>998</v>
      </c>
      <c r="J542" s="29" t="s">
        <v>12</v>
      </c>
      <c r="K542" s="19">
        <v>7.1479999999999997</v>
      </c>
      <c r="L542" s="26">
        <v>106</v>
      </c>
    </row>
    <row r="543" spans="1:12" x14ac:dyDescent="0.3">
      <c r="A543" s="14">
        <v>52259</v>
      </c>
      <c r="B543" s="16" t="s">
        <v>999</v>
      </c>
      <c r="C543" s="16" t="s">
        <v>108</v>
      </c>
      <c r="D543" s="4">
        <v>40527</v>
      </c>
      <c r="E543" s="23">
        <v>2010</v>
      </c>
      <c r="F543" s="19">
        <v>5.91</v>
      </c>
      <c r="G543" s="19">
        <f>IF(Movies[[#This Row],[rating]]=0,"",Movies[[#This Row],[rating]])</f>
        <v>5.91</v>
      </c>
      <c r="H543" s="19" t="str">
        <f>IF(Movies[[#This Row],[rating]]=0,"No Rating","Rated")</f>
        <v>Rated</v>
      </c>
      <c r="I543" s="16" t="s">
        <v>33</v>
      </c>
      <c r="J543" s="29" t="s">
        <v>110</v>
      </c>
      <c r="K543" s="19">
        <v>7.1459999999999999</v>
      </c>
      <c r="L543" s="26">
        <v>100</v>
      </c>
    </row>
    <row r="544" spans="1:12" x14ac:dyDescent="0.3">
      <c r="A544" s="14">
        <v>47763</v>
      </c>
      <c r="B544" s="16" t="s">
        <v>1000</v>
      </c>
      <c r="C544" s="16" t="s">
        <v>432</v>
      </c>
      <c r="D544" s="4">
        <v>40465</v>
      </c>
      <c r="E544" s="23">
        <v>2010</v>
      </c>
      <c r="F544" s="19">
        <v>5.4</v>
      </c>
      <c r="G544" s="19">
        <f>IF(Movies[[#This Row],[rating]]=0,"",Movies[[#This Row],[rating]])</f>
        <v>5.4</v>
      </c>
      <c r="H544" s="19" t="str">
        <f>IF(Movies[[#This Row],[rating]]=0,"No Rating","Rated")</f>
        <v>Rated</v>
      </c>
      <c r="I544" s="16" t="s">
        <v>468</v>
      </c>
      <c r="J544" s="29" t="s">
        <v>12</v>
      </c>
      <c r="K544" s="19">
        <v>7.1319999999999997</v>
      </c>
      <c r="L544" s="26">
        <v>212</v>
      </c>
    </row>
    <row r="545" spans="1:12" x14ac:dyDescent="0.3">
      <c r="A545" s="14">
        <v>40619</v>
      </c>
      <c r="B545" s="16" t="s">
        <v>1001</v>
      </c>
      <c r="C545" s="16" t="s">
        <v>10</v>
      </c>
      <c r="D545" s="4">
        <v>40346</v>
      </c>
      <c r="E545" s="23">
        <v>2010</v>
      </c>
      <c r="F545" s="19">
        <v>7.7039999999999997</v>
      </c>
      <c r="G545" s="19">
        <f>IF(Movies[[#This Row],[rating]]=0,"",Movies[[#This Row],[rating]])</f>
        <v>7.7039999999999997</v>
      </c>
      <c r="H545" s="19" t="str">
        <f>IF(Movies[[#This Row],[rating]]=0,"No Rating","Rated")</f>
        <v>Rated</v>
      </c>
      <c r="I545" s="16" t="s">
        <v>36</v>
      </c>
      <c r="J545" s="29" t="s">
        <v>12</v>
      </c>
      <c r="K545" s="19">
        <v>7.1219999999999999</v>
      </c>
      <c r="L545" s="26">
        <v>897</v>
      </c>
    </row>
    <row r="546" spans="1:12" x14ac:dyDescent="0.3">
      <c r="A546" s="14">
        <v>70076</v>
      </c>
      <c r="B546" s="16" t="s">
        <v>1002</v>
      </c>
      <c r="C546" s="16" t="s">
        <v>172</v>
      </c>
      <c r="D546" s="4">
        <v>40336</v>
      </c>
      <c r="E546" s="23">
        <v>2010</v>
      </c>
      <c r="F546" s="19">
        <v>6</v>
      </c>
      <c r="G546" s="19">
        <f>IF(Movies[[#This Row],[rating]]=0,"",Movies[[#This Row],[rating]])</f>
        <v>6</v>
      </c>
      <c r="H546" s="19" t="str">
        <f>IF(Movies[[#This Row],[rating]]=0,"No Rating","Rated")</f>
        <v>Rated</v>
      </c>
      <c r="I546" s="16" t="s">
        <v>1003</v>
      </c>
      <c r="J546" s="29" t="s">
        <v>12</v>
      </c>
      <c r="K546" s="19">
        <v>7.117</v>
      </c>
      <c r="L546" s="26">
        <v>131</v>
      </c>
    </row>
    <row r="547" spans="1:12" x14ac:dyDescent="0.3">
      <c r="A547" s="14">
        <v>299340</v>
      </c>
      <c r="B547" s="16" t="s">
        <v>1004</v>
      </c>
      <c r="C547" s="16" t="s">
        <v>51</v>
      </c>
      <c r="D547" s="4">
        <v>40458</v>
      </c>
      <c r="E547" s="23">
        <v>2010</v>
      </c>
      <c r="F547" s="19">
        <v>5.3</v>
      </c>
      <c r="G547" s="19">
        <f>IF(Movies[[#This Row],[rating]]=0,"",Movies[[#This Row],[rating]])</f>
        <v>5.3</v>
      </c>
      <c r="H547" s="19" t="str">
        <f>IF(Movies[[#This Row],[rating]]=0,"No Rating","Rated")</f>
        <v>Rated</v>
      </c>
      <c r="I547" s="16" t="s">
        <v>1005</v>
      </c>
      <c r="J547" s="29" t="s">
        <v>34</v>
      </c>
      <c r="K547" s="19">
        <v>7.1109999999999998</v>
      </c>
      <c r="L547" s="26">
        <v>72</v>
      </c>
    </row>
    <row r="548" spans="1:12" x14ac:dyDescent="0.3">
      <c r="A548" s="14">
        <v>61404</v>
      </c>
      <c r="B548" s="16" t="s">
        <v>1006</v>
      </c>
      <c r="C548" s="16" t="s">
        <v>108</v>
      </c>
      <c r="D548" s="4">
        <v>40490</v>
      </c>
      <c r="E548" s="23">
        <v>2010</v>
      </c>
      <c r="F548" s="19">
        <v>6.6</v>
      </c>
      <c r="G548" s="19">
        <f>IF(Movies[[#This Row],[rating]]=0,"",Movies[[#This Row],[rating]])</f>
        <v>6.6</v>
      </c>
      <c r="H548" s="19" t="str">
        <f>IF(Movies[[#This Row],[rating]]=0,"No Rating","Rated")</f>
        <v>Rated</v>
      </c>
      <c r="I548" s="16" t="s">
        <v>95</v>
      </c>
      <c r="J548" s="29" t="s">
        <v>110</v>
      </c>
      <c r="K548" s="19">
        <v>7.1059999999999999</v>
      </c>
      <c r="L548" s="26">
        <v>460</v>
      </c>
    </row>
    <row r="549" spans="1:12" x14ac:dyDescent="0.3">
      <c r="A549" s="14">
        <v>51090</v>
      </c>
      <c r="B549" s="16" t="s">
        <v>1007</v>
      </c>
      <c r="C549" s="16" t="s">
        <v>1008</v>
      </c>
      <c r="D549" s="4">
        <v>40387</v>
      </c>
      <c r="E549" s="23">
        <v>2010</v>
      </c>
      <c r="F549" s="19">
        <v>5.5</v>
      </c>
      <c r="G549" s="19">
        <f>IF(Movies[[#This Row],[rating]]=0,"",Movies[[#This Row],[rating]])</f>
        <v>5.5</v>
      </c>
      <c r="H549" s="19" t="str">
        <f>IF(Movies[[#This Row],[rating]]=0,"No Rating","Rated")</f>
        <v>Rated</v>
      </c>
      <c r="I549" s="16" t="s">
        <v>273</v>
      </c>
      <c r="J549" s="29" t="s">
        <v>110</v>
      </c>
      <c r="K549" s="19">
        <v>7.1050000000000004</v>
      </c>
      <c r="L549" s="26">
        <v>116</v>
      </c>
    </row>
    <row r="550" spans="1:12" x14ac:dyDescent="0.3">
      <c r="A550" s="14">
        <v>56014</v>
      </c>
      <c r="B550" s="16" t="s">
        <v>1009</v>
      </c>
      <c r="C550" s="16" t="s">
        <v>540</v>
      </c>
      <c r="D550" s="4">
        <v>40478</v>
      </c>
      <c r="E550" s="23">
        <v>2010</v>
      </c>
      <c r="F550" s="19">
        <v>5.8</v>
      </c>
      <c r="G550" s="19">
        <f>IF(Movies[[#This Row],[rating]]=0,"",Movies[[#This Row],[rating]])</f>
        <v>5.8</v>
      </c>
      <c r="H550" s="19" t="str">
        <f>IF(Movies[[#This Row],[rating]]=0,"No Rating","Rated")</f>
        <v>Rated</v>
      </c>
      <c r="I550" s="16" t="s">
        <v>273</v>
      </c>
      <c r="J550" s="29" t="s">
        <v>511</v>
      </c>
      <c r="K550" s="19">
        <v>7.1040000000000001</v>
      </c>
      <c r="L550" s="26">
        <v>690</v>
      </c>
    </row>
    <row r="551" spans="1:12" x14ac:dyDescent="0.3">
      <c r="A551" s="14">
        <v>11403</v>
      </c>
      <c r="B551" s="16" t="s">
        <v>1010</v>
      </c>
      <c r="C551" s="16" t="s">
        <v>10</v>
      </c>
      <c r="D551" s="4">
        <v>40277</v>
      </c>
      <c r="E551" s="23">
        <v>2010</v>
      </c>
      <c r="F551" s="19">
        <v>5.3</v>
      </c>
      <c r="G551" s="19">
        <f>IF(Movies[[#This Row],[rating]]=0,"",Movies[[#This Row],[rating]])</f>
        <v>5.3</v>
      </c>
      <c r="H551" s="19" t="str">
        <f>IF(Movies[[#This Row],[rating]]=0,"No Rating","Rated")</f>
        <v>Rated</v>
      </c>
      <c r="I551" s="16" t="s">
        <v>33</v>
      </c>
      <c r="J551" s="29" t="s">
        <v>12</v>
      </c>
      <c r="K551" s="19">
        <v>7.1040000000000001</v>
      </c>
      <c r="L551" s="26">
        <v>76</v>
      </c>
    </row>
    <row r="552" spans="1:12" x14ac:dyDescent="0.3">
      <c r="A552" s="14">
        <v>57749</v>
      </c>
      <c r="B552" s="16" t="s">
        <v>1011</v>
      </c>
      <c r="C552" s="16" t="s">
        <v>367</v>
      </c>
      <c r="D552" s="4">
        <v>40461</v>
      </c>
      <c r="E552" s="23">
        <v>2010</v>
      </c>
      <c r="F552" s="19">
        <v>5.1340000000000003</v>
      </c>
      <c r="G552" s="19">
        <f>IF(Movies[[#This Row],[rating]]=0,"",Movies[[#This Row],[rating]])</f>
        <v>5.1340000000000003</v>
      </c>
      <c r="H552" s="19" t="str">
        <f>IF(Movies[[#This Row],[rating]]=0,"No Rating","Rated")</f>
        <v>Rated</v>
      </c>
      <c r="I552" s="16" t="s">
        <v>1012</v>
      </c>
      <c r="J552" s="29" t="s">
        <v>12</v>
      </c>
      <c r="K552" s="19">
        <v>7.0839999999999996</v>
      </c>
      <c r="L552" s="26">
        <v>112</v>
      </c>
    </row>
    <row r="553" spans="1:12" x14ac:dyDescent="0.3">
      <c r="A553" s="14">
        <v>46198</v>
      </c>
      <c r="B553" s="16" t="s">
        <v>1013</v>
      </c>
      <c r="C553" s="16" t="s">
        <v>10</v>
      </c>
      <c r="D553" s="4">
        <v>40290</v>
      </c>
      <c r="E553" s="23">
        <v>2010</v>
      </c>
      <c r="F553" s="19">
        <v>5.73</v>
      </c>
      <c r="G553" s="19">
        <f>IF(Movies[[#This Row],[rating]]=0,"",Movies[[#This Row],[rating]])</f>
        <v>5.73</v>
      </c>
      <c r="H553" s="19" t="str">
        <f>IF(Movies[[#This Row],[rating]]=0,"No Rating","Rated")</f>
        <v>Rated</v>
      </c>
      <c r="I553" s="16" t="s">
        <v>161</v>
      </c>
      <c r="J553" s="29" t="s">
        <v>12</v>
      </c>
      <c r="K553" s="19">
        <v>7.0759999999999996</v>
      </c>
      <c r="L553" s="26">
        <v>126</v>
      </c>
    </row>
    <row r="554" spans="1:12" x14ac:dyDescent="0.3">
      <c r="A554" s="14">
        <v>136294</v>
      </c>
      <c r="B554" s="16" t="s">
        <v>1014</v>
      </c>
      <c r="C554" s="16" t="s">
        <v>108</v>
      </c>
      <c r="D554" s="4">
        <v>40303</v>
      </c>
      <c r="E554" s="23">
        <v>2010</v>
      </c>
      <c r="F554" s="19">
        <v>5.6</v>
      </c>
      <c r="G554" s="19">
        <f>IF(Movies[[#This Row],[rating]]=0,"",Movies[[#This Row],[rating]])</f>
        <v>5.6</v>
      </c>
      <c r="H554" s="19" t="str">
        <f>IF(Movies[[#This Row],[rating]]=0,"No Rating","Rated")</f>
        <v>Rated</v>
      </c>
      <c r="I554" s="16" t="s">
        <v>273</v>
      </c>
      <c r="J554" s="29" t="s">
        <v>110</v>
      </c>
      <c r="K554" s="19">
        <v>7.0730000000000004</v>
      </c>
      <c r="L554" s="26">
        <v>207</v>
      </c>
    </row>
    <row r="555" spans="1:12" x14ac:dyDescent="0.3">
      <c r="A555" s="14">
        <v>55785</v>
      </c>
      <c r="B555" s="16" t="s">
        <v>1015</v>
      </c>
      <c r="C555" s="16" t="s">
        <v>1016</v>
      </c>
      <c r="D555" s="4">
        <v>40459</v>
      </c>
      <c r="E555" s="23">
        <v>2010</v>
      </c>
      <c r="F555" s="19">
        <v>6.8</v>
      </c>
      <c r="G555" s="19">
        <f>IF(Movies[[#This Row],[rating]]=0,"",Movies[[#This Row],[rating]])</f>
        <v>6.8</v>
      </c>
      <c r="H555" s="19" t="str">
        <f>IF(Movies[[#This Row],[rating]]=0,"No Rating","Rated")</f>
        <v>Rated</v>
      </c>
      <c r="I555" s="16" t="s">
        <v>49</v>
      </c>
      <c r="J555" s="29" t="s">
        <v>12</v>
      </c>
      <c r="K555" s="19">
        <v>7.0570000000000004</v>
      </c>
      <c r="L555" s="26">
        <v>140</v>
      </c>
    </row>
    <row r="556" spans="1:12" x14ac:dyDescent="0.3">
      <c r="A556" s="14">
        <v>44269</v>
      </c>
      <c r="B556" s="16" t="s">
        <v>1017</v>
      </c>
      <c r="C556" s="16" t="s">
        <v>108</v>
      </c>
      <c r="D556" s="4">
        <v>40261</v>
      </c>
      <c r="E556" s="23">
        <v>2010</v>
      </c>
      <c r="F556" s="19">
        <v>6.4</v>
      </c>
      <c r="G556" s="19">
        <f>IF(Movies[[#This Row],[rating]]=0,"",Movies[[#This Row],[rating]])</f>
        <v>6.4</v>
      </c>
      <c r="H556" s="19" t="str">
        <f>IF(Movies[[#This Row],[rating]]=0,"No Rating","Rated")</f>
        <v>Rated</v>
      </c>
      <c r="I556" s="16" t="s">
        <v>30</v>
      </c>
      <c r="J556" s="29" t="s">
        <v>110</v>
      </c>
      <c r="K556" s="19">
        <v>7.0350000000000001</v>
      </c>
      <c r="L556" s="26">
        <v>745</v>
      </c>
    </row>
    <row r="557" spans="1:12" x14ac:dyDescent="0.3">
      <c r="A557" s="14">
        <v>54456</v>
      </c>
      <c r="B557" s="16" t="s">
        <v>1018</v>
      </c>
      <c r="C557" s="16" t="s">
        <v>595</v>
      </c>
      <c r="D557" s="4">
        <v>40347</v>
      </c>
      <c r="E557" s="23">
        <v>2010</v>
      </c>
      <c r="F557" s="19">
        <v>7</v>
      </c>
      <c r="G557" s="19">
        <f>IF(Movies[[#This Row],[rating]]=0,"",Movies[[#This Row],[rating]])</f>
        <v>7</v>
      </c>
      <c r="H557" s="19" t="str">
        <f>IF(Movies[[#This Row],[rating]]=0,"No Rating","Rated")</f>
        <v>Rated</v>
      </c>
      <c r="I557" s="16" t="s">
        <v>1019</v>
      </c>
      <c r="J557" s="29" t="s">
        <v>597</v>
      </c>
      <c r="K557" s="19">
        <v>7.0259999999999998</v>
      </c>
      <c r="L557" s="26">
        <v>43</v>
      </c>
    </row>
    <row r="558" spans="1:12" x14ac:dyDescent="0.3">
      <c r="A558" s="14">
        <v>53840</v>
      </c>
      <c r="B558" s="16" t="s">
        <v>1020</v>
      </c>
      <c r="C558" s="16" t="s">
        <v>540</v>
      </c>
      <c r="D558" s="4">
        <v>40438</v>
      </c>
      <c r="E558" s="23">
        <v>2010</v>
      </c>
      <c r="F558" s="19">
        <v>5</v>
      </c>
      <c r="G558" s="19">
        <f>IF(Movies[[#This Row],[rating]]=0,"",Movies[[#This Row],[rating]])</f>
        <v>5</v>
      </c>
      <c r="H558" s="19" t="str">
        <f>IF(Movies[[#This Row],[rating]]=0,"No Rating","Rated")</f>
        <v>Rated</v>
      </c>
      <c r="I558" s="16" t="s">
        <v>30</v>
      </c>
      <c r="J558" s="29" t="s">
        <v>511</v>
      </c>
      <c r="K558" s="19">
        <v>7.0170000000000003</v>
      </c>
      <c r="L558" s="26">
        <v>127</v>
      </c>
    </row>
    <row r="559" spans="1:12" x14ac:dyDescent="0.3">
      <c r="A559" s="14">
        <v>51794</v>
      </c>
      <c r="B559" s="16" t="s">
        <v>1021</v>
      </c>
      <c r="C559" s="16" t="s">
        <v>10</v>
      </c>
      <c r="D559" s="4">
        <v>40246</v>
      </c>
      <c r="E559" s="23">
        <v>2010</v>
      </c>
      <c r="F559" s="19">
        <v>5.5</v>
      </c>
      <c r="G559" s="19">
        <f>IF(Movies[[#This Row],[rating]]=0,"",Movies[[#This Row],[rating]])</f>
        <v>5.5</v>
      </c>
      <c r="H559" s="19" t="str">
        <f>IF(Movies[[#This Row],[rating]]=0,"No Rating","Rated")</f>
        <v>Rated</v>
      </c>
      <c r="I559" s="16" t="s">
        <v>49</v>
      </c>
      <c r="J559" s="29" t="s">
        <v>12</v>
      </c>
      <c r="K559" s="19">
        <v>7.016</v>
      </c>
      <c r="L559" s="26">
        <v>133</v>
      </c>
    </row>
    <row r="560" spans="1:12" x14ac:dyDescent="0.3">
      <c r="A560" s="14">
        <v>55741</v>
      </c>
      <c r="B560" s="16" t="s">
        <v>1022</v>
      </c>
      <c r="C560" s="16" t="s">
        <v>411</v>
      </c>
      <c r="D560" s="4">
        <v>40529</v>
      </c>
      <c r="E560" s="23">
        <v>2010</v>
      </c>
      <c r="F560" s="19">
        <v>6</v>
      </c>
      <c r="G560" s="19">
        <f>IF(Movies[[#This Row],[rating]]=0,"",Movies[[#This Row],[rating]])</f>
        <v>6</v>
      </c>
      <c r="H560" s="19" t="str">
        <f>IF(Movies[[#This Row],[rating]]=0,"No Rating","Rated")</f>
        <v>Rated</v>
      </c>
      <c r="I560" s="16" t="s">
        <v>1023</v>
      </c>
      <c r="J560" s="29" t="s">
        <v>342</v>
      </c>
      <c r="K560" s="19">
        <v>6.9589999999999996</v>
      </c>
      <c r="L560" s="26">
        <v>53</v>
      </c>
    </row>
    <row r="561" spans="1:12" x14ac:dyDescent="0.3">
      <c r="A561" s="14">
        <v>75170</v>
      </c>
      <c r="B561" s="16" t="s">
        <v>1024</v>
      </c>
      <c r="C561" s="16" t="s">
        <v>416</v>
      </c>
      <c r="D561" s="4">
        <v>40330</v>
      </c>
      <c r="E561" s="23">
        <v>2010</v>
      </c>
      <c r="F561" s="19">
        <v>7.1</v>
      </c>
      <c r="G561" s="19">
        <f>IF(Movies[[#This Row],[rating]]=0,"",Movies[[#This Row],[rating]])</f>
        <v>7.1</v>
      </c>
      <c r="H561" s="19" t="str">
        <f>IF(Movies[[#This Row],[rating]]=0,"No Rating","Rated")</f>
        <v>Rated</v>
      </c>
      <c r="I561" s="16" t="s">
        <v>49</v>
      </c>
      <c r="J561" s="29" t="s">
        <v>12</v>
      </c>
      <c r="K561" s="19">
        <v>6.92</v>
      </c>
      <c r="L561" s="26">
        <v>137</v>
      </c>
    </row>
    <row r="562" spans="1:12" x14ac:dyDescent="0.3">
      <c r="A562" s="14">
        <v>45332</v>
      </c>
      <c r="B562" s="16" t="s">
        <v>1025</v>
      </c>
      <c r="C562" s="16" t="s">
        <v>51</v>
      </c>
      <c r="D562" s="4">
        <v>40291</v>
      </c>
      <c r="E562" s="23">
        <v>2010</v>
      </c>
      <c r="F562" s="19">
        <v>5.8209999999999997</v>
      </c>
      <c r="G562" s="19">
        <f>IF(Movies[[#This Row],[rating]]=0,"",Movies[[#This Row],[rating]])</f>
        <v>5.8209999999999997</v>
      </c>
      <c r="H562" s="19" t="str">
        <f>IF(Movies[[#This Row],[rating]]=0,"No Rating","Rated")</f>
        <v>Rated</v>
      </c>
      <c r="I562" s="16" t="s">
        <v>30</v>
      </c>
      <c r="J562" s="29" t="s">
        <v>34</v>
      </c>
      <c r="K562" s="19">
        <v>6.9189999999999996</v>
      </c>
      <c r="L562" s="26">
        <v>92</v>
      </c>
    </row>
    <row r="563" spans="1:12" x14ac:dyDescent="0.3">
      <c r="A563" s="14">
        <v>61062</v>
      </c>
      <c r="B563" s="16" t="s">
        <v>1026</v>
      </c>
      <c r="C563" s="16" t="s">
        <v>94</v>
      </c>
      <c r="D563" s="4">
        <v>40479</v>
      </c>
      <c r="E563" s="23">
        <v>2010</v>
      </c>
      <c r="F563" s="19">
        <v>6.5</v>
      </c>
      <c r="G563" s="19">
        <f>IF(Movies[[#This Row],[rating]]=0,"",Movies[[#This Row],[rating]])</f>
        <v>6.5</v>
      </c>
      <c r="H563" s="19" t="str">
        <f>IF(Movies[[#This Row],[rating]]=0,"No Rating","Rated")</f>
        <v>Rated</v>
      </c>
      <c r="I563" s="16" t="s">
        <v>1027</v>
      </c>
      <c r="J563" s="29" t="s">
        <v>96</v>
      </c>
      <c r="K563" s="19">
        <v>6.899</v>
      </c>
      <c r="L563" s="26">
        <v>104</v>
      </c>
    </row>
    <row r="564" spans="1:12" x14ac:dyDescent="0.3">
      <c r="A564" s="14">
        <v>58013</v>
      </c>
      <c r="B564" s="16" t="s">
        <v>1028</v>
      </c>
      <c r="C564" s="16" t="s">
        <v>540</v>
      </c>
      <c r="D564" s="4">
        <v>40529</v>
      </c>
      <c r="E564" s="23">
        <v>2010</v>
      </c>
      <c r="F564" s="19">
        <v>6.0259999999999998</v>
      </c>
      <c r="G564" s="19">
        <f>IF(Movies[[#This Row],[rating]]=0,"",Movies[[#This Row],[rating]])</f>
        <v>6.0259999999999998</v>
      </c>
      <c r="H564" s="19" t="str">
        <f>IF(Movies[[#This Row],[rating]]=0,"No Rating","Rated")</f>
        <v>Rated</v>
      </c>
      <c r="I564" s="16" t="s">
        <v>30</v>
      </c>
      <c r="J564" s="29" t="s">
        <v>511</v>
      </c>
      <c r="K564" s="19">
        <v>6.883</v>
      </c>
      <c r="L564" s="26">
        <v>1049</v>
      </c>
    </row>
    <row r="565" spans="1:12" x14ac:dyDescent="0.3">
      <c r="A565" s="14">
        <v>47559</v>
      </c>
      <c r="B565" s="16" t="s">
        <v>1029</v>
      </c>
      <c r="C565" s="16" t="s">
        <v>1030</v>
      </c>
      <c r="D565" s="4">
        <v>40433</v>
      </c>
      <c r="E565" s="23">
        <v>2010</v>
      </c>
      <c r="F565" s="19">
        <v>7.1</v>
      </c>
      <c r="G565" s="19">
        <f>IF(Movies[[#This Row],[rating]]=0,"",Movies[[#This Row],[rating]])</f>
        <v>7.1</v>
      </c>
      <c r="H565" s="19" t="str">
        <f>IF(Movies[[#This Row],[rating]]=0,"No Rating","Rated")</f>
        <v>Rated</v>
      </c>
      <c r="I565" s="16" t="s">
        <v>1031</v>
      </c>
      <c r="J565" s="29" t="s">
        <v>12</v>
      </c>
      <c r="K565" s="19">
        <v>6.883</v>
      </c>
      <c r="L565" s="26">
        <v>97</v>
      </c>
    </row>
    <row r="566" spans="1:12" x14ac:dyDescent="0.3">
      <c r="A566" s="14">
        <v>63414</v>
      </c>
      <c r="B566" s="16" t="s">
        <v>1032</v>
      </c>
      <c r="C566" s="16" t="s">
        <v>595</v>
      </c>
      <c r="D566" s="4">
        <v>40291</v>
      </c>
      <c r="E566" s="23">
        <v>2010</v>
      </c>
      <c r="F566" s="19">
        <v>6.3</v>
      </c>
      <c r="G566" s="19">
        <f>IF(Movies[[#This Row],[rating]]=0,"",Movies[[#This Row],[rating]])</f>
        <v>6.3</v>
      </c>
      <c r="H566" s="19" t="str">
        <f>IF(Movies[[#This Row],[rating]]=0,"No Rating","Rated")</f>
        <v>Rated</v>
      </c>
      <c r="I566" s="16" t="s">
        <v>33</v>
      </c>
      <c r="J566" s="29" t="s">
        <v>1033</v>
      </c>
      <c r="K566" s="19">
        <v>6.8769999999999998</v>
      </c>
      <c r="L566" s="26">
        <v>28</v>
      </c>
    </row>
    <row r="567" spans="1:12" x14ac:dyDescent="0.3">
      <c r="A567" s="14">
        <v>38264</v>
      </c>
      <c r="B567" s="16" t="s">
        <v>1034</v>
      </c>
      <c r="C567" s="16" t="s">
        <v>784</v>
      </c>
      <c r="D567" s="4">
        <v>40269</v>
      </c>
      <c r="E567" s="23">
        <v>2010</v>
      </c>
      <c r="F567" s="19">
        <v>6.9</v>
      </c>
      <c r="G567" s="19">
        <f>IF(Movies[[#This Row],[rating]]=0,"",Movies[[#This Row],[rating]])</f>
        <v>6.9</v>
      </c>
      <c r="H567" s="19" t="str">
        <f>IF(Movies[[#This Row],[rating]]=0,"No Rating","Rated")</f>
        <v>Rated</v>
      </c>
      <c r="I567" s="16" t="s">
        <v>95</v>
      </c>
      <c r="J567" s="29" t="s">
        <v>534</v>
      </c>
      <c r="K567" s="19">
        <v>6.8769999999999998</v>
      </c>
      <c r="L567" s="26">
        <v>54</v>
      </c>
    </row>
    <row r="568" spans="1:12" x14ac:dyDescent="0.3">
      <c r="A568" s="14">
        <v>44282</v>
      </c>
      <c r="B568" s="16" t="s">
        <v>1035</v>
      </c>
      <c r="C568" s="16" t="s">
        <v>1036</v>
      </c>
      <c r="D568" s="4">
        <v>40190</v>
      </c>
      <c r="E568" s="23">
        <v>2010</v>
      </c>
      <c r="F568" s="19">
        <v>7</v>
      </c>
      <c r="G568" s="19">
        <f>IF(Movies[[#This Row],[rating]]=0,"",Movies[[#This Row],[rating]])</f>
        <v>7</v>
      </c>
      <c r="H568" s="19" t="str">
        <f>IF(Movies[[#This Row],[rating]]=0,"No Rating","Rated")</f>
        <v>Rated</v>
      </c>
      <c r="I568" s="16" t="s">
        <v>197</v>
      </c>
      <c r="J568" s="29" t="s">
        <v>34</v>
      </c>
      <c r="K568" s="19">
        <v>6.8470000000000004</v>
      </c>
      <c r="L568" s="26">
        <v>96</v>
      </c>
    </row>
    <row r="569" spans="1:12" x14ac:dyDescent="0.3">
      <c r="A569" s="14">
        <v>30844</v>
      </c>
      <c r="B569" s="16" t="s">
        <v>1037</v>
      </c>
      <c r="C569" s="16" t="s">
        <v>590</v>
      </c>
      <c r="D569" s="4">
        <v>40220</v>
      </c>
      <c r="E569" s="23">
        <v>2010</v>
      </c>
      <c r="F569" s="19">
        <v>4.4000000000000004</v>
      </c>
      <c r="G569" s="19">
        <f>IF(Movies[[#This Row],[rating]]=0,"",Movies[[#This Row],[rating]])</f>
        <v>4.4000000000000004</v>
      </c>
      <c r="H569" s="19" t="str">
        <f>IF(Movies[[#This Row],[rating]]=0,"No Rating","Rated")</f>
        <v>Rated</v>
      </c>
      <c r="I569" s="16" t="s">
        <v>1038</v>
      </c>
      <c r="J569" s="29" t="s">
        <v>12</v>
      </c>
      <c r="K569" s="19">
        <v>6.8289999999999997</v>
      </c>
      <c r="L569" s="26">
        <v>56</v>
      </c>
    </row>
    <row r="570" spans="1:12" x14ac:dyDescent="0.3">
      <c r="A570" s="14">
        <v>49821</v>
      </c>
      <c r="B570" s="16" t="s">
        <v>1039</v>
      </c>
      <c r="C570" s="16" t="s">
        <v>84</v>
      </c>
      <c r="D570" s="4">
        <v>40381</v>
      </c>
      <c r="E570" s="23">
        <v>2010</v>
      </c>
      <c r="F570" s="19">
        <v>5.5</v>
      </c>
      <c r="G570" s="19">
        <f>IF(Movies[[#This Row],[rating]]=0,"",Movies[[#This Row],[rating]])</f>
        <v>5.5</v>
      </c>
      <c r="H570" s="19" t="str">
        <f>IF(Movies[[#This Row],[rating]]=0,"No Rating","Rated")</f>
        <v>Rated</v>
      </c>
      <c r="I570" s="16" t="s">
        <v>889</v>
      </c>
      <c r="J570" s="29" t="s">
        <v>86</v>
      </c>
      <c r="K570" s="19">
        <v>6.8250000000000002</v>
      </c>
      <c r="L570" s="26">
        <v>34</v>
      </c>
    </row>
    <row r="571" spans="1:12" x14ac:dyDescent="0.3">
      <c r="A571" s="14">
        <v>62871</v>
      </c>
      <c r="B571" s="16" t="s">
        <v>1040</v>
      </c>
      <c r="C571" s="16" t="s">
        <v>1041</v>
      </c>
      <c r="D571" s="4">
        <v>40318</v>
      </c>
      <c r="E571" s="23">
        <v>2010</v>
      </c>
      <c r="F571" s="19">
        <v>7.1</v>
      </c>
      <c r="G571" s="19">
        <f>IF(Movies[[#This Row],[rating]]=0,"",Movies[[#This Row],[rating]])</f>
        <v>7.1</v>
      </c>
      <c r="H571" s="19" t="str">
        <f>IF(Movies[[#This Row],[rating]]=0,"No Rating","Rated")</f>
        <v>Rated</v>
      </c>
      <c r="I571" s="16" t="s">
        <v>795</v>
      </c>
      <c r="J571" s="29" t="s">
        <v>110</v>
      </c>
      <c r="K571" s="19">
        <v>6.8049999999999997</v>
      </c>
      <c r="L571" s="26">
        <v>51</v>
      </c>
    </row>
    <row r="572" spans="1:12" x14ac:dyDescent="0.3">
      <c r="A572" s="14">
        <v>56607</v>
      </c>
      <c r="B572" s="16" t="s">
        <v>1042</v>
      </c>
      <c r="C572" s="16" t="s">
        <v>94</v>
      </c>
      <c r="D572" s="4">
        <v>40479</v>
      </c>
      <c r="E572" s="23">
        <v>2010</v>
      </c>
      <c r="F572" s="19">
        <v>5.7</v>
      </c>
      <c r="G572" s="19">
        <f>IF(Movies[[#This Row],[rating]]=0,"",Movies[[#This Row],[rating]])</f>
        <v>5.7</v>
      </c>
      <c r="H572" s="19" t="str">
        <f>IF(Movies[[#This Row],[rating]]=0,"No Rating","Rated")</f>
        <v>Rated</v>
      </c>
      <c r="I572" s="16" t="s">
        <v>120</v>
      </c>
      <c r="J572" s="29" t="s">
        <v>86</v>
      </c>
      <c r="K572" s="19">
        <v>6.7859999999999996</v>
      </c>
      <c r="L572" s="26">
        <v>24</v>
      </c>
    </row>
    <row r="573" spans="1:12" x14ac:dyDescent="0.3">
      <c r="A573" s="14">
        <v>45756</v>
      </c>
      <c r="B573" s="16" t="s">
        <v>1043</v>
      </c>
      <c r="C573" s="16" t="s">
        <v>956</v>
      </c>
      <c r="D573" s="4">
        <v>40482</v>
      </c>
      <c r="E573" s="23">
        <v>2010</v>
      </c>
      <c r="F573" s="19">
        <v>5</v>
      </c>
      <c r="G573" s="19">
        <f>IF(Movies[[#This Row],[rating]]=0,"",Movies[[#This Row],[rating]])</f>
        <v>5</v>
      </c>
      <c r="H573" s="19" t="str">
        <f>IF(Movies[[#This Row],[rating]]=0,"No Rating","Rated")</f>
        <v>Rated</v>
      </c>
      <c r="I573" s="16" t="s">
        <v>566</v>
      </c>
      <c r="J573" s="29" t="s">
        <v>605</v>
      </c>
      <c r="K573" s="19">
        <v>6.75</v>
      </c>
      <c r="L573" s="26">
        <v>144</v>
      </c>
    </row>
    <row r="574" spans="1:12" x14ac:dyDescent="0.3">
      <c r="A574" s="14">
        <v>40900</v>
      </c>
      <c r="B574" s="16" t="s">
        <v>1044</v>
      </c>
      <c r="C574" s="16" t="s">
        <v>172</v>
      </c>
      <c r="D574" s="4">
        <v>40222</v>
      </c>
      <c r="E574" s="23">
        <v>2010</v>
      </c>
      <c r="F574" s="19">
        <v>6.1</v>
      </c>
      <c r="G574" s="19">
        <f>IF(Movies[[#This Row],[rating]]=0,"",Movies[[#This Row],[rating]])</f>
        <v>6.1</v>
      </c>
      <c r="H574" s="19" t="str">
        <f>IF(Movies[[#This Row],[rating]]=0,"No Rating","Rated")</f>
        <v>Rated</v>
      </c>
      <c r="I574" s="16" t="s">
        <v>1045</v>
      </c>
      <c r="J574" s="29" t="s">
        <v>12</v>
      </c>
      <c r="K574" s="19">
        <v>6.7380000000000004</v>
      </c>
      <c r="L574" s="26">
        <v>48</v>
      </c>
    </row>
    <row r="575" spans="1:12" x14ac:dyDescent="0.3">
      <c r="A575" s="14">
        <v>46934</v>
      </c>
      <c r="B575" s="16" t="s">
        <v>1046</v>
      </c>
      <c r="C575" s="16" t="s">
        <v>840</v>
      </c>
      <c r="D575" s="4">
        <v>40458</v>
      </c>
      <c r="E575" s="23">
        <v>2010</v>
      </c>
      <c r="F575" s="19">
        <v>6.1189999999999998</v>
      </c>
      <c r="G575" s="19">
        <f>IF(Movies[[#This Row],[rating]]=0,"",Movies[[#This Row],[rating]])</f>
        <v>6.1189999999999998</v>
      </c>
      <c r="H575" s="19" t="str">
        <f>IF(Movies[[#This Row],[rating]]=0,"No Rating","Rated")</f>
        <v>Rated</v>
      </c>
      <c r="I575" s="16" t="s">
        <v>530</v>
      </c>
      <c r="J575" s="29" t="s">
        <v>12</v>
      </c>
      <c r="K575" s="19">
        <v>6.7249999999999996</v>
      </c>
      <c r="L575" s="26">
        <v>155</v>
      </c>
    </row>
    <row r="576" spans="1:12" x14ac:dyDescent="0.3">
      <c r="A576" s="14">
        <v>57809</v>
      </c>
      <c r="B576" s="16" t="s">
        <v>1047</v>
      </c>
      <c r="C576" s="16" t="s">
        <v>877</v>
      </c>
      <c r="D576" s="4">
        <v>40524</v>
      </c>
      <c r="E576" s="23">
        <v>2010</v>
      </c>
      <c r="F576" s="19">
        <v>6.4</v>
      </c>
      <c r="G576" s="19">
        <f>IF(Movies[[#This Row],[rating]]=0,"",Movies[[#This Row],[rating]])</f>
        <v>6.4</v>
      </c>
      <c r="H576" s="19" t="str">
        <f>IF(Movies[[#This Row],[rating]]=0,"No Rating","Rated")</f>
        <v>Rated</v>
      </c>
      <c r="I576" s="16" t="s">
        <v>30</v>
      </c>
      <c r="J576" s="29" t="s">
        <v>774</v>
      </c>
      <c r="K576" s="19">
        <v>6.7060000000000004</v>
      </c>
      <c r="L576" s="26">
        <v>98</v>
      </c>
    </row>
    <row r="577" spans="1:12" x14ac:dyDescent="0.3">
      <c r="A577" s="14">
        <v>46689</v>
      </c>
      <c r="B577" s="16" t="s">
        <v>1048</v>
      </c>
      <c r="C577" s="16" t="s">
        <v>1049</v>
      </c>
      <c r="D577" s="4">
        <v>40202</v>
      </c>
      <c r="E577" s="23">
        <v>2010</v>
      </c>
      <c r="F577" s="19">
        <v>7.6</v>
      </c>
      <c r="G577" s="19">
        <f>IF(Movies[[#This Row],[rating]]=0,"",Movies[[#This Row],[rating]])</f>
        <v>7.6</v>
      </c>
      <c r="H577" s="19" t="str">
        <f>IF(Movies[[#This Row],[rating]]=0,"No Rating","Rated")</f>
        <v>Rated</v>
      </c>
      <c r="I577" s="16" t="s">
        <v>329</v>
      </c>
      <c r="J577" s="29" t="s">
        <v>12</v>
      </c>
      <c r="K577" s="19">
        <v>6.6959999999999997</v>
      </c>
      <c r="L577" s="26">
        <v>118</v>
      </c>
    </row>
    <row r="578" spans="1:12" x14ac:dyDescent="0.3">
      <c r="A578" s="14">
        <v>46368</v>
      </c>
      <c r="B578" s="16" t="s">
        <v>1050</v>
      </c>
      <c r="C578" s="16" t="s">
        <v>10</v>
      </c>
      <c r="D578" s="4">
        <v>40456</v>
      </c>
      <c r="E578" s="23">
        <v>2010</v>
      </c>
      <c r="F578" s="19">
        <v>3.5</v>
      </c>
      <c r="G578" s="19">
        <f>IF(Movies[[#This Row],[rating]]=0,"",Movies[[#This Row],[rating]])</f>
        <v>3.5</v>
      </c>
      <c r="H578" s="19" t="str">
        <f>IF(Movies[[#This Row],[rating]]=0,"No Rating","Rated")</f>
        <v>Rated</v>
      </c>
      <c r="I578" s="16" t="s">
        <v>1051</v>
      </c>
      <c r="J578" s="29" t="s">
        <v>12</v>
      </c>
      <c r="K578" s="19">
        <v>6.6959999999999997</v>
      </c>
      <c r="L578" s="26">
        <v>72</v>
      </c>
    </row>
    <row r="579" spans="1:12" x14ac:dyDescent="0.3">
      <c r="A579" s="14">
        <v>52338</v>
      </c>
      <c r="B579" s="16" t="s">
        <v>1052</v>
      </c>
      <c r="C579" s="16" t="s">
        <v>10</v>
      </c>
      <c r="D579" s="4">
        <v>40219</v>
      </c>
      <c r="E579" s="23">
        <v>2010</v>
      </c>
      <c r="F579" s="19">
        <v>5.9560000000000004</v>
      </c>
      <c r="G579" s="19">
        <f>IF(Movies[[#This Row],[rating]]=0,"",Movies[[#This Row],[rating]])</f>
        <v>5.9560000000000004</v>
      </c>
      <c r="H579" s="19" t="str">
        <f>IF(Movies[[#This Row],[rating]]=0,"No Rating","Rated")</f>
        <v>Rated</v>
      </c>
      <c r="I579" s="16" t="s">
        <v>33</v>
      </c>
      <c r="J579" s="29" t="s">
        <v>12</v>
      </c>
      <c r="K579" s="19">
        <v>6.694</v>
      </c>
      <c r="L579" s="26">
        <v>271</v>
      </c>
    </row>
    <row r="580" spans="1:12" x14ac:dyDescent="0.3">
      <c r="A580" s="14">
        <v>60809</v>
      </c>
      <c r="B580" s="16" t="s">
        <v>1053</v>
      </c>
      <c r="C580" s="16" t="s">
        <v>284</v>
      </c>
      <c r="D580" s="4">
        <v>40436</v>
      </c>
      <c r="E580" s="23">
        <v>2010</v>
      </c>
      <c r="F580" s="19">
        <v>6.9</v>
      </c>
      <c r="G580" s="19">
        <f>IF(Movies[[#This Row],[rating]]=0,"",Movies[[#This Row],[rating]])</f>
        <v>6.9</v>
      </c>
      <c r="H580" s="19" t="str">
        <f>IF(Movies[[#This Row],[rating]]=0,"No Rating","Rated")</f>
        <v>Rated</v>
      </c>
      <c r="I580" s="16" t="s">
        <v>161</v>
      </c>
      <c r="J580" s="29" t="s">
        <v>286</v>
      </c>
      <c r="K580" s="19">
        <v>6.681</v>
      </c>
      <c r="L580" s="26">
        <v>159</v>
      </c>
    </row>
    <row r="581" spans="1:12" x14ac:dyDescent="0.3">
      <c r="A581" s="14">
        <v>46523</v>
      </c>
      <c r="B581" s="16" t="s">
        <v>1054</v>
      </c>
      <c r="C581" s="16" t="s">
        <v>956</v>
      </c>
      <c r="D581" s="4">
        <v>40521</v>
      </c>
      <c r="E581" s="23">
        <v>2010</v>
      </c>
      <c r="F581" s="19">
        <v>6.3630000000000004</v>
      </c>
      <c r="G581" s="19">
        <f>IF(Movies[[#This Row],[rating]]=0,"",Movies[[#This Row],[rating]])</f>
        <v>6.3630000000000004</v>
      </c>
      <c r="H581" s="19" t="str">
        <f>IF(Movies[[#This Row],[rating]]=0,"No Rating","Rated")</f>
        <v>Rated</v>
      </c>
      <c r="I581" s="16" t="s">
        <v>170</v>
      </c>
      <c r="J581" s="29" t="s">
        <v>605</v>
      </c>
      <c r="K581" s="19">
        <v>6.6769999999999996</v>
      </c>
      <c r="L581" s="26">
        <v>304</v>
      </c>
    </row>
    <row r="582" spans="1:12" x14ac:dyDescent="0.3">
      <c r="A582" s="14">
        <v>70740</v>
      </c>
      <c r="B582" s="16" t="s">
        <v>1055</v>
      </c>
      <c r="C582" s="16" t="s">
        <v>432</v>
      </c>
      <c r="D582" s="4">
        <v>40372</v>
      </c>
      <c r="E582" s="23">
        <v>2010</v>
      </c>
      <c r="F582" s="19">
        <v>4.9000000000000004</v>
      </c>
      <c r="G582" s="19">
        <f>IF(Movies[[#This Row],[rating]]=0,"",Movies[[#This Row],[rating]])</f>
        <v>4.9000000000000004</v>
      </c>
      <c r="H582" s="19" t="str">
        <f>IF(Movies[[#This Row],[rating]]=0,"No Rating","Rated")</f>
        <v>Rated</v>
      </c>
      <c r="I582" s="16" t="s">
        <v>1056</v>
      </c>
      <c r="J582" s="29" t="s">
        <v>12</v>
      </c>
      <c r="K582" s="19">
        <v>6.6669999999999998</v>
      </c>
      <c r="L582" s="26">
        <v>35</v>
      </c>
    </row>
    <row r="583" spans="1:12" x14ac:dyDescent="0.3">
      <c r="A583" s="14">
        <v>47386</v>
      </c>
      <c r="B583" s="16" t="s">
        <v>1057</v>
      </c>
      <c r="C583" s="16" t="s">
        <v>10</v>
      </c>
      <c r="D583" s="4">
        <v>40201</v>
      </c>
      <c r="E583" s="23">
        <v>2010</v>
      </c>
      <c r="F583" s="19">
        <v>4.7</v>
      </c>
      <c r="G583" s="19">
        <f>IF(Movies[[#This Row],[rating]]=0,"",Movies[[#This Row],[rating]])</f>
        <v>4.7</v>
      </c>
      <c r="H583" s="19" t="str">
        <f>IF(Movies[[#This Row],[rating]]=0,"No Rating","Rated")</f>
        <v>Rated</v>
      </c>
      <c r="I583" s="16" t="s">
        <v>132</v>
      </c>
      <c r="J583" s="29" t="s">
        <v>12</v>
      </c>
      <c r="K583" s="19">
        <v>6.6619999999999999</v>
      </c>
      <c r="L583" s="26">
        <v>145</v>
      </c>
    </row>
    <row r="584" spans="1:12" x14ac:dyDescent="0.3">
      <c r="A584" s="14">
        <v>52696</v>
      </c>
      <c r="B584" s="16" t="s">
        <v>1058</v>
      </c>
      <c r="C584" s="16" t="s">
        <v>595</v>
      </c>
      <c r="D584" s="4">
        <v>40522</v>
      </c>
      <c r="E584" s="23">
        <v>2010</v>
      </c>
      <c r="F584" s="19">
        <v>6.6</v>
      </c>
      <c r="G584" s="19">
        <f>IF(Movies[[#This Row],[rating]]=0,"",Movies[[#This Row],[rating]])</f>
        <v>6.6</v>
      </c>
      <c r="H584" s="19" t="str">
        <f>IF(Movies[[#This Row],[rating]]=0,"No Rating","Rated")</f>
        <v>Rated</v>
      </c>
      <c r="I584" s="16" t="s">
        <v>197</v>
      </c>
      <c r="J584" s="29" t="s">
        <v>142</v>
      </c>
      <c r="K584" s="19">
        <v>6.657</v>
      </c>
      <c r="L584" s="26">
        <v>128</v>
      </c>
    </row>
    <row r="585" spans="1:12" x14ac:dyDescent="0.3">
      <c r="A585" s="14">
        <v>64956</v>
      </c>
      <c r="B585" s="16" t="s">
        <v>1059</v>
      </c>
      <c r="C585" s="16" t="s">
        <v>14</v>
      </c>
      <c r="D585" s="4">
        <v>40519</v>
      </c>
      <c r="E585" s="23">
        <v>2010</v>
      </c>
      <c r="F585" s="19">
        <v>7.3</v>
      </c>
      <c r="G585" s="19">
        <f>IF(Movies[[#This Row],[rating]]=0,"",Movies[[#This Row],[rating]])</f>
        <v>7.3</v>
      </c>
      <c r="H585" s="19" t="str">
        <f>IF(Movies[[#This Row],[rating]]=0,"No Rating","Rated")</f>
        <v>Rated</v>
      </c>
      <c r="I585" s="16" t="s">
        <v>1060</v>
      </c>
      <c r="J585" s="29" t="s">
        <v>12</v>
      </c>
      <c r="K585" s="19">
        <v>6.6520000000000001</v>
      </c>
      <c r="L585" s="26">
        <v>304</v>
      </c>
    </row>
    <row r="586" spans="1:12" x14ac:dyDescent="0.3">
      <c r="A586" s="14">
        <v>52060</v>
      </c>
      <c r="B586" s="16" t="s">
        <v>1061</v>
      </c>
      <c r="C586" s="16" t="s">
        <v>10</v>
      </c>
      <c r="D586" s="4">
        <v>40524</v>
      </c>
      <c r="E586" s="23">
        <v>2010</v>
      </c>
      <c r="F586" s="19">
        <v>5.8</v>
      </c>
      <c r="G586" s="19">
        <f>IF(Movies[[#This Row],[rating]]=0,"",Movies[[#This Row],[rating]])</f>
        <v>5.8</v>
      </c>
      <c r="H586" s="19" t="str">
        <f>IF(Movies[[#This Row],[rating]]=0,"No Rating","Rated")</f>
        <v>Rated</v>
      </c>
      <c r="I586" s="16" t="s">
        <v>1062</v>
      </c>
      <c r="J586" s="29" t="s">
        <v>12</v>
      </c>
      <c r="K586" s="19">
        <v>6.6459999999999999</v>
      </c>
      <c r="L586" s="26">
        <v>175</v>
      </c>
    </row>
    <row r="587" spans="1:12" x14ac:dyDescent="0.3">
      <c r="A587" s="14">
        <v>41988</v>
      </c>
      <c r="B587" s="16" t="s">
        <v>1063</v>
      </c>
      <c r="C587" s="16" t="s">
        <v>10</v>
      </c>
      <c r="D587" s="4">
        <v>40386</v>
      </c>
      <c r="E587" s="23">
        <v>2010</v>
      </c>
      <c r="F587" s="19">
        <v>7</v>
      </c>
      <c r="G587" s="19">
        <f>IF(Movies[[#This Row],[rating]]=0,"",Movies[[#This Row],[rating]])</f>
        <v>7</v>
      </c>
      <c r="H587" s="19" t="str">
        <f>IF(Movies[[#This Row],[rating]]=0,"No Rating","Rated")</f>
        <v>Rated</v>
      </c>
      <c r="I587" s="16" t="s">
        <v>1064</v>
      </c>
      <c r="J587" s="29" t="s">
        <v>12</v>
      </c>
      <c r="K587" s="19">
        <v>6.62</v>
      </c>
      <c r="L587" s="26">
        <v>155</v>
      </c>
    </row>
    <row r="588" spans="1:12" x14ac:dyDescent="0.3">
      <c r="A588" s="14">
        <v>38166</v>
      </c>
      <c r="B588" s="16" t="s">
        <v>1065</v>
      </c>
      <c r="C588" s="16" t="s">
        <v>10</v>
      </c>
      <c r="D588" s="4">
        <v>40330</v>
      </c>
      <c r="E588" s="23">
        <v>2010</v>
      </c>
      <c r="F588" s="19">
        <v>4.5</v>
      </c>
      <c r="G588" s="19">
        <f>IF(Movies[[#This Row],[rating]]=0,"",Movies[[#This Row],[rating]])</f>
        <v>4.5</v>
      </c>
      <c r="H588" s="19" t="str">
        <f>IF(Movies[[#This Row],[rating]]=0,"No Rating","Rated")</f>
        <v>Rated</v>
      </c>
      <c r="I588" s="16" t="s">
        <v>1066</v>
      </c>
      <c r="J588" s="29" t="s">
        <v>12</v>
      </c>
      <c r="K588" s="19">
        <v>6.6189999999999998</v>
      </c>
      <c r="L588" s="26">
        <v>76</v>
      </c>
    </row>
    <row r="589" spans="1:12" x14ac:dyDescent="0.3">
      <c r="A589" s="14">
        <v>57389</v>
      </c>
      <c r="B589" s="16" t="s">
        <v>1067</v>
      </c>
      <c r="C589" s="16" t="s">
        <v>1068</v>
      </c>
      <c r="D589" s="4">
        <v>40326</v>
      </c>
      <c r="E589" s="23">
        <v>2010</v>
      </c>
      <c r="F589" s="19">
        <v>7.5</v>
      </c>
      <c r="G589" s="19">
        <f>IF(Movies[[#This Row],[rating]]=0,"",Movies[[#This Row],[rating]])</f>
        <v>7.5</v>
      </c>
      <c r="H589" s="19" t="str">
        <f>IF(Movies[[#This Row],[rating]]=0,"No Rating","Rated")</f>
        <v>Rated</v>
      </c>
      <c r="I589" s="16" t="s">
        <v>49</v>
      </c>
      <c r="J589" s="29" t="s">
        <v>511</v>
      </c>
      <c r="K589" s="19">
        <v>6.6180000000000003</v>
      </c>
      <c r="L589" s="26">
        <v>109</v>
      </c>
    </row>
    <row r="590" spans="1:12" x14ac:dyDescent="0.3">
      <c r="A590" s="14">
        <v>32612</v>
      </c>
      <c r="B590" s="16" t="s">
        <v>1069</v>
      </c>
      <c r="C590" s="16" t="s">
        <v>10</v>
      </c>
      <c r="D590" s="4">
        <v>40497</v>
      </c>
      <c r="E590" s="23">
        <v>2010</v>
      </c>
      <c r="F590" s="19">
        <v>5.3</v>
      </c>
      <c r="G590" s="19">
        <f>IF(Movies[[#This Row],[rating]]=0,"",Movies[[#This Row],[rating]])</f>
        <v>5.3</v>
      </c>
      <c r="H590" s="19" t="str">
        <f>IF(Movies[[#This Row],[rating]]=0,"No Rating","Rated")</f>
        <v>Rated</v>
      </c>
      <c r="I590" s="16" t="s">
        <v>132</v>
      </c>
      <c r="J590" s="29" t="s">
        <v>12</v>
      </c>
      <c r="K590" s="19">
        <v>6.5970000000000004</v>
      </c>
      <c r="L590" s="26">
        <v>104</v>
      </c>
    </row>
    <row r="591" spans="1:12" x14ac:dyDescent="0.3">
      <c r="A591" s="14">
        <v>50053</v>
      </c>
      <c r="B591" s="16" t="s">
        <v>1070</v>
      </c>
      <c r="C591" s="16" t="s">
        <v>10</v>
      </c>
      <c r="D591" s="4">
        <v>40505</v>
      </c>
      <c r="E591" s="23">
        <v>2010</v>
      </c>
      <c r="F591" s="19">
        <v>3</v>
      </c>
      <c r="G591" s="19">
        <f>IF(Movies[[#This Row],[rating]]=0,"",Movies[[#This Row],[rating]])</f>
        <v>3</v>
      </c>
      <c r="H591" s="19" t="str">
        <f>IF(Movies[[#This Row],[rating]]=0,"No Rating","Rated")</f>
        <v>Rated</v>
      </c>
      <c r="I591" s="16" t="s">
        <v>423</v>
      </c>
      <c r="J591" s="29" t="s">
        <v>12</v>
      </c>
      <c r="K591" s="19">
        <v>6.5730000000000004</v>
      </c>
      <c r="L591" s="26">
        <v>69</v>
      </c>
    </row>
    <row r="592" spans="1:12" x14ac:dyDescent="0.3">
      <c r="A592" s="14">
        <v>48243</v>
      </c>
      <c r="B592" s="16" t="s">
        <v>1071</v>
      </c>
      <c r="C592" s="16" t="s">
        <v>1072</v>
      </c>
      <c r="D592" s="4">
        <v>40427</v>
      </c>
      <c r="E592" s="23">
        <v>2010</v>
      </c>
      <c r="F592" s="19">
        <v>5.8</v>
      </c>
      <c r="G592" s="19">
        <f>IF(Movies[[#This Row],[rating]]=0,"",Movies[[#This Row],[rating]])</f>
        <v>5.8</v>
      </c>
      <c r="H592" s="19" t="str">
        <f>IF(Movies[[#This Row],[rating]]=0,"No Rating","Rated")</f>
        <v>Rated</v>
      </c>
      <c r="I592" s="16" t="s">
        <v>1073</v>
      </c>
      <c r="J592" s="29" t="s">
        <v>12</v>
      </c>
      <c r="K592" s="19">
        <v>6.5720000000000001</v>
      </c>
      <c r="L592" s="26">
        <v>155</v>
      </c>
    </row>
    <row r="593" spans="1:12" x14ac:dyDescent="0.3">
      <c r="A593" s="14">
        <v>35217</v>
      </c>
      <c r="B593" s="16" t="s">
        <v>1074</v>
      </c>
      <c r="C593" s="16" t="s">
        <v>1075</v>
      </c>
      <c r="D593" s="4">
        <v>40191</v>
      </c>
      <c r="E593" s="23">
        <v>2010</v>
      </c>
      <c r="F593" s="19">
        <v>6.3</v>
      </c>
      <c r="G593" s="19">
        <f>IF(Movies[[#This Row],[rating]]=0,"",Movies[[#This Row],[rating]])</f>
        <v>6.3</v>
      </c>
      <c r="H593" s="19" t="str">
        <f>IF(Movies[[#This Row],[rating]]=0,"No Rating","Rated")</f>
        <v>Rated</v>
      </c>
      <c r="I593" s="16" t="s">
        <v>180</v>
      </c>
      <c r="J593" s="29" t="s">
        <v>286</v>
      </c>
      <c r="K593" s="19">
        <v>6.569</v>
      </c>
      <c r="L593" s="26">
        <v>128</v>
      </c>
    </row>
    <row r="594" spans="1:12" x14ac:dyDescent="0.3">
      <c r="A594" s="14">
        <v>46064</v>
      </c>
      <c r="B594" s="16" t="s">
        <v>1076</v>
      </c>
      <c r="C594" s="16" t="s">
        <v>10</v>
      </c>
      <c r="D594" s="4">
        <v>40403</v>
      </c>
      <c r="E594" s="23">
        <v>2010</v>
      </c>
      <c r="F594" s="19">
        <v>5.9</v>
      </c>
      <c r="G594" s="19">
        <f>IF(Movies[[#This Row],[rating]]=0,"",Movies[[#This Row],[rating]])</f>
        <v>5.9</v>
      </c>
      <c r="H594" s="19" t="str">
        <f>IF(Movies[[#This Row],[rating]]=0,"No Rating","Rated")</f>
        <v>Rated</v>
      </c>
      <c r="I594" s="16" t="s">
        <v>1077</v>
      </c>
      <c r="J594" s="29" t="s">
        <v>12</v>
      </c>
      <c r="K594" s="19">
        <v>6.55</v>
      </c>
      <c r="L594" s="26">
        <v>133</v>
      </c>
    </row>
    <row r="595" spans="1:12" x14ac:dyDescent="0.3">
      <c r="A595" s="14">
        <v>39693</v>
      </c>
      <c r="B595" s="16" t="s">
        <v>1078</v>
      </c>
      <c r="C595" s="16" t="s">
        <v>784</v>
      </c>
      <c r="D595" s="4">
        <v>40248</v>
      </c>
      <c r="E595" s="23">
        <v>2010</v>
      </c>
      <c r="F595" s="19">
        <v>7.5</v>
      </c>
      <c r="G595" s="19">
        <f>IF(Movies[[#This Row],[rating]]=0,"",Movies[[#This Row],[rating]])</f>
        <v>7.5</v>
      </c>
      <c r="H595" s="19" t="str">
        <f>IF(Movies[[#This Row],[rating]]=0,"No Rating","Rated")</f>
        <v>Rated</v>
      </c>
      <c r="I595" s="16" t="s">
        <v>197</v>
      </c>
      <c r="J595" s="29" t="s">
        <v>342</v>
      </c>
      <c r="K595" s="19">
        <v>6.5490000000000004</v>
      </c>
      <c r="L595" s="26">
        <v>71</v>
      </c>
    </row>
    <row r="596" spans="1:12" x14ac:dyDescent="0.3">
      <c r="A596" s="14">
        <v>35428</v>
      </c>
      <c r="B596" s="16" t="s">
        <v>1079</v>
      </c>
      <c r="C596" s="16" t="s">
        <v>1080</v>
      </c>
      <c r="D596" s="4">
        <v>40241</v>
      </c>
      <c r="E596" s="23">
        <v>2010</v>
      </c>
      <c r="F596" s="19">
        <v>7.2569999999999997</v>
      </c>
      <c r="G596" s="19">
        <f>IF(Movies[[#This Row],[rating]]=0,"",Movies[[#This Row],[rating]])</f>
        <v>7.2569999999999997</v>
      </c>
      <c r="H596" s="19" t="str">
        <f>IF(Movies[[#This Row],[rating]]=0,"No Rating","Rated")</f>
        <v>Rated</v>
      </c>
      <c r="I596" s="16" t="s">
        <v>30</v>
      </c>
      <c r="J596" s="29" t="s">
        <v>774</v>
      </c>
      <c r="K596" s="19">
        <v>6.5469999999999997</v>
      </c>
      <c r="L596" s="26">
        <v>171</v>
      </c>
    </row>
    <row r="597" spans="1:12" x14ac:dyDescent="0.3">
      <c r="A597" s="14">
        <v>89825</v>
      </c>
      <c r="B597" s="16" t="s">
        <v>1081</v>
      </c>
      <c r="C597" s="16" t="s">
        <v>144</v>
      </c>
      <c r="D597" s="4">
        <v>40467</v>
      </c>
      <c r="E597" s="23">
        <v>2010</v>
      </c>
      <c r="F597" s="19">
        <v>8.1</v>
      </c>
      <c r="G597" s="19">
        <f>IF(Movies[[#This Row],[rating]]=0,"",Movies[[#This Row],[rating]])</f>
        <v>8.1</v>
      </c>
      <c r="H597" s="19" t="str">
        <f>IF(Movies[[#This Row],[rating]]=0,"No Rating","Rated")</f>
        <v>Rated</v>
      </c>
      <c r="I597" s="16" t="s">
        <v>1082</v>
      </c>
      <c r="J597" s="29" t="s">
        <v>146</v>
      </c>
      <c r="K597" s="19">
        <v>6.5460000000000003</v>
      </c>
      <c r="L597" s="26">
        <v>83</v>
      </c>
    </row>
    <row r="598" spans="1:12" x14ac:dyDescent="0.3">
      <c r="A598" s="14">
        <v>54532</v>
      </c>
      <c r="B598" s="16" t="s">
        <v>1083</v>
      </c>
      <c r="C598" s="16" t="s">
        <v>10</v>
      </c>
      <c r="D598" s="4">
        <v>40193</v>
      </c>
      <c r="E598" s="23">
        <v>2010</v>
      </c>
      <c r="F598" s="19">
        <v>5.5</v>
      </c>
      <c r="G598" s="19">
        <f>IF(Movies[[#This Row],[rating]]=0,"",Movies[[#This Row],[rating]])</f>
        <v>5.5</v>
      </c>
      <c r="H598" s="19" t="str">
        <f>IF(Movies[[#This Row],[rating]]=0,"No Rating","Rated")</f>
        <v>Rated</v>
      </c>
      <c r="I598" s="16" t="s">
        <v>120</v>
      </c>
      <c r="J598" s="29" t="s">
        <v>12</v>
      </c>
      <c r="K598" s="19">
        <v>6.5259999999999998</v>
      </c>
      <c r="L598" s="26">
        <v>69</v>
      </c>
    </row>
    <row r="599" spans="1:12" x14ac:dyDescent="0.3">
      <c r="A599" s="14">
        <v>37951</v>
      </c>
      <c r="B599" s="16" t="s">
        <v>1084</v>
      </c>
      <c r="C599" s="16" t="s">
        <v>595</v>
      </c>
      <c r="D599" s="4">
        <v>40333</v>
      </c>
      <c r="E599" s="23">
        <v>2010</v>
      </c>
      <c r="F599" s="19">
        <v>6.3</v>
      </c>
      <c r="G599" s="19">
        <f>IF(Movies[[#This Row],[rating]]=0,"",Movies[[#This Row],[rating]])</f>
        <v>6.3</v>
      </c>
      <c r="H599" s="19" t="str">
        <f>IF(Movies[[#This Row],[rating]]=0,"No Rating","Rated")</f>
        <v>Rated</v>
      </c>
      <c r="I599" s="16" t="s">
        <v>239</v>
      </c>
      <c r="J599" s="29" t="s">
        <v>142</v>
      </c>
      <c r="K599" s="19">
        <v>6.5049999999999999</v>
      </c>
      <c r="L599" s="26">
        <v>78</v>
      </c>
    </row>
    <row r="600" spans="1:12" x14ac:dyDescent="0.3">
      <c r="A600" s="14">
        <v>129182</v>
      </c>
      <c r="B600" s="16" t="s">
        <v>1085</v>
      </c>
      <c r="C600" s="16" t="s">
        <v>144</v>
      </c>
      <c r="D600" s="4">
        <v>40467</v>
      </c>
      <c r="E600" s="23">
        <v>2010</v>
      </c>
      <c r="F600" s="19">
        <v>5.2</v>
      </c>
      <c r="G600" s="19">
        <f>IF(Movies[[#This Row],[rating]]=0,"",Movies[[#This Row],[rating]])</f>
        <v>5.2</v>
      </c>
      <c r="H600" s="19" t="str">
        <f>IF(Movies[[#This Row],[rating]]=0,"No Rating","Rated")</f>
        <v>Rated</v>
      </c>
      <c r="I600" s="16" t="s">
        <v>30</v>
      </c>
      <c r="J600" s="29" t="s">
        <v>146</v>
      </c>
      <c r="K600" s="19">
        <v>6.5019999999999998</v>
      </c>
      <c r="L600" s="26">
        <v>10</v>
      </c>
    </row>
    <row r="601" spans="1:12" x14ac:dyDescent="0.3">
      <c r="A601" s="14">
        <v>35716</v>
      </c>
      <c r="B601" s="16" t="s">
        <v>1086</v>
      </c>
      <c r="C601" s="16" t="s">
        <v>10</v>
      </c>
      <c r="D601" s="4">
        <v>40207</v>
      </c>
      <c r="E601" s="23">
        <v>2010</v>
      </c>
      <c r="F601" s="19">
        <v>6.1</v>
      </c>
      <c r="G601" s="19">
        <f>IF(Movies[[#This Row],[rating]]=0,"",Movies[[#This Row],[rating]])</f>
        <v>6.1</v>
      </c>
      <c r="H601" s="19" t="str">
        <f>IF(Movies[[#This Row],[rating]]=0,"No Rating","Rated")</f>
        <v>Rated</v>
      </c>
      <c r="I601" s="16" t="s">
        <v>1087</v>
      </c>
      <c r="J601" s="29" t="s">
        <v>12</v>
      </c>
      <c r="K601" s="19">
        <v>6.4950000000000001</v>
      </c>
      <c r="L601" s="26">
        <v>41</v>
      </c>
    </row>
    <row r="602" spans="1:12" x14ac:dyDescent="0.3">
      <c r="A602" s="14">
        <v>48373</v>
      </c>
      <c r="B602" s="16" t="s">
        <v>1088</v>
      </c>
      <c r="C602" s="16" t="s">
        <v>10</v>
      </c>
      <c r="D602" s="4">
        <v>40404</v>
      </c>
      <c r="E602" s="23">
        <v>2010</v>
      </c>
      <c r="F602" s="19">
        <v>7.2</v>
      </c>
      <c r="G602" s="19">
        <f>IF(Movies[[#This Row],[rating]]=0,"",Movies[[#This Row],[rating]])</f>
        <v>7.2</v>
      </c>
      <c r="H602" s="19" t="str">
        <f>IF(Movies[[#This Row],[rating]]=0,"No Rating","Rated")</f>
        <v>Rated</v>
      </c>
      <c r="I602" s="16" t="s">
        <v>1089</v>
      </c>
      <c r="J602" s="29" t="s">
        <v>12</v>
      </c>
      <c r="K602" s="19">
        <v>6.4930000000000003</v>
      </c>
      <c r="L602" s="26">
        <v>82</v>
      </c>
    </row>
    <row r="603" spans="1:12" x14ac:dyDescent="0.3">
      <c r="A603" s="14">
        <v>39440</v>
      </c>
      <c r="B603" s="16" t="s">
        <v>1090</v>
      </c>
      <c r="C603" s="16" t="s">
        <v>10</v>
      </c>
      <c r="D603" s="4">
        <v>40445</v>
      </c>
      <c r="E603" s="23">
        <v>2010</v>
      </c>
      <c r="F603" s="19">
        <v>6.9320000000000004</v>
      </c>
      <c r="G603" s="19">
        <f>IF(Movies[[#This Row],[rating]]=0,"",Movies[[#This Row],[rating]])</f>
        <v>6.9320000000000004</v>
      </c>
      <c r="H603" s="19" t="str">
        <f>IF(Movies[[#This Row],[rating]]=0,"No Rating","Rated")</f>
        <v>Rated</v>
      </c>
      <c r="I603" s="16" t="s">
        <v>329</v>
      </c>
      <c r="J603" s="29" t="s">
        <v>12</v>
      </c>
      <c r="K603" s="19">
        <v>6.4749999999999996</v>
      </c>
      <c r="L603" s="26">
        <v>134</v>
      </c>
    </row>
    <row r="604" spans="1:12" x14ac:dyDescent="0.3">
      <c r="A604" s="14">
        <v>48393</v>
      </c>
      <c r="B604" s="16" t="s">
        <v>1091</v>
      </c>
      <c r="C604" s="16" t="s">
        <v>32</v>
      </c>
      <c r="D604" s="4">
        <v>40346</v>
      </c>
      <c r="E604" s="23">
        <v>2010</v>
      </c>
      <c r="F604" s="19">
        <v>6.1</v>
      </c>
      <c r="G604" s="19">
        <f>IF(Movies[[#This Row],[rating]]=0,"",Movies[[#This Row],[rating]])</f>
        <v>6.1</v>
      </c>
      <c r="H604" s="19" t="str">
        <f>IF(Movies[[#This Row],[rating]]=0,"No Rating","Rated")</f>
        <v>Rated</v>
      </c>
      <c r="I604" s="16" t="s">
        <v>132</v>
      </c>
      <c r="J604" s="29" t="s">
        <v>34</v>
      </c>
      <c r="K604" s="19">
        <v>6.46</v>
      </c>
      <c r="L604" s="26">
        <v>240</v>
      </c>
    </row>
    <row r="605" spans="1:12" x14ac:dyDescent="0.3">
      <c r="A605" s="14">
        <v>51306</v>
      </c>
      <c r="B605" s="16" t="s">
        <v>1092</v>
      </c>
      <c r="C605" s="16" t="s">
        <v>411</v>
      </c>
      <c r="D605" s="4">
        <v>40333</v>
      </c>
      <c r="E605" s="23">
        <v>2010</v>
      </c>
      <c r="F605" s="19">
        <v>6.9</v>
      </c>
      <c r="G605" s="19">
        <f>IF(Movies[[#This Row],[rating]]=0,"",Movies[[#This Row],[rating]])</f>
        <v>6.9</v>
      </c>
      <c r="H605" s="19" t="str">
        <f>IF(Movies[[#This Row],[rating]]=0,"No Rating","Rated")</f>
        <v>Rated</v>
      </c>
      <c r="I605" s="16" t="s">
        <v>30</v>
      </c>
      <c r="J605" s="29" t="s">
        <v>342</v>
      </c>
      <c r="K605" s="19">
        <v>6.4589999999999996</v>
      </c>
      <c r="L605" s="26">
        <v>86</v>
      </c>
    </row>
    <row r="606" spans="1:12" x14ac:dyDescent="0.3">
      <c r="A606" s="14">
        <v>40912</v>
      </c>
      <c r="B606" s="16" t="s">
        <v>1093</v>
      </c>
      <c r="C606" s="16" t="s">
        <v>10</v>
      </c>
      <c r="D606" s="4">
        <v>40379</v>
      </c>
      <c r="E606" s="23">
        <v>2010</v>
      </c>
      <c r="F606" s="19">
        <v>3.95</v>
      </c>
      <c r="G606" s="19">
        <f>IF(Movies[[#This Row],[rating]]=0,"",Movies[[#This Row],[rating]])</f>
        <v>3.95</v>
      </c>
      <c r="H606" s="19" t="str">
        <f>IF(Movies[[#This Row],[rating]]=0,"No Rating","Rated")</f>
        <v>Rated</v>
      </c>
      <c r="I606" s="16" t="s">
        <v>125</v>
      </c>
      <c r="J606" s="29" t="s">
        <v>12</v>
      </c>
      <c r="K606" s="19">
        <v>6.4589999999999996</v>
      </c>
      <c r="L606" s="26">
        <v>80</v>
      </c>
    </row>
    <row r="607" spans="1:12" x14ac:dyDescent="0.3">
      <c r="A607" s="14">
        <v>42966</v>
      </c>
      <c r="B607" s="16" t="s">
        <v>1094</v>
      </c>
      <c r="C607" s="16" t="s">
        <v>595</v>
      </c>
      <c r="D607" s="4">
        <v>40389</v>
      </c>
      <c r="E607" s="23">
        <v>2010</v>
      </c>
      <c r="F607" s="19">
        <v>6.6</v>
      </c>
      <c r="G607" s="19">
        <f>IF(Movies[[#This Row],[rating]]=0,"",Movies[[#This Row],[rating]])</f>
        <v>6.6</v>
      </c>
      <c r="H607" s="19" t="str">
        <f>IF(Movies[[#This Row],[rating]]=0,"No Rating","Rated")</f>
        <v>Rated</v>
      </c>
      <c r="I607" s="16" t="s">
        <v>542</v>
      </c>
      <c r="J607" s="29" t="s">
        <v>142</v>
      </c>
      <c r="K607" s="19">
        <v>6.4429999999999996</v>
      </c>
      <c r="L607" s="26">
        <v>84</v>
      </c>
    </row>
    <row r="608" spans="1:12" x14ac:dyDescent="0.3">
      <c r="A608" s="14">
        <v>47088</v>
      </c>
      <c r="B608" s="16" t="s">
        <v>1095</v>
      </c>
      <c r="C608" s="16" t="s">
        <v>506</v>
      </c>
      <c r="D608" s="4">
        <v>40391</v>
      </c>
      <c r="E608" s="23">
        <v>2010</v>
      </c>
      <c r="F608" s="19">
        <v>5.8</v>
      </c>
      <c r="G608" s="19">
        <f>IF(Movies[[#This Row],[rating]]=0,"",Movies[[#This Row],[rating]])</f>
        <v>5.8</v>
      </c>
      <c r="H608" s="19" t="str">
        <f>IF(Movies[[#This Row],[rating]]=0,"No Rating","Rated")</f>
        <v>Rated</v>
      </c>
      <c r="I608" s="16" t="s">
        <v>30</v>
      </c>
      <c r="J608" s="29" t="s">
        <v>12</v>
      </c>
      <c r="K608" s="19">
        <v>6.4420000000000002</v>
      </c>
      <c r="L608" s="26">
        <v>99</v>
      </c>
    </row>
    <row r="609" spans="1:12" x14ac:dyDescent="0.3">
      <c r="A609" s="14">
        <v>36699</v>
      </c>
      <c r="B609" s="16" t="s">
        <v>1096</v>
      </c>
      <c r="C609" s="16" t="s">
        <v>877</v>
      </c>
      <c r="D609" s="4">
        <v>40227</v>
      </c>
      <c r="E609" s="23">
        <v>2010</v>
      </c>
      <c r="F609" s="19">
        <v>5.3</v>
      </c>
      <c r="G609" s="19">
        <f>IF(Movies[[#This Row],[rating]]=0,"",Movies[[#This Row],[rating]])</f>
        <v>5.3</v>
      </c>
      <c r="H609" s="19" t="str">
        <f>IF(Movies[[#This Row],[rating]]=0,"No Rating","Rated")</f>
        <v>Rated</v>
      </c>
      <c r="I609" s="16" t="s">
        <v>1097</v>
      </c>
      <c r="J609" s="29" t="s">
        <v>774</v>
      </c>
      <c r="K609" s="19">
        <v>6.4370000000000003</v>
      </c>
      <c r="L609" s="26">
        <v>48</v>
      </c>
    </row>
    <row r="610" spans="1:12" x14ac:dyDescent="0.3">
      <c r="A610" s="14">
        <v>318947</v>
      </c>
      <c r="B610" s="16" t="s">
        <v>1098</v>
      </c>
      <c r="C610" s="16" t="s">
        <v>10</v>
      </c>
      <c r="D610" s="4">
        <v>40243</v>
      </c>
      <c r="E610" s="23">
        <v>2010</v>
      </c>
      <c r="F610" s="19">
        <v>3.4</v>
      </c>
      <c r="G610" s="19">
        <f>IF(Movies[[#This Row],[rating]]=0,"",Movies[[#This Row],[rating]])</f>
        <v>3.4</v>
      </c>
      <c r="H610" s="19" t="str">
        <f>IF(Movies[[#This Row],[rating]]=0,"No Rating","Rated")</f>
        <v>Rated</v>
      </c>
      <c r="I610" s="16" t="s">
        <v>1099</v>
      </c>
      <c r="J610" s="29" t="s">
        <v>12</v>
      </c>
      <c r="K610" s="19">
        <v>6.4130000000000003</v>
      </c>
      <c r="L610" s="26">
        <v>7</v>
      </c>
    </row>
    <row r="611" spans="1:12" x14ac:dyDescent="0.3">
      <c r="A611" s="14">
        <v>52043</v>
      </c>
      <c r="B611" s="16" t="s">
        <v>1100</v>
      </c>
      <c r="C611" s="16" t="s">
        <v>108</v>
      </c>
      <c r="D611" s="4">
        <v>40541</v>
      </c>
      <c r="E611" s="23">
        <v>2010</v>
      </c>
      <c r="F611" s="19">
        <v>5.9859999999999998</v>
      </c>
      <c r="G611" s="19">
        <f>IF(Movies[[#This Row],[rating]]=0,"",Movies[[#This Row],[rating]])</f>
        <v>5.9859999999999998</v>
      </c>
      <c r="H611" s="19" t="str">
        <f>IF(Movies[[#This Row],[rating]]=0,"No Rating","Rated")</f>
        <v>Rated</v>
      </c>
      <c r="I611" s="16" t="s">
        <v>180</v>
      </c>
      <c r="J611" s="29" t="s">
        <v>110</v>
      </c>
      <c r="K611" s="19">
        <v>6.3760000000000003</v>
      </c>
      <c r="L611" s="26">
        <v>108</v>
      </c>
    </row>
    <row r="612" spans="1:12" x14ac:dyDescent="0.3">
      <c r="A612" s="14">
        <v>50737</v>
      </c>
      <c r="B612" s="16" t="s">
        <v>1101</v>
      </c>
      <c r="C612" s="16" t="s">
        <v>880</v>
      </c>
      <c r="D612" s="4">
        <v>40514</v>
      </c>
      <c r="E612" s="23">
        <v>2010</v>
      </c>
      <c r="F612" s="19">
        <v>7.0270000000000001</v>
      </c>
      <c r="G612" s="19">
        <f>IF(Movies[[#This Row],[rating]]=0,"",Movies[[#This Row],[rating]])</f>
        <v>7.0270000000000001</v>
      </c>
      <c r="H612" s="19" t="str">
        <f>IF(Movies[[#This Row],[rating]]=0,"No Rating","Rated")</f>
        <v>Rated</v>
      </c>
      <c r="I612" s="16" t="s">
        <v>1102</v>
      </c>
      <c r="J612" s="29" t="s">
        <v>881</v>
      </c>
      <c r="K612" s="19">
        <v>6.3650000000000002</v>
      </c>
      <c r="L612" s="26">
        <v>169</v>
      </c>
    </row>
    <row r="613" spans="1:12" x14ac:dyDescent="0.3">
      <c r="A613" s="14">
        <v>40722</v>
      </c>
      <c r="B613" s="16" t="s">
        <v>1103</v>
      </c>
      <c r="C613" s="16" t="s">
        <v>10</v>
      </c>
      <c r="D613" s="4">
        <v>40372</v>
      </c>
      <c r="E613" s="23">
        <v>2010</v>
      </c>
      <c r="F613" s="19">
        <v>4.4000000000000004</v>
      </c>
      <c r="G613" s="19">
        <f>IF(Movies[[#This Row],[rating]]=0,"",Movies[[#This Row],[rating]])</f>
        <v>4.4000000000000004</v>
      </c>
      <c r="H613" s="19" t="str">
        <f>IF(Movies[[#This Row],[rating]]=0,"No Rating","Rated")</f>
        <v>Rated</v>
      </c>
      <c r="I613" s="16" t="s">
        <v>273</v>
      </c>
      <c r="J613" s="29" t="s">
        <v>12</v>
      </c>
      <c r="K613" s="19">
        <v>6.3479999999999999</v>
      </c>
      <c r="L613" s="26">
        <v>48</v>
      </c>
    </row>
    <row r="614" spans="1:12" x14ac:dyDescent="0.3">
      <c r="A614" s="14">
        <v>71622</v>
      </c>
      <c r="B614" s="16" t="s">
        <v>1104</v>
      </c>
      <c r="C614" s="16" t="s">
        <v>1105</v>
      </c>
      <c r="D614" s="4">
        <v>40466</v>
      </c>
      <c r="E614" s="23">
        <v>2010</v>
      </c>
      <c r="F614" s="19">
        <v>5.5730000000000004</v>
      </c>
      <c r="G614" s="19">
        <f>IF(Movies[[#This Row],[rating]]=0,"",Movies[[#This Row],[rating]])</f>
        <v>5.5730000000000004</v>
      </c>
      <c r="H614" s="19" t="str">
        <f>IF(Movies[[#This Row],[rating]]=0,"No Rating","Rated")</f>
        <v>Rated</v>
      </c>
      <c r="I614" s="16" t="s">
        <v>132</v>
      </c>
      <c r="J614" s="29" t="s">
        <v>34</v>
      </c>
      <c r="K614" s="19">
        <v>6.335</v>
      </c>
      <c r="L614" s="26">
        <v>178</v>
      </c>
    </row>
    <row r="615" spans="1:12" x14ac:dyDescent="0.3">
      <c r="A615" s="14">
        <v>333926</v>
      </c>
      <c r="B615" s="16" t="s">
        <v>1106</v>
      </c>
      <c r="C615" s="16" t="s">
        <v>10</v>
      </c>
      <c r="D615" s="4">
        <v>40179</v>
      </c>
      <c r="E615" s="23">
        <v>2010</v>
      </c>
      <c r="F615" s="19">
        <v>4.8</v>
      </c>
      <c r="G615" s="19">
        <f>IF(Movies[[#This Row],[rating]]=0,"",Movies[[#This Row],[rating]])</f>
        <v>4.8</v>
      </c>
      <c r="H615" s="19" t="str">
        <f>IF(Movies[[#This Row],[rating]]=0,"No Rating","Rated")</f>
        <v>Rated</v>
      </c>
      <c r="I615" s="16" t="s">
        <v>49</v>
      </c>
      <c r="J615" s="29" t="s">
        <v>12</v>
      </c>
      <c r="K615" s="19">
        <v>6.33</v>
      </c>
      <c r="L615" s="26">
        <v>5</v>
      </c>
    </row>
    <row r="616" spans="1:12" x14ac:dyDescent="0.3">
      <c r="A616" s="14">
        <v>46040</v>
      </c>
      <c r="B616" s="16" t="s">
        <v>1107</v>
      </c>
      <c r="C616" s="16" t="s">
        <v>595</v>
      </c>
      <c r="D616" s="4">
        <v>40536</v>
      </c>
      <c r="E616" s="23">
        <v>2010</v>
      </c>
      <c r="F616" s="19">
        <v>3.7</v>
      </c>
      <c r="G616" s="19">
        <f>IF(Movies[[#This Row],[rating]]=0,"",Movies[[#This Row],[rating]])</f>
        <v>3.7</v>
      </c>
      <c r="H616" s="19" t="str">
        <f>IF(Movies[[#This Row],[rating]]=0,"No Rating","Rated")</f>
        <v>Rated</v>
      </c>
      <c r="I616" s="16" t="s">
        <v>875</v>
      </c>
      <c r="J616" s="29" t="s">
        <v>142</v>
      </c>
      <c r="K616" s="19">
        <v>6.3259999999999996</v>
      </c>
      <c r="L616" s="26">
        <v>96</v>
      </c>
    </row>
    <row r="617" spans="1:12" x14ac:dyDescent="0.3">
      <c r="A617" s="14">
        <v>46789</v>
      </c>
      <c r="B617" s="16" t="s">
        <v>1108</v>
      </c>
      <c r="C617" s="16" t="s">
        <v>1109</v>
      </c>
      <c r="D617" s="4">
        <v>40262</v>
      </c>
      <c r="E617" s="23">
        <v>2010</v>
      </c>
      <c r="F617" s="19">
        <v>7.1</v>
      </c>
      <c r="G617" s="19">
        <f>IF(Movies[[#This Row],[rating]]=0,"",Movies[[#This Row],[rating]])</f>
        <v>7.1</v>
      </c>
      <c r="H617" s="19" t="str">
        <f>IF(Movies[[#This Row],[rating]]=0,"No Rating","Rated")</f>
        <v>Rated</v>
      </c>
      <c r="I617" s="16" t="s">
        <v>49</v>
      </c>
      <c r="J617" s="29" t="s">
        <v>648</v>
      </c>
      <c r="K617" s="19">
        <v>6.3040000000000003</v>
      </c>
      <c r="L617" s="26">
        <v>151</v>
      </c>
    </row>
    <row r="618" spans="1:12" x14ac:dyDescent="0.3">
      <c r="A618" s="14">
        <v>27004</v>
      </c>
      <c r="B618" s="16" t="s">
        <v>1110</v>
      </c>
      <c r="C618" s="16" t="s">
        <v>10</v>
      </c>
      <c r="D618" s="4">
        <v>40238</v>
      </c>
      <c r="E618" s="23">
        <v>2010</v>
      </c>
      <c r="F618" s="19">
        <v>5.9</v>
      </c>
      <c r="G618" s="19">
        <f>IF(Movies[[#This Row],[rating]]=0,"",Movies[[#This Row],[rating]])</f>
        <v>5.9</v>
      </c>
      <c r="H618" s="19" t="str">
        <f>IF(Movies[[#This Row],[rating]]=0,"No Rating","Rated")</f>
        <v>Rated</v>
      </c>
      <c r="I618" s="16" t="s">
        <v>1111</v>
      </c>
      <c r="J618" s="29" t="s">
        <v>12</v>
      </c>
      <c r="K618" s="19">
        <v>6.2960000000000003</v>
      </c>
      <c r="L618" s="26">
        <v>238</v>
      </c>
    </row>
    <row r="619" spans="1:12" x14ac:dyDescent="0.3">
      <c r="A619" s="14">
        <v>92472</v>
      </c>
      <c r="B619" s="16" t="s">
        <v>1112</v>
      </c>
      <c r="C619" s="16" t="s">
        <v>127</v>
      </c>
      <c r="D619" s="4">
        <v>40480</v>
      </c>
      <c r="E619" s="23">
        <v>2010</v>
      </c>
      <c r="F619" s="19">
        <v>5.4</v>
      </c>
      <c r="G619" s="19">
        <f>IF(Movies[[#This Row],[rating]]=0,"",Movies[[#This Row],[rating]])</f>
        <v>5.4</v>
      </c>
      <c r="H619" s="19" t="str">
        <f>IF(Movies[[#This Row],[rating]]=0,"No Rating","Rated")</f>
        <v>Rated</v>
      </c>
      <c r="I619" s="16" t="s">
        <v>49</v>
      </c>
      <c r="J619" s="29" t="s">
        <v>1113</v>
      </c>
      <c r="K619" s="19">
        <v>6.2949999999999999</v>
      </c>
      <c r="L619" s="26">
        <v>43</v>
      </c>
    </row>
    <row r="620" spans="1:12" x14ac:dyDescent="0.3">
      <c r="A620" s="14">
        <v>43727</v>
      </c>
      <c r="B620" s="16" t="s">
        <v>1114</v>
      </c>
      <c r="C620" s="16" t="s">
        <v>10</v>
      </c>
      <c r="D620" s="4">
        <v>40480</v>
      </c>
      <c r="E620" s="23">
        <v>2010</v>
      </c>
      <c r="F620" s="19">
        <v>6.173</v>
      </c>
      <c r="G620" s="19">
        <f>IF(Movies[[#This Row],[rating]]=0,"",Movies[[#This Row],[rating]])</f>
        <v>6.173</v>
      </c>
      <c r="H620" s="19" t="str">
        <f>IF(Movies[[#This Row],[rating]]=0,"No Rating","Rated")</f>
        <v>Rated</v>
      </c>
      <c r="I620" s="16" t="s">
        <v>49</v>
      </c>
      <c r="J620" s="29" t="s">
        <v>12</v>
      </c>
      <c r="K620" s="19">
        <v>6.2889999999999997</v>
      </c>
      <c r="L620" s="26">
        <v>110</v>
      </c>
    </row>
    <row r="621" spans="1:12" x14ac:dyDescent="0.3">
      <c r="A621" s="14">
        <v>188282</v>
      </c>
      <c r="B621" s="16" t="s">
        <v>1115</v>
      </c>
      <c r="C621" s="16" t="s">
        <v>144</v>
      </c>
      <c r="D621" s="4">
        <v>40530</v>
      </c>
      <c r="E621" s="23">
        <v>2010</v>
      </c>
      <c r="F621" s="19">
        <v>5.7</v>
      </c>
      <c r="G621" s="19">
        <f>IF(Movies[[#This Row],[rating]]=0,"",Movies[[#This Row],[rating]])</f>
        <v>5.7</v>
      </c>
      <c r="H621" s="19" t="str">
        <f>IF(Movies[[#This Row],[rating]]=0,"No Rating","Rated")</f>
        <v>Rated</v>
      </c>
      <c r="I621" s="16" t="s">
        <v>1116</v>
      </c>
      <c r="J621" s="29" t="s">
        <v>146</v>
      </c>
      <c r="K621" s="19">
        <v>6.2640000000000002</v>
      </c>
      <c r="L621" s="26">
        <v>11</v>
      </c>
    </row>
    <row r="622" spans="1:12" x14ac:dyDescent="0.3">
      <c r="A622" s="14">
        <v>37828</v>
      </c>
      <c r="B622" s="16" t="s">
        <v>1117</v>
      </c>
      <c r="C622" s="16" t="s">
        <v>1118</v>
      </c>
      <c r="D622" s="4">
        <v>40325</v>
      </c>
      <c r="E622" s="23">
        <v>2010</v>
      </c>
      <c r="F622" s="19">
        <v>7.1</v>
      </c>
      <c r="G622" s="19">
        <f>IF(Movies[[#This Row],[rating]]=0,"",Movies[[#This Row],[rating]])</f>
        <v>7.1</v>
      </c>
      <c r="H622" s="19" t="str">
        <f>IF(Movies[[#This Row],[rating]]=0,"No Rating","Rated")</f>
        <v>Rated</v>
      </c>
      <c r="I622" s="16" t="s">
        <v>1119</v>
      </c>
      <c r="J622" s="29" t="s">
        <v>648</v>
      </c>
      <c r="K622" s="19">
        <v>6.2539999999999996</v>
      </c>
      <c r="L622" s="26">
        <v>119</v>
      </c>
    </row>
    <row r="623" spans="1:12" x14ac:dyDescent="0.3">
      <c r="A623" s="14">
        <v>84250</v>
      </c>
      <c r="B623" s="16" t="s">
        <v>1120</v>
      </c>
      <c r="C623" s="16" t="s">
        <v>1121</v>
      </c>
      <c r="D623" s="4">
        <v>40323</v>
      </c>
      <c r="E623" s="23">
        <v>2010</v>
      </c>
      <c r="F623" s="19">
        <v>7.6</v>
      </c>
      <c r="G623" s="19">
        <f>IF(Movies[[#This Row],[rating]]=0,"",Movies[[#This Row],[rating]])</f>
        <v>7.6</v>
      </c>
      <c r="H623" s="19" t="str">
        <f>IF(Movies[[#This Row],[rating]]=0,"No Rating","Rated")</f>
        <v>Rated</v>
      </c>
      <c r="I623" s="16" t="s">
        <v>180</v>
      </c>
      <c r="J623" s="29" t="s">
        <v>1122</v>
      </c>
      <c r="K623" s="19">
        <v>6.2430000000000003</v>
      </c>
      <c r="L623" s="26">
        <v>76</v>
      </c>
    </row>
    <row r="624" spans="1:12" x14ac:dyDescent="0.3">
      <c r="A624" s="14">
        <v>188288</v>
      </c>
      <c r="B624" s="16" t="s">
        <v>1123</v>
      </c>
      <c r="C624" s="16" t="s">
        <v>144</v>
      </c>
      <c r="D624" s="4">
        <v>40397</v>
      </c>
      <c r="E624" s="23">
        <v>2010</v>
      </c>
      <c r="F624" s="19">
        <v>6.4</v>
      </c>
      <c r="G624" s="19">
        <f>IF(Movies[[#This Row],[rating]]=0,"",Movies[[#This Row],[rating]])</f>
        <v>6.4</v>
      </c>
      <c r="H624" s="19" t="str">
        <f>IF(Movies[[#This Row],[rating]]=0,"No Rating","Rated")</f>
        <v>Rated</v>
      </c>
      <c r="I624" s="16" t="s">
        <v>638</v>
      </c>
      <c r="J624" s="29" t="s">
        <v>146</v>
      </c>
      <c r="K624" s="19">
        <v>6.2190000000000003</v>
      </c>
      <c r="L624" s="26">
        <v>15</v>
      </c>
    </row>
    <row r="625" spans="1:12" x14ac:dyDescent="0.3">
      <c r="A625" s="14">
        <v>466852</v>
      </c>
      <c r="B625" s="16" t="s">
        <v>1124</v>
      </c>
      <c r="C625" s="16" t="s">
        <v>10</v>
      </c>
      <c r="D625" s="4">
        <v>40392</v>
      </c>
      <c r="E625" s="23">
        <v>2010</v>
      </c>
      <c r="F625" s="19">
        <v>7.8</v>
      </c>
      <c r="G625" s="19">
        <f>IF(Movies[[#This Row],[rating]]=0,"",Movies[[#This Row],[rating]])</f>
        <v>7.8</v>
      </c>
      <c r="H625" s="19" t="str">
        <f>IF(Movies[[#This Row],[rating]]=0,"No Rating","Rated")</f>
        <v>Rated</v>
      </c>
      <c r="I625" s="16" t="s">
        <v>1125</v>
      </c>
      <c r="J625" s="29" t="s">
        <v>12</v>
      </c>
      <c r="K625" s="19">
        <v>6.2130000000000001</v>
      </c>
      <c r="L625" s="26">
        <v>37</v>
      </c>
    </row>
    <row r="626" spans="1:12" x14ac:dyDescent="0.3">
      <c r="A626" s="14">
        <v>53514</v>
      </c>
      <c r="B626" s="16" t="s">
        <v>1126</v>
      </c>
      <c r="C626" s="16" t="s">
        <v>94</v>
      </c>
      <c r="D626" s="4">
        <v>40437</v>
      </c>
      <c r="E626" s="23">
        <v>2010</v>
      </c>
      <c r="F626" s="19">
        <v>6.9</v>
      </c>
      <c r="G626" s="19">
        <f>IF(Movies[[#This Row],[rating]]=0,"",Movies[[#This Row],[rating]])</f>
        <v>6.9</v>
      </c>
      <c r="H626" s="19" t="str">
        <f>IF(Movies[[#This Row],[rating]]=0,"No Rating","Rated")</f>
        <v>Rated</v>
      </c>
      <c r="I626" s="16" t="s">
        <v>161</v>
      </c>
      <c r="J626" s="29" t="s">
        <v>96</v>
      </c>
      <c r="K626" s="19">
        <v>6.2060000000000004</v>
      </c>
      <c r="L626" s="26">
        <v>58</v>
      </c>
    </row>
    <row r="627" spans="1:12" x14ac:dyDescent="0.3">
      <c r="A627" s="14">
        <v>32407</v>
      </c>
      <c r="B627" s="16" t="s">
        <v>1127</v>
      </c>
      <c r="C627" s="16" t="s">
        <v>416</v>
      </c>
      <c r="D627" s="4">
        <v>40214</v>
      </c>
      <c r="E627" s="23">
        <v>2010</v>
      </c>
      <c r="F627" s="19">
        <v>5.4</v>
      </c>
      <c r="G627" s="19">
        <f>IF(Movies[[#This Row],[rating]]=0,"",Movies[[#This Row],[rating]])</f>
        <v>5.4</v>
      </c>
      <c r="H627" s="19" t="str">
        <f>IF(Movies[[#This Row],[rating]]=0,"No Rating","Rated")</f>
        <v>Rated</v>
      </c>
      <c r="I627" s="16" t="s">
        <v>1128</v>
      </c>
      <c r="J627" s="29" t="s">
        <v>12</v>
      </c>
      <c r="K627" s="19">
        <v>6.2060000000000004</v>
      </c>
      <c r="L627" s="26">
        <v>65</v>
      </c>
    </row>
    <row r="628" spans="1:12" x14ac:dyDescent="0.3">
      <c r="A628" s="14">
        <v>70364</v>
      </c>
      <c r="B628" s="16" t="s">
        <v>1129</v>
      </c>
      <c r="C628" s="16" t="s">
        <v>10</v>
      </c>
      <c r="D628" s="4">
        <v>40239</v>
      </c>
      <c r="E628" s="23">
        <v>2010</v>
      </c>
      <c r="F628" s="19">
        <v>4.8570000000000002</v>
      </c>
      <c r="G628" s="19">
        <f>IF(Movies[[#This Row],[rating]]=0,"",Movies[[#This Row],[rating]])</f>
        <v>4.8570000000000002</v>
      </c>
      <c r="H628" s="19" t="str">
        <f>IF(Movies[[#This Row],[rating]]=0,"No Rating","Rated")</f>
        <v>Rated</v>
      </c>
      <c r="I628" s="16" t="s">
        <v>30</v>
      </c>
      <c r="J628" s="29" t="s">
        <v>12</v>
      </c>
      <c r="K628" s="19">
        <v>6.2030000000000003</v>
      </c>
      <c r="L628" s="26">
        <v>21</v>
      </c>
    </row>
    <row r="629" spans="1:12" x14ac:dyDescent="0.3">
      <c r="A629" s="14">
        <v>55758</v>
      </c>
      <c r="B629" s="16" t="s">
        <v>1130</v>
      </c>
      <c r="C629" s="16" t="s">
        <v>94</v>
      </c>
      <c r="D629" s="4">
        <v>40465</v>
      </c>
      <c r="E629" s="23">
        <v>2010</v>
      </c>
      <c r="F629" s="19">
        <v>6.9</v>
      </c>
      <c r="G629" s="19">
        <f>IF(Movies[[#This Row],[rating]]=0,"",Movies[[#This Row],[rating]])</f>
        <v>6.9</v>
      </c>
      <c r="H629" s="19" t="str">
        <f>IF(Movies[[#This Row],[rating]]=0,"No Rating","Rated")</f>
        <v>Rated</v>
      </c>
      <c r="I629" s="16" t="s">
        <v>1131</v>
      </c>
      <c r="J629" s="29" t="s">
        <v>96</v>
      </c>
      <c r="K629" s="19">
        <v>6.1829999999999998</v>
      </c>
      <c r="L629" s="26">
        <v>94</v>
      </c>
    </row>
    <row r="630" spans="1:12" x14ac:dyDescent="0.3">
      <c r="A630" s="14">
        <v>32904</v>
      </c>
      <c r="B630" s="16" t="s">
        <v>1132</v>
      </c>
      <c r="C630" s="16" t="s">
        <v>416</v>
      </c>
      <c r="D630" s="4">
        <v>40214</v>
      </c>
      <c r="E630" s="23">
        <v>2010</v>
      </c>
      <c r="F630" s="19">
        <v>5.9</v>
      </c>
      <c r="G630" s="19">
        <f>IF(Movies[[#This Row],[rating]]=0,"",Movies[[#This Row],[rating]])</f>
        <v>5.9</v>
      </c>
      <c r="H630" s="19" t="str">
        <f>IF(Movies[[#This Row],[rating]]=0,"No Rating","Rated")</f>
        <v>Rated</v>
      </c>
      <c r="I630" s="16" t="s">
        <v>1133</v>
      </c>
      <c r="J630" s="29" t="s">
        <v>12</v>
      </c>
      <c r="K630" s="19">
        <v>6.1609999999999996</v>
      </c>
      <c r="L630" s="26">
        <v>74</v>
      </c>
    </row>
    <row r="631" spans="1:12" x14ac:dyDescent="0.3">
      <c r="A631" s="14">
        <v>56623</v>
      </c>
      <c r="B631" s="16" t="s">
        <v>1134</v>
      </c>
      <c r="C631" s="16" t="s">
        <v>108</v>
      </c>
      <c r="D631" s="4">
        <v>40207</v>
      </c>
      <c r="E631" s="23">
        <v>2010</v>
      </c>
      <c r="F631" s="19">
        <v>5.8</v>
      </c>
      <c r="G631" s="19">
        <f>IF(Movies[[#This Row],[rating]]=0,"",Movies[[#This Row],[rating]])</f>
        <v>5.8</v>
      </c>
      <c r="H631" s="19" t="str">
        <f>IF(Movies[[#This Row],[rating]]=0,"No Rating","Rated")</f>
        <v>Rated</v>
      </c>
      <c r="I631" s="16" t="s">
        <v>1135</v>
      </c>
      <c r="J631" s="29" t="s">
        <v>110</v>
      </c>
      <c r="K631" s="19">
        <v>6.1550000000000002</v>
      </c>
      <c r="L631" s="26">
        <v>57</v>
      </c>
    </row>
    <row r="632" spans="1:12" x14ac:dyDescent="0.3">
      <c r="A632" s="14">
        <v>44773</v>
      </c>
      <c r="B632" s="16" t="s">
        <v>1136</v>
      </c>
      <c r="C632" s="16" t="s">
        <v>10</v>
      </c>
      <c r="D632" s="4">
        <v>40323</v>
      </c>
      <c r="E632" s="23">
        <v>2010</v>
      </c>
      <c r="F632" s="19">
        <v>3.6</v>
      </c>
      <c r="G632" s="19">
        <f>IF(Movies[[#This Row],[rating]]=0,"",Movies[[#This Row],[rating]])</f>
        <v>3.6</v>
      </c>
      <c r="H632" s="19" t="str">
        <f>IF(Movies[[#This Row],[rating]]=0,"No Rating","Rated")</f>
        <v>Rated</v>
      </c>
      <c r="I632" s="16" t="s">
        <v>1137</v>
      </c>
      <c r="J632" s="29" t="s">
        <v>12</v>
      </c>
      <c r="K632" s="19">
        <v>6.1509999999999998</v>
      </c>
      <c r="L632" s="26">
        <v>36</v>
      </c>
    </row>
    <row r="633" spans="1:12" x14ac:dyDescent="0.3">
      <c r="A633" s="14">
        <v>52349</v>
      </c>
      <c r="B633" s="16" t="s">
        <v>1138</v>
      </c>
      <c r="C633" s="16" t="s">
        <v>108</v>
      </c>
      <c r="D633" s="4">
        <v>40415</v>
      </c>
      <c r="E633" s="23">
        <v>2010</v>
      </c>
      <c r="F633" s="19">
        <v>5.3</v>
      </c>
      <c r="G633" s="19">
        <f>IF(Movies[[#This Row],[rating]]=0,"",Movies[[#This Row],[rating]])</f>
        <v>5.3</v>
      </c>
      <c r="H633" s="19" t="str">
        <f>IF(Movies[[#This Row],[rating]]=0,"No Rating","Rated")</f>
        <v>Rated</v>
      </c>
      <c r="I633" s="16" t="s">
        <v>1139</v>
      </c>
      <c r="J633" s="29" t="s">
        <v>110</v>
      </c>
      <c r="K633" s="19">
        <v>6.1479999999999997</v>
      </c>
      <c r="L633" s="26">
        <v>54</v>
      </c>
    </row>
    <row r="634" spans="1:12" x14ac:dyDescent="0.3">
      <c r="A634" s="14">
        <v>40025</v>
      </c>
      <c r="B634" s="16" t="s">
        <v>1140</v>
      </c>
      <c r="C634" s="16" t="s">
        <v>784</v>
      </c>
      <c r="D634" s="4">
        <v>40185</v>
      </c>
      <c r="E634" s="23">
        <v>2010</v>
      </c>
      <c r="F634" s="19">
        <v>5.9</v>
      </c>
      <c r="G634" s="19">
        <f>IF(Movies[[#This Row],[rating]]=0,"",Movies[[#This Row],[rating]])</f>
        <v>5.9</v>
      </c>
      <c r="H634" s="19" t="str">
        <f>IF(Movies[[#This Row],[rating]]=0,"No Rating","Rated")</f>
        <v>Rated</v>
      </c>
      <c r="I634" s="16" t="s">
        <v>78</v>
      </c>
      <c r="J634" s="29" t="s">
        <v>534</v>
      </c>
      <c r="K634" s="19">
        <v>6.1459999999999999</v>
      </c>
      <c r="L634" s="26">
        <v>39</v>
      </c>
    </row>
    <row r="635" spans="1:12" x14ac:dyDescent="0.3">
      <c r="A635" s="14">
        <v>44811</v>
      </c>
      <c r="B635" s="16" t="s">
        <v>1141</v>
      </c>
      <c r="C635" s="16" t="s">
        <v>10</v>
      </c>
      <c r="D635" s="4">
        <v>40276</v>
      </c>
      <c r="E635" s="23">
        <v>2010</v>
      </c>
      <c r="F635" s="19">
        <v>4.8</v>
      </c>
      <c r="G635" s="19">
        <f>IF(Movies[[#This Row],[rating]]=0,"",Movies[[#This Row],[rating]])</f>
        <v>4.8</v>
      </c>
      <c r="H635" s="19" t="str">
        <f>IF(Movies[[#This Row],[rating]]=0,"No Rating","Rated")</f>
        <v>Rated</v>
      </c>
      <c r="I635" s="16" t="s">
        <v>1142</v>
      </c>
      <c r="J635" s="29" t="s">
        <v>12</v>
      </c>
      <c r="K635" s="19">
        <v>6.141</v>
      </c>
      <c r="L635" s="26">
        <v>69</v>
      </c>
    </row>
    <row r="636" spans="1:12" x14ac:dyDescent="0.3">
      <c r="A636" s="14">
        <v>40911</v>
      </c>
      <c r="B636" s="16" t="s">
        <v>1143</v>
      </c>
      <c r="C636" s="16" t="s">
        <v>1144</v>
      </c>
      <c r="D636" s="4">
        <v>40214</v>
      </c>
      <c r="E636" s="23">
        <v>2010</v>
      </c>
      <c r="F636" s="19">
        <v>6.5</v>
      </c>
      <c r="G636" s="19">
        <f>IF(Movies[[#This Row],[rating]]=0,"",Movies[[#This Row],[rating]])</f>
        <v>6.5</v>
      </c>
      <c r="H636" s="19" t="str">
        <f>IF(Movies[[#This Row],[rating]]=0,"No Rating","Rated")</f>
        <v>Rated</v>
      </c>
      <c r="I636" s="16" t="s">
        <v>166</v>
      </c>
      <c r="J636" s="29" t="s">
        <v>342</v>
      </c>
      <c r="K636" s="19">
        <v>6.133</v>
      </c>
      <c r="L636" s="26">
        <v>69</v>
      </c>
    </row>
    <row r="637" spans="1:12" x14ac:dyDescent="0.3">
      <c r="A637" s="14">
        <v>316776</v>
      </c>
      <c r="B637" s="16" t="s">
        <v>1145</v>
      </c>
      <c r="C637" s="16" t="s">
        <v>1146</v>
      </c>
      <c r="D637" s="4">
        <v>40238</v>
      </c>
      <c r="E637" s="23">
        <v>2010</v>
      </c>
      <c r="F637" s="19">
        <v>6.6</v>
      </c>
      <c r="G637" s="19">
        <f>IF(Movies[[#This Row],[rating]]=0,"",Movies[[#This Row],[rating]])</f>
        <v>6.6</v>
      </c>
      <c r="H637" s="19" t="str">
        <f>IF(Movies[[#This Row],[rating]]=0,"No Rating","Rated")</f>
        <v>Rated</v>
      </c>
      <c r="I637" s="16" t="s">
        <v>1147</v>
      </c>
      <c r="J637" s="29" t="s">
        <v>12</v>
      </c>
      <c r="K637" s="19">
        <v>6.1239999999999997</v>
      </c>
      <c r="L637" s="26">
        <v>147</v>
      </c>
    </row>
    <row r="638" spans="1:12" x14ac:dyDescent="0.3">
      <c r="A638" s="14">
        <v>47261</v>
      </c>
      <c r="B638" s="16" t="s">
        <v>1148</v>
      </c>
      <c r="C638" s="16" t="s">
        <v>1149</v>
      </c>
      <c r="D638" s="4">
        <v>40304</v>
      </c>
      <c r="E638" s="23">
        <v>2010</v>
      </c>
      <c r="F638" s="19">
        <v>6.7</v>
      </c>
      <c r="G638" s="19">
        <f>IF(Movies[[#This Row],[rating]]=0,"",Movies[[#This Row],[rating]])</f>
        <v>6.7</v>
      </c>
      <c r="H638" s="19" t="str">
        <f>IF(Movies[[#This Row],[rating]]=0,"No Rating","Rated")</f>
        <v>Rated</v>
      </c>
      <c r="I638" s="16" t="s">
        <v>1150</v>
      </c>
      <c r="J638" s="29" t="s">
        <v>34</v>
      </c>
      <c r="K638" s="19">
        <v>6.1050000000000004</v>
      </c>
      <c r="L638" s="26">
        <v>158</v>
      </c>
    </row>
    <row r="639" spans="1:12" x14ac:dyDescent="0.3">
      <c r="A639" s="14">
        <v>45839</v>
      </c>
      <c r="B639" s="16" t="s">
        <v>1151</v>
      </c>
      <c r="C639" s="16" t="s">
        <v>10</v>
      </c>
      <c r="D639" s="4">
        <v>40529</v>
      </c>
      <c r="E639" s="23">
        <v>2010</v>
      </c>
      <c r="F639" s="19">
        <v>4.5</v>
      </c>
      <c r="G639" s="19">
        <f>IF(Movies[[#This Row],[rating]]=0,"",Movies[[#This Row],[rating]])</f>
        <v>4.5</v>
      </c>
      <c r="H639" s="19" t="str">
        <f>IF(Movies[[#This Row],[rating]]=0,"No Rating","Rated")</f>
        <v>Rated</v>
      </c>
      <c r="I639" s="16" t="s">
        <v>1152</v>
      </c>
      <c r="J639" s="29" t="s">
        <v>12</v>
      </c>
      <c r="K639" s="19">
        <v>6.0819999999999999</v>
      </c>
      <c r="L639" s="26">
        <v>157</v>
      </c>
    </row>
    <row r="640" spans="1:12" x14ac:dyDescent="0.3">
      <c r="A640" s="14">
        <v>41827</v>
      </c>
      <c r="B640" s="16" t="s">
        <v>1153</v>
      </c>
      <c r="C640" s="16" t="s">
        <v>416</v>
      </c>
      <c r="D640" s="4">
        <v>40459</v>
      </c>
      <c r="E640" s="23">
        <v>2010</v>
      </c>
      <c r="F640" s="19">
        <v>6.3</v>
      </c>
      <c r="G640" s="19">
        <f>IF(Movies[[#This Row],[rating]]=0,"",Movies[[#This Row],[rating]])</f>
        <v>6.3</v>
      </c>
      <c r="H640" s="19" t="str">
        <f>IF(Movies[[#This Row],[rating]]=0,"No Rating","Rated")</f>
        <v>Rated</v>
      </c>
      <c r="I640" s="16" t="s">
        <v>69</v>
      </c>
      <c r="J640" s="29" t="s">
        <v>12</v>
      </c>
      <c r="K640" s="19">
        <v>6.0759999999999996</v>
      </c>
      <c r="L640" s="26">
        <v>128</v>
      </c>
    </row>
    <row r="641" spans="1:12" x14ac:dyDescent="0.3">
      <c r="A641" s="14">
        <v>44219</v>
      </c>
      <c r="B641" s="16" t="s">
        <v>1154</v>
      </c>
      <c r="C641" s="16" t="s">
        <v>10</v>
      </c>
      <c r="D641" s="4">
        <v>40424</v>
      </c>
      <c r="E641" s="23">
        <v>2010</v>
      </c>
      <c r="F641" s="19">
        <v>4.5110000000000001</v>
      </c>
      <c r="G641" s="19">
        <f>IF(Movies[[#This Row],[rating]]=0,"",Movies[[#This Row],[rating]])</f>
        <v>4.5110000000000001</v>
      </c>
      <c r="H641" s="19" t="str">
        <f>IF(Movies[[#This Row],[rating]]=0,"No Rating","Rated")</f>
        <v>Rated</v>
      </c>
      <c r="I641" s="16" t="s">
        <v>713</v>
      </c>
      <c r="J641" s="29" t="s">
        <v>12</v>
      </c>
      <c r="K641" s="19">
        <v>6.0720000000000001</v>
      </c>
      <c r="L641" s="26">
        <v>46</v>
      </c>
    </row>
    <row r="642" spans="1:12" x14ac:dyDescent="0.3">
      <c r="A642" s="14">
        <v>36696</v>
      </c>
      <c r="B642" s="16" t="s">
        <v>1155</v>
      </c>
      <c r="C642" s="16" t="s">
        <v>1156</v>
      </c>
      <c r="D642" s="4">
        <v>40255</v>
      </c>
      <c r="E642" s="23">
        <v>2010</v>
      </c>
      <c r="F642" s="19">
        <v>5.2</v>
      </c>
      <c r="G642" s="19">
        <f>IF(Movies[[#This Row],[rating]]=0,"",Movies[[#This Row],[rating]])</f>
        <v>5.2</v>
      </c>
      <c r="H642" s="19" t="str">
        <f>IF(Movies[[#This Row],[rating]]=0,"No Rating","Rated")</f>
        <v>Rated</v>
      </c>
      <c r="I642" s="16" t="s">
        <v>195</v>
      </c>
      <c r="J642" s="29" t="s">
        <v>774</v>
      </c>
      <c r="K642" s="19">
        <v>6.0629999999999997</v>
      </c>
      <c r="L642" s="26">
        <v>49</v>
      </c>
    </row>
    <row r="643" spans="1:12" x14ac:dyDescent="0.3">
      <c r="A643" s="14">
        <v>41518</v>
      </c>
      <c r="B643" s="16" t="s">
        <v>1157</v>
      </c>
      <c r="C643" s="16" t="s">
        <v>595</v>
      </c>
      <c r="D643" s="4">
        <v>40498</v>
      </c>
      <c r="E643" s="23">
        <v>2010</v>
      </c>
      <c r="F643" s="19">
        <v>7.4</v>
      </c>
      <c r="G643" s="19">
        <f>IF(Movies[[#This Row],[rating]]=0,"",Movies[[#This Row],[rating]])</f>
        <v>7.4</v>
      </c>
      <c r="H643" s="19" t="str">
        <f>IF(Movies[[#This Row],[rating]]=0,"No Rating","Rated")</f>
        <v>Rated</v>
      </c>
      <c r="I643" s="16" t="s">
        <v>33</v>
      </c>
      <c r="J643" s="29" t="s">
        <v>142</v>
      </c>
      <c r="K643" s="19">
        <v>6.0609999999999999</v>
      </c>
      <c r="L643" s="26">
        <v>116</v>
      </c>
    </row>
    <row r="644" spans="1:12" x14ac:dyDescent="0.3">
      <c r="A644" s="14">
        <v>37659</v>
      </c>
      <c r="B644" s="16" t="s">
        <v>1158</v>
      </c>
      <c r="C644" s="16" t="s">
        <v>10</v>
      </c>
      <c r="D644" s="4">
        <v>40277</v>
      </c>
      <c r="E644" s="23">
        <v>2010</v>
      </c>
      <c r="F644" s="19">
        <v>7.3369999999999997</v>
      </c>
      <c r="G644" s="19">
        <f>IF(Movies[[#This Row],[rating]]=0,"",Movies[[#This Row],[rating]])</f>
        <v>7.3369999999999997</v>
      </c>
      <c r="H644" s="19" t="str">
        <f>IF(Movies[[#This Row],[rating]]=0,"No Rating","Rated")</f>
        <v>Rated</v>
      </c>
      <c r="I644" s="16" t="s">
        <v>1159</v>
      </c>
      <c r="J644" s="29" t="s">
        <v>12</v>
      </c>
      <c r="K644" s="19">
        <v>6.0609999999999999</v>
      </c>
      <c r="L644" s="26">
        <v>209</v>
      </c>
    </row>
    <row r="645" spans="1:12" x14ac:dyDescent="0.3">
      <c r="A645" s="14">
        <v>64205</v>
      </c>
      <c r="B645" s="16" t="s">
        <v>1160</v>
      </c>
      <c r="C645" s="16" t="s">
        <v>220</v>
      </c>
      <c r="D645" s="4">
        <v>40527</v>
      </c>
      <c r="E645" s="23">
        <v>2010</v>
      </c>
      <c r="F645" s="19">
        <v>5.6</v>
      </c>
      <c r="G645" s="19">
        <f>IF(Movies[[#This Row],[rating]]=0,"",Movies[[#This Row],[rating]])</f>
        <v>5.6</v>
      </c>
      <c r="H645" s="19" t="str">
        <f>IF(Movies[[#This Row],[rating]]=0,"No Rating","Rated")</f>
        <v>Rated</v>
      </c>
      <c r="I645" s="16" t="s">
        <v>193</v>
      </c>
      <c r="J645" s="29" t="s">
        <v>222</v>
      </c>
      <c r="K645" s="19">
        <v>6.0460000000000003</v>
      </c>
      <c r="L645" s="26">
        <v>69</v>
      </c>
    </row>
    <row r="646" spans="1:12" x14ac:dyDescent="0.3">
      <c r="A646" s="14">
        <v>47557</v>
      </c>
      <c r="B646" s="16" t="s">
        <v>1161</v>
      </c>
      <c r="C646" s="16" t="s">
        <v>877</v>
      </c>
      <c r="D646" s="4">
        <v>40444</v>
      </c>
      <c r="E646" s="23">
        <v>2010</v>
      </c>
      <c r="F646" s="19">
        <v>5.8</v>
      </c>
      <c r="G646" s="19">
        <f>IF(Movies[[#This Row],[rating]]=0,"",Movies[[#This Row],[rating]])</f>
        <v>5.8</v>
      </c>
      <c r="H646" s="19" t="str">
        <f>IF(Movies[[#This Row],[rating]]=0,"No Rating","Rated")</f>
        <v>Rated</v>
      </c>
      <c r="I646" s="16" t="s">
        <v>49</v>
      </c>
      <c r="J646" s="29" t="s">
        <v>774</v>
      </c>
      <c r="K646" s="19">
        <v>6.0410000000000004</v>
      </c>
      <c r="L646" s="26">
        <v>53</v>
      </c>
    </row>
    <row r="647" spans="1:12" x14ac:dyDescent="0.3">
      <c r="A647" s="14">
        <v>57216</v>
      </c>
      <c r="B647" s="16" t="s">
        <v>1162</v>
      </c>
      <c r="C647" s="16" t="s">
        <v>540</v>
      </c>
      <c r="D647" s="4">
        <v>40508</v>
      </c>
      <c r="E647" s="23">
        <v>2010</v>
      </c>
      <c r="F647" s="19">
        <v>5</v>
      </c>
      <c r="G647" s="19">
        <f>IF(Movies[[#This Row],[rating]]=0,"",Movies[[#This Row],[rating]])</f>
        <v>5</v>
      </c>
      <c r="H647" s="19" t="str">
        <f>IF(Movies[[#This Row],[rating]]=0,"No Rating","Rated")</f>
        <v>Rated</v>
      </c>
      <c r="I647" s="16" t="s">
        <v>30</v>
      </c>
      <c r="J647" s="29" t="s">
        <v>511</v>
      </c>
      <c r="K647" s="19">
        <v>6.0389999999999997</v>
      </c>
      <c r="L647" s="26">
        <v>225</v>
      </c>
    </row>
    <row r="648" spans="1:12" x14ac:dyDescent="0.3">
      <c r="A648" s="14">
        <v>56405</v>
      </c>
      <c r="B648" s="16" t="s">
        <v>1163</v>
      </c>
      <c r="C648" s="16" t="s">
        <v>838</v>
      </c>
      <c r="D648" s="4">
        <v>40478</v>
      </c>
      <c r="E648" s="23">
        <v>2010</v>
      </c>
      <c r="F648" s="19">
        <v>6.6</v>
      </c>
      <c r="G648" s="19">
        <f>IF(Movies[[#This Row],[rating]]=0,"",Movies[[#This Row],[rating]])</f>
        <v>6.6</v>
      </c>
      <c r="H648" s="19" t="str">
        <f>IF(Movies[[#This Row],[rating]]=0,"No Rating","Rated")</f>
        <v>Rated</v>
      </c>
      <c r="I648" s="16" t="s">
        <v>1164</v>
      </c>
      <c r="J648" s="29" t="s">
        <v>110</v>
      </c>
      <c r="K648" s="19">
        <v>6.03</v>
      </c>
      <c r="L648" s="26">
        <v>115</v>
      </c>
    </row>
    <row r="649" spans="1:12" x14ac:dyDescent="0.3">
      <c r="A649" s="14">
        <v>51455</v>
      </c>
      <c r="B649" s="16" t="s">
        <v>1165</v>
      </c>
      <c r="C649" s="16" t="s">
        <v>144</v>
      </c>
      <c r="D649" s="4">
        <v>40320</v>
      </c>
      <c r="E649" s="23">
        <v>2010</v>
      </c>
      <c r="F649" s="19">
        <v>5.5</v>
      </c>
      <c r="G649" s="19">
        <f>IF(Movies[[#This Row],[rating]]=0,"",Movies[[#This Row],[rating]])</f>
        <v>5.5</v>
      </c>
      <c r="H649" s="19" t="str">
        <f>IF(Movies[[#This Row],[rating]]=0,"No Rating","Rated")</f>
        <v>Rated</v>
      </c>
      <c r="I649" s="16" t="s">
        <v>1166</v>
      </c>
      <c r="J649" s="29" t="s">
        <v>146</v>
      </c>
      <c r="K649" s="19">
        <v>6.0220000000000002</v>
      </c>
      <c r="L649" s="26">
        <v>53</v>
      </c>
    </row>
    <row r="650" spans="1:12" x14ac:dyDescent="0.3">
      <c r="A650" s="14">
        <v>53459</v>
      </c>
      <c r="B650" s="16" t="s">
        <v>1167</v>
      </c>
      <c r="C650" s="16" t="s">
        <v>416</v>
      </c>
      <c r="D650" s="4">
        <v>40428</v>
      </c>
      <c r="E650" s="23">
        <v>2010</v>
      </c>
      <c r="F650" s="19">
        <v>6.2</v>
      </c>
      <c r="G650" s="19">
        <f>IF(Movies[[#This Row],[rating]]=0,"",Movies[[#This Row],[rating]])</f>
        <v>6.2</v>
      </c>
      <c r="H650" s="19" t="str">
        <f>IF(Movies[[#This Row],[rating]]=0,"No Rating","Rated")</f>
        <v>Rated</v>
      </c>
      <c r="I650" s="16" t="s">
        <v>132</v>
      </c>
      <c r="J650" s="29" t="s">
        <v>12</v>
      </c>
      <c r="K650" s="19">
        <v>6.0209999999999999</v>
      </c>
      <c r="L650" s="26">
        <v>297</v>
      </c>
    </row>
    <row r="651" spans="1:12" x14ac:dyDescent="0.3">
      <c r="A651" s="14">
        <v>63786</v>
      </c>
      <c r="B651" s="16" t="s">
        <v>1168</v>
      </c>
      <c r="C651" s="16" t="s">
        <v>284</v>
      </c>
      <c r="D651" s="4">
        <v>40248</v>
      </c>
      <c r="E651" s="23">
        <v>2010</v>
      </c>
      <c r="F651" s="19">
        <v>6.5</v>
      </c>
      <c r="G651" s="19">
        <f>IF(Movies[[#This Row],[rating]]=0,"",Movies[[#This Row],[rating]])</f>
        <v>6.5</v>
      </c>
      <c r="H651" s="19" t="str">
        <f>IF(Movies[[#This Row],[rating]]=0,"No Rating","Rated")</f>
        <v>Rated</v>
      </c>
      <c r="I651" s="16" t="s">
        <v>153</v>
      </c>
      <c r="J651" s="29" t="s">
        <v>286</v>
      </c>
      <c r="K651" s="19">
        <v>6.0179999999999998</v>
      </c>
      <c r="L651" s="26">
        <v>25</v>
      </c>
    </row>
    <row r="652" spans="1:12" x14ac:dyDescent="0.3">
      <c r="A652" s="14">
        <v>38277</v>
      </c>
      <c r="B652" s="16" t="s">
        <v>1169</v>
      </c>
      <c r="C652" s="16" t="s">
        <v>108</v>
      </c>
      <c r="D652" s="4">
        <v>40289</v>
      </c>
      <c r="E652" s="23">
        <v>2010</v>
      </c>
      <c r="F652" s="19">
        <v>4.8170000000000002</v>
      </c>
      <c r="G652" s="19">
        <f>IF(Movies[[#This Row],[rating]]=0,"",Movies[[#This Row],[rating]])</f>
        <v>4.8170000000000002</v>
      </c>
      <c r="H652" s="19" t="str">
        <f>IF(Movies[[#This Row],[rating]]=0,"No Rating","Rated")</f>
        <v>Rated</v>
      </c>
      <c r="I652" s="16" t="s">
        <v>30</v>
      </c>
      <c r="J652" s="29" t="s">
        <v>110</v>
      </c>
      <c r="K652" s="19">
        <v>6.0179999999999998</v>
      </c>
      <c r="L652" s="26">
        <v>634</v>
      </c>
    </row>
    <row r="653" spans="1:12" x14ac:dyDescent="0.3">
      <c r="A653" s="14">
        <v>40247</v>
      </c>
      <c r="B653" s="16" t="s">
        <v>1170</v>
      </c>
      <c r="C653" s="16" t="s">
        <v>10</v>
      </c>
      <c r="D653" s="4">
        <v>40298</v>
      </c>
      <c r="E653" s="23">
        <v>2010</v>
      </c>
      <c r="F653" s="19">
        <v>6.1849999999999996</v>
      </c>
      <c r="G653" s="19">
        <f>IF(Movies[[#This Row],[rating]]=0,"",Movies[[#This Row],[rating]])</f>
        <v>6.1849999999999996</v>
      </c>
      <c r="H653" s="19" t="str">
        <f>IF(Movies[[#This Row],[rating]]=0,"No Rating","Rated")</f>
        <v>Rated</v>
      </c>
      <c r="I653" s="16" t="s">
        <v>180</v>
      </c>
      <c r="J653" s="29" t="s">
        <v>12</v>
      </c>
      <c r="K653" s="19">
        <v>6.008</v>
      </c>
      <c r="L653" s="26">
        <v>151</v>
      </c>
    </row>
    <row r="654" spans="1:12" x14ac:dyDescent="0.3">
      <c r="A654" s="14">
        <v>48832</v>
      </c>
      <c r="B654" s="16" t="s">
        <v>1171</v>
      </c>
      <c r="C654" s="16" t="s">
        <v>10</v>
      </c>
      <c r="D654" s="4">
        <v>40400</v>
      </c>
      <c r="E654" s="23">
        <v>2010</v>
      </c>
      <c r="F654" s="19">
        <v>7.1</v>
      </c>
      <c r="G654" s="19">
        <f>IF(Movies[[#This Row],[rating]]=0,"",Movies[[#This Row],[rating]])</f>
        <v>7.1</v>
      </c>
      <c r="H654" s="19" t="str">
        <f>IF(Movies[[#This Row],[rating]]=0,"No Rating","Rated")</f>
        <v>Rated</v>
      </c>
      <c r="I654" s="16" t="s">
        <v>1172</v>
      </c>
      <c r="J654" s="29" t="s">
        <v>12</v>
      </c>
      <c r="K654" s="19">
        <v>6.0049999999999999</v>
      </c>
      <c r="L654" s="26">
        <v>86</v>
      </c>
    </row>
    <row r="655" spans="1:12" x14ac:dyDescent="0.3">
      <c r="A655" s="14">
        <v>51875</v>
      </c>
      <c r="B655" s="16" t="s">
        <v>1173</v>
      </c>
      <c r="C655" s="16" t="s">
        <v>10</v>
      </c>
      <c r="D655" s="4">
        <v>40339</v>
      </c>
      <c r="E655" s="23">
        <v>2010</v>
      </c>
      <c r="F655" s="19">
        <v>5.2</v>
      </c>
      <c r="G655" s="19">
        <f>IF(Movies[[#This Row],[rating]]=0,"",Movies[[#This Row],[rating]])</f>
        <v>5.2</v>
      </c>
      <c r="H655" s="19" t="str">
        <f>IF(Movies[[#This Row],[rating]]=0,"No Rating","Rated")</f>
        <v>Rated</v>
      </c>
      <c r="I655" s="16" t="s">
        <v>905</v>
      </c>
      <c r="J655" s="29" t="s">
        <v>12</v>
      </c>
      <c r="K655" s="19">
        <v>6</v>
      </c>
      <c r="L655" s="26">
        <v>57</v>
      </c>
    </row>
    <row r="656" spans="1:12" x14ac:dyDescent="0.3">
      <c r="A656" s="14">
        <v>66193</v>
      </c>
      <c r="B656" s="16" t="s">
        <v>1174</v>
      </c>
      <c r="C656" s="16" t="s">
        <v>10</v>
      </c>
      <c r="D656" s="4">
        <v>40359</v>
      </c>
      <c r="E656" s="23">
        <v>2010</v>
      </c>
      <c r="F656" s="19">
        <v>5.5</v>
      </c>
      <c r="G656" s="19">
        <f>IF(Movies[[#This Row],[rating]]=0,"",Movies[[#This Row],[rating]])</f>
        <v>5.5</v>
      </c>
      <c r="H656" s="19" t="str">
        <f>IF(Movies[[#This Row],[rating]]=0,"No Rating","Rated")</f>
        <v>Rated</v>
      </c>
      <c r="I656" s="16" t="s">
        <v>78</v>
      </c>
      <c r="J656" s="29" t="s">
        <v>12</v>
      </c>
      <c r="K656" s="19">
        <v>5.9960000000000004</v>
      </c>
      <c r="L656" s="26">
        <v>97</v>
      </c>
    </row>
    <row r="657" spans="1:12" x14ac:dyDescent="0.3">
      <c r="A657" s="14">
        <v>60556</v>
      </c>
      <c r="B657" s="16" t="s">
        <v>1175</v>
      </c>
      <c r="C657" s="16" t="s">
        <v>540</v>
      </c>
      <c r="D657" s="4">
        <v>40532</v>
      </c>
      <c r="E657" s="23">
        <v>2010</v>
      </c>
      <c r="F657" s="19">
        <v>4.4000000000000004</v>
      </c>
      <c r="G657" s="19">
        <f>IF(Movies[[#This Row],[rating]]=0,"",Movies[[#This Row],[rating]])</f>
        <v>4.4000000000000004</v>
      </c>
      <c r="H657" s="19" t="str">
        <f>IF(Movies[[#This Row],[rating]]=0,"No Rating","Rated")</f>
        <v>Rated</v>
      </c>
      <c r="I657" s="16" t="s">
        <v>30</v>
      </c>
      <c r="J657" s="29" t="s">
        <v>511</v>
      </c>
      <c r="K657" s="19">
        <v>5.992</v>
      </c>
      <c r="L657" s="26">
        <v>313</v>
      </c>
    </row>
    <row r="658" spans="1:12" x14ac:dyDescent="0.3">
      <c r="A658" s="14">
        <v>57019</v>
      </c>
      <c r="B658" s="16" t="s">
        <v>1176</v>
      </c>
      <c r="C658" s="16" t="s">
        <v>1177</v>
      </c>
      <c r="D658" s="4">
        <v>40450</v>
      </c>
      <c r="E658" s="23">
        <v>2010</v>
      </c>
      <c r="F658" s="19">
        <v>6</v>
      </c>
      <c r="G658" s="19">
        <f>IF(Movies[[#This Row],[rating]]=0,"",Movies[[#This Row],[rating]])</f>
        <v>6</v>
      </c>
      <c r="H658" s="19" t="str">
        <f>IF(Movies[[#This Row],[rating]]=0,"No Rating","Rated")</f>
        <v>Rated</v>
      </c>
      <c r="I658" s="16" t="s">
        <v>600</v>
      </c>
      <c r="J658" s="29" t="s">
        <v>34</v>
      </c>
      <c r="K658" s="19">
        <v>5.9859999999999998</v>
      </c>
      <c r="L658" s="26">
        <v>62</v>
      </c>
    </row>
    <row r="659" spans="1:12" x14ac:dyDescent="0.3">
      <c r="A659" s="14">
        <v>63415</v>
      </c>
      <c r="B659" s="16" t="s">
        <v>1178</v>
      </c>
      <c r="C659" s="16" t="s">
        <v>784</v>
      </c>
      <c r="D659" s="4">
        <v>40473</v>
      </c>
      <c r="E659" s="23">
        <v>2010</v>
      </c>
      <c r="F659" s="19">
        <v>6.7</v>
      </c>
      <c r="G659" s="19">
        <f>IF(Movies[[#This Row],[rating]]=0,"",Movies[[#This Row],[rating]])</f>
        <v>6.7</v>
      </c>
      <c r="H659" s="19" t="str">
        <f>IF(Movies[[#This Row],[rating]]=0,"No Rating","Rated")</f>
        <v>Rated</v>
      </c>
      <c r="I659" s="16" t="s">
        <v>944</v>
      </c>
      <c r="J659" s="29" t="s">
        <v>534</v>
      </c>
      <c r="K659" s="19">
        <v>5.98</v>
      </c>
      <c r="L659" s="26">
        <v>39</v>
      </c>
    </row>
    <row r="660" spans="1:12" x14ac:dyDescent="0.3">
      <c r="A660" s="14">
        <v>46718</v>
      </c>
      <c r="B660" s="16" t="s">
        <v>1179</v>
      </c>
      <c r="C660" s="16" t="s">
        <v>10</v>
      </c>
      <c r="D660" s="4">
        <v>40449</v>
      </c>
      <c r="E660" s="23">
        <v>2010</v>
      </c>
      <c r="F660" s="19">
        <v>7.1</v>
      </c>
      <c r="G660" s="19">
        <f>IF(Movies[[#This Row],[rating]]=0,"",Movies[[#This Row],[rating]])</f>
        <v>7.1</v>
      </c>
      <c r="H660" s="19" t="str">
        <f>IF(Movies[[#This Row],[rating]]=0,"No Rating","Rated")</f>
        <v>Rated</v>
      </c>
      <c r="I660" s="16" t="s">
        <v>1180</v>
      </c>
      <c r="J660" s="29" t="s">
        <v>12</v>
      </c>
      <c r="K660" s="19">
        <v>5.9790000000000001</v>
      </c>
      <c r="L660" s="26">
        <v>170</v>
      </c>
    </row>
    <row r="661" spans="1:12" x14ac:dyDescent="0.3">
      <c r="A661" s="14">
        <v>62756</v>
      </c>
      <c r="B661" s="16" t="s">
        <v>1181</v>
      </c>
      <c r="C661" s="16" t="s">
        <v>595</v>
      </c>
      <c r="D661" s="4">
        <v>40326</v>
      </c>
      <c r="E661" s="23">
        <v>2010</v>
      </c>
      <c r="F661" s="19">
        <v>6.7009999999999996</v>
      </c>
      <c r="G661" s="19">
        <f>IF(Movies[[#This Row],[rating]]=0,"",Movies[[#This Row],[rating]])</f>
        <v>6.7009999999999996</v>
      </c>
      <c r="H661" s="19" t="str">
        <f>IF(Movies[[#This Row],[rating]]=0,"No Rating","Rated")</f>
        <v>Rated</v>
      </c>
      <c r="I661" s="16" t="s">
        <v>136</v>
      </c>
      <c r="J661" s="29" t="s">
        <v>597</v>
      </c>
      <c r="K661" s="19">
        <v>5.9669999999999996</v>
      </c>
      <c r="L661" s="26">
        <v>67</v>
      </c>
    </row>
    <row r="662" spans="1:12" x14ac:dyDescent="0.3">
      <c r="A662" s="14">
        <v>56529</v>
      </c>
      <c r="B662" s="16" t="s">
        <v>1182</v>
      </c>
      <c r="C662" s="16" t="s">
        <v>10</v>
      </c>
      <c r="D662" s="4">
        <v>40203</v>
      </c>
      <c r="E662" s="23">
        <v>2010</v>
      </c>
      <c r="F662" s="19">
        <v>4.8819999999999997</v>
      </c>
      <c r="G662" s="19">
        <f>IF(Movies[[#This Row],[rating]]=0,"",Movies[[#This Row],[rating]])</f>
        <v>4.8819999999999997</v>
      </c>
      <c r="H662" s="19" t="str">
        <f>IF(Movies[[#This Row],[rating]]=0,"No Rating","Rated")</f>
        <v>Rated</v>
      </c>
      <c r="I662" s="16" t="s">
        <v>468</v>
      </c>
      <c r="J662" s="29" t="s">
        <v>12</v>
      </c>
      <c r="K662" s="19">
        <v>5.9509999999999996</v>
      </c>
      <c r="L662" s="26">
        <v>55</v>
      </c>
    </row>
    <row r="663" spans="1:12" x14ac:dyDescent="0.3">
      <c r="A663" s="14">
        <v>67560</v>
      </c>
      <c r="B663" s="16" t="s">
        <v>1183</v>
      </c>
      <c r="C663" s="16" t="s">
        <v>144</v>
      </c>
      <c r="D663" s="4">
        <v>40306</v>
      </c>
      <c r="E663" s="23">
        <v>2010</v>
      </c>
      <c r="F663" s="19">
        <v>6.1</v>
      </c>
      <c r="G663" s="19">
        <f>IF(Movies[[#This Row],[rating]]=0,"",Movies[[#This Row],[rating]])</f>
        <v>6.1</v>
      </c>
      <c r="H663" s="19" t="str">
        <f>IF(Movies[[#This Row],[rating]]=0,"No Rating","Rated")</f>
        <v>Rated</v>
      </c>
      <c r="I663" s="16" t="s">
        <v>33</v>
      </c>
      <c r="J663" s="29" t="s">
        <v>146</v>
      </c>
      <c r="K663" s="19">
        <v>5.9429999999999996</v>
      </c>
      <c r="L663" s="26">
        <v>14</v>
      </c>
    </row>
    <row r="664" spans="1:12" x14ac:dyDescent="0.3">
      <c r="A664" s="14">
        <v>56929</v>
      </c>
      <c r="B664" s="16" t="s">
        <v>1184</v>
      </c>
      <c r="C664" s="16" t="s">
        <v>10</v>
      </c>
      <c r="D664" s="4">
        <v>40294</v>
      </c>
      <c r="E664" s="23">
        <v>2010</v>
      </c>
      <c r="F664" s="19">
        <v>5</v>
      </c>
      <c r="G664" s="19">
        <f>IF(Movies[[#This Row],[rating]]=0,"",Movies[[#This Row],[rating]])</f>
        <v>5</v>
      </c>
      <c r="H664" s="19" t="str">
        <f>IF(Movies[[#This Row],[rating]]=0,"No Rating","Rated")</f>
        <v>Rated</v>
      </c>
      <c r="I664" s="16" t="s">
        <v>1185</v>
      </c>
      <c r="J664" s="29" t="s">
        <v>12</v>
      </c>
      <c r="K664" s="19">
        <v>5.9329999999999998</v>
      </c>
      <c r="L664" s="26">
        <v>78</v>
      </c>
    </row>
    <row r="665" spans="1:12" x14ac:dyDescent="0.3">
      <c r="A665" s="14">
        <v>36298</v>
      </c>
      <c r="B665" s="16" t="s">
        <v>1186</v>
      </c>
      <c r="C665" s="16" t="s">
        <v>540</v>
      </c>
      <c r="D665" s="4">
        <v>40183</v>
      </c>
      <c r="E665" s="23">
        <v>2010</v>
      </c>
      <c r="F665" s="19">
        <v>5.6</v>
      </c>
      <c r="G665" s="19">
        <f>IF(Movies[[#This Row],[rating]]=0,"",Movies[[#This Row],[rating]])</f>
        <v>5.6</v>
      </c>
      <c r="H665" s="19" t="str">
        <f>IF(Movies[[#This Row],[rating]]=0,"No Rating","Rated")</f>
        <v>Rated</v>
      </c>
      <c r="I665" s="16" t="s">
        <v>180</v>
      </c>
      <c r="J665" s="29" t="s">
        <v>511</v>
      </c>
      <c r="K665" s="19">
        <v>5.9089999999999998</v>
      </c>
      <c r="L665" s="26">
        <v>298</v>
      </c>
    </row>
    <row r="666" spans="1:12" x14ac:dyDescent="0.3">
      <c r="A666" s="14">
        <v>54328</v>
      </c>
      <c r="B666" s="16" t="s">
        <v>1187</v>
      </c>
      <c r="C666" s="16" t="s">
        <v>341</v>
      </c>
      <c r="D666" s="4">
        <v>40353</v>
      </c>
      <c r="E666" s="23">
        <v>2010</v>
      </c>
      <c r="F666" s="19">
        <v>7.6</v>
      </c>
      <c r="G666" s="19">
        <f>IF(Movies[[#This Row],[rating]]=0,"",Movies[[#This Row],[rating]])</f>
        <v>7.6</v>
      </c>
      <c r="H666" s="19" t="str">
        <f>IF(Movies[[#This Row],[rating]]=0,"No Rating","Rated")</f>
        <v>Rated</v>
      </c>
      <c r="I666" s="16" t="s">
        <v>49</v>
      </c>
      <c r="J666" s="29" t="s">
        <v>342</v>
      </c>
      <c r="K666" s="19">
        <v>5.9059999999999997</v>
      </c>
      <c r="L666" s="26">
        <v>80</v>
      </c>
    </row>
    <row r="667" spans="1:12" x14ac:dyDescent="0.3">
      <c r="A667" s="14">
        <v>41120</v>
      </c>
      <c r="B667" s="16" t="s">
        <v>1188</v>
      </c>
      <c r="C667" s="16" t="s">
        <v>432</v>
      </c>
      <c r="D667" s="4">
        <v>40358</v>
      </c>
      <c r="E667" s="23">
        <v>2010</v>
      </c>
      <c r="F667" s="19">
        <v>7.4749999999999996</v>
      </c>
      <c r="G667" s="19">
        <f>IF(Movies[[#This Row],[rating]]=0,"",Movies[[#This Row],[rating]])</f>
        <v>7.4749999999999996</v>
      </c>
      <c r="H667" s="19" t="str">
        <f>IF(Movies[[#This Row],[rating]]=0,"No Rating","Rated")</f>
        <v>Rated</v>
      </c>
      <c r="I667" s="16" t="s">
        <v>1159</v>
      </c>
      <c r="J667" s="29" t="s">
        <v>12</v>
      </c>
      <c r="K667" s="19">
        <v>5.8979999999999997</v>
      </c>
      <c r="L667" s="26">
        <v>79</v>
      </c>
    </row>
    <row r="668" spans="1:12" x14ac:dyDescent="0.3">
      <c r="A668" s="14">
        <v>60575</v>
      </c>
      <c r="B668" s="16" t="s">
        <v>1189</v>
      </c>
      <c r="C668" s="16" t="s">
        <v>1190</v>
      </c>
      <c r="D668" s="4">
        <v>40425</v>
      </c>
      <c r="E668" s="23">
        <v>2010</v>
      </c>
      <c r="F668" s="19">
        <v>4.9000000000000004</v>
      </c>
      <c r="G668" s="19">
        <f>IF(Movies[[#This Row],[rating]]=0,"",Movies[[#This Row],[rating]])</f>
        <v>4.9000000000000004</v>
      </c>
      <c r="H668" s="19" t="str">
        <f>IF(Movies[[#This Row],[rating]]=0,"No Rating","Rated")</f>
        <v>Rated</v>
      </c>
      <c r="I668" s="16" t="s">
        <v>132</v>
      </c>
      <c r="J668" s="29" t="s">
        <v>12</v>
      </c>
      <c r="K668" s="19">
        <v>5.8920000000000003</v>
      </c>
      <c r="L668" s="26">
        <v>127</v>
      </c>
    </row>
    <row r="669" spans="1:12" x14ac:dyDescent="0.3">
      <c r="A669" s="14">
        <v>63462</v>
      </c>
      <c r="B669" s="16" t="s">
        <v>1191</v>
      </c>
      <c r="C669" s="16" t="s">
        <v>144</v>
      </c>
      <c r="D669" s="4">
        <v>40452</v>
      </c>
      <c r="E669" s="23">
        <v>2010</v>
      </c>
      <c r="F669" s="19">
        <v>6.1</v>
      </c>
      <c r="G669" s="19">
        <f>IF(Movies[[#This Row],[rating]]=0,"",Movies[[#This Row],[rating]])</f>
        <v>6.1</v>
      </c>
      <c r="H669" s="19" t="str">
        <f>IF(Movies[[#This Row],[rating]]=0,"No Rating","Rated")</f>
        <v>Rated</v>
      </c>
      <c r="I669" s="16" t="s">
        <v>1192</v>
      </c>
      <c r="J669" s="29" t="s">
        <v>146</v>
      </c>
      <c r="K669" s="19">
        <v>5.8730000000000002</v>
      </c>
      <c r="L669" s="26">
        <v>15</v>
      </c>
    </row>
    <row r="670" spans="1:12" x14ac:dyDescent="0.3">
      <c r="A670" s="14">
        <v>68193</v>
      </c>
      <c r="B670" s="16" t="s">
        <v>1193</v>
      </c>
      <c r="C670" s="16" t="s">
        <v>432</v>
      </c>
      <c r="D670" s="4">
        <v>40433</v>
      </c>
      <c r="E670" s="23">
        <v>2010</v>
      </c>
      <c r="F670" s="19">
        <v>5.9</v>
      </c>
      <c r="G670" s="19">
        <f>IF(Movies[[#This Row],[rating]]=0,"",Movies[[#This Row],[rating]])</f>
        <v>5.9</v>
      </c>
      <c r="H670" s="19" t="str">
        <f>IF(Movies[[#This Row],[rating]]=0,"No Rating","Rated")</f>
        <v>Rated</v>
      </c>
      <c r="I670" s="16" t="s">
        <v>1194</v>
      </c>
      <c r="J670" s="29" t="s">
        <v>12</v>
      </c>
      <c r="K670" s="19">
        <v>5.8639999999999999</v>
      </c>
      <c r="L670" s="26">
        <v>62</v>
      </c>
    </row>
    <row r="671" spans="1:12" x14ac:dyDescent="0.3">
      <c r="A671" s="14">
        <v>74352</v>
      </c>
      <c r="B671" s="16" t="s">
        <v>1195</v>
      </c>
      <c r="C671" s="16" t="s">
        <v>432</v>
      </c>
      <c r="D671" s="4">
        <v>40502</v>
      </c>
      <c r="E671" s="23">
        <v>2010</v>
      </c>
      <c r="F671" s="19">
        <v>5.4</v>
      </c>
      <c r="G671" s="19">
        <f>IF(Movies[[#This Row],[rating]]=0,"",Movies[[#This Row],[rating]])</f>
        <v>5.4</v>
      </c>
      <c r="H671" s="19" t="str">
        <f>IF(Movies[[#This Row],[rating]]=0,"No Rating","Rated")</f>
        <v>Rated</v>
      </c>
      <c r="I671" s="16" t="s">
        <v>1196</v>
      </c>
      <c r="J671" s="29" t="s">
        <v>12</v>
      </c>
      <c r="K671" s="19">
        <v>5.8460000000000001</v>
      </c>
      <c r="L671" s="26">
        <v>21</v>
      </c>
    </row>
    <row r="672" spans="1:12" x14ac:dyDescent="0.3">
      <c r="A672" s="14">
        <v>56180</v>
      </c>
      <c r="B672" s="16" t="s">
        <v>1197</v>
      </c>
      <c r="C672" s="16" t="s">
        <v>1198</v>
      </c>
      <c r="D672" s="4">
        <v>40415</v>
      </c>
      <c r="E672" s="23">
        <v>2010</v>
      </c>
      <c r="F672" s="19">
        <v>5.4790000000000001</v>
      </c>
      <c r="G672" s="19">
        <f>IF(Movies[[#This Row],[rating]]=0,"",Movies[[#This Row],[rating]])</f>
        <v>5.4790000000000001</v>
      </c>
      <c r="H672" s="19" t="str">
        <f>IF(Movies[[#This Row],[rating]]=0,"No Rating","Rated")</f>
        <v>Rated</v>
      </c>
      <c r="I672" s="16" t="s">
        <v>1199</v>
      </c>
      <c r="J672" s="29" t="s">
        <v>34</v>
      </c>
      <c r="K672" s="19">
        <v>5.8410000000000002</v>
      </c>
      <c r="L672" s="26">
        <v>143</v>
      </c>
    </row>
    <row r="673" spans="1:12" x14ac:dyDescent="0.3">
      <c r="A673" s="14">
        <v>59866</v>
      </c>
      <c r="B673" s="16" t="s">
        <v>1200</v>
      </c>
      <c r="C673" s="16" t="s">
        <v>94</v>
      </c>
      <c r="D673" s="4">
        <v>40500</v>
      </c>
      <c r="E673" s="23">
        <v>2010</v>
      </c>
      <c r="F673" s="19">
        <v>5.0999999999999996</v>
      </c>
      <c r="G673" s="19">
        <f>IF(Movies[[#This Row],[rating]]=0,"",Movies[[#This Row],[rating]])</f>
        <v>5.0999999999999996</v>
      </c>
      <c r="H673" s="19" t="str">
        <f>IF(Movies[[#This Row],[rating]]=0,"No Rating","Rated")</f>
        <v>Rated</v>
      </c>
      <c r="I673" s="16" t="s">
        <v>33</v>
      </c>
      <c r="J673" s="29" t="s">
        <v>96</v>
      </c>
      <c r="K673" s="19">
        <v>5.8380000000000001</v>
      </c>
      <c r="L673" s="26">
        <v>14</v>
      </c>
    </row>
    <row r="674" spans="1:12" x14ac:dyDescent="0.3">
      <c r="A674" s="14">
        <v>57500</v>
      </c>
      <c r="B674" s="16" t="s">
        <v>1201</v>
      </c>
      <c r="C674" s="16" t="s">
        <v>1202</v>
      </c>
      <c r="D674" s="4">
        <v>40396</v>
      </c>
      <c r="E674" s="23">
        <v>2010</v>
      </c>
      <c r="F674" s="19">
        <v>5.5</v>
      </c>
      <c r="G674" s="19">
        <f>IF(Movies[[#This Row],[rating]]=0,"",Movies[[#This Row],[rating]])</f>
        <v>5.5</v>
      </c>
      <c r="H674" s="19" t="str">
        <f>IF(Movies[[#This Row],[rating]]=0,"No Rating","Rated")</f>
        <v>Rated</v>
      </c>
      <c r="I674" s="16" t="s">
        <v>1203</v>
      </c>
      <c r="J674" s="29" t="s">
        <v>517</v>
      </c>
      <c r="K674" s="19">
        <v>5.8170000000000002</v>
      </c>
      <c r="L674" s="26">
        <v>12</v>
      </c>
    </row>
    <row r="675" spans="1:12" x14ac:dyDescent="0.3">
      <c r="A675" s="14">
        <v>70712</v>
      </c>
      <c r="B675" s="16" t="s">
        <v>1204</v>
      </c>
      <c r="C675" s="16" t="s">
        <v>74</v>
      </c>
      <c r="D675" s="4">
        <v>40480</v>
      </c>
      <c r="E675" s="23">
        <v>2010</v>
      </c>
      <c r="F675" s="19">
        <v>6.8</v>
      </c>
      <c r="G675" s="19">
        <f>IF(Movies[[#This Row],[rating]]=0,"",Movies[[#This Row],[rating]])</f>
        <v>6.8</v>
      </c>
      <c r="H675" s="19" t="str">
        <f>IF(Movies[[#This Row],[rating]]=0,"No Rating","Rated")</f>
        <v>Rated</v>
      </c>
      <c r="I675" s="16" t="s">
        <v>1205</v>
      </c>
      <c r="J675" s="29" t="s">
        <v>12</v>
      </c>
      <c r="K675" s="19">
        <v>5.8019999999999996</v>
      </c>
      <c r="L675" s="26">
        <v>85</v>
      </c>
    </row>
    <row r="676" spans="1:12" x14ac:dyDescent="0.3">
      <c r="A676" s="14">
        <v>49347</v>
      </c>
      <c r="B676" s="16" t="s">
        <v>1206</v>
      </c>
      <c r="C676" s="16" t="s">
        <v>367</v>
      </c>
      <c r="D676" s="4">
        <v>40333</v>
      </c>
      <c r="E676" s="23">
        <v>2010</v>
      </c>
      <c r="F676" s="19">
        <v>5.2</v>
      </c>
      <c r="G676" s="19">
        <f>IF(Movies[[#This Row],[rating]]=0,"",Movies[[#This Row],[rating]])</f>
        <v>5.2</v>
      </c>
      <c r="H676" s="19" t="str">
        <f>IF(Movies[[#This Row],[rating]]=0,"No Rating","Rated")</f>
        <v>Rated</v>
      </c>
      <c r="I676" s="16" t="s">
        <v>178</v>
      </c>
      <c r="J676" s="29" t="s">
        <v>12</v>
      </c>
      <c r="K676" s="19">
        <v>5.8</v>
      </c>
      <c r="L676" s="26">
        <v>53</v>
      </c>
    </row>
    <row r="677" spans="1:12" x14ac:dyDescent="0.3">
      <c r="A677" s="14">
        <v>92243</v>
      </c>
      <c r="B677" s="16" t="s">
        <v>1207</v>
      </c>
      <c r="C677" s="16" t="s">
        <v>1208</v>
      </c>
      <c r="D677" s="4">
        <v>40205</v>
      </c>
      <c r="E677" s="23">
        <v>2010</v>
      </c>
      <c r="F677" s="19">
        <v>7.3</v>
      </c>
      <c r="G677" s="19">
        <f>IF(Movies[[#This Row],[rating]]=0,"",Movies[[#This Row],[rating]])</f>
        <v>7.3</v>
      </c>
      <c r="H677" s="19" t="str">
        <f>IF(Movies[[#This Row],[rating]]=0,"No Rating","Rated")</f>
        <v>Rated</v>
      </c>
      <c r="I677" s="16" t="s">
        <v>1209</v>
      </c>
      <c r="J677" s="29" t="s">
        <v>511</v>
      </c>
      <c r="K677" s="19">
        <v>5.7880000000000003</v>
      </c>
      <c r="L677" s="26">
        <v>76</v>
      </c>
    </row>
    <row r="678" spans="1:12" x14ac:dyDescent="0.3">
      <c r="A678" s="14">
        <v>35025</v>
      </c>
      <c r="B678" s="16" t="s">
        <v>1210</v>
      </c>
      <c r="C678" s="16" t="s">
        <v>108</v>
      </c>
      <c r="D678" s="4">
        <v>40225</v>
      </c>
      <c r="E678" s="23">
        <v>2010</v>
      </c>
      <c r="F678" s="19">
        <v>5.8</v>
      </c>
      <c r="G678" s="19">
        <f>IF(Movies[[#This Row],[rating]]=0,"",Movies[[#This Row],[rating]])</f>
        <v>5.8</v>
      </c>
      <c r="H678" s="19" t="str">
        <f>IF(Movies[[#This Row],[rating]]=0,"No Rating","Rated")</f>
        <v>Rated</v>
      </c>
      <c r="I678" s="16" t="s">
        <v>30</v>
      </c>
      <c r="J678" s="29" t="s">
        <v>110</v>
      </c>
      <c r="K678" s="19">
        <v>5.7850000000000001</v>
      </c>
      <c r="L678" s="26">
        <v>283</v>
      </c>
    </row>
    <row r="679" spans="1:12" x14ac:dyDescent="0.3">
      <c r="A679" s="14">
        <v>72721</v>
      </c>
      <c r="B679" s="16" t="s">
        <v>1211</v>
      </c>
      <c r="C679" s="16" t="s">
        <v>1212</v>
      </c>
      <c r="D679" s="4">
        <v>40478</v>
      </c>
      <c r="E679" s="23">
        <v>2010</v>
      </c>
      <c r="F679" s="19">
        <v>7.4</v>
      </c>
      <c r="G679" s="19">
        <f>IF(Movies[[#This Row],[rating]]=0,"",Movies[[#This Row],[rating]])</f>
        <v>7.4</v>
      </c>
      <c r="H679" s="19" t="str">
        <f>IF(Movies[[#This Row],[rating]]=0,"No Rating","Rated")</f>
        <v>Rated</v>
      </c>
      <c r="I679" s="16" t="s">
        <v>329</v>
      </c>
      <c r="J679" s="29" t="s">
        <v>34</v>
      </c>
      <c r="K679" s="19">
        <v>5.7809999999999997</v>
      </c>
      <c r="L679" s="26">
        <v>155</v>
      </c>
    </row>
    <row r="680" spans="1:12" x14ac:dyDescent="0.3">
      <c r="A680" s="14">
        <v>57436</v>
      </c>
      <c r="B680" s="16" t="s">
        <v>1213</v>
      </c>
      <c r="C680" s="16" t="s">
        <v>1109</v>
      </c>
      <c r="D680" s="4">
        <v>40447</v>
      </c>
      <c r="E680" s="23">
        <v>2010</v>
      </c>
      <c r="F680" s="19">
        <v>5</v>
      </c>
      <c r="G680" s="19">
        <f>IF(Movies[[#This Row],[rating]]=0,"",Movies[[#This Row],[rating]])</f>
        <v>5</v>
      </c>
      <c r="H680" s="19" t="str">
        <f>IF(Movies[[#This Row],[rating]]=0,"No Rating","Rated")</f>
        <v>Rated</v>
      </c>
      <c r="I680" s="16" t="s">
        <v>329</v>
      </c>
      <c r="J680" s="29" t="s">
        <v>12</v>
      </c>
      <c r="K680" s="19">
        <v>5.7670000000000003</v>
      </c>
      <c r="L680" s="26">
        <v>21</v>
      </c>
    </row>
    <row r="681" spans="1:12" x14ac:dyDescent="0.3">
      <c r="A681" s="14">
        <v>53344</v>
      </c>
      <c r="B681" s="16" t="s">
        <v>1214</v>
      </c>
      <c r="C681" s="16" t="s">
        <v>10</v>
      </c>
      <c r="D681" s="4">
        <v>40252</v>
      </c>
      <c r="E681" s="23">
        <v>2010</v>
      </c>
      <c r="F681" s="19">
        <v>7.5</v>
      </c>
      <c r="G681" s="19">
        <f>IF(Movies[[#This Row],[rating]]=0,"",Movies[[#This Row],[rating]])</f>
        <v>7.5</v>
      </c>
      <c r="H681" s="19" t="str">
        <f>IF(Movies[[#This Row],[rating]]=0,"No Rating","Rated")</f>
        <v>Rated</v>
      </c>
      <c r="I681" s="16" t="s">
        <v>1215</v>
      </c>
      <c r="J681" s="29" t="s">
        <v>12</v>
      </c>
      <c r="K681" s="19">
        <v>5.76</v>
      </c>
      <c r="L681" s="26">
        <v>132</v>
      </c>
    </row>
    <row r="682" spans="1:12" x14ac:dyDescent="0.3">
      <c r="A682" s="14">
        <v>44566</v>
      </c>
      <c r="B682" s="16" t="s">
        <v>1216</v>
      </c>
      <c r="C682" s="16" t="s">
        <v>595</v>
      </c>
      <c r="D682" s="4">
        <v>40445</v>
      </c>
      <c r="E682" s="23">
        <v>2010</v>
      </c>
      <c r="F682" s="19">
        <v>6</v>
      </c>
      <c r="G682" s="19">
        <f>IF(Movies[[#This Row],[rating]]=0,"",Movies[[#This Row],[rating]])</f>
        <v>6</v>
      </c>
      <c r="H682" s="19" t="str">
        <f>IF(Movies[[#This Row],[rating]]=0,"No Rating","Rated")</f>
        <v>Rated</v>
      </c>
      <c r="I682" s="16" t="s">
        <v>197</v>
      </c>
      <c r="J682" s="29" t="s">
        <v>142</v>
      </c>
      <c r="K682" s="19">
        <v>5.7560000000000002</v>
      </c>
      <c r="L682" s="26">
        <v>81</v>
      </c>
    </row>
    <row r="683" spans="1:12" x14ac:dyDescent="0.3">
      <c r="A683" s="14">
        <v>37832</v>
      </c>
      <c r="B683" s="16" t="s">
        <v>1217</v>
      </c>
      <c r="C683" s="16" t="s">
        <v>108</v>
      </c>
      <c r="D683" s="4">
        <v>40289</v>
      </c>
      <c r="E683" s="23">
        <v>2010</v>
      </c>
      <c r="F683" s="19">
        <v>5.8</v>
      </c>
      <c r="G683" s="19">
        <f>IF(Movies[[#This Row],[rating]]=0,"",Movies[[#This Row],[rating]])</f>
        <v>5.8</v>
      </c>
      <c r="H683" s="19" t="str">
        <f>IF(Movies[[#This Row],[rating]]=0,"No Rating","Rated")</f>
        <v>Rated</v>
      </c>
      <c r="I683" s="16" t="s">
        <v>30</v>
      </c>
      <c r="J683" s="29" t="s">
        <v>110</v>
      </c>
      <c r="K683" s="19">
        <v>5.7489999999999997</v>
      </c>
      <c r="L683" s="26">
        <v>155</v>
      </c>
    </row>
    <row r="684" spans="1:12" x14ac:dyDescent="0.3">
      <c r="A684" s="14">
        <v>121046</v>
      </c>
      <c r="B684" s="16" t="s">
        <v>1218</v>
      </c>
      <c r="C684" s="16" t="s">
        <v>220</v>
      </c>
      <c r="D684" s="4">
        <v>40437</v>
      </c>
      <c r="E684" s="23">
        <v>2010</v>
      </c>
      <c r="F684" s="19">
        <v>6.2</v>
      </c>
      <c r="G684" s="19">
        <f>IF(Movies[[#This Row],[rating]]=0,"",Movies[[#This Row],[rating]])</f>
        <v>6.2</v>
      </c>
      <c r="H684" s="19" t="str">
        <f>IF(Movies[[#This Row],[rating]]=0,"No Rating","Rated")</f>
        <v>Rated</v>
      </c>
      <c r="I684" s="16" t="s">
        <v>33</v>
      </c>
      <c r="J684" s="29" t="s">
        <v>222</v>
      </c>
      <c r="K684" s="19">
        <v>5.7439999999999998</v>
      </c>
      <c r="L684" s="26">
        <v>10</v>
      </c>
    </row>
    <row r="685" spans="1:12" x14ac:dyDescent="0.3">
      <c r="A685" s="14">
        <v>38325</v>
      </c>
      <c r="B685" s="16" t="s">
        <v>1219</v>
      </c>
      <c r="C685" s="16" t="s">
        <v>877</v>
      </c>
      <c r="D685" s="4">
        <v>40226</v>
      </c>
      <c r="E685" s="23">
        <v>2010</v>
      </c>
      <c r="F685" s="19">
        <v>6.4909999999999997</v>
      </c>
      <c r="G685" s="19">
        <f>IF(Movies[[#This Row],[rating]]=0,"",Movies[[#This Row],[rating]])</f>
        <v>6.4909999999999997</v>
      </c>
      <c r="H685" s="19" t="str">
        <f>IF(Movies[[#This Row],[rating]]=0,"No Rating","Rated")</f>
        <v>Rated</v>
      </c>
      <c r="I685" s="16" t="s">
        <v>239</v>
      </c>
      <c r="J685" s="29" t="s">
        <v>774</v>
      </c>
      <c r="K685" s="19">
        <v>5.7309999999999999</v>
      </c>
      <c r="L685" s="26">
        <v>115</v>
      </c>
    </row>
    <row r="686" spans="1:12" x14ac:dyDescent="0.3">
      <c r="A686" s="14">
        <v>74471</v>
      </c>
      <c r="B686" s="16" t="s">
        <v>1220</v>
      </c>
      <c r="C686" s="16" t="s">
        <v>416</v>
      </c>
      <c r="D686" s="4">
        <v>40420</v>
      </c>
      <c r="E686" s="23">
        <v>2010</v>
      </c>
      <c r="F686" s="19">
        <v>5.5</v>
      </c>
      <c r="G686" s="19">
        <f>IF(Movies[[#This Row],[rating]]=0,"",Movies[[#This Row],[rating]])</f>
        <v>5.5</v>
      </c>
      <c r="H686" s="19" t="str">
        <f>IF(Movies[[#This Row],[rating]]=0,"No Rating","Rated")</f>
        <v>Rated</v>
      </c>
      <c r="I686" s="16" t="s">
        <v>983</v>
      </c>
      <c r="J686" s="29" t="s">
        <v>12</v>
      </c>
      <c r="K686" s="19">
        <v>5.726</v>
      </c>
      <c r="L686" s="26">
        <v>177</v>
      </c>
    </row>
    <row r="687" spans="1:12" x14ac:dyDescent="0.3">
      <c r="A687" s="14">
        <v>45792</v>
      </c>
      <c r="B687" s="16" t="s">
        <v>1221</v>
      </c>
      <c r="C687" s="16" t="s">
        <v>10</v>
      </c>
      <c r="D687" s="4">
        <v>40265</v>
      </c>
      <c r="E687" s="23">
        <v>2010</v>
      </c>
      <c r="F687" s="19">
        <v>7.056</v>
      </c>
      <c r="G687" s="19">
        <f>IF(Movies[[#This Row],[rating]]=0,"",Movies[[#This Row],[rating]])</f>
        <v>7.056</v>
      </c>
      <c r="H687" s="19" t="str">
        <f>IF(Movies[[#This Row],[rating]]=0,"No Rating","Rated")</f>
        <v>Rated</v>
      </c>
      <c r="I687" s="16" t="s">
        <v>398</v>
      </c>
      <c r="J687" s="29" t="s">
        <v>12</v>
      </c>
      <c r="K687" s="19">
        <v>5.7130000000000001</v>
      </c>
      <c r="L687" s="26">
        <v>45</v>
      </c>
    </row>
    <row r="688" spans="1:12" x14ac:dyDescent="0.3">
      <c r="A688" s="14">
        <v>52939</v>
      </c>
      <c r="B688" s="16" t="s">
        <v>1222</v>
      </c>
      <c r="C688" s="16" t="s">
        <v>877</v>
      </c>
      <c r="D688" s="4">
        <v>40541</v>
      </c>
      <c r="E688" s="23">
        <v>2010</v>
      </c>
      <c r="F688" s="19">
        <v>6.2389999999999999</v>
      </c>
      <c r="G688" s="19">
        <f>IF(Movies[[#This Row],[rating]]=0,"",Movies[[#This Row],[rating]])</f>
        <v>6.2389999999999999</v>
      </c>
      <c r="H688" s="19" t="str">
        <f>IF(Movies[[#This Row],[rating]]=0,"No Rating","Rated")</f>
        <v>Rated</v>
      </c>
      <c r="I688" s="16" t="s">
        <v>1125</v>
      </c>
      <c r="J688" s="29" t="s">
        <v>774</v>
      </c>
      <c r="K688" s="19">
        <v>5.6879999999999997</v>
      </c>
      <c r="L688" s="26">
        <v>94</v>
      </c>
    </row>
    <row r="689" spans="1:12" x14ac:dyDescent="0.3">
      <c r="A689" s="14">
        <v>69597</v>
      </c>
      <c r="B689" s="16" t="s">
        <v>1223</v>
      </c>
      <c r="C689" s="16" t="s">
        <v>595</v>
      </c>
      <c r="D689" s="4">
        <v>40192</v>
      </c>
      <c r="E689" s="23">
        <v>2010</v>
      </c>
      <c r="F689" s="19">
        <v>6.5519999999999996</v>
      </c>
      <c r="G689" s="19">
        <f>IF(Movies[[#This Row],[rating]]=0,"",Movies[[#This Row],[rating]])</f>
        <v>6.5519999999999996</v>
      </c>
      <c r="H689" s="19" t="str">
        <f>IF(Movies[[#This Row],[rating]]=0,"No Rating","Rated")</f>
        <v>Rated</v>
      </c>
      <c r="I689" s="16" t="s">
        <v>423</v>
      </c>
      <c r="J689" s="29" t="s">
        <v>597</v>
      </c>
      <c r="K689" s="19">
        <v>5.6859999999999999</v>
      </c>
      <c r="L689" s="26">
        <v>48</v>
      </c>
    </row>
    <row r="690" spans="1:12" x14ac:dyDescent="0.3">
      <c r="A690" s="14">
        <v>53844</v>
      </c>
      <c r="B690" s="16" t="s">
        <v>1224</v>
      </c>
      <c r="C690" s="16" t="s">
        <v>108</v>
      </c>
      <c r="D690" s="4">
        <v>40478</v>
      </c>
      <c r="E690" s="23">
        <v>2010</v>
      </c>
      <c r="F690" s="19">
        <v>4.9000000000000004</v>
      </c>
      <c r="G690" s="19">
        <f>IF(Movies[[#This Row],[rating]]=0,"",Movies[[#This Row],[rating]])</f>
        <v>4.9000000000000004</v>
      </c>
      <c r="H690" s="19" t="str">
        <f>IF(Movies[[#This Row],[rating]]=0,"No Rating","Rated")</f>
        <v>Rated</v>
      </c>
      <c r="I690" s="16" t="s">
        <v>273</v>
      </c>
      <c r="J690" s="29" t="s">
        <v>110</v>
      </c>
      <c r="K690" s="19">
        <v>5.6859999999999999</v>
      </c>
      <c r="L690" s="26">
        <v>147</v>
      </c>
    </row>
    <row r="691" spans="1:12" x14ac:dyDescent="0.3">
      <c r="A691" s="14">
        <v>46584</v>
      </c>
      <c r="B691" s="16" t="s">
        <v>1225</v>
      </c>
      <c r="C691" s="16" t="s">
        <v>432</v>
      </c>
      <c r="D691" s="4">
        <v>40303</v>
      </c>
      <c r="E691" s="23">
        <v>2010</v>
      </c>
      <c r="F691" s="19">
        <v>6.7</v>
      </c>
      <c r="G691" s="19">
        <f>IF(Movies[[#This Row],[rating]]=0,"",Movies[[#This Row],[rating]])</f>
        <v>6.7</v>
      </c>
      <c r="H691" s="19" t="str">
        <f>IF(Movies[[#This Row],[rating]]=0,"No Rating","Rated")</f>
        <v>Rated</v>
      </c>
      <c r="I691" s="16" t="s">
        <v>30</v>
      </c>
      <c r="J691" s="29" t="s">
        <v>12</v>
      </c>
      <c r="K691" s="19">
        <v>5.67</v>
      </c>
      <c r="L691" s="26">
        <v>108</v>
      </c>
    </row>
    <row r="692" spans="1:12" x14ac:dyDescent="0.3">
      <c r="A692" s="14">
        <v>27651</v>
      </c>
      <c r="B692" s="16" t="s">
        <v>1226</v>
      </c>
      <c r="C692" s="16" t="s">
        <v>10</v>
      </c>
      <c r="D692" s="4">
        <v>40193</v>
      </c>
      <c r="E692" s="23">
        <v>2010</v>
      </c>
      <c r="F692" s="19">
        <v>4.5999999999999996</v>
      </c>
      <c r="G692" s="19">
        <f>IF(Movies[[#This Row],[rating]]=0,"",Movies[[#This Row],[rating]])</f>
        <v>4.5999999999999996</v>
      </c>
      <c r="H692" s="19" t="str">
        <f>IF(Movies[[#This Row],[rating]]=0,"No Rating","Rated")</f>
        <v>Rated</v>
      </c>
      <c r="I692" s="16" t="s">
        <v>1227</v>
      </c>
      <c r="J692" s="29" t="s">
        <v>12</v>
      </c>
      <c r="K692" s="19">
        <v>5.6539999999999999</v>
      </c>
      <c r="L692" s="26">
        <v>63</v>
      </c>
    </row>
    <row r="693" spans="1:12" x14ac:dyDescent="0.3">
      <c r="A693" s="14">
        <v>46873</v>
      </c>
      <c r="B693" s="16" t="s">
        <v>1228</v>
      </c>
      <c r="C693" s="16" t="s">
        <v>1229</v>
      </c>
      <c r="D693" s="4">
        <v>40456</v>
      </c>
      <c r="E693" s="23">
        <v>2010</v>
      </c>
      <c r="F693" s="19">
        <v>6.1</v>
      </c>
      <c r="G693" s="19">
        <f>IF(Movies[[#This Row],[rating]]=0,"",Movies[[#This Row],[rating]])</f>
        <v>6.1</v>
      </c>
      <c r="H693" s="19" t="str">
        <f>IF(Movies[[#This Row],[rating]]=0,"No Rating","Rated")</f>
        <v>Rated</v>
      </c>
      <c r="I693" s="16" t="s">
        <v>189</v>
      </c>
      <c r="J693" s="29" t="s">
        <v>286</v>
      </c>
      <c r="K693" s="19">
        <v>5.6509999999999998</v>
      </c>
      <c r="L693" s="26">
        <v>49</v>
      </c>
    </row>
    <row r="694" spans="1:12" x14ac:dyDescent="0.3">
      <c r="A694" s="14">
        <v>45527</v>
      </c>
      <c r="B694" s="16" t="s">
        <v>1230</v>
      </c>
      <c r="C694" s="16" t="s">
        <v>693</v>
      </c>
      <c r="D694" s="4">
        <v>40281</v>
      </c>
      <c r="E694" s="23">
        <v>2010</v>
      </c>
      <c r="F694" s="19">
        <v>4.4000000000000004</v>
      </c>
      <c r="G694" s="19">
        <f>IF(Movies[[#This Row],[rating]]=0,"",Movies[[#This Row],[rating]])</f>
        <v>4.4000000000000004</v>
      </c>
      <c r="H694" s="19" t="str">
        <f>IF(Movies[[#This Row],[rating]]=0,"No Rating","Rated")</f>
        <v>Rated</v>
      </c>
      <c r="I694" s="16" t="s">
        <v>1231</v>
      </c>
      <c r="J694" s="29" t="s">
        <v>12</v>
      </c>
      <c r="K694" s="19">
        <v>5.6390000000000002</v>
      </c>
      <c r="L694" s="26">
        <v>48</v>
      </c>
    </row>
    <row r="695" spans="1:12" x14ac:dyDescent="0.3">
      <c r="A695" s="14">
        <v>70925</v>
      </c>
      <c r="B695" s="16" t="s">
        <v>1232</v>
      </c>
      <c r="C695" s="16" t="s">
        <v>1233</v>
      </c>
      <c r="D695" s="4">
        <v>40459</v>
      </c>
      <c r="E695" s="23">
        <v>2010</v>
      </c>
      <c r="F695" s="19">
        <v>6.9</v>
      </c>
      <c r="G695" s="19">
        <f>IF(Movies[[#This Row],[rating]]=0,"",Movies[[#This Row],[rating]])</f>
        <v>6.9</v>
      </c>
      <c r="H695" s="19" t="str">
        <f>IF(Movies[[#This Row],[rating]]=0,"No Rating","Rated")</f>
        <v>Rated</v>
      </c>
      <c r="I695" s="16" t="s">
        <v>189</v>
      </c>
      <c r="J695" s="29" t="s">
        <v>12</v>
      </c>
      <c r="K695" s="19">
        <v>5.6379999999999999</v>
      </c>
      <c r="L695" s="26">
        <v>85</v>
      </c>
    </row>
    <row r="696" spans="1:12" x14ac:dyDescent="0.3">
      <c r="A696" s="14">
        <v>57517</v>
      </c>
      <c r="B696" s="16" t="s">
        <v>1234</v>
      </c>
      <c r="C696" s="16" t="s">
        <v>10</v>
      </c>
      <c r="D696" s="4">
        <v>40473</v>
      </c>
      <c r="E696" s="23">
        <v>2010</v>
      </c>
      <c r="F696" s="19">
        <v>6.6</v>
      </c>
      <c r="G696" s="19">
        <f>IF(Movies[[#This Row],[rating]]=0,"",Movies[[#This Row],[rating]])</f>
        <v>6.6</v>
      </c>
      <c r="H696" s="19" t="str">
        <f>IF(Movies[[#This Row],[rating]]=0,"No Rating","Rated")</f>
        <v>Rated</v>
      </c>
      <c r="I696" s="16" t="s">
        <v>1235</v>
      </c>
      <c r="J696" s="29" t="s">
        <v>12</v>
      </c>
      <c r="K696" s="19">
        <v>5.6340000000000003</v>
      </c>
      <c r="L696" s="26">
        <v>48</v>
      </c>
    </row>
    <row r="697" spans="1:12" x14ac:dyDescent="0.3">
      <c r="A697" s="14">
        <v>90363</v>
      </c>
      <c r="B697" s="16" t="s">
        <v>1236</v>
      </c>
      <c r="C697" s="16" t="s">
        <v>10</v>
      </c>
      <c r="D697" s="4">
        <v>40485</v>
      </c>
      <c r="E697" s="23">
        <v>2010</v>
      </c>
      <c r="F697" s="19">
        <v>4.7</v>
      </c>
      <c r="G697" s="19">
        <f>IF(Movies[[#This Row],[rating]]=0,"",Movies[[#This Row],[rating]])</f>
        <v>4.7</v>
      </c>
      <c r="H697" s="19" t="str">
        <f>IF(Movies[[#This Row],[rating]]=0,"No Rating","Rated")</f>
        <v>Rated</v>
      </c>
      <c r="I697" s="16" t="s">
        <v>1237</v>
      </c>
      <c r="J697" s="29" t="s">
        <v>12</v>
      </c>
      <c r="K697" s="19">
        <v>5.633</v>
      </c>
      <c r="L697" s="26">
        <v>34</v>
      </c>
    </row>
    <row r="698" spans="1:12" x14ac:dyDescent="0.3">
      <c r="A698" s="14">
        <v>254144</v>
      </c>
      <c r="B698" s="16" t="s">
        <v>1238</v>
      </c>
      <c r="C698" s="16" t="s">
        <v>144</v>
      </c>
      <c r="D698" s="4">
        <v>40284</v>
      </c>
      <c r="E698" s="23">
        <v>2010</v>
      </c>
      <c r="F698" s="19">
        <v>4.3</v>
      </c>
      <c r="G698" s="19">
        <f>IF(Movies[[#This Row],[rating]]=0,"",Movies[[#This Row],[rating]])</f>
        <v>4.3</v>
      </c>
      <c r="H698" s="19" t="str">
        <f>IF(Movies[[#This Row],[rating]]=0,"No Rating","Rated")</f>
        <v>Rated</v>
      </c>
      <c r="I698" s="16" t="s">
        <v>30</v>
      </c>
      <c r="J698" s="29" t="s">
        <v>146</v>
      </c>
      <c r="K698" s="19">
        <v>5.6310000000000002</v>
      </c>
      <c r="L698" s="26">
        <v>3</v>
      </c>
    </row>
    <row r="699" spans="1:12" x14ac:dyDescent="0.3">
      <c r="A699" s="14">
        <v>56968</v>
      </c>
      <c r="B699" s="16" t="s">
        <v>1239</v>
      </c>
      <c r="C699" s="16" t="s">
        <v>10</v>
      </c>
      <c r="D699" s="4">
        <v>40201</v>
      </c>
      <c r="E699" s="23">
        <v>2010</v>
      </c>
      <c r="F699" s="19">
        <v>5.0999999999999996</v>
      </c>
      <c r="G699" s="19">
        <f>IF(Movies[[#This Row],[rating]]=0,"",Movies[[#This Row],[rating]])</f>
        <v>5.0999999999999996</v>
      </c>
      <c r="H699" s="19" t="str">
        <f>IF(Movies[[#This Row],[rating]]=0,"No Rating","Rated")</f>
        <v>Rated</v>
      </c>
      <c r="I699" s="16" t="s">
        <v>398</v>
      </c>
      <c r="J699" s="29" t="s">
        <v>12</v>
      </c>
      <c r="K699" s="19">
        <v>5.6210000000000004</v>
      </c>
      <c r="L699" s="26">
        <v>125</v>
      </c>
    </row>
    <row r="700" spans="1:12" x14ac:dyDescent="0.3">
      <c r="A700" s="14">
        <v>46636</v>
      </c>
      <c r="B700" s="16" t="s">
        <v>1240</v>
      </c>
      <c r="C700" s="16" t="s">
        <v>284</v>
      </c>
      <c r="D700" s="4">
        <v>40192</v>
      </c>
      <c r="E700" s="23">
        <v>2010</v>
      </c>
      <c r="F700" s="19">
        <v>6.6520000000000001</v>
      </c>
      <c r="G700" s="19">
        <f>IF(Movies[[#This Row],[rating]]=0,"",Movies[[#This Row],[rating]])</f>
        <v>6.6520000000000001</v>
      </c>
      <c r="H700" s="19" t="str">
        <f>IF(Movies[[#This Row],[rating]]=0,"No Rating","Rated")</f>
        <v>Rated</v>
      </c>
      <c r="I700" s="16" t="s">
        <v>1241</v>
      </c>
      <c r="J700" s="29" t="s">
        <v>286</v>
      </c>
      <c r="K700" s="19">
        <v>5.6120000000000001</v>
      </c>
      <c r="L700" s="26">
        <v>56</v>
      </c>
    </row>
    <row r="701" spans="1:12" x14ac:dyDescent="0.3">
      <c r="A701" s="14">
        <v>44862</v>
      </c>
      <c r="B701" s="16" t="s">
        <v>1242</v>
      </c>
      <c r="C701" s="16" t="s">
        <v>10</v>
      </c>
      <c r="D701" s="4">
        <v>40484</v>
      </c>
      <c r="E701" s="23">
        <v>2010</v>
      </c>
      <c r="F701" s="19">
        <v>5</v>
      </c>
      <c r="G701" s="19">
        <f>IF(Movies[[#This Row],[rating]]=0,"",Movies[[#This Row],[rating]])</f>
        <v>5</v>
      </c>
      <c r="H701" s="19" t="str">
        <f>IF(Movies[[#This Row],[rating]]=0,"No Rating","Rated")</f>
        <v>Rated</v>
      </c>
      <c r="I701" s="16" t="s">
        <v>85</v>
      </c>
      <c r="J701" s="29" t="s">
        <v>12</v>
      </c>
      <c r="K701" s="19">
        <v>5.61</v>
      </c>
      <c r="L701" s="26">
        <v>27</v>
      </c>
    </row>
    <row r="702" spans="1:12" x14ac:dyDescent="0.3">
      <c r="A702" s="14">
        <v>45013</v>
      </c>
      <c r="B702" s="16" t="s">
        <v>1243</v>
      </c>
      <c r="C702" s="16" t="s">
        <v>10</v>
      </c>
      <c r="D702" s="4">
        <v>40291</v>
      </c>
      <c r="E702" s="23">
        <v>2010</v>
      </c>
      <c r="F702" s="19">
        <v>5.2</v>
      </c>
      <c r="G702" s="19">
        <f>IF(Movies[[#This Row],[rating]]=0,"",Movies[[#This Row],[rating]])</f>
        <v>5.2</v>
      </c>
      <c r="H702" s="19" t="str">
        <f>IF(Movies[[#This Row],[rating]]=0,"No Rating","Rated")</f>
        <v>Rated</v>
      </c>
      <c r="I702" s="16" t="s">
        <v>1244</v>
      </c>
      <c r="J702" s="29" t="s">
        <v>12</v>
      </c>
      <c r="K702" s="19">
        <v>5.6059999999999999</v>
      </c>
      <c r="L702" s="26">
        <v>59</v>
      </c>
    </row>
    <row r="703" spans="1:12" x14ac:dyDescent="0.3">
      <c r="A703" s="14">
        <v>45368</v>
      </c>
      <c r="B703" s="16" t="s">
        <v>1245</v>
      </c>
      <c r="C703" s="16" t="s">
        <v>108</v>
      </c>
      <c r="D703" s="4">
        <v>40296</v>
      </c>
      <c r="E703" s="23">
        <v>2010</v>
      </c>
      <c r="F703" s="19">
        <v>6.165</v>
      </c>
      <c r="G703" s="19">
        <f>IF(Movies[[#This Row],[rating]]=0,"",Movies[[#This Row],[rating]])</f>
        <v>6.165</v>
      </c>
      <c r="H703" s="19" t="str">
        <f>IF(Movies[[#This Row],[rating]]=0,"No Rating","Rated")</f>
        <v>Rated</v>
      </c>
      <c r="I703" s="16" t="s">
        <v>1246</v>
      </c>
      <c r="J703" s="29" t="s">
        <v>110</v>
      </c>
      <c r="K703" s="19">
        <v>5.6040000000000001</v>
      </c>
      <c r="L703" s="26">
        <v>94</v>
      </c>
    </row>
    <row r="704" spans="1:12" x14ac:dyDescent="0.3">
      <c r="A704" s="14">
        <v>61933</v>
      </c>
      <c r="B704" s="16" t="s">
        <v>1247</v>
      </c>
      <c r="C704" s="16" t="s">
        <v>32</v>
      </c>
      <c r="D704" s="4">
        <v>40512</v>
      </c>
      <c r="E704" s="23">
        <v>2010</v>
      </c>
      <c r="F704" s="19">
        <v>7.5</v>
      </c>
      <c r="G704" s="19">
        <f>IF(Movies[[#This Row],[rating]]=0,"",Movies[[#This Row],[rating]])</f>
        <v>7.5</v>
      </c>
      <c r="H704" s="19" t="str">
        <f>IF(Movies[[#This Row],[rating]]=0,"No Rating","Rated")</f>
        <v>Rated</v>
      </c>
      <c r="I704" s="16" t="s">
        <v>329</v>
      </c>
      <c r="J704" s="29" t="s">
        <v>110</v>
      </c>
      <c r="K704" s="19">
        <v>5.5940000000000003</v>
      </c>
      <c r="L704" s="26">
        <v>73</v>
      </c>
    </row>
    <row r="705" spans="1:12" x14ac:dyDescent="0.3">
      <c r="A705" s="14">
        <v>47467</v>
      </c>
      <c r="B705" s="16" t="s">
        <v>1248</v>
      </c>
      <c r="C705" s="16" t="s">
        <v>10</v>
      </c>
      <c r="D705" s="4">
        <v>40361</v>
      </c>
      <c r="E705" s="23">
        <v>2010</v>
      </c>
      <c r="F705" s="19">
        <v>4.0999999999999996</v>
      </c>
      <c r="G705" s="19">
        <f>IF(Movies[[#This Row],[rating]]=0,"",Movies[[#This Row],[rating]])</f>
        <v>4.0999999999999996</v>
      </c>
      <c r="H705" s="19" t="str">
        <f>IF(Movies[[#This Row],[rating]]=0,"No Rating","Rated")</f>
        <v>Rated</v>
      </c>
      <c r="I705" s="16" t="s">
        <v>1249</v>
      </c>
      <c r="J705" s="29" t="s">
        <v>12</v>
      </c>
      <c r="K705" s="19">
        <v>5.5860000000000003</v>
      </c>
      <c r="L705" s="26">
        <v>31</v>
      </c>
    </row>
    <row r="706" spans="1:12" x14ac:dyDescent="0.3">
      <c r="A706" s="14">
        <v>39477</v>
      </c>
      <c r="B706" s="16" t="s">
        <v>1250</v>
      </c>
      <c r="C706" s="16" t="s">
        <v>10</v>
      </c>
      <c r="D706" s="4">
        <v>40329</v>
      </c>
      <c r="E706" s="23">
        <v>2010</v>
      </c>
      <c r="F706" s="19">
        <v>5.5</v>
      </c>
      <c r="G706" s="19">
        <f>IF(Movies[[#This Row],[rating]]=0,"",Movies[[#This Row],[rating]])</f>
        <v>5.5</v>
      </c>
      <c r="H706" s="19" t="str">
        <f>IF(Movies[[#This Row],[rating]]=0,"No Rating","Rated")</f>
        <v>Rated</v>
      </c>
      <c r="I706" s="16" t="s">
        <v>49</v>
      </c>
      <c r="J706" s="29" t="s">
        <v>12</v>
      </c>
      <c r="K706" s="19">
        <v>5.585</v>
      </c>
      <c r="L706" s="26">
        <v>31</v>
      </c>
    </row>
    <row r="707" spans="1:12" x14ac:dyDescent="0.3">
      <c r="A707" s="14">
        <v>46106</v>
      </c>
      <c r="B707" s="16" t="s">
        <v>1251</v>
      </c>
      <c r="C707" s="16" t="s">
        <v>144</v>
      </c>
      <c r="D707" s="4">
        <v>40404</v>
      </c>
      <c r="E707" s="23">
        <v>2010</v>
      </c>
      <c r="F707" s="19">
        <v>6.4</v>
      </c>
      <c r="G707" s="19">
        <f>IF(Movies[[#This Row],[rating]]=0,"",Movies[[#This Row],[rating]])</f>
        <v>6.4</v>
      </c>
      <c r="H707" s="19" t="str">
        <f>IF(Movies[[#This Row],[rating]]=0,"No Rating","Rated")</f>
        <v>Rated</v>
      </c>
      <c r="I707" s="16" t="s">
        <v>688</v>
      </c>
      <c r="J707" s="29" t="s">
        <v>146</v>
      </c>
      <c r="K707" s="19">
        <v>5.58</v>
      </c>
      <c r="L707" s="26">
        <v>28</v>
      </c>
    </row>
    <row r="708" spans="1:12" x14ac:dyDescent="0.3">
      <c r="A708" s="14">
        <v>57011</v>
      </c>
      <c r="B708" s="16" t="s">
        <v>1252</v>
      </c>
      <c r="C708" s="16" t="s">
        <v>144</v>
      </c>
      <c r="D708" s="4">
        <v>40362</v>
      </c>
      <c r="E708" s="23">
        <v>2010</v>
      </c>
      <c r="F708" s="19">
        <v>4.7</v>
      </c>
      <c r="G708" s="19">
        <f>IF(Movies[[#This Row],[rating]]=0,"",Movies[[#This Row],[rating]])</f>
        <v>4.7</v>
      </c>
      <c r="H708" s="19" t="str">
        <f>IF(Movies[[#This Row],[rating]]=0,"No Rating","Rated")</f>
        <v>Rated</v>
      </c>
      <c r="I708" s="16" t="s">
        <v>983</v>
      </c>
      <c r="J708" s="29" t="s">
        <v>146</v>
      </c>
      <c r="K708" s="19">
        <v>5.577</v>
      </c>
      <c r="L708" s="26">
        <v>68</v>
      </c>
    </row>
    <row r="709" spans="1:12" x14ac:dyDescent="0.3">
      <c r="A709" s="14">
        <v>89704</v>
      </c>
      <c r="B709" s="16" t="s">
        <v>1253</v>
      </c>
      <c r="C709" s="16" t="s">
        <v>284</v>
      </c>
      <c r="D709" s="4">
        <v>40424</v>
      </c>
      <c r="E709" s="23">
        <v>2010</v>
      </c>
      <c r="F709" s="19">
        <v>7.3</v>
      </c>
      <c r="G709" s="19">
        <f>IF(Movies[[#This Row],[rating]]=0,"",Movies[[#This Row],[rating]])</f>
        <v>7.3</v>
      </c>
      <c r="H709" s="19" t="str">
        <f>IF(Movies[[#This Row],[rating]]=0,"No Rating","Rated")</f>
        <v>Rated</v>
      </c>
      <c r="I709" s="16" t="s">
        <v>329</v>
      </c>
      <c r="J709" s="29" t="s">
        <v>12</v>
      </c>
      <c r="K709" s="19">
        <v>5.5739999999999998</v>
      </c>
      <c r="L709" s="26">
        <v>125</v>
      </c>
    </row>
    <row r="710" spans="1:12" x14ac:dyDescent="0.3">
      <c r="A710" s="14">
        <v>70115</v>
      </c>
      <c r="B710" s="16" t="s">
        <v>1254</v>
      </c>
      <c r="C710" s="16" t="s">
        <v>367</v>
      </c>
      <c r="D710" s="4">
        <v>40466</v>
      </c>
      <c r="E710" s="23">
        <v>2010</v>
      </c>
      <c r="F710" s="19">
        <v>6.8</v>
      </c>
      <c r="G710" s="19">
        <f>IF(Movies[[#This Row],[rating]]=0,"",Movies[[#This Row],[rating]])</f>
        <v>6.8</v>
      </c>
      <c r="H710" s="19" t="str">
        <f>IF(Movies[[#This Row],[rating]]=0,"No Rating","Rated")</f>
        <v>Rated</v>
      </c>
      <c r="I710" s="16" t="s">
        <v>329</v>
      </c>
      <c r="J710" s="29" t="s">
        <v>12</v>
      </c>
      <c r="K710" s="19">
        <v>5.5709999999999997</v>
      </c>
      <c r="L710" s="26">
        <v>47</v>
      </c>
    </row>
    <row r="711" spans="1:12" x14ac:dyDescent="0.3">
      <c r="A711" s="14">
        <v>51764</v>
      </c>
      <c r="B711" s="16" t="s">
        <v>1255</v>
      </c>
      <c r="C711" s="16" t="s">
        <v>10</v>
      </c>
      <c r="D711" s="4">
        <v>40337</v>
      </c>
      <c r="E711" s="23">
        <v>2010</v>
      </c>
      <c r="F711" s="19">
        <v>5.7</v>
      </c>
      <c r="G711" s="19">
        <f>IF(Movies[[#This Row],[rating]]=0,"",Movies[[#This Row],[rating]])</f>
        <v>5.7</v>
      </c>
      <c r="H711" s="19" t="str">
        <f>IF(Movies[[#This Row],[rating]]=0,"No Rating","Rated")</f>
        <v>Rated</v>
      </c>
      <c r="I711" s="16" t="s">
        <v>273</v>
      </c>
      <c r="J711" s="29" t="s">
        <v>12</v>
      </c>
      <c r="K711" s="19">
        <v>5.5570000000000004</v>
      </c>
      <c r="L711" s="26">
        <v>34</v>
      </c>
    </row>
    <row r="712" spans="1:12" x14ac:dyDescent="0.3">
      <c r="A712" s="14">
        <v>47896</v>
      </c>
      <c r="B712" s="16" t="s">
        <v>1256</v>
      </c>
      <c r="C712" s="16" t="s">
        <v>10</v>
      </c>
      <c r="D712" s="4">
        <v>40253</v>
      </c>
      <c r="E712" s="23">
        <v>2010</v>
      </c>
      <c r="F712" s="19">
        <v>6.5</v>
      </c>
      <c r="G712" s="19">
        <f>IF(Movies[[#This Row],[rating]]=0,"",Movies[[#This Row],[rating]])</f>
        <v>6.5</v>
      </c>
      <c r="H712" s="19" t="str">
        <f>IF(Movies[[#This Row],[rating]]=0,"No Rating","Rated")</f>
        <v>Rated</v>
      </c>
      <c r="I712" s="16" t="s">
        <v>329</v>
      </c>
      <c r="J712" s="29" t="s">
        <v>12</v>
      </c>
      <c r="K712" s="19">
        <v>5.5449999999999999</v>
      </c>
      <c r="L712" s="26">
        <v>2</v>
      </c>
    </row>
    <row r="713" spans="1:12" x14ac:dyDescent="0.3">
      <c r="A713" s="14">
        <v>41535</v>
      </c>
      <c r="B713" s="16" t="s">
        <v>1257</v>
      </c>
      <c r="C713" s="16" t="s">
        <v>1258</v>
      </c>
      <c r="D713" s="4">
        <v>40276</v>
      </c>
      <c r="E713" s="23">
        <v>2010</v>
      </c>
      <c r="F713" s="19">
        <v>4.5999999999999996</v>
      </c>
      <c r="G713" s="19">
        <f>IF(Movies[[#This Row],[rating]]=0,"",Movies[[#This Row],[rating]])</f>
        <v>4.5999999999999996</v>
      </c>
      <c r="H713" s="19" t="str">
        <f>IF(Movies[[#This Row],[rating]]=0,"No Rating","Rated")</f>
        <v>Rated</v>
      </c>
      <c r="I713" s="16" t="s">
        <v>596</v>
      </c>
      <c r="J713" s="29" t="s">
        <v>342</v>
      </c>
      <c r="K713" s="19">
        <v>5.5439999999999996</v>
      </c>
      <c r="L713" s="26">
        <v>41</v>
      </c>
    </row>
    <row r="714" spans="1:12" x14ac:dyDescent="0.3">
      <c r="A714" s="14">
        <v>95547</v>
      </c>
      <c r="B714" s="16" t="s">
        <v>1259</v>
      </c>
      <c r="C714" s="16" t="s">
        <v>669</v>
      </c>
      <c r="D714" s="4">
        <v>40509</v>
      </c>
      <c r="E714" s="23">
        <v>2010</v>
      </c>
      <c r="F714" s="19">
        <v>4.2</v>
      </c>
      <c r="G714" s="19">
        <f>IF(Movies[[#This Row],[rating]]=0,"",Movies[[#This Row],[rating]])</f>
        <v>4.2</v>
      </c>
      <c r="H714" s="19" t="str">
        <f>IF(Movies[[#This Row],[rating]]=0,"No Rating","Rated")</f>
        <v>Rated</v>
      </c>
      <c r="I714" s="16" t="s">
        <v>1260</v>
      </c>
      <c r="J714" s="29" t="s">
        <v>12</v>
      </c>
      <c r="K714" s="19">
        <v>5.52</v>
      </c>
      <c r="L714" s="26">
        <v>59</v>
      </c>
    </row>
    <row r="715" spans="1:12" x14ac:dyDescent="0.3">
      <c r="A715" s="14">
        <v>57521</v>
      </c>
      <c r="B715" s="16" t="s">
        <v>1261</v>
      </c>
      <c r="C715" s="16" t="s">
        <v>51</v>
      </c>
      <c r="D715" s="4">
        <v>40461</v>
      </c>
      <c r="E715" s="23">
        <v>2010</v>
      </c>
      <c r="F715" s="19">
        <v>6.7</v>
      </c>
      <c r="G715" s="19">
        <f>IF(Movies[[#This Row],[rating]]=0,"",Movies[[#This Row],[rating]])</f>
        <v>6.7</v>
      </c>
      <c r="H715" s="19" t="str">
        <f>IF(Movies[[#This Row],[rating]]=0,"No Rating","Rated")</f>
        <v>Rated</v>
      </c>
      <c r="I715" s="16" t="s">
        <v>230</v>
      </c>
      <c r="J715" s="29" t="s">
        <v>1262</v>
      </c>
      <c r="K715" s="19">
        <v>5.516</v>
      </c>
      <c r="L715" s="26">
        <v>113</v>
      </c>
    </row>
    <row r="716" spans="1:12" x14ac:dyDescent="0.3">
      <c r="A716" s="14">
        <v>50845</v>
      </c>
      <c r="B716" s="16" t="s">
        <v>1263</v>
      </c>
      <c r="C716" s="16" t="s">
        <v>108</v>
      </c>
      <c r="D716" s="4">
        <v>40415</v>
      </c>
      <c r="E716" s="23">
        <v>2010</v>
      </c>
      <c r="F716" s="19">
        <v>5.9</v>
      </c>
      <c r="G716" s="19">
        <f>IF(Movies[[#This Row],[rating]]=0,"",Movies[[#This Row],[rating]])</f>
        <v>5.9</v>
      </c>
      <c r="H716" s="19" t="str">
        <f>IF(Movies[[#This Row],[rating]]=0,"No Rating","Rated")</f>
        <v>Rated</v>
      </c>
      <c r="I716" s="16" t="s">
        <v>180</v>
      </c>
      <c r="J716" s="29" t="s">
        <v>110</v>
      </c>
      <c r="K716" s="19">
        <v>5.5090000000000003</v>
      </c>
      <c r="L716" s="26">
        <v>247</v>
      </c>
    </row>
    <row r="717" spans="1:12" x14ac:dyDescent="0.3">
      <c r="A717" s="14">
        <v>430783</v>
      </c>
      <c r="B717" s="16" t="s">
        <v>1264</v>
      </c>
      <c r="C717" s="16" t="s">
        <v>1265</v>
      </c>
      <c r="D717" s="4">
        <v>40480</v>
      </c>
      <c r="E717" s="23">
        <v>2010</v>
      </c>
      <c r="F717" s="19">
        <v>5.5</v>
      </c>
      <c r="G717" s="19">
        <f>IF(Movies[[#This Row],[rating]]=0,"",Movies[[#This Row],[rating]])</f>
        <v>5.5</v>
      </c>
      <c r="H717" s="19" t="str">
        <f>IF(Movies[[#This Row],[rating]]=0,"No Rating","Rated")</f>
        <v>Rated</v>
      </c>
      <c r="I717" s="16" t="s">
        <v>277</v>
      </c>
      <c r="J717" s="29" t="s">
        <v>517</v>
      </c>
      <c r="K717" s="19">
        <v>5.508</v>
      </c>
      <c r="L717" s="26">
        <v>30</v>
      </c>
    </row>
    <row r="718" spans="1:12" x14ac:dyDescent="0.3">
      <c r="A718" s="14">
        <v>147943</v>
      </c>
      <c r="B718" s="16" t="s">
        <v>1266</v>
      </c>
      <c r="C718" s="16" t="s">
        <v>144</v>
      </c>
      <c r="D718" s="4">
        <v>40243</v>
      </c>
      <c r="E718" s="23">
        <v>2010</v>
      </c>
      <c r="F718" s="19">
        <v>3</v>
      </c>
      <c r="G718" s="19">
        <f>IF(Movies[[#This Row],[rating]]=0,"",Movies[[#This Row],[rating]])</f>
        <v>3</v>
      </c>
      <c r="H718" s="19" t="str">
        <f>IF(Movies[[#This Row],[rating]]=0,"No Rating","Rated")</f>
        <v>Rated</v>
      </c>
      <c r="I718" s="16" t="s">
        <v>49</v>
      </c>
      <c r="J718" s="29" t="s">
        <v>146</v>
      </c>
      <c r="K718" s="19">
        <v>5.5010000000000003</v>
      </c>
      <c r="L718" s="26">
        <v>3</v>
      </c>
    </row>
    <row r="719" spans="1:12" x14ac:dyDescent="0.3">
      <c r="A719" s="14">
        <v>37058</v>
      </c>
      <c r="B719" s="16" t="s">
        <v>1267</v>
      </c>
      <c r="C719" s="16" t="s">
        <v>10</v>
      </c>
      <c r="D719" s="4">
        <v>40238</v>
      </c>
      <c r="E719" s="23">
        <v>2010</v>
      </c>
      <c r="F719" s="19">
        <v>7.2750000000000004</v>
      </c>
      <c r="G719" s="19">
        <f>IF(Movies[[#This Row],[rating]]=0,"",Movies[[#This Row],[rating]])</f>
        <v>7.2750000000000004</v>
      </c>
      <c r="H719" s="19" t="str">
        <f>IF(Movies[[#This Row],[rating]]=0,"No Rating","Rated")</f>
        <v>Rated</v>
      </c>
      <c r="I719" s="16" t="s">
        <v>1268</v>
      </c>
      <c r="J719" s="29" t="s">
        <v>12</v>
      </c>
      <c r="K719" s="19">
        <v>5.4960000000000004</v>
      </c>
      <c r="L719" s="26">
        <v>171</v>
      </c>
    </row>
    <row r="720" spans="1:12" x14ac:dyDescent="0.3">
      <c r="A720" s="14">
        <v>76216</v>
      </c>
      <c r="B720" s="16" t="s">
        <v>1269</v>
      </c>
      <c r="C720" s="16" t="s">
        <v>144</v>
      </c>
      <c r="D720" s="4">
        <v>40449</v>
      </c>
      <c r="E720" s="23">
        <v>2010</v>
      </c>
      <c r="F720" s="19">
        <v>5.9</v>
      </c>
      <c r="G720" s="19">
        <f>IF(Movies[[#This Row],[rating]]=0,"",Movies[[#This Row],[rating]])</f>
        <v>5.9</v>
      </c>
      <c r="H720" s="19" t="str">
        <f>IF(Movies[[#This Row],[rating]]=0,"No Rating","Rated")</f>
        <v>Rated</v>
      </c>
      <c r="I720" s="16" t="s">
        <v>175</v>
      </c>
      <c r="J720" s="29" t="s">
        <v>146</v>
      </c>
      <c r="K720" s="19">
        <v>5.4880000000000004</v>
      </c>
      <c r="L720" s="26">
        <v>49</v>
      </c>
    </row>
    <row r="721" spans="1:12" x14ac:dyDescent="0.3">
      <c r="A721" s="14">
        <v>48763</v>
      </c>
      <c r="B721" s="16" t="s">
        <v>1270</v>
      </c>
      <c r="C721" s="16" t="s">
        <v>880</v>
      </c>
      <c r="D721" s="4">
        <v>40235</v>
      </c>
      <c r="E721" s="23">
        <v>2010</v>
      </c>
      <c r="F721" s="19">
        <v>6.3</v>
      </c>
      <c r="G721" s="19">
        <f>IF(Movies[[#This Row],[rating]]=0,"",Movies[[#This Row],[rating]])</f>
        <v>6.3</v>
      </c>
      <c r="H721" s="19" t="str">
        <f>IF(Movies[[#This Row],[rating]]=0,"No Rating","Rated")</f>
        <v>Rated</v>
      </c>
      <c r="I721" s="16" t="s">
        <v>30</v>
      </c>
      <c r="J721" s="29" t="s">
        <v>881</v>
      </c>
      <c r="K721" s="19">
        <v>5.4820000000000002</v>
      </c>
      <c r="L721" s="26">
        <v>110</v>
      </c>
    </row>
    <row r="722" spans="1:12" x14ac:dyDescent="0.3">
      <c r="A722" s="14">
        <v>46953</v>
      </c>
      <c r="B722" s="16" t="s">
        <v>1271</v>
      </c>
      <c r="C722" s="16" t="s">
        <v>750</v>
      </c>
      <c r="D722" s="4">
        <v>40431</v>
      </c>
      <c r="E722" s="23">
        <v>2010</v>
      </c>
      <c r="F722" s="19">
        <v>6.6219999999999999</v>
      </c>
      <c r="G722" s="19">
        <f>IF(Movies[[#This Row],[rating]]=0,"",Movies[[#This Row],[rating]])</f>
        <v>6.6219999999999999</v>
      </c>
      <c r="H722" s="19" t="str">
        <f>IF(Movies[[#This Row],[rating]]=0,"No Rating","Rated")</f>
        <v>Rated</v>
      </c>
      <c r="I722" s="16" t="s">
        <v>49</v>
      </c>
      <c r="J722" s="29" t="s">
        <v>553</v>
      </c>
      <c r="K722" s="19">
        <v>5.4710000000000001</v>
      </c>
      <c r="L722" s="26">
        <v>49</v>
      </c>
    </row>
    <row r="723" spans="1:12" x14ac:dyDescent="0.3">
      <c r="A723" s="14">
        <v>41490</v>
      </c>
      <c r="B723" s="16" t="s">
        <v>1272</v>
      </c>
      <c r="C723" s="16" t="s">
        <v>784</v>
      </c>
      <c r="D723" s="4">
        <v>40255</v>
      </c>
      <c r="E723" s="23">
        <v>2010</v>
      </c>
      <c r="F723" s="19">
        <v>4.5</v>
      </c>
      <c r="G723" s="19">
        <f>IF(Movies[[#This Row],[rating]]=0,"",Movies[[#This Row],[rating]])</f>
        <v>4.5</v>
      </c>
      <c r="H723" s="19" t="str">
        <f>IF(Movies[[#This Row],[rating]]=0,"No Rating","Rated")</f>
        <v>Rated</v>
      </c>
      <c r="I723" s="16" t="s">
        <v>216</v>
      </c>
      <c r="J723" s="29" t="s">
        <v>534</v>
      </c>
      <c r="K723" s="19">
        <v>5.47</v>
      </c>
      <c r="L723" s="26">
        <v>25</v>
      </c>
    </row>
    <row r="724" spans="1:12" x14ac:dyDescent="0.3">
      <c r="A724" s="14">
        <v>67198</v>
      </c>
      <c r="B724" s="16" t="s">
        <v>1273</v>
      </c>
      <c r="C724" s="16" t="s">
        <v>10</v>
      </c>
      <c r="D724" s="4">
        <v>40215</v>
      </c>
      <c r="E724" s="23">
        <v>2010</v>
      </c>
      <c r="F724" s="19">
        <v>6.7</v>
      </c>
      <c r="G724" s="19">
        <f>IF(Movies[[#This Row],[rating]]=0,"",Movies[[#This Row],[rating]])</f>
        <v>6.7</v>
      </c>
      <c r="H724" s="19" t="str">
        <f>IF(Movies[[#This Row],[rating]]=0,"No Rating","Rated")</f>
        <v>Rated</v>
      </c>
      <c r="I724" s="16" t="s">
        <v>33</v>
      </c>
      <c r="J724" s="29" t="s">
        <v>12</v>
      </c>
      <c r="K724" s="19">
        <v>5.4640000000000004</v>
      </c>
      <c r="L724" s="26">
        <v>32</v>
      </c>
    </row>
    <row r="725" spans="1:12" x14ac:dyDescent="0.3">
      <c r="A725" s="14">
        <v>62156</v>
      </c>
      <c r="B725" s="16" t="s">
        <v>1274</v>
      </c>
      <c r="C725" s="16" t="s">
        <v>84</v>
      </c>
      <c r="D725" s="4">
        <v>40543</v>
      </c>
      <c r="E725" s="23">
        <v>2010</v>
      </c>
      <c r="F725" s="19">
        <v>6.5</v>
      </c>
      <c r="G725" s="19">
        <f>IF(Movies[[#This Row],[rating]]=0,"",Movies[[#This Row],[rating]])</f>
        <v>6.5</v>
      </c>
      <c r="H725" s="19" t="str">
        <f>IF(Movies[[#This Row],[rating]]=0,"No Rating","Rated")</f>
        <v>Rated</v>
      </c>
      <c r="I725" s="16" t="s">
        <v>30</v>
      </c>
      <c r="J725" s="29" t="s">
        <v>86</v>
      </c>
      <c r="K725" s="19">
        <v>5.45</v>
      </c>
      <c r="L725" s="26">
        <v>237</v>
      </c>
    </row>
    <row r="726" spans="1:12" x14ac:dyDescent="0.3">
      <c r="A726" s="14">
        <v>103510</v>
      </c>
      <c r="B726" s="16" t="s">
        <v>1275</v>
      </c>
      <c r="C726" s="16" t="s">
        <v>144</v>
      </c>
      <c r="D726" s="4">
        <v>40535</v>
      </c>
      <c r="E726" s="23">
        <v>2010</v>
      </c>
      <c r="F726" s="19">
        <v>7.2309999999999999</v>
      </c>
      <c r="G726" s="19">
        <f>IF(Movies[[#This Row],[rating]]=0,"",Movies[[#This Row],[rating]])</f>
        <v>7.2309999999999999</v>
      </c>
      <c r="H726" s="19" t="str">
        <f>IF(Movies[[#This Row],[rating]]=0,"No Rating","Rated")</f>
        <v>Rated</v>
      </c>
      <c r="I726" s="16" t="s">
        <v>1276</v>
      </c>
      <c r="J726" s="29" t="s">
        <v>146</v>
      </c>
      <c r="K726" s="19">
        <v>5.4450000000000003</v>
      </c>
      <c r="L726" s="26">
        <v>13</v>
      </c>
    </row>
    <row r="727" spans="1:12" x14ac:dyDescent="0.3">
      <c r="A727" s="14">
        <v>34592</v>
      </c>
      <c r="B727" s="16" t="s">
        <v>1277</v>
      </c>
      <c r="C727" s="16" t="s">
        <v>10</v>
      </c>
      <c r="D727" s="4">
        <v>40207</v>
      </c>
      <c r="E727" s="23">
        <v>2010</v>
      </c>
      <c r="F727" s="19">
        <v>5.0999999999999996</v>
      </c>
      <c r="G727" s="19">
        <f>IF(Movies[[#This Row],[rating]]=0,"",Movies[[#This Row],[rating]])</f>
        <v>5.0999999999999996</v>
      </c>
      <c r="H727" s="19" t="str">
        <f>IF(Movies[[#This Row],[rating]]=0,"No Rating","Rated")</f>
        <v>Rated</v>
      </c>
      <c r="I727" s="16" t="s">
        <v>468</v>
      </c>
      <c r="J727" s="29" t="s">
        <v>12</v>
      </c>
      <c r="K727" s="19">
        <v>5.42</v>
      </c>
      <c r="L727" s="26">
        <v>78</v>
      </c>
    </row>
    <row r="728" spans="1:12" x14ac:dyDescent="0.3">
      <c r="A728" s="14">
        <v>63064</v>
      </c>
      <c r="B728" s="16" t="s">
        <v>1278</v>
      </c>
      <c r="C728" s="16" t="s">
        <v>411</v>
      </c>
      <c r="D728" s="4">
        <v>40475</v>
      </c>
      <c r="E728" s="23">
        <v>2010</v>
      </c>
      <c r="F728" s="19">
        <v>6.8</v>
      </c>
      <c r="G728" s="19">
        <f>IF(Movies[[#This Row],[rating]]=0,"",Movies[[#This Row],[rating]])</f>
        <v>6.8</v>
      </c>
      <c r="H728" s="19" t="str">
        <f>IF(Movies[[#This Row],[rating]]=0,"No Rating","Rated")</f>
        <v>Rated</v>
      </c>
      <c r="I728" s="16" t="s">
        <v>49</v>
      </c>
      <c r="J728" s="29" t="s">
        <v>342</v>
      </c>
      <c r="K728" s="19">
        <v>5.4180000000000001</v>
      </c>
      <c r="L728" s="26">
        <v>38</v>
      </c>
    </row>
    <row r="729" spans="1:12" x14ac:dyDescent="0.3">
      <c r="A729" s="14">
        <v>51409</v>
      </c>
      <c r="B729" s="16" t="s">
        <v>1279</v>
      </c>
      <c r="C729" s="16" t="s">
        <v>1280</v>
      </c>
      <c r="D729" s="4">
        <v>40240</v>
      </c>
      <c r="E729" s="23">
        <v>2010</v>
      </c>
      <c r="F729" s="19">
        <v>6.4</v>
      </c>
      <c r="G729" s="19">
        <f>IF(Movies[[#This Row],[rating]]=0,"",Movies[[#This Row],[rating]])</f>
        <v>6.4</v>
      </c>
      <c r="H729" s="19" t="str">
        <f>IF(Movies[[#This Row],[rating]]=0,"No Rating","Rated")</f>
        <v>Rated</v>
      </c>
      <c r="I729" s="16" t="s">
        <v>49</v>
      </c>
      <c r="J729" s="29" t="s">
        <v>12</v>
      </c>
      <c r="K729" s="19">
        <v>5.4180000000000001</v>
      </c>
      <c r="L729" s="26">
        <v>113</v>
      </c>
    </row>
    <row r="730" spans="1:12" x14ac:dyDescent="0.3">
      <c r="A730" s="14">
        <v>44245</v>
      </c>
      <c r="B730" s="16" t="s">
        <v>1281</v>
      </c>
      <c r="C730" s="16" t="s">
        <v>341</v>
      </c>
      <c r="D730" s="4">
        <v>40359</v>
      </c>
      <c r="E730" s="23">
        <v>2010</v>
      </c>
      <c r="F730" s="19">
        <v>6.3</v>
      </c>
      <c r="G730" s="19">
        <f>IF(Movies[[#This Row],[rating]]=0,"",Movies[[#This Row],[rating]])</f>
        <v>6.3</v>
      </c>
      <c r="H730" s="19" t="str">
        <f>IF(Movies[[#This Row],[rating]]=0,"No Rating","Rated")</f>
        <v>Rated</v>
      </c>
      <c r="I730" s="16" t="s">
        <v>1282</v>
      </c>
      <c r="J730" s="29" t="s">
        <v>534</v>
      </c>
      <c r="K730" s="19">
        <v>5.415</v>
      </c>
      <c r="L730" s="26">
        <v>64</v>
      </c>
    </row>
    <row r="731" spans="1:12" x14ac:dyDescent="0.3">
      <c r="A731" s="14">
        <v>69406</v>
      </c>
      <c r="B731" s="16" t="s">
        <v>1283</v>
      </c>
      <c r="C731" s="16" t="s">
        <v>1284</v>
      </c>
      <c r="D731" s="4">
        <v>40437</v>
      </c>
      <c r="E731" s="23">
        <v>2010</v>
      </c>
      <c r="F731" s="19">
        <v>4.6349999999999998</v>
      </c>
      <c r="G731" s="19">
        <f>IF(Movies[[#This Row],[rating]]=0,"",Movies[[#This Row],[rating]])</f>
        <v>4.6349999999999998</v>
      </c>
      <c r="H731" s="19" t="str">
        <f>IF(Movies[[#This Row],[rating]]=0,"No Rating","Rated")</f>
        <v>Rated</v>
      </c>
      <c r="I731" s="16" t="s">
        <v>180</v>
      </c>
      <c r="J731" s="29" t="s">
        <v>12</v>
      </c>
      <c r="K731" s="19">
        <v>5.4130000000000003</v>
      </c>
      <c r="L731" s="26">
        <v>26</v>
      </c>
    </row>
    <row r="732" spans="1:12" x14ac:dyDescent="0.3">
      <c r="A732" s="14">
        <v>153779</v>
      </c>
      <c r="B732" s="16" t="s">
        <v>1285</v>
      </c>
      <c r="C732" s="16" t="s">
        <v>1286</v>
      </c>
      <c r="D732" s="4">
        <v>40459</v>
      </c>
      <c r="E732" s="23">
        <v>2010</v>
      </c>
      <c r="F732" s="19">
        <v>6.9</v>
      </c>
      <c r="G732" s="19">
        <f>IF(Movies[[#This Row],[rating]]=0,"",Movies[[#This Row],[rating]])</f>
        <v>6.9</v>
      </c>
      <c r="H732" s="19" t="str">
        <f>IF(Movies[[#This Row],[rating]]=0,"No Rating","Rated")</f>
        <v>Rated</v>
      </c>
      <c r="I732" s="16" t="s">
        <v>569</v>
      </c>
      <c r="J732" s="29" t="s">
        <v>1287</v>
      </c>
      <c r="K732" s="19">
        <v>5.4109999999999996</v>
      </c>
      <c r="L732" s="26">
        <v>15</v>
      </c>
    </row>
    <row r="733" spans="1:12" x14ac:dyDescent="0.3">
      <c r="A733" s="14">
        <v>145132</v>
      </c>
      <c r="B733" s="16" t="s">
        <v>1288</v>
      </c>
      <c r="C733" s="16" t="s">
        <v>432</v>
      </c>
      <c r="D733" s="4">
        <v>40522</v>
      </c>
      <c r="E733" s="23">
        <v>2010</v>
      </c>
      <c r="F733" s="19">
        <v>7.9710000000000001</v>
      </c>
      <c r="G733" s="19">
        <f>IF(Movies[[#This Row],[rating]]=0,"",Movies[[#This Row],[rating]])</f>
        <v>7.9710000000000001</v>
      </c>
      <c r="H733" s="19" t="str">
        <f>IF(Movies[[#This Row],[rating]]=0,"No Rating","Rated")</f>
        <v>Rated</v>
      </c>
      <c r="I733" s="16" t="s">
        <v>1289</v>
      </c>
      <c r="J733" s="29" t="s">
        <v>12</v>
      </c>
      <c r="K733" s="19">
        <v>5.4080000000000004</v>
      </c>
      <c r="L733" s="26">
        <v>52</v>
      </c>
    </row>
    <row r="734" spans="1:12" x14ac:dyDescent="0.3">
      <c r="A734" s="14">
        <v>42882</v>
      </c>
      <c r="B734" s="16" t="s">
        <v>1290</v>
      </c>
      <c r="C734" s="16" t="s">
        <v>540</v>
      </c>
      <c r="D734" s="4">
        <v>40270</v>
      </c>
      <c r="E734" s="23">
        <v>2010</v>
      </c>
      <c r="F734" s="19">
        <v>5.5</v>
      </c>
      <c r="G734" s="19">
        <f>IF(Movies[[#This Row],[rating]]=0,"",Movies[[#This Row],[rating]])</f>
        <v>5.5</v>
      </c>
      <c r="H734" s="19" t="str">
        <f>IF(Movies[[#This Row],[rating]]=0,"No Rating","Rated")</f>
        <v>Rated</v>
      </c>
      <c r="I734" s="16" t="s">
        <v>30</v>
      </c>
      <c r="J734" s="29" t="s">
        <v>511</v>
      </c>
      <c r="K734" s="19">
        <v>5.4059999999999997</v>
      </c>
      <c r="L734" s="26">
        <v>93</v>
      </c>
    </row>
    <row r="735" spans="1:12" x14ac:dyDescent="0.3">
      <c r="A735" s="14">
        <v>47320</v>
      </c>
      <c r="B735" s="16" t="s">
        <v>1291</v>
      </c>
      <c r="C735" s="16" t="s">
        <v>1845</v>
      </c>
      <c r="D735" s="4">
        <v>40459</v>
      </c>
      <c r="E735" s="23">
        <v>2010</v>
      </c>
      <c r="F735" s="19">
        <v>6.3</v>
      </c>
      <c r="G735" s="19">
        <f>IF(Movies[[#This Row],[rating]]=0,"",Movies[[#This Row],[rating]])</f>
        <v>6.3</v>
      </c>
      <c r="H735" s="19" t="str">
        <f>IF(Movies[[#This Row],[rating]]=0,"No Rating","Rated")</f>
        <v>Rated</v>
      </c>
      <c r="I735" s="16" t="s">
        <v>197</v>
      </c>
      <c r="J735" s="29" t="s">
        <v>12</v>
      </c>
      <c r="K735" s="19">
        <v>5.4</v>
      </c>
      <c r="L735" s="26">
        <v>81</v>
      </c>
    </row>
    <row r="736" spans="1:12" x14ac:dyDescent="0.3">
      <c r="A736" s="14">
        <v>61591</v>
      </c>
      <c r="B736" s="16" t="s">
        <v>1292</v>
      </c>
      <c r="C736" s="16" t="s">
        <v>144</v>
      </c>
      <c r="D736" s="4">
        <v>40227</v>
      </c>
      <c r="E736" s="23">
        <v>2010</v>
      </c>
      <c r="F736" s="19">
        <v>6.5</v>
      </c>
      <c r="G736" s="19">
        <f>IF(Movies[[#This Row],[rating]]=0,"",Movies[[#This Row],[rating]])</f>
        <v>6.5</v>
      </c>
      <c r="H736" s="19" t="str">
        <f>IF(Movies[[#This Row],[rating]]=0,"No Rating","Rated")</f>
        <v>Rated</v>
      </c>
      <c r="I736" s="16" t="s">
        <v>708</v>
      </c>
      <c r="J736" s="29" t="s">
        <v>146</v>
      </c>
      <c r="K736" s="19">
        <v>5.3979999999999997</v>
      </c>
      <c r="L736" s="26">
        <v>45</v>
      </c>
    </row>
    <row r="737" spans="1:12" x14ac:dyDescent="0.3">
      <c r="A737" s="14">
        <v>45371</v>
      </c>
      <c r="B737" s="16" t="s">
        <v>1293</v>
      </c>
      <c r="C737" s="16" t="s">
        <v>14</v>
      </c>
      <c r="D737" s="4">
        <v>40327</v>
      </c>
      <c r="E737" s="23">
        <v>2010</v>
      </c>
      <c r="F737" s="19">
        <v>6.5</v>
      </c>
      <c r="G737" s="19">
        <f>IF(Movies[[#This Row],[rating]]=0,"",Movies[[#This Row],[rating]])</f>
        <v>6.5</v>
      </c>
      <c r="H737" s="19" t="str">
        <f>IF(Movies[[#This Row],[rating]]=0,"No Rating","Rated")</f>
        <v>Rated</v>
      </c>
      <c r="I737" s="16" t="s">
        <v>1294</v>
      </c>
      <c r="J737" s="29" t="s">
        <v>12</v>
      </c>
      <c r="K737" s="19">
        <v>5.3810000000000002</v>
      </c>
      <c r="L737" s="26">
        <v>60</v>
      </c>
    </row>
    <row r="738" spans="1:12" x14ac:dyDescent="0.3">
      <c r="A738" s="14">
        <v>273279</v>
      </c>
      <c r="B738" s="16" t="s">
        <v>1295</v>
      </c>
      <c r="C738" s="16" t="s">
        <v>838</v>
      </c>
      <c r="D738" s="4">
        <v>40443</v>
      </c>
      <c r="E738" s="23">
        <v>2010</v>
      </c>
      <c r="F738" s="19">
        <v>6.8</v>
      </c>
      <c r="G738" s="19">
        <f>IF(Movies[[#This Row],[rating]]=0,"",Movies[[#This Row],[rating]])</f>
        <v>6.8</v>
      </c>
      <c r="H738" s="19" t="str">
        <f>IF(Movies[[#This Row],[rating]]=0,"No Rating","Rated")</f>
        <v>Rated</v>
      </c>
      <c r="I738" s="16" t="s">
        <v>398</v>
      </c>
      <c r="J738" s="29" t="s">
        <v>110</v>
      </c>
      <c r="K738" s="19">
        <v>5.3719999999999999</v>
      </c>
      <c r="L738" s="26">
        <v>15</v>
      </c>
    </row>
    <row r="739" spans="1:12" x14ac:dyDescent="0.3">
      <c r="A739" s="14">
        <v>31035</v>
      </c>
      <c r="B739" s="16" t="s">
        <v>1296</v>
      </c>
      <c r="C739" s="16" t="s">
        <v>263</v>
      </c>
      <c r="D739" s="4">
        <v>40256</v>
      </c>
      <c r="E739" s="23">
        <v>2010</v>
      </c>
      <c r="F739" s="19">
        <v>6.5709999999999997</v>
      </c>
      <c r="G739" s="19">
        <f>IF(Movies[[#This Row],[rating]]=0,"",Movies[[#This Row],[rating]])</f>
        <v>6.5709999999999997</v>
      </c>
      <c r="H739" s="19" t="str">
        <f>IF(Movies[[#This Row],[rating]]=0,"No Rating","Rated")</f>
        <v>Rated</v>
      </c>
      <c r="I739" s="16" t="s">
        <v>530</v>
      </c>
      <c r="J739" s="29" t="s">
        <v>265</v>
      </c>
      <c r="K739" s="19">
        <v>5.3559999999999999</v>
      </c>
      <c r="L739" s="26">
        <v>112</v>
      </c>
    </row>
    <row r="740" spans="1:12" x14ac:dyDescent="0.3">
      <c r="A740" s="14">
        <v>54527</v>
      </c>
      <c r="B740" s="16" t="s">
        <v>1297</v>
      </c>
      <c r="C740" s="16" t="s">
        <v>1298</v>
      </c>
      <c r="D740" s="4">
        <v>40494</v>
      </c>
      <c r="E740" s="23">
        <v>2010</v>
      </c>
      <c r="F740" s="19">
        <v>7.1</v>
      </c>
      <c r="G740" s="19">
        <f>IF(Movies[[#This Row],[rating]]=0,"",Movies[[#This Row],[rating]])</f>
        <v>7.1</v>
      </c>
      <c r="H740" s="19" t="str">
        <f>IF(Movies[[#This Row],[rating]]=0,"No Rating","Rated")</f>
        <v>Rated</v>
      </c>
      <c r="I740" s="16" t="s">
        <v>329</v>
      </c>
      <c r="J740" s="29" t="s">
        <v>12</v>
      </c>
      <c r="K740" s="19">
        <v>5.3540000000000001</v>
      </c>
      <c r="L740" s="26">
        <v>80</v>
      </c>
    </row>
    <row r="741" spans="1:12" x14ac:dyDescent="0.3">
      <c r="A741" s="14">
        <v>42171</v>
      </c>
      <c r="B741" s="16" t="s">
        <v>1299</v>
      </c>
      <c r="C741" s="16" t="s">
        <v>416</v>
      </c>
      <c r="D741" s="4">
        <v>40227</v>
      </c>
      <c r="E741" s="23">
        <v>2010</v>
      </c>
      <c r="F741" s="19">
        <v>6.1</v>
      </c>
      <c r="G741" s="19">
        <f>IF(Movies[[#This Row],[rating]]=0,"",Movies[[#This Row],[rating]])</f>
        <v>6.1</v>
      </c>
      <c r="H741" s="19" t="str">
        <f>IF(Movies[[#This Row],[rating]]=0,"No Rating","Rated")</f>
        <v>Rated</v>
      </c>
      <c r="I741" s="16" t="s">
        <v>180</v>
      </c>
      <c r="J741" s="29" t="s">
        <v>12</v>
      </c>
      <c r="K741" s="19">
        <v>5.3529999999999998</v>
      </c>
      <c r="L741" s="26">
        <v>121</v>
      </c>
    </row>
    <row r="742" spans="1:12" x14ac:dyDescent="0.3">
      <c r="A742" s="14">
        <v>41520</v>
      </c>
      <c r="B742" s="16" t="s">
        <v>1300</v>
      </c>
      <c r="C742" s="16" t="s">
        <v>84</v>
      </c>
      <c r="D742" s="4">
        <v>40270</v>
      </c>
      <c r="E742" s="23">
        <v>2010</v>
      </c>
      <c r="F742" s="19">
        <v>7.2</v>
      </c>
      <c r="G742" s="19">
        <f>IF(Movies[[#This Row],[rating]]=0,"",Movies[[#This Row],[rating]])</f>
        <v>7.2</v>
      </c>
      <c r="H742" s="19" t="str">
        <f>IF(Movies[[#This Row],[rating]]=0,"No Rating","Rated")</f>
        <v>Rated</v>
      </c>
      <c r="I742" s="16" t="s">
        <v>49</v>
      </c>
      <c r="J742" s="29" t="s">
        <v>86</v>
      </c>
      <c r="K742" s="19">
        <v>5.3529999999999998</v>
      </c>
      <c r="L742" s="26">
        <v>90</v>
      </c>
    </row>
    <row r="743" spans="1:12" x14ac:dyDescent="0.3">
      <c r="A743" s="14">
        <v>55151</v>
      </c>
      <c r="B743" s="16" t="s">
        <v>1301</v>
      </c>
      <c r="C743" s="16" t="s">
        <v>1302</v>
      </c>
      <c r="D743" s="4">
        <v>40438</v>
      </c>
      <c r="E743" s="23">
        <v>2010</v>
      </c>
      <c r="F743" s="19">
        <v>6.5</v>
      </c>
      <c r="G743" s="19">
        <f>IF(Movies[[#This Row],[rating]]=0,"",Movies[[#This Row],[rating]])</f>
        <v>6.5</v>
      </c>
      <c r="H743" s="19" t="str">
        <f>IF(Movies[[#This Row],[rating]]=0,"No Rating","Rated")</f>
        <v>Rated</v>
      </c>
      <c r="I743" s="16" t="s">
        <v>33</v>
      </c>
      <c r="J743" s="29" t="s">
        <v>1303</v>
      </c>
      <c r="K743" s="19">
        <v>5.351</v>
      </c>
      <c r="L743" s="26">
        <v>64</v>
      </c>
    </row>
    <row r="744" spans="1:12" x14ac:dyDescent="0.3">
      <c r="A744" s="14">
        <v>44737</v>
      </c>
      <c r="B744" s="16" t="s">
        <v>1304</v>
      </c>
      <c r="C744" s="16" t="s">
        <v>108</v>
      </c>
      <c r="D744" s="4">
        <v>40305</v>
      </c>
      <c r="E744" s="23">
        <v>2010</v>
      </c>
      <c r="F744" s="19">
        <v>6.9</v>
      </c>
      <c r="G744" s="19">
        <f>IF(Movies[[#This Row],[rating]]=0,"",Movies[[#This Row],[rating]])</f>
        <v>6.9</v>
      </c>
      <c r="H744" s="19" t="str">
        <f>IF(Movies[[#This Row],[rating]]=0,"No Rating","Rated")</f>
        <v>Rated</v>
      </c>
      <c r="I744" s="16" t="s">
        <v>329</v>
      </c>
      <c r="J744" s="29" t="s">
        <v>110</v>
      </c>
      <c r="K744" s="19">
        <v>5.3460000000000001</v>
      </c>
      <c r="L744" s="26">
        <v>132</v>
      </c>
    </row>
    <row r="745" spans="1:12" x14ac:dyDescent="0.3">
      <c r="A745" s="14">
        <v>56815</v>
      </c>
      <c r="B745" s="16" t="s">
        <v>1305</v>
      </c>
      <c r="C745" s="16" t="s">
        <v>1306</v>
      </c>
      <c r="D745" s="4">
        <v>40361</v>
      </c>
      <c r="E745" s="23">
        <v>2010</v>
      </c>
      <c r="F745" s="19">
        <v>6.1</v>
      </c>
      <c r="G745" s="19">
        <f>IF(Movies[[#This Row],[rating]]=0,"",Movies[[#This Row],[rating]])</f>
        <v>6.1</v>
      </c>
      <c r="H745" s="19" t="str">
        <f>IF(Movies[[#This Row],[rating]]=0,"No Rating","Rated")</f>
        <v>Rated</v>
      </c>
      <c r="I745" s="16" t="s">
        <v>49</v>
      </c>
      <c r="J745" s="29" t="s">
        <v>34</v>
      </c>
      <c r="K745" s="19">
        <v>5.34</v>
      </c>
      <c r="L745" s="26">
        <v>57</v>
      </c>
    </row>
    <row r="746" spans="1:12" x14ac:dyDescent="0.3">
      <c r="A746" s="14">
        <v>34777</v>
      </c>
      <c r="B746" s="16" t="s">
        <v>1307</v>
      </c>
      <c r="C746" s="16" t="s">
        <v>784</v>
      </c>
      <c r="D746" s="4">
        <v>40199</v>
      </c>
      <c r="E746" s="23">
        <v>2010</v>
      </c>
      <c r="F746" s="19">
        <v>5.3</v>
      </c>
      <c r="G746" s="19">
        <f>IF(Movies[[#This Row],[rating]]=0,"",Movies[[#This Row],[rating]])</f>
        <v>5.3</v>
      </c>
      <c r="H746" s="19" t="str">
        <f>IF(Movies[[#This Row],[rating]]=0,"No Rating","Rated")</f>
        <v>Rated</v>
      </c>
      <c r="I746" s="16" t="s">
        <v>193</v>
      </c>
      <c r="J746" s="29" t="s">
        <v>342</v>
      </c>
      <c r="K746" s="19">
        <v>5.3330000000000002</v>
      </c>
      <c r="L746" s="26">
        <v>26</v>
      </c>
    </row>
    <row r="747" spans="1:12" x14ac:dyDescent="0.3">
      <c r="A747" s="14">
        <v>54524</v>
      </c>
      <c r="B747" s="16" t="s">
        <v>1308</v>
      </c>
      <c r="C747" s="16" t="s">
        <v>1309</v>
      </c>
      <c r="D747" s="4">
        <v>40235</v>
      </c>
      <c r="E747" s="23">
        <v>2010</v>
      </c>
      <c r="F747" s="19">
        <v>6.5</v>
      </c>
      <c r="G747" s="19">
        <f>IF(Movies[[#This Row],[rating]]=0,"",Movies[[#This Row],[rating]])</f>
        <v>6.5</v>
      </c>
      <c r="H747" s="19" t="str">
        <f>IF(Movies[[#This Row],[rating]]=0,"No Rating","Rated")</f>
        <v>Rated</v>
      </c>
      <c r="I747" s="16" t="s">
        <v>542</v>
      </c>
      <c r="J747" s="29" t="s">
        <v>286</v>
      </c>
      <c r="K747" s="19">
        <v>5.3220000000000001</v>
      </c>
      <c r="L747" s="26">
        <v>94</v>
      </c>
    </row>
    <row r="748" spans="1:12" x14ac:dyDescent="0.3">
      <c r="A748" s="14">
        <v>40601</v>
      </c>
      <c r="B748" s="16" t="s">
        <v>1310</v>
      </c>
      <c r="C748" s="16" t="s">
        <v>1311</v>
      </c>
      <c r="D748" s="4">
        <v>40480</v>
      </c>
      <c r="E748" s="23">
        <v>2010</v>
      </c>
      <c r="F748" s="19">
        <v>8.3000000000000007</v>
      </c>
      <c r="G748" s="19">
        <f>IF(Movies[[#This Row],[rating]]=0,"",Movies[[#This Row],[rating]])</f>
        <v>8.3000000000000007</v>
      </c>
      <c r="H748" s="19" t="str">
        <f>IF(Movies[[#This Row],[rating]]=0,"No Rating","Rated")</f>
        <v>Rated</v>
      </c>
      <c r="I748" s="16" t="s">
        <v>1215</v>
      </c>
      <c r="J748" s="29" t="s">
        <v>12</v>
      </c>
      <c r="K748" s="19">
        <v>5.319</v>
      </c>
      <c r="L748" s="26">
        <v>64</v>
      </c>
    </row>
    <row r="749" spans="1:12" x14ac:dyDescent="0.3">
      <c r="A749" s="14">
        <v>47992</v>
      </c>
      <c r="B749" s="16" t="s">
        <v>1312</v>
      </c>
      <c r="C749" s="16" t="s">
        <v>784</v>
      </c>
      <c r="D749" s="4">
        <v>40423</v>
      </c>
      <c r="E749" s="23">
        <v>2010</v>
      </c>
      <c r="F749" s="19">
        <v>5.8</v>
      </c>
      <c r="G749" s="19">
        <f>IF(Movies[[#This Row],[rating]]=0,"",Movies[[#This Row],[rating]])</f>
        <v>5.8</v>
      </c>
      <c r="H749" s="19" t="str">
        <f>IF(Movies[[#This Row],[rating]]=0,"No Rating","Rated")</f>
        <v>Rated</v>
      </c>
      <c r="I749" s="16" t="s">
        <v>49</v>
      </c>
      <c r="J749" s="29" t="s">
        <v>534</v>
      </c>
      <c r="K749" s="19">
        <v>5.2919999999999998</v>
      </c>
      <c r="L749" s="26">
        <v>11</v>
      </c>
    </row>
    <row r="750" spans="1:12" x14ac:dyDescent="0.3">
      <c r="A750" s="14">
        <v>52414</v>
      </c>
      <c r="B750" s="16" t="s">
        <v>1313</v>
      </c>
      <c r="C750" s="16" t="s">
        <v>94</v>
      </c>
      <c r="D750" s="4">
        <v>40387</v>
      </c>
      <c r="E750" s="23">
        <v>2010</v>
      </c>
      <c r="F750" s="19">
        <v>5.7</v>
      </c>
      <c r="G750" s="19">
        <f>IF(Movies[[#This Row],[rating]]=0,"",Movies[[#This Row],[rating]])</f>
        <v>5.7</v>
      </c>
      <c r="H750" s="19" t="str">
        <f>IF(Movies[[#This Row],[rating]]=0,"No Rating","Rated")</f>
        <v>Rated</v>
      </c>
      <c r="I750" s="16" t="s">
        <v>468</v>
      </c>
      <c r="J750" s="29" t="s">
        <v>96</v>
      </c>
      <c r="K750" s="19">
        <v>5.2889999999999997</v>
      </c>
      <c r="L750" s="26">
        <v>75</v>
      </c>
    </row>
    <row r="751" spans="1:12" x14ac:dyDescent="0.3">
      <c r="A751" s="14">
        <v>45022</v>
      </c>
      <c r="B751" s="16" t="s">
        <v>1314</v>
      </c>
      <c r="C751" s="16" t="s">
        <v>10</v>
      </c>
      <c r="D751" s="4">
        <v>40319</v>
      </c>
      <c r="E751" s="23">
        <v>2010</v>
      </c>
      <c r="F751" s="19">
        <v>5.8</v>
      </c>
      <c r="G751" s="19">
        <f>IF(Movies[[#This Row],[rating]]=0,"",Movies[[#This Row],[rating]])</f>
        <v>5.8</v>
      </c>
      <c r="H751" s="19" t="str">
        <f>IF(Movies[[#This Row],[rating]]=0,"No Rating","Rated")</f>
        <v>Rated</v>
      </c>
      <c r="I751" s="16" t="s">
        <v>49</v>
      </c>
      <c r="J751" s="29" t="s">
        <v>12</v>
      </c>
      <c r="K751" s="19">
        <v>5.2889999999999997</v>
      </c>
      <c r="L751" s="26">
        <v>86</v>
      </c>
    </row>
    <row r="752" spans="1:12" x14ac:dyDescent="0.3">
      <c r="A752" s="14">
        <v>39446</v>
      </c>
      <c r="B752" s="16" t="s">
        <v>1315</v>
      </c>
      <c r="C752" s="16" t="s">
        <v>563</v>
      </c>
      <c r="D752" s="4">
        <v>40317</v>
      </c>
      <c r="E752" s="23">
        <v>2010</v>
      </c>
      <c r="F752" s="19">
        <v>4.5</v>
      </c>
      <c r="G752" s="19">
        <f>IF(Movies[[#This Row],[rating]]=0,"",Movies[[#This Row],[rating]])</f>
        <v>4.5</v>
      </c>
      <c r="H752" s="19" t="str">
        <f>IF(Movies[[#This Row],[rating]]=0,"No Rating","Rated")</f>
        <v>Rated</v>
      </c>
      <c r="I752" s="16" t="s">
        <v>1316</v>
      </c>
      <c r="J752" s="29" t="s">
        <v>12</v>
      </c>
      <c r="K752" s="19">
        <v>5.2839999999999998</v>
      </c>
      <c r="L752" s="26">
        <v>17</v>
      </c>
    </row>
    <row r="753" spans="1:12" x14ac:dyDescent="0.3">
      <c r="A753" s="14">
        <v>51499</v>
      </c>
      <c r="B753" s="16" t="s">
        <v>1317</v>
      </c>
      <c r="C753" s="16" t="s">
        <v>10</v>
      </c>
      <c r="D753" s="4">
        <v>40512</v>
      </c>
      <c r="E753" s="23">
        <v>2010</v>
      </c>
      <c r="F753" s="19">
        <v>8.1999999999999993</v>
      </c>
      <c r="G753" s="19">
        <f>IF(Movies[[#This Row],[rating]]=0,"",Movies[[#This Row],[rating]])</f>
        <v>8.1999999999999993</v>
      </c>
      <c r="H753" s="19" t="str">
        <f>IF(Movies[[#This Row],[rating]]=0,"No Rating","Rated")</f>
        <v>Rated</v>
      </c>
      <c r="I753" s="16" t="s">
        <v>1215</v>
      </c>
      <c r="J753" s="29" t="s">
        <v>12</v>
      </c>
      <c r="K753" s="19">
        <v>5.28</v>
      </c>
      <c r="L753" s="26">
        <v>23</v>
      </c>
    </row>
    <row r="754" spans="1:12" x14ac:dyDescent="0.3">
      <c r="A754" s="14">
        <v>58959</v>
      </c>
      <c r="B754" s="16" t="s">
        <v>1318</v>
      </c>
      <c r="C754" s="16" t="s">
        <v>1319</v>
      </c>
      <c r="D754" s="4">
        <v>40437</v>
      </c>
      <c r="E754" s="23">
        <v>2010</v>
      </c>
      <c r="F754" s="19">
        <v>6.1</v>
      </c>
      <c r="G754" s="19">
        <f>IF(Movies[[#This Row],[rating]]=0,"",Movies[[#This Row],[rating]])</f>
        <v>6.1</v>
      </c>
      <c r="H754" s="19" t="str">
        <f>IF(Movies[[#This Row],[rating]]=0,"No Rating","Rated")</f>
        <v>Rated</v>
      </c>
      <c r="I754" s="16" t="s">
        <v>600</v>
      </c>
      <c r="J754" s="29" t="s">
        <v>96</v>
      </c>
      <c r="K754" s="19">
        <v>5.2729999999999997</v>
      </c>
      <c r="L754" s="26">
        <v>60</v>
      </c>
    </row>
    <row r="755" spans="1:12" x14ac:dyDescent="0.3">
      <c r="A755" s="14">
        <v>49850</v>
      </c>
      <c r="B755" s="16" t="s">
        <v>1320</v>
      </c>
      <c r="C755" s="16" t="s">
        <v>1321</v>
      </c>
      <c r="D755" s="4">
        <v>40487</v>
      </c>
      <c r="E755" s="23">
        <v>2010</v>
      </c>
      <c r="F755" s="19">
        <v>6.5</v>
      </c>
      <c r="G755" s="19">
        <f>IF(Movies[[#This Row],[rating]]=0,"",Movies[[#This Row],[rating]])</f>
        <v>6.5</v>
      </c>
      <c r="H755" s="19" t="str">
        <f>IF(Movies[[#This Row],[rating]]=0,"No Rating","Rated")</f>
        <v>Rated</v>
      </c>
      <c r="I755" s="16" t="s">
        <v>239</v>
      </c>
      <c r="J755" s="29" t="s">
        <v>511</v>
      </c>
      <c r="K755" s="19">
        <v>5.2629999999999999</v>
      </c>
      <c r="L755" s="26">
        <v>157</v>
      </c>
    </row>
    <row r="756" spans="1:12" x14ac:dyDescent="0.3">
      <c r="A756" s="14">
        <v>62255</v>
      </c>
      <c r="B756" s="16" t="s">
        <v>1322</v>
      </c>
      <c r="C756" s="16" t="s">
        <v>1323</v>
      </c>
      <c r="D756" s="4">
        <v>40318</v>
      </c>
      <c r="E756" s="23">
        <v>2010</v>
      </c>
      <c r="F756" s="19">
        <v>6.5</v>
      </c>
      <c r="G756" s="19">
        <f>IF(Movies[[#This Row],[rating]]=0,"",Movies[[#This Row],[rating]])</f>
        <v>6.5</v>
      </c>
      <c r="H756" s="19" t="str">
        <f>IF(Movies[[#This Row],[rating]]=0,"No Rating","Rated")</f>
        <v>Rated</v>
      </c>
      <c r="I756" s="16" t="s">
        <v>1324</v>
      </c>
      <c r="J756" s="29" t="s">
        <v>12</v>
      </c>
      <c r="K756" s="19">
        <v>5.2439999999999998</v>
      </c>
      <c r="L756" s="26">
        <v>70</v>
      </c>
    </row>
    <row r="757" spans="1:12" x14ac:dyDescent="0.3">
      <c r="A757" s="14">
        <v>43200</v>
      </c>
      <c r="B757" s="16" t="s">
        <v>1325</v>
      </c>
      <c r="C757" s="16" t="s">
        <v>540</v>
      </c>
      <c r="D757" s="4">
        <v>40277</v>
      </c>
      <c r="E757" s="23">
        <v>2010</v>
      </c>
      <c r="F757" s="19">
        <v>6.274</v>
      </c>
      <c r="G757" s="19">
        <f>IF(Movies[[#This Row],[rating]]=0,"",Movies[[#This Row],[rating]])</f>
        <v>6.274</v>
      </c>
      <c r="H757" s="19" t="str">
        <f>IF(Movies[[#This Row],[rating]]=0,"No Rating","Rated")</f>
        <v>Rated</v>
      </c>
      <c r="I757" s="16" t="s">
        <v>180</v>
      </c>
      <c r="J757" s="29" t="s">
        <v>511</v>
      </c>
      <c r="K757" s="19">
        <v>5.2439999999999998</v>
      </c>
      <c r="L757" s="26">
        <v>378</v>
      </c>
    </row>
    <row r="758" spans="1:12" x14ac:dyDescent="0.3">
      <c r="A758" s="14">
        <v>40663</v>
      </c>
      <c r="B758" s="16" t="s">
        <v>1326</v>
      </c>
      <c r="C758" s="16" t="s">
        <v>10</v>
      </c>
      <c r="D758" s="4">
        <v>40202</v>
      </c>
      <c r="E758" s="23">
        <v>2010</v>
      </c>
      <c r="F758" s="19">
        <v>7.1</v>
      </c>
      <c r="G758" s="19">
        <f>IF(Movies[[#This Row],[rating]]=0,"",Movies[[#This Row],[rating]])</f>
        <v>7.1</v>
      </c>
      <c r="H758" s="19" t="str">
        <f>IF(Movies[[#This Row],[rating]]=0,"No Rating","Rated")</f>
        <v>Rated</v>
      </c>
      <c r="I758" s="16" t="s">
        <v>329</v>
      </c>
      <c r="J758" s="29" t="s">
        <v>12</v>
      </c>
      <c r="K758" s="19">
        <v>5.2380000000000004</v>
      </c>
      <c r="L758" s="26">
        <v>145</v>
      </c>
    </row>
    <row r="759" spans="1:12" x14ac:dyDescent="0.3">
      <c r="A759" s="14">
        <v>55246</v>
      </c>
      <c r="B759" s="16" t="s">
        <v>1327</v>
      </c>
      <c r="C759" s="16" t="s">
        <v>10</v>
      </c>
      <c r="D759" s="4">
        <v>40459</v>
      </c>
      <c r="E759" s="23">
        <v>2010</v>
      </c>
      <c r="F759" s="19">
        <v>5.0999999999999996</v>
      </c>
      <c r="G759" s="19">
        <f>IF(Movies[[#This Row],[rating]]=0,"",Movies[[#This Row],[rating]])</f>
        <v>5.0999999999999996</v>
      </c>
      <c r="H759" s="19" t="str">
        <f>IF(Movies[[#This Row],[rating]]=0,"No Rating","Rated")</f>
        <v>Rated</v>
      </c>
      <c r="I759" s="16" t="s">
        <v>273</v>
      </c>
      <c r="J759" s="29" t="s">
        <v>12</v>
      </c>
      <c r="K759" s="19">
        <v>5.2329999999999997</v>
      </c>
      <c r="L759" s="26">
        <v>61</v>
      </c>
    </row>
    <row r="760" spans="1:12" x14ac:dyDescent="0.3">
      <c r="A760" s="14">
        <v>44950</v>
      </c>
      <c r="B760" s="16" t="s">
        <v>1328</v>
      </c>
      <c r="C760" s="16" t="s">
        <v>10</v>
      </c>
      <c r="D760" s="4">
        <v>40435</v>
      </c>
      <c r="E760" s="23">
        <v>2010</v>
      </c>
      <c r="F760" s="19">
        <v>5.2</v>
      </c>
      <c r="G760" s="19">
        <f>IF(Movies[[#This Row],[rating]]=0,"",Movies[[#This Row],[rating]])</f>
        <v>5.2</v>
      </c>
      <c r="H760" s="19" t="str">
        <f>IF(Movies[[#This Row],[rating]]=0,"No Rating","Rated")</f>
        <v>Rated</v>
      </c>
      <c r="I760" s="16" t="s">
        <v>1329</v>
      </c>
      <c r="J760" s="29" t="s">
        <v>12</v>
      </c>
      <c r="K760" s="19">
        <v>5.2320000000000002</v>
      </c>
      <c r="L760" s="26">
        <v>83</v>
      </c>
    </row>
    <row r="761" spans="1:12" x14ac:dyDescent="0.3">
      <c r="A761" s="14">
        <v>68212</v>
      </c>
      <c r="B761" s="16" t="s">
        <v>1330</v>
      </c>
      <c r="C761" s="16" t="s">
        <v>10</v>
      </c>
      <c r="D761" s="4">
        <v>40269</v>
      </c>
      <c r="E761" s="23">
        <v>2010</v>
      </c>
      <c r="F761" s="19">
        <v>4.4000000000000004</v>
      </c>
      <c r="G761" s="19">
        <f>IF(Movies[[#This Row],[rating]]=0,"",Movies[[#This Row],[rating]])</f>
        <v>4.4000000000000004</v>
      </c>
      <c r="H761" s="19" t="str">
        <f>IF(Movies[[#This Row],[rating]]=0,"No Rating","Rated")</f>
        <v>Rated</v>
      </c>
      <c r="I761" s="16" t="s">
        <v>1331</v>
      </c>
      <c r="J761" s="29" t="s">
        <v>12</v>
      </c>
      <c r="K761" s="19">
        <v>5.21</v>
      </c>
      <c r="L761" s="26">
        <v>28</v>
      </c>
    </row>
    <row r="762" spans="1:12" x14ac:dyDescent="0.3">
      <c r="A762" s="14">
        <v>58204</v>
      </c>
      <c r="B762" s="16" t="s">
        <v>1332</v>
      </c>
      <c r="C762" s="16" t="s">
        <v>540</v>
      </c>
      <c r="D762" s="4">
        <v>40529</v>
      </c>
      <c r="E762" s="23">
        <v>2010</v>
      </c>
      <c r="F762" s="19">
        <v>6.0709999999999997</v>
      </c>
      <c r="G762" s="19">
        <f>IF(Movies[[#This Row],[rating]]=0,"",Movies[[#This Row],[rating]])</f>
        <v>6.0709999999999997</v>
      </c>
      <c r="H762" s="19" t="str">
        <f>IF(Movies[[#This Row],[rating]]=0,"No Rating","Rated")</f>
        <v>Rated</v>
      </c>
      <c r="I762" s="16" t="s">
        <v>30</v>
      </c>
      <c r="J762" s="29" t="s">
        <v>511</v>
      </c>
      <c r="K762" s="19">
        <v>5.1989999999999998</v>
      </c>
      <c r="L762" s="26">
        <v>84</v>
      </c>
    </row>
    <row r="763" spans="1:12" x14ac:dyDescent="0.3">
      <c r="A763" s="14">
        <v>48748</v>
      </c>
      <c r="B763" s="16" t="s">
        <v>1333</v>
      </c>
      <c r="C763" s="16" t="s">
        <v>1109</v>
      </c>
      <c r="D763" s="4">
        <v>40528</v>
      </c>
      <c r="E763" s="23">
        <v>2010</v>
      </c>
      <c r="F763" s="19">
        <v>6.5119999999999996</v>
      </c>
      <c r="G763" s="19">
        <f>IF(Movies[[#This Row],[rating]]=0,"",Movies[[#This Row],[rating]])</f>
        <v>6.5119999999999996</v>
      </c>
      <c r="H763" s="19" t="str">
        <f>IF(Movies[[#This Row],[rating]]=0,"No Rating","Rated")</f>
        <v>Rated</v>
      </c>
      <c r="I763" s="16" t="s">
        <v>30</v>
      </c>
      <c r="J763" s="29" t="s">
        <v>648</v>
      </c>
      <c r="K763" s="19">
        <v>5.1970000000000001</v>
      </c>
      <c r="L763" s="26">
        <v>126</v>
      </c>
    </row>
    <row r="764" spans="1:12" x14ac:dyDescent="0.3">
      <c r="A764" s="14">
        <v>40194</v>
      </c>
      <c r="B764" s="16" t="s">
        <v>1334</v>
      </c>
      <c r="C764" s="16" t="s">
        <v>108</v>
      </c>
      <c r="D764" s="4">
        <v>40233</v>
      </c>
      <c r="E764" s="23">
        <v>2010</v>
      </c>
      <c r="F764" s="19">
        <v>5.2</v>
      </c>
      <c r="G764" s="19">
        <f>IF(Movies[[#This Row],[rating]]=0,"",Movies[[#This Row],[rating]])</f>
        <v>5.2</v>
      </c>
      <c r="H764" s="19" t="str">
        <f>IF(Movies[[#This Row],[rating]]=0,"No Rating","Rated")</f>
        <v>Rated</v>
      </c>
      <c r="I764" s="16" t="s">
        <v>1335</v>
      </c>
      <c r="J764" s="29" t="s">
        <v>110</v>
      </c>
      <c r="K764" s="19">
        <v>5.1970000000000001</v>
      </c>
      <c r="L764" s="26">
        <v>152</v>
      </c>
    </row>
    <row r="765" spans="1:12" x14ac:dyDescent="0.3">
      <c r="A765" s="14">
        <v>54770</v>
      </c>
      <c r="B765" s="16" t="s">
        <v>1336</v>
      </c>
      <c r="C765" s="16" t="s">
        <v>144</v>
      </c>
      <c r="D765" s="4">
        <v>40250</v>
      </c>
      <c r="E765" s="23">
        <v>2010</v>
      </c>
      <c r="F765" s="19">
        <v>6.2</v>
      </c>
      <c r="G765" s="19">
        <f>IF(Movies[[#This Row],[rating]]=0,"",Movies[[#This Row],[rating]])</f>
        <v>6.2</v>
      </c>
      <c r="H765" s="19" t="str">
        <f>IF(Movies[[#This Row],[rating]]=0,"No Rating","Rated")</f>
        <v>Rated</v>
      </c>
      <c r="I765" s="16" t="s">
        <v>1337</v>
      </c>
      <c r="J765" s="29" t="s">
        <v>146</v>
      </c>
      <c r="K765" s="19">
        <v>5.181</v>
      </c>
      <c r="L765" s="26">
        <v>62</v>
      </c>
    </row>
    <row r="766" spans="1:12" x14ac:dyDescent="0.3">
      <c r="A766" s="14">
        <v>278698</v>
      </c>
      <c r="B766" s="16" t="s">
        <v>1338</v>
      </c>
      <c r="C766" s="16" t="s">
        <v>1845</v>
      </c>
      <c r="D766" s="4">
        <v>40351</v>
      </c>
      <c r="E766" s="23">
        <v>2010</v>
      </c>
      <c r="F766" s="19">
        <v>8</v>
      </c>
      <c r="G766" s="19">
        <f>IF(Movies[[#This Row],[rating]]=0,"",Movies[[#This Row],[rating]])</f>
        <v>8</v>
      </c>
      <c r="H766" s="19" t="str">
        <f>IF(Movies[[#This Row],[rating]]=0,"No Rating","Rated")</f>
        <v>Rated</v>
      </c>
      <c r="I766" s="16" t="s">
        <v>329</v>
      </c>
      <c r="J766" s="29" t="s">
        <v>12</v>
      </c>
      <c r="K766" s="19">
        <v>5.1790000000000003</v>
      </c>
      <c r="L766" s="26">
        <v>36</v>
      </c>
    </row>
    <row r="767" spans="1:12" x14ac:dyDescent="0.3">
      <c r="A767" s="14">
        <v>60604</v>
      </c>
      <c r="B767" s="16" t="s">
        <v>1339</v>
      </c>
      <c r="C767" s="16" t="s">
        <v>144</v>
      </c>
      <c r="D767" s="4">
        <v>40411</v>
      </c>
      <c r="E767" s="23">
        <v>2010</v>
      </c>
      <c r="F767" s="19">
        <v>7.5</v>
      </c>
      <c r="G767" s="19">
        <f>IF(Movies[[#This Row],[rating]]=0,"",Movies[[#This Row],[rating]])</f>
        <v>7.5</v>
      </c>
      <c r="H767" s="19" t="str">
        <f>IF(Movies[[#This Row],[rating]]=0,"No Rating","Rated")</f>
        <v>Rated</v>
      </c>
      <c r="I767" s="16" t="s">
        <v>52</v>
      </c>
      <c r="J767" s="29" t="s">
        <v>146</v>
      </c>
      <c r="K767" s="19">
        <v>5.1769999999999996</v>
      </c>
      <c r="L767" s="26">
        <v>44</v>
      </c>
    </row>
    <row r="768" spans="1:12" x14ac:dyDescent="0.3">
      <c r="A768" s="14">
        <v>35074</v>
      </c>
      <c r="B768" s="16" t="s">
        <v>1340</v>
      </c>
      <c r="C768" s="16" t="s">
        <v>10</v>
      </c>
      <c r="D768" s="4">
        <v>40250</v>
      </c>
      <c r="E768" s="23">
        <v>2010</v>
      </c>
      <c r="F768" s="19">
        <v>4.3</v>
      </c>
      <c r="G768" s="19">
        <f>IF(Movies[[#This Row],[rating]]=0,"",Movies[[#This Row],[rating]])</f>
        <v>4.3</v>
      </c>
      <c r="H768" s="19" t="str">
        <f>IF(Movies[[#This Row],[rating]]=0,"No Rating","Rated")</f>
        <v>Rated</v>
      </c>
      <c r="I768" s="16" t="s">
        <v>1341</v>
      </c>
      <c r="J768" s="29" t="s">
        <v>12</v>
      </c>
      <c r="K768" s="19">
        <v>5.1719999999999997</v>
      </c>
      <c r="L768" s="26">
        <v>67</v>
      </c>
    </row>
    <row r="769" spans="1:12" x14ac:dyDescent="0.3">
      <c r="A769" s="14">
        <v>49901</v>
      </c>
      <c r="B769" s="16" t="s">
        <v>1342</v>
      </c>
      <c r="C769" s="16" t="s">
        <v>1229</v>
      </c>
      <c r="D769" s="4">
        <v>40430</v>
      </c>
      <c r="E769" s="23">
        <v>2010</v>
      </c>
      <c r="F769" s="19">
        <v>6</v>
      </c>
      <c r="G769" s="19">
        <f>IF(Movies[[#This Row],[rating]]=0,"",Movies[[#This Row],[rating]])</f>
        <v>6</v>
      </c>
      <c r="H769" s="19" t="str">
        <f>IF(Movies[[#This Row],[rating]]=0,"No Rating","Rated")</f>
        <v>Rated</v>
      </c>
      <c r="I769" s="16" t="s">
        <v>132</v>
      </c>
      <c r="J769" s="29" t="s">
        <v>286</v>
      </c>
      <c r="K769" s="19">
        <v>5.1669999999999998</v>
      </c>
      <c r="L769" s="26">
        <v>126</v>
      </c>
    </row>
    <row r="770" spans="1:12" x14ac:dyDescent="0.3">
      <c r="A770" s="14">
        <v>50652</v>
      </c>
      <c r="B770" s="16" t="s">
        <v>1343</v>
      </c>
      <c r="C770" s="16" t="s">
        <v>10</v>
      </c>
      <c r="D770" s="4">
        <v>40505</v>
      </c>
      <c r="E770" s="23">
        <v>2010</v>
      </c>
      <c r="F770" s="19">
        <v>5.5</v>
      </c>
      <c r="G770" s="19">
        <f>IF(Movies[[#This Row],[rating]]=0,"",Movies[[#This Row],[rating]])</f>
        <v>5.5</v>
      </c>
      <c r="H770" s="19" t="str">
        <f>IF(Movies[[#This Row],[rating]]=0,"No Rating","Rated")</f>
        <v>Rated</v>
      </c>
      <c r="I770" s="16" t="s">
        <v>1344</v>
      </c>
      <c r="J770" s="29" t="s">
        <v>12</v>
      </c>
      <c r="K770" s="19">
        <v>5.1660000000000004</v>
      </c>
      <c r="L770" s="26">
        <v>60</v>
      </c>
    </row>
    <row r="771" spans="1:12" x14ac:dyDescent="0.3">
      <c r="A771" s="14">
        <v>43942</v>
      </c>
      <c r="B771" s="16" t="s">
        <v>1345</v>
      </c>
      <c r="C771" s="16" t="s">
        <v>10</v>
      </c>
      <c r="D771" s="4">
        <v>40452</v>
      </c>
      <c r="E771" s="23">
        <v>2010</v>
      </c>
      <c r="F771" s="19">
        <v>6.1</v>
      </c>
      <c r="G771" s="19">
        <f>IF(Movies[[#This Row],[rating]]=0,"",Movies[[#This Row],[rating]])</f>
        <v>6.1</v>
      </c>
      <c r="H771" s="19" t="str">
        <f>IF(Movies[[#This Row],[rating]]=0,"No Rating","Rated")</f>
        <v>Rated</v>
      </c>
      <c r="I771" s="16" t="s">
        <v>329</v>
      </c>
      <c r="J771" s="29" t="s">
        <v>12</v>
      </c>
      <c r="K771" s="19">
        <v>5.1589999999999998</v>
      </c>
      <c r="L771" s="26">
        <v>119</v>
      </c>
    </row>
    <row r="772" spans="1:12" x14ac:dyDescent="0.3">
      <c r="A772" s="14">
        <v>49261</v>
      </c>
      <c r="B772" s="16" t="s">
        <v>1346</v>
      </c>
      <c r="C772" s="16" t="s">
        <v>10</v>
      </c>
      <c r="D772" s="4">
        <v>40491</v>
      </c>
      <c r="E772" s="23">
        <v>2010</v>
      </c>
      <c r="F772" s="19">
        <v>3.9079999999999999</v>
      </c>
      <c r="G772" s="19">
        <f>IF(Movies[[#This Row],[rating]]=0,"",Movies[[#This Row],[rating]])</f>
        <v>3.9079999999999999</v>
      </c>
      <c r="H772" s="19" t="str">
        <f>IF(Movies[[#This Row],[rating]]=0,"No Rating","Rated")</f>
        <v>Rated</v>
      </c>
      <c r="I772" s="16" t="s">
        <v>843</v>
      </c>
      <c r="J772" s="29" t="s">
        <v>12</v>
      </c>
      <c r="K772" s="19">
        <v>5.14</v>
      </c>
      <c r="L772" s="26">
        <v>38</v>
      </c>
    </row>
    <row r="773" spans="1:12" x14ac:dyDescent="0.3">
      <c r="A773" s="14">
        <v>101520</v>
      </c>
      <c r="B773" s="16" t="s">
        <v>1347</v>
      </c>
      <c r="C773" s="16" t="s">
        <v>432</v>
      </c>
      <c r="D773" s="4">
        <v>40228</v>
      </c>
      <c r="E773" s="23">
        <v>2010</v>
      </c>
      <c r="F773" s="19">
        <v>7.2</v>
      </c>
      <c r="G773" s="19">
        <f>IF(Movies[[#This Row],[rating]]=0,"",Movies[[#This Row],[rating]])</f>
        <v>7.2</v>
      </c>
      <c r="H773" s="19" t="str">
        <f>IF(Movies[[#This Row],[rating]]=0,"No Rating","Rated")</f>
        <v>Rated</v>
      </c>
      <c r="I773" s="16" t="s">
        <v>1348</v>
      </c>
      <c r="J773" s="29" t="s">
        <v>12</v>
      </c>
      <c r="K773" s="19">
        <v>5.1390000000000002</v>
      </c>
      <c r="L773" s="26">
        <v>35</v>
      </c>
    </row>
    <row r="774" spans="1:12" x14ac:dyDescent="0.3">
      <c r="A774" s="14">
        <v>67509</v>
      </c>
      <c r="B774" s="16" t="s">
        <v>1349</v>
      </c>
      <c r="C774" s="16" t="s">
        <v>108</v>
      </c>
      <c r="D774" s="4">
        <v>40513</v>
      </c>
      <c r="E774" s="23">
        <v>2010</v>
      </c>
      <c r="F774" s="19">
        <v>5.7549999999999999</v>
      </c>
      <c r="G774" s="19">
        <f>IF(Movies[[#This Row],[rating]]=0,"",Movies[[#This Row],[rating]])</f>
        <v>5.7549999999999999</v>
      </c>
      <c r="H774" s="19" t="str">
        <f>IF(Movies[[#This Row],[rating]]=0,"No Rating","Rated")</f>
        <v>Rated</v>
      </c>
      <c r="I774" s="16" t="s">
        <v>49</v>
      </c>
      <c r="J774" s="29" t="s">
        <v>110</v>
      </c>
      <c r="K774" s="19">
        <v>5.1269999999999998</v>
      </c>
      <c r="L774" s="26">
        <v>55</v>
      </c>
    </row>
    <row r="775" spans="1:12" x14ac:dyDescent="0.3">
      <c r="A775" s="14">
        <v>42507</v>
      </c>
      <c r="B775" s="16" t="s">
        <v>1350</v>
      </c>
      <c r="C775" s="16" t="s">
        <v>94</v>
      </c>
      <c r="D775" s="4">
        <v>40283</v>
      </c>
      <c r="E775" s="23">
        <v>2010</v>
      </c>
      <c r="F775" s="19">
        <v>5.9</v>
      </c>
      <c r="G775" s="19">
        <f>IF(Movies[[#This Row],[rating]]=0,"",Movies[[#This Row],[rating]])</f>
        <v>5.9</v>
      </c>
      <c r="H775" s="19" t="str">
        <f>IF(Movies[[#This Row],[rating]]=0,"No Rating","Rated")</f>
        <v>Rated</v>
      </c>
      <c r="I775" s="16" t="s">
        <v>178</v>
      </c>
      <c r="J775" s="29" t="s">
        <v>96</v>
      </c>
      <c r="K775" s="19">
        <v>5.1230000000000002</v>
      </c>
      <c r="L775" s="26">
        <v>53</v>
      </c>
    </row>
    <row r="776" spans="1:12" x14ac:dyDescent="0.3">
      <c r="A776" s="14">
        <v>49207</v>
      </c>
      <c r="B776" s="16" t="s">
        <v>1351</v>
      </c>
      <c r="C776" s="16" t="s">
        <v>1109</v>
      </c>
      <c r="D776" s="4">
        <v>40290</v>
      </c>
      <c r="E776" s="23">
        <v>2010</v>
      </c>
      <c r="F776" s="19">
        <v>6.9</v>
      </c>
      <c r="G776" s="19">
        <f>IF(Movies[[#This Row],[rating]]=0,"",Movies[[#This Row],[rating]])</f>
        <v>6.9</v>
      </c>
      <c r="H776" s="19" t="str">
        <f>IF(Movies[[#This Row],[rating]]=0,"No Rating","Rated")</f>
        <v>Rated</v>
      </c>
      <c r="I776" s="16" t="s">
        <v>230</v>
      </c>
      <c r="J776" s="29" t="s">
        <v>648</v>
      </c>
      <c r="K776" s="19">
        <v>5.1219999999999999</v>
      </c>
      <c r="L776" s="26">
        <v>221</v>
      </c>
    </row>
    <row r="777" spans="1:12" x14ac:dyDescent="0.3">
      <c r="A777" s="14">
        <v>45523</v>
      </c>
      <c r="B777" s="16" t="s">
        <v>1352</v>
      </c>
      <c r="C777" s="16" t="s">
        <v>10</v>
      </c>
      <c r="D777" s="4">
        <v>40204</v>
      </c>
      <c r="E777" s="23">
        <v>2010</v>
      </c>
      <c r="F777" s="19">
        <v>7.8</v>
      </c>
      <c r="G777" s="19">
        <f>IF(Movies[[#This Row],[rating]]=0,"",Movies[[#This Row],[rating]])</f>
        <v>7.8</v>
      </c>
      <c r="H777" s="19" t="str">
        <f>IF(Movies[[#This Row],[rating]]=0,"No Rating","Rated")</f>
        <v>Rated</v>
      </c>
      <c r="I777" s="16" t="s">
        <v>1003</v>
      </c>
      <c r="J777" s="29" t="s">
        <v>12</v>
      </c>
      <c r="K777" s="19">
        <v>5.1219999999999999</v>
      </c>
      <c r="L777" s="26">
        <v>278</v>
      </c>
    </row>
    <row r="778" spans="1:12" x14ac:dyDescent="0.3">
      <c r="A778" s="14">
        <v>57018</v>
      </c>
      <c r="B778" s="16" t="s">
        <v>1353</v>
      </c>
      <c r="C778" s="16" t="s">
        <v>108</v>
      </c>
      <c r="D778" s="4">
        <v>40457</v>
      </c>
      <c r="E778" s="23">
        <v>2010</v>
      </c>
      <c r="F778" s="19">
        <v>5.3559999999999999</v>
      </c>
      <c r="G778" s="19">
        <f>IF(Movies[[#This Row],[rating]]=0,"",Movies[[#This Row],[rating]])</f>
        <v>5.3559999999999999</v>
      </c>
      <c r="H778" s="19" t="str">
        <f>IF(Movies[[#This Row],[rating]]=0,"No Rating","Rated")</f>
        <v>Rated</v>
      </c>
      <c r="I778" s="16" t="s">
        <v>132</v>
      </c>
      <c r="J778" s="29" t="s">
        <v>110</v>
      </c>
      <c r="K778" s="19">
        <v>5.1189999999999998</v>
      </c>
      <c r="L778" s="26">
        <v>101</v>
      </c>
    </row>
    <row r="779" spans="1:12" x14ac:dyDescent="0.3">
      <c r="A779" s="14">
        <v>45595</v>
      </c>
      <c r="B779" s="16" t="s">
        <v>1354</v>
      </c>
      <c r="C779" s="16" t="s">
        <v>1355</v>
      </c>
      <c r="D779" s="4">
        <v>40436</v>
      </c>
      <c r="E779" s="23">
        <v>2010</v>
      </c>
      <c r="F779" s="19">
        <v>5.8</v>
      </c>
      <c r="G779" s="19">
        <f>IF(Movies[[#This Row],[rating]]=0,"",Movies[[#This Row],[rating]])</f>
        <v>5.8</v>
      </c>
      <c r="H779" s="19" t="str">
        <f>IF(Movies[[#This Row],[rating]]=0,"No Rating","Rated")</f>
        <v>Rated</v>
      </c>
      <c r="I779" s="16" t="s">
        <v>189</v>
      </c>
      <c r="J779" s="29" t="s">
        <v>12</v>
      </c>
      <c r="K779" s="19">
        <v>5.0999999999999996</v>
      </c>
      <c r="L779" s="26">
        <v>64</v>
      </c>
    </row>
    <row r="780" spans="1:12" x14ac:dyDescent="0.3">
      <c r="A780" s="14">
        <v>73111</v>
      </c>
      <c r="B780" s="16" t="s">
        <v>1356</v>
      </c>
      <c r="C780" s="16" t="s">
        <v>108</v>
      </c>
      <c r="D780" s="4">
        <v>40219</v>
      </c>
      <c r="E780" s="23">
        <v>2010</v>
      </c>
      <c r="F780" s="19">
        <v>6.4</v>
      </c>
      <c r="G780" s="19">
        <f>IF(Movies[[#This Row],[rating]]=0,"",Movies[[#This Row],[rating]])</f>
        <v>6.4</v>
      </c>
      <c r="H780" s="19" t="str">
        <f>IF(Movies[[#This Row],[rating]]=0,"No Rating","Rated")</f>
        <v>Rated</v>
      </c>
      <c r="I780" s="16" t="s">
        <v>1357</v>
      </c>
      <c r="J780" s="29" t="s">
        <v>110</v>
      </c>
      <c r="K780" s="19">
        <v>5.09</v>
      </c>
      <c r="L780" s="26">
        <v>34</v>
      </c>
    </row>
    <row r="781" spans="1:12" x14ac:dyDescent="0.3">
      <c r="A781" s="14">
        <v>26187</v>
      </c>
      <c r="B781" s="16" t="s">
        <v>1358</v>
      </c>
      <c r="C781" s="16" t="s">
        <v>10</v>
      </c>
      <c r="D781" s="4">
        <v>40263</v>
      </c>
      <c r="E781" s="23">
        <v>2010</v>
      </c>
      <c r="F781" s="19">
        <v>5.7</v>
      </c>
      <c r="G781" s="19">
        <f>IF(Movies[[#This Row],[rating]]=0,"",Movies[[#This Row],[rating]])</f>
        <v>5.7</v>
      </c>
      <c r="H781" s="19" t="str">
        <f>IF(Movies[[#This Row],[rating]]=0,"No Rating","Rated")</f>
        <v>Rated</v>
      </c>
      <c r="I781" s="16" t="s">
        <v>1359</v>
      </c>
      <c r="J781" s="29" t="s">
        <v>12</v>
      </c>
      <c r="K781" s="19">
        <v>5.0830000000000002</v>
      </c>
      <c r="L781" s="26">
        <v>15</v>
      </c>
    </row>
    <row r="782" spans="1:12" x14ac:dyDescent="0.3">
      <c r="A782" s="14">
        <v>50056</v>
      </c>
      <c r="B782" s="16" t="s">
        <v>1360</v>
      </c>
      <c r="C782" s="16" t="s">
        <v>10</v>
      </c>
      <c r="D782" s="4">
        <v>40491</v>
      </c>
      <c r="E782" s="23">
        <v>2010</v>
      </c>
      <c r="F782" s="19">
        <v>7</v>
      </c>
      <c r="G782" s="19">
        <f>IF(Movies[[#This Row],[rating]]=0,"",Movies[[#This Row],[rating]])</f>
        <v>7</v>
      </c>
      <c r="H782" s="19" t="str">
        <f>IF(Movies[[#This Row],[rating]]=0,"No Rating","Rated")</f>
        <v>Rated</v>
      </c>
      <c r="I782" s="16" t="s">
        <v>329</v>
      </c>
      <c r="J782" s="29" t="s">
        <v>12</v>
      </c>
      <c r="K782" s="19">
        <v>5.0709999999999997</v>
      </c>
      <c r="L782" s="26">
        <v>45</v>
      </c>
    </row>
    <row r="783" spans="1:12" x14ac:dyDescent="0.3">
      <c r="A783" s="14">
        <v>64882</v>
      </c>
      <c r="B783" s="16" t="s">
        <v>1361</v>
      </c>
      <c r="C783" s="16" t="s">
        <v>94</v>
      </c>
      <c r="D783" s="4">
        <v>40520</v>
      </c>
      <c r="E783" s="23">
        <v>2010</v>
      </c>
      <c r="F783" s="19">
        <v>6.69</v>
      </c>
      <c r="G783" s="19">
        <f>IF(Movies[[#This Row],[rating]]=0,"",Movies[[#This Row],[rating]])</f>
        <v>6.69</v>
      </c>
      <c r="H783" s="19" t="str">
        <f>IF(Movies[[#This Row],[rating]]=0,"No Rating","Rated")</f>
        <v>Rated</v>
      </c>
      <c r="I783" s="16" t="s">
        <v>273</v>
      </c>
      <c r="J783" s="29" t="s">
        <v>96</v>
      </c>
      <c r="K783" s="19">
        <v>5.0659999999999998</v>
      </c>
      <c r="L783" s="26">
        <v>50</v>
      </c>
    </row>
    <row r="784" spans="1:12" x14ac:dyDescent="0.3">
      <c r="A784" s="14">
        <v>258514</v>
      </c>
      <c r="B784" s="16" t="s">
        <v>1362</v>
      </c>
      <c r="C784" s="16" t="s">
        <v>416</v>
      </c>
      <c r="D784" s="4">
        <v>40273</v>
      </c>
      <c r="E784" s="23">
        <v>2010</v>
      </c>
      <c r="F784" s="19">
        <v>7.3</v>
      </c>
      <c r="G784" s="19">
        <f>IF(Movies[[#This Row],[rating]]=0,"",Movies[[#This Row],[rating]])</f>
        <v>7.3</v>
      </c>
      <c r="H784" s="19" t="str">
        <f>IF(Movies[[#This Row],[rating]]=0,"No Rating","Rated")</f>
        <v>Rated</v>
      </c>
      <c r="I784" s="16" t="s">
        <v>1363</v>
      </c>
      <c r="J784" s="29" t="s">
        <v>12</v>
      </c>
      <c r="K784" s="19">
        <v>5.0449999999999999</v>
      </c>
      <c r="L784" s="26">
        <v>55</v>
      </c>
    </row>
    <row r="785" spans="1:12" x14ac:dyDescent="0.3">
      <c r="A785" s="14">
        <v>44155</v>
      </c>
      <c r="B785" s="16" t="s">
        <v>1364</v>
      </c>
      <c r="C785" s="16" t="s">
        <v>108</v>
      </c>
      <c r="D785" s="4">
        <v>40366</v>
      </c>
      <c r="E785" s="23">
        <v>2010</v>
      </c>
      <c r="F785" s="19">
        <v>5.2</v>
      </c>
      <c r="G785" s="19">
        <f>IF(Movies[[#This Row],[rating]]=0,"",Movies[[#This Row],[rating]])</f>
        <v>5.2</v>
      </c>
      <c r="H785" s="19" t="str">
        <f>IF(Movies[[#This Row],[rating]]=0,"No Rating","Rated")</f>
        <v>Rated</v>
      </c>
      <c r="I785" s="16" t="s">
        <v>30</v>
      </c>
      <c r="J785" s="29" t="s">
        <v>110</v>
      </c>
      <c r="K785" s="19">
        <v>5.04</v>
      </c>
      <c r="L785" s="26">
        <v>175</v>
      </c>
    </row>
    <row r="786" spans="1:12" x14ac:dyDescent="0.3">
      <c r="A786" s="14">
        <v>44224</v>
      </c>
      <c r="B786" s="16" t="s">
        <v>1365</v>
      </c>
      <c r="C786" s="16" t="s">
        <v>10</v>
      </c>
      <c r="D786" s="4">
        <v>40333</v>
      </c>
      <c r="E786" s="23">
        <v>2010</v>
      </c>
      <c r="F786" s="19">
        <v>4.6619999999999999</v>
      </c>
      <c r="G786" s="19">
        <f>IF(Movies[[#This Row],[rating]]=0,"",Movies[[#This Row],[rating]])</f>
        <v>4.6619999999999999</v>
      </c>
      <c r="H786" s="19" t="str">
        <f>IF(Movies[[#This Row],[rating]]=0,"No Rating","Rated")</f>
        <v>Rated</v>
      </c>
      <c r="I786" s="16" t="s">
        <v>1331</v>
      </c>
      <c r="J786" s="29" t="s">
        <v>12</v>
      </c>
      <c r="K786" s="19">
        <v>5.0039999999999996</v>
      </c>
      <c r="L786" s="26">
        <v>37</v>
      </c>
    </row>
    <row r="787" spans="1:12" x14ac:dyDescent="0.3">
      <c r="A787" s="14">
        <v>41360</v>
      </c>
      <c r="B787" s="16" t="s">
        <v>1366</v>
      </c>
      <c r="C787" s="16" t="s">
        <v>10</v>
      </c>
      <c r="D787" s="4">
        <v>40299</v>
      </c>
      <c r="E787" s="23">
        <v>2010</v>
      </c>
      <c r="F787" s="19">
        <v>5.6909999999999998</v>
      </c>
      <c r="G787" s="19">
        <f>IF(Movies[[#This Row],[rating]]=0,"",Movies[[#This Row],[rating]])</f>
        <v>5.6909999999999998</v>
      </c>
      <c r="H787" s="19" t="str">
        <f>IF(Movies[[#This Row],[rating]]=0,"No Rating","Rated")</f>
        <v>Rated</v>
      </c>
      <c r="I787" s="16" t="s">
        <v>1367</v>
      </c>
      <c r="J787" s="29" t="s">
        <v>12</v>
      </c>
      <c r="K787" s="19">
        <v>4.9850000000000003</v>
      </c>
      <c r="L787" s="26">
        <v>89</v>
      </c>
    </row>
    <row r="788" spans="1:12" x14ac:dyDescent="0.3">
      <c r="A788" s="14">
        <v>116983</v>
      </c>
      <c r="B788" s="16" t="s">
        <v>1368</v>
      </c>
      <c r="C788" s="16" t="s">
        <v>10</v>
      </c>
      <c r="D788" s="4">
        <v>40277</v>
      </c>
      <c r="E788" s="23">
        <v>2010</v>
      </c>
      <c r="F788" s="19">
        <v>4.2</v>
      </c>
      <c r="G788" s="19">
        <f>IF(Movies[[#This Row],[rating]]=0,"",Movies[[#This Row],[rating]])</f>
        <v>4.2</v>
      </c>
      <c r="H788" s="19" t="str">
        <f>IF(Movies[[#This Row],[rating]]=0,"No Rating","Rated")</f>
        <v>Rated</v>
      </c>
      <c r="I788" s="16" t="s">
        <v>132</v>
      </c>
      <c r="J788" s="29" t="s">
        <v>12</v>
      </c>
      <c r="K788" s="19">
        <v>4.984</v>
      </c>
      <c r="L788" s="26">
        <v>43</v>
      </c>
    </row>
    <row r="789" spans="1:12" x14ac:dyDescent="0.3">
      <c r="A789" s="14">
        <v>45274</v>
      </c>
      <c r="B789" s="16" t="s">
        <v>1369</v>
      </c>
      <c r="C789" s="16" t="s">
        <v>10</v>
      </c>
      <c r="D789" s="4">
        <v>40487</v>
      </c>
      <c r="E789" s="23">
        <v>2010</v>
      </c>
      <c r="F789" s="19">
        <v>6.3</v>
      </c>
      <c r="G789" s="19">
        <f>IF(Movies[[#This Row],[rating]]=0,"",Movies[[#This Row],[rating]])</f>
        <v>6.3</v>
      </c>
      <c r="H789" s="19" t="str">
        <f>IF(Movies[[#This Row],[rating]]=0,"No Rating","Rated")</f>
        <v>Rated</v>
      </c>
      <c r="I789" s="16" t="s">
        <v>329</v>
      </c>
      <c r="J789" s="29" t="s">
        <v>12</v>
      </c>
      <c r="K789" s="19">
        <v>4.9800000000000004</v>
      </c>
      <c r="L789" s="26">
        <v>36</v>
      </c>
    </row>
    <row r="790" spans="1:12" x14ac:dyDescent="0.3">
      <c r="A790" s="14">
        <v>42675</v>
      </c>
      <c r="B790" s="16" t="s">
        <v>1370</v>
      </c>
      <c r="C790" s="16" t="s">
        <v>540</v>
      </c>
      <c r="D790" s="4">
        <v>40235</v>
      </c>
      <c r="E790" s="23">
        <v>2010</v>
      </c>
      <c r="F790" s="19">
        <v>5.5</v>
      </c>
      <c r="G790" s="19">
        <f>IF(Movies[[#This Row],[rating]]=0,"",Movies[[#This Row],[rating]])</f>
        <v>5.5</v>
      </c>
      <c r="H790" s="19" t="str">
        <f>IF(Movies[[#This Row],[rating]]=0,"No Rating","Rated")</f>
        <v>Rated</v>
      </c>
      <c r="I790" s="16" t="s">
        <v>30</v>
      </c>
      <c r="J790" s="29" t="s">
        <v>511</v>
      </c>
      <c r="K790" s="19">
        <v>4.97</v>
      </c>
      <c r="L790" s="26">
        <v>161</v>
      </c>
    </row>
    <row r="791" spans="1:12" x14ac:dyDescent="0.3">
      <c r="A791" s="14">
        <v>734286</v>
      </c>
      <c r="B791" s="16" t="s">
        <v>1371</v>
      </c>
      <c r="C791" s="16" t="s">
        <v>144</v>
      </c>
      <c r="D791" s="4">
        <v>40501</v>
      </c>
      <c r="E791" s="23">
        <v>2010</v>
      </c>
      <c r="F791" s="19">
        <v>7.8</v>
      </c>
      <c r="G791" s="19">
        <f>IF(Movies[[#This Row],[rating]]=0,"",Movies[[#This Row],[rating]])</f>
        <v>7.8</v>
      </c>
      <c r="H791" s="19" t="str">
        <f>IF(Movies[[#This Row],[rating]]=0,"No Rating","Rated")</f>
        <v>Rated</v>
      </c>
      <c r="I791" s="16" t="s">
        <v>49</v>
      </c>
      <c r="J791" s="29" t="s">
        <v>146</v>
      </c>
      <c r="K791" s="19">
        <v>4.9630000000000001</v>
      </c>
      <c r="L791" s="26">
        <v>2</v>
      </c>
    </row>
    <row r="792" spans="1:12" x14ac:dyDescent="0.3">
      <c r="A792" s="14">
        <v>70110</v>
      </c>
      <c r="B792" s="16" t="s">
        <v>1372</v>
      </c>
      <c r="C792" s="16" t="s">
        <v>10</v>
      </c>
      <c r="D792" s="4">
        <v>40303</v>
      </c>
      <c r="E792" s="23">
        <v>2010</v>
      </c>
      <c r="F792" s="19">
        <v>5.4</v>
      </c>
      <c r="G792" s="19">
        <f>IF(Movies[[#This Row],[rating]]=0,"",Movies[[#This Row],[rating]])</f>
        <v>5.4</v>
      </c>
      <c r="H792" s="19" t="str">
        <f>IF(Movies[[#This Row],[rating]]=0,"No Rating","Rated")</f>
        <v>Rated</v>
      </c>
      <c r="I792" s="16" t="s">
        <v>1373</v>
      </c>
      <c r="J792" s="29" t="s">
        <v>12</v>
      </c>
      <c r="K792" s="19">
        <v>4.9610000000000003</v>
      </c>
      <c r="L792" s="26">
        <v>63</v>
      </c>
    </row>
    <row r="793" spans="1:12" x14ac:dyDescent="0.3">
      <c r="A793" s="14">
        <v>44897</v>
      </c>
      <c r="B793" s="16" t="s">
        <v>1374</v>
      </c>
      <c r="C793" s="16" t="s">
        <v>540</v>
      </c>
      <c r="D793" s="4">
        <v>40291</v>
      </c>
      <c r="E793" s="23">
        <v>2010</v>
      </c>
      <c r="F793" s="19">
        <v>5.2270000000000003</v>
      </c>
      <c r="G793" s="19">
        <f>IF(Movies[[#This Row],[rating]]=0,"",Movies[[#This Row],[rating]])</f>
        <v>5.2270000000000003</v>
      </c>
      <c r="H793" s="19" t="str">
        <f>IF(Movies[[#This Row],[rating]]=0,"No Rating","Rated")</f>
        <v>Rated</v>
      </c>
      <c r="I793" s="16" t="s">
        <v>273</v>
      </c>
      <c r="J793" s="29" t="s">
        <v>511</v>
      </c>
      <c r="K793" s="19">
        <v>4.9530000000000003</v>
      </c>
      <c r="L793" s="26">
        <v>66</v>
      </c>
    </row>
    <row r="794" spans="1:12" x14ac:dyDescent="0.3">
      <c r="A794" s="14">
        <v>60163</v>
      </c>
      <c r="B794" s="16" t="s">
        <v>1375</v>
      </c>
      <c r="C794" s="16" t="s">
        <v>144</v>
      </c>
      <c r="D794" s="4">
        <v>40425</v>
      </c>
      <c r="E794" s="23">
        <v>2010</v>
      </c>
      <c r="F794" s="19">
        <v>6.4</v>
      </c>
      <c r="G794" s="19">
        <f>IF(Movies[[#This Row],[rating]]=0,"",Movies[[#This Row],[rating]])</f>
        <v>6.4</v>
      </c>
      <c r="H794" s="19" t="str">
        <f>IF(Movies[[#This Row],[rating]]=0,"No Rating","Rated")</f>
        <v>Rated</v>
      </c>
      <c r="I794" s="16" t="s">
        <v>550</v>
      </c>
      <c r="J794" s="29" t="s">
        <v>146</v>
      </c>
      <c r="K794" s="19">
        <v>4.9489999999999998</v>
      </c>
      <c r="L794" s="26">
        <v>45</v>
      </c>
    </row>
    <row r="795" spans="1:12" x14ac:dyDescent="0.3">
      <c r="A795" s="14">
        <v>43609</v>
      </c>
      <c r="B795" s="16" t="s">
        <v>1376</v>
      </c>
      <c r="C795" s="16" t="s">
        <v>506</v>
      </c>
      <c r="D795" s="4">
        <v>40275</v>
      </c>
      <c r="E795" s="23">
        <v>2010</v>
      </c>
      <c r="F795" s="19">
        <v>6.2539999999999996</v>
      </c>
      <c r="G795" s="19">
        <f>IF(Movies[[#This Row],[rating]]=0,"",Movies[[#This Row],[rating]])</f>
        <v>6.2539999999999996</v>
      </c>
      <c r="H795" s="19" t="str">
        <f>IF(Movies[[#This Row],[rating]]=0,"No Rating","Rated")</f>
        <v>Rated</v>
      </c>
      <c r="I795" s="16" t="s">
        <v>180</v>
      </c>
      <c r="J795" s="29" t="s">
        <v>12</v>
      </c>
      <c r="K795" s="19">
        <v>4.9409999999999998</v>
      </c>
      <c r="L795" s="26">
        <v>59</v>
      </c>
    </row>
    <row r="796" spans="1:12" x14ac:dyDescent="0.3">
      <c r="A796" s="14">
        <v>46788</v>
      </c>
      <c r="B796" s="16" t="s">
        <v>1377</v>
      </c>
      <c r="C796" s="16" t="s">
        <v>299</v>
      </c>
      <c r="D796" s="4">
        <v>40305</v>
      </c>
      <c r="E796" s="23">
        <v>2010</v>
      </c>
      <c r="F796" s="19">
        <v>5.3</v>
      </c>
      <c r="G796" s="19">
        <f>IF(Movies[[#This Row],[rating]]=0,"",Movies[[#This Row],[rating]])</f>
        <v>5.3</v>
      </c>
      <c r="H796" s="19" t="str">
        <f>IF(Movies[[#This Row],[rating]]=0,"No Rating","Rated")</f>
        <v>Rated</v>
      </c>
      <c r="I796" s="16" t="s">
        <v>125</v>
      </c>
      <c r="J796" s="29" t="s">
        <v>12</v>
      </c>
      <c r="K796" s="19">
        <v>4.9400000000000004</v>
      </c>
      <c r="L796" s="26">
        <v>125</v>
      </c>
    </row>
    <row r="797" spans="1:12" x14ac:dyDescent="0.3">
      <c r="A797" s="14">
        <v>70993</v>
      </c>
      <c r="B797" s="16" t="s">
        <v>1378</v>
      </c>
      <c r="C797" s="16" t="s">
        <v>108</v>
      </c>
      <c r="D797" s="4">
        <v>40442</v>
      </c>
      <c r="E797" s="23">
        <v>2010</v>
      </c>
      <c r="F797" s="19">
        <v>5.2</v>
      </c>
      <c r="G797" s="19">
        <f>IF(Movies[[#This Row],[rating]]=0,"",Movies[[#This Row],[rating]])</f>
        <v>5.2</v>
      </c>
      <c r="H797" s="19" t="str">
        <f>IF(Movies[[#This Row],[rating]]=0,"No Rating","Rated")</f>
        <v>Rated</v>
      </c>
      <c r="I797" s="16" t="s">
        <v>49</v>
      </c>
      <c r="J797" s="29" t="s">
        <v>110</v>
      </c>
      <c r="K797" s="19">
        <v>4.9370000000000003</v>
      </c>
      <c r="L797" s="26">
        <v>40</v>
      </c>
    </row>
    <row r="798" spans="1:12" x14ac:dyDescent="0.3">
      <c r="A798" s="14">
        <v>48573</v>
      </c>
      <c r="B798" s="16" t="s">
        <v>1379</v>
      </c>
      <c r="C798" s="16" t="s">
        <v>1380</v>
      </c>
      <c r="D798" s="4">
        <v>40424</v>
      </c>
      <c r="E798" s="23">
        <v>2010</v>
      </c>
      <c r="F798" s="19">
        <v>5.3</v>
      </c>
      <c r="G798" s="19">
        <f>IF(Movies[[#This Row],[rating]]=0,"",Movies[[#This Row],[rating]])</f>
        <v>5.3</v>
      </c>
      <c r="H798" s="19" t="str">
        <f>IF(Movies[[#This Row],[rating]]=0,"No Rating","Rated")</f>
        <v>Rated</v>
      </c>
      <c r="I798" s="16" t="s">
        <v>189</v>
      </c>
      <c r="J798" s="29" t="s">
        <v>34</v>
      </c>
      <c r="K798" s="19">
        <v>4.9359999999999999</v>
      </c>
      <c r="L798" s="26">
        <v>29</v>
      </c>
    </row>
    <row r="799" spans="1:12" x14ac:dyDescent="0.3">
      <c r="A799" s="14">
        <v>55692</v>
      </c>
      <c r="B799" s="16" t="s">
        <v>1381</v>
      </c>
      <c r="C799" s="16" t="s">
        <v>10</v>
      </c>
      <c r="D799" s="4">
        <v>40537</v>
      </c>
      <c r="E799" s="23">
        <v>2010</v>
      </c>
      <c r="F799" s="19">
        <v>6.8</v>
      </c>
      <c r="G799" s="19">
        <f>IF(Movies[[#This Row],[rating]]=0,"",Movies[[#This Row],[rating]])</f>
        <v>6.8</v>
      </c>
      <c r="H799" s="19" t="str">
        <f>IF(Movies[[#This Row],[rating]]=0,"No Rating","Rated")</f>
        <v>Rated</v>
      </c>
      <c r="I799" s="16" t="s">
        <v>390</v>
      </c>
      <c r="J799" s="29" t="s">
        <v>12</v>
      </c>
      <c r="K799" s="19">
        <v>4.9320000000000004</v>
      </c>
      <c r="L799" s="26">
        <v>150</v>
      </c>
    </row>
    <row r="800" spans="1:12" x14ac:dyDescent="0.3">
      <c r="A800" s="14">
        <v>51273</v>
      </c>
      <c r="B800" s="16" t="s">
        <v>1382</v>
      </c>
      <c r="C800" s="16" t="s">
        <v>877</v>
      </c>
      <c r="D800" s="4">
        <v>40458</v>
      </c>
      <c r="E800" s="23">
        <v>2010</v>
      </c>
      <c r="F800" s="19">
        <v>4.4000000000000004</v>
      </c>
      <c r="G800" s="19">
        <f>IF(Movies[[#This Row],[rating]]=0,"",Movies[[#This Row],[rating]])</f>
        <v>4.4000000000000004</v>
      </c>
      <c r="H800" s="19" t="str">
        <f>IF(Movies[[#This Row],[rating]]=0,"No Rating","Rated")</f>
        <v>Rated</v>
      </c>
      <c r="I800" s="16" t="s">
        <v>1383</v>
      </c>
      <c r="J800" s="29" t="s">
        <v>774</v>
      </c>
      <c r="K800" s="19">
        <v>4.93</v>
      </c>
      <c r="L800" s="26">
        <v>52</v>
      </c>
    </row>
    <row r="801" spans="1:12" x14ac:dyDescent="0.3">
      <c r="A801" s="14">
        <v>510433</v>
      </c>
      <c r="B801" s="16" t="s">
        <v>1384</v>
      </c>
      <c r="C801" s="16" t="s">
        <v>144</v>
      </c>
      <c r="D801" s="4">
        <v>40231</v>
      </c>
      <c r="E801" s="23">
        <v>2010</v>
      </c>
      <c r="F801" s="19">
        <v>9</v>
      </c>
      <c r="G801" s="19">
        <f>IF(Movies[[#This Row],[rating]]=0,"",Movies[[#This Row],[rating]])</f>
        <v>9</v>
      </c>
      <c r="H801" s="19" t="str">
        <f>IF(Movies[[#This Row],[rating]]=0,"No Rating","Rated")</f>
        <v>Rated</v>
      </c>
      <c r="I801" s="16" t="s">
        <v>49</v>
      </c>
      <c r="J801" s="29" t="s">
        <v>146</v>
      </c>
      <c r="K801" s="19">
        <v>4.9269999999999996</v>
      </c>
      <c r="L801" s="26">
        <v>1</v>
      </c>
    </row>
    <row r="802" spans="1:12" x14ac:dyDescent="0.3">
      <c r="A802" s="14">
        <v>51462</v>
      </c>
      <c r="B802" s="16" t="s">
        <v>1385</v>
      </c>
      <c r="C802" s="16" t="s">
        <v>10</v>
      </c>
      <c r="D802" s="4">
        <v>40250</v>
      </c>
      <c r="E802" s="23">
        <v>2010</v>
      </c>
      <c r="F802" s="19">
        <v>5.8659999999999997</v>
      </c>
      <c r="G802" s="19">
        <f>IF(Movies[[#This Row],[rating]]=0,"",Movies[[#This Row],[rating]])</f>
        <v>5.8659999999999997</v>
      </c>
      <c r="H802" s="19" t="str">
        <f>IF(Movies[[#This Row],[rating]]=0,"No Rating","Rated")</f>
        <v>Rated</v>
      </c>
      <c r="I802" s="16" t="s">
        <v>600</v>
      </c>
      <c r="J802" s="29" t="s">
        <v>12</v>
      </c>
      <c r="K802" s="19">
        <v>4.9249999999999998</v>
      </c>
      <c r="L802" s="26">
        <v>67</v>
      </c>
    </row>
    <row r="803" spans="1:12" x14ac:dyDescent="0.3">
      <c r="A803" s="14">
        <v>109463</v>
      </c>
      <c r="B803" s="16" t="s">
        <v>1386</v>
      </c>
      <c r="C803" s="16" t="s">
        <v>284</v>
      </c>
      <c r="D803" s="4">
        <v>40481</v>
      </c>
      <c r="E803" s="23">
        <v>2010</v>
      </c>
      <c r="F803" s="19">
        <v>6.3</v>
      </c>
      <c r="G803" s="19">
        <f>IF(Movies[[#This Row],[rating]]=0,"",Movies[[#This Row],[rating]])</f>
        <v>6.3</v>
      </c>
      <c r="H803" s="19" t="str">
        <f>IF(Movies[[#This Row],[rating]]=0,"No Rating","Rated")</f>
        <v>Rated</v>
      </c>
      <c r="I803" s="16" t="s">
        <v>1387</v>
      </c>
      <c r="J803" s="29" t="s">
        <v>286</v>
      </c>
      <c r="K803" s="19">
        <v>4.9219999999999997</v>
      </c>
      <c r="L803" s="26">
        <v>43</v>
      </c>
    </row>
    <row r="804" spans="1:12" x14ac:dyDescent="0.3">
      <c r="A804" s="14">
        <v>55884</v>
      </c>
      <c r="B804" s="16" t="s">
        <v>1388</v>
      </c>
      <c r="C804" s="16" t="s">
        <v>144</v>
      </c>
      <c r="D804" s="4">
        <v>40369</v>
      </c>
      <c r="E804" s="23">
        <v>2010</v>
      </c>
      <c r="F804" s="19">
        <v>6.8</v>
      </c>
      <c r="G804" s="19">
        <f>IF(Movies[[#This Row],[rating]]=0,"",Movies[[#This Row],[rating]])</f>
        <v>6.8</v>
      </c>
      <c r="H804" s="19" t="str">
        <f>IF(Movies[[#This Row],[rating]]=0,"No Rating","Rated")</f>
        <v>Rated</v>
      </c>
      <c r="I804" s="16" t="s">
        <v>206</v>
      </c>
      <c r="J804" s="29" t="s">
        <v>146</v>
      </c>
      <c r="K804" s="19">
        <v>4.92</v>
      </c>
      <c r="L804" s="26">
        <v>28</v>
      </c>
    </row>
    <row r="805" spans="1:12" x14ac:dyDescent="0.3">
      <c r="A805" s="14">
        <v>37234</v>
      </c>
      <c r="B805" s="16" t="s">
        <v>1389</v>
      </c>
      <c r="C805" s="16" t="s">
        <v>416</v>
      </c>
      <c r="D805" s="4">
        <v>40186</v>
      </c>
      <c r="E805" s="23">
        <v>2010</v>
      </c>
      <c r="F805" s="19">
        <v>6.34</v>
      </c>
      <c r="G805" s="19">
        <f>IF(Movies[[#This Row],[rating]]=0,"",Movies[[#This Row],[rating]])</f>
        <v>6.34</v>
      </c>
      <c r="H805" s="19" t="str">
        <f>IF(Movies[[#This Row],[rating]]=0,"No Rating","Rated")</f>
        <v>Rated</v>
      </c>
      <c r="I805" s="16" t="s">
        <v>49</v>
      </c>
      <c r="J805" s="29" t="s">
        <v>12</v>
      </c>
      <c r="K805" s="19">
        <v>4.91</v>
      </c>
      <c r="L805" s="26">
        <v>57</v>
      </c>
    </row>
    <row r="806" spans="1:12" x14ac:dyDescent="0.3">
      <c r="A806" s="14">
        <v>58764</v>
      </c>
      <c r="B806" s="16" t="s">
        <v>1390</v>
      </c>
      <c r="C806" s="16" t="s">
        <v>1391</v>
      </c>
      <c r="D806" s="4">
        <v>40466</v>
      </c>
      <c r="E806" s="23">
        <v>2010</v>
      </c>
      <c r="F806" s="19">
        <v>6.5</v>
      </c>
      <c r="G806" s="19">
        <f>IF(Movies[[#This Row],[rating]]=0,"",Movies[[#This Row],[rating]])</f>
        <v>6.5</v>
      </c>
      <c r="H806" s="19" t="str">
        <f>IF(Movies[[#This Row],[rating]]=0,"No Rating","Rated")</f>
        <v>Rated</v>
      </c>
      <c r="I806" s="16" t="s">
        <v>30</v>
      </c>
      <c r="J806" s="29" t="s">
        <v>517</v>
      </c>
      <c r="K806" s="19">
        <v>4.9000000000000004</v>
      </c>
      <c r="L806" s="26">
        <v>87</v>
      </c>
    </row>
    <row r="807" spans="1:12" x14ac:dyDescent="0.3">
      <c r="A807" s="14">
        <v>89495</v>
      </c>
      <c r="B807" s="16" t="s">
        <v>1392</v>
      </c>
      <c r="C807" s="16" t="s">
        <v>1393</v>
      </c>
      <c r="D807" s="4">
        <v>40459</v>
      </c>
      <c r="E807" s="23">
        <v>2010</v>
      </c>
      <c r="F807" s="19">
        <v>7.6</v>
      </c>
      <c r="G807" s="19">
        <f>IF(Movies[[#This Row],[rating]]=0,"",Movies[[#This Row],[rating]])</f>
        <v>7.6</v>
      </c>
      <c r="H807" s="19" t="str">
        <f>IF(Movies[[#This Row],[rating]]=0,"No Rating","Rated")</f>
        <v>Rated</v>
      </c>
      <c r="I807" s="16" t="s">
        <v>312</v>
      </c>
      <c r="J807" s="29" t="s">
        <v>34</v>
      </c>
      <c r="K807" s="19">
        <v>4.8940000000000001</v>
      </c>
      <c r="L807" s="26">
        <v>51</v>
      </c>
    </row>
    <row r="808" spans="1:12" x14ac:dyDescent="0.3">
      <c r="A808" s="14">
        <v>56242</v>
      </c>
      <c r="B808" s="16" t="s">
        <v>1394</v>
      </c>
      <c r="C808" s="16" t="s">
        <v>1395</v>
      </c>
      <c r="D808" s="4">
        <v>40204</v>
      </c>
      <c r="E808" s="23">
        <v>2010</v>
      </c>
      <c r="F808" s="19">
        <v>3.6</v>
      </c>
      <c r="G808" s="19">
        <f>IF(Movies[[#This Row],[rating]]=0,"",Movies[[#This Row],[rating]])</f>
        <v>3.6</v>
      </c>
      <c r="H808" s="19" t="str">
        <f>IF(Movies[[#This Row],[rating]]=0,"No Rating","Rated")</f>
        <v>Rated</v>
      </c>
      <c r="I808" s="16" t="s">
        <v>1396</v>
      </c>
      <c r="J808" s="29" t="s">
        <v>12</v>
      </c>
      <c r="K808" s="19">
        <v>4.891</v>
      </c>
      <c r="L808" s="26">
        <v>40</v>
      </c>
    </row>
    <row r="809" spans="1:12" x14ac:dyDescent="0.3">
      <c r="A809" s="14">
        <v>88057</v>
      </c>
      <c r="B809" s="16" t="s">
        <v>1397</v>
      </c>
      <c r="C809" s="16" t="s">
        <v>172</v>
      </c>
      <c r="D809" s="4">
        <v>40438</v>
      </c>
      <c r="E809" s="23">
        <v>2010</v>
      </c>
      <c r="F809" s="19">
        <v>6.1</v>
      </c>
      <c r="G809" s="19">
        <f>IF(Movies[[#This Row],[rating]]=0,"",Movies[[#This Row],[rating]])</f>
        <v>6.1</v>
      </c>
      <c r="H809" s="19" t="str">
        <f>IF(Movies[[#This Row],[rating]]=0,"No Rating","Rated")</f>
        <v>Rated</v>
      </c>
      <c r="I809" s="16" t="s">
        <v>180</v>
      </c>
      <c r="J809" s="29" t="s">
        <v>12</v>
      </c>
      <c r="K809" s="19">
        <v>4.8760000000000003</v>
      </c>
      <c r="L809" s="26">
        <v>29</v>
      </c>
    </row>
    <row r="810" spans="1:12" x14ac:dyDescent="0.3">
      <c r="A810" s="14">
        <v>50158</v>
      </c>
      <c r="B810" s="16" t="s">
        <v>1398</v>
      </c>
      <c r="C810" s="16" t="s">
        <v>108</v>
      </c>
      <c r="D810" s="4">
        <v>40499</v>
      </c>
      <c r="E810" s="23">
        <v>2010</v>
      </c>
      <c r="F810" s="19">
        <v>6</v>
      </c>
      <c r="G810" s="19">
        <f>IF(Movies[[#This Row],[rating]]=0,"",Movies[[#This Row],[rating]])</f>
        <v>6</v>
      </c>
      <c r="H810" s="19" t="str">
        <f>IF(Movies[[#This Row],[rating]]=0,"No Rating","Rated")</f>
        <v>Rated</v>
      </c>
      <c r="I810" s="16" t="s">
        <v>49</v>
      </c>
      <c r="J810" s="29" t="s">
        <v>110</v>
      </c>
      <c r="K810" s="19">
        <v>4.8760000000000003</v>
      </c>
      <c r="L810" s="26">
        <v>70</v>
      </c>
    </row>
    <row r="811" spans="1:12" x14ac:dyDescent="0.3">
      <c r="A811" s="14">
        <v>149091</v>
      </c>
      <c r="B811" s="16" t="s">
        <v>1399</v>
      </c>
      <c r="C811" s="16" t="s">
        <v>432</v>
      </c>
      <c r="D811" s="4">
        <v>40242</v>
      </c>
      <c r="E811" s="23">
        <v>2010</v>
      </c>
      <c r="F811" s="19">
        <v>4.2</v>
      </c>
      <c r="G811" s="19">
        <f>IF(Movies[[#This Row],[rating]]=0,"",Movies[[#This Row],[rating]])</f>
        <v>4.2</v>
      </c>
      <c r="H811" s="19" t="str">
        <f>IF(Movies[[#This Row],[rating]]=0,"No Rating","Rated")</f>
        <v>Rated</v>
      </c>
      <c r="I811" s="16" t="s">
        <v>1400</v>
      </c>
      <c r="J811" s="29" t="s">
        <v>12</v>
      </c>
      <c r="K811" s="19">
        <v>4.8730000000000002</v>
      </c>
      <c r="L811" s="26">
        <v>8</v>
      </c>
    </row>
    <row r="812" spans="1:12" x14ac:dyDescent="0.3">
      <c r="A812" s="14">
        <v>139406</v>
      </c>
      <c r="B812" s="16" t="s">
        <v>1401</v>
      </c>
      <c r="C812" s="16" t="s">
        <v>10</v>
      </c>
      <c r="D812" s="4">
        <v>40234</v>
      </c>
      <c r="E812" s="23">
        <v>2010</v>
      </c>
      <c r="F812" s="19">
        <v>5.4809999999999999</v>
      </c>
      <c r="G812" s="19">
        <f>IF(Movies[[#This Row],[rating]]=0,"",Movies[[#This Row],[rating]])</f>
        <v>5.4809999999999999</v>
      </c>
      <c r="H812" s="19" t="str">
        <f>IF(Movies[[#This Row],[rating]]=0,"No Rating","Rated")</f>
        <v>Rated</v>
      </c>
      <c r="I812" s="16" t="s">
        <v>417</v>
      </c>
      <c r="J812" s="29" t="s">
        <v>12</v>
      </c>
      <c r="K812" s="19">
        <v>4.8659999999999997</v>
      </c>
      <c r="L812" s="26">
        <v>52</v>
      </c>
    </row>
    <row r="813" spans="1:12" x14ac:dyDescent="0.3">
      <c r="A813" s="14">
        <v>41993</v>
      </c>
      <c r="B813" s="16" t="s">
        <v>1402</v>
      </c>
      <c r="C813" s="16" t="s">
        <v>784</v>
      </c>
      <c r="D813" s="4">
        <v>40262</v>
      </c>
      <c r="E813" s="23">
        <v>2010</v>
      </c>
      <c r="F813" s="19">
        <v>7</v>
      </c>
      <c r="G813" s="19">
        <f>IF(Movies[[#This Row],[rating]]=0,"",Movies[[#This Row],[rating]])</f>
        <v>7</v>
      </c>
      <c r="H813" s="19" t="str">
        <f>IF(Movies[[#This Row],[rating]]=0,"No Rating","Rated")</f>
        <v>Rated</v>
      </c>
      <c r="I813" s="16" t="s">
        <v>197</v>
      </c>
      <c r="J813" s="29" t="s">
        <v>534</v>
      </c>
      <c r="K813" s="19">
        <v>4.8479999999999999</v>
      </c>
      <c r="L813" s="26">
        <v>78</v>
      </c>
    </row>
    <row r="814" spans="1:12" x14ac:dyDescent="0.3">
      <c r="A814" s="14">
        <v>72914</v>
      </c>
      <c r="B814" s="16" t="s">
        <v>1403</v>
      </c>
      <c r="C814" s="16" t="s">
        <v>268</v>
      </c>
      <c r="D814" s="4">
        <v>40284</v>
      </c>
      <c r="E814" s="23">
        <v>2010</v>
      </c>
      <c r="F814" s="19">
        <v>6.7</v>
      </c>
      <c r="G814" s="19">
        <f>IF(Movies[[#This Row],[rating]]=0,"",Movies[[#This Row],[rating]])</f>
        <v>6.7</v>
      </c>
      <c r="H814" s="19" t="str">
        <f>IF(Movies[[#This Row],[rating]]=0,"No Rating","Rated")</f>
        <v>Rated</v>
      </c>
      <c r="I814" s="16" t="s">
        <v>329</v>
      </c>
      <c r="J814" s="29" t="s">
        <v>12</v>
      </c>
      <c r="K814" s="19">
        <v>4.8369999999999997</v>
      </c>
      <c r="L814" s="26">
        <v>117</v>
      </c>
    </row>
    <row r="815" spans="1:12" x14ac:dyDescent="0.3">
      <c r="A815" s="14">
        <v>45780</v>
      </c>
      <c r="B815" s="16" t="s">
        <v>1404</v>
      </c>
      <c r="C815" s="16" t="s">
        <v>1405</v>
      </c>
      <c r="D815" s="4">
        <v>40435</v>
      </c>
      <c r="E815" s="23">
        <v>2010</v>
      </c>
      <c r="F815" s="19">
        <v>6.2</v>
      </c>
      <c r="G815" s="19">
        <f>IF(Movies[[#This Row],[rating]]=0,"",Movies[[#This Row],[rating]])</f>
        <v>6.2</v>
      </c>
      <c r="H815" s="19" t="str">
        <f>IF(Movies[[#This Row],[rating]]=0,"No Rating","Rated")</f>
        <v>Rated</v>
      </c>
      <c r="I815" s="16" t="s">
        <v>239</v>
      </c>
      <c r="J815" s="29" t="s">
        <v>12</v>
      </c>
      <c r="K815" s="19">
        <v>4.8159999999999998</v>
      </c>
      <c r="L815" s="26">
        <v>32</v>
      </c>
    </row>
    <row r="816" spans="1:12" x14ac:dyDescent="0.3">
      <c r="A816" s="14">
        <v>79073</v>
      </c>
      <c r="B816" s="16" t="s">
        <v>1406</v>
      </c>
      <c r="C816" s="16" t="s">
        <v>432</v>
      </c>
      <c r="D816" s="4">
        <v>40214</v>
      </c>
      <c r="E816" s="23">
        <v>2010</v>
      </c>
      <c r="F816" s="19">
        <v>5.5</v>
      </c>
      <c r="G816" s="19">
        <f>IF(Movies[[#This Row],[rating]]=0,"",Movies[[#This Row],[rating]])</f>
        <v>5.5</v>
      </c>
      <c r="H816" s="19" t="str">
        <f>IF(Movies[[#This Row],[rating]]=0,"No Rating","Rated")</f>
        <v>Rated</v>
      </c>
      <c r="I816" s="16" t="s">
        <v>178</v>
      </c>
      <c r="J816" s="29" t="s">
        <v>12</v>
      </c>
      <c r="K816" s="19">
        <v>4.8150000000000004</v>
      </c>
      <c r="L816" s="26">
        <v>48</v>
      </c>
    </row>
    <row r="817" spans="1:12" x14ac:dyDescent="0.3">
      <c r="A817" s="14">
        <v>51423</v>
      </c>
      <c r="B817" s="16" t="s">
        <v>1407</v>
      </c>
      <c r="C817" s="16" t="s">
        <v>1408</v>
      </c>
      <c r="D817" s="4">
        <v>40522</v>
      </c>
      <c r="E817" s="23">
        <v>2010</v>
      </c>
      <c r="F817" s="19">
        <v>6.5</v>
      </c>
      <c r="G817" s="19">
        <f>IF(Movies[[#This Row],[rating]]=0,"",Movies[[#This Row],[rating]])</f>
        <v>6.5</v>
      </c>
      <c r="H817" s="19" t="str">
        <f>IF(Movies[[#This Row],[rating]]=0,"No Rating","Rated")</f>
        <v>Rated</v>
      </c>
      <c r="I817" s="16" t="s">
        <v>49</v>
      </c>
      <c r="J817" s="29" t="s">
        <v>553</v>
      </c>
      <c r="K817" s="19">
        <v>4.8120000000000003</v>
      </c>
      <c r="L817" s="26">
        <v>56</v>
      </c>
    </row>
    <row r="818" spans="1:12" x14ac:dyDescent="0.3">
      <c r="A818" s="14">
        <v>48161</v>
      </c>
      <c r="B818" s="16" t="s">
        <v>1409</v>
      </c>
      <c r="C818" s="16" t="s">
        <v>263</v>
      </c>
      <c r="D818" s="4">
        <v>40452</v>
      </c>
      <c r="E818" s="23">
        <v>2010</v>
      </c>
      <c r="F818" s="19">
        <v>6.18</v>
      </c>
      <c r="G818" s="19">
        <f>IF(Movies[[#This Row],[rating]]=0,"",Movies[[#This Row],[rating]])</f>
        <v>6.18</v>
      </c>
      <c r="H818" s="19" t="str">
        <f>IF(Movies[[#This Row],[rating]]=0,"No Rating","Rated")</f>
        <v>Rated</v>
      </c>
      <c r="I818" s="16" t="s">
        <v>889</v>
      </c>
      <c r="J818" s="29" t="s">
        <v>265</v>
      </c>
      <c r="K818" s="19">
        <v>4.8079999999999998</v>
      </c>
      <c r="L818" s="26">
        <v>64</v>
      </c>
    </row>
    <row r="819" spans="1:12" x14ac:dyDescent="0.3">
      <c r="A819" s="14">
        <v>62543</v>
      </c>
      <c r="B819" s="16" t="s">
        <v>1410</v>
      </c>
      <c r="C819" s="16" t="s">
        <v>10</v>
      </c>
      <c r="D819" s="4">
        <v>40519</v>
      </c>
      <c r="E819" s="23">
        <v>2010</v>
      </c>
      <c r="F819" s="19">
        <v>4.4000000000000004</v>
      </c>
      <c r="G819" s="19">
        <f>IF(Movies[[#This Row],[rating]]=0,"",Movies[[#This Row],[rating]])</f>
        <v>4.4000000000000004</v>
      </c>
      <c r="H819" s="19" t="str">
        <f>IF(Movies[[#This Row],[rating]]=0,"No Rating","Rated")</f>
        <v>Rated</v>
      </c>
      <c r="I819" s="16" t="s">
        <v>197</v>
      </c>
      <c r="J819" s="29" t="s">
        <v>12</v>
      </c>
      <c r="K819" s="19">
        <v>4.8010000000000002</v>
      </c>
      <c r="L819" s="26">
        <v>33</v>
      </c>
    </row>
    <row r="820" spans="1:12" x14ac:dyDescent="0.3">
      <c r="A820" s="14">
        <v>43550</v>
      </c>
      <c r="B820" s="16" t="s">
        <v>1411</v>
      </c>
      <c r="C820" s="16" t="s">
        <v>416</v>
      </c>
      <c r="D820" s="4">
        <v>40256</v>
      </c>
      <c r="E820" s="23">
        <v>2010</v>
      </c>
      <c r="F820" s="19">
        <v>5.4</v>
      </c>
      <c r="G820" s="19">
        <f>IF(Movies[[#This Row],[rating]]=0,"",Movies[[#This Row],[rating]])</f>
        <v>5.4</v>
      </c>
      <c r="H820" s="19" t="str">
        <f>IF(Movies[[#This Row],[rating]]=0,"No Rating","Rated")</f>
        <v>Rated</v>
      </c>
      <c r="I820" s="16" t="s">
        <v>1412</v>
      </c>
      <c r="J820" s="29" t="s">
        <v>12</v>
      </c>
      <c r="K820" s="19">
        <v>4.7949999999999999</v>
      </c>
      <c r="L820" s="26">
        <v>37</v>
      </c>
    </row>
    <row r="821" spans="1:12" x14ac:dyDescent="0.3">
      <c r="A821" s="14">
        <v>56672</v>
      </c>
      <c r="B821" s="16" t="s">
        <v>1413</v>
      </c>
      <c r="C821" s="16" t="s">
        <v>10</v>
      </c>
      <c r="D821" s="4">
        <v>40465</v>
      </c>
      <c r="E821" s="23">
        <v>2010</v>
      </c>
      <c r="F821" s="19">
        <v>5.8</v>
      </c>
      <c r="G821" s="19">
        <f>IF(Movies[[#This Row],[rating]]=0,"",Movies[[#This Row],[rating]])</f>
        <v>5.8</v>
      </c>
      <c r="H821" s="19" t="str">
        <f>IF(Movies[[#This Row],[rating]]=0,"No Rating","Rated")</f>
        <v>Rated</v>
      </c>
      <c r="I821" s="16" t="s">
        <v>158</v>
      </c>
      <c r="J821" s="29" t="s">
        <v>12</v>
      </c>
      <c r="K821" s="19">
        <v>4.7869999999999999</v>
      </c>
      <c r="L821" s="26">
        <v>32</v>
      </c>
    </row>
    <row r="822" spans="1:12" x14ac:dyDescent="0.3">
      <c r="A822" s="14">
        <v>149550</v>
      </c>
      <c r="B822" s="16" t="s">
        <v>1414</v>
      </c>
      <c r="C822" s="16" t="s">
        <v>10</v>
      </c>
      <c r="D822" s="4">
        <v>40348</v>
      </c>
      <c r="E822" s="23">
        <v>2010</v>
      </c>
      <c r="F822" s="19">
        <v>4.5</v>
      </c>
      <c r="G822" s="19">
        <f>IF(Movies[[#This Row],[rating]]=0,"",Movies[[#This Row],[rating]])</f>
        <v>4.5</v>
      </c>
      <c r="H822" s="19" t="str">
        <f>IF(Movies[[#This Row],[rating]]=0,"No Rating","Rated")</f>
        <v>Rated</v>
      </c>
      <c r="I822" s="16" t="s">
        <v>273</v>
      </c>
      <c r="J822" s="29" t="s">
        <v>12</v>
      </c>
      <c r="K822" s="19">
        <v>4.7629999999999999</v>
      </c>
      <c r="L822" s="26">
        <v>4</v>
      </c>
    </row>
    <row r="823" spans="1:12" x14ac:dyDescent="0.3">
      <c r="A823" s="14">
        <v>41271</v>
      </c>
      <c r="B823" s="16" t="s">
        <v>1415</v>
      </c>
      <c r="C823" s="16" t="s">
        <v>838</v>
      </c>
      <c r="D823" s="4">
        <v>40314</v>
      </c>
      <c r="E823" s="23">
        <v>2010</v>
      </c>
      <c r="F823" s="19">
        <v>6.8</v>
      </c>
      <c r="G823" s="19">
        <f>IF(Movies[[#This Row],[rating]]=0,"",Movies[[#This Row],[rating]])</f>
        <v>6.8</v>
      </c>
      <c r="H823" s="19" t="str">
        <f>IF(Movies[[#This Row],[rating]]=0,"No Rating","Rated")</f>
        <v>Rated</v>
      </c>
      <c r="I823" s="16" t="s">
        <v>30</v>
      </c>
      <c r="J823" s="29" t="s">
        <v>110</v>
      </c>
      <c r="K823" s="19">
        <v>4.7569999999999997</v>
      </c>
      <c r="L823" s="26">
        <v>41</v>
      </c>
    </row>
    <row r="824" spans="1:12" x14ac:dyDescent="0.3">
      <c r="A824" s="14">
        <v>62077</v>
      </c>
      <c r="B824" s="16" t="s">
        <v>1416</v>
      </c>
      <c r="C824" s="16" t="s">
        <v>1417</v>
      </c>
      <c r="D824" s="4">
        <v>40460</v>
      </c>
      <c r="E824" s="23">
        <v>2010</v>
      </c>
      <c r="F824" s="19">
        <v>6</v>
      </c>
      <c r="G824" s="19">
        <f>IF(Movies[[#This Row],[rating]]=0,"",Movies[[#This Row],[rating]])</f>
        <v>6</v>
      </c>
      <c r="H824" s="19" t="str">
        <f>IF(Movies[[#This Row],[rating]]=0,"No Rating","Rated")</f>
        <v>Rated</v>
      </c>
      <c r="I824" s="16" t="s">
        <v>484</v>
      </c>
      <c r="J824" s="29" t="s">
        <v>34</v>
      </c>
      <c r="K824" s="19">
        <v>4.7489999999999997</v>
      </c>
      <c r="L824" s="26">
        <v>59</v>
      </c>
    </row>
    <row r="825" spans="1:12" x14ac:dyDescent="0.3">
      <c r="A825" s="14">
        <v>49679</v>
      </c>
      <c r="B825" s="16" t="s">
        <v>1418</v>
      </c>
      <c r="C825" s="16" t="s">
        <v>595</v>
      </c>
      <c r="D825" s="4">
        <v>40487</v>
      </c>
      <c r="E825" s="23">
        <v>2010</v>
      </c>
      <c r="F825" s="19">
        <v>5.2</v>
      </c>
      <c r="G825" s="19">
        <f>IF(Movies[[#This Row],[rating]]=0,"",Movies[[#This Row],[rating]])</f>
        <v>5.2</v>
      </c>
      <c r="H825" s="19" t="str">
        <f>IF(Movies[[#This Row],[rating]]=0,"No Rating","Rated")</f>
        <v>Rated</v>
      </c>
      <c r="I825" s="16" t="s">
        <v>1419</v>
      </c>
      <c r="J825" s="29" t="s">
        <v>142</v>
      </c>
      <c r="K825" s="19">
        <v>4.7290000000000001</v>
      </c>
      <c r="L825" s="26">
        <v>73</v>
      </c>
    </row>
    <row r="826" spans="1:12" x14ac:dyDescent="0.3">
      <c r="A826" s="14">
        <v>62105</v>
      </c>
      <c r="B826" s="16" t="s">
        <v>1420</v>
      </c>
      <c r="C826" s="16" t="s">
        <v>10</v>
      </c>
      <c r="D826" s="4">
        <v>40182</v>
      </c>
      <c r="E826" s="23">
        <v>2010</v>
      </c>
      <c r="F826" s="19">
        <v>6.6</v>
      </c>
      <c r="G826" s="19">
        <f>IF(Movies[[#This Row],[rating]]=0,"",Movies[[#This Row],[rating]])</f>
        <v>6.6</v>
      </c>
      <c r="H826" s="19" t="str">
        <f>IF(Movies[[#This Row],[rating]]=0,"No Rating","Rated")</f>
        <v>Rated</v>
      </c>
      <c r="I826" s="16" t="s">
        <v>132</v>
      </c>
      <c r="J826" s="29" t="s">
        <v>12</v>
      </c>
      <c r="K826" s="19">
        <v>4.7190000000000003</v>
      </c>
      <c r="L826" s="26">
        <v>112</v>
      </c>
    </row>
    <row r="827" spans="1:12" x14ac:dyDescent="0.3">
      <c r="A827" s="14">
        <v>79168</v>
      </c>
      <c r="B827" s="16" t="s">
        <v>49</v>
      </c>
      <c r="C827" s="16" t="s">
        <v>1421</v>
      </c>
      <c r="D827" s="4">
        <v>40384</v>
      </c>
      <c r="E827" s="23">
        <v>2010</v>
      </c>
      <c r="F827" s="19">
        <v>5</v>
      </c>
      <c r="G827" s="19">
        <f>IF(Movies[[#This Row],[rating]]=0,"",Movies[[#This Row],[rating]])</f>
        <v>5</v>
      </c>
      <c r="H827" s="19" t="str">
        <f>IF(Movies[[#This Row],[rating]]=0,"No Rating","Rated")</f>
        <v>Rated</v>
      </c>
      <c r="I827" s="16" t="s">
        <v>49</v>
      </c>
      <c r="J827" s="29" t="s">
        <v>34</v>
      </c>
      <c r="K827" s="19">
        <v>4.7130000000000001</v>
      </c>
      <c r="L827" s="26">
        <v>20</v>
      </c>
    </row>
    <row r="828" spans="1:12" x14ac:dyDescent="0.3">
      <c r="A828" s="14">
        <v>47607</v>
      </c>
      <c r="B828" s="16" t="s">
        <v>1422</v>
      </c>
      <c r="C828" s="16" t="s">
        <v>10</v>
      </c>
      <c r="D828" s="4">
        <v>40494</v>
      </c>
      <c r="E828" s="23">
        <v>2010</v>
      </c>
      <c r="F828" s="19">
        <v>5.7</v>
      </c>
      <c r="G828" s="19">
        <f>IF(Movies[[#This Row],[rating]]=0,"",Movies[[#This Row],[rating]])</f>
        <v>5.7</v>
      </c>
      <c r="H828" s="19" t="str">
        <f>IF(Movies[[#This Row],[rating]]=0,"No Rating","Rated")</f>
        <v>Rated</v>
      </c>
      <c r="I828" s="16" t="s">
        <v>1205</v>
      </c>
      <c r="J828" s="29" t="s">
        <v>12</v>
      </c>
      <c r="K828" s="19">
        <v>4.7110000000000003</v>
      </c>
      <c r="L828" s="26">
        <v>159</v>
      </c>
    </row>
    <row r="829" spans="1:12" x14ac:dyDescent="0.3">
      <c r="A829" s="14">
        <v>63484</v>
      </c>
      <c r="B829" s="16" t="s">
        <v>1423</v>
      </c>
      <c r="C829" s="16" t="s">
        <v>144</v>
      </c>
      <c r="D829" s="4">
        <v>40467</v>
      </c>
      <c r="E829" s="23">
        <v>2010</v>
      </c>
      <c r="F829" s="19">
        <v>5.5</v>
      </c>
      <c r="G829" s="19">
        <f>IF(Movies[[#This Row],[rating]]=0,"",Movies[[#This Row],[rating]])</f>
        <v>5.5</v>
      </c>
      <c r="H829" s="19" t="str">
        <f>IF(Movies[[#This Row],[rating]]=0,"No Rating","Rated")</f>
        <v>Rated</v>
      </c>
      <c r="I829" s="16" t="s">
        <v>1424</v>
      </c>
      <c r="J829" s="29" t="s">
        <v>146</v>
      </c>
      <c r="K829" s="19">
        <v>4.7080000000000002</v>
      </c>
      <c r="L829" s="26">
        <v>65</v>
      </c>
    </row>
    <row r="830" spans="1:12" x14ac:dyDescent="0.3">
      <c r="A830" s="14">
        <v>45535</v>
      </c>
      <c r="B830" s="16" t="s">
        <v>1425</v>
      </c>
      <c r="C830" s="16" t="s">
        <v>108</v>
      </c>
      <c r="D830" s="4">
        <v>40345</v>
      </c>
      <c r="E830" s="23">
        <v>2010</v>
      </c>
      <c r="F830" s="19">
        <v>6</v>
      </c>
      <c r="G830" s="19">
        <f>IF(Movies[[#This Row],[rating]]=0,"",Movies[[#This Row],[rating]])</f>
        <v>6</v>
      </c>
      <c r="H830" s="19" t="str">
        <f>IF(Movies[[#This Row],[rating]]=0,"No Rating","Rated")</f>
        <v>Rated</v>
      </c>
      <c r="I830" s="16" t="s">
        <v>30</v>
      </c>
      <c r="J830" s="29" t="s">
        <v>110</v>
      </c>
      <c r="K830" s="19">
        <v>4.7009999999999996</v>
      </c>
      <c r="L830" s="26">
        <v>625</v>
      </c>
    </row>
    <row r="831" spans="1:12" x14ac:dyDescent="0.3">
      <c r="A831" s="14">
        <v>42918</v>
      </c>
      <c r="B831" s="16" t="s">
        <v>1426</v>
      </c>
      <c r="C831" s="16" t="s">
        <v>10</v>
      </c>
      <c r="D831" s="4">
        <v>40368</v>
      </c>
      <c r="E831" s="23">
        <v>2010</v>
      </c>
      <c r="F831" s="19">
        <v>6.6120000000000001</v>
      </c>
      <c r="G831" s="19">
        <f>IF(Movies[[#This Row],[rating]]=0,"",Movies[[#This Row],[rating]])</f>
        <v>6.6120000000000001</v>
      </c>
      <c r="H831" s="19" t="str">
        <f>IF(Movies[[#This Row],[rating]]=0,"No Rating","Rated")</f>
        <v>Rated</v>
      </c>
      <c r="I831" s="16" t="s">
        <v>998</v>
      </c>
      <c r="J831" s="29" t="s">
        <v>12</v>
      </c>
      <c r="K831" s="19">
        <v>4.7</v>
      </c>
      <c r="L831" s="26">
        <v>89</v>
      </c>
    </row>
    <row r="832" spans="1:12" x14ac:dyDescent="0.3">
      <c r="A832" s="14">
        <v>54890</v>
      </c>
      <c r="B832" s="16" t="s">
        <v>1427</v>
      </c>
      <c r="C832" s="16" t="s">
        <v>595</v>
      </c>
      <c r="D832" s="4">
        <v>40199</v>
      </c>
      <c r="E832" s="23">
        <v>2010</v>
      </c>
      <c r="F832" s="19">
        <v>6.5</v>
      </c>
      <c r="G832" s="19">
        <f>IF(Movies[[#This Row],[rating]]=0,"",Movies[[#This Row],[rating]])</f>
        <v>6.5</v>
      </c>
      <c r="H832" s="19" t="str">
        <f>IF(Movies[[#This Row],[rating]]=0,"No Rating","Rated")</f>
        <v>Rated</v>
      </c>
      <c r="I832" s="16" t="s">
        <v>49</v>
      </c>
      <c r="J832" s="29" t="s">
        <v>142</v>
      </c>
      <c r="K832" s="19">
        <v>4.6900000000000004</v>
      </c>
      <c r="L832" s="26">
        <v>83</v>
      </c>
    </row>
    <row r="833" spans="1:12" x14ac:dyDescent="0.3">
      <c r="A833" s="14">
        <v>59419</v>
      </c>
      <c r="B833" s="16" t="s">
        <v>1428</v>
      </c>
      <c r="C833" s="16" t="s">
        <v>10</v>
      </c>
      <c r="D833" s="4">
        <v>40467</v>
      </c>
      <c r="E833" s="23">
        <v>2010</v>
      </c>
      <c r="F833" s="19">
        <v>4.9000000000000004</v>
      </c>
      <c r="G833" s="19">
        <f>IF(Movies[[#This Row],[rating]]=0,"",Movies[[#This Row],[rating]])</f>
        <v>4.9000000000000004</v>
      </c>
      <c r="H833" s="19" t="str">
        <f>IF(Movies[[#This Row],[rating]]=0,"No Rating","Rated")</f>
        <v>Rated</v>
      </c>
      <c r="I833" s="16" t="s">
        <v>30</v>
      </c>
      <c r="J833" s="29" t="s">
        <v>12</v>
      </c>
      <c r="K833" s="19">
        <v>4.6829999999999998</v>
      </c>
      <c r="L833" s="26">
        <v>26</v>
      </c>
    </row>
    <row r="834" spans="1:12" x14ac:dyDescent="0.3">
      <c r="A834" s="14">
        <v>58258</v>
      </c>
      <c r="B834" s="16" t="s">
        <v>1429</v>
      </c>
      <c r="C834" s="16" t="s">
        <v>1430</v>
      </c>
      <c r="D834" s="4">
        <v>40352</v>
      </c>
      <c r="E834" s="23">
        <v>2010</v>
      </c>
      <c r="F834" s="19">
        <v>5.3</v>
      </c>
      <c r="G834" s="19">
        <f>IF(Movies[[#This Row],[rating]]=0,"",Movies[[#This Row],[rating]])</f>
        <v>5.3</v>
      </c>
      <c r="H834" s="19" t="str">
        <f>IF(Movies[[#This Row],[rating]]=0,"No Rating","Rated")</f>
        <v>Rated</v>
      </c>
      <c r="I834" s="16" t="s">
        <v>971</v>
      </c>
      <c r="J834" s="29" t="s">
        <v>12</v>
      </c>
      <c r="K834" s="19">
        <v>4.6829999999999998</v>
      </c>
      <c r="L834" s="26">
        <v>46</v>
      </c>
    </row>
    <row r="835" spans="1:12" x14ac:dyDescent="0.3">
      <c r="A835" s="14">
        <v>37941</v>
      </c>
      <c r="B835" s="16" t="s">
        <v>1431</v>
      </c>
      <c r="C835" s="16" t="s">
        <v>595</v>
      </c>
      <c r="D835" s="4">
        <v>40235</v>
      </c>
      <c r="E835" s="23">
        <v>2010</v>
      </c>
      <c r="F835" s="19">
        <v>7.6</v>
      </c>
      <c r="G835" s="19">
        <f>IF(Movies[[#This Row],[rating]]=0,"",Movies[[#This Row],[rating]])</f>
        <v>7.6</v>
      </c>
      <c r="H835" s="19" t="str">
        <f>IF(Movies[[#This Row],[rating]]=0,"No Rating","Rated")</f>
        <v>Rated</v>
      </c>
      <c r="I835" s="16" t="s">
        <v>33</v>
      </c>
      <c r="J835" s="29" t="s">
        <v>597</v>
      </c>
      <c r="K835" s="19">
        <v>4.6760000000000002</v>
      </c>
      <c r="L835" s="26">
        <v>56</v>
      </c>
    </row>
    <row r="836" spans="1:12" x14ac:dyDescent="0.3">
      <c r="A836" s="14">
        <v>42151</v>
      </c>
      <c r="B836" s="16" t="s">
        <v>1432</v>
      </c>
      <c r="C836" s="16" t="s">
        <v>416</v>
      </c>
      <c r="D836" s="4">
        <v>40389</v>
      </c>
      <c r="E836" s="23">
        <v>2010</v>
      </c>
      <c r="F836" s="19">
        <v>6.1840000000000002</v>
      </c>
      <c r="G836" s="19">
        <f>IF(Movies[[#This Row],[rating]]=0,"",Movies[[#This Row],[rating]])</f>
        <v>6.1840000000000002</v>
      </c>
      <c r="H836" s="19" t="str">
        <f>IF(Movies[[#This Row],[rating]]=0,"No Rating","Rated")</f>
        <v>Rated</v>
      </c>
      <c r="I836" s="16" t="s">
        <v>230</v>
      </c>
      <c r="J836" s="29" t="s">
        <v>12</v>
      </c>
      <c r="K836" s="19">
        <v>4.6749999999999998</v>
      </c>
      <c r="L836" s="26">
        <v>76</v>
      </c>
    </row>
    <row r="837" spans="1:12" x14ac:dyDescent="0.3">
      <c r="A837" s="14">
        <v>62638</v>
      </c>
      <c r="B837" s="16" t="s">
        <v>1433</v>
      </c>
      <c r="C837" s="16" t="s">
        <v>51</v>
      </c>
      <c r="D837" s="4">
        <v>40466</v>
      </c>
      <c r="E837" s="23">
        <v>2010</v>
      </c>
      <c r="F837" s="19">
        <v>4</v>
      </c>
      <c r="G837" s="19">
        <f>IF(Movies[[#This Row],[rating]]=0,"",Movies[[#This Row],[rating]])</f>
        <v>4</v>
      </c>
      <c r="H837" s="19" t="str">
        <f>IF(Movies[[#This Row],[rating]]=0,"No Rating","Rated")</f>
        <v>Rated</v>
      </c>
      <c r="I837" s="16" t="s">
        <v>49</v>
      </c>
      <c r="J837" s="29" t="s">
        <v>34</v>
      </c>
      <c r="K837" s="19">
        <v>4.665</v>
      </c>
      <c r="L837" s="26">
        <v>20</v>
      </c>
    </row>
    <row r="838" spans="1:12" x14ac:dyDescent="0.3">
      <c r="A838" s="14">
        <v>41409</v>
      </c>
      <c r="B838" s="16" t="s">
        <v>1434</v>
      </c>
      <c r="C838" s="16" t="s">
        <v>10</v>
      </c>
      <c r="D838" s="4">
        <v>40358</v>
      </c>
      <c r="E838" s="23">
        <v>2010</v>
      </c>
      <c r="F838" s="19">
        <v>5.4</v>
      </c>
      <c r="G838" s="19">
        <f>IF(Movies[[#This Row],[rating]]=0,"",Movies[[#This Row],[rating]])</f>
        <v>5.4</v>
      </c>
      <c r="H838" s="19" t="str">
        <f>IF(Movies[[#This Row],[rating]]=0,"No Rating","Rated")</f>
        <v>Rated</v>
      </c>
      <c r="I838" s="16" t="s">
        <v>616</v>
      </c>
      <c r="J838" s="29" t="s">
        <v>12</v>
      </c>
      <c r="K838" s="19">
        <v>4.6609999999999996</v>
      </c>
      <c r="L838" s="26">
        <v>34</v>
      </c>
    </row>
    <row r="839" spans="1:12" x14ac:dyDescent="0.3">
      <c r="A839" s="14">
        <v>46967</v>
      </c>
      <c r="B839" s="16" t="s">
        <v>1435</v>
      </c>
      <c r="C839" s="16" t="s">
        <v>10</v>
      </c>
      <c r="D839" s="4">
        <v>40439</v>
      </c>
      <c r="E839" s="23">
        <v>2010</v>
      </c>
      <c r="F839" s="19">
        <v>7.65</v>
      </c>
      <c r="G839" s="19">
        <f>IF(Movies[[#This Row],[rating]]=0,"",Movies[[#This Row],[rating]])</f>
        <v>7.65</v>
      </c>
      <c r="H839" s="19" t="str">
        <f>IF(Movies[[#This Row],[rating]]=0,"No Rating","Rated")</f>
        <v>Rated</v>
      </c>
      <c r="I839" s="16" t="s">
        <v>30</v>
      </c>
      <c r="J839" s="29" t="s">
        <v>12</v>
      </c>
      <c r="K839" s="19">
        <v>4.6420000000000003</v>
      </c>
      <c r="L839" s="26">
        <v>103</v>
      </c>
    </row>
    <row r="840" spans="1:12" x14ac:dyDescent="0.3">
      <c r="A840" s="14">
        <v>48018</v>
      </c>
      <c r="B840" s="16" t="s">
        <v>1436</v>
      </c>
      <c r="C840" s="16" t="s">
        <v>10</v>
      </c>
      <c r="D840" s="4">
        <v>40474</v>
      </c>
      <c r="E840" s="23">
        <v>2010</v>
      </c>
      <c r="F840" s="19">
        <v>7.5</v>
      </c>
      <c r="G840" s="19">
        <f>IF(Movies[[#This Row],[rating]]=0,"",Movies[[#This Row],[rating]])</f>
        <v>7.5</v>
      </c>
      <c r="H840" s="19" t="str">
        <f>IF(Movies[[#This Row],[rating]]=0,"No Rating","Rated")</f>
        <v>Rated</v>
      </c>
      <c r="I840" s="16" t="s">
        <v>1437</v>
      </c>
      <c r="J840" s="29" t="s">
        <v>12</v>
      </c>
      <c r="K840" s="19">
        <v>4.6369999999999996</v>
      </c>
      <c r="L840" s="26">
        <v>46</v>
      </c>
    </row>
    <row r="841" spans="1:12" x14ac:dyDescent="0.3">
      <c r="A841" s="14">
        <v>75910</v>
      </c>
      <c r="B841" s="16" t="s">
        <v>1438</v>
      </c>
      <c r="C841" s="16" t="s">
        <v>10</v>
      </c>
      <c r="D841" s="4">
        <v>40403</v>
      </c>
      <c r="E841" s="23">
        <v>2010</v>
      </c>
      <c r="F841" s="19">
        <v>6.9</v>
      </c>
      <c r="G841" s="19">
        <f>IF(Movies[[#This Row],[rating]]=0,"",Movies[[#This Row],[rating]])</f>
        <v>6.9</v>
      </c>
      <c r="H841" s="19" t="str">
        <f>IF(Movies[[#This Row],[rating]]=0,"No Rating","Rated")</f>
        <v>Rated</v>
      </c>
      <c r="I841" s="16" t="s">
        <v>1087</v>
      </c>
      <c r="J841" s="29" t="s">
        <v>12</v>
      </c>
      <c r="K841" s="19">
        <v>4.6360000000000001</v>
      </c>
      <c r="L841" s="26">
        <v>33</v>
      </c>
    </row>
    <row r="842" spans="1:12" x14ac:dyDescent="0.3">
      <c r="A842" s="14">
        <v>150308</v>
      </c>
      <c r="B842" s="16" t="s">
        <v>1439</v>
      </c>
      <c r="C842" s="16" t="s">
        <v>172</v>
      </c>
      <c r="D842" s="4">
        <v>40530</v>
      </c>
      <c r="E842" s="23">
        <v>2010</v>
      </c>
      <c r="F842" s="19">
        <v>4.8</v>
      </c>
      <c r="G842" s="19">
        <f>IF(Movies[[#This Row],[rating]]=0,"",Movies[[#This Row],[rating]])</f>
        <v>4.8</v>
      </c>
      <c r="H842" s="19" t="str">
        <f>IF(Movies[[#This Row],[rating]]=0,"No Rating","Rated")</f>
        <v>Rated</v>
      </c>
      <c r="I842" s="16" t="s">
        <v>1440</v>
      </c>
      <c r="J842" s="29" t="s">
        <v>12</v>
      </c>
      <c r="K842" s="19">
        <v>4.6310000000000002</v>
      </c>
      <c r="L842" s="26">
        <v>19</v>
      </c>
    </row>
    <row r="843" spans="1:12" x14ac:dyDescent="0.3">
      <c r="A843" s="14">
        <v>76706</v>
      </c>
      <c r="B843" s="16" t="s">
        <v>1441</v>
      </c>
      <c r="C843" s="16" t="s">
        <v>10</v>
      </c>
      <c r="D843" s="4">
        <v>40516</v>
      </c>
      <c r="E843" s="23">
        <v>2010</v>
      </c>
      <c r="F843" s="19">
        <v>5.242</v>
      </c>
      <c r="G843" s="19">
        <f>IF(Movies[[#This Row],[rating]]=0,"",Movies[[#This Row],[rating]])</f>
        <v>5.242</v>
      </c>
      <c r="H843" s="19" t="str">
        <f>IF(Movies[[#This Row],[rating]]=0,"No Rating","Rated")</f>
        <v>Rated</v>
      </c>
      <c r="I843" s="16" t="s">
        <v>1344</v>
      </c>
      <c r="J843" s="29" t="s">
        <v>12</v>
      </c>
      <c r="K843" s="19">
        <v>4.6289999999999996</v>
      </c>
      <c r="L843" s="26">
        <v>62</v>
      </c>
    </row>
    <row r="844" spans="1:12" x14ac:dyDescent="0.3">
      <c r="A844" s="14">
        <v>63430</v>
      </c>
      <c r="B844" s="16" t="s">
        <v>1442</v>
      </c>
      <c r="C844" s="16" t="s">
        <v>595</v>
      </c>
      <c r="D844" s="4">
        <v>40235</v>
      </c>
      <c r="E844" s="23">
        <v>2010</v>
      </c>
      <c r="F844" s="19">
        <v>6.8</v>
      </c>
      <c r="G844" s="19">
        <f>IF(Movies[[#This Row],[rating]]=0,"",Movies[[#This Row],[rating]])</f>
        <v>6.8</v>
      </c>
      <c r="H844" s="19" t="str">
        <f>IF(Movies[[#This Row],[rating]]=0,"No Rating","Rated")</f>
        <v>Rated</v>
      </c>
      <c r="I844" s="16" t="s">
        <v>52</v>
      </c>
      <c r="J844" s="29" t="s">
        <v>1033</v>
      </c>
      <c r="K844" s="19">
        <v>4.6289999999999996</v>
      </c>
      <c r="L844" s="26">
        <v>20</v>
      </c>
    </row>
    <row r="845" spans="1:12" x14ac:dyDescent="0.3">
      <c r="A845" s="14">
        <v>55006</v>
      </c>
      <c r="B845" s="16" t="s">
        <v>1443</v>
      </c>
      <c r="C845" s="16" t="s">
        <v>416</v>
      </c>
      <c r="D845" s="4">
        <v>40371</v>
      </c>
      <c r="E845" s="23">
        <v>2010</v>
      </c>
      <c r="F845" s="19">
        <v>4.8</v>
      </c>
      <c r="G845" s="19">
        <f>IF(Movies[[#This Row],[rating]]=0,"",Movies[[#This Row],[rating]])</f>
        <v>4.8</v>
      </c>
      <c r="H845" s="19" t="str">
        <f>IF(Movies[[#This Row],[rating]]=0,"No Rating","Rated")</f>
        <v>Rated</v>
      </c>
      <c r="I845" s="16" t="s">
        <v>1444</v>
      </c>
      <c r="J845" s="29" t="s">
        <v>12</v>
      </c>
      <c r="K845" s="19">
        <v>4.62</v>
      </c>
      <c r="L845" s="26">
        <v>33</v>
      </c>
    </row>
    <row r="846" spans="1:12" x14ac:dyDescent="0.3">
      <c r="A846" s="14">
        <v>45814</v>
      </c>
      <c r="B846" s="16" t="s">
        <v>1445</v>
      </c>
      <c r="C846" s="16" t="s">
        <v>94</v>
      </c>
      <c r="D846" s="4">
        <v>40227</v>
      </c>
      <c r="E846" s="23">
        <v>2010</v>
      </c>
      <c r="F846" s="19">
        <v>5.4</v>
      </c>
      <c r="G846" s="19">
        <f>IF(Movies[[#This Row],[rating]]=0,"",Movies[[#This Row],[rating]])</f>
        <v>5.4</v>
      </c>
      <c r="H846" s="19" t="str">
        <f>IF(Movies[[#This Row],[rating]]=0,"No Rating","Rated")</f>
        <v>Rated</v>
      </c>
      <c r="I846" s="16" t="s">
        <v>1446</v>
      </c>
      <c r="J846" s="29" t="s">
        <v>96</v>
      </c>
      <c r="K846" s="19">
        <v>4.62</v>
      </c>
      <c r="L846" s="26">
        <v>9</v>
      </c>
    </row>
    <row r="847" spans="1:12" x14ac:dyDescent="0.3">
      <c r="A847" s="14">
        <v>31196</v>
      </c>
      <c r="B847" s="16" t="s">
        <v>1447</v>
      </c>
      <c r="C847" s="16" t="s">
        <v>10</v>
      </c>
      <c r="D847" s="4">
        <v>40207</v>
      </c>
      <c r="E847" s="23">
        <v>2010</v>
      </c>
      <c r="F847" s="19">
        <v>5.3</v>
      </c>
      <c r="G847" s="19">
        <f>IF(Movies[[#This Row],[rating]]=0,"",Movies[[#This Row],[rating]])</f>
        <v>5.3</v>
      </c>
      <c r="H847" s="19" t="str">
        <f>IF(Movies[[#This Row],[rating]]=0,"No Rating","Rated")</f>
        <v>Rated</v>
      </c>
      <c r="I847" s="16" t="s">
        <v>1448</v>
      </c>
      <c r="J847" s="29" t="s">
        <v>12</v>
      </c>
      <c r="K847" s="19">
        <v>4.617</v>
      </c>
      <c r="L847" s="26">
        <v>87</v>
      </c>
    </row>
    <row r="848" spans="1:12" x14ac:dyDescent="0.3">
      <c r="A848" s="14">
        <v>42548</v>
      </c>
      <c r="B848" s="16" t="s">
        <v>1449</v>
      </c>
      <c r="C848" s="16" t="s">
        <v>416</v>
      </c>
      <c r="D848" s="4">
        <v>40238</v>
      </c>
      <c r="E848" s="23">
        <v>2010</v>
      </c>
      <c r="F848" s="19">
        <v>6.6</v>
      </c>
      <c r="G848" s="19">
        <f>IF(Movies[[#This Row],[rating]]=0,"",Movies[[#This Row],[rating]])</f>
        <v>6.6</v>
      </c>
      <c r="H848" s="19" t="str">
        <f>IF(Movies[[#This Row],[rating]]=0,"No Rating","Rated")</f>
        <v>Rated</v>
      </c>
      <c r="I848" s="16" t="s">
        <v>498</v>
      </c>
      <c r="J848" s="29" t="s">
        <v>12</v>
      </c>
      <c r="K848" s="19">
        <v>4.6020000000000003</v>
      </c>
      <c r="L848" s="26">
        <v>55</v>
      </c>
    </row>
    <row r="849" spans="1:12" x14ac:dyDescent="0.3">
      <c r="A849" s="14">
        <v>57186</v>
      </c>
      <c r="B849" s="16" t="s">
        <v>1450</v>
      </c>
      <c r="C849" s="16" t="s">
        <v>43</v>
      </c>
      <c r="D849" s="4">
        <v>40457</v>
      </c>
      <c r="E849" s="23">
        <v>2010</v>
      </c>
      <c r="F849" s="19">
        <v>6.1040000000000001</v>
      </c>
      <c r="G849" s="19">
        <f>IF(Movies[[#This Row],[rating]]=0,"",Movies[[#This Row],[rating]])</f>
        <v>6.1040000000000001</v>
      </c>
      <c r="H849" s="19" t="str">
        <f>IF(Movies[[#This Row],[rating]]=0,"No Rating","Rated")</f>
        <v>Rated</v>
      </c>
      <c r="I849" s="16" t="s">
        <v>889</v>
      </c>
      <c r="J849" s="29" t="s">
        <v>45</v>
      </c>
      <c r="K849" s="19">
        <v>4.5999999999999996</v>
      </c>
      <c r="L849" s="26">
        <v>48</v>
      </c>
    </row>
    <row r="850" spans="1:12" x14ac:dyDescent="0.3">
      <c r="A850" s="14">
        <v>73101</v>
      </c>
      <c r="B850" s="16" t="s">
        <v>1451</v>
      </c>
      <c r="C850" s="16" t="s">
        <v>10</v>
      </c>
      <c r="D850" s="4">
        <v>40179</v>
      </c>
      <c r="E850" s="23">
        <v>2010</v>
      </c>
      <c r="F850" s="19">
        <v>3.2</v>
      </c>
      <c r="G850" s="19">
        <f>IF(Movies[[#This Row],[rating]]=0,"",Movies[[#This Row],[rating]])</f>
        <v>3.2</v>
      </c>
      <c r="H850" s="19" t="str">
        <f>IF(Movies[[#This Row],[rating]]=0,"No Rating","Rated")</f>
        <v>Rated</v>
      </c>
      <c r="I850" s="16" t="s">
        <v>132</v>
      </c>
      <c r="J850" s="29" t="s">
        <v>110</v>
      </c>
      <c r="K850" s="19">
        <v>4.5990000000000002</v>
      </c>
      <c r="L850" s="26">
        <v>5</v>
      </c>
    </row>
    <row r="851" spans="1:12" x14ac:dyDescent="0.3">
      <c r="A851" s="14">
        <v>65056</v>
      </c>
      <c r="B851" s="16" t="s">
        <v>1452</v>
      </c>
      <c r="C851" s="16" t="s">
        <v>10</v>
      </c>
      <c r="D851" s="4">
        <v>40319</v>
      </c>
      <c r="E851" s="23">
        <v>2010</v>
      </c>
      <c r="F851" s="19">
        <v>5.3470000000000004</v>
      </c>
      <c r="G851" s="19">
        <f>IF(Movies[[#This Row],[rating]]=0,"",Movies[[#This Row],[rating]])</f>
        <v>5.3470000000000004</v>
      </c>
      <c r="H851" s="19" t="str">
        <f>IF(Movies[[#This Row],[rating]]=0,"No Rating","Rated")</f>
        <v>Rated</v>
      </c>
      <c r="I851" s="16" t="s">
        <v>713</v>
      </c>
      <c r="J851" s="29" t="s">
        <v>12</v>
      </c>
      <c r="K851" s="19">
        <v>4.5979999999999999</v>
      </c>
      <c r="L851" s="26">
        <v>75</v>
      </c>
    </row>
    <row r="852" spans="1:12" x14ac:dyDescent="0.3">
      <c r="A852" s="14">
        <v>52369</v>
      </c>
      <c r="B852" s="16" t="s">
        <v>1453</v>
      </c>
      <c r="C852" s="16" t="s">
        <v>108</v>
      </c>
      <c r="D852" s="4">
        <v>40450</v>
      </c>
      <c r="E852" s="23">
        <v>2010</v>
      </c>
      <c r="F852" s="19">
        <v>4.5999999999999996</v>
      </c>
      <c r="G852" s="19">
        <f>IF(Movies[[#This Row],[rating]]=0,"",Movies[[#This Row],[rating]])</f>
        <v>4.5999999999999996</v>
      </c>
      <c r="H852" s="19" t="str">
        <f>IF(Movies[[#This Row],[rating]]=0,"No Rating","Rated")</f>
        <v>Rated</v>
      </c>
      <c r="I852" s="16" t="s">
        <v>468</v>
      </c>
      <c r="J852" s="29" t="s">
        <v>110</v>
      </c>
      <c r="K852" s="19">
        <v>4.5960000000000001</v>
      </c>
      <c r="L852" s="26">
        <v>61</v>
      </c>
    </row>
    <row r="853" spans="1:12" x14ac:dyDescent="0.3">
      <c r="A853" s="14">
        <v>29888</v>
      </c>
      <c r="B853" s="16" t="s">
        <v>1454</v>
      </c>
      <c r="C853" s="16" t="s">
        <v>595</v>
      </c>
      <c r="D853" s="4">
        <v>40186</v>
      </c>
      <c r="E853" s="23">
        <v>2010</v>
      </c>
      <c r="F853" s="19">
        <v>5.5</v>
      </c>
      <c r="G853" s="19">
        <f>IF(Movies[[#This Row],[rating]]=0,"",Movies[[#This Row],[rating]])</f>
        <v>5.5</v>
      </c>
      <c r="H853" s="19" t="str">
        <f>IF(Movies[[#This Row],[rating]]=0,"No Rating","Rated")</f>
        <v>Rated</v>
      </c>
      <c r="I853" s="16" t="s">
        <v>197</v>
      </c>
      <c r="J853" s="29" t="s">
        <v>142</v>
      </c>
      <c r="K853" s="19">
        <v>4.5910000000000002</v>
      </c>
      <c r="L853" s="26">
        <v>32</v>
      </c>
    </row>
    <row r="854" spans="1:12" x14ac:dyDescent="0.3">
      <c r="A854" s="14">
        <v>399199</v>
      </c>
      <c r="B854" s="16" t="s">
        <v>1455</v>
      </c>
      <c r="C854" s="16" t="s">
        <v>10</v>
      </c>
      <c r="D854" s="4">
        <v>40531</v>
      </c>
      <c r="E854" s="23">
        <v>2010</v>
      </c>
      <c r="F854" s="19">
        <v>4.8</v>
      </c>
      <c r="G854" s="19">
        <f>IF(Movies[[#This Row],[rating]]=0,"",Movies[[#This Row],[rating]])</f>
        <v>4.8</v>
      </c>
      <c r="H854" s="19" t="str">
        <f>IF(Movies[[#This Row],[rating]]=0,"No Rating","Rated")</f>
        <v>Rated</v>
      </c>
      <c r="I854" s="16" t="s">
        <v>1456</v>
      </c>
      <c r="J854" s="29" t="s">
        <v>12</v>
      </c>
      <c r="K854" s="19">
        <v>4.5890000000000004</v>
      </c>
      <c r="L854" s="26">
        <v>11</v>
      </c>
    </row>
    <row r="855" spans="1:12" x14ac:dyDescent="0.3">
      <c r="A855" s="14">
        <v>396660</v>
      </c>
      <c r="B855" s="16" t="s">
        <v>1457</v>
      </c>
      <c r="C855" s="16" t="s">
        <v>144</v>
      </c>
      <c r="D855" s="4">
        <v>40515</v>
      </c>
      <c r="E855" s="23">
        <v>2010</v>
      </c>
      <c r="F855" s="19">
        <v>0</v>
      </c>
      <c r="G855" s="19" t="str">
        <f>IF(Movies[[#This Row],[rating]]=0,"",Movies[[#This Row],[rating]])</f>
        <v/>
      </c>
      <c r="H855" s="19" t="str">
        <f>IF(Movies[[#This Row],[rating]]=0,"No Rating","Rated")</f>
        <v>No Rating</v>
      </c>
      <c r="I855" s="16" t="s">
        <v>49</v>
      </c>
      <c r="J855" s="29" t="s">
        <v>146</v>
      </c>
      <c r="K855" s="19">
        <v>4.5880000000000001</v>
      </c>
      <c r="L855" s="26">
        <v>0</v>
      </c>
    </row>
    <row r="856" spans="1:12" x14ac:dyDescent="0.3">
      <c r="A856" s="14">
        <v>309322</v>
      </c>
      <c r="B856" s="16" t="s">
        <v>1458</v>
      </c>
      <c r="C856" s="16" t="s">
        <v>144</v>
      </c>
      <c r="D856" s="4">
        <v>40508</v>
      </c>
      <c r="E856" s="23">
        <v>2010</v>
      </c>
      <c r="F856" s="19">
        <v>7.8</v>
      </c>
      <c r="G856" s="19">
        <f>IF(Movies[[#This Row],[rating]]=0,"",Movies[[#This Row],[rating]])</f>
        <v>7.8</v>
      </c>
      <c r="H856" s="19" t="str">
        <f>IF(Movies[[#This Row],[rating]]=0,"No Rating","Rated")</f>
        <v>Rated</v>
      </c>
      <c r="I856" s="16" t="s">
        <v>269</v>
      </c>
      <c r="J856" s="29" t="s">
        <v>146</v>
      </c>
      <c r="K856" s="19">
        <v>4.5880000000000001</v>
      </c>
      <c r="L856" s="26">
        <v>4</v>
      </c>
    </row>
    <row r="857" spans="1:12" x14ac:dyDescent="0.3">
      <c r="A857" s="14">
        <v>53256</v>
      </c>
      <c r="B857" s="16" t="s">
        <v>1459</v>
      </c>
      <c r="C857" s="16" t="s">
        <v>284</v>
      </c>
      <c r="D857" s="4">
        <v>40535</v>
      </c>
      <c r="E857" s="23">
        <v>2010</v>
      </c>
      <c r="F857" s="19">
        <v>6.1</v>
      </c>
      <c r="G857" s="19">
        <f>IF(Movies[[#This Row],[rating]]=0,"",Movies[[#This Row],[rating]])</f>
        <v>6.1</v>
      </c>
      <c r="H857" s="19" t="str">
        <f>IF(Movies[[#This Row],[rating]]=0,"No Rating","Rated")</f>
        <v>Rated</v>
      </c>
      <c r="I857" s="16" t="s">
        <v>1460</v>
      </c>
      <c r="J857" s="29" t="s">
        <v>286</v>
      </c>
      <c r="K857" s="19">
        <v>4.585</v>
      </c>
      <c r="L857" s="26">
        <v>77</v>
      </c>
    </row>
    <row r="858" spans="1:12" x14ac:dyDescent="0.3">
      <c r="A858" s="14">
        <v>44565</v>
      </c>
      <c r="B858" s="16" t="s">
        <v>1461</v>
      </c>
      <c r="C858" s="16" t="s">
        <v>595</v>
      </c>
      <c r="D858" s="4">
        <v>40382</v>
      </c>
      <c r="E858" s="23">
        <v>2010</v>
      </c>
      <c r="F858" s="19">
        <v>5.6</v>
      </c>
      <c r="G858" s="19">
        <f>IF(Movies[[#This Row],[rating]]=0,"",Movies[[#This Row],[rating]])</f>
        <v>5.6</v>
      </c>
      <c r="H858" s="19" t="str">
        <f>IF(Movies[[#This Row],[rating]]=0,"No Rating","Rated")</f>
        <v>Rated</v>
      </c>
      <c r="I858" s="16" t="s">
        <v>180</v>
      </c>
      <c r="J858" s="29" t="s">
        <v>142</v>
      </c>
      <c r="K858" s="19">
        <v>4.5839999999999996</v>
      </c>
      <c r="L858" s="26">
        <v>63</v>
      </c>
    </row>
    <row r="859" spans="1:12" x14ac:dyDescent="0.3">
      <c r="A859" s="14">
        <v>47912</v>
      </c>
      <c r="B859" s="16" t="s">
        <v>1462</v>
      </c>
      <c r="C859" s="16" t="s">
        <v>10</v>
      </c>
      <c r="D859" s="4">
        <v>40389</v>
      </c>
      <c r="E859" s="23">
        <v>2010</v>
      </c>
      <c r="F859" s="19">
        <v>7</v>
      </c>
      <c r="G859" s="19">
        <f>IF(Movies[[#This Row],[rating]]=0,"",Movies[[#This Row],[rating]])</f>
        <v>7</v>
      </c>
      <c r="H859" s="19" t="str">
        <f>IF(Movies[[#This Row],[rating]]=0,"No Rating","Rated")</f>
        <v>Rated</v>
      </c>
      <c r="I859" s="16" t="s">
        <v>329</v>
      </c>
      <c r="J859" s="29" t="s">
        <v>12</v>
      </c>
      <c r="K859" s="19">
        <v>4.5830000000000002</v>
      </c>
      <c r="L859" s="26">
        <v>24</v>
      </c>
    </row>
    <row r="860" spans="1:12" x14ac:dyDescent="0.3">
      <c r="A860" s="14">
        <v>58251</v>
      </c>
      <c r="B860" s="16" t="s">
        <v>1463</v>
      </c>
      <c r="C860" s="16" t="s">
        <v>506</v>
      </c>
      <c r="D860" s="4">
        <v>40296</v>
      </c>
      <c r="E860" s="23">
        <v>2010</v>
      </c>
      <c r="F860" s="19">
        <v>6.6</v>
      </c>
      <c r="G860" s="19">
        <f>IF(Movies[[#This Row],[rating]]=0,"",Movies[[#This Row],[rating]])</f>
        <v>6.6</v>
      </c>
      <c r="H860" s="19" t="str">
        <f>IF(Movies[[#This Row],[rating]]=0,"No Rating","Rated")</f>
        <v>Rated</v>
      </c>
      <c r="I860" s="16" t="s">
        <v>713</v>
      </c>
      <c r="J860" s="29" t="s">
        <v>12</v>
      </c>
      <c r="K860" s="19">
        <v>4.5750000000000002</v>
      </c>
      <c r="L860" s="26">
        <v>43</v>
      </c>
    </row>
    <row r="861" spans="1:12" x14ac:dyDescent="0.3">
      <c r="A861" s="14">
        <v>42053</v>
      </c>
      <c r="B861" s="16" t="s">
        <v>1464</v>
      </c>
      <c r="C861" s="16" t="s">
        <v>10</v>
      </c>
      <c r="D861" s="4">
        <v>40320</v>
      </c>
      <c r="E861" s="23">
        <v>2010</v>
      </c>
      <c r="F861" s="19">
        <v>4</v>
      </c>
      <c r="G861" s="19">
        <f>IF(Movies[[#This Row],[rating]]=0,"",Movies[[#This Row],[rating]])</f>
        <v>4</v>
      </c>
      <c r="H861" s="19" t="str">
        <f>IF(Movies[[#This Row],[rating]]=0,"No Rating","Rated")</f>
        <v>Rated</v>
      </c>
      <c r="I861" s="16" t="s">
        <v>1465</v>
      </c>
      <c r="J861" s="29" t="s">
        <v>12</v>
      </c>
      <c r="K861" s="19">
        <v>4.5720000000000001</v>
      </c>
      <c r="L861" s="26">
        <v>39</v>
      </c>
    </row>
    <row r="862" spans="1:12" x14ac:dyDescent="0.3">
      <c r="A862" s="14">
        <v>78059</v>
      </c>
      <c r="B862" s="16" t="s">
        <v>1466</v>
      </c>
      <c r="C862" s="16" t="s">
        <v>1467</v>
      </c>
      <c r="D862" s="4">
        <v>40509</v>
      </c>
      <c r="E862" s="23">
        <v>2010</v>
      </c>
      <c r="F862" s="19">
        <v>5.9</v>
      </c>
      <c r="G862" s="19">
        <f>IF(Movies[[#This Row],[rating]]=0,"",Movies[[#This Row],[rating]])</f>
        <v>5.9</v>
      </c>
      <c r="H862" s="19" t="str">
        <f>IF(Movies[[#This Row],[rating]]=0,"No Rating","Rated")</f>
        <v>Rated</v>
      </c>
      <c r="I862" s="16" t="s">
        <v>1468</v>
      </c>
      <c r="J862" s="29" t="s">
        <v>12</v>
      </c>
      <c r="K862" s="19">
        <v>4.5640000000000001</v>
      </c>
      <c r="L862" s="26">
        <v>58</v>
      </c>
    </row>
    <row r="863" spans="1:12" x14ac:dyDescent="0.3">
      <c r="A863" s="14">
        <v>57209</v>
      </c>
      <c r="B863" s="16" t="s">
        <v>1469</v>
      </c>
      <c r="C863" s="16" t="s">
        <v>877</v>
      </c>
      <c r="D863" s="4">
        <v>40524</v>
      </c>
      <c r="E863" s="23">
        <v>2010</v>
      </c>
      <c r="F863" s="19">
        <v>7.2</v>
      </c>
      <c r="G863" s="19">
        <f>IF(Movies[[#This Row],[rating]]=0,"",Movies[[#This Row],[rating]])</f>
        <v>7.2</v>
      </c>
      <c r="H863" s="19" t="str">
        <f>IF(Movies[[#This Row],[rating]]=0,"No Rating","Rated")</f>
        <v>Rated</v>
      </c>
      <c r="I863" s="16" t="s">
        <v>327</v>
      </c>
      <c r="J863" s="29" t="s">
        <v>774</v>
      </c>
      <c r="K863" s="19">
        <v>4.5620000000000003</v>
      </c>
      <c r="L863" s="26">
        <v>93</v>
      </c>
    </row>
    <row r="864" spans="1:12" x14ac:dyDescent="0.3">
      <c r="A864" s="14">
        <v>546026</v>
      </c>
      <c r="B864" s="16" t="s">
        <v>1470</v>
      </c>
      <c r="C864" s="16" t="s">
        <v>1845</v>
      </c>
      <c r="D864" s="4">
        <v>40322</v>
      </c>
      <c r="E864" s="23">
        <v>2010</v>
      </c>
      <c r="F864" s="19">
        <v>10</v>
      </c>
      <c r="G864" s="19">
        <f>IF(Movies[[#This Row],[rating]]=0,"",Movies[[#This Row],[rating]])</f>
        <v>10</v>
      </c>
      <c r="H864" s="19" t="str">
        <f>IF(Movies[[#This Row],[rating]]=0,"No Rating","Rated")</f>
        <v>Rated</v>
      </c>
      <c r="I864" s="16" t="s">
        <v>1471</v>
      </c>
      <c r="J864" s="29" t="s">
        <v>86</v>
      </c>
      <c r="K864" s="19">
        <v>4.5529999999999999</v>
      </c>
      <c r="L864" s="26">
        <v>1</v>
      </c>
    </row>
    <row r="865" spans="1:12" x14ac:dyDescent="0.3">
      <c r="A865" s="14">
        <v>56041</v>
      </c>
      <c r="B865" s="16" t="s">
        <v>1472</v>
      </c>
      <c r="C865" s="16" t="s">
        <v>540</v>
      </c>
      <c r="D865" s="4">
        <v>40473</v>
      </c>
      <c r="E865" s="23">
        <v>2010</v>
      </c>
      <c r="F865" s="19">
        <v>5.6</v>
      </c>
      <c r="G865" s="19">
        <f>IF(Movies[[#This Row],[rating]]=0,"",Movies[[#This Row],[rating]])</f>
        <v>5.6</v>
      </c>
      <c r="H865" s="19" t="str">
        <f>IF(Movies[[#This Row],[rating]]=0,"No Rating","Rated")</f>
        <v>Rated</v>
      </c>
      <c r="I865" s="16" t="s">
        <v>30</v>
      </c>
      <c r="J865" s="29" t="s">
        <v>511</v>
      </c>
      <c r="K865" s="19">
        <v>4.5529999999999999</v>
      </c>
      <c r="L865" s="26">
        <v>66</v>
      </c>
    </row>
    <row r="866" spans="1:12" x14ac:dyDescent="0.3">
      <c r="A866" s="14">
        <v>44966</v>
      </c>
      <c r="B866" s="16" t="s">
        <v>1473</v>
      </c>
      <c r="C866" s="16" t="s">
        <v>10</v>
      </c>
      <c r="D866" s="4">
        <v>40438</v>
      </c>
      <c r="E866" s="23">
        <v>2010</v>
      </c>
      <c r="F866" s="19">
        <v>5</v>
      </c>
      <c r="G866" s="19">
        <f>IF(Movies[[#This Row],[rating]]=0,"",Movies[[#This Row],[rating]])</f>
        <v>5</v>
      </c>
      <c r="H866" s="19" t="str">
        <f>IF(Movies[[#This Row],[rating]]=0,"No Rating","Rated")</f>
        <v>Rated</v>
      </c>
      <c r="I866" s="16" t="s">
        <v>713</v>
      </c>
      <c r="J866" s="29" t="s">
        <v>12</v>
      </c>
      <c r="K866" s="19">
        <v>4.5519999999999996</v>
      </c>
      <c r="L866" s="26">
        <v>32</v>
      </c>
    </row>
    <row r="867" spans="1:12" x14ac:dyDescent="0.3">
      <c r="A867" s="14">
        <v>48798</v>
      </c>
      <c r="B867" s="16" t="s">
        <v>1474</v>
      </c>
      <c r="C867" s="16" t="s">
        <v>1233</v>
      </c>
      <c r="D867" s="4">
        <v>40406</v>
      </c>
      <c r="E867" s="23">
        <v>2010</v>
      </c>
      <c r="F867" s="19">
        <v>3.7</v>
      </c>
      <c r="G867" s="19">
        <f>IF(Movies[[#This Row],[rating]]=0,"",Movies[[#This Row],[rating]])</f>
        <v>3.7</v>
      </c>
      <c r="H867" s="19" t="str">
        <f>IF(Movies[[#This Row],[rating]]=0,"No Rating","Rated")</f>
        <v>Rated</v>
      </c>
      <c r="I867" s="16" t="s">
        <v>52</v>
      </c>
      <c r="J867" s="29" t="s">
        <v>12</v>
      </c>
      <c r="K867" s="19">
        <v>4.55</v>
      </c>
      <c r="L867" s="26">
        <v>27</v>
      </c>
    </row>
    <row r="868" spans="1:12" x14ac:dyDescent="0.3">
      <c r="A868" s="14">
        <v>31059</v>
      </c>
      <c r="B868" s="16" t="s">
        <v>1475</v>
      </c>
      <c r="C868" s="16" t="s">
        <v>877</v>
      </c>
      <c r="D868" s="4">
        <v>40198</v>
      </c>
      <c r="E868" s="23">
        <v>2010</v>
      </c>
      <c r="F868" s="19">
        <v>4.7</v>
      </c>
      <c r="G868" s="19">
        <f>IF(Movies[[#This Row],[rating]]=0,"",Movies[[#This Row],[rating]])</f>
        <v>4.7</v>
      </c>
      <c r="H868" s="19" t="str">
        <f>IF(Movies[[#This Row],[rating]]=0,"No Rating","Rated")</f>
        <v>Rated</v>
      </c>
      <c r="I868" s="16" t="s">
        <v>30</v>
      </c>
      <c r="J868" s="29" t="s">
        <v>774</v>
      </c>
      <c r="K868" s="19">
        <v>4.55</v>
      </c>
      <c r="L868" s="26">
        <v>70</v>
      </c>
    </row>
    <row r="869" spans="1:12" x14ac:dyDescent="0.3">
      <c r="A869" s="14">
        <v>130627</v>
      </c>
      <c r="B869" s="16" t="s">
        <v>1476</v>
      </c>
      <c r="C869" s="16" t="s">
        <v>108</v>
      </c>
      <c r="D869" s="4">
        <v>40210</v>
      </c>
      <c r="E869" s="23">
        <v>2010</v>
      </c>
      <c r="F869" s="19">
        <v>6.1669999999999998</v>
      </c>
      <c r="G869" s="19">
        <f>IF(Movies[[#This Row],[rating]]=0,"",Movies[[#This Row],[rating]])</f>
        <v>6.1669999999999998</v>
      </c>
      <c r="H869" s="19" t="str">
        <f>IF(Movies[[#This Row],[rating]]=0,"No Rating","Rated")</f>
        <v>Rated</v>
      </c>
      <c r="I869" s="16" t="s">
        <v>1477</v>
      </c>
      <c r="J869" s="29" t="s">
        <v>110</v>
      </c>
      <c r="K869" s="19">
        <v>4.5330000000000004</v>
      </c>
      <c r="L869" s="26">
        <v>18</v>
      </c>
    </row>
    <row r="870" spans="1:12" x14ac:dyDescent="0.3">
      <c r="A870" s="14">
        <v>73479</v>
      </c>
      <c r="B870" s="16" t="s">
        <v>1478</v>
      </c>
      <c r="C870" s="16" t="s">
        <v>10</v>
      </c>
      <c r="D870" s="4">
        <v>40430</v>
      </c>
      <c r="E870" s="23">
        <v>2010</v>
      </c>
      <c r="F870" s="19">
        <v>4.4000000000000004</v>
      </c>
      <c r="G870" s="19">
        <f>IF(Movies[[#This Row],[rating]]=0,"",Movies[[#This Row],[rating]])</f>
        <v>4.4000000000000004</v>
      </c>
      <c r="H870" s="19" t="str">
        <f>IF(Movies[[#This Row],[rating]]=0,"No Rating","Rated")</f>
        <v>Rated</v>
      </c>
      <c r="I870" s="16" t="s">
        <v>1031</v>
      </c>
      <c r="J870" s="29" t="s">
        <v>12</v>
      </c>
      <c r="K870" s="19">
        <v>4.532</v>
      </c>
      <c r="L870" s="26">
        <v>9</v>
      </c>
    </row>
    <row r="871" spans="1:12" x14ac:dyDescent="0.3">
      <c r="A871" s="14">
        <v>49004</v>
      </c>
      <c r="B871" s="16" t="s">
        <v>1479</v>
      </c>
      <c r="C871" s="16" t="s">
        <v>10</v>
      </c>
      <c r="D871" s="4">
        <v>40487</v>
      </c>
      <c r="E871" s="23">
        <v>2010</v>
      </c>
      <c r="F871" s="19">
        <v>4.9000000000000004</v>
      </c>
      <c r="G871" s="19">
        <f>IF(Movies[[#This Row],[rating]]=0,"",Movies[[#This Row],[rating]])</f>
        <v>4.9000000000000004</v>
      </c>
      <c r="H871" s="19" t="str">
        <f>IF(Movies[[#This Row],[rating]]=0,"No Rating","Rated")</f>
        <v>Rated</v>
      </c>
      <c r="I871" s="16" t="s">
        <v>239</v>
      </c>
      <c r="J871" s="29" t="s">
        <v>12</v>
      </c>
      <c r="K871" s="19">
        <v>4.5179999999999998</v>
      </c>
      <c r="L871" s="26">
        <v>46</v>
      </c>
    </row>
    <row r="872" spans="1:12" x14ac:dyDescent="0.3">
      <c r="A872" s="14">
        <v>44160</v>
      </c>
      <c r="B872" s="16" t="s">
        <v>1480</v>
      </c>
      <c r="C872" s="16" t="s">
        <v>1481</v>
      </c>
      <c r="D872" s="4">
        <v>40277</v>
      </c>
      <c r="E872" s="23">
        <v>2010</v>
      </c>
      <c r="F872" s="19">
        <v>6.8109999999999999</v>
      </c>
      <c r="G872" s="19">
        <f>IF(Movies[[#This Row],[rating]]=0,"",Movies[[#This Row],[rating]])</f>
        <v>6.8109999999999999</v>
      </c>
      <c r="H872" s="19" t="str">
        <f>IF(Movies[[#This Row],[rating]]=0,"No Rating","Rated")</f>
        <v>Rated</v>
      </c>
      <c r="I872" s="16" t="s">
        <v>49</v>
      </c>
      <c r="J872" s="29" t="s">
        <v>881</v>
      </c>
      <c r="K872" s="19">
        <v>4.5129999999999999</v>
      </c>
      <c r="L872" s="26">
        <v>95</v>
      </c>
    </row>
    <row r="873" spans="1:12" x14ac:dyDescent="0.3">
      <c r="A873" s="14">
        <v>44978</v>
      </c>
      <c r="B873" s="16" t="s">
        <v>1482</v>
      </c>
      <c r="C873" s="16" t="s">
        <v>595</v>
      </c>
      <c r="D873" s="4">
        <v>40487</v>
      </c>
      <c r="E873" s="23">
        <v>2010</v>
      </c>
      <c r="F873" s="19">
        <v>5.4</v>
      </c>
      <c r="G873" s="19">
        <f>IF(Movies[[#This Row],[rating]]=0,"",Movies[[#This Row],[rating]])</f>
        <v>5.4</v>
      </c>
      <c r="H873" s="19" t="str">
        <f>IF(Movies[[#This Row],[rating]]=0,"No Rating","Rated")</f>
        <v>Rated</v>
      </c>
      <c r="I873" s="16" t="s">
        <v>153</v>
      </c>
      <c r="J873" s="29" t="s">
        <v>142</v>
      </c>
      <c r="K873" s="19">
        <v>4.5019999999999998</v>
      </c>
      <c r="L873" s="26">
        <v>80</v>
      </c>
    </row>
    <row r="874" spans="1:12" x14ac:dyDescent="0.3">
      <c r="A874" s="14">
        <v>52776</v>
      </c>
      <c r="B874" s="16" t="s">
        <v>1483</v>
      </c>
      <c r="C874" s="16" t="s">
        <v>784</v>
      </c>
      <c r="D874" s="4">
        <v>40220</v>
      </c>
      <c r="E874" s="23">
        <v>2010</v>
      </c>
      <c r="F874" s="19">
        <v>5.2</v>
      </c>
      <c r="G874" s="19">
        <f>IF(Movies[[#This Row],[rating]]=0,"",Movies[[#This Row],[rating]])</f>
        <v>5.2</v>
      </c>
      <c r="H874" s="19" t="str">
        <f>IF(Movies[[#This Row],[rating]]=0,"No Rating","Rated")</f>
        <v>Rated</v>
      </c>
      <c r="I874" s="16" t="s">
        <v>30</v>
      </c>
      <c r="J874" s="29" t="s">
        <v>534</v>
      </c>
      <c r="K874" s="19">
        <v>4.5010000000000003</v>
      </c>
      <c r="L874" s="26">
        <v>22</v>
      </c>
    </row>
    <row r="875" spans="1:12" x14ac:dyDescent="0.3">
      <c r="A875" s="14">
        <v>45104</v>
      </c>
      <c r="B875" s="16" t="s">
        <v>1484</v>
      </c>
      <c r="C875" s="16" t="s">
        <v>10</v>
      </c>
      <c r="D875" s="4">
        <v>40458</v>
      </c>
      <c r="E875" s="23">
        <v>2010</v>
      </c>
      <c r="F875" s="19">
        <v>6</v>
      </c>
      <c r="G875" s="19">
        <f>IF(Movies[[#This Row],[rating]]=0,"",Movies[[#This Row],[rating]])</f>
        <v>6</v>
      </c>
      <c r="H875" s="19" t="str">
        <f>IF(Movies[[#This Row],[rating]]=0,"No Rating","Rated")</f>
        <v>Rated</v>
      </c>
      <c r="I875" s="16" t="s">
        <v>398</v>
      </c>
      <c r="J875" s="29" t="s">
        <v>12</v>
      </c>
      <c r="K875" s="19">
        <v>4.4969999999999999</v>
      </c>
      <c r="L875" s="26">
        <v>23</v>
      </c>
    </row>
    <row r="876" spans="1:12" x14ac:dyDescent="0.3">
      <c r="A876" s="14">
        <v>38883</v>
      </c>
      <c r="B876" s="16" t="s">
        <v>1485</v>
      </c>
      <c r="C876" s="16" t="s">
        <v>108</v>
      </c>
      <c r="D876" s="4">
        <v>40181</v>
      </c>
      <c r="E876" s="23">
        <v>2010</v>
      </c>
      <c r="F876" s="19">
        <v>4.5</v>
      </c>
      <c r="G876" s="19">
        <f>IF(Movies[[#This Row],[rating]]=0,"",Movies[[#This Row],[rating]])</f>
        <v>4.5</v>
      </c>
      <c r="H876" s="19" t="str">
        <f>IF(Movies[[#This Row],[rating]]=0,"No Rating","Rated")</f>
        <v>Rated</v>
      </c>
      <c r="I876" s="16" t="s">
        <v>1486</v>
      </c>
      <c r="J876" s="29" t="s">
        <v>110</v>
      </c>
      <c r="K876" s="19">
        <v>4.4960000000000004</v>
      </c>
      <c r="L876" s="26">
        <v>101</v>
      </c>
    </row>
    <row r="877" spans="1:12" x14ac:dyDescent="0.3">
      <c r="A877" s="14">
        <v>43212</v>
      </c>
      <c r="B877" s="16" t="s">
        <v>1487</v>
      </c>
      <c r="C877" s="16" t="s">
        <v>94</v>
      </c>
      <c r="D877" s="4">
        <v>40318</v>
      </c>
      <c r="E877" s="23">
        <v>2010</v>
      </c>
      <c r="F877" s="19">
        <v>6.8</v>
      </c>
      <c r="G877" s="19">
        <f>IF(Movies[[#This Row],[rating]]=0,"",Movies[[#This Row],[rating]])</f>
        <v>6.8</v>
      </c>
      <c r="H877" s="19" t="str">
        <f>IF(Movies[[#This Row],[rating]]=0,"No Rating","Rated")</f>
        <v>Rated</v>
      </c>
      <c r="I877" s="16" t="s">
        <v>1205</v>
      </c>
      <c r="J877" s="29" t="s">
        <v>96</v>
      </c>
      <c r="K877" s="19">
        <v>4.4939999999999998</v>
      </c>
      <c r="L877" s="26">
        <v>15</v>
      </c>
    </row>
    <row r="878" spans="1:12" x14ac:dyDescent="0.3">
      <c r="A878" s="14">
        <v>30886</v>
      </c>
      <c r="B878" s="16" t="s">
        <v>1488</v>
      </c>
      <c r="C878" s="16" t="s">
        <v>595</v>
      </c>
      <c r="D878" s="4">
        <v>40200</v>
      </c>
      <c r="E878" s="23">
        <v>2010</v>
      </c>
      <c r="F878" s="19">
        <v>5.0999999999999996</v>
      </c>
      <c r="G878" s="19">
        <f>IF(Movies[[#This Row],[rating]]=0,"",Movies[[#This Row],[rating]])</f>
        <v>5.0999999999999996</v>
      </c>
      <c r="H878" s="19" t="str">
        <f>IF(Movies[[#This Row],[rating]]=0,"No Rating","Rated")</f>
        <v>Rated</v>
      </c>
      <c r="I878" s="16" t="s">
        <v>1489</v>
      </c>
      <c r="J878" s="29" t="s">
        <v>142</v>
      </c>
      <c r="K878" s="19">
        <v>4.49</v>
      </c>
      <c r="L878" s="26">
        <v>46</v>
      </c>
    </row>
    <row r="879" spans="1:12" x14ac:dyDescent="0.3">
      <c r="A879" s="14">
        <v>42380</v>
      </c>
      <c r="B879" s="16" t="s">
        <v>1490</v>
      </c>
      <c r="C879" s="16" t="s">
        <v>784</v>
      </c>
      <c r="D879" s="4">
        <v>40333</v>
      </c>
      <c r="E879" s="23">
        <v>2010</v>
      </c>
      <c r="F879" s="19">
        <v>6.5</v>
      </c>
      <c r="G879" s="19">
        <f>IF(Movies[[#This Row],[rating]]=0,"",Movies[[#This Row],[rating]])</f>
        <v>6.5</v>
      </c>
      <c r="H879" s="19" t="str">
        <f>IF(Movies[[#This Row],[rating]]=0,"No Rating","Rated")</f>
        <v>Rated</v>
      </c>
      <c r="I879" s="16" t="s">
        <v>170</v>
      </c>
      <c r="J879" s="29" t="s">
        <v>534</v>
      </c>
      <c r="K879" s="19">
        <v>4.4889999999999999</v>
      </c>
      <c r="L879" s="26">
        <v>44</v>
      </c>
    </row>
    <row r="880" spans="1:12" x14ac:dyDescent="0.3">
      <c r="A880" s="14">
        <v>38138</v>
      </c>
      <c r="B880" s="16" t="s">
        <v>1491</v>
      </c>
      <c r="C880" s="16" t="s">
        <v>10</v>
      </c>
      <c r="D880" s="4">
        <v>40288</v>
      </c>
      <c r="E880" s="23">
        <v>2010</v>
      </c>
      <c r="F880" s="19">
        <v>5.8</v>
      </c>
      <c r="G880" s="19">
        <f>IF(Movies[[#This Row],[rating]]=0,"",Movies[[#This Row],[rating]])</f>
        <v>5.8</v>
      </c>
      <c r="H880" s="19" t="str">
        <f>IF(Movies[[#This Row],[rating]]=0,"No Rating","Rated")</f>
        <v>Rated</v>
      </c>
      <c r="I880" s="16" t="s">
        <v>875</v>
      </c>
      <c r="J880" s="29" t="s">
        <v>12</v>
      </c>
      <c r="K880" s="19">
        <v>4.4560000000000004</v>
      </c>
      <c r="L880" s="26">
        <v>28</v>
      </c>
    </row>
    <row r="881" spans="1:12" x14ac:dyDescent="0.3">
      <c r="A881" s="14">
        <v>83154</v>
      </c>
      <c r="B881" s="16" t="s">
        <v>1492</v>
      </c>
      <c r="C881" s="16" t="s">
        <v>595</v>
      </c>
      <c r="D881" s="4">
        <v>40528</v>
      </c>
      <c r="E881" s="23">
        <v>2010</v>
      </c>
      <c r="F881" s="19">
        <v>5.8</v>
      </c>
      <c r="G881" s="19">
        <f>IF(Movies[[#This Row],[rating]]=0,"",Movies[[#This Row],[rating]])</f>
        <v>5.8</v>
      </c>
      <c r="H881" s="19" t="str">
        <f>IF(Movies[[#This Row],[rating]]=0,"No Rating","Rated")</f>
        <v>Rated</v>
      </c>
      <c r="I881" s="16" t="s">
        <v>1493</v>
      </c>
      <c r="J881" s="29" t="s">
        <v>1033</v>
      </c>
      <c r="K881" s="19">
        <v>4.4509999999999996</v>
      </c>
      <c r="L881" s="26">
        <v>11</v>
      </c>
    </row>
    <row r="882" spans="1:12" x14ac:dyDescent="0.3">
      <c r="A882" s="14">
        <v>39806</v>
      </c>
      <c r="B882" s="16" t="s">
        <v>1494</v>
      </c>
      <c r="C882" s="16" t="s">
        <v>10</v>
      </c>
      <c r="D882" s="4">
        <v>40312</v>
      </c>
      <c r="E882" s="23">
        <v>2010</v>
      </c>
      <c r="F882" s="19">
        <v>5.7380000000000004</v>
      </c>
      <c r="G882" s="19">
        <f>IF(Movies[[#This Row],[rating]]=0,"",Movies[[#This Row],[rating]])</f>
        <v>5.7380000000000004</v>
      </c>
      <c r="H882" s="19" t="str">
        <f>IF(Movies[[#This Row],[rating]]=0,"No Rating","Rated")</f>
        <v>Rated</v>
      </c>
      <c r="I882" s="16" t="s">
        <v>49</v>
      </c>
      <c r="J882" s="29" t="s">
        <v>12</v>
      </c>
      <c r="K882" s="19">
        <v>4.4210000000000003</v>
      </c>
      <c r="L882" s="26">
        <v>40</v>
      </c>
    </row>
    <row r="883" spans="1:12" x14ac:dyDescent="0.3">
      <c r="A883" s="14">
        <v>50716</v>
      </c>
      <c r="B883" s="16" t="s">
        <v>1495</v>
      </c>
      <c r="C883" s="16" t="s">
        <v>144</v>
      </c>
      <c r="D883" s="4">
        <v>40201</v>
      </c>
      <c r="E883" s="23">
        <v>2010</v>
      </c>
      <c r="F883" s="19">
        <v>7.4</v>
      </c>
      <c r="G883" s="19">
        <f>IF(Movies[[#This Row],[rating]]=0,"",Movies[[#This Row],[rating]])</f>
        <v>7.4</v>
      </c>
      <c r="H883" s="19" t="str">
        <f>IF(Movies[[#This Row],[rating]]=0,"No Rating","Rated")</f>
        <v>Rated</v>
      </c>
      <c r="I883" s="16" t="s">
        <v>1496</v>
      </c>
      <c r="J883" s="29" t="s">
        <v>146</v>
      </c>
      <c r="K883" s="19">
        <v>4.4130000000000003</v>
      </c>
      <c r="L883" s="26">
        <v>7</v>
      </c>
    </row>
    <row r="884" spans="1:12" x14ac:dyDescent="0.3">
      <c r="A884" s="14">
        <v>32679</v>
      </c>
      <c r="B884" s="16" t="s">
        <v>1497</v>
      </c>
      <c r="C884" s="16" t="s">
        <v>284</v>
      </c>
      <c r="D884" s="4">
        <v>40213</v>
      </c>
      <c r="E884" s="23">
        <v>2010</v>
      </c>
      <c r="F884" s="19">
        <v>4.3</v>
      </c>
      <c r="G884" s="19">
        <f>IF(Movies[[#This Row],[rating]]=0,"",Movies[[#This Row],[rating]])</f>
        <v>4.3</v>
      </c>
      <c r="H884" s="19" t="str">
        <f>IF(Movies[[#This Row],[rating]]=0,"No Rating","Rated")</f>
        <v>Rated</v>
      </c>
      <c r="I884" s="16" t="s">
        <v>1498</v>
      </c>
      <c r="J884" s="29" t="s">
        <v>286</v>
      </c>
      <c r="K884" s="19">
        <v>4.4089999999999998</v>
      </c>
      <c r="L884" s="26">
        <v>63</v>
      </c>
    </row>
    <row r="885" spans="1:12" x14ac:dyDescent="0.3">
      <c r="A885" s="14">
        <v>46911</v>
      </c>
      <c r="B885" s="16" t="s">
        <v>1499</v>
      </c>
      <c r="C885" s="16" t="s">
        <v>144</v>
      </c>
      <c r="D885" s="4">
        <v>40208</v>
      </c>
      <c r="E885" s="23">
        <v>2010</v>
      </c>
      <c r="F885" s="19">
        <v>7.1779999999999999</v>
      </c>
      <c r="G885" s="19">
        <f>IF(Movies[[#This Row],[rating]]=0,"",Movies[[#This Row],[rating]])</f>
        <v>7.1779999999999999</v>
      </c>
      <c r="H885" s="19" t="str">
        <f>IF(Movies[[#This Row],[rating]]=0,"No Rating","Rated")</f>
        <v>Rated</v>
      </c>
      <c r="I885" s="16" t="s">
        <v>1500</v>
      </c>
      <c r="J885" s="29" t="s">
        <v>146</v>
      </c>
      <c r="K885" s="19">
        <v>4.407</v>
      </c>
      <c r="L885" s="26">
        <v>44</v>
      </c>
    </row>
    <row r="886" spans="1:12" x14ac:dyDescent="0.3">
      <c r="A886" s="14">
        <v>48705</v>
      </c>
      <c r="B886" s="16" t="s">
        <v>1501</v>
      </c>
      <c r="C886" s="16" t="s">
        <v>220</v>
      </c>
      <c r="D886" s="4">
        <v>40262</v>
      </c>
      <c r="E886" s="23">
        <v>2010</v>
      </c>
      <c r="F886" s="19">
        <v>5.7</v>
      </c>
      <c r="G886" s="19">
        <f>IF(Movies[[#This Row],[rating]]=0,"",Movies[[#This Row],[rating]])</f>
        <v>5.7</v>
      </c>
      <c r="H886" s="19" t="str">
        <f>IF(Movies[[#This Row],[rating]]=0,"No Rating","Rated")</f>
        <v>Rated</v>
      </c>
      <c r="I886" s="16" t="s">
        <v>569</v>
      </c>
      <c r="J886" s="29" t="s">
        <v>222</v>
      </c>
      <c r="K886" s="19">
        <v>4.4039999999999999</v>
      </c>
      <c r="L886" s="26">
        <v>9</v>
      </c>
    </row>
    <row r="887" spans="1:12" x14ac:dyDescent="0.3">
      <c r="A887" s="14">
        <v>40690</v>
      </c>
      <c r="B887" s="16" t="s">
        <v>1502</v>
      </c>
      <c r="C887" s="16" t="s">
        <v>416</v>
      </c>
      <c r="D887" s="4">
        <v>40357</v>
      </c>
      <c r="E887" s="23">
        <v>2010</v>
      </c>
      <c r="F887" s="19">
        <v>7</v>
      </c>
      <c r="G887" s="19">
        <f>IF(Movies[[#This Row],[rating]]=0,"",Movies[[#This Row],[rating]])</f>
        <v>7</v>
      </c>
      <c r="H887" s="19" t="str">
        <f>IF(Movies[[#This Row],[rating]]=0,"No Rating","Rated")</f>
        <v>Rated</v>
      </c>
      <c r="I887" s="16" t="s">
        <v>1159</v>
      </c>
      <c r="J887" s="29" t="s">
        <v>12</v>
      </c>
      <c r="K887" s="19">
        <v>4.4009999999999998</v>
      </c>
      <c r="L887" s="26">
        <v>23</v>
      </c>
    </row>
    <row r="888" spans="1:12" x14ac:dyDescent="0.3">
      <c r="A888" s="14">
        <v>69480</v>
      </c>
      <c r="B888" s="16" t="s">
        <v>1503</v>
      </c>
      <c r="C888" s="16" t="s">
        <v>10</v>
      </c>
      <c r="D888" s="4">
        <v>40422</v>
      </c>
      <c r="E888" s="23">
        <v>2010</v>
      </c>
      <c r="F888" s="19">
        <v>6.5</v>
      </c>
      <c r="G888" s="19">
        <f>IF(Movies[[#This Row],[rating]]=0,"",Movies[[#This Row],[rating]])</f>
        <v>6.5</v>
      </c>
      <c r="H888" s="19" t="str">
        <f>IF(Movies[[#This Row],[rating]]=0,"No Rating","Rated")</f>
        <v>Rated</v>
      </c>
      <c r="I888" s="16" t="s">
        <v>329</v>
      </c>
      <c r="J888" s="29" t="s">
        <v>12</v>
      </c>
      <c r="K888" s="19">
        <v>4.3879999999999999</v>
      </c>
      <c r="L888" s="26">
        <v>122</v>
      </c>
    </row>
    <row r="889" spans="1:12" x14ac:dyDescent="0.3">
      <c r="A889" s="14">
        <v>50288</v>
      </c>
      <c r="B889" s="16" t="s">
        <v>1504</v>
      </c>
      <c r="C889" s="16" t="s">
        <v>10</v>
      </c>
      <c r="D889" s="4">
        <v>40194</v>
      </c>
      <c r="E889" s="23">
        <v>2010</v>
      </c>
      <c r="F889" s="19">
        <v>4.2450000000000001</v>
      </c>
      <c r="G889" s="19">
        <f>IF(Movies[[#This Row],[rating]]=0,"",Movies[[#This Row],[rating]])</f>
        <v>4.2450000000000001</v>
      </c>
      <c r="H889" s="19" t="str">
        <f>IF(Movies[[#This Row],[rating]]=0,"No Rating","Rated")</f>
        <v>Rated</v>
      </c>
      <c r="I889" s="16" t="s">
        <v>1505</v>
      </c>
      <c r="J889" s="29" t="s">
        <v>12</v>
      </c>
      <c r="K889" s="19">
        <v>4.3879999999999999</v>
      </c>
      <c r="L889" s="26">
        <v>53</v>
      </c>
    </row>
    <row r="890" spans="1:12" x14ac:dyDescent="0.3">
      <c r="A890" s="14">
        <v>44809</v>
      </c>
      <c r="B890" s="16" t="s">
        <v>1506</v>
      </c>
      <c r="C890" s="16" t="s">
        <v>10</v>
      </c>
      <c r="D890" s="4">
        <v>40355</v>
      </c>
      <c r="E890" s="23">
        <v>2010</v>
      </c>
      <c r="F890" s="19">
        <v>4.5</v>
      </c>
      <c r="G890" s="19">
        <f>IF(Movies[[#This Row],[rating]]=0,"",Movies[[#This Row],[rating]])</f>
        <v>4.5</v>
      </c>
      <c r="H890" s="19" t="str">
        <f>IF(Movies[[#This Row],[rating]]=0,"No Rating","Rated")</f>
        <v>Rated</v>
      </c>
      <c r="I890" s="16" t="s">
        <v>175</v>
      </c>
      <c r="J890" s="29" t="s">
        <v>12</v>
      </c>
      <c r="K890" s="19">
        <v>4.3869999999999996</v>
      </c>
      <c r="L890" s="26">
        <v>65</v>
      </c>
    </row>
    <row r="891" spans="1:12" x14ac:dyDescent="0.3">
      <c r="A891" s="14">
        <v>54083</v>
      </c>
      <c r="B891" s="16" t="s">
        <v>1507</v>
      </c>
      <c r="C891" s="16" t="s">
        <v>584</v>
      </c>
      <c r="D891" s="4">
        <v>40317</v>
      </c>
      <c r="E891" s="23">
        <v>2010</v>
      </c>
      <c r="F891" s="19">
        <v>6</v>
      </c>
      <c r="G891" s="19">
        <f>IF(Movies[[#This Row],[rating]]=0,"",Movies[[#This Row],[rating]])</f>
        <v>6</v>
      </c>
      <c r="H891" s="19" t="str">
        <f>IF(Movies[[#This Row],[rating]]=0,"No Rating","Rated")</f>
        <v>Rated</v>
      </c>
      <c r="I891" s="16" t="s">
        <v>49</v>
      </c>
      <c r="J891" s="29" t="s">
        <v>110</v>
      </c>
      <c r="K891" s="19">
        <v>4.3849999999999998</v>
      </c>
      <c r="L891" s="26">
        <v>54</v>
      </c>
    </row>
    <row r="892" spans="1:12" x14ac:dyDescent="0.3">
      <c r="A892" s="14">
        <v>56853</v>
      </c>
      <c r="B892" s="16" t="s">
        <v>1508</v>
      </c>
      <c r="C892" s="16" t="s">
        <v>849</v>
      </c>
      <c r="D892" s="4">
        <v>40494</v>
      </c>
      <c r="E892" s="23">
        <v>2010</v>
      </c>
      <c r="F892" s="19">
        <v>6.5</v>
      </c>
      <c r="G892" s="19">
        <f>IF(Movies[[#This Row],[rating]]=0,"",Movies[[#This Row],[rating]])</f>
        <v>6.5</v>
      </c>
      <c r="H892" s="19" t="str">
        <f>IF(Movies[[#This Row],[rating]]=0,"No Rating","Rated")</f>
        <v>Rated</v>
      </c>
      <c r="I892" s="16" t="s">
        <v>1509</v>
      </c>
      <c r="J892" s="29" t="s">
        <v>511</v>
      </c>
      <c r="K892" s="19">
        <v>4.3780000000000001</v>
      </c>
      <c r="L892" s="26">
        <v>53</v>
      </c>
    </row>
    <row r="893" spans="1:12" x14ac:dyDescent="0.3">
      <c r="A893" s="14">
        <v>50323</v>
      </c>
      <c r="B893" s="16" t="s">
        <v>1510</v>
      </c>
      <c r="C893" s="16" t="s">
        <v>220</v>
      </c>
      <c r="D893" s="4">
        <v>40415</v>
      </c>
      <c r="E893" s="23">
        <v>2010</v>
      </c>
      <c r="F893" s="19">
        <v>4.2</v>
      </c>
      <c r="G893" s="19">
        <f>IF(Movies[[#This Row],[rating]]=0,"",Movies[[#This Row],[rating]])</f>
        <v>4.2</v>
      </c>
      <c r="H893" s="19" t="str">
        <f>IF(Movies[[#This Row],[rating]]=0,"No Rating","Rated")</f>
        <v>Rated</v>
      </c>
      <c r="I893" s="16" t="s">
        <v>1511</v>
      </c>
      <c r="J893" s="29" t="s">
        <v>222</v>
      </c>
      <c r="K893" s="19">
        <v>4.3760000000000003</v>
      </c>
      <c r="L893" s="26">
        <v>8</v>
      </c>
    </row>
    <row r="894" spans="1:12" x14ac:dyDescent="0.3">
      <c r="A894" s="14">
        <v>54525</v>
      </c>
      <c r="B894" s="16" t="s">
        <v>1512</v>
      </c>
      <c r="C894" s="16" t="s">
        <v>1845</v>
      </c>
      <c r="D894" s="4">
        <v>40506</v>
      </c>
      <c r="E894" s="23">
        <v>2010</v>
      </c>
      <c r="F894" s="19">
        <v>5.7</v>
      </c>
      <c r="G894" s="19">
        <f>IF(Movies[[#This Row],[rating]]=0,"",Movies[[#This Row],[rating]])</f>
        <v>5.7</v>
      </c>
      <c r="H894" s="19" t="str">
        <f>IF(Movies[[#This Row],[rating]]=0,"No Rating","Rated")</f>
        <v>Rated</v>
      </c>
      <c r="I894" s="16" t="s">
        <v>1513</v>
      </c>
      <c r="J894" s="29" t="s">
        <v>12</v>
      </c>
      <c r="K894" s="19">
        <v>4.3710000000000004</v>
      </c>
      <c r="L894" s="26">
        <v>54</v>
      </c>
    </row>
    <row r="895" spans="1:12" x14ac:dyDescent="0.3">
      <c r="A895" s="14">
        <v>45778</v>
      </c>
      <c r="B895" s="16" t="s">
        <v>1514</v>
      </c>
      <c r="C895" s="16" t="s">
        <v>10</v>
      </c>
      <c r="D895" s="4">
        <v>40403</v>
      </c>
      <c r="E895" s="23">
        <v>2010</v>
      </c>
      <c r="F895" s="19">
        <v>3.8</v>
      </c>
      <c r="G895" s="19">
        <f>IF(Movies[[#This Row],[rating]]=0,"",Movies[[#This Row],[rating]])</f>
        <v>3.8</v>
      </c>
      <c r="H895" s="19" t="str">
        <f>IF(Movies[[#This Row],[rating]]=0,"No Rating","Rated")</f>
        <v>Rated</v>
      </c>
      <c r="I895" s="16" t="s">
        <v>132</v>
      </c>
      <c r="J895" s="29" t="s">
        <v>12</v>
      </c>
      <c r="K895" s="19">
        <v>4.3650000000000002</v>
      </c>
      <c r="L895" s="26">
        <v>54</v>
      </c>
    </row>
    <row r="896" spans="1:12" x14ac:dyDescent="0.3">
      <c r="A896" s="14">
        <v>58401</v>
      </c>
      <c r="B896" s="16" t="s">
        <v>1515</v>
      </c>
      <c r="C896" s="16" t="s">
        <v>540</v>
      </c>
      <c r="D896" s="4">
        <v>40494</v>
      </c>
      <c r="E896" s="23">
        <v>2010</v>
      </c>
      <c r="F896" s="19">
        <v>4.5</v>
      </c>
      <c r="G896" s="19">
        <f>IF(Movies[[#This Row],[rating]]=0,"",Movies[[#This Row],[rating]])</f>
        <v>4.5</v>
      </c>
      <c r="H896" s="19" t="str">
        <f>IF(Movies[[#This Row],[rating]]=0,"No Rating","Rated")</f>
        <v>Rated</v>
      </c>
      <c r="I896" s="16" t="s">
        <v>30</v>
      </c>
      <c r="J896" s="29" t="s">
        <v>511</v>
      </c>
      <c r="K896" s="19">
        <v>4.3600000000000003</v>
      </c>
      <c r="L896" s="26">
        <v>77</v>
      </c>
    </row>
    <row r="897" spans="1:12" x14ac:dyDescent="0.3">
      <c r="A897" s="14">
        <v>200094</v>
      </c>
      <c r="B897" s="16" t="s">
        <v>1516</v>
      </c>
      <c r="C897" s="16" t="s">
        <v>10</v>
      </c>
      <c r="D897" s="4">
        <v>40396</v>
      </c>
      <c r="E897" s="23">
        <v>2010</v>
      </c>
      <c r="F897" s="19">
        <v>5.7</v>
      </c>
      <c r="G897" s="19">
        <f>IF(Movies[[#This Row],[rating]]=0,"",Movies[[#This Row],[rating]])</f>
        <v>5.7</v>
      </c>
      <c r="H897" s="19" t="str">
        <f>IF(Movies[[#This Row],[rating]]=0,"No Rating","Rated")</f>
        <v>Rated</v>
      </c>
      <c r="I897" s="16" t="s">
        <v>1517</v>
      </c>
      <c r="J897" s="29" t="s">
        <v>12</v>
      </c>
      <c r="K897" s="19">
        <v>4.3579999999999997</v>
      </c>
      <c r="L897" s="26">
        <v>10</v>
      </c>
    </row>
    <row r="898" spans="1:12" x14ac:dyDescent="0.3">
      <c r="A898" s="14">
        <v>42355</v>
      </c>
      <c r="B898" s="16" t="s">
        <v>1518</v>
      </c>
      <c r="C898" s="16" t="s">
        <v>1144</v>
      </c>
      <c r="D898" s="4">
        <v>40312</v>
      </c>
      <c r="E898" s="23">
        <v>2010</v>
      </c>
      <c r="F898" s="19">
        <v>6.7</v>
      </c>
      <c r="G898" s="19">
        <f>IF(Movies[[#This Row],[rating]]=0,"",Movies[[#This Row],[rating]])</f>
        <v>6.7</v>
      </c>
      <c r="H898" s="19" t="str">
        <f>IF(Movies[[#This Row],[rating]]=0,"No Rating","Rated")</f>
        <v>Rated</v>
      </c>
      <c r="I898" s="16" t="s">
        <v>49</v>
      </c>
      <c r="J898" s="29" t="s">
        <v>342</v>
      </c>
      <c r="K898" s="19">
        <v>4.3550000000000004</v>
      </c>
      <c r="L898" s="26">
        <v>25</v>
      </c>
    </row>
    <row r="899" spans="1:12" x14ac:dyDescent="0.3">
      <c r="A899" s="14">
        <v>50938</v>
      </c>
      <c r="B899" s="16" t="s">
        <v>1519</v>
      </c>
      <c r="C899" s="16" t="s">
        <v>220</v>
      </c>
      <c r="D899" s="4">
        <v>40409</v>
      </c>
      <c r="E899" s="23">
        <v>2010</v>
      </c>
      <c r="F899" s="19">
        <v>7.2</v>
      </c>
      <c r="G899" s="19">
        <f>IF(Movies[[#This Row],[rating]]=0,"",Movies[[#This Row],[rating]])</f>
        <v>7.2</v>
      </c>
      <c r="H899" s="19" t="str">
        <f>IF(Movies[[#This Row],[rating]]=0,"No Rating","Rated")</f>
        <v>Rated</v>
      </c>
      <c r="I899" s="16" t="s">
        <v>273</v>
      </c>
      <c r="J899" s="29" t="s">
        <v>222</v>
      </c>
      <c r="K899" s="19">
        <v>4.3499999999999996</v>
      </c>
      <c r="L899" s="26">
        <v>41</v>
      </c>
    </row>
    <row r="900" spans="1:12" x14ac:dyDescent="0.3">
      <c r="A900" s="14">
        <v>44246</v>
      </c>
      <c r="B900" s="16" t="s">
        <v>1520</v>
      </c>
      <c r="C900" s="16" t="s">
        <v>1481</v>
      </c>
      <c r="D900" s="4">
        <v>40248</v>
      </c>
      <c r="E900" s="23">
        <v>2010</v>
      </c>
      <c r="F900" s="19">
        <v>6.9</v>
      </c>
      <c r="G900" s="19">
        <f>IF(Movies[[#This Row],[rating]]=0,"",Movies[[#This Row],[rating]])</f>
        <v>6.9</v>
      </c>
      <c r="H900" s="19" t="str">
        <f>IF(Movies[[#This Row],[rating]]=0,"No Rating","Rated")</f>
        <v>Rated</v>
      </c>
      <c r="I900" s="16" t="s">
        <v>695</v>
      </c>
      <c r="J900" s="29" t="s">
        <v>286</v>
      </c>
      <c r="K900" s="19">
        <v>4.3410000000000002</v>
      </c>
      <c r="L900" s="26">
        <v>69</v>
      </c>
    </row>
    <row r="901" spans="1:12" x14ac:dyDescent="0.3">
      <c r="A901" s="14">
        <v>47979</v>
      </c>
      <c r="B901" s="16" t="s">
        <v>1521</v>
      </c>
      <c r="C901" s="16" t="s">
        <v>284</v>
      </c>
      <c r="D901" s="4">
        <v>40289</v>
      </c>
      <c r="E901" s="23">
        <v>2010</v>
      </c>
      <c r="F901" s="19">
        <v>6.7270000000000003</v>
      </c>
      <c r="G901" s="19">
        <f>IF(Movies[[#This Row],[rating]]=0,"",Movies[[#This Row],[rating]])</f>
        <v>6.7270000000000003</v>
      </c>
      <c r="H901" s="19" t="str">
        <f>IF(Movies[[#This Row],[rating]]=0,"No Rating","Rated")</f>
        <v>Rated</v>
      </c>
      <c r="I901" s="16" t="s">
        <v>49</v>
      </c>
      <c r="J901" s="29" t="s">
        <v>286</v>
      </c>
      <c r="K901" s="19">
        <v>4.3390000000000004</v>
      </c>
      <c r="L901" s="26">
        <v>121</v>
      </c>
    </row>
    <row r="902" spans="1:12" x14ac:dyDescent="0.3">
      <c r="A902" s="14">
        <v>46197</v>
      </c>
      <c r="B902" s="16" t="s">
        <v>1522</v>
      </c>
      <c r="C902" s="16" t="s">
        <v>1523</v>
      </c>
      <c r="D902" s="4">
        <v>40228</v>
      </c>
      <c r="E902" s="23">
        <v>2010</v>
      </c>
      <c r="F902" s="19">
        <v>6.2</v>
      </c>
      <c r="G902" s="19">
        <f>IF(Movies[[#This Row],[rating]]=0,"",Movies[[#This Row],[rating]])</f>
        <v>6.2</v>
      </c>
      <c r="H902" s="19" t="str">
        <f>IF(Movies[[#This Row],[rating]]=0,"No Rating","Rated")</f>
        <v>Rated</v>
      </c>
      <c r="I902" s="16" t="s">
        <v>695</v>
      </c>
      <c r="J902" s="29" t="s">
        <v>12</v>
      </c>
      <c r="K902" s="19">
        <v>4.3380000000000001</v>
      </c>
      <c r="L902" s="26">
        <v>18</v>
      </c>
    </row>
    <row r="903" spans="1:12" x14ac:dyDescent="0.3">
      <c r="A903" s="14">
        <v>40777</v>
      </c>
      <c r="B903" s="16" t="s">
        <v>1524</v>
      </c>
      <c r="C903" s="16" t="s">
        <v>595</v>
      </c>
      <c r="D903" s="4">
        <v>40359</v>
      </c>
      <c r="E903" s="23">
        <v>2010</v>
      </c>
      <c r="F903" s="19">
        <v>5.9</v>
      </c>
      <c r="G903" s="19">
        <f>IF(Movies[[#This Row],[rating]]=0,"",Movies[[#This Row],[rating]])</f>
        <v>5.9</v>
      </c>
      <c r="H903" s="19" t="str">
        <f>IF(Movies[[#This Row],[rating]]=0,"No Rating","Rated")</f>
        <v>Rated</v>
      </c>
      <c r="I903" s="16" t="s">
        <v>197</v>
      </c>
      <c r="J903" s="29" t="s">
        <v>142</v>
      </c>
      <c r="K903" s="19">
        <v>4.3280000000000003</v>
      </c>
      <c r="L903" s="26">
        <v>78</v>
      </c>
    </row>
    <row r="904" spans="1:12" x14ac:dyDescent="0.3">
      <c r="A904" s="14">
        <v>188301</v>
      </c>
      <c r="B904" s="16" t="s">
        <v>1525</v>
      </c>
      <c r="C904" s="16" t="s">
        <v>144</v>
      </c>
      <c r="D904" s="4">
        <v>40208</v>
      </c>
      <c r="E904" s="23">
        <v>2010</v>
      </c>
      <c r="F904" s="19">
        <v>4.5999999999999996</v>
      </c>
      <c r="G904" s="19">
        <f>IF(Movies[[#This Row],[rating]]=0,"",Movies[[#This Row],[rating]])</f>
        <v>4.5999999999999996</v>
      </c>
      <c r="H904" s="19" t="str">
        <f>IF(Movies[[#This Row],[rating]]=0,"No Rating","Rated")</f>
        <v>Rated</v>
      </c>
      <c r="I904" s="16" t="s">
        <v>638</v>
      </c>
      <c r="J904" s="29" t="s">
        <v>146</v>
      </c>
      <c r="K904" s="19">
        <v>4.3230000000000004</v>
      </c>
      <c r="L904" s="26">
        <v>8</v>
      </c>
    </row>
    <row r="905" spans="1:12" x14ac:dyDescent="0.3">
      <c r="A905" s="14">
        <v>51239</v>
      </c>
      <c r="B905" s="16" t="s">
        <v>1526</v>
      </c>
      <c r="C905" s="16" t="s">
        <v>432</v>
      </c>
      <c r="D905" s="4">
        <v>40501</v>
      </c>
      <c r="E905" s="23">
        <v>2010</v>
      </c>
      <c r="F905" s="19">
        <v>4.3</v>
      </c>
      <c r="G905" s="19">
        <f>IF(Movies[[#This Row],[rating]]=0,"",Movies[[#This Row],[rating]])</f>
        <v>4.3</v>
      </c>
      <c r="H905" s="19" t="str">
        <f>IF(Movies[[#This Row],[rating]]=0,"No Rating","Rated")</f>
        <v>Rated</v>
      </c>
      <c r="I905" s="16" t="s">
        <v>1367</v>
      </c>
      <c r="J905" s="29" t="s">
        <v>12</v>
      </c>
      <c r="K905" s="19">
        <v>4.32</v>
      </c>
      <c r="L905" s="26">
        <v>18</v>
      </c>
    </row>
    <row r="906" spans="1:12" x14ac:dyDescent="0.3">
      <c r="A906" s="14">
        <v>133573</v>
      </c>
      <c r="B906" s="16" t="s">
        <v>1527</v>
      </c>
      <c r="C906" s="16" t="s">
        <v>94</v>
      </c>
      <c r="D906" s="4">
        <v>40262</v>
      </c>
      <c r="E906" s="23">
        <v>2010</v>
      </c>
      <c r="F906" s="19">
        <v>5.5</v>
      </c>
      <c r="G906" s="19">
        <f>IF(Movies[[#This Row],[rating]]=0,"",Movies[[#This Row],[rating]])</f>
        <v>5.5</v>
      </c>
      <c r="H906" s="19" t="str">
        <f>IF(Movies[[#This Row],[rating]]=0,"No Rating","Rated")</f>
        <v>Rated</v>
      </c>
      <c r="I906" s="16" t="s">
        <v>33</v>
      </c>
      <c r="J906" s="29" t="s">
        <v>96</v>
      </c>
      <c r="K906" s="19">
        <v>4.3129999999999997</v>
      </c>
      <c r="L906" s="26">
        <v>17</v>
      </c>
    </row>
    <row r="907" spans="1:12" x14ac:dyDescent="0.3">
      <c r="A907" s="14">
        <v>88278</v>
      </c>
      <c r="B907" s="16" t="s">
        <v>1528</v>
      </c>
      <c r="C907" s="16" t="s">
        <v>229</v>
      </c>
      <c r="D907" s="4">
        <v>40537</v>
      </c>
      <c r="E907" s="23">
        <v>2010</v>
      </c>
      <c r="F907" s="19">
        <v>7.1</v>
      </c>
      <c r="G907" s="19">
        <f>IF(Movies[[#This Row],[rating]]=0,"",Movies[[#This Row],[rating]])</f>
        <v>7.1</v>
      </c>
      <c r="H907" s="19" t="str">
        <f>IF(Movies[[#This Row],[rating]]=0,"No Rating","Rated")</f>
        <v>Rated</v>
      </c>
      <c r="I907" s="16" t="s">
        <v>30</v>
      </c>
      <c r="J907" s="29" t="s">
        <v>34</v>
      </c>
      <c r="K907" s="19">
        <v>4.3120000000000003</v>
      </c>
      <c r="L907" s="26">
        <v>33</v>
      </c>
    </row>
    <row r="908" spans="1:12" x14ac:dyDescent="0.3">
      <c r="A908" s="14">
        <v>214676</v>
      </c>
      <c r="B908" s="16" t="s">
        <v>1529</v>
      </c>
      <c r="C908" s="16" t="s">
        <v>144</v>
      </c>
      <c r="D908" s="4">
        <v>40502</v>
      </c>
      <c r="E908" s="23">
        <v>2010</v>
      </c>
      <c r="F908" s="19">
        <v>6.8230000000000004</v>
      </c>
      <c r="G908" s="19">
        <f>IF(Movies[[#This Row],[rating]]=0,"",Movies[[#This Row],[rating]])</f>
        <v>6.8230000000000004</v>
      </c>
      <c r="H908" s="19" t="str">
        <f>IF(Movies[[#This Row],[rating]]=0,"No Rating","Rated")</f>
        <v>Rated</v>
      </c>
      <c r="I908" s="16" t="s">
        <v>400</v>
      </c>
      <c r="J908" s="29" t="s">
        <v>146</v>
      </c>
      <c r="K908" s="19">
        <v>4.3109999999999999</v>
      </c>
      <c r="L908" s="26">
        <v>31</v>
      </c>
    </row>
    <row r="909" spans="1:12" x14ac:dyDescent="0.3">
      <c r="A909" s="14">
        <v>44770</v>
      </c>
      <c r="B909" s="16" t="s">
        <v>1530</v>
      </c>
      <c r="C909" s="16" t="s">
        <v>1845</v>
      </c>
      <c r="D909" s="4">
        <v>40249</v>
      </c>
      <c r="E909" s="23">
        <v>2010</v>
      </c>
      <c r="F909" s="19">
        <v>6.0129999999999999</v>
      </c>
      <c r="G909" s="19">
        <f>IF(Movies[[#This Row],[rating]]=0,"",Movies[[#This Row],[rating]])</f>
        <v>6.0129999999999999</v>
      </c>
      <c r="H909" s="19" t="str">
        <f>IF(Movies[[#This Row],[rating]]=0,"No Rating","Rated")</f>
        <v>Rated</v>
      </c>
      <c r="I909" s="16" t="s">
        <v>49</v>
      </c>
      <c r="J909" s="29" t="s">
        <v>12</v>
      </c>
      <c r="K909" s="19">
        <v>4.3090000000000002</v>
      </c>
      <c r="L909" s="26">
        <v>38</v>
      </c>
    </row>
    <row r="910" spans="1:12" x14ac:dyDescent="0.3">
      <c r="A910" s="14">
        <v>43099</v>
      </c>
      <c r="B910" s="16" t="s">
        <v>1531</v>
      </c>
      <c r="C910" s="16" t="s">
        <v>10</v>
      </c>
      <c r="D910" s="4">
        <v>40292</v>
      </c>
      <c r="E910" s="23">
        <v>2010</v>
      </c>
      <c r="F910" s="19">
        <v>3.9</v>
      </c>
      <c r="G910" s="19">
        <f>IF(Movies[[#This Row],[rating]]=0,"",Movies[[#This Row],[rating]])</f>
        <v>3.9</v>
      </c>
      <c r="H910" s="19" t="str">
        <f>IF(Movies[[#This Row],[rating]]=0,"No Rating","Rated")</f>
        <v>Rated</v>
      </c>
      <c r="I910" s="16" t="s">
        <v>1532</v>
      </c>
      <c r="J910" s="29" t="s">
        <v>12</v>
      </c>
      <c r="K910" s="19">
        <v>4.3019999999999996</v>
      </c>
      <c r="L910" s="26">
        <v>35</v>
      </c>
    </row>
    <row r="911" spans="1:12" x14ac:dyDescent="0.3">
      <c r="A911" s="14">
        <v>49707</v>
      </c>
      <c r="B911" s="16" t="s">
        <v>1533</v>
      </c>
      <c r="C911" s="16" t="s">
        <v>284</v>
      </c>
      <c r="D911" s="4">
        <v>40346</v>
      </c>
      <c r="E911" s="23">
        <v>2010</v>
      </c>
      <c r="F911" s="19">
        <v>6.2</v>
      </c>
      <c r="G911" s="19">
        <f>IF(Movies[[#This Row],[rating]]=0,"",Movies[[#This Row],[rating]])</f>
        <v>6.2</v>
      </c>
      <c r="H911" s="19" t="str">
        <f>IF(Movies[[#This Row],[rating]]=0,"No Rating","Rated")</f>
        <v>Rated</v>
      </c>
      <c r="I911" s="16" t="s">
        <v>438</v>
      </c>
      <c r="J911" s="29" t="s">
        <v>286</v>
      </c>
      <c r="K911" s="19">
        <v>4.298</v>
      </c>
      <c r="L911" s="26">
        <v>43</v>
      </c>
    </row>
    <row r="912" spans="1:12" x14ac:dyDescent="0.3">
      <c r="A912" s="14">
        <v>29538</v>
      </c>
      <c r="B912" s="16" t="s">
        <v>1534</v>
      </c>
      <c r="C912" s="16" t="s">
        <v>595</v>
      </c>
      <c r="D912" s="4">
        <v>40186</v>
      </c>
      <c r="E912" s="23">
        <v>2010</v>
      </c>
      <c r="F912" s="19">
        <v>5</v>
      </c>
      <c r="G912" s="19">
        <f>IF(Movies[[#This Row],[rating]]=0,"",Movies[[#This Row],[rating]])</f>
        <v>5</v>
      </c>
      <c r="H912" s="19" t="str">
        <f>IF(Movies[[#This Row],[rating]]=0,"No Rating","Rated")</f>
        <v>Rated</v>
      </c>
      <c r="I912" s="16" t="s">
        <v>273</v>
      </c>
      <c r="J912" s="29" t="s">
        <v>142</v>
      </c>
      <c r="K912" s="19">
        <v>4.2949999999999999</v>
      </c>
      <c r="L912" s="26">
        <v>35</v>
      </c>
    </row>
    <row r="913" spans="1:12" x14ac:dyDescent="0.3">
      <c r="A913" s="14">
        <v>65987</v>
      </c>
      <c r="B913" s="16" t="s">
        <v>1535</v>
      </c>
      <c r="C913" s="16" t="s">
        <v>144</v>
      </c>
      <c r="D913" s="4">
        <v>40347</v>
      </c>
      <c r="E913" s="23">
        <v>2010</v>
      </c>
      <c r="F913" s="19">
        <v>7</v>
      </c>
      <c r="G913" s="19">
        <f>IF(Movies[[#This Row],[rating]]=0,"",Movies[[#This Row],[rating]])</f>
        <v>7</v>
      </c>
      <c r="H913" s="19" t="str">
        <f>IF(Movies[[#This Row],[rating]]=0,"No Rating","Rated")</f>
        <v>Rated</v>
      </c>
      <c r="I913" s="16" t="s">
        <v>468</v>
      </c>
      <c r="J913" s="29" t="s">
        <v>146</v>
      </c>
      <c r="K913" s="19">
        <v>4.2930000000000001</v>
      </c>
      <c r="L913" s="26">
        <v>2</v>
      </c>
    </row>
    <row r="914" spans="1:12" x14ac:dyDescent="0.3">
      <c r="A914" s="14">
        <v>169334</v>
      </c>
      <c r="B914" s="16" t="s">
        <v>1536</v>
      </c>
      <c r="C914" s="16" t="s">
        <v>1845</v>
      </c>
      <c r="D914" s="4">
        <v>40204</v>
      </c>
      <c r="E914" s="23">
        <v>2010</v>
      </c>
      <c r="F914" s="19">
        <v>6</v>
      </c>
      <c r="G914" s="19">
        <f>IF(Movies[[#This Row],[rating]]=0,"",Movies[[#This Row],[rating]])</f>
        <v>6</v>
      </c>
      <c r="H914" s="19" t="str">
        <f>IF(Movies[[#This Row],[rating]]=0,"No Rating","Rated")</f>
        <v>Rated</v>
      </c>
      <c r="I914" s="16" t="s">
        <v>329</v>
      </c>
      <c r="J914" s="29" t="s">
        <v>12</v>
      </c>
      <c r="K914" s="19">
        <v>4.2880000000000003</v>
      </c>
      <c r="L914" s="26">
        <v>3</v>
      </c>
    </row>
    <row r="915" spans="1:12" x14ac:dyDescent="0.3">
      <c r="A915" s="14">
        <v>54534</v>
      </c>
      <c r="B915" s="16" t="s">
        <v>1537</v>
      </c>
      <c r="C915" s="16" t="s">
        <v>784</v>
      </c>
      <c r="D915" s="4">
        <v>40332</v>
      </c>
      <c r="E915" s="23">
        <v>2010</v>
      </c>
      <c r="F915" s="19">
        <v>5.9</v>
      </c>
      <c r="G915" s="19">
        <f>IF(Movies[[#This Row],[rating]]=0,"",Movies[[#This Row],[rating]])</f>
        <v>5.9</v>
      </c>
      <c r="H915" s="19" t="str">
        <f>IF(Movies[[#This Row],[rating]]=0,"No Rating","Rated")</f>
        <v>Rated</v>
      </c>
      <c r="I915" s="16" t="s">
        <v>52</v>
      </c>
      <c r="J915" s="29" t="s">
        <v>534</v>
      </c>
      <c r="K915" s="19">
        <v>4.2869999999999999</v>
      </c>
      <c r="L915" s="26">
        <v>16</v>
      </c>
    </row>
    <row r="916" spans="1:12" x14ac:dyDescent="0.3">
      <c r="A916" s="14">
        <v>41174</v>
      </c>
      <c r="B916" s="16" t="s">
        <v>1538</v>
      </c>
      <c r="C916" s="16" t="s">
        <v>540</v>
      </c>
      <c r="D916" s="4">
        <v>40233</v>
      </c>
      <c r="E916" s="23">
        <v>2010</v>
      </c>
      <c r="F916" s="19">
        <v>6</v>
      </c>
      <c r="G916" s="19">
        <f>IF(Movies[[#This Row],[rating]]=0,"",Movies[[#This Row],[rating]])</f>
        <v>6</v>
      </c>
      <c r="H916" s="19" t="str">
        <f>IF(Movies[[#This Row],[rating]]=0,"No Rating","Rated")</f>
        <v>Rated</v>
      </c>
      <c r="I916" s="16" t="s">
        <v>273</v>
      </c>
      <c r="J916" s="29" t="s">
        <v>511</v>
      </c>
      <c r="K916" s="19">
        <v>4.28</v>
      </c>
      <c r="L916" s="26">
        <v>84</v>
      </c>
    </row>
    <row r="917" spans="1:12" x14ac:dyDescent="0.3">
      <c r="A917" s="14">
        <v>86569</v>
      </c>
      <c r="B917" s="16" t="s">
        <v>1539</v>
      </c>
      <c r="C917" s="16" t="s">
        <v>1540</v>
      </c>
      <c r="D917" s="4">
        <v>40452</v>
      </c>
      <c r="E917" s="23">
        <v>2010</v>
      </c>
      <c r="F917" s="19">
        <v>4.8</v>
      </c>
      <c r="G917" s="19">
        <f>IF(Movies[[#This Row],[rating]]=0,"",Movies[[#This Row],[rating]])</f>
        <v>4.8</v>
      </c>
      <c r="H917" s="19" t="str">
        <f>IF(Movies[[#This Row],[rating]]=0,"No Rating","Rated")</f>
        <v>Rated</v>
      </c>
      <c r="I917" s="16" t="s">
        <v>1541</v>
      </c>
      <c r="J917" s="29" t="s">
        <v>110</v>
      </c>
      <c r="K917" s="19">
        <v>4.2759999999999998</v>
      </c>
      <c r="L917" s="26">
        <v>13</v>
      </c>
    </row>
    <row r="918" spans="1:12" x14ac:dyDescent="0.3">
      <c r="A918" s="14">
        <v>53190</v>
      </c>
      <c r="B918" s="16" t="s">
        <v>1542</v>
      </c>
      <c r="C918" s="16" t="s">
        <v>229</v>
      </c>
      <c r="D918" s="4">
        <v>40351</v>
      </c>
      <c r="E918" s="23">
        <v>2010</v>
      </c>
      <c r="F918" s="19">
        <v>7.2</v>
      </c>
      <c r="G918" s="19">
        <f>IF(Movies[[#This Row],[rating]]=0,"",Movies[[#This Row],[rating]])</f>
        <v>7.2</v>
      </c>
      <c r="H918" s="19" t="str">
        <f>IF(Movies[[#This Row],[rating]]=0,"No Rating","Rated")</f>
        <v>Rated</v>
      </c>
      <c r="I918" s="16" t="s">
        <v>932</v>
      </c>
      <c r="J918" s="29" t="s">
        <v>12</v>
      </c>
      <c r="K918" s="19">
        <v>4.2670000000000003</v>
      </c>
      <c r="L918" s="26">
        <v>44</v>
      </c>
    </row>
    <row r="919" spans="1:12" x14ac:dyDescent="0.3">
      <c r="A919" s="14">
        <v>54793</v>
      </c>
      <c r="B919" s="16" t="s">
        <v>1543</v>
      </c>
      <c r="C919" s="16" t="s">
        <v>10</v>
      </c>
      <c r="D919" s="4">
        <v>40504</v>
      </c>
      <c r="E919" s="23">
        <v>2010</v>
      </c>
      <c r="F919" s="19">
        <v>7</v>
      </c>
      <c r="G919" s="19">
        <f>IF(Movies[[#This Row],[rating]]=0,"",Movies[[#This Row],[rating]])</f>
        <v>7</v>
      </c>
      <c r="H919" s="19" t="str">
        <f>IF(Movies[[#This Row],[rating]]=0,"No Rating","Rated")</f>
        <v>Rated</v>
      </c>
      <c r="I919" s="16" t="s">
        <v>329</v>
      </c>
      <c r="J919" s="29" t="s">
        <v>12</v>
      </c>
      <c r="K919" s="19">
        <v>4.2590000000000003</v>
      </c>
      <c r="L919" s="26">
        <v>57</v>
      </c>
    </row>
    <row r="920" spans="1:12" x14ac:dyDescent="0.3">
      <c r="A920" s="14">
        <v>69574</v>
      </c>
      <c r="B920" s="16" t="s">
        <v>1544</v>
      </c>
      <c r="C920" s="16" t="s">
        <v>144</v>
      </c>
      <c r="D920" s="4">
        <v>40453</v>
      </c>
      <c r="E920" s="23">
        <v>2010</v>
      </c>
      <c r="F920" s="19">
        <v>6.5</v>
      </c>
      <c r="G920" s="19">
        <f>IF(Movies[[#This Row],[rating]]=0,"",Movies[[#This Row],[rating]])</f>
        <v>6.5</v>
      </c>
      <c r="H920" s="19" t="str">
        <f>IF(Movies[[#This Row],[rating]]=0,"No Rating","Rated")</f>
        <v>Rated</v>
      </c>
      <c r="I920" s="16" t="s">
        <v>542</v>
      </c>
      <c r="J920" s="29" t="s">
        <v>146</v>
      </c>
      <c r="K920" s="19">
        <v>4.2539999999999996</v>
      </c>
      <c r="L920" s="26">
        <v>10</v>
      </c>
    </row>
    <row r="921" spans="1:12" x14ac:dyDescent="0.3">
      <c r="A921" s="14">
        <v>59835</v>
      </c>
      <c r="B921" s="16" t="s">
        <v>1545</v>
      </c>
      <c r="C921" s="16" t="s">
        <v>1546</v>
      </c>
      <c r="D921" s="4">
        <v>40508</v>
      </c>
      <c r="E921" s="23">
        <v>2010</v>
      </c>
      <c r="F921" s="19">
        <v>6.1</v>
      </c>
      <c r="G921" s="19">
        <f>IF(Movies[[#This Row],[rating]]=0,"",Movies[[#This Row],[rating]])</f>
        <v>6.1</v>
      </c>
      <c r="H921" s="19" t="str">
        <f>IF(Movies[[#This Row],[rating]]=0,"No Rating","Rated")</f>
        <v>Rated</v>
      </c>
      <c r="I921" s="16" t="s">
        <v>49</v>
      </c>
      <c r="J921" s="29" t="s">
        <v>34</v>
      </c>
      <c r="K921" s="19">
        <v>4.2539999999999996</v>
      </c>
      <c r="L921" s="26">
        <v>47</v>
      </c>
    </row>
    <row r="922" spans="1:12" x14ac:dyDescent="0.3">
      <c r="A922" s="14">
        <v>55641</v>
      </c>
      <c r="B922" s="16" t="s">
        <v>1547</v>
      </c>
      <c r="C922" s="16" t="s">
        <v>94</v>
      </c>
      <c r="D922" s="4">
        <v>40506</v>
      </c>
      <c r="E922" s="23">
        <v>2010</v>
      </c>
      <c r="F922" s="19">
        <v>6.7</v>
      </c>
      <c r="G922" s="19">
        <f>IF(Movies[[#This Row],[rating]]=0,"",Movies[[#This Row],[rating]])</f>
        <v>6.7</v>
      </c>
      <c r="H922" s="19" t="str">
        <f>IF(Movies[[#This Row],[rating]]=0,"No Rating","Rated")</f>
        <v>Rated</v>
      </c>
      <c r="I922" s="16" t="s">
        <v>30</v>
      </c>
      <c r="J922" s="29" t="s">
        <v>96</v>
      </c>
      <c r="K922" s="19">
        <v>4.2510000000000003</v>
      </c>
      <c r="L922" s="26">
        <v>15</v>
      </c>
    </row>
    <row r="923" spans="1:12" x14ac:dyDescent="0.3">
      <c r="A923" s="14">
        <v>29776</v>
      </c>
      <c r="B923" s="16" t="s">
        <v>1548</v>
      </c>
      <c r="C923" s="16" t="s">
        <v>10</v>
      </c>
      <c r="D923" s="4">
        <v>40267</v>
      </c>
      <c r="E923" s="23">
        <v>2010</v>
      </c>
      <c r="F923" s="19">
        <v>5</v>
      </c>
      <c r="G923" s="19">
        <f>IF(Movies[[#This Row],[rating]]=0,"",Movies[[#This Row],[rating]])</f>
        <v>5</v>
      </c>
      <c r="H923" s="19" t="str">
        <f>IF(Movies[[#This Row],[rating]]=0,"No Rating","Rated")</f>
        <v>Rated</v>
      </c>
      <c r="I923" s="16" t="s">
        <v>748</v>
      </c>
      <c r="J923" s="29" t="s">
        <v>12</v>
      </c>
      <c r="K923" s="19">
        <v>4.2510000000000003</v>
      </c>
      <c r="L923" s="26">
        <v>33</v>
      </c>
    </row>
    <row r="924" spans="1:12" x14ac:dyDescent="0.3">
      <c r="A924" s="14">
        <v>56928</v>
      </c>
      <c r="B924" s="16" t="s">
        <v>1549</v>
      </c>
      <c r="C924" s="16" t="s">
        <v>10</v>
      </c>
      <c r="D924" s="4">
        <v>40333</v>
      </c>
      <c r="E924" s="23">
        <v>2010</v>
      </c>
      <c r="F924" s="19">
        <v>5.4</v>
      </c>
      <c r="G924" s="19">
        <f>IF(Movies[[#This Row],[rating]]=0,"",Movies[[#This Row],[rating]])</f>
        <v>5.4</v>
      </c>
      <c r="H924" s="19" t="str">
        <f>IF(Movies[[#This Row],[rating]]=0,"No Rating","Rated")</f>
        <v>Rated</v>
      </c>
      <c r="I924" s="16" t="s">
        <v>197</v>
      </c>
      <c r="J924" s="29" t="s">
        <v>12</v>
      </c>
      <c r="K924" s="19">
        <v>4.25</v>
      </c>
      <c r="L924" s="26">
        <v>42</v>
      </c>
    </row>
    <row r="925" spans="1:12" x14ac:dyDescent="0.3">
      <c r="A925" s="14">
        <v>46564</v>
      </c>
      <c r="B925" s="16" t="s">
        <v>1550</v>
      </c>
      <c r="C925" s="16" t="s">
        <v>10</v>
      </c>
      <c r="D925" s="4">
        <v>40487</v>
      </c>
      <c r="E925" s="23">
        <v>2010</v>
      </c>
      <c r="F925" s="19">
        <v>6</v>
      </c>
      <c r="G925" s="19">
        <f>IF(Movies[[#This Row],[rating]]=0,"",Movies[[#This Row],[rating]])</f>
        <v>6</v>
      </c>
      <c r="H925" s="19" t="str">
        <f>IF(Movies[[#This Row],[rating]]=0,"No Rating","Rated")</f>
        <v>Rated</v>
      </c>
      <c r="I925" s="16" t="s">
        <v>49</v>
      </c>
      <c r="J925" s="29" t="s">
        <v>12</v>
      </c>
      <c r="K925" s="19">
        <v>4.2489999999999997</v>
      </c>
      <c r="L925" s="26">
        <v>43</v>
      </c>
    </row>
    <row r="926" spans="1:12" x14ac:dyDescent="0.3">
      <c r="A926" s="14">
        <v>56840</v>
      </c>
      <c r="B926" s="16" t="s">
        <v>1551</v>
      </c>
      <c r="C926" s="16" t="s">
        <v>84</v>
      </c>
      <c r="D926" s="4">
        <v>40494</v>
      </c>
      <c r="E926" s="23">
        <v>2010</v>
      </c>
      <c r="F926" s="19">
        <v>6</v>
      </c>
      <c r="G926" s="19">
        <f>IF(Movies[[#This Row],[rating]]=0,"",Movies[[#This Row],[rating]])</f>
        <v>6</v>
      </c>
      <c r="H926" s="19" t="str">
        <f>IF(Movies[[#This Row],[rating]]=0,"No Rating","Rated")</f>
        <v>Rated</v>
      </c>
      <c r="I926" s="16" t="s">
        <v>30</v>
      </c>
      <c r="J926" s="29" t="s">
        <v>86</v>
      </c>
      <c r="K926" s="19">
        <v>4.2430000000000003</v>
      </c>
      <c r="L926" s="26">
        <v>110</v>
      </c>
    </row>
    <row r="927" spans="1:12" x14ac:dyDescent="0.3">
      <c r="A927" s="14">
        <v>53352</v>
      </c>
      <c r="B927" s="16" t="s">
        <v>1552</v>
      </c>
      <c r="C927" s="16" t="s">
        <v>284</v>
      </c>
      <c r="D927" s="4">
        <v>40393</v>
      </c>
      <c r="E927" s="23">
        <v>2010</v>
      </c>
      <c r="F927" s="19">
        <v>5.2</v>
      </c>
      <c r="G927" s="19">
        <f>IF(Movies[[#This Row],[rating]]=0,"",Movies[[#This Row],[rating]])</f>
        <v>5.2</v>
      </c>
      <c r="H927" s="19" t="str">
        <f>IF(Movies[[#This Row],[rating]]=0,"No Rating","Rated")</f>
        <v>Rated</v>
      </c>
      <c r="I927" s="16" t="s">
        <v>120</v>
      </c>
      <c r="J927" s="29" t="s">
        <v>286</v>
      </c>
      <c r="K927" s="19">
        <v>4.2409999999999997</v>
      </c>
      <c r="L927" s="26">
        <v>26</v>
      </c>
    </row>
    <row r="928" spans="1:12" x14ac:dyDescent="0.3">
      <c r="A928" s="14">
        <v>69771</v>
      </c>
      <c r="B928" s="16" t="s">
        <v>1553</v>
      </c>
      <c r="C928" s="16" t="s">
        <v>284</v>
      </c>
      <c r="D928" s="4">
        <v>40254</v>
      </c>
      <c r="E928" s="23">
        <v>2010</v>
      </c>
      <c r="F928" s="19">
        <v>4.4000000000000004</v>
      </c>
      <c r="G928" s="19">
        <f>IF(Movies[[#This Row],[rating]]=0,"",Movies[[#This Row],[rating]])</f>
        <v>4.4000000000000004</v>
      </c>
      <c r="H928" s="19" t="str">
        <f>IF(Movies[[#This Row],[rating]]=0,"No Rating","Rated")</f>
        <v>Rated</v>
      </c>
      <c r="I928" s="16" t="s">
        <v>277</v>
      </c>
      <c r="J928" s="29" t="s">
        <v>12</v>
      </c>
      <c r="K928" s="19">
        <v>4.2359999999999998</v>
      </c>
      <c r="L928" s="26">
        <v>53</v>
      </c>
    </row>
    <row r="929" spans="1:12" x14ac:dyDescent="0.3">
      <c r="A929" s="14">
        <v>158921</v>
      </c>
      <c r="B929" s="16" t="s">
        <v>1554</v>
      </c>
      <c r="C929" s="16" t="s">
        <v>84</v>
      </c>
      <c r="D929" s="4">
        <v>40409</v>
      </c>
      <c r="E929" s="23">
        <v>2010</v>
      </c>
      <c r="F929" s="19">
        <v>7.9</v>
      </c>
      <c r="G929" s="19">
        <f>IF(Movies[[#This Row],[rating]]=0,"",Movies[[#This Row],[rating]])</f>
        <v>7.9</v>
      </c>
      <c r="H929" s="19" t="str">
        <f>IF(Movies[[#This Row],[rating]]=0,"No Rating","Rated")</f>
        <v>Rated</v>
      </c>
      <c r="I929" s="16" t="s">
        <v>1244</v>
      </c>
      <c r="J929" s="29" t="s">
        <v>86</v>
      </c>
      <c r="K929" s="19">
        <v>4.2300000000000004</v>
      </c>
      <c r="L929" s="26">
        <v>73</v>
      </c>
    </row>
    <row r="930" spans="1:12" x14ac:dyDescent="0.3">
      <c r="A930" s="14">
        <v>49057</v>
      </c>
      <c r="B930" s="16" t="s">
        <v>1555</v>
      </c>
      <c r="C930" s="16" t="s">
        <v>10</v>
      </c>
      <c r="D930" s="4">
        <v>40431</v>
      </c>
      <c r="E930" s="23">
        <v>2010</v>
      </c>
      <c r="F930" s="19">
        <v>5.6</v>
      </c>
      <c r="G930" s="19">
        <f>IF(Movies[[#This Row],[rating]]=0,"",Movies[[#This Row],[rating]])</f>
        <v>5.6</v>
      </c>
      <c r="H930" s="19" t="str">
        <f>IF(Movies[[#This Row],[rating]]=0,"No Rating","Rated")</f>
        <v>Rated</v>
      </c>
      <c r="I930" s="16" t="s">
        <v>197</v>
      </c>
      <c r="J930" s="29" t="s">
        <v>12</v>
      </c>
      <c r="K930" s="19">
        <v>4.2240000000000002</v>
      </c>
      <c r="L930" s="26">
        <v>29</v>
      </c>
    </row>
    <row r="931" spans="1:12" x14ac:dyDescent="0.3">
      <c r="A931" s="14">
        <v>53778</v>
      </c>
      <c r="B931" s="16" t="s">
        <v>1556</v>
      </c>
      <c r="C931" s="16" t="s">
        <v>10</v>
      </c>
      <c r="D931" s="4">
        <v>40466</v>
      </c>
      <c r="E931" s="23">
        <v>2010</v>
      </c>
      <c r="F931" s="19">
        <v>6.056</v>
      </c>
      <c r="G931" s="19">
        <f>IF(Movies[[#This Row],[rating]]=0,"",Movies[[#This Row],[rating]])</f>
        <v>6.056</v>
      </c>
      <c r="H931" s="19" t="str">
        <f>IF(Movies[[#This Row],[rating]]=0,"No Rating","Rated")</f>
        <v>Rated</v>
      </c>
      <c r="I931" s="16" t="s">
        <v>329</v>
      </c>
      <c r="J931" s="29" t="s">
        <v>12</v>
      </c>
      <c r="K931" s="19">
        <v>4.2160000000000002</v>
      </c>
      <c r="L931" s="26">
        <v>71</v>
      </c>
    </row>
    <row r="932" spans="1:12" x14ac:dyDescent="0.3">
      <c r="A932" s="14">
        <v>64786</v>
      </c>
      <c r="B932" s="16" t="s">
        <v>1557</v>
      </c>
      <c r="C932" s="16" t="s">
        <v>220</v>
      </c>
      <c r="D932" s="4">
        <v>40528</v>
      </c>
      <c r="E932" s="23">
        <v>2010</v>
      </c>
      <c r="F932" s="19">
        <v>7</v>
      </c>
      <c r="G932" s="19">
        <f>IF(Movies[[#This Row],[rating]]=0,"",Movies[[#This Row],[rating]])</f>
        <v>7</v>
      </c>
      <c r="H932" s="19" t="str">
        <f>IF(Movies[[#This Row],[rating]]=0,"No Rating","Rated")</f>
        <v>Rated</v>
      </c>
      <c r="I932" s="16" t="s">
        <v>273</v>
      </c>
      <c r="J932" s="29" t="s">
        <v>222</v>
      </c>
      <c r="K932" s="19">
        <v>4.2110000000000003</v>
      </c>
      <c r="L932" s="26">
        <v>67</v>
      </c>
    </row>
    <row r="933" spans="1:12" x14ac:dyDescent="0.3">
      <c r="A933" s="14">
        <v>44613</v>
      </c>
      <c r="B933" s="16" t="s">
        <v>1558</v>
      </c>
      <c r="C933" s="16" t="s">
        <v>595</v>
      </c>
      <c r="D933" s="4">
        <v>40410</v>
      </c>
      <c r="E933" s="23">
        <v>2010</v>
      </c>
      <c r="F933" s="19">
        <v>5.9</v>
      </c>
      <c r="G933" s="19">
        <f>IF(Movies[[#This Row],[rating]]=0,"",Movies[[#This Row],[rating]])</f>
        <v>5.9</v>
      </c>
      <c r="H933" s="19" t="str">
        <f>IF(Movies[[#This Row],[rating]]=0,"No Rating","Rated")</f>
        <v>Rated</v>
      </c>
      <c r="I933" s="16" t="s">
        <v>1559</v>
      </c>
      <c r="J933" s="29" t="s">
        <v>142</v>
      </c>
      <c r="K933" s="19">
        <v>4.21</v>
      </c>
      <c r="L933" s="26">
        <v>22</v>
      </c>
    </row>
    <row r="934" spans="1:12" x14ac:dyDescent="0.3">
      <c r="A934" s="14">
        <v>54692</v>
      </c>
      <c r="B934" s="16" t="s">
        <v>1560</v>
      </c>
      <c r="C934" s="16" t="s">
        <v>10</v>
      </c>
      <c r="D934" s="4">
        <v>40463</v>
      </c>
      <c r="E934" s="23">
        <v>2010</v>
      </c>
      <c r="F934" s="19">
        <v>7.3</v>
      </c>
      <c r="G934" s="19">
        <f>IF(Movies[[#This Row],[rating]]=0,"",Movies[[#This Row],[rating]])</f>
        <v>7.3</v>
      </c>
      <c r="H934" s="19" t="str">
        <f>IF(Movies[[#This Row],[rating]]=0,"No Rating","Rated")</f>
        <v>Rated</v>
      </c>
      <c r="I934" s="16" t="s">
        <v>329</v>
      </c>
      <c r="J934" s="29" t="s">
        <v>12</v>
      </c>
      <c r="K934" s="19">
        <v>4.2069999999999999</v>
      </c>
      <c r="L934" s="26">
        <v>52</v>
      </c>
    </row>
    <row r="935" spans="1:12" x14ac:dyDescent="0.3">
      <c r="A935" s="14">
        <v>270848</v>
      </c>
      <c r="B935" s="16" t="s">
        <v>1561</v>
      </c>
      <c r="C935" s="16" t="s">
        <v>10</v>
      </c>
      <c r="D935" s="4">
        <v>40318</v>
      </c>
      <c r="E935" s="23">
        <v>2010</v>
      </c>
      <c r="F935" s="19">
        <v>6.4</v>
      </c>
      <c r="G935" s="19">
        <f>IF(Movies[[#This Row],[rating]]=0,"",Movies[[#This Row],[rating]])</f>
        <v>6.4</v>
      </c>
      <c r="H935" s="19" t="str">
        <f>IF(Movies[[#This Row],[rating]]=0,"No Rating","Rated")</f>
        <v>Rated</v>
      </c>
      <c r="I935" s="16" t="s">
        <v>498</v>
      </c>
      <c r="J935" s="29" t="s">
        <v>12</v>
      </c>
      <c r="K935" s="19">
        <v>4.2030000000000003</v>
      </c>
      <c r="L935" s="26">
        <v>38</v>
      </c>
    </row>
    <row r="936" spans="1:12" x14ac:dyDescent="0.3">
      <c r="A936" s="14">
        <v>49505</v>
      </c>
      <c r="B936" s="16" t="s">
        <v>1562</v>
      </c>
      <c r="C936" s="16" t="s">
        <v>416</v>
      </c>
      <c r="D936" s="4">
        <v>40490</v>
      </c>
      <c r="E936" s="23">
        <v>2010</v>
      </c>
      <c r="F936" s="19">
        <v>7.2380000000000004</v>
      </c>
      <c r="G936" s="19">
        <f>IF(Movies[[#This Row],[rating]]=0,"",Movies[[#This Row],[rating]])</f>
        <v>7.2380000000000004</v>
      </c>
      <c r="H936" s="19" t="str">
        <f>IF(Movies[[#This Row],[rating]]=0,"No Rating","Rated")</f>
        <v>Rated</v>
      </c>
      <c r="I936" s="16" t="s">
        <v>30</v>
      </c>
      <c r="J936" s="29" t="s">
        <v>12</v>
      </c>
      <c r="K936" s="19">
        <v>4.2030000000000003</v>
      </c>
      <c r="L936" s="26">
        <v>80</v>
      </c>
    </row>
    <row r="937" spans="1:12" x14ac:dyDescent="0.3">
      <c r="A937" s="14">
        <v>51276</v>
      </c>
      <c r="B937" s="16" t="s">
        <v>1563</v>
      </c>
      <c r="C937" s="16" t="s">
        <v>877</v>
      </c>
      <c r="D937" s="4">
        <v>40335</v>
      </c>
      <c r="E937" s="23">
        <v>2010</v>
      </c>
      <c r="F937" s="19">
        <v>6.6</v>
      </c>
      <c r="G937" s="19">
        <f>IF(Movies[[#This Row],[rating]]=0,"",Movies[[#This Row],[rating]])</f>
        <v>6.6</v>
      </c>
      <c r="H937" s="19" t="str">
        <f>IF(Movies[[#This Row],[rating]]=0,"No Rating","Rated")</f>
        <v>Rated</v>
      </c>
      <c r="I937" s="16" t="s">
        <v>49</v>
      </c>
      <c r="J937" s="29" t="s">
        <v>774</v>
      </c>
      <c r="K937" s="19">
        <v>4.1920000000000002</v>
      </c>
      <c r="L937" s="26">
        <v>62</v>
      </c>
    </row>
    <row r="938" spans="1:12" x14ac:dyDescent="0.3">
      <c r="A938" s="14">
        <v>41273</v>
      </c>
      <c r="B938" s="16" t="s">
        <v>1564</v>
      </c>
      <c r="C938" s="16" t="s">
        <v>690</v>
      </c>
      <c r="D938" s="4">
        <v>40359</v>
      </c>
      <c r="E938" s="23">
        <v>2010</v>
      </c>
      <c r="F938" s="19">
        <v>6.6</v>
      </c>
      <c r="G938" s="19">
        <f>IF(Movies[[#This Row],[rating]]=0,"",Movies[[#This Row],[rating]])</f>
        <v>6.6</v>
      </c>
      <c r="H938" s="19" t="str">
        <f>IF(Movies[[#This Row],[rating]]=0,"No Rating","Rated")</f>
        <v>Rated</v>
      </c>
      <c r="I938" s="16" t="s">
        <v>180</v>
      </c>
      <c r="J938" s="29" t="s">
        <v>110</v>
      </c>
      <c r="K938" s="19">
        <v>4.1820000000000004</v>
      </c>
      <c r="L938" s="26">
        <v>64</v>
      </c>
    </row>
    <row r="939" spans="1:12" x14ac:dyDescent="0.3">
      <c r="A939" s="14">
        <v>42323</v>
      </c>
      <c r="B939" s="16" t="s">
        <v>1565</v>
      </c>
      <c r="C939" s="16" t="s">
        <v>595</v>
      </c>
      <c r="D939" s="4">
        <v>40375</v>
      </c>
      <c r="E939" s="23">
        <v>2010</v>
      </c>
      <c r="F939" s="19">
        <v>6.3</v>
      </c>
      <c r="G939" s="19">
        <f>IF(Movies[[#This Row],[rating]]=0,"",Movies[[#This Row],[rating]])</f>
        <v>6.3</v>
      </c>
      <c r="H939" s="19" t="str">
        <f>IF(Movies[[#This Row],[rating]]=0,"No Rating","Rated")</f>
        <v>Rated</v>
      </c>
      <c r="I939" s="16" t="s">
        <v>30</v>
      </c>
      <c r="J939" s="29" t="s">
        <v>142</v>
      </c>
      <c r="K939" s="19">
        <v>4.1769999999999996</v>
      </c>
      <c r="L939" s="26">
        <v>54</v>
      </c>
    </row>
    <row r="940" spans="1:12" x14ac:dyDescent="0.3">
      <c r="A940" s="14">
        <v>74586</v>
      </c>
      <c r="B940" s="16" t="s">
        <v>1566</v>
      </c>
      <c r="C940" s="16" t="s">
        <v>1567</v>
      </c>
      <c r="D940" s="4">
        <v>40514</v>
      </c>
      <c r="E940" s="23">
        <v>2010</v>
      </c>
      <c r="F940" s="19">
        <v>5.8</v>
      </c>
      <c r="G940" s="19">
        <f>IF(Movies[[#This Row],[rating]]=0,"",Movies[[#This Row],[rating]])</f>
        <v>5.8</v>
      </c>
      <c r="H940" s="19" t="str">
        <f>IF(Movies[[#This Row],[rating]]=0,"No Rating","Rated")</f>
        <v>Rated</v>
      </c>
      <c r="I940" s="16" t="s">
        <v>468</v>
      </c>
      <c r="J940" s="29" t="s">
        <v>1568</v>
      </c>
      <c r="K940" s="19">
        <v>4.1760000000000002</v>
      </c>
      <c r="L940" s="26">
        <v>71</v>
      </c>
    </row>
    <row r="941" spans="1:12" x14ac:dyDescent="0.3">
      <c r="A941" s="14">
        <v>52475</v>
      </c>
      <c r="B941" s="16" t="s">
        <v>1569</v>
      </c>
      <c r="C941" s="16" t="s">
        <v>284</v>
      </c>
      <c r="D941" s="4">
        <v>40465</v>
      </c>
      <c r="E941" s="23">
        <v>2010</v>
      </c>
      <c r="F941" s="19">
        <v>6.1</v>
      </c>
      <c r="G941" s="19">
        <f>IF(Movies[[#This Row],[rating]]=0,"",Movies[[#This Row],[rating]])</f>
        <v>6.1</v>
      </c>
      <c r="H941" s="19" t="str">
        <f>IF(Movies[[#This Row],[rating]]=0,"No Rating","Rated")</f>
        <v>Rated</v>
      </c>
      <c r="I941" s="16" t="s">
        <v>52</v>
      </c>
      <c r="J941" s="29" t="s">
        <v>286</v>
      </c>
      <c r="K941" s="19">
        <v>4.1760000000000002</v>
      </c>
      <c r="L941" s="26">
        <v>55</v>
      </c>
    </row>
    <row r="942" spans="1:12" x14ac:dyDescent="0.3">
      <c r="A942" s="14">
        <v>810506</v>
      </c>
      <c r="B942" s="16" t="s">
        <v>1570</v>
      </c>
      <c r="C942" s="16" t="s">
        <v>10</v>
      </c>
      <c r="D942" s="4">
        <v>40497</v>
      </c>
      <c r="E942" s="23">
        <v>2010</v>
      </c>
      <c r="F942" s="19">
        <v>8.1999999999999993</v>
      </c>
      <c r="G942" s="19">
        <f>IF(Movies[[#This Row],[rating]]=0,"",Movies[[#This Row],[rating]])</f>
        <v>8.1999999999999993</v>
      </c>
      <c r="H942" s="19" t="str">
        <f>IF(Movies[[#This Row],[rating]]=0,"No Rating","Rated")</f>
        <v>Rated</v>
      </c>
      <c r="I942" s="16" t="s">
        <v>1571</v>
      </c>
      <c r="J942" s="29" t="s">
        <v>12</v>
      </c>
      <c r="K942" s="19">
        <v>4.1689999999999996</v>
      </c>
      <c r="L942" s="26">
        <v>18</v>
      </c>
    </row>
    <row r="943" spans="1:12" x14ac:dyDescent="0.3">
      <c r="A943" s="14">
        <v>56540</v>
      </c>
      <c r="B943" s="16" t="s">
        <v>1572</v>
      </c>
      <c r="C943" s="16" t="s">
        <v>411</v>
      </c>
      <c r="D943" s="4">
        <v>40534</v>
      </c>
      <c r="E943" s="23">
        <v>2010</v>
      </c>
      <c r="F943" s="19">
        <v>5.8079999999999998</v>
      </c>
      <c r="G943" s="19">
        <f>IF(Movies[[#This Row],[rating]]=0,"",Movies[[#This Row],[rating]])</f>
        <v>5.8079999999999998</v>
      </c>
      <c r="H943" s="19" t="str">
        <f>IF(Movies[[#This Row],[rating]]=0,"No Rating","Rated")</f>
        <v>Rated</v>
      </c>
      <c r="I943" s="16" t="s">
        <v>1573</v>
      </c>
      <c r="J943" s="29" t="s">
        <v>342</v>
      </c>
      <c r="K943" s="19">
        <v>4.1630000000000003</v>
      </c>
      <c r="L943" s="26">
        <v>52</v>
      </c>
    </row>
    <row r="944" spans="1:12" x14ac:dyDescent="0.3">
      <c r="A944" s="14">
        <v>135717</v>
      </c>
      <c r="B944" s="16" t="s">
        <v>1574</v>
      </c>
      <c r="C944" s="16" t="s">
        <v>10</v>
      </c>
      <c r="D944" s="4">
        <v>40286</v>
      </c>
      <c r="E944" s="23">
        <v>2010</v>
      </c>
      <c r="F944" s="19">
        <v>7.3</v>
      </c>
      <c r="G944" s="19">
        <f>IF(Movies[[#This Row],[rating]]=0,"",Movies[[#This Row],[rating]])</f>
        <v>7.3</v>
      </c>
      <c r="H944" s="19" t="str">
        <f>IF(Movies[[#This Row],[rating]]=0,"No Rating","Rated")</f>
        <v>Rated</v>
      </c>
      <c r="I944" s="16" t="s">
        <v>329</v>
      </c>
      <c r="J944" s="29" t="s">
        <v>12</v>
      </c>
      <c r="K944" s="19">
        <v>4.1539999999999999</v>
      </c>
      <c r="L944" s="26">
        <v>22</v>
      </c>
    </row>
    <row r="945" spans="1:12" x14ac:dyDescent="0.3">
      <c r="A945" s="14">
        <v>70448</v>
      </c>
      <c r="B945" s="16" t="s">
        <v>1575</v>
      </c>
      <c r="C945" s="16" t="s">
        <v>10</v>
      </c>
      <c r="D945" s="4">
        <v>40299</v>
      </c>
      <c r="E945" s="23">
        <v>2010</v>
      </c>
      <c r="F945" s="19">
        <v>6</v>
      </c>
      <c r="G945" s="19">
        <f>IF(Movies[[#This Row],[rating]]=0,"",Movies[[#This Row],[rating]])</f>
        <v>6</v>
      </c>
      <c r="H945" s="19" t="str">
        <f>IF(Movies[[#This Row],[rating]]=0,"No Rating","Rated")</f>
        <v>Rated</v>
      </c>
      <c r="I945" s="16" t="s">
        <v>566</v>
      </c>
      <c r="J945" s="29" t="s">
        <v>12</v>
      </c>
      <c r="K945" s="19">
        <v>4.1500000000000004</v>
      </c>
      <c r="L945" s="26">
        <v>52</v>
      </c>
    </row>
    <row r="946" spans="1:12" x14ac:dyDescent="0.3">
      <c r="A946" s="14">
        <v>72355</v>
      </c>
      <c r="B946" s="16" t="s">
        <v>1576</v>
      </c>
      <c r="C946" s="16" t="s">
        <v>654</v>
      </c>
      <c r="D946" s="4">
        <v>40464</v>
      </c>
      <c r="E946" s="23">
        <v>2010</v>
      </c>
      <c r="F946" s="19">
        <v>5.7</v>
      </c>
      <c r="G946" s="19">
        <f>IF(Movies[[#This Row],[rating]]=0,"",Movies[[#This Row],[rating]])</f>
        <v>5.7</v>
      </c>
      <c r="H946" s="19" t="str">
        <f>IF(Movies[[#This Row],[rating]]=0,"No Rating","Rated")</f>
        <v>Rated</v>
      </c>
      <c r="I946" s="16" t="s">
        <v>33</v>
      </c>
      <c r="J946" s="29" t="s">
        <v>110</v>
      </c>
      <c r="K946" s="19">
        <v>4.1479999999999997</v>
      </c>
      <c r="L946" s="26">
        <v>19</v>
      </c>
    </row>
    <row r="947" spans="1:12" x14ac:dyDescent="0.3">
      <c r="A947" s="14">
        <v>137502</v>
      </c>
      <c r="B947" s="16" t="s">
        <v>1577</v>
      </c>
      <c r="C947" s="16" t="s">
        <v>144</v>
      </c>
      <c r="D947" s="4">
        <v>40537</v>
      </c>
      <c r="E947" s="23">
        <v>2010</v>
      </c>
      <c r="F947" s="19">
        <v>4.7</v>
      </c>
      <c r="G947" s="19">
        <f>IF(Movies[[#This Row],[rating]]=0,"",Movies[[#This Row],[rating]])</f>
        <v>4.7</v>
      </c>
      <c r="H947" s="19" t="str">
        <f>IF(Movies[[#This Row],[rating]]=0,"No Rating","Rated")</f>
        <v>Rated</v>
      </c>
      <c r="I947" s="16" t="s">
        <v>1578</v>
      </c>
      <c r="J947" s="29" t="s">
        <v>146</v>
      </c>
      <c r="K947" s="19">
        <v>4.1340000000000003</v>
      </c>
      <c r="L947" s="26">
        <v>6</v>
      </c>
    </row>
    <row r="948" spans="1:12" x14ac:dyDescent="0.3">
      <c r="A948" s="14">
        <v>58107</v>
      </c>
      <c r="B948" s="16" t="s">
        <v>1579</v>
      </c>
      <c r="C948" s="16" t="s">
        <v>144</v>
      </c>
      <c r="D948" s="4">
        <v>40366</v>
      </c>
      <c r="E948" s="23">
        <v>2010</v>
      </c>
      <c r="F948" s="19">
        <v>6.3</v>
      </c>
      <c r="G948" s="19">
        <f>IF(Movies[[#This Row],[rating]]=0,"",Movies[[#This Row],[rating]])</f>
        <v>6.3</v>
      </c>
      <c r="H948" s="19" t="str">
        <f>IF(Movies[[#This Row],[rating]]=0,"No Rating","Rated")</f>
        <v>Rated</v>
      </c>
      <c r="I948" s="16" t="s">
        <v>1580</v>
      </c>
      <c r="J948" s="29" t="s">
        <v>146</v>
      </c>
      <c r="K948" s="19">
        <v>4.1340000000000003</v>
      </c>
      <c r="L948" s="26">
        <v>42</v>
      </c>
    </row>
    <row r="949" spans="1:12" x14ac:dyDescent="0.3">
      <c r="A949" s="14">
        <v>42917</v>
      </c>
      <c r="B949" s="16" t="s">
        <v>1581</v>
      </c>
      <c r="C949" s="16" t="s">
        <v>1582</v>
      </c>
      <c r="D949" s="4">
        <v>40522</v>
      </c>
      <c r="E949" s="23">
        <v>2010</v>
      </c>
      <c r="F949" s="19">
        <v>5.3</v>
      </c>
      <c r="G949" s="19">
        <f>IF(Movies[[#This Row],[rating]]=0,"",Movies[[#This Row],[rating]])</f>
        <v>5.3</v>
      </c>
      <c r="H949" s="19" t="str">
        <f>IF(Movies[[#This Row],[rating]]=0,"No Rating","Rated")</f>
        <v>Rated</v>
      </c>
      <c r="I949" s="16" t="s">
        <v>264</v>
      </c>
      <c r="J949" s="29" t="s">
        <v>12</v>
      </c>
      <c r="K949" s="19">
        <v>4.1159999999999997</v>
      </c>
      <c r="L949" s="26">
        <v>44</v>
      </c>
    </row>
    <row r="950" spans="1:12" x14ac:dyDescent="0.3">
      <c r="A950" s="14">
        <v>59578</v>
      </c>
      <c r="B950" s="16" t="s">
        <v>1583</v>
      </c>
      <c r="C950" s="16" t="s">
        <v>284</v>
      </c>
      <c r="D950" s="4">
        <v>40269</v>
      </c>
      <c r="E950" s="23">
        <v>2010</v>
      </c>
      <c r="F950" s="19">
        <v>5.3</v>
      </c>
      <c r="G950" s="19">
        <f>IF(Movies[[#This Row],[rating]]=0,"",Movies[[#This Row],[rating]])</f>
        <v>5.3</v>
      </c>
      <c r="H950" s="19" t="str">
        <f>IF(Movies[[#This Row],[rating]]=0,"No Rating","Rated")</f>
        <v>Rated</v>
      </c>
      <c r="I950" s="16" t="s">
        <v>1584</v>
      </c>
      <c r="J950" s="29" t="s">
        <v>286</v>
      </c>
      <c r="K950" s="19">
        <v>4.1050000000000004</v>
      </c>
      <c r="L950" s="26">
        <v>29</v>
      </c>
    </row>
    <row r="951" spans="1:12" x14ac:dyDescent="0.3">
      <c r="A951" s="14">
        <v>46562</v>
      </c>
      <c r="B951" s="16" t="s">
        <v>1585</v>
      </c>
      <c r="C951" s="16" t="s">
        <v>172</v>
      </c>
      <c r="D951" s="4">
        <v>40346</v>
      </c>
      <c r="E951" s="23">
        <v>2010</v>
      </c>
      <c r="F951" s="19">
        <v>3.6</v>
      </c>
      <c r="G951" s="19">
        <f>IF(Movies[[#This Row],[rating]]=0,"",Movies[[#This Row],[rating]])</f>
        <v>3.6</v>
      </c>
      <c r="H951" s="19" t="str">
        <f>IF(Movies[[#This Row],[rating]]=0,"No Rating","Rated")</f>
        <v>Rated</v>
      </c>
      <c r="I951" s="16" t="s">
        <v>1586</v>
      </c>
      <c r="J951" s="29" t="s">
        <v>12</v>
      </c>
      <c r="K951" s="19">
        <v>4.1050000000000004</v>
      </c>
      <c r="L951" s="26">
        <v>28</v>
      </c>
    </row>
    <row r="952" spans="1:12" x14ac:dyDescent="0.3">
      <c r="A952" s="14">
        <v>57869</v>
      </c>
      <c r="B952" s="16" t="s">
        <v>1587</v>
      </c>
      <c r="C952" s="16" t="s">
        <v>144</v>
      </c>
      <c r="D952" s="4">
        <v>40251</v>
      </c>
      <c r="E952" s="23">
        <v>2010</v>
      </c>
      <c r="F952" s="19">
        <v>6.1</v>
      </c>
      <c r="G952" s="19">
        <f>IF(Movies[[#This Row],[rating]]=0,"",Movies[[#This Row],[rating]])</f>
        <v>6.1</v>
      </c>
      <c r="H952" s="19" t="str">
        <f>IF(Movies[[#This Row],[rating]]=0,"No Rating","Rated")</f>
        <v>Rated</v>
      </c>
      <c r="I952" s="16" t="s">
        <v>1588</v>
      </c>
      <c r="J952" s="29" t="s">
        <v>146</v>
      </c>
      <c r="K952" s="19">
        <v>4.101</v>
      </c>
      <c r="L952" s="26">
        <v>8</v>
      </c>
    </row>
    <row r="953" spans="1:12" x14ac:dyDescent="0.3">
      <c r="A953" s="14">
        <v>48740</v>
      </c>
      <c r="B953" s="16" t="s">
        <v>1589</v>
      </c>
      <c r="C953" s="16" t="s">
        <v>10</v>
      </c>
      <c r="D953" s="4">
        <v>40389</v>
      </c>
      <c r="E953" s="23">
        <v>2010</v>
      </c>
      <c r="F953" s="19">
        <v>6.9</v>
      </c>
      <c r="G953" s="19">
        <f>IF(Movies[[#This Row],[rating]]=0,"",Movies[[#This Row],[rating]])</f>
        <v>6.9</v>
      </c>
      <c r="H953" s="19" t="str">
        <f>IF(Movies[[#This Row],[rating]]=0,"No Rating","Rated")</f>
        <v>Rated</v>
      </c>
      <c r="I953" s="16" t="s">
        <v>642</v>
      </c>
      <c r="J953" s="29" t="s">
        <v>12</v>
      </c>
      <c r="K953" s="19">
        <v>4.093</v>
      </c>
      <c r="L953" s="26">
        <v>36</v>
      </c>
    </row>
    <row r="954" spans="1:12" x14ac:dyDescent="0.3">
      <c r="A954" s="14">
        <v>47065</v>
      </c>
      <c r="B954" s="16" t="s">
        <v>1590</v>
      </c>
      <c r="C954" s="16" t="s">
        <v>1591</v>
      </c>
      <c r="D954" s="4">
        <v>40390</v>
      </c>
      <c r="E954" s="23">
        <v>2010</v>
      </c>
      <c r="F954" s="19">
        <v>3.1</v>
      </c>
      <c r="G954" s="19">
        <f>IF(Movies[[#This Row],[rating]]=0,"",Movies[[#This Row],[rating]])</f>
        <v>3.1</v>
      </c>
      <c r="H954" s="19" t="str">
        <f>IF(Movies[[#This Row],[rating]]=0,"No Rating","Rated")</f>
        <v>Rated</v>
      </c>
      <c r="I954" s="16" t="s">
        <v>1592</v>
      </c>
      <c r="J954" s="29" t="s">
        <v>12</v>
      </c>
      <c r="K954" s="19">
        <v>4.0709999999999997</v>
      </c>
      <c r="L954" s="26">
        <v>24</v>
      </c>
    </row>
    <row r="955" spans="1:12" x14ac:dyDescent="0.3">
      <c r="A955" s="14">
        <v>62878</v>
      </c>
      <c r="B955" s="16" t="s">
        <v>1593</v>
      </c>
      <c r="C955" s="16" t="s">
        <v>563</v>
      </c>
      <c r="D955" s="4">
        <v>40286</v>
      </c>
      <c r="E955" s="23">
        <v>2010</v>
      </c>
      <c r="F955" s="19">
        <v>4.8</v>
      </c>
      <c r="G955" s="19">
        <f>IF(Movies[[#This Row],[rating]]=0,"",Movies[[#This Row],[rating]])</f>
        <v>4.8</v>
      </c>
      <c r="H955" s="19" t="str">
        <f>IF(Movies[[#This Row],[rating]]=0,"No Rating","Rated")</f>
        <v>Rated</v>
      </c>
      <c r="I955" s="16" t="s">
        <v>1594</v>
      </c>
      <c r="J955" s="29" t="s">
        <v>12</v>
      </c>
      <c r="K955" s="19">
        <v>4.0670000000000002</v>
      </c>
      <c r="L955" s="26">
        <v>38</v>
      </c>
    </row>
    <row r="956" spans="1:12" x14ac:dyDescent="0.3">
      <c r="A956" s="14">
        <v>41997</v>
      </c>
      <c r="B956" s="16" t="s">
        <v>1595</v>
      </c>
      <c r="C956" s="16" t="s">
        <v>10</v>
      </c>
      <c r="D956" s="4">
        <v>40232</v>
      </c>
      <c r="E956" s="23">
        <v>2010</v>
      </c>
      <c r="F956" s="19">
        <v>5.3</v>
      </c>
      <c r="G956" s="19">
        <f>IF(Movies[[#This Row],[rating]]=0,"",Movies[[#This Row],[rating]])</f>
        <v>5.3</v>
      </c>
      <c r="H956" s="19" t="str">
        <f>IF(Movies[[#This Row],[rating]]=0,"No Rating","Rated")</f>
        <v>Rated</v>
      </c>
      <c r="I956" s="16" t="s">
        <v>910</v>
      </c>
      <c r="J956" s="29" t="s">
        <v>12</v>
      </c>
      <c r="K956" s="19">
        <v>4.0629999999999997</v>
      </c>
      <c r="L956" s="26">
        <v>41</v>
      </c>
    </row>
    <row r="957" spans="1:12" x14ac:dyDescent="0.3">
      <c r="A957" s="14">
        <v>75930</v>
      </c>
      <c r="B957" s="16" t="s">
        <v>1596</v>
      </c>
      <c r="C957" s="16" t="s">
        <v>144</v>
      </c>
      <c r="D957" s="4">
        <v>40481</v>
      </c>
      <c r="E957" s="23">
        <v>2010</v>
      </c>
      <c r="F957" s="19">
        <v>5.7</v>
      </c>
      <c r="G957" s="19">
        <f>IF(Movies[[#This Row],[rating]]=0,"",Movies[[#This Row],[rating]])</f>
        <v>5.7</v>
      </c>
      <c r="H957" s="19" t="str">
        <f>IF(Movies[[#This Row],[rating]]=0,"No Rating","Rated")</f>
        <v>Rated</v>
      </c>
      <c r="I957" s="16" t="s">
        <v>1597</v>
      </c>
      <c r="J957" s="29" t="s">
        <v>146</v>
      </c>
      <c r="K957" s="19">
        <v>4.0620000000000003</v>
      </c>
      <c r="L957" s="26">
        <v>18</v>
      </c>
    </row>
    <row r="958" spans="1:12" x14ac:dyDescent="0.3">
      <c r="A958" s="14">
        <v>108993</v>
      </c>
      <c r="B958" s="16" t="s">
        <v>1598</v>
      </c>
      <c r="C958" s="16" t="s">
        <v>10</v>
      </c>
      <c r="D958" s="4">
        <v>40194</v>
      </c>
      <c r="E958" s="23">
        <v>2010</v>
      </c>
      <c r="F958" s="19">
        <v>3.7</v>
      </c>
      <c r="G958" s="19">
        <f>IF(Movies[[#This Row],[rating]]=0,"",Movies[[#This Row],[rating]])</f>
        <v>3.7</v>
      </c>
      <c r="H958" s="19" t="str">
        <f>IF(Movies[[#This Row],[rating]]=0,"No Rating","Rated")</f>
        <v>Rated</v>
      </c>
      <c r="I958" s="16" t="s">
        <v>1599</v>
      </c>
      <c r="J958" s="29" t="s">
        <v>12</v>
      </c>
      <c r="K958" s="19">
        <v>4.056</v>
      </c>
      <c r="L958" s="26">
        <v>23</v>
      </c>
    </row>
    <row r="959" spans="1:12" x14ac:dyDescent="0.3">
      <c r="A959" s="14">
        <v>27613</v>
      </c>
      <c r="B959" s="16" t="s">
        <v>1600</v>
      </c>
      <c r="C959" s="16" t="s">
        <v>10</v>
      </c>
      <c r="D959" s="4">
        <v>40193</v>
      </c>
      <c r="E959" s="23">
        <v>2010</v>
      </c>
      <c r="F959" s="19">
        <v>2.9620000000000002</v>
      </c>
      <c r="G959" s="19">
        <f>IF(Movies[[#This Row],[rating]]=0,"",Movies[[#This Row],[rating]])</f>
        <v>2.9620000000000002</v>
      </c>
      <c r="H959" s="19" t="str">
        <f>IF(Movies[[#This Row],[rating]]=0,"No Rating","Rated")</f>
        <v>Rated</v>
      </c>
      <c r="I959" s="16" t="s">
        <v>175</v>
      </c>
      <c r="J959" s="29" t="s">
        <v>12</v>
      </c>
      <c r="K959" s="19">
        <v>4.0549999999999997</v>
      </c>
      <c r="L959" s="26">
        <v>26</v>
      </c>
    </row>
    <row r="960" spans="1:12" x14ac:dyDescent="0.3">
      <c r="A960" s="14">
        <v>43615</v>
      </c>
      <c r="B960" s="16" t="s">
        <v>1601</v>
      </c>
      <c r="C960" s="16" t="s">
        <v>84</v>
      </c>
      <c r="D960" s="4">
        <v>40179</v>
      </c>
      <c r="E960" s="23">
        <v>2010</v>
      </c>
      <c r="F960" s="19">
        <v>5.5</v>
      </c>
      <c r="G960" s="19">
        <f>IF(Movies[[#This Row],[rating]]=0,"",Movies[[#This Row],[rating]])</f>
        <v>5.5</v>
      </c>
      <c r="H960" s="19" t="str">
        <f>IF(Movies[[#This Row],[rating]]=0,"No Rating","Rated")</f>
        <v>Rated</v>
      </c>
      <c r="I960" s="16" t="s">
        <v>189</v>
      </c>
      <c r="J960" s="29" t="s">
        <v>86</v>
      </c>
      <c r="K960" s="19">
        <v>4.0449999999999999</v>
      </c>
      <c r="L960" s="26">
        <v>80</v>
      </c>
    </row>
    <row r="961" spans="1:12" x14ac:dyDescent="0.3">
      <c r="A961" s="14">
        <v>50590</v>
      </c>
      <c r="B961" s="16" t="s">
        <v>1602</v>
      </c>
      <c r="C961" s="16" t="s">
        <v>10</v>
      </c>
      <c r="D961" s="4">
        <v>40340</v>
      </c>
      <c r="E961" s="23">
        <v>2010</v>
      </c>
      <c r="F961" s="19">
        <v>6.2240000000000002</v>
      </c>
      <c r="G961" s="19">
        <f>IF(Movies[[#This Row],[rating]]=0,"",Movies[[#This Row],[rating]])</f>
        <v>6.2240000000000002</v>
      </c>
      <c r="H961" s="19" t="str">
        <f>IF(Movies[[#This Row],[rating]]=0,"No Rating","Rated")</f>
        <v>Rated</v>
      </c>
      <c r="I961" s="16" t="s">
        <v>49</v>
      </c>
      <c r="J961" s="29" t="s">
        <v>12</v>
      </c>
      <c r="K961" s="19">
        <v>4.0430000000000001</v>
      </c>
      <c r="L961" s="26">
        <v>49</v>
      </c>
    </row>
    <row r="962" spans="1:12" x14ac:dyDescent="0.3">
      <c r="A962" s="14">
        <v>54994</v>
      </c>
      <c r="B962" s="16" t="s">
        <v>1603</v>
      </c>
      <c r="C962" s="16" t="s">
        <v>10</v>
      </c>
      <c r="D962" s="4">
        <v>40200</v>
      </c>
      <c r="E962" s="23">
        <v>2010</v>
      </c>
      <c r="F962" s="19">
        <v>7.2</v>
      </c>
      <c r="G962" s="19">
        <f>IF(Movies[[#This Row],[rating]]=0,"",Movies[[#This Row],[rating]])</f>
        <v>7.2</v>
      </c>
      <c r="H962" s="19" t="str">
        <f>IF(Movies[[#This Row],[rating]]=0,"No Rating","Rated")</f>
        <v>Rated</v>
      </c>
      <c r="I962" s="16" t="s">
        <v>329</v>
      </c>
      <c r="J962" s="29" t="s">
        <v>12</v>
      </c>
      <c r="K962" s="19">
        <v>4.0350000000000001</v>
      </c>
      <c r="L962" s="26">
        <v>25</v>
      </c>
    </row>
    <row r="963" spans="1:12" x14ac:dyDescent="0.3">
      <c r="A963" s="14">
        <v>275287</v>
      </c>
      <c r="B963" s="16" t="s">
        <v>1604</v>
      </c>
      <c r="C963" s="16" t="s">
        <v>10</v>
      </c>
      <c r="D963" s="4">
        <v>40498</v>
      </c>
      <c r="E963" s="23">
        <v>2010</v>
      </c>
      <c r="F963" s="19">
        <v>6.1</v>
      </c>
      <c r="G963" s="19">
        <f>IF(Movies[[#This Row],[rating]]=0,"",Movies[[#This Row],[rating]])</f>
        <v>6.1</v>
      </c>
      <c r="H963" s="19" t="str">
        <f>IF(Movies[[#This Row],[rating]]=0,"No Rating","Rated")</f>
        <v>Rated</v>
      </c>
      <c r="I963" s="16" t="s">
        <v>1605</v>
      </c>
      <c r="J963" s="29" t="s">
        <v>12</v>
      </c>
      <c r="K963" s="19">
        <v>4.0289999999999999</v>
      </c>
      <c r="L963" s="26">
        <v>15</v>
      </c>
    </row>
    <row r="964" spans="1:12" x14ac:dyDescent="0.3">
      <c r="A964" s="14">
        <v>55797</v>
      </c>
      <c r="B964" s="16" t="s">
        <v>1606</v>
      </c>
      <c r="C964" s="16" t="s">
        <v>416</v>
      </c>
      <c r="D964" s="4">
        <v>40273</v>
      </c>
      <c r="E964" s="23">
        <v>2010</v>
      </c>
      <c r="F964" s="19">
        <v>5.8</v>
      </c>
      <c r="G964" s="19">
        <f>IF(Movies[[#This Row],[rating]]=0,"",Movies[[#This Row],[rating]])</f>
        <v>5.8</v>
      </c>
      <c r="H964" s="19" t="str">
        <f>IF(Movies[[#This Row],[rating]]=0,"No Rating","Rated")</f>
        <v>Rated</v>
      </c>
      <c r="I964" s="16" t="s">
        <v>1607</v>
      </c>
      <c r="J964" s="29" t="s">
        <v>12</v>
      </c>
      <c r="K964" s="19">
        <v>4.016</v>
      </c>
      <c r="L964" s="26">
        <v>10</v>
      </c>
    </row>
    <row r="965" spans="1:12" x14ac:dyDescent="0.3">
      <c r="A965" s="14">
        <v>43944</v>
      </c>
      <c r="B965" s="16" t="s">
        <v>1608</v>
      </c>
      <c r="C965" s="16" t="s">
        <v>416</v>
      </c>
      <c r="D965" s="4">
        <v>40423</v>
      </c>
      <c r="E965" s="23">
        <v>2010</v>
      </c>
      <c r="F965" s="19">
        <v>5.1669999999999998</v>
      </c>
      <c r="G965" s="19">
        <f>IF(Movies[[#This Row],[rating]]=0,"",Movies[[#This Row],[rating]])</f>
        <v>5.1669999999999998</v>
      </c>
      <c r="H965" s="19" t="str">
        <f>IF(Movies[[#This Row],[rating]]=0,"No Rating","Rated")</f>
        <v>Rated</v>
      </c>
      <c r="I965" s="16" t="s">
        <v>542</v>
      </c>
      <c r="J965" s="29" t="s">
        <v>12</v>
      </c>
      <c r="K965" s="19">
        <v>4.0069999999999997</v>
      </c>
      <c r="L965" s="26">
        <v>39</v>
      </c>
    </row>
    <row r="966" spans="1:12" x14ac:dyDescent="0.3">
      <c r="A966" s="14">
        <v>42291</v>
      </c>
      <c r="B966" s="16" t="s">
        <v>1609</v>
      </c>
      <c r="C966" s="16" t="s">
        <v>10</v>
      </c>
      <c r="D966" s="4">
        <v>40285</v>
      </c>
      <c r="E966" s="23">
        <v>2010</v>
      </c>
      <c r="F966" s="19">
        <v>6.6</v>
      </c>
      <c r="G966" s="19">
        <f>IF(Movies[[#This Row],[rating]]=0,"",Movies[[#This Row],[rating]])</f>
        <v>6.6</v>
      </c>
      <c r="H966" s="19" t="str">
        <f>IF(Movies[[#This Row],[rating]]=0,"No Rating","Rated")</f>
        <v>Rated</v>
      </c>
      <c r="I966" s="16" t="s">
        <v>329</v>
      </c>
      <c r="J966" s="29" t="s">
        <v>12</v>
      </c>
      <c r="K966" s="19">
        <v>3.9980000000000002</v>
      </c>
      <c r="L966" s="26">
        <v>15</v>
      </c>
    </row>
    <row r="967" spans="1:12" x14ac:dyDescent="0.3">
      <c r="A967" s="14">
        <v>50210</v>
      </c>
      <c r="B967" s="16" t="s">
        <v>1610</v>
      </c>
      <c r="C967" s="16" t="s">
        <v>94</v>
      </c>
      <c r="D967" s="4">
        <v>40360</v>
      </c>
      <c r="E967" s="23">
        <v>2010</v>
      </c>
      <c r="F967" s="19">
        <v>6.4</v>
      </c>
      <c r="G967" s="19">
        <f>IF(Movies[[#This Row],[rating]]=0,"",Movies[[#This Row],[rating]])</f>
        <v>6.4</v>
      </c>
      <c r="H967" s="19" t="str">
        <f>IF(Movies[[#This Row],[rating]]=0,"No Rating","Rated")</f>
        <v>Rated</v>
      </c>
      <c r="I967" s="16" t="s">
        <v>1611</v>
      </c>
      <c r="J967" s="29" t="s">
        <v>96</v>
      </c>
      <c r="K967" s="19">
        <v>3.9889999999999999</v>
      </c>
      <c r="L967" s="26">
        <v>40</v>
      </c>
    </row>
    <row r="968" spans="1:12" x14ac:dyDescent="0.3">
      <c r="A968" s="14">
        <v>68803</v>
      </c>
      <c r="B968" s="16" t="s">
        <v>1612</v>
      </c>
      <c r="C968" s="16" t="s">
        <v>172</v>
      </c>
      <c r="D968" s="4">
        <v>40413</v>
      </c>
      <c r="E968" s="23">
        <v>2010</v>
      </c>
      <c r="F968" s="19">
        <v>6.3</v>
      </c>
      <c r="G968" s="19">
        <f>IF(Movies[[#This Row],[rating]]=0,"",Movies[[#This Row],[rating]])</f>
        <v>6.3</v>
      </c>
      <c r="H968" s="19" t="str">
        <f>IF(Movies[[#This Row],[rating]]=0,"No Rating","Rated")</f>
        <v>Rated</v>
      </c>
      <c r="I968" s="16" t="s">
        <v>1613</v>
      </c>
      <c r="J968" s="29" t="s">
        <v>12</v>
      </c>
      <c r="K968" s="19">
        <v>3.9860000000000002</v>
      </c>
      <c r="L968" s="26">
        <v>15</v>
      </c>
    </row>
    <row r="969" spans="1:12" x14ac:dyDescent="0.3">
      <c r="A969" s="14">
        <v>41616</v>
      </c>
      <c r="B969" s="16" t="s">
        <v>1614</v>
      </c>
      <c r="C969" s="16" t="s">
        <v>10</v>
      </c>
      <c r="D969" s="4">
        <v>40235</v>
      </c>
      <c r="E969" s="23">
        <v>2010</v>
      </c>
      <c r="F969" s="19">
        <v>6.1</v>
      </c>
      <c r="G969" s="19">
        <f>IF(Movies[[#This Row],[rating]]=0,"",Movies[[#This Row],[rating]])</f>
        <v>6.1</v>
      </c>
      <c r="H969" s="19" t="str">
        <f>IF(Movies[[#This Row],[rating]]=0,"No Rating","Rated")</f>
        <v>Rated</v>
      </c>
      <c r="I969" s="16" t="s">
        <v>1615</v>
      </c>
      <c r="J969" s="29" t="s">
        <v>12</v>
      </c>
      <c r="K969" s="19">
        <v>3.9769999999999999</v>
      </c>
      <c r="L969" s="26">
        <v>19</v>
      </c>
    </row>
    <row r="970" spans="1:12" x14ac:dyDescent="0.3">
      <c r="A970" s="14">
        <v>175987</v>
      </c>
      <c r="B970" s="16" t="s">
        <v>1616</v>
      </c>
      <c r="C970" s="16" t="s">
        <v>10</v>
      </c>
      <c r="D970" s="4">
        <v>40327</v>
      </c>
      <c r="E970" s="23">
        <v>2010</v>
      </c>
      <c r="F970" s="19">
        <v>6.4</v>
      </c>
      <c r="G970" s="19">
        <f>IF(Movies[[#This Row],[rating]]=0,"",Movies[[#This Row],[rating]])</f>
        <v>6.4</v>
      </c>
      <c r="H970" s="19" t="str">
        <f>IF(Movies[[#This Row],[rating]]=0,"No Rating","Rated")</f>
        <v>Rated</v>
      </c>
      <c r="I970" s="16" t="s">
        <v>1617</v>
      </c>
      <c r="J970" s="29" t="s">
        <v>12</v>
      </c>
      <c r="K970" s="19">
        <v>3.97</v>
      </c>
      <c r="L970" s="26">
        <v>15</v>
      </c>
    </row>
    <row r="971" spans="1:12" x14ac:dyDescent="0.3">
      <c r="A971" s="14">
        <v>52013</v>
      </c>
      <c r="B971" s="16" t="s">
        <v>1618</v>
      </c>
      <c r="C971" s="16" t="s">
        <v>10</v>
      </c>
      <c r="D971" s="4">
        <v>40249</v>
      </c>
      <c r="E971" s="23">
        <v>2010</v>
      </c>
      <c r="F971" s="19">
        <v>7.2</v>
      </c>
      <c r="G971" s="19">
        <f>IF(Movies[[#This Row],[rating]]=0,"",Movies[[#This Row],[rating]])</f>
        <v>7.2</v>
      </c>
      <c r="H971" s="19" t="str">
        <f>IF(Movies[[#This Row],[rating]]=0,"No Rating","Rated")</f>
        <v>Rated</v>
      </c>
      <c r="I971" s="16" t="s">
        <v>329</v>
      </c>
      <c r="J971" s="29" t="s">
        <v>12</v>
      </c>
      <c r="K971" s="19">
        <v>3.9689999999999999</v>
      </c>
      <c r="L971" s="26">
        <v>63</v>
      </c>
    </row>
    <row r="972" spans="1:12" x14ac:dyDescent="0.3">
      <c r="A972" s="14">
        <v>41156</v>
      </c>
      <c r="B972" s="16" t="s">
        <v>1619</v>
      </c>
      <c r="C972" s="16" t="s">
        <v>10</v>
      </c>
      <c r="D972" s="4">
        <v>40188</v>
      </c>
      <c r="E972" s="23">
        <v>2010</v>
      </c>
      <c r="F972" s="19">
        <v>6.3</v>
      </c>
      <c r="G972" s="19">
        <f>IF(Movies[[#This Row],[rating]]=0,"",Movies[[#This Row],[rating]])</f>
        <v>6.3</v>
      </c>
      <c r="H972" s="19" t="str">
        <f>IF(Movies[[#This Row],[rating]]=0,"No Rating","Rated")</f>
        <v>Rated</v>
      </c>
      <c r="I972" s="16" t="s">
        <v>998</v>
      </c>
      <c r="J972" s="29" t="s">
        <v>12</v>
      </c>
      <c r="K972" s="19">
        <v>3.964</v>
      </c>
      <c r="L972" s="26">
        <v>16</v>
      </c>
    </row>
    <row r="973" spans="1:12" x14ac:dyDescent="0.3">
      <c r="A973" s="14">
        <v>119441</v>
      </c>
      <c r="B973" s="16" t="s">
        <v>1620</v>
      </c>
      <c r="C973" s="16" t="s">
        <v>144</v>
      </c>
      <c r="D973" s="4">
        <v>40334</v>
      </c>
      <c r="E973" s="23">
        <v>2010</v>
      </c>
      <c r="F973" s="19">
        <v>7</v>
      </c>
      <c r="G973" s="19">
        <f>IF(Movies[[#This Row],[rating]]=0,"",Movies[[#This Row],[rating]])</f>
        <v>7</v>
      </c>
      <c r="H973" s="19" t="str">
        <f>IF(Movies[[#This Row],[rating]]=0,"No Rating","Rated")</f>
        <v>Rated</v>
      </c>
      <c r="I973" s="16" t="s">
        <v>1621</v>
      </c>
      <c r="J973" s="29" t="s">
        <v>146</v>
      </c>
      <c r="K973" s="19">
        <v>3.9630000000000001</v>
      </c>
      <c r="L973" s="26">
        <v>32</v>
      </c>
    </row>
    <row r="974" spans="1:12" x14ac:dyDescent="0.3">
      <c r="A974" s="14">
        <v>74447</v>
      </c>
      <c r="B974" s="16" t="s">
        <v>1622</v>
      </c>
      <c r="C974" s="16" t="s">
        <v>10</v>
      </c>
      <c r="D974" s="4">
        <v>40477</v>
      </c>
      <c r="E974" s="23">
        <v>2010</v>
      </c>
      <c r="F974" s="19">
        <v>6.7</v>
      </c>
      <c r="G974" s="19">
        <f>IF(Movies[[#This Row],[rating]]=0,"",Movies[[#This Row],[rating]])</f>
        <v>6.7</v>
      </c>
      <c r="H974" s="19" t="str">
        <f>IF(Movies[[#This Row],[rating]]=0,"No Rating","Rated")</f>
        <v>Rated</v>
      </c>
      <c r="I974" s="16" t="s">
        <v>189</v>
      </c>
      <c r="J974" s="29" t="s">
        <v>12</v>
      </c>
      <c r="K974" s="19">
        <v>3.9609999999999999</v>
      </c>
      <c r="L974" s="26">
        <v>35</v>
      </c>
    </row>
    <row r="975" spans="1:12" x14ac:dyDescent="0.3">
      <c r="A975" s="14">
        <v>40167</v>
      </c>
      <c r="B975" s="16" t="s">
        <v>1623</v>
      </c>
      <c r="C975" s="16" t="s">
        <v>94</v>
      </c>
      <c r="D975" s="4">
        <v>40206</v>
      </c>
      <c r="E975" s="23">
        <v>2010</v>
      </c>
      <c r="F975" s="19">
        <v>7.7</v>
      </c>
      <c r="G975" s="19">
        <f>IF(Movies[[#This Row],[rating]]=0,"",Movies[[#This Row],[rating]])</f>
        <v>7.7</v>
      </c>
      <c r="H975" s="19" t="str">
        <f>IF(Movies[[#This Row],[rating]]=0,"No Rating","Rated")</f>
        <v>Rated</v>
      </c>
      <c r="I975" s="16" t="s">
        <v>550</v>
      </c>
      <c r="J975" s="29" t="s">
        <v>96</v>
      </c>
      <c r="K975" s="19">
        <v>3.9609999999999999</v>
      </c>
      <c r="L975" s="26">
        <v>33</v>
      </c>
    </row>
    <row r="976" spans="1:12" x14ac:dyDescent="0.3">
      <c r="A976" s="14">
        <v>47868</v>
      </c>
      <c r="B976" s="16" t="s">
        <v>1624</v>
      </c>
      <c r="C976" s="16" t="s">
        <v>416</v>
      </c>
      <c r="D976" s="4">
        <v>40470</v>
      </c>
      <c r="E976" s="23">
        <v>2010</v>
      </c>
      <c r="F976" s="19">
        <v>5.6</v>
      </c>
      <c r="G976" s="19">
        <f>IF(Movies[[#This Row],[rating]]=0,"",Movies[[#This Row],[rating]])</f>
        <v>5.6</v>
      </c>
      <c r="H976" s="19" t="str">
        <f>IF(Movies[[#This Row],[rating]]=0,"No Rating","Rated")</f>
        <v>Rated</v>
      </c>
      <c r="I976" s="16" t="s">
        <v>1594</v>
      </c>
      <c r="J976" s="29" t="s">
        <v>12</v>
      </c>
      <c r="K976" s="19">
        <v>3.9540000000000002</v>
      </c>
      <c r="L976" s="26">
        <v>23</v>
      </c>
    </row>
    <row r="977" spans="1:12" x14ac:dyDescent="0.3">
      <c r="A977" s="14">
        <v>74518</v>
      </c>
      <c r="B977" s="16" t="s">
        <v>1625</v>
      </c>
      <c r="C977" s="16" t="s">
        <v>114</v>
      </c>
      <c r="D977" s="4">
        <v>40470</v>
      </c>
      <c r="E977" s="23">
        <v>2010</v>
      </c>
      <c r="F977" s="19">
        <v>5.1669999999999998</v>
      </c>
      <c r="G977" s="19">
        <f>IF(Movies[[#This Row],[rating]]=0,"",Movies[[#This Row],[rating]])</f>
        <v>5.1669999999999998</v>
      </c>
      <c r="H977" s="19" t="str">
        <f>IF(Movies[[#This Row],[rating]]=0,"No Rating","Rated")</f>
        <v>Rated</v>
      </c>
      <c r="I977" s="16" t="s">
        <v>148</v>
      </c>
      <c r="J977" s="29" t="s">
        <v>12</v>
      </c>
      <c r="K977" s="19">
        <v>3.94</v>
      </c>
      <c r="L977" s="26">
        <v>93</v>
      </c>
    </row>
    <row r="978" spans="1:12" x14ac:dyDescent="0.3">
      <c r="A978" s="14">
        <v>39845</v>
      </c>
      <c r="B978" s="16" t="s">
        <v>1626</v>
      </c>
      <c r="C978" s="16" t="s">
        <v>1627</v>
      </c>
      <c r="D978" s="4">
        <v>40359</v>
      </c>
      <c r="E978" s="23">
        <v>2010</v>
      </c>
      <c r="F978" s="19">
        <v>5.4</v>
      </c>
      <c r="G978" s="19">
        <f>IF(Movies[[#This Row],[rating]]=0,"",Movies[[#This Row],[rating]])</f>
        <v>5.4</v>
      </c>
      <c r="H978" s="19" t="str">
        <f>IF(Movies[[#This Row],[rating]]=0,"No Rating","Rated")</f>
        <v>Rated</v>
      </c>
      <c r="I978" s="16" t="s">
        <v>49</v>
      </c>
      <c r="J978" s="29" t="s">
        <v>12</v>
      </c>
      <c r="K978" s="19">
        <v>3.931</v>
      </c>
      <c r="L978" s="26">
        <v>50</v>
      </c>
    </row>
    <row r="979" spans="1:12" x14ac:dyDescent="0.3">
      <c r="A979" s="14">
        <v>47068</v>
      </c>
      <c r="B979" s="16" t="s">
        <v>1628</v>
      </c>
      <c r="C979" s="16" t="s">
        <v>416</v>
      </c>
      <c r="D979" s="4">
        <v>40209</v>
      </c>
      <c r="E979" s="23">
        <v>2010</v>
      </c>
      <c r="F979" s="19">
        <v>6.25</v>
      </c>
      <c r="G979" s="19">
        <f>IF(Movies[[#This Row],[rating]]=0,"",Movies[[#This Row],[rating]])</f>
        <v>6.25</v>
      </c>
      <c r="H979" s="19" t="str">
        <f>IF(Movies[[#This Row],[rating]]=0,"No Rating","Rated")</f>
        <v>Rated</v>
      </c>
      <c r="I979" s="16" t="s">
        <v>398</v>
      </c>
      <c r="J979" s="29" t="s">
        <v>12</v>
      </c>
      <c r="K979" s="19">
        <v>3.9279999999999999</v>
      </c>
      <c r="L979" s="26">
        <v>8</v>
      </c>
    </row>
    <row r="980" spans="1:12" x14ac:dyDescent="0.3">
      <c r="A980" s="14">
        <v>59728</v>
      </c>
      <c r="B980" s="16" t="s">
        <v>1629</v>
      </c>
      <c r="C980" s="16" t="s">
        <v>10</v>
      </c>
      <c r="D980" s="4">
        <v>40276</v>
      </c>
      <c r="E980" s="23">
        <v>2010</v>
      </c>
      <c r="F980" s="19">
        <v>5.6</v>
      </c>
      <c r="G980" s="19">
        <f>IF(Movies[[#This Row],[rating]]=0,"",Movies[[#This Row],[rating]])</f>
        <v>5.6</v>
      </c>
      <c r="H980" s="19" t="str">
        <f>IF(Movies[[#This Row],[rating]]=0,"No Rating","Rated")</f>
        <v>Rated</v>
      </c>
      <c r="I980" s="16" t="s">
        <v>49</v>
      </c>
      <c r="J980" s="29" t="s">
        <v>12</v>
      </c>
      <c r="K980" s="19">
        <v>3.927</v>
      </c>
      <c r="L980" s="26">
        <v>28</v>
      </c>
    </row>
    <row r="981" spans="1:12" x14ac:dyDescent="0.3">
      <c r="A981" s="14">
        <v>51823</v>
      </c>
      <c r="B981" s="16" t="s">
        <v>1630</v>
      </c>
      <c r="C981" s="16" t="s">
        <v>10</v>
      </c>
      <c r="D981" s="4">
        <v>40540</v>
      </c>
      <c r="E981" s="23">
        <v>2010</v>
      </c>
      <c r="F981" s="19">
        <v>5</v>
      </c>
      <c r="G981" s="19">
        <f>IF(Movies[[#This Row],[rating]]=0,"",Movies[[#This Row],[rating]])</f>
        <v>5</v>
      </c>
      <c r="H981" s="19" t="str">
        <f>IF(Movies[[#This Row],[rating]]=0,"No Rating","Rated")</f>
        <v>Rated</v>
      </c>
      <c r="I981" s="16" t="s">
        <v>1631</v>
      </c>
      <c r="J981" s="29" t="s">
        <v>12</v>
      </c>
      <c r="K981" s="19">
        <v>3.9260000000000002</v>
      </c>
      <c r="L981" s="26">
        <v>42</v>
      </c>
    </row>
    <row r="982" spans="1:12" x14ac:dyDescent="0.3">
      <c r="A982" s="14">
        <v>46504</v>
      </c>
      <c r="B982" s="16" t="s">
        <v>1632</v>
      </c>
      <c r="C982" s="16" t="s">
        <v>10</v>
      </c>
      <c r="D982" s="4">
        <v>40265</v>
      </c>
      <c r="E982" s="23">
        <v>2010</v>
      </c>
      <c r="F982" s="19">
        <v>5.4</v>
      </c>
      <c r="G982" s="19">
        <f>IF(Movies[[#This Row],[rating]]=0,"",Movies[[#This Row],[rating]])</f>
        <v>5.4</v>
      </c>
      <c r="H982" s="19" t="str">
        <f>IF(Movies[[#This Row],[rating]]=0,"No Rating","Rated")</f>
        <v>Rated</v>
      </c>
      <c r="I982" s="16" t="s">
        <v>1089</v>
      </c>
      <c r="J982" s="29" t="s">
        <v>12</v>
      </c>
      <c r="K982" s="19">
        <v>3.92</v>
      </c>
      <c r="L982" s="26">
        <v>55</v>
      </c>
    </row>
    <row r="983" spans="1:12" x14ac:dyDescent="0.3">
      <c r="A983" s="14">
        <v>73541</v>
      </c>
      <c r="B983" s="16" t="s">
        <v>1633</v>
      </c>
      <c r="C983" s="16" t="s">
        <v>10</v>
      </c>
      <c r="D983" s="4">
        <v>40482</v>
      </c>
      <c r="E983" s="23">
        <v>2010</v>
      </c>
      <c r="F983" s="19">
        <v>6.4</v>
      </c>
      <c r="G983" s="19">
        <f>IF(Movies[[#This Row],[rating]]=0,"",Movies[[#This Row],[rating]])</f>
        <v>6.4</v>
      </c>
      <c r="H983" s="19" t="str">
        <f>IF(Movies[[#This Row],[rating]]=0,"No Rating","Rated")</f>
        <v>Rated</v>
      </c>
      <c r="I983" s="16" t="s">
        <v>30</v>
      </c>
      <c r="J983" s="29" t="s">
        <v>12</v>
      </c>
      <c r="K983" s="19">
        <v>3.919</v>
      </c>
      <c r="L983" s="26">
        <v>40</v>
      </c>
    </row>
    <row r="984" spans="1:12" x14ac:dyDescent="0.3">
      <c r="A984" s="14">
        <v>41397</v>
      </c>
      <c r="B984" s="16" t="s">
        <v>1634</v>
      </c>
      <c r="C984" s="16" t="s">
        <v>10</v>
      </c>
      <c r="D984" s="4">
        <v>40203</v>
      </c>
      <c r="E984" s="23">
        <v>2010</v>
      </c>
      <c r="F984" s="19">
        <v>6.9</v>
      </c>
      <c r="G984" s="19">
        <f>IF(Movies[[#This Row],[rating]]=0,"",Movies[[#This Row],[rating]])</f>
        <v>6.9</v>
      </c>
      <c r="H984" s="19" t="str">
        <f>IF(Movies[[#This Row],[rating]]=0,"No Rating","Rated")</f>
        <v>Rated</v>
      </c>
      <c r="I984" s="16" t="s">
        <v>329</v>
      </c>
      <c r="J984" s="29" t="s">
        <v>12</v>
      </c>
      <c r="K984" s="19">
        <v>3.9129999999999998</v>
      </c>
      <c r="L984" s="26">
        <v>46</v>
      </c>
    </row>
    <row r="985" spans="1:12" x14ac:dyDescent="0.3">
      <c r="A985" s="14">
        <v>50119</v>
      </c>
      <c r="B985" s="16" t="s">
        <v>1635</v>
      </c>
      <c r="C985" s="16" t="s">
        <v>10</v>
      </c>
      <c r="D985" s="4">
        <v>40409</v>
      </c>
      <c r="E985" s="23">
        <v>2010</v>
      </c>
      <c r="F985" s="19">
        <v>4.8</v>
      </c>
      <c r="G985" s="19">
        <f>IF(Movies[[#This Row],[rating]]=0,"",Movies[[#This Row],[rating]])</f>
        <v>4.8</v>
      </c>
      <c r="H985" s="19" t="str">
        <f>IF(Movies[[#This Row],[rating]]=0,"No Rating","Rated")</f>
        <v>Rated</v>
      </c>
      <c r="I985" s="16" t="s">
        <v>1636</v>
      </c>
      <c r="J985" s="29" t="s">
        <v>12</v>
      </c>
      <c r="K985" s="19">
        <v>3.9079999999999999</v>
      </c>
      <c r="L985" s="26">
        <v>27</v>
      </c>
    </row>
    <row r="986" spans="1:12" x14ac:dyDescent="0.3">
      <c r="A986" s="14">
        <v>55045</v>
      </c>
      <c r="B986" s="16" t="s">
        <v>1637</v>
      </c>
      <c r="C986" s="16" t="s">
        <v>1638</v>
      </c>
      <c r="D986" s="4">
        <v>40305</v>
      </c>
      <c r="E986" s="23">
        <v>2010</v>
      </c>
      <c r="F986" s="19">
        <v>4.7</v>
      </c>
      <c r="G986" s="19">
        <f>IF(Movies[[#This Row],[rating]]=0,"",Movies[[#This Row],[rating]])</f>
        <v>4.7</v>
      </c>
      <c r="H986" s="19" t="str">
        <f>IF(Movies[[#This Row],[rating]]=0,"No Rating","Rated")</f>
        <v>Rated</v>
      </c>
      <c r="I986" s="16" t="s">
        <v>183</v>
      </c>
      <c r="J986" s="29" t="s">
        <v>12</v>
      </c>
      <c r="K986" s="19">
        <v>3.907</v>
      </c>
      <c r="L986" s="26">
        <v>48</v>
      </c>
    </row>
    <row r="987" spans="1:12" x14ac:dyDescent="0.3">
      <c r="A987" s="14">
        <v>58515</v>
      </c>
      <c r="B987" s="16" t="s">
        <v>1639</v>
      </c>
      <c r="C987" s="16" t="s">
        <v>367</v>
      </c>
      <c r="D987" s="4">
        <v>40332</v>
      </c>
      <c r="E987" s="23">
        <v>2010</v>
      </c>
      <c r="F987" s="19">
        <v>6.9</v>
      </c>
      <c r="G987" s="19">
        <f>IF(Movies[[#This Row],[rating]]=0,"",Movies[[#This Row],[rating]])</f>
        <v>6.9</v>
      </c>
      <c r="H987" s="19" t="str">
        <f>IF(Movies[[#This Row],[rating]]=0,"No Rating","Rated")</f>
        <v>Rated</v>
      </c>
      <c r="I987" s="16" t="s">
        <v>1640</v>
      </c>
      <c r="J987" s="29" t="s">
        <v>12</v>
      </c>
      <c r="K987" s="19">
        <v>3.9060000000000001</v>
      </c>
      <c r="L987" s="26">
        <v>83</v>
      </c>
    </row>
    <row r="988" spans="1:12" x14ac:dyDescent="0.3">
      <c r="A988" s="14">
        <v>58602</v>
      </c>
      <c r="B988" s="16" t="s">
        <v>1641</v>
      </c>
      <c r="C988" s="16" t="s">
        <v>1642</v>
      </c>
      <c r="D988" s="4">
        <v>40241</v>
      </c>
      <c r="E988" s="23">
        <v>2010</v>
      </c>
      <c r="F988" s="19">
        <v>5.6</v>
      </c>
      <c r="G988" s="19">
        <f>IF(Movies[[#This Row],[rating]]=0,"",Movies[[#This Row],[rating]])</f>
        <v>5.6</v>
      </c>
      <c r="H988" s="19" t="str">
        <f>IF(Movies[[#This Row],[rating]]=0,"No Rating","Rated")</f>
        <v>Rated</v>
      </c>
      <c r="I988" s="16" t="s">
        <v>1164</v>
      </c>
      <c r="J988" s="29" t="s">
        <v>110</v>
      </c>
      <c r="K988" s="19">
        <v>3.9049999999999998</v>
      </c>
      <c r="L988" s="26">
        <v>34</v>
      </c>
    </row>
    <row r="989" spans="1:12" x14ac:dyDescent="0.3">
      <c r="A989" s="14">
        <v>48417</v>
      </c>
      <c r="B989" s="16" t="s">
        <v>1643</v>
      </c>
      <c r="C989" s="16" t="s">
        <v>784</v>
      </c>
      <c r="D989" s="4">
        <v>40416</v>
      </c>
      <c r="E989" s="23">
        <v>2010</v>
      </c>
      <c r="F989" s="19">
        <v>5.8</v>
      </c>
      <c r="G989" s="19">
        <f>IF(Movies[[#This Row],[rating]]=0,"",Movies[[#This Row],[rating]])</f>
        <v>5.8</v>
      </c>
      <c r="H989" s="19" t="str">
        <f>IF(Movies[[#This Row],[rating]]=0,"No Rating","Rated")</f>
        <v>Rated</v>
      </c>
      <c r="I989" s="16" t="s">
        <v>56</v>
      </c>
      <c r="J989" s="29" t="s">
        <v>534</v>
      </c>
      <c r="K989" s="19">
        <v>3.899</v>
      </c>
      <c r="L989" s="26">
        <v>53</v>
      </c>
    </row>
    <row r="990" spans="1:12" x14ac:dyDescent="0.3">
      <c r="A990" s="14">
        <v>278778</v>
      </c>
      <c r="B990" s="16" t="s">
        <v>1644</v>
      </c>
      <c r="C990" s="16" t="s">
        <v>1645</v>
      </c>
      <c r="D990" s="4">
        <v>40336</v>
      </c>
      <c r="E990" s="23">
        <v>2010</v>
      </c>
      <c r="F990" s="19">
        <v>5.8</v>
      </c>
      <c r="G990" s="19">
        <f>IF(Movies[[#This Row],[rating]]=0,"",Movies[[#This Row],[rating]])</f>
        <v>5.8</v>
      </c>
      <c r="H990" s="19" t="str">
        <f>IF(Movies[[#This Row],[rating]]=0,"No Rating","Rated")</f>
        <v>Rated</v>
      </c>
      <c r="I990" s="16" t="s">
        <v>136</v>
      </c>
      <c r="J990" s="29" t="s">
        <v>12</v>
      </c>
      <c r="K990" s="19">
        <v>3.8959999999999999</v>
      </c>
      <c r="L990" s="26">
        <v>14</v>
      </c>
    </row>
    <row r="991" spans="1:12" x14ac:dyDescent="0.3">
      <c r="A991" s="14">
        <v>52321</v>
      </c>
      <c r="B991" s="16" t="s">
        <v>1646</v>
      </c>
      <c r="C991" s="16" t="s">
        <v>108</v>
      </c>
      <c r="D991" s="4">
        <v>40541</v>
      </c>
      <c r="E991" s="23">
        <v>2010</v>
      </c>
      <c r="F991" s="19">
        <v>3.8210000000000002</v>
      </c>
      <c r="G991" s="19">
        <f>IF(Movies[[#This Row],[rating]]=0,"",Movies[[#This Row],[rating]])</f>
        <v>3.8210000000000002</v>
      </c>
      <c r="H991" s="19" t="str">
        <f>IF(Movies[[#This Row],[rating]]=0,"No Rating","Rated")</f>
        <v>Rated</v>
      </c>
      <c r="I991" s="16" t="s">
        <v>1647</v>
      </c>
      <c r="J991" s="29" t="s">
        <v>110</v>
      </c>
      <c r="K991" s="19">
        <v>3.8959999999999999</v>
      </c>
      <c r="L991" s="26">
        <v>14</v>
      </c>
    </row>
    <row r="992" spans="1:12" x14ac:dyDescent="0.3">
      <c r="A992" s="14">
        <v>24246</v>
      </c>
      <c r="B992" s="16" t="s">
        <v>1648</v>
      </c>
      <c r="C992" s="16" t="s">
        <v>10</v>
      </c>
      <c r="D992" s="4">
        <v>40384</v>
      </c>
      <c r="E992" s="23">
        <v>2010</v>
      </c>
      <c r="F992" s="19">
        <v>4.3929999999999998</v>
      </c>
      <c r="G992" s="19">
        <f>IF(Movies[[#This Row],[rating]]=0,"",Movies[[#This Row],[rating]])</f>
        <v>4.3929999999999998</v>
      </c>
      <c r="H992" s="19" t="str">
        <f>IF(Movies[[#This Row],[rating]]=0,"No Rating","Rated")</f>
        <v>Rated</v>
      </c>
      <c r="I992" s="16" t="s">
        <v>468</v>
      </c>
      <c r="J992" s="29" t="s">
        <v>12</v>
      </c>
      <c r="K992" s="19">
        <v>3.891</v>
      </c>
      <c r="L992" s="26">
        <v>14</v>
      </c>
    </row>
    <row r="993" spans="1:12" x14ac:dyDescent="0.3">
      <c r="A993" s="14">
        <v>57173</v>
      </c>
      <c r="B993" s="16" t="s">
        <v>1649</v>
      </c>
      <c r="C993" s="16" t="s">
        <v>10</v>
      </c>
      <c r="D993" s="4">
        <v>40460</v>
      </c>
      <c r="E993" s="23">
        <v>2010</v>
      </c>
      <c r="F993" s="19">
        <v>3.7069999999999999</v>
      </c>
      <c r="G993" s="19">
        <f>IF(Movies[[#This Row],[rating]]=0,"",Movies[[#This Row],[rating]])</f>
        <v>3.7069999999999999</v>
      </c>
      <c r="H993" s="19" t="str">
        <f>IF(Movies[[#This Row],[rating]]=0,"No Rating","Rated")</f>
        <v>Rated</v>
      </c>
      <c r="I993" s="16" t="s">
        <v>1650</v>
      </c>
      <c r="J993" s="29" t="s">
        <v>12</v>
      </c>
      <c r="K993" s="19">
        <v>3.89</v>
      </c>
      <c r="L993" s="26">
        <v>29</v>
      </c>
    </row>
    <row r="994" spans="1:12" x14ac:dyDescent="0.3">
      <c r="A994" s="14">
        <v>62368</v>
      </c>
      <c r="B994" s="16" t="s">
        <v>1651</v>
      </c>
      <c r="C994" s="16" t="s">
        <v>144</v>
      </c>
      <c r="D994" s="4">
        <v>40376</v>
      </c>
      <c r="E994" s="23">
        <v>2010</v>
      </c>
      <c r="F994" s="19">
        <v>5.9</v>
      </c>
      <c r="G994" s="19">
        <f>IF(Movies[[#This Row],[rating]]=0,"",Movies[[#This Row],[rating]])</f>
        <v>5.9</v>
      </c>
      <c r="H994" s="19" t="str">
        <f>IF(Movies[[#This Row],[rating]]=0,"No Rating","Rated")</f>
        <v>Rated</v>
      </c>
      <c r="I994" s="16" t="s">
        <v>1652</v>
      </c>
      <c r="J994" s="29" t="s">
        <v>146</v>
      </c>
      <c r="K994" s="19">
        <v>3.8860000000000001</v>
      </c>
      <c r="L994" s="26">
        <v>47</v>
      </c>
    </row>
    <row r="995" spans="1:12" x14ac:dyDescent="0.3">
      <c r="A995" s="14">
        <v>51297</v>
      </c>
      <c r="B995" s="16" t="s">
        <v>1653</v>
      </c>
      <c r="C995" s="16" t="s">
        <v>1654</v>
      </c>
      <c r="D995" s="4">
        <v>40201</v>
      </c>
      <c r="E995" s="23">
        <v>2010</v>
      </c>
      <c r="F995" s="19">
        <v>5.6</v>
      </c>
      <c r="G995" s="19">
        <f>IF(Movies[[#This Row],[rating]]=0,"",Movies[[#This Row],[rating]])</f>
        <v>5.6</v>
      </c>
      <c r="H995" s="19" t="str">
        <f>IF(Movies[[#This Row],[rating]]=0,"No Rating","Rated")</f>
        <v>Rated</v>
      </c>
      <c r="I995" s="16" t="s">
        <v>33</v>
      </c>
      <c r="J995" s="29" t="s">
        <v>146</v>
      </c>
      <c r="K995" s="19">
        <v>3.883</v>
      </c>
      <c r="L995" s="26">
        <v>15</v>
      </c>
    </row>
    <row r="996" spans="1:12" x14ac:dyDescent="0.3">
      <c r="A996" s="14">
        <v>85441</v>
      </c>
      <c r="B996" s="16" t="s">
        <v>1655</v>
      </c>
      <c r="C996" s="16" t="s">
        <v>1121</v>
      </c>
      <c r="D996" s="4">
        <v>40534</v>
      </c>
      <c r="E996" s="23">
        <v>2010</v>
      </c>
      <c r="F996" s="19">
        <v>7.3789999999999996</v>
      </c>
      <c r="G996" s="19">
        <f>IF(Movies[[#This Row],[rating]]=0,"",Movies[[#This Row],[rating]])</f>
        <v>7.3789999999999996</v>
      </c>
      <c r="H996" s="19" t="str">
        <f>IF(Movies[[#This Row],[rating]]=0,"No Rating","Rated")</f>
        <v>Rated</v>
      </c>
      <c r="I996" s="16" t="s">
        <v>49</v>
      </c>
      <c r="J996" s="29" t="s">
        <v>1122</v>
      </c>
      <c r="K996" s="19">
        <v>3.8780000000000001</v>
      </c>
      <c r="L996" s="26">
        <v>70</v>
      </c>
    </row>
    <row r="997" spans="1:12" x14ac:dyDescent="0.3">
      <c r="A997" s="14">
        <v>59112</v>
      </c>
      <c r="B997" s="16" t="s">
        <v>1656</v>
      </c>
      <c r="C997" s="16" t="s">
        <v>654</v>
      </c>
      <c r="D997" s="4">
        <v>40528</v>
      </c>
      <c r="E997" s="23">
        <v>2010</v>
      </c>
      <c r="F997" s="19">
        <v>6.4</v>
      </c>
      <c r="G997" s="19">
        <f>IF(Movies[[#This Row],[rating]]=0,"",Movies[[#This Row],[rating]])</f>
        <v>6.4</v>
      </c>
      <c r="H997" s="19" t="str">
        <f>IF(Movies[[#This Row],[rating]]=0,"No Rating","Rated")</f>
        <v>Rated</v>
      </c>
      <c r="I997" s="16" t="s">
        <v>49</v>
      </c>
      <c r="J997" s="29" t="s">
        <v>110</v>
      </c>
      <c r="K997" s="19">
        <v>3.875</v>
      </c>
      <c r="L997" s="26">
        <v>34</v>
      </c>
    </row>
    <row r="998" spans="1:12" x14ac:dyDescent="0.3">
      <c r="A998" s="14">
        <v>63706</v>
      </c>
      <c r="B998" s="16" t="s">
        <v>1657</v>
      </c>
      <c r="C998" s="16" t="s">
        <v>1845</v>
      </c>
      <c r="D998" s="4">
        <v>40432</v>
      </c>
      <c r="E998" s="23">
        <v>2010</v>
      </c>
      <c r="F998" s="19">
        <v>3.5</v>
      </c>
      <c r="G998" s="19">
        <f>IF(Movies[[#This Row],[rating]]=0,"",Movies[[#This Row],[rating]])</f>
        <v>3.5</v>
      </c>
      <c r="H998" s="19" t="str">
        <f>IF(Movies[[#This Row],[rating]]=0,"No Rating","Rated")</f>
        <v>Rated</v>
      </c>
      <c r="I998" s="16" t="s">
        <v>1505</v>
      </c>
      <c r="J998" s="29" t="s">
        <v>12</v>
      </c>
      <c r="K998" s="19">
        <v>3.8740000000000001</v>
      </c>
      <c r="L998" s="26">
        <v>25</v>
      </c>
    </row>
    <row r="999" spans="1:12" x14ac:dyDescent="0.3">
      <c r="A999" s="14">
        <v>54694</v>
      </c>
      <c r="B999" s="16" t="s">
        <v>1658</v>
      </c>
      <c r="C999" s="16" t="s">
        <v>10</v>
      </c>
      <c r="D999" s="4">
        <v>40523</v>
      </c>
      <c r="E999" s="23">
        <v>2010</v>
      </c>
      <c r="F999" s="19">
        <v>7.2</v>
      </c>
      <c r="G999" s="19">
        <f>IF(Movies[[#This Row],[rating]]=0,"",Movies[[#This Row],[rating]])</f>
        <v>7.2</v>
      </c>
      <c r="H999" s="19" t="str">
        <f>IF(Movies[[#This Row],[rating]]=0,"No Rating","Rated")</f>
        <v>Rated</v>
      </c>
      <c r="I999" s="16" t="s">
        <v>329</v>
      </c>
      <c r="J999" s="29" t="s">
        <v>12</v>
      </c>
      <c r="K999" s="19">
        <v>3.871</v>
      </c>
      <c r="L999" s="26">
        <v>20</v>
      </c>
    </row>
    <row r="1000" spans="1:12" x14ac:dyDescent="0.3">
      <c r="A1000" s="14">
        <v>111039</v>
      </c>
      <c r="B1000" s="16" t="s">
        <v>1659</v>
      </c>
      <c r="C1000" s="16" t="s">
        <v>432</v>
      </c>
      <c r="D1000" s="4">
        <v>40304</v>
      </c>
      <c r="E1000" s="23">
        <v>2010</v>
      </c>
      <c r="F1000" s="19">
        <v>4.5999999999999996</v>
      </c>
      <c r="G1000" s="19">
        <f>IF(Movies[[#This Row],[rating]]=0,"",Movies[[#This Row],[rating]])</f>
        <v>4.5999999999999996</v>
      </c>
      <c r="H1000" s="19" t="str">
        <f>IF(Movies[[#This Row],[rating]]=0,"No Rating","Rated")</f>
        <v>Rated</v>
      </c>
      <c r="I1000" s="16" t="s">
        <v>1660</v>
      </c>
      <c r="J1000" s="29" t="s">
        <v>12</v>
      </c>
      <c r="K1000" s="19">
        <v>3.863</v>
      </c>
      <c r="L1000" s="26">
        <v>17</v>
      </c>
    </row>
    <row r="1001" spans="1:12" x14ac:dyDescent="0.3">
      <c r="A1001" s="14">
        <v>58884</v>
      </c>
      <c r="B1001" s="16" t="s">
        <v>1661</v>
      </c>
      <c r="C1001" s="16" t="s">
        <v>10</v>
      </c>
      <c r="D1001" s="4">
        <v>40277</v>
      </c>
      <c r="E1001" s="23">
        <v>2010</v>
      </c>
      <c r="F1001" s="19">
        <v>5.8380000000000001</v>
      </c>
      <c r="G1001" s="19">
        <f>IF(Movies[[#This Row],[rating]]=0,"",Movies[[#This Row],[rating]])</f>
        <v>5.8380000000000001</v>
      </c>
      <c r="H1001" s="19" t="str">
        <f>IF(Movies[[#This Row],[rating]]=0,"No Rating","Rated")</f>
        <v>Rated</v>
      </c>
      <c r="I1001" s="16" t="s">
        <v>49</v>
      </c>
      <c r="J1001" s="29" t="s">
        <v>12</v>
      </c>
      <c r="K1001" s="19">
        <v>3.86</v>
      </c>
      <c r="L1001" s="26">
        <v>34</v>
      </c>
    </row>
    <row r="1002" spans="1:12" x14ac:dyDescent="0.3">
      <c r="A1002" s="14">
        <v>12445</v>
      </c>
      <c r="B1002" s="16" t="s">
        <v>1662</v>
      </c>
      <c r="C1002" s="16" t="s">
        <v>14</v>
      </c>
      <c r="D1002" s="4">
        <v>40736</v>
      </c>
      <c r="E1002" s="23">
        <v>2011</v>
      </c>
      <c r="F1002" s="19">
        <v>8.0890000000000004</v>
      </c>
      <c r="G1002" s="19">
        <f>IF(Movies[[#This Row],[rating]]=0,"",Movies[[#This Row],[rating]])</f>
        <v>8.0890000000000004</v>
      </c>
      <c r="H1002" s="19" t="str">
        <f>IF(Movies[[#This Row],[rating]]=0,"No Rating","Rated")</f>
        <v>Rated</v>
      </c>
      <c r="I1002" s="16" t="s">
        <v>1465</v>
      </c>
      <c r="J1002" s="29" t="s">
        <v>12</v>
      </c>
      <c r="K1002" s="19">
        <v>115.252</v>
      </c>
      <c r="L1002" s="26">
        <v>20842</v>
      </c>
    </row>
    <row r="1003" spans="1:12" x14ac:dyDescent="0.3">
      <c r="A1003" s="14">
        <v>1865</v>
      </c>
      <c r="B1003" s="16" t="s">
        <v>1663</v>
      </c>
      <c r="C1003" s="16" t="s">
        <v>14</v>
      </c>
      <c r="D1003" s="4">
        <v>40678</v>
      </c>
      <c r="E1003" s="23">
        <v>2011</v>
      </c>
      <c r="F1003" s="19">
        <v>6.556</v>
      </c>
      <c r="G1003" s="19">
        <f>IF(Movies[[#This Row],[rating]]=0,"",Movies[[#This Row],[rating]])</f>
        <v>6.556</v>
      </c>
      <c r="H1003" s="19" t="str">
        <f>IF(Movies[[#This Row],[rating]]=0,"No Rating","Rated")</f>
        <v>Rated</v>
      </c>
      <c r="I1003" s="16" t="s">
        <v>1137</v>
      </c>
      <c r="J1003" s="29" t="s">
        <v>12</v>
      </c>
      <c r="K1003" s="19">
        <v>102.748</v>
      </c>
      <c r="L1003" s="26">
        <v>14166</v>
      </c>
    </row>
    <row r="1004" spans="1:12" x14ac:dyDescent="0.3">
      <c r="A1004" s="14">
        <v>82023</v>
      </c>
      <c r="B1004" s="16" t="s">
        <v>1664</v>
      </c>
      <c r="C1004" s="16" t="s">
        <v>284</v>
      </c>
      <c r="D1004" s="4">
        <v>40884</v>
      </c>
      <c r="E1004" s="23">
        <v>2011</v>
      </c>
      <c r="F1004" s="19">
        <v>6</v>
      </c>
      <c r="G1004" s="19">
        <f>IF(Movies[[#This Row],[rating]]=0,"",Movies[[#This Row],[rating]])</f>
        <v>6</v>
      </c>
      <c r="H1004" s="19" t="str">
        <f>IF(Movies[[#This Row],[rating]]=0,"No Rating","Rated")</f>
        <v>Rated</v>
      </c>
      <c r="I1004" s="16" t="s">
        <v>33</v>
      </c>
      <c r="J1004" s="29" t="s">
        <v>286</v>
      </c>
      <c r="K1004" s="19">
        <v>97.947999999999993</v>
      </c>
      <c r="L1004" s="26">
        <v>117</v>
      </c>
    </row>
    <row r="1005" spans="1:12" x14ac:dyDescent="0.3">
      <c r="A1005" s="14">
        <v>118249</v>
      </c>
      <c r="B1005" s="16" t="s">
        <v>1665</v>
      </c>
      <c r="C1005" s="16" t="s">
        <v>10</v>
      </c>
      <c r="D1005" s="4">
        <v>40799</v>
      </c>
      <c r="E1005" s="23">
        <v>2011</v>
      </c>
      <c r="F1005" s="19">
        <v>6.9</v>
      </c>
      <c r="G1005" s="19">
        <f>IF(Movies[[#This Row],[rating]]=0,"",Movies[[#This Row],[rating]])</f>
        <v>6.9</v>
      </c>
      <c r="H1005" s="19" t="str">
        <f>IF(Movies[[#This Row],[rating]]=0,"No Rating","Rated")</f>
        <v>Rated</v>
      </c>
      <c r="I1005" s="16" t="s">
        <v>1666</v>
      </c>
      <c r="J1005" s="29" t="s">
        <v>12</v>
      </c>
      <c r="K1005" s="19">
        <v>95.290999999999997</v>
      </c>
      <c r="L1005" s="26">
        <v>98</v>
      </c>
    </row>
    <row r="1006" spans="1:12" x14ac:dyDescent="0.3">
      <c r="A1006" s="14">
        <v>50619</v>
      </c>
      <c r="B1006" s="16" t="s">
        <v>1667</v>
      </c>
      <c r="C1006" s="16" t="s">
        <v>10</v>
      </c>
      <c r="D1006" s="4">
        <v>40863</v>
      </c>
      <c r="E1006" s="23">
        <v>2011</v>
      </c>
      <c r="F1006" s="19">
        <v>6.1959999999999997</v>
      </c>
      <c r="G1006" s="19">
        <f>IF(Movies[[#This Row],[rating]]=0,"",Movies[[#This Row],[rating]])</f>
        <v>6.1959999999999997</v>
      </c>
      <c r="H1006" s="19" t="str">
        <f>IF(Movies[[#This Row],[rating]]=0,"No Rating","Rated")</f>
        <v>Rated</v>
      </c>
      <c r="I1006" s="16" t="s">
        <v>1668</v>
      </c>
      <c r="J1006" s="29" t="s">
        <v>12</v>
      </c>
      <c r="K1006" s="19">
        <v>89.456000000000003</v>
      </c>
      <c r="L1006" s="26">
        <v>8840</v>
      </c>
    </row>
    <row r="1007" spans="1:12" x14ac:dyDescent="0.3">
      <c r="A1007" s="14">
        <v>49013</v>
      </c>
      <c r="B1007" s="16" t="s">
        <v>1669</v>
      </c>
      <c r="C1007" s="16" t="s">
        <v>10</v>
      </c>
      <c r="D1007" s="4">
        <v>40705</v>
      </c>
      <c r="E1007" s="23">
        <v>2011</v>
      </c>
      <c r="F1007" s="19">
        <v>6.1360000000000001</v>
      </c>
      <c r="G1007" s="19">
        <f>IF(Movies[[#This Row],[rating]]=0,"",Movies[[#This Row],[rating]])</f>
        <v>6.1360000000000001</v>
      </c>
      <c r="H1007" s="19" t="str">
        <f>IF(Movies[[#This Row],[rating]]=0,"No Rating","Rated")</f>
        <v>Rated</v>
      </c>
      <c r="I1007" s="16" t="s">
        <v>1670</v>
      </c>
      <c r="J1007" s="29" t="s">
        <v>12</v>
      </c>
      <c r="K1007" s="19">
        <v>85.5</v>
      </c>
      <c r="L1007" s="26">
        <v>7901</v>
      </c>
    </row>
    <row r="1008" spans="1:12" x14ac:dyDescent="0.3">
      <c r="A1008" s="14">
        <v>1771</v>
      </c>
      <c r="B1008" s="16" t="s">
        <v>1671</v>
      </c>
      <c r="C1008" s="16" t="s">
        <v>10</v>
      </c>
      <c r="D1008" s="4">
        <v>40746</v>
      </c>
      <c r="E1008" s="23">
        <v>2011</v>
      </c>
      <c r="F1008" s="19">
        <v>7</v>
      </c>
      <c r="G1008" s="19">
        <f>IF(Movies[[#This Row],[rating]]=0,"",Movies[[#This Row],[rating]])</f>
        <v>7</v>
      </c>
      <c r="H1008" s="19" t="str">
        <f>IF(Movies[[#This Row],[rating]]=0,"No Rating","Rated")</f>
        <v>Rated</v>
      </c>
      <c r="I1008" s="16" t="s">
        <v>638</v>
      </c>
      <c r="J1008" s="29" t="s">
        <v>12</v>
      </c>
      <c r="K1008" s="19">
        <v>83.313000000000002</v>
      </c>
      <c r="L1008" s="26">
        <v>21654</v>
      </c>
    </row>
    <row r="1009" spans="1:12" x14ac:dyDescent="0.3">
      <c r="A1009" s="14">
        <v>10195</v>
      </c>
      <c r="B1009" s="16" t="s">
        <v>1672</v>
      </c>
      <c r="C1009" s="16" t="s">
        <v>10</v>
      </c>
      <c r="D1009" s="4">
        <v>40654</v>
      </c>
      <c r="E1009" s="23">
        <v>2011</v>
      </c>
      <c r="F1009" s="19">
        <v>6.8</v>
      </c>
      <c r="G1009" s="19">
        <f>IF(Movies[[#This Row],[rating]]=0,"",Movies[[#This Row],[rating]])</f>
        <v>6.8</v>
      </c>
      <c r="H1009" s="19" t="str">
        <f>IF(Movies[[#This Row],[rating]]=0,"No Rating","Rated")</f>
        <v>Rated</v>
      </c>
      <c r="I1009" s="16" t="s">
        <v>67</v>
      </c>
      <c r="J1009" s="29" t="s">
        <v>12</v>
      </c>
      <c r="K1009" s="19">
        <v>76.373000000000005</v>
      </c>
      <c r="L1009" s="26">
        <v>21353</v>
      </c>
    </row>
    <row r="1010" spans="1:12" x14ac:dyDescent="0.3">
      <c r="A1010" s="14">
        <v>39254</v>
      </c>
      <c r="B1010" s="16" t="s">
        <v>1673</v>
      </c>
      <c r="C1010" s="16" t="s">
        <v>1674</v>
      </c>
      <c r="D1010" s="4">
        <v>40814</v>
      </c>
      <c r="E1010" s="23">
        <v>2011</v>
      </c>
      <c r="F1010" s="19">
        <v>7.0460000000000003</v>
      </c>
      <c r="G1010" s="19">
        <f>IF(Movies[[#This Row],[rating]]=0,"",Movies[[#This Row],[rating]])</f>
        <v>7.0460000000000003</v>
      </c>
      <c r="H1010" s="19" t="str">
        <f>IF(Movies[[#This Row],[rating]]=0,"No Rating","Rated")</f>
        <v>Rated</v>
      </c>
      <c r="I1010" s="16" t="s">
        <v>1675</v>
      </c>
      <c r="J1010" s="29" t="s">
        <v>12</v>
      </c>
      <c r="K1010" s="19">
        <v>73.536000000000001</v>
      </c>
      <c r="L1010" s="26">
        <v>8478</v>
      </c>
    </row>
    <row r="1011" spans="1:12" x14ac:dyDescent="0.3">
      <c r="A1011" s="14">
        <v>77338</v>
      </c>
      <c r="B1011" s="16" t="s">
        <v>1676</v>
      </c>
      <c r="C1011" s="16" t="s">
        <v>108</v>
      </c>
      <c r="D1011" s="4">
        <v>40849</v>
      </c>
      <c r="E1011" s="23">
        <v>2011</v>
      </c>
      <c r="F1011" s="19">
        <v>8.2729999999999997</v>
      </c>
      <c r="G1011" s="19">
        <f>IF(Movies[[#This Row],[rating]]=0,"",Movies[[#This Row],[rating]])</f>
        <v>8.2729999999999997</v>
      </c>
      <c r="H1011" s="19" t="str">
        <f>IF(Movies[[#This Row],[rating]]=0,"No Rating","Rated")</f>
        <v>Rated</v>
      </c>
      <c r="I1011" s="16" t="s">
        <v>713</v>
      </c>
      <c r="J1011" s="29" t="s">
        <v>110</v>
      </c>
      <c r="K1011" s="19">
        <v>72.091999999999999</v>
      </c>
      <c r="L1011" s="26">
        <v>17454</v>
      </c>
    </row>
    <row r="1012" spans="1:12" x14ac:dyDescent="0.3">
      <c r="A1012" s="14">
        <v>45243</v>
      </c>
      <c r="B1012" s="16" t="s">
        <v>1677</v>
      </c>
      <c r="C1012" s="16" t="s">
        <v>10</v>
      </c>
      <c r="D1012" s="4">
        <v>40688</v>
      </c>
      <c r="E1012" s="23">
        <v>2011</v>
      </c>
      <c r="F1012" s="19">
        <v>6.5</v>
      </c>
      <c r="G1012" s="19">
        <f>IF(Movies[[#This Row],[rating]]=0,"",Movies[[#This Row],[rating]])</f>
        <v>6.5</v>
      </c>
      <c r="H1012" s="19" t="str">
        <f>IF(Movies[[#This Row],[rating]]=0,"No Rating","Rated")</f>
        <v>Rated</v>
      </c>
      <c r="I1012" s="16" t="s">
        <v>30</v>
      </c>
      <c r="J1012" s="29" t="s">
        <v>12</v>
      </c>
      <c r="K1012" s="19">
        <v>71.647000000000006</v>
      </c>
      <c r="L1012" s="26">
        <v>10603</v>
      </c>
    </row>
    <row r="1013" spans="1:12" x14ac:dyDescent="0.3">
      <c r="A1013" s="14">
        <v>44896</v>
      </c>
      <c r="B1013" s="16" t="s">
        <v>1678</v>
      </c>
      <c r="C1013" s="16" t="s">
        <v>14</v>
      </c>
      <c r="D1013" s="4">
        <v>40604</v>
      </c>
      <c r="E1013" s="23">
        <v>2011</v>
      </c>
      <c r="F1013" s="19">
        <v>6.867</v>
      </c>
      <c r="G1013" s="19">
        <f>IF(Movies[[#This Row],[rating]]=0,"",Movies[[#This Row],[rating]])</f>
        <v>6.867</v>
      </c>
      <c r="H1013" s="19" t="str">
        <f>IF(Movies[[#This Row],[rating]]=0,"No Rating","Rated")</f>
        <v>Rated</v>
      </c>
      <c r="I1013" s="16" t="s">
        <v>1679</v>
      </c>
      <c r="J1013" s="29" t="s">
        <v>12</v>
      </c>
      <c r="K1013" s="19">
        <v>68.596999999999994</v>
      </c>
      <c r="L1013" s="26">
        <v>6597</v>
      </c>
    </row>
    <row r="1014" spans="1:12" x14ac:dyDescent="0.3">
      <c r="A1014" s="14">
        <v>417859</v>
      </c>
      <c r="B1014" s="16" t="s">
        <v>1680</v>
      </c>
      <c r="C1014" s="16" t="s">
        <v>10</v>
      </c>
      <c r="D1014" s="4">
        <v>40843</v>
      </c>
      <c r="E1014" s="23">
        <v>2011</v>
      </c>
      <c r="F1014" s="19">
        <v>6.569</v>
      </c>
      <c r="G1014" s="19">
        <f>IF(Movies[[#This Row],[rating]]=0,"",Movies[[#This Row],[rating]])</f>
        <v>6.569</v>
      </c>
      <c r="H1014" s="19" t="str">
        <f>IF(Movies[[#This Row],[rating]]=0,"No Rating","Rated")</f>
        <v>Rated</v>
      </c>
      <c r="I1014" s="16" t="s">
        <v>1681</v>
      </c>
      <c r="J1014" s="29" t="s">
        <v>12</v>
      </c>
      <c r="K1014" s="19">
        <v>68.45</v>
      </c>
      <c r="L1014" s="26">
        <v>4136</v>
      </c>
    </row>
    <row r="1015" spans="1:12" x14ac:dyDescent="0.3">
      <c r="A1015" s="14">
        <v>50014</v>
      </c>
      <c r="B1015" s="16" t="s">
        <v>1682</v>
      </c>
      <c r="C1015" s="16" t="s">
        <v>10</v>
      </c>
      <c r="D1015" s="4">
        <v>40764</v>
      </c>
      <c r="E1015" s="23">
        <v>2011</v>
      </c>
      <c r="F1015" s="19">
        <v>8.1999999999999993</v>
      </c>
      <c r="G1015" s="19">
        <f>IF(Movies[[#This Row],[rating]]=0,"",Movies[[#This Row],[rating]])</f>
        <v>8.1999999999999993</v>
      </c>
      <c r="H1015" s="19" t="str">
        <f>IF(Movies[[#This Row],[rating]]=0,"No Rating","Rated")</f>
        <v>Rated</v>
      </c>
      <c r="I1015" s="16" t="s">
        <v>49</v>
      </c>
      <c r="J1015" s="29" t="s">
        <v>12</v>
      </c>
      <c r="K1015" s="19">
        <v>65.007000000000005</v>
      </c>
      <c r="L1015" s="26">
        <v>8431</v>
      </c>
    </row>
    <row r="1016" spans="1:12" x14ac:dyDescent="0.3">
      <c r="A1016" s="14">
        <v>56292</v>
      </c>
      <c r="B1016" s="16" t="s">
        <v>1683</v>
      </c>
      <c r="C1016" s="16" t="s">
        <v>10</v>
      </c>
      <c r="D1016" s="4">
        <v>40884</v>
      </c>
      <c r="E1016" s="23">
        <v>2011</v>
      </c>
      <c r="F1016" s="19">
        <v>7.093</v>
      </c>
      <c r="G1016" s="19">
        <f>IF(Movies[[#This Row],[rating]]=0,"",Movies[[#This Row],[rating]])</f>
        <v>7.093</v>
      </c>
      <c r="H1016" s="19" t="str">
        <f>IF(Movies[[#This Row],[rating]]=0,"No Rating","Rated")</f>
        <v>Rated</v>
      </c>
      <c r="I1016" s="16" t="s">
        <v>1684</v>
      </c>
      <c r="J1016" s="29" t="s">
        <v>12</v>
      </c>
      <c r="K1016" s="19">
        <v>63.143000000000001</v>
      </c>
      <c r="L1016" s="26">
        <v>9994</v>
      </c>
    </row>
    <row r="1017" spans="1:12" x14ac:dyDescent="0.3">
      <c r="A1017" s="14">
        <v>49444</v>
      </c>
      <c r="B1017" s="16" t="s">
        <v>1685</v>
      </c>
      <c r="C1017" s="16" t="s">
        <v>10</v>
      </c>
      <c r="D1017" s="4">
        <v>40688</v>
      </c>
      <c r="E1017" s="23">
        <v>2011</v>
      </c>
      <c r="F1017" s="19">
        <v>7</v>
      </c>
      <c r="G1017" s="19">
        <f>IF(Movies[[#This Row],[rating]]=0,"",Movies[[#This Row],[rating]])</f>
        <v>7</v>
      </c>
      <c r="H1017" s="19" t="str">
        <f>IF(Movies[[#This Row],[rating]]=0,"No Rating","Rated")</f>
        <v>Rated</v>
      </c>
      <c r="I1017" s="16" t="s">
        <v>36</v>
      </c>
      <c r="J1017" s="29" t="s">
        <v>12</v>
      </c>
      <c r="K1017" s="19">
        <v>59.677</v>
      </c>
      <c r="L1017" s="26">
        <v>7311</v>
      </c>
    </row>
    <row r="1018" spans="1:12" x14ac:dyDescent="0.3">
      <c r="A1018" s="14">
        <v>50546</v>
      </c>
      <c r="B1018" s="16" t="s">
        <v>1686</v>
      </c>
      <c r="C1018" s="16" t="s">
        <v>10</v>
      </c>
      <c r="D1018" s="4">
        <v>40584</v>
      </c>
      <c r="E1018" s="23">
        <v>2011</v>
      </c>
      <c r="F1018" s="19">
        <v>6.7</v>
      </c>
      <c r="G1018" s="19">
        <f>IF(Movies[[#This Row],[rating]]=0,"",Movies[[#This Row],[rating]])</f>
        <v>6.7</v>
      </c>
      <c r="H1018" s="19" t="str">
        <f>IF(Movies[[#This Row],[rating]]=0,"No Rating","Rated")</f>
        <v>Rated</v>
      </c>
      <c r="I1018" s="16" t="s">
        <v>273</v>
      </c>
      <c r="J1018" s="29" t="s">
        <v>12</v>
      </c>
      <c r="K1018" s="19">
        <v>57.87</v>
      </c>
      <c r="L1018" s="26">
        <v>5771</v>
      </c>
    </row>
    <row r="1019" spans="1:12" x14ac:dyDescent="0.3">
      <c r="A1019" s="14">
        <v>46195</v>
      </c>
      <c r="B1019" s="16" t="s">
        <v>1687</v>
      </c>
      <c r="C1019" s="16" t="s">
        <v>10</v>
      </c>
      <c r="D1019" s="4">
        <v>40636</v>
      </c>
      <c r="E1019" s="23">
        <v>2011</v>
      </c>
      <c r="F1019" s="19">
        <v>6.7</v>
      </c>
      <c r="G1019" s="19">
        <f>IF(Movies[[#This Row],[rating]]=0,"",Movies[[#This Row],[rating]])</f>
        <v>6.7</v>
      </c>
      <c r="H1019" s="19" t="str">
        <f>IF(Movies[[#This Row],[rating]]=0,"No Rating","Rated")</f>
        <v>Rated</v>
      </c>
      <c r="I1019" s="16" t="s">
        <v>1688</v>
      </c>
      <c r="J1019" s="29" t="s">
        <v>12</v>
      </c>
      <c r="K1019" s="19">
        <v>57.399000000000001</v>
      </c>
      <c r="L1019" s="26">
        <v>6748</v>
      </c>
    </row>
    <row r="1020" spans="1:12" x14ac:dyDescent="0.3">
      <c r="A1020" s="14">
        <v>27582</v>
      </c>
      <c r="B1020" s="16" t="s">
        <v>1689</v>
      </c>
      <c r="C1020" s="16" t="s">
        <v>10</v>
      </c>
      <c r="D1020" s="4">
        <v>40556</v>
      </c>
      <c r="E1020" s="23">
        <v>2011</v>
      </c>
      <c r="F1020" s="19">
        <v>6.5179999999999998</v>
      </c>
      <c r="G1020" s="19">
        <f>IF(Movies[[#This Row],[rating]]=0,"",Movies[[#This Row],[rating]])</f>
        <v>6.5179999999999998</v>
      </c>
      <c r="H1020" s="19" t="str">
        <f>IF(Movies[[#This Row],[rating]]=0,"No Rating","Rated")</f>
        <v>Rated</v>
      </c>
      <c r="I1020" s="16" t="s">
        <v>95</v>
      </c>
      <c r="J1020" s="29" t="s">
        <v>12</v>
      </c>
      <c r="K1020" s="19">
        <v>56.225999999999999</v>
      </c>
      <c r="L1020" s="26">
        <v>3298</v>
      </c>
    </row>
    <row r="1021" spans="1:12" x14ac:dyDescent="0.3">
      <c r="A1021" s="14">
        <v>41446</v>
      </c>
      <c r="B1021" s="16" t="s">
        <v>1690</v>
      </c>
      <c r="C1021" s="16" t="s">
        <v>10</v>
      </c>
      <c r="D1021" s="4">
        <v>40646</v>
      </c>
      <c r="E1021" s="23">
        <v>2011</v>
      </c>
      <c r="F1021" s="19">
        <v>6.5</v>
      </c>
      <c r="G1021" s="19">
        <f>IF(Movies[[#This Row],[rating]]=0,"",Movies[[#This Row],[rating]])</f>
        <v>6.5</v>
      </c>
      <c r="H1021" s="19" t="str">
        <f>IF(Movies[[#This Row],[rating]]=0,"No Rating","Rated")</f>
        <v>Rated</v>
      </c>
      <c r="I1021" s="16" t="s">
        <v>203</v>
      </c>
      <c r="J1021" s="29" t="s">
        <v>12</v>
      </c>
      <c r="K1021" s="19">
        <v>55.374000000000002</v>
      </c>
      <c r="L1021" s="26">
        <v>3802</v>
      </c>
    </row>
    <row r="1022" spans="1:12" x14ac:dyDescent="0.3">
      <c r="A1022" s="14">
        <v>49018</v>
      </c>
      <c r="B1022" s="16" t="s">
        <v>1691</v>
      </c>
      <c r="C1022" s="16" t="s">
        <v>172</v>
      </c>
      <c r="D1022" s="4">
        <v>40633</v>
      </c>
      <c r="E1022" s="23">
        <v>2011</v>
      </c>
      <c r="F1022" s="19">
        <v>6.9390000000000001</v>
      </c>
      <c r="G1022" s="19">
        <f>IF(Movies[[#This Row],[rating]]=0,"",Movies[[#This Row],[rating]])</f>
        <v>6.9390000000000001</v>
      </c>
      <c r="H1022" s="19" t="str">
        <f>IF(Movies[[#This Row],[rating]]=0,"No Rating","Rated")</f>
        <v>Rated</v>
      </c>
      <c r="I1022" s="16" t="s">
        <v>132</v>
      </c>
      <c r="J1022" s="29" t="s">
        <v>12</v>
      </c>
      <c r="K1022" s="19">
        <v>52.249000000000002</v>
      </c>
      <c r="L1022" s="26">
        <v>6859</v>
      </c>
    </row>
    <row r="1023" spans="1:12" x14ac:dyDescent="0.3">
      <c r="A1023" s="14">
        <v>63311</v>
      </c>
      <c r="B1023" s="16" t="s">
        <v>1692</v>
      </c>
      <c r="C1023" s="16" t="s">
        <v>51</v>
      </c>
      <c r="D1023" s="4">
        <v>40772</v>
      </c>
      <c r="E1023" s="23">
        <v>2011</v>
      </c>
      <c r="F1023" s="19">
        <v>7.5</v>
      </c>
      <c r="G1023" s="19">
        <f>IF(Movies[[#This Row],[rating]]=0,"",Movies[[#This Row],[rating]])</f>
        <v>7.5</v>
      </c>
      <c r="H1023" s="19" t="str">
        <f>IF(Movies[[#This Row],[rating]]=0,"No Rating","Rated")</f>
        <v>Rated</v>
      </c>
      <c r="I1023" s="16" t="s">
        <v>1199</v>
      </c>
      <c r="J1023" s="29" t="s">
        <v>34</v>
      </c>
      <c r="K1023" s="19">
        <v>49.853999999999999</v>
      </c>
      <c r="L1023" s="26">
        <v>4267</v>
      </c>
    </row>
    <row r="1024" spans="1:12" x14ac:dyDescent="0.3">
      <c r="A1024" s="14">
        <v>62835</v>
      </c>
      <c r="B1024" s="16" t="s">
        <v>1693</v>
      </c>
      <c r="C1024" s="16" t="s">
        <v>108</v>
      </c>
      <c r="D1024" s="4">
        <v>40751</v>
      </c>
      <c r="E1024" s="23">
        <v>2011</v>
      </c>
      <c r="F1024" s="19">
        <v>6.6340000000000003</v>
      </c>
      <c r="G1024" s="19">
        <f>IF(Movies[[#This Row],[rating]]=0,"",Movies[[#This Row],[rating]])</f>
        <v>6.6340000000000003</v>
      </c>
      <c r="H1024" s="19" t="str">
        <f>IF(Movies[[#This Row],[rating]]=0,"No Rating","Rated")</f>
        <v>Rated</v>
      </c>
      <c r="I1024" s="16" t="s">
        <v>47</v>
      </c>
      <c r="J1024" s="29" t="s">
        <v>12</v>
      </c>
      <c r="K1024" s="19">
        <v>49.213999999999999</v>
      </c>
      <c r="L1024" s="26">
        <v>2643</v>
      </c>
    </row>
    <row r="1025" spans="1:12" x14ac:dyDescent="0.3">
      <c r="A1025" s="14">
        <v>55779</v>
      </c>
      <c r="B1025" s="16" t="s">
        <v>1694</v>
      </c>
      <c r="C1025" s="16" t="s">
        <v>10</v>
      </c>
      <c r="D1025" s="4">
        <v>40767</v>
      </c>
      <c r="E1025" s="23">
        <v>2011</v>
      </c>
      <c r="F1025" s="19">
        <v>6.0949999999999998</v>
      </c>
      <c r="G1025" s="19">
        <f>IF(Movies[[#This Row],[rating]]=0,"",Movies[[#This Row],[rating]])</f>
        <v>6.0949999999999998</v>
      </c>
      <c r="H1025" s="19" t="str">
        <f>IF(Movies[[#This Row],[rating]]=0,"No Rating","Rated")</f>
        <v>Rated</v>
      </c>
      <c r="I1025" s="16" t="s">
        <v>203</v>
      </c>
      <c r="J1025" s="29" t="s">
        <v>12</v>
      </c>
      <c r="K1025" s="19">
        <v>48.107999999999997</v>
      </c>
      <c r="L1025" s="26">
        <v>3469</v>
      </c>
    </row>
    <row r="1026" spans="1:12" x14ac:dyDescent="0.3">
      <c r="A1026" s="14">
        <v>73456</v>
      </c>
      <c r="B1026" s="16" t="s">
        <v>1695</v>
      </c>
      <c r="C1026" s="16" t="s">
        <v>563</v>
      </c>
      <c r="D1026" s="4">
        <v>40766</v>
      </c>
      <c r="E1026" s="23">
        <v>2011</v>
      </c>
      <c r="F1026" s="19">
        <v>7.5</v>
      </c>
      <c r="G1026" s="19">
        <f>IF(Movies[[#This Row],[rating]]=0,"",Movies[[#This Row],[rating]])</f>
        <v>7.5</v>
      </c>
      <c r="H1026" s="19" t="str">
        <f>IF(Movies[[#This Row],[rating]]=0,"No Rating","Rated")</f>
        <v>Rated</v>
      </c>
      <c r="I1026" s="16" t="s">
        <v>356</v>
      </c>
      <c r="J1026" s="29" t="s">
        <v>12</v>
      </c>
      <c r="K1026" s="19">
        <v>46.448999999999998</v>
      </c>
      <c r="L1026" s="26">
        <v>823</v>
      </c>
    </row>
    <row r="1027" spans="1:12" x14ac:dyDescent="0.3">
      <c r="A1027" s="14">
        <v>38321</v>
      </c>
      <c r="B1027" s="16" t="s">
        <v>1696</v>
      </c>
      <c r="C1027" s="16" t="s">
        <v>10</v>
      </c>
      <c r="D1027" s="4">
        <v>40668</v>
      </c>
      <c r="E1027" s="23">
        <v>2011</v>
      </c>
      <c r="F1027" s="19">
        <v>5.8170000000000002</v>
      </c>
      <c r="G1027" s="19">
        <f>IF(Movies[[#This Row],[rating]]=0,"",Movies[[#This Row],[rating]])</f>
        <v>5.8170000000000002</v>
      </c>
      <c r="H1027" s="19" t="str">
        <f>IF(Movies[[#This Row],[rating]]=0,"No Rating","Rated")</f>
        <v>Rated</v>
      </c>
      <c r="I1027" s="16" t="s">
        <v>1697</v>
      </c>
      <c r="J1027" s="29" t="s">
        <v>12</v>
      </c>
      <c r="K1027" s="19">
        <v>44.387</v>
      </c>
      <c r="L1027" s="26">
        <v>2292</v>
      </c>
    </row>
    <row r="1028" spans="1:12" x14ac:dyDescent="0.3">
      <c r="A1028" s="14">
        <v>50646</v>
      </c>
      <c r="B1028" s="16" t="s">
        <v>1698</v>
      </c>
      <c r="C1028" s="16" t="s">
        <v>10</v>
      </c>
      <c r="D1028" s="4">
        <v>40753</v>
      </c>
      <c r="E1028" s="23">
        <v>2011</v>
      </c>
      <c r="F1028" s="19">
        <v>7.3</v>
      </c>
      <c r="G1028" s="19">
        <f>IF(Movies[[#This Row],[rating]]=0,"",Movies[[#This Row],[rating]])</f>
        <v>7.3</v>
      </c>
      <c r="H1028" s="19" t="str">
        <f>IF(Movies[[#This Row],[rating]]=0,"No Rating","Rated")</f>
        <v>Rated</v>
      </c>
      <c r="I1028" s="16" t="s">
        <v>197</v>
      </c>
      <c r="J1028" s="29" t="s">
        <v>12</v>
      </c>
      <c r="K1028" s="19">
        <v>44.344999999999999</v>
      </c>
      <c r="L1028" s="26">
        <v>8645</v>
      </c>
    </row>
    <row r="1029" spans="1:12" x14ac:dyDescent="0.3">
      <c r="A1029" s="14">
        <v>51876</v>
      </c>
      <c r="B1029" s="16" t="s">
        <v>1699</v>
      </c>
      <c r="C1029" s="16" t="s">
        <v>10</v>
      </c>
      <c r="D1029" s="4">
        <v>40619</v>
      </c>
      <c r="E1029" s="23">
        <v>2011</v>
      </c>
      <c r="F1029" s="19">
        <v>7.1909999999999998</v>
      </c>
      <c r="G1029" s="19">
        <f>IF(Movies[[#This Row],[rating]]=0,"",Movies[[#This Row],[rating]])</f>
        <v>7.1909999999999998</v>
      </c>
      <c r="H1029" s="19" t="str">
        <f>IF(Movies[[#This Row],[rating]]=0,"No Rating","Rated")</f>
        <v>Rated</v>
      </c>
      <c r="I1029" s="16" t="s">
        <v>1700</v>
      </c>
      <c r="J1029" s="29" t="s">
        <v>12</v>
      </c>
      <c r="K1029" s="19">
        <v>43.127000000000002</v>
      </c>
      <c r="L1029" s="26">
        <v>10743</v>
      </c>
    </row>
    <row r="1030" spans="1:12" x14ac:dyDescent="0.3">
      <c r="A1030" s="14">
        <v>49530</v>
      </c>
      <c r="B1030" s="16" t="s">
        <v>1701</v>
      </c>
      <c r="C1030" s="16" t="s">
        <v>10</v>
      </c>
      <c r="D1030" s="4">
        <v>40843</v>
      </c>
      <c r="E1030" s="23">
        <v>2011</v>
      </c>
      <c r="F1030" s="19">
        <v>6.97</v>
      </c>
      <c r="G1030" s="19">
        <f>IF(Movies[[#This Row],[rating]]=0,"",Movies[[#This Row],[rating]])</f>
        <v>6.97</v>
      </c>
      <c r="H1030" s="19" t="str">
        <f>IF(Movies[[#This Row],[rating]]=0,"No Rating","Rated")</f>
        <v>Rated</v>
      </c>
      <c r="I1030" s="16" t="s">
        <v>130</v>
      </c>
      <c r="J1030" s="29" t="s">
        <v>12</v>
      </c>
      <c r="K1030" s="19">
        <v>43.031999999999996</v>
      </c>
      <c r="L1030" s="26">
        <v>11496</v>
      </c>
    </row>
    <row r="1031" spans="1:12" x14ac:dyDescent="0.3">
      <c r="A1031" s="14">
        <v>85877</v>
      </c>
      <c r="B1031" s="16" t="s">
        <v>1702</v>
      </c>
      <c r="C1031" s="16" t="s">
        <v>784</v>
      </c>
      <c r="D1031" s="4">
        <v>40822</v>
      </c>
      <c r="E1031" s="23">
        <v>2011</v>
      </c>
      <c r="F1031" s="19">
        <v>5.7</v>
      </c>
      <c r="G1031" s="19">
        <f>IF(Movies[[#This Row],[rating]]=0,"",Movies[[#This Row],[rating]])</f>
        <v>5.7</v>
      </c>
      <c r="H1031" s="19" t="str">
        <f>IF(Movies[[#This Row],[rating]]=0,"No Rating","Rated")</f>
        <v>Rated</v>
      </c>
      <c r="I1031" s="16" t="s">
        <v>1703</v>
      </c>
      <c r="J1031" s="29" t="s">
        <v>534</v>
      </c>
      <c r="K1031" s="19">
        <v>43.006999999999998</v>
      </c>
      <c r="L1031" s="26">
        <v>27</v>
      </c>
    </row>
    <row r="1032" spans="1:12" x14ac:dyDescent="0.3">
      <c r="A1032" s="14">
        <v>61791</v>
      </c>
      <c r="B1032" s="16" t="s">
        <v>1704</v>
      </c>
      <c r="C1032" s="16" t="s">
        <v>14</v>
      </c>
      <c r="D1032" s="4">
        <v>40758</v>
      </c>
      <c r="E1032" s="23">
        <v>2011</v>
      </c>
      <c r="F1032" s="19">
        <v>7.3</v>
      </c>
      <c r="G1032" s="19">
        <f>IF(Movies[[#This Row],[rating]]=0,"",Movies[[#This Row],[rating]])</f>
        <v>7.3</v>
      </c>
      <c r="H1032" s="19" t="str">
        <f>IF(Movies[[#This Row],[rating]]=0,"No Rating","Rated")</f>
        <v>Rated</v>
      </c>
      <c r="I1032" s="16" t="s">
        <v>1705</v>
      </c>
      <c r="J1032" s="29" t="s">
        <v>12</v>
      </c>
      <c r="K1032" s="19">
        <v>41.497</v>
      </c>
      <c r="L1032" s="26">
        <v>12041</v>
      </c>
    </row>
    <row r="1033" spans="1:12" x14ac:dyDescent="0.3">
      <c r="A1033" s="14">
        <v>71672</v>
      </c>
      <c r="B1033" s="16" t="s">
        <v>1706</v>
      </c>
      <c r="C1033" s="16" t="s">
        <v>1707</v>
      </c>
      <c r="D1033" s="4">
        <v>40833</v>
      </c>
      <c r="E1033" s="23">
        <v>2011</v>
      </c>
      <c r="F1033" s="19">
        <v>5.7</v>
      </c>
      <c r="G1033" s="19">
        <f>IF(Movies[[#This Row],[rating]]=0,"",Movies[[#This Row],[rating]])</f>
        <v>5.7</v>
      </c>
      <c r="H1033" s="19" t="str">
        <f>IF(Movies[[#This Row],[rating]]=0,"No Rating","Rated")</f>
        <v>Rated</v>
      </c>
      <c r="I1033" s="16" t="s">
        <v>132</v>
      </c>
      <c r="J1033" s="29" t="s">
        <v>12</v>
      </c>
      <c r="K1033" s="19">
        <v>41.366</v>
      </c>
      <c r="L1033" s="26">
        <v>1111</v>
      </c>
    </row>
    <row r="1034" spans="1:12" x14ac:dyDescent="0.3">
      <c r="A1034" s="14">
        <v>86331</v>
      </c>
      <c r="B1034" s="16" t="s">
        <v>1708</v>
      </c>
      <c r="C1034" s="16" t="s">
        <v>108</v>
      </c>
      <c r="D1034" s="4">
        <v>40822</v>
      </c>
      <c r="E1034" s="23">
        <v>2011</v>
      </c>
      <c r="F1034" s="19">
        <v>6.3</v>
      </c>
      <c r="G1034" s="19">
        <f>IF(Movies[[#This Row],[rating]]=0,"",Movies[[#This Row],[rating]])</f>
        <v>6.3</v>
      </c>
      <c r="H1034" s="19" t="str">
        <f>IF(Movies[[#This Row],[rating]]=0,"No Rating","Rated")</f>
        <v>Rated</v>
      </c>
      <c r="I1034" s="16" t="s">
        <v>33</v>
      </c>
      <c r="J1034" s="29" t="s">
        <v>110</v>
      </c>
      <c r="K1034" s="19">
        <v>40.802999999999997</v>
      </c>
      <c r="L1034" s="26">
        <v>1300</v>
      </c>
    </row>
    <row r="1035" spans="1:12" x14ac:dyDescent="0.3">
      <c r="A1035" s="14">
        <v>63197</v>
      </c>
      <c r="B1035" s="16" t="s">
        <v>1709</v>
      </c>
      <c r="C1035" s="16" t="s">
        <v>10</v>
      </c>
      <c r="D1035" s="4">
        <v>40664</v>
      </c>
      <c r="E1035" s="23">
        <v>2011</v>
      </c>
      <c r="F1035" s="19">
        <v>6.3</v>
      </c>
      <c r="G1035" s="19">
        <f>IF(Movies[[#This Row],[rating]]=0,"",Movies[[#This Row],[rating]])</f>
        <v>6.3</v>
      </c>
      <c r="H1035" s="19" t="str">
        <f>IF(Movies[[#This Row],[rating]]=0,"No Rating","Rated")</f>
        <v>Rated</v>
      </c>
      <c r="I1035" s="16" t="s">
        <v>359</v>
      </c>
      <c r="J1035" s="29" t="s">
        <v>12</v>
      </c>
      <c r="K1035" s="19">
        <v>39.811</v>
      </c>
      <c r="L1035" s="26">
        <v>705</v>
      </c>
    </row>
    <row r="1036" spans="1:12" x14ac:dyDescent="0.3">
      <c r="A1036" s="14">
        <v>64690</v>
      </c>
      <c r="B1036" s="16" t="s">
        <v>1710</v>
      </c>
      <c r="C1036" s="16" t="s">
        <v>10</v>
      </c>
      <c r="D1036" s="4">
        <v>40801</v>
      </c>
      <c r="E1036" s="23">
        <v>2011</v>
      </c>
      <c r="F1036" s="19">
        <v>7.58</v>
      </c>
      <c r="G1036" s="19">
        <f>IF(Movies[[#This Row],[rating]]=0,"",Movies[[#This Row],[rating]])</f>
        <v>7.58</v>
      </c>
      <c r="H1036" s="19" t="str">
        <f>IF(Movies[[#This Row],[rating]]=0,"No Rating","Rated")</f>
        <v>Rated</v>
      </c>
      <c r="I1036" s="16" t="s">
        <v>542</v>
      </c>
      <c r="J1036" s="29" t="s">
        <v>12</v>
      </c>
      <c r="K1036" s="19">
        <v>39.281999999999996</v>
      </c>
      <c r="L1036" s="26">
        <v>12760</v>
      </c>
    </row>
    <row r="1037" spans="1:12" x14ac:dyDescent="0.3">
      <c r="A1037" s="14">
        <v>74997</v>
      </c>
      <c r="B1037" s="16" t="s">
        <v>1711</v>
      </c>
      <c r="C1037" s="16" t="s">
        <v>956</v>
      </c>
      <c r="D1037" s="4">
        <v>40822</v>
      </c>
      <c r="E1037" s="23">
        <v>2011</v>
      </c>
      <c r="F1037" s="19">
        <v>4.8</v>
      </c>
      <c r="G1037" s="19">
        <f>IF(Movies[[#This Row],[rating]]=0,"",Movies[[#This Row],[rating]])</f>
        <v>4.8</v>
      </c>
      <c r="H1037" s="19" t="str">
        <f>IF(Movies[[#This Row],[rating]]=0,"No Rating","Rated")</f>
        <v>Rated</v>
      </c>
      <c r="I1037" s="16" t="s">
        <v>1712</v>
      </c>
      <c r="J1037" s="29" t="s">
        <v>12</v>
      </c>
      <c r="K1037" s="19">
        <v>38.243000000000002</v>
      </c>
      <c r="L1037" s="26">
        <v>1332</v>
      </c>
    </row>
    <row r="1038" spans="1:12" x14ac:dyDescent="0.3">
      <c r="A1038" s="14">
        <v>49730</v>
      </c>
      <c r="B1038" s="16" t="s">
        <v>1713</v>
      </c>
      <c r="C1038" s="16" t="s">
        <v>172</v>
      </c>
      <c r="D1038" s="4">
        <v>40612</v>
      </c>
      <c r="E1038" s="23">
        <v>2011</v>
      </c>
      <c r="F1038" s="19">
        <v>6</v>
      </c>
      <c r="G1038" s="19">
        <f>IF(Movies[[#This Row],[rating]]=0,"",Movies[[#This Row],[rating]])</f>
        <v>6</v>
      </c>
      <c r="H1038" s="19" t="str">
        <f>IF(Movies[[#This Row],[rating]]=0,"No Rating","Rated")</f>
        <v>Rated</v>
      </c>
      <c r="I1038" s="16" t="s">
        <v>1714</v>
      </c>
      <c r="J1038" s="29" t="s">
        <v>12</v>
      </c>
      <c r="K1038" s="19">
        <v>38.231000000000002</v>
      </c>
      <c r="L1038" s="26">
        <v>3165</v>
      </c>
    </row>
    <row r="1039" spans="1:12" x14ac:dyDescent="0.3">
      <c r="A1039" s="14">
        <v>39513</v>
      </c>
      <c r="B1039" s="16" t="s">
        <v>1715</v>
      </c>
      <c r="C1039" s="16" t="s">
        <v>14</v>
      </c>
      <c r="D1039" s="4">
        <v>40588</v>
      </c>
      <c r="E1039" s="23">
        <v>2011</v>
      </c>
      <c r="F1039" s="19">
        <v>6.7</v>
      </c>
      <c r="G1039" s="19">
        <f>IF(Movies[[#This Row],[rating]]=0,"",Movies[[#This Row],[rating]])</f>
        <v>6.7</v>
      </c>
      <c r="H1039" s="19" t="str">
        <f>IF(Movies[[#This Row],[rating]]=0,"No Rating","Rated")</f>
        <v>Rated</v>
      </c>
      <c r="I1039" s="16" t="s">
        <v>1716</v>
      </c>
      <c r="J1039" s="29" t="s">
        <v>12</v>
      </c>
      <c r="K1039" s="19">
        <v>38.158000000000001</v>
      </c>
      <c r="L1039" s="26">
        <v>5827</v>
      </c>
    </row>
    <row r="1040" spans="1:12" x14ac:dyDescent="0.3">
      <c r="A1040" s="14">
        <v>51828</v>
      </c>
      <c r="B1040" s="16" t="s">
        <v>1717</v>
      </c>
      <c r="C1040" s="16" t="s">
        <v>14</v>
      </c>
      <c r="D1040" s="4">
        <v>40604</v>
      </c>
      <c r="E1040" s="23">
        <v>2011</v>
      </c>
      <c r="F1040" s="19">
        <v>7.4219999999999997</v>
      </c>
      <c r="G1040" s="19">
        <f>IF(Movies[[#This Row],[rating]]=0,"",Movies[[#This Row],[rating]])</f>
        <v>7.4219999999999997</v>
      </c>
      <c r="H1040" s="19" t="str">
        <f>IF(Movies[[#This Row],[rating]]=0,"No Rating","Rated")</f>
        <v>Rated</v>
      </c>
      <c r="I1040" s="16" t="s">
        <v>33</v>
      </c>
      <c r="J1040" s="29" t="s">
        <v>12</v>
      </c>
      <c r="K1040" s="19">
        <v>37.975999999999999</v>
      </c>
      <c r="L1040" s="26">
        <v>4284</v>
      </c>
    </row>
    <row r="1041" spans="1:12" x14ac:dyDescent="0.3">
      <c r="A1041" s="14">
        <v>71859</v>
      </c>
      <c r="B1041" s="16" t="s">
        <v>1718</v>
      </c>
      <c r="C1041" s="16" t="s">
        <v>14</v>
      </c>
      <c r="D1041" s="4">
        <v>40814</v>
      </c>
      <c r="E1041" s="23">
        <v>2011</v>
      </c>
      <c r="F1041" s="19">
        <v>7.5</v>
      </c>
      <c r="G1041" s="19">
        <f>IF(Movies[[#This Row],[rating]]=0,"",Movies[[#This Row],[rating]])</f>
        <v>7.5</v>
      </c>
      <c r="H1041" s="19" t="str">
        <f>IF(Movies[[#This Row],[rating]]=0,"No Rating","Rated")</f>
        <v>Rated</v>
      </c>
      <c r="I1041" s="16" t="s">
        <v>239</v>
      </c>
      <c r="J1041" s="29" t="s">
        <v>12</v>
      </c>
      <c r="K1041" s="19">
        <v>37.726999999999997</v>
      </c>
      <c r="L1041" s="26">
        <v>2842</v>
      </c>
    </row>
    <row r="1042" spans="1:12" x14ac:dyDescent="0.3">
      <c r="A1042" s="14">
        <v>41513</v>
      </c>
      <c r="B1042" s="16" t="s">
        <v>1719</v>
      </c>
      <c r="C1042" s="16" t="s">
        <v>10</v>
      </c>
      <c r="D1042" s="4">
        <v>40753</v>
      </c>
      <c r="E1042" s="23">
        <v>2011</v>
      </c>
      <c r="F1042" s="19">
        <v>5.8</v>
      </c>
      <c r="G1042" s="19">
        <f>IF(Movies[[#This Row],[rating]]=0,"",Movies[[#This Row],[rating]])</f>
        <v>5.8</v>
      </c>
      <c r="H1042" s="19" t="str">
        <f>IF(Movies[[#This Row],[rating]]=0,"No Rating","Rated")</f>
        <v>Rated</v>
      </c>
      <c r="I1042" s="16" t="s">
        <v>1720</v>
      </c>
      <c r="J1042" s="29" t="s">
        <v>12</v>
      </c>
      <c r="K1042" s="19">
        <v>36.572000000000003</v>
      </c>
      <c r="L1042" s="26">
        <v>3783</v>
      </c>
    </row>
    <row r="1043" spans="1:12" x14ac:dyDescent="0.3">
      <c r="A1043" s="14">
        <v>71676</v>
      </c>
      <c r="B1043" s="16" t="s">
        <v>1721</v>
      </c>
      <c r="C1043" s="16" t="s">
        <v>296</v>
      </c>
      <c r="D1043" s="4">
        <v>40887</v>
      </c>
      <c r="E1043" s="23">
        <v>2011</v>
      </c>
      <c r="F1043" s="19">
        <v>5.008</v>
      </c>
      <c r="G1043" s="19">
        <f>IF(Movies[[#This Row],[rating]]=0,"",Movies[[#This Row],[rating]])</f>
        <v>5.008</v>
      </c>
      <c r="H1043" s="19" t="str">
        <f>IF(Movies[[#This Row],[rating]]=0,"No Rating","Rated")</f>
        <v>Rated</v>
      </c>
      <c r="I1043" s="16" t="s">
        <v>1722</v>
      </c>
      <c r="J1043" s="29" t="s">
        <v>12</v>
      </c>
      <c r="K1043" s="19">
        <v>36.130000000000003</v>
      </c>
      <c r="L1043" s="26">
        <v>3827</v>
      </c>
    </row>
    <row r="1044" spans="1:12" x14ac:dyDescent="0.3">
      <c r="A1044" s="14">
        <v>70006</v>
      </c>
      <c r="B1044" s="16" t="s">
        <v>1723</v>
      </c>
      <c r="C1044" s="16" t="s">
        <v>10</v>
      </c>
      <c r="D1044" s="4">
        <v>40799</v>
      </c>
      <c r="E1044" s="23">
        <v>2011</v>
      </c>
      <c r="F1044" s="19">
        <v>6.5</v>
      </c>
      <c r="G1044" s="19">
        <f>IF(Movies[[#This Row],[rating]]=0,"",Movies[[#This Row],[rating]])</f>
        <v>6.5</v>
      </c>
      <c r="H1044" s="19" t="str">
        <f>IF(Movies[[#This Row],[rating]]=0,"No Rating","Rated")</f>
        <v>Rated</v>
      </c>
      <c r="I1044" s="16" t="s">
        <v>822</v>
      </c>
      <c r="J1044" s="29" t="s">
        <v>12</v>
      </c>
      <c r="K1044" s="19">
        <v>35.296999999999997</v>
      </c>
      <c r="L1044" s="26">
        <v>649</v>
      </c>
    </row>
    <row r="1045" spans="1:12" x14ac:dyDescent="0.3">
      <c r="A1045" s="14">
        <v>65754</v>
      </c>
      <c r="B1045" s="16" t="s">
        <v>1724</v>
      </c>
      <c r="C1045" s="16" t="s">
        <v>1725</v>
      </c>
      <c r="D1045" s="4">
        <v>40891</v>
      </c>
      <c r="E1045" s="23">
        <v>2011</v>
      </c>
      <c r="F1045" s="19">
        <v>7.4</v>
      </c>
      <c r="G1045" s="19">
        <f>IF(Movies[[#This Row],[rating]]=0,"",Movies[[#This Row],[rating]])</f>
        <v>7.4</v>
      </c>
      <c r="H1045" s="19" t="str">
        <f>IF(Movies[[#This Row],[rating]]=0,"No Rating","Rated")</f>
        <v>Rated</v>
      </c>
      <c r="I1045" s="16" t="s">
        <v>944</v>
      </c>
      <c r="J1045" s="29" t="s">
        <v>12</v>
      </c>
      <c r="K1045" s="19">
        <v>35.218000000000004</v>
      </c>
      <c r="L1045" s="26">
        <v>7070</v>
      </c>
    </row>
    <row r="1046" spans="1:12" x14ac:dyDescent="0.3">
      <c r="A1046" s="14">
        <v>46529</v>
      </c>
      <c r="B1046" s="16" t="s">
        <v>1726</v>
      </c>
      <c r="C1046" s="16" t="s">
        <v>127</v>
      </c>
      <c r="D1046" s="4">
        <v>40592</v>
      </c>
      <c r="E1046" s="23">
        <v>2011</v>
      </c>
      <c r="F1046" s="19">
        <v>6.18</v>
      </c>
      <c r="G1046" s="19">
        <f>IF(Movies[[#This Row],[rating]]=0,"",Movies[[#This Row],[rating]])</f>
        <v>6.18</v>
      </c>
      <c r="H1046" s="19" t="str">
        <f>IF(Movies[[#This Row],[rating]]=0,"No Rating","Rated")</f>
        <v>Rated</v>
      </c>
      <c r="I1046" s="16" t="s">
        <v>1727</v>
      </c>
      <c r="J1046" s="29" t="s">
        <v>12</v>
      </c>
      <c r="K1046" s="19">
        <v>34.707999999999998</v>
      </c>
      <c r="L1046" s="26">
        <v>4703</v>
      </c>
    </row>
    <row r="1047" spans="1:12" x14ac:dyDescent="0.3">
      <c r="A1047" s="14">
        <v>79443</v>
      </c>
      <c r="B1047" s="16" t="s">
        <v>1728</v>
      </c>
      <c r="C1047" s="16" t="s">
        <v>10</v>
      </c>
      <c r="D1047" s="4">
        <v>40879</v>
      </c>
      <c r="E1047" s="23">
        <v>2011</v>
      </c>
      <c r="F1047" s="19">
        <v>6.7</v>
      </c>
      <c r="G1047" s="19">
        <f>IF(Movies[[#This Row],[rating]]=0,"",Movies[[#This Row],[rating]])</f>
        <v>6.7</v>
      </c>
      <c r="H1047" s="19" t="str">
        <f>IF(Movies[[#This Row],[rating]]=0,"No Rating","Rated")</f>
        <v>Rated</v>
      </c>
      <c r="I1047" s="16" t="s">
        <v>134</v>
      </c>
      <c r="J1047" s="29" t="s">
        <v>12</v>
      </c>
      <c r="K1047" s="19">
        <v>34.432000000000002</v>
      </c>
      <c r="L1047" s="26">
        <v>260</v>
      </c>
    </row>
    <row r="1048" spans="1:12" x14ac:dyDescent="0.3">
      <c r="A1048" s="14">
        <v>58574</v>
      </c>
      <c r="B1048" s="16" t="s">
        <v>1729</v>
      </c>
      <c r="C1048" s="16" t="s">
        <v>10</v>
      </c>
      <c r="D1048" s="4">
        <v>40869</v>
      </c>
      <c r="E1048" s="23">
        <v>2011</v>
      </c>
      <c r="F1048" s="19">
        <v>7.1390000000000002</v>
      </c>
      <c r="G1048" s="19">
        <f>IF(Movies[[#This Row],[rating]]=0,"",Movies[[#This Row],[rating]])</f>
        <v>7.1390000000000002</v>
      </c>
      <c r="H1048" s="19" t="str">
        <f>IF(Movies[[#This Row],[rating]]=0,"No Rating","Rated")</f>
        <v>Rated</v>
      </c>
      <c r="I1048" s="16" t="s">
        <v>1730</v>
      </c>
      <c r="J1048" s="29" t="s">
        <v>12</v>
      </c>
      <c r="K1048" s="19">
        <v>34.316000000000003</v>
      </c>
      <c r="L1048" s="26">
        <v>10397</v>
      </c>
    </row>
    <row r="1049" spans="1:12" x14ac:dyDescent="0.3">
      <c r="A1049" s="14">
        <v>37958</v>
      </c>
      <c r="B1049" s="16" t="s">
        <v>1731</v>
      </c>
      <c r="C1049" s="16" t="s">
        <v>10</v>
      </c>
      <c r="D1049" s="4">
        <v>40857</v>
      </c>
      <c r="E1049" s="23">
        <v>2011</v>
      </c>
      <c r="F1049" s="19">
        <v>6</v>
      </c>
      <c r="G1049" s="19">
        <f>IF(Movies[[#This Row],[rating]]=0,"",Movies[[#This Row],[rating]])</f>
        <v>6</v>
      </c>
      <c r="H1049" s="19" t="str">
        <f>IF(Movies[[#This Row],[rating]]=0,"No Rating","Rated")</f>
        <v>Rated</v>
      </c>
      <c r="I1049" s="16" t="s">
        <v>1732</v>
      </c>
      <c r="J1049" s="29" t="s">
        <v>12</v>
      </c>
      <c r="K1049" s="19">
        <v>34.305999999999997</v>
      </c>
      <c r="L1049" s="26">
        <v>2613</v>
      </c>
    </row>
    <row r="1050" spans="1:12" x14ac:dyDescent="0.3">
      <c r="A1050" s="14">
        <v>17578</v>
      </c>
      <c r="B1050" s="16" t="s">
        <v>1733</v>
      </c>
      <c r="C1050" s="16" t="s">
        <v>1734</v>
      </c>
      <c r="D1050" s="4">
        <v>40840</v>
      </c>
      <c r="E1050" s="23">
        <v>2011</v>
      </c>
      <c r="F1050" s="19">
        <v>6.899</v>
      </c>
      <c r="G1050" s="19">
        <f>IF(Movies[[#This Row],[rating]]=0,"",Movies[[#This Row],[rating]])</f>
        <v>6.899</v>
      </c>
      <c r="H1050" s="19" t="str">
        <f>IF(Movies[[#This Row],[rating]]=0,"No Rating","Rated")</f>
        <v>Rated</v>
      </c>
      <c r="I1050" s="16" t="s">
        <v>1735</v>
      </c>
      <c r="J1050" s="29" t="s">
        <v>12</v>
      </c>
      <c r="K1050" s="19">
        <v>34.143999999999998</v>
      </c>
      <c r="L1050" s="26">
        <v>5430</v>
      </c>
    </row>
    <row r="1051" spans="1:12" x14ac:dyDescent="0.3">
      <c r="A1051" s="14">
        <v>44943</v>
      </c>
      <c r="B1051" s="16" t="s">
        <v>1736</v>
      </c>
      <c r="C1051" s="16" t="s">
        <v>10</v>
      </c>
      <c r="D1051" s="4">
        <v>40610</v>
      </c>
      <c r="E1051" s="23">
        <v>2011</v>
      </c>
      <c r="F1051" s="19">
        <v>5.7990000000000004</v>
      </c>
      <c r="G1051" s="19">
        <f>IF(Movies[[#This Row],[rating]]=0,"",Movies[[#This Row],[rating]])</f>
        <v>5.7990000000000004</v>
      </c>
      <c r="H1051" s="19" t="str">
        <f>IF(Movies[[#This Row],[rating]]=0,"No Rating","Rated")</f>
        <v>Rated</v>
      </c>
      <c r="I1051" s="16" t="s">
        <v>591</v>
      </c>
      <c r="J1051" s="29" t="s">
        <v>12</v>
      </c>
      <c r="K1051" s="19">
        <v>33.576000000000001</v>
      </c>
      <c r="L1051" s="26">
        <v>3483</v>
      </c>
    </row>
    <row r="1052" spans="1:12" x14ac:dyDescent="0.3">
      <c r="A1052" s="14">
        <v>59436</v>
      </c>
      <c r="B1052" s="16" t="s">
        <v>1737</v>
      </c>
      <c r="C1052" s="16" t="s">
        <v>248</v>
      </c>
      <c r="D1052" s="4">
        <v>40674</v>
      </c>
      <c r="E1052" s="23">
        <v>2011</v>
      </c>
      <c r="F1052" s="19">
        <v>7.5</v>
      </c>
      <c r="G1052" s="19">
        <f>IF(Movies[[#This Row],[rating]]=0,"",Movies[[#This Row],[rating]])</f>
        <v>7.5</v>
      </c>
      <c r="H1052" s="19" t="str">
        <f>IF(Movies[[#This Row],[rating]]=0,"No Rating","Rated")</f>
        <v>Rated</v>
      </c>
      <c r="I1052" s="16" t="s">
        <v>1738</v>
      </c>
      <c r="J1052" s="29" t="s">
        <v>12</v>
      </c>
      <c r="K1052" s="19">
        <v>33.362000000000002</v>
      </c>
      <c r="L1052" s="26">
        <v>7336</v>
      </c>
    </row>
    <row r="1053" spans="1:12" x14ac:dyDescent="0.3">
      <c r="A1053" s="14">
        <v>75624</v>
      </c>
      <c r="B1053" s="16" t="s">
        <v>1739</v>
      </c>
      <c r="C1053" s="16" t="s">
        <v>144</v>
      </c>
      <c r="D1053" s="4">
        <v>40754</v>
      </c>
      <c r="E1053" s="23">
        <v>2011</v>
      </c>
      <c r="F1053" s="19">
        <v>7.2</v>
      </c>
      <c r="G1053" s="19">
        <f>IF(Movies[[#This Row],[rating]]=0,"",Movies[[#This Row],[rating]])</f>
        <v>7.2</v>
      </c>
      <c r="H1053" s="19" t="str">
        <f>IF(Movies[[#This Row],[rating]]=0,"No Rating","Rated")</f>
        <v>Rated</v>
      </c>
      <c r="I1053" s="16" t="s">
        <v>1740</v>
      </c>
      <c r="J1053" s="29" t="s">
        <v>146</v>
      </c>
      <c r="K1053" s="19">
        <v>33.112000000000002</v>
      </c>
      <c r="L1053" s="26">
        <v>653</v>
      </c>
    </row>
    <row r="1054" spans="1:12" x14ac:dyDescent="0.3">
      <c r="A1054" s="14">
        <v>41630</v>
      </c>
      <c r="B1054" s="16" t="s">
        <v>1741</v>
      </c>
      <c r="C1054" s="16" t="s">
        <v>10</v>
      </c>
      <c r="D1054" s="4">
        <v>40564</v>
      </c>
      <c r="E1054" s="23">
        <v>2011</v>
      </c>
      <c r="F1054" s="19">
        <v>6.3</v>
      </c>
      <c r="G1054" s="19">
        <f>IF(Movies[[#This Row],[rating]]=0,"",Movies[[#This Row],[rating]])</f>
        <v>6.3</v>
      </c>
      <c r="H1054" s="19" t="str">
        <f>IF(Movies[[#This Row],[rating]]=0,"No Rating","Rated")</f>
        <v>Rated</v>
      </c>
      <c r="I1054" s="16" t="s">
        <v>273</v>
      </c>
      <c r="J1054" s="29" t="s">
        <v>12</v>
      </c>
      <c r="K1054" s="19">
        <v>32.890999999999998</v>
      </c>
      <c r="L1054" s="26">
        <v>4728</v>
      </c>
    </row>
    <row r="1055" spans="1:12" x14ac:dyDescent="0.3">
      <c r="A1055" s="14">
        <v>50544</v>
      </c>
      <c r="B1055" s="16" t="s">
        <v>1742</v>
      </c>
      <c r="C1055" s="16" t="s">
        <v>10</v>
      </c>
      <c r="D1055" s="4">
        <v>40745</v>
      </c>
      <c r="E1055" s="23">
        <v>2011</v>
      </c>
      <c r="F1055" s="19">
        <v>6.7</v>
      </c>
      <c r="G1055" s="19">
        <f>IF(Movies[[#This Row],[rating]]=0,"",Movies[[#This Row],[rating]])</f>
        <v>6.7</v>
      </c>
      <c r="H1055" s="19" t="str">
        <f>IF(Movies[[#This Row],[rating]]=0,"No Rating","Rated")</f>
        <v>Rated</v>
      </c>
      <c r="I1055" s="16" t="s">
        <v>161</v>
      </c>
      <c r="J1055" s="29" t="s">
        <v>12</v>
      </c>
      <c r="K1055" s="19">
        <v>32.042000000000002</v>
      </c>
      <c r="L1055" s="26">
        <v>7987</v>
      </c>
    </row>
    <row r="1056" spans="1:12" x14ac:dyDescent="0.3">
      <c r="A1056" s="14">
        <v>55721</v>
      </c>
      <c r="B1056" s="16" t="s">
        <v>1743</v>
      </c>
      <c r="C1056" s="16" t="s">
        <v>10</v>
      </c>
      <c r="D1056" s="4">
        <v>40676</v>
      </c>
      <c r="E1056" s="23">
        <v>2011</v>
      </c>
      <c r="F1056" s="19">
        <v>6.5229999999999997</v>
      </c>
      <c r="G1056" s="19">
        <f>IF(Movies[[#This Row],[rating]]=0,"",Movies[[#This Row],[rating]])</f>
        <v>6.5229999999999997</v>
      </c>
      <c r="H1056" s="19" t="str">
        <f>IF(Movies[[#This Row],[rating]]=0,"No Rating","Rated")</f>
        <v>Rated</v>
      </c>
      <c r="I1056" s="16" t="s">
        <v>273</v>
      </c>
      <c r="J1056" s="29" t="s">
        <v>12</v>
      </c>
      <c r="K1056" s="19">
        <v>31.413</v>
      </c>
      <c r="L1056" s="26">
        <v>4396</v>
      </c>
    </row>
    <row r="1057" spans="1:12" x14ac:dyDescent="0.3">
      <c r="A1057" s="14">
        <v>45612</v>
      </c>
      <c r="B1057" s="16" t="s">
        <v>1744</v>
      </c>
      <c r="C1057" s="16" t="s">
        <v>1430</v>
      </c>
      <c r="D1057" s="4">
        <v>40632</v>
      </c>
      <c r="E1057" s="23">
        <v>2011</v>
      </c>
      <c r="F1057" s="19">
        <v>7.3019999999999996</v>
      </c>
      <c r="G1057" s="19">
        <f>IF(Movies[[#This Row],[rating]]=0,"",Movies[[#This Row],[rating]])</f>
        <v>7.3019999999999996</v>
      </c>
      <c r="H1057" s="19" t="str">
        <f>IF(Movies[[#This Row],[rating]]=0,"No Rating","Rated")</f>
        <v>Rated</v>
      </c>
      <c r="I1057" s="16" t="s">
        <v>1745</v>
      </c>
      <c r="J1057" s="29" t="s">
        <v>12</v>
      </c>
      <c r="K1057" s="19">
        <v>31.408999999999999</v>
      </c>
      <c r="L1057" s="26">
        <v>8441</v>
      </c>
    </row>
    <row r="1058" spans="1:12" x14ac:dyDescent="0.3">
      <c r="A1058" s="14">
        <v>44912</v>
      </c>
      <c r="B1058" s="16" t="s">
        <v>1746</v>
      </c>
      <c r="C1058" s="16" t="s">
        <v>10</v>
      </c>
      <c r="D1058" s="4">
        <v>40708</v>
      </c>
      <c r="E1058" s="23">
        <v>2011</v>
      </c>
      <c r="F1058" s="19">
        <v>5.2</v>
      </c>
      <c r="G1058" s="19">
        <f>IF(Movies[[#This Row],[rating]]=0,"",Movies[[#This Row],[rating]])</f>
        <v>5.2</v>
      </c>
      <c r="H1058" s="19" t="str">
        <f>IF(Movies[[#This Row],[rating]]=0,"No Rating","Rated")</f>
        <v>Rated</v>
      </c>
      <c r="I1058" s="16" t="s">
        <v>1747</v>
      </c>
      <c r="J1058" s="29" t="s">
        <v>12</v>
      </c>
      <c r="K1058" s="19">
        <v>31.222999999999999</v>
      </c>
      <c r="L1058" s="26">
        <v>7281</v>
      </c>
    </row>
    <row r="1059" spans="1:12" x14ac:dyDescent="0.3">
      <c r="A1059" s="14">
        <v>86328</v>
      </c>
      <c r="B1059" s="16" t="s">
        <v>1748</v>
      </c>
      <c r="C1059" s="16" t="s">
        <v>10</v>
      </c>
      <c r="D1059" s="4">
        <v>40764</v>
      </c>
      <c r="E1059" s="23">
        <v>2011</v>
      </c>
      <c r="F1059" s="19">
        <v>6.1</v>
      </c>
      <c r="G1059" s="19">
        <f>IF(Movies[[#This Row],[rating]]=0,"",Movies[[#This Row],[rating]])</f>
        <v>6.1</v>
      </c>
      <c r="H1059" s="19" t="str">
        <f>IF(Movies[[#This Row],[rating]]=0,"No Rating","Rated")</f>
        <v>Rated</v>
      </c>
      <c r="I1059" s="16" t="s">
        <v>468</v>
      </c>
      <c r="J1059" s="29" t="s">
        <v>12</v>
      </c>
      <c r="K1059" s="19">
        <v>30.597999999999999</v>
      </c>
      <c r="L1059" s="26">
        <v>219</v>
      </c>
    </row>
    <row r="1060" spans="1:12" x14ac:dyDescent="0.3">
      <c r="A1060" s="14">
        <v>59440</v>
      </c>
      <c r="B1060" s="16" t="s">
        <v>1749</v>
      </c>
      <c r="C1060" s="16" t="s">
        <v>10</v>
      </c>
      <c r="D1060" s="4">
        <v>40795</v>
      </c>
      <c r="E1060" s="23">
        <v>2011</v>
      </c>
      <c r="F1060" s="19">
        <v>7.8419999999999996</v>
      </c>
      <c r="G1060" s="19">
        <f>IF(Movies[[#This Row],[rating]]=0,"",Movies[[#This Row],[rating]])</f>
        <v>7.8419999999999996</v>
      </c>
      <c r="H1060" s="19" t="str">
        <f>IF(Movies[[#This Row],[rating]]=0,"No Rating","Rated")</f>
        <v>Rated</v>
      </c>
      <c r="I1060" s="16" t="s">
        <v>822</v>
      </c>
      <c r="J1060" s="29" t="s">
        <v>12</v>
      </c>
      <c r="K1060" s="19">
        <v>30.588999999999999</v>
      </c>
      <c r="L1060" s="26">
        <v>4628</v>
      </c>
    </row>
    <row r="1061" spans="1:12" x14ac:dyDescent="0.3">
      <c r="A1061" s="14">
        <v>55846</v>
      </c>
      <c r="B1061" s="16" t="s">
        <v>1750</v>
      </c>
      <c r="C1061" s="16" t="s">
        <v>100</v>
      </c>
      <c r="D1061" s="4">
        <v>40683</v>
      </c>
      <c r="E1061" s="23">
        <v>2011</v>
      </c>
      <c r="F1061" s="19">
        <v>6.1769999999999996</v>
      </c>
      <c r="G1061" s="19">
        <f>IF(Movies[[#This Row],[rating]]=0,"",Movies[[#This Row],[rating]])</f>
        <v>6.1769999999999996</v>
      </c>
      <c r="H1061" s="19" t="str">
        <f>IF(Movies[[#This Row],[rating]]=0,"No Rating","Rated")</f>
        <v>Rated</v>
      </c>
      <c r="I1061" s="16" t="s">
        <v>1249</v>
      </c>
      <c r="J1061" s="29" t="s">
        <v>12</v>
      </c>
      <c r="K1061" s="19">
        <v>30.12</v>
      </c>
      <c r="L1061" s="26">
        <v>1664</v>
      </c>
    </row>
    <row r="1062" spans="1:12" x14ac:dyDescent="0.3">
      <c r="A1062" s="14">
        <v>50839</v>
      </c>
      <c r="B1062" s="16" t="s">
        <v>1751</v>
      </c>
      <c r="C1062" s="16" t="s">
        <v>10</v>
      </c>
      <c r="D1062" s="4">
        <v>40814</v>
      </c>
      <c r="E1062" s="23">
        <v>2011</v>
      </c>
      <c r="F1062" s="19">
        <v>6.9</v>
      </c>
      <c r="G1062" s="19">
        <f>IF(Movies[[#This Row],[rating]]=0,"",Movies[[#This Row],[rating]])</f>
        <v>6.9</v>
      </c>
      <c r="H1062" s="19" t="str">
        <f>IF(Movies[[#This Row],[rating]]=0,"No Rating","Rated")</f>
        <v>Rated</v>
      </c>
      <c r="I1062" s="16" t="s">
        <v>312</v>
      </c>
      <c r="J1062" s="29" t="s">
        <v>12</v>
      </c>
      <c r="K1062" s="19">
        <v>30.117000000000001</v>
      </c>
      <c r="L1062" s="26">
        <v>1832</v>
      </c>
    </row>
    <row r="1063" spans="1:12" x14ac:dyDescent="0.3">
      <c r="A1063" s="14">
        <v>114168</v>
      </c>
      <c r="B1063" s="16" t="s">
        <v>1752</v>
      </c>
      <c r="C1063" s="16" t="s">
        <v>74</v>
      </c>
      <c r="D1063" s="4">
        <v>40606</v>
      </c>
      <c r="E1063" s="23">
        <v>2011</v>
      </c>
      <c r="F1063" s="19">
        <v>7.1740000000000004</v>
      </c>
      <c r="G1063" s="19">
        <f>IF(Movies[[#This Row],[rating]]=0,"",Movies[[#This Row],[rating]])</f>
        <v>7.1740000000000004</v>
      </c>
      <c r="H1063" s="19" t="str">
        <f>IF(Movies[[#This Row],[rating]]=0,"No Rating","Rated")</f>
        <v>Rated</v>
      </c>
      <c r="I1063" s="16" t="s">
        <v>1150</v>
      </c>
      <c r="J1063" s="29" t="s">
        <v>34</v>
      </c>
      <c r="K1063" s="19">
        <v>29.699000000000002</v>
      </c>
      <c r="L1063" s="26">
        <v>290</v>
      </c>
    </row>
    <row r="1064" spans="1:12" x14ac:dyDescent="0.3">
      <c r="A1064" s="14">
        <v>55301</v>
      </c>
      <c r="B1064" s="16" t="s">
        <v>1753</v>
      </c>
      <c r="C1064" s="16" t="s">
        <v>10</v>
      </c>
      <c r="D1064" s="4">
        <v>40891</v>
      </c>
      <c r="E1064" s="23">
        <v>2011</v>
      </c>
      <c r="F1064" s="19">
        <v>5.7</v>
      </c>
      <c r="G1064" s="19">
        <f>IF(Movies[[#This Row],[rating]]=0,"",Movies[[#This Row],[rating]])</f>
        <v>5.7</v>
      </c>
      <c r="H1064" s="19" t="str">
        <f>IF(Movies[[#This Row],[rating]]=0,"No Rating","Rated")</f>
        <v>Rated</v>
      </c>
      <c r="I1064" s="16" t="s">
        <v>1754</v>
      </c>
      <c r="J1064" s="29" t="s">
        <v>12</v>
      </c>
      <c r="K1064" s="19">
        <v>28.844000000000001</v>
      </c>
      <c r="L1064" s="26">
        <v>2205</v>
      </c>
    </row>
    <row r="1065" spans="1:12" x14ac:dyDescent="0.3">
      <c r="A1065" s="14">
        <v>116322</v>
      </c>
      <c r="B1065" s="16" t="s">
        <v>1755</v>
      </c>
      <c r="C1065" s="16" t="s">
        <v>74</v>
      </c>
      <c r="D1065" s="4">
        <v>40837</v>
      </c>
      <c r="E1065" s="23">
        <v>2011</v>
      </c>
      <c r="F1065" s="19">
        <v>7.7770000000000001</v>
      </c>
      <c r="G1065" s="19">
        <f>IF(Movies[[#This Row],[rating]]=0,"",Movies[[#This Row],[rating]])</f>
        <v>7.7770000000000001</v>
      </c>
      <c r="H1065" s="19" t="str">
        <f>IF(Movies[[#This Row],[rating]]=0,"No Rating","Rated")</f>
        <v>Rated</v>
      </c>
      <c r="I1065" s="16" t="s">
        <v>1756</v>
      </c>
      <c r="J1065" s="29" t="s">
        <v>34</v>
      </c>
      <c r="K1065" s="19">
        <v>28.754000000000001</v>
      </c>
      <c r="L1065" s="26">
        <v>265</v>
      </c>
    </row>
    <row r="1066" spans="1:12" x14ac:dyDescent="0.3">
      <c r="A1066" s="14">
        <v>60307</v>
      </c>
      <c r="B1066" s="16" t="s">
        <v>1757</v>
      </c>
      <c r="C1066" s="16" t="s">
        <v>10</v>
      </c>
      <c r="D1066" s="4">
        <v>40627</v>
      </c>
      <c r="E1066" s="23">
        <v>2011</v>
      </c>
      <c r="F1066" s="19">
        <v>6.6</v>
      </c>
      <c r="G1066" s="19">
        <f>IF(Movies[[#This Row],[rating]]=0,"",Movies[[#This Row],[rating]])</f>
        <v>6.6</v>
      </c>
      <c r="H1066" s="19" t="str">
        <f>IF(Movies[[#This Row],[rating]]=0,"No Rating","Rated")</f>
        <v>Rated</v>
      </c>
      <c r="I1066" s="16" t="s">
        <v>438</v>
      </c>
      <c r="J1066" s="29" t="s">
        <v>12</v>
      </c>
      <c r="K1066" s="19">
        <v>28.707000000000001</v>
      </c>
      <c r="L1066" s="26">
        <v>1145</v>
      </c>
    </row>
    <row r="1067" spans="1:12" x14ac:dyDescent="0.3">
      <c r="A1067" s="14">
        <v>81481</v>
      </c>
      <c r="B1067" s="16" t="s">
        <v>1758</v>
      </c>
      <c r="C1067" s="16" t="s">
        <v>94</v>
      </c>
      <c r="D1067" s="4">
        <v>40808</v>
      </c>
      <c r="E1067" s="23">
        <v>2011</v>
      </c>
      <c r="F1067" s="19">
        <v>8.1</v>
      </c>
      <c r="G1067" s="19">
        <f>IF(Movies[[#This Row],[rating]]=0,"",Movies[[#This Row],[rating]])</f>
        <v>8.1</v>
      </c>
      <c r="H1067" s="19" t="str">
        <f>IF(Movies[[#This Row],[rating]]=0,"No Rating","Rated")</f>
        <v>Rated</v>
      </c>
      <c r="I1067" s="16" t="s">
        <v>49</v>
      </c>
      <c r="J1067" s="29" t="s">
        <v>96</v>
      </c>
      <c r="K1067" s="19">
        <v>27.684000000000001</v>
      </c>
      <c r="L1067" s="26">
        <v>658</v>
      </c>
    </row>
    <row r="1068" spans="1:12" x14ac:dyDescent="0.3">
      <c r="A1068" s="14">
        <v>37430</v>
      </c>
      <c r="B1068" s="16" t="s">
        <v>1759</v>
      </c>
      <c r="C1068" s="16" t="s">
        <v>10</v>
      </c>
      <c r="D1068" s="4">
        <v>40772</v>
      </c>
      <c r="E1068" s="23">
        <v>2011</v>
      </c>
      <c r="F1068" s="19">
        <v>5.3</v>
      </c>
      <c r="G1068" s="19">
        <f>IF(Movies[[#This Row],[rating]]=0,"",Movies[[#This Row],[rating]])</f>
        <v>5.3</v>
      </c>
      <c r="H1068" s="19" t="str">
        <f>IF(Movies[[#This Row],[rating]]=0,"No Rating","Rated")</f>
        <v>Rated</v>
      </c>
      <c r="I1068" s="16" t="s">
        <v>67</v>
      </c>
      <c r="J1068" s="29" t="s">
        <v>12</v>
      </c>
      <c r="K1068" s="19">
        <v>27.466000000000001</v>
      </c>
      <c r="L1068" s="26">
        <v>1879</v>
      </c>
    </row>
    <row r="1069" spans="1:12" x14ac:dyDescent="0.3">
      <c r="A1069" s="14">
        <v>23047</v>
      </c>
      <c r="B1069" s="16" t="s">
        <v>1760</v>
      </c>
      <c r="C1069" s="16" t="s">
        <v>10</v>
      </c>
      <c r="D1069" s="4">
        <v>40550</v>
      </c>
      <c r="E1069" s="23">
        <v>2011</v>
      </c>
      <c r="F1069" s="19">
        <v>5.5</v>
      </c>
      <c r="G1069" s="19">
        <f>IF(Movies[[#This Row],[rating]]=0,"",Movies[[#This Row],[rating]])</f>
        <v>5.5</v>
      </c>
      <c r="H1069" s="19" t="str">
        <f>IF(Movies[[#This Row],[rating]]=0,"No Rating","Rated")</f>
        <v>Rated</v>
      </c>
      <c r="I1069" s="16" t="s">
        <v>67</v>
      </c>
      <c r="J1069" s="29" t="s">
        <v>12</v>
      </c>
      <c r="K1069" s="19">
        <v>27.266999999999999</v>
      </c>
      <c r="L1069" s="26">
        <v>2443</v>
      </c>
    </row>
    <row r="1070" spans="1:12" x14ac:dyDescent="0.3">
      <c r="A1070" s="14">
        <v>51540</v>
      </c>
      <c r="B1070" s="16" t="s">
        <v>1761</v>
      </c>
      <c r="C1070" s="16" t="s">
        <v>10</v>
      </c>
      <c r="D1070" s="4">
        <v>40732</v>
      </c>
      <c r="E1070" s="23">
        <v>2011</v>
      </c>
      <c r="F1070" s="19">
        <v>6.6</v>
      </c>
      <c r="G1070" s="19">
        <f>IF(Movies[[#This Row],[rating]]=0,"",Movies[[#This Row],[rating]])</f>
        <v>6.6</v>
      </c>
      <c r="H1070" s="19" t="str">
        <f>IF(Movies[[#This Row],[rating]]=0,"No Rating","Rated")</f>
        <v>Rated</v>
      </c>
      <c r="I1070" s="16" t="s">
        <v>875</v>
      </c>
      <c r="J1070" s="29" t="s">
        <v>12</v>
      </c>
      <c r="K1070" s="19">
        <v>27.209</v>
      </c>
      <c r="L1070" s="26">
        <v>6398</v>
      </c>
    </row>
    <row r="1071" spans="1:12" x14ac:dyDescent="0.3">
      <c r="A1071" s="14">
        <v>37686</v>
      </c>
      <c r="B1071" s="16" t="s">
        <v>1762</v>
      </c>
      <c r="C1071" s="16" t="s">
        <v>10</v>
      </c>
      <c r="D1071" s="4">
        <v>40702</v>
      </c>
      <c r="E1071" s="23">
        <v>2011</v>
      </c>
      <c r="F1071" s="19">
        <v>6.8</v>
      </c>
      <c r="G1071" s="19">
        <f>IF(Movies[[#This Row],[rating]]=0,"",Movies[[#This Row],[rating]])</f>
        <v>6.8</v>
      </c>
      <c r="H1071" s="19" t="str">
        <f>IF(Movies[[#This Row],[rating]]=0,"No Rating","Rated")</f>
        <v>Rated</v>
      </c>
      <c r="I1071" s="16" t="s">
        <v>1745</v>
      </c>
      <c r="J1071" s="29" t="s">
        <v>12</v>
      </c>
      <c r="K1071" s="19">
        <v>27.009</v>
      </c>
      <c r="L1071" s="26">
        <v>6640</v>
      </c>
    </row>
    <row r="1072" spans="1:12" x14ac:dyDescent="0.3">
      <c r="A1072" s="14">
        <v>68817</v>
      </c>
      <c r="B1072" s="16" t="s">
        <v>1763</v>
      </c>
      <c r="C1072" s="16" t="s">
        <v>10</v>
      </c>
      <c r="D1072" s="4">
        <v>40822</v>
      </c>
      <c r="E1072" s="23">
        <v>2011</v>
      </c>
      <c r="F1072" s="19">
        <v>6.6</v>
      </c>
      <c r="G1072" s="19">
        <f>IF(Movies[[#This Row],[rating]]=0,"",Movies[[#This Row],[rating]])</f>
        <v>6.6</v>
      </c>
      <c r="H1072" s="19" t="str">
        <f>IF(Movies[[#This Row],[rating]]=0,"No Rating","Rated")</f>
        <v>Rated</v>
      </c>
      <c r="I1072" s="16" t="s">
        <v>1089</v>
      </c>
      <c r="J1072" s="29" t="s">
        <v>12</v>
      </c>
      <c r="K1072" s="19">
        <v>26.553999999999998</v>
      </c>
      <c r="L1072" s="26">
        <v>1652</v>
      </c>
    </row>
    <row r="1073" spans="1:12" x14ac:dyDescent="0.3">
      <c r="A1073" s="14">
        <v>77887</v>
      </c>
      <c r="B1073" s="16" t="s">
        <v>1764</v>
      </c>
      <c r="C1073" s="16" t="s">
        <v>10</v>
      </c>
      <c r="D1073" s="4">
        <v>40710</v>
      </c>
      <c r="E1073" s="23">
        <v>2011</v>
      </c>
      <c r="F1073" s="19">
        <v>6.9610000000000003</v>
      </c>
      <c r="G1073" s="19">
        <f>IF(Movies[[#This Row],[rating]]=0,"",Movies[[#This Row],[rating]])</f>
        <v>6.9610000000000003</v>
      </c>
      <c r="H1073" s="19" t="str">
        <f>IF(Movies[[#This Row],[rating]]=0,"No Rating","Rated")</f>
        <v>Rated</v>
      </c>
      <c r="I1073" s="16" t="s">
        <v>36</v>
      </c>
      <c r="J1073" s="29" t="s">
        <v>12</v>
      </c>
      <c r="K1073" s="19">
        <v>26.26</v>
      </c>
      <c r="L1073" s="26">
        <v>666</v>
      </c>
    </row>
    <row r="1074" spans="1:12" x14ac:dyDescent="0.3">
      <c r="A1074" s="14">
        <v>49520</v>
      </c>
      <c r="B1074" s="16" t="s">
        <v>1765</v>
      </c>
      <c r="C1074" s="16" t="s">
        <v>10</v>
      </c>
      <c r="D1074" s="4">
        <v>40760</v>
      </c>
      <c r="E1074" s="23">
        <v>2011</v>
      </c>
      <c r="F1074" s="19">
        <v>6.1520000000000001</v>
      </c>
      <c r="G1074" s="19">
        <f>IF(Movies[[#This Row],[rating]]=0,"",Movies[[#This Row],[rating]])</f>
        <v>6.1520000000000001</v>
      </c>
      <c r="H1074" s="19" t="str">
        <f>IF(Movies[[#This Row],[rating]]=0,"No Rating","Rated")</f>
        <v>Rated</v>
      </c>
      <c r="I1074" s="16" t="s">
        <v>30</v>
      </c>
      <c r="J1074" s="29" t="s">
        <v>12</v>
      </c>
      <c r="K1074" s="19">
        <v>26.248000000000001</v>
      </c>
      <c r="L1074" s="26">
        <v>2782</v>
      </c>
    </row>
    <row r="1075" spans="1:12" x14ac:dyDescent="0.3">
      <c r="A1075" s="14">
        <v>227257</v>
      </c>
      <c r="B1075" s="16" t="s">
        <v>1766</v>
      </c>
      <c r="C1075" s="16" t="s">
        <v>10</v>
      </c>
      <c r="D1075" s="4">
        <v>40847</v>
      </c>
      <c r="E1075" s="23">
        <v>2011</v>
      </c>
      <c r="F1075" s="19">
        <v>6.6</v>
      </c>
      <c r="G1075" s="19">
        <f>IF(Movies[[#This Row],[rating]]=0,"",Movies[[#This Row],[rating]])</f>
        <v>6.6</v>
      </c>
      <c r="H1075" s="19" t="str">
        <f>IF(Movies[[#This Row],[rating]]=0,"No Rating","Rated")</f>
        <v>Rated</v>
      </c>
      <c r="I1075" s="16" t="s">
        <v>356</v>
      </c>
      <c r="J1075" s="29" t="s">
        <v>12</v>
      </c>
      <c r="K1075" s="19">
        <v>26.247</v>
      </c>
      <c r="L1075" s="26">
        <v>45</v>
      </c>
    </row>
    <row r="1076" spans="1:12" x14ac:dyDescent="0.3">
      <c r="A1076" s="14">
        <v>74465</v>
      </c>
      <c r="B1076" s="16" t="s">
        <v>1767</v>
      </c>
      <c r="C1076" s="16" t="s">
        <v>10</v>
      </c>
      <c r="D1076" s="4">
        <v>40885</v>
      </c>
      <c r="E1076" s="23">
        <v>2011</v>
      </c>
      <c r="F1076" s="19">
        <v>6.8</v>
      </c>
      <c r="G1076" s="19">
        <f>IF(Movies[[#This Row],[rating]]=0,"",Movies[[#This Row],[rating]])</f>
        <v>6.8</v>
      </c>
      <c r="H1076" s="19" t="str">
        <f>IF(Movies[[#This Row],[rating]]=0,"No Rating","Rated")</f>
        <v>Rated</v>
      </c>
      <c r="I1076" s="16" t="s">
        <v>1768</v>
      </c>
      <c r="J1076" s="29" t="s">
        <v>12</v>
      </c>
      <c r="K1076" s="19">
        <v>26.087</v>
      </c>
      <c r="L1076" s="26">
        <v>2732</v>
      </c>
    </row>
    <row r="1077" spans="1:12" x14ac:dyDescent="0.3">
      <c r="A1077" s="14">
        <v>50348</v>
      </c>
      <c r="B1077" s="16" t="s">
        <v>1769</v>
      </c>
      <c r="C1077" s="16" t="s">
        <v>10</v>
      </c>
      <c r="D1077" s="4">
        <v>40619</v>
      </c>
      <c r="E1077" s="23">
        <v>2011</v>
      </c>
      <c r="F1077" s="19">
        <v>7.2</v>
      </c>
      <c r="G1077" s="19">
        <f>IF(Movies[[#This Row],[rating]]=0,"",Movies[[#This Row],[rating]])</f>
        <v>7.2</v>
      </c>
      <c r="H1077" s="19" t="str">
        <f>IF(Movies[[#This Row],[rating]]=0,"No Rating","Rated")</f>
        <v>Rated</v>
      </c>
      <c r="I1077" s="16" t="s">
        <v>56</v>
      </c>
      <c r="J1077" s="29" t="s">
        <v>12</v>
      </c>
      <c r="K1077" s="19">
        <v>26.036999999999999</v>
      </c>
      <c r="L1077" s="26">
        <v>3319</v>
      </c>
    </row>
    <row r="1078" spans="1:12" x14ac:dyDescent="0.3">
      <c r="A1078" s="14">
        <v>120475</v>
      </c>
      <c r="B1078" s="16" t="s">
        <v>1770</v>
      </c>
      <c r="C1078" s="16" t="s">
        <v>144</v>
      </c>
      <c r="D1078" s="4">
        <v>40894</v>
      </c>
      <c r="E1078" s="23">
        <v>2011</v>
      </c>
      <c r="F1078" s="19">
        <v>6.9</v>
      </c>
      <c r="G1078" s="19">
        <f>IF(Movies[[#This Row],[rating]]=0,"",Movies[[#This Row],[rating]])</f>
        <v>6.9</v>
      </c>
      <c r="H1078" s="19" t="str">
        <f>IF(Movies[[#This Row],[rating]]=0,"No Rating","Rated")</f>
        <v>Rated</v>
      </c>
      <c r="I1078" s="16" t="s">
        <v>1771</v>
      </c>
      <c r="J1078" s="29" t="s">
        <v>146</v>
      </c>
      <c r="K1078" s="19">
        <v>25.834</v>
      </c>
      <c r="L1078" s="26">
        <v>387</v>
      </c>
    </row>
    <row r="1079" spans="1:12" x14ac:dyDescent="0.3">
      <c r="A1079" s="14">
        <v>60935</v>
      </c>
      <c r="B1079" s="16" t="s">
        <v>1772</v>
      </c>
      <c r="C1079" s="16" t="s">
        <v>10</v>
      </c>
      <c r="D1079" s="4">
        <v>40828</v>
      </c>
      <c r="E1079" s="23">
        <v>2011</v>
      </c>
      <c r="F1079" s="19">
        <v>6.2</v>
      </c>
      <c r="G1079" s="19">
        <f>IF(Movies[[#This Row],[rating]]=0,"",Movies[[#This Row],[rating]])</f>
        <v>6.2</v>
      </c>
      <c r="H1079" s="19" t="str">
        <f>IF(Movies[[#This Row],[rating]]=0,"No Rating","Rated")</f>
        <v>Rated</v>
      </c>
      <c r="I1079" s="16" t="s">
        <v>1773</v>
      </c>
      <c r="J1079" s="29" t="s">
        <v>12</v>
      </c>
      <c r="K1079" s="19">
        <v>25.762</v>
      </c>
      <c r="L1079" s="26">
        <v>2962</v>
      </c>
    </row>
    <row r="1080" spans="1:12" x14ac:dyDescent="0.3">
      <c r="A1080" s="14">
        <v>23629</v>
      </c>
      <c r="B1080" s="16" t="s">
        <v>1774</v>
      </c>
      <c r="C1080" s="16" t="s">
        <v>172</v>
      </c>
      <c r="D1080" s="4">
        <v>40626</v>
      </c>
      <c r="E1080" s="23">
        <v>2011</v>
      </c>
      <c r="F1080" s="19">
        <v>6.2</v>
      </c>
      <c r="G1080" s="19">
        <f>IF(Movies[[#This Row],[rating]]=0,"",Movies[[#This Row],[rating]])</f>
        <v>6.2</v>
      </c>
      <c r="H1080" s="19" t="str">
        <f>IF(Movies[[#This Row],[rating]]=0,"No Rating","Rated")</f>
        <v>Rated</v>
      </c>
      <c r="I1080" s="16" t="s">
        <v>1722</v>
      </c>
      <c r="J1080" s="29" t="s">
        <v>12</v>
      </c>
      <c r="K1080" s="19">
        <v>25.719000000000001</v>
      </c>
      <c r="L1080" s="26">
        <v>4760</v>
      </c>
    </row>
    <row r="1081" spans="1:12" x14ac:dyDescent="0.3">
      <c r="A1081" s="14">
        <v>76025</v>
      </c>
      <c r="B1081" s="16" t="s">
        <v>1775</v>
      </c>
      <c r="C1081" s="16" t="s">
        <v>1776</v>
      </c>
      <c r="D1081" s="4">
        <v>40818</v>
      </c>
      <c r="E1081" s="23">
        <v>2011</v>
      </c>
      <c r="F1081" s="19">
        <v>6.9</v>
      </c>
      <c r="G1081" s="19">
        <f>IF(Movies[[#This Row],[rating]]=0,"",Movies[[#This Row],[rating]])</f>
        <v>6.9</v>
      </c>
      <c r="H1081" s="19" t="str">
        <f>IF(Movies[[#This Row],[rating]]=0,"No Rating","Rated")</f>
        <v>Rated</v>
      </c>
      <c r="I1081" s="16" t="s">
        <v>49</v>
      </c>
      <c r="J1081" s="29" t="s">
        <v>12</v>
      </c>
      <c r="K1081" s="19">
        <v>25.536000000000001</v>
      </c>
      <c r="L1081" s="26">
        <v>3195</v>
      </c>
    </row>
    <row r="1082" spans="1:12" x14ac:dyDescent="0.3">
      <c r="A1082" s="14">
        <v>49021</v>
      </c>
      <c r="B1082" s="16" t="s">
        <v>1777</v>
      </c>
      <c r="C1082" s="16" t="s">
        <v>236</v>
      </c>
      <c r="D1082" s="4">
        <v>40808</v>
      </c>
      <c r="E1082" s="23">
        <v>2011</v>
      </c>
      <c r="F1082" s="19">
        <v>6.3</v>
      </c>
      <c r="G1082" s="19">
        <f>IF(Movies[[#This Row],[rating]]=0,"",Movies[[#This Row],[rating]])</f>
        <v>6.3</v>
      </c>
      <c r="H1082" s="19" t="str">
        <f>IF(Movies[[#This Row],[rating]]=0,"No Rating","Rated")</f>
        <v>Rated</v>
      </c>
      <c r="I1082" s="16" t="s">
        <v>616</v>
      </c>
      <c r="J1082" s="29" t="s">
        <v>12</v>
      </c>
      <c r="K1082" s="19">
        <v>25.503</v>
      </c>
      <c r="L1082" s="26">
        <v>2153</v>
      </c>
    </row>
    <row r="1083" spans="1:12" x14ac:dyDescent="0.3">
      <c r="A1083" s="14">
        <v>72213</v>
      </c>
      <c r="B1083" s="16" t="s">
        <v>1778</v>
      </c>
      <c r="C1083" s="16" t="s">
        <v>10</v>
      </c>
      <c r="D1083" s="4">
        <v>40816</v>
      </c>
      <c r="E1083" s="23">
        <v>2011</v>
      </c>
      <c r="F1083" s="19">
        <v>7.6</v>
      </c>
      <c r="G1083" s="19">
        <f>IF(Movies[[#This Row],[rating]]=0,"",Movies[[#This Row],[rating]])</f>
        <v>7.6</v>
      </c>
      <c r="H1083" s="19" t="str">
        <f>IF(Movies[[#This Row],[rating]]=0,"No Rating","Rated")</f>
        <v>Rated</v>
      </c>
      <c r="I1083" s="16" t="s">
        <v>49</v>
      </c>
      <c r="J1083" s="29" t="s">
        <v>12</v>
      </c>
      <c r="K1083" s="19">
        <v>25.052</v>
      </c>
      <c r="L1083" s="26">
        <v>373</v>
      </c>
    </row>
    <row r="1084" spans="1:12" x14ac:dyDescent="0.3">
      <c r="A1084" s="14">
        <v>74308</v>
      </c>
      <c r="B1084" s="16" t="s">
        <v>1779</v>
      </c>
      <c r="C1084" s="16" t="s">
        <v>10</v>
      </c>
      <c r="D1084" s="4">
        <v>40657</v>
      </c>
      <c r="E1084" s="23">
        <v>2011</v>
      </c>
      <c r="F1084" s="19">
        <v>7.6</v>
      </c>
      <c r="G1084" s="19">
        <f>IF(Movies[[#This Row],[rating]]=0,"",Movies[[#This Row],[rating]])</f>
        <v>7.6</v>
      </c>
      <c r="H1084" s="19" t="str">
        <f>IF(Movies[[#This Row],[rating]]=0,"No Rating","Rated")</f>
        <v>Rated</v>
      </c>
      <c r="I1084" s="16" t="s">
        <v>49</v>
      </c>
      <c r="J1084" s="29" t="s">
        <v>12</v>
      </c>
      <c r="K1084" s="19">
        <v>24.89</v>
      </c>
      <c r="L1084" s="26">
        <v>1705</v>
      </c>
    </row>
    <row r="1085" spans="1:12" x14ac:dyDescent="0.3">
      <c r="A1085" s="14">
        <v>74513</v>
      </c>
      <c r="B1085" s="16" t="s">
        <v>1780</v>
      </c>
      <c r="C1085" s="16" t="s">
        <v>108</v>
      </c>
      <c r="D1085" s="4">
        <v>40849</v>
      </c>
      <c r="E1085" s="23">
        <v>2011</v>
      </c>
      <c r="F1085" s="19">
        <v>6.7</v>
      </c>
      <c r="G1085" s="19">
        <f>IF(Movies[[#This Row],[rating]]=0,"",Movies[[#This Row],[rating]])</f>
        <v>6.7</v>
      </c>
      <c r="H1085" s="19" t="str">
        <f>IF(Movies[[#This Row],[rating]]=0,"No Rating","Rated")</f>
        <v>Rated</v>
      </c>
      <c r="I1085" s="16" t="s">
        <v>1781</v>
      </c>
      <c r="J1085" s="29" t="s">
        <v>110</v>
      </c>
      <c r="K1085" s="19">
        <v>24.556000000000001</v>
      </c>
      <c r="L1085" s="26">
        <v>584</v>
      </c>
    </row>
    <row r="1086" spans="1:12" x14ac:dyDescent="0.3">
      <c r="A1086" s="14">
        <v>58233</v>
      </c>
      <c r="B1086" s="16" t="s">
        <v>1782</v>
      </c>
      <c r="C1086" s="16" t="s">
        <v>14</v>
      </c>
      <c r="D1086" s="4">
        <v>40801</v>
      </c>
      <c r="E1086" s="23">
        <v>2011</v>
      </c>
      <c r="F1086" s="19">
        <v>6.2</v>
      </c>
      <c r="G1086" s="19">
        <f>IF(Movies[[#This Row],[rating]]=0,"",Movies[[#This Row],[rating]])</f>
        <v>6.2</v>
      </c>
      <c r="H1086" s="19" t="str">
        <f>IF(Movies[[#This Row],[rating]]=0,"No Rating","Rated")</f>
        <v>Rated</v>
      </c>
      <c r="I1086" s="16" t="s">
        <v>1783</v>
      </c>
      <c r="J1086" s="29" t="s">
        <v>12</v>
      </c>
      <c r="K1086" s="19">
        <v>24.518000000000001</v>
      </c>
      <c r="L1086" s="26">
        <v>3333</v>
      </c>
    </row>
    <row r="1087" spans="1:12" x14ac:dyDescent="0.3">
      <c r="A1087" s="14">
        <v>56288</v>
      </c>
      <c r="B1087" s="16" t="s">
        <v>1784</v>
      </c>
      <c r="C1087" s="16" t="s">
        <v>10</v>
      </c>
      <c r="D1087" s="4">
        <v>40773</v>
      </c>
      <c r="E1087" s="23">
        <v>2011</v>
      </c>
      <c r="F1087" s="19">
        <v>4.7</v>
      </c>
      <c r="G1087" s="19">
        <f>IF(Movies[[#This Row],[rating]]=0,"",Movies[[#This Row],[rating]])</f>
        <v>4.7</v>
      </c>
      <c r="H1087" s="19" t="str">
        <f>IF(Movies[[#This Row],[rating]]=0,"No Rating","Rated")</f>
        <v>Rated</v>
      </c>
      <c r="I1087" s="16" t="s">
        <v>1785</v>
      </c>
      <c r="J1087" s="29" t="s">
        <v>12</v>
      </c>
      <c r="K1087" s="19">
        <v>24.492999999999999</v>
      </c>
      <c r="L1087" s="26">
        <v>994</v>
      </c>
    </row>
    <row r="1088" spans="1:12" x14ac:dyDescent="0.3">
      <c r="A1088" s="14">
        <v>38322</v>
      </c>
      <c r="B1088" s="16" t="s">
        <v>1786</v>
      </c>
      <c r="C1088" s="16" t="s">
        <v>10</v>
      </c>
      <c r="D1088" s="4">
        <v>40590</v>
      </c>
      <c r="E1088" s="23">
        <v>2011</v>
      </c>
      <c r="F1088" s="19">
        <v>5.5</v>
      </c>
      <c r="G1088" s="19">
        <f>IF(Movies[[#This Row],[rating]]=0,"",Movies[[#This Row],[rating]])</f>
        <v>5.5</v>
      </c>
      <c r="H1088" s="19" t="str">
        <f>IF(Movies[[#This Row],[rating]]=0,"No Rating","Rated")</f>
        <v>Rated</v>
      </c>
      <c r="I1088" s="16" t="s">
        <v>1787</v>
      </c>
      <c r="J1088" s="29" t="s">
        <v>12</v>
      </c>
      <c r="K1088" s="19">
        <v>24.276</v>
      </c>
      <c r="L1088" s="26">
        <v>1235</v>
      </c>
    </row>
    <row r="1089" spans="1:12" x14ac:dyDescent="0.3">
      <c r="A1089" s="14">
        <v>49849</v>
      </c>
      <c r="B1089" s="16" t="s">
        <v>1788</v>
      </c>
      <c r="C1089" s="16" t="s">
        <v>127</v>
      </c>
      <c r="D1089" s="4">
        <v>40753</v>
      </c>
      <c r="E1089" s="23">
        <v>2011</v>
      </c>
      <c r="F1089" s="19">
        <v>5.6210000000000004</v>
      </c>
      <c r="G1089" s="19">
        <f>IF(Movies[[#This Row],[rating]]=0,"",Movies[[#This Row],[rating]])</f>
        <v>5.6210000000000004</v>
      </c>
      <c r="H1089" s="19" t="str">
        <f>IF(Movies[[#This Row],[rating]]=0,"No Rating","Rated")</f>
        <v>Rated</v>
      </c>
      <c r="I1089" s="16" t="s">
        <v>1789</v>
      </c>
      <c r="J1089" s="29" t="s">
        <v>12</v>
      </c>
      <c r="K1089" s="19">
        <v>24.164999999999999</v>
      </c>
      <c r="L1089" s="26">
        <v>5089</v>
      </c>
    </row>
    <row r="1090" spans="1:12" x14ac:dyDescent="0.3">
      <c r="A1090" s="14">
        <v>38050</v>
      </c>
      <c r="B1090" s="16" t="s">
        <v>1790</v>
      </c>
      <c r="C1090" s="16" t="s">
        <v>10</v>
      </c>
      <c r="D1090" s="4">
        <v>40605</v>
      </c>
      <c r="E1090" s="23">
        <v>2011</v>
      </c>
      <c r="F1090" s="19">
        <v>6.7619999999999996</v>
      </c>
      <c r="G1090" s="19">
        <f>IF(Movies[[#This Row],[rating]]=0,"",Movies[[#This Row],[rating]])</f>
        <v>6.7619999999999996</v>
      </c>
      <c r="H1090" s="19" t="str">
        <f>IF(Movies[[#This Row],[rating]]=0,"No Rating","Rated")</f>
        <v>Rated</v>
      </c>
      <c r="I1090" s="16" t="s">
        <v>1791</v>
      </c>
      <c r="J1090" s="29" t="s">
        <v>12</v>
      </c>
      <c r="K1090" s="19">
        <v>24.135000000000002</v>
      </c>
      <c r="L1090" s="26">
        <v>4574</v>
      </c>
    </row>
    <row r="1091" spans="1:12" x14ac:dyDescent="0.3">
      <c r="A1091" s="14">
        <v>71670</v>
      </c>
      <c r="B1091" s="16" t="s">
        <v>1792</v>
      </c>
      <c r="C1091" s="16" t="s">
        <v>10</v>
      </c>
      <c r="D1091" s="4">
        <v>40899</v>
      </c>
      <c r="E1091" s="23">
        <v>2011</v>
      </c>
      <c r="F1091" s="19">
        <v>5.0999999999999996</v>
      </c>
      <c r="G1091" s="19">
        <f>IF(Movies[[#This Row],[rating]]=0,"",Movies[[#This Row],[rating]])</f>
        <v>5.0999999999999996</v>
      </c>
      <c r="H1091" s="19" t="str">
        <f>IF(Movies[[#This Row],[rating]]=0,"No Rating","Rated")</f>
        <v>Rated</v>
      </c>
      <c r="I1091" s="16" t="s">
        <v>468</v>
      </c>
      <c r="J1091" s="29" t="s">
        <v>12</v>
      </c>
      <c r="K1091" s="19">
        <v>24.085000000000001</v>
      </c>
      <c r="L1091" s="26">
        <v>1197</v>
      </c>
    </row>
    <row r="1092" spans="1:12" x14ac:dyDescent="0.3">
      <c r="A1092" s="14">
        <v>60308</v>
      </c>
      <c r="B1092" s="16" t="s">
        <v>1793</v>
      </c>
      <c r="C1092" s="16" t="s">
        <v>10</v>
      </c>
      <c r="D1092" s="4">
        <v>40809</v>
      </c>
      <c r="E1092" s="23">
        <v>2011</v>
      </c>
      <c r="F1092" s="19">
        <v>7.3</v>
      </c>
      <c r="G1092" s="19">
        <f>IF(Movies[[#This Row],[rating]]=0,"",Movies[[#This Row],[rating]])</f>
        <v>7.3</v>
      </c>
      <c r="H1092" s="19" t="str">
        <f>IF(Movies[[#This Row],[rating]]=0,"No Rating","Rated")</f>
        <v>Rated</v>
      </c>
      <c r="I1092" s="16" t="s">
        <v>49</v>
      </c>
      <c r="J1092" s="29" t="s">
        <v>12</v>
      </c>
      <c r="K1092" s="19">
        <v>23.981999999999999</v>
      </c>
      <c r="L1092" s="26">
        <v>5241</v>
      </c>
    </row>
    <row r="1093" spans="1:12" x14ac:dyDescent="0.3">
      <c r="A1093" s="14">
        <v>65759</v>
      </c>
      <c r="B1093" s="16" t="s">
        <v>1794</v>
      </c>
      <c r="C1093" s="16" t="s">
        <v>236</v>
      </c>
      <c r="D1093" s="4">
        <v>40864</v>
      </c>
      <c r="E1093" s="23">
        <v>2011</v>
      </c>
      <c r="F1093" s="19">
        <v>6.2</v>
      </c>
      <c r="G1093" s="19">
        <f>IF(Movies[[#This Row],[rating]]=0,"",Movies[[#This Row],[rating]])</f>
        <v>6.2</v>
      </c>
      <c r="H1093" s="19" t="str">
        <f>IF(Movies[[#This Row],[rating]]=0,"No Rating","Rated")</f>
        <v>Rated</v>
      </c>
      <c r="I1093" s="16" t="s">
        <v>134</v>
      </c>
      <c r="J1093" s="29" t="s">
        <v>12</v>
      </c>
      <c r="K1093" s="19">
        <v>23.922999999999998</v>
      </c>
      <c r="L1093" s="26">
        <v>1627</v>
      </c>
    </row>
    <row r="1094" spans="1:12" x14ac:dyDescent="0.3">
      <c r="A1094" s="14">
        <v>80184</v>
      </c>
      <c r="B1094" s="16" t="s">
        <v>1795</v>
      </c>
      <c r="C1094" s="16" t="s">
        <v>1796</v>
      </c>
      <c r="D1094" s="4">
        <v>40802</v>
      </c>
      <c r="E1094" s="23">
        <v>2011</v>
      </c>
      <c r="F1094" s="19">
        <v>7.3</v>
      </c>
      <c r="G1094" s="19">
        <f>IF(Movies[[#This Row],[rating]]=0,"",Movies[[#This Row],[rating]])</f>
        <v>7.3</v>
      </c>
      <c r="H1094" s="19" t="str">
        <f>IF(Movies[[#This Row],[rating]]=0,"No Rating","Rated")</f>
        <v>Rated</v>
      </c>
      <c r="I1094" s="16" t="s">
        <v>277</v>
      </c>
      <c r="J1094" s="29" t="s">
        <v>34</v>
      </c>
      <c r="K1094" s="19">
        <v>23.568999999999999</v>
      </c>
      <c r="L1094" s="26">
        <v>1051</v>
      </c>
    </row>
    <row r="1095" spans="1:12" x14ac:dyDescent="0.3">
      <c r="A1095" s="14">
        <v>73454</v>
      </c>
      <c r="B1095" s="16" t="s">
        <v>1797</v>
      </c>
      <c r="C1095" s="16" t="s">
        <v>367</v>
      </c>
      <c r="D1095" s="4">
        <v>40870</v>
      </c>
      <c r="E1095" s="23">
        <v>2011</v>
      </c>
      <c r="F1095" s="19">
        <v>6.4660000000000002</v>
      </c>
      <c r="G1095" s="19">
        <f>IF(Movies[[#This Row],[rating]]=0,"",Movies[[#This Row],[rating]])</f>
        <v>6.4660000000000002</v>
      </c>
      <c r="H1095" s="19" t="str">
        <f>IF(Movies[[#This Row],[rating]]=0,"No Rating","Rated")</f>
        <v>Rated</v>
      </c>
      <c r="I1095" s="16" t="s">
        <v>206</v>
      </c>
      <c r="J1095" s="29" t="s">
        <v>12</v>
      </c>
      <c r="K1095" s="19">
        <v>23.529</v>
      </c>
      <c r="L1095" s="26">
        <v>293</v>
      </c>
    </row>
    <row r="1096" spans="1:12" x14ac:dyDescent="0.3">
      <c r="A1096" s="14">
        <v>58428</v>
      </c>
      <c r="B1096" s="16" t="s">
        <v>1798</v>
      </c>
      <c r="C1096" s="16" t="s">
        <v>10</v>
      </c>
      <c r="D1096" s="4">
        <v>40773</v>
      </c>
      <c r="E1096" s="23">
        <v>2011</v>
      </c>
      <c r="F1096" s="19">
        <v>5.399</v>
      </c>
      <c r="G1096" s="19">
        <f>IF(Movies[[#This Row],[rating]]=0,"",Movies[[#This Row],[rating]])</f>
        <v>5.399</v>
      </c>
      <c r="H1096" s="19" t="str">
        <f>IF(Movies[[#This Row],[rating]]=0,"No Rating","Rated")</f>
        <v>Rated</v>
      </c>
      <c r="I1096" s="16" t="s">
        <v>132</v>
      </c>
      <c r="J1096" s="29" t="s">
        <v>12</v>
      </c>
      <c r="K1096" s="19">
        <v>23.324999999999999</v>
      </c>
      <c r="L1096" s="26">
        <v>655</v>
      </c>
    </row>
    <row r="1097" spans="1:12" x14ac:dyDescent="0.3">
      <c r="A1097" s="14">
        <v>57212</v>
      </c>
      <c r="B1097" s="16" t="s">
        <v>1799</v>
      </c>
      <c r="C1097" s="16" t="s">
        <v>127</v>
      </c>
      <c r="D1097" s="4">
        <v>40902</v>
      </c>
      <c r="E1097" s="23">
        <v>2011</v>
      </c>
      <c r="F1097" s="19">
        <v>7.3</v>
      </c>
      <c r="G1097" s="19">
        <f>IF(Movies[[#This Row],[rating]]=0,"",Movies[[#This Row],[rating]])</f>
        <v>7.3</v>
      </c>
      <c r="H1097" s="19" t="str">
        <f>IF(Movies[[#This Row],[rating]]=0,"No Rating","Rated")</f>
        <v>Rated</v>
      </c>
      <c r="I1097" s="16" t="s">
        <v>1800</v>
      </c>
      <c r="J1097" s="29" t="s">
        <v>12</v>
      </c>
      <c r="K1097" s="19">
        <v>22.802</v>
      </c>
      <c r="L1097" s="26">
        <v>3434</v>
      </c>
    </row>
    <row r="1098" spans="1:12" x14ac:dyDescent="0.3">
      <c r="A1098" s="14">
        <v>39538</v>
      </c>
      <c r="B1098" s="16" t="s">
        <v>1801</v>
      </c>
      <c r="C1098" s="16" t="s">
        <v>476</v>
      </c>
      <c r="D1098" s="4">
        <v>40794</v>
      </c>
      <c r="E1098" s="23">
        <v>2011</v>
      </c>
      <c r="F1098" s="19">
        <v>6.6</v>
      </c>
      <c r="G1098" s="19">
        <f>IF(Movies[[#This Row],[rating]]=0,"",Movies[[#This Row],[rating]])</f>
        <v>6.6</v>
      </c>
      <c r="H1098" s="19" t="str">
        <f>IF(Movies[[#This Row],[rating]]=0,"No Rating","Rated")</f>
        <v>Rated</v>
      </c>
      <c r="I1098" s="16" t="s">
        <v>417</v>
      </c>
      <c r="J1098" s="29" t="s">
        <v>12</v>
      </c>
      <c r="K1098" s="19">
        <v>22.792999999999999</v>
      </c>
      <c r="L1098" s="26">
        <v>6136</v>
      </c>
    </row>
    <row r="1099" spans="1:12" x14ac:dyDescent="0.3">
      <c r="A1099" s="14">
        <v>91417</v>
      </c>
      <c r="B1099" s="16" t="s">
        <v>1802</v>
      </c>
      <c r="C1099" s="16" t="s">
        <v>10</v>
      </c>
      <c r="D1099" s="4">
        <v>40862</v>
      </c>
      <c r="E1099" s="23">
        <v>2011</v>
      </c>
      <c r="F1099" s="19">
        <v>7.1</v>
      </c>
      <c r="G1099" s="19">
        <f>IF(Movies[[#This Row],[rating]]=0,"",Movies[[#This Row],[rating]])</f>
        <v>7.1</v>
      </c>
      <c r="H1099" s="19" t="str">
        <f>IF(Movies[[#This Row],[rating]]=0,"No Rating","Rated")</f>
        <v>Rated</v>
      </c>
      <c r="I1099" s="16" t="s">
        <v>1803</v>
      </c>
      <c r="J1099" s="29" t="s">
        <v>12</v>
      </c>
      <c r="K1099" s="19">
        <v>22.706</v>
      </c>
      <c r="L1099" s="26">
        <v>381</v>
      </c>
    </row>
    <row r="1100" spans="1:12" x14ac:dyDescent="0.3">
      <c r="A1100" s="14">
        <v>189349</v>
      </c>
      <c r="B1100" s="16" t="s">
        <v>1804</v>
      </c>
      <c r="C1100" s="16" t="s">
        <v>144</v>
      </c>
      <c r="D1100" s="4">
        <v>40754</v>
      </c>
      <c r="E1100" s="23">
        <v>2011</v>
      </c>
      <c r="F1100" s="19">
        <v>7.3719999999999999</v>
      </c>
      <c r="G1100" s="19">
        <f>IF(Movies[[#This Row],[rating]]=0,"",Movies[[#This Row],[rating]])</f>
        <v>7.3719999999999999</v>
      </c>
      <c r="H1100" s="19" t="str">
        <f>IF(Movies[[#This Row],[rating]]=0,"No Rating","Rated")</f>
        <v>Rated</v>
      </c>
      <c r="I1100" s="16" t="s">
        <v>336</v>
      </c>
      <c r="J1100" s="29" t="s">
        <v>146</v>
      </c>
      <c r="K1100" s="19">
        <v>22.469000000000001</v>
      </c>
      <c r="L1100" s="26">
        <v>82</v>
      </c>
    </row>
    <row r="1101" spans="1:12" x14ac:dyDescent="0.3">
      <c r="A1101" s="14">
        <v>52449</v>
      </c>
      <c r="B1101" s="16" t="s">
        <v>1805</v>
      </c>
      <c r="C1101" s="16" t="s">
        <v>10</v>
      </c>
      <c r="D1101" s="4">
        <v>40679</v>
      </c>
      <c r="E1101" s="23">
        <v>2011</v>
      </c>
      <c r="F1101" s="19">
        <v>5.6</v>
      </c>
      <c r="G1101" s="19">
        <f>IF(Movies[[#This Row],[rating]]=0,"",Movies[[#This Row],[rating]])</f>
        <v>5.6</v>
      </c>
      <c r="H1101" s="19" t="str">
        <f>IF(Movies[[#This Row],[rating]]=0,"No Rating","Rated")</f>
        <v>Rated</v>
      </c>
      <c r="I1101" s="16" t="s">
        <v>30</v>
      </c>
      <c r="J1101" s="29" t="s">
        <v>12</v>
      </c>
      <c r="K1101" s="19">
        <v>22.234000000000002</v>
      </c>
      <c r="L1101" s="26">
        <v>4713</v>
      </c>
    </row>
    <row r="1102" spans="1:12" x14ac:dyDescent="0.3">
      <c r="A1102" s="14">
        <v>50321</v>
      </c>
      <c r="B1102" s="16" t="s">
        <v>1806</v>
      </c>
      <c r="C1102" s="16" t="s">
        <v>10</v>
      </c>
      <c r="D1102" s="4">
        <v>40611</v>
      </c>
      <c r="E1102" s="23">
        <v>2011</v>
      </c>
      <c r="F1102" s="19">
        <v>5.9489999999999998</v>
      </c>
      <c r="G1102" s="19">
        <f>IF(Movies[[#This Row],[rating]]=0,"",Movies[[#This Row],[rating]])</f>
        <v>5.9489999999999998</v>
      </c>
      <c r="H1102" s="19" t="str">
        <f>IF(Movies[[#This Row],[rating]]=0,"No Rating","Rated")</f>
        <v>Rated</v>
      </c>
      <c r="I1102" s="16" t="s">
        <v>1082</v>
      </c>
      <c r="J1102" s="29" t="s">
        <v>12</v>
      </c>
      <c r="K1102" s="19">
        <v>22.186</v>
      </c>
      <c r="L1102" s="26">
        <v>705</v>
      </c>
    </row>
    <row r="1103" spans="1:12" x14ac:dyDescent="0.3">
      <c r="A1103" s="14">
        <v>71325</v>
      </c>
      <c r="B1103" s="16" t="s">
        <v>1807</v>
      </c>
      <c r="C1103" s="16" t="s">
        <v>750</v>
      </c>
      <c r="D1103" s="4">
        <v>40753</v>
      </c>
      <c r="E1103" s="23">
        <v>2011</v>
      </c>
      <c r="F1103" s="19">
        <v>7.1470000000000002</v>
      </c>
      <c r="G1103" s="19">
        <f>IF(Movies[[#This Row],[rating]]=0,"",Movies[[#This Row],[rating]])</f>
        <v>7.1470000000000002</v>
      </c>
      <c r="H1103" s="19" t="str">
        <f>IF(Movies[[#This Row],[rating]]=0,"No Rating","Rated")</f>
        <v>Rated</v>
      </c>
      <c r="I1103" s="16" t="s">
        <v>52</v>
      </c>
      <c r="J1103" s="29" t="s">
        <v>553</v>
      </c>
      <c r="K1103" s="19">
        <v>22</v>
      </c>
      <c r="L1103" s="26">
        <v>360</v>
      </c>
    </row>
    <row r="1104" spans="1:12" x14ac:dyDescent="0.3">
      <c r="A1104" s="14">
        <v>48340</v>
      </c>
      <c r="B1104" s="16" t="s">
        <v>1808</v>
      </c>
      <c r="C1104" s="16" t="s">
        <v>268</v>
      </c>
      <c r="D1104" s="4">
        <v>40577</v>
      </c>
      <c r="E1104" s="23">
        <v>2011</v>
      </c>
      <c r="F1104" s="19">
        <v>6</v>
      </c>
      <c r="G1104" s="19">
        <f>IF(Movies[[#This Row],[rating]]=0,"",Movies[[#This Row],[rating]])</f>
        <v>6</v>
      </c>
      <c r="H1104" s="19" t="str">
        <f>IF(Movies[[#This Row],[rating]]=0,"No Rating","Rated")</f>
        <v>Rated</v>
      </c>
      <c r="I1104" s="16" t="s">
        <v>193</v>
      </c>
      <c r="J1104" s="29" t="s">
        <v>12</v>
      </c>
      <c r="K1104" s="19">
        <v>21.97</v>
      </c>
      <c r="L1104" s="26">
        <v>1065</v>
      </c>
    </row>
    <row r="1105" spans="1:12" x14ac:dyDescent="0.3">
      <c r="A1105" s="14">
        <v>38543</v>
      </c>
      <c r="B1105" s="16" t="s">
        <v>1809</v>
      </c>
      <c r="C1105" s="16" t="s">
        <v>14</v>
      </c>
      <c r="D1105" s="4">
        <v>40605</v>
      </c>
      <c r="E1105" s="23">
        <v>2011</v>
      </c>
      <c r="F1105" s="19">
        <v>6.1</v>
      </c>
      <c r="G1105" s="19">
        <f>IF(Movies[[#This Row],[rating]]=0,"",Movies[[#This Row],[rating]])</f>
        <v>6.1</v>
      </c>
      <c r="H1105" s="19" t="str">
        <f>IF(Movies[[#This Row],[rating]]=0,"No Rating","Rated")</f>
        <v>Rated</v>
      </c>
      <c r="I1105" s="16" t="s">
        <v>1810</v>
      </c>
      <c r="J1105" s="29" t="s">
        <v>12</v>
      </c>
      <c r="K1105" s="19">
        <v>21.937999999999999</v>
      </c>
      <c r="L1105" s="26">
        <v>743</v>
      </c>
    </row>
    <row r="1106" spans="1:12" x14ac:dyDescent="0.3">
      <c r="A1106" s="14">
        <v>71689</v>
      </c>
      <c r="B1106" s="16" t="s">
        <v>1811</v>
      </c>
      <c r="C1106" s="16" t="s">
        <v>10</v>
      </c>
      <c r="D1106" s="4">
        <v>40760</v>
      </c>
      <c r="E1106" s="23">
        <v>2011</v>
      </c>
      <c r="F1106" s="19">
        <v>7.1</v>
      </c>
      <c r="G1106" s="19">
        <f>IF(Movies[[#This Row],[rating]]=0,"",Movies[[#This Row],[rating]])</f>
        <v>7.1</v>
      </c>
      <c r="H1106" s="19" t="str">
        <f>IF(Movies[[#This Row],[rating]]=0,"No Rating","Rated")</f>
        <v>Rated</v>
      </c>
      <c r="I1106" s="16" t="s">
        <v>1812</v>
      </c>
      <c r="J1106" s="29" t="s">
        <v>12</v>
      </c>
      <c r="K1106" s="19">
        <v>21.766999999999999</v>
      </c>
      <c r="L1106" s="26">
        <v>558</v>
      </c>
    </row>
    <row r="1107" spans="1:12" x14ac:dyDescent="0.3">
      <c r="A1107" s="14">
        <v>80662</v>
      </c>
      <c r="B1107" s="16" t="s">
        <v>1813</v>
      </c>
      <c r="C1107" s="16" t="s">
        <v>144</v>
      </c>
      <c r="D1107" s="4">
        <v>40816</v>
      </c>
      <c r="E1107" s="23">
        <v>2011</v>
      </c>
      <c r="F1107" s="19">
        <v>6.9</v>
      </c>
      <c r="G1107" s="19">
        <f>IF(Movies[[#This Row],[rating]]=0,"",Movies[[#This Row],[rating]])</f>
        <v>6.9</v>
      </c>
      <c r="H1107" s="19" t="str">
        <f>IF(Movies[[#This Row],[rating]]=0,"No Rating","Rated")</f>
        <v>Rated</v>
      </c>
      <c r="I1107" s="16" t="s">
        <v>585</v>
      </c>
      <c r="J1107" s="29" t="s">
        <v>146</v>
      </c>
      <c r="K1107" s="19">
        <v>21.654</v>
      </c>
      <c r="L1107" s="26">
        <v>214</v>
      </c>
    </row>
    <row r="1108" spans="1:12" x14ac:dyDescent="0.3">
      <c r="A1108" s="14">
        <v>49517</v>
      </c>
      <c r="B1108" s="16" t="s">
        <v>1814</v>
      </c>
      <c r="C1108" s="16" t="s">
        <v>1815</v>
      </c>
      <c r="D1108" s="4">
        <v>40802</v>
      </c>
      <c r="E1108" s="23">
        <v>2011</v>
      </c>
      <c r="F1108" s="19">
        <v>6.6210000000000004</v>
      </c>
      <c r="G1108" s="19">
        <f>IF(Movies[[#This Row],[rating]]=0,"",Movies[[#This Row],[rating]])</f>
        <v>6.6210000000000004</v>
      </c>
      <c r="H1108" s="19" t="str">
        <f>IF(Movies[[#This Row],[rating]]=0,"No Rating","Rated")</f>
        <v>Rated</v>
      </c>
      <c r="I1108" s="16" t="s">
        <v>23</v>
      </c>
      <c r="J1108" s="29" t="s">
        <v>12</v>
      </c>
      <c r="K1108" s="19">
        <v>21.5</v>
      </c>
      <c r="L1108" s="26">
        <v>2667</v>
      </c>
    </row>
    <row r="1109" spans="1:12" x14ac:dyDescent="0.3">
      <c r="A1109" s="14">
        <v>59860</v>
      </c>
      <c r="B1109" s="16" t="s">
        <v>1816</v>
      </c>
      <c r="C1109" s="16" t="s">
        <v>10</v>
      </c>
      <c r="D1109" s="4">
        <v>40725</v>
      </c>
      <c r="E1109" s="23">
        <v>2011</v>
      </c>
      <c r="F1109" s="19">
        <v>6.6</v>
      </c>
      <c r="G1109" s="19">
        <f>IF(Movies[[#This Row],[rating]]=0,"",Movies[[#This Row],[rating]])</f>
        <v>6.6</v>
      </c>
      <c r="H1109" s="19" t="str">
        <f>IF(Movies[[#This Row],[rating]]=0,"No Rating","Rated")</f>
        <v>Rated</v>
      </c>
      <c r="I1109" s="16" t="s">
        <v>1817</v>
      </c>
      <c r="J1109" s="29" t="s">
        <v>12</v>
      </c>
      <c r="K1109" s="19">
        <v>21.43</v>
      </c>
      <c r="L1109" s="26">
        <v>2146</v>
      </c>
    </row>
    <row r="1110" spans="1:12" x14ac:dyDescent="0.3">
      <c r="A1110" s="14">
        <v>44826</v>
      </c>
      <c r="B1110" s="16" t="s">
        <v>1818</v>
      </c>
      <c r="C1110" s="16" t="s">
        <v>14</v>
      </c>
      <c r="D1110" s="4">
        <v>40869</v>
      </c>
      <c r="E1110" s="23">
        <v>2011</v>
      </c>
      <c r="F1110" s="19">
        <v>7.2</v>
      </c>
      <c r="G1110" s="19">
        <f>IF(Movies[[#This Row],[rating]]=0,"",Movies[[#This Row],[rating]])</f>
        <v>7.2</v>
      </c>
      <c r="H1110" s="19" t="str">
        <f>IF(Movies[[#This Row],[rating]]=0,"No Rating","Rated")</f>
        <v>Rated</v>
      </c>
      <c r="I1110" s="16" t="s">
        <v>1819</v>
      </c>
      <c r="J1110" s="29" t="s">
        <v>12</v>
      </c>
      <c r="K1110" s="19">
        <v>21.245000000000001</v>
      </c>
      <c r="L1110" s="26">
        <v>7254</v>
      </c>
    </row>
    <row r="1111" spans="1:12" x14ac:dyDescent="0.3">
      <c r="A1111" s="14">
        <v>45772</v>
      </c>
      <c r="B1111" s="16" t="s">
        <v>1820</v>
      </c>
      <c r="C1111" s="16" t="s">
        <v>1821</v>
      </c>
      <c r="D1111" s="4">
        <v>40556</v>
      </c>
      <c r="E1111" s="23">
        <v>2011</v>
      </c>
      <c r="F1111" s="19">
        <v>5.8620000000000001</v>
      </c>
      <c r="G1111" s="19">
        <f>IF(Movies[[#This Row],[rating]]=0,"",Movies[[#This Row],[rating]])</f>
        <v>5.8620000000000001</v>
      </c>
      <c r="H1111" s="19" t="str">
        <f>IF(Movies[[#This Row],[rating]]=0,"No Rating","Rated")</f>
        <v>Rated</v>
      </c>
      <c r="I1111" s="16" t="s">
        <v>390</v>
      </c>
      <c r="J1111" s="29" t="s">
        <v>12</v>
      </c>
      <c r="K1111" s="19">
        <v>21.178000000000001</v>
      </c>
      <c r="L1111" s="26">
        <v>1968</v>
      </c>
    </row>
    <row r="1112" spans="1:12" x14ac:dyDescent="0.3">
      <c r="A1112" s="14">
        <v>72571</v>
      </c>
      <c r="B1112" s="16" t="s">
        <v>1822</v>
      </c>
      <c r="C1112" s="16" t="s">
        <v>10</v>
      </c>
      <c r="D1112" s="4">
        <v>40835</v>
      </c>
      <c r="E1112" s="23">
        <v>2011</v>
      </c>
      <c r="F1112" s="19">
        <v>5.9</v>
      </c>
      <c r="G1112" s="19">
        <f>IF(Movies[[#This Row],[rating]]=0,"",Movies[[#This Row],[rating]])</f>
        <v>5.9</v>
      </c>
      <c r="H1112" s="19" t="str">
        <f>IF(Movies[[#This Row],[rating]]=0,"No Rating","Rated")</f>
        <v>Rated</v>
      </c>
      <c r="I1112" s="16" t="s">
        <v>203</v>
      </c>
      <c r="J1112" s="29" t="s">
        <v>12</v>
      </c>
      <c r="K1112" s="19">
        <v>21.114000000000001</v>
      </c>
      <c r="L1112" s="26">
        <v>2206</v>
      </c>
    </row>
    <row r="1113" spans="1:12" x14ac:dyDescent="0.3">
      <c r="A1113" s="14">
        <v>38317</v>
      </c>
      <c r="B1113" s="16" t="s">
        <v>1823</v>
      </c>
      <c r="C1113" s="16" t="s">
        <v>10</v>
      </c>
      <c r="D1113" s="4">
        <v>40730</v>
      </c>
      <c r="E1113" s="23">
        <v>2011</v>
      </c>
      <c r="F1113" s="19">
        <v>5.42</v>
      </c>
      <c r="G1113" s="19">
        <f>IF(Movies[[#This Row],[rating]]=0,"",Movies[[#This Row],[rating]])</f>
        <v>5.42</v>
      </c>
      <c r="H1113" s="19" t="str">
        <f>IF(Movies[[#This Row],[rating]]=0,"No Rating","Rated")</f>
        <v>Rated</v>
      </c>
      <c r="I1113" s="16" t="s">
        <v>1824</v>
      </c>
      <c r="J1113" s="29" t="s">
        <v>12</v>
      </c>
      <c r="K1113" s="19">
        <v>21.010999999999999</v>
      </c>
      <c r="L1113" s="26">
        <v>1674</v>
      </c>
    </row>
    <row r="1114" spans="1:12" x14ac:dyDescent="0.3">
      <c r="A1114" s="14">
        <v>71469</v>
      </c>
      <c r="B1114" s="16" t="s">
        <v>1825</v>
      </c>
      <c r="C1114" s="16" t="s">
        <v>1156</v>
      </c>
      <c r="D1114" s="4">
        <v>40899</v>
      </c>
      <c r="E1114" s="23">
        <v>2011</v>
      </c>
      <c r="F1114" s="19">
        <v>5.3</v>
      </c>
      <c r="G1114" s="19">
        <f>IF(Movies[[#This Row],[rating]]=0,"",Movies[[#This Row],[rating]])</f>
        <v>5.3</v>
      </c>
      <c r="H1114" s="19" t="str">
        <f>IF(Movies[[#This Row],[rating]]=0,"No Rating","Rated")</f>
        <v>Rated</v>
      </c>
      <c r="I1114" s="16" t="s">
        <v>983</v>
      </c>
      <c r="J1114" s="29" t="s">
        <v>12</v>
      </c>
      <c r="K1114" s="19">
        <v>20.849</v>
      </c>
      <c r="L1114" s="26">
        <v>1480</v>
      </c>
    </row>
    <row r="1115" spans="1:12" x14ac:dyDescent="0.3">
      <c r="A1115" s="14">
        <v>57089</v>
      </c>
      <c r="B1115" s="16" t="s">
        <v>1826</v>
      </c>
      <c r="C1115" s="16" t="s">
        <v>10</v>
      </c>
      <c r="D1115" s="4">
        <v>40662</v>
      </c>
      <c r="E1115" s="23">
        <v>2011</v>
      </c>
      <c r="F1115" s="19">
        <v>5.0999999999999996</v>
      </c>
      <c r="G1115" s="19">
        <f>IF(Movies[[#This Row],[rating]]=0,"",Movies[[#This Row],[rating]])</f>
        <v>5.0999999999999996</v>
      </c>
      <c r="H1115" s="19" t="str">
        <f>IF(Movies[[#This Row],[rating]]=0,"No Rating","Rated")</f>
        <v>Rated</v>
      </c>
      <c r="I1115" s="16" t="s">
        <v>1827</v>
      </c>
      <c r="J1115" s="29" t="s">
        <v>12</v>
      </c>
      <c r="K1115" s="19">
        <v>20.742000000000001</v>
      </c>
      <c r="L1115" s="26">
        <v>542</v>
      </c>
    </row>
    <row r="1116" spans="1:12" x14ac:dyDescent="0.3">
      <c r="A1116" s="14">
        <v>86130</v>
      </c>
      <c r="B1116" s="16" t="s">
        <v>1828</v>
      </c>
      <c r="C1116" s="16" t="s">
        <v>127</v>
      </c>
      <c r="D1116" s="4">
        <v>40901</v>
      </c>
      <c r="E1116" s="23">
        <v>2011</v>
      </c>
      <c r="F1116" s="19">
        <v>7</v>
      </c>
      <c r="G1116" s="19">
        <f>IF(Movies[[#This Row],[rating]]=0,"",Movies[[#This Row],[rating]])</f>
        <v>7</v>
      </c>
      <c r="H1116" s="19" t="str">
        <f>IF(Movies[[#This Row],[rating]]=0,"No Rating","Rated")</f>
        <v>Rated</v>
      </c>
      <c r="I1116" s="16" t="s">
        <v>390</v>
      </c>
      <c r="J1116" s="29" t="s">
        <v>12</v>
      </c>
      <c r="K1116" s="19">
        <v>20.515000000000001</v>
      </c>
      <c r="L1116" s="26">
        <v>288</v>
      </c>
    </row>
    <row r="1117" spans="1:12" x14ac:dyDescent="0.3">
      <c r="A1117" s="14">
        <v>52451</v>
      </c>
      <c r="B1117" s="16" t="s">
        <v>1829</v>
      </c>
      <c r="C1117" s="16" t="s">
        <v>1830</v>
      </c>
      <c r="D1117" s="4">
        <v>40786</v>
      </c>
      <c r="E1117" s="23">
        <v>2011</v>
      </c>
      <c r="F1117" s="19">
        <v>5.8</v>
      </c>
      <c r="G1117" s="19">
        <f>IF(Movies[[#This Row],[rating]]=0,"",Movies[[#This Row],[rating]])</f>
        <v>5.8</v>
      </c>
      <c r="H1117" s="19" t="str">
        <f>IF(Movies[[#This Row],[rating]]=0,"No Rating","Rated")</f>
        <v>Rated</v>
      </c>
      <c r="I1117" s="16" t="s">
        <v>1831</v>
      </c>
      <c r="J1117" s="29" t="s">
        <v>12</v>
      </c>
      <c r="K1117" s="19">
        <v>20.393000000000001</v>
      </c>
      <c r="L1117" s="26">
        <v>2639</v>
      </c>
    </row>
    <row r="1118" spans="1:12" x14ac:dyDescent="0.3">
      <c r="A1118" s="14">
        <v>10316</v>
      </c>
      <c r="B1118" s="16" t="s">
        <v>1832</v>
      </c>
      <c r="C1118" s="16" t="s">
        <v>10</v>
      </c>
      <c r="D1118" s="4">
        <v>40823</v>
      </c>
      <c r="E1118" s="23">
        <v>2011</v>
      </c>
      <c r="F1118" s="19">
        <v>6.7</v>
      </c>
      <c r="G1118" s="19">
        <f>IF(Movies[[#This Row],[rating]]=0,"",Movies[[#This Row],[rating]])</f>
        <v>6.7</v>
      </c>
      <c r="H1118" s="19" t="str">
        <f>IF(Movies[[#This Row],[rating]]=0,"No Rating","Rated")</f>
        <v>Rated</v>
      </c>
      <c r="I1118" s="16" t="s">
        <v>49</v>
      </c>
      <c r="J1118" s="29" t="s">
        <v>12</v>
      </c>
      <c r="K1118" s="19">
        <v>20.382999999999999</v>
      </c>
      <c r="L1118" s="26">
        <v>2508</v>
      </c>
    </row>
    <row r="1119" spans="1:12" x14ac:dyDescent="0.3">
      <c r="A1119" s="14">
        <v>71880</v>
      </c>
      <c r="B1119" s="16" t="s">
        <v>1833</v>
      </c>
      <c r="C1119" s="16" t="s">
        <v>521</v>
      </c>
      <c r="D1119" s="4">
        <v>40858</v>
      </c>
      <c r="E1119" s="23">
        <v>2011</v>
      </c>
      <c r="F1119" s="19">
        <v>4.4000000000000004</v>
      </c>
      <c r="G1119" s="19">
        <f>IF(Movies[[#This Row],[rating]]=0,"",Movies[[#This Row],[rating]])</f>
        <v>4.4000000000000004</v>
      </c>
      <c r="H1119" s="19" t="str">
        <f>IF(Movies[[#This Row],[rating]]=0,"No Rating","Rated")</f>
        <v>Rated</v>
      </c>
      <c r="I1119" s="16" t="s">
        <v>153</v>
      </c>
      <c r="J1119" s="29" t="s">
        <v>12</v>
      </c>
      <c r="K1119" s="19">
        <v>20.364999999999998</v>
      </c>
      <c r="L1119" s="26">
        <v>2115</v>
      </c>
    </row>
    <row r="1120" spans="1:12" x14ac:dyDescent="0.3">
      <c r="A1120" s="14">
        <v>50698</v>
      </c>
      <c r="B1120" s="16" t="s">
        <v>1834</v>
      </c>
      <c r="C1120" s="16" t="s">
        <v>432</v>
      </c>
      <c r="D1120" s="4">
        <v>40795</v>
      </c>
      <c r="E1120" s="23">
        <v>2011</v>
      </c>
      <c r="F1120" s="19">
        <v>6.3</v>
      </c>
      <c r="G1120" s="19">
        <f>IF(Movies[[#This Row],[rating]]=0,"",Movies[[#This Row],[rating]])</f>
        <v>6.3</v>
      </c>
      <c r="H1120" s="19" t="str">
        <f>IF(Movies[[#This Row],[rating]]=0,"No Rating","Rated")</f>
        <v>Rated</v>
      </c>
      <c r="I1120" s="16" t="s">
        <v>148</v>
      </c>
      <c r="J1120" s="29" t="s">
        <v>12</v>
      </c>
      <c r="K1120" s="19">
        <v>20.356999999999999</v>
      </c>
      <c r="L1120" s="26">
        <v>1499</v>
      </c>
    </row>
    <row r="1121" spans="1:12" x14ac:dyDescent="0.3">
      <c r="A1121" s="14">
        <v>57718</v>
      </c>
      <c r="B1121" s="16" t="s">
        <v>1835</v>
      </c>
      <c r="C1121" s="16" t="s">
        <v>10</v>
      </c>
      <c r="D1121" s="4">
        <v>40599</v>
      </c>
      <c r="E1121" s="23">
        <v>2011</v>
      </c>
      <c r="F1121" s="19">
        <v>6.6710000000000003</v>
      </c>
      <c r="G1121" s="19">
        <f>IF(Movies[[#This Row],[rating]]=0,"",Movies[[#This Row],[rating]])</f>
        <v>6.6710000000000003</v>
      </c>
      <c r="H1121" s="19" t="str">
        <f>IF(Movies[[#This Row],[rating]]=0,"No Rating","Rated")</f>
        <v>Rated</v>
      </c>
      <c r="I1121" s="16" t="s">
        <v>1836</v>
      </c>
      <c r="J1121" s="29" t="s">
        <v>12</v>
      </c>
      <c r="K1121" s="19">
        <v>20.297999999999998</v>
      </c>
      <c r="L1121" s="26">
        <v>246</v>
      </c>
    </row>
    <row r="1122" spans="1:12" x14ac:dyDescent="0.3">
      <c r="A1122" s="14">
        <v>58224</v>
      </c>
      <c r="B1122" s="16" t="s">
        <v>1837</v>
      </c>
      <c r="C1122" s="16" t="s">
        <v>10</v>
      </c>
      <c r="D1122" s="4">
        <v>40711</v>
      </c>
      <c r="E1122" s="23">
        <v>2011</v>
      </c>
      <c r="F1122" s="19">
        <v>6</v>
      </c>
      <c r="G1122" s="19">
        <f>IF(Movies[[#This Row],[rating]]=0,"",Movies[[#This Row],[rating]])</f>
        <v>6</v>
      </c>
      <c r="H1122" s="19" t="str">
        <f>IF(Movies[[#This Row],[rating]]=0,"No Rating","Rated")</f>
        <v>Rated</v>
      </c>
      <c r="I1122" s="16" t="s">
        <v>153</v>
      </c>
      <c r="J1122" s="29" t="s">
        <v>12</v>
      </c>
      <c r="K1122" s="19">
        <v>20.187000000000001</v>
      </c>
      <c r="L1122" s="26">
        <v>2991</v>
      </c>
    </row>
    <row r="1123" spans="1:12" x14ac:dyDescent="0.3">
      <c r="A1123" s="14">
        <v>59108</v>
      </c>
      <c r="B1123" s="16" t="s">
        <v>1838</v>
      </c>
      <c r="C1123" s="16" t="s">
        <v>10</v>
      </c>
      <c r="D1123" s="4">
        <v>40849</v>
      </c>
      <c r="E1123" s="23">
        <v>2011</v>
      </c>
      <c r="F1123" s="19">
        <v>6.1059999999999999</v>
      </c>
      <c r="G1123" s="19">
        <f>IF(Movies[[#This Row],[rating]]=0,"",Movies[[#This Row],[rating]])</f>
        <v>6.1059999999999999</v>
      </c>
      <c r="H1123" s="19" t="str">
        <f>IF(Movies[[#This Row],[rating]]=0,"No Rating","Rated")</f>
        <v>Rated</v>
      </c>
      <c r="I1123" s="16" t="s">
        <v>170</v>
      </c>
      <c r="J1123" s="29" t="s">
        <v>12</v>
      </c>
      <c r="K1123" s="19">
        <v>20.169</v>
      </c>
      <c r="L1123" s="26">
        <v>2987</v>
      </c>
    </row>
    <row r="1124" spans="1:12" x14ac:dyDescent="0.3">
      <c r="A1124" s="14">
        <v>58151</v>
      </c>
      <c r="B1124" s="16" t="s">
        <v>1839</v>
      </c>
      <c r="C1124" s="16" t="s">
        <v>127</v>
      </c>
      <c r="D1124" s="4">
        <v>40773</v>
      </c>
      <c r="E1124" s="23">
        <v>2011</v>
      </c>
      <c r="F1124" s="19">
        <v>6.2</v>
      </c>
      <c r="G1124" s="19">
        <f>IF(Movies[[#This Row],[rating]]=0,"",Movies[[#This Row],[rating]])</f>
        <v>6.2</v>
      </c>
      <c r="H1124" s="19" t="str">
        <f>IF(Movies[[#This Row],[rating]]=0,"No Rating","Rated")</f>
        <v>Rated</v>
      </c>
      <c r="I1124" s="16" t="s">
        <v>566</v>
      </c>
      <c r="J1124" s="29" t="s">
        <v>12</v>
      </c>
      <c r="K1124" s="19">
        <v>20.047000000000001</v>
      </c>
      <c r="L1124" s="26">
        <v>1947</v>
      </c>
    </row>
    <row r="1125" spans="1:12" x14ac:dyDescent="0.3">
      <c r="A1125" s="14">
        <v>40805</v>
      </c>
      <c r="B1125" s="16" t="s">
        <v>1840</v>
      </c>
      <c r="C1125" s="16" t="s">
        <v>10</v>
      </c>
      <c r="D1125" s="4">
        <v>40555</v>
      </c>
      <c r="E1125" s="23">
        <v>2011</v>
      </c>
      <c r="F1125" s="19">
        <v>5.5839999999999996</v>
      </c>
      <c r="G1125" s="19">
        <f>IF(Movies[[#This Row],[rating]]=0,"",Movies[[#This Row],[rating]])</f>
        <v>5.5839999999999996</v>
      </c>
      <c r="H1125" s="19" t="str">
        <f>IF(Movies[[#This Row],[rating]]=0,"No Rating","Rated")</f>
        <v>Rated</v>
      </c>
      <c r="I1125" s="16" t="s">
        <v>1841</v>
      </c>
      <c r="J1125" s="29" t="s">
        <v>12</v>
      </c>
      <c r="K1125" s="19">
        <v>19.972999999999999</v>
      </c>
      <c r="L1125" s="26">
        <v>3251</v>
      </c>
    </row>
    <row r="1126" spans="1:12" x14ac:dyDescent="0.3">
      <c r="A1126" s="14">
        <v>59861</v>
      </c>
      <c r="B1126" s="16" t="s">
        <v>1842</v>
      </c>
      <c r="C1126" s="16" t="s">
        <v>506</v>
      </c>
      <c r="D1126" s="4">
        <v>40724</v>
      </c>
      <c r="E1126" s="23">
        <v>2011</v>
      </c>
      <c r="F1126" s="19">
        <v>6</v>
      </c>
      <c r="G1126" s="19">
        <f>IF(Movies[[#This Row],[rating]]=0,"",Movies[[#This Row],[rating]])</f>
        <v>6</v>
      </c>
      <c r="H1126" s="19" t="str">
        <f>IF(Movies[[#This Row],[rating]]=0,"No Rating","Rated")</f>
        <v>Rated</v>
      </c>
      <c r="I1126" s="16" t="s">
        <v>327</v>
      </c>
      <c r="J1126" s="29" t="s">
        <v>12</v>
      </c>
      <c r="K1126" s="19">
        <v>19.922999999999998</v>
      </c>
      <c r="L1126" s="26">
        <v>1319</v>
      </c>
    </row>
    <row r="1127" spans="1:12" x14ac:dyDescent="0.3">
      <c r="A1127" s="14">
        <v>100898</v>
      </c>
      <c r="B1127" s="16" t="s">
        <v>1843</v>
      </c>
      <c r="C1127" s="16" t="s">
        <v>1540</v>
      </c>
      <c r="D1127" s="4">
        <v>40618</v>
      </c>
      <c r="E1127" s="23">
        <v>2011</v>
      </c>
      <c r="F1127" s="19">
        <v>7.2</v>
      </c>
      <c r="G1127" s="19">
        <f>IF(Movies[[#This Row],[rating]]=0,"",Movies[[#This Row],[rating]])</f>
        <v>7.2</v>
      </c>
      <c r="H1127" s="19" t="str">
        <f>IF(Movies[[#This Row],[rating]]=0,"No Rating","Rated")</f>
        <v>Rated</v>
      </c>
      <c r="I1127" s="16" t="s">
        <v>33</v>
      </c>
      <c r="J1127" s="29" t="s">
        <v>605</v>
      </c>
      <c r="K1127" s="19">
        <v>19.722999999999999</v>
      </c>
      <c r="L1127" s="26">
        <v>229</v>
      </c>
    </row>
    <row r="1128" spans="1:12" x14ac:dyDescent="0.3">
      <c r="A1128" s="14">
        <v>64586</v>
      </c>
      <c r="B1128" s="16" t="s">
        <v>1844</v>
      </c>
      <c r="C1128" s="16" t="s">
        <v>367</v>
      </c>
      <c r="D1128" s="4">
        <v>40704</v>
      </c>
      <c r="E1128" s="23">
        <v>2011</v>
      </c>
      <c r="F1128" s="19">
        <v>5.3</v>
      </c>
      <c r="G1128" s="19">
        <f>IF(Movies[[#This Row],[rating]]=0,"",Movies[[#This Row],[rating]])</f>
        <v>5.3</v>
      </c>
      <c r="H1128" s="19" t="str">
        <f>IF(Movies[[#This Row],[rating]]=0,"No Rating","Rated")</f>
        <v>Rated</v>
      </c>
      <c r="I1128" s="16" t="s">
        <v>33</v>
      </c>
      <c r="J1128" s="29" t="s">
        <v>12</v>
      </c>
      <c r="K1128" s="19">
        <v>19.504999999999999</v>
      </c>
      <c r="L1128" s="26">
        <v>620</v>
      </c>
    </row>
    <row r="1129" spans="1:12" x14ac:dyDescent="0.3">
      <c r="A1129" s="14">
        <v>48138</v>
      </c>
      <c r="B1129" s="16" t="s">
        <v>1845</v>
      </c>
      <c r="C1129" s="16" t="s">
        <v>10</v>
      </c>
      <c r="D1129" s="4">
        <v>40590</v>
      </c>
      <c r="E1129" s="23">
        <v>2011</v>
      </c>
      <c r="F1129" s="19">
        <v>6.6779999999999999</v>
      </c>
      <c r="G1129" s="19">
        <f>IF(Movies[[#This Row],[rating]]=0,"",Movies[[#This Row],[rating]])</f>
        <v>6.6779999999999999</v>
      </c>
      <c r="H1129" s="19" t="str">
        <f>IF(Movies[[#This Row],[rating]]=0,"No Rating","Rated")</f>
        <v>Rated</v>
      </c>
      <c r="I1129" s="16" t="s">
        <v>112</v>
      </c>
      <c r="J1129" s="29" t="s">
        <v>12</v>
      </c>
      <c r="K1129" s="19">
        <v>19.504999999999999</v>
      </c>
      <c r="L1129" s="26">
        <v>3899</v>
      </c>
    </row>
    <row r="1130" spans="1:12" x14ac:dyDescent="0.3">
      <c r="A1130" s="14">
        <v>62838</v>
      </c>
      <c r="B1130" s="16" t="s">
        <v>1846</v>
      </c>
      <c r="C1130" s="16" t="s">
        <v>10</v>
      </c>
      <c r="D1130" s="4">
        <v>40885</v>
      </c>
      <c r="E1130" s="23">
        <v>2011</v>
      </c>
      <c r="F1130" s="19">
        <v>5.9</v>
      </c>
      <c r="G1130" s="19">
        <f>IF(Movies[[#This Row],[rating]]=0,"",Movies[[#This Row],[rating]])</f>
        <v>5.9</v>
      </c>
      <c r="H1130" s="19" t="str">
        <f>IF(Movies[[#This Row],[rating]]=0,"No Rating","Rated")</f>
        <v>Rated</v>
      </c>
      <c r="I1130" s="16" t="s">
        <v>273</v>
      </c>
      <c r="J1130" s="29" t="s">
        <v>12</v>
      </c>
      <c r="K1130" s="19">
        <v>19.452000000000002</v>
      </c>
      <c r="L1130" s="26">
        <v>2143</v>
      </c>
    </row>
    <row r="1131" spans="1:12" x14ac:dyDescent="0.3">
      <c r="A1131" s="14">
        <v>101173</v>
      </c>
      <c r="B1131" s="16" t="s">
        <v>1847</v>
      </c>
      <c r="C1131" s="16" t="s">
        <v>1848</v>
      </c>
      <c r="D1131" s="4">
        <v>40588</v>
      </c>
      <c r="E1131" s="23">
        <v>2011</v>
      </c>
      <c r="F1131" s="19">
        <v>5.8529999999999998</v>
      </c>
      <c r="G1131" s="19">
        <f>IF(Movies[[#This Row],[rating]]=0,"",Movies[[#This Row],[rating]])</f>
        <v>5.8529999999999998</v>
      </c>
      <c r="H1131" s="19" t="str">
        <f>IF(Movies[[#This Row],[rating]]=0,"No Rating","Rated")</f>
        <v>Rated</v>
      </c>
      <c r="I1131" s="16" t="s">
        <v>239</v>
      </c>
      <c r="J1131" s="29" t="s">
        <v>12</v>
      </c>
      <c r="K1131" s="19">
        <v>19.434000000000001</v>
      </c>
      <c r="L1131" s="26">
        <v>453</v>
      </c>
    </row>
    <row r="1132" spans="1:12" x14ac:dyDescent="0.3">
      <c r="A1132" s="14">
        <v>79379</v>
      </c>
      <c r="B1132" s="16" t="s">
        <v>1849</v>
      </c>
      <c r="C1132" s="16" t="s">
        <v>10</v>
      </c>
      <c r="D1132" s="4">
        <v>40862</v>
      </c>
      <c r="E1132" s="23">
        <v>2011</v>
      </c>
      <c r="F1132" s="19">
        <v>6.8</v>
      </c>
      <c r="G1132" s="19">
        <f>IF(Movies[[#This Row],[rating]]=0,"",Movies[[#This Row],[rating]])</f>
        <v>6.8</v>
      </c>
      <c r="H1132" s="19" t="str">
        <f>IF(Movies[[#This Row],[rating]]=0,"No Rating","Rated")</f>
        <v>Rated</v>
      </c>
      <c r="I1132" s="16" t="s">
        <v>1850</v>
      </c>
      <c r="J1132" s="29" t="s">
        <v>12</v>
      </c>
      <c r="K1132" s="19">
        <v>19.315999999999999</v>
      </c>
      <c r="L1132" s="26">
        <v>177</v>
      </c>
    </row>
    <row r="1133" spans="1:12" x14ac:dyDescent="0.3">
      <c r="A1133" s="14">
        <v>84427</v>
      </c>
      <c r="B1133" s="16" t="s">
        <v>1851</v>
      </c>
      <c r="C1133" s="16" t="s">
        <v>108</v>
      </c>
      <c r="D1133" s="4">
        <v>40807</v>
      </c>
      <c r="E1133" s="23">
        <v>2011</v>
      </c>
      <c r="F1133" s="19">
        <v>6.5759999999999996</v>
      </c>
      <c r="G1133" s="19">
        <f>IF(Movies[[#This Row],[rating]]=0,"",Movies[[#This Row],[rating]])</f>
        <v>6.5759999999999996</v>
      </c>
      <c r="H1133" s="19" t="str">
        <f>IF(Movies[[#This Row],[rating]]=0,"No Rating","Rated")</f>
        <v>Rated</v>
      </c>
      <c r="I1133" s="16" t="s">
        <v>49</v>
      </c>
      <c r="J1133" s="29" t="s">
        <v>110</v>
      </c>
      <c r="K1133" s="19">
        <v>19.289000000000001</v>
      </c>
      <c r="L1133" s="26">
        <v>251</v>
      </c>
    </row>
    <row r="1134" spans="1:12" x14ac:dyDescent="0.3">
      <c r="A1134" s="14">
        <v>48171</v>
      </c>
      <c r="B1134" s="16" t="s">
        <v>1852</v>
      </c>
      <c r="C1134" s="16" t="s">
        <v>1853</v>
      </c>
      <c r="D1134" s="4">
        <v>40571</v>
      </c>
      <c r="E1134" s="23">
        <v>2011</v>
      </c>
      <c r="F1134" s="19">
        <v>6.1050000000000004</v>
      </c>
      <c r="G1134" s="19">
        <f>IF(Movies[[#This Row],[rating]]=0,"",Movies[[#This Row],[rating]])</f>
        <v>6.1050000000000004</v>
      </c>
      <c r="H1134" s="19" t="str">
        <f>IF(Movies[[#This Row],[rating]]=0,"No Rating","Rated")</f>
        <v>Rated</v>
      </c>
      <c r="I1134" s="16" t="s">
        <v>69</v>
      </c>
      <c r="J1134" s="29" t="s">
        <v>12</v>
      </c>
      <c r="K1134" s="19">
        <v>19.256</v>
      </c>
      <c r="L1134" s="26">
        <v>2094</v>
      </c>
    </row>
    <row r="1135" spans="1:12" x14ac:dyDescent="0.3">
      <c r="A1135" s="14">
        <v>48988</v>
      </c>
      <c r="B1135" s="16" t="s">
        <v>1854</v>
      </c>
      <c r="C1135" s="16" t="s">
        <v>10</v>
      </c>
      <c r="D1135" s="4">
        <v>40599</v>
      </c>
      <c r="E1135" s="23">
        <v>2011</v>
      </c>
      <c r="F1135" s="19">
        <v>5.7</v>
      </c>
      <c r="G1135" s="19">
        <f>IF(Movies[[#This Row],[rating]]=0,"",Movies[[#This Row],[rating]])</f>
        <v>5.7</v>
      </c>
      <c r="H1135" s="19" t="str">
        <f>IF(Movies[[#This Row],[rating]]=0,"No Rating","Rated")</f>
        <v>Rated</v>
      </c>
      <c r="I1135" s="16" t="s">
        <v>273</v>
      </c>
      <c r="J1135" s="29" t="s">
        <v>12</v>
      </c>
      <c r="K1135" s="19">
        <v>19.184999999999999</v>
      </c>
      <c r="L1135" s="26">
        <v>1980</v>
      </c>
    </row>
    <row r="1136" spans="1:12" x14ac:dyDescent="0.3">
      <c r="A1136" s="14">
        <v>79707</v>
      </c>
      <c r="B1136" s="16" t="s">
        <v>1855</v>
      </c>
      <c r="C1136" s="16" t="s">
        <v>144</v>
      </c>
      <c r="D1136" s="4">
        <v>40670</v>
      </c>
      <c r="E1136" s="23">
        <v>2011</v>
      </c>
      <c r="F1136" s="19">
        <v>7.2</v>
      </c>
      <c r="G1136" s="19">
        <f>IF(Movies[[#This Row],[rating]]=0,"",Movies[[#This Row],[rating]])</f>
        <v>7.2</v>
      </c>
      <c r="H1136" s="19" t="str">
        <f>IF(Movies[[#This Row],[rating]]=0,"No Rating","Rated")</f>
        <v>Rated</v>
      </c>
      <c r="I1136" s="16" t="s">
        <v>331</v>
      </c>
      <c r="J1136" s="29" t="s">
        <v>146</v>
      </c>
      <c r="K1136" s="19">
        <v>19.113</v>
      </c>
      <c r="L1136" s="26">
        <v>709</v>
      </c>
    </row>
    <row r="1137" spans="1:12" x14ac:dyDescent="0.3">
      <c r="A1137" s="14">
        <v>57737</v>
      </c>
      <c r="B1137" s="16" t="s">
        <v>1856</v>
      </c>
      <c r="C1137" s="16" t="s">
        <v>10</v>
      </c>
      <c r="D1137" s="4">
        <v>40603</v>
      </c>
      <c r="E1137" s="23">
        <v>2011</v>
      </c>
      <c r="F1137" s="19">
        <v>6.9</v>
      </c>
      <c r="G1137" s="19">
        <f>IF(Movies[[#This Row],[rating]]=0,"",Movies[[#This Row],[rating]])</f>
        <v>6.9</v>
      </c>
      <c r="H1137" s="19" t="str">
        <f>IF(Movies[[#This Row],[rating]]=0,"No Rating","Rated")</f>
        <v>Rated</v>
      </c>
      <c r="I1137" s="16" t="s">
        <v>232</v>
      </c>
      <c r="J1137" s="29" t="s">
        <v>12</v>
      </c>
      <c r="K1137" s="19">
        <v>19.032</v>
      </c>
      <c r="L1137" s="26">
        <v>503</v>
      </c>
    </row>
    <row r="1138" spans="1:12" x14ac:dyDescent="0.3">
      <c r="A1138" s="14">
        <v>49022</v>
      </c>
      <c r="B1138" s="16" t="s">
        <v>1857</v>
      </c>
      <c r="C1138" s="16" t="s">
        <v>10</v>
      </c>
      <c r="D1138" s="4">
        <v>40668</v>
      </c>
      <c r="E1138" s="23">
        <v>2011</v>
      </c>
      <c r="F1138" s="19">
        <v>6.3</v>
      </c>
      <c r="G1138" s="19">
        <f>IF(Movies[[#This Row],[rating]]=0,"",Movies[[#This Row],[rating]])</f>
        <v>6.3</v>
      </c>
      <c r="H1138" s="19" t="str">
        <f>IF(Movies[[#This Row],[rating]]=0,"No Rating","Rated")</f>
        <v>Rated</v>
      </c>
      <c r="I1138" s="16" t="s">
        <v>197</v>
      </c>
      <c r="J1138" s="29" t="s">
        <v>12</v>
      </c>
      <c r="K1138" s="19">
        <v>18.995000000000001</v>
      </c>
      <c r="L1138" s="26">
        <v>1040</v>
      </c>
    </row>
    <row r="1139" spans="1:12" x14ac:dyDescent="0.3">
      <c r="A1139" s="14">
        <v>59965</v>
      </c>
      <c r="B1139" s="16" t="s">
        <v>1858</v>
      </c>
      <c r="C1139" s="16" t="s">
        <v>10</v>
      </c>
      <c r="D1139" s="4">
        <v>40808</v>
      </c>
      <c r="E1139" s="23">
        <v>2011</v>
      </c>
      <c r="F1139" s="19">
        <v>5.86</v>
      </c>
      <c r="G1139" s="19">
        <f>IF(Movies[[#This Row],[rating]]=0,"",Movies[[#This Row],[rating]])</f>
        <v>5.86</v>
      </c>
      <c r="H1139" s="19" t="str">
        <f>IF(Movies[[#This Row],[rating]]=0,"No Rating","Rated")</f>
        <v>Rated</v>
      </c>
      <c r="I1139" s="16" t="s">
        <v>1859</v>
      </c>
      <c r="J1139" s="29" t="s">
        <v>12</v>
      </c>
      <c r="K1139" s="19">
        <v>18.782</v>
      </c>
      <c r="L1139" s="26">
        <v>2884</v>
      </c>
    </row>
    <row r="1140" spans="1:12" x14ac:dyDescent="0.3">
      <c r="A1140" s="14">
        <v>47327</v>
      </c>
      <c r="B1140" s="16" t="s">
        <v>1860</v>
      </c>
      <c r="C1140" s="16" t="s">
        <v>10</v>
      </c>
      <c r="D1140" s="4">
        <v>40598</v>
      </c>
      <c r="E1140" s="23">
        <v>2011</v>
      </c>
      <c r="F1140" s="19">
        <v>5.5330000000000004</v>
      </c>
      <c r="G1140" s="19">
        <f>IF(Movies[[#This Row],[rating]]=0,"",Movies[[#This Row],[rating]])</f>
        <v>5.5330000000000004</v>
      </c>
      <c r="H1140" s="19" t="str">
        <f>IF(Movies[[#This Row],[rating]]=0,"No Rating","Rated")</f>
        <v>Rated</v>
      </c>
      <c r="I1140" s="16" t="s">
        <v>1861</v>
      </c>
      <c r="J1140" s="29" t="s">
        <v>12</v>
      </c>
      <c r="K1140" s="19">
        <v>18.463000000000001</v>
      </c>
      <c r="L1140" s="26">
        <v>1877</v>
      </c>
    </row>
    <row r="1141" spans="1:12" x14ac:dyDescent="0.3">
      <c r="A1141" s="14">
        <v>51162</v>
      </c>
      <c r="B1141" s="16" t="s">
        <v>1862</v>
      </c>
      <c r="C1141" s="16" t="s">
        <v>10</v>
      </c>
      <c r="D1141" s="4">
        <v>40639</v>
      </c>
      <c r="E1141" s="23">
        <v>2011</v>
      </c>
      <c r="F1141" s="19">
        <v>6.9</v>
      </c>
      <c r="G1141" s="19">
        <f>IF(Movies[[#This Row],[rating]]=0,"",Movies[[#This Row],[rating]])</f>
        <v>6.9</v>
      </c>
      <c r="H1141" s="19" t="str">
        <f>IF(Movies[[#This Row],[rating]]=0,"No Rating","Rated")</f>
        <v>Rated</v>
      </c>
      <c r="I1141" s="16" t="s">
        <v>1125</v>
      </c>
      <c r="J1141" s="29" t="s">
        <v>12</v>
      </c>
      <c r="K1141" s="19">
        <v>18.46</v>
      </c>
      <c r="L1141" s="26">
        <v>883</v>
      </c>
    </row>
    <row r="1142" spans="1:12" x14ac:dyDescent="0.3">
      <c r="A1142" s="14">
        <v>72972</v>
      </c>
      <c r="B1142" s="16" t="s">
        <v>1863</v>
      </c>
      <c r="C1142" s="16" t="s">
        <v>10</v>
      </c>
      <c r="D1142" s="4">
        <v>40778</v>
      </c>
      <c r="E1142" s="23">
        <v>2011</v>
      </c>
      <c r="F1142" s="19">
        <v>6.3</v>
      </c>
      <c r="G1142" s="19">
        <f>IF(Movies[[#This Row],[rating]]=0,"",Movies[[#This Row],[rating]])</f>
        <v>6.3</v>
      </c>
      <c r="H1142" s="19" t="str">
        <f>IF(Movies[[#This Row],[rating]]=0,"No Rating","Rated")</f>
        <v>Rated</v>
      </c>
      <c r="I1142" s="16" t="s">
        <v>1864</v>
      </c>
      <c r="J1142" s="29" t="s">
        <v>12</v>
      </c>
      <c r="K1142" s="19">
        <v>18.405999999999999</v>
      </c>
      <c r="L1142" s="26">
        <v>124</v>
      </c>
    </row>
    <row r="1143" spans="1:12" x14ac:dyDescent="0.3">
      <c r="A1143" s="14">
        <v>50359</v>
      </c>
      <c r="B1143" s="16" t="s">
        <v>1865</v>
      </c>
      <c r="C1143" s="16" t="s">
        <v>473</v>
      </c>
      <c r="D1143" s="4">
        <v>40632</v>
      </c>
      <c r="E1143" s="23">
        <v>2011</v>
      </c>
      <c r="F1143" s="19">
        <v>5.766</v>
      </c>
      <c r="G1143" s="19">
        <f>IF(Movies[[#This Row],[rating]]=0,"",Movies[[#This Row],[rating]])</f>
        <v>5.766</v>
      </c>
      <c r="H1143" s="19" t="str">
        <f>IF(Movies[[#This Row],[rating]]=0,"No Rating","Rated")</f>
        <v>Rated</v>
      </c>
      <c r="I1143" s="16" t="s">
        <v>134</v>
      </c>
      <c r="J1143" s="29" t="s">
        <v>12</v>
      </c>
      <c r="K1143" s="19">
        <v>18.297999999999998</v>
      </c>
      <c r="L1143" s="26">
        <v>1286</v>
      </c>
    </row>
    <row r="1144" spans="1:12" x14ac:dyDescent="0.3">
      <c r="A1144" s="14">
        <v>414419</v>
      </c>
      <c r="B1144" s="16" t="s">
        <v>1866</v>
      </c>
      <c r="C1144" s="16" t="s">
        <v>473</v>
      </c>
      <c r="D1144" s="4">
        <v>40629</v>
      </c>
      <c r="E1144" s="23">
        <v>2011</v>
      </c>
      <c r="F1144" s="19">
        <v>8</v>
      </c>
      <c r="G1144" s="19">
        <f>IF(Movies[[#This Row],[rating]]=0,"",Movies[[#This Row],[rating]])</f>
        <v>8</v>
      </c>
      <c r="H1144" s="19" t="str">
        <f>IF(Movies[[#This Row],[rating]]=0,"No Rating","Rated")</f>
        <v>Rated</v>
      </c>
      <c r="I1144" s="16" t="s">
        <v>78</v>
      </c>
      <c r="J1144" s="29" t="s">
        <v>12</v>
      </c>
      <c r="K1144" s="19">
        <v>18.288</v>
      </c>
      <c r="L1144" s="26">
        <v>1035</v>
      </c>
    </row>
    <row r="1145" spans="1:12" x14ac:dyDescent="0.3">
      <c r="A1145" s="14">
        <v>45610</v>
      </c>
      <c r="B1145" s="16" t="s">
        <v>1867</v>
      </c>
      <c r="C1145" s="16" t="s">
        <v>10</v>
      </c>
      <c r="D1145" s="4">
        <v>40809</v>
      </c>
      <c r="E1145" s="23">
        <v>2011</v>
      </c>
      <c r="F1145" s="19">
        <v>6.7</v>
      </c>
      <c r="G1145" s="19">
        <f>IF(Movies[[#This Row],[rating]]=0,"",Movies[[#This Row],[rating]])</f>
        <v>6.7</v>
      </c>
      <c r="H1145" s="19" t="str">
        <f>IF(Movies[[#This Row],[rating]]=0,"No Rating","Rated")</f>
        <v>Rated</v>
      </c>
      <c r="I1145" s="16" t="s">
        <v>95</v>
      </c>
      <c r="J1145" s="29" t="s">
        <v>12</v>
      </c>
      <c r="K1145" s="19">
        <v>18.288</v>
      </c>
      <c r="L1145" s="26">
        <v>1054</v>
      </c>
    </row>
    <row r="1146" spans="1:12" x14ac:dyDescent="0.3">
      <c r="A1146" s="14">
        <v>76115</v>
      </c>
      <c r="B1146" s="16" t="s">
        <v>1868</v>
      </c>
      <c r="C1146" s="16" t="s">
        <v>416</v>
      </c>
      <c r="D1146" s="4">
        <v>40813</v>
      </c>
      <c r="E1146" s="23">
        <v>2011</v>
      </c>
      <c r="F1146" s="19">
        <v>8.4</v>
      </c>
      <c r="G1146" s="19">
        <f>IF(Movies[[#This Row],[rating]]=0,"",Movies[[#This Row],[rating]])</f>
        <v>8.4</v>
      </c>
      <c r="H1146" s="19" t="str">
        <f>IF(Movies[[#This Row],[rating]]=0,"No Rating","Rated")</f>
        <v>Rated</v>
      </c>
      <c r="I1146" s="16" t="s">
        <v>790</v>
      </c>
      <c r="J1146" s="29" t="s">
        <v>12</v>
      </c>
      <c r="K1146" s="19">
        <v>18.087</v>
      </c>
      <c r="L1146" s="26">
        <v>175</v>
      </c>
    </row>
    <row r="1147" spans="1:12" x14ac:dyDescent="0.3">
      <c r="A1147" s="14">
        <v>82424</v>
      </c>
      <c r="B1147" s="16" t="s">
        <v>1869</v>
      </c>
      <c r="C1147" s="16" t="s">
        <v>432</v>
      </c>
      <c r="D1147" s="4">
        <v>40870</v>
      </c>
      <c r="E1147" s="23">
        <v>2011</v>
      </c>
      <c r="F1147" s="19">
        <v>6.9</v>
      </c>
      <c r="G1147" s="19">
        <f>IF(Movies[[#This Row],[rating]]=0,"",Movies[[#This Row],[rating]])</f>
        <v>6.9</v>
      </c>
      <c r="H1147" s="19" t="str">
        <f>IF(Movies[[#This Row],[rating]]=0,"No Rating","Rated")</f>
        <v>Rated</v>
      </c>
      <c r="I1147" s="16" t="s">
        <v>36</v>
      </c>
      <c r="J1147" s="29" t="s">
        <v>12</v>
      </c>
      <c r="K1147" s="19">
        <v>18.013999999999999</v>
      </c>
      <c r="L1147" s="26">
        <v>552</v>
      </c>
    </row>
    <row r="1148" spans="1:12" x14ac:dyDescent="0.3">
      <c r="A1148" s="14">
        <v>65055</v>
      </c>
      <c r="B1148" s="16" t="s">
        <v>1870</v>
      </c>
      <c r="C1148" s="16" t="s">
        <v>10</v>
      </c>
      <c r="D1148" s="4">
        <v>40788</v>
      </c>
      <c r="E1148" s="23">
        <v>2011</v>
      </c>
      <c r="F1148" s="19">
        <v>4.992</v>
      </c>
      <c r="G1148" s="19">
        <f>IF(Movies[[#This Row],[rating]]=0,"",Movies[[#This Row],[rating]])</f>
        <v>4.992</v>
      </c>
      <c r="H1148" s="19" t="str">
        <f>IF(Movies[[#This Row],[rating]]=0,"No Rating","Rated")</f>
        <v>Rated</v>
      </c>
      <c r="I1148" s="16" t="s">
        <v>148</v>
      </c>
      <c r="J1148" s="29" t="s">
        <v>12</v>
      </c>
      <c r="K1148" s="19">
        <v>17.823</v>
      </c>
      <c r="L1148" s="26">
        <v>545</v>
      </c>
    </row>
    <row r="1149" spans="1:12" x14ac:dyDescent="0.3">
      <c r="A1149" s="14">
        <v>79218</v>
      </c>
      <c r="B1149" s="16" t="s">
        <v>1871</v>
      </c>
      <c r="C1149" s="16" t="s">
        <v>10</v>
      </c>
      <c r="D1149" s="4">
        <v>40871</v>
      </c>
      <c r="E1149" s="23">
        <v>2011</v>
      </c>
      <c r="F1149" s="19">
        <v>6.5</v>
      </c>
      <c r="G1149" s="19">
        <f>IF(Movies[[#This Row],[rating]]=0,"",Movies[[#This Row],[rating]])</f>
        <v>6.5</v>
      </c>
      <c r="H1149" s="19" t="str">
        <f>IF(Movies[[#This Row],[rating]]=0,"No Rating","Rated")</f>
        <v>Rated</v>
      </c>
      <c r="I1149" s="16" t="s">
        <v>1607</v>
      </c>
      <c r="J1149" s="29" t="s">
        <v>12</v>
      </c>
      <c r="K1149" s="19">
        <v>17.806999999999999</v>
      </c>
      <c r="L1149" s="26">
        <v>650</v>
      </c>
    </row>
    <row r="1150" spans="1:12" x14ac:dyDescent="0.3">
      <c r="A1150" s="14">
        <v>67913</v>
      </c>
      <c r="B1150" s="16" t="s">
        <v>1872</v>
      </c>
      <c r="C1150" s="16" t="s">
        <v>1873</v>
      </c>
      <c r="D1150" s="4">
        <v>40731</v>
      </c>
      <c r="E1150" s="23">
        <v>2011</v>
      </c>
      <c r="F1150" s="19">
        <v>7</v>
      </c>
      <c r="G1150" s="19">
        <f>IF(Movies[[#This Row],[rating]]=0,"",Movies[[#This Row],[rating]])</f>
        <v>7</v>
      </c>
      <c r="H1150" s="19" t="str">
        <f>IF(Movies[[#This Row],[rating]]=0,"No Rating","Rated")</f>
        <v>Rated</v>
      </c>
      <c r="I1150" s="16" t="s">
        <v>1874</v>
      </c>
      <c r="J1150" s="29" t="s">
        <v>12</v>
      </c>
      <c r="K1150" s="19">
        <v>17.725000000000001</v>
      </c>
      <c r="L1150" s="26">
        <v>1242</v>
      </c>
    </row>
    <row r="1151" spans="1:12" x14ac:dyDescent="0.3">
      <c r="A1151" s="14">
        <v>76758</v>
      </c>
      <c r="B1151" s="16" t="s">
        <v>1875</v>
      </c>
      <c r="C1151" s="16" t="s">
        <v>341</v>
      </c>
      <c r="D1151" s="4">
        <v>40892</v>
      </c>
      <c r="E1151" s="23">
        <v>2011</v>
      </c>
      <c r="F1151" s="19">
        <v>7.5</v>
      </c>
      <c r="G1151" s="19">
        <f>IF(Movies[[#This Row],[rating]]=0,"",Movies[[#This Row],[rating]])</f>
        <v>7.5</v>
      </c>
      <c r="H1151" s="19" t="str">
        <f>IF(Movies[[#This Row],[rating]]=0,"No Rating","Rated")</f>
        <v>Rated</v>
      </c>
      <c r="I1151" s="16" t="s">
        <v>556</v>
      </c>
      <c r="J1151" s="29" t="s">
        <v>342</v>
      </c>
      <c r="K1151" s="19">
        <v>17.696000000000002</v>
      </c>
      <c r="L1151" s="26">
        <v>804</v>
      </c>
    </row>
    <row r="1152" spans="1:12" x14ac:dyDescent="0.3">
      <c r="A1152" s="14">
        <v>74018</v>
      </c>
      <c r="B1152" s="16" t="s">
        <v>1876</v>
      </c>
      <c r="C1152" s="16" t="s">
        <v>10</v>
      </c>
      <c r="D1152" s="4">
        <v>40791</v>
      </c>
      <c r="E1152" s="23">
        <v>2011</v>
      </c>
      <c r="F1152" s="19">
        <v>6.4</v>
      </c>
      <c r="G1152" s="19">
        <f>IF(Movies[[#This Row],[rating]]=0,"",Movies[[#This Row],[rating]])</f>
        <v>6.4</v>
      </c>
      <c r="H1152" s="19" t="str">
        <f>IF(Movies[[#This Row],[rating]]=0,"No Rating","Rated")</f>
        <v>Rated</v>
      </c>
      <c r="I1152" s="16" t="s">
        <v>1877</v>
      </c>
      <c r="J1152" s="29" t="s">
        <v>12</v>
      </c>
      <c r="K1152" s="19">
        <v>17.463999999999999</v>
      </c>
      <c r="L1152" s="26">
        <v>1016</v>
      </c>
    </row>
    <row r="1153" spans="1:12" x14ac:dyDescent="0.3">
      <c r="A1153" s="14">
        <v>77617</v>
      </c>
      <c r="B1153" s="16" t="s">
        <v>1878</v>
      </c>
      <c r="C1153" s="16" t="s">
        <v>144</v>
      </c>
      <c r="D1153" s="4">
        <v>40649</v>
      </c>
      <c r="E1153" s="23">
        <v>2011</v>
      </c>
      <c r="F1153" s="19">
        <v>7.1</v>
      </c>
      <c r="G1153" s="19">
        <f>IF(Movies[[#This Row],[rating]]=0,"",Movies[[#This Row],[rating]])</f>
        <v>7.1</v>
      </c>
      <c r="H1153" s="19" t="str">
        <f>IF(Movies[[#This Row],[rating]]=0,"No Rating","Rated")</f>
        <v>Rated</v>
      </c>
      <c r="I1153" s="16" t="s">
        <v>1879</v>
      </c>
      <c r="J1153" s="29" t="s">
        <v>146</v>
      </c>
      <c r="K1153" s="19">
        <v>17.457000000000001</v>
      </c>
      <c r="L1153" s="26">
        <v>132</v>
      </c>
    </row>
    <row r="1154" spans="1:12" x14ac:dyDescent="0.3">
      <c r="A1154" s="14">
        <v>38684</v>
      </c>
      <c r="B1154" s="16" t="s">
        <v>1880</v>
      </c>
      <c r="C1154" s="16" t="s">
        <v>416</v>
      </c>
      <c r="D1154" s="4">
        <v>40613</v>
      </c>
      <c r="E1154" s="23">
        <v>2011</v>
      </c>
      <c r="F1154" s="19">
        <v>7.2119999999999997</v>
      </c>
      <c r="G1154" s="19">
        <f>IF(Movies[[#This Row],[rating]]=0,"",Movies[[#This Row],[rating]])</f>
        <v>7.2119999999999997</v>
      </c>
      <c r="H1154" s="19" t="str">
        <f>IF(Movies[[#This Row],[rating]]=0,"No Rating","Rated")</f>
        <v>Rated</v>
      </c>
      <c r="I1154" s="16" t="s">
        <v>33</v>
      </c>
      <c r="J1154" s="29" t="s">
        <v>12</v>
      </c>
      <c r="K1154" s="19">
        <v>17.390999999999998</v>
      </c>
      <c r="L1154" s="26">
        <v>1471</v>
      </c>
    </row>
    <row r="1155" spans="1:12" x14ac:dyDescent="0.3">
      <c r="A1155" s="14">
        <v>503210</v>
      </c>
      <c r="B1155" s="16" t="s">
        <v>1881</v>
      </c>
      <c r="C1155" s="16" t="s">
        <v>10</v>
      </c>
      <c r="D1155" s="4">
        <v>40579</v>
      </c>
      <c r="E1155" s="23">
        <v>2011</v>
      </c>
      <c r="F1155" s="19">
        <v>6.6</v>
      </c>
      <c r="G1155" s="19">
        <f>IF(Movies[[#This Row],[rating]]=0,"",Movies[[#This Row],[rating]])</f>
        <v>6.6</v>
      </c>
      <c r="H1155" s="19" t="str">
        <f>IF(Movies[[#This Row],[rating]]=0,"No Rating","Rated")</f>
        <v>Rated</v>
      </c>
      <c r="I1155" s="16" t="s">
        <v>1882</v>
      </c>
      <c r="J1155" s="29" t="s">
        <v>12</v>
      </c>
      <c r="K1155" s="19">
        <v>17.28</v>
      </c>
      <c r="L1155" s="26">
        <v>838</v>
      </c>
    </row>
    <row r="1156" spans="1:12" x14ac:dyDescent="0.3">
      <c r="A1156" s="14">
        <v>50671</v>
      </c>
      <c r="B1156" s="16" t="s">
        <v>1883</v>
      </c>
      <c r="C1156" s="16" t="s">
        <v>14</v>
      </c>
      <c r="D1156" s="4">
        <v>40584</v>
      </c>
      <c r="E1156" s="23">
        <v>2011</v>
      </c>
      <c r="F1156" s="19">
        <v>5.8</v>
      </c>
      <c r="G1156" s="19">
        <f>IF(Movies[[#This Row],[rating]]=0,"",Movies[[#This Row],[rating]])</f>
        <v>5.8</v>
      </c>
      <c r="H1156" s="19" t="str">
        <f>IF(Movies[[#This Row],[rating]]=0,"No Rating","Rated")</f>
        <v>Rated</v>
      </c>
      <c r="I1156" s="16" t="s">
        <v>277</v>
      </c>
      <c r="J1156" s="29" t="s">
        <v>12</v>
      </c>
      <c r="K1156" s="19">
        <v>17.23</v>
      </c>
      <c r="L1156" s="26">
        <v>627</v>
      </c>
    </row>
    <row r="1157" spans="1:12" x14ac:dyDescent="0.3">
      <c r="A1157" s="14">
        <v>77459</v>
      </c>
      <c r="B1157" s="16" t="s">
        <v>1884</v>
      </c>
      <c r="C1157" s="16" t="s">
        <v>108</v>
      </c>
      <c r="D1157" s="4">
        <v>40828</v>
      </c>
      <c r="E1157" s="23">
        <v>2011</v>
      </c>
      <c r="F1157" s="19">
        <v>6.8810000000000002</v>
      </c>
      <c r="G1157" s="19">
        <f>IF(Movies[[#This Row],[rating]]=0,"",Movies[[#This Row],[rating]])</f>
        <v>6.8810000000000002</v>
      </c>
      <c r="H1157" s="19" t="str">
        <f>IF(Movies[[#This Row],[rating]]=0,"No Rating","Rated")</f>
        <v>Rated</v>
      </c>
      <c r="I1157" s="16" t="s">
        <v>1885</v>
      </c>
      <c r="J1157" s="29" t="s">
        <v>110</v>
      </c>
      <c r="K1157" s="19">
        <v>17.175000000000001</v>
      </c>
      <c r="L1157" s="26">
        <v>1267</v>
      </c>
    </row>
    <row r="1158" spans="1:12" x14ac:dyDescent="0.3">
      <c r="A1158" s="14">
        <v>55465</v>
      </c>
      <c r="B1158" s="16" t="s">
        <v>1886</v>
      </c>
      <c r="C1158" s="16" t="s">
        <v>10</v>
      </c>
      <c r="D1158" s="4">
        <v>40851</v>
      </c>
      <c r="E1158" s="23">
        <v>2011</v>
      </c>
      <c r="F1158" s="19">
        <v>6</v>
      </c>
      <c r="G1158" s="19">
        <f>IF(Movies[[#This Row],[rating]]=0,"",Movies[[#This Row],[rating]])</f>
        <v>6</v>
      </c>
      <c r="H1158" s="19" t="str">
        <f>IF(Movies[[#This Row],[rating]]=0,"No Rating","Rated")</f>
        <v>Rated</v>
      </c>
      <c r="I1158" s="16" t="s">
        <v>30</v>
      </c>
      <c r="J1158" s="29" t="s">
        <v>12</v>
      </c>
      <c r="K1158" s="19">
        <v>17.145</v>
      </c>
      <c r="L1158" s="26">
        <v>974</v>
      </c>
    </row>
    <row r="1159" spans="1:12" x14ac:dyDescent="0.3">
      <c r="A1159" s="14">
        <v>70435</v>
      </c>
      <c r="B1159" s="16" t="s">
        <v>1887</v>
      </c>
      <c r="C1159" s="16" t="s">
        <v>10</v>
      </c>
      <c r="D1159" s="4">
        <v>40848</v>
      </c>
      <c r="E1159" s="23">
        <v>2011</v>
      </c>
      <c r="F1159" s="19">
        <v>5.7009999999999996</v>
      </c>
      <c r="G1159" s="19">
        <f>IF(Movies[[#This Row],[rating]]=0,"",Movies[[#This Row],[rating]])</f>
        <v>5.7009999999999996</v>
      </c>
      <c r="H1159" s="19" t="str">
        <f>IF(Movies[[#This Row],[rating]]=0,"No Rating","Rated")</f>
        <v>Rated</v>
      </c>
      <c r="I1159" s="16" t="s">
        <v>1888</v>
      </c>
      <c r="J1159" s="29" t="s">
        <v>12</v>
      </c>
      <c r="K1159" s="19">
        <v>17.138999999999999</v>
      </c>
      <c r="L1159" s="26">
        <v>1371</v>
      </c>
    </row>
    <row r="1160" spans="1:12" x14ac:dyDescent="0.3">
      <c r="A1160" s="14">
        <v>83389</v>
      </c>
      <c r="B1160" s="16" t="s">
        <v>1889</v>
      </c>
      <c r="C1160" s="16" t="s">
        <v>144</v>
      </c>
      <c r="D1160" s="4">
        <v>40740</v>
      </c>
      <c r="E1160" s="23">
        <v>2011</v>
      </c>
      <c r="F1160" s="19">
        <v>7.5369999999999999</v>
      </c>
      <c r="G1160" s="19">
        <f>IF(Movies[[#This Row],[rating]]=0,"",Movies[[#This Row],[rating]])</f>
        <v>7.5369999999999999</v>
      </c>
      <c r="H1160" s="19" t="str">
        <f>IF(Movies[[#This Row],[rating]]=0,"No Rating","Rated")</f>
        <v>Rated</v>
      </c>
      <c r="I1160" s="16" t="s">
        <v>636</v>
      </c>
      <c r="J1160" s="29" t="s">
        <v>146</v>
      </c>
      <c r="K1160" s="19">
        <v>17.117999999999999</v>
      </c>
      <c r="L1160" s="26">
        <v>1785</v>
      </c>
    </row>
    <row r="1161" spans="1:12" x14ac:dyDescent="0.3">
      <c r="A1161" s="14">
        <v>51052</v>
      </c>
      <c r="B1161" s="16" t="s">
        <v>1890</v>
      </c>
      <c r="C1161" s="16" t="s">
        <v>14</v>
      </c>
      <c r="D1161" s="4">
        <v>40857</v>
      </c>
      <c r="E1161" s="23">
        <v>2011</v>
      </c>
      <c r="F1161" s="19">
        <v>6.8</v>
      </c>
      <c r="G1161" s="19">
        <f>IF(Movies[[#This Row],[rating]]=0,"",Movies[[#This Row],[rating]])</f>
        <v>6.8</v>
      </c>
      <c r="H1161" s="19" t="str">
        <f>IF(Movies[[#This Row],[rating]]=0,"No Rating","Rated")</f>
        <v>Rated</v>
      </c>
      <c r="I1161" s="16" t="s">
        <v>1891</v>
      </c>
      <c r="J1161" s="29" t="s">
        <v>12</v>
      </c>
      <c r="K1161" s="19">
        <v>17.088000000000001</v>
      </c>
      <c r="L1161" s="26">
        <v>1503</v>
      </c>
    </row>
    <row r="1162" spans="1:12" x14ac:dyDescent="0.3">
      <c r="A1162" s="14">
        <v>70584</v>
      </c>
      <c r="B1162" s="16" t="s">
        <v>1892</v>
      </c>
      <c r="C1162" s="16" t="s">
        <v>10</v>
      </c>
      <c r="D1162" s="4">
        <v>40834</v>
      </c>
      <c r="E1162" s="23">
        <v>2011</v>
      </c>
      <c r="F1162" s="19">
        <v>3.6</v>
      </c>
      <c r="G1162" s="19">
        <f>IF(Movies[[#This Row],[rating]]=0,"",Movies[[#This Row],[rating]])</f>
        <v>3.6</v>
      </c>
      <c r="H1162" s="19" t="str">
        <f>IF(Movies[[#This Row],[rating]]=0,"No Rating","Rated")</f>
        <v>Rated</v>
      </c>
      <c r="I1162" s="16" t="s">
        <v>468</v>
      </c>
      <c r="J1162" s="29" t="s">
        <v>12</v>
      </c>
      <c r="K1162" s="19">
        <v>16.984999999999999</v>
      </c>
      <c r="L1162" s="26">
        <v>323</v>
      </c>
    </row>
    <row r="1163" spans="1:12" x14ac:dyDescent="0.3">
      <c r="A1163" s="14">
        <v>79082</v>
      </c>
      <c r="B1163" s="16" t="s">
        <v>1893</v>
      </c>
      <c r="C1163" s="16" t="s">
        <v>144</v>
      </c>
      <c r="D1163" s="4">
        <v>40621</v>
      </c>
      <c r="E1163" s="23">
        <v>2011</v>
      </c>
      <c r="F1163" s="19">
        <v>6.7</v>
      </c>
      <c r="G1163" s="19">
        <f>IF(Movies[[#This Row],[rating]]=0,"",Movies[[#This Row],[rating]])</f>
        <v>6.7</v>
      </c>
      <c r="H1163" s="19" t="str">
        <f>IF(Movies[[#This Row],[rating]]=0,"No Rating","Rated")</f>
        <v>Rated</v>
      </c>
      <c r="I1163" s="16" t="s">
        <v>1894</v>
      </c>
      <c r="J1163" s="29" t="s">
        <v>146</v>
      </c>
      <c r="K1163" s="19">
        <v>16.888999999999999</v>
      </c>
      <c r="L1163" s="26">
        <v>155</v>
      </c>
    </row>
    <row r="1164" spans="1:12" x14ac:dyDescent="0.3">
      <c r="A1164" s="14">
        <v>62215</v>
      </c>
      <c r="B1164" s="16" t="s">
        <v>1895</v>
      </c>
      <c r="C1164" s="16" t="s">
        <v>1896</v>
      </c>
      <c r="D1164" s="4">
        <v>40689</v>
      </c>
      <c r="E1164" s="23">
        <v>2011</v>
      </c>
      <c r="F1164" s="19">
        <v>7.1710000000000003</v>
      </c>
      <c r="G1164" s="19">
        <f>IF(Movies[[#This Row],[rating]]=0,"",Movies[[#This Row],[rating]])</f>
        <v>7.1710000000000003</v>
      </c>
      <c r="H1164" s="19" t="str">
        <f>IF(Movies[[#This Row],[rating]]=0,"No Rating","Rated")</f>
        <v>Rated</v>
      </c>
      <c r="I1164" s="16" t="s">
        <v>1897</v>
      </c>
      <c r="J1164" s="29" t="s">
        <v>12</v>
      </c>
      <c r="K1164" s="19">
        <v>16.699000000000002</v>
      </c>
      <c r="L1164" s="26">
        <v>3539</v>
      </c>
    </row>
    <row r="1165" spans="1:12" x14ac:dyDescent="0.3">
      <c r="A1165" s="14">
        <v>49494</v>
      </c>
      <c r="B1165" s="16" t="s">
        <v>1898</v>
      </c>
      <c r="C1165" s="16" t="s">
        <v>10</v>
      </c>
      <c r="D1165" s="4">
        <v>40582</v>
      </c>
      <c r="E1165" s="23">
        <v>2011</v>
      </c>
      <c r="F1165" s="19">
        <v>6.2</v>
      </c>
      <c r="G1165" s="19">
        <f>IF(Movies[[#This Row],[rating]]=0,"",Movies[[#This Row],[rating]])</f>
        <v>6.2</v>
      </c>
      <c r="H1165" s="19" t="str">
        <f>IF(Movies[[#This Row],[rating]]=0,"No Rating","Rated")</f>
        <v>Rated</v>
      </c>
      <c r="I1165" s="16" t="s">
        <v>1241</v>
      </c>
      <c r="J1165" s="29" t="s">
        <v>12</v>
      </c>
      <c r="K1165" s="19">
        <v>16.63</v>
      </c>
      <c r="L1165" s="26">
        <v>1315</v>
      </c>
    </row>
    <row r="1166" spans="1:12" x14ac:dyDescent="0.3">
      <c r="A1166" s="14">
        <v>62206</v>
      </c>
      <c r="B1166" s="16" t="s">
        <v>1899</v>
      </c>
      <c r="C1166" s="16" t="s">
        <v>10</v>
      </c>
      <c r="D1166" s="4">
        <v>40766</v>
      </c>
      <c r="E1166" s="23">
        <v>2011</v>
      </c>
      <c r="F1166" s="19">
        <v>5.782</v>
      </c>
      <c r="G1166" s="19">
        <f>IF(Movies[[#This Row],[rating]]=0,"",Movies[[#This Row],[rating]])</f>
        <v>5.782</v>
      </c>
      <c r="H1166" s="19" t="str">
        <f>IF(Movies[[#This Row],[rating]]=0,"No Rating","Rated")</f>
        <v>Rated</v>
      </c>
      <c r="I1166" s="16" t="s">
        <v>1900</v>
      </c>
      <c r="J1166" s="29" t="s">
        <v>12</v>
      </c>
      <c r="K1166" s="19">
        <v>16.428999999999998</v>
      </c>
      <c r="L1166" s="26">
        <v>1718</v>
      </c>
    </row>
    <row r="1167" spans="1:12" x14ac:dyDescent="0.3">
      <c r="A1167" s="14">
        <v>63492</v>
      </c>
      <c r="B1167" s="16" t="s">
        <v>1901</v>
      </c>
      <c r="C1167" s="16" t="s">
        <v>10</v>
      </c>
      <c r="D1167" s="4">
        <v>40816</v>
      </c>
      <c r="E1167" s="23">
        <v>2011</v>
      </c>
      <c r="F1167" s="19">
        <v>6.5</v>
      </c>
      <c r="G1167" s="19">
        <f>IF(Movies[[#This Row],[rating]]=0,"",Movies[[#This Row],[rating]])</f>
        <v>6.5</v>
      </c>
      <c r="H1167" s="19" t="str">
        <f>IF(Movies[[#This Row],[rating]]=0,"No Rating","Rated")</f>
        <v>Rated</v>
      </c>
      <c r="I1167" s="16" t="s">
        <v>273</v>
      </c>
      <c r="J1167" s="29" t="s">
        <v>12</v>
      </c>
      <c r="K1167" s="19">
        <v>16.329999999999998</v>
      </c>
      <c r="L1167" s="26">
        <v>2343</v>
      </c>
    </row>
    <row r="1168" spans="1:12" x14ac:dyDescent="0.3">
      <c r="A1168" s="14">
        <v>54445</v>
      </c>
      <c r="B1168" s="16" t="s">
        <v>1902</v>
      </c>
      <c r="C1168" s="16" t="s">
        <v>10</v>
      </c>
      <c r="D1168" s="4">
        <v>40603</v>
      </c>
      <c r="E1168" s="23">
        <v>2011</v>
      </c>
      <c r="F1168" s="19">
        <v>5.7</v>
      </c>
      <c r="G1168" s="19">
        <f>IF(Movies[[#This Row],[rating]]=0,"",Movies[[#This Row],[rating]])</f>
        <v>5.7</v>
      </c>
      <c r="H1168" s="19" t="str">
        <f>IF(Movies[[#This Row],[rating]]=0,"No Rating","Rated")</f>
        <v>Rated</v>
      </c>
      <c r="I1168" s="16" t="s">
        <v>78</v>
      </c>
      <c r="J1168" s="29" t="s">
        <v>12</v>
      </c>
      <c r="K1168" s="19">
        <v>16.321000000000002</v>
      </c>
      <c r="L1168" s="26">
        <v>364</v>
      </c>
    </row>
    <row r="1169" spans="1:12" x14ac:dyDescent="0.3">
      <c r="A1169" s="14">
        <v>38356</v>
      </c>
      <c r="B1169" s="16" t="s">
        <v>1903</v>
      </c>
      <c r="C1169" s="16" t="s">
        <v>10</v>
      </c>
      <c r="D1169" s="4">
        <v>40722</v>
      </c>
      <c r="E1169" s="23">
        <v>2011</v>
      </c>
      <c r="F1169" s="19">
        <v>6.2089999999999996</v>
      </c>
      <c r="G1169" s="19">
        <f>IF(Movies[[#This Row],[rating]]=0,"",Movies[[#This Row],[rating]])</f>
        <v>6.2089999999999996</v>
      </c>
      <c r="H1169" s="19" t="str">
        <f>IF(Movies[[#This Row],[rating]]=0,"No Rating","Rated")</f>
        <v>Rated</v>
      </c>
      <c r="I1169" s="16" t="s">
        <v>15</v>
      </c>
      <c r="J1169" s="29" t="s">
        <v>12</v>
      </c>
      <c r="K1169" s="19">
        <v>16.224</v>
      </c>
      <c r="L1169" s="26">
        <v>8413</v>
      </c>
    </row>
    <row r="1170" spans="1:12" x14ac:dyDescent="0.3">
      <c r="A1170" s="14">
        <v>85621</v>
      </c>
      <c r="B1170" s="16" t="s">
        <v>1904</v>
      </c>
      <c r="C1170" s="16" t="s">
        <v>1905</v>
      </c>
      <c r="D1170" s="4">
        <v>40780</v>
      </c>
      <c r="E1170" s="23">
        <v>2011</v>
      </c>
      <c r="F1170" s="19">
        <v>7.4669999999999996</v>
      </c>
      <c r="G1170" s="19">
        <f>IF(Movies[[#This Row],[rating]]=0,"",Movies[[#This Row],[rating]])</f>
        <v>7.4669999999999996</v>
      </c>
      <c r="H1170" s="19" t="str">
        <f>IF(Movies[[#This Row],[rating]]=0,"No Rating","Rated")</f>
        <v>Rated</v>
      </c>
      <c r="I1170" s="16" t="s">
        <v>273</v>
      </c>
      <c r="J1170" s="29" t="s">
        <v>1906</v>
      </c>
      <c r="K1170" s="19">
        <v>16.099</v>
      </c>
      <c r="L1170" s="26">
        <v>165</v>
      </c>
    </row>
    <row r="1171" spans="1:12" x14ac:dyDescent="0.3">
      <c r="A1171" s="14">
        <v>70578</v>
      </c>
      <c r="B1171" s="16" t="s">
        <v>1907</v>
      </c>
      <c r="C1171" s="16" t="s">
        <v>10</v>
      </c>
      <c r="D1171" s="4">
        <v>40829</v>
      </c>
      <c r="E1171" s="23">
        <v>2011</v>
      </c>
      <c r="F1171" s="19">
        <v>5.5</v>
      </c>
      <c r="G1171" s="19">
        <f>IF(Movies[[#This Row],[rating]]=0,"",Movies[[#This Row],[rating]])</f>
        <v>5.5</v>
      </c>
      <c r="H1171" s="19" t="str">
        <f>IF(Movies[[#This Row],[rating]]=0,"No Rating","Rated")</f>
        <v>Rated</v>
      </c>
      <c r="I1171" s="16" t="s">
        <v>166</v>
      </c>
      <c r="J1171" s="29" t="s">
        <v>12</v>
      </c>
      <c r="K1171" s="19">
        <v>16.05</v>
      </c>
      <c r="L1171" s="26">
        <v>1147</v>
      </c>
    </row>
    <row r="1172" spans="1:12" x14ac:dyDescent="0.3">
      <c r="A1172" s="14">
        <v>55292</v>
      </c>
      <c r="B1172" s="16" t="s">
        <v>1908</v>
      </c>
      <c r="C1172" s="16" t="s">
        <v>341</v>
      </c>
      <c r="D1172" s="4">
        <v>40563</v>
      </c>
      <c r="E1172" s="23">
        <v>2011</v>
      </c>
      <c r="F1172" s="19">
        <v>6.9</v>
      </c>
      <c r="G1172" s="19">
        <f>IF(Movies[[#This Row],[rating]]=0,"",Movies[[#This Row],[rating]])</f>
        <v>6.9</v>
      </c>
      <c r="H1172" s="19" t="str">
        <f>IF(Movies[[#This Row],[rating]]=0,"No Rating","Rated")</f>
        <v>Rated</v>
      </c>
      <c r="I1172" s="16" t="s">
        <v>808</v>
      </c>
      <c r="J1172" s="29" t="s">
        <v>342</v>
      </c>
      <c r="K1172" s="19">
        <v>15.930999999999999</v>
      </c>
      <c r="L1172" s="26">
        <v>368</v>
      </c>
    </row>
    <row r="1173" spans="1:12" x14ac:dyDescent="0.3">
      <c r="A1173" s="14">
        <v>230652</v>
      </c>
      <c r="B1173" s="16" t="s">
        <v>1909</v>
      </c>
      <c r="C1173" s="16" t="s">
        <v>10</v>
      </c>
      <c r="D1173" s="4">
        <v>40834</v>
      </c>
      <c r="E1173" s="23">
        <v>2011</v>
      </c>
      <c r="F1173" s="19">
        <v>6.9</v>
      </c>
      <c r="G1173" s="19">
        <f>IF(Movies[[#This Row],[rating]]=0,"",Movies[[#This Row],[rating]])</f>
        <v>6.9</v>
      </c>
      <c r="H1173" s="19" t="str">
        <f>IF(Movies[[#This Row],[rating]]=0,"No Rating","Rated")</f>
        <v>Rated</v>
      </c>
      <c r="I1173" s="16" t="s">
        <v>1137</v>
      </c>
      <c r="J1173" s="29" t="s">
        <v>12</v>
      </c>
      <c r="K1173" s="19">
        <v>15.819000000000001</v>
      </c>
      <c r="L1173" s="26">
        <v>92</v>
      </c>
    </row>
    <row r="1174" spans="1:12" x14ac:dyDescent="0.3">
      <c r="A1174" s="14">
        <v>51481</v>
      </c>
      <c r="B1174" s="16" t="s">
        <v>1910</v>
      </c>
      <c r="C1174" s="16" t="s">
        <v>10</v>
      </c>
      <c r="D1174" s="4">
        <v>40566</v>
      </c>
      <c r="E1174" s="23">
        <v>2011</v>
      </c>
      <c r="F1174" s="19">
        <v>5.2</v>
      </c>
      <c r="G1174" s="19">
        <f>IF(Movies[[#This Row],[rating]]=0,"",Movies[[#This Row],[rating]])</f>
        <v>5.2</v>
      </c>
      <c r="H1174" s="19" t="str">
        <f>IF(Movies[[#This Row],[rating]]=0,"No Rating","Rated")</f>
        <v>Rated</v>
      </c>
      <c r="I1174" s="16" t="s">
        <v>30</v>
      </c>
      <c r="J1174" s="29" t="s">
        <v>12</v>
      </c>
      <c r="K1174" s="19">
        <v>15.794</v>
      </c>
      <c r="L1174" s="26">
        <v>1245</v>
      </c>
    </row>
    <row r="1175" spans="1:12" x14ac:dyDescent="0.3">
      <c r="A1175" s="14">
        <v>88557</v>
      </c>
      <c r="B1175" s="16" t="s">
        <v>1911</v>
      </c>
      <c r="C1175" s="16" t="s">
        <v>144</v>
      </c>
      <c r="D1175" s="4">
        <v>40740</v>
      </c>
      <c r="E1175" s="23">
        <v>2011</v>
      </c>
      <c r="F1175" s="19">
        <v>6.5</v>
      </c>
      <c r="G1175" s="19">
        <f>IF(Movies[[#This Row],[rating]]=0,"",Movies[[#This Row],[rating]])</f>
        <v>6.5</v>
      </c>
      <c r="H1175" s="19" t="str">
        <f>IF(Movies[[#This Row],[rating]]=0,"No Rating","Rated")</f>
        <v>Rated</v>
      </c>
      <c r="I1175" s="16" t="s">
        <v>1912</v>
      </c>
      <c r="J1175" s="29" t="s">
        <v>146</v>
      </c>
      <c r="K1175" s="19">
        <v>15.744</v>
      </c>
      <c r="L1175" s="26">
        <v>182</v>
      </c>
    </row>
    <row r="1176" spans="1:12" x14ac:dyDescent="0.3">
      <c r="A1176" s="14">
        <v>54540</v>
      </c>
      <c r="B1176" s="16" t="s">
        <v>1913</v>
      </c>
      <c r="C1176" s="16" t="s">
        <v>10</v>
      </c>
      <c r="D1176" s="4">
        <v>40575</v>
      </c>
      <c r="E1176" s="23">
        <v>2011</v>
      </c>
      <c r="F1176" s="19">
        <v>5.9</v>
      </c>
      <c r="G1176" s="19">
        <f>IF(Movies[[#This Row],[rating]]=0,"",Movies[[#This Row],[rating]])</f>
        <v>5.9</v>
      </c>
      <c r="H1176" s="19" t="str">
        <f>IF(Movies[[#This Row],[rating]]=0,"No Rating","Rated")</f>
        <v>Rated</v>
      </c>
      <c r="I1176" s="16" t="s">
        <v>153</v>
      </c>
      <c r="J1176" s="29" t="s">
        <v>12</v>
      </c>
      <c r="K1176" s="19">
        <v>15.672000000000001</v>
      </c>
      <c r="L1176" s="26">
        <v>396</v>
      </c>
    </row>
    <row r="1177" spans="1:12" x14ac:dyDescent="0.3">
      <c r="A1177" s="14">
        <v>8967</v>
      </c>
      <c r="B1177" s="16" t="s">
        <v>1914</v>
      </c>
      <c r="C1177" s="16" t="s">
        <v>10</v>
      </c>
      <c r="D1177" s="4">
        <v>40680</v>
      </c>
      <c r="E1177" s="23">
        <v>2011</v>
      </c>
      <c r="F1177" s="19">
        <v>6.7370000000000001</v>
      </c>
      <c r="G1177" s="19">
        <f>IF(Movies[[#This Row],[rating]]=0,"",Movies[[#This Row],[rating]])</f>
        <v>6.7370000000000001</v>
      </c>
      <c r="H1177" s="19" t="str">
        <f>IF(Movies[[#This Row],[rating]]=0,"No Rating","Rated")</f>
        <v>Rated</v>
      </c>
      <c r="I1177" s="16" t="s">
        <v>365</v>
      </c>
      <c r="J1177" s="29" t="s">
        <v>12</v>
      </c>
      <c r="K1177" s="19">
        <v>15.661</v>
      </c>
      <c r="L1177" s="26">
        <v>3106</v>
      </c>
    </row>
    <row r="1178" spans="1:12" x14ac:dyDescent="0.3">
      <c r="A1178" s="14">
        <v>115223</v>
      </c>
      <c r="B1178" s="16" t="s">
        <v>1915</v>
      </c>
      <c r="C1178" s="16" t="s">
        <v>144</v>
      </c>
      <c r="D1178" s="4">
        <v>40740</v>
      </c>
      <c r="E1178" s="23">
        <v>2011</v>
      </c>
      <c r="F1178" s="19">
        <v>6.5</v>
      </c>
      <c r="G1178" s="19">
        <f>IF(Movies[[#This Row],[rating]]=0,"",Movies[[#This Row],[rating]])</f>
        <v>6.5</v>
      </c>
      <c r="H1178" s="19" t="str">
        <f>IF(Movies[[#This Row],[rating]]=0,"No Rating","Rated")</f>
        <v>Rated</v>
      </c>
      <c r="I1178" s="16" t="s">
        <v>1912</v>
      </c>
      <c r="J1178" s="29" t="s">
        <v>146</v>
      </c>
      <c r="K1178" s="19">
        <v>15.507999999999999</v>
      </c>
      <c r="L1178" s="26">
        <v>166</v>
      </c>
    </row>
    <row r="1179" spans="1:12" x14ac:dyDescent="0.3">
      <c r="A1179" s="14">
        <v>50456</v>
      </c>
      <c r="B1179" s="16" t="s">
        <v>1916</v>
      </c>
      <c r="C1179" s="16" t="s">
        <v>1075</v>
      </c>
      <c r="D1179" s="4">
        <v>40640</v>
      </c>
      <c r="E1179" s="23">
        <v>2011</v>
      </c>
      <c r="F1179" s="19">
        <v>6.6</v>
      </c>
      <c r="G1179" s="19">
        <f>IF(Movies[[#This Row],[rating]]=0,"",Movies[[#This Row],[rating]])</f>
        <v>6.6</v>
      </c>
      <c r="H1179" s="19" t="str">
        <f>IF(Movies[[#This Row],[rating]]=0,"No Rating","Rated")</f>
        <v>Rated</v>
      </c>
      <c r="I1179" s="16" t="s">
        <v>1684</v>
      </c>
      <c r="J1179" s="29" t="s">
        <v>12</v>
      </c>
      <c r="K1179" s="19">
        <v>15.492000000000001</v>
      </c>
      <c r="L1179" s="26">
        <v>3409</v>
      </c>
    </row>
    <row r="1180" spans="1:12" x14ac:dyDescent="0.3">
      <c r="A1180" s="14">
        <v>64685</v>
      </c>
      <c r="B1180" s="16" t="s">
        <v>1917</v>
      </c>
      <c r="C1180" s="16" t="s">
        <v>10</v>
      </c>
      <c r="D1180" s="4">
        <v>40902</v>
      </c>
      <c r="E1180" s="23">
        <v>2011</v>
      </c>
      <c r="F1180" s="19">
        <v>6.9749999999999996</v>
      </c>
      <c r="G1180" s="19">
        <f>IF(Movies[[#This Row],[rating]]=0,"",Movies[[#This Row],[rating]])</f>
        <v>6.9749999999999996</v>
      </c>
      <c r="H1180" s="19" t="str">
        <f>IF(Movies[[#This Row],[rating]]=0,"No Rating","Rated")</f>
        <v>Rated</v>
      </c>
      <c r="I1180" s="16" t="s">
        <v>49</v>
      </c>
      <c r="J1180" s="29" t="s">
        <v>12</v>
      </c>
      <c r="K1180" s="19">
        <v>15.468999999999999</v>
      </c>
      <c r="L1180" s="26">
        <v>2019</v>
      </c>
    </row>
    <row r="1181" spans="1:12" x14ac:dyDescent="0.3">
      <c r="A1181" s="14">
        <v>69668</v>
      </c>
      <c r="B1181" s="16" t="s">
        <v>1918</v>
      </c>
      <c r="C1181" s="16" t="s">
        <v>172</v>
      </c>
      <c r="D1181" s="4">
        <v>40815</v>
      </c>
      <c r="E1181" s="23">
        <v>2011</v>
      </c>
      <c r="F1181" s="19">
        <v>6.1820000000000004</v>
      </c>
      <c r="G1181" s="19">
        <f>IF(Movies[[#This Row],[rating]]=0,"",Movies[[#This Row],[rating]])</f>
        <v>6.1820000000000004</v>
      </c>
      <c r="H1181" s="19" t="str">
        <f>IF(Movies[[#This Row],[rating]]=0,"No Rating","Rated")</f>
        <v>Rated</v>
      </c>
      <c r="I1181" s="16" t="s">
        <v>1919</v>
      </c>
      <c r="J1181" s="29" t="s">
        <v>12</v>
      </c>
      <c r="K1181" s="19">
        <v>15.468</v>
      </c>
      <c r="L1181" s="26">
        <v>1358</v>
      </c>
    </row>
    <row r="1182" spans="1:12" x14ac:dyDescent="0.3">
      <c r="A1182" s="14">
        <v>79113</v>
      </c>
      <c r="B1182" s="16" t="s">
        <v>1920</v>
      </c>
      <c r="C1182" s="16" t="s">
        <v>1395</v>
      </c>
      <c r="D1182" s="4">
        <v>40880</v>
      </c>
      <c r="E1182" s="23">
        <v>2011</v>
      </c>
      <c r="F1182" s="19">
        <v>7.0439999999999996</v>
      </c>
      <c r="G1182" s="19">
        <f>IF(Movies[[#This Row],[rating]]=0,"",Movies[[#This Row],[rating]])</f>
        <v>7.0439999999999996</v>
      </c>
      <c r="H1182" s="19" t="str">
        <f>IF(Movies[[#This Row],[rating]]=0,"No Rating","Rated")</f>
        <v>Rated</v>
      </c>
      <c r="I1182" s="16" t="s">
        <v>1921</v>
      </c>
      <c r="J1182" s="29" t="s">
        <v>12</v>
      </c>
      <c r="K1182" s="19">
        <v>15.343999999999999</v>
      </c>
      <c r="L1182" s="26">
        <v>405</v>
      </c>
    </row>
    <row r="1183" spans="1:12" x14ac:dyDescent="0.3">
      <c r="A1183" s="14">
        <v>61202</v>
      </c>
      <c r="B1183" s="16" t="s">
        <v>1922</v>
      </c>
      <c r="C1183" s="16" t="s">
        <v>1923</v>
      </c>
      <c r="D1183" s="4">
        <v>40739</v>
      </c>
      <c r="E1183" s="23">
        <v>2011</v>
      </c>
      <c r="F1183" s="19">
        <v>7.6</v>
      </c>
      <c r="G1183" s="19">
        <f>IF(Movies[[#This Row],[rating]]=0,"",Movies[[#This Row],[rating]])</f>
        <v>7.6</v>
      </c>
      <c r="H1183" s="19" t="str">
        <f>IF(Movies[[#This Row],[rating]]=0,"No Rating","Rated")</f>
        <v>Rated</v>
      </c>
      <c r="I1183" s="16" t="s">
        <v>120</v>
      </c>
      <c r="J1183" s="29" t="s">
        <v>142</v>
      </c>
      <c r="K1183" s="19">
        <v>15.34</v>
      </c>
      <c r="L1183" s="26">
        <v>355</v>
      </c>
    </row>
    <row r="1184" spans="1:12" x14ac:dyDescent="0.3">
      <c r="A1184" s="14">
        <v>50837</v>
      </c>
      <c r="B1184" s="16" t="s">
        <v>1924</v>
      </c>
      <c r="C1184" s="16" t="s">
        <v>10</v>
      </c>
      <c r="D1184" s="4">
        <v>40837</v>
      </c>
      <c r="E1184" s="23">
        <v>2011</v>
      </c>
      <c r="F1184" s="19">
        <v>6.6159999999999997</v>
      </c>
      <c r="G1184" s="19">
        <f>IF(Movies[[#This Row],[rating]]=0,"",Movies[[#This Row],[rating]])</f>
        <v>6.6159999999999997</v>
      </c>
      <c r="H1184" s="19" t="str">
        <f>IF(Movies[[#This Row],[rating]]=0,"No Rating","Rated")</f>
        <v>Rated</v>
      </c>
      <c r="I1184" s="16" t="s">
        <v>239</v>
      </c>
      <c r="J1184" s="29" t="s">
        <v>12</v>
      </c>
      <c r="K1184" s="19">
        <v>15.260999999999999</v>
      </c>
      <c r="L1184" s="26">
        <v>751</v>
      </c>
    </row>
    <row r="1185" spans="1:12" x14ac:dyDescent="0.3">
      <c r="A1185" s="14">
        <v>38117</v>
      </c>
      <c r="B1185" s="16" t="s">
        <v>1925</v>
      </c>
      <c r="C1185" s="16" t="s">
        <v>10</v>
      </c>
      <c r="D1185" s="4">
        <v>40564</v>
      </c>
      <c r="E1185" s="23">
        <v>2011</v>
      </c>
      <c r="F1185" s="19">
        <v>6.3</v>
      </c>
      <c r="G1185" s="19">
        <f>IF(Movies[[#This Row],[rating]]=0,"",Movies[[#This Row],[rating]])</f>
        <v>6.3</v>
      </c>
      <c r="H1185" s="19" t="str">
        <f>IF(Movies[[#This Row],[rating]]=0,"No Rating","Rated")</f>
        <v>Rated</v>
      </c>
      <c r="I1185" s="16" t="s">
        <v>1926</v>
      </c>
      <c r="J1185" s="29" t="s">
        <v>12</v>
      </c>
      <c r="K1185" s="19">
        <v>15.259</v>
      </c>
      <c r="L1185" s="26">
        <v>2775</v>
      </c>
    </row>
    <row r="1186" spans="1:12" x14ac:dyDescent="0.3">
      <c r="A1186" s="14">
        <v>65650</v>
      </c>
      <c r="B1186" s="16" t="s">
        <v>1927</v>
      </c>
      <c r="C1186" s="16" t="s">
        <v>10</v>
      </c>
      <c r="D1186" s="4">
        <v>40656</v>
      </c>
      <c r="E1186" s="23">
        <v>2011</v>
      </c>
      <c r="F1186" s="19">
        <v>6.2</v>
      </c>
      <c r="G1186" s="19">
        <f>IF(Movies[[#This Row],[rating]]=0,"",Movies[[#This Row],[rating]])</f>
        <v>6.2</v>
      </c>
      <c r="H1186" s="19" t="str">
        <f>IF(Movies[[#This Row],[rating]]=0,"No Rating","Rated")</f>
        <v>Rated</v>
      </c>
      <c r="I1186" s="16" t="s">
        <v>23</v>
      </c>
      <c r="J1186" s="29" t="s">
        <v>12</v>
      </c>
      <c r="K1186" s="19">
        <v>15.205</v>
      </c>
      <c r="L1186" s="26">
        <v>247</v>
      </c>
    </row>
    <row r="1187" spans="1:12" x14ac:dyDescent="0.3">
      <c r="A1187" s="14">
        <v>65057</v>
      </c>
      <c r="B1187" s="16" t="s">
        <v>1928</v>
      </c>
      <c r="C1187" s="16" t="s">
        <v>10</v>
      </c>
      <c r="D1187" s="4">
        <v>40795</v>
      </c>
      <c r="E1187" s="23">
        <v>2011</v>
      </c>
      <c r="F1187" s="19">
        <v>6.8</v>
      </c>
      <c r="G1187" s="19">
        <f>IF(Movies[[#This Row],[rating]]=0,"",Movies[[#This Row],[rating]])</f>
        <v>6.8</v>
      </c>
      <c r="H1187" s="19" t="str">
        <f>IF(Movies[[#This Row],[rating]]=0,"No Rating","Rated")</f>
        <v>Rated</v>
      </c>
      <c r="I1187" s="16" t="s">
        <v>180</v>
      </c>
      <c r="J1187" s="29" t="s">
        <v>12</v>
      </c>
      <c r="K1187" s="19">
        <v>15.129</v>
      </c>
      <c r="L1187" s="26">
        <v>2824</v>
      </c>
    </row>
    <row r="1188" spans="1:12" x14ac:dyDescent="0.3">
      <c r="A1188" s="14">
        <v>57331</v>
      </c>
      <c r="B1188" s="16" t="s">
        <v>1929</v>
      </c>
      <c r="C1188" s="16" t="s">
        <v>1930</v>
      </c>
      <c r="D1188" s="4">
        <v>40590</v>
      </c>
      <c r="E1188" s="23">
        <v>2011</v>
      </c>
      <c r="F1188" s="19">
        <v>5.8730000000000002</v>
      </c>
      <c r="G1188" s="19">
        <f>IF(Movies[[#This Row],[rating]]=0,"",Movies[[#This Row],[rating]])</f>
        <v>5.8730000000000002</v>
      </c>
      <c r="H1188" s="19" t="str">
        <f>IF(Movies[[#This Row],[rating]]=0,"No Rating","Rated")</f>
        <v>Rated</v>
      </c>
      <c r="I1188" s="16" t="s">
        <v>616</v>
      </c>
      <c r="J1188" s="29" t="s">
        <v>110</v>
      </c>
      <c r="K1188" s="19">
        <v>15.016999999999999</v>
      </c>
      <c r="L1188" s="26">
        <v>363</v>
      </c>
    </row>
    <row r="1189" spans="1:12" x14ac:dyDescent="0.3">
      <c r="A1189" s="14">
        <v>137227</v>
      </c>
      <c r="B1189" s="16" t="s">
        <v>1931</v>
      </c>
      <c r="C1189" s="16" t="s">
        <v>144</v>
      </c>
      <c r="D1189" s="4">
        <v>40607</v>
      </c>
      <c r="E1189" s="23">
        <v>2011</v>
      </c>
      <c r="F1189" s="19">
        <v>7.3</v>
      </c>
      <c r="G1189" s="19">
        <f>IF(Movies[[#This Row],[rating]]=0,"",Movies[[#This Row],[rating]])</f>
        <v>7.3</v>
      </c>
      <c r="H1189" s="19" t="str">
        <f>IF(Movies[[#This Row],[rating]]=0,"No Rating","Rated")</f>
        <v>Rated</v>
      </c>
      <c r="I1189" s="16" t="s">
        <v>1932</v>
      </c>
      <c r="J1189" s="29" t="s">
        <v>146</v>
      </c>
      <c r="K1189" s="19">
        <v>14.949</v>
      </c>
      <c r="L1189" s="26">
        <v>73</v>
      </c>
    </row>
    <row r="1190" spans="1:12" x14ac:dyDescent="0.3">
      <c r="A1190" s="14">
        <v>45156</v>
      </c>
      <c r="B1190" s="16" t="s">
        <v>1933</v>
      </c>
      <c r="C1190" s="16" t="s">
        <v>10</v>
      </c>
      <c r="D1190" s="4">
        <v>40577</v>
      </c>
      <c r="E1190" s="23">
        <v>2011</v>
      </c>
      <c r="F1190" s="19">
        <v>6.4</v>
      </c>
      <c r="G1190" s="19">
        <f>IF(Movies[[#This Row],[rating]]=0,"",Movies[[#This Row],[rating]])</f>
        <v>6.4</v>
      </c>
      <c r="H1190" s="19" t="str">
        <f>IF(Movies[[#This Row],[rating]]=0,"No Rating","Rated")</f>
        <v>Rated</v>
      </c>
      <c r="I1190" s="16" t="s">
        <v>197</v>
      </c>
      <c r="J1190" s="29" t="s">
        <v>12</v>
      </c>
      <c r="K1190" s="19">
        <v>14.906000000000001</v>
      </c>
      <c r="L1190" s="26">
        <v>562</v>
      </c>
    </row>
    <row r="1191" spans="1:12" x14ac:dyDescent="0.3">
      <c r="A1191" s="14">
        <v>40807</v>
      </c>
      <c r="B1191" s="16" t="s">
        <v>1934</v>
      </c>
      <c r="C1191" s="16" t="s">
        <v>10</v>
      </c>
      <c r="D1191" s="4">
        <v>40816</v>
      </c>
      <c r="E1191" s="23">
        <v>2011</v>
      </c>
      <c r="F1191" s="19">
        <v>7.1689999999999996</v>
      </c>
      <c r="G1191" s="19">
        <f>IF(Movies[[#This Row],[rating]]=0,"",Movies[[#This Row],[rating]])</f>
        <v>7.1689999999999996</v>
      </c>
      <c r="H1191" s="19" t="str">
        <f>IF(Movies[[#This Row],[rating]]=0,"No Rating","Rated")</f>
        <v>Rated</v>
      </c>
      <c r="I1191" s="16" t="s">
        <v>180</v>
      </c>
      <c r="J1191" s="29" t="s">
        <v>12</v>
      </c>
      <c r="K1191" s="19">
        <v>14.882</v>
      </c>
      <c r="L1191" s="26">
        <v>3809</v>
      </c>
    </row>
    <row r="1192" spans="1:12" x14ac:dyDescent="0.3">
      <c r="A1192" s="14">
        <v>68341</v>
      </c>
      <c r="B1192" s="16" t="s">
        <v>1935</v>
      </c>
      <c r="C1192" s="16" t="s">
        <v>144</v>
      </c>
      <c r="D1192" s="4">
        <v>40572</v>
      </c>
      <c r="E1192" s="23">
        <v>2011</v>
      </c>
      <c r="F1192" s="19">
        <v>6.9260000000000002</v>
      </c>
      <c r="G1192" s="19">
        <f>IF(Movies[[#This Row],[rating]]=0,"",Movies[[#This Row],[rating]])</f>
        <v>6.9260000000000002</v>
      </c>
      <c r="H1192" s="19" t="str">
        <f>IF(Movies[[#This Row],[rating]]=0,"No Rating","Rated")</f>
        <v>Rated</v>
      </c>
      <c r="I1192" s="16" t="s">
        <v>1936</v>
      </c>
      <c r="J1192" s="29" t="s">
        <v>146</v>
      </c>
      <c r="K1192" s="19">
        <v>14.846</v>
      </c>
      <c r="L1192" s="26">
        <v>351</v>
      </c>
    </row>
    <row r="1193" spans="1:12" x14ac:dyDescent="0.3">
      <c r="A1193" s="14">
        <v>76535</v>
      </c>
      <c r="B1193" s="16" t="s">
        <v>1937</v>
      </c>
      <c r="C1193" s="16" t="s">
        <v>10</v>
      </c>
      <c r="D1193" s="4">
        <v>40841</v>
      </c>
      <c r="E1193" s="23">
        <v>2011</v>
      </c>
      <c r="F1193" s="19">
        <v>6.827</v>
      </c>
      <c r="G1193" s="19">
        <f>IF(Movies[[#This Row],[rating]]=0,"",Movies[[#This Row],[rating]])</f>
        <v>6.827</v>
      </c>
      <c r="H1193" s="19" t="str">
        <f>IF(Movies[[#This Row],[rating]]=0,"No Rating","Rated")</f>
        <v>Rated</v>
      </c>
      <c r="I1193" s="16" t="s">
        <v>1938</v>
      </c>
      <c r="J1193" s="29" t="s">
        <v>12</v>
      </c>
      <c r="K1193" s="19">
        <v>14.782</v>
      </c>
      <c r="L1193" s="26">
        <v>490</v>
      </c>
    </row>
    <row r="1194" spans="1:12" x14ac:dyDescent="0.3">
      <c r="A1194" s="14">
        <v>77949</v>
      </c>
      <c r="B1194" s="16" t="s">
        <v>1939</v>
      </c>
      <c r="C1194" s="16" t="s">
        <v>77</v>
      </c>
      <c r="D1194" s="4">
        <v>40772</v>
      </c>
      <c r="E1194" s="23">
        <v>2011</v>
      </c>
      <c r="F1194" s="19">
        <v>6.3719999999999999</v>
      </c>
      <c r="G1194" s="19">
        <f>IF(Movies[[#This Row],[rating]]=0,"",Movies[[#This Row],[rating]])</f>
        <v>6.3719999999999999</v>
      </c>
      <c r="H1194" s="19" t="str">
        <f>IF(Movies[[#This Row],[rating]]=0,"No Rating","Rated")</f>
        <v>Rated</v>
      </c>
      <c r="I1194" s="16" t="s">
        <v>178</v>
      </c>
      <c r="J1194" s="29" t="s">
        <v>12</v>
      </c>
      <c r="K1194" s="19">
        <v>14.65</v>
      </c>
      <c r="L1194" s="26">
        <v>1403</v>
      </c>
    </row>
    <row r="1195" spans="1:12" x14ac:dyDescent="0.3">
      <c r="A1195" s="14">
        <v>69735</v>
      </c>
      <c r="B1195" s="16" t="s">
        <v>1940</v>
      </c>
      <c r="C1195" s="16" t="s">
        <v>10</v>
      </c>
      <c r="D1195" s="4">
        <v>40813</v>
      </c>
      <c r="E1195" s="23">
        <v>2011</v>
      </c>
      <c r="F1195" s="19">
        <v>7.2480000000000002</v>
      </c>
      <c r="G1195" s="19">
        <f>IF(Movies[[#This Row],[rating]]=0,"",Movies[[#This Row],[rating]])</f>
        <v>7.2480000000000002</v>
      </c>
      <c r="H1195" s="19" t="str">
        <f>IF(Movies[[#This Row],[rating]]=0,"No Rating","Rated")</f>
        <v>Rated</v>
      </c>
      <c r="I1195" s="16" t="s">
        <v>1941</v>
      </c>
      <c r="J1195" s="29" t="s">
        <v>12</v>
      </c>
      <c r="K1195" s="19">
        <v>14.641999999999999</v>
      </c>
      <c r="L1195" s="26">
        <v>968</v>
      </c>
    </row>
    <row r="1196" spans="1:12" x14ac:dyDescent="0.3">
      <c r="A1196" s="14">
        <v>64720</v>
      </c>
      <c r="B1196" s="16" t="s">
        <v>1942</v>
      </c>
      <c r="C1196" s="16" t="s">
        <v>10</v>
      </c>
      <c r="D1196" s="4">
        <v>40816</v>
      </c>
      <c r="E1196" s="23">
        <v>2011</v>
      </c>
      <c r="F1196" s="19">
        <v>7</v>
      </c>
      <c r="G1196" s="19">
        <f>IF(Movies[[#This Row],[rating]]=0,"",Movies[[#This Row],[rating]])</f>
        <v>7</v>
      </c>
      <c r="H1196" s="19" t="str">
        <f>IF(Movies[[#This Row],[rating]]=0,"No Rating","Rated")</f>
        <v>Rated</v>
      </c>
      <c r="I1196" s="16" t="s">
        <v>1943</v>
      </c>
      <c r="J1196" s="29" t="s">
        <v>12</v>
      </c>
      <c r="K1196" s="19">
        <v>14.539</v>
      </c>
      <c r="L1196" s="26">
        <v>1794</v>
      </c>
    </row>
    <row r="1197" spans="1:12" x14ac:dyDescent="0.3">
      <c r="A1197" s="14">
        <v>80518</v>
      </c>
      <c r="B1197" s="16" t="s">
        <v>1944</v>
      </c>
      <c r="C1197" s="16" t="s">
        <v>144</v>
      </c>
      <c r="D1197" s="4">
        <v>40726</v>
      </c>
      <c r="E1197" s="23">
        <v>2011</v>
      </c>
      <c r="F1197" s="19">
        <v>6.8</v>
      </c>
      <c r="G1197" s="19">
        <f>IF(Movies[[#This Row],[rating]]=0,"",Movies[[#This Row],[rating]])</f>
        <v>6.8</v>
      </c>
      <c r="H1197" s="19" t="str">
        <f>IF(Movies[[#This Row],[rating]]=0,"No Rating","Rated")</f>
        <v>Rated</v>
      </c>
      <c r="I1197" s="16" t="s">
        <v>1945</v>
      </c>
      <c r="J1197" s="29" t="s">
        <v>146</v>
      </c>
      <c r="K1197" s="19">
        <v>14.467000000000001</v>
      </c>
      <c r="L1197" s="26">
        <v>269</v>
      </c>
    </row>
    <row r="1198" spans="1:12" x14ac:dyDescent="0.3">
      <c r="A1198" s="14">
        <v>81390</v>
      </c>
      <c r="B1198" s="16" t="s">
        <v>1946</v>
      </c>
      <c r="C1198" s="16" t="s">
        <v>416</v>
      </c>
      <c r="D1198" s="4">
        <v>40642</v>
      </c>
      <c r="E1198" s="23">
        <v>2011</v>
      </c>
      <c r="F1198" s="19">
        <v>6.2</v>
      </c>
      <c r="G1198" s="19">
        <f>IF(Movies[[#This Row],[rating]]=0,"",Movies[[#This Row],[rating]])</f>
        <v>6.2</v>
      </c>
      <c r="H1198" s="19" t="str">
        <f>IF(Movies[[#This Row],[rating]]=0,"No Rating","Rated")</f>
        <v>Rated</v>
      </c>
      <c r="I1198" s="16" t="s">
        <v>1947</v>
      </c>
      <c r="J1198" s="29" t="s">
        <v>12</v>
      </c>
      <c r="K1198" s="19">
        <v>14.465999999999999</v>
      </c>
      <c r="L1198" s="26">
        <v>585</v>
      </c>
    </row>
    <row r="1199" spans="1:12" x14ac:dyDescent="0.3">
      <c r="A1199" s="14">
        <v>57431</v>
      </c>
      <c r="B1199" s="16" t="s">
        <v>1948</v>
      </c>
      <c r="C1199" s="16" t="s">
        <v>10</v>
      </c>
      <c r="D1199" s="4">
        <v>40886</v>
      </c>
      <c r="E1199" s="23">
        <v>2011</v>
      </c>
      <c r="F1199" s="19">
        <v>5.6</v>
      </c>
      <c r="G1199" s="19">
        <f>IF(Movies[[#This Row],[rating]]=0,"",Movies[[#This Row],[rating]])</f>
        <v>5.6</v>
      </c>
      <c r="H1199" s="19" t="str">
        <f>IF(Movies[[#This Row],[rating]]=0,"No Rating","Rated")</f>
        <v>Rated</v>
      </c>
      <c r="I1199" s="16" t="s">
        <v>30</v>
      </c>
      <c r="J1199" s="29" t="s">
        <v>12</v>
      </c>
      <c r="K1199" s="19">
        <v>14.429</v>
      </c>
      <c r="L1199" s="26">
        <v>948</v>
      </c>
    </row>
    <row r="1200" spans="1:12" x14ac:dyDescent="0.3">
      <c r="A1200" s="14">
        <v>58235</v>
      </c>
      <c r="B1200" s="16" t="s">
        <v>1949</v>
      </c>
      <c r="C1200" s="16" t="s">
        <v>84</v>
      </c>
      <c r="D1200" s="4">
        <v>40599</v>
      </c>
      <c r="E1200" s="23">
        <v>2011</v>
      </c>
      <c r="F1200" s="19">
        <v>6.5</v>
      </c>
      <c r="G1200" s="19">
        <f>IF(Movies[[#This Row],[rating]]=0,"",Movies[[#This Row],[rating]])</f>
        <v>6.5</v>
      </c>
      <c r="H1200" s="19" t="str">
        <f>IF(Movies[[#This Row],[rating]]=0,"No Rating","Rated")</f>
        <v>Rated</v>
      </c>
      <c r="I1200" s="16" t="s">
        <v>49</v>
      </c>
      <c r="J1200" s="29" t="s">
        <v>86</v>
      </c>
      <c r="K1200" s="19">
        <v>14.407</v>
      </c>
      <c r="L1200" s="26">
        <v>484</v>
      </c>
    </row>
    <row r="1201" spans="1:12" x14ac:dyDescent="0.3">
      <c r="A1201" s="14">
        <v>64328</v>
      </c>
      <c r="B1201" s="16" t="s">
        <v>1950</v>
      </c>
      <c r="C1201" s="16" t="s">
        <v>10</v>
      </c>
      <c r="D1201" s="4">
        <v>40869</v>
      </c>
      <c r="E1201" s="23">
        <v>2011</v>
      </c>
      <c r="F1201" s="19">
        <v>6.7</v>
      </c>
      <c r="G1201" s="19">
        <f>IF(Movies[[#This Row],[rating]]=0,"",Movies[[#This Row],[rating]])</f>
        <v>6.7</v>
      </c>
      <c r="H1201" s="19" t="str">
        <f>IF(Movies[[#This Row],[rating]]=0,"No Rating","Rated")</f>
        <v>Rated</v>
      </c>
      <c r="I1201" s="16" t="s">
        <v>1951</v>
      </c>
      <c r="J1201" s="29" t="s">
        <v>12</v>
      </c>
      <c r="K1201" s="19">
        <v>14.398999999999999</v>
      </c>
      <c r="L1201" s="26">
        <v>1584</v>
      </c>
    </row>
    <row r="1202" spans="1:12" x14ac:dyDescent="0.3">
      <c r="A1202" s="14">
        <v>65291</v>
      </c>
      <c r="B1202" s="16" t="s">
        <v>1952</v>
      </c>
      <c r="C1202" s="16" t="s">
        <v>10</v>
      </c>
      <c r="D1202" s="4">
        <v>40642</v>
      </c>
      <c r="E1202" s="23">
        <v>2011</v>
      </c>
      <c r="F1202" s="19">
        <v>6.64</v>
      </c>
      <c r="G1202" s="19">
        <f>IF(Movies[[#This Row],[rating]]=0,"",Movies[[#This Row],[rating]])</f>
        <v>6.64</v>
      </c>
      <c r="H1202" s="19" t="str">
        <f>IF(Movies[[#This Row],[rating]]=0,"No Rating","Rated")</f>
        <v>Rated</v>
      </c>
      <c r="I1202" s="16" t="s">
        <v>1953</v>
      </c>
      <c r="J1202" s="29" t="s">
        <v>12</v>
      </c>
      <c r="K1202" s="19">
        <v>14.169</v>
      </c>
      <c r="L1202" s="26">
        <v>501</v>
      </c>
    </row>
    <row r="1203" spans="1:12" x14ac:dyDescent="0.3">
      <c r="A1203" s="14">
        <v>74998</v>
      </c>
      <c r="B1203" s="16" t="s">
        <v>1954</v>
      </c>
      <c r="C1203" s="16" t="s">
        <v>10</v>
      </c>
      <c r="D1203" s="4">
        <v>40788</v>
      </c>
      <c r="E1203" s="23">
        <v>2011</v>
      </c>
      <c r="F1203" s="19">
        <v>5.9119999999999999</v>
      </c>
      <c r="G1203" s="19">
        <f>IF(Movies[[#This Row],[rating]]=0,"",Movies[[#This Row],[rating]])</f>
        <v>5.9119999999999999</v>
      </c>
      <c r="H1203" s="19" t="str">
        <f>IF(Movies[[#This Row],[rating]]=0,"No Rating","Rated")</f>
        <v>Rated</v>
      </c>
      <c r="I1203" s="16" t="s">
        <v>843</v>
      </c>
      <c r="J1203" s="29" t="s">
        <v>12</v>
      </c>
      <c r="K1203" s="19">
        <v>14.122999999999999</v>
      </c>
      <c r="L1203" s="26">
        <v>1008</v>
      </c>
    </row>
    <row r="1204" spans="1:12" x14ac:dyDescent="0.3">
      <c r="A1204" s="14">
        <v>75948</v>
      </c>
      <c r="B1204" s="16" t="s">
        <v>1955</v>
      </c>
      <c r="C1204" s="16" t="s">
        <v>341</v>
      </c>
      <c r="D1204" s="4">
        <v>40813</v>
      </c>
      <c r="E1204" s="23">
        <v>2011</v>
      </c>
      <c r="F1204" s="19">
        <v>6.4</v>
      </c>
      <c r="G1204" s="19">
        <f>IF(Movies[[#This Row],[rating]]=0,"",Movies[[#This Row],[rating]])</f>
        <v>6.4</v>
      </c>
      <c r="H1204" s="19" t="str">
        <f>IF(Movies[[#This Row],[rating]]=0,"No Rating","Rated")</f>
        <v>Rated</v>
      </c>
      <c r="I1204" s="16" t="s">
        <v>491</v>
      </c>
      <c r="J1204" s="29" t="s">
        <v>342</v>
      </c>
      <c r="K1204" s="19">
        <v>14.045999999999999</v>
      </c>
      <c r="L1204" s="26">
        <v>267</v>
      </c>
    </row>
    <row r="1205" spans="1:12" x14ac:dyDescent="0.3">
      <c r="A1205" s="14">
        <v>120811</v>
      </c>
      <c r="B1205" s="16" t="s">
        <v>1956</v>
      </c>
      <c r="C1205" s="16" t="s">
        <v>144</v>
      </c>
      <c r="D1205" s="4">
        <v>40880</v>
      </c>
      <c r="E1205" s="23">
        <v>2011</v>
      </c>
      <c r="F1205" s="19">
        <v>8</v>
      </c>
      <c r="G1205" s="19">
        <f>IF(Movies[[#This Row],[rating]]=0,"",Movies[[#This Row],[rating]])</f>
        <v>8</v>
      </c>
      <c r="H1205" s="19" t="str">
        <f>IF(Movies[[#This Row],[rating]]=0,"No Rating","Rated")</f>
        <v>Rated</v>
      </c>
      <c r="I1205" s="16" t="s">
        <v>1957</v>
      </c>
      <c r="J1205" s="29" t="s">
        <v>146</v>
      </c>
      <c r="K1205" s="19">
        <v>14.016</v>
      </c>
      <c r="L1205" s="26">
        <v>86</v>
      </c>
    </row>
    <row r="1206" spans="1:12" x14ac:dyDescent="0.3">
      <c r="A1206" s="14">
        <v>65218</v>
      </c>
      <c r="B1206" s="16" t="s">
        <v>1958</v>
      </c>
      <c r="C1206" s="16" t="s">
        <v>10</v>
      </c>
      <c r="D1206" s="4">
        <v>40648</v>
      </c>
      <c r="E1206" s="23">
        <v>2011</v>
      </c>
      <c r="F1206" s="19">
        <v>7.4</v>
      </c>
      <c r="G1206" s="19">
        <f>IF(Movies[[#This Row],[rating]]=0,"",Movies[[#This Row],[rating]])</f>
        <v>7.4</v>
      </c>
      <c r="H1206" s="19" t="str">
        <f>IF(Movies[[#This Row],[rating]]=0,"No Rating","Rated")</f>
        <v>Rated</v>
      </c>
      <c r="I1206" s="16" t="s">
        <v>1959</v>
      </c>
      <c r="J1206" s="29" t="s">
        <v>12</v>
      </c>
      <c r="K1206" s="19">
        <v>13.848000000000001</v>
      </c>
      <c r="L1206" s="26">
        <v>1049</v>
      </c>
    </row>
    <row r="1207" spans="1:12" x14ac:dyDescent="0.3">
      <c r="A1207" s="14">
        <v>64639</v>
      </c>
      <c r="B1207" s="16" t="s">
        <v>1960</v>
      </c>
      <c r="C1207" s="16" t="s">
        <v>10</v>
      </c>
      <c r="D1207" s="4">
        <v>40802</v>
      </c>
      <c r="E1207" s="23">
        <v>2011</v>
      </c>
      <c r="F1207" s="19">
        <v>5.923</v>
      </c>
      <c r="G1207" s="19">
        <f>IF(Movies[[#This Row],[rating]]=0,"",Movies[[#This Row],[rating]])</f>
        <v>5.923</v>
      </c>
      <c r="H1207" s="19" t="str">
        <f>IF(Movies[[#This Row],[rating]]=0,"No Rating","Rated")</f>
        <v>Rated</v>
      </c>
      <c r="I1207" s="16" t="s">
        <v>239</v>
      </c>
      <c r="J1207" s="29" t="s">
        <v>12</v>
      </c>
      <c r="K1207" s="19">
        <v>13.813000000000001</v>
      </c>
      <c r="L1207" s="26">
        <v>574</v>
      </c>
    </row>
    <row r="1208" spans="1:12" x14ac:dyDescent="0.3">
      <c r="A1208" s="14">
        <v>48572</v>
      </c>
      <c r="B1208" s="16" t="s">
        <v>1961</v>
      </c>
      <c r="C1208" s="16" t="s">
        <v>172</v>
      </c>
      <c r="D1208" s="4">
        <v>40774</v>
      </c>
      <c r="E1208" s="23">
        <v>2011</v>
      </c>
      <c r="F1208" s="19">
        <v>6.1</v>
      </c>
      <c r="G1208" s="19">
        <f>IF(Movies[[#This Row],[rating]]=0,"",Movies[[#This Row],[rating]])</f>
        <v>6.1</v>
      </c>
      <c r="H1208" s="19" t="str">
        <f>IF(Movies[[#This Row],[rating]]=0,"No Rating","Rated")</f>
        <v>Rated</v>
      </c>
      <c r="I1208" s="16" t="s">
        <v>1331</v>
      </c>
      <c r="J1208" s="29" t="s">
        <v>12</v>
      </c>
      <c r="K1208" s="19">
        <v>13.762</v>
      </c>
      <c r="L1208" s="26">
        <v>951</v>
      </c>
    </row>
    <row r="1209" spans="1:12" x14ac:dyDescent="0.3">
      <c r="A1209" s="14">
        <v>9364</v>
      </c>
      <c r="B1209" s="16" t="s">
        <v>1962</v>
      </c>
      <c r="C1209" s="16" t="s">
        <v>416</v>
      </c>
      <c r="D1209" s="4">
        <v>40795</v>
      </c>
      <c r="E1209" s="23">
        <v>2011</v>
      </c>
      <c r="F1209" s="19">
        <v>5.9</v>
      </c>
      <c r="G1209" s="19">
        <f>IF(Movies[[#This Row],[rating]]=0,"",Movies[[#This Row],[rating]])</f>
        <v>5.9</v>
      </c>
      <c r="H1209" s="19" t="str">
        <f>IF(Movies[[#This Row],[rating]]=0,"No Rating","Rated")</f>
        <v>Rated</v>
      </c>
      <c r="I1209" s="16" t="s">
        <v>33</v>
      </c>
      <c r="J1209" s="29" t="s">
        <v>12</v>
      </c>
      <c r="K1209" s="19">
        <v>13.762</v>
      </c>
      <c r="L1209" s="26">
        <v>240</v>
      </c>
    </row>
    <row r="1210" spans="1:12" x14ac:dyDescent="0.3">
      <c r="A1210" s="14">
        <v>203101</v>
      </c>
      <c r="B1210" s="16" t="s">
        <v>1963</v>
      </c>
      <c r="C1210" s="16" t="s">
        <v>144</v>
      </c>
      <c r="D1210" s="4">
        <v>40658</v>
      </c>
      <c r="E1210" s="23">
        <v>2011</v>
      </c>
      <c r="F1210" s="19">
        <v>7.5</v>
      </c>
      <c r="G1210" s="19">
        <f>IF(Movies[[#This Row],[rating]]=0,"",Movies[[#This Row],[rating]])</f>
        <v>7.5</v>
      </c>
      <c r="H1210" s="19" t="str">
        <f>IF(Movies[[#This Row],[rating]]=0,"No Rating","Rated")</f>
        <v>Rated</v>
      </c>
      <c r="I1210" s="16" t="s">
        <v>1964</v>
      </c>
      <c r="J1210" s="29" t="s">
        <v>146</v>
      </c>
      <c r="K1210" s="19">
        <v>13.743</v>
      </c>
      <c r="L1210" s="26">
        <v>461</v>
      </c>
    </row>
    <row r="1211" spans="1:12" x14ac:dyDescent="0.3">
      <c r="A1211" s="14">
        <v>59678</v>
      </c>
      <c r="B1211" s="16" t="s">
        <v>1965</v>
      </c>
      <c r="C1211" s="16" t="s">
        <v>100</v>
      </c>
      <c r="D1211" s="4">
        <v>40675</v>
      </c>
      <c r="E1211" s="23">
        <v>2011</v>
      </c>
      <c r="F1211" s="19">
        <v>6.5</v>
      </c>
      <c r="G1211" s="19">
        <f>IF(Movies[[#This Row],[rating]]=0,"",Movies[[#This Row],[rating]])</f>
        <v>6.5</v>
      </c>
      <c r="H1211" s="19" t="str">
        <f>IF(Movies[[#This Row],[rating]]=0,"No Rating","Rated")</f>
        <v>Rated</v>
      </c>
      <c r="I1211" s="16" t="s">
        <v>1966</v>
      </c>
      <c r="J1211" s="29" t="s">
        <v>12</v>
      </c>
      <c r="K1211" s="19">
        <v>13.71</v>
      </c>
      <c r="L1211" s="26">
        <v>2081</v>
      </c>
    </row>
    <row r="1212" spans="1:12" x14ac:dyDescent="0.3">
      <c r="A1212" s="14">
        <v>58767</v>
      </c>
      <c r="B1212" s="16" t="s">
        <v>1967</v>
      </c>
      <c r="C1212" s="16" t="s">
        <v>1968</v>
      </c>
      <c r="D1212" s="4">
        <v>40659</v>
      </c>
      <c r="E1212" s="23">
        <v>2011</v>
      </c>
      <c r="F1212" s="19">
        <v>5.8</v>
      </c>
      <c r="G1212" s="19">
        <f>IF(Movies[[#This Row],[rating]]=0,"",Movies[[#This Row],[rating]])</f>
        <v>5.8</v>
      </c>
      <c r="H1212" s="19" t="str">
        <f>IF(Movies[[#This Row],[rating]]=0,"No Rating","Rated")</f>
        <v>Rated</v>
      </c>
      <c r="I1212" s="16" t="s">
        <v>1969</v>
      </c>
      <c r="J1212" s="29" t="s">
        <v>12</v>
      </c>
      <c r="K1212" s="19">
        <v>13.706</v>
      </c>
      <c r="L1212" s="26">
        <v>206</v>
      </c>
    </row>
    <row r="1213" spans="1:12" x14ac:dyDescent="0.3">
      <c r="A1213" s="14">
        <v>23514</v>
      </c>
      <c r="B1213" s="16" t="s">
        <v>1970</v>
      </c>
      <c r="C1213" s="16" t="s">
        <v>14</v>
      </c>
      <c r="D1213" s="4">
        <v>40829</v>
      </c>
      <c r="E1213" s="23">
        <v>2011</v>
      </c>
      <c r="F1213" s="19">
        <v>5.9</v>
      </c>
      <c r="G1213" s="19">
        <f>IF(Movies[[#This Row],[rating]]=0,"",Movies[[#This Row],[rating]])</f>
        <v>5.9</v>
      </c>
      <c r="H1213" s="19" t="str">
        <f>IF(Movies[[#This Row],[rating]]=0,"No Rating","Rated")</f>
        <v>Rated</v>
      </c>
      <c r="I1213" s="16" t="s">
        <v>180</v>
      </c>
      <c r="J1213" s="29" t="s">
        <v>12</v>
      </c>
      <c r="K1213" s="19">
        <v>13.646000000000001</v>
      </c>
      <c r="L1213" s="26">
        <v>1246</v>
      </c>
    </row>
    <row r="1214" spans="1:12" x14ac:dyDescent="0.3">
      <c r="A1214" s="14">
        <v>137145</v>
      </c>
      <c r="B1214" s="16" t="s">
        <v>1971</v>
      </c>
      <c r="C1214" s="16" t="s">
        <v>1972</v>
      </c>
      <c r="D1214" s="4">
        <v>40787</v>
      </c>
      <c r="E1214" s="23">
        <v>2011</v>
      </c>
      <c r="F1214" s="19">
        <v>5.6</v>
      </c>
      <c r="G1214" s="19">
        <f>IF(Movies[[#This Row],[rating]]=0,"",Movies[[#This Row],[rating]])</f>
        <v>5.6</v>
      </c>
      <c r="H1214" s="19" t="str">
        <f>IF(Movies[[#This Row],[rating]]=0,"No Rating","Rated")</f>
        <v>Rated</v>
      </c>
      <c r="I1214" s="16" t="s">
        <v>132</v>
      </c>
      <c r="J1214" s="29" t="s">
        <v>12</v>
      </c>
      <c r="K1214" s="19">
        <v>13.593</v>
      </c>
      <c r="L1214" s="26">
        <v>272</v>
      </c>
    </row>
    <row r="1215" spans="1:12" x14ac:dyDescent="0.3">
      <c r="A1215" s="14">
        <v>62564</v>
      </c>
      <c r="B1215" s="16" t="s">
        <v>1973</v>
      </c>
      <c r="C1215" s="16" t="s">
        <v>263</v>
      </c>
      <c r="D1215" s="4">
        <v>40774</v>
      </c>
      <c r="E1215" s="23">
        <v>2011</v>
      </c>
      <c r="F1215" s="19">
        <v>6.3360000000000003</v>
      </c>
      <c r="G1215" s="19">
        <f>IF(Movies[[#This Row],[rating]]=0,"",Movies[[#This Row],[rating]])</f>
        <v>6.3360000000000003</v>
      </c>
      <c r="H1215" s="19" t="str">
        <f>IF(Movies[[#This Row],[rating]]=0,"No Rating","Rated")</f>
        <v>Rated</v>
      </c>
      <c r="I1215" s="16" t="s">
        <v>713</v>
      </c>
      <c r="J1215" s="29" t="s">
        <v>265</v>
      </c>
      <c r="K1215" s="19">
        <v>13.547000000000001</v>
      </c>
      <c r="L1215" s="26">
        <v>207</v>
      </c>
    </row>
    <row r="1216" spans="1:12" x14ac:dyDescent="0.3">
      <c r="A1216" s="14">
        <v>56906</v>
      </c>
      <c r="B1216" s="16" t="s">
        <v>1974</v>
      </c>
      <c r="C1216" s="16" t="s">
        <v>10</v>
      </c>
      <c r="D1216" s="4">
        <v>40571</v>
      </c>
      <c r="E1216" s="23">
        <v>2011</v>
      </c>
      <c r="F1216" s="19">
        <v>5.8</v>
      </c>
      <c r="G1216" s="19">
        <f>IF(Movies[[#This Row],[rating]]=0,"",Movies[[#This Row],[rating]])</f>
        <v>5.8</v>
      </c>
      <c r="H1216" s="19" t="str">
        <f>IF(Movies[[#This Row],[rating]]=0,"No Rating","Rated")</f>
        <v>Rated</v>
      </c>
      <c r="I1216" s="16" t="s">
        <v>132</v>
      </c>
      <c r="J1216" s="29" t="s">
        <v>12</v>
      </c>
      <c r="K1216" s="19">
        <v>13.523999999999999</v>
      </c>
      <c r="L1216" s="26">
        <v>341</v>
      </c>
    </row>
    <row r="1217" spans="1:12" x14ac:dyDescent="0.3">
      <c r="A1217" s="14">
        <v>80410</v>
      </c>
      <c r="B1217" s="16" t="s">
        <v>1975</v>
      </c>
      <c r="C1217" s="16" t="s">
        <v>693</v>
      </c>
      <c r="D1217" s="4">
        <v>40850</v>
      </c>
      <c r="E1217" s="23">
        <v>2011</v>
      </c>
      <c r="F1217" s="19">
        <v>3.8</v>
      </c>
      <c r="G1217" s="19">
        <f>IF(Movies[[#This Row],[rating]]=0,"",Movies[[#This Row],[rating]])</f>
        <v>3.8</v>
      </c>
      <c r="H1217" s="19" t="str">
        <f>IF(Movies[[#This Row],[rating]]=0,"No Rating","Rated")</f>
        <v>Rated</v>
      </c>
      <c r="I1217" s="16" t="s">
        <v>1976</v>
      </c>
      <c r="J1217" s="29" t="s">
        <v>12</v>
      </c>
      <c r="K1217" s="19">
        <v>13.52</v>
      </c>
      <c r="L1217" s="26">
        <v>138</v>
      </c>
    </row>
    <row r="1218" spans="1:12" x14ac:dyDescent="0.3">
      <c r="A1218" s="14">
        <v>51209</v>
      </c>
      <c r="B1218" s="16" t="s">
        <v>1977</v>
      </c>
      <c r="C1218" s="16" t="s">
        <v>10</v>
      </c>
      <c r="D1218" s="4">
        <v>40612</v>
      </c>
      <c r="E1218" s="23">
        <v>2011</v>
      </c>
      <c r="F1218" s="19">
        <v>6.8</v>
      </c>
      <c r="G1218" s="19">
        <f>IF(Movies[[#This Row],[rating]]=0,"",Movies[[#This Row],[rating]])</f>
        <v>6.8</v>
      </c>
      <c r="H1218" s="19" t="str">
        <f>IF(Movies[[#This Row],[rating]]=0,"No Rating","Rated")</f>
        <v>Rated</v>
      </c>
      <c r="I1218" s="16" t="s">
        <v>1978</v>
      </c>
      <c r="J1218" s="29" t="s">
        <v>12</v>
      </c>
      <c r="K1218" s="19">
        <v>13.504</v>
      </c>
      <c r="L1218" s="26">
        <v>638</v>
      </c>
    </row>
    <row r="1219" spans="1:12" x14ac:dyDescent="0.3">
      <c r="A1219" s="14">
        <v>84111</v>
      </c>
      <c r="B1219" s="16" t="s">
        <v>1979</v>
      </c>
      <c r="C1219" s="16" t="s">
        <v>1144</v>
      </c>
      <c r="D1219" s="4">
        <v>40774</v>
      </c>
      <c r="E1219" s="23">
        <v>2011</v>
      </c>
      <c r="F1219" s="19">
        <v>7.4</v>
      </c>
      <c r="G1219" s="19">
        <f>IF(Movies[[#This Row],[rating]]=0,"",Movies[[#This Row],[rating]])</f>
        <v>7.4</v>
      </c>
      <c r="H1219" s="19" t="str">
        <f>IF(Movies[[#This Row],[rating]]=0,"No Rating","Rated")</f>
        <v>Rated</v>
      </c>
      <c r="I1219" s="16" t="s">
        <v>161</v>
      </c>
      <c r="J1219" s="29" t="s">
        <v>342</v>
      </c>
      <c r="K1219" s="19">
        <v>13.484999999999999</v>
      </c>
      <c r="L1219" s="26">
        <v>205</v>
      </c>
    </row>
    <row r="1220" spans="1:12" x14ac:dyDescent="0.3">
      <c r="A1220" s="14">
        <v>51859</v>
      </c>
      <c r="B1220" s="16" t="s">
        <v>1980</v>
      </c>
      <c r="C1220" s="16" t="s">
        <v>144</v>
      </c>
      <c r="D1220" s="4">
        <v>40735</v>
      </c>
      <c r="E1220" s="23">
        <v>2011</v>
      </c>
      <c r="F1220" s="19">
        <v>7.5</v>
      </c>
      <c r="G1220" s="19">
        <f>IF(Movies[[#This Row],[rating]]=0,"",Movies[[#This Row],[rating]])</f>
        <v>7.5</v>
      </c>
      <c r="H1220" s="19" t="str">
        <f>IF(Movies[[#This Row],[rating]]=0,"No Rating","Rated")</f>
        <v>Rated</v>
      </c>
      <c r="I1220" s="16" t="s">
        <v>1981</v>
      </c>
      <c r="J1220" s="29" t="s">
        <v>146</v>
      </c>
      <c r="K1220" s="19">
        <v>13.457000000000001</v>
      </c>
      <c r="L1220" s="26">
        <v>174</v>
      </c>
    </row>
    <row r="1221" spans="1:12" x14ac:dyDescent="0.3">
      <c r="A1221" s="14">
        <v>88096</v>
      </c>
      <c r="B1221" s="16" t="s">
        <v>1982</v>
      </c>
      <c r="C1221" s="16" t="s">
        <v>10</v>
      </c>
      <c r="D1221" s="4">
        <v>40882</v>
      </c>
      <c r="E1221" s="23">
        <v>2011</v>
      </c>
      <c r="F1221" s="19">
        <v>6.9</v>
      </c>
      <c r="G1221" s="19">
        <f>IF(Movies[[#This Row],[rating]]=0,"",Movies[[#This Row],[rating]])</f>
        <v>6.9</v>
      </c>
      <c r="H1221" s="19" t="str">
        <f>IF(Movies[[#This Row],[rating]]=0,"No Rating","Rated")</f>
        <v>Rated</v>
      </c>
      <c r="I1221" s="16" t="s">
        <v>134</v>
      </c>
      <c r="J1221" s="29" t="s">
        <v>12</v>
      </c>
      <c r="K1221" s="19">
        <v>13.382</v>
      </c>
      <c r="L1221" s="26">
        <v>76</v>
      </c>
    </row>
    <row r="1222" spans="1:12" x14ac:dyDescent="0.3">
      <c r="A1222" s="14">
        <v>43959</v>
      </c>
      <c r="B1222" s="16" t="s">
        <v>1983</v>
      </c>
      <c r="C1222" s="16" t="s">
        <v>10</v>
      </c>
      <c r="D1222" s="4">
        <v>40641</v>
      </c>
      <c r="E1222" s="23">
        <v>2011</v>
      </c>
      <c r="F1222" s="19">
        <v>7</v>
      </c>
      <c r="G1222" s="19">
        <f>IF(Movies[[#This Row],[rating]]=0,"",Movies[[#This Row],[rating]])</f>
        <v>7</v>
      </c>
      <c r="H1222" s="19" t="str">
        <f>IF(Movies[[#This Row],[rating]]=0,"No Rating","Rated")</f>
        <v>Rated</v>
      </c>
      <c r="I1222" s="16" t="s">
        <v>806</v>
      </c>
      <c r="J1222" s="29" t="s">
        <v>12</v>
      </c>
      <c r="K1222" s="19">
        <v>13.346</v>
      </c>
      <c r="L1222" s="26">
        <v>1186</v>
      </c>
    </row>
    <row r="1223" spans="1:12" x14ac:dyDescent="0.3">
      <c r="A1223" s="14">
        <v>77495</v>
      </c>
      <c r="B1223" s="16" t="s">
        <v>1984</v>
      </c>
      <c r="C1223" s="16" t="s">
        <v>51</v>
      </c>
      <c r="D1223" s="4">
        <v>40830</v>
      </c>
      <c r="E1223" s="23">
        <v>2011</v>
      </c>
      <c r="F1223" s="19">
        <v>7.1</v>
      </c>
      <c r="G1223" s="19">
        <f>IF(Movies[[#This Row],[rating]]=0,"",Movies[[#This Row],[rating]])</f>
        <v>7.1</v>
      </c>
      <c r="H1223" s="19" t="str">
        <f>IF(Movies[[#This Row],[rating]]=0,"No Rating","Rated")</f>
        <v>Rated</v>
      </c>
      <c r="I1223" s="16" t="s">
        <v>148</v>
      </c>
      <c r="J1223" s="29" t="s">
        <v>34</v>
      </c>
      <c r="K1223" s="19">
        <v>13.326000000000001</v>
      </c>
      <c r="L1223" s="26">
        <v>1113</v>
      </c>
    </row>
    <row r="1224" spans="1:12" x14ac:dyDescent="0.3">
      <c r="A1224" s="14">
        <v>39253</v>
      </c>
      <c r="B1224" s="16" t="s">
        <v>1985</v>
      </c>
      <c r="C1224" s="16" t="s">
        <v>877</v>
      </c>
      <c r="D1224" s="4">
        <v>40555</v>
      </c>
      <c r="E1224" s="23">
        <v>2011</v>
      </c>
      <c r="F1224" s="19">
        <v>6</v>
      </c>
      <c r="G1224" s="19">
        <f>IF(Movies[[#This Row],[rating]]=0,"",Movies[[#This Row],[rating]])</f>
        <v>6</v>
      </c>
      <c r="H1224" s="19" t="str">
        <f>IF(Movies[[#This Row],[rating]]=0,"No Rating","Rated")</f>
        <v>Rated</v>
      </c>
      <c r="I1224" s="16" t="s">
        <v>161</v>
      </c>
      <c r="J1224" s="29" t="s">
        <v>774</v>
      </c>
      <c r="K1224" s="19">
        <v>13.313000000000001</v>
      </c>
      <c r="L1224" s="26">
        <v>89</v>
      </c>
    </row>
    <row r="1225" spans="1:12" x14ac:dyDescent="0.3">
      <c r="A1225" s="14">
        <v>54897</v>
      </c>
      <c r="B1225" s="16" t="s">
        <v>1986</v>
      </c>
      <c r="C1225" s="16" t="s">
        <v>10</v>
      </c>
      <c r="D1225" s="4">
        <v>40599</v>
      </c>
      <c r="E1225" s="23">
        <v>2011</v>
      </c>
      <c r="F1225" s="19">
        <v>7.2</v>
      </c>
      <c r="G1225" s="19">
        <f>IF(Movies[[#This Row],[rating]]=0,"",Movies[[#This Row],[rating]])</f>
        <v>7.2</v>
      </c>
      <c r="H1225" s="19" t="str">
        <f>IF(Movies[[#This Row],[rating]]=0,"No Rating","Rated")</f>
        <v>Rated</v>
      </c>
      <c r="I1225" s="16" t="s">
        <v>49</v>
      </c>
      <c r="J1225" s="29" t="s">
        <v>12</v>
      </c>
      <c r="K1225" s="19">
        <v>13.305</v>
      </c>
      <c r="L1225" s="26">
        <v>48</v>
      </c>
    </row>
    <row r="1226" spans="1:12" x14ac:dyDescent="0.3">
      <c r="A1226" s="14">
        <v>48231</v>
      </c>
      <c r="B1226" s="16" t="s">
        <v>1987</v>
      </c>
      <c r="C1226" s="16" t="s">
        <v>1988</v>
      </c>
      <c r="D1226" s="4">
        <v>40816</v>
      </c>
      <c r="E1226" s="23">
        <v>2011</v>
      </c>
      <c r="F1226" s="19">
        <v>6.4</v>
      </c>
      <c r="G1226" s="19">
        <f>IF(Movies[[#This Row],[rating]]=0,"",Movies[[#This Row],[rating]])</f>
        <v>6.4</v>
      </c>
      <c r="H1226" s="19" t="str">
        <f>IF(Movies[[#This Row],[rating]]=0,"No Rating","Rated")</f>
        <v>Rated</v>
      </c>
      <c r="I1226" s="16" t="s">
        <v>239</v>
      </c>
      <c r="J1226" s="29" t="s">
        <v>12</v>
      </c>
      <c r="K1226" s="19">
        <v>13.25</v>
      </c>
      <c r="L1226" s="26">
        <v>2080</v>
      </c>
    </row>
    <row r="1227" spans="1:12" x14ac:dyDescent="0.3">
      <c r="A1227" s="14">
        <v>59722</v>
      </c>
      <c r="B1227" s="16" t="s">
        <v>1989</v>
      </c>
      <c r="C1227" s="16" t="s">
        <v>10</v>
      </c>
      <c r="D1227" s="4">
        <v>40721</v>
      </c>
      <c r="E1227" s="23">
        <v>2011</v>
      </c>
      <c r="F1227" s="19">
        <v>4.5</v>
      </c>
      <c r="G1227" s="19">
        <f>IF(Movies[[#This Row],[rating]]=0,"",Movies[[#This Row],[rating]])</f>
        <v>4.5</v>
      </c>
      <c r="H1227" s="19" t="str">
        <f>IF(Movies[[#This Row],[rating]]=0,"No Rating","Rated")</f>
        <v>Rated</v>
      </c>
      <c r="I1227" s="16" t="s">
        <v>638</v>
      </c>
      <c r="J1227" s="29" t="s">
        <v>12</v>
      </c>
      <c r="K1227" s="19">
        <v>13.218999999999999</v>
      </c>
      <c r="L1227" s="26">
        <v>272</v>
      </c>
    </row>
    <row r="1228" spans="1:12" x14ac:dyDescent="0.3">
      <c r="A1228" s="14">
        <v>74135</v>
      </c>
      <c r="B1228" s="16" t="s">
        <v>1990</v>
      </c>
      <c r="C1228" s="16" t="s">
        <v>144</v>
      </c>
      <c r="D1228" s="4">
        <v>40656</v>
      </c>
      <c r="E1228" s="23">
        <v>2011</v>
      </c>
      <c r="F1228" s="19">
        <v>6.7</v>
      </c>
      <c r="G1228" s="19">
        <f>IF(Movies[[#This Row],[rating]]=0,"",Movies[[#This Row],[rating]])</f>
        <v>6.7</v>
      </c>
      <c r="H1228" s="19" t="str">
        <f>IF(Movies[[#This Row],[rating]]=0,"No Rating","Rated")</f>
        <v>Rated</v>
      </c>
      <c r="I1228" s="16" t="s">
        <v>1991</v>
      </c>
      <c r="J1228" s="29" t="s">
        <v>146</v>
      </c>
      <c r="K1228" s="19">
        <v>13.212999999999999</v>
      </c>
      <c r="L1228" s="26">
        <v>212</v>
      </c>
    </row>
    <row r="1229" spans="1:12" x14ac:dyDescent="0.3">
      <c r="A1229" s="14">
        <v>65599</v>
      </c>
      <c r="B1229" s="16" t="s">
        <v>1992</v>
      </c>
      <c r="C1229" s="16" t="s">
        <v>10</v>
      </c>
      <c r="D1229" s="4">
        <v>40830</v>
      </c>
      <c r="E1229" s="23">
        <v>2011</v>
      </c>
      <c r="F1229" s="19">
        <v>6.0380000000000003</v>
      </c>
      <c r="G1229" s="19">
        <f>IF(Movies[[#This Row],[rating]]=0,"",Movies[[#This Row],[rating]])</f>
        <v>6.0380000000000003</v>
      </c>
      <c r="H1229" s="19" t="str">
        <f>IF(Movies[[#This Row],[rating]]=0,"No Rating","Rated")</f>
        <v>Rated</v>
      </c>
      <c r="I1229" s="16" t="s">
        <v>1993</v>
      </c>
      <c r="J1229" s="29" t="s">
        <v>12</v>
      </c>
      <c r="K1229" s="19">
        <v>13.208</v>
      </c>
      <c r="L1229" s="26">
        <v>541</v>
      </c>
    </row>
    <row r="1230" spans="1:12" x14ac:dyDescent="0.3">
      <c r="A1230" s="14">
        <v>60405</v>
      </c>
      <c r="B1230" s="16" t="s">
        <v>1994</v>
      </c>
      <c r="C1230" s="16" t="s">
        <v>172</v>
      </c>
      <c r="D1230" s="4">
        <v>40652</v>
      </c>
      <c r="E1230" s="23">
        <v>2011</v>
      </c>
      <c r="F1230" s="19">
        <v>6</v>
      </c>
      <c r="G1230" s="19">
        <f>IF(Movies[[#This Row],[rating]]=0,"",Movies[[#This Row],[rating]])</f>
        <v>6</v>
      </c>
      <c r="H1230" s="19" t="str">
        <f>IF(Movies[[#This Row],[rating]]=0,"No Rating","Rated")</f>
        <v>Rated</v>
      </c>
      <c r="I1230" s="16" t="s">
        <v>1995</v>
      </c>
      <c r="J1230" s="29" t="s">
        <v>12</v>
      </c>
      <c r="K1230" s="19">
        <v>13.125999999999999</v>
      </c>
      <c r="L1230" s="26">
        <v>546</v>
      </c>
    </row>
    <row r="1231" spans="1:12" x14ac:dyDescent="0.3">
      <c r="A1231" s="14">
        <v>55787</v>
      </c>
      <c r="B1231" s="16" t="s">
        <v>1996</v>
      </c>
      <c r="C1231" s="16" t="s">
        <v>10</v>
      </c>
      <c r="D1231" s="4">
        <v>40648</v>
      </c>
      <c r="E1231" s="23">
        <v>2011</v>
      </c>
      <c r="F1231" s="19">
        <v>6.9</v>
      </c>
      <c r="G1231" s="19">
        <f>IF(Movies[[#This Row],[rating]]=0,"",Movies[[#This Row],[rating]])</f>
        <v>6.9</v>
      </c>
      <c r="H1231" s="19" t="str">
        <f>IF(Movies[[#This Row],[rating]]=0,"No Rating","Rated")</f>
        <v>Rated</v>
      </c>
      <c r="I1231" s="16" t="s">
        <v>33</v>
      </c>
      <c r="J1231" s="29" t="s">
        <v>12</v>
      </c>
      <c r="K1231" s="19">
        <v>13.105</v>
      </c>
      <c r="L1231" s="26">
        <v>2531</v>
      </c>
    </row>
    <row r="1232" spans="1:12" x14ac:dyDescent="0.3">
      <c r="A1232" s="14">
        <v>71677</v>
      </c>
      <c r="B1232" s="16" t="s">
        <v>1997</v>
      </c>
      <c r="C1232" s="16" t="s">
        <v>10</v>
      </c>
      <c r="D1232" s="4">
        <v>40752</v>
      </c>
      <c r="E1232" s="23">
        <v>2011</v>
      </c>
      <c r="F1232" s="19">
        <v>6.3</v>
      </c>
      <c r="G1232" s="19">
        <f>IF(Movies[[#This Row],[rating]]=0,"",Movies[[#This Row],[rating]])</f>
        <v>6.3</v>
      </c>
      <c r="H1232" s="19" t="str">
        <f>IF(Movies[[#This Row],[rating]]=0,"No Rating","Rated")</f>
        <v>Rated</v>
      </c>
      <c r="I1232" s="16" t="s">
        <v>185</v>
      </c>
      <c r="J1232" s="29" t="s">
        <v>12</v>
      </c>
      <c r="K1232" s="19">
        <v>13.102</v>
      </c>
      <c r="L1232" s="26">
        <v>400</v>
      </c>
    </row>
    <row r="1233" spans="1:12" x14ac:dyDescent="0.3">
      <c r="A1233" s="14">
        <v>483898</v>
      </c>
      <c r="B1233" s="16" t="s">
        <v>1998</v>
      </c>
      <c r="C1233" s="16" t="s">
        <v>416</v>
      </c>
      <c r="D1233" s="4">
        <v>40751</v>
      </c>
      <c r="E1233" s="23">
        <v>2011</v>
      </c>
      <c r="F1233" s="19">
        <v>7.5</v>
      </c>
      <c r="G1233" s="19">
        <f>IF(Movies[[#This Row],[rating]]=0,"",Movies[[#This Row],[rating]])</f>
        <v>7.5</v>
      </c>
      <c r="H1233" s="19" t="str">
        <f>IF(Movies[[#This Row],[rating]]=0,"No Rating","Rated")</f>
        <v>Rated</v>
      </c>
      <c r="I1233" s="16" t="s">
        <v>329</v>
      </c>
      <c r="J1233" s="29" t="s">
        <v>12</v>
      </c>
      <c r="K1233" s="19">
        <v>13.084</v>
      </c>
      <c r="L1233" s="26">
        <v>130</v>
      </c>
    </row>
    <row r="1234" spans="1:12" x14ac:dyDescent="0.3">
      <c r="A1234" s="14">
        <v>70057</v>
      </c>
      <c r="B1234" s="16" t="s">
        <v>1999</v>
      </c>
      <c r="C1234" s="16" t="s">
        <v>532</v>
      </c>
      <c r="D1234" s="4">
        <v>40728</v>
      </c>
      <c r="E1234" s="23">
        <v>2011</v>
      </c>
      <c r="F1234" s="19">
        <v>7</v>
      </c>
      <c r="G1234" s="19">
        <f>IF(Movies[[#This Row],[rating]]=0,"",Movies[[#This Row],[rating]])</f>
        <v>7</v>
      </c>
      <c r="H1234" s="19" t="str">
        <f>IF(Movies[[#This Row],[rating]]=0,"No Rating","Rated")</f>
        <v>Rated</v>
      </c>
      <c r="I1234" s="16" t="s">
        <v>600</v>
      </c>
      <c r="J1234" s="29" t="s">
        <v>342</v>
      </c>
      <c r="K1234" s="19">
        <v>13.044</v>
      </c>
      <c r="L1234" s="26">
        <v>287</v>
      </c>
    </row>
    <row r="1235" spans="1:12" x14ac:dyDescent="0.3">
      <c r="A1235" s="14">
        <v>75735</v>
      </c>
      <c r="B1235" s="16" t="s">
        <v>2000</v>
      </c>
      <c r="C1235" s="16" t="s">
        <v>2001</v>
      </c>
      <c r="D1235" s="4">
        <v>40845</v>
      </c>
      <c r="E1235" s="23">
        <v>2011</v>
      </c>
      <c r="F1235" s="19">
        <v>5.2</v>
      </c>
      <c r="G1235" s="19">
        <f>IF(Movies[[#This Row],[rating]]=0,"",Movies[[#This Row],[rating]])</f>
        <v>5.2</v>
      </c>
      <c r="H1235" s="19" t="str">
        <f>IF(Movies[[#This Row],[rating]]=0,"No Rating","Rated")</f>
        <v>Rated</v>
      </c>
      <c r="I1235" s="16" t="s">
        <v>2002</v>
      </c>
      <c r="J1235" s="29" t="s">
        <v>12</v>
      </c>
      <c r="K1235" s="19">
        <v>13.01</v>
      </c>
      <c r="L1235" s="26">
        <v>236</v>
      </c>
    </row>
    <row r="1236" spans="1:12" x14ac:dyDescent="0.3">
      <c r="A1236" s="14">
        <v>67900</v>
      </c>
      <c r="B1236" s="16" t="s">
        <v>2003</v>
      </c>
      <c r="C1236" s="16" t="s">
        <v>10</v>
      </c>
      <c r="D1236" s="4">
        <v>40789</v>
      </c>
      <c r="E1236" s="23">
        <v>2011</v>
      </c>
      <c r="F1236" s="19">
        <v>7.8</v>
      </c>
      <c r="G1236" s="19">
        <f>IF(Movies[[#This Row],[rating]]=0,"",Movies[[#This Row],[rating]])</f>
        <v>7.8</v>
      </c>
      <c r="H1236" s="19" t="str">
        <f>IF(Movies[[#This Row],[rating]]=0,"No Rating","Rated")</f>
        <v>Rated</v>
      </c>
      <c r="I1236" s="16" t="s">
        <v>2004</v>
      </c>
      <c r="J1236" s="29" t="s">
        <v>12</v>
      </c>
      <c r="K1236" s="19">
        <v>13.007999999999999</v>
      </c>
      <c r="L1236" s="26">
        <v>212</v>
      </c>
    </row>
    <row r="1237" spans="1:12" x14ac:dyDescent="0.3">
      <c r="A1237" s="14">
        <v>74523</v>
      </c>
      <c r="B1237" s="16" t="s">
        <v>2005</v>
      </c>
      <c r="C1237" s="16" t="s">
        <v>10</v>
      </c>
      <c r="D1237" s="4">
        <v>40621</v>
      </c>
      <c r="E1237" s="23">
        <v>2011</v>
      </c>
      <c r="F1237" s="19">
        <v>6.8879999999999999</v>
      </c>
      <c r="G1237" s="19">
        <f>IF(Movies[[#This Row],[rating]]=0,"",Movies[[#This Row],[rating]])</f>
        <v>6.8879999999999999</v>
      </c>
      <c r="H1237" s="19" t="str">
        <f>IF(Movies[[#This Row],[rating]]=0,"No Rating","Rated")</f>
        <v>Rated</v>
      </c>
      <c r="I1237" s="16" t="s">
        <v>777</v>
      </c>
      <c r="J1237" s="29" t="s">
        <v>12</v>
      </c>
      <c r="K1237" s="19">
        <v>12.930999999999999</v>
      </c>
      <c r="L1237" s="26">
        <v>210</v>
      </c>
    </row>
    <row r="1238" spans="1:12" x14ac:dyDescent="0.3">
      <c r="A1238" s="14">
        <v>81440</v>
      </c>
      <c r="B1238" s="16" t="s">
        <v>2006</v>
      </c>
      <c r="C1238" s="16" t="s">
        <v>10</v>
      </c>
      <c r="D1238" s="4">
        <v>40879</v>
      </c>
      <c r="E1238" s="23">
        <v>2011</v>
      </c>
      <c r="F1238" s="19">
        <v>6.7</v>
      </c>
      <c r="G1238" s="19">
        <f>IF(Movies[[#This Row],[rating]]=0,"",Movies[[#This Row],[rating]])</f>
        <v>6.7</v>
      </c>
      <c r="H1238" s="19" t="str">
        <f>IF(Movies[[#This Row],[rating]]=0,"No Rating","Rated")</f>
        <v>Rated</v>
      </c>
      <c r="I1238" s="16" t="s">
        <v>2007</v>
      </c>
      <c r="J1238" s="29" t="s">
        <v>12</v>
      </c>
      <c r="K1238" s="19">
        <v>12.91</v>
      </c>
      <c r="L1238" s="26">
        <v>412</v>
      </c>
    </row>
    <row r="1239" spans="1:12" x14ac:dyDescent="0.3">
      <c r="A1239" s="14">
        <v>49950</v>
      </c>
      <c r="B1239" s="16" t="s">
        <v>2008</v>
      </c>
      <c r="C1239" s="16" t="s">
        <v>10</v>
      </c>
      <c r="D1239" s="4">
        <v>40578</v>
      </c>
      <c r="E1239" s="23">
        <v>2011</v>
      </c>
      <c r="F1239" s="19">
        <v>5.4</v>
      </c>
      <c r="G1239" s="19">
        <f>IF(Movies[[#This Row],[rating]]=0,"",Movies[[#This Row],[rating]])</f>
        <v>5.4</v>
      </c>
      <c r="H1239" s="19" t="str">
        <f>IF(Movies[[#This Row],[rating]]=0,"No Rating","Rated")</f>
        <v>Rated</v>
      </c>
      <c r="I1239" s="16" t="s">
        <v>1943</v>
      </c>
      <c r="J1239" s="29" t="s">
        <v>12</v>
      </c>
      <c r="K1239" s="19">
        <v>12.872999999999999</v>
      </c>
      <c r="L1239" s="26">
        <v>940</v>
      </c>
    </row>
    <row r="1240" spans="1:12" x14ac:dyDescent="0.3">
      <c r="A1240" s="14">
        <v>60243</v>
      </c>
      <c r="B1240" s="16" t="s">
        <v>2009</v>
      </c>
      <c r="C1240" s="16" t="s">
        <v>2010</v>
      </c>
      <c r="D1240" s="4">
        <v>40589</v>
      </c>
      <c r="E1240" s="23">
        <v>2011</v>
      </c>
      <c r="F1240" s="19">
        <v>7.9</v>
      </c>
      <c r="G1240" s="19">
        <f>IF(Movies[[#This Row],[rating]]=0,"",Movies[[#This Row],[rating]])</f>
        <v>7.9</v>
      </c>
      <c r="H1240" s="19" t="str">
        <f>IF(Movies[[#This Row],[rating]]=0,"No Rating","Rated")</f>
        <v>Rated</v>
      </c>
      <c r="I1240" s="16" t="s">
        <v>49</v>
      </c>
      <c r="J1240" s="29" t="s">
        <v>1287</v>
      </c>
      <c r="K1240" s="19">
        <v>12.871</v>
      </c>
      <c r="L1240" s="26">
        <v>1772</v>
      </c>
    </row>
    <row r="1241" spans="1:12" x14ac:dyDescent="0.3">
      <c r="A1241" s="14">
        <v>71254</v>
      </c>
      <c r="B1241" s="16" t="s">
        <v>2011</v>
      </c>
      <c r="C1241" s="16" t="s">
        <v>10</v>
      </c>
      <c r="D1241" s="4">
        <v>40827</v>
      </c>
      <c r="E1241" s="23">
        <v>2011</v>
      </c>
      <c r="F1241" s="19">
        <v>5.2</v>
      </c>
      <c r="G1241" s="19">
        <f>IF(Movies[[#This Row],[rating]]=0,"",Movies[[#This Row],[rating]])</f>
        <v>5.2</v>
      </c>
      <c r="H1241" s="19" t="str">
        <f>IF(Movies[[#This Row],[rating]]=0,"No Rating","Rated")</f>
        <v>Rated</v>
      </c>
      <c r="I1241" s="16" t="s">
        <v>130</v>
      </c>
      <c r="J1241" s="29" t="s">
        <v>12</v>
      </c>
      <c r="K1241" s="19">
        <v>12.815</v>
      </c>
      <c r="L1241" s="26">
        <v>263</v>
      </c>
    </row>
    <row r="1242" spans="1:12" x14ac:dyDescent="0.3">
      <c r="A1242" s="14">
        <v>70338</v>
      </c>
      <c r="B1242" s="16" t="s">
        <v>2012</v>
      </c>
      <c r="C1242" s="16" t="s">
        <v>10</v>
      </c>
      <c r="D1242" s="4">
        <v>40733</v>
      </c>
      <c r="E1242" s="23">
        <v>2011</v>
      </c>
      <c r="F1242" s="19">
        <v>4.8520000000000003</v>
      </c>
      <c r="G1242" s="19">
        <f>IF(Movies[[#This Row],[rating]]=0,"",Movies[[#This Row],[rating]])</f>
        <v>4.8520000000000003</v>
      </c>
      <c r="H1242" s="19" t="str">
        <f>IF(Movies[[#This Row],[rating]]=0,"No Rating","Rated")</f>
        <v>Rated</v>
      </c>
      <c r="I1242" s="16" t="s">
        <v>1196</v>
      </c>
      <c r="J1242" s="29" t="s">
        <v>12</v>
      </c>
      <c r="K1242" s="19">
        <v>12.747999999999999</v>
      </c>
      <c r="L1242" s="26">
        <v>226</v>
      </c>
    </row>
    <row r="1243" spans="1:12" x14ac:dyDescent="0.3">
      <c r="A1243" s="14">
        <v>71688</v>
      </c>
      <c r="B1243" s="16" t="s">
        <v>2013</v>
      </c>
      <c r="C1243" s="16" t="s">
        <v>299</v>
      </c>
      <c r="D1243" s="4">
        <v>40903</v>
      </c>
      <c r="E1243" s="23">
        <v>2011</v>
      </c>
      <c r="F1243" s="19">
        <v>6.4</v>
      </c>
      <c r="G1243" s="19">
        <f>IF(Movies[[#This Row],[rating]]=0,"",Movies[[#This Row],[rating]])</f>
        <v>6.4</v>
      </c>
      <c r="H1243" s="19" t="str">
        <f>IF(Movies[[#This Row],[rating]]=0,"No Rating","Rated")</f>
        <v>Rated</v>
      </c>
      <c r="I1243" s="16" t="s">
        <v>1164</v>
      </c>
      <c r="J1243" s="29" t="s">
        <v>12</v>
      </c>
      <c r="K1243" s="19">
        <v>12.714</v>
      </c>
      <c r="L1243" s="26">
        <v>1743</v>
      </c>
    </row>
    <row r="1244" spans="1:12" x14ac:dyDescent="0.3">
      <c r="A1244" s="14">
        <v>74725</v>
      </c>
      <c r="B1244" s="16" t="s">
        <v>2014</v>
      </c>
      <c r="C1244" s="16" t="s">
        <v>2015</v>
      </c>
      <c r="D1244" s="4">
        <v>40788</v>
      </c>
      <c r="E1244" s="23">
        <v>2011</v>
      </c>
      <c r="F1244" s="19">
        <v>6.2009999999999996</v>
      </c>
      <c r="G1244" s="19">
        <f>IF(Movies[[#This Row],[rating]]=0,"",Movies[[#This Row],[rating]])</f>
        <v>6.2009999999999996</v>
      </c>
      <c r="H1244" s="19" t="str">
        <f>IF(Movies[[#This Row],[rating]]=0,"No Rating","Rated")</f>
        <v>Rated</v>
      </c>
      <c r="I1244" s="16" t="s">
        <v>2016</v>
      </c>
      <c r="J1244" s="29" t="s">
        <v>12</v>
      </c>
      <c r="K1244" s="19">
        <v>12.683</v>
      </c>
      <c r="L1244" s="26">
        <v>785</v>
      </c>
    </row>
    <row r="1245" spans="1:12" x14ac:dyDescent="0.3">
      <c r="A1245" s="14">
        <v>85545</v>
      </c>
      <c r="B1245" s="16" t="s">
        <v>2017</v>
      </c>
      <c r="C1245" s="16" t="s">
        <v>2018</v>
      </c>
      <c r="D1245" s="4">
        <v>40795</v>
      </c>
      <c r="E1245" s="23">
        <v>2011</v>
      </c>
      <c r="F1245" s="19">
        <v>5.4</v>
      </c>
      <c r="G1245" s="19">
        <f>IF(Movies[[#This Row],[rating]]=0,"",Movies[[#This Row],[rating]])</f>
        <v>5.4</v>
      </c>
      <c r="H1245" s="19" t="str">
        <f>IF(Movies[[#This Row],[rating]]=0,"No Rating","Rated")</f>
        <v>Rated</v>
      </c>
      <c r="I1245" s="16" t="s">
        <v>49</v>
      </c>
      <c r="J1245" s="29" t="s">
        <v>110</v>
      </c>
      <c r="K1245" s="19">
        <v>12.661</v>
      </c>
      <c r="L1245" s="26">
        <v>176</v>
      </c>
    </row>
    <row r="1246" spans="1:12" x14ac:dyDescent="0.3">
      <c r="A1246" s="14">
        <v>136735</v>
      </c>
      <c r="B1246" s="16" t="s">
        <v>2019</v>
      </c>
      <c r="C1246" s="16" t="s">
        <v>2020</v>
      </c>
      <c r="D1246" s="4">
        <v>40858</v>
      </c>
      <c r="E1246" s="23">
        <v>2011</v>
      </c>
      <c r="F1246" s="19">
        <v>7.1</v>
      </c>
      <c r="G1246" s="19">
        <f>IF(Movies[[#This Row],[rating]]=0,"",Movies[[#This Row],[rating]])</f>
        <v>7.1</v>
      </c>
      <c r="H1246" s="19" t="str">
        <f>IF(Movies[[#This Row],[rating]]=0,"No Rating","Rated")</f>
        <v>Rated</v>
      </c>
      <c r="I1246" s="16" t="s">
        <v>306</v>
      </c>
      <c r="J1246" s="29" t="s">
        <v>34</v>
      </c>
      <c r="K1246" s="19">
        <v>12.615</v>
      </c>
      <c r="L1246" s="26">
        <v>74</v>
      </c>
    </row>
    <row r="1247" spans="1:12" x14ac:dyDescent="0.3">
      <c r="A1247" s="14">
        <v>79516</v>
      </c>
      <c r="B1247" s="16" t="s">
        <v>2021</v>
      </c>
      <c r="C1247" s="16" t="s">
        <v>144</v>
      </c>
      <c r="D1247" s="4">
        <v>40750</v>
      </c>
      <c r="E1247" s="23">
        <v>2011</v>
      </c>
      <c r="F1247" s="19">
        <v>6.7</v>
      </c>
      <c r="G1247" s="19">
        <f>IF(Movies[[#This Row],[rating]]=0,"",Movies[[#This Row],[rating]])</f>
        <v>6.7</v>
      </c>
      <c r="H1247" s="19" t="str">
        <f>IF(Movies[[#This Row],[rating]]=0,"No Rating","Rated")</f>
        <v>Rated</v>
      </c>
      <c r="I1247" s="16" t="s">
        <v>1771</v>
      </c>
      <c r="J1247" s="29" t="s">
        <v>146</v>
      </c>
      <c r="K1247" s="19">
        <v>12.606</v>
      </c>
      <c r="L1247" s="26">
        <v>211</v>
      </c>
    </row>
    <row r="1248" spans="1:12" x14ac:dyDescent="0.3">
      <c r="A1248" s="14">
        <v>74643</v>
      </c>
      <c r="B1248" s="16" t="s">
        <v>2022</v>
      </c>
      <c r="C1248" s="16" t="s">
        <v>838</v>
      </c>
      <c r="D1248" s="4">
        <v>40828</v>
      </c>
      <c r="E1248" s="23">
        <v>2011</v>
      </c>
      <c r="F1248" s="19">
        <v>7.4560000000000004</v>
      </c>
      <c r="G1248" s="19">
        <f>IF(Movies[[#This Row],[rating]]=0,"",Movies[[#This Row],[rating]])</f>
        <v>7.4560000000000004</v>
      </c>
      <c r="H1248" s="19" t="str">
        <f>IF(Movies[[#This Row],[rating]]=0,"No Rating","Rated")</f>
        <v>Rated</v>
      </c>
      <c r="I1248" s="16" t="s">
        <v>120</v>
      </c>
      <c r="J1248" s="29" t="s">
        <v>110</v>
      </c>
      <c r="K1248" s="19">
        <v>12.568</v>
      </c>
      <c r="L1248" s="26">
        <v>3285</v>
      </c>
    </row>
    <row r="1249" spans="1:12" x14ac:dyDescent="0.3">
      <c r="A1249" s="14">
        <v>173083</v>
      </c>
      <c r="B1249" s="16" t="s">
        <v>2023</v>
      </c>
      <c r="C1249" s="16" t="s">
        <v>144</v>
      </c>
      <c r="D1249" s="4">
        <v>40698</v>
      </c>
      <c r="E1249" s="23">
        <v>2011</v>
      </c>
      <c r="F1249" s="19">
        <v>2.8</v>
      </c>
      <c r="G1249" s="19">
        <f>IF(Movies[[#This Row],[rating]]=0,"",Movies[[#This Row],[rating]])</f>
        <v>2.8</v>
      </c>
      <c r="H1249" s="19" t="str">
        <f>IF(Movies[[#This Row],[rating]]=0,"No Rating","Rated")</f>
        <v>Rated</v>
      </c>
      <c r="I1249" s="16" t="s">
        <v>170</v>
      </c>
      <c r="J1249" s="29" t="s">
        <v>146</v>
      </c>
      <c r="K1249" s="19">
        <v>12.565</v>
      </c>
      <c r="L1249" s="26">
        <v>4</v>
      </c>
    </row>
    <row r="1250" spans="1:12" x14ac:dyDescent="0.3">
      <c r="A1250" s="14">
        <v>73936</v>
      </c>
      <c r="B1250" s="16" t="s">
        <v>2024</v>
      </c>
      <c r="C1250" s="16" t="s">
        <v>416</v>
      </c>
      <c r="D1250" s="4">
        <v>40830</v>
      </c>
      <c r="E1250" s="23">
        <v>2011</v>
      </c>
      <c r="F1250" s="19">
        <v>5.6040000000000001</v>
      </c>
      <c r="G1250" s="19">
        <f>IF(Movies[[#This Row],[rating]]=0,"",Movies[[#This Row],[rating]])</f>
        <v>5.6040000000000001</v>
      </c>
      <c r="H1250" s="19" t="str">
        <f>IF(Movies[[#This Row],[rating]]=0,"No Rating","Rated")</f>
        <v>Rated</v>
      </c>
      <c r="I1250" s="16" t="s">
        <v>1133</v>
      </c>
      <c r="J1250" s="29" t="s">
        <v>12</v>
      </c>
      <c r="K1250" s="19">
        <v>12.563000000000001</v>
      </c>
      <c r="L1250" s="26">
        <v>303</v>
      </c>
    </row>
    <row r="1251" spans="1:12" x14ac:dyDescent="0.3">
      <c r="A1251" s="14">
        <v>86000</v>
      </c>
      <c r="B1251" s="16" t="s">
        <v>2025</v>
      </c>
      <c r="C1251" s="16" t="s">
        <v>94</v>
      </c>
      <c r="D1251" s="4">
        <v>40836</v>
      </c>
      <c r="E1251" s="23">
        <v>2011</v>
      </c>
      <c r="F1251" s="19">
        <v>7.8</v>
      </c>
      <c r="G1251" s="19">
        <f>IF(Movies[[#This Row],[rating]]=0,"",Movies[[#This Row],[rating]])</f>
        <v>7.8</v>
      </c>
      <c r="H1251" s="19" t="str">
        <f>IF(Movies[[#This Row],[rating]]=0,"No Rating","Rated")</f>
        <v>Rated</v>
      </c>
      <c r="I1251" s="16" t="s">
        <v>52</v>
      </c>
      <c r="J1251" s="29" t="s">
        <v>96</v>
      </c>
      <c r="K1251" s="19">
        <v>12.513999999999999</v>
      </c>
      <c r="L1251" s="26">
        <v>284</v>
      </c>
    </row>
    <row r="1252" spans="1:12" x14ac:dyDescent="0.3">
      <c r="A1252" s="14">
        <v>55420</v>
      </c>
      <c r="B1252" s="16" t="s">
        <v>2026</v>
      </c>
      <c r="C1252" s="16" t="s">
        <v>10</v>
      </c>
      <c r="D1252" s="4">
        <v>40746</v>
      </c>
      <c r="E1252" s="23">
        <v>2011</v>
      </c>
      <c r="F1252" s="19">
        <v>6.7</v>
      </c>
      <c r="G1252" s="19">
        <f>IF(Movies[[#This Row],[rating]]=0,"",Movies[[#This Row],[rating]])</f>
        <v>6.7</v>
      </c>
      <c r="H1252" s="19" t="str">
        <f>IF(Movies[[#This Row],[rating]]=0,"No Rating","Rated")</f>
        <v>Rated</v>
      </c>
      <c r="I1252" s="16" t="s">
        <v>1897</v>
      </c>
      <c r="J1252" s="29" t="s">
        <v>12</v>
      </c>
      <c r="K1252" s="19">
        <v>12.471</v>
      </c>
      <c r="L1252" s="26">
        <v>1645</v>
      </c>
    </row>
    <row r="1253" spans="1:12" x14ac:dyDescent="0.3">
      <c r="A1253" s="14">
        <v>145316</v>
      </c>
      <c r="B1253" s="16" t="s">
        <v>2027</v>
      </c>
      <c r="C1253" s="16" t="s">
        <v>432</v>
      </c>
      <c r="D1253" s="4">
        <v>40759</v>
      </c>
      <c r="E1253" s="23">
        <v>2011</v>
      </c>
      <c r="F1253" s="19">
        <v>6.0510000000000002</v>
      </c>
      <c r="G1253" s="19">
        <f>IF(Movies[[#This Row],[rating]]=0,"",Movies[[#This Row],[rating]])</f>
        <v>6.0510000000000002</v>
      </c>
      <c r="H1253" s="19" t="str">
        <f>IF(Movies[[#This Row],[rating]]=0,"No Rating","Rated")</f>
        <v>Rated</v>
      </c>
      <c r="I1253" s="16" t="s">
        <v>390</v>
      </c>
      <c r="J1253" s="29" t="s">
        <v>12</v>
      </c>
      <c r="K1253" s="19">
        <v>12.441000000000001</v>
      </c>
      <c r="L1253" s="26">
        <v>157</v>
      </c>
    </row>
    <row r="1254" spans="1:12" x14ac:dyDescent="0.3">
      <c r="A1254" s="14">
        <v>105789</v>
      </c>
      <c r="B1254" s="16" t="s">
        <v>2028</v>
      </c>
      <c r="C1254" s="16" t="s">
        <v>10</v>
      </c>
      <c r="D1254" s="4">
        <v>40664</v>
      </c>
      <c r="E1254" s="23">
        <v>2011</v>
      </c>
      <c r="F1254" s="19">
        <v>5.7</v>
      </c>
      <c r="G1254" s="19">
        <f>IF(Movies[[#This Row],[rating]]=0,"",Movies[[#This Row],[rating]])</f>
        <v>5.7</v>
      </c>
      <c r="H1254" s="19" t="str">
        <f>IF(Movies[[#This Row],[rating]]=0,"No Rating","Rated")</f>
        <v>Rated</v>
      </c>
      <c r="I1254" s="16" t="s">
        <v>120</v>
      </c>
      <c r="J1254" s="29" t="s">
        <v>12</v>
      </c>
      <c r="K1254" s="19">
        <v>12.34</v>
      </c>
      <c r="L1254" s="26">
        <v>49</v>
      </c>
    </row>
    <row r="1255" spans="1:12" x14ac:dyDescent="0.3">
      <c r="A1255" s="14">
        <v>62630</v>
      </c>
      <c r="B1255" s="16" t="s">
        <v>2029</v>
      </c>
      <c r="C1255" s="16" t="s">
        <v>604</v>
      </c>
      <c r="D1255" s="4">
        <v>40585</v>
      </c>
      <c r="E1255" s="23">
        <v>2011</v>
      </c>
      <c r="F1255" s="19">
        <v>6.7</v>
      </c>
      <c r="G1255" s="19">
        <f>IF(Movies[[#This Row],[rating]]=0,"",Movies[[#This Row],[rating]])</f>
        <v>6.7</v>
      </c>
      <c r="H1255" s="19" t="str">
        <f>IF(Movies[[#This Row],[rating]]=0,"No Rating","Rated")</f>
        <v>Rated</v>
      </c>
      <c r="I1255" s="16" t="s">
        <v>2030</v>
      </c>
      <c r="J1255" s="29" t="s">
        <v>12</v>
      </c>
      <c r="K1255" s="19">
        <v>12.329000000000001</v>
      </c>
      <c r="L1255" s="26">
        <v>560</v>
      </c>
    </row>
    <row r="1256" spans="1:12" x14ac:dyDescent="0.3">
      <c r="A1256" s="14">
        <v>38319</v>
      </c>
      <c r="B1256" s="16" t="s">
        <v>2031</v>
      </c>
      <c r="C1256" s="16" t="s">
        <v>10</v>
      </c>
      <c r="D1256" s="4">
        <v>40641</v>
      </c>
      <c r="E1256" s="23">
        <v>2011</v>
      </c>
      <c r="F1256" s="19">
        <v>5.3</v>
      </c>
      <c r="G1256" s="19">
        <f>IF(Movies[[#This Row],[rating]]=0,"",Movies[[#This Row],[rating]])</f>
        <v>5.3</v>
      </c>
      <c r="H1256" s="19" t="str">
        <f>IF(Movies[[#This Row],[rating]]=0,"No Rating","Rated")</f>
        <v>Rated</v>
      </c>
      <c r="I1256" s="16" t="s">
        <v>2032</v>
      </c>
      <c r="J1256" s="29" t="s">
        <v>12</v>
      </c>
      <c r="K1256" s="19">
        <v>12.141999999999999</v>
      </c>
      <c r="L1256" s="26">
        <v>1339</v>
      </c>
    </row>
    <row r="1257" spans="1:12" x14ac:dyDescent="0.3">
      <c r="A1257" s="14">
        <v>81250</v>
      </c>
      <c r="B1257" s="16" t="s">
        <v>2033</v>
      </c>
      <c r="C1257" s="16" t="s">
        <v>10</v>
      </c>
      <c r="D1257" s="4">
        <v>40858</v>
      </c>
      <c r="E1257" s="23">
        <v>2011</v>
      </c>
      <c r="F1257" s="19">
        <v>6.6749999999999998</v>
      </c>
      <c r="G1257" s="19">
        <f>IF(Movies[[#This Row],[rating]]=0,"",Movies[[#This Row],[rating]])</f>
        <v>6.6749999999999998</v>
      </c>
      <c r="H1257" s="19" t="str">
        <f>IF(Movies[[#This Row],[rating]]=0,"No Rating","Rated")</f>
        <v>Rated</v>
      </c>
      <c r="I1257" s="16" t="s">
        <v>2034</v>
      </c>
      <c r="J1257" s="29" t="s">
        <v>12</v>
      </c>
      <c r="K1257" s="19">
        <v>12.08</v>
      </c>
      <c r="L1257" s="26">
        <v>758</v>
      </c>
    </row>
    <row r="1258" spans="1:12" x14ac:dyDescent="0.3">
      <c r="A1258" s="14">
        <v>50725</v>
      </c>
      <c r="B1258" s="16" t="s">
        <v>2035</v>
      </c>
      <c r="C1258" s="16" t="s">
        <v>1075</v>
      </c>
      <c r="D1258" s="4">
        <v>40606</v>
      </c>
      <c r="E1258" s="23">
        <v>2011</v>
      </c>
      <c r="F1258" s="19">
        <v>5.9790000000000001</v>
      </c>
      <c r="G1258" s="19">
        <f>IF(Movies[[#This Row],[rating]]=0,"",Movies[[#This Row],[rating]])</f>
        <v>5.9790000000000001</v>
      </c>
      <c r="H1258" s="19" t="str">
        <f>IF(Movies[[#This Row],[rating]]=0,"No Rating","Rated")</f>
        <v>Rated</v>
      </c>
      <c r="I1258" s="16" t="s">
        <v>197</v>
      </c>
      <c r="J1258" s="29" t="s">
        <v>12</v>
      </c>
      <c r="K1258" s="19">
        <v>12.047000000000001</v>
      </c>
      <c r="L1258" s="26">
        <v>680</v>
      </c>
    </row>
    <row r="1259" spans="1:12" x14ac:dyDescent="0.3">
      <c r="A1259" s="14">
        <v>67911</v>
      </c>
      <c r="B1259" s="16" t="s">
        <v>2036</v>
      </c>
      <c r="C1259" s="16" t="s">
        <v>10</v>
      </c>
      <c r="D1259" s="4">
        <v>40795</v>
      </c>
      <c r="E1259" s="23">
        <v>2011</v>
      </c>
      <c r="F1259" s="19">
        <v>4.3</v>
      </c>
      <c r="G1259" s="19">
        <f>IF(Movies[[#This Row],[rating]]=0,"",Movies[[#This Row],[rating]])</f>
        <v>4.3</v>
      </c>
      <c r="H1259" s="19" t="str">
        <f>IF(Movies[[#This Row],[rating]]=0,"No Rating","Rated")</f>
        <v>Rated</v>
      </c>
      <c r="I1259" s="16" t="s">
        <v>30</v>
      </c>
      <c r="J1259" s="29" t="s">
        <v>12</v>
      </c>
      <c r="K1259" s="19">
        <v>11.964</v>
      </c>
      <c r="L1259" s="26">
        <v>177</v>
      </c>
    </row>
    <row r="1260" spans="1:12" x14ac:dyDescent="0.3">
      <c r="A1260" s="14">
        <v>77499</v>
      </c>
      <c r="B1260" s="16" t="s">
        <v>2037</v>
      </c>
      <c r="C1260" s="16" t="s">
        <v>10</v>
      </c>
      <c r="D1260" s="4">
        <v>40850</v>
      </c>
      <c r="E1260" s="23">
        <v>2011</v>
      </c>
      <c r="F1260" s="19">
        <v>6.7</v>
      </c>
      <c r="G1260" s="19">
        <f>IF(Movies[[#This Row],[rating]]=0,"",Movies[[#This Row],[rating]])</f>
        <v>6.7</v>
      </c>
      <c r="H1260" s="19" t="str">
        <f>IF(Movies[[#This Row],[rating]]=0,"No Rating","Rated")</f>
        <v>Rated</v>
      </c>
      <c r="I1260" s="16" t="s">
        <v>390</v>
      </c>
      <c r="J1260" s="29" t="s">
        <v>12</v>
      </c>
      <c r="K1260" s="19">
        <v>11.948</v>
      </c>
      <c r="L1260" s="26">
        <v>307</v>
      </c>
    </row>
    <row r="1261" spans="1:12" x14ac:dyDescent="0.3">
      <c r="A1261" s="14">
        <v>76122</v>
      </c>
      <c r="B1261" s="16" t="s">
        <v>2038</v>
      </c>
      <c r="C1261" s="16" t="s">
        <v>10</v>
      </c>
      <c r="D1261" s="4">
        <v>40799</v>
      </c>
      <c r="E1261" s="23">
        <v>2011</v>
      </c>
      <c r="F1261" s="19">
        <v>6.3</v>
      </c>
      <c r="G1261" s="19">
        <f>IF(Movies[[#This Row],[rating]]=0,"",Movies[[#This Row],[rating]])</f>
        <v>6.3</v>
      </c>
      <c r="H1261" s="19" t="str">
        <f>IF(Movies[[#This Row],[rating]]=0,"No Rating","Rated")</f>
        <v>Rated</v>
      </c>
      <c r="I1261" s="16" t="s">
        <v>2039</v>
      </c>
      <c r="J1261" s="29" t="s">
        <v>12</v>
      </c>
      <c r="K1261" s="19">
        <v>11.93</v>
      </c>
      <c r="L1261" s="26">
        <v>557</v>
      </c>
    </row>
    <row r="1262" spans="1:12" x14ac:dyDescent="0.3">
      <c r="A1262" s="14">
        <v>50357</v>
      </c>
      <c r="B1262" s="16" t="s">
        <v>2040</v>
      </c>
      <c r="C1262" s="16" t="s">
        <v>2041</v>
      </c>
      <c r="D1262" s="4">
        <v>40744</v>
      </c>
      <c r="E1262" s="23">
        <v>2011</v>
      </c>
      <c r="F1262" s="19">
        <v>5.3</v>
      </c>
      <c r="G1262" s="19">
        <f>IF(Movies[[#This Row],[rating]]=0,"",Movies[[#This Row],[rating]])</f>
        <v>5.3</v>
      </c>
      <c r="H1262" s="19" t="str">
        <f>IF(Movies[[#This Row],[rating]]=0,"No Rating","Rated")</f>
        <v>Rated</v>
      </c>
      <c r="I1262" s="16" t="s">
        <v>865</v>
      </c>
      <c r="J1262" s="29" t="s">
        <v>12</v>
      </c>
      <c r="K1262" s="19">
        <v>11.904999999999999</v>
      </c>
      <c r="L1262" s="26">
        <v>1004</v>
      </c>
    </row>
    <row r="1263" spans="1:12" x14ac:dyDescent="0.3">
      <c r="A1263" s="14">
        <v>89708</v>
      </c>
      <c r="B1263" s="16" t="s">
        <v>2042</v>
      </c>
      <c r="C1263" s="16" t="s">
        <v>2043</v>
      </c>
      <c r="D1263" s="4">
        <v>40802</v>
      </c>
      <c r="E1263" s="23">
        <v>2011</v>
      </c>
      <c r="F1263" s="19">
        <v>8.1</v>
      </c>
      <c r="G1263" s="19">
        <f>IF(Movies[[#This Row],[rating]]=0,"",Movies[[#This Row],[rating]])</f>
        <v>8.1</v>
      </c>
      <c r="H1263" s="19" t="str">
        <f>IF(Movies[[#This Row],[rating]]=0,"No Rating","Rated")</f>
        <v>Rated</v>
      </c>
      <c r="I1263" s="16" t="s">
        <v>329</v>
      </c>
      <c r="J1263" s="29" t="s">
        <v>12</v>
      </c>
      <c r="K1263" s="19">
        <v>11.898999999999999</v>
      </c>
      <c r="L1263" s="26">
        <v>618</v>
      </c>
    </row>
    <row r="1264" spans="1:12" x14ac:dyDescent="0.3">
      <c r="A1264" s="14">
        <v>59117</v>
      </c>
      <c r="B1264" s="16" t="s">
        <v>2044</v>
      </c>
      <c r="C1264" s="16" t="s">
        <v>51</v>
      </c>
      <c r="D1264" s="4">
        <v>40613</v>
      </c>
      <c r="E1264" s="23">
        <v>2011</v>
      </c>
      <c r="F1264" s="19">
        <v>5.5</v>
      </c>
      <c r="G1264" s="19">
        <f>IF(Movies[[#This Row],[rating]]=0,"",Movies[[#This Row],[rating]])</f>
        <v>5.5</v>
      </c>
      <c r="H1264" s="19" t="str">
        <f>IF(Movies[[#This Row],[rating]]=0,"No Rating","Rated")</f>
        <v>Rated</v>
      </c>
      <c r="I1264" s="16" t="s">
        <v>1486</v>
      </c>
      <c r="J1264" s="29" t="s">
        <v>34</v>
      </c>
      <c r="K1264" s="19">
        <v>11.875</v>
      </c>
      <c r="L1264" s="26">
        <v>166</v>
      </c>
    </row>
    <row r="1265" spans="1:12" x14ac:dyDescent="0.3">
      <c r="A1265" s="14">
        <v>75198</v>
      </c>
      <c r="B1265" s="16" t="s">
        <v>2045</v>
      </c>
      <c r="C1265" s="16" t="s">
        <v>108</v>
      </c>
      <c r="D1265" s="4">
        <v>40821</v>
      </c>
      <c r="E1265" s="23">
        <v>2011</v>
      </c>
      <c r="F1265" s="19">
        <v>5.4909999999999997</v>
      </c>
      <c r="G1265" s="19">
        <f>IF(Movies[[#This Row],[rating]]=0,"",Movies[[#This Row],[rating]])</f>
        <v>5.4909999999999997</v>
      </c>
      <c r="H1265" s="19" t="str">
        <f>IF(Movies[[#This Row],[rating]]=0,"No Rating","Rated")</f>
        <v>Rated</v>
      </c>
      <c r="I1265" s="16" t="s">
        <v>30</v>
      </c>
      <c r="J1265" s="29" t="s">
        <v>110</v>
      </c>
      <c r="K1265" s="19">
        <v>11.869</v>
      </c>
      <c r="L1265" s="26">
        <v>522</v>
      </c>
    </row>
    <row r="1266" spans="1:12" x14ac:dyDescent="0.3">
      <c r="A1266" s="14">
        <v>94047</v>
      </c>
      <c r="B1266" s="16" t="s">
        <v>2046</v>
      </c>
      <c r="C1266" s="16" t="s">
        <v>94</v>
      </c>
      <c r="D1266" s="4">
        <v>40898</v>
      </c>
      <c r="E1266" s="23">
        <v>2011</v>
      </c>
      <c r="F1266" s="19">
        <v>7.8520000000000003</v>
      </c>
      <c r="G1266" s="19">
        <f>IF(Movies[[#This Row],[rating]]=0,"",Movies[[#This Row],[rating]])</f>
        <v>7.8520000000000003</v>
      </c>
      <c r="H1266" s="19" t="str">
        <f>IF(Movies[[#This Row],[rating]]=0,"No Rating","Rated")</f>
        <v>Rated</v>
      </c>
      <c r="I1266" s="16" t="s">
        <v>2047</v>
      </c>
      <c r="J1266" s="29" t="s">
        <v>96</v>
      </c>
      <c r="K1266" s="19">
        <v>11.868</v>
      </c>
      <c r="L1266" s="26">
        <v>394</v>
      </c>
    </row>
    <row r="1267" spans="1:12" x14ac:dyDescent="0.3">
      <c r="A1267" s="14">
        <v>57157</v>
      </c>
      <c r="B1267" s="16" t="s">
        <v>2048</v>
      </c>
      <c r="C1267" s="16" t="s">
        <v>10</v>
      </c>
      <c r="D1267" s="4">
        <v>40858</v>
      </c>
      <c r="E1267" s="23">
        <v>2011</v>
      </c>
      <c r="F1267" s="19">
        <v>5.8</v>
      </c>
      <c r="G1267" s="19">
        <f>IF(Movies[[#This Row],[rating]]=0,"",Movies[[#This Row],[rating]])</f>
        <v>5.8</v>
      </c>
      <c r="H1267" s="19" t="str">
        <f>IF(Movies[[#This Row],[rating]]=0,"No Rating","Rated")</f>
        <v>Rated</v>
      </c>
      <c r="I1267" s="16" t="s">
        <v>180</v>
      </c>
      <c r="J1267" s="29" t="s">
        <v>12</v>
      </c>
      <c r="K1267" s="19">
        <v>11.847</v>
      </c>
      <c r="L1267" s="26">
        <v>1263</v>
      </c>
    </row>
    <row r="1268" spans="1:12" x14ac:dyDescent="0.3">
      <c r="A1268" s="14">
        <v>70575</v>
      </c>
      <c r="B1268" s="16" t="s">
        <v>2049</v>
      </c>
      <c r="C1268" s="16" t="s">
        <v>10</v>
      </c>
      <c r="D1268" s="4">
        <v>40785</v>
      </c>
      <c r="E1268" s="23">
        <v>2011</v>
      </c>
      <c r="F1268" s="19">
        <v>4.0999999999999996</v>
      </c>
      <c r="G1268" s="19">
        <f>IF(Movies[[#This Row],[rating]]=0,"",Movies[[#This Row],[rating]])</f>
        <v>4.0999999999999996</v>
      </c>
      <c r="H1268" s="19" t="str">
        <f>IF(Movies[[#This Row],[rating]]=0,"No Rating","Rated")</f>
        <v>Rated</v>
      </c>
      <c r="I1268" s="16" t="s">
        <v>132</v>
      </c>
      <c r="J1268" s="29" t="s">
        <v>12</v>
      </c>
      <c r="K1268" s="19">
        <v>11.757</v>
      </c>
      <c r="L1268" s="26">
        <v>135</v>
      </c>
    </row>
    <row r="1269" spans="1:12" x14ac:dyDescent="0.3">
      <c r="A1269" s="14">
        <v>59118</v>
      </c>
      <c r="B1269" s="16" t="s">
        <v>2050</v>
      </c>
      <c r="C1269" s="16" t="s">
        <v>108</v>
      </c>
      <c r="D1269" s="4">
        <v>40645</v>
      </c>
      <c r="E1269" s="23">
        <v>2011</v>
      </c>
      <c r="F1269" s="19">
        <v>6.4160000000000004</v>
      </c>
      <c r="G1269" s="19">
        <f>IF(Movies[[#This Row],[rating]]=0,"",Movies[[#This Row],[rating]])</f>
        <v>6.4160000000000004</v>
      </c>
      <c r="H1269" s="19" t="str">
        <f>IF(Movies[[#This Row],[rating]]=0,"No Rating","Rated")</f>
        <v>Rated</v>
      </c>
      <c r="I1269" s="16" t="s">
        <v>78</v>
      </c>
      <c r="J1269" s="29" t="s">
        <v>110</v>
      </c>
      <c r="K1269" s="19">
        <v>11.731</v>
      </c>
      <c r="L1269" s="26">
        <v>208</v>
      </c>
    </row>
    <row r="1270" spans="1:12" x14ac:dyDescent="0.3">
      <c r="A1270" s="14">
        <v>81003</v>
      </c>
      <c r="B1270" s="16" t="s">
        <v>2051</v>
      </c>
      <c r="C1270" s="16" t="s">
        <v>10</v>
      </c>
      <c r="D1270" s="4">
        <v>40889</v>
      </c>
      <c r="E1270" s="23">
        <v>2011</v>
      </c>
      <c r="F1270" s="19">
        <v>6.4</v>
      </c>
      <c r="G1270" s="19">
        <f>IF(Movies[[#This Row],[rating]]=0,"",Movies[[#This Row],[rating]])</f>
        <v>6.4</v>
      </c>
      <c r="H1270" s="19" t="str">
        <f>IF(Movies[[#This Row],[rating]]=0,"No Rating","Rated")</f>
        <v>Rated</v>
      </c>
      <c r="I1270" s="16" t="s">
        <v>645</v>
      </c>
      <c r="J1270" s="29" t="s">
        <v>12</v>
      </c>
      <c r="K1270" s="19">
        <v>11.724</v>
      </c>
      <c r="L1270" s="26">
        <v>259</v>
      </c>
    </row>
    <row r="1271" spans="1:12" x14ac:dyDescent="0.3">
      <c r="A1271" s="14">
        <v>74536</v>
      </c>
      <c r="B1271" s="16" t="s">
        <v>2052</v>
      </c>
      <c r="C1271" s="16" t="s">
        <v>10</v>
      </c>
      <c r="D1271" s="4">
        <v>40851</v>
      </c>
      <c r="E1271" s="23">
        <v>2011</v>
      </c>
      <c r="F1271" s="19">
        <v>5.0999999999999996</v>
      </c>
      <c r="G1271" s="19">
        <f>IF(Movies[[#This Row],[rating]]=0,"",Movies[[#This Row],[rating]])</f>
        <v>5.0999999999999996</v>
      </c>
      <c r="H1271" s="19" t="str">
        <f>IF(Movies[[#This Row],[rating]]=0,"No Rating","Rated")</f>
        <v>Rated</v>
      </c>
      <c r="I1271" s="16" t="s">
        <v>542</v>
      </c>
      <c r="J1271" s="29" t="s">
        <v>12</v>
      </c>
      <c r="K1271" s="19">
        <v>11.706</v>
      </c>
      <c r="L1271" s="26">
        <v>312</v>
      </c>
    </row>
    <row r="1272" spans="1:12" x14ac:dyDescent="0.3">
      <c r="A1272" s="14">
        <v>74879</v>
      </c>
      <c r="B1272" s="16" t="s">
        <v>2053</v>
      </c>
      <c r="C1272" s="16" t="s">
        <v>2054</v>
      </c>
      <c r="D1272" s="4">
        <v>40809</v>
      </c>
      <c r="E1272" s="23">
        <v>2011</v>
      </c>
      <c r="F1272" s="19">
        <v>7.5</v>
      </c>
      <c r="G1272" s="19">
        <f>IF(Movies[[#This Row],[rating]]=0,"",Movies[[#This Row],[rating]])</f>
        <v>7.5</v>
      </c>
      <c r="H1272" s="19" t="str">
        <f>IF(Movies[[#This Row],[rating]]=0,"No Rating","Rated")</f>
        <v>Rated</v>
      </c>
      <c r="I1272" s="16" t="s">
        <v>306</v>
      </c>
      <c r="J1272" s="29" t="s">
        <v>881</v>
      </c>
      <c r="K1272" s="19">
        <v>11.682</v>
      </c>
      <c r="L1272" s="26">
        <v>484</v>
      </c>
    </row>
    <row r="1273" spans="1:12" x14ac:dyDescent="0.3">
      <c r="A1273" s="14">
        <v>45658</v>
      </c>
      <c r="B1273" s="16" t="s">
        <v>2055</v>
      </c>
      <c r="C1273" s="16" t="s">
        <v>10</v>
      </c>
      <c r="D1273" s="4">
        <v>40676</v>
      </c>
      <c r="E1273" s="23">
        <v>2011</v>
      </c>
      <c r="F1273" s="19">
        <v>6.1550000000000002</v>
      </c>
      <c r="G1273" s="19">
        <f>IF(Movies[[#This Row],[rating]]=0,"",Movies[[#This Row],[rating]])</f>
        <v>6.1550000000000002</v>
      </c>
      <c r="H1273" s="19" t="str">
        <f>IF(Movies[[#This Row],[rating]]=0,"No Rating","Rated")</f>
        <v>Rated</v>
      </c>
      <c r="I1273" s="16" t="s">
        <v>197</v>
      </c>
      <c r="J1273" s="29" t="s">
        <v>12</v>
      </c>
      <c r="K1273" s="19">
        <v>11.597</v>
      </c>
      <c r="L1273" s="26">
        <v>611</v>
      </c>
    </row>
    <row r="1274" spans="1:12" x14ac:dyDescent="0.3">
      <c r="A1274" s="14">
        <v>57120</v>
      </c>
      <c r="B1274" s="16" t="s">
        <v>2056</v>
      </c>
      <c r="C1274" s="16" t="s">
        <v>10</v>
      </c>
      <c r="D1274" s="4">
        <v>40641</v>
      </c>
      <c r="E1274" s="23">
        <v>2011</v>
      </c>
      <c r="F1274" s="19">
        <v>6.5</v>
      </c>
      <c r="G1274" s="19">
        <f>IF(Movies[[#This Row],[rating]]=0,"",Movies[[#This Row],[rating]])</f>
        <v>6.5</v>
      </c>
      <c r="H1274" s="19" t="str">
        <f>IF(Movies[[#This Row],[rating]]=0,"No Rating","Rated")</f>
        <v>Rated</v>
      </c>
      <c r="I1274" s="16" t="s">
        <v>2057</v>
      </c>
      <c r="J1274" s="29" t="s">
        <v>12</v>
      </c>
      <c r="K1274" s="19">
        <v>11.577999999999999</v>
      </c>
      <c r="L1274" s="26">
        <v>275</v>
      </c>
    </row>
    <row r="1275" spans="1:12" x14ac:dyDescent="0.3">
      <c r="A1275" s="14">
        <v>62837</v>
      </c>
      <c r="B1275" s="16" t="s">
        <v>2058</v>
      </c>
      <c r="C1275" s="16" t="s">
        <v>10</v>
      </c>
      <c r="D1275" s="4">
        <v>40808</v>
      </c>
      <c r="E1275" s="23">
        <v>2011</v>
      </c>
      <c r="F1275" s="19">
        <v>6.9</v>
      </c>
      <c r="G1275" s="19">
        <f>IF(Movies[[#This Row],[rating]]=0,"",Movies[[#This Row],[rating]])</f>
        <v>6.9</v>
      </c>
      <c r="H1275" s="19" t="str">
        <f>IF(Movies[[#This Row],[rating]]=0,"No Rating","Rated")</f>
        <v>Rated</v>
      </c>
      <c r="I1275" s="16" t="s">
        <v>695</v>
      </c>
      <c r="J1275" s="29" t="s">
        <v>12</v>
      </c>
      <c r="K1275" s="19">
        <v>11.555</v>
      </c>
      <c r="L1275" s="26">
        <v>650</v>
      </c>
    </row>
    <row r="1276" spans="1:12" x14ac:dyDescent="0.3">
      <c r="A1276" s="14">
        <v>89623</v>
      </c>
      <c r="B1276" s="16" t="s">
        <v>2059</v>
      </c>
      <c r="C1276" s="16" t="s">
        <v>94</v>
      </c>
      <c r="D1276" s="4">
        <v>40752</v>
      </c>
      <c r="E1276" s="23">
        <v>2011</v>
      </c>
      <c r="F1276" s="19">
        <v>7.8</v>
      </c>
      <c r="G1276" s="19">
        <f>IF(Movies[[#This Row],[rating]]=0,"",Movies[[#This Row],[rating]])</f>
        <v>7.8</v>
      </c>
      <c r="H1276" s="19" t="str">
        <f>IF(Movies[[#This Row],[rating]]=0,"No Rating","Rated")</f>
        <v>Rated</v>
      </c>
      <c r="I1276" s="16" t="s">
        <v>2060</v>
      </c>
      <c r="J1276" s="29" t="s">
        <v>96</v>
      </c>
      <c r="K1276" s="19">
        <v>11.5</v>
      </c>
      <c r="L1276" s="26">
        <v>133</v>
      </c>
    </row>
    <row r="1277" spans="1:12" x14ac:dyDescent="0.3">
      <c r="A1277" s="14">
        <v>79464</v>
      </c>
      <c r="B1277" s="16" t="s">
        <v>2061</v>
      </c>
      <c r="C1277" s="16" t="s">
        <v>595</v>
      </c>
      <c r="D1277" s="4">
        <v>40858</v>
      </c>
      <c r="E1277" s="23">
        <v>2011</v>
      </c>
      <c r="F1277" s="19">
        <v>7.3</v>
      </c>
      <c r="G1277" s="19">
        <f>IF(Movies[[#This Row],[rating]]=0,"",Movies[[#This Row],[rating]])</f>
        <v>7.3</v>
      </c>
      <c r="H1277" s="19" t="str">
        <f>IF(Movies[[#This Row],[rating]]=0,"No Rating","Rated")</f>
        <v>Rated</v>
      </c>
      <c r="I1277" s="16" t="s">
        <v>1089</v>
      </c>
      <c r="J1277" s="29" t="s">
        <v>142</v>
      </c>
      <c r="K1277" s="19">
        <v>11.459</v>
      </c>
      <c r="L1277" s="26">
        <v>196</v>
      </c>
    </row>
    <row r="1278" spans="1:12" x14ac:dyDescent="0.3">
      <c r="A1278" s="14">
        <v>58232</v>
      </c>
      <c r="B1278" s="16" t="s">
        <v>2062</v>
      </c>
      <c r="C1278" s="16" t="s">
        <v>2063</v>
      </c>
      <c r="D1278" s="4">
        <v>40576</v>
      </c>
      <c r="E1278" s="23">
        <v>2011</v>
      </c>
      <c r="F1278" s="19">
        <v>6.4</v>
      </c>
      <c r="G1278" s="19">
        <f>IF(Movies[[#This Row],[rating]]=0,"",Movies[[#This Row],[rating]])</f>
        <v>6.4</v>
      </c>
      <c r="H1278" s="19" t="str">
        <f>IF(Movies[[#This Row],[rating]]=0,"No Rating","Rated")</f>
        <v>Rated</v>
      </c>
      <c r="I1278" s="16" t="s">
        <v>273</v>
      </c>
      <c r="J1278" s="29" t="s">
        <v>12</v>
      </c>
      <c r="K1278" s="19">
        <v>11.449</v>
      </c>
      <c r="L1278" s="26">
        <v>639</v>
      </c>
    </row>
    <row r="1279" spans="1:12" x14ac:dyDescent="0.3">
      <c r="A1279" s="14">
        <v>49012</v>
      </c>
      <c r="B1279" s="16" t="s">
        <v>2064</v>
      </c>
      <c r="C1279" s="16" t="s">
        <v>10</v>
      </c>
      <c r="D1279" s="4">
        <v>40641</v>
      </c>
      <c r="E1279" s="23">
        <v>2011</v>
      </c>
      <c r="F1279" s="19">
        <v>5.5</v>
      </c>
      <c r="G1279" s="19">
        <f>IF(Movies[[#This Row],[rating]]=0,"",Movies[[#This Row],[rating]])</f>
        <v>5.5</v>
      </c>
      <c r="H1279" s="19" t="str">
        <f>IF(Movies[[#This Row],[rating]]=0,"No Rating","Rated")</f>
        <v>Rated</v>
      </c>
      <c r="I1279" s="16" t="s">
        <v>273</v>
      </c>
      <c r="J1279" s="29" t="s">
        <v>12</v>
      </c>
      <c r="K1279" s="19">
        <v>11.397</v>
      </c>
      <c r="L1279" s="26">
        <v>740</v>
      </c>
    </row>
    <row r="1280" spans="1:12" x14ac:dyDescent="0.3">
      <c r="A1280" s="14">
        <v>65229</v>
      </c>
      <c r="B1280" s="16" t="s">
        <v>2065</v>
      </c>
      <c r="C1280" s="16" t="s">
        <v>108</v>
      </c>
      <c r="D1280" s="4">
        <v>40653</v>
      </c>
      <c r="E1280" s="23">
        <v>2011</v>
      </c>
      <c r="F1280" s="19">
        <v>7.3</v>
      </c>
      <c r="G1280" s="19">
        <f>IF(Movies[[#This Row],[rating]]=0,"",Movies[[#This Row],[rating]])</f>
        <v>7.3</v>
      </c>
      <c r="H1280" s="19" t="str">
        <f>IF(Movies[[#This Row],[rating]]=0,"No Rating","Rated")</f>
        <v>Rated</v>
      </c>
      <c r="I1280" s="16" t="s">
        <v>49</v>
      </c>
      <c r="J1280" s="29" t="s">
        <v>110</v>
      </c>
      <c r="K1280" s="19">
        <v>11.346</v>
      </c>
      <c r="L1280" s="26">
        <v>695</v>
      </c>
    </row>
    <row r="1281" spans="1:12" x14ac:dyDescent="0.3">
      <c r="A1281" s="14">
        <v>79553</v>
      </c>
      <c r="B1281" s="16" t="s">
        <v>2066</v>
      </c>
      <c r="C1281" s="16" t="s">
        <v>94</v>
      </c>
      <c r="D1281" s="4">
        <v>40744</v>
      </c>
      <c r="E1281" s="23">
        <v>2011</v>
      </c>
      <c r="F1281" s="19">
        <v>7.2</v>
      </c>
      <c r="G1281" s="19">
        <f>IF(Movies[[#This Row],[rating]]=0,"",Movies[[#This Row],[rating]])</f>
        <v>7.2</v>
      </c>
      <c r="H1281" s="19" t="str">
        <f>IF(Movies[[#This Row],[rating]]=0,"No Rating","Rated")</f>
        <v>Rated</v>
      </c>
      <c r="I1281" s="16" t="s">
        <v>2067</v>
      </c>
      <c r="J1281" s="29" t="s">
        <v>96</v>
      </c>
      <c r="K1281" s="19">
        <v>11.321</v>
      </c>
      <c r="L1281" s="26">
        <v>187</v>
      </c>
    </row>
    <row r="1282" spans="1:12" x14ac:dyDescent="0.3">
      <c r="A1282" s="14">
        <v>78363</v>
      </c>
      <c r="B1282" s="16" t="s">
        <v>2068</v>
      </c>
      <c r="C1282" s="16" t="s">
        <v>108</v>
      </c>
      <c r="D1282" s="4">
        <v>40723</v>
      </c>
      <c r="E1282" s="23">
        <v>2011</v>
      </c>
      <c r="F1282" s="19">
        <v>6.5179999999999998</v>
      </c>
      <c r="G1282" s="19">
        <f>IF(Movies[[#This Row],[rating]]=0,"",Movies[[#This Row],[rating]])</f>
        <v>6.5179999999999998</v>
      </c>
      <c r="H1282" s="19" t="str">
        <f>IF(Movies[[#This Row],[rating]]=0,"No Rating","Rated")</f>
        <v>Rated</v>
      </c>
      <c r="I1282" s="16" t="s">
        <v>49</v>
      </c>
      <c r="J1282" s="29" t="s">
        <v>110</v>
      </c>
      <c r="K1282" s="19">
        <v>11.295999999999999</v>
      </c>
      <c r="L1282" s="26">
        <v>82</v>
      </c>
    </row>
    <row r="1283" spans="1:12" x14ac:dyDescent="0.3">
      <c r="A1283" s="14">
        <v>63493</v>
      </c>
      <c r="B1283" s="16" t="s">
        <v>2069</v>
      </c>
      <c r="C1283" s="16" t="s">
        <v>1627</v>
      </c>
      <c r="D1283" s="4">
        <v>40669</v>
      </c>
      <c r="E1283" s="23">
        <v>2011</v>
      </c>
      <c r="F1283" s="19">
        <v>6.133</v>
      </c>
      <c r="G1283" s="19">
        <f>IF(Movies[[#This Row],[rating]]=0,"",Movies[[#This Row],[rating]])</f>
        <v>6.133</v>
      </c>
      <c r="H1283" s="19" t="str">
        <f>IF(Movies[[#This Row],[rating]]=0,"No Rating","Rated")</f>
        <v>Rated</v>
      </c>
      <c r="I1283" s="16" t="s">
        <v>239</v>
      </c>
      <c r="J1283" s="29" t="s">
        <v>12</v>
      </c>
      <c r="K1283" s="19">
        <v>11.291</v>
      </c>
      <c r="L1283" s="26">
        <v>349</v>
      </c>
    </row>
    <row r="1284" spans="1:12" x14ac:dyDescent="0.3">
      <c r="A1284" s="14">
        <v>121442</v>
      </c>
      <c r="B1284" s="16" t="s">
        <v>2070</v>
      </c>
      <c r="C1284" s="16" t="s">
        <v>1323</v>
      </c>
      <c r="D1284" s="4">
        <v>40545</v>
      </c>
      <c r="E1284" s="23">
        <v>2011</v>
      </c>
      <c r="F1284" s="19">
        <v>5.6</v>
      </c>
      <c r="G1284" s="19">
        <f>IF(Movies[[#This Row],[rating]]=0,"",Movies[[#This Row],[rating]])</f>
        <v>5.6</v>
      </c>
      <c r="H1284" s="19" t="str">
        <f>IF(Movies[[#This Row],[rating]]=0,"No Rating","Rated")</f>
        <v>Rated</v>
      </c>
      <c r="I1284" s="16" t="s">
        <v>2071</v>
      </c>
      <c r="J1284" s="29" t="s">
        <v>12</v>
      </c>
      <c r="K1284" s="19">
        <v>11.282</v>
      </c>
      <c r="L1284" s="26">
        <v>58</v>
      </c>
    </row>
    <row r="1285" spans="1:12" x14ac:dyDescent="0.3">
      <c r="A1285" s="14">
        <v>65851</v>
      </c>
      <c r="B1285" s="16" t="s">
        <v>2072</v>
      </c>
      <c r="C1285" s="16" t="s">
        <v>10</v>
      </c>
      <c r="D1285" s="4">
        <v>40634</v>
      </c>
      <c r="E1285" s="23">
        <v>2011</v>
      </c>
      <c r="F1285" s="19">
        <v>6.33</v>
      </c>
      <c r="G1285" s="19">
        <f>IF(Movies[[#This Row],[rating]]=0,"",Movies[[#This Row],[rating]])</f>
        <v>6.33</v>
      </c>
      <c r="H1285" s="19" t="str">
        <f>IF(Movies[[#This Row],[rating]]=0,"No Rating","Rated")</f>
        <v>Rated</v>
      </c>
      <c r="I1285" s="16" t="s">
        <v>380</v>
      </c>
      <c r="J1285" s="29" t="s">
        <v>12</v>
      </c>
      <c r="K1285" s="19">
        <v>11.266999999999999</v>
      </c>
      <c r="L1285" s="26">
        <v>619</v>
      </c>
    </row>
    <row r="1286" spans="1:12" x14ac:dyDescent="0.3">
      <c r="A1286" s="14">
        <v>65034</v>
      </c>
      <c r="B1286" s="16" t="s">
        <v>2073</v>
      </c>
      <c r="C1286" s="16" t="s">
        <v>10</v>
      </c>
      <c r="D1286" s="4">
        <v>40872</v>
      </c>
      <c r="E1286" s="23">
        <v>2011</v>
      </c>
      <c r="F1286" s="19">
        <v>7</v>
      </c>
      <c r="G1286" s="19">
        <f>IF(Movies[[#This Row],[rating]]=0,"",Movies[[#This Row],[rating]])</f>
        <v>7</v>
      </c>
      <c r="H1286" s="19" t="str">
        <f>IF(Movies[[#This Row],[rating]]=0,"No Rating","Rated")</f>
        <v>Rated</v>
      </c>
      <c r="I1286" s="16" t="s">
        <v>398</v>
      </c>
      <c r="J1286" s="29" t="s">
        <v>12</v>
      </c>
      <c r="K1286" s="19">
        <v>11.257</v>
      </c>
      <c r="L1286" s="26">
        <v>225</v>
      </c>
    </row>
    <row r="1287" spans="1:12" x14ac:dyDescent="0.3">
      <c r="A1287" s="14">
        <v>84226</v>
      </c>
      <c r="B1287" s="16" t="s">
        <v>2074</v>
      </c>
      <c r="C1287" s="16" t="s">
        <v>10</v>
      </c>
      <c r="D1287" s="4">
        <v>40801</v>
      </c>
      <c r="E1287" s="23">
        <v>2011</v>
      </c>
      <c r="F1287" s="19">
        <v>5.0999999999999996</v>
      </c>
      <c r="G1287" s="19">
        <f>IF(Movies[[#This Row],[rating]]=0,"",Movies[[#This Row],[rating]])</f>
        <v>5.0999999999999996</v>
      </c>
      <c r="H1287" s="19" t="str">
        <f>IF(Movies[[#This Row],[rating]]=0,"No Rating","Rated")</f>
        <v>Rated</v>
      </c>
      <c r="I1287" s="16" t="s">
        <v>2075</v>
      </c>
      <c r="J1287" s="29" t="s">
        <v>12</v>
      </c>
      <c r="K1287" s="19">
        <v>11.241</v>
      </c>
      <c r="L1287" s="26">
        <v>258</v>
      </c>
    </row>
    <row r="1288" spans="1:12" x14ac:dyDescent="0.3">
      <c r="A1288" s="14">
        <v>85431</v>
      </c>
      <c r="B1288" s="16" t="s">
        <v>2076</v>
      </c>
      <c r="C1288" s="16" t="s">
        <v>10</v>
      </c>
      <c r="D1288" s="4">
        <v>40604</v>
      </c>
      <c r="E1288" s="23">
        <v>2011</v>
      </c>
      <c r="F1288" s="19">
        <v>6.5</v>
      </c>
      <c r="G1288" s="19">
        <f>IF(Movies[[#This Row],[rating]]=0,"",Movies[[#This Row],[rating]])</f>
        <v>6.5</v>
      </c>
      <c r="H1288" s="19" t="str">
        <f>IF(Movies[[#This Row],[rating]]=0,"No Rating","Rated")</f>
        <v>Rated</v>
      </c>
      <c r="I1288" s="16" t="s">
        <v>120</v>
      </c>
      <c r="J1288" s="29" t="s">
        <v>12</v>
      </c>
      <c r="K1288" s="19">
        <v>11.217000000000001</v>
      </c>
      <c r="L1288" s="26">
        <v>124</v>
      </c>
    </row>
    <row r="1289" spans="1:12" x14ac:dyDescent="0.3">
      <c r="A1289" s="14">
        <v>52067</v>
      </c>
      <c r="B1289" s="16" t="s">
        <v>2077</v>
      </c>
      <c r="C1289" s="16" t="s">
        <v>10</v>
      </c>
      <c r="D1289" s="4">
        <v>40585</v>
      </c>
      <c r="E1289" s="23">
        <v>2011</v>
      </c>
      <c r="F1289" s="19">
        <v>5.9</v>
      </c>
      <c r="G1289" s="19">
        <f>IF(Movies[[#This Row],[rating]]=0,"",Movies[[#This Row],[rating]])</f>
        <v>5.9</v>
      </c>
      <c r="H1289" s="19" t="str">
        <f>IF(Movies[[#This Row],[rating]]=0,"No Rating","Rated")</f>
        <v>Rated</v>
      </c>
      <c r="I1289" s="16" t="s">
        <v>30</v>
      </c>
      <c r="J1289" s="29" t="s">
        <v>12</v>
      </c>
      <c r="K1289" s="19">
        <v>11.215999999999999</v>
      </c>
      <c r="L1289" s="26">
        <v>430</v>
      </c>
    </row>
    <row r="1290" spans="1:12" x14ac:dyDescent="0.3">
      <c r="A1290" s="14">
        <v>61891</v>
      </c>
      <c r="B1290" s="16" t="s">
        <v>2078</v>
      </c>
      <c r="C1290" s="16" t="s">
        <v>2079</v>
      </c>
      <c r="D1290" s="4">
        <v>40837</v>
      </c>
      <c r="E1290" s="23">
        <v>2011</v>
      </c>
      <c r="F1290" s="19">
        <v>6.4</v>
      </c>
      <c r="G1290" s="19">
        <f>IF(Movies[[#This Row],[rating]]=0,"",Movies[[#This Row],[rating]])</f>
        <v>6.4</v>
      </c>
      <c r="H1290" s="19" t="str">
        <f>IF(Movies[[#This Row],[rating]]=0,"No Rating","Rated")</f>
        <v>Rated</v>
      </c>
      <c r="I1290" s="16" t="s">
        <v>2080</v>
      </c>
      <c r="J1290" s="29" t="s">
        <v>12</v>
      </c>
      <c r="K1290" s="19">
        <v>11.189</v>
      </c>
      <c r="L1290" s="26">
        <v>727</v>
      </c>
    </row>
    <row r="1291" spans="1:12" x14ac:dyDescent="0.3">
      <c r="A1291" s="14">
        <v>66129</v>
      </c>
      <c r="B1291" s="16" t="s">
        <v>2081</v>
      </c>
      <c r="C1291" s="16" t="s">
        <v>108</v>
      </c>
      <c r="D1291" s="4">
        <v>40724</v>
      </c>
      <c r="E1291" s="23">
        <v>2011</v>
      </c>
      <c r="F1291" s="19">
        <v>6.0049999999999999</v>
      </c>
      <c r="G1291" s="19">
        <f>IF(Movies[[#This Row],[rating]]=0,"",Movies[[#This Row],[rating]])</f>
        <v>6.0049999999999999</v>
      </c>
      <c r="H1291" s="19" t="str">
        <f>IF(Movies[[#This Row],[rating]]=0,"No Rating","Rated")</f>
        <v>Rated</v>
      </c>
      <c r="I1291" s="16" t="s">
        <v>30</v>
      </c>
      <c r="J1291" s="29" t="s">
        <v>110</v>
      </c>
      <c r="K1291" s="19">
        <v>11.180999999999999</v>
      </c>
      <c r="L1291" s="26">
        <v>1295</v>
      </c>
    </row>
    <row r="1292" spans="1:12" x14ac:dyDescent="0.3">
      <c r="A1292" s="14">
        <v>55347</v>
      </c>
      <c r="B1292" s="16" t="s">
        <v>2082</v>
      </c>
      <c r="C1292" s="16" t="s">
        <v>172</v>
      </c>
      <c r="D1292" s="4">
        <v>40697</v>
      </c>
      <c r="E1292" s="23">
        <v>2011</v>
      </c>
      <c r="F1292" s="19">
        <v>6.8479999999999999</v>
      </c>
      <c r="G1292" s="19">
        <f>IF(Movies[[#This Row],[rating]]=0,"",Movies[[#This Row],[rating]])</f>
        <v>6.8479999999999999</v>
      </c>
      <c r="H1292" s="19" t="str">
        <f>IF(Movies[[#This Row],[rating]]=0,"No Rating","Rated")</f>
        <v>Rated</v>
      </c>
      <c r="I1292" s="16" t="s">
        <v>1412</v>
      </c>
      <c r="J1292" s="29" t="s">
        <v>12</v>
      </c>
      <c r="K1292" s="19">
        <v>11.157</v>
      </c>
      <c r="L1292" s="26">
        <v>1048</v>
      </c>
    </row>
    <row r="1293" spans="1:12" x14ac:dyDescent="0.3">
      <c r="A1293" s="14">
        <v>78192</v>
      </c>
      <c r="B1293" s="16" t="s">
        <v>2083</v>
      </c>
      <c r="C1293" s="16" t="s">
        <v>10</v>
      </c>
      <c r="D1293" s="4">
        <v>40849</v>
      </c>
      <c r="E1293" s="23">
        <v>2011</v>
      </c>
      <c r="F1293" s="19">
        <v>7.8</v>
      </c>
      <c r="G1293" s="19">
        <f>IF(Movies[[#This Row],[rating]]=0,"",Movies[[#This Row],[rating]])</f>
        <v>7.8</v>
      </c>
      <c r="H1293" s="19" t="str">
        <f>IF(Movies[[#This Row],[rating]]=0,"No Rating","Rated")</f>
        <v>Rated</v>
      </c>
      <c r="I1293" s="16" t="s">
        <v>1159</v>
      </c>
      <c r="J1293" s="29" t="s">
        <v>12</v>
      </c>
      <c r="K1293" s="19">
        <v>11.154999999999999</v>
      </c>
      <c r="L1293" s="26">
        <v>131</v>
      </c>
    </row>
    <row r="1294" spans="1:12" x14ac:dyDescent="0.3">
      <c r="A1294" s="14">
        <v>73262</v>
      </c>
      <c r="B1294" s="16" t="s">
        <v>2084</v>
      </c>
      <c r="C1294" s="16" t="s">
        <v>2085</v>
      </c>
      <c r="D1294" s="4">
        <v>40806</v>
      </c>
      <c r="E1294" s="23">
        <v>2011</v>
      </c>
      <c r="F1294" s="19">
        <v>5.6</v>
      </c>
      <c r="G1294" s="19">
        <f>IF(Movies[[#This Row],[rating]]=0,"",Movies[[#This Row],[rating]])</f>
        <v>5.6</v>
      </c>
      <c r="H1294" s="19" t="str">
        <f>IF(Movies[[#This Row],[rating]]=0,"No Rating","Rated")</f>
        <v>Rated</v>
      </c>
      <c r="I1294" s="16" t="s">
        <v>2086</v>
      </c>
      <c r="J1294" s="29" t="s">
        <v>286</v>
      </c>
      <c r="K1294" s="19">
        <v>11.129</v>
      </c>
      <c r="L1294" s="26">
        <v>267</v>
      </c>
    </row>
    <row r="1295" spans="1:12" x14ac:dyDescent="0.3">
      <c r="A1295" s="14">
        <v>77635</v>
      </c>
      <c r="B1295" s="16" t="s">
        <v>2087</v>
      </c>
      <c r="C1295" s="16" t="s">
        <v>2088</v>
      </c>
      <c r="D1295" s="4">
        <v>40830</v>
      </c>
      <c r="E1295" s="23">
        <v>2011</v>
      </c>
      <c r="F1295" s="19">
        <v>6.641</v>
      </c>
      <c r="G1295" s="19">
        <f>IF(Movies[[#This Row],[rating]]=0,"",Movies[[#This Row],[rating]])</f>
        <v>6.641</v>
      </c>
      <c r="H1295" s="19" t="str">
        <f>IF(Movies[[#This Row],[rating]]=0,"No Rating","Rated")</f>
        <v>Rated</v>
      </c>
      <c r="I1295" s="16" t="s">
        <v>822</v>
      </c>
      <c r="J1295" s="29" t="s">
        <v>34</v>
      </c>
      <c r="K1295" s="19">
        <v>11.122</v>
      </c>
      <c r="L1295" s="26">
        <v>174</v>
      </c>
    </row>
    <row r="1296" spans="1:12" x14ac:dyDescent="0.3">
      <c r="A1296" s="14">
        <v>58219</v>
      </c>
      <c r="B1296" s="16" t="s">
        <v>2089</v>
      </c>
      <c r="C1296" s="16" t="s">
        <v>849</v>
      </c>
      <c r="D1296" s="4">
        <v>40599</v>
      </c>
      <c r="E1296" s="23">
        <v>2011</v>
      </c>
      <c r="F1296" s="19">
        <v>5.2610000000000001</v>
      </c>
      <c r="G1296" s="19">
        <f>IF(Movies[[#This Row],[rating]]=0,"",Movies[[#This Row],[rating]])</f>
        <v>5.2610000000000001</v>
      </c>
      <c r="H1296" s="19" t="str">
        <f>IF(Movies[[#This Row],[rating]]=0,"No Rating","Rated")</f>
        <v>Rated</v>
      </c>
      <c r="I1296" s="16" t="s">
        <v>1205</v>
      </c>
      <c r="J1296" s="29" t="s">
        <v>511</v>
      </c>
      <c r="K1296" s="19">
        <v>11.074</v>
      </c>
      <c r="L1296" s="26">
        <v>201</v>
      </c>
    </row>
    <row r="1297" spans="1:12" x14ac:dyDescent="0.3">
      <c r="A1297" s="14">
        <v>70577</v>
      </c>
      <c r="B1297" s="16" t="s">
        <v>2090</v>
      </c>
      <c r="C1297" s="16" t="s">
        <v>1430</v>
      </c>
      <c r="D1297" s="4">
        <v>40841</v>
      </c>
      <c r="E1297" s="23">
        <v>2011</v>
      </c>
      <c r="F1297" s="19">
        <v>6.1</v>
      </c>
      <c r="G1297" s="19">
        <f>IF(Movies[[#This Row],[rating]]=0,"",Movies[[#This Row],[rating]])</f>
        <v>6.1</v>
      </c>
      <c r="H1297" s="19" t="str">
        <f>IF(Movies[[#This Row],[rating]]=0,"No Rating","Rated")</f>
        <v>Rated</v>
      </c>
      <c r="I1297" s="16" t="s">
        <v>2091</v>
      </c>
      <c r="J1297" s="29" t="s">
        <v>12</v>
      </c>
      <c r="K1297" s="19">
        <v>11.071</v>
      </c>
      <c r="L1297" s="26">
        <v>488</v>
      </c>
    </row>
    <row r="1298" spans="1:12" x14ac:dyDescent="0.3">
      <c r="A1298" s="14">
        <v>164052</v>
      </c>
      <c r="B1298" s="16" t="s">
        <v>2092</v>
      </c>
      <c r="C1298" s="16" t="s">
        <v>10</v>
      </c>
      <c r="D1298" s="4">
        <v>40565</v>
      </c>
      <c r="E1298" s="23">
        <v>2011</v>
      </c>
      <c r="F1298" s="19">
        <v>6.9</v>
      </c>
      <c r="G1298" s="19">
        <f>IF(Movies[[#This Row],[rating]]=0,"",Movies[[#This Row],[rating]])</f>
        <v>6.9</v>
      </c>
      <c r="H1298" s="19" t="str">
        <f>IF(Movies[[#This Row],[rating]]=0,"No Rating","Rated")</f>
        <v>Rated</v>
      </c>
      <c r="I1298" s="16" t="s">
        <v>1993</v>
      </c>
      <c r="J1298" s="29" t="s">
        <v>12</v>
      </c>
      <c r="K1298" s="19">
        <v>11.057</v>
      </c>
      <c r="L1298" s="26">
        <v>327</v>
      </c>
    </row>
    <row r="1299" spans="1:12" x14ac:dyDescent="0.3">
      <c r="A1299" s="14">
        <v>73499</v>
      </c>
      <c r="B1299" s="16" t="s">
        <v>2093</v>
      </c>
      <c r="C1299" s="16" t="s">
        <v>10</v>
      </c>
      <c r="D1299" s="4">
        <v>40843</v>
      </c>
      <c r="E1299" s="23">
        <v>2011</v>
      </c>
      <c r="F1299" s="19">
        <v>5.7969999999999997</v>
      </c>
      <c r="G1299" s="19">
        <f>IF(Movies[[#This Row],[rating]]=0,"",Movies[[#This Row],[rating]])</f>
        <v>5.7969999999999997</v>
      </c>
      <c r="H1299" s="19" t="str">
        <f>IF(Movies[[#This Row],[rating]]=0,"No Rating","Rated")</f>
        <v>Rated</v>
      </c>
      <c r="I1299" s="16" t="s">
        <v>2094</v>
      </c>
      <c r="J1299" s="29" t="s">
        <v>12</v>
      </c>
      <c r="K1299" s="19">
        <v>11.038</v>
      </c>
      <c r="L1299" s="26">
        <v>670</v>
      </c>
    </row>
    <row r="1300" spans="1:12" x14ac:dyDescent="0.3">
      <c r="A1300" s="14">
        <v>50217</v>
      </c>
      <c r="B1300" s="16" t="s">
        <v>2095</v>
      </c>
      <c r="C1300" s="16" t="s">
        <v>10</v>
      </c>
      <c r="D1300" s="4">
        <v>40571</v>
      </c>
      <c r="E1300" s="23">
        <v>2011</v>
      </c>
      <c r="F1300" s="19">
        <v>5.5</v>
      </c>
      <c r="G1300" s="19">
        <f>IF(Movies[[#This Row],[rating]]=0,"",Movies[[#This Row],[rating]])</f>
        <v>5.5</v>
      </c>
      <c r="H1300" s="19" t="str">
        <f>IF(Movies[[#This Row],[rating]]=0,"No Rating","Rated")</f>
        <v>Rated</v>
      </c>
      <c r="I1300" s="16" t="s">
        <v>197</v>
      </c>
      <c r="J1300" s="29" t="s">
        <v>12</v>
      </c>
      <c r="K1300" s="19">
        <v>11.034000000000001</v>
      </c>
      <c r="L1300" s="26">
        <v>323</v>
      </c>
    </row>
    <row r="1301" spans="1:12" x14ac:dyDescent="0.3">
      <c r="A1301" s="14">
        <v>85949</v>
      </c>
      <c r="B1301" s="16" t="s">
        <v>2096</v>
      </c>
      <c r="C1301" s="16" t="s">
        <v>432</v>
      </c>
      <c r="D1301" s="4">
        <v>40626</v>
      </c>
      <c r="E1301" s="23">
        <v>2011</v>
      </c>
      <c r="F1301" s="19">
        <v>6</v>
      </c>
      <c r="G1301" s="19">
        <f>IF(Movies[[#This Row],[rating]]=0,"",Movies[[#This Row],[rating]])</f>
        <v>6</v>
      </c>
      <c r="H1301" s="19" t="str">
        <f>IF(Movies[[#This Row],[rating]]=0,"No Rating","Rated")</f>
        <v>Rated</v>
      </c>
      <c r="I1301" s="16" t="s">
        <v>2097</v>
      </c>
      <c r="J1301" s="29" t="s">
        <v>12</v>
      </c>
      <c r="K1301" s="19">
        <v>10.976000000000001</v>
      </c>
      <c r="L1301" s="26">
        <v>107</v>
      </c>
    </row>
    <row r="1302" spans="1:12" x14ac:dyDescent="0.3">
      <c r="A1302" s="14">
        <v>58231</v>
      </c>
      <c r="B1302" s="16" t="s">
        <v>2098</v>
      </c>
      <c r="C1302" s="16" t="s">
        <v>10</v>
      </c>
      <c r="D1302" s="4">
        <v>40809</v>
      </c>
      <c r="E1302" s="23">
        <v>2011</v>
      </c>
      <c r="F1302" s="19">
        <v>5.7</v>
      </c>
      <c r="G1302" s="19">
        <f>IF(Movies[[#This Row],[rating]]=0,"",Movies[[#This Row],[rating]])</f>
        <v>5.7</v>
      </c>
      <c r="H1302" s="19" t="str">
        <f>IF(Movies[[#This Row],[rating]]=0,"No Rating","Rated")</f>
        <v>Rated</v>
      </c>
      <c r="I1302" s="16" t="s">
        <v>30</v>
      </c>
      <c r="J1302" s="29" t="s">
        <v>12</v>
      </c>
      <c r="K1302" s="19">
        <v>10.973000000000001</v>
      </c>
      <c r="L1302" s="26">
        <v>155</v>
      </c>
    </row>
    <row r="1303" spans="1:12" x14ac:dyDescent="0.3">
      <c r="A1303" s="14">
        <v>70954</v>
      </c>
      <c r="B1303" s="16" t="s">
        <v>2099</v>
      </c>
      <c r="C1303" s="16" t="s">
        <v>367</v>
      </c>
      <c r="D1303" s="4">
        <v>40822</v>
      </c>
      <c r="E1303" s="23">
        <v>2011</v>
      </c>
      <c r="F1303" s="19">
        <v>6.6</v>
      </c>
      <c r="G1303" s="19">
        <f>IF(Movies[[#This Row],[rating]]=0,"",Movies[[#This Row],[rating]])</f>
        <v>6.6</v>
      </c>
      <c r="H1303" s="19" t="str">
        <f>IF(Movies[[#This Row],[rating]]=0,"No Rating","Rated")</f>
        <v>Rated</v>
      </c>
      <c r="I1303" s="16" t="s">
        <v>2100</v>
      </c>
      <c r="J1303" s="29" t="s">
        <v>12</v>
      </c>
      <c r="K1303" s="19">
        <v>10.965999999999999</v>
      </c>
      <c r="L1303" s="26">
        <v>655</v>
      </c>
    </row>
    <row r="1304" spans="1:12" x14ac:dyDescent="0.3">
      <c r="A1304" s="14">
        <v>81684</v>
      </c>
      <c r="B1304" s="16" t="s">
        <v>2101</v>
      </c>
      <c r="C1304" s="16" t="s">
        <v>2079</v>
      </c>
      <c r="D1304" s="4">
        <v>40902</v>
      </c>
      <c r="E1304" s="23">
        <v>2011</v>
      </c>
      <c r="F1304" s="19">
        <v>6.8</v>
      </c>
      <c r="G1304" s="19">
        <f>IF(Movies[[#This Row],[rating]]=0,"",Movies[[#This Row],[rating]])</f>
        <v>6.8</v>
      </c>
      <c r="H1304" s="19" t="str">
        <f>IF(Movies[[#This Row],[rating]]=0,"No Rating","Rated")</f>
        <v>Rated</v>
      </c>
      <c r="I1304" s="16" t="s">
        <v>2102</v>
      </c>
      <c r="J1304" s="29" t="s">
        <v>12</v>
      </c>
      <c r="K1304" s="19">
        <v>10.961</v>
      </c>
      <c r="L1304" s="26">
        <v>141</v>
      </c>
    </row>
    <row r="1305" spans="1:12" x14ac:dyDescent="0.3">
      <c r="A1305" s="14">
        <v>72113</v>
      </c>
      <c r="B1305" s="16" t="s">
        <v>2103</v>
      </c>
      <c r="C1305" s="16" t="s">
        <v>2104</v>
      </c>
      <c r="D1305" s="4">
        <v>40802</v>
      </c>
      <c r="E1305" s="23">
        <v>2011</v>
      </c>
      <c r="F1305" s="19">
        <v>7.2</v>
      </c>
      <c r="G1305" s="19">
        <f>IF(Movies[[#This Row],[rating]]=0,"",Movies[[#This Row],[rating]])</f>
        <v>7.2</v>
      </c>
      <c r="H1305" s="19" t="str">
        <f>IF(Movies[[#This Row],[rating]]=0,"No Rating","Rated")</f>
        <v>Rated</v>
      </c>
      <c r="I1305" s="16" t="s">
        <v>180</v>
      </c>
      <c r="J1305" s="29" t="s">
        <v>12</v>
      </c>
      <c r="K1305" s="19">
        <v>10.95</v>
      </c>
      <c r="L1305" s="26">
        <v>2945</v>
      </c>
    </row>
    <row r="1306" spans="1:12" x14ac:dyDescent="0.3">
      <c r="A1306" s="14">
        <v>41517</v>
      </c>
      <c r="B1306" s="16" t="s">
        <v>2105</v>
      </c>
      <c r="C1306" s="16" t="s">
        <v>595</v>
      </c>
      <c r="D1306" s="4">
        <v>40840</v>
      </c>
      <c r="E1306" s="23">
        <v>2011</v>
      </c>
      <c r="F1306" s="19">
        <v>5.7</v>
      </c>
      <c r="G1306" s="19">
        <f>IF(Movies[[#This Row],[rating]]=0,"",Movies[[#This Row],[rating]])</f>
        <v>5.7</v>
      </c>
      <c r="H1306" s="19" t="str">
        <f>IF(Movies[[#This Row],[rating]]=0,"No Rating","Rated")</f>
        <v>Rated</v>
      </c>
      <c r="I1306" s="16" t="s">
        <v>28</v>
      </c>
      <c r="J1306" s="29" t="s">
        <v>142</v>
      </c>
      <c r="K1306" s="19">
        <v>10.928000000000001</v>
      </c>
      <c r="L1306" s="26">
        <v>338</v>
      </c>
    </row>
    <row r="1307" spans="1:12" x14ac:dyDescent="0.3">
      <c r="A1307" s="14">
        <v>57119</v>
      </c>
      <c r="B1307" s="16" t="s">
        <v>2106</v>
      </c>
      <c r="C1307" s="16" t="s">
        <v>10</v>
      </c>
      <c r="D1307" s="4">
        <v>40669</v>
      </c>
      <c r="E1307" s="23">
        <v>2011</v>
      </c>
      <c r="F1307" s="19">
        <v>5.9</v>
      </c>
      <c r="G1307" s="19">
        <f>IF(Movies[[#This Row],[rating]]=0,"",Movies[[#This Row],[rating]])</f>
        <v>5.9</v>
      </c>
      <c r="H1307" s="19" t="str">
        <f>IF(Movies[[#This Row],[rating]]=0,"No Rating","Rated")</f>
        <v>Rated</v>
      </c>
      <c r="I1307" s="16" t="s">
        <v>30</v>
      </c>
      <c r="J1307" s="29" t="s">
        <v>12</v>
      </c>
      <c r="K1307" s="19">
        <v>10.911</v>
      </c>
      <c r="L1307" s="26">
        <v>207</v>
      </c>
    </row>
    <row r="1308" spans="1:12" x14ac:dyDescent="0.3">
      <c r="A1308" s="14">
        <v>81401</v>
      </c>
      <c r="B1308" s="16" t="s">
        <v>2107</v>
      </c>
      <c r="C1308" s="16" t="s">
        <v>2108</v>
      </c>
      <c r="D1308" s="4">
        <v>40633</v>
      </c>
      <c r="E1308" s="23">
        <v>2011</v>
      </c>
      <c r="F1308" s="19">
        <v>7.7</v>
      </c>
      <c r="G1308" s="19">
        <f>IF(Movies[[#This Row],[rating]]=0,"",Movies[[#This Row],[rating]])</f>
        <v>7.7</v>
      </c>
      <c r="H1308" s="19" t="str">
        <f>IF(Movies[[#This Row],[rating]]=0,"No Rating","Rated")</f>
        <v>Rated</v>
      </c>
      <c r="I1308" s="16" t="s">
        <v>49</v>
      </c>
      <c r="J1308" s="29" t="s">
        <v>2109</v>
      </c>
      <c r="K1308" s="19">
        <v>10.782</v>
      </c>
      <c r="L1308" s="26">
        <v>363</v>
      </c>
    </row>
    <row r="1309" spans="1:12" x14ac:dyDescent="0.3">
      <c r="A1309" s="14">
        <v>115969</v>
      </c>
      <c r="B1309" s="16" t="s">
        <v>2110</v>
      </c>
      <c r="C1309" s="16" t="s">
        <v>144</v>
      </c>
      <c r="D1309" s="4">
        <v>40691</v>
      </c>
      <c r="E1309" s="23">
        <v>2011</v>
      </c>
      <c r="F1309" s="19">
        <v>7.5</v>
      </c>
      <c r="G1309" s="19">
        <f>IF(Movies[[#This Row],[rating]]=0,"",Movies[[#This Row],[rating]])</f>
        <v>7.5</v>
      </c>
      <c r="H1309" s="19" t="str">
        <f>IF(Movies[[#This Row],[rating]]=0,"No Rating","Rated")</f>
        <v>Rated</v>
      </c>
      <c r="I1309" s="16" t="s">
        <v>2111</v>
      </c>
      <c r="J1309" s="29" t="s">
        <v>146</v>
      </c>
      <c r="K1309" s="19">
        <v>10.765000000000001</v>
      </c>
      <c r="L1309" s="26">
        <v>71</v>
      </c>
    </row>
    <row r="1310" spans="1:12" x14ac:dyDescent="0.3">
      <c r="A1310" s="14">
        <v>79120</v>
      </c>
      <c r="B1310" s="16" t="s">
        <v>2112</v>
      </c>
      <c r="C1310" s="16" t="s">
        <v>416</v>
      </c>
      <c r="D1310" s="4">
        <v>40839</v>
      </c>
      <c r="E1310" s="23">
        <v>2011</v>
      </c>
      <c r="F1310" s="19">
        <v>7.2750000000000004</v>
      </c>
      <c r="G1310" s="19">
        <f>IF(Movies[[#This Row],[rating]]=0,"",Movies[[#This Row],[rating]])</f>
        <v>7.2750000000000004</v>
      </c>
      <c r="H1310" s="19" t="str">
        <f>IF(Movies[[#This Row],[rating]]=0,"No Rating","Rated")</f>
        <v>Rated</v>
      </c>
      <c r="I1310" s="16" t="s">
        <v>33</v>
      </c>
      <c r="J1310" s="29" t="s">
        <v>12</v>
      </c>
      <c r="K1310" s="19">
        <v>10.765000000000001</v>
      </c>
      <c r="L1310" s="26">
        <v>531</v>
      </c>
    </row>
    <row r="1311" spans="1:12" x14ac:dyDescent="0.3">
      <c r="A1311" s="14">
        <v>66125</v>
      </c>
      <c r="B1311" s="16" t="s">
        <v>2113</v>
      </c>
      <c r="C1311" s="16" t="s">
        <v>236</v>
      </c>
      <c r="D1311" s="4">
        <v>40759</v>
      </c>
      <c r="E1311" s="23">
        <v>2011</v>
      </c>
      <c r="F1311" s="19">
        <v>7.3</v>
      </c>
      <c r="G1311" s="19">
        <f>IF(Movies[[#This Row],[rating]]=0,"",Movies[[#This Row],[rating]])</f>
        <v>7.3</v>
      </c>
      <c r="H1311" s="19" t="str">
        <f>IF(Movies[[#This Row],[rating]]=0,"No Rating","Rated")</f>
        <v>Rated</v>
      </c>
      <c r="I1311" s="16" t="s">
        <v>1768</v>
      </c>
      <c r="J1311" s="29" t="s">
        <v>12</v>
      </c>
      <c r="K1311" s="19">
        <v>10.749000000000001</v>
      </c>
      <c r="L1311" s="26">
        <v>400</v>
      </c>
    </row>
    <row r="1312" spans="1:12" x14ac:dyDescent="0.3">
      <c r="A1312" s="14">
        <v>63207</v>
      </c>
      <c r="B1312" s="16" t="s">
        <v>2114</v>
      </c>
      <c r="C1312" s="16" t="s">
        <v>2115</v>
      </c>
      <c r="D1312" s="4">
        <v>40798</v>
      </c>
      <c r="E1312" s="23">
        <v>2011</v>
      </c>
      <c r="F1312" s="19">
        <v>5.5</v>
      </c>
      <c r="G1312" s="19">
        <f>IF(Movies[[#This Row],[rating]]=0,"",Movies[[#This Row],[rating]])</f>
        <v>5.5</v>
      </c>
      <c r="H1312" s="19" t="str">
        <f>IF(Movies[[#This Row],[rating]]=0,"No Rating","Rated")</f>
        <v>Rated</v>
      </c>
      <c r="I1312" s="16" t="s">
        <v>2116</v>
      </c>
      <c r="J1312" s="29" t="s">
        <v>12</v>
      </c>
      <c r="K1312" s="19">
        <v>10.694000000000001</v>
      </c>
      <c r="L1312" s="26">
        <v>516</v>
      </c>
    </row>
    <row r="1313" spans="1:12" x14ac:dyDescent="0.3">
      <c r="A1313" s="14">
        <v>60420</v>
      </c>
      <c r="B1313" s="16" t="s">
        <v>2117</v>
      </c>
      <c r="C1313" s="16" t="s">
        <v>10</v>
      </c>
      <c r="D1313" s="4">
        <v>40844</v>
      </c>
      <c r="E1313" s="23">
        <v>2011</v>
      </c>
      <c r="F1313" s="19">
        <v>6.4</v>
      </c>
      <c r="G1313" s="19">
        <f>IF(Movies[[#This Row],[rating]]=0,"",Movies[[#This Row],[rating]])</f>
        <v>6.4</v>
      </c>
      <c r="H1313" s="19" t="str">
        <f>IF(Movies[[#This Row],[rating]]=0,"No Rating","Rated")</f>
        <v>Rated</v>
      </c>
      <c r="I1313" s="16" t="s">
        <v>33</v>
      </c>
      <c r="J1313" s="29" t="s">
        <v>12</v>
      </c>
      <c r="K1313" s="19">
        <v>10.69</v>
      </c>
      <c r="L1313" s="26">
        <v>1041</v>
      </c>
    </row>
    <row r="1314" spans="1:12" x14ac:dyDescent="0.3">
      <c r="A1314" s="14">
        <v>73358</v>
      </c>
      <c r="B1314" s="16" t="s">
        <v>2118</v>
      </c>
      <c r="C1314" s="16" t="s">
        <v>416</v>
      </c>
      <c r="D1314" s="4">
        <v>40783</v>
      </c>
      <c r="E1314" s="23">
        <v>2011</v>
      </c>
      <c r="F1314" s="19">
        <v>6.6</v>
      </c>
      <c r="G1314" s="19">
        <f>IF(Movies[[#This Row],[rating]]=0,"",Movies[[#This Row],[rating]])</f>
        <v>6.6</v>
      </c>
      <c r="H1314" s="19" t="str">
        <f>IF(Movies[[#This Row],[rating]]=0,"No Rating","Rated")</f>
        <v>Rated</v>
      </c>
      <c r="I1314" s="16" t="s">
        <v>629</v>
      </c>
      <c r="J1314" s="29" t="s">
        <v>12</v>
      </c>
      <c r="K1314" s="19">
        <v>10.647</v>
      </c>
      <c r="L1314" s="26">
        <v>300</v>
      </c>
    </row>
    <row r="1315" spans="1:12" x14ac:dyDescent="0.3">
      <c r="A1315" s="14">
        <v>60895</v>
      </c>
      <c r="B1315" s="16" t="s">
        <v>2119</v>
      </c>
      <c r="C1315" s="16" t="s">
        <v>10</v>
      </c>
      <c r="D1315" s="4">
        <v>40657</v>
      </c>
      <c r="E1315" s="23">
        <v>2011</v>
      </c>
      <c r="F1315" s="19">
        <v>7.6</v>
      </c>
      <c r="G1315" s="19">
        <f>IF(Movies[[#This Row],[rating]]=0,"",Movies[[#This Row],[rating]])</f>
        <v>7.6</v>
      </c>
      <c r="H1315" s="19" t="str">
        <f>IF(Movies[[#This Row],[rating]]=0,"No Rating","Rated")</f>
        <v>Rated</v>
      </c>
      <c r="I1315" s="16" t="s">
        <v>806</v>
      </c>
      <c r="J1315" s="29" t="s">
        <v>12</v>
      </c>
      <c r="K1315" s="19">
        <v>10.616</v>
      </c>
      <c r="L1315" s="26">
        <v>61</v>
      </c>
    </row>
    <row r="1316" spans="1:12" x14ac:dyDescent="0.3">
      <c r="A1316" s="14">
        <v>40161</v>
      </c>
      <c r="B1316" s="16" t="s">
        <v>2120</v>
      </c>
      <c r="C1316" s="16" t="s">
        <v>416</v>
      </c>
      <c r="D1316" s="4">
        <v>40700</v>
      </c>
      <c r="E1316" s="23">
        <v>2011</v>
      </c>
      <c r="F1316" s="19">
        <v>6</v>
      </c>
      <c r="G1316" s="19">
        <f>IF(Movies[[#This Row],[rating]]=0,"",Movies[[#This Row],[rating]])</f>
        <v>6</v>
      </c>
      <c r="H1316" s="19" t="str">
        <f>IF(Movies[[#This Row],[rating]]=0,"No Rating","Rated")</f>
        <v>Rated</v>
      </c>
      <c r="I1316" s="16" t="s">
        <v>120</v>
      </c>
      <c r="J1316" s="29" t="s">
        <v>12</v>
      </c>
      <c r="K1316" s="19">
        <v>10.601000000000001</v>
      </c>
      <c r="L1316" s="26">
        <v>234</v>
      </c>
    </row>
    <row r="1317" spans="1:12" x14ac:dyDescent="0.3">
      <c r="A1317" s="14">
        <v>89008</v>
      </c>
      <c r="B1317" s="16" t="s">
        <v>2121</v>
      </c>
      <c r="C1317" s="16" t="s">
        <v>10</v>
      </c>
      <c r="D1317" s="4">
        <v>40795</v>
      </c>
      <c r="E1317" s="23">
        <v>2011</v>
      </c>
      <c r="F1317" s="19">
        <v>5.51</v>
      </c>
      <c r="G1317" s="19">
        <f>IF(Movies[[#This Row],[rating]]=0,"",Movies[[#This Row],[rating]])</f>
        <v>5.51</v>
      </c>
      <c r="H1317" s="19" t="str">
        <f>IF(Movies[[#This Row],[rating]]=0,"No Rating","Rated")</f>
        <v>Rated</v>
      </c>
      <c r="I1317" s="16" t="s">
        <v>327</v>
      </c>
      <c r="J1317" s="29" t="s">
        <v>12</v>
      </c>
      <c r="K1317" s="19">
        <v>10.599</v>
      </c>
      <c r="L1317" s="26">
        <v>489</v>
      </c>
    </row>
    <row r="1318" spans="1:12" x14ac:dyDescent="0.3">
      <c r="A1318" s="14">
        <v>53487</v>
      </c>
      <c r="B1318" s="16" t="s">
        <v>2122</v>
      </c>
      <c r="C1318" s="16" t="s">
        <v>2123</v>
      </c>
      <c r="D1318" s="4">
        <v>40779</v>
      </c>
      <c r="E1318" s="23">
        <v>2011</v>
      </c>
      <c r="F1318" s="19">
        <v>7</v>
      </c>
      <c r="G1318" s="19">
        <f>IF(Movies[[#This Row],[rating]]=0,"",Movies[[#This Row],[rating]])</f>
        <v>7</v>
      </c>
      <c r="H1318" s="19" t="str">
        <f>IF(Movies[[#This Row],[rating]]=0,"No Rating","Rated")</f>
        <v>Rated</v>
      </c>
      <c r="I1318" s="16" t="s">
        <v>49</v>
      </c>
      <c r="J1318" s="29" t="s">
        <v>12</v>
      </c>
      <c r="K1318" s="19">
        <v>10.579000000000001</v>
      </c>
      <c r="L1318" s="26">
        <v>1230</v>
      </c>
    </row>
    <row r="1319" spans="1:12" x14ac:dyDescent="0.3">
      <c r="A1319" s="14">
        <v>77561</v>
      </c>
      <c r="B1319" s="16" t="s">
        <v>2124</v>
      </c>
      <c r="C1319" s="16" t="s">
        <v>32</v>
      </c>
      <c r="D1319" s="4">
        <v>40822</v>
      </c>
      <c r="E1319" s="23">
        <v>2011</v>
      </c>
      <c r="F1319" s="19">
        <v>6.4</v>
      </c>
      <c r="G1319" s="19">
        <f>IF(Movies[[#This Row],[rating]]=0,"",Movies[[#This Row],[rating]])</f>
        <v>6.4</v>
      </c>
      <c r="H1319" s="19" t="str">
        <f>IF(Movies[[#This Row],[rating]]=0,"No Rating","Rated")</f>
        <v>Rated</v>
      </c>
      <c r="I1319" s="16" t="s">
        <v>685</v>
      </c>
      <c r="J1319" s="29" t="s">
        <v>34</v>
      </c>
      <c r="K1319" s="19">
        <v>10.555999999999999</v>
      </c>
      <c r="L1319" s="26">
        <v>391</v>
      </c>
    </row>
    <row r="1320" spans="1:12" x14ac:dyDescent="0.3">
      <c r="A1320" s="14">
        <v>41109</v>
      </c>
      <c r="B1320" s="16" t="s">
        <v>2125</v>
      </c>
      <c r="C1320" s="16" t="s">
        <v>595</v>
      </c>
      <c r="D1320" s="4">
        <v>40900</v>
      </c>
      <c r="E1320" s="23">
        <v>2011</v>
      </c>
      <c r="F1320" s="19">
        <v>7</v>
      </c>
      <c r="G1320" s="19">
        <f>IF(Movies[[#This Row],[rating]]=0,"",Movies[[#This Row],[rating]])</f>
        <v>7</v>
      </c>
      <c r="H1320" s="19" t="str">
        <f>IF(Movies[[#This Row],[rating]]=0,"No Rating","Rated")</f>
        <v>Rated</v>
      </c>
      <c r="I1320" s="16" t="s">
        <v>193</v>
      </c>
      <c r="J1320" s="29" t="s">
        <v>142</v>
      </c>
      <c r="K1320" s="19">
        <v>10.554</v>
      </c>
      <c r="L1320" s="26">
        <v>239</v>
      </c>
    </row>
    <row r="1321" spans="1:12" x14ac:dyDescent="0.3">
      <c r="A1321" s="14">
        <v>70670</v>
      </c>
      <c r="B1321" s="16" t="s">
        <v>2126</v>
      </c>
      <c r="C1321" s="16" t="s">
        <v>2127</v>
      </c>
      <c r="D1321" s="4">
        <v>40781</v>
      </c>
      <c r="E1321" s="23">
        <v>2011</v>
      </c>
      <c r="F1321" s="19">
        <v>7.2</v>
      </c>
      <c r="G1321" s="19">
        <f>IF(Movies[[#This Row],[rating]]=0,"",Movies[[#This Row],[rating]])</f>
        <v>7.2</v>
      </c>
      <c r="H1321" s="19" t="str">
        <f>IF(Movies[[#This Row],[rating]]=0,"No Rating","Rated")</f>
        <v>Rated</v>
      </c>
      <c r="I1321" s="16" t="s">
        <v>1131</v>
      </c>
      <c r="J1321" s="29" t="s">
        <v>265</v>
      </c>
      <c r="K1321" s="19">
        <v>10.519</v>
      </c>
      <c r="L1321" s="26">
        <v>1253</v>
      </c>
    </row>
    <row r="1322" spans="1:12" x14ac:dyDescent="0.3">
      <c r="A1322" s="14">
        <v>56415</v>
      </c>
      <c r="B1322" s="16" t="s">
        <v>2128</v>
      </c>
      <c r="C1322" s="16" t="s">
        <v>108</v>
      </c>
      <c r="D1322" s="4">
        <v>40857</v>
      </c>
      <c r="E1322" s="23">
        <v>2011</v>
      </c>
      <c r="F1322" s="19">
        <v>6.8</v>
      </c>
      <c r="G1322" s="19">
        <f>IF(Movies[[#This Row],[rating]]=0,"",Movies[[#This Row],[rating]])</f>
        <v>6.8</v>
      </c>
      <c r="H1322" s="19" t="str">
        <f>IF(Movies[[#This Row],[rating]]=0,"No Rating","Rated")</f>
        <v>Rated</v>
      </c>
      <c r="I1322" s="16" t="s">
        <v>230</v>
      </c>
      <c r="J1322" s="29" t="s">
        <v>110</v>
      </c>
      <c r="K1322" s="19">
        <v>10.504</v>
      </c>
      <c r="L1322" s="26">
        <v>366</v>
      </c>
    </row>
    <row r="1323" spans="1:12" x14ac:dyDescent="0.3">
      <c r="A1323" s="14">
        <v>88794</v>
      </c>
      <c r="B1323" s="16" t="s">
        <v>2129</v>
      </c>
      <c r="C1323" s="16" t="s">
        <v>10</v>
      </c>
      <c r="D1323" s="4">
        <v>40856</v>
      </c>
      <c r="E1323" s="23">
        <v>2011</v>
      </c>
      <c r="F1323" s="19">
        <v>6.2309999999999999</v>
      </c>
      <c r="G1323" s="19">
        <f>IF(Movies[[#This Row],[rating]]=0,"",Movies[[#This Row],[rating]])</f>
        <v>6.2309999999999999</v>
      </c>
      <c r="H1323" s="19" t="str">
        <f>IF(Movies[[#This Row],[rating]]=0,"No Rating","Rated")</f>
        <v>Rated</v>
      </c>
      <c r="I1323" s="16" t="s">
        <v>2130</v>
      </c>
      <c r="J1323" s="29" t="s">
        <v>12</v>
      </c>
      <c r="K1323" s="19">
        <v>10.491</v>
      </c>
      <c r="L1323" s="26">
        <v>2438</v>
      </c>
    </row>
    <row r="1324" spans="1:12" x14ac:dyDescent="0.3">
      <c r="A1324" s="14">
        <v>92499</v>
      </c>
      <c r="B1324" s="16" t="s">
        <v>2131</v>
      </c>
      <c r="C1324" s="16" t="s">
        <v>94</v>
      </c>
      <c r="D1324" s="4">
        <v>40878</v>
      </c>
      <c r="E1324" s="23">
        <v>2011</v>
      </c>
      <c r="F1324" s="19">
        <v>7.5</v>
      </c>
      <c r="G1324" s="19">
        <f>IF(Movies[[#This Row],[rating]]=0,"",Movies[[#This Row],[rating]])</f>
        <v>7.5</v>
      </c>
      <c r="H1324" s="19" t="str">
        <f>IF(Movies[[#This Row],[rating]]=0,"No Rating","Rated")</f>
        <v>Rated</v>
      </c>
      <c r="I1324" s="16" t="s">
        <v>2132</v>
      </c>
      <c r="J1324" s="29" t="s">
        <v>96</v>
      </c>
      <c r="K1324" s="19">
        <v>10.461</v>
      </c>
      <c r="L1324" s="26">
        <v>199</v>
      </c>
    </row>
    <row r="1325" spans="1:12" x14ac:dyDescent="0.3">
      <c r="A1325" s="14">
        <v>75622</v>
      </c>
      <c r="B1325" s="16" t="s">
        <v>2133</v>
      </c>
      <c r="C1325" s="16" t="s">
        <v>2134</v>
      </c>
      <c r="D1325" s="4">
        <v>40870</v>
      </c>
      <c r="E1325" s="23">
        <v>2011</v>
      </c>
      <c r="F1325" s="19">
        <v>5.5</v>
      </c>
      <c r="G1325" s="19">
        <f>IF(Movies[[#This Row],[rating]]=0,"",Movies[[#This Row],[rating]])</f>
        <v>5.5</v>
      </c>
      <c r="H1325" s="19" t="str">
        <f>IF(Movies[[#This Row],[rating]]=0,"No Rating","Rated")</f>
        <v>Rated</v>
      </c>
      <c r="I1325" s="16" t="s">
        <v>230</v>
      </c>
      <c r="J1325" s="29" t="s">
        <v>12</v>
      </c>
      <c r="K1325" s="19">
        <v>10.46</v>
      </c>
      <c r="L1325" s="26">
        <v>369</v>
      </c>
    </row>
    <row r="1326" spans="1:12" x14ac:dyDescent="0.3">
      <c r="A1326" s="14">
        <v>78206</v>
      </c>
      <c r="B1326" s="16" t="s">
        <v>2135</v>
      </c>
      <c r="C1326" s="16" t="s">
        <v>2136</v>
      </c>
      <c r="D1326" s="4">
        <v>40842</v>
      </c>
      <c r="E1326" s="23">
        <v>2011</v>
      </c>
      <c r="F1326" s="19">
        <v>7.1</v>
      </c>
      <c r="G1326" s="19">
        <f>IF(Movies[[#This Row],[rating]]=0,"",Movies[[#This Row],[rating]])</f>
        <v>7.1</v>
      </c>
      <c r="H1326" s="19" t="str">
        <f>IF(Movies[[#This Row],[rating]]=0,"No Rating","Rated")</f>
        <v>Rated</v>
      </c>
      <c r="I1326" s="16" t="s">
        <v>180</v>
      </c>
      <c r="J1326" s="29" t="s">
        <v>110</v>
      </c>
      <c r="K1326" s="19">
        <v>10.441000000000001</v>
      </c>
      <c r="L1326" s="26">
        <v>161</v>
      </c>
    </row>
    <row r="1327" spans="1:12" x14ac:dyDescent="0.3">
      <c r="A1327" s="14">
        <v>72478</v>
      </c>
      <c r="B1327" s="16" t="s">
        <v>2137</v>
      </c>
      <c r="C1327" s="16" t="s">
        <v>2138</v>
      </c>
      <c r="D1327" s="4">
        <v>40606</v>
      </c>
      <c r="E1327" s="23">
        <v>2011</v>
      </c>
      <c r="F1327" s="19">
        <v>7.3</v>
      </c>
      <c r="G1327" s="19">
        <f>IF(Movies[[#This Row],[rating]]=0,"",Movies[[#This Row],[rating]])</f>
        <v>7.3</v>
      </c>
      <c r="H1327" s="19" t="str">
        <f>IF(Movies[[#This Row],[rating]]=0,"No Rating","Rated")</f>
        <v>Rated</v>
      </c>
      <c r="I1327" s="16" t="s">
        <v>239</v>
      </c>
      <c r="J1327" s="29" t="s">
        <v>2139</v>
      </c>
      <c r="K1327" s="19">
        <v>10.419</v>
      </c>
      <c r="L1327" s="26">
        <v>461</v>
      </c>
    </row>
    <row r="1328" spans="1:12" x14ac:dyDescent="0.3">
      <c r="A1328" s="14">
        <v>50780</v>
      </c>
      <c r="B1328" s="16" t="s">
        <v>2140</v>
      </c>
      <c r="C1328" s="16" t="s">
        <v>296</v>
      </c>
      <c r="D1328" s="4">
        <v>40668</v>
      </c>
      <c r="E1328" s="23">
        <v>2011</v>
      </c>
      <c r="F1328" s="19">
        <v>6.4</v>
      </c>
      <c r="G1328" s="19">
        <f>IF(Movies[[#This Row],[rating]]=0,"",Movies[[#This Row],[rating]])</f>
        <v>6.4</v>
      </c>
      <c r="H1328" s="19" t="str">
        <f>IF(Movies[[#This Row],[rating]]=0,"No Rating","Rated")</f>
        <v>Rated</v>
      </c>
      <c r="I1328" s="16" t="s">
        <v>49</v>
      </c>
      <c r="J1328" s="29" t="s">
        <v>12</v>
      </c>
      <c r="K1328" s="19">
        <v>10.395</v>
      </c>
      <c r="L1328" s="26">
        <v>865</v>
      </c>
    </row>
    <row r="1329" spans="1:12" x14ac:dyDescent="0.3">
      <c r="A1329" s="14">
        <v>79433</v>
      </c>
      <c r="B1329" s="16" t="s">
        <v>2141</v>
      </c>
      <c r="C1329" s="16" t="s">
        <v>1109</v>
      </c>
      <c r="D1329" s="4">
        <v>40813</v>
      </c>
      <c r="E1329" s="23">
        <v>2011</v>
      </c>
      <c r="F1329" s="19">
        <v>6.2</v>
      </c>
      <c r="G1329" s="19">
        <f>IF(Movies[[#This Row],[rating]]=0,"",Movies[[#This Row],[rating]])</f>
        <v>6.2</v>
      </c>
      <c r="H1329" s="19" t="str">
        <f>IF(Movies[[#This Row],[rating]]=0,"No Rating","Rated")</f>
        <v>Rated</v>
      </c>
      <c r="I1329" s="16" t="s">
        <v>2142</v>
      </c>
      <c r="J1329" s="29" t="s">
        <v>648</v>
      </c>
      <c r="K1329" s="19">
        <v>10.327999999999999</v>
      </c>
      <c r="L1329" s="26">
        <v>287</v>
      </c>
    </row>
    <row r="1330" spans="1:12" x14ac:dyDescent="0.3">
      <c r="A1330" s="14">
        <v>77117</v>
      </c>
      <c r="B1330" s="16" t="s">
        <v>2143</v>
      </c>
      <c r="C1330" s="16" t="s">
        <v>94</v>
      </c>
      <c r="D1330" s="4">
        <v>40667</v>
      </c>
      <c r="E1330" s="23">
        <v>2011</v>
      </c>
      <c r="F1330" s="19">
        <v>7.8</v>
      </c>
      <c r="G1330" s="19">
        <f>IF(Movies[[#This Row],[rating]]=0,"",Movies[[#This Row],[rating]])</f>
        <v>7.8</v>
      </c>
      <c r="H1330" s="19" t="str">
        <f>IF(Movies[[#This Row],[rating]]=0,"No Rating","Rated")</f>
        <v>Rated</v>
      </c>
      <c r="I1330" s="16" t="s">
        <v>713</v>
      </c>
      <c r="J1330" s="29" t="s">
        <v>96</v>
      </c>
      <c r="K1330" s="19">
        <v>10.291</v>
      </c>
      <c r="L1330" s="26">
        <v>165</v>
      </c>
    </row>
    <row r="1331" spans="1:12" x14ac:dyDescent="0.3">
      <c r="A1331" s="14">
        <v>73937</v>
      </c>
      <c r="B1331" s="16" t="s">
        <v>2144</v>
      </c>
      <c r="C1331" s="16" t="s">
        <v>2001</v>
      </c>
      <c r="D1331" s="4">
        <v>40829</v>
      </c>
      <c r="E1331" s="23">
        <v>2011</v>
      </c>
      <c r="F1331" s="19">
        <v>6</v>
      </c>
      <c r="G1331" s="19">
        <f>IF(Movies[[#This Row],[rating]]=0,"",Movies[[#This Row],[rating]])</f>
        <v>6</v>
      </c>
      <c r="H1331" s="19" t="str">
        <f>IF(Movies[[#This Row],[rating]]=0,"No Rating","Rated")</f>
        <v>Rated</v>
      </c>
      <c r="I1331" s="16" t="s">
        <v>30</v>
      </c>
      <c r="J1331" s="29" t="s">
        <v>12</v>
      </c>
      <c r="K1331" s="19">
        <v>10.281000000000001</v>
      </c>
      <c r="L1331" s="26">
        <v>820</v>
      </c>
    </row>
    <row r="1332" spans="1:12" x14ac:dyDescent="0.3">
      <c r="A1332" s="14">
        <v>82530</v>
      </c>
      <c r="B1332" s="16" t="s">
        <v>2145</v>
      </c>
      <c r="C1332" s="16" t="s">
        <v>10</v>
      </c>
      <c r="D1332" s="4">
        <v>40820</v>
      </c>
      <c r="E1332" s="23">
        <v>2011</v>
      </c>
      <c r="F1332" s="19">
        <v>6.1</v>
      </c>
      <c r="G1332" s="19">
        <f>IF(Movies[[#This Row],[rating]]=0,"",Movies[[#This Row],[rating]])</f>
        <v>6.1</v>
      </c>
      <c r="H1332" s="19" t="str">
        <f>IF(Movies[[#This Row],[rating]]=0,"No Rating","Rated")</f>
        <v>Rated</v>
      </c>
      <c r="I1332" s="16" t="s">
        <v>2146</v>
      </c>
      <c r="J1332" s="29" t="s">
        <v>12</v>
      </c>
      <c r="K1332" s="19">
        <v>10.28</v>
      </c>
      <c r="L1332" s="26">
        <v>67</v>
      </c>
    </row>
    <row r="1333" spans="1:12" x14ac:dyDescent="0.3">
      <c r="A1333" s="14">
        <v>44564</v>
      </c>
      <c r="B1333" s="16" t="s">
        <v>2147</v>
      </c>
      <c r="C1333" s="16" t="s">
        <v>10</v>
      </c>
      <c r="D1333" s="4">
        <v>40556</v>
      </c>
      <c r="E1333" s="23">
        <v>2011</v>
      </c>
      <c r="F1333" s="19">
        <v>5.3</v>
      </c>
      <c r="G1333" s="19">
        <f>IF(Movies[[#This Row],[rating]]=0,"",Movies[[#This Row],[rating]])</f>
        <v>5.3</v>
      </c>
      <c r="H1333" s="19" t="str">
        <f>IF(Movies[[#This Row],[rating]]=0,"No Rating","Rated")</f>
        <v>Rated</v>
      </c>
      <c r="I1333" s="16" t="s">
        <v>180</v>
      </c>
      <c r="J1333" s="29" t="s">
        <v>12</v>
      </c>
      <c r="K1333" s="19">
        <v>10.253</v>
      </c>
      <c r="L1333" s="26">
        <v>859</v>
      </c>
    </row>
    <row r="1334" spans="1:12" x14ac:dyDescent="0.3">
      <c r="A1334" s="14">
        <v>78182</v>
      </c>
      <c r="B1334" s="16" t="s">
        <v>2148</v>
      </c>
      <c r="C1334" s="16" t="s">
        <v>2149</v>
      </c>
      <c r="D1334" s="4">
        <v>40700</v>
      </c>
      <c r="E1334" s="23">
        <v>2011</v>
      </c>
      <c r="F1334" s="19">
        <v>7.3</v>
      </c>
      <c r="G1334" s="19">
        <f>IF(Movies[[#This Row],[rating]]=0,"",Movies[[#This Row],[rating]])</f>
        <v>7.3</v>
      </c>
      <c r="H1334" s="19" t="str">
        <f>IF(Movies[[#This Row],[rating]]=0,"No Rating","Rated")</f>
        <v>Rated</v>
      </c>
      <c r="I1334" s="16" t="s">
        <v>239</v>
      </c>
      <c r="J1334" s="29" t="s">
        <v>774</v>
      </c>
      <c r="K1334" s="19">
        <v>10.237</v>
      </c>
      <c r="L1334" s="26">
        <v>244</v>
      </c>
    </row>
    <row r="1335" spans="1:12" x14ac:dyDescent="0.3">
      <c r="A1335" s="14">
        <v>105485</v>
      </c>
      <c r="B1335" s="16" t="s">
        <v>2150</v>
      </c>
      <c r="C1335" s="16" t="s">
        <v>432</v>
      </c>
      <c r="D1335" s="4">
        <v>40906</v>
      </c>
      <c r="E1335" s="23">
        <v>2011</v>
      </c>
      <c r="F1335" s="19">
        <v>5.3</v>
      </c>
      <c r="G1335" s="19">
        <f>IF(Movies[[#This Row],[rating]]=0,"",Movies[[#This Row],[rating]])</f>
        <v>5.3</v>
      </c>
      <c r="H1335" s="19" t="str">
        <f>IF(Movies[[#This Row],[rating]]=0,"No Rating","Rated")</f>
        <v>Rated</v>
      </c>
      <c r="I1335" s="16" t="s">
        <v>2151</v>
      </c>
      <c r="J1335" s="29" t="s">
        <v>12</v>
      </c>
      <c r="K1335" s="19">
        <v>10.214</v>
      </c>
      <c r="L1335" s="26">
        <v>58</v>
      </c>
    </row>
    <row r="1336" spans="1:12" x14ac:dyDescent="0.3">
      <c r="A1336" s="14">
        <v>76349</v>
      </c>
      <c r="B1336" s="16">
        <v>1911</v>
      </c>
      <c r="C1336" s="16" t="s">
        <v>422</v>
      </c>
      <c r="D1336" s="4">
        <v>40809</v>
      </c>
      <c r="E1336" s="23">
        <v>2011</v>
      </c>
      <c r="F1336" s="19">
        <v>5.7</v>
      </c>
      <c r="G1336" s="19">
        <f>IF(Movies[[#This Row],[rating]]=0,"",Movies[[#This Row],[rating]])</f>
        <v>5.7</v>
      </c>
      <c r="H1336" s="19" t="str">
        <f>IF(Movies[[#This Row],[rating]]=0,"No Rating","Rated")</f>
        <v>Rated</v>
      </c>
      <c r="I1336" s="16" t="s">
        <v>2152</v>
      </c>
      <c r="J1336" s="29" t="s">
        <v>342</v>
      </c>
      <c r="K1336" s="19">
        <v>10.205</v>
      </c>
      <c r="L1336" s="26">
        <v>154</v>
      </c>
    </row>
    <row r="1337" spans="1:12" x14ac:dyDescent="0.3">
      <c r="A1337" s="14">
        <v>79108</v>
      </c>
      <c r="B1337" s="16" t="s">
        <v>2153</v>
      </c>
      <c r="C1337" s="16" t="s">
        <v>432</v>
      </c>
      <c r="D1337" s="4">
        <v>40751</v>
      </c>
      <c r="E1337" s="23">
        <v>2011</v>
      </c>
      <c r="F1337" s="19">
        <v>6.9</v>
      </c>
      <c r="G1337" s="19">
        <f>IF(Movies[[#This Row],[rating]]=0,"",Movies[[#This Row],[rating]])</f>
        <v>6.9</v>
      </c>
      <c r="H1337" s="19" t="str">
        <f>IF(Movies[[#This Row],[rating]]=0,"No Rating","Rated")</f>
        <v>Rated</v>
      </c>
      <c r="I1337" s="16" t="s">
        <v>30</v>
      </c>
      <c r="J1337" s="29" t="s">
        <v>110</v>
      </c>
      <c r="K1337" s="19">
        <v>10.172000000000001</v>
      </c>
      <c r="L1337" s="26">
        <v>438</v>
      </c>
    </row>
    <row r="1338" spans="1:12" x14ac:dyDescent="0.3">
      <c r="A1338" s="14">
        <v>82743</v>
      </c>
      <c r="B1338" s="16" t="s">
        <v>2154</v>
      </c>
      <c r="C1338" s="16" t="s">
        <v>416</v>
      </c>
      <c r="D1338" s="4">
        <v>40816</v>
      </c>
      <c r="E1338" s="23">
        <v>2011</v>
      </c>
      <c r="F1338" s="19">
        <v>5.3</v>
      </c>
      <c r="G1338" s="19">
        <f>IF(Movies[[#This Row],[rating]]=0,"",Movies[[#This Row],[rating]])</f>
        <v>5.3</v>
      </c>
      <c r="H1338" s="19" t="str">
        <f>IF(Movies[[#This Row],[rating]]=0,"No Rating","Rated")</f>
        <v>Rated</v>
      </c>
      <c r="I1338" s="16" t="s">
        <v>125</v>
      </c>
      <c r="J1338" s="29" t="s">
        <v>12</v>
      </c>
      <c r="K1338" s="19">
        <v>10.166</v>
      </c>
      <c r="L1338" s="26">
        <v>131</v>
      </c>
    </row>
    <row r="1339" spans="1:12" x14ac:dyDescent="0.3">
      <c r="A1339" s="14">
        <v>79224</v>
      </c>
      <c r="B1339" s="16" t="s">
        <v>2155</v>
      </c>
      <c r="C1339" s="16" t="s">
        <v>2156</v>
      </c>
      <c r="D1339" s="4">
        <v>40765</v>
      </c>
      <c r="E1339" s="23">
        <v>2011</v>
      </c>
      <c r="F1339" s="19">
        <v>7.2</v>
      </c>
      <c r="G1339" s="19">
        <f>IF(Movies[[#This Row],[rating]]=0,"",Movies[[#This Row],[rating]])</f>
        <v>7.2</v>
      </c>
      <c r="H1339" s="19" t="str">
        <f>IF(Movies[[#This Row],[rating]]=0,"No Rating","Rated")</f>
        <v>Rated</v>
      </c>
      <c r="I1339" s="16" t="s">
        <v>2157</v>
      </c>
      <c r="J1339" s="29" t="s">
        <v>96</v>
      </c>
      <c r="K1339" s="19">
        <v>10.164999999999999</v>
      </c>
      <c r="L1339" s="26">
        <v>264</v>
      </c>
    </row>
    <row r="1340" spans="1:12" x14ac:dyDescent="0.3">
      <c r="A1340" s="14">
        <v>77878</v>
      </c>
      <c r="B1340" s="16" t="s">
        <v>2158</v>
      </c>
      <c r="C1340" s="16" t="s">
        <v>299</v>
      </c>
      <c r="D1340" s="4">
        <v>40877</v>
      </c>
      <c r="E1340" s="23">
        <v>2011</v>
      </c>
      <c r="F1340" s="19">
        <v>6.8</v>
      </c>
      <c r="G1340" s="19">
        <f>IF(Movies[[#This Row],[rating]]=0,"",Movies[[#This Row],[rating]])</f>
        <v>6.8</v>
      </c>
      <c r="H1340" s="19" t="str">
        <f>IF(Movies[[#This Row],[rating]]=0,"No Rating","Rated")</f>
        <v>Rated</v>
      </c>
      <c r="I1340" s="16" t="s">
        <v>49</v>
      </c>
      <c r="J1340" s="29" t="s">
        <v>12</v>
      </c>
      <c r="K1340" s="19">
        <v>10.138</v>
      </c>
      <c r="L1340" s="26">
        <v>255</v>
      </c>
    </row>
    <row r="1341" spans="1:12" x14ac:dyDescent="0.3">
      <c r="A1341" s="14">
        <v>69778</v>
      </c>
      <c r="B1341" s="16" t="s">
        <v>2159</v>
      </c>
      <c r="C1341" s="16" t="s">
        <v>10</v>
      </c>
      <c r="D1341" s="4">
        <v>40788</v>
      </c>
      <c r="E1341" s="23">
        <v>2011</v>
      </c>
      <c r="F1341" s="19">
        <v>5.9</v>
      </c>
      <c r="G1341" s="19">
        <f>IF(Movies[[#This Row],[rating]]=0,"",Movies[[#This Row],[rating]])</f>
        <v>5.9</v>
      </c>
      <c r="H1341" s="19" t="str">
        <f>IF(Movies[[#This Row],[rating]]=0,"No Rating","Rated")</f>
        <v>Rated</v>
      </c>
      <c r="I1341" s="16" t="s">
        <v>30</v>
      </c>
      <c r="J1341" s="29" t="s">
        <v>12</v>
      </c>
      <c r="K1341" s="19">
        <v>10.132</v>
      </c>
      <c r="L1341" s="26">
        <v>329</v>
      </c>
    </row>
    <row r="1342" spans="1:12" x14ac:dyDescent="0.3">
      <c r="A1342" s="14">
        <v>72174</v>
      </c>
      <c r="B1342" s="16" t="s">
        <v>2160</v>
      </c>
      <c r="C1342" s="16" t="s">
        <v>432</v>
      </c>
      <c r="D1342" s="4">
        <v>40768</v>
      </c>
      <c r="E1342" s="23">
        <v>2011</v>
      </c>
      <c r="F1342" s="19">
        <v>4.2</v>
      </c>
      <c r="G1342" s="19">
        <f>IF(Movies[[#This Row],[rating]]=0,"",Movies[[#This Row],[rating]])</f>
        <v>4.2</v>
      </c>
      <c r="H1342" s="19" t="str">
        <f>IF(Movies[[#This Row],[rating]]=0,"No Rating","Rated")</f>
        <v>Rated</v>
      </c>
      <c r="I1342" s="16" t="s">
        <v>2161</v>
      </c>
      <c r="J1342" s="29" t="s">
        <v>12</v>
      </c>
      <c r="K1342" s="19">
        <v>10.125</v>
      </c>
      <c r="L1342" s="26">
        <v>93</v>
      </c>
    </row>
    <row r="1343" spans="1:12" x14ac:dyDescent="0.3">
      <c r="A1343" s="14">
        <v>81393</v>
      </c>
      <c r="B1343" s="16" t="s">
        <v>2162</v>
      </c>
      <c r="C1343" s="16" t="s">
        <v>2163</v>
      </c>
      <c r="D1343" s="4">
        <v>40888</v>
      </c>
      <c r="E1343" s="23">
        <v>2011</v>
      </c>
      <c r="F1343" s="19">
        <v>6.125</v>
      </c>
      <c r="G1343" s="19">
        <f>IF(Movies[[#This Row],[rating]]=0,"",Movies[[#This Row],[rating]])</f>
        <v>6.125</v>
      </c>
      <c r="H1343" s="19" t="str">
        <f>IF(Movies[[#This Row],[rating]]=0,"No Rating","Rated")</f>
        <v>Rated</v>
      </c>
      <c r="I1343" s="16" t="s">
        <v>1062</v>
      </c>
      <c r="J1343" s="29" t="s">
        <v>12</v>
      </c>
      <c r="K1343" s="19">
        <v>10.102</v>
      </c>
      <c r="L1343" s="26">
        <v>291</v>
      </c>
    </row>
    <row r="1344" spans="1:12" x14ac:dyDescent="0.3">
      <c r="A1344" s="14">
        <v>80591</v>
      </c>
      <c r="B1344" s="16" t="s">
        <v>2164</v>
      </c>
      <c r="C1344" s="16" t="s">
        <v>14</v>
      </c>
      <c r="D1344" s="4">
        <v>40787</v>
      </c>
      <c r="E1344" s="23">
        <v>2011</v>
      </c>
      <c r="F1344" s="19">
        <v>6.4</v>
      </c>
      <c r="G1344" s="19">
        <f>IF(Movies[[#This Row],[rating]]=0,"",Movies[[#This Row],[rating]])</f>
        <v>6.4</v>
      </c>
      <c r="H1344" s="19" t="str">
        <f>IF(Movies[[#This Row],[rating]]=0,"No Rating","Rated")</f>
        <v>Rated</v>
      </c>
      <c r="I1344" s="16" t="s">
        <v>33</v>
      </c>
      <c r="J1344" s="29" t="s">
        <v>12</v>
      </c>
      <c r="K1344" s="19">
        <v>10.073</v>
      </c>
      <c r="L1344" s="26">
        <v>290</v>
      </c>
    </row>
    <row r="1345" spans="1:12" x14ac:dyDescent="0.3">
      <c r="A1345" s="14">
        <v>54518</v>
      </c>
      <c r="B1345" s="16" t="s">
        <v>2165</v>
      </c>
      <c r="C1345" s="16" t="s">
        <v>10</v>
      </c>
      <c r="D1345" s="4">
        <v>40585</v>
      </c>
      <c r="E1345" s="23">
        <v>2011</v>
      </c>
      <c r="F1345" s="19">
        <v>5.1959999999999997</v>
      </c>
      <c r="G1345" s="19">
        <f>IF(Movies[[#This Row],[rating]]=0,"",Movies[[#This Row],[rating]])</f>
        <v>5.1959999999999997</v>
      </c>
      <c r="H1345" s="19" t="str">
        <f>IF(Movies[[#This Row],[rating]]=0,"No Rating","Rated")</f>
        <v>Rated</v>
      </c>
      <c r="I1345" s="16" t="s">
        <v>2166</v>
      </c>
      <c r="J1345" s="29" t="s">
        <v>12</v>
      </c>
      <c r="K1345" s="19">
        <v>10.06</v>
      </c>
      <c r="L1345" s="26">
        <v>410</v>
      </c>
    </row>
    <row r="1346" spans="1:12" x14ac:dyDescent="0.3">
      <c r="A1346" s="14">
        <v>60011</v>
      </c>
      <c r="B1346" s="16" t="s">
        <v>2167</v>
      </c>
      <c r="C1346" s="16" t="s">
        <v>2168</v>
      </c>
      <c r="D1346" s="4">
        <v>40655</v>
      </c>
      <c r="E1346" s="23">
        <v>2011</v>
      </c>
      <c r="F1346" s="19">
        <v>6.6</v>
      </c>
      <c r="G1346" s="19">
        <f>IF(Movies[[#This Row],[rating]]=0,"",Movies[[#This Row],[rating]])</f>
        <v>6.6</v>
      </c>
      <c r="H1346" s="19" t="str">
        <f>IF(Movies[[#This Row],[rating]]=0,"No Rating","Rated")</f>
        <v>Rated</v>
      </c>
      <c r="I1346" s="16" t="s">
        <v>189</v>
      </c>
      <c r="J1346" s="29" t="s">
        <v>12</v>
      </c>
      <c r="K1346" s="19">
        <v>10.057</v>
      </c>
      <c r="L1346" s="26">
        <v>165</v>
      </c>
    </row>
    <row r="1347" spans="1:12" x14ac:dyDescent="0.3">
      <c r="A1347" s="14">
        <v>59968</v>
      </c>
      <c r="B1347" s="16" t="s">
        <v>2169</v>
      </c>
      <c r="C1347" s="16" t="s">
        <v>10</v>
      </c>
      <c r="D1347" s="4">
        <v>40781</v>
      </c>
      <c r="E1347" s="23">
        <v>2011</v>
      </c>
      <c r="F1347" s="19">
        <v>6.1</v>
      </c>
      <c r="G1347" s="19">
        <f>IF(Movies[[#This Row],[rating]]=0,"",Movies[[#This Row],[rating]])</f>
        <v>6.1</v>
      </c>
      <c r="H1347" s="19" t="str">
        <f>IF(Movies[[#This Row],[rating]]=0,"No Rating","Rated")</f>
        <v>Rated</v>
      </c>
      <c r="I1347" s="16" t="s">
        <v>180</v>
      </c>
      <c r="J1347" s="29" t="s">
        <v>12</v>
      </c>
      <c r="K1347" s="19">
        <v>10.055999999999999</v>
      </c>
      <c r="L1347" s="26">
        <v>977</v>
      </c>
    </row>
    <row r="1348" spans="1:12" x14ac:dyDescent="0.3">
      <c r="A1348" s="14">
        <v>73873</v>
      </c>
      <c r="B1348" s="16" t="s">
        <v>2170</v>
      </c>
      <c r="C1348" s="16" t="s">
        <v>2171</v>
      </c>
      <c r="D1348" s="4">
        <v>40898</v>
      </c>
      <c r="E1348" s="23">
        <v>2011</v>
      </c>
      <c r="F1348" s="19">
        <v>6.3</v>
      </c>
      <c r="G1348" s="19">
        <f>IF(Movies[[#This Row],[rating]]=0,"",Movies[[#This Row],[rating]])</f>
        <v>6.3</v>
      </c>
      <c r="H1348" s="19" t="str">
        <f>IF(Movies[[#This Row],[rating]]=0,"No Rating","Rated")</f>
        <v>Rated</v>
      </c>
      <c r="I1348" s="16" t="s">
        <v>49</v>
      </c>
      <c r="J1348" s="29" t="s">
        <v>12</v>
      </c>
      <c r="K1348" s="19">
        <v>10.045999999999999</v>
      </c>
      <c r="L1348" s="26">
        <v>473</v>
      </c>
    </row>
    <row r="1349" spans="1:12" x14ac:dyDescent="0.3">
      <c r="A1349" s="14">
        <v>70586</v>
      </c>
      <c r="B1349" s="16" t="s">
        <v>2172</v>
      </c>
      <c r="C1349" s="16" t="s">
        <v>10</v>
      </c>
      <c r="D1349" s="4">
        <v>40833</v>
      </c>
      <c r="E1349" s="23">
        <v>2011</v>
      </c>
      <c r="F1349" s="19">
        <v>4.9000000000000004</v>
      </c>
      <c r="G1349" s="19">
        <f>IF(Movies[[#This Row],[rating]]=0,"",Movies[[#This Row],[rating]])</f>
        <v>4.9000000000000004</v>
      </c>
      <c r="H1349" s="19" t="str">
        <f>IF(Movies[[#This Row],[rating]]=0,"No Rating","Rated")</f>
        <v>Rated</v>
      </c>
      <c r="I1349" s="16" t="s">
        <v>185</v>
      </c>
      <c r="J1349" s="29" t="s">
        <v>12</v>
      </c>
      <c r="K1349" s="19">
        <v>10.029999999999999</v>
      </c>
      <c r="L1349" s="26">
        <v>416</v>
      </c>
    </row>
    <row r="1350" spans="1:12" x14ac:dyDescent="0.3">
      <c r="A1350" s="14">
        <v>63710</v>
      </c>
      <c r="B1350" s="16" t="s">
        <v>2173</v>
      </c>
      <c r="C1350" s="16" t="s">
        <v>10</v>
      </c>
      <c r="D1350" s="4">
        <v>40717</v>
      </c>
      <c r="E1350" s="23">
        <v>2011</v>
      </c>
      <c r="F1350" s="19">
        <v>6.3</v>
      </c>
      <c r="G1350" s="19">
        <f>IF(Movies[[#This Row],[rating]]=0,"",Movies[[#This Row],[rating]])</f>
        <v>6.3</v>
      </c>
      <c r="H1350" s="19" t="str">
        <f>IF(Movies[[#This Row],[rating]]=0,"No Rating","Rated")</f>
        <v>Rated</v>
      </c>
      <c r="I1350" s="16" t="s">
        <v>250</v>
      </c>
      <c r="J1350" s="29" t="s">
        <v>12</v>
      </c>
      <c r="K1350" s="19">
        <v>10.026999999999999</v>
      </c>
      <c r="L1350" s="26">
        <v>396</v>
      </c>
    </row>
    <row r="1351" spans="1:12" x14ac:dyDescent="0.3">
      <c r="A1351" s="14">
        <v>58443</v>
      </c>
      <c r="B1351" s="16" t="s">
        <v>2174</v>
      </c>
      <c r="C1351" s="16" t="s">
        <v>382</v>
      </c>
      <c r="D1351" s="4">
        <v>40701</v>
      </c>
      <c r="E1351" s="23">
        <v>2011</v>
      </c>
      <c r="F1351" s="19">
        <v>5.8</v>
      </c>
      <c r="G1351" s="19">
        <f>IF(Movies[[#This Row],[rating]]=0,"",Movies[[#This Row],[rating]])</f>
        <v>5.8</v>
      </c>
      <c r="H1351" s="19" t="str">
        <f>IF(Movies[[#This Row],[rating]]=0,"No Rating","Rated")</f>
        <v>Rated</v>
      </c>
      <c r="I1351" s="16" t="s">
        <v>1241</v>
      </c>
      <c r="J1351" s="29" t="s">
        <v>12</v>
      </c>
      <c r="K1351" s="19">
        <v>10.016999999999999</v>
      </c>
      <c r="L1351" s="26">
        <v>113</v>
      </c>
    </row>
    <row r="1352" spans="1:12" x14ac:dyDescent="0.3">
      <c r="A1352" s="14">
        <v>75900</v>
      </c>
      <c r="B1352" s="16" t="s">
        <v>2175</v>
      </c>
      <c r="C1352" s="16" t="s">
        <v>14</v>
      </c>
      <c r="D1352" s="4">
        <v>40870</v>
      </c>
      <c r="E1352" s="23">
        <v>2011</v>
      </c>
      <c r="F1352" s="19">
        <v>6.7</v>
      </c>
      <c r="G1352" s="19">
        <f>IF(Movies[[#This Row],[rating]]=0,"",Movies[[#This Row],[rating]])</f>
        <v>6.7</v>
      </c>
      <c r="H1352" s="19" t="str">
        <f>IF(Movies[[#This Row],[rating]]=0,"No Rating","Rated")</f>
        <v>Rated</v>
      </c>
      <c r="I1352" s="16" t="s">
        <v>33</v>
      </c>
      <c r="J1352" s="29" t="s">
        <v>12</v>
      </c>
      <c r="K1352" s="19">
        <v>9.9890000000000008</v>
      </c>
      <c r="L1352" s="26">
        <v>1295</v>
      </c>
    </row>
    <row r="1353" spans="1:12" x14ac:dyDescent="0.3">
      <c r="A1353" s="14">
        <v>60089</v>
      </c>
      <c r="B1353" s="16" t="s">
        <v>2176</v>
      </c>
      <c r="C1353" s="16" t="s">
        <v>10</v>
      </c>
      <c r="D1353" s="4">
        <v>40614</v>
      </c>
      <c r="E1353" s="23">
        <v>2011</v>
      </c>
      <c r="F1353" s="19">
        <v>6.6</v>
      </c>
      <c r="G1353" s="19">
        <f>IF(Movies[[#This Row],[rating]]=0,"",Movies[[#This Row],[rating]])</f>
        <v>6.6</v>
      </c>
      <c r="H1353" s="19" t="str">
        <f>IF(Movies[[#This Row],[rating]]=0,"No Rating","Rated")</f>
        <v>Rated</v>
      </c>
      <c r="I1353" s="16" t="s">
        <v>1344</v>
      </c>
      <c r="J1353" s="29" t="s">
        <v>12</v>
      </c>
      <c r="K1353" s="19">
        <v>9.9749999999999996</v>
      </c>
      <c r="L1353" s="26">
        <v>180</v>
      </c>
    </row>
    <row r="1354" spans="1:12" x14ac:dyDescent="0.3">
      <c r="A1354" s="14">
        <v>62046</v>
      </c>
      <c r="B1354" s="16" t="s">
        <v>2177</v>
      </c>
      <c r="C1354" s="16" t="s">
        <v>1075</v>
      </c>
      <c r="D1354" s="4">
        <v>40774</v>
      </c>
      <c r="E1354" s="23">
        <v>2011</v>
      </c>
      <c r="F1354" s="19">
        <v>6.4</v>
      </c>
      <c r="G1354" s="19">
        <f>IF(Movies[[#This Row],[rating]]=0,"",Movies[[#This Row],[rating]])</f>
        <v>6.4</v>
      </c>
      <c r="H1354" s="19" t="str">
        <f>IF(Movies[[#This Row],[rating]]=0,"No Rating","Rated")</f>
        <v>Rated</v>
      </c>
      <c r="I1354" s="16" t="s">
        <v>2178</v>
      </c>
      <c r="J1354" s="29" t="s">
        <v>12</v>
      </c>
      <c r="K1354" s="19">
        <v>9.907</v>
      </c>
      <c r="L1354" s="26">
        <v>758</v>
      </c>
    </row>
    <row r="1355" spans="1:12" x14ac:dyDescent="0.3">
      <c r="A1355" s="14">
        <v>402200</v>
      </c>
      <c r="B1355" s="16" t="s">
        <v>2179</v>
      </c>
      <c r="C1355" s="16" t="s">
        <v>10</v>
      </c>
      <c r="D1355" s="4">
        <v>40872</v>
      </c>
      <c r="E1355" s="23">
        <v>2011</v>
      </c>
      <c r="F1355" s="19">
        <v>7.1</v>
      </c>
      <c r="G1355" s="19">
        <f>IF(Movies[[#This Row],[rating]]=0,"",Movies[[#This Row],[rating]])</f>
        <v>7.1</v>
      </c>
      <c r="H1355" s="19" t="str">
        <f>IF(Movies[[#This Row],[rating]]=0,"No Rating","Rated")</f>
        <v>Rated</v>
      </c>
      <c r="I1355" s="16" t="s">
        <v>2180</v>
      </c>
      <c r="J1355" s="29" t="s">
        <v>12</v>
      </c>
      <c r="K1355" s="19">
        <v>9.8640000000000008</v>
      </c>
      <c r="L1355" s="26">
        <v>53</v>
      </c>
    </row>
    <row r="1356" spans="1:12" x14ac:dyDescent="0.3">
      <c r="A1356" s="14">
        <v>78480</v>
      </c>
      <c r="B1356" s="16" t="s">
        <v>2181</v>
      </c>
      <c r="C1356" s="16" t="s">
        <v>432</v>
      </c>
      <c r="D1356" s="4">
        <v>40796</v>
      </c>
      <c r="E1356" s="23">
        <v>2011</v>
      </c>
      <c r="F1356" s="19">
        <v>7.1</v>
      </c>
      <c r="G1356" s="19">
        <f>IF(Movies[[#This Row],[rating]]=0,"",Movies[[#This Row],[rating]])</f>
        <v>7.1</v>
      </c>
      <c r="H1356" s="19" t="str">
        <f>IF(Movies[[#This Row],[rating]]=0,"No Rating","Rated")</f>
        <v>Rated</v>
      </c>
      <c r="I1356" s="16" t="s">
        <v>713</v>
      </c>
      <c r="J1356" s="29" t="s">
        <v>110</v>
      </c>
      <c r="K1356" s="19">
        <v>9.7769999999999992</v>
      </c>
      <c r="L1356" s="26">
        <v>321</v>
      </c>
    </row>
    <row r="1357" spans="1:12" x14ac:dyDescent="0.3">
      <c r="A1357" s="14">
        <v>38753</v>
      </c>
      <c r="B1357" s="16" t="s">
        <v>2182</v>
      </c>
      <c r="C1357" s="16" t="s">
        <v>10</v>
      </c>
      <c r="D1357" s="4">
        <v>40553</v>
      </c>
      <c r="E1357" s="23">
        <v>2011</v>
      </c>
      <c r="F1357" s="19">
        <v>4.8</v>
      </c>
      <c r="G1357" s="19">
        <f>IF(Movies[[#This Row],[rating]]=0,"",Movies[[#This Row],[rating]])</f>
        <v>4.8</v>
      </c>
      <c r="H1357" s="19" t="str">
        <f>IF(Movies[[#This Row],[rating]]=0,"No Rating","Rated")</f>
        <v>Rated</v>
      </c>
      <c r="I1357" s="16" t="s">
        <v>2183</v>
      </c>
      <c r="J1357" s="29" t="s">
        <v>12</v>
      </c>
      <c r="K1357" s="19">
        <v>9.7490000000000006</v>
      </c>
      <c r="L1357" s="26">
        <v>112</v>
      </c>
    </row>
    <row r="1358" spans="1:12" x14ac:dyDescent="0.3">
      <c r="A1358" s="14">
        <v>85735</v>
      </c>
      <c r="B1358" s="16" t="s">
        <v>2184</v>
      </c>
      <c r="C1358" s="16" t="s">
        <v>838</v>
      </c>
      <c r="D1358" s="4">
        <v>40887</v>
      </c>
      <c r="E1358" s="23">
        <v>2011</v>
      </c>
      <c r="F1358" s="19">
        <v>5.7</v>
      </c>
      <c r="G1358" s="19">
        <f>IF(Movies[[#This Row],[rating]]=0,"",Movies[[#This Row],[rating]])</f>
        <v>5.7</v>
      </c>
      <c r="H1358" s="19" t="str">
        <f>IF(Movies[[#This Row],[rating]]=0,"No Rating","Rated")</f>
        <v>Rated</v>
      </c>
      <c r="I1358" s="16" t="s">
        <v>161</v>
      </c>
      <c r="J1358" s="29" t="s">
        <v>110</v>
      </c>
      <c r="K1358" s="19">
        <v>9.734</v>
      </c>
      <c r="L1358" s="26">
        <v>404</v>
      </c>
    </row>
    <row r="1359" spans="1:12" x14ac:dyDescent="0.3">
      <c r="A1359" s="14">
        <v>80767</v>
      </c>
      <c r="B1359" s="16" t="s">
        <v>2185</v>
      </c>
      <c r="C1359" s="16" t="s">
        <v>2186</v>
      </c>
      <c r="D1359" s="4">
        <v>40705</v>
      </c>
      <c r="E1359" s="23">
        <v>2011</v>
      </c>
      <c r="F1359" s="19">
        <v>7.8</v>
      </c>
      <c r="G1359" s="19">
        <f>IF(Movies[[#This Row],[rating]]=0,"",Movies[[#This Row],[rating]])</f>
        <v>7.8</v>
      </c>
      <c r="H1359" s="19" t="str">
        <f>IF(Movies[[#This Row],[rating]]=0,"No Rating","Rated")</f>
        <v>Rated</v>
      </c>
      <c r="I1359" s="16" t="s">
        <v>329</v>
      </c>
      <c r="J1359" s="29" t="s">
        <v>146</v>
      </c>
      <c r="K1359" s="19">
        <v>9.7260000000000009</v>
      </c>
      <c r="L1359" s="26">
        <v>713</v>
      </c>
    </row>
    <row r="1360" spans="1:12" x14ac:dyDescent="0.3">
      <c r="A1360" s="14">
        <v>51999</v>
      </c>
      <c r="B1360" s="16" t="s">
        <v>2187</v>
      </c>
      <c r="C1360" s="16" t="s">
        <v>2188</v>
      </c>
      <c r="D1360" s="4">
        <v>40815</v>
      </c>
      <c r="E1360" s="23">
        <v>2011</v>
      </c>
      <c r="F1360" s="19">
        <v>6.9</v>
      </c>
      <c r="G1360" s="19">
        <f>IF(Movies[[#This Row],[rating]]=0,"",Movies[[#This Row],[rating]])</f>
        <v>6.9</v>
      </c>
      <c r="H1360" s="19" t="str">
        <f>IF(Movies[[#This Row],[rating]]=0,"No Rating","Rated")</f>
        <v>Rated</v>
      </c>
      <c r="I1360" s="16" t="s">
        <v>2189</v>
      </c>
      <c r="J1360" s="29" t="s">
        <v>12</v>
      </c>
      <c r="K1360" s="19">
        <v>9.6920000000000002</v>
      </c>
      <c r="L1360" s="26">
        <v>1151</v>
      </c>
    </row>
    <row r="1361" spans="1:12" x14ac:dyDescent="0.3">
      <c r="A1361" s="14">
        <v>79040</v>
      </c>
      <c r="B1361" s="16" t="s">
        <v>2190</v>
      </c>
      <c r="C1361" s="16" t="s">
        <v>956</v>
      </c>
      <c r="D1361" s="4">
        <v>40870</v>
      </c>
      <c r="E1361" s="23">
        <v>2011</v>
      </c>
      <c r="F1361" s="19">
        <v>5.3940000000000001</v>
      </c>
      <c r="G1361" s="19">
        <f>IF(Movies[[#This Row],[rating]]=0,"",Movies[[#This Row],[rating]])</f>
        <v>5.3940000000000001</v>
      </c>
      <c r="H1361" s="19" t="str">
        <f>IF(Movies[[#This Row],[rating]]=0,"No Rating","Rated")</f>
        <v>Rated</v>
      </c>
      <c r="I1361" s="16" t="s">
        <v>1164</v>
      </c>
      <c r="J1361" s="29" t="s">
        <v>605</v>
      </c>
      <c r="K1361" s="19">
        <v>9.69</v>
      </c>
      <c r="L1361" s="26">
        <v>71</v>
      </c>
    </row>
    <row r="1362" spans="1:12" x14ac:dyDescent="0.3">
      <c r="A1362" s="14">
        <v>64678</v>
      </c>
      <c r="B1362" s="16" t="s">
        <v>2191</v>
      </c>
      <c r="C1362" s="16" t="s">
        <v>10</v>
      </c>
      <c r="D1362" s="4">
        <v>40711</v>
      </c>
      <c r="E1362" s="23">
        <v>2011</v>
      </c>
      <c r="F1362" s="19">
        <v>6.6</v>
      </c>
      <c r="G1362" s="19">
        <f>IF(Movies[[#This Row],[rating]]=0,"",Movies[[#This Row],[rating]])</f>
        <v>6.6</v>
      </c>
      <c r="H1362" s="19" t="str">
        <f>IF(Movies[[#This Row],[rating]]=0,"No Rating","Rated")</f>
        <v>Rated</v>
      </c>
      <c r="I1362" s="16" t="s">
        <v>33</v>
      </c>
      <c r="J1362" s="29" t="s">
        <v>12</v>
      </c>
      <c r="K1362" s="19">
        <v>9.6639999999999997</v>
      </c>
      <c r="L1362" s="26">
        <v>1300</v>
      </c>
    </row>
    <row r="1363" spans="1:12" x14ac:dyDescent="0.3">
      <c r="A1363" s="14">
        <v>56418</v>
      </c>
      <c r="B1363" s="16" t="s">
        <v>2192</v>
      </c>
      <c r="C1363" s="16" t="s">
        <v>2193</v>
      </c>
      <c r="D1363" s="4">
        <v>40849</v>
      </c>
      <c r="E1363" s="23">
        <v>2011</v>
      </c>
      <c r="F1363" s="19">
        <v>6.7</v>
      </c>
      <c r="G1363" s="19">
        <f>IF(Movies[[#This Row],[rating]]=0,"",Movies[[#This Row],[rating]])</f>
        <v>6.7</v>
      </c>
      <c r="H1363" s="19" t="str">
        <f>IF(Movies[[#This Row],[rating]]=0,"No Rating","Rated")</f>
        <v>Rated</v>
      </c>
      <c r="I1363" s="16" t="s">
        <v>180</v>
      </c>
      <c r="J1363" s="29" t="s">
        <v>110</v>
      </c>
      <c r="K1363" s="19">
        <v>9.6579999999999995</v>
      </c>
      <c r="L1363" s="26">
        <v>171</v>
      </c>
    </row>
    <row r="1364" spans="1:12" x14ac:dyDescent="0.3">
      <c r="A1364" s="14">
        <v>75623</v>
      </c>
      <c r="B1364" s="16" t="s">
        <v>2194</v>
      </c>
      <c r="C1364" s="16" t="s">
        <v>10</v>
      </c>
      <c r="D1364" s="4">
        <v>40834</v>
      </c>
      <c r="E1364" s="23">
        <v>2011</v>
      </c>
      <c r="F1364" s="19">
        <v>4.7640000000000002</v>
      </c>
      <c r="G1364" s="19">
        <f>IF(Movies[[#This Row],[rating]]=0,"",Movies[[#This Row],[rating]])</f>
        <v>4.7640000000000002</v>
      </c>
      <c r="H1364" s="19" t="str">
        <f>IF(Movies[[#This Row],[rating]]=0,"No Rating","Rated")</f>
        <v>Rated</v>
      </c>
      <c r="I1364" s="16" t="s">
        <v>468</v>
      </c>
      <c r="J1364" s="29" t="s">
        <v>12</v>
      </c>
      <c r="K1364" s="19">
        <v>9.6449999999999996</v>
      </c>
      <c r="L1364" s="26">
        <v>129</v>
      </c>
    </row>
    <row r="1365" spans="1:12" x14ac:dyDescent="0.3">
      <c r="A1365" s="14">
        <v>73108</v>
      </c>
      <c r="B1365" s="16" t="s">
        <v>2195</v>
      </c>
      <c r="C1365" s="16" t="s">
        <v>10</v>
      </c>
      <c r="D1365" s="4">
        <v>40762</v>
      </c>
      <c r="E1365" s="23">
        <v>2011</v>
      </c>
      <c r="F1365" s="19">
        <v>5.9</v>
      </c>
      <c r="G1365" s="19">
        <f>IF(Movies[[#This Row],[rating]]=0,"",Movies[[#This Row],[rating]])</f>
        <v>5.9</v>
      </c>
      <c r="H1365" s="19" t="str">
        <f>IF(Movies[[#This Row],[rating]]=0,"No Rating","Rated")</f>
        <v>Rated</v>
      </c>
      <c r="I1365" s="16" t="s">
        <v>2196</v>
      </c>
      <c r="J1365" s="29" t="s">
        <v>12</v>
      </c>
      <c r="K1365" s="19">
        <v>9.6340000000000003</v>
      </c>
      <c r="L1365" s="26">
        <v>288</v>
      </c>
    </row>
    <row r="1366" spans="1:12" x14ac:dyDescent="0.3">
      <c r="A1366" s="14">
        <v>73588</v>
      </c>
      <c r="B1366" s="16" t="s">
        <v>2197</v>
      </c>
      <c r="C1366" s="16" t="s">
        <v>2198</v>
      </c>
      <c r="D1366" s="4">
        <v>40781</v>
      </c>
      <c r="E1366" s="23">
        <v>2011</v>
      </c>
      <c r="F1366" s="19">
        <v>6.21</v>
      </c>
      <c r="G1366" s="19">
        <f>IF(Movies[[#This Row],[rating]]=0,"",Movies[[#This Row],[rating]])</f>
        <v>6.21</v>
      </c>
      <c r="H1366" s="19" t="str">
        <f>IF(Movies[[#This Row],[rating]]=0,"No Rating","Rated")</f>
        <v>Rated</v>
      </c>
      <c r="I1366" s="16" t="s">
        <v>178</v>
      </c>
      <c r="J1366" s="29" t="s">
        <v>12</v>
      </c>
      <c r="K1366" s="19">
        <v>9.6219999999999999</v>
      </c>
      <c r="L1366" s="26">
        <v>267</v>
      </c>
    </row>
    <row r="1367" spans="1:12" x14ac:dyDescent="0.3">
      <c r="A1367" s="14">
        <v>60309</v>
      </c>
      <c r="B1367" s="16" t="s">
        <v>2199</v>
      </c>
      <c r="C1367" s="16" t="s">
        <v>10</v>
      </c>
      <c r="D1367" s="4">
        <v>40648</v>
      </c>
      <c r="E1367" s="23">
        <v>2011</v>
      </c>
      <c r="F1367" s="19">
        <v>6.5</v>
      </c>
      <c r="G1367" s="19">
        <f>IF(Movies[[#This Row],[rating]]=0,"",Movies[[#This Row],[rating]])</f>
        <v>6.5</v>
      </c>
      <c r="H1367" s="19" t="str">
        <f>IF(Movies[[#This Row],[rating]]=0,"No Rating","Rated")</f>
        <v>Rated</v>
      </c>
      <c r="I1367" s="16" t="s">
        <v>2200</v>
      </c>
      <c r="J1367" s="29" t="s">
        <v>12</v>
      </c>
      <c r="K1367" s="19">
        <v>9.5909999999999993</v>
      </c>
      <c r="L1367" s="26">
        <v>453</v>
      </c>
    </row>
    <row r="1368" spans="1:12" x14ac:dyDescent="0.3">
      <c r="A1368" s="14">
        <v>71157</v>
      </c>
      <c r="B1368" s="16" t="s">
        <v>2201</v>
      </c>
      <c r="C1368" s="16" t="s">
        <v>108</v>
      </c>
      <c r="D1368" s="4">
        <v>40822</v>
      </c>
      <c r="E1368" s="23">
        <v>2011</v>
      </c>
      <c r="F1368" s="19">
        <v>7.7869999999999999</v>
      </c>
      <c r="G1368" s="19">
        <f>IF(Movies[[#This Row],[rating]]=0,"",Movies[[#This Row],[rating]])</f>
        <v>7.7869999999999999</v>
      </c>
      <c r="H1368" s="19" t="str">
        <f>IF(Movies[[#This Row],[rating]]=0,"No Rating","Rated")</f>
        <v>Rated</v>
      </c>
      <c r="I1368" s="16" t="s">
        <v>239</v>
      </c>
      <c r="J1368" s="29" t="s">
        <v>110</v>
      </c>
      <c r="K1368" s="19">
        <v>9.5839999999999996</v>
      </c>
      <c r="L1368" s="26">
        <v>1237</v>
      </c>
    </row>
    <row r="1369" spans="1:12" x14ac:dyDescent="0.3">
      <c r="A1369" s="14">
        <v>81870</v>
      </c>
      <c r="B1369" s="16" t="s">
        <v>2202</v>
      </c>
      <c r="C1369" s="16" t="s">
        <v>341</v>
      </c>
      <c r="D1369" s="4">
        <v>40892</v>
      </c>
      <c r="E1369" s="23">
        <v>2011</v>
      </c>
      <c r="F1369" s="19">
        <v>6.3</v>
      </c>
      <c r="G1369" s="19">
        <f>IF(Movies[[#This Row],[rating]]=0,"",Movies[[#This Row],[rating]])</f>
        <v>6.3</v>
      </c>
      <c r="H1369" s="19" t="str">
        <f>IF(Movies[[#This Row],[rating]]=0,"No Rating","Rated")</f>
        <v>Rated</v>
      </c>
      <c r="I1369" s="16" t="s">
        <v>368</v>
      </c>
      <c r="J1369" s="29" t="s">
        <v>342</v>
      </c>
      <c r="K1369" s="19">
        <v>9.5739999999999998</v>
      </c>
      <c r="L1369" s="26">
        <v>212</v>
      </c>
    </row>
    <row r="1370" spans="1:12" x14ac:dyDescent="0.3">
      <c r="A1370" s="14">
        <v>67884</v>
      </c>
      <c r="B1370" s="16" t="s">
        <v>2203</v>
      </c>
      <c r="C1370" s="16" t="s">
        <v>1177</v>
      </c>
      <c r="D1370" s="4">
        <v>40626</v>
      </c>
      <c r="E1370" s="23">
        <v>2011</v>
      </c>
      <c r="F1370" s="19">
        <v>7.2</v>
      </c>
      <c r="G1370" s="19">
        <f>IF(Movies[[#This Row],[rating]]=0,"",Movies[[#This Row],[rating]])</f>
        <v>7.2</v>
      </c>
      <c r="H1370" s="19" t="str">
        <f>IF(Movies[[#This Row],[rating]]=0,"No Rating","Rated")</f>
        <v>Rated</v>
      </c>
      <c r="I1370" s="16" t="s">
        <v>30</v>
      </c>
      <c r="J1370" s="29" t="s">
        <v>34</v>
      </c>
      <c r="K1370" s="19">
        <v>9.5630000000000006</v>
      </c>
      <c r="L1370" s="26">
        <v>403</v>
      </c>
    </row>
    <row r="1371" spans="1:12" x14ac:dyDescent="0.3">
      <c r="A1371" s="14">
        <v>60803</v>
      </c>
      <c r="B1371" s="16" t="s">
        <v>2204</v>
      </c>
      <c r="C1371" s="16" t="s">
        <v>10</v>
      </c>
      <c r="D1371" s="4">
        <v>40627</v>
      </c>
      <c r="E1371" s="23">
        <v>2011</v>
      </c>
      <c r="F1371" s="19">
        <v>6.1</v>
      </c>
      <c r="G1371" s="19">
        <f>IF(Movies[[#This Row],[rating]]=0,"",Movies[[#This Row],[rating]])</f>
        <v>6.1</v>
      </c>
      <c r="H1371" s="19" t="str">
        <f>IF(Movies[[#This Row],[rating]]=0,"No Rating","Rated")</f>
        <v>Rated</v>
      </c>
      <c r="I1371" s="16" t="s">
        <v>2205</v>
      </c>
      <c r="J1371" s="29" t="s">
        <v>12</v>
      </c>
      <c r="K1371" s="19">
        <v>9.5530000000000008</v>
      </c>
      <c r="L1371" s="26">
        <v>515</v>
      </c>
    </row>
    <row r="1372" spans="1:12" x14ac:dyDescent="0.3">
      <c r="A1372" s="14">
        <v>50601</v>
      </c>
      <c r="B1372" s="16" t="s">
        <v>2206</v>
      </c>
      <c r="C1372" s="16" t="s">
        <v>10</v>
      </c>
      <c r="D1372" s="4">
        <v>40700</v>
      </c>
      <c r="E1372" s="23">
        <v>2011</v>
      </c>
      <c r="F1372" s="19">
        <v>5.6210000000000004</v>
      </c>
      <c r="G1372" s="19">
        <f>IF(Movies[[#This Row],[rating]]=0,"",Movies[[#This Row],[rating]])</f>
        <v>5.6210000000000004</v>
      </c>
      <c r="H1372" s="19" t="str">
        <f>IF(Movies[[#This Row],[rating]]=0,"No Rating","Rated")</f>
        <v>Rated</v>
      </c>
      <c r="I1372" s="16" t="s">
        <v>2207</v>
      </c>
      <c r="J1372" s="29" t="s">
        <v>12</v>
      </c>
      <c r="K1372" s="19">
        <v>9.5530000000000008</v>
      </c>
      <c r="L1372" s="26">
        <v>194</v>
      </c>
    </row>
    <row r="1373" spans="1:12" x14ac:dyDescent="0.3">
      <c r="A1373" s="14">
        <v>70587</v>
      </c>
      <c r="B1373" s="16" t="s">
        <v>2208</v>
      </c>
      <c r="C1373" s="16" t="s">
        <v>172</v>
      </c>
      <c r="D1373" s="4">
        <v>40806</v>
      </c>
      <c r="E1373" s="23">
        <v>2011</v>
      </c>
      <c r="F1373" s="19">
        <v>6.1</v>
      </c>
      <c r="G1373" s="19">
        <f>IF(Movies[[#This Row],[rating]]=0,"",Movies[[#This Row],[rating]])</f>
        <v>6.1</v>
      </c>
      <c r="H1373" s="19" t="str">
        <f>IF(Movies[[#This Row],[rating]]=0,"No Rating","Rated")</f>
        <v>Rated</v>
      </c>
      <c r="I1373" s="16" t="s">
        <v>2209</v>
      </c>
      <c r="J1373" s="29" t="s">
        <v>12</v>
      </c>
      <c r="K1373" s="19">
        <v>9.5329999999999995</v>
      </c>
      <c r="L1373" s="26">
        <v>152</v>
      </c>
    </row>
    <row r="1374" spans="1:12" x14ac:dyDescent="0.3">
      <c r="A1374" s="14">
        <v>51497</v>
      </c>
      <c r="B1374" s="16" t="s">
        <v>2210</v>
      </c>
      <c r="C1374" s="16" t="s">
        <v>10</v>
      </c>
      <c r="D1374" s="4">
        <v>40653</v>
      </c>
      <c r="E1374" s="23">
        <v>2011</v>
      </c>
      <c r="F1374" s="19">
        <v>7.242</v>
      </c>
      <c r="G1374" s="19">
        <f>IF(Movies[[#This Row],[rating]]=0,"",Movies[[#This Row],[rating]])</f>
        <v>7.242</v>
      </c>
      <c r="H1374" s="19" t="str">
        <f>IF(Movies[[#This Row],[rating]]=0,"No Rating","Rated")</f>
        <v>Rated</v>
      </c>
      <c r="I1374" s="16" t="s">
        <v>95</v>
      </c>
      <c r="J1374" s="29" t="s">
        <v>12</v>
      </c>
      <c r="K1374" s="19">
        <v>9.5239999999999991</v>
      </c>
      <c r="L1374" s="26">
        <v>8304</v>
      </c>
    </row>
    <row r="1375" spans="1:12" x14ac:dyDescent="0.3">
      <c r="A1375" s="14">
        <v>72477</v>
      </c>
      <c r="B1375" s="16" t="s">
        <v>2211</v>
      </c>
      <c r="C1375" s="16" t="s">
        <v>10</v>
      </c>
      <c r="D1375" s="4">
        <v>40830</v>
      </c>
      <c r="E1375" s="23">
        <v>2011</v>
      </c>
      <c r="F1375" s="19">
        <v>5.8</v>
      </c>
      <c r="G1375" s="19">
        <f>IF(Movies[[#This Row],[rating]]=0,"",Movies[[#This Row],[rating]])</f>
        <v>5.8</v>
      </c>
      <c r="H1375" s="19" t="str">
        <f>IF(Movies[[#This Row],[rating]]=0,"No Rating","Rated")</f>
        <v>Rated</v>
      </c>
      <c r="I1375" s="16" t="s">
        <v>547</v>
      </c>
      <c r="J1375" s="29" t="s">
        <v>12</v>
      </c>
      <c r="K1375" s="19">
        <v>9.5210000000000008</v>
      </c>
      <c r="L1375" s="26">
        <v>484</v>
      </c>
    </row>
    <row r="1376" spans="1:12" x14ac:dyDescent="0.3">
      <c r="A1376" s="14">
        <v>51261</v>
      </c>
      <c r="B1376" s="16" t="s">
        <v>2212</v>
      </c>
      <c r="C1376" s="16" t="s">
        <v>10</v>
      </c>
      <c r="D1376" s="4">
        <v>40760</v>
      </c>
      <c r="E1376" s="23">
        <v>2011</v>
      </c>
      <c r="F1376" s="19">
        <v>3.9</v>
      </c>
      <c r="G1376" s="19">
        <f>IF(Movies[[#This Row],[rating]]=0,"",Movies[[#This Row],[rating]])</f>
        <v>3.9</v>
      </c>
      <c r="H1376" s="19" t="str">
        <f>IF(Movies[[#This Row],[rating]]=0,"No Rating","Rated")</f>
        <v>Rated</v>
      </c>
      <c r="I1376" s="16" t="s">
        <v>30</v>
      </c>
      <c r="J1376" s="29" t="s">
        <v>12</v>
      </c>
      <c r="K1376" s="19">
        <v>9.5020000000000007</v>
      </c>
      <c r="L1376" s="26">
        <v>85</v>
      </c>
    </row>
    <row r="1377" spans="1:12" x14ac:dyDescent="0.3">
      <c r="A1377" s="14">
        <v>55215</v>
      </c>
      <c r="B1377" s="16" t="s">
        <v>2213</v>
      </c>
      <c r="C1377" s="16" t="s">
        <v>10</v>
      </c>
      <c r="D1377" s="4">
        <v>40568</v>
      </c>
      <c r="E1377" s="23">
        <v>2011</v>
      </c>
      <c r="F1377" s="19">
        <v>5.9</v>
      </c>
      <c r="G1377" s="19">
        <f>IF(Movies[[#This Row],[rating]]=0,"",Movies[[#This Row],[rating]])</f>
        <v>5.9</v>
      </c>
      <c r="H1377" s="19" t="str">
        <f>IF(Movies[[#This Row],[rating]]=0,"No Rating","Rated")</f>
        <v>Rated</v>
      </c>
      <c r="I1377" s="16" t="s">
        <v>2214</v>
      </c>
      <c r="J1377" s="29" t="s">
        <v>12</v>
      </c>
      <c r="K1377" s="19">
        <v>9.4860000000000007</v>
      </c>
      <c r="L1377" s="26">
        <v>167</v>
      </c>
    </row>
    <row r="1378" spans="1:12" x14ac:dyDescent="0.3">
      <c r="A1378" s="14">
        <v>98631</v>
      </c>
      <c r="B1378" s="16" t="s">
        <v>2215</v>
      </c>
      <c r="C1378" s="16" t="s">
        <v>144</v>
      </c>
      <c r="D1378" s="4">
        <v>40791</v>
      </c>
      <c r="E1378" s="23">
        <v>2011</v>
      </c>
      <c r="F1378" s="19">
        <v>7.1</v>
      </c>
      <c r="G1378" s="19">
        <f>IF(Movies[[#This Row],[rating]]=0,"",Movies[[#This Row],[rating]])</f>
        <v>7.1</v>
      </c>
      <c r="H1378" s="19" t="str">
        <f>IF(Movies[[#This Row],[rating]]=0,"No Rating","Rated")</f>
        <v>Rated</v>
      </c>
      <c r="I1378" s="16" t="s">
        <v>230</v>
      </c>
      <c r="J1378" s="29" t="s">
        <v>146</v>
      </c>
      <c r="K1378" s="19">
        <v>9.4749999999999996</v>
      </c>
      <c r="L1378" s="26">
        <v>152</v>
      </c>
    </row>
    <row r="1379" spans="1:12" x14ac:dyDescent="0.3">
      <c r="A1379" s="14">
        <v>58626</v>
      </c>
      <c r="B1379" s="16" t="s">
        <v>2216</v>
      </c>
      <c r="C1379" s="16" t="s">
        <v>10</v>
      </c>
      <c r="D1379" s="4">
        <v>40635</v>
      </c>
      <c r="E1379" s="23">
        <v>2011</v>
      </c>
      <c r="F1379" s="19">
        <v>6</v>
      </c>
      <c r="G1379" s="19">
        <f>IF(Movies[[#This Row],[rating]]=0,"",Movies[[#This Row],[rating]])</f>
        <v>6</v>
      </c>
      <c r="H1379" s="19" t="str">
        <f>IF(Movies[[#This Row],[rating]]=0,"No Rating","Rated")</f>
        <v>Rated</v>
      </c>
      <c r="I1379" s="16" t="s">
        <v>193</v>
      </c>
      <c r="J1379" s="29" t="s">
        <v>12</v>
      </c>
      <c r="K1379" s="19">
        <v>9.4730000000000008</v>
      </c>
      <c r="L1379" s="26">
        <v>261</v>
      </c>
    </row>
    <row r="1380" spans="1:12" x14ac:dyDescent="0.3">
      <c r="A1380" s="14">
        <v>59115</v>
      </c>
      <c r="B1380" s="16" t="s">
        <v>2217</v>
      </c>
      <c r="C1380" s="16" t="s">
        <v>10</v>
      </c>
      <c r="D1380" s="4">
        <v>40710</v>
      </c>
      <c r="E1380" s="23">
        <v>2011</v>
      </c>
      <c r="F1380" s="19">
        <v>5.7</v>
      </c>
      <c r="G1380" s="19">
        <f>IF(Movies[[#This Row],[rating]]=0,"",Movies[[#This Row],[rating]])</f>
        <v>5.7</v>
      </c>
      <c r="H1380" s="19" t="str">
        <f>IF(Movies[[#This Row],[rating]]=0,"No Rating","Rated")</f>
        <v>Rated</v>
      </c>
      <c r="I1380" s="16" t="s">
        <v>2218</v>
      </c>
      <c r="J1380" s="29" t="s">
        <v>12</v>
      </c>
      <c r="K1380" s="19">
        <v>9.4629999999999992</v>
      </c>
      <c r="L1380" s="26">
        <v>560</v>
      </c>
    </row>
    <row r="1381" spans="1:12" x14ac:dyDescent="0.3">
      <c r="A1381" s="14">
        <v>51017</v>
      </c>
      <c r="B1381" s="16" t="s">
        <v>2219</v>
      </c>
      <c r="C1381" s="16" t="s">
        <v>10</v>
      </c>
      <c r="D1381" s="4">
        <v>40655</v>
      </c>
      <c r="E1381" s="23">
        <v>2011</v>
      </c>
      <c r="F1381" s="19">
        <v>6.7</v>
      </c>
      <c r="G1381" s="19">
        <f>IF(Movies[[#This Row],[rating]]=0,"",Movies[[#This Row],[rating]])</f>
        <v>6.7</v>
      </c>
      <c r="H1381" s="19" t="str">
        <f>IF(Movies[[#This Row],[rating]]=0,"No Rating","Rated")</f>
        <v>Rated</v>
      </c>
      <c r="I1381" s="16" t="s">
        <v>180</v>
      </c>
      <c r="J1381" s="29" t="s">
        <v>12</v>
      </c>
      <c r="K1381" s="19">
        <v>9.4169999999999998</v>
      </c>
      <c r="L1381" s="26">
        <v>141</v>
      </c>
    </row>
    <row r="1382" spans="1:12" x14ac:dyDescent="0.3">
      <c r="A1382" s="14">
        <v>50479</v>
      </c>
      <c r="B1382" s="16" t="s">
        <v>2220</v>
      </c>
      <c r="C1382" s="16" t="s">
        <v>386</v>
      </c>
      <c r="D1382" s="4">
        <v>40571</v>
      </c>
      <c r="E1382" s="23">
        <v>2011</v>
      </c>
      <c r="F1382" s="19">
        <v>6.2</v>
      </c>
      <c r="G1382" s="19">
        <f>IF(Movies[[#This Row],[rating]]=0,"",Movies[[#This Row],[rating]])</f>
        <v>6.2</v>
      </c>
      <c r="H1382" s="19" t="str">
        <f>IF(Movies[[#This Row],[rating]]=0,"No Rating","Rated")</f>
        <v>Rated</v>
      </c>
      <c r="I1382" s="16" t="s">
        <v>2221</v>
      </c>
      <c r="J1382" s="29" t="s">
        <v>12</v>
      </c>
      <c r="K1382" s="19">
        <v>9.3989999999999991</v>
      </c>
      <c r="L1382" s="26">
        <v>554</v>
      </c>
    </row>
    <row r="1383" spans="1:12" x14ac:dyDescent="0.3">
      <c r="A1383" s="14">
        <v>62580</v>
      </c>
      <c r="B1383" s="16" t="s">
        <v>2222</v>
      </c>
      <c r="C1383" s="16" t="s">
        <v>108</v>
      </c>
      <c r="D1383" s="4">
        <v>40653</v>
      </c>
      <c r="E1383" s="23">
        <v>2011</v>
      </c>
      <c r="F1383" s="19">
        <v>6.8579999999999997</v>
      </c>
      <c r="G1383" s="19">
        <f>IF(Movies[[#This Row],[rating]]=0,"",Movies[[#This Row],[rating]])</f>
        <v>6.8579999999999997</v>
      </c>
      <c r="H1383" s="19" t="str">
        <f>IF(Movies[[#This Row],[rating]]=0,"No Rating","Rated")</f>
        <v>Rated</v>
      </c>
      <c r="I1383" s="16" t="s">
        <v>52</v>
      </c>
      <c r="J1383" s="29" t="s">
        <v>110</v>
      </c>
      <c r="K1383" s="19">
        <v>9.3970000000000002</v>
      </c>
      <c r="L1383" s="26">
        <v>172</v>
      </c>
    </row>
    <row r="1384" spans="1:12" x14ac:dyDescent="0.3">
      <c r="A1384" s="14">
        <v>56590</v>
      </c>
      <c r="B1384" s="16" t="s">
        <v>2223</v>
      </c>
      <c r="C1384" s="16" t="s">
        <v>10</v>
      </c>
      <c r="D1384" s="4">
        <v>40544</v>
      </c>
      <c r="E1384" s="23">
        <v>2011</v>
      </c>
      <c r="F1384" s="19">
        <v>6.8470000000000004</v>
      </c>
      <c r="G1384" s="19">
        <f>IF(Movies[[#This Row],[rating]]=0,"",Movies[[#This Row],[rating]])</f>
        <v>6.8470000000000004</v>
      </c>
      <c r="H1384" s="19" t="str">
        <f>IF(Movies[[#This Row],[rating]]=0,"No Rating","Rated")</f>
        <v>Rated</v>
      </c>
      <c r="I1384" s="16" t="s">
        <v>2224</v>
      </c>
      <c r="J1384" s="29" t="s">
        <v>12</v>
      </c>
      <c r="K1384" s="19">
        <v>9.39</v>
      </c>
      <c r="L1384" s="26">
        <v>499</v>
      </c>
    </row>
    <row r="1385" spans="1:12" x14ac:dyDescent="0.3">
      <c r="A1385" s="14">
        <v>68818</v>
      </c>
      <c r="B1385" s="16" t="s">
        <v>2225</v>
      </c>
      <c r="C1385" s="16" t="s">
        <v>2226</v>
      </c>
      <c r="D1385" s="4">
        <v>40725</v>
      </c>
      <c r="E1385" s="23">
        <v>2011</v>
      </c>
      <c r="F1385" s="19">
        <v>6.6</v>
      </c>
      <c r="G1385" s="19">
        <f>IF(Movies[[#This Row],[rating]]=0,"",Movies[[#This Row],[rating]])</f>
        <v>6.6</v>
      </c>
      <c r="H1385" s="19" t="str">
        <f>IF(Movies[[#This Row],[rating]]=0,"No Rating","Rated")</f>
        <v>Rated</v>
      </c>
      <c r="I1385" s="16" t="s">
        <v>2227</v>
      </c>
      <c r="J1385" s="29" t="s">
        <v>12</v>
      </c>
      <c r="K1385" s="19">
        <v>9.3770000000000007</v>
      </c>
      <c r="L1385" s="26">
        <v>268</v>
      </c>
    </row>
    <row r="1386" spans="1:12" x14ac:dyDescent="0.3">
      <c r="A1386" s="14">
        <v>70008</v>
      </c>
      <c r="B1386" s="16" t="s">
        <v>2228</v>
      </c>
      <c r="C1386" s="16" t="s">
        <v>10</v>
      </c>
      <c r="D1386" s="4">
        <v>40878</v>
      </c>
      <c r="E1386" s="23">
        <v>2011</v>
      </c>
      <c r="F1386" s="19">
        <v>5.6</v>
      </c>
      <c r="G1386" s="19">
        <f>IF(Movies[[#This Row],[rating]]=0,"",Movies[[#This Row],[rating]])</f>
        <v>5.6</v>
      </c>
      <c r="H1386" s="19" t="str">
        <f>IF(Movies[[#This Row],[rating]]=0,"No Rating","Rated")</f>
        <v>Rated</v>
      </c>
      <c r="I1386" s="16" t="s">
        <v>193</v>
      </c>
      <c r="J1386" s="29" t="s">
        <v>12</v>
      </c>
      <c r="K1386" s="19">
        <v>9.3290000000000006</v>
      </c>
      <c r="L1386" s="26">
        <v>135</v>
      </c>
    </row>
    <row r="1387" spans="1:12" x14ac:dyDescent="0.3">
      <c r="A1387" s="14">
        <v>60422</v>
      </c>
      <c r="B1387" s="16" t="s">
        <v>2229</v>
      </c>
      <c r="C1387" s="16" t="s">
        <v>236</v>
      </c>
      <c r="D1387" s="4">
        <v>40865</v>
      </c>
      <c r="E1387" s="23">
        <v>2011</v>
      </c>
      <c r="F1387" s="19">
        <v>5.6</v>
      </c>
      <c r="G1387" s="19">
        <f>IF(Movies[[#This Row],[rating]]=0,"",Movies[[#This Row],[rating]])</f>
        <v>5.6</v>
      </c>
      <c r="H1387" s="19" t="str">
        <f>IF(Movies[[#This Row],[rating]]=0,"No Rating","Rated")</f>
        <v>Rated</v>
      </c>
      <c r="I1387" s="16" t="s">
        <v>180</v>
      </c>
      <c r="J1387" s="29" t="s">
        <v>12</v>
      </c>
      <c r="K1387" s="19">
        <v>9.3230000000000004</v>
      </c>
      <c r="L1387" s="26">
        <v>113</v>
      </c>
    </row>
    <row r="1388" spans="1:12" x14ac:dyDescent="0.3">
      <c r="A1388" s="14">
        <v>66164</v>
      </c>
      <c r="B1388" s="16" t="s">
        <v>2230</v>
      </c>
      <c r="C1388" s="16" t="s">
        <v>416</v>
      </c>
      <c r="D1388" s="4">
        <v>40599</v>
      </c>
      <c r="E1388" s="23">
        <v>2011</v>
      </c>
      <c r="F1388" s="19">
        <v>4.4000000000000004</v>
      </c>
      <c r="G1388" s="19">
        <f>IF(Movies[[#This Row],[rating]]=0,"",Movies[[#This Row],[rating]])</f>
        <v>4.4000000000000004</v>
      </c>
      <c r="H1388" s="19" t="str">
        <f>IF(Movies[[#This Row],[rating]]=0,"No Rating","Rated")</f>
        <v>Rated</v>
      </c>
      <c r="I1388" s="16" t="s">
        <v>2231</v>
      </c>
      <c r="J1388" s="29" t="s">
        <v>12</v>
      </c>
      <c r="K1388" s="19">
        <v>9.2859999999999996</v>
      </c>
      <c r="L1388" s="26">
        <v>88</v>
      </c>
    </row>
    <row r="1389" spans="1:12" x14ac:dyDescent="0.3">
      <c r="A1389" s="14">
        <v>313230</v>
      </c>
      <c r="B1389" s="16" t="s">
        <v>2232</v>
      </c>
      <c r="C1389" s="16" t="s">
        <v>2233</v>
      </c>
      <c r="D1389" s="4">
        <v>40816</v>
      </c>
      <c r="E1389" s="23">
        <v>2011</v>
      </c>
      <c r="F1389" s="19">
        <v>8.1</v>
      </c>
      <c r="G1389" s="19">
        <f>IF(Movies[[#This Row],[rating]]=0,"",Movies[[#This Row],[rating]])</f>
        <v>8.1</v>
      </c>
      <c r="H1389" s="19" t="str">
        <f>IF(Movies[[#This Row],[rating]]=0,"No Rating","Rated")</f>
        <v>Rated</v>
      </c>
      <c r="I1389" s="16" t="s">
        <v>2234</v>
      </c>
      <c r="J1389" s="29" t="s">
        <v>342</v>
      </c>
      <c r="K1389" s="19">
        <v>9.2810000000000006</v>
      </c>
      <c r="L1389" s="26">
        <v>81</v>
      </c>
    </row>
    <row r="1390" spans="1:12" x14ac:dyDescent="0.3">
      <c r="A1390" s="14">
        <v>84228</v>
      </c>
      <c r="B1390" s="16" t="s">
        <v>2235</v>
      </c>
      <c r="C1390" s="16" t="s">
        <v>2236</v>
      </c>
      <c r="D1390" s="4">
        <v>40810</v>
      </c>
      <c r="E1390" s="23">
        <v>2011</v>
      </c>
      <c r="F1390" s="19">
        <v>4.9000000000000004</v>
      </c>
      <c r="G1390" s="19">
        <f>IF(Movies[[#This Row],[rating]]=0,"",Movies[[#This Row],[rating]])</f>
        <v>4.9000000000000004</v>
      </c>
      <c r="H1390" s="19" t="str">
        <f>IF(Movies[[#This Row],[rating]]=0,"No Rating","Rated")</f>
        <v>Rated</v>
      </c>
      <c r="I1390" s="16" t="s">
        <v>468</v>
      </c>
      <c r="J1390" s="29" t="s">
        <v>12</v>
      </c>
      <c r="K1390" s="19">
        <v>9.2759999999999998</v>
      </c>
      <c r="L1390" s="26">
        <v>112</v>
      </c>
    </row>
    <row r="1391" spans="1:12" x14ac:dyDescent="0.3">
      <c r="A1391" s="14">
        <v>78570</v>
      </c>
      <c r="B1391" s="16" t="s">
        <v>2237</v>
      </c>
      <c r="C1391" s="16" t="s">
        <v>2238</v>
      </c>
      <c r="D1391" s="4">
        <v>40802</v>
      </c>
      <c r="E1391" s="23">
        <v>2011</v>
      </c>
      <c r="F1391" s="19">
        <v>5.9</v>
      </c>
      <c r="G1391" s="19">
        <f>IF(Movies[[#This Row],[rating]]=0,"",Movies[[#This Row],[rating]])</f>
        <v>5.9</v>
      </c>
      <c r="H1391" s="19" t="str">
        <f>IF(Movies[[#This Row],[rating]]=0,"No Rating","Rated")</f>
        <v>Rated</v>
      </c>
      <c r="I1391" s="16" t="s">
        <v>36</v>
      </c>
      <c r="J1391" s="29" t="s">
        <v>34</v>
      </c>
      <c r="K1391" s="19">
        <v>9.2750000000000004</v>
      </c>
      <c r="L1391" s="26">
        <v>80</v>
      </c>
    </row>
    <row r="1392" spans="1:12" x14ac:dyDescent="0.3">
      <c r="A1392" s="14">
        <v>70196</v>
      </c>
      <c r="B1392" s="16" t="s">
        <v>2239</v>
      </c>
      <c r="C1392" s="16" t="s">
        <v>416</v>
      </c>
      <c r="D1392" s="4">
        <v>40662</v>
      </c>
      <c r="E1392" s="23">
        <v>2011</v>
      </c>
      <c r="F1392" s="19">
        <v>5.7</v>
      </c>
      <c r="G1392" s="19">
        <f>IF(Movies[[#This Row],[rating]]=0,"",Movies[[#This Row],[rating]])</f>
        <v>5.7</v>
      </c>
      <c r="H1392" s="19" t="str">
        <f>IF(Movies[[#This Row],[rating]]=0,"No Rating","Rated")</f>
        <v>Rated</v>
      </c>
      <c r="I1392" s="16" t="s">
        <v>78</v>
      </c>
      <c r="J1392" s="29" t="s">
        <v>12</v>
      </c>
      <c r="K1392" s="19">
        <v>9.2650000000000006</v>
      </c>
      <c r="L1392" s="26">
        <v>124</v>
      </c>
    </row>
    <row r="1393" spans="1:12" x14ac:dyDescent="0.3">
      <c r="A1393" s="14">
        <v>155217</v>
      </c>
      <c r="B1393" s="16" t="s">
        <v>2240</v>
      </c>
      <c r="C1393" s="16" t="s">
        <v>144</v>
      </c>
      <c r="D1393" s="4">
        <v>40886</v>
      </c>
      <c r="E1393" s="23">
        <v>2011</v>
      </c>
      <c r="F1393" s="19">
        <v>6.9</v>
      </c>
      <c r="G1393" s="19">
        <f>IF(Movies[[#This Row],[rating]]=0,"",Movies[[#This Row],[rating]])</f>
        <v>6.9</v>
      </c>
      <c r="H1393" s="19" t="str">
        <f>IF(Movies[[#This Row],[rating]]=0,"No Rating","Rated")</f>
        <v>Rated</v>
      </c>
      <c r="I1393" s="16" t="s">
        <v>2241</v>
      </c>
      <c r="J1393" s="29" t="s">
        <v>146</v>
      </c>
      <c r="K1393" s="19">
        <v>9.2460000000000004</v>
      </c>
      <c r="L1393" s="26">
        <v>58</v>
      </c>
    </row>
    <row r="1394" spans="1:12" x14ac:dyDescent="0.3">
      <c r="A1394" s="14">
        <v>58882</v>
      </c>
      <c r="B1394" s="16" t="s">
        <v>2242</v>
      </c>
      <c r="C1394" s="16" t="s">
        <v>411</v>
      </c>
      <c r="D1394" s="4">
        <v>40739</v>
      </c>
      <c r="E1394" s="23">
        <v>2011</v>
      </c>
      <c r="F1394" s="19">
        <v>6.1</v>
      </c>
      <c r="G1394" s="19">
        <f>IF(Movies[[#This Row],[rating]]=0,"",Movies[[#This Row],[rating]])</f>
        <v>6.1</v>
      </c>
      <c r="H1394" s="19" t="str">
        <f>IF(Movies[[#This Row],[rating]]=0,"No Rating","Rated")</f>
        <v>Rated</v>
      </c>
      <c r="I1394" s="16" t="s">
        <v>189</v>
      </c>
      <c r="J1394" s="29" t="s">
        <v>12</v>
      </c>
      <c r="K1394" s="19">
        <v>9.2370000000000001</v>
      </c>
      <c r="L1394" s="26">
        <v>91</v>
      </c>
    </row>
    <row r="1395" spans="1:12" x14ac:dyDescent="0.3">
      <c r="A1395" s="14">
        <v>244478</v>
      </c>
      <c r="B1395" s="16" t="s">
        <v>2243</v>
      </c>
      <c r="C1395" s="16" t="s">
        <v>144</v>
      </c>
      <c r="D1395" s="4">
        <v>40655</v>
      </c>
      <c r="E1395" s="23">
        <v>2011</v>
      </c>
      <c r="F1395" s="19">
        <v>7</v>
      </c>
      <c r="G1395" s="19">
        <f>IF(Movies[[#This Row],[rating]]=0,"",Movies[[#This Row],[rating]])</f>
        <v>7</v>
      </c>
      <c r="H1395" s="19" t="str">
        <f>IF(Movies[[#This Row],[rating]]=0,"No Rating","Rated")</f>
        <v>Rated</v>
      </c>
      <c r="I1395" s="16" t="s">
        <v>2244</v>
      </c>
      <c r="J1395" s="29" t="s">
        <v>146</v>
      </c>
      <c r="K1395" s="19">
        <v>9.2309999999999999</v>
      </c>
      <c r="L1395" s="26">
        <v>48</v>
      </c>
    </row>
    <row r="1396" spans="1:12" x14ac:dyDescent="0.3">
      <c r="A1396" s="14">
        <v>55725</v>
      </c>
      <c r="B1396" s="16" t="s">
        <v>2245</v>
      </c>
      <c r="C1396" s="16" t="s">
        <v>10</v>
      </c>
      <c r="D1396" s="4">
        <v>40620</v>
      </c>
      <c r="E1396" s="23">
        <v>2011</v>
      </c>
      <c r="F1396" s="19">
        <v>6.8280000000000003</v>
      </c>
      <c r="G1396" s="19">
        <f>IF(Movies[[#This Row],[rating]]=0,"",Movies[[#This Row],[rating]])</f>
        <v>6.8280000000000003</v>
      </c>
      <c r="H1396" s="19" t="str">
        <f>IF(Movies[[#This Row],[rating]]=0,"No Rating","Rated")</f>
        <v>Rated</v>
      </c>
      <c r="I1396" s="16" t="s">
        <v>713</v>
      </c>
      <c r="J1396" s="29" t="s">
        <v>12</v>
      </c>
      <c r="K1396" s="19">
        <v>9.2219999999999995</v>
      </c>
      <c r="L1396" s="26">
        <v>504</v>
      </c>
    </row>
    <row r="1397" spans="1:12" x14ac:dyDescent="0.3">
      <c r="A1397" s="14">
        <v>94363</v>
      </c>
      <c r="B1397" s="16" t="s">
        <v>2246</v>
      </c>
      <c r="C1397" s="16" t="s">
        <v>10</v>
      </c>
      <c r="D1397" s="4">
        <v>40796</v>
      </c>
      <c r="E1397" s="23">
        <v>2011</v>
      </c>
      <c r="F1397" s="19">
        <v>5.7</v>
      </c>
      <c r="G1397" s="19">
        <f>IF(Movies[[#This Row],[rating]]=0,"",Movies[[#This Row],[rating]])</f>
        <v>5.7</v>
      </c>
      <c r="H1397" s="19" t="str">
        <f>IF(Movies[[#This Row],[rating]]=0,"No Rating","Rated")</f>
        <v>Rated</v>
      </c>
      <c r="I1397" s="16" t="s">
        <v>180</v>
      </c>
      <c r="J1397" s="29" t="s">
        <v>12</v>
      </c>
      <c r="K1397" s="19">
        <v>9.2100000000000009</v>
      </c>
      <c r="L1397" s="26">
        <v>425</v>
      </c>
    </row>
    <row r="1398" spans="1:12" x14ac:dyDescent="0.3">
      <c r="A1398" s="14">
        <v>62977</v>
      </c>
      <c r="B1398" s="16" t="s">
        <v>2247</v>
      </c>
      <c r="C1398" s="16" t="s">
        <v>341</v>
      </c>
      <c r="D1398" s="4">
        <v>40661</v>
      </c>
      <c r="E1398" s="23">
        <v>2011</v>
      </c>
      <c r="F1398" s="19">
        <v>6.29</v>
      </c>
      <c r="G1398" s="19">
        <f>IF(Movies[[#This Row],[rating]]=0,"",Movies[[#This Row],[rating]])</f>
        <v>6.29</v>
      </c>
      <c r="H1398" s="19" t="str">
        <f>IF(Movies[[#This Row],[rating]]=0,"No Rating","Rated")</f>
        <v>Rated</v>
      </c>
      <c r="I1398" s="16" t="s">
        <v>2248</v>
      </c>
      <c r="J1398" s="29" t="s">
        <v>342</v>
      </c>
      <c r="K1398" s="19">
        <v>9.2050000000000001</v>
      </c>
      <c r="L1398" s="26">
        <v>107</v>
      </c>
    </row>
    <row r="1399" spans="1:12" x14ac:dyDescent="0.3">
      <c r="A1399" s="14">
        <v>75233</v>
      </c>
      <c r="B1399" s="16" t="s">
        <v>2249</v>
      </c>
      <c r="C1399" s="16" t="s">
        <v>263</v>
      </c>
      <c r="D1399" s="4">
        <v>40786</v>
      </c>
      <c r="E1399" s="23">
        <v>2011</v>
      </c>
      <c r="F1399" s="19">
        <v>7.4660000000000002</v>
      </c>
      <c r="G1399" s="19">
        <f>IF(Movies[[#This Row],[rating]]=0,"",Movies[[#This Row],[rating]])</f>
        <v>7.4660000000000002</v>
      </c>
      <c r="H1399" s="19" t="str">
        <f>IF(Movies[[#This Row],[rating]]=0,"No Rating","Rated")</f>
        <v>Rated</v>
      </c>
      <c r="I1399" s="16" t="s">
        <v>49</v>
      </c>
      <c r="J1399" s="29" t="s">
        <v>265</v>
      </c>
      <c r="K1399" s="19">
        <v>9.1489999999999991</v>
      </c>
      <c r="L1399" s="26">
        <v>440</v>
      </c>
    </row>
    <row r="1400" spans="1:12" x14ac:dyDescent="0.3">
      <c r="A1400" s="14">
        <v>54597</v>
      </c>
      <c r="B1400" s="16" t="s">
        <v>2250</v>
      </c>
      <c r="C1400" s="16" t="s">
        <v>10</v>
      </c>
      <c r="D1400" s="4">
        <v>40658</v>
      </c>
      <c r="E1400" s="23">
        <v>2011</v>
      </c>
      <c r="F1400" s="19">
        <v>5.3</v>
      </c>
      <c r="G1400" s="19">
        <f>IF(Movies[[#This Row],[rating]]=0,"",Movies[[#This Row],[rating]])</f>
        <v>5.3</v>
      </c>
      <c r="H1400" s="19" t="str">
        <f>IF(Movies[[#This Row],[rating]]=0,"No Rating","Rated")</f>
        <v>Rated</v>
      </c>
      <c r="I1400" s="16" t="s">
        <v>193</v>
      </c>
      <c r="J1400" s="29" t="s">
        <v>12</v>
      </c>
      <c r="K1400" s="19">
        <v>9.1159999999999997</v>
      </c>
      <c r="L1400" s="26">
        <v>108</v>
      </c>
    </row>
    <row r="1401" spans="1:12" x14ac:dyDescent="0.3">
      <c r="A1401" s="14">
        <v>93013</v>
      </c>
      <c r="B1401" s="16" t="s">
        <v>2251</v>
      </c>
      <c r="C1401" s="16" t="s">
        <v>144</v>
      </c>
      <c r="D1401" s="4">
        <v>40817</v>
      </c>
      <c r="E1401" s="23">
        <v>2011</v>
      </c>
      <c r="F1401" s="19">
        <v>7.8</v>
      </c>
      <c r="G1401" s="19">
        <f>IF(Movies[[#This Row],[rating]]=0,"",Movies[[#This Row],[rating]])</f>
        <v>7.8</v>
      </c>
      <c r="H1401" s="19" t="str">
        <f>IF(Movies[[#This Row],[rating]]=0,"No Rating","Rated")</f>
        <v>Rated</v>
      </c>
      <c r="I1401" s="16" t="s">
        <v>2252</v>
      </c>
      <c r="J1401" s="29" t="s">
        <v>146</v>
      </c>
      <c r="K1401" s="19">
        <v>9.0939999999999994</v>
      </c>
      <c r="L1401" s="26">
        <v>132</v>
      </c>
    </row>
    <row r="1402" spans="1:12" x14ac:dyDescent="0.3">
      <c r="A1402" s="14">
        <v>59883</v>
      </c>
      <c r="B1402" s="16" t="s">
        <v>2253</v>
      </c>
      <c r="C1402" s="16" t="s">
        <v>10</v>
      </c>
      <c r="D1402" s="4">
        <v>40623</v>
      </c>
      <c r="E1402" s="23">
        <v>2011</v>
      </c>
      <c r="F1402" s="19">
        <v>4</v>
      </c>
      <c r="G1402" s="19">
        <f>IF(Movies[[#This Row],[rating]]=0,"",Movies[[#This Row],[rating]])</f>
        <v>4</v>
      </c>
      <c r="H1402" s="19" t="str">
        <f>IF(Movies[[#This Row],[rating]]=0,"No Rating","Rated")</f>
        <v>Rated</v>
      </c>
      <c r="I1402" s="16" t="s">
        <v>1137</v>
      </c>
      <c r="J1402" s="29" t="s">
        <v>12</v>
      </c>
      <c r="K1402" s="19">
        <v>9.093</v>
      </c>
      <c r="L1402" s="26">
        <v>101</v>
      </c>
    </row>
    <row r="1403" spans="1:12" x14ac:dyDescent="0.3">
      <c r="A1403" s="14">
        <v>63749</v>
      </c>
      <c r="B1403" s="16" t="s">
        <v>2254</v>
      </c>
      <c r="C1403" s="16" t="s">
        <v>10</v>
      </c>
      <c r="D1403" s="4">
        <v>40719</v>
      </c>
      <c r="E1403" s="23">
        <v>2011</v>
      </c>
      <c r="F1403" s="19">
        <v>4.1079999999999997</v>
      </c>
      <c r="G1403" s="19">
        <f>IF(Movies[[#This Row],[rating]]=0,"",Movies[[#This Row],[rating]])</f>
        <v>4.1079999999999997</v>
      </c>
      <c r="H1403" s="19" t="str">
        <f>IF(Movies[[#This Row],[rating]]=0,"No Rating","Rated")</f>
        <v>Rated</v>
      </c>
      <c r="I1403" s="16" t="s">
        <v>2255</v>
      </c>
      <c r="J1403" s="29" t="s">
        <v>12</v>
      </c>
      <c r="K1403" s="19">
        <v>9.0860000000000003</v>
      </c>
      <c r="L1403" s="26">
        <v>79</v>
      </c>
    </row>
    <row r="1404" spans="1:12" x14ac:dyDescent="0.3">
      <c r="A1404" s="14">
        <v>84520</v>
      </c>
      <c r="B1404" s="16" t="s">
        <v>2256</v>
      </c>
      <c r="C1404" s="16" t="s">
        <v>10</v>
      </c>
      <c r="D1404" s="4">
        <v>40835</v>
      </c>
      <c r="E1404" s="23">
        <v>2011</v>
      </c>
      <c r="F1404" s="19">
        <v>4.742</v>
      </c>
      <c r="G1404" s="19">
        <f>IF(Movies[[#This Row],[rating]]=0,"",Movies[[#This Row],[rating]])</f>
        <v>4.742</v>
      </c>
      <c r="H1404" s="19" t="str">
        <f>IF(Movies[[#This Row],[rating]]=0,"No Rating","Rated")</f>
        <v>Rated</v>
      </c>
      <c r="I1404" s="16" t="s">
        <v>468</v>
      </c>
      <c r="J1404" s="29" t="s">
        <v>12</v>
      </c>
      <c r="K1404" s="19">
        <v>9.0790000000000006</v>
      </c>
      <c r="L1404" s="26">
        <v>151</v>
      </c>
    </row>
    <row r="1405" spans="1:12" x14ac:dyDescent="0.3">
      <c r="A1405" s="14">
        <v>66923</v>
      </c>
      <c r="B1405" s="16" t="s">
        <v>2257</v>
      </c>
      <c r="C1405" s="16" t="s">
        <v>416</v>
      </c>
      <c r="D1405" s="4">
        <v>40753</v>
      </c>
      <c r="E1405" s="23">
        <v>2011</v>
      </c>
      <c r="F1405" s="19">
        <v>5.3</v>
      </c>
      <c r="G1405" s="19">
        <f>IF(Movies[[#This Row],[rating]]=0,"",Movies[[#This Row],[rating]])</f>
        <v>5.3</v>
      </c>
      <c r="H1405" s="19" t="str">
        <f>IF(Movies[[#This Row],[rating]]=0,"No Rating","Rated")</f>
        <v>Rated</v>
      </c>
      <c r="I1405" s="16" t="s">
        <v>1636</v>
      </c>
      <c r="J1405" s="29" t="s">
        <v>12</v>
      </c>
      <c r="K1405" s="19">
        <v>9.0180000000000007</v>
      </c>
      <c r="L1405" s="26">
        <v>92</v>
      </c>
    </row>
    <row r="1406" spans="1:12" x14ac:dyDescent="0.3">
      <c r="A1406" s="14">
        <v>63448</v>
      </c>
      <c r="B1406" s="16" t="s">
        <v>2258</v>
      </c>
      <c r="C1406" s="16" t="s">
        <v>595</v>
      </c>
      <c r="D1406" s="4">
        <v>40557</v>
      </c>
      <c r="E1406" s="23">
        <v>2011</v>
      </c>
      <c r="F1406" s="19">
        <v>5.8</v>
      </c>
      <c r="G1406" s="19">
        <f>IF(Movies[[#This Row],[rating]]=0,"",Movies[[#This Row],[rating]])</f>
        <v>5.8</v>
      </c>
      <c r="H1406" s="19" t="str">
        <f>IF(Movies[[#This Row],[rating]]=0,"No Rating","Rated")</f>
        <v>Rated</v>
      </c>
      <c r="I1406" s="16" t="s">
        <v>2259</v>
      </c>
      <c r="J1406" s="29" t="s">
        <v>597</v>
      </c>
      <c r="K1406" s="19">
        <v>9.0150000000000006</v>
      </c>
      <c r="L1406" s="26">
        <v>26</v>
      </c>
    </row>
    <row r="1407" spans="1:12" x14ac:dyDescent="0.3">
      <c r="A1407" s="14">
        <v>60964</v>
      </c>
      <c r="B1407" s="16" t="s">
        <v>2260</v>
      </c>
      <c r="C1407" s="16" t="s">
        <v>144</v>
      </c>
      <c r="D1407" s="4">
        <v>40600</v>
      </c>
      <c r="E1407" s="23">
        <v>2011</v>
      </c>
      <c r="F1407" s="19">
        <v>7.1</v>
      </c>
      <c r="G1407" s="19">
        <f>IF(Movies[[#This Row],[rating]]=0,"",Movies[[#This Row],[rating]])</f>
        <v>7.1</v>
      </c>
      <c r="H1407" s="19" t="str">
        <f>IF(Movies[[#This Row],[rating]]=0,"No Rating","Rated")</f>
        <v>Rated</v>
      </c>
      <c r="I1407" s="16" t="s">
        <v>2261</v>
      </c>
      <c r="J1407" s="29" t="s">
        <v>146</v>
      </c>
      <c r="K1407" s="19">
        <v>8.9969999999999999</v>
      </c>
      <c r="L1407" s="26">
        <v>14</v>
      </c>
    </row>
    <row r="1408" spans="1:12" x14ac:dyDescent="0.3">
      <c r="A1408" s="14">
        <v>74726</v>
      </c>
      <c r="B1408" s="16" t="s">
        <v>2262</v>
      </c>
      <c r="C1408" s="16" t="s">
        <v>2263</v>
      </c>
      <c r="D1408" s="4">
        <v>40830</v>
      </c>
      <c r="E1408" s="23">
        <v>2011</v>
      </c>
      <c r="F1408" s="19">
        <v>6.1</v>
      </c>
      <c r="G1408" s="19">
        <f>IF(Movies[[#This Row],[rating]]=0,"",Movies[[#This Row],[rating]])</f>
        <v>6.1</v>
      </c>
      <c r="H1408" s="19" t="str">
        <f>IF(Movies[[#This Row],[rating]]=0,"No Rating","Rated")</f>
        <v>Rated</v>
      </c>
      <c r="I1408" s="16" t="s">
        <v>566</v>
      </c>
      <c r="J1408" s="29" t="s">
        <v>34</v>
      </c>
      <c r="K1408" s="19">
        <v>8.9809999999999999</v>
      </c>
      <c r="L1408" s="26">
        <v>264</v>
      </c>
    </row>
    <row r="1409" spans="1:12" x14ac:dyDescent="0.3">
      <c r="A1409" s="14">
        <v>58105</v>
      </c>
      <c r="B1409" s="16" t="s">
        <v>2264</v>
      </c>
      <c r="C1409" s="16" t="s">
        <v>2265</v>
      </c>
      <c r="D1409" s="4">
        <v>40595</v>
      </c>
      <c r="E1409" s="23">
        <v>2011</v>
      </c>
      <c r="F1409" s="19">
        <v>6.1</v>
      </c>
      <c r="G1409" s="19">
        <f>IF(Movies[[#This Row],[rating]]=0,"",Movies[[#This Row],[rating]])</f>
        <v>6.1</v>
      </c>
      <c r="H1409" s="19" t="str">
        <f>IF(Movies[[#This Row],[rating]]=0,"No Rating","Rated")</f>
        <v>Rated</v>
      </c>
      <c r="I1409" s="16" t="s">
        <v>2266</v>
      </c>
      <c r="J1409" s="29" t="s">
        <v>12</v>
      </c>
      <c r="K1409" s="19">
        <v>8.9730000000000008</v>
      </c>
      <c r="L1409" s="26">
        <v>83</v>
      </c>
    </row>
    <row r="1410" spans="1:12" x14ac:dyDescent="0.3">
      <c r="A1410" s="14">
        <v>69798</v>
      </c>
      <c r="B1410" s="16" t="s">
        <v>2267</v>
      </c>
      <c r="C1410" s="16" t="s">
        <v>681</v>
      </c>
      <c r="D1410" s="4">
        <v>40774</v>
      </c>
      <c r="E1410" s="23">
        <v>2011</v>
      </c>
      <c r="F1410" s="19">
        <v>6.2</v>
      </c>
      <c r="G1410" s="19">
        <f>IF(Movies[[#This Row],[rating]]=0,"",Movies[[#This Row],[rating]])</f>
        <v>6.2</v>
      </c>
      <c r="H1410" s="19" t="str">
        <f>IF(Movies[[#This Row],[rating]]=0,"No Rating","Rated")</f>
        <v>Rated</v>
      </c>
      <c r="I1410" s="16" t="s">
        <v>30</v>
      </c>
      <c r="J1410" s="29" t="s">
        <v>12</v>
      </c>
      <c r="K1410" s="19">
        <v>8.9700000000000006</v>
      </c>
      <c r="L1410" s="26">
        <v>918</v>
      </c>
    </row>
    <row r="1411" spans="1:12" x14ac:dyDescent="0.3">
      <c r="A1411" s="14">
        <v>59296</v>
      </c>
      <c r="B1411" s="16" t="s">
        <v>2268</v>
      </c>
      <c r="C1411" s="16" t="s">
        <v>10</v>
      </c>
      <c r="D1411" s="4">
        <v>40697</v>
      </c>
      <c r="E1411" s="23">
        <v>2011</v>
      </c>
      <c r="F1411" s="19">
        <v>5.2</v>
      </c>
      <c r="G1411" s="19">
        <f>IF(Movies[[#This Row],[rating]]=0,"",Movies[[#This Row],[rating]])</f>
        <v>5.2</v>
      </c>
      <c r="H1411" s="19" t="str">
        <f>IF(Movies[[#This Row],[rating]]=0,"No Rating","Rated")</f>
        <v>Rated</v>
      </c>
      <c r="I1411" s="16" t="s">
        <v>273</v>
      </c>
      <c r="J1411" s="29" t="s">
        <v>12</v>
      </c>
      <c r="K1411" s="19">
        <v>8.9619999999999997</v>
      </c>
      <c r="L1411" s="26">
        <v>194</v>
      </c>
    </row>
    <row r="1412" spans="1:12" x14ac:dyDescent="0.3">
      <c r="A1412" s="14">
        <v>73963</v>
      </c>
      <c r="B1412" s="16" t="s">
        <v>2269</v>
      </c>
      <c r="C1412" s="16" t="s">
        <v>10</v>
      </c>
      <c r="D1412" s="4">
        <v>40795</v>
      </c>
      <c r="E1412" s="23">
        <v>2011</v>
      </c>
      <c r="F1412" s="19">
        <v>5.3159999999999998</v>
      </c>
      <c r="G1412" s="19">
        <f>IF(Movies[[#This Row],[rating]]=0,"",Movies[[#This Row],[rating]])</f>
        <v>5.3159999999999998</v>
      </c>
      <c r="H1412" s="19" t="str">
        <f>IF(Movies[[#This Row],[rating]]=0,"No Rating","Rated")</f>
        <v>Rated</v>
      </c>
      <c r="I1412" s="16" t="s">
        <v>468</v>
      </c>
      <c r="J1412" s="29" t="s">
        <v>12</v>
      </c>
      <c r="K1412" s="19">
        <v>8.9570000000000007</v>
      </c>
      <c r="L1412" s="26">
        <v>98</v>
      </c>
    </row>
    <row r="1413" spans="1:12" x14ac:dyDescent="0.3">
      <c r="A1413" s="14">
        <v>86555</v>
      </c>
      <c r="B1413" s="16" t="s">
        <v>2270</v>
      </c>
      <c r="C1413" s="16" t="s">
        <v>2271</v>
      </c>
      <c r="D1413" s="4">
        <v>40872</v>
      </c>
      <c r="E1413" s="23">
        <v>2011</v>
      </c>
      <c r="F1413" s="19">
        <v>6.3</v>
      </c>
      <c r="G1413" s="19">
        <f>IF(Movies[[#This Row],[rating]]=0,"",Movies[[#This Row],[rating]])</f>
        <v>6.3</v>
      </c>
      <c r="H1413" s="19" t="str">
        <f>IF(Movies[[#This Row],[rating]]=0,"No Rating","Rated")</f>
        <v>Rated</v>
      </c>
      <c r="I1413" s="16" t="s">
        <v>120</v>
      </c>
      <c r="J1413" s="29" t="s">
        <v>12</v>
      </c>
      <c r="K1413" s="19">
        <v>8.9489999999999998</v>
      </c>
      <c r="L1413" s="26">
        <v>358</v>
      </c>
    </row>
    <row r="1414" spans="1:12" x14ac:dyDescent="0.3">
      <c r="A1414" s="14">
        <v>70009</v>
      </c>
      <c r="B1414" s="16" t="s">
        <v>2272</v>
      </c>
      <c r="C1414" s="16" t="s">
        <v>10</v>
      </c>
      <c r="D1414" s="4">
        <v>40724</v>
      </c>
      <c r="E1414" s="23">
        <v>2011</v>
      </c>
      <c r="F1414" s="19">
        <v>5.2</v>
      </c>
      <c r="G1414" s="19">
        <f>IF(Movies[[#This Row],[rating]]=0,"",Movies[[#This Row],[rating]])</f>
        <v>5.2</v>
      </c>
      <c r="H1414" s="19" t="str">
        <f>IF(Movies[[#This Row],[rating]]=0,"No Rating","Rated")</f>
        <v>Rated</v>
      </c>
      <c r="I1414" s="16" t="s">
        <v>277</v>
      </c>
      <c r="J1414" s="29" t="s">
        <v>12</v>
      </c>
      <c r="K1414" s="19">
        <v>8.9009999999999998</v>
      </c>
      <c r="L1414" s="26">
        <v>117</v>
      </c>
    </row>
    <row r="1415" spans="1:12" x14ac:dyDescent="0.3">
      <c r="A1415" s="14">
        <v>75736</v>
      </c>
      <c r="B1415" s="16" t="s">
        <v>2273</v>
      </c>
      <c r="C1415" s="16" t="s">
        <v>10</v>
      </c>
      <c r="D1415" s="4">
        <v>40885</v>
      </c>
      <c r="E1415" s="23">
        <v>2011</v>
      </c>
      <c r="F1415" s="19">
        <v>5.0579999999999998</v>
      </c>
      <c r="G1415" s="19">
        <f>IF(Movies[[#This Row],[rating]]=0,"",Movies[[#This Row],[rating]])</f>
        <v>5.0579999999999998</v>
      </c>
      <c r="H1415" s="19" t="str">
        <f>IF(Movies[[#This Row],[rating]]=0,"No Rating","Rated")</f>
        <v>Rated</v>
      </c>
      <c r="I1415" s="16" t="s">
        <v>600</v>
      </c>
      <c r="J1415" s="29" t="s">
        <v>12</v>
      </c>
      <c r="K1415" s="19">
        <v>8.9</v>
      </c>
      <c r="L1415" s="26">
        <v>342</v>
      </c>
    </row>
    <row r="1416" spans="1:12" x14ac:dyDescent="0.3">
      <c r="A1416" s="14">
        <v>83896</v>
      </c>
      <c r="B1416" s="16" t="s">
        <v>2274</v>
      </c>
      <c r="C1416" s="16" t="s">
        <v>10</v>
      </c>
      <c r="D1416" s="4">
        <v>40897</v>
      </c>
      <c r="E1416" s="23">
        <v>2011</v>
      </c>
      <c r="F1416" s="19">
        <v>3.6749999999999998</v>
      </c>
      <c r="G1416" s="19">
        <f>IF(Movies[[#This Row],[rating]]=0,"",Movies[[#This Row],[rating]])</f>
        <v>3.6749999999999998</v>
      </c>
      <c r="H1416" s="19" t="str">
        <f>IF(Movies[[#This Row],[rating]]=0,"No Rating","Rated")</f>
        <v>Rated</v>
      </c>
      <c r="I1416" s="16" t="s">
        <v>2275</v>
      </c>
      <c r="J1416" s="29" t="s">
        <v>12</v>
      </c>
      <c r="K1416" s="19">
        <v>8.8680000000000003</v>
      </c>
      <c r="L1416" s="26">
        <v>140</v>
      </c>
    </row>
    <row r="1417" spans="1:12" x14ac:dyDescent="0.3">
      <c r="A1417" s="14">
        <v>82529</v>
      </c>
      <c r="B1417" s="16" t="s">
        <v>2276</v>
      </c>
      <c r="C1417" s="16" t="s">
        <v>284</v>
      </c>
      <c r="D1417" s="4">
        <v>40722</v>
      </c>
      <c r="E1417" s="23">
        <v>2011</v>
      </c>
      <c r="F1417" s="19">
        <v>6.8</v>
      </c>
      <c r="G1417" s="19">
        <f>IF(Movies[[#This Row],[rating]]=0,"",Movies[[#This Row],[rating]])</f>
        <v>6.8</v>
      </c>
      <c r="H1417" s="19" t="str">
        <f>IF(Movies[[#This Row],[rating]]=0,"No Rating","Rated")</f>
        <v>Rated</v>
      </c>
      <c r="I1417" s="16" t="s">
        <v>49</v>
      </c>
      <c r="J1417" s="29" t="s">
        <v>286</v>
      </c>
      <c r="K1417" s="19">
        <v>8.859</v>
      </c>
      <c r="L1417" s="26">
        <v>126</v>
      </c>
    </row>
    <row r="1418" spans="1:12" x14ac:dyDescent="0.3">
      <c r="A1418" s="14">
        <v>70590</v>
      </c>
      <c r="B1418" s="16" t="s">
        <v>2277</v>
      </c>
      <c r="C1418" s="16" t="s">
        <v>595</v>
      </c>
      <c r="D1418" s="4">
        <v>40746</v>
      </c>
      <c r="E1418" s="23">
        <v>2011</v>
      </c>
      <c r="F1418" s="19">
        <v>6.5069999999999997</v>
      </c>
      <c r="G1418" s="19">
        <f>IF(Movies[[#This Row],[rating]]=0,"",Movies[[#This Row],[rating]])</f>
        <v>6.5069999999999997</v>
      </c>
      <c r="H1418" s="19" t="str">
        <f>IF(Movies[[#This Row],[rating]]=0,"No Rating","Rated")</f>
        <v>Rated</v>
      </c>
      <c r="I1418" s="16" t="s">
        <v>85</v>
      </c>
      <c r="J1418" s="29" t="s">
        <v>142</v>
      </c>
      <c r="K1418" s="19">
        <v>8.8480000000000008</v>
      </c>
      <c r="L1418" s="26">
        <v>152</v>
      </c>
    </row>
    <row r="1419" spans="1:12" x14ac:dyDescent="0.3">
      <c r="A1419" s="14">
        <v>54271</v>
      </c>
      <c r="B1419" s="16" t="s">
        <v>2278</v>
      </c>
      <c r="C1419" s="16" t="s">
        <v>10</v>
      </c>
      <c r="D1419" s="4">
        <v>40577</v>
      </c>
      <c r="E1419" s="23">
        <v>2011</v>
      </c>
      <c r="F1419" s="19">
        <v>5.4</v>
      </c>
      <c r="G1419" s="19">
        <f>IF(Movies[[#This Row],[rating]]=0,"",Movies[[#This Row],[rating]])</f>
        <v>5.4</v>
      </c>
      <c r="H1419" s="19" t="str">
        <f>IF(Movies[[#This Row],[rating]]=0,"No Rating","Rated")</f>
        <v>Rated</v>
      </c>
      <c r="I1419" s="16" t="s">
        <v>112</v>
      </c>
      <c r="J1419" s="29" t="s">
        <v>12</v>
      </c>
      <c r="K1419" s="19">
        <v>8.8480000000000008</v>
      </c>
      <c r="L1419" s="26">
        <v>136</v>
      </c>
    </row>
    <row r="1420" spans="1:12" x14ac:dyDescent="0.3">
      <c r="A1420" s="14">
        <v>56780</v>
      </c>
      <c r="B1420" s="16" t="s">
        <v>2279</v>
      </c>
      <c r="C1420" s="16" t="s">
        <v>10</v>
      </c>
      <c r="D1420" s="4">
        <v>40647</v>
      </c>
      <c r="E1420" s="23">
        <v>2011</v>
      </c>
      <c r="F1420" s="19">
        <v>5.4</v>
      </c>
      <c r="G1420" s="19">
        <f>IF(Movies[[#This Row],[rating]]=0,"",Movies[[#This Row],[rating]])</f>
        <v>5.4</v>
      </c>
      <c r="H1420" s="19" t="str">
        <f>IF(Movies[[#This Row],[rating]]=0,"No Rating","Rated")</f>
        <v>Rated</v>
      </c>
      <c r="I1420" s="16" t="s">
        <v>2280</v>
      </c>
      <c r="J1420" s="29" t="s">
        <v>12</v>
      </c>
      <c r="K1420" s="19">
        <v>8.8460000000000001</v>
      </c>
      <c r="L1420" s="26">
        <v>199</v>
      </c>
    </row>
    <row r="1421" spans="1:12" x14ac:dyDescent="0.3">
      <c r="A1421" s="14">
        <v>98344</v>
      </c>
      <c r="B1421" s="16" t="s">
        <v>2281</v>
      </c>
      <c r="C1421" s="16" t="s">
        <v>2233</v>
      </c>
      <c r="D1421" s="4">
        <v>40795</v>
      </c>
      <c r="E1421" s="23">
        <v>2011</v>
      </c>
      <c r="F1421" s="19">
        <v>7.3</v>
      </c>
      <c r="G1421" s="19">
        <f>IF(Movies[[#This Row],[rating]]=0,"",Movies[[#This Row],[rating]])</f>
        <v>7.3</v>
      </c>
      <c r="H1421" s="19" t="str">
        <f>IF(Movies[[#This Row],[rating]]=0,"No Rating","Rated")</f>
        <v>Rated</v>
      </c>
      <c r="I1421" s="16" t="s">
        <v>2157</v>
      </c>
      <c r="J1421" s="29" t="s">
        <v>342</v>
      </c>
      <c r="K1421" s="19">
        <v>8.8309999999999995</v>
      </c>
      <c r="L1421" s="26">
        <v>102</v>
      </c>
    </row>
    <row r="1422" spans="1:12" x14ac:dyDescent="0.3">
      <c r="A1422" s="14">
        <v>471925</v>
      </c>
      <c r="B1422" s="16" t="s">
        <v>2282</v>
      </c>
      <c r="C1422" s="16" t="s">
        <v>84</v>
      </c>
      <c r="D1422" s="4">
        <v>40836</v>
      </c>
      <c r="E1422" s="23">
        <v>2011</v>
      </c>
      <c r="F1422" s="19">
        <v>6.9</v>
      </c>
      <c r="G1422" s="19">
        <f>IF(Movies[[#This Row],[rating]]=0,"",Movies[[#This Row],[rating]])</f>
        <v>6.9</v>
      </c>
      <c r="H1422" s="19" t="str">
        <f>IF(Movies[[#This Row],[rating]]=0,"No Rating","Rated")</f>
        <v>Rated</v>
      </c>
      <c r="I1422" s="16" t="s">
        <v>125</v>
      </c>
      <c r="J1422" s="29" t="s">
        <v>86</v>
      </c>
      <c r="K1422" s="19">
        <v>8.8279999999999994</v>
      </c>
      <c r="L1422" s="26">
        <v>19</v>
      </c>
    </row>
    <row r="1423" spans="1:12" x14ac:dyDescent="0.3">
      <c r="A1423" s="14">
        <v>60062</v>
      </c>
      <c r="B1423" s="16" t="s">
        <v>2283</v>
      </c>
      <c r="C1423" s="16" t="s">
        <v>10</v>
      </c>
      <c r="D1423" s="4">
        <v>40704</v>
      </c>
      <c r="E1423" s="23">
        <v>2011</v>
      </c>
      <c r="F1423" s="19">
        <v>6.1</v>
      </c>
      <c r="G1423" s="19">
        <f>IF(Movies[[#This Row],[rating]]=0,"",Movies[[#This Row],[rating]])</f>
        <v>6.1</v>
      </c>
      <c r="H1423" s="19" t="str">
        <f>IF(Movies[[#This Row],[rating]]=0,"No Rating","Rated")</f>
        <v>Rated</v>
      </c>
      <c r="I1423" s="16" t="s">
        <v>153</v>
      </c>
      <c r="J1423" s="29" t="s">
        <v>12</v>
      </c>
      <c r="K1423" s="19">
        <v>8.8279999999999994</v>
      </c>
      <c r="L1423" s="26">
        <v>88</v>
      </c>
    </row>
    <row r="1424" spans="1:12" x14ac:dyDescent="0.3">
      <c r="A1424" s="14">
        <v>58448</v>
      </c>
      <c r="B1424" s="16" t="s">
        <v>2284</v>
      </c>
      <c r="C1424" s="16" t="s">
        <v>10</v>
      </c>
      <c r="D1424" s="4">
        <v>40607</v>
      </c>
      <c r="E1424" s="23">
        <v>2011</v>
      </c>
      <c r="F1424" s="19">
        <v>5.5</v>
      </c>
      <c r="G1424" s="19">
        <f>IF(Movies[[#This Row],[rating]]=0,"",Movies[[#This Row],[rating]])</f>
        <v>5.5</v>
      </c>
      <c r="H1424" s="19" t="str">
        <f>IF(Movies[[#This Row],[rating]]=0,"No Rating","Rated")</f>
        <v>Rated</v>
      </c>
      <c r="I1424" s="16" t="s">
        <v>2285</v>
      </c>
      <c r="J1424" s="29" t="s">
        <v>12</v>
      </c>
      <c r="K1424" s="19">
        <v>8.8209999999999997</v>
      </c>
      <c r="L1424" s="26">
        <v>52</v>
      </c>
    </row>
    <row r="1425" spans="1:12" x14ac:dyDescent="0.3">
      <c r="A1425" s="14">
        <v>82327</v>
      </c>
      <c r="B1425" s="16" t="s">
        <v>2286</v>
      </c>
      <c r="C1425" s="16" t="s">
        <v>654</v>
      </c>
      <c r="D1425" s="4">
        <v>40730</v>
      </c>
      <c r="E1425" s="23">
        <v>2011</v>
      </c>
      <c r="F1425" s="19">
        <v>6.2</v>
      </c>
      <c r="G1425" s="19">
        <f>IF(Movies[[#This Row],[rating]]=0,"",Movies[[#This Row],[rating]])</f>
        <v>6.2</v>
      </c>
      <c r="H1425" s="19" t="str">
        <f>IF(Movies[[#This Row],[rating]]=0,"No Rating","Rated")</f>
        <v>Rated</v>
      </c>
      <c r="I1425" s="16" t="s">
        <v>33</v>
      </c>
      <c r="J1425" s="29" t="s">
        <v>110</v>
      </c>
      <c r="K1425" s="19">
        <v>8.8179999999999996</v>
      </c>
      <c r="L1425" s="26">
        <v>141</v>
      </c>
    </row>
    <row r="1426" spans="1:12" x14ac:dyDescent="0.3">
      <c r="A1426" s="14">
        <v>46221</v>
      </c>
      <c r="B1426" s="16" t="s">
        <v>2287</v>
      </c>
      <c r="C1426" s="16" t="s">
        <v>367</v>
      </c>
      <c r="D1426" s="4">
        <v>40682</v>
      </c>
      <c r="E1426" s="23">
        <v>2011</v>
      </c>
      <c r="F1426" s="19">
        <v>5.742</v>
      </c>
      <c r="G1426" s="19">
        <f>IF(Movies[[#This Row],[rating]]=0,"",Movies[[#This Row],[rating]])</f>
        <v>5.742</v>
      </c>
      <c r="H1426" s="19" t="str">
        <f>IF(Movies[[#This Row],[rating]]=0,"No Rating","Rated")</f>
        <v>Rated</v>
      </c>
      <c r="I1426" s="16" t="s">
        <v>178</v>
      </c>
      <c r="J1426" s="29" t="s">
        <v>12</v>
      </c>
      <c r="K1426" s="19">
        <v>8.8140000000000001</v>
      </c>
      <c r="L1426" s="26">
        <v>384</v>
      </c>
    </row>
    <row r="1427" spans="1:12" x14ac:dyDescent="0.3">
      <c r="A1427" s="14">
        <v>74510</v>
      </c>
      <c r="B1427" s="16" t="s">
        <v>2288</v>
      </c>
      <c r="C1427" s="16" t="s">
        <v>10</v>
      </c>
      <c r="D1427" s="4">
        <v>40795</v>
      </c>
      <c r="E1427" s="23">
        <v>2011</v>
      </c>
      <c r="F1427" s="19">
        <v>7.1</v>
      </c>
      <c r="G1427" s="19">
        <f>IF(Movies[[#This Row],[rating]]=0,"",Movies[[#This Row],[rating]])</f>
        <v>7.1</v>
      </c>
      <c r="H1427" s="19" t="str">
        <f>IF(Movies[[#This Row],[rating]]=0,"No Rating","Rated")</f>
        <v>Rated</v>
      </c>
      <c r="I1427" s="16" t="s">
        <v>30</v>
      </c>
      <c r="J1427" s="29" t="s">
        <v>12</v>
      </c>
      <c r="K1427" s="19">
        <v>8.798</v>
      </c>
      <c r="L1427" s="26">
        <v>140</v>
      </c>
    </row>
    <row r="1428" spans="1:12" x14ac:dyDescent="0.3">
      <c r="A1428" s="14">
        <v>63297</v>
      </c>
      <c r="B1428" s="16" t="s">
        <v>2289</v>
      </c>
      <c r="C1428" s="16" t="s">
        <v>10</v>
      </c>
      <c r="D1428" s="4">
        <v>40659</v>
      </c>
      <c r="E1428" s="23">
        <v>2011</v>
      </c>
      <c r="F1428" s="19">
        <v>3.7</v>
      </c>
      <c r="G1428" s="19">
        <f>IF(Movies[[#This Row],[rating]]=0,"",Movies[[#This Row],[rating]])</f>
        <v>3.7</v>
      </c>
      <c r="H1428" s="19" t="str">
        <f>IF(Movies[[#This Row],[rating]]=0,"No Rating","Rated")</f>
        <v>Rated</v>
      </c>
      <c r="I1428" s="16" t="s">
        <v>193</v>
      </c>
      <c r="J1428" s="29" t="s">
        <v>12</v>
      </c>
      <c r="K1428" s="19">
        <v>8.7859999999999996</v>
      </c>
      <c r="L1428" s="26">
        <v>35</v>
      </c>
    </row>
    <row r="1429" spans="1:12" x14ac:dyDescent="0.3">
      <c r="A1429" s="14">
        <v>105885</v>
      </c>
      <c r="B1429" s="16" t="s">
        <v>2290</v>
      </c>
      <c r="C1429" s="16" t="s">
        <v>10</v>
      </c>
      <c r="D1429" s="4">
        <v>40717</v>
      </c>
      <c r="E1429" s="23">
        <v>2011</v>
      </c>
      <c r="F1429" s="19">
        <v>5.4</v>
      </c>
      <c r="G1429" s="19">
        <f>IF(Movies[[#This Row],[rating]]=0,"",Movies[[#This Row],[rating]])</f>
        <v>5.4</v>
      </c>
      <c r="H1429" s="19" t="str">
        <f>IF(Movies[[#This Row],[rating]]=0,"No Rating","Rated")</f>
        <v>Rated</v>
      </c>
      <c r="I1429" s="16" t="s">
        <v>886</v>
      </c>
      <c r="J1429" s="29" t="s">
        <v>12</v>
      </c>
      <c r="K1429" s="19">
        <v>8.7850000000000001</v>
      </c>
      <c r="L1429" s="26">
        <v>56</v>
      </c>
    </row>
    <row r="1430" spans="1:12" x14ac:dyDescent="0.3">
      <c r="A1430" s="14">
        <v>56171</v>
      </c>
      <c r="B1430" s="16" t="s">
        <v>2291</v>
      </c>
      <c r="C1430" s="16" t="s">
        <v>10</v>
      </c>
      <c r="D1430" s="4">
        <v>40572</v>
      </c>
      <c r="E1430" s="23">
        <v>2011</v>
      </c>
      <c r="F1430" s="19">
        <v>4.0999999999999996</v>
      </c>
      <c r="G1430" s="19">
        <f>IF(Movies[[#This Row],[rating]]=0,"",Movies[[#This Row],[rating]])</f>
        <v>4.0999999999999996</v>
      </c>
      <c r="H1430" s="19" t="str">
        <f>IF(Movies[[#This Row],[rating]]=0,"No Rating","Rated")</f>
        <v>Rated</v>
      </c>
      <c r="I1430" s="16" t="s">
        <v>15</v>
      </c>
      <c r="J1430" s="29" t="s">
        <v>12</v>
      </c>
      <c r="K1430" s="19">
        <v>8.7750000000000004</v>
      </c>
      <c r="L1430" s="26">
        <v>73</v>
      </c>
    </row>
    <row r="1431" spans="1:12" x14ac:dyDescent="0.3">
      <c r="A1431" s="14">
        <v>79374</v>
      </c>
      <c r="B1431" s="16" t="s">
        <v>2292</v>
      </c>
      <c r="C1431" s="16" t="s">
        <v>94</v>
      </c>
      <c r="D1431" s="4">
        <v>40765</v>
      </c>
      <c r="E1431" s="23">
        <v>2011</v>
      </c>
      <c r="F1431" s="19">
        <v>7.3</v>
      </c>
      <c r="G1431" s="19">
        <f>IF(Movies[[#This Row],[rating]]=0,"",Movies[[#This Row],[rating]])</f>
        <v>7.3</v>
      </c>
      <c r="H1431" s="19" t="str">
        <f>IF(Movies[[#This Row],[rating]]=0,"No Rating","Rated")</f>
        <v>Rated</v>
      </c>
      <c r="I1431" s="16" t="s">
        <v>166</v>
      </c>
      <c r="J1431" s="29" t="s">
        <v>96</v>
      </c>
      <c r="K1431" s="19">
        <v>8.7690000000000001</v>
      </c>
      <c r="L1431" s="26">
        <v>128</v>
      </c>
    </row>
    <row r="1432" spans="1:12" x14ac:dyDescent="0.3">
      <c r="A1432" s="14">
        <v>75821</v>
      </c>
      <c r="B1432" s="16" t="s">
        <v>2293</v>
      </c>
      <c r="C1432" s="16" t="s">
        <v>94</v>
      </c>
      <c r="D1432" s="4">
        <v>40759</v>
      </c>
      <c r="E1432" s="23">
        <v>2011</v>
      </c>
      <c r="F1432" s="19">
        <v>4.7</v>
      </c>
      <c r="G1432" s="19">
        <f>IF(Movies[[#This Row],[rating]]=0,"",Movies[[#This Row],[rating]])</f>
        <v>4.7</v>
      </c>
      <c r="H1432" s="19" t="str">
        <f>IF(Movies[[#This Row],[rating]]=0,"No Rating","Rated")</f>
        <v>Rated</v>
      </c>
      <c r="I1432" s="16" t="s">
        <v>2294</v>
      </c>
      <c r="J1432" s="29" t="s">
        <v>96</v>
      </c>
      <c r="K1432" s="19">
        <v>8.7669999999999995</v>
      </c>
      <c r="L1432" s="26">
        <v>69</v>
      </c>
    </row>
    <row r="1433" spans="1:12" x14ac:dyDescent="0.3">
      <c r="A1433" s="14">
        <v>58043</v>
      </c>
      <c r="B1433" s="16" t="s">
        <v>2295</v>
      </c>
      <c r="C1433" s="16" t="s">
        <v>108</v>
      </c>
      <c r="D1433" s="4">
        <v>40618</v>
      </c>
      <c r="E1433" s="23">
        <v>2011</v>
      </c>
      <c r="F1433" s="19">
        <v>5.6849999999999996</v>
      </c>
      <c r="G1433" s="19">
        <f>IF(Movies[[#This Row],[rating]]=0,"",Movies[[#This Row],[rating]])</f>
        <v>5.6849999999999996</v>
      </c>
      <c r="H1433" s="19" t="str">
        <f>IF(Movies[[#This Row],[rating]]=0,"No Rating","Rated")</f>
        <v>Rated</v>
      </c>
      <c r="I1433" s="16" t="s">
        <v>713</v>
      </c>
      <c r="J1433" s="29" t="s">
        <v>110</v>
      </c>
      <c r="K1433" s="19">
        <v>8.75</v>
      </c>
      <c r="L1433" s="26">
        <v>184</v>
      </c>
    </row>
    <row r="1434" spans="1:12" x14ac:dyDescent="0.3">
      <c r="A1434" s="14">
        <v>698940</v>
      </c>
      <c r="B1434" s="16" t="s">
        <v>2296</v>
      </c>
      <c r="C1434" s="16" t="s">
        <v>144</v>
      </c>
      <c r="D1434" s="4">
        <v>40544</v>
      </c>
      <c r="E1434" s="23">
        <v>2011</v>
      </c>
      <c r="F1434" s="19">
        <v>7.4</v>
      </c>
      <c r="G1434" s="19">
        <f>IF(Movies[[#This Row],[rating]]=0,"",Movies[[#This Row],[rating]])</f>
        <v>7.4</v>
      </c>
      <c r="H1434" s="19" t="str">
        <f>IF(Movies[[#This Row],[rating]]=0,"No Rating","Rated")</f>
        <v>Rated</v>
      </c>
      <c r="I1434" s="16" t="s">
        <v>2297</v>
      </c>
      <c r="J1434" s="29" t="s">
        <v>146</v>
      </c>
      <c r="K1434" s="19">
        <v>8.7420000000000009</v>
      </c>
      <c r="L1434" s="26">
        <v>70</v>
      </c>
    </row>
    <row r="1435" spans="1:12" x14ac:dyDescent="0.3">
      <c r="A1435" s="14">
        <v>49010</v>
      </c>
      <c r="B1435" s="16" t="s">
        <v>2298</v>
      </c>
      <c r="C1435" s="16" t="s">
        <v>432</v>
      </c>
      <c r="D1435" s="4">
        <v>40669</v>
      </c>
      <c r="E1435" s="23">
        <v>2011</v>
      </c>
      <c r="F1435" s="19">
        <v>5.9</v>
      </c>
      <c r="G1435" s="19">
        <f>IF(Movies[[#This Row],[rating]]=0,"",Movies[[#This Row],[rating]])</f>
        <v>5.9</v>
      </c>
      <c r="H1435" s="19" t="str">
        <f>IF(Movies[[#This Row],[rating]]=0,"No Rating","Rated")</f>
        <v>Rated</v>
      </c>
      <c r="I1435" s="16" t="s">
        <v>1249</v>
      </c>
      <c r="J1435" s="29" t="s">
        <v>12</v>
      </c>
      <c r="K1435" s="19">
        <v>8.7289999999999992</v>
      </c>
      <c r="L1435" s="26">
        <v>630</v>
      </c>
    </row>
    <row r="1436" spans="1:12" x14ac:dyDescent="0.3">
      <c r="A1436" s="14">
        <v>61537</v>
      </c>
      <c r="B1436" s="16" t="s">
        <v>2299</v>
      </c>
      <c r="C1436" s="16" t="s">
        <v>10</v>
      </c>
      <c r="D1436" s="4">
        <v>40650</v>
      </c>
      <c r="E1436" s="23">
        <v>2011</v>
      </c>
      <c r="F1436" s="19">
        <v>6.5</v>
      </c>
      <c r="G1436" s="19">
        <f>IF(Movies[[#This Row],[rating]]=0,"",Movies[[#This Row],[rating]])</f>
        <v>6.5</v>
      </c>
      <c r="H1436" s="19" t="str">
        <f>IF(Movies[[#This Row],[rating]]=0,"No Rating","Rated")</f>
        <v>Rated</v>
      </c>
      <c r="I1436" s="16" t="s">
        <v>2300</v>
      </c>
      <c r="J1436" s="29" t="s">
        <v>12</v>
      </c>
      <c r="K1436" s="19">
        <v>8.7210000000000001</v>
      </c>
      <c r="L1436" s="26">
        <v>120</v>
      </c>
    </row>
    <row r="1437" spans="1:12" x14ac:dyDescent="0.3">
      <c r="A1437" s="14">
        <v>44754</v>
      </c>
      <c r="B1437" s="16" t="s">
        <v>2301</v>
      </c>
      <c r="C1437" s="16" t="s">
        <v>10</v>
      </c>
      <c r="D1437" s="4">
        <v>40816</v>
      </c>
      <c r="E1437" s="23">
        <v>2011</v>
      </c>
      <c r="F1437" s="19">
        <v>6.4</v>
      </c>
      <c r="G1437" s="19">
        <f>IF(Movies[[#This Row],[rating]]=0,"",Movies[[#This Row],[rating]])</f>
        <v>6.4</v>
      </c>
      <c r="H1437" s="19" t="str">
        <f>IF(Movies[[#This Row],[rating]]=0,"No Rating","Rated")</f>
        <v>Rated</v>
      </c>
      <c r="I1437" s="16" t="s">
        <v>49</v>
      </c>
      <c r="J1437" s="29" t="s">
        <v>12</v>
      </c>
      <c r="K1437" s="19">
        <v>8.7129999999999992</v>
      </c>
      <c r="L1437" s="26">
        <v>298</v>
      </c>
    </row>
    <row r="1438" spans="1:12" x14ac:dyDescent="0.3">
      <c r="A1438" s="14">
        <v>53136</v>
      </c>
      <c r="B1438" s="16" t="s">
        <v>2302</v>
      </c>
      <c r="C1438" s="16" t="s">
        <v>284</v>
      </c>
      <c r="D1438" s="4">
        <v>40563</v>
      </c>
      <c r="E1438" s="23">
        <v>2011</v>
      </c>
      <c r="F1438" s="19">
        <v>6.8</v>
      </c>
      <c r="G1438" s="19">
        <f>IF(Movies[[#This Row],[rating]]=0,"",Movies[[#This Row],[rating]])</f>
        <v>6.8</v>
      </c>
      <c r="H1438" s="19" t="str">
        <f>IF(Movies[[#This Row],[rating]]=0,"No Rating","Rated")</f>
        <v>Rated</v>
      </c>
      <c r="I1438" s="16" t="s">
        <v>2303</v>
      </c>
      <c r="J1438" s="29" t="s">
        <v>286</v>
      </c>
      <c r="K1438" s="19">
        <v>8.7070000000000007</v>
      </c>
      <c r="L1438" s="26">
        <v>79</v>
      </c>
    </row>
    <row r="1439" spans="1:12" x14ac:dyDescent="0.3">
      <c r="A1439" s="14">
        <v>70386</v>
      </c>
      <c r="B1439" s="16" t="s">
        <v>2304</v>
      </c>
      <c r="C1439" s="16" t="s">
        <v>759</v>
      </c>
      <c r="D1439" s="4">
        <v>40732</v>
      </c>
      <c r="E1439" s="23">
        <v>2011</v>
      </c>
      <c r="F1439" s="19">
        <v>5.625</v>
      </c>
      <c r="G1439" s="19">
        <f>IF(Movies[[#This Row],[rating]]=0,"",Movies[[#This Row],[rating]])</f>
        <v>5.625</v>
      </c>
      <c r="H1439" s="19" t="str">
        <f>IF(Movies[[#This Row],[rating]]=0,"No Rating","Rated")</f>
        <v>Rated</v>
      </c>
      <c r="I1439" s="16" t="s">
        <v>2305</v>
      </c>
      <c r="J1439" s="29" t="s">
        <v>12</v>
      </c>
      <c r="K1439" s="19">
        <v>8.6950000000000003</v>
      </c>
      <c r="L1439" s="26">
        <v>120</v>
      </c>
    </row>
    <row r="1440" spans="1:12" x14ac:dyDescent="0.3">
      <c r="A1440" s="14">
        <v>71700</v>
      </c>
      <c r="B1440" s="16" t="s">
        <v>2306</v>
      </c>
      <c r="C1440" s="16" t="s">
        <v>432</v>
      </c>
      <c r="D1440" s="4">
        <v>40655</v>
      </c>
      <c r="E1440" s="23">
        <v>2011</v>
      </c>
      <c r="F1440" s="19">
        <v>5.8</v>
      </c>
      <c r="G1440" s="19">
        <f>IF(Movies[[#This Row],[rating]]=0,"",Movies[[#This Row],[rating]])</f>
        <v>5.8</v>
      </c>
      <c r="H1440" s="19" t="str">
        <f>IF(Movies[[#This Row],[rating]]=0,"No Rating","Rated")</f>
        <v>Rated</v>
      </c>
      <c r="I1440" s="16" t="s">
        <v>2307</v>
      </c>
      <c r="J1440" s="29" t="s">
        <v>12</v>
      </c>
      <c r="K1440" s="19">
        <v>8.673</v>
      </c>
      <c r="L1440" s="26">
        <v>173</v>
      </c>
    </row>
    <row r="1441" spans="1:12" x14ac:dyDescent="0.3">
      <c r="A1441" s="14">
        <v>56831</v>
      </c>
      <c r="B1441" s="16" t="s">
        <v>2308</v>
      </c>
      <c r="C1441" s="16" t="s">
        <v>10</v>
      </c>
      <c r="D1441" s="4">
        <v>40586</v>
      </c>
      <c r="E1441" s="23">
        <v>2011</v>
      </c>
      <c r="F1441" s="19">
        <v>7.2</v>
      </c>
      <c r="G1441" s="19">
        <f>IF(Movies[[#This Row],[rating]]=0,"",Movies[[#This Row],[rating]])</f>
        <v>7.2</v>
      </c>
      <c r="H1441" s="19" t="str">
        <f>IF(Movies[[#This Row],[rating]]=0,"No Rating","Rated")</f>
        <v>Rated</v>
      </c>
      <c r="I1441" s="16" t="s">
        <v>398</v>
      </c>
      <c r="J1441" s="29" t="s">
        <v>12</v>
      </c>
      <c r="K1441" s="19">
        <v>8.6460000000000008</v>
      </c>
      <c r="L1441" s="26">
        <v>440</v>
      </c>
    </row>
    <row r="1442" spans="1:12" x14ac:dyDescent="0.3">
      <c r="A1442" s="14">
        <v>51994</v>
      </c>
      <c r="B1442" s="16" t="s">
        <v>2309</v>
      </c>
      <c r="C1442" s="16" t="s">
        <v>416</v>
      </c>
      <c r="D1442" s="4">
        <v>40797</v>
      </c>
      <c r="E1442" s="23">
        <v>2011</v>
      </c>
      <c r="F1442" s="19">
        <v>5.8890000000000002</v>
      </c>
      <c r="G1442" s="19">
        <f>IF(Movies[[#This Row],[rating]]=0,"",Movies[[#This Row],[rating]])</f>
        <v>5.8890000000000002</v>
      </c>
      <c r="H1442" s="19" t="str">
        <f>IF(Movies[[#This Row],[rating]]=0,"No Rating","Rated")</f>
        <v>Rated</v>
      </c>
      <c r="I1442" s="16" t="s">
        <v>33</v>
      </c>
      <c r="J1442" s="29" t="s">
        <v>12</v>
      </c>
      <c r="K1442" s="19">
        <v>8.641</v>
      </c>
      <c r="L1442" s="26">
        <v>287</v>
      </c>
    </row>
    <row r="1443" spans="1:12" x14ac:dyDescent="0.3">
      <c r="A1443" s="14">
        <v>289097</v>
      </c>
      <c r="B1443" s="16" t="s">
        <v>2310</v>
      </c>
      <c r="C1443" s="16" t="s">
        <v>432</v>
      </c>
      <c r="D1443" s="4">
        <v>40704</v>
      </c>
      <c r="E1443" s="23">
        <v>2011</v>
      </c>
      <c r="F1443" s="19">
        <v>5.2</v>
      </c>
      <c r="G1443" s="19">
        <f>IF(Movies[[#This Row],[rating]]=0,"",Movies[[#This Row],[rating]])</f>
        <v>5.2</v>
      </c>
      <c r="H1443" s="19" t="str">
        <f>IF(Movies[[#This Row],[rating]]=0,"No Rating","Rated")</f>
        <v>Rated</v>
      </c>
      <c r="I1443" s="16" t="s">
        <v>468</v>
      </c>
      <c r="J1443" s="29" t="s">
        <v>12</v>
      </c>
      <c r="K1443" s="19">
        <v>8.6280000000000001</v>
      </c>
      <c r="L1443" s="26">
        <v>71</v>
      </c>
    </row>
    <row r="1444" spans="1:12" x14ac:dyDescent="0.3">
      <c r="A1444" s="14">
        <v>76696</v>
      </c>
      <c r="B1444" s="16" t="s">
        <v>2311</v>
      </c>
      <c r="C1444" s="16" t="s">
        <v>2312</v>
      </c>
      <c r="D1444" s="4">
        <v>40695</v>
      </c>
      <c r="E1444" s="23">
        <v>2011</v>
      </c>
      <c r="F1444" s="19">
        <v>7.5</v>
      </c>
      <c r="G1444" s="19">
        <f>IF(Movies[[#This Row],[rating]]=0,"",Movies[[#This Row],[rating]])</f>
        <v>7.5</v>
      </c>
      <c r="H1444" s="19" t="str">
        <f>IF(Movies[[#This Row],[rating]]=0,"No Rating","Rated")</f>
        <v>Rated</v>
      </c>
      <c r="I1444" s="16" t="s">
        <v>33</v>
      </c>
      <c r="J1444" s="29" t="s">
        <v>34</v>
      </c>
      <c r="K1444" s="19">
        <v>8.6210000000000004</v>
      </c>
      <c r="L1444" s="26">
        <v>297</v>
      </c>
    </row>
    <row r="1445" spans="1:12" x14ac:dyDescent="0.3">
      <c r="A1445" s="14">
        <v>122372</v>
      </c>
      <c r="B1445" s="16" t="s">
        <v>2313</v>
      </c>
      <c r="C1445" s="16" t="s">
        <v>10</v>
      </c>
      <c r="D1445" s="4">
        <v>40756</v>
      </c>
      <c r="E1445" s="23">
        <v>2011</v>
      </c>
      <c r="F1445" s="19">
        <v>5.3</v>
      </c>
      <c r="G1445" s="19">
        <f>IF(Movies[[#This Row],[rating]]=0,"",Movies[[#This Row],[rating]])</f>
        <v>5.3</v>
      </c>
      <c r="H1445" s="19" t="str">
        <f>IF(Movies[[#This Row],[rating]]=0,"No Rating","Rated")</f>
        <v>Rated</v>
      </c>
      <c r="I1445" s="16" t="s">
        <v>1448</v>
      </c>
      <c r="J1445" s="29" t="s">
        <v>12</v>
      </c>
      <c r="K1445" s="19">
        <v>8.5950000000000006</v>
      </c>
      <c r="L1445" s="26">
        <v>76</v>
      </c>
    </row>
    <row r="1446" spans="1:12" x14ac:dyDescent="0.3">
      <c r="A1446" s="14">
        <v>57586</v>
      </c>
      <c r="B1446" s="16" t="s">
        <v>2314</v>
      </c>
      <c r="C1446" s="16" t="s">
        <v>10</v>
      </c>
      <c r="D1446" s="4">
        <v>40654</v>
      </c>
      <c r="E1446" s="23">
        <v>2011</v>
      </c>
      <c r="F1446" s="19">
        <v>7.351</v>
      </c>
      <c r="G1446" s="19">
        <f>IF(Movies[[#This Row],[rating]]=0,"",Movies[[#This Row],[rating]])</f>
        <v>7.351</v>
      </c>
      <c r="H1446" s="19" t="str">
        <f>IF(Movies[[#This Row],[rating]]=0,"No Rating","Rated")</f>
        <v>Rated</v>
      </c>
      <c r="I1446" s="16" t="s">
        <v>2315</v>
      </c>
      <c r="J1446" s="29" t="s">
        <v>12</v>
      </c>
      <c r="K1446" s="19">
        <v>8.5950000000000006</v>
      </c>
      <c r="L1446" s="26">
        <v>235</v>
      </c>
    </row>
    <row r="1447" spans="1:12" x14ac:dyDescent="0.3">
      <c r="A1447" s="14">
        <v>70868</v>
      </c>
      <c r="B1447" s="16" t="s">
        <v>2316</v>
      </c>
      <c r="C1447" s="16" t="s">
        <v>10</v>
      </c>
      <c r="D1447" s="4">
        <v>40802</v>
      </c>
      <c r="E1447" s="23">
        <v>2011</v>
      </c>
      <c r="F1447" s="19">
        <v>5.2</v>
      </c>
      <c r="G1447" s="19">
        <f>IF(Movies[[#This Row],[rating]]=0,"",Movies[[#This Row],[rating]])</f>
        <v>5.2</v>
      </c>
      <c r="H1447" s="19" t="str">
        <f>IF(Movies[[#This Row],[rating]]=0,"No Rating","Rated")</f>
        <v>Rated</v>
      </c>
      <c r="I1447" s="16" t="s">
        <v>161</v>
      </c>
      <c r="J1447" s="29" t="s">
        <v>12</v>
      </c>
      <c r="K1447" s="19">
        <v>8.57</v>
      </c>
      <c r="L1447" s="26">
        <v>395</v>
      </c>
    </row>
    <row r="1448" spans="1:12" x14ac:dyDescent="0.3">
      <c r="A1448" s="14">
        <v>56401</v>
      </c>
      <c r="B1448" s="16" t="s">
        <v>2317</v>
      </c>
      <c r="C1448" s="16" t="s">
        <v>10</v>
      </c>
      <c r="D1448" s="4">
        <v>40620</v>
      </c>
      <c r="E1448" s="23">
        <v>2011</v>
      </c>
      <c r="F1448" s="19">
        <v>7.2</v>
      </c>
      <c r="G1448" s="19">
        <f>IF(Movies[[#This Row],[rating]]=0,"",Movies[[#This Row],[rating]])</f>
        <v>7.2</v>
      </c>
      <c r="H1448" s="19" t="str">
        <f>IF(Movies[[#This Row],[rating]]=0,"No Rating","Rated")</f>
        <v>Rated</v>
      </c>
      <c r="I1448" s="16" t="s">
        <v>49</v>
      </c>
      <c r="J1448" s="29" t="s">
        <v>12</v>
      </c>
      <c r="K1448" s="19">
        <v>8.5640000000000001</v>
      </c>
      <c r="L1448" s="26">
        <v>161</v>
      </c>
    </row>
    <row r="1449" spans="1:12" x14ac:dyDescent="0.3">
      <c r="A1449" s="14">
        <v>62441</v>
      </c>
      <c r="B1449" s="16" t="s">
        <v>2318</v>
      </c>
      <c r="C1449" s="16" t="s">
        <v>416</v>
      </c>
      <c r="D1449" s="4">
        <v>40545</v>
      </c>
      <c r="E1449" s="23">
        <v>2011</v>
      </c>
      <c r="F1449" s="19">
        <v>6.9</v>
      </c>
      <c r="G1449" s="19">
        <f>IF(Movies[[#This Row],[rating]]=0,"",Movies[[#This Row],[rating]])</f>
        <v>6.9</v>
      </c>
      <c r="H1449" s="19" t="str">
        <f>IF(Movies[[#This Row],[rating]]=0,"No Rating","Rated")</f>
        <v>Rated</v>
      </c>
      <c r="I1449" s="16" t="s">
        <v>189</v>
      </c>
      <c r="J1449" s="29" t="s">
        <v>12</v>
      </c>
      <c r="K1449" s="19">
        <v>8.548</v>
      </c>
      <c r="L1449" s="26">
        <v>156</v>
      </c>
    </row>
    <row r="1450" spans="1:12" x14ac:dyDescent="0.3">
      <c r="A1450" s="14">
        <v>61348</v>
      </c>
      <c r="B1450" s="16" t="s">
        <v>2319</v>
      </c>
      <c r="C1450" s="16" t="s">
        <v>10</v>
      </c>
      <c r="D1450" s="4">
        <v>40573</v>
      </c>
      <c r="E1450" s="23">
        <v>2011</v>
      </c>
      <c r="F1450" s="19">
        <v>7.1</v>
      </c>
      <c r="G1450" s="19">
        <f>IF(Movies[[#This Row],[rating]]=0,"",Movies[[#This Row],[rating]])</f>
        <v>7.1</v>
      </c>
      <c r="H1450" s="19" t="str">
        <f>IF(Movies[[#This Row],[rating]]=0,"No Rating","Rated")</f>
        <v>Rated</v>
      </c>
      <c r="I1450" s="16" t="s">
        <v>2320</v>
      </c>
      <c r="J1450" s="29" t="s">
        <v>12</v>
      </c>
      <c r="K1450" s="19">
        <v>8.548</v>
      </c>
      <c r="L1450" s="26">
        <v>110</v>
      </c>
    </row>
    <row r="1451" spans="1:12" x14ac:dyDescent="0.3">
      <c r="A1451" s="14">
        <v>72432</v>
      </c>
      <c r="B1451" s="16" t="s">
        <v>2321</v>
      </c>
      <c r="C1451" s="16" t="s">
        <v>10</v>
      </c>
      <c r="D1451" s="4">
        <v>40809</v>
      </c>
      <c r="E1451" s="23">
        <v>2011</v>
      </c>
      <c r="F1451" s="19">
        <v>6.7</v>
      </c>
      <c r="G1451" s="19">
        <f>IF(Movies[[#This Row],[rating]]=0,"",Movies[[#This Row],[rating]])</f>
        <v>6.7</v>
      </c>
      <c r="H1451" s="19" t="str">
        <f>IF(Movies[[#This Row],[rating]]=0,"No Rating","Rated")</f>
        <v>Rated</v>
      </c>
      <c r="I1451" s="16" t="s">
        <v>414</v>
      </c>
      <c r="J1451" s="29" t="s">
        <v>12</v>
      </c>
      <c r="K1451" s="19">
        <v>8.5350000000000001</v>
      </c>
      <c r="L1451" s="26">
        <v>398</v>
      </c>
    </row>
    <row r="1452" spans="1:12" x14ac:dyDescent="0.3">
      <c r="A1452" s="14">
        <v>94354</v>
      </c>
      <c r="B1452" s="16" t="s">
        <v>2322</v>
      </c>
      <c r="C1452" s="16" t="s">
        <v>10</v>
      </c>
      <c r="D1452" s="4">
        <v>40824</v>
      </c>
      <c r="E1452" s="23">
        <v>2011</v>
      </c>
      <c r="F1452" s="19">
        <v>5.7</v>
      </c>
      <c r="G1452" s="19">
        <f>IF(Movies[[#This Row],[rating]]=0,"",Movies[[#This Row],[rating]])</f>
        <v>5.7</v>
      </c>
      <c r="H1452" s="19" t="str">
        <f>IF(Movies[[#This Row],[rating]]=0,"No Rating","Rated")</f>
        <v>Rated</v>
      </c>
      <c r="I1452" s="16" t="s">
        <v>273</v>
      </c>
      <c r="J1452" s="29" t="s">
        <v>12</v>
      </c>
      <c r="K1452" s="19">
        <v>8.5310000000000006</v>
      </c>
      <c r="L1452" s="26">
        <v>64</v>
      </c>
    </row>
    <row r="1453" spans="1:12" x14ac:dyDescent="0.3">
      <c r="A1453" s="14">
        <v>106417</v>
      </c>
      <c r="B1453" s="16" t="s">
        <v>2323</v>
      </c>
      <c r="C1453" s="16" t="s">
        <v>144</v>
      </c>
      <c r="D1453" s="4">
        <v>40852</v>
      </c>
      <c r="E1453" s="23">
        <v>2011</v>
      </c>
      <c r="F1453" s="19">
        <v>6.7</v>
      </c>
      <c r="G1453" s="19">
        <f>IF(Movies[[#This Row],[rating]]=0,"",Movies[[#This Row],[rating]])</f>
        <v>6.7</v>
      </c>
      <c r="H1453" s="19" t="str">
        <f>IF(Movies[[#This Row],[rating]]=0,"No Rating","Rated")</f>
        <v>Rated</v>
      </c>
      <c r="I1453" s="16" t="s">
        <v>2324</v>
      </c>
      <c r="J1453" s="29" t="s">
        <v>146</v>
      </c>
      <c r="K1453" s="19">
        <v>8.5299999999999994</v>
      </c>
      <c r="L1453" s="26">
        <v>38</v>
      </c>
    </row>
    <row r="1454" spans="1:12" x14ac:dyDescent="0.3">
      <c r="A1454" s="14">
        <v>62796</v>
      </c>
      <c r="B1454" s="16" t="s">
        <v>2325</v>
      </c>
      <c r="C1454" s="16" t="s">
        <v>1845</v>
      </c>
      <c r="D1454" s="4">
        <v>40651</v>
      </c>
      <c r="E1454" s="23">
        <v>2011</v>
      </c>
      <c r="F1454" s="19">
        <v>5.53</v>
      </c>
      <c r="G1454" s="19">
        <f>IF(Movies[[#This Row],[rating]]=0,"",Movies[[#This Row],[rating]])</f>
        <v>5.53</v>
      </c>
      <c r="H1454" s="19" t="str">
        <f>IF(Movies[[#This Row],[rating]]=0,"No Rating","Rated")</f>
        <v>Rated</v>
      </c>
      <c r="I1454" s="16" t="s">
        <v>498</v>
      </c>
      <c r="J1454" s="29" t="s">
        <v>12</v>
      </c>
      <c r="K1454" s="19">
        <v>8.5229999999999997</v>
      </c>
      <c r="L1454" s="26">
        <v>118</v>
      </c>
    </row>
    <row r="1455" spans="1:12" x14ac:dyDescent="0.3">
      <c r="A1455" s="14">
        <v>75802</v>
      </c>
      <c r="B1455" s="16" t="s">
        <v>2326</v>
      </c>
      <c r="C1455" s="16" t="s">
        <v>2327</v>
      </c>
      <c r="D1455" s="4">
        <v>40700</v>
      </c>
      <c r="E1455" s="23">
        <v>2011</v>
      </c>
      <c r="F1455" s="19">
        <v>6.7</v>
      </c>
      <c r="G1455" s="19">
        <f>IF(Movies[[#This Row],[rating]]=0,"",Movies[[#This Row],[rating]])</f>
        <v>6.7</v>
      </c>
      <c r="H1455" s="19" t="str">
        <f>IF(Movies[[#This Row],[rating]]=0,"No Rating","Rated")</f>
        <v>Rated</v>
      </c>
      <c r="I1455" s="16" t="s">
        <v>273</v>
      </c>
      <c r="J1455" s="29" t="s">
        <v>12</v>
      </c>
      <c r="K1455" s="19">
        <v>8.5109999999999992</v>
      </c>
      <c r="L1455" s="26">
        <v>813</v>
      </c>
    </row>
    <row r="1456" spans="1:12" x14ac:dyDescent="0.3">
      <c r="A1456" s="14">
        <v>80530</v>
      </c>
      <c r="B1456" s="16" t="s">
        <v>2328</v>
      </c>
      <c r="C1456" s="16" t="s">
        <v>10</v>
      </c>
      <c r="D1456" s="4">
        <v>40742</v>
      </c>
      <c r="E1456" s="23">
        <v>2011</v>
      </c>
      <c r="F1456" s="19">
        <v>6.9</v>
      </c>
      <c r="G1456" s="19">
        <f>IF(Movies[[#This Row],[rating]]=0,"",Movies[[#This Row],[rating]])</f>
        <v>6.9</v>
      </c>
      <c r="H1456" s="19" t="str">
        <f>IF(Movies[[#This Row],[rating]]=0,"No Rating","Rated")</f>
        <v>Rated</v>
      </c>
      <c r="I1456" s="16" t="s">
        <v>49</v>
      </c>
      <c r="J1456" s="29" t="s">
        <v>12</v>
      </c>
      <c r="K1456" s="19">
        <v>8.4990000000000006</v>
      </c>
      <c r="L1456" s="26">
        <v>208</v>
      </c>
    </row>
    <row r="1457" spans="1:12" x14ac:dyDescent="0.3">
      <c r="A1457" s="14">
        <v>95853</v>
      </c>
      <c r="B1457" s="16" t="s">
        <v>2329</v>
      </c>
      <c r="C1457" s="16" t="s">
        <v>144</v>
      </c>
      <c r="D1457" s="4">
        <v>40775</v>
      </c>
      <c r="E1457" s="23">
        <v>2011</v>
      </c>
      <c r="F1457" s="19">
        <v>7.0549999999999997</v>
      </c>
      <c r="G1457" s="19">
        <f>IF(Movies[[#This Row],[rating]]=0,"",Movies[[#This Row],[rating]])</f>
        <v>7.0549999999999997</v>
      </c>
      <c r="H1457" s="19" t="str">
        <f>IF(Movies[[#This Row],[rating]]=0,"No Rating","Rated")</f>
        <v>Rated</v>
      </c>
      <c r="I1457" s="16" t="s">
        <v>713</v>
      </c>
      <c r="J1457" s="29" t="s">
        <v>146</v>
      </c>
      <c r="K1457" s="19">
        <v>8.4939999999999998</v>
      </c>
      <c r="L1457" s="26">
        <v>73</v>
      </c>
    </row>
    <row r="1458" spans="1:12" x14ac:dyDescent="0.3">
      <c r="A1458" s="14">
        <v>67308</v>
      </c>
      <c r="B1458" s="16" t="s">
        <v>2330</v>
      </c>
      <c r="C1458" s="16" t="s">
        <v>784</v>
      </c>
      <c r="D1458" s="4">
        <v>40647</v>
      </c>
      <c r="E1458" s="23">
        <v>2011</v>
      </c>
      <c r="F1458" s="19">
        <v>5.5</v>
      </c>
      <c r="G1458" s="19">
        <f>IF(Movies[[#This Row],[rating]]=0,"",Movies[[#This Row],[rating]])</f>
        <v>5.5</v>
      </c>
      <c r="H1458" s="19" t="str">
        <f>IF(Movies[[#This Row],[rating]]=0,"No Rating","Rated")</f>
        <v>Rated</v>
      </c>
      <c r="I1458" s="16" t="s">
        <v>2331</v>
      </c>
      <c r="J1458" s="29" t="s">
        <v>534</v>
      </c>
      <c r="K1458" s="19">
        <v>8.4770000000000003</v>
      </c>
      <c r="L1458" s="26">
        <v>178</v>
      </c>
    </row>
    <row r="1459" spans="1:12" x14ac:dyDescent="0.3">
      <c r="A1459" s="14">
        <v>73362</v>
      </c>
      <c r="B1459" s="16" t="s">
        <v>2332</v>
      </c>
      <c r="C1459" s="16" t="s">
        <v>10</v>
      </c>
      <c r="D1459" s="4">
        <v>40616</v>
      </c>
      <c r="E1459" s="23">
        <v>2011</v>
      </c>
      <c r="F1459" s="19">
        <v>5.6</v>
      </c>
      <c r="G1459" s="19">
        <f>IF(Movies[[#This Row],[rating]]=0,"",Movies[[#This Row],[rating]])</f>
        <v>5.6</v>
      </c>
      <c r="H1459" s="19" t="str">
        <f>IF(Movies[[#This Row],[rating]]=0,"No Rating","Rated")</f>
        <v>Rated</v>
      </c>
      <c r="I1459" s="16" t="s">
        <v>1367</v>
      </c>
      <c r="J1459" s="29" t="s">
        <v>12</v>
      </c>
      <c r="K1459" s="19">
        <v>8.4749999999999996</v>
      </c>
      <c r="L1459" s="26">
        <v>84</v>
      </c>
    </row>
    <row r="1460" spans="1:12" x14ac:dyDescent="0.3">
      <c r="A1460" s="14">
        <v>72066</v>
      </c>
      <c r="B1460" s="16" t="s">
        <v>2333</v>
      </c>
      <c r="C1460" s="16" t="s">
        <v>94</v>
      </c>
      <c r="D1460" s="4">
        <v>40591</v>
      </c>
      <c r="E1460" s="23">
        <v>2011</v>
      </c>
      <c r="F1460" s="19">
        <v>7.3</v>
      </c>
      <c r="G1460" s="19">
        <f>IF(Movies[[#This Row],[rating]]=0,"",Movies[[#This Row],[rating]])</f>
        <v>7.3</v>
      </c>
      <c r="H1460" s="19" t="str">
        <f>IF(Movies[[#This Row],[rating]]=0,"No Rating","Rated")</f>
        <v>Rated</v>
      </c>
      <c r="I1460" s="16" t="s">
        <v>285</v>
      </c>
      <c r="J1460" s="29" t="s">
        <v>96</v>
      </c>
      <c r="K1460" s="19">
        <v>8.4689999999999994</v>
      </c>
      <c r="L1460" s="26">
        <v>100</v>
      </c>
    </row>
    <row r="1461" spans="1:12" x14ac:dyDescent="0.3">
      <c r="A1461" s="14">
        <v>57118</v>
      </c>
      <c r="B1461" s="16" t="s">
        <v>2334</v>
      </c>
      <c r="C1461" s="16" t="s">
        <v>10</v>
      </c>
      <c r="D1461" s="4">
        <v>40662</v>
      </c>
      <c r="E1461" s="23">
        <v>2011</v>
      </c>
      <c r="F1461" s="19">
        <v>6.8109999999999999</v>
      </c>
      <c r="G1461" s="19">
        <f>IF(Movies[[#This Row],[rating]]=0,"",Movies[[#This Row],[rating]])</f>
        <v>6.8109999999999999</v>
      </c>
      <c r="H1461" s="19" t="str">
        <f>IF(Movies[[#This Row],[rating]]=0,"No Rating","Rated")</f>
        <v>Rated</v>
      </c>
      <c r="I1461" s="16" t="s">
        <v>2335</v>
      </c>
      <c r="J1461" s="29" t="s">
        <v>12</v>
      </c>
      <c r="K1461" s="19">
        <v>8.4689999999999994</v>
      </c>
      <c r="L1461" s="26">
        <v>185</v>
      </c>
    </row>
    <row r="1462" spans="1:12" x14ac:dyDescent="0.3">
      <c r="A1462" s="14">
        <v>131739</v>
      </c>
      <c r="B1462" s="16" t="s">
        <v>2336</v>
      </c>
      <c r="C1462" s="16" t="s">
        <v>144</v>
      </c>
      <c r="D1462" s="4">
        <v>40900</v>
      </c>
      <c r="E1462" s="23">
        <v>2011</v>
      </c>
      <c r="F1462" s="19">
        <v>6.5</v>
      </c>
      <c r="G1462" s="19">
        <f>IF(Movies[[#This Row],[rating]]=0,"",Movies[[#This Row],[rating]])</f>
        <v>6.5</v>
      </c>
      <c r="H1462" s="19" t="str">
        <f>IF(Movies[[#This Row],[rating]]=0,"No Rating","Rated")</f>
        <v>Rated</v>
      </c>
      <c r="I1462" s="16" t="s">
        <v>2337</v>
      </c>
      <c r="J1462" s="29" t="s">
        <v>146</v>
      </c>
      <c r="K1462" s="19">
        <v>8.4559999999999995</v>
      </c>
      <c r="L1462" s="26">
        <v>36</v>
      </c>
    </row>
    <row r="1463" spans="1:12" x14ac:dyDescent="0.3">
      <c r="A1463" s="14">
        <v>73624</v>
      </c>
      <c r="B1463" s="16" t="s">
        <v>2338</v>
      </c>
      <c r="C1463" s="16" t="s">
        <v>84</v>
      </c>
      <c r="D1463" s="4">
        <v>40788</v>
      </c>
      <c r="E1463" s="23">
        <v>2011</v>
      </c>
      <c r="F1463" s="19">
        <v>7.2</v>
      </c>
      <c r="G1463" s="19">
        <f>IF(Movies[[#This Row],[rating]]=0,"",Movies[[#This Row],[rating]])</f>
        <v>7.2</v>
      </c>
      <c r="H1463" s="19" t="str">
        <f>IF(Movies[[#This Row],[rating]]=0,"No Rating","Rated")</f>
        <v>Rated</v>
      </c>
      <c r="I1463" s="16" t="s">
        <v>2339</v>
      </c>
      <c r="J1463" s="29" t="s">
        <v>86</v>
      </c>
      <c r="K1463" s="19">
        <v>8.4459999999999997</v>
      </c>
      <c r="L1463" s="26">
        <v>355</v>
      </c>
    </row>
    <row r="1464" spans="1:12" x14ac:dyDescent="0.3">
      <c r="A1464" s="14">
        <v>27646</v>
      </c>
      <c r="B1464" s="16" t="s">
        <v>2340</v>
      </c>
      <c r="C1464" s="16" t="s">
        <v>10</v>
      </c>
      <c r="D1464" s="4">
        <v>40844</v>
      </c>
      <c r="E1464" s="23">
        <v>2011</v>
      </c>
      <c r="F1464" s="19">
        <v>5</v>
      </c>
      <c r="G1464" s="19">
        <f>IF(Movies[[#This Row],[rating]]=0,"",Movies[[#This Row],[rating]])</f>
        <v>5</v>
      </c>
      <c r="H1464" s="19" t="str">
        <f>IF(Movies[[#This Row],[rating]]=0,"No Rating","Rated")</f>
        <v>Rated</v>
      </c>
      <c r="I1464" s="16" t="s">
        <v>833</v>
      </c>
      <c r="J1464" s="29" t="s">
        <v>12</v>
      </c>
      <c r="K1464" s="19">
        <v>8.4339999999999993</v>
      </c>
      <c r="L1464" s="26">
        <v>166</v>
      </c>
    </row>
    <row r="1465" spans="1:12" x14ac:dyDescent="0.3">
      <c r="A1465" s="14">
        <v>57243</v>
      </c>
      <c r="B1465" s="16" t="s">
        <v>2341</v>
      </c>
      <c r="C1465" s="16" t="s">
        <v>108</v>
      </c>
      <c r="D1465" s="4">
        <v>40590</v>
      </c>
      <c r="E1465" s="23">
        <v>2011</v>
      </c>
      <c r="F1465" s="19">
        <v>6.8</v>
      </c>
      <c r="G1465" s="19">
        <f>IF(Movies[[#This Row],[rating]]=0,"",Movies[[#This Row],[rating]])</f>
        <v>6.8</v>
      </c>
      <c r="H1465" s="19" t="str">
        <f>IF(Movies[[#This Row],[rating]]=0,"No Rating","Rated")</f>
        <v>Rated</v>
      </c>
      <c r="I1465" s="16" t="s">
        <v>30</v>
      </c>
      <c r="J1465" s="29" t="s">
        <v>110</v>
      </c>
      <c r="K1465" s="19">
        <v>8.4329999999999998</v>
      </c>
      <c r="L1465" s="26">
        <v>383</v>
      </c>
    </row>
    <row r="1466" spans="1:12" x14ac:dyDescent="0.3">
      <c r="A1466" s="14">
        <v>163754</v>
      </c>
      <c r="B1466" s="16" t="s">
        <v>2342</v>
      </c>
      <c r="C1466" s="16" t="s">
        <v>144</v>
      </c>
      <c r="D1466" s="4">
        <v>40649</v>
      </c>
      <c r="E1466" s="23">
        <v>2011</v>
      </c>
      <c r="F1466" s="19">
        <v>6.7</v>
      </c>
      <c r="G1466" s="19">
        <f>IF(Movies[[#This Row],[rating]]=0,"",Movies[[#This Row],[rating]])</f>
        <v>6.7</v>
      </c>
      <c r="H1466" s="19" t="str">
        <f>IF(Movies[[#This Row],[rating]]=0,"No Rating","Rated")</f>
        <v>Rated</v>
      </c>
      <c r="I1466" s="16" t="s">
        <v>2297</v>
      </c>
      <c r="J1466" s="29" t="s">
        <v>146</v>
      </c>
      <c r="K1466" s="19">
        <v>8.4280000000000008</v>
      </c>
      <c r="L1466" s="26">
        <v>16</v>
      </c>
    </row>
    <row r="1467" spans="1:12" x14ac:dyDescent="0.3">
      <c r="A1467" s="14">
        <v>101325</v>
      </c>
      <c r="B1467" s="16" t="s">
        <v>2343</v>
      </c>
      <c r="C1467" s="16" t="s">
        <v>10</v>
      </c>
      <c r="D1467" s="4">
        <v>40611</v>
      </c>
      <c r="E1467" s="23">
        <v>2011</v>
      </c>
      <c r="F1467" s="19">
        <v>5.7549999999999999</v>
      </c>
      <c r="G1467" s="19">
        <f>IF(Movies[[#This Row],[rating]]=0,"",Movies[[#This Row],[rating]])</f>
        <v>5.7549999999999999</v>
      </c>
      <c r="H1467" s="19" t="str">
        <f>IF(Movies[[#This Row],[rating]]=0,"No Rating","Rated")</f>
        <v>Rated</v>
      </c>
      <c r="I1467" s="16" t="s">
        <v>49</v>
      </c>
      <c r="J1467" s="29" t="s">
        <v>12</v>
      </c>
      <c r="K1467" s="19">
        <v>8.4260000000000002</v>
      </c>
      <c r="L1467" s="26">
        <v>104</v>
      </c>
    </row>
    <row r="1468" spans="1:12" x14ac:dyDescent="0.3">
      <c r="A1468" s="14">
        <v>79395</v>
      </c>
      <c r="B1468" s="16" t="s">
        <v>2344</v>
      </c>
      <c r="C1468" s="16" t="s">
        <v>540</v>
      </c>
      <c r="D1468" s="4">
        <v>40823</v>
      </c>
      <c r="E1468" s="23">
        <v>2011</v>
      </c>
      <c r="F1468" s="19">
        <v>5.5</v>
      </c>
      <c r="G1468" s="19">
        <f>IF(Movies[[#This Row],[rating]]=0,"",Movies[[#This Row],[rating]])</f>
        <v>5.5</v>
      </c>
      <c r="H1468" s="19" t="str">
        <f>IF(Movies[[#This Row],[rating]]=0,"No Rating","Rated")</f>
        <v>Rated</v>
      </c>
      <c r="I1468" s="16" t="s">
        <v>30</v>
      </c>
      <c r="J1468" s="29" t="s">
        <v>511</v>
      </c>
      <c r="K1468" s="19">
        <v>8.4120000000000008</v>
      </c>
      <c r="L1468" s="26">
        <v>262</v>
      </c>
    </row>
    <row r="1469" spans="1:12" x14ac:dyDescent="0.3">
      <c r="A1469" s="14">
        <v>78381</v>
      </c>
      <c r="B1469" s="16" t="s">
        <v>2345</v>
      </c>
      <c r="C1469" s="16" t="s">
        <v>10</v>
      </c>
      <c r="D1469" s="4">
        <v>40796</v>
      </c>
      <c r="E1469" s="23">
        <v>2011</v>
      </c>
      <c r="F1469" s="19">
        <v>5.0999999999999996</v>
      </c>
      <c r="G1469" s="19">
        <f>IF(Movies[[#This Row],[rating]]=0,"",Movies[[#This Row],[rating]])</f>
        <v>5.0999999999999996</v>
      </c>
      <c r="H1469" s="19" t="str">
        <f>IF(Movies[[#This Row],[rating]]=0,"No Rating","Rated")</f>
        <v>Rated</v>
      </c>
      <c r="I1469" s="16" t="s">
        <v>2346</v>
      </c>
      <c r="J1469" s="29" t="s">
        <v>12</v>
      </c>
      <c r="K1469" s="19">
        <v>8.4120000000000008</v>
      </c>
      <c r="L1469" s="26">
        <v>294</v>
      </c>
    </row>
    <row r="1470" spans="1:12" x14ac:dyDescent="0.3">
      <c r="A1470" s="14">
        <v>75931</v>
      </c>
      <c r="B1470" s="16" t="s">
        <v>2347</v>
      </c>
      <c r="C1470" s="16" t="s">
        <v>94</v>
      </c>
      <c r="D1470" s="4">
        <v>40731</v>
      </c>
      <c r="E1470" s="23">
        <v>2011</v>
      </c>
      <c r="F1470" s="19">
        <v>6.7</v>
      </c>
      <c r="G1470" s="19">
        <f>IF(Movies[[#This Row],[rating]]=0,"",Movies[[#This Row],[rating]])</f>
        <v>6.7</v>
      </c>
      <c r="H1470" s="19" t="str">
        <f>IF(Movies[[#This Row],[rating]]=0,"No Rating","Rated")</f>
        <v>Rated</v>
      </c>
      <c r="I1470" s="16" t="s">
        <v>203</v>
      </c>
      <c r="J1470" s="29" t="s">
        <v>96</v>
      </c>
      <c r="K1470" s="19">
        <v>8.3940000000000001</v>
      </c>
      <c r="L1470" s="26">
        <v>99</v>
      </c>
    </row>
    <row r="1471" spans="1:12" x14ac:dyDescent="0.3">
      <c r="A1471" s="14">
        <v>92398</v>
      </c>
      <c r="B1471" s="16" t="s">
        <v>2348</v>
      </c>
      <c r="C1471" s="16" t="s">
        <v>10</v>
      </c>
      <c r="D1471" s="4">
        <v>40838</v>
      </c>
      <c r="E1471" s="23">
        <v>2011</v>
      </c>
      <c r="F1471" s="19">
        <v>5.0990000000000002</v>
      </c>
      <c r="G1471" s="19">
        <f>IF(Movies[[#This Row],[rating]]=0,"",Movies[[#This Row],[rating]])</f>
        <v>5.0990000000000002</v>
      </c>
      <c r="H1471" s="19" t="str">
        <f>IF(Movies[[#This Row],[rating]]=0,"No Rating","Rated")</f>
        <v>Rated</v>
      </c>
      <c r="I1471" s="16" t="s">
        <v>132</v>
      </c>
      <c r="J1471" s="29" t="s">
        <v>12</v>
      </c>
      <c r="K1471" s="19">
        <v>8.3670000000000009</v>
      </c>
      <c r="L1471" s="26">
        <v>91</v>
      </c>
    </row>
    <row r="1472" spans="1:12" x14ac:dyDescent="0.3">
      <c r="A1472" s="14">
        <v>73500</v>
      </c>
      <c r="B1472" s="16" t="s">
        <v>2349</v>
      </c>
      <c r="C1472" s="16" t="s">
        <v>10</v>
      </c>
      <c r="D1472" s="4">
        <v>40636</v>
      </c>
      <c r="E1472" s="23">
        <v>2011</v>
      </c>
      <c r="F1472" s="19">
        <v>5.6</v>
      </c>
      <c r="G1472" s="19">
        <f>IF(Movies[[#This Row],[rating]]=0,"",Movies[[#This Row],[rating]])</f>
        <v>5.6</v>
      </c>
      <c r="H1472" s="19" t="str">
        <f>IF(Movies[[#This Row],[rating]]=0,"No Rating","Rated")</f>
        <v>Rated</v>
      </c>
      <c r="I1472" s="16" t="s">
        <v>2350</v>
      </c>
      <c r="J1472" s="29" t="s">
        <v>12</v>
      </c>
      <c r="K1472" s="19">
        <v>8.3610000000000007</v>
      </c>
      <c r="L1472" s="26">
        <v>189</v>
      </c>
    </row>
    <row r="1473" spans="1:12" x14ac:dyDescent="0.3">
      <c r="A1473" s="14">
        <v>71285</v>
      </c>
      <c r="B1473" s="16" t="s">
        <v>2351</v>
      </c>
      <c r="C1473" s="16" t="s">
        <v>669</v>
      </c>
      <c r="D1473" s="4">
        <v>40610</v>
      </c>
      <c r="E1473" s="23">
        <v>2011</v>
      </c>
      <c r="F1473" s="19">
        <v>6.2229999999999999</v>
      </c>
      <c r="G1473" s="19">
        <f>IF(Movies[[#This Row],[rating]]=0,"",Movies[[#This Row],[rating]])</f>
        <v>6.2229999999999999</v>
      </c>
      <c r="H1473" s="19" t="str">
        <f>IF(Movies[[#This Row],[rating]]=0,"No Rating","Rated")</f>
        <v>Rated</v>
      </c>
      <c r="I1473" s="16" t="s">
        <v>1594</v>
      </c>
      <c r="J1473" s="29" t="s">
        <v>12</v>
      </c>
      <c r="K1473" s="19">
        <v>8.3360000000000003</v>
      </c>
      <c r="L1473" s="26">
        <v>47</v>
      </c>
    </row>
    <row r="1474" spans="1:12" x14ac:dyDescent="0.3">
      <c r="A1474" s="14">
        <v>81332</v>
      </c>
      <c r="B1474" s="16" t="s">
        <v>2352</v>
      </c>
      <c r="C1474" s="16" t="s">
        <v>10</v>
      </c>
      <c r="D1474" s="4">
        <v>40859</v>
      </c>
      <c r="E1474" s="23">
        <v>2011</v>
      </c>
      <c r="F1474" s="19">
        <v>6.1</v>
      </c>
      <c r="G1474" s="19">
        <f>IF(Movies[[#This Row],[rating]]=0,"",Movies[[#This Row],[rating]])</f>
        <v>6.1</v>
      </c>
      <c r="H1474" s="19" t="str">
        <f>IF(Movies[[#This Row],[rating]]=0,"No Rating","Rated")</f>
        <v>Rated</v>
      </c>
      <c r="I1474" s="16" t="s">
        <v>2353</v>
      </c>
      <c r="J1474" s="29" t="s">
        <v>12</v>
      </c>
      <c r="K1474" s="19">
        <v>8.3170000000000002</v>
      </c>
      <c r="L1474" s="26">
        <v>191</v>
      </c>
    </row>
    <row r="1475" spans="1:12" x14ac:dyDescent="0.3">
      <c r="A1475" s="14">
        <v>49020</v>
      </c>
      <c r="B1475" s="16" t="s">
        <v>2354</v>
      </c>
      <c r="C1475" s="16" t="s">
        <v>14</v>
      </c>
      <c r="D1475" s="4">
        <v>40620</v>
      </c>
      <c r="E1475" s="23">
        <v>2011</v>
      </c>
      <c r="F1475" s="19">
        <v>7.4</v>
      </c>
      <c r="G1475" s="19">
        <f>IF(Movies[[#This Row],[rating]]=0,"",Movies[[#This Row],[rating]])</f>
        <v>7.4</v>
      </c>
      <c r="H1475" s="19" t="str">
        <f>IF(Movies[[#This Row],[rating]]=0,"No Rating","Rated")</f>
        <v>Rated</v>
      </c>
      <c r="I1475" s="16" t="s">
        <v>120</v>
      </c>
      <c r="J1475" s="29" t="s">
        <v>12</v>
      </c>
      <c r="K1475" s="19">
        <v>8.3140000000000001</v>
      </c>
      <c r="L1475" s="26">
        <v>1470</v>
      </c>
    </row>
    <row r="1476" spans="1:12" x14ac:dyDescent="0.3">
      <c r="A1476" s="14">
        <v>86593</v>
      </c>
      <c r="B1476" s="16" t="s">
        <v>2355</v>
      </c>
      <c r="C1476" s="16" t="s">
        <v>416</v>
      </c>
      <c r="D1476" s="4">
        <v>40837</v>
      </c>
      <c r="E1476" s="23">
        <v>2011</v>
      </c>
      <c r="F1476" s="19">
        <v>6.8</v>
      </c>
      <c r="G1476" s="19">
        <f>IF(Movies[[#This Row],[rating]]=0,"",Movies[[#This Row],[rating]])</f>
        <v>6.8</v>
      </c>
      <c r="H1476" s="19" t="str">
        <f>IF(Movies[[#This Row],[rating]]=0,"No Rating","Rated")</f>
        <v>Rated</v>
      </c>
      <c r="I1476" s="16" t="s">
        <v>49</v>
      </c>
      <c r="J1476" s="29" t="s">
        <v>12</v>
      </c>
      <c r="K1476" s="19">
        <v>8.2949999999999999</v>
      </c>
      <c r="L1476" s="26">
        <v>186</v>
      </c>
    </row>
    <row r="1477" spans="1:12" x14ac:dyDescent="0.3">
      <c r="A1477" s="14">
        <v>66945</v>
      </c>
      <c r="B1477" s="16" t="s">
        <v>2356</v>
      </c>
      <c r="C1477" s="16" t="s">
        <v>416</v>
      </c>
      <c r="D1477" s="4">
        <v>40718</v>
      </c>
      <c r="E1477" s="23">
        <v>2011</v>
      </c>
      <c r="F1477" s="19">
        <v>5.4</v>
      </c>
      <c r="G1477" s="19">
        <f>IF(Movies[[#This Row],[rating]]=0,"",Movies[[#This Row],[rating]])</f>
        <v>5.4</v>
      </c>
      <c r="H1477" s="19" t="str">
        <f>IF(Movies[[#This Row],[rating]]=0,"No Rating","Rated")</f>
        <v>Rated</v>
      </c>
      <c r="I1477" s="16" t="s">
        <v>1412</v>
      </c>
      <c r="J1477" s="29" t="s">
        <v>12</v>
      </c>
      <c r="K1477" s="19">
        <v>8.2810000000000006</v>
      </c>
      <c r="L1477" s="26">
        <v>86</v>
      </c>
    </row>
    <row r="1478" spans="1:12" x14ac:dyDescent="0.3">
      <c r="A1478" s="14">
        <v>61667</v>
      </c>
      <c r="B1478" s="16" t="s">
        <v>2357</v>
      </c>
      <c r="C1478" s="16" t="s">
        <v>849</v>
      </c>
      <c r="D1478" s="4">
        <v>40648</v>
      </c>
      <c r="E1478" s="23">
        <v>2011</v>
      </c>
      <c r="F1478" s="19">
        <v>6.7990000000000004</v>
      </c>
      <c r="G1478" s="19">
        <f>IF(Movies[[#This Row],[rating]]=0,"",Movies[[#This Row],[rating]])</f>
        <v>6.7990000000000004</v>
      </c>
      <c r="H1478" s="19" t="str">
        <f>IF(Movies[[#This Row],[rating]]=0,"No Rating","Rated")</f>
        <v>Rated</v>
      </c>
      <c r="I1478" s="16" t="s">
        <v>713</v>
      </c>
      <c r="J1478" s="29" t="s">
        <v>511</v>
      </c>
      <c r="K1478" s="19">
        <v>8.2799999999999994</v>
      </c>
      <c r="L1478" s="26">
        <v>549</v>
      </c>
    </row>
    <row r="1479" spans="1:12" x14ac:dyDescent="0.3">
      <c r="A1479" s="14">
        <v>74777</v>
      </c>
      <c r="B1479" s="16" t="s">
        <v>2358</v>
      </c>
      <c r="C1479" s="16" t="s">
        <v>10</v>
      </c>
      <c r="D1479" s="4">
        <v>40605</v>
      </c>
      <c r="E1479" s="23">
        <v>2011</v>
      </c>
      <c r="F1479" s="19">
        <v>5.8</v>
      </c>
      <c r="G1479" s="19">
        <f>IF(Movies[[#This Row],[rating]]=0,"",Movies[[#This Row],[rating]])</f>
        <v>5.8</v>
      </c>
      <c r="H1479" s="19" t="str">
        <f>IF(Movies[[#This Row],[rating]]=0,"No Rating","Rated")</f>
        <v>Rated</v>
      </c>
      <c r="I1479" s="16" t="s">
        <v>183</v>
      </c>
      <c r="J1479" s="29" t="s">
        <v>12</v>
      </c>
      <c r="K1479" s="19">
        <v>8.2780000000000005</v>
      </c>
      <c r="L1479" s="26">
        <v>339</v>
      </c>
    </row>
    <row r="1480" spans="1:12" x14ac:dyDescent="0.3">
      <c r="A1480" s="14">
        <v>43935</v>
      </c>
      <c r="B1480" s="16" t="s">
        <v>2359</v>
      </c>
      <c r="C1480" s="16" t="s">
        <v>10</v>
      </c>
      <c r="D1480" s="4">
        <v>40618</v>
      </c>
      <c r="E1480" s="23">
        <v>2011</v>
      </c>
      <c r="F1480" s="19">
        <v>4.7</v>
      </c>
      <c r="G1480" s="19">
        <f>IF(Movies[[#This Row],[rating]]=0,"",Movies[[#This Row],[rating]])</f>
        <v>4.7</v>
      </c>
      <c r="H1480" s="19" t="str">
        <f>IF(Movies[[#This Row],[rating]]=0,"No Rating","Rated")</f>
        <v>Rated</v>
      </c>
      <c r="I1480" s="16" t="s">
        <v>2360</v>
      </c>
      <c r="J1480" s="29" t="s">
        <v>12</v>
      </c>
      <c r="K1480" s="19">
        <v>8.2720000000000002</v>
      </c>
      <c r="L1480" s="26">
        <v>502</v>
      </c>
    </row>
    <row r="1481" spans="1:12" x14ac:dyDescent="0.3">
      <c r="A1481" s="14">
        <v>120457</v>
      </c>
      <c r="B1481" s="16" t="s">
        <v>2361</v>
      </c>
      <c r="C1481" s="16" t="s">
        <v>540</v>
      </c>
      <c r="D1481" s="4">
        <v>40795</v>
      </c>
      <c r="E1481" s="23">
        <v>2011</v>
      </c>
      <c r="F1481" s="19">
        <v>6</v>
      </c>
      <c r="G1481" s="19">
        <f>IF(Movies[[#This Row],[rating]]=0,"",Movies[[#This Row],[rating]])</f>
        <v>6</v>
      </c>
      <c r="H1481" s="19" t="str">
        <f>IF(Movies[[#This Row],[rating]]=0,"No Rating","Rated")</f>
        <v>Rated</v>
      </c>
      <c r="I1481" s="16" t="s">
        <v>197</v>
      </c>
      <c r="J1481" s="29" t="s">
        <v>511</v>
      </c>
      <c r="K1481" s="19">
        <v>8.2620000000000005</v>
      </c>
      <c r="L1481" s="26">
        <v>41</v>
      </c>
    </row>
    <row r="1482" spans="1:12" x14ac:dyDescent="0.3">
      <c r="A1482" s="14">
        <v>73818</v>
      </c>
      <c r="B1482" s="16" t="s">
        <v>2362</v>
      </c>
      <c r="C1482" s="16" t="s">
        <v>432</v>
      </c>
      <c r="D1482" s="4">
        <v>40792</v>
      </c>
      <c r="E1482" s="23">
        <v>2011</v>
      </c>
      <c r="F1482" s="19">
        <v>6.2</v>
      </c>
      <c r="G1482" s="19">
        <f>IF(Movies[[#This Row],[rating]]=0,"",Movies[[#This Row],[rating]])</f>
        <v>6.2</v>
      </c>
      <c r="H1482" s="19" t="str">
        <f>IF(Movies[[#This Row],[rating]]=0,"No Rating","Rated")</f>
        <v>Rated</v>
      </c>
      <c r="I1482" s="16" t="s">
        <v>2091</v>
      </c>
      <c r="J1482" s="29" t="s">
        <v>12</v>
      </c>
      <c r="K1482" s="19">
        <v>8.2449999999999992</v>
      </c>
      <c r="L1482" s="26">
        <v>147</v>
      </c>
    </row>
    <row r="1483" spans="1:12" x14ac:dyDescent="0.3">
      <c r="A1483" s="14">
        <v>79990</v>
      </c>
      <c r="B1483" s="16" t="s">
        <v>2363</v>
      </c>
      <c r="C1483" s="16" t="s">
        <v>595</v>
      </c>
      <c r="D1483" s="4">
        <v>40872</v>
      </c>
      <c r="E1483" s="23">
        <v>2011</v>
      </c>
      <c r="F1483" s="19">
        <v>6.2</v>
      </c>
      <c r="G1483" s="19">
        <f>IF(Movies[[#This Row],[rating]]=0,"",Movies[[#This Row],[rating]])</f>
        <v>6.2</v>
      </c>
      <c r="H1483" s="19" t="str">
        <f>IF(Movies[[#This Row],[rating]]=0,"No Rating","Rated")</f>
        <v>Rated</v>
      </c>
      <c r="I1483" s="16" t="s">
        <v>180</v>
      </c>
      <c r="J1483" s="29" t="s">
        <v>142</v>
      </c>
      <c r="K1483" s="19">
        <v>8.23</v>
      </c>
      <c r="L1483" s="26">
        <v>94</v>
      </c>
    </row>
    <row r="1484" spans="1:12" x14ac:dyDescent="0.3">
      <c r="A1484" s="14">
        <v>60170</v>
      </c>
      <c r="B1484" s="16" t="s">
        <v>2364</v>
      </c>
      <c r="C1484" s="16" t="s">
        <v>416</v>
      </c>
      <c r="D1484" s="4">
        <v>40621</v>
      </c>
      <c r="E1484" s="23">
        <v>2011</v>
      </c>
      <c r="F1484" s="19">
        <v>6.4</v>
      </c>
      <c r="G1484" s="19">
        <f>IF(Movies[[#This Row],[rating]]=0,"",Movies[[#This Row],[rating]])</f>
        <v>6.4</v>
      </c>
      <c r="H1484" s="19" t="str">
        <f>IF(Movies[[#This Row],[rating]]=0,"No Rating","Rated")</f>
        <v>Rated</v>
      </c>
      <c r="I1484" s="16" t="s">
        <v>498</v>
      </c>
      <c r="J1484" s="29" t="s">
        <v>12</v>
      </c>
      <c r="K1484" s="19">
        <v>8.2170000000000005</v>
      </c>
      <c r="L1484" s="26">
        <v>92</v>
      </c>
    </row>
    <row r="1485" spans="1:12" x14ac:dyDescent="0.3">
      <c r="A1485" s="14">
        <v>95170</v>
      </c>
      <c r="B1485" s="16" t="s">
        <v>2365</v>
      </c>
      <c r="C1485" s="16" t="s">
        <v>144</v>
      </c>
      <c r="D1485" s="4">
        <v>40719</v>
      </c>
      <c r="E1485" s="23">
        <v>2011</v>
      </c>
      <c r="F1485" s="19">
        <v>7.1669999999999998</v>
      </c>
      <c r="G1485" s="19">
        <f>IF(Movies[[#This Row],[rating]]=0,"",Movies[[#This Row],[rating]])</f>
        <v>7.1669999999999998</v>
      </c>
      <c r="H1485" s="19" t="str">
        <f>IF(Movies[[#This Row],[rating]]=0,"No Rating","Rated")</f>
        <v>Rated</v>
      </c>
      <c r="I1485" s="16" t="s">
        <v>2366</v>
      </c>
      <c r="J1485" s="29" t="s">
        <v>146</v>
      </c>
      <c r="K1485" s="19">
        <v>8.173</v>
      </c>
      <c r="L1485" s="26">
        <v>51</v>
      </c>
    </row>
    <row r="1486" spans="1:12" x14ac:dyDescent="0.3">
      <c r="A1486" s="14">
        <v>77462</v>
      </c>
      <c r="B1486" s="16" t="s">
        <v>2367</v>
      </c>
      <c r="C1486" s="16" t="s">
        <v>838</v>
      </c>
      <c r="D1486" s="4">
        <v>40813</v>
      </c>
      <c r="E1486" s="23">
        <v>2011</v>
      </c>
      <c r="F1486" s="19">
        <v>6</v>
      </c>
      <c r="G1486" s="19">
        <f>IF(Movies[[#This Row],[rating]]=0,"",Movies[[#This Row],[rating]])</f>
        <v>6</v>
      </c>
      <c r="H1486" s="19" t="str">
        <f>IF(Movies[[#This Row],[rating]]=0,"No Rating","Rated")</f>
        <v>Rated</v>
      </c>
      <c r="I1486" s="16" t="s">
        <v>713</v>
      </c>
      <c r="J1486" s="29" t="s">
        <v>110</v>
      </c>
      <c r="K1486" s="19">
        <v>8.1489999999999991</v>
      </c>
      <c r="L1486" s="26">
        <v>218</v>
      </c>
    </row>
    <row r="1487" spans="1:12" x14ac:dyDescent="0.3">
      <c r="A1487" s="14">
        <v>59197</v>
      </c>
      <c r="B1487" s="16" t="s">
        <v>2368</v>
      </c>
      <c r="C1487" s="16" t="s">
        <v>10</v>
      </c>
      <c r="D1487" s="4">
        <v>40614</v>
      </c>
      <c r="E1487" s="23">
        <v>2011</v>
      </c>
      <c r="F1487" s="19">
        <v>3.6</v>
      </c>
      <c r="G1487" s="19">
        <f>IF(Movies[[#This Row],[rating]]=0,"",Movies[[#This Row],[rating]])</f>
        <v>3.6</v>
      </c>
      <c r="H1487" s="19" t="str">
        <f>IF(Movies[[#This Row],[rating]]=0,"No Rating","Rated")</f>
        <v>Rated</v>
      </c>
      <c r="I1487" s="16" t="s">
        <v>591</v>
      </c>
      <c r="J1487" s="29" t="s">
        <v>12</v>
      </c>
      <c r="K1487" s="19">
        <v>8.1470000000000002</v>
      </c>
      <c r="L1487" s="26">
        <v>106</v>
      </c>
    </row>
    <row r="1488" spans="1:12" x14ac:dyDescent="0.3">
      <c r="A1488" s="14">
        <v>61134</v>
      </c>
      <c r="B1488" s="16" t="s">
        <v>2369</v>
      </c>
      <c r="C1488" s="16" t="s">
        <v>2370</v>
      </c>
      <c r="D1488" s="4">
        <v>40625</v>
      </c>
      <c r="E1488" s="23">
        <v>2011</v>
      </c>
      <c r="F1488" s="19">
        <v>8</v>
      </c>
      <c r="G1488" s="19">
        <f>IF(Movies[[#This Row],[rating]]=0,"",Movies[[#This Row],[rating]])</f>
        <v>8</v>
      </c>
      <c r="H1488" s="19" t="str">
        <f>IF(Movies[[#This Row],[rating]]=0,"No Rating","Rated")</f>
        <v>Rated</v>
      </c>
      <c r="I1488" s="16" t="s">
        <v>49</v>
      </c>
      <c r="J1488" s="29" t="s">
        <v>34</v>
      </c>
      <c r="K1488" s="19">
        <v>8.1419999999999995</v>
      </c>
      <c r="L1488" s="26">
        <v>103</v>
      </c>
    </row>
    <row r="1489" spans="1:12" x14ac:dyDescent="0.3">
      <c r="A1489" s="14">
        <v>212258</v>
      </c>
      <c r="B1489" s="16" t="s">
        <v>2371</v>
      </c>
      <c r="C1489" s="16" t="s">
        <v>144</v>
      </c>
      <c r="D1489" s="4">
        <v>40654</v>
      </c>
      <c r="E1489" s="23">
        <v>2011</v>
      </c>
      <c r="F1489" s="19">
        <v>6.7</v>
      </c>
      <c r="G1489" s="19">
        <f>IF(Movies[[#This Row],[rating]]=0,"",Movies[[#This Row],[rating]])</f>
        <v>6.7</v>
      </c>
      <c r="H1489" s="19" t="str">
        <f>IF(Movies[[#This Row],[rating]]=0,"No Rating","Rated")</f>
        <v>Rated</v>
      </c>
      <c r="I1489" s="16" t="s">
        <v>638</v>
      </c>
      <c r="J1489" s="29" t="s">
        <v>146</v>
      </c>
      <c r="K1489" s="19">
        <v>8.0980000000000008</v>
      </c>
      <c r="L1489" s="26">
        <v>183</v>
      </c>
    </row>
    <row r="1490" spans="1:12" x14ac:dyDescent="0.3">
      <c r="A1490" s="14">
        <v>79382</v>
      </c>
      <c r="B1490" s="16" t="s">
        <v>2372</v>
      </c>
      <c r="C1490" s="16" t="s">
        <v>144</v>
      </c>
      <c r="D1490" s="4">
        <v>40705</v>
      </c>
      <c r="E1490" s="23">
        <v>2011</v>
      </c>
      <c r="F1490" s="19">
        <v>7.3</v>
      </c>
      <c r="G1490" s="19">
        <f>IF(Movies[[#This Row],[rating]]=0,"",Movies[[#This Row],[rating]])</f>
        <v>7.3</v>
      </c>
      <c r="H1490" s="19" t="str">
        <f>IF(Movies[[#This Row],[rating]]=0,"No Rating","Rated")</f>
        <v>Rated</v>
      </c>
      <c r="I1490" s="16" t="s">
        <v>49</v>
      </c>
      <c r="J1490" s="29" t="s">
        <v>146</v>
      </c>
      <c r="K1490" s="19">
        <v>8.0909999999999993</v>
      </c>
      <c r="L1490" s="26">
        <v>160</v>
      </c>
    </row>
    <row r="1491" spans="1:12" x14ac:dyDescent="0.3">
      <c r="A1491" s="14">
        <v>81704</v>
      </c>
      <c r="B1491" s="16" t="s">
        <v>2373</v>
      </c>
      <c r="C1491" s="16" t="s">
        <v>284</v>
      </c>
      <c r="D1491" s="4">
        <v>40885</v>
      </c>
      <c r="E1491" s="23">
        <v>2011</v>
      </c>
      <c r="F1491" s="19">
        <v>6.8</v>
      </c>
      <c r="G1491" s="19">
        <f>IF(Movies[[#This Row],[rating]]=0,"",Movies[[#This Row],[rating]])</f>
        <v>6.8</v>
      </c>
      <c r="H1491" s="19" t="str">
        <f>IF(Movies[[#This Row],[rating]]=0,"No Rating","Rated")</f>
        <v>Rated</v>
      </c>
      <c r="I1491" s="16" t="s">
        <v>49</v>
      </c>
      <c r="J1491" s="29" t="s">
        <v>286</v>
      </c>
      <c r="K1491" s="19">
        <v>8.0809999999999995</v>
      </c>
      <c r="L1491" s="26">
        <v>73</v>
      </c>
    </row>
    <row r="1492" spans="1:12" x14ac:dyDescent="0.3">
      <c r="A1492" s="14">
        <v>57276</v>
      </c>
      <c r="B1492" s="16" t="s">
        <v>2374</v>
      </c>
      <c r="C1492" s="16" t="s">
        <v>2375</v>
      </c>
      <c r="D1492" s="4">
        <v>40598</v>
      </c>
      <c r="E1492" s="23">
        <v>2011</v>
      </c>
      <c r="F1492" s="19">
        <v>7.4249999999999998</v>
      </c>
      <c r="G1492" s="19">
        <f>IF(Movies[[#This Row],[rating]]=0,"",Movies[[#This Row],[rating]])</f>
        <v>7.4249999999999998</v>
      </c>
      <c r="H1492" s="19" t="str">
        <f>IF(Movies[[#This Row],[rating]]=0,"No Rating","Rated")</f>
        <v>Rated</v>
      </c>
      <c r="I1492" s="16" t="s">
        <v>329</v>
      </c>
      <c r="J1492" s="29" t="s">
        <v>286</v>
      </c>
      <c r="K1492" s="19">
        <v>8.07</v>
      </c>
      <c r="L1492" s="26">
        <v>247</v>
      </c>
    </row>
    <row r="1493" spans="1:12" x14ac:dyDescent="0.3">
      <c r="A1493" s="14">
        <v>60950</v>
      </c>
      <c r="B1493" s="16" t="s">
        <v>2376</v>
      </c>
      <c r="C1493" s="16" t="s">
        <v>10</v>
      </c>
      <c r="D1493" s="4">
        <v>40628</v>
      </c>
      <c r="E1493" s="23">
        <v>2011</v>
      </c>
      <c r="F1493" s="19">
        <v>4.8</v>
      </c>
      <c r="G1493" s="19">
        <f>IF(Movies[[#This Row],[rating]]=0,"",Movies[[#This Row],[rating]])</f>
        <v>4.8</v>
      </c>
      <c r="H1493" s="19" t="str">
        <f>IF(Movies[[#This Row],[rating]]=0,"No Rating","Rated")</f>
        <v>Rated</v>
      </c>
      <c r="I1493" s="16" t="s">
        <v>1505</v>
      </c>
      <c r="J1493" s="29" t="s">
        <v>12</v>
      </c>
      <c r="K1493" s="19">
        <v>8.0410000000000004</v>
      </c>
      <c r="L1493" s="26">
        <v>92</v>
      </c>
    </row>
    <row r="1494" spans="1:12" x14ac:dyDescent="0.3">
      <c r="A1494" s="14">
        <v>79931</v>
      </c>
      <c r="B1494" s="16" t="s">
        <v>2377</v>
      </c>
      <c r="C1494" s="16" t="s">
        <v>416</v>
      </c>
      <c r="D1494" s="4">
        <v>40874</v>
      </c>
      <c r="E1494" s="23">
        <v>2011</v>
      </c>
      <c r="F1494" s="19">
        <v>8</v>
      </c>
      <c r="G1494" s="19">
        <f>IF(Movies[[#This Row],[rating]]=0,"",Movies[[#This Row],[rating]])</f>
        <v>8</v>
      </c>
      <c r="H1494" s="19" t="str">
        <f>IF(Movies[[#This Row],[rating]]=0,"No Rating","Rated")</f>
        <v>Rated</v>
      </c>
      <c r="I1494" s="16" t="s">
        <v>2378</v>
      </c>
      <c r="J1494" s="29" t="s">
        <v>12</v>
      </c>
      <c r="K1494" s="19">
        <v>8.0289999999999999</v>
      </c>
      <c r="L1494" s="26">
        <v>92</v>
      </c>
    </row>
    <row r="1495" spans="1:12" x14ac:dyDescent="0.3">
      <c r="A1495" s="14">
        <v>91549</v>
      </c>
      <c r="B1495" s="16" t="s">
        <v>2379</v>
      </c>
      <c r="C1495" s="16" t="s">
        <v>2380</v>
      </c>
      <c r="D1495" s="4">
        <v>40792</v>
      </c>
      <c r="E1495" s="23">
        <v>2011</v>
      </c>
      <c r="F1495" s="19">
        <v>5.34</v>
      </c>
      <c r="G1495" s="19">
        <f>IF(Movies[[#This Row],[rating]]=0,"",Movies[[#This Row],[rating]])</f>
        <v>5.34</v>
      </c>
      <c r="H1495" s="19" t="str">
        <f>IF(Movies[[#This Row],[rating]]=0,"No Rating","Rated")</f>
        <v>Rated</v>
      </c>
      <c r="I1495" s="16" t="s">
        <v>203</v>
      </c>
      <c r="J1495" s="29" t="s">
        <v>12</v>
      </c>
      <c r="K1495" s="19">
        <v>8.0060000000000002</v>
      </c>
      <c r="L1495" s="26">
        <v>150</v>
      </c>
    </row>
    <row r="1496" spans="1:12" x14ac:dyDescent="0.3">
      <c r="A1496" s="14">
        <v>81232</v>
      </c>
      <c r="B1496" s="16" t="s">
        <v>2381</v>
      </c>
      <c r="C1496" s="16" t="s">
        <v>416</v>
      </c>
      <c r="D1496" s="4">
        <v>40584</v>
      </c>
      <c r="E1496" s="23">
        <v>2011</v>
      </c>
      <c r="F1496" s="19">
        <v>6.7</v>
      </c>
      <c r="G1496" s="19">
        <f>IF(Movies[[#This Row],[rating]]=0,"",Movies[[#This Row],[rating]])</f>
        <v>6.7</v>
      </c>
      <c r="H1496" s="19" t="str">
        <f>IF(Movies[[#This Row],[rating]]=0,"No Rating","Rated")</f>
        <v>Rated</v>
      </c>
      <c r="I1496" s="16" t="s">
        <v>1471</v>
      </c>
      <c r="J1496" s="29" t="s">
        <v>12</v>
      </c>
      <c r="K1496" s="19">
        <v>8.0050000000000008</v>
      </c>
      <c r="L1496" s="26">
        <v>120</v>
      </c>
    </row>
    <row r="1497" spans="1:12" x14ac:dyDescent="0.3">
      <c r="A1497" s="14">
        <v>73582</v>
      </c>
      <c r="B1497" s="16" t="s">
        <v>2382</v>
      </c>
      <c r="C1497" s="16" t="s">
        <v>595</v>
      </c>
      <c r="D1497" s="4">
        <v>40786</v>
      </c>
      <c r="E1497" s="23">
        <v>2011</v>
      </c>
      <c r="F1497" s="19">
        <v>5.2</v>
      </c>
      <c r="G1497" s="19">
        <f>IF(Movies[[#This Row],[rating]]=0,"",Movies[[#This Row],[rating]])</f>
        <v>5.2</v>
      </c>
      <c r="H1497" s="19" t="str">
        <f>IF(Movies[[#This Row],[rating]]=0,"No Rating","Rated")</f>
        <v>Rated</v>
      </c>
      <c r="I1497" s="16" t="s">
        <v>741</v>
      </c>
      <c r="J1497" s="29" t="s">
        <v>142</v>
      </c>
      <c r="K1497" s="19">
        <v>7.9859999999999998</v>
      </c>
      <c r="L1497" s="26">
        <v>143</v>
      </c>
    </row>
    <row r="1498" spans="1:12" x14ac:dyDescent="0.3">
      <c r="A1498" s="14">
        <v>63513</v>
      </c>
      <c r="B1498" s="16" t="s">
        <v>2383</v>
      </c>
      <c r="C1498" s="16" t="s">
        <v>10</v>
      </c>
      <c r="D1498" s="4">
        <v>40670</v>
      </c>
      <c r="E1498" s="23">
        <v>2011</v>
      </c>
      <c r="F1498" s="19">
        <v>8.6</v>
      </c>
      <c r="G1498" s="19">
        <f>IF(Movies[[#This Row],[rating]]=0,"",Movies[[#This Row],[rating]])</f>
        <v>8.6</v>
      </c>
      <c r="H1498" s="19" t="str">
        <f>IF(Movies[[#This Row],[rating]]=0,"No Rating","Rated")</f>
        <v>Rated</v>
      </c>
      <c r="I1498" s="16" t="s">
        <v>2378</v>
      </c>
      <c r="J1498" s="29" t="s">
        <v>12</v>
      </c>
      <c r="K1498" s="19">
        <v>7.96</v>
      </c>
      <c r="L1498" s="26">
        <v>99</v>
      </c>
    </row>
    <row r="1499" spans="1:12" x14ac:dyDescent="0.3">
      <c r="A1499" s="14">
        <v>67748</v>
      </c>
      <c r="B1499" s="16" t="s">
        <v>2384</v>
      </c>
      <c r="C1499" s="16" t="s">
        <v>367</v>
      </c>
      <c r="D1499" s="4">
        <v>40682</v>
      </c>
      <c r="E1499" s="23">
        <v>2011</v>
      </c>
      <c r="F1499" s="19">
        <v>6.3</v>
      </c>
      <c r="G1499" s="19">
        <f>IF(Movies[[#This Row],[rating]]=0,"",Movies[[#This Row],[rating]])</f>
        <v>6.3</v>
      </c>
      <c r="H1499" s="19" t="str">
        <f>IF(Movies[[#This Row],[rating]]=0,"No Rating","Rated")</f>
        <v>Rated</v>
      </c>
      <c r="I1499" s="16" t="s">
        <v>230</v>
      </c>
      <c r="J1499" s="29" t="s">
        <v>12</v>
      </c>
      <c r="K1499" s="19">
        <v>7.9580000000000002</v>
      </c>
      <c r="L1499" s="26">
        <v>308</v>
      </c>
    </row>
    <row r="1500" spans="1:12" x14ac:dyDescent="0.3">
      <c r="A1500" s="14">
        <v>86759</v>
      </c>
      <c r="B1500" s="16" t="s">
        <v>2385</v>
      </c>
      <c r="C1500" s="16" t="s">
        <v>10</v>
      </c>
      <c r="D1500" s="4">
        <v>40831</v>
      </c>
      <c r="E1500" s="23">
        <v>2011</v>
      </c>
      <c r="F1500" s="19">
        <v>4.8</v>
      </c>
      <c r="G1500" s="19">
        <f>IF(Movies[[#This Row],[rating]]=0,"",Movies[[#This Row],[rating]])</f>
        <v>4.8</v>
      </c>
      <c r="H1500" s="19" t="str">
        <f>IF(Movies[[#This Row],[rating]]=0,"No Rating","Rated")</f>
        <v>Rated</v>
      </c>
      <c r="I1500" s="16" t="s">
        <v>132</v>
      </c>
      <c r="J1500" s="29" t="s">
        <v>12</v>
      </c>
      <c r="K1500" s="19">
        <v>7.95</v>
      </c>
      <c r="L1500" s="26">
        <v>97</v>
      </c>
    </row>
    <row r="1501" spans="1:12" x14ac:dyDescent="0.3">
      <c r="A1501" s="14">
        <v>53596</v>
      </c>
      <c r="B1501" s="16" t="s">
        <v>2386</v>
      </c>
      <c r="C1501" s="16" t="s">
        <v>2387</v>
      </c>
      <c r="D1501" s="4">
        <v>40548</v>
      </c>
      <c r="E1501" s="23">
        <v>2011</v>
      </c>
      <c r="F1501" s="19">
        <v>6.9</v>
      </c>
      <c r="G1501" s="19">
        <f>IF(Movies[[#This Row],[rating]]=0,"",Movies[[#This Row],[rating]])</f>
        <v>6.9</v>
      </c>
      <c r="H1501" s="19" t="str">
        <f>IF(Movies[[#This Row],[rating]]=0,"No Rating","Rated")</f>
        <v>Rated</v>
      </c>
      <c r="I1501" s="16" t="s">
        <v>189</v>
      </c>
      <c r="J1501" s="29" t="s">
        <v>34</v>
      </c>
      <c r="K1501" s="19">
        <v>7.923</v>
      </c>
      <c r="L1501" s="26">
        <v>266</v>
      </c>
    </row>
    <row r="1502" spans="1:12" x14ac:dyDescent="0.3">
      <c r="A1502" s="14">
        <v>80440</v>
      </c>
      <c r="B1502" s="16" t="s">
        <v>2388</v>
      </c>
      <c r="C1502" s="16" t="s">
        <v>2389</v>
      </c>
      <c r="D1502" s="4">
        <v>40814</v>
      </c>
      <c r="E1502" s="23">
        <v>2011</v>
      </c>
      <c r="F1502" s="19">
        <v>5.117</v>
      </c>
      <c r="G1502" s="19">
        <f>IF(Movies[[#This Row],[rating]]=0,"",Movies[[#This Row],[rating]])</f>
        <v>5.117</v>
      </c>
      <c r="H1502" s="19" t="str">
        <f>IF(Movies[[#This Row],[rating]]=0,"No Rating","Rated")</f>
        <v>Rated</v>
      </c>
      <c r="I1502" s="16" t="s">
        <v>49</v>
      </c>
      <c r="J1502" s="29" t="s">
        <v>110</v>
      </c>
      <c r="K1502" s="19">
        <v>7.9169999999999998</v>
      </c>
      <c r="L1502" s="26">
        <v>47</v>
      </c>
    </row>
    <row r="1503" spans="1:12" x14ac:dyDescent="0.3">
      <c r="A1503" s="14">
        <v>91690</v>
      </c>
      <c r="B1503" s="16" t="s">
        <v>2390</v>
      </c>
      <c r="C1503" s="16" t="s">
        <v>108</v>
      </c>
      <c r="D1503" s="4">
        <v>40863</v>
      </c>
      <c r="E1503" s="23">
        <v>2011</v>
      </c>
      <c r="F1503" s="19">
        <v>6.7</v>
      </c>
      <c r="G1503" s="19">
        <f>IF(Movies[[#This Row],[rating]]=0,"",Movies[[#This Row],[rating]])</f>
        <v>6.7</v>
      </c>
      <c r="H1503" s="19" t="str">
        <f>IF(Movies[[#This Row],[rating]]=0,"No Rating","Rated")</f>
        <v>Rated</v>
      </c>
      <c r="I1503" s="16" t="s">
        <v>49</v>
      </c>
      <c r="J1503" s="29" t="s">
        <v>110</v>
      </c>
      <c r="K1503" s="19">
        <v>7.9009999999999998</v>
      </c>
      <c r="L1503" s="26">
        <v>123</v>
      </c>
    </row>
    <row r="1504" spans="1:12" x14ac:dyDescent="0.3">
      <c r="A1504" s="14">
        <v>59726</v>
      </c>
      <c r="B1504" s="16" t="s">
        <v>2391</v>
      </c>
      <c r="C1504" s="16" t="s">
        <v>2392</v>
      </c>
      <c r="D1504" s="4">
        <v>40627</v>
      </c>
      <c r="E1504" s="23">
        <v>2011</v>
      </c>
      <c r="F1504" s="19">
        <v>5.6</v>
      </c>
      <c r="G1504" s="19">
        <f>IF(Movies[[#This Row],[rating]]=0,"",Movies[[#This Row],[rating]])</f>
        <v>5.6</v>
      </c>
      <c r="H1504" s="19" t="str">
        <f>IF(Movies[[#This Row],[rating]]=0,"No Rating","Rated")</f>
        <v>Rated</v>
      </c>
      <c r="I1504" s="16" t="s">
        <v>359</v>
      </c>
      <c r="J1504" s="29" t="s">
        <v>12</v>
      </c>
      <c r="K1504" s="19">
        <v>7.875</v>
      </c>
      <c r="L1504" s="26">
        <v>193</v>
      </c>
    </row>
    <row r="1505" spans="1:12" x14ac:dyDescent="0.3">
      <c r="A1505" s="14">
        <v>74842</v>
      </c>
      <c r="B1505" s="16" t="s">
        <v>2393</v>
      </c>
      <c r="C1505" s="16" t="s">
        <v>144</v>
      </c>
      <c r="D1505" s="4">
        <v>40662</v>
      </c>
      <c r="E1505" s="23">
        <v>2011</v>
      </c>
      <c r="F1505" s="19">
        <v>5.8</v>
      </c>
      <c r="G1505" s="19">
        <f>IF(Movies[[#This Row],[rating]]=0,"",Movies[[#This Row],[rating]])</f>
        <v>5.8</v>
      </c>
      <c r="H1505" s="19" t="str">
        <f>IF(Movies[[#This Row],[rating]]=0,"No Rating","Rated")</f>
        <v>Rated</v>
      </c>
      <c r="I1505" s="16" t="s">
        <v>2142</v>
      </c>
      <c r="J1505" s="29" t="s">
        <v>146</v>
      </c>
      <c r="K1505" s="19">
        <v>7.8650000000000002</v>
      </c>
      <c r="L1505" s="26">
        <v>50</v>
      </c>
    </row>
    <row r="1506" spans="1:12" x14ac:dyDescent="0.3">
      <c r="A1506" s="14">
        <v>70608</v>
      </c>
      <c r="B1506" s="16" t="s">
        <v>2394</v>
      </c>
      <c r="C1506" s="16" t="s">
        <v>1845</v>
      </c>
      <c r="D1506" s="4">
        <v>40746</v>
      </c>
      <c r="E1506" s="23">
        <v>2011</v>
      </c>
      <c r="F1506" s="19">
        <v>6.4</v>
      </c>
      <c r="G1506" s="19">
        <f>IF(Movies[[#This Row],[rating]]=0,"",Movies[[#This Row],[rating]])</f>
        <v>6.4</v>
      </c>
      <c r="H1506" s="19" t="str">
        <f>IF(Movies[[#This Row],[rating]]=0,"No Rating","Rated")</f>
        <v>Rated</v>
      </c>
      <c r="I1506" s="16" t="s">
        <v>2395</v>
      </c>
      <c r="J1506" s="29" t="s">
        <v>12</v>
      </c>
      <c r="K1506" s="19">
        <v>7.859</v>
      </c>
      <c r="L1506" s="26">
        <v>141</v>
      </c>
    </row>
    <row r="1507" spans="1:12" x14ac:dyDescent="0.3">
      <c r="A1507" s="14">
        <v>67675</v>
      </c>
      <c r="B1507" s="16" t="s">
        <v>2396</v>
      </c>
      <c r="C1507" s="16" t="s">
        <v>10</v>
      </c>
      <c r="D1507" s="4">
        <v>40766</v>
      </c>
      <c r="E1507" s="23">
        <v>2011</v>
      </c>
      <c r="F1507" s="19">
        <v>7.3</v>
      </c>
      <c r="G1507" s="19">
        <f>IF(Movies[[#This Row],[rating]]=0,"",Movies[[#This Row],[rating]])</f>
        <v>7.3</v>
      </c>
      <c r="H1507" s="19" t="str">
        <f>IF(Movies[[#This Row],[rating]]=0,"No Rating","Rated")</f>
        <v>Rated</v>
      </c>
      <c r="I1507" s="16" t="s">
        <v>2166</v>
      </c>
      <c r="J1507" s="29" t="s">
        <v>12</v>
      </c>
      <c r="K1507" s="19">
        <v>7.8570000000000002</v>
      </c>
      <c r="L1507" s="26">
        <v>268</v>
      </c>
    </row>
    <row r="1508" spans="1:12" x14ac:dyDescent="0.3">
      <c r="A1508" s="14">
        <v>98568</v>
      </c>
      <c r="B1508" s="16" t="s">
        <v>2397</v>
      </c>
      <c r="C1508" s="16" t="s">
        <v>10</v>
      </c>
      <c r="D1508" s="4">
        <v>40838</v>
      </c>
      <c r="E1508" s="23">
        <v>2011</v>
      </c>
      <c r="F1508" s="19">
        <v>6.4</v>
      </c>
      <c r="G1508" s="19">
        <f>IF(Movies[[#This Row],[rating]]=0,"",Movies[[#This Row],[rating]])</f>
        <v>6.4</v>
      </c>
      <c r="H1508" s="19" t="str">
        <f>IF(Movies[[#This Row],[rating]]=0,"No Rating","Rated")</f>
        <v>Rated</v>
      </c>
      <c r="I1508" s="16" t="s">
        <v>2398</v>
      </c>
      <c r="J1508" s="29" t="s">
        <v>12</v>
      </c>
      <c r="K1508" s="19">
        <v>7.8460000000000001</v>
      </c>
      <c r="L1508" s="26">
        <v>218</v>
      </c>
    </row>
    <row r="1509" spans="1:12" x14ac:dyDescent="0.3">
      <c r="A1509" s="14">
        <v>55723</v>
      </c>
      <c r="B1509" s="16" t="s">
        <v>2399</v>
      </c>
      <c r="C1509" s="16" t="s">
        <v>10</v>
      </c>
      <c r="D1509" s="4">
        <v>40806</v>
      </c>
      <c r="E1509" s="23">
        <v>2011</v>
      </c>
      <c r="F1509" s="19">
        <v>4.8</v>
      </c>
      <c r="G1509" s="19">
        <f>IF(Movies[[#This Row],[rating]]=0,"",Movies[[#This Row],[rating]])</f>
        <v>4.8</v>
      </c>
      <c r="H1509" s="19" t="str">
        <f>IF(Movies[[#This Row],[rating]]=0,"No Rating","Rated")</f>
        <v>Rated</v>
      </c>
      <c r="I1509" s="16" t="s">
        <v>468</v>
      </c>
      <c r="J1509" s="29" t="s">
        <v>12</v>
      </c>
      <c r="K1509" s="19">
        <v>7.8360000000000003</v>
      </c>
      <c r="L1509" s="26">
        <v>119</v>
      </c>
    </row>
    <row r="1510" spans="1:12" x14ac:dyDescent="0.3">
      <c r="A1510" s="14">
        <v>59570</v>
      </c>
      <c r="B1510" s="16" t="s">
        <v>2400</v>
      </c>
      <c r="C1510" s="16" t="s">
        <v>540</v>
      </c>
      <c r="D1510" s="4">
        <v>40620</v>
      </c>
      <c r="E1510" s="23">
        <v>2011</v>
      </c>
      <c r="F1510" s="19">
        <v>6.1589999999999998</v>
      </c>
      <c r="G1510" s="19">
        <f>IF(Movies[[#This Row],[rating]]=0,"",Movies[[#This Row],[rating]])</f>
        <v>6.1589999999999998</v>
      </c>
      <c r="H1510" s="19" t="str">
        <f>IF(Movies[[#This Row],[rating]]=0,"No Rating","Rated")</f>
        <v>Rated</v>
      </c>
      <c r="I1510" s="16" t="s">
        <v>30</v>
      </c>
      <c r="J1510" s="29" t="s">
        <v>511</v>
      </c>
      <c r="K1510" s="19">
        <v>7.8239999999999998</v>
      </c>
      <c r="L1510" s="26">
        <v>618</v>
      </c>
    </row>
    <row r="1511" spans="1:12" x14ac:dyDescent="0.3">
      <c r="A1511" s="14">
        <v>98545</v>
      </c>
      <c r="B1511" s="16" t="s">
        <v>2401</v>
      </c>
      <c r="C1511" s="16" t="s">
        <v>10</v>
      </c>
      <c r="D1511" s="4">
        <v>40799</v>
      </c>
      <c r="E1511" s="23">
        <v>2011</v>
      </c>
      <c r="F1511" s="19">
        <v>5.9</v>
      </c>
      <c r="G1511" s="19">
        <f>IF(Movies[[#This Row],[rating]]=0,"",Movies[[#This Row],[rating]])</f>
        <v>5.9</v>
      </c>
      <c r="H1511" s="19" t="str">
        <f>IF(Movies[[#This Row],[rating]]=0,"No Rating","Rated")</f>
        <v>Rated</v>
      </c>
      <c r="I1511" s="16" t="s">
        <v>197</v>
      </c>
      <c r="J1511" s="29" t="s">
        <v>12</v>
      </c>
      <c r="K1511" s="19">
        <v>7.8230000000000004</v>
      </c>
      <c r="L1511" s="26">
        <v>157</v>
      </c>
    </row>
    <row r="1512" spans="1:12" x14ac:dyDescent="0.3">
      <c r="A1512" s="14">
        <v>212262</v>
      </c>
      <c r="B1512" s="16" t="s">
        <v>2402</v>
      </c>
      <c r="C1512" s="16" t="s">
        <v>144</v>
      </c>
      <c r="D1512" s="4">
        <v>40745</v>
      </c>
      <c r="E1512" s="23">
        <v>2011</v>
      </c>
      <c r="F1512" s="19">
        <v>6.7</v>
      </c>
      <c r="G1512" s="19">
        <f>IF(Movies[[#This Row],[rating]]=0,"",Movies[[#This Row],[rating]])</f>
        <v>6.7</v>
      </c>
      <c r="H1512" s="19" t="str">
        <f>IF(Movies[[#This Row],[rating]]=0,"No Rating","Rated")</f>
        <v>Rated</v>
      </c>
      <c r="I1512" s="16" t="s">
        <v>638</v>
      </c>
      <c r="J1512" s="29" t="s">
        <v>146</v>
      </c>
      <c r="K1512" s="19">
        <v>7.82</v>
      </c>
      <c r="L1512" s="26">
        <v>98</v>
      </c>
    </row>
    <row r="1513" spans="1:12" x14ac:dyDescent="0.3">
      <c r="A1513" s="14">
        <v>82756</v>
      </c>
      <c r="B1513" s="16" t="s">
        <v>2403</v>
      </c>
      <c r="C1513" s="16" t="s">
        <v>432</v>
      </c>
      <c r="D1513" s="4">
        <v>40824</v>
      </c>
      <c r="E1513" s="23">
        <v>2011</v>
      </c>
      <c r="F1513" s="19">
        <v>5.4</v>
      </c>
      <c r="G1513" s="19">
        <f>IF(Movies[[#This Row],[rating]]=0,"",Movies[[#This Row],[rating]])</f>
        <v>5.4</v>
      </c>
      <c r="H1513" s="19" t="str">
        <f>IF(Movies[[#This Row],[rating]]=0,"No Rating","Rated")</f>
        <v>Rated</v>
      </c>
      <c r="I1513" s="16" t="s">
        <v>2404</v>
      </c>
      <c r="J1513" s="29" t="s">
        <v>12</v>
      </c>
      <c r="K1513" s="19">
        <v>7.8140000000000001</v>
      </c>
      <c r="L1513" s="26">
        <v>47</v>
      </c>
    </row>
    <row r="1514" spans="1:12" x14ac:dyDescent="0.3">
      <c r="A1514" s="14">
        <v>72391</v>
      </c>
      <c r="B1514" s="16" t="s">
        <v>2405</v>
      </c>
      <c r="C1514" s="16" t="s">
        <v>172</v>
      </c>
      <c r="D1514" s="4">
        <v>40695</v>
      </c>
      <c r="E1514" s="23">
        <v>2011</v>
      </c>
      <c r="F1514" s="19">
        <v>5.7</v>
      </c>
      <c r="G1514" s="19">
        <f>IF(Movies[[#This Row],[rating]]=0,"",Movies[[#This Row],[rating]])</f>
        <v>5.7</v>
      </c>
      <c r="H1514" s="19" t="str">
        <f>IF(Movies[[#This Row],[rating]]=0,"No Rating","Rated")</f>
        <v>Rated</v>
      </c>
      <c r="I1514" s="16" t="s">
        <v>153</v>
      </c>
      <c r="J1514" s="29" t="s">
        <v>12</v>
      </c>
      <c r="K1514" s="19">
        <v>7.8140000000000001</v>
      </c>
      <c r="L1514" s="26">
        <v>144</v>
      </c>
    </row>
    <row r="1515" spans="1:12" x14ac:dyDescent="0.3">
      <c r="A1515" s="14">
        <v>58444</v>
      </c>
      <c r="B1515" s="16" t="s">
        <v>2406</v>
      </c>
      <c r="C1515" s="16" t="s">
        <v>540</v>
      </c>
      <c r="D1515" s="4">
        <v>40578</v>
      </c>
      <c r="E1515" s="23">
        <v>2011</v>
      </c>
      <c r="F1515" s="19">
        <v>5.5119999999999996</v>
      </c>
      <c r="G1515" s="19">
        <f>IF(Movies[[#This Row],[rating]]=0,"",Movies[[#This Row],[rating]])</f>
        <v>5.5119999999999996</v>
      </c>
      <c r="H1515" s="19" t="str">
        <f>IF(Movies[[#This Row],[rating]]=0,"No Rating","Rated")</f>
        <v>Rated</v>
      </c>
      <c r="I1515" s="16" t="s">
        <v>30</v>
      </c>
      <c r="J1515" s="29" t="s">
        <v>511</v>
      </c>
      <c r="K1515" s="19">
        <v>7.8070000000000004</v>
      </c>
      <c r="L1515" s="26">
        <v>620</v>
      </c>
    </row>
    <row r="1516" spans="1:12" x14ac:dyDescent="0.3">
      <c r="A1516" s="14">
        <v>54075</v>
      </c>
      <c r="B1516" s="16" t="s">
        <v>2407</v>
      </c>
      <c r="C1516" s="16" t="s">
        <v>10</v>
      </c>
      <c r="D1516" s="4">
        <v>40560</v>
      </c>
      <c r="E1516" s="23">
        <v>2011</v>
      </c>
      <c r="F1516" s="19">
        <v>4.5</v>
      </c>
      <c r="G1516" s="19">
        <f>IF(Movies[[#This Row],[rating]]=0,"",Movies[[#This Row],[rating]])</f>
        <v>4.5</v>
      </c>
      <c r="H1516" s="19" t="str">
        <f>IF(Movies[[#This Row],[rating]]=0,"No Rating","Rated")</f>
        <v>Rated</v>
      </c>
      <c r="I1516" s="16" t="s">
        <v>2408</v>
      </c>
      <c r="J1516" s="29" t="s">
        <v>12</v>
      </c>
      <c r="K1516" s="19">
        <v>7.8049999999999997</v>
      </c>
      <c r="L1516" s="26">
        <v>101</v>
      </c>
    </row>
    <row r="1517" spans="1:12" x14ac:dyDescent="0.3">
      <c r="A1517" s="14">
        <v>79089</v>
      </c>
      <c r="B1517" s="16" t="s">
        <v>2409</v>
      </c>
      <c r="C1517" s="16" t="s">
        <v>432</v>
      </c>
      <c r="D1517" s="4">
        <v>40862</v>
      </c>
      <c r="E1517" s="23">
        <v>2011</v>
      </c>
      <c r="F1517" s="19">
        <v>6.9</v>
      </c>
      <c r="G1517" s="19">
        <f>IF(Movies[[#This Row],[rating]]=0,"",Movies[[#This Row],[rating]])</f>
        <v>6.9</v>
      </c>
      <c r="H1517" s="19" t="str">
        <f>IF(Movies[[#This Row],[rating]]=0,"No Rating","Rated")</f>
        <v>Rated</v>
      </c>
      <c r="I1517" s="16" t="s">
        <v>2297</v>
      </c>
      <c r="J1517" s="29" t="s">
        <v>12</v>
      </c>
      <c r="K1517" s="19">
        <v>7.8029999999999999</v>
      </c>
      <c r="L1517" s="26">
        <v>115</v>
      </c>
    </row>
    <row r="1518" spans="1:12" x14ac:dyDescent="0.3">
      <c r="A1518" s="14">
        <v>85495</v>
      </c>
      <c r="B1518" s="16" t="s">
        <v>2410</v>
      </c>
      <c r="C1518" s="16" t="s">
        <v>877</v>
      </c>
      <c r="D1518" s="4">
        <v>40857</v>
      </c>
      <c r="E1518" s="23">
        <v>2011</v>
      </c>
      <c r="F1518" s="19">
        <v>6.3</v>
      </c>
      <c r="G1518" s="19">
        <f>IF(Movies[[#This Row],[rating]]=0,"",Movies[[#This Row],[rating]])</f>
        <v>6.3</v>
      </c>
      <c r="H1518" s="19" t="str">
        <f>IF(Movies[[#This Row],[rating]]=0,"No Rating","Rated")</f>
        <v>Rated</v>
      </c>
      <c r="I1518" s="16" t="s">
        <v>49</v>
      </c>
      <c r="J1518" s="29" t="s">
        <v>774</v>
      </c>
      <c r="K1518" s="19">
        <v>7.7969999999999997</v>
      </c>
      <c r="L1518" s="26">
        <v>50</v>
      </c>
    </row>
    <row r="1519" spans="1:12" x14ac:dyDescent="0.3">
      <c r="A1519" s="14">
        <v>72912</v>
      </c>
      <c r="B1519" s="16" t="s">
        <v>2411</v>
      </c>
      <c r="C1519" s="16" t="s">
        <v>172</v>
      </c>
      <c r="D1519" s="4">
        <v>40869</v>
      </c>
      <c r="E1519" s="23">
        <v>2011</v>
      </c>
      <c r="F1519" s="19">
        <v>5.2</v>
      </c>
      <c r="G1519" s="19">
        <f>IF(Movies[[#This Row],[rating]]=0,"",Movies[[#This Row],[rating]])</f>
        <v>5.2</v>
      </c>
      <c r="H1519" s="19" t="str">
        <f>IF(Movies[[#This Row],[rating]]=0,"No Rating","Rated")</f>
        <v>Rated</v>
      </c>
      <c r="I1519" s="16" t="s">
        <v>2412</v>
      </c>
      <c r="J1519" s="29" t="s">
        <v>12</v>
      </c>
      <c r="K1519" s="19">
        <v>7.7939999999999996</v>
      </c>
      <c r="L1519" s="26">
        <v>95</v>
      </c>
    </row>
    <row r="1520" spans="1:12" x14ac:dyDescent="0.3">
      <c r="A1520" s="14">
        <v>84355</v>
      </c>
      <c r="B1520" s="16" t="s">
        <v>2413</v>
      </c>
      <c r="C1520" s="16" t="s">
        <v>10</v>
      </c>
      <c r="D1520" s="4">
        <v>40797</v>
      </c>
      <c r="E1520" s="23">
        <v>2011</v>
      </c>
      <c r="F1520" s="19">
        <v>6.5</v>
      </c>
      <c r="G1520" s="19">
        <f>IF(Movies[[#This Row],[rating]]=0,"",Movies[[#This Row],[rating]])</f>
        <v>6.5</v>
      </c>
      <c r="H1520" s="19" t="str">
        <f>IF(Movies[[#This Row],[rating]]=0,"No Rating","Rated")</f>
        <v>Rated</v>
      </c>
      <c r="I1520" s="16" t="s">
        <v>30</v>
      </c>
      <c r="J1520" s="29" t="s">
        <v>12</v>
      </c>
      <c r="K1520" s="19">
        <v>7.7279999999999998</v>
      </c>
      <c r="L1520" s="26">
        <v>336</v>
      </c>
    </row>
    <row r="1521" spans="1:12" x14ac:dyDescent="0.3">
      <c r="A1521" s="14">
        <v>79771</v>
      </c>
      <c r="B1521" s="16" t="s">
        <v>2414</v>
      </c>
      <c r="C1521" s="16" t="s">
        <v>10</v>
      </c>
      <c r="D1521" s="4">
        <v>40830</v>
      </c>
      <c r="E1521" s="23">
        <v>2011</v>
      </c>
      <c r="F1521" s="19">
        <v>5.7</v>
      </c>
      <c r="G1521" s="19">
        <f>IF(Movies[[#This Row],[rating]]=0,"",Movies[[#This Row],[rating]])</f>
        <v>5.7</v>
      </c>
      <c r="H1521" s="19" t="str">
        <f>IF(Movies[[#This Row],[rating]]=0,"No Rating","Rated")</f>
        <v>Rated</v>
      </c>
      <c r="I1521" s="16" t="s">
        <v>125</v>
      </c>
      <c r="J1521" s="29" t="s">
        <v>12</v>
      </c>
      <c r="K1521" s="19">
        <v>7.7279999999999998</v>
      </c>
      <c r="L1521" s="26">
        <v>121</v>
      </c>
    </row>
    <row r="1522" spans="1:12" x14ac:dyDescent="0.3">
      <c r="A1522" s="14">
        <v>85546</v>
      </c>
      <c r="B1522" s="16" t="s">
        <v>2415</v>
      </c>
      <c r="C1522" s="16" t="s">
        <v>108</v>
      </c>
      <c r="D1522" s="4">
        <v>40865</v>
      </c>
      <c r="E1522" s="23">
        <v>2011</v>
      </c>
      <c r="F1522" s="19">
        <v>6.3</v>
      </c>
      <c r="G1522" s="19">
        <f>IF(Movies[[#This Row],[rating]]=0,"",Movies[[#This Row],[rating]])</f>
        <v>6.3</v>
      </c>
      <c r="H1522" s="19" t="str">
        <f>IF(Movies[[#This Row],[rating]]=0,"No Rating","Rated")</f>
        <v>Rated</v>
      </c>
      <c r="I1522" s="16" t="s">
        <v>49</v>
      </c>
      <c r="J1522" s="29" t="s">
        <v>110</v>
      </c>
      <c r="K1522" s="19">
        <v>7.7149999999999999</v>
      </c>
      <c r="L1522" s="26">
        <v>120</v>
      </c>
    </row>
    <row r="1523" spans="1:12" x14ac:dyDescent="0.3">
      <c r="A1523" s="14">
        <v>73686</v>
      </c>
      <c r="B1523" s="16" t="s">
        <v>2416</v>
      </c>
      <c r="C1523" s="16" t="s">
        <v>2417</v>
      </c>
      <c r="D1523" s="4">
        <v>40801</v>
      </c>
      <c r="E1523" s="23">
        <v>2011</v>
      </c>
      <c r="F1523" s="19">
        <v>6.9</v>
      </c>
      <c r="G1523" s="19">
        <f>IF(Movies[[#This Row],[rating]]=0,"",Movies[[#This Row],[rating]])</f>
        <v>6.9</v>
      </c>
      <c r="H1523" s="19" t="str">
        <f>IF(Movies[[#This Row],[rating]]=0,"No Rating","Rated")</f>
        <v>Rated</v>
      </c>
      <c r="I1523" s="16" t="s">
        <v>688</v>
      </c>
      <c r="J1523" s="29" t="s">
        <v>286</v>
      </c>
      <c r="K1523" s="19">
        <v>7.7140000000000004</v>
      </c>
      <c r="L1523" s="26">
        <v>189</v>
      </c>
    </row>
    <row r="1524" spans="1:12" x14ac:dyDescent="0.3">
      <c r="A1524" s="14">
        <v>731103</v>
      </c>
      <c r="B1524" s="16" t="s">
        <v>2418</v>
      </c>
      <c r="C1524" s="16" t="s">
        <v>416</v>
      </c>
      <c r="D1524" s="4">
        <v>40876</v>
      </c>
      <c r="E1524" s="23">
        <v>2011</v>
      </c>
      <c r="F1524" s="19">
        <v>5.8</v>
      </c>
      <c r="G1524" s="19">
        <f>IF(Movies[[#This Row],[rating]]=0,"",Movies[[#This Row],[rating]])</f>
        <v>5.8</v>
      </c>
      <c r="H1524" s="19" t="str">
        <f>IF(Movies[[#This Row],[rating]]=0,"No Rating","Rated")</f>
        <v>Rated</v>
      </c>
      <c r="I1524" s="16" t="s">
        <v>468</v>
      </c>
      <c r="J1524" s="29" t="s">
        <v>12</v>
      </c>
      <c r="K1524" s="19">
        <v>7.7030000000000003</v>
      </c>
      <c r="L1524" s="26">
        <v>8</v>
      </c>
    </row>
    <row r="1525" spans="1:12" x14ac:dyDescent="0.3">
      <c r="A1525" s="14">
        <v>85836</v>
      </c>
      <c r="B1525" s="16" t="s">
        <v>2419</v>
      </c>
      <c r="C1525" s="16" t="s">
        <v>361</v>
      </c>
      <c r="D1525" s="4">
        <v>40831</v>
      </c>
      <c r="E1525" s="23">
        <v>2011</v>
      </c>
      <c r="F1525" s="19">
        <v>7.2</v>
      </c>
      <c r="G1525" s="19">
        <f>IF(Movies[[#This Row],[rating]]=0,"",Movies[[#This Row],[rating]])</f>
        <v>7.2</v>
      </c>
      <c r="H1525" s="19" t="str">
        <f>IF(Movies[[#This Row],[rating]]=0,"No Rating","Rated")</f>
        <v>Rated</v>
      </c>
      <c r="I1525" s="16" t="s">
        <v>189</v>
      </c>
      <c r="J1525" s="29" t="s">
        <v>146</v>
      </c>
      <c r="K1525" s="19">
        <v>7.69</v>
      </c>
      <c r="L1525" s="26">
        <v>178</v>
      </c>
    </row>
    <row r="1526" spans="1:12" x14ac:dyDescent="0.3">
      <c r="A1526" s="14">
        <v>79777</v>
      </c>
      <c r="B1526" s="16" t="s">
        <v>2420</v>
      </c>
      <c r="C1526" s="16" t="s">
        <v>14</v>
      </c>
      <c r="D1526" s="4">
        <v>40899</v>
      </c>
      <c r="E1526" s="23">
        <v>2011</v>
      </c>
      <c r="F1526" s="19">
        <v>5.8</v>
      </c>
      <c r="G1526" s="19">
        <f>IF(Movies[[#This Row],[rating]]=0,"",Movies[[#This Row],[rating]])</f>
        <v>5.8</v>
      </c>
      <c r="H1526" s="19" t="str">
        <f>IF(Movies[[#This Row],[rating]]=0,"No Rating","Rated")</f>
        <v>Rated</v>
      </c>
      <c r="I1526" s="16" t="s">
        <v>323</v>
      </c>
      <c r="J1526" s="29" t="s">
        <v>12</v>
      </c>
      <c r="K1526" s="19">
        <v>7.6849999999999996</v>
      </c>
      <c r="L1526" s="26">
        <v>149</v>
      </c>
    </row>
    <row r="1527" spans="1:12" x14ac:dyDescent="0.3">
      <c r="A1527" s="14">
        <v>50765</v>
      </c>
      <c r="B1527" s="16" t="s">
        <v>2421</v>
      </c>
      <c r="C1527" s="16" t="s">
        <v>10</v>
      </c>
      <c r="D1527" s="4">
        <v>40547</v>
      </c>
      <c r="E1527" s="23">
        <v>2011</v>
      </c>
      <c r="F1527" s="19">
        <v>5.2</v>
      </c>
      <c r="G1527" s="19">
        <f>IF(Movies[[#This Row],[rating]]=0,"",Movies[[#This Row],[rating]])</f>
        <v>5.2</v>
      </c>
      <c r="H1527" s="19" t="str">
        <f>IF(Movies[[#This Row],[rating]]=0,"No Rating","Rated")</f>
        <v>Rated</v>
      </c>
      <c r="I1527" s="16" t="s">
        <v>95</v>
      </c>
      <c r="J1527" s="29" t="s">
        <v>12</v>
      </c>
      <c r="K1527" s="19">
        <v>7.6710000000000003</v>
      </c>
      <c r="L1527" s="26">
        <v>73</v>
      </c>
    </row>
    <row r="1528" spans="1:12" x14ac:dyDescent="0.3">
      <c r="A1528" s="14">
        <v>77812</v>
      </c>
      <c r="B1528" s="16" t="s">
        <v>2422</v>
      </c>
      <c r="C1528" s="16" t="s">
        <v>416</v>
      </c>
      <c r="D1528" s="4">
        <v>40816</v>
      </c>
      <c r="E1528" s="23">
        <v>2011</v>
      </c>
      <c r="F1528" s="19">
        <v>3.9</v>
      </c>
      <c r="G1528" s="19">
        <f>IF(Movies[[#This Row],[rating]]=0,"",Movies[[#This Row],[rating]])</f>
        <v>3.9</v>
      </c>
      <c r="H1528" s="19" t="str">
        <f>IF(Movies[[#This Row],[rating]]=0,"No Rating","Rated")</f>
        <v>Rated</v>
      </c>
      <c r="I1528" s="16" t="s">
        <v>468</v>
      </c>
      <c r="J1528" s="29" t="s">
        <v>12</v>
      </c>
      <c r="K1528" s="19">
        <v>7.6550000000000002</v>
      </c>
      <c r="L1528" s="26">
        <v>40</v>
      </c>
    </row>
    <row r="1529" spans="1:12" x14ac:dyDescent="0.3">
      <c r="A1529" s="14">
        <v>74639</v>
      </c>
      <c r="B1529" s="16" t="s">
        <v>2423</v>
      </c>
      <c r="C1529" s="16" t="s">
        <v>341</v>
      </c>
      <c r="D1529" s="4">
        <v>40773</v>
      </c>
      <c r="E1529" s="23">
        <v>2011</v>
      </c>
      <c r="F1529" s="19">
        <v>6.5</v>
      </c>
      <c r="G1529" s="19">
        <f>IF(Movies[[#This Row],[rating]]=0,"",Movies[[#This Row],[rating]])</f>
        <v>6.5</v>
      </c>
      <c r="H1529" s="19" t="str">
        <f>IF(Movies[[#This Row],[rating]]=0,"No Rating","Rated")</f>
        <v>Rated</v>
      </c>
      <c r="I1529" s="16" t="s">
        <v>78</v>
      </c>
      <c r="J1529" s="29" t="s">
        <v>534</v>
      </c>
      <c r="K1529" s="19">
        <v>7.6449999999999996</v>
      </c>
      <c r="L1529" s="26">
        <v>76</v>
      </c>
    </row>
    <row r="1530" spans="1:12" x14ac:dyDescent="0.3">
      <c r="A1530" s="14">
        <v>76420</v>
      </c>
      <c r="B1530" s="16" t="s">
        <v>2424</v>
      </c>
      <c r="C1530" s="16" t="s">
        <v>10</v>
      </c>
      <c r="D1530" s="4">
        <v>40834</v>
      </c>
      <c r="E1530" s="23">
        <v>2011</v>
      </c>
      <c r="F1530" s="19">
        <v>6.9</v>
      </c>
      <c r="G1530" s="19">
        <f>IF(Movies[[#This Row],[rating]]=0,"",Movies[[#This Row],[rating]])</f>
        <v>6.9</v>
      </c>
      <c r="H1530" s="19" t="str">
        <f>IF(Movies[[#This Row],[rating]]=0,"No Rating","Rated")</f>
        <v>Rated</v>
      </c>
      <c r="I1530" s="16" t="s">
        <v>2425</v>
      </c>
      <c r="J1530" s="29" t="s">
        <v>12</v>
      </c>
      <c r="K1530" s="19">
        <v>7.641</v>
      </c>
      <c r="L1530" s="26">
        <v>188</v>
      </c>
    </row>
    <row r="1531" spans="1:12" x14ac:dyDescent="0.3">
      <c r="A1531" s="14">
        <v>51588</v>
      </c>
      <c r="B1531" s="16" t="s">
        <v>2426</v>
      </c>
      <c r="C1531" s="16" t="s">
        <v>10</v>
      </c>
      <c r="D1531" s="4">
        <v>40662</v>
      </c>
      <c r="E1531" s="23">
        <v>2011</v>
      </c>
      <c r="F1531" s="19">
        <v>6.1120000000000001</v>
      </c>
      <c r="G1531" s="19">
        <f>IF(Movies[[#This Row],[rating]]=0,"",Movies[[#This Row],[rating]])</f>
        <v>6.1120000000000001</v>
      </c>
      <c r="H1531" s="19" t="str">
        <f>IF(Movies[[#This Row],[rating]]=0,"No Rating","Rated")</f>
        <v>Rated</v>
      </c>
      <c r="I1531" s="16" t="s">
        <v>273</v>
      </c>
      <c r="J1531" s="29" t="s">
        <v>12</v>
      </c>
      <c r="K1531" s="19">
        <v>7.6379999999999999</v>
      </c>
      <c r="L1531" s="26">
        <v>454</v>
      </c>
    </row>
    <row r="1532" spans="1:12" x14ac:dyDescent="0.3">
      <c r="A1532" s="14">
        <v>75595</v>
      </c>
      <c r="B1532" s="16" t="s">
        <v>2427</v>
      </c>
      <c r="C1532" s="16" t="s">
        <v>10</v>
      </c>
      <c r="D1532" s="4">
        <v>40566</v>
      </c>
      <c r="E1532" s="23">
        <v>2011</v>
      </c>
      <c r="F1532" s="19">
        <v>5.7</v>
      </c>
      <c r="G1532" s="19">
        <f>IF(Movies[[#This Row],[rating]]=0,"",Movies[[#This Row],[rating]])</f>
        <v>5.7</v>
      </c>
      <c r="H1532" s="19" t="str">
        <f>IF(Movies[[#This Row],[rating]]=0,"No Rating","Rated")</f>
        <v>Rated</v>
      </c>
      <c r="I1532" s="16" t="s">
        <v>49</v>
      </c>
      <c r="J1532" s="29" t="s">
        <v>12</v>
      </c>
      <c r="K1532" s="19">
        <v>7.6340000000000003</v>
      </c>
      <c r="L1532" s="26">
        <v>86</v>
      </c>
    </row>
    <row r="1533" spans="1:12" x14ac:dyDescent="0.3">
      <c r="A1533" s="14">
        <v>56272</v>
      </c>
      <c r="B1533" s="16" t="s">
        <v>2428</v>
      </c>
      <c r="C1533" s="16" t="s">
        <v>10</v>
      </c>
      <c r="D1533" s="4">
        <v>40613</v>
      </c>
      <c r="E1533" s="23">
        <v>2011</v>
      </c>
      <c r="F1533" s="19">
        <v>4.8</v>
      </c>
      <c r="G1533" s="19">
        <f>IF(Movies[[#This Row],[rating]]=0,"",Movies[[#This Row],[rating]])</f>
        <v>4.8</v>
      </c>
      <c r="H1533" s="19" t="str">
        <f>IF(Movies[[#This Row],[rating]]=0,"No Rating","Rated")</f>
        <v>Rated</v>
      </c>
      <c r="I1533" s="16" t="s">
        <v>180</v>
      </c>
      <c r="J1533" s="29" t="s">
        <v>12</v>
      </c>
      <c r="K1533" s="19">
        <v>7.6319999999999997</v>
      </c>
      <c r="L1533" s="26">
        <v>150</v>
      </c>
    </row>
    <row r="1534" spans="1:12" x14ac:dyDescent="0.3">
      <c r="A1534" s="14">
        <v>77221</v>
      </c>
      <c r="B1534" s="16" t="s">
        <v>2429</v>
      </c>
      <c r="C1534" s="16" t="s">
        <v>2430</v>
      </c>
      <c r="D1534" s="4">
        <v>40898</v>
      </c>
      <c r="E1534" s="23">
        <v>2011</v>
      </c>
      <c r="F1534" s="19">
        <v>6.5</v>
      </c>
      <c r="G1534" s="19">
        <f>IF(Movies[[#This Row],[rating]]=0,"",Movies[[#This Row],[rating]])</f>
        <v>6.5</v>
      </c>
      <c r="H1534" s="19" t="str">
        <f>IF(Movies[[#This Row],[rating]]=0,"No Rating","Rated")</f>
        <v>Rated</v>
      </c>
      <c r="I1534" s="16" t="s">
        <v>1241</v>
      </c>
      <c r="J1534" s="29" t="s">
        <v>12</v>
      </c>
      <c r="K1534" s="19">
        <v>7.63</v>
      </c>
      <c r="L1534" s="26">
        <v>282</v>
      </c>
    </row>
    <row r="1535" spans="1:12" x14ac:dyDescent="0.3">
      <c r="A1535" s="14">
        <v>79842</v>
      </c>
      <c r="B1535" s="16" t="s">
        <v>2431</v>
      </c>
      <c r="C1535" s="16" t="s">
        <v>2432</v>
      </c>
      <c r="D1535" s="4">
        <v>40794</v>
      </c>
      <c r="E1535" s="23">
        <v>2011</v>
      </c>
      <c r="F1535" s="19">
        <v>4.9000000000000004</v>
      </c>
      <c r="G1535" s="19">
        <f>IF(Movies[[#This Row],[rating]]=0,"",Movies[[#This Row],[rating]])</f>
        <v>4.9000000000000004</v>
      </c>
      <c r="H1535" s="19" t="str">
        <f>IF(Movies[[#This Row],[rating]]=0,"No Rating","Rated")</f>
        <v>Rated</v>
      </c>
      <c r="I1535" s="16" t="s">
        <v>2433</v>
      </c>
      <c r="J1535" s="29" t="s">
        <v>222</v>
      </c>
      <c r="K1535" s="19">
        <v>7.6289999999999996</v>
      </c>
      <c r="L1535" s="26">
        <v>50</v>
      </c>
    </row>
    <row r="1536" spans="1:12" x14ac:dyDescent="0.3">
      <c r="A1536" s="14">
        <v>75301</v>
      </c>
      <c r="B1536" s="16" t="s">
        <v>2434</v>
      </c>
      <c r="C1536" s="16" t="s">
        <v>10</v>
      </c>
      <c r="D1536" s="4">
        <v>40837</v>
      </c>
      <c r="E1536" s="23">
        <v>2011</v>
      </c>
      <c r="F1536" s="19">
        <v>7.2</v>
      </c>
      <c r="G1536" s="19">
        <f>IF(Movies[[#This Row],[rating]]=0,"",Movies[[#This Row],[rating]])</f>
        <v>7.2</v>
      </c>
      <c r="H1536" s="19" t="str">
        <f>IF(Movies[[#This Row],[rating]]=0,"No Rating","Rated")</f>
        <v>Rated</v>
      </c>
      <c r="I1536" s="16" t="s">
        <v>329</v>
      </c>
      <c r="J1536" s="29" t="s">
        <v>12</v>
      </c>
      <c r="K1536" s="19">
        <v>7.6219999999999999</v>
      </c>
      <c r="L1536" s="26">
        <v>145</v>
      </c>
    </row>
    <row r="1537" spans="1:12" x14ac:dyDescent="0.3">
      <c r="A1537" s="14">
        <v>51248</v>
      </c>
      <c r="B1537" s="16">
        <v>40858</v>
      </c>
      <c r="C1537" s="16" t="s">
        <v>10</v>
      </c>
      <c r="D1537" s="4">
        <v>40858</v>
      </c>
      <c r="E1537" s="23">
        <v>2011</v>
      </c>
      <c r="F1537" s="19">
        <v>4.5999999999999996</v>
      </c>
      <c r="G1537" s="19">
        <f>IF(Movies[[#This Row],[rating]]=0,"",Movies[[#This Row],[rating]])</f>
        <v>4.5999999999999996</v>
      </c>
      <c r="H1537" s="19" t="str">
        <f>IF(Movies[[#This Row],[rating]]=0,"No Rating","Rated")</f>
        <v>Rated</v>
      </c>
      <c r="I1537" s="16" t="s">
        <v>132</v>
      </c>
      <c r="J1537" s="29" t="s">
        <v>12</v>
      </c>
      <c r="K1537" s="19">
        <v>7.6139999999999999</v>
      </c>
      <c r="L1537" s="26">
        <v>239</v>
      </c>
    </row>
    <row r="1538" spans="1:12" x14ac:dyDescent="0.3">
      <c r="A1538" s="14">
        <v>55720</v>
      </c>
      <c r="B1538" s="16" t="s">
        <v>2415</v>
      </c>
      <c r="C1538" s="16" t="s">
        <v>10</v>
      </c>
      <c r="D1538" s="4">
        <v>40718</v>
      </c>
      <c r="E1538" s="23">
        <v>2011</v>
      </c>
      <c r="F1538" s="19">
        <v>7.2</v>
      </c>
      <c r="G1538" s="19">
        <f>IF(Movies[[#This Row],[rating]]=0,"",Movies[[#This Row],[rating]])</f>
        <v>7.2</v>
      </c>
      <c r="H1538" s="19" t="str">
        <f>IF(Movies[[#This Row],[rating]]=0,"No Rating","Rated")</f>
        <v>Rated</v>
      </c>
      <c r="I1538" s="16" t="s">
        <v>49</v>
      </c>
      <c r="J1538" s="29" t="s">
        <v>12</v>
      </c>
      <c r="K1538" s="19">
        <v>7.6029999999999998</v>
      </c>
      <c r="L1538" s="26">
        <v>230</v>
      </c>
    </row>
    <row r="1539" spans="1:12" x14ac:dyDescent="0.3">
      <c r="A1539" s="14">
        <v>76994</v>
      </c>
      <c r="B1539" s="16" t="s">
        <v>2435</v>
      </c>
      <c r="C1539" s="16" t="s">
        <v>2436</v>
      </c>
      <c r="D1539" s="4">
        <v>40795</v>
      </c>
      <c r="E1539" s="23">
        <v>2011</v>
      </c>
      <c r="F1539" s="19">
        <v>2.8039999999999998</v>
      </c>
      <c r="G1539" s="19">
        <f>IF(Movies[[#This Row],[rating]]=0,"",Movies[[#This Row],[rating]])</f>
        <v>2.8039999999999998</v>
      </c>
      <c r="H1539" s="19" t="str">
        <f>IF(Movies[[#This Row],[rating]]=0,"No Rating","Rated")</f>
        <v>Rated</v>
      </c>
      <c r="I1539" s="16" t="s">
        <v>30</v>
      </c>
      <c r="J1539" s="29" t="s">
        <v>511</v>
      </c>
      <c r="K1539" s="19">
        <v>7.5979999999999999</v>
      </c>
      <c r="L1539" s="26">
        <v>240</v>
      </c>
    </row>
    <row r="1540" spans="1:12" x14ac:dyDescent="0.3">
      <c r="A1540" s="14">
        <v>72842</v>
      </c>
      <c r="B1540" s="16" t="s">
        <v>2437</v>
      </c>
      <c r="C1540" s="16" t="s">
        <v>416</v>
      </c>
      <c r="D1540" s="4">
        <v>40830</v>
      </c>
      <c r="E1540" s="23">
        <v>2011</v>
      </c>
      <c r="F1540" s="19">
        <v>6.0949999999999998</v>
      </c>
      <c r="G1540" s="19">
        <f>IF(Movies[[#This Row],[rating]]=0,"",Movies[[#This Row],[rating]])</f>
        <v>6.0949999999999998</v>
      </c>
      <c r="H1540" s="19" t="str">
        <f>IF(Movies[[#This Row],[rating]]=0,"No Rating","Rated")</f>
        <v>Rated</v>
      </c>
      <c r="I1540" s="16" t="s">
        <v>49</v>
      </c>
      <c r="J1540" s="29" t="s">
        <v>12</v>
      </c>
      <c r="K1540" s="19">
        <v>7.5979999999999999</v>
      </c>
      <c r="L1540" s="26">
        <v>110</v>
      </c>
    </row>
    <row r="1541" spans="1:12" x14ac:dyDescent="0.3">
      <c r="A1541" s="14">
        <v>92182</v>
      </c>
      <c r="B1541" s="16" t="s">
        <v>2438</v>
      </c>
      <c r="C1541" s="16" t="s">
        <v>506</v>
      </c>
      <c r="D1541" s="4">
        <v>40564</v>
      </c>
      <c r="E1541" s="23">
        <v>2011</v>
      </c>
      <c r="F1541" s="19">
        <v>5.4</v>
      </c>
      <c r="G1541" s="19">
        <f>IF(Movies[[#This Row],[rating]]=0,"",Movies[[#This Row],[rating]])</f>
        <v>5.4</v>
      </c>
      <c r="H1541" s="19" t="str">
        <f>IF(Movies[[#This Row],[rating]]=0,"No Rating","Rated")</f>
        <v>Rated</v>
      </c>
      <c r="I1541" s="16" t="s">
        <v>2439</v>
      </c>
      <c r="J1541" s="29" t="s">
        <v>12</v>
      </c>
      <c r="K1541" s="19">
        <v>7.5940000000000003</v>
      </c>
      <c r="L1541" s="26">
        <v>407</v>
      </c>
    </row>
    <row r="1542" spans="1:12" x14ac:dyDescent="0.3">
      <c r="A1542" s="14">
        <v>296273</v>
      </c>
      <c r="B1542" s="16" t="s">
        <v>2440</v>
      </c>
      <c r="C1542" s="16" t="s">
        <v>10</v>
      </c>
      <c r="D1542" s="4">
        <v>40639</v>
      </c>
      <c r="E1542" s="23">
        <v>2011</v>
      </c>
      <c r="F1542" s="19">
        <v>6.9</v>
      </c>
      <c r="G1542" s="19">
        <f>IF(Movies[[#This Row],[rating]]=0,"",Movies[[#This Row],[rating]])</f>
        <v>6.9</v>
      </c>
      <c r="H1542" s="19" t="str">
        <f>IF(Movies[[#This Row],[rating]]=0,"No Rating","Rated")</f>
        <v>Rated</v>
      </c>
      <c r="I1542" s="16" t="s">
        <v>125</v>
      </c>
      <c r="J1542" s="29" t="s">
        <v>12</v>
      </c>
      <c r="K1542" s="19">
        <v>7.5709999999999997</v>
      </c>
      <c r="L1542" s="26">
        <v>14</v>
      </c>
    </row>
    <row r="1543" spans="1:12" x14ac:dyDescent="0.3">
      <c r="A1543" s="14">
        <v>53174</v>
      </c>
      <c r="B1543" s="16" t="s">
        <v>2441</v>
      </c>
      <c r="C1543" s="16" t="s">
        <v>284</v>
      </c>
      <c r="D1543" s="4">
        <v>40577</v>
      </c>
      <c r="E1543" s="23">
        <v>2011</v>
      </c>
      <c r="F1543" s="19">
        <v>6.3</v>
      </c>
      <c r="G1543" s="19">
        <f>IF(Movies[[#This Row],[rating]]=0,"",Movies[[#This Row],[rating]])</f>
        <v>6.3</v>
      </c>
      <c r="H1543" s="19" t="str">
        <f>IF(Movies[[#This Row],[rating]]=0,"No Rating","Rated")</f>
        <v>Rated</v>
      </c>
      <c r="I1543" s="16" t="s">
        <v>30</v>
      </c>
      <c r="J1543" s="29" t="s">
        <v>286</v>
      </c>
      <c r="K1543" s="19">
        <v>7.5670000000000002</v>
      </c>
      <c r="L1543" s="26">
        <v>276</v>
      </c>
    </row>
    <row r="1544" spans="1:12" x14ac:dyDescent="0.3">
      <c r="A1544" s="14">
        <v>83705</v>
      </c>
      <c r="B1544" s="16" t="s">
        <v>2442</v>
      </c>
      <c r="C1544" s="16" t="s">
        <v>2443</v>
      </c>
      <c r="D1544" s="4">
        <v>40823</v>
      </c>
      <c r="E1544" s="23">
        <v>2011</v>
      </c>
      <c r="F1544" s="19">
        <v>6.2</v>
      </c>
      <c r="G1544" s="19">
        <f>IF(Movies[[#This Row],[rating]]=0,"",Movies[[#This Row],[rating]])</f>
        <v>6.2</v>
      </c>
      <c r="H1544" s="19" t="str">
        <f>IF(Movies[[#This Row],[rating]]=0,"No Rating","Rated")</f>
        <v>Rated</v>
      </c>
      <c r="I1544" s="16" t="s">
        <v>359</v>
      </c>
      <c r="J1544" s="29" t="s">
        <v>34</v>
      </c>
      <c r="K1544" s="19">
        <v>7.556</v>
      </c>
      <c r="L1544" s="26">
        <v>72</v>
      </c>
    </row>
    <row r="1545" spans="1:12" x14ac:dyDescent="0.3">
      <c r="A1545" s="14">
        <v>83975</v>
      </c>
      <c r="B1545" s="16" t="s">
        <v>2444</v>
      </c>
      <c r="C1545" s="16" t="s">
        <v>2445</v>
      </c>
      <c r="D1545" s="4">
        <v>40544</v>
      </c>
      <c r="E1545" s="23">
        <v>2011</v>
      </c>
      <c r="F1545" s="19">
        <v>5.8</v>
      </c>
      <c r="G1545" s="19">
        <f>IF(Movies[[#This Row],[rating]]=0,"",Movies[[#This Row],[rating]])</f>
        <v>5.8</v>
      </c>
      <c r="H1545" s="19" t="str">
        <f>IF(Movies[[#This Row],[rating]]=0,"No Rating","Rated")</f>
        <v>Rated</v>
      </c>
      <c r="I1545" s="16" t="s">
        <v>189</v>
      </c>
      <c r="J1545" s="29" t="s">
        <v>12</v>
      </c>
      <c r="K1545" s="19">
        <v>7.55</v>
      </c>
      <c r="L1545" s="26">
        <v>28</v>
      </c>
    </row>
    <row r="1546" spans="1:12" x14ac:dyDescent="0.3">
      <c r="A1546" s="14">
        <v>85056</v>
      </c>
      <c r="B1546" s="16" t="s">
        <v>2446</v>
      </c>
      <c r="C1546" s="16" t="s">
        <v>540</v>
      </c>
      <c r="D1546" s="4">
        <v>40893</v>
      </c>
      <c r="E1546" s="23">
        <v>2011</v>
      </c>
      <c r="F1546" s="19">
        <v>4.9000000000000004</v>
      </c>
      <c r="G1546" s="19">
        <f>IF(Movies[[#This Row],[rating]]=0,"",Movies[[#This Row],[rating]])</f>
        <v>4.9000000000000004</v>
      </c>
      <c r="H1546" s="19" t="str">
        <f>IF(Movies[[#This Row],[rating]]=0,"No Rating","Rated")</f>
        <v>Rated</v>
      </c>
      <c r="I1546" s="16" t="s">
        <v>30</v>
      </c>
      <c r="J1546" s="29" t="s">
        <v>511</v>
      </c>
      <c r="K1546" s="19">
        <v>7.5449999999999999</v>
      </c>
      <c r="L1546" s="26">
        <v>281</v>
      </c>
    </row>
    <row r="1547" spans="1:12" x14ac:dyDescent="0.3">
      <c r="A1547" s="14">
        <v>78080</v>
      </c>
      <c r="B1547" s="16" t="s">
        <v>2447</v>
      </c>
      <c r="C1547" s="16" t="s">
        <v>172</v>
      </c>
      <c r="D1547" s="4">
        <v>40854</v>
      </c>
      <c r="E1547" s="23">
        <v>2011</v>
      </c>
      <c r="F1547" s="19">
        <v>6</v>
      </c>
      <c r="G1547" s="19">
        <f>IF(Movies[[#This Row],[rating]]=0,"",Movies[[#This Row],[rating]])</f>
        <v>6</v>
      </c>
      <c r="H1547" s="19" t="str">
        <f>IF(Movies[[#This Row],[rating]]=0,"No Rating","Rated")</f>
        <v>Rated</v>
      </c>
      <c r="I1547" s="16" t="s">
        <v>2448</v>
      </c>
      <c r="J1547" s="29" t="s">
        <v>12</v>
      </c>
      <c r="K1547" s="19">
        <v>7.5430000000000001</v>
      </c>
      <c r="L1547" s="26">
        <v>148</v>
      </c>
    </row>
    <row r="1548" spans="1:12" x14ac:dyDescent="0.3">
      <c r="A1548" s="14">
        <v>57585</v>
      </c>
      <c r="B1548" s="16" t="s">
        <v>2449</v>
      </c>
      <c r="C1548" s="16" t="s">
        <v>10</v>
      </c>
      <c r="D1548" s="4">
        <v>40680</v>
      </c>
      <c r="E1548" s="23">
        <v>2011</v>
      </c>
      <c r="F1548" s="19">
        <v>5</v>
      </c>
      <c r="G1548" s="19">
        <f>IF(Movies[[#This Row],[rating]]=0,"",Movies[[#This Row],[rating]])</f>
        <v>5</v>
      </c>
      <c r="H1548" s="19" t="str">
        <f>IF(Movies[[#This Row],[rating]]=0,"No Rating","Rated")</f>
        <v>Rated</v>
      </c>
      <c r="I1548" s="16" t="s">
        <v>2450</v>
      </c>
      <c r="J1548" s="29" t="s">
        <v>12</v>
      </c>
      <c r="K1548" s="19">
        <v>7.5229999999999997</v>
      </c>
      <c r="L1548" s="26">
        <v>190</v>
      </c>
    </row>
    <row r="1549" spans="1:12" x14ac:dyDescent="0.3">
      <c r="A1549" s="14">
        <v>70588</v>
      </c>
      <c r="B1549" s="16" t="s">
        <v>2451</v>
      </c>
      <c r="C1549" s="16" t="s">
        <v>10</v>
      </c>
      <c r="D1549" s="4">
        <v>40746</v>
      </c>
      <c r="E1549" s="23">
        <v>2011</v>
      </c>
      <c r="F1549" s="19">
        <v>6.1</v>
      </c>
      <c r="G1549" s="19">
        <f>IF(Movies[[#This Row],[rating]]=0,"",Movies[[#This Row],[rating]])</f>
        <v>6.1</v>
      </c>
      <c r="H1549" s="19" t="str">
        <f>IF(Movies[[#This Row],[rating]]=0,"No Rating","Rated")</f>
        <v>Rated</v>
      </c>
      <c r="I1549" s="16" t="s">
        <v>1205</v>
      </c>
      <c r="J1549" s="29" t="s">
        <v>12</v>
      </c>
      <c r="K1549" s="19">
        <v>7.5190000000000001</v>
      </c>
      <c r="L1549" s="26">
        <v>112</v>
      </c>
    </row>
    <row r="1550" spans="1:12" x14ac:dyDescent="0.3">
      <c r="A1550" s="14">
        <v>87368</v>
      </c>
      <c r="B1550" s="16" t="s">
        <v>2452</v>
      </c>
      <c r="C1550" s="16" t="s">
        <v>108</v>
      </c>
      <c r="D1550" s="4">
        <v>40707</v>
      </c>
      <c r="E1550" s="23">
        <v>2011</v>
      </c>
      <c r="F1550" s="19">
        <v>5.5</v>
      </c>
      <c r="G1550" s="19">
        <f>IF(Movies[[#This Row],[rating]]=0,"",Movies[[#This Row],[rating]])</f>
        <v>5.5</v>
      </c>
      <c r="H1550" s="19" t="str">
        <f>IF(Movies[[#This Row],[rating]]=0,"No Rating","Rated")</f>
        <v>Rated</v>
      </c>
      <c r="I1550" s="16" t="s">
        <v>49</v>
      </c>
      <c r="J1550" s="29" t="s">
        <v>110</v>
      </c>
      <c r="K1550" s="19">
        <v>7.4909999999999997</v>
      </c>
      <c r="L1550" s="26">
        <v>315</v>
      </c>
    </row>
    <row r="1551" spans="1:12" x14ac:dyDescent="0.3">
      <c r="A1551" s="14">
        <v>98162</v>
      </c>
      <c r="B1551" s="16" t="s">
        <v>2453</v>
      </c>
      <c r="C1551" s="16" t="s">
        <v>838</v>
      </c>
      <c r="D1551" s="4">
        <v>40828</v>
      </c>
      <c r="E1551" s="23">
        <v>2011</v>
      </c>
      <c r="F1551" s="19">
        <v>7.1</v>
      </c>
      <c r="G1551" s="19">
        <f>IF(Movies[[#This Row],[rating]]=0,"",Movies[[#This Row],[rating]])</f>
        <v>7.1</v>
      </c>
      <c r="H1551" s="19" t="str">
        <f>IF(Movies[[#This Row],[rating]]=0,"No Rating","Rated")</f>
        <v>Rated</v>
      </c>
      <c r="I1551" s="16" t="s">
        <v>735</v>
      </c>
      <c r="J1551" s="29" t="s">
        <v>110</v>
      </c>
      <c r="K1551" s="19">
        <v>7.4859999999999998</v>
      </c>
      <c r="L1551" s="26">
        <v>164</v>
      </c>
    </row>
    <row r="1552" spans="1:12" x14ac:dyDescent="0.3">
      <c r="A1552" s="14">
        <v>627394</v>
      </c>
      <c r="B1552" s="16" t="s">
        <v>2454</v>
      </c>
      <c r="C1552" s="16" t="s">
        <v>1845</v>
      </c>
      <c r="D1552" s="4">
        <v>40705</v>
      </c>
      <c r="E1552" s="23">
        <v>2011</v>
      </c>
      <c r="F1552" s="19">
        <v>7.4089999999999998</v>
      </c>
      <c r="G1552" s="19">
        <f>IF(Movies[[#This Row],[rating]]=0,"",Movies[[#This Row],[rating]])</f>
        <v>7.4089999999999998</v>
      </c>
      <c r="H1552" s="19" t="str">
        <f>IF(Movies[[#This Row],[rating]]=0,"No Rating","Rated")</f>
        <v>Rated</v>
      </c>
      <c r="I1552" s="16" t="s">
        <v>2455</v>
      </c>
      <c r="J1552" s="29" t="s">
        <v>12</v>
      </c>
      <c r="K1552" s="19">
        <v>7.4829999999999997</v>
      </c>
      <c r="L1552" s="26">
        <v>77</v>
      </c>
    </row>
    <row r="1553" spans="1:12" x14ac:dyDescent="0.3">
      <c r="A1553" s="14">
        <v>46541</v>
      </c>
      <c r="B1553" s="16" t="s">
        <v>2456</v>
      </c>
      <c r="C1553" s="16" t="s">
        <v>10</v>
      </c>
      <c r="D1553" s="4">
        <v>40633</v>
      </c>
      <c r="E1553" s="23">
        <v>2011</v>
      </c>
      <c r="F1553" s="19">
        <v>4.9000000000000004</v>
      </c>
      <c r="G1553" s="19">
        <f>IF(Movies[[#This Row],[rating]]=0,"",Movies[[#This Row],[rating]])</f>
        <v>4.9000000000000004</v>
      </c>
      <c r="H1553" s="19" t="str">
        <f>IF(Movies[[#This Row],[rating]]=0,"No Rating","Rated")</f>
        <v>Rated</v>
      </c>
      <c r="I1553" s="16" t="s">
        <v>1831</v>
      </c>
      <c r="J1553" s="29" t="s">
        <v>12</v>
      </c>
      <c r="K1553" s="19">
        <v>7.4820000000000002</v>
      </c>
      <c r="L1553" s="26">
        <v>146</v>
      </c>
    </row>
    <row r="1554" spans="1:12" x14ac:dyDescent="0.3">
      <c r="A1554" s="14">
        <v>76013</v>
      </c>
      <c r="B1554" s="16" t="s">
        <v>2457</v>
      </c>
      <c r="C1554" s="16" t="s">
        <v>51</v>
      </c>
      <c r="D1554" s="4">
        <v>40802</v>
      </c>
      <c r="E1554" s="23">
        <v>2011</v>
      </c>
      <c r="F1554" s="19">
        <v>5.9219999999999997</v>
      </c>
      <c r="G1554" s="19">
        <f>IF(Movies[[#This Row],[rating]]=0,"",Movies[[#This Row],[rating]])</f>
        <v>5.9219999999999997</v>
      </c>
      <c r="H1554" s="19" t="str">
        <f>IF(Movies[[#This Row],[rating]]=0,"No Rating","Rated")</f>
        <v>Rated</v>
      </c>
      <c r="I1554" s="16" t="s">
        <v>166</v>
      </c>
      <c r="J1554" s="29" t="s">
        <v>34</v>
      </c>
      <c r="K1554" s="19">
        <v>7.4619999999999997</v>
      </c>
      <c r="L1554" s="26">
        <v>135</v>
      </c>
    </row>
    <row r="1555" spans="1:12" x14ac:dyDescent="0.3">
      <c r="A1555" s="14">
        <v>74945</v>
      </c>
      <c r="B1555" s="16" t="s">
        <v>2458</v>
      </c>
      <c r="C1555" s="16" t="s">
        <v>108</v>
      </c>
      <c r="D1555" s="4">
        <v>40807</v>
      </c>
      <c r="E1555" s="23">
        <v>2011</v>
      </c>
      <c r="F1555" s="19">
        <v>6</v>
      </c>
      <c r="G1555" s="19">
        <f>IF(Movies[[#This Row],[rating]]=0,"",Movies[[#This Row],[rating]])</f>
        <v>6</v>
      </c>
      <c r="H1555" s="19" t="str">
        <f>IF(Movies[[#This Row],[rating]]=0,"No Rating","Rated")</f>
        <v>Rated</v>
      </c>
      <c r="I1555" s="16" t="s">
        <v>2459</v>
      </c>
      <c r="J1555" s="29" t="s">
        <v>110</v>
      </c>
      <c r="K1555" s="19">
        <v>7.4550000000000001</v>
      </c>
      <c r="L1555" s="26">
        <v>470</v>
      </c>
    </row>
    <row r="1556" spans="1:12" x14ac:dyDescent="0.3">
      <c r="A1556" s="14">
        <v>77560</v>
      </c>
      <c r="B1556" s="16" t="s">
        <v>2460</v>
      </c>
      <c r="C1556" s="16" t="s">
        <v>877</v>
      </c>
      <c r="D1556" s="4">
        <v>40794</v>
      </c>
      <c r="E1556" s="23">
        <v>2011</v>
      </c>
      <c r="F1556" s="19">
        <v>6.6</v>
      </c>
      <c r="G1556" s="19">
        <f>IF(Movies[[#This Row],[rating]]=0,"",Movies[[#This Row],[rating]])</f>
        <v>6.6</v>
      </c>
      <c r="H1556" s="19" t="str">
        <f>IF(Movies[[#This Row],[rating]]=0,"No Rating","Rated")</f>
        <v>Rated</v>
      </c>
      <c r="I1556" s="16" t="s">
        <v>2461</v>
      </c>
      <c r="J1556" s="29" t="s">
        <v>286</v>
      </c>
      <c r="K1556" s="19">
        <v>7.4409999999999998</v>
      </c>
      <c r="L1556" s="26">
        <v>197</v>
      </c>
    </row>
    <row r="1557" spans="1:12" x14ac:dyDescent="0.3">
      <c r="A1557" s="14">
        <v>56913</v>
      </c>
      <c r="B1557" s="16" t="s">
        <v>1022</v>
      </c>
      <c r="C1557" s="16" t="s">
        <v>432</v>
      </c>
      <c r="D1557" s="4">
        <v>40659</v>
      </c>
      <c r="E1557" s="23">
        <v>2011</v>
      </c>
      <c r="F1557" s="19">
        <v>4.5</v>
      </c>
      <c r="G1557" s="19">
        <f>IF(Movies[[#This Row],[rating]]=0,"",Movies[[#This Row],[rating]])</f>
        <v>4.5</v>
      </c>
      <c r="H1557" s="19" t="str">
        <f>IF(Movies[[#This Row],[rating]]=0,"No Rating","Rated")</f>
        <v>Rated</v>
      </c>
      <c r="I1557" s="16" t="s">
        <v>777</v>
      </c>
      <c r="J1557" s="29" t="s">
        <v>12</v>
      </c>
      <c r="K1557" s="19">
        <v>7.415</v>
      </c>
      <c r="L1557" s="26">
        <v>60</v>
      </c>
    </row>
    <row r="1558" spans="1:12" x14ac:dyDescent="0.3">
      <c r="A1558" s="14">
        <v>64288</v>
      </c>
      <c r="B1558" s="16" t="s">
        <v>2462</v>
      </c>
      <c r="C1558" s="16" t="s">
        <v>10</v>
      </c>
      <c r="D1558" s="4">
        <v>40669</v>
      </c>
      <c r="E1558" s="23">
        <v>2011</v>
      </c>
      <c r="F1558" s="19">
        <v>7.1</v>
      </c>
      <c r="G1558" s="19">
        <f>IF(Movies[[#This Row],[rating]]=0,"",Movies[[#This Row],[rating]])</f>
        <v>7.1</v>
      </c>
      <c r="H1558" s="19" t="str">
        <f>IF(Movies[[#This Row],[rating]]=0,"No Rating","Rated")</f>
        <v>Rated</v>
      </c>
      <c r="I1558" s="16" t="s">
        <v>329</v>
      </c>
      <c r="J1558" s="29" t="s">
        <v>12</v>
      </c>
      <c r="K1558" s="19">
        <v>7.4130000000000003</v>
      </c>
      <c r="L1558" s="26">
        <v>149</v>
      </c>
    </row>
    <row r="1559" spans="1:12" x14ac:dyDescent="0.3">
      <c r="A1559" s="14">
        <v>96944</v>
      </c>
      <c r="B1559" s="16" t="s">
        <v>2463</v>
      </c>
      <c r="C1559" s="16" t="s">
        <v>470</v>
      </c>
      <c r="D1559" s="4">
        <v>40872</v>
      </c>
      <c r="E1559" s="23">
        <v>2011</v>
      </c>
      <c r="F1559" s="19">
        <v>4.8</v>
      </c>
      <c r="G1559" s="19">
        <f>IF(Movies[[#This Row],[rating]]=0,"",Movies[[#This Row],[rating]])</f>
        <v>4.8</v>
      </c>
      <c r="H1559" s="19" t="str">
        <f>IF(Movies[[#This Row],[rating]]=0,"No Rating","Rated")</f>
        <v>Rated</v>
      </c>
      <c r="I1559" s="16" t="s">
        <v>2464</v>
      </c>
      <c r="J1559" s="29" t="s">
        <v>12</v>
      </c>
      <c r="K1559" s="19">
        <v>7.4020000000000001</v>
      </c>
      <c r="L1559" s="26">
        <v>37</v>
      </c>
    </row>
    <row r="1560" spans="1:12" x14ac:dyDescent="0.3">
      <c r="A1560" s="14">
        <v>70703</v>
      </c>
      <c r="B1560" s="16" t="s">
        <v>2465</v>
      </c>
      <c r="C1560" s="16" t="s">
        <v>10</v>
      </c>
      <c r="D1560" s="4">
        <v>40746</v>
      </c>
      <c r="E1560" s="23">
        <v>2011</v>
      </c>
      <c r="F1560" s="19">
        <v>6.3330000000000002</v>
      </c>
      <c r="G1560" s="19">
        <f>IF(Movies[[#This Row],[rating]]=0,"",Movies[[#This Row],[rating]])</f>
        <v>6.3330000000000002</v>
      </c>
      <c r="H1560" s="19" t="str">
        <f>IF(Movies[[#This Row],[rating]]=0,"No Rating","Rated")</f>
        <v>Rated</v>
      </c>
      <c r="I1560" s="16" t="s">
        <v>2466</v>
      </c>
      <c r="J1560" s="29" t="s">
        <v>12</v>
      </c>
      <c r="K1560" s="19">
        <v>7.3979999999999997</v>
      </c>
      <c r="L1560" s="26">
        <v>111</v>
      </c>
    </row>
    <row r="1561" spans="1:12" x14ac:dyDescent="0.3">
      <c r="A1561" s="14">
        <v>97795</v>
      </c>
      <c r="B1561" s="16" t="s">
        <v>2467</v>
      </c>
      <c r="C1561" s="16" t="s">
        <v>51</v>
      </c>
      <c r="D1561" s="4">
        <v>40827</v>
      </c>
      <c r="E1561" s="23">
        <v>2011</v>
      </c>
      <c r="F1561" s="19">
        <v>5.2</v>
      </c>
      <c r="G1561" s="19">
        <f>IF(Movies[[#This Row],[rating]]=0,"",Movies[[#This Row],[rating]])</f>
        <v>5.2</v>
      </c>
      <c r="H1561" s="19" t="str">
        <f>IF(Movies[[#This Row],[rating]]=0,"No Rating","Rated")</f>
        <v>Rated</v>
      </c>
      <c r="I1561" s="16" t="s">
        <v>132</v>
      </c>
      <c r="J1561" s="29" t="s">
        <v>12</v>
      </c>
      <c r="K1561" s="19">
        <v>7.3940000000000001</v>
      </c>
      <c r="L1561" s="26">
        <v>276</v>
      </c>
    </row>
    <row r="1562" spans="1:12" x14ac:dyDescent="0.3">
      <c r="A1562" s="14">
        <v>80109</v>
      </c>
      <c r="B1562" s="16" t="s">
        <v>2468</v>
      </c>
      <c r="C1562" s="16" t="s">
        <v>284</v>
      </c>
      <c r="D1562" s="4">
        <v>40814</v>
      </c>
      <c r="E1562" s="23">
        <v>2011</v>
      </c>
      <c r="F1562" s="19">
        <v>5.5659999999999998</v>
      </c>
      <c r="G1562" s="19">
        <f>IF(Movies[[#This Row],[rating]]=0,"",Movies[[#This Row],[rating]])</f>
        <v>5.5659999999999998</v>
      </c>
      <c r="H1562" s="19" t="str">
        <f>IF(Movies[[#This Row],[rating]]=0,"No Rating","Rated")</f>
        <v>Rated</v>
      </c>
      <c r="I1562" s="16" t="s">
        <v>2469</v>
      </c>
      <c r="J1562" s="29" t="s">
        <v>286</v>
      </c>
      <c r="K1562" s="19">
        <v>7.3940000000000001</v>
      </c>
      <c r="L1562" s="26">
        <v>76</v>
      </c>
    </row>
    <row r="1563" spans="1:12" x14ac:dyDescent="0.3">
      <c r="A1563" s="14">
        <v>82123</v>
      </c>
      <c r="B1563" s="16" t="s">
        <v>2470</v>
      </c>
      <c r="C1563" s="16" t="s">
        <v>2471</v>
      </c>
      <c r="D1563" s="4">
        <v>40907</v>
      </c>
      <c r="E1563" s="23">
        <v>2011</v>
      </c>
      <c r="F1563" s="19">
        <v>5.0999999999999996</v>
      </c>
      <c r="G1563" s="19">
        <f>IF(Movies[[#This Row],[rating]]=0,"",Movies[[#This Row],[rating]])</f>
        <v>5.0999999999999996</v>
      </c>
      <c r="H1563" s="19" t="str">
        <f>IF(Movies[[#This Row],[rating]]=0,"No Rating","Rated")</f>
        <v>Rated</v>
      </c>
      <c r="I1563" s="16" t="s">
        <v>2472</v>
      </c>
      <c r="J1563" s="29" t="s">
        <v>110</v>
      </c>
      <c r="K1563" s="19">
        <v>7.39</v>
      </c>
      <c r="L1563" s="26">
        <v>44</v>
      </c>
    </row>
    <row r="1564" spans="1:12" x14ac:dyDescent="0.3">
      <c r="A1564" s="14">
        <v>84449</v>
      </c>
      <c r="B1564" s="16" t="s">
        <v>2473</v>
      </c>
      <c r="C1564" s="16" t="s">
        <v>10</v>
      </c>
      <c r="D1564" s="4">
        <v>40883</v>
      </c>
      <c r="E1564" s="23">
        <v>2011</v>
      </c>
      <c r="F1564" s="19">
        <v>4.9000000000000004</v>
      </c>
      <c r="G1564" s="19">
        <f>IF(Movies[[#This Row],[rating]]=0,"",Movies[[#This Row],[rating]])</f>
        <v>4.9000000000000004</v>
      </c>
      <c r="H1564" s="19" t="str">
        <f>IF(Movies[[#This Row],[rating]]=0,"No Rating","Rated")</f>
        <v>Rated</v>
      </c>
      <c r="I1564" s="16" t="s">
        <v>2474</v>
      </c>
      <c r="J1564" s="29" t="s">
        <v>12</v>
      </c>
      <c r="K1564" s="19">
        <v>7.3869999999999996</v>
      </c>
      <c r="L1564" s="26">
        <v>86</v>
      </c>
    </row>
    <row r="1565" spans="1:12" x14ac:dyDescent="0.3">
      <c r="A1565" s="14">
        <v>79723</v>
      </c>
      <c r="B1565" s="16" t="s">
        <v>2475</v>
      </c>
      <c r="C1565" s="16" t="s">
        <v>956</v>
      </c>
      <c r="D1565" s="4">
        <v>40884</v>
      </c>
      <c r="E1565" s="23">
        <v>2011</v>
      </c>
      <c r="F1565" s="19">
        <v>6.1459999999999999</v>
      </c>
      <c r="G1565" s="19">
        <f>IF(Movies[[#This Row],[rating]]=0,"",Movies[[#This Row],[rating]])</f>
        <v>6.1459999999999999</v>
      </c>
      <c r="H1565" s="19" t="str">
        <f>IF(Movies[[#This Row],[rating]]=0,"No Rating","Rated")</f>
        <v>Rated</v>
      </c>
      <c r="I1565" s="16" t="s">
        <v>170</v>
      </c>
      <c r="J1565" s="29" t="s">
        <v>605</v>
      </c>
      <c r="K1565" s="19">
        <v>7.38</v>
      </c>
      <c r="L1565" s="26">
        <v>189</v>
      </c>
    </row>
    <row r="1566" spans="1:12" x14ac:dyDescent="0.3">
      <c r="A1566" s="14">
        <v>59238</v>
      </c>
      <c r="B1566" s="16" t="s">
        <v>2476</v>
      </c>
      <c r="C1566" s="16" t="s">
        <v>10</v>
      </c>
      <c r="D1566" s="4">
        <v>40684</v>
      </c>
      <c r="E1566" s="23">
        <v>2011</v>
      </c>
      <c r="F1566" s="19">
        <v>6.5</v>
      </c>
      <c r="G1566" s="19">
        <f>IF(Movies[[#This Row],[rating]]=0,"",Movies[[#This Row],[rating]])</f>
        <v>6.5</v>
      </c>
      <c r="H1566" s="19" t="str">
        <f>IF(Movies[[#This Row],[rating]]=0,"No Rating","Rated")</f>
        <v>Rated</v>
      </c>
      <c r="I1566" s="16" t="s">
        <v>2477</v>
      </c>
      <c r="J1566" s="29" t="s">
        <v>12</v>
      </c>
      <c r="K1566" s="19">
        <v>7.3789999999999996</v>
      </c>
      <c r="L1566" s="26">
        <v>72</v>
      </c>
    </row>
    <row r="1567" spans="1:12" x14ac:dyDescent="0.3">
      <c r="A1567" s="14">
        <v>81857</v>
      </c>
      <c r="B1567" s="16" t="s">
        <v>2478</v>
      </c>
      <c r="C1567" s="16" t="s">
        <v>2479</v>
      </c>
      <c r="D1567" s="4">
        <v>40787</v>
      </c>
      <c r="E1567" s="23">
        <v>2011</v>
      </c>
      <c r="F1567" s="19">
        <v>6.3</v>
      </c>
      <c r="G1567" s="19">
        <f>IF(Movies[[#This Row],[rating]]=0,"",Movies[[#This Row],[rating]])</f>
        <v>6.3</v>
      </c>
      <c r="H1567" s="19" t="str">
        <f>IF(Movies[[#This Row],[rating]]=0,"No Rating","Rated")</f>
        <v>Rated</v>
      </c>
      <c r="I1567" s="16" t="s">
        <v>49</v>
      </c>
      <c r="J1567" s="29" t="s">
        <v>884</v>
      </c>
      <c r="K1567" s="19">
        <v>7.3730000000000002</v>
      </c>
      <c r="L1567" s="26">
        <v>312</v>
      </c>
    </row>
    <row r="1568" spans="1:12" x14ac:dyDescent="0.3">
      <c r="A1568" s="14">
        <v>73532</v>
      </c>
      <c r="B1568" s="16" t="s">
        <v>2480</v>
      </c>
      <c r="C1568" s="16" t="s">
        <v>2481</v>
      </c>
      <c r="D1568" s="4">
        <v>40794</v>
      </c>
      <c r="E1568" s="23">
        <v>2011</v>
      </c>
      <c r="F1568" s="19">
        <v>7</v>
      </c>
      <c r="G1568" s="19">
        <f>IF(Movies[[#This Row],[rating]]=0,"",Movies[[#This Row],[rating]])</f>
        <v>7</v>
      </c>
      <c r="H1568" s="19" t="str">
        <f>IF(Movies[[#This Row],[rating]]=0,"No Rating","Rated")</f>
        <v>Rated</v>
      </c>
      <c r="I1568" s="16" t="s">
        <v>713</v>
      </c>
      <c r="J1568" s="29" t="s">
        <v>110</v>
      </c>
      <c r="K1568" s="19">
        <v>7.3650000000000002</v>
      </c>
      <c r="L1568" s="26">
        <v>433</v>
      </c>
    </row>
    <row r="1569" spans="1:12" x14ac:dyDescent="0.3">
      <c r="A1569" s="14">
        <v>95448</v>
      </c>
      <c r="B1569" s="16" t="s">
        <v>2482</v>
      </c>
      <c r="C1569" s="16" t="s">
        <v>1008</v>
      </c>
      <c r="D1569" s="4">
        <v>40842</v>
      </c>
      <c r="E1569" s="23">
        <v>2011</v>
      </c>
      <c r="F1569" s="19">
        <v>6.4</v>
      </c>
      <c r="G1569" s="19">
        <f>IF(Movies[[#This Row],[rating]]=0,"",Movies[[#This Row],[rating]])</f>
        <v>6.4</v>
      </c>
      <c r="H1569" s="19" t="str">
        <f>IF(Movies[[#This Row],[rating]]=0,"No Rating","Rated")</f>
        <v>Rated</v>
      </c>
      <c r="I1569" s="16" t="s">
        <v>49</v>
      </c>
      <c r="J1569" s="29" t="s">
        <v>110</v>
      </c>
      <c r="K1569" s="19">
        <v>7.3390000000000004</v>
      </c>
      <c r="L1569" s="26">
        <v>137</v>
      </c>
    </row>
    <row r="1570" spans="1:12" x14ac:dyDescent="0.3">
      <c r="A1570" s="14">
        <v>63849</v>
      </c>
      <c r="B1570" s="16" t="s">
        <v>2483</v>
      </c>
      <c r="C1570" s="16" t="s">
        <v>284</v>
      </c>
      <c r="D1570" s="4">
        <v>40676</v>
      </c>
      <c r="E1570" s="23">
        <v>2011</v>
      </c>
      <c r="F1570" s="19">
        <v>6.6420000000000003</v>
      </c>
      <c r="G1570" s="19">
        <f>IF(Movies[[#This Row],[rating]]=0,"",Movies[[#This Row],[rating]])</f>
        <v>6.6420000000000003</v>
      </c>
      <c r="H1570" s="19" t="str">
        <f>IF(Movies[[#This Row],[rating]]=0,"No Rating","Rated")</f>
        <v>Rated</v>
      </c>
      <c r="I1570" s="16" t="s">
        <v>713</v>
      </c>
      <c r="J1570" s="29" t="s">
        <v>286</v>
      </c>
      <c r="K1570" s="19">
        <v>7.32</v>
      </c>
      <c r="L1570" s="26">
        <v>194</v>
      </c>
    </row>
    <row r="1571" spans="1:12" x14ac:dyDescent="0.3">
      <c r="A1571" s="14">
        <v>85444</v>
      </c>
      <c r="B1571" s="16" t="s">
        <v>2484</v>
      </c>
      <c r="C1571" s="16" t="s">
        <v>51</v>
      </c>
      <c r="D1571" s="4">
        <v>40805</v>
      </c>
      <c r="E1571" s="23">
        <v>2011</v>
      </c>
      <c r="F1571" s="19">
        <v>7.6</v>
      </c>
      <c r="G1571" s="19">
        <f>IF(Movies[[#This Row],[rating]]=0,"",Movies[[#This Row],[rating]])</f>
        <v>7.6</v>
      </c>
      <c r="H1571" s="19" t="str">
        <f>IF(Movies[[#This Row],[rating]]=0,"No Rating","Rated")</f>
        <v>Rated</v>
      </c>
      <c r="I1571" s="16" t="s">
        <v>2485</v>
      </c>
      <c r="J1571" s="29" t="s">
        <v>34</v>
      </c>
      <c r="K1571" s="19">
        <v>7.319</v>
      </c>
      <c r="L1571" s="26">
        <v>128</v>
      </c>
    </row>
    <row r="1572" spans="1:12" x14ac:dyDescent="0.3">
      <c r="A1572" s="14">
        <v>45054</v>
      </c>
      <c r="B1572" s="16" t="s">
        <v>2486</v>
      </c>
      <c r="C1572" s="16" t="s">
        <v>51</v>
      </c>
      <c r="D1572" s="4">
        <v>40627</v>
      </c>
      <c r="E1572" s="23">
        <v>2011</v>
      </c>
      <c r="F1572" s="19">
        <v>5.0339999999999998</v>
      </c>
      <c r="G1572" s="19">
        <f>IF(Movies[[#This Row],[rating]]=0,"",Movies[[#This Row],[rating]])</f>
        <v>5.0339999999999998</v>
      </c>
      <c r="H1572" s="19" t="str">
        <f>IF(Movies[[#This Row],[rating]]=0,"No Rating","Rated")</f>
        <v>Rated</v>
      </c>
      <c r="I1572" s="16" t="s">
        <v>2487</v>
      </c>
      <c r="J1572" s="29" t="s">
        <v>12</v>
      </c>
      <c r="K1572" s="19">
        <v>7.3109999999999999</v>
      </c>
      <c r="L1572" s="26">
        <v>134</v>
      </c>
    </row>
    <row r="1573" spans="1:12" x14ac:dyDescent="0.3">
      <c r="A1573" s="14">
        <v>132064</v>
      </c>
      <c r="B1573" s="16" t="s">
        <v>2488</v>
      </c>
      <c r="C1573" s="16" t="s">
        <v>10</v>
      </c>
      <c r="D1573" s="4">
        <v>40780</v>
      </c>
      <c r="E1573" s="23">
        <v>2011</v>
      </c>
      <c r="F1573" s="19">
        <v>4.9000000000000004</v>
      </c>
      <c r="G1573" s="19">
        <f>IF(Movies[[#This Row],[rating]]=0,"",Movies[[#This Row],[rating]])</f>
        <v>4.9000000000000004</v>
      </c>
      <c r="H1573" s="19" t="str">
        <f>IF(Movies[[#This Row],[rating]]=0,"No Rating","Rated")</f>
        <v>Rated</v>
      </c>
      <c r="I1573" s="16" t="s">
        <v>132</v>
      </c>
      <c r="J1573" s="29" t="s">
        <v>12</v>
      </c>
      <c r="K1573" s="19">
        <v>7.2949999999999999</v>
      </c>
      <c r="L1573" s="26">
        <v>135</v>
      </c>
    </row>
    <row r="1574" spans="1:12" x14ac:dyDescent="0.3">
      <c r="A1574" s="14">
        <v>53010</v>
      </c>
      <c r="B1574" s="16" t="s">
        <v>2489</v>
      </c>
      <c r="C1574" s="16" t="s">
        <v>838</v>
      </c>
      <c r="D1574" s="4">
        <v>40548</v>
      </c>
      <c r="E1574" s="23">
        <v>2011</v>
      </c>
      <c r="F1574" s="19">
        <v>5.7</v>
      </c>
      <c r="G1574" s="19">
        <f>IF(Movies[[#This Row],[rating]]=0,"",Movies[[#This Row],[rating]])</f>
        <v>5.7</v>
      </c>
      <c r="H1574" s="19" t="str">
        <f>IF(Movies[[#This Row],[rating]]=0,"No Rating","Rated")</f>
        <v>Rated</v>
      </c>
      <c r="I1574" s="16" t="s">
        <v>273</v>
      </c>
      <c r="J1574" s="29" t="s">
        <v>110</v>
      </c>
      <c r="K1574" s="19">
        <v>7.2830000000000004</v>
      </c>
      <c r="L1574" s="26">
        <v>260</v>
      </c>
    </row>
    <row r="1575" spans="1:12" x14ac:dyDescent="0.3">
      <c r="A1575" s="14">
        <v>72744</v>
      </c>
      <c r="B1575" s="16" t="s">
        <v>2490</v>
      </c>
      <c r="C1575" s="16" t="s">
        <v>2001</v>
      </c>
      <c r="D1575" s="4">
        <v>40806</v>
      </c>
      <c r="E1575" s="23">
        <v>2011</v>
      </c>
      <c r="F1575" s="19">
        <v>7.7839999999999998</v>
      </c>
      <c r="G1575" s="19">
        <f>IF(Movies[[#This Row],[rating]]=0,"",Movies[[#This Row],[rating]])</f>
        <v>7.7839999999999998</v>
      </c>
      <c r="H1575" s="19" t="str">
        <f>IF(Movies[[#This Row],[rating]]=0,"No Rating","Rated")</f>
        <v>Rated</v>
      </c>
      <c r="I1575" s="16" t="s">
        <v>1159</v>
      </c>
      <c r="J1575" s="29" t="s">
        <v>12</v>
      </c>
      <c r="K1575" s="19">
        <v>7.28</v>
      </c>
      <c r="L1575" s="26">
        <v>104</v>
      </c>
    </row>
    <row r="1576" spans="1:12" x14ac:dyDescent="0.3">
      <c r="A1576" s="14">
        <v>83900</v>
      </c>
      <c r="B1576" s="16" t="s">
        <v>2491</v>
      </c>
      <c r="C1576" s="16" t="s">
        <v>108</v>
      </c>
      <c r="D1576" s="4">
        <v>40883</v>
      </c>
      <c r="E1576" s="23">
        <v>2011</v>
      </c>
      <c r="F1576" s="19">
        <v>5.9</v>
      </c>
      <c r="G1576" s="19">
        <f>IF(Movies[[#This Row],[rating]]=0,"",Movies[[#This Row],[rating]])</f>
        <v>5.9</v>
      </c>
      <c r="H1576" s="19" t="str">
        <f>IF(Movies[[#This Row],[rating]]=0,"No Rating","Rated")</f>
        <v>Rated</v>
      </c>
      <c r="I1576" s="16" t="s">
        <v>468</v>
      </c>
      <c r="J1576" s="29" t="s">
        <v>110</v>
      </c>
      <c r="K1576" s="19">
        <v>7.2750000000000004</v>
      </c>
      <c r="L1576" s="26">
        <v>224</v>
      </c>
    </row>
    <row r="1577" spans="1:12" x14ac:dyDescent="0.3">
      <c r="A1577" s="14">
        <v>77844</v>
      </c>
      <c r="B1577" s="16" t="s">
        <v>1353</v>
      </c>
      <c r="C1577" s="16" t="s">
        <v>956</v>
      </c>
      <c r="D1577" s="4">
        <v>40787</v>
      </c>
      <c r="E1577" s="23">
        <v>2011</v>
      </c>
      <c r="F1577" s="19">
        <v>4.9000000000000004</v>
      </c>
      <c r="G1577" s="19">
        <f>IF(Movies[[#This Row],[rating]]=0,"",Movies[[#This Row],[rating]])</f>
        <v>4.9000000000000004</v>
      </c>
      <c r="H1577" s="19" t="str">
        <f>IF(Movies[[#This Row],[rating]]=0,"No Rating","Rated")</f>
        <v>Rated</v>
      </c>
      <c r="I1577" s="16" t="s">
        <v>312</v>
      </c>
      <c r="J1577" s="29" t="s">
        <v>605</v>
      </c>
      <c r="K1577" s="19">
        <v>7.2469999999999999</v>
      </c>
      <c r="L1577" s="26">
        <v>43</v>
      </c>
    </row>
    <row r="1578" spans="1:12" x14ac:dyDescent="0.3">
      <c r="A1578" s="14">
        <v>393463</v>
      </c>
      <c r="B1578" s="16" t="s">
        <v>2492</v>
      </c>
      <c r="C1578" s="16" t="s">
        <v>108</v>
      </c>
      <c r="D1578" s="4">
        <v>40548</v>
      </c>
      <c r="E1578" s="23">
        <v>2011</v>
      </c>
      <c r="F1578" s="19">
        <v>6.3</v>
      </c>
      <c r="G1578" s="19">
        <f>IF(Movies[[#This Row],[rating]]=0,"",Movies[[#This Row],[rating]])</f>
        <v>6.3</v>
      </c>
      <c r="H1578" s="19" t="str">
        <f>IF(Movies[[#This Row],[rating]]=0,"No Rating","Rated")</f>
        <v>Rated</v>
      </c>
      <c r="I1578" s="16" t="s">
        <v>49</v>
      </c>
      <c r="J1578" s="29" t="s">
        <v>110</v>
      </c>
      <c r="K1578" s="19">
        <v>7.242</v>
      </c>
      <c r="L1578" s="26">
        <v>7</v>
      </c>
    </row>
    <row r="1579" spans="1:12" x14ac:dyDescent="0.3">
      <c r="A1579" s="14">
        <v>55680</v>
      </c>
      <c r="B1579" s="16" t="s">
        <v>2493</v>
      </c>
      <c r="C1579" s="16" t="s">
        <v>10</v>
      </c>
      <c r="D1579" s="4">
        <v>40546</v>
      </c>
      <c r="E1579" s="23">
        <v>2011</v>
      </c>
      <c r="F1579" s="19">
        <v>5.2</v>
      </c>
      <c r="G1579" s="19">
        <f>IF(Movies[[#This Row],[rating]]=0,"",Movies[[#This Row],[rating]])</f>
        <v>5.2</v>
      </c>
      <c r="H1579" s="19" t="str">
        <f>IF(Movies[[#This Row],[rating]]=0,"No Rating","Rated")</f>
        <v>Rated</v>
      </c>
      <c r="I1579" s="16" t="s">
        <v>239</v>
      </c>
      <c r="J1579" s="29" t="s">
        <v>12</v>
      </c>
      <c r="K1579" s="19">
        <v>7.2409999999999997</v>
      </c>
      <c r="L1579" s="26">
        <v>98</v>
      </c>
    </row>
    <row r="1580" spans="1:12" x14ac:dyDescent="0.3">
      <c r="A1580" s="14">
        <v>81534</v>
      </c>
      <c r="B1580" s="16" t="s">
        <v>2494</v>
      </c>
      <c r="C1580" s="16" t="s">
        <v>2495</v>
      </c>
      <c r="D1580" s="4">
        <v>40847</v>
      </c>
      <c r="E1580" s="23">
        <v>2011</v>
      </c>
      <c r="F1580" s="19">
        <v>6.6539999999999999</v>
      </c>
      <c r="G1580" s="19">
        <f>IF(Movies[[#This Row],[rating]]=0,"",Movies[[#This Row],[rating]])</f>
        <v>6.6539999999999999</v>
      </c>
      <c r="H1580" s="19" t="str">
        <f>IF(Movies[[#This Row],[rating]]=0,"No Rating","Rated")</f>
        <v>Rated</v>
      </c>
      <c r="I1580" s="16" t="s">
        <v>180</v>
      </c>
      <c r="J1580" s="29" t="s">
        <v>45</v>
      </c>
      <c r="K1580" s="19">
        <v>7.2210000000000001</v>
      </c>
      <c r="L1580" s="26">
        <v>107</v>
      </c>
    </row>
    <row r="1581" spans="1:12" x14ac:dyDescent="0.3">
      <c r="A1581" s="14">
        <v>57353</v>
      </c>
      <c r="B1581" s="16" t="s">
        <v>2496</v>
      </c>
      <c r="C1581" s="16" t="s">
        <v>10</v>
      </c>
      <c r="D1581" s="4">
        <v>40634</v>
      </c>
      <c r="E1581" s="23">
        <v>2011</v>
      </c>
      <c r="F1581" s="19">
        <v>5.3310000000000004</v>
      </c>
      <c r="G1581" s="19">
        <f>IF(Movies[[#This Row],[rating]]=0,"",Movies[[#This Row],[rating]])</f>
        <v>5.3310000000000004</v>
      </c>
      <c r="H1581" s="19" t="str">
        <f>IF(Movies[[#This Row],[rating]]=0,"No Rating","Rated")</f>
        <v>Rated</v>
      </c>
      <c r="I1581" s="16" t="s">
        <v>244</v>
      </c>
      <c r="J1581" s="29" t="s">
        <v>12</v>
      </c>
      <c r="K1581" s="19">
        <v>7.2089999999999996</v>
      </c>
      <c r="L1581" s="26">
        <v>148</v>
      </c>
    </row>
    <row r="1582" spans="1:12" x14ac:dyDescent="0.3">
      <c r="A1582" s="14">
        <v>86812</v>
      </c>
      <c r="B1582" s="16" t="s">
        <v>2497</v>
      </c>
      <c r="C1582" s="16" t="s">
        <v>10</v>
      </c>
      <c r="D1582" s="4">
        <v>40565</v>
      </c>
      <c r="E1582" s="23">
        <v>2011</v>
      </c>
      <c r="F1582" s="19">
        <v>6.282</v>
      </c>
      <c r="G1582" s="19">
        <f>IF(Movies[[#This Row],[rating]]=0,"",Movies[[#This Row],[rating]])</f>
        <v>6.282</v>
      </c>
      <c r="H1582" s="19" t="str">
        <f>IF(Movies[[#This Row],[rating]]=0,"No Rating","Rated")</f>
        <v>Rated</v>
      </c>
      <c r="I1582" s="16" t="s">
        <v>2498</v>
      </c>
      <c r="J1582" s="29" t="s">
        <v>12</v>
      </c>
      <c r="K1582" s="19">
        <v>7.1989999999999998</v>
      </c>
      <c r="L1582" s="26">
        <v>372</v>
      </c>
    </row>
    <row r="1583" spans="1:12" x14ac:dyDescent="0.3">
      <c r="A1583" s="14">
        <v>118248</v>
      </c>
      <c r="B1583" s="16" t="s">
        <v>2499</v>
      </c>
      <c r="C1583" s="16" t="s">
        <v>10</v>
      </c>
      <c r="D1583" s="4">
        <v>40829</v>
      </c>
      <c r="E1583" s="23">
        <v>2011</v>
      </c>
      <c r="F1583" s="19">
        <v>5.8</v>
      </c>
      <c r="G1583" s="19">
        <f>IF(Movies[[#This Row],[rating]]=0,"",Movies[[#This Row],[rating]])</f>
        <v>5.8</v>
      </c>
      <c r="H1583" s="19" t="str">
        <f>IF(Movies[[#This Row],[rating]]=0,"No Rating","Rated")</f>
        <v>Rated</v>
      </c>
      <c r="I1583" s="16" t="s">
        <v>134</v>
      </c>
      <c r="J1583" s="29" t="s">
        <v>12</v>
      </c>
      <c r="K1583" s="19">
        <v>7.1950000000000003</v>
      </c>
      <c r="L1583" s="26">
        <v>83</v>
      </c>
    </row>
    <row r="1584" spans="1:12" x14ac:dyDescent="0.3">
      <c r="A1584" s="14">
        <v>74505</v>
      </c>
      <c r="B1584" s="16" t="s">
        <v>2500</v>
      </c>
      <c r="C1584" s="16" t="s">
        <v>1627</v>
      </c>
      <c r="D1584" s="4">
        <v>40800</v>
      </c>
      <c r="E1584" s="23">
        <v>2011</v>
      </c>
      <c r="F1584" s="19">
        <v>5.0999999999999996</v>
      </c>
      <c r="G1584" s="19">
        <f>IF(Movies[[#This Row],[rating]]=0,"",Movies[[#This Row],[rating]])</f>
        <v>5.0999999999999996</v>
      </c>
      <c r="H1584" s="19" t="str">
        <f>IF(Movies[[#This Row],[rating]]=0,"No Rating","Rated")</f>
        <v>Rated</v>
      </c>
      <c r="I1584" s="16" t="s">
        <v>132</v>
      </c>
      <c r="J1584" s="29" t="s">
        <v>12</v>
      </c>
      <c r="K1584" s="19">
        <v>7.1689999999999996</v>
      </c>
      <c r="L1584" s="26">
        <v>230</v>
      </c>
    </row>
    <row r="1585" spans="1:12" x14ac:dyDescent="0.3">
      <c r="A1585" s="14">
        <v>97659</v>
      </c>
      <c r="B1585" s="16" t="s">
        <v>2501</v>
      </c>
      <c r="C1585" s="16" t="s">
        <v>74</v>
      </c>
      <c r="D1585" s="4">
        <v>40830</v>
      </c>
      <c r="E1585" s="23">
        <v>2011</v>
      </c>
      <c r="F1585" s="19">
        <v>8</v>
      </c>
      <c r="G1585" s="19">
        <f>IF(Movies[[#This Row],[rating]]=0,"",Movies[[#This Row],[rating]])</f>
        <v>8</v>
      </c>
      <c r="H1585" s="19" t="str">
        <f>IF(Movies[[#This Row],[rating]]=0,"No Rating","Rated")</f>
        <v>Rated</v>
      </c>
      <c r="I1585" s="16" t="s">
        <v>2297</v>
      </c>
      <c r="J1585" s="29" t="s">
        <v>34</v>
      </c>
      <c r="K1585" s="19">
        <v>7.1680000000000001</v>
      </c>
      <c r="L1585" s="26">
        <v>89</v>
      </c>
    </row>
    <row r="1586" spans="1:12" x14ac:dyDescent="0.3">
      <c r="A1586" s="14">
        <v>54557</v>
      </c>
      <c r="B1586" s="16" t="s">
        <v>2502</v>
      </c>
      <c r="C1586" s="16" t="s">
        <v>10</v>
      </c>
      <c r="D1586" s="4">
        <v>40585</v>
      </c>
      <c r="E1586" s="23">
        <v>2011</v>
      </c>
      <c r="F1586" s="19">
        <v>5.5</v>
      </c>
      <c r="G1586" s="19">
        <f>IF(Movies[[#This Row],[rating]]=0,"",Movies[[#This Row],[rating]])</f>
        <v>5.5</v>
      </c>
      <c r="H1586" s="19" t="str">
        <f>IF(Movies[[#This Row],[rating]]=0,"No Rating","Rated")</f>
        <v>Rated</v>
      </c>
      <c r="I1586" s="16" t="s">
        <v>2503</v>
      </c>
      <c r="J1586" s="29" t="s">
        <v>12</v>
      </c>
      <c r="K1586" s="19">
        <v>7.1589999999999998</v>
      </c>
      <c r="L1586" s="26">
        <v>151</v>
      </c>
    </row>
    <row r="1587" spans="1:12" x14ac:dyDescent="0.3">
      <c r="A1587" s="14">
        <v>179930</v>
      </c>
      <c r="B1587" s="16" t="s">
        <v>2504</v>
      </c>
      <c r="C1587" s="16" t="s">
        <v>144</v>
      </c>
      <c r="D1587" s="4">
        <v>40739</v>
      </c>
      <c r="E1587" s="23">
        <v>2011</v>
      </c>
      <c r="F1587" s="19">
        <v>7.3890000000000002</v>
      </c>
      <c r="G1587" s="19">
        <f>IF(Movies[[#This Row],[rating]]=0,"",Movies[[#This Row],[rating]])</f>
        <v>7.3890000000000002</v>
      </c>
      <c r="H1587" s="19" t="str">
        <f>IF(Movies[[#This Row],[rating]]=0,"No Rating","Rated")</f>
        <v>Rated</v>
      </c>
      <c r="I1587" s="16" t="s">
        <v>2505</v>
      </c>
      <c r="J1587" s="29" t="s">
        <v>146</v>
      </c>
      <c r="K1587" s="19">
        <v>7.1479999999999997</v>
      </c>
      <c r="L1587" s="26">
        <v>18</v>
      </c>
    </row>
    <row r="1588" spans="1:12" x14ac:dyDescent="0.3">
      <c r="A1588" s="14">
        <v>47760</v>
      </c>
      <c r="B1588" s="16" t="s">
        <v>2506</v>
      </c>
      <c r="C1588" s="16" t="s">
        <v>10</v>
      </c>
      <c r="D1588" s="4">
        <v>40802</v>
      </c>
      <c r="E1588" s="23">
        <v>2011</v>
      </c>
      <c r="F1588" s="19">
        <v>6.5149999999999997</v>
      </c>
      <c r="G1588" s="19">
        <f>IF(Movies[[#This Row],[rating]]=0,"",Movies[[#This Row],[rating]])</f>
        <v>6.5149999999999997</v>
      </c>
      <c r="H1588" s="19" t="str">
        <f>IF(Movies[[#This Row],[rating]]=0,"No Rating","Rated")</f>
        <v>Rated</v>
      </c>
      <c r="I1588" s="16" t="s">
        <v>33</v>
      </c>
      <c r="J1588" s="29" t="s">
        <v>12</v>
      </c>
      <c r="K1588" s="19">
        <v>7.1470000000000002</v>
      </c>
      <c r="L1588" s="26">
        <v>408</v>
      </c>
    </row>
    <row r="1589" spans="1:12" x14ac:dyDescent="0.3">
      <c r="A1589" s="14">
        <v>79070</v>
      </c>
      <c r="B1589" s="16" t="s">
        <v>2507</v>
      </c>
      <c r="C1589" s="16" t="s">
        <v>2508</v>
      </c>
      <c r="D1589" s="4">
        <v>40863</v>
      </c>
      <c r="E1589" s="23">
        <v>2011</v>
      </c>
      <c r="F1589" s="19">
        <v>6.0069999999999997</v>
      </c>
      <c r="G1589" s="19">
        <f>IF(Movies[[#This Row],[rating]]=0,"",Movies[[#This Row],[rating]])</f>
        <v>6.0069999999999997</v>
      </c>
      <c r="H1589" s="19" t="str">
        <f>IF(Movies[[#This Row],[rating]]=0,"No Rating","Rated")</f>
        <v>Rated</v>
      </c>
      <c r="I1589" s="16" t="s">
        <v>239</v>
      </c>
      <c r="J1589" s="29" t="s">
        <v>110</v>
      </c>
      <c r="K1589" s="19">
        <v>7.1440000000000001</v>
      </c>
      <c r="L1589" s="26">
        <v>144</v>
      </c>
    </row>
    <row r="1590" spans="1:12" x14ac:dyDescent="0.3">
      <c r="A1590" s="14">
        <v>58492</v>
      </c>
      <c r="B1590" s="16" t="s">
        <v>2509</v>
      </c>
      <c r="C1590" s="16" t="s">
        <v>10</v>
      </c>
      <c r="D1590" s="4">
        <v>40655</v>
      </c>
      <c r="E1590" s="23">
        <v>2011</v>
      </c>
      <c r="F1590" s="19">
        <v>6.4</v>
      </c>
      <c r="G1590" s="19">
        <f>IF(Movies[[#This Row],[rating]]=0,"",Movies[[#This Row],[rating]])</f>
        <v>6.4</v>
      </c>
      <c r="H1590" s="19" t="str">
        <f>IF(Movies[[#This Row],[rating]]=0,"No Rating","Rated")</f>
        <v>Rated</v>
      </c>
      <c r="I1590" s="16" t="s">
        <v>2510</v>
      </c>
      <c r="J1590" s="29" t="s">
        <v>12</v>
      </c>
      <c r="K1590" s="19">
        <v>7.1369999999999996</v>
      </c>
      <c r="L1590" s="26">
        <v>223</v>
      </c>
    </row>
    <row r="1591" spans="1:12" x14ac:dyDescent="0.3">
      <c r="A1591" s="14">
        <v>73562</v>
      </c>
      <c r="B1591" s="16" t="s">
        <v>2511</v>
      </c>
      <c r="C1591" s="16" t="s">
        <v>108</v>
      </c>
      <c r="D1591" s="4">
        <v>40786</v>
      </c>
      <c r="E1591" s="23">
        <v>2011</v>
      </c>
      <c r="F1591" s="19">
        <v>7</v>
      </c>
      <c r="G1591" s="19">
        <f>IF(Movies[[#This Row],[rating]]=0,"",Movies[[#This Row],[rating]])</f>
        <v>7</v>
      </c>
      <c r="H1591" s="19" t="str">
        <f>IF(Movies[[#This Row],[rating]]=0,"No Rating","Rated")</f>
        <v>Rated</v>
      </c>
      <c r="I1591" s="16" t="s">
        <v>49</v>
      </c>
      <c r="J1591" s="29" t="s">
        <v>110</v>
      </c>
      <c r="K1591" s="19">
        <v>7.1360000000000001</v>
      </c>
      <c r="L1591" s="26">
        <v>193</v>
      </c>
    </row>
    <row r="1592" spans="1:12" x14ac:dyDescent="0.3">
      <c r="A1592" s="14">
        <v>62522</v>
      </c>
      <c r="B1592" s="16" t="s">
        <v>2512</v>
      </c>
      <c r="C1592" s="16" t="s">
        <v>10</v>
      </c>
      <c r="D1592" s="4">
        <v>40683</v>
      </c>
      <c r="E1592" s="23">
        <v>2011</v>
      </c>
      <c r="F1592" s="19">
        <v>5.5</v>
      </c>
      <c r="G1592" s="19">
        <f>IF(Movies[[#This Row],[rating]]=0,"",Movies[[#This Row],[rating]])</f>
        <v>5.5</v>
      </c>
      <c r="H1592" s="19" t="str">
        <f>IF(Movies[[#This Row],[rating]]=0,"No Rating","Rated")</f>
        <v>Rated</v>
      </c>
      <c r="I1592" s="16" t="s">
        <v>161</v>
      </c>
      <c r="J1592" s="29" t="s">
        <v>12</v>
      </c>
      <c r="K1592" s="19">
        <v>7.1150000000000002</v>
      </c>
      <c r="L1592" s="26">
        <v>28</v>
      </c>
    </row>
    <row r="1593" spans="1:12" x14ac:dyDescent="0.3">
      <c r="A1593" s="14">
        <v>91550</v>
      </c>
      <c r="B1593" s="16" t="s">
        <v>2513</v>
      </c>
      <c r="C1593" s="16" t="s">
        <v>10</v>
      </c>
      <c r="D1593" s="4">
        <v>40801</v>
      </c>
      <c r="E1593" s="23">
        <v>2011</v>
      </c>
      <c r="F1593" s="19">
        <v>6.1</v>
      </c>
      <c r="G1593" s="19">
        <f>IF(Movies[[#This Row],[rating]]=0,"",Movies[[#This Row],[rating]])</f>
        <v>6.1</v>
      </c>
      <c r="H1593" s="19" t="str">
        <f>IF(Movies[[#This Row],[rating]]=0,"No Rating","Rated")</f>
        <v>Rated</v>
      </c>
      <c r="I1593" s="16" t="s">
        <v>2514</v>
      </c>
      <c r="J1593" s="29" t="s">
        <v>12</v>
      </c>
      <c r="K1593" s="19">
        <v>7.11</v>
      </c>
      <c r="L1593" s="26">
        <v>261</v>
      </c>
    </row>
    <row r="1594" spans="1:12" x14ac:dyDescent="0.3">
      <c r="A1594" s="14">
        <v>75229</v>
      </c>
      <c r="B1594" s="16" t="s">
        <v>2515</v>
      </c>
      <c r="C1594" s="16" t="s">
        <v>2516</v>
      </c>
      <c r="D1594" s="4">
        <v>40823</v>
      </c>
      <c r="E1594" s="23">
        <v>2011</v>
      </c>
      <c r="F1594" s="19">
        <v>5.8</v>
      </c>
      <c r="G1594" s="19">
        <f>IF(Movies[[#This Row],[rating]]=0,"",Movies[[#This Row],[rating]])</f>
        <v>5.8</v>
      </c>
      <c r="H1594" s="19" t="str">
        <f>IF(Movies[[#This Row],[rating]]=0,"No Rating","Rated")</f>
        <v>Rated</v>
      </c>
      <c r="I1594" s="16" t="s">
        <v>239</v>
      </c>
      <c r="J1594" s="29" t="s">
        <v>265</v>
      </c>
      <c r="K1594" s="19">
        <v>7.1079999999999997</v>
      </c>
      <c r="L1594" s="26">
        <v>147</v>
      </c>
    </row>
    <row r="1595" spans="1:12" x14ac:dyDescent="0.3">
      <c r="A1595" s="14">
        <v>78604</v>
      </c>
      <c r="B1595" s="16" t="s">
        <v>2517</v>
      </c>
      <c r="C1595" s="16" t="s">
        <v>2518</v>
      </c>
      <c r="D1595" s="4">
        <v>40800</v>
      </c>
      <c r="E1595" s="23">
        <v>2011</v>
      </c>
      <c r="F1595" s="19">
        <v>6.8</v>
      </c>
      <c r="G1595" s="19">
        <f>IF(Movies[[#This Row],[rating]]=0,"",Movies[[#This Row],[rating]])</f>
        <v>6.8</v>
      </c>
      <c r="H1595" s="19" t="str">
        <f>IF(Movies[[#This Row],[rating]]=0,"No Rating","Rated")</f>
        <v>Rated</v>
      </c>
      <c r="I1595" s="16" t="s">
        <v>49</v>
      </c>
      <c r="J1595" s="29" t="s">
        <v>286</v>
      </c>
      <c r="K1595" s="19">
        <v>7.1020000000000003</v>
      </c>
      <c r="L1595" s="26">
        <v>133</v>
      </c>
    </row>
    <row r="1596" spans="1:12" x14ac:dyDescent="0.3">
      <c r="A1596" s="14">
        <v>252674</v>
      </c>
      <c r="B1596" s="16" t="s">
        <v>2519</v>
      </c>
      <c r="C1596" s="16" t="s">
        <v>367</v>
      </c>
      <c r="D1596" s="4">
        <v>40870</v>
      </c>
      <c r="E1596" s="23">
        <v>2011</v>
      </c>
      <c r="F1596" s="19">
        <v>6.1</v>
      </c>
      <c r="G1596" s="19">
        <f>IF(Movies[[#This Row],[rating]]=0,"",Movies[[#This Row],[rating]])</f>
        <v>6.1</v>
      </c>
      <c r="H1596" s="19" t="str">
        <f>IF(Movies[[#This Row],[rating]]=0,"No Rating","Rated")</f>
        <v>Rated</v>
      </c>
      <c r="I1596" s="16" t="s">
        <v>695</v>
      </c>
      <c r="J1596" s="29" t="s">
        <v>12</v>
      </c>
      <c r="K1596" s="19">
        <v>7.101</v>
      </c>
      <c r="L1596" s="26">
        <v>76</v>
      </c>
    </row>
    <row r="1597" spans="1:12" x14ac:dyDescent="0.3">
      <c r="A1597" s="14">
        <v>73530</v>
      </c>
      <c r="B1597" s="16" t="s">
        <v>2520</v>
      </c>
      <c r="C1597" s="16" t="s">
        <v>144</v>
      </c>
      <c r="D1597" s="4">
        <v>40789</v>
      </c>
      <c r="E1597" s="23">
        <v>2011</v>
      </c>
      <c r="F1597" s="19">
        <v>6.4</v>
      </c>
      <c r="G1597" s="19">
        <f>IF(Movies[[#This Row],[rating]]=0,"",Movies[[#This Row],[rating]])</f>
        <v>6.4</v>
      </c>
      <c r="H1597" s="19" t="str">
        <f>IF(Movies[[#This Row],[rating]]=0,"No Rating","Rated")</f>
        <v>Rated</v>
      </c>
      <c r="I1597" s="16" t="s">
        <v>708</v>
      </c>
      <c r="J1597" s="29" t="s">
        <v>146</v>
      </c>
      <c r="K1597" s="19">
        <v>7.0979999999999999</v>
      </c>
      <c r="L1597" s="26">
        <v>81</v>
      </c>
    </row>
    <row r="1598" spans="1:12" x14ac:dyDescent="0.3">
      <c r="A1598" s="14">
        <v>72660</v>
      </c>
      <c r="B1598" s="16" t="s">
        <v>2521</v>
      </c>
      <c r="C1598" s="16" t="s">
        <v>84</v>
      </c>
      <c r="D1598" s="4">
        <v>40839</v>
      </c>
      <c r="E1598" s="23">
        <v>2011</v>
      </c>
      <c r="F1598" s="19">
        <v>7.7</v>
      </c>
      <c r="G1598" s="19">
        <f>IF(Movies[[#This Row],[rating]]=0,"",Movies[[#This Row],[rating]])</f>
        <v>7.7</v>
      </c>
      <c r="H1598" s="19" t="str">
        <f>IF(Movies[[#This Row],[rating]]=0,"No Rating","Rated")</f>
        <v>Rated</v>
      </c>
      <c r="I1598" s="16" t="s">
        <v>33</v>
      </c>
      <c r="J1598" s="29" t="s">
        <v>86</v>
      </c>
      <c r="K1598" s="19">
        <v>7.0890000000000004</v>
      </c>
      <c r="L1598" s="26">
        <v>229</v>
      </c>
    </row>
    <row r="1599" spans="1:12" x14ac:dyDescent="0.3">
      <c r="A1599" s="14">
        <v>63578</v>
      </c>
      <c r="B1599" s="16" t="s">
        <v>1528</v>
      </c>
      <c r="C1599" s="16" t="s">
        <v>416</v>
      </c>
      <c r="D1599" s="4">
        <v>40657</v>
      </c>
      <c r="E1599" s="23">
        <v>2011</v>
      </c>
      <c r="F1599" s="19">
        <v>6.7</v>
      </c>
      <c r="G1599" s="19">
        <f>IF(Movies[[#This Row],[rating]]=0,"",Movies[[#This Row],[rating]])</f>
        <v>6.7</v>
      </c>
      <c r="H1599" s="19" t="str">
        <f>IF(Movies[[#This Row],[rating]]=0,"No Rating","Rated")</f>
        <v>Rated</v>
      </c>
      <c r="I1599" s="16" t="s">
        <v>180</v>
      </c>
      <c r="J1599" s="29" t="s">
        <v>12</v>
      </c>
      <c r="K1599" s="19">
        <v>7.077</v>
      </c>
      <c r="L1599" s="26">
        <v>291</v>
      </c>
    </row>
    <row r="1600" spans="1:12" x14ac:dyDescent="0.3">
      <c r="A1600" s="14">
        <v>51993</v>
      </c>
      <c r="B1600" s="16" t="s">
        <v>2522</v>
      </c>
      <c r="C1600" s="16" t="s">
        <v>10</v>
      </c>
      <c r="D1600" s="4">
        <v>40725</v>
      </c>
      <c r="E1600" s="23">
        <v>2011</v>
      </c>
      <c r="F1600" s="19">
        <v>6.3</v>
      </c>
      <c r="G1600" s="19">
        <f>IF(Movies[[#This Row],[rating]]=0,"",Movies[[#This Row],[rating]])</f>
        <v>6.3</v>
      </c>
      <c r="H1600" s="19" t="str">
        <f>IF(Movies[[#This Row],[rating]]=0,"No Rating","Rated")</f>
        <v>Rated</v>
      </c>
      <c r="I1600" s="16" t="s">
        <v>180</v>
      </c>
      <c r="J1600" s="29" t="s">
        <v>12</v>
      </c>
      <c r="K1600" s="19">
        <v>7.0670000000000002</v>
      </c>
      <c r="L1600" s="26">
        <v>144</v>
      </c>
    </row>
    <row r="1601" spans="1:12" x14ac:dyDescent="0.3">
      <c r="A1601" s="14">
        <v>750145</v>
      </c>
      <c r="B1601" s="16" t="s">
        <v>2523</v>
      </c>
      <c r="C1601" s="16" t="s">
        <v>1845</v>
      </c>
      <c r="D1601" s="4">
        <v>40724</v>
      </c>
      <c r="E1601" s="23">
        <v>2011</v>
      </c>
      <c r="F1601" s="19">
        <v>5.6</v>
      </c>
      <c r="G1601" s="19">
        <f>IF(Movies[[#This Row],[rating]]=0,"",Movies[[#This Row],[rating]])</f>
        <v>5.6</v>
      </c>
      <c r="H1601" s="19" t="str">
        <f>IF(Movies[[#This Row],[rating]]=0,"No Rating","Rated")</f>
        <v>Rated</v>
      </c>
      <c r="I1601" s="16" t="s">
        <v>30</v>
      </c>
      <c r="J1601" s="29" t="s">
        <v>12</v>
      </c>
      <c r="K1601" s="19">
        <v>7.0549999999999997</v>
      </c>
      <c r="L1601" s="26">
        <v>155</v>
      </c>
    </row>
    <row r="1602" spans="1:12" x14ac:dyDescent="0.3">
      <c r="A1602" s="14">
        <v>230622</v>
      </c>
      <c r="B1602" s="16" t="s">
        <v>2524</v>
      </c>
      <c r="C1602" s="16" t="s">
        <v>144</v>
      </c>
      <c r="D1602" s="4">
        <v>40604</v>
      </c>
      <c r="E1602" s="23">
        <v>2011</v>
      </c>
      <c r="F1602" s="19">
        <v>6.4</v>
      </c>
      <c r="G1602" s="19">
        <f>IF(Movies[[#This Row],[rating]]=0,"",Movies[[#This Row],[rating]])</f>
        <v>6.4</v>
      </c>
      <c r="H1602" s="19" t="str">
        <f>IF(Movies[[#This Row],[rating]]=0,"No Rating","Rated")</f>
        <v>Rated</v>
      </c>
      <c r="I1602" s="16" t="s">
        <v>636</v>
      </c>
      <c r="J1602" s="29" t="s">
        <v>146</v>
      </c>
      <c r="K1602" s="19">
        <v>7.05</v>
      </c>
      <c r="L1602" s="26">
        <v>31</v>
      </c>
    </row>
    <row r="1603" spans="1:12" x14ac:dyDescent="0.3">
      <c r="A1603" s="14">
        <v>53101</v>
      </c>
      <c r="B1603" s="16" t="s">
        <v>2525</v>
      </c>
      <c r="C1603" s="16" t="s">
        <v>432</v>
      </c>
      <c r="D1603" s="4">
        <v>40841</v>
      </c>
      <c r="E1603" s="23">
        <v>2011</v>
      </c>
      <c r="F1603" s="19">
        <v>4.9000000000000004</v>
      </c>
      <c r="G1603" s="19">
        <f>IF(Movies[[#This Row],[rating]]=0,"",Movies[[#This Row],[rating]])</f>
        <v>4.9000000000000004</v>
      </c>
      <c r="H1603" s="19" t="str">
        <f>IF(Movies[[#This Row],[rating]]=0,"No Rating","Rated")</f>
        <v>Rated</v>
      </c>
      <c r="I1603" s="16" t="s">
        <v>175</v>
      </c>
      <c r="J1603" s="29" t="s">
        <v>12</v>
      </c>
      <c r="K1603" s="19">
        <v>7.048</v>
      </c>
      <c r="L1603" s="26">
        <v>75</v>
      </c>
    </row>
    <row r="1604" spans="1:12" x14ac:dyDescent="0.3">
      <c r="A1604" s="14">
        <v>55861</v>
      </c>
      <c r="B1604" s="16" t="s">
        <v>2526</v>
      </c>
      <c r="C1604" s="16" t="s">
        <v>10</v>
      </c>
      <c r="D1604" s="4">
        <v>40571</v>
      </c>
      <c r="E1604" s="23">
        <v>2011</v>
      </c>
      <c r="F1604" s="19">
        <v>4.4000000000000004</v>
      </c>
      <c r="G1604" s="19">
        <f>IF(Movies[[#This Row],[rating]]=0,"",Movies[[#This Row],[rating]])</f>
        <v>4.4000000000000004</v>
      </c>
      <c r="H1604" s="19" t="str">
        <f>IF(Movies[[#This Row],[rating]]=0,"No Rating","Rated")</f>
        <v>Rated</v>
      </c>
      <c r="I1604" s="16" t="s">
        <v>468</v>
      </c>
      <c r="J1604" s="29" t="s">
        <v>12</v>
      </c>
      <c r="K1604" s="19">
        <v>7.0460000000000003</v>
      </c>
      <c r="L1604" s="26">
        <v>112</v>
      </c>
    </row>
    <row r="1605" spans="1:12" x14ac:dyDescent="0.3">
      <c r="A1605" s="14">
        <v>65945</v>
      </c>
      <c r="B1605" s="16" t="s">
        <v>2527</v>
      </c>
      <c r="C1605" s="16" t="s">
        <v>669</v>
      </c>
      <c r="D1605" s="4">
        <v>40698</v>
      </c>
      <c r="E1605" s="23">
        <v>2011</v>
      </c>
      <c r="F1605" s="19">
        <v>5.2329999999999997</v>
      </c>
      <c r="G1605" s="19">
        <f>IF(Movies[[#This Row],[rating]]=0,"",Movies[[#This Row],[rating]])</f>
        <v>5.2329999999999997</v>
      </c>
      <c r="H1605" s="19" t="str">
        <f>IF(Movies[[#This Row],[rating]]=0,"No Rating","Rated")</f>
        <v>Rated</v>
      </c>
      <c r="I1605" s="16" t="s">
        <v>2528</v>
      </c>
      <c r="J1605" s="29" t="s">
        <v>12</v>
      </c>
      <c r="K1605" s="19">
        <v>7.0430000000000001</v>
      </c>
      <c r="L1605" s="26">
        <v>75</v>
      </c>
    </row>
    <row r="1606" spans="1:12" x14ac:dyDescent="0.3">
      <c r="A1606" s="14">
        <v>73943</v>
      </c>
      <c r="B1606" s="16" t="s">
        <v>2529</v>
      </c>
      <c r="C1606" s="16" t="s">
        <v>432</v>
      </c>
      <c r="D1606" s="4">
        <v>40797</v>
      </c>
      <c r="E1606" s="23">
        <v>2011</v>
      </c>
      <c r="F1606" s="19">
        <v>4.9000000000000004</v>
      </c>
      <c r="G1606" s="19">
        <f>IF(Movies[[#This Row],[rating]]=0,"",Movies[[#This Row],[rating]])</f>
        <v>4.9000000000000004</v>
      </c>
      <c r="H1606" s="19" t="str">
        <f>IF(Movies[[#This Row],[rating]]=0,"No Rating","Rated")</f>
        <v>Rated</v>
      </c>
      <c r="I1606" s="16" t="s">
        <v>148</v>
      </c>
      <c r="J1606" s="29" t="s">
        <v>12</v>
      </c>
      <c r="K1606" s="19">
        <v>7.0289999999999999</v>
      </c>
      <c r="L1606" s="26">
        <v>44</v>
      </c>
    </row>
    <row r="1607" spans="1:12" x14ac:dyDescent="0.3">
      <c r="A1607" s="14">
        <v>79000</v>
      </c>
      <c r="B1607" s="16" t="s">
        <v>2530</v>
      </c>
      <c r="C1607" s="16" t="s">
        <v>108</v>
      </c>
      <c r="D1607" s="4">
        <v>40744</v>
      </c>
      <c r="E1607" s="23">
        <v>2011</v>
      </c>
      <c r="F1607" s="19">
        <v>7.4</v>
      </c>
      <c r="G1607" s="19">
        <f>IF(Movies[[#This Row],[rating]]=0,"",Movies[[#This Row],[rating]])</f>
        <v>7.4</v>
      </c>
      <c r="H1607" s="19" t="str">
        <f>IF(Movies[[#This Row],[rating]]=0,"No Rating","Rated")</f>
        <v>Rated</v>
      </c>
      <c r="I1607" s="16" t="s">
        <v>735</v>
      </c>
      <c r="J1607" s="29" t="s">
        <v>110</v>
      </c>
      <c r="K1607" s="19">
        <v>7.0209999999999999</v>
      </c>
      <c r="L1607" s="26">
        <v>133</v>
      </c>
    </row>
    <row r="1608" spans="1:12" x14ac:dyDescent="0.3">
      <c r="A1608" s="14">
        <v>70692</v>
      </c>
      <c r="B1608" s="16" t="s">
        <v>2531</v>
      </c>
      <c r="C1608" s="16" t="s">
        <v>10</v>
      </c>
      <c r="D1608" s="4">
        <v>40574</v>
      </c>
      <c r="E1608" s="23">
        <v>2011</v>
      </c>
      <c r="F1608" s="19">
        <v>6.9</v>
      </c>
      <c r="G1608" s="19">
        <f>IF(Movies[[#This Row],[rating]]=0,"",Movies[[#This Row],[rating]])</f>
        <v>6.9</v>
      </c>
      <c r="H1608" s="19" t="str">
        <f>IF(Movies[[#This Row],[rating]]=0,"No Rating","Rated")</f>
        <v>Rated</v>
      </c>
      <c r="I1608" s="16" t="s">
        <v>398</v>
      </c>
      <c r="J1608" s="29" t="s">
        <v>12</v>
      </c>
      <c r="K1608" s="19">
        <v>7.0170000000000003</v>
      </c>
      <c r="L1608" s="26">
        <v>24</v>
      </c>
    </row>
    <row r="1609" spans="1:12" x14ac:dyDescent="0.3">
      <c r="A1609" s="14">
        <v>62934</v>
      </c>
      <c r="B1609" s="16" t="s">
        <v>2532</v>
      </c>
      <c r="C1609" s="16" t="s">
        <v>10</v>
      </c>
      <c r="D1609" s="4">
        <v>40655</v>
      </c>
      <c r="E1609" s="23">
        <v>2011</v>
      </c>
      <c r="F1609" s="19">
        <v>6.6</v>
      </c>
      <c r="G1609" s="19">
        <f>IF(Movies[[#This Row],[rating]]=0,"",Movies[[#This Row],[rating]])</f>
        <v>6.6</v>
      </c>
      <c r="H1609" s="19" t="str">
        <f>IF(Movies[[#This Row],[rating]]=0,"No Rating","Rated")</f>
        <v>Rated</v>
      </c>
      <c r="I1609" s="16" t="s">
        <v>2533</v>
      </c>
      <c r="J1609" s="29" t="s">
        <v>12</v>
      </c>
      <c r="K1609" s="19">
        <v>7.0140000000000002</v>
      </c>
      <c r="L1609" s="26">
        <v>89</v>
      </c>
    </row>
    <row r="1610" spans="1:12" x14ac:dyDescent="0.3">
      <c r="A1610" s="14">
        <v>60302</v>
      </c>
      <c r="B1610" s="16" t="s">
        <v>2534</v>
      </c>
      <c r="C1610" s="16" t="s">
        <v>1075</v>
      </c>
      <c r="D1610" s="4">
        <v>40654</v>
      </c>
      <c r="E1610" s="23">
        <v>2011</v>
      </c>
      <c r="F1610" s="19">
        <v>5</v>
      </c>
      <c r="G1610" s="19">
        <f>IF(Movies[[#This Row],[rating]]=0,"",Movies[[#This Row],[rating]])</f>
        <v>5</v>
      </c>
      <c r="H1610" s="19" t="str">
        <f>IF(Movies[[#This Row],[rating]]=0,"No Rating","Rated")</f>
        <v>Rated</v>
      </c>
      <c r="I1610" s="16" t="s">
        <v>180</v>
      </c>
      <c r="J1610" s="29" t="s">
        <v>12</v>
      </c>
      <c r="K1610" s="19">
        <v>7.0119999999999996</v>
      </c>
      <c r="L1610" s="26">
        <v>62</v>
      </c>
    </row>
    <row r="1611" spans="1:12" x14ac:dyDescent="0.3">
      <c r="A1611" s="14">
        <v>80544</v>
      </c>
      <c r="B1611" s="16" t="s">
        <v>2535</v>
      </c>
      <c r="C1611" s="16" t="s">
        <v>10</v>
      </c>
      <c r="D1611" s="4">
        <v>40867</v>
      </c>
      <c r="E1611" s="23">
        <v>2011</v>
      </c>
      <c r="F1611" s="19">
        <v>5.9</v>
      </c>
      <c r="G1611" s="19">
        <f>IF(Movies[[#This Row],[rating]]=0,"",Movies[[#This Row],[rating]])</f>
        <v>5.9</v>
      </c>
      <c r="H1611" s="19" t="str">
        <f>IF(Movies[[#This Row],[rating]]=0,"No Rating","Rated")</f>
        <v>Rated</v>
      </c>
      <c r="I1611" s="16" t="s">
        <v>2536</v>
      </c>
      <c r="J1611" s="29" t="s">
        <v>12</v>
      </c>
      <c r="K1611" s="19">
        <v>7.0060000000000002</v>
      </c>
      <c r="L1611" s="26">
        <v>59</v>
      </c>
    </row>
    <row r="1612" spans="1:12" x14ac:dyDescent="0.3">
      <c r="A1612" s="14">
        <v>77461</v>
      </c>
      <c r="B1612" s="16" t="s">
        <v>2537</v>
      </c>
      <c r="C1612" s="16" t="s">
        <v>2538</v>
      </c>
      <c r="D1612" s="4">
        <v>40800</v>
      </c>
      <c r="E1612" s="23">
        <v>2011</v>
      </c>
      <c r="F1612" s="19">
        <v>7.5</v>
      </c>
      <c r="G1612" s="19">
        <f>IF(Movies[[#This Row],[rating]]=0,"",Movies[[#This Row],[rating]])</f>
        <v>7.5</v>
      </c>
      <c r="H1612" s="19" t="str">
        <f>IF(Movies[[#This Row],[rating]]=0,"No Rating","Rated")</f>
        <v>Rated</v>
      </c>
      <c r="I1612" s="16" t="s">
        <v>713</v>
      </c>
      <c r="J1612" s="29" t="s">
        <v>1122</v>
      </c>
      <c r="K1612" s="19">
        <v>6.9809999999999999</v>
      </c>
      <c r="L1612" s="26">
        <v>197</v>
      </c>
    </row>
    <row r="1613" spans="1:12" x14ac:dyDescent="0.3">
      <c r="A1613" s="14">
        <v>87019</v>
      </c>
      <c r="B1613" s="16" t="s">
        <v>2539</v>
      </c>
      <c r="C1613" s="16" t="s">
        <v>956</v>
      </c>
      <c r="D1613" s="4">
        <v>40822</v>
      </c>
      <c r="E1613" s="23">
        <v>2011</v>
      </c>
      <c r="F1613" s="19">
        <v>5.0999999999999996</v>
      </c>
      <c r="G1613" s="19">
        <f>IF(Movies[[#This Row],[rating]]=0,"",Movies[[#This Row],[rating]])</f>
        <v>5.0999999999999996</v>
      </c>
      <c r="H1613" s="19" t="str">
        <f>IF(Movies[[#This Row],[rating]]=0,"No Rating","Rated")</f>
        <v>Rated</v>
      </c>
      <c r="I1613" s="16" t="s">
        <v>790</v>
      </c>
      <c r="J1613" s="29" t="s">
        <v>605</v>
      </c>
      <c r="K1613" s="19">
        <v>6.9720000000000004</v>
      </c>
      <c r="L1613" s="26">
        <v>52</v>
      </c>
    </row>
    <row r="1614" spans="1:12" x14ac:dyDescent="0.3">
      <c r="A1614" s="14">
        <v>200297</v>
      </c>
      <c r="B1614" s="16" t="s">
        <v>2540</v>
      </c>
      <c r="C1614" s="16" t="s">
        <v>595</v>
      </c>
      <c r="D1614" s="4">
        <v>40859</v>
      </c>
      <c r="E1614" s="23">
        <v>2011</v>
      </c>
      <c r="F1614" s="19">
        <v>4</v>
      </c>
      <c r="G1614" s="19">
        <f>IF(Movies[[#This Row],[rating]]=0,"",Movies[[#This Row],[rating]])</f>
        <v>4</v>
      </c>
      <c r="H1614" s="19" t="str">
        <f>IF(Movies[[#This Row],[rating]]=0,"No Rating","Rated")</f>
        <v>Rated</v>
      </c>
      <c r="I1614" s="16" t="s">
        <v>49</v>
      </c>
      <c r="J1614" s="29" t="s">
        <v>1033</v>
      </c>
      <c r="K1614" s="19">
        <v>6.9640000000000004</v>
      </c>
      <c r="L1614" s="26">
        <v>2</v>
      </c>
    </row>
    <row r="1615" spans="1:12" x14ac:dyDescent="0.3">
      <c r="A1615" s="14">
        <v>78854</v>
      </c>
      <c r="B1615" s="16" t="s">
        <v>2541</v>
      </c>
      <c r="C1615" s="16" t="s">
        <v>540</v>
      </c>
      <c r="D1615" s="4">
        <v>40865</v>
      </c>
      <c r="E1615" s="23">
        <v>2011</v>
      </c>
      <c r="F1615" s="19">
        <v>6.4</v>
      </c>
      <c r="G1615" s="19">
        <f>IF(Movies[[#This Row],[rating]]=0,"",Movies[[#This Row],[rating]])</f>
        <v>6.4</v>
      </c>
      <c r="H1615" s="19" t="str">
        <f>IF(Movies[[#This Row],[rating]]=0,"No Rating","Rated")</f>
        <v>Rated</v>
      </c>
      <c r="I1615" s="16" t="s">
        <v>30</v>
      </c>
      <c r="J1615" s="29" t="s">
        <v>511</v>
      </c>
      <c r="K1615" s="19">
        <v>6.9640000000000004</v>
      </c>
      <c r="L1615" s="26">
        <v>239</v>
      </c>
    </row>
    <row r="1616" spans="1:12" x14ac:dyDescent="0.3">
      <c r="A1616" s="14">
        <v>90147</v>
      </c>
      <c r="B1616" s="16" t="s">
        <v>2542</v>
      </c>
      <c r="C1616" s="16" t="s">
        <v>784</v>
      </c>
      <c r="D1616" s="4">
        <v>40836</v>
      </c>
      <c r="E1616" s="23">
        <v>2011</v>
      </c>
      <c r="F1616" s="19">
        <v>6.633</v>
      </c>
      <c r="G1616" s="19">
        <f>IF(Movies[[#This Row],[rating]]=0,"",Movies[[#This Row],[rating]])</f>
        <v>6.633</v>
      </c>
      <c r="H1616" s="19" t="str">
        <f>IF(Movies[[#This Row],[rating]]=0,"No Rating","Rated")</f>
        <v>Rated</v>
      </c>
      <c r="I1616" s="16" t="s">
        <v>230</v>
      </c>
      <c r="J1616" s="29" t="s">
        <v>534</v>
      </c>
      <c r="K1616" s="19">
        <v>6.9169999999999998</v>
      </c>
      <c r="L1616" s="26">
        <v>79</v>
      </c>
    </row>
    <row r="1617" spans="1:12" x14ac:dyDescent="0.3">
      <c r="A1617" s="14">
        <v>84170</v>
      </c>
      <c r="B1617" s="16" t="s">
        <v>2543</v>
      </c>
      <c r="C1617" s="16" t="s">
        <v>2544</v>
      </c>
      <c r="D1617" s="4">
        <v>40870</v>
      </c>
      <c r="E1617" s="23">
        <v>2011</v>
      </c>
      <c r="F1617" s="19">
        <v>7.4</v>
      </c>
      <c r="G1617" s="19">
        <f>IF(Movies[[#This Row],[rating]]=0,"",Movies[[#This Row],[rating]])</f>
        <v>7.4</v>
      </c>
      <c r="H1617" s="19" t="str">
        <f>IF(Movies[[#This Row],[rating]]=0,"No Rating","Rated")</f>
        <v>Rated</v>
      </c>
      <c r="I1617" s="16" t="s">
        <v>2545</v>
      </c>
      <c r="J1617" s="29" t="s">
        <v>12</v>
      </c>
      <c r="K1617" s="19">
        <v>6.9139999999999997</v>
      </c>
      <c r="L1617" s="26">
        <v>86</v>
      </c>
    </row>
    <row r="1618" spans="1:12" x14ac:dyDescent="0.3">
      <c r="A1618" s="14">
        <v>76543</v>
      </c>
      <c r="B1618" s="16" t="s">
        <v>2546</v>
      </c>
      <c r="C1618" s="16" t="s">
        <v>416</v>
      </c>
      <c r="D1618" s="4">
        <v>40823</v>
      </c>
      <c r="E1618" s="23">
        <v>2011</v>
      </c>
      <c r="F1618" s="19">
        <v>7.2569999999999997</v>
      </c>
      <c r="G1618" s="19">
        <f>IF(Movies[[#This Row],[rating]]=0,"",Movies[[#This Row],[rating]])</f>
        <v>7.2569999999999997</v>
      </c>
      <c r="H1618" s="19" t="str">
        <f>IF(Movies[[#This Row],[rating]]=0,"No Rating","Rated")</f>
        <v>Rated</v>
      </c>
      <c r="I1618" s="16" t="s">
        <v>33</v>
      </c>
      <c r="J1618" s="29" t="s">
        <v>12</v>
      </c>
      <c r="K1618" s="19">
        <v>6.9139999999999997</v>
      </c>
      <c r="L1618" s="26">
        <v>455</v>
      </c>
    </row>
    <row r="1619" spans="1:12" x14ac:dyDescent="0.3">
      <c r="A1619" s="14">
        <v>76815</v>
      </c>
      <c r="B1619" s="16" t="s">
        <v>2547</v>
      </c>
      <c r="C1619" s="16" t="s">
        <v>10</v>
      </c>
      <c r="D1619" s="4">
        <v>40750</v>
      </c>
      <c r="E1619" s="23">
        <v>2011</v>
      </c>
      <c r="F1619" s="19">
        <v>3.6579999999999999</v>
      </c>
      <c r="G1619" s="19">
        <f>IF(Movies[[#This Row],[rating]]=0,"",Movies[[#This Row],[rating]])</f>
        <v>3.6579999999999999</v>
      </c>
      <c r="H1619" s="19" t="str">
        <f>IF(Movies[[#This Row],[rating]]=0,"No Rating","Rated")</f>
        <v>Rated</v>
      </c>
      <c r="I1619" s="16" t="s">
        <v>30</v>
      </c>
      <c r="J1619" s="29" t="s">
        <v>12</v>
      </c>
      <c r="K1619" s="19">
        <v>6.9080000000000004</v>
      </c>
      <c r="L1619" s="26">
        <v>73</v>
      </c>
    </row>
    <row r="1620" spans="1:12" x14ac:dyDescent="0.3">
      <c r="A1620" s="14">
        <v>85033</v>
      </c>
      <c r="B1620" s="16" t="s">
        <v>2548</v>
      </c>
      <c r="C1620" s="16" t="s">
        <v>114</v>
      </c>
      <c r="D1620" s="4">
        <v>40864</v>
      </c>
      <c r="E1620" s="23">
        <v>2011</v>
      </c>
      <c r="F1620" s="19">
        <v>6.9</v>
      </c>
      <c r="G1620" s="19">
        <f>IF(Movies[[#This Row],[rating]]=0,"",Movies[[#This Row],[rating]])</f>
        <v>6.9</v>
      </c>
      <c r="H1620" s="19" t="str">
        <f>IF(Movies[[#This Row],[rating]]=0,"No Rating","Rated")</f>
        <v>Rated</v>
      </c>
      <c r="I1620" s="16" t="s">
        <v>33</v>
      </c>
      <c r="J1620" s="29" t="s">
        <v>110</v>
      </c>
      <c r="K1620" s="19">
        <v>6.8819999999999997</v>
      </c>
      <c r="L1620" s="26">
        <v>174</v>
      </c>
    </row>
    <row r="1621" spans="1:12" x14ac:dyDescent="0.3">
      <c r="A1621" s="14">
        <v>80468</v>
      </c>
      <c r="B1621" s="16" t="s">
        <v>2549</v>
      </c>
      <c r="C1621" s="16" t="s">
        <v>10</v>
      </c>
      <c r="D1621" s="4">
        <v>40647</v>
      </c>
      <c r="E1621" s="23">
        <v>2011</v>
      </c>
      <c r="F1621" s="19">
        <v>6</v>
      </c>
      <c r="G1621" s="19">
        <f>IF(Movies[[#This Row],[rating]]=0,"",Movies[[#This Row],[rating]])</f>
        <v>6</v>
      </c>
      <c r="H1621" s="19" t="str">
        <f>IF(Movies[[#This Row],[rating]]=0,"No Rating","Rated")</f>
        <v>Rated</v>
      </c>
      <c r="I1621" s="16" t="s">
        <v>2550</v>
      </c>
      <c r="J1621" s="29" t="s">
        <v>12</v>
      </c>
      <c r="K1621" s="19">
        <v>6.8760000000000003</v>
      </c>
      <c r="L1621" s="26">
        <v>105</v>
      </c>
    </row>
    <row r="1622" spans="1:12" x14ac:dyDescent="0.3">
      <c r="A1622" s="14">
        <v>207475</v>
      </c>
      <c r="B1622" s="16" t="s">
        <v>2551</v>
      </c>
      <c r="C1622" s="16" t="s">
        <v>10</v>
      </c>
      <c r="D1622" s="4">
        <v>40668</v>
      </c>
      <c r="E1622" s="23">
        <v>2011</v>
      </c>
      <c r="F1622" s="19">
        <v>4.0999999999999996</v>
      </c>
      <c r="G1622" s="19">
        <f>IF(Movies[[#This Row],[rating]]=0,"",Movies[[#This Row],[rating]])</f>
        <v>4.0999999999999996</v>
      </c>
      <c r="H1622" s="19" t="str">
        <f>IF(Movies[[#This Row],[rating]]=0,"No Rating","Rated")</f>
        <v>Rated</v>
      </c>
      <c r="I1622" s="16" t="s">
        <v>468</v>
      </c>
      <c r="J1622" s="29" t="s">
        <v>12</v>
      </c>
      <c r="K1622" s="19">
        <v>6.87</v>
      </c>
      <c r="L1622" s="26">
        <v>144</v>
      </c>
    </row>
    <row r="1623" spans="1:12" x14ac:dyDescent="0.3">
      <c r="A1623" s="14">
        <v>83880</v>
      </c>
      <c r="B1623" s="16" t="s">
        <v>2552</v>
      </c>
      <c r="C1623" s="16" t="s">
        <v>10</v>
      </c>
      <c r="D1623" s="4">
        <v>40885</v>
      </c>
      <c r="E1623" s="23">
        <v>2011</v>
      </c>
      <c r="F1623" s="19">
        <v>4.2</v>
      </c>
      <c r="G1623" s="19">
        <f>IF(Movies[[#This Row],[rating]]=0,"",Movies[[#This Row],[rating]])</f>
        <v>4.2</v>
      </c>
      <c r="H1623" s="19" t="str">
        <f>IF(Movies[[#This Row],[rating]]=0,"No Rating","Rated")</f>
        <v>Rated</v>
      </c>
      <c r="I1623" s="16" t="s">
        <v>2553</v>
      </c>
      <c r="J1623" s="29" t="s">
        <v>12</v>
      </c>
      <c r="K1623" s="19">
        <v>6.8630000000000004</v>
      </c>
      <c r="L1623" s="26">
        <v>61</v>
      </c>
    </row>
    <row r="1624" spans="1:12" x14ac:dyDescent="0.3">
      <c r="A1624" s="14">
        <v>70821</v>
      </c>
      <c r="B1624" s="16" t="s">
        <v>2554</v>
      </c>
      <c r="C1624" s="16" t="s">
        <v>432</v>
      </c>
      <c r="D1624" s="4">
        <v>40857</v>
      </c>
      <c r="E1624" s="23">
        <v>2011</v>
      </c>
      <c r="F1624" s="19">
        <v>6.1</v>
      </c>
      <c r="G1624" s="19">
        <f>IF(Movies[[#This Row],[rating]]=0,"",Movies[[#This Row],[rating]])</f>
        <v>6.1</v>
      </c>
      <c r="H1624" s="19" t="str">
        <f>IF(Movies[[#This Row],[rating]]=0,"No Rating","Rated")</f>
        <v>Rated</v>
      </c>
      <c r="I1624" s="16" t="s">
        <v>398</v>
      </c>
      <c r="J1624" s="29" t="s">
        <v>12</v>
      </c>
      <c r="K1624" s="19">
        <v>6.859</v>
      </c>
      <c r="L1624" s="26">
        <v>466</v>
      </c>
    </row>
    <row r="1625" spans="1:12" x14ac:dyDescent="0.3">
      <c r="A1625" s="14">
        <v>38540</v>
      </c>
      <c r="B1625" s="16" t="s">
        <v>2555</v>
      </c>
      <c r="C1625" s="16" t="s">
        <v>416</v>
      </c>
      <c r="D1625" s="4">
        <v>40682</v>
      </c>
      <c r="E1625" s="23">
        <v>2011</v>
      </c>
      <c r="F1625" s="19">
        <v>5.5</v>
      </c>
      <c r="G1625" s="19">
        <f>IF(Movies[[#This Row],[rating]]=0,"",Movies[[#This Row],[rating]])</f>
        <v>5.5</v>
      </c>
      <c r="H1625" s="19" t="str">
        <f>IF(Movies[[#This Row],[rating]]=0,"No Rating","Rated")</f>
        <v>Rated</v>
      </c>
      <c r="I1625" s="16" t="s">
        <v>2556</v>
      </c>
      <c r="J1625" s="29" t="s">
        <v>12</v>
      </c>
      <c r="K1625" s="19">
        <v>6.859</v>
      </c>
      <c r="L1625" s="26">
        <v>196</v>
      </c>
    </row>
    <row r="1626" spans="1:12" x14ac:dyDescent="0.3">
      <c r="A1626" s="14">
        <v>68878</v>
      </c>
      <c r="B1626" s="16" t="s">
        <v>2557</v>
      </c>
      <c r="C1626" s="16" t="s">
        <v>416</v>
      </c>
      <c r="D1626" s="4">
        <v>40718</v>
      </c>
      <c r="E1626" s="23">
        <v>2011</v>
      </c>
      <c r="F1626" s="19">
        <v>4.9000000000000004</v>
      </c>
      <c r="G1626" s="19">
        <f>IF(Movies[[#This Row],[rating]]=0,"",Movies[[#This Row],[rating]])</f>
        <v>4.9000000000000004</v>
      </c>
      <c r="H1626" s="19" t="str">
        <f>IF(Movies[[#This Row],[rating]]=0,"No Rating","Rated")</f>
        <v>Rated</v>
      </c>
      <c r="I1626" s="16" t="s">
        <v>961</v>
      </c>
      <c r="J1626" s="29" t="s">
        <v>12</v>
      </c>
      <c r="K1626" s="19">
        <v>6.8579999999999997</v>
      </c>
      <c r="L1626" s="26">
        <v>65</v>
      </c>
    </row>
    <row r="1627" spans="1:12" x14ac:dyDescent="0.3">
      <c r="A1627" s="14">
        <v>104711</v>
      </c>
      <c r="B1627" s="16" t="s">
        <v>2558</v>
      </c>
      <c r="C1627" s="16" t="s">
        <v>2559</v>
      </c>
      <c r="D1627" s="4">
        <v>40864</v>
      </c>
      <c r="E1627" s="23">
        <v>2011</v>
      </c>
      <c r="F1627" s="19">
        <v>5.9</v>
      </c>
      <c r="G1627" s="19">
        <f>IF(Movies[[#This Row],[rating]]=0,"",Movies[[#This Row],[rating]])</f>
        <v>5.9</v>
      </c>
      <c r="H1627" s="19" t="str">
        <f>IF(Movies[[#This Row],[rating]]=0,"No Rating","Rated")</f>
        <v>Rated</v>
      </c>
      <c r="I1627" s="16" t="s">
        <v>2459</v>
      </c>
      <c r="J1627" s="29" t="s">
        <v>286</v>
      </c>
      <c r="K1627" s="19">
        <v>6.8529999999999998</v>
      </c>
      <c r="L1627" s="26">
        <v>48</v>
      </c>
    </row>
    <row r="1628" spans="1:12" x14ac:dyDescent="0.3">
      <c r="A1628" s="14">
        <v>85435</v>
      </c>
      <c r="B1628" s="16" t="s">
        <v>2560</v>
      </c>
      <c r="C1628" s="16" t="s">
        <v>1233</v>
      </c>
      <c r="D1628" s="4">
        <v>40830</v>
      </c>
      <c r="E1628" s="23">
        <v>2011</v>
      </c>
      <c r="F1628" s="19">
        <v>5.7</v>
      </c>
      <c r="G1628" s="19">
        <f>IF(Movies[[#This Row],[rating]]=0,"",Movies[[#This Row],[rating]])</f>
        <v>5.7</v>
      </c>
      <c r="H1628" s="19" t="str">
        <f>IF(Movies[[#This Row],[rating]]=0,"No Rating","Rated")</f>
        <v>Rated</v>
      </c>
      <c r="I1628" s="16" t="s">
        <v>30</v>
      </c>
      <c r="J1628" s="29" t="s">
        <v>12</v>
      </c>
      <c r="K1628" s="19">
        <v>6.851</v>
      </c>
      <c r="L1628" s="26">
        <v>432</v>
      </c>
    </row>
    <row r="1629" spans="1:12" x14ac:dyDescent="0.3">
      <c r="A1629" s="14">
        <v>54093</v>
      </c>
      <c r="B1629" s="16" t="s">
        <v>2561</v>
      </c>
      <c r="C1629" s="16" t="s">
        <v>2392</v>
      </c>
      <c r="D1629" s="4">
        <v>40634</v>
      </c>
      <c r="E1629" s="23">
        <v>2011</v>
      </c>
      <c r="F1629" s="19">
        <v>6.3</v>
      </c>
      <c r="G1629" s="19">
        <f>IF(Movies[[#This Row],[rating]]=0,"",Movies[[#This Row],[rating]])</f>
        <v>6.3</v>
      </c>
      <c r="H1629" s="19" t="str">
        <f>IF(Movies[[#This Row],[rating]]=0,"No Rating","Rated")</f>
        <v>Rated</v>
      </c>
      <c r="I1629" s="16" t="s">
        <v>180</v>
      </c>
      <c r="J1629" s="29" t="s">
        <v>12</v>
      </c>
      <c r="K1629" s="19">
        <v>6.8220000000000001</v>
      </c>
      <c r="L1629" s="26">
        <v>104</v>
      </c>
    </row>
    <row r="1630" spans="1:12" x14ac:dyDescent="0.3">
      <c r="A1630" s="14">
        <v>77677</v>
      </c>
      <c r="B1630" s="16" t="s">
        <v>2562</v>
      </c>
      <c r="C1630" s="16" t="s">
        <v>10</v>
      </c>
      <c r="D1630" s="4">
        <v>40788</v>
      </c>
      <c r="E1630" s="23">
        <v>2011</v>
      </c>
      <c r="F1630" s="19">
        <v>3.9</v>
      </c>
      <c r="G1630" s="19">
        <f>IF(Movies[[#This Row],[rating]]=0,"",Movies[[#This Row],[rating]])</f>
        <v>3.9</v>
      </c>
      <c r="H1630" s="19" t="str">
        <f>IF(Movies[[#This Row],[rating]]=0,"No Rating","Rated")</f>
        <v>Rated</v>
      </c>
      <c r="I1630" s="16" t="s">
        <v>178</v>
      </c>
      <c r="J1630" s="29" t="s">
        <v>12</v>
      </c>
      <c r="K1630" s="19">
        <v>6.8209999999999997</v>
      </c>
      <c r="L1630" s="26">
        <v>73</v>
      </c>
    </row>
    <row r="1631" spans="1:12" x14ac:dyDescent="0.3">
      <c r="A1631" s="14">
        <v>66120</v>
      </c>
      <c r="B1631" s="16" t="s">
        <v>2563</v>
      </c>
      <c r="C1631" s="16" t="s">
        <v>2564</v>
      </c>
      <c r="D1631" s="4">
        <v>40736</v>
      </c>
      <c r="E1631" s="23">
        <v>2011</v>
      </c>
      <c r="F1631" s="19">
        <v>5.4</v>
      </c>
      <c r="G1631" s="19">
        <f>IF(Movies[[#This Row],[rating]]=0,"",Movies[[#This Row],[rating]])</f>
        <v>5.4</v>
      </c>
      <c r="H1631" s="19" t="str">
        <f>IF(Movies[[#This Row],[rating]]=0,"No Rating","Rated")</f>
        <v>Rated</v>
      </c>
      <c r="I1631" s="16" t="s">
        <v>166</v>
      </c>
      <c r="J1631" s="29" t="s">
        <v>110</v>
      </c>
      <c r="K1631" s="19">
        <v>6.81</v>
      </c>
      <c r="L1631" s="26">
        <v>105</v>
      </c>
    </row>
    <row r="1632" spans="1:12" x14ac:dyDescent="0.3">
      <c r="A1632" s="14">
        <v>81033</v>
      </c>
      <c r="B1632" s="16" t="s">
        <v>2565</v>
      </c>
      <c r="C1632" s="16" t="s">
        <v>432</v>
      </c>
      <c r="D1632" s="4">
        <v>40845</v>
      </c>
      <c r="E1632" s="23">
        <v>2011</v>
      </c>
      <c r="F1632" s="19">
        <v>7.2</v>
      </c>
      <c r="G1632" s="19">
        <f>IF(Movies[[#This Row],[rating]]=0,"",Movies[[#This Row],[rating]])</f>
        <v>7.2</v>
      </c>
      <c r="H1632" s="19" t="str">
        <f>IF(Movies[[#This Row],[rating]]=0,"No Rating","Rated")</f>
        <v>Rated</v>
      </c>
      <c r="I1632" s="16" t="s">
        <v>2566</v>
      </c>
      <c r="J1632" s="29" t="s">
        <v>12</v>
      </c>
      <c r="K1632" s="19">
        <v>6.8049999999999997</v>
      </c>
      <c r="L1632" s="26">
        <v>85</v>
      </c>
    </row>
    <row r="1633" spans="1:12" x14ac:dyDescent="0.3">
      <c r="A1633" s="14">
        <v>74944</v>
      </c>
      <c r="B1633" s="16" t="s">
        <v>2458</v>
      </c>
      <c r="C1633" s="16" t="s">
        <v>108</v>
      </c>
      <c r="D1633" s="4">
        <v>40800</v>
      </c>
      <c r="E1633" s="23">
        <v>2011</v>
      </c>
      <c r="F1633" s="19">
        <v>6.0220000000000002</v>
      </c>
      <c r="G1633" s="19">
        <f>IF(Movies[[#This Row],[rating]]=0,"",Movies[[#This Row],[rating]])</f>
        <v>6.0220000000000002</v>
      </c>
      <c r="H1633" s="19" t="str">
        <f>IF(Movies[[#This Row],[rating]]=0,"No Rating","Rated")</f>
        <v>Rated</v>
      </c>
      <c r="I1633" s="16" t="s">
        <v>698</v>
      </c>
      <c r="J1633" s="29" t="s">
        <v>110</v>
      </c>
      <c r="K1633" s="19">
        <v>6.8019999999999996</v>
      </c>
      <c r="L1633" s="26">
        <v>413</v>
      </c>
    </row>
    <row r="1634" spans="1:12" x14ac:dyDescent="0.3">
      <c r="A1634" s="14">
        <v>79699</v>
      </c>
      <c r="B1634" s="16" t="s">
        <v>2567</v>
      </c>
      <c r="C1634" s="16" t="s">
        <v>1627</v>
      </c>
      <c r="D1634" s="4">
        <v>40879</v>
      </c>
      <c r="E1634" s="23">
        <v>2011</v>
      </c>
      <c r="F1634" s="19">
        <v>5.5</v>
      </c>
      <c r="G1634" s="19">
        <f>IF(Movies[[#This Row],[rating]]=0,"",Movies[[#This Row],[rating]])</f>
        <v>5.5</v>
      </c>
      <c r="H1634" s="19" t="str">
        <f>IF(Movies[[#This Row],[rating]]=0,"No Rating","Rated")</f>
        <v>Rated</v>
      </c>
      <c r="I1634" s="16" t="s">
        <v>2568</v>
      </c>
      <c r="J1634" s="29" t="s">
        <v>12</v>
      </c>
      <c r="K1634" s="19">
        <v>6.7850000000000001</v>
      </c>
      <c r="L1634" s="26">
        <v>64</v>
      </c>
    </row>
    <row r="1635" spans="1:12" x14ac:dyDescent="0.3">
      <c r="A1635" s="14">
        <v>74626</v>
      </c>
      <c r="B1635" s="16" t="s">
        <v>2569</v>
      </c>
      <c r="C1635" s="16" t="s">
        <v>750</v>
      </c>
      <c r="D1635" s="4">
        <v>40788</v>
      </c>
      <c r="E1635" s="23">
        <v>2011</v>
      </c>
      <c r="F1635" s="19">
        <v>6.1</v>
      </c>
      <c r="G1635" s="19">
        <f>IF(Movies[[#This Row],[rating]]=0,"",Movies[[#This Row],[rating]])</f>
        <v>6.1</v>
      </c>
      <c r="H1635" s="19" t="str">
        <f>IF(Movies[[#This Row],[rating]]=0,"No Rating","Rated")</f>
        <v>Rated</v>
      </c>
      <c r="I1635" s="16" t="s">
        <v>496</v>
      </c>
      <c r="J1635" s="29" t="s">
        <v>553</v>
      </c>
      <c r="K1635" s="19">
        <v>6.77</v>
      </c>
      <c r="L1635" s="26">
        <v>58</v>
      </c>
    </row>
    <row r="1636" spans="1:12" x14ac:dyDescent="0.3">
      <c r="A1636" s="14">
        <v>82501</v>
      </c>
      <c r="B1636" s="16" t="s">
        <v>2570</v>
      </c>
      <c r="C1636" s="16" t="s">
        <v>2571</v>
      </c>
      <c r="D1636" s="4">
        <v>40797</v>
      </c>
      <c r="E1636" s="23">
        <v>2011</v>
      </c>
      <c r="F1636" s="19">
        <v>5.0999999999999996</v>
      </c>
      <c r="G1636" s="19">
        <f>IF(Movies[[#This Row],[rating]]=0,"",Movies[[#This Row],[rating]])</f>
        <v>5.0999999999999996</v>
      </c>
      <c r="H1636" s="19" t="str">
        <f>IF(Movies[[#This Row],[rating]]=0,"No Rating","Rated")</f>
        <v>Rated</v>
      </c>
      <c r="I1636" s="16" t="s">
        <v>971</v>
      </c>
      <c r="J1636" s="29" t="s">
        <v>110</v>
      </c>
      <c r="K1636" s="19">
        <v>6.766</v>
      </c>
      <c r="L1636" s="26">
        <v>107</v>
      </c>
    </row>
    <row r="1637" spans="1:12" x14ac:dyDescent="0.3">
      <c r="A1637" s="14">
        <v>58522</v>
      </c>
      <c r="B1637" s="16" t="s">
        <v>2572</v>
      </c>
      <c r="C1637" s="16" t="s">
        <v>540</v>
      </c>
      <c r="D1637" s="4">
        <v>40634</v>
      </c>
      <c r="E1637" s="23">
        <v>2011</v>
      </c>
      <c r="F1637" s="19">
        <v>6.9279999999999999</v>
      </c>
      <c r="G1637" s="19">
        <f>IF(Movies[[#This Row],[rating]]=0,"",Movies[[#This Row],[rating]])</f>
        <v>6.9279999999999999</v>
      </c>
      <c r="H1637" s="19" t="str">
        <f>IF(Movies[[#This Row],[rating]]=0,"No Rating","Rated")</f>
        <v>Rated</v>
      </c>
      <c r="I1637" s="16" t="s">
        <v>30</v>
      </c>
      <c r="J1637" s="29" t="s">
        <v>511</v>
      </c>
      <c r="K1637" s="19">
        <v>6.766</v>
      </c>
      <c r="L1637" s="26">
        <v>601</v>
      </c>
    </row>
    <row r="1638" spans="1:12" x14ac:dyDescent="0.3">
      <c r="A1638" s="14">
        <v>77094</v>
      </c>
      <c r="B1638" s="16" t="s">
        <v>2573</v>
      </c>
      <c r="C1638" s="16" t="s">
        <v>220</v>
      </c>
      <c r="D1638" s="4">
        <v>40836</v>
      </c>
      <c r="E1638" s="23">
        <v>2011</v>
      </c>
      <c r="F1638" s="19">
        <v>7.3</v>
      </c>
      <c r="G1638" s="19">
        <f>IF(Movies[[#This Row],[rating]]=0,"",Movies[[#This Row],[rating]])</f>
        <v>7.3</v>
      </c>
      <c r="H1638" s="19" t="str">
        <f>IF(Movies[[#This Row],[rating]]=0,"No Rating","Rated")</f>
        <v>Rated</v>
      </c>
      <c r="I1638" s="16" t="s">
        <v>49</v>
      </c>
      <c r="J1638" s="29" t="s">
        <v>222</v>
      </c>
      <c r="K1638" s="19">
        <v>6.7640000000000002</v>
      </c>
      <c r="L1638" s="26">
        <v>41</v>
      </c>
    </row>
    <row r="1639" spans="1:12" x14ac:dyDescent="0.3">
      <c r="A1639" s="14">
        <v>78478</v>
      </c>
      <c r="B1639" s="16" t="s">
        <v>2574</v>
      </c>
      <c r="C1639" s="16" t="s">
        <v>108</v>
      </c>
      <c r="D1639" s="4">
        <v>40856</v>
      </c>
      <c r="E1639" s="23">
        <v>2011</v>
      </c>
      <c r="F1639" s="19">
        <v>5.7</v>
      </c>
      <c r="G1639" s="19">
        <f>IF(Movies[[#This Row],[rating]]=0,"",Movies[[#This Row],[rating]])</f>
        <v>5.7</v>
      </c>
      <c r="H1639" s="19" t="str">
        <f>IF(Movies[[#This Row],[rating]]=0,"No Rating","Rated")</f>
        <v>Rated</v>
      </c>
      <c r="I1639" s="16" t="s">
        <v>2575</v>
      </c>
      <c r="J1639" s="29" t="s">
        <v>110</v>
      </c>
      <c r="K1639" s="19">
        <v>6.7210000000000001</v>
      </c>
      <c r="L1639" s="26">
        <v>188</v>
      </c>
    </row>
    <row r="1640" spans="1:12" x14ac:dyDescent="0.3">
      <c r="A1640" s="14">
        <v>82520</v>
      </c>
      <c r="B1640" s="16" t="s">
        <v>2576</v>
      </c>
      <c r="C1640" s="16" t="s">
        <v>10</v>
      </c>
      <c r="D1640" s="4">
        <v>40584</v>
      </c>
      <c r="E1640" s="23">
        <v>2011</v>
      </c>
      <c r="F1640" s="19">
        <v>6.4</v>
      </c>
      <c r="G1640" s="19">
        <f>IF(Movies[[#This Row],[rating]]=0,"",Movies[[#This Row],[rating]])</f>
        <v>6.4</v>
      </c>
      <c r="H1640" s="19" t="str">
        <f>IF(Movies[[#This Row],[rating]]=0,"No Rating","Rated")</f>
        <v>Rated</v>
      </c>
      <c r="I1640" s="16" t="s">
        <v>49</v>
      </c>
      <c r="J1640" s="29" t="s">
        <v>12</v>
      </c>
      <c r="K1640" s="19">
        <v>6.6959999999999997</v>
      </c>
      <c r="L1640" s="26">
        <v>3687</v>
      </c>
    </row>
    <row r="1641" spans="1:12" x14ac:dyDescent="0.3">
      <c r="A1641" s="14">
        <v>73579</v>
      </c>
      <c r="B1641" s="16" t="s">
        <v>2577</v>
      </c>
      <c r="C1641" s="16" t="s">
        <v>108</v>
      </c>
      <c r="D1641" s="4">
        <v>40772</v>
      </c>
      <c r="E1641" s="23">
        <v>2011</v>
      </c>
      <c r="F1641" s="19">
        <v>5</v>
      </c>
      <c r="G1641" s="19">
        <f>IF(Movies[[#This Row],[rating]]=0,"",Movies[[#This Row],[rating]])</f>
        <v>5</v>
      </c>
      <c r="H1641" s="19" t="str">
        <f>IF(Movies[[#This Row],[rating]]=0,"No Rating","Rated")</f>
        <v>Rated</v>
      </c>
      <c r="I1641" s="16" t="s">
        <v>30</v>
      </c>
      <c r="J1641" s="29" t="s">
        <v>110</v>
      </c>
      <c r="K1641" s="19">
        <v>6.6849999999999996</v>
      </c>
      <c r="L1641" s="26">
        <v>132</v>
      </c>
    </row>
    <row r="1642" spans="1:12" x14ac:dyDescent="0.3">
      <c r="A1642" s="14">
        <v>82099</v>
      </c>
      <c r="B1642" s="16" t="s">
        <v>2578</v>
      </c>
      <c r="C1642" s="16" t="s">
        <v>10</v>
      </c>
      <c r="D1642" s="4">
        <v>40875</v>
      </c>
      <c r="E1642" s="23">
        <v>2011</v>
      </c>
      <c r="F1642" s="19">
        <v>5.8</v>
      </c>
      <c r="G1642" s="19">
        <f>IF(Movies[[#This Row],[rating]]=0,"",Movies[[#This Row],[rating]])</f>
        <v>5.8</v>
      </c>
      <c r="H1642" s="19" t="str">
        <f>IF(Movies[[#This Row],[rating]]=0,"No Rating","Rated")</f>
        <v>Rated</v>
      </c>
      <c r="I1642" s="16" t="s">
        <v>847</v>
      </c>
      <c r="J1642" s="29" t="s">
        <v>12</v>
      </c>
      <c r="K1642" s="19">
        <v>6.6790000000000003</v>
      </c>
      <c r="L1642" s="26">
        <v>102</v>
      </c>
    </row>
    <row r="1643" spans="1:12" x14ac:dyDescent="0.3">
      <c r="A1643" s="14">
        <v>155776</v>
      </c>
      <c r="B1643" s="16" t="s">
        <v>2579</v>
      </c>
      <c r="C1643" s="16" t="s">
        <v>1845</v>
      </c>
      <c r="D1643" s="4">
        <v>40674</v>
      </c>
      <c r="E1643" s="23">
        <v>2011</v>
      </c>
      <c r="F1643" s="19">
        <v>7.1</v>
      </c>
      <c r="G1643" s="19">
        <f>IF(Movies[[#This Row],[rating]]=0,"",Movies[[#This Row],[rating]])</f>
        <v>7.1</v>
      </c>
      <c r="H1643" s="19" t="str">
        <f>IF(Movies[[#This Row],[rating]]=0,"No Rating","Rated")</f>
        <v>Rated</v>
      </c>
      <c r="I1643" s="16" t="s">
        <v>2580</v>
      </c>
      <c r="J1643" s="29" t="s">
        <v>12</v>
      </c>
      <c r="K1643" s="19">
        <v>6.6779999999999999</v>
      </c>
      <c r="L1643" s="26">
        <v>16</v>
      </c>
    </row>
    <row r="1644" spans="1:12" x14ac:dyDescent="0.3">
      <c r="A1644" s="14">
        <v>91070</v>
      </c>
      <c r="B1644" s="16" t="s">
        <v>2581</v>
      </c>
      <c r="C1644" s="16" t="s">
        <v>172</v>
      </c>
      <c r="D1644" s="4">
        <v>40712</v>
      </c>
      <c r="E1644" s="23">
        <v>2011</v>
      </c>
      <c r="F1644" s="19">
        <v>5.5</v>
      </c>
      <c r="G1644" s="19">
        <f>IF(Movies[[#This Row],[rating]]=0,"",Movies[[#This Row],[rating]])</f>
        <v>5.5</v>
      </c>
      <c r="H1644" s="19" t="str">
        <f>IF(Movies[[#This Row],[rating]]=0,"No Rating","Rated")</f>
        <v>Rated</v>
      </c>
      <c r="I1644" s="16" t="s">
        <v>197</v>
      </c>
      <c r="J1644" s="29" t="s">
        <v>12</v>
      </c>
      <c r="K1644" s="19">
        <v>6.6669999999999998</v>
      </c>
      <c r="L1644" s="26">
        <v>145</v>
      </c>
    </row>
    <row r="1645" spans="1:12" x14ac:dyDescent="0.3">
      <c r="A1645" s="14">
        <v>73290</v>
      </c>
      <c r="B1645" s="16" t="s">
        <v>2582</v>
      </c>
      <c r="C1645" s="16" t="s">
        <v>284</v>
      </c>
      <c r="D1645" s="4">
        <v>40794</v>
      </c>
      <c r="E1645" s="23">
        <v>2011</v>
      </c>
      <c r="F1645" s="19">
        <v>5.2</v>
      </c>
      <c r="G1645" s="19">
        <f>IF(Movies[[#This Row],[rating]]=0,"",Movies[[#This Row],[rating]])</f>
        <v>5.2</v>
      </c>
      <c r="H1645" s="19" t="str">
        <f>IF(Movies[[#This Row],[rating]]=0,"No Rating","Rated")</f>
        <v>Rated</v>
      </c>
      <c r="I1645" s="16" t="s">
        <v>132</v>
      </c>
      <c r="J1645" s="29" t="s">
        <v>12</v>
      </c>
      <c r="K1645" s="19">
        <v>6.649</v>
      </c>
      <c r="L1645" s="26">
        <v>95</v>
      </c>
    </row>
    <row r="1646" spans="1:12" x14ac:dyDescent="0.3">
      <c r="A1646" s="14">
        <v>85349</v>
      </c>
      <c r="B1646" s="16" t="s">
        <v>2583</v>
      </c>
      <c r="C1646" s="16" t="s">
        <v>144</v>
      </c>
      <c r="D1646" s="4">
        <v>40677</v>
      </c>
      <c r="E1646" s="23">
        <v>2011</v>
      </c>
      <c r="F1646" s="19">
        <v>4.7</v>
      </c>
      <c r="G1646" s="19">
        <f>IF(Movies[[#This Row],[rating]]=0,"",Movies[[#This Row],[rating]])</f>
        <v>4.7</v>
      </c>
      <c r="H1646" s="19" t="str">
        <f>IF(Movies[[#This Row],[rating]]=0,"No Rating","Rated")</f>
        <v>Rated</v>
      </c>
      <c r="I1646" s="16" t="s">
        <v>468</v>
      </c>
      <c r="J1646" s="29" t="s">
        <v>146</v>
      </c>
      <c r="K1646" s="19">
        <v>6.6340000000000003</v>
      </c>
      <c r="L1646" s="26">
        <v>36</v>
      </c>
    </row>
    <row r="1647" spans="1:12" x14ac:dyDescent="0.3">
      <c r="A1647" s="14">
        <v>79582</v>
      </c>
      <c r="B1647" s="16" t="s">
        <v>2584</v>
      </c>
      <c r="C1647" s="16" t="s">
        <v>10</v>
      </c>
      <c r="D1647" s="4">
        <v>40806</v>
      </c>
      <c r="E1647" s="23">
        <v>2011</v>
      </c>
      <c r="F1647" s="19">
        <v>3</v>
      </c>
      <c r="G1647" s="19">
        <f>IF(Movies[[#This Row],[rating]]=0,"",Movies[[#This Row],[rating]])</f>
        <v>3</v>
      </c>
      <c r="H1647" s="19" t="str">
        <f>IF(Movies[[#This Row],[rating]]=0,"No Rating","Rated")</f>
        <v>Rated</v>
      </c>
      <c r="I1647" s="16" t="s">
        <v>2585</v>
      </c>
      <c r="J1647" s="29" t="s">
        <v>12</v>
      </c>
      <c r="K1647" s="19">
        <v>6.6180000000000003</v>
      </c>
      <c r="L1647" s="26">
        <v>30</v>
      </c>
    </row>
    <row r="1648" spans="1:12" x14ac:dyDescent="0.3">
      <c r="A1648" s="14">
        <v>91759</v>
      </c>
      <c r="B1648" s="16" t="s">
        <v>2586</v>
      </c>
      <c r="C1648" s="16" t="s">
        <v>784</v>
      </c>
      <c r="D1648" s="4">
        <v>40906</v>
      </c>
      <c r="E1648" s="23">
        <v>2011</v>
      </c>
      <c r="F1648" s="19">
        <v>6.4</v>
      </c>
      <c r="G1648" s="19">
        <f>IF(Movies[[#This Row],[rating]]=0,"",Movies[[#This Row],[rating]])</f>
        <v>6.4</v>
      </c>
      <c r="H1648" s="19" t="str">
        <f>IF(Movies[[#This Row],[rating]]=0,"No Rating","Rated")</f>
        <v>Rated</v>
      </c>
      <c r="I1648" s="16" t="s">
        <v>71</v>
      </c>
      <c r="J1648" s="29" t="s">
        <v>534</v>
      </c>
      <c r="K1648" s="19">
        <v>6.6139999999999999</v>
      </c>
      <c r="L1648" s="26">
        <v>9</v>
      </c>
    </row>
    <row r="1649" spans="1:12" x14ac:dyDescent="0.3">
      <c r="A1649" s="14">
        <v>203912</v>
      </c>
      <c r="B1649" s="16" t="s">
        <v>2587</v>
      </c>
      <c r="C1649" s="16" t="s">
        <v>416</v>
      </c>
      <c r="D1649" s="4">
        <v>40619</v>
      </c>
      <c r="E1649" s="23">
        <v>2011</v>
      </c>
      <c r="F1649" s="19">
        <v>8</v>
      </c>
      <c r="G1649" s="19">
        <f>IF(Movies[[#This Row],[rating]]=0,"",Movies[[#This Row],[rating]])</f>
        <v>8</v>
      </c>
      <c r="H1649" s="19" t="str">
        <f>IF(Movies[[#This Row],[rating]]=0,"No Rating","Rated")</f>
        <v>Rated</v>
      </c>
      <c r="I1649" s="16" t="s">
        <v>575</v>
      </c>
      <c r="J1649" s="29" t="s">
        <v>12</v>
      </c>
      <c r="K1649" s="19">
        <v>6.6050000000000004</v>
      </c>
      <c r="L1649" s="26">
        <v>78</v>
      </c>
    </row>
    <row r="1650" spans="1:12" x14ac:dyDescent="0.3">
      <c r="A1650" s="14">
        <v>84155</v>
      </c>
      <c r="B1650" s="16" t="s">
        <v>2588</v>
      </c>
      <c r="C1650" s="16" t="s">
        <v>144</v>
      </c>
      <c r="D1650" s="4">
        <v>40621</v>
      </c>
      <c r="E1650" s="23">
        <v>2011</v>
      </c>
      <c r="F1650" s="19">
        <v>8.1</v>
      </c>
      <c r="G1650" s="19">
        <f>IF(Movies[[#This Row],[rating]]=0,"",Movies[[#This Row],[rating]])</f>
        <v>8.1</v>
      </c>
      <c r="H1650" s="19" t="str">
        <f>IF(Movies[[#This Row],[rating]]=0,"No Rating","Rated")</f>
        <v>Rated</v>
      </c>
      <c r="I1650" s="16" t="s">
        <v>2589</v>
      </c>
      <c r="J1650" s="29" t="s">
        <v>146</v>
      </c>
      <c r="K1650" s="19">
        <v>6.6020000000000003</v>
      </c>
      <c r="L1650" s="26">
        <v>10</v>
      </c>
    </row>
    <row r="1651" spans="1:12" x14ac:dyDescent="0.3">
      <c r="A1651" s="14">
        <v>105945</v>
      </c>
      <c r="B1651" s="16" t="s">
        <v>2590</v>
      </c>
      <c r="C1651" s="16" t="s">
        <v>10</v>
      </c>
      <c r="D1651" s="4">
        <v>40700</v>
      </c>
      <c r="E1651" s="23">
        <v>2011</v>
      </c>
      <c r="F1651" s="19">
        <v>6.149</v>
      </c>
      <c r="G1651" s="19">
        <f>IF(Movies[[#This Row],[rating]]=0,"",Movies[[#This Row],[rating]])</f>
        <v>6.149</v>
      </c>
      <c r="H1651" s="19" t="str">
        <f>IF(Movies[[#This Row],[rating]]=0,"No Rating","Rated")</f>
        <v>Rated</v>
      </c>
      <c r="I1651" s="16" t="s">
        <v>2591</v>
      </c>
      <c r="J1651" s="29" t="s">
        <v>12</v>
      </c>
      <c r="K1651" s="19">
        <v>6.577</v>
      </c>
      <c r="L1651" s="26">
        <v>74</v>
      </c>
    </row>
    <row r="1652" spans="1:12" x14ac:dyDescent="0.3">
      <c r="A1652" s="14">
        <v>64835</v>
      </c>
      <c r="B1652" s="16" t="s">
        <v>2592</v>
      </c>
      <c r="C1652" s="16" t="s">
        <v>2389</v>
      </c>
      <c r="D1652" s="4">
        <v>40683</v>
      </c>
      <c r="E1652" s="23">
        <v>2011</v>
      </c>
      <c r="F1652" s="19">
        <v>6.9</v>
      </c>
      <c r="G1652" s="19">
        <f>IF(Movies[[#This Row],[rating]]=0,"",Movies[[#This Row],[rating]])</f>
        <v>6.9</v>
      </c>
      <c r="H1652" s="19" t="str">
        <f>IF(Movies[[#This Row],[rating]]=0,"No Rating","Rated")</f>
        <v>Rated</v>
      </c>
      <c r="I1652" s="16" t="s">
        <v>49</v>
      </c>
      <c r="J1652" s="29" t="s">
        <v>511</v>
      </c>
      <c r="K1652" s="19">
        <v>6.5759999999999996</v>
      </c>
      <c r="L1652" s="26">
        <v>86</v>
      </c>
    </row>
    <row r="1653" spans="1:12" x14ac:dyDescent="0.3">
      <c r="A1653" s="14">
        <v>145312</v>
      </c>
      <c r="B1653" s="16" t="s">
        <v>2593</v>
      </c>
      <c r="C1653" s="16" t="s">
        <v>432</v>
      </c>
      <c r="D1653" s="4">
        <v>40766</v>
      </c>
      <c r="E1653" s="23">
        <v>2011</v>
      </c>
      <c r="F1653" s="19">
        <v>6.3</v>
      </c>
      <c r="G1653" s="19">
        <f>IF(Movies[[#This Row],[rating]]=0,"",Movies[[#This Row],[rating]])</f>
        <v>6.3</v>
      </c>
      <c r="H1653" s="19" t="str">
        <f>IF(Movies[[#This Row],[rating]]=0,"No Rating","Rated")</f>
        <v>Rated</v>
      </c>
      <c r="I1653" s="16" t="s">
        <v>2594</v>
      </c>
      <c r="J1653" s="29" t="s">
        <v>12</v>
      </c>
      <c r="K1653" s="19">
        <v>6.5670000000000002</v>
      </c>
      <c r="L1653" s="26">
        <v>99</v>
      </c>
    </row>
    <row r="1654" spans="1:12" x14ac:dyDescent="0.3">
      <c r="A1654" s="14">
        <v>79643</v>
      </c>
      <c r="B1654" s="16" t="s">
        <v>2595</v>
      </c>
      <c r="C1654" s="16" t="s">
        <v>540</v>
      </c>
      <c r="D1654" s="4">
        <v>40870</v>
      </c>
      <c r="E1654" s="23">
        <v>2011</v>
      </c>
      <c r="F1654" s="19">
        <v>6.3079999999999998</v>
      </c>
      <c r="G1654" s="19">
        <f>IF(Movies[[#This Row],[rating]]=0,"",Movies[[#This Row],[rating]])</f>
        <v>6.3079999999999998</v>
      </c>
      <c r="H1654" s="19" t="str">
        <f>IF(Movies[[#This Row],[rating]]=0,"No Rating","Rated")</f>
        <v>Rated</v>
      </c>
      <c r="I1654" s="16" t="s">
        <v>30</v>
      </c>
      <c r="J1654" s="29" t="s">
        <v>511</v>
      </c>
      <c r="K1654" s="19">
        <v>6.5570000000000004</v>
      </c>
      <c r="L1654" s="26">
        <v>356</v>
      </c>
    </row>
    <row r="1655" spans="1:12" x14ac:dyDescent="0.3">
      <c r="A1655" s="14">
        <v>134683</v>
      </c>
      <c r="B1655" s="16" t="s">
        <v>2596</v>
      </c>
      <c r="C1655" s="16" t="s">
        <v>416</v>
      </c>
      <c r="D1655" s="4">
        <v>40725</v>
      </c>
      <c r="E1655" s="23">
        <v>2011</v>
      </c>
      <c r="F1655" s="19">
        <v>7.9</v>
      </c>
      <c r="G1655" s="19">
        <f>IF(Movies[[#This Row],[rating]]=0,"",Movies[[#This Row],[rating]])</f>
        <v>7.9</v>
      </c>
      <c r="H1655" s="19" t="str">
        <f>IF(Movies[[#This Row],[rating]]=0,"No Rating","Rated")</f>
        <v>Rated</v>
      </c>
      <c r="I1655" s="16" t="s">
        <v>1348</v>
      </c>
      <c r="J1655" s="29" t="s">
        <v>12</v>
      </c>
      <c r="K1655" s="19">
        <v>6.5529999999999999</v>
      </c>
      <c r="L1655" s="26">
        <v>7</v>
      </c>
    </row>
    <row r="1656" spans="1:12" x14ac:dyDescent="0.3">
      <c r="A1656" s="14">
        <v>79745</v>
      </c>
      <c r="B1656" s="16" t="s">
        <v>2597</v>
      </c>
      <c r="C1656" s="16" t="s">
        <v>2598</v>
      </c>
      <c r="D1656" s="4">
        <v>40837</v>
      </c>
      <c r="E1656" s="23">
        <v>2011</v>
      </c>
      <c r="F1656" s="19">
        <v>6.8</v>
      </c>
      <c r="G1656" s="19">
        <f>IF(Movies[[#This Row],[rating]]=0,"",Movies[[#This Row],[rating]])</f>
        <v>6.8</v>
      </c>
      <c r="H1656" s="19" t="str">
        <f>IF(Movies[[#This Row],[rating]]=0,"No Rating","Rated")</f>
        <v>Rated</v>
      </c>
      <c r="I1656" s="16" t="s">
        <v>189</v>
      </c>
      <c r="J1656" s="29" t="s">
        <v>34</v>
      </c>
      <c r="K1656" s="19">
        <v>6.5389999999999997</v>
      </c>
      <c r="L1656" s="26">
        <v>99</v>
      </c>
    </row>
    <row r="1657" spans="1:12" x14ac:dyDescent="0.3">
      <c r="A1657" s="14">
        <v>77175</v>
      </c>
      <c r="B1657" s="16" t="s">
        <v>2599</v>
      </c>
      <c r="C1657" s="16" t="s">
        <v>94</v>
      </c>
      <c r="D1657" s="4">
        <v>40744</v>
      </c>
      <c r="E1657" s="23">
        <v>2011</v>
      </c>
      <c r="F1657" s="19">
        <v>6</v>
      </c>
      <c r="G1657" s="19">
        <f>IF(Movies[[#This Row],[rating]]=0,"",Movies[[#This Row],[rating]])</f>
        <v>6</v>
      </c>
      <c r="H1657" s="19" t="str">
        <f>IF(Movies[[#This Row],[rating]]=0,"No Rating","Rated")</f>
        <v>Rated</v>
      </c>
      <c r="I1657" s="16" t="s">
        <v>2600</v>
      </c>
      <c r="J1657" s="29" t="s">
        <v>96</v>
      </c>
      <c r="K1657" s="19">
        <v>6.5140000000000002</v>
      </c>
      <c r="L1657" s="26">
        <v>81</v>
      </c>
    </row>
    <row r="1658" spans="1:12" x14ac:dyDescent="0.3">
      <c r="A1658" s="14">
        <v>74860</v>
      </c>
      <c r="B1658" s="16" t="s">
        <v>2601</v>
      </c>
      <c r="C1658" s="16" t="s">
        <v>94</v>
      </c>
      <c r="D1658" s="4">
        <v>40703</v>
      </c>
      <c r="E1658" s="23">
        <v>2011</v>
      </c>
      <c r="F1658" s="19">
        <v>6.2</v>
      </c>
      <c r="G1658" s="19">
        <f>IF(Movies[[#This Row],[rating]]=0,"",Movies[[#This Row],[rating]])</f>
        <v>6.2</v>
      </c>
      <c r="H1658" s="19" t="str">
        <f>IF(Movies[[#This Row],[rating]]=0,"No Rating","Rated")</f>
        <v>Rated</v>
      </c>
      <c r="I1658" s="16" t="s">
        <v>2602</v>
      </c>
      <c r="J1658" s="29" t="s">
        <v>96</v>
      </c>
      <c r="K1658" s="19">
        <v>6.5140000000000002</v>
      </c>
      <c r="L1658" s="26">
        <v>80</v>
      </c>
    </row>
    <row r="1659" spans="1:12" x14ac:dyDescent="0.3">
      <c r="A1659" s="14">
        <v>63831</v>
      </c>
      <c r="B1659" s="16" t="s">
        <v>2603</v>
      </c>
      <c r="C1659" s="16" t="s">
        <v>2604</v>
      </c>
      <c r="D1659" s="4">
        <v>40681</v>
      </c>
      <c r="E1659" s="23">
        <v>2011</v>
      </c>
      <c r="F1659" s="19">
        <v>7.1</v>
      </c>
      <c r="G1659" s="19">
        <f>IF(Movies[[#This Row],[rating]]=0,"",Movies[[#This Row],[rating]])</f>
        <v>7.1</v>
      </c>
      <c r="H1659" s="19" t="str">
        <f>IF(Movies[[#This Row],[rating]]=0,"No Rating","Rated")</f>
        <v>Rated</v>
      </c>
      <c r="I1659" s="16" t="s">
        <v>49</v>
      </c>
      <c r="J1659" s="29" t="s">
        <v>110</v>
      </c>
      <c r="K1659" s="19">
        <v>6.51</v>
      </c>
      <c r="L1659" s="26">
        <v>424</v>
      </c>
    </row>
    <row r="1660" spans="1:12" x14ac:dyDescent="0.3">
      <c r="A1660" s="14">
        <v>54320</v>
      </c>
      <c r="B1660" s="16" t="s">
        <v>2605</v>
      </c>
      <c r="C1660" s="16" t="s">
        <v>10</v>
      </c>
      <c r="D1660" s="4">
        <v>40576</v>
      </c>
      <c r="E1660" s="23">
        <v>2011</v>
      </c>
      <c r="F1660" s="19">
        <v>5.4</v>
      </c>
      <c r="G1660" s="19">
        <f>IF(Movies[[#This Row],[rating]]=0,"",Movies[[#This Row],[rating]])</f>
        <v>5.4</v>
      </c>
      <c r="H1660" s="19" t="str">
        <f>IF(Movies[[#This Row],[rating]]=0,"No Rating","Rated")</f>
        <v>Rated</v>
      </c>
      <c r="I1660" s="16" t="s">
        <v>1897</v>
      </c>
      <c r="J1660" s="29" t="s">
        <v>12</v>
      </c>
      <c r="K1660" s="19">
        <v>6.5039999999999996</v>
      </c>
      <c r="L1660" s="26">
        <v>197</v>
      </c>
    </row>
    <row r="1661" spans="1:12" x14ac:dyDescent="0.3">
      <c r="A1661" s="14">
        <v>79628</v>
      </c>
      <c r="B1661" s="16" t="s">
        <v>2606</v>
      </c>
      <c r="C1661" s="16" t="s">
        <v>416</v>
      </c>
      <c r="D1661" s="4">
        <v>40655</v>
      </c>
      <c r="E1661" s="23">
        <v>2011</v>
      </c>
      <c r="F1661" s="19">
        <v>7.6</v>
      </c>
      <c r="G1661" s="19">
        <f>IF(Movies[[#This Row],[rating]]=0,"",Movies[[#This Row],[rating]])</f>
        <v>7.6</v>
      </c>
      <c r="H1661" s="19" t="str">
        <f>IF(Movies[[#This Row],[rating]]=0,"No Rating","Rated")</f>
        <v>Rated</v>
      </c>
      <c r="I1661" s="16" t="s">
        <v>329</v>
      </c>
      <c r="J1661" s="29" t="s">
        <v>12</v>
      </c>
      <c r="K1661" s="19">
        <v>6.4829999999999997</v>
      </c>
      <c r="L1661" s="26">
        <v>122</v>
      </c>
    </row>
    <row r="1662" spans="1:12" x14ac:dyDescent="0.3">
      <c r="A1662" s="14">
        <v>91979</v>
      </c>
      <c r="B1662" s="16" t="s">
        <v>2607</v>
      </c>
      <c r="C1662" s="16" t="s">
        <v>416</v>
      </c>
      <c r="D1662" s="4">
        <v>40851</v>
      </c>
      <c r="E1662" s="23">
        <v>2011</v>
      </c>
      <c r="F1662" s="19">
        <v>6.7</v>
      </c>
      <c r="G1662" s="19">
        <f>IF(Movies[[#This Row],[rating]]=0,"",Movies[[#This Row],[rating]])</f>
        <v>6.7</v>
      </c>
      <c r="H1662" s="19" t="str">
        <f>IF(Movies[[#This Row],[rating]]=0,"No Rating","Rated")</f>
        <v>Rated</v>
      </c>
      <c r="I1662" s="16" t="s">
        <v>695</v>
      </c>
      <c r="J1662" s="29" t="s">
        <v>12</v>
      </c>
      <c r="K1662" s="19">
        <v>6.4710000000000001</v>
      </c>
      <c r="L1662" s="26">
        <v>58</v>
      </c>
    </row>
    <row r="1663" spans="1:12" x14ac:dyDescent="0.3">
      <c r="A1663" s="14">
        <v>179923</v>
      </c>
      <c r="B1663" s="16" t="s">
        <v>2608</v>
      </c>
      <c r="C1663" s="16" t="s">
        <v>144</v>
      </c>
      <c r="D1663" s="4">
        <v>40711</v>
      </c>
      <c r="E1663" s="23">
        <v>2011</v>
      </c>
      <c r="F1663" s="19">
        <v>7.1740000000000004</v>
      </c>
      <c r="G1663" s="19">
        <f>IF(Movies[[#This Row],[rating]]=0,"",Movies[[#This Row],[rating]])</f>
        <v>7.1740000000000004</v>
      </c>
      <c r="H1663" s="19" t="str">
        <f>IF(Movies[[#This Row],[rating]]=0,"No Rating","Rated")</f>
        <v>Rated</v>
      </c>
      <c r="I1663" s="16" t="s">
        <v>2505</v>
      </c>
      <c r="J1663" s="29" t="s">
        <v>146</v>
      </c>
      <c r="K1663" s="19">
        <v>6.468</v>
      </c>
      <c r="L1663" s="26">
        <v>23</v>
      </c>
    </row>
    <row r="1664" spans="1:12" x14ac:dyDescent="0.3">
      <c r="A1664" s="14">
        <v>76101</v>
      </c>
      <c r="B1664" s="16" t="s">
        <v>2609</v>
      </c>
      <c r="C1664" s="16" t="s">
        <v>10</v>
      </c>
      <c r="D1664" s="4">
        <v>40800</v>
      </c>
      <c r="E1664" s="23">
        <v>2011</v>
      </c>
      <c r="F1664" s="19">
        <v>4.5</v>
      </c>
      <c r="G1664" s="19">
        <f>IF(Movies[[#This Row],[rating]]=0,"",Movies[[#This Row],[rating]])</f>
        <v>4.5</v>
      </c>
      <c r="H1664" s="19" t="str">
        <f>IF(Movies[[#This Row],[rating]]=0,"No Rating","Rated")</f>
        <v>Rated</v>
      </c>
      <c r="I1664" s="16" t="s">
        <v>777</v>
      </c>
      <c r="J1664" s="29" t="s">
        <v>12</v>
      </c>
      <c r="K1664" s="19">
        <v>6.4450000000000003</v>
      </c>
      <c r="L1664" s="26">
        <v>150</v>
      </c>
    </row>
    <row r="1665" spans="1:12" x14ac:dyDescent="0.3">
      <c r="A1665" s="14">
        <v>68637</v>
      </c>
      <c r="B1665" s="16" t="s">
        <v>2610</v>
      </c>
      <c r="C1665" s="16" t="s">
        <v>108</v>
      </c>
      <c r="D1665" s="4">
        <v>40716</v>
      </c>
      <c r="E1665" s="23">
        <v>2011</v>
      </c>
      <c r="F1665" s="19">
        <v>4.9349999999999996</v>
      </c>
      <c r="G1665" s="19">
        <f>IF(Movies[[#This Row],[rating]]=0,"",Movies[[#This Row],[rating]])</f>
        <v>4.9349999999999996</v>
      </c>
      <c r="H1665" s="19" t="str">
        <f>IF(Movies[[#This Row],[rating]]=0,"No Rating","Rated")</f>
        <v>Rated</v>
      </c>
      <c r="I1665" s="16" t="s">
        <v>30</v>
      </c>
      <c r="J1665" s="29" t="s">
        <v>110</v>
      </c>
      <c r="K1665" s="19">
        <v>6.4409999999999998</v>
      </c>
      <c r="L1665" s="26">
        <v>400</v>
      </c>
    </row>
    <row r="1666" spans="1:12" x14ac:dyDescent="0.3">
      <c r="A1666" s="14">
        <v>76451</v>
      </c>
      <c r="B1666" s="16" t="s">
        <v>2611</v>
      </c>
      <c r="C1666" s="16" t="s">
        <v>1540</v>
      </c>
      <c r="D1666" s="4">
        <v>40788</v>
      </c>
      <c r="E1666" s="23">
        <v>2011</v>
      </c>
      <c r="F1666" s="19">
        <v>6.9</v>
      </c>
      <c r="G1666" s="19">
        <f>IF(Movies[[#This Row],[rating]]=0,"",Movies[[#This Row],[rating]])</f>
        <v>6.9</v>
      </c>
      <c r="H1666" s="19" t="str">
        <f>IF(Movies[[#This Row],[rating]]=0,"No Rating","Rated")</f>
        <v>Rated</v>
      </c>
      <c r="I1666" s="16" t="s">
        <v>713</v>
      </c>
      <c r="J1666" s="29" t="s">
        <v>605</v>
      </c>
      <c r="K1666" s="19">
        <v>6.4340000000000002</v>
      </c>
      <c r="L1666" s="26">
        <v>163</v>
      </c>
    </row>
    <row r="1667" spans="1:12" x14ac:dyDescent="0.3">
      <c r="A1667" s="14">
        <v>92424</v>
      </c>
      <c r="B1667" s="16" t="s">
        <v>2612</v>
      </c>
      <c r="C1667" s="16" t="s">
        <v>108</v>
      </c>
      <c r="D1667" s="4">
        <v>40870</v>
      </c>
      <c r="E1667" s="23">
        <v>2011</v>
      </c>
      <c r="F1667" s="19">
        <v>5.9</v>
      </c>
      <c r="G1667" s="19">
        <f>IF(Movies[[#This Row],[rating]]=0,"",Movies[[#This Row],[rating]])</f>
        <v>5.9</v>
      </c>
      <c r="H1667" s="19" t="str">
        <f>IF(Movies[[#This Row],[rating]]=0,"No Rating","Rated")</f>
        <v>Rated</v>
      </c>
      <c r="I1667" s="16" t="s">
        <v>161</v>
      </c>
      <c r="J1667" s="29" t="s">
        <v>110</v>
      </c>
      <c r="K1667" s="19">
        <v>6.4210000000000003</v>
      </c>
      <c r="L1667" s="26">
        <v>66</v>
      </c>
    </row>
    <row r="1668" spans="1:12" x14ac:dyDescent="0.3">
      <c r="A1668" s="14">
        <v>69792</v>
      </c>
      <c r="B1668" s="16" t="s">
        <v>2613</v>
      </c>
      <c r="C1668" s="16" t="s">
        <v>759</v>
      </c>
      <c r="D1668" s="4">
        <v>40598</v>
      </c>
      <c r="E1668" s="23">
        <v>2011</v>
      </c>
      <c r="F1668" s="19">
        <v>5.9</v>
      </c>
      <c r="G1668" s="19">
        <f>IF(Movies[[#This Row],[rating]]=0,"",Movies[[#This Row],[rating]])</f>
        <v>5.9</v>
      </c>
      <c r="H1668" s="19" t="str">
        <f>IF(Movies[[#This Row],[rating]]=0,"No Rating","Rated")</f>
        <v>Rated</v>
      </c>
      <c r="I1668" s="16" t="s">
        <v>273</v>
      </c>
      <c r="J1668" s="29" t="s">
        <v>12</v>
      </c>
      <c r="K1668" s="19">
        <v>6.4160000000000004</v>
      </c>
      <c r="L1668" s="26">
        <v>40</v>
      </c>
    </row>
    <row r="1669" spans="1:12" x14ac:dyDescent="0.3">
      <c r="A1669" s="14">
        <v>87558</v>
      </c>
      <c r="B1669" s="16" t="s">
        <v>2614</v>
      </c>
      <c r="C1669" s="16" t="s">
        <v>108</v>
      </c>
      <c r="D1669" s="4">
        <v>40891</v>
      </c>
      <c r="E1669" s="23">
        <v>2011</v>
      </c>
      <c r="F1669" s="19">
        <v>5.0999999999999996</v>
      </c>
      <c r="G1669" s="19">
        <f>IF(Movies[[#This Row],[rating]]=0,"",Movies[[#This Row],[rating]])</f>
        <v>5.0999999999999996</v>
      </c>
      <c r="H1669" s="19" t="str">
        <f>IF(Movies[[#This Row],[rating]]=0,"No Rating","Rated")</f>
        <v>Rated</v>
      </c>
      <c r="I1669" s="16" t="s">
        <v>30</v>
      </c>
      <c r="J1669" s="29" t="s">
        <v>12</v>
      </c>
      <c r="K1669" s="19">
        <v>6.4039999999999999</v>
      </c>
      <c r="L1669" s="26">
        <v>73</v>
      </c>
    </row>
    <row r="1670" spans="1:12" x14ac:dyDescent="0.3">
      <c r="A1670" s="14">
        <v>90122</v>
      </c>
      <c r="B1670" s="16" t="s">
        <v>2615</v>
      </c>
      <c r="C1670" s="16" t="s">
        <v>10</v>
      </c>
      <c r="D1670" s="4">
        <v>40817</v>
      </c>
      <c r="E1670" s="23">
        <v>2011</v>
      </c>
      <c r="F1670" s="19">
        <v>5.0999999999999996</v>
      </c>
      <c r="G1670" s="19">
        <f>IF(Movies[[#This Row],[rating]]=0,"",Movies[[#This Row],[rating]])</f>
        <v>5.0999999999999996</v>
      </c>
      <c r="H1670" s="19" t="str">
        <f>IF(Movies[[#This Row],[rating]]=0,"No Rating","Rated")</f>
        <v>Rated</v>
      </c>
      <c r="I1670" s="16" t="s">
        <v>197</v>
      </c>
      <c r="J1670" s="29" t="s">
        <v>12</v>
      </c>
      <c r="K1670" s="19">
        <v>6.4029999999999996</v>
      </c>
      <c r="L1670" s="26">
        <v>54</v>
      </c>
    </row>
    <row r="1671" spans="1:12" x14ac:dyDescent="0.3">
      <c r="A1671" s="14">
        <v>81179</v>
      </c>
      <c r="B1671" s="16" t="s">
        <v>2616</v>
      </c>
      <c r="C1671" s="16" t="s">
        <v>432</v>
      </c>
      <c r="D1671" s="4">
        <v>40887</v>
      </c>
      <c r="E1671" s="23">
        <v>2011</v>
      </c>
      <c r="F1671" s="19">
        <v>5.6310000000000002</v>
      </c>
      <c r="G1671" s="19">
        <f>IF(Movies[[#This Row],[rating]]=0,"",Movies[[#This Row],[rating]])</f>
        <v>5.6310000000000002</v>
      </c>
      <c r="H1671" s="19" t="str">
        <f>IF(Movies[[#This Row],[rating]]=0,"No Rating","Rated")</f>
        <v>Rated</v>
      </c>
      <c r="I1671" s="16" t="s">
        <v>720</v>
      </c>
      <c r="J1671" s="29" t="s">
        <v>12</v>
      </c>
      <c r="K1671" s="19">
        <v>6.3959999999999999</v>
      </c>
      <c r="L1671" s="26">
        <v>61</v>
      </c>
    </row>
    <row r="1672" spans="1:12" x14ac:dyDescent="0.3">
      <c r="A1672" s="14">
        <v>63310</v>
      </c>
      <c r="B1672" s="16" t="s">
        <v>2617</v>
      </c>
      <c r="C1672" s="16" t="s">
        <v>1540</v>
      </c>
      <c r="D1672" s="4">
        <v>40576</v>
      </c>
      <c r="E1672" s="23">
        <v>2011</v>
      </c>
      <c r="F1672" s="19">
        <v>7.1</v>
      </c>
      <c r="G1672" s="19">
        <f>IF(Movies[[#This Row],[rating]]=0,"",Movies[[#This Row],[rating]])</f>
        <v>7.1</v>
      </c>
      <c r="H1672" s="19" t="str">
        <f>IF(Movies[[#This Row],[rating]]=0,"No Rating","Rated")</f>
        <v>Rated</v>
      </c>
      <c r="I1672" s="16" t="s">
        <v>230</v>
      </c>
      <c r="J1672" s="29" t="s">
        <v>605</v>
      </c>
      <c r="K1672" s="19">
        <v>6.3949999999999996</v>
      </c>
      <c r="L1672" s="26">
        <v>347</v>
      </c>
    </row>
    <row r="1673" spans="1:12" x14ac:dyDescent="0.3">
      <c r="A1673" s="14">
        <v>59437</v>
      </c>
      <c r="B1673" s="16" t="s">
        <v>2618</v>
      </c>
      <c r="C1673" s="16" t="s">
        <v>172</v>
      </c>
      <c r="D1673" s="4">
        <v>40697</v>
      </c>
      <c r="E1673" s="23">
        <v>2011</v>
      </c>
      <c r="F1673" s="19">
        <v>6.0209999999999999</v>
      </c>
      <c r="G1673" s="19">
        <f>IF(Movies[[#This Row],[rating]]=0,"",Movies[[#This Row],[rating]])</f>
        <v>6.0209999999999999</v>
      </c>
      <c r="H1673" s="19" t="str">
        <f>IF(Movies[[#This Row],[rating]]=0,"No Rating","Rated")</f>
        <v>Rated</v>
      </c>
      <c r="I1673" s="16" t="s">
        <v>49</v>
      </c>
      <c r="J1673" s="29" t="s">
        <v>12</v>
      </c>
      <c r="K1673" s="19">
        <v>6.3949999999999996</v>
      </c>
      <c r="L1673" s="26">
        <v>95</v>
      </c>
    </row>
    <row r="1674" spans="1:12" x14ac:dyDescent="0.3">
      <c r="A1674" s="14">
        <v>296192</v>
      </c>
      <c r="B1674" s="16" t="s">
        <v>2619</v>
      </c>
      <c r="C1674" s="16" t="s">
        <v>10</v>
      </c>
      <c r="D1674" s="4">
        <v>40805</v>
      </c>
      <c r="E1674" s="23">
        <v>2011</v>
      </c>
      <c r="F1674" s="19">
        <v>7.1</v>
      </c>
      <c r="G1674" s="19">
        <f>IF(Movies[[#This Row],[rating]]=0,"",Movies[[#This Row],[rating]])</f>
        <v>7.1</v>
      </c>
      <c r="H1674" s="19" t="str">
        <f>IF(Movies[[#This Row],[rating]]=0,"No Rating","Rated")</f>
        <v>Rated</v>
      </c>
      <c r="I1674" s="16" t="s">
        <v>30</v>
      </c>
      <c r="J1674" s="29" t="s">
        <v>12</v>
      </c>
      <c r="K1674" s="19">
        <v>6.3849999999999998</v>
      </c>
      <c r="L1674" s="26">
        <v>88</v>
      </c>
    </row>
    <row r="1675" spans="1:12" x14ac:dyDescent="0.3">
      <c r="A1675" s="14">
        <v>80105</v>
      </c>
      <c r="B1675" s="16" t="s">
        <v>2620</v>
      </c>
      <c r="C1675" s="16" t="s">
        <v>51</v>
      </c>
      <c r="D1675" s="4">
        <v>40879</v>
      </c>
      <c r="E1675" s="23">
        <v>2011</v>
      </c>
      <c r="F1675" s="19">
        <v>5</v>
      </c>
      <c r="G1675" s="19">
        <f>IF(Movies[[#This Row],[rating]]=0,"",Movies[[#This Row],[rating]])</f>
        <v>5</v>
      </c>
      <c r="H1675" s="19" t="str">
        <f>IF(Movies[[#This Row],[rating]]=0,"No Rating","Rated")</f>
        <v>Rated</v>
      </c>
      <c r="I1675" s="16" t="s">
        <v>273</v>
      </c>
      <c r="J1675" s="29" t="s">
        <v>34</v>
      </c>
      <c r="K1675" s="19">
        <v>6.3769999999999998</v>
      </c>
      <c r="L1675" s="26">
        <v>97</v>
      </c>
    </row>
    <row r="1676" spans="1:12" x14ac:dyDescent="0.3">
      <c r="A1676" s="14">
        <v>83188</v>
      </c>
      <c r="B1676" s="16" t="s">
        <v>2621</v>
      </c>
      <c r="C1676" s="16" t="s">
        <v>10</v>
      </c>
      <c r="D1676" s="4">
        <v>40606</v>
      </c>
      <c r="E1676" s="23">
        <v>2011</v>
      </c>
      <c r="F1676" s="19">
        <v>4.4000000000000004</v>
      </c>
      <c r="G1676" s="19">
        <f>IF(Movies[[#This Row],[rating]]=0,"",Movies[[#This Row],[rating]])</f>
        <v>4.4000000000000004</v>
      </c>
      <c r="H1676" s="19" t="str">
        <f>IF(Movies[[#This Row],[rating]]=0,"No Rating","Rated")</f>
        <v>Rated</v>
      </c>
      <c r="I1676" s="16" t="s">
        <v>2622</v>
      </c>
      <c r="J1676" s="29" t="s">
        <v>12</v>
      </c>
      <c r="K1676" s="19">
        <v>6.3710000000000004</v>
      </c>
      <c r="L1676" s="26">
        <v>60</v>
      </c>
    </row>
    <row r="1677" spans="1:12" x14ac:dyDescent="0.3">
      <c r="A1677" s="14">
        <v>54293</v>
      </c>
      <c r="B1677" s="16" t="s">
        <v>2623</v>
      </c>
      <c r="C1677" s="16" t="s">
        <v>10</v>
      </c>
      <c r="D1677" s="4">
        <v>40558</v>
      </c>
      <c r="E1677" s="23">
        <v>2011</v>
      </c>
      <c r="F1677" s="19">
        <v>7.032</v>
      </c>
      <c r="G1677" s="19">
        <f>IF(Movies[[#This Row],[rating]]=0,"",Movies[[#This Row],[rating]])</f>
        <v>7.032</v>
      </c>
      <c r="H1677" s="19" t="str">
        <f>IF(Movies[[#This Row],[rating]]=0,"No Rating","Rated")</f>
        <v>Rated</v>
      </c>
      <c r="I1677" s="16" t="s">
        <v>329</v>
      </c>
      <c r="J1677" s="29" t="s">
        <v>12</v>
      </c>
      <c r="K1677" s="19">
        <v>6.34</v>
      </c>
      <c r="L1677" s="26">
        <v>202</v>
      </c>
    </row>
    <row r="1678" spans="1:12" x14ac:dyDescent="0.3">
      <c r="A1678" s="14">
        <v>73872</v>
      </c>
      <c r="B1678" s="16" t="s">
        <v>2624</v>
      </c>
      <c r="C1678" s="16" t="s">
        <v>849</v>
      </c>
      <c r="D1678" s="4">
        <v>40793</v>
      </c>
      <c r="E1678" s="23">
        <v>2011</v>
      </c>
      <c r="F1678" s="19">
        <v>6.8</v>
      </c>
      <c r="G1678" s="19">
        <f>IF(Movies[[#This Row],[rating]]=0,"",Movies[[#This Row],[rating]])</f>
        <v>6.8</v>
      </c>
      <c r="H1678" s="19" t="str">
        <f>IF(Movies[[#This Row],[rating]]=0,"No Rating","Rated")</f>
        <v>Rated</v>
      </c>
      <c r="I1678" s="16" t="s">
        <v>49</v>
      </c>
      <c r="J1678" s="29" t="s">
        <v>511</v>
      </c>
      <c r="K1678" s="19">
        <v>6.3239999999999998</v>
      </c>
      <c r="L1678" s="26">
        <v>95</v>
      </c>
    </row>
    <row r="1679" spans="1:12" x14ac:dyDescent="0.3">
      <c r="A1679" s="14">
        <v>57812</v>
      </c>
      <c r="B1679" s="16">
        <v>51</v>
      </c>
      <c r="C1679" s="16" t="s">
        <v>10</v>
      </c>
      <c r="D1679" s="4">
        <v>40600</v>
      </c>
      <c r="E1679" s="23">
        <v>2011</v>
      </c>
      <c r="F1679" s="19">
        <v>4</v>
      </c>
      <c r="G1679" s="19">
        <f>IF(Movies[[#This Row],[rating]]=0,"",Movies[[#This Row],[rating]])</f>
        <v>4</v>
      </c>
      <c r="H1679" s="19" t="str">
        <f>IF(Movies[[#This Row],[rating]]=0,"No Rating","Rated")</f>
        <v>Rated</v>
      </c>
      <c r="I1679" s="16" t="s">
        <v>1387</v>
      </c>
      <c r="J1679" s="29" t="s">
        <v>12</v>
      </c>
      <c r="K1679" s="19">
        <v>6.3010000000000002</v>
      </c>
      <c r="L1679" s="26">
        <v>99</v>
      </c>
    </row>
    <row r="1680" spans="1:12" x14ac:dyDescent="0.3">
      <c r="A1680" s="14">
        <v>57829</v>
      </c>
      <c r="B1680" s="16" t="s">
        <v>2625</v>
      </c>
      <c r="C1680" s="16" t="s">
        <v>2626</v>
      </c>
      <c r="D1680" s="4">
        <v>40620</v>
      </c>
      <c r="E1680" s="23">
        <v>2011</v>
      </c>
      <c r="F1680" s="19">
        <v>6.5</v>
      </c>
      <c r="G1680" s="19">
        <f>IF(Movies[[#This Row],[rating]]=0,"",Movies[[#This Row],[rating]])</f>
        <v>6.5</v>
      </c>
      <c r="H1680" s="19" t="str">
        <f>IF(Movies[[#This Row],[rating]]=0,"No Rating","Rated")</f>
        <v>Rated</v>
      </c>
      <c r="I1680" s="16" t="s">
        <v>189</v>
      </c>
      <c r="J1680" s="29" t="s">
        <v>2139</v>
      </c>
      <c r="K1680" s="19">
        <v>6.2990000000000004</v>
      </c>
      <c r="L1680" s="26">
        <v>99</v>
      </c>
    </row>
    <row r="1681" spans="1:12" x14ac:dyDescent="0.3">
      <c r="A1681" s="14">
        <v>61488</v>
      </c>
      <c r="B1681" s="16" t="s">
        <v>2627</v>
      </c>
      <c r="C1681" s="16" t="s">
        <v>10</v>
      </c>
      <c r="D1681" s="4">
        <v>40638</v>
      </c>
      <c r="E1681" s="23">
        <v>2011</v>
      </c>
      <c r="F1681" s="19">
        <v>7.5469999999999997</v>
      </c>
      <c r="G1681" s="19">
        <f>IF(Movies[[#This Row],[rating]]=0,"",Movies[[#This Row],[rating]])</f>
        <v>7.5469999999999997</v>
      </c>
      <c r="H1681" s="19" t="str">
        <f>IF(Movies[[#This Row],[rating]]=0,"No Rating","Rated")</f>
        <v>Rated</v>
      </c>
      <c r="I1681" s="16" t="s">
        <v>1159</v>
      </c>
      <c r="J1681" s="29" t="s">
        <v>12</v>
      </c>
      <c r="K1681" s="19">
        <v>6.2960000000000003</v>
      </c>
      <c r="L1681" s="26">
        <v>107</v>
      </c>
    </row>
    <row r="1682" spans="1:12" x14ac:dyDescent="0.3">
      <c r="A1682" s="14">
        <v>87332</v>
      </c>
      <c r="B1682" s="16" t="s">
        <v>2628</v>
      </c>
      <c r="C1682" s="16" t="s">
        <v>94</v>
      </c>
      <c r="D1682" s="4">
        <v>40864</v>
      </c>
      <c r="E1682" s="23">
        <v>2011</v>
      </c>
      <c r="F1682" s="19">
        <v>5.3330000000000002</v>
      </c>
      <c r="G1682" s="19">
        <f>IF(Movies[[#This Row],[rating]]=0,"",Movies[[#This Row],[rating]])</f>
        <v>5.3330000000000002</v>
      </c>
      <c r="H1682" s="19" t="str">
        <f>IF(Movies[[#This Row],[rating]]=0,"No Rating","Rated")</f>
        <v>Rated</v>
      </c>
      <c r="I1682" s="16" t="s">
        <v>197</v>
      </c>
      <c r="J1682" s="29" t="s">
        <v>96</v>
      </c>
      <c r="K1682" s="19">
        <v>6.2690000000000001</v>
      </c>
      <c r="L1682" s="26">
        <v>9</v>
      </c>
    </row>
    <row r="1683" spans="1:12" x14ac:dyDescent="0.3">
      <c r="A1683" s="14">
        <v>59065</v>
      </c>
      <c r="B1683" s="16" t="s">
        <v>2629</v>
      </c>
      <c r="C1683" s="16" t="s">
        <v>2630</v>
      </c>
      <c r="D1683" s="4">
        <v>40618</v>
      </c>
      <c r="E1683" s="23">
        <v>2011</v>
      </c>
      <c r="F1683" s="19">
        <v>6</v>
      </c>
      <c r="G1683" s="19">
        <f>IF(Movies[[#This Row],[rating]]=0,"",Movies[[#This Row],[rating]])</f>
        <v>6</v>
      </c>
      <c r="H1683" s="19" t="str">
        <f>IF(Movies[[#This Row],[rating]]=0,"No Rating","Rated")</f>
        <v>Rated</v>
      </c>
      <c r="I1683" s="16" t="s">
        <v>49</v>
      </c>
      <c r="J1683" s="29" t="s">
        <v>12</v>
      </c>
      <c r="K1683" s="19">
        <v>6.2590000000000003</v>
      </c>
      <c r="L1683" s="26">
        <v>91</v>
      </c>
    </row>
    <row r="1684" spans="1:12" x14ac:dyDescent="0.3">
      <c r="A1684" s="14">
        <v>103597</v>
      </c>
      <c r="B1684" s="16" t="s">
        <v>2631</v>
      </c>
      <c r="C1684" s="16" t="s">
        <v>108</v>
      </c>
      <c r="D1684" s="4">
        <v>40877</v>
      </c>
      <c r="E1684" s="23">
        <v>2011</v>
      </c>
      <c r="F1684" s="19">
        <v>5.2</v>
      </c>
      <c r="G1684" s="19">
        <f>IF(Movies[[#This Row],[rating]]=0,"",Movies[[#This Row],[rating]])</f>
        <v>5.2</v>
      </c>
      <c r="H1684" s="19" t="str">
        <f>IF(Movies[[#This Row],[rating]]=0,"No Rating","Rated")</f>
        <v>Rated</v>
      </c>
      <c r="I1684" s="16" t="s">
        <v>49</v>
      </c>
      <c r="J1684" s="29" t="s">
        <v>110</v>
      </c>
      <c r="K1684" s="19">
        <v>6.2560000000000002</v>
      </c>
      <c r="L1684" s="26">
        <v>33</v>
      </c>
    </row>
    <row r="1685" spans="1:12" x14ac:dyDescent="0.3">
      <c r="A1685" s="14">
        <v>63964</v>
      </c>
      <c r="B1685" s="16" t="s">
        <v>2632</v>
      </c>
      <c r="C1685" s="16" t="s">
        <v>595</v>
      </c>
      <c r="D1685" s="4">
        <v>40697</v>
      </c>
      <c r="E1685" s="23">
        <v>2011</v>
      </c>
      <c r="F1685" s="19">
        <v>7.3449999999999998</v>
      </c>
      <c r="G1685" s="19">
        <f>IF(Movies[[#This Row],[rating]]=0,"",Movies[[#This Row],[rating]])</f>
        <v>7.3449999999999998</v>
      </c>
      <c r="H1685" s="19" t="str">
        <f>IF(Movies[[#This Row],[rating]]=0,"No Rating","Rated")</f>
        <v>Rated</v>
      </c>
      <c r="I1685" s="16" t="s">
        <v>695</v>
      </c>
      <c r="J1685" s="29" t="s">
        <v>597</v>
      </c>
      <c r="K1685" s="19">
        <v>6.2519999999999998</v>
      </c>
      <c r="L1685" s="26">
        <v>29</v>
      </c>
    </row>
    <row r="1686" spans="1:12" x14ac:dyDescent="0.3">
      <c r="A1686" s="14">
        <v>66118</v>
      </c>
      <c r="B1686" s="16" t="s">
        <v>2633</v>
      </c>
      <c r="C1686" s="16" t="s">
        <v>108</v>
      </c>
      <c r="D1686" s="4">
        <v>40730</v>
      </c>
      <c r="E1686" s="23">
        <v>2011</v>
      </c>
      <c r="F1686" s="19">
        <v>6</v>
      </c>
      <c r="G1686" s="19">
        <f>IF(Movies[[#This Row],[rating]]=0,"",Movies[[#This Row],[rating]])</f>
        <v>6</v>
      </c>
      <c r="H1686" s="19" t="str">
        <f>IF(Movies[[#This Row],[rating]]=0,"No Rating","Rated")</f>
        <v>Rated</v>
      </c>
      <c r="I1686" s="16" t="s">
        <v>30</v>
      </c>
      <c r="J1686" s="29" t="s">
        <v>110</v>
      </c>
      <c r="K1686" s="19">
        <v>6.25</v>
      </c>
      <c r="L1686" s="26">
        <v>501</v>
      </c>
    </row>
    <row r="1687" spans="1:12" x14ac:dyDescent="0.3">
      <c r="A1687" s="14">
        <v>81167</v>
      </c>
      <c r="B1687" s="16" t="s">
        <v>2634</v>
      </c>
      <c r="C1687" s="16" t="s">
        <v>10</v>
      </c>
      <c r="D1687" s="4">
        <v>40867</v>
      </c>
      <c r="E1687" s="23">
        <v>2011</v>
      </c>
      <c r="F1687" s="19">
        <v>6.8</v>
      </c>
      <c r="G1687" s="19">
        <f>IF(Movies[[#This Row],[rating]]=0,"",Movies[[#This Row],[rating]])</f>
        <v>6.8</v>
      </c>
      <c r="H1687" s="19" t="str">
        <f>IF(Movies[[#This Row],[rating]]=0,"No Rating","Rated")</f>
        <v>Rated</v>
      </c>
      <c r="I1687" s="16" t="s">
        <v>329</v>
      </c>
      <c r="J1687" s="29" t="s">
        <v>12</v>
      </c>
      <c r="K1687" s="19">
        <v>6.2320000000000002</v>
      </c>
      <c r="L1687" s="26">
        <v>159</v>
      </c>
    </row>
    <row r="1688" spans="1:12" x14ac:dyDescent="0.3">
      <c r="A1688" s="14">
        <v>56339</v>
      </c>
      <c r="B1688" s="16" t="s">
        <v>2635</v>
      </c>
      <c r="C1688" s="16" t="s">
        <v>540</v>
      </c>
      <c r="D1688" s="4">
        <v>40564</v>
      </c>
      <c r="E1688" s="23">
        <v>2011</v>
      </c>
      <c r="F1688" s="19">
        <v>6</v>
      </c>
      <c r="G1688" s="19">
        <f>IF(Movies[[#This Row],[rating]]=0,"",Movies[[#This Row],[rating]])</f>
        <v>6</v>
      </c>
      <c r="H1688" s="19" t="str">
        <f>IF(Movies[[#This Row],[rating]]=0,"No Rating","Rated")</f>
        <v>Rated</v>
      </c>
      <c r="I1688" s="16" t="s">
        <v>30</v>
      </c>
      <c r="J1688" s="29" t="s">
        <v>511</v>
      </c>
      <c r="K1688" s="19">
        <v>6.23</v>
      </c>
      <c r="L1688" s="26">
        <v>528</v>
      </c>
    </row>
    <row r="1689" spans="1:12" x14ac:dyDescent="0.3">
      <c r="A1689" s="14">
        <v>73933</v>
      </c>
      <c r="B1689" s="16" t="s">
        <v>2636</v>
      </c>
      <c r="C1689" s="16" t="s">
        <v>432</v>
      </c>
      <c r="D1689" s="4">
        <v>40816</v>
      </c>
      <c r="E1689" s="23">
        <v>2011</v>
      </c>
      <c r="F1689" s="19">
        <v>4.2</v>
      </c>
      <c r="G1689" s="19">
        <f>IF(Movies[[#This Row],[rating]]=0,"",Movies[[#This Row],[rating]])</f>
        <v>4.2</v>
      </c>
      <c r="H1689" s="19" t="str">
        <f>IF(Movies[[#This Row],[rating]]=0,"No Rating","Rated")</f>
        <v>Rated</v>
      </c>
      <c r="I1689" s="16" t="s">
        <v>125</v>
      </c>
      <c r="J1689" s="29" t="s">
        <v>12</v>
      </c>
      <c r="K1689" s="19">
        <v>6.2270000000000003</v>
      </c>
      <c r="L1689" s="26">
        <v>73</v>
      </c>
    </row>
    <row r="1690" spans="1:12" x14ac:dyDescent="0.3">
      <c r="A1690" s="14">
        <v>75064</v>
      </c>
      <c r="B1690" s="16" t="s">
        <v>2637</v>
      </c>
      <c r="C1690" s="16" t="s">
        <v>595</v>
      </c>
      <c r="D1690" s="4">
        <v>40746</v>
      </c>
      <c r="E1690" s="23">
        <v>2011</v>
      </c>
      <c r="F1690" s="19">
        <v>5.5</v>
      </c>
      <c r="G1690" s="19">
        <f>IF(Movies[[#This Row],[rating]]=0,"",Movies[[#This Row],[rating]])</f>
        <v>5.5</v>
      </c>
      <c r="H1690" s="19" t="str">
        <f>IF(Movies[[#This Row],[rating]]=0,"No Rating","Rated")</f>
        <v>Rated</v>
      </c>
      <c r="I1690" s="16" t="s">
        <v>566</v>
      </c>
      <c r="J1690" s="29" t="s">
        <v>597</v>
      </c>
      <c r="K1690" s="19">
        <v>6.2039999999999997</v>
      </c>
      <c r="L1690" s="26">
        <v>26</v>
      </c>
    </row>
    <row r="1691" spans="1:12" x14ac:dyDescent="0.3">
      <c r="A1691" s="14">
        <v>75720</v>
      </c>
      <c r="B1691" s="16" t="s">
        <v>2638</v>
      </c>
      <c r="C1691" s="16" t="s">
        <v>416</v>
      </c>
      <c r="D1691" s="4">
        <v>40743</v>
      </c>
      <c r="E1691" s="23">
        <v>2011</v>
      </c>
      <c r="F1691" s="19">
        <v>7.4</v>
      </c>
      <c r="G1691" s="19">
        <f>IF(Movies[[#This Row],[rating]]=0,"",Movies[[#This Row],[rating]])</f>
        <v>7.4</v>
      </c>
      <c r="H1691" s="19" t="str">
        <f>IF(Movies[[#This Row],[rating]]=0,"No Rating","Rated")</f>
        <v>Rated</v>
      </c>
      <c r="I1691" s="16" t="s">
        <v>723</v>
      </c>
      <c r="J1691" s="29" t="s">
        <v>12</v>
      </c>
      <c r="K1691" s="19">
        <v>6.1829999999999998</v>
      </c>
      <c r="L1691" s="26">
        <v>81</v>
      </c>
    </row>
    <row r="1692" spans="1:12" x14ac:dyDescent="0.3">
      <c r="A1692" s="14">
        <v>81273</v>
      </c>
      <c r="B1692" s="16" t="s">
        <v>2639</v>
      </c>
      <c r="C1692" s="16" t="s">
        <v>595</v>
      </c>
      <c r="D1692" s="4">
        <v>40879</v>
      </c>
      <c r="E1692" s="23">
        <v>2011</v>
      </c>
      <c r="F1692" s="19">
        <v>6.3</v>
      </c>
      <c r="G1692" s="19">
        <f>IF(Movies[[#This Row],[rating]]=0,"",Movies[[#This Row],[rating]])</f>
        <v>6.3</v>
      </c>
      <c r="H1692" s="19" t="str">
        <f>IF(Movies[[#This Row],[rating]]=0,"No Rating","Rated")</f>
        <v>Rated</v>
      </c>
      <c r="I1692" s="16" t="s">
        <v>180</v>
      </c>
      <c r="J1692" s="29" t="s">
        <v>142</v>
      </c>
      <c r="K1692" s="19">
        <v>6.18</v>
      </c>
      <c r="L1692" s="26">
        <v>80</v>
      </c>
    </row>
    <row r="1693" spans="1:12" x14ac:dyDescent="0.3">
      <c r="A1693" s="14">
        <v>77573</v>
      </c>
      <c r="B1693" s="16" t="s">
        <v>2640</v>
      </c>
      <c r="C1693" s="16" t="s">
        <v>2641</v>
      </c>
      <c r="D1693" s="4">
        <v>40696</v>
      </c>
      <c r="E1693" s="23">
        <v>2011</v>
      </c>
      <c r="F1693" s="19">
        <v>6.7</v>
      </c>
      <c r="G1693" s="19">
        <f>IF(Movies[[#This Row],[rating]]=0,"",Movies[[#This Row],[rating]])</f>
        <v>6.7</v>
      </c>
      <c r="H1693" s="19" t="str">
        <f>IF(Movies[[#This Row],[rating]]=0,"No Rating","Rated")</f>
        <v>Rated</v>
      </c>
      <c r="I1693" s="16" t="s">
        <v>556</v>
      </c>
      <c r="J1693" s="29" t="s">
        <v>1906</v>
      </c>
      <c r="K1693" s="19">
        <v>6.1769999999999996</v>
      </c>
      <c r="L1693" s="26">
        <v>32</v>
      </c>
    </row>
    <row r="1694" spans="1:12" x14ac:dyDescent="0.3">
      <c r="A1694" s="14">
        <v>67109</v>
      </c>
      <c r="B1694" s="16" t="s">
        <v>2642</v>
      </c>
      <c r="C1694" s="16" t="s">
        <v>595</v>
      </c>
      <c r="D1694" s="4">
        <v>40725</v>
      </c>
      <c r="E1694" s="23">
        <v>2011</v>
      </c>
      <c r="F1694" s="19">
        <v>7.1</v>
      </c>
      <c r="G1694" s="19">
        <f>IF(Movies[[#This Row],[rating]]=0,"",Movies[[#This Row],[rating]])</f>
        <v>7.1</v>
      </c>
      <c r="H1694" s="19" t="str">
        <f>IF(Movies[[#This Row],[rating]]=0,"No Rating","Rated")</f>
        <v>Rated</v>
      </c>
      <c r="I1694" s="16" t="s">
        <v>170</v>
      </c>
      <c r="J1694" s="29" t="s">
        <v>142</v>
      </c>
      <c r="K1694" s="19">
        <v>6.17</v>
      </c>
      <c r="L1694" s="26">
        <v>186</v>
      </c>
    </row>
    <row r="1695" spans="1:12" x14ac:dyDescent="0.3">
      <c r="A1695" s="14">
        <v>73563</v>
      </c>
      <c r="B1695" s="16" t="s">
        <v>2643</v>
      </c>
      <c r="C1695" s="16" t="s">
        <v>10</v>
      </c>
      <c r="D1695" s="4">
        <v>40857</v>
      </c>
      <c r="E1695" s="23">
        <v>2011</v>
      </c>
      <c r="F1695" s="19">
        <v>6.1</v>
      </c>
      <c r="G1695" s="19">
        <f>IF(Movies[[#This Row],[rating]]=0,"",Movies[[#This Row],[rating]])</f>
        <v>6.1</v>
      </c>
      <c r="H1695" s="19" t="str">
        <f>IF(Movies[[#This Row],[rating]]=0,"No Rating","Rated")</f>
        <v>Rated</v>
      </c>
      <c r="I1695" s="16" t="s">
        <v>1819</v>
      </c>
      <c r="J1695" s="29" t="s">
        <v>12</v>
      </c>
      <c r="K1695" s="19">
        <v>6.1680000000000001</v>
      </c>
      <c r="L1695" s="26">
        <v>44</v>
      </c>
    </row>
    <row r="1696" spans="1:12" x14ac:dyDescent="0.3">
      <c r="A1696" s="14">
        <v>51995</v>
      </c>
      <c r="B1696" s="16" t="s">
        <v>2644</v>
      </c>
      <c r="C1696" s="16" t="s">
        <v>10</v>
      </c>
      <c r="D1696" s="4">
        <v>40739</v>
      </c>
      <c r="E1696" s="23">
        <v>2011</v>
      </c>
      <c r="F1696" s="19">
        <v>5.3</v>
      </c>
      <c r="G1696" s="19">
        <f>IF(Movies[[#This Row],[rating]]=0,"",Movies[[#This Row],[rating]])</f>
        <v>5.3</v>
      </c>
      <c r="H1696" s="19" t="str">
        <f>IF(Movies[[#This Row],[rating]]=0,"No Rating","Rated")</f>
        <v>Rated</v>
      </c>
      <c r="I1696" s="16" t="s">
        <v>2645</v>
      </c>
      <c r="J1696" s="29" t="s">
        <v>12</v>
      </c>
      <c r="K1696" s="19">
        <v>6.1619999999999999</v>
      </c>
      <c r="L1696" s="26">
        <v>77</v>
      </c>
    </row>
    <row r="1697" spans="1:12" x14ac:dyDescent="0.3">
      <c r="A1697" s="14">
        <v>74539</v>
      </c>
      <c r="B1697" s="16" t="s">
        <v>2646</v>
      </c>
      <c r="C1697" s="16" t="s">
        <v>172</v>
      </c>
      <c r="D1697" s="4">
        <v>40756</v>
      </c>
      <c r="E1697" s="23">
        <v>2011</v>
      </c>
      <c r="F1697" s="19">
        <v>5.0730000000000004</v>
      </c>
      <c r="G1697" s="19">
        <f>IF(Movies[[#This Row],[rating]]=0,"",Movies[[#This Row],[rating]])</f>
        <v>5.0730000000000004</v>
      </c>
      <c r="H1697" s="19" t="str">
        <f>IF(Movies[[#This Row],[rating]]=0,"No Rating","Rated")</f>
        <v>Rated</v>
      </c>
      <c r="I1697" s="16" t="s">
        <v>2647</v>
      </c>
      <c r="J1697" s="29" t="s">
        <v>12</v>
      </c>
      <c r="K1697" s="19">
        <v>6.1150000000000002</v>
      </c>
      <c r="L1697" s="26">
        <v>62</v>
      </c>
    </row>
    <row r="1698" spans="1:12" x14ac:dyDescent="0.3">
      <c r="A1698" s="14">
        <v>196242</v>
      </c>
      <c r="B1698" s="16" t="s">
        <v>2648</v>
      </c>
      <c r="C1698" s="16" t="s">
        <v>416</v>
      </c>
      <c r="D1698" s="4">
        <v>40679</v>
      </c>
      <c r="E1698" s="23">
        <v>2011</v>
      </c>
      <c r="F1698" s="19">
        <v>8.3000000000000007</v>
      </c>
      <c r="G1698" s="19">
        <f>IF(Movies[[#This Row],[rating]]=0,"",Movies[[#This Row],[rating]])</f>
        <v>8.3000000000000007</v>
      </c>
      <c r="H1698" s="19" t="str">
        <f>IF(Movies[[#This Row],[rating]]=0,"No Rating","Rated")</f>
        <v>Rated</v>
      </c>
      <c r="I1698" s="16" t="s">
        <v>197</v>
      </c>
      <c r="J1698" s="29" t="s">
        <v>12</v>
      </c>
      <c r="K1698" s="19">
        <v>6.1109999999999998</v>
      </c>
      <c r="L1698" s="26">
        <v>47</v>
      </c>
    </row>
    <row r="1699" spans="1:12" x14ac:dyDescent="0.3">
      <c r="A1699" s="14">
        <v>92493</v>
      </c>
      <c r="B1699" s="16" t="s">
        <v>2649</v>
      </c>
      <c r="C1699" s="16" t="s">
        <v>2650</v>
      </c>
      <c r="D1699" s="4">
        <v>40796</v>
      </c>
      <c r="E1699" s="23">
        <v>2011</v>
      </c>
      <c r="F1699" s="19">
        <v>5.5</v>
      </c>
      <c r="G1699" s="19">
        <f>IF(Movies[[#This Row],[rating]]=0,"",Movies[[#This Row],[rating]])</f>
        <v>5.5</v>
      </c>
      <c r="H1699" s="19" t="str">
        <f>IF(Movies[[#This Row],[rating]]=0,"No Rating","Rated")</f>
        <v>Rated</v>
      </c>
      <c r="I1699" s="16" t="s">
        <v>2200</v>
      </c>
      <c r="J1699" s="29" t="s">
        <v>12</v>
      </c>
      <c r="K1699" s="19">
        <v>6.1109999999999998</v>
      </c>
      <c r="L1699" s="26">
        <v>57</v>
      </c>
    </row>
    <row r="1700" spans="1:12" x14ac:dyDescent="0.3">
      <c r="A1700" s="14">
        <v>69225</v>
      </c>
      <c r="B1700" s="16" t="s">
        <v>2651</v>
      </c>
      <c r="C1700" s="16" t="s">
        <v>108</v>
      </c>
      <c r="D1700" s="4">
        <v>40700</v>
      </c>
      <c r="E1700" s="23">
        <v>2011</v>
      </c>
      <c r="F1700" s="19">
        <v>5.8</v>
      </c>
      <c r="G1700" s="19">
        <f>IF(Movies[[#This Row],[rating]]=0,"",Movies[[#This Row],[rating]])</f>
        <v>5.8</v>
      </c>
      <c r="H1700" s="19" t="str">
        <f>IF(Movies[[#This Row],[rating]]=0,"No Rating","Rated")</f>
        <v>Rated</v>
      </c>
      <c r="I1700" s="16" t="s">
        <v>1249</v>
      </c>
      <c r="J1700" s="29" t="s">
        <v>110</v>
      </c>
      <c r="K1700" s="19">
        <v>6.1109999999999998</v>
      </c>
      <c r="L1700" s="26">
        <v>113</v>
      </c>
    </row>
    <row r="1701" spans="1:12" x14ac:dyDescent="0.3">
      <c r="A1701" s="14">
        <v>56965</v>
      </c>
      <c r="B1701" s="16" t="s">
        <v>2652</v>
      </c>
      <c r="C1701" s="16" t="s">
        <v>10</v>
      </c>
      <c r="D1701" s="4">
        <v>40589</v>
      </c>
      <c r="E1701" s="23">
        <v>2011</v>
      </c>
      <c r="F1701" s="19">
        <v>3.2890000000000001</v>
      </c>
      <c r="G1701" s="19">
        <f>IF(Movies[[#This Row],[rating]]=0,"",Movies[[#This Row],[rating]])</f>
        <v>3.2890000000000001</v>
      </c>
      <c r="H1701" s="19" t="str">
        <f>IF(Movies[[#This Row],[rating]]=0,"No Rating","Rated")</f>
        <v>Rated</v>
      </c>
      <c r="I1701" s="16" t="s">
        <v>30</v>
      </c>
      <c r="J1701" s="29" t="s">
        <v>12</v>
      </c>
      <c r="K1701" s="19">
        <v>6.11</v>
      </c>
      <c r="L1701" s="26">
        <v>62</v>
      </c>
    </row>
    <row r="1702" spans="1:12" x14ac:dyDescent="0.3">
      <c r="A1702" s="14">
        <v>68280</v>
      </c>
      <c r="B1702" s="16" t="s">
        <v>2653</v>
      </c>
      <c r="C1702" s="16" t="s">
        <v>108</v>
      </c>
      <c r="D1702" s="4">
        <v>40597</v>
      </c>
      <c r="E1702" s="23">
        <v>2011</v>
      </c>
      <c r="F1702" s="19">
        <v>4.9409999999999998</v>
      </c>
      <c r="G1702" s="19">
        <f>IF(Movies[[#This Row],[rating]]=0,"",Movies[[#This Row],[rating]])</f>
        <v>4.9409999999999998</v>
      </c>
      <c r="H1702" s="19" t="str">
        <f>IF(Movies[[#This Row],[rating]]=0,"No Rating","Rated")</f>
        <v>Rated</v>
      </c>
      <c r="I1702" s="16" t="s">
        <v>166</v>
      </c>
      <c r="J1702" s="29" t="s">
        <v>110</v>
      </c>
      <c r="K1702" s="19">
        <v>6.1020000000000003</v>
      </c>
      <c r="L1702" s="26">
        <v>85</v>
      </c>
    </row>
    <row r="1703" spans="1:12" x14ac:dyDescent="0.3">
      <c r="A1703" s="14">
        <v>75074</v>
      </c>
      <c r="B1703" s="16" t="s">
        <v>2654</v>
      </c>
      <c r="C1703" s="16" t="s">
        <v>10</v>
      </c>
      <c r="D1703" s="4">
        <v>40646</v>
      </c>
      <c r="E1703" s="23">
        <v>2011</v>
      </c>
      <c r="F1703" s="19">
        <v>6.3</v>
      </c>
      <c r="G1703" s="19">
        <f>IF(Movies[[#This Row],[rating]]=0,"",Movies[[#This Row],[rating]])</f>
        <v>6.3</v>
      </c>
      <c r="H1703" s="19" t="str">
        <f>IF(Movies[[#This Row],[rating]]=0,"No Rating","Rated")</f>
        <v>Rated</v>
      </c>
      <c r="I1703" s="16" t="s">
        <v>765</v>
      </c>
      <c r="J1703" s="29" t="s">
        <v>12</v>
      </c>
      <c r="K1703" s="19">
        <v>6.1</v>
      </c>
      <c r="L1703" s="26">
        <v>100</v>
      </c>
    </row>
    <row r="1704" spans="1:12" x14ac:dyDescent="0.3">
      <c r="A1704" s="14">
        <v>80015</v>
      </c>
      <c r="B1704" s="16" t="s">
        <v>2655</v>
      </c>
      <c r="C1704" s="16" t="s">
        <v>108</v>
      </c>
      <c r="D1704" s="4">
        <v>40884</v>
      </c>
      <c r="E1704" s="23">
        <v>2011</v>
      </c>
      <c r="F1704" s="19">
        <v>5.3630000000000004</v>
      </c>
      <c r="G1704" s="19">
        <f>IF(Movies[[#This Row],[rating]]=0,"",Movies[[#This Row],[rating]])</f>
        <v>5.3630000000000004</v>
      </c>
      <c r="H1704" s="19" t="str">
        <f>IF(Movies[[#This Row],[rating]]=0,"No Rating","Rated")</f>
        <v>Rated</v>
      </c>
      <c r="I1704" s="16" t="s">
        <v>30</v>
      </c>
      <c r="J1704" s="29" t="s">
        <v>110</v>
      </c>
      <c r="K1704" s="19">
        <v>6.0949999999999998</v>
      </c>
      <c r="L1704" s="26">
        <v>594</v>
      </c>
    </row>
    <row r="1705" spans="1:12" x14ac:dyDescent="0.3">
      <c r="A1705" s="14">
        <v>77458</v>
      </c>
      <c r="B1705" s="16" t="s">
        <v>2656</v>
      </c>
      <c r="C1705" s="16" t="s">
        <v>2657</v>
      </c>
      <c r="D1705" s="4">
        <v>40807</v>
      </c>
      <c r="E1705" s="23">
        <v>2011</v>
      </c>
      <c r="F1705" s="19">
        <v>6.9</v>
      </c>
      <c r="G1705" s="19">
        <f>IF(Movies[[#This Row],[rating]]=0,"",Movies[[#This Row],[rating]])</f>
        <v>6.9</v>
      </c>
      <c r="H1705" s="19" t="str">
        <f>IF(Movies[[#This Row],[rating]]=0,"No Rating","Rated")</f>
        <v>Rated</v>
      </c>
      <c r="I1705" s="16" t="s">
        <v>30</v>
      </c>
      <c r="J1705" s="29" t="s">
        <v>1122</v>
      </c>
      <c r="K1705" s="19">
        <v>6.09</v>
      </c>
      <c r="L1705" s="26">
        <v>104</v>
      </c>
    </row>
    <row r="1706" spans="1:12" x14ac:dyDescent="0.3">
      <c r="A1706" s="14">
        <v>76609</v>
      </c>
      <c r="B1706" s="16" t="s">
        <v>2658</v>
      </c>
      <c r="C1706" s="16" t="s">
        <v>2659</v>
      </c>
      <c r="D1706" s="4">
        <v>40863</v>
      </c>
      <c r="E1706" s="23">
        <v>2011</v>
      </c>
      <c r="F1706" s="19">
        <v>6.7</v>
      </c>
      <c r="G1706" s="19">
        <f>IF(Movies[[#This Row],[rating]]=0,"",Movies[[#This Row],[rating]])</f>
        <v>6.7</v>
      </c>
      <c r="H1706" s="19" t="str">
        <f>IF(Movies[[#This Row],[rating]]=0,"No Rating","Rated")</f>
        <v>Rated</v>
      </c>
      <c r="I1706" s="16" t="s">
        <v>2157</v>
      </c>
      <c r="J1706" s="29" t="s">
        <v>110</v>
      </c>
      <c r="K1706" s="19">
        <v>6.0839999999999996</v>
      </c>
      <c r="L1706" s="26">
        <v>105</v>
      </c>
    </row>
    <row r="1707" spans="1:12" x14ac:dyDescent="0.3">
      <c r="A1707" s="14">
        <v>91052</v>
      </c>
      <c r="B1707" s="16" t="s">
        <v>2660</v>
      </c>
      <c r="C1707" s="16" t="s">
        <v>108</v>
      </c>
      <c r="D1707" s="4">
        <v>40744</v>
      </c>
      <c r="E1707" s="23">
        <v>2011</v>
      </c>
      <c r="F1707" s="19">
        <v>5.4</v>
      </c>
      <c r="G1707" s="19">
        <f>IF(Movies[[#This Row],[rating]]=0,"",Movies[[#This Row],[rating]])</f>
        <v>5.4</v>
      </c>
      <c r="H1707" s="19" t="str">
        <f>IF(Movies[[#This Row],[rating]]=0,"No Rating","Rated")</f>
        <v>Rated</v>
      </c>
      <c r="I1707" s="16" t="s">
        <v>30</v>
      </c>
      <c r="J1707" s="29" t="s">
        <v>110</v>
      </c>
      <c r="K1707" s="19">
        <v>6.0739999999999998</v>
      </c>
      <c r="L1707" s="26">
        <v>103</v>
      </c>
    </row>
    <row r="1708" spans="1:12" x14ac:dyDescent="0.3">
      <c r="A1708" s="14">
        <v>80242</v>
      </c>
      <c r="B1708" s="16" t="s">
        <v>2661</v>
      </c>
      <c r="C1708" s="16" t="s">
        <v>10</v>
      </c>
      <c r="D1708" s="4">
        <v>40876</v>
      </c>
      <c r="E1708" s="23">
        <v>2011</v>
      </c>
      <c r="F1708" s="19">
        <v>8.4</v>
      </c>
      <c r="G1708" s="19">
        <f>IF(Movies[[#This Row],[rating]]=0,"",Movies[[#This Row],[rating]])</f>
        <v>8.4</v>
      </c>
      <c r="H1708" s="19" t="str">
        <f>IF(Movies[[#This Row],[rating]]=0,"No Rating","Rated")</f>
        <v>Rated</v>
      </c>
      <c r="I1708" s="16" t="s">
        <v>329</v>
      </c>
      <c r="J1708" s="29" t="s">
        <v>12</v>
      </c>
      <c r="K1708" s="19">
        <v>6.0739999999999998</v>
      </c>
      <c r="L1708" s="26">
        <v>17</v>
      </c>
    </row>
    <row r="1709" spans="1:12" x14ac:dyDescent="0.3">
      <c r="A1709" s="14">
        <v>103195</v>
      </c>
      <c r="B1709" s="16" t="s">
        <v>2662</v>
      </c>
      <c r="C1709" s="16" t="s">
        <v>2085</v>
      </c>
      <c r="D1709" s="4">
        <v>40864</v>
      </c>
      <c r="E1709" s="23">
        <v>2011</v>
      </c>
      <c r="F1709" s="19">
        <v>6.9</v>
      </c>
      <c r="G1709" s="19">
        <f>IF(Movies[[#This Row],[rating]]=0,"",Movies[[#This Row],[rating]])</f>
        <v>6.9</v>
      </c>
      <c r="H1709" s="19" t="str">
        <f>IF(Movies[[#This Row],[rating]]=0,"No Rating","Rated")</f>
        <v>Rated</v>
      </c>
      <c r="I1709" s="16" t="s">
        <v>329</v>
      </c>
      <c r="J1709" s="29" t="s">
        <v>286</v>
      </c>
      <c r="K1709" s="19">
        <v>6.0720000000000001</v>
      </c>
      <c r="L1709" s="26">
        <v>22</v>
      </c>
    </row>
    <row r="1710" spans="1:12" x14ac:dyDescent="0.3">
      <c r="A1710" s="14">
        <v>86971</v>
      </c>
      <c r="B1710" s="16" t="s">
        <v>2663</v>
      </c>
      <c r="C1710" s="16" t="s">
        <v>177</v>
      </c>
      <c r="D1710" s="4">
        <v>40878</v>
      </c>
      <c r="E1710" s="23">
        <v>2011</v>
      </c>
      <c r="F1710" s="19">
        <v>5.9</v>
      </c>
      <c r="G1710" s="19">
        <f>IF(Movies[[#This Row],[rating]]=0,"",Movies[[#This Row],[rating]])</f>
        <v>5.9</v>
      </c>
      <c r="H1710" s="19" t="str">
        <f>IF(Movies[[#This Row],[rating]]=0,"No Rating","Rated")</f>
        <v>Rated</v>
      </c>
      <c r="I1710" s="16" t="s">
        <v>2664</v>
      </c>
      <c r="J1710" s="29" t="s">
        <v>12</v>
      </c>
      <c r="K1710" s="19">
        <v>6.0609999999999999</v>
      </c>
      <c r="L1710" s="26">
        <v>82</v>
      </c>
    </row>
    <row r="1711" spans="1:12" x14ac:dyDescent="0.3">
      <c r="A1711" s="14">
        <v>85525</v>
      </c>
      <c r="B1711" s="16" t="s">
        <v>2665</v>
      </c>
      <c r="C1711" s="16" t="s">
        <v>94</v>
      </c>
      <c r="D1711" s="4">
        <v>40794</v>
      </c>
      <c r="E1711" s="23">
        <v>2011</v>
      </c>
      <c r="F1711" s="19">
        <v>6.9</v>
      </c>
      <c r="G1711" s="19">
        <f>IF(Movies[[#This Row],[rating]]=0,"",Movies[[#This Row],[rating]])</f>
        <v>6.9</v>
      </c>
      <c r="H1711" s="19" t="str">
        <f>IF(Movies[[#This Row],[rating]]=0,"No Rating","Rated")</f>
        <v>Rated</v>
      </c>
      <c r="I1711" s="16" t="s">
        <v>49</v>
      </c>
      <c r="J1711" s="29" t="s">
        <v>96</v>
      </c>
      <c r="K1711" s="19">
        <v>6.06</v>
      </c>
      <c r="L1711" s="26">
        <v>76</v>
      </c>
    </row>
    <row r="1712" spans="1:12" x14ac:dyDescent="0.3">
      <c r="A1712" s="14">
        <v>79221</v>
      </c>
      <c r="B1712" s="16" t="s">
        <v>2666</v>
      </c>
      <c r="C1712" s="16" t="s">
        <v>2138</v>
      </c>
      <c r="D1712" s="4">
        <v>40858</v>
      </c>
      <c r="E1712" s="23">
        <v>2011</v>
      </c>
      <c r="F1712" s="19">
        <v>6.8</v>
      </c>
      <c r="G1712" s="19">
        <f>IF(Movies[[#This Row],[rating]]=0,"",Movies[[#This Row],[rating]])</f>
        <v>6.8</v>
      </c>
      <c r="H1712" s="19" t="str">
        <f>IF(Movies[[#This Row],[rating]]=0,"No Rating","Rated")</f>
        <v>Rated</v>
      </c>
      <c r="I1712" s="16" t="s">
        <v>273</v>
      </c>
      <c r="J1712" s="29" t="s">
        <v>2139</v>
      </c>
      <c r="K1712" s="19">
        <v>6.06</v>
      </c>
      <c r="L1712" s="26">
        <v>143</v>
      </c>
    </row>
    <row r="1713" spans="1:12" x14ac:dyDescent="0.3">
      <c r="A1713" s="14">
        <v>1293794</v>
      </c>
      <c r="B1713" s="16" t="s">
        <v>2667</v>
      </c>
      <c r="C1713" s="16" t="s">
        <v>416</v>
      </c>
      <c r="D1713" s="4">
        <v>40641</v>
      </c>
      <c r="E1713" s="23">
        <v>2011</v>
      </c>
      <c r="F1713" s="19">
        <v>4</v>
      </c>
      <c r="G1713" s="19">
        <f>IF(Movies[[#This Row],[rating]]=0,"",Movies[[#This Row],[rating]])</f>
        <v>4</v>
      </c>
      <c r="H1713" s="19" t="str">
        <f>IF(Movies[[#This Row],[rating]]=0,"No Rating","Rated")</f>
        <v>Rated</v>
      </c>
      <c r="I1713" s="16" t="s">
        <v>2668</v>
      </c>
      <c r="J1713" s="29" t="s">
        <v>12</v>
      </c>
      <c r="K1713" s="19">
        <v>6.056</v>
      </c>
      <c r="L1713" s="26">
        <v>2</v>
      </c>
    </row>
    <row r="1714" spans="1:12" x14ac:dyDescent="0.3">
      <c r="A1714" s="14">
        <v>65058</v>
      </c>
      <c r="B1714" s="16" t="s">
        <v>2669</v>
      </c>
      <c r="C1714" s="16" t="s">
        <v>10</v>
      </c>
      <c r="D1714" s="4">
        <v>40718</v>
      </c>
      <c r="E1714" s="23">
        <v>2011</v>
      </c>
      <c r="F1714" s="19">
        <v>6.5</v>
      </c>
      <c r="G1714" s="19">
        <f>IF(Movies[[#This Row],[rating]]=0,"",Movies[[#This Row],[rating]])</f>
        <v>6.5</v>
      </c>
      <c r="H1714" s="19" t="str">
        <f>IF(Movies[[#This Row],[rating]]=0,"No Rating","Rated")</f>
        <v>Rated</v>
      </c>
      <c r="I1714" s="16" t="s">
        <v>329</v>
      </c>
      <c r="J1714" s="29" t="s">
        <v>12</v>
      </c>
      <c r="K1714" s="19">
        <v>6.0529999999999999</v>
      </c>
      <c r="L1714" s="26">
        <v>116</v>
      </c>
    </row>
    <row r="1715" spans="1:12" x14ac:dyDescent="0.3">
      <c r="A1715" s="14">
        <v>649788</v>
      </c>
      <c r="B1715" s="16" t="s">
        <v>2670</v>
      </c>
      <c r="C1715" s="16" t="s">
        <v>506</v>
      </c>
      <c r="D1715" s="4">
        <v>40836</v>
      </c>
      <c r="E1715" s="23">
        <v>2011</v>
      </c>
      <c r="F1715" s="19">
        <v>7.2</v>
      </c>
      <c r="G1715" s="19">
        <f>IF(Movies[[#This Row],[rating]]=0,"",Movies[[#This Row],[rating]])</f>
        <v>7.2</v>
      </c>
      <c r="H1715" s="19" t="str">
        <f>IF(Movies[[#This Row],[rating]]=0,"No Rating","Rated")</f>
        <v>Rated</v>
      </c>
      <c r="I1715" s="16" t="s">
        <v>1215</v>
      </c>
      <c r="J1715" s="29" t="s">
        <v>12</v>
      </c>
      <c r="K1715" s="19">
        <v>6.0469999999999997</v>
      </c>
      <c r="L1715" s="26">
        <v>73</v>
      </c>
    </row>
    <row r="1716" spans="1:12" x14ac:dyDescent="0.3">
      <c r="A1716" s="14">
        <v>79172</v>
      </c>
      <c r="B1716" s="16" t="s">
        <v>2671</v>
      </c>
      <c r="C1716" s="16" t="s">
        <v>432</v>
      </c>
      <c r="D1716" s="4">
        <v>40851</v>
      </c>
      <c r="E1716" s="23">
        <v>2011</v>
      </c>
      <c r="F1716" s="19">
        <v>7.4</v>
      </c>
      <c r="G1716" s="19">
        <f>IF(Movies[[#This Row],[rating]]=0,"",Movies[[#This Row],[rating]])</f>
        <v>7.4</v>
      </c>
      <c r="H1716" s="19" t="str">
        <f>IF(Movies[[#This Row],[rating]]=0,"No Rating","Rated")</f>
        <v>Rated</v>
      </c>
      <c r="I1716" s="16" t="s">
        <v>329</v>
      </c>
      <c r="J1716" s="29" t="s">
        <v>12</v>
      </c>
      <c r="K1716" s="19">
        <v>6.04</v>
      </c>
      <c r="L1716" s="26">
        <v>36</v>
      </c>
    </row>
    <row r="1717" spans="1:12" x14ac:dyDescent="0.3">
      <c r="A1717" s="14">
        <v>85032</v>
      </c>
      <c r="B1717" s="16" t="s">
        <v>2672</v>
      </c>
      <c r="C1717" s="16" t="s">
        <v>144</v>
      </c>
      <c r="D1717" s="4">
        <v>40873</v>
      </c>
      <c r="E1717" s="23">
        <v>2011</v>
      </c>
      <c r="F1717" s="19">
        <v>7.3</v>
      </c>
      <c r="G1717" s="19">
        <f>IF(Movies[[#This Row],[rating]]=0,"",Movies[[#This Row],[rating]])</f>
        <v>7.3</v>
      </c>
      <c r="H1717" s="19" t="str">
        <f>IF(Movies[[#This Row],[rating]]=0,"No Rating","Rated")</f>
        <v>Rated</v>
      </c>
      <c r="I1717" s="16" t="s">
        <v>1993</v>
      </c>
      <c r="J1717" s="29" t="s">
        <v>146</v>
      </c>
      <c r="K1717" s="19">
        <v>6.0330000000000004</v>
      </c>
      <c r="L1717" s="26">
        <v>101</v>
      </c>
    </row>
    <row r="1718" spans="1:12" x14ac:dyDescent="0.3">
      <c r="A1718" s="14">
        <v>76340</v>
      </c>
      <c r="B1718" s="16" t="s">
        <v>2673</v>
      </c>
      <c r="C1718" s="16" t="s">
        <v>432</v>
      </c>
      <c r="D1718" s="4">
        <v>40746</v>
      </c>
      <c r="E1718" s="23">
        <v>2011</v>
      </c>
      <c r="F1718" s="19">
        <v>4.5999999999999996</v>
      </c>
      <c r="G1718" s="19">
        <f>IF(Movies[[#This Row],[rating]]=0,"",Movies[[#This Row],[rating]])</f>
        <v>4.5999999999999996</v>
      </c>
      <c r="H1718" s="19" t="str">
        <f>IF(Movies[[#This Row],[rating]]=0,"No Rating","Rated")</f>
        <v>Rated</v>
      </c>
      <c r="I1718" s="16" t="s">
        <v>130</v>
      </c>
      <c r="J1718" s="29" t="s">
        <v>12</v>
      </c>
      <c r="K1718" s="19">
        <v>6.0309999999999997</v>
      </c>
      <c r="L1718" s="26">
        <v>47</v>
      </c>
    </row>
    <row r="1719" spans="1:12" x14ac:dyDescent="0.3">
      <c r="A1719" s="14">
        <v>73846</v>
      </c>
      <c r="B1719" s="16" t="s">
        <v>2674</v>
      </c>
      <c r="C1719" s="16" t="s">
        <v>10</v>
      </c>
      <c r="D1719" s="4">
        <v>40812</v>
      </c>
      <c r="E1719" s="23">
        <v>2011</v>
      </c>
      <c r="F1719" s="19">
        <v>5.2</v>
      </c>
      <c r="G1719" s="19">
        <f>IF(Movies[[#This Row],[rating]]=0,"",Movies[[#This Row],[rating]])</f>
        <v>5.2</v>
      </c>
      <c r="H1719" s="19" t="str">
        <f>IF(Movies[[#This Row],[rating]]=0,"No Rating","Rated")</f>
        <v>Rated</v>
      </c>
      <c r="I1719" s="16" t="s">
        <v>713</v>
      </c>
      <c r="J1719" s="29" t="s">
        <v>12</v>
      </c>
      <c r="K1719" s="19">
        <v>6.0309999999999997</v>
      </c>
      <c r="L1719" s="26">
        <v>46</v>
      </c>
    </row>
    <row r="1720" spans="1:12" x14ac:dyDescent="0.3">
      <c r="A1720" s="14">
        <v>85743</v>
      </c>
      <c r="B1720" s="16" t="s">
        <v>2675</v>
      </c>
      <c r="C1720" s="16" t="s">
        <v>1896</v>
      </c>
      <c r="D1720" s="4">
        <v>40720</v>
      </c>
      <c r="E1720" s="23">
        <v>2011</v>
      </c>
      <c r="F1720" s="19">
        <v>6.8230000000000004</v>
      </c>
      <c r="G1720" s="19">
        <f>IF(Movies[[#This Row],[rating]]=0,"",Movies[[#This Row],[rating]])</f>
        <v>6.8230000000000004</v>
      </c>
      <c r="H1720" s="19" t="str">
        <f>IF(Movies[[#This Row],[rating]]=0,"No Rating","Rated")</f>
        <v>Rated</v>
      </c>
      <c r="I1720" s="16" t="s">
        <v>306</v>
      </c>
      <c r="J1720" s="29" t="s">
        <v>12</v>
      </c>
      <c r="K1720" s="19">
        <v>6.0259999999999998</v>
      </c>
      <c r="L1720" s="26">
        <v>124</v>
      </c>
    </row>
    <row r="1721" spans="1:12" x14ac:dyDescent="0.3">
      <c r="A1721" s="14">
        <v>78294</v>
      </c>
      <c r="B1721" s="16" t="s">
        <v>2676</v>
      </c>
      <c r="C1721" s="16" t="s">
        <v>416</v>
      </c>
      <c r="D1721" s="4">
        <v>40782</v>
      </c>
      <c r="E1721" s="23">
        <v>2011</v>
      </c>
      <c r="F1721" s="19">
        <v>5.17</v>
      </c>
      <c r="G1721" s="19">
        <f>IF(Movies[[#This Row],[rating]]=0,"",Movies[[#This Row],[rating]])</f>
        <v>5.17</v>
      </c>
      <c r="H1721" s="19" t="str">
        <f>IF(Movies[[#This Row],[rating]]=0,"No Rating","Rated")</f>
        <v>Rated</v>
      </c>
      <c r="I1721" s="16" t="s">
        <v>132</v>
      </c>
      <c r="J1721" s="29" t="s">
        <v>12</v>
      </c>
      <c r="K1721" s="19">
        <v>6.0250000000000004</v>
      </c>
      <c r="L1721" s="26">
        <v>159</v>
      </c>
    </row>
    <row r="1722" spans="1:12" x14ac:dyDescent="0.3">
      <c r="A1722" s="14">
        <v>77879</v>
      </c>
      <c r="B1722" s="16" t="s">
        <v>2677</v>
      </c>
      <c r="C1722" s="16" t="s">
        <v>10</v>
      </c>
      <c r="D1722" s="4">
        <v>40837</v>
      </c>
      <c r="E1722" s="23">
        <v>2011</v>
      </c>
      <c r="F1722" s="19">
        <v>5.0999999999999996</v>
      </c>
      <c r="G1722" s="19">
        <f>IF(Movies[[#This Row],[rating]]=0,"",Movies[[#This Row],[rating]])</f>
        <v>5.0999999999999996</v>
      </c>
      <c r="H1722" s="19" t="str">
        <f>IF(Movies[[#This Row],[rating]]=0,"No Rating","Rated")</f>
        <v>Rated</v>
      </c>
      <c r="I1722" s="16" t="s">
        <v>822</v>
      </c>
      <c r="J1722" s="29" t="s">
        <v>12</v>
      </c>
      <c r="K1722" s="19">
        <v>6.0149999999999997</v>
      </c>
      <c r="L1722" s="26">
        <v>89</v>
      </c>
    </row>
    <row r="1723" spans="1:12" x14ac:dyDescent="0.3">
      <c r="A1723" s="14">
        <v>179934</v>
      </c>
      <c r="B1723" s="16" t="s">
        <v>2678</v>
      </c>
      <c r="C1723" s="16" t="s">
        <v>144</v>
      </c>
      <c r="D1723" s="4">
        <v>40841</v>
      </c>
      <c r="E1723" s="23">
        <v>2011</v>
      </c>
      <c r="F1723" s="19">
        <v>7.2</v>
      </c>
      <c r="G1723" s="19">
        <f>IF(Movies[[#This Row],[rating]]=0,"",Movies[[#This Row],[rating]])</f>
        <v>7.2</v>
      </c>
      <c r="H1723" s="19" t="str">
        <f>IF(Movies[[#This Row],[rating]]=0,"No Rating","Rated")</f>
        <v>Rated</v>
      </c>
      <c r="I1723" s="16" t="s">
        <v>2679</v>
      </c>
      <c r="J1723" s="29" t="s">
        <v>146</v>
      </c>
      <c r="K1723" s="19">
        <v>6.0030000000000001</v>
      </c>
      <c r="L1723" s="26">
        <v>19</v>
      </c>
    </row>
    <row r="1724" spans="1:12" x14ac:dyDescent="0.3">
      <c r="A1724" s="14">
        <v>83721</v>
      </c>
      <c r="B1724" s="16" t="s">
        <v>2680</v>
      </c>
      <c r="C1724" s="16" t="s">
        <v>341</v>
      </c>
      <c r="D1724" s="4">
        <v>40899</v>
      </c>
      <c r="E1724" s="23">
        <v>2011</v>
      </c>
      <c r="F1724" s="19">
        <v>6.1</v>
      </c>
      <c r="G1724" s="19">
        <f>IF(Movies[[#This Row],[rating]]=0,"",Movies[[#This Row],[rating]])</f>
        <v>6.1</v>
      </c>
      <c r="H1724" s="19" t="str">
        <f>IF(Movies[[#This Row],[rating]]=0,"No Rating","Rated")</f>
        <v>Rated</v>
      </c>
      <c r="I1724" s="16" t="s">
        <v>414</v>
      </c>
      <c r="J1724" s="29" t="s">
        <v>342</v>
      </c>
      <c r="K1724" s="19">
        <v>5.9989999999999997</v>
      </c>
      <c r="L1724" s="26">
        <v>64</v>
      </c>
    </row>
    <row r="1725" spans="1:12" x14ac:dyDescent="0.3">
      <c r="A1725" s="14">
        <v>87380</v>
      </c>
      <c r="B1725" s="16" t="s">
        <v>2681</v>
      </c>
      <c r="C1725" s="16" t="s">
        <v>1036</v>
      </c>
      <c r="D1725" s="4">
        <v>40713</v>
      </c>
      <c r="E1725" s="23">
        <v>2011</v>
      </c>
      <c r="F1725" s="19">
        <v>5.9</v>
      </c>
      <c r="G1725" s="19">
        <f>IF(Movies[[#This Row],[rating]]=0,"",Movies[[#This Row],[rating]])</f>
        <v>5.9</v>
      </c>
      <c r="H1725" s="19" t="str">
        <f>IF(Movies[[#This Row],[rating]]=0,"No Rating","Rated")</f>
        <v>Rated</v>
      </c>
      <c r="I1725" s="16" t="s">
        <v>239</v>
      </c>
      <c r="J1725" s="29" t="s">
        <v>34</v>
      </c>
      <c r="K1725" s="19">
        <v>5.9960000000000004</v>
      </c>
      <c r="L1725" s="26">
        <v>52</v>
      </c>
    </row>
    <row r="1726" spans="1:12" x14ac:dyDescent="0.3">
      <c r="A1726" s="14">
        <v>93188</v>
      </c>
      <c r="B1726" s="16" t="s">
        <v>2682</v>
      </c>
      <c r="C1726" s="16" t="s">
        <v>2683</v>
      </c>
      <c r="D1726" s="4">
        <v>40772</v>
      </c>
      <c r="E1726" s="23">
        <v>2011</v>
      </c>
      <c r="F1726" s="19">
        <v>6.2</v>
      </c>
      <c r="G1726" s="19">
        <f>IF(Movies[[#This Row],[rating]]=0,"",Movies[[#This Row],[rating]])</f>
        <v>6.2</v>
      </c>
      <c r="H1726" s="19" t="str">
        <f>IF(Movies[[#This Row],[rating]]=0,"No Rating","Rated")</f>
        <v>Rated</v>
      </c>
      <c r="I1726" s="16" t="s">
        <v>819</v>
      </c>
      <c r="J1726" s="29" t="s">
        <v>110</v>
      </c>
      <c r="K1726" s="19">
        <v>5.9820000000000002</v>
      </c>
      <c r="L1726" s="26">
        <v>75</v>
      </c>
    </row>
    <row r="1727" spans="1:12" x14ac:dyDescent="0.3">
      <c r="A1727" s="14">
        <v>58858</v>
      </c>
      <c r="B1727" s="16" t="s">
        <v>2684</v>
      </c>
      <c r="C1727" s="16" t="s">
        <v>108</v>
      </c>
      <c r="D1727" s="4">
        <v>40611</v>
      </c>
      <c r="E1727" s="23">
        <v>2011</v>
      </c>
      <c r="F1727" s="19">
        <v>5.2</v>
      </c>
      <c r="G1727" s="19">
        <f>IF(Movies[[#This Row],[rating]]=0,"",Movies[[#This Row],[rating]])</f>
        <v>5.2</v>
      </c>
      <c r="H1727" s="19" t="str">
        <f>IF(Movies[[#This Row],[rating]]=0,"No Rating","Rated")</f>
        <v>Rated</v>
      </c>
      <c r="I1727" s="16" t="s">
        <v>30</v>
      </c>
      <c r="J1727" s="29" t="s">
        <v>110</v>
      </c>
      <c r="K1727" s="19">
        <v>5.9820000000000002</v>
      </c>
      <c r="L1727" s="26">
        <v>181</v>
      </c>
    </row>
    <row r="1728" spans="1:12" x14ac:dyDescent="0.3">
      <c r="A1728" s="14">
        <v>96438</v>
      </c>
      <c r="B1728" s="16" t="s">
        <v>2685</v>
      </c>
      <c r="C1728" s="16" t="s">
        <v>74</v>
      </c>
      <c r="D1728" s="4">
        <v>40568</v>
      </c>
      <c r="E1728" s="23">
        <v>2011</v>
      </c>
      <c r="F1728" s="19">
        <v>6.3</v>
      </c>
      <c r="G1728" s="19">
        <f>IF(Movies[[#This Row],[rating]]=0,"",Movies[[#This Row],[rating]])</f>
        <v>6.3</v>
      </c>
      <c r="H1728" s="19" t="str">
        <f>IF(Movies[[#This Row],[rating]]=0,"No Rating","Rated")</f>
        <v>Rated</v>
      </c>
      <c r="I1728" s="16" t="s">
        <v>858</v>
      </c>
      <c r="J1728" s="29" t="s">
        <v>34</v>
      </c>
      <c r="K1728" s="19">
        <v>5.9809999999999999</v>
      </c>
      <c r="L1728" s="26">
        <v>37</v>
      </c>
    </row>
    <row r="1729" spans="1:12" x14ac:dyDescent="0.3">
      <c r="A1729" s="14">
        <v>74458</v>
      </c>
      <c r="B1729" s="16" t="s">
        <v>2686</v>
      </c>
      <c r="C1729" s="16" t="s">
        <v>595</v>
      </c>
      <c r="D1729" s="4">
        <v>40795</v>
      </c>
      <c r="E1729" s="23">
        <v>2011</v>
      </c>
      <c r="F1729" s="19">
        <v>5.9</v>
      </c>
      <c r="G1729" s="19">
        <f>IF(Movies[[#This Row],[rating]]=0,"",Movies[[#This Row],[rating]])</f>
        <v>5.9</v>
      </c>
      <c r="H1729" s="19" t="str">
        <f>IF(Movies[[#This Row],[rating]]=0,"No Rating","Rated")</f>
        <v>Rated</v>
      </c>
      <c r="I1729" s="16" t="s">
        <v>120</v>
      </c>
      <c r="J1729" s="29" t="s">
        <v>142</v>
      </c>
      <c r="K1729" s="19">
        <v>5.9710000000000001</v>
      </c>
      <c r="L1729" s="26">
        <v>69</v>
      </c>
    </row>
    <row r="1730" spans="1:12" x14ac:dyDescent="0.3">
      <c r="A1730" s="14">
        <v>77365</v>
      </c>
      <c r="B1730" s="16" t="s">
        <v>2687</v>
      </c>
      <c r="C1730" s="16" t="s">
        <v>2688</v>
      </c>
      <c r="D1730" s="4">
        <v>40858</v>
      </c>
      <c r="E1730" s="23">
        <v>2011</v>
      </c>
      <c r="F1730" s="19">
        <v>6.899</v>
      </c>
      <c r="G1730" s="19">
        <f>IF(Movies[[#This Row],[rating]]=0,"",Movies[[#This Row],[rating]])</f>
        <v>6.899</v>
      </c>
      <c r="H1730" s="19" t="str">
        <f>IF(Movies[[#This Row],[rating]]=0,"No Rating","Rated")</f>
        <v>Rated</v>
      </c>
      <c r="I1730" s="16" t="s">
        <v>441</v>
      </c>
      <c r="J1730" s="29" t="s">
        <v>12</v>
      </c>
      <c r="K1730" s="19">
        <v>5.97</v>
      </c>
      <c r="L1730" s="26">
        <v>263</v>
      </c>
    </row>
    <row r="1731" spans="1:12" x14ac:dyDescent="0.3">
      <c r="A1731" s="14">
        <v>67793</v>
      </c>
      <c r="B1731" s="16" t="s">
        <v>2689</v>
      </c>
      <c r="C1731" s="16" t="s">
        <v>784</v>
      </c>
      <c r="D1731" s="4">
        <v>40633</v>
      </c>
      <c r="E1731" s="23">
        <v>2011</v>
      </c>
      <c r="F1731" s="19">
        <v>6.3</v>
      </c>
      <c r="G1731" s="19">
        <f>IF(Movies[[#This Row],[rating]]=0,"",Movies[[#This Row],[rating]])</f>
        <v>6.3</v>
      </c>
      <c r="H1731" s="19" t="str">
        <f>IF(Movies[[#This Row],[rating]]=0,"No Rating","Rated")</f>
        <v>Rated</v>
      </c>
      <c r="I1731" s="16" t="s">
        <v>161</v>
      </c>
      <c r="J1731" s="29" t="s">
        <v>534</v>
      </c>
      <c r="K1731" s="19">
        <v>5.96</v>
      </c>
      <c r="L1731" s="26">
        <v>52</v>
      </c>
    </row>
    <row r="1732" spans="1:12" x14ac:dyDescent="0.3">
      <c r="A1732" s="14">
        <v>84564</v>
      </c>
      <c r="B1732" s="16" t="s">
        <v>2690</v>
      </c>
      <c r="C1732" s="16" t="s">
        <v>10</v>
      </c>
      <c r="D1732" s="4">
        <v>40838</v>
      </c>
      <c r="E1732" s="23">
        <v>2011</v>
      </c>
      <c r="F1732" s="19">
        <v>5.2</v>
      </c>
      <c r="G1732" s="19">
        <f>IF(Movies[[#This Row],[rating]]=0,"",Movies[[#This Row],[rating]])</f>
        <v>5.2</v>
      </c>
      <c r="H1732" s="19" t="str">
        <f>IF(Movies[[#This Row],[rating]]=0,"No Rating","Rated")</f>
        <v>Rated</v>
      </c>
      <c r="I1732" s="16" t="s">
        <v>2691</v>
      </c>
      <c r="J1732" s="29" t="s">
        <v>12</v>
      </c>
      <c r="K1732" s="19">
        <v>5.9560000000000004</v>
      </c>
      <c r="L1732" s="26">
        <v>89</v>
      </c>
    </row>
    <row r="1733" spans="1:12" x14ac:dyDescent="0.3">
      <c r="A1733" s="14">
        <v>85439</v>
      </c>
      <c r="B1733" s="16" t="s">
        <v>2692</v>
      </c>
      <c r="C1733" s="16" t="s">
        <v>51</v>
      </c>
      <c r="D1733" s="4">
        <v>40900</v>
      </c>
      <c r="E1733" s="23">
        <v>2011</v>
      </c>
      <c r="F1733" s="19">
        <v>5.3</v>
      </c>
      <c r="G1733" s="19">
        <f>IF(Movies[[#This Row],[rating]]=0,"",Movies[[#This Row],[rating]])</f>
        <v>5.3</v>
      </c>
      <c r="H1733" s="19" t="str">
        <f>IF(Movies[[#This Row],[rating]]=0,"No Rating","Rated")</f>
        <v>Rated</v>
      </c>
      <c r="I1733" s="16" t="s">
        <v>1688</v>
      </c>
      <c r="J1733" s="29" t="s">
        <v>1262</v>
      </c>
      <c r="K1733" s="19">
        <v>5.95</v>
      </c>
      <c r="L1733" s="26">
        <v>44</v>
      </c>
    </row>
    <row r="1734" spans="1:12" x14ac:dyDescent="0.3">
      <c r="A1734" s="14">
        <v>76346</v>
      </c>
      <c r="B1734" s="16" t="s">
        <v>2693</v>
      </c>
      <c r="C1734" s="16" t="s">
        <v>10</v>
      </c>
      <c r="D1734" s="4">
        <v>40646</v>
      </c>
      <c r="E1734" s="23">
        <v>2011</v>
      </c>
      <c r="F1734" s="19">
        <v>6.7</v>
      </c>
      <c r="G1734" s="19">
        <f>IF(Movies[[#This Row],[rating]]=0,"",Movies[[#This Row],[rating]])</f>
        <v>6.7</v>
      </c>
      <c r="H1734" s="19" t="str">
        <f>IF(Movies[[#This Row],[rating]]=0,"No Rating","Rated")</f>
        <v>Rated</v>
      </c>
      <c r="I1734" s="16" t="s">
        <v>232</v>
      </c>
      <c r="J1734" s="29" t="s">
        <v>12</v>
      </c>
      <c r="K1734" s="19">
        <v>5.9379999999999997</v>
      </c>
      <c r="L1734" s="26">
        <v>117</v>
      </c>
    </row>
    <row r="1735" spans="1:12" x14ac:dyDescent="0.3">
      <c r="A1735" s="14">
        <v>75345</v>
      </c>
      <c r="B1735" s="16" t="s">
        <v>2694</v>
      </c>
      <c r="C1735" s="16" t="s">
        <v>10</v>
      </c>
      <c r="D1735" s="4">
        <v>40886</v>
      </c>
      <c r="E1735" s="23">
        <v>2011</v>
      </c>
      <c r="F1735" s="19">
        <v>5.3310000000000004</v>
      </c>
      <c r="G1735" s="19">
        <f>IF(Movies[[#This Row],[rating]]=0,"",Movies[[#This Row],[rating]])</f>
        <v>5.3310000000000004</v>
      </c>
      <c r="H1735" s="19" t="str">
        <f>IF(Movies[[#This Row],[rating]]=0,"No Rating","Rated")</f>
        <v>Rated</v>
      </c>
      <c r="I1735" s="16" t="s">
        <v>239</v>
      </c>
      <c r="J1735" s="29" t="s">
        <v>12</v>
      </c>
      <c r="K1735" s="19">
        <v>5.9379999999999997</v>
      </c>
      <c r="L1735" s="26">
        <v>80</v>
      </c>
    </row>
    <row r="1736" spans="1:12" x14ac:dyDescent="0.3">
      <c r="A1736" s="14">
        <v>192690</v>
      </c>
      <c r="B1736" s="16" t="s">
        <v>2695</v>
      </c>
      <c r="C1736" s="16" t="s">
        <v>10</v>
      </c>
      <c r="D1736" s="4">
        <v>40624</v>
      </c>
      <c r="E1736" s="23">
        <v>2011</v>
      </c>
      <c r="F1736" s="19">
        <v>5.6</v>
      </c>
      <c r="G1736" s="19">
        <f>IF(Movies[[#This Row],[rating]]=0,"",Movies[[#This Row],[rating]])</f>
        <v>5.6</v>
      </c>
      <c r="H1736" s="19" t="str">
        <f>IF(Movies[[#This Row],[rating]]=0,"No Rating","Rated")</f>
        <v>Rated</v>
      </c>
      <c r="I1736" s="16" t="s">
        <v>180</v>
      </c>
      <c r="J1736" s="29" t="s">
        <v>12</v>
      </c>
      <c r="K1736" s="19">
        <v>5.9349999999999996</v>
      </c>
      <c r="L1736" s="26">
        <v>25</v>
      </c>
    </row>
    <row r="1737" spans="1:12" x14ac:dyDescent="0.3">
      <c r="A1737" s="14">
        <v>73738</v>
      </c>
      <c r="B1737" s="16" t="s">
        <v>2696</v>
      </c>
      <c r="C1737" s="16" t="s">
        <v>51</v>
      </c>
      <c r="D1737" s="4">
        <v>40661</v>
      </c>
      <c r="E1737" s="23">
        <v>2011</v>
      </c>
      <c r="F1737" s="19">
        <v>6.577</v>
      </c>
      <c r="G1737" s="19">
        <f>IF(Movies[[#This Row],[rating]]=0,"",Movies[[#This Row],[rating]])</f>
        <v>6.577</v>
      </c>
      <c r="H1737" s="19" t="str">
        <f>IF(Movies[[#This Row],[rating]]=0,"No Rating","Rated")</f>
        <v>Rated</v>
      </c>
      <c r="I1737" s="16" t="s">
        <v>49</v>
      </c>
      <c r="J1737" s="29" t="s">
        <v>34</v>
      </c>
      <c r="K1737" s="19">
        <v>5.9349999999999996</v>
      </c>
      <c r="L1737" s="26">
        <v>52</v>
      </c>
    </row>
    <row r="1738" spans="1:12" x14ac:dyDescent="0.3">
      <c r="A1738" s="14">
        <v>69270</v>
      </c>
      <c r="B1738" s="16" t="s">
        <v>2697</v>
      </c>
      <c r="C1738" s="16" t="s">
        <v>1075</v>
      </c>
      <c r="D1738" s="4">
        <v>40571</v>
      </c>
      <c r="E1738" s="23">
        <v>2011</v>
      </c>
      <c r="F1738" s="19">
        <v>5.0990000000000002</v>
      </c>
      <c r="G1738" s="19">
        <f>IF(Movies[[#This Row],[rating]]=0,"",Movies[[#This Row],[rating]])</f>
        <v>5.0990000000000002</v>
      </c>
      <c r="H1738" s="19" t="str">
        <f>IF(Movies[[#This Row],[rating]]=0,"No Rating","Rated")</f>
        <v>Rated</v>
      </c>
      <c r="I1738" s="16" t="s">
        <v>468</v>
      </c>
      <c r="J1738" s="29" t="s">
        <v>12</v>
      </c>
      <c r="K1738" s="19">
        <v>5.9219999999999997</v>
      </c>
      <c r="L1738" s="26">
        <v>81</v>
      </c>
    </row>
    <row r="1739" spans="1:12" x14ac:dyDescent="0.3">
      <c r="A1739" s="14">
        <v>82914</v>
      </c>
      <c r="B1739" s="16" t="s">
        <v>2698</v>
      </c>
      <c r="C1739" s="16" t="s">
        <v>10</v>
      </c>
      <c r="D1739" s="4">
        <v>40806</v>
      </c>
      <c r="E1739" s="23">
        <v>2011</v>
      </c>
      <c r="F1739" s="19">
        <v>6.9</v>
      </c>
      <c r="G1739" s="19">
        <f>IF(Movies[[#This Row],[rating]]=0,"",Movies[[#This Row],[rating]])</f>
        <v>6.9</v>
      </c>
      <c r="H1739" s="19" t="str">
        <f>IF(Movies[[#This Row],[rating]]=0,"No Rating","Rated")</f>
        <v>Rated</v>
      </c>
      <c r="I1739" s="16" t="s">
        <v>329</v>
      </c>
      <c r="J1739" s="29" t="s">
        <v>12</v>
      </c>
      <c r="K1739" s="19">
        <v>5.9119999999999999</v>
      </c>
      <c r="L1739" s="26">
        <v>58</v>
      </c>
    </row>
    <row r="1740" spans="1:12" x14ac:dyDescent="0.3">
      <c r="A1740" s="14">
        <v>61901</v>
      </c>
      <c r="B1740" s="16" t="s">
        <v>2699</v>
      </c>
      <c r="C1740" s="16" t="s">
        <v>2700</v>
      </c>
      <c r="D1740" s="4">
        <v>40701</v>
      </c>
      <c r="E1740" s="23">
        <v>2011</v>
      </c>
      <c r="F1740" s="19">
        <v>6.069</v>
      </c>
      <c r="G1740" s="19">
        <f>IF(Movies[[#This Row],[rating]]=0,"",Movies[[#This Row],[rating]])</f>
        <v>6.069</v>
      </c>
      <c r="H1740" s="19" t="str">
        <f>IF(Movies[[#This Row],[rating]]=0,"No Rating","Rated")</f>
        <v>Rated</v>
      </c>
      <c r="I1740" s="16" t="s">
        <v>139</v>
      </c>
      <c r="J1740" s="29" t="s">
        <v>110</v>
      </c>
      <c r="K1740" s="19">
        <v>5.9119999999999999</v>
      </c>
      <c r="L1740" s="26">
        <v>108</v>
      </c>
    </row>
    <row r="1741" spans="1:12" x14ac:dyDescent="0.3">
      <c r="A1741" s="14">
        <v>76360</v>
      </c>
      <c r="B1741" s="16" t="s">
        <v>2701</v>
      </c>
      <c r="C1741" s="16" t="s">
        <v>10</v>
      </c>
      <c r="D1741" s="4">
        <v>40825</v>
      </c>
      <c r="E1741" s="23">
        <v>2011</v>
      </c>
      <c r="F1741" s="19">
        <v>7.6</v>
      </c>
      <c r="G1741" s="19">
        <f>IF(Movies[[#This Row],[rating]]=0,"",Movies[[#This Row],[rating]])</f>
        <v>7.6</v>
      </c>
      <c r="H1741" s="19" t="str">
        <f>IF(Movies[[#This Row],[rating]]=0,"No Rating","Rated")</f>
        <v>Rated</v>
      </c>
      <c r="I1741" s="16" t="s">
        <v>2702</v>
      </c>
      <c r="J1741" s="29" t="s">
        <v>12</v>
      </c>
      <c r="K1741" s="19">
        <v>5.9089999999999998</v>
      </c>
      <c r="L1741" s="26">
        <v>124</v>
      </c>
    </row>
    <row r="1742" spans="1:12" x14ac:dyDescent="0.3">
      <c r="A1742" s="14">
        <v>59145</v>
      </c>
      <c r="B1742" s="16" t="s">
        <v>2703</v>
      </c>
      <c r="C1742" s="16" t="s">
        <v>108</v>
      </c>
      <c r="D1742" s="4">
        <v>40560</v>
      </c>
      <c r="E1742" s="23">
        <v>2011</v>
      </c>
      <c r="F1742" s="19">
        <v>5.9509999999999996</v>
      </c>
      <c r="G1742" s="19">
        <f>IF(Movies[[#This Row],[rating]]=0,"",Movies[[#This Row],[rating]])</f>
        <v>5.9509999999999996</v>
      </c>
      <c r="H1742" s="19" t="str">
        <f>IF(Movies[[#This Row],[rating]]=0,"No Rating","Rated")</f>
        <v>Rated</v>
      </c>
      <c r="I1742" s="16" t="s">
        <v>600</v>
      </c>
      <c r="J1742" s="29" t="s">
        <v>110</v>
      </c>
      <c r="K1742" s="19">
        <v>5.899</v>
      </c>
      <c r="L1742" s="26">
        <v>253</v>
      </c>
    </row>
    <row r="1743" spans="1:12" x14ac:dyDescent="0.3">
      <c r="A1743" s="14">
        <v>58446</v>
      </c>
      <c r="B1743" s="16" t="s">
        <v>2704</v>
      </c>
      <c r="C1743" s="16" t="s">
        <v>432</v>
      </c>
      <c r="D1743" s="4">
        <v>40669</v>
      </c>
      <c r="E1743" s="23">
        <v>2011</v>
      </c>
      <c r="F1743" s="19">
        <v>5.8</v>
      </c>
      <c r="G1743" s="19">
        <f>IF(Movies[[#This Row],[rating]]=0,"",Movies[[#This Row],[rating]])</f>
        <v>5.8</v>
      </c>
      <c r="H1743" s="19" t="str">
        <f>IF(Movies[[#This Row],[rating]]=0,"No Rating","Rated")</f>
        <v>Rated</v>
      </c>
      <c r="I1743" s="16" t="s">
        <v>33</v>
      </c>
      <c r="J1743" s="29" t="s">
        <v>12</v>
      </c>
      <c r="K1743" s="19">
        <v>5.8959999999999999</v>
      </c>
      <c r="L1743" s="26">
        <v>160</v>
      </c>
    </row>
    <row r="1744" spans="1:12" x14ac:dyDescent="0.3">
      <c r="A1744" s="14">
        <v>98932</v>
      </c>
      <c r="B1744" s="16" t="s">
        <v>2705</v>
      </c>
      <c r="C1744" s="16" t="s">
        <v>367</v>
      </c>
      <c r="D1744" s="4">
        <v>40801</v>
      </c>
      <c r="E1744" s="23">
        <v>2011</v>
      </c>
      <c r="F1744" s="19">
        <v>5</v>
      </c>
      <c r="G1744" s="19">
        <f>IF(Movies[[#This Row],[rating]]=0,"",Movies[[#This Row],[rating]])</f>
        <v>5</v>
      </c>
      <c r="H1744" s="19" t="str">
        <f>IF(Movies[[#This Row],[rating]]=0,"No Rating","Rated")</f>
        <v>Rated</v>
      </c>
      <c r="I1744" s="16" t="s">
        <v>49</v>
      </c>
      <c r="J1744" s="29" t="s">
        <v>12</v>
      </c>
      <c r="K1744" s="19">
        <v>5.8949999999999996</v>
      </c>
      <c r="L1744" s="26">
        <v>30</v>
      </c>
    </row>
    <row r="1745" spans="1:12" x14ac:dyDescent="0.3">
      <c r="A1745" s="14">
        <v>76333</v>
      </c>
      <c r="B1745" s="16" t="s">
        <v>2706</v>
      </c>
      <c r="C1745" s="16" t="s">
        <v>51</v>
      </c>
      <c r="D1745" s="4">
        <v>40797</v>
      </c>
      <c r="E1745" s="23">
        <v>2011</v>
      </c>
      <c r="F1745" s="19">
        <v>5.5</v>
      </c>
      <c r="G1745" s="19">
        <f>IF(Movies[[#This Row],[rating]]=0,"",Movies[[#This Row],[rating]])</f>
        <v>5.5</v>
      </c>
      <c r="H1745" s="19" t="str">
        <f>IF(Movies[[#This Row],[rating]]=0,"No Rating","Rated")</f>
        <v>Rated</v>
      </c>
      <c r="I1745" s="16" t="s">
        <v>2707</v>
      </c>
      <c r="J1745" s="29" t="s">
        <v>34</v>
      </c>
      <c r="K1745" s="19">
        <v>5.8789999999999996</v>
      </c>
      <c r="L1745" s="26">
        <v>92</v>
      </c>
    </row>
    <row r="1746" spans="1:12" x14ac:dyDescent="0.3">
      <c r="A1746" s="14">
        <v>87178</v>
      </c>
      <c r="B1746" s="16" t="s">
        <v>2708</v>
      </c>
      <c r="C1746" s="16" t="s">
        <v>10</v>
      </c>
      <c r="D1746" s="4">
        <v>40614</v>
      </c>
      <c r="E1746" s="23">
        <v>2011</v>
      </c>
      <c r="F1746" s="19">
        <v>6.5</v>
      </c>
      <c r="G1746" s="19">
        <f>IF(Movies[[#This Row],[rating]]=0,"",Movies[[#This Row],[rating]])</f>
        <v>6.5</v>
      </c>
      <c r="H1746" s="19" t="str">
        <f>IF(Movies[[#This Row],[rating]]=0,"No Rating","Rated")</f>
        <v>Rated</v>
      </c>
      <c r="I1746" s="16" t="s">
        <v>2709</v>
      </c>
      <c r="J1746" s="29" t="s">
        <v>12</v>
      </c>
      <c r="K1746" s="19">
        <v>5.8650000000000002</v>
      </c>
      <c r="L1746" s="26">
        <v>102</v>
      </c>
    </row>
    <row r="1747" spans="1:12" x14ac:dyDescent="0.3">
      <c r="A1747" s="14">
        <v>64687</v>
      </c>
      <c r="B1747" s="16" t="s">
        <v>2710</v>
      </c>
      <c r="C1747" s="16" t="s">
        <v>172</v>
      </c>
      <c r="D1747" s="4">
        <v>40586</v>
      </c>
      <c r="E1747" s="23">
        <v>2011</v>
      </c>
      <c r="F1747" s="19">
        <v>3.6</v>
      </c>
      <c r="G1747" s="19">
        <f>IF(Movies[[#This Row],[rating]]=0,"",Movies[[#This Row],[rating]])</f>
        <v>3.6</v>
      </c>
      <c r="H1747" s="19" t="str">
        <f>IF(Movies[[#This Row],[rating]]=0,"No Rating","Rated")</f>
        <v>Rated</v>
      </c>
      <c r="I1747" s="16" t="s">
        <v>2711</v>
      </c>
      <c r="J1747" s="29" t="s">
        <v>12</v>
      </c>
      <c r="K1747" s="19">
        <v>5.8579999999999997</v>
      </c>
      <c r="L1747" s="26">
        <v>42</v>
      </c>
    </row>
    <row r="1748" spans="1:12" x14ac:dyDescent="0.3">
      <c r="A1748" s="14">
        <v>78486</v>
      </c>
      <c r="B1748" s="16" t="s">
        <v>2712</v>
      </c>
      <c r="C1748" s="16" t="s">
        <v>144</v>
      </c>
      <c r="D1748" s="4">
        <v>40585</v>
      </c>
      <c r="E1748" s="23">
        <v>2011</v>
      </c>
      <c r="F1748" s="19">
        <v>6.0529999999999999</v>
      </c>
      <c r="G1748" s="19">
        <f>IF(Movies[[#This Row],[rating]]=0,"",Movies[[#This Row],[rating]])</f>
        <v>6.0529999999999999</v>
      </c>
      <c r="H1748" s="19" t="str">
        <f>IF(Movies[[#This Row],[rating]]=0,"No Rating","Rated")</f>
        <v>Rated</v>
      </c>
      <c r="I1748" s="16" t="s">
        <v>2207</v>
      </c>
      <c r="J1748" s="29" t="s">
        <v>146</v>
      </c>
      <c r="K1748" s="19">
        <v>5.8559999999999999</v>
      </c>
      <c r="L1748" s="26">
        <v>19</v>
      </c>
    </row>
    <row r="1749" spans="1:12" x14ac:dyDescent="0.3">
      <c r="A1749" s="14">
        <v>315623</v>
      </c>
      <c r="B1749" s="16" t="s">
        <v>2713</v>
      </c>
      <c r="C1749" s="16" t="s">
        <v>416</v>
      </c>
      <c r="D1749" s="4">
        <v>40902</v>
      </c>
      <c r="E1749" s="23">
        <v>2011</v>
      </c>
      <c r="F1749" s="19">
        <v>7.1</v>
      </c>
      <c r="G1749" s="19">
        <f>IF(Movies[[#This Row],[rating]]=0,"",Movies[[#This Row],[rating]])</f>
        <v>7.1</v>
      </c>
      <c r="H1749" s="19" t="str">
        <f>IF(Movies[[#This Row],[rating]]=0,"No Rating","Rated")</f>
        <v>Rated</v>
      </c>
      <c r="I1749" s="16" t="s">
        <v>685</v>
      </c>
      <c r="J1749" s="29" t="s">
        <v>12</v>
      </c>
      <c r="K1749" s="19">
        <v>5.8540000000000001</v>
      </c>
      <c r="L1749" s="26">
        <v>130</v>
      </c>
    </row>
    <row r="1750" spans="1:12" x14ac:dyDescent="0.3">
      <c r="A1750" s="14">
        <v>64320</v>
      </c>
      <c r="B1750" s="16" t="s">
        <v>2714</v>
      </c>
      <c r="C1750" s="16" t="s">
        <v>432</v>
      </c>
      <c r="D1750" s="4">
        <v>40697</v>
      </c>
      <c r="E1750" s="23">
        <v>2011</v>
      </c>
      <c r="F1750" s="19">
        <v>5.6</v>
      </c>
      <c r="G1750" s="19">
        <f>IF(Movies[[#This Row],[rating]]=0,"",Movies[[#This Row],[rating]])</f>
        <v>5.6</v>
      </c>
      <c r="H1750" s="19" t="str">
        <f>IF(Movies[[#This Row],[rating]]=0,"No Rating","Rated")</f>
        <v>Rated</v>
      </c>
      <c r="I1750" s="16" t="s">
        <v>312</v>
      </c>
      <c r="J1750" s="29" t="s">
        <v>12</v>
      </c>
      <c r="K1750" s="19">
        <v>5.8490000000000002</v>
      </c>
      <c r="L1750" s="26">
        <v>106</v>
      </c>
    </row>
    <row r="1751" spans="1:12" x14ac:dyDescent="0.3">
      <c r="A1751" s="14">
        <v>58699</v>
      </c>
      <c r="B1751" s="16" t="s">
        <v>2715</v>
      </c>
      <c r="C1751" s="16" t="s">
        <v>10</v>
      </c>
      <c r="D1751" s="4">
        <v>40649</v>
      </c>
      <c r="E1751" s="23">
        <v>2011</v>
      </c>
      <c r="F1751" s="19">
        <v>5.93</v>
      </c>
      <c r="G1751" s="19">
        <f>IF(Movies[[#This Row],[rating]]=0,"",Movies[[#This Row],[rating]])</f>
        <v>5.93</v>
      </c>
      <c r="H1751" s="19" t="str">
        <f>IF(Movies[[#This Row],[rating]]=0,"No Rating","Rated")</f>
        <v>Rated</v>
      </c>
      <c r="I1751" s="16" t="s">
        <v>1559</v>
      </c>
      <c r="J1751" s="29" t="s">
        <v>12</v>
      </c>
      <c r="K1751" s="19">
        <v>5.84</v>
      </c>
      <c r="L1751" s="26">
        <v>151</v>
      </c>
    </row>
    <row r="1752" spans="1:12" x14ac:dyDescent="0.3">
      <c r="A1752" s="14">
        <v>60421</v>
      </c>
      <c r="B1752" s="16" t="s">
        <v>2716</v>
      </c>
      <c r="C1752" s="16" t="s">
        <v>506</v>
      </c>
      <c r="D1752" s="4">
        <v>40781</v>
      </c>
      <c r="E1752" s="23">
        <v>2011</v>
      </c>
      <c r="F1752" s="19">
        <v>6.7</v>
      </c>
      <c r="G1752" s="19">
        <f>IF(Movies[[#This Row],[rating]]=0,"",Movies[[#This Row],[rating]])</f>
        <v>6.7</v>
      </c>
      <c r="H1752" s="19" t="str">
        <f>IF(Movies[[#This Row],[rating]]=0,"No Rating","Rated")</f>
        <v>Rated</v>
      </c>
      <c r="I1752" s="16" t="s">
        <v>49</v>
      </c>
      <c r="J1752" s="29" t="s">
        <v>1287</v>
      </c>
      <c r="K1752" s="19">
        <v>5.8390000000000004</v>
      </c>
      <c r="L1752" s="26">
        <v>85</v>
      </c>
    </row>
    <row r="1753" spans="1:12" x14ac:dyDescent="0.3">
      <c r="A1753" s="14">
        <v>58166</v>
      </c>
      <c r="B1753" s="16" t="s">
        <v>2717</v>
      </c>
      <c r="C1753" s="16" t="s">
        <v>284</v>
      </c>
      <c r="D1753" s="4">
        <v>40598</v>
      </c>
      <c r="E1753" s="23">
        <v>2011</v>
      </c>
      <c r="F1753" s="19">
        <v>7</v>
      </c>
      <c r="G1753" s="19">
        <f>IF(Movies[[#This Row],[rating]]=0,"",Movies[[#This Row],[rating]])</f>
        <v>7</v>
      </c>
      <c r="H1753" s="19" t="str">
        <f>IF(Movies[[#This Row],[rating]]=0,"No Rating","Rated")</f>
        <v>Rated</v>
      </c>
      <c r="I1753" s="16" t="s">
        <v>49</v>
      </c>
      <c r="J1753" s="29" t="s">
        <v>286</v>
      </c>
      <c r="K1753" s="19">
        <v>5.8330000000000002</v>
      </c>
      <c r="L1753" s="26">
        <v>116</v>
      </c>
    </row>
    <row r="1754" spans="1:12" x14ac:dyDescent="0.3">
      <c r="A1754" s="14">
        <v>77941</v>
      </c>
      <c r="B1754" s="16" t="s">
        <v>2718</v>
      </c>
      <c r="C1754" s="16" t="s">
        <v>540</v>
      </c>
      <c r="D1754" s="4">
        <v>40851</v>
      </c>
      <c r="E1754" s="23">
        <v>2011</v>
      </c>
      <c r="F1754" s="19">
        <v>5.0999999999999996</v>
      </c>
      <c r="G1754" s="19">
        <f>IF(Movies[[#This Row],[rating]]=0,"",Movies[[#This Row],[rating]])</f>
        <v>5.0999999999999996</v>
      </c>
      <c r="H1754" s="19" t="str">
        <f>IF(Movies[[#This Row],[rating]]=0,"No Rating","Rated")</f>
        <v>Rated</v>
      </c>
      <c r="I1754" s="16" t="s">
        <v>30</v>
      </c>
      <c r="J1754" s="29" t="s">
        <v>511</v>
      </c>
      <c r="K1754" s="19">
        <v>5.8230000000000004</v>
      </c>
      <c r="L1754" s="26">
        <v>374</v>
      </c>
    </row>
    <row r="1755" spans="1:12" x14ac:dyDescent="0.3">
      <c r="A1755" s="14">
        <v>76788</v>
      </c>
      <c r="B1755" s="16" t="s">
        <v>2719</v>
      </c>
      <c r="C1755" s="16" t="s">
        <v>595</v>
      </c>
      <c r="D1755" s="4">
        <v>40786</v>
      </c>
      <c r="E1755" s="23">
        <v>2011</v>
      </c>
      <c r="F1755" s="19">
        <v>6.7</v>
      </c>
      <c r="G1755" s="19">
        <f>IF(Movies[[#This Row],[rating]]=0,"",Movies[[#This Row],[rating]])</f>
        <v>6.7</v>
      </c>
      <c r="H1755" s="19" t="str">
        <f>IF(Movies[[#This Row],[rating]]=0,"No Rating","Rated")</f>
        <v>Rated</v>
      </c>
      <c r="I1755" s="16" t="s">
        <v>193</v>
      </c>
      <c r="J1755" s="29" t="s">
        <v>597</v>
      </c>
      <c r="K1755" s="19">
        <v>5.8150000000000004</v>
      </c>
      <c r="L1755" s="26">
        <v>68</v>
      </c>
    </row>
    <row r="1756" spans="1:12" x14ac:dyDescent="0.3">
      <c r="A1756" s="14">
        <v>76808</v>
      </c>
      <c r="B1756" s="16" t="s">
        <v>2720</v>
      </c>
      <c r="C1756" s="16" t="s">
        <v>956</v>
      </c>
      <c r="D1756" s="4">
        <v>40843</v>
      </c>
      <c r="E1756" s="23">
        <v>2011</v>
      </c>
      <c r="F1756" s="19">
        <v>5.9690000000000003</v>
      </c>
      <c r="G1756" s="19">
        <f>IF(Movies[[#This Row],[rating]]=0,"",Movies[[#This Row],[rating]])</f>
        <v>5.9690000000000003</v>
      </c>
      <c r="H1756" s="19" t="str">
        <f>IF(Movies[[#This Row],[rating]]=0,"No Rating","Rated")</f>
        <v>Rated</v>
      </c>
      <c r="I1756" s="16" t="s">
        <v>2721</v>
      </c>
      <c r="J1756" s="29" t="s">
        <v>605</v>
      </c>
      <c r="K1756" s="19">
        <v>5.8120000000000003</v>
      </c>
      <c r="L1756" s="26">
        <v>64</v>
      </c>
    </row>
    <row r="1757" spans="1:12" x14ac:dyDescent="0.3">
      <c r="A1757" s="14">
        <v>53776</v>
      </c>
      <c r="B1757" s="16" t="s">
        <v>2722</v>
      </c>
      <c r="C1757" s="16" t="s">
        <v>108</v>
      </c>
      <c r="D1757" s="4">
        <v>40555</v>
      </c>
      <c r="E1757" s="23">
        <v>2011</v>
      </c>
      <c r="F1757" s="19">
        <v>6.3</v>
      </c>
      <c r="G1757" s="19">
        <f>IF(Movies[[#This Row],[rating]]=0,"",Movies[[#This Row],[rating]])</f>
        <v>6.3</v>
      </c>
      <c r="H1757" s="19" t="str">
        <f>IF(Movies[[#This Row],[rating]]=0,"No Rating","Rated")</f>
        <v>Rated</v>
      </c>
      <c r="I1757" s="16" t="s">
        <v>2723</v>
      </c>
      <c r="J1757" s="29" t="s">
        <v>110</v>
      </c>
      <c r="K1757" s="19">
        <v>5.8040000000000003</v>
      </c>
      <c r="L1757" s="26">
        <v>99</v>
      </c>
    </row>
    <row r="1758" spans="1:12" x14ac:dyDescent="0.3">
      <c r="A1758" s="14">
        <v>83053</v>
      </c>
      <c r="B1758" s="16" t="s">
        <v>2724</v>
      </c>
      <c r="C1758" s="16" t="s">
        <v>416</v>
      </c>
      <c r="D1758" s="4">
        <v>40656</v>
      </c>
      <c r="E1758" s="23">
        <v>2011</v>
      </c>
      <c r="F1758" s="19">
        <v>7.7</v>
      </c>
      <c r="G1758" s="19">
        <f>IF(Movies[[#This Row],[rating]]=0,"",Movies[[#This Row],[rating]])</f>
        <v>7.7</v>
      </c>
      <c r="H1758" s="19" t="str">
        <f>IF(Movies[[#This Row],[rating]]=0,"No Rating","Rated")</f>
        <v>Rated</v>
      </c>
      <c r="I1758" s="16" t="s">
        <v>2725</v>
      </c>
      <c r="J1758" s="29" t="s">
        <v>12</v>
      </c>
      <c r="K1758" s="19">
        <v>5.8029999999999999</v>
      </c>
      <c r="L1758" s="26">
        <v>6</v>
      </c>
    </row>
    <row r="1759" spans="1:12" x14ac:dyDescent="0.3">
      <c r="A1759" s="14">
        <v>71744</v>
      </c>
      <c r="B1759" s="16" t="s">
        <v>2726</v>
      </c>
      <c r="C1759" s="16" t="s">
        <v>10</v>
      </c>
      <c r="D1759" s="4">
        <v>40725</v>
      </c>
      <c r="E1759" s="23">
        <v>2011</v>
      </c>
      <c r="F1759" s="19">
        <v>5.8</v>
      </c>
      <c r="G1759" s="19">
        <f>IF(Movies[[#This Row],[rating]]=0,"",Movies[[#This Row],[rating]])</f>
        <v>5.8</v>
      </c>
      <c r="H1759" s="19" t="str">
        <f>IF(Movies[[#This Row],[rating]]=0,"No Rating","Rated")</f>
        <v>Rated</v>
      </c>
      <c r="I1759" s="16" t="s">
        <v>30</v>
      </c>
      <c r="J1759" s="29" t="s">
        <v>12</v>
      </c>
      <c r="K1759" s="19">
        <v>5.7990000000000004</v>
      </c>
      <c r="L1759" s="26">
        <v>65</v>
      </c>
    </row>
    <row r="1760" spans="1:12" x14ac:dyDescent="0.3">
      <c r="A1760" s="14">
        <v>140846</v>
      </c>
      <c r="B1760" s="16" t="s">
        <v>2727</v>
      </c>
      <c r="C1760" s="16" t="s">
        <v>10</v>
      </c>
      <c r="D1760" s="4">
        <v>40709</v>
      </c>
      <c r="E1760" s="23">
        <v>2011</v>
      </c>
      <c r="F1760" s="19">
        <v>7.1</v>
      </c>
      <c r="G1760" s="19">
        <f>IF(Movies[[#This Row],[rating]]=0,"",Movies[[#This Row],[rating]])</f>
        <v>7.1</v>
      </c>
      <c r="H1760" s="19" t="str">
        <f>IF(Movies[[#This Row],[rating]]=0,"No Rating","Rated")</f>
        <v>Rated</v>
      </c>
      <c r="I1760" s="16" t="s">
        <v>180</v>
      </c>
      <c r="J1760" s="29" t="s">
        <v>12</v>
      </c>
      <c r="K1760" s="19">
        <v>5.7969999999999997</v>
      </c>
      <c r="L1760" s="26">
        <v>30</v>
      </c>
    </row>
    <row r="1761" spans="1:12" x14ac:dyDescent="0.3">
      <c r="A1761" s="14">
        <v>81185</v>
      </c>
      <c r="B1761" s="16" t="s">
        <v>2728</v>
      </c>
      <c r="C1761" s="16" t="s">
        <v>10</v>
      </c>
      <c r="D1761" s="4">
        <v>40904</v>
      </c>
      <c r="E1761" s="23">
        <v>2011</v>
      </c>
      <c r="F1761" s="19">
        <v>4.0999999999999996</v>
      </c>
      <c r="G1761" s="19">
        <f>IF(Movies[[#This Row],[rating]]=0,"",Movies[[#This Row],[rating]])</f>
        <v>4.0999999999999996</v>
      </c>
      <c r="H1761" s="19" t="str">
        <f>IF(Movies[[#This Row],[rating]]=0,"No Rating","Rated")</f>
        <v>Rated</v>
      </c>
      <c r="I1761" s="16" t="s">
        <v>468</v>
      </c>
      <c r="J1761" s="29" t="s">
        <v>12</v>
      </c>
      <c r="K1761" s="19">
        <v>5.7930000000000001</v>
      </c>
      <c r="L1761" s="26">
        <v>65</v>
      </c>
    </row>
    <row r="1762" spans="1:12" x14ac:dyDescent="0.3">
      <c r="A1762" s="14">
        <v>80034</v>
      </c>
      <c r="B1762" s="16" t="s">
        <v>2729</v>
      </c>
      <c r="C1762" s="16" t="s">
        <v>432</v>
      </c>
      <c r="D1762" s="4">
        <v>40694</v>
      </c>
      <c r="E1762" s="23">
        <v>2011</v>
      </c>
      <c r="F1762" s="19">
        <v>4.3550000000000004</v>
      </c>
      <c r="G1762" s="19">
        <f>IF(Movies[[#This Row],[rating]]=0,"",Movies[[#This Row],[rating]])</f>
        <v>4.3550000000000004</v>
      </c>
      <c r="H1762" s="19" t="str">
        <f>IF(Movies[[#This Row],[rating]]=0,"No Rating","Rated")</f>
        <v>Rated</v>
      </c>
      <c r="I1762" s="16" t="s">
        <v>1594</v>
      </c>
      <c r="J1762" s="29" t="s">
        <v>12</v>
      </c>
      <c r="K1762" s="19">
        <v>5.7930000000000001</v>
      </c>
      <c r="L1762" s="26">
        <v>62</v>
      </c>
    </row>
    <row r="1763" spans="1:12" x14ac:dyDescent="0.3">
      <c r="A1763" s="14">
        <v>63579</v>
      </c>
      <c r="B1763" s="16" t="s">
        <v>2730</v>
      </c>
      <c r="C1763" s="16" t="s">
        <v>416</v>
      </c>
      <c r="D1763" s="4">
        <v>40732</v>
      </c>
      <c r="E1763" s="23">
        <v>2011</v>
      </c>
      <c r="F1763" s="19">
        <v>6.8</v>
      </c>
      <c r="G1763" s="19">
        <f>IF(Movies[[#This Row],[rating]]=0,"",Movies[[#This Row],[rating]])</f>
        <v>6.8</v>
      </c>
      <c r="H1763" s="19" t="str">
        <f>IF(Movies[[#This Row],[rating]]=0,"No Rating","Rated")</f>
        <v>Rated</v>
      </c>
      <c r="I1763" s="16" t="s">
        <v>329</v>
      </c>
      <c r="J1763" s="29" t="s">
        <v>12</v>
      </c>
      <c r="K1763" s="19">
        <v>5.7850000000000001</v>
      </c>
      <c r="L1763" s="26">
        <v>132</v>
      </c>
    </row>
    <row r="1764" spans="1:12" x14ac:dyDescent="0.3">
      <c r="A1764" s="14">
        <v>80279</v>
      </c>
      <c r="B1764" s="16" t="s">
        <v>2731</v>
      </c>
      <c r="C1764" s="16" t="s">
        <v>2732</v>
      </c>
      <c r="D1764" s="4">
        <v>40830</v>
      </c>
      <c r="E1764" s="23">
        <v>2011</v>
      </c>
      <c r="F1764" s="19">
        <v>5.2</v>
      </c>
      <c r="G1764" s="19">
        <f>IF(Movies[[#This Row],[rating]]=0,"",Movies[[#This Row],[rating]])</f>
        <v>5.2</v>
      </c>
      <c r="H1764" s="19" t="str">
        <f>IF(Movies[[#This Row],[rating]]=0,"No Rating","Rated")</f>
        <v>Rated</v>
      </c>
      <c r="I1764" s="16" t="s">
        <v>558</v>
      </c>
      <c r="J1764" s="29" t="s">
        <v>34</v>
      </c>
      <c r="K1764" s="19">
        <v>5.7759999999999998</v>
      </c>
      <c r="L1764" s="26">
        <v>32</v>
      </c>
    </row>
    <row r="1765" spans="1:12" x14ac:dyDescent="0.3">
      <c r="A1765" s="14">
        <v>81342</v>
      </c>
      <c r="B1765" s="16" t="s">
        <v>2733</v>
      </c>
      <c r="C1765" s="16" t="s">
        <v>108</v>
      </c>
      <c r="D1765" s="4">
        <v>40897</v>
      </c>
      <c r="E1765" s="23">
        <v>2011</v>
      </c>
      <c r="F1765" s="19">
        <v>6.4</v>
      </c>
      <c r="G1765" s="19">
        <f>IF(Movies[[#This Row],[rating]]=0,"",Movies[[#This Row],[rating]])</f>
        <v>6.4</v>
      </c>
      <c r="H1765" s="19" t="str">
        <f>IF(Movies[[#This Row],[rating]]=0,"No Rating","Rated")</f>
        <v>Rated</v>
      </c>
      <c r="I1765" s="16" t="s">
        <v>120</v>
      </c>
      <c r="J1765" s="29" t="s">
        <v>110</v>
      </c>
      <c r="K1765" s="19">
        <v>5.7619999999999996</v>
      </c>
      <c r="L1765" s="26">
        <v>447</v>
      </c>
    </row>
    <row r="1766" spans="1:12" x14ac:dyDescent="0.3">
      <c r="A1766" s="14">
        <v>64215</v>
      </c>
      <c r="B1766" s="16" t="s">
        <v>2734</v>
      </c>
      <c r="C1766" s="16" t="s">
        <v>220</v>
      </c>
      <c r="D1766" s="4">
        <v>40661</v>
      </c>
      <c r="E1766" s="23">
        <v>2011</v>
      </c>
      <c r="F1766" s="19">
        <v>6.4</v>
      </c>
      <c r="G1766" s="19">
        <f>IF(Movies[[#This Row],[rating]]=0,"",Movies[[#This Row],[rating]])</f>
        <v>6.4</v>
      </c>
      <c r="H1766" s="19" t="str">
        <f>IF(Movies[[#This Row],[rating]]=0,"No Rating","Rated")</f>
        <v>Rated</v>
      </c>
      <c r="I1766" s="16" t="s">
        <v>2735</v>
      </c>
      <c r="J1766" s="29" t="s">
        <v>222</v>
      </c>
      <c r="K1766" s="19">
        <v>5.7530000000000001</v>
      </c>
      <c r="L1766" s="26">
        <v>59</v>
      </c>
    </row>
    <row r="1767" spans="1:12" x14ac:dyDescent="0.3">
      <c r="A1767" s="14">
        <v>63339</v>
      </c>
      <c r="B1767" s="16" t="s">
        <v>2736</v>
      </c>
      <c r="C1767" s="16" t="s">
        <v>416</v>
      </c>
      <c r="D1767" s="4">
        <v>40658</v>
      </c>
      <c r="E1767" s="23">
        <v>2011</v>
      </c>
      <c r="F1767" s="19">
        <v>6.1</v>
      </c>
      <c r="G1767" s="19">
        <f>IF(Movies[[#This Row],[rating]]=0,"",Movies[[#This Row],[rating]])</f>
        <v>6.1</v>
      </c>
      <c r="H1767" s="19" t="str">
        <f>IF(Movies[[#This Row],[rating]]=0,"No Rating","Rated")</f>
        <v>Rated</v>
      </c>
      <c r="I1767" s="16" t="s">
        <v>2737</v>
      </c>
      <c r="J1767" s="29" t="s">
        <v>12</v>
      </c>
      <c r="K1767" s="19">
        <v>5.7439999999999998</v>
      </c>
      <c r="L1767" s="26">
        <v>48</v>
      </c>
    </row>
    <row r="1768" spans="1:12" x14ac:dyDescent="0.3">
      <c r="A1768" s="14">
        <v>102969</v>
      </c>
      <c r="B1768" s="16" t="s">
        <v>2738</v>
      </c>
      <c r="C1768" s="16" t="s">
        <v>108</v>
      </c>
      <c r="D1768" s="4">
        <v>40891</v>
      </c>
      <c r="E1768" s="23">
        <v>2011</v>
      </c>
      <c r="F1768" s="19">
        <v>5.7809999999999997</v>
      </c>
      <c r="G1768" s="19">
        <f>IF(Movies[[#This Row],[rating]]=0,"",Movies[[#This Row],[rating]])</f>
        <v>5.7809999999999997</v>
      </c>
      <c r="H1768" s="19" t="str">
        <f>IF(Movies[[#This Row],[rating]]=0,"No Rating","Rated")</f>
        <v>Rated</v>
      </c>
      <c r="I1768" s="16" t="s">
        <v>414</v>
      </c>
      <c r="J1768" s="29" t="s">
        <v>110</v>
      </c>
      <c r="K1768" s="19">
        <v>5.734</v>
      </c>
      <c r="L1768" s="26">
        <v>121</v>
      </c>
    </row>
    <row r="1769" spans="1:12" x14ac:dyDescent="0.3">
      <c r="A1769" s="14">
        <v>110677</v>
      </c>
      <c r="B1769" s="16" t="s">
        <v>2739</v>
      </c>
      <c r="C1769" s="16" t="s">
        <v>10</v>
      </c>
      <c r="D1769" s="4">
        <v>40634</v>
      </c>
      <c r="E1769" s="23">
        <v>2011</v>
      </c>
      <c r="F1769" s="19">
        <v>5.8890000000000002</v>
      </c>
      <c r="G1769" s="19">
        <f>IF(Movies[[#This Row],[rating]]=0,"",Movies[[#This Row],[rating]])</f>
        <v>5.8890000000000002</v>
      </c>
      <c r="H1769" s="19" t="str">
        <f>IF(Movies[[#This Row],[rating]]=0,"No Rating","Rated")</f>
        <v>Rated</v>
      </c>
      <c r="I1769" s="16" t="s">
        <v>30</v>
      </c>
      <c r="J1769" s="29" t="s">
        <v>12</v>
      </c>
      <c r="K1769" s="19">
        <v>5.7320000000000002</v>
      </c>
      <c r="L1769" s="26">
        <v>9</v>
      </c>
    </row>
    <row r="1770" spans="1:12" x14ac:dyDescent="0.3">
      <c r="A1770" s="14">
        <v>106631</v>
      </c>
      <c r="B1770" s="16" t="s">
        <v>2740</v>
      </c>
      <c r="C1770" s="16" t="s">
        <v>2741</v>
      </c>
      <c r="D1770" s="4">
        <v>40830</v>
      </c>
      <c r="E1770" s="23">
        <v>2011</v>
      </c>
      <c r="F1770" s="19">
        <v>5.4</v>
      </c>
      <c r="G1770" s="19">
        <f>IF(Movies[[#This Row],[rating]]=0,"",Movies[[#This Row],[rating]])</f>
        <v>5.4</v>
      </c>
      <c r="H1770" s="19" t="str">
        <f>IF(Movies[[#This Row],[rating]]=0,"No Rating","Rated")</f>
        <v>Rated</v>
      </c>
      <c r="I1770" s="16" t="s">
        <v>2742</v>
      </c>
      <c r="J1770" s="29" t="s">
        <v>578</v>
      </c>
      <c r="K1770" s="19">
        <v>5.7309999999999999</v>
      </c>
      <c r="L1770" s="26">
        <v>52</v>
      </c>
    </row>
    <row r="1771" spans="1:12" x14ac:dyDescent="0.3">
      <c r="A1771" s="14">
        <v>56591</v>
      </c>
      <c r="B1771" s="16" t="s">
        <v>2743</v>
      </c>
      <c r="C1771" s="16" t="s">
        <v>10</v>
      </c>
      <c r="D1771" s="4">
        <v>40893</v>
      </c>
      <c r="E1771" s="23">
        <v>2011</v>
      </c>
      <c r="F1771" s="19">
        <v>7.1</v>
      </c>
      <c r="G1771" s="19">
        <f>IF(Movies[[#This Row],[rating]]=0,"",Movies[[#This Row],[rating]])</f>
        <v>7.1</v>
      </c>
      <c r="H1771" s="19" t="str">
        <f>IF(Movies[[#This Row],[rating]]=0,"No Rating","Rated")</f>
        <v>Rated</v>
      </c>
      <c r="I1771" s="16" t="s">
        <v>329</v>
      </c>
      <c r="J1771" s="29" t="s">
        <v>12</v>
      </c>
      <c r="K1771" s="19">
        <v>5.7270000000000003</v>
      </c>
      <c r="L1771" s="26">
        <v>77</v>
      </c>
    </row>
    <row r="1772" spans="1:12" x14ac:dyDescent="0.3">
      <c r="A1772" s="14">
        <v>100416</v>
      </c>
      <c r="B1772" s="16" t="s">
        <v>2744</v>
      </c>
      <c r="C1772" s="16" t="s">
        <v>10</v>
      </c>
      <c r="D1772" s="4">
        <v>40614</v>
      </c>
      <c r="E1772" s="23">
        <v>2011</v>
      </c>
      <c r="F1772" s="19">
        <v>4.9000000000000004</v>
      </c>
      <c r="G1772" s="19">
        <f>IF(Movies[[#This Row],[rating]]=0,"",Movies[[#This Row],[rating]])</f>
        <v>4.9000000000000004</v>
      </c>
      <c r="H1772" s="19" t="str">
        <f>IF(Movies[[#This Row],[rating]]=0,"No Rating","Rated")</f>
        <v>Rated</v>
      </c>
      <c r="I1772" s="16" t="s">
        <v>30</v>
      </c>
      <c r="J1772" s="29" t="s">
        <v>12</v>
      </c>
      <c r="K1772" s="19">
        <v>5.7220000000000004</v>
      </c>
      <c r="L1772" s="26">
        <v>47</v>
      </c>
    </row>
    <row r="1773" spans="1:12" x14ac:dyDescent="0.3">
      <c r="A1773" s="14">
        <v>87061</v>
      </c>
      <c r="B1773" s="16" t="s">
        <v>2745</v>
      </c>
      <c r="C1773" s="16" t="s">
        <v>108</v>
      </c>
      <c r="D1773" s="4">
        <v>40885</v>
      </c>
      <c r="E1773" s="23">
        <v>2011</v>
      </c>
      <c r="F1773" s="19">
        <v>7.8</v>
      </c>
      <c r="G1773" s="19">
        <f>IF(Movies[[#This Row],[rating]]=0,"",Movies[[#This Row],[rating]])</f>
        <v>7.8</v>
      </c>
      <c r="H1773" s="19" t="str">
        <f>IF(Movies[[#This Row],[rating]]=0,"No Rating","Rated")</f>
        <v>Rated</v>
      </c>
      <c r="I1773" s="16" t="s">
        <v>329</v>
      </c>
      <c r="J1773" s="29" t="s">
        <v>110</v>
      </c>
      <c r="K1773" s="19">
        <v>5.7160000000000002</v>
      </c>
      <c r="L1773" s="26">
        <v>51</v>
      </c>
    </row>
    <row r="1774" spans="1:12" x14ac:dyDescent="0.3">
      <c r="A1774" s="14">
        <v>73770</v>
      </c>
      <c r="B1774" s="16" t="s">
        <v>2746</v>
      </c>
      <c r="C1774" s="16" t="s">
        <v>284</v>
      </c>
      <c r="D1774" s="4">
        <v>40780</v>
      </c>
      <c r="E1774" s="23">
        <v>2011</v>
      </c>
      <c r="F1774" s="19">
        <v>5.3</v>
      </c>
      <c r="G1774" s="19">
        <f>IF(Movies[[#This Row],[rating]]=0,"",Movies[[#This Row],[rating]])</f>
        <v>5.3</v>
      </c>
      <c r="H1774" s="19" t="str">
        <f>IF(Movies[[#This Row],[rating]]=0,"No Rating","Rated")</f>
        <v>Rated</v>
      </c>
      <c r="I1774" s="16" t="s">
        <v>273</v>
      </c>
      <c r="J1774" s="29" t="s">
        <v>286</v>
      </c>
      <c r="K1774" s="19">
        <v>5.7119999999999997</v>
      </c>
      <c r="L1774" s="26">
        <v>123</v>
      </c>
    </row>
    <row r="1775" spans="1:12" x14ac:dyDescent="0.3">
      <c r="A1775" s="14">
        <v>85542</v>
      </c>
      <c r="B1775" s="16" t="s">
        <v>2747</v>
      </c>
      <c r="C1775" s="16" t="s">
        <v>416</v>
      </c>
      <c r="D1775" s="4">
        <v>40794</v>
      </c>
      <c r="E1775" s="23">
        <v>2011</v>
      </c>
      <c r="F1775" s="19">
        <v>5.8</v>
      </c>
      <c r="G1775" s="19">
        <f>IF(Movies[[#This Row],[rating]]=0,"",Movies[[#This Row],[rating]])</f>
        <v>5.8</v>
      </c>
      <c r="H1775" s="19" t="str">
        <f>IF(Movies[[#This Row],[rating]]=0,"No Rating","Rated")</f>
        <v>Rated</v>
      </c>
      <c r="I1775" s="16" t="s">
        <v>33</v>
      </c>
      <c r="J1775" s="29" t="s">
        <v>12</v>
      </c>
      <c r="K1775" s="19">
        <v>5.702</v>
      </c>
      <c r="L1775" s="26">
        <v>50</v>
      </c>
    </row>
    <row r="1776" spans="1:12" x14ac:dyDescent="0.3">
      <c r="A1776" s="14">
        <v>81242</v>
      </c>
      <c r="B1776" s="16" t="s">
        <v>2748</v>
      </c>
      <c r="C1776" s="16" t="s">
        <v>94</v>
      </c>
      <c r="D1776" s="4">
        <v>40815</v>
      </c>
      <c r="E1776" s="23">
        <v>2011</v>
      </c>
      <c r="F1776" s="19">
        <v>6.9</v>
      </c>
      <c r="G1776" s="19">
        <f>IF(Movies[[#This Row],[rating]]=0,"",Movies[[#This Row],[rating]])</f>
        <v>6.9</v>
      </c>
      <c r="H1776" s="19" t="str">
        <f>IF(Movies[[#This Row],[rating]]=0,"No Rating","Rated")</f>
        <v>Rated</v>
      </c>
      <c r="I1776" s="16" t="s">
        <v>239</v>
      </c>
      <c r="J1776" s="29" t="s">
        <v>96</v>
      </c>
      <c r="K1776" s="19">
        <v>5.6980000000000004</v>
      </c>
      <c r="L1776" s="26">
        <v>63</v>
      </c>
    </row>
    <row r="1777" spans="1:12" x14ac:dyDescent="0.3">
      <c r="A1777" s="14">
        <v>65233</v>
      </c>
      <c r="B1777" s="16" t="s">
        <v>2749</v>
      </c>
      <c r="C1777" s="16" t="s">
        <v>108</v>
      </c>
      <c r="D1777" s="4">
        <v>40681</v>
      </c>
      <c r="E1777" s="23">
        <v>2011</v>
      </c>
      <c r="F1777" s="19">
        <v>5.8390000000000004</v>
      </c>
      <c r="G1777" s="19">
        <f>IF(Movies[[#This Row],[rating]]=0,"",Movies[[#This Row],[rating]])</f>
        <v>5.8390000000000004</v>
      </c>
      <c r="H1777" s="19" t="str">
        <f>IF(Movies[[#This Row],[rating]]=0,"No Rating","Rated")</f>
        <v>Rated</v>
      </c>
      <c r="I1777" s="16" t="s">
        <v>180</v>
      </c>
      <c r="J1777" s="29" t="s">
        <v>110</v>
      </c>
      <c r="K1777" s="19">
        <v>5.6909999999999998</v>
      </c>
      <c r="L1777" s="26">
        <v>93</v>
      </c>
    </row>
    <row r="1778" spans="1:12" x14ac:dyDescent="0.3">
      <c r="A1778" s="14">
        <v>307130</v>
      </c>
      <c r="B1778" s="16" t="s">
        <v>2750</v>
      </c>
      <c r="C1778" s="16" t="s">
        <v>108</v>
      </c>
      <c r="D1778" s="4">
        <v>40679</v>
      </c>
      <c r="E1778" s="23">
        <v>2011</v>
      </c>
      <c r="F1778" s="19">
        <v>6.5</v>
      </c>
      <c r="G1778" s="19">
        <f>IF(Movies[[#This Row],[rating]]=0,"",Movies[[#This Row],[rating]])</f>
        <v>6.5</v>
      </c>
      <c r="H1778" s="19" t="str">
        <f>IF(Movies[[#This Row],[rating]]=0,"No Rating","Rated")</f>
        <v>Rated</v>
      </c>
      <c r="I1778" s="16" t="s">
        <v>1396</v>
      </c>
      <c r="J1778" s="29" t="s">
        <v>110</v>
      </c>
      <c r="K1778" s="19">
        <v>5.69</v>
      </c>
      <c r="L1778" s="26">
        <v>66</v>
      </c>
    </row>
    <row r="1779" spans="1:12" x14ac:dyDescent="0.3">
      <c r="A1779" s="14">
        <v>79836</v>
      </c>
      <c r="B1779" s="16" t="s">
        <v>2751</v>
      </c>
      <c r="C1779" s="16" t="s">
        <v>540</v>
      </c>
      <c r="D1779" s="4">
        <v>40879</v>
      </c>
      <c r="E1779" s="23">
        <v>2011</v>
      </c>
      <c r="F1779" s="19">
        <v>6.1</v>
      </c>
      <c r="G1779" s="19">
        <f>IF(Movies[[#This Row],[rating]]=0,"",Movies[[#This Row],[rating]])</f>
        <v>6.1</v>
      </c>
      <c r="H1779" s="19" t="str">
        <f>IF(Movies[[#This Row],[rating]]=0,"No Rating","Rated")</f>
        <v>Rated</v>
      </c>
      <c r="I1779" s="16" t="s">
        <v>1205</v>
      </c>
      <c r="J1779" s="29" t="s">
        <v>511</v>
      </c>
      <c r="K1779" s="19">
        <v>5.69</v>
      </c>
      <c r="L1779" s="26">
        <v>123</v>
      </c>
    </row>
    <row r="1780" spans="1:12" x14ac:dyDescent="0.3">
      <c r="A1780" s="14">
        <v>78093</v>
      </c>
      <c r="B1780" s="16" t="s">
        <v>2752</v>
      </c>
      <c r="C1780" s="16" t="s">
        <v>10</v>
      </c>
      <c r="D1780" s="4">
        <v>40800</v>
      </c>
      <c r="E1780" s="23">
        <v>2011</v>
      </c>
      <c r="F1780" s="19">
        <v>5.3</v>
      </c>
      <c r="G1780" s="19">
        <f>IF(Movies[[#This Row],[rating]]=0,"",Movies[[#This Row],[rating]])</f>
        <v>5.3</v>
      </c>
      <c r="H1780" s="19" t="str">
        <f>IF(Movies[[#This Row],[rating]]=0,"No Rating","Rated")</f>
        <v>Rated</v>
      </c>
      <c r="I1780" s="16" t="s">
        <v>132</v>
      </c>
      <c r="J1780" s="29" t="s">
        <v>12</v>
      </c>
      <c r="K1780" s="19">
        <v>5.6820000000000004</v>
      </c>
      <c r="L1780" s="26">
        <v>105</v>
      </c>
    </row>
    <row r="1781" spans="1:12" x14ac:dyDescent="0.3">
      <c r="A1781" s="14">
        <v>85449</v>
      </c>
      <c r="B1781" s="16" t="s">
        <v>2753</v>
      </c>
      <c r="C1781" s="16" t="s">
        <v>108</v>
      </c>
      <c r="D1781" s="4">
        <v>40805</v>
      </c>
      <c r="E1781" s="23">
        <v>2011</v>
      </c>
      <c r="F1781" s="19">
        <v>6.1</v>
      </c>
      <c r="G1781" s="19">
        <f>IF(Movies[[#This Row],[rating]]=0,"",Movies[[#This Row],[rating]])</f>
        <v>6.1</v>
      </c>
      <c r="H1781" s="19" t="str">
        <f>IF(Movies[[#This Row],[rating]]=0,"No Rating","Rated")</f>
        <v>Rated</v>
      </c>
      <c r="I1781" s="16" t="s">
        <v>180</v>
      </c>
      <c r="J1781" s="29" t="s">
        <v>110</v>
      </c>
      <c r="K1781" s="19">
        <v>5.6779999999999999</v>
      </c>
      <c r="L1781" s="26">
        <v>73</v>
      </c>
    </row>
    <row r="1782" spans="1:12" x14ac:dyDescent="0.3">
      <c r="A1782" s="14">
        <v>61672</v>
      </c>
      <c r="B1782" s="16" t="s">
        <v>2754</v>
      </c>
      <c r="C1782" s="16" t="s">
        <v>2755</v>
      </c>
      <c r="D1782" s="4">
        <v>40639</v>
      </c>
      <c r="E1782" s="23">
        <v>2011</v>
      </c>
      <c r="F1782" s="19">
        <v>5.8</v>
      </c>
      <c r="G1782" s="19">
        <f>IF(Movies[[#This Row],[rating]]=0,"",Movies[[#This Row],[rating]])</f>
        <v>5.8</v>
      </c>
      <c r="H1782" s="19" t="str">
        <f>IF(Movies[[#This Row],[rating]]=0,"No Rating","Rated")</f>
        <v>Rated</v>
      </c>
      <c r="I1782" s="16" t="s">
        <v>2756</v>
      </c>
      <c r="J1782" s="29" t="s">
        <v>110</v>
      </c>
      <c r="K1782" s="19">
        <v>5.6760000000000002</v>
      </c>
      <c r="L1782" s="26">
        <v>139</v>
      </c>
    </row>
    <row r="1783" spans="1:12" x14ac:dyDescent="0.3">
      <c r="A1783" s="14">
        <v>64004</v>
      </c>
      <c r="B1783" s="16" t="s">
        <v>2757</v>
      </c>
      <c r="C1783" s="16" t="s">
        <v>220</v>
      </c>
      <c r="D1783" s="4">
        <v>40619</v>
      </c>
      <c r="E1783" s="23">
        <v>2011</v>
      </c>
      <c r="F1783" s="19">
        <v>7</v>
      </c>
      <c r="G1783" s="19">
        <f>IF(Movies[[#This Row],[rating]]=0,"",Movies[[#This Row],[rating]])</f>
        <v>7</v>
      </c>
      <c r="H1783" s="19" t="str">
        <f>IF(Movies[[#This Row],[rating]]=0,"No Rating","Rated")</f>
        <v>Rated</v>
      </c>
      <c r="I1783" s="16" t="s">
        <v>2758</v>
      </c>
      <c r="J1783" s="29" t="s">
        <v>222</v>
      </c>
      <c r="K1783" s="19">
        <v>5.673</v>
      </c>
      <c r="L1783" s="26">
        <v>39</v>
      </c>
    </row>
    <row r="1784" spans="1:12" x14ac:dyDescent="0.3">
      <c r="A1784" s="14">
        <v>52306</v>
      </c>
      <c r="B1784" s="16" t="s">
        <v>2759</v>
      </c>
      <c r="C1784" s="16" t="s">
        <v>10</v>
      </c>
      <c r="D1784" s="4">
        <v>40683</v>
      </c>
      <c r="E1784" s="23">
        <v>2011</v>
      </c>
      <c r="F1784" s="19">
        <v>3.5</v>
      </c>
      <c r="G1784" s="19">
        <f>IF(Movies[[#This Row],[rating]]=0,"",Movies[[#This Row],[rating]])</f>
        <v>3.5</v>
      </c>
      <c r="H1784" s="19" t="str">
        <f>IF(Movies[[#This Row],[rating]]=0,"No Rating","Rated")</f>
        <v>Rated</v>
      </c>
      <c r="I1784" s="16" t="s">
        <v>30</v>
      </c>
      <c r="J1784" s="29" t="s">
        <v>12</v>
      </c>
      <c r="K1784" s="19">
        <v>5.67</v>
      </c>
      <c r="L1784" s="26">
        <v>32</v>
      </c>
    </row>
    <row r="1785" spans="1:12" x14ac:dyDescent="0.3">
      <c r="A1785" s="14">
        <v>83583</v>
      </c>
      <c r="B1785" s="16" t="s">
        <v>2760</v>
      </c>
      <c r="C1785" s="16" t="s">
        <v>10</v>
      </c>
      <c r="D1785" s="4">
        <v>40764</v>
      </c>
      <c r="E1785" s="23">
        <v>2011</v>
      </c>
      <c r="F1785" s="19">
        <v>5.4</v>
      </c>
      <c r="G1785" s="19">
        <f>IF(Movies[[#This Row],[rating]]=0,"",Movies[[#This Row],[rating]])</f>
        <v>5.4</v>
      </c>
      <c r="H1785" s="19" t="str">
        <f>IF(Movies[[#This Row],[rating]]=0,"No Rating","Rated")</f>
        <v>Rated</v>
      </c>
      <c r="I1785" s="16" t="s">
        <v>2761</v>
      </c>
      <c r="J1785" s="29" t="s">
        <v>12</v>
      </c>
      <c r="K1785" s="19">
        <v>5.6660000000000004</v>
      </c>
      <c r="L1785" s="26">
        <v>44</v>
      </c>
    </row>
    <row r="1786" spans="1:12" x14ac:dyDescent="0.3">
      <c r="A1786" s="14">
        <v>74119</v>
      </c>
      <c r="B1786" s="16" t="s">
        <v>2762</v>
      </c>
      <c r="C1786" s="16" t="s">
        <v>108</v>
      </c>
      <c r="D1786" s="4">
        <v>40653</v>
      </c>
      <c r="E1786" s="23">
        <v>2011</v>
      </c>
      <c r="F1786" s="19">
        <v>5.8330000000000002</v>
      </c>
      <c r="G1786" s="19">
        <f>IF(Movies[[#This Row],[rating]]=0,"",Movies[[#This Row],[rating]])</f>
        <v>5.8330000000000002</v>
      </c>
      <c r="H1786" s="19" t="str">
        <f>IF(Movies[[#This Row],[rating]]=0,"No Rating","Rated")</f>
        <v>Rated</v>
      </c>
      <c r="I1786" s="16" t="s">
        <v>180</v>
      </c>
      <c r="J1786" s="29" t="s">
        <v>110</v>
      </c>
      <c r="K1786" s="19">
        <v>5.66</v>
      </c>
      <c r="L1786" s="26">
        <v>108</v>
      </c>
    </row>
    <row r="1787" spans="1:12" x14ac:dyDescent="0.3">
      <c r="A1787" s="14">
        <v>86304</v>
      </c>
      <c r="B1787" s="16" t="s">
        <v>2763</v>
      </c>
      <c r="C1787" s="16" t="s">
        <v>1845</v>
      </c>
      <c r="D1787" s="4">
        <v>40842</v>
      </c>
      <c r="E1787" s="23">
        <v>2011</v>
      </c>
      <c r="F1787" s="19">
        <v>4.4000000000000004</v>
      </c>
      <c r="G1787" s="19">
        <f>IF(Movies[[#This Row],[rating]]=0,"",Movies[[#This Row],[rating]])</f>
        <v>4.4000000000000004</v>
      </c>
      <c r="H1787" s="19" t="str">
        <f>IF(Movies[[#This Row],[rating]]=0,"No Rating","Rated")</f>
        <v>Rated</v>
      </c>
      <c r="I1787" s="16" t="s">
        <v>1444</v>
      </c>
      <c r="J1787" s="29" t="s">
        <v>12</v>
      </c>
      <c r="K1787" s="19">
        <v>5.6539999999999999</v>
      </c>
      <c r="L1787" s="26">
        <v>40</v>
      </c>
    </row>
    <row r="1788" spans="1:12" x14ac:dyDescent="0.3">
      <c r="A1788" s="14">
        <v>59415</v>
      </c>
      <c r="B1788" s="16" t="s">
        <v>2764</v>
      </c>
      <c r="C1788" s="16" t="s">
        <v>540</v>
      </c>
      <c r="D1788" s="4">
        <v>40618</v>
      </c>
      <c r="E1788" s="23">
        <v>2011</v>
      </c>
      <c r="F1788" s="19">
        <v>4.0999999999999996</v>
      </c>
      <c r="G1788" s="19">
        <f>IF(Movies[[#This Row],[rating]]=0,"",Movies[[#This Row],[rating]])</f>
        <v>4.0999999999999996</v>
      </c>
      <c r="H1788" s="19" t="str">
        <f>IF(Movies[[#This Row],[rating]]=0,"No Rating","Rated")</f>
        <v>Rated</v>
      </c>
      <c r="I1788" s="16" t="s">
        <v>30</v>
      </c>
      <c r="J1788" s="29" t="s">
        <v>511</v>
      </c>
      <c r="K1788" s="19">
        <v>5.6509999999999998</v>
      </c>
      <c r="L1788" s="26">
        <v>93</v>
      </c>
    </row>
    <row r="1789" spans="1:12" x14ac:dyDescent="0.3">
      <c r="A1789" s="14">
        <v>116248</v>
      </c>
      <c r="B1789" s="16" t="s">
        <v>2765</v>
      </c>
      <c r="C1789" s="16" t="s">
        <v>473</v>
      </c>
      <c r="D1789" s="4">
        <v>40825</v>
      </c>
      <c r="E1789" s="23">
        <v>2011</v>
      </c>
      <c r="F1789" s="19">
        <v>6.1</v>
      </c>
      <c r="G1789" s="19">
        <f>IF(Movies[[#This Row],[rating]]=0,"",Movies[[#This Row],[rating]])</f>
        <v>6.1</v>
      </c>
      <c r="H1789" s="19" t="str">
        <f>IF(Movies[[#This Row],[rating]]=0,"No Rating","Rated")</f>
        <v>Rated</v>
      </c>
      <c r="I1789" s="16" t="s">
        <v>1993</v>
      </c>
      <c r="J1789" s="29" t="s">
        <v>12</v>
      </c>
      <c r="K1789" s="19">
        <v>5.65</v>
      </c>
      <c r="L1789" s="26">
        <v>49</v>
      </c>
    </row>
    <row r="1790" spans="1:12" x14ac:dyDescent="0.3">
      <c r="A1790" s="14">
        <v>70845</v>
      </c>
      <c r="B1790" s="16" t="s">
        <v>2766</v>
      </c>
      <c r="C1790" s="16" t="s">
        <v>10</v>
      </c>
      <c r="D1790" s="4">
        <v>40749</v>
      </c>
      <c r="E1790" s="23">
        <v>2011</v>
      </c>
      <c r="F1790" s="19">
        <v>6.6420000000000003</v>
      </c>
      <c r="G1790" s="19">
        <f>IF(Movies[[#This Row],[rating]]=0,"",Movies[[#This Row],[rating]])</f>
        <v>6.6420000000000003</v>
      </c>
      <c r="H1790" s="19" t="str">
        <f>IF(Movies[[#This Row],[rating]]=0,"No Rating","Rated")</f>
        <v>Rated</v>
      </c>
      <c r="I1790" s="16" t="s">
        <v>329</v>
      </c>
      <c r="J1790" s="29" t="s">
        <v>12</v>
      </c>
      <c r="K1790" s="19">
        <v>5.6429999999999998</v>
      </c>
      <c r="L1790" s="26">
        <v>89</v>
      </c>
    </row>
    <row r="1791" spans="1:12" x14ac:dyDescent="0.3">
      <c r="A1791" s="14">
        <v>47218</v>
      </c>
      <c r="B1791" s="16" t="s">
        <v>2767</v>
      </c>
      <c r="C1791" s="16" t="s">
        <v>10</v>
      </c>
      <c r="D1791" s="4">
        <v>40606</v>
      </c>
      <c r="E1791" s="23">
        <v>2011</v>
      </c>
      <c r="F1791" s="19">
        <v>6.516</v>
      </c>
      <c r="G1791" s="19">
        <f>IF(Movies[[#This Row],[rating]]=0,"",Movies[[#This Row],[rating]])</f>
        <v>6.516</v>
      </c>
      <c r="H1791" s="19" t="str">
        <f>IF(Movies[[#This Row],[rating]]=0,"No Rating","Rated")</f>
        <v>Rated</v>
      </c>
      <c r="I1791" s="16" t="s">
        <v>197</v>
      </c>
      <c r="J1791" s="29" t="s">
        <v>12</v>
      </c>
      <c r="K1791" s="19">
        <v>5.64</v>
      </c>
      <c r="L1791" s="26">
        <v>281</v>
      </c>
    </row>
    <row r="1792" spans="1:12" x14ac:dyDescent="0.3">
      <c r="A1792" s="14">
        <v>64854</v>
      </c>
      <c r="B1792" s="16" t="s">
        <v>2768</v>
      </c>
      <c r="C1792" s="16" t="s">
        <v>10</v>
      </c>
      <c r="D1792" s="4">
        <v>40571</v>
      </c>
      <c r="E1792" s="23">
        <v>2011</v>
      </c>
      <c r="F1792" s="19">
        <v>5.7</v>
      </c>
      <c r="G1792" s="19">
        <f>IF(Movies[[#This Row],[rating]]=0,"",Movies[[#This Row],[rating]])</f>
        <v>5.7</v>
      </c>
      <c r="H1792" s="19" t="str">
        <f>IF(Movies[[#This Row],[rating]]=0,"No Rating","Rated")</f>
        <v>Rated</v>
      </c>
      <c r="I1792" s="16" t="s">
        <v>132</v>
      </c>
      <c r="J1792" s="29" t="s">
        <v>12</v>
      </c>
      <c r="K1792" s="19">
        <v>5.6379999999999999</v>
      </c>
      <c r="L1792" s="26">
        <v>119</v>
      </c>
    </row>
    <row r="1793" spans="1:12" x14ac:dyDescent="0.3">
      <c r="A1793" s="14">
        <v>74328</v>
      </c>
      <c r="B1793" s="16" t="s">
        <v>2769</v>
      </c>
      <c r="C1793" s="16" t="s">
        <v>10</v>
      </c>
      <c r="D1793" s="4">
        <v>40735</v>
      </c>
      <c r="E1793" s="23">
        <v>2011</v>
      </c>
      <c r="F1793" s="19">
        <v>4.5</v>
      </c>
      <c r="G1793" s="19">
        <f>IF(Movies[[#This Row],[rating]]=0,"",Movies[[#This Row],[rating]])</f>
        <v>4.5</v>
      </c>
      <c r="H1793" s="19" t="str">
        <f>IF(Movies[[#This Row],[rating]]=0,"No Rating","Rated")</f>
        <v>Rated</v>
      </c>
      <c r="I1793" s="16" t="s">
        <v>961</v>
      </c>
      <c r="J1793" s="29" t="s">
        <v>12</v>
      </c>
      <c r="K1793" s="19">
        <v>5.6340000000000003</v>
      </c>
      <c r="L1793" s="26">
        <v>31</v>
      </c>
    </row>
    <row r="1794" spans="1:12" x14ac:dyDescent="0.3">
      <c r="A1794" s="14">
        <v>65892</v>
      </c>
      <c r="B1794" s="16" t="s">
        <v>2770</v>
      </c>
      <c r="C1794" s="16" t="s">
        <v>10</v>
      </c>
      <c r="D1794" s="4">
        <v>40643</v>
      </c>
      <c r="E1794" s="23">
        <v>2011</v>
      </c>
      <c r="F1794" s="19">
        <v>5.3</v>
      </c>
      <c r="G1794" s="19">
        <f>IF(Movies[[#This Row],[rating]]=0,"",Movies[[#This Row],[rating]])</f>
        <v>5.3</v>
      </c>
      <c r="H1794" s="19" t="str">
        <f>IF(Movies[[#This Row],[rating]]=0,"No Rating","Rated")</f>
        <v>Rated</v>
      </c>
      <c r="I1794" s="16" t="s">
        <v>847</v>
      </c>
      <c r="J1794" s="29" t="s">
        <v>12</v>
      </c>
      <c r="K1794" s="19">
        <v>5.6319999999999997</v>
      </c>
      <c r="L1794" s="26">
        <v>52</v>
      </c>
    </row>
    <row r="1795" spans="1:12" x14ac:dyDescent="0.3">
      <c r="A1795" s="14">
        <v>80125</v>
      </c>
      <c r="B1795" s="16" t="s">
        <v>2771</v>
      </c>
      <c r="C1795" s="16" t="s">
        <v>284</v>
      </c>
      <c r="D1795" s="4">
        <v>40892</v>
      </c>
      <c r="E1795" s="23">
        <v>2011</v>
      </c>
      <c r="F1795" s="19">
        <v>5.9</v>
      </c>
      <c r="G1795" s="19">
        <f>IF(Movies[[#This Row],[rating]]=0,"",Movies[[#This Row],[rating]])</f>
        <v>5.9</v>
      </c>
      <c r="H1795" s="19" t="str">
        <f>IF(Movies[[#This Row],[rating]]=0,"No Rating","Rated")</f>
        <v>Rated</v>
      </c>
      <c r="I1795" s="16" t="s">
        <v>30</v>
      </c>
      <c r="J1795" s="29" t="s">
        <v>286</v>
      </c>
      <c r="K1795" s="19">
        <v>5.6219999999999999</v>
      </c>
      <c r="L1795" s="26">
        <v>106</v>
      </c>
    </row>
    <row r="1796" spans="1:12" x14ac:dyDescent="0.3">
      <c r="A1796" s="14">
        <v>66150</v>
      </c>
      <c r="B1796" s="16" t="s">
        <v>2772</v>
      </c>
      <c r="C1796" s="16" t="s">
        <v>2773</v>
      </c>
      <c r="D1796" s="4">
        <v>40570</v>
      </c>
      <c r="E1796" s="23">
        <v>2011</v>
      </c>
      <c r="F1796" s="19">
        <v>7.2</v>
      </c>
      <c r="G1796" s="19">
        <f>IF(Movies[[#This Row],[rating]]=0,"",Movies[[#This Row],[rating]])</f>
        <v>7.2</v>
      </c>
      <c r="H1796" s="19" t="str">
        <f>IF(Movies[[#This Row],[rating]]=0,"No Rating","Rated")</f>
        <v>Rated</v>
      </c>
      <c r="I1796" s="16" t="s">
        <v>2774</v>
      </c>
      <c r="J1796" s="29" t="s">
        <v>12</v>
      </c>
      <c r="K1796" s="19">
        <v>5.609</v>
      </c>
      <c r="L1796" s="26">
        <v>231</v>
      </c>
    </row>
    <row r="1797" spans="1:12" x14ac:dyDescent="0.3">
      <c r="A1797" s="14">
        <v>46256</v>
      </c>
      <c r="B1797" s="16" t="s">
        <v>2775</v>
      </c>
      <c r="C1797" s="16" t="s">
        <v>2776</v>
      </c>
      <c r="D1797" s="4">
        <v>40697</v>
      </c>
      <c r="E1797" s="23">
        <v>2011</v>
      </c>
      <c r="F1797" s="19">
        <v>5.4</v>
      </c>
      <c r="G1797" s="19">
        <f>IF(Movies[[#This Row],[rating]]=0,"",Movies[[#This Row],[rating]])</f>
        <v>5.4</v>
      </c>
      <c r="H1797" s="19" t="str">
        <f>IF(Movies[[#This Row],[rating]]=0,"No Rating","Rated")</f>
        <v>Rated</v>
      </c>
      <c r="I1797" s="16" t="s">
        <v>2777</v>
      </c>
      <c r="J1797" s="29" t="s">
        <v>12</v>
      </c>
      <c r="K1797" s="19">
        <v>5.6059999999999999</v>
      </c>
      <c r="L1797" s="26">
        <v>11</v>
      </c>
    </row>
    <row r="1798" spans="1:12" x14ac:dyDescent="0.3">
      <c r="A1798" s="14">
        <v>74092</v>
      </c>
      <c r="B1798" s="16" t="s">
        <v>2778</v>
      </c>
      <c r="C1798" s="16" t="s">
        <v>94</v>
      </c>
      <c r="D1798" s="4">
        <v>40605</v>
      </c>
      <c r="E1798" s="23">
        <v>2011</v>
      </c>
      <c r="F1798" s="19">
        <v>7.3</v>
      </c>
      <c r="G1798" s="19">
        <f>IF(Movies[[#This Row],[rating]]=0,"",Movies[[#This Row],[rating]])</f>
        <v>7.3</v>
      </c>
      <c r="H1798" s="19" t="str">
        <f>IF(Movies[[#This Row],[rating]]=0,"No Rating","Rated")</f>
        <v>Rated</v>
      </c>
      <c r="I1798" s="16" t="s">
        <v>49</v>
      </c>
      <c r="J1798" s="29" t="s">
        <v>96</v>
      </c>
      <c r="K1798" s="19">
        <v>5.6040000000000001</v>
      </c>
      <c r="L1798" s="26">
        <v>50</v>
      </c>
    </row>
    <row r="1799" spans="1:12" x14ac:dyDescent="0.3">
      <c r="A1799" s="14">
        <v>160939</v>
      </c>
      <c r="B1799" s="16" t="s">
        <v>2779</v>
      </c>
      <c r="C1799" s="16" t="s">
        <v>144</v>
      </c>
      <c r="D1799" s="4">
        <v>40705</v>
      </c>
      <c r="E1799" s="23">
        <v>2011</v>
      </c>
      <c r="F1799" s="19">
        <v>7.4</v>
      </c>
      <c r="G1799" s="19">
        <f>IF(Movies[[#This Row],[rating]]=0,"",Movies[[#This Row],[rating]])</f>
        <v>7.4</v>
      </c>
      <c r="H1799" s="19" t="str">
        <f>IF(Movies[[#This Row],[rating]]=0,"No Rating","Rated")</f>
        <v>Rated</v>
      </c>
      <c r="I1799" s="16" t="s">
        <v>638</v>
      </c>
      <c r="J1799" s="29" t="s">
        <v>146</v>
      </c>
      <c r="K1799" s="19">
        <v>5.5910000000000002</v>
      </c>
      <c r="L1799" s="26">
        <v>18</v>
      </c>
    </row>
    <row r="1800" spans="1:12" x14ac:dyDescent="0.3">
      <c r="A1800" s="14">
        <v>84404</v>
      </c>
      <c r="B1800" s="16" t="s">
        <v>2780</v>
      </c>
      <c r="C1800" s="16" t="s">
        <v>10</v>
      </c>
      <c r="D1800" s="4">
        <v>40656</v>
      </c>
      <c r="E1800" s="23">
        <v>2011</v>
      </c>
      <c r="F1800" s="19">
        <v>7.2</v>
      </c>
      <c r="G1800" s="19">
        <f>IF(Movies[[#This Row],[rating]]=0,"",Movies[[#This Row],[rating]])</f>
        <v>7.2</v>
      </c>
      <c r="H1800" s="19" t="str">
        <f>IF(Movies[[#This Row],[rating]]=0,"No Rating","Rated")</f>
        <v>Rated</v>
      </c>
      <c r="I1800" s="16" t="s">
        <v>2774</v>
      </c>
      <c r="J1800" s="29" t="s">
        <v>12</v>
      </c>
      <c r="K1800" s="19">
        <v>5.58</v>
      </c>
      <c r="L1800" s="26">
        <v>158</v>
      </c>
    </row>
    <row r="1801" spans="1:12" x14ac:dyDescent="0.3">
      <c r="A1801" s="14">
        <v>69938</v>
      </c>
      <c r="B1801" s="16" t="s">
        <v>2781</v>
      </c>
      <c r="C1801" s="16" t="s">
        <v>84</v>
      </c>
      <c r="D1801" s="4">
        <v>40732</v>
      </c>
      <c r="E1801" s="23">
        <v>2011</v>
      </c>
      <c r="F1801" s="19">
        <v>5</v>
      </c>
      <c r="G1801" s="19">
        <f>IF(Movies[[#This Row],[rating]]=0,"",Movies[[#This Row],[rating]])</f>
        <v>5</v>
      </c>
      <c r="H1801" s="19" t="str">
        <f>IF(Movies[[#This Row],[rating]]=0,"No Rating","Rated")</f>
        <v>Rated</v>
      </c>
      <c r="I1801" s="16" t="s">
        <v>273</v>
      </c>
      <c r="J1801" s="29" t="s">
        <v>86</v>
      </c>
      <c r="K1801" s="19">
        <v>5.569</v>
      </c>
      <c r="L1801" s="26">
        <v>143</v>
      </c>
    </row>
    <row r="1802" spans="1:12" x14ac:dyDescent="0.3">
      <c r="A1802" s="14">
        <v>56647</v>
      </c>
      <c r="B1802" s="16" t="s">
        <v>2782</v>
      </c>
      <c r="C1802" s="16" t="s">
        <v>51</v>
      </c>
      <c r="D1802" s="4">
        <v>40578</v>
      </c>
      <c r="E1802" s="23">
        <v>2011</v>
      </c>
      <c r="F1802" s="19">
        <v>6.7</v>
      </c>
      <c r="G1802" s="19">
        <f>IF(Movies[[#This Row],[rating]]=0,"",Movies[[#This Row],[rating]])</f>
        <v>6.7</v>
      </c>
      <c r="H1802" s="19" t="str">
        <f>IF(Movies[[#This Row],[rating]]=0,"No Rating","Rated")</f>
        <v>Rated</v>
      </c>
      <c r="I1802" s="16" t="s">
        <v>30</v>
      </c>
      <c r="J1802" s="29" t="s">
        <v>34</v>
      </c>
      <c r="K1802" s="19">
        <v>5.5640000000000001</v>
      </c>
      <c r="L1802" s="26">
        <v>171</v>
      </c>
    </row>
    <row r="1803" spans="1:12" x14ac:dyDescent="0.3">
      <c r="A1803" s="14">
        <v>65521</v>
      </c>
      <c r="B1803" s="16" t="s">
        <v>2783</v>
      </c>
      <c r="C1803" s="16" t="s">
        <v>595</v>
      </c>
      <c r="D1803" s="4">
        <v>40683</v>
      </c>
      <c r="E1803" s="23">
        <v>2011</v>
      </c>
      <c r="F1803" s="19">
        <v>6.8</v>
      </c>
      <c r="G1803" s="19">
        <f>IF(Movies[[#This Row],[rating]]=0,"",Movies[[#This Row],[rating]])</f>
        <v>6.8</v>
      </c>
      <c r="H1803" s="19" t="str">
        <f>IF(Movies[[#This Row],[rating]]=0,"No Rating","Rated")</f>
        <v>Rated</v>
      </c>
      <c r="I1803" s="16" t="s">
        <v>120</v>
      </c>
      <c r="J1803" s="29" t="s">
        <v>142</v>
      </c>
      <c r="K1803" s="19">
        <v>5.56</v>
      </c>
      <c r="L1803" s="26">
        <v>86</v>
      </c>
    </row>
    <row r="1804" spans="1:12" x14ac:dyDescent="0.3">
      <c r="A1804" s="14">
        <v>53569</v>
      </c>
      <c r="B1804" s="16" t="s">
        <v>2784</v>
      </c>
      <c r="C1804" s="16" t="s">
        <v>595</v>
      </c>
      <c r="D1804" s="4">
        <v>40550</v>
      </c>
      <c r="E1804" s="23">
        <v>2011</v>
      </c>
      <c r="F1804" s="19">
        <v>6.8</v>
      </c>
      <c r="G1804" s="19">
        <f>IF(Movies[[#This Row],[rating]]=0,"",Movies[[#This Row],[rating]])</f>
        <v>6.8</v>
      </c>
      <c r="H1804" s="19" t="str">
        <f>IF(Movies[[#This Row],[rating]]=0,"No Rating","Rated")</f>
        <v>Rated</v>
      </c>
      <c r="I1804" s="16" t="s">
        <v>230</v>
      </c>
      <c r="J1804" s="29" t="s">
        <v>142</v>
      </c>
      <c r="K1804" s="19">
        <v>5.5549999999999997</v>
      </c>
      <c r="L1804" s="26">
        <v>78</v>
      </c>
    </row>
    <row r="1805" spans="1:12" x14ac:dyDescent="0.3">
      <c r="A1805" s="14">
        <v>94478</v>
      </c>
      <c r="B1805" s="16" t="s">
        <v>2785</v>
      </c>
      <c r="C1805" s="16" t="s">
        <v>416</v>
      </c>
      <c r="D1805" s="4">
        <v>40802</v>
      </c>
      <c r="E1805" s="23">
        <v>2011</v>
      </c>
      <c r="F1805" s="19">
        <v>6.5</v>
      </c>
      <c r="G1805" s="19">
        <f>IF(Movies[[#This Row],[rating]]=0,"",Movies[[#This Row],[rating]])</f>
        <v>6.5</v>
      </c>
      <c r="H1805" s="19" t="str">
        <f>IF(Movies[[#This Row],[rating]]=0,"No Rating","Rated")</f>
        <v>Rated</v>
      </c>
      <c r="I1805" s="16" t="s">
        <v>2786</v>
      </c>
      <c r="J1805" s="29" t="s">
        <v>12</v>
      </c>
      <c r="K1805" s="19">
        <v>5.5540000000000003</v>
      </c>
      <c r="L1805" s="26">
        <v>87</v>
      </c>
    </row>
    <row r="1806" spans="1:12" x14ac:dyDescent="0.3">
      <c r="A1806" s="14">
        <v>72246</v>
      </c>
      <c r="B1806" s="16" t="s">
        <v>2787</v>
      </c>
      <c r="C1806" s="16" t="s">
        <v>229</v>
      </c>
      <c r="D1806" s="4">
        <v>40544</v>
      </c>
      <c r="E1806" s="23">
        <v>2011</v>
      </c>
      <c r="F1806" s="19">
        <v>6.4</v>
      </c>
      <c r="G1806" s="19">
        <f>IF(Movies[[#This Row],[rating]]=0,"",Movies[[#This Row],[rating]])</f>
        <v>6.4</v>
      </c>
      <c r="H1806" s="19" t="str">
        <f>IF(Movies[[#This Row],[rating]]=0,"No Rating","Rated")</f>
        <v>Rated</v>
      </c>
      <c r="I1806" s="16" t="s">
        <v>2788</v>
      </c>
      <c r="J1806" s="29" t="s">
        <v>34</v>
      </c>
      <c r="K1806" s="19">
        <v>5.5529999999999999</v>
      </c>
      <c r="L1806" s="26">
        <v>78</v>
      </c>
    </row>
    <row r="1807" spans="1:12" x14ac:dyDescent="0.3">
      <c r="A1807" s="14">
        <v>66607</v>
      </c>
      <c r="B1807" s="16" t="s">
        <v>2789</v>
      </c>
      <c r="C1807" s="16" t="s">
        <v>74</v>
      </c>
      <c r="D1807" s="4">
        <v>40620</v>
      </c>
      <c r="E1807" s="23">
        <v>2011</v>
      </c>
      <c r="F1807" s="19">
        <v>6.6</v>
      </c>
      <c r="G1807" s="19">
        <f>IF(Movies[[#This Row],[rating]]=0,"",Movies[[#This Row],[rating]])</f>
        <v>6.6</v>
      </c>
      <c r="H1807" s="19" t="str">
        <f>IF(Movies[[#This Row],[rating]]=0,"No Rating","Rated")</f>
        <v>Rated</v>
      </c>
      <c r="I1807" s="16" t="s">
        <v>170</v>
      </c>
      <c r="J1807" s="29" t="s">
        <v>34</v>
      </c>
      <c r="K1807" s="19">
        <v>5.5140000000000002</v>
      </c>
      <c r="L1807" s="26">
        <v>68</v>
      </c>
    </row>
    <row r="1808" spans="1:12" x14ac:dyDescent="0.3">
      <c r="A1808" s="14">
        <v>60228</v>
      </c>
      <c r="B1808" s="16" t="s">
        <v>2790</v>
      </c>
      <c r="C1808" s="16" t="s">
        <v>880</v>
      </c>
      <c r="D1808" s="4">
        <v>40627</v>
      </c>
      <c r="E1808" s="23">
        <v>2011</v>
      </c>
      <c r="F1808" s="19">
        <v>6.5730000000000004</v>
      </c>
      <c r="G1808" s="19">
        <f>IF(Movies[[#This Row],[rating]]=0,"",Movies[[#This Row],[rating]])</f>
        <v>6.5730000000000004</v>
      </c>
      <c r="H1808" s="19" t="str">
        <f>IF(Movies[[#This Row],[rating]]=0,"No Rating","Rated")</f>
        <v>Rated</v>
      </c>
      <c r="I1808" s="16" t="s">
        <v>180</v>
      </c>
      <c r="J1808" s="29" t="s">
        <v>881</v>
      </c>
      <c r="K1808" s="19">
        <v>5.5039999999999996</v>
      </c>
      <c r="L1808" s="26">
        <v>130</v>
      </c>
    </row>
    <row r="1809" spans="1:12" x14ac:dyDescent="0.3">
      <c r="A1809" s="14">
        <v>124887</v>
      </c>
      <c r="B1809" s="16" t="s">
        <v>2791</v>
      </c>
      <c r="C1809" s="16" t="s">
        <v>10</v>
      </c>
      <c r="D1809" s="4">
        <v>40668</v>
      </c>
      <c r="E1809" s="23">
        <v>2011</v>
      </c>
      <c r="F1809" s="19">
        <v>6.7949999999999999</v>
      </c>
      <c r="G1809" s="19">
        <f>IF(Movies[[#This Row],[rating]]=0,"",Movies[[#This Row],[rating]])</f>
        <v>6.7949999999999999</v>
      </c>
      <c r="H1809" s="19" t="str">
        <f>IF(Movies[[#This Row],[rating]]=0,"No Rating","Rated")</f>
        <v>Rated</v>
      </c>
      <c r="I1809" s="16" t="s">
        <v>329</v>
      </c>
      <c r="J1809" s="29" t="s">
        <v>12</v>
      </c>
      <c r="K1809" s="19">
        <v>5.5030000000000001</v>
      </c>
      <c r="L1809" s="26">
        <v>22</v>
      </c>
    </row>
    <row r="1810" spans="1:12" x14ac:dyDescent="0.3">
      <c r="A1810" s="14">
        <v>165477</v>
      </c>
      <c r="B1810" s="16" t="s">
        <v>2792</v>
      </c>
      <c r="C1810" s="16" t="s">
        <v>416</v>
      </c>
      <c r="D1810" s="4">
        <v>40654</v>
      </c>
      <c r="E1810" s="23">
        <v>2011</v>
      </c>
      <c r="F1810" s="19">
        <v>5.3460000000000001</v>
      </c>
      <c r="G1810" s="19">
        <f>IF(Movies[[#This Row],[rating]]=0,"",Movies[[#This Row],[rating]])</f>
        <v>5.3460000000000001</v>
      </c>
      <c r="H1810" s="19" t="str">
        <f>IF(Movies[[#This Row],[rating]]=0,"No Rating","Rated")</f>
        <v>Rated</v>
      </c>
      <c r="I1810" s="16" t="s">
        <v>180</v>
      </c>
      <c r="J1810" s="29" t="s">
        <v>12</v>
      </c>
      <c r="K1810" s="19">
        <v>5.4960000000000004</v>
      </c>
      <c r="L1810" s="26">
        <v>65</v>
      </c>
    </row>
    <row r="1811" spans="1:12" x14ac:dyDescent="0.3">
      <c r="A1811" s="14">
        <v>80379</v>
      </c>
      <c r="B1811" s="16" t="s">
        <v>2793</v>
      </c>
      <c r="C1811" s="16" t="s">
        <v>10</v>
      </c>
      <c r="D1811" s="4">
        <v>40887</v>
      </c>
      <c r="E1811" s="23">
        <v>2011</v>
      </c>
      <c r="F1811" s="19">
        <v>7.8289999999999997</v>
      </c>
      <c r="G1811" s="19">
        <f>IF(Movies[[#This Row],[rating]]=0,"",Movies[[#This Row],[rating]])</f>
        <v>7.8289999999999997</v>
      </c>
      <c r="H1811" s="19" t="str">
        <f>IF(Movies[[#This Row],[rating]]=0,"No Rating","Rated")</f>
        <v>Rated</v>
      </c>
      <c r="I1811" s="16" t="s">
        <v>1003</v>
      </c>
      <c r="J1811" s="29" t="s">
        <v>12</v>
      </c>
      <c r="K1811" s="19">
        <v>5.4889999999999999</v>
      </c>
      <c r="L1811" s="26">
        <v>231</v>
      </c>
    </row>
    <row r="1812" spans="1:12" x14ac:dyDescent="0.3">
      <c r="A1812" s="14">
        <v>104109</v>
      </c>
      <c r="B1812" s="16" t="s">
        <v>2794</v>
      </c>
      <c r="C1812" s="16" t="s">
        <v>10</v>
      </c>
      <c r="D1812" s="4">
        <v>40676</v>
      </c>
      <c r="E1812" s="23">
        <v>2011</v>
      </c>
      <c r="F1812" s="19">
        <v>5.5</v>
      </c>
      <c r="G1812" s="19">
        <f>IF(Movies[[#This Row],[rating]]=0,"",Movies[[#This Row],[rating]])</f>
        <v>5.5</v>
      </c>
      <c r="H1812" s="19" t="str">
        <f>IF(Movies[[#This Row],[rating]]=0,"No Rating","Rated")</f>
        <v>Rated</v>
      </c>
      <c r="I1812" s="16" t="s">
        <v>1412</v>
      </c>
      <c r="J1812" s="29" t="s">
        <v>12</v>
      </c>
      <c r="K1812" s="19">
        <v>5.4829999999999997</v>
      </c>
      <c r="L1812" s="26">
        <v>53</v>
      </c>
    </row>
    <row r="1813" spans="1:12" x14ac:dyDescent="0.3">
      <c r="A1813" s="14">
        <v>82269</v>
      </c>
      <c r="B1813" s="16" t="s">
        <v>2795</v>
      </c>
      <c r="C1813" s="16" t="s">
        <v>177</v>
      </c>
      <c r="D1813" s="4">
        <v>40821</v>
      </c>
      <c r="E1813" s="23">
        <v>2011</v>
      </c>
      <c r="F1813" s="19">
        <v>6.6669999999999998</v>
      </c>
      <c r="G1813" s="19">
        <f>IF(Movies[[#This Row],[rating]]=0,"",Movies[[#This Row],[rating]])</f>
        <v>6.6669999999999998</v>
      </c>
      <c r="H1813" s="19" t="str">
        <f>IF(Movies[[#This Row],[rating]]=0,"No Rating","Rated")</f>
        <v>Rated</v>
      </c>
      <c r="I1813" s="16" t="s">
        <v>329</v>
      </c>
      <c r="J1813" s="29" t="s">
        <v>110</v>
      </c>
      <c r="K1813" s="19">
        <v>5.48</v>
      </c>
      <c r="L1813" s="26">
        <v>21</v>
      </c>
    </row>
    <row r="1814" spans="1:12" x14ac:dyDescent="0.3">
      <c r="A1814" s="14">
        <v>67885</v>
      </c>
      <c r="B1814" s="16" t="s">
        <v>2796</v>
      </c>
      <c r="C1814" s="16" t="s">
        <v>14</v>
      </c>
      <c r="D1814" s="4">
        <v>40700</v>
      </c>
      <c r="E1814" s="23">
        <v>2011</v>
      </c>
      <c r="F1814" s="19">
        <v>6.8490000000000002</v>
      </c>
      <c r="G1814" s="19">
        <f>IF(Movies[[#This Row],[rating]]=0,"",Movies[[#This Row],[rating]])</f>
        <v>6.8490000000000002</v>
      </c>
      <c r="H1814" s="19" t="str">
        <f>IF(Movies[[#This Row],[rating]]=0,"No Rating","Rated")</f>
        <v>Rated</v>
      </c>
      <c r="I1814" s="16" t="s">
        <v>2774</v>
      </c>
      <c r="J1814" s="29" t="s">
        <v>12</v>
      </c>
      <c r="K1814" s="19">
        <v>5.4729999999999999</v>
      </c>
      <c r="L1814" s="26">
        <v>116</v>
      </c>
    </row>
    <row r="1815" spans="1:12" x14ac:dyDescent="0.3">
      <c r="A1815" s="14">
        <v>77067</v>
      </c>
      <c r="B1815" s="16" t="s">
        <v>2797</v>
      </c>
      <c r="C1815" s="16" t="s">
        <v>10</v>
      </c>
      <c r="D1815" s="4">
        <v>40662</v>
      </c>
      <c r="E1815" s="23">
        <v>2011</v>
      </c>
      <c r="F1815" s="19">
        <v>5</v>
      </c>
      <c r="G1815" s="19">
        <f>IF(Movies[[#This Row],[rating]]=0,"",Movies[[#This Row],[rating]])</f>
        <v>5</v>
      </c>
      <c r="H1815" s="19" t="str">
        <f>IF(Movies[[#This Row],[rating]]=0,"No Rating","Rated")</f>
        <v>Rated</v>
      </c>
      <c r="I1815" s="16" t="s">
        <v>2798</v>
      </c>
      <c r="J1815" s="29" t="s">
        <v>12</v>
      </c>
      <c r="K1815" s="19">
        <v>5.4690000000000003</v>
      </c>
      <c r="L1815" s="26">
        <v>98</v>
      </c>
    </row>
    <row r="1816" spans="1:12" x14ac:dyDescent="0.3">
      <c r="A1816" s="14">
        <v>77460</v>
      </c>
      <c r="B1816" s="16" t="s">
        <v>2799</v>
      </c>
      <c r="C1816" s="16" t="s">
        <v>108</v>
      </c>
      <c r="D1816" s="4">
        <v>40827</v>
      </c>
      <c r="E1816" s="23">
        <v>2011</v>
      </c>
      <c r="F1816" s="19">
        <v>4.3</v>
      </c>
      <c r="G1816" s="19">
        <f>IF(Movies[[#This Row],[rating]]=0,"",Movies[[#This Row],[rating]])</f>
        <v>4.3</v>
      </c>
      <c r="H1816" s="19" t="str">
        <f>IF(Movies[[#This Row],[rating]]=0,"No Rating","Rated")</f>
        <v>Rated</v>
      </c>
      <c r="I1816" s="16" t="s">
        <v>30</v>
      </c>
      <c r="J1816" s="29" t="s">
        <v>110</v>
      </c>
      <c r="K1816" s="19">
        <v>5.468</v>
      </c>
      <c r="L1816" s="26">
        <v>106</v>
      </c>
    </row>
    <row r="1817" spans="1:12" x14ac:dyDescent="0.3">
      <c r="A1817" s="14">
        <v>77944</v>
      </c>
      <c r="B1817" s="16" t="s">
        <v>2800</v>
      </c>
      <c r="C1817" s="16" t="s">
        <v>540</v>
      </c>
      <c r="D1817" s="4">
        <v>40843</v>
      </c>
      <c r="E1817" s="23">
        <v>2011</v>
      </c>
      <c r="F1817" s="19">
        <v>6.1</v>
      </c>
      <c r="G1817" s="19">
        <f>IF(Movies[[#This Row],[rating]]=0,"",Movies[[#This Row],[rating]])</f>
        <v>6.1</v>
      </c>
      <c r="H1817" s="19" t="str">
        <f>IF(Movies[[#This Row],[rating]]=0,"No Rating","Rated")</f>
        <v>Rated</v>
      </c>
      <c r="I1817" s="16" t="s">
        <v>30</v>
      </c>
      <c r="J1817" s="29" t="s">
        <v>511</v>
      </c>
      <c r="K1817" s="19">
        <v>5.4660000000000002</v>
      </c>
      <c r="L1817" s="26">
        <v>446</v>
      </c>
    </row>
    <row r="1818" spans="1:12" x14ac:dyDescent="0.3">
      <c r="A1818" s="14">
        <v>86983</v>
      </c>
      <c r="B1818" s="16" t="s">
        <v>2801</v>
      </c>
      <c r="C1818" s="16" t="s">
        <v>750</v>
      </c>
      <c r="D1818" s="4">
        <v>40837</v>
      </c>
      <c r="E1818" s="23">
        <v>2011</v>
      </c>
      <c r="F1818" s="19">
        <v>5.62</v>
      </c>
      <c r="G1818" s="19">
        <f>IF(Movies[[#This Row],[rating]]=0,"",Movies[[#This Row],[rating]])</f>
        <v>5.62</v>
      </c>
      <c r="H1818" s="19" t="str">
        <f>IF(Movies[[#This Row],[rating]]=0,"No Rating","Rated")</f>
        <v>Rated</v>
      </c>
      <c r="I1818" s="16" t="s">
        <v>49</v>
      </c>
      <c r="J1818" s="29" t="s">
        <v>553</v>
      </c>
      <c r="K1818" s="19">
        <v>5.4610000000000003</v>
      </c>
      <c r="L1818" s="26">
        <v>25</v>
      </c>
    </row>
    <row r="1819" spans="1:12" x14ac:dyDescent="0.3">
      <c r="A1819" s="14">
        <v>57382</v>
      </c>
      <c r="B1819" s="16" t="s">
        <v>2802</v>
      </c>
      <c r="C1819" s="16" t="s">
        <v>108</v>
      </c>
      <c r="D1819" s="4">
        <v>40590</v>
      </c>
      <c r="E1819" s="23">
        <v>2011</v>
      </c>
      <c r="F1819" s="19">
        <v>4.5999999999999996</v>
      </c>
      <c r="G1819" s="19">
        <f>IF(Movies[[#This Row],[rating]]=0,"",Movies[[#This Row],[rating]])</f>
        <v>4.5999999999999996</v>
      </c>
      <c r="H1819" s="19" t="str">
        <f>IF(Movies[[#This Row],[rating]]=0,"No Rating","Rated")</f>
        <v>Rated</v>
      </c>
      <c r="I1819" s="16" t="s">
        <v>30</v>
      </c>
      <c r="J1819" s="29" t="s">
        <v>110</v>
      </c>
      <c r="K1819" s="19">
        <v>5.4370000000000003</v>
      </c>
      <c r="L1819" s="26">
        <v>150</v>
      </c>
    </row>
    <row r="1820" spans="1:12" x14ac:dyDescent="0.3">
      <c r="A1820" s="14">
        <v>103516</v>
      </c>
      <c r="B1820" s="16" t="s">
        <v>2803</v>
      </c>
      <c r="C1820" s="16" t="s">
        <v>10</v>
      </c>
      <c r="D1820" s="4">
        <v>40714</v>
      </c>
      <c r="E1820" s="23">
        <v>2011</v>
      </c>
      <c r="F1820" s="19">
        <v>5.6</v>
      </c>
      <c r="G1820" s="19">
        <f>IF(Movies[[#This Row],[rating]]=0,"",Movies[[#This Row],[rating]])</f>
        <v>5.6</v>
      </c>
      <c r="H1820" s="19" t="str">
        <f>IF(Movies[[#This Row],[rating]]=0,"No Rating","Rated")</f>
        <v>Rated</v>
      </c>
      <c r="I1820" s="16" t="s">
        <v>33</v>
      </c>
      <c r="J1820" s="29" t="s">
        <v>12</v>
      </c>
      <c r="K1820" s="19">
        <v>5.4359999999999999</v>
      </c>
      <c r="L1820" s="26">
        <v>58</v>
      </c>
    </row>
    <row r="1821" spans="1:12" x14ac:dyDescent="0.3">
      <c r="A1821" s="14">
        <v>116369</v>
      </c>
      <c r="B1821" s="16" t="s">
        <v>2804</v>
      </c>
      <c r="C1821" s="16" t="s">
        <v>2805</v>
      </c>
      <c r="D1821" s="4">
        <v>40874</v>
      </c>
      <c r="E1821" s="23">
        <v>2011</v>
      </c>
      <c r="F1821" s="19">
        <v>7.6</v>
      </c>
      <c r="G1821" s="19">
        <f>IF(Movies[[#This Row],[rating]]=0,"",Movies[[#This Row],[rating]])</f>
        <v>7.6</v>
      </c>
      <c r="H1821" s="19" t="str">
        <f>IF(Movies[[#This Row],[rating]]=0,"No Rating","Rated")</f>
        <v>Rated</v>
      </c>
      <c r="I1821" s="16" t="s">
        <v>2806</v>
      </c>
      <c r="J1821" s="29" t="s">
        <v>2109</v>
      </c>
      <c r="K1821" s="19">
        <v>5.4260000000000002</v>
      </c>
      <c r="L1821" s="26">
        <v>20</v>
      </c>
    </row>
    <row r="1822" spans="1:12" x14ac:dyDescent="0.3">
      <c r="A1822" s="14">
        <v>65647</v>
      </c>
      <c r="B1822" s="16" t="s">
        <v>2807</v>
      </c>
      <c r="C1822" s="16" t="s">
        <v>108</v>
      </c>
      <c r="D1822" s="4">
        <v>40695</v>
      </c>
      <c r="E1822" s="23">
        <v>2011</v>
      </c>
      <c r="F1822" s="19">
        <v>5.5</v>
      </c>
      <c r="G1822" s="19">
        <f>IF(Movies[[#This Row],[rating]]=0,"",Movies[[#This Row],[rating]])</f>
        <v>5.5</v>
      </c>
      <c r="H1822" s="19" t="str">
        <f>IF(Movies[[#This Row],[rating]]=0,"No Rating","Rated")</f>
        <v>Rated</v>
      </c>
      <c r="I1822" s="16" t="s">
        <v>30</v>
      </c>
      <c r="J1822" s="29" t="s">
        <v>110</v>
      </c>
      <c r="K1822" s="19">
        <v>5.42</v>
      </c>
      <c r="L1822" s="26">
        <v>88</v>
      </c>
    </row>
    <row r="1823" spans="1:12" x14ac:dyDescent="0.3">
      <c r="A1823" s="14">
        <v>56919</v>
      </c>
      <c r="B1823" s="16" t="s">
        <v>2808</v>
      </c>
      <c r="C1823" s="16" t="s">
        <v>880</v>
      </c>
      <c r="D1823" s="4">
        <v>40578</v>
      </c>
      <c r="E1823" s="23">
        <v>2011</v>
      </c>
      <c r="F1823" s="19">
        <v>6.8</v>
      </c>
      <c r="G1823" s="19">
        <f>IF(Movies[[#This Row],[rating]]=0,"",Movies[[#This Row],[rating]])</f>
        <v>6.8</v>
      </c>
      <c r="H1823" s="19" t="str">
        <f>IF(Movies[[#This Row],[rating]]=0,"No Rating","Rated")</f>
        <v>Rated</v>
      </c>
      <c r="I1823" s="16" t="s">
        <v>33</v>
      </c>
      <c r="J1823" s="29" t="s">
        <v>881</v>
      </c>
      <c r="K1823" s="19">
        <v>5.4139999999999997</v>
      </c>
      <c r="L1823" s="26">
        <v>93</v>
      </c>
    </row>
    <row r="1824" spans="1:12" x14ac:dyDescent="0.3">
      <c r="A1824" s="14">
        <v>78172</v>
      </c>
      <c r="B1824" s="16" t="s">
        <v>2809</v>
      </c>
      <c r="C1824" s="16" t="s">
        <v>784</v>
      </c>
      <c r="D1824" s="4">
        <v>40801</v>
      </c>
      <c r="E1824" s="23">
        <v>2011</v>
      </c>
      <c r="F1824" s="19">
        <v>4.2</v>
      </c>
      <c r="G1824" s="19">
        <f>IF(Movies[[#This Row],[rating]]=0,"",Movies[[#This Row],[rating]])</f>
        <v>4.2</v>
      </c>
      <c r="H1824" s="19" t="str">
        <f>IF(Movies[[#This Row],[rating]]=0,"No Rating","Rated")</f>
        <v>Rated</v>
      </c>
      <c r="I1824" s="16" t="s">
        <v>49</v>
      </c>
      <c r="J1824" s="29" t="s">
        <v>534</v>
      </c>
      <c r="K1824" s="19">
        <v>5.4130000000000003</v>
      </c>
      <c r="L1824" s="26">
        <v>17</v>
      </c>
    </row>
    <row r="1825" spans="1:12" x14ac:dyDescent="0.3">
      <c r="A1825" s="14">
        <v>58679</v>
      </c>
      <c r="B1825" s="16" t="s">
        <v>2810</v>
      </c>
      <c r="C1825" s="16" t="s">
        <v>25</v>
      </c>
      <c r="D1825" s="4">
        <v>40619</v>
      </c>
      <c r="E1825" s="23">
        <v>2011</v>
      </c>
      <c r="F1825" s="19">
        <v>5.4</v>
      </c>
      <c r="G1825" s="19">
        <f>IF(Movies[[#This Row],[rating]]=0,"",Movies[[#This Row],[rating]])</f>
        <v>5.4</v>
      </c>
      <c r="H1825" s="19" t="str">
        <f>IF(Movies[[#This Row],[rating]]=0,"No Rating","Rated")</f>
        <v>Rated</v>
      </c>
      <c r="I1825" s="16" t="s">
        <v>394</v>
      </c>
      <c r="J1825" s="29" t="s">
        <v>342</v>
      </c>
      <c r="K1825" s="19">
        <v>5.3979999999999997</v>
      </c>
      <c r="L1825" s="26">
        <v>31</v>
      </c>
    </row>
    <row r="1826" spans="1:12" x14ac:dyDescent="0.3">
      <c r="A1826" s="14">
        <v>83727</v>
      </c>
      <c r="B1826" s="16" t="s">
        <v>2811</v>
      </c>
      <c r="C1826" s="16" t="s">
        <v>257</v>
      </c>
      <c r="D1826" s="4">
        <v>40739</v>
      </c>
      <c r="E1826" s="23">
        <v>2011</v>
      </c>
      <c r="F1826" s="19">
        <v>5.4</v>
      </c>
      <c r="G1826" s="19">
        <f>IF(Movies[[#This Row],[rating]]=0,"",Movies[[#This Row],[rating]])</f>
        <v>5.4</v>
      </c>
      <c r="H1826" s="19" t="str">
        <f>IF(Movies[[#This Row],[rating]]=0,"No Rating","Rated")</f>
        <v>Rated</v>
      </c>
      <c r="I1826" s="16" t="s">
        <v>468</v>
      </c>
      <c r="J1826" s="29" t="s">
        <v>12</v>
      </c>
      <c r="K1826" s="19">
        <v>5.3890000000000002</v>
      </c>
      <c r="L1826" s="26">
        <v>106</v>
      </c>
    </row>
    <row r="1827" spans="1:12" x14ac:dyDescent="0.3">
      <c r="A1827" s="14">
        <v>85993</v>
      </c>
      <c r="B1827" s="16" t="s">
        <v>2812</v>
      </c>
      <c r="C1827" s="16" t="s">
        <v>540</v>
      </c>
      <c r="D1827" s="4">
        <v>40816</v>
      </c>
      <c r="E1827" s="23">
        <v>2011</v>
      </c>
      <c r="F1827" s="19">
        <v>4.9249999999999998</v>
      </c>
      <c r="G1827" s="19">
        <f>IF(Movies[[#This Row],[rating]]=0,"",Movies[[#This Row],[rating]])</f>
        <v>4.9249999999999998</v>
      </c>
      <c r="H1827" s="19" t="str">
        <f>IF(Movies[[#This Row],[rating]]=0,"No Rating","Rated")</f>
        <v>Rated</v>
      </c>
      <c r="I1827" s="16" t="s">
        <v>30</v>
      </c>
      <c r="J1827" s="29" t="s">
        <v>12</v>
      </c>
      <c r="K1827" s="19">
        <v>5.3860000000000001</v>
      </c>
      <c r="L1827" s="26">
        <v>161</v>
      </c>
    </row>
    <row r="1828" spans="1:12" x14ac:dyDescent="0.3">
      <c r="A1828" s="14">
        <v>82469</v>
      </c>
      <c r="B1828" s="16" t="s">
        <v>2813</v>
      </c>
      <c r="C1828" s="16" t="s">
        <v>2814</v>
      </c>
      <c r="D1828" s="4">
        <v>40850</v>
      </c>
      <c r="E1828" s="23">
        <v>2011</v>
      </c>
      <c r="F1828" s="19">
        <v>5.2</v>
      </c>
      <c r="G1828" s="19">
        <f>IF(Movies[[#This Row],[rating]]=0,"",Movies[[#This Row],[rating]])</f>
        <v>5.2</v>
      </c>
      <c r="H1828" s="19" t="str">
        <f>IF(Movies[[#This Row],[rating]]=0,"No Rating","Rated")</f>
        <v>Rated</v>
      </c>
      <c r="I1828" s="16" t="s">
        <v>2815</v>
      </c>
      <c r="J1828" s="29" t="s">
        <v>96</v>
      </c>
      <c r="K1828" s="19">
        <v>5.3849999999999998</v>
      </c>
      <c r="L1828" s="26">
        <v>39</v>
      </c>
    </row>
    <row r="1829" spans="1:12" x14ac:dyDescent="0.3">
      <c r="A1829" s="14">
        <v>79934</v>
      </c>
      <c r="B1829" s="16" t="s">
        <v>2816</v>
      </c>
      <c r="C1829" s="16" t="s">
        <v>84</v>
      </c>
      <c r="D1829" s="4">
        <v>40844</v>
      </c>
      <c r="E1829" s="23">
        <v>2011</v>
      </c>
      <c r="F1829" s="19">
        <v>7.2</v>
      </c>
      <c r="G1829" s="19">
        <f>IF(Movies[[#This Row],[rating]]=0,"",Movies[[#This Row],[rating]])</f>
        <v>7.2</v>
      </c>
      <c r="H1829" s="19" t="str">
        <f>IF(Movies[[#This Row],[rating]]=0,"No Rating","Rated")</f>
        <v>Rated</v>
      </c>
      <c r="I1829" s="16" t="s">
        <v>180</v>
      </c>
      <c r="J1829" s="29" t="s">
        <v>86</v>
      </c>
      <c r="K1829" s="19">
        <v>5.3810000000000002</v>
      </c>
      <c r="L1829" s="26">
        <v>175</v>
      </c>
    </row>
    <row r="1830" spans="1:12" x14ac:dyDescent="0.3">
      <c r="A1830" s="14">
        <v>180272</v>
      </c>
      <c r="B1830" s="16" t="s">
        <v>2817</v>
      </c>
      <c r="C1830" s="16" t="s">
        <v>144</v>
      </c>
      <c r="D1830" s="4">
        <v>40894</v>
      </c>
      <c r="E1830" s="23">
        <v>2011</v>
      </c>
      <c r="F1830" s="19">
        <v>7.1</v>
      </c>
      <c r="G1830" s="19">
        <f>IF(Movies[[#This Row],[rating]]=0,"",Movies[[#This Row],[rating]])</f>
        <v>7.1</v>
      </c>
      <c r="H1830" s="19" t="str">
        <f>IF(Movies[[#This Row],[rating]]=0,"No Rating","Rated")</f>
        <v>Rated</v>
      </c>
      <c r="I1830" s="16" t="s">
        <v>134</v>
      </c>
      <c r="J1830" s="29" t="s">
        <v>146</v>
      </c>
      <c r="K1830" s="19">
        <v>5.3689999999999998</v>
      </c>
      <c r="L1830" s="26">
        <v>27</v>
      </c>
    </row>
    <row r="1831" spans="1:12" x14ac:dyDescent="0.3">
      <c r="A1831" s="14">
        <v>76999</v>
      </c>
      <c r="B1831" s="16" t="s">
        <v>2818</v>
      </c>
      <c r="C1831" s="16" t="s">
        <v>540</v>
      </c>
      <c r="D1831" s="4">
        <v>40837</v>
      </c>
      <c r="E1831" s="23">
        <v>2011</v>
      </c>
      <c r="F1831" s="19">
        <v>4.5999999999999996</v>
      </c>
      <c r="G1831" s="19">
        <f>IF(Movies[[#This Row],[rating]]=0,"",Movies[[#This Row],[rating]])</f>
        <v>4.5999999999999996</v>
      </c>
      <c r="H1831" s="19" t="str">
        <f>IF(Movies[[#This Row],[rating]]=0,"No Rating","Rated")</f>
        <v>Rated</v>
      </c>
      <c r="I1831" s="16" t="s">
        <v>30</v>
      </c>
      <c r="J1831" s="29" t="s">
        <v>511</v>
      </c>
      <c r="K1831" s="19">
        <v>5.3609999999999998</v>
      </c>
      <c r="L1831" s="26">
        <v>170</v>
      </c>
    </row>
    <row r="1832" spans="1:12" x14ac:dyDescent="0.3">
      <c r="A1832" s="14">
        <v>59424</v>
      </c>
      <c r="B1832" s="16" t="s">
        <v>2819</v>
      </c>
      <c r="C1832" s="16" t="s">
        <v>956</v>
      </c>
      <c r="D1832" s="4">
        <v>40570</v>
      </c>
      <c r="E1832" s="23">
        <v>2011</v>
      </c>
      <c r="F1832" s="19">
        <v>6.66</v>
      </c>
      <c r="G1832" s="19">
        <f>IF(Movies[[#This Row],[rating]]=0,"",Movies[[#This Row],[rating]])</f>
        <v>6.66</v>
      </c>
      <c r="H1832" s="19" t="str">
        <f>IF(Movies[[#This Row],[rating]]=0,"No Rating","Rated")</f>
        <v>Rated</v>
      </c>
      <c r="I1832" s="16" t="s">
        <v>323</v>
      </c>
      <c r="J1832" s="29" t="s">
        <v>605</v>
      </c>
      <c r="K1832" s="19">
        <v>5.3559999999999999</v>
      </c>
      <c r="L1832" s="26">
        <v>50</v>
      </c>
    </row>
    <row r="1833" spans="1:12" x14ac:dyDescent="0.3">
      <c r="A1833" s="14">
        <v>77068</v>
      </c>
      <c r="B1833" s="16" t="s">
        <v>2820</v>
      </c>
      <c r="C1833" s="16" t="s">
        <v>2821</v>
      </c>
      <c r="D1833" s="4">
        <v>40838</v>
      </c>
      <c r="E1833" s="23">
        <v>2011</v>
      </c>
      <c r="F1833" s="19">
        <v>4.1900000000000004</v>
      </c>
      <c r="G1833" s="19">
        <f>IF(Movies[[#This Row],[rating]]=0,"",Movies[[#This Row],[rating]])</f>
        <v>4.1900000000000004</v>
      </c>
      <c r="H1833" s="19" t="str">
        <f>IF(Movies[[#This Row],[rating]]=0,"No Rating","Rated")</f>
        <v>Rated</v>
      </c>
      <c r="I1833" s="16" t="s">
        <v>2822</v>
      </c>
      <c r="J1833" s="29" t="s">
        <v>12</v>
      </c>
      <c r="K1833" s="19">
        <v>5.351</v>
      </c>
      <c r="L1833" s="26">
        <v>71</v>
      </c>
    </row>
    <row r="1834" spans="1:12" x14ac:dyDescent="0.3">
      <c r="A1834" s="14">
        <v>85315</v>
      </c>
      <c r="B1834" s="16" t="s">
        <v>2823</v>
      </c>
      <c r="C1834" s="16" t="s">
        <v>877</v>
      </c>
      <c r="D1834" s="4">
        <v>40899</v>
      </c>
      <c r="E1834" s="23">
        <v>2011</v>
      </c>
      <c r="F1834" s="19">
        <v>6.4</v>
      </c>
      <c r="G1834" s="19">
        <f>IF(Movies[[#This Row],[rating]]=0,"",Movies[[#This Row],[rating]])</f>
        <v>6.4</v>
      </c>
      <c r="H1834" s="19" t="str">
        <f>IF(Movies[[#This Row],[rating]]=0,"No Rating","Rated")</f>
        <v>Rated</v>
      </c>
      <c r="I1834" s="16" t="s">
        <v>36</v>
      </c>
      <c r="J1834" s="29" t="s">
        <v>774</v>
      </c>
      <c r="K1834" s="19">
        <v>5.3449999999999998</v>
      </c>
      <c r="L1834" s="26">
        <v>35</v>
      </c>
    </row>
    <row r="1835" spans="1:12" x14ac:dyDescent="0.3">
      <c r="A1835" s="14">
        <v>83930</v>
      </c>
      <c r="B1835" s="16" t="s">
        <v>2824</v>
      </c>
      <c r="C1835" s="16" t="s">
        <v>10</v>
      </c>
      <c r="D1835" s="4">
        <v>40811</v>
      </c>
      <c r="E1835" s="23">
        <v>2011</v>
      </c>
      <c r="F1835" s="19">
        <v>4.5</v>
      </c>
      <c r="G1835" s="19">
        <f>IF(Movies[[#This Row],[rating]]=0,"",Movies[[#This Row],[rating]])</f>
        <v>4.5</v>
      </c>
      <c r="H1835" s="19" t="str">
        <f>IF(Movies[[#This Row],[rating]]=0,"No Rating","Rated")</f>
        <v>Rated</v>
      </c>
      <c r="I1835" s="16" t="s">
        <v>67</v>
      </c>
      <c r="J1835" s="29" t="s">
        <v>12</v>
      </c>
      <c r="K1835" s="19">
        <v>5.3410000000000002</v>
      </c>
      <c r="L1835" s="26">
        <v>37</v>
      </c>
    </row>
    <row r="1836" spans="1:12" x14ac:dyDescent="0.3">
      <c r="A1836" s="14">
        <v>64931</v>
      </c>
      <c r="B1836" s="16" t="s">
        <v>2825</v>
      </c>
      <c r="C1836" s="16" t="s">
        <v>94</v>
      </c>
      <c r="D1836" s="4">
        <v>40570</v>
      </c>
      <c r="E1836" s="23">
        <v>2011</v>
      </c>
      <c r="F1836" s="19">
        <v>6.6</v>
      </c>
      <c r="G1836" s="19">
        <f>IF(Movies[[#This Row],[rating]]=0,"",Movies[[#This Row],[rating]])</f>
        <v>6.6</v>
      </c>
      <c r="H1836" s="19" t="str">
        <f>IF(Movies[[#This Row],[rating]]=0,"No Rating","Rated")</f>
        <v>Rated</v>
      </c>
      <c r="I1836" s="16" t="s">
        <v>2826</v>
      </c>
      <c r="J1836" s="29" t="s">
        <v>96</v>
      </c>
      <c r="K1836" s="19">
        <v>5.3410000000000002</v>
      </c>
      <c r="L1836" s="26">
        <v>47</v>
      </c>
    </row>
    <row r="1837" spans="1:12" x14ac:dyDescent="0.3">
      <c r="A1837" s="14">
        <v>83860</v>
      </c>
      <c r="B1837" s="16" t="s">
        <v>2827</v>
      </c>
      <c r="C1837" s="16" t="s">
        <v>10</v>
      </c>
      <c r="D1837" s="4">
        <v>40846</v>
      </c>
      <c r="E1837" s="23">
        <v>2011</v>
      </c>
      <c r="F1837" s="19">
        <v>6.3</v>
      </c>
      <c r="G1837" s="19">
        <f>IF(Movies[[#This Row],[rating]]=0,"",Movies[[#This Row],[rating]])</f>
        <v>6.3</v>
      </c>
      <c r="H1837" s="19" t="str">
        <f>IF(Movies[[#This Row],[rating]]=0,"No Rating","Rated")</f>
        <v>Rated</v>
      </c>
      <c r="I1837" s="16" t="s">
        <v>49</v>
      </c>
      <c r="J1837" s="29" t="s">
        <v>12</v>
      </c>
      <c r="K1837" s="19">
        <v>5.34</v>
      </c>
      <c r="L1837" s="26">
        <v>114</v>
      </c>
    </row>
    <row r="1838" spans="1:12" x14ac:dyDescent="0.3">
      <c r="A1838" s="14">
        <v>166902</v>
      </c>
      <c r="B1838" s="16" t="s">
        <v>2828</v>
      </c>
      <c r="C1838" s="16" t="s">
        <v>432</v>
      </c>
      <c r="D1838" s="4">
        <v>40844</v>
      </c>
      <c r="E1838" s="23">
        <v>2011</v>
      </c>
      <c r="F1838" s="19">
        <v>4.4000000000000004</v>
      </c>
      <c r="G1838" s="19">
        <f>IF(Movies[[#This Row],[rating]]=0,"",Movies[[#This Row],[rating]])</f>
        <v>4.4000000000000004</v>
      </c>
      <c r="H1838" s="19" t="str">
        <f>IF(Movies[[#This Row],[rating]]=0,"No Rating","Rated")</f>
        <v>Rated</v>
      </c>
      <c r="I1838" s="16" t="s">
        <v>566</v>
      </c>
      <c r="J1838" s="29" t="s">
        <v>12</v>
      </c>
      <c r="K1838" s="19">
        <v>5.3330000000000002</v>
      </c>
      <c r="L1838" s="26">
        <v>39</v>
      </c>
    </row>
    <row r="1839" spans="1:12" x14ac:dyDescent="0.3">
      <c r="A1839" s="14">
        <v>68450</v>
      </c>
      <c r="B1839" s="16" t="s">
        <v>2829</v>
      </c>
      <c r="C1839" s="16" t="s">
        <v>10</v>
      </c>
      <c r="D1839" s="4">
        <v>40794</v>
      </c>
      <c r="E1839" s="23">
        <v>2011</v>
      </c>
      <c r="F1839" s="19">
        <v>7.8</v>
      </c>
      <c r="G1839" s="19">
        <f>IF(Movies[[#This Row],[rating]]=0,"",Movies[[#This Row],[rating]])</f>
        <v>7.8</v>
      </c>
      <c r="H1839" s="19" t="str">
        <f>IF(Movies[[#This Row],[rating]]=0,"No Rating","Rated")</f>
        <v>Rated</v>
      </c>
      <c r="I1839" s="16" t="s">
        <v>2830</v>
      </c>
      <c r="J1839" s="29" t="s">
        <v>12</v>
      </c>
      <c r="K1839" s="19">
        <v>5.33</v>
      </c>
      <c r="L1839" s="26">
        <v>157</v>
      </c>
    </row>
    <row r="1840" spans="1:12" x14ac:dyDescent="0.3">
      <c r="A1840" s="14">
        <v>75491</v>
      </c>
      <c r="B1840" s="16" t="s">
        <v>2831</v>
      </c>
      <c r="C1840" s="16" t="s">
        <v>108</v>
      </c>
      <c r="D1840" s="4">
        <v>40694</v>
      </c>
      <c r="E1840" s="23">
        <v>2011</v>
      </c>
      <c r="F1840" s="19">
        <v>7</v>
      </c>
      <c r="G1840" s="19">
        <f>IF(Movies[[#This Row],[rating]]=0,"",Movies[[#This Row],[rating]])</f>
        <v>7</v>
      </c>
      <c r="H1840" s="19" t="str">
        <f>IF(Movies[[#This Row],[rating]]=0,"No Rating","Rated")</f>
        <v>Rated</v>
      </c>
      <c r="I1840" s="16" t="s">
        <v>1477</v>
      </c>
      <c r="J1840" s="29" t="s">
        <v>110</v>
      </c>
      <c r="K1840" s="19">
        <v>5.3289999999999997</v>
      </c>
      <c r="L1840" s="26">
        <v>178</v>
      </c>
    </row>
    <row r="1841" spans="1:12" x14ac:dyDescent="0.3">
      <c r="A1841" s="14">
        <v>91088</v>
      </c>
      <c r="B1841" s="16" t="s">
        <v>2832</v>
      </c>
      <c r="C1841" s="16" t="s">
        <v>94</v>
      </c>
      <c r="D1841" s="4">
        <v>40850</v>
      </c>
      <c r="E1841" s="23">
        <v>2011</v>
      </c>
      <c r="F1841" s="19">
        <v>6.2</v>
      </c>
      <c r="G1841" s="19">
        <f>IF(Movies[[#This Row],[rating]]=0,"",Movies[[#This Row],[rating]])</f>
        <v>6.2</v>
      </c>
      <c r="H1841" s="19" t="str">
        <f>IF(Movies[[#This Row],[rating]]=0,"No Rating","Rated")</f>
        <v>Rated</v>
      </c>
      <c r="I1841" s="16" t="s">
        <v>2833</v>
      </c>
      <c r="J1841" s="29" t="s">
        <v>96</v>
      </c>
      <c r="K1841" s="19">
        <v>5.3280000000000003</v>
      </c>
      <c r="L1841" s="26">
        <v>73</v>
      </c>
    </row>
    <row r="1842" spans="1:12" x14ac:dyDescent="0.3">
      <c r="A1842" s="14">
        <v>63736</v>
      </c>
      <c r="B1842" s="16" t="s">
        <v>2834</v>
      </c>
      <c r="C1842" s="16" t="s">
        <v>10</v>
      </c>
      <c r="D1842" s="4">
        <v>40670</v>
      </c>
      <c r="E1842" s="23">
        <v>2011</v>
      </c>
      <c r="F1842" s="19">
        <v>2.9</v>
      </c>
      <c r="G1842" s="19">
        <f>IF(Movies[[#This Row],[rating]]=0,"",Movies[[#This Row],[rating]])</f>
        <v>2.9</v>
      </c>
      <c r="H1842" s="19" t="str">
        <f>IF(Movies[[#This Row],[rating]]=0,"No Rating","Rated")</f>
        <v>Rated</v>
      </c>
      <c r="I1842" s="16" t="s">
        <v>2835</v>
      </c>
      <c r="J1842" s="29" t="s">
        <v>12</v>
      </c>
      <c r="K1842" s="19">
        <v>5.3220000000000001</v>
      </c>
      <c r="L1842" s="26">
        <v>52</v>
      </c>
    </row>
    <row r="1843" spans="1:12" x14ac:dyDescent="0.3">
      <c r="A1843" s="14">
        <v>91073</v>
      </c>
      <c r="B1843" s="16" t="s">
        <v>2836</v>
      </c>
      <c r="C1843" s="16" t="s">
        <v>2837</v>
      </c>
      <c r="D1843" s="4">
        <v>40591</v>
      </c>
      <c r="E1843" s="23">
        <v>2011</v>
      </c>
      <c r="F1843" s="19">
        <v>6.9</v>
      </c>
      <c r="G1843" s="19">
        <f>IF(Movies[[#This Row],[rating]]=0,"",Movies[[#This Row],[rating]])</f>
        <v>6.9</v>
      </c>
      <c r="H1843" s="19" t="str">
        <f>IF(Movies[[#This Row],[rating]]=0,"No Rating","Rated")</f>
        <v>Rated</v>
      </c>
      <c r="I1843" s="16" t="s">
        <v>33</v>
      </c>
      <c r="J1843" s="29" t="s">
        <v>96</v>
      </c>
      <c r="K1843" s="19">
        <v>5.3159999999999998</v>
      </c>
      <c r="L1843" s="26">
        <v>64</v>
      </c>
    </row>
    <row r="1844" spans="1:12" x14ac:dyDescent="0.3">
      <c r="A1844" s="14">
        <v>104226</v>
      </c>
      <c r="B1844" s="16" t="s">
        <v>2838</v>
      </c>
      <c r="C1844" s="16" t="s">
        <v>10</v>
      </c>
      <c r="D1844" s="4">
        <v>40617</v>
      </c>
      <c r="E1844" s="23">
        <v>2011</v>
      </c>
      <c r="F1844" s="19">
        <v>5.5</v>
      </c>
      <c r="G1844" s="19">
        <f>IF(Movies[[#This Row],[rating]]=0,"",Movies[[#This Row],[rating]])</f>
        <v>5.5</v>
      </c>
      <c r="H1844" s="19" t="str">
        <f>IF(Movies[[#This Row],[rating]]=0,"No Rating","Rated")</f>
        <v>Rated</v>
      </c>
      <c r="I1844" s="16" t="s">
        <v>30</v>
      </c>
      <c r="J1844" s="29" t="s">
        <v>12</v>
      </c>
      <c r="K1844" s="19">
        <v>5.3150000000000004</v>
      </c>
      <c r="L1844" s="26">
        <v>17</v>
      </c>
    </row>
    <row r="1845" spans="1:12" x14ac:dyDescent="0.3">
      <c r="A1845" s="14">
        <v>95675</v>
      </c>
      <c r="B1845" s="16" t="s">
        <v>2839</v>
      </c>
      <c r="C1845" s="16" t="s">
        <v>416</v>
      </c>
      <c r="D1845" s="4">
        <v>40893</v>
      </c>
      <c r="E1845" s="23">
        <v>2011</v>
      </c>
      <c r="F1845" s="19">
        <v>5.3</v>
      </c>
      <c r="G1845" s="19">
        <f>IF(Movies[[#This Row],[rating]]=0,"",Movies[[#This Row],[rating]])</f>
        <v>5.3</v>
      </c>
      <c r="H1845" s="19" t="str">
        <f>IF(Movies[[#This Row],[rating]]=0,"No Rating","Rated")</f>
        <v>Rated</v>
      </c>
      <c r="I1845" s="16" t="s">
        <v>49</v>
      </c>
      <c r="J1845" s="29" t="s">
        <v>12</v>
      </c>
      <c r="K1845" s="19">
        <v>5.306</v>
      </c>
      <c r="L1845" s="26">
        <v>63</v>
      </c>
    </row>
    <row r="1846" spans="1:12" x14ac:dyDescent="0.3">
      <c r="A1846" s="14">
        <v>64566</v>
      </c>
      <c r="B1846" s="16" t="s">
        <v>2840</v>
      </c>
      <c r="C1846" s="16" t="s">
        <v>10</v>
      </c>
      <c r="D1846" s="4">
        <v>40656</v>
      </c>
      <c r="E1846" s="23">
        <v>2011</v>
      </c>
      <c r="F1846" s="19">
        <v>5.7</v>
      </c>
      <c r="G1846" s="19">
        <f>IF(Movies[[#This Row],[rating]]=0,"",Movies[[#This Row],[rating]])</f>
        <v>5.7</v>
      </c>
      <c r="H1846" s="19" t="str">
        <f>IF(Movies[[#This Row],[rating]]=0,"No Rating","Rated")</f>
        <v>Rated</v>
      </c>
      <c r="I1846" s="16" t="s">
        <v>49</v>
      </c>
      <c r="J1846" s="29" t="s">
        <v>12</v>
      </c>
      <c r="K1846" s="19">
        <v>5.306</v>
      </c>
      <c r="L1846" s="26">
        <v>76</v>
      </c>
    </row>
    <row r="1847" spans="1:12" x14ac:dyDescent="0.3">
      <c r="A1847" s="14">
        <v>78476</v>
      </c>
      <c r="B1847" s="16" t="s">
        <v>2841</v>
      </c>
      <c r="C1847" s="16" t="s">
        <v>108</v>
      </c>
      <c r="D1847" s="4">
        <v>40798</v>
      </c>
      <c r="E1847" s="23">
        <v>2011</v>
      </c>
      <c r="F1847" s="19">
        <v>5.4340000000000002</v>
      </c>
      <c r="G1847" s="19">
        <f>IF(Movies[[#This Row],[rating]]=0,"",Movies[[#This Row],[rating]])</f>
        <v>5.4340000000000002</v>
      </c>
      <c r="H1847" s="19" t="str">
        <f>IF(Movies[[#This Row],[rating]]=0,"No Rating","Rated")</f>
        <v>Rated</v>
      </c>
      <c r="I1847" s="16" t="s">
        <v>30</v>
      </c>
      <c r="J1847" s="29" t="s">
        <v>110</v>
      </c>
      <c r="K1847" s="19">
        <v>5.3010000000000002</v>
      </c>
      <c r="L1847" s="26">
        <v>235</v>
      </c>
    </row>
    <row r="1848" spans="1:12" x14ac:dyDescent="0.3">
      <c r="A1848" s="14">
        <v>115432</v>
      </c>
      <c r="B1848" s="16" t="s">
        <v>2842</v>
      </c>
      <c r="C1848" s="16" t="s">
        <v>595</v>
      </c>
      <c r="D1848" s="4">
        <v>40633</v>
      </c>
      <c r="E1848" s="23">
        <v>2011</v>
      </c>
      <c r="F1848" s="19">
        <v>6.9219999999999997</v>
      </c>
      <c r="G1848" s="19">
        <f>IF(Movies[[#This Row],[rating]]=0,"",Movies[[#This Row],[rating]])</f>
        <v>6.9219999999999997</v>
      </c>
      <c r="H1848" s="19" t="str">
        <f>IF(Movies[[#This Row],[rating]]=0,"No Rating","Rated")</f>
        <v>Rated</v>
      </c>
      <c r="I1848" s="16" t="s">
        <v>2843</v>
      </c>
      <c r="J1848" s="29" t="s">
        <v>2844</v>
      </c>
      <c r="K1848" s="19">
        <v>5.2990000000000004</v>
      </c>
      <c r="L1848" s="26">
        <v>32</v>
      </c>
    </row>
    <row r="1849" spans="1:12" x14ac:dyDescent="0.3">
      <c r="A1849" s="14">
        <v>66128</v>
      </c>
      <c r="B1849" s="16" t="s">
        <v>2845</v>
      </c>
      <c r="C1849" s="16" t="s">
        <v>108</v>
      </c>
      <c r="D1849" s="4">
        <v>40737</v>
      </c>
      <c r="E1849" s="23">
        <v>2011</v>
      </c>
      <c r="F1849" s="19">
        <v>5.7</v>
      </c>
      <c r="G1849" s="19">
        <f>IF(Movies[[#This Row],[rating]]=0,"",Movies[[#This Row],[rating]])</f>
        <v>5.7</v>
      </c>
      <c r="H1849" s="19" t="str">
        <f>IF(Movies[[#This Row],[rating]]=0,"No Rating","Rated")</f>
        <v>Rated</v>
      </c>
      <c r="I1849" s="16" t="s">
        <v>30</v>
      </c>
      <c r="J1849" s="29" t="s">
        <v>110</v>
      </c>
      <c r="K1849" s="19">
        <v>5.2930000000000001</v>
      </c>
      <c r="L1849" s="26">
        <v>97</v>
      </c>
    </row>
    <row r="1850" spans="1:12" x14ac:dyDescent="0.3">
      <c r="A1850" s="14">
        <v>99494</v>
      </c>
      <c r="B1850" s="16" t="s">
        <v>2846</v>
      </c>
      <c r="C1850" s="16" t="s">
        <v>2847</v>
      </c>
      <c r="D1850" s="4">
        <v>40870</v>
      </c>
      <c r="E1850" s="23">
        <v>2011</v>
      </c>
      <c r="F1850" s="19">
        <v>6.3</v>
      </c>
      <c r="G1850" s="19">
        <f>IF(Movies[[#This Row],[rating]]=0,"",Movies[[#This Row],[rating]])</f>
        <v>6.3</v>
      </c>
      <c r="H1850" s="19" t="str">
        <f>IF(Movies[[#This Row],[rating]]=0,"No Rating","Rated")</f>
        <v>Rated</v>
      </c>
      <c r="I1850" s="16" t="s">
        <v>2848</v>
      </c>
      <c r="J1850" s="29" t="s">
        <v>12</v>
      </c>
      <c r="K1850" s="19">
        <v>5.2759999999999998</v>
      </c>
      <c r="L1850" s="26">
        <v>63</v>
      </c>
    </row>
    <row r="1851" spans="1:12" x14ac:dyDescent="0.3">
      <c r="A1851" s="14">
        <v>156019</v>
      </c>
      <c r="B1851" s="16" t="s">
        <v>2849</v>
      </c>
      <c r="C1851" s="16" t="s">
        <v>10</v>
      </c>
      <c r="D1851" s="4">
        <v>40647</v>
      </c>
      <c r="E1851" s="23">
        <v>2011</v>
      </c>
      <c r="F1851" s="19">
        <v>7.7</v>
      </c>
      <c r="G1851" s="19">
        <f>IF(Movies[[#This Row],[rating]]=0,"",Movies[[#This Row],[rating]])</f>
        <v>7.7</v>
      </c>
      <c r="H1851" s="19" t="str">
        <f>IF(Movies[[#This Row],[rating]]=0,"No Rating","Rated")</f>
        <v>Rated</v>
      </c>
      <c r="I1851" s="16" t="s">
        <v>2850</v>
      </c>
      <c r="J1851" s="29" t="s">
        <v>12</v>
      </c>
      <c r="K1851" s="19">
        <v>5.2690000000000001</v>
      </c>
      <c r="L1851" s="26">
        <v>19</v>
      </c>
    </row>
    <row r="1852" spans="1:12" x14ac:dyDescent="0.3">
      <c r="A1852" s="14">
        <v>65060</v>
      </c>
      <c r="B1852" s="16" t="s">
        <v>2851</v>
      </c>
      <c r="C1852" s="16" t="s">
        <v>2852</v>
      </c>
      <c r="D1852" s="4">
        <v>40668</v>
      </c>
      <c r="E1852" s="23">
        <v>2011</v>
      </c>
      <c r="F1852" s="19">
        <v>4.4000000000000004</v>
      </c>
      <c r="G1852" s="19">
        <f>IF(Movies[[#This Row],[rating]]=0,"",Movies[[#This Row],[rating]])</f>
        <v>4.4000000000000004</v>
      </c>
      <c r="H1852" s="19" t="str">
        <f>IF(Movies[[#This Row],[rating]]=0,"No Rating","Rated")</f>
        <v>Rated</v>
      </c>
      <c r="I1852" s="16" t="s">
        <v>688</v>
      </c>
      <c r="J1852" s="29" t="s">
        <v>774</v>
      </c>
      <c r="K1852" s="19">
        <v>5.2670000000000003</v>
      </c>
      <c r="L1852" s="26">
        <v>40</v>
      </c>
    </row>
    <row r="1853" spans="1:12" x14ac:dyDescent="0.3">
      <c r="A1853" s="14">
        <v>85438</v>
      </c>
      <c r="B1853" s="16" t="s">
        <v>2853</v>
      </c>
      <c r="C1853" s="16" t="s">
        <v>51</v>
      </c>
      <c r="D1853" s="4">
        <v>40905</v>
      </c>
      <c r="E1853" s="23">
        <v>2011</v>
      </c>
      <c r="F1853" s="19">
        <v>4.3</v>
      </c>
      <c r="G1853" s="19">
        <f>IF(Movies[[#This Row],[rating]]=0,"",Movies[[#This Row],[rating]])</f>
        <v>4.3</v>
      </c>
      <c r="H1853" s="19" t="str">
        <f>IF(Movies[[#This Row],[rating]]=0,"No Rating","Rated")</f>
        <v>Rated</v>
      </c>
      <c r="I1853" s="16" t="s">
        <v>468</v>
      </c>
      <c r="J1853" s="29" t="s">
        <v>34</v>
      </c>
      <c r="K1853" s="19">
        <v>5.2469999999999999</v>
      </c>
      <c r="L1853" s="26">
        <v>84</v>
      </c>
    </row>
    <row r="1854" spans="1:12" x14ac:dyDescent="0.3">
      <c r="A1854" s="14">
        <v>452830</v>
      </c>
      <c r="B1854" s="16" t="s">
        <v>2854</v>
      </c>
      <c r="C1854" s="16" t="s">
        <v>10</v>
      </c>
      <c r="D1854" s="4">
        <v>40714</v>
      </c>
      <c r="E1854" s="23">
        <v>2011</v>
      </c>
      <c r="F1854" s="19">
        <v>7.6</v>
      </c>
      <c r="G1854" s="19">
        <f>IF(Movies[[#This Row],[rating]]=0,"",Movies[[#This Row],[rating]])</f>
        <v>7.6</v>
      </c>
      <c r="H1854" s="19" t="str">
        <f>IF(Movies[[#This Row],[rating]]=0,"No Rating","Rated")</f>
        <v>Rated</v>
      </c>
      <c r="I1854" s="16" t="s">
        <v>49</v>
      </c>
      <c r="J1854" s="29" t="s">
        <v>12</v>
      </c>
      <c r="K1854" s="19">
        <v>5.2460000000000004</v>
      </c>
      <c r="L1854" s="26">
        <v>53</v>
      </c>
    </row>
    <row r="1855" spans="1:12" x14ac:dyDescent="0.3">
      <c r="A1855" s="14">
        <v>121818</v>
      </c>
      <c r="B1855" s="16" t="s">
        <v>2855</v>
      </c>
      <c r="C1855" s="16" t="s">
        <v>94</v>
      </c>
      <c r="D1855" s="4">
        <v>40885</v>
      </c>
      <c r="E1855" s="23">
        <v>2011</v>
      </c>
      <c r="F1855" s="19">
        <v>5.4</v>
      </c>
      <c r="G1855" s="19">
        <f>IF(Movies[[#This Row],[rating]]=0,"",Movies[[#This Row],[rating]])</f>
        <v>5.4</v>
      </c>
      <c r="H1855" s="19" t="str">
        <f>IF(Movies[[#This Row],[rating]]=0,"No Rating","Rated")</f>
        <v>Rated</v>
      </c>
      <c r="I1855" s="16" t="s">
        <v>49</v>
      </c>
      <c r="J1855" s="29" t="s">
        <v>96</v>
      </c>
      <c r="K1855" s="19">
        <v>5.2450000000000001</v>
      </c>
      <c r="L1855" s="26">
        <v>13</v>
      </c>
    </row>
    <row r="1856" spans="1:12" x14ac:dyDescent="0.3">
      <c r="A1856" s="14">
        <v>81531</v>
      </c>
      <c r="B1856" s="16" t="s">
        <v>2856</v>
      </c>
      <c r="C1856" s="16" t="s">
        <v>144</v>
      </c>
      <c r="D1856" s="4">
        <v>40639</v>
      </c>
      <c r="E1856" s="23">
        <v>2011</v>
      </c>
      <c r="F1856" s="19">
        <v>5.3</v>
      </c>
      <c r="G1856" s="19">
        <f>IF(Movies[[#This Row],[rating]]=0,"",Movies[[#This Row],[rating]])</f>
        <v>5.3</v>
      </c>
      <c r="H1856" s="19" t="str">
        <f>IF(Movies[[#This Row],[rating]]=0,"No Rating","Rated")</f>
        <v>Rated</v>
      </c>
      <c r="I1856" s="16" t="s">
        <v>2857</v>
      </c>
      <c r="J1856" s="29" t="s">
        <v>146</v>
      </c>
      <c r="K1856" s="19">
        <v>5.2430000000000003</v>
      </c>
      <c r="L1856" s="26">
        <v>9</v>
      </c>
    </row>
    <row r="1857" spans="1:12" x14ac:dyDescent="0.3">
      <c r="A1857" s="14">
        <v>84797</v>
      </c>
      <c r="B1857" s="16" t="s">
        <v>2858</v>
      </c>
      <c r="C1857" s="16" t="s">
        <v>2859</v>
      </c>
      <c r="D1857" s="4">
        <v>40877</v>
      </c>
      <c r="E1857" s="23">
        <v>2011</v>
      </c>
      <c r="F1857" s="19">
        <v>6</v>
      </c>
      <c r="G1857" s="19">
        <f>IF(Movies[[#This Row],[rating]]=0,"",Movies[[#This Row],[rating]])</f>
        <v>6</v>
      </c>
      <c r="H1857" s="19" t="str">
        <f>IF(Movies[[#This Row],[rating]]=0,"No Rating","Rated")</f>
        <v>Rated</v>
      </c>
      <c r="I1857" s="16" t="s">
        <v>713</v>
      </c>
      <c r="J1857" s="29" t="s">
        <v>34</v>
      </c>
      <c r="K1857" s="19">
        <v>5.24</v>
      </c>
      <c r="L1857" s="26">
        <v>74</v>
      </c>
    </row>
    <row r="1858" spans="1:12" x14ac:dyDescent="0.3">
      <c r="A1858" s="14">
        <v>74406</v>
      </c>
      <c r="B1858" s="16" t="s">
        <v>2860</v>
      </c>
      <c r="C1858" s="16" t="s">
        <v>416</v>
      </c>
      <c r="D1858" s="4">
        <v>40692</v>
      </c>
      <c r="E1858" s="23">
        <v>2011</v>
      </c>
      <c r="F1858" s="19">
        <v>8.1</v>
      </c>
      <c r="G1858" s="19">
        <f>IF(Movies[[#This Row],[rating]]=0,"",Movies[[#This Row],[rating]])</f>
        <v>8.1</v>
      </c>
      <c r="H1858" s="19" t="str">
        <f>IF(Movies[[#This Row],[rating]]=0,"No Rating","Rated")</f>
        <v>Rated</v>
      </c>
      <c r="I1858" s="16" t="s">
        <v>1215</v>
      </c>
      <c r="J1858" s="29" t="s">
        <v>12</v>
      </c>
      <c r="K1858" s="19">
        <v>5.2240000000000002</v>
      </c>
      <c r="L1858" s="26">
        <v>194</v>
      </c>
    </row>
    <row r="1859" spans="1:12" x14ac:dyDescent="0.3">
      <c r="A1859" s="14">
        <v>65345</v>
      </c>
      <c r="B1859" s="16" t="s">
        <v>2861</v>
      </c>
      <c r="C1859" s="16" t="s">
        <v>10</v>
      </c>
      <c r="D1859" s="4">
        <v>40719</v>
      </c>
      <c r="E1859" s="23">
        <v>2011</v>
      </c>
      <c r="F1859" s="19">
        <v>5.8</v>
      </c>
      <c r="G1859" s="19">
        <f>IF(Movies[[#This Row],[rating]]=0,"",Movies[[#This Row],[rating]])</f>
        <v>5.8</v>
      </c>
      <c r="H1859" s="19" t="str">
        <f>IF(Movies[[#This Row],[rating]]=0,"No Rating","Rated")</f>
        <v>Rated</v>
      </c>
      <c r="I1859" s="16" t="s">
        <v>161</v>
      </c>
      <c r="J1859" s="29" t="s">
        <v>12</v>
      </c>
      <c r="K1859" s="19">
        <v>5.2220000000000004</v>
      </c>
      <c r="L1859" s="26">
        <v>39</v>
      </c>
    </row>
    <row r="1860" spans="1:12" x14ac:dyDescent="0.3">
      <c r="A1860" s="14">
        <v>87587</v>
      </c>
      <c r="B1860" s="16" t="s">
        <v>2862</v>
      </c>
      <c r="C1860" s="16" t="s">
        <v>10</v>
      </c>
      <c r="D1860" s="4">
        <v>40893</v>
      </c>
      <c r="E1860" s="23">
        <v>2011</v>
      </c>
      <c r="F1860" s="19">
        <v>5.3849999999999998</v>
      </c>
      <c r="G1860" s="19">
        <f>IF(Movies[[#This Row],[rating]]=0,"",Movies[[#This Row],[rating]])</f>
        <v>5.3849999999999998</v>
      </c>
      <c r="H1860" s="19" t="str">
        <f>IF(Movies[[#This Row],[rating]]=0,"No Rating","Rated")</f>
        <v>Rated</v>
      </c>
      <c r="I1860" s="16" t="s">
        <v>197</v>
      </c>
      <c r="J1860" s="29" t="s">
        <v>12</v>
      </c>
      <c r="K1860" s="19">
        <v>5.2149999999999999</v>
      </c>
      <c r="L1860" s="26">
        <v>91</v>
      </c>
    </row>
    <row r="1861" spans="1:12" x14ac:dyDescent="0.3">
      <c r="A1861" s="14">
        <v>58625</v>
      </c>
      <c r="B1861" s="16" t="s">
        <v>2863</v>
      </c>
      <c r="C1861" s="16" t="s">
        <v>10</v>
      </c>
      <c r="D1861" s="4">
        <v>40652</v>
      </c>
      <c r="E1861" s="23">
        <v>2011</v>
      </c>
      <c r="F1861" s="19">
        <v>4.3179999999999996</v>
      </c>
      <c r="G1861" s="19">
        <f>IF(Movies[[#This Row],[rating]]=0,"",Movies[[#This Row],[rating]])</f>
        <v>4.3179999999999996</v>
      </c>
      <c r="H1861" s="19" t="str">
        <f>IF(Movies[[#This Row],[rating]]=0,"No Rating","Rated")</f>
        <v>Rated</v>
      </c>
      <c r="I1861" s="16" t="s">
        <v>56</v>
      </c>
      <c r="J1861" s="29" t="s">
        <v>12</v>
      </c>
      <c r="K1861" s="19">
        <v>5.2119999999999997</v>
      </c>
      <c r="L1861" s="26">
        <v>88</v>
      </c>
    </row>
    <row r="1862" spans="1:12" x14ac:dyDescent="0.3">
      <c r="A1862" s="14">
        <v>74549</v>
      </c>
      <c r="B1862" s="16" t="s">
        <v>2864</v>
      </c>
      <c r="C1862" s="16" t="s">
        <v>10</v>
      </c>
      <c r="D1862" s="4">
        <v>40649</v>
      </c>
      <c r="E1862" s="23">
        <v>2011</v>
      </c>
      <c r="F1862" s="19">
        <v>6.1</v>
      </c>
      <c r="G1862" s="19">
        <f>IF(Movies[[#This Row],[rating]]=0,"",Movies[[#This Row],[rating]])</f>
        <v>6.1</v>
      </c>
      <c r="H1862" s="19" t="str">
        <f>IF(Movies[[#This Row],[rating]]=0,"No Rating","Rated")</f>
        <v>Rated</v>
      </c>
      <c r="I1862" s="16" t="s">
        <v>398</v>
      </c>
      <c r="J1862" s="29" t="s">
        <v>12</v>
      </c>
      <c r="K1862" s="19">
        <v>5.2110000000000003</v>
      </c>
      <c r="L1862" s="26">
        <v>37</v>
      </c>
    </row>
    <row r="1863" spans="1:12" x14ac:dyDescent="0.3">
      <c r="A1863" s="14">
        <v>62236</v>
      </c>
      <c r="B1863" s="16" t="s">
        <v>2865</v>
      </c>
      <c r="C1863" s="16" t="s">
        <v>2866</v>
      </c>
      <c r="D1863" s="4">
        <v>40544</v>
      </c>
      <c r="E1863" s="23">
        <v>2011</v>
      </c>
      <c r="F1863" s="19">
        <v>5.2</v>
      </c>
      <c r="G1863" s="19">
        <f>IF(Movies[[#This Row],[rating]]=0,"",Movies[[#This Row],[rating]])</f>
        <v>5.2</v>
      </c>
      <c r="H1863" s="19" t="str">
        <f>IF(Movies[[#This Row],[rating]]=0,"No Rating","Rated")</f>
        <v>Rated</v>
      </c>
      <c r="I1863" s="16" t="s">
        <v>30</v>
      </c>
      <c r="J1863" s="29" t="s">
        <v>511</v>
      </c>
      <c r="K1863" s="19">
        <v>5.1989999999999998</v>
      </c>
      <c r="L1863" s="26">
        <v>90</v>
      </c>
    </row>
    <row r="1864" spans="1:12" x14ac:dyDescent="0.3">
      <c r="A1864" s="14">
        <v>79824</v>
      </c>
      <c r="B1864" s="16" t="s">
        <v>2867</v>
      </c>
      <c r="C1864" s="16" t="s">
        <v>411</v>
      </c>
      <c r="D1864" s="4">
        <v>40855</v>
      </c>
      <c r="E1864" s="23">
        <v>2011</v>
      </c>
      <c r="F1864" s="19">
        <v>6.4</v>
      </c>
      <c r="G1864" s="19">
        <f>IF(Movies[[#This Row],[rating]]=0,"",Movies[[#This Row],[rating]])</f>
        <v>6.4</v>
      </c>
      <c r="H1864" s="19" t="str">
        <f>IF(Movies[[#This Row],[rating]]=0,"No Rating","Rated")</f>
        <v>Rated</v>
      </c>
      <c r="I1864" s="16" t="s">
        <v>1412</v>
      </c>
      <c r="J1864" s="29" t="s">
        <v>342</v>
      </c>
      <c r="K1864" s="19">
        <v>5.1980000000000004</v>
      </c>
      <c r="L1864" s="26">
        <v>53</v>
      </c>
    </row>
    <row r="1865" spans="1:12" x14ac:dyDescent="0.3">
      <c r="A1865" s="14">
        <v>77801</v>
      </c>
      <c r="B1865" s="16" t="s">
        <v>2868</v>
      </c>
      <c r="C1865" s="16" t="s">
        <v>10</v>
      </c>
      <c r="D1865" s="4">
        <v>40563</v>
      </c>
      <c r="E1865" s="23">
        <v>2011</v>
      </c>
      <c r="F1865" s="19">
        <v>7</v>
      </c>
      <c r="G1865" s="19">
        <f>IF(Movies[[#This Row],[rating]]=0,"",Movies[[#This Row],[rating]])</f>
        <v>7</v>
      </c>
      <c r="H1865" s="19" t="str">
        <f>IF(Movies[[#This Row],[rating]]=0,"No Rating","Rated")</f>
        <v>Rated</v>
      </c>
      <c r="I1865" s="16" t="s">
        <v>329</v>
      </c>
      <c r="J1865" s="29" t="s">
        <v>12</v>
      </c>
      <c r="K1865" s="19">
        <v>5.1929999999999996</v>
      </c>
      <c r="L1865" s="26">
        <v>85</v>
      </c>
    </row>
    <row r="1866" spans="1:12" x14ac:dyDescent="0.3">
      <c r="A1866" s="14">
        <v>329243</v>
      </c>
      <c r="B1866" s="16" t="s">
        <v>2869</v>
      </c>
      <c r="C1866" s="16" t="s">
        <v>10</v>
      </c>
      <c r="D1866" s="4">
        <v>40617</v>
      </c>
      <c r="E1866" s="23">
        <v>2011</v>
      </c>
      <c r="F1866" s="19">
        <v>6.8</v>
      </c>
      <c r="G1866" s="19">
        <f>IF(Movies[[#This Row],[rating]]=0,"",Movies[[#This Row],[rating]])</f>
        <v>6.8</v>
      </c>
      <c r="H1866" s="19" t="str">
        <f>IF(Movies[[#This Row],[rating]]=0,"No Rating","Rated")</f>
        <v>Rated</v>
      </c>
      <c r="I1866" s="16" t="s">
        <v>1003</v>
      </c>
      <c r="J1866" s="29" t="s">
        <v>12</v>
      </c>
      <c r="K1866" s="19">
        <v>5.19</v>
      </c>
      <c r="L1866" s="26">
        <v>58</v>
      </c>
    </row>
    <row r="1867" spans="1:12" x14ac:dyDescent="0.3">
      <c r="A1867" s="14">
        <v>72551</v>
      </c>
      <c r="B1867" s="16" t="s">
        <v>2870</v>
      </c>
      <c r="C1867" s="16" t="s">
        <v>1567</v>
      </c>
      <c r="D1867" s="4">
        <v>40688</v>
      </c>
      <c r="E1867" s="23">
        <v>2011</v>
      </c>
      <c r="F1867" s="19">
        <v>7.1</v>
      </c>
      <c r="G1867" s="19">
        <f>IF(Movies[[#This Row],[rating]]=0,"",Movies[[#This Row],[rating]])</f>
        <v>7.1</v>
      </c>
      <c r="H1867" s="19" t="str">
        <f>IF(Movies[[#This Row],[rating]]=0,"No Rating","Rated")</f>
        <v>Rated</v>
      </c>
      <c r="I1867" s="16" t="s">
        <v>30</v>
      </c>
      <c r="J1867" s="29" t="s">
        <v>1568</v>
      </c>
      <c r="K1867" s="19">
        <v>5.1870000000000003</v>
      </c>
      <c r="L1867" s="26">
        <v>67</v>
      </c>
    </row>
    <row r="1868" spans="1:12" x14ac:dyDescent="0.3">
      <c r="A1868" s="14">
        <v>55248</v>
      </c>
      <c r="B1868" s="16" t="s">
        <v>2871</v>
      </c>
      <c r="C1868" s="16" t="s">
        <v>172</v>
      </c>
      <c r="D1868" s="4">
        <v>40558</v>
      </c>
      <c r="E1868" s="23">
        <v>2011</v>
      </c>
      <c r="F1868" s="19">
        <v>4.0999999999999996</v>
      </c>
      <c r="G1868" s="19">
        <f>IF(Movies[[#This Row],[rating]]=0,"",Movies[[#This Row],[rating]])</f>
        <v>4.0999999999999996</v>
      </c>
      <c r="H1868" s="19" t="str">
        <f>IF(Movies[[#This Row],[rating]]=0,"No Rating","Rated")</f>
        <v>Rated</v>
      </c>
      <c r="I1868" s="16" t="s">
        <v>175</v>
      </c>
      <c r="J1868" s="29" t="s">
        <v>12</v>
      </c>
      <c r="K1868" s="19">
        <v>5.1870000000000003</v>
      </c>
      <c r="L1868" s="26">
        <v>41</v>
      </c>
    </row>
    <row r="1869" spans="1:12" x14ac:dyDescent="0.3">
      <c r="A1869" s="14">
        <v>61940</v>
      </c>
      <c r="B1869" s="16" t="s">
        <v>2872</v>
      </c>
      <c r="C1869" s="16" t="s">
        <v>540</v>
      </c>
      <c r="D1869" s="4">
        <v>40544</v>
      </c>
      <c r="E1869" s="23">
        <v>2011</v>
      </c>
      <c r="F1869" s="19">
        <v>5.7</v>
      </c>
      <c r="G1869" s="19">
        <f>IF(Movies[[#This Row],[rating]]=0,"",Movies[[#This Row],[rating]])</f>
        <v>5.7</v>
      </c>
      <c r="H1869" s="19" t="str">
        <f>IF(Movies[[#This Row],[rating]]=0,"No Rating","Rated")</f>
        <v>Rated</v>
      </c>
      <c r="I1869" s="16" t="s">
        <v>30</v>
      </c>
      <c r="J1869" s="29" t="s">
        <v>511</v>
      </c>
      <c r="K1869" s="19">
        <v>5.1840000000000002</v>
      </c>
      <c r="L1869" s="26">
        <v>115</v>
      </c>
    </row>
    <row r="1870" spans="1:12" x14ac:dyDescent="0.3">
      <c r="A1870" s="14">
        <v>65946</v>
      </c>
      <c r="B1870" s="16" t="s">
        <v>2873</v>
      </c>
      <c r="C1870" s="16" t="s">
        <v>595</v>
      </c>
      <c r="D1870" s="4">
        <v>40697</v>
      </c>
      <c r="E1870" s="23">
        <v>2011</v>
      </c>
      <c r="F1870" s="19">
        <v>5</v>
      </c>
      <c r="G1870" s="19">
        <f>IF(Movies[[#This Row],[rating]]=0,"",Movies[[#This Row],[rating]])</f>
        <v>5</v>
      </c>
      <c r="H1870" s="19" t="str">
        <f>IF(Movies[[#This Row],[rating]]=0,"No Rating","Rated")</f>
        <v>Rated</v>
      </c>
      <c r="I1870" s="16" t="s">
        <v>170</v>
      </c>
      <c r="J1870" s="29" t="s">
        <v>142</v>
      </c>
      <c r="K1870" s="19">
        <v>5.1769999999999996</v>
      </c>
      <c r="L1870" s="26">
        <v>92</v>
      </c>
    </row>
    <row r="1871" spans="1:12" x14ac:dyDescent="0.3">
      <c r="A1871" s="14">
        <v>80276</v>
      </c>
      <c r="B1871" s="16" t="s">
        <v>2874</v>
      </c>
      <c r="C1871" s="16" t="s">
        <v>595</v>
      </c>
      <c r="D1871" s="4">
        <v>40809</v>
      </c>
      <c r="E1871" s="23">
        <v>2011</v>
      </c>
      <c r="F1871" s="19">
        <v>6.6</v>
      </c>
      <c r="G1871" s="19">
        <f>IF(Movies[[#This Row],[rating]]=0,"",Movies[[#This Row],[rating]])</f>
        <v>6.6</v>
      </c>
      <c r="H1871" s="19" t="str">
        <f>IF(Movies[[#This Row],[rating]]=0,"No Rating","Rated")</f>
        <v>Rated</v>
      </c>
      <c r="I1871" s="16" t="s">
        <v>1147</v>
      </c>
      <c r="J1871" s="29" t="s">
        <v>1033</v>
      </c>
      <c r="K1871" s="19">
        <v>5.1760000000000002</v>
      </c>
      <c r="L1871" s="26">
        <v>41</v>
      </c>
    </row>
    <row r="1872" spans="1:12" x14ac:dyDescent="0.3">
      <c r="A1872" s="14">
        <v>82510</v>
      </c>
      <c r="B1872" s="16" t="s">
        <v>2875</v>
      </c>
      <c r="C1872" s="16" t="s">
        <v>1845</v>
      </c>
      <c r="D1872" s="4">
        <v>40819</v>
      </c>
      <c r="E1872" s="23">
        <v>2011</v>
      </c>
      <c r="F1872" s="19">
        <v>3.1</v>
      </c>
      <c r="G1872" s="19">
        <f>IF(Movies[[#This Row],[rating]]=0,"",Movies[[#This Row],[rating]])</f>
        <v>3.1</v>
      </c>
      <c r="H1872" s="19" t="str">
        <f>IF(Movies[[#This Row],[rating]]=0,"No Rating","Rated")</f>
        <v>Rated</v>
      </c>
      <c r="I1872" s="16" t="s">
        <v>30</v>
      </c>
      <c r="J1872" s="29" t="s">
        <v>12</v>
      </c>
      <c r="K1872" s="19">
        <v>5.1710000000000003</v>
      </c>
      <c r="L1872" s="26">
        <v>19</v>
      </c>
    </row>
    <row r="1873" spans="1:12" x14ac:dyDescent="0.3">
      <c r="A1873" s="14">
        <v>59006</v>
      </c>
      <c r="B1873" s="16" t="s">
        <v>2876</v>
      </c>
      <c r="C1873" s="16" t="s">
        <v>10</v>
      </c>
      <c r="D1873" s="4">
        <v>40609</v>
      </c>
      <c r="E1873" s="23">
        <v>2011</v>
      </c>
      <c r="F1873" s="19">
        <v>5.2</v>
      </c>
      <c r="G1873" s="19">
        <f>IF(Movies[[#This Row],[rating]]=0,"",Movies[[#This Row],[rating]])</f>
        <v>5.2</v>
      </c>
      <c r="H1873" s="19" t="str">
        <f>IF(Movies[[#This Row],[rating]]=0,"No Rating","Rated")</f>
        <v>Rated</v>
      </c>
      <c r="I1873" s="16" t="s">
        <v>30</v>
      </c>
      <c r="J1873" s="29" t="s">
        <v>12</v>
      </c>
      <c r="K1873" s="19">
        <v>5.17</v>
      </c>
      <c r="L1873" s="26">
        <v>79</v>
      </c>
    </row>
    <row r="1874" spans="1:12" x14ac:dyDescent="0.3">
      <c r="A1874" s="14">
        <v>71326</v>
      </c>
      <c r="B1874" s="16" t="s">
        <v>2877</v>
      </c>
      <c r="C1874" s="16" t="s">
        <v>10</v>
      </c>
      <c r="D1874" s="4">
        <v>40714</v>
      </c>
      <c r="E1874" s="23">
        <v>2011</v>
      </c>
      <c r="F1874" s="19">
        <v>4.5999999999999996</v>
      </c>
      <c r="G1874" s="19">
        <f>IF(Movies[[#This Row],[rating]]=0,"",Movies[[#This Row],[rating]])</f>
        <v>4.5999999999999996</v>
      </c>
      <c r="H1874" s="19" t="str">
        <f>IF(Movies[[#This Row],[rating]]=0,"No Rating","Rated")</f>
        <v>Rated</v>
      </c>
      <c r="I1874" s="16" t="s">
        <v>468</v>
      </c>
      <c r="J1874" s="29" t="s">
        <v>12</v>
      </c>
      <c r="K1874" s="19">
        <v>5.133</v>
      </c>
      <c r="L1874" s="26">
        <v>63</v>
      </c>
    </row>
    <row r="1875" spans="1:12" x14ac:dyDescent="0.3">
      <c r="A1875" s="14">
        <v>85533</v>
      </c>
      <c r="B1875" s="16" t="s">
        <v>2878</v>
      </c>
      <c r="C1875" s="16" t="s">
        <v>2879</v>
      </c>
      <c r="D1875" s="4">
        <v>40795</v>
      </c>
      <c r="E1875" s="23">
        <v>2011</v>
      </c>
      <c r="F1875" s="19">
        <v>6.8</v>
      </c>
      <c r="G1875" s="19">
        <f>IF(Movies[[#This Row],[rating]]=0,"",Movies[[#This Row],[rating]])</f>
        <v>6.8</v>
      </c>
      <c r="H1875" s="19" t="str">
        <f>IF(Movies[[#This Row],[rating]]=0,"No Rating","Rated")</f>
        <v>Rated</v>
      </c>
      <c r="I1875" s="16" t="s">
        <v>329</v>
      </c>
      <c r="J1875" s="29" t="s">
        <v>286</v>
      </c>
      <c r="K1875" s="19">
        <v>5.1269999999999998</v>
      </c>
      <c r="L1875" s="26">
        <v>68</v>
      </c>
    </row>
    <row r="1876" spans="1:12" x14ac:dyDescent="0.3">
      <c r="A1876" s="14">
        <v>75969</v>
      </c>
      <c r="B1876" s="16" t="s">
        <v>2880</v>
      </c>
      <c r="C1876" s="16" t="s">
        <v>284</v>
      </c>
      <c r="D1876" s="4">
        <v>40792</v>
      </c>
      <c r="E1876" s="23">
        <v>2011</v>
      </c>
      <c r="F1876" s="19">
        <v>6.3</v>
      </c>
      <c r="G1876" s="19">
        <f>IF(Movies[[#This Row],[rating]]=0,"",Movies[[#This Row],[rating]])</f>
        <v>6.3</v>
      </c>
      <c r="H1876" s="19" t="str">
        <f>IF(Movies[[#This Row],[rating]]=0,"No Rating","Rated")</f>
        <v>Rated</v>
      </c>
      <c r="I1876" s="16" t="s">
        <v>30</v>
      </c>
      <c r="J1876" s="29" t="s">
        <v>286</v>
      </c>
      <c r="K1876" s="19">
        <v>5.1150000000000002</v>
      </c>
      <c r="L1876" s="26">
        <v>76</v>
      </c>
    </row>
    <row r="1877" spans="1:12" x14ac:dyDescent="0.3">
      <c r="A1877" s="14">
        <v>78403</v>
      </c>
      <c r="B1877" s="16" t="s">
        <v>2881</v>
      </c>
      <c r="C1877" s="16" t="s">
        <v>10</v>
      </c>
      <c r="D1877" s="4">
        <v>40735</v>
      </c>
      <c r="E1877" s="23">
        <v>2011</v>
      </c>
      <c r="F1877" s="19">
        <v>4.5</v>
      </c>
      <c r="G1877" s="19">
        <f>IF(Movies[[#This Row],[rating]]=0,"",Movies[[#This Row],[rating]])</f>
        <v>4.5</v>
      </c>
      <c r="H1877" s="19" t="str">
        <f>IF(Movies[[#This Row],[rating]]=0,"No Rating","Rated")</f>
        <v>Rated</v>
      </c>
      <c r="I1877" s="16" t="s">
        <v>312</v>
      </c>
      <c r="J1877" s="29" t="s">
        <v>12</v>
      </c>
      <c r="K1877" s="19">
        <v>5.1120000000000001</v>
      </c>
      <c r="L1877" s="26">
        <v>23</v>
      </c>
    </row>
    <row r="1878" spans="1:12" x14ac:dyDescent="0.3">
      <c r="A1878" s="14">
        <v>47747</v>
      </c>
      <c r="B1878" s="16" t="s">
        <v>2882</v>
      </c>
      <c r="C1878" s="16" t="s">
        <v>144</v>
      </c>
      <c r="D1878" s="4">
        <v>40576</v>
      </c>
      <c r="E1878" s="23">
        <v>2011</v>
      </c>
      <c r="F1878" s="19">
        <v>6.5</v>
      </c>
      <c r="G1878" s="19">
        <f>IF(Movies[[#This Row],[rating]]=0,"",Movies[[#This Row],[rating]])</f>
        <v>6.5</v>
      </c>
      <c r="H1878" s="19" t="str">
        <f>IF(Movies[[#This Row],[rating]]=0,"No Rating","Rated")</f>
        <v>Rated</v>
      </c>
      <c r="I1878" s="16" t="s">
        <v>2883</v>
      </c>
      <c r="J1878" s="29" t="s">
        <v>146</v>
      </c>
      <c r="K1878" s="19">
        <v>5.0869999999999997</v>
      </c>
      <c r="L1878" s="26">
        <v>53</v>
      </c>
    </row>
    <row r="1879" spans="1:12" x14ac:dyDescent="0.3">
      <c r="A1879" s="14">
        <v>83801</v>
      </c>
      <c r="B1879" s="16" t="s">
        <v>2884</v>
      </c>
      <c r="C1879" s="16" t="s">
        <v>1008</v>
      </c>
      <c r="D1879" s="4">
        <v>40793</v>
      </c>
      <c r="E1879" s="23">
        <v>2011</v>
      </c>
      <c r="F1879" s="19">
        <v>7.22</v>
      </c>
      <c r="G1879" s="19">
        <f>IF(Movies[[#This Row],[rating]]=0,"",Movies[[#This Row],[rating]])</f>
        <v>7.22</v>
      </c>
      <c r="H1879" s="19" t="str">
        <f>IF(Movies[[#This Row],[rating]]=0,"No Rating","Rated")</f>
        <v>Rated</v>
      </c>
      <c r="I1879" s="16" t="s">
        <v>306</v>
      </c>
      <c r="J1879" s="29" t="s">
        <v>110</v>
      </c>
      <c r="K1879" s="19">
        <v>5.07</v>
      </c>
      <c r="L1879" s="26">
        <v>109</v>
      </c>
    </row>
    <row r="1880" spans="1:12" x14ac:dyDescent="0.3">
      <c r="A1880" s="14">
        <v>82941</v>
      </c>
      <c r="B1880" s="16" t="s">
        <v>2885</v>
      </c>
      <c r="C1880" s="16" t="s">
        <v>2886</v>
      </c>
      <c r="D1880" s="4">
        <v>40816</v>
      </c>
      <c r="E1880" s="23">
        <v>2011</v>
      </c>
      <c r="F1880" s="19">
        <v>6.7</v>
      </c>
      <c r="G1880" s="19">
        <f>IF(Movies[[#This Row],[rating]]=0,"",Movies[[#This Row],[rating]])</f>
        <v>6.7</v>
      </c>
      <c r="H1880" s="19" t="str">
        <f>IF(Movies[[#This Row],[rating]]=0,"No Rating","Rated")</f>
        <v>Rated</v>
      </c>
      <c r="I1880" s="16" t="s">
        <v>49</v>
      </c>
      <c r="J1880" s="29" t="s">
        <v>286</v>
      </c>
      <c r="K1880" s="19">
        <v>5.0490000000000004</v>
      </c>
      <c r="L1880" s="26">
        <v>50</v>
      </c>
    </row>
    <row r="1881" spans="1:12" x14ac:dyDescent="0.3">
      <c r="A1881" s="14">
        <v>72560</v>
      </c>
      <c r="B1881" s="16" t="s">
        <v>2887</v>
      </c>
      <c r="C1881" s="16" t="s">
        <v>84</v>
      </c>
      <c r="D1881" s="4">
        <v>40746</v>
      </c>
      <c r="E1881" s="23">
        <v>2011</v>
      </c>
      <c r="F1881" s="19">
        <v>6.3</v>
      </c>
      <c r="G1881" s="19">
        <f>IF(Movies[[#This Row],[rating]]=0,"",Movies[[#This Row],[rating]])</f>
        <v>6.3</v>
      </c>
      <c r="H1881" s="19" t="str">
        <f>IF(Movies[[#This Row],[rating]]=0,"No Rating","Rated")</f>
        <v>Rated</v>
      </c>
      <c r="I1881" s="16" t="s">
        <v>56</v>
      </c>
      <c r="J1881" s="29" t="s">
        <v>86</v>
      </c>
      <c r="K1881" s="19">
        <v>5.0359999999999996</v>
      </c>
      <c r="L1881" s="26">
        <v>136</v>
      </c>
    </row>
    <row r="1882" spans="1:12" x14ac:dyDescent="0.3">
      <c r="A1882" s="14">
        <v>66942</v>
      </c>
      <c r="B1882" s="16" t="s">
        <v>2888</v>
      </c>
      <c r="C1882" s="16" t="s">
        <v>367</v>
      </c>
      <c r="D1882" s="4">
        <v>40603</v>
      </c>
      <c r="E1882" s="23">
        <v>2011</v>
      </c>
      <c r="F1882" s="19">
        <v>5.7</v>
      </c>
      <c r="G1882" s="19">
        <f>IF(Movies[[#This Row],[rating]]=0,"",Movies[[#This Row],[rating]])</f>
        <v>5.7</v>
      </c>
      <c r="H1882" s="19" t="str">
        <f>IF(Movies[[#This Row],[rating]]=0,"No Rating","Rated")</f>
        <v>Rated</v>
      </c>
      <c r="I1882" s="16" t="s">
        <v>2889</v>
      </c>
      <c r="J1882" s="29" t="s">
        <v>12</v>
      </c>
      <c r="K1882" s="19">
        <v>5.0330000000000004</v>
      </c>
      <c r="L1882" s="26">
        <v>100</v>
      </c>
    </row>
    <row r="1883" spans="1:12" x14ac:dyDescent="0.3">
      <c r="A1883" s="14">
        <v>82620</v>
      </c>
      <c r="B1883" s="16" t="s">
        <v>2890</v>
      </c>
      <c r="C1883" s="16" t="s">
        <v>10</v>
      </c>
      <c r="D1883" s="4">
        <v>40889</v>
      </c>
      <c r="E1883" s="23">
        <v>2011</v>
      </c>
      <c r="F1883" s="19">
        <v>7.4</v>
      </c>
      <c r="G1883" s="19">
        <f>IF(Movies[[#This Row],[rating]]=0,"",Movies[[#This Row],[rating]])</f>
        <v>7.4</v>
      </c>
      <c r="H1883" s="19" t="str">
        <f>IF(Movies[[#This Row],[rating]]=0,"No Rating","Rated")</f>
        <v>Rated</v>
      </c>
      <c r="I1883" s="16" t="s">
        <v>329</v>
      </c>
      <c r="J1883" s="29" t="s">
        <v>12</v>
      </c>
      <c r="K1883" s="19">
        <v>5.032</v>
      </c>
      <c r="L1883" s="26">
        <v>76</v>
      </c>
    </row>
    <row r="1884" spans="1:12" x14ac:dyDescent="0.3">
      <c r="A1884" s="14">
        <v>92395</v>
      </c>
      <c r="B1884" s="16" t="s">
        <v>2891</v>
      </c>
      <c r="C1884" s="16" t="s">
        <v>10</v>
      </c>
      <c r="D1884" s="4">
        <v>40602</v>
      </c>
      <c r="E1884" s="23">
        <v>2011</v>
      </c>
      <c r="F1884" s="19">
        <v>5</v>
      </c>
      <c r="G1884" s="19">
        <f>IF(Movies[[#This Row],[rating]]=0,"",Movies[[#This Row],[rating]])</f>
        <v>5</v>
      </c>
      <c r="H1884" s="19" t="str">
        <f>IF(Movies[[#This Row],[rating]]=0,"No Rating","Rated")</f>
        <v>Rated</v>
      </c>
      <c r="I1884" s="16" t="s">
        <v>468</v>
      </c>
      <c r="J1884" s="29" t="s">
        <v>12</v>
      </c>
      <c r="K1884" s="19">
        <v>5.0229999999999997</v>
      </c>
      <c r="L1884" s="26">
        <v>126</v>
      </c>
    </row>
    <row r="1885" spans="1:12" x14ac:dyDescent="0.3">
      <c r="A1885" s="14">
        <v>58651</v>
      </c>
      <c r="B1885" s="16" t="s">
        <v>2892</v>
      </c>
      <c r="C1885" s="16" t="s">
        <v>2893</v>
      </c>
      <c r="D1885" s="4">
        <v>40612</v>
      </c>
      <c r="E1885" s="23">
        <v>2011</v>
      </c>
      <c r="F1885" s="19">
        <v>7.4</v>
      </c>
      <c r="G1885" s="19">
        <f>IF(Movies[[#This Row],[rating]]=0,"",Movies[[#This Row],[rating]])</f>
        <v>7.4</v>
      </c>
      <c r="H1885" s="19" t="str">
        <f>IF(Movies[[#This Row],[rating]]=0,"No Rating","Rated")</f>
        <v>Rated</v>
      </c>
      <c r="I1885" s="16" t="s">
        <v>438</v>
      </c>
      <c r="J1885" s="29" t="s">
        <v>34</v>
      </c>
      <c r="K1885" s="19">
        <v>5.016</v>
      </c>
      <c r="L1885" s="26">
        <v>19</v>
      </c>
    </row>
    <row r="1886" spans="1:12" x14ac:dyDescent="0.3">
      <c r="A1886" s="14">
        <v>128185</v>
      </c>
      <c r="B1886" s="16" t="s">
        <v>2894</v>
      </c>
      <c r="C1886" s="16" t="s">
        <v>220</v>
      </c>
      <c r="D1886" s="4">
        <v>40670</v>
      </c>
      <c r="E1886" s="23">
        <v>2011</v>
      </c>
      <c r="F1886" s="19">
        <v>5.6</v>
      </c>
      <c r="G1886" s="19">
        <f>IF(Movies[[#This Row],[rating]]=0,"",Movies[[#This Row],[rating]])</f>
        <v>5.6</v>
      </c>
      <c r="H1886" s="19" t="str">
        <f>IF(Movies[[#This Row],[rating]]=0,"No Rating","Rated")</f>
        <v>Rated</v>
      </c>
      <c r="I1886" s="16" t="s">
        <v>808</v>
      </c>
      <c r="J1886" s="29" t="s">
        <v>222</v>
      </c>
      <c r="K1886" s="19">
        <v>5.0129999999999999</v>
      </c>
      <c r="L1886" s="26">
        <v>25</v>
      </c>
    </row>
    <row r="1887" spans="1:12" x14ac:dyDescent="0.3">
      <c r="A1887" s="14">
        <v>67328</v>
      </c>
      <c r="B1887" s="16" t="s">
        <v>2895</v>
      </c>
      <c r="C1887" s="16" t="s">
        <v>10</v>
      </c>
      <c r="D1887" s="4">
        <v>40798</v>
      </c>
      <c r="E1887" s="23">
        <v>2011</v>
      </c>
      <c r="F1887" s="19">
        <v>4.3</v>
      </c>
      <c r="G1887" s="19">
        <f>IF(Movies[[#This Row],[rating]]=0,"",Movies[[#This Row],[rating]])</f>
        <v>4.3</v>
      </c>
      <c r="H1887" s="19" t="str">
        <f>IF(Movies[[#This Row],[rating]]=0,"No Rating","Rated")</f>
        <v>Rated</v>
      </c>
      <c r="I1887" s="16" t="s">
        <v>2896</v>
      </c>
      <c r="J1887" s="29" t="s">
        <v>12</v>
      </c>
      <c r="K1887" s="19">
        <v>5.0129999999999999</v>
      </c>
      <c r="L1887" s="26">
        <v>15</v>
      </c>
    </row>
    <row r="1888" spans="1:12" x14ac:dyDescent="0.3">
      <c r="A1888" s="14">
        <v>70214</v>
      </c>
      <c r="B1888" s="16" t="s">
        <v>2897</v>
      </c>
      <c r="C1888" s="16" t="s">
        <v>416</v>
      </c>
      <c r="D1888" s="4">
        <v>40637</v>
      </c>
      <c r="E1888" s="23">
        <v>2011</v>
      </c>
      <c r="F1888" s="19">
        <v>5.8630000000000004</v>
      </c>
      <c r="G1888" s="19">
        <f>IF(Movies[[#This Row],[rating]]=0,"",Movies[[#This Row],[rating]])</f>
        <v>5.8630000000000004</v>
      </c>
      <c r="H1888" s="19" t="str">
        <f>IF(Movies[[#This Row],[rating]]=0,"No Rating","Rated")</f>
        <v>Rated</v>
      </c>
      <c r="I1888" s="16" t="s">
        <v>2898</v>
      </c>
      <c r="J1888" s="29" t="s">
        <v>12</v>
      </c>
      <c r="K1888" s="19">
        <v>5.01</v>
      </c>
      <c r="L1888" s="26">
        <v>40</v>
      </c>
    </row>
    <row r="1889" spans="1:12" x14ac:dyDescent="0.3">
      <c r="A1889" s="14">
        <v>80169</v>
      </c>
      <c r="B1889" s="16" t="s">
        <v>2899</v>
      </c>
      <c r="C1889" s="16" t="s">
        <v>10</v>
      </c>
      <c r="D1889" s="4">
        <v>40858</v>
      </c>
      <c r="E1889" s="23">
        <v>2011</v>
      </c>
      <c r="F1889" s="19">
        <v>5.8</v>
      </c>
      <c r="G1889" s="19">
        <f>IF(Movies[[#This Row],[rating]]=0,"",Movies[[#This Row],[rating]])</f>
        <v>5.8</v>
      </c>
      <c r="H1889" s="19" t="str">
        <f>IF(Movies[[#This Row],[rating]]=0,"No Rating","Rated")</f>
        <v>Rated</v>
      </c>
      <c r="I1889" s="16" t="s">
        <v>329</v>
      </c>
      <c r="J1889" s="29" t="s">
        <v>12</v>
      </c>
      <c r="K1889" s="19">
        <v>5.0090000000000003</v>
      </c>
      <c r="L1889" s="26">
        <v>36</v>
      </c>
    </row>
    <row r="1890" spans="1:12" x14ac:dyDescent="0.3">
      <c r="A1890" s="14">
        <v>52688</v>
      </c>
      <c r="B1890" s="16" t="s">
        <v>2900</v>
      </c>
      <c r="C1890" s="16" t="s">
        <v>10</v>
      </c>
      <c r="D1890" s="4">
        <v>40715</v>
      </c>
      <c r="E1890" s="23">
        <v>2011</v>
      </c>
      <c r="F1890" s="19">
        <v>7.5</v>
      </c>
      <c r="G1890" s="19">
        <f>IF(Movies[[#This Row],[rating]]=0,"",Movies[[#This Row],[rating]])</f>
        <v>7.5</v>
      </c>
      <c r="H1890" s="19" t="str">
        <f>IF(Movies[[#This Row],[rating]]=0,"No Rating","Rated")</f>
        <v>Rated</v>
      </c>
      <c r="I1890" s="16" t="s">
        <v>2901</v>
      </c>
      <c r="J1890" s="29" t="s">
        <v>12</v>
      </c>
      <c r="K1890" s="19">
        <v>5.0060000000000002</v>
      </c>
      <c r="L1890" s="26">
        <v>37</v>
      </c>
    </row>
    <row r="1891" spans="1:12" x14ac:dyDescent="0.3">
      <c r="A1891" s="14">
        <v>86305</v>
      </c>
      <c r="B1891" s="16" t="s">
        <v>2902</v>
      </c>
      <c r="C1891" s="16" t="s">
        <v>432</v>
      </c>
      <c r="D1891" s="4">
        <v>40832</v>
      </c>
      <c r="E1891" s="23">
        <v>2011</v>
      </c>
      <c r="F1891" s="19">
        <v>5.2</v>
      </c>
      <c r="G1891" s="19">
        <f>IF(Movies[[#This Row],[rating]]=0,"",Movies[[#This Row],[rating]])</f>
        <v>5.2</v>
      </c>
      <c r="H1891" s="19" t="str">
        <f>IF(Movies[[#This Row],[rating]]=0,"No Rating","Rated")</f>
        <v>Rated</v>
      </c>
      <c r="I1891" s="16" t="s">
        <v>1993</v>
      </c>
      <c r="J1891" s="29" t="s">
        <v>12</v>
      </c>
      <c r="K1891" s="19">
        <v>4.9969999999999999</v>
      </c>
      <c r="L1891" s="26">
        <v>91</v>
      </c>
    </row>
    <row r="1892" spans="1:12" x14ac:dyDescent="0.3">
      <c r="A1892" s="14">
        <v>257955</v>
      </c>
      <c r="B1892" s="16" t="s">
        <v>2903</v>
      </c>
      <c r="C1892" s="16" t="s">
        <v>1845</v>
      </c>
      <c r="D1892" s="4">
        <v>40580</v>
      </c>
      <c r="E1892" s="23">
        <v>2011</v>
      </c>
      <c r="F1892" s="19">
        <v>2.7</v>
      </c>
      <c r="G1892" s="19">
        <f>IF(Movies[[#This Row],[rating]]=0,"",Movies[[#This Row],[rating]])</f>
        <v>2.7</v>
      </c>
      <c r="H1892" s="19" t="str">
        <f>IF(Movies[[#This Row],[rating]]=0,"No Rating","Rated")</f>
        <v>Rated</v>
      </c>
      <c r="I1892" s="16" t="s">
        <v>886</v>
      </c>
      <c r="J1892" s="29" t="s">
        <v>12</v>
      </c>
      <c r="K1892" s="19">
        <v>4.9859999999999998</v>
      </c>
      <c r="L1892" s="26">
        <v>3</v>
      </c>
    </row>
    <row r="1893" spans="1:12" x14ac:dyDescent="0.3">
      <c r="A1893" s="14">
        <v>59441</v>
      </c>
      <c r="B1893" s="16" t="s">
        <v>2904</v>
      </c>
      <c r="C1893" s="16" t="s">
        <v>10</v>
      </c>
      <c r="D1893" s="4">
        <v>40614</v>
      </c>
      <c r="E1893" s="23">
        <v>2011</v>
      </c>
      <c r="F1893" s="19">
        <v>5.8</v>
      </c>
      <c r="G1893" s="19">
        <f>IF(Movies[[#This Row],[rating]]=0,"",Movies[[#This Row],[rating]])</f>
        <v>5.8</v>
      </c>
      <c r="H1893" s="19" t="str">
        <f>IF(Movies[[#This Row],[rating]]=0,"No Rating","Rated")</f>
        <v>Rated</v>
      </c>
      <c r="I1893" s="16" t="s">
        <v>180</v>
      </c>
      <c r="J1893" s="29" t="s">
        <v>12</v>
      </c>
      <c r="K1893" s="19">
        <v>4.9820000000000002</v>
      </c>
      <c r="L1893" s="26">
        <v>56</v>
      </c>
    </row>
    <row r="1894" spans="1:12" x14ac:dyDescent="0.3">
      <c r="A1894" s="14">
        <v>73939</v>
      </c>
      <c r="B1894" s="16" t="s">
        <v>2905</v>
      </c>
      <c r="C1894" s="16" t="s">
        <v>10</v>
      </c>
      <c r="D1894" s="4">
        <v>40904</v>
      </c>
      <c r="E1894" s="23">
        <v>2011</v>
      </c>
      <c r="F1894" s="19">
        <v>6.9</v>
      </c>
      <c r="G1894" s="19">
        <f>IF(Movies[[#This Row],[rating]]=0,"",Movies[[#This Row],[rating]])</f>
        <v>6.9</v>
      </c>
      <c r="H1894" s="19" t="str">
        <f>IF(Movies[[#This Row],[rating]]=0,"No Rating","Rated")</f>
        <v>Rated</v>
      </c>
      <c r="I1894" s="16" t="s">
        <v>49</v>
      </c>
      <c r="J1894" s="29" t="s">
        <v>12</v>
      </c>
      <c r="K1894" s="19">
        <v>4.9779999999999998</v>
      </c>
      <c r="L1894" s="26">
        <v>151</v>
      </c>
    </row>
    <row r="1895" spans="1:12" x14ac:dyDescent="0.3">
      <c r="A1895" s="14">
        <v>79544</v>
      </c>
      <c r="B1895" s="16" t="s">
        <v>2906</v>
      </c>
      <c r="C1895" s="16" t="s">
        <v>416</v>
      </c>
      <c r="D1895" s="4">
        <v>40782</v>
      </c>
      <c r="E1895" s="23">
        <v>2011</v>
      </c>
      <c r="F1895" s="19">
        <v>4.0540000000000003</v>
      </c>
      <c r="G1895" s="19">
        <f>IF(Movies[[#This Row],[rating]]=0,"",Movies[[#This Row],[rating]])</f>
        <v>4.0540000000000003</v>
      </c>
      <c r="H1895" s="19" t="str">
        <f>IF(Movies[[#This Row],[rating]]=0,"No Rating","Rated")</f>
        <v>Rated</v>
      </c>
      <c r="I1895" s="16" t="s">
        <v>183</v>
      </c>
      <c r="J1895" s="29" t="s">
        <v>12</v>
      </c>
      <c r="K1895" s="19">
        <v>4.976</v>
      </c>
      <c r="L1895" s="26">
        <v>56</v>
      </c>
    </row>
    <row r="1896" spans="1:12" x14ac:dyDescent="0.3">
      <c r="A1896" s="14">
        <v>68178</v>
      </c>
      <c r="B1896" s="16" t="s">
        <v>2907</v>
      </c>
      <c r="C1896" s="16" t="s">
        <v>2908</v>
      </c>
      <c r="D1896" s="4">
        <v>40715</v>
      </c>
      <c r="E1896" s="23">
        <v>2011</v>
      </c>
      <c r="F1896" s="19">
        <v>6.657</v>
      </c>
      <c r="G1896" s="19">
        <f>IF(Movies[[#This Row],[rating]]=0,"",Movies[[#This Row],[rating]])</f>
        <v>6.657</v>
      </c>
      <c r="H1896" s="19" t="str">
        <f>IF(Movies[[#This Row],[rating]]=0,"No Rating","Rated")</f>
        <v>Rated</v>
      </c>
      <c r="I1896" s="16" t="s">
        <v>239</v>
      </c>
      <c r="J1896" s="29" t="s">
        <v>110</v>
      </c>
      <c r="K1896" s="19">
        <v>4.9740000000000002</v>
      </c>
      <c r="L1896" s="26">
        <v>134</v>
      </c>
    </row>
    <row r="1897" spans="1:12" x14ac:dyDescent="0.3">
      <c r="A1897" s="14">
        <v>68472</v>
      </c>
      <c r="B1897" s="16" t="s">
        <v>2909</v>
      </c>
      <c r="C1897" s="16" t="s">
        <v>10</v>
      </c>
      <c r="D1897" s="4">
        <v>40743</v>
      </c>
      <c r="E1897" s="23">
        <v>2011</v>
      </c>
      <c r="F1897" s="19">
        <v>4.5</v>
      </c>
      <c r="G1897" s="19">
        <f>IF(Movies[[#This Row],[rating]]=0,"",Movies[[#This Row],[rating]])</f>
        <v>4.5</v>
      </c>
      <c r="H1897" s="19" t="str">
        <f>IF(Movies[[#This Row],[rating]]=0,"No Rating","Rated")</f>
        <v>Rated</v>
      </c>
      <c r="I1897" s="16" t="s">
        <v>47</v>
      </c>
      <c r="J1897" s="29" t="s">
        <v>12</v>
      </c>
      <c r="K1897" s="19">
        <v>4.9669999999999996</v>
      </c>
      <c r="L1897" s="26">
        <v>59</v>
      </c>
    </row>
    <row r="1898" spans="1:12" x14ac:dyDescent="0.3">
      <c r="A1898" s="14">
        <v>1087605</v>
      </c>
      <c r="B1898" s="16" t="s">
        <v>2910</v>
      </c>
      <c r="C1898" s="16" t="s">
        <v>10</v>
      </c>
      <c r="D1898" s="4">
        <v>40775</v>
      </c>
      <c r="E1898" s="23">
        <v>2011</v>
      </c>
      <c r="F1898" s="19">
        <v>6.3</v>
      </c>
      <c r="G1898" s="19">
        <f>IF(Movies[[#This Row],[rating]]=0,"",Movies[[#This Row],[rating]])</f>
        <v>6.3</v>
      </c>
      <c r="H1898" s="19" t="str">
        <f>IF(Movies[[#This Row],[rating]]=0,"No Rating","Rated")</f>
        <v>Rated</v>
      </c>
      <c r="I1898" s="16" t="s">
        <v>2378</v>
      </c>
      <c r="J1898" s="29" t="s">
        <v>12</v>
      </c>
      <c r="K1898" s="19">
        <v>4.9640000000000004</v>
      </c>
      <c r="L1898" s="26">
        <v>3</v>
      </c>
    </row>
    <row r="1899" spans="1:12" x14ac:dyDescent="0.3">
      <c r="A1899" s="14">
        <v>54517</v>
      </c>
      <c r="B1899" s="16" t="s">
        <v>2911</v>
      </c>
      <c r="C1899" s="16" t="s">
        <v>284</v>
      </c>
      <c r="D1899" s="4">
        <v>40590</v>
      </c>
      <c r="E1899" s="23">
        <v>2011</v>
      </c>
      <c r="F1899" s="19">
        <v>7</v>
      </c>
      <c r="G1899" s="19">
        <f>IF(Movies[[#This Row],[rating]]=0,"",Movies[[#This Row],[rating]])</f>
        <v>7</v>
      </c>
      <c r="H1899" s="19" t="str">
        <f>IF(Movies[[#This Row],[rating]]=0,"No Rating","Rated")</f>
        <v>Rated</v>
      </c>
      <c r="I1899" s="16" t="s">
        <v>1241</v>
      </c>
      <c r="J1899" s="29" t="s">
        <v>286</v>
      </c>
      <c r="K1899" s="19">
        <v>4.952</v>
      </c>
      <c r="L1899" s="26">
        <v>49</v>
      </c>
    </row>
    <row r="1900" spans="1:12" x14ac:dyDescent="0.3">
      <c r="A1900" s="14">
        <v>134147</v>
      </c>
      <c r="B1900" s="16" t="s">
        <v>2912</v>
      </c>
      <c r="C1900" s="16" t="s">
        <v>432</v>
      </c>
      <c r="D1900" s="4">
        <v>40678</v>
      </c>
      <c r="E1900" s="23">
        <v>2011</v>
      </c>
      <c r="F1900" s="19">
        <v>6.1520000000000001</v>
      </c>
      <c r="G1900" s="19">
        <f>IF(Movies[[#This Row],[rating]]=0,"",Movies[[#This Row],[rating]])</f>
        <v>6.1520000000000001</v>
      </c>
      <c r="H1900" s="19" t="str">
        <f>IF(Movies[[#This Row],[rating]]=0,"No Rating","Rated")</f>
        <v>Rated</v>
      </c>
      <c r="I1900" s="16" t="s">
        <v>2913</v>
      </c>
      <c r="J1900" s="29" t="s">
        <v>12</v>
      </c>
      <c r="K1900" s="19">
        <v>4.931</v>
      </c>
      <c r="L1900" s="26">
        <v>23</v>
      </c>
    </row>
    <row r="1901" spans="1:12" x14ac:dyDescent="0.3">
      <c r="A1901" s="14">
        <v>70808</v>
      </c>
      <c r="B1901" s="16" t="s">
        <v>2914</v>
      </c>
      <c r="C1901" s="16" t="s">
        <v>2915</v>
      </c>
      <c r="D1901" s="4">
        <v>40710</v>
      </c>
      <c r="E1901" s="23">
        <v>2011</v>
      </c>
      <c r="F1901" s="19">
        <v>6.7</v>
      </c>
      <c r="G1901" s="19">
        <f>IF(Movies[[#This Row],[rating]]=0,"",Movies[[#This Row],[rating]])</f>
        <v>6.7</v>
      </c>
      <c r="H1901" s="19" t="str">
        <f>IF(Movies[[#This Row],[rating]]=0,"No Rating","Rated")</f>
        <v>Rated</v>
      </c>
      <c r="I1901" s="16" t="s">
        <v>329</v>
      </c>
      <c r="J1901" s="29" t="s">
        <v>286</v>
      </c>
      <c r="K1901" s="19">
        <v>4.9290000000000003</v>
      </c>
      <c r="L1901" s="26">
        <v>58</v>
      </c>
    </row>
    <row r="1902" spans="1:12" x14ac:dyDescent="0.3">
      <c r="A1902" s="14">
        <v>70666</v>
      </c>
      <c r="B1902" s="16" t="s">
        <v>2916</v>
      </c>
      <c r="C1902" s="16" t="s">
        <v>84</v>
      </c>
      <c r="D1902" s="4">
        <v>40627</v>
      </c>
      <c r="E1902" s="23">
        <v>2011</v>
      </c>
      <c r="F1902" s="19">
        <v>6.4</v>
      </c>
      <c r="G1902" s="19">
        <f>IF(Movies[[#This Row],[rating]]=0,"",Movies[[#This Row],[rating]])</f>
        <v>6.4</v>
      </c>
      <c r="H1902" s="19" t="str">
        <f>IF(Movies[[#This Row],[rating]]=0,"No Rating","Rated")</f>
        <v>Rated</v>
      </c>
      <c r="I1902" s="16" t="s">
        <v>49</v>
      </c>
      <c r="J1902" s="29" t="s">
        <v>86</v>
      </c>
      <c r="K1902" s="19">
        <v>4.9269999999999996</v>
      </c>
      <c r="L1902" s="26">
        <v>110</v>
      </c>
    </row>
    <row r="1903" spans="1:12" x14ac:dyDescent="0.3">
      <c r="A1903" s="14">
        <v>71626</v>
      </c>
      <c r="B1903" s="16" t="s">
        <v>2917</v>
      </c>
      <c r="C1903" s="16" t="s">
        <v>416</v>
      </c>
      <c r="D1903" s="4">
        <v>40706</v>
      </c>
      <c r="E1903" s="23">
        <v>2011</v>
      </c>
      <c r="F1903" s="19">
        <v>3.9</v>
      </c>
      <c r="G1903" s="19">
        <f>IF(Movies[[#This Row],[rating]]=0,"",Movies[[#This Row],[rating]])</f>
        <v>3.9</v>
      </c>
      <c r="H1903" s="19" t="str">
        <f>IF(Movies[[#This Row],[rating]]=0,"No Rating","Rated")</f>
        <v>Rated</v>
      </c>
      <c r="I1903" s="16" t="s">
        <v>148</v>
      </c>
      <c r="J1903" s="29" t="s">
        <v>12</v>
      </c>
      <c r="K1903" s="19">
        <v>4.9139999999999997</v>
      </c>
      <c r="L1903" s="26">
        <v>51</v>
      </c>
    </row>
    <row r="1904" spans="1:12" x14ac:dyDescent="0.3">
      <c r="A1904" s="14">
        <v>48620</v>
      </c>
      <c r="B1904" s="16" t="s">
        <v>2918</v>
      </c>
      <c r="C1904" s="16" t="s">
        <v>10</v>
      </c>
      <c r="D1904" s="4">
        <v>40837</v>
      </c>
      <c r="E1904" s="23">
        <v>2011</v>
      </c>
      <c r="F1904" s="19">
        <v>5.2679999999999998</v>
      </c>
      <c r="G1904" s="19">
        <f>IF(Movies[[#This Row],[rating]]=0,"",Movies[[#This Row],[rating]])</f>
        <v>5.2679999999999998</v>
      </c>
      <c r="H1904" s="19" t="str">
        <f>IF(Movies[[#This Row],[rating]]=0,"No Rating","Rated")</f>
        <v>Rated</v>
      </c>
      <c r="I1904" s="16" t="s">
        <v>49</v>
      </c>
      <c r="J1904" s="29" t="s">
        <v>12</v>
      </c>
      <c r="K1904" s="19">
        <v>4.9059999999999997</v>
      </c>
      <c r="L1904" s="26">
        <v>41</v>
      </c>
    </row>
    <row r="1905" spans="1:12" x14ac:dyDescent="0.3">
      <c r="A1905" s="14">
        <v>82190</v>
      </c>
      <c r="B1905" s="16" t="s">
        <v>2919</v>
      </c>
      <c r="C1905" s="16" t="s">
        <v>25</v>
      </c>
      <c r="D1905" s="4">
        <v>40864</v>
      </c>
      <c r="E1905" s="23">
        <v>2011</v>
      </c>
      <c r="F1905" s="19">
        <v>5.2889999999999997</v>
      </c>
      <c r="G1905" s="19">
        <f>IF(Movies[[#This Row],[rating]]=0,"",Movies[[#This Row],[rating]])</f>
        <v>5.2889999999999997</v>
      </c>
      <c r="H1905" s="19" t="str">
        <f>IF(Movies[[#This Row],[rating]]=0,"No Rating","Rated")</f>
        <v>Rated</v>
      </c>
      <c r="I1905" s="16" t="s">
        <v>2920</v>
      </c>
      <c r="J1905" s="29" t="s">
        <v>342</v>
      </c>
      <c r="K1905" s="19">
        <v>4.9029999999999996</v>
      </c>
      <c r="L1905" s="26">
        <v>19</v>
      </c>
    </row>
    <row r="1906" spans="1:12" x14ac:dyDescent="0.3">
      <c r="A1906" s="14">
        <v>86517</v>
      </c>
      <c r="B1906" s="16" t="s">
        <v>2921</v>
      </c>
      <c r="C1906" s="16" t="s">
        <v>10</v>
      </c>
      <c r="D1906" s="4">
        <v>40864</v>
      </c>
      <c r="E1906" s="23">
        <v>2011</v>
      </c>
      <c r="F1906" s="19">
        <v>7.8</v>
      </c>
      <c r="G1906" s="19">
        <f>IF(Movies[[#This Row],[rating]]=0,"",Movies[[#This Row],[rating]])</f>
        <v>7.8</v>
      </c>
      <c r="H1906" s="19" t="str">
        <f>IF(Movies[[#This Row],[rating]]=0,"No Rating","Rated")</f>
        <v>Rated</v>
      </c>
      <c r="I1906" s="16" t="s">
        <v>2922</v>
      </c>
      <c r="J1906" s="29" t="s">
        <v>12</v>
      </c>
      <c r="K1906" s="19">
        <v>4.8959999999999999</v>
      </c>
      <c r="L1906" s="26">
        <v>107</v>
      </c>
    </row>
    <row r="1907" spans="1:12" x14ac:dyDescent="0.3">
      <c r="A1907" s="14">
        <v>663414</v>
      </c>
      <c r="B1907" s="16" t="s">
        <v>2923</v>
      </c>
      <c r="C1907" s="16" t="s">
        <v>432</v>
      </c>
      <c r="D1907" s="4">
        <v>40783</v>
      </c>
      <c r="E1907" s="23">
        <v>2011</v>
      </c>
      <c r="F1907" s="19">
        <v>7.1</v>
      </c>
      <c r="G1907" s="19">
        <f>IF(Movies[[#This Row],[rating]]=0,"",Movies[[#This Row],[rating]])</f>
        <v>7.1</v>
      </c>
      <c r="H1907" s="19" t="str">
        <f>IF(Movies[[#This Row],[rating]]=0,"No Rating","Rated")</f>
        <v>Rated</v>
      </c>
      <c r="I1907" s="16" t="s">
        <v>2924</v>
      </c>
      <c r="J1907" s="29" t="s">
        <v>12</v>
      </c>
      <c r="K1907" s="19">
        <v>4.8929999999999998</v>
      </c>
      <c r="L1907" s="26">
        <v>67</v>
      </c>
    </row>
    <row r="1908" spans="1:12" x14ac:dyDescent="0.3">
      <c r="A1908" s="14">
        <v>79078</v>
      </c>
      <c r="B1908" s="16">
        <v>40858</v>
      </c>
      <c r="C1908" s="16" t="s">
        <v>10</v>
      </c>
      <c r="D1908" s="4">
        <v>40848</v>
      </c>
      <c r="E1908" s="23">
        <v>2011</v>
      </c>
      <c r="F1908" s="19">
        <v>3.9</v>
      </c>
      <c r="G1908" s="19">
        <f>IF(Movies[[#This Row],[rating]]=0,"",Movies[[#This Row],[rating]])</f>
        <v>3.9</v>
      </c>
      <c r="H1908" s="19" t="str">
        <f>IF(Movies[[#This Row],[rating]]=0,"No Rating","Rated")</f>
        <v>Rated</v>
      </c>
      <c r="I1908" s="16" t="s">
        <v>132</v>
      </c>
      <c r="J1908" s="29" t="s">
        <v>12</v>
      </c>
      <c r="K1908" s="19">
        <v>4.8929999999999998</v>
      </c>
      <c r="L1908" s="26">
        <v>55</v>
      </c>
    </row>
    <row r="1909" spans="1:12" x14ac:dyDescent="0.3">
      <c r="A1909" s="14">
        <v>372197</v>
      </c>
      <c r="B1909" s="16" t="s">
        <v>2925</v>
      </c>
      <c r="C1909" s="16" t="s">
        <v>10</v>
      </c>
      <c r="D1909" s="4">
        <v>40862</v>
      </c>
      <c r="E1909" s="23">
        <v>2011</v>
      </c>
      <c r="F1909" s="19">
        <v>7.2</v>
      </c>
      <c r="G1909" s="19">
        <f>IF(Movies[[#This Row],[rating]]=0,"",Movies[[#This Row],[rating]])</f>
        <v>7.2</v>
      </c>
      <c r="H1909" s="19" t="str">
        <f>IF(Movies[[#This Row],[rating]]=0,"No Rating","Rated")</f>
        <v>Rated</v>
      </c>
      <c r="I1909" s="16" t="s">
        <v>329</v>
      </c>
      <c r="J1909" s="29" t="s">
        <v>12</v>
      </c>
      <c r="K1909" s="19">
        <v>4.8899999999999997</v>
      </c>
      <c r="L1909" s="26">
        <v>9</v>
      </c>
    </row>
    <row r="1910" spans="1:12" x14ac:dyDescent="0.3">
      <c r="A1910" s="14">
        <v>81010</v>
      </c>
      <c r="B1910" s="16" t="s">
        <v>2926</v>
      </c>
      <c r="C1910" s="16" t="s">
        <v>10</v>
      </c>
      <c r="D1910" s="4">
        <v>40744</v>
      </c>
      <c r="E1910" s="23">
        <v>2011</v>
      </c>
      <c r="F1910" s="19">
        <v>5.7</v>
      </c>
      <c r="G1910" s="19">
        <f>IF(Movies[[#This Row],[rating]]=0,"",Movies[[#This Row],[rating]])</f>
        <v>5.7</v>
      </c>
      <c r="H1910" s="19" t="str">
        <f>IF(Movies[[#This Row],[rating]]=0,"No Rating","Rated")</f>
        <v>Rated</v>
      </c>
      <c r="I1910" s="16" t="s">
        <v>166</v>
      </c>
      <c r="J1910" s="29" t="s">
        <v>12</v>
      </c>
      <c r="K1910" s="19">
        <v>4.8899999999999997</v>
      </c>
      <c r="L1910" s="26">
        <v>34</v>
      </c>
    </row>
    <row r="1911" spans="1:12" x14ac:dyDescent="0.3">
      <c r="A1911" s="14">
        <v>108251</v>
      </c>
      <c r="B1911" s="16" t="s">
        <v>2927</v>
      </c>
      <c r="C1911" s="16" t="s">
        <v>172</v>
      </c>
      <c r="D1911" s="4">
        <v>40819</v>
      </c>
      <c r="E1911" s="23">
        <v>2011</v>
      </c>
      <c r="F1911" s="19">
        <v>6.3</v>
      </c>
      <c r="G1911" s="19">
        <f>IF(Movies[[#This Row],[rating]]=0,"",Movies[[#This Row],[rating]])</f>
        <v>6.3</v>
      </c>
      <c r="H1911" s="19" t="str">
        <f>IF(Movies[[#This Row],[rating]]=0,"No Rating","Rated")</f>
        <v>Rated</v>
      </c>
      <c r="I1911" s="16" t="s">
        <v>398</v>
      </c>
      <c r="J1911" s="29" t="s">
        <v>12</v>
      </c>
      <c r="K1911" s="19">
        <v>4.883</v>
      </c>
      <c r="L1911" s="26">
        <v>36</v>
      </c>
    </row>
    <row r="1912" spans="1:12" x14ac:dyDescent="0.3">
      <c r="A1912" s="14">
        <v>44008</v>
      </c>
      <c r="B1912" s="16" t="s">
        <v>2928</v>
      </c>
      <c r="C1912" s="16" t="s">
        <v>10</v>
      </c>
      <c r="D1912" s="4">
        <v>40700</v>
      </c>
      <c r="E1912" s="23">
        <v>2011</v>
      </c>
      <c r="F1912" s="19">
        <v>4.8</v>
      </c>
      <c r="G1912" s="19">
        <f>IF(Movies[[#This Row],[rating]]=0,"",Movies[[#This Row],[rating]])</f>
        <v>4.8</v>
      </c>
      <c r="H1912" s="19" t="str">
        <f>IF(Movies[[#This Row],[rating]]=0,"No Rating","Rated")</f>
        <v>Rated</v>
      </c>
      <c r="I1912" s="16" t="s">
        <v>2929</v>
      </c>
      <c r="J1912" s="29" t="s">
        <v>12</v>
      </c>
      <c r="K1912" s="19">
        <v>4.8769999999999998</v>
      </c>
      <c r="L1912" s="26">
        <v>54</v>
      </c>
    </row>
    <row r="1913" spans="1:12" x14ac:dyDescent="0.3">
      <c r="A1913" s="14">
        <v>53319</v>
      </c>
      <c r="B1913" s="16" t="s">
        <v>2930</v>
      </c>
      <c r="C1913" s="16" t="s">
        <v>540</v>
      </c>
      <c r="D1913" s="4">
        <v>40548</v>
      </c>
      <c r="E1913" s="23">
        <v>2011</v>
      </c>
      <c r="F1913" s="19">
        <v>6.532</v>
      </c>
      <c r="G1913" s="19">
        <f>IF(Movies[[#This Row],[rating]]=0,"",Movies[[#This Row],[rating]])</f>
        <v>6.532</v>
      </c>
      <c r="H1913" s="19" t="str">
        <f>IF(Movies[[#This Row],[rating]]=0,"No Rating","Rated")</f>
        <v>Rated</v>
      </c>
      <c r="I1913" s="16" t="s">
        <v>30</v>
      </c>
      <c r="J1913" s="29" t="s">
        <v>511</v>
      </c>
      <c r="K1913" s="19">
        <v>4.8689999999999998</v>
      </c>
      <c r="L1913" s="26">
        <v>1504</v>
      </c>
    </row>
    <row r="1914" spans="1:12" x14ac:dyDescent="0.3">
      <c r="A1914" s="14">
        <v>42916</v>
      </c>
      <c r="B1914" s="16" t="s">
        <v>2931</v>
      </c>
      <c r="C1914" s="16" t="s">
        <v>10</v>
      </c>
      <c r="D1914" s="4">
        <v>40732</v>
      </c>
      <c r="E1914" s="23">
        <v>2011</v>
      </c>
      <c r="F1914" s="19">
        <v>3.722</v>
      </c>
      <c r="G1914" s="19">
        <f>IF(Movies[[#This Row],[rating]]=0,"",Movies[[#This Row],[rating]])</f>
        <v>3.722</v>
      </c>
      <c r="H1914" s="19" t="str">
        <f>IF(Movies[[#This Row],[rating]]=0,"No Rating","Rated")</f>
        <v>Rated</v>
      </c>
      <c r="I1914" s="16" t="s">
        <v>2932</v>
      </c>
      <c r="J1914" s="29" t="s">
        <v>12</v>
      </c>
      <c r="K1914" s="19">
        <v>4.8689999999999998</v>
      </c>
      <c r="L1914" s="26">
        <v>27</v>
      </c>
    </row>
    <row r="1915" spans="1:12" x14ac:dyDescent="0.3">
      <c r="A1915" s="14">
        <v>54662</v>
      </c>
      <c r="B1915" s="16" t="s">
        <v>2933</v>
      </c>
      <c r="C1915" s="16" t="s">
        <v>2934</v>
      </c>
      <c r="D1915" s="4">
        <v>40753</v>
      </c>
      <c r="E1915" s="23">
        <v>2011</v>
      </c>
      <c r="F1915" s="19">
        <v>6.0090000000000003</v>
      </c>
      <c r="G1915" s="19">
        <f>IF(Movies[[#This Row],[rating]]=0,"",Movies[[#This Row],[rating]])</f>
        <v>6.0090000000000003</v>
      </c>
      <c r="H1915" s="19" t="str">
        <f>IF(Movies[[#This Row],[rating]]=0,"No Rating","Rated")</f>
        <v>Rated</v>
      </c>
      <c r="I1915" s="16" t="s">
        <v>2935</v>
      </c>
      <c r="J1915" s="29" t="s">
        <v>12</v>
      </c>
      <c r="K1915" s="19">
        <v>4.8650000000000002</v>
      </c>
      <c r="L1915" s="26">
        <v>108</v>
      </c>
    </row>
    <row r="1916" spans="1:12" x14ac:dyDescent="0.3">
      <c r="A1916" s="14">
        <v>137217</v>
      </c>
      <c r="B1916" s="16" t="s">
        <v>2936</v>
      </c>
      <c r="C1916" s="16" t="s">
        <v>432</v>
      </c>
      <c r="D1916" s="4">
        <v>40803</v>
      </c>
      <c r="E1916" s="23">
        <v>2011</v>
      </c>
      <c r="F1916" s="19">
        <v>6</v>
      </c>
      <c r="G1916" s="19">
        <f>IF(Movies[[#This Row],[rating]]=0,"",Movies[[#This Row],[rating]])</f>
        <v>6</v>
      </c>
      <c r="H1916" s="19" t="str">
        <f>IF(Movies[[#This Row],[rating]]=0,"No Rating","Rated")</f>
        <v>Rated</v>
      </c>
      <c r="I1916" s="16" t="s">
        <v>2937</v>
      </c>
      <c r="J1916" s="29" t="s">
        <v>12</v>
      </c>
      <c r="K1916" s="19">
        <v>4.8600000000000003</v>
      </c>
      <c r="L1916" s="26">
        <v>70</v>
      </c>
    </row>
    <row r="1917" spans="1:12" x14ac:dyDescent="0.3">
      <c r="A1917" s="14">
        <v>366638</v>
      </c>
      <c r="B1917" s="16" t="s">
        <v>2938</v>
      </c>
      <c r="C1917" s="16" t="s">
        <v>2939</v>
      </c>
      <c r="D1917" s="4">
        <v>40859</v>
      </c>
      <c r="E1917" s="23">
        <v>2011</v>
      </c>
      <c r="F1917" s="19">
        <v>6.5</v>
      </c>
      <c r="G1917" s="19">
        <f>IF(Movies[[#This Row],[rating]]=0,"",Movies[[#This Row],[rating]])</f>
        <v>6.5</v>
      </c>
      <c r="H1917" s="19" t="str">
        <f>IF(Movies[[#This Row],[rating]]=0,"No Rating","Rated")</f>
        <v>Rated</v>
      </c>
      <c r="I1917" s="16" t="s">
        <v>2940</v>
      </c>
      <c r="J1917" s="29" t="s">
        <v>342</v>
      </c>
      <c r="K1917" s="19">
        <v>4.8369999999999997</v>
      </c>
      <c r="L1917" s="26">
        <v>2</v>
      </c>
    </row>
    <row r="1918" spans="1:12" x14ac:dyDescent="0.3">
      <c r="A1918" s="14">
        <v>73869</v>
      </c>
      <c r="B1918" s="16" t="s">
        <v>2941</v>
      </c>
      <c r="C1918" s="16" t="s">
        <v>540</v>
      </c>
      <c r="D1918" s="4">
        <v>40795</v>
      </c>
      <c r="E1918" s="23">
        <v>2011</v>
      </c>
      <c r="F1918" s="19">
        <v>5.6</v>
      </c>
      <c r="G1918" s="19">
        <f>IF(Movies[[#This Row],[rating]]=0,"",Movies[[#This Row],[rating]])</f>
        <v>5.6</v>
      </c>
      <c r="H1918" s="19" t="str">
        <f>IF(Movies[[#This Row],[rating]]=0,"No Rating","Rated")</f>
        <v>Rated</v>
      </c>
      <c r="I1918" s="16" t="s">
        <v>1897</v>
      </c>
      <c r="J1918" s="29" t="s">
        <v>511</v>
      </c>
      <c r="K1918" s="19">
        <v>4.8360000000000003</v>
      </c>
      <c r="L1918" s="26">
        <v>40</v>
      </c>
    </row>
    <row r="1919" spans="1:12" x14ac:dyDescent="0.3">
      <c r="A1919" s="14">
        <v>91551</v>
      </c>
      <c r="B1919" s="16" t="s">
        <v>2942</v>
      </c>
      <c r="C1919" s="16" t="s">
        <v>2943</v>
      </c>
      <c r="D1919" s="4">
        <v>40667</v>
      </c>
      <c r="E1919" s="23">
        <v>2011</v>
      </c>
      <c r="F1919" s="19">
        <v>6.9</v>
      </c>
      <c r="G1919" s="19">
        <f>IF(Movies[[#This Row],[rating]]=0,"",Movies[[#This Row],[rating]])</f>
        <v>6.9</v>
      </c>
      <c r="H1919" s="19" t="str">
        <f>IF(Movies[[#This Row],[rating]]=0,"No Rating","Rated")</f>
        <v>Rated</v>
      </c>
      <c r="I1919" s="16" t="s">
        <v>49</v>
      </c>
      <c r="J1919" s="29" t="s">
        <v>12</v>
      </c>
      <c r="K1919" s="19">
        <v>4.8289999999999997</v>
      </c>
      <c r="L1919" s="26">
        <v>111</v>
      </c>
    </row>
    <row r="1920" spans="1:12" x14ac:dyDescent="0.3">
      <c r="A1920" s="14">
        <v>62149</v>
      </c>
      <c r="B1920" s="16" t="s">
        <v>2944</v>
      </c>
      <c r="C1920" s="16" t="s">
        <v>2939</v>
      </c>
      <c r="D1920" s="4">
        <v>40612</v>
      </c>
      <c r="E1920" s="23">
        <v>2011</v>
      </c>
      <c r="F1920" s="19">
        <v>4.7</v>
      </c>
      <c r="G1920" s="19">
        <f>IF(Movies[[#This Row],[rating]]=0,"",Movies[[#This Row],[rating]])</f>
        <v>4.7</v>
      </c>
      <c r="H1920" s="19" t="str">
        <f>IF(Movies[[#This Row],[rating]]=0,"No Rating","Rated")</f>
        <v>Rated</v>
      </c>
      <c r="I1920" s="16" t="s">
        <v>423</v>
      </c>
      <c r="J1920" s="29" t="s">
        <v>2945</v>
      </c>
      <c r="K1920" s="19">
        <v>4.819</v>
      </c>
      <c r="L1920" s="26">
        <v>23</v>
      </c>
    </row>
    <row r="1921" spans="1:12" x14ac:dyDescent="0.3">
      <c r="A1921" s="14">
        <v>79754</v>
      </c>
      <c r="B1921" s="16" t="s">
        <v>2946</v>
      </c>
      <c r="C1921" s="16" t="s">
        <v>32</v>
      </c>
      <c r="D1921" s="4">
        <v>40851</v>
      </c>
      <c r="E1921" s="23">
        <v>2011</v>
      </c>
      <c r="F1921" s="19">
        <v>4.5999999999999996</v>
      </c>
      <c r="G1921" s="19">
        <f>IF(Movies[[#This Row],[rating]]=0,"",Movies[[#This Row],[rating]])</f>
        <v>4.5999999999999996</v>
      </c>
      <c r="H1921" s="19" t="str">
        <f>IF(Movies[[#This Row],[rating]]=0,"No Rating","Rated")</f>
        <v>Rated</v>
      </c>
      <c r="I1921" s="16" t="s">
        <v>1128</v>
      </c>
      <c r="J1921" s="29" t="s">
        <v>34</v>
      </c>
      <c r="K1921" s="19">
        <v>4.8170000000000002</v>
      </c>
      <c r="L1921" s="26">
        <v>43</v>
      </c>
    </row>
    <row r="1922" spans="1:12" x14ac:dyDescent="0.3">
      <c r="A1922" s="14">
        <v>64325</v>
      </c>
      <c r="B1922" s="16" t="s">
        <v>2947</v>
      </c>
      <c r="C1922" s="16" t="s">
        <v>10</v>
      </c>
      <c r="D1922" s="4">
        <v>40684</v>
      </c>
      <c r="E1922" s="23">
        <v>2011</v>
      </c>
      <c r="F1922" s="19">
        <v>4.0999999999999996</v>
      </c>
      <c r="G1922" s="19">
        <f>IF(Movies[[#This Row],[rating]]=0,"",Movies[[#This Row],[rating]])</f>
        <v>4.0999999999999996</v>
      </c>
      <c r="H1922" s="19" t="str">
        <f>IF(Movies[[#This Row],[rating]]=0,"No Rating","Rated")</f>
        <v>Rated</v>
      </c>
      <c r="I1922" s="16" t="s">
        <v>491</v>
      </c>
      <c r="J1922" s="29" t="s">
        <v>12</v>
      </c>
      <c r="K1922" s="19">
        <v>4.8090000000000002</v>
      </c>
      <c r="L1922" s="26">
        <v>48</v>
      </c>
    </row>
    <row r="1923" spans="1:12" x14ac:dyDescent="0.3">
      <c r="A1923" s="14">
        <v>71359</v>
      </c>
      <c r="B1923" s="16" t="s">
        <v>2948</v>
      </c>
      <c r="C1923" s="16" t="s">
        <v>2949</v>
      </c>
      <c r="D1923" s="4">
        <v>40660</v>
      </c>
      <c r="E1923" s="23">
        <v>2011</v>
      </c>
      <c r="F1923" s="19">
        <v>4.4000000000000004</v>
      </c>
      <c r="G1923" s="19">
        <f>IF(Movies[[#This Row],[rating]]=0,"",Movies[[#This Row],[rating]])</f>
        <v>4.4000000000000004</v>
      </c>
      <c r="H1923" s="19" t="str">
        <f>IF(Movies[[#This Row],[rating]]=0,"No Rating","Rated")</f>
        <v>Rated</v>
      </c>
      <c r="I1923" s="16" t="s">
        <v>132</v>
      </c>
      <c r="J1923" s="29" t="s">
        <v>110</v>
      </c>
      <c r="K1923" s="19">
        <v>4.8070000000000004</v>
      </c>
      <c r="L1923" s="26">
        <v>11</v>
      </c>
    </row>
    <row r="1924" spans="1:12" x14ac:dyDescent="0.3">
      <c r="A1924" s="14">
        <v>118354</v>
      </c>
      <c r="B1924" s="16" t="s">
        <v>2950</v>
      </c>
      <c r="C1924" s="16" t="s">
        <v>108</v>
      </c>
      <c r="D1924" s="4">
        <v>40890</v>
      </c>
      <c r="E1924" s="23">
        <v>2011</v>
      </c>
      <c r="F1924" s="19">
        <v>4.7</v>
      </c>
      <c r="G1924" s="19">
        <f>IF(Movies[[#This Row],[rating]]=0,"",Movies[[#This Row],[rating]])</f>
        <v>4.7</v>
      </c>
      <c r="H1924" s="19" t="str">
        <f>IF(Movies[[#This Row],[rating]]=0,"No Rating","Rated")</f>
        <v>Rated</v>
      </c>
      <c r="I1924" s="16" t="s">
        <v>30</v>
      </c>
      <c r="J1924" s="29" t="s">
        <v>110</v>
      </c>
      <c r="K1924" s="19">
        <v>4.806</v>
      </c>
      <c r="L1924" s="26">
        <v>54</v>
      </c>
    </row>
    <row r="1925" spans="1:12" x14ac:dyDescent="0.3">
      <c r="A1925" s="14">
        <v>79371</v>
      </c>
      <c r="B1925" s="16" t="s">
        <v>2951</v>
      </c>
      <c r="C1925" s="16" t="s">
        <v>540</v>
      </c>
      <c r="D1925" s="4">
        <v>40893</v>
      </c>
      <c r="E1925" s="23">
        <v>2011</v>
      </c>
      <c r="F1925" s="19">
        <v>5.5</v>
      </c>
      <c r="G1925" s="19">
        <f>IF(Movies[[#This Row],[rating]]=0,"",Movies[[#This Row],[rating]])</f>
        <v>5.5</v>
      </c>
      <c r="H1925" s="19" t="str">
        <f>IF(Movies[[#This Row],[rating]]=0,"No Rating","Rated")</f>
        <v>Rated</v>
      </c>
      <c r="I1925" s="16" t="s">
        <v>30</v>
      </c>
      <c r="J1925" s="29" t="s">
        <v>511</v>
      </c>
      <c r="K1925" s="19">
        <v>4.8040000000000003</v>
      </c>
      <c r="L1925" s="26">
        <v>223</v>
      </c>
    </row>
    <row r="1926" spans="1:12" x14ac:dyDescent="0.3">
      <c r="A1926" s="14">
        <v>114286</v>
      </c>
      <c r="B1926" s="16" t="s">
        <v>2952</v>
      </c>
      <c r="C1926" s="16" t="s">
        <v>2953</v>
      </c>
      <c r="D1926" s="4">
        <v>40829</v>
      </c>
      <c r="E1926" s="23">
        <v>2011</v>
      </c>
      <c r="F1926" s="19">
        <v>6.5</v>
      </c>
      <c r="G1926" s="19">
        <f>IF(Movies[[#This Row],[rating]]=0,"",Movies[[#This Row],[rating]])</f>
        <v>6.5</v>
      </c>
      <c r="H1926" s="19" t="str">
        <f>IF(Movies[[#This Row],[rating]]=0,"No Rating","Rated")</f>
        <v>Rated</v>
      </c>
      <c r="I1926" s="16" t="s">
        <v>33</v>
      </c>
      <c r="J1926" s="29" t="s">
        <v>34</v>
      </c>
      <c r="K1926" s="19">
        <v>4.798</v>
      </c>
      <c r="L1926" s="26">
        <v>56</v>
      </c>
    </row>
    <row r="1927" spans="1:12" x14ac:dyDescent="0.3">
      <c r="A1927" s="14">
        <v>63350</v>
      </c>
      <c r="B1927" s="16" t="s">
        <v>2954</v>
      </c>
      <c r="C1927" s="16" t="s">
        <v>563</v>
      </c>
      <c r="D1927" s="4">
        <v>40713</v>
      </c>
      <c r="E1927" s="23">
        <v>2011</v>
      </c>
      <c r="F1927" s="19">
        <v>5.5</v>
      </c>
      <c r="G1927" s="19">
        <f>IF(Movies[[#This Row],[rating]]=0,"",Movies[[#This Row],[rating]])</f>
        <v>5.5</v>
      </c>
      <c r="H1927" s="19" t="str">
        <f>IF(Movies[[#This Row],[rating]]=0,"No Rating","Rated")</f>
        <v>Rated</v>
      </c>
      <c r="I1927" s="16" t="s">
        <v>2955</v>
      </c>
      <c r="J1927" s="29" t="s">
        <v>12</v>
      </c>
      <c r="K1927" s="19">
        <v>4.798</v>
      </c>
      <c r="L1927" s="26">
        <v>93</v>
      </c>
    </row>
    <row r="1928" spans="1:12" x14ac:dyDescent="0.3">
      <c r="A1928" s="14">
        <v>106231</v>
      </c>
      <c r="B1928" s="16" t="s">
        <v>2956</v>
      </c>
      <c r="C1928" s="16" t="s">
        <v>540</v>
      </c>
      <c r="D1928" s="4">
        <v>40902</v>
      </c>
      <c r="E1928" s="23">
        <v>2011</v>
      </c>
      <c r="F1928" s="19">
        <v>5.57</v>
      </c>
      <c r="G1928" s="19">
        <f>IF(Movies[[#This Row],[rating]]=0,"",Movies[[#This Row],[rating]])</f>
        <v>5.57</v>
      </c>
      <c r="H1928" s="19" t="str">
        <f>IF(Movies[[#This Row],[rating]]=0,"No Rating","Rated")</f>
        <v>Rated</v>
      </c>
      <c r="I1928" s="16" t="s">
        <v>1003</v>
      </c>
      <c r="J1928" s="29" t="s">
        <v>511</v>
      </c>
      <c r="K1928" s="19">
        <v>4.7729999999999997</v>
      </c>
      <c r="L1928" s="26">
        <v>107</v>
      </c>
    </row>
    <row r="1929" spans="1:12" x14ac:dyDescent="0.3">
      <c r="A1929" s="14">
        <v>60740</v>
      </c>
      <c r="B1929" s="16" t="s">
        <v>2957</v>
      </c>
      <c r="C1929" s="16" t="s">
        <v>595</v>
      </c>
      <c r="D1929" s="4">
        <v>40634</v>
      </c>
      <c r="E1929" s="23">
        <v>2011</v>
      </c>
      <c r="F1929" s="19">
        <v>5.9</v>
      </c>
      <c r="G1929" s="19">
        <f>IF(Movies[[#This Row],[rating]]=0,"",Movies[[#This Row],[rating]])</f>
        <v>5.9</v>
      </c>
      <c r="H1929" s="19" t="str">
        <f>IF(Movies[[#This Row],[rating]]=0,"No Rating","Rated")</f>
        <v>Rated</v>
      </c>
      <c r="I1929" s="16" t="s">
        <v>855</v>
      </c>
      <c r="J1929" s="29" t="s">
        <v>142</v>
      </c>
      <c r="K1929" s="19">
        <v>4.7469999999999999</v>
      </c>
      <c r="L1929" s="26">
        <v>38</v>
      </c>
    </row>
    <row r="1930" spans="1:12" x14ac:dyDescent="0.3">
      <c r="A1930" s="14">
        <v>56909</v>
      </c>
      <c r="B1930" s="16" t="s">
        <v>2958</v>
      </c>
      <c r="C1930" s="16" t="s">
        <v>540</v>
      </c>
      <c r="D1930" s="4">
        <v>40564</v>
      </c>
      <c r="E1930" s="23">
        <v>2011</v>
      </c>
      <c r="F1930" s="19">
        <v>6.1989999999999998</v>
      </c>
      <c r="G1930" s="19">
        <f>IF(Movies[[#This Row],[rating]]=0,"",Movies[[#This Row],[rating]])</f>
        <v>6.1989999999999998</v>
      </c>
      <c r="H1930" s="19" t="str">
        <f>IF(Movies[[#This Row],[rating]]=0,"No Rating","Rated")</f>
        <v>Rated</v>
      </c>
      <c r="I1930" s="16" t="s">
        <v>30</v>
      </c>
      <c r="J1930" s="29" t="s">
        <v>511</v>
      </c>
      <c r="K1930" s="19">
        <v>4.7370000000000001</v>
      </c>
      <c r="L1930" s="26">
        <v>782</v>
      </c>
    </row>
    <row r="1931" spans="1:12" x14ac:dyDescent="0.3">
      <c r="A1931" s="14">
        <v>58518</v>
      </c>
      <c r="B1931" s="16" t="s">
        <v>2959</v>
      </c>
      <c r="C1931" s="16" t="s">
        <v>540</v>
      </c>
      <c r="D1931" s="4">
        <v>40606</v>
      </c>
      <c r="E1931" s="23">
        <v>2011</v>
      </c>
      <c r="F1931" s="19">
        <v>6.2409999999999997</v>
      </c>
      <c r="G1931" s="19">
        <f>IF(Movies[[#This Row],[rating]]=0,"",Movies[[#This Row],[rating]])</f>
        <v>6.2409999999999997</v>
      </c>
      <c r="H1931" s="19" t="str">
        <f>IF(Movies[[#This Row],[rating]]=0,"No Rating","Rated")</f>
        <v>Rated</v>
      </c>
      <c r="I1931" s="16" t="s">
        <v>273</v>
      </c>
      <c r="J1931" s="29" t="s">
        <v>511</v>
      </c>
      <c r="K1931" s="19">
        <v>4.7309999999999999</v>
      </c>
      <c r="L1931" s="26">
        <v>110</v>
      </c>
    </row>
    <row r="1932" spans="1:12" x14ac:dyDescent="0.3">
      <c r="A1932" s="14">
        <v>70530</v>
      </c>
      <c r="B1932" s="16" t="s">
        <v>2960</v>
      </c>
      <c r="C1932" s="16" t="s">
        <v>532</v>
      </c>
      <c r="D1932" s="4">
        <v>40654</v>
      </c>
      <c r="E1932" s="23">
        <v>2011</v>
      </c>
      <c r="F1932" s="19">
        <v>5.5</v>
      </c>
      <c r="G1932" s="19">
        <f>IF(Movies[[#This Row],[rating]]=0,"",Movies[[#This Row],[rating]])</f>
        <v>5.5</v>
      </c>
      <c r="H1932" s="19" t="str">
        <f>IF(Movies[[#This Row],[rating]]=0,"No Rating","Rated")</f>
        <v>Rated</v>
      </c>
      <c r="I1932" s="16" t="s">
        <v>2961</v>
      </c>
      <c r="J1932" s="29" t="s">
        <v>534</v>
      </c>
      <c r="K1932" s="19">
        <v>4.7290000000000001</v>
      </c>
      <c r="L1932" s="26">
        <v>50</v>
      </c>
    </row>
    <row r="1933" spans="1:12" x14ac:dyDescent="0.3">
      <c r="A1933" s="14">
        <v>80709</v>
      </c>
      <c r="B1933" s="16" t="s">
        <v>2962</v>
      </c>
      <c r="C1933" s="16" t="s">
        <v>416</v>
      </c>
      <c r="D1933" s="4">
        <v>40902</v>
      </c>
      <c r="E1933" s="23">
        <v>2011</v>
      </c>
      <c r="F1933" s="19">
        <v>5.7670000000000003</v>
      </c>
      <c r="G1933" s="19">
        <f>IF(Movies[[#This Row],[rating]]=0,"",Movies[[#This Row],[rating]])</f>
        <v>5.7670000000000003</v>
      </c>
      <c r="H1933" s="19" t="str">
        <f>IF(Movies[[#This Row],[rating]]=0,"No Rating","Rated")</f>
        <v>Rated</v>
      </c>
      <c r="I1933" s="16" t="s">
        <v>2963</v>
      </c>
      <c r="J1933" s="29" t="s">
        <v>12</v>
      </c>
      <c r="K1933" s="19">
        <v>4.7229999999999999</v>
      </c>
      <c r="L1933" s="26">
        <v>58</v>
      </c>
    </row>
    <row r="1934" spans="1:12" x14ac:dyDescent="0.3">
      <c r="A1934" s="14">
        <v>77261</v>
      </c>
      <c r="B1934" s="16" t="s">
        <v>2964</v>
      </c>
      <c r="C1934" s="16" t="s">
        <v>1845</v>
      </c>
      <c r="D1934" s="4">
        <v>40826</v>
      </c>
      <c r="E1934" s="23">
        <v>2011</v>
      </c>
      <c r="F1934" s="19">
        <v>7.0629999999999997</v>
      </c>
      <c r="G1934" s="19">
        <f>IF(Movies[[#This Row],[rating]]=0,"",Movies[[#This Row],[rating]])</f>
        <v>7.0629999999999997</v>
      </c>
      <c r="H1934" s="19" t="str">
        <f>IF(Movies[[#This Row],[rating]]=0,"No Rating","Rated")</f>
        <v>Rated</v>
      </c>
      <c r="I1934" s="16" t="s">
        <v>2965</v>
      </c>
      <c r="J1934" s="29" t="s">
        <v>12</v>
      </c>
      <c r="K1934" s="19">
        <v>4.7160000000000002</v>
      </c>
      <c r="L1934" s="26">
        <v>32</v>
      </c>
    </row>
    <row r="1935" spans="1:12" x14ac:dyDescent="0.3">
      <c r="A1935" s="14">
        <v>81460</v>
      </c>
      <c r="B1935" s="16" t="s">
        <v>2966</v>
      </c>
      <c r="C1935" s="16" t="s">
        <v>94</v>
      </c>
      <c r="D1935" s="4">
        <v>40786</v>
      </c>
      <c r="E1935" s="23">
        <v>2011</v>
      </c>
      <c r="F1935" s="19">
        <v>6.5</v>
      </c>
      <c r="G1935" s="19">
        <f>IF(Movies[[#This Row],[rating]]=0,"",Movies[[#This Row],[rating]])</f>
        <v>6.5</v>
      </c>
      <c r="H1935" s="19" t="str">
        <f>IF(Movies[[#This Row],[rating]]=0,"No Rating","Rated")</f>
        <v>Rated</v>
      </c>
      <c r="I1935" s="16" t="s">
        <v>1559</v>
      </c>
      <c r="J1935" s="29" t="s">
        <v>96</v>
      </c>
      <c r="K1935" s="19">
        <v>4.7069999999999999</v>
      </c>
      <c r="L1935" s="26">
        <v>64</v>
      </c>
    </row>
    <row r="1936" spans="1:12" x14ac:dyDescent="0.3">
      <c r="A1936" s="14">
        <v>84479</v>
      </c>
      <c r="B1936" s="16" t="s">
        <v>2967</v>
      </c>
      <c r="C1936" s="16" t="s">
        <v>1540</v>
      </c>
      <c r="D1936" s="4">
        <v>40870</v>
      </c>
      <c r="E1936" s="23">
        <v>2011</v>
      </c>
      <c r="F1936" s="19">
        <v>5.6</v>
      </c>
      <c r="G1936" s="19">
        <f>IF(Movies[[#This Row],[rating]]=0,"",Movies[[#This Row],[rating]])</f>
        <v>5.6</v>
      </c>
      <c r="H1936" s="19" t="str">
        <f>IF(Movies[[#This Row],[rating]]=0,"No Rating","Rated")</f>
        <v>Rated</v>
      </c>
      <c r="I1936" s="16" t="s">
        <v>49</v>
      </c>
      <c r="J1936" s="29" t="s">
        <v>110</v>
      </c>
      <c r="K1936" s="19">
        <v>4.7050000000000001</v>
      </c>
      <c r="L1936" s="26">
        <v>19</v>
      </c>
    </row>
    <row r="1937" spans="1:12" x14ac:dyDescent="0.3">
      <c r="A1937" s="14">
        <v>117098</v>
      </c>
      <c r="B1937" s="16" t="s">
        <v>2968</v>
      </c>
      <c r="C1937" s="16" t="s">
        <v>172</v>
      </c>
      <c r="D1937" s="4">
        <v>40809</v>
      </c>
      <c r="E1937" s="23">
        <v>2011</v>
      </c>
      <c r="F1937" s="19">
        <v>6.4409999999999998</v>
      </c>
      <c r="G1937" s="19">
        <f>IF(Movies[[#This Row],[rating]]=0,"",Movies[[#This Row],[rating]])</f>
        <v>6.4409999999999998</v>
      </c>
      <c r="H1937" s="19" t="str">
        <f>IF(Movies[[#This Row],[rating]]=0,"No Rating","Rated")</f>
        <v>Rated</v>
      </c>
      <c r="I1937" s="16" t="s">
        <v>120</v>
      </c>
      <c r="J1937" s="29" t="s">
        <v>12</v>
      </c>
      <c r="K1937" s="19">
        <v>4.6959999999999997</v>
      </c>
      <c r="L1937" s="26">
        <v>51</v>
      </c>
    </row>
    <row r="1938" spans="1:12" x14ac:dyDescent="0.3">
      <c r="A1938" s="14">
        <v>90283</v>
      </c>
      <c r="B1938" s="16" t="s">
        <v>2969</v>
      </c>
      <c r="C1938" s="16" t="s">
        <v>411</v>
      </c>
      <c r="D1938" s="4">
        <v>40795</v>
      </c>
      <c r="E1938" s="23">
        <v>2011</v>
      </c>
      <c r="F1938" s="19">
        <v>7</v>
      </c>
      <c r="G1938" s="19">
        <f>IF(Movies[[#This Row],[rating]]=0,"",Movies[[#This Row],[rating]])</f>
        <v>7</v>
      </c>
      <c r="H1938" s="19" t="str">
        <f>IF(Movies[[#This Row],[rating]]=0,"No Rating","Rated")</f>
        <v>Rated</v>
      </c>
      <c r="I1938" s="16" t="s">
        <v>49</v>
      </c>
      <c r="J1938" s="29" t="s">
        <v>342</v>
      </c>
      <c r="K1938" s="19">
        <v>4.694</v>
      </c>
      <c r="L1938" s="26">
        <v>42</v>
      </c>
    </row>
    <row r="1939" spans="1:12" x14ac:dyDescent="0.3">
      <c r="A1939" s="14">
        <v>66122</v>
      </c>
      <c r="B1939" s="16" t="s">
        <v>2970</v>
      </c>
      <c r="C1939" s="16" t="s">
        <v>108</v>
      </c>
      <c r="D1939" s="4">
        <v>40702</v>
      </c>
      <c r="E1939" s="23">
        <v>2011</v>
      </c>
      <c r="F1939" s="19">
        <v>5</v>
      </c>
      <c r="G1939" s="19">
        <f>IF(Movies[[#This Row],[rating]]=0,"",Movies[[#This Row],[rating]])</f>
        <v>5</v>
      </c>
      <c r="H1939" s="19" t="str">
        <f>IF(Movies[[#This Row],[rating]]=0,"No Rating","Rated")</f>
        <v>Rated</v>
      </c>
      <c r="I1939" s="16" t="s">
        <v>30</v>
      </c>
      <c r="J1939" s="29" t="s">
        <v>110</v>
      </c>
      <c r="K1939" s="19">
        <v>4.6909999999999998</v>
      </c>
      <c r="L1939" s="26">
        <v>117</v>
      </c>
    </row>
    <row r="1940" spans="1:12" x14ac:dyDescent="0.3">
      <c r="A1940" s="14">
        <v>77716</v>
      </c>
      <c r="B1940" s="16" t="s">
        <v>2971</v>
      </c>
      <c r="C1940" s="16" t="s">
        <v>367</v>
      </c>
      <c r="D1940" s="4">
        <v>40860</v>
      </c>
      <c r="E1940" s="23">
        <v>2011</v>
      </c>
      <c r="F1940" s="19">
        <v>5.6180000000000003</v>
      </c>
      <c r="G1940" s="19">
        <f>IF(Movies[[#This Row],[rating]]=0,"",Movies[[#This Row],[rating]])</f>
        <v>5.6180000000000003</v>
      </c>
      <c r="H1940" s="19" t="str">
        <f>IF(Movies[[#This Row],[rating]]=0,"No Rating","Rated")</f>
        <v>Rated</v>
      </c>
      <c r="I1940" s="16" t="s">
        <v>189</v>
      </c>
      <c r="J1940" s="29" t="s">
        <v>12</v>
      </c>
      <c r="K1940" s="19">
        <v>4.6890000000000001</v>
      </c>
      <c r="L1940" s="26">
        <v>17</v>
      </c>
    </row>
    <row r="1941" spans="1:12" x14ac:dyDescent="0.3">
      <c r="A1941" s="14">
        <v>154082</v>
      </c>
      <c r="B1941" s="16" t="s">
        <v>2972</v>
      </c>
      <c r="C1941" s="16" t="s">
        <v>10</v>
      </c>
      <c r="D1941" s="4">
        <v>40618</v>
      </c>
      <c r="E1941" s="23">
        <v>2011</v>
      </c>
      <c r="F1941" s="19">
        <v>5.1580000000000004</v>
      </c>
      <c r="G1941" s="19">
        <f>IF(Movies[[#This Row],[rating]]=0,"",Movies[[#This Row],[rating]])</f>
        <v>5.1580000000000004</v>
      </c>
      <c r="H1941" s="19" t="str">
        <f>IF(Movies[[#This Row],[rating]]=0,"No Rating","Rated")</f>
        <v>Rated</v>
      </c>
      <c r="I1941" s="16" t="s">
        <v>49</v>
      </c>
      <c r="J1941" s="29" t="s">
        <v>12</v>
      </c>
      <c r="K1941" s="19">
        <v>4.6840000000000002</v>
      </c>
      <c r="L1941" s="26">
        <v>19</v>
      </c>
    </row>
    <row r="1942" spans="1:12" x14ac:dyDescent="0.3">
      <c r="A1942" s="14">
        <v>89326</v>
      </c>
      <c r="B1942" s="16" t="s">
        <v>2973</v>
      </c>
      <c r="C1942" s="16" t="s">
        <v>10</v>
      </c>
      <c r="D1942" s="4">
        <v>40830</v>
      </c>
      <c r="E1942" s="23">
        <v>2011</v>
      </c>
      <c r="F1942" s="19">
        <v>5.6749999999999998</v>
      </c>
      <c r="G1942" s="19">
        <f>IF(Movies[[#This Row],[rating]]=0,"",Movies[[#This Row],[rating]])</f>
        <v>5.6749999999999998</v>
      </c>
      <c r="H1942" s="19" t="str">
        <f>IF(Movies[[#This Row],[rating]]=0,"No Rating","Rated")</f>
        <v>Rated</v>
      </c>
      <c r="I1942" s="16" t="s">
        <v>239</v>
      </c>
      <c r="J1942" s="29" t="s">
        <v>12</v>
      </c>
      <c r="K1942" s="19">
        <v>4.6509999999999998</v>
      </c>
      <c r="L1942" s="26">
        <v>83</v>
      </c>
    </row>
    <row r="1943" spans="1:12" x14ac:dyDescent="0.3">
      <c r="A1943" s="14">
        <v>256395</v>
      </c>
      <c r="B1943" s="16" t="s">
        <v>2974</v>
      </c>
      <c r="C1943" s="16" t="s">
        <v>144</v>
      </c>
      <c r="D1943" s="4">
        <v>40900</v>
      </c>
      <c r="E1943" s="23">
        <v>2011</v>
      </c>
      <c r="F1943" s="19">
        <v>7.5</v>
      </c>
      <c r="G1943" s="19">
        <f>IF(Movies[[#This Row],[rating]]=0,"",Movies[[#This Row],[rating]])</f>
        <v>7.5</v>
      </c>
      <c r="H1943" s="19" t="str">
        <f>IF(Movies[[#This Row],[rating]]=0,"No Rating","Rated")</f>
        <v>Rated</v>
      </c>
      <c r="I1943" s="16" t="s">
        <v>336</v>
      </c>
      <c r="J1943" s="29" t="s">
        <v>146</v>
      </c>
      <c r="K1943" s="19">
        <v>4.649</v>
      </c>
      <c r="L1943" s="26">
        <v>13</v>
      </c>
    </row>
    <row r="1944" spans="1:12" x14ac:dyDescent="0.3">
      <c r="A1944" s="14">
        <v>62219</v>
      </c>
      <c r="B1944" s="16" t="s">
        <v>2975</v>
      </c>
      <c r="C1944" s="16" t="s">
        <v>2976</v>
      </c>
      <c r="D1944" s="4">
        <v>40626</v>
      </c>
      <c r="E1944" s="23">
        <v>2011</v>
      </c>
      <c r="F1944" s="19">
        <v>3.5</v>
      </c>
      <c r="G1944" s="19">
        <f>IF(Movies[[#This Row],[rating]]=0,"",Movies[[#This Row],[rating]])</f>
        <v>3.5</v>
      </c>
      <c r="H1944" s="19" t="str">
        <f>IF(Movies[[#This Row],[rating]]=0,"No Rating","Rated")</f>
        <v>Rated</v>
      </c>
      <c r="I1944" s="16" t="s">
        <v>616</v>
      </c>
      <c r="J1944" s="29" t="s">
        <v>774</v>
      </c>
      <c r="K1944" s="19">
        <v>4.6459999999999999</v>
      </c>
      <c r="L1944" s="26">
        <v>12</v>
      </c>
    </row>
    <row r="1945" spans="1:12" x14ac:dyDescent="0.3">
      <c r="A1945" s="14">
        <v>97481</v>
      </c>
      <c r="B1945" s="16" t="s">
        <v>2977</v>
      </c>
      <c r="C1945" s="16" t="s">
        <v>10</v>
      </c>
      <c r="D1945" s="4">
        <v>40665</v>
      </c>
      <c r="E1945" s="23">
        <v>2011</v>
      </c>
      <c r="F1945" s="19">
        <v>6.5</v>
      </c>
      <c r="G1945" s="19">
        <f>IF(Movies[[#This Row],[rating]]=0,"",Movies[[#This Row],[rating]])</f>
        <v>6.5</v>
      </c>
      <c r="H1945" s="19" t="str">
        <f>IF(Movies[[#This Row],[rating]]=0,"No Rating","Rated")</f>
        <v>Rated</v>
      </c>
      <c r="I1945" s="16" t="s">
        <v>230</v>
      </c>
      <c r="J1945" s="29" t="s">
        <v>12</v>
      </c>
      <c r="K1945" s="19">
        <v>4.641</v>
      </c>
      <c r="L1945" s="26">
        <v>46</v>
      </c>
    </row>
    <row r="1946" spans="1:12" x14ac:dyDescent="0.3">
      <c r="A1946" s="14">
        <v>101437</v>
      </c>
      <c r="B1946" s="16" t="s">
        <v>2978</v>
      </c>
      <c r="C1946" s="16" t="s">
        <v>1845</v>
      </c>
      <c r="D1946" s="4">
        <v>40791</v>
      </c>
      <c r="E1946" s="23">
        <v>2011</v>
      </c>
      <c r="F1946" s="19">
        <v>5.0999999999999996</v>
      </c>
      <c r="G1946" s="19">
        <f>IF(Movies[[#This Row],[rating]]=0,"",Movies[[#This Row],[rating]])</f>
        <v>5.0999999999999996</v>
      </c>
      <c r="H1946" s="19" t="str">
        <f>IF(Movies[[#This Row],[rating]]=0,"No Rating","Rated")</f>
        <v>Rated</v>
      </c>
      <c r="I1946" s="16" t="s">
        <v>2979</v>
      </c>
      <c r="J1946" s="29" t="s">
        <v>12</v>
      </c>
      <c r="K1946" s="19">
        <v>4.6399999999999997</v>
      </c>
      <c r="L1946" s="26">
        <v>7</v>
      </c>
    </row>
    <row r="1947" spans="1:12" x14ac:dyDescent="0.3">
      <c r="A1947" s="14">
        <v>83456</v>
      </c>
      <c r="B1947" s="16" t="s">
        <v>2980</v>
      </c>
      <c r="C1947" s="16" t="s">
        <v>877</v>
      </c>
      <c r="D1947" s="4">
        <v>40906</v>
      </c>
      <c r="E1947" s="23">
        <v>2011</v>
      </c>
      <c r="F1947" s="19">
        <v>6.5</v>
      </c>
      <c r="G1947" s="19">
        <f>IF(Movies[[#This Row],[rating]]=0,"",Movies[[#This Row],[rating]])</f>
        <v>6.5</v>
      </c>
      <c r="H1947" s="19" t="str">
        <f>IF(Movies[[#This Row],[rating]]=0,"No Rating","Rated")</f>
        <v>Rated</v>
      </c>
      <c r="I1947" s="16" t="s">
        <v>161</v>
      </c>
      <c r="J1947" s="29" t="s">
        <v>774</v>
      </c>
      <c r="K1947" s="19">
        <v>4.6399999999999997</v>
      </c>
      <c r="L1947" s="26">
        <v>93</v>
      </c>
    </row>
    <row r="1948" spans="1:12" x14ac:dyDescent="0.3">
      <c r="A1948" s="14">
        <v>74075</v>
      </c>
      <c r="B1948" s="16" t="s">
        <v>2981</v>
      </c>
      <c r="C1948" s="16" t="s">
        <v>51</v>
      </c>
      <c r="D1948" s="4">
        <v>40669</v>
      </c>
      <c r="E1948" s="23">
        <v>2011</v>
      </c>
      <c r="F1948" s="19">
        <v>5.5</v>
      </c>
      <c r="G1948" s="19">
        <f>IF(Movies[[#This Row],[rating]]=0,"",Movies[[#This Row],[rating]])</f>
        <v>5.5</v>
      </c>
      <c r="H1948" s="19" t="str">
        <f>IF(Movies[[#This Row],[rating]]=0,"No Rating","Rated")</f>
        <v>Rated</v>
      </c>
      <c r="I1948" s="16" t="s">
        <v>30</v>
      </c>
      <c r="J1948" s="29" t="s">
        <v>34</v>
      </c>
      <c r="K1948" s="19">
        <v>4.6390000000000002</v>
      </c>
      <c r="L1948" s="26">
        <v>33</v>
      </c>
    </row>
    <row r="1949" spans="1:12" x14ac:dyDescent="0.3">
      <c r="A1949" s="14">
        <v>200569</v>
      </c>
      <c r="B1949" s="16" t="s">
        <v>2982</v>
      </c>
      <c r="C1949" s="16" t="s">
        <v>144</v>
      </c>
      <c r="D1949" s="4">
        <v>40565</v>
      </c>
      <c r="E1949" s="23">
        <v>2011</v>
      </c>
      <c r="F1949" s="19">
        <v>6.4</v>
      </c>
      <c r="G1949" s="19">
        <f>IF(Movies[[#This Row],[rating]]=0,"",Movies[[#This Row],[rating]])</f>
        <v>6.4</v>
      </c>
      <c r="H1949" s="19" t="str">
        <f>IF(Movies[[#This Row],[rating]]=0,"No Rating","Rated")</f>
        <v>Rated</v>
      </c>
      <c r="I1949" s="16" t="s">
        <v>80</v>
      </c>
      <c r="J1949" s="29" t="s">
        <v>146</v>
      </c>
      <c r="K1949" s="19">
        <v>4.6349999999999998</v>
      </c>
      <c r="L1949" s="26">
        <v>7</v>
      </c>
    </row>
    <row r="1950" spans="1:12" x14ac:dyDescent="0.3">
      <c r="A1950" s="14">
        <v>99117</v>
      </c>
      <c r="B1950" s="16" t="s">
        <v>2983</v>
      </c>
      <c r="C1950" s="16" t="s">
        <v>540</v>
      </c>
      <c r="D1950" s="4">
        <v>40766</v>
      </c>
      <c r="E1950" s="23">
        <v>2011</v>
      </c>
      <c r="F1950" s="19">
        <v>6.1</v>
      </c>
      <c r="G1950" s="19">
        <f>IF(Movies[[#This Row],[rating]]=0,"",Movies[[#This Row],[rating]])</f>
        <v>6.1</v>
      </c>
      <c r="H1950" s="19" t="str">
        <f>IF(Movies[[#This Row],[rating]]=0,"No Rating","Rated")</f>
        <v>Rated</v>
      </c>
      <c r="I1950" s="16" t="s">
        <v>2984</v>
      </c>
      <c r="J1950" s="29" t="s">
        <v>511</v>
      </c>
      <c r="K1950" s="19">
        <v>4.6219999999999999</v>
      </c>
      <c r="L1950" s="26">
        <v>85</v>
      </c>
    </row>
    <row r="1951" spans="1:12" x14ac:dyDescent="0.3">
      <c r="A1951" s="14">
        <v>67762</v>
      </c>
      <c r="B1951" s="16" t="s">
        <v>2985</v>
      </c>
      <c r="C1951" s="16" t="s">
        <v>2986</v>
      </c>
      <c r="D1951" s="4">
        <v>40584</v>
      </c>
      <c r="E1951" s="23">
        <v>2011</v>
      </c>
      <c r="F1951" s="19">
        <v>6.4</v>
      </c>
      <c r="G1951" s="19">
        <f>IF(Movies[[#This Row],[rating]]=0,"",Movies[[#This Row],[rating]])</f>
        <v>6.4</v>
      </c>
      <c r="H1951" s="19" t="str">
        <f>IF(Movies[[#This Row],[rating]]=0,"No Rating","Rated")</f>
        <v>Rated</v>
      </c>
      <c r="I1951" s="16" t="s">
        <v>2102</v>
      </c>
      <c r="J1951" s="29" t="s">
        <v>648</v>
      </c>
      <c r="K1951" s="19">
        <v>4.6139999999999999</v>
      </c>
      <c r="L1951" s="26">
        <v>44</v>
      </c>
    </row>
    <row r="1952" spans="1:12" x14ac:dyDescent="0.3">
      <c r="A1952" s="14">
        <v>79392</v>
      </c>
      <c r="B1952" s="16" t="s">
        <v>2987</v>
      </c>
      <c r="C1952" s="16" t="s">
        <v>94</v>
      </c>
      <c r="D1952" s="4">
        <v>40570</v>
      </c>
      <c r="E1952" s="23">
        <v>2011</v>
      </c>
      <c r="F1952" s="19">
        <v>5.6</v>
      </c>
      <c r="G1952" s="19">
        <f>IF(Movies[[#This Row],[rating]]=0,"",Movies[[#This Row],[rating]])</f>
        <v>5.6</v>
      </c>
      <c r="H1952" s="19" t="str">
        <f>IF(Movies[[#This Row],[rating]]=0,"No Rating","Rated")</f>
        <v>Rated</v>
      </c>
      <c r="I1952" s="16" t="s">
        <v>49</v>
      </c>
      <c r="J1952" s="29" t="s">
        <v>96</v>
      </c>
      <c r="K1952" s="19">
        <v>4.6020000000000003</v>
      </c>
      <c r="L1952" s="26">
        <v>37</v>
      </c>
    </row>
    <row r="1953" spans="1:12" x14ac:dyDescent="0.3">
      <c r="A1953" s="14">
        <v>81779</v>
      </c>
      <c r="B1953" s="16" t="s">
        <v>2988</v>
      </c>
      <c r="C1953" s="16" t="s">
        <v>51</v>
      </c>
      <c r="D1953" s="4">
        <v>40781</v>
      </c>
      <c r="E1953" s="23">
        <v>2011</v>
      </c>
      <c r="F1953" s="19">
        <v>5.5</v>
      </c>
      <c r="G1953" s="19">
        <f>IF(Movies[[#This Row],[rating]]=0,"",Movies[[#This Row],[rating]])</f>
        <v>5.5</v>
      </c>
      <c r="H1953" s="19" t="str">
        <f>IF(Movies[[#This Row],[rating]]=0,"No Rating","Rated")</f>
        <v>Rated</v>
      </c>
      <c r="I1953" s="16" t="s">
        <v>273</v>
      </c>
      <c r="J1953" s="29" t="s">
        <v>34</v>
      </c>
      <c r="K1953" s="19">
        <v>4.5949999999999998</v>
      </c>
      <c r="L1953" s="26">
        <v>54</v>
      </c>
    </row>
    <row r="1954" spans="1:12" x14ac:dyDescent="0.3">
      <c r="A1954" s="14">
        <v>90756</v>
      </c>
      <c r="B1954" s="16" t="s">
        <v>2989</v>
      </c>
      <c r="C1954" s="16" t="s">
        <v>432</v>
      </c>
      <c r="D1954" s="4">
        <v>40699</v>
      </c>
      <c r="E1954" s="23">
        <v>2011</v>
      </c>
      <c r="F1954" s="19">
        <v>5.5</v>
      </c>
      <c r="G1954" s="19">
        <f>IF(Movies[[#This Row],[rating]]=0,"",Movies[[#This Row],[rating]])</f>
        <v>5.5</v>
      </c>
      <c r="H1954" s="19" t="str">
        <f>IF(Movies[[#This Row],[rating]]=0,"No Rating","Rated")</f>
        <v>Rated</v>
      </c>
      <c r="I1954" s="16" t="s">
        <v>2990</v>
      </c>
      <c r="J1954" s="29" t="s">
        <v>12</v>
      </c>
      <c r="K1954" s="19">
        <v>4.59</v>
      </c>
      <c r="L1954" s="26">
        <v>21</v>
      </c>
    </row>
    <row r="1955" spans="1:12" x14ac:dyDescent="0.3">
      <c r="A1955" s="14">
        <v>85878</v>
      </c>
      <c r="B1955" s="16" t="s">
        <v>2991</v>
      </c>
      <c r="C1955" s="16" t="s">
        <v>2992</v>
      </c>
      <c r="D1955" s="4">
        <v>40850</v>
      </c>
      <c r="E1955" s="23">
        <v>2011</v>
      </c>
      <c r="F1955" s="19">
        <v>6.3</v>
      </c>
      <c r="G1955" s="19">
        <f>IF(Movies[[#This Row],[rating]]=0,"",Movies[[#This Row],[rating]])</f>
        <v>6.3</v>
      </c>
      <c r="H1955" s="19" t="str">
        <f>IF(Movies[[#This Row],[rating]]=0,"No Rating","Rated")</f>
        <v>Rated</v>
      </c>
      <c r="I1955" s="16" t="s">
        <v>365</v>
      </c>
      <c r="J1955" s="29" t="s">
        <v>342</v>
      </c>
      <c r="K1955" s="19">
        <v>4.5890000000000004</v>
      </c>
      <c r="L1955" s="26">
        <v>45</v>
      </c>
    </row>
    <row r="1956" spans="1:12" x14ac:dyDescent="0.3">
      <c r="A1956" s="14">
        <v>68174</v>
      </c>
      <c r="B1956" s="16" t="s">
        <v>2993</v>
      </c>
      <c r="C1956" s="16" t="s">
        <v>10</v>
      </c>
      <c r="D1956" s="4">
        <v>40665</v>
      </c>
      <c r="E1956" s="23">
        <v>2011</v>
      </c>
      <c r="F1956" s="19">
        <v>5.6</v>
      </c>
      <c r="G1956" s="19">
        <f>IF(Movies[[#This Row],[rating]]=0,"",Movies[[#This Row],[rating]])</f>
        <v>5.6</v>
      </c>
      <c r="H1956" s="19" t="str">
        <f>IF(Movies[[#This Row],[rating]]=0,"No Rating","Rated")</f>
        <v>Rated</v>
      </c>
      <c r="I1956" s="16" t="s">
        <v>23</v>
      </c>
      <c r="J1956" s="29" t="s">
        <v>12</v>
      </c>
      <c r="K1956" s="19">
        <v>4.5830000000000002</v>
      </c>
      <c r="L1956" s="26">
        <v>36</v>
      </c>
    </row>
    <row r="1957" spans="1:12" x14ac:dyDescent="0.3">
      <c r="A1957" s="14">
        <v>98857</v>
      </c>
      <c r="B1957" s="16" t="s">
        <v>2994</v>
      </c>
      <c r="C1957" s="16" t="s">
        <v>10</v>
      </c>
      <c r="D1957" s="4">
        <v>40863</v>
      </c>
      <c r="E1957" s="23">
        <v>2011</v>
      </c>
      <c r="F1957" s="19">
        <v>6.5</v>
      </c>
      <c r="G1957" s="19">
        <f>IF(Movies[[#This Row],[rating]]=0,"",Movies[[#This Row],[rating]])</f>
        <v>6.5</v>
      </c>
      <c r="H1957" s="19" t="str">
        <f>IF(Movies[[#This Row],[rating]]=0,"No Rating","Rated")</f>
        <v>Rated</v>
      </c>
      <c r="I1957" s="16" t="s">
        <v>2995</v>
      </c>
      <c r="J1957" s="29" t="s">
        <v>12</v>
      </c>
      <c r="K1957" s="19">
        <v>4.5709999999999997</v>
      </c>
      <c r="L1957" s="26">
        <v>112</v>
      </c>
    </row>
    <row r="1958" spans="1:12" x14ac:dyDescent="0.3">
      <c r="A1958" s="14">
        <v>58333</v>
      </c>
      <c r="B1958" s="16" t="s">
        <v>2996</v>
      </c>
      <c r="C1958" s="16" t="s">
        <v>595</v>
      </c>
      <c r="D1958" s="4">
        <v>40599</v>
      </c>
      <c r="E1958" s="23">
        <v>2011</v>
      </c>
      <c r="F1958" s="19">
        <v>6.8159999999999998</v>
      </c>
      <c r="G1958" s="19">
        <f>IF(Movies[[#This Row],[rating]]=0,"",Movies[[#This Row],[rating]])</f>
        <v>6.8159999999999998</v>
      </c>
      <c r="H1958" s="19" t="str">
        <f>IF(Movies[[#This Row],[rating]]=0,"No Rating","Rated")</f>
        <v>Rated</v>
      </c>
      <c r="I1958" s="16" t="s">
        <v>327</v>
      </c>
      <c r="J1958" s="29" t="s">
        <v>142</v>
      </c>
      <c r="K1958" s="19">
        <v>4.569</v>
      </c>
      <c r="L1958" s="26">
        <v>95</v>
      </c>
    </row>
    <row r="1959" spans="1:12" x14ac:dyDescent="0.3">
      <c r="A1959" s="14">
        <v>60592</v>
      </c>
      <c r="B1959" s="16" t="s">
        <v>2997</v>
      </c>
      <c r="C1959" s="16" t="s">
        <v>750</v>
      </c>
      <c r="D1959" s="4">
        <v>40620</v>
      </c>
      <c r="E1959" s="23">
        <v>2011</v>
      </c>
      <c r="F1959" s="19">
        <v>6.4</v>
      </c>
      <c r="G1959" s="19">
        <f>IF(Movies[[#This Row],[rating]]=0,"",Movies[[#This Row],[rating]])</f>
        <v>6.4</v>
      </c>
      <c r="H1959" s="19" t="str">
        <f>IF(Movies[[#This Row],[rating]]=0,"No Rating","Rated")</f>
        <v>Rated</v>
      </c>
      <c r="I1959" s="16" t="s">
        <v>713</v>
      </c>
      <c r="J1959" s="29" t="s">
        <v>553</v>
      </c>
      <c r="K1959" s="19">
        <v>4.5650000000000004</v>
      </c>
      <c r="L1959" s="26">
        <v>32</v>
      </c>
    </row>
    <row r="1960" spans="1:12" x14ac:dyDescent="0.3">
      <c r="A1960" s="14">
        <v>77269</v>
      </c>
      <c r="B1960" s="16" t="s">
        <v>2998</v>
      </c>
      <c r="C1960" s="16" t="s">
        <v>2001</v>
      </c>
      <c r="D1960" s="4">
        <v>40795</v>
      </c>
      <c r="E1960" s="23">
        <v>2011</v>
      </c>
      <c r="F1960" s="19">
        <v>7.4</v>
      </c>
      <c r="G1960" s="19">
        <f>IF(Movies[[#This Row],[rating]]=0,"",Movies[[#This Row],[rating]])</f>
        <v>7.4</v>
      </c>
      <c r="H1960" s="19" t="str">
        <f>IF(Movies[[#This Row],[rating]]=0,"No Rating","Rated")</f>
        <v>Rated</v>
      </c>
      <c r="I1960" s="16" t="s">
        <v>329</v>
      </c>
      <c r="J1960" s="29" t="s">
        <v>12</v>
      </c>
      <c r="K1960" s="19">
        <v>4.5599999999999996</v>
      </c>
      <c r="L1960" s="26">
        <v>77</v>
      </c>
    </row>
    <row r="1961" spans="1:12" x14ac:dyDescent="0.3">
      <c r="A1961" s="14">
        <v>83938</v>
      </c>
      <c r="B1961" s="16" t="s">
        <v>2999</v>
      </c>
      <c r="C1961" s="16" t="s">
        <v>10</v>
      </c>
      <c r="D1961" s="4">
        <v>40639</v>
      </c>
      <c r="E1961" s="23">
        <v>2011</v>
      </c>
      <c r="F1961" s="19">
        <v>6.1</v>
      </c>
      <c r="G1961" s="19">
        <f>IF(Movies[[#This Row],[rating]]=0,"",Movies[[#This Row],[rating]])</f>
        <v>6.1</v>
      </c>
      <c r="H1961" s="19" t="str">
        <f>IF(Movies[[#This Row],[rating]]=0,"No Rating","Rated")</f>
        <v>Rated</v>
      </c>
      <c r="I1961" s="16" t="s">
        <v>2850</v>
      </c>
      <c r="J1961" s="29" t="s">
        <v>12</v>
      </c>
      <c r="K1961" s="19">
        <v>4.5579999999999998</v>
      </c>
      <c r="L1961" s="26">
        <v>23</v>
      </c>
    </row>
    <row r="1962" spans="1:12" x14ac:dyDescent="0.3">
      <c r="A1962" s="14">
        <v>62613</v>
      </c>
      <c r="B1962" s="16" t="s">
        <v>3000</v>
      </c>
      <c r="C1962" s="16" t="s">
        <v>10</v>
      </c>
      <c r="D1962" s="4">
        <v>40774</v>
      </c>
      <c r="E1962" s="23">
        <v>2011</v>
      </c>
      <c r="F1962" s="19">
        <v>5.5</v>
      </c>
      <c r="G1962" s="19">
        <f>IF(Movies[[#This Row],[rating]]=0,"",Movies[[#This Row],[rating]])</f>
        <v>5.5</v>
      </c>
      <c r="H1962" s="19" t="str">
        <f>IF(Movies[[#This Row],[rating]]=0,"No Rating","Rated")</f>
        <v>Rated</v>
      </c>
      <c r="I1962" s="16" t="s">
        <v>30</v>
      </c>
      <c r="J1962" s="29" t="s">
        <v>12</v>
      </c>
      <c r="K1962" s="19">
        <v>4.556</v>
      </c>
      <c r="L1962" s="26">
        <v>21</v>
      </c>
    </row>
    <row r="1963" spans="1:12" x14ac:dyDescent="0.3">
      <c r="A1963" s="14">
        <v>66470</v>
      </c>
      <c r="B1963" s="16" t="s">
        <v>3001</v>
      </c>
      <c r="C1963" s="16" t="s">
        <v>10</v>
      </c>
      <c r="D1963" s="4">
        <v>40735</v>
      </c>
      <c r="E1963" s="23">
        <v>2011</v>
      </c>
      <c r="F1963" s="19">
        <v>3.8</v>
      </c>
      <c r="G1963" s="19">
        <f>IF(Movies[[#This Row],[rating]]=0,"",Movies[[#This Row],[rating]])</f>
        <v>3.8</v>
      </c>
      <c r="H1963" s="19" t="str">
        <f>IF(Movies[[#This Row],[rating]]=0,"No Rating","Rated")</f>
        <v>Rated</v>
      </c>
      <c r="I1963" s="16" t="s">
        <v>3002</v>
      </c>
      <c r="J1963" s="29" t="s">
        <v>12</v>
      </c>
      <c r="K1963" s="19">
        <v>4.5549999999999997</v>
      </c>
      <c r="L1963" s="26">
        <v>45</v>
      </c>
    </row>
    <row r="1964" spans="1:12" x14ac:dyDescent="0.3">
      <c r="A1964" s="14">
        <v>61346</v>
      </c>
      <c r="B1964" s="16" t="s">
        <v>3003</v>
      </c>
      <c r="C1964" s="16" t="s">
        <v>10</v>
      </c>
      <c r="D1964" s="4">
        <v>40554</v>
      </c>
      <c r="E1964" s="23">
        <v>2011</v>
      </c>
      <c r="F1964" s="19">
        <v>4.2</v>
      </c>
      <c r="G1964" s="19">
        <f>IF(Movies[[#This Row],[rating]]=0,"",Movies[[#This Row],[rating]])</f>
        <v>4.2</v>
      </c>
      <c r="H1964" s="19" t="str">
        <f>IF(Movies[[#This Row],[rating]]=0,"No Rating","Rated")</f>
        <v>Rated</v>
      </c>
      <c r="I1964" s="16" t="s">
        <v>3004</v>
      </c>
      <c r="J1964" s="29" t="s">
        <v>12</v>
      </c>
      <c r="K1964" s="19">
        <v>4.5549999999999997</v>
      </c>
      <c r="L1964" s="26">
        <v>33</v>
      </c>
    </row>
    <row r="1965" spans="1:12" x14ac:dyDescent="0.3">
      <c r="A1965" s="14">
        <v>91926</v>
      </c>
      <c r="B1965" s="16" t="s">
        <v>3005</v>
      </c>
      <c r="C1965" s="16" t="s">
        <v>367</v>
      </c>
      <c r="D1965" s="4">
        <v>40831</v>
      </c>
      <c r="E1965" s="23">
        <v>2011</v>
      </c>
      <c r="F1965" s="19">
        <v>5.2</v>
      </c>
      <c r="G1965" s="19">
        <f>IF(Movies[[#This Row],[rating]]=0,"",Movies[[#This Row],[rating]])</f>
        <v>5.2</v>
      </c>
      <c r="H1965" s="19" t="str">
        <f>IF(Movies[[#This Row],[rating]]=0,"No Rating","Rated")</f>
        <v>Rated</v>
      </c>
      <c r="I1965" s="16" t="s">
        <v>1027</v>
      </c>
      <c r="J1965" s="29" t="s">
        <v>12</v>
      </c>
      <c r="K1965" s="19">
        <v>4.5540000000000003</v>
      </c>
      <c r="L1965" s="26">
        <v>33</v>
      </c>
    </row>
    <row r="1966" spans="1:12" x14ac:dyDescent="0.3">
      <c r="A1966" s="14">
        <v>79123</v>
      </c>
      <c r="B1966" s="16" t="s">
        <v>3006</v>
      </c>
      <c r="C1966" s="16" t="s">
        <v>10</v>
      </c>
      <c r="D1966" s="4">
        <v>40551</v>
      </c>
      <c r="E1966" s="23">
        <v>2011</v>
      </c>
      <c r="F1966" s="19">
        <v>5</v>
      </c>
      <c r="G1966" s="19">
        <f>IF(Movies[[#This Row],[rating]]=0,"",Movies[[#This Row],[rating]])</f>
        <v>5</v>
      </c>
      <c r="H1966" s="19" t="str">
        <f>IF(Movies[[#This Row],[rating]]=0,"No Rating","Rated")</f>
        <v>Rated</v>
      </c>
      <c r="I1966" s="16" t="s">
        <v>239</v>
      </c>
      <c r="J1966" s="29" t="s">
        <v>12</v>
      </c>
      <c r="K1966" s="19">
        <v>4.5540000000000003</v>
      </c>
      <c r="L1966" s="26">
        <v>26</v>
      </c>
    </row>
    <row r="1967" spans="1:12" x14ac:dyDescent="0.3">
      <c r="A1967" s="14">
        <v>66896</v>
      </c>
      <c r="B1967" s="16" t="s">
        <v>3007</v>
      </c>
      <c r="C1967" s="16" t="s">
        <v>284</v>
      </c>
      <c r="D1967" s="4">
        <v>40717</v>
      </c>
      <c r="E1967" s="23">
        <v>2011</v>
      </c>
      <c r="F1967" s="19">
        <v>5.6559999999999997</v>
      </c>
      <c r="G1967" s="19">
        <f>IF(Movies[[#This Row],[rating]]=0,"",Movies[[#This Row],[rating]])</f>
        <v>5.6559999999999997</v>
      </c>
      <c r="H1967" s="19" t="str">
        <f>IF(Movies[[#This Row],[rating]]=0,"No Rating","Rated")</f>
        <v>Rated</v>
      </c>
      <c r="I1967" s="16" t="s">
        <v>3008</v>
      </c>
      <c r="J1967" s="29" t="s">
        <v>286</v>
      </c>
      <c r="K1967" s="19">
        <v>4.548</v>
      </c>
      <c r="L1967" s="26">
        <v>45</v>
      </c>
    </row>
    <row r="1968" spans="1:12" x14ac:dyDescent="0.3">
      <c r="A1968" s="14">
        <v>63139</v>
      </c>
      <c r="B1968" s="16" t="s">
        <v>3009</v>
      </c>
      <c r="C1968" s="16" t="s">
        <v>10</v>
      </c>
      <c r="D1968" s="4">
        <v>40607</v>
      </c>
      <c r="E1968" s="23">
        <v>2011</v>
      </c>
      <c r="F1968" s="19">
        <v>5.8</v>
      </c>
      <c r="G1968" s="19">
        <f>IF(Movies[[#This Row],[rating]]=0,"",Movies[[#This Row],[rating]])</f>
        <v>5.8</v>
      </c>
      <c r="H1968" s="19" t="str">
        <f>IF(Movies[[#This Row],[rating]]=0,"No Rating","Rated")</f>
        <v>Rated</v>
      </c>
      <c r="I1968" s="16" t="s">
        <v>49</v>
      </c>
      <c r="J1968" s="29" t="s">
        <v>12</v>
      </c>
      <c r="K1968" s="19">
        <v>4.5430000000000001</v>
      </c>
      <c r="L1968" s="26">
        <v>61</v>
      </c>
    </row>
    <row r="1969" spans="1:12" x14ac:dyDescent="0.3">
      <c r="A1969" s="14">
        <v>100272</v>
      </c>
      <c r="B1969" s="16" t="s">
        <v>3010</v>
      </c>
      <c r="C1969" s="16" t="s">
        <v>416</v>
      </c>
      <c r="D1969" s="4">
        <v>40669</v>
      </c>
      <c r="E1969" s="23">
        <v>2011</v>
      </c>
      <c r="F1969" s="19">
        <v>4.5</v>
      </c>
      <c r="G1969" s="19">
        <f>IF(Movies[[#This Row],[rating]]=0,"",Movies[[#This Row],[rating]])</f>
        <v>4.5</v>
      </c>
      <c r="H1969" s="19" t="str">
        <f>IF(Movies[[#This Row],[rating]]=0,"No Rating","Rated")</f>
        <v>Rated</v>
      </c>
      <c r="I1969" s="16" t="s">
        <v>3011</v>
      </c>
      <c r="J1969" s="29" t="s">
        <v>12</v>
      </c>
      <c r="K1969" s="19">
        <v>4.5419999999999998</v>
      </c>
      <c r="L1969" s="26">
        <v>15</v>
      </c>
    </row>
    <row r="1970" spans="1:12" x14ac:dyDescent="0.3">
      <c r="A1970" s="14">
        <v>50081</v>
      </c>
      <c r="B1970" s="16" t="s">
        <v>3012</v>
      </c>
      <c r="C1970" s="16" t="s">
        <v>10</v>
      </c>
      <c r="D1970" s="4">
        <v>40641</v>
      </c>
      <c r="E1970" s="23">
        <v>2011</v>
      </c>
      <c r="F1970" s="19">
        <v>7</v>
      </c>
      <c r="G1970" s="19">
        <f>IF(Movies[[#This Row],[rating]]=0,"",Movies[[#This Row],[rating]])</f>
        <v>7</v>
      </c>
      <c r="H1970" s="19" t="str">
        <f>IF(Movies[[#This Row],[rating]]=0,"No Rating","Rated")</f>
        <v>Rated</v>
      </c>
      <c r="I1970" s="16" t="s">
        <v>2315</v>
      </c>
      <c r="J1970" s="29" t="s">
        <v>12</v>
      </c>
      <c r="K1970" s="19">
        <v>4.5410000000000004</v>
      </c>
      <c r="L1970" s="26">
        <v>66</v>
      </c>
    </row>
    <row r="1971" spans="1:12" x14ac:dyDescent="0.3">
      <c r="A1971" s="14">
        <v>65696</v>
      </c>
      <c r="B1971" s="16" t="s">
        <v>3013</v>
      </c>
      <c r="C1971" s="16" t="s">
        <v>2138</v>
      </c>
      <c r="D1971" s="4">
        <v>40564</v>
      </c>
      <c r="E1971" s="23">
        <v>2011</v>
      </c>
      <c r="F1971" s="19">
        <v>4.0999999999999996</v>
      </c>
      <c r="G1971" s="19">
        <f>IF(Movies[[#This Row],[rating]]=0,"",Movies[[#This Row],[rating]])</f>
        <v>4.0999999999999996</v>
      </c>
      <c r="H1971" s="19" t="str">
        <f>IF(Movies[[#This Row],[rating]]=0,"No Rating","Rated")</f>
        <v>Rated</v>
      </c>
      <c r="I1971" s="16" t="s">
        <v>273</v>
      </c>
      <c r="J1971" s="29" t="s">
        <v>2139</v>
      </c>
      <c r="K1971" s="19">
        <v>4.5339999999999998</v>
      </c>
      <c r="L1971" s="26">
        <v>46</v>
      </c>
    </row>
    <row r="1972" spans="1:12" x14ac:dyDescent="0.3">
      <c r="A1972" s="14">
        <v>81434</v>
      </c>
      <c r="B1972" s="16" t="s">
        <v>3014</v>
      </c>
      <c r="C1972" s="16" t="s">
        <v>10</v>
      </c>
      <c r="D1972" s="4">
        <v>40809</v>
      </c>
      <c r="E1972" s="23">
        <v>2011</v>
      </c>
      <c r="F1972" s="19">
        <v>6.3</v>
      </c>
      <c r="G1972" s="19">
        <f>IF(Movies[[#This Row],[rating]]=0,"",Movies[[#This Row],[rating]])</f>
        <v>6.3</v>
      </c>
      <c r="H1972" s="19" t="str">
        <f>IF(Movies[[#This Row],[rating]]=0,"No Rating","Rated")</f>
        <v>Rated</v>
      </c>
      <c r="I1972" s="16" t="s">
        <v>180</v>
      </c>
      <c r="J1972" s="29" t="s">
        <v>12</v>
      </c>
      <c r="K1972" s="19">
        <v>4.5330000000000004</v>
      </c>
      <c r="L1972" s="26">
        <v>38</v>
      </c>
    </row>
    <row r="1973" spans="1:12" x14ac:dyDescent="0.3">
      <c r="A1973" s="14">
        <v>68419</v>
      </c>
      <c r="B1973" s="16" t="s">
        <v>3015</v>
      </c>
      <c r="C1973" s="16" t="s">
        <v>1845</v>
      </c>
      <c r="D1973" s="4">
        <v>40620</v>
      </c>
      <c r="E1973" s="23">
        <v>2011</v>
      </c>
      <c r="F1973" s="19">
        <v>6.4</v>
      </c>
      <c r="G1973" s="19">
        <f>IF(Movies[[#This Row],[rating]]=0,"",Movies[[#This Row],[rating]])</f>
        <v>6.4</v>
      </c>
      <c r="H1973" s="19" t="str">
        <f>IF(Movies[[#This Row],[rating]]=0,"No Rating","Rated")</f>
        <v>Rated</v>
      </c>
      <c r="I1973" s="16" t="s">
        <v>30</v>
      </c>
      <c r="J1973" s="29" t="s">
        <v>12</v>
      </c>
      <c r="K1973" s="19">
        <v>4.5309999999999997</v>
      </c>
      <c r="L1973" s="26">
        <v>50</v>
      </c>
    </row>
    <row r="1974" spans="1:12" x14ac:dyDescent="0.3">
      <c r="A1974" s="14">
        <v>107227</v>
      </c>
      <c r="B1974" s="16">
        <v>0.99930555555555556</v>
      </c>
      <c r="C1974" s="16" t="s">
        <v>3016</v>
      </c>
      <c r="D1974" s="4">
        <v>40850</v>
      </c>
      <c r="E1974" s="23">
        <v>2011</v>
      </c>
      <c r="F1974" s="19">
        <v>4.8</v>
      </c>
      <c r="G1974" s="19">
        <f>IF(Movies[[#This Row],[rating]]=0,"",Movies[[#This Row],[rating]])</f>
        <v>4.8</v>
      </c>
      <c r="H1974" s="19" t="str">
        <f>IF(Movies[[#This Row],[rating]]=0,"No Rating","Rated")</f>
        <v>Rated</v>
      </c>
      <c r="I1974" s="16" t="s">
        <v>468</v>
      </c>
      <c r="J1974" s="29" t="s">
        <v>342</v>
      </c>
      <c r="K1974" s="19">
        <v>4.5229999999999997</v>
      </c>
      <c r="L1974" s="26">
        <v>45</v>
      </c>
    </row>
    <row r="1975" spans="1:12" x14ac:dyDescent="0.3">
      <c r="A1975" s="14">
        <v>70876</v>
      </c>
      <c r="B1975" s="16" t="s">
        <v>3017</v>
      </c>
      <c r="C1975" s="16" t="s">
        <v>10</v>
      </c>
      <c r="D1975" s="4">
        <v>40788</v>
      </c>
      <c r="E1975" s="23">
        <v>2011</v>
      </c>
      <c r="F1975" s="19">
        <v>5.6</v>
      </c>
      <c r="G1975" s="19">
        <f>IF(Movies[[#This Row],[rating]]=0,"",Movies[[#This Row],[rating]])</f>
        <v>5.6</v>
      </c>
      <c r="H1975" s="19" t="str">
        <f>IF(Movies[[#This Row],[rating]]=0,"No Rating","Rated")</f>
        <v>Rated</v>
      </c>
      <c r="I1975" s="16" t="s">
        <v>49</v>
      </c>
      <c r="J1975" s="29" t="s">
        <v>12</v>
      </c>
      <c r="K1975" s="19">
        <v>4.5229999999999997</v>
      </c>
      <c r="L1975" s="26">
        <v>57</v>
      </c>
    </row>
    <row r="1976" spans="1:12" x14ac:dyDescent="0.3">
      <c r="A1976" s="14">
        <v>71070</v>
      </c>
      <c r="B1976" s="16" t="s">
        <v>3018</v>
      </c>
      <c r="C1976" s="16" t="s">
        <v>10</v>
      </c>
      <c r="D1976" s="4">
        <v>40707</v>
      </c>
      <c r="E1976" s="23">
        <v>2011</v>
      </c>
      <c r="F1976" s="19">
        <v>4.7</v>
      </c>
      <c r="G1976" s="19">
        <f>IF(Movies[[#This Row],[rating]]=0,"",Movies[[#This Row],[rating]])</f>
        <v>4.7</v>
      </c>
      <c r="H1976" s="19" t="str">
        <f>IF(Movies[[#This Row],[rating]]=0,"No Rating","Rated")</f>
        <v>Rated</v>
      </c>
      <c r="I1976" s="16" t="s">
        <v>3019</v>
      </c>
      <c r="J1976" s="29" t="s">
        <v>12</v>
      </c>
      <c r="K1976" s="19">
        <v>4.5179999999999998</v>
      </c>
      <c r="L1976" s="26">
        <v>25</v>
      </c>
    </row>
    <row r="1977" spans="1:12" x14ac:dyDescent="0.3">
      <c r="A1977" s="14">
        <v>100270</v>
      </c>
      <c r="B1977" s="16" t="s">
        <v>3020</v>
      </c>
      <c r="C1977" s="16" t="s">
        <v>51</v>
      </c>
      <c r="D1977" s="4">
        <v>40823</v>
      </c>
      <c r="E1977" s="23">
        <v>2011</v>
      </c>
      <c r="F1977" s="19">
        <v>5.9</v>
      </c>
      <c r="G1977" s="19">
        <f>IF(Movies[[#This Row],[rating]]=0,"",Movies[[#This Row],[rating]])</f>
        <v>5.9</v>
      </c>
      <c r="H1977" s="19" t="str">
        <f>IF(Movies[[#This Row],[rating]]=0,"No Rating","Rated")</f>
        <v>Rated</v>
      </c>
      <c r="I1977" s="16" t="s">
        <v>125</v>
      </c>
      <c r="J1977" s="29" t="s">
        <v>34</v>
      </c>
      <c r="K1977" s="19">
        <v>4.516</v>
      </c>
      <c r="L1977" s="26">
        <v>70</v>
      </c>
    </row>
    <row r="1978" spans="1:12" x14ac:dyDescent="0.3">
      <c r="A1978" s="14">
        <v>58060</v>
      </c>
      <c r="B1978" s="16" t="s">
        <v>3021</v>
      </c>
      <c r="C1978" s="16" t="s">
        <v>849</v>
      </c>
      <c r="D1978" s="4">
        <v>40606</v>
      </c>
      <c r="E1978" s="23">
        <v>2011</v>
      </c>
      <c r="F1978" s="19">
        <v>6.6</v>
      </c>
      <c r="G1978" s="19">
        <f>IF(Movies[[#This Row],[rating]]=0,"",Movies[[#This Row],[rating]])</f>
        <v>6.6</v>
      </c>
      <c r="H1978" s="19" t="str">
        <f>IF(Movies[[#This Row],[rating]]=0,"No Rating","Rated")</f>
        <v>Rated</v>
      </c>
      <c r="I1978" s="16" t="s">
        <v>49</v>
      </c>
      <c r="J1978" s="29" t="s">
        <v>511</v>
      </c>
      <c r="K1978" s="19">
        <v>4.5069999999999997</v>
      </c>
      <c r="L1978" s="26">
        <v>75</v>
      </c>
    </row>
    <row r="1979" spans="1:12" x14ac:dyDescent="0.3">
      <c r="A1979" s="14">
        <v>726391</v>
      </c>
      <c r="B1979" s="16" t="s">
        <v>3022</v>
      </c>
      <c r="C1979" s="16" t="s">
        <v>1845</v>
      </c>
      <c r="D1979" s="4">
        <v>40907</v>
      </c>
      <c r="E1979" s="23">
        <v>2011</v>
      </c>
      <c r="F1979" s="19">
        <v>7.5</v>
      </c>
      <c r="G1979" s="19">
        <f>IF(Movies[[#This Row],[rating]]=0,"",Movies[[#This Row],[rating]])</f>
        <v>7.5</v>
      </c>
      <c r="H1979" s="19" t="str">
        <f>IF(Movies[[#This Row],[rating]]=0,"No Rating","Rated")</f>
        <v>Rated</v>
      </c>
      <c r="I1979" s="16" t="s">
        <v>329</v>
      </c>
      <c r="J1979" s="29" t="s">
        <v>12</v>
      </c>
      <c r="K1979" s="19">
        <v>4.5019999999999998</v>
      </c>
      <c r="L1979" s="26">
        <v>10</v>
      </c>
    </row>
    <row r="1980" spans="1:12" x14ac:dyDescent="0.3">
      <c r="A1980" s="14">
        <v>78352</v>
      </c>
      <c r="B1980" s="16" t="s">
        <v>3023</v>
      </c>
      <c r="C1980" s="16" t="s">
        <v>540</v>
      </c>
      <c r="D1980" s="4">
        <v>40745</v>
      </c>
      <c r="E1980" s="23">
        <v>2011</v>
      </c>
      <c r="F1980" s="19">
        <v>5.0999999999999996</v>
      </c>
      <c r="G1980" s="19">
        <f>IF(Movies[[#This Row],[rating]]=0,"",Movies[[#This Row],[rating]])</f>
        <v>5.0999999999999996</v>
      </c>
      <c r="H1980" s="19" t="str">
        <f>IF(Movies[[#This Row],[rating]]=0,"No Rating","Rated")</f>
        <v>Rated</v>
      </c>
      <c r="I1980" s="16" t="s">
        <v>558</v>
      </c>
      <c r="J1980" s="29" t="s">
        <v>511</v>
      </c>
      <c r="K1980" s="19">
        <v>4.4939999999999998</v>
      </c>
      <c r="L1980" s="26">
        <v>49</v>
      </c>
    </row>
    <row r="1981" spans="1:12" x14ac:dyDescent="0.3">
      <c r="A1981" s="14">
        <v>74053</v>
      </c>
      <c r="B1981" s="16" t="s">
        <v>3024</v>
      </c>
      <c r="C1981" s="16" t="s">
        <v>84</v>
      </c>
      <c r="D1981" s="4">
        <v>40704</v>
      </c>
      <c r="E1981" s="23">
        <v>2011</v>
      </c>
      <c r="F1981" s="19">
        <v>6.4</v>
      </c>
      <c r="G1981" s="19">
        <f>IF(Movies[[#This Row],[rating]]=0,"",Movies[[#This Row],[rating]])</f>
        <v>6.4</v>
      </c>
      <c r="H1981" s="19" t="str">
        <f>IF(Movies[[#This Row],[rating]]=0,"No Rating","Rated")</f>
        <v>Rated</v>
      </c>
      <c r="I1981" s="16" t="s">
        <v>273</v>
      </c>
      <c r="J1981" s="29" t="s">
        <v>86</v>
      </c>
      <c r="K1981" s="19">
        <v>4.4930000000000003</v>
      </c>
      <c r="L1981" s="26">
        <v>77</v>
      </c>
    </row>
    <row r="1982" spans="1:12" x14ac:dyDescent="0.3">
      <c r="A1982" s="14">
        <v>88508</v>
      </c>
      <c r="B1982" s="16" t="s">
        <v>3025</v>
      </c>
      <c r="C1982" s="16" t="s">
        <v>1845</v>
      </c>
      <c r="D1982" s="4">
        <v>40874</v>
      </c>
      <c r="E1982" s="23">
        <v>2011</v>
      </c>
      <c r="F1982" s="19">
        <v>6.5</v>
      </c>
      <c r="G1982" s="19">
        <f>IF(Movies[[#This Row],[rating]]=0,"",Movies[[#This Row],[rating]])</f>
        <v>6.5</v>
      </c>
      <c r="H1982" s="19" t="str">
        <f>IF(Movies[[#This Row],[rating]]=0,"No Rating","Rated")</f>
        <v>Rated</v>
      </c>
      <c r="I1982" s="16" t="s">
        <v>398</v>
      </c>
      <c r="J1982" s="29" t="s">
        <v>12</v>
      </c>
      <c r="K1982" s="19">
        <v>4.4889999999999999</v>
      </c>
      <c r="L1982" s="26">
        <v>27</v>
      </c>
    </row>
    <row r="1983" spans="1:12" x14ac:dyDescent="0.3">
      <c r="A1983" s="14">
        <v>80337</v>
      </c>
      <c r="B1983" s="16" t="s">
        <v>3026</v>
      </c>
      <c r="C1983" s="16" t="s">
        <v>10</v>
      </c>
      <c r="D1983" s="4">
        <v>40565</v>
      </c>
      <c r="E1983" s="23">
        <v>2011</v>
      </c>
      <c r="F1983" s="19">
        <v>7.4</v>
      </c>
      <c r="G1983" s="19">
        <f>IF(Movies[[#This Row],[rating]]=0,"",Movies[[#This Row],[rating]])</f>
        <v>7.4</v>
      </c>
      <c r="H1983" s="19" t="str">
        <f>IF(Movies[[#This Row],[rating]]=0,"No Rating","Rated")</f>
        <v>Rated</v>
      </c>
      <c r="I1983" s="16" t="s">
        <v>329</v>
      </c>
      <c r="J1983" s="29" t="s">
        <v>12</v>
      </c>
      <c r="K1983" s="19">
        <v>4.4809999999999999</v>
      </c>
      <c r="L1983" s="26">
        <v>68</v>
      </c>
    </row>
    <row r="1984" spans="1:12" x14ac:dyDescent="0.3">
      <c r="A1984" s="14">
        <v>139588</v>
      </c>
      <c r="B1984" s="16" t="s">
        <v>3027</v>
      </c>
      <c r="C1984" s="16" t="s">
        <v>94</v>
      </c>
      <c r="D1984" s="4">
        <v>40823</v>
      </c>
      <c r="E1984" s="23">
        <v>2011</v>
      </c>
      <c r="F1984" s="19">
        <v>7.3</v>
      </c>
      <c r="G1984" s="19">
        <f>IF(Movies[[#This Row],[rating]]=0,"",Movies[[#This Row],[rating]])</f>
        <v>7.3</v>
      </c>
      <c r="H1984" s="19" t="str">
        <f>IF(Movies[[#This Row],[rating]]=0,"No Rating","Rated")</f>
        <v>Rated</v>
      </c>
      <c r="I1984" s="16" t="s">
        <v>49</v>
      </c>
      <c r="J1984" s="29" t="s">
        <v>96</v>
      </c>
      <c r="K1984" s="19">
        <v>4.4779999999999998</v>
      </c>
      <c r="L1984" s="26">
        <v>33</v>
      </c>
    </row>
    <row r="1985" spans="1:12" x14ac:dyDescent="0.3">
      <c r="A1985" s="14">
        <v>103707</v>
      </c>
      <c r="B1985" s="16" t="s">
        <v>3028</v>
      </c>
      <c r="C1985" s="16" t="s">
        <v>432</v>
      </c>
      <c r="D1985" s="4">
        <v>40809</v>
      </c>
      <c r="E1985" s="23">
        <v>2011</v>
      </c>
      <c r="F1985" s="19">
        <v>5.0999999999999996</v>
      </c>
      <c r="G1985" s="19">
        <f>IF(Movies[[#This Row],[rating]]=0,"",Movies[[#This Row],[rating]])</f>
        <v>5.0999999999999996</v>
      </c>
      <c r="H1985" s="19" t="str">
        <f>IF(Movies[[#This Row],[rating]]=0,"No Rating","Rated")</f>
        <v>Rated</v>
      </c>
      <c r="I1985" s="16" t="s">
        <v>49</v>
      </c>
      <c r="J1985" s="29" t="s">
        <v>12</v>
      </c>
      <c r="K1985" s="19">
        <v>4.4630000000000001</v>
      </c>
      <c r="L1985" s="26">
        <v>17</v>
      </c>
    </row>
    <row r="1986" spans="1:12" x14ac:dyDescent="0.3">
      <c r="A1986" s="14">
        <v>72575</v>
      </c>
      <c r="B1986" s="16" t="s">
        <v>3029</v>
      </c>
      <c r="C1986" s="16" t="s">
        <v>94</v>
      </c>
      <c r="D1986" s="4">
        <v>40591</v>
      </c>
      <c r="E1986" s="23">
        <v>2011</v>
      </c>
      <c r="F1986" s="19">
        <v>8</v>
      </c>
      <c r="G1986" s="19">
        <f>IF(Movies[[#This Row],[rating]]=0,"",Movies[[#This Row],[rating]])</f>
        <v>8</v>
      </c>
      <c r="H1986" s="19" t="str">
        <f>IF(Movies[[#This Row],[rating]]=0,"No Rating","Rated")</f>
        <v>Rated</v>
      </c>
      <c r="I1986" s="16" t="s">
        <v>33</v>
      </c>
      <c r="J1986" s="29" t="s">
        <v>96</v>
      </c>
      <c r="K1986" s="19">
        <v>4.4630000000000001</v>
      </c>
      <c r="L1986" s="26">
        <v>15</v>
      </c>
    </row>
    <row r="1987" spans="1:12" x14ac:dyDescent="0.3">
      <c r="A1987" s="14">
        <v>81344</v>
      </c>
      <c r="B1987" s="16" t="s">
        <v>3030</v>
      </c>
      <c r="C1987" s="16" t="s">
        <v>25</v>
      </c>
      <c r="D1987" s="4">
        <v>40876</v>
      </c>
      <c r="E1987" s="23">
        <v>2011</v>
      </c>
      <c r="F1987" s="19">
        <v>6.8</v>
      </c>
      <c r="G1987" s="19">
        <f>IF(Movies[[#This Row],[rating]]=0,"",Movies[[#This Row],[rating]])</f>
        <v>6.8</v>
      </c>
      <c r="H1987" s="19" t="str">
        <f>IF(Movies[[#This Row],[rating]]=0,"No Rating","Rated")</f>
        <v>Rated</v>
      </c>
      <c r="I1987" s="16" t="s">
        <v>822</v>
      </c>
      <c r="J1987" s="29" t="s">
        <v>342</v>
      </c>
      <c r="K1987" s="19">
        <v>4.43</v>
      </c>
      <c r="L1987" s="26">
        <v>52</v>
      </c>
    </row>
    <row r="1988" spans="1:12" x14ac:dyDescent="0.3">
      <c r="A1988" s="14">
        <v>87077</v>
      </c>
      <c r="B1988" s="16" t="s">
        <v>3031</v>
      </c>
      <c r="C1988" s="16" t="s">
        <v>2138</v>
      </c>
      <c r="D1988" s="4">
        <v>40816</v>
      </c>
      <c r="E1988" s="23">
        <v>2011</v>
      </c>
      <c r="F1988" s="19">
        <v>4.5</v>
      </c>
      <c r="G1988" s="19">
        <f>IF(Movies[[#This Row],[rating]]=0,"",Movies[[#This Row],[rating]])</f>
        <v>4.5</v>
      </c>
      <c r="H1988" s="19" t="str">
        <f>IF(Movies[[#This Row],[rating]]=0,"No Rating","Rated")</f>
        <v>Rated</v>
      </c>
      <c r="I1988" s="16" t="s">
        <v>3032</v>
      </c>
      <c r="J1988" s="29" t="s">
        <v>2139</v>
      </c>
      <c r="K1988" s="19">
        <v>4.4210000000000003</v>
      </c>
      <c r="L1988" s="26">
        <v>40</v>
      </c>
    </row>
    <row r="1989" spans="1:12" x14ac:dyDescent="0.3">
      <c r="A1989" s="14">
        <v>80201</v>
      </c>
      <c r="B1989" s="16" t="s">
        <v>3033</v>
      </c>
      <c r="C1989" s="16" t="s">
        <v>177</v>
      </c>
      <c r="D1989" s="4">
        <v>40873</v>
      </c>
      <c r="E1989" s="23">
        <v>2011</v>
      </c>
      <c r="F1989" s="19">
        <v>5.4</v>
      </c>
      <c r="G1989" s="19">
        <f>IF(Movies[[#This Row],[rating]]=0,"",Movies[[#This Row],[rating]])</f>
        <v>5.4</v>
      </c>
      <c r="H1989" s="19" t="str">
        <f>IF(Movies[[#This Row],[rating]]=0,"No Rating","Rated")</f>
        <v>Rated</v>
      </c>
      <c r="I1989" s="16" t="s">
        <v>685</v>
      </c>
      <c r="J1989" s="29" t="s">
        <v>12</v>
      </c>
      <c r="K1989" s="19">
        <v>4.4210000000000003</v>
      </c>
      <c r="L1989" s="26">
        <v>42</v>
      </c>
    </row>
    <row r="1990" spans="1:12" x14ac:dyDescent="0.3">
      <c r="A1990" s="14">
        <v>78362</v>
      </c>
      <c r="B1990" s="16" t="s">
        <v>3034</v>
      </c>
      <c r="C1990" s="16" t="s">
        <v>10</v>
      </c>
      <c r="D1990" s="4">
        <v>40820</v>
      </c>
      <c r="E1990" s="23">
        <v>2011</v>
      </c>
      <c r="F1990" s="19">
        <v>4.4000000000000004</v>
      </c>
      <c r="G1990" s="19">
        <f>IF(Movies[[#This Row],[rating]]=0,"",Movies[[#This Row],[rating]])</f>
        <v>4.4000000000000004</v>
      </c>
      <c r="H1990" s="19" t="str">
        <f>IF(Movies[[#This Row],[rating]]=0,"No Rating","Rated")</f>
        <v>Rated</v>
      </c>
      <c r="I1990" s="16" t="s">
        <v>3035</v>
      </c>
      <c r="J1990" s="29" t="s">
        <v>12</v>
      </c>
      <c r="K1990" s="19">
        <v>4.4029999999999996</v>
      </c>
      <c r="L1990" s="26">
        <v>37</v>
      </c>
    </row>
    <row r="1991" spans="1:12" x14ac:dyDescent="0.3">
      <c r="A1991" s="14">
        <v>418702</v>
      </c>
      <c r="B1991" s="16" t="s">
        <v>3036</v>
      </c>
      <c r="C1991" s="16" t="s">
        <v>3037</v>
      </c>
      <c r="D1991" s="4">
        <v>40545</v>
      </c>
      <c r="E1991" s="23">
        <v>2011</v>
      </c>
      <c r="F1991" s="19">
        <v>0</v>
      </c>
      <c r="G1991" s="19" t="str">
        <f>IF(Movies[[#This Row],[rating]]=0,"",Movies[[#This Row],[rating]])</f>
        <v/>
      </c>
      <c r="H1991" s="19" t="str">
        <f>IF(Movies[[#This Row],[rating]]=0,"No Rating","Rated")</f>
        <v>No Rating</v>
      </c>
      <c r="I1991" s="16" t="s">
        <v>30</v>
      </c>
      <c r="J1991" s="29" t="s">
        <v>34</v>
      </c>
      <c r="K1991" s="19">
        <v>4.399</v>
      </c>
      <c r="L1991" s="26">
        <v>0</v>
      </c>
    </row>
    <row r="1992" spans="1:12" x14ac:dyDescent="0.3">
      <c r="A1992" s="14">
        <v>378944</v>
      </c>
      <c r="B1992" s="16" t="s">
        <v>3038</v>
      </c>
      <c r="C1992" s="16" t="s">
        <v>1540</v>
      </c>
      <c r="D1992" s="4">
        <v>40834</v>
      </c>
      <c r="E1992" s="23">
        <v>2011</v>
      </c>
      <c r="F1992" s="19">
        <v>7</v>
      </c>
      <c r="G1992" s="19">
        <f>IF(Movies[[#This Row],[rating]]=0,"",Movies[[#This Row],[rating]])</f>
        <v>7</v>
      </c>
      <c r="H1992" s="19" t="str">
        <f>IF(Movies[[#This Row],[rating]]=0,"No Rating","Rated")</f>
        <v>Rated</v>
      </c>
      <c r="I1992" s="16" t="s">
        <v>329</v>
      </c>
      <c r="J1992" s="29" t="s">
        <v>110</v>
      </c>
      <c r="K1992" s="19">
        <v>4.3979999999999997</v>
      </c>
      <c r="L1992" s="26">
        <v>12</v>
      </c>
    </row>
    <row r="1993" spans="1:12" x14ac:dyDescent="0.3">
      <c r="A1993" s="14">
        <v>54486</v>
      </c>
      <c r="B1993" s="16" t="s">
        <v>3039</v>
      </c>
      <c r="C1993" s="16" t="s">
        <v>3040</v>
      </c>
      <c r="D1993" s="4">
        <v>40591</v>
      </c>
      <c r="E1993" s="23">
        <v>2011</v>
      </c>
      <c r="F1993" s="19">
        <v>5.8</v>
      </c>
      <c r="G1993" s="19">
        <f>IF(Movies[[#This Row],[rating]]=0,"",Movies[[#This Row],[rating]])</f>
        <v>5.8</v>
      </c>
      <c r="H1993" s="19" t="str">
        <f>IF(Movies[[#This Row],[rating]]=0,"No Rating","Rated")</f>
        <v>Rated</v>
      </c>
      <c r="I1993" s="16" t="s">
        <v>3041</v>
      </c>
      <c r="J1993" s="29" t="s">
        <v>286</v>
      </c>
      <c r="K1993" s="19">
        <v>4.3970000000000002</v>
      </c>
      <c r="L1993" s="26">
        <v>33</v>
      </c>
    </row>
    <row r="1994" spans="1:12" x14ac:dyDescent="0.3">
      <c r="A1994" s="14">
        <v>69619</v>
      </c>
      <c r="B1994" s="16" t="s">
        <v>3042</v>
      </c>
      <c r="C1994" s="16" t="s">
        <v>784</v>
      </c>
      <c r="D1994" s="4">
        <v>40675</v>
      </c>
      <c r="E1994" s="23">
        <v>2011</v>
      </c>
      <c r="F1994" s="19">
        <v>6.2839999999999998</v>
      </c>
      <c r="G1994" s="19">
        <f>IF(Movies[[#This Row],[rating]]=0,"",Movies[[#This Row],[rating]])</f>
        <v>6.2839999999999998</v>
      </c>
      <c r="H1994" s="19" t="str">
        <f>IF(Movies[[#This Row],[rating]]=0,"No Rating","Rated")</f>
        <v>Rated</v>
      </c>
      <c r="I1994" s="16" t="s">
        <v>56</v>
      </c>
      <c r="J1994" s="29" t="s">
        <v>534</v>
      </c>
      <c r="K1994" s="19">
        <v>4.3929999999999998</v>
      </c>
      <c r="L1994" s="26">
        <v>44</v>
      </c>
    </row>
    <row r="1995" spans="1:12" x14ac:dyDescent="0.3">
      <c r="A1995" s="14">
        <v>71179</v>
      </c>
      <c r="B1995" s="16" t="s">
        <v>3043</v>
      </c>
      <c r="C1995" s="16" t="s">
        <v>108</v>
      </c>
      <c r="D1995" s="4">
        <v>40856</v>
      </c>
      <c r="E1995" s="23">
        <v>2011</v>
      </c>
      <c r="F1995" s="19">
        <v>6.6</v>
      </c>
      <c r="G1995" s="19">
        <f>IF(Movies[[#This Row],[rating]]=0,"",Movies[[#This Row],[rating]])</f>
        <v>6.6</v>
      </c>
      <c r="H1995" s="19" t="str">
        <f>IF(Movies[[#This Row],[rating]]=0,"No Rating","Rated")</f>
        <v>Rated</v>
      </c>
      <c r="I1995" s="16" t="s">
        <v>49</v>
      </c>
      <c r="J1995" s="29" t="s">
        <v>110</v>
      </c>
      <c r="K1995" s="19">
        <v>4.383</v>
      </c>
      <c r="L1995" s="26">
        <v>66</v>
      </c>
    </row>
    <row r="1996" spans="1:12" x14ac:dyDescent="0.3">
      <c r="A1996" s="14">
        <v>67619</v>
      </c>
      <c r="B1996" s="16" t="s">
        <v>3044</v>
      </c>
      <c r="C1996" s="16" t="s">
        <v>1845</v>
      </c>
      <c r="D1996" s="4">
        <v>40837</v>
      </c>
      <c r="E1996" s="23">
        <v>2011</v>
      </c>
      <c r="F1996" s="19">
        <v>7</v>
      </c>
      <c r="G1996" s="19">
        <f>IF(Movies[[#This Row],[rating]]=0,"",Movies[[#This Row],[rating]])</f>
        <v>7</v>
      </c>
      <c r="H1996" s="19" t="str">
        <f>IF(Movies[[#This Row],[rating]]=0,"No Rating","Rated")</f>
        <v>Rated</v>
      </c>
      <c r="I1996" s="16" t="s">
        <v>329</v>
      </c>
      <c r="J1996" s="29" t="s">
        <v>12</v>
      </c>
      <c r="K1996" s="19">
        <v>4.383</v>
      </c>
      <c r="L1996" s="26">
        <v>36</v>
      </c>
    </row>
    <row r="1997" spans="1:12" x14ac:dyDescent="0.3">
      <c r="A1997" s="14">
        <v>78214</v>
      </c>
      <c r="B1997" s="16" t="s">
        <v>3045</v>
      </c>
      <c r="C1997" s="16" t="s">
        <v>473</v>
      </c>
      <c r="D1997" s="4">
        <v>40698</v>
      </c>
      <c r="E1997" s="23">
        <v>2011</v>
      </c>
      <c r="F1997" s="19">
        <v>7.1</v>
      </c>
      <c r="G1997" s="19">
        <f>IF(Movies[[#This Row],[rating]]=0,"",Movies[[#This Row],[rating]])</f>
        <v>7.1</v>
      </c>
      <c r="H1997" s="19" t="str">
        <f>IF(Movies[[#This Row],[rating]]=0,"No Rating","Rated")</f>
        <v>Rated</v>
      </c>
      <c r="I1997" s="16" t="s">
        <v>33</v>
      </c>
      <c r="J1997" s="29" t="s">
        <v>146</v>
      </c>
      <c r="K1997" s="19">
        <v>4.3819999999999997</v>
      </c>
      <c r="L1997" s="26">
        <v>62</v>
      </c>
    </row>
    <row r="1998" spans="1:12" x14ac:dyDescent="0.3">
      <c r="A1998" s="14">
        <v>130023</v>
      </c>
      <c r="B1998" s="16" t="s">
        <v>3046</v>
      </c>
      <c r="C1998" s="16" t="s">
        <v>144</v>
      </c>
      <c r="D1998" s="4">
        <v>40845</v>
      </c>
      <c r="E1998" s="23">
        <v>2011</v>
      </c>
      <c r="F1998" s="19">
        <v>7.1</v>
      </c>
      <c r="G1998" s="19">
        <f>IF(Movies[[#This Row],[rating]]=0,"",Movies[[#This Row],[rating]])</f>
        <v>7.1</v>
      </c>
      <c r="H1998" s="19" t="str">
        <f>IF(Movies[[#This Row],[rating]]=0,"No Rating","Rated")</f>
        <v>Rated</v>
      </c>
      <c r="I1998" s="16" t="s">
        <v>3047</v>
      </c>
      <c r="J1998" s="29" t="s">
        <v>146</v>
      </c>
      <c r="K1998" s="19">
        <v>4.3689999999999998</v>
      </c>
      <c r="L1998" s="26">
        <v>35</v>
      </c>
    </row>
    <row r="1999" spans="1:12" x14ac:dyDescent="0.3">
      <c r="A1999" s="14">
        <v>136972</v>
      </c>
      <c r="B1999" s="16" t="s">
        <v>3048</v>
      </c>
      <c r="C1999" s="16" t="s">
        <v>10</v>
      </c>
      <c r="D1999" s="4">
        <v>40847</v>
      </c>
      <c r="E1999" s="23">
        <v>2011</v>
      </c>
      <c r="F1999" s="19">
        <v>5</v>
      </c>
      <c r="G1999" s="19">
        <f>IF(Movies[[#This Row],[rating]]=0,"",Movies[[#This Row],[rating]])</f>
        <v>5</v>
      </c>
      <c r="H1999" s="19" t="str">
        <f>IF(Movies[[#This Row],[rating]]=0,"No Rating","Rated")</f>
        <v>Rated</v>
      </c>
      <c r="I1999" s="16" t="s">
        <v>591</v>
      </c>
      <c r="J1999" s="29" t="s">
        <v>12</v>
      </c>
      <c r="K1999" s="19">
        <v>4.3680000000000003</v>
      </c>
      <c r="L1999" s="26">
        <v>15</v>
      </c>
    </row>
    <row r="2000" spans="1:12" x14ac:dyDescent="0.3">
      <c r="A2000" s="14">
        <v>71620</v>
      </c>
      <c r="B2000" s="16" t="s">
        <v>3049</v>
      </c>
      <c r="C2000" s="16" t="s">
        <v>94</v>
      </c>
      <c r="D2000" s="4">
        <v>40667</v>
      </c>
      <c r="E2000" s="23">
        <v>2011</v>
      </c>
      <c r="F2000" s="19">
        <v>6.7</v>
      </c>
      <c r="G2000" s="19">
        <f>IF(Movies[[#This Row],[rating]]=0,"",Movies[[#This Row],[rating]])</f>
        <v>6.7</v>
      </c>
      <c r="H2000" s="19" t="str">
        <f>IF(Movies[[#This Row],[rating]]=0,"No Rating","Rated")</f>
        <v>Rated</v>
      </c>
      <c r="I2000" s="16" t="s">
        <v>170</v>
      </c>
      <c r="J2000" s="29" t="s">
        <v>96</v>
      </c>
      <c r="K2000" s="19">
        <v>4.367</v>
      </c>
      <c r="L2000" s="26">
        <v>30</v>
      </c>
    </row>
    <row r="2001" spans="1:12" x14ac:dyDescent="0.3">
      <c r="A2001" s="14">
        <v>88568</v>
      </c>
      <c r="B2001" s="16" t="s">
        <v>3050</v>
      </c>
      <c r="C2001" s="16" t="s">
        <v>144</v>
      </c>
      <c r="D2001" s="4">
        <v>40634</v>
      </c>
      <c r="E2001" s="23">
        <v>2011</v>
      </c>
      <c r="F2001" s="19">
        <v>6</v>
      </c>
      <c r="G2001" s="19">
        <f>IF(Movies[[#This Row],[rating]]=0,"",Movies[[#This Row],[rating]])</f>
        <v>6</v>
      </c>
      <c r="H2001" s="19" t="str">
        <f>IF(Movies[[#This Row],[rating]]=0,"No Rating","Rated")</f>
        <v>Rated</v>
      </c>
      <c r="I2001" s="16" t="s">
        <v>3051</v>
      </c>
      <c r="J2001" s="29" t="s">
        <v>146</v>
      </c>
      <c r="K2001" s="19">
        <v>4.3630000000000004</v>
      </c>
      <c r="L2001" s="26">
        <v>11</v>
      </c>
    </row>
    <row r="2002" spans="1:12" x14ac:dyDescent="0.3">
      <c r="A2002" s="14">
        <v>24428</v>
      </c>
      <c r="B2002" s="16" t="s">
        <v>3052</v>
      </c>
      <c r="C2002" s="16" t="s">
        <v>10</v>
      </c>
      <c r="D2002" s="4">
        <v>41024</v>
      </c>
      <c r="E2002" s="23">
        <v>2012</v>
      </c>
      <c r="F2002" s="19">
        <v>7.73</v>
      </c>
      <c r="G2002" s="19">
        <f>IF(Movies[[#This Row],[rating]]=0,"",Movies[[#This Row],[rating]])</f>
        <v>7.73</v>
      </c>
      <c r="H2002" s="19" t="str">
        <f>IF(Movies[[#This Row],[rating]]=0,"No Rating","Rated")</f>
        <v>Rated</v>
      </c>
      <c r="I2002" s="16" t="s">
        <v>3053</v>
      </c>
      <c r="J2002" s="29" t="s">
        <v>12</v>
      </c>
      <c r="K2002" s="19">
        <v>186.11099999999999</v>
      </c>
      <c r="L2002" s="26">
        <v>31285</v>
      </c>
    </row>
    <row r="2003" spans="1:12" x14ac:dyDescent="0.3">
      <c r="A2003" s="14">
        <v>50620</v>
      </c>
      <c r="B2003" s="16" t="s">
        <v>3054</v>
      </c>
      <c r="C2003" s="16" t="s">
        <v>10</v>
      </c>
      <c r="D2003" s="4">
        <v>41226</v>
      </c>
      <c r="E2003" s="23">
        <v>2012</v>
      </c>
      <c r="F2003" s="19">
        <v>6.4610000000000003</v>
      </c>
      <c r="G2003" s="19">
        <f>IF(Movies[[#This Row],[rating]]=0,"",Movies[[#This Row],[rating]])</f>
        <v>6.4610000000000003</v>
      </c>
      <c r="H2003" s="19" t="str">
        <f>IF(Movies[[#This Row],[rating]]=0,"No Rating","Rated")</f>
        <v>Rated</v>
      </c>
      <c r="I2003" s="16" t="s">
        <v>39</v>
      </c>
      <c r="J2003" s="29" t="s">
        <v>12</v>
      </c>
      <c r="K2003" s="19">
        <v>97.238</v>
      </c>
      <c r="L2003" s="26">
        <v>8967</v>
      </c>
    </row>
    <row r="2004" spans="1:12" x14ac:dyDescent="0.3">
      <c r="A2004" s="14">
        <v>49051</v>
      </c>
      <c r="B2004" s="16" t="s">
        <v>3055</v>
      </c>
      <c r="C2004" s="16" t="s">
        <v>1734</v>
      </c>
      <c r="D2004" s="4">
        <v>41255</v>
      </c>
      <c r="E2004" s="23">
        <v>2012</v>
      </c>
      <c r="F2004" s="19">
        <v>7.3570000000000002</v>
      </c>
      <c r="G2004" s="19">
        <f>IF(Movies[[#This Row],[rating]]=0,"",Movies[[#This Row],[rating]])</f>
        <v>7.3570000000000002</v>
      </c>
      <c r="H2004" s="19" t="str">
        <f>IF(Movies[[#This Row],[rating]]=0,"No Rating","Rated")</f>
        <v>Rated</v>
      </c>
      <c r="I2004" s="16" t="s">
        <v>67</v>
      </c>
      <c r="J2004" s="29" t="s">
        <v>12</v>
      </c>
      <c r="K2004" s="19">
        <v>88.876999999999995</v>
      </c>
      <c r="L2004" s="26">
        <v>18623</v>
      </c>
    </row>
    <row r="2005" spans="1:12" x14ac:dyDescent="0.3">
      <c r="A2005" s="14">
        <v>57800</v>
      </c>
      <c r="B2005" s="16" t="s">
        <v>3056</v>
      </c>
      <c r="C2005" s="16" t="s">
        <v>10</v>
      </c>
      <c r="D2005" s="4">
        <v>41087</v>
      </c>
      <c r="E2005" s="23">
        <v>2012</v>
      </c>
      <c r="F2005" s="19">
        <v>6.38</v>
      </c>
      <c r="G2005" s="19">
        <f>IF(Movies[[#This Row],[rating]]=0,"",Movies[[#This Row],[rating]])</f>
        <v>6.38</v>
      </c>
      <c r="H2005" s="19" t="str">
        <f>IF(Movies[[#This Row],[rating]]=0,"No Rating","Rated")</f>
        <v>Rated</v>
      </c>
      <c r="I2005" s="16" t="s">
        <v>1803</v>
      </c>
      <c r="J2005" s="29" t="s">
        <v>12</v>
      </c>
      <c r="K2005" s="19">
        <v>81.518000000000001</v>
      </c>
      <c r="L2005" s="26">
        <v>7660</v>
      </c>
    </row>
    <row r="2006" spans="1:12" x14ac:dyDescent="0.3">
      <c r="A2006" s="14">
        <v>73723</v>
      </c>
      <c r="B2006" s="16" t="s">
        <v>3057</v>
      </c>
      <c r="C2006" s="16" t="s">
        <v>2186</v>
      </c>
      <c r="D2006" s="4">
        <v>40969</v>
      </c>
      <c r="E2006" s="23">
        <v>2012</v>
      </c>
      <c r="F2006" s="19">
        <v>6.5</v>
      </c>
      <c r="G2006" s="19">
        <f>IF(Movies[[#This Row],[rating]]=0,"",Movies[[#This Row],[rating]])</f>
        <v>6.5</v>
      </c>
      <c r="H2006" s="19" t="str">
        <f>IF(Movies[[#This Row],[rating]]=0,"No Rating","Rated")</f>
        <v>Rated</v>
      </c>
      <c r="I2006" s="16" t="s">
        <v>390</v>
      </c>
      <c r="J2006" s="29" t="s">
        <v>12</v>
      </c>
      <c r="K2006" s="19">
        <v>80.563000000000002</v>
      </c>
      <c r="L2006" s="26">
        <v>3604</v>
      </c>
    </row>
    <row r="2007" spans="1:12" x14ac:dyDescent="0.3">
      <c r="A2007" s="14">
        <v>1930</v>
      </c>
      <c r="B2007" s="16" t="s">
        <v>3058</v>
      </c>
      <c r="C2007" s="16" t="s">
        <v>10</v>
      </c>
      <c r="D2007" s="4">
        <v>41083</v>
      </c>
      <c r="E2007" s="23">
        <v>2012</v>
      </c>
      <c r="F2007" s="19">
        <v>6.7</v>
      </c>
      <c r="G2007" s="19">
        <f>IF(Movies[[#This Row],[rating]]=0,"",Movies[[#This Row],[rating]])</f>
        <v>6.7</v>
      </c>
      <c r="H2007" s="19" t="str">
        <f>IF(Movies[[#This Row],[rating]]=0,"No Rating","Rated")</f>
        <v>Rated</v>
      </c>
      <c r="I2007" s="16" t="s">
        <v>638</v>
      </c>
      <c r="J2007" s="29" t="s">
        <v>12</v>
      </c>
      <c r="K2007" s="19">
        <v>77.777000000000001</v>
      </c>
      <c r="L2007" s="26">
        <v>17552</v>
      </c>
    </row>
    <row r="2008" spans="1:12" x14ac:dyDescent="0.3">
      <c r="A2008" s="14">
        <v>49026</v>
      </c>
      <c r="B2008" s="16" t="s">
        <v>3059</v>
      </c>
      <c r="C2008" s="16" t="s">
        <v>14</v>
      </c>
      <c r="D2008" s="4">
        <v>41107</v>
      </c>
      <c r="E2008" s="23">
        <v>2012</v>
      </c>
      <c r="F2008" s="19">
        <v>7.8</v>
      </c>
      <c r="G2008" s="19">
        <f>IF(Movies[[#This Row],[rating]]=0,"",Movies[[#This Row],[rating]])</f>
        <v>7.8</v>
      </c>
      <c r="H2008" s="19" t="str">
        <f>IF(Movies[[#This Row],[rating]]=0,"No Rating","Rated")</f>
        <v>Rated</v>
      </c>
      <c r="I2008" s="16" t="s">
        <v>185</v>
      </c>
      <c r="J2008" s="29" t="s">
        <v>12</v>
      </c>
      <c r="K2008" s="19">
        <v>72.207999999999998</v>
      </c>
      <c r="L2008" s="26">
        <v>23005</v>
      </c>
    </row>
    <row r="2009" spans="1:12" x14ac:dyDescent="0.3">
      <c r="A2009" s="14">
        <v>75780</v>
      </c>
      <c r="B2009" s="16" t="s">
        <v>3060</v>
      </c>
      <c r="C2009" s="16" t="s">
        <v>10</v>
      </c>
      <c r="D2009" s="4">
        <v>41263</v>
      </c>
      <c r="E2009" s="23">
        <v>2012</v>
      </c>
      <c r="F2009" s="19">
        <v>6.64</v>
      </c>
      <c r="G2009" s="19">
        <f>IF(Movies[[#This Row],[rating]]=0,"",Movies[[#This Row],[rating]])</f>
        <v>6.64</v>
      </c>
      <c r="H2009" s="19" t="str">
        <f>IF(Movies[[#This Row],[rating]]=0,"No Rating","Rated")</f>
        <v>Rated</v>
      </c>
      <c r="I2009" s="16" t="s">
        <v>3061</v>
      </c>
      <c r="J2009" s="29" t="s">
        <v>12</v>
      </c>
      <c r="K2009" s="19">
        <v>71.769000000000005</v>
      </c>
      <c r="L2009" s="26">
        <v>7100</v>
      </c>
    </row>
    <row r="2010" spans="1:12" x14ac:dyDescent="0.3">
      <c r="A2010" s="14">
        <v>62177</v>
      </c>
      <c r="B2010" s="16" t="s">
        <v>3062</v>
      </c>
      <c r="C2010" s="16" t="s">
        <v>10</v>
      </c>
      <c r="D2010" s="4">
        <v>41081</v>
      </c>
      <c r="E2010" s="23">
        <v>2012</v>
      </c>
      <c r="F2010" s="19">
        <v>7.02</v>
      </c>
      <c r="G2010" s="19">
        <f>IF(Movies[[#This Row],[rating]]=0,"",Movies[[#This Row],[rating]])</f>
        <v>7.02</v>
      </c>
      <c r="H2010" s="19" t="str">
        <f>IF(Movies[[#This Row],[rating]]=0,"No Rating","Rated")</f>
        <v>Rated</v>
      </c>
      <c r="I2010" s="16" t="s">
        <v>3063</v>
      </c>
      <c r="J2010" s="29" t="s">
        <v>12</v>
      </c>
      <c r="K2010" s="19">
        <v>67.248999999999995</v>
      </c>
      <c r="L2010" s="26">
        <v>13501</v>
      </c>
    </row>
    <row r="2011" spans="1:12" x14ac:dyDescent="0.3">
      <c r="A2011" s="14">
        <v>80321</v>
      </c>
      <c r="B2011" s="16" t="s">
        <v>3064</v>
      </c>
      <c r="C2011" s="16" t="s">
        <v>10</v>
      </c>
      <c r="D2011" s="4">
        <v>41066</v>
      </c>
      <c r="E2011" s="23">
        <v>2012</v>
      </c>
      <c r="F2011" s="19">
        <v>6.6</v>
      </c>
      <c r="G2011" s="19">
        <f>IF(Movies[[#This Row],[rating]]=0,"",Movies[[#This Row],[rating]])</f>
        <v>6.6</v>
      </c>
      <c r="H2011" s="19" t="str">
        <f>IF(Movies[[#This Row],[rating]]=0,"No Rating","Rated")</f>
        <v>Rated</v>
      </c>
      <c r="I2011" s="16" t="s">
        <v>1125</v>
      </c>
      <c r="J2011" s="29" t="s">
        <v>12</v>
      </c>
      <c r="K2011" s="19">
        <v>64.921999999999997</v>
      </c>
      <c r="L2011" s="26">
        <v>6210</v>
      </c>
    </row>
    <row r="2012" spans="1:12" x14ac:dyDescent="0.3">
      <c r="A2012" s="14">
        <v>112160</v>
      </c>
      <c r="B2012" s="16" t="s">
        <v>3065</v>
      </c>
      <c r="C2012" s="16" t="s">
        <v>108</v>
      </c>
      <c r="D2012" s="4">
        <v>41038</v>
      </c>
      <c r="E2012" s="23">
        <v>2012</v>
      </c>
      <c r="F2012" s="19">
        <v>5.3970000000000002</v>
      </c>
      <c r="G2012" s="19">
        <f>IF(Movies[[#This Row],[rating]]=0,"",Movies[[#This Row],[rating]])</f>
        <v>5.3970000000000002</v>
      </c>
      <c r="H2012" s="19" t="str">
        <f>IF(Movies[[#This Row],[rating]]=0,"No Rating","Rated")</f>
        <v>Rated</v>
      </c>
      <c r="I2012" s="16" t="s">
        <v>197</v>
      </c>
      <c r="J2012" s="29" t="s">
        <v>110</v>
      </c>
      <c r="K2012" s="19">
        <v>63.959000000000003</v>
      </c>
      <c r="L2012" s="26">
        <v>369</v>
      </c>
    </row>
    <row r="2013" spans="1:12" x14ac:dyDescent="0.3">
      <c r="A2013" s="14">
        <v>70160</v>
      </c>
      <c r="B2013" s="16" t="s">
        <v>3066</v>
      </c>
      <c r="C2013" s="16" t="s">
        <v>10</v>
      </c>
      <c r="D2013" s="4">
        <v>40980</v>
      </c>
      <c r="E2013" s="23">
        <v>2012</v>
      </c>
      <c r="F2013" s="19">
        <v>7.2140000000000004</v>
      </c>
      <c r="G2013" s="19">
        <f>IF(Movies[[#This Row],[rating]]=0,"",Movies[[#This Row],[rating]])</f>
        <v>7.2140000000000004</v>
      </c>
      <c r="H2013" s="19" t="str">
        <f>IF(Movies[[#This Row],[rating]]=0,"No Rating","Rated")</f>
        <v>Rated</v>
      </c>
      <c r="I2013" s="16" t="s">
        <v>3067</v>
      </c>
      <c r="J2013" s="29" t="s">
        <v>12</v>
      </c>
      <c r="K2013" s="19">
        <v>62.5</v>
      </c>
      <c r="L2013" s="26">
        <v>22183</v>
      </c>
    </row>
    <row r="2014" spans="1:12" x14ac:dyDescent="0.3">
      <c r="A2014" s="14">
        <v>68718</v>
      </c>
      <c r="B2014" s="16" t="s">
        <v>3068</v>
      </c>
      <c r="C2014" s="16" t="s">
        <v>10</v>
      </c>
      <c r="D2014" s="4">
        <v>41268</v>
      </c>
      <c r="E2014" s="23">
        <v>2012</v>
      </c>
      <c r="F2014" s="19">
        <v>8.1829999999999998</v>
      </c>
      <c r="G2014" s="19">
        <f>IF(Movies[[#This Row],[rating]]=0,"",Movies[[#This Row],[rating]])</f>
        <v>8.1829999999999998</v>
      </c>
      <c r="H2014" s="19" t="str">
        <f>IF(Movies[[#This Row],[rating]]=0,"No Rating","Rated")</f>
        <v>Rated</v>
      </c>
      <c r="I2014" s="16" t="s">
        <v>3069</v>
      </c>
      <c r="J2014" s="29" t="s">
        <v>12</v>
      </c>
      <c r="K2014" s="19">
        <v>60.466999999999999</v>
      </c>
      <c r="L2014" s="26">
        <v>26532</v>
      </c>
    </row>
    <row r="2015" spans="1:12" x14ac:dyDescent="0.3">
      <c r="A2015" s="14">
        <v>82690</v>
      </c>
      <c r="B2015" s="16" t="s">
        <v>3070</v>
      </c>
      <c r="C2015" s="16" t="s">
        <v>10</v>
      </c>
      <c r="D2015" s="4">
        <v>41214</v>
      </c>
      <c r="E2015" s="23">
        <v>2012</v>
      </c>
      <c r="F2015" s="19">
        <v>7.3419999999999996</v>
      </c>
      <c r="G2015" s="19">
        <f>IF(Movies[[#This Row],[rating]]=0,"",Movies[[#This Row],[rating]])</f>
        <v>7.3419999999999996</v>
      </c>
      <c r="H2015" s="19" t="str">
        <f>IF(Movies[[#This Row],[rating]]=0,"No Rating","Rated")</f>
        <v>Rated</v>
      </c>
      <c r="I2015" s="16" t="s">
        <v>3071</v>
      </c>
      <c r="J2015" s="29" t="s">
        <v>12</v>
      </c>
      <c r="K2015" s="19">
        <v>57.939</v>
      </c>
      <c r="L2015" s="26">
        <v>12420</v>
      </c>
    </row>
    <row r="2016" spans="1:12" x14ac:dyDescent="0.3">
      <c r="A2016" s="14">
        <v>125509</v>
      </c>
      <c r="B2016" s="16" t="s">
        <v>3072</v>
      </c>
      <c r="C2016" s="16" t="s">
        <v>3073</v>
      </c>
      <c r="D2016" s="4">
        <v>41200</v>
      </c>
      <c r="E2016" s="23">
        <v>2012</v>
      </c>
      <c r="F2016" s="19">
        <v>5.4</v>
      </c>
      <c r="G2016" s="19">
        <f>IF(Movies[[#This Row],[rating]]=0,"",Movies[[#This Row],[rating]])</f>
        <v>5.4</v>
      </c>
      <c r="H2016" s="19" t="str">
        <f>IF(Movies[[#This Row],[rating]]=0,"No Rating","Rated")</f>
        <v>Rated</v>
      </c>
      <c r="I2016" s="16" t="s">
        <v>132</v>
      </c>
      <c r="J2016" s="29" t="s">
        <v>12</v>
      </c>
      <c r="K2016" s="19">
        <v>56.750999999999998</v>
      </c>
      <c r="L2016" s="26">
        <v>956</v>
      </c>
    </row>
    <row r="2017" spans="1:12" x14ac:dyDescent="0.3">
      <c r="A2017" s="14">
        <v>76492</v>
      </c>
      <c r="B2017" s="16" t="s">
        <v>3074</v>
      </c>
      <c r="C2017" s="16" t="s">
        <v>10</v>
      </c>
      <c r="D2017" s="4">
        <v>41172</v>
      </c>
      <c r="E2017" s="23">
        <v>2012</v>
      </c>
      <c r="F2017" s="19">
        <v>7</v>
      </c>
      <c r="G2017" s="19">
        <f>IF(Movies[[#This Row],[rating]]=0,"",Movies[[#This Row],[rating]])</f>
        <v>7</v>
      </c>
      <c r="H2017" s="19" t="str">
        <f>IF(Movies[[#This Row],[rating]]=0,"No Rating","Rated")</f>
        <v>Rated</v>
      </c>
      <c r="I2017" s="16" t="s">
        <v>3075</v>
      </c>
      <c r="J2017" s="29" t="s">
        <v>12</v>
      </c>
      <c r="K2017" s="19">
        <v>56.113</v>
      </c>
      <c r="L2017" s="26">
        <v>8707</v>
      </c>
    </row>
    <row r="2018" spans="1:12" x14ac:dyDescent="0.3">
      <c r="A2018" s="14">
        <v>109689</v>
      </c>
      <c r="B2018" s="16" t="s">
        <v>3076</v>
      </c>
      <c r="C2018" s="16" t="s">
        <v>51</v>
      </c>
      <c r="D2018" s="4">
        <v>41082</v>
      </c>
      <c r="E2018" s="23">
        <v>2012</v>
      </c>
      <c r="F2018" s="19">
        <v>7.4</v>
      </c>
      <c r="G2018" s="19">
        <f>IF(Movies[[#This Row],[rating]]=0,"",Movies[[#This Row],[rating]])</f>
        <v>7.4</v>
      </c>
      <c r="H2018" s="19" t="str">
        <f>IF(Movies[[#This Row],[rating]]=0,"No Rating","Rated")</f>
        <v>Rated</v>
      </c>
      <c r="I2018" s="16" t="s">
        <v>33</v>
      </c>
      <c r="J2018" s="29" t="s">
        <v>34</v>
      </c>
      <c r="K2018" s="19">
        <v>54.545999999999999</v>
      </c>
      <c r="L2018" s="26">
        <v>1893</v>
      </c>
    </row>
    <row r="2019" spans="1:12" x14ac:dyDescent="0.3">
      <c r="A2019" s="14">
        <v>22970</v>
      </c>
      <c r="B2019" s="16" t="s">
        <v>3077</v>
      </c>
      <c r="C2019" s="16" t="s">
        <v>10</v>
      </c>
      <c r="D2019" s="4">
        <v>41011</v>
      </c>
      <c r="E2019" s="23">
        <v>2012</v>
      </c>
      <c r="F2019" s="19">
        <v>6.6</v>
      </c>
      <c r="G2019" s="19">
        <f>IF(Movies[[#This Row],[rating]]=0,"",Movies[[#This Row],[rating]])</f>
        <v>6.6</v>
      </c>
      <c r="H2019" s="19" t="str">
        <f>IF(Movies[[#This Row],[rating]]=0,"No Rating","Rated")</f>
        <v>Rated</v>
      </c>
      <c r="I2019" s="16" t="s">
        <v>203</v>
      </c>
      <c r="J2019" s="29" t="s">
        <v>12</v>
      </c>
      <c r="K2019" s="19">
        <v>53.47</v>
      </c>
      <c r="L2019" s="26">
        <v>7957</v>
      </c>
    </row>
    <row r="2020" spans="1:12" x14ac:dyDescent="0.3">
      <c r="A2020" s="14">
        <v>72105</v>
      </c>
      <c r="B2020" s="16" t="s">
        <v>3078</v>
      </c>
      <c r="C2020" s="16" t="s">
        <v>10</v>
      </c>
      <c r="D2020" s="4">
        <v>41089</v>
      </c>
      <c r="E2020" s="23">
        <v>2012</v>
      </c>
      <c r="F2020" s="19">
        <v>6.4</v>
      </c>
      <c r="G2020" s="19">
        <f>IF(Movies[[#This Row],[rating]]=0,"",Movies[[#This Row],[rating]])</f>
        <v>6.4</v>
      </c>
      <c r="H2020" s="19" t="str">
        <f>IF(Movies[[#This Row],[rating]]=0,"No Rating","Rated")</f>
        <v>Rated</v>
      </c>
      <c r="I2020" s="16" t="s">
        <v>216</v>
      </c>
      <c r="J2020" s="29" t="s">
        <v>12</v>
      </c>
      <c r="K2020" s="19">
        <v>53.05</v>
      </c>
      <c r="L2020" s="26">
        <v>12445</v>
      </c>
    </row>
    <row r="2021" spans="1:12" x14ac:dyDescent="0.3">
      <c r="A2021" s="14">
        <v>118406</v>
      </c>
      <c r="B2021" s="16" t="s">
        <v>3079</v>
      </c>
      <c r="C2021" s="16" t="s">
        <v>144</v>
      </c>
      <c r="D2021" s="4">
        <v>41118</v>
      </c>
      <c r="E2021" s="23">
        <v>2012</v>
      </c>
      <c r="F2021" s="19">
        <v>7.3</v>
      </c>
      <c r="G2021" s="19">
        <f>IF(Movies[[#This Row],[rating]]=0,"",Movies[[#This Row],[rating]])</f>
        <v>7.3</v>
      </c>
      <c r="H2021" s="19" t="str">
        <f>IF(Movies[[#This Row],[rating]]=0,"No Rating","Rated")</f>
        <v>Rated</v>
      </c>
      <c r="I2021" s="16" t="s">
        <v>3080</v>
      </c>
      <c r="J2021" s="29" t="s">
        <v>146</v>
      </c>
      <c r="K2021" s="19">
        <v>52.73</v>
      </c>
      <c r="L2021" s="26">
        <v>1189</v>
      </c>
    </row>
    <row r="2022" spans="1:12" x14ac:dyDescent="0.3">
      <c r="A2022" s="14">
        <v>57214</v>
      </c>
      <c r="B2022" s="16" t="s">
        <v>3081</v>
      </c>
      <c r="C2022" s="16" t="s">
        <v>10</v>
      </c>
      <c r="D2022" s="4">
        <v>40969</v>
      </c>
      <c r="E2022" s="23">
        <v>2012</v>
      </c>
      <c r="F2022" s="19">
        <v>6.8810000000000002</v>
      </c>
      <c r="G2022" s="19">
        <f>IF(Movies[[#This Row],[rating]]=0,"",Movies[[#This Row],[rating]])</f>
        <v>6.8810000000000002</v>
      </c>
      <c r="H2022" s="19" t="str">
        <f>IF(Movies[[#This Row],[rating]]=0,"No Rating","Rated")</f>
        <v>Rated</v>
      </c>
      <c r="I2022" s="16" t="s">
        <v>30</v>
      </c>
      <c r="J2022" s="29" t="s">
        <v>12</v>
      </c>
      <c r="K2022" s="19">
        <v>52.466999999999999</v>
      </c>
      <c r="L2022" s="26">
        <v>6429</v>
      </c>
    </row>
    <row r="2023" spans="1:12" x14ac:dyDescent="0.3">
      <c r="A2023" s="14">
        <v>44833</v>
      </c>
      <c r="B2023" s="16" t="s">
        <v>3082</v>
      </c>
      <c r="C2023" s="16" t="s">
        <v>473</v>
      </c>
      <c r="D2023" s="4">
        <v>41010</v>
      </c>
      <c r="E2023" s="23">
        <v>2012</v>
      </c>
      <c r="F2023" s="19">
        <v>5.8609999999999998</v>
      </c>
      <c r="G2023" s="19">
        <f>IF(Movies[[#This Row],[rating]]=0,"",Movies[[#This Row],[rating]])</f>
        <v>5.8609999999999998</v>
      </c>
      <c r="H2023" s="19" t="str">
        <f>IF(Movies[[#This Row],[rating]]=0,"No Rating","Rated")</f>
        <v>Rated</v>
      </c>
      <c r="I2023" s="16" t="s">
        <v>3083</v>
      </c>
      <c r="J2023" s="29" t="s">
        <v>12</v>
      </c>
      <c r="K2023" s="19">
        <v>50.831000000000003</v>
      </c>
      <c r="L2023" s="26">
        <v>5573</v>
      </c>
    </row>
    <row r="2024" spans="1:12" x14ac:dyDescent="0.3">
      <c r="A2024" s="14">
        <v>81188</v>
      </c>
      <c r="B2024" s="16" t="s">
        <v>3084</v>
      </c>
      <c r="C2024" s="16" t="s">
        <v>10</v>
      </c>
      <c r="D2024" s="4">
        <v>41234</v>
      </c>
      <c r="E2024" s="23">
        <v>2012</v>
      </c>
      <c r="F2024" s="19">
        <v>7.4</v>
      </c>
      <c r="G2024" s="19">
        <f>IF(Movies[[#This Row],[rating]]=0,"",Movies[[#This Row],[rating]])</f>
        <v>7.4</v>
      </c>
      <c r="H2024" s="19" t="str">
        <f>IF(Movies[[#This Row],[rating]]=0,"No Rating","Rated")</f>
        <v>Rated</v>
      </c>
      <c r="I2024" s="16" t="s">
        <v>232</v>
      </c>
      <c r="J2024" s="29" t="s">
        <v>12</v>
      </c>
      <c r="K2024" s="19">
        <v>48.600999999999999</v>
      </c>
      <c r="L2024" s="26">
        <v>6772</v>
      </c>
    </row>
    <row r="2025" spans="1:12" x14ac:dyDescent="0.3">
      <c r="A2025" s="14">
        <v>107257</v>
      </c>
      <c r="B2025" s="16" t="s">
        <v>3085</v>
      </c>
      <c r="C2025" s="16" t="s">
        <v>10</v>
      </c>
      <c r="D2025" s="4">
        <v>41061</v>
      </c>
      <c r="E2025" s="23">
        <v>2012</v>
      </c>
      <c r="F2025" s="19">
        <v>6.1529999999999996</v>
      </c>
      <c r="G2025" s="19">
        <f>IF(Movies[[#This Row],[rating]]=0,"",Movies[[#This Row],[rating]])</f>
        <v>6.1529999999999996</v>
      </c>
      <c r="H2025" s="19" t="str">
        <f>IF(Movies[[#This Row],[rating]]=0,"No Rating","Rated")</f>
        <v>Rated</v>
      </c>
      <c r="I2025" s="16" t="s">
        <v>33</v>
      </c>
      <c r="J2025" s="29" t="s">
        <v>12</v>
      </c>
      <c r="K2025" s="19">
        <v>48.548999999999999</v>
      </c>
      <c r="L2025" s="26">
        <v>124</v>
      </c>
    </row>
    <row r="2026" spans="1:12" x14ac:dyDescent="0.3">
      <c r="A2026" s="14">
        <v>64688</v>
      </c>
      <c r="B2026" s="16" t="s">
        <v>3086</v>
      </c>
      <c r="C2026" s="16" t="s">
        <v>10</v>
      </c>
      <c r="D2026" s="4">
        <v>40982</v>
      </c>
      <c r="E2026" s="23">
        <v>2012</v>
      </c>
      <c r="F2026" s="19">
        <v>6.9</v>
      </c>
      <c r="G2026" s="19">
        <f>IF(Movies[[#This Row],[rating]]=0,"",Movies[[#This Row],[rating]])</f>
        <v>6.9</v>
      </c>
      <c r="H2026" s="19" t="str">
        <f>IF(Movies[[#This Row],[rating]]=0,"No Rating","Rated")</f>
        <v>Rated</v>
      </c>
      <c r="I2026" s="16" t="s">
        <v>136</v>
      </c>
      <c r="J2026" s="29" t="s">
        <v>12</v>
      </c>
      <c r="K2026" s="19">
        <v>47.939</v>
      </c>
      <c r="L2026" s="26">
        <v>10373</v>
      </c>
    </row>
    <row r="2027" spans="1:12" x14ac:dyDescent="0.3">
      <c r="A2027" s="14">
        <v>75258</v>
      </c>
      <c r="B2027" s="16" t="s">
        <v>3087</v>
      </c>
      <c r="C2027" s="16" t="s">
        <v>127</v>
      </c>
      <c r="D2027" s="4">
        <v>41138</v>
      </c>
      <c r="E2027" s="23">
        <v>2012</v>
      </c>
      <c r="F2027" s="19">
        <v>7.21</v>
      </c>
      <c r="G2027" s="19">
        <f>IF(Movies[[#This Row],[rating]]=0,"",Movies[[#This Row],[rating]])</f>
        <v>7.21</v>
      </c>
      <c r="H2027" s="19" t="str">
        <f>IF(Movies[[#This Row],[rating]]=0,"No Rating","Rated")</f>
        <v>Rated</v>
      </c>
      <c r="I2027" s="16" t="s">
        <v>3088</v>
      </c>
      <c r="J2027" s="29" t="s">
        <v>12</v>
      </c>
      <c r="K2027" s="19">
        <v>47.595999999999997</v>
      </c>
      <c r="L2027" s="26">
        <v>1287</v>
      </c>
    </row>
    <row r="2028" spans="1:12" x14ac:dyDescent="0.3">
      <c r="A2028" s="14">
        <v>122126</v>
      </c>
      <c r="B2028" s="16" t="s">
        <v>3089</v>
      </c>
      <c r="C2028" s="16" t="s">
        <v>3090</v>
      </c>
      <c r="D2028" s="4">
        <v>41066</v>
      </c>
      <c r="E2028" s="23">
        <v>2012</v>
      </c>
      <c r="F2028" s="19">
        <v>5.9</v>
      </c>
      <c r="G2028" s="19">
        <f>IF(Movies[[#This Row],[rating]]=0,"",Movies[[#This Row],[rating]])</f>
        <v>5.9</v>
      </c>
      <c r="H2028" s="19" t="str">
        <f>IF(Movies[[#This Row],[rating]]=0,"No Rating","Rated")</f>
        <v>Rated</v>
      </c>
      <c r="I2028" s="16" t="s">
        <v>49</v>
      </c>
      <c r="J2028" s="29" t="s">
        <v>96</v>
      </c>
      <c r="K2028" s="19">
        <v>46.991</v>
      </c>
      <c r="L2028" s="26">
        <v>89</v>
      </c>
    </row>
    <row r="2029" spans="1:12" x14ac:dyDescent="0.3">
      <c r="A2029" s="14">
        <v>71552</v>
      </c>
      <c r="B2029" s="16" t="s">
        <v>3091</v>
      </c>
      <c r="C2029" s="16" t="s">
        <v>10</v>
      </c>
      <c r="D2029" s="4">
        <v>41003</v>
      </c>
      <c r="E2029" s="23">
        <v>2012</v>
      </c>
      <c r="F2029" s="19">
        <v>6.2969999999999997</v>
      </c>
      <c r="G2029" s="19">
        <f>IF(Movies[[#This Row],[rating]]=0,"",Movies[[#This Row],[rating]])</f>
        <v>6.2969999999999997</v>
      </c>
      <c r="H2029" s="19" t="str">
        <f>IF(Movies[[#This Row],[rating]]=0,"No Rating","Rated")</f>
        <v>Rated</v>
      </c>
      <c r="I2029" s="16" t="s">
        <v>30</v>
      </c>
      <c r="J2029" s="29" t="s">
        <v>12</v>
      </c>
      <c r="K2029" s="19">
        <v>46.947000000000003</v>
      </c>
      <c r="L2029" s="26">
        <v>4447</v>
      </c>
    </row>
    <row r="2030" spans="1:12" x14ac:dyDescent="0.3">
      <c r="A2030" s="14">
        <v>76726</v>
      </c>
      <c r="B2030" s="16" t="s">
        <v>3092</v>
      </c>
      <c r="C2030" s="16" t="s">
        <v>10</v>
      </c>
      <c r="D2030" s="4">
        <v>40940</v>
      </c>
      <c r="E2030" s="23">
        <v>2012</v>
      </c>
      <c r="F2030" s="19">
        <v>6.8</v>
      </c>
      <c r="G2030" s="19">
        <f>IF(Movies[[#This Row],[rating]]=0,"",Movies[[#This Row],[rating]])</f>
        <v>6.8</v>
      </c>
      <c r="H2030" s="19" t="str">
        <f>IF(Movies[[#This Row],[rating]]=0,"No Rating","Rated")</f>
        <v>Rated</v>
      </c>
      <c r="I2030" s="16" t="s">
        <v>3093</v>
      </c>
      <c r="J2030" s="29" t="s">
        <v>12</v>
      </c>
      <c r="K2030" s="19">
        <v>46.737000000000002</v>
      </c>
      <c r="L2030" s="26">
        <v>5348</v>
      </c>
    </row>
    <row r="2031" spans="1:12" x14ac:dyDescent="0.3">
      <c r="A2031" s="14">
        <v>57165</v>
      </c>
      <c r="B2031" s="16" t="s">
        <v>3094</v>
      </c>
      <c r="C2031" s="16" t="s">
        <v>521</v>
      </c>
      <c r="D2031" s="4">
        <v>40996</v>
      </c>
      <c r="E2031" s="23">
        <v>2012</v>
      </c>
      <c r="F2031" s="19">
        <v>5.7</v>
      </c>
      <c r="G2031" s="19">
        <f>IF(Movies[[#This Row],[rating]]=0,"",Movies[[#This Row],[rating]])</f>
        <v>5.7</v>
      </c>
      <c r="H2031" s="19" t="str">
        <f>IF(Movies[[#This Row],[rating]]=0,"No Rating","Rated")</f>
        <v>Rated</v>
      </c>
      <c r="I2031" s="16" t="s">
        <v>163</v>
      </c>
      <c r="J2031" s="29" t="s">
        <v>12</v>
      </c>
      <c r="K2031" s="19">
        <v>46.286999999999999</v>
      </c>
      <c r="L2031" s="26">
        <v>4243</v>
      </c>
    </row>
    <row r="2032" spans="1:12" x14ac:dyDescent="0.3">
      <c r="A2032" s="14">
        <v>70981</v>
      </c>
      <c r="B2032" s="16" t="s">
        <v>3095</v>
      </c>
      <c r="C2032" s="16" t="s">
        <v>10</v>
      </c>
      <c r="D2032" s="4">
        <v>41059</v>
      </c>
      <c r="E2032" s="23">
        <v>2012</v>
      </c>
      <c r="F2032" s="19">
        <v>6.6</v>
      </c>
      <c r="G2032" s="19">
        <f>IF(Movies[[#This Row],[rating]]=0,"",Movies[[#This Row],[rating]])</f>
        <v>6.6</v>
      </c>
      <c r="H2032" s="19" t="str">
        <f>IF(Movies[[#This Row],[rating]]=0,"No Rating","Rated")</f>
        <v>Rated</v>
      </c>
      <c r="I2032" s="16" t="s">
        <v>3096</v>
      </c>
      <c r="J2032" s="29" t="s">
        <v>12</v>
      </c>
      <c r="K2032" s="19">
        <v>46.151000000000003</v>
      </c>
      <c r="L2032" s="26">
        <v>12422</v>
      </c>
    </row>
    <row r="2033" spans="1:12" x14ac:dyDescent="0.3">
      <c r="A2033" s="14">
        <v>82675</v>
      </c>
      <c r="B2033" s="16" t="s">
        <v>3097</v>
      </c>
      <c r="C2033" s="16" t="s">
        <v>3098</v>
      </c>
      <c r="D2033" s="4">
        <v>41179</v>
      </c>
      <c r="E2033" s="23">
        <v>2012</v>
      </c>
      <c r="F2033" s="19">
        <v>6.4</v>
      </c>
      <c r="G2033" s="19">
        <f>IF(Movies[[#This Row],[rating]]=0,"",Movies[[#This Row],[rating]])</f>
        <v>6.4</v>
      </c>
      <c r="H2033" s="19" t="str">
        <f>IF(Movies[[#This Row],[rating]]=0,"No Rating","Rated")</f>
        <v>Rated</v>
      </c>
      <c r="I2033" s="16" t="s">
        <v>78</v>
      </c>
      <c r="J2033" s="29" t="s">
        <v>12</v>
      </c>
      <c r="K2033" s="19">
        <v>45.673000000000002</v>
      </c>
      <c r="L2033" s="26">
        <v>6713</v>
      </c>
    </row>
    <row r="2034" spans="1:12" x14ac:dyDescent="0.3">
      <c r="A2034" s="14">
        <v>87428</v>
      </c>
      <c r="B2034" s="16" t="s">
        <v>3099</v>
      </c>
      <c r="C2034" s="16" t="s">
        <v>10</v>
      </c>
      <c r="D2034" s="4">
        <v>41074</v>
      </c>
      <c r="E2034" s="23">
        <v>2012</v>
      </c>
      <c r="F2034" s="19">
        <v>5.8209999999999997</v>
      </c>
      <c r="G2034" s="19">
        <f>IF(Movies[[#This Row],[rating]]=0,"",Movies[[#This Row],[rating]])</f>
        <v>5.8209999999999997</v>
      </c>
      <c r="H2034" s="19" t="str">
        <f>IF(Movies[[#This Row],[rating]]=0,"No Rating","Rated")</f>
        <v>Rated</v>
      </c>
      <c r="I2034" s="16" t="s">
        <v>180</v>
      </c>
      <c r="J2034" s="29" t="s">
        <v>12</v>
      </c>
      <c r="K2034" s="19">
        <v>45.325000000000003</v>
      </c>
      <c r="L2034" s="26">
        <v>1988</v>
      </c>
    </row>
    <row r="2035" spans="1:12" x14ac:dyDescent="0.3">
      <c r="A2035" s="14">
        <v>115290</v>
      </c>
      <c r="B2035" s="16" t="s">
        <v>3100</v>
      </c>
      <c r="C2035" s="16" t="s">
        <v>10</v>
      </c>
      <c r="D2035" s="4">
        <v>41076</v>
      </c>
      <c r="E2035" s="23">
        <v>2012</v>
      </c>
      <c r="F2035" s="19">
        <v>6.5</v>
      </c>
      <c r="G2035" s="19">
        <f>IF(Movies[[#This Row],[rating]]=0,"",Movies[[#This Row],[rating]])</f>
        <v>6.5</v>
      </c>
      <c r="H2035" s="19" t="str">
        <f>IF(Movies[[#This Row],[rating]]=0,"No Rating","Rated")</f>
        <v>Rated</v>
      </c>
      <c r="I2035" s="16" t="s">
        <v>3101</v>
      </c>
      <c r="J2035" s="29" t="s">
        <v>12</v>
      </c>
      <c r="K2035" s="19">
        <v>44.783000000000001</v>
      </c>
      <c r="L2035" s="26">
        <v>1430</v>
      </c>
    </row>
    <row r="2036" spans="1:12" x14ac:dyDescent="0.3">
      <c r="A2036" s="14">
        <v>72545</v>
      </c>
      <c r="B2036" s="16" t="s">
        <v>3102</v>
      </c>
      <c r="C2036" s="16" t="s">
        <v>10</v>
      </c>
      <c r="D2036" s="4">
        <v>40927</v>
      </c>
      <c r="E2036" s="23">
        <v>2012</v>
      </c>
      <c r="F2036" s="19">
        <v>6.1520000000000001</v>
      </c>
      <c r="G2036" s="19">
        <f>IF(Movies[[#This Row],[rating]]=0,"",Movies[[#This Row],[rating]])</f>
        <v>6.1520000000000001</v>
      </c>
      <c r="H2036" s="19" t="str">
        <f>IF(Movies[[#This Row],[rating]]=0,"No Rating","Rated")</f>
        <v>Rated</v>
      </c>
      <c r="I2036" s="16" t="s">
        <v>28</v>
      </c>
      <c r="J2036" s="29" t="s">
        <v>12</v>
      </c>
      <c r="K2036" s="19">
        <v>44.494999999999997</v>
      </c>
      <c r="L2036" s="26">
        <v>4292</v>
      </c>
    </row>
    <row r="2037" spans="1:12" x14ac:dyDescent="0.3">
      <c r="A2037" s="14">
        <v>49529</v>
      </c>
      <c r="B2037" s="16" t="s">
        <v>3103</v>
      </c>
      <c r="C2037" s="16" t="s">
        <v>10</v>
      </c>
      <c r="D2037" s="4">
        <v>40975</v>
      </c>
      <c r="E2037" s="23">
        <v>2012</v>
      </c>
      <c r="F2037" s="19">
        <v>6.327</v>
      </c>
      <c r="G2037" s="19">
        <f>IF(Movies[[#This Row],[rating]]=0,"",Movies[[#This Row],[rating]])</f>
        <v>6.327</v>
      </c>
      <c r="H2037" s="19" t="str">
        <f>IF(Movies[[#This Row],[rating]]=0,"No Rating","Rated")</f>
        <v>Rated</v>
      </c>
      <c r="I2037" s="16" t="s">
        <v>638</v>
      </c>
      <c r="J2037" s="29" t="s">
        <v>12</v>
      </c>
      <c r="K2037" s="19">
        <v>44.293999999999997</v>
      </c>
      <c r="L2037" s="26">
        <v>5675</v>
      </c>
    </row>
    <row r="2038" spans="1:12" x14ac:dyDescent="0.3">
      <c r="A2038" s="14">
        <v>114150</v>
      </c>
      <c r="B2038" s="16" t="s">
        <v>3104</v>
      </c>
      <c r="C2038" s="16" t="s">
        <v>10</v>
      </c>
      <c r="D2038" s="4">
        <v>41180</v>
      </c>
      <c r="E2038" s="23">
        <v>2012</v>
      </c>
      <c r="F2038" s="19">
        <v>7.3</v>
      </c>
      <c r="G2038" s="19">
        <f>IF(Movies[[#This Row],[rating]]=0,"",Movies[[#This Row],[rating]])</f>
        <v>7.3</v>
      </c>
      <c r="H2038" s="19" t="str">
        <f>IF(Movies[[#This Row],[rating]]=0,"No Rating","Rated")</f>
        <v>Rated</v>
      </c>
      <c r="I2038" s="16" t="s">
        <v>2758</v>
      </c>
      <c r="J2038" s="29" t="s">
        <v>12</v>
      </c>
      <c r="K2038" s="19">
        <v>43.481000000000002</v>
      </c>
      <c r="L2038" s="26">
        <v>6567</v>
      </c>
    </row>
    <row r="2039" spans="1:12" x14ac:dyDescent="0.3">
      <c r="A2039" s="14">
        <v>87584</v>
      </c>
      <c r="B2039" s="16" t="s">
        <v>3105</v>
      </c>
      <c r="C2039" s="16" t="s">
        <v>10</v>
      </c>
      <c r="D2039" s="4">
        <v>40941</v>
      </c>
      <c r="E2039" s="23">
        <v>2012</v>
      </c>
      <c r="F2039" s="19">
        <v>4.4569999999999999</v>
      </c>
      <c r="G2039" s="19">
        <f>IF(Movies[[#This Row],[rating]]=0,"",Movies[[#This Row],[rating]])</f>
        <v>4.4569999999999999</v>
      </c>
      <c r="H2039" s="19" t="str">
        <f>IF(Movies[[#This Row],[rating]]=0,"No Rating","Rated")</f>
        <v>Rated</v>
      </c>
      <c r="I2039" s="16" t="s">
        <v>30</v>
      </c>
      <c r="J2039" s="29" t="s">
        <v>12</v>
      </c>
      <c r="K2039" s="19">
        <v>43.383000000000003</v>
      </c>
      <c r="L2039" s="26">
        <v>69</v>
      </c>
    </row>
    <row r="2040" spans="1:12" x14ac:dyDescent="0.3">
      <c r="A2040" s="14">
        <v>37724</v>
      </c>
      <c r="B2040" s="16" t="s">
        <v>3106</v>
      </c>
      <c r="C2040" s="16" t="s">
        <v>14</v>
      </c>
      <c r="D2040" s="4">
        <v>41206</v>
      </c>
      <c r="E2040" s="23">
        <v>2012</v>
      </c>
      <c r="F2040" s="19">
        <v>7.2469999999999999</v>
      </c>
      <c r="G2040" s="19">
        <f>IF(Movies[[#This Row],[rating]]=0,"",Movies[[#This Row],[rating]])</f>
        <v>7.2469999999999999</v>
      </c>
      <c r="H2040" s="19" t="str">
        <f>IF(Movies[[#This Row],[rating]]=0,"No Rating","Rated")</f>
        <v>Rated</v>
      </c>
      <c r="I2040" s="16" t="s">
        <v>616</v>
      </c>
      <c r="J2040" s="29" t="s">
        <v>12</v>
      </c>
      <c r="K2040" s="19">
        <v>43.292999999999999</v>
      </c>
      <c r="L2040" s="26">
        <v>15328</v>
      </c>
    </row>
    <row r="2041" spans="1:12" x14ac:dyDescent="0.3">
      <c r="A2041" s="14">
        <v>103663</v>
      </c>
      <c r="B2041" s="16" t="s">
        <v>3107</v>
      </c>
      <c r="C2041" s="16" t="s">
        <v>647</v>
      </c>
      <c r="D2041" s="4">
        <v>41073</v>
      </c>
      <c r="E2041" s="23">
        <v>2012</v>
      </c>
      <c r="F2041" s="19">
        <v>8.1</v>
      </c>
      <c r="G2041" s="19">
        <f>IF(Movies[[#This Row],[rating]]=0,"",Movies[[#This Row],[rating]])</f>
        <v>8.1</v>
      </c>
      <c r="H2041" s="19" t="str">
        <f>IF(Movies[[#This Row],[rating]]=0,"No Rating","Rated")</f>
        <v>Rated</v>
      </c>
      <c r="I2041" s="16" t="s">
        <v>49</v>
      </c>
      <c r="J2041" s="29" t="s">
        <v>648</v>
      </c>
      <c r="K2041" s="19">
        <v>41.569000000000003</v>
      </c>
      <c r="L2041" s="26">
        <v>4280</v>
      </c>
    </row>
    <row r="2042" spans="1:12" x14ac:dyDescent="0.3">
      <c r="A2042" s="14">
        <v>76163</v>
      </c>
      <c r="B2042" s="16" t="s">
        <v>3108</v>
      </c>
      <c r="C2042" s="16" t="s">
        <v>64</v>
      </c>
      <c r="D2042" s="4">
        <v>41129</v>
      </c>
      <c r="E2042" s="23">
        <v>2012</v>
      </c>
      <c r="F2042" s="19">
        <v>6.3470000000000004</v>
      </c>
      <c r="G2042" s="19">
        <f>IF(Movies[[#This Row],[rating]]=0,"",Movies[[#This Row],[rating]])</f>
        <v>6.3470000000000004</v>
      </c>
      <c r="H2042" s="19" t="str">
        <f>IF(Movies[[#This Row],[rating]]=0,"No Rating","Rated")</f>
        <v>Rated</v>
      </c>
      <c r="I2042" s="16" t="s">
        <v>616</v>
      </c>
      <c r="J2042" s="29" t="s">
        <v>12</v>
      </c>
      <c r="K2042" s="19">
        <v>41.329000000000001</v>
      </c>
      <c r="L2042" s="26">
        <v>6777</v>
      </c>
    </row>
    <row r="2043" spans="1:12" x14ac:dyDescent="0.3">
      <c r="A2043" s="14">
        <v>82507</v>
      </c>
      <c r="B2043" s="16" t="s">
        <v>3109</v>
      </c>
      <c r="C2043" s="16" t="s">
        <v>172</v>
      </c>
      <c r="D2043" s="4">
        <v>40997</v>
      </c>
      <c r="E2043" s="23">
        <v>2012</v>
      </c>
      <c r="F2043" s="19">
        <v>6.9</v>
      </c>
      <c r="G2043" s="19">
        <f>IF(Movies[[#This Row],[rating]]=0,"",Movies[[#This Row],[rating]])</f>
        <v>6.9</v>
      </c>
      <c r="H2043" s="19" t="str">
        <f>IF(Movies[[#This Row],[rating]]=0,"No Rating","Rated")</f>
        <v>Rated</v>
      </c>
      <c r="I2043" s="16" t="s">
        <v>178</v>
      </c>
      <c r="J2043" s="29" t="s">
        <v>12</v>
      </c>
      <c r="K2043" s="19">
        <v>41.134</v>
      </c>
      <c r="L2043" s="26">
        <v>5579</v>
      </c>
    </row>
    <row r="2044" spans="1:12" x14ac:dyDescent="0.3">
      <c r="A2044" s="14">
        <v>94329</v>
      </c>
      <c r="B2044" s="16" t="s">
        <v>3110</v>
      </c>
      <c r="C2044" s="16" t="s">
        <v>3111</v>
      </c>
      <c r="D2044" s="4">
        <v>40990</v>
      </c>
      <c r="E2044" s="23">
        <v>2012</v>
      </c>
      <c r="F2044" s="19">
        <v>7.4050000000000002</v>
      </c>
      <c r="G2044" s="19">
        <f>IF(Movies[[#This Row],[rating]]=0,"",Movies[[#This Row],[rating]])</f>
        <v>7.4050000000000002</v>
      </c>
      <c r="H2044" s="19" t="str">
        <f>IF(Movies[[#This Row],[rating]]=0,"No Rating","Rated")</f>
        <v>Rated</v>
      </c>
      <c r="I2044" s="16" t="s">
        <v>95</v>
      </c>
      <c r="J2044" s="29" t="s">
        <v>3112</v>
      </c>
      <c r="K2044" s="19">
        <v>40.972999999999999</v>
      </c>
      <c r="L2044" s="26">
        <v>3506</v>
      </c>
    </row>
    <row r="2045" spans="1:12" x14ac:dyDescent="0.3">
      <c r="A2045" s="14">
        <v>87827</v>
      </c>
      <c r="B2045" s="16" t="s">
        <v>3113</v>
      </c>
      <c r="C2045" s="16" t="s">
        <v>3114</v>
      </c>
      <c r="D2045" s="4">
        <v>41233</v>
      </c>
      <c r="E2045" s="23">
        <v>2012</v>
      </c>
      <c r="F2045" s="19">
        <v>7.4</v>
      </c>
      <c r="G2045" s="19">
        <f>IF(Movies[[#This Row],[rating]]=0,"",Movies[[#This Row],[rating]])</f>
        <v>7.4</v>
      </c>
      <c r="H2045" s="19" t="str">
        <f>IF(Movies[[#This Row],[rating]]=0,"No Rating","Rated")</f>
        <v>Rated</v>
      </c>
      <c r="I2045" s="16" t="s">
        <v>1241</v>
      </c>
      <c r="J2045" s="29" t="s">
        <v>12</v>
      </c>
      <c r="K2045" s="19">
        <v>39.405999999999999</v>
      </c>
      <c r="L2045" s="26">
        <v>13168</v>
      </c>
    </row>
    <row r="2046" spans="1:12" x14ac:dyDescent="0.3">
      <c r="A2046" s="14">
        <v>41154</v>
      </c>
      <c r="B2046" s="16" t="s">
        <v>3115</v>
      </c>
      <c r="C2046" s="16" t="s">
        <v>296</v>
      </c>
      <c r="D2046" s="4">
        <v>41052</v>
      </c>
      <c r="E2046" s="23">
        <v>2012</v>
      </c>
      <c r="F2046" s="19">
        <v>6.5</v>
      </c>
      <c r="G2046" s="19">
        <f>IF(Movies[[#This Row],[rating]]=0,"",Movies[[#This Row],[rating]])</f>
        <v>6.5</v>
      </c>
      <c r="H2046" s="19" t="str">
        <f>IF(Movies[[#This Row],[rating]]=0,"No Rating","Rated")</f>
        <v>Rated</v>
      </c>
      <c r="I2046" s="16" t="s">
        <v>1966</v>
      </c>
      <c r="J2046" s="29" t="s">
        <v>12</v>
      </c>
      <c r="K2046" s="19">
        <v>39.043999999999997</v>
      </c>
      <c r="L2046" s="26">
        <v>10389</v>
      </c>
    </row>
    <row r="2047" spans="1:12" x14ac:dyDescent="0.3">
      <c r="A2047" s="14">
        <v>77877</v>
      </c>
      <c r="B2047" s="16" t="s">
        <v>3116</v>
      </c>
      <c r="C2047" s="16" t="s">
        <v>10</v>
      </c>
      <c r="D2047" s="4">
        <v>41018</v>
      </c>
      <c r="E2047" s="23">
        <v>2012</v>
      </c>
      <c r="F2047" s="19">
        <v>7.2</v>
      </c>
      <c r="G2047" s="19">
        <f>IF(Movies[[#This Row],[rating]]=0,"",Movies[[#This Row],[rating]])</f>
        <v>7.2</v>
      </c>
      <c r="H2047" s="19" t="str">
        <f>IF(Movies[[#This Row],[rating]]=0,"No Rating","Rated")</f>
        <v>Rated</v>
      </c>
      <c r="I2047" s="16" t="s">
        <v>33</v>
      </c>
      <c r="J2047" s="29" t="s">
        <v>12</v>
      </c>
      <c r="K2047" s="19">
        <v>38.182000000000002</v>
      </c>
      <c r="L2047" s="26">
        <v>3676</v>
      </c>
    </row>
    <row r="2048" spans="1:12" x14ac:dyDescent="0.3">
      <c r="A2048" s="14">
        <v>83201</v>
      </c>
      <c r="B2048" s="16" t="s">
        <v>3117</v>
      </c>
      <c r="C2048" s="16" t="s">
        <v>10</v>
      </c>
      <c r="D2048" s="4">
        <v>40946</v>
      </c>
      <c r="E2048" s="23">
        <v>2012</v>
      </c>
      <c r="F2048" s="19">
        <v>6.5220000000000002</v>
      </c>
      <c r="G2048" s="19">
        <f>IF(Movies[[#This Row],[rating]]=0,"",Movies[[#This Row],[rating]])</f>
        <v>6.5220000000000002</v>
      </c>
      <c r="H2048" s="19" t="str">
        <f>IF(Movies[[#This Row],[rating]]=0,"No Rating","Rated")</f>
        <v>Rated</v>
      </c>
      <c r="I2048" s="16" t="s">
        <v>2777</v>
      </c>
      <c r="J2048" s="29" t="s">
        <v>12</v>
      </c>
      <c r="K2048" s="19">
        <v>37.529000000000003</v>
      </c>
      <c r="L2048" s="26">
        <v>486</v>
      </c>
    </row>
    <row r="2049" spans="1:12" x14ac:dyDescent="0.3">
      <c r="A2049" s="14">
        <v>58595</v>
      </c>
      <c r="B2049" s="16" t="s">
        <v>3118</v>
      </c>
      <c r="C2049" s="16" t="s">
        <v>10</v>
      </c>
      <c r="D2049" s="4">
        <v>41059</v>
      </c>
      <c r="E2049" s="23">
        <v>2012</v>
      </c>
      <c r="F2049" s="19">
        <v>6</v>
      </c>
      <c r="G2049" s="19">
        <f>IF(Movies[[#This Row],[rating]]=0,"",Movies[[#This Row],[rating]])</f>
        <v>6</v>
      </c>
      <c r="H2049" s="19" t="str">
        <f>IF(Movies[[#This Row],[rating]]=0,"No Rating","Rated")</f>
        <v>Rated</v>
      </c>
      <c r="I2049" s="16" t="s">
        <v>3119</v>
      </c>
      <c r="J2049" s="29" t="s">
        <v>12</v>
      </c>
      <c r="K2049" s="19">
        <v>36.277999999999999</v>
      </c>
      <c r="L2049" s="26">
        <v>7909</v>
      </c>
    </row>
    <row r="2050" spans="1:12" x14ac:dyDescent="0.3">
      <c r="A2050" s="14">
        <v>52520</v>
      </c>
      <c r="B2050" s="16" t="s">
        <v>3120</v>
      </c>
      <c r="C2050" s="16" t="s">
        <v>10</v>
      </c>
      <c r="D2050" s="4">
        <v>40927</v>
      </c>
      <c r="E2050" s="23">
        <v>2012</v>
      </c>
      <c r="F2050" s="19">
        <v>6.3220000000000001</v>
      </c>
      <c r="G2050" s="19">
        <f>IF(Movies[[#This Row],[rating]]=0,"",Movies[[#This Row],[rating]])</f>
        <v>6.3220000000000001</v>
      </c>
      <c r="H2050" s="19" t="str">
        <f>IF(Movies[[#This Row],[rating]]=0,"No Rating","Rated")</f>
        <v>Rated</v>
      </c>
      <c r="I2050" s="16" t="s">
        <v>3121</v>
      </c>
      <c r="J2050" s="29" t="s">
        <v>12</v>
      </c>
      <c r="K2050" s="19">
        <v>36.167000000000002</v>
      </c>
      <c r="L2050" s="26">
        <v>4102</v>
      </c>
    </row>
    <row r="2051" spans="1:12" x14ac:dyDescent="0.3">
      <c r="A2051" s="14">
        <v>84892</v>
      </c>
      <c r="B2051" s="16" t="s">
        <v>3122</v>
      </c>
      <c r="C2051" s="16" t="s">
        <v>10</v>
      </c>
      <c r="D2051" s="4">
        <v>41172</v>
      </c>
      <c r="E2051" s="23">
        <v>2012</v>
      </c>
      <c r="F2051" s="19">
        <v>7.8</v>
      </c>
      <c r="G2051" s="19">
        <f>IF(Movies[[#This Row],[rating]]=0,"",Movies[[#This Row],[rating]])</f>
        <v>7.8</v>
      </c>
      <c r="H2051" s="19" t="str">
        <f>IF(Movies[[#This Row],[rating]]=0,"No Rating","Rated")</f>
        <v>Rated</v>
      </c>
      <c r="I2051" s="16" t="s">
        <v>49</v>
      </c>
      <c r="J2051" s="29" t="s">
        <v>12</v>
      </c>
      <c r="K2051" s="19">
        <v>35.707999999999998</v>
      </c>
      <c r="L2051" s="26">
        <v>10575</v>
      </c>
    </row>
    <row r="2052" spans="1:12" x14ac:dyDescent="0.3">
      <c r="A2052" s="14">
        <v>76493</v>
      </c>
      <c r="B2052" s="16" t="s">
        <v>3123</v>
      </c>
      <c r="C2052" s="16" t="s">
        <v>10</v>
      </c>
      <c r="D2052" s="4">
        <v>41044</v>
      </c>
      <c r="E2052" s="23">
        <v>2012</v>
      </c>
      <c r="F2052" s="19">
        <v>6.2</v>
      </c>
      <c r="G2052" s="19">
        <f>IF(Movies[[#This Row],[rating]]=0,"",Movies[[#This Row],[rating]])</f>
        <v>6.2</v>
      </c>
      <c r="H2052" s="19" t="str">
        <f>IF(Movies[[#This Row],[rating]]=0,"No Rating","Rated")</f>
        <v>Rated</v>
      </c>
      <c r="I2052" s="16" t="s">
        <v>30</v>
      </c>
      <c r="J2052" s="29" t="s">
        <v>12</v>
      </c>
      <c r="K2052" s="19">
        <v>34.436</v>
      </c>
      <c r="L2052" s="26">
        <v>5938</v>
      </c>
    </row>
    <row r="2053" spans="1:12" x14ac:dyDescent="0.3">
      <c r="A2053" s="14">
        <v>87502</v>
      </c>
      <c r="B2053" s="16" t="s">
        <v>3124</v>
      </c>
      <c r="C2053" s="16" t="s">
        <v>10</v>
      </c>
      <c r="D2053" s="4">
        <v>41215</v>
      </c>
      <c r="E2053" s="23">
        <v>2012</v>
      </c>
      <c r="F2053" s="19">
        <v>6.8419999999999996</v>
      </c>
      <c r="G2053" s="19">
        <f>IF(Movies[[#This Row],[rating]]=0,"",Movies[[#This Row],[rating]])</f>
        <v>6.8419999999999996</v>
      </c>
      <c r="H2053" s="19" t="str">
        <f>IF(Movies[[#This Row],[rating]]=0,"No Rating","Rated")</f>
        <v>Rated</v>
      </c>
      <c r="I2053" s="16" t="s">
        <v>49</v>
      </c>
      <c r="J2053" s="29" t="s">
        <v>12</v>
      </c>
      <c r="K2053" s="19">
        <v>34.411999999999999</v>
      </c>
      <c r="L2053" s="26">
        <v>6053</v>
      </c>
    </row>
    <row r="2054" spans="1:12" x14ac:dyDescent="0.3">
      <c r="A2054" s="14">
        <v>113082</v>
      </c>
      <c r="B2054" s="16" t="s">
        <v>3125</v>
      </c>
      <c r="C2054" s="16" t="s">
        <v>144</v>
      </c>
      <c r="D2054" s="4">
        <v>40942</v>
      </c>
      <c r="E2054" s="23">
        <v>2012</v>
      </c>
      <c r="F2054" s="19">
        <v>7.2</v>
      </c>
      <c r="G2054" s="19">
        <f>IF(Movies[[#This Row],[rating]]=0,"",Movies[[#This Row],[rating]])</f>
        <v>7.2</v>
      </c>
      <c r="H2054" s="19" t="str">
        <f>IF(Movies[[#This Row],[rating]]=0,"No Rating","Rated")</f>
        <v>Rated</v>
      </c>
      <c r="I2054" s="16" t="s">
        <v>3126</v>
      </c>
      <c r="J2054" s="29" t="s">
        <v>146</v>
      </c>
      <c r="K2054" s="19">
        <v>32.768000000000001</v>
      </c>
      <c r="L2054" s="26">
        <v>489</v>
      </c>
    </row>
    <row r="2055" spans="1:12" x14ac:dyDescent="0.3">
      <c r="A2055" s="14">
        <v>91342</v>
      </c>
      <c r="B2055" s="16" t="s">
        <v>3127</v>
      </c>
      <c r="C2055" s="16" t="s">
        <v>172</v>
      </c>
      <c r="D2055" s="4">
        <v>40961</v>
      </c>
      <c r="E2055" s="23">
        <v>2012</v>
      </c>
      <c r="F2055" s="19">
        <v>7.1</v>
      </c>
      <c r="G2055" s="19">
        <f>IF(Movies[[#This Row],[rating]]=0,"",Movies[[#This Row],[rating]])</f>
        <v>7.1</v>
      </c>
      <c r="H2055" s="19" t="str">
        <f>IF(Movies[[#This Row],[rating]]=0,"No Rating","Rated")</f>
        <v>Rated</v>
      </c>
      <c r="I2055" s="16" t="s">
        <v>390</v>
      </c>
      <c r="J2055" s="29" t="s">
        <v>12</v>
      </c>
      <c r="K2055" s="19">
        <v>31.870999999999999</v>
      </c>
      <c r="L2055" s="26">
        <v>456</v>
      </c>
    </row>
    <row r="2056" spans="1:12" x14ac:dyDescent="0.3">
      <c r="A2056" s="14">
        <v>133121</v>
      </c>
      <c r="B2056" s="16" t="s">
        <v>3128</v>
      </c>
      <c r="C2056" s="16" t="s">
        <v>144</v>
      </c>
      <c r="D2056" s="4">
        <v>41177</v>
      </c>
      <c r="E2056" s="23">
        <v>2012</v>
      </c>
      <c r="F2056" s="19">
        <v>6.8789999999999996</v>
      </c>
      <c r="G2056" s="19">
        <f>IF(Movies[[#This Row],[rating]]=0,"",Movies[[#This Row],[rating]])</f>
        <v>6.8789999999999996</v>
      </c>
      <c r="H2056" s="19" t="str">
        <f>IF(Movies[[#This Row],[rating]]=0,"No Rating","Rated")</f>
        <v>Rated</v>
      </c>
      <c r="I2056" s="16" t="s">
        <v>3129</v>
      </c>
      <c r="J2056" s="29" t="s">
        <v>146</v>
      </c>
      <c r="K2056" s="19">
        <v>31.741</v>
      </c>
      <c r="L2056" s="26">
        <v>907</v>
      </c>
    </row>
    <row r="2057" spans="1:12" x14ac:dyDescent="0.3">
      <c r="A2057" s="14">
        <v>62213</v>
      </c>
      <c r="B2057" s="16" t="s">
        <v>3130</v>
      </c>
      <c r="C2057" s="16" t="s">
        <v>14</v>
      </c>
      <c r="D2057" s="4">
        <v>41038</v>
      </c>
      <c r="E2057" s="23">
        <v>2012</v>
      </c>
      <c r="F2057" s="19">
        <v>6.1</v>
      </c>
      <c r="G2057" s="19">
        <f>IF(Movies[[#This Row],[rating]]=0,"",Movies[[#This Row],[rating]])</f>
        <v>6.1</v>
      </c>
      <c r="H2057" s="19" t="str">
        <f>IF(Movies[[#This Row],[rating]]=0,"No Rating","Rated")</f>
        <v>Rated</v>
      </c>
      <c r="I2057" s="16" t="s">
        <v>216</v>
      </c>
      <c r="J2057" s="29" t="s">
        <v>12</v>
      </c>
      <c r="K2057" s="19">
        <v>31.393000000000001</v>
      </c>
      <c r="L2057" s="26">
        <v>7248</v>
      </c>
    </row>
    <row r="2058" spans="1:12" x14ac:dyDescent="0.3">
      <c r="A2058" s="14">
        <v>109520</v>
      </c>
      <c r="B2058" s="16" t="s">
        <v>3131</v>
      </c>
      <c r="C2058" s="16" t="s">
        <v>10</v>
      </c>
      <c r="D2058" s="4">
        <v>41050</v>
      </c>
      <c r="E2058" s="23">
        <v>2012</v>
      </c>
      <c r="F2058" s="19">
        <v>5.6</v>
      </c>
      <c r="G2058" s="19">
        <f>IF(Movies[[#This Row],[rating]]=0,"",Movies[[#This Row],[rating]])</f>
        <v>5.6</v>
      </c>
      <c r="H2058" s="19" t="str">
        <f>IF(Movies[[#This Row],[rating]]=0,"No Rating","Rated")</f>
        <v>Rated</v>
      </c>
      <c r="I2058" s="16" t="s">
        <v>329</v>
      </c>
      <c r="J2058" s="29" t="s">
        <v>12</v>
      </c>
      <c r="K2058" s="19">
        <v>31.356999999999999</v>
      </c>
      <c r="L2058" s="26">
        <v>273</v>
      </c>
    </row>
    <row r="2059" spans="1:12" x14ac:dyDescent="0.3">
      <c r="A2059" s="14">
        <v>59967</v>
      </c>
      <c r="B2059" s="16" t="s">
        <v>3132</v>
      </c>
      <c r="C2059" s="16" t="s">
        <v>10</v>
      </c>
      <c r="D2059" s="4">
        <v>41178</v>
      </c>
      <c r="E2059" s="23">
        <v>2012</v>
      </c>
      <c r="F2059" s="19">
        <v>6.8890000000000002</v>
      </c>
      <c r="G2059" s="19">
        <f>IF(Movies[[#This Row],[rating]]=0,"",Movies[[#This Row],[rating]])</f>
        <v>6.8890000000000002</v>
      </c>
      <c r="H2059" s="19" t="str">
        <f>IF(Movies[[#This Row],[rating]]=0,"No Rating","Rated")</f>
        <v>Rated</v>
      </c>
      <c r="I2059" s="16" t="s">
        <v>130</v>
      </c>
      <c r="J2059" s="29" t="s">
        <v>12</v>
      </c>
      <c r="K2059" s="19">
        <v>31.148</v>
      </c>
      <c r="L2059" s="26">
        <v>10261</v>
      </c>
    </row>
    <row r="2060" spans="1:12" x14ac:dyDescent="0.3">
      <c r="A2060" s="14">
        <v>118412</v>
      </c>
      <c r="B2060" s="16" t="s">
        <v>3133</v>
      </c>
      <c r="C2060" s="16" t="s">
        <v>144</v>
      </c>
      <c r="D2060" s="4">
        <v>41083</v>
      </c>
      <c r="E2060" s="23">
        <v>2012</v>
      </c>
      <c r="F2060" s="19">
        <v>7.3</v>
      </c>
      <c r="G2060" s="19">
        <f>IF(Movies[[#This Row],[rating]]=0,"",Movies[[#This Row],[rating]])</f>
        <v>7.3</v>
      </c>
      <c r="H2060" s="19" t="str">
        <f>IF(Movies[[#This Row],[rating]]=0,"No Rating","Rated")</f>
        <v>Rated</v>
      </c>
      <c r="I2060" s="16" t="s">
        <v>3134</v>
      </c>
      <c r="J2060" s="29" t="s">
        <v>146</v>
      </c>
      <c r="K2060" s="19">
        <v>30.928000000000001</v>
      </c>
      <c r="L2060" s="26">
        <v>419</v>
      </c>
    </row>
    <row r="2061" spans="1:12" x14ac:dyDescent="0.3">
      <c r="A2061" s="14">
        <v>49040</v>
      </c>
      <c r="B2061" s="16" t="s">
        <v>3135</v>
      </c>
      <c r="C2061" s="16" t="s">
        <v>10</v>
      </c>
      <c r="D2061" s="4">
        <v>41129</v>
      </c>
      <c r="E2061" s="23">
        <v>2012</v>
      </c>
      <c r="F2061" s="19">
        <v>6.2279999999999998</v>
      </c>
      <c r="G2061" s="19">
        <f>IF(Movies[[#This Row],[rating]]=0,"",Movies[[#This Row],[rating]])</f>
        <v>6.2279999999999998</v>
      </c>
      <c r="H2061" s="19" t="str">
        <f>IF(Movies[[#This Row],[rating]]=0,"No Rating","Rated")</f>
        <v>Rated</v>
      </c>
      <c r="I2061" s="16" t="s">
        <v>193</v>
      </c>
      <c r="J2061" s="29" t="s">
        <v>12</v>
      </c>
      <c r="K2061" s="19">
        <v>30.584</v>
      </c>
      <c r="L2061" s="26">
        <v>5732</v>
      </c>
    </row>
    <row r="2062" spans="1:12" x14ac:dyDescent="0.3">
      <c r="A2062" s="14">
        <v>82881</v>
      </c>
      <c r="B2062" s="16" t="s">
        <v>3136</v>
      </c>
      <c r="C2062" s="16" t="s">
        <v>10</v>
      </c>
      <c r="D2062" s="4">
        <v>40921</v>
      </c>
      <c r="E2062" s="23">
        <v>2012</v>
      </c>
      <c r="F2062" s="19">
        <v>7.1429999999999998</v>
      </c>
      <c r="G2062" s="19">
        <f>IF(Movies[[#This Row],[rating]]=0,"",Movies[[#This Row],[rating]])</f>
        <v>7.1429999999999998</v>
      </c>
      <c r="H2062" s="19" t="str">
        <f>IF(Movies[[#This Row],[rating]]=0,"No Rating","Rated")</f>
        <v>Rated</v>
      </c>
      <c r="I2062" s="16" t="s">
        <v>3137</v>
      </c>
      <c r="J2062" s="29" t="s">
        <v>12</v>
      </c>
      <c r="K2062" s="19">
        <v>30.231000000000002</v>
      </c>
      <c r="L2062" s="26">
        <v>1056</v>
      </c>
    </row>
    <row r="2063" spans="1:12" x14ac:dyDescent="0.3">
      <c r="A2063" s="14">
        <v>97630</v>
      </c>
      <c r="B2063" s="16" t="s">
        <v>3138</v>
      </c>
      <c r="C2063" s="16" t="s">
        <v>10</v>
      </c>
      <c r="D2063" s="4">
        <v>41262</v>
      </c>
      <c r="E2063" s="23">
        <v>2012</v>
      </c>
      <c r="F2063" s="19">
        <v>7</v>
      </c>
      <c r="G2063" s="19">
        <f>IF(Movies[[#This Row],[rating]]=0,"",Movies[[#This Row],[rating]])</f>
        <v>7</v>
      </c>
      <c r="H2063" s="19" t="str">
        <f>IF(Movies[[#This Row],[rating]]=0,"No Rating","Rated")</f>
        <v>Rated</v>
      </c>
      <c r="I2063" s="16" t="s">
        <v>312</v>
      </c>
      <c r="J2063" s="29" t="s">
        <v>12</v>
      </c>
      <c r="K2063" s="19">
        <v>29.88</v>
      </c>
      <c r="L2063" s="26">
        <v>4570</v>
      </c>
    </row>
    <row r="2064" spans="1:12" x14ac:dyDescent="0.3">
      <c r="A2064" s="14">
        <v>123025</v>
      </c>
      <c r="B2064" s="16" t="s">
        <v>3139</v>
      </c>
      <c r="C2064" s="16" t="s">
        <v>10</v>
      </c>
      <c r="D2064" s="4">
        <v>41142</v>
      </c>
      <c r="E2064" s="23">
        <v>2012</v>
      </c>
      <c r="F2064" s="19">
        <v>7.7350000000000003</v>
      </c>
      <c r="G2064" s="19">
        <f>IF(Movies[[#This Row],[rating]]=0,"",Movies[[#This Row],[rating]])</f>
        <v>7.7350000000000003</v>
      </c>
      <c r="H2064" s="19" t="str">
        <f>IF(Movies[[#This Row],[rating]]=0,"No Rating","Rated")</f>
        <v>Rated</v>
      </c>
      <c r="I2064" s="16" t="s">
        <v>3140</v>
      </c>
      <c r="J2064" s="29" t="s">
        <v>12</v>
      </c>
      <c r="K2064" s="19">
        <v>29.498999999999999</v>
      </c>
      <c r="L2064" s="26">
        <v>1617</v>
      </c>
    </row>
    <row r="2065" spans="1:12" x14ac:dyDescent="0.3">
      <c r="A2065" s="14">
        <v>118957</v>
      </c>
      <c r="B2065" s="16" t="s">
        <v>3141</v>
      </c>
      <c r="C2065" s="16" t="s">
        <v>3142</v>
      </c>
      <c r="D2065" s="4">
        <v>41157</v>
      </c>
      <c r="E2065" s="23">
        <v>2012</v>
      </c>
      <c r="F2065" s="19">
        <v>5.7</v>
      </c>
      <c r="G2065" s="19">
        <f>IF(Movies[[#This Row],[rating]]=0,"",Movies[[#This Row],[rating]])</f>
        <v>5.7</v>
      </c>
      <c r="H2065" s="19" t="str">
        <f>IF(Movies[[#This Row],[rating]]=0,"No Rating","Rated")</f>
        <v>Rated</v>
      </c>
      <c r="I2065" s="16" t="s">
        <v>468</v>
      </c>
      <c r="J2065" s="29" t="s">
        <v>12</v>
      </c>
      <c r="K2065" s="19">
        <v>29.489000000000001</v>
      </c>
      <c r="L2065" s="26">
        <v>754</v>
      </c>
    </row>
    <row r="2066" spans="1:12" x14ac:dyDescent="0.3">
      <c r="A2066" s="14">
        <v>61012</v>
      </c>
      <c r="B2066" s="16" t="s">
        <v>3143</v>
      </c>
      <c r="C2066" s="16" t="s">
        <v>3144</v>
      </c>
      <c r="D2066" s="4">
        <v>41192</v>
      </c>
      <c r="E2066" s="23">
        <v>2012</v>
      </c>
      <c r="F2066" s="19">
        <v>5.5</v>
      </c>
      <c r="G2066" s="19">
        <f>IF(Movies[[#This Row],[rating]]=0,"",Movies[[#This Row],[rating]])</f>
        <v>5.5</v>
      </c>
      <c r="H2066" s="19" t="str">
        <f>IF(Movies[[#This Row],[rating]]=0,"No Rating","Rated")</f>
        <v>Rated</v>
      </c>
      <c r="I2066" s="16" t="s">
        <v>585</v>
      </c>
      <c r="J2066" s="29" t="s">
        <v>12</v>
      </c>
      <c r="K2066" s="19">
        <v>29.303000000000001</v>
      </c>
      <c r="L2066" s="26">
        <v>1650</v>
      </c>
    </row>
    <row r="2067" spans="1:12" x14ac:dyDescent="0.3">
      <c r="A2067" s="14">
        <v>64635</v>
      </c>
      <c r="B2067" s="16" t="s">
        <v>3145</v>
      </c>
      <c r="C2067" s="16" t="s">
        <v>3146</v>
      </c>
      <c r="D2067" s="4">
        <v>41123</v>
      </c>
      <c r="E2067" s="23">
        <v>2012</v>
      </c>
      <c r="F2067" s="19">
        <v>6.02</v>
      </c>
      <c r="G2067" s="19">
        <f>IF(Movies[[#This Row],[rating]]=0,"",Movies[[#This Row],[rating]])</f>
        <v>6.02</v>
      </c>
      <c r="H2067" s="19" t="str">
        <f>IF(Movies[[#This Row],[rating]]=0,"No Rating","Rated")</f>
        <v>Rated</v>
      </c>
      <c r="I2067" s="16" t="s">
        <v>910</v>
      </c>
      <c r="J2067" s="29" t="s">
        <v>12</v>
      </c>
      <c r="K2067" s="19">
        <v>29.058</v>
      </c>
      <c r="L2067" s="26">
        <v>5529</v>
      </c>
    </row>
    <row r="2068" spans="1:12" x14ac:dyDescent="0.3">
      <c r="A2068" s="14">
        <v>121734</v>
      </c>
      <c r="B2068" s="16" t="s">
        <v>3147</v>
      </c>
      <c r="C2068" s="16" t="s">
        <v>32</v>
      </c>
      <c r="D2068" s="4">
        <v>41131</v>
      </c>
      <c r="E2068" s="23">
        <v>2012</v>
      </c>
      <c r="F2068" s="19">
        <v>6.3</v>
      </c>
      <c r="G2068" s="19">
        <f>IF(Movies[[#This Row],[rating]]=0,"",Movies[[#This Row],[rating]])</f>
        <v>6.3</v>
      </c>
      <c r="H2068" s="19" t="str">
        <f>IF(Movies[[#This Row],[rating]]=0,"No Rating","Rated")</f>
        <v>Rated</v>
      </c>
      <c r="I2068" s="16" t="s">
        <v>1803</v>
      </c>
      <c r="J2068" s="29" t="s">
        <v>34</v>
      </c>
      <c r="K2068" s="19">
        <v>29.027999999999999</v>
      </c>
      <c r="L2068" s="26">
        <v>569</v>
      </c>
    </row>
    <row r="2069" spans="1:12" x14ac:dyDescent="0.3">
      <c r="A2069" s="14">
        <v>129533</v>
      </c>
      <c r="B2069" s="16" t="s">
        <v>3148</v>
      </c>
      <c r="C2069" s="16" t="s">
        <v>10</v>
      </c>
      <c r="D2069" s="4">
        <v>41165</v>
      </c>
      <c r="E2069" s="23">
        <v>2012</v>
      </c>
      <c r="F2069" s="19">
        <v>7.2</v>
      </c>
      <c r="G2069" s="19">
        <f>IF(Movies[[#This Row],[rating]]=0,"",Movies[[#This Row],[rating]])</f>
        <v>7.2</v>
      </c>
      <c r="H2069" s="19" t="str">
        <f>IF(Movies[[#This Row],[rating]]=0,"No Rating","Rated")</f>
        <v>Rated</v>
      </c>
      <c r="I2069" s="16" t="s">
        <v>195</v>
      </c>
      <c r="J2069" s="29" t="s">
        <v>12</v>
      </c>
      <c r="K2069" s="19">
        <v>28.986999999999998</v>
      </c>
      <c r="L2069" s="26">
        <v>600</v>
      </c>
    </row>
    <row r="2070" spans="1:12" x14ac:dyDescent="0.3">
      <c r="A2070" s="14">
        <v>72331</v>
      </c>
      <c r="B2070" s="16" t="s">
        <v>3149</v>
      </c>
      <c r="C2070" s="16" t="s">
        <v>3150</v>
      </c>
      <c r="D2070" s="4">
        <v>41080</v>
      </c>
      <c r="E2070" s="23">
        <v>2012</v>
      </c>
      <c r="F2070" s="19">
        <v>5.7</v>
      </c>
      <c r="G2070" s="19">
        <f>IF(Movies[[#This Row],[rating]]=0,"",Movies[[#This Row],[rating]])</f>
        <v>5.7</v>
      </c>
      <c r="H2070" s="19" t="str">
        <f>IF(Movies[[#This Row],[rating]]=0,"No Rating","Rated")</f>
        <v>Rated</v>
      </c>
      <c r="I2070" s="16" t="s">
        <v>3151</v>
      </c>
      <c r="J2070" s="29" t="s">
        <v>12</v>
      </c>
      <c r="K2070" s="19">
        <v>28.608000000000001</v>
      </c>
      <c r="L2070" s="26">
        <v>3353</v>
      </c>
    </row>
    <row r="2071" spans="1:12" x14ac:dyDescent="0.3">
      <c r="A2071" s="14">
        <v>80278</v>
      </c>
      <c r="B2071" s="16" t="s">
        <v>3152</v>
      </c>
      <c r="C2071" s="16" t="s">
        <v>521</v>
      </c>
      <c r="D2071" s="4">
        <v>41161</v>
      </c>
      <c r="E2071" s="23">
        <v>2012</v>
      </c>
      <c r="F2071" s="19">
        <v>7.3620000000000001</v>
      </c>
      <c r="G2071" s="19">
        <f>IF(Movies[[#This Row],[rating]]=0,"",Movies[[#This Row],[rating]])</f>
        <v>7.3620000000000001</v>
      </c>
      <c r="H2071" s="19" t="str">
        <f>IF(Movies[[#This Row],[rating]]=0,"No Rating","Rated")</f>
        <v>Rated</v>
      </c>
      <c r="I2071" s="16" t="s">
        <v>3153</v>
      </c>
      <c r="J2071" s="29" t="s">
        <v>12</v>
      </c>
      <c r="K2071" s="19">
        <v>28.088999999999999</v>
      </c>
      <c r="L2071" s="26">
        <v>6338</v>
      </c>
    </row>
    <row r="2072" spans="1:12" x14ac:dyDescent="0.3">
      <c r="A2072" s="14">
        <v>93858</v>
      </c>
      <c r="B2072" s="16" t="s">
        <v>181</v>
      </c>
      <c r="C2072" s="16" t="s">
        <v>3154</v>
      </c>
      <c r="D2072" s="4">
        <v>41004</v>
      </c>
      <c r="E2072" s="23">
        <v>2012</v>
      </c>
      <c r="F2072" s="19">
        <v>7</v>
      </c>
      <c r="G2072" s="19">
        <f>IF(Movies[[#This Row],[rating]]=0,"",Movies[[#This Row],[rating]])</f>
        <v>7</v>
      </c>
      <c r="H2072" s="19" t="str">
        <f>IF(Movies[[#This Row],[rating]]=0,"No Rating","Rated")</f>
        <v>Rated</v>
      </c>
      <c r="I2072" s="16" t="s">
        <v>33</v>
      </c>
      <c r="J2072" s="29" t="s">
        <v>86</v>
      </c>
      <c r="K2072" s="19">
        <v>27.859000000000002</v>
      </c>
      <c r="L2072" s="26">
        <v>163</v>
      </c>
    </row>
    <row r="2073" spans="1:12" x14ac:dyDescent="0.3">
      <c r="A2073" s="14">
        <v>82695</v>
      </c>
      <c r="B2073" s="16" t="s">
        <v>3155</v>
      </c>
      <c r="C2073" s="16" t="s">
        <v>14</v>
      </c>
      <c r="D2073" s="4">
        <v>41261</v>
      </c>
      <c r="E2073" s="23">
        <v>2012</v>
      </c>
      <c r="F2073" s="19">
        <v>7.3</v>
      </c>
      <c r="G2073" s="19">
        <f>IF(Movies[[#This Row],[rating]]=0,"",Movies[[#This Row],[rating]])</f>
        <v>7.3</v>
      </c>
      <c r="H2073" s="19" t="str">
        <f>IF(Movies[[#This Row],[rating]]=0,"No Rating","Rated")</f>
        <v>Rated</v>
      </c>
      <c r="I2073" s="16" t="s">
        <v>1164</v>
      </c>
      <c r="J2073" s="29" t="s">
        <v>12</v>
      </c>
      <c r="K2073" s="19">
        <v>27.716000000000001</v>
      </c>
      <c r="L2073" s="26">
        <v>5311</v>
      </c>
    </row>
    <row r="2074" spans="1:12" x14ac:dyDescent="0.3">
      <c r="A2074" s="14">
        <v>114478</v>
      </c>
      <c r="B2074" s="16" t="s">
        <v>3156</v>
      </c>
      <c r="C2074" s="16" t="s">
        <v>473</v>
      </c>
      <c r="D2074" s="4">
        <v>41149</v>
      </c>
      <c r="E2074" s="23">
        <v>2012</v>
      </c>
      <c r="F2074" s="19">
        <v>5.8559999999999999</v>
      </c>
      <c r="G2074" s="19">
        <f>IF(Movies[[#This Row],[rating]]=0,"",Movies[[#This Row],[rating]])</f>
        <v>5.8559999999999999</v>
      </c>
      <c r="H2074" s="19" t="str">
        <f>IF(Movies[[#This Row],[rating]]=0,"No Rating","Rated")</f>
        <v>Rated</v>
      </c>
      <c r="I2074" s="16" t="s">
        <v>3157</v>
      </c>
      <c r="J2074" s="29" t="s">
        <v>12</v>
      </c>
      <c r="K2074" s="19">
        <v>27.3</v>
      </c>
      <c r="L2074" s="26">
        <v>400</v>
      </c>
    </row>
    <row r="2075" spans="1:12" x14ac:dyDescent="0.3">
      <c r="A2075" s="14">
        <v>62214</v>
      </c>
      <c r="B2075" s="16" t="s">
        <v>3158</v>
      </c>
      <c r="C2075" s="16" t="s">
        <v>10</v>
      </c>
      <c r="D2075" s="4">
        <v>41186</v>
      </c>
      <c r="E2075" s="23">
        <v>2012</v>
      </c>
      <c r="F2075" s="19">
        <v>6.992</v>
      </c>
      <c r="G2075" s="19">
        <f>IF(Movies[[#This Row],[rating]]=0,"",Movies[[#This Row],[rating]])</f>
        <v>6.992</v>
      </c>
      <c r="H2075" s="19" t="str">
        <f>IF(Movies[[#This Row],[rating]]=0,"No Rating","Rated")</f>
        <v>Rated</v>
      </c>
      <c r="I2075" s="16" t="s">
        <v>134</v>
      </c>
      <c r="J2075" s="29" t="s">
        <v>12</v>
      </c>
      <c r="K2075" s="19">
        <v>26.920999999999999</v>
      </c>
      <c r="L2075" s="26">
        <v>3386</v>
      </c>
    </row>
    <row r="2076" spans="1:12" x14ac:dyDescent="0.3">
      <c r="A2076" s="14">
        <v>68734</v>
      </c>
      <c r="B2076" s="16" t="s">
        <v>3159</v>
      </c>
      <c r="C2076" s="16" t="s">
        <v>14</v>
      </c>
      <c r="D2076" s="4">
        <v>41193</v>
      </c>
      <c r="E2076" s="23">
        <v>2012</v>
      </c>
      <c r="F2076" s="19">
        <v>7.2779999999999996</v>
      </c>
      <c r="G2076" s="19">
        <f>IF(Movies[[#This Row],[rating]]=0,"",Movies[[#This Row],[rating]])</f>
        <v>7.2779999999999996</v>
      </c>
      <c r="H2076" s="19" t="str">
        <f>IF(Movies[[#This Row],[rating]]=0,"No Rating","Rated")</f>
        <v>Rated</v>
      </c>
      <c r="I2076" s="16" t="s">
        <v>239</v>
      </c>
      <c r="J2076" s="29" t="s">
        <v>12</v>
      </c>
      <c r="K2076" s="19">
        <v>26.873000000000001</v>
      </c>
      <c r="L2076" s="26">
        <v>8352</v>
      </c>
    </row>
    <row r="2077" spans="1:12" x14ac:dyDescent="0.3">
      <c r="A2077" s="14">
        <v>127533</v>
      </c>
      <c r="B2077" s="16" t="s">
        <v>3160</v>
      </c>
      <c r="C2077" s="16" t="s">
        <v>144</v>
      </c>
      <c r="D2077" s="4">
        <v>41146</v>
      </c>
      <c r="E2077" s="23">
        <v>2012</v>
      </c>
      <c r="F2077" s="19">
        <v>7.5220000000000002</v>
      </c>
      <c r="G2077" s="19">
        <f>IF(Movies[[#This Row],[rating]]=0,"",Movies[[#This Row],[rating]])</f>
        <v>7.5220000000000002</v>
      </c>
      <c r="H2077" s="19" t="str">
        <f>IF(Movies[[#This Row],[rating]]=0,"No Rating","Rated")</f>
        <v>Rated</v>
      </c>
      <c r="I2077" s="16" t="s">
        <v>3161</v>
      </c>
      <c r="J2077" s="29" t="s">
        <v>146</v>
      </c>
      <c r="K2077" s="19">
        <v>26.841000000000001</v>
      </c>
      <c r="L2077" s="26">
        <v>825</v>
      </c>
    </row>
    <row r="2078" spans="1:12" x14ac:dyDescent="0.3">
      <c r="A2078" s="14">
        <v>110420</v>
      </c>
      <c r="B2078" s="16" t="s">
        <v>3162</v>
      </c>
      <c r="C2078" s="16" t="s">
        <v>144</v>
      </c>
      <c r="D2078" s="4">
        <v>41111</v>
      </c>
      <c r="E2078" s="23">
        <v>2012</v>
      </c>
      <c r="F2078" s="19">
        <v>8.1999999999999993</v>
      </c>
      <c r="G2078" s="19">
        <f>IF(Movies[[#This Row],[rating]]=0,"",Movies[[#This Row],[rating]])</f>
        <v>8.1999999999999993</v>
      </c>
      <c r="H2078" s="19" t="str">
        <f>IF(Movies[[#This Row],[rating]]=0,"No Rating","Rated")</f>
        <v>Rated</v>
      </c>
      <c r="I2078" s="16" t="s">
        <v>3163</v>
      </c>
      <c r="J2078" s="29" t="s">
        <v>146</v>
      </c>
      <c r="K2078" s="19">
        <v>26.702999999999999</v>
      </c>
      <c r="L2078" s="26">
        <v>2305</v>
      </c>
    </row>
    <row r="2079" spans="1:12" x14ac:dyDescent="0.3">
      <c r="A2079" s="14">
        <v>83542</v>
      </c>
      <c r="B2079" s="16" t="s">
        <v>3164</v>
      </c>
      <c r="C2079" s="16" t="s">
        <v>3165</v>
      </c>
      <c r="D2079" s="4">
        <v>41208</v>
      </c>
      <c r="E2079" s="23">
        <v>2012</v>
      </c>
      <c r="F2079" s="19">
        <v>6.8860000000000001</v>
      </c>
      <c r="G2079" s="19">
        <f>IF(Movies[[#This Row],[rating]]=0,"",Movies[[#This Row],[rating]])</f>
        <v>6.8860000000000001</v>
      </c>
      <c r="H2079" s="19" t="str">
        <f>IF(Movies[[#This Row],[rating]]=0,"No Rating","Rated")</f>
        <v>Rated</v>
      </c>
      <c r="I2079" s="16" t="s">
        <v>1897</v>
      </c>
      <c r="J2079" s="29" t="s">
        <v>12</v>
      </c>
      <c r="K2079" s="19">
        <v>26.684000000000001</v>
      </c>
      <c r="L2079" s="26">
        <v>7127</v>
      </c>
    </row>
    <row r="2080" spans="1:12" x14ac:dyDescent="0.3">
      <c r="A2080" s="14">
        <v>167313</v>
      </c>
      <c r="B2080" s="16" t="s">
        <v>3166</v>
      </c>
      <c r="C2080" s="16" t="s">
        <v>10</v>
      </c>
      <c r="D2080" s="4">
        <v>40951</v>
      </c>
      <c r="E2080" s="23">
        <v>2012</v>
      </c>
      <c r="F2080" s="19">
        <v>8</v>
      </c>
      <c r="G2080" s="19">
        <f>IF(Movies[[#This Row],[rating]]=0,"",Movies[[#This Row],[rating]])</f>
        <v>8</v>
      </c>
      <c r="H2080" s="19" t="str">
        <f>IF(Movies[[#This Row],[rating]]=0,"No Rating","Rated")</f>
        <v>Rated</v>
      </c>
      <c r="I2080" s="16" t="s">
        <v>735</v>
      </c>
      <c r="J2080" s="29" t="s">
        <v>12</v>
      </c>
      <c r="K2080" s="19">
        <v>26.274000000000001</v>
      </c>
      <c r="L2080" s="26">
        <v>171</v>
      </c>
    </row>
    <row r="2081" spans="1:12" x14ac:dyDescent="0.3">
      <c r="A2081" s="14">
        <v>62764</v>
      </c>
      <c r="B2081" s="16" t="s">
        <v>3167</v>
      </c>
      <c r="C2081" s="16" t="s">
        <v>10</v>
      </c>
      <c r="D2081" s="4">
        <v>40983</v>
      </c>
      <c r="E2081" s="23">
        <v>2012</v>
      </c>
      <c r="F2081" s="19">
        <v>5.9</v>
      </c>
      <c r="G2081" s="19">
        <f>IF(Movies[[#This Row],[rating]]=0,"",Movies[[#This Row],[rating]])</f>
        <v>5.9</v>
      </c>
      <c r="H2081" s="19" t="str">
        <f>IF(Movies[[#This Row],[rating]]=0,"No Rating","Rated")</f>
        <v>Rated</v>
      </c>
      <c r="I2081" s="16" t="s">
        <v>3168</v>
      </c>
      <c r="J2081" s="29" t="s">
        <v>12</v>
      </c>
      <c r="K2081" s="19">
        <v>26.259</v>
      </c>
      <c r="L2081" s="26">
        <v>3167</v>
      </c>
    </row>
    <row r="2082" spans="1:12" x14ac:dyDescent="0.3">
      <c r="A2082" s="14">
        <v>60747</v>
      </c>
      <c r="B2082" s="16" t="s">
        <v>3169</v>
      </c>
      <c r="C2082" s="16" t="s">
        <v>10</v>
      </c>
      <c r="D2082" s="4">
        <v>40983</v>
      </c>
      <c r="E2082" s="23">
        <v>2012</v>
      </c>
      <c r="F2082" s="19">
        <v>5.7060000000000004</v>
      </c>
      <c r="G2082" s="19">
        <f>IF(Movies[[#This Row],[rating]]=0,"",Movies[[#This Row],[rating]])</f>
        <v>5.7060000000000004</v>
      </c>
      <c r="H2082" s="19" t="str">
        <f>IF(Movies[[#This Row],[rating]]=0,"No Rating","Rated")</f>
        <v>Rated</v>
      </c>
      <c r="I2082" s="16" t="s">
        <v>193</v>
      </c>
      <c r="J2082" s="29" t="s">
        <v>12</v>
      </c>
      <c r="K2082" s="19">
        <v>26.192</v>
      </c>
      <c r="L2082" s="26">
        <v>1635</v>
      </c>
    </row>
    <row r="2083" spans="1:12" x14ac:dyDescent="0.3">
      <c r="A2083" s="14">
        <v>75174</v>
      </c>
      <c r="B2083" s="16" t="s">
        <v>3170</v>
      </c>
      <c r="C2083" s="16" t="s">
        <v>14</v>
      </c>
      <c r="D2083" s="4">
        <v>40934</v>
      </c>
      <c r="E2083" s="23">
        <v>2012</v>
      </c>
      <c r="F2083" s="19">
        <v>6.6</v>
      </c>
      <c r="G2083" s="19">
        <f>IF(Movies[[#This Row],[rating]]=0,"",Movies[[#This Row],[rating]])</f>
        <v>6.6</v>
      </c>
      <c r="H2083" s="19" t="str">
        <f>IF(Movies[[#This Row],[rating]]=0,"No Rating","Rated")</f>
        <v>Rated</v>
      </c>
      <c r="I2083" s="16" t="s">
        <v>3171</v>
      </c>
      <c r="J2083" s="29" t="s">
        <v>12</v>
      </c>
      <c r="K2083" s="19">
        <v>25.95</v>
      </c>
      <c r="L2083" s="26">
        <v>3860</v>
      </c>
    </row>
    <row r="2084" spans="1:12" x14ac:dyDescent="0.3">
      <c r="A2084" s="14">
        <v>82693</v>
      </c>
      <c r="B2084" s="16" t="s">
        <v>3172</v>
      </c>
      <c r="C2084" s="16" t="s">
        <v>10</v>
      </c>
      <c r="D2084" s="4">
        <v>41229</v>
      </c>
      <c r="E2084" s="23">
        <v>2012</v>
      </c>
      <c r="F2084" s="19">
        <v>7.1</v>
      </c>
      <c r="G2084" s="19">
        <f>IF(Movies[[#This Row],[rating]]=0,"",Movies[[#This Row],[rating]])</f>
        <v>7.1</v>
      </c>
      <c r="H2084" s="19" t="str">
        <f>IF(Movies[[#This Row],[rating]]=0,"No Rating","Rated")</f>
        <v>Rated</v>
      </c>
      <c r="I2084" s="16" t="s">
        <v>120</v>
      </c>
      <c r="J2084" s="29" t="s">
        <v>12</v>
      </c>
      <c r="K2084" s="19">
        <v>25.933</v>
      </c>
      <c r="L2084" s="26">
        <v>12075</v>
      </c>
    </row>
    <row r="2085" spans="1:12" x14ac:dyDescent="0.3">
      <c r="A2085" s="14">
        <v>111083</v>
      </c>
      <c r="B2085" s="16" t="s">
        <v>3173</v>
      </c>
      <c r="C2085" s="16" t="s">
        <v>51</v>
      </c>
      <c r="D2085" s="4">
        <v>41264</v>
      </c>
      <c r="E2085" s="23">
        <v>2012</v>
      </c>
      <c r="F2085" s="19">
        <v>7.5</v>
      </c>
      <c r="G2085" s="19">
        <f>IF(Movies[[#This Row],[rating]]=0,"",Movies[[#This Row],[rating]])</f>
        <v>7.5</v>
      </c>
      <c r="H2085" s="19" t="str">
        <f>IF(Movies[[#This Row],[rating]]=0,"No Rating","Rated")</f>
        <v>Rated</v>
      </c>
      <c r="I2085" s="16" t="s">
        <v>277</v>
      </c>
      <c r="J2085" s="29" t="s">
        <v>34</v>
      </c>
      <c r="K2085" s="19">
        <v>25.87</v>
      </c>
      <c r="L2085" s="26">
        <v>1274</v>
      </c>
    </row>
    <row r="2086" spans="1:12" x14ac:dyDescent="0.3">
      <c r="A2086" s="14">
        <v>151870</v>
      </c>
      <c r="B2086" s="16" t="s">
        <v>3174</v>
      </c>
      <c r="C2086" s="16" t="s">
        <v>1725</v>
      </c>
      <c r="D2086" s="4">
        <v>41266</v>
      </c>
      <c r="E2086" s="23">
        <v>2012</v>
      </c>
      <c r="F2086" s="19">
        <v>7</v>
      </c>
      <c r="G2086" s="19">
        <f>IF(Movies[[#This Row],[rating]]=0,"",Movies[[#This Row],[rating]])</f>
        <v>7</v>
      </c>
      <c r="H2086" s="19" t="str">
        <f>IF(Movies[[#This Row],[rating]]=0,"No Rating","Rated")</f>
        <v>Rated</v>
      </c>
      <c r="I2086" s="16" t="s">
        <v>329</v>
      </c>
      <c r="J2086" s="29" t="s">
        <v>12</v>
      </c>
      <c r="K2086" s="19">
        <v>25.763999999999999</v>
      </c>
      <c r="L2086" s="26">
        <v>44</v>
      </c>
    </row>
    <row r="2087" spans="1:12" x14ac:dyDescent="0.3">
      <c r="A2087" s="14">
        <v>77174</v>
      </c>
      <c r="B2087" s="16" t="s">
        <v>3175</v>
      </c>
      <c r="C2087" s="16" t="s">
        <v>10</v>
      </c>
      <c r="D2087" s="4">
        <v>41124</v>
      </c>
      <c r="E2087" s="23">
        <v>2012</v>
      </c>
      <c r="F2087" s="19">
        <v>6.9889999999999999</v>
      </c>
      <c r="G2087" s="19">
        <f>IF(Movies[[#This Row],[rating]]=0,"",Movies[[#This Row],[rating]])</f>
        <v>6.9889999999999999</v>
      </c>
      <c r="H2087" s="19" t="str">
        <f>IF(Movies[[#This Row],[rating]]=0,"No Rating","Rated")</f>
        <v>Rated</v>
      </c>
      <c r="I2087" s="16" t="s">
        <v>3176</v>
      </c>
      <c r="J2087" s="29" t="s">
        <v>12</v>
      </c>
      <c r="K2087" s="19">
        <v>25.704000000000001</v>
      </c>
      <c r="L2087" s="26">
        <v>2559</v>
      </c>
    </row>
    <row r="2088" spans="1:12" x14ac:dyDescent="0.3">
      <c r="A2088" s="14">
        <v>49049</v>
      </c>
      <c r="B2088" s="16" t="s">
        <v>3177</v>
      </c>
      <c r="C2088" s="16" t="s">
        <v>3178</v>
      </c>
      <c r="D2088" s="4">
        <v>41159</v>
      </c>
      <c r="E2088" s="23">
        <v>2012</v>
      </c>
      <c r="F2088" s="19">
        <v>6.84</v>
      </c>
      <c r="G2088" s="19">
        <f>IF(Movies[[#This Row],[rating]]=0,"",Movies[[#This Row],[rating]])</f>
        <v>6.84</v>
      </c>
      <c r="H2088" s="19" t="str">
        <f>IF(Movies[[#This Row],[rating]]=0,"No Rating","Rated")</f>
        <v>Rated</v>
      </c>
      <c r="I2088" s="16" t="s">
        <v>596</v>
      </c>
      <c r="J2088" s="29" t="s">
        <v>12</v>
      </c>
      <c r="K2088" s="19">
        <v>25.039000000000001</v>
      </c>
      <c r="L2088" s="26">
        <v>5115</v>
      </c>
    </row>
    <row r="2089" spans="1:12" x14ac:dyDescent="0.3">
      <c r="A2089" s="14">
        <v>72387</v>
      </c>
      <c r="B2089" s="16" t="s">
        <v>3179</v>
      </c>
      <c r="C2089" s="16" t="s">
        <v>127</v>
      </c>
      <c r="D2089" s="4">
        <v>41015</v>
      </c>
      <c r="E2089" s="23">
        <v>2012</v>
      </c>
      <c r="F2089" s="19">
        <v>6.4850000000000003</v>
      </c>
      <c r="G2089" s="19">
        <f>IF(Movies[[#This Row],[rating]]=0,"",Movies[[#This Row],[rating]])</f>
        <v>6.4850000000000003</v>
      </c>
      <c r="H2089" s="19" t="str">
        <f>IF(Movies[[#This Row],[rating]]=0,"No Rating","Rated")</f>
        <v>Rated</v>
      </c>
      <c r="I2089" s="16" t="s">
        <v>78</v>
      </c>
      <c r="J2089" s="29" t="s">
        <v>12</v>
      </c>
      <c r="K2089" s="19">
        <v>24.751000000000001</v>
      </c>
      <c r="L2089" s="26">
        <v>2487</v>
      </c>
    </row>
    <row r="2090" spans="1:12" x14ac:dyDescent="0.3">
      <c r="A2090" s="14">
        <v>175168</v>
      </c>
      <c r="B2090" s="16" t="s">
        <v>3180</v>
      </c>
      <c r="C2090" s="16" t="s">
        <v>144</v>
      </c>
      <c r="D2090" s="4">
        <v>41103</v>
      </c>
      <c r="E2090" s="23">
        <v>2012</v>
      </c>
      <c r="F2090" s="19">
        <v>6.4</v>
      </c>
      <c r="G2090" s="19">
        <f>IF(Movies[[#This Row],[rating]]=0,"",Movies[[#This Row],[rating]])</f>
        <v>6.4</v>
      </c>
      <c r="H2090" s="19" t="str">
        <f>IF(Movies[[#This Row],[rating]]=0,"No Rating","Rated")</f>
        <v>Rated</v>
      </c>
      <c r="I2090" s="16" t="s">
        <v>125</v>
      </c>
      <c r="J2090" s="29" t="s">
        <v>146</v>
      </c>
      <c r="K2090" s="19">
        <v>24.707000000000001</v>
      </c>
      <c r="L2090" s="26">
        <v>225</v>
      </c>
    </row>
    <row r="2091" spans="1:12" x14ac:dyDescent="0.3">
      <c r="A2091" s="14">
        <v>87825</v>
      </c>
      <c r="B2091" s="16" t="s">
        <v>3181</v>
      </c>
      <c r="C2091" s="16" t="s">
        <v>10</v>
      </c>
      <c r="D2091" s="4">
        <v>41173</v>
      </c>
      <c r="E2091" s="23">
        <v>2012</v>
      </c>
      <c r="F2091" s="19">
        <v>6.9930000000000003</v>
      </c>
      <c r="G2091" s="19">
        <f>IF(Movies[[#This Row],[rating]]=0,"",Movies[[#This Row],[rating]])</f>
        <v>6.9930000000000003</v>
      </c>
      <c r="H2091" s="19" t="str">
        <f>IF(Movies[[#This Row],[rating]]=0,"No Rating","Rated")</f>
        <v>Rated</v>
      </c>
      <c r="I2091" s="16" t="s">
        <v>33</v>
      </c>
      <c r="J2091" s="29" t="s">
        <v>12</v>
      </c>
      <c r="K2091" s="19">
        <v>24.513999999999999</v>
      </c>
      <c r="L2091" s="26">
        <v>1604</v>
      </c>
    </row>
    <row r="2092" spans="1:12" x14ac:dyDescent="0.3">
      <c r="A2092" s="14">
        <v>98567</v>
      </c>
      <c r="B2092" s="16" t="s">
        <v>3182</v>
      </c>
      <c r="C2092" s="16" t="s">
        <v>341</v>
      </c>
      <c r="D2092" s="4">
        <v>41263</v>
      </c>
      <c r="E2092" s="23">
        <v>2012</v>
      </c>
      <c r="F2092" s="19">
        <v>6.2</v>
      </c>
      <c r="G2092" s="19">
        <f>IF(Movies[[#This Row],[rating]]=0,"",Movies[[#This Row],[rating]])</f>
        <v>6.2</v>
      </c>
      <c r="H2092" s="19" t="str">
        <f>IF(Movies[[#This Row],[rating]]=0,"No Rating","Rated")</f>
        <v>Rated</v>
      </c>
      <c r="I2092" s="16" t="s">
        <v>423</v>
      </c>
      <c r="J2092" s="29" t="s">
        <v>534</v>
      </c>
      <c r="K2092" s="19">
        <v>24.3</v>
      </c>
      <c r="L2092" s="26">
        <v>823</v>
      </c>
    </row>
    <row r="2093" spans="1:12" x14ac:dyDescent="0.3">
      <c r="A2093" s="14">
        <v>103332</v>
      </c>
      <c r="B2093" s="16" t="s">
        <v>3183</v>
      </c>
      <c r="C2093" s="16" t="s">
        <v>10</v>
      </c>
      <c r="D2093" s="4">
        <v>41115</v>
      </c>
      <c r="E2093" s="23">
        <v>2012</v>
      </c>
      <c r="F2093" s="19">
        <v>7.1</v>
      </c>
      <c r="G2093" s="19">
        <f>IF(Movies[[#This Row],[rating]]=0,"",Movies[[#This Row],[rating]])</f>
        <v>7.1</v>
      </c>
      <c r="H2093" s="19" t="str">
        <f>IF(Movies[[#This Row],[rating]]=0,"No Rating","Rated")</f>
        <v>Rated</v>
      </c>
      <c r="I2093" s="16" t="s">
        <v>3184</v>
      </c>
      <c r="J2093" s="29" t="s">
        <v>12</v>
      </c>
      <c r="K2093" s="19">
        <v>23.734999999999999</v>
      </c>
      <c r="L2093" s="26">
        <v>1651</v>
      </c>
    </row>
    <row r="2094" spans="1:12" x14ac:dyDescent="0.3">
      <c r="A2094" s="14">
        <v>89492</v>
      </c>
      <c r="B2094" s="16" t="s">
        <v>3185</v>
      </c>
      <c r="C2094" s="16" t="s">
        <v>10</v>
      </c>
      <c r="D2094" s="4">
        <v>41263</v>
      </c>
      <c r="E2094" s="23">
        <v>2012</v>
      </c>
      <c r="F2094" s="19">
        <v>5.9</v>
      </c>
      <c r="G2094" s="19">
        <f>IF(Movies[[#This Row],[rating]]=0,"",Movies[[#This Row],[rating]])</f>
        <v>5.9</v>
      </c>
      <c r="H2094" s="19" t="str">
        <f>IF(Movies[[#This Row],[rating]]=0,"No Rating","Rated")</f>
        <v>Rated</v>
      </c>
      <c r="I2094" s="16" t="s">
        <v>30</v>
      </c>
      <c r="J2094" s="29" t="s">
        <v>12</v>
      </c>
      <c r="K2094" s="19">
        <v>23.489000000000001</v>
      </c>
      <c r="L2094" s="26">
        <v>2176</v>
      </c>
    </row>
    <row r="2095" spans="1:12" x14ac:dyDescent="0.3">
      <c r="A2095" s="14">
        <v>130925</v>
      </c>
      <c r="B2095" s="16" t="s">
        <v>3186</v>
      </c>
      <c r="C2095" s="16" t="s">
        <v>432</v>
      </c>
      <c r="D2095" s="4">
        <v>41166</v>
      </c>
      <c r="E2095" s="23">
        <v>2012</v>
      </c>
      <c r="F2095" s="19">
        <v>7.12</v>
      </c>
      <c r="G2095" s="19">
        <f>IF(Movies[[#This Row],[rating]]=0,"",Movies[[#This Row],[rating]])</f>
        <v>7.12</v>
      </c>
      <c r="H2095" s="19" t="str">
        <f>IF(Movies[[#This Row],[rating]]=0,"No Rating","Rated")</f>
        <v>Rated</v>
      </c>
      <c r="I2095" s="16" t="s">
        <v>1359</v>
      </c>
      <c r="J2095" s="29" t="s">
        <v>12</v>
      </c>
      <c r="K2095" s="19">
        <v>23.196999999999999</v>
      </c>
      <c r="L2095" s="26">
        <v>486</v>
      </c>
    </row>
    <row r="2096" spans="1:12" x14ac:dyDescent="0.3">
      <c r="A2096" s="14">
        <v>113947</v>
      </c>
      <c r="B2096" s="16" t="s">
        <v>3187</v>
      </c>
      <c r="C2096" s="16" t="s">
        <v>10</v>
      </c>
      <c r="D2096" s="4">
        <v>41031</v>
      </c>
      <c r="E2096" s="23">
        <v>2012</v>
      </c>
      <c r="F2096" s="19">
        <v>6.9020000000000001</v>
      </c>
      <c r="G2096" s="19">
        <f>IF(Movies[[#This Row],[rating]]=0,"",Movies[[#This Row],[rating]])</f>
        <v>6.9020000000000001</v>
      </c>
      <c r="H2096" s="19" t="str">
        <f>IF(Movies[[#This Row],[rating]]=0,"No Rating","Rated")</f>
        <v>Rated</v>
      </c>
      <c r="I2096" s="16" t="s">
        <v>1412</v>
      </c>
      <c r="J2096" s="29" t="s">
        <v>12</v>
      </c>
      <c r="K2096" s="19">
        <v>23.013000000000002</v>
      </c>
      <c r="L2096" s="26">
        <v>564</v>
      </c>
    </row>
    <row r="2097" spans="1:12" x14ac:dyDescent="0.3">
      <c r="A2097" s="14">
        <v>72570</v>
      </c>
      <c r="B2097" s="16" t="s">
        <v>3188</v>
      </c>
      <c r="C2097" s="16" t="s">
        <v>10</v>
      </c>
      <c r="D2097" s="4">
        <v>40944</v>
      </c>
      <c r="E2097" s="23">
        <v>2012</v>
      </c>
      <c r="F2097" s="19">
        <v>7.2</v>
      </c>
      <c r="G2097" s="19">
        <f>IF(Movies[[#This Row],[rating]]=0,"",Movies[[#This Row],[rating]])</f>
        <v>7.2</v>
      </c>
      <c r="H2097" s="19" t="str">
        <f>IF(Movies[[#This Row],[rating]]=0,"No Rating","Rated")</f>
        <v>Rated</v>
      </c>
      <c r="I2097" s="16" t="s">
        <v>33</v>
      </c>
      <c r="J2097" s="29" t="s">
        <v>12</v>
      </c>
      <c r="K2097" s="19">
        <v>22.748000000000001</v>
      </c>
      <c r="L2097" s="26">
        <v>4073</v>
      </c>
    </row>
    <row r="2098" spans="1:12" x14ac:dyDescent="0.3">
      <c r="A2098" s="14">
        <v>132137</v>
      </c>
      <c r="B2098" s="16" t="s">
        <v>3189</v>
      </c>
      <c r="C2098" s="16" t="s">
        <v>10</v>
      </c>
      <c r="D2098" s="4">
        <v>41191</v>
      </c>
      <c r="E2098" s="23">
        <v>2012</v>
      </c>
      <c r="F2098" s="19">
        <v>5.9</v>
      </c>
      <c r="G2098" s="19">
        <f>IF(Movies[[#This Row],[rating]]=0,"",Movies[[#This Row],[rating]])</f>
        <v>5.9</v>
      </c>
      <c r="H2098" s="19" t="str">
        <f>IF(Movies[[#This Row],[rating]]=0,"No Rating","Rated")</f>
        <v>Rated</v>
      </c>
      <c r="I2098" s="16" t="s">
        <v>359</v>
      </c>
      <c r="J2098" s="29" t="s">
        <v>12</v>
      </c>
      <c r="K2098" s="19">
        <v>22.321999999999999</v>
      </c>
      <c r="L2098" s="26">
        <v>249</v>
      </c>
    </row>
    <row r="2099" spans="1:12" x14ac:dyDescent="0.3">
      <c r="A2099" s="14">
        <v>121875</v>
      </c>
      <c r="B2099" s="16" t="s">
        <v>3190</v>
      </c>
      <c r="C2099" s="16" t="s">
        <v>108</v>
      </c>
      <c r="D2099" s="4">
        <v>41178</v>
      </c>
      <c r="E2099" s="23">
        <v>2012</v>
      </c>
      <c r="F2099" s="19">
        <v>7.2370000000000001</v>
      </c>
      <c r="G2099" s="19">
        <f>IF(Movies[[#This Row],[rating]]=0,"",Movies[[#This Row],[rating]])</f>
        <v>7.2370000000000001</v>
      </c>
      <c r="H2099" s="19" t="str">
        <f>IF(Movies[[#This Row],[rating]]=0,"No Rating","Rated")</f>
        <v>Rated</v>
      </c>
      <c r="I2099" s="16" t="s">
        <v>3191</v>
      </c>
      <c r="J2099" s="29" t="s">
        <v>110</v>
      </c>
      <c r="K2099" s="19">
        <v>22.273</v>
      </c>
      <c r="L2099" s="26">
        <v>843</v>
      </c>
    </row>
    <row r="2100" spans="1:12" x14ac:dyDescent="0.3">
      <c r="A2100" s="14">
        <v>113594</v>
      </c>
      <c r="B2100" s="16" t="s">
        <v>3192</v>
      </c>
      <c r="C2100" s="16" t="s">
        <v>3193</v>
      </c>
      <c r="D2100" s="4">
        <v>41122</v>
      </c>
      <c r="E2100" s="23">
        <v>2012</v>
      </c>
      <c r="F2100" s="19">
        <v>5.8</v>
      </c>
      <c r="G2100" s="19">
        <f>IF(Movies[[#This Row],[rating]]=0,"",Movies[[#This Row],[rating]])</f>
        <v>5.8</v>
      </c>
      <c r="H2100" s="19" t="str">
        <f>IF(Movies[[#This Row],[rating]]=0,"No Rating","Rated")</f>
        <v>Rated</v>
      </c>
      <c r="I2100" s="16" t="s">
        <v>1082</v>
      </c>
      <c r="J2100" s="29" t="s">
        <v>12</v>
      </c>
      <c r="K2100" s="19">
        <v>22.152999999999999</v>
      </c>
      <c r="L2100" s="26">
        <v>207</v>
      </c>
    </row>
    <row r="2101" spans="1:12" x14ac:dyDescent="0.3">
      <c r="A2101" s="14">
        <v>127493</v>
      </c>
      <c r="B2101" s="16" t="s">
        <v>3194</v>
      </c>
      <c r="C2101" s="16" t="s">
        <v>10</v>
      </c>
      <c r="D2101" s="4">
        <v>41158</v>
      </c>
      <c r="E2101" s="23">
        <v>2012</v>
      </c>
      <c r="F2101" s="19">
        <v>5.4649999999999999</v>
      </c>
      <c r="G2101" s="19">
        <f>IF(Movies[[#This Row],[rating]]=0,"",Movies[[#This Row],[rating]])</f>
        <v>5.4649999999999999</v>
      </c>
      <c r="H2101" s="19" t="str">
        <f>IF(Movies[[#This Row],[rating]]=0,"No Rating","Rated")</f>
        <v>Rated</v>
      </c>
      <c r="I2101" s="16" t="s">
        <v>78</v>
      </c>
      <c r="J2101" s="29" t="s">
        <v>12</v>
      </c>
      <c r="K2101" s="19">
        <v>22.067</v>
      </c>
      <c r="L2101" s="26">
        <v>1032</v>
      </c>
    </row>
    <row r="2102" spans="1:12" x14ac:dyDescent="0.3">
      <c r="A2102" s="14">
        <v>127372</v>
      </c>
      <c r="B2102" s="16" t="s">
        <v>3195</v>
      </c>
      <c r="C2102" s="16" t="s">
        <v>473</v>
      </c>
      <c r="D2102" s="4">
        <v>41166</v>
      </c>
      <c r="E2102" s="23">
        <v>2012</v>
      </c>
      <c r="F2102" s="19">
        <v>6.1</v>
      </c>
      <c r="G2102" s="19">
        <f>IF(Movies[[#This Row],[rating]]=0,"",Movies[[#This Row],[rating]])</f>
        <v>6.1</v>
      </c>
      <c r="H2102" s="19" t="str">
        <f>IF(Movies[[#This Row],[rating]]=0,"No Rating","Rated")</f>
        <v>Rated</v>
      </c>
      <c r="I2102" s="16" t="s">
        <v>556</v>
      </c>
      <c r="J2102" s="29" t="s">
        <v>12</v>
      </c>
      <c r="K2102" s="19">
        <v>22.062999999999999</v>
      </c>
      <c r="L2102" s="26">
        <v>256</v>
      </c>
    </row>
    <row r="2103" spans="1:12" x14ac:dyDescent="0.3">
      <c r="A2103" s="14">
        <v>71668</v>
      </c>
      <c r="B2103" s="16" t="s">
        <v>3196</v>
      </c>
      <c r="C2103" s="16" t="s">
        <v>10</v>
      </c>
      <c r="D2103" s="4">
        <v>41040</v>
      </c>
      <c r="E2103" s="23">
        <v>2012</v>
      </c>
      <c r="F2103" s="19">
        <v>4.3140000000000001</v>
      </c>
      <c r="G2103" s="19">
        <f>IF(Movies[[#This Row],[rating]]=0,"",Movies[[#This Row],[rating]])</f>
        <v>4.3140000000000001</v>
      </c>
      <c r="H2103" s="19" t="str">
        <f>IF(Movies[[#This Row],[rating]]=0,"No Rating","Rated")</f>
        <v>Rated</v>
      </c>
      <c r="I2103" s="16" t="s">
        <v>2550</v>
      </c>
      <c r="J2103" s="29" t="s">
        <v>12</v>
      </c>
      <c r="K2103" s="19">
        <v>22.009</v>
      </c>
      <c r="L2103" s="26">
        <v>1072</v>
      </c>
    </row>
    <row r="2104" spans="1:12" x14ac:dyDescent="0.3">
      <c r="A2104" s="14">
        <v>176983</v>
      </c>
      <c r="B2104" s="16" t="s">
        <v>3197</v>
      </c>
      <c r="C2104" s="16" t="s">
        <v>144</v>
      </c>
      <c r="D2104" s="4">
        <v>41258</v>
      </c>
      <c r="E2104" s="23">
        <v>2012</v>
      </c>
      <c r="F2104" s="19">
        <v>7.4880000000000004</v>
      </c>
      <c r="G2104" s="19">
        <f>IF(Movies[[#This Row],[rating]]=0,"",Movies[[#This Row],[rating]])</f>
        <v>7.4880000000000004</v>
      </c>
      <c r="H2104" s="19" t="str">
        <f>IF(Movies[[#This Row],[rating]]=0,"No Rating","Rated")</f>
        <v>Rated</v>
      </c>
      <c r="I2104" s="16" t="s">
        <v>3198</v>
      </c>
      <c r="J2104" s="29" t="s">
        <v>146</v>
      </c>
      <c r="K2104" s="19">
        <v>21.986999999999998</v>
      </c>
      <c r="L2104" s="26">
        <v>523</v>
      </c>
    </row>
    <row r="2105" spans="1:12" x14ac:dyDescent="0.3">
      <c r="A2105" s="14">
        <v>85446</v>
      </c>
      <c r="B2105" s="16" t="s">
        <v>3199</v>
      </c>
      <c r="C2105" s="16" t="s">
        <v>10</v>
      </c>
      <c r="D2105" s="4">
        <v>41116</v>
      </c>
      <c r="E2105" s="23">
        <v>2012</v>
      </c>
      <c r="F2105" s="19">
        <v>6.9</v>
      </c>
      <c r="G2105" s="19">
        <f>IF(Movies[[#This Row],[rating]]=0,"",Movies[[#This Row],[rating]])</f>
        <v>6.9</v>
      </c>
      <c r="H2105" s="19" t="str">
        <f>IF(Movies[[#This Row],[rating]]=0,"No Rating","Rated")</f>
        <v>Rated</v>
      </c>
      <c r="I2105" s="16" t="s">
        <v>790</v>
      </c>
      <c r="J2105" s="29" t="s">
        <v>12</v>
      </c>
      <c r="K2105" s="19">
        <v>21.968</v>
      </c>
      <c r="L2105" s="26">
        <v>2049</v>
      </c>
    </row>
    <row r="2106" spans="1:12" x14ac:dyDescent="0.3">
      <c r="A2106" s="14">
        <v>82650</v>
      </c>
      <c r="B2106" s="16" t="s">
        <v>3200</v>
      </c>
      <c r="C2106" s="16" t="s">
        <v>563</v>
      </c>
      <c r="D2106" s="4">
        <v>41123</v>
      </c>
      <c r="E2106" s="23">
        <v>2012</v>
      </c>
      <c r="F2106" s="19">
        <v>6.3</v>
      </c>
      <c r="G2106" s="19">
        <f>IF(Movies[[#This Row],[rating]]=0,"",Movies[[#This Row],[rating]])</f>
        <v>6.3</v>
      </c>
      <c r="H2106" s="19" t="str">
        <f>IF(Movies[[#This Row],[rating]]=0,"No Rating","Rated")</f>
        <v>Rated</v>
      </c>
      <c r="I2106" s="16" t="s">
        <v>153</v>
      </c>
      <c r="J2106" s="29" t="s">
        <v>12</v>
      </c>
      <c r="K2106" s="19">
        <v>21.719000000000001</v>
      </c>
      <c r="L2106" s="26">
        <v>976</v>
      </c>
    </row>
    <row r="2107" spans="1:12" x14ac:dyDescent="0.3">
      <c r="A2107" s="14">
        <v>76494</v>
      </c>
      <c r="B2107" s="16" t="s">
        <v>3201</v>
      </c>
      <c r="C2107" s="16" t="s">
        <v>10</v>
      </c>
      <c r="D2107" s="4">
        <v>41046</v>
      </c>
      <c r="E2107" s="23">
        <v>2012</v>
      </c>
      <c r="F2107" s="19">
        <v>5.9969999999999999</v>
      </c>
      <c r="G2107" s="19">
        <f>IF(Movies[[#This Row],[rating]]=0,"",Movies[[#This Row],[rating]])</f>
        <v>5.9969999999999999</v>
      </c>
      <c r="H2107" s="19" t="str">
        <f>IF(Movies[[#This Row],[rating]]=0,"No Rating","Rated")</f>
        <v>Rated</v>
      </c>
      <c r="I2107" s="16" t="s">
        <v>1205</v>
      </c>
      <c r="J2107" s="29" t="s">
        <v>12</v>
      </c>
      <c r="K2107" s="19">
        <v>21.541</v>
      </c>
      <c r="L2107" s="26">
        <v>1796</v>
      </c>
    </row>
    <row r="2108" spans="1:12" x14ac:dyDescent="0.3">
      <c r="A2108" s="14">
        <v>138038</v>
      </c>
      <c r="B2108" s="16" t="s">
        <v>3202</v>
      </c>
      <c r="C2108" s="16" t="s">
        <v>172</v>
      </c>
      <c r="D2108" s="4">
        <v>41194</v>
      </c>
      <c r="E2108" s="23">
        <v>2012</v>
      </c>
      <c r="F2108" s="19">
        <v>6.3</v>
      </c>
      <c r="G2108" s="19">
        <f>IF(Movies[[#This Row],[rating]]=0,"",Movies[[#This Row],[rating]])</f>
        <v>6.3</v>
      </c>
      <c r="H2108" s="19" t="str">
        <f>IF(Movies[[#This Row],[rating]]=0,"No Rating","Rated")</f>
        <v>Rated</v>
      </c>
      <c r="I2108" s="16" t="s">
        <v>3203</v>
      </c>
      <c r="J2108" s="29" t="s">
        <v>12</v>
      </c>
      <c r="K2108" s="19">
        <v>21.497</v>
      </c>
      <c r="L2108" s="26">
        <v>271</v>
      </c>
    </row>
    <row r="2109" spans="1:12" x14ac:dyDescent="0.3">
      <c r="A2109" s="14">
        <v>72976</v>
      </c>
      <c r="B2109" s="16" t="s">
        <v>3204</v>
      </c>
      <c r="C2109" s="16" t="s">
        <v>127</v>
      </c>
      <c r="D2109" s="4">
        <v>41222</v>
      </c>
      <c r="E2109" s="23">
        <v>2012</v>
      </c>
      <c r="F2109" s="19">
        <v>6.9</v>
      </c>
      <c r="G2109" s="19">
        <f>IF(Movies[[#This Row],[rating]]=0,"",Movies[[#This Row],[rating]])</f>
        <v>6.9</v>
      </c>
      <c r="H2109" s="19" t="str">
        <f>IF(Movies[[#This Row],[rating]]=0,"No Rating","Rated")</f>
        <v>Rated</v>
      </c>
      <c r="I2109" s="16" t="s">
        <v>1164</v>
      </c>
      <c r="J2109" s="29" t="s">
        <v>12</v>
      </c>
      <c r="K2109" s="19">
        <v>21.452999999999999</v>
      </c>
      <c r="L2109" s="26">
        <v>3812</v>
      </c>
    </row>
    <row r="2110" spans="1:12" x14ac:dyDescent="0.3">
      <c r="A2110" s="14">
        <v>75674</v>
      </c>
      <c r="B2110" s="16" t="s">
        <v>3205</v>
      </c>
      <c r="C2110" s="16" t="s">
        <v>10</v>
      </c>
      <c r="D2110" s="4">
        <v>40963</v>
      </c>
      <c r="E2110" s="23">
        <v>2012</v>
      </c>
      <c r="F2110" s="19">
        <v>6.5</v>
      </c>
      <c r="G2110" s="19">
        <f>IF(Movies[[#This Row],[rating]]=0,"",Movies[[#This Row],[rating]])</f>
        <v>6.5</v>
      </c>
      <c r="H2110" s="19" t="str">
        <f>IF(Movies[[#This Row],[rating]]=0,"No Rating","Rated")</f>
        <v>Rated</v>
      </c>
      <c r="I2110" s="16" t="s">
        <v>3206</v>
      </c>
      <c r="J2110" s="29" t="s">
        <v>12</v>
      </c>
      <c r="K2110" s="19">
        <v>21.244</v>
      </c>
      <c r="L2110" s="26">
        <v>1155</v>
      </c>
    </row>
    <row r="2111" spans="1:12" x14ac:dyDescent="0.3">
      <c r="A2111" s="14">
        <v>77883</v>
      </c>
      <c r="B2111" s="16" t="s">
        <v>3207</v>
      </c>
      <c r="C2111" s="16" t="s">
        <v>563</v>
      </c>
      <c r="D2111" s="4">
        <v>41151</v>
      </c>
      <c r="E2111" s="23">
        <v>2012</v>
      </c>
      <c r="F2111" s="19">
        <v>6.0369999999999999</v>
      </c>
      <c r="G2111" s="19">
        <f>IF(Movies[[#This Row],[rating]]=0,"",Movies[[#This Row],[rating]])</f>
        <v>6.0369999999999999</v>
      </c>
      <c r="H2111" s="19" t="str">
        <f>IF(Movies[[#This Row],[rating]]=0,"No Rating","Rated")</f>
        <v>Rated</v>
      </c>
      <c r="I2111" s="16" t="s">
        <v>132</v>
      </c>
      <c r="J2111" s="29" t="s">
        <v>12</v>
      </c>
      <c r="K2111" s="19">
        <v>21.164000000000001</v>
      </c>
      <c r="L2111" s="26">
        <v>1610</v>
      </c>
    </row>
    <row r="2112" spans="1:12" x14ac:dyDescent="0.3">
      <c r="A2112" s="14">
        <v>134375</v>
      </c>
      <c r="B2112" s="16" t="s">
        <v>3208</v>
      </c>
      <c r="C2112" s="16" t="s">
        <v>432</v>
      </c>
      <c r="D2112" s="4">
        <v>41246</v>
      </c>
      <c r="E2112" s="23">
        <v>2012</v>
      </c>
      <c r="F2112" s="19">
        <v>5.2</v>
      </c>
      <c r="G2112" s="19">
        <f>IF(Movies[[#This Row],[rating]]=0,"",Movies[[#This Row],[rating]])</f>
        <v>5.2</v>
      </c>
      <c r="H2112" s="19" t="str">
        <f>IF(Movies[[#This Row],[rating]]=0,"No Rating","Rated")</f>
        <v>Rated</v>
      </c>
      <c r="I2112" s="16" t="s">
        <v>1344</v>
      </c>
      <c r="J2112" s="29" t="s">
        <v>12</v>
      </c>
      <c r="K2112" s="19">
        <v>21.004999999999999</v>
      </c>
      <c r="L2112" s="26">
        <v>436</v>
      </c>
    </row>
    <row r="2113" spans="1:12" x14ac:dyDescent="0.3">
      <c r="A2113" s="14">
        <v>65086</v>
      </c>
      <c r="B2113" s="16" t="s">
        <v>3209</v>
      </c>
      <c r="C2113" s="16" t="s">
        <v>1776</v>
      </c>
      <c r="D2113" s="4">
        <v>40942</v>
      </c>
      <c r="E2113" s="23">
        <v>2012</v>
      </c>
      <c r="F2113" s="19">
        <v>6.1</v>
      </c>
      <c r="G2113" s="19">
        <f>IF(Movies[[#This Row],[rating]]=0,"",Movies[[#This Row],[rating]])</f>
        <v>6.1</v>
      </c>
      <c r="H2113" s="19" t="str">
        <f>IF(Movies[[#This Row],[rating]]=0,"No Rating","Rated")</f>
        <v>Rated</v>
      </c>
      <c r="I2113" s="16" t="s">
        <v>359</v>
      </c>
      <c r="J2113" s="29" t="s">
        <v>12</v>
      </c>
      <c r="K2113" s="19">
        <v>20.821999999999999</v>
      </c>
      <c r="L2113" s="26">
        <v>3481</v>
      </c>
    </row>
    <row r="2114" spans="1:12" x14ac:dyDescent="0.3">
      <c r="A2114" s="14">
        <v>59962</v>
      </c>
      <c r="B2114" s="16" t="s">
        <v>3210</v>
      </c>
      <c r="C2114" s="16" t="s">
        <v>10</v>
      </c>
      <c r="D2114" s="4">
        <v>40953</v>
      </c>
      <c r="E2114" s="23">
        <v>2012</v>
      </c>
      <c r="F2114" s="19">
        <v>6.2</v>
      </c>
      <c r="G2114" s="19">
        <f>IF(Movies[[#This Row],[rating]]=0,"",Movies[[#This Row],[rating]])</f>
        <v>6.2</v>
      </c>
      <c r="H2114" s="19" t="str">
        <f>IF(Movies[[#This Row],[rating]]=0,"No Rating","Rated")</f>
        <v>Rated</v>
      </c>
      <c r="I2114" s="16" t="s">
        <v>90</v>
      </c>
      <c r="J2114" s="29" t="s">
        <v>12</v>
      </c>
      <c r="K2114" s="19">
        <v>20.733000000000001</v>
      </c>
      <c r="L2114" s="26">
        <v>3407</v>
      </c>
    </row>
    <row r="2115" spans="1:12" x14ac:dyDescent="0.3">
      <c r="A2115" s="14">
        <v>134597</v>
      </c>
      <c r="B2115" s="16" t="s">
        <v>3211</v>
      </c>
      <c r="C2115" s="16" t="s">
        <v>10</v>
      </c>
      <c r="D2115" s="4">
        <v>41243</v>
      </c>
      <c r="E2115" s="23">
        <v>2012</v>
      </c>
      <c r="F2115" s="19">
        <v>6.4</v>
      </c>
      <c r="G2115" s="19">
        <f>IF(Movies[[#This Row],[rating]]=0,"",Movies[[#This Row],[rating]])</f>
        <v>6.4</v>
      </c>
      <c r="H2115" s="19" t="str">
        <f>IF(Movies[[#This Row],[rating]]=0,"No Rating","Rated")</f>
        <v>Rated</v>
      </c>
      <c r="I2115" s="16" t="s">
        <v>132</v>
      </c>
      <c r="J2115" s="29" t="s">
        <v>12</v>
      </c>
      <c r="K2115" s="19">
        <v>20.579000000000001</v>
      </c>
      <c r="L2115" s="26">
        <v>1037</v>
      </c>
    </row>
    <row r="2116" spans="1:12" x14ac:dyDescent="0.3">
      <c r="A2116" s="14">
        <v>10679</v>
      </c>
      <c r="B2116" s="16" t="s">
        <v>3212</v>
      </c>
      <c r="C2116" s="16" t="s">
        <v>3213</v>
      </c>
      <c r="D2116" s="4">
        <v>41003</v>
      </c>
      <c r="E2116" s="23">
        <v>2012</v>
      </c>
      <c r="F2116" s="19">
        <v>5.7</v>
      </c>
      <c r="G2116" s="19">
        <f>IF(Movies[[#This Row],[rating]]=0,"",Movies[[#This Row],[rating]])</f>
        <v>5.7</v>
      </c>
      <c r="H2116" s="19" t="str">
        <f>IF(Movies[[#This Row],[rating]]=0,"No Rating","Rated")</f>
        <v>Rated</v>
      </c>
      <c r="I2116" s="16" t="s">
        <v>1966</v>
      </c>
      <c r="J2116" s="29" t="s">
        <v>12</v>
      </c>
      <c r="K2116" s="19">
        <v>20.331</v>
      </c>
      <c r="L2116" s="26">
        <v>1629</v>
      </c>
    </row>
    <row r="2117" spans="1:12" x14ac:dyDescent="0.3">
      <c r="A2117" s="14">
        <v>114606</v>
      </c>
      <c r="B2117" s="16" t="s">
        <v>3214</v>
      </c>
      <c r="C2117" s="16" t="s">
        <v>416</v>
      </c>
      <c r="D2117" s="4">
        <v>41152</v>
      </c>
      <c r="E2117" s="23">
        <v>2012</v>
      </c>
      <c r="F2117" s="19">
        <v>5.6849999999999996</v>
      </c>
      <c r="G2117" s="19">
        <f>IF(Movies[[#This Row],[rating]]=0,"",Movies[[#This Row],[rating]])</f>
        <v>5.6849999999999996</v>
      </c>
      <c r="H2117" s="19" t="str">
        <f>IF(Movies[[#This Row],[rating]]=0,"No Rating","Rated")</f>
        <v>Rated</v>
      </c>
      <c r="I2117" s="16" t="s">
        <v>125</v>
      </c>
      <c r="J2117" s="29" t="s">
        <v>12</v>
      </c>
      <c r="K2117" s="19">
        <v>19.686</v>
      </c>
      <c r="L2117" s="26">
        <v>413</v>
      </c>
    </row>
    <row r="2118" spans="1:12" x14ac:dyDescent="0.3">
      <c r="A2118" s="14">
        <v>116979</v>
      </c>
      <c r="B2118" s="16" t="s">
        <v>3215</v>
      </c>
      <c r="C2118" s="16" t="s">
        <v>432</v>
      </c>
      <c r="D2118" s="4">
        <v>41184</v>
      </c>
      <c r="E2118" s="23">
        <v>2012</v>
      </c>
      <c r="F2118" s="19">
        <v>6.9</v>
      </c>
      <c r="G2118" s="19">
        <f>IF(Movies[[#This Row],[rating]]=0,"",Movies[[#This Row],[rating]])</f>
        <v>6.9</v>
      </c>
      <c r="H2118" s="19" t="str">
        <f>IF(Movies[[#This Row],[rating]]=0,"No Rating","Rated")</f>
        <v>Rated</v>
      </c>
      <c r="I2118" s="16" t="s">
        <v>1329</v>
      </c>
      <c r="J2118" s="29" t="s">
        <v>12</v>
      </c>
      <c r="K2118" s="19">
        <v>19.645</v>
      </c>
      <c r="L2118" s="26">
        <v>492</v>
      </c>
    </row>
    <row r="2119" spans="1:12" x14ac:dyDescent="0.3">
      <c r="A2119" s="14">
        <v>75638</v>
      </c>
      <c r="B2119" s="16" t="s">
        <v>3216</v>
      </c>
      <c r="C2119" s="16" t="s">
        <v>521</v>
      </c>
      <c r="D2119" s="4">
        <v>40970</v>
      </c>
      <c r="E2119" s="23">
        <v>2012</v>
      </c>
      <c r="F2119" s="19">
        <v>6.2</v>
      </c>
      <c r="G2119" s="19">
        <f>IF(Movies[[#This Row],[rating]]=0,"",Movies[[#This Row],[rating]])</f>
        <v>6.2</v>
      </c>
      <c r="H2119" s="19" t="str">
        <f>IF(Movies[[#This Row],[rating]]=0,"No Rating","Rated")</f>
        <v>Rated</v>
      </c>
      <c r="I2119" s="16" t="s">
        <v>166</v>
      </c>
      <c r="J2119" s="29" t="s">
        <v>12</v>
      </c>
      <c r="K2119" s="19">
        <v>19.64</v>
      </c>
      <c r="L2119" s="26">
        <v>1268</v>
      </c>
    </row>
    <row r="2120" spans="1:12" x14ac:dyDescent="0.3">
      <c r="A2120" s="14">
        <v>83666</v>
      </c>
      <c r="B2120" s="16" t="s">
        <v>3217</v>
      </c>
      <c r="C2120" s="16" t="s">
        <v>10</v>
      </c>
      <c r="D2120" s="4">
        <v>41045</v>
      </c>
      <c r="E2120" s="23">
        <v>2012</v>
      </c>
      <c r="F2120" s="19">
        <v>7.6849999999999996</v>
      </c>
      <c r="G2120" s="19">
        <f>IF(Movies[[#This Row],[rating]]=0,"",Movies[[#This Row],[rating]])</f>
        <v>7.6849999999999996</v>
      </c>
      <c r="H2120" s="19" t="str">
        <f>IF(Movies[[#This Row],[rating]]=0,"No Rating","Rated")</f>
        <v>Rated</v>
      </c>
      <c r="I2120" s="16" t="s">
        <v>197</v>
      </c>
      <c r="J2120" s="29" t="s">
        <v>12</v>
      </c>
      <c r="K2120" s="19">
        <v>19.606999999999999</v>
      </c>
      <c r="L2120" s="26">
        <v>5906</v>
      </c>
    </row>
    <row r="2121" spans="1:12" x14ac:dyDescent="0.3">
      <c r="A2121" s="14">
        <v>103686</v>
      </c>
      <c r="B2121" s="16" t="s">
        <v>3218</v>
      </c>
      <c r="C2121" s="16" t="s">
        <v>3219</v>
      </c>
      <c r="D2121" s="4">
        <v>41026</v>
      </c>
      <c r="E2121" s="23">
        <v>2012</v>
      </c>
      <c r="F2121" s="19">
        <v>6.8</v>
      </c>
      <c r="G2121" s="19">
        <f>IF(Movies[[#This Row],[rating]]=0,"",Movies[[#This Row],[rating]])</f>
        <v>6.8</v>
      </c>
      <c r="H2121" s="19" t="str">
        <f>IF(Movies[[#This Row],[rating]]=0,"No Rating","Rated")</f>
        <v>Rated</v>
      </c>
      <c r="I2121" s="16" t="s">
        <v>49</v>
      </c>
      <c r="J2121" s="29" t="s">
        <v>286</v>
      </c>
      <c r="K2121" s="19">
        <v>19.585999999999999</v>
      </c>
      <c r="L2121" s="26">
        <v>198</v>
      </c>
    </row>
    <row r="2122" spans="1:12" x14ac:dyDescent="0.3">
      <c r="A2122" s="14">
        <v>93856</v>
      </c>
      <c r="B2122" s="16" t="s">
        <v>3220</v>
      </c>
      <c r="C2122" s="16" t="s">
        <v>10</v>
      </c>
      <c r="D2122" s="4">
        <v>41053</v>
      </c>
      <c r="E2122" s="23">
        <v>2012</v>
      </c>
      <c r="F2122" s="19">
        <v>5.3</v>
      </c>
      <c r="G2122" s="19">
        <f>IF(Movies[[#This Row],[rating]]=0,"",Movies[[#This Row],[rating]])</f>
        <v>5.3</v>
      </c>
      <c r="H2122" s="19" t="str">
        <f>IF(Movies[[#This Row],[rating]]=0,"No Rating","Rated")</f>
        <v>Rated</v>
      </c>
      <c r="I2122" s="16" t="s">
        <v>132</v>
      </c>
      <c r="J2122" s="29" t="s">
        <v>12</v>
      </c>
      <c r="K2122" s="19">
        <v>19.553999999999998</v>
      </c>
      <c r="L2122" s="26">
        <v>1585</v>
      </c>
    </row>
    <row r="2123" spans="1:12" x14ac:dyDescent="0.3">
      <c r="A2123" s="14">
        <v>106021</v>
      </c>
      <c r="B2123" s="16" t="s">
        <v>3221</v>
      </c>
      <c r="C2123" s="16" t="s">
        <v>3222</v>
      </c>
      <c r="D2123" s="4">
        <v>41144</v>
      </c>
      <c r="E2123" s="23">
        <v>2012</v>
      </c>
      <c r="F2123" s="19">
        <v>6.1</v>
      </c>
      <c r="G2123" s="19">
        <f>IF(Movies[[#This Row],[rating]]=0,"",Movies[[#This Row],[rating]])</f>
        <v>6.1</v>
      </c>
      <c r="H2123" s="19" t="str">
        <f>IF(Movies[[#This Row],[rating]]=0,"No Rating","Rated")</f>
        <v>Rated</v>
      </c>
      <c r="I2123" s="16" t="s">
        <v>193</v>
      </c>
      <c r="J2123" s="29" t="s">
        <v>12</v>
      </c>
      <c r="K2123" s="19">
        <v>19.518999999999998</v>
      </c>
      <c r="L2123" s="26">
        <v>739</v>
      </c>
    </row>
    <row r="2124" spans="1:12" x14ac:dyDescent="0.3">
      <c r="A2124" s="14">
        <v>126319</v>
      </c>
      <c r="B2124" s="16" t="s">
        <v>3223</v>
      </c>
      <c r="C2124" s="16" t="s">
        <v>2508</v>
      </c>
      <c r="D2124" s="4">
        <v>41255</v>
      </c>
      <c r="E2124" s="23">
        <v>2012</v>
      </c>
      <c r="F2124" s="19">
        <v>7.8</v>
      </c>
      <c r="G2124" s="19">
        <f>IF(Movies[[#This Row],[rating]]=0,"",Movies[[#This Row],[rating]])</f>
        <v>7.8</v>
      </c>
      <c r="H2124" s="19" t="str">
        <f>IF(Movies[[#This Row],[rating]]=0,"No Rating","Rated")</f>
        <v>Rated</v>
      </c>
      <c r="I2124" s="16" t="s">
        <v>3224</v>
      </c>
      <c r="J2124" s="29" t="s">
        <v>110</v>
      </c>
      <c r="K2124" s="19">
        <v>19.463000000000001</v>
      </c>
      <c r="L2124" s="26">
        <v>608</v>
      </c>
    </row>
    <row r="2125" spans="1:12" x14ac:dyDescent="0.3">
      <c r="A2125" s="14">
        <v>77866</v>
      </c>
      <c r="B2125" s="16" t="s">
        <v>3225</v>
      </c>
      <c r="C2125" s="16" t="s">
        <v>3226</v>
      </c>
      <c r="D2125" s="4">
        <v>40920</v>
      </c>
      <c r="E2125" s="23">
        <v>2012</v>
      </c>
      <c r="F2125" s="19">
        <v>6.3310000000000004</v>
      </c>
      <c r="G2125" s="19">
        <f>IF(Movies[[#This Row],[rating]]=0,"",Movies[[#This Row],[rating]])</f>
        <v>6.3310000000000004</v>
      </c>
      <c r="H2125" s="19" t="str">
        <f>IF(Movies[[#This Row],[rating]]=0,"No Rating","Rated")</f>
        <v>Rated</v>
      </c>
      <c r="I2125" s="16" t="s">
        <v>3227</v>
      </c>
      <c r="J2125" s="29" t="s">
        <v>12</v>
      </c>
      <c r="K2125" s="19">
        <v>19.332999999999998</v>
      </c>
      <c r="L2125" s="26">
        <v>2072</v>
      </c>
    </row>
    <row r="2126" spans="1:12" x14ac:dyDescent="0.3">
      <c r="A2126" s="14">
        <v>119698</v>
      </c>
      <c r="B2126" s="16" t="s">
        <v>3228</v>
      </c>
      <c r="C2126" s="16" t="s">
        <v>416</v>
      </c>
      <c r="D2126" s="4">
        <v>41130</v>
      </c>
      <c r="E2126" s="23">
        <v>2012</v>
      </c>
      <c r="F2126" s="19">
        <v>5.8</v>
      </c>
      <c r="G2126" s="19">
        <f>IF(Movies[[#This Row],[rating]]=0,"",Movies[[#This Row],[rating]])</f>
        <v>5.8</v>
      </c>
      <c r="H2126" s="19" t="str">
        <f>IF(Movies[[#This Row],[rating]]=0,"No Rating","Rated")</f>
        <v>Rated</v>
      </c>
      <c r="I2126" s="16" t="s">
        <v>3229</v>
      </c>
      <c r="J2126" s="29" t="s">
        <v>12</v>
      </c>
      <c r="K2126" s="19">
        <v>19.268999999999998</v>
      </c>
      <c r="L2126" s="26">
        <v>304</v>
      </c>
    </row>
    <row r="2127" spans="1:12" x14ac:dyDescent="0.3">
      <c r="A2127" s="14">
        <v>75629</v>
      </c>
      <c r="B2127" s="16" t="s">
        <v>3230</v>
      </c>
      <c r="C2127" s="16" t="s">
        <v>144</v>
      </c>
      <c r="D2127" s="4">
        <v>41230</v>
      </c>
      <c r="E2127" s="23">
        <v>2012</v>
      </c>
      <c r="F2127" s="19">
        <v>7.2</v>
      </c>
      <c r="G2127" s="19">
        <f>IF(Movies[[#This Row],[rating]]=0,"",Movies[[#This Row],[rating]])</f>
        <v>7.2</v>
      </c>
      <c r="H2127" s="19" t="str">
        <f>IF(Movies[[#This Row],[rating]]=0,"No Rating","Rated")</f>
        <v>Rated</v>
      </c>
      <c r="I2127" s="16" t="s">
        <v>3231</v>
      </c>
      <c r="J2127" s="29" t="s">
        <v>146</v>
      </c>
      <c r="K2127" s="19">
        <v>19.22</v>
      </c>
      <c r="L2127" s="26">
        <v>830</v>
      </c>
    </row>
    <row r="2128" spans="1:12" x14ac:dyDescent="0.3">
      <c r="A2128" s="14">
        <v>87826</v>
      </c>
      <c r="B2128" s="16" t="s">
        <v>3232</v>
      </c>
      <c r="C2128" s="16" t="s">
        <v>10</v>
      </c>
      <c r="D2128" s="4">
        <v>41192</v>
      </c>
      <c r="E2128" s="23">
        <v>2012</v>
      </c>
      <c r="F2128" s="19">
        <v>6.1879999999999997</v>
      </c>
      <c r="G2128" s="19">
        <f>IF(Movies[[#This Row],[rating]]=0,"",Movies[[#This Row],[rating]])</f>
        <v>6.1879999999999997</v>
      </c>
      <c r="H2128" s="19" t="str">
        <f>IF(Movies[[#This Row],[rating]]=0,"No Rating","Rated")</f>
        <v>Rated</v>
      </c>
      <c r="I2128" s="16" t="s">
        <v>428</v>
      </c>
      <c r="J2128" s="29" t="s">
        <v>12</v>
      </c>
      <c r="K2128" s="19">
        <v>19.166</v>
      </c>
      <c r="L2128" s="26">
        <v>1463</v>
      </c>
    </row>
    <row r="2129" spans="1:12" x14ac:dyDescent="0.3">
      <c r="A2129" s="14">
        <v>77016</v>
      </c>
      <c r="B2129" s="16" t="s">
        <v>3233</v>
      </c>
      <c r="C2129" s="16" t="s">
        <v>10</v>
      </c>
      <c r="D2129" s="4">
        <v>41172</v>
      </c>
      <c r="E2129" s="23">
        <v>2012</v>
      </c>
      <c r="F2129" s="19">
        <v>7.3</v>
      </c>
      <c r="G2129" s="19">
        <f>IF(Movies[[#This Row],[rating]]=0,"",Movies[[#This Row],[rating]])</f>
        <v>7.3</v>
      </c>
      <c r="H2129" s="19" t="str">
        <f>IF(Movies[[#This Row],[rating]]=0,"No Rating","Rated")</f>
        <v>Rated</v>
      </c>
      <c r="I2129" s="16" t="s">
        <v>56</v>
      </c>
      <c r="J2129" s="29" t="s">
        <v>12</v>
      </c>
      <c r="K2129" s="19">
        <v>19</v>
      </c>
      <c r="L2129" s="26">
        <v>3300</v>
      </c>
    </row>
    <row r="2130" spans="1:12" x14ac:dyDescent="0.3">
      <c r="A2130" s="14">
        <v>134764</v>
      </c>
      <c r="B2130" s="16" t="s">
        <v>3234</v>
      </c>
      <c r="C2130" s="16" t="s">
        <v>784</v>
      </c>
      <c r="D2130" s="4">
        <v>41172</v>
      </c>
      <c r="E2130" s="23">
        <v>2012</v>
      </c>
      <c r="F2130" s="19">
        <v>6.1</v>
      </c>
      <c r="G2130" s="19">
        <f>IF(Movies[[#This Row],[rating]]=0,"",Movies[[#This Row],[rating]])</f>
        <v>6.1</v>
      </c>
      <c r="H2130" s="19" t="str">
        <f>IF(Movies[[#This Row],[rating]]=0,"No Rating","Rated")</f>
        <v>Rated</v>
      </c>
      <c r="I2130" s="16" t="s">
        <v>197</v>
      </c>
      <c r="J2130" s="29" t="s">
        <v>534</v>
      </c>
      <c r="K2130" s="19">
        <v>18.779</v>
      </c>
      <c r="L2130" s="26">
        <v>50</v>
      </c>
    </row>
    <row r="2131" spans="1:12" x14ac:dyDescent="0.3">
      <c r="A2131" s="14">
        <v>96724</v>
      </c>
      <c r="B2131" s="16" t="s">
        <v>3235</v>
      </c>
      <c r="C2131" s="16" t="s">
        <v>416</v>
      </c>
      <c r="D2131" s="4">
        <v>41158</v>
      </c>
      <c r="E2131" s="23">
        <v>2012</v>
      </c>
      <c r="F2131" s="19">
        <v>6.7</v>
      </c>
      <c r="G2131" s="19">
        <f>IF(Movies[[#This Row],[rating]]=0,"",Movies[[#This Row],[rating]])</f>
        <v>6.7</v>
      </c>
      <c r="H2131" s="19" t="str">
        <f>IF(Movies[[#This Row],[rating]]=0,"No Rating","Rated")</f>
        <v>Rated</v>
      </c>
      <c r="I2131" s="16" t="s">
        <v>3236</v>
      </c>
      <c r="J2131" s="29" t="s">
        <v>12</v>
      </c>
      <c r="K2131" s="19">
        <v>18.675000000000001</v>
      </c>
      <c r="L2131" s="26">
        <v>2297</v>
      </c>
    </row>
    <row r="2132" spans="1:12" x14ac:dyDescent="0.3">
      <c r="A2132" s="14">
        <v>677010</v>
      </c>
      <c r="B2132" s="16" t="s">
        <v>3237</v>
      </c>
      <c r="C2132" s="16" t="s">
        <v>74</v>
      </c>
      <c r="D2132" s="4">
        <v>40909</v>
      </c>
      <c r="E2132" s="23">
        <v>2012</v>
      </c>
      <c r="F2132" s="19">
        <v>5</v>
      </c>
      <c r="G2132" s="19">
        <f>IF(Movies[[#This Row],[rating]]=0,"",Movies[[#This Row],[rating]])</f>
        <v>5</v>
      </c>
      <c r="H2132" s="19" t="str">
        <f>IF(Movies[[#This Row],[rating]]=0,"No Rating","Rated")</f>
        <v>Rated</v>
      </c>
      <c r="I2132" s="16" t="s">
        <v>1845</v>
      </c>
      <c r="J2132" s="29" t="s">
        <v>34</v>
      </c>
      <c r="K2132" s="19">
        <v>18.629000000000001</v>
      </c>
      <c r="L2132" s="26">
        <v>3</v>
      </c>
    </row>
    <row r="2133" spans="1:12" x14ac:dyDescent="0.3">
      <c r="A2133" s="14">
        <v>166747</v>
      </c>
      <c r="B2133" s="16" t="s">
        <v>3238</v>
      </c>
      <c r="C2133" s="16" t="s">
        <v>10</v>
      </c>
      <c r="D2133" s="4">
        <v>41103</v>
      </c>
      <c r="E2133" s="23">
        <v>2012</v>
      </c>
      <c r="F2133" s="19">
        <v>7.8</v>
      </c>
      <c r="G2133" s="19">
        <f>IF(Movies[[#This Row],[rating]]=0,"",Movies[[#This Row],[rating]])</f>
        <v>7.8</v>
      </c>
      <c r="H2133" s="19" t="str">
        <f>IF(Movies[[#This Row],[rating]]=0,"No Rating","Rated")</f>
        <v>Rated</v>
      </c>
      <c r="I2133" s="16" t="s">
        <v>390</v>
      </c>
      <c r="J2133" s="29" t="s">
        <v>12</v>
      </c>
      <c r="K2133" s="19">
        <v>18.628</v>
      </c>
      <c r="L2133" s="26">
        <v>136</v>
      </c>
    </row>
    <row r="2134" spans="1:12" x14ac:dyDescent="0.3">
      <c r="A2134" s="14">
        <v>76489</v>
      </c>
      <c r="B2134" s="16" t="s">
        <v>3239</v>
      </c>
      <c r="C2134" s="16" t="s">
        <v>10</v>
      </c>
      <c r="D2134" s="4">
        <v>41012</v>
      </c>
      <c r="E2134" s="23">
        <v>2012</v>
      </c>
      <c r="F2134" s="19">
        <v>5.8</v>
      </c>
      <c r="G2134" s="19">
        <f>IF(Movies[[#This Row],[rating]]=0,"",Movies[[#This Row],[rating]])</f>
        <v>5.8</v>
      </c>
      <c r="H2134" s="19" t="str">
        <f>IF(Movies[[#This Row],[rating]]=0,"No Rating","Rated")</f>
        <v>Rated</v>
      </c>
      <c r="I2134" s="16" t="s">
        <v>30</v>
      </c>
      <c r="J2134" s="29" t="s">
        <v>12</v>
      </c>
      <c r="K2134" s="19">
        <v>18.576000000000001</v>
      </c>
      <c r="L2134" s="26">
        <v>594</v>
      </c>
    </row>
    <row r="2135" spans="1:12" x14ac:dyDescent="0.3">
      <c r="A2135" s="14">
        <v>134366</v>
      </c>
      <c r="B2135" s="16" t="s">
        <v>3240</v>
      </c>
      <c r="C2135" s="16" t="s">
        <v>172</v>
      </c>
      <c r="D2135" s="4">
        <v>41194</v>
      </c>
      <c r="E2135" s="23">
        <v>2012</v>
      </c>
      <c r="F2135" s="19">
        <v>5.5359999999999996</v>
      </c>
      <c r="G2135" s="19">
        <f>IF(Movies[[#This Row],[rating]]=0,"",Movies[[#This Row],[rating]])</f>
        <v>5.5359999999999996</v>
      </c>
      <c r="H2135" s="19" t="str">
        <f>IF(Movies[[#This Row],[rating]]=0,"No Rating","Rated")</f>
        <v>Rated</v>
      </c>
      <c r="I2135" s="16" t="s">
        <v>468</v>
      </c>
      <c r="J2135" s="29" t="s">
        <v>12</v>
      </c>
      <c r="K2135" s="19">
        <v>18.545999999999999</v>
      </c>
      <c r="L2135" s="26">
        <v>919</v>
      </c>
    </row>
    <row r="2136" spans="1:12" x14ac:dyDescent="0.3">
      <c r="A2136" s="14">
        <v>84188</v>
      </c>
      <c r="B2136" s="16" t="s">
        <v>3241</v>
      </c>
      <c r="C2136" s="16" t="s">
        <v>10</v>
      </c>
      <c r="D2136" s="4">
        <v>41144</v>
      </c>
      <c r="E2136" s="23">
        <v>2012</v>
      </c>
      <c r="F2136" s="19">
        <v>6.367</v>
      </c>
      <c r="G2136" s="19">
        <f>IF(Movies[[#This Row],[rating]]=0,"",Movies[[#This Row],[rating]])</f>
        <v>6.367</v>
      </c>
      <c r="H2136" s="19" t="str">
        <f>IF(Movies[[#This Row],[rating]]=0,"No Rating","Rated")</f>
        <v>Rated</v>
      </c>
      <c r="I2136" s="16" t="s">
        <v>239</v>
      </c>
      <c r="J2136" s="29" t="s">
        <v>12</v>
      </c>
      <c r="K2136" s="19">
        <v>18.297000000000001</v>
      </c>
      <c r="L2136" s="26">
        <v>703</v>
      </c>
    </row>
    <row r="2137" spans="1:12" x14ac:dyDescent="0.3">
      <c r="A2137" s="14">
        <v>72358</v>
      </c>
      <c r="B2137" s="16" t="s">
        <v>3242</v>
      </c>
      <c r="C2137" s="16" t="s">
        <v>10</v>
      </c>
      <c r="D2137" s="4">
        <v>40975</v>
      </c>
      <c r="E2137" s="23">
        <v>2012</v>
      </c>
      <c r="F2137" s="19">
        <v>6.1</v>
      </c>
      <c r="G2137" s="19">
        <f>IF(Movies[[#This Row],[rating]]=0,"",Movies[[#This Row],[rating]])</f>
        <v>6.1</v>
      </c>
      <c r="H2137" s="19" t="str">
        <f>IF(Movies[[#This Row],[rating]]=0,"No Rating","Rated")</f>
        <v>Rated</v>
      </c>
      <c r="I2137" s="16" t="s">
        <v>713</v>
      </c>
      <c r="J2137" s="29" t="s">
        <v>12</v>
      </c>
      <c r="K2137" s="19">
        <v>18.292000000000002</v>
      </c>
      <c r="L2137" s="26">
        <v>1326</v>
      </c>
    </row>
    <row r="2138" spans="1:12" x14ac:dyDescent="0.3">
      <c r="A2138" s="14">
        <v>64689</v>
      </c>
      <c r="B2138" s="16" t="s">
        <v>3243</v>
      </c>
      <c r="C2138" s="16" t="s">
        <v>10</v>
      </c>
      <c r="D2138" s="4">
        <v>41120</v>
      </c>
      <c r="E2138" s="23">
        <v>2012</v>
      </c>
      <c r="F2138" s="19">
        <v>6.024</v>
      </c>
      <c r="G2138" s="19">
        <f>IF(Movies[[#This Row],[rating]]=0,"",Movies[[#This Row],[rating]])</f>
        <v>6.024</v>
      </c>
      <c r="H2138" s="19" t="str">
        <f>IF(Movies[[#This Row],[rating]]=0,"No Rating","Rated")</f>
        <v>Rated</v>
      </c>
      <c r="I2138" s="16" t="s">
        <v>1027</v>
      </c>
      <c r="J2138" s="29" t="s">
        <v>12</v>
      </c>
      <c r="K2138" s="19">
        <v>18.280999999999999</v>
      </c>
      <c r="L2138" s="26">
        <v>2213</v>
      </c>
    </row>
    <row r="2139" spans="1:12" x14ac:dyDescent="0.3">
      <c r="A2139" s="14">
        <v>245178</v>
      </c>
      <c r="B2139" s="16" t="s">
        <v>3244</v>
      </c>
      <c r="C2139" s="16" t="s">
        <v>3245</v>
      </c>
      <c r="D2139" s="4">
        <v>41151</v>
      </c>
      <c r="E2139" s="23">
        <v>2012</v>
      </c>
      <c r="F2139" s="19">
        <v>4.7</v>
      </c>
      <c r="G2139" s="19">
        <f>IF(Movies[[#This Row],[rating]]=0,"",Movies[[#This Row],[rating]])</f>
        <v>4.7</v>
      </c>
      <c r="H2139" s="19" t="str">
        <f>IF(Movies[[#This Row],[rating]]=0,"No Rating","Rated")</f>
        <v>Rated</v>
      </c>
      <c r="I2139" s="16" t="s">
        <v>3246</v>
      </c>
      <c r="J2139" s="29" t="s">
        <v>1113</v>
      </c>
      <c r="K2139" s="19">
        <v>18.241</v>
      </c>
      <c r="L2139" s="26">
        <v>6</v>
      </c>
    </row>
    <row r="2140" spans="1:12" x14ac:dyDescent="0.3">
      <c r="A2140" s="14">
        <v>80389</v>
      </c>
      <c r="B2140" s="16" t="s">
        <v>3247</v>
      </c>
      <c r="C2140" s="16" t="s">
        <v>10</v>
      </c>
      <c r="D2140" s="4">
        <v>40983</v>
      </c>
      <c r="E2140" s="23">
        <v>2012</v>
      </c>
      <c r="F2140" s="19">
        <v>6.5810000000000004</v>
      </c>
      <c r="G2140" s="19">
        <f>IF(Movies[[#This Row],[rating]]=0,"",Movies[[#This Row],[rating]])</f>
        <v>6.5810000000000004</v>
      </c>
      <c r="H2140" s="19" t="str">
        <f>IF(Movies[[#This Row],[rating]]=0,"No Rating","Rated")</f>
        <v>Rated</v>
      </c>
      <c r="I2140" s="16" t="s">
        <v>47</v>
      </c>
      <c r="J2140" s="29" t="s">
        <v>12</v>
      </c>
      <c r="K2140" s="19">
        <v>18.079999999999998</v>
      </c>
      <c r="L2140" s="26">
        <v>1656</v>
      </c>
    </row>
    <row r="2141" spans="1:12" x14ac:dyDescent="0.3">
      <c r="A2141" s="14">
        <v>78049</v>
      </c>
      <c r="B2141" s="16" t="s">
        <v>3248</v>
      </c>
      <c r="C2141" s="16" t="s">
        <v>10</v>
      </c>
      <c r="D2141" s="4">
        <v>40925</v>
      </c>
      <c r="E2141" s="23">
        <v>2012</v>
      </c>
      <c r="F2141" s="19">
        <v>4.5999999999999996</v>
      </c>
      <c r="G2141" s="19">
        <f>IF(Movies[[#This Row],[rating]]=0,"",Movies[[#This Row],[rating]])</f>
        <v>4.5999999999999996</v>
      </c>
      <c r="H2141" s="19" t="str">
        <f>IF(Movies[[#This Row],[rating]]=0,"No Rating","Rated")</f>
        <v>Rated</v>
      </c>
      <c r="I2141" s="16" t="s">
        <v>3249</v>
      </c>
      <c r="J2141" s="29" t="s">
        <v>12</v>
      </c>
      <c r="K2141" s="19">
        <v>18.065000000000001</v>
      </c>
      <c r="L2141" s="26">
        <v>346</v>
      </c>
    </row>
    <row r="2142" spans="1:12" x14ac:dyDescent="0.3">
      <c r="A2142" s="14">
        <v>80035</v>
      </c>
      <c r="B2142" s="16" t="s">
        <v>3250</v>
      </c>
      <c r="C2142" s="16" t="s">
        <v>10</v>
      </c>
      <c r="D2142" s="4">
        <v>41116</v>
      </c>
      <c r="E2142" s="23">
        <v>2012</v>
      </c>
      <c r="F2142" s="19">
        <v>5.5839999999999996</v>
      </c>
      <c r="G2142" s="19">
        <f>IF(Movies[[#This Row],[rating]]=0,"",Movies[[#This Row],[rating]])</f>
        <v>5.5839999999999996</v>
      </c>
      <c r="H2142" s="19" t="str">
        <f>IF(Movies[[#This Row],[rating]]=0,"No Rating","Rated")</f>
        <v>Rated</v>
      </c>
      <c r="I2142" s="16" t="s">
        <v>3251</v>
      </c>
      <c r="J2142" s="29" t="s">
        <v>12</v>
      </c>
      <c r="K2142" s="19">
        <v>17.975999999999999</v>
      </c>
      <c r="L2142" s="26">
        <v>2325</v>
      </c>
    </row>
    <row r="2143" spans="1:12" x14ac:dyDescent="0.3">
      <c r="A2143" s="14">
        <v>79548</v>
      </c>
      <c r="B2143" s="16" t="s">
        <v>3252</v>
      </c>
      <c r="C2143" s="16" t="s">
        <v>268</v>
      </c>
      <c r="D2143" s="4">
        <v>40962</v>
      </c>
      <c r="E2143" s="23">
        <v>2012</v>
      </c>
      <c r="F2143" s="19">
        <v>6.2</v>
      </c>
      <c r="G2143" s="19">
        <f>IF(Movies[[#This Row],[rating]]=0,"",Movies[[#This Row],[rating]])</f>
        <v>6.2</v>
      </c>
      <c r="H2143" s="19" t="str">
        <f>IF(Movies[[#This Row],[rating]]=0,"No Rating","Rated")</f>
        <v>Rated</v>
      </c>
      <c r="I2143" s="16" t="s">
        <v>312</v>
      </c>
      <c r="J2143" s="29" t="s">
        <v>12</v>
      </c>
      <c r="K2143" s="19">
        <v>17.943000000000001</v>
      </c>
      <c r="L2143" s="26">
        <v>1148</v>
      </c>
    </row>
    <row r="2144" spans="1:12" x14ac:dyDescent="0.3">
      <c r="A2144" s="14">
        <v>72431</v>
      </c>
      <c r="B2144" s="16" t="s">
        <v>3253</v>
      </c>
      <c r="C2144" s="16" t="s">
        <v>10</v>
      </c>
      <c r="D2144" s="4">
        <v>40927</v>
      </c>
      <c r="E2144" s="23">
        <v>2012</v>
      </c>
      <c r="F2144" s="19">
        <v>6.6</v>
      </c>
      <c r="G2144" s="19">
        <f>IF(Movies[[#This Row],[rating]]=0,"",Movies[[#This Row],[rating]])</f>
        <v>6.6</v>
      </c>
      <c r="H2144" s="19" t="str">
        <f>IF(Movies[[#This Row],[rating]]=0,"No Rating","Rated")</f>
        <v>Rated</v>
      </c>
      <c r="I2144" s="16" t="s">
        <v>3254</v>
      </c>
      <c r="J2144" s="29" t="s">
        <v>12</v>
      </c>
      <c r="K2144" s="19">
        <v>17.905000000000001</v>
      </c>
      <c r="L2144" s="26">
        <v>637</v>
      </c>
    </row>
    <row r="2145" spans="1:12" x14ac:dyDescent="0.3">
      <c r="A2145" s="14">
        <v>101733</v>
      </c>
      <c r="B2145" s="16" t="s">
        <v>3255</v>
      </c>
      <c r="C2145" s="16" t="s">
        <v>144</v>
      </c>
      <c r="D2145" s="4">
        <v>40964</v>
      </c>
      <c r="E2145" s="23">
        <v>2012</v>
      </c>
      <c r="F2145" s="19">
        <v>5</v>
      </c>
      <c r="G2145" s="19">
        <f>IF(Movies[[#This Row],[rating]]=0,"",Movies[[#This Row],[rating]])</f>
        <v>5</v>
      </c>
      <c r="H2145" s="19" t="str">
        <f>IF(Movies[[#This Row],[rating]]=0,"No Rating","Rated")</f>
        <v>Rated</v>
      </c>
      <c r="I2145" s="16" t="s">
        <v>125</v>
      </c>
      <c r="J2145" s="29" t="s">
        <v>146</v>
      </c>
      <c r="K2145" s="19">
        <v>17.898</v>
      </c>
      <c r="L2145" s="26">
        <v>92</v>
      </c>
    </row>
    <row r="2146" spans="1:12" x14ac:dyDescent="0.3">
      <c r="A2146" s="14">
        <v>59961</v>
      </c>
      <c r="B2146" s="16" t="s">
        <v>3256</v>
      </c>
      <c r="C2146" s="16" t="s">
        <v>10</v>
      </c>
      <c r="D2146" s="4">
        <v>40947</v>
      </c>
      <c r="E2146" s="23">
        <v>2012</v>
      </c>
      <c r="F2146" s="19">
        <v>6.5</v>
      </c>
      <c r="G2146" s="19">
        <f>IF(Movies[[#This Row],[rating]]=0,"",Movies[[#This Row],[rating]])</f>
        <v>6.5</v>
      </c>
      <c r="H2146" s="19" t="str">
        <f>IF(Movies[[#This Row],[rating]]=0,"No Rating","Rated")</f>
        <v>Rated</v>
      </c>
      <c r="I2146" s="16" t="s">
        <v>193</v>
      </c>
      <c r="J2146" s="29" t="s">
        <v>12</v>
      </c>
      <c r="K2146" s="19">
        <v>17.852</v>
      </c>
      <c r="L2146" s="26">
        <v>3649</v>
      </c>
    </row>
    <row r="2147" spans="1:12" x14ac:dyDescent="0.3">
      <c r="A2147" s="14">
        <v>80280</v>
      </c>
      <c r="B2147" s="16" t="s">
        <v>3257</v>
      </c>
      <c r="C2147" s="16" t="s">
        <v>51</v>
      </c>
      <c r="D2147" s="4">
        <v>40998</v>
      </c>
      <c r="E2147" s="23">
        <v>2012</v>
      </c>
      <c r="F2147" s="19">
        <v>5.2910000000000004</v>
      </c>
      <c r="G2147" s="19">
        <f>IF(Movies[[#This Row],[rating]]=0,"",Movies[[#This Row],[rating]])</f>
        <v>5.2910000000000004</v>
      </c>
      <c r="H2147" s="19" t="str">
        <f>IF(Movies[[#This Row],[rating]]=0,"No Rating","Rated")</f>
        <v>Rated</v>
      </c>
      <c r="I2147" s="16" t="s">
        <v>468</v>
      </c>
      <c r="J2147" s="29" t="s">
        <v>34</v>
      </c>
      <c r="K2147" s="19">
        <v>17.841999999999999</v>
      </c>
      <c r="L2147" s="26">
        <v>1497</v>
      </c>
    </row>
    <row r="2148" spans="1:12" x14ac:dyDescent="0.3">
      <c r="A2148" s="14">
        <v>133601</v>
      </c>
      <c r="B2148" s="16" t="s">
        <v>3258</v>
      </c>
      <c r="C2148" s="16" t="s">
        <v>94</v>
      </c>
      <c r="D2148" s="4">
        <v>41143</v>
      </c>
      <c r="E2148" s="23">
        <v>2012</v>
      </c>
      <c r="F2148" s="19">
        <v>7.3</v>
      </c>
      <c r="G2148" s="19">
        <f>IF(Movies[[#This Row],[rating]]=0,"",Movies[[#This Row],[rating]])</f>
        <v>7.3</v>
      </c>
      <c r="H2148" s="19" t="str">
        <f>IF(Movies[[#This Row],[rating]]=0,"No Rating","Rated")</f>
        <v>Rated</v>
      </c>
      <c r="I2148" s="16" t="s">
        <v>277</v>
      </c>
      <c r="J2148" s="29" t="s">
        <v>96</v>
      </c>
      <c r="K2148" s="19">
        <v>17.818000000000001</v>
      </c>
      <c r="L2148" s="26">
        <v>86</v>
      </c>
    </row>
    <row r="2149" spans="1:12" x14ac:dyDescent="0.3">
      <c r="A2149" s="14">
        <v>185526</v>
      </c>
      <c r="B2149" s="16" t="s">
        <v>3259</v>
      </c>
      <c r="C2149" s="16" t="s">
        <v>144</v>
      </c>
      <c r="D2149" s="4">
        <v>41125</v>
      </c>
      <c r="E2149" s="23">
        <v>2012</v>
      </c>
      <c r="F2149" s="19">
        <v>6.1</v>
      </c>
      <c r="G2149" s="19">
        <f>IF(Movies[[#This Row],[rating]]=0,"",Movies[[#This Row],[rating]])</f>
        <v>6.1</v>
      </c>
      <c r="H2149" s="19" t="str">
        <f>IF(Movies[[#This Row],[rating]]=0,"No Rating","Rated")</f>
        <v>Rated</v>
      </c>
      <c r="I2149" s="16" t="s">
        <v>3260</v>
      </c>
      <c r="J2149" s="29" t="s">
        <v>146</v>
      </c>
      <c r="K2149" s="19">
        <v>17.609000000000002</v>
      </c>
      <c r="L2149" s="26">
        <v>62</v>
      </c>
    </row>
    <row r="2150" spans="1:12" x14ac:dyDescent="0.3">
      <c r="A2150" s="14">
        <v>105965</v>
      </c>
      <c r="B2150" s="16" t="s">
        <v>3261</v>
      </c>
      <c r="C2150" s="16" t="s">
        <v>10</v>
      </c>
      <c r="D2150" s="4">
        <v>41155</v>
      </c>
      <c r="E2150" s="23">
        <v>2012</v>
      </c>
      <c r="F2150" s="19">
        <v>6.2949999999999999</v>
      </c>
      <c r="G2150" s="19">
        <f>IF(Movies[[#This Row],[rating]]=0,"",Movies[[#This Row],[rating]])</f>
        <v>6.2949999999999999</v>
      </c>
      <c r="H2150" s="19" t="str">
        <f>IF(Movies[[#This Row],[rating]]=0,"No Rating","Rated")</f>
        <v>Rated</v>
      </c>
      <c r="I2150" s="16" t="s">
        <v>153</v>
      </c>
      <c r="J2150" s="29" t="s">
        <v>12</v>
      </c>
      <c r="K2150" s="19">
        <v>17.600999999999999</v>
      </c>
      <c r="L2150" s="26">
        <v>261</v>
      </c>
    </row>
    <row r="2151" spans="1:12" x14ac:dyDescent="0.3">
      <c r="A2151" s="14">
        <v>103620</v>
      </c>
      <c r="B2151" s="16" t="s">
        <v>3262</v>
      </c>
      <c r="C2151" s="16" t="s">
        <v>108</v>
      </c>
      <c r="D2151" s="4">
        <v>41269</v>
      </c>
      <c r="E2151" s="23">
        <v>2012</v>
      </c>
      <c r="F2151" s="19">
        <v>6</v>
      </c>
      <c r="G2151" s="19">
        <f>IF(Movies[[#This Row],[rating]]=0,"",Movies[[#This Row],[rating]])</f>
        <v>6</v>
      </c>
      <c r="H2151" s="19" t="str">
        <f>IF(Movies[[#This Row],[rating]]=0,"No Rating","Rated")</f>
        <v>Rated</v>
      </c>
      <c r="I2151" s="16" t="s">
        <v>132</v>
      </c>
      <c r="J2151" s="29" t="s">
        <v>12</v>
      </c>
      <c r="K2151" s="19">
        <v>17.513000000000002</v>
      </c>
      <c r="L2151" s="26">
        <v>939</v>
      </c>
    </row>
    <row r="2152" spans="1:12" x14ac:dyDescent="0.3">
      <c r="A2152" s="14">
        <v>80271</v>
      </c>
      <c r="B2152" s="16" t="s">
        <v>3263</v>
      </c>
      <c r="C2152" s="16" t="s">
        <v>10</v>
      </c>
      <c r="D2152" s="4">
        <v>40949</v>
      </c>
      <c r="E2152" s="23">
        <v>2012</v>
      </c>
      <c r="F2152" s="19">
        <v>6.1</v>
      </c>
      <c r="G2152" s="19">
        <f>IF(Movies[[#This Row],[rating]]=0,"",Movies[[#This Row],[rating]])</f>
        <v>6.1</v>
      </c>
      <c r="H2152" s="19" t="str">
        <f>IF(Movies[[#This Row],[rating]]=0,"No Rating","Rated")</f>
        <v>Rated</v>
      </c>
      <c r="I2152" s="16" t="s">
        <v>120</v>
      </c>
      <c r="J2152" s="29" t="s">
        <v>12</v>
      </c>
      <c r="K2152" s="19">
        <v>17.463000000000001</v>
      </c>
      <c r="L2152" s="26">
        <v>2678</v>
      </c>
    </row>
    <row r="2153" spans="1:12" x14ac:dyDescent="0.3">
      <c r="A2153" s="14">
        <v>77930</v>
      </c>
      <c r="B2153" s="16" t="s">
        <v>3264</v>
      </c>
      <c r="C2153" s="16" t="s">
        <v>10</v>
      </c>
      <c r="D2153" s="4">
        <v>41088</v>
      </c>
      <c r="E2153" s="23">
        <v>2012</v>
      </c>
      <c r="F2153" s="19">
        <v>6.2</v>
      </c>
      <c r="G2153" s="19">
        <f>IF(Movies[[#This Row],[rating]]=0,"",Movies[[#This Row],[rating]])</f>
        <v>6.2</v>
      </c>
      <c r="H2153" s="19" t="str">
        <f>IF(Movies[[#This Row],[rating]]=0,"No Rating","Rated")</f>
        <v>Rated</v>
      </c>
      <c r="I2153" s="16" t="s">
        <v>713</v>
      </c>
      <c r="J2153" s="29" t="s">
        <v>12</v>
      </c>
      <c r="K2153" s="19">
        <v>17.396999999999998</v>
      </c>
      <c r="L2153" s="26">
        <v>2953</v>
      </c>
    </row>
    <row r="2154" spans="1:12" x14ac:dyDescent="0.3">
      <c r="A2154" s="14">
        <v>119321</v>
      </c>
      <c r="B2154" s="16" t="s">
        <v>3265</v>
      </c>
      <c r="C2154" s="16" t="s">
        <v>10</v>
      </c>
      <c r="D2154" s="4">
        <v>41191</v>
      </c>
      <c r="E2154" s="23">
        <v>2012</v>
      </c>
      <c r="F2154" s="19">
        <v>7.71</v>
      </c>
      <c r="G2154" s="19">
        <f>IF(Movies[[#This Row],[rating]]=0,"",Movies[[#This Row],[rating]])</f>
        <v>7.71</v>
      </c>
      <c r="H2154" s="19" t="str">
        <f>IF(Movies[[#This Row],[rating]]=0,"No Rating","Rated")</f>
        <v>Rated</v>
      </c>
      <c r="I2154" s="16" t="s">
        <v>3266</v>
      </c>
      <c r="J2154" s="29" t="s">
        <v>12</v>
      </c>
      <c r="K2154" s="19">
        <v>17.318000000000001</v>
      </c>
      <c r="L2154" s="26">
        <v>207</v>
      </c>
    </row>
    <row r="2155" spans="1:12" x14ac:dyDescent="0.3">
      <c r="A2155" s="14">
        <v>82505</v>
      </c>
      <c r="B2155" s="16" t="s">
        <v>3267</v>
      </c>
      <c r="C2155" s="16" t="s">
        <v>563</v>
      </c>
      <c r="D2155" s="4">
        <v>41173</v>
      </c>
      <c r="E2155" s="23">
        <v>2012</v>
      </c>
      <c r="F2155" s="19">
        <v>5.8</v>
      </c>
      <c r="G2155" s="19">
        <f>IF(Movies[[#This Row],[rating]]=0,"",Movies[[#This Row],[rating]])</f>
        <v>5.8</v>
      </c>
      <c r="H2155" s="19" t="str">
        <f>IF(Movies[[#This Row],[rating]]=0,"No Rating","Rated")</f>
        <v>Rated</v>
      </c>
      <c r="I2155" s="16" t="s">
        <v>132</v>
      </c>
      <c r="J2155" s="29" t="s">
        <v>12</v>
      </c>
      <c r="K2155" s="19">
        <v>17.3</v>
      </c>
      <c r="L2155" s="26">
        <v>1804</v>
      </c>
    </row>
    <row r="2156" spans="1:12" x14ac:dyDescent="0.3">
      <c r="A2156" s="14">
        <v>122293</v>
      </c>
      <c r="B2156" s="16" t="s">
        <v>3268</v>
      </c>
      <c r="C2156" s="16" t="s">
        <v>172</v>
      </c>
      <c r="D2156" s="4">
        <v>41117</v>
      </c>
      <c r="E2156" s="23">
        <v>2012</v>
      </c>
      <c r="F2156" s="19">
        <v>4.9000000000000004</v>
      </c>
      <c r="G2156" s="19">
        <f>IF(Movies[[#This Row],[rating]]=0,"",Movies[[#This Row],[rating]])</f>
        <v>4.9000000000000004</v>
      </c>
      <c r="H2156" s="19" t="str">
        <f>IF(Movies[[#This Row],[rating]]=0,"No Rating","Rated")</f>
        <v>Rated</v>
      </c>
      <c r="I2156" s="16" t="s">
        <v>3269</v>
      </c>
      <c r="J2156" s="29" t="s">
        <v>12</v>
      </c>
      <c r="K2156" s="19">
        <v>17.2</v>
      </c>
      <c r="L2156" s="26">
        <v>141</v>
      </c>
    </row>
    <row r="2157" spans="1:12" x14ac:dyDescent="0.3">
      <c r="A2157" s="14">
        <v>122044</v>
      </c>
      <c r="B2157" s="16" t="s">
        <v>3270</v>
      </c>
      <c r="C2157" s="16" t="s">
        <v>416</v>
      </c>
      <c r="D2157" s="4">
        <v>41129</v>
      </c>
      <c r="E2157" s="23">
        <v>2012</v>
      </c>
      <c r="F2157" s="19">
        <v>6.8</v>
      </c>
      <c r="G2157" s="19">
        <f>IF(Movies[[#This Row],[rating]]=0,"",Movies[[#This Row],[rating]])</f>
        <v>6.8</v>
      </c>
      <c r="H2157" s="19" t="str">
        <f>IF(Movies[[#This Row],[rating]]=0,"No Rating","Rated")</f>
        <v>Rated</v>
      </c>
      <c r="I2157" s="16" t="s">
        <v>166</v>
      </c>
      <c r="J2157" s="29" t="s">
        <v>12</v>
      </c>
      <c r="K2157" s="19">
        <v>17.138999999999999</v>
      </c>
      <c r="L2157" s="26">
        <v>109</v>
      </c>
    </row>
    <row r="2158" spans="1:12" x14ac:dyDescent="0.3">
      <c r="A2158" s="14">
        <v>84308</v>
      </c>
      <c r="B2158" s="16" t="s">
        <v>3271</v>
      </c>
      <c r="C2158" s="16" t="s">
        <v>51</v>
      </c>
      <c r="D2158" s="4">
        <v>41012</v>
      </c>
      <c r="E2158" s="23">
        <v>2012</v>
      </c>
      <c r="F2158" s="19">
        <v>6.4</v>
      </c>
      <c r="G2158" s="19">
        <f>IF(Movies[[#This Row],[rating]]=0,"",Movies[[#This Row],[rating]])</f>
        <v>6.4</v>
      </c>
      <c r="H2158" s="19" t="str">
        <f>IF(Movies[[#This Row],[rating]]=0,"No Rating","Rated")</f>
        <v>Rated</v>
      </c>
      <c r="I2158" s="16" t="s">
        <v>49</v>
      </c>
      <c r="J2158" s="29" t="s">
        <v>34</v>
      </c>
      <c r="K2158" s="19">
        <v>17.073</v>
      </c>
      <c r="L2158" s="26">
        <v>63</v>
      </c>
    </row>
    <row r="2159" spans="1:12" x14ac:dyDescent="0.3">
      <c r="A2159" s="14">
        <v>68722</v>
      </c>
      <c r="B2159" s="16" t="s">
        <v>3272</v>
      </c>
      <c r="C2159" s="16" t="s">
        <v>10</v>
      </c>
      <c r="D2159" s="4">
        <v>41166</v>
      </c>
      <c r="E2159" s="23">
        <v>2012</v>
      </c>
      <c r="F2159" s="19">
        <v>7.117</v>
      </c>
      <c r="G2159" s="19">
        <f>IF(Movies[[#This Row],[rating]]=0,"",Movies[[#This Row],[rating]])</f>
        <v>7.117</v>
      </c>
      <c r="H2159" s="19" t="str">
        <f>IF(Movies[[#This Row],[rating]]=0,"No Rating","Rated")</f>
        <v>Rated</v>
      </c>
      <c r="I2159" s="16" t="s">
        <v>49</v>
      </c>
      <c r="J2159" s="29" t="s">
        <v>12</v>
      </c>
      <c r="K2159" s="19">
        <v>17.071000000000002</v>
      </c>
      <c r="L2159" s="26">
        <v>2990</v>
      </c>
    </row>
    <row r="2160" spans="1:12" x14ac:dyDescent="0.3">
      <c r="A2160" s="14">
        <v>38541</v>
      </c>
      <c r="B2160" s="16" t="s">
        <v>3273</v>
      </c>
      <c r="C2160" s="16" t="s">
        <v>544</v>
      </c>
      <c r="D2160" s="4">
        <v>40921</v>
      </c>
      <c r="E2160" s="23">
        <v>2012</v>
      </c>
      <c r="F2160" s="19">
        <v>5.9269999999999996</v>
      </c>
      <c r="G2160" s="19">
        <f>IF(Movies[[#This Row],[rating]]=0,"",Movies[[#This Row],[rating]])</f>
        <v>5.9269999999999996</v>
      </c>
      <c r="H2160" s="19" t="str">
        <f>IF(Movies[[#This Row],[rating]]=0,"No Rating","Rated")</f>
        <v>Rated</v>
      </c>
      <c r="I2160" s="16" t="s">
        <v>1448</v>
      </c>
      <c r="J2160" s="29" t="s">
        <v>12</v>
      </c>
      <c r="K2160" s="19">
        <v>17.015000000000001</v>
      </c>
      <c r="L2160" s="26">
        <v>667</v>
      </c>
    </row>
    <row r="2161" spans="1:12" x14ac:dyDescent="0.3">
      <c r="A2161" s="14">
        <v>172329</v>
      </c>
      <c r="B2161" s="16" t="s">
        <v>3274</v>
      </c>
      <c r="C2161" s="16" t="s">
        <v>144</v>
      </c>
      <c r="D2161" s="4">
        <v>41258</v>
      </c>
      <c r="E2161" s="23">
        <v>2012</v>
      </c>
      <c r="F2161" s="19">
        <v>6.8</v>
      </c>
      <c r="G2161" s="19">
        <f>IF(Movies[[#This Row],[rating]]=0,"",Movies[[#This Row],[rating]])</f>
        <v>6.8</v>
      </c>
      <c r="H2161" s="19" t="str">
        <f>IF(Movies[[#This Row],[rating]]=0,"No Rating","Rated")</f>
        <v>Rated</v>
      </c>
      <c r="I2161" s="16" t="s">
        <v>3275</v>
      </c>
      <c r="J2161" s="29" t="s">
        <v>146</v>
      </c>
      <c r="K2161" s="19">
        <v>16.885999999999999</v>
      </c>
      <c r="L2161" s="26">
        <v>49</v>
      </c>
    </row>
    <row r="2162" spans="1:12" x14ac:dyDescent="0.3">
      <c r="A2162" s="14">
        <v>71864</v>
      </c>
      <c r="B2162" s="16" t="s">
        <v>3276</v>
      </c>
      <c r="C2162" s="16" t="s">
        <v>10</v>
      </c>
      <c r="D2162" s="4">
        <v>41136</v>
      </c>
      <c r="E2162" s="23">
        <v>2012</v>
      </c>
      <c r="F2162" s="19">
        <v>7</v>
      </c>
      <c r="G2162" s="19">
        <f>IF(Movies[[#This Row],[rating]]=0,"",Movies[[#This Row],[rating]])</f>
        <v>7</v>
      </c>
      <c r="H2162" s="19" t="str">
        <f>IF(Movies[[#This Row],[rating]]=0,"No Rating","Rated")</f>
        <v>Rated</v>
      </c>
      <c r="I2162" s="16" t="s">
        <v>3277</v>
      </c>
      <c r="J2162" s="29" t="s">
        <v>12</v>
      </c>
      <c r="K2162" s="19">
        <v>16.837</v>
      </c>
      <c r="L2162" s="26">
        <v>1190</v>
      </c>
    </row>
    <row r="2163" spans="1:12" x14ac:dyDescent="0.3">
      <c r="A2163" s="14">
        <v>83686</v>
      </c>
      <c r="B2163" s="16" t="s">
        <v>3278</v>
      </c>
      <c r="C2163" s="16" t="s">
        <v>10</v>
      </c>
      <c r="D2163" s="4">
        <v>41159</v>
      </c>
      <c r="E2163" s="23">
        <v>2012</v>
      </c>
      <c r="F2163" s="19">
        <v>6.6440000000000001</v>
      </c>
      <c r="G2163" s="19">
        <f>IF(Movies[[#This Row],[rating]]=0,"",Movies[[#This Row],[rating]])</f>
        <v>6.6440000000000001</v>
      </c>
      <c r="H2163" s="19" t="str">
        <f>IF(Movies[[#This Row],[rating]]=0,"No Rating","Rated")</f>
        <v>Rated</v>
      </c>
      <c r="I2163" s="16" t="s">
        <v>239</v>
      </c>
      <c r="J2163" s="29" t="s">
        <v>12</v>
      </c>
      <c r="K2163" s="19">
        <v>16.751000000000001</v>
      </c>
      <c r="L2163" s="26">
        <v>1198</v>
      </c>
    </row>
    <row r="2164" spans="1:12" x14ac:dyDescent="0.3">
      <c r="A2164" s="14">
        <v>144616</v>
      </c>
      <c r="B2164" s="16" t="s">
        <v>3279</v>
      </c>
      <c r="C2164" s="16" t="s">
        <v>10</v>
      </c>
      <c r="D2164" s="4">
        <v>41231</v>
      </c>
      <c r="E2164" s="23">
        <v>2012</v>
      </c>
      <c r="F2164" s="19">
        <v>7.4</v>
      </c>
      <c r="G2164" s="19">
        <f>IF(Movies[[#This Row],[rating]]=0,"",Movies[[#This Row],[rating]])</f>
        <v>7.4</v>
      </c>
      <c r="H2164" s="19" t="str">
        <f>IF(Movies[[#This Row],[rating]]=0,"No Rating","Rated")</f>
        <v>Rated</v>
      </c>
      <c r="I2164" s="16" t="s">
        <v>390</v>
      </c>
      <c r="J2164" s="29" t="s">
        <v>12</v>
      </c>
      <c r="K2164" s="19">
        <v>16.702999999999999</v>
      </c>
      <c r="L2164" s="26">
        <v>113</v>
      </c>
    </row>
    <row r="2165" spans="1:12" x14ac:dyDescent="0.3">
      <c r="A2165" s="14">
        <v>171823</v>
      </c>
      <c r="B2165" s="16" t="s">
        <v>3280</v>
      </c>
      <c r="C2165" s="16" t="s">
        <v>144</v>
      </c>
      <c r="D2165" s="4">
        <v>41062</v>
      </c>
      <c r="E2165" s="23">
        <v>2012</v>
      </c>
      <c r="F2165" s="19">
        <v>7.2</v>
      </c>
      <c r="G2165" s="19">
        <f>IF(Movies[[#This Row],[rating]]=0,"",Movies[[#This Row],[rating]])</f>
        <v>7.2</v>
      </c>
      <c r="H2165" s="19" t="str">
        <f>IF(Movies[[#This Row],[rating]]=0,"No Rating","Rated")</f>
        <v>Rated</v>
      </c>
      <c r="I2165" s="16" t="s">
        <v>3281</v>
      </c>
      <c r="J2165" s="29" t="s">
        <v>146</v>
      </c>
      <c r="K2165" s="19">
        <v>16.611000000000001</v>
      </c>
      <c r="L2165" s="26">
        <v>139</v>
      </c>
    </row>
    <row r="2166" spans="1:12" x14ac:dyDescent="0.3">
      <c r="A2166" s="14">
        <v>152044</v>
      </c>
      <c r="B2166" s="16" t="s">
        <v>3282</v>
      </c>
      <c r="C2166" s="16" t="s">
        <v>144</v>
      </c>
      <c r="D2166" s="4">
        <v>41195</v>
      </c>
      <c r="E2166" s="23">
        <v>2012</v>
      </c>
      <c r="F2166" s="19">
        <v>7.6</v>
      </c>
      <c r="G2166" s="19">
        <f>IF(Movies[[#This Row],[rating]]=0,"",Movies[[#This Row],[rating]])</f>
        <v>7.6</v>
      </c>
      <c r="H2166" s="19" t="str">
        <f>IF(Movies[[#This Row],[rating]]=0,"No Rating","Rated")</f>
        <v>Rated</v>
      </c>
      <c r="I2166" s="16" t="s">
        <v>3283</v>
      </c>
      <c r="J2166" s="29" t="s">
        <v>146</v>
      </c>
      <c r="K2166" s="19">
        <v>16.407</v>
      </c>
      <c r="L2166" s="26">
        <v>108</v>
      </c>
    </row>
    <row r="2167" spans="1:12" x14ac:dyDescent="0.3">
      <c r="A2167" s="14">
        <v>82990</v>
      </c>
      <c r="B2167" s="16" t="s">
        <v>3284</v>
      </c>
      <c r="C2167" s="16" t="s">
        <v>268</v>
      </c>
      <c r="D2167" s="4">
        <v>41199</v>
      </c>
      <c r="E2167" s="23">
        <v>2012</v>
      </c>
      <c r="F2167" s="19">
        <v>5.407</v>
      </c>
      <c r="G2167" s="19">
        <f>IF(Movies[[#This Row],[rating]]=0,"",Movies[[#This Row],[rating]])</f>
        <v>5.407</v>
      </c>
      <c r="H2167" s="19" t="str">
        <f>IF(Movies[[#This Row],[rating]]=0,"No Rating","Rated")</f>
        <v>Rated</v>
      </c>
      <c r="I2167" s="16" t="s">
        <v>468</v>
      </c>
      <c r="J2167" s="29" t="s">
        <v>12</v>
      </c>
      <c r="K2167" s="19">
        <v>16.257999999999999</v>
      </c>
      <c r="L2167" s="26">
        <v>1897</v>
      </c>
    </row>
    <row r="2168" spans="1:12" x14ac:dyDescent="0.3">
      <c r="A2168" s="14">
        <v>81796</v>
      </c>
      <c r="B2168" s="16" t="s">
        <v>3285</v>
      </c>
      <c r="C2168" s="16" t="s">
        <v>108</v>
      </c>
      <c r="D2168" s="4">
        <v>41011</v>
      </c>
      <c r="E2168" s="23">
        <v>2012</v>
      </c>
      <c r="F2168" s="19">
        <v>5.9370000000000003</v>
      </c>
      <c r="G2168" s="19">
        <f>IF(Movies[[#This Row],[rating]]=0,"",Movies[[#This Row],[rating]])</f>
        <v>5.9370000000000003</v>
      </c>
      <c r="H2168" s="19" t="str">
        <f>IF(Movies[[#This Row],[rating]]=0,"No Rating","Rated")</f>
        <v>Rated</v>
      </c>
      <c r="I2168" s="16" t="s">
        <v>130</v>
      </c>
      <c r="J2168" s="29" t="s">
        <v>12</v>
      </c>
      <c r="K2168" s="19">
        <v>16.228000000000002</v>
      </c>
      <c r="L2168" s="26">
        <v>1853</v>
      </c>
    </row>
    <row r="2169" spans="1:12" x14ac:dyDescent="0.3">
      <c r="A2169" s="14">
        <v>133931</v>
      </c>
      <c r="B2169" s="16" t="s">
        <v>3286</v>
      </c>
      <c r="C2169" s="16" t="s">
        <v>1523</v>
      </c>
      <c r="D2169" s="4">
        <v>41065</v>
      </c>
      <c r="E2169" s="23">
        <v>2012</v>
      </c>
      <c r="F2169" s="19">
        <v>6.2</v>
      </c>
      <c r="G2169" s="19">
        <f>IF(Movies[[#This Row],[rating]]=0,"",Movies[[#This Row],[rating]])</f>
        <v>6.2</v>
      </c>
      <c r="H2169" s="19" t="str">
        <f>IF(Movies[[#This Row],[rating]]=0,"No Rating","Rated")</f>
        <v>Rated</v>
      </c>
      <c r="I2169" s="16" t="s">
        <v>3287</v>
      </c>
      <c r="J2169" s="29" t="s">
        <v>12</v>
      </c>
      <c r="K2169" s="19">
        <v>16.146999999999998</v>
      </c>
      <c r="L2169" s="26">
        <v>304</v>
      </c>
    </row>
    <row r="2170" spans="1:12" x14ac:dyDescent="0.3">
      <c r="A2170" s="14">
        <v>58244</v>
      </c>
      <c r="B2170" s="16" t="s">
        <v>3288</v>
      </c>
      <c r="C2170" s="16" t="s">
        <v>114</v>
      </c>
      <c r="D2170" s="4">
        <v>41179</v>
      </c>
      <c r="E2170" s="23">
        <v>2012</v>
      </c>
      <c r="F2170" s="19">
        <v>6.2720000000000002</v>
      </c>
      <c r="G2170" s="19">
        <f>IF(Movies[[#This Row],[rating]]=0,"",Movies[[#This Row],[rating]])</f>
        <v>6.2720000000000002</v>
      </c>
      <c r="H2170" s="19" t="str">
        <f>IF(Movies[[#This Row],[rating]]=0,"No Rating","Rated")</f>
        <v>Rated</v>
      </c>
      <c r="I2170" s="16" t="s">
        <v>3289</v>
      </c>
      <c r="J2170" s="29" t="s">
        <v>12</v>
      </c>
      <c r="K2170" s="19">
        <v>16.120999999999999</v>
      </c>
      <c r="L2170" s="26">
        <v>2500</v>
      </c>
    </row>
    <row r="2171" spans="1:12" x14ac:dyDescent="0.3">
      <c r="A2171" s="14">
        <v>78698</v>
      </c>
      <c r="B2171" s="16" t="s">
        <v>3290</v>
      </c>
      <c r="C2171" s="16" t="s">
        <v>1467</v>
      </c>
      <c r="D2171" s="4">
        <v>40941</v>
      </c>
      <c r="E2171" s="23">
        <v>2012</v>
      </c>
      <c r="F2171" s="19">
        <v>6.7</v>
      </c>
      <c r="G2171" s="19">
        <f>IF(Movies[[#This Row],[rating]]=0,"",Movies[[#This Row],[rating]])</f>
        <v>6.7</v>
      </c>
      <c r="H2171" s="19" t="str">
        <f>IF(Movies[[#This Row],[rating]]=0,"No Rating","Rated")</f>
        <v>Rated</v>
      </c>
      <c r="I2171" s="16" t="s">
        <v>3291</v>
      </c>
      <c r="J2171" s="29" t="s">
        <v>12</v>
      </c>
      <c r="K2171" s="19">
        <v>16.11</v>
      </c>
      <c r="L2171" s="26">
        <v>496</v>
      </c>
    </row>
    <row r="2172" spans="1:12" x14ac:dyDescent="0.3">
      <c r="A2172" s="14">
        <v>345330</v>
      </c>
      <c r="B2172" s="16" t="s">
        <v>3292</v>
      </c>
      <c r="C2172" s="16" t="s">
        <v>1845</v>
      </c>
      <c r="D2172" s="4">
        <v>41062</v>
      </c>
      <c r="E2172" s="23">
        <v>2012</v>
      </c>
      <c r="F2172" s="19">
        <v>5.2</v>
      </c>
      <c r="G2172" s="19">
        <f>IF(Movies[[#This Row],[rating]]=0,"",Movies[[#This Row],[rating]])</f>
        <v>5.2</v>
      </c>
      <c r="H2172" s="19" t="str">
        <f>IF(Movies[[#This Row],[rating]]=0,"No Rating","Rated")</f>
        <v>Rated</v>
      </c>
      <c r="I2172" s="16" t="s">
        <v>3293</v>
      </c>
      <c r="J2172" s="29" t="s">
        <v>12</v>
      </c>
      <c r="K2172" s="19">
        <v>16.065999999999999</v>
      </c>
      <c r="L2172" s="26">
        <v>9</v>
      </c>
    </row>
    <row r="2173" spans="1:12" x14ac:dyDescent="0.3">
      <c r="A2173" s="14">
        <v>82633</v>
      </c>
      <c r="B2173" s="16" t="s">
        <v>3294</v>
      </c>
      <c r="C2173" s="16" t="s">
        <v>10</v>
      </c>
      <c r="D2173" s="4">
        <v>41150</v>
      </c>
      <c r="E2173" s="23">
        <v>2012</v>
      </c>
      <c r="F2173" s="19">
        <v>7.1</v>
      </c>
      <c r="G2173" s="19">
        <f>IF(Movies[[#This Row],[rating]]=0,"",Movies[[#This Row],[rating]])</f>
        <v>7.1</v>
      </c>
      <c r="H2173" s="19" t="str">
        <f>IF(Movies[[#This Row],[rating]]=0,"No Rating","Rated")</f>
        <v>Rated</v>
      </c>
      <c r="I2173" s="16" t="s">
        <v>3295</v>
      </c>
      <c r="J2173" s="29" t="s">
        <v>12</v>
      </c>
      <c r="K2173" s="19">
        <v>16.039000000000001</v>
      </c>
      <c r="L2173" s="26">
        <v>3096</v>
      </c>
    </row>
    <row r="2174" spans="1:12" x14ac:dyDescent="0.3">
      <c r="A2174" s="14">
        <v>133200</v>
      </c>
      <c r="B2174" s="16" t="s">
        <v>3296</v>
      </c>
      <c r="C2174" s="16" t="s">
        <v>94</v>
      </c>
      <c r="D2174" s="4">
        <v>41165</v>
      </c>
      <c r="E2174" s="23">
        <v>2012</v>
      </c>
      <c r="F2174" s="19">
        <v>7.7</v>
      </c>
      <c r="G2174" s="19">
        <f>IF(Movies[[#This Row],[rating]]=0,"",Movies[[#This Row],[rating]])</f>
        <v>7.7</v>
      </c>
      <c r="H2174" s="19" t="str">
        <f>IF(Movies[[#This Row],[rating]]=0,"No Rating","Rated")</f>
        <v>Rated</v>
      </c>
      <c r="I2174" s="16" t="s">
        <v>189</v>
      </c>
      <c r="J2174" s="29" t="s">
        <v>96</v>
      </c>
      <c r="K2174" s="19">
        <v>16.004000000000001</v>
      </c>
      <c r="L2174" s="26">
        <v>147</v>
      </c>
    </row>
    <row r="2175" spans="1:12" x14ac:dyDescent="0.3">
      <c r="A2175" s="14">
        <v>118451</v>
      </c>
      <c r="B2175" s="16" t="s">
        <v>3297</v>
      </c>
      <c r="C2175" s="16" t="s">
        <v>94</v>
      </c>
      <c r="D2175" s="4">
        <v>41024</v>
      </c>
      <c r="E2175" s="23">
        <v>2012</v>
      </c>
      <c r="F2175" s="19">
        <v>7</v>
      </c>
      <c r="G2175" s="19">
        <f>IF(Movies[[#This Row],[rating]]=0,"",Movies[[#This Row],[rating]])</f>
        <v>7</v>
      </c>
      <c r="H2175" s="19" t="str">
        <f>IF(Movies[[#This Row],[rating]]=0,"No Rating","Rated")</f>
        <v>Rated</v>
      </c>
      <c r="I2175" s="16" t="s">
        <v>33</v>
      </c>
      <c r="J2175" s="29" t="s">
        <v>96</v>
      </c>
      <c r="K2175" s="19">
        <v>15.939</v>
      </c>
      <c r="L2175" s="26">
        <v>89</v>
      </c>
    </row>
    <row r="2176" spans="1:12" x14ac:dyDescent="0.3">
      <c r="A2176" s="14">
        <v>121824</v>
      </c>
      <c r="B2176" s="16" t="s">
        <v>3298</v>
      </c>
      <c r="C2176" s="16" t="s">
        <v>10</v>
      </c>
      <c r="D2176" s="4">
        <v>41257</v>
      </c>
      <c r="E2176" s="23">
        <v>2012</v>
      </c>
      <c r="F2176" s="19">
        <v>6</v>
      </c>
      <c r="G2176" s="19">
        <f>IF(Movies[[#This Row],[rating]]=0,"",Movies[[#This Row],[rating]])</f>
        <v>6</v>
      </c>
      <c r="H2176" s="19" t="str">
        <f>IF(Movies[[#This Row],[rating]]=0,"No Rating","Rated")</f>
        <v>Rated</v>
      </c>
      <c r="I2176" s="16" t="s">
        <v>3299</v>
      </c>
      <c r="J2176" s="29" t="s">
        <v>12</v>
      </c>
      <c r="K2176" s="19">
        <v>15.834</v>
      </c>
      <c r="L2176" s="26">
        <v>946</v>
      </c>
    </row>
    <row r="2177" spans="1:12" x14ac:dyDescent="0.3">
      <c r="A2177" s="14">
        <v>101731</v>
      </c>
      <c r="B2177" s="16" t="s">
        <v>3300</v>
      </c>
      <c r="C2177" s="16" t="s">
        <v>10</v>
      </c>
      <c r="D2177" s="4">
        <v>41096</v>
      </c>
      <c r="E2177" s="23">
        <v>2012</v>
      </c>
      <c r="F2177" s="19">
        <v>6.9870000000000001</v>
      </c>
      <c r="G2177" s="19">
        <f>IF(Movies[[#This Row],[rating]]=0,"",Movies[[#This Row],[rating]])</f>
        <v>6.9870000000000001</v>
      </c>
      <c r="H2177" s="19" t="str">
        <f>IF(Movies[[#This Row],[rating]]=0,"No Rating","Rated")</f>
        <v>Rated</v>
      </c>
      <c r="I2177" s="16" t="s">
        <v>713</v>
      </c>
      <c r="J2177" s="29" t="s">
        <v>12</v>
      </c>
      <c r="K2177" s="19">
        <v>15.629</v>
      </c>
      <c r="L2177" s="26">
        <v>409</v>
      </c>
    </row>
    <row r="2178" spans="1:12" x14ac:dyDescent="0.3">
      <c r="A2178" s="14">
        <v>104634</v>
      </c>
      <c r="B2178" s="16" t="s">
        <v>3301</v>
      </c>
      <c r="C2178" s="16" t="s">
        <v>51</v>
      </c>
      <c r="D2178" s="4">
        <v>41033</v>
      </c>
      <c r="E2178" s="23">
        <v>2012</v>
      </c>
      <c r="F2178" s="19">
        <v>6.3979999999999997</v>
      </c>
      <c r="G2178" s="19">
        <f>IF(Movies[[#This Row],[rating]]=0,"",Movies[[#This Row],[rating]])</f>
        <v>6.3979999999999997</v>
      </c>
      <c r="H2178" s="19" t="str">
        <f>IF(Movies[[#This Row],[rating]]=0,"No Rating","Rated")</f>
        <v>Rated</v>
      </c>
      <c r="I2178" s="16" t="s">
        <v>52</v>
      </c>
      <c r="J2178" s="29" t="s">
        <v>34</v>
      </c>
      <c r="K2178" s="19">
        <v>15.565</v>
      </c>
      <c r="L2178" s="26">
        <v>132</v>
      </c>
    </row>
    <row r="2179" spans="1:12" x14ac:dyDescent="0.3">
      <c r="A2179" s="14">
        <v>77953</v>
      </c>
      <c r="B2179" s="16" t="s">
        <v>3302</v>
      </c>
      <c r="C2179" s="16" t="s">
        <v>10</v>
      </c>
      <c r="D2179" s="4">
        <v>41130</v>
      </c>
      <c r="E2179" s="23">
        <v>2012</v>
      </c>
      <c r="F2179" s="19">
        <v>5.8239999999999998</v>
      </c>
      <c r="G2179" s="19">
        <f>IF(Movies[[#This Row],[rating]]=0,"",Movies[[#This Row],[rating]])</f>
        <v>5.8239999999999998</v>
      </c>
      <c r="H2179" s="19" t="str">
        <f>IF(Movies[[#This Row],[rating]]=0,"No Rating","Rated")</f>
        <v>Rated</v>
      </c>
      <c r="I2179" s="16" t="s">
        <v>30</v>
      </c>
      <c r="J2179" s="29" t="s">
        <v>12</v>
      </c>
      <c r="K2179" s="19">
        <v>15.54</v>
      </c>
      <c r="L2179" s="26">
        <v>1752</v>
      </c>
    </row>
    <row r="2180" spans="1:12" x14ac:dyDescent="0.3">
      <c r="A2180" s="14">
        <v>97434</v>
      </c>
      <c r="B2180" s="16" t="s">
        <v>3303</v>
      </c>
      <c r="C2180" s="16" t="s">
        <v>10</v>
      </c>
      <c r="D2180" s="4">
        <v>41024</v>
      </c>
      <c r="E2180" s="23">
        <v>2012</v>
      </c>
      <c r="F2180" s="19">
        <v>5.4770000000000003</v>
      </c>
      <c r="G2180" s="19">
        <f>IF(Movies[[#This Row],[rating]]=0,"",Movies[[#This Row],[rating]])</f>
        <v>5.4770000000000003</v>
      </c>
      <c r="H2180" s="19" t="str">
        <f>IF(Movies[[#This Row],[rating]]=0,"No Rating","Rated")</f>
        <v>Rated</v>
      </c>
      <c r="I2180" s="16" t="s">
        <v>875</v>
      </c>
      <c r="J2180" s="29" t="s">
        <v>12</v>
      </c>
      <c r="K2180" s="19">
        <v>15.481</v>
      </c>
      <c r="L2180" s="26">
        <v>682</v>
      </c>
    </row>
    <row r="2181" spans="1:12" x14ac:dyDescent="0.3">
      <c r="A2181" s="14">
        <v>167666</v>
      </c>
      <c r="B2181" s="16" t="s">
        <v>3304</v>
      </c>
      <c r="C2181" s="16" t="s">
        <v>10</v>
      </c>
      <c r="D2181" s="4">
        <v>40955</v>
      </c>
      <c r="E2181" s="23">
        <v>2012</v>
      </c>
      <c r="F2181" s="19">
        <v>7.8</v>
      </c>
      <c r="G2181" s="19">
        <f>IF(Movies[[#This Row],[rating]]=0,"",Movies[[#This Row],[rating]])</f>
        <v>7.8</v>
      </c>
      <c r="H2181" s="19" t="str">
        <f>IF(Movies[[#This Row],[rating]]=0,"No Rating","Rated")</f>
        <v>Rated</v>
      </c>
      <c r="I2181" s="16" t="s">
        <v>232</v>
      </c>
      <c r="J2181" s="29" t="s">
        <v>12</v>
      </c>
      <c r="K2181" s="19">
        <v>15.47</v>
      </c>
      <c r="L2181" s="26">
        <v>107</v>
      </c>
    </row>
    <row r="2182" spans="1:12" x14ac:dyDescent="0.3">
      <c r="A2182" s="14">
        <v>123229</v>
      </c>
      <c r="B2182" s="16" t="s">
        <v>3305</v>
      </c>
      <c r="C2182" s="16" t="s">
        <v>108</v>
      </c>
      <c r="D2182" s="4">
        <v>41101</v>
      </c>
      <c r="E2182" s="23">
        <v>2012</v>
      </c>
      <c r="F2182" s="19">
        <v>5.0270000000000001</v>
      </c>
      <c r="G2182" s="19">
        <f>IF(Movies[[#This Row],[rating]]=0,"",Movies[[#This Row],[rating]])</f>
        <v>5.0270000000000001</v>
      </c>
      <c r="H2182" s="19" t="str">
        <f>IF(Movies[[#This Row],[rating]]=0,"No Rating","Rated")</f>
        <v>Rated</v>
      </c>
      <c r="I2182" s="16" t="s">
        <v>30</v>
      </c>
      <c r="J2182" s="29" t="s">
        <v>110</v>
      </c>
      <c r="K2182" s="19">
        <v>15.45</v>
      </c>
      <c r="L2182" s="26">
        <v>350</v>
      </c>
    </row>
    <row r="2183" spans="1:12" x14ac:dyDescent="0.3">
      <c r="A2183" s="14">
        <v>104524</v>
      </c>
      <c r="B2183" s="16" t="s">
        <v>3306</v>
      </c>
      <c r="C2183" s="16" t="s">
        <v>144</v>
      </c>
      <c r="D2183" s="4">
        <v>41104</v>
      </c>
      <c r="E2183" s="23">
        <v>2012</v>
      </c>
      <c r="F2183" s="19">
        <v>6.7</v>
      </c>
      <c r="G2183" s="19">
        <f>IF(Movies[[#This Row],[rating]]=0,"",Movies[[#This Row],[rating]])</f>
        <v>6.7</v>
      </c>
      <c r="H2183" s="19" t="str">
        <f>IF(Movies[[#This Row],[rating]]=0,"No Rating","Rated")</f>
        <v>Rated</v>
      </c>
      <c r="I2183" s="16" t="s">
        <v>1993</v>
      </c>
      <c r="J2183" s="29" t="s">
        <v>146</v>
      </c>
      <c r="K2183" s="19">
        <v>15.443</v>
      </c>
      <c r="L2183" s="26">
        <v>141</v>
      </c>
    </row>
    <row r="2184" spans="1:12" x14ac:dyDescent="0.3">
      <c r="A2184" s="14">
        <v>74534</v>
      </c>
      <c r="B2184" s="16" t="s">
        <v>3307</v>
      </c>
      <c r="C2184" s="16" t="s">
        <v>3308</v>
      </c>
      <c r="D2184" s="4">
        <v>40962</v>
      </c>
      <c r="E2184" s="23">
        <v>2012</v>
      </c>
      <c r="F2184" s="19">
        <v>6.944</v>
      </c>
      <c r="G2184" s="19">
        <f>IF(Movies[[#This Row],[rating]]=0,"",Movies[[#This Row],[rating]])</f>
        <v>6.944</v>
      </c>
      <c r="H2184" s="19" t="str">
        <f>IF(Movies[[#This Row],[rating]]=0,"No Rating","Rated")</f>
        <v>Rated</v>
      </c>
      <c r="I2184" s="16" t="s">
        <v>713</v>
      </c>
      <c r="J2184" s="29" t="s">
        <v>12</v>
      </c>
      <c r="K2184" s="19">
        <v>15.438000000000001</v>
      </c>
      <c r="L2184" s="26">
        <v>1351</v>
      </c>
    </row>
    <row r="2185" spans="1:12" x14ac:dyDescent="0.3">
      <c r="A2185" s="14">
        <v>201223</v>
      </c>
      <c r="B2185" s="16" t="s">
        <v>3309</v>
      </c>
      <c r="C2185" s="16" t="s">
        <v>144</v>
      </c>
      <c r="D2185" s="4">
        <v>41271</v>
      </c>
      <c r="E2185" s="23">
        <v>2012</v>
      </c>
      <c r="F2185" s="19">
        <v>7.3</v>
      </c>
      <c r="G2185" s="19">
        <f>IF(Movies[[#This Row],[rating]]=0,"",Movies[[#This Row],[rating]])</f>
        <v>7.3</v>
      </c>
      <c r="H2185" s="19" t="str">
        <f>IF(Movies[[#This Row],[rating]]=0,"No Rating","Rated")</f>
        <v>Rated</v>
      </c>
      <c r="I2185" s="16" t="s">
        <v>3310</v>
      </c>
      <c r="J2185" s="29" t="s">
        <v>146</v>
      </c>
      <c r="K2185" s="19">
        <v>15.375999999999999</v>
      </c>
      <c r="L2185" s="26">
        <v>157</v>
      </c>
    </row>
    <row r="2186" spans="1:12" x14ac:dyDescent="0.3">
      <c r="A2186" s="14">
        <v>133694</v>
      </c>
      <c r="B2186" s="16" t="s">
        <v>3311</v>
      </c>
      <c r="C2186" s="16" t="s">
        <v>296</v>
      </c>
      <c r="D2186" s="4">
        <v>41175</v>
      </c>
      <c r="E2186" s="23">
        <v>2012</v>
      </c>
      <c r="F2186" s="19">
        <v>6.2869999999999999</v>
      </c>
      <c r="G2186" s="19">
        <f>IF(Movies[[#This Row],[rating]]=0,"",Movies[[#This Row],[rating]])</f>
        <v>6.2869999999999999</v>
      </c>
      <c r="H2186" s="19" t="str">
        <f>IF(Movies[[#This Row],[rating]]=0,"No Rating","Rated")</f>
        <v>Rated</v>
      </c>
      <c r="I2186" s="16" t="s">
        <v>49</v>
      </c>
      <c r="J2186" s="29" t="s">
        <v>12</v>
      </c>
      <c r="K2186" s="19">
        <v>15.363</v>
      </c>
      <c r="L2186" s="26">
        <v>693</v>
      </c>
    </row>
    <row r="2187" spans="1:12" x14ac:dyDescent="0.3">
      <c r="A2187" s="14">
        <v>76589</v>
      </c>
      <c r="B2187" s="16" t="s">
        <v>3312</v>
      </c>
      <c r="C2187" s="16" t="s">
        <v>10</v>
      </c>
      <c r="D2187" s="4">
        <v>40967</v>
      </c>
      <c r="E2187" s="23">
        <v>2012</v>
      </c>
      <c r="F2187" s="19">
        <v>7.4</v>
      </c>
      <c r="G2187" s="19">
        <f>IF(Movies[[#This Row],[rating]]=0,"",Movies[[#This Row],[rating]])</f>
        <v>7.4</v>
      </c>
      <c r="H2187" s="19" t="str">
        <f>IF(Movies[[#This Row],[rating]]=0,"No Rating","Rated")</f>
        <v>Rated</v>
      </c>
      <c r="I2187" s="16" t="s">
        <v>2505</v>
      </c>
      <c r="J2187" s="29" t="s">
        <v>12</v>
      </c>
      <c r="K2187" s="19">
        <v>15.231999999999999</v>
      </c>
      <c r="L2187" s="26">
        <v>866</v>
      </c>
    </row>
    <row r="2188" spans="1:12" x14ac:dyDescent="0.3">
      <c r="A2188" s="14">
        <v>122857</v>
      </c>
      <c r="B2188" s="16" t="s">
        <v>3313</v>
      </c>
      <c r="C2188" s="16" t="s">
        <v>10</v>
      </c>
      <c r="D2188" s="4">
        <v>41186</v>
      </c>
      <c r="E2188" s="23">
        <v>2012</v>
      </c>
      <c r="F2188" s="19">
        <v>5.5</v>
      </c>
      <c r="G2188" s="19">
        <f>IF(Movies[[#This Row],[rating]]=0,"",Movies[[#This Row],[rating]])</f>
        <v>5.5</v>
      </c>
      <c r="H2188" s="19" t="str">
        <f>IF(Movies[[#This Row],[rating]]=0,"No Rating","Rated")</f>
        <v>Rated</v>
      </c>
      <c r="I2188" s="16" t="s">
        <v>910</v>
      </c>
      <c r="J2188" s="29" t="s">
        <v>12</v>
      </c>
      <c r="K2188" s="19">
        <v>15.183999999999999</v>
      </c>
      <c r="L2188" s="26">
        <v>436</v>
      </c>
    </row>
    <row r="2189" spans="1:12" x14ac:dyDescent="0.3">
      <c r="A2189" s="14">
        <v>68812</v>
      </c>
      <c r="B2189" s="16" t="s">
        <v>3314</v>
      </c>
      <c r="C2189" s="16" t="s">
        <v>10</v>
      </c>
      <c r="D2189" s="4">
        <v>41153</v>
      </c>
      <c r="E2189" s="23">
        <v>2012</v>
      </c>
      <c r="F2189" s="19">
        <v>6.5</v>
      </c>
      <c r="G2189" s="19">
        <f>IF(Movies[[#This Row],[rating]]=0,"",Movies[[#This Row],[rating]])</f>
        <v>6.5</v>
      </c>
      <c r="H2189" s="19" t="str">
        <f>IF(Movies[[#This Row],[rating]]=0,"No Rating","Rated")</f>
        <v>Rated</v>
      </c>
      <c r="I2189" s="16" t="s">
        <v>2721</v>
      </c>
      <c r="J2189" s="29" t="s">
        <v>12</v>
      </c>
      <c r="K2189" s="19">
        <v>15.137</v>
      </c>
      <c r="L2189" s="26">
        <v>1033</v>
      </c>
    </row>
    <row r="2190" spans="1:12" x14ac:dyDescent="0.3">
      <c r="A2190" s="14">
        <v>103328</v>
      </c>
      <c r="B2190" s="16" t="s">
        <v>3315</v>
      </c>
      <c r="C2190" s="16" t="s">
        <v>690</v>
      </c>
      <c r="D2190" s="4">
        <v>41092</v>
      </c>
      <c r="E2190" s="23">
        <v>2012</v>
      </c>
      <c r="F2190" s="19">
        <v>6.9909999999999997</v>
      </c>
      <c r="G2190" s="19">
        <f>IF(Movies[[#This Row],[rating]]=0,"",Movies[[#This Row],[rating]])</f>
        <v>6.9909999999999997</v>
      </c>
      <c r="H2190" s="19" t="str">
        <f>IF(Movies[[#This Row],[rating]]=0,"No Rating","Rated")</f>
        <v>Rated</v>
      </c>
      <c r="I2190" s="16" t="s">
        <v>365</v>
      </c>
      <c r="J2190" s="29" t="s">
        <v>110</v>
      </c>
      <c r="K2190" s="19">
        <v>15.118</v>
      </c>
      <c r="L2190" s="26">
        <v>1168</v>
      </c>
    </row>
    <row r="2191" spans="1:12" x14ac:dyDescent="0.3">
      <c r="A2191" s="14">
        <v>134632</v>
      </c>
      <c r="B2191" s="16" t="s">
        <v>3316</v>
      </c>
      <c r="C2191" s="16" t="s">
        <v>10</v>
      </c>
      <c r="D2191" s="4">
        <v>41191</v>
      </c>
      <c r="E2191" s="23">
        <v>2012</v>
      </c>
      <c r="F2191" s="19">
        <v>6.9</v>
      </c>
      <c r="G2191" s="19">
        <f>IF(Movies[[#This Row],[rating]]=0,"",Movies[[#This Row],[rating]])</f>
        <v>6.9</v>
      </c>
      <c r="H2191" s="19" t="str">
        <f>IF(Movies[[#This Row],[rating]]=0,"No Rating","Rated")</f>
        <v>Rated</v>
      </c>
      <c r="I2191" s="16" t="s">
        <v>390</v>
      </c>
      <c r="J2191" s="29" t="s">
        <v>12</v>
      </c>
      <c r="K2191" s="19">
        <v>15.089</v>
      </c>
      <c r="L2191" s="26">
        <v>105</v>
      </c>
    </row>
    <row r="2192" spans="1:12" x14ac:dyDescent="0.3">
      <c r="A2192" s="14">
        <v>93837</v>
      </c>
      <c r="B2192" s="16" t="s">
        <v>3317</v>
      </c>
      <c r="C2192" s="16" t="s">
        <v>10</v>
      </c>
      <c r="D2192" s="4">
        <v>41249</v>
      </c>
      <c r="E2192" s="23">
        <v>2012</v>
      </c>
      <c r="F2192" s="19">
        <v>6.1289999999999996</v>
      </c>
      <c r="G2192" s="19">
        <f>IF(Movies[[#This Row],[rating]]=0,"",Movies[[#This Row],[rating]])</f>
        <v>6.1289999999999996</v>
      </c>
      <c r="H2192" s="19" t="str">
        <f>IF(Movies[[#This Row],[rating]]=0,"No Rating","Rated")</f>
        <v>Rated</v>
      </c>
      <c r="I2192" s="16" t="s">
        <v>170</v>
      </c>
      <c r="J2192" s="29" t="s">
        <v>12</v>
      </c>
      <c r="K2192" s="19">
        <v>15.048</v>
      </c>
      <c r="L2192" s="26">
        <v>1121</v>
      </c>
    </row>
    <row r="2193" spans="1:12" x14ac:dyDescent="0.3">
      <c r="A2193" s="14">
        <v>82525</v>
      </c>
      <c r="B2193" s="16" t="s">
        <v>3318</v>
      </c>
      <c r="C2193" s="16" t="s">
        <v>506</v>
      </c>
      <c r="D2193" s="4">
        <v>41096</v>
      </c>
      <c r="E2193" s="23">
        <v>2012</v>
      </c>
      <c r="F2193" s="19">
        <v>6.3490000000000002</v>
      </c>
      <c r="G2193" s="19">
        <f>IF(Movies[[#This Row],[rating]]=0,"",Movies[[#This Row],[rating]])</f>
        <v>6.3490000000000002</v>
      </c>
      <c r="H2193" s="19" t="str">
        <f>IF(Movies[[#This Row],[rating]]=0,"No Rating","Rated")</f>
        <v>Rated</v>
      </c>
      <c r="I2193" s="16" t="s">
        <v>56</v>
      </c>
      <c r="J2193" s="29" t="s">
        <v>12</v>
      </c>
      <c r="K2193" s="19">
        <v>15.042</v>
      </c>
      <c r="L2193" s="26">
        <v>2160</v>
      </c>
    </row>
    <row r="2194" spans="1:12" x14ac:dyDescent="0.3">
      <c r="A2194" s="14">
        <v>115210</v>
      </c>
      <c r="B2194" s="16" t="s">
        <v>3319</v>
      </c>
      <c r="C2194" s="16" t="s">
        <v>160</v>
      </c>
      <c r="D2194" s="4">
        <v>41187</v>
      </c>
      <c r="E2194" s="23">
        <v>2012</v>
      </c>
      <c r="F2194" s="19">
        <v>6.3</v>
      </c>
      <c r="G2194" s="19">
        <f>IF(Movies[[#This Row],[rating]]=0,"",Movies[[#This Row],[rating]])</f>
        <v>6.3</v>
      </c>
      <c r="H2194" s="19" t="str">
        <f>IF(Movies[[#This Row],[rating]]=0,"No Rating","Rated")</f>
        <v>Rated</v>
      </c>
      <c r="I2194" s="16" t="s">
        <v>468</v>
      </c>
      <c r="J2194" s="29" t="s">
        <v>12</v>
      </c>
      <c r="K2194" s="19">
        <v>15.032</v>
      </c>
      <c r="L2194" s="26">
        <v>417</v>
      </c>
    </row>
    <row r="2195" spans="1:12" x14ac:dyDescent="0.3">
      <c r="A2195" s="14">
        <v>99770</v>
      </c>
      <c r="B2195" s="16" t="s">
        <v>3320</v>
      </c>
      <c r="C2195" s="16" t="s">
        <v>3321</v>
      </c>
      <c r="D2195" s="4">
        <v>41199</v>
      </c>
      <c r="E2195" s="23">
        <v>2012</v>
      </c>
      <c r="F2195" s="19">
        <v>5.0949999999999998</v>
      </c>
      <c r="G2195" s="19">
        <f>IF(Movies[[#This Row],[rating]]=0,"",Movies[[#This Row],[rating]])</f>
        <v>5.0949999999999998</v>
      </c>
      <c r="H2195" s="19" t="str">
        <f>IF(Movies[[#This Row],[rating]]=0,"No Rating","Rated")</f>
        <v>Rated</v>
      </c>
      <c r="I2195" s="16" t="s">
        <v>3322</v>
      </c>
      <c r="J2195" s="29" t="s">
        <v>110</v>
      </c>
      <c r="K2195" s="19">
        <v>15.009</v>
      </c>
      <c r="L2195" s="26">
        <v>1315</v>
      </c>
    </row>
    <row r="2196" spans="1:12" x14ac:dyDescent="0.3">
      <c r="A2196" s="14">
        <v>104859</v>
      </c>
      <c r="B2196" s="16" t="s">
        <v>3323</v>
      </c>
      <c r="C2196" s="16" t="s">
        <v>10</v>
      </c>
      <c r="D2196" s="4">
        <v>41093</v>
      </c>
      <c r="E2196" s="23">
        <v>2012</v>
      </c>
      <c r="F2196" s="19">
        <v>6.4669999999999996</v>
      </c>
      <c r="G2196" s="19">
        <f>IF(Movies[[#This Row],[rating]]=0,"",Movies[[#This Row],[rating]])</f>
        <v>6.4669999999999996</v>
      </c>
      <c r="H2196" s="19" t="str">
        <f>IF(Movies[[#This Row],[rating]]=0,"No Rating","Rated")</f>
        <v>Rated</v>
      </c>
      <c r="I2196" s="16" t="s">
        <v>30</v>
      </c>
      <c r="J2196" s="29" t="s">
        <v>12</v>
      </c>
      <c r="K2196" s="19">
        <v>14.952</v>
      </c>
      <c r="L2196" s="26">
        <v>426</v>
      </c>
    </row>
    <row r="2197" spans="1:12" x14ac:dyDescent="0.3">
      <c r="A2197" s="14">
        <v>160642</v>
      </c>
      <c r="B2197" s="16" t="s">
        <v>3324</v>
      </c>
      <c r="C2197" s="16" t="s">
        <v>144</v>
      </c>
      <c r="D2197" s="4">
        <v>40971</v>
      </c>
      <c r="E2197" s="23">
        <v>2012</v>
      </c>
      <c r="F2197" s="19">
        <v>7</v>
      </c>
      <c r="G2197" s="19">
        <f>IF(Movies[[#This Row],[rating]]=0,"",Movies[[#This Row],[rating]])</f>
        <v>7</v>
      </c>
      <c r="H2197" s="19" t="str">
        <f>IF(Movies[[#This Row],[rating]]=0,"No Rating","Rated")</f>
        <v>Rated</v>
      </c>
      <c r="I2197" s="16" t="s">
        <v>3325</v>
      </c>
      <c r="J2197" s="29" t="s">
        <v>146</v>
      </c>
      <c r="K2197" s="19">
        <v>14.895</v>
      </c>
      <c r="L2197" s="26">
        <v>68</v>
      </c>
    </row>
    <row r="2198" spans="1:12" x14ac:dyDescent="0.3">
      <c r="A2198" s="14">
        <v>152042</v>
      </c>
      <c r="B2198" s="16" t="s">
        <v>3326</v>
      </c>
      <c r="C2198" s="16" t="s">
        <v>144</v>
      </c>
      <c r="D2198" s="4">
        <v>41187</v>
      </c>
      <c r="E2198" s="23">
        <v>2012</v>
      </c>
      <c r="F2198" s="19">
        <v>7.5</v>
      </c>
      <c r="G2198" s="19">
        <f>IF(Movies[[#This Row],[rating]]=0,"",Movies[[#This Row],[rating]])</f>
        <v>7.5</v>
      </c>
      <c r="H2198" s="19" t="str">
        <f>IF(Movies[[#This Row],[rating]]=0,"No Rating","Rated")</f>
        <v>Rated</v>
      </c>
      <c r="I2198" s="16" t="s">
        <v>3283</v>
      </c>
      <c r="J2198" s="29" t="s">
        <v>146</v>
      </c>
      <c r="K2198" s="19">
        <v>14.782</v>
      </c>
      <c r="L2198" s="26">
        <v>122</v>
      </c>
    </row>
    <row r="2199" spans="1:12" x14ac:dyDescent="0.3">
      <c r="A2199" s="14">
        <v>120852</v>
      </c>
      <c r="B2199" s="16" t="s">
        <v>3327</v>
      </c>
      <c r="C2199" s="16" t="s">
        <v>144</v>
      </c>
      <c r="D2199" s="4">
        <v>41223</v>
      </c>
      <c r="E2199" s="23">
        <v>2012</v>
      </c>
      <c r="F2199" s="19">
        <v>6.7</v>
      </c>
      <c r="G2199" s="19">
        <f>IF(Movies[[#This Row],[rating]]=0,"",Movies[[#This Row],[rating]])</f>
        <v>6.7</v>
      </c>
      <c r="H2199" s="19" t="str">
        <f>IF(Movies[[#This Row],[rating]]=0,"No Rating","Rated")</f>
        <v>Rated</v>
      </c>
      <c r="I2199" s="16" t="s">
        <v>148</v>
      </c>
      <c r="J2199" s="29" t="s">
        <v>146</v>
      </c>
      <c r="K2199" s="19">
        <v>14.747999999999999</v>
      </c>
      <c r="L2199" s="26">
        <v>216</v>
      </c>
    </row>
    <row r="2200" spans="1:12" x14ac:dyDescent="0.3">
      <c r="A2200" s="14">
        <v>70074</v>
      </c>
      <c r="B2200" s="16" t="s">
        <v>3328</v>
      </c>
      <c r="C2200" s="16" t="s">
        <v>3329</v>
      </c>
      <c r="D2200" s="4">
        <v>41227</v>
      </c>
      <c r="E2200" s="23">
        <v>2012</v>
      </c>
      <c r="F2200" s="19">
        <v>5.6</v>
      </c>
      <c r="G2200" s="19">
        <f>IF(Movies[[#This Row],[rating]]=0,"",Movies[[#This Row],[rating]])</f>
        <v>5.6</v>
      </c>
      <c r="H2200" s="19" t="str">
        <f>IF(Movies[[#This Row],[rating]]=0,"No Rating","Rated")</f>
        <v>Rated</v>
      </c>
      <c r="I2200" s="16" t="s">
        <v>78</v>
      </c>
      <c r="J2200" s="29" t="s">
        <v>12</v>
      </c>
      <c r="K2200" s="19">
        <v>14.734</v>
      </c>
      <c r="L2200" s="26">
        <v>1285</v>
      </c>
    </row>
    <row r="2201" spans="1:12" x14ac:dyDescent="0.3">
      <c r="A2201" s="14">
        <v>84348</v>
      </c>
      <c r="B2201" s="16" t="s">
        <v>3330</v>
      </c>
      <c r="C2201" s="16" t="s">
        <v>10</v>
      </c>
      <c r="D2201" s="4">
        <v>41118</v>
      </c>
      <c r="E2201" s="23">
        <v>2012</v>
      </c>
      <c r="F2201" s="19">
        <v>6.0960000000000001</v>
      </c>
      <c r="G2201" s="19">
        <f>IF(Movies[[#This Row],[rating]]=0,"",Movies[[#This Row],[rating]])</f>
        <v>6.0960000000000001</v>
      </c>
      <c r="H2201" s="19" t="str">
        <f>IF(Movies[[#This Row],[rating]]=0,"No Rating","Rated")</f>
        <v>Rated</v>
      </c>
      <c r="I2201" s="16" t="s">
        <v>148</v>
      </c>
      <c r="J2201" s="29" t="s">
        <v>12</v>
      </c>
      <c r="K2201" s="19">
        <v>14.587</v>
      </c>
      <c r="L2201" s="26">
        <v>1570</v>
      </c>
    </row>
    <row r="2202" spans="1:12" x14ac:dyDescent="0.3">
      <c r="A2202" s="14">
        <v>110490</v>
      </c>
      <c r="B2202" s="16" t="s">
        <v>3331</v>
      </c>
      <c r="C2202" s="16" t="s">
        <v>432</v>
      </c>
      <c r="D2202" s="4">
        <v>41057</v>
      </c>
      <c r="E2202" s="23">
        <v>2012</v>
      </c>
      <c r="F2202" s="19">
        <v>7.3</v>
      </c>
      <c r="G2202" s="19">
        <f>IF(Movies[[#This Row],[rating]]=0,"",Movies[[#This Row],[rating]])</f>
        <v>7.3</v>
      </c>
      <c r="H2202" s="19" t="str">
        <f>IF(Movies[[#This Row],[rating]]=0,"No Rating","Rated")</f>
        <v>Rated</v>
      </c>
      <c r="I2202" s="16" t="s">
        <v>3332</v>
      </c>
      <c r="J2202" s="29" t="s">
        <v>12</v>
      </c>
      <c r="K2202" s="19">
        <v>14.552</v>
      </c>
      <c r="L2202" s="26">
        <v>180</v>
      </c>
    </row>
    <row r="2203" spans="1:12" x14ac:dyDescent="0.3">
      <c r="A2203" s="14">
        <v>72197</v>
      </c>
      <c r="B2203" s="16" t="s">
        <v>3333</v>
      </c>
      <c r="C2203" s="16" t="s">
        <v>416</v>
      </c>
      <c r="D2203" s="4">
        <v>40980</v>
      </c>
      <c r="E2203" s="23">
        <v>2012</v>
      </c>
      <c r="F2203" s="19">
        <v>6.5</v>
      </c>
      <c r="G2203" s="19">
        <f>IF(Movies[[#This Row],[rating]]=0,"",Movies[[#This Row],[rating]])</f>
        <v>6.5</v>
      </c>
      <c r="H2203" s="19" t="str">
        <f>IF(Movies[[#This Row],[rating]]=0,"No Rating","Rated")</f>
        <v>Rated</v>
      </c>
      <c r="I2203" s="16" t="s">
        <v>3334</v>
      </c>
      <c r="J2203" s="29" t="s">
        <v>12</v>
      </c>
      <c r="K2203" s="19">
        <v>14.55</v>
      </c>
      <c r="L2203" s="26">
        <v>1111</v>
      </c>
    </row>
    <row r="2204" spans="1:12" x14ac:dyDescent="0.3">
      <c r="A2204" s="14">
        <v>150213</v>
      </c>
      <c r="B2204" s="16" t="s">
        <v>3335</v>
      </c>
      <c r="C2204" s="16" t="s">
        <v>144</v>
      </c>
      <c r="D2204" s="4">
        <v>41103</v>
      </c>
      <c r="E2204" s="23">
        <v>2012</v>
      </c>
      <c r="F2204" s="19">
        <v>6.4</v>
      </c>
      <c r="G2204" s="19">
        <f>IF(Movies[[#This Row],[rating]]=0,"",Movies[[#This Row],[rating]])</f>
        <v>6.4</v>
      </c>
      <c r="H2204" s="19" t="str">
        <f>IF(Movies[[#This Row],[rating]]=0,"No Rating","Rated")</f>
        <v>Rated</v>
      </c>
      <c r="I2204" s="16" t="s">
        <v>3336</v>
      </c>
      <c r="J2204" s="29" t="s">
        <v>146</v>
      </c>
      <c r="K2204" s="19">
        <v>14.544</v>
      </c>
      <c r="L2204" s="26">
        <v>168</v>
      </c>
    </row>
    <row r="2205" spans="1:12" x14ac:dyDescent="0.3">
      <c r="A2205" s="14">
        <v>129112</v>
      </c>
      <c r="B2205" s="16" t="s">
        <v>3337</v>
      </c>
      <c r="C2205" s="16" t="s">
        <v>3338</v>
      </c>
      <c r="D2205" s="4">
        <v>41152</v>
      </c>
      <c r="E2205" s="23">
        <v>2012</v>
      </c>
      <c r="F2205" s="19">
        <v>7.2</v>
      </c>
      <c r="G2205" s="19">
        <f>IF(Movies[[#This Row],[rating]]=0,"",Movies[[#This Row],[rating]])</f>
        <v>7.2</v>
      </c>
      <c r="H2205" s="19" t="str">
        <f>IF(Movies[[#This Row],[rating]]=0,"No Rating","Rated")</f>
        <v>Rated</v>
      </c>
      <c r="I2205" s="16" t="s">
        <v>49</v>
      </c>
      <c r="J2205" s="29" t="s">
        <v>1122</v>
      </c>
      <c r="K2205" s="19">
        <v>14.532999999999999</v>
      </c>
      <c r="L2205" s="26">
        <v>488</v>
      </c>
    </row>
    <row r="2206" spans="1:12" x14ac:dyDescent="0.3">
      <c r="A2206" s="14">
        <v>127544</v>
      </c>
      <c r="B2206" s="16" t="s">
        <v>3339</v>
      </c>
      <c r="C2206" s="16" t="s">
        <v>144</v>
      </c>
      <c r="D2206" s="4">
        <v>41209</v>
      </c>
      <c r="E2206" s="23">
        <v>2012</v>
      </c>
      <c r="F2206" s="19">
        <v>7</v>
      </c>
      <c r="G2206" s="19">
        <f>IF(Movies[[#This Row],[rating]]=0,"",Movies[[#This Row],[rating]])</f>
        <v>7</v>
      </c>
      <c r="H2206" s="19" t="str">
        <f>IF(Movies[[#This Row],[rating]]=0,"No Rating","Rated")</f>
        <v>Rated</v>
      </c>
      <c r="I2206" s="16" t="s">
        <v>1771</v>
      </c>
      <c r="J2206" s="29" t="s">
        <v>146</v>
      </c>
      <c r="K2206" s="19">
        <v>14.505000000000001</v>
      </c>
      <c r="L2206" s="26">
        <v>100</v>
      </c>
    </row>
    <row r="2207" spans="1:12" x14ac:dyDescent="0.3">
      <c r="A2207" s="14">
        <v>97430</v>
      </c>
      <c r="B2207" s="16" t="s">
        <v>3340</v>
      </c>
      <c r="C2207" s="16" t="s">
        <v>25</v>
      </c>
      <c r="D2207" s="4">
        <v>41215</v>
      </c>
      <c r="E2207" s="23">
        <v>2012</v>
      </c>
      <c r="F2207" s="19">
        <v>5.5</v>
      </c>
      <c r="G2207" s="19">
        <f>IF(Movies[[#This Row],[rating]]=0,"",Movies[[#This Row],[rating]])</f>
        <v>5.5</v>
      </c>
      <c r="H2207" s="19" t="str">
        <f>IF(Movies[[#This Row],[rating]]=0,"No Rating","Rated")</f>
        <v>Rated</v>
      </c>
      <c r="I2207" s="16" t="s">
        <v>777</v>
      </c>
      <c r="J2207" s="29" t="s">
        <v>12</v>
      </c>
      <c r="K2207" s="19">
        <v>14.504</v>
      </c>
      <c r="L2207" s="26">
        <v>1127</v>
      </c>
    </row>
    <row r="2208" spans="1:12" x14ac:dyDescent="0.3">
      <c r="A2208" s="14">
        <v>83770</v>
      </c>
      <c r="B2208" s="16" t="s">
        <v>3341</v>
      </c>
      <c r="C2208" s="16" t="s">
        <v>3342</v>
      </c>
      <c r="D2208" s="4">
        <v>41051</v>
      </c>
      <c r="E2208" s="23">
        <v>2012</v>
      </c>
      <c r="F2208" s="19">
        <v>5.6</v>
      </c>
      <c r="G2208" s="19">
        <f>IF(Movies[[#This Row],[rating]]=0,"",Movies[[#This Row],[rating]])</f>
        <v>5.6</v>
      </c>
      <c r="H2208" s="19" t="str">
        <f>IF(Movies[[#This Row],[rating]]=0,"No Rating","Rated")</f>
        <v>Rated</v>
      </c>
      <c r="I2208" s="16" t="s">
        <v>1241</v>
      </c>
      <c r="J2208" s="29" t="s">
        <v>12</v>
      </c>
      <c r="K2208" s="19">
        <v>14.492000000000001</v>
      </c>
      <c r="L2208" s="26">
        <v>846</v>
      </c>
    </row>
    <row r="2209" spans="1:12" x14ac:dyDescent="0.3">
      <c r="A2209" s="14">
        <v>80585</v>
      </c>
      <c r="B2209" s="16" t="s">
        <v>3343</v>
      </c>
      <c r="C2209" s="16" t="s">
        <v>10</v>
      </c>
      <c r="D2209" s="4">
        <v>41073</v>
      </c>
      <c r="E2209" s="23">
        <v>2012</v>
      </c>
      <c r="F2209" s="19">
        <v>6.2</v>
      </c>
      <c r="G2209" s="19">
        <f>IF(Movies[[#This Row],[rating]]=0,"",Movies[[#This Row],[rating]])</f>
        <v>6.2</v>
      </c>
      <c r="H2209" s="19" t="str">
        <f>IF(Movies[[#This Row],[rating]]=0,"No Rating","Rated")</f>
        <v>Rated</v>
      </c>
      <c r="I2209" s="16" t="s">
        <v>3344</v>
      </c>
      <c r="J2209" s="29" t="s">
        <v>12</v>
      </c>
      <c r="K2209" s="19">
        <v>14.489000000000001</v>
      </c>
      <c r="L2209" s="26">
        <v>1269</v>
      </c>
    </row>
    <row r="2210" spans="1:12" x14ac:dyDescent="0.3">
      <c r="A2210" s="14">
        <v>82390</v>
      </c>
      <c r="B2210" s="16" t="s">
        <v>3345</v>
      </c>
      <c r="C2210" s="16" t="s">
        <v>10</v>
      </c>
      <c r="D2210" s="4">
        <v>41166</v>
      </c>
      <c r="E2210" s="23">
        <v>2012</v>
      </c>
      <c r="F2210" s="19">
        <v>5.5</v>
      </c>
      <c r="G2210" s="19">
        <f>IF(Movies[[#This Row],[rating]]=0,"",Movies[[#This Row],[rating]])</f>
        <v>5.5</v>
      </c>
      <c r="H2210" s="19" t="str">
        <f>IF(Movies[[#This Row],[rating]]=0,"No Rating","Rated")</f>
        <v>Rated</v>
      </c>
      <c r="I2210" s="16" t="s">
        <v>2324</v>
      </c>
      <c r="J2210" s="29" t="s">
        <v>12</v>
      </c>
      <c r="K2210" s="19">
        <v>14.486000000000001</v>
      </c>
      <c r="L2210" s="26">
        <v>753</v>
      </c>
    </row>
    <row r="2211" spans="1:12" x14ac:dyDescent="0.3">
      <c r="A2211" s="14">
        <v>134623</v>
      </c>
      <c r="B2211" s="16" t="s">
        <v>3346</v>
      </c>
      <c r="C2211" s="16" t="s">
        <v>10</v>
      </c>
      <c r="D2211" s="4">
        <v>41184</v>
      </c>
      <c r="E2211" s="23">
        <v>2012</v>
      </c>
      <c r="F2211" s="19">
        <v>6.5</v>
      </c>
      <c r="G2211" s="19">
        <f>IF(Movies[[#This Row],[rating]]=0,"",Movies[[#This Row],[rating]])</f>
        <v>6.5</v>
      </c>
      <c r="H2211" s="19" t="str">
        <f>IF(Movies[[#This Row],[rating]]=0,"No Rating","Rated")</f>
        <v>Rated</v>
      </c>
      <c r="I2211" s="16" t="s">
        <v>1803</v>
      </c>
      <c r="J2211" s="29" t="s">
        <v>12</v>
      </c>
      <c r="K2211" s="19">
        <v>14.419</v>
      </c>
      <c r="L2211" s="26">
        <v>75</v>
      </c>
    </row>
    <row r="2212" spans="1:12" x14ac:dyDescent="0.3">
      <c r="A2212" s="14">
        <v>123678</v>
      </c>
      <c r="B2212" s="16" t="s">
        <v>3347</v>
      </c>
      <c r="C2212" s="16" t="s">
        <v>3348</v>
      </c>
      <c r="D2212" s="4">
        <v>41214</v>
      </c>
      <c r="E2212" s="23">
        <v>2012</v>
      </c>
      <c r="F2212" s="19">
        <v>7.7</v>
      </c>
      <c r="G2212" s="19">
        <f>IF(Movies[[#This Row],[rating]]=0,"",Movies[[#This Row],[rating]])</f>
        <v>7.7</v>
      </c>
      <c r="H2212" s="19" t="str">
        <f>IF(Movies[[#This Row],[rating]]=0,"No Rating","Rated")</f>
        <v>Rated</v>
      </c>
      <c r="I2212" s="16" t="s">
        <v>329</v>
      </c>
      <c r="J2212" s="29" t="s">
        <v>3112</v>
      </c>
      <c r="K2212" s="19">
        <v>14.419</v>
      </c>
      <c r="L2212" s="26">
        <v>684</v>
      </c>
    </row>
    <row r="2213" spans="1:12" x14ac:dyDescent="0.3">
      <c r="A2213" s="14">
        <v>136911</v>
      </c>
      <c r="B2213" s="16" t="s">
        <v>3349</v>
      </c>
      <c r="C2213" s="16" t="s">
        <v>10</v>
      </c>
      <c r="D2213" s="4">
        <v>41202</v>
      </c>
      <c r="E2213" s="23">
        <v>2012</v>
      </c>
      <c r="F2213" s="19">
        <v>5.6230000000000002</v>
      </c>
      <c r="G2213" s="19">
        <f>IF(Movies[[#This Row],[rating]]=0,"",Movies[[#This Row],[rating]])</f>
        <v>5.6230000000000002</v>
      </c>
      <c r="H2213" s="19" t="str">
        <f>IF(Movies[[#This Row],[rating]]=0,"No Rating","Rated")</f>
        <v>Rated</v>
      </c>
      <c r="I2213" s="16" t="s">
        <v>496</v>
      </c>
      <c r="J2213" s="29" t="s">
        <v>12</v>
      </c>
      <c r="K2213" s="19">
        <v>14.416</v>
      </c>
      <c r="L2213" s="26">
        <v>292</v>
      </c>
    </row>
    <row r="2214" spans="1:12" x14ac:dyDescent="0.3">
      <c r="A2214" s="14">
        <v>125490</v>
      </c>
      <c r="B2214" s="16" t="s">
        <v>3350</v>
      </c>
      <c r="C2214" s="16" t="s">
        <v>432</v>
      </c>
      <c r="D2214" s="4">
        <v>41171</v>
      </c>
      <c r="E2214" s="23">
        <v>2012</v>
      </c>
      <c r="F2214" s="19">
        <v>6</v>
      </c>
      <c r="G2214" s="19">
        <f>IF(Movies[[#This Row],[rating]]=0,"",Movies[[#This Row],[rating]])</f>
        <v>6</v>
      </c>
      <c r="H2214" s="19" t="str">
        <f>IF(Movies[[#This Row],[rating]]=0,"No Rating","Rated")</f>
        <v>Rated</v>
      </c>
      <c r="I2214" s="16" t="s">
        <v>1387</v>
      </c>
      <c r="J2214" s="29" t="s">
        <v>12</v>
      </c>
      <c r="K2214" s="19">
        <v>14.381</v>
      </c>
      <c r="L2214" s="26">
        <v>397</v>
      </c>
    </row>
    <row r="2215" spans="1:12" x14ac:dyDescent="0.3">
      <c r="A2215" s="14">
        <v>68179</v>
      </c>
      <c r="B2215" s="16" t="s">
        <v>3351</v>
      </c>
      <c r="C2215" s="16" t="s">
        <v>172</v>
      </c>
      <c r="D2215" s="4">
        <v>41191</v>
      </c>
      <c r="E2215" s="23">
        <v>2012</v>
      </c>
      <c r="F2215" s="19">
        <v>5.7</v>
      </c>
      <c r="G2215" s="19">
        <f>IF(Movies[[#This Row],[rating]]=0,"",Movies[[#This Row],[rating]])</f>
        <v>5.7</v>
      </c>
      <c r="H2215" s="19" t="str">
        <f>IF(Movies[[#This Row],[rating]]=0,"No Rating","Rated")</f>
        <v>Rated</v>
      </c>
      <c r="I2215" s="16" t="s">
        <v>3352</v>
      </c>
      <c r="J2215" s="29" t="s">
        <v>12</v>
      </c>
      <c r="K2215" s="19">
        <v>14.308999999999999</v>
      </c>
      <c r="L2215" s="26">
        <v>761</v>
      </c>
    </row>
    <row r="2216" spans="1:12" x14ac:dyDescent="0.3">
      <c r="A2216" s="14">
        <v>86541</v>
      </c>
      <c r="B2216" s="16" t="s">
        <v>3353</v>
      </c>
      <c r="C2216" s="16" t="s">
        <v>1546</v>
      </c>
      <c r="D2216" s="4">
        <v>40942</v>
      </c>
      <c r="E2216" s="23">
        <v>2012</v>
      </c>
      <c r="F2216" s="19">
        <v>6.6</v>
      </c>
      <c r="G2216" s="19">
        <f>IF(Movies[[#This Row],[rating]]=0,"",Movies[[#This Row],[rating]])</f>
        <v>6.6</v>
      </c>
      <c r="H2216" s="19" t="str">
        <f>IF(Movies[[#This Row],[rating]]=0,"No Rating","Rated")</f>
        <v>Rated</v>
      </c>
      <c r="I2216" s="16" t="s">
        <v>216</v>
      </c>
      <c r="J2216" s="29" t="s">
        <v>34</v>
      </c>
      <c r="K2216" s="19">
        <v>14.287000000000001</v>
      </c>
      <c r="L2216" s="26">
        <v>209</v>
      </c>
    </row>
    <row r="2217" spans="1:12" x14ac:dyDescent="0.3">
      <c r="A2217" s="14">
        <v>67660</v>
      </c>
      <c r="B2217" s="16" t="s">
        <v>3354</v>
      </c>
      <c r="C2217" s="16" t="s">
        <v>10</v>
      </c>
      <c r="D2217" s="4">
        <v>41019</v>
      </c>
      <c r="E2217" s="23">
        <v>2012</v>
      </c>
      <c r="F2217" s="19">
        <v>6.8</v>
      </c>
      <c r="G2217" s="19">
        <f>IF(Movies[[#This Row],[rating]]=0,"",Movies[[#This Row],[rating]])</f>
        <v>6.8</v>
      </c>
      <c r="H2217" s="19" t="str">
        <f>IF(Movies[[#This Row],[rating]]=0,"No Rating","Rated")</f>
        <v>Rated</v>
      </c>
      <c r="I2217" s="16" t="s">
        <v>273</v>
      </c>
      <c r="J2217" s="29" t="s">
        <v>12</v>
      </c>
      <c r="K2217" s="19">
        <v>14.272</v>
      </c>
      <c r="L2217" s="26">
        <v>845</v>
      </c>
    </row>
    <row r="2218" spans="1:12" x14ac:dyDescent="0.3">
      <c r="A2218" s="14">
        <v>121674</v>
      </c>
      <c r="B2218" s="16" t="s">
        <v>3355</v>
      </c>
      <c r="C2218" s="16" t="s">
        <v>14</v>
      </c>
      <c r="D2218" s="4">
        <v>41243</v>
      </c>
      <c r="E2218" s="23">
        <v>2012</v>
      </c>
      <c r="F2218" s="19">
        <v>6.383</v>
      </c>
      <c r="G2218" s="19">
        <f>IF(Movies[[#This Row],[rating]]=0,"",Movies[[#This Row],[rating]])</f>
        <v>6.383</v>
      </c>
      <c r="H2218" s="19" t="str">
        <f>IF(Movies[[#This Row],[rating]]=0,"No Rating","Rated")</f>
        <v>Rated</v>
      </c>
      <c r="I2218" s="16" t="s">
        <v>33</v>
      </c>
      <c r="J2218" s="29" t="s">
        <v>12</v>
      </c>
      <c r="K2218" s="19">
        <v>14.231</v>
      </c>
      <c r="L2218" s="26">
        <v>347</v>
      </c>
    </row>
    <row r="2219" spans="1:12" x14ac:dyDescent="0.3">
      <c r="A2219" s="14">
        <v>118628</v>
      </c>
      <c r="B2219" s="16" t="s">
        <v>3356</v>
      </c>
      <c r="C2219" s="16" t="s">
        <v>595</v>
      </c>
      <c r="D2219" s="4">
        <v>41173</v>
      </c>
      <c r="E2219" s="23">
        <v>2012</v>
      </c>
      <c r="F2219" s="19">
        <v>7.2</v>
      </c>
      <c r="G2219" s="19">
        <f>IF(Movies[[#This Row],[rating]]=0,"",Movies[[#This Row],[rating]])</f>
        <v>7.2</v>
      </c>
      <c r="H2219" s="19" t="str">
        <f>IF(Movies[[#This Row],[rating]]=0,"No Rating","Rated")</f>
        <v>Rated</v>
      </c>
      <c r="I2219" s="16" t="s">
        <v>1471</v>
      </c>
      <c r="J2219" s="29" t="s">
        <v>142</v>
      </c>
      <c r="K2219" s="19">
        <v>14.204000000000001</v>
      </c>
      <c r="L2219" s="26">
        <v>262</v>
      </c>
    </row>
    <row r="2220" spans="1:12" x14ac:dyDescent="0.3">
      <c r="A2220" s="14">
        <v>128246</v>
      </c>
      <c r="B2220" s="16" t="s">
        <v>3357</v>
      </c>
      <c r="C2220" s="16" t="s">
        <v>94</v>
      </c>
      <c r="D2220" s="4">
        <v>41213</v>
      </c>
      <c r="E2220" s="23">
        <v>2012</v>
      </c>
      <c r="F2220" s="19">
        <v>7.6390000000000002</v>
      </c>
      <c r="G2220" s="19">
        <f>IF(Movies[[#This Row],[rating]]=0,"",Movies[[#This Row],[rating]])</f>
        <v>7.6390000000000002</v>
      </c>
      <c r="H2220" s="19" t="str">
        <f>IF(Movies[[#This Row],[rating]]=0,"No Rating","Rated")</f>
        <v>Rated</v>
      </c>
      <c r="I2220" s="16" t="s">
        <v>3358</v>
      </c>
      <c r="J2220" s="29" t="s">
        <v>96</v>
      </c>
      <c r="K2220" s="19">
        <v>14.19</v>
      </c>
      <c r="L2220" s="26">
        <v>269</v>
      </c>
    </row>
    <row r="2221" spans="1:12" x14ac:dyDescent="0.3">
      <c r="A2221" s="14">
        <v>181656</v>
      </c>
      <c r="B2221" s="16" t="s">
        <v>3359</v>
      </c>
      <c r="C2221" s="16" t="s">
        <v>144</v>
      </c>
      <c r="D2221" s="4">
        <v>41181</v>
      </c>
      <c r="E2221" s="23">
        <v>2012</v>
      </c>
      <c r="F2221" s="19">
        <v>7.2</v>
      </c>
      <c r="G2221" s="19">
        <f>IF(Movies[[#This Row],[rating]]=0,"",Movies[[#This Row],[rating]])</f>
        <v>7.2</v>
      </c>
      <c r="H2221" s="19" t="str">
        <f>IF(Movies[[#This Row],[rating]]=0,"No Rating","Rated")</f>
        <v>Rated</v>
      </c>
      <c r="I2221" s="16" t="s">
        <v>3360</v>
      </c>
      <c r="J2221" s="29" t="s">
        <v>146</v>
      </c>
      <c r="K2221" s="19">
        <v>14.17</v>
      </c>
      <c r="L2221" s="26">
        <v>76</v>
      </c>
    </row>
    <row r="2222" spans="1:12" x14ac:dyDescent="0.3">
      <c r="A2222" s="14">
        <v>151512</v>
      </c>
      <c r="B2222" s="16" t="s">
        <v>3361</v>
      </c>
      <c r="C2222" s="16" t="s">
        <v>220</v>
      </c>
      <c r="D2222" s="4">
        <v>41158</v>
      </c>
      <c r="E2222" s="23">
        <v>2012</v>
      </c>
      <c r="F2222" s="19">
        <v>6</v>
      </c>
      <c r="G2222" s="19">
        <f>IF(Movies[[#This Row],[rating]]=0,"",Movies[[#This Row],[rating]])</f>
        <v>6</v>
      </c>
      <c r="H2222" s="19" t="str">
        <f>IF(Movies[[#This Row],[rating]]=0,"No Rating","Rated")</f>
        <v>Rated</v>
      </c>
      <c r="I2222" s="16" t="s">
        <v>33</v>
      </c>
      <c r="J2222" s="29" t="s">
        <v>222</v>
      </c>
      <c r="K2222" s="19">
        <v>14.138</v>
      </c>
      <c r="L2222" s="26">
        <v>35</v>
      </c>
    </row>
    <row r="2223" spans="1:12" x14ac:dyDescent="0.3">
      <c r="A2223" s="14">
        <v>107235</v>
      </c>
      <c r="B2223" s="16" t="s">
        <v>3362</v>
      </c>
      <c r="C2223" s="16" t="s">
        <v>94</v>
      </c>
      <c r="D2223" s="4">
        <v>40990</v>
      </c>
      <c r="E2223" s="23">
        <v>2012</v>
      </c>
      <c r="F2223" s="19">
        <v>7.4039999999999999</v>
      </c>
      <c r="G2223" s="19">
        <f>IF(Movies[[#This Row],[rating]]=0,"",Movies[[#This Row],[rating]])</f>
        <v>7.4039999999999999</v>
      </c>
      <c r="H2223" s="19" t="str">
        <f>IF(Movies[[#This Row],[rating]]=0,"No Rating","Rated")</f>
        <v>Rated</v>
      </c>
      <c r="I2223" s="16" t="s">
        <v>273</v>
      </c>
      <c r="J2223" s="29" t="s">
        <v>96</v>
      </c>
      <c r="K2223" s="19">
        <v>14.102</v>
      </c>
      <c r="L2223" s="26">
        <v>130</v>
      </c>
    </row>
    <row r="2224" spans="1:12" x14ac:dyDescent="0.3">
      <c r="A2224" s="14">
        <v>72207</v>
      </c>
      <c r="B2224" s="16" t="s">
        <v>3363</v>
      </c>
      <c r="C2224" s="16" t="s">
        <v>10</v>
      </c>
      <c r="D2224" s="4">
        <v>41026</v>
      </c>
      <c r="E2224" s="23">
        <v>2012</v>
      </c>
      <c r="F2224" s="19">
        <v>5.8479999999999999</v>
      </c>
      <c r="G2224" s="19">
        <f>IF(Movies[[#This Row],[rating]]=0,"",Movies[[#This Row],[rating]])</f>
        <v>5.8479999999999999</v>
      </c>
      <c r="H2224" s="19" t="str">
        <f>IF(Movies[[#This Row],[rating]]=0,"No Rating","Rated")</f>
        <v>Rated</v>
      </c>
      <c r="I2224" s="16" t="s">
        <v>273</v>
      </c>
      <c r="J2224" s="29" t="s">
        <v>12</v>
      </c>
      <c r="K2224" s="19">
        <v>14.068</v>
      </c>
      <c r="L2224" s="26">
        <v>1336</v>
      </c>
    </row>
    <row r="2225" spans="1:12" x14ac:dyDescent="0.3">
      <c r="A2225" s="14">
        <v>137548</v>
      </c>
      <c r="B2225" s="16" t="s">
        <v>3364</v>
      </c>
      <c r="C2225" s="16" t="s">
        <v>540</v>
      </c>
      <c r="D2225" s="4">
        <v>41200</v>
      </c>
      <c r="E2225" s="23">
        <v>2012</v>
      </c>
      <c r="F2225" s="19">
        <v>5.7</v>
      </c>
      <c r="G2225" s="19">
        <f>IF(Movies[[#This Row],[rating]]=0,"",Movies[[#This Row],[rating]])</f>
        <v>5.7</v>
      </c>
      <c r="H2225" s="19" t="str">
        <f>IF(Movies[[#This Row],[rating]]=0,"No Rating","Rated")</f>
        <v>Rated</v>
      </c>
      <c r="I2225" s="16" t="s">
        <v>390</v>
      </c>
      <c r="J2225" s="29" t="s">
        <v>511</v>
      </c>
      <c r="K2225" s="19">
        <v>14.067</v>
      </c>
      <c r="L2225" s="26">
        <v>140</v>
      </c>
    </row>
    <row r="2226" spans="1:12" x14ac:dyDescent="0.3">
      <c r="A2226" s="14">
        <v>81025</v>
      </c>
      <c r="B2226" s="16" t="s">
        <v>3365</v>
      </c>
      <c r="C2226" s="16" t="s">
        <v>299</v>
      </c>
      <c r="D2226" s="4">
        <v>40977</v>
      </c>
      <c r="E2226" s="23">
        <v>2012</v>
      </c>
      <c r="F2226" s="19">
        <v>6.4359999999999999</v>
      </c>
      <c r="G2226" s="19">
        <f>IF(Movies[[#This Row],[rating]]=0,"",Movies[[#This Row],[rating]])</f>
        <v>6.4359999999999999</v>
      </c>
      <c r="H2226" s="19" t="str">
        <f>IF(Movies[[#This Row],[rating]]=0,"No Rating","Rated")</f>
        <v>Rated</v>
      </c>
      <c r="I2226" s="16" t="s">
        <v>1412</v>
      </c>
      <c r="J2226" s="29" t="s">
        <v>12</v>
      </c>
      <c r="K2226" s="19">
        <v>14.065</v>
      </c>
      <c r="L2226" s="26">
        <v>883</v>
      </c>
    </row>
    <row r="2227" spans="1:12" x14ac:dyDescent="0.3">
      <c r="A2227" s="14">
        <v>190899</v>
      </c>
      <c r="B2227" s="16" t="s">
        <v>3366</v>
      </c>
      <c r="C2227" s="16" t="s">
        <v>3367</v>
      </c>
      <c r="D2227" s="4">
        <v>41179</v>
      </c>
      <c r="E2227" s="23">
        <v>2012</v>
      </c>
      <c r="F2227" s="19">
        <v>4.7</v>
      </c>
      <c r="G2227" s="19">
        <f>IF(Movies[[#This Row],[rating]]=0,"",Movies[[#This Row],[rating]])</f>
        <v>4.7</v>
      </c>
      <c r="H2227" s="19" t="str">
        <f>IF(Movies[[#This Row],[rating]]=0,"No Rating","Rated")</f>
        <v>Rated</v>
      </c>
      <c r="I2227" s="16" t="s">
        <v>3002</v>
      </c>
      <c r="J2227" s="29" t="s">
        <v>3112</v>
      </c>
      <c r="K2227" s="19">
        <v>14.041</v>
      </c>
      <c r="L2227" s="26">
        <v>113</v>
      </c>
    </row>
    <row r="2228" spans="1:12" x14ac:dyDescent="0.3">
      <c r="A2228" s="14">
        <v>137182</v>
      </c>
      <c r="B2228" s="16" t="s">
        <v>3368</v>
      </c>
      <c r="C2228" s="16" t="s">
        <v>3369</v>
      </c>
      <c r="D2228" s="4">
        <v>41191</v>
      </c>
      <c r="E2228" s="23">
        <v>2012</v>
      </c>
      <c r="F2228" s="19">
        <v>7.6980000000000004</v>
      </c>
      <c r="G2228" s="19">
        <f>IF(Movies[[#This Row],[rating]]=0,"",Movies[[#This Row],[rating]])</f>
        <v>7.6980000000000004</v>
      </c>
      <c r="H2228" s="19" t="str">
        <f>IF(Movies[[#This Row],[rating]]=0,"No Rating","Rated")</f>
        <v>Rated</v>
      </c>
      <c r="I2228" s="16" t="s">
        <v>49</v>
      </c>
      <c r="J2228" s="29" t="s">
        <v>605</v>
      </c>
      <c r="K2228" s="19">
        <v>14.023</v>
      </c>
      <c r="L2228" s="26">
        <v>1060</v>
      </c>
    </row>
    <row r="2229" spans="1:12" x14ac:dyDescent="0.3">
      <c r="A2229" s="14">
        <v>79694</v>
      </c>
      <c r="B2229" s="16" t="s">
        <v>3370</v>
      </c>
      <c r="C2229" s="16" t="s">
        <v>1075</v>
      </c>
      <c r="D2229" s="4">
        <v>41144</v>
      </c>
      <c r="E2229" s="23">
        <v>2012</v>
      </c>
      <c r="F2229" s="19">
        <v>4.5</v>
      </c>
      <c r="G2229" s="19">
        <f>IF(Movies[[#This Row],[rating]]=0,"",Movies[[#This Row],[rating]])</f>
        <v>4.5</v>
      </c>
      <c r="H2229" s="19" t="str">
        <f>IF(Movies[[#This Row],[rating]]=0,"No Rating","Rated")</f>
        <v>Rated</v>
      </c>
      <c r="I2229" s="16" t="s">
        <v>132</v>
      </c>
      <c r="J2229" s="29" t="s">
        <v>12</v>
      </c>
      <c r="K2229" s="19">
        <v>14.000999999999999</v>
      </c>
      <c r="L2229" s="26">
        <v>431</v>
      </c>
    </row>
    <row r="2230" spans="1:12" x14ac:dyDescent="0.3">
      <c r="A2230" s="14">
        <v>117691</v>
      </c>
      <c r="B2230" s="16" t="s">
        <v>3371</v>
      </c>
      <c r="C2230" s="16" t="s">
        <v>595</v>
      </c>
      <c r="D2230" s="4">
        <v>41082</v>
      </c>
      <c r="E2230" s="23">
        <v>2012</v>
      </c>
      <c r="F2230" s="19">
        <v>7.1</v>
      </c>
      <c r="G2230" s="19">
        <f>IF(Movies[[#This Row],[rating]]=0,"",Movies[[#This Row],[rating]])</f>
        <v>7.1</v>
      </c>
      <c r="H2230" s="19" t="str">
        <f>IF(Movies[[#This Row],[rating]]=0,"No Rating","Rated")</f>
        <v>Rated</v>
      </c>
      <c r="I2230" s="16" t="s">
        <v>95</v>
      </c>
      <c r="J2230" s="29" t="s">
        <v>142</v>
      </c>
      <c r="K2230" s="19">
        <v>13.987</v>
      </c>
      <c r="L2230" s="26">
        <v>373</v>
      </c>
    </row>
    <row r="2231" spans="1:12" x14ac:dyDescent="0.3">
      <c r="A2231" s="14">
        <v>86838</v>
      </c>
      <c r="B2231" s="16" t="s">
        <v>3372</v>
      </c>
      <c r="C2231" s="16" t="s">
        <v>416</v>
      </c>
      <c r="D2231" s="4">
        <v>41194</v>
      </c>
      <c r="E2231" s="23">
        <v>2012</v>
      </c>
      <c r="F2231" s="19">
        <v>6.8</v>
      </c>
      <c r="G2231" s="19">
        <f>IF(Movies[[#This Row],[rating]]=0,"",Movies[[#This Row],[rating]])</f>
        <v>6.8</v>
      </c>
      <c r="H2231" s="19" t="str">
        <f>IF(Movies[[#This Row],[rating]]=0,"No Rating","Rated")</f>
        <v>Rated</v>
      </c>
      <c r="I2231" s="16" t="s">
        <v>875</v>
      </c>
      <c r="J2231" s="29" t="s">
        <v>12</v>
      </c>
      <c r="K2231" s="19">
        <v>13.956</v>
      </c>
      <c r="L2231" s="26">
        <v>3957</v>
      </c>
    </row>
    <row r="2232" spans="1:12" x14ac:dyDescent="0.3">
      <c r="A2232" s="14">
        <v>76487</v>
      </c>
      <c r="B2232" s="16" t="s">
        <v>3373</v>
      </c>
      <c r="C2232" s="16" t="s">
        <v>10</v>
      </c>
      <c r="D2232" s="4">
        <v>40914</v>
      </c>
      <c r="E2232" s="23">
        <v>2012</v>
      </c>
      <c r="F2232" s="19">
        <v>4.7</v>
      </c>
      <c r="G2232" s="19">
        <f>IF(Movies[[#This Row],[rating]]=0,"",Movies[[#This Row],[rating]])</f>
        <v>4.7</v>
      </c>
      <c r="H2232" s="19" t="str">
        <f>IF(Movies[[#This Row],[rating]]=0,"No Rating","Rated")</f>
        <v>Rated</v>
      </c>
      <c r="I2232" s="16" t="s">
        <v>132</v>
      </c>
      <c r="J2232" s="29" t="s">
        <v>12</v>
      </c>
      <c r="K2232" s="19">
        <v>13.93</v>
      </c>
      <c r="L2232" s="26">
        <v>795</v>
      </c>
    </row>
    <row r="2233" spans="1:12" x14ac:dyDescent="0.3">
      <c r="A2233" s="14">
        <v>126337</v>
      </c>
      <c r="B2233" s="16" t="s">
        <v>3374</v>
      </c>
      <c r="C2233" s="16" t="s">
        <v>10</v>
      </c>
      <c r="D2233" s="4">
        <v>41173</v>
      </c>
      <c r="E2233" s="23">
        <v>2012</v>
      </c>
      <c r="F2233" s="19">
        <v>6.6</v>
      </c>
      <c r="G2233" s="19">
        <f>IF(Movies[[#This Row],[rating]]=0,"",Movies[[#This Row],[rating]])</f>
        <v>6.6</v>
      </c>
      <c r="H2233" s="19" t="str">
        <f>IF(Movies[[#This Row],[rating]]=0,"No Rating","Rated")</f>
        <v>Rated</v>
      </c>
      <c r="I2233" s="16" t="s">
        <v>49</v>
      </c>
      <c r="J2233" s="29" t="s">
        <v>12</v>
      </c>
      <c r="K2233" s="19">
        <v>13.916</v>
      </c>
      <c r="L2233" s="26">
        <v>72</v>
      </c>
    </row>
    <row r="2234" spans="1:12" x14ac:dyDescent="0.3">
      <c r="A2234" s="14">
        <v>103370</v>
      </c>
      <c r="B2234" s="16" t="s">
        <v>3375</v>
      </c>
      <c r="C2234" s="16" t="s">
        <v>10</v>
      </c>
      <c r="D2234" s="4">
        <v>41089</v>
      </c>
      <c r="E2234" s="23">
        <v>2012</v>
      </c>
      <c r="F2234" s="19">
        <v>6.1</v>
      </c>
      <c r="G2234" s="19">
        <f>IF(Movies[[#This Row],[rating]]=0,"",Movies[[#This Row],[rating]])</f>
        <v>6.1</v>
      </c>
      <c r="H2234" s="19" t="str">
        <f>IF(Movies[[#This Row],[rating]]=0,"No Rating","Rated")</f>
        <v>Rated</v>
      </c>
      <c r="I2234" s="16" t="s">
        <v>3376</v>
      </c>
      <c r="J2234" s="29" t="s">
        <v>12</v>
      </c>
      <c r="K2234" s="19">
        <v>13.912000000000001</v>
      </c>
      <c r="L2234" s="26">
        <v>180</v>
      </c>
    </row>
    <row r="2235" spans="1:12" x14ac:dyDescent="0.3">
      <c r="A2235" s="14">
        <v>50647</v>
      </c>
      <c r="B2235" s="16" t="s">
        <v>3377</v>
      </c>
      <c r="C2235" s="16" t="s">
        <v>10</v>
      </c>
      <c r="D2235" s="4">
        <v>40962</v>
      </c>
      <c r="E2235" s="23">
        <v>2012</v>
      </c>
      <c r="F2235" s="19">
        <v>5.5019999999999998</v>
      </c>
      <c r="G2235" s="19">
        <f>IF(Movies[[#This Row],[rating]]=0,"",Movies[[#This Row],[rating]])</f>
        <v>5.5019999999999998</v>
      </c>
      <c r="H2235" s="19" t="str">
        <f>IF(Movies[[#This Row],[rating]]=0,"No Rating","Rated")</f>
        <v>Rated</v>
      </c>
      <c r="I2235" s="16" t="s">
        <v>273</v>
      </c>
      <c r="J2235" s="29" t="s">
        <v>12</v>
      </c>
      <c r="K2235" s="19">
        <v>13.901</v>
      </c>
      <c r="L2235" s="26">
        <v>1257</v>
      </c>
    </row>
    <row r="2236" spans="1:12" x14ac:dyDescent="0.3">
      <c r="A2236" s="14">
        <v>102629</v>
      </c>
      <c r="B2236" s="16" t="s">
        <v>3378</v>
      </c>
      <c r="C2236" s="16" t="s">
        <v>10</v>
      </c>
      <c r="D2236" s="4">
        <v>41039</v>
      </c>
      <c r="E2236" s="23">
        <v>2012</v>
      </c>
      <c r="F2236" s="19">
        <v>6.3</v>
      </c>
      <c r="G2236" s="19">
        <f>IF(Movies[[#This Row],[rating]]=0,"",Movies[[#This Row],[rating]])</f>
        <v>6.3</v>
      </c>
      <c r="H2236" s="19" t="str">
        <f>IF(Movies[[#This Row],[rating]]=0,"No Rating","Rated")</f>
        <v>Rated</v>
      </c>
      <c r="I2236" s="16" t="s">
        <v>3379</v>
      </c>
      <c r="J2236" s="29" t="s">
        <v>12</v>
      </c>
      <c r="K2236" s="19">
        <v>13.888</v>
      </c>
      <c r="L2236" s="26">
        <v>192</v>
      </c>
    </row>
    <row r="2237" spans="1:12" x14ac:dyDescent="0.3">
      <c r="A2237" s="14">
        <v>74387</v>
      </c>
      <c r="B2237" s="16" t="s">
        <v>3380</v>
      </c>
      <c r="C2237" s="16" t="s">
        <v>172</v>
      </c>
      <c r="D2237" s="4">
        <v>40914</v>
      </c>
      <c r="E2237" s="23">
        <v>2012</v>
      </c>
      <c r="F2237" s="19">
        <v>6.4</v>
      </c>
      <c r="G2237" s="19">
        <f>IF(Movies[[#This Row],[rating]]=0,"",Movies[[#This Row],[rating]])</f>
        <v>6.4</v>
      </c>
      <c r="H2237" s="19" t="str">
        <f>IF(Movies[[#This Row],[rating]]=0,"No Rating","Rated")</f>
        <v>Rated</v>
      </c>
      <c r="I2237" s="16" t="s">
        <v>180</v>
      </c>
      <c r="J2237" s="29" t="s">
        <v>12</v>
      </c>
      <c r="K2237" s="19">
        <v>13.878</v>
      </c>
      <c r="L2237" s="26">
        <v>930</v>
      </c>
    </row>
    <row r="2238" spans="1:12" x14ac:dyDescent="0.3">
      <c r="A2238" s="14">
        <v>94348</v>
      </c>
      <c r="B2238" s="16" t="s">
        <v>3381</v>
      </c>
      <c r="C2238" s="16" t="s">
        <v>177</v>
      </c>
      <c r="D2238" s="4">
        <v>41200</v>
      </c>
      <c r="E2238" s="23">
        <v>2012</v>
      </c>
      <c r="F2238" s="19">
        <v>5.1859999999999999</v>
      </c>
      <c r="G2238" s="19">
        <f>IF(Movies[[#This Row],[rating]]=0,"",Movies[[#This Row],[rating]])</f>
        <v>5.1859999999999999</v>
      </c>
      <c r="H2238" s="19" t="str">
        <f>IF(Movies[[#This Row],[rating]]=0,"No Rating","Rated")</f>
        <v>Rated</v>
      </c>
      <c r="I2238" s="16" t="s">
        <v>3382</v>
      </c>
      <c r="J2238" s="29" t="s">
        <v>12</v>
      </c>
      <c r="K2238" s="19">
        <v>13.867000000000001</v>
      </c>
      <c r="L2238" s="26">
        <v>724</v>
      </c>
    </row>
    <row r="2239" spans="1:12" x14ac:dyDescent="0.3">
      <c r="A2239" s="14">
        <v>86837</v>
      </c>
      <c r="B2239" s="16" t="s">
        <v>3383</v>
      </c>
      <c r="C2239" s="16" t="s">
        <v>3219</v>
      </c>
      <c r="D2239" s="4">
        <v>41172</v>
      </c>
      <c r="E2239" s="23">
        <v>2012</v>
      </c>
      <c r="F2239" s="19">
        <v>7.7619999999999996</v>
      </c>
      <c r="G2239" s="19">
        <f>IF(Movies[[#This Row],[rating]]=0,"",Movies[[#This Row],[rating]])</f>
        <v>7.7619999999999996</v>
      </c>
      <c r="H2239" s="19" t="str">
        <f>IF(Movies[[#This Row],[rating]]=0,"No Rating","Rated")</f>
        <v>Rated</v>
      </c>
      <c r="I2239" s="16" t="s">
        <v>33</v>
      </c>
      <c r="J2239" s="29" t="s">
        <v>110</v>
      </c>
      <c r="K2239" s="19">
        <v>13.836</v>
      </c>
      <c r="L2239" s="26">
        <v>1642</v>
      </c>
    </row>
    <row r="2240" spans="1:12" x14ac:dyDescent="0.3">
      <c r="A2240" s="14">
        <v>82684</v>
      </c>
      <c r="B2240" s="16" t="s">
        <v>3384</v>
      </c>
      <c r="C2240" s="16" t="s">
        <v>10</v>
      </c>
      <c r="D2240" s="4">
        <v>41207</v>
      </c>
      <c r="E2240" s="23">
        <v>2012</v>
      </c>
      <c r="F2240" s="19">
        <v>7.0140000000000002</v>
      </c>
      <c r="G2240" s="19">
        <f>IF(Movies[[#This Row],[rating]]=0,"",Movies[[#This Row],[rating]])</f>
        <v>7.0140000000000002</v>
      </c>
      <c r="H2240" s="19" t="str">
        <f>IF(Movies[[#This Row],[rating]]=0,"No Rating","Rated")</f>
        <v>Rated</v>
      </c>
      <c r="I2240" s="16" t="s">
        <v>49</v>
      </c>
      <c r="J2240" s="29" t="s">
        <v>12</v>
      </c>
      <c r="K2240" s="19">
        <v>13.794</v>
      </c>
      <c r="L2240" s="26">
        <v>564</v>
      </c>
    </row>
    <row r="2241" spans="1:12" x14ac:dyDescent="0.3">
      <c r="A2241" s="14">
        <v>112336</v>
      </c>
      <c r="B2241" s="16" t="s">
        <v>3385</v>
      </c>
      <c r="C2241" s="16" t="s">
        <v>10</v>
      </c>
      <c r="D2241" s="4">
        <v>41235</v>
      </c>
      <c r="E2241" s="23">
        <v>2012</v>
      </c>
      <c r="F2241" s="19">
        <v>6.6</v>
      </c>
      <c r="G2241" s="19">
        <f>IF(Movies[[#This Row],[rating]]=0,"",Movies[[#This Row],[rating]])</f>
        <v>6.6</v>
      </c>
      <c r="H2241" s="19" t="str">
        <f>IF(Movies[[#This Row],[rating]]=0,"No Rating","Rated")</f>
        <v>Rated</v>
      </c>
      <c r="I2241" s="16" t="s">
        <v>49</v>
      </c>
      <c r="J2241" s="29" t="s">
        <v>12</v>
      </c>
      <c r="K2241" s="19">
        <v>13.791</v>
      </c>
      <c r="L2241" s="26">
        <v>1519</v>
      </c>
    </row>
    <row r="2242" spans="1:12" x14ac:dyDescent="0.3">
      <c r="A2242" s="14">
        <v>133521</v>
      </c>
      <c r="B2242" s="16" t="s">
        <v>3386</v>
      </c>
      <c r="C2242" s="16" t="s">
        <v>2138</v>
      </c>
      <c r="D2242" s="4">
        <v>41110</v>
      </c>
      <c r="E2242" s="23">
        <v>2012</v>
      </c>
      <c r="F2242" s="19">
        <v>5.5</v>
      </c>
      <c r="G2242" s="19">
        <f>IF(Movies[[#This Row],[rating]]=0,"",Movies[[#This Row],[rating]])</f>
        <v>5.5</v>
      </c>
      <c r="H2242" s="19" t="str">
        <f>IF(Movies[[#This Row],[rating]]=0,"No Rating","Rated")</f>
        <v>Rated</v>
      </c>
      <c r="I2242" s="16" t="s">
        <v>33</v>
      </c>
      <c r="J2242" s="29" t="s">
        <v>2139</v>
      </c>
      <c r="K2242" s="19">
        <v>13.787000000000001</v>
      </c>
      <c r="L2242" s="26">
        <v>57</v>
      </c>
    </row>
    <row r="2243" spans="1:12" x14ac:dyDescent="0.3">
      <c r="A2243" s="14">
        <v>135858</v>
      </c>
      <c r="B2243" s="16" t="s">
        <v>3387</v>
      </c>
      <c r="C2243" s="16" t="s">
        <v>64</v>
      </c>
      <c r="D2243" s="4">
        <v>41130</v>
      </c>
      <c r="E2243" s="23">
        <v>2012</v>
      </c>
      <c r="F2243" s="19">
        <v>4.2</v>
      </c>
      <c r="G2243" s="19">
        <f>IF(Movies[[#This Row],[rating]]=0,"",Movies[[#This Row],[rating]])</f>
        <v>4.2</v>
      </c>
      <c r="H2243" s="19" t="str">
        <f>IF(Movies[[#This Row],[rating]]=0,"No Rating","Rated")</f>
        <v>Rated</v>
      </c>
      <c r="I2243" s="16" t="s">
        <v>3388</v>
      </c>
      <c r="J2243" s="29" t="s">
        <v>12</v>
      </c>
      <c r="K2243" s="19">
        <v>13.755000000000001</v>
      </c>
      <c r="L2243" s="26">
        <v>62</v>
      </c>
    </row>
    <row r="2244" spans="1:12" x14ac:dyDescent="0.3">
      <c r="A2244" s="14">
        <v>152581</v>
      </c>
      <c r="B2244" s="16" t="s">
        <v>3389</v>
      </c>
      <c r="C2244" s="16" t="s">
        <v>416</v>
      </c>
      <c r="D2244" s="4">
        <v>41268</v>
      </c>
      <c r="E2244" s="23">
        <v>2012</v>
      </c>
      <c r="F2244" s="19">
        <v>6.5</v>
      </c>
      <c r="G2244" s="19">
        <f>IF(Movies[[#This Row],[rating]]=0,"",Movies[[#This Row],[rating]])</f>
        <v>6.5</v>
      </c>
      <c r="H2244" s="19" t="str">
        <f>IF(Movies[[#This Row],[rating]]=0,"No Rating","Rated")</f>
        <v>Rated</v>
      </c>
      <c r="I2244" s="16" t="s">
        <v>195</v>
      </c>
      <c r="J2244" s="29" t="s">
        <v>12</v>
      </c>
      <c r="K2244" s="19">
        <v>13.747999999999999</v>
      </c>
      <c r="L2244" s="26">
        <v>100</v>
      </c>
    </row>
    <row r="2245" spans="1:12" x14ac:dyDescent="0.3">
      <c r="A2245" s="14">
        <v>118683</v>
      </c>
      <c r="B2245" s="16" t="s">
        <v>3390</v>
      </c>
      <c r="C2245" s="16" t="s">
        <v>10</v>
      </c>
      <c r="D2245" s="4">
        <v>41207</v>
      </c>
      <c r="E2245" s="23">
        <v>2012</v>
      </c>
      <c r="F2245" s="19">
        <v>4.9000000000000004</v>
      </c>
      <c r="G2245" s="19">
        <f>IF(Movies[[#This Row],[rating]]=0,"",Movies[[#This Row],[rating]])</f>
        <v>4.9000000000000004</v>
      </c>
      <c r="H2245" s="19" t="str">
        <f>IF(Movies[[#This Row],[rating]]=0,"No Rating","Rated")</f>
        <v>Rated</v>
      </c>
      <c r="I2245" s="16" t="s">
        <v>616</v>
      </c>
      <c r="J2245" s="29" t="s">
        <v>12</v>
      </c>
      <c r="K2245" s="19">
        <v>13.725</v>
      </c>
      <c r="L2245" s="26">
        <v>128</v>
      </c>
    </row>
    <row r="2246" spans="1:12" x14ac:dyDescent="0.3">
      <c r="A2246" s="14">
        <v>127521</v>
      </c>
      <c r="B2246" s="16" t="s">
        <v>3391</v>
      </c>
      <c r="C2246" s="16" t="s">
        <v>10</v>
      </c>
      <c r="D2246" s="4">
        <v>41163</v>
      </c>
      <c r="E2246" s="23">
        <v>2012</v>
      </c>
      <c r="F2246" s="19">
        <v>6.2</v>
      </c>
      <c r="G2246" s="19">
        <f>IF(Movies[[#This Row],[rating]]=0,"",Movies[[#This Row],[rating]])</f>
        <v>6.2</v>
      </c>
      <c r="H2246" s="19" t="str">
        <f>IF(Movies[[#This Row],[rating]]=0,"No Rating","Rated")</f>
        <v>Rated</v>
      </c>
      <c r="I2246" s="16" t="s">
        <v>3392</v>
      </c>
      <c r="J2246" s="29" t="s">
        <v>12</v>
      </c>
      <c r="K2246" s="19">
        <v>13.717000000000001</v>
      </c>
      <c r="L2246" s="26">
        <v>360</v>
      </c>
    </row>
    <row r="2247" spans="1:12" x14ac:dyDescent="0.3">
      <c r="A2247" s="14">
        <v>88273</v>
      </c>
      <c r="B2247" s="16" t="s">
        <v>3393</v>
      </c>
      <c r="C2247" s="16" t="s">
        <v>3394</v>
      </c>
      <c r="D2247" s="4">
        <v>40997</v>
      </c>
      <c r="E2247" s="23">
        <v>2012</v>
      </c>
      <c r="F2247" s="19">
        <v>7.4</v>
      </c>
      <c r="G2247" s="19">
        <f>IF(Movies[[#This Row],[rating]]=0,"",Movies[[#This Row],[rating]])</f>
        <v>7.4</v>
      </c>
      <c r="H2247" s="19" t="str">
        <f>IF(Movies[[#This Row],[rating]]=0,"No Rating","Rated")</f>
        <v>Rated</v>
      </c>
      <c r="I2247" s="16" t="s">
        <v>1031</v>
      </c>
      <c r="J2247" s="29" t="s">
        <v>648</v>
      </c>
      <c r="K2247" s="19">
        <v>13.691000000000001</v>
      </c>
      <c r="L2247" s="26">
        <v>881</v>
      </c>
    </row>
    <row r="2248" spans="1:12" x14ac:dyDescent="0.3">
      <c r="A2248" s="14">
        <v>103269</v>
      </c>
      <c r="B2248" s="16" t="s">
        <v>3395</v>
      </c>
      <c r="C2248" s="16" t="s">
        <v>10</v>
      </c>
      <c r="D2248" s="4">
        <v>41072</v>
      </c>
      <c r="E2248" s="23">
        <v>2012</v>
      </c>
      <c r="F2248" s="19">
        <v>7</v>
      </c>
      <c r="G2248" s="19">
        <f>IF(Movies[[#This Row],[rating]]=0,"",Movies[[#This Row],[rating]])</f>
        <v>7</v>
      </c>
      <c r="H2248" s="19" t="str">
        <f>IF(Movies[[#This Row],[rating]]=0,"No Rating","Rated")</f>
        <v>Rated</v>
      </c>
      <c r="I2248" s="16" t="s">
        <v>3396</v>
      </c>
      <c r="J2248" s="29" t="s">
        <v>12</v>
      </c>
      <c r="K2248" s="19">
        <v>13.653</v>
      </c>
      <c r="L2248" s="26">
        <v>402</v>
      </c>
    </row>
    <row r="2249" spans="1:12" x14ac:dyDescent="0.3">
      <c r="A2249" s="14">
        <v>49526</v>
      </c>
      <c r="B2249" s="16" t="s">
        <v>3397</v>
      </c>
      <c r="C2249" s="16" t="s">
        <v>10</v>
      </c>
      <c r="D2249" s="4">
        <v>41145</v>
      </c>
      <c r="E2249" s="23">
        <v>2012</v>
      </c>
      <c r="F2249" s="19">
        <v>6.3</v>
      </c>
      <c r="G2249" s="19">
        <f>IF(Movies[[#This Row],[rating]]=0,"",Movies[[#This Row],[rating]])</f>
        <v>6.3</v>
      </c>
      <c r="H2249" s="19" t="str">
        <f>IF(Movies[[#This Row],[rating]]=0,"No Rating","Rated")</f>
        <v>Rated</v>
      </c>
      <c r="I2249" s="16" t="s">
        <v>1249</v>
      </c>
      <c r="J2249" s="29" t="s">
        <v>12</v>
      </c>
      <c r="K2249" s="19">
        <v>13.643000000000001</v>
      </c>
      <c r="L2249" s="26">
        <v>2134</v>
      </c>
    </row>
    <row r="2250" spans="1:12" x14ac:dyDescent="0.3">
      <c r="A2250" s="14">
        <v>70436</v>
      </c>
      <c r="B2250" s="16" t="s">
        <v>3398</v>
      </c>
      <c r="C2250" s="16" t="s">
        <v>3399</v>
      </c>
      <c r="D2250" s="4">
        <v>40977</v>
      </c>
      <c r="E2250" s="23">
        <v>2012</v>
      </c>
      <c r="F2250" s="19">
        <v>6.2880000000000003</v>
      </c>
      <c r="G2250" s="19">
        <f>IF(Movies[[#This Row],[rating]]=0,"",Movies[[#This Row],[rating]])</f>
        <v>6.2880000000000003</v>
      </c>
      <c r="H2250" s="19" t="str">
        <f>IF(Movies[[#This Row],[rating]]=0,"No Rating","Rated")</f>
        <v>Rated</v>
      </c>
      <c r="I2250" s="16" t="s">
        <v>496</v>
      </c>
      <c r="J2250" s="29" t="s">
        <v>12</v>
      </c>
      <c r="K2250" s="19">
        <v>13.627000000000001</v>
      </c>
      <c r="L2250" s="26">
        <v>1351</v>
      </c>
    </row>
    <row r="2251" spans="1:12" x14ac:dyDescent="0.3">
      <c r="A2251" s="14">
        <v>97614</v>
      </c>
      <c r="B2251" s="16" t="s">
        <v>3400</v>
      </c>
      <c r="C2251" s="16" t="s">
        <v>506</v>
      </c>
      <c r="D2251" s="4">
        <v>41221</v>
      </c>
      <c r="E2251" s="23">
        <v>2012</v>
      </c>
      <c r="F2251" s="19">
        <v>6</v>
      </c>
      <c r="G2251" s="19">
        <f>IF(Movies[[#This Row],[rating]]=0,"",Movies[[#This Row],[rating]])</f>
        <v>6</v>
      </c>
      <c r="H2251" s="19" t="str">
        <f>IF(Movies[[#This Row],[rating]]=0,"No Rating","Rated")</f>
        <v>Rated</v>
      </c>
      <c r="I2251" s="16" t="s">
        <v>56</v>
      </c>
      <c r="J2251" s="29" t="s">
        <v>12</v>
      </c>
      <c r="K2251" s="19">
        <v>13.489000000000001</v>
      </c>
      <c r="L2251" s="26">
        <v>677</v>
      </c>
    </row>
    <row r="2252" spans="1:12" x14ac:dyDescent="0.3">
      <c r="A2252" s="14">
        <v>96399</v>
      </c>
      <c r="B2252" s="16" t="s">
        <v>3401</v>
      </c>
      <c r="C2252" s="16" t="s">
        <v>2088</v>
      </c>
      <c r="D2252" s="4">
        <v>41061</v>
      </c>
      <c r="E2252" s="23">
        <v>2012</v>
      </c>
      <c r="F2252" s="19">
        <v>6.7530000000000001</v>
      </c>
      <c r="G2252" s="19">
        <f>IF(Movies[[#This Row],[rating]]=0,"",Movies[[#This Row],[rating]])</f>
        <v>6.7530000000000001</v>
      </c>
      <c r="H2252" s="19" t="str">
        <f>IF(Movies[[#This Row],[rating]]=0,"No Rating","Rated")</f>
        <v>Rated</v>
      </c>
      <c r="I2252" s="16" t="s">
        <v>2248</v>
      </c>
      <c r="J2252" s="29" t="s">
        <v>12</v>
      </c>
      <c r="K2252" s="19">
        <v>13.484</v>
      </c>
      <c r="L2252" s="26">
        <v>154</v>
      </c>
    </row>
    <row r="2253" spans="1:12" x14ac:dyDescent="0.3">
      <c r="A2253" s="14">
        <v>54054</v>
      </c>
      <c r="B2253" s="16" t="s">
        <v>3402</v>
      </c>
      <c r="C2253" s="16" t="s">
        <v>10</v>
      </c>
      <c r="D2253" s="4">
        <v>40934</v>
      </c>
      <c r="E2253" s="23">
        <v>2012</v>
      </c>
      <c r="F2253" s="19">
        <v>5.6</v>
      </c>
      <c r="G2253" s="19">
        <f>IF(Movies[[#This Row],[rating]]=0,"",Movies[[#This Row],[rating]])</f>
        <v>5.6</v>
      </c>
      <c r="H2253" s="19" t="str">
        <f>IF(Movies[[#This Row],[rating]]=0,"No Rating","Rated")</f>
        <v>Rated</v>
      </c>
      <c r="I2253" s="16" t="s">
        <v>136</v>
      </c>
      <c r="J2253" s="29" t="s">
        <v>12</v>
      </c>
      <c r="K2253" s="19">
        <v>13.484</v>
      </c>
      <c r="L2253" s="26">
        <v>960</v>
      </c>
    </row>
    <row r="2254" spans="1:12" x14ac:dyDescent="0.3">
      <c r="A2254" s="14">
        <v>96826</v>
      </c>
      <c r="B2254" s="16" t="s">
        <v>3403</v>
      </c>
      <c r="C2254" s="16" t="s">
        <v>10</v>
      </c>
      <c r="D2254" s="4">
        <v>40979</v>
      </c>
      <c r="E2254" s="23">
        <v>2012</v>
      </c>
      <c r="F2254" s="19">
        <v>6.2</v>
      </c>
      <c r="G2254" s="19">
        <f>IF(Movies[[#This Row],[rating]]=0,"",Movies[[#This Row],[rating]])</f>
        <v>6.2</v>
      </c>
      <c r="H2254" s="19" t="str">
        <f>IF(Movies[[#This Row],[rating]]=0,"No Rating","Rated")</f>
        <v>Rated</v>
      </c>
      <c r="I2254" s="16" t="s">
        <v>3404</v>
      </c>
      <c r="J2254" s="29" t="s">
        <v>12</v>
      </c>
      <c r="K2254" s="19">
        <v>13.477</v>
      </c>
      <c r="L2254" s="26">
        <v>91</v>
      </c>
    </row>
    <row r="2255" spans="1:12" x14ac:dyDescent="0.3">
      <c r="A2255" s="14">
        <v>88042</v>
      </c>
      <c r="B2255" s="16" t="s">
        <v>3405</v>
      </c>
      <c r="C2255" s="16" t="s">
        <v>10</v>
      </c>
      <c r="D2255" s="4">
        <v>41268</v>
      </c>
      <c r="E2255" s="23">
        <v>2012</v>
      </c>
      <c r="F2255" s="19">
        <v>6</v>
      </c>
      <c r="G2255" s="19">
        <f>IF(Movies[[#This Row],[rating]]=0,"",Movies[[#This Row],[rating]])</f>
        <v>6</v>
      </c>
      <c r="H2255" s="19" t="str">
        <f>IF(Movies[[#This Row],[rating]]=0,"No Rating","Rated")</f>
        <v>Rated</v>
      </c>
      <c r="I2255" s="16" t="s">
        <v>30</v>
      </c>
      <c r="J2255" s="29" t="s">
        <v>12</v>
      </c>
      <c r="K2255" s="19">
        <v>13.445</v>
      </c>
      <c r="L2255" s="26">
        <v>461</v>
      </c>
    </row>
    <row r="2256" spans="1:12" x14ac:dyDescent="0.3">
      <c r="A2256" s="14">
        <v>49527</v>
      </c>
      <c r="B2256" s="16" t="s">
        <v>3406</v>
      </c>
      <c r="C2256" s="16" t="s">
        <v>10</v>
      </c>
      <c r="D2256" s="4">
        <v>40921</v>
      </c>
      <c r="E2256" s="23">
        <v>2012</v>
      </c>
      <c r="F2256" s="19">
        <v>6.4269999999999996</v>
      </c>
      <c r="G2256" s="19">
        <f>IF(Movies[[#This Row],[rating]]=0,"",Movies[[#This Row],[rating]])</f>
        <v>6.4269999999999996</v>
      </c>
      <c r="H2256" s="19" t="str">
        <f>IF(Movies[[#This Row],[rating]]=0,"No Rating","Rated")</f>
        <v>Rated</v>
      </c>
      <c r="I2256" s="16" t="s">
        <v>95</v>
      </c>
      <c r="J2256" s="29" t="s">
        <v>12</v>
      </c>
      <c r="K2256" s="19">
        <v>13.413</v>
      </c>
      <c r="L2256" s="26">
        <v>2625</v>
      </c>
    </row>
    <row r="2257" spans="1:12" x14ac:dyDescent="0.3">
      <c r="A2257" s="14">
        <v>147763</v>
      </c>
      <c r="B2257" s="16" t="s">
        <v>3407</v>
      </c>
      <c r="C2257" s="16" t="s">
        <v>10</v>
      </c>
      <c r="D2257" s="4">
        <v>41247</v>
      </c>
      <c r="E2257" s="23">
        <v>2012</v>
      </c>
      <c r="F2257" s="19">
        <v>4.9000000000000004</v>
      </c>
      <c r="G2257" s="19">
        <f>IF(Movies[[#This Row],[rating]]=0,"",Movies[[#This Row],[rating]])</f>
        <v>4.9000000000000004</v>
      </c>
      <c r="H2257" s="19" t="str">
        <f>IF(Movies[[#This Row],[rating]]=0,"No Rating","Rated")</f>
        <v>Rated</v>
      </c>
      <c r="I2257" s="16" t="s">
        <v>3408</v>
      </c>
      <c r="J2257" s="29" t="s">
        <v>12</v>
      </c>
      <c r="K2257" s="19">
        <v>13.378</v>
      </c>
      <c r="L2257" s="26">
        <v>16</v>
      </c>
    </row>
    <row r="2258" spans="1:12" x14ac:dyDescent="0.3">
      <c r="A2258" s="14">
        <v>128136</v>
      </c>
      <c r="B2258" s="16" t="s">
        <v>3409</v>
      </c>
      <c r="C2258" s="16" t="s">
        <v>432</v>
      </c>
      <c r="D2258" s="4">
        <v>41163</v>
      </c>
      <c r="E2258" s="23">
        <v>2012</v>
      </c>
      <c r="F2258" s="19">
        <v>6.8</v>
      </c>
      <c r="G2258" s="19">
        <f>IF(Movies[[#This Row],[rating]]=0,"",Movies[[#This Row],[rating]])</f>
        <v>6.8</v>
      </c>
      <c r="H2258" s="19" t="str">
        <f>IF(Movies[[#This Row],[rating]]=0,"No Rating","Rated")</f>
        <v>Rated</v>
      </c>
      <c r="I2258" s="16" t="s">
        <v>327</v>
      </c>
      <c r="J2258" s="29" t="s">
        <v>12</v>
      </c>
      <c r="K2258" s="19">
        <v>13.295</v>
      </c>
      <c r="L2258" s="26">
        <v>346</v>
      </c>
    </row>
    <row r="2259" spans="1:12" x14ac:dyDescent="0.3">
      <c r="A2259" s="14">
        <v>89185</v>
      </c>
      <c r="B2259" s="16" t="s">
        <v>3410</v>
      </c>
      <c r="C2259" s="16" t="s">
        <v>172</v>
      </c>
      <c r="D2259" s="4">
        <v>41069</v>
      </c>
      <c r="E2259" s="23">
        <v>2012</v>
      </c>
      <c r="F2259" s="19">
        <v>6.2</v>
      </c>
      <c r="G2259" s="19">
        <f>IF(Movies[[#This Row],[rating]]=0,"",Movies[[#This Row],[rating]])</f>
        <v>6.2</v>
      </c>
      <c r="H2259" s="19" t="str">
        <f>IF(Movies[[#This Row],[rating]]=0,"No Rating","Rated")</f>
        <v>Rated</v>
      </c>
      <c r="I2259" s="16" t="s">
        <v>3411</v>
      </c>
      <c r="J2259" s="29" t="s">
        <v>12</v>
      </c>
      <c r="K2259" s="19">
        <v>13.227</v>
      </c>
      <c r="L2259" s="26">
        <v>821</v>
      </c>
    </row>
    <row r="2260" spans="1:12" x14ac:dyDescent="0.3">
      <c r="A2260" s="14">
        <v>94901</v>
      </c>
      <c r="B2260" s="16" t="s">
        <v>3412</v>
      </c>
      <c r="C2260" s="16" t="s">
        <v>10</v>
      </c>
      <c r="D2260" s="4">
        <v>40953</v>
      </c>
      <c r="E2260" s="23">
        <v>2012</v>
      </c>
      <c r="F2260" s="19">
        <v>4.5999999999999996</v>
      </c>
      <c r="G2260" s="19">
        <f>IF(Movies[[#This Row],[rating]]=0,"",Movies[[#This Row],[rating]])</f>
        <v>4.5999999999999996</v>
      </c>
      <c r="H2260" s="19" t="str">
        <f>IF(Movies[[#This Row],[rating]]=0,"No Rating","Rated")</f>
        <v>Rated</v>
      </c>
      <c r="I2260" s="16" t="s">
        <v>49</v>
      </c>
      <c r="J2260" s="29" t="s">
        <v>12</v>
      </c>
      <c r="K2260" s="19">
        <v>13.218999999999999</v>
      </c>
      <c r="L2260" s="26">
        <v>293</v>
      </c>
    </row>
    <row r="2261" spans="1:12" x14ac:dyDescent="0.3">
      <c r="A2261" s="14">
        <v>139567</v>
      </c>
      <c r="B2261" s="16" t="s">
        <v>3413</v>
      </c>
      <c r="C2261" s="16" t="s">
        <v>14</v>
      </c>
      <c r="D2261" s="4">
        <v>41152</v>
      </c>
      <c r="E2261" s="23">
        <v>2012</v>
      </c>
      <c r="F2261" s="19">
        <v>5.6740000000000004</v>
      </c>
      <c r="G2261" s="19">
        <f>IF(Movies[[#This Row],[rating]]=0,"",Movies[[#This Row],[rating]])</f>
        <v>5.6740000000000004</v>
      </c>
      <c r="H2261" s="19" t="str">
        <f>IF(Movies[[#This Row],[rating]]=0,"No Rating","Rated")</f>
        <v>Rated</v>
      </c>
      <c r="I2261" s="16" t="s">
        <v>185</v>
      </c>
      <c r="J2261" s="29" t="s">
        <v>12</v>
      </c>
      <c r="K2261" s="19">
        <v>13.167</v>
      </c>
      <c r="L2261" s="26">
        <v>682</v>
      </c>
    </row>
    <row r="2262" spans="1:12" x14ac:dyDescent="0.3">
      <c r="A2262" s="14">
        <v>87496</v>
      </c>
      <c r="B2262" s="16" t="s">
        <v>3414</v>
      </c>
      <c r="C2262" s="16" t="s">
        <v>172</v>
      </c>
      <c r="D2262" s="4">
        <v>41263</v>
      </c>
      <c r="E2262" s="23">
        <v>2012</v>
      </c>
      <c r="F2262" s="19">
        <v>6.1740000000000004</v>
      </c>
      <c r="G2262" s="19">
        <f>IF(Movies[[#This Row],[rating]]=0,"",Movies[[#This Row],[rating]])</f>
        <v>6.1740000000000004</v>
      </c>
      <c r="H2262" s="19" t="str">
        <f>IF(Movies[[#This Row],[rating]]=0,"No Rating","Rated")</f>
        <v>Rated</v>
      </c>
      <c r="I2262" s="16" t="s">
        <v>239</v>
      </c>
      <c r="J2262" s="29" t="s">
        <v>12</v>
      </c>
      <c r="K2262" s="19">
        <v>13.111000000000001</v>
      </c>
      <c r="L2262" s="26">
        <v>706</v>
      </c>
    </row>
    <row r="2263" spans="1:12" x14ac:dyDescent="0.3">
      <c r="A2263" s="14">
        <v>85872</v>
      </c>
      <c r="B2263" s="16" t="s">
        <v>3415</v>
      </c>
      <c r="C2263" s="16" t="s">
        <v>3416</v>
      </c>
      <c r="D2263" s="4">
        <v>40975</v>
      </c>
      <c r="E2263" s="23">
        <v>2012</v>
      </c>
      <c r="F2263" s="19">
        <v>6.2</v>
      </c>
      <c r="G2263" s="19">
        <f>IF(Movies[[#This Row],[rating]]=0,"",Movies[[#This Row],[rating]])</f>
        <v>6.2</v>
      </c>
      <c r="H2263" s="19" t="str">
        <f>IF(Movies[[#This Row],[rating]]=0,"No Rating","Rated")</f>
        <v>Rated</v>
      </c>
      <c r="I2263" s="16" t="s">
        <v>30</v>
      </c>
      <c r="J2263" s="29" t="s">
        <v>110</v>
      </c>
      <c r="K2263" s="19">
        <v>13.058999999999999</v>
      </c>
      <c r="L2263" s="26">
        <v>599</v>
      </c>
    </row>
    <row r="2264" spans="1:12" x14ac:dyDescent="0.3">
      <c r="A2264" s="14">
        <v>78215</v>
      </c>
      <c r="B2264" s="16" t="s">
        <v>3417</v>
      </c>
      <c r="C2264" s="16" t="s">
        <v>3418</v>
      </c>
      <c r="D2264" s="4">
        <v>40977</v>
      </c>
      <c r="E2264" s="23">
        <v>2012</v>
      </c>
      <c r="F2264" s="19">
        <v>6.9</v>
      </c>
      <c r="G2264" s="19">
        <f>IF(Movies[[#This Row],[rating]]=0,"",Movies[[#This Row],[rating]])</f>
        <v>6.9</v>
      </c>
      <c r="H2264" s="19" t="str">
        <f>IF(Movies[[#This Row],[rating]]=0,"No Rating","Rated")</f>
        <v>Rated</v>
      </c>
      <c r="I2264" s="16" t="s">
        <v>2920</v>
      </c>
      <c r="J2264" s="29" t="s">
        <v>265</v>
      </c>
      <c r="K2264" s="19">
        <v>13.029</v>
      </c>
      <c r="L2264" s="26">
        <v>296</v>
      </c>
    </row>
    <row r="2265" spans="1:12" x14ac:dyDescent="0.3">
      <c r="A2265" s="14">
        <v>151535</v>
      </c>
      <c r="B2265" s="16" t="s">
        <v>3419</v>
      </c>
      <c r="C2265" s="16" t="s">
        <v>10</v>
      </c>
      <c r="D2265" s="4">
        <v>41258</v>
      </c>
      <c r="E2265" s="23">
        <v>2012</v>
      </c>
      <c r="F2265" s="19">
        <v>7.6580000000000004</v>
      </c>
      <c r="G2265" s="19">
        <f>IF(Movies[[#This Row],[rating]]=0,"",Movies[[#This Row],[rating]])</f>
        <v>7.6580000000000004</v>
      </c>
      <c r="H2265" s="19" t="str">
        <f>IF(Movies[[#This Row],[rating]]=0,"No Rating","Rated")</f>
        <v>Rated</v>
      </c>
      <c r="I2265" s="16" t="s">
        <v>3420</v>
      </c>
      <c r="J2265" s="29" t="s">
        <v>12</v>
      </c>
      <c r="K2265" s="19">
        <v>13.013</v>
      </c>
      <c r="L2265" s="26">
        <v>161</v>
      </c>
    </row>
    <row r="2266" spans="1:12" x14ac:dyDescent="0.3">
      <c r="A2266" s="14">
        <v>149427</v>
      </c>
      <c r="B2266" s="16" t="s">
        <v>3421</v>
      </c>
      <c r="C2266" s="16" t="s">
        <v>263</v>
      </c>
      <c r="D2266" s="4">
        <v>41222</v>
      </c>
      <c r="E2266" s="23">
        <v>2012</v>
      </c>
      <c r="F2266" s="19">
        <v>6</v>
      </c>
      <c r="G2266" s="19">
        <f>IF(Movies[[#This Row],[rating]]=0,"",Movies[[#This Row],[rating]])</f>
        <v>6</v>
      </c>
      <c r="H2266" s="19" t="str">
        <f>IF(Movies[[#This Row],[rating]]=0,"No Rating","Rated")</f>
        <v>Rated</v>
      </c>
      <c r="I2266" s="16" t="s">
        <v>3422</v>
      </c>
      <c r="J2266" s="29" t="s">
        <v>265</v>
      </c>
      <c r="K2266" s="19">
        <v>12.973000000000001</v>
      </c>
      <c r="L2266" s="26">
        <v>173</v>
      </c>
    </row>
    <row r="2267" spans="1:12" x14ac:dyDescent="0.3">
      <c r="A2267" s="14">
        <v>114955</v>
      </c>
      <c r="B2267" s="16" t="s">
        <v>3423</v>
      </c>
      <c r="C2267" s="16" t="s">
        <v>10</v>
      </c>
      <c r="D2267" s="4">
        <v>41075</v>
      </c>
      <c r="E2267" s="23">
        <v>2012</v>
      </c>
      <c r="F2267" s="19">
        <v>6.9</v>
      </c>
      <c r="G2267" s="19">
        <f>IF(Movies[[#This Row],[rating]]=0,"",Movies[[#This Row],[rating]])</f>
        <v>6.9</v>
      </c>
      <c r="H2267" s="19" t="str">
        <f>IF(Movies[[#This Row],[rating]]=0,"No Rating","Rated")</f>
        <v>Rated</v>
      </c>
      <c r="I2267" s="16" t="s">
        <v>3424</v>
      </c>
      <c r="J2267" s="29" t="s">
        <v>12</v>
      </c>
      <c r="K2267" s="19">
        <v>12.968999999999999</v>
      </c>
      <c r="L2267" s="26">
        <v>302</v>
      </c>
    </row>
    <row r="2268" spans="1:12" x14ac:dyDescent="0.3">
      <c r="A2268" s="14">
        <v>154030</v>
      </c>
      <c r="B2268" s="16" t="s">
        <v>3425</v>
      </c>
      <c r="C2268" s="16" t="s">
        <v>94</v>
      </c>
      <c r="D2268" s="4">
        <v>41268</v>
      </c>
      <c r="E2268" s="23">
        <v>2012</v>
      </c>
      <c r="F2268" s="19">
        <v>7</v>
      </c>
      <c r="G2268" s="19">
        <f>IF(Movies[[#This Row],[rating]]=0,"",Movies[[#This Row],[rating]])</f>
        <v>7</v>
      </c>
      <c r="H2268" s="19" t="str">
        <f>IF(Movies[[#This Row],[rating]]=0,"No Rating","Rated")</f>
        <v>Rated</v>
      </c>
      <c r="I2268" s="16" t="s">
        <v>808</v>
      </c>
      <c r="J2268" s="29" t="s">
        <v>96</v>
      </c>
      <c r="K2268" s="19">
        <v>12.911</v>
      </c>
      <c r="L2268" s="26">
        <v>287</v>
      </c>
    </row>
    <row r="2269" spans="1:12" x14ac:dyDescent="0.3">
      <c r="A2269" s="14">
        <v>140420</v>
      </c>
      <c r="B2269" s="16" t="s">
        <v>3426</v>
      </c>
      <c r="C2269" s="16" t="s">
        <v>10</v>
      </c>
      <c r="D2269" s="4">
        <v>41215</v>
      </c>
      <c r="E2269" s="23">
        <v>2012</v>
      </c>
      <c r="F2269" s="19">
        <v>8</v>
      </c>
      <c r="G2269" s="19">
        <f>IF(Movies[[#This Row],[rating]]=0,"",Movies[[#This Row],[rating]])</f>
        <v>8</v>
      </c>
      <c r="H2269" s="19" t="str">
        <f>IF(Movies[[#This Row],[rating]]=0,"No Rating","Rated")</f>
        <v>Rated</v>
      </c>
      <c r="I2269" s="16" t="s">
        <v>3427</v>
      </c>
      <c r="J2269" s="29" t="s">
        <v>12</v>
      </c>
      <c r="K2269" s="19">
        <v>12.895</v>
      </c>
      <c r="L2269" s="26">
        <v>1727</v>
      </c>
    </row>
    <row r="2270" spans="1:12" x14ac:dyDescent="0.3">
      <c r="A2270" s="14">
        <v>124157</v>
      </c>
      <c r="B2270" s="16" t="s">
        <v>3428</v>
      </c>
      <c r="C2270" s="16" t="s">
        <v>3429</v>
      </c>
      <c r="D2270" s="4">
        <v>41115</v>
      </c>
      <c r="E2270" s="23">
        <v>2012</v>
      </c>
      <c r="F2270" s="19">
        <v>6.7</v>
      </c>
      <c r="G2270" s="19">
        <f>IF(Movies[[#This Row],[rating]]=0,"",Movies[[#This Row],[rating]])</f>
        <v>6.7</v>
      </c>
      <c r="H2270" s="19" t="str">
        <f>IF(Movies[[#This Row],[rating]]=0,"No Rating","Rated")</f>
        <v>Rated</v>
      </c>
      <c r="I2270" s="16" t="s">
        <v>71</v>
      </c>
      <c r="J2270" s="29" t="s">
        <v>96</v>
      </c>
      <c r="K2270" s="19">
        <v>12.888999999999999</v>
      </c>
      <c r="L2270" s="26">
        <v>296</v>
      </c>
    </row>
    <row r="2271" spans="1:12" x14ac:dyDescent="0.3">
      <c r="A2271" s="14">
        <v>122583</v>
      </c>
      <c r="B2271" s="16" t="s">
        <v>3430</v>
      </c>
      <c r="C2271" s="16" t="s">
        <v>144</v>
      </c>
      <c r="D2271" s="4">
        <v>41013</v>
      </c>
      <c r="E2271" s="23">
        <v>2012</v>
      </c>
      <c r="F2271" s="19">
        <v>6.9450000000000003</v>
      </c>
      <c r="G2271" s="19">
        <f>IF(Movies[[#This Row],[rating]]=0,"",Movies[[#This Row],[rating]])</f>
        <v>6.9450000000000003</v>
      </c>
      <c r="H2271" s="19" t="str">
        <f>IF(Movies[[#This Row],[rating]]=0,"No Rating","Rated")</f>
        <v>Rated</v>
      </c>
      <c r="I2271" s="16" t="s">
        <v>3431</v>
      </c>
      <c r="J2271" s="29" t="s">
        <v>146</v>
      </c>
      <c r="K2271" s="19">
        <v>12.888999999999999</v>
      </c>
      <c r="L2271" s="26">
        <v>127</v>
      </c>
    </row>
    <row r="2272" spans="1:12" x14ac:dyDescent="0.3">
      <c r="A2272" s="14">
        <v>139862</v>
      </c>
      <c r="B2272" s="16" t="s">
        <v>3432</v>
      </c>
      <c r="C2272" s="16" t="s">
        <v>3219</v>
      </c>
      <c r="D2272" s="4">
        <v>41214</v>
      </c>
      <c r="E2272" s="23">
        <v>2012</v>
      </c>
      <c r="F2272" s="19">
        <v>6.1</v>
      </c>
      <c r="G2272" s="19">
        <f>IF(Movies[[#This Row],[rating]]=0,"",Movies[[#This Row],[rating]])</f>
        <v>6.1</v>
      </c>
      <c r="H2272" s="19" t="str">
        <f>IF(Movies[[#This Row],[rating]]=0,"No Rating","Rated")</f>
        <v>Rated</v>
      </c>
      <c r="I2272" s="16" t="s">
        <v>3433</v>
      </c>
      <c r="J2272" s="29" t="s">
        <v>286</v>
      </c>
      <c r="K2272" s="19">
        <v>12.855</v>
      </c>
      <c r="L2272" s="26">
        <v>69</v>
      </c>
    </row>
    <row r="2273" spans="1:12" x14ac:dyDescent="0.3">
      <c r="A2273" s="14">
        <v>115084</v>
      </c>
      <c r="B2273" s="16" t="s">
        <v>3434</v>
      </c>
      <c r="C2273" s="16" t="s">
        <v>10</v>
      </c>
      <c r="D2273" s="4">
        <v>41076</v>
      </c>
      <c r="E2273" s="23">
        <v>2012</v>
      </c>
      <c r="F2273" s="19">
        <v>4.9000000000000004</v>
      </c>
      <c r="G2273" s="19">
        <f>IF(Movies[[#This Row],[rating]]=0,"",Movies[[#This Row],[rating]])</f>
        <v>4.9000000000000004</v>
      </c>
      <c r="H2273" s="19" t="str">
        <f>IF(Movies[[#This Row],[rating]]=0,"No Rating","Rated")</f>
        <v>Rated</v>
      </c>
      <c r="I2273" s="16" t="s">
        <v>3435</v>
      </c>
      <c r="J2273" s="29" t="s">
        <v>12</v>
      </c>
      <c r="K2273" s="19">
        <v>12.846</v>
      </c>
      <c r="L2273" s="26">
        <v>160</v>
      </c>
    </row>
    <row r="2274" spans="1:12" x14ac:dyDescent="0.3">
      <c r="A2274" s="14">
        <v>89501</v>
      </c>
      <c r="B2274" s="16" t="s">
        <v>3436</v>
      </c>
      <c r="C2274" s="16" t="s">
        <v>94</v>
      </c>
      <c r="D2274" s="4">
        <v>40941</v>
      </c>
      <c r="E2274" s="23">
        <v>2012</v>
      </c>
      <c r="F2274" s="19">
        <v>6.9</v>
      </c>
      <c r="G2274" s="19">
        <f>IF(Movies[[#This Row],[rating]]=0,"",Movies[[#This Row],[rating]])</f>
        <v>6.9</v>
      </c>
      <c r="H2274" s="19" t="str">
        <f>IF(Movies[[#This Row],[rating]]=0,"No Rating","Rated")</f>
        <v>Rated</v>
      </c>
      <c r="I2274" s="16" t="s">
        <v>1027</v>
      </c>
      <c r="J2274" s="29" t="s">
        <v>96</v>
      </c>
      <c r="K2274" s="19">
        <v>12.836</v>
      </c>
      <c r="L2274" s="26">
        <v>175</v>
      </c>
    </row>
    <row r="2275" spans="1:12" x14ac:dyDescent="0.3">
      <c r="A2275" s="14">
        <v>121642</v>
      </c>
      <c r="B2275" s="16" t="s">
        <v>3437</v>
      </c>
      <c r="C2275" s="16" t="s">
        <v>3438</v>
      </c>
      <c r="D2275" s="4">
        <v>41165</v>
      </c>
      <c r="E2275" s="23">
        <v>2012</v>
      </c>
      <c r="F2275" s="19">
        <v>7.3</v>
      </c>
      <c r="G2275" s="19">
        <f>IF(Movies[[#This Row],[rating]]=0,"",Movies[[#This Row],[rating]])</f>
        <v>7.3</v>
      </c>
      <c r="H2275" s="19" t="str">
        <f>IF(Movies[[#This Row],[rating]]=0,"No Rating","Rated")</f>
        <v>Rated</v>
      </c>
      <c r="I2275" s="16" t="s">
        <v>323</v>
      </c>
      <c r="J2275" s="29" t="s">
        <v>511</v>
      </c>
      <c r="K2275" s="19">
        <v>12.801</v>
      </c>
      <c r="L2275" s="26">
        <v>453</v>
      </c>
    </row>
    <row r="2276" spans="1:12" x14ac:dyDescent="0.3">
      <c r="A2276" s="14">
        <v>144473</v>
      </c>
      <c r="B2276" s="16" t="s">
        <v>3439</v>
      </c>
      <c r="C2276" s="16" t="s">
        <v>784</v>
      </c>
      <c r="D2276" s="4">
        <v>41230</v>
      </c>
      <c r="E2276" s="23">
        <v>2012</v>
      </c>
      <c r="F2276" s="19">
        <v>5.2</v>
      </c>
      <c r="G2276" s="19">
        <f>IF(Movies[[#This Row],[rating]]=0,"",Movies[[#This Row],[rating]])</f>
        <v>5.2</v>
      </c>
      <c r="H2276" s="19" t="str">
        <f>IF(Movies[[#This Row],[rating]]=0,"No Rating","Rated")</f>
        <v>Rated</v>
      </c>
      <c r="I2276" s="16" t="s">
        <v>273</v>
      </c>
      <c r="J2276" s="29" t="s">
        <v>534</v>
      </c>
      <c r="K2276" s="19">
        <v>12.726000000000001</v>
      </c>
      <c r="L2276" s="26">
        <v>18</v>
      </c>
    </row>
    <row r="2277" spans="1:12" x14ac:dyDescent="0.3">
      <c r="A2277" s="14">
        <v>110146</v>
      </c>
      <c r="B2277" s="16" t="s">
        <v>3440</v>
      </c>
      <c r="C2277" s="16" t="s">
        <v>367</v>
      </c>
      <c r="D2277" s="4">
        <v>41129</v>
      </c>
      <c r="E2277" s="23">
        <v>2012</v>
      </c>
      <c r="F2277" s="19">
        <v>6.8</v>
      </c>
      <c r="G2277" s="19">
        <f>IF(Movies[[#This Row],[rating]]=0,"",Movies[[#This Row],[rating]])</f>
        <v>6.8</v>
      </c>
      <c r="H2277" s="19" t="str">
        <f>IF(Movies[[#This Row],[rating]]=0,"No Rating","Rated")</f>
        <v>Rated</v>
      </c>
      <c r="I2277" s="16" t="s">
        <v>180</v>
      </c>
      <c r="J2277" s="29" t="s">
        <v>12</v>
      </c>
      <c r="K2277" s="19">
        <v>12.723000000000001</v>
      </c>
      <c r="L2277" s="26">
        <v>208</v>
      </c>
    </row>
    <row r="2278" spans="1:12" x14ac:dyDescent="0.3">
      <c r="A2278" s="14">
        <v>138544</v>
      </c>
      <c r="B2278" s="16" t="s">
        <v>3441</v>
      </c>
      <c r="C2278" s="16" t="s">
        <v>10</v>
      </c>
      <c r="D2278" s="4">
        <v>41195</v>
      </c>
      <c r="E2278" s="23">
        <v>2012</v>
      </c>
      <c r="F2278" s="19">
        <v>6.1449999999999996</v>
      </c>
      <c r="G2278" s="19">
        <f>IF(Movies[[#This Row],[rating]]=0,"",Movies[[#This Row],[rating]])</f>
        <v>6.1449999999999996</v>
      </c>
      <c r="H2278" s="19" t="str">
        <f>IF(Movies[[#This Row],[rating]]=0,"No Rating","Rated")</f>
        <v>Rated</v>
      </c>
      <c r="I2278" s="16" t="s">
        <v>1505</v>
      </c>
      <c r="J2278" s="29" t="s">
        <v>12</v>
      </c>
      <c r="K2278" s="19">
        <v>12.722</v>
      </c>
      <c r="L2278" s="26">
        <v>38</v>
      </c>
    </row>
    <row r="2279" spans="1:12" x14ac:dyDescent="0.3">
      <c r="A2279" s="14">
        <v>82687</v>
      </c>
      <c r="B2279" s="16" t="s">
        <v>3442</v>
      </c>
      <c r="C2279" s="16" t="s">
        <v>10</v>
      </c>
      <c r="D2279" s="4">
        <v>41262</v>
      </c>
      <c r="E2279" s="23">
        <v>2012</v>
      </c>
      <c r="F2279" s="19">
        <v>5.5970000000000004</v>
      </c>
      <c r="G2279" s="19">
        <f>IF(Movies[[#This Row],[rating]]=0,"",Movies[[#This Row],[rating]])</f>
        <v>5.5970000000000004</v>
      </c>
      <c r="H2279" s="19" t="str">
        <f>IF(Movies[[#This Row],[rating]]=0,"No Rating","Rated")</f>
        <v>Rated</v>
      </c>
      <c r="I2279" s="16" t="s">
        <v>30</v>
      </c>
      <c r="J2279" s="29" t="s">
        <v>12</v>
      </c>
      <c r="K2279" s="19">
        <v>12.717000000000001</v>
      </c>
      <c r="L2279" s="26">
        <v>715</v>
      </c>
    </row>
    <row r="2280" spans="1:12" x14ac:dyDescent="0.3">
      <c r="A2280" s="14">
        <v>70667</v>
      </c>
      <c r="B2280" s="16" t="s">
        <v>3443</v>
      </c>
      <c r="C2280" s="16" t="s">
        <v>3444</v>
      </c>
      <c r="D2280" s="4">
        <v>41145</v>
      </c>
      <c r="E2280" s="23">
        <v>2012</v>
      </c>
      <c r="F2280" s="19">
        <v>6.9</v>
      </c>
      <c r="G2280" s="19">
        <f>IF(Movies[[#This Row],[rating]]=0,"",Movies[[#This Row],[rating]])</f>
        <v>6.9</v>
      </c>
      <c r="H2280" s="19" t="str">
        <f>IF(Movies[[#This Row],[rating]]=0,"No Rating","Rated")</f>
        <v>Rated</v>
      </c>
      <c r="I2280" s="16" t="s">
        <v>1135</v>
      </c>
      <c r="J2280" s="29" t="s">
        <v>265</v>
      </c>
      <c r="K2280" s="19">
        <v>12.673999999999999</v>
      </c>
      <c r="L2280" s="26">
        <v>762</v>
      </c>
    </row>
    <row r="2281" spans="1:12" x14ac:dyDescent="0.3">
      <c r="A2281" s="14">
        <v>134126</v>
      </c>
      <c r="B2281" s="16" t="s">
        <v>3445</v>
      </c>
      <c r="C2281" s="16" t="s">
        <v>94</v>
      </c>
      <c r="D2281" s="4">
        <v>41193</v>
      </c>
      <c r="E2281" s="23">
        <v>2012</v>
      </c>
      <c r="F2281" s="19">
        <v>6.8</v>
      </c>
      <c r="G2281" s="19">
        <f>IF(Movies[[#This Row],[rating]]=0,"",Movies[[#This Row],[rating]])</f>
        <v>6.8</v>
      </c>
      <c r="H2281" s="19" t="str">
        <f>IF(Movies[[#This Row],[rating]]=0,"No Rating","Rated")</f>
        <v>Rated</v>
      </c>
      <c r="I2281" s="16" t="s">
        <v>3446</v>
      </c>
      <c r="J2281" s="29" t="s">
        <v>96</v>
      </c>
      <c r="K2281" s="19">
        <v>12.672000000000001</v>
      </c>
      <c r="L2281" s="26">
        <v>176</v>
      </c>
    </row>
    <row r="2282" spans="1:12" x14ac:dyDescent="0.3">
      <c r="A2282" s="14">
        <v>110160</v>
      </c>
      <c r="B2282" s="16" t="s">
        <v>3447</v>
      </c>
      <c r="C2282" s="16" t="s">
        <v>114</v>
      </c>
      <c r="D2282" s="4">
        <v>41047</v>
      </c>
      <c r="E2282" s="23">
        <v>2012</v>
      </c>
      <c r="F2282" s="19">
        <v>7.6</v>
      </c>
      <c r="G2282" s="19">
        <f>IF(Movies[[#This Row],[rating]]=0,"",Movies[[#This Row],[rating]])</f>
        <v>7.6</v>
      </c>
      <c r="H2282" s="19" t="str">
        <f>IF(Movies[[#This Row],[rating]]=0,"No Rating","Rated")</f>
        <v>Rated</v>
      </c>
      <c r="I2282" s="16" t="s">
        <v>33</v>
      </c>
      <c r="J2282" s="29" t="s">
        <v>110</v>
      </c>
      <c r="K2282" s="19">
        <v>12.659000000000001</v>
      </c>
      <c r="L2282" s="26">
        <v>860</v>
      </c>
    </row>
    <row r="2283" spans="1:12" x14ac:dyDescent="0.3">
      <c r="A2283" s="14">
        <v>84174</v>
      </c>
      <c r="B2283" s="16" t="s">
        <v>3448</v>
      </c>
      <c r="C2283" s="16" t="s">
        <v>10</v>
      </c>
      <c r="D2283" s="4">
        <v>40931</v>
      </c>
      <c r="E2283" s="23">
        <v>2012</v>
      </c>
      <c r="F2283" s="19">
        <v>5.407</v>
      </c>
      <c r="G2283" s="19">
        <f>IF(Movies[[#This Row],[rating]]=0,"",Movies[[#This Row],[rating]])</f>
        <v>5.407</v>
      </c>
      <c r="H2283" s="19" t="str">
        <f>IF(Movies[[#This Row],[rating]]=0,"No Rating","Rated")</f>
        <v>Rated</v>
      </c>
      <c r="I2283" s="16" t="s">
        <v>273</v>
      </c>
      <c r="J2283" s="29" t="s">
        <v>12</v>
      </c>
      <c r="K2283" s="19">
        <v>12.653</v>
      </c>
      <c r="L2283" s="26">
        <v>1198</v>
      </c>
    </row>
    <row r="2284" spans="1:12" x14ac:dyDescent="0.3">
      <c r="A2284" s="14">
        <v>84199</v>
      </c>
      <c r="B2284" s="16" t="s">
        <v>3449</v>
      </c>
      <c r="C2284" s="16" t="s">
        <v>10</v>
      </c>
      <c r="D2284" s="4">
        <v>41201</v>
      </c>
      <c r="E2284" s="23">
        <v>2012</v>
      </c>
      <c r="F2284" s="19">
        <v>7</v>
      </c>
      <c r="G2284" s="19">
        <f>IF(Movies[[#This Row],[rating]]=0,"",Movies[[#This Row],[rating]])</f>
        <v>7</v>
      </c>
      <c r="H2284" s="19" t="str">
        <f>IF(Movies[[#This Row],[rating]]=0,"No Rating","Rated")</f>
        <v>Rated</v>
      </c>
      <c r="I2284" s="16" t="s">
        <v>120</v>
      </c>
      <c r="J2284" s="29" t="s">
        <v>12</v>
      </c>
      <c r="K2284" s="19">
        <v>12.598000000000001</v>
      </c>
      <c r="L2284" s="26">
        <v>2112</v>
      </c>
    </row>
    <row r="2285" spans="1:12" x14ac:dyDescent="0.3">
      <c r="A2285" s="14">
        <v>116227</v>
      </c>
      <c r="B2285" s="16" t="s">
        <v>3450</v>
      </c>
      <c r="C2285" s="16" t="s">
        <v>94</v>
      </c>
      <c r="D2285" s="4">
        <v>40955</v>
      </c>
      <c r="E2285" s="23">
        <v>2012</v>
      </c>
      <c r="F2285" s="19">
        <v>6</v>
      </c>
      <c r="G2285" s="19">
        <f>IF(Movies[[#This Row],[rating]]=0,"",Movies[[#This Row],[rating]])</f>
        <v>6</v>
      </c>
      <c r="H2285" s="19" t="str">
        <f>IF(Movies[[#This Row],[rating]]=0,"No Rating","Rated")</f>
        <v>Rated</v>
      </c>
      <c r="I2285" s="16" t="s">
        <v>855</v>
      </c>
      <c r="J2285" s="29" t="s">
        <v>96</v>
      </c>
      <c r="K2285" s="19">
        <v>12.583</v>
      </c>
      <c r="L2285" s="26">
        <v>92</v>
      </c>
    </row>
    <row r="2286" spans="1:12" x14ac:dyDescent="0.3">
      <c r="A2286" s="14">
        <v>121606</v>
      </c>
      <c r="B2286" s="16" t="s">
        <v>3451</v>
      </c>
      <c r="C2286" s="16" t="s">
        <v>10</v>
      </c>
      <c r="D2286" s="4">
        <v>41021</v>
      </c>
      <c r="E2286" s="23">
        <v>2012</v>
      </c>
      <c r="F2286" s="19">
        <v>6.3</v>
      </c>
      <c r="G2286" s="19">
        <f>IF(Movies[[#This Row],[rating]]=0,"",Movies[[#This Row],[rating]])</f>
        <v>6.3</v>
      </c>
      <c r="H2286" s="19" t="str">
        <f>IF(Movies[[#This Row],[rating]]=0,"No Rating","Rated")</f>
        <v>Rated</v>
      </c>
      <c r="I2286" s="16" t="s">
        <v>178</v>
      </c>
      <c r="J2286" s="29" t="s">
        <v>12</v>
      </c>
      <c r="K2286" s="19">
        <v>12.558999999999999</v>
      </c>
      <c r="L2286" s="26">
        <v>398</v>
      </c>
    </row>
    <row r="2287" spans="1:12" x14ac:dyDescent="0.3">
      <c r="A2287" s="14">
        <v>146724</v>
      </c>
      <c r="B2287" s="16" t="s">
        <v>3452</v>
      </c>
      <c r="C2287" s="16" t="s">
        <v>94</v>
      </c>
      <c r="D2287" s="4">
        <v>41262</v>
      </c>
      <c r="E2287" s="23">
        <v>2012</v>
      </c>
      <c r="F2287" s="19">
        <v>7.1550000000000002</v>
      </c>
      <c r="G2287" s="19">
        <f>IF(Movies[[#This Row],[rating]]=0,"",Movies[[#This Row],[rating]])</f>
        <v>7.1550000000000002</v>
      </c>
      <c r="H2287" s="19" t="str">
        <f>IF(Movies[[#This Row],[rating]]=0,"No Rating","Rated")</f>
        <v>Rated</v>
      </c>
      <c r="I2287" s="16" t="s">
        <v>1412</v>
      </c>
      <c r="J2287" s="29" t="s">
        <v>96</v>
      </c>
      <c r="K2287" s="19">
        <v>12.542999999999999</v>
      </c>
      <c r="L2287" s="26">
        <v>74</v>
      </c>
    </row>
    <row r="2288" spans="1:12" x14ac:dyDescent="0.3">
      <c r="A2288" s="14">
        <v>101179</v>
      </c>
      <c r="B2288" s="16" t="s">
        <v>3453</v>
      </c>
      <c r="C2288" s="16" t="s">
        <v>416</v>
      </c>
      <c r="D2288" s="4">
        <v>41126</v>
      </c>
      <c r="E2288" s="23">
        <v>2012</v>
      </c>
      <c r="F2288" s="19">
        <v>5.6</v>
      </c>
      <c r="G2288" s="19">
        <f>IF(Movies[[#This Row],[rating]]=0,"",Movies[[#This Row],[rating]])</f>
        <v>5.6</v>
      </c>
      <c r="H2288" s="19" t="str">
        <f>IF(Movies[[#This Row],[rating]]=0,"No Rating","Rated")</f>
        <v>Rated</v>
      </c>
      <c r="I2288" s="16" t="s">
        <v>178</v>
      </c>
      <c r="J2288" s="29" t="s">
        <v>12</v>
      </c>
      <c r="K2288" s="19">
        <v>12.536</v>
      </c>
      <c r="L2288" s="26">
        <v>372</v>
      </c>
    </row>
    <row r="2289" spans="1:12" x14ac:dyDescent="0.3">
      <c r="A2289" s="14">
        <v>49014</v>
      </c>
      <c r="B2289" s="16" t="s">
        <v>3454</v>
      </c>
      <c r="C2289" s="16" t="s">
        <v>114</v>
      </c>
      <c r="D2289" s="4">
        <v>41054</v>
      </c>
      <c r="E2289" s="23">
        <v>2012</v>
      </c>
      <c r="F2289" s="19">
        <v>5.7</v>
      </c>
      <c r="G2289" s="19">
        <f>IF(Movies[[#This Row],[rating]]=0,"",Movies[[#This Row],[rating]])</f>
        <v>5.7</v>
      </c>
      <c r="H2289" s="19" t="str">
        <f>IF(Movies[[#This Row],[rating]]=0,"No Rating","Rated")</f>
        <v>Rated</v>
      </c>
      <c r="I2289" s="16" t="s">
        <v>49</v>
      </c>
      <c r="J2289" s="29" t="s">
        <v>12</v>
      </c>
      <c r="K2289" s="19">
        <v>12.5</v>
      </c>
      <c r="L2289" s="26">
        <v>1257</v>
      </c>
    </row>
    <row r="2290" spans="1:12" x14ac:dyDescent="0.3">
      <c r="A2290" s="14">
        <v>73567</v>
      </c>
      <c r="B2290" s="16" t="s">
        <v>3455</v>
      </c>
      <c r="C2290" s="16" t="s">
        <v>10</v>
      </c>
      <c r="D2290" s="4">
        <v>41067</v>
      </c>
      <c r="E2290" s="23">
        <v>2012</v>
      </c>
      <c r="F2290" s="19">
        <v>6.5</v>
      </c>
      <c r="G2290" s="19">
        <f>IF(Movies[[#This Row],[rating]]=0,"",Movies[[#This Row],[rating]])</f>
        <v>6.5</v>
      </c>
      <c r="H2290" s="19" t="str">
        <f>IF(Movies[[#This Row],[rating]]=0,"No Rating","Rated")</f>
        <v>Rated</v>
      </c>
      <c r="I2290" s="16" t="s">
        <v>1027</v>
      </c>
      <c r="J2290" s="29" t="s">
        <v>12</v>
      </c>
      <c r="K2290" s="19">
        <v>12.473000000000001</v>
      </c>
      <c r="L2290" s="26">
        <v>1440</v>
      </c>
    </row>
    <row r="2291" spans="1:12" x14ac:dyDescent="0.3">
      <c r="A2291" s="14">
        <v>102207</v>
      </c>
      <c r="B2291" s="16" t="s">
        <v>3456</v>
      </c>
      <c r="C2291" s="16" t="s">
        <v>3457</v>
      </c>
      <c r="D2291" s="4">
        <v>41002</v>
      </c>
      <c r="E2291" s="23">
        <v>2012</v>
      </c>
      <c r="F2291" s="19">
        <v>5.3</v>
      </c>
      <c r="G2291" s="19">
        <f>IF(Movies[[#This Row],[rating]]=0,"",Movies[[#This Row],[rating]])</f>
        <v>5.3</v>
      </c>
      <c r="H2291" s="19" t="str">
        <f>IF(Movies[[#This Row],[rating]]=0,"No Rating","Rated")</f>
        <v>Rated</v>
      </c>
      <c r="I2291" s="16" t="s">
        <v>3322</v>
      </c>
      <c r="J2291" s="29" t="s">
        <v>110</v>
      </c>
      <c r="K2291" s="19">
        <v>12.456</v>
      </c>
      <c r="L2291" s="26">
        <v>843</v>
      </c>
    </row>
    <row r="2292" spans="1:12" x14ac:dyDescent="0.3">
      <c r="A2292" s="14">
        <v>128077</v>
      </c>
      <c r="B2292" s="16" t="s">
        <v>3458</v>
      </c>
      <c r="C2292" s="16" t="s">
        <v>1905</v>
      </c>
      <c r="D2292" s="4">
        <v>41144</v>
      </c>
      <c r="E2292" s="23">
        <v>2012</v>
      </c>
      <c r="F2292" s="19">
        <v>4.9000000000000004</v>
      </c>
      <c r="G2292" s="19">
        <f>IF(Movies[[#This Row],[rating]]=0,"",Movies[[#This Row],[rating]])</f>
        <v>4.9000000000000004</v>
      </c>
      <c r="H2292" s="19" t="str">
        <f>IF(Movies[[#This Row],[rating]]=0,"No Rating","Rated")</f>
        <v>Rated</v>
      </c>
      <c r="I2292" s="16" t="s">
        <v>30</v>
      </c>
      <c r="J2292" s="29" t="s">
        <v>1906</v>
      </c>
      <c r="K2292" s="19">
        <v>12.441000000000001</v>
      </c>
      <c r="L2292" s="26">
        <v>15</v>
      </c>
    </row>
    <row r="2293" spans="1:12" x14ac:dyDescent="0.3">
      <c r="A2293" s="14">
        <v>118624</v>
      </c>
      <c r="B2293" s="16" t="s">
        <v>3459</v>
      </c>
      <c r="C2293" s="16" t="s">
        <v>94</v>
      </c>
      <c r="D2293" s="4">
        <v>41010</v>
      </c>
      <c r="E2293" s="23">
        <v>2012</v>
      </c>
      <c r="F2293" s="19">
        <v>6.2</v>
      </c>
      <c r="G2293" s="19">
        <f>IF(Movies[[#This Row],[rating]]=0,"",Movies[[#This Row],[rating]])</f>
        <v>6.2</v>
      </c>
      <c r="H2293" s="19" t="str">
        <f>IF(Movies[[#This Row],[rating]]=0,"No Rating","Rated")</f>
        <v>Rated</v>
      </c>
      <c r="I2293" s="16" t="s">
        <v>3460</v>
      </c>
      <c r="J2293" s="29" t="s">
        <v>96</v>
      </c>
      <c r="K2293" s="19">
        <v>12.433999999999999</v>
      </c>
      <c r="L2293" s="26">
        <v>108</v>
      </c>
    </row>
    <row r="2294" spans="1:12" x14ac:dyDescent="0.3">
      <c r="A2294" s="14">
        <v>117974</v>
      </c>
      <c r="B2294" s="16" t="s">
        <v>3461</v>
      </c>
      <c r="C2294" s="16" t="s">
        <v>416</v>
      </c>
      <c r="D2294" s="4">
        <v>41243</v>
      </c>
      <c r="E2294" s="23">
        <v>2012</v>
      </c>
      <c r="F2294" s="19">
        <v>6.274</v>
      </c>
      <c r="G2294" s="19">
        <f>IF(Movies[[#This Row],[rating]]=0,"",Movies[[#This Row],[rating]])</f>
        <v>6.274</v>
      </c>
      <c r="H2294" s="19" t="str">
        <f>IF(Movies[[#This Row],[rating]]=0,"No Rating","Rated")</f>
        <v>Rated</v>
      </c>
      <c r="I2294" s="16" t="s">
        <v>3462</v>
      </c>
      <c r="J2294" s="29" t="s">
        <v>12</v>
      </c>
      <c r="K2294" s="19">
        <v>12.334</v>
      </c>
      <c r="L2294" s="26">
        <v>513</v>
      </c>
    </row>
    <row r="2295" spans="1:12" x14ac:dyDescent="0.3">
      <c r="A2295" s="14">
        <v>123105</v>
      </c>
      <c r="B2295" s="16" t="s">
        <v>3463</v>
      </c>
      <c r="C2295" s="16" t="s">
        <v>10</v>
      </c>
      <c r="D2295" s="4">
        <v>41165</v>
      </c>
      <c r="E2295" s="23">
        <v>2012</v>
      </c>
      <c r="F2295" s="19">
        <v>5.8</v>
      </c>
      <c r="G2295" s="19">
        <f>IF(Movies[[#This Row],[rating]]=0,"",Movies[[#This Row],[rating]])</f>
        <v>5.8</v>
      </c>
      <c r="H2295" s="19" t="str">
        <f>IF(Movies[[#This Row],[rating]]=0,"No Rating","Rated")</f>
        <v>Rated</v>
      </c>
      <c r="I2295" s="16" t="s">
        <v>1448</v>
      </c>
      <c r="J2295" s="29" t="s">
        <v>12</v>
      </c>
      <c r="K2295" s="19">
        <v>12.318</v>
      </c>
      <c r="L2295" s="26">
        <v>772</v>
      </c>
    </row>
    <row r="2296" spans="1:12" x14ac:dyDescent="0.3">
      <c r="A2296" s="14">
        <v>136476</v>
      </c>
      <c r="B2296" s="16" t="s">
        <v>3464</v>
      </c>
      <c r="C2296" s="16" t="s">
        <v>10</v>
      </c>
      <c r="D2296" s="4">
        <v>41169</v>
      </c>
      <c r="E2296" s="23">
        <v>2012</v>
      </c>
      <c r="F2296" s="19">
        <v>5.3360000000000003</v>
      </c>
      <c r="G2296" s="19">
        <f>IF(Movies[[#This Row],[rating]]=0,"",Movies[[#This Row],[rating]])</f>
        <v>5.3360000000000003</v>
      </c>
      <c r="H2296" s="19" t="str">
        <f>IF(Movies[[#This Row],[rating]]=0,"No Rating","Rated")</f>
        <v>Rated</v>
      </c>
      <c r="I2296" s="16" t="s">
        <v>1367</v>
      </c>
      <c r="J2296" s="29" t="s">
        <v>86</v>
      </c>
      <c r="K2296" s="19">
        <v>12.285</v>
      </c>
      <c r="L2296" s="26">
        <v>76</v>
      </c>
    </row>
    <row r="2297" spans="1:12" x14ac:dyDescent="0.3">
      <c r="A2297" s="14">
        <v>111440</v>
      </c>
      <c r="B2297" s="16" t="s">
        <v>3465</v>
      </c>
      <c r="C2297" s="16" t="s">
        <v>10</v>
      </c>
      <c r="D2297" s="4">
        <v>41054</v>
      </c>
      <c r="E2297" s="23">
        <v>2012</v>
      </c>
      <c r="F2297" s="19">
        <v>5.6609999999999996</v>
      </c>
      <c r="G2297" s="19">
        <f>IF(Movies[[#This Row],[rating]]=0,"",Movies[[#This Row],[rating]])</f>
        <v>5.6609999999999996</v>
      </c>
      <c r="H2297" s="19" t="str">
        <f>IF(Movies[[#This Row],[rating]]=0,"No Rating","Rated")</f>
        <v>Rated</v>
      </c>
      <c r="I2297" s="16" t="s">
        <v>183</v>
      </c>
      <c r="J2297" s="29" t="s">
        <v>12</v>
      </c>
      <c r="K2297" s="19">
        <v>12.236000000000001</v>
      </c>
      <c r="L2297" s="26">
        <v>478</v>
      </c>
    </row>
    <row r="2298" spans="1:12" x14ac:dyDescent="0.3">
      <c r="A2298" s="14">
        <v>141423</v>
      </c>
      <c r="B2298" s="16" t="s">
        <v>3466</v>
      </c>
      <c r="C2298" s="16" t="s">
        <v>10</v>
      </c>
      <c r="D2298" s="4">
        <v>41226</v>
      </c>
      <c r="E2298" s="23">
        <v>2012</v>
      </c>
      <c r="F2298" s="19">
        <v>5.931</v>
      </c>
      <c r="G2298" s="19">
        <f>IF(Movies[[#This Row],[rating]]=0,"",Movies[[#This Row],[rating]])</f>
        <v>5.931</v>
      </c>
      <c r="H2298" s="19" t="str">
        <f>IF(Movies[[#This Row],[rating]]=0,"No Rating","Rated")</f>
        <v>Rated</v>
      </c>
      <c r="I2298" s="16" t="s">
        <v>390</v>
      </c>
      <c r="J2298" s="29" t="s">
        <v>12</v>
      </c>
      <c r="K2298" s="19">
        <v>12.215999999999999</v>
      </c>
      <c r="L2298" s="26">
        <v>152</v>
      </c>
    </row>
    <row r="2299" spans="1:12" x14ac:dyDescent="0.3">
      <c r="A2299" s="14">
        <v>177221</v>
      </c>
      <c r="B2299" s="16" t="s">
        <v>3467</v>
      </c>
      <c r="C2299" s="16" t="s">
        <v>10</v>
      </c>
      <c r="D2299" s="4">
        <v>41195</v>
      </c>
      <c r="E2299" s="23">
        <v>2012</v>
      </c>
      <c r="F2299" s="19">
        <v>6.1859999999999999</v>
      </c>
      <c r="G2299" s="19">
        <f>IF(Movies[[#This Row],[rating]]=0,"",Movies[[#This Row],[rating]])</f>
        <v>6.1859999999999999</v>
      </c>
      <c r="H2299" s="19" t="str">
        <f>IF(Movies[[#This Row],[rating]]=0,"No Rating","Rated")</f>
        <v>Rated</v>
      </c>
      <c r="I2299" s="16" t="s">
        <v>1993</v>
      </c>
      <c r="J2299" s="29" t="s">
        <v>12</v>
      </c>
      <c r="K2299" s="19">
        <v>12.186999999999999</v>
      </c>
      <c r="L2299" s="26">
        <v>280</v>
      </c>
    </row>
    <row r="2300" spans="1:12" x14ac:dyDescent="0.3">
      <c r="A2300" s="14">
        <v>88005</v>
      </c>
      <c r="B2300" s="16" t="s">
        <v>3468</v>
      </c>
      <c r="C2300" s="16" t="s">
        <v>3469</v>
      </c>
      <c r="D2300" s="4">
        <v>41082</v>
      </c>
      <c r="E2300" s="23">
        <v>2012</v>
      </c>
      <c r="F2300" s="19">
        <v>6.5720000000000001</v>
      </c>
      <c r="G2300" s="19">
        <f>IF(Movies[[#This Row],[rating]]=0,"",Movies[[#This Row],[rating]])</f>
        <v>6.5720000000000001</v>
      </c>
      <c r="H2300" s="19" t="str">
        <f>IF(Movies[[#This Row],[rating]]=0,"No Rating","Rated")</f>
        <v>Rated</v>
      </c>
      <c r="I2300" s="16" t="s">
        <v>3470</v>
      </c>
      <c r="J2300" s="29" t="s">
        <v>12</v>
      </c>
      <c r="K2300" s="19">
        <v>12.09</v>
      </c>
      <c r="L2300" s="26">
        <v>2090</v>
      </c>
    </row>
    <row r="2301" spans="1:12" x14ac:dyDescent="0.3">
      <c r="A2301" s="14">
        <v>127651</v>
      </c>
      <c r="B2301" s="16" t="s">
        <v>3471</v>
      </c>
      <c r="C2301" s="16" t="s">
        <v>416</v>
      </c>
      <c r="D2301" s="4">
        <v>41142</v>
      </c>
      <c r="E2301" s="23">
        <v>2012</v>
      </c>
      <c r="F2301" s="19">
        <v>6.3470000000000004</v>
      </c>
      <c r="G2301" s="19">
        <f>IF(Movies[[#This Row],[rating]]=0,"",Movies[[#This Row],[rating]])</f>
        <v>6.3470000000000004</v>
      </c>
      <c r="H2301" s="19" t="str">
        <f>IF(Movies[[#This Row],[rating]]=0,"No Rating","Rated")</f>
        <v>Rated</v>
      </c>
      <c r="I2301" s="16" t="s">
        <v>468</v>
      </c>
      <c r="J2301" s="29" t="s">
        <v>12</v>
      </c>
      <c r="K2301" s="19">
        <v>12.074</v>
      </c>
      <c r="L2301" s="26">
        <v>248</v>
      </c>
    </row>
    <row r="2302" spans="1:12" x14ac:dyDescent="0.3">
      <c r="A2302" s="14">
        <v>146578</v>
      </c>
      <c r="B2302" s="16" t="s">
        <v>3472</v>
      </c>
      <c r="C2302" s="16" t="s">
        <v>172</v>
      </c>
      <c r="D2302" s="4">
        <v>41214</v>
      </c>
      <c r="E2302" s="23">
        <v>2012</v>
      </c>
      <c r="F2302" s="19">
        <v>5.2</v>
      </c>
      <c r="G2302" s="19">
        <f>IF(Movies[[#This Row],[rating]]=0,"",Movies[[#This Row],[rating]])</f>
        <v>5.2</v>
      </c>
      <c r="H2302" s="19" t="str">
        <f>IF(Movies[[#This Row],[rating]]=0,"No Rating","Rated")</f>
        <v>Rated</v>
      </c>
      <c r="I2302" s="16" t="s">
        <v>777</v>
      </c>
      <c r="J2302" s="29" t="s">
        <v>12</v>
      </c>
      <c r="K2302" s="19">
        <v>12.065</v>
      </c>
      <c r="L2302" s="26">
        <v>127</v>
      </c>
    </row>
    <row r="2303" spans="1:12" x14ac:dyDescent="0.3">
      <c r="A2303" s="14">
        <v>164372</v>
      </c>
      <c r="B2303" s="16" t="s">
        <v>3473</v>
      </c>
      <c r="C2303" s="16" t="s">
        <v>877</v>
      </c>
      <c r="D2303" s="4">
        <v>41193</v>
      </c>
      <c r="E2303" s="23">
        <v>2012</v>
      </c>
      <c r="F2303" s="19">
        <v>5.8</v>
      </c>
      <c r="G2303" s="19">
        <f>IF(Movies[[#This Row],[rating]]=0,"",Movies[[#This Row],[rating]])</f>
        <v>5.8</v>
      </c>
      <c r="H2303" s="19" t="str">
        <f>IF(Movies[[#This Row],[rating]]=0,"No Rating","Rated")</f>
        <v>Rated</v>
      </c>
      <c r="I2303" s="16" t="s">
        <v>3474</v>
      </c>
      <c r="J2303" s="29" t="s">
        <v>774</v>
      </c>
      <c r="K2303" s="19">
        <v>12.042999999999999</v>
      </c>
      <c r="L2303" s="26">
        <v>168</v>
      </c>
    </row>
    <row r="2304" spans="1:12" x14ac:dyDescent="0.3">
      <c r="A2304" s="14">
        <v>110398</v>
      </c>
      <c r="B2304" s="16" t="s">
        <v>3475</v>
      </c>
      <c r="C2304" s="16" t="s">
        <v>3476</v>
      </c>
      <c r="D2304" s="4">
        <v>41130</v>
      </c>
      <c r="E2304" s="23">
        <v>2012</v>
      </c>
      <c r="F2304" s="19">
        <v>7.1840000000000002</v>
      </c>
      <c r="G2304" s="19">
        <f>IF(Movies[[#This Row],[rating]]=0,"",Movies[[#This Row],[rating]])</f>
        <v>7.1840000000000002</v>
      </c>
      <c r="H2304" s="19" t="str">
        <f>IF(Movies[[#This Row],[rating]]=0,"No Rating","Rated")</f>
        <v>Rated</v>
      </c>
      <c r="I2304" s="16" t="s">
        <v>189</v>
      </c>
      <c r="J2304" s="29" t="s">
        <v>34</v>
      </c>
      <c r="K2304" s="19">
        <v>12.026</v>
      </c>
      <c r="L2304" s="26">
        <v>434</v>
      </c>
    </row>
    <row r="2305" spans="1:12" x14ac:dyDescent="0.3">
      <c r="A2305" s="14">
        <v>135531</v>
      </c>
      <c r="B2305" s="16" t="s">
        <v>3477</v>
      </c>
      <c r="C2305" s="16" t="s">
        <v>144</v>
      </c>
      <c r="D2305" s="4">
        <v>41139</v>
      </c>
      <c r="E2305" s="23">
        <v>2012</v>
      </c>
      <c r="F2305" s="19">
        <v>7.25</v>
      </c>
      <c r="G2305" s="19">
        <f>IF(Movies[[#This Row],[rating]]=0,"",Movies[[#This Row],[rating]])</f>
        <v>7.25</v>
      </c>
      <c r="H2305" s="19" t="str">
        <f>IF(Movies[[#This Row],[rating]]=0,"No Rating","Rated")</f>
        <v>Rated</v>
      </c>
      <c r="I2305" s="16" t="s">
        <v>3478</v>
      </c>
      <c r="J2305" s="29" t="s">
        <v>146</v>
      </c>
      <c r="K2305" s="19">
        <v>11.945</v>
      </c>
      <c r="L2305" s="26">
        <v>220</v>
      </c>
    </row>
    <row r="2306" spans="1:12" x14ac:dyDescent="0.3">
      <c r="A2306" s="14">
        <v>126250</v>
      </c>
      <c r="B2306" s="16" t="s">
        <v>3479</v>
      </c>
      <c r="C2306" s="16" t="s">
        <v>3480</v>
      </c>
      <c r="D2306" s="4">
        <v>41158</v>
      </c>
      <c r="E2306" s="23">
        <v>2012</v>
      </c>
      <c r="F2306" s="19">
        <v>6</v>
      </c>
      <c r="G2306" s="19">
        <f>IF(Movies[[#This Row],[rating]]=0,"",Movies[[#This Row],[rating]])</f>
        <v>6</v>
      </c>
      <c r="H2306" s="19" t="str">
        <f>IF(Movies[[#This Row],[rating]]=0,"No Rating","Rated")</f>
        <v>Rated</v>
      </c>
      <c r="I2306" s="16" t="s">
        <v>327</v>
      </c>
      <c r="J2306" s="29" t="s">
        <v>648</v>
      </c>
      <c r="K2306" s="19">
        <v>11.91</v>
      </c>
      <c r="L2306" s="26">
        <v>278</v>
      </c>
    </row>
    <row r="2307" spans="1:12" x14ac:dyDescent="0.3">
      <c r="A2307" s="14">
        <v>84332</v>
      </c>
      <c r="B2307" s="16" t="s">
        <v>3481</v>
      </c>
      <c r="C2307" s="16" t="s">
        <v>10</v>
      </c>
      <c r="D2307" s="4">
        <v>41068</v>
      </c>
      <c r="E2307" s="23">
        <v>2012</v>
      </c>
      <c r="F2307" s="19">
        <v>6.7850000000000001</v>
      </c>
      <c r="G2307" s="19">
        <f>IF(Movies[[#This Row],[rating]]=0,"",Movies[[#This Row],[rating]])</f>
        <v>6.7850000000000001</v>
      </c>
      <c r="H2307" s="19" t="str">
        <f>IF(Movies[[#This Row],[rating]]=0,"No Rating","Rated")</f>
        <v>Rated</v>
      </c>
      <c r="I2307" s="16" t="s">
        <v>1419</v>
      </c>
      <c r="J2307" s="29" t="s">
        <v>12</v>
      </c>
      <c r="K2307" s="19">
        <v>11.893000000000001</v>
      </c>
      <c r="L2307" s="26">
        <v>1470</v>
      </c>
    </row>
    <row r="2308" spans="1:12" x14ac:dyDescent="0.3">
      <c r="A2308" s="14">
        <v>121873</v>
      </c>
      <c r="B2308" s="16" t="s">
        <v>3482</v>
      </c>
      <c r="C2308" s="16" t="s">
        <v>3483</v>
      </c>
      <c r="D2308" s="4">
        <v>41163</v>
      </c>
      <c r="E2308" s="23">
        <v>2012</v>
      </c>
      <c r="F2308" s="19">
        <v>6.9</v>
      </c>
      <c r="G2308" s="19">
        <f>IF(Movies[[#This Row],[rating]]=0,"",Movies[[#This Row],[rating]])</f>
        <v>6.9</v>
      </c>
      <c r="H2308" s="19" t="str">
        <f>IF(Movies[[#This Row],[rating]]=0,"No Rating","Rated")</f>
        <v>Rated</v>
      </c>
      <c r="I2308" s="16" t="s">
        <v>49</v>
      </c>
      <c r="J2308" s="29" t="s">
        <v>286</v>
      </c>
      <c r="K2308" s="19">
        <v>11.863</v>
      </c>
      <c r="L2308" s="26">
        <v>272</v>
      </c>
    </row>
    <row r="2309" spans="1:12" x14ac:dyDescent="0.3">
      <c r="A2309" s="14">
        <v>123103</v>
      </c>
      <c r="B2309" s="16" t="s">
        <v>798</v>
      </c>
      <c r="C2309" s="16" t="s">
        <v>3476</v>
      </c>
      <c r="D2309" s="4">
        <v>41164</v>
      </c>
      <c r="E2309" s="23">
        <v>2012</v>
      </c>
      <c r="F2309" s="19">
        <v>5.0999999999999996</v>
      </c>
      <c r="G2309" s="19">
        <f>IF(Movies[[#This Row],[rating]]=0,"",Movies[[#This Row],[rating]])</f>
        <v>5.0999999999999996</v>
      </c>
      <c r="H2309" s="19" t="str">
        <f>IF(Movies[[#This Row],[rating]]=0,"No Rating","Rated")</f>
        <v>Rated</v>
      </c>
      <c r="I2309" s="16" t="s">
        <v>132</v>
      </c>
      <c r="J2309" s="29" t="s">
        <v>34</v>
      </c>
      <c r="K2309" s="19">
        <v>11.794</v>
      </c>
      <c r="L2309" s="26">
        <v>331</v>
      </c>
    </row>
    <row r="2310" spans="1:12" x14ac:dyDescent="0.3">
      <c r="A2310" s="14">
        <v>115929</v>
      </c>
      <c r="B2310" s="16" t="s">
        <v>3484</v>
      </c>
      <c r="C2310" s="16" t="s">
        <v>604</v>
      </c>
      <c r="D2310" s="4">
        <v>40954</v>
      </c>
      <c r="E2310" s="23">
        <v>2012</v>
      </c>
      <c r="F2310" s="19">
        <v>8</v>
      </c>
      <c r="G2310" s="19">
        <f>IF(Movies[[#This Row],[rating]]=0,"",Movies[[#This Row],[rating]])</f>
        <v>8</v>
      </c>
      <c r="H2310" s="19" t="str">
        <f>IF(Movies[[#This Row],[rating]]=0,"No Rating","Rated")</f>
        <v>Rated</v>
      </c>
      <c r="I2310" s="16" t="s">
        <v>3485</v>
      </c>
      <c r="J2310" s="29" t="s">
        <v>605</v>
      </c>
      <c r="K2310" s="19">
        <v>11.772</v>
      </c>
      <c r="L2310" s="26">
        <v>264</v>
      </c>
    </row>
    <row r="2311" spans="1:12" x14ac:dyDescent="0.3">
      <c r="A2311" s="14">
        <v>109584</v>
      </c>
      <c r="B2311" s="16" t="s">
        <v>3486</v>
      </c>
      <c r="C2311" s="16" t="s">
        <v>299</v>
      </c>
      <c r="D2311" s="4">
        <v>41143</v>
      </c>
      <c r="E2311" s="23">
        <v>2012</v>
      </c>
      <c r="F2311" s="19">
        <v>6.9240000000000004</v>
      </c>
      <c r="G2311" s="19">
        <f>IF(Movies[[#This Row],[rating]]=0,"",Movies[[#This Row],[rating]])</f>
        <v>6.9240000000000004</v>
      </c>
      <c r="H2311" s="19" t="str">
        <f>IF(Movies[[#This Row],[rating]]=0,"No Rating","Rated")</f>
        <v>Rated</v>
      </c>
      <c r="I2311" s="16" t="s">
        <v>49</v>
      </c>
      <c r="J2311" s="29" t="s">
        <v>12</v>
      </c>
      <c r="K2311" s="19">
        <v>11.731999999999999</v>
      </c>
      <c r="L2311" s="26">
        <v>268</v>
      </c>
    </row>
    <row r="2312" spans="1:12" x14ac:dyDescent="0.3">
      <c r="A2312" s="14">
        <v>103747</v>
      </c>
      <c r="B2312" s="16" t="s">
        <v>3487</v>
      </c>
      <c r="C2312" s="16" t="s">
        <v>3488</v>
      </c>
      <c r="D2312" s="4">
        <v>41061</v>
      </c>
      <c r="E2312" s="23">
        <v>2012</v>
      </c>
      <c r="F2312" s="19">
        <v>6.952</v>
      </c>
      <c r="G2312" s="19">
        <f>IF(Movies[[#This Row],[rating]]=0,"",Movies[[#This Row],[rating]])</f>
        <v>6.952</v>
      </c>
      <c r="H2312" s="19" t="str">
        <f>IF(Movies[[#This Row],[rating]]=0,"No Rating","Rated")</f>
        <v>Rated</v>
      </c>
      <c r="I2312" s="16" t="s">
        <v>713</v>
      </c>
      <c r="J2312" s="29" t="s">
        <v>12</v>
      </c>
      <c r="K2312" s="19">
        <v>11.71</v>
      </c>
      <c r="L2312" s="26">
        <v>572</v>
      </c>
    </row>
    <row r="2313" spans="1:12" x14ac:dyDescent="0.3">
      <c r="A2313" s="14">
        <v>109513</v>
      </c>
      <c r="B2313" s="16" t="s">
        <v>3489</v>
      </c>
      <c r="C2313" s="16" t="s">
        <v>10</v>
      </c>
      <c r="D2313" s="4">
        <v>41143</v>
      </c>
      <c r="E2313" s="23">
        <v>2012</v>
      </c>
      <c r="F2313" s="19">
        <v>5.6989999999999998</v>
      </c>
      <c r="G2313" s="19">
        <f>IF(Movies[[#This Row],[rating]]=0,"",Movies[[#This Row],[rating]])</f>
        <v>5.6989999999999998</v>
      </c>
      <c r="H2313" s="19" t="str">
        <f>IF(Movies[[#This Row],[rating]]=0,"No Rating","Rated")</f>
        <v>Rated</v>
      </c>
      <c r="I2313" s="16" t="s">
        <v>90</v>
      </c>
      <c r="J2313" s="29" t="s">
        <v>12</v>
      </c>
      <c r="K2313" s="19">
        <v>11.698</v>
      </c>
      <c r="L2313" s="26">
        <v>541</v>
      </c>
    </row>
    <row r="2314" spans="1:12" x14ac:dyDescent="0.3">
      <c r="A2314" s="14">
        <v>109856</v>
      </c>
      <c r="B2314" s="16" t="s">
        <v>3490</v>
      </c>
      <c r="C2314" s="16" t="s">
        <v>880</v>
      </c>
      <c r="D2314" s="4">
        <v>40970</v>
      </c>
      <c r="E2314" s="23">
        <v>2012</v>
      </c>
      <c r="F2314" s="19">
        <v>4.7569999999999997</v>
      </c>
      <c r="G2314" s="19">
        <f>IF(Movies[[#This Row],[rating]]=0,"",Movies[[#This Row],[rating]])</f>
        <v>4.7569999999999997</v>
      </c>
      <c r="H2314" s="19" t="str">
        <f>IF(Movies[[#This Row],[rating]]=0,"No Rating","Rated")</f>
        <v>Rated</v>
      </c>
      <c r="I2314" s="16" t="s">
        <v>875</v>
      </c>
      <c r="J2314" s="29" t="s">
        <v>881</v>
      </c>
      <c r="K2314" s="19">
        <v>11.68</v>
      </c>
      <c r="L2314" s="26">
        <v>37</v>
      </c>
    </row>
    <row r="2315" spans="1:12" x14ac:dyDescent="0.3">
      <c r="A2315" s="14">
        <v>123377</v>
      </c>
      <c r="B2315" s="16" t="s">
        <v>3491</v>
      </c>
      <c r="C2315" s="16" t="s">
        <v>94</v>
      </c>
      <c r="D2315" s="4">
        <v>41157</v>
      </c>
      <c r="E2315" s="23">
        <v>2012</v>
      </c>
      <c r="F2315" s="19">
        <v>7.1</v>
      </c>
      <c r="G2315" s="19">
        <f>IF(Movies[[#This Row],[rating]]=0,"",Movies[[#This Row],[rating]])</f>
        <v>7.1</v>
      </c>
      <c r="H2315" s="19" t="str">
        <f>IF(Movies[[#This Row],[rating]]=0,"No Rating","Rated")</f>
        <v>Rated</v>
      </c>
      <c r="I2315" s="16" t="s">
        <v>49</v>
      </c>
      <c r="J2315" s="29" t="s">
        <v>96</v>
      </c>
      <c r="K2315" s="19">
        <v>11.672000000000001</v>
      </c>
      <c r="L2315" s="26">
        <v>381</v>
      </c>
    </row>
    <row r="2316" spans="1:12" x14ac:dyDescent="0.3">
      <c r="A2316" s="14">
        <v>100271</v>
      </c>
      <c r="B2316" s="16" t="s">
        <v>3492</v>
      </c>
      <c r="C2316" s="16" t="s">
        <v>144</v>
      </c>
      <c r="D2316" s="4">
        <v>41020</v>
      </c>
      <c r="E2316" s="23">
        <v>2012</v>
      </c>
      <c r="F2316" s="19">
        <v>7.4</v>
      </c>
      <c r="G2316" s="19">
        <f>IF(Movies[[#This Row],[rating]]=0,"",Movies[[#This Row],[rating]])</f>
        <v>7.4</v>
      </c>
      <c r="H2316" s="19" t="str">
        <f>IF(Movies[[#This Row],[rating]]=0,"No Rating","Rated")</f>
        <v>Rated</v>
      </c>
      <c r="I2316" s="16" t="s">
        <v>3493</v>
      </c>
      <c r="J2316" s="29" t="s">
        <v>146</v>
      </c>
      <c r="K2316" s="19">
        <v>11.66</v>
      </c>
      <c r="L2316" s="26">
        <v>369</v>
      </c>
    </row>
    <row r="2317" spans="1:12" x14ac:dyDescent="0.3">
      <c r="A2317" s="14">
        <v>121789</v>
      </c>
      <c r="B2317" s="16" t="s">
        <v>3494</v>
      </c>
      <c r="C2317" s="16" t="s">
        <v>10</v>
      </c>
      <c r="D2317" s="4">
        <v>41151</v>
      </c>
      <c r="E2317" s="23">
        <v>2012</v>
      </c>
      <c r="F2317" s="19">
        <v>5.4</v>
      </c>
      <c r="G2317" s="19">
        <f>IF(Movies[[#This Row],[rating]]=0,"",Movies[[#This Row],[rating]])</f>
        <v>5.4</v>
      </c>
      <c r="H2317" s="19" t="str">
        <f>IF(Movies[[#This Row],[rating]]=0,"No Rating","Rated")</f>
        <v>Rated</v>
      </c>
      <c r="I2317" s="16" t="s">
        <v>239</v>
      </c>
      <c r="J2317" s="29" t="s">
        <v>12</v>
      </c>
      <c r="K2317" s="19">
        <v>11.65</v>
      </c>
      <c r="L2317" s="26">
        <v>221</v>
      </c>
    </row>
    <row r="2318" spans="1:12" x14ac:dyDescent="0.3">
      <c r="A2318" s="14">
        <v>60599</v>
      </c>
      <c r="B2318" s="16" t="s">
        <v>3495</v>
      </c>
      <c r="C2318" s="16" t="s">
        <v>10</v>
      </c>
      <c r="D2318" s="4">
        <v>41166</v>
      </c>
      <c r="E2318" s="23">
        <v>2012</v>
      </c>
      <c r="F2318" s="19">
        <v>6.3150000000000004</v>
      </c>
      <c r="G2318" s="19">
        <f>IF(Movies[[#This Row],[rating]]=0,"",Movies[[#This Row],[rating]])</f>
        <v>6.3150000000000004</v>
      </c>
      <c r="H2318" s="19" t="str">
        <f>IF(Movies[[#This Row],[rating]]=0,"No Rating","Rated")</f>
        <v>Rated</v>
      </c>
      <c r="I2318" s="16" t="s">
        <v>239</v>
      </c>
      <c r="J2318" s="29" t="s">
        <v>12</v>
      </c>
      <c r="K2318" s="19">
        <v>11.648</v>
      </c>
      <c r="L2318" s="26">
        <v>857</v>
      </c>
    </row>
    <row r="2319" spans="1:12" x14ac:dyDescent="0.3">
      <c r="A2319" s="14">
        <v>123362</v>
      </c>
      <c r="B2319" s="16" t="s">
        <v>3496</v>
      </c>
      <c r="C2319" s="16" t="s">
        <v>3497</v>
      </c>
      <c r="D2319" s="4">
        <v>41192</v>
      </c>
      <c r="E2319" s="23">
        <v>2012</v>
      </c>
      <c r="F2319" s="19">
        <v>6.2</v>
      </c>
      <c r="G2319" s="19">
        <f>IF(Movies[[#This Row],[rating]]=0,"",Movies[[#This Row],[rating]])</f>
        <v>6.2</v>
      </c>
      <c r="H2319" s="19" t="str">
        <f>IF(Movies[[#This Row],[rating]]=0,"No Rating","Rated")</f>
        <v>Rated</v>
      </c>
      <c r="I2319" s="16" t="s">
        <v>359</v>
      </c>
      <c r="J2319" s="29" t="s">
        <v>1262</v>
      </c>
      <c r="K2319" s="19">
        <v>11.622</v>
      </c>
      <c r="L2319" s="26">
        <v>165</v>
      </c>
    </row>
    <row r="2320" spans="1:12" x14ac:dyDescent="0.3">
      <c r="A2320" s="14">
        <v>100683</v>
      </c>
      <c r="B2320" s="16" t="s">
        <v>3498</v>
      </c>
      <c r="C2320" s="16" t="s">
        <v>10</v>
      </c>
      <c r="D2320" s="4">
        <v>41039</v>
      </c>
      <c r="E2320" s="23">
        <v>2012</v>
      </c>
      <c r="F2320" s="19">
        <v>5.2</v>
      </c>
      <c r="G2320" s="19">
        <f>IF(Movies[[#This Row],[rating]]=0,"",Movies[[#This Row],[rating]])</f>
        <v>5.2</v>
      </c>
      <c r="H2320" s="19" t="str">
        <f>IF(Movies[[#This Row],[rating]]=0,"No Rating","Rated")</f>
        <v>Rated</v>
      </c>
      <c r="I2320" s="16" t="s">
        <v>777</v>
      </c>
      <c r="J2320" s="29" t="s">
        <v>12</v>
      </c>
      <c r="K2320" s="19">
        <v>11.622</v>
      </c>
      <c r="L2320" s="26">
        <v>185</v>
      </c>
    </row>
    <row r="2321" spans="1:12" x14ac:dyDescent="0.3">
      <c r="A2321" s="14">
        <v>133558</v>
      </c>
      <c r="B2321" s="16" t="s">
        <v>3499</v>
      </c>
      <c r="C2321" s="16" t="s">
        <v>10</v>
      </c>
      <c r="D2321" s="4">
        <v>41138</v>
      </c>
      <c r="E2321" s="23">
        <v>2012</v>
      </c>
      <c r="F2321" s="19">
        <v>5.3</v>
      </c>
      <c r="G2321" s="19">
        <f>IF(Movies[[#This Row],[rating]]=0,"",Movies[[#This Row],[rating]])</f>
        <v>5.3</v>
      </c>
      <c r="H2321" s="19" t="str">
        <f>IF(Movies[[#This Row],[rating]]=0,"No Rating","Rated")</f>
        <v>Rated</v>
      </c>
      <c r="I2321" s="16" t="s">
        <v>3500</v>
      </c>
      <c r="J2321" s="29" t="s">
        <v>12</v>
      </c>
      <c r="K2321" s="19">
        <v>11.595000000000001</v>
      </c>
      <c r="L2321" s="26">
        <v>83</v>
      </c>
    </row>
    <row r="2322" spans="1:12" x14ac:dyDescent="0.3">
      <c r="A2322" s="14">
        <v>298016</v>
      </c>
      <c r="B2322" s="16" t="s">
        <v>3501</v>
      </c>
      <c r="C2322" s="16" t="s">
        <v>10</v>
      </c>
      <c r="D2322" s="4">
        <v>41249</v>
      </c>
      <c r="E2322" s="23">
        <v>2012</v>
      </c>
      <c r="F2322" s="19">
        <v>7</v>
      </c>
      <c r="G2322" s="19">
        <f>IF(Movies[[#This Row],[rating]]=0,"",Movies[[#This Row],[rating]])</f>
        <v>7</v>
      </c>
      <c r="H2322" s="19" t="str">
        <f>IF(Movies[[#This Row],[rating]]=0,"No Rating","Rated")</f>
        <v>Rated</v>
      </c>
      <c r="I2322" s="16" t="s">
        <v>3502</v>
      </c>
      <c r="J2322" s="29" t="s">
        <v>12</v>
      </c>
      <c r="K2322" s="19">
        <v>11.573</v>
      </c>
      <c r="L2322" s="26">
        <v>243</v>
      </c>
    </row>
    <row r="2323" spans="1:12" x14ac:dyDescent="0.3">
      <c r="A2323" s="14">
        <v>110354</v>
      </c>
      <c r="B2323" s="16" t="s">
        <v>3503</v>
      </c>
      <c r="C2323" s="16" t="s">
        <v>10</v>
      </c>
      <c r="D2323" s="4">
        <v>41140</v>
      </c>
      <c r="E2323" s="23">
        <v>2012</v>
      </c>
      <c r="F2323" s="19">
        <v>7.3</v>
      </c>
      <c r="G2323" s="19">
        <f>IF(Movies[[#This Row],[rating]]=0,"",Movies[[#This Row],[rating]])</f>
        <v>7.3</v>
      </c>
      <c r="H2323" s="19" t="str">
        <f>IF(Movies[[#This Row],[rating]]=0,"No Rating","Rated")</f>
        <v>Rated</v>
      </c>
      <c r="I2323" s="16" t="s">
        <v>329</v>
      </c>
      <c r="J2323" s="29" t="s">
        <v>12</v>
      </c>
      <c r="K2323" s="19">
        <v>11.571999999999999</v>
      </c>
      <c r="L2323" s="26">
        <v>291</v>
      </c>
    </row>
    <row r="2324" spans="1:12" x14ac:dyDescent="0.3">
      <c r="A2324" s="14">
        <v>116440</v>
      </c>
      <c r="B2324" s="16" t="s">
        <v>3504</v>
      </c>
      <c r="C2324" s="16" t="s">
        <v>10</v>
      </c>
      <c r="D2324" s="4">
        <v>41102</v>
      </c>
      <c r="E2324" s="23">
        <v>2012</v>
      </c>
      <c r="F2324" s="19">
        <v>6.9</v>
      </c>
      <c r="G2324" s="19">
        <f>IF(Movies[[#This Row],[rating]]=0,"",Movies[[#This Row],[rating]])</f>
        <v>6.9</v>
      </c>
      <c r="H2324" s="19" t="str">
        <f>IF(Movies[[#This Row],[rating]]=0,"No Rating","Rated")</f>
        <v>Rated</v>
      </c>
      <c r="I2324" s="16" t="s">
        <v>3505</v>
      </c>
      <c r="J2324" s="29" t="s">
        <v>12</v>
      </c>
      <c r="K2324" s="19">
        <v>11.571</v>
      </c>
      <c r="L2324" s="26">
        <v>364</v>
      </c>
    </row>
    <row r="2325" spans="1:12" x14ac:dyDescent="0.3">
      <c r="A2325" s="14">
        <v>139651</v>
      </c>
      <c r="B2325" s="16" t="s">
        <v>3506</v>
      </c>
      <c r="C2325" s="16" t="s">
        <v>108</v>
      </c>
      <c r="D2325" s="4">
        <v>41169</v>
      </c>
      <c r="E2325" s="23">
        <v>2012</v>
      </c>
      <c r="F2325" s="19">
        <v>6.2</v>
      </c>
      <c r="G2325" s="19">
        <f>IF(Movies[[#This Row],[rating]]=0,"",Movies[[#This Row],[rating]])</f>
        <v>6.2</v>
      </c>
      <c r="H2325" s="19" t="str">
        <f>IF(Movies[[#This Row],[rating]]=0,"No Rating","Rated")</f>
        <v>Rated</v>
      </c>
      <c r="I2325" s="16" t="s">
        <v>180</v>
      </c>
      <c r="J2325" s="29" t="s">
        <v>110</v>
      </c>
      <c r="K2325" s="19">
        <v>11.551</v>
      </c>
      <c r="L2325" s="26">
        <v>293</v>
      </c>
    </row>
    <row r="2326" spans="1:12" x14ac:dyDescent="0.3">
      <c r="A2326" s="14">
        <v>134096</v>
      </c>
      <c r="B2326" s="16" t="s">
        <v>3507</v>
      </c>
      <c r="C2326" s="16" t="s">
        <v>1036</v>
      </c>
      <c r="D2326" s="4">
        <v>41137</v>
      </c>
      <c r="E2326" s="23">
        <v>2012</v>
      </c>
      <c r="F2326" s="19">
        <v>6.6</v>
      </c>
      <c r="G2326" s="19">
        <f>IF(Movies[[#This Row],[rating]]=0,"",Movies[[#This Row],[rating]])</f>
        <v>6.6</v>
      </c>
      <c r="H2326" s="19" t="str">
        <f>IF(Movies[[#This Row],[rating]]=0,"No Rating","Rated")</f>
        <v>Rated</v>
      </c>
      <c r="I2326" s="16" t="s">
        <v>30</v>
      </c>
      <c r="J2326" s="29" t="s">
        <v>34</v>
      </c>
      <c r="K2326" s="19">
        <v>11.551</v>
      </c>
      <c r="L2326" s="26">
        <v>89</v>
      </c>
    </row>
    <row r="2327" spans="1:12" x14ac:dyDescent="0.3">
      <c r="A2327" s="14">
        <v>72890</v>
      </c>
      <c r="B2327" s="16" t="s">
        <v>3508</v>
      </c>
      <c r="C2327" s="16" t="s">
        <v>10</v>
      </c>
      <c r="D2327" s="4">
        <v>41159</v>
      </c>
      <c r="E2327" s="23">
        <v>2012</v>
      </c>
      <c r="F2327" s="19">
        <v>5.6</v>
      </c>
      <c r="G2327" s="19">
        <f>IF(Movies[[#This Row],[rating]]=0,"",Movies[[#This Row],[rating]])</f>
        <v>5.6</v>
      </c>
      <c r="H2327" s="19" t="str">
        <f>IF(Movies[[#This Row],[rating]]=0,"No Rating","Rated")</f>
        <v>Rated</v>
      </c>
      <c r="I2327" s="16" t="s">
        <v>30</v>
      </c>
      <c r="J2327" s="29" t="s">
        <v>12</v>
      </c>
      <c r="K2327" s="19">
        <v>11.535</v>
      </c>
      <c r="L2327" s="26">
        <v>258</v>
      </c>
    </row>
    <row r="2328" spans="1:12" x14ac:dyDescent="0.3">
      <c r="A2328" s="14">
        <v>85373</v>
      </c>
      <c r="B2328" s="16" t="s">
        <v>3509</v>
      </c>
      <c r="C2328" s="16" t="s">
        <v>3510</v>
      </c>
      <c r="D2328" s="4">
        <v>40998</v>
      </c>
      <c r="E2328" s="23">
        <v>2012</v>
      </c>
      <c r="F2328" s="19">
        <v>6.2</v>
      </c>
      <c r="G2328" s="19">
        <f>IF(Movies[[#This Row],[rating]]=0,"",Movies[[#This Row],[rating]])</f>
        <v>6.2</v>
      </c>
      <c r="H2328" s="19" t="str">
        <f>IF(Movies[[#This Row],[rating]]=0,"No Rating","Rated")</f>
        <v>Rated</v>
      </c>
      <c r="I2328" s="16" t="s">
        <v>627</v>
      </c>
      <c r="J2328" s="29" t="s">
        <v>12</v>
      </c>
      <c r="K2328" s="19">
        <v>11.507</v>
      </c>
      <c r="L2328" s="26">
        <v>380</v>
      </c>
    </row>
    <row r="2329" spans="1:12" x14ac:dyDescent="0.3">
      <c r="A2329" s="14">
        <v>91186</v>
      </c>
      <c r="B2329" s="16" t="s">
        <v>3511</v>
      </c>
      <c r="C2329" s="16" t="s">
        <v>341</v>
      </c>
      <c r="D2329" s="4">
        <v>40977</v>
      </c>
      <c r="E2329" s="23">
        <v>2012</v>
      </c>
      <c r="F2329" s="19">
        <v>7.4790000000000001</v>
      </c>
      <c r="G2329" s="19">
        <f>IF(Movies[[#This Row],[rating]]=0,"",Movies[[#This Row],[rating]])</f>
        <v>7.4790000000000001</v>
      </c>
      <c r="H2329" s="19" t="str">
        <f>IF(Movies[[#This Row],[rating]]=0,"No Rating","Rated")</f>
        <v>Rated</v>
      </c>
      <c r="I2329" s="16" t="s">
        <v>49</v>
      </c>
      <c r="J2329" s="29" t="s">
        <v>534</v>
      </c>
      <c r="K2329" s="19">
        <v>11.505000000000001</v>
      </c>
      <c r="L2329" s="26">
        <v>167</v>
      </c>
    </row>
    <row r="2330" spans="1:12" x14ac:dyDescent="0.3">
      <c r="A2330" s="14">
        <v>84200</v>
      </c>
      <c r="B2330" s="16" t="s">
        <v>3512</v>
      </c>
      <c r="C2330" s="16" t="s">
        <v>10</v>
      </c>
      <c r="D2330" s="4">
        <v>41152</v>
      </c>
      <c r="E2330" s="23">
        <v>2012</v>
      </c>
      <c r="F2330" s="19">
        <v>5.9</v>
      </c>
      <c r="G2330" s="19">
        <f>IF(Movies[[#This Row],[rating]]=0,"",Movies[[#This Row],[rating]])</f>
        <v>5.9</v>
      </c>
      <c r="H2330" s="19" t="str">
        <f>IF(Movies[[#This Row],[rating]]=0,"No Rating","Rated")</f>
        <v>Rated</v>
      </c>
      <c r="I2330" s="16" t="s">
        <v>180</v>
      </c>
      <c r="J2330" s="29" t="s">
        <v>12</v>
      </c>
      <c r="K2330" s="19">
        <v>11.471</v>
      </c>
      <c r="L2330" s="26">
        <v>306</v>
      </c>
    </row>
    <row r="2331" spans="1:12" x14ac:dyDescent="0.3">
      <c r="A2331" s="14">
        <v>92645</v>
      </c>
      <c r="B2331" s="16" t="s">
        <v>3513</v>
      </c>
      <c r="C2331" s="16" t="s">
        <v>10</v>
      </c>
      <c r="D2331" s="4">
        <v>40981</v>
      </c>
      <c r="E2331" s="23">
        <v>2012</v>
      </c>
      <c r="F2331" s="19">
        <v>5.6</v>
      </c>
      <c r="G2331" s="19">
        <f>IF(Movies[[#This Row],[rating]]=0,"",Movies[[#This Row],[rating]])</f>
        <v>5.6</v>
      </c>
      <c r="H2331" s="19" t="str">
        <f>IF(Movies[[#This Row],[rating]]=0,"No Rating","Rated")</f>
        <v>Rated</v>
      </c>
      <c r="I2331" s="16" t="s">
        <v>2848</v>
      </c>
      <c r="J2331" s="29" t="s">
        <v>12</v>
      </c>
      <c r="K2331" s="19">
        <v>11.462999999999999</v>
      </c>
      <c r="L2331" s="26">
        <v>68</v>
      </c>
    </row>
    <row r="2332" spans="1:12" x14ac:dyDescent="0.3">
      <c r="A2332" s="14">
        <v>171587</v>
      </c>
      <c r="B2332" s="16" t="s">
        <v>3514</v>
      </c>
      <c r="C2332" s="16" t="s">
        <v>94</v>
      </c>
      <c r="D2332" s="4">
        <v>41249</v>
      </c>
      <c r="E2332" s="23">
        <v>2012</v>
      </c>
      <c r="F2332" s="19">
        <v>6.9</v>
      </c>
      <c r="G2332" s="19">
        <f>IF(Movies[[#This Row],[rating]]=0,"",Movies[[#This Row],[rating]])</f>
        <v>6.9</v>
      </c>
      <c r="H2332" s="19" t="str">
        <f>IF(Movies[[#This Row],[rating]]=0,"No Rating","Rated")</f>
        <v>Rated</v>
      </c>
      <c r="I2332" s="16" t="s">
        <v>1460</v>
      </c>
      <c r="J2332" s="29" t="s">
        <v>96</v>
      </c>
      <c r="K2332" s="19">
        <v>11.458</v>
      </c>
      <c r="L2332" s="26">
        <v>91</v>
      </c>
    </row>
    <row r="2333" spans="1:12" x14ac:dyDescent="0.3">
      <c r="A2333" s="14">
        <v>118737</v>
      </c>
      <c r="B2333" s="16" t="s">
        <v>3515</v>
      </c>
      <c r="C2333" s="16" t="s">
        <v>416</v>
      </c>
      <c r="D2333" s="4">
        <v>41110</v>
      </c>
      <c r="E2333" s="23">
        <v>2012</v>
      </c>
      <c r="F2333" s="19">
        <v>5.2</v>
      </c>
      <c r="G2333" s="19">
        <f>IF(Movies[[#This Row],[rating]]=0,"",Movies[[#This Row],[rating]])</f>
        <v>5.2</v>
      </c>
      <c r="H2333" s="19" t="str">
        <f>IF(Movies[[#This Row],[rating]]=0,"No Rating","Rated")</f>
        <v>Rated</v>
      </c>
      <c r="I2333" s="16" t="s">
        <v>193</v>
      </c>
      <c r="J2333" s="29" t="s">
        <v>12</v>
      </c>
      <c r="K2333" s="19">
        <v>11.45</v>
      </c>
      <c r="L2333" s="26">
        <v>134</v>
      </c>
    </row>
    <row r="2334" spans="1:12" x14ac:dyDescent="0.3">
      <c r="A2334" s="14">
        <v>140174</v>
      </c>
      <c r="B2334" s="16" t="s">
        <v>3516</v>
      </c>
      <c r="C2334" s="16" t="s">
        <v>10</v>
      </c>
      <c r="D2334" s="4">
        <v>41209</v>
      </c>
      <c r="E2334" s="23">
        <v>2012</v>
      </c>
      <c r="F2334" s="19">
        <v>4.3</v>
      </c>
      <c r="G2334" s="19">
        <f>IF(Movies[[#This Row],[rating]]=0,"",Movies[[#This Row],[rating]])</f>
        <v>4.3</v>
      </c>
      <c r="H2334" s="19" t="str">
        <f>IF(Movies[[#This Row],[rating]]=0,"No Rating","Rated")</f>
        <v>Rated</v>
      </c>
      <c r="I2334" s="16" t="s">
        <v>558</v>
      </c>
      <c r="J2334" s="29" t="s">
        <v>12</v>
      </c>
      <c r="K2334" s="19">
        <v>11.42</v>
      </c>
      <c r="L2334" s="26">
        <v>91</v>
      </c>
    </row>
    <row r="2335" spans="1:12" x14ac:dyDescent="0.3">
      <c r="A2335" s="14">
        <v>84329</v>
      </c>
      <c r="B2335" s="16" t="s">
        <v>3517</v>
      </c>
      <c r="C2335" s="16" t="s">
        <v>10</v>
      </c>
      <c r="D2335" s="4">
        <v>41137</v>
      </c>
      <c r="E2335" s="23">
        <v>2012</v>
      </c>
      <c r="F2335" s="19">
        <v>6.9</v>
      </c>
      <c r="G2335" s="19">
        <f>IF(Movies[[#This Row],[rating]]=0,"",Movies[[#This Row],[rating]])</f>
        <v>6.9</v>
      </c>
      <c r="H2335" s="19" t="str">
        <f>IF(Movies[[#This Row],[rating]]=0,"No Rating","Rated")</f>
        <v>Rated</v>
      </c>
      <c r="I2335" s="16" t="s">
        <v>3518</v>
      </c>
      <c r="J2335" s="29" t="s">
        <v>12</v>
      </c>
      <c r="K2335" s="19">
        <v>11.411</v>
      </c>
      <c r="L2335" s="26">
        <v>1086</v>
      </c>
    </row>
    <row r="2336" spans="1:12" x14ac:dyDescent="0.3">
      <c r="A2336" s="14">
        <v>115023</v>
      </c>
      <c r="B2336" s="16" t="s">
        <v>3519</v>
      </c>
      <c r="C2336" s="16" t="s">
        <v>1229</v>
      </c>
      <c r="D2336" s="4">
        <v>41206</v>
      </c>
      <c r="E2336" s="23">
        <v>2012</v>
      </c>
      <c r="F2336" s="19">
        <v>6.5</v>
      </c>
      <c r="G2336" s="19">
        <f>IF(Movies[[#This Row],[rating]]=0,"",Movies[[#This Row],[rating]])</f>
        <v>6.5</v>
      </c>
      <c r="H2336" s="19" t="str">
        <f>IF(Movies[[#This Row],[rating]]=0,"No Rating","Rated")</f>
        <v>Rated</v>
      </c>
      <c r="I2336" s="16" t="s">
        <v>49</v>
      </c>
      <c r="J2336" s="29" t="s">
        <v>286</v>
      </c>
      <c r="K2336" s="19">
        <v>11.407</v>
      </c>
      <c r="L2336" s="26">
        <v>136</v>
      </c>
    </row>
    <row r="2337" spans="1:12" x14ac:dyDescent="0.3">
      <c r="A2337" s="14">
        <v>224746</v>
      </c>
      <c r="B2337" s="16" t="s">
        <v>3520</v>
      </c>
      <c r="C2337" s="16" t="s">
        <v>3521</v>
      </c>
      <c r="D2337" s="4">
        <v>41243</v>
      </c>
      <c r="E2337" s="23">
        <v>2012</v>
      </c>
      <c r="F2337" s="19">
        <v>7.5049999999999999</v>
      </c>
      <c r="G2337" s="19">
        <f>IF(Movies[[#This Row],[rating]]=0,"",Movies[[#This Row],[rating]])</f>
        <v>7.5049999999999999</v>
      </c>
      <c r="H2337" s="19" t="str">
        <f>IF(Movies[[#This Row],[rating]]=0,"No Rating","Rated")</f>
        <v>Rated</v>
      </c>
      <c r="I2337" s="16" t="s">
        <v>49</v>
      </c>
      <c r="J2337" s="29" t="s">
        <v>3522</v>
      </c>
      <c r="K2337" s="19">
        <v>11.375999999999999</v>
      </c>
      <c r="L2337" s="26">
        <v>108</v>
      </c>
    </row>
    <row r="2338" spans="1:12" x14ac:dyDescent="0.3">
      <c r="A2338" s="14">
        <v>103740</v>
      </c>
      <c r="B2338" s="16" t="s">
        <v>3523</v>
      </c>
      <c r="C2338" s="16" t="s">
        <v>3524</v>
      </c>
      <c r="D2338" s="4">
        <v>41164</v>
      </c>
      <c r="E2338" s="23">
        <v>2012</v>
      </c>
      <c r="F2338" s="19">
        <v>7.1</v>
      </c>
      <c r="G2338" s="19">
        <f>IF(Movies[[#This Row],[rating]]=0,"",Movies[[#This Row],[rating]])</f>
        <v>7.1</v>
      </c>
      <c r="H2338" s="19" t="str">
        <f>IF(Movies[[#This Row],[rating]]=0,"No Rating","Rated")</f>
        <v>Rated</v>
      </c>
      <c r="I2338" s="16" t="s">
        <v>33</v>
      </c>
      <c r="J2338" s="29" t="s">
        <v>1303</v>
      </c>
      <c r="K2338" s="19">
        <v>11.374000000000001</v>
      </c>
      <c r="L2338" s="26">
        <v>190</v>
      </c>
    </row>
    <row r="2339" spans="1:12" x14ac:dyDescent="0.3">
      <c r="A2339" s="14">
        <v>86467</v>
      </c>
      <c r="B2339" s="16" t="s">
        <v>3525</v>
      </c>
      <c r="C2339" s="16" t="s">
        <v>3526</v>
      </c>
      <c r="D2339" s="4">
        <v>40977</v>
      </c>
      <c r="E2339" s="23">
        <v>2012</v>
      </c>
      <c r="F2339" s="19">
        <v>5.3</v>
      </c>
      <c r="G2339" s="19">
        <f>IF(Movies[[#This Row],[rating]]=0,"",Movies[[#This Row],[rating]])</f>
        <v>5.3</v>
      </c>
      <c r="H2339" s="19" t="str">
        <f>IF(Movies[[#This Row],[rating]]=0,"No Rating","Rated")</f>
        <v>Rated</v>
      </c>
      <c r="I2339" s="16" t="s">
        <v>52</v>
      </c>
      <c r="J2339" s="29" t="s">
        <v>12</v>
      </c>
      <c r="K2339" s="19">
        <v>11.371</v>
      </c>
      <c r="L2339" s="26">
        <v>515</v>
      </c>
    </row>
    <row r="2340" spans="1:12" x14ac:dyDescent="0.3">
      <c r="A2340" s="14">
        <v>98948</v>
      </c>
      <c r="B2340" s="16" t="s">
        <v>3527</v>
      </c>
      <c r="C2340" s="16" t="s">
        <v>10</v>
      </c>
      <c r="D2340" s="4">
        <v>41058</v>
      </c>
      <c r="E2340" s="23">
        <v>2012</v>
      </c>
      <c r="F2340" s="19">
        <v>3.8</v>
      </c>
      <c r="G2340" s="19">
        <f>IF(Movies[[#This Row],[rating]]=0,"",Movies[[#This Row],[rating]])</f>
        <v>3.8</v>
      </c>
      <c r="H2340" s="19" t="str">
        <f>IF(Movies[[#This Row],[rating]]=0,"No Rating","Rated")</f>
        <v>Rated</v>
      </c>
      <c r="I2340" s="16" t="s">
        <v>1331</v>
      </c>
      <c r="J2340" s="29" t="s">
        <v>12</v>
      </c>
      <c r="K2340" s="19">
        <v>11.346</v>
      </c>
      <c r="L2340" s="26">
        <v>129</v>
      </c>
    </row>
    <row r="2341" spans="1:12" x14ac:dyDescent="0.3">
      <c r="A2341" s="14">
        <v>81836</v>
      </c>
      <c r="B2341" s="16" t="s">
        <v>3528</v>
      </c>
      <c r="C2341" s="16" t="s">
        <v>2265</v>
      </c>
      <c r="D2341" s="4">
        <v>41019</v>
      </c>
      <c r="E2341" s="23">
        <v>2012</v>
      </c>
      <c r="F2341" s="19">
        <v>5.8</v>
      </c>
      <c r="G2341" s="19">
        <f>IF(Movies[[#This Row],[rating]]=0,"",Movies[[#This Row],[rating]])</f>
        <v>5.8</v>
      </c>
      <c r="H2341" s="19" t="str">
        <f>IF(Movies[[#This Row],[rating]]=0,"No Rating","Rated")</f>
        <v>Rated</v>
      </c>
      <c r="I2341" s="16" t="s">
        <v>273</v>
      </c>
      <c r="J2341" s="29" t="s">
        <v>12</v>
      </c>
      <c r="K2341" s="19">
        <v>11.289</v>
      </c>
      <c r="L2341" s="26">
        <v>2009</v>
      </c>
    </row>
    <row r="2342" spans="1:12" x14ac:dyDescent="0.3">
      <c r="A2342" s="14">
        <v>86004</v>
      </c>
      <c r="B2342" s="16" t="s">
        <v>3529</v>
      </c>
      <c r="C2342" s="16" t="s">
        <v>595</v>
      </c>
      <c r="D2342" s="4">
        <v>41243</v>
      </c>
      <c r="E2342" s="23">
        <v>2012</v>
      </c>
      <c r="F2342" s="19">
        <v>6.8</v>
      </c>
      <c r="G2342" s="19">
        <f>IF(Movies[[#This Row],[rating]]=0,"",Movies[[#This Row],[rating]])</f>
        <v>6.8</v>
      </c>
      <c r="H2342" s="19" t="str">
        <f>IF(Movies[[#This Row],[rating]]=0,"No Rating","Rated")</f>
        <v>Rated</v>
      </c>
      <c r="I2342" s="16" t="s">
        <v>56</v>
      </c>
      <c r="J2342" s="29" t="s">
        <v>142</v>
      </c>
      <c r="K2342" s="19">
        <v>11.286</v>
      </c>
      <c r="L2342" s="26">
        <v>222</v>
      </c>
    </row>
    <row r="2343" spans="1:12" x14ac:dyDescent="0.3">
      <c r="A2343" s="14">
        <v>107170</v>
      </c>
      <c r="B2343" s="16" t="s">
        <v>3530</v>
      </c>
      <c r="C2343" s="16" t="s">
        <v>2001</v>
      </c>
      <c r="D2343" s="4">
        <v>41032</v>
      </c>
      <c r="E2343" s="23">
        <v>2012</v>
      </c>
      <c r="F2343" s="19">
        <v>7.13</v>
      </c>
      <c r="G2343" s="19">
        <f>IF(Movies[[#This Row],[rating]]=0,"",Movies[[#This Row],[rating]])</f>
        <v>7.13</v>
      </c>
      <c r="H2343" s="19" t="str">
        <f>IF(Movies[[#This Row],[rating]]=0,"No Rating","Rated")</f>
        <v>Rated</v>
      </c>
      <c r="I2343" s="16" t="s">
        <v>3531</v>
      </c>
      <c r="J2343" s="29" t="s">
        <v>12</v>
      </c>
      <c r="K2343" s="19">
        <v>11.284000000000001</v>
      </c>
      <c r="L2343" s="26">
        <v>115</v>
      </c>
    </row>
    <row r="2344" spans="1:12" x14ac:dyDescent="0.3">
      <c r="A2344" s="14">
        <v>121828</v>
      </c>
      <c r="B2344" s="16" t="s">
        <v>3532</v>
      </c>
      <c r="C2344" s="16" t="s">
        <v>144</v>
      </c>
      <c r="D2344" s="4">
        <v>41155</v>
      </c>
      <c r="E2344" s="23">
        <v>2012</v>
      </c>
      <c r="F2344" s="19">
        <v>7.0339999999999998</v>
      </c>
      <c r="G2344" s="19">
        <f>IF(Movies[[#This Row],[rating]]=0,"",Movies[[#This Row],[rating]])</f>
        <v>7.0339999999999998</v>
      </c>
      <c r="H2344" s="19" t="str">
        <f>IF(Movies[[#This Row],[rating]]=0,"No Rating","Rated")</f>
        <v>Rated</v>
      </c>
      <c r="I2344" s="16" t="s">
        <v>71</v>
      </c>
      <c r="J2344" s="29" t="s">
        <v>146</v>
      </c>
      <c r="K2344" s="19">
        <v>11.234</v>
      </c>
      <c r="L2344" s="26">
        <v>262</v>
      </c>
    </row>
    <row r="2345" spans="1:12" x14ac:dyDescent="0.3">
      <c r="A2345" s="14">
        <v>141528</v>
      </c>
      <c r="B2345" s="16" t="s">
        <v>3533</v>
      </c>
      <c r="C2345" s="16" t="s">
        <v>432</v>
      </c>
      <c r="D2345" s="4">
        <v>41072</v>
      </c>
      <c r="E2345" s="23">
        <v>2012</v>
      </c>
      <c r="F2345" s="19">
        <v>6.0190000000000001</v>
      </c>
      <c r="G2345" s="19">
        <f>IF(Movies[[#This Row],[rating]]=0,"",Movies[[#This Row],[rating]])</f>
        <v>6.0190000000000001</v>
      </c>
      <c r="H2345" s="19" t="str">
        <f>IF(Movies[[#This Row],[rating]]=0,"No Rating","Rated")</f>
        <v>Rated</v>
      </c>
      <c r="I2345" s="16" t="s">
        <v>390</v>
      </c>
      <c r="J2345" s="29" t="s">
        <v>12</v>
      </c>
      <c r="K2345" s="19">
        <v>11.22</v>
      </c>
      <c r="L2345" s="26">
        <v>134</v>
      </c>
    </row>
    <row r="2346" spans="1:12" x14ac:dyDescent="0.3">
      <c r="A2346" s="14">
        <v>116977</v>
      </c>
      <c r="B2346" s="16" t="s">
        <v>3534</v>
      </c>
      <c r="C2346" s="16" t="s">
        <v>10</v>
      </c>
      <c r="D2346" s="4">
        <v>41075</v>
      </c>
      <c r="E2346" s="23">
        <v>2012</v>
      </c>
      <c r="F2346" s="19">
        <v>1.899</v>
      </c>
      <c r="G2346" s="19">
        <f>IF(Movies[[#This Row],[rating]]=0,"",Movies[[#This Row],[rating]])</f>
        <v>1.899</v>
      </c>
      <c r="H2346" s="19" t="str">
        <f>IF(Movies[[#This Row],[rating]]=0,"No Rating","Rated")</f>
        <v>Rated</v>
      </c>
      <c r="I2346" s="16" t="s">
        <v>3535</v>
      </c>
      <c r="J2346" s="29" t="s">
        <v>12</v>
      </c>
      <c r="K2346" s="19">
        <v>11.214</v>
      </c>
      <c r="L2346" s="26">
        <v>144</v>
      </c>
    </row>
    <row r="2347" spans="1:12" x14ac:dyDescent="0.3">
      <c r="A2347" s="14">
        <v>119278</v>
      </c>
      <c r="B2347" s="16" t="s">
        <v>3536</v>
      </c>
      <c r="C2347" s="16" t="s">
        <v>10</v>
      </c>
      <c r="D2347" s="4">
        <v>41194</v>
      </c>
      <c r="E2347" s="23">
        <v>2012</v>
      </c>
      <c r="F2347" s="19">
        <v>4.3</v>
      </c>
      <c r="G2347" s="19">
        <f>IF(Movies[[#This Row],[rating]]=0,"",Movies[[#This Row],[rating]])</f>
        <v>4.3</v>
      </c>
      <c r="H2347" s="19" t="str">
        <f>IF(Movies[[#This Row],[rating]]=0,"No Rating","Rated")</f>
        <v>Rated</v>
      </c>
      <c r="I2347" s="16" t="s">
        <v>468</v>
      </c>
      <c r="J2347" s="29" t="s">
        <v>12</v>
      </c>
      <c r="K2347" s="19">
        <v>11.204000000000001</v>
      </c>
      <c r="L2347" s="26">
        <v>400</v>
      </c>
    </row>
    <row r="2348" spans="1:12" x14ac:dyDescent="0.3">
      <c r="A2348" s="14">
        <v>86597</v>
      </c>
      <c r="B2348" s="16" t="s">
        <v>3537</v>
      </c>
      <c r="C2348" s="16" t="s">
        <v>1430</v>
      </c>
      <c r="D2348" s="4">
        <v>40987</v>
      </c>
      <c r="E2348" s="23">
        <v>2012</v>
      </c>
      <c r="F2348" s="19">
        <v>6</v>
      </c>
      <c r="G2348" s="19">
        <f>IF(Movies[[#This Row],[rating]]=0,"",Movies[[#This Row],[rating]])</f>
        <v>6</v>
      </c>
      <c r="H2348" s="19" t="str">
        <f>IF(Movies[[#This Row],[rating]]=0,"No Rating","Rated")</f>
        <v>Rated</v>
      </c>
      <c r="I2348" s="16" t="s">
        <v>183</v>
      </c>
      <c r="J2348" s="29" t="s">
        <v>12</v>
      </c>
      <c r="K2348" s="19">
        <v>11.195</v>
      </c>
      <c r="L2348" s="26">
        <v>1155</v>
      </c>
    </row>
    <row r="2349" spans="1:12" x14ac:dyDescent="0.3">
      <c r="A2349" s="14">
        <v>138122</v>
      </c>
      <c r="B2349" s="16" t="s">
        <v>3538</v>
      </c>
      <c r="C2349" s="16" t="s">
        <v>595</v>
      </c>
      <c r="D2349" s="4">
        <v>41201</v>
      </c>
      <c r="E2349" s="23">
        <v>2012</v>
      </c>
      <c r="F2349" s="19">
        <v>5.7</v>
      </c>
      <c r="G2349" s="19">
        <f>IF(Movies[[#This Row],[rating]]=0,"",Movies[[#This Row],[rating]])</f>
        <v>5.7</v>
      </c>
      <c r="H2349" s="19" t="str">
        <f>IF(Movies[[#This Row],[rating]]=0,"No Rating","Rated")</f>
        <v>Rated</v>
      </c>
      <c r="I2349" s="16" t="s">
        <v>197</v>
      </c>
      <c r="J2349" s="29" t="s">
        <v>142</v>
      </c>
      <c r="K2349" s="19">
        <v>11.186999999999999</v>
      </c>
      <c r="L2349" s="26">
        <v>172</v>
      </c>
    </row>
    <row r="2350" spans="1:12" x14ac:dyDescent="0.3">
      <c r="A2350" s="14">
        <v>136403</v>
      </c>
      <c r="B2350" s="16" t="s">
        <v>3539</v>
      </c>
      <c r="C2350" s="16" t="s">
        <v>838</v>
      </c>
      <c r="D2350" s="4">
        <v>41240</v>
      </c>
      <c r="E2350" s="23">
        <v>2012</v>
      </c>
      <c r="F2350" s="19">
        <v>6.625</v>
      </c>
      <c r="G2350" s="19">
        <f>IF(Movies[[#This Row],[rating]]=0,"",Movies[[#This Row],[rating]])</f>
        <v>6.625</v>
      </c>
      <c r="H2350" s="19" t="str">
        <f>IF(Movies[[#This Row],[rating]]=0,"No Rating","Rated")</f>
        <v>Rated</v>
      </c>
      <c r="I2350" s="16" t="s">
        <v>273</v>
      </c>
      <c r="J2350" s="29" t="s">
        <v>110</v>
      </c>
      <c r="K2350" s="19">
        <v>11.180999999999999</v>
      </c>
      <c r="L2350" s="26">
        <v>574</v>
      </c>
    </row>
    <row r="2351" spans="1:12" x14ac:dyDescent="0.3">
      <c r="A2351" s="14">
        <v>139933</v>
      </c>
      <c r="B2351" s="16" t="s">
        <v>3540</v>
      </c>
      <c r="C2351" s="16" t="s">
        <v>10</v>
      </c>
      <c r="D2351" s="4">
        <v>41220</v>
      </c>
      <c r="E2351" s="23">
        <v>2012</v>
      </c>
      <c r="F2351" s="19">
        <v>5.0999999999999996</v>
      </c>
      <c r="G2351" s="19">
        <f>IF(Movies[[#This Row],[rating]]=0,"",Movies[[#This Row],[rating]])</f>
        <v>5.0999999999999996</v>
      </c>
      <c r="H2351" s="19" t="str">
        <f>IF(Movies[[#This Row],[rating]]=0,"No Rating","Rated")</f>
        <v>Rated</v>
      </c>
      <c r="I2351" s="16" t="s">
        <v>3541</v>
      </c>
      <c r="J2351" s="29" t="s">
        <v>12</v>
      </c>
      <c r="K2351" s="19">
        <v>11.151999999999999</v>
      </c>
      <c r="L2351" s="26">
        <v>137</v>
      </c>
    </row>
    <row r="2352" spans="1:12" x14ac:dyDescent="0.3">
      <c r="A2352" s="14">
        <v>136701</v>
      </c>
      <c r="B2352" s="16" t="s">
        <v>3542</v>
      </c>
      <c r="C2352" s="16" t="s">
        <v>411</v>
      </c>
      <c r="D2352" s="4">
        <v>41178</v>
      </c>
      <c r="E2352" s="23">
        <v>2012</v>
      </c>
      <c r="F2352" s="19">
        <v>5.6859999999999999</v>
      </c>
      <c r="G2352" s="19">
        <f>IF(Movies[[#This Row],[rating]]=0,"",Movies[[#This Row],[rating]])</f>
        <v>5.6859999999999999</v>
      </c>
      <c r="H2352" s="19" t="str">
        <f>IF(Movies[[#This Row],[rating]]=0,"No Rating","Rated")</f>
        <v>Rated</v>
      </c>
      <c r="I2352" s="16" t="s">
        <v>189</v>
      </c>
      <c r="J2352" s="29" t="s">
        <v>342</v>
      </c>
      <c r="K2352" s="19">
        <v>11.083</v>
      </c>
      <c r="L2352" s="26">
        <v>59</v>
      </c>
    </row>
    <row r="2353" spans="1:12" x14ac:dyDescent="0.3">
      <c r="A2353" s="14">
        <v>135812</v>
      </c>
      <c r="B2353" s="16" t="s">
        <v>3543</v>
      </c>
      <c r="C2353" s="16" t="s">
        <v>3544</v>
      </c>
      <c r="D2353" s="4">
        <v>41222</v>
      </c>
      <c r="E2353" s="23">
        <v>2012</v>
      </c>
      <c r="F2353" s="19">
        <v>3.4</v>
      </c>
      <c r="G2353" s="19">
        <f>IF(Movies[[#This Row],[rating]]=0,"",Movies[[#This Row],[rating]])</f>
        <v>3.4</v>
      </c>
      <c r="H2353" s="19" t="str">
        <f>IF(Movies[[#This Row],[rating]]=0,"No Rating","Rated")</f>
        <v>Rated</v>
      </c>
      <c r="I2353" s="16" t="s">
        <v>468</v>
      </c>
      <c r="J2353" s="29" t="s">
        <v>12</v>
      </c>
      <c r="K2353" s="19">
        <v>11.023999999999999</v>
      </c>
      <c r="L2353" s="26">
        <v>223</v>
      </c>
    </row>
    <row r="2354" spans="1:12" x14ac:dyDescent="0.3">
      <c r="A2354" s="14">
        <v>91679</v>
      </c>
      <c r="B2354" s="16" t="s">
        <v>3545</v>
      </c>
      <c r="C2354" s="16" t="s">
        <v>10</v>
      </c>
      <c r="D2354" s="4">
        <v>41222</v>
      </c>
      <c r="E2354" s="23">
        <v>2012</v>
      </c>
      <c r="F2354" s="19">
        <v>6.8</v>
      </c>
      <c r="G2354" s="19">
        <f>IF(Movies[[#This Row],[rating]]=0,"",Movies[[#This Row],[rating]])</f>
        <v>6.8</v>
      </c>
      <c r="H2354" s="19" t="str">
        <f>IF(Movies[[#This Row],[rating]]=0,"No Rating","Rated")</f>
        <v>Rated</v>
      </c>
      <c r="I2354" s="16" t="s">
        <v>49</v>
      </c>
      <c r="J2354" s="29" t="s">
        <v>12</v>
      </c>
      <c r="K2354" s="19">
        <v>11.021000000000001</v>
      </c>
      <c r="L2354" s="26">
        <v>173</v>
      </c>
    </row>
    <row r="2355" spans="1:12" x14ac:dyDescent="0.3">
      <c r="A2355" s="14">
        <v>84184</v>
      </c>
      <c r="B2355" s="16" t="s">
        <v>3546</v>
      </c>
      <c r="C2355" s="16" t="s">
        <v>10</v>
      </c>
      <c r="D2355" s="4">
        <v>41124</v>
      </c>
      <c r="E2355" s="23">
        <v>2012</v>
      </c>
      <c r="F2355" s="19">
        <v>6.4</v>
      </c>
      <c r="G2355" s="19">
        <f>IF(Movies[[#This Row],[rating]]=0,"",Movies[[#This Row],[rating]])</f>
        <v>6.4</v>
      </c>
      <c r="H2355" s="19" t="str">
        <f>IF(Movies[[#This Row],[rating]]=0,"No Rating","Rated")</f>
        <v>Rated</v>
      </c>
      <c r="I2355" s="16" t="s">
        <v>197</v>
      </c>
      <c r="J2355" s="29" t="s">
        <v>12</v>
      </c>
      <c r="K2355" s="19">
        <v>11.013</v>
      </c>
      <c r="L2355" s="26">
        <v>469</v>
      </c>
    </row>
    <row r="2356" spans="1:12" x14ac:dyDescent="0.3">
      <c r="A2356" s="14">
        <v>111237</v>
      </c>
      <c r="B2356" s="16" t="s">
        <v>3547</v>
      </c>
      <c r="C2356" s="16" t="s">
        <v>877</v>
      </c>
      <c r="D2356" s="4">
        <v>41032</v>
      </c>
      <c r="E2356" s="23">
        <v>2012</v>
      </c>
      <c r="F2356" s="19">
        <v>5.7</v>
      </c>
      <c r="G2356" s="19">
        <f>IF(Movies[[#This Row],[rating]]=0,"",Movies[[#This Row],[rating]])</f>
        <v>5.7</v>
      </c>
      <c r="H2356" s="19" t="str">
        <f>IF(Movies[[#This Row],[rating]]=0,"No Rating","Rated")</f>
        <v>Rated</v>
      </c>
      <c r="I2356" s="16" t="s">
        <v>3548</v>
      </c>
      <c r="J2356" s="29" t="s">
        <v>774</v>
      </c>
      <c r="K2356" s="19">
        <v>10.999000000000001</v>
      </c>
      <c r="L2356" s="26">
        <v>99</v>
      </c>
    </row>
    <row r="2357" spans="1:12" x14ac:dyDescent="0.3">
      <c r="A2357" s="14">
        <v>116005</v>
      </c>
      <c r="B2357" s="16" t="s">
        <v>3549</v>
      </c>
      <c r="C2357" s="16" t="s">
        <v>784</v>
      </c>
      <c r="D2357" s="4">
        <v>40997</v>
      </c>
      <c r="E2357" s="23">
        <v>2012</v>
      </c>
      <c r="F2357" s="19">
        <v>4.7</v>
      </c>
      <c r="G2357" s="19">
        <f>IF(Movies[[#This Row],[rating]]=0,"",Movies[[#This Row],[rating]])</f>
        <v>4.7</v>
      </c>
      <c r="H2357" s="19" t="str">
        <f>IF(Movies[[#This Row],[rating]]=0,"No Rating","Rated")</f>
        <v>Rated</v>
      </c>
      <c r="I2357" s="16" t="s">
        <v>49</v>
      </c>
      <c r="J2357" s="29" t="s">
        <v>534</v>
      </c>
      <c r="K2357" s="19">
        <v>10.987</v>
      </c>
      <c r="L2357" s="26">
        <v>21</v>
      </c>
    </row>
    <row r="2358" spans="1:12" x14ac:dyDescent="0.3">
      <c r="A2358" s="14">
        <v>46429</v>
      </c>
      <c r="B2358" s="16" t="s">
        <v>3550</v>
      </c>
      <c r="C2358" s="16" t="s">
        <v>10</v>
      </c>
      <c r="D2358" s="4">
        <v>41209</v>
      </c>
      <c r="E2358" s="23">
        <v>2012</v>
      </c>
      <c r="F2358" s="19">
        <v>4.7</v>
      </c>
      <c r="G2358" s="19">
        <f>IF(Movies[[#This Row],[rating]]=0,"",Movies[[#This Row],[rating]])</f>
        <v>4.7</v>
      </c>
      <c r="H2358" s="19" t="str">
        <f>IF(Movies[[#This Row],[rating]]=0,"No Rating","Rated")</f>
        <v>Rated</v>
      </c>
      <c r="I2358" s="16" t="s">
        <v>3551</v>
      </c>
      <c r="J2358" s="29" t="s">
        <v>12</v>
      </c>
      <c r="K2358" s="19">
        <v>10.972</v>
      </c>
      <c r="L2358" s="26">
        <v>338</v>
      </c>
    </row>
    <row r="2359" spans="1:12" x14ac:dyDescent="0.3">
      <c r="A2359" s="14">
        <v>148347</v>
      </c>
      <c r="B2359" s="16" t="s">
        <v>3552</v>
      </c>
      <c r="C2359" s="16" t="s">
        <v>3553</v>
      </c>
      <c r="D2359" s="4">
        <v>41242</v>
      </c>
      <c r="E2359" s="23">
        <v>2012</v>
      </c>
      <c r="F2359" s="19">
        <v>5.2</v>
      </c>
      <c r="G2359" s="19">
        <f>IF(Movies[[#This Row],[rating]]=0,"",Movies[[#This Row],[rating]])</f>
        <v>5.2</v>
      </c>
      <c r="H2359" s="19" t="str">
        <f>IF(Movies[[#This Row],[rating]]=0,"No Rating","Rated")</f>
        <v>Rated</v>
      </c>
      <c r="I2359" s="16" t="s">
        <v>3554</v>
      </c>
      <c r="J2359" s="29" t="s">
        <v>774</v>
      </c>
      <c r="K2359" s="19">
        <v>10.912000000000001</v>
      </c>
      <c r="L2359" s="26">
        <v>36</v>
      </c>
    </row>
    <row r="2360" spans="1:12" x14ac:dyDescent="0.3">
      <c r="A2360" s="14">
        <v>142308</v>
      </c>
      <c r="B2360" s="16" t="s">
        <v>3555</v>
      </c>
      <c r="C2360" s="16" t="s">
        <v>10</v>
      </c>
      <c r="D2360" s="4">
        <v>41233</v>
      </c>
      <c r="E2360" s="23">
        <v>2012</v>
      </c>
      <c r="F2360" s="19">
        <v>6</v>
      </c>
      <c r="G2360" s="19">
        <f>IF(Movies[[#This Row],[rating]]=0,"",Movies[[#This Row],[rating]])</f>
        <v>6</v>
      </c>
      <c r="H2360" s="19" t="str">
        <f>IF(Movies[[#This Row],[rating]]=0,"No Rating","Rated")</f>
        <v>Rated</v>
      </c>
      <c r="I2360" s="16" t="s">
        <v>41</v>
      </c>
      <c r="J2360" s="29" t="s">
        <v>12</v>
      </c>
      <c r="K2360" s="19">
        <v>10.849</v>
      </c>
      <c r="L2360" s="26">
        <v>109</v>
      </c>
    </row>
    <row r="2361" spans="1:12" x14ac:dyDescent="0.3">
      <c r="A2361" s="14">
        <v>82696</v>
      </c>
      <c r="B2361" s="16" t="s">
        <v>3556</v>
      </c>
      <c r="C2361" s="16" t="s">
        <v>10</v>
      </c>
      <c r="D2361" s="4">
        <v>41128</v>
      </c>
      <c r="E2361" s="23">
        <v>2012</v>
      </c>
      <c r="F2361" s="19">
        <v>6.2569999999999997</v>
      </c>
      <c r="G2361" s="19">
        <f>IF(Movies[[#This Row],[rating]]=0,"",Movies[[#This Row],[rating]])</f>
        <v>6.2569999999999997</v>
      </c>
      <c r="H2361" s="19" t="str">
        <f>IF(Movies[[#This Row],[rating]]=0,"No Rating","Rated")</f>
        <v>Rated</v>
      </c>
      <c r="I2361" s="16" t="s">
        <v>120</v>
      </c>
      <c r="J2361" s="29" t="s">
        <v>12</v>
      </c>
      <c r="K2361" s="19">
        <v>10.843999999999999</v>
      </c>
      <c r="L2361" s="26">
        <v>777</v>
      </c>
    </row>
    <row r="2362" spans="1:12" x14ac:dyDescent="0.3">
      <c r="A2362" s="14">
        <v>128876</v>
      </c>
      <c r="B2362" s="16" t="s">
        <v>3557</v>
      </c>
      <c r="C2362" s="16" t="s">
        <v>416</v>
      </c>
      <c r="D2362" s="4">
        <v>41171</v>
      </c>
      <c r="E2362" s="23">
        <v>2012</v>
      </c>
      <c r="F2362" s="19">
        <v>5.8380000000000001</v>
      </c>
      <c r="G2362" s="19">
        <f>IF(Movies[[#This Row],[rating]]=0,"",Movies[[#This Row],[rating]])</f>
        <v>5.8380000000000001</v>
      </c>
      <c r="H2362" s="19" t="str">
        <f>IF(Movies[[#This Row],[rating]]=0,"No Rating","Rated")</f>
        <v>Rated</v>
      </c>
      <c r="I2362" s="16" t="s">
        <v>1611</v>
      </c>
      <c r="J2362" s="29" t="s">
        <v>12</v>
      </c>
      <c r="K2362" s="19">
        <v>10.826000000000001</v>
      </c>
      <c r="L2362" s="26">
        <v>185</v>
      </c>
    </row>
    <row r="2363" spans="1:12" x14ac:dyDescent="0.3">
      <c r="A2363" s="14">
        <v>99579</v>
      </c>
      <c r="B2363" s="16" t="s">
        <v>3558</v>
      </c>
      <c r="C2363" s="16" t="s">
        <v>32</v>
      </c>
      <c r="D2363" s="4">
        <v>40989</v>
      </c>
      <c r="E2363" s="23">
        <v>2012</v>
      </c>
      <c r="F2363" s="19">
        <v>5.9</v>
      </c>
      <c r="G2363" s="19">
        <f>IF(Movies[[#This Row],[rating]]=0,"",Movies[[#This Row],[rating]])</f>
        <v>5.9</v>
      </c>
      <c r="H2363" s="19" t="str">
        <f>IF(Movies[[#This Row],[rating]]=0,"No Rating","Rated")</f>
        <v>Rated</v>
      </c>
      <c r="I2363" s="16" t="s">
        <v>189</v>
      </c>
      <c r="J2363" s="29" t="s">
        <v>110</v>
      </c>
      <c r="K2363" s="19">
        <v>10.805999999999999</v>
      </c>
      <c r="L2363" s="26">
        <v>306</v>
      </c>
    </row>
    <row r="2364" spans="1:12" x14ac:dyDescent="0.3">
      <c r="A2364" s="14">
        <v>90369</v>
      </c>
      <c r="B2364" s="16" t="s">
        <v>3559</v>
      </c>
      <c r="C2364" s="16" t="s">
        <v>416</v>
      </c>
      <c r="D2364" s="4">
        <v>41171</v>
      </c>
      <c r="E2364" s="23">
        <v>2012</v>
      </c>
      <c r="F2364" s="19">
        <v>7.3</v>
      </c>
      <c r="G2364" s="19">
        <f>IF(Movies[[#This Row],[rating]]=0,"",Movies[[#This Row],[rating]])</f>
        <v>7.3</v>
      </c>
      <c r="H2364" s="19" t="str">
        <f>IF(Movies[[#This Row],[rating]]=0,"No Rating","Rated")</f>
        <v>Rated</v>
      </c>
      <c r="I2364" s="16" t="s">
        <v>33</v>
      </c>
      <c r="J2364" s="29" t="s">
        <v>12</v>
      </c>
      <c r="K2364" s="19">
        <v>10.776</v>
      </c>
      <c r="L2364" s="26">
        <v>1082</v>
      </c>
    </row>
    <row r="2365" spans="1:12" x14ac:dyDescent="0.3">
      <c r="A2365" s="14">
        <v>146955</v>
      </c>
      <c r="B2365" s="16" t="s">
        <v>3560</v>
      </c>
      <c r="C2365" s="16" t="s">
        <v>10</v>
      </c>
      <c r="D2365" s="4">
        <v>41194</v>
      </c>
      <c r="E2365" s="23">
        <v>2012</v>
      </c>
      <c r="F2365" s="19">
        <v>5.9</v>
      </c>
      <c r="G2365" s="19">
        <f>IF(Movies[[#This Row],[rating]]=0,"",Movies[[#This Row],[rating]])</f>
        <v>5.9</v>
      </c>
      <c r="H2365" s="19" t="str">
        <f>IF(Movies[[#This Row],[rating]]=0,"No Rating","Rated")</f>
        <v>Rated</v>
      </c>
      <c r="I2365" s="16" t="s">
        <v>2091</v>
      </c>
      <c r="J2365" s="29" t="s">
        <v>12</v>
      </c>
      <c r="K2365" s="19">
        <v>10.754</v>
      </c>
      <c r="L2365" s="26">
        <v>71</v>
      </c>
    </row>
    <row r="2366" spans="1:12" x14ac:dyDescent="0.3">
      <c r="A2366" s="14">
        <v>84383</v>
      </c>
      <c r="B2366" s="16" t="s">
        <v>3561</v>
      </c>
      <c r="C2366" s="16" t="s">
        <v>172</v>
      </c>
      <c r="D2366" s="4">
        <v>40948</v>
      </c>
      <c r="E2366" s="23">
        <v>2012</v>
      </c>
      <c r="F2366" s="19">
        <v>7.7</v>
      </c>
      <c r="G2366" s="19">
        <f>IF(Movies[[#This Row],[rating]]=0,"",Movies[[#This Row],[rating]])</f>
        <v>7.7</v>
      </c>
      <c r="H2366" s="19" t="str">
        <f>IF(Movies[[#This Row],[rating]]=0,"No Rating","Rated")</f>
        <v>Rated</v>
      </c>
      <c r="I2366" s="16" t="s">
        <v>329</v>
      </c>
      <c r="J2366" s="29" t="s">
        <v>12</v>
      </c>
      <c r="K2366" s="19">
        <v>10.754</v>
      </c>
      <c r="L2366" s="26">
        <v>147</v>
      </c>
    </row>
    <row r="2367" spans="1:12" x14ac:dyDescent="0.3">
      <c r="A2367" s="14">
        <v>95516</v>
      </c>
      <c r="B2367" s="16" t="s">
        <v>3562</v>
      </c>
      <c r="C2367" s="16" t="s">
        <v>416</v>
      </c>
      <c r="D2367" s="4">
        <v>40976</v>
      </c>
      <c r="E2367" s="23">
        <v>2012</v>
      </c>
      <c r="F2367" s="19">
        <v>5.7</v>
      </c>
      <c r="G2367" s="19">
        <f>IF(Movies[[#This Row],[rating]]=0,"",Movies[[#This Row],[rating]])</f>
        <v>5.7</v>
      </c>
      <c r="H2367" s="19" t="str">
        <f>IF(Movies[[#This Row],[rating]]=0,"No Rating","Rated")</f>
        <v>Rated</v>
      </c>
      <c r="I2367" s="16" t="s">
        <v>542</v>
      </c>
      <c r="J2367" s="29" t="s">
        <v>12</v>
      </c>
      <c r="K2367" s="19">
        <v>10.718</v>
      </c>
      <c r="L2367" s="26">
        <v>326</v>
      </c>
    </row>
    <row r="2368" spans="1:12" x14ac:dyDescent="0.3">
      <c r="A2368" s="14">
        <v>74306</v>
      </c>
      <c r="B2368" s="16" t="s">
        <v>3563</v>
      </c>
      <c r="C2368" s="16" t="s">
        <v>10</v>
      </c>
      <c r="D2368" s="4">
        <v>41040</v>
      </c>
      <c r="E2368" s="23">
        <v>2012</v>
      </c>
      <c r="F2368" s="19">
        <v>7</v>
      </c>
      <c r="G2368" s="19">
        <f>IF(Movies[[#This Row],[rating]]=0,"",Movies[[#This Row],[rating]])</f>
        <v>7</v>
      </c>
      <c r="H2368" s="19" t="str">
        <f>IF(Movies[[#This Row],[rating]]=0,"No Rating","Rated")</f>
        <v>Rated</v>
      </c>
      <c r="I2368" s="16" t="s">
        <v>3564</v>
      </c>
      <c r="J2368" s="29" t="s">
        <v>12</v>
      </c>
      <c r="K2368" s="19">
        <v>10.714</v>
      </c>
      <c r="L2368" s="26">
        <v>962</v>
      </c>
    </row>
    <row r="2369" spans="1:12" x14ac:dyDescent="0.3">
      <c r="A2369" s="14">
        <v>85739</v>
      </c>
      <c r="B2369" s="16" t="s">
        <v>3565</v>
      </c>
      <c r="C2369" s="16" t="s">
        <v>849</v>
      </c>
      <c r="D2369" s="4">
        <v>40935</v>
      </c>
      <c r="E2369" s="23">
        <v>2012</v>
      </c>
      <c r="F2369" s="19">
        <v>7</v>
      </c>
      <c r="G2369" s="19">
        <f>IF(Movies[[#This Row],[rating]]=0,"",Movies[[#This Row],[rating]])</f>
        <v>7</v>
      </c>
      <c r="H2369" s="19" t="str">
        <f>IF(Movies[[#This Row],[rating]]=0,"No Rating","Rated")</f>
        <v>Rated</v>
      </c>
      <c r="I2369" s="16" t="s">
        <v>2094</v>
      </c>
      <c r="J2369" s="29" t="s">
        <v>511</v>
      </c>
      <c r="K2369" s="19">
        <v>10.688000000000001</v>
      </c>
      <c r="L2369" s="26">
        <v>828</v>
      </c>
    </row>
    <row r="2370" spans="1:12" x14ac:dyDescent="0.3">
      <c r="A2370" s="14">
        <v>127867</v>
      </c>
      <c r="B2370" s="16" t="s">
        <v>3566</v>
      </c>
      <c r="C2370" s="16" t="s">
        <v>10</v>
      </c>
      <c r="D2370" s="4">
        <v>41160</v>
      </c>
      <c r="E2370" s="23">
        <v>2012</v>
      </c>
      <c r="F2370" s="19">
        <v>6.1</v>
      </c>
      <c r="G2370" s="19">
        <f>IF(Movies[[#This Row],[rating]]=0,"",Movies[[#This Row],[rating]])</f>
        <v>6.1</v>
      </c>
      <c r="H2370" s="19" t="str">
        <f>IF(Movies[[#This Row],[rating]]=0,"No Rating","Rated")</f>
        <v>Rated</v>
      </c>
      <c r="I2370" s="16" t="s">
        <v>3567</v>
      </c>
      <c r="J2370" s="29" t="s">
        <v>12</v>
      </c>
      <c r="K2370" s="19">
        <v>10.682</v>
      </c>
      <c r="L2370" s="26">
        <v>484</v>
      </c>
    </row>
    <row r="2371" spans="1:12" x14ac:dyDescent="0.3">
      <c r="A2371" s="14">
        <v>130739</v>
      </c>
      <c r="B2371" s="16" t="s">
        <v>3568</v>
      </c>
      <c r="C2371" s="16" t="s">
        <v>284</v>
      </c>
      <c r="D2371" s="4">
        <v>41214</v>
      </c>
      <c r="E2371" s="23">
        <v>2012</v>
      </c>
      <c r="F2371" s="19">
        <v>7.2</v>
      </c>
      <c r="G2371" s="19">
        <f>IF(Movies[[#This Row],[rating]]=0,"",Movies[[#This Row],[rating]])</f>
        <v>7.2</v>
      </c>
      <c r="H2371" s="19" t="str">
        <f>IF(Movies[[#This Row],[rating]]=0,"No Rating","Rated")</f>
        <v>Rated</v>
      </c>
      <c r="I2371" s="16" t="s">
        <v>713</v>
      </c>
      <c r="J2371" s="29" t="s">
        <v>286</v>
      </c>
      <c r="K2371" s="19">
        <v>10.669</v>
      </c>
      <c r="L2371" s="26">
        <v>330</v>
      </c>
    </row>
    <row r="2372" spans="1:12" x14ac:dyDescent="0.3">
      <c r="A2372" s="14">
        <v>138376</v>
      </c>
      <c r="B2372" s="16" t="s">
        <v>3569</v>
      </c>
      <c r="C2372" s="16" t="s">
        <v>432</v>
      </c>
      <c r="D2372" s="4">
        <v>41242</v>
      </c>
      <c r="E2372" s="23">
        <v>2012</v>
      </c>
      <c r="F2372" s="19">
        <v>5.5860000000000003</v>
      </c>
      <c r="G2372" s="19">
        <f>IF(Movies[[#This Row],[rating]]=0,"",Movies[[#This Row],[rating]])</f>
        <v>5.5860000000000003</v>
      </c>
      <c r="H2372" s="19" t="str">
        <f>IF(Movies[[#This Row],[rating]]=0,"No Rating","Rated")</f>
        <v>Rated</v>
      </c>
      <c r="I2372" s="16" t="s">
        <v>193</v>
      </c>
      <c r="J2372" s="29" t="s">
        <v>12</v>
      </c>
      <c r="K2372" s="19">
        <v>10.647</v>
      </c>
      <c r="L2372" s="26">
        <v>111</v>
      </c>
    </row>
    <row r="2373" spans="1:12" x14ac:dyDescent="0.3">
      <c r="A2373" s="14">
        <v>124294</v>
      </c>
      <c r="B2373" s="16" t="s">
        <v>3570</v>
      </c>
      <c r="C2373" s="16" t="s">
        <v>94</v>
      </c>
      <c r="D2373" s="4">
        <v>41135</v>
      </c>
      <c r="E2373" s="23">
        <v>2012</v>
      </c>
      <c r="F2373" s="19">
        <v>6.6</v>
      </c>
      <c r="G2373" s="19">
        <f>IF(Movies[[#This Row],[rating]]=0,"",Movies[[#This Row],[rating]])</f>
        <v>6.6</v>
      </c>
      <c r="H2373" s="19" t="str">
        <f>IF(Movies[[#This Row],[rating]]=0,"No Rating","Rated")</f>
        <v>Rated</v>
      </c>
      <c r="I2373" s="16" t="s">
        <v>1559</v>
      </c>
      <c r="J2373" s="29" t="s">
        <v>96</v>
      </c>
      <c r="K2373" s="19">
        <v>10.627000000000001</v>
      </c>
      <c r="L2373" s="26">
        <v>137</v>
      </c>
    </row>
    <row r="2374" spans="1:12" x14ac:dyDescent="0.3">
      <c r="A2374" s="14">
        <v>257368</v>
      </c>
      <c r="B2374" s="16" t="s">
        <v>3571</v>
      </c>
      <c r="C2374" s="16" t="s">
        <v>563</v>
      </c>
      <c r="D2374" s="4">
        <v>41252</v>
      </c>
      <c r="E2374" s="23">
        <v>2012</v>
      </c>
      <c r="F2374" s="19">
        <v>6.7</v>
      </c>
      <c r="G2374" s="19">
        <f>IF(Movies[[#This Row],[rating]]=0,"",Movies[[#This Row],[rating]])</f>
        <v>6.7</v>
      </c>
      <c r="H2374" s="19" t="str">
        <f>IF(Movies[[#This Row],[rating]]=0,"No Rating","Rated")</f>
        <v>Rated</v>
      </c>
      <c r="I2374" s="16" t="s">
        <v>3572</v>
      </c>
      <c r="J2374" s="29" t="s">
        <v>12</v>
      </c>
      <c r="K2374" s="19">
        <v>10.538</v>
      </c>
      <c r="L2374" s="26">
        <v>160</v>
      </c>
    </row>
    <row r="2375" spans="1:12" x14ac:dyDescent="0.3">
      <c r="A2375" s="14">
        <v>121491</v>
      </c>
      <c r="B2375" s="16" t="s">
        <v>3573</v>
      </c>
      <c r="C2375" s="16" t="s">
        <v>94</v>
      </c>
      <c r="D2375" s="4">
        <v>41095</v>
      </c>
      <c r="E2375" s="23">
        <v>2012</v>
      </c>
      <c r="F2375" s="19">
        <v>6.7</v>
      </c>
      <c r="G2375" s="19">
        <f>IF(Movies[[#This Row],[rating]]=0,"",Movies[[#This Row],[rating]])</f>
        <v>6.7</v>
      </c>
      <c r="H2375" s="19" t="str">
        <f>IF(Movies[[#This Row],[rating]]=0,"No Rating","Rated")</f>
        <v>Rated</v>
      </c>
      <c r="I2375" s="16" t="s">
        <v>312</v>
      </c>
      <c r="J2375" s="29" t="s">
        <v>96</v>
      </c>
      <c r="K2375" s="19">
        <v>10.52</v>
      </c>
      <c r="L2375" s="26">
        <v>107</v>
      </c>
    </row>
    <row r="2376" spans="1:12" x14ac:dyDescent="0.3">
      <c r="A2376" s="14">
        <v>91010</v>
      </c>
      <c r="B2376" s="16" t="s">
        <v>3574</v>
      </c>
      <c r="C2376" s="16" t="s">
        <v>10</v>
      </c>
      <c r="D2376" s="4">
        <v>40967</v>
      </c>
      <c r="E2376" s="23">
        <v>2012</v>
      </c>
      <c r="F2376" s="19">
        <v>6.9</v>
      </c>
      <c r="G2376" s="19">
        <f>IF(Movies[[#This Row],[rating]]=0,"",Movies[[#This Row],[rating]])</f>
        <v>6.9</v>
      </c>
      <c r="H2376" s="19" t="str">
        <f>IF(Movies[[#This Row],[rating]]=0,"No Rating","Rated")</f>
        <v>Rated</v>
      </c>
      <c r="I2376" s="16" t="s">
        <v>3575</v>
      </c>
      <c r="J2376" s="29" t="s">
        <v>12</v>
      </c>
      <c r="K2376" s="19">
        <v>10.505000000000001</v>
      </c>
      <c r="L2376" s="26">
        <v>322</v>
      </c>
    </row>
    <row r="2377" spans="1:12" x14ac:dyDescent="0.3">
      <c r="A2377" s="14">
        <v>110410</v>
      </c>
      <c r="B2377" s="16" t="s">
        <v>3576</v>
      </c>
      <c r="C2377" s="16" t="s">
        <v>532</v>
      </c>
      <c r="D2377" s="4">
        <v>41228</v>
      </c>
      <c r="E2377" s="23">
        <v>2012</v>
      </c>
      <c r="F2377" s="19">
        <v>6.9</v>
      </c>
      <c r="G2377" s="19">
        <f>IF(Movies[[#This Row],[rating]]=0,"",Movies[[#This Row],[rating]])</f>
        <v>6.9</v>
      </c>
      <c r="H2377" s="19" t="str">
        <f>IF(Movies[[#This Row],[rating]]=0,"No Rating","Rated")</f>
        <v>Rated</v>
      </c>
      <c r="I2377" s="16" t="s">
        <v>2094</v>
      </c>
      <c r="J2377" s="29" t="s">
        <v>534</v>
      </c>
      <c r="K2377" s="19">
        <v>10.491</v>
      </c>
      <c r="L2377" s="26">
        <v>279</v>
      </c>
    </row>
    <row r="2378" spans="1:12" x14ac:dyDescent="0.3">
      <c r="A2378" s="14">
        <v>127913</v>
      </c>
      <c r="B2378" s="16" t="s">
        <v>3577</v>
      </c>
      <c r="C2378" s="16" t="s">
        <v>3578</v>
      </c>
      <c r="D2378" s="4">
        <v>41159</v>
      </c>
      <c r="E2378" s="23">
        <v>2012</v>
      </c>
      <c r="F2378" s="19">
        <v>6.3</v>
      </c>
      <c r="G2378" s="19">
        <f>IF(Movies[[#This Row],[rating]]=0,"",Movies[[#This Row],[rating]])</f>
        <v>6.3</v>
      </c>
      <c r="H2378" s="19" t="str">
        <f>IF(Movies[[#This Row],[rating]]=0,"No Rating","Rated")</f>
        <v>Rated</v>
      </c>
      <c r="I2378" s="16" t="s">
        <v>49</v>
      </c>
      <c r="J2378" s="29" t="s">
        <v>578</v>
      </c>
      <c r="K2378" s="19">
        <v>10.487</v>
      </c>
      <c r="L2378" s="26">
        <v>122</v>
      </c>
    </row>
    <row r="2379" spans="1:12" x14ac:dyDescent="0.3">
      <c r="A2379" s="14">
        <v>77875</v>
      </c>
      <c r="B2379" s="16" t="s">
        <v>3579</v>
      </c>
      <c r="C2379" s="16" t="s">
        <v>10</v>
      </c>
      <c r="D2379" s="4">
        <v>41242</v>
      </c>
      <c r="E2379" s="23">
        <v>2012</v>
      </c>
      <c r="F2379" s="19">
        <v>5.7</v>
      </c>
      <c r="G2379" s="19">
        <f>IF(Movies[[#This Row],[rating]]=0,"",Movies[[#This Row],[rating]])</f>
        <v>5.7</v>
      </c>
      <c r="H2379" s="19" t="str">
        <f>IF(Movies[[#This Row],[rating]]=0,"No Rating","Rated")</f>
        <v>Rated</v>
      </c>
      <c r="I2379" s="16" t="s">
        <v>273</v>
      </c>
      <c r="J2379" s="29" t="s">
        <v>12</v>
      </c>
      <c r="K2379" s="19">
        <v>10.484999999999999</v>
      </c>
      <c r="L2379" s="26">
        <v>682</v>
      </c>
    </row>
    <row r="2380" spans="1:12" x14ac:dyDescent="0.3">
      <c r="A2380" s="14">
        <v>163772</v>
      </c>
      <c r="B2380" s="16" t="s">
        <v>3580</v>
      </c>
      <c r="C2380" s="16" t="s">
        <v>144</v>
      </c>
      <c r="D2380" s="4">
        <v>41012</v>
      </c>
      <c r="E2380" s="23">
        <v>2012</v>
      </c>
      <c r="F2380" s="19">
        <v>6.8</v>
      </c>
      <c r="G2380" s="19">
        <f>IF(Movies[[#This Row],[rating]]=0,"",Movies[[#This Row],[rating]])</f>
        <v>6.8</v>
      </c>
      <c r="H2380" s="19" t="str">
        <f>IF(Movies[[#This Row],[rating]]=0,"No Rating","Rated")</f>
        <v>Rated</v>
      </c>
      <c r="I2380" s="16" t="s">
        <v>1477</v>
      </c>
      <c r="J2380" s="29" t="s">
        <v>146</v>
      </c>
      <c r="K2380" s="19">
        <v>10.462</v>
      </c>
      <c r="L2380" s="26">
        <v>33</v>
      </c>
    </row>
    <row r="2381" spans="1:12" x14ac:dyDescent="0.3">
      <c r="A2381" s="14">
        <v>100089</v>
      </c>
      <c r="B2381" s="16" t="s">
        <v>3581</v>
      </c>
      <c r="C2381" s="16" t="s">
        <v>10</v>
      </c>
      <c r="D2381" s="4">
        <v>41022</v>
      </c>
      <c r="E2381" s="23">
        <v>2012</v>
      </c>
      <c r="F2381" s="19">
        <v>3.2</v>
      </c>
      <c r="G2381" s="19">
        <f>IF(Movies[[#This Row],[rating]]=0,"",Movies[[#This Row],[rating]])</f>
        <v>3.2</v>
      </c>
      <c r="H2381" s="19" t="str">
        <f>IF(Movies[[#This Row],[rating]]=0,"No Rating","Rated")</f>
        <v>Rated</v>
      </c>
      <c r="I2381" s="16" t="s">
        <v>3582</v>
      </c>
      <c r="J2381" s="29" t="s">
        <v>12</v>
      </c>
      <c r="K2381" s="19">
        <v>10.435</v>
      </c>
      <c r="L2381" s="26">
        <v>92</v>
      </c>
    </row>
    <row r="2382" spans="1:12" x14ac:dyDescent="0.3">
      <c r="A2382" s="14">
        <v>84334</v>
      </c>
      <c r="B2382" s="16" t="s">
        <v>3583</v>
      </c>
      <c r="C2382" s="16" t="s">
        <v>3584</v>
      </c>
      <c r="D2382" s="4">
        <v>41090</v>
      </c>
      <c r="E2382" s="23">
        <v>2012</v>
      </c>
      <c r="F2382" s="19">
        <v>7.8789999999999996</v>
      </c>
      <c r="G2382" s="19">
        <f>IF(Movies[[#This Row],[rating]]=0,"",Movies[[#This Row],[rating]])</f>
        <v>7.8789999999999996</v>
      </c>
      <c r="H2382" s="19" t="str">
        <f>IF(Movies[[#This Row],[rating]]=0,"No Rating","Rated")</f>
        <v>Rated</v>
      </c>
      <c r="I2382" s="16" t="s">
        <v>1215</v>
      </c>
      <c r="J2382" s="29" t="s">
        <v>12</v>
      </c>
      <c r="K2382" s="19">
        <v>10.433</v>
      </c>
      <c r="L2382" s="26">
        <v>933</v>
      </c>
    </row>
    <row r="2383" spans="1:12" x14ac:dyDescent="0.3">
      <c r="A2383" s="14">
        <v>127501</v>
      </c>
      <c r="B2383" s="16" t="s">
        <v>3585</v>
      </c>
      <c r="C2383" s="16" t="s">
        <v>595</v>
      </c>
      <c r="D2383" s="4">
        <v>41165</v>
      </c>
      <c r="E2383" s="23">
        <v>2012</v>
      </c>
      <c r="F2383" s="19">
        <v>7.5</v>
      </c>
      <c r="G2383" s="19">
        <f>IF(Movies[[#This Row],[rating]]=0,"",Movies[[#This Row],[rating]])</f>
        <v>7.5</v>
      </c>
      <c r="H2383" s="19" t="str">
        <f>IF(Movies[[#This Row],[rating]]=0,"No Rating","Rated")</f>
        <v>Rated</v>
      </c>
      <c r="I2383" s="16" t="s">
        <v>1412</v>
      </c>
      <c r="J2383" s="29" t="s">
        <v>142</v>
      </c>
      <c r="K2383" s="19">
        <v>10.41</v>
      </c>
      <c r="L2383" s="26">
        <v>326</v>
      </c>
    </row>
    <row r="2384" spans="1:12" x14ac:dyDescent="0.3">
      <c r="A2384" s="14">
        <v>123380</v>
      </c>
      <c r="B2384" s="16" t="s">
        <v>3586</v>
      </c>
      <c r="C2384" s="16" t="s">
        <v>877</v>
      </c>
      <c r="D2384" s="4">
        <v>41151</v>
      </c>
      <c r="E2384" s="23">
        <v>2012</v>
      </c>
      <c r="F2384" s="19">
        <v>6.3029999999999999</v>
      </c>
      <c r="G2384" s="19">
        <f>IF(Movies[[#This Row],[rating]]=0,"",Movies[[#This Row],[rating]])</f>
        <v>6.3029999999999999</v>
      </c>
      <c r="H2384" s="19" t="str">
        <f>IF(Movies[[#This Row],[rating]]=0,"No Rating","Rated")</f>
        <v>Rated</v>
      </c>
      <c r="I2384" s="16" t="s">
        <v>49</v>
      </c>
      <c r="J2384" s="29" t="s">
        <v>774</v>
      </c>
      <c r="K2384" s="19">
        <v>10.398999999999999</v>
      </c>
      <c r="L2384" s="26">
        <v>38</v>
      </c>
    </row>
    <row r="2385" spans="1:12" x14ac:dyDescent="0.3">
      <c r="A2385" s="14">
        <v>128241</v>
      </c>
      <c r="B2385" s="16" t="s">
        <v>3587</v>
      </c>
      <c r="C2385" s="16" t="s">
        <v>416</v>
      </c>
      <c r="D2385" s="4">
        <v>41161</v>
      </c>
      <c r="E2385" s="23">
        <v>2012</v>
      </c>
      <c r="F2385" s="19">
        <v>6.6929999999999996</v>
      </c>
      <c r="G2385" s="19">
        <f>IF(Movies[[#This Row],[rating]]=0,"",Movies[[#This Row],[rating]])</f>
        <v>6.6929999999999996</v>
      </c>
      <c r="H2385" s="19" t="str">
        <f>IF(Movies[[#This Row],[rating]]=0,"No Rating","Rated")</f>
        <v>Rated</v>
      </c>
      <c r="I2385" s="16" t="s">
        <v>3588</v>
      </c>
      <c r="J2385" s="29" t="s">
        <v>12</v>
      </c>
      <c r="K2385" s="19">
        <v>10.391</v>
      </c>
      <c r="L2385" s="26">
        <v>106</v>
      </c>
    </row>
    <row r="2386" spans="1:12" x14ac:dyDescent="0.3">
      <c r="A2386" s="14">
        <v>89584</v>
      </c>
      <c r="B2386" s="16" t="s">
        <v>3589</v>
      </c>
      <c r="C2386" s="16" t="s">
        <v>880</v>
      </c>
      <c r="D2386" s="4">
        <v>40955</v>
      </c>
      <c r="E2386" s="23">
        <v>2012</v>
      </c>
      <c r="F2386" s="19">
        <v>6.0570000000000004</v>
      </c>
      <c r="G2386" s="19">
        <f>IF(Movies[[#This Row],[rating]]=0,"",Movies[[#This Row],[rating]])</f>
        <v>6.0570000000000004</v>
      </c>
      <c r="H2386" s="19" t="str">
        <f>IF(Movies[[#This Row],[rating]]=0,"No Rating","Rated")</f>
        <v>Rated</v>
      </c>
      <c r="I2386" s="16" t="s">
        <v>3590</v>
      </c>
      <c r="J2386" s="29" t="s">
        <v>881</v>
      </c>
      <c r="K2386" s="19">
        <v>10.379</v>
      </c>
      <c r="L2386" s="26">
        <v>185</v>
      </c>
    </row>
    <row r="2387" spans="1:12" x14ac:dyDescent="0.3">
      <c r="A2387" s="14">
        <v>135579</v>
      </c>
      <c r="B2387" s="16" t="s">
        <v>3591</v>
      </c>
      <c r="C2387" s="16" t="s">
        <v>172</v>
      </c>
      <c r="D2387" s="4">
        <v>41192</v>
      </c>
      <c r="E2387" s="23">
        <v>2012</v>
      </c>
      <c r="F2387" s="19">
        <v>5.3289999999999997</v>
      </c>
      <c r="G2387" s="19">
        <f>IF(Movies[[#This Row],[rating]]=0,"",Movies[[#This Row],[rating]])</f>
        <v>5.3289999999999997</v>
      </c>
      <c r="H2387" s="19" t="str">
        <f>IF(Movies[[#This Row],[rating]]=0,"No Rating","Rated")</f>
        <v>Rated</v>
      </c>
      <c r="I2387" s="16" t="s">
        <v>2798</v>
      </c>
      <c r="J2387" s="29" t="s">
        <v>12</v>
      </c>
      <c r="K2387" s="19">
        <v>10.374000000000001</v>
      </c>
      <c r="L2387" s="26">
        <v>111</v>
      </c>
    </row>
    <row r="2388" spans="1:12" x14ac:dyDescent="0.3">
      <c r="A2388" s="14">
        <v>58547</v>
      </c>
      <c r="B2388" s="16" t="s">
        <v>3592</v>
      </c>
      <c r="C2388" s="16" t="s">
        <v>10</v>
      </c>
      <c r="D2388" s="4">
        <v>41166</v>
      </c>
      <c r="E2388" s="23">
        <v>2012</v>
      </c>
      <c r="F2388" s="19">
        <v>5.8</v>
      </c>
      <c r="G2388" s="19">
        <f>IF(Movies[[#This Row],[rating]]=0,"",Movies[[#This Row],[rating]])</f>
        <v>5.8</v>
      </c>
      <c r="H2388" s="19" t="str">
        <f>IF(Movies[[#This Row],[rating]]=0,"No Rating","Rated")</f>
        <v>Rated</v>
      </c>
      <c r="I2388" s="16" t="s">
        <v>180</v>
      </c>
      <c r="J2388" s="29" t="s">
        <v>12</v>
      </c>
      <c r="K2388" s="19">
        <v>10.36</v>
      </c>
      <c r="L2388" s="26">
        <v>550</v>
      </c>
    </row>
    <row r="2389" spans="1:12" x14ac:dyDescent="0.3">
      <c r="A2389" s="14">
        <v>118293</v>
      </c>
      <c r="B2389" s="16" t="s">
        <v>3593</v>
      </c>
      <c r="C2389" s="16" t="s">
        <v>3594</v>
      </c>
      <c r="D2389" s="4">
        <v>41178</v>
      </c>
      <c r="E2389" s="23">
        <v>2012</v>
      </c>
      <c r="F2389" s="19">
        <v>6.3520000000000003</v>
      </c>
      <c r="G2389" s="19">
        <f>IF(Movies[[#This Row],[rating]]=0,"",Movies[[#This Row],[rating]])</f>
        <v>6.3520000000000003</v>
      </c>
      <c r="H2389" s="19" t="str">
        <f>IF(Movies[[#This Row],[rating]]=0,"No Rating","Rated")</f>
        <v>Rated</v>
      </c>
      <c r="I2389" s="16" t="s">
        <v>3595</v>
      </c>
      <c r="J2389" s="29" t="s">
        <v>110</v>
      </c>
      <c r="K2389" s="19">
        <v>10.313000000000001</v>
      </c>
      <c r="L2389" s="26">
        <v>601</v>
      </c>
    </row>
    <row r="2390" spans="1:12" x14ac:dyDescent="0.3">
      <c r="A2390" s="14">
        <v>119569</v>
      </c>
      <c r="B2390" s="16" t="s">
        <v>3596</v>
      </c>
      <c r="C2390" s="16" t="s">
        <v>10</v>
      </c>
      <c r="D2390" s="4">
        <v>41150</v>
      </c>
      <c r="E2390" s="23">
        <v>2012</v>
      </c>
      <c r="F2390" s="19">
        <v>6.45</v>
      </c>
      <c r="G2390" s="19">
        <f>IF(Movies[[#This Row],[rating]]=0,"",Movies[[#This Row],[rating]])</f>
        <v>6.45</v>
      </c>
      <c r="H2390" s="19" t="str">
        <f>IF(Movies[[#This Row],[rating]]=0,"No Rating","Rated")</f>
        <v>Rated</v>
      </c>
      <c r="I2390" s="16" t="s">
        <v>3597</v>
      </c>
      <c r="J2390" s="29" t="s">
        <v>12</v>
      </c>
      <c r="K2390" s="19">
        <v>10.31</v>
      </c>
      <c r="L2390" s="26">
        <v>550</v>
      </c>
    </row>
    <row r="2391" spans="1:12" x14ac:dyDescent="0.3">
      <c r="A2391" s="14">
        <v>84165</v>
      </c>
      <c r="B2391" s="16" t="s">
        <v>3598</v>
      </c>
      <c r="C2391" s="16" t="s">
        <v>3599</v>
      </c>
      <c r="D2391" s="4">
        <v>40996</v>
      </c>
      <c r="E2391" s="23">
        <v>2012</v>
      </c>
      <c r="F2391" s="19">
        <v>5.6</v>
      </c>
      <c r="G2391" s="19">
        <f>IF(Movies[[#This Row],[rating]]=0,"",Movies[[#This Row],[rating]])</f>
        <v>5.6</v>
      </c>
      <c r="H2391" s="19" t="str">
        <f>IF(Movies[[#This Row],[rating]]=0,"No Rating","Rated")</f>
        <v>Rated</v>
      </c>
      <c r="I2391" s="16" t="s">
        <v>197</v>
      </c>
      <c r="J2391" s="29" t="s">
        <v>12</v>
      </c>
      <c r="K2391" s="19">
        <v>10.263999999999999</v>
      </c>
      <c r="L2391" s="26">
        <v>289</v>
      </c>
    </row>
    <row r="2392" spans="1:12" x14ac:dyDescent="0.3">
      <c r="A2392" s="14">
        <v>136793</v>
      </c>
      <c r="B2392" s="16" t="s">
        <v>3600</v>
      </c>
      <c r="C2392" s="16" t="s">
        <v>2236</v>
      </c>
      <c r="D2392" s="4">
        <v>41250</v>
      </c>
      <c r="E2392" s="23">
        <v>2012</v>
      </c>
      <c r="F2392" s="19">
        <v>5.8</v>
      </c>
      <c r="G2392" s="19">
        <f>IF(Movies[[#This Row],[rating]]=0,"",Movies[[#This Row],[rating]])</f>
        <v>5.8</v>
      </c>
      <c r="H2392" s="19" t="str">
        <f>IF(Movies[[#This Row],[rating]]=0,"No Rating","Rated")</f>
        <v>Rated</v>
      </c>
      <c r="I2392" s="16" t="s">
        <v>1688</v>
      </c>
      <c r="J2392" s="29" t="s">
        <v>12</v>
      </c>
      <c r="K2392" s="19">
        <v>10.247</v>
      </c>
      <c r="L2392" s="26">
        <v>75</v>
      </c>
    </row>
    <row r="2393" spans="1:12" x14ac:dyDescent="0.3">
      <c r="A2393" s="14">
        <v>59963</v>
      </c>
      <c r="B2393" s="16" t="s">
        <v>3601</v>
      </c>
      <c r="C2393" s="16" t="s">
        <v>382</v>
      </c>
      <c r="D2393" s="4">
        <v>40996</v>
      </c>
      <c r="E2393" s="23">
        <v>2012</v>
      </c>
      <c r="F2393" s="19">
        <v>4.8</v>
      </c>
      <c r="G2393" s="19">
        <f>IF(Movies[[#This Row],[rating]]=0,"",Movies[[#This Row],[rating]])</f>
        <v>4.8</v>
      </c>
      <c r="H2393" s="19" t="str">
        <f>IF(Movies[[#This Row],[rating]]=0,"No Rating","Rated")</f>
        <v>Rated</v>
      </c>
      <c r="I2393" s="16" t="s">
        <v>3602</v>
      </c>
      <c r="J2393" s="29" t="s">
        <v>12</v>
      </c>
      <c r="K2393" s="19">
        <v>10.194000000000001</v>
      </c>
      <c r="L2393" s="26">
        <v>221</v>
      </c>
    </row>
    <row r="2394" spans="1:12" x14ac:dyDescent="0.3">
      <c r="A2394" s="14">
        <v>84281</v>
      </c>
      <c r="B2394" s="16" t="s">
        <v>3603</v>
      </c>
      <c r="C2394" s="16" t="s">
        <v>10</v>
      </c>
      <c r="D2394" s="4">
        <v>41159</v>
      </c>
      <c r="E2394" s="23">
        <v>2012</v>
      </c>
      <c r="F2394" s="19">
        <v>6</v>
      </c>
      <c r="G2394" s="19">
        <f>IF(Movies[[#This Row],[rating]]=0,"",Movies[[#This Row],[rating]])</f>
        <v>6</v>
      </c>
      <c r="H2394" s="19" t="str">
        <f>IF(Movies[[#This Row],[rating]]=0,"No Rating","Rated")</f>
        <v>Rated</v>
      </c>
      <c r="I2394" s="16" t="s">
        <v>120</v>
      </c>
      <c r="J2394" s="29" t="s">
        <v>12</v>
      </c>
      <c r="K2394" s="19">
        <v>10.192</v>
      </c>
      <c r="L2394" s="26">
        <v>138</v>
      </c>
    </row>
    <row r="2395" spans="1:12" x14ac:dyDescent="0.3">
      <c r="A2395" s="14">
        <v>84575</v>
      </c>
      <c r="B2395" s="16" t="s">
        <v>3604</v>
      </c>
      <c r="C2395" s="16" t="s">
        <v>10</v>
      </c>
      <c r="D2395" s="4">
        <v>40974</v>
      </c>
      <c r="E2395" s="23">
        <v>2012</v>
      </c>
      <c r="F2395" s="19">
        <v>4.9000000000000004</v>
      </c>
      <c r="G2395" s="19">
        <f>IF(Movies[[#This Row],[rating]]=0,"",Movies[[#This Row],[rating]])</f>
        <v>4.9000000000000004</v>
      </c>
      <c r="H2395" s="19" t="str">
        <f>IF(Movies[[#This Row],[rating]]=0,"No Rating","Rated")</f>
        <v>Rated</v>
      </c>
      <c r="I2395" s="16" t="s">
        <v>153</v>
      </c>
      <c r="J2395" s="29" t="s">
        <v>12</v>
      </c>
      <c r="K2395" s="19">
        <v>10.143000000000001</v>
      </c>
      <c r="L2395" s="26">
        <v>159</v>
      </c>
    </row>
    <row r="2396" spans="1:12" x14ac:dyDescent="0.3">
      <c r="A2396" s="14">
        <v>121826</v>
      </c>
      <c r="B2396" s="16" t="s">
        <v>3605</v>
      </c>
      <c r="C2396" s="16" t="s">
        <v>416</v>
      </c>
      <c r="D2396" s="4">
        <v>41269</v>
      </c>
      <c r="E2396" s="23">
        <v>2012</v>
      </c>
      <c r="F2396" s="19">
        <v>6.5</v>
      </c>
      <c r="G2396" s="19">
        <f>IF(Movies[[#This Row],[rating]]=0,"",Movies[[#This Row],[rating]])</f>
        <v>6.5</v>
      </c>
      <c r="H2396" s="19" t="str">
        <f>IF(Movies[[#This Row],[rating]]=0,"No Rating","Rated")</f>
        <v>Rated</v>
      </c>
      <c r="I2396" s="16" t="s">
        <v>120</v>
      </c>
      <c r="J2396" s="29" t="s">
        <v>12</v>
      </c>
      <c r="K2396" s="19">
        <v>10.119</v>
      </c>
      <c r="L2396" s="26">
        <v>367</v>
      </c>
    </row>
    <row r="2397" spans="1:12" x14ac:dyDescent="0.3">
      <c r="A2397" s="14">
        <v>111839</v>
      </c>
      <c r="B2397" s="16" t="s">
        <v>3606</v>
      </c>
      <c r="C2397" s="16" t="s">
        <v>10</v>
      </c>
      <c r="D2397" s="4">
        <v>41148</v>
      </c>
      <c r="E2397" s="23">
        <v>2012</v>
      </c>
      <c r="F2397" s="19">
        <v>6.1</v>
      </c>
      <c r="G2397" s="19">
        <f>IF(Movies[[#This Row],[rating]]=0,"",Movies[[#This Row],[rating]])</f>
        <v>6.1</v>
      </c>
      <c r="H2397" s="19" t="str">
        <f>IF(Movies[[#This Row],[rating]]=0,"No Rating","Rated")</f>
        <v>Rated</v>
      </c>
      <c r="I2397" s="16" t="s">
        <v>33</v>
      </c>
      <c r="J2397" s="29" t="s">
        <v>12</v>
      </c>
      <c r="K2397" s="19">
        <v>10.115</v>
      </c>
      <c r="L2397" s="26">
        <v>178</v>
      </c>
    </row>
    <row r="2398" spans="1:12" x14ac:dyDescent="0.3">
      <c r="A2398" s="14">
        <v>137409</v>
      </c>
      <c r="B2398" s="16" t="s">
        <v>3607</v>
      </c>
      <c r="C2398" s="16" t="s">
        <v>784</v>
      </c>
      <c r="D2398" s="4">
        <v>41221</v>
      </c>
      <c r="E2398" s="23">
        <v>2012</v>
      </c>
      <c r="F2398" s="19">
        <v>6.6</v>
      </c>
      <c r="G2398" s="19">
        <f>IF(Movies[[#This Row],[rating]]=0,"",Movies[[#This Row],[rating]])</f>
        <v>6.6</v>
      </c>
      <c r="H2398" s="19" t="str">
        <f>IF(Movies[[#This Row],[rating]]=0,"No Rating","Rated")</f>
        <v>Rated</v>
      </c>
      <c r="I2398" s="16" t="s">
        <v>193</v>
      </c>
      <c r="J2398" s="29" t="s">
        <v>534</v>
      </c>
      <c r="K2398" s="19">
        <v>10.103</v>
      </c>
      <c r="L2398" s="26">
        <v>171</v>
      </c>
    </row>
    <row r="2399" spans="1:12" x14ac:dyDescent="0.3">
      <c r="A2399" s="14">
        <v>141614</v>
      </c>
      <c r="B2399" s="16" t="s">
        <v>3608</v>
      </c>
      <c r="C2399" s="16" t="s">
        <v>3609</v>
      </c>
      <c r="D2399" s="4">
        <v>41194</v>
      </c>
      <c r="E2399" s="23">
        <v>2012</v>
      </c>
      <c r="F2399" s="19">
        <v>6.1</v>
      </c>
      <c r="G2399" s="19">
        <f>IF(Movies[[#This Row],[rating]]=0,"",Movies[[#This Row],[rating]])</f>
        <v>6.1</v>
      </c>
      <c r="H2399" s="19" t="str">
        <f>IF(Movies[[#This Row],[rating]]=0,"No Rating","Rated")</f>
        <v>Rated</v>
      </c>
      <c r="I2399" s="16" t="s">
        <v>1670</v>
      </c>
      <c r="J2399" s="29" t="s">
        <v>517</v>
      </c>
      <c r="K2399" s="19">
        <v>10.090999999999999</v>
      </c>
      <c r="L2399" s="26">
        <v>58</v>
      </c>
    </row>
    <row r="2400" spans="1:12" x14ac:dyDescent="0.3">
      <c r="A2400" s="14">
        <v>97365</v>
      </c>
      <c r="B2400" s="16" t="s">
        <v>3610</v>
      </c>
      <c r="C2400" s="16" t="s">
        <v>3488</v>
      </c>
      <c r="D2400" s="4">
        <v>41046</v>
      </c>
      <c r="E2400" s="23">
        <v>2012</v>
      </c>
      <c r="F2400" s="19">
        <v>7.2</v>
      </c>
      <c r="G2400" s="19">
        <f>IF(Movies[[#This Row],[rating]]=0,"",Movies[[#This Row],[rating]])</f>
        <v>7.2</v>
      </c>
      <c r="H2400" s="19" t="str">
        <f>IF(Movies[[#This Row],[rating]]=0,"No Rating","Rated")</f>
        <v>Rated</v>
      </c>
      <c r="I2400" s="16" t="s">
        <v>33</v>
      </c>
      <c r="J2400" s="29" t="s">
        <v>110</v>
      </c>
      <c r="K2400" s="19">
        <v>10.086</v>
      </c>
      <c r="L2400" s="26">
        <v>1378</v>
      </c>
    </row>
    <row r="2401" spans="1:12" x14ac:dyDescent="0.3">
      <c r="A2401" s="14">
        <v>127374</v>
      </c>
      <c r="B2401" s="16" t="s">
        <v>3611</v>
      </c>
      <c r="C2401" s="16" t="s">
        <v>10</v>
      </c>
      <c r="D2401" s="4">
        <v>41159</v>
      </c>
      <c r="E2401" s="23">
        <v>2012</v>
      </c>
      <c r="F2401" s="19">
        <v>5.6</v>
      </c>
      <c r="G2401" s="19">
        <f>IF(Movies[[#This Row],[rating]]=0,"",Movies[[#This Row],[rating]])</f>
        <v>5.6</v>
      </c>
      <c r="H2401" s="19" t="str">
        <f>IF(Movies[[#This Row],[rating]]=0,"No Rating","Rated")</f>
        <v>Rated</v>
      </c>
      <c r="I2401" s="16" t="s">
        <v>49</v>
      </c>
      <c r="J2401" s="29" t="s">
        <v>12</v>
      </c>
      <c r="K2401" s="19">
        <v>10.074999999999999</v>
      </c>
      <c r="L2401" s="26">
        <v>208</v>
      </c>
    </row>
    <row r="2402" spans="1:12" x14ac:dyDescent="0.3">
      <c r="A2402" s="14">
        <v>120150</v>
      </c>
      <c r="B2402" s="16" t="s">
        <v>3612</v>
      </c>
      <c r="C2402" s="16" t="s">
        <v>595</v>
      </c>
      <c r="D2402" s="4">
        <v>41096</v>
      </c>
      <c r="E2402" s="23">
        <v>2012</v>
      </c>
      <c r="F2402" s="19">
        <v>7.1</v>
      </c>
      <c r="G2402" s="19">
        <f>IF(Movies[[#This Row],[rating]]=0,"",Movies[[#This Row],[rating]])</f>
        <v>7.1</v>
      </c>
      <c r="H2402" s="19" t="str">
        <f>IF(Movies[[#This Row],[rating]]=0,"No Rating","Rated")</f>
        <v>Rated</v>
      </c>
      <c r="I2402" s="16" t="s">
        <v>886</v>
      </c>
      <c r="J2402" s="29" t="s">
        <v>2844</v>
      </c>
      <c r="K2402" s="19">
        <v>10.067</v>
      </c>
      <c r="L2402" s="26">
        <v>36</v>
      </c>
    </row>
    <row r="2403" spans="1:12" x14ac:dyDescent="0.3">
      <c r="A2403" s="14">
        <v>134673</v>
      </c>
      <c r="B2403" s="16" t="s">
        <v>3613</v>
      </c>
      <c r="C2403" s="16" t="s">
        <v>108</v>
      </c>
      <c r="D2403" s="4">
        <v>41092</v>
      </c>
      <c r="E2403" s="23">
        <v>2012</v>
      </c>
      <c r="F2403" s="19">
        <v>6.4</v>
      </c>
      <c r="G2403" s="19">
        <f>IF(Movies[[#This Row],[rating]]=0,"",Movies[[#This Row],[rating]])</f>
        <v>6.4</v>
      </c>
      <c r="H2403" s="19" t="str">
        <f>IF(Movies[[#This Row],[rating]]=0,"No Rating","Rated")</f>
        <v>Rated</v>
      </c>
      <c r="I2403" s="16" t="s">
        <v>33</v>
      </c>
      <c r="J2403" s="29" t="s">
        <v>110</v>
      </c>
      <c r="K2403" s="19">
        <v>10.048999999999999</v>
      </c>
      <c r="L2403" s="26">
        <v>131</v>
      </c>
    </row>
    <row r="2404" spans="1:12" x14ac:dyDescent="0.3">
      <c r="A2404" s="14">
        <v>102222</v>
      </c>
      <c r="B2404" s="16" t="s">
        <v>3614</v>
      </c>
      <c r="C2404" s="16" t="s">
        <v>10</v>
      </c>
      <c r="D2404" s="4">
        <v>41040</v>
      </c>
      <c r="E2404" s="23">
        <v>2012</v>
      </c>
      <c r="F2404" s="19">
        <v>5.5</v>
      </c>
      <c r="G2404" s="19">
        <f>IF(Movies[[#This Row],[rating]]=0,"",Movies[[#This Row],[rating]])</f>
        <v>5.5</v>
      </c>
      <c r="H2404" s="19" t="str">
        <f>IF(Movies[[#This Row],[rating]]=0,"No Rating","Rated")</f>
        <v>Rated</v>
      </c>
      <c r="I2404" s="16" t="s">
        <v>822</v>
      </c>
      <c r="J2404" s="29" t="s">
        <v>12</v>
      </c>
      <c r="K2404" s="19">
        <v>10.041</v>
      </c>
      <c r="L2404" s="26">
        <v>46</v>
      </c>
    </row>
    <row r="2405" spans="1:12" x14ac:dyDescent="0.3">
      <c r="A2405" s="14">
        <v>138496</v>
      </c>
      <c r="B2405" s="16" t="s">
        <v>3615</v>
      </c>
      <c r="C2405" s="16" t="s">
        <v>367</v>
      </c>
      <c r="D2405" s="4">
        <v>41030</v>
      </c>
      <c r="E2405" s="23">
        <v>2012</v>
      </c>
      <c r="F2405" s="19">
        <v>4.8</v>
      </c>
      <c r="G2405" s="19">
        <f>IF(Movies[[#This Row],[rating]]=0,"",Movies[[#This Row],[rating]])</f>
        <v>4.8</v>
      </c>
      <c r="H2405" s="19" t="str">
        <f>IF(Movies[[#This Row],[rating]]=0,"No Rating","Rated")</f>
        <v>Rated</v>
      </c>
      <c r="I2405" s="16" t="s">
        <v>3616</v>
      </c>
      <c r="J2405" s="29" t="s">
        <v>12</v>
      </c>
      <c r="K2405" s="19">
        <v>10.039</v>
      </c>
      <c r="L2405" s="26">
        <v>101</v>
      </c>
    </row>
    <row r="2406" spans="1:12" x14ac:dyDescent="0.3">
      <c r="A2406" s="14">
        <v>122800</v>
      </c>
      <c r="B2406" s="16" t="s">
        <v>3617</v>
      </c>
      <c r="C2406" s="16" t="s">
        <v>10</v>
      </c>
      <c r="D2406" s="4">
        <v>41131</v>
      </c>
      <c r="E2406" s="23">
        <v>2012</v>
      </c>
      <c r="F2406" s="19">
        <v>5</v>
      </c>
      <c r="G2406" s="19">
        <f>IF(Movies[[#This Row],[rating]]=0,"",Movies[[#This Row],[rating]])</f>
        <v>5</v>
      </c>
      <c r="H2406" s="19" t="str">
        <f>IF(Movies[[#This Row],[rating]]=0,"No Rating","Rated")</f>
        <v>Rated</v>
      </c>
      <c r="I2406" s="16" t="s">
        <v>3618</v>
      </c>
      <c r="J2406" s="29" t="s">
        <v>12</v>
      </c>
      <c r="K2406" s="19">
        <v>10.039</v>
      </c>
      <c r="L2406" s="26">
        <v>239</v>
      </c>
    </row>
    <row r="2407" spans="1:12" x14ac:dyDescent="0.3">
      <c r="A2407" s="14">
        <v>143010</v>
      </c>
      <c r="B2407" s="16" t="s">
        <v>3619</v>
      </c>
      <c r="C2407" s="16" t="s">
        <v>595</v>
      </c>
      <c r="D2407" s="4">
        <v>41226</v>
      </c>
      <c r="E2407" s="23">
        <v>2012</v>
      </c>
      <c r="F2407" s="19">
        <v>7.2</v>
      </c>
      <c r="G2407" s="19">
        <f>IF(Movies[[#This Row],[rating]]=0,"",Movies[[#This Row],[rating]])</f>
        <v>7.2</v>
      </c>
      <c r="H2407" s="19" t="str">
        <f>IF(Movies[[#This Row],[rating]]=0,"No Rating","Rated")</f>
        <v>Rated</v>
      </c>
      <c r="I2407" s="16" t="s">
        <v>193</v>
      </c>
      <c r="J2407" s="29" t="s">
        <v>597</v>
      </c>
      <c r="K2407" s="19">
        <v>10.034000000000001</v>
      </c>
      <c r="L2407" s="26">
        <v>100</v>
      </c>
    </row>
    <row r="2408" spans="1:12" x14ac:dyDescent="0.3">
      <c r="A2408" s="14">
        <v>149085</v>
      </c>
      <c r="B2408" s="16" t="s">
        <v>3620</v>
      </c>
      <c r="C2408" s="16" t="s">
        <v>411</v>
      </c>
      <c r="D2408" s="4">
        <v>41207</v>
      </c>
      <c r="E2408" s="23">
        <v>2012</v>
      </c>
      <c r="F2408" s="19">
        <v>6.1</v>
      </c>
      <c r="G2408" s="19">
        <f>IF(Movies[[#This Row],[rating]]=0,"",Movies[[#This Row],[rating]])</f>
        <v>6.1</v>
      </c>
      <c r="H2408" s="19" t="str">
        <f>IF(Movies[[#This Row],[rating]]=0,"No Rating","Rated")</f>
        <v>Rated</v>
      </c>
      <c r="I2408" s="16" t="s">
        <v>423</v>
      </c>
      <c r="J2408" s="29" t="s">
        <v>534</v>
      </c>
      <c r="K2408" s="19">
        <v>10.006</v>
      </c>
      <c r="L2408" s="26">
        <v>97</v>
      </c>
    </row>
    <row r="2409" spans="1:12" x14ac:dyDescent="0.3">
      <c r="A2409" s="14">
        <v>84175</v>
      </c>
      <c r="B2409" s="16" t="s">
        <v>3621</v>
      </c>
      <c r="C2409" s="16" t="s">
        <v>172</v>
      </c>
      <c r="D2409" s="4">
        <v>41089</v>
      </c>
      <c r="E2409" s="23">
        <v>2012</v>
      </c>
      <c r="F2409" s="19">
        <v>6.8</v>
      </c>
      <c r="G2409" s="19">
        <f>IF(Movies[[#This Row],[rating]]=0,"",Movies[[#This Row],[rating]])</f>
        <v>6.8</v>
      </c>
      <c r="H2409" s="19" t="str">
        <f>IF(Movies[[#This Row],[rating]]=0,"No Rating","Rated")</f>
        <v>Rated</v>
      </c>
      <c r="I2409" s="16" t="s">
        <v>365</v>
      </c>
      <c r="J2409" s="29" t="s">
        <v>12</v>
      </c>
      <c r="K2409" s="19">
        <v>9.9949999999999992</v>
      </c>
      <c r="L2409" s="26">
        <v>1062</v>
      </c>
    </row>
    <row r="2410" spans="1:12" x14ac:dyDescent="0.3">
      <c r="A2410" s="14">
        <v>148265</v>
      </c>
      <c r="B2410" s="16" t="s">
        <v>3622</v>
      </c>
      <c r="C2410" s="16" t="s">
        <v>595</v>
      </c>
      <c r="D2410" s="4">
        <v>41095</v>
      </c>
      <c r="E2410" s="23">
        <v>2012</v>
      </c>
      <c r="F2410" s="19">
        <v>7.1</v>
      </c>
      <c r="G2410" s="19">
        <f>IF(Movies[[#This Row],[rating]]=0,"",Movies[[#This Row],[rating]])</f>
        <v>7.1</v>
      </c>
      <c r="H2410" s="19" t="str">
        <f>IF(Movies[[#This Row],[rating]]=0,"No Rating","Rated")</f>
        <v>Rated</v>
      </c>
      <c r="I2410" s="16" t="s">
        <v>2961</v>
      </c>
      <c r="J2410" s="29" t="s">
        <v>1033</v>
      </c>
      <c r="K2410" s="19">
        <v>9.9809999999999999</v>
      </c>
      <c r="L2410" s="26">
        <v>208</v>
      </c>
    </row>
    <row r="2411" spans="1:12" x14ac:dyDescent="0.3">
      <c r="A2411" s="14">
        <v>122192</v>
      </c>
      <c r="B2411" s="16" t="s">
        <v>3623</v>
      </c>
      <c r="C2411" s="16" t="s">
        <v>2604</v>
      </c>
      <c r="D2411" s="4">
        <v>41157</v>
      </c>
      <c r="E2411" s="23">
        <v>2012</v>
      </c>
      <c r="F2411" s="19">
        <v>5.5670000000000002</v>
      </c>
      <c r="G2411" s="19">
        <f>IF(Movies[[#This Row],[rating]]=0,"",Movies[[#This Row],[rating]])</f>
        <v>5.5670000000000002</v>
      </c>
      <c r="H2411" s="19" t="str">
        <f>IF(Movies[[#This Row],[rating]]=0,"No Rating","Rated")</f>
        <v>Rated</v>
      </c>
      <c r="I2411" s="16" t="s">
        <v>3624</v>
      </c>
      <c r="J2411" s="29" t="s">
        <v>110</v>
      </c>
      <c r="K2411" s="19">
        <v>9.9659999999999993</v>
      </c>
      <c r="L2411" s="26">
        <v>119</v>
      </c>
    </row>
    <row r="2412" spans="1:12" x14ac:dyDescent="0.3">
      <c r="A2412" s="14">
        <v>121872</v>
      </c>
      <c r="B2412" s="16" t="s">
        <v>3625</v>
      </c>
      <c r="C2412" s="16" t="s">
        <v>3626</v>
      </c>
      <c r="D2412" s="4">
        <v>41200</v>
      </c>
      <c r="E2412" s="23">
        <v>2012</v>
      </c>
      <c r="F2412" s="19">
        <v>6.1</v>
      </c>
      <c r="G2412" s="19">
        <f>IF(Movies[[#This Row],[rating]]=0,"",Movies[[#This Row],[rating]])</f>
        <v>6.1</v>
      </c>
      <c r="H2412" s="19" t="str">
        <f>IF(Movies[[#This Row],[rating]]=0,"No Rating","Rated")</f>
        <v>Rated</v>
      </c>
      <c r="I2412" s="16" t="s">
        <v>49</v>
      </c>
      <c r="J2412" s="29" t="s">
        <v>12</v>
      </c>
      <c r="K2412" s="19">
        <v>9.952</v>
      </c>
      <c r="L2412" s="26">
        <v>222</v>
      </c>
    </row>
    <row r="2413" spans="1:12" x14ac:dyDescent="0.3">
      <c r="A2413" s="14">
        <v>92591</v>
      </c>
      <c r="B2413" s="16" t="s">
        <v>3627</v>
      </c>
      <c r="C2413" s="16" t="s">
        <v>10</v>
      </c>
      <c r="D2413" s="4">
        <v>41026</v>
      </c>
      <c r="E2413" s="23">
        <v>2012</v>
      </c>
      <c r="F2413" s="19">
        <v>6.6</v>
      </c>
      <c r="G2413" s="19">
        <f>IF(Movies[[#This Row],[rating]]=0,"",Movies[[#This Row],[rating]])</f>
        <v>6.6</v>
      </c>
      <c r="H2413" s="19" t="str">
        <f>IF(Movies[[#This Row],[rating]]=0,"No Rating","Rated")</f>
        <v>Rated</v>
      </c>
      <c r="I2413" s="16" t="s">
        <v>530</v>
      </c>
      <c r="J2413" s="29" t="s">
        <v>12</v>
      </c>
      <c r="K2413" s="19">
        <v>9.9380000000000006</v>
      </c>
      <c r="L2413" s="26">
        <v>938</v>
      </c>
    </row>
    <row r="2414" spans="1:12" x14ac:dyDescent="0.3">
      <c r="A2414" s="14">
        <v>118612</v>
      </c>
      <c r="B2414" s="16" t="s">
        <v>3628</v>
      </c>
      <c r="C2414" s="16" t="s">
        <v>10</v>
      </c>
      <c r="D2414" s="4">
        <v>41148</v>
      </c>
      <c r="E2414" s="23">
        <v>2012</v>
      </c>
      <c r="F2414" s="19">
        <v>5.5</v>
      </c>
      <c r="G2414" s="19">
        <f>IF(Movies[[#This Row],[rating]]=0,"",Movies[[#This Row],[rating]])</f>
        <v>5.5</v>
      </c>
      <c r="H2414" s="19" t="str">
        <f>IF(Movies[[#This Row],[rating]]=0,"No Rating","Rated")</f>
        <v>Rated</v>
      </c>
      <c r="I2414" s="16" t="s">
        <v>855</v>
      </c>
      <c r="J2414" s="29" t="s">
        <v>12</v>
      </c>
      <c r="K2414" s="19">
        <v>9.9339999999999993</v>
      </c>
      <c r="L2414" s="26">
        <v>170</v>
      </c>
    </row>
    <row r="2415" spans="1:12" x14ac:dyDescent="0.3">
      <c r="A2415" s="14">
        <v>386467</v>
      </c>
      <c r="B2415" s="16" t="s">
        <v>3629</v>
      </c>
      <c r="C2415" s="16" t="s">
        <v>144</v>
      </c>
      <c r="D2415" s="4">
        <v>41133</v>
      </c>
      <c r="E2415" s="23">
        <v>2012</v>
      </c>
      <c r="F2415" s="19">
        <v>7.3</v>
      </c>
      <c r="G2415" s="19">
        <f>IF(Movies[[#This Row],[rating]]=0,"",Movies[[#This Row],[rating]])</f>
        <v>7.3</v>
      </c>
      <c r="H2415" s="19" t="str">
        <f>IF(Movies[[#This Row],[rating]]=0,"No Rating","Rated")</f>
        <v>Rated</v>
      </c>
      <c r="I2415" s="16" t="s">
        <v>3630</v>
      </c>
      <c r="J2415" s="29" t="s">
        <v>146</v>
      </c>
      <c r="K2415" s="19">
        <v>9.9320000000000004</v>
      </c>
      <c r="L2415" s="26">
        <v>27</v>
      </c>
    </row>
    <row r="2416" spans="1:12" x14ac:dyDescent="0.3">
      <c r="A2416" s="14">
        <v>135647</v>
      </c>
      <c r="B2416" s="16" t="s">
        <v>3631</v>
      </c>
      <c r="C2416" s="16" t="s">
        <v>10</v>
      </c>
      <c r="D2416" s="4">
        <v>41215</v>
      </c>
      <c r="E2416" s="23">
        <v>2012</v>
      </c>
      <c r="F2416" s="19">
        <v>6.0049999999999999</v>
      </c>
      <c r="G2416" s="19">
        <f>IF(Movies[[#This Row],[rating]]=0,"",Movies[[#This Row],[rating]])</f>
        <v>6.0049999999999999</v>
      </c>
      <c r="H2416" s="19" t="str">
        <f>IF(Movies[[#This Row],[rating]]=0,"No Rating","Rated")</f>
        <v>Rated</v>
      </c>
      <c r="I2416" s="16" t="s">
        <v>180</v>
      </c>
      <c r="J2416" s="29" t="s">
        <v>12</v>
      </c>
      <c r="K2416" s="19">
        <v>9.9320000000000004</v>
      </c>
      <c r="L2416" s="26">
        <v>183</v>
      </c>
    </row>
    <row r="2417" spans="1:12" x14ac:dyDescent="0.3">
      <c r="A2417" s="14">
        <v>84194</v>
      </c>
      <c r="B2417" s="16" t="s">
        <v>3632</v>
      </c>
      <c r="C2417" s="16" t="s">
        <v>10</v>
      </c>
      <c r="D2417" s="4">
        <v>41164</v>
      </c>
      <c r="E2417" s="23">
        <v>2012</v>
      </c>
      <c r="F2417" s="19">
        <v>6.2</v>
      </c>
      <c r="G2417" s="19">
        <f>IF(Movies[[#This Row],[rating]]=0,"",Movies[[#This Row],[rating]])</f>
        <v>6.2</v>
      </c>
      <c r="H2417" s="19" t="str">
        <f>IF(Movies[[#This Row],[rating]]=0,"No Rating","Rated")</f>
        <v>Rated</v>
      </c>
      <c r="I2417" s="16" t="s">
        <v>3633</v>
      </c>
      <c r="J2417" s="29" t="s">
        <v>12</v>
      </c>
      <c r="K2417" s="19">
        <v>9.9250000000000007</v>
      </c>
      <c r="L2417" s="26">
        <v>553</v>
      </c>
    </row>
    <row r="2418" spans="1:12" x14ac:dyDescent="0.3">
      <c r="A2418" s="14">
        <v>103173</v>
      </c>
      <c r="B2418" s="16" t="s">
        <v>3634</v>
      </c>
      <c r="C2418" s="16" t="s">
        <v>3635</v>
      </c>
      <c r="D2418" s="4">
        <v>40950</v>
      </c>
      <c r="E2418" s="23">
        <v>2012</v>
      </c>
      <c r="F2418" s="19">
        <v>5.5430000000000001</v>
      </c>
      <c r="G2418" s="19">
        <f>IF(Movies[[#This Row],[rating]]=0,"",Movies[[#This Row],[rating]])</f>
        <v>5.5430000000000001</v>
      </c>
      <c r="H2418" s="19" t="str">
        <f>IF(Movies[[#This Row],[rating]]=0,"No Rating","Rated")</f>
        <v>Rated</v>
      </c>
      <c r="I2418" s="16" t="s">
        <v>735</v>
      </c>
      <c r="J2418" s="29" t="s">
        <v>12</v>
      </c>
      <c r="K2418" s="19">
        <v>9.92</v>
      </c>
      <c r="L2418" s="26">
        <v>58</v>
      </c>
    </row>
    <row r="2419" spans="1:12" x14ac:dyDescent="0.3">
      <c r="A2419" s="14">
        <v>82450</v>
      </c>
      <c r="B2419" s="16" t="s">
        <v>3636</v>
      </c>
      <c r="C2419" s="16" t="s">
        <v>750</v>
      </c>
      <c r="D2419" s="4">
        <v>40970</v>
      </c>
      <c r="E2419" s="23">
        <v>2012</v>
      </c>
      <c r="F2419" s="19">
        <v>6.1</v>
      </c>
      <c r="G2419" s="19">
        <f>IF(Movies[[#This Row],[rating]]=0,"",Movies[[#This Row],[rating]])</f>
        <v>6.1</v>
      </c>
      <c r="H2419" s="19" t="str">
        <f>IF(Movies[[#This Row],[rating]]=0,"No Rating","Rated")</f>
        <v>Rated</v>
      </c>
      <c r="I2419" s="16" t="s">
        <v>679</v>
      </c>
      <c r="J2419" s="29" t="s">
        <v>553</v>
      </c>
      <c r="K2419" s="19">
        <v>9.9160000000000004</v>
      </c>
      <c r="L2419" s="26">
        <v>124</v>
      </c>
    </row>
    <row r="2420" spans="1:12" x14ac:dyDescent="0.3">
      <c r="A2420" s="14">
        <v>121835</v>
      </c>
      <c r="B2420" s="16" t="s">
        <v>3637</v>
      </c>
      <c r="C2420" s="16" t="s">
        <v>3638</v>
      </c>
      <c r="D2420" s="4">
        <v>41123</v>
      </c>
      <c r="E2420" s="23">
        <v>2012</v>
      </c>
      <c r="F2420" s="19">
        <v>6.8</v>
      </c>
      <c r="G2420" s="19">
        <f>IF(Movies[[#This Row],[rating]]=0,"",Movies[[#This Row],[rating]])</f>
        <v>6.8</v>
      </c>
      <c r="H2420" s="19" t="str">
        <f>IF(Movies[[#This Row],[rating]]=0,"No Rating","Rated")</f>
        <v>Rated</v>
      </c>
      <c r="I2420" s="16" t="s">
        <v>3639</v>
      </c>
      <c r="J2420" s="29" t="s">
        <v>286</v>
      </c>
      <c r="K2420" s="19">
        <v>9.8770000000000007</v>
      </c>
      <c r="L2420" s="26">
        <v>285</v>
      </c>
    </row>
    <row r="2421" spans="1:12" x14ac:dyDescent="0.3">
      <c r="A2421" s="14">
        <v>159121</v>
      </c>
      <c r="B2421" s="16" t="s">
        <v>3640</v>
      </c>
      <c r="C2421" s="16" t="s">
        <v>108</v>
      </c>
      <c r="D2421" s="4">
        <v>41186</v>
      </c>
      <c r="E2421" s="23">
        <v>2012</v>
      </c>
      <c r="F2421" s="19">
        <v>6.5</v>
      </c>
      <c r="G2421" s="19">
        <f>IF(Movies[[#This Row],[rating]]=0,"",Movies[[#This Row],[rating]])</f>
        <v>6.5</v>
      </c>
      <c r="H2421" s="19" t="str">
        <f>IF(Movies[[#This Row],[rating]]=0,"No Rating","Rated")</f>
        <v>Rated</v>
      </c>
      <c r="I2421" s="16" t="s">
        <v>905</v>
      </c>
      <c r="J2421" s="29" t="s">
        <v>110</v>
      </c>
      <c r="K2421" s="19">
        <v>9.8729999999999993</v>
      </c>
      <c r="L2421" s="26">
        <v>393</v>
      </c>
    </row>
    <row r="2422" spans="1:12" x14ac:dyDescent="0.3">
      <c r="A2422" s="14">
        <v>80384</v>
      </c>
      <c r="B2422" s="16" t="s">
        <v>3641</v>
      </c>
      <c r="C2422" s="16" t="s">
        <v>10</v>
      </c>
      <c r="D2422" s="4">
        <v>40995</v>
      </c>
      <c r="E2422" s="23">
        <v>2012</v>
      </c>
      <c r="F2422" s="19">
        <v>3.3</v>
      </c>
      <c r="G2422" s="19">
        <f>IF(Movies[[#This Row],[rating]]=0,"",Movies[[#This Row],[rating]])</f>
        <v>3.3</v>
      </c>
      <c r="H2422" s="19" t="str">
        <f>IF(Movies[[#This Row],[rating]]=0,"No Rating","Rated")</f>
        <v>Rated</v>
      </c>
      <c r="I2422" s="16" t="s">
        <v>216</v>
      </c>
      <c r="J2422" s="29" t="s">
        <v>12</v>
      </c>
      <c r="K2422" s="19">
        <v>9.8699999999999992</v>
      </c>
      <c r="L2422" s="26">
        <v>213</v>
      </c>
    </row>
    <row r="2423" spans="1:12" x14ac:dyDescent="0.3">
      <c r="A2423" s="14">
        <v>136080</v>
      </c>
      <c r="B2423" s="16" t="s">
        <v>3642</v>
      </c>
      <c r="C2423" s="16" t="s">
        <v>263</v>
      </c>
      <c r="D2423" s="4">
        <v>41180</v>
      </c>
      <c r="E2423" s="23">
        <v>2012</v>
      </c>
      <c r="F2423" s="19">
        <v>6</v>
      </c>
      <c r="G2423" s="19">
        <f>IF(Movies[[#This Row],[rating]]=0,"",Movies[[#This Row],[rating]])</f>
        <v>6</v>
      </c>
      <c r="H2423" s="19" t="str">
        <f>IF(Movies[[#This Row],[rating]]=0,"No Rating","Rated")</f>
        <v>Rated</v>
      </c>
      <c r="I2423" s="16" t="s">
        <v>3643</v>
      </c>
      <c r="J2423" s="29" t="s">
        <v>265</v>
      </c>
      <c r="K2423" s="19">
        <v>9.843</v>
      </c>
      <c r="L2423" s="26">
        <v>131</v>
      </c>
    </row>
    <row r="2424" spans="1:12" x14ac:dyDescent="0.3">
      <c r="A2424" s="14">
        <v>124075</v>
      </c>
      <c r="B2424" s="16" t="s">
        <v>3644</v>
      </c>
      <c r="C2424" s="16" t="s">
        <v>3645</v>
      </c>
      <c r="D2424" s="4">
        <v>41132</v>
      </c>
      <c r="E2424" s="23">
        <v>2012</v>
      </c>
      <c r="F2424" s="19">
        <v>7.2</v>
      </c>
      <c r="G2424" s="19">
        <f>IF(Movies[[#This Row],[rating]]=0,"",Movies[[#This Row],[rating]])</f>
        <v>7.2</v>
      </c>
      <c r="H2424" s="19" t="str">
        <f>IF(Movies[[#This Row],[rating]]=0,"No Rating","Rated")</f>
        <v>Rated</v>
      </c>
      <c r="I2424" s="16" t="s">
        <v>329</v>
      </c>
      <c r="J2424" s="29" t="s">
        <v>286</v>
      </c>
      <c r="K2424" s="19">
        <v>9.8339999999999996</v>
      </c>
      <c r="L2424" s="26">
        <v>91</v>
      </c>
    </row>
    <row r="2425" spans="1:12" x14ac:dyDescent="0.3">
      <c r="A2425" s="14">
        <v>128215</v>
      </c>
      <c r="B2425" s="16" t="s">
        <v>3646</v>
      </c>
      <c r="C2425" s="16" t="s">
        <v>432</v>
      </c>
      <c r="D2425" s="4">
        <v>41162</v>
      </c>
      <c r="E2425" s="23">
        <v>2012</v>
      </c>
      <c r="F2425" s="19">
        <v>6.8</v>
      </c>
      <c r="G2425" s="19">
        <f>IF(Movies[[#This Row],[rating]]=0,"",Movies[[#This Row],[rating]])</f>
        <v>6.8</v>
      </c>
      <c r="H2425" s="19" t="str">
        <f>IF(Movies[[#This Row],[rating]]=0,"No Rating","Rated")</f>
        <v>Rated</v>
      </c>
      <c r="I2425" s="16" t="s">
        <v>49</v>
      </c>
      <c r="J2425" s="29" t="s">
        <v>12</v>
      </c>
      <c r="K2425" s="19">
        <v>9.8309999999999995</v>
      </c>
      <c r="L2425" s="26">
        <v>75</v>
      </c>
    </row>
    <row r="2426" spans="1:12" x14ac:dyDescent="0.3">
      <c r="A2426" s="14">
        <v>114958</v>
      </c>
      <c r="B2426" s="16" t="s">
        <v>3647</v>
      </c>
      <c r="C2426" s="16" t="s">
        <v>416</v>
      </c>
      <c r="D2426" s="4">
        <v>41089</v>
      </c>
      <c r="E2426" s="23">
        <v>2012</v>
      </c>
      <c r="F2426" s="19">
        <v>4.3</v>
      </c>
      <c r="G2426" s="19">
        <f>IF(Movies[[#This Row],[rating]]=0,"",Movies[[#This Row],[rating]])</f>
        <v>4.3</v>
      </c>
      <c r="H2426" s="19" t="str">
        <f>IF(Movies[[#This Row],[rating]]=0,"No Rating","Rated")</f>
        <v>Rated</v>
      </c>
      <c r="I2426" s="16" t="s">
        <v>175</v>
      </c>
      <c r="J2426" s="29" t="s">
        <v>12</v>
      </c>
      <c r="K2426" s="19">
        <v>9.7780000000000005</v>
      </c>
      <c r="L2426" s="26">
        <v>139</v>
      </c>
    </row>
    <row r="2427" spans="1:12" x14ac:dyDescent="0.3">
      <c r="A2427" s="14">
        <v>215180</v>
      </c>
      <c r="B2427" s="16" t="s">
        <v>3648</v>
      </c>
      <c r="C2427" s="16" t="s">
        <v>144</v>
      </c>
      <c r="D2427" s="4">
        <v>41146</v>
      </c>
      <c r="E2427" s="23">
        <v>2012</v>
      </c>
      <c r="F2427" s="19">
        <v>6.9</v>
      </c>
      <c r="G2427" s="19">
        <f>IF(Movies[[#This Row],[rating]]=0,"",Movies[[#This Row],[rating]])</f>
        <v>6.9</v>
      </c>
      <c r="H2427" s="19" t="str">
        <f>IF(Movies[[#This Row],[rating]]=0,"No Rating","Rated")</f>
        <v>Rated</v>
      </c>
      <c r="I2427" s="16" t="s">
        <v>3649</v>
      </c>
      <c r="J2427" s="29" t="s">
        <v>146</v>
      </c>
      <c r="K2427" s="19">
        <v>9.7669999999999995</v>
      </c>
      <c r="L2427" s="26">
        <v>48</v>
      </c>
    </row>
    <row r="2428" spans="1:12" x14ac:dyDescent="0.3">
      <c r="A2428" s="14">
        <v>101267</v>
      </c>
      <c r="B2428" s="16" t="s">
        <v>3650</v>
      </c>
      <c r="C2428" s="16" t="s">
        <v>10</v>
      </c>
      <c r="D2428" s="4">
        <v>41088</v>
      </c>
      <c r="E2428" s="23">
        <v>2012</v>
      </c>
      <c r="F2428" s="19">
        <v>7.2</v>
      </c>
      <c r="G2428" s="19">
        <f>IF(Movies[[#This Row],[rating]]=0,"",Movies[[#This Row],[rating]])</f>
        <v>7.2</v>
      </c>
      <c r="H2428" s="19" t="str">
        <f>IF(Movies[[#This Row],[rating]]=0,"No Rating","Rated")</f>
        <v>Rated</v>
      </c>
      <c r="I2428" s="16" t="s">
        <v>1159</v>
      </c>
      <c r="J2428" s="29" t="s">
        <v>12</v>
      </c>
      <c r="K2428" s="19">
        <v>9.7609999999999992</v>
      </c>
      <c r="L2428" s="26">
        <v>282</v>
      </c>
    </row>
    <row r="2429" spans="1:12" x14ac:dyDescent="0.3">
      <c r="A2429" s="14">
        <v>80038</v>
      </c>
      <c r="B2429" s="16" t="s">
        <v>3651</v>
      </c>
      <c r="C2429" s="16" t="s">
        <v>10</v>
      </c>
      <c r="D2429" s="4">
        <v>40977</v>
      </c>
      <c r="E2429" s="23">
        <v>2012</v>
      </c>
      <c r="F2429" s="19">
        <v>6</v>
      </c>
      <c r="G2429" s="19">
        <f>IF(Movies[[#This Row],[rating]]=0,"",Movies[[#This Row],[rating]])</f>
        <v>6</v>
      </c>
      <c r="H2429" s="19" t="str">
        <f>IF(Movies[[#This Row],[rating]]=0,"No Rating","Rated")</f>
        <v>Rated</v>
      </c>
      <c r="I2429" s="16" t="s">
        <v>327</v>
      </c>
      <c r="J2429" s="29" t="s">
        <v>12</v>
      </c>
      <c r="K2429" s="19">
        <v>9.7479999999999993</v>
      </c>
      <c r="L2429" s="26">
        <v>469</v>
      </c>
    </row>
    <row r="2430" spans="1:12" x14ac:dyDescent="0.3">
      <c r="A2430" s="14">
        <v>133698</v>
      </c>
      <c r="B2430" s="16" t="s">
        <v>3652</v>
      </c>
      <c r="C2430" s="16" t="s">
        <v>108</v>
      </c>
      <c r="D2430" s="4">
        <v>41211</v>
      </c>
      <c r="E2430" s="23">
        <v>2012</v>
      </c>
      <c r="F2430" s="19">
        <v>5.859</v>
      </c>
      <c r="G2430" s="19">
        <f>IF(Movies[[#This Row],[rating]]=0,"",Movies[[#This Row],[rating]])</f>
        <v>5.859</v>
      </c>
      <c r="H2430" s="19" t="str">
        <f>IF(Movies[[#This Row],[rating]]=0,"No Rating","Rated")</f>
        <v>Rated</v>
      </c>
      <c r="I2430" s="16" t="s">
        <v>273</v>
      </c>
      <c r="J2430" s="29" t="s">
        <v>110</v>
      </c>
      <c r="K2430" s="19">
        <v>9.7319999999999993</v>
      </c>
      <c r="L2430" s="26">
        <v>621</v>
      </c>
    </row>
    <row r="2431" spans="1:12" x14ac:dyDescent="0.3">
      <c r="A2431" s="14">
        <v>86703</v>
      </c>
      <c r="B2431" s="16" t="s">
        <v>3653</v>
      </c>
      <c r="C2431" s="16" t="s">
        <v>10</v>
      </c>
      <c r="D2431" s="4">
        <v>41086</v>
      </c>
      <c r="E2431" s="23">
        <v>2012</v>
      </c>
      <c r="F2431" s="19">
        <v>4.3</v>
      </c>
      <c r="G2431" s="19">
        <f>IF(Movies[[#This Row],[rating]]=0,"",Movies[[#This Row],[rating]])</f>
        <v>4.3</v>
      </c>
      <c r="H2431" s="19" t="str">
        <f>IF(Movies[[#This Row],[rating]]=0,"No Rating","Rated")</f>
        <v>Rated</v>
      </c>
      <c r="I2431" s="16" t="s">
        <v>3654</v>
      </c>
      <c r="J2431" s="29" t="s">
        <v>12</v>
      </c>
      <c r="K2431" s="19">
        <v>9.7279999999999998</v>
      </c>
      <c r="L2431" s="26">
        <v>282</v>
      </c>
    </row>
    <row r="2432" spans="1:12" x14ac:dyDescent="0.3">
      <c r="A2432" s="14">
        <v>77948</v>
      </c>
      <c r="B2432" s="16" t="s">
        <v>3655</v>
      </c>
      <c r="C2432" s="16" t="s">
        <v>521</v>
      </c>
      <c r="D2432" s="4">
        <v>41003</v>
      </c>
      <c r="E2432" s="23">
        <v>2012</v>
      </c>
      <c r="F2432" s="19">
        <v>5.4</v>
      </c>
      <c r="G2432" s="19">
        <f>IF(Movies[[#This Row],[rating]]=0,"",Movies[[#This Row],[rating]])</f>
        <v>5.4</v>
      </c>
      <c r="H2432" s="19" t="str">
        <f>IF(Movies[[#This Row],[rating]]=0,"No Rating","Rated")</f>
        <v>Rated</v>
      </c>
      <c r="I2432" s="16" t="s">
        <v>3656</v>
      </c>
      <c r="J2432" s="29" t="s">
        <v>12</v>
      </c>
      <c r="K2432" s="19">
        <v>9.7279999999999998</v>
      </c>
      <c r="L2432" s="26">
        <v>911</v>
      </c>
    </row>
    <row r="2433" spans="1:12" x14ac:dyDescent="0.3">
      <c r="A2433" s="14">
        <v>133458</v>
      </c>
      <c r="B2433" s="16" t="s">
        <v>3657</v>
      </c>
      <c r="C2433" s="16" t="s">
        <v>750</v>
      </c>
      <c r="D2433" s="4">
        <v>41180</v>
      </c>
      <c r="E2433" s="23">
        <v>2012</v>
      </c>
      <c r="F2433" s="19">
        <v>5.6</v>
      </c>
      <c r="G2433" s="19">
        <f>IF(Movies[[#This Row],[rating]]=0,"",Movies[[#This Row],[rating]])</f>
        <v>5.6</v>
      </c>
      <c r="H2433" s="19" t="str">
        <f>IF(Movies[[#This Row],[rating]]=0,"No Rating","Rated")</f>
        <v>Rated</v>
      </c>
      <c r="I2433" s="16" t="s">
        <v>56</v>
      </c>
      <c r="J2433" s="29" t="s">
        <v>553</v>
      </c>
      <c r="K2433" s="19">
        <v>9.7089999999999996</v>
      </c>
      <c r="L2433" s="26">
        <v>181</v>
      </c>
    </row>
    <row r="2434" spans="1:12" x14ac:dyDescent="0.3">
      <c r="A2434" s="14">
        <v>98548</v>
      </c>
      <c r="B2434" s="16" t="s">
        <v>3658</v>
      </c>
      <c r="C2434" s="16" t="s">
        <v>10</v>
      </c>
      <c r="D2434" s="4">
        <v>41089</v>
      </c>
      <c r="E2434" s="23">
        <v>2012</v>
      </c>
      <c r="F2434" s="19">
        <v>6.8</v>
      </c>
      <c r="G2434" s="19">
        <f>IF(Movies[[#This Row],[rating]]=0,"",Movies[[#This Row],[rating]])</f>
        <v>6.8</v>
      </c>
      <c r="H2434" s="19" t="str">
        <f>IF(Movies[[#This Row],[rating]]=0,"No Rating","Rated")</f>
        <v>Rated</v>
      </c>
      <c r="I2434" s="16" t="s">
        <v>49</v>
      </c>
      <c r="J2434" s="29" t="s">
        <v>12</v>
      </c>
      <c r="K2434" s="19">
        <v>9.6969999999999992</v>
      </c>
      <c r="L2434" s="26">
        <v>619</v>
      </c>
    </row>
    <row r="2435" spans="1:12" x14ac:dyDescent="0.3">
      <c r="A2435" s="14">
        <v>91333</v>
      </c>
      <c r="B2435" s="16" t="s">
        <v>3659</v>
      </c>
      <c r="C2435" s="16" t="s">
        <v>563</v>
      </c>
      <c r="D2435" s="4">
        <v>41015</v>
      </c>
      <c r="E2435" s="23">
        <v>2012</v>
      </c>
      <c r="F2435" s="19">
        <v>5.8</v>
      </c>
      <c r="G2435" s="19">
        <f>IF(Movies[[#This Row],[rating]]=0,"",Movies[[#This Row],[rating]])</f>
        <v>5.8</v>
      </c>
      <c r="H2435" s="19" t="str">
        <f>IF(Movies[[#This Row],[rating]]=0,"No Rating","Rated")</f>
        <v>Rated</v>
      </c>
      <c r="I2435" s="16" t="s">
        <v>185</v>
      </c>
      <c r="J2435" s="29" t="s">
        <v>12</v>
      </c>
      <c r="K2435" s="19">
        <v>9.6959999999999997</v>
      </c>
      <c r="L2435" s="26">
        <v>182</v>
      </c>
    </row>
    <row r="2436" spans="1:12" x14ac:dyDescent="0.3">
      <c r="A2436" s="14">
        <v>146631</v>
      </c>
      <c r="B2436" s="16" t="s">
        <v>3660</v>
      </c>
      <c r="C2436" s="16" t="s">
        <v>416</v>
      </c>
      <c r="D2436" s="4">
        <v>41258</v>
      </c>
      <c r="E2436" s="23">
        <v>2012</v>
      </c>
      <c r="F2436" s="19">
        <v>4.3</v>
      </c>
      <c r="G2436" s="19">
        <f>IF(Movies[[#This Row],[rating]]=0,"",Movies[[#This Row],[rating]])</f>
        <v>4.3</v>
      </c>
      <c r="H2436" s="19" t="str">
        <f>IF(Movies[[#This Row],[rating]]=0,"No Rating","Rated")</f>
        <v>Rated</v>
      </c>
      <c r="I2436" s="16" t="s">
        <v>596</v>
      </c>
      <c r="J2436" s="29" t="s">
        <v>12</v>
      </c>
      <c r="K2436" s="19">
        <v>9.6739999999999995</v>
      </c>
      <c r="L2436" s="26">
        <v>180</v>
      </c>
    </row>
    <row r="2437" spans="1:12" x14ac:dyDescent="0.3">
      <c r="A2437" s="14">
        <v>81446</v>
      </c>
      <c r="B2437" s="16" t="s">
        <v>3661</v>
      </c>
      <c r="C2437" s="16" t="s">
        <v>10</v>
      </c>
      <c r="D2437" s="4">
        <v>41148</v>
      </c>
      <c r="E2437" s="23">
        <v>2012</v>
      </c>
      <c r="F2437" s="19">
        <v>5.9630000000000001</v>
      </c>
      <c r="G2437" s="19">
        <f>IF(Movies[[#This Row],[rating]]=0,"",Movies[[#This Row],[rating]])</f>
        <v>5.9630000000000001</v>
      </c>
      <c r="H2437" s="19" t="str">
        <f>IF(Movies[[#This Row],[rating]]=0,"No Rating","Rated")</f>
        <v>Rated</v>
      </c>
      <c r="I2437" s="16" t="s">
        <v>136</v>
      </c>
      <c r="J2437" s="29" t="s">
        <v>12</v>
      </c>
      <c r="K2437" s="19">
        <v>9.6660000000000004</v>
      </c>
      <c r="L2437" s="26">
        <v>313</v>
      </c>
    </row>
    <row r="2438" spans="1:12" x14ac:dyDescent="0.3">
      <c r="A2438" s="14">
        <v>84341</v>
      </c>
      <c r="B2438" s="16" t="s">
        <v>3662</v>
      </c>
      <c r="C2438" s="16" t="s">
        <v>10</v>
      </c>
      <c r="D2438" s="4">
        <v>40930</v>
      </c>
      <c r="E2438" s="23">
        <v>2012</v>
      </c>
      <c r="F2438" s="19">
        <v>6.5</v>
      </c>
      <c r="G2438" s="19">
        <f>IF(Movies[[#This Row],[rating]]=0,"",Movies[[#This Row],[rating]])</f>
        <v>6.5</v>
      </c>
      <c r="H2438" s="19" t="str">
        <f>IF(Movies[[#This Row],[rating]]=0,"No Rating","Rated")</f>
        <v>Rated</v>
      </c>
      <c r="I2438" s="16" t="s">
        <v>197</v>
      </c>
      <c r="J2438" s="29" t="s">
        <v>12</v>
      </c>
      <c r="K2438" s="19">
        <v>9.6609999999999996</v>
      </c>
      <c r="L2438" s="26">
        <v>282</v>
      </c>
    </row>
    <row r="2439" spans="1:12" x14ac:dyDescent="0.3">
      <c r="A2439" s="14">
        <v>126314</v>
      </c>
      <c r="B2439" s="16" t="s">
        <v>3663</v>
      </c>
      <c r="C2439" s="16" t="s">
        <v>2805</v>
      </c>
      <c r="D2439" s="4">
        <v>40943</v>
      </c>
      <c r="E2439" s="23">
        <v>2012</v>
      </c>
      <c r="F2439" s="19">
        <v>7.5</v>
      </c>
      <c r="G2439" s="19">
        <f>IF(Movies[[#This Row],[rating]]=0,"",Movies[[#This Row],[rating]])</f>
        <v>7.5</v>
      </c>
      <c r="H2439" s="19" t="str">
        <f>IF(Movies[[#This Row],[rating]]=0,"No Rating","Rated")</f>
        <v>Rated</v>
      </c>
      <c r="I2439" s="16" t="s">
        <v>33</v>
      </c>
      <c r="J2439" s="29" t="s">
        <v>2109</v>
      </c>
      <c r="K2439" s="19">
        <v>9.6530000000000005</v>
      </c>
      <c r="L2439" s="26">
        <v>71</v>
      </c>
    </row>
    <row r="2440" spans="1:12" x14ac:dyDescent="0.3">
      <c r="A2440" s="14">
        <v>88036</v>
      </c>
      <c r="B2440" s="16" t="s">
        <v>3664</v>
      </c>
      <c r="C2440" s="16" t="s">
        <v>10</v>
      </c>
      <c r="D2440" s="4">
        <v>41138</v>
      </c>
      <c r="E2440" s="23">
        <v>2012</v>
      </c>
      <c r="F2440" s="19">
        <v>6.2</v>
      </c>
      <c r="G2440" s="19">
        <f>IF(Movies[[#This Row],[rating]]=0,"",Movies[[#This Row],[rating]])</f>
        <v>6.2</v>
      </c>
      <c r="H2440" s="19" t="str">
        <f>IF(Movies[[#This Row],[rating]]=0,"No Rating","Rated")</f>
        <v>Rated</v>
      </c>
      <c r="I2440" s="16" t="s">
        <v>790</v>
      </c>
      <c r="J2440" s="29" t="s">
        <v>12</v>
      </c>
      <c r="K2440" s="19">
        <v>9.6470000000000002</v>
      </c>
      <c r="L2440" s="26">
        <v>118</v>
      </c>
    </row>
    <row r="2441" spans="1:12" x14ac:dyDescent="0.3">
      <c r="A2441" s="14">
        <v>143800</v>
      </c>
      <c r="B2441" s="16" t="s">
        <v>3665</v>
      </c>
      <c r="C2441" s="16" t="s">
        <v>2138</v>
      </c>
      <c r="D2441" s="4">
        <v>41222</v>
      </c>
      <c r="E2441" s="23">
        <v>2012</v>
      </c>
      <c r="F2441" s="19">
        <v>6.5650000000000004</v>
      </c>
      <c r="G2441" s="19">
        <f>IF(Movies[[#This Row],[rating]]=0,"",Movies[[#This Row],[rating]])</f>
        <v>6.5650000000000004</v>
      </c>
      <c r="H2441" s="19" t="str">
        <f>IF(Movies[[#This Row],[rating]]=0,"No Rating","Rated")</f>
        <v>Rated</v>
      </c>
      <c r="I2441" s="16" t="s">
        <v>1919</v>
      </c>
      <c r="J2441" s="29" t="s">
        <v>2139</v>
      </c>
      <c r="K2441" s="19">
        <v>9.6219999999999999</v>
      </c>
      <c r="L2441" s="26">
        <v>85</v>
      </c>
    </row>
    <row r="2442" spans="1:12" x14ac:dyDescent="0.3">
      <c r="A2442" s="14">
        <v>95775</v>
      </c>
      <c r="B2442" s="16" t="s">
        <v>3666</v>
      </c>
      <c r="C2442" s="16" t="s">
        <v>43</v>
      </c>
      <c r="D2442" s="4">
        <v>40935</v>
      </c>
      <c r="E2442" s="23">
        <v>2012</v>
      </c>
      <c r="F2442" s="19">
        <v>5.3579999999999997</v>
      </c>
      <c r="G2442" s="19">
        <f>IF(Movies[[#This Row],[rating]]=0,"",Movies[[#This Row],[rating]])</f>
        <v>5.3579999999999997</v>
      </c>
      <c r="H2442" s="19" t="str">
        <f>IF(Movies[[#This Row],[rating]]=0,"No Rating","Rated")</f>
        <v>Rated</v>
      </c>
      <c r="I2442" s="16" t="s">
        <v>49</v>
      </c>
      <c r="J2442" s="29" t="s">
        <v>45</v>
      </c>
      <c r="K2442" s="19">
        <v>9.6140000000000008</v>
      </c>
      <c r="L2442" s="26">
        <v>116</v>
      </c>
    </row>
    <row r="2443" spans="1:12" x14ac:dyDescent="0.3">
      <c r="A2443" s="14">
        <v>94196</v>
      </c>
      <c r="B2443" s="16" t="s">
        <v>3667</v>
      </c>
      <c r="C2443" s="16" t="s">
        <v>838</v>
      </c>
      <c r="D2443" s="4">
        <v>40933</v>
      </c>
      <c r="E2443" s="23">
        <v>2012</v>
      </c>
      <c r="F2443" s="19">
        <v>6.8</v>
      </c>
      <c r="G2443" s="19">
        <f>IF(Movies[[#This Row],[rating]]=0,"",Movies[[#This Row],[rating]])</f>
        <v>6.8</v>
      </c>
      <c r="H2443" s="19" t="str">
        <f>IF(Movies[[#This Row],[rating]]=0,"No Rating","Rated")</f>
        <v>Rated</v>
      </c>
      <c r="I2443" s="16" t="s">
        <v>195</v>
      </c>
      <c r="J2443" s="29" t="s">
        <v>110</v>
      </c>
      <c r="K2443" s="19">
        <v>9.6129999999999995</v>
      </c>
      <c r="L2443" s="26">
        <v>111</v>
      </c>
    </row>
    <row r="2444" spans="1:12" x14ac:dyDescent="0.3">
      <c r="A2444" s="14">
        <v>150015</v>
      </c>
      <c r="B2444" s="16" t="s">
        <v>3668</v>
      </c>
      <c r="C2444" s="16" t="s">
        <v>10</v>
      </c>
      <c r="D2444" s="4">
        <v>41238</v>
      </c>
      <c r="E2444" s="23">
        <v>2012</v>
      </c>
      <c r="F2444" s="19">
        <v>5.8</v>
      </c>
      <c r="G2444" s="19">
        <f>IF(Movies[[#This Row],[rating]]=0,"",Movies[[#This Row],[rating]])</f>
        <v>5.8</v>
      </c>
      <c r="H2444" s="19" t="str">
        <f>IF(Movies[[#This Row],[rating]]=0,"No Rating","Rated")</f>
        <v>Rated</v>
      </c>
      <c r="I2444" s="16" t="s">
        <v>847</v>
      </c>
      <c r="J2444" s="29" t="s">
        <v>12</v>
      </c>
      <c r="K2444" s="19">
        <v>9.6120000000000001</v>
      </c>
      <c r="L2444" s="26">
        <v>92</v>
      </c>
    </row>
    <row r="2445" spans="1:12" x14ac:dyDescent="0.3">
      <c r="A2445" s="14">
        <v>121879</v>
      </c>
      <c r="B2445" s="16" t="s">
        <v>3669</v>
      </c>
      <c r="C2445" s="16" t="s">
        <v>10</v>
      </c>
      <c r="D2445" s="4">
        <v>41215</v>
      </c>
      <c r="E2445" s="23">
        <v>2012</v>
      </c>
      <c r="F2445" s="19">
        <v>6.7</v>
      </c>
      <c r="G2445" s="19">
        <f>IF(Movies[[#This Row],[rating]]=0,"",Movies[[#This Row],[rating]])</f>
        <v>6.7</v>
      </c>
      <c r="H2445" s="19" t="str">
        <f>IF(Movies[[#This Row],[rating]]=0,"No Rating","Rated")</f>
        <v>Rated</v>
      </c>
      <c r="I2445" s="16" t="s">
        <v>1498</v>
      </c>
      <c r="J2445" s="29" t="s">
        <v>12</v>
      </c>
      <c r="K2445" s="19">
        <v>9.6110000000000007</v>
      </c>
      <c r="L2445" s="26">
        <v>230</v>
      </c>
    </row>
    <row r="2446" spans="1:12" x14ac:dyDescent="0.3">
      <c r="A2446" s="14">
        <v>128216</v>
      </c>
      <c r="B2446" s="16" t="s">
        <v>3670</v>
      </c>
      <c r="C2446" s="16" t="s">
        <v>432</v>
      </c>
      <c r="D2446" s="4">
        <v>41194</v>
      </c>
      <c r="E2446" s="23">
        <v>2012</v>
      </c>
      <c r="F2446" s="19">
        <v>7.1</v>
      </c>
      <c r="G2446" s="19">
        <f>IF(Movies[[#This Row],[rating]]=0,"",Movies[[#This Row],[rating]])</f>
        <v>7.1</v>
      </c>
      <c r="H2446" s="19" t="str">
        <f>IF(Movies[[#This Row],[rating]]=0,"No Rating","Rated")</f>
        <v>Rated</v>
      </c>
      <c r="I2446" s="16" t="s">
        <v>329</v>
      </c>
      <c r="J2446" s="29" t="s">
        <v>12</v>
      </c>
      <c r="K2446" s="19">
        <v>9.5739999999999998</v>
      </c>
      <c r="L2446" s="26">
        <v>214</v>
      </c>
    </row>
    <row r="2447" spans="1:12" x14ac:dyDescent="0.3">
      <c r="A2447" s="14">
        <v>136278</v>
      </c>
      <c r="B2447" s="16" t="s">
        <v>3671</v>
      </c>
      <c r="C2447" s="16" t="s">
        <v>416</v>
      </c>
      <c r="D2447" s="4">
        <v>41191</v>
      </c>
      <c r="E2447" s="23">
        <v>2012</v>
      </c>
      <c r="F2447" s="19">
        <v>5.9</v>
      </c>
      <c r="G2447" s="19">
        <f>IF(Movies[[#This Row],[rating]]=0,"",Movies[[#This Row],[rating]])</f>
        <v>5.9</v>
      </c>
      <c r="H2447" s="19" t="str">
        <f>IF(Movies[[#This Row],[rating]]=0,"No Rating","Rated")</f>
        <v>Rated</v>
      </c>
      <c r="I2447" s="16" t="s">
        <v>542</v>
      </c>
      <c r="J2447" s="29" t="s">
        <v>12</v>
      </c>
      <c r="K2447" s="19">
        <v>9.5719999999999992</v>
      </c>
      <c r="L2447" s="26">
        <v>157</v>
      </c>
    </row>
    <row r="2448" spans="1:12" x14ac:dyDescent="0.3">
      <c r="A2448" s="14">
        <v>84306</v>
      </c>
      <c r="B2448" s="16" t="s">
        <v>3672</v>
      </c>
      <c r="C2448" s="16" t="s">
        <v>10</v>
      </c>
      <c r="D2448" s="4">
        <v>41166</v>
      </c>
      <c r="E2448" s="23">
        <v>2012</v>
      </c>
      <c r="F2448" s="19">
        <v>6.5</v>
      </c>
      <c r="G2448" s="19">
        <f>IF(Movies[[#This Row],[rating]]=0,"",Movies[[#This Row],[rating]])</f>
        <v>6.5</v>
      </c>
      <c r="H2448" s="19" t="str">
        <f>IF(Movies[[#This Row],[rating]]=0,"No Rating","Rated")</f>
        <v>Rated</v>
      </c>
      <c r="I2448" s="16" t="s">
        <v>1205</v>
      </c>
      <c r="J2448" s="29" t="s">
        <v>12</v>
      </c>
      <c r="K2448" s="19">
        <v>9.5719999999999992</v>
      </c>
      <c r="L2448" s="26">
        <v>540</v>
      </c>
    </row>
    <row r="2449" spans="1:12" x14ac:dyDescent="0.3">
      <c r="A2449" s="14">
        <v>105526</v>
      </c>
      <c r="B2449" s="16" t="s">
        <v>3673</v>
      </c>
      <c r="C2449" s="16" t="s">
        <v>10</v>
      </c>
      <c r="D2449" s="4">
        <v>41257</v>
      </c>
      <c r="E2449" s="23">
        <v>2012</v>
      </c>
      <c r="F2449" s="19">
        <v>7</v>
      </c>
      <c r="G2449" s="19">
        <f>IF(Movies[[#This Row],[rating]]=0,"",Movies[[#This Row],[rating]])</f>
        <v>7</v>
      </c>
      <c r="H2449" s="19" t="str">
        <f>IF(Movies[[#This Row],[rating]]=0,"No Rating","Rated")</f>
        <v>Rated</v>
      </c>
      <c r="I2449" s="16" t="s">
        <v>49</v>
      </c>
      <c r="J2449" s="29" t="s">
        <v>12</v>
      </c>
      <c r="K2449" s="19">
        <v>9.5429999999999993</v>
      </c>
      <c r="L2449" s="26">
        <v>102</v>
      </c>
    </row>
    <row r="2450" spans="1:12" x14ac:dyDescent="0.3">
      <c r="A2450" s="14">
        <v>119360</v>
      </c>
      <c r="B2450" s="16" t="s">
        <v>3674</v>
      </c>
      <c r="C2450" s="16" t="s">
        <v>540</v>
      </c>
      <c r="D2450" s="4">
        <v>41206</v>
      </c>
      <c r="E2450" s="23">
        <v>2012</v>
      </c>
      <c r="F2450" s="19">
        <v>6.1790000000000003</v>
      </c>
      <c r="G2450" s="19">
        <f>IF(Movies[[#This Row],[rating]]=0,"",Movies[[#This Row],[rating]])</f>
        <v>6.1790000000000003</v>
      </c>
      <c r="H2450" s="19" t="str">
        <f>IF(Movies[[#This Row],[rating]]=0,"No Rating","Rated")</f>
        <v>Rated</v>
      </c>
      <c r="I2450" s="16" t="s">
        <v>49</v>
      </c>
      <c r="J2450" s="29" t="s">
        <v>511</v>
      </c>
      <c r="K2450" s="19">
        <v>9.5359999999999996</v>
      </c>
      <c r="L2450" s="26">
        <v>232</v>
      </c>
    </row>
    <row r="2451" spans="1:12" x14ac:dyDescent="0.3">
      <c r="A2451" s="14">
        <v>121823</v>
      </c>
      <c r="B2451" s="16" t="s">
        <v>3675</v>
      </c>
      <c r="C2451" s="16" t="s">
        <v>411</v>
      </c>
      <c r="D2451" s="4">
        <v>41179</v>
      </c>
      <c r="E2451" s="23">
        <v>2012</v>
      </c>
      <c r="F2451" s="19">
        <v>6</v>
      </c>
      <c r="G2451" s="19">
        <f>IF(Movies[[#This Row],[rating]]=0,"",Movies[[#This Row],[rating]])</f>
        <v>6</v>
      </c>
      <c r="H2451" s="19" t="str">
        <f>IF(Movies[[#This Row],[rating]]=0,"No Rating","Rated")</f>
        <v>Rated</v>
      </c>
      <c r="I2451" s="16" t="s">
        <v>808</v>
      </c>
      <c r="J2451" s="29" t="s">
        <v>342</v>
      </c>
      <c r="K2451" s="19">
        <v>9.5329999999999995</v>
      </c>
      <c r="L2451" s="26">
        <v>120</v>
      </c>
    </row>
    <row r="2452" spans="1:12" x14ac:dyDescent="0.3">
      <c r="A2452" s="14">
        <v>97632</v>
      </c>
      <c r="B2452" s="16" t="s">
        <v>3676</v>
      </c>
      <c r="C2452" s="16" t="s">
        <v>10</v>
      </c>
      <c r="D2452" s="4">
        <v>41044</v>
      </c>
      <c r="E2452" s="23">
        <v>2012</v>
      </c>
      <c r="F2452" s="19">
        <v>3.6</v>
      </c>
      <c r="G2452" s="19">
        <f>IF(Movies[[#This Row],[rating]]=0,"",Movies[[#This Row],[rating]])</f>
        <v>3.6</v>
      </c>
      <c r="H2452" s="19" t="str">
        <f>IF(Movies[[#This Row],[rating]]=0,"No Rating","Rated")</f>
        <v>Rated</v>
      </c>
      <c r="I2452" s="16" t="s">
        <v>3677</v>
      </c>
      <c r="J2452" s="29" t="s">
        <v>12</v>
      </c>
      <c r="K2452" s="19">
        <v>9.5069999999999997</v>
      </c>
      <c r="L2452" s="26">
        <v>62</v>
      </c>
    </row>
    <row r="2453" spans="1:12" x14ac:dyDescent="0.3">
      <c r="A2453" s="14">
        <v>132923</v>
      </c>
      <c r="B2453" s="16" t="s">
        <v>3678</v>
      </c>
      <c r="C2453" s="16" t="s">
        <v>10</v>
      </c>
      <c r="D2453" s="4">
        <v>41157</v>
      </c>
      <c r="E2453" s="23">
        <v>2012</v>
      </c>
      <c r="F2453" s="19">
        <v>5.4</v>
      </c>
      <c r="G2453" s="19">
        <f>IF(Movies[[#This Row],[rating]]=0,"",Movies[[#This Row],[rating]])</f>
        <v>5.4</v>
      </c>
      <c r="H2453" s="19" t="str">
        <f>IF(Movies[[#This Row],[rating]]=0,"No Rating","Rated")</f>
        <v>Rated</v>
      </c>
      <c r="I2453" s="16" t="s">
        <v>1027</v>
      </c>
      <c r="J2453" s="29" t="s">
        <v>12</v>
      </c>
      <c r="K2453" s="19">
        <v>9.5060000000000002</v>
      </c>
      <c r="L2453" s="26">
        <v>113</v>
      </c>
    </row>
    <row r="2454" spans="1:12" x14ac:dyDescent="0.3">
      <c r="A2454" s="14">
        <v>140441</v>
      </c>
      <c r="B2454" s="16" t="s">
        <v>3679</v>
      </c>
      <c r="C2454" s="16" t="s">
        <v>144</v>
      </c>
      <c r="D2454" s="4">
        <v>41041</v>
      </c>
      <c r="E2454" s="23">
        <v>2012</v>
      </c>
      <c r="F2454" s="19">
        <v>5.3</v>
      </c>
      <c r="G2454" s="19">
        <f>IF(Movies[[#This Row],[rating]]=0,"",Movies[[#This Row],[rating]])</f>
        <v>5.3</v>
      </c>
      <c r="H2454" s="19" t="str">
        <f>IF(Movies[[#This Row],[rating]]=0,"No Rating","Rated")</f>
        <v>Rated</v>
      </c>
      <c r="I2454" s="16" t="s">
        <v>468</v>
      </c>
      <c r="J2454" s="29" t="s">
        <v>146</v>
      </c>
      <c r="K2454" s="19">
        <v>9.4930000000000003</v>
      </c>
      <c r="L2454" s="26">
        <v>94</v>
      </c>
    </row>
    <row r="2455" spans="1:12" x14ac:dyDescent="0.3">
      <c r="A2455" s="14">
        <v>139455</v>
      </c>
      <c r="B2455" s="16" t="s">
        <v>3680</v>
      </c>
      <c r="C2455" s="16" t="s">
        <v>172</v>
      </c>
      <c r="D2455" s="4">
        <v>41243</v>
      </c>
      <c r="E2455" s="23">
        <v>2012</v>
      </c>
      <c r="F2455" s="19">
        <v>5.2</v>
      </c>
      <c r="G2455" s="19">
        <f>IF(Movies[[#This Row],[rating]]=0,"",Movies[[#This Row],[rating]])</f>
        <v>5.2</v>
      </c>
      <c r="H2455" s="19" t="str">
        <f>IF(Movies[[#This Row],[rating]]=0,"No Rating","Rated")</f>
        <v>Rated</v>
      </c>
      <c r="I2455" s="16" t="s">
        <v>3681</v>
      </c>
      <c r="J2455" s="29" t="s">
        <v>12</v>
      </c>
      <c r="K2455" s="19">
        <v>9.4749999999999996</v>
      </c>
      <c r="L2455" s="26">
        <v>306</v>
      </c>
    </row>
    <row r="2456" spans="1:12" x14ac:dyDescent="0.3">
      <c r="A2456" s="14">
        <v>102632</v>
      </c>
      <c r="B2456" s="16" t="s">
        <v>3682</v>
      </c>
      <c r="C2456" s="16" t="s">
        <v>595</v>
      </c>
      <c r="D2456" s="4">
        <v>41061</v>
      </c>
      <c r="E2456" s="23">
        <v>2012</v>
      </c>
      <c r="F2456" s="19">
        <v>5.9</v>
      </c>
      <c r="G2456" s="19">
        <f>IF(Movies[[#This Row],[rating]]=0,"",Movies[[#This Row],[rating]])</f>
        <v>5.9</v>
      </c>
      <c r="H2456" s="19" t="str">
        <f>IF(Movies[[#This Row],[rating]]=0,"No Rating","Rated")</f>
        <v>Rated</v>
      </c>
      <c r="I2456" s="16" t="s">
        <v>136</v>
      </c>
      <c r="J2456" s="29" t="s">
        <v>142</v>
      </c>
      <c r="K2456" s="19">
        <v>9.4689999999999994</v>
      </c>
      <c r="L2456" s="26">
        <v>97</v>
      </c>
    </row>
    <row r="2457" spans="1:12" x14ac:dyDescent="0.3">
      <c r="A2457" s="14">
        <v>111443</v>
      </c>
      <c r="B2457" s="16" t="s">
        <v>3683</v>
      </c>
      <c r="C2457" s="16" t="s">
        <v>51</v>
      </c>
      <c r="D2457" s="4">
        <v>41236</v>
      </c>
      <c r="E2457" s="23">
        <v>2012</v>
      </c>
      <c r="F2457" s="19">
        <v>4.9000000000000004</v>
      </c>
      <c r="G2457" s="19">
        <f>IF(Movies[[#This Row],[rating]]=0,"",Movies[[#This Row],[rating]])</f>
        <v>4.9000000000000004</v>
      </c>
      <c r="H2457" s="19" t="str">
        <f>IF(Movies[[#This Row],[rating]]=0,"No Rating","Rated")</f>
        <v>Rated</v>
      </c>
      <c r="I2457" s="16" t="s">
        <v>417</v>
      </c>
      <c r="J2457" s="29" t="s">
        <v>34</v>
      </c>
      <c r="K2457" s="19">
        <v>9.4600000000000009</v>
      </c>
      <c r="L2457" s="26">
        <v>118</v>
      </c>
    </row>
    <row r="2458" spans="1:12" x14ac:dyDescent="0.3">
      <c r="A2458" s="14">
        <v>127864</v>
      </c>
      <c r="B2458" s="16" t="s">
        <v>3684</v>
      </c>
      <c r="C2458" s="16" t="s">
        <v>3685</v>
      </c>
      <c r="D2458" s="4">
        <v>41180</v>
      </c>
      <c r="E2458" s="23">
        <v>2012</v>
      </c>
      <c r="F2458" s="19">
        <v>7.3</v>
      </c>
      <c r="G2458" s="19">
        <f>IF(Movies[[#This Row],[rating]]=0,"",Movies[[#This Row],[rating]])</f>
        <v>7.3</v>
      </c>
      <c r="H2458" s="19" t="str">
        <f>IF(Movies[[#This Row],[rating]]=0,"No Rating","Rated")</f>
        <v>Rated</v>
      </c>
      <c r="I2458" s="16" t="s">
        <v>365</v>
      </c>
      <c r="J2458" s="29" t="s">
        <v>34</v>
      </c>
      <c r="K2458" s="19">
        <v>9.4350000000000005</v>
      </c>
      <c r="L2458" s="26">
        <v>248</v>
      </c>
    </row>
    <row r="2459" spans="1:12" x14ac:dyDescent="0.3">
      <c r="A2459" s="14">
        <v>116613</v>
      </c>
      <c r="B2459" s="16" t="s">
        <v>3686</v>
      </c>
      <c r="C2459" s="16" t="s">
        <v>416</v>
      </c>
      <c r="D2459" s="4">
        <v>41163</v>
      </c>
      <c r="E2459" s="23">
        <v>2012</v>
      </c>
      <c r="F2459" s="19">
        <v>5.7</v>
      </c>
      <c r="G2459" s="19">
        <f>IF(Movies[[#This Row],[rating]]=0,"",Movies[[#This Row],[rating]])</f>
        <v>5.7</v>
      </c>
      <c r="H2459" s="19" t="str">
        <f>IF(Movies[[#This Row],[rating]]=0,"No Rating","Rated")</f>
        <v>Rated</v>
      </c>
      <c r="I2459" s="16" t="s">
        <v>71</v>
      </c>
      <c r="J2459" s="29" t="s">
        <v>12</v>
      </c>
      <c r="K2459" s="19">
        <v>9.4339999999999993</v>
      </c>
      <c r="L2459" s="26">
        <v>279</v>
      </c>
    </row>
    <row r="2460" spans="1:12" x14ac:dyDescent="0.3">
      <c r="A2460" s="14">
        <v>139997</v>
      </c>
      <c r="B2460" s="16" t="s">
        <v>3687</v>
      </c>
      <c r="C2460" s="16" t="s">
        <v>10</v>
      </c>
      <c r="D2460" s="4">
        <v>41020</v>
      </c>
      <c r="E2460" s="23">
        <v>2012</v>
      </c>
      <c r="F2460" s="19">
        <v>5.8</v>
      </c>
      <c r="G2460" s="19">
        <f>IF(Movies[[#This Row],[rating]]=0,"",Movies[[#This Row],[rating]])</f>
        <v>5.8</v>
      </c>
      <c r="H2460" s="19" t="str">
        <f>IF(Movies[[#This Row],[rating]]=0,"No Rating","Rated")</f>
        <v>Rated</v>
      </c>
      <c r="I2460" s="16" t="s">
        <v>33</v>
      </c>
      <c r="J2460" s="29" t="s">
        <v>12</v>
      </c>
      <c r="K2460" s="19">
        <v>9.4019999999999992</v>
      </c>
      <c r="L2460" s="26">
        <v>110</v>
      </c>
    </row>
    <row r="2461" spans="1:12" x14ac:dyDescent="0.3">
      <c r="A2461" s="14">
        <v>94380</v>
      </c>
      <c r="B2461" s="16" t="s">
        <v>3688</v>
      </c>
      <c r="C2461" s="16" t="s">
        <v>10</v>
      </c>
      <c r="D2461" s="4">
        <v>41011</v>
      </c>
      <c r="E2461" s="23">
        <v>2012</v>
      </c>
      <c r="F2461" s="19">
        <v>5.8</v>
      </c>
      <c r="G2461" s="19">
        <f>IF(Movies[[#This Row],[rating]]=0,"",Movies[[#This Row],[rating]])</f>
        <v>5.8</v>
      </c>
      <c r="H2461" s="19" t="str">
        <f>IF(Movies[[#This Row],[rating]]=0,"No Rating","Rated")</f>
        <v>Rated</v>
      </c>
      <c r="I2461" s="16" t="s">
        <v>808</v>
      </c>
      <c r="J2461" s="29" t="s">
        <v>12</v>
      </c>
      <c r="K2461" s="19">
        <v>9.3940000000000001</v>
      </c>
      <c r="L2461" s="26">
        <v>407</v>
      </c>
    </row>
    <row r="2462" spans="1:12" x14ac:dyDescent="0.3">
      <c r="A2462" s="14">
        <v>132316</v>
      </c>
      <c r="B2462" s="16" t="s">
        <v>3689</v>
      </c>
      <c r="C2462" s="16" t="s">
        <v>595</v>
      </c>
      <c r="D2462" s="4">
        <v>41226</v>
      </c>
      <c r="E2462" s="23">
        <v>2012</v>
      </c>
      <c r="F2462" s="19">
        <v>7.1</v>
      </c>
      <c r="G2462" s="19">
        <f>IF(Movies[[#This Row],[rating]]=0,"",Movies[[#This Row],[rating]])</f>
        <v>7.1</v>
      </c>
      <c r="H2462" s="19" t="str">
        <f>IF(Movies[[#This Row],[rating]]=0,"No Rating","Rated")</f>
        <v>Rated</v>
      </c>
      <c r="I2462" s="16" t="s">
        <v>33</v>
      </c>
      <c r="J2462" s="29" t="s">
        <v>142</v>
      </c>
      <c r="K2462" s="19">
        <v>9.3889999999999993</v>
      </c>
      <c r="L2462" s="26">
        <v>259</v>
      </c>
    </row>
    <row r="2463" spans="1:12" x14ac:dyDescent="0.3">
      <c r="A2463" s="14">
        <v>703363</v>
      </c>
      <c r="B2463" s="16" t="s">
        <v>3690</v>
      </c>
      <c r="C2463" s="16" t="s">
        <v>1845</v>
      </c>
      <c r="D2463" s="4">
        <v>41247</v>
      </c>
      <c r="E2463" s="23">
        <v>2012</v>
      </c>
      <c r="F2463" s="19">
        <v>7.2</v>
      </c>
      <c r="G2463" s="19">
        <f>IF(Movies[[#This Row],[rating]]=0,"",Movies[[#This Row],[rating]])</f>
        <v>7.2</v>
      </c>
      <c r="H2463" s="19" t="str">
        <f>IF(Movies[[#This Row],[rating]]=0,"No Rating","Rated")</f>
        <v>Rated</v>
      </c>
      <c r="I2463" s="16" t="s">
        <v>329</v>
      </c>
      <c r="J2463" s="29" t="s">
        <v>12</v>
      </c>
      <c r="K2463" s="19">
        <v>9.3849999999999998</v>
      </c>
      <c r="L2463" s="26">
        <v>32</v>
      </c>
    </row>
    <row r="2464" spans="1:12" x14ac:dyDescent="0.3">
      <c r="A2464" s="14">
        <v>144204</v>
      </c>
      <c r="B2464" s="16" t="s">
        <v>3691</v>
      </c>
      <c r="C2464" s="16" t="s">
        <v>432</v>
      </c>
      <c r="D2464" s="4">
        <v>41186</v>
      </c>
      <c r="E2464" s="23">
        <v>2012</v>
      </c>
      <c r="F2464" s="19">
        <v>5.8</v>
      </c>
      <c r="G2464" s="19">
        <f>IF(Movies[[#This Row],[rating]]=0,"",Movies[[#This Row],[rating]])</f>
        <v>5.8</v>
      </c>
      <c r="H2464" s="19" t="str">
        <f>IF(Movies[[#This Row],[rating]]=0,"No Rating","Rated")</f>
        <v>Rated</v>
      </c>
      <c r="I2464" s="16" t="s">
        <v>468</v>
      </c>
      <c r="J2464" s="29" t="s">
        <v>12</v>
      </c>
      <c r="K2464" s="19">
        <v>9.3439999999999994</v>
      </c>
      <c r="L2464" s="26">
        <v>119</v>
      </c>
    </row>
    <row r="2465" spans="1:12" x14ac:dyDescent="0.3">
      <c r="A2465" s="14">
        <v>80304</v>
      </c>
      <c r="B2465" s="16" t="s">
        <v>3692</v>
      </c>
      <c r="C2465" s="16" t="s">
        <v>10</v>
      </c>
      <c r="D2465" s="4">
        <v>40983</v>
      </c>
      <c r="E2465" s="23">
        <v>2012</v>
      </c>
      <c r="F2465" s="19">
        <v>5.3680000000000003</v>
      </c>
      <c r="G2465" s="19">
        <f>IF(Movies[[#This Row],[rating]]=0,"",Movies[[#This Row],[rating]])</f>
        <v>5.3680000000000003</v>
      </c>
      <c r="H2465" s="19" t="str">
        <f>IF(Movies[[#This Row],[rating]]=0,"No Rating","Rated")</f>
        <v>Rated</v>
      </c>
      <c r="I2465" s="16" t="s">
        <v>3693</v>
      </c>
      <c r="J2465" s="29" t="s">
        <v>12</v>
      </c>
      <c r="K2465" s="19">
        <v>9.3339999999999996</v>
      </c>
      <c r="L2465" s="26">
        <v>307</v>
      </c>
    </row>
    <row r="2466" spans="1:12" x14ac:dyDescent="0.3">
      <c r="A2466" s="14">
        <v>138941</v>
      </c>
      <c r="B2466" s="16" t="s">
        <v>3694</v>
      </c>
      <c r="C2466" s="16" t="s">
        <v>10</v>
      </c>
      <c r="D2466" s="4">
        <v>40998</v>
      </c>
      <c r="E2466" s="23">
        <v>2012</v>
      </c>
      <c r="F2466" s="19">
        <v>6.4</v>
      </c>
      <c r="G2466" s="19">
        <f>IF(Movies[[#This Row],[rating]]=0,"",Movies[[#This Row],[rating]])</f>
        <v>6.4</v>
      </c>
      <c r="H2466" s="19" t="str">
        <f>IF(Movies[[#This Row],[rating]]=0,"No Rating","Rated")</f>
        <v>Rated</v>
      </c>
      <c r="I2466" s="16" t="s">
        <v>1329</v>
      </c>
      <c r="J2466" s="29" t="s">
        <v>12</v>
      </c>
      <c r="K2466" s="19">
        <v>9.3309999999999995</v>
      </c>
      <c r="L2466" s="26">
        <v>163</v>
      </c>
    </row>
    <row r="2467" spans="1:12" x14ac:dyDescent="0.3">
      <c r="A2467" s="14">
        <v>98582</v>
      </c>
      <c r="B2467" s="16" t="s">
        <v>3695</v>
      </c>
      <c r="C2467" s="16" t="s">
        <v>51</v>
      </c>
      <c r="D2467" s="4">
        <v>41002</v>
      </c>
      <c r="E2467" s="23">
        <v>2012</v>
      </c>
      <c r="F2467" s="19">
        <v>6.1</v>
      </c>
      <c r="G2467" s="19">
        <f>IF(Movies[[#This Row],[rating]]=0,"",Movies[[#This Row],[rating]])</f>
        <v>6.1</v>
      </c>
      <c r="H2467" s="19" t="str">
        <f>IF(Movies[[#This Row],[rating]]=0,"No Rating","Rated")</f>
        <v>Rated</v>
      </c>
      <c r="I2467" s="16" t="s">
        <v>822</v>
      </c>
      <c r="J2467" s="29" t="s">
        <v>34</v>
      </c>
      <c r="K2467" s="19">
        <v>9.327</v>
      </c>
      <c r="L2467" s="26">
        <v>172</v>
      </c>
    </row>
    <row r="2468" spans="1:12" x14ac:dyDescent="0.3">
      <c r="A2468" s="14">
        <v>98066</v>
      </c>
      <c r="B2468" s="16" t="s">
        <v>3696</v>
      </c>
      <c r="C2468" s="16" t="s">
        <v>10</v>
      </c>
      <c r="D2468" s="4">
        <v>41124</v>
      </c>
      <c r="E2468" s="23">
        <v>2012</v>
      </c>
      <c r="F2468" s="19">
        <v>5.0999999999999996</v>
      </c>
      <c r="G2468" s="19">
        <f>IF(Movies[[#This Row],[rating]]=0,"",Movies[[#This Row],[rating]])</f>
        <v>5.0999999999999996</v>
      </c>
      <c r="H2468" s="19" t="str">
        <f>IF(Movies[[#This Row],[rating]]=0,"No Rating","Rated")</f>
        <v>Rated</v>
      </c>
      <c r="I2468" s="16" t="s">
        <v>30</v>
      </c>
      <c r="J2468" s="29" t="s">
        <v>12</v>
      </c>
      <c r="K2468" s="19">
        <v>9.3160000000000007</v>
      </c>
      <c r="L2468" s="26">
        <v>138</v>
      </c>
    </row>
    <row r="2469" spans="1:12" x14ac:dyDescent="0.3">
      <c r="A2469" s="14">
        <v>127918</v>
      </c>
      <c r="B2469" s="16" t="s">
        <v>3697</v>
      </c>
      <c r="C2469" s="16" t="s">
        <v>3698</v>
      </c>
      <c r="D2469" s="4">
        <v>41099</v>
      </c>
      <c r="E2469" s="23">
        <v>2012</v>
      </c>
      <c r="F2469" s="19">
        <v>6.9</v>
      </c>
      <c r="G2469" s="19">
        <f>IF(Movies[[#This Row],[rating]]=0,"",Movies[[#This Row],[rating]])</f>
        <v>6.9</v>
      </c>
      <c r="H2469" s="19" t="str">
        <f>IF(Movies[[#This Row],[rating]]=0,"No Rating","Rated")</f>
        <v>Rated</v>
      </c>
      <c r="I2469" s="16" t="s">
        <v>3699</v>
      </c>
      <c r="J2469" s="29" t="s">
        <v>1568</v>
      </c>
      <c r="K2469" s="19">
        <v>9.2850000000000001</v>
      </c>
      <c r="L2469" s="26">
        <v>105</v>
      </c>
    </row>
    <row r="2470" spans="1:12" x14ac:dyDescent="0.3">
      <c r="A2470" s="14">
        <v>288737</v>
      </c>
      <c r="B2470" s="16" t="s">
        <v>3700</v>
      </c>
      <c r="C2470" s="16" t="s">
        <v>144</v>
      </c>
      <c r="D2470" s="4">
        <v>41083</v>
      </c>
      <c r="E2470" s="23">
        <v>2012</v>
      </c>
      <c r="F2470" s="19">
        <v>7.3</v>
      </c>
      <c r="G2470" s="19">
        <f>IF(Movies[[#This Row],[rating]]=0,"",Movies[[#This Row],[rating]])</f>
        <v>7.3</v>
      </c>
      <c r="H2470" s="19" t="str">
        <f>IF(Movies[[#This Row],[rating]]=0,"No Rating","Rated")</f>
        <v>Rated</v>
      </c>
      <c r="I2470" s="16" t="s">
        <v>642</v>
      </c>
      <c r="J2470" s="29" t="s">
        <v>146</v>
      </c>
      <c r="K2470" s="19">
        <v>9.2669999999999995</v>
      </c>
      <c r="L2470" s="26">
        <v>160</v>
      </c>
    </row>
    <row r="2471" spans="1:12" x14ac:dyDescent="0.3">
      <c r="A2471" s="14">
        <v>101176</v>
      </c>
      <c r="B2471" s="16" t="s">
        <v>3701</v>
      </c>
      <c r="C2471" s="16" t="s">
        <v>2265</v>
      </c>
      <c r="D2471" s="4">
        <v>41125</v>
      </c>
      <c r="E2471" s="23">
        <v>2012</v>
      </c>
      <c r="F2471" s="19">
        <v>5.8</v>
      </c>
      <c r="G2471" s="19">
        <f>IF(Movies[[#This Row],[rating]]=0,"",Movies[[#This Row],[rating]])</f>
        <v>5.8</v>
      </c>
      <c r="H2471" s="19" t="str">
        <f>IF(Movies[[#This Row],[rating]]=0,"No Rating","Rated")</f>
        <v>Rated</v>
      </c>
      <c r="I2471" s="16" t="s">
        <v>132</v>
      </c>
      <c r="J2471" s="29" t="s">
        <v>12</v>
      </c>
      <c r="K2471" s="19">
        <v>9.2439999999999998</v>
      </c>
      <c r="L2471" s="26">
        <v>126</v>
      </c>
    </row>
    <row r="2472" spans="1:12" x14ac:dyDescent="0.3">
      <c r="A2472" s="14">
        <v>162145</v>
      </c>
      <c r="B2472" s="16" t="s">
        <v>3702</v>
      </c>
      <c r="C2472" s="16" t="s">
        <v>416</v>
      </c>
      <c r="D2472" s="4">
        <v>41237</v>
      </c>
      <c r="E2472" s="23">
        <v>2012</v>
      </c>
      <c r="F2472" s="19">
        <v>5.6</v>
      </c>
      <c r="G2472" s="19">
        <f>IF(Movies[[#This Row],[rating]]=0,"",Movies[[#This Row],[rating]])</f>
        <v>5.6</v>
      </c>
      <c r="H2472" s="19" t="str">
        <f>IF(Movies[[#This Row],[rating]]=0,"No Rating","Rated")</f>
        <v>Rated</v>
      </c>
      <c r="I2472" s="16" t="s">
        <v>3703</v>
      </c>
      <c r="J2472" s="29" t="s">
        <v>12</v>
      </c>
      <c r="K2472" s="19">
        <v>9.2390000000000008</v>
      </c>
      <c r="L2472" s="26">
        <v>198</v>
      </c>
    </row>
    <row r="2473" spans="1:12" x14ac:dyDescent="0.3">
      <c r="A2473" s="14">
        <v>79697</v>
      </c>
      <c r="B2473" s="16" t="s">
        <v>3704</v>
      </c>
      <c r="C2473" s="16" t="s">
        <v>10</v>
      </c>
      <c r="D2473" s="4">
        <v>41187</v>
      </c>
      <c r="E2473" s="23">
        <v>2012</v>
      </c>
      <c r="F2473" s="19">
        <v>5.8710000000000004</v>
      </c>
      <c r="G2473" s="19">
        <f>IF(Movies[[#This Row],[rating]]=0,"",Movies[[#This Row],[rating]])</f>
        <v>5.8710000000000004</v>
      </c>
      <c r="H2473" s="19" t="str">
        <f>IF(Movies[[#This Row],[rating]]=0,"No Rating","Rated")</f>
        <v>Rated</v>
      </c>
      <c r="I2473" s="16" t="s">
        <v>30</v>
      </c>
      <c r="J2473" s="29" t="s">
        <v>12</v>
      </c>
      <c r="K2473" s="19">
        <v>9.2140000000000004</v>
      </c>
      <c r="L2473" s="26">
        <v>400</v>
      </c>
    </row>
    <row r="2474" spans="1:12" x14ac:dyDescent="0.3">
      <c r="A2474" s="14">
        <v>81900</v>
      </c>
      <c r="B2474" s="16" t="s">
        <v>3705</v>
      </c>
      <c r="C2474" s="16" t="s">
        <v>10</v>
      </c>
      <c r="D2474" s="4">
        <v>40975</v>
      </c>
      <c r="E2474" s="23">
        <v>2012</v>
      </c>
      <c r="F2474" s="19">
        <v>7.7</v>
      </c>
      <c r="G2474" s="19">
        <f>IF(Movies[[#This Row],[rating]]=0,"",Movies[[#This Row],[rating]])</f>
        <v>7.7</v>
      </c>
      <c r="H2474" s="19" t="str">
        <f>IF(Movies[[#This Row],[rating]]=0,"No Rating","Rated")</f>
        <v>Rated</v>
      </c>
      <c r="I2474" s="16" t="s">
        <v>3706</v>
      </c>
      <c r="J2474" s="29" t="s">
        <v>12</v>
      </c>
      <c r="K2474" s="19">
        <v>9.2070000000000007</v>
      </c>
      <c r="L2474" s="26">
        <v>199</v>
      </c>
    </row>
    <row r="2475" spans="1:12" x14ac:dyDescent="0.3">
      <c r="A2475" s="14">
        <v>127962</v>
      </c>
      <c r="B2475" s="16" t="s">
        <v>3707</v>
      </c>
      <c r="C2475" s="16" t="s">
        <v>100</v>
      </c>
      <c r="D2475" s="4">
        <v>41130</v>
      </c>
      <c r="E2475" s="23">
        <v>2012</v>
      </c>
      <c r="F2475" s="19">
        <v>6.6059999999999999</v>
      </c>
      <c r="G2475" s="19">
        <f>IF(Movies[[#This Row],[rating]]=0,"",Movies[[#This Row],[rating]])</f>
        <v>6.6059999999999999</v>
      </c>
      <c r="H2475" s="19" t="str">
        <f>IF(Movies[[#This Row],[rating]]=0,"No Rating","Rated")</f>
        <v>Rated</v>
      </c>
      <c r="I2475" s="16" t="s">
        <v>329</v>
      </c>
      <c r="J2475" s="29" t="s">
        <v>12</v>
      </c>
      <c r="K2475" s="19">
        <v>9.19</v>
      </c>
      <c r="L2475" s="26">
        <v>94</v>
      </c>
    </row>
    <row r="2476" spans="1:12" x14ac:dyDescent="0.3">
      <c r="A2476" s="14">
        <v>94904</v>
      </c>
      <c r="B2476" s="16" t="s">
        <v>3708</v>
      </c>
      <c r="C2476" s="16" t="s">
        <v>3709</v>
      </c>
      <c r="D2476" s="4">
        <v>41004</v>
      </c>
      <c r="E2476" s="23">
        <v>2012</v>
      </c>
      <c r="F2476" s="19">
        <v>5.7</v>
      </c>
      <c r="G2476" s="19">
        <f>IF(Movies[[#This Row],[rating]]=0,"",Movies[[#This Row],[rating]])</f>
        <v>5.7</v>
      </c>
      <c r="H2476" s="19" t="str">
        <f>IF(Movies[[#This Row],[rating]]=0,"No Rating","Rated")</f>
        <v>Rated</v>
      </c>
      <c r="I2476" s="16" t="s">
        <v>49</v>
      </c>
      <c r="J2476" s="29" t="s">
        <v>34</v>
      </c>
      <c r="K2476" s="19">
        <v>9.1859999999999999</v>
      </c>
      <c r="L2476" s="26">
        <v>108</v>
      </c>
    </row>
    <row r="2477" spans="1:12" x14ac:dyDescent="0.3">
      <c r="A2477" s="14">
        <v>149722</v>
      </c>
      <c r="B2477" s="16" t="s">
        <v>3710</v>
      </c>
      <c r="C2477" s="16" t="s">
        <v>172</v>
      </c>
      <c r="D2477" s="4">
        <v>41245</v>
      </c>
      <c r="E2477" s="23">
        <v>2012</v>
      </c>
      <c r="F2477" s="19">
        <v>4.3</v>
      </c>
      <c r="G2477" s="19">
        <f>IF(Movies[[#This Row],[rating]]=0,"",Movies[[#This Row],[rating]])</f>
        <v>4.3</v>
      </c>
      <c r="H2477" s="19" t="str">
        <f>IF(Movies[[#This Row],[rating]]=0,"No Rating","Rated")</f>
        <v>Rated</v>
      </c>
      <c r="I2477" s="16" t="s">
        <v>3711</v>
      </c>
      <c r="J2477" s="29" t="s">
        <v>12</v>
      </c>
      <c r="K2477" s="19">
        <v>9.1379999999999999</v>
      </c>
      <c r="L2477" s="26">
        <v>55</v>
      </c>
    </row>
    <row r="2478" spans="1:12" x14ac:dyDescent="0.3">
      <c r="A2478" s="14">
        <v>89325</v>
      </c>
      <c r="B2478" s="16" t="s">
        <v>3712</v>
      </c>
      <c r="C2478" s="16" t="s">
        <v>10</v>
      </c>
      <c r="D2478" s="4">
        <v>41019</v>
      </c>
      <c r="E2478" s="23">
        <v>2012</v>
      </c>
      <c r="F2478" s="19">
        <v>5</v>
      </c>
      <c r="G2478" s="19">
        <f>IF(Movies[[#This Row],[rating]]=0,"",Movies[[#This Row],[rating]])</f>
        <v>5</v>
      </c>
      <c r="H2478" s="19" t="str">
        <f>IF(Movies[[#This Row],[rating]]=0,"No Rating","Rated")</f>
        <v>Rated</v>
      </c>
      <c r="I2478" s="16" t="s">
        <v>1412</v>
      </c>
      <c r="J2478" s="29" t="s">
        <v>12</v>
      </c>
      <c r="K2478" s="19">
        <v>9.1280000000000001</v>
      </c>
      <c r="L2478" s="26">
        <v>94</v>
      </c>
    </row>
    <row r="2479" spans="1:12" x14ac:dyDescent="0.3">
      <c r="A2479" s="14">
        <v>85870</v>
      </c>
      <c r="B2479" s="16" t="s">
        <v>2046</v>
      </c>
      <c r="C2479" s="16" t="s">
        <v>1008</v>
      </c>
      <c r="D2479" s="4">
        <v>40982</v>
      </c>
      <c r="E2479" s="23">
        <v>2012</v>
      </c>
      <c r="F2479" s="19">
        <v>6.5</v>
      </c>
      <c r="G2479" s="19">
        <f>IF(Movies[[#This Row],[rating]]=0,"",Movies[[#This Row],[rating]])</f>
        <v>6.5</v>
      </c>
      <c r="H2479" s="19" t="str">
        <f>IF(Movies[[#This Row],[rating]]=0,"No Rating","Rated")</f>
        <v>Rated</v>
      </c>
      <c r="I2479" s="16" t="s">
        <v>550</v>
      </c>
      <c r="J2479" s="29" t="s">
        <v>110</v>
      </c>
      <c r="K2479" s="19">
        <v>9.1</v>
      </c>
      <c r="L2479" s="26">
        <v>291</v>
      </c>
    </row>
    <row r="2480" spans="1:12" x14ac:dyDescent="0.3">
      <c r="A2480" s="14">
        <v>122089</v>
      </c>
      <c r="B2480" s="16" t="s">
        <v>3713</v>
      </c>
      <c r="C2480" s="16" t="s">
        <v>108</v>
      </c>
      <c r="D2480" s="4">
        <v>41227</v>
      </c>
      <c r="E2480" s="23">
        <v>2012</v>
      </c>
      <c r="F2480" s="19">
        <v>6</v>
      </c>
      <c r="G2480" s="19">
        <f>IF(Movies[[#This Row],[rating]]=0,"",Movies[[#This Row],[rating]])</f>
        <v>6</v>
      </c>
      <c r="H2480" s="19" t="str">
        <f>IF(Movies[[#This Row],[rating]]=0,"No Rating","Rated")</f>
        <v>Rated</v>
      </c>
      <c r="I2480" s="16" t="s">
        <v>52</v>
      </c>
      <c r="J2480" s="29" t="s">
        <v>110</v>
      </c>
      <c r="K2480" s="19">
        <v>9.0920000000000005</v>
      </c>
      <c r="L2480" s="26">
        <v>88</v>
      </c>
    </row>
    <row r="2481" spans="1:12" x14ac:dyDescent="0.3">
      <c r="A2481" s="14">
        <v>135281</v>
      </c>
      <c r="B2481" s="16" t="s">
        <v>3714</v>
      </c>
      <c r="C2481" s="16" t="s">
        <v>108</v>
      </c>
      <c r="D2481" s="4">
        <v>41164</v>
      </c>
      <c r="E2481" s="23">
        <v>2012</v>
      </c>
      <c r="F2481" s="19">
        <v>6.2</v>
      </c>
      <c r="G2481" s="19">
        <f>IF(Movies[[#This Row],[rating]]=0,"",Movies[[#This Row],[rating]])</f>
        <v>6.2</v>
      </c>
      <c r="H2481" s="19" t="str">
        <f>IF(Movies[[#This Row],[rating]]=0,"No Rating","Rated")</f>
        <v>Rated</v>
      </c>
      <c r="I2481" s="16" t="s">
        <v>327</v>
      </c>
      <c r="J2481" s="29" t="s">
        <v>110</v>
      </c>
      <c r="K2481" s="19">
        <v>9.077</v>
      </c>
      <c r="L2481" s="26">
        <v>226</v>
      </c>
    </row>
    <row r="2482" spans="1:12" x14ac:dyDescent="0.3">
      <c r="A2482" s="14">
        <v>305817</v>
      </c>
      <c r="B2482" s="16" t="s">
        <v>3715</v>
      </c>
      <c r="C2482" s="16" t="s">
        <v>1845</v>
      </c>
      <c r="D2482" s="4">
        <v>41201</v>
      </c>
      <c r="E2482" s="23">
        <v>2012</v>
      </c>
      <c r="F2482" s="19">
        <v>0</v>
      </c>
      <c r="G2482" s="19" t="str">
        <f>IF(Movies[[#This Row],[rating]]=0,"",Movies[[#This Row],[rating]])</f>
        <v/>
      </c>
      <c r="H2482" s="19" t="str">
        <f>IF(Movies[[#This Row],[rating]]=0,"No Rating","Rated")</f>
        <v>No Rating</v>
      </c>
      <c r="I2482" s="16" t="s">
        <v>1845</v>
      </c>
      <c r="J2482" s="29" t="s">
        <v>12</v>
      </c>
      <c r="K2482" s="19">
        <v>9.0690000000000008</v>
      </c>
      <c r="L2482" s="26">
        <v>0</v>
      </c>
    </row>
    <row r="2483" spans="1:12" x14ac:dyDescent="0.3">
      <c r="A2483" s="14">
        <v>89899</v>
      </c>
      <c r="B2483" s="16" t="s">
        <v>3716</v>
      </c>
      <c r="C2483" s="16" t="s">
        <v>108</v>
      </c>
      <c r="D2483" s="4">
        <v>40968</v>
      </c>
      <c r="E2483" s="23">
        <v>2012</v>
      </c>
      <c r="F2483" s="19">
        <v>4.7229999999999999</v>
      </c>
      <c r="G2483" s="19">
        <f>IF(Movies[[#This Row],[rating]]=0,"",Movies[[#This Row],[rating]])</f>
        <v>4.7229999999999999</v>
      </c>
      <c r="H2483" s="19" t="str">
        <f>IF(Movies[[#This Row],[rating]]=0,"No Rating","Rated")</f>
        <v>Rated</v>
      </c>
      <c r="I2483" s="16" t="s">
        <v>30</v>
      </c>
      <c r="J2483" s="29" t="s">
        <v>110</v>
      </c>
      <c r="K2483" s="19">
        <v>9.0660000000000007</v>
      </c>
      <c r="L2483" s="26">
        <v>707</v>
      </c>
    </row>
    <row r="2484" spans="1:12" x14ac:dyDescent="0.3">
      <c r="A2484" s="14">
        <v>119738</v>
      </c>
      <c r="B2484" s="16" t="s">
        <v>3717</v>
      </c>
      <c r="C2484" s="16" t="s">
        <v>10</v>
      </c>
      <c r="D2484" s="4">
        <v>41145</v>
      </c>
      <c r="E2484" s="23">
        <v>2012</v>
      </c>
      <c r="F2484" s="19">
        <v>6.1</v>
      </c>
      <c r="G2484" s="19">
        <f>IF(Movies[[#This Row],[rating]]=0,"",Movies[[#This Row],[rating]])</f>
        <v>6.1</v>
      </c>
      <c r="H2484" s="19" t="str">
        <f>IF(Movies[[#This Row],[rating]]=0,"No Rating","Rated")</f>
        <v>Rated</v>
      </c>
      <c r="I2484" s="16" t="s">
        <v>153</v>
      </c>
      <c r="J2484" s="29" t="s">
        <v>12</v>
      </c>
      <c r="K2484" s="19">
        <v>9.0589999999999993</v>
      </c>
      <c r="L2484" s="26">
        <v>236</v>
      </c>
    </row>
    <row r="2485" spans="1:12" x14ac:dyDescent="0.3">
      <c r="A2485" s="14">
        <v>130267</v>
      </c>
      <c r="B2485" s="16" t="s">
        <v>3718</v>
      </c>
      <c r="C2485" s="16" t="s">
        <v>10</v>
      </c>
      <c r="D2485" s="4">
        <v>41217</v>
      </c>
      <c r="E2485" s="23">
        <v>2012</v>
      </c>
      <c r="F2485" s="19">
        <v>5.9</v>
      </c>
      <c r="G2485" s="19">
        <f>IF(Movies[[#This Row],[rating]]=0,"",Movies[[#This Row],[rating]])</f>
        <v>5.9</v>
      </c>
      <c r="H2485" s="19" t="str">
        <f>IF(Movies[[#This Row],[rating]]=0,"No Rating","Rated")</f>
        <v>Rated</v>
      </c>
      <c r="I2485" s="16" t="s">
        <v>679</v>
      </c>
      <c r="J2485" s="29" t="s">
        <v>12</v>
      </c>
      <c r="K2485" s="19">
        <v>9.0410000000000004</v>
      </c>
      <c r="L2485" s="26">
        <v>276</v>
      </c>
    </row>
    <row r="2486" spans="1:12" x14ac:dyDescent="0.3">
      <c r="A2486" s="14">
        <v>156643</v>
      </c>
      <c r="B2486" s="16" t="s">
        <v>3719</v>
      </c>
      <c r="C2486" s="16" t="s">
        <v>341</v>
      </c>
      <c r="D2486" s="4">
        <v>41265</v>
      </c>
      <c r="E2486" s="23">
        <v>2012</v>
      </c>
      <c r="F2486" s="19">
        <v>6.4</v>
      </c>
      <c r="G2486" s="19">
        <f>IF(Movies[[#This Row],[rating]]=0,"",Movies[[#This Row],[rating]])</f>
        <v>6.4</v>
      </c>
      <c r="H2486" s="19" t="str">
        <f>IF(Movies[[#This Row],[rating]]=0,"No Rating","Rated")</f>
        <v>Rated</v>
      </c>
      <c r="I2486" s="16" t="s">
        <v>189</v>
      </c>
      <c r="J2486" s="29" t="s">
        <v>342</v>
      </c>
      <c r="K2486" s="19">
        <v>9.0359999999999996</v>
      </c>
      <c r="L2486" s="26">
        <v>46</v>
      </c>
    </row>
    <row r="2487" spans="1:12" x14ac:dyDescent="0.3">
      <c r="A2487" s="14">
        <v>135718</v>
      </c>
      <c r="B2487" s="16" t="s">
        <v>3720</v>
      </c>
      <c r="C2487" s="16" t="s">
        <v>595</v>
      </c>
      <c r="D2487" s="4">
        <v>41180</v>
      </c>
      <c r="E2487" s="23">
        <v>2012</v>
      </c>
      <c r="F2487" s="19">
        <v>7.2</v>
      </c>
      <c r="G2487" s="19">
        <f>IF(Movies[[#This Row],[rating]]=0,"",Movies[[#This Row],[rating]])</f>
        <v>7.2</v>
      </c>
      <c r="H2487" s="19" t="str">
        <f>IF(Movies[[#This Row],[rating]]=0,"No Rating","Rated")</f>
        <v>Rated</v>
      </c>
      <c r="I2487" s="16" t="s">
        <v>3721</v>
      </c>
      <c r="J2487" s="29" t="s">
        <v>142</v>
      </c>
      <c r="K2487" s="19">
        <v>9.0280000000000005</v>
      </c>
      <c r="L2487" s="26">
        <v>251</v>
      </c>
    </row>
    <row r="2488" spans="1:12" x14ac:dyDescent="0.3">
      <c r="A2488" s="14">
        <v>82533</v>
      </c>
      <c r="B2488" s="16" t="s">
        <v>3722</v>
      </c>
      <c r="C2488" s="16" t="s">
        <v>10</v>
      </c>
      <c r="D2488" s="4">
        <v>41005</v>
      </c>
      <c r="E2488" s="23">
        <v>2012</v>
      </c>
      <c r="F2488" s="19">
        <v>5.5</v>
      </c>
      <c r="G2488" s="19">
        <f>IF(Movies[[#This Row],[rating]]=0,"",Movies[[#This Row],[rating]])</f>
        <v>5.5</v>
      </c>
      <c r="H2488" s="19" t="str">
        <f>IF(Movies[[#This Row],[rating]]=0,"No Rating","Rated")</f>
        <v>Rated</v>
      </c>
      <c r="I2488" s="16" t="s">
        <v>197</v>
      </c>
      <c r="J2488" s="29" t="s">
        <v>12</v>
      </c>
      <c r="K2488" s="19">
        <v>9.0269999999999992</v>
      </c>
      <c r="L2488" s="26">
        <v>189</v>
      </c>
    </row>
    <row r="2489" spans="1:12" x14ac:dyDescent="0.3">
      <c r="A2489" s="14">
        <v>84336</v>
      </c>
      <c r="B2489" s="16" t="s">
        <v>3723</v>
      </c>
      <c r="C2489" s="16" t="s">
        <v>3724</v>
      </c>
      <c r="D2489" s="4">
        <v>40951</v>
      </c>
      <c r="E2489" s="23">
        <v>2012</v>
      </c>
      <c r="F2489" s="19">
        <v>5.9</v>
      </c>
      <c r="G2489" s="19">
        <f>IF(Movies[[#This Row],[rating]]=0,"",Movies[[#This Row],[rating]])</f>
        <v>5.9</v>
      </c>
      <c r="H2489" s="19" t="str">
        <f>IF(Movies[[#This Row],[rating]]=0,"No Rating","Rated")</f>
        <v>Rated</v>
      </c>
      <c r="I2489" s="16" t="s">
        <v>166</v>
      </c>
      <c r="J2489" s="29" t="s">
        <v>12</v>
      </c>
      <c r="K2489" s="19">
        <v>9.0009999999999994</v>
      </c>
      <c r="L2489" s="26">
        <v>257</v>
      </c>
    </row>
    <row r="2490" spans="1:12" x14ac:dyDescent="0.3">
      <c r="A2490" s="14">
        <v>104185</v>
      </c>
      <c r="B2490" s="16" t="s">
        <v>3725</v>
      </c>
      <c r="C2490" s="16" t="s">
        <v>10</v>
      </c>
      <c r="D2490" s="4">
        <v>41020</v>
      </c>
      <c r="E2490" s="23">
        <v>2012</v>
      </c>
      <c r="F2490" s="19">
        <v>3.9</v>
      </c>
      <c r="G2490" s="19">
        <f>IF(Movies[[#This Row],[rating]]=0,"",Movies[[#This Row],[rating]])</f>
        <v>3.9</v>
      </c>
      <c r="H2490" s="19" t="str">
        <f>IF(Movies[[#This Row],[rating]]=0,"No Rating","Rated")</f>
        <v>Rated</v>
      </c>
      <c r="I2490" s="16" t="s">
        <v>58</v>
      </c>
      <c r="J2490" s="29" t="s">
        <v>12</v>
      </c>
      <c r="K2490" s="19">
        <v>9</v>
      </c>
      <c r="L2490" s="26">
        <v>49</v>
      </c>
    </row>
    <row r="2491" spans="1:12" x14ac:dyDescent="0.3">
      <c r="A2491" s="14">
        <v>119193</v>
      </c>
      <c r="B2491" s="16" t="s">
        <v>3726</v>
      </c>
      <c r="C2491" s="16" t="s">
        <v>108</v>
      </c>
      <c r="D2491" s="4">
        <v>41164</v>
      </c>
      <c r="E2491" s="23">
        <v>2012</v>
      </c>
      <c r="F2491" s="19">
        <v>7.7</v>
      </c>
      <c r="G2491" s="19">
        <f>IF(Movies[[#This Row],[rating]]=0,"",Movies[[#This Row],[rating]])</f>
        <v>7.7</v>
      </c>
      <c r="H2491" s="19" t="str">
        <f>IF(Movies[[#This Row],[rating]]=0,"No Rating","Rated")</f>
        <v>Rated</v>
      </c>
      <c r="I2491" s="16" t="s">
        <v>33</v>
      </c>
      <c r="J2491" s="29" t="s">
        <v>110</v>
      </c>
      <c r="K2491" s="19">
        <v>8.9920000000000009</v>
      </c>
      <c r="L2491" s="26">
        <v>222</v>
      </c>
    </row>
    <row r="2492" spans="1:12" x14ac:dyDescent="0.3">
      <c r="A2492" s="14">
        <v>95754</v>
      </c>
      <c r="B2492" s="16" t="s">
        <v>3727</v>
      </c>
      <c r="C2492" s="16" t="s">
        <v>10</v>
      </c>
      <c r="D2492" s="4">
        <v>40978</v>
      </c>
      <c r="E2492" s="23">
        <v>2012</v>
      </c>
      <c r="F2492" s="19">
        <v>7.5</v>
      </c>
      <c r="G2492" s="19">
        <f>IF(Movies[[#This Row],[rating]]=0,"",Movies[[#This Row],[rating]])</f>
        <v>7.5</v>
      </c>
      <c r="H2492" s="19" t="str">
        <f>IF(Movies[[#This Row],[rating]]=0,"No Rating","Rated")</f>
        <v>Rated</v>
      </c>
      <c r="I2492" s="16" t="s">
        <v>3728</v>
      </c>
      <c r="J2492" s="29" t="s">
        <v>12</v>
      </c>
      <c r="K2492" s="19">
        <v>8.9849999999999994</v>
      </c>
      <c r="L2492" s="26">
        <v>172</v>
      </c>
    </row>
    <row r="2493" spans="1:12" x14ac:dyDescent="0.3">
      <c r="A2493" s="14">
        <v>127846</v>
      </c>
      <c r="B2493" s="16" t="s">
        <v>3729</v>
      </c>
      <c r="C2493" s="16" t="s">
        <v>1109</v>
      </c>
      <c r="D2493" s="4">
        <v>40968</v>
      </c>
      <c r="E2493" s="23">
        <v>2012</v>
      </c>
      <c r="F2493" s="19">
        <v>6.8</v>
      </c>
      <c r="G2493" s="19">
        <f>IF(Movies[[#This Row],[rating]]=0,"",Movies[[#This Row],[rating]])</f>
        <v>6.8</v>
      </c>
      <c r="H2493" s="19" t="str">
        <f>IF(Movies[[#This Row],[rating]]=0,"No Rating","Rated")</f>
        <v>Rated</v>
      </c>
      <c r="I2493" s="16" t="s">
        <v>312</v>
      </c>
      <c r="J2493" s="29" t="s">
        <v>648</v>
      </c>
      <c r="K2493" s="19">
        <v>8.9640000000000004</v>
      </c>
      <c r="L2493" s="26">
        <v>272</v>
      </c>
    </row>
    <row r="2494" spans="1:12" x14ac:dyDescent="0.3">
      <c r="A2494" s="14">
        <v>83706</v>
      </c>
      <c r="B2494" s="16" t="s">
        <v>3730</v>
      </c>
      <c r="C2494" s="16" t="s">
        <v>532</v>
      </c>
      <c r="D2494" s="4">
        <v>40927</v>
      </c>
      <c r="E2494" s="23">
        <v>2012</v>
      </c>
      <c r="F2494" s="19">
        <v>5.8</v>
      </c>
      <c r="G2494" s="19">
        <f>IF(Movies[[#This Row],[rating]]=0,"",Movies[[#This Row],[rating]])</f>
        <v>5.8</v>
      </c>
      <c r="H2494" s="19" t="str">
        <f>IF(Movies[[#This Row],[rating]]=0,"No Rating","Rated")</f>
        <v>Rated</v>
      </c>
      <c r="I2494" s="16" t="s">
        <v>3731</v>
      </c>
      <c r="J2494" s="29" t="s">
        <v>342</v>
      </c>
      <c r="K2494" s="19">
        <v>8.9499999999999993</v>
      </c>
      <c r="L2494" s="26">
        <v>103</v>
      </c>
    </row>
    <row r="2495" spans="1:12" x14ac:dyDescent="0.3">
      <c r="A2495" s="14">
        <v>179058</v>
      </c>
      <c r="B2495" s="16" t="s">
        <v>3732</v>
      </c>
      <c r="C2495" s="16" t="s">
        <v>144</v>
      </c>
      <c r="D2495" s="4">
        <v>41216</v>
      </c>
      <c r="E2495" s="23">
        <v>2012</v>
      </c>
      <c r="F2495" s="19">
        <v>5.9</v>
      </c>
      <c r="G2495" s="19">
        <f>IF(Movies[[#This Row],[rating]]=0,"",Movies[[#This Row],[rating]])</f>
        <v>5.9</v>
      </c>
      <c r="H2495" s="19" t="str">
        <f>IF(Movies[[#This Row],[rating]]=0,"No Rating","Rated")</f>
        <v>Rated</v>
      </c>
      <c r="I2495" s="16" t="s">
        <v>1412</v>
      </c>
      <c r="J2495" s="29" t="s">
        <v>146</v>
      </c>
      <c r="K2495" s="19">
        <v>8.9410000000000007</v>
      </c>
      <c r="L2495" s="26">
        <v>36</v>
      </c>
    </row>
    <row r="2496" spans="1:12" x14ac:dyDescent="0.3">
      <c r="A2496" s="14">
        <v>84204</v>
      </c>
      <c r="B2496" s="16" t="s">
        <v>3733</v>
      </c>
      <c r="C2496" s="16" t="s">
        <v>2392</v>
      </c>
      <c r="D2496" s="4">
        <v>41131</v>
      </c>
      <c r="E2496" s="23">
        <v>2012</v>
      </c>
      <c r="F2496" s="19">
        <v>6.1</v>
      </c>
      <c r="G2496" s="19">
        <f>IF(Movies[[#This Row],[rating]]=0,"",Movies[[#This Row],[rating]])</f>
        <v>6.1</v>
      </c>
      <c r="H2496" s="19" t="str">
        <f>IF(Movies[[#This Row],[rating]]=0,"No Rating","Rated")</f>
        <v>Rated</v>
      </c>
      <c r="I2496" s="16" t="s">
        <v>3734</v>
      </c>
      <c r="J2496" s="29" t="s">
        <v>12</v>
      </c>
      <c r="K2496" s="19">
        <v>8.9390000000000001</v>
      </c>
      <c r="L2496" s="26">
        <v>458</v>
      </c>
    </row>
    <row r="2497" spans="1:12" x14ac:dyDescent="0.3">
      <c r="A2497" s="14">
        <v>132601</v>
      </c>
      <c r="B2497" s="16" t="s">
        <v>3735</v>
      </c>
      <c r="C2497" s="16" t="s">
        <v>2236</v>
      </c>
      <c r="D2497" s="4">
        <v>41201</v>
      </c>
      <c r="E2497" s="23">
        <v>2012</v>
      </c>
      <c r="F2497" s="19">
        <v>4.4000000000000004</v>
      </c>
      <c r="G2497" s="19">
        <f>IF(Movies[[#This Row],[rating]]=0,"",Movies[[#This Row],[rating]])</f>
        <v>4.4000000000000004</v>
      </c>
      <c r="H2497" s="19" t="str">
        <f>IF(Movies[[#This Row],[rating]]=0,"No Rating","Rated")</f>
        <v>Rated</v>
      </c>
      <c r="I2497" s="16" t="s">
        <v>390</v>
      </c>
      <c r="J2497" s="29" t="s">
        <v>12</v>
      </c>
      <c r="K2497" s="19">
        <v>8.9369999999999994</v>
      </c>
      <c r="L2497" s="26">
        <v>54</v>
      </c>
    </row>
    <row r="2498" spans="1:12" x14ac:dyDescent="0.3">
      <c r="A2498" s="14">
        <v>100183</v>
      </c>
      <c r="B2498" s="16" t="s">
        <v>3736</v>
      </c>
      <c r="C2498" s="16" t="s">
        <v>416</v>
      </c>
      <c r="D2498" s="4">
        <v>41024</v>
      </c>
      <c r="E2498" s="23">
        <v>2012</v>
      </c>
      <c r="F2498" s="19">
        <v>5</v>
      </c>
      <c r="G2498" s="19">
        <f>IF(Movies[[#This Row],[rating]]=0,"",Movies[[#This Row],[rating]])</f>
        <v>5</v>
      </c>
      <c r="H2498" s="19" t="str">
        <f>IF(Movies[[#This Row],[rating]]=0,"No Rating","Rated")</f>
        <v>Rated</v>
      </c>
      <c r="I2498" s="16" t="s">
        <v>3002</v>
      </c>
      <c r="J2498" s="29" t="s">
        <v>12</v>
      </c>
      <c r="K2498" s="19">
        <v>8.9269999999999996</v>
      </c>
      <c r="L2498" s="26">
        <v>108</v>
      </c>
    </row>
    <row r="2499" spans="1:12" x14ac:dyDescent="0.3">
      <c r="A2499" s="14">
        <v>92647</v>
      </c>
      <c r="B2499" s="16" t="s">
        <v>3737</v>
      </c>
      <c r="C2499" s="16" t="s">
        <v>3738</v>
      </c>
      <c r="D2499" s="4">
        <v>41137</v>
      </c>
      <c r="E2499" s="23">
        <v>2012</v>
      </c>
      <c r="F2499" s="19">
        <v>6.3</v>
      </c>
      <c r="G2499" s="19">
        <f>IF(Movies[[#This Row],[rating]]=0,"",Movies[[#This Row],[rating]])</f>
        <v>6.3</v>
      </c>
      <c r="H2499" s="19" t="str">
        <f>IF(Movies[[#This Row],[rating]]=0,"No Rating","Rated")</f>
        <v>Rated</v>
      </c>
      <c r="I2499" s="16" t="s">
        <v>3739</v>
      </c>
      <c r="J2499" s="29" t="s">
        <v>553</v>
      </c>
      <c r="K2499" s="19">
        <v>8.9090000000000007</v>
      </c>
      <c r="L2499" s="26">
        <v>118</v>
      </c>
    </row>
    <row r="2500" spans="1:12" x14ac:dyDescent="0.3">
      <c r="A2500" s="14">
        <v>112090</v>
      </c>
      <c r="B2500" s="16" t="s">
        <v>3740</v>
      </c>
      <c r="C2500" s="16" t="s">
        <v>877</v>
      </c>
      <c r="D2500" s="4">
        <v>41158</v>
      </c>
      <c r="E2500" s="23">
        <v>2012</v>
      </c>
      <c r="F2500" s="19">
        <v>4.8</v>
      </c>
      <c r="G2500" s="19">
        <f>IF(Movies[[#This Row],[rating]]=0,"",Movies[[#This Row],[rating]])</f>
        <v>4.8</v>
      </c>
      <c r="H2500" s="19" t="str">
        <f>IF(Movies[[#This Row],[rating]]=0,"No Rating","Rated")</f>
        <v>Rated</v>
      </c>
      <c r="I2500" s="16" t="s">
        <v>1367</v>
      </c>
      <c r="J2500" s="29" t="s">
        <v>12</v>
      </c>
      <c r="K2500" s="19">
        <v>8.9009999999999998</v>
      </c>
      <c r="L2500" s="26">
        <v>180</v>
      </c>
    </row>
    <row r="2501" spans="1:12" x14ac:dyDescent="0.3">
      <c r="A2501" s="14">
        <v>222951</v>
      </c>
      <c r="B2501" s="16" t="s">
        <v>3741</v>
      </c>
      <c r="C2501" s="16" t="s">
        <v>595</v>
      </c>
      <c r="D2501" s="4">
        <v>41151</v>
      </c>
      <c r="E2501" s="23">
        <v>2012</v>
      </c>
      <c r="F2501" s="19">
        <v>5.6</v>
      </c>
      <c r="G2501" s="19">
        <f>IF(Movies[[#This Row],[rating]]=0,"",Movies[[#This Row],[rating]])</f>
        <v>5.6</v>
      </c>
      <c r="H2501" s="19" t="str">
        <f>IF(Movies[[#This Row],[rating]]=0,"No Rating","Rated")</f>
        <v>Rated</v>
      </c>
      <c r="I2501" s="16" t="s">
        <v>49</v>
      </c>
      <c r="J2501" s="29" t="s">
        <v>142</v>
      </c>
      <c r="K2501" s="19">
        <v>8.8940000000000001</v>
      </c>
      <c r="L2501" s="26">
        <v>37</v>
      </c>
    </row>
    <row r="2502" spans="1:12" x14ac:dyDescent="0.3">
      <c r="A2502" s="14">
        <v>84354</v>
      </c>
      <c r="B2502" s="16" t="s">
        <v>3742</v>
      </c>
      <c r="C2502" s="16" t="s">
        <v>3743</v>
      </c>
      <c r="D2502" s="4">
        <v>40997</v>
      </c>
      <c r="E2502" s="23">
        <v>2012</v>
      </c>
      <c r="F2502" s="19">
        <v>6.3</v>
      </c>
      <c r="G2502" s="19">
        <f>IF(Movies[[#This Row],[rating]]=0,"",Movies[[#This Row],[rating]])</f>
        <v>6.3</v>
      </c>
      <c r="H2502" s="19" t="str">
        <f>IF(Movies[[#This Row],[rating]]=0,"No Rating","Rated")</f>
        <v>Rated</v>
      </c>
      <c r="I2502" s="16" t="s">
        <v>180</v>
      </c>
      <c r="J2502" s="29" t="s">
        <v>34</v>
      </c>
      <c r="K2502" s="19">
        <v>8.8829999999999991</v>
      </c>
      <c r="L2502" s="26">
        <v>145</v>
      </c>
    </row>
    <row r="2503" spans="1:12" x14ac:dyDescent="0.3">
      <c r="A2503" s="14">
        <v>52001</v>
      </c>
      <c r="B2503" s="16" t="s">
        <v>3744</v>
      </c>
      <c r="C2503" s="16" t="s">
        <v>2392</v>
      </c>
      <c r="D2503" s="4">
        <v>40979</v>
      </c>
      <c r="E2503" s="23">
        <v>2012</v>
      </c>
      <c r="F2503" s="19">
        <v>5.3</v>
      </c>
      <c r="G2503" s="19">
        <f>IF(Movies[[#This Row],[rating]]=0,"",Movies[[#This Row],[rating]])</f>
        <v>5.3</v>
      </c>
      <c r="H2503" s="19" t="str">
        <f>IF(Movies[[#This Row],[rating]]=0,"No Rating","Rated")</f>
        <v>Rated</v>
      </c>
      <c r="I2503" s="16" t="s">
        <v>359</v>
      </c>
      <c r="J2503" s="29" t="s">
        <v>12</v>
      </c>
      <c r="K2503" s="19">
        <v>8.8460000000000001</v>
      </c>
      <c r="L2503" s="26">
        <v>162</v>
      </c>
    </row>
    <row r="2504" spans="1:12" x14ac:dyDescent="0.3">
      <c r="A2504" s="14">
        <v>108972</v>
      </c>
      <c r="B2504" s="16" t="s">
        <v>3745</v>
      </c>
      <c r="C2504" s="16" t="s">
        <v>94</v>
      </c>
      <c r="D2504" s="4">
        <v>40976</v>
      </c>
      <c r="E2504" s="23">
        <v>2012</v>
      </c>
      <c r="F2504" s="19">
        <v>7.1079999999999997</v>
      </c>
      <c r="G2504" s="19">
        <f>IF(Movies[[#This Row],[rating]]=0,"",Movies[[#This Row],[rating]])</f>
        <v>7.1079999999999997</v>
      </c>
      <c r="H2504" s="19" t="str">
        <f>IF(Movies[[#This Row],[rating]]=0,"No Rating","Rated")</f>
        <v>Rated</v>
      </c>
      <c r="I2504" s="16" t="s">
        <v>855</v>
      </c>
      <c r="J2504" s="29" t="s">
        <v>96</v>
      </c>
      <c r="K2504" s="19">
        <v>8.8409999999999993</v>
      </c>
      <c r="L2504" s="26">
        <v>83</v>
      </c>
    </row>
    <row r="2505" spans="1:12" x14ac:dyDescent="0.3">
      <c r="A2505" s="14">
        <v>124471</v>
      </c>
      <c r="B2505" s="16" t="s">
        <v>3746</v>
      </c>
      <c r="C2505" s="16" t="s">
        <v>411</v>
      </c>
      <c r="D2505" s="4">
        <v>41088</v>
      </c>
      <c r="E2505" s="23">
        <v>2012</v>
      </c>
      <c r="F2505" s="19">
        <v>5.8</v>
      </c>
      <c r="G2505" s="19">
        <f>IF(Movies[[#This Row],[rating]]=0,"",Movies[[#This Row],[rating]])</f>
        <v>5.8</v>
      </c>
      <c r="H2505" s="19" t="str">
        <f>IF(Movies[[#This Row],[rating]]=0,"No Rating","Rated")</f>
        <v>Rated</v>
      </c>
      <c r="I2505" s="16" t="s">
        <v>365</v>
      </c>
      <c r="J2505" s="29" t="s">
        <v>342</v>
      </c>
      <c r="K2505" s="19">
        <v>8.8339999999999996</v>
      </c>
      <c r="L2505" s="26">
        <v>92</v>
      </c>
    </row>
    <row r="2506" spans="1:12" x14ac:dyDescent="0.3">
      <c r="A2506" s="14">
        <v>121602</v>
      </c>
      <c r="B2506" s="16" t="s">
        <v>3747</v>
      </c>
      <c r="C2506" s="16" t="s">
        <v>3748</v>
      </c>
      <c r="D2506" s="4">
        <v>41179</v>
      </c>
      <c r="E2506" s="23">
        <v>2012</v>
      </c>
      <c r="F2506" s="19">
        <v>6.1</v>
      </c>
      <c r="G2506" s="19">
        <f>IF(Movies[[#This Row],[rating]]=0,"",Movies[[#This Row],[rating]])</f>
        <v>6.1</v>
      </c>
      <c r="H2506" s="19" t="str">
        <f>IF(Movies[[#This Row],[rating]]=0,"No Rating","Rated")</f>
        <v>Rated</v>
      </c>
      <c r="I2506" s="16" t="s">
        <v>33</v>
      </c>
      <c r="J2506" s="29" t="s">
        <v>342</v>
      </c>
      <c r="K2506" s="19">
        <v>8.8109999999999999</v>
      </c>
      <c r="L2506" s="26">
        <v>41</v>
      </c>
    </row>
    <row r="2507" spans="1:12" x14ac:dyDescent="0.3">
      <c r="A2507" s="14">
        <v>489412</v>
      </c>
      <c r="B2507" s="16" t="s">
        <v>2921</v>
      </c>
      <c r="C2507" s="16" t="s">
        <v>10</v>
      </c>
      <c r="D2507" s="4">
        <v>41145</v>
      </c>
      <c r="E2507" s="23">
        <v>2012</v>
      </c>
      <c r="F2507" s="19">
        <v>7.9</v>
      </c>
      <c r="G2507" s="19">
        <f>IF(Movies[[#This Row],[rating]]=0,"",Movies[[#This Row],[rating]])</f>
        <v>7.9</v>
      </c>
      <c r="H2507" s="19" t="str">
        <f>IF(Movies[[#This Row],[rating]]=0,"No Rating","Rated")</f>
        <v>Rated</v>
      </c>
      <c r="I2507" s="16" t="s">
        <v>642</v>
      </c>
      <c r="J2507" s="29" t="s">
        <v>12</v>
      </c>
      <c r="K2507" s="19">
        <v>8.8070000000000004</v>
      </c>
      <c r="L2507" s="26">
        <v>330</v>
      </c>
    </row>
    <row r="2508" spans="1:12" x14ac:dyDescent="0.3">
      <c r="A2508" s="14">
        <v>120846</v>
      </c>
      <c r="B2508" s="16" t="s">
        <v>3749</v>
      </c>
      <c r="C2508" s="16" t="s">
        <v>432</v>
      </c>
      <c r="D2508" s="4">
        <v>41173</v>
      </c>
      <c r="E2508" s="23">
        <v>2012</v>
      </c>
      <c r="F2508" s="19">
        <v>2.4</v>
      </c>
      <c r="G2508" s="19">
        <f>IF(Movies[[#This Row],[rating]]=0,"",Movies[[#This Row],[rating]])</f>
        <v>2.4</v>
      </c>
      <c r="H2508" s="19" t="str">
        <f>IF(Movies[[#This Row],[rating]]=0,"No Rating","Rated")</f>
        <v>Rated</v>
      </c>
      <c r="I2508" s="16" t="s">
        <v>3750</v>
      </c>
      <c r="J2508" s="29" t="s">
        <v>12</v>
      </c>
      <c r="K2508" s="19">
        <v>8.8010000000000002</v>
      </c>
      <c r="L2508" s="26">
        <v>101</v>
      </c>
    </row>
    <row r="2509" spans="1:12" x14ac:dyDescent="0.3">
      <c r="A2509" s="14">
        <v>84185</v>
      </c>
      <c r="B2509" s="16" t="s">
        <v>3751</v>
      </c>
      <c r="C2509" s="16" t="s">
        <v>10</v>
      </c>
      <c r="D2509" s="4">
        <v>41183</v>
      </c>
      <c r="E2509" s="23">
        <v>2012</v>
      </c>
      <c r="F2509" s="19">
        <v>7.5</v>
      </c>
      <c r="G2509" s="19">
        <f>IF(Movies[[#This Row],[rating]]=0,"",Movies[[#This Row],[rating]])</f>
        <v>7.5</v>
      </c>
      <c r="H2509" s="19" t="str">
        <f>IF(Movies[[#This Row],[rating]]=0,"No Rating","Rated")</f>
        <v>Rated</v>
      </c>
      <c r="I2509" s="16" t="s">
        <v>329</v>
      </c>
      <c r="J2509" s="29" t="s">
        <v>12</v>
      </c>
      <c r="K2509" s="19">
        <v>8.7680000000000007</v>
      </c>
      <c r="L2509" s="26">
        <v>158</v>
      </c>
    </row>
    <row r="2510" spans="1:12" x14ac:dyDescent="0.3">
      <c r="A2510" s="14">
        <v>83384</v>
      </c>
      <c r="B2510" s="16" t="s">
        <v>3752</v>
      </c>
      <c r="C2510" s="16" t="s">
        <v>10</v>
      </c>
      <c r="D2510" s="4">
        <v>41068</v>
      </c>
      <c r="E2510" s="23">
        <v>2012</v>
      </c>
      <c r="F2510" s="19">
        <v>5.6779999999999999</v>
      </c>
      <c r="G2510" s="19">
        <f>IF(Movies[[#This Row],[rating]]=0,"",Movies[[#This Row],[rating]])</f>
        <v>5.6779999999999999</v>
      </c>
      <c r="H2510" s="19" t="str">
        <f>IF(Movies[[#This Row],[rating]]=0,"No Rating","Rated")</f>
        <v>Rated</v>
      </c>
      <c r="I2510" s="16" t="s">
        <v>180</v>
      </c>
      <c r="J2510" s="29" t="s">
        <v>12</v>
      </c>
      <c r="K2510" s="19">
        <v>8.7490000000000006</v>
      </c>
      <c r="L2510" s="26">
        <v>107</v>
      </c>
    </row>
    <row r="2511" spans="1:12" x14ac:dyDescent="0.3">
      <c r="A2511" s="14">
        <v>82485</v>
      </c>
      <c r="B2511" s="16" t="s">
        <v>3753</v>
      </c>
      <c r="C2511" s="16" t="s">
        <v>10</v>
      </c>
      <c r="D2511" s="4">
        <v>40990</v>
      </c>
      <c r="E2511" s="23">
        <v>2012</v>
      </c>
      <c r="F2511" s="19">
        <v>5.7</v>
      </c>
      <c r="G2511" s="19">
        <f>IF(Movies[[#This Row],[rating]]=0,"",Movies[[#This Row],[rating]])</f>
        <v>5.7</v>
      </c>
      <c r="H2511" s="19" t="str">
        <f>IF(Movies[[#This Row],[rating]]=0,"No Rating","Rated")</f>
        <v>Rated</v>
      </c>
      <c r="I2511" s="16" t="s">
        <v>95</v>
      </c>
      <c r="J2511" s="29" t="s">
        <v>12</v>
      </c>
      <c r="K2511" s="19">
        <v>8.7469999999999999</v>
      </c>
      <c r="L2511" s="26">
        <v>213</v>
      </c>
    </row>
    <row r="2512" spans="1:12" x14ac:dyDescent="0.3">
      <c r="A2512" s="14">
        <v>120143</v>
      </c>
      <c r="B2512" s="16" t="s">
        <v>3754</v>
      </c>
      <c r="C2512" s="16" t="s">
        <v>411</v>
      </c>
      <c r="D2512" s="4">
        <v>41102</v>
      </c>
      <c r="E2512" s="23">
        <v>2012</v>
      </c>
      <c r="F2512" s="19">
        <v>6.4</v>
      </c>
      <c r="G2512" s="19">
        <f>IF(Movies[[#This Row],[rating]]=0,"",Movies[[#This Row],[rating]])</f>
        <v>6.4</v>
      </c>
      <c r="H2512" s="19" t="str">
        <f>IF(Movies[[#This Row],[rating]]=0,"No Rating","Rated")</f>
        <v>Rated</v>
      </c>
      <c r="I2512" s="16" t="s">
        <v>3755</v>
      </c>
      <c r="J2512" s="29" t="s">
        <v>342</v>
      </c>
      <c r="K2512" s="19">
        <v>8.74</v>
      </c>
      <c r="L2512" s="26">
        <v>88</v>
      </c>
    </row>
    <row r="2513" spans="1:12" x14ac:dyDescent="0.3">
      <c r="A2513" s="14">
        <v>103750</v>
      </c>
      <c r="B2513" s="16" t="s">
        <v>3756</v>
      </c>
      <c r="C2513" s="16" t="s">
        <v>94</v>
      </c>
      <c r="D2513" s="4">
        <v>41046</v>
      </c>
      <c r="E2513" s="23">
        <v>2012</v>
      </c>
      <c r="F2513" s="19">
        <v>5.6</v>
      </c>
      <c r="G2513" s="19">
        <f>IF(Movies[[#This Row],[rating]]=0,"",Movies[[#This Row],[rating]])</f>
        <v>5.6</v>
      </c>
      <c r="H2513" s="19" t="str">
        <f>IF(Movies[[#This Row],[rating]]=0,"No Rating","Rated")</f>
        <v>Rated</v>
      </c>
      <c r="I2513" s="16" t="s">
        <v>49</v>
      </c>
      <c r="J2513" s="29" t="s">
        <v>96</v>
      </c>
      <c r="K2513" s="19">
        <v>8.7349999999999994</v>
      </c>
      <c r="L2513" s="26">
        <v>59</v>
      </c>
    </row>
    <row r="2514" spans="1:12" x14ac:dyDescent="0.3">
      <c r="A2514" s="14">
        <v>84105</v>
      </c>
      <c r="B2514" s="16" t="s">
        <v>3757</v>
      </c>
      <c r="C2514" s="16" t="s">
        <v>172</v>
      </c>
      <c r="D2514" s="4">
        <v>40921</v>
      </c>
      <c r="E2514" s="23">
        <v>2012</v>
      </c>
      <c r="F2514" s="19">
        <v>5.8</v>
      </c>
      <c r="G2514" s="19">
        <f>IF(Movies[[#This Row],[rating]]=0,"",Movies[[#This Row],[rating]])</f>
        <v>5.8</v>
      </c>
      <c r="H2514" s="19" t="str">
        <f>IF(Movies[[#This Row],[rating]]=0,"No Rating","Rated")</f>
        <v>Rated</v>
      </c>
      <c r="I2514" s="16" t="s">
        <v>3758</v>
      </c>
      <c r="J2514" s="29" t="s">
        <v>12</v>
      </c>
      <c r="K2514" s="19">
        <v>8.7210000000000001</v>
      </c>
      <c r="L2514" s="26">
        <v>432</v>
      </c>
    </row>
    <row r="2515" spans="1:12" x14ac:dyDescent="0.3">
      <c r="A2515" s="14">
        <v>110323</v>
      </c>
      <c r="B2515" s="16" t="s">
        <v>3759</v>
      </c>
      <c r="C2515" s="16" t="s">
        <v>108</v>
      </c>
      <c r="D2515" s="4">
        <v>41056</v>
      </c>
      <c r="E2515" s="23">
        <v>2012</v>
      </c>
      <c r="F2515" s="19">
        <v>5.8</v>
      </c>
      <c r="G2515" s="19">
        <f>IF(Movies[[#This Row],[rating]]=0,"",Movies[[#This Row],[rating]])</f>
        <v>5.8</v>
      </c>
      <c r="H2515" s="19" t="str">
        <f>IF(Movies[[#This Row],[rating]]=0,"No Rating","Rated")</f>
        <v>Rated</v>
      </c>
      <c r="I2515" s="16" t="s">
        <v>49</v>
      </c>
      <c r="J2515" s="29" t="s">
        <v>110</v>
      </c>
      <c r="K2515" s="19">
        <v>8.7010000000000005</v>
      </c>
      <c r="L2515" s="26">
        <v>106</v>
      </c>
    </row>
    <row r="2516" spans="1:12" x14ac:dyDescent="0.3">
      <c r="A2516" s="14">
        <v>110148</v>
      </c>
      <c r="B2516" s="16" t="s">
        <v>3760</v>
      </c>
      <c r="C2516" s="16" t="s">
        <v>10</v>
      </c>
      <c r="D2516" s="4">
        <v>41048</v>
      </c>
      <c r="E2516" s="23">
        <v>2012</v>
      </c>
      <c r="F2516" s="19">
        <v>6.8</v>
      </c>
      <c r="G2516" s="19">
        <f>IF(Movies[[#This Row],[rating]]=0,"",Movies[[#This Row],[rating]])</f>
        <v>6.8</v>
      </c>
      <c r="H2516" s="19" t="str">
        <f>IF(Movies[[#This Row],[rating]]=0,"No Rating","Rated")</f>
        <v>Rated</v>
      </c>
      <c r="I2516" s="16" t="s">
        <v>547</v>
      </c>
      <c r="J2516" s="29" t="s">
        <v>12</v>
      </c>
      <c r="K2516" s="19">
        <v>8.6999999999999993</v>
      </c>
      <c r="L2516" s="26">
        <v>76</v>
      </c>
    </row>
    <row r="2517" spans="1:12" x14ac:dyDescent="0.3">
      <c r="A2517" s="14">
        <v>140212</v>
      </c>
      <c r="B2517" s="16" t="s">
        <v>3761</v>
      </c>
      <c r="C2517" s="16" t="s">
        <v>94</v>
      </c>
      <c r="D2517" s="4">
        <v>41221</v>
      </c>
      <c r="E2517" s="23">
        <v>2012</v>
      </c>
      <c r="F2517" s="19">
        <v>7.1</v>
      </c>
      <c r="G2517" s="19">
        <f>IF(Movies[[#This Row],[rating]]=0,"",Movies[[#This Row],[rating]])</f>
        <v>7.1</v>
      </c>
      <c r="H2517" s="19" t="str">
        <f>IF(Movies[[#This Row],[rating]]=0,"No Rating","Rated")</f>
        <v>Rated</v>
      </c>
      <c r="I2517" s="16" t="s">
        <v>193</v>
      </c>
      <c r="J2517" s="29" t="s">
        <v>96</v>
      </c>
      <c r="K2517" s="19">
        <v>8.6940000000000008</v>
      </c>
      <c r="L2517" s="26">
        <v>304</v>
      </c>
    </row>
    <row r="2518" spans="1:12" x14ac:dyDescent="0.3">
      <c r="A2518" s="14">
        <v>62008</v>
      </c>
      <c r="B2518" s="16" t="s">
        <v>3762</v>
      </c>
      <c r="C2518" s="16" t="s">
        <v>10</v>
      </c>
      <c r="D2518" s="4">
        <v>40962</v>
      </c>
      <c r="E2518" s="23">
        <v>2012</v>
      </c>
      <c r="F2518" s="19">
        <v>6.2</v>
      </c>
      <c r="G2518" s="19">
        <f>IF(Movies[[#This Row],[rating]]=0,"",Movies[[#This Row],[rating]])</f>
        <v>6.2</v>
      </c>
      <c r="H2518" s="19" t="str">
        <f>IF(Movies[[#This Row],[rating]]=0,"No Rating","Rated")</f>
        <v>Rated</v>
      </c>
      <c r="I2518" s="16" t="s">
        <v>33</v>
      </c>
      <c r="J2518" s="29" t="s">
        <v>12</v>
      </c>
      <c r="K2518" s="19">
        <v>8.6649999999999991</v>
      </c>
      <c r="L2518" s="26">
        <v>131</v>
      </c>
    </row>
    <row r="2519" spans="1:12" x14ac:dyDescent="0.3">
      <c r="A2519" s="14">
        <v>124071</v>
      </c>
      <c r="B2519" s="16" t="s">
        <v>3763</v>
      </c>
      <c r="C2519" s="16" t="s">
        <v>10</v>
      </c>
      <c r="D2519" s="4">
        <v>41159</v>
      </c>
      <c r="E2519" s="23">
        <v>2012</v>
      </c>
      <c r="F2519" s="19">
        <v>7.0609999999999999</v>
      </c>
      <c r="G2519" s="19">
        <f>IF(Movies[[#This Row],[rating]]=0,"",Movies[[#This Row],[rating]])</f>
        <v>7.0609999999999999</v>
      </c>
      <c r="H2519" s="19" t="str">
        <f>IF(Movies[[#This Row],[rating]]=0,"No Rating","Rated")</f>
        <v>Rated</v>
      </c>
      <c r="I2519" s="16" t="s">
        <v>329</v>
      </c>
      <c r="J2519" s="29" t="s">
        <v>12</v>
      </c>
      <c r="K2519" s="19">
        <v>8.6620000000000008</v>
      </c>
      <c r="L2519" s="26">
        <v>99</v>
      </c>
    </row>
    <row r="2520" spans="1:12" x14ac:dyDescent="0.3">
      <c r="A2520" s="14">
        <v>127329</v>
      </c>
      <c r="B2520" s="16" t="s">
        <v>3764</v>
      </c>
      <c r="C2520" s="16" t="s">
        <v>784</v>
      </c>
      <c r="D2520" s="4">
        <v>41136</v>
      </c>
      <c r="E2520" s="23">
        <v>2012</v>
      </c>
      <c r="F2520" s="19">
        <v>4.673</v>
      </c>
      <c r="G2520" s="19">
        <f>IF(Movies[[#This Row],[rating]]=0,"",Movies[[#This Row],[rating]])</f>
        <v>4.673</v>
      </c>
      <c r="H2520" s="19" t="str">
        <f>IF(Movies[[#This Row],[rating]]=0,"No Rating","Rated")</f>
        <v>Rated</v>
      </c>
      <c r="I2520" s="16" t="s">
        <v>78</v>
      </c>
      <c r="J2520" s="29" t="s">
        <v>534</v>
      </c>
      <c r="K2520" s="19">
        <v>8.6530000000000005</v>
      </c>
      <c r="L2520" s="26">
        <v>26</v>
      </c>
    </row>
    <row r="2521" spans="1:12" x14ac:dyDescent="0.3">
      <c r="A2521" s="14">
        <v>84287</v>
      </c>
      <c r="B2521" s="16" t="s">
        <v>3765</v>
      </c>
      <c r="C2521" s="16" t="s">
        <v>14</v>
      </c>
      <c r="D2521" s="4">
        <v>41103</v>
      </c>
      <c r="E2521" s="23">
        <v>2012</v>
      </c>
      <c r="F2521" s="19">
        <v>7.3</v>
      </c>
      <c r="G2521" s="19">
        <f>IF(Movies[[#This Row],[rating]]=0,"",Movies[[#This Row],[rating]])</f>
        <v>7.3</v>
      </c>
      <c r="H2521" s="19" t="str">
        <f>IF(Movies[[#This Row],[rating]]=0,"No Rating","Rated")</f>
        <v>Rated</v>
      </c>
      <c r="I2521" s="16" t="s">
        <v>3766</v>
      </c>
      <c r="J2521" s="29" t="s">
        <v>12</v>
      </c>
      <c r="K2521" s="19">
        <v>8.6489999999999991</v>
      </c>
      <c r="L2521" s="26">
        <v>732</v>
      </c>
    </row>
    <row r="2522" spans="1:12" x14ac:dyDescent="0.3">
      <c r="A2522" s="14">
        <v>82631</v>
      </c>
      <c r="B2522" s="16" t="s">
        <v>3767</v>
      </c>
      <c r="C2522" s="16" t="s">
        <v>10</v>
      </c>
      <c r="D2522" s="4">
        <v>41180</v>
      </c>
      <c r="E2522" s="23">
        <v>2012</v>
      </c>
      <c r="F2522" s="19">
        <v>6.1</v>
      </c>
      <c r="G2522" s="19">
        <f>IF(Movies[[#This Row],[rating]]=0,"",Movies[[#This Row],[rating]])</f>
        <v>6.1</v>
      </c>
      <c r="H2522" s="19" t="str">
        <f>IF(Movies[[#This Row],[rating]]=0,"No Rating","Rated")</f>
        <v>Rated</v>
      </c>
      <c r="I2522" s="16" t="s">
        <v>49</v>
      </c>
      <c r="J2522" s="29" t="s">
        <v>12</v>
      </c>
      <c r="K2522" s="19">
        <v>8.6199999999999992</v>
      </c>
      <c r="L2522" s="26">
        <v>115</v>
      </c>
    </row>
    <row r="2523" spans="1:12" x14ac:dyDescent="0.3">
      <c r="A2523" s="14">
        <v>117942</v>
      </c>
      <c r="B2523" s="16" t="s">
        <v>3768</v>
      </c>
      <c r="C2523" s="16" t="s">
        <v>10</v>
      </c>
      <c r="D2523" s="4">
        <v>40996</v>
      </c>
      <c r="E2523" s="23">
        <v>2012</v>
      </c>
      <c r="F2523" s="19">
        <v>4.4820000000000002</v>
      </c>
      <c r="G2523" s="19">
        <f>IF(Movies[[#This Row],[rating]]=0,"",Movies[[#This Row],[rating]])</f>
        <v>4.4820000000000002</v>
      </c>
      <c r="H2523" s="19" t="str">
        <f>IF(Movies[[#This Row],[rating]]=0,"No Rating","Rated")</f>
        <v>Rated</v>
      </c>
      <c r="I2523" s="16" t="s">
        <v>566</v>
      </c>
      <c r="J2523" s="29" t="s">
        <v>12</v>
      </c>
      <c r="K2523" s="19">
        <v>8.609</v>
      </c>
      <c r="L2523" s="26">
        <v>57</v>
      </c>
    </row>
    <row r="2524" spans="1:12" x14ac:dyDescent="0.3">
      <c r="A2524" s="14">
        <v>122088</v>
      </c>
      <c r="B2524" s="16" t="s">
        <v>3769</v>
      </c>
      <c r="C2524" s="16" t="s">
        <v>1567</v>
      </c>
      <c r="D2524" s="4">
        <v>41091</v>
      </c>
      <c r="E2524" s="23">
        <v>2012</v>
      </c>
      <c r="F2524" s="19">
        <v>6.5</v>
      </c>
      <c r="G2524" s="19">
        <f>IF(Movies[[#This Row],[rating]]=0,"",Movies[[#This Row],[rating]])</f>
        <v>6.5</v>
      </c>
      <c r="H2524" s="19" t="str">
        <f>IF(Movies[[#This Row],[rating]]=0,"No Rating","Rated")</f>
        <v>Rated</v>
      </c>
      <c r="I2524" s="16" t="s">
        <v>49</v>
      </c>
      <c r="J2524" s="29" t="s">
        <v>1568</v>
      </c>
      <c r="K2524" s="19">
        <v>8.6080000000000005</v>
      </c>
      <c r="L2524" s="26">
        <v>66</v>
      </c>
    </row>
    <row r="2525" spans="1:12" x14ac:dyDescent="0.3">
      <c r="A2525" s="14">
        <v>89691</v>
      </c>
      <c r="B2525" s="16" t="s">
        <v>3770</v>
      </c>
      <c r="C2525" s="16" t="s">
        <v>10</v>
      </c>
      <c r="D2525" s="4">
        <v>40956</v>
      </c>
      <c r="E2525" s="23">
        <v>2012</v>
      </c>
      <c r="F2525" s="19">
        <v>5</v>
      </c>
      <c r="G2525" s="19">
        <f>IF(Movies[[#This Row],[rating]]=0,"",Movies[[#This Row],[rating]])</f>
        <v>5</v>
      </c>
      <c r="H2525" s="19" t="str">
        <f>IF(Movies[[#This Row],[rating]]=0,"No Rating","Rated")</f>
        <v>Rated</v>
      </c>
      <c r="I2525" s="16" t="s">
        <v>132</v>
      </c>
      <c r="J2525" s="29" t="s">
        <v>12</v>
      </c>
      <c r="K2525" s="19">
        <v>8.5820000000000007</v>
      </c>
      <c r="L2525" s="26">
        <v>614</v>
      </c>
    </row>
    <row r="2526" spans="1:12" x14ac:dyDescent="0.3">
      <c r="A2526" s="14">
        <v>89888</v>
      </c>
      <c r="B2526" s="16" t="s">
        <v>3771</v>
      </c>
      <c r="C2526" s="16" t="s">
        <v>10</v>
      </c>
      <c r="D2526" s="4">
        <v>40974</v>
      </c>
      <c r="E2526" s="23">
        <v>2012</v>
      </c>
      <c r="F2526" s="19">
        <v>4.4000000000000004</v>
      </c>
      <c r="G2526" s="19">
        <f>IF(Movies[[#This Row],[rating]]=0,"",Movies[[#This Row],[rating]])</f>
        <v>4.4000000000000004</v>
      </c>
      <c r="H2526" s="19" t="str">
        <f>IF(Movies[[#This Row],[rating]]=0,"No Rating","Rated")</f>
        <v>Rated</v>
      </c>
      <c r="I2526" s="16" t="s">
        <v>2057</v>
      </c>
      <c r="J2526" s="29" t="s">
        <v>12</v>
      </c>
      <c r="K2526" s="19">
        <v>8.5609999999999999</v>
      </c>
      <c r="L2526" s="26">
        <v>53</v>
      </c>
    </row>
    <row r="2527" spans="1:12" x14ac:dyDescent="0.3">
      <c r="A2527" s="14">
        <v>94684</v>
      </c>
      <c r="B2527" s="16" t="s">
        <v>3772</v>
      </c>
      <c r="C2527" s="16" t="s">
        <v>144</v>
      </c>
      <c r="D2527" s="4">
        <v>40954</v>
      </c>
      <c r="E2527" s="23">
        <v>2012</v>
      </c>
      <c r="F2527" s="19">
        <v>5.3</v>
      </c>
      <c r="G2527" s="19">
        <f>IF(Movies[[#This Row],[rating]]=0,"",Movies[[#This Row],[rating]])</f>
        <v>5.3</v>
      </c>
      <c r="H2527" s="19" t="str">
        <f>IF(Movies[[#This Row],[rating]]=0,"No Rating","Rated")</f>
        <v>Rated</v>
      </c>
      <c r="I2527" s="16" t="s">
        <v>3773</v>
      </c>
      <c r="J2527" s="29" t="s">
        <v>146</v>
      </c>
      <c r="K2527" s="19">
        <v>8.548</v>
      </c>
      <c r="L2527" s="26">
        <v>94</v>
      </c>
    </row>
    <row r="2528" spans="1:12" x14ac:dyDescent="0.3">
      <c r="A2528" s="14">
        <v>336746</v>
      </c>
      <c r="B2528" s="16" t="s">
        <v>3774</v>
      </c>
      <c r="C2528" s="16" t="s">
        <v>1109</v>
      </c>
      <c r="D2528" s="4">
        <v>41072</v>
      </c>
      <c r="E2528" s="23">
        <v>2012</v>
      </c>
      <c r="F2528" s="19">
        <v>5.8</v>
      </c>
      <c r="G2528" s="19">
        <f>IF(Movies[[#This Row],[rating]]=0,"",Movies[[#This Row],[rating]])</f>
        <v>5.8</v>
      </c>
      <c r="H2528" s="19" t="str">
        <f>IF(Movies[[#This Row],[rating]]=0,"No Rating","Rated")</f>
        <v>Rated</v>
      </c>
      <c r="I2528" s="16" t="s">
        <v>49</v>
      </c>
      <c r="J2528" s="29" t="s">
        <v>648</v>
      </c>
      <c r="K2528" s="19">
        <v>8.5269999999999992</v>
      </c>
      <c r="L2528" s="26">
        <v>5</v>
      </c>
    </row>
    <row r="2529" spans="1:12" x14ac:dyDescent="0.3">
      <c r="A2529" s="14">
        <v>89455</v>
      </c>
      <c r="B2529" s="16">
        <v>360</v>
      </c>
      <c r="C2529" s="16" t="s">
        <v>3775</v>
      </c>
      <c r="D2529" s="4">
        <v>41115</v>
      </c>
      <c r="E2529" s="23">
        <v>2012</v>
      </c>
      <c r="F2529" s="19">
        <v>5.7</v>
      </c>
      <c r="G2529" s="19">
        <f>IF(Movies[[#This Row],[rating]]=0,"",Movies[[#This Row],[rating]])</f>
        <v>5.7</v>
      </c>
      <c r="H2529" s="19" t="str">
        <f>IF(Movies[[#This Row],[rating]]=0,"No Rating","Rated")</f>
        <v>Rated</v>
      </c>
      <c r="I2529" s="16" t="s">
        <v>33</v>
      </c>
      <c r="J2529" s="29" t="s">
        <v>12</v>
      </c>
      <c r="K2529" s="19">
        <v>8.5269999999999992</v>
      </c>
      <c r="L2529" s="26">
        <v>283</v>
      </c>
    </row>
    <row r="2530" spans="1:12" x14ac:dyDescent="0.3">
      <c r="A2530" s="14">
        <v>162282</v>
      </c>
      <c r="B2530" s="16" t="s">
        <v>3776</v>
      </c>
      <c r="C2530" s="16" t="s">
        <v>540</v>
      </c>
      <c r="D2530" s="4">
        <v>41242</v>
      </c>
      <c r="E2530" s="23">
        <v>2012</v>
      </c>
      <c r="F2530" s="19">
        <v>6.5</v>
      </c>
      <c r="G2530" s="19">
        <f>IF(Movies[[#This Row],[rating]]=0,"",Movies[[#This Row],[rating]])</f>
        <v>6.5</v>
      </c>
      <c r="H2530" s="19" t="str">
        <f>IF(Movies[[#This Row],[rating]]=0,"No Rating","Rated")</f>
        <v>Rated</v>
      </c>
      <c r="I2530" s="16" t="s">
        <v>30</v>
      </c>
      <c r="J2530" s="29" t="s">
        <v>511</v>
      </c>
      <c r="K2530" s="19">
        <v>8.5090000000000003</v>
      </c>
      <c r="L2530" s="26">
        <v>220</v>
      </c>
    </row>
    <row r="2531" spans="1:12" x14ac:dyDescent="0.3">
      <c r="A2531" s="14">
        <v>127872</v>
      </c>
      <c r="B2531" s="16" t="s">
        <v>3777</v>
      </c>
      <c r="C2531" s="16" t="s">
        <v>750</v>
      </c>
      <c r="D2531" s="4">
        <v>41222</v>
      </c>
      <c r="E2531" s="23">
        <v>2012</v>
      </c>
      <c r="F2531" s="19">
        <v>6.3</v>
      </c>
      <c r="G2531" s="19">
        <f>IF(Movies[[#This Row],[rating]]=0,"",Movies[[#This Row],[rating]])</f>
        <v>6.3</v>
      </c>
      <c r="H2531" s="19" t="str">
        <f>IF(Movies[[#This Row],[rating]]=0,"No Rating","Rated")</f>
        <v>Rated</v>
      </c>
      <c r="I2531" s="16" t="s">
        <v>312</v>
      </c>
      <c r="J2531" s="29" t="s">
        <v>553</v>
      </c>
      <c r="K2531" s="19">
        <v>8.4710000000000001</v>
      </c>
      <c r="L2531" s="26">
        <v>75</v>
      </c>
    </row>
    <row r="2532" spans="1:12" x14ac:dyDescent="0.3">
      <c r="A2532" s="14">
        <v>88284</v>
      </c>
      <c r="B2532" s="16" t="s">
        <v>3778</v>
      </c>
      <c r="C2532" s="16" t="s">
        <v>284</v>
      </c>
      <c r="D2532" s="4">
        <v>40976</v>
      </c>
      <c r="E2532" s="23">
        <v>2012</v>
      </c>
      <c r="F2532" s="19">
        <v>7.2</v>
      </c>
      <c r="G2532" s="19">
        <f>IF(Movies[[#This Row],[rating]]=0,"",Movies[[#This Row],[rating]])</f>
        <v>7.2</v>
      </c>
      <c r="H2532" s="19" t="str">
        <f>IF(Movies[[#This Row],[rating]]=0,"No Rating","Rated")</f>
        <v>Rated</v>
      </c>
      <c r="I2532" s="16" t="s">
        <v>49</v>
      </c>
      <c r="J2532" s="29" t="s">
        <v>286</v>
      </c>
      <c r="K2532" s="19">
        <v>8.4649999999999999</v>
      </c>
      <c r="L2532" s="26">
        <v>329</v>
      </c>
    </row>
    <row r="2533" spans="1:12" x14ac:dyDescent="0.3">
      <c r="A2533" s="14">
        <v>82679</v>
      </c>
      <c r="B2533" s="16" t="s">
        <v>3779</v>
      </c>
      <c r="C2533" s="16" t="s">
        <v>10</v>
      </c>
      <c r="D2533" s="4">
        <v>41206</v>
      </c>
      <c r="E2533" s="23">
        <v>2012</v>
      </c>
      <c r="F2533" s="19">
        <v>5.6</v>
      </c>
      <c r="G2533" s="19">
        <f>IF(Movies[[#This Row],[rating]]=0,"",Movies[[#This Row],[rating]])</f>
        <v>5.6</v>
      </c>
      <c r="H2533" s="19" t="str">
        <f>IF(Movies[[#This Row],[rating]]=0,"No Rating","Rated")</f>
        <v>Rated</v>
      </c>
      <c r="I2533" s="16" t="s">
        <v>30</v>
      </c>
      <c r="J2533" s="29" t="s">
        <v>12</v>
      </c>
      <c r="K2533" s="19">
        <v>8.4610000000000003</v>
      </c>
      <c r="L2533" s="26">
        <v>427</v>
      </c>
    </row>
    <row r="2534" spans="1:12" x14ac:dyDescent="0.3">
      <c r="A2534" s="14">
        <v>124972</v>
      </c>
      <c r="B2534" s="16" t="s">
        <v>3780</v>
      </c>
      <c r="C2534" s="16" t="s">
        <v>10</v>
      </c>
      <c r="D2534" s="4">
        <v>41101</v>
      </c>
      <c r="E2534" s="23">
        <v>2012</v>
      </c>
      <c r="F2534" s="19">
        <v>3.9780000000000002</v>
      </c>
      <c r="G2534" s="19">
        <f>IF(Movies[[#This Row],[rating]]=0,"",Movies[[#This Row],[rating]])</f>
        <v>3.9780000000000002</v>
      </c>
      <c r="H2534" s="19" t="str">
        <f>IF(Movies[[#This Row],[rating]]=0,"No Rating","Rated")</f>
        <v>Rated</v>
      </c>
      <c r="I2534" s="16" t="s">
        <v>49</v>
      </c>
      <c r="J2534" s="29" t="s">
        <v>12</v>
      </c>
      <c r="K2534" s="19">
        <v>8.4540000000000006</v>
      </c>
      <c r="L2534" s="26">
        <v>91</v>
      </c>
    </row>
    <row r="2535" spans="1:12" x14ac:dyDescent="0.3">
      <c r="A2535" s="14">
        <v>151743</v>
      </c>
      <c r="B2535" s="16" t="s">
        <v>3781</v>
      </c>
      <c r="C2535" s="16" t="s">
        <v>3782</v>
      </c>
      <c r="D2535" s="4">
        <v>41255</v>
      </c>
      <c r="E2535" s="23">
        <v>2012</v>
      </c>
      <c r="F2535" s="19">
        <v>6.407</v>
      </c>
      <c r="G2535" s="19">
        <f>IF(Movies[[#This Row],[rating]]=0,"",Movies[[#This Row],[rating]])</f>
        <v>6.407</v>
      </c>
      <c r="H2535" s="19" t="str">
        <f>IF(Movies[[#This Row],[rating]]=0,"No Rating","Rated")</f>
        <v>Rated</v>
      </c>
      <c r="I2535" s="16" t="s">
        <v>3783</v>
      </c>
      <c r="J2535" s="29" t="s">
        <v>342</v>
      </c>
      <c r="K2535" s="19">
        <v>8.4480000000000004</v>
      </c>
      <c r="L2535" s="26">
        <v>118</v>
      </c>
    </row>
    <row r="2536" spans="1:12" x14ac:dyDescent="0.3">
      <c r="A2536" s="14">
        <v>234564</v>
      </c>
      <c r="B2536" s="16" t="s">
        <v>3784</v>
      </c>
      <c r="C2536" s="16" t="s">
        <v>10</v>
      </c>
      <c r="D2536" s="4">
        <v>41153</v>
      </c>
      <c r="E2536" s="23">
        <v>2012</v>
      </c>
      <c r="F2536" s="19">
        <v>7</v>
      </c>
      <c r="G2536" s="19">
        <f>IF(Movies[[#This Row],[rating]]=0,"",Movies[[#This Row],[rating]])</f>
        <v>7</v>
      </c>
      <c r="H2536" s="19" t="str">
        <f>IF(Movies[[#This Row],[rating]]=0,"No Rating","Rated")</f>
        <v>Rated</v>
      </c>
      <c r="I2536" s="16" t="s">
        <v>3785</v>
      </c>
      <c r="J2536" s="29" t="s">
        <v>3786</v>
      </c>
      <c r="K2536" s="19">
        <v>8.44</v>
      </c>
      <c r="L2536" s="26">
        <v>32</v>
      </c>
    </row>
    <row r="2537" spans="1:12" x14ac:dyDescent="0.3">
      <c r="A2537" s="14">
        <v>113160</v>
      </c>
      <c r="B2537" s="16" t="s">
        <v>3787</v>
      </c>
      <c r="C2537" s="16" t="s">
        <v>108</v>
      </c>
      <c r="D2537" s="4">
        <v>40926</v>
      </c>
      <c r="E2537" s="23">
        <v>2012</v>
      </c>
      <c r="F2537" s="19">
        <v>6.6</v>
      </c>
      <c r="G2537" s="19">
        <f>IF(Movies[[#This Row],[rating]]=0,"",Movies[[#This Row],[rating]])</f>
        <v>6.6</v>
      </c>
      <c r="H2537" s="19" t="str">
        <f>IF(Movies[[#This Row],[rating]]=0,"No Rating","Rated")</f>
        <v>Rated</v>
      </c>
      <c r="I2537" s="16" t="s">
        <v>33</v>
      </c>
      <c r="J2537" s="29" t="s">
        <v>110</v>
      </c>
      <c r="K2537" s="19">
        <v>8.4369999999999994</v>
      </c>
      <c r="L2537" s="26">
        <v>531</v>
      </c>
    </row>
    <row r="2538" spans="1:12" x14ac:dyDescent="0.3">
      <c r="A2538" s="14">
        <v>84166</v>
      </c>
      <c r="B2538" s="16" t="s">
        <v>3788</v>
      </c>
      <c r="C2538" s="16" t="s">
        <v>3789</v>
      </c>
      <c r="D2538" s="4">
        <v>40929</v>
      </c>
      <c r="E2538" s="23">
        <v>2012</v>
      </c>
      <c r="F2538" s="19">
        <v>5.5</v>
      </c>
      <c r="G2538" s="19">
        <f>IF(Movies[[#This Row],[rating]]=0,"",Movies[[#This Row],[rating]])</f>
        <v>5.5</v>
      </c>
      <c r="H2538" s="19" t="str">
        <f>IF(Movies[[#This Row],[rating]]=0,"No Rating","Rated")</f>
        <v>Rated</v>
      </c>
      <c r="I2538" s="16" t="s">
        <v>33</v>
      </c>
      <c r="J2538" s="29" t="s">
        <v>12</v>
      </c>
      <c r="K2538" s="19">
        <v>8.4350000000000005</v>
      </c>
      <c r="L2538" s="26">
        <v>63</v>
      </c>
    </row>
    <row r="2539" spans="1:12" x14ac:dyDescent="0.3">
      <c r="A2539" s="14">
        <v>208466</v>
      </c>
      <c r="B2539" s="16" t="s">
        <v>3790</v>
      </c>
      <c r="C2539" s="16" t="s">
        <v>10</v>
      </c>
      <c r="D2539" s="4">
        <v>41259</v>
      </c>
      <c r="E2539" s="23">
        <v>2012</v>
      </c>
      <c r="F2539" s="19">
        <v>5.0999999999999996</v>
      </c>
      <c r="G2539" s="19">
        <f>IF(Movies[[#This Row],[rating]]=0,"",Movies[[#This Row],[rating]])</f>
        <v>5.0999999999999996</v>
      </c>
      <c r="H2539" s="19" t="str">
        <f>IF(Movies[[#This Row],[rating]]=0,"No Rating","Rated")</f>
        <v>Rated</v>
      </c>
      <c r="I2539" s="16" t="s">
        <v>3791</v>
      </c>
      <c r="J2539" s="29" t="s">
        <v>12</v>
      </c>
      <c r="K2539" s="19">
        <v>8.4090000000000007</v>
      </c>
      <c r="L2539" s="26">
        <v>56</v>
      </c>
    </row>
    <row r="2540" spans="1:12" x14ac:dyDescent="0.3">
      <c r="A2540" s="14">
        <v>102000</v>
      </c>
      <c r="B2540" s="16" t="s">
        <v>3792</v>
      </c>
      <c r="C2540" s="16" t="s">
        <v>2755</v>
      </c>
      <c r="D2540" s="4">
        <v>41003</v>
      </c>
      <c r="E2540" s="23">
        <v>2012</v>
      </c>
      <c r="F2540" s="19">
        <v>6.7</v>
      </c>
      <c r="G2540" s="19">
        <f>IF(Movies[[#This Row],[rating]]=0,"",Movies[[#This Row],[rating]])</f>
        <v>6.7</v>
      </c>
      <c r="H2540" s="19" t="str">
        <f>IF(Movies[[#This Row],[rating]]=0,"No Rating","Rated")</f>
        <v>Rated</v>
      </c>
      <c r="I2540" s="16" t="s">
        <v>49</v>
      </c>
      <c r="J2540" s="29" t="s">
        <v>110</v>
      </c>
      <c r="K2540" s="19">
        <v>8.4019999999999992</v>
      </c>
      <c r="L2540" s="26">
        <v>158</v>
      </c>
    </row>
    <row r="2541" spans="1:12" x14ac:dyDescent="0.3">
      <c r="A2541" s="14">
        <v>245881</v>
      </c>
      <c r="B2541" s="16" t="s">
        <v>3793</v>
      </c>
      <c r="C2541" s="16" t="s">
        <v>10</v>
      </c>
      <c r="D2541" s="4">
        <v>41198</v>
      </c>
      <c r="E2541" s="23">
        <v>2012</v>
      </c>
      <c r="F2541" s="19">
        <v>8.1999999999999993</v>
      </c>
      <c r="G2541" s="19">
        <f>IF(Movies[[#This Row],[rating]]=0,"",Movies[[#This Row],[rating]])</f>
        <v>8.1999999999999993</v>
      </c>
      <c r="H2541" s="19" t="str">
        <f>IF(Movies[[#This Row],[rating]]=0,"No Rating","Rated")</f>
        <v>Rated</v>
      </c>
      <c r="I2541" s="16" t="s">
        <v>3794</v>
      </c>
      <c r="J2541" s="29" t="s">
        <v>12</v>
      </c>
      <c r="K2541" s="19">
        <v>8.3239999999999998</v>
      </c>
      <c r="L2541" s="26">
        <v>102</v>
      </c>
    </row>
    <row r="2542" spans="1:12" x14ac:dyDescent="0.3">
      <c r="A2542" s="14">
        <v>147132</v>
      </c>
      <c r="B2542" s="16" t="s">
        <v>3795</v>
      </c>
      <c r="C2542" s="16" t="s">
        <v>432</v>
      </c>
      <c r="D2542" s="4">
        <v>41272</v>
      </c>
      <c r="E2542" s="23">
        <v>2012</v>
      </c>
      <c r="F2542" s="19">
        <v>6.2</v>
      </c>
      <c r="G2542" s="19">
        <f>IF(Movies[[#This Row],[rating]]=0,"",Movies[[#This Row],[rating]])</f>
        <v>6.2</v>
      </c>
      <c r="H2542" s="19" t="str">
        <f>IF(Movies[[#This Row],[rating]]=0,"No Rating","Rated")</f>
        <v>Rated</v>
      </c>
      <c r="I2542" s="16" t="s">
        <v>976</v>
      </c>
      <c r="J2542" s="29" t="s">
        <v>12</v>
      </c>
      <c r="K2542" s="19">
        <v>8.3010000000000002</v>
      </c>
      <c r="L2542" s="26">
        <v>119</v>
      </c>
    </row>
    <row r="2543" spans="1:12" x14ac:dyDescent="0.3">
      <c r="A2543" s="14">
        <v>120605</v>
      </c>
      <c r="B2543" s="16" t="s">
        <v>3796</v>
      </c>
      <c r="C2543" s="16" t="s">
        <v>10</v>
      </c>
      <c r="D2543" s="4">
        <v>41106</v>
      </c>
      <c r="E2543" s="23">
        <v>2012</v>
      </c>
      <c r="F2543" s="19">
        <v>7.0640000000000001</v>
      </c>
      <c r="G2543" s="19">
        <f>IF(Movies[[#This Row],[rating]]=0,"",Movies[[#This Row],[rating]])</f>
        <v>7.0640000000000001</v>
      </c>
      <c r="H2543" s="19" t="str">
        <f>IF(Movies[[#This Row],[rating]]=0,"No Rating","Rated")</f>
        <v>Rated</v>
      </c>
      <c r="I2543" s="16" t="s">
        <v>600</v>
      </c>
      <c r="J2543" s="29" t="s">
        <v>12</v>
      </c>
      <c r="K2543" s="19">
        <v>8.2929999999999993</v>
      </c>
      <c r="L2543" s="26">
        <v>343</v>
      </c>
    </row>
    <row r="2544" spans="1:12" x14ac:dyDescent="0.3">
      <c r="A2544" s="14">
        <v>97512</v>
      </c>
      <c r="B2544" s="16" t="s">
        <v>3797</v>
      </c>
      <c r="C2544" s="16" t="s">
        <v>10</v>
      </c>
      <c r="D2544" s="4">
        <v>40997</v>
      </c>
      <c r="E2544" s="23">
        <v>2012</v>
      </c>
      <c r="F2544" s="19">
        <v>5</v>
      </c>
      <c r="G2544" s="19">
        <f>IF(Movies[[#This Row],[rating]]=0,"",Movies[[#This Row],[rating]])</f>
        <v>5</v>
      </c>
      <c r="H2544" s="19" t="str">
        <f>IF(Movies[[#This Row],[rating]]=0,"No Rating","Rated")</f>
        <v>Rated</v>
      </c>
      <c r="I2544" s="16" t="s">
        <v>71</v>
      </c>
      <c r="J2544" s="29" t="s">
        <v>12</v>
      </c>
      <c r="K2544" s="19">
        <v>8.2729999999999997</v>
      </c>
      <c r="L2544" s="26">
        <v>121</v>
      </c>
    </row>
    <row r="2545" spans="1:12" x14ac:dyDescent="0.3">
      <c r="A2545" s="14">
        <v>134415</v>
      </c>
      <c r="B2545" s="16" t="s">
        <v>3798</v>
      </c>
      <c r="C2545" s="16" t="s">
        <v>432</v>
      </c>
      <c r="D2545" s="4">
        <v>41177</v>
      </c>
      <c r="E2545" s="23">
        <v>2012</v>
      </c>
      <c r="F2545" s="19">
        <v>5.0999999999999996</v>
      </c>
      <c r="G2545" s="19">
        <f>IF(Movies[[#This Row],[rating]]=0,"",Movies[[#This Row],[rating]])</f>
        <v>5.0999999999999996</v>
      </c>
      <c r="H2545" s="19" t="str">
        <f>IF(Movies[[#This Row],[rating]]=0,"No Rating","Rated")</f>
        <v>Rated</v>
      </c>
      <c r="I2545" s="16" t="s">
        <v>2448</v>
      </c>
      <c r="J2545" s="29" t="s">
        <v>12</v>
      </c>
      <c r="K2545" s="19">
        <v>8.266</v>
      </c>
      <c r="L2545" s="26">
        <v>47</v>
      </c>
    </row>
    <row r="2546" spans="1:12" x14ac:dyDescent="0.3">
      <c r="A2546" s="14">
        <v>133369</v>
      </c>
      <c r="B2546" s="16" t="s">
        <v>3799</v>
      </c>
      <c r="C2546" s="16" t="s">
        <v>432</v>
      </c>
      <c r="D2546" s="4">
        <v>41144</v>
      </c>
      <c r="E2546" s="23">
        <v>2012</v>
      </c>
      <c r="F2546" s="19">
        <v>5.9</v>
      </c>
      <c r="G2546" s="19">
        <f>IF(Movies[[#This Row],[rating]]=0,"",Movies[[#This Row],[rating]])</f>
        <v>5.9</v>
      </c>
      <c r="H2546" s="19" t="str">
        <f>IF(Movies[[#This Row],[rating]]=0,"No Rating","Rated")</f>
        <v>Rated</v>
      </c>
      <c r="I2546" s="16" t="s">
        <v>148</v>
      </c>
      <c r="J2546" s="29" t="s">
        <v>12</v>
      </c>
      <c r="K2546" s="19">
        <v>8.2590000000000003</v>
      </c>
      <c r="L2546" s="26">
        <v>230</v>
      </c>
    </row>
    <row r="2547" spans="1:12" x14ac:dyDescent="0.3">
      <c r="A2547" s="14">
        <v>72334</v>
      </c>
      <c r="B2547" s="16" t="s">
        <v>3800</v>
      </c>
      <c r="C2547" s="16" t="s">
        <v>108</v>
      </c>
      <c r="D2547" s="4">
        <v>41019</v>
      </c>
      <c r="E2547" s="23">
        <v>2012</v>
      </c>
      <c r="F2547" s="19">
        <v>7</v>
      </c>
      <c r="G2547" s="19">
        <f>IF(Movies[[#This Row],[rating]]=0,"",Movies[[#This Row],[rating]])</f>
        <v>7</v>
      </c>
      <c r="H2547" s="19" t="str">
        <f>IF(Movies[[#This Row],[rating]]=0,"No Rating","Rated")</f>
        <v>Rated</v>
      </c>
      <c r="I2547" s="16" t="s">
        <v>329</v>
      </c>
      <c r="J2547" s="29" t="s">
        <v>12</v>
      </c>
      <c r="K2547" s="19">
        <v>8.25</v>
      </c>
      <c r="L2547" s="26">
        <v>122</v>
      </c>
    </row>
    <row r="2548" spans="1:12" x14ac:dyDescent="0.3">
      <c r="A2548" s="14">
        <v>82532</v>
      </c>
      <c r="B2548" s="16" t="s">
        <v>3801</v>
      </c>
      <c r="C2548" s="16" t="s">
        <v>10</v>
      </c>
      <c r="D2548" s="4">
        <v>40984</v>
      </c>
      <c r="E2548" s="23">
        <v>2012</v>
      </c>
      <c r="F2548" s="19">
        <v>6.2119999999999997</v>
      </c>
      <c r="G2548" s="19">
        <f>IF(Movies[[#This Row],[rating]]=0,"",Movies[[#This Row],[rating]])</f>
        <v>6.2119999999999997</v>
      </c>
      <c r="H2548" s="19" t="str">
        <f>IF(Movies[[#This Row],[rating]]=0,"No Rating","Rated")</f>
        <v>Rated</v>
      </c>
      <c r="I2548" s="16" t="s">
        <v>713</v>
      </c>
      <c r="J2548" s="29" t="s">
        <v>12</v>
      </c>
      <c r="K2548" s="19">
        <v>8.2129999999999992</v>
      </c>
      <c r="L2548" s="26">
        <v>636</v>
      </c>
    </row>
    <row r="2549" spans="1:12" x14ac:dyDescent="0.3">
      <c r="A2549" s="14">
        <v>115442</v>
      </c>
      <c r="B2549" s="16" t="s">
        <v>3802</v>
      </c>
      <c r="C2549" s="16" t="s">
        <v>1309</v>
      </c>
      <c r="D2549" s="4">
        <v>40951</v>
      </c>
      <c r="E2549" s="23">
        <v>2012</v>
      </c>
      <c r="F2549" s="19">
        <v>6.5</v>
      </c>
      <c r="G2549" s="19">
        <f>IF(Movies[[#This Row],[rating]]=0,"",Movies[[#This Row],[rating]])</f>
        <v>6.5</v>
      </c>
      <c r="H2549" s="19" t="str">
        <f>IF(Movies[[#This Row],[rating]]=0,"No Rating","Rated")</f>
        <v>Rated</v>
      </c>
      <c r="I2549" s="16" t="s">
        <v>685</v>
      </c>
      <c r="J2549" s="29" t="s">
        <v>286</v>
      </c>
      <c r="K2549" s="19">
        <v>8.2119999999999997</v>
      </c>
      <c r="L2549" s="26">
        <v>137</v>
      </c>
    </row>
    <row r="2550" spans="1:12" x14ac:dyDescent="0.3">
      <c r="A2550" s="14">
        <v>146375</v>
      </c>
      <c r="B2550" s="16" t="s">
        <v>3803</v>
      </c>
      <c r="C2550" s="16" t="s">
        <v>108</v>
      </c>
      <c r="D2550" s="4">
        <v>41258</v>
      </c>
      <c r="E2550" s="23">
        <v>2012</v>
      </c>
      <c r="F2550" s="19">
        <v>5.5890000000000004</v>
      </c>
      <c r="G2550" s="19">
        <f>IF(Movies[[#This Row],[rating]]=0,"",Movies[[#This Row],[rating]])</f>
        <v>5.5890000000000004</v>
      </c>
      <c r="H2550" s="19" t="str">
        <f>IF(Movies[[#This Row],[rating]]=0,"No Rating","Rated")</f>
        <v>Rated</v>
      </c>
      <c r="I2550" s="16" t="s">
        <v>1335</v>
      </c>
      <c r="J2550" s="29" t="s">
        <v>110</v>
      </c>
      <c r="K2550" s="19">
        <v>8.2070000000000007</v>
      </c>
      <c r="L2550" s="26">
        <v>666</v>
      </c>
    </row>
    <row r="2551" spans="1:12" x14ac:dyDescent="0.3">
      <c r="A2551" s="14">
        <v>121830</v>
      </c>
      <c r="B2551" s="16" t="s">
        <v>3804</v>
      </c>
      <c r="C2551" s="16" t="s">
        <v>1734</v>
      </c>
      <c r="D2551" s="4">
        <v>41160</v>
      </c>
      <c r="E2551" s="23">
        <v>2012</v>
      </c>
      <c r="F2551" s="19">
        <v>6.2</v>
      </c>
      <c r="G2551" s="19">
        <f>IF(Movies[[#This Row],[rating]]=0,"",Movies[[#This Row],[rating]])</f>
        <v>6.2</v>
      </c>
      <c r="H2551" s="19" t="str">
        <f>IF(Movies[[#This Row],[rating]]=0,"No Rating","Rated")</f>
        <v>Rated</v>
      </c>
      <c r="I2551" s="16" t="s">
        <v>49</v>
      </c>
      <c r="J2551" s="29" t="s">
        <v>12</v>
      </c>
      <c r="K2551" s="19">
        <v>8.1920000000000002</v>
      </c>
      <c r="L2551" s="26">
        <v>58</v>
      </c>
    </row>
    <row r="2552" spans="1:12" x14ac:dyDescent="0.3">
      <c r="A2552" s="14">
        <v>139329</v>
      </c>
      <c r="B2552" s="16" t="s">
        <v>3805</v>
      </c>
      <c r="C2552" s="16" t="s">
        <v>341</v>
      </c>
      <c r="D2552" s="4">
        <v>41214</v>
      </c>
      <c r="E2552" s="23">
        <v>2012</v>
      </c>
      <c r="F2552" s="19">
        <v>6.4710000000000001</v>
      </c>
      <c r="G2552" s="19">
        <f>IF(Movies[[#This Row],[rating]]=0,"",Movies[[#This Row],[rating]])</f>
        <v>6.4710000000000001</v>
      </c>
      <c r="H2552" s="19" t="str">
        <f>IF(Movies[[#This Row],[rating]]=0,"No Rating","Rated")</f>
        <v>Rated</v>
      </c>
      <c r="I2552" s="16" t="s">
        <v>2207</v>
      </c>
      <c r="J2552" s="29" t="s">
        <v>342</v>
      </c>
      <c r="K2552" s="19">
        <v>8.1549999999999994</v>
      </c>
      <c r="L2552" s="26">
        <v>70</v>
      </c>
    </row>
    <row r="2553" spans="1:12" x14ac:dyDescent="0.3">
      <c r="A2553" s="14">
        <v>84330</v>
      </c>
      <c r="B2553" s="16" t="s">
        <v>3806</v>
      </c>
      <c r="C2553" s="16" t="s">
        <v>10</v>
      </c>
      <c r="D2553" s="4">
        <v>41208</v>
      </c>
      <c r="E2553" s="23">
        <v>2012</v>
      </c>
      <c r="F2553" s="19">
        <v>6.1</v>
      </c>
      <c r="G2553" s="19">
        <f>IF(Movies[[#This Row],[rating]]=0,"",Movies[[#This Row],[rating]])</f>
        <v>6.1</v>
      </c>
      <c r="H2553" s="19" t="str">
        <f>IF(Movies[[#This Row],[rating]]=0,"No Rating","Rated")</f>
        <v>Rated</v>
      </c>
      <c r="I2553" s="16" t="s">
        <v>329</v>
      </c>
      <c r="J2553" s="29" t="s">
        <v>12</v>
      </c>
      <c r="K2553" s="19">
        <v>8.1530000000000005</v>
      </c>
      <c r="L2553" s="26">
        <v>501</v>
      </c>
    </row>
    <row r="2554" spans="1:12" x14ac:dyDescent="0.3">
      <c r="A2554" s="14">
        <v>127144</v>
      </c>
      <c r="B2554" s="16" t="s">
        <v>3807</v>
      </c>
      <c r="C2554" s="16" t="s">
        <v>416</v>
      </c>
      <c r="D2554" s="4">
        <v>41206</v>
      </c>
      <c r="E2554" s="23">
        <v>2012</v>
      </c>
      <c r="F2554" s="19">
        <v>7.6</v>
      </c>
      <c r="G2554" s="19">
        <f>IF(Movies[[#This Row],[rating]]=0,"",Movies[[#This Row],[rating]])</f>
        <v>7.6</v>
      </c>
      <c r="H2554" s="19" t="str">
        <f>IF(Movies[[#This Row],[rating]]=0,"No Rating","Rated")</f>
        <v>Rated</v>
      </c>
      <c r="I2554" s="16" t="s">
        <v>3808</v>
      </c>
      <c r="J2554" s="29" t="s">
        <v>12</v>
      </c>
      <c r="K2554" s="19">
        <v>8.1519999999999992</v>
      </c>
      <c r="L2554" s="26">
        <v>149</v>
      </c>
    </row>
    <row r="2555" spans="1:12" x14ac:dyDescent="0.3">
      <c r="A2555" s="14">
        <v>396254</v>
      </c>
      <c r="B2555" s="16" t="s">
        <v>3809</v>
      </c>
      <c r="C2555" s="16" t="s">
        <v>10</v>
      </c>
      <c r="D2555" s="4">
        <v>41000</v>
      </c>
      <c r="E2555" s="23">
        <v>2012</v>
      </c>
      <c r="F2555" s="19">
        <v>7.3</v>
      </c>
      <c r="G2555" s="19">
        <f>IF(Movies[[#This Row],[rating]]=0,"",Movies[[#This Row],[rating]])</f>
        <v>7.3</v>
      </c>
      <c r="H2555" s="19" t="str">
        <f>IF(Movies[[#This Row],[rating]]=0,"No Rating","Rated")</f>
        <v>Rated</v>
      </c>
      <c r="I2555" s="16" t="s">
        <v>1367</v>
      </c>
      <c r="J2555" s="29" t="s">
        <v>12</v>
      </c>
      <c r="K2555" s="19">
        <v>8.1479999999999997</v>
      </c>
      <c r="L2555" s="26">
        <v>3</v>
      </c>
    </row>
    <row r="2556" spans="1:12" x14ac:dyDescent="0.3">
      <c r="A2556" s="14">
        <v>140208</v>
      </c>
      <c r="B2556" s="16" t="s">
        <v>3810</v>
      </c>
      <c r="C2556" s="16" t="s">
        <v>177</v>
      </c>
      <c r="D2556" s="4">
        <v>41204</v>
      </c>
      <c r="E2556" s="23">
        <v>2012</v>
      </c>
      <c r="F2556" s="19">
        <v>5.5339999999999998</v>
      </c>
      <c r="G2556" s="19">
        <f>IF(Movies[[#This Row],[rating]]=0,"",Movies[[#This Row],[rating]])</f>
        <v>5.5339999999999998</v>
      </c>
      <c r="H2556" s="19" t="str">
        <f>IF(Movies[[#This Row],[rating]]=0,"No Rating","Rated")</f>
        <v>Rated</v>
      </c>
      <c r="I2556" s="16" t="s">
        <v>33</v>
      </c>
      <c r="J2556" s="29" t="s">
        <v>12</v>
      </c>
      <c r="K2556" s="19">
        <v>8.1379999999999999</v>
      </c>
      <c r="L2556" s="26">
        <v>29</v>
      </c>
    </row>
    <row r="2557" spans="1:12" x14ac:dyDescent="0.3">
      <c r="A2557" s="14">
        <v>78047</v>
      </c>
      <c r="B2557" s="16" t="s">
        <v>3811</v>
      </c>
      <c r="C2557" s="16" t="s">
        <v>172</v>
      </c>
      <c r="D2557" s="4">
        <v>40939</v>
      </c>
      <c r="E2557" s="23">
        <v>2012</v>
      </c>
      <c r="F2557" s="19">
        <v>6.093</v>
      </c>
      <c r="G2557" s="19">
        <f>IF(Movies[[#This Row],[rating]]=0,"",Movies[[#This Row],[rating]])</f>
        <v>6.093</v>
      </c>
      <c r="H2557" s="19" t="str">
        <f>IF(Movies[[#This Row],[rating]]=0,"No Rating","Rated")</f>
        <v>Rated</v>
      </c>
      <c r="I2557" s="16" t="s">
        <v>2459</v>
      </c>
      <c r="J2557" s="29" t="s">
        <v>12</v>
      </c>
      <c r="K2557" s="19">
        <v>8.1340000000000003</v>
      </c>
      <c r="L2557" s="26">
        <v>113</v>
      </c>
    </row>
    <row r="2558" spans="1:12" x14ac:dyDescent="0.3">
      <c r="A2558" s="14">
        <v>142487</v>
      </c>
      <c r="B2558" s="16" t="s">
        <v>3812</v>
      </c>
      <c r="C2558" s="16" t="s">
        <v>74</v>
      </c>
      <c r="D2558" s="4">
        <v>41222</v>
      </c>
      <c r="E2558" s="23">
        <v>2012</v>
      </c>
      <c r="F2558" s="19">
        <v>7</v>
      </c>
      <c r="G2558" s="19">
        <f>IF(Movies[[#This Row],[rating]]=0,"",Movies[[#This Row],[rating]])</f>
        <v>7</v>
      </c>
      <c r="H2558" s="19" t="str">
        <f>IF(Movies[[#This Row],[rating]]=0,"No Rating","Rated")</f>
        <v>Rated</v>
      </c>
      <c r="I2558" s="16" t="s">
        <v>49</v>
      </c>
      <c r="J2558" s="29" t="s">
        <v>34</v>
      </c>
      <c r="K2558" s="19">
        <v>8.1210000000000004</v>
      </c>
      <c r="L2558" s="26">
        <v>104</v>
      </c>
    </row>
    <row r="2559" spans="1:12" x14ac:dyDescent="0.3">
      <c r="A2559" s="14">
        <v>103243</v>
      </c>
      <c r="B2559" s="16" t="s">
        <v>3813</v>
      </c>
      <c r="C2559" s="16" t="s">
        <v>595</v>
      </c>
      <c r="D2559" s="4">
        <v>41019</v>
      </c>
      <c r="E2559" s="23">
        <v>2012</v>
      </c>
      <c r="F2559" s="19">
        <v>6.8</v>
      </c>
      <c r="G2559" s="19">
        <f>IF(Movies[[#This Row],[rating]]=0,"",Movies[[#This Row],[rating]])</f>
        <v>6.8</v>
      </c>
      <c r="H2559" s="19" t="str">
        <f>IF(Movies[[#This Row],[rating]]=0,"No Rating","Rated")</f>
        <v>Rated</v>
      </c>
      <c r="I2559" s="16" t="s">
        <v>273</v>
      </c>
      <c r="J2559" s="29" t="s">
        <v>142</v>
      </c>
      <c r="K2559" s="19">
        <v>8.1140000000000008</v>
      </c>
      <c r="L2559" s="26">
        <v>173</v>
      </c>
    </row>
    <row r="2560" spans="1:12" x14ac:dyDescent="0.3">
      <c r="A2560" s="14">
        <v>160833</v>
      </c>
      <c r="B2560" s="16" t="s">
        <v>3814</v>
      </c>
      <c r="C2560" s="16" t="s">
        <v>877</v>
      </c>
      <c r="D2560" s="4">
        <v>41228</v>
      </c>
      <c r="E2560" s="23">
        <v>2012</v>
      </c>
      <c r="F2560" s="19">
        <v>6.1420000000000003</v>
      </c>
      <c r="G2560" s="19">
        <f>IF(Movies[[#This Row],[rating]]=0,"",Movies[[#This Row],[rating]])</f>
        <v>6.1420000000000003</v>
      </c>
      <c r="H2560" s="19" t="str">
        <f>IF(Movies[[#This Row],[rating]]=0,"No Rating","Rated")</f>
        <v>Rated</v>
      </c>
      <c r="I2560" s="16" t="s">
        <v>3815</v>
      </c>
      <c r="J2560" s="29" t="s">
        <v>774</v>
      </c>
      <c r="K2560" s="19">
        <v>8.109</v>
      </c>
      <c r="L2560" s="26">
        <v>53</v>
      </c>
    </row>
    <row r="2561" spans="1:12" x14ac:dyDescent="0.3">
      <c r="A2561" s="14">
        <v>101519</v>
      </c>
      <c r="B2561" s="16" t="s">
        <v>3816</v>
      </c>
      <c r="C2561" s="16" t="s">
        <v>416</v>
      </c>
      <c r="D2561" s="4">
        <v>41067</v>
      </c>
      <c r="E2561" s="23">
        <v>2012</v>
      </c>
      <c r="F2561" s="19">
        <v>5.6769999999999996</v>
      </c>
      <c r="G2561" s="19">
        <f>IF(Movies[[#This Row],[rating]]=0,"",Movies[[#This Row],[rating]])</f>
        <v>5.6769999999999996</v>
      </c>
      <c r="H2561" s="19" t="str">
        <f>IF(Movies[[#This Row],[rating]]=0,"No Rating","Rated")</f>
        <v>Rated</v>
      </c>
      <c r="I2561" s="16" t="s">
        <v>3817</v>
      </c>
      <c r="J2561" s="29" t="s">
        <v>12</v>
      </c>
      <c r="K2561" s="19">
        <v>8.1050000000000004</v>
      </c>
      <c r="L2561" s="26">
        <v>293</v>
      </c>
    </row>
    <row r="2562" spans="1:12" x14ac:dyDescent="0.3">
      <c r="A2562" s="14">
        <v>63574</v>
      </c>
      <c r="B2562" s="16" t="s">
        <v>3818</v>
      </c>
      <c r="C2562" s="16" t="s">
        <v>10</v>
      </c>
      <c r="D2562" s="4">
        <v>40921</v>
      </c>
      <c r="E2562" s="23">
        <v>2012</v>
      </c>
      <c r="F2562" s="19">
        <v>6.5</v>
      </c>
      <c r="G2562" s="19">
        <f>IF(Movies[[#This Row],[rating]]=0,"",Movies[[#This Row],[rating]])</f>
        <v>6.5</v>
      </c>
      <c r="H2562" s="19" t="str">
        <f>IF(Movies[[#This Row],[rating]]=0,"No Rating","Rated")</f>
        <v>Rated</v>
      </c>
      <c r="I2562" s="16" t="s">
        <v>3819</v>
      </c>
      <c r="J2562" s="29" t="s">
        <v>12</v>
      </c>
      <c r="K2562" s="19">
        <v>8.1039999999999992</v>
      </c>
      <c r="L2562" s="26">
        <v>157</v>
      </c>
    </row>
    <row r="2563" spans="1:12" x14ac:dyDescent="0.3">
      <c r="A2563" s="14">
        <v>138372</v>
      </c>
      <c r="B2563" s="16" t="s">
        <v>3820</v>
      </c>
      <c r="C2563" s="16" t="s">
        <v>10</v>
      </c>
      <c r="D2563" s="4">
        <v>41250</v>
      </c>
      <c r="E2563" s="23">
        <v>2012</v>
      </c>
      <c r="F2563" s="19">
        <v>4.5</v>
      </c>
      <c r="G2563" s="19">
        <f>IF(Movies[[#This Row],[rating]]=0,"",Movies[[#This Row],[rating]])</f>
        <v>4.5</v>
      </c>
      <c r="H2563" s="19" t="str">
        <f>IF(Movies[[#This Row],[rating]]=0,"No Rating","Rated")</f>
        <v>Rated</v>
      </c>
      <c r="I2563" s="16" t="s">
        <v>3821</v>
      </c>
      <c r="J2563" s="29" t="s">
        <v>12</v>
      </c>
      <c r="K2563" s="19">
        <v>8.077</v>
      </c>
      <c r="L2563" s="26">
        <v>96</v>
      </c>
    </row>
    <row r="2564" spans="1:12" x14ac:dyDescent="0.3">
      <c r="A2564" s="14">
        <v>138222</v>
      </c>
      <c r="B2564" s="16" t="s">
        <v>3822</v>
      </c>
      <c r="C2564" s="16" t="s">
        <v>10</v>
      </c>
      <c r="D2564" s="4">
        <v>41202</v>
      </c>
      <c r="E2564" s="23">
        <v>2012</v>
      </c>
      <c r="F2564" s="19">
        <v>6.6459999999999999</v>
      </c>
      <c r="G2564" s="19">
        <f>IF(Movies[[#This Row],[rating]]=0,"",Movies[[#This Row],[rating]])</f>
        <v>6.6459999999999999</v>
      </c>
      <c r="H2564" s="19" t="str">
        <f>IF(Movies[[#This Row],[rating]]=0,"No Rating","Rated")</f>
        <v>Rated</v>
      </c>
      <c r="I2564" s="16" t="s">
        <v>180</v>
      </c>
      <c r="J2564" s="29" t="s">
        <v>12</v>
      </c>
      <c r="K2564" s="19">
        <v>8.0739999999999998</v>
      </c>
      <c r="L2564" s="26">
        <v>188</v>
      </c>
    </row>
    <row r="2565" spans="1:12" x14ac:dyDescent="0.3">
      <c r="A2565" s="14">
        <v>128248</v>
      </c>
      <c r="B2565" s="16" t="s">
        <v>3823</v>
      </c>
      <c r="C2565" s="16" t="s">
        <v>2847</v>
      </c>
      <c r="D2565" s="4">
        <v>41161</v>
      </c>
      <c r="E2565" s="23">
        <v>2012</v>
      </c>
      <c r="F2565" s="19">
        <v>5.8</v>
      </c>
      <c r="G2565" s="19">
        <f>IF(Movies[[#This Row],[rating]]=0,"",Movies[[#This Row],[rating]])</f>
        <v>5.8</v>
      </c>
      <c r="H2565" s="19" t="str">
        <f>IF(Movies[[#This Row],[rating]]=0,"No Rating","Rated")</f>
        <v>Rated</v>
      </c>
      <c r="I2565" s="16" t="s">
        <v>49</v>
      </c>
      <c r="J2565" s="29" t="s">
        <v>12</v>
      </c>
      <c r="K2565" s="19">
        <v>8.0739999999999998</v>
      </c>
      <c r="L2565" s="26">
        <v>74</v>
      </c>
    </row>
    <row r="2566" spans="1:12" x14ac:dyDescent="0.3">
      <c r="A2566" s="14">
        <v>103758</v>
      </c>
      <c r="B2566" s="16" t="s">
        <v>3824</v>
      </c>
      <c r="C2566" s="16" t="s">
        <v>849</v>
      </c>
      <c r="D2566" s="4">
        <v>41033</v>
      </c>
      <c r="E2566" s="23">
        <v>2012</v>
      </c>
      <c r="F2566" s="19">
        <v>7.1</v>
      </c>
      <c r="G2566" s="19">
        <f>IF(Movies[[#This Row],[rating]]=0,"",Movies[[#This Row],[rating]])</f>
        <v>7.1</v>
      </c>
      <c r="H2566" s="19" t="str">
        <f>IF(Movies[[#This Row],[rating]]=0,"No Rating","Rated")</f>
        <v>Rated</v>
      </c>
      <c r="I2566" s="16" t="s">
        <v>713</v>
      </c>
      <c r="J2566" s="29" t="s">
        <v>511</v>
      </c>
      <c r="K2566" s="19">
        <v>8.0340000000000007</v>
      </c>
      <c r="L2566" s="26">
        <v>325</v>
      </c>
    </row>
    <row r="2567" spans="1:12" x14ac:dyDescent="0.3">
      <c r="A2567" s="14">
        <v>160070</v>
      </c>
      <c r="B2567" s="16" t="s">
        <v>3825</v>
      </c>
      <c r="C2567" s="16" t="s">
        <v>563</v>
      </c>
      <c r="D2567" s="4">
        <v>41249</v>
      </c>
      <c r="E2567" s="23">
        <v>2012</v>
      </c>
      <c r="F2567" s="19">
        <v>3.6</v>
      </c>
      <c r="G2567" s="19">
        <f>IF(Movies[[#This Row],[rating]]=0,"",Movies[[#This Row],[rating]])</f>
        <v>3.6</v>
      </c>
      <c r="H2567" s="19" t="str">
        <f>IF(Movies[[#This Row],[rating]]=0,"No Rating","Rated")</f>
        <v>Rated</v>
      </c>
      <c r="I2567" s="16" t="s">
        <v>468</v>
      </c>
      <c r="J2567" s="29" t="s">
        <v>12</v>
      </c>
      <c r="K2567" s="19">
        <v>8.0259999999999998</v>
      </c>
      <c r="L2567" s="26">
        <v>294</v>
      </c>
    </row>
    <row r="2568" spans="1:12" x14ac:dyDescent="0.3">
      <c r="A2568" s="14">
        <v>157449</v>
      </c>
      <c r="B2568" s="16" t="s">
        <v>3826</v>
      </c>
      <c r="C2568" s="16" t="s">
        <v>432</v>
      </c>
      <c r="D2568" s="4">
        <v>41271</v>
      </c>
      <c r="E2568" s="23">
        <v>2012</v>
      </c>
      <c r="F2568" s="19">
        <v>6.0140000000000002</v>
      </c>
      <c r="G2568" s="19">
        <f>IF(Movies[[#This Row],[rating]]=0,"",Movies[[#This Row],[rating]])</f>
        <v>6.0140000000000002</v>
      </c>
      <c r="H2568" s="19" t="str">
        <f>IF(Movies[[#This Row],[rating]]=0,"No Rating","Rated")</f>
        <v>Rated</v>
      </c>
      <c r="I2568" s="16" t="s">
        <v>3827</v>
      </c>
      <c r="J2568" s="29" t="s">
        <v>12</v>
      </c>
      <c r="K2568" s="19">
        <v>8.0129999999999999</v>
      </c>
      <c r="L2568" s="26">
        <v>37</v>
      </c>
    </row>
    <row r="2569" spans="1:12" x14ac:dyDescent="0.3">
      <c r="A2569" s="14">
        <v>110112</v>
      </c>
      <c r="B2569" s="16" t="s">
        <v>3828</v>
      </c>
      <c r="C2569" s="16" t="s">
        <v>10</v>
      </c>
      <c r="D2569" s="4">
        <v>41129</v>
      </c>
      <c r="E2569" s="23">
        <v>2012</v>
      </c>
      <c r="F2569" s="19">
        <v>6.3719999999999999</v>
      </c>
      <c r="G2569" s="19">
        <f>IF(Movies[[#This Row],[rating]]=0,"",Movies[[#This Row],[rating]])</f>
        <v>6.3719999999999999</v>
      </c>
      <c r="H2569" s="19" t="str">
        <f>IF(Movies[[#This Row],[rating]]=0,"No Rating","Rated")</f>
        <v>Rated</v>
      </c>
      <c r="I2569" s="16" t="s">
        <v>3829</v>
      </c>
      <c r="J2569" s="29" t="s">
        <v>12</v>
      </c>
      <c r="K2569" s="19">
        <v>8.0039999999999996</v>
      </c>
      <c r="L2569" s="26">
        <v>113</v>
      </c>
    </row>
    <row r="2570" spans="1:12" x14ac:dyDescent="0.3">
      <c r="A2570" s="14">
        <v>133977</v>
      </c>
      <c r="B2570" s="16" t="s">
        <v>3830</v>
      </c>
      <c r="C2570" s="16" t="s">
        <v>144</v>
      </c>
      <c r="D2570" s="4">
        <v>40971</v>
      </c>
      <c r="E2570" s="23">
        <v>2012</v>
      </c>
      <c r="F2570" s="19">
        <v>6.4</v>
      </c>
      <c r="G2570" s="19">
        <f>IF(Movies[[#This Row],[rating]]=0,"",Movies[[#This Row],[rating]])</f>
        <v>6.4</v>
      </c>
      <c r="H2570" s="19" t="str">
        <f>IF(Movies[[#This Row],[rating]]=0,"No Rating","Rated")</f>
        <v>Rated</v>
      </c>
      <c r="I2570" s="16" t="s">
        <v>3831</v>
      </c>
      <c r="J2570" s="29" t="s">
        <v>146</v>
      </c>
      <c r="K2570" s="19">
        <v>7.9989999999999997</v>
      </c>
      <c r="L2570" s="26">
        <v>32</v>
      </c>
    </row>
    <row r="2571" spans="1:12" x14ac:dyDescent="0.3">
      <c r="A2571" s="14">
        <v>127370</v>
      </c>
      <c r="B2571" s="16" t="s">
        <v>3832</v>
      </c>
      <c r="C2571" s="16" t="s">
        <v>3833</v>
      </c>
      <c r="D2571" s="4">
        <v>41167</v>
      </c>
      <c r="E2571" s="23">
        <v>2012</v>
      </c>
      <c r="F2571" s="19">
        <v>6.851</v>
      </c>
      <c r="G2571" s="19">
        <f>IF(Movies[[#This Row],[rating]]=0,"",Movies[[#This Row],[rating]])</f>
        <v>6.851</v>
      </c>
      <c r="H2571" s="19" t="str">
        <f>IF(Movies[[#This Row],[rating]]=0,"No Rating","Rated")</f>
        <v>Rated</v>
      </c>
      <c r="I2571" s="16" t="s">
        <v>3834</v>
      </c>
      <c r="J2571" s="29" t="s">
        <v>12</v>
      </c>
      <c r="K2571" s="19">
        <v>7.9669999999999996</v>
      </c>
      <c r="L2571" s="26">
        <v>154</v>
      </c>
    </row>
    <row r="2572" spans="1:12" x14ac:dyDescent="0.3">
      <c r="A2572" s="14">
        <v>116811</v>
      </c>
      <c r="B2572" s="16" t="s">
        <v>3835</v>
      </c>
      <c r="C2572" s="16" t="s">
        <v>416</v>
      </c>
      <c r="D2572" s="4">
        <v>41151</v>
      </c>
      <c r="E2572" s="23">
        <v>2012</v>
      </c>
      <c r="F2572" s="19">
        <v>6.1</v>
      </c>
      <c r="G2572" s="19">
        <f>IF(Movies[[#This Row],[rating]]=0,"",Movies[[#This Row],[rating]])</f>
        <v>6.1</v>
      </c>
      <c r="H2572" s="19" t="str">
        <f>IF(Movies[[#This Row],[rating]]=0,"No Rating","Rated")</f>
        <v>Rated</v>
      </c>
      <c r="I2572" s="16" t="s">
        <v>1133</v>
      </c>
      <c r="J2572" s="29" t="s">
        <v>12</v>
      </c>
      <c r="K2572" s="19">
        <v>7.9240000000000004</v>
      </c>
      <c r="L2572" s="26">
        <v>359</v>
      </c>
    </row>
    <row r="2573" spans="1:12" x14ac:dyDescent="0.3">
      <c r="A2573" s="14">
        <v>78571</v>
      </c>
      <c r="B2573" s="16" t="s">
        <v>3836</v>
      </c>
      <c r="C2573" s="16" t="s">
        <v>10</v>
      </c>
      <c r="D2573" s="4">
        <v>40970</v>
      </c>
      <c r="E2573" s="23">
        <v>2012</v>
      </c>
      <c r="F2573" s="19">
        <v>6.1</v>
      </c>
      <c r="G2573" s="19">
        <f>IF(Movies[[#This Row],[rating]]=0,"",Movies[[#This Row],[rating]])</f>
        <v>6.1</v>
      </c>
      <c r="H2573" s="19" t="str">
        <f>IF(Movies[[#This Row],[rating]]=0,"No Rating","Rated")</f>
        <v>Rated</v>
      </c>
      <c r="I2573" s="16" t="s">
        <v>49</v>
      </c>
      <c r="J2573" s="29" t="s">
        <v>12</v>
      </c>
      <c r="K2573" s="19">
        <v>7.9210000000000003</v>
      </c>
      <c r="L2573" s="26">
        <v>259</v>
      </c>
    </row>
    <row r="2574" spans="1:12" x14ac:dyDescent="0.3">
      <c r="A2574" s="14">
        <v>145738</v>
      </c>
      <c r="B2574" s="16" t="s">
        <v>3837</v>
      </c>
      <c r="C2574" s="16" t="s">
        <v>10</v>
      </c>
      <c r="D2574" s="4">
        <v>41258</v>
      </c>
      <c r="E2574" s="23">
        <v>2012</v>
      </c>
      <c r="F2574" s="19">
        <v>3</v>
      </c>
      <c r="G2574" s="19">
        <f>IF(Movies[[#This Row],[rating]]=0,"",Movies[[#This Row],[rating]])</f>
        <v>3</v>
      </c>
      <c r="H2574" s="19" t="str">
        <f>IF(Movies[[#This Row],[rating]]=0,"No Rating","Rated")</f>
        <v>Rated</v>
      </c>
      <c r="I2574" s="16" t="s">
        <v>3838</v>
      </c>
      <c r="J2574" s="29" t="s">
        <v>12</v>
      </c>
      <c r="K2574" s="19">
        <v>7.915</v>
      </c>
      <c r="L2574" s="26">
        <v>73</v>
      </c>
    </row>
    <row r="2575" spans="1:12" x14ac:dyDescent="0.3">
      <c r="A2575" s="14">
        <v>103327</v>
      </c>
      <c r="B2575" s="16" t="s">
        <v>3839</v>
      </c>
      <c r="C2575" s="16" t="s">
        <v>108</v>
      </c>
      <c r="D2575" s="4">
        <v>41023</v>
      </c>
      <c r="E2575" s="23">
        <v>2012</v>
      </c>
      <c r="F2575" s="19">
        <v>4.7</v>
      </c>
      <c r="G2575" s="19">
        <f>IF(Movies[[#This Row],[rating]]=0,"",Movies[[#This Row],[rating]])</f>
        <v>4.7</v>
      </c>
      <c r="H2575" s="19" t="str">
        <f>IF(Movies[[#This Row],[rating]]=0,"No Rating","Rated")</f>
        <v>Rated</v>
      </c>
      <c r="I2575" s="16" t="s">
        <v>30</v>
      </c>
      <c r="J2575" s="29" t="s">
        <v>110</v>
      </c>
      <c r="K2575" s="19">
        <v>7.907</v>
      </c>
      <c r="L2575" s="26">
        <v>294</v>
      </c>
    </row>
    <row r="2576" spans="1:12" x14ac:dyDescent="0.3">
      <c r="A2576" s="14">
        <v>136406</v>
      </c>
      <c r="B2576" s="16" t="s">
        <v>3840</v>
      </c>
      <c r="C2576" s="16" t="s">
        <v>10</v>
      </c>
      <c r="D2576" s="4">
        <v>41176</v>
      </c>
      <c r="E2576" s="23">
        <v>2012</v>
      </c>
      <c r="F2576" s="19">
        <v>6.3</v>
      </c>
      <c r="G2576" s="19">
        <f>IF(Movies[[#This Row],[rating]]=0,"",Movies[[#This Row],[rating]])</f>
        <v>6.3</v>
      </c>
      <c r="H2576" s="19" t="str">
        <f>IF(Movies[[#This Row],[rating]]=0,"No Rating","Rated")</f>
        <v>Rated</v>
      </c>
      <c r="I2576" s="16" t="s">
        <v>2395</v>
      </c>
      <c r="J2576" s="29" t="s">
        <v>12</v>
      </c>
      <c r="K2576" s="19">
        <v>7.9029999999999996</v>
      </c>
      <c r="L2576" s="26">
        <v>98</v>
      </c>
    </row>
    <row r="2577" spans="1:12" x14ac:dyDescent="0.3">
      <c r="A2577" s="14">
        <v>103689</v>
      </c>
      <c r="B2577" s="16" t="s">
        <v>3841</v>
      </c>
      <c r="C2577" s="16" t="s">
        <v>3842</v>
      </c>
      <c r="D2577" s="4">
        <v>41235</v>
      </c>
      <c r="E2577" s="23">
        <v>2012</v>
      </c>
      <c r="F2577" s="19">
        <v>6.2</v>
      </c>
      <c r="G2577" s="19">
        <f>IF(Movies[[#This Row],[rating]]=0,"",Movies[[#This Row],[rating]])</f>
        <v>6.2</v>
      </c>
      <c r="H2577" s="19" t="str">
        <f>IF(Movies[[#This Row],[rating]]=0,"No Rating","Rated")</f>
        <v>Rated</v>
      </c>
      <c r="I2577" s="16" t="s">
        <v>49</v>
      </c>
      <c r="J2577" s="29" t="s">
        <v>34</v>
      </c>
      <c r="K2577" s="19">
        <v>7.9020000000000001</v>
      </c>
      <c r="L2577" s="26">
        <v>125</v>
      </c>
    </row>
    <row r="2578" spans="1:12" x14ac:dyDescent="0.3">
      <c r="A2578" s="14">
        <v>97605</v>
      </c>
      <c r="B2578" s="16" t="s">
        <v>3843</v>
      </c>
      <c r="C2578" s="16" t="s">
        <v>10</v>
      </c>
      <c r="D2578" s="4">
        <v>40978</v>
      </c>
      <c r="E2578" s="23">
        <v>2012</v>
      </c>
      <c r="F2578" s="19">
        <v>6.2</v>
      </c>
      <c r="G2578" s="19">
        <f>IF(Movies[[#This Row],[rating]]=0,"",Movies[[#This Row],[rating]])</f>
        <v>6.2</v>
      </c>
      <c r="H2578" s="19" t="str">
        <f>IF(Movies[[#This Row],[rating]]=0,"No Rating","Rated")</f>
        <v>Rated</v>
      </c>
      <c r="I2578" s="16" t="s">
        <v>1367</v>
      </c>
      <c r="J2578" s="29" t="s">
        <v>12</v>
      </c>
      <c r="K2578" s="19">
        <v>7.9</v>
      </c>
      <c r="L2578" s="26">
        <v>232</v>
      </c>
    </row>
    <row r="2579" spans="1:12" x14ac:dyDescent="0.3">
      <c r="A2579" s="14">
        <v>241697</v>
      </c>
      <c r="B2579" s="16" t="s">
        <v>3844</v>
      </c>
      <c r="C2579" s="16" t="s">
        <v>144</v>
      </c>
      <c r="D2579" s="4">
        <v>41020</v>
      </c>
      <c r="E2579" s="23">
        <v>2012</v>
      </c>
      <c r="F2579" s="19">
        <v>6.3</v>
      </c>
      <c r="G2579" s="19">
        <f>IF(Movies[[#This Row],[rating]]=0,"",Movies[[#This Row],[rating]])</f>
        <v>6.3</v>
      </c>
      <c r="H2579" s="19" t="str">
        <f>IF(Movies[[#This Row],[rating]]=0,"No Rating","Rated")</f>
        <v>Rated</v>
      </c>
      <c r="I2579" s="16" t="s">
        <v>638</v>
      </c>
      <c r="J2579" s="29" t="s">
        <v>146</v>
      </c>
      <c r="K2579" s="19">
        <v>7.8940000000000001</v>
      </c>
      <c r="L2579" s="26">
        <v>13</v>
      </c>
    </row>
    <row r="2580" spans="1:12" x14ac:dyDescent="0.3">
      <c r="A2580" s="14">
        <v>96973</v>
      </c>
      <c r="B2580" s="16" t="s">
        <v>3845</v>
      </c>
      <c r="C2580" s="16" t="s">
        <v>10</v>
      </c>
      <c r="D2580" s="4">
        <v>41033</v>
      </c>
      <c r="E2580" s="23">
        <v>2012</v>
      </c>
      <c r="F2580" s="19">
        <v>6.2</v>
      </c>
      <c r="G2580" s="19">
        <f>IF(Movies[[#This Row],[rating]]=0,"",Movies[[#This Row],[rating]])</f>
        <v>6.2</v>
      </c>
      <c r="H2580" s="19" t="str">
        <f>IF(Movies[[#This Row],[rating]]=0,"No Rating","Rated")</f>
        <v>Rated</v>
      </c>
      <c r="I2580" s="16" t="s">
        <v>3846</v>
      </c>
      <c r="J2580" s="29" t="s">
        <v>12</v>
      </c>
      <c r="K2580" s="19">
        <v>7.8929999999999998</v>
      </c>
      <c r="L2580" s="26">
        <v>117</v>
      </c>
    </row>
    <row r="2581" spans="1:12" x14ac:dyDescent="0.3">
      <c r="A2581" s="14">
        <v>134371</v>
      </c>
      <c r="B2581" s="16" t="s">
        <v>3847</v>
      </c>
      <c r="C2581" s="16" t="s">
        <v>10</v>
      </c>
      <c r="D2581" s="4">
        <v>41194</v>
      </c>
      <c r="E2581" s="23">
        <v>2012</v>
      </c>
      <c r="F2581" s="19">
        <v>5.2</v>
      </c>
      <c r="G2581" s="19">
        <f>IF(Movies[[#This Row],[rating]]=0,"",Movies[[#This Row],[rating]])</f>
        <v>5.2</v>
      </c>
      <c r="H2581" s="19" t="str">
        <f>IF(Movies[[#This Row],[rating]]=0,"No Rating","Rated")</f>
        <v>Rated</v>
      </c>
      <c r="I2581" s="16" t="s">
        <v>3848</v>
      </c>
      <c r="J2581" s="29" t="s">
        <v>12</v>
      </c>
      <c r="K2581" s="19">
        <v>7.891</v>
      </c>
      <c r="L2581" s="26">
        <v>132</v>
      </c>
    </row>
    <row r="2582" spans="1:12" x14ac:dyDescent="0.3">
      <c r="A2582" s="14">
        <v>117751</v>
      </c>
      <c r="B2582" s="16" t="s">
        <v>3849</v>
      </c>
      <c r="C2582" s="16" t="s">
        <v>595</v>
      </c>
      <c r="D2582" s="4">
        <v>41089</v>
      </c>
      <c r="E2582" s="23">
        <v>2012</v>
      </c>
      <c r="F2582" s="19">
        <v>7.5</v>
      </c>
      <c r="G2582" s="19">
        <f>IF(Movies[[#This Row],[rating]]=0,"",Movies[[#This Row],[rating]])</f>
        <v>7.5</v>
      </c>
      <c r="H2582" s="19" t="str">
        <f>IF(Movies[[#This Row],[rating]]=0,"No Rating","Rated")</f>
        <v>Rated</v>
      </c>
      <c r="I2582" s="16" t="s">
        <v>713</v>
      </c>
      <c r="J2582" s="29" t="s">
        <v>2844</v>
      </c>
      <c r="K2582" s="19">
        <v>7.8789999999999996</v>
      </c>
      <c r="L2582" s="26">
        <v>94</v>
      </c>
    </row>
    <row r="2583" spans="1:12" x14ac:dyDescent="0.3">
      <c r="A2583" s="14">
        <v>102001</v>
      </c>
      <c r="B2583" s="16" t="s">
        <v>3850</v>
      </c>
      <c r="C2583" s="16" t="s">
        <v>419</v>
      </c>
      <c r="D2583" s="4">
        <v>41167</v>
      </c>
      <c r="E2583" s="23">
        <v>2012</v>
      </c>
      <c r="F2583" s="19">
        <v>6.9</v>
      </c>
      <c r="G2583" s="19">
        <f>IF(Movies[[#This Row],[rating]]=0,"",Movies[[#This Row],[rating]])</f>
        <v>6.9</v>
      </c>
      <c r="H2583" s="19" t="str">
        <f>IF(Movies[[#This Row],[rating]]=0,"No Rating","Rated")</f>
        <v>Rated</v>
      </c>
      <c r="I2583" s="16" t="s">
        <v>49</v>
      </c>
      <c r="J2583" s="29" t="s">
        <v>146</v>
      </c>
      <c r="K2583" s="19">
        <v>7.8449999999999998</v>
      </c>
      <c r="L2583" s="26">
        <v>247</v>
      </c>
    </row>
    <row r="2584" spans="1:12" x14ac:dyDescent="0.3">
      <c r="A2584" s="14">
        <v>133446</v>
      </c>
      <c r="B2584" s="16" t="s">
        <v>3851</v>
      </c>
      <c r="C2584" s="16" t="s">
        <v>10</v>
      </c>
      <c r="D2584" s="4">
        <v>41062</v>
      </c>
      <c r="E2584" s="23">
        <v>2012</v>
      </c>
      <c r="F2584" s="19">
        <v>5.0999999999999996</v>
      </c>
      <c r="G2584" s="19">
        <f>IF(Movies[[#This Row],[rating]]=0,"",Movies[[#This Row],[rating]])</f>
        <v>5.0999999999999996</v>
      </c>
      <c r="H2584" s="19" t="str">
        <f>IF(Movies[[#This Row],[rating]]=0,"No Rating","Rated")</f>
        <v>Rated</v>
      </c>
      <c r="I2584" s="16" t="s">
        <v>166</v>
      </c>
      <c r="J2584" s="29" t="s">
        <v>12</v>
      </c>
      <c r="K2584" s="19">
        <v>7.8339999999999996</v>
      </c>
      <c r="L2584" s="26">
        <v>36</v>
      </c>
    </row>
    <row r="2585" spans="1:12" x14ac:dyDescent="0.3">
      <c r="A2585" s="14">
        <v>100046</v>
      </c>
      <c r="B2585" s="16" t="s">
        <v>3852</v>
      </c>
      <c r="C2585" s="16" t="s">
        <v>1845</v>
      </c>
      <c r="D2585" s="4">
        <v>41026</v>
      </c>
      <c r="E2585" s="23">
        <v>2012</v>
      </c>
      <c r="F2585" s="19">
        <v>6.5</v>
      </c>
      <c r="G2585" s="19">
        <f>IF(Movies[[#This Row],[rating]]=0,"",Movies[[#This Row],[rating]])</f>
        <v>6.5</v>
      </c>
      <c r="H2585" s="19" t="str">
        <f>IF(Movies[[#This Row],[rating]]=0,"No Rating","Rated")</f>
        <v>Rated</v>
      </c>
      <c r="I2585" s="16" t="s">
        <v>197</v>
      </c>
      <c r="J2585" s="29" t="s">
        <v>12</v>
      </c>
      <c r="K2585" s="19">
        <v>7.8220000000000001</v>
      </c>
      <c r="L2585" s="26">
        <v>150</v>
      </c>
    </row>
    <row r="2586" spans="1:12" x14ac:dyDescent="0.3">
      <c r="A2586" s="14">
        <v>73935</v>
      </c>
      <c r="B2586" s="16" t="s">
        <v>3853</v>
      </c>
      <c r="C2586" s="16" t="s">
        <v>10</v>
      </c>
      <c r="D2586" s="4">
        <v>41146</v>
      </c>
      <c r="E2586" s="23">
        <v>2012</v>
      </c>
      <c r="F2586" s="19">
        <v>5.3</v>
      </c>
      <c r="G2586" s="19">
        <f>IF(Movies[[#This Row],[rating]]=0,"",Movies[[#This Row],[rating]])</f>
        <v>5.3</v>
      </c>
      <c r="H2586" s="19" t="str">
        <f>IF(Movies[[#This Row],[rating]]=0,"No Rating","Rated")</f>
        <v>Rated</v>
      </c>
      <c r="I2586" s="16" t="s">
        <v>3854</v>
      </c>
      <c r="J2586" s="29" t="s">
        <v>12</v>
      </c>
      <c r="K2586" s="19">
        <v>7.819</v>
      </c>
      <c r="L2586" s="26">
        <v>273</v>
      </c>
    </row>
    <row r="2587" spans="1:12" x14ac:dyDescent="0.3">
      <c r="A2587" s="14">
        <v>201365</v>
      </c>
      <c r="B2587" s="16" t="s">
        <v>3855</v>
      </c>
      <c r="C2587" s="16" t="s">
        <v>3856</v>
      </c>
      <c r="D2587" s="4">
        <v>41242</v>
      </c>
      <c r="E2587" s="23">
        <v>2012</v>
      </c>
      <c r="F2587" s="19">
        <v>5.4</v>
      </c>
      <c r="G2587" s="19">
        <f>IF(Movies[[#This Row],[rating]]=0,"",Movies[[#This Row],[rating]])</f>
        <v>5.4</v>
      </c>
      <c r="H2587" s="19" t="str">
        <f>IF(Movies[[#This Row],[rating]]=0,"No Rating","Rated")</f>
        <v>Rated</v>
      </c>
      <c r="I2587" s="16" t="s">
        <v>33</v>
      </c>
      <c r="J2587" s="29" t="s">
        <v>12</v>
      </c>
      <c r="K2587" s="19">
        <v>7.7549999999999999</v>
      </c>
      <c r="L2587" s="26">
        <v>64</v>
      </c>
    </row>
    <row r="2588" spans="1:12" x14ac:dyDescent="0.3">
      <c r="A2588" s="14">
        <v>84305</v>
      </c>
      <c r="B2588" s="16" t="s">
        <v>3857</v>
      </c>
      <c r="C2588" s="16" t="s">
        <v>14</v>
      </c>
      <c r="D2588" s="4">
        <v>41082</v>
      </c>
      <c r="E2588" s="23">
        <v>2012</v>
      </c>
      <c r="F2588" s="19">
        <v>5.2539999999999996</v>
      </c>
      <c r="G2588" s="19">
        <f>IF(Movies[[#This Row],[rating]]=0,"",Movies[[#This Row],[rating]])</f>
        <v>5.2539999999999996</v>
      </c>
      <c r="H2588" s="19" t="str">
        <f>IF(Movies[[#This Row],[rating]]=0,"No Rating","Rated")</f>
        <v>Rated</v>
      </c>
      <c r="I2588" s="16" t="s">
        <v>713</v>
      </c>
      <c r="J2588" s="29" t="s">
        <v>12</v>
      </c>
      <c r="K2588" s="19">
        <v>7.7539999999999996</v>
      </c>
      <c r="L2588" s="26">
        <v>232</v>
      </c>
    </row>
    <row r="2589" spans="1:12" x14ac:dyDescent="0.3">
      <c r="A2589" s="14">
        <v>95755</v>
      </c>
      <c r="B2589" s="16" t="s">
        <v>3858</v>
      </c>
      <c r="C2589" s="16" t="s">
        <v>563</v>
      </c>
      <c r="D2589" s="4">
        <v>40978</v>
      </c>
      <c r="E2589" s="23">
        <v>2012</v>
      </c>
      <c r="F2589" s="19">
        <v>5.9</v>
      </c>
      <c r="G2589" s="19">
        <f>IF(Movies[[#This Row],[rating]]=0,"",Movies[[#This Row],[rating]])</f>
        <v>5.9</v>
      </c>
      <c r="H2589" s="19" t="str">
        <f>IF(Movies[[#This Row],[rating]]=0,"No Rating","Rated")</f>
        <v>Rated</v>
      </c>
      <c r="I2589" s="16" t="s">
        <v>530</v>
      </c>
      <c r="J2589" s="29" t="s">
        <v>12</v>
      </c>
      <c r="K2589" s="19">
        <v>7.7519999999999998</v>
      </c>
      <c r="L2589" s="26">
        <v>151</v>
      </c>
    </row>
    <row r="2590" spans="1:12" x14ac:dyDescent="0.3">
      <c r="A2590" s="14">
        <v>98339</v>
      </c>
      <c r="B2590" s="16" t="s">
        <v>3859</v>
      </c>
      <c r="C2590" s="16" t="s">
        <v>432</v>
      </c>
      <c r="D2590" s="4">
        <v>40970</v>
      </c>
      <c r="E2590" s="23">
        <v>2012</v>
      </c>
      <c r="F2590" s="19">
        <v>5.5</v>
      </c>
      <c r="G2590" s="19">
        <f>IF(Movies[[#This Row],[rating]]=0,"",Movies[[#This Row],[rating]])</f>
        <v>5.5</v>
      </c>
      <c r="H2590" s="19" t="str">
        <f>IF(Movies[[#This Row],[rating]]=0,"No Rating","Rated")</f>
        <v>Rated</v>
      </c>
      <c r="I2590" s="16" t="s">
        <v>166</v>
      </c>
      <c r="J2590" s="29" t="s">
        <v>12</v>
      </c>
      <c r="K2590" s="19">
        <v>7.7480000000000002</v>
      </c>
      <c r="L2590" s="26">
        <v>210</v>
      </c>
    </row>
    <row r="2591" spans="1:12" x14ac:dyDescent="0.3">
      <c r="A2591" s="14">
        <v>112198</v>
      </c>
      <c r="B2591" s="16" t="s">
        <v>3860</v>
      </c>
      <c r="C2591" s="16" t="s">
        <v>1008</v>
      </c>
      <c r="D2591" s="4">
        <v>41024</v>
      </c>
      <c r="E2591" s="23">
        <v>2012</v>
      </c>
      <c r="F2591" s="19">
        <v>7.3209999999999997</v>
      </c>
      <c r="G2591" s="19">
        <f>IF(Movies[[#This Row],[rating]]=0,"",Movies[[#This Row],[rating]])</f>
        <v>7.3209999999999997</v>
      </c>
      <c r="H2591" s="19" t="str">
        <f>IF(Movies[[#This Row],[rating]]=0,"No Rating","Rated")</f>
        <v>Rated</v>
      </c>
      <c r="I2591" s="16" t="s">
        <v>30</v>
      </c>
      <c r="J2591" s="29" t="s">
        <v>110</v>
      </c>
      <c r="K2591" s="19">
        <v>7.7460000000000004</v>
      </c>
      <c r="L2591" s="26">
        <v>1706</v>
      </c>
    </row>
    <row r="2592" spans="1:12" x14ac:dyDescent="0.3">
      <c r="A2592" s="14">
        <v>87504</v>
      </c>
      <c r="B2592" s="16" t="s">
        <v>3861</v>
      </c>
      <c r="C2592" s="16" t="s">
        <v>416</v>
      </c>
      <c r="D2592" s="4">
        <v>41250</v>
      </c>
      <c r="E2592" s="23">
        <v>2012</v>
      </c>
      <c r="F2592" s="19">
        <v>5.3</v>
      </c>
      <c r="G2592" s="19">
        <f>IF(Movies[[#This Row],[rating]]=0,"",Movies[[#This Row],[rating]])</f>
        <v>5.3</v>
      </c>
      <c r="H2592" s="19" t="str">
        <f>IF(Movies[[#This Row],[rating]]=0,"No Rating","Rated")</f>
        <v>Rated</v>
      </c>
      <c r="I2592" s="16" t="s">
        <v>752</v>
      </c>
      <c r="J2592" s="29" t="s">
        <v>12</v>
      </c>
      <c r="K2592" s="19">
        <v>7.7370000000000001</v>
      </c>
      <c r="L2592" s="26">
        <v>193</v>
      </c>
    </row>
    <row r="2593" spans="1:12" x14ac:dyDescent="0.3">
      <c r="A2593" s="14">
        <v>105768</v>
      </c>
      <c r="B2593" s="16" t="s">
        <v>3862</v>
      </c>
      <c r="C2593" s="16" t="s">
        <v>10</v>
      </c>
      <c r="D2593" s="4">
        <v>41030</v>
      </c>
      <c r="E2593" s="23">
        <v>2012</v>
      </c>
      <c r="F2593" s="19">
        <v>6.5</v>
      </c>
      <c r="G2593" s="19">
        <f>IF(Movies[[#This Row],[rating]]=0,"",Movies[[#This Row],[rating]])</f>
        <v>6.5</v>
      </c>
      <c r="H2593" s="19" t="str">
        <f>IF(Movies[[#This Row],[rating]]=0,"No Rating","Rated")</f>
        <v>Rated</v>
      </c>
      <c r="I2593" s="16" t="s">
        <v>695</v>
      </c>
      <c r="J2593" s="29" t="s">
        <v>12</v>
      </c>
      <c r="K2593" s="19">
        <v>7.718</v>
      </c>
      <c r="L2593" s="26">
        <v>88</v>
      </c>
    </row>
    <row r="2594" spans="1:12" x14ac:dyDescent="0.3">
      <c r="A2594" s="14">
        <v>97690</v>
      </c>
      <c r="B2594" s="16" t="s">
        <v>3863</v>
      </c>
      <c r="C2594" s="16" t="s">
        <v>10</v>
      </c>
      <c r="D2594" s="4">
        <v>40928</v>
      </c>
      <c r="E2594" s="23">
        <v>2012</v>
      </c>
      <c r="F2594" s="19">
        <v>7.1</v>
      </c>
      <c r="G2594" s="19">
        <f>IF(Movies[[#This Row],[rating]]=0,"",Movies[[#This Row],[rating]])</f>
        <v>7.1</v>
      </c>
      <c r="H2594" s="19" t="str">
        <f>IF(Movies[[#This Row],[rating]]=0,"No Rating","Rated")</f>
        <v>Rated</v>
      </c>
      <c r="I2594" s="16" t="s">
        <v>329</v>
      </c>
      <c r="J2594" s="29" t="s">
        <v>12</v>
      </c>
      <c r="K2594" s="19">
        <v>7.71</v>
      </c>
      <c r="L2594" s="26">
        <v>325</v>
      </c>
    </row>
    <row r="2595" spans="1:12" x14ac:dyDescent="0.3">
      <c r="A2595" s="14">
        <v>78461</v>
      </c>
      <c r="B2595" s="16" t="s">
        <v>3864</v>
      </c>
      <c r="C2595" s="16" t="s">
        <v>1627</v>
      </c>
      <c r="D2595" s="4">
        <v>40914</v>
      </c>
      <c r="E2595" s="23">
        <v>2012</v>
      </c>
      <c r="F2595" s="19">
        <v>4.7640000000000002</v>
      </c>
      <c r="G2595" s="19">
        <f>IF(Movies[[#This Row],[rating]]=0,"",Movies[[#This Row],[rating]])</f>
        <v>4.7640000000000002</v>
      </c>
      <c r="H2595" s="19" t="str">
        <f>IF(Movies[[#This Row],[rating]]=0,"No Rating","Rated")</f>
        <v>Rated</v>
      </c>
      <c r="I2595" s="16" t="s">
        <v>2940</v>
      </c>
      <c r="J2595" s="29" t="s">
        <v>12</v>
      </c>
      <c r="K2595" s="19">
        <v>7.7089999999999996</v>
      </c>
      <c r="L2595" s="26">
        <v>148</v>
      </c>
    </row>
    <row r="2596" spans="1:12" x14ac:dyDescent="0.3">
      <c r="A2596" s="14">
        <v>111407</v>
      </c>
      <c r="B2596" s="16" t="s">
        <v>3865</v>
      </c>
      <c r="C2596" s="16" t="s">
        <v>10</v>
      </c>
      <c r="D2596" s="4">
        <v>41056</v>
      </c>
      <c r="E2596" s="23">
        <v>2012</v>
      </c>
      <c r="F2596" s="19">
        <v>5.7</v>
      </c>
      <c r="G2596" s="19">
        <f>IF(Movies[[#This Row],[rating]]=0,"",Movies[[#This Row],[rating]])</f>
        <v>5.7</v>
      </c>
      <c r="H2596" s="19" t="str">
        <f>IF(Movies[[#This Row],[rating]]=0,"No Rating","Rated")</f>
        <v>Rated</v>
      </c>
      <c r="I2596" s="16" t="s">
        <v>3866</v>
      </c>
      <c r="J2596" s="29" t="s">
        <v>12</v>
      </c>
      <c r="K2596" s="19">
        <v>7.69</v>
      </c>
      <c r="L2596" s="26">
        <v>20</v>
      </c>
    </row>
    <row r="2597" spans="1:12" x14ac:dyDescent="0.3">
      <c r="A2597" s="14">
        <v>98120</v>
      </c>
      <c r="B2597" s="16" t="s">
        <v>3867</v>
      </c>
      <c r="C2597" s="16" t="s">
        <v>849</v>
      </c>
      <c r="D2597" s="4">
        <v>40998</v>
      </c>
      <c r="E2597" s="23">
        <v>2012</v>
      </c>
      <c r="F2597" s="19">
        <v>7.1719999999999997</v>
      </c>
      <c r="G2597" s="19">
        <f>IF(Movies[[#This Row],[rating]]=0,"",Movies[[#This Row],[rating]])</f>
        <v>7.1719999999999997</v>
      </c>
      <c r="H2597" s="19" t="str">
        <f>IF(Movies[[#This Row],[rating]]=0,"No Rating","Rated")</f>
        <v>Rated</v>
      </c>
      <c r="I2597" s="16" t="s">
        <v>3868</v>
      </c>
      <c r="J2597" s="29" t="s">
        <v>511</v>
      </c>
      <c r="K2597" s="19">
        <v>7.69</v>
      </c>
      <c r="L2597" s="26">
        <v>233</v>
      </c>
    </row>
    <row r="2598" spans="1:12" x14ac:dyDescent="0.3">
      <c r="A2598" s="14">
        <v>98022</v>
      </c>
      <c r="B2598" s="16" t="s">
        <v>3869</v>
      </c>
      <c r="C2598" s="16" t="s">
        <v>10</v>
      </c>
      <c r="D2598" s="4">
        <v>41219</v>
      </c>
      <c r="E2598" s="23">
        <v>2012</v>
      </c>
      <c r="F2598" s="19">
        <v>6.7</v>
      </c>
      <c r="G2598" s="19">
        <f>IF(Movies[[#This Row],[rating]]=0,"",Movies[[#This Row],[rating]])</f>
        <v>6.7</v>
      </c>
      <c r="H2598" s="19" t="str">
        <f>IF(Movies[[#This Row],[rating]]=0,"No Rating","Rated")</f>
        <v>Rated</v>
      </c>
      <c r="I2598" s="16" t="s">
        <v>49</v>
      </c>
      <c r="J2598" s="29" t="s">
        <v>12</v>
      </c>
      <c r="K2598" s="19">
        <v>7.6779999999999999</v>
      </c>
      <c r="L2598" s="26">
        <v>23</v>
      </c>
    </row>
    <row r="2599" spans="1:12" x14ac:dyDescent="0.3">
      <c r="A2599" s="14">
        <v>117856</v>
      </c>
      <c r="B2599" s="16" t="s">
        <v>3870</v>
      </c>
      <c r="C2599" s="16" t="s">
        <v>10</v>
      </c>
      <c r="D2599" s="4">
        <v>41210</v>
      </c>
      <c r="E2599" s="23">
        <v>2012</v>
      </c>
      <c r="F2599" s="19">
        <v>3</v>
      </c>
      <c r="G2599" s="19">
        <f>IF(Movies[[#This Row],[rating]]=0,"",Movies[[#This Row],[rating]])</f>
        <v>3</v>
      </c>
      <c r="H2599" s="19" t="str">
        <f>IF(Movies[[#This Row],[rating]]=0,"No Rating","Rated")</f>
        <v>Rated</v>
      </c>
      <c r="I2599" s="16" t="s">
        <v>3871</v>
      </c>
      <c r="J2599" s="29" t="s">
        <v>12</v>
      </c>
      <c r="K2599" s="19">
        <v>7.6669999999999998</v>
      </c>
      <c r="L2599" s="26">
        <v>49</v>
      </c>
    </row>
    <row r="2600" spans="1:12" x14ac:dyDescent="0.3">
      <c r="A2600" s="14">
        <v>121936</v>
      </c>
      <c r="B2600" s="16" t="s">
        <v>3872</v>
      </c>
      <c r="C2600" s="16" t="s">
        <v>108</v>
      </c>
      <c r="D2600" s="4">
        <v>41087</v>
      </c>
      <c r="E2600" s="23">
        <v>2012</v>
      </c>
      <c r="F2600" s="19">
        <v>6.1029999999999998</v>
      </c>
      <c r="G2600" s="19">
        <f>IF(Movies[[#This Row],[rating]]=0,"",Movies[[#This Row],[rating]])</f>
        <v>6.1029999999999998</v>
      </c>
      <c r="H2600" s="19" t="str">
        <f>IF(Movies[[#This Row],[rating]]=0,"No Rating","Rated")</f>
        <v>Rated</v>
      </c>
      <c r="I2600" s="16" t="s">
        <v>273</v>
      </c>
      <c r="J2600" s="29" t="s">
        <v>110</v>
      </c>
      <c r="K2600" s="19">
        <v>7.6390000000000002</v>
      </c>
      <c r="L2600" s="26">
        <v>422</v>
      </c>
    </row>
    <row r="2601" spans="1:12" x14ac:dyDescent="0.3">
      <c r="A2601" s="14">
        <v>109125</v>
      </c>
      <c r="B2601" s="16" t="s">
        <v>3873</v>
      </c>
      <c r="C2601" s="16" t="s">
        <v>10</v>
      </c>
      <c r="D2601" s="4">
        <v>41016</v>
      </c>
      <c r="E2601" s="23">
        <v>2012</v>
      </c>
      <c r="F2601" s="19">
        <v>2.5</v>
      </c>
      <c r="G2601" s="19">
        <f>IF(Movies[[#This Row],[rating]]=0,"",Movies[[#This Row],[rating]])</f>
        <v>2.5</v>
      </c>
      <c r="H2601" s="19" t="str">
        <f>IF(Movies[[#This Row],[rating]]=0,"No Rating","Rated")</f>
        <v>Rated</v>
      </c>
      <c r="I2601" s="16" t="s">
        <v>3874</v>
      </c>
      <c r="J2601" s="29" t="s">
        <v>12</v>
      </c>
      <c r="K2601" s="19">
        <v>7.625</v>
      </c>
      <c r="L2601" s="26">
        <v>68</v>
      </c>
    </row>
    <row r="2602" spans="1:12" x14ac:dyDescent="0.3">
      <c r="A2602" s="14">
        <v>132957</v>
      </c>
      <c r="B2602" s="16" t="s">
        <v>3875</v>
      </c>
      <c r="C2602" s="16" t="s">
        <v>94</v>
      </c>
      <c r="D2602" s="4">
        <v>41059</v>
      </c>
      <c r="E2602" s="23">
        <v>2012</v>
      </c>
      <c r="F2602" s="19">
        <v>5.5</v>
      </c>
      <c r="G2602" s="19">
        <f>IF(Movies[[#This Row],[rating]]=0,"",Movies[[#This Row],[rating]])</f>
        <v>5.5</v>
      </c>
      <c r="H2602" s="19" t="str">
        <f>IF(Movies[[#This Row],[rating]]=0,"No Rating","Rated")</f>
        <v>Rated</v>
      </c>
      <c r="I2602" s="16" t="s">
        <v>3876</v>
      </c>
      <c r="J2602" s="29" t="s">
        <v>96</v>
      </c>
      <c r="K2602" s="19">
        <v>7.62</v>
      </c>
      <c r="L2602" s="26">
        <v>41</v>
      </c>
    </row>
    <row r="2603" spans="1:12" x14ac:dyDescent="0.3">
      <c r="A2603" s="14">
        <v>166452</v>
      </c>
      <c r="B2603" s="16" t="s">
        <v>3877</v>
      </c>
      <c r="C2603" s="16" t="s">
        <v>3878</v>
      </c>
      <c r="D2603" s="4">
        <v>41193</v>
      </c>
      <c r="E2603" s="23">
        <v>2012</v>
      </c>
      <c r="F2603" s="19">
        <v>4.3</v>
      </c>
      <c r="G2603" s="19">
        <f>IF(Movies[[#This Row],[rating]]=0,"",Movies[[#This Row],[rating]])</f>
        <v>4.3</v>
      </c>
      <c r="H2603" s="19" t="str">
        <f>IF(Movies[[#This Row],[rating]]=0,"No Rating","Rated")</f>
        <v>Rated</v>
      </c>
      <c r="I2603" s="16" t="s">
        <v>3879</v>
      </c>
      <c r="J2603" s="29" t="s">
        <v>511</v>
      </c>
      <c r="K2603" s="19">
        <v>7.6180000000000003</v>
      </c>
      <c r="L2603" s="26">
        <v>50</v>
      </c>
    </row>
    <row r="2604" spans="1:12" x14ac:dyDescent="0.3">
      <c r="A2604" s="14">
        <v>84351</v>
      </c>
      <c r="B2604" s="16" t="s">
        <v>3880</v>
      </c>
      <c r="C2604" s="16" t="s">
        <v>386</v>
      </c>
      <c r="D2604" s="4">
        <v>41235</v>
      </c>
      <c r="E2604" s="23">
        <v>2012</v>
      </c>
      <c r="F2604" s="19">
        <v>7.4</v>
      </c>
      <c r="G2604" s="19">
        <f>IF(Movies[[#This Row],[rating]]=0,"",Movies[[#This Row],[rating]])</f>
        <v>7.4</v>
      </c>
      <c r="H2604" s="19" t="str">
        <f>IF(Movies[[#This Row],[rating]]=0,"No Rating","Rated")</f>
        <v>Rated</v>
      </c>
      <c r="I2604" s="16" t="s">
        <v>329</v>
      </c>
      <c r="J2604" s="29" t="s">
        <v>12</v>
      </c>
      <c r="K2604" s="19">
        <v>7.6120000000000001</v>
      </c>
      <c r="L2604" s="26">
        <v>144</v>
      </c>
    </row>
    <row r="2605" spans="1:12" x14ac:dyDescent="0.3">
      <c r="A2605" s="14">
        <v>127548</v>
      </c>
      <c r="B2605" s="16" t="s">
        <v>3881</v>
      </c>
      <c r="C2605" s="16" t="s">
        <v>10</v>
      </c>
      <c r="D2605" s="4">
        <v>41187</v>
      </c>
      <c r="E2605" s="23">
        <v>2012</v>
      </c>
      <c r="F2605" s="19">
        <v>4.2469999999999999</v>
      </c>
      <c r="G2605" s="19">
        <f>IF(Movies[[#This Row],[rating]]=0,"",Movies[[#This Row],[rating]])</f>
        <v>4.2469999999999999</v>
      </c>
      <c r="H2605" s="19" t="str">
        <f>IF(Movies[[#This Row],[rating]]=0,"No Rating","Rated")</f>
        <v>Rated</v>
      </c>
      <c r="I2605" s="16" t="s">
        <v>132</v>
      </c>
      <c r="J2605" s="29" t="s">
        <v>12</v>
      </c>
      <c r="K2605" s="19">
        <v>7.5890000000000004</v>
      </c>
      <c r="L2605" s="26">
        <v>81</v>
      </c>
    </row>
    <row r="2606" spans="1:12" x14ac:dyDescent="0.3">
      <c r="A2606" s="14">
        <v>110345</v>
      </c>
      <c r="B2606" s="16" t="s">
        <v>3882</v>
      </c>
      <c r="C2606" s="16" t="s">
        <v>144</v>
      </c>
      <c r="D2606" s="4">
        <v>41183</v>
      </c>
      <c r="E2606" s="23">
        <v>2012</v>
      </c>
      <c r="F2606" s="19">
        <v>5.8</v>
      </c>
      <c r="G2606" s="19">
        <f>IF(Movies[[#This Row],[rating]]=0,"",Movies[[#This Row],[rating]])</f>
        <v>5.8</v>
      </c>
      <c r="H2606" s="19" t="str">
        <f>IF(Movies[[#This Row],[rating]]=0,"No Rating","Rated")</f>
        <v>Rated</v>
      </c>
      <c r="I2606" s="16" t="s">
        <v>3883</v>
      </c>
      <c r="J2606" s="29" t="s">
        <v>146</v>
      </c>
      <c r="K2606" s="19">
        <v>7.5860000000000003</v>
      </c>
      <c r="L2606" s="26">
        <v>71</v>
      </c>
    </row>
    <row r="2607" spans="1:12" x14ac:dyDescent="0.3">
      <c r="A2607" s="14">
        <v>285012</v>
      </c>
      <c r="B2607" s="16" t="s">
        <v>3884</v>
      </c>
      <c r="C2607" s="16" t="s">
        <v>3885</v>
      </c>
      <c r="D2607" s="4">
        <v>41123</v>
      </c>
      <c r="E2607" s="23">
        <v>2012</v>
      </c>
      <c r="F2607" s="19">
        <v>5</v>
      </c>
      <c r="G2607" s="19">
        <f>IF(Movies[[#This Row],[rating]]=0,"",Movies[[#This Row],[rating]])</f>
        <v>5</v>
      </c>
      <c r="H2607" s="19" t="str">
        <f>IF(Movies[[#This Row],[rating]]=0,"No Rating","Rated")</f>
        <v>Rated</v>
      </c>
      <c r="I2607" s="16" t="s">
        <v>30</v>
      </c>
      <c r="J2607" s="29" t="s">
        <v>146</v>
      </c>
      <c r="K2607" s="19">
        <v>7.5819999999999999</v>
      </c>
      <c r="L2607" s="26">
        <v>2</v>
      </c>
    </row>
    <row r="2608" spans="1:12" x14ac:dyDescent="0.3">
      <c r="A2608" s="14">
        <v>79465</v>
      </c>
      <c r="B2608" s="16" t="s">
        <v>3886</v>
      </c>
      <c r="C2608" s="16" t="s">
        <v>10</v>
      </c>
      <c r="D2608" s="4">
        <v>40940</v>
      </c>
      <c r="E2608" s="23">
        <v>2012</v>
      </c>
      <c r="F2608" s="19">
        <v>5.7480000000000002</v>
      </c>
      <c r="G2608" s="19">
        <f>IF(Movies[[#This Row],[rating]]=0,"",Movies[[#This Row],[rating]])</f>
        <v>5.7480000000000002</v>
      </c>
      <c r="H2608" s="19" t="str">
        <f>IF(Movies[[#This Row],[rating]]=0,"No Rating","Rated")</f>
        <v>Rated</v>
      </c>
      <c r="I2608" s="16" t="s">
        <v>3887</v>
      </c>
      <c r="J2608" s="29" t="s">
        <v>12</v>
      </c>
      <c r="K2608" s="19">
        <v>7.5679999999999996</v>
      </c>
      <c r="L2608" s="26">
        <v>115</v>
      </c>
    </row>
    <row r="2609" spans="1:12" x14ac:dyDescent="0.3">
      <c r="A2609" s="14">
        <v>125623</v>
      </c>
      <c r="B2609" s="16" t="s">
        <v>3888</v>
      </c>
      <c r="C2609" s="16" t="s">
        <v>108</v>
      </c>
      <c r="D2609" s="4">
        <v>41003</v>
      </c>
      <c r="E2609" s="23">
        <v>2012</v>
      </c>
      <c r="F2609" s="19">
        <v>6.6</v>
      </c>
      <c r="G2609" s="19">
        <f>IF(Movies[[#This Row],[rating]]=0,"",Movies[[#This Row],[rating]])</f>
        <v>6.6</v>
      </c>
      <c r="H2609" s="19" t="str">
        <f>IF(Movies[[#This Row],[rating]]=0,"No Rating","Rated")</f>
        <v>Rated</v>
      </c>
      <c r="I2609" s="16" t="s">
        <v>49</v>
      </c>
      <c r="J2609" s="29" t="s">
        <v>110</v>
      </c>
      <c r="K2609" s="19">
        <v>7.5640000000000001</v>
      </c>
      <c r="L2609" s="26">
        <v>82</v>
      </c>
    </row>
    <row r="2610" spans="1:12" x14ac:dyDescent="0.3">
      <c r="A2610" s="14">
        <v>127856</v>
      </c>
      <c r="B2610" s="16" t="s">
        <v>3889</v>
      </c>
      <c r="C2610" s="16" t="s">
        <v>108</v>
      </c>
      <c r="D2610" s="4">
        <v>41220</v>
      </c>
      <c r="E2610" s="23">
        <v>2012</v>
      </c>
      <c r="F2610" s="19">
        <v>5.2969999999999997</v>
      </c>
      <c r="G2610" s="19">
        <f>IF(Movies[[#This Row],[rating]]=0,"",Movies[[#This Row],[rating]])</f>
        <v>5.2969999999999997</v>
      </c>
      <c r="H2610" s="19" t="str">
        <f>IF(Movies[[#This Row],[rating]]=0,"No Rating","Rated")</f>
        <v>Rated</v>
      </c>
      <c r="I2610" s="16" t="s">
        <v>189</v>
      </c>
      <c r="J2610" s="29" t="s">
        <v>110</v>
      </c>
      <c r="K2610" s="19">
        <v>7.5629999999999997</v>
      </c>
      <c r="L2610" s="26">
        <v>64</v>
      </c>
    </row>
    <row r="2611" spans="1:12" x14ac:dyDescent="0.3">
      <c r="A2611" s="14">
        <v>128190</v>
      </c>
      <c r="B2611" s="16" t="s">
        <v>3890</v>
      </c>
      <c r="C2611" s="16" t="s">
        <v>2392</v>
      </c>
      <c r="D2611" s="4">
        <v>41228</v>
      </c>
      <c r="E2611" s="23">
        <v>2012</v>
      </c>
      <c r="F2611" s="19">
        <v>7.3</v>
      </c>
      <c r="G2611" s="19">
        <f>IF(Movies[[#This Row],[rating]]=0,"",Movies[[#This Row],[rating]])</f>
        <v>7.3</v>
      </c>
      <c r="H2611" s="19" t="str">
        <f>IF(Movies[[#This Row],[rating]]=0,"No Rating","Rated")</f>
        <v>Rated</v>
      </c>
      <c r="I2611" s="16" t="s">
        <v>329</v>
      </c>
      <c r="J2611" s="29" t="s">
        <v>12</v>
      </c>
      <c r="K2611" s="19">
        <v>7.5389999999999997</v>
      </c>
      <c r="L2611" s="26">
        <v>132</v>
      </c>
    </row>
    <row r="2612" spans="1:12" x14ac:dyDescent="0.3">
      <c r="A2612" s="14">
        <v>138735</v>
      </c>
      <c r="B2612" s="16" t="s">
        <v>3891</v>
      </c>
      <c r="C2612" s="16" t="s">
        <v>284</v>
      </c>
      <c r="D2612" s="4">
        <v>41094</v>
      </c>
      <c r="E2612" s="23">
        <v>2012</v>
      </c>
      <c r="F2612" s="19">
        <v>5.5</v>
      </c>
      <c r="G2612" s="19">
        <f>IF(Movies[[#This Row],[rating]]=0,"",Movies[[#This Row],[rating]])</f>
        <v>5.5</v>
      </c>
      <c r="H2612" s="19" t="str">
        <f>IF(Movies[[#This Row],[rating]]=0,"No Rating","Rated")</f>
        <v>Rated</v>
      </c>
      <c r="I2612" s="16" t="s">
        <v>49</v>
      </c>
      <c r="J2612" s="29" t="s">
        <v>286</v>
      </c>
      <c r="K2612" s="19">
        <v>7.5339999999999998</v>
      </c>
      <c r="L2612" s="26">
        <v>37</v>
      </c>
    </row>
    <row r="2613" spans="1:12" x14ac:dyDescent="0.3">
      <c r="A2613" s="14">
        <v>151826</v>
      </c>
      <c r="B2613" s="16" t="s">
        <v>3892</v>
      </c>
      <c r="C2613" s="16" t="s">
        <v>108</v>
      </c>
      <c r="D2613" s="4">
        <v>41269</v>
      </c>
      <c r="E2613" s="23">
        <v>2012</v>
      </c>
      <c r="F2613" s="19">
        <v>6.1</v>
      </c>
      <c r="G2613" s="19">
        <f>IF(Movies[[#This Row],[rating]]=0,"",Movies[[#This Row],[rating]])</f>
        <v>6.1</v>
      </c>
      <c r="H2613" s="19" t="str">
        <f>IF(Movies[[#This Row],[rating]]=0,"No Rating","Rated")</f>
        <v>Rated</v>
      </c>
      <c r="I2613" s="16" t="s">
        <v>49</v>
      </c>
      <c r="J2613" s="29" t="s">
        <v>110</v>
      </c>
      <c r="K2613" s="19">
        <v>7.532</v>
      </c>
      <c r="L2613" s="26">
        <v>82</v>
      </c>
    </row>
    <row r="2614" spans="1:12" x14ac:dyDescent="0.3">
      <c r="A2614" s="14">
        <v>168379</v>
      </c>
      <c r="B2614" s="16" t="s">
        <v>3893</v>
      </c>
      <c r="C2614" s="16" t="s">
        <v>3894</v>
      </c>
      <c r="D2614" s="4">
        <v>41240</v>
      </c>
      <c r="E2614" s="23">
        <v>2012</v>
      </c>
      <c r="F2614" s="19">
        <v>7.7</v>
      </c>
      <c r="G2614" s="19">
        <f>IF(Movies[[#This Row],[rating]]=0,"",Movies[[#This Row],[rating]])</f>
        <v>7.7</v>
      </c>
      <c r="H2614" s="19" t="str">
        <f>IF(Movies[[#This Row],[rating]]=0,"No Rating","Rated")</f>
        <v>Rated</v>
      </c>
      <c r="I2614" s="16" t="s">
        <v>49</v>
      </c>
      <c r="J2614" s="29" t="s">
        <v>34</v>
      </c>
      <c r="K2614" s="19">
        <v>7.5289999999999999</v>
      </c>
      <c r="L2614" s="26">
        <v>136</v>
      </c>
    </row>
    <row r="2615" spans="1:12" x14ac:dyDescent="0.3">
      <c r="A2615" s="14">
        <v>89673</v>
      </c>
      <c r="B2615" s="16" t="s">
        <v>3895</v>
      </c>
      <c r="C2615" s="16" t="s">
        <v>540</v>
      </c>
      <c r="D2615" s="4">
        <v>40949</v>
      </c>
      <c r="E2615" s="23">
        <v>2012</v>
      </c>
      <c r="F2615" s="19">
        <v>5.36</v>
      </c>
      <c r="G2615" s="19">
        <f>IF(Movies[[#This Row],[rating]]=0,"",Movies[[#This Row],[rating]])</f>
        <v>5.36</v>
      </c>
      <c r="H2615" s="19" t="str">
        <f>IF(Movies[[#This Row],[rating]]=0,"No Rating","Rated")</f>
        <v>Rated</v>
      </c>
      <c r="I2615" s="16" t="s">
        <v>30</v>
      </c>
      <c r="J2615" s="29" t="s">
        <v>511</v>
      </c>
      <c r="K2615" s="19">
        <v>7.51</v>
      </c>
      <c r="L2615" s="26">
        <v>296</v>
      </c>
    </row>
    <row r="2616" spans="1:12" x14ac:dyDescent="0.3">
      <c r="A2616" s="14">
        <v>85414</v>
      </c>
      <c r="B2616" s="16" t="s">
        <v>3896</v>
      </c>
      <c r="C2616" s="16" t="s">
        <v>10</v>
      </c>
      <c r="D2616" s="4">
        <v>40990</v>
      </c>
      <c r="E2616" s="23">
        <v>2012</v>
      </c>
      <c r="F2616" s="19">
        <v>5.7</v>
      </c>
      <c r="G2616" s="19">
        <f>IF(Movies[[#This Row],[rating]]=0,"",Movies[[#This Row],[rating]])</f>
        <v>5.7</v>
      </c>
      <c r="H2616" s="19" t="str">
        <f>IF(Movies[[#This Row],[rating]]=0,"No Rating","Rated")</f>
        <v>Rated</v>
      </c>
      <c r="I2616" s="16" t="s">
        <v>3897</v>
      </c>
      <c r="J2616" s="29" t="s">
        <v>12</v>
      </c>
      <c r="K2616" s="19">
        <v>7.5</v>
      </c>
      <c r="L2616" s="26">
        <v>202</v>
      </c>
    </row>
    <row r="2617" spans="1:12" x14ac:dyDescent="0.3">
      <c r="A2617" s="14">
        <v>112304</v>
      </c>
      <c r="B2617" s="16" t="s">
        <v>3898</v>
      </c>
      <c r="C2617" s="16" t="s">
        <v>416</v>
      </c>
      <c r="D2617" s="4">
        <v>41067</v>
      </c>
      <c r="E2617" s="23">
        <v>2012</v>
      </c>
      <c r="F2617" s="19">
        <v>4.9340000000000002</v>
      </c>
      <c r="G2617" s="19">
        <f>IF(Movies[[#This Row],[rating]]=0,"",Movies[[#This Row],[rating]])</f>
        <v>4.9340000000000002</v>
      </c>
      <c r="H2617" s="19" t="str">
        <f>IF(Movies[[#This Row],[rating]]=0,"No Rating","Rated")</f>
        <v>Rated</v>
      </c>
      <c r="I2617" s="16" t="s">
        <v>423</v>
      </c>
      <c r="J2617" s="29" t="s">
        <v>12</v>
      </c>
      <c r="K2617" s="19">
        <v>7.4870000000000001</v>
      </c>
      <c r="L2617" s="26">
        <v>158</v>
      </c>
    </row>
    <row r="2618" spans="1:12" x14ac:dyDescent="0.3">
      <c r="A2618" s="14">
        <v>109843</v>
      </c>
      <c r="B2618" s="16" t="s">
        <v>3899</v>
      </c>
      <c r="C2618" s="16" t="s">
        <v>416</v>
      </c>
      <c r="D2618" s="4">
        <v>41066</v>
      </c>
      <c r="E2618" s="23">
        <v>2012</v>
      </c>
      <c r="F2618" s="19">
        <v>6.335</v>
      </c>
      <c r="G2618" s="19">
        <f>IF(Movies[[#This Row],[rating]]=0,"",Movies[[#This Row],[rating]])</f>
        <v>6.335</v>
      </c>
      <c r="H2618" s="19" t="str">
        <f>IF(Movies[[#This Row],[rating]]=0,"No Rating","Rated")</f>
        <v>Rated</v>
      </c>
      <c r="I2618" s="16" t="s">
        <v>230</v>
      </c>
      <c r="J2618" s="29" t="s">
        <v>12</v>
      </c>
      <c r="K2618" s="19">
        <v>7.4820000000000002</v>
      </c>
      <c r="L2618" s="26">
        <v>133</v>
      </c>
    </row>
    <row r="2619" spans="1:12" x14ac:dyDescent="0.3">
      <c r="A2619" s="14">
        <v>84309</v>
      </c>
      <c r="B2619" s="16" t="s">
        <v>3900</v>
      </c>
      <c r="C2619" s="16" t="s">
        <v>10</v>
      </c>
      <c r="D2619" s="4">
        <v>41073</v>
      </c>
      <c r="E2619" s="23">
        <v>2012</v>
      </c>
      <c r="F2619" s="19">
        <v>7.4</v>
      </c>
      <c r="G2619" s="19">
        <f>IF(Movies[[#This Row],[rating]]=0,"",Movies[[#This Row],[rating]])</f>
        <v>7.4</v>
      </c>
      <c r="H2619" s="19" t="str">
        <f>IF(Movies[[#This Row],[rating]]=0,"No Rating","Rated")</f>
        <v>Rated</v>
      </c>
      <c r="I2619" s="16" t="s">
        <v>329</v>
      </c>
      <c r="J2619" s="29" t="s">
        <v>12</v>
      </c>
      <c r="K2619" s="19">
        <v>7.4710000000000001</v>
      </c>
      <c r="L2619" s="26">
        <v>132</v>
      </c>
    </row>
    <row r="2620" spans="1:12" x14ac:dyDescent="0.3">
      <c r="A2620" s="14">
        <v>117978</v>
      </c>
      <c r="B2620" s="16" t="s">
        <v>3901</v>
      </c>
      <c r="C2620" s="16" t="s">
        <v>432</v>
      </c>
      <c r="D2620" s="4">
        <v>41222</v>
      </c>
      <c r="E2620" s="23">
        <v>2012</v>
      </c>
      <c r="F2620" s="19">
        <v>5.3</v>
      </c>
      <c r="G2620" s="19">
        <f>IF(Movies[[#This Row],[rating]]=0,"",Movies[[#This Row],[rating]])</f>
        <v>5.3</v>
      </c>
      <c r="H2620" s="19" t="str">
        <f>IF(Movies[[#This Row],[rating]]=0,"No Rating","Rated")</f>
        <v>Rated</v>
      </c>
      <c r="I2620" s="16" t="s">
        <v>132</v>
      </c>
      <c r="J2620" s="29" t="s">
        <v>12</v>
      </c>
      <c r="K2620" s="19">
        <v>7.47</v>
      </c>
      <c r="L2620" s="26">
        <v>131</v>
      </c>
    </row>
    <row r="2621" spans="1:12" x14ac:dyDescent="0.3">
      <c r="A2621" s="14">
        <v>149235</v>
      </c>
      <c r="B2621" s="16" t="s">
        <v>3902</v>
      </c>
      <c r="C2621" s="16" t="s">
        <v>10</v>
      </c>
      <c r="D2621" s="4">
        <v>41252</v>
      </c>
      <c r="E2621" s="23">
        <v>2012</v>
      </c>
      <c r="F2621" s="19">
        <v>6.1</v>
      </c>
      <c r="G2621" s="19">
        <f>IF(Movies[[#This Row],[rating]]=0,"",Movies[[#This Row],[rating]])</f>
        <v>6.1</v>
      </c>
      <c r="H2621" s="19" t="str">
        <f>IF(Movies[[#This Row],[rating]]=0,"No Rating","Rated")</f>
        <v>Rated</v>
      </c>
      <c r="I2621" s="16" t="s">
        <v>1196</v>
      </c>
      <c r="J2621" s="29" t="s">
        <v>12</v>
      </c>
      <c r="K2621" s="19">
        <v>7.4379999999999997</v>
      </c>
      <c r="L2621" s="26">
        <v>62</v>
      </c>
    </row>
    <row r="2622" spans="1:12" x14ac:dyDescent="0.3">
      <c r="A2622" s="14">
        <v>68684</v>
      </c>
      <c r="B2622" s="16" t="s">
        <v>1598</v>
      </c>
      <c r="C2622" s="16" t="s">
        <v>10</v>
      </c>
      <c r="D2622" s="4">
        <v>41005</v>
      </c>
      <c r="E2622" s="23">
        <v>2012</v>
      </c>
      <c r="F2622" s="19">
        <v>5.6</v>
      </c>
      <c r="G2622" s="19">
        <f>IF(Movies[[#This Row],[rating]]=0,"",Movies[[#This Row],[rating]])</f>
        <v>5.6</v>
      </c>
      <c r="H2622" s="19" t="str">
        <f>IF(Movies[[#This Row],[rating]]=0,"No Rating","Rated")</f>
        <v>Rated</v>
      </c>
      <c r="I2622" s="16" t="s">
        <v>3903</v>
      </c>
      <c r="J2622" s="29" t="s">
        <v>12</v>
      </c>
      <c r="K2622" s="19">
        <v>7.4139999999999997</v>
      </c>
      <c r="L2622" s="26">
        <v>374</v>
      </c>
    </row>
    <row r="2623" spans="1:12" x14ac:dyDescent="0.3">
      <c r="A2623" s="14">
        <v>139380</v>
      </c>
      <c r="B2623" s="16" t="s">
        <v>3904</v>
      </c>
      <c r="C2623" s="16" t="s">
        <v>416</v>
      </c>
      <c r="D2623" s="4">
        <v>41236</v>
      </c>
      <c r="E2623" s="23">
        <v>2012</v>
      </c>
      <c r="F2623" s="19">
        <v>5.3</v>
      </c>
      <c r="G2623" s="19">
        <f>IF(Movies[[#This Row],[rating]]=0,"",Movies[[#This Row],[rating]])</f>
        <v>5.3</v>
      </c>
      <c r="H2623" s="19" t="str">
        <f>IF(Movies[[#This Row],[rating]]=0,"No Rating","Rated")</f>
        <v>Rated</v>
      </c>
      <c r="I2623" s="16" t="s">
        <v>153</v>
      </c>
      <c r="J2623" s="29" t="s">
        <v>12</v>
      </c>
      <c r="K2623" s="19">
        <v>7.3979999999999997</v>
      </c>
      <c r="L2623" s="26">
        <v>106</v>
      </c>
    </row>
    <row r="2624" spans="1:12" x14ac:dyDescent="0.3">
      <c r="A2624" s="14">
        <v>102630</v>
      </c>
      <c r="B2624" s="16" t="s">
        <v>3905</v>
      </c>
      <c r="C2624" s="16" t="s">
        <v>10</v>
      </c>
      <c r="D2624" s="4">
        <v>41040</v>
      </c>
      <c r="E2624" s="23">
        <v>2012</v>
      </c>
      <c r="F2624" s="19">
        <v>5.0129999999999999</v>
      </c>
      <c r="G2624" s="19">
        <f>IF(Movies[[#This Row],[rating]]=0,"",Movies[[#This Row],[rating]])</f>
        <v>5.0129999999999999</v>
      </c>
      <c r="H2624" s="19" t="str">
        <f>IF(Movies[[#This Row],[rating]]=0,"No Rating","Rated")</f>
        <v>Rated</v>
      </c>
      <c r="I2624" s="16" t="s">
        <v>166</v>
      </c>
      <c r="J2624" s="29" t="s">
        <v>12</v>
      </c>
      <c r="K2624" s="19">
        <v>7.3979999999999997</v>
      </c>
      <c r="L2624" s="26">
        <v>77</v>
      </c>
    </row>
    <row r="2625" spans="1:12" x14ac:dyDescent="0.3">
      <c r="A2625" s="14">
        <v>85985</v>
      </c>
      <c r="B2625" s="16" t="s">
        <v>3906</v>
      </c>
      <c r="C2625" s="16" t="s">
        <v>3907</v>
      </c>
      <c r="D2625" s="4">
        <v>41136</v>
      </c>
      <c r="E2625" s="23">
        <v>2012</v>
      </c>
      <c r="F2625" s="19">
        <v>6.1</v>
      </c>
      <c r="G2625" s="19">
        <f>IF(Movies[[#This Row],[rating]]=0,"",Movies[[#This Row],[rating]])</f>
        <v>6.1</v>
      </c>
      <c r="H2625" s="19" t="str">
        <f>IF(Movies[[#This Row],[rating]]=0,"No Rating","Rated")</f>
        <v>Rated</v>
      </c>
      <c r="I2625" s="16" t="s">
        <v>3908</v>
      </c>
      <c r="J2625" s="29" t="s">
        <v>142</v>
      </c>
      <c r="K2625" s="19">
        <v>7.3940000000000001</v>
      </c>
      <c r="L2625" s="26">
        <v>192</v>
      </c>
    </row>
    <row r="2626" spans="1:12" x14ac:dyDescent="0.3">
      <c r="A2626" s="14">
        <v>140380</v>
      </c>
      <c r="B2626" s="16" t="s">
        <v>3909</v>
      </c>
      <c r="C2626" s="16" t="s">
        <v>94</v>
      </c>
      <c r="D2626" s="4">
        <v>41242</v>
      </c>
      <c r="E2626" s="23">
        <v>2012</v>
      </c>
      <c r="F2626" s="19">
        <v>6.8</v>
      </c>
      <c r="G2626" s="19">
        <f>IF(Movies[[#This Row],[rating]]=0,"",Movies[[#This Row],[rating]])</f>
        <v>6.8</v>
      </c>
      <c r="H2626" s="19" t="str">
        <f>IF(Movies[[#This Row],[rating]]=0,"No Rating","Rated")</f>
        <v>Rated</v>
      </c>
      <c r="I2626" s="16" t="s">
        <v>239</v>
      </c>
      <c r="J2626" s="29" t="s">
        <v>96</v>
      </c>
      <c r="K2626" s="19">
        <v>7.3810000000000002</v>
      </c>
      <c r="L2626" s="26">
        <v>66</v>
      </c>
    </row>
    <row r="2627" spans="1:12" x14ac:dyDescent="0.3">
      <c r="A2627" s="14">
        <v>129734</v>
      </c>
      <c r="B2627" s="16" t="s">
        <v>3910</v>
      </c>
      <c r="C2627" s="16" t="s">
        <v>3911</v>
      </c>
      <c r="D2627" s="4">
        <v>41150</v>
      </c>
      <c r="E2627" s="23">
        <v>2012</v>
      </c>
      <c r="F2627" s="19">
        <v>6.6</v>
      </c>
      <c r="G2627" s="19">
        <f>IF(Movies[[#This Row],[rating]]=0,"",Movies[[#This Row],[rating]])</f>
        <v>6.6</v>
      </c>
      <c r="H2627" s="19" t="str">
        <f>IF(Movies[[#This Row],[rating]]=0,"No Rating","Rated")</f>
        <v>Rated</v>
      </c>
      <c r="I2627" s="16" t="s">
        <v>49</v>
      </c>
      <c r="J2627" s="29" t="s">
        <v>286</v>
      </c>
      <c r="K2627" s="19">
        <v>7.3449999999999998</v>
      </c>
      <c r="L2627" s="26">
        <v>112</v>
      </c>
    </row>
    <row r="2628" spans="1:12" x14ac:dyDescent="0.3">
      <c r="A2628" s="14">
        <v>141679</v>
      </c>
      <c r="B2628" s="16" t="s">
        <v>3912</v>
      </c>
      <c r="C2628" s="16" t="s">
        <v>416</v>
      </c>
      <c r="D2628" s="4">
        <v>41193</v>
      </c>
      <c r="E2628" s="23">
        <v>2012</v>
      </c>
      <c r="F2628" s="19">
        <v>6.4660000000000002</v>
      </c>
      <c r="G2628" s="19">
        <f>IF(Movies[[#This Row],[rating]]=0,"",Movies[[#This Row],[rating]])</f>
        <v>6.4660000000000002</v>
      </c>
      <c r="H2628" s="19" t="str">
        <f>IF(Movies[[#This Row],[rating]]=0,"No Rating","Rated")</f>
        <v>Rated</v>
      </c>
      <c r="I2628" s="16" t="s">
        <v>3913</v>
      </c>
      <c r="J2628" s="29" t="s">
        <v>12</v>
      </c>
      <c r="K2628" s="19">
        <v>7.327</v>
      </c>
      <c r="L2628" s="26">
        <v>73</v>
      </c>
    </row>
    <row r="2629" spans="1:12" x14ac:dyDescent="0.3">
      <c r="A2629" s="14">
        <v>96714</v>
      </c>
      <c r="B2629" s="16" t="s">
        <v>3914</v>
      </c>
      <c r="C2629" s="16" t="s">
        <v>3915</v>
      </c>
      <c r="D2629" s="4">
        <v>41012</v>
      </c>
      <c r="E2629" s="23">
        <v>2012</v>
      </c>
      <c r="F2629" s="19">
        <v>7.2</v>
      </c>
      <c r="G2629" s="19">
        <f>IF(Movies[[#This Row],[rating]]=0,"",Movies[[#This Row],[rating]])</f>
        <v>7.2</v>
      </c>
      <c r="H2629" s="19" t="str">
        <f>IF(Movies[[#This Row],[rating]]=0,"No Rating","Rated")</f>
        <v>Rated</v>
      </c>
      <c r="I2629" s="16" t="s">
        <v>189</v>
      </c>
      <c r="J2629" s="29" t="s">
        <v>511</v>
      </c>
      <c r="K2629" s="19">
        <v>7.32</v>
      </c>
      <c r="L2629" s="26">
        <v>424</v>
      </c>
    </row>
    <row r="2630" spans="1:12" x14ac:dyDescent="0.3">
      <c r="A2630" s="14">
        <v>85038</v>
      </c>
      <c r="B2630" s="16" t="s">
        <v>3916</v>
      </c>
      <c r="C2630" s="16" t="s">
        <v>540</v>
      </c>
      <c r="D2630" s="4">
        <v>40926</v>
      </c>
      <c r="E2630" s="23">
        <v>2012</v>
      </c>
      <c r="F2630" s="19">
        <v>5.8</v>
      </c>
      <c r="G2630" s="19">
        <f>IF(Movies[[#This Row],[rating]]=0,"",Movies[[#This Row],[rating]])</f>
        <v>5.8</v>
      </c>
      <c r="H2630" s="19" t="str">
        <f>IF(Movies[[#This Row],[rating]]=0,"No Rating","Rated")</f>
        <v>Rated</v>
      </c>
      <c r="I2630" s="16" t="s">
        <v>30</v>
      </c>
      <c r="J2630" s="29" t="s">
        <v>511</v>
      </c>
      <c r="K2630" s="19">
        <v>7.3179999999999996</v>
      </c>
      <c r="L2630" s="26">
        <v>1308</v>
      </c>
    </row>
    <row r="2631" spans="1:12" x14ac:dyDescent="0.3">
      <c r="A2631" s="14">
        <v>60270</v>
      </c>
      <c r="B2631" s="16" t="s">
        <v>3917</v>
      </c>
      <c r="C2631" s="16" t="s">
        <v>367</v>
      </c>
      <c r="D2631" s="4">
        <v>41025</v>
      </c>
      <c r="E2631" s="23">
        <v>2012</v>
      </c>
      <c r="F2631" s="19">
        <v>5.47</v>
      </c>
      <c r="G2631" s="19">
        <f>IF(Movies[[#This Row],[rating]]=0,"",Movies[[#This Row],[rating]])</f>
        <v>5.47</v>
      </c>
      <c r="H2631" s="19" t="str">
        <f>IF(Movies[[#This Row],[rating]]=0,"No Rating","Rated")</f>
        <v>Rated</v>
      </c>
      <c r="I2631" s="16" t="s">
        <v>23</v>
      </c>
      <c r="J2631" s="29" t="s">
        <v>12</v>
      </c>
      <c r="K2631" s="19">
        <v>7.3170000000000002</v>
      </c>
      <c r="L2631" s="26">
        <v>82</v>
      </c>
    </row>
    <row r="2632" spans="1:12" x14ac:dyDescent="0.3">
      <c r="A2632" s="14">
        <v>60540</v>
      </c>
      <c r="B2632" s="16" t="s">
        <v>3918</v>
      </c>
      <c r="C2632" s="16" t="s">
        <v>10</v>
      </c>
      <c r="D2632" s="4">
        <v>41250</v>
      </c>
      <c r="E2632" s="23">
        <v>2012</v>
      </c>
      <c r="F2632" s="19">
        <v>5.4820000000000002</v>
      </c>
      <c r="G2632" s="19">
        <f>IF(Movies[[#This Row],[rating]]=0,"",Movies[[#This Row],[rating]])</f>
        <v>5.4820000000000002</v>
      </c>
      <c r="H2632" s="19" t="str">
        <f>IF(Movies[[#This Row],[rating]]=0,"No Rating","Rated")</f>
        <v>Rated</v>
      </c>
      <c r="I2632" s="16" t="s">
        <v>2091</v>
      </c>
      <c r="J2632" s="29" t="s">
        <v>12</v>
      </c>
      <c r="K2632" s="19">
        <v>7.2939999999999996</v>
      </c>
      <c r="L2632" s="26">
        <v>109</v>
      </c>
    </row>
    <row r="2633" spans="1:12" x14ac:dyDescent="0.3">
      <c r="A2633" s="14">
        <v>82618</v>
      </c>
      <c r="B2633" s="16" t="s">
        <v>3919</v>
      </c>
      <c r="C2633" s="16" t="s">
        <v>10</v>
      </c>
      <c r="D2633" s="4">
        <v>41040</v>
      </c>
      <c r="E2633" s="23">
        <v>2012</v>
      </c>
      <c r="F2633" s="19">
        <v>5.6</v>
      </c>
      <c r="G2633" s="19">
        <f>IF(Movies[[#This Row],[rating]]=0,"",Movies[[#This Row],[rating]])</f>
        <v>5.6</v>
      </c>
      <c r="H2633" s="19" t="str">
        <f>IF(Movies[[#This Row],[rating]]=0,"No Rating","Rated")</f>
        <v>Rated</v>
      </c>
      <c r="I2633" s="16" t="s">
        <v>180</v>
      </c>
      <c r="J2633" s="29" t="s">
        <v>12</v>
      </c>
      <c r="K2633" s="19">
        <v>7.2880000000000003</v>
      </c>
      <c r="L2633" s="26">
        <v>117</v>
      </c>
    </row>
    <row r="2634" spans="1:12" x14ac:dyDescent="0.3">
      <c r="A2634" s="14">
        <v>85052</v>
      </c>
      <c r="B2634" s="16" t="s">
        <v>3920</v>
      </c>
      <c r="C2634" s="16" t="s">
        <v>595</v>
      </c>
      <c r="D2634" s="4">
        <v>41004</v>
      </c>
      <c r="E2634" s="23">
        <v>2012</v>
      </c>
      <c r="F2634" s="19">
        <v>5.5</v>
      </c>
      <c r="G2634" s="19">
        <f>IF(Movies[[#This Row],[rating]]=0,"",Movies[[#This Row],[rating]])</f>
        <v>5.5</v>
      </c>
      <c r="H2634" s="19" t="str">
        <f>IF(Movies[[#This Row],[rating]]=0,"No Rating","Rated")</f>
        <v>Rated</v>
      </c>
      <c r="I2634" s="16" t="s">
        <v>273</v>
      </c>
      <c r="J2634" s="29" t="s">
        <v>142</v>
      </c>
      <c r="K2634" s="19">
        <v>7.2729999999999997</v>
      </c>
      <c r="L2634" s="26">
        <v>113</v>
      </c>
    </row>
    <row r="2635" spans="1:12" x14ac:dyDescent="0.3">
      <c r="A2635" s="14">
        <v>133557</v>
      </c>
      <c r="B2635" s="16" t="s">
        <v>3921</v>
      </c>
      <c r="C2635" s="16" t="s">
        <v>3922</v>
      </c>
      <c r="D2635" s="4">
        <v>41204</v>
      </c>
      <c r="E2635" s="23">
        <v>2012</v>
      </c>
      <c r="F2635" s="19">
        <v>6.1</v>
      </c>
      <c r="G2635" s="19">
        <f>IF(Movies[[#This Row],[rating]]=0,"",Movies[[#This Row],[rating]])</f>
        <v>6.1</v>
      </c>
      <c r="H2635" s="19" t="str">
        <f>IF(Movies[[#This Row],[rating]]=0,"No Rating","Rated")</f>
        <v>Rated</v>
      </c>
      <c r="I2635" s="16" t="s">
        <v>398</v>
      </c>
      <c r="J2635" s="29" t="s">
        <v>12</v>
      </c>
      <c r="K2635" s="19">
        <v>7.266</v>
      </c>
      <c r="L2635" s="26">
        <v>110</v>
      </c>
    </row>
    <row r="2636" spans="1:12" x14ac:dyDescent="0.3">
      <c r="A2636" s="14">
        <v>135225</v>
      </c>
      <c r="B2636" s="16" t="s">
        <v>3923</v>
      </c>
      <c r="C2636" s="16" t="s">
        <v>3924</v>
      </c>
      <c r="D2636" s="4">
        <v>41159</v>
      </c>
      <c r="E2636" s="23">
        <v>2012</v>
      </c>
      <c r="F2636" s="19">
        <v>6.7809999999999997</v>
      </c>
      <c r="G2636" s="19">
        <f>IF(Movies[[#This Row],[rating]]=0,"",Movies[[#This Row],[rating]])</f>
        <v>6.7809999999999997</v>
      </c>
      <c r="H2636" s="19" t="str">
        <f>IF(Movies[[#This Row],[rating]]=0,"No Rating","Rated")</f>
        <v>Rated</v>
      </c>
      <c r="I2636" s="16" t="s">
        <v>189</v>
      </c>
      <c r="J2636" s="29" t="s">
        <v>517</v>
      </c>
      <c r="K2636" s="19">
        <v>7.2649999999999997</v>
      </c>
      <c r="L2636" s="26">
        <v>57</v>
      </c>
    </row>
    <row r="2637" spans="1:12" x14ac:dyDescent="0.3">
      <c r="A2637" s="14">
        <v>85725</v>
      </c>
      <c r="B2637" s="16" t="s">
        <v>3925</v>
      </c>
      <c r="C2637" s="16" t="s">
        <v>3926</v>
      </c>
      <c r="D2637" s="4">
        <v>40933</v>
      </c>
      <c r="E2637" s="23">
        <v>2012</v>
      </c>
      <c r="F2637" s="19">
        <v>4</v>
      </c>
      <c r="G2637" s="19">
        <f>IF(Movies[[#This Row],[rating]]=0,"",Movies[[#This Row],[rating]])</f>
        <v>4</v>
      </c>
      <c r="H2637" s="19" t="str">
        <f>IF(Movies[[#This Row],[rating]]=0,"No Rating","Rated")</f>
        <v>Rated</v>
      </c>
      <c r="I2637" s="16" t="s">
        <v>49</v>
      </c>
      <c r="J2637" s="29" t="s">
        <v>3927</v>
      </c>
      <c r="K2637" s="19">
        <v>7.2610000000000001</v>
      </c>
      <c r="L2637" s="26">
        <v>7</v>
      </c>
    </row>
    <row r="2638" spans="1:12" x14ac:dyDescent="0.3">
      <c r="A2638" s="14">
        <v>100493</v>
      </c>
      <c r="B2638" s="16" t="s">
        <v>3928</v>
      </c>
      <c r="C2638" s="16" t="s">
        <v>10</v>
      </c>
      <c r="D2638" s="4">
        <v>41004</v>
      </c>
      <c r="E2638" s="23">
        <v>2012</v>
      </c>
      <c r="F2638" s="19">
        <v>5.5060000000000002</v>
      </c>
      <c r="G2638" s="19">
        <f>IF(Movies[[#This Row],[rating]]=0,"",Movies[[#This Row],[rating]])</f>
        <v>5.5060000000000002</v>
      </c>
      <c r="H2638" s="19" t="str">
        <f>IF(Movies[[#This Row],[rating]]=0,"No Rating","Rated")</f>
        <v>Rated</v>
      </c>
      <c r="I2638" s="16" t="s">
        <v>3929</v>
      </c>
      <c r="J2638" s="29" t="s">
        <v>12</v>
      </c>
      <c r="K2638" s="19">
        <v>7.26</v>
      </c>
      <c r="L2638" s="26">
        <v>88</v>
      </c>
    </row>
    <row r="2639" spans="1:12" x14ac:dyDescent="0.3">
      <c r="A2639" s="14">
        <v>192465</v>
      </c>
      <c r="B2639" s="16" t="s">
        <v>3930</v>
      </c>
      <c r="C2639" s="16" t="s">
        <v>563</v>
      </c>
      <c r="D2639" s="4">
        <v>41090</v>
      </c>
      <c r="E2639" s="23">
        <v>2012</v>
      </c>
      <c r="F2639" s="19">
        <v>6.6</v>
      </c>
      <c r="G2639" s="19">
        <f>IF(Movies[[#This Row],[rating]]=0,"",Movies[[#This Row],[rating]])</f>
        <v>6.6</v>
      </c>
      <c r="H2639" s="19" t="str">
        <f>IF(Movies[[#This Row],[rating]]=0,"No Rating","Rated")</f>
        <v>Rated</v>
      </c>
      <c r="I2639" s="16" t="s">
        <v>3931</v>
      </c>
      <c r="J2639" s="29" t="s">
        <v>12</v>
      </c>
      <c r="K2639" s="19">
        <v>7.2539999999999996</v>
      </c>
      <c r="L2639" s="26">
        <v>97</v>
      </c>
    </row>
    <row r="2640" spans="1:12" x14ac:dyDescent="0.3">
      <c r="A2640" s="14">
        <v>169314</v>
      </c>
      <c r="B2640" s="16" t="s">
        <v>3932</v>
      </c>
      <c r="C2640" s="16" t="s">
        <v>10</v>
      </c>
      <c r="D2640" s="4">
        <v>40935</v>
      </c>
      <c r="E2640" s="23">
        <v>2012</v>
      </c>
      <c r="F2640" s="19">
        <v>5.6</v>
      </c>
      <c r="G2640" s="19">
        <f>IF(Movies[[#This Row],[rating]]=0,"",Movies[[#This Row],[rating]])</f>
        <v>5.6</v>
      </c>
      <c r="H2640" s="19" t="str">
        <f>IF(Movies[[#This Row],[rating]]=0,"No Rating","Rated")</f>
        <v>Rated</v>
      </c>
      <c r="I2640" s="16" t="s">
        <v>3933</v>
      </c>
      <c r="J2640" s="29" t="s">
        <v>12</v>
      </c>
      <c r="K2640" s="19">
        <v>7.2480000000000002</v>
      </c>
      <c r="L2640" s="26">
        <v>62</v>
      </c>
    </row>
    <row r="2641" spans="1:12" x14ac:dyDescent="0.3">
      <c r="A2641" s="14">
        <v>130987</v>
      </c>
      <c r="B2641" s="16" t="s">
        <v>3934</v>
      </c>
      <c r="C2641" s="16" t="s">
        <v>108</v>
      </c>
      <c r="D2641" s="4">
        <v>41009</v>
      </c>
      <c r="E2641" s="23">
        <v>2012</v>
      </c>
      <c r="F2641" s="19">
        <v>5.7</v>
      </c>
      <c r="G2641" s="19">
        <f>IF(Movies[[#This Row],[rating]]=0,"",Movies[[#This Row],[rating]])</f>
        <v>5.7</v>
      </c>
      <c r="H2641" s="19" t="str">
        <f>IF(Movies[[#This Row],[rating]]=0,"No Rating","Rated")</f>
        <v>Rated</v>
      </c>
      <c r="I2641" s="16" t="s">
        <v>273</v>
      </c>
      <c r="J2641" s="29" t="s">
        <v>110</v>
      </c>
      <c r="K2641" s="19">
        <v>7.2329999999999997</v>
      </c>
      <c r="L2641" s="26">
        <v>227</v>
      </c>
    </row>
    <row r="2642" spans="1:12" x14ac:dyDescent="0.3">
      <c r="A2642" s="14">
        <v>94352</v>
      </c>
      <c r="B2642" s="16" t="s">
        <v>3935</v>
      </c>
      <c r="C2642" s="16" t="s">
        <v>10</v>
      </c>
      <c r="D2642" s="4">
        <v>41222</v>
      </c>
      <c r="E2642" s="23">
        <v>2012</v>
      </c>
      <c r="F2642" s="19">
        <v>7</v>
      </c>
      <c r="G2642" s="19">
        <f>IF(Movies[[#This Row],[rating]]=0,"",Movies[[#This Row],[rating]])</f>
        <v>7</v>
      </c>
      <c r="H2642" s="19" t="str">
        <f>IF(Movies[[#This Row],[rating]]=0,"No Rating","Rated")</f>
        <v>Rated</v>
      </c>
      <c r="I2642" s="16" t="s">
        <v>3936</v>
      </c>
      <c r="J2642" s="29" t="s">
        <v>12</v>
      </c>
      <c r="K2642" s="19">
        <v>7.2329999999999997</v>
      </c>
      <c r="L2642" s="26">
        <v>169</v>
      </c>
    </row>
    <row r="2643" spans="1:12" x14ac:dyDescent="0.3">
      <c r="A2643" s="14">
        <v>92000</v>
      </c>
      <c r="B2643" s="16" t="s">
        <v>3937</v>
      </c>
      <c r="C2643" s="16" t="s">
        <v>10</v>
      </c>
      <c r="D2643" s="4">
        <v>40973</v>
      </c>
      <c r="E2643" s="23">
        <v>2012</v>
      </c>
      <c r="F2643" s="19">
        <v>5.7</v>
      </c>
      <c r="G2643" s="19">
        <f>IF(Movies[[#This Row],[rating]]=0,"",Movies[[#This Row],[rating]])</f>
        <v>5.7</v>
      </c>
      <c r="H2643" s="19" t="str">
        <f>IF(Movies[[#This Row],[rating]]=0,"No Rating","Rated")</f>
        <v>Rated</v>
      </c>
      <c r="I2643" s="16" t="s">
        <v>317</v>
      </c>
      <c r="J2643" s="29" t="s">
        <v>12</v>
      </c>
      <c r="K2643" s="19">
        <v>7.218</v>
      </c>
      <c r="L2643" s="26">
        <v>230</v>
      </c>
    </row>
    <row r="2644" spans="1:12" x14ac:dyDescent="0.3">
      <c r="A2644" s="14">
        <v>120292</v>
      </c>
      <c r="B2644" s="16" t="s">
        <v>3938</v>
      </c>
      <c r="C2644" s="16" t="s">
        <v>367</v>
      </c>
      <c r="D2644" s="4">
        <v>41102</v>
      </c>
      <c r="E2644" s="23">
        <v>2012</v>
      </c>
      <c r="F2644" s="19">
        <v>5.3</v>
      </c>
      <c r="G2644" s="19">
        <f>IF(Movies[[#This Row],[rating]]=0,"",Movies[[#This Row],[rating]])</f>
        <v>5.3</v>
      </c>
      <c r="H2644" s="19" t="str">
        <f>IF(Movies[[#This Row],[rating]]=0,"No Rating","Rated")</f>
        <v>Rated</v>
      </c>
      <c r="I2644" s="16" t="s">
        <v>273</v>
      </c>
      <c r="J2644" s="29" t="s">
        <v>12</v>
      </c>
      <c r="K2644" s="19">
        <v>7.2060000000000004</v>
      </c>
      <c r="L2644" s="26">
        <v>105</v>
      </c>
    </row>
    <row r="2645" spans="1:12" x14ac:dyDescent="0.3">
      <c r="A2645" s="14">
        <v>110391</v>
      </c>
      <c r="B2645" s="16" t="s">
        <v>3939</v>
      </c>
      <c r="C2645" s="16" t="s">
        <v>3940</v>
      </c>
      <c r="D2645" s="4">
        <v>41207</v>
      </c>
      <c r="E2645" s="23">
        <v>2012</v>
      </c>
      <c r="F2645" s="19">
        <v>5.5</v>
      </c>
      <c r="G2645" s="19">
        <f>IF(Movies[[#This Row],[rating]]=0,"",Movies[[#This Row],[rating]])</f>
        <v>5.5</v>
      </c>
      <c r="H2645" s="19" t="str">
        <f>IF(Movies[[#This Row],[rating]]=0,"No Rating","Rated")</f>
        <v>Rated</v>
      </c>
      <c r="I2645" s="16" t="s">
        <v>3153</v>
      </c>
      <c r="J2645" s="29" t="s">
        <v>1287</v>
      </c>
      <c r="K2645" s="19">
        <v>7.2039999999999997</v>
      </c>
      <c r="L2645" s="26">
        <v>45</v>
      </c>
    </row>
    <row r="2646" spans="1:12" x14ac:dyDescent="0.3">
      <c r="A2646" s="14">
        <v>50497</v>
      </c>
      <c r="B2646" s="16" t="s">
        <v>3941</v>
      </c>
      <c r="C2646" s="16" t="s">
        <v>416</v>
      </c>
      <c r="D2646" s="4">
        <v>40939</v>
      </c>
      <c r="E2646" s="23">
        <v>2012</v>
      </c>
      <c r="F2646" s="19">
        <v>5.7539999999999996</v>
      </c>
      <c r="G2646" s="19">
        <f>IF(Movies[[#This Row],[rating]]=0,"",Movies[[#This Row],[rating]])</f>
        <v>5.7539999999999996</v>
      </c>
      <c r="H2646" s="19" t="str">
        <f>IF(Movies[[#This Row],[rating]]=0,"No Rating","Rated")</f>
        <v>Rated</v>
      </c>
      <c r="I2646" s="16" t="s">
        <v>1943</v>
      </c>
      <c r="J2646" s="29" t="s">
        <v>12</v>
      </c>
      <c r="K2646" s="19">
        <v>7.165</v>
      </c>
      <c r="L2646" s="26">
        <v>122</v>
      </c>
    </row>
    <row r="2647" spans="1:12" x14ac:dyDescent="0.3">
      <c r="A2647" s="14">
        <v>105528</v>
      </c>
      <c r="B2647" s="16" t="s">
        <v>3942</v>
      </c>
      <c r="C2647" s="16" t="s">
        <v>10</v>
      </c>
      <c r="D2647" s="4">
        <v>41054</v>
      </c>
      <c r="E2647" s="23">
        <v>2012</v>
      </c>
      <c r="F2647" s="19">
        <v>6.1</v>
      </c>
      <c r="G2647" s="19">
        <f>IF(Movies[[#This Row],[rating]]=0,"",Movies[[#This Row],[rating]])</f>
        <v>6.1</v>
      </c>
      <c r="H2647" s="19" t="str">
        <f>IF(Movies[[#This Row],[rating]]=0,"No Rating","Rated")</f>
        <v>Rated</v>
      </c>
      <c r="I2647" s="16" t="s">
        <v>695</v>
      </c>
      <c r="J2647" s="29" t="s">
        <v>12</v>
      </c>
      <c r="K2647" s="19">
        <v>7.1459999999999999</v>
      </c>
      <c r="L2647" s="26">
        <v>79</v>
      </c>
    </row>
    <row r="2648" spans="1:12" x14ac:dyDescent="0.3">
      <c r="A2648" s="14">
        <v>136405</v>
      </c>
      <c r="B2648" s="16" t="s">
        <v>3943</v>
      </c>
      <c r="C2648" s="16" t="s">
        <v>2156</v>
      </c>
      <c r="D2648" s="4">
        <v>40920</v>
      </c>
      <c r="E2648" s="23">
        <v>2012</v>
      </c>
      <c r="F2648" s="19">
        <v>5.7</v>
      </c>
      <c r="G2648" s="19">
        <f>IF(Movies[[#This Row],[rating]]=0,"",Movies[[#This Row],[rating]])</f>
        <v>5.7</v>
      </c>
      <c r="H2648" s="19" t="str">
        <f>IF(Movies[[#This Row],[rating]]=0,"No Rating","Rated")</f>
        <v>Rated</v>
      </c>
      <c r="I2648" s="16" t="s">
        <v>1203</v>
      </c>
      <c r="J2648" s="29" t="s">
        <v>12</v>
      </c>
      <c r="K2648" s="19">
        <v>7.1340000000000003</v>
      </c>
      <c r="L2648" s="26">
        <v>45</v>
      </c>
    </row>
    <row r="2649" spans="1:12" x14ac:dyDescent="0.3">
      <c r="A2649" s="14">
        <v>101449</v>
      </c>
      <c r="B2649" s="16" t="s">
        <v>3944</v>
      </c>
      <c r="C2649" s="16" t="s">
        <v>10</v>
      </c>
      <c r="D2649" s="4">
        <v>41010</v>
      </c>
      <c r="E2649" s="23">
        <v>2012</v>
      </c>
      <c r="F2649" s="19">
        <v>6.8</v>
      </c>
      <c r="G2649" s="19">
        <f>IF(Movies[[#This Row],[rating]]=0,"",Movies[[#This Row],[rating]])</f>
        <v>6.8</v>
      </c>
      <c r="H2649" s="19" t="str">
        <f>IF(Movies[[#This Row],[rating]]=0,"No Rating","Rated")</f>
        <v>Rated</v>
      </c>
      <c r="I2649" s="16" t="s">
        <v>30</v>
      </c>
      <c r="J2649" s="29" t="s">
        <v>12</v>
      </c>
      <c r="K2649" s="19">
        <v>7.1280000000000001</v>
      </c>
      <c r="L2649" s="26">
        <v>79</v>
      </c>
    </row>
    <row r="2650" spans="1:12" x14ac:dyDescent="0.3">
      <c r="A2650" s="14">
        <v>123359</v>
      </c>
      <c r="B2650" s="16" t="s">
        <v>3945</v>
      </c>
      <c r="C2650" s="16" t="s">
        <v>74</v>
      </c>
      <c r="D2650" s="4">
        <v>41163</v>
      </c>
      <c r="E2650" s="23">
        <v>2012</v>
      </c>
      <c r="F2650" s="19">
        <v>5.5</v>
      </c>
      <c r="G2650" s="19">
        <f>IF(Movies[[#This Row],[rating]]=0,"",Movies[[#This Row],[rating]])</f>
        <v>5.5</v>
      </c>
      <c r="H2650" s="19" t="str">
        <f>IF(Movies[[#This Row],[rating]]=0,"No Rating","Rated")</f>
        <v>Rated</v>
      </c>
      <c r="I2650" s="16" t="s">
        <v>132</v>
      </c>
      <c r="J2650" s="29" t="s">
        <v>34</v>
      </c>
      <c r="K2650" s="19">
        <v>7.1269999999999998</v>
      </c>
      <c r="L2650" s="26">
        <v>131</v>
      </c>
    </row>
    <row r="2651" spans="1:12" x14ac:dyDescent="0.3">
      <c r="A2651" s="14">
        <v>130593</v>
      </c>
      <c r="B2651" s="16" t="s">
        <v>3946</v>
      </c>
      <c r="C2651" s="16" t="s">
        <v>2392</v>
      </c>
      <c r="D2651" s="4">
        <v>41060</v>
      </c>
      <c r="E2651" s="23">
        <v>2012</v>
      </c>
      <c r="F2651" s="19">
        <v>6.7430000000000003</v>
      </c>
      <c r="G2651" s="19">
        <f>IF(Movies[[#This Row],[rating]]=0,"",Movies[[#This Row],[rating]])</f>
        <v>6.7430000000000003</v>
      </c>
      <c r="H2651" s="19" t="str">
        <f>IF(Movies[[#This Row],[rating]]=0,"No Rating","Rated")</f>
        <v>Rated</v>
      </c>
      <c r="I2651" s="16" t="s">
        <v>1498</v>
      </c>
      <c r="J2651" s="29" t="s">
        <v>12</v>
      </c>
      <c r="K2651" s="19">
        <v>7.12</v>
      </c>
      <c r="L2651" s="26">
        <v>105</v>
      </c>
    </row>
    <row r="2652" spans="1:12" x14ac:dyDescent="0.3">
      <c r="A2652" s="14">
        <v>84858</v>
      </c>
      <c r="B2652" s="16" t="s">
        <v>3947</v>
      </c>
      <c r="C2652" s="16" t="s">
        <v>595</v>
      </c>
      <c r="D2652" s="4">
        <v>40933</v>
      </c>
      <c r="E2652" s="23">
        <v>2012</v>
      </c>
      <c r="F2652" s="19">
        <v>6.3630000000000004</v>
      </c>
      <c r="G2652" s="19">
        <f>IF(Movies[[#This Row],[rating]]=0,"",Movies[[#This Row],[rating]])</f>
        <v>6.3630000000000004</v>
      </c>
      <c r="H2652" s="19" t="str">
        <f>IF(Movies[[#This Row],[rating]]=0,"No Rating","Rated")</f>
        <v>Rated</v>
      </c>
      <c r="I2652" s="16" t="s">
        <v>889</v>
      </c>
      <c r="J2652" s="29" t="s">
        <v>142</v>
      </c>
      <c r="K2652" s="19">
        <v>7.1159999999999997</v>
      </c>
      <c r="L2652" s="26">
        <v>146</v>
      </c>
    </row>
    <row r="2653" spans="1:12" x14ac:dyDescent="0.3">
      <c r="A2653" s="14">
        <v>122924</v>
      </c>
      <c r="B2653" s="16" t="s">
        <v>3948</v>
      </c>
      <c r="C2653" s="16" t="s">
        <v>776</v>
      </c>
      <c r="D2653" s="4">
        <v>41142</v>
      </c>
      <c r="E2653" s="23">
        <v>2012</v>
      </c>
      <c r="F2653" s="19">
        <v>5.6</v>
      </c>
      <c r="G2653" s="19">
        <f>IF(Movies[[#This Row],[rating]]=0,"",Movies[[#This Row],[rating]])</f>
        <v>5.6</v>
      </c>
      <c r="H2653" s="19" t="str">
        <f>IF(Movies[[#This Row],[rating]]=0,"No Rating","Rated")</f>
        <v>Rated</v>
      </c>
      <c r="I2653" s="16" t="s">
        <v>193</v>
      </c>
      <c r="J2653" s="29" t="s">
        <v>12</v>
      </c>
      <c r="K2653" s="19">
        <v>7.1150000000000002</v>
      </c>
      <c r="L2653" s="26">
        <v>162</v>
      </c>
    </row>
    <row r="2654" spans="1:12" x14ac:dyDescent="0.3">
      <c r="A2654" s="14">
        <v>133701</v>
      </c>
      <c r="B2654" s="16" t="s">
        <v>3949</v>
      </c>
      <c r="C2654" s="16" t="s">
        <v>956</v>
      </c>
      <c r="D2654" s="4">
        <v>41177</v>
      </c>
      <c r="E2654" s="23">
        <v>2012</v>
      </c>
      <c r="F2654" s="19">
        <v>5.6</v>
      </c>
      <c r="G2654" s="19">
        <f>IF(Movies[[#This Row],[rating]]=0,"",Movies[[#This Row],[rating]])</f>
        <v>5.6</v>
      </c>
      <c r="H2654" s="19" t="str">
        <f>IF(Movies[[#This Row],[rating]]=0,"No Rating","Rated")</f>
        <v>Rated</v>
      </c>
      <c r="I2654" s="16" t="s">
        <v>139</v>
      </c>
      <c r="J2654" s="29" t="s">
        <v>12</v>
      </c>
      <c r="K2654" s="19">
        <v>7.1079999999999997</v>
      </c>
      <c r="L2654" s="26">
        <v>55</v>
      </c>
    </row>
    <row r="2655" spans="1:12" x14ac:dyDescent="0.3">
      <c r="A2655" s="14">
        <v>84342</v>
      </c>
      <c r="B2655" s="16" t="s">
        <v>3950</v>
      </c>
      <c r="C2655" s="16" t="s">
        <v>2001</v>
      </c>
      <c r="D2655" s="4">
        <v>41075</v>
      </c>
      <c r="E2655" s="23">
        <v>2012</v>
      </c>
      <c r="F2655" s="19">
        <v>6.6</v>
      </c>
      <c r="G2655" s="19">
        <f>IF(Movies[[#This Row],[rating]]=0,"",Movies[[#This Row],[rating]])</f>
        <v>6.6</v>
      </c>
      <c r="H2655" s="19" t="str">
        <f>IF(Movies[[#This Row],[rating]]=0,"No Rating","Rated")</f>
        <v>Rated</v>
      </c>
      <c r="I2655" s="16" t="s">
        <v>1159</v>
      </c>
      <c r="J2655" s="29" t="s">
        <v>12</v>
      </c>
      <c r="K2655" s="19">
        <v>7.1059999999999999</v>
      </c>
      <c r="L2655" s="26">
        <v>56</v>
      </c>
    </row>
    <row r="2656" spans="1:12" x14ac:dyDescent="0.3">
      <c r="A2656" s="14">
        <v>149786</v>
      </c>
      <c r="B2656" s="16" t="s">
        <v>3951</v>
      </c>
      <c r="C2656" s="16" t="s">
        <v>563</v>
      </c>
      <c r="D2656" s="4">
        <v>41252</v>
      </c>
      <c r="E2656" s="23">
        <v>2012</v>
      </c>
      <c r="F2656" s="19">
        <v>6.3</v>
      </c>
      <c r="G2656" s="19">
        <f>IF(Movies[[#This Row],[rating]]=0,"",Movies[[#This Row],[rating]])</f>
        <v>6.3</v>
      </c>
      <c r="H2656" s="19" t="str">
        <f>IF(Movies[[#This Row],[rating]]=0,"No Rating","Rated")</f>
        <v>Rated</v>
      </c>
      <c r="I2656" s="16" t="s">
        <v>3952</v>
      </c>
      <c r="J2656" s="29" t="s">
        <v>12</v>
      </c>
      <c r="K2656" s="19">
        <v>7.1050000000000004</v>
      </c>
      <c r="L2656" s="26">
        <v>98</v>
      </c>
    </row>
    <row r="2657" spans="1:12" x14ac:dyDescent="0.3">
      <c r="A2657" s="14">
        <v>109500</v>
      </c>
      <c r="B2657" s="16" t="s">
        <v>3953</v>
      </c>
      <c r="C2657" s="16" t="s">
        <v>10</v>
      </c>
      <c r="D2657" s="4">
        <v>41058</v>
      </c>
      <c r="E2657" s="23">
        <v>2012</v>
      </c>
      <c r="F2657" s="19">
        <v>5.7</v>
      </c>
      <c r="G2657" s="19">
        <f>IF(Movies[[#This Row],[rating]]=0,"",Movies[[#This Row],[rating]])</f>
        <v>5.7</v>
      </c>
      <c r="H2657" s="19" t="str">
        <f>IF(Movies[[#This Row],[rating]]=0,"No Rating","Rated")</f>
        <v>Rated</v>
      </c>
      <c r="I2657" s="16" t="s">
        <v>2896</v>
      </c>
      <c r="J2657" s="29" t="s">
        <v>12</v>
      </c>
      <c r="K2657" s="19">
        <v>7.1029999999999998</v>
      </c>
      <c r="L2657" s="26">
        <v>76</v>
      </c>
    </row>
    <row r="2658" spans="1:12" x14ac:dyDescent="0.3">
      <c r="A2658" s="14">
        <v>84333</v>
      </c>
      <c r="B2658" s="16" t="s">
        <v>3954</v>
      </c>
      <c r="C2658" s="16" t="s">
        <v>10</v>
      </c>
      <c r="D2658" s="4">
        <v>41257</v>
      </c>
      <c r="E2658" s="23">
        <v>2012</v>
      </c>
      <c r="F2658" s="19">
        <v>5.7329999999999997</v>
      </c>
      <c r="G2658" s="19">
        <f>IF(Movies[[#This Row],[rating]]=0,"",Movies[[#This Row],[rating]])</f>
        <v>5.7329999999999997</v>
      </c>
      <c r="H2658" s="19" t="str">
        <f>IF(Movies[[#This Row],[rating]]=0,"No Rating","Rated")</f>
        <v>Rated</v>
      </c>
      <c r="I2658" s="16" t="s">
        <v>273</v>
      </c>
      <c r="J2658" s="29" t="s">
        <v>12</v>
      </c>
      <c r="K2658" s="19">
        <v>7.0979999999999999</v>
      </c>
      <c r="L2658" s="26">
        <v>101</v>
      </c>
    </row>
    <row r="2659" spans="1:12" x14ac:dyDescent="0.3">
      <c r="A2659" s="14">
        <v>128154</v>
      </c>
      <c r="B2659" s="16" t="s">
        <v>3955</v>
      </c>
      <c r="C2659" s="16" t="s">
        <v>1567</v>
      </c>
      <c r="D2659" s="4">
        <v>41161</v>
      </c>
      <c r="E2659" s="23">
        <v>2012</v>
      </c>
      <c r="F2659" s="19">
        <v>6.9</v>
      </c>
      <c r="G2659" s="19">
        <f>IF(Movies[[#This Row],[rating]]=0,"",Movies[[#This Row],[rating]])</f>
        <v>6.9</v>
      </c>
      <c r="H2659" s="19" t="str">
        <f>IF(Movies[[#This Row],[rating]]=0,"No Rating","Rated")</f>
        <v>Rated</v>
      </c>
      <c r="I2659" s="16" t="s">
        <v>1511</v>
      </c>
      <c r="J2659" s="29" t="s">
        <v>1568</v>
      </c>
      <c r="K2659" s="19">
        <v>7.0940000000000003</v>
      </c>
      <c r="L2659" s="26">
        <v>128</v>
      </c>
    </row>
    <row r="2660" spans="1:12" x14ac:dyDescent="0.3">
      <c r="A2660" s="14">
        <v>90125</v>
      </c>
      <c r="B2660" s="16" t="s">
        <v>3956</v>
      </c>
      <c r="C2660" s="16" t="s">
        <v>14</v>
      </c>
      <c r="D2660" s="4">
        <v>41019</v>
      </c>
      <c r="E2660" s="23">
        <v>2012</v>
      </c>
      <c r="F2660" s="19">
        <v>7.5650000000000004</v>
      </c>
      <c r="G2660" s="19">
        <f>IF(Movies[[#This Row],[rating]]=0,"",Movies[[#This Row],[rating]])</f>
        <v>7.5650000000000004</v>
      </c>
      <c r="H2660" s="19" t="str">
        <f>IF(Movies[[#This Row],[rating]]=0,"No Rating","Rated")</f>
        <v>Rated</v>
      </c>
      <c r="I2660" s="16" t="s">
        <v>1215</v>
      </c>
      <c r="J2660" s="29" t="s">
        <v>12</v>
      </c>
      <c r="K2660" s="19">
        <v>7.0919999999999996</v>
      </c>
      <c r="L2660" s="26">
        <v>254</v>
      </c>
    </row>
    <row r="2661" spans="1:12" x14ac:dyDescent="0.3">
      <c r="A2661" s="14">
        <v>82825</v>
      </c>
      <c r="B2661" s="16" t="s">
        <v>3957</v>
      </c>
      <c r="C2661" s="16" t="s">
        <v>595</v>
      </c>
      <c r="D2661" s="4">
        <v>40976</v>
      </c>
      <c r="E2661" s="23">
        <v>2012</v>
      </c>
      <c r="F2661" s="19">
        <v>7.2</v>
      </c>
      <c r="G2661" s="19">
        <f>IF(Movies[[#This Row],[rating]]=0,"",Movies[[#This Row],[rating]])</f>
        <v>7.2</v>
      </c>
      <c r="H2661" s="19" t="str">
        <f>IF(Movies[[#This Row],[rating]]=0,"No Rating","Rated")</f>
        <v>Rated</v>
      </c>
      <c r="I2661" s="16" t="s">
        <v>855</v>
      </c>
      <c r="J2661" s="29" t="s">
        <v>142</v>
      </c>
      <c r="K2661" s="19">
        <v>7.0919999999999996</v>
      </c>
      <c r="L2661" s="26">
        <v>307</v>
      </c>
    </row>
    <row r="2662" spans="1:12" x14ac:dyDescent="0.3">
      <c r="A2662" s="14">
        <v>139900</v>
      </c>
      <c r="B2662" s="16" t="s">
        <v>3958</v>
      </c>
      <c r="C2662" s="16" t="s">
        <v>51</v>
      </c>
      <c r="D2662" s="4">
        <v>41213</v>
      </c>
      <c r="E2662" s="23">
        <v>2012</v>
      </c>
      <c r="F2662" s="19">
        <v>7.5</v>
      </c>
      <c r="G2662" s="19">
        <f>IF(Movies[[#This Row],[rating]]=0,"",Movies[[#This Row],[rating]])</f>
        <v>7.5</v>
      </c>
      <c r="H2662" s="19" t="str">
        <f>IF(Movies[[#This Row],[rating]]=0,"No Rating","Rated")</f>
        <v>Rated</v>
      </c>
      <c r="I2662" s="16" t="s">
        <v>3959</v>
      </c>
      <c r="J2662" s="29" t="s">
        <v>3960</v>
      </c>
      <c r="K2662" s="19">
        <v>7.08</v>
      </c>
      <c r="L2662" s="26">
        <v>54</v>
      </c>
    </row>
    <row r="2663" spans="1:12" x14ac:dyDescent="0.3">
      <c r="A2663" s="14">
        <v>119117</v>
      </c>
      <c r="B2663" s="16" t="s">
        <v>3961</v>
      </c>
      <c r="C2663" s="16" t="s">
        <v>10</v>
      </c>
      <c r="D2663" s="4">
        <v>41121</v>
      </c>
      <c r="E2663" s="23">
        <v>2012</v>
      </c>
      <c r="F2663" s="19">
        <v>4.0999999999999996</v>
      </c>
      <c r="G2663" s="19">
        <f>IF(Movies[[#This Row],[rating]]=0,"",Movies[[#This Row],[rating]])</f>
        <v>4.0999999999999996</v>
      </c>
      <c r="H2663" s="19" t="str">
        <f>IF(Movies[[#This Row],[rating]]=0,"No Rating","Rated")</f>
        <v>Rated</v>
      </c>
      <c r="I2663" s="16" t="s">
        <v>193</v>
      </c>
      <c r="J2663" s="29" t="s">
        <v>12</v>
      </c>
      <c r="K2663" s="19">
        <v>7.0179999999999998</v>
      </c>
      <c r="L2663" s="26">
        <v>56</v>
      </c>
    </row>
    <row r="2664" spans="1:12" x14ac:dyDescent="0.3">
      <c r="A2664" s="14">
        <v>84577</v>
      </c>
      <c r="B2664" s="16" t="s">
        <v>3962</v>
      </c>
      <c r="C2664" s="16" t="s">
        <v>10</v>
      </c>
      <c r="D2664" s="4">
        <v>41015</v>
      </c>
      <c r="E2664" s="23">
        <v>2012</v>
      </c>
      <c r="F2664" s="19">
        <v>3.5</v>
      </c>
      <c r="G2664" s="19">
        <f>IF(Movies[[#This Row],[rating]]=0,"",Movies[[#This Row],[rating]])</f>
        <v>3.5</v>
      </c>
      <c r="H2664" s="19" t="str">
        <f>IF(Movies[[#This Row],[rating]]=0,"No Rating","Rated")</f>
        <v>Rated</v>
      </c>
      <c r="I2664" s="16" t="s">
        <v>468</v>
      </c>
      <c r="J2664" s="29" t="s">
        <v>12</v>
      </c>
      <c r="K2664" s="19">
        <v>6.97</v>
      </c>
      <c r="L2664" s="26">
        <v>83</v>
      </c>
    </row>
    <row r="2665" spans="1:12" x14ac:dyDescent="0.3">
      <c r="A2665" s="14">
        <v>86868</v>
      </c>
      <c r="B2665" s="16" t="s">
        <v>3963</v>
      </c>
      <c r="C2665" s="16" t="s">
        <v>108</v>
      </c>
      <c r="D2665" s="4">
        <v>40939</v>
      </c>
      <c r="E2665" s="23">
        <v>2012</v>
      </c>
      <c r="F2665" s="19">
        <v>5.4809999999999999</v>
      </c>
      <c r="G2665" s="19">
        <f>IF(Movies[[#This Row],[rating]]=0,"",Movies[[#This Row],[rating]])</f>
        <v>5.4809999999999999</v>
      </c>
      <c r="H2665" s="19" t="str">
        <f>IF(Movies[[#This Row],[rating]]=0,"No Rating","Rated")</f>
        <v>Rated</v>
      </c>
      <c r="I2665" s="16" t="s">
        <v>30</v>
      </c>
      <c r="J2665" s="29" t="s">
        <v>110</v>
      </c>
      <c r="K2665" s="19">
        <v>6.9669999999999996</v>
      </c>
      <c r="L2665" s="26">
        <v>335</v>
      </c>
    </row>
    <row r="2666" spans="1:12" x14ac:dyDescent="0.3">
      <c r="A2666" s="14">
        <v>117325</v>
      </c>
      <c r="B2666" s="16" t="s">
        <v>3964</v>
      </c>
      <c r="C2666" s="16" t="s">
        <v>108</v>
      </c>
      <c r="D2666" s="4">
        <v>40972</v>
      </c>
      <c r="E2666" s="23">
        <v>2012</v>
      </c>
      <c r="F2666" s="19">
        <v>4.9000000000000004</v>
      </c>
      <c r="G2666" s="19">
        <f>IF(Movies[[#This Row],[rating]]=0,"",Movies[[#This Row],[rating]])</f>
        <v>4.9000000000000004</v>
      </c>
      <c r="H2666" s="19" t="str">
        <f>IF(Movies[[#This Row],[rating]]=0,"No Rating","Rated")</f>
        <v>Rated</v>
      </c>
      <c r="I2666" s="16" t="s">
        <v>1003</v>
      </c>
      <c r="J2666" s="29" t="s">
        <v>110</v>
      </c>
      <c r="K2666" s="19">
        <v>6.9640000000000004</v>
      </c>
      <c r="L2666" s="26">
        <v>13</v>
      </c>
    </row>
    <row r="2667" spans="1:12" x14ac:dyDescent="0.3">
      <c r="A2667" s="14">
        <v>100529</v>
      </c>
      <c r="B2667" s="16" t="s">
        <v>3965</v>
      </c>
      <c r="C2667" s="16" t="s">
        <v>10</v>
      </c>
      <c r="D2667" s="4">
        <v>41023</v>
      </c>
      <c r="E2667" s="23">
        <v>2012</v>
      </c>
      <c r="F2667" s="19">
        <v>5</v>
      </c>
      <c r="G2667" s="19">
        <f>IF(Movies[[#This Row],[rating]]=0,"",Movies[[#This Row],[rating]])</f>
        <v>5</v>
      </c>
      <c r="H2667" s="19" t="str">
        <f>IF(Movies[[#This Row],[rating]]=0,"No Rating","Rated")</f>
        <v>Rated</v>
      </c>
      <c r="I2667" s="16" t="s">
        <v>30</v>
      </c>
      <c r="J2667" s="29" t="s">
        <v>12</v>
      </c>
      <c r="K2667" s="19">
        <v>6.9569999999999999</v>
      </c>
      <c r="L2667" s="26">
        <v>139</v>
      </c>
    </row>
    <row r="2668" spans="1:12" x14ac:dyDescent="0.3">
      <c r="A2668" s="14">
        <v>121565</v>
      </c>
      <c r="B2668" s="16" t="s">
        <v>3966</v>
      </c>
      <c r="C2668" s="16" t="s">
        <v>1075</v>
      </c>
      <c r="D2668" s="4">
        <v>41175</v>
      </c>
      <c r="E2668" s="23">
        <v>2012</v>
      </c>
      <c r="F2668" s="19">
        <v>5.3</v>
      </c>
      <c r="G2668" s="19">
        <f>IF(Movies[[#This Row],[rating]]=0,"",Movies[[#This Row],[rating]])</f>
        <v>5.3</v>
      </c>
      <c r="H2668" s="19" t="str">
        <f>IF(Movies[[#This Row],[rating]]=0,"No Rating","Rated")</f>
        <v>Rated</v>
      </c>
      <c r="I2668" s="16" t="s">
        <v>3967</v>
      </c>
      <c r="J2668" s="29" t="s">
        <v>12</v>
      </c>
      <c r="K2668" s="19">
        <v>6.9539999999999997</v>
      </c>
      <c r="L2668" s="26">
        <v>54</v>
      </c>
    </row>
    <row r="2669" spans="1:12" x14ac:dyDescent="0.3">
      <c r="A2669" s="14">
        <v>122198</v>
      </c>
      <c r="B2669" s="16" t="s">
        <v>3968</v>
      </c>
      <c r="C2669" s="16" t="s">
        <v>3969</v>
      </c>
      <c r="D2669" s="4">
        <v>41186</v>
      </c>
      <c r="E2669" s="23">
        <v>2012</v>
      </c>
      <c r="F2669" s="19">
        <v>5.75</v>
      </c>
      <c r="G2669" s="19">
        <f>IF(Movies[[#This Row],[rating]]=0,"",Movies[[#This Row],[rating]])</f>
        <v>5.75</v>
      </c>
      <c r="H2669" s="19" t="str">
        <f>IF(Movies[[#This Row],[rating]]=0,"No Rating","Rated")</f>
        <v>Rated</v>
      </c>
      <c r="I2669" s="16" t="s">
        <v>556</v>
      </c>
      <c r="J2669" s="29" t="s">
        <v>86</v>
      </c>
      <c r="K2669" s="19">
        <v>6.95</v>
      </c>
      <c r="L2669" s="26">
        <v>42</v>
      </c>
    </row>
    <row r="2670" spans="1:12" x14ac:dyDescent="0.3">
      <c r="A2670" s="14">
        <v>128564</v>
      </c>
      <c r="B2670" s="16" t="s">
        <v>3970</v>
      </c>
      <c r="C2670" s="16" t="s">
        <v>10</v>
      </c>
      <c r="D2670" s="4">
        <v>41146</v>
      </c>
      <c r="E2670" s="23">
        <v>2012</v>
      </c>
      <c r="F2670" s="19">
        <v>5.5519999999999996</v>
      </c>
      <c r="G2670" s="19">
        <f>IF(Movies[[#This Row],[rating]]=0,"",Movies[[#This Row],[rating]])</f>
        <v>5.5519999999999996</v>
      </c>
      <c r="H2670" s="19" t="str">
        <f>IF(Movies[[#This Row],[rating]]=0,"No Rating","Rated")</f>
        <v>Rated</v>
      </c>
      <c r="I2670" s="16" t="s">
        <v>1703</v>
      </c>
      <c r="J2670" s="29" t="s">
        <v>12</v>
      </c>
      <c r="K2670" s="19">
        <v>6.9480000000000004</v>
      </c>
      <c r="L2670" s="26">
        <v>58</v>
      </c>
    </row>
    <row r="2671" spans="1:12" x14ac:dyDescent="0.3">
      <c r="A2671" s="14">
        <v>142591</v>
      </c>
      <c r="B2671" s="16" t="s">
        <v>3971</v>
      </c>
      <c r="C2671" s="16" t="s">
        <v>416</v>
      </c>
      <c r="D2671" s="4">
        <v>41222</v>
      </c>
      <c r="E2671" s="23">
        <v>2012</v>
      </c>
      <c r="F2671" s="19">
        <v>5.4</v>
      </c>
      <c r="G2671" s="19">
        <f>IF(Movies[[#This Row],[rating]]=0,"",Movies[[#This Row],[rating]])</f>
        <v>5.4</v>
      </c>
      <c r="H2671" s="19" t="str">
        <f>IF(Movies[[#This Row],[rating]]=0,"No Rating","Rated")</f>
        <v>Rated</v>
      </c>
      <c r="I2671" s="16" t="s">
        <v>566</v>
      </c>
      <c r="J2671" s="29" t="s">
        <v>12</v>
      </c>
      <c r="K2671" s="19">
        <v>6.931</v>
      </c>
      <c r="L2671" s="26">
        <v>88</v>
      </c>
    </row>
    <row r="2672" spans="1:12" x14ac:dyDescent="0.3">
      <c r="A2672" s="14">
        <v>51996</v>
      </c>
      <c r="B2672" s="16" t="s">
        <v>3972</v>
      </c>
      <c r="C2672" s="16" t="s">
        <v>10</v>
      </c>
      <c r="D2672" s="4">
        <v>40956</v>
      </c>
      <c r="E2672" s="23">
        <v>2012</v>
      </c>
      <c r="F2672" s="19">
        <v>6.57</v>
      </c>
      <c r="G2672" s="19">
        <f>IF(Movies[[#This Row],[rating]]=0,"",Movies[[#This Row],[rating]])</f>
        <v>6.57</v>
      </c>
      <c r="H2672" s="19" t="str">
        <f>IF(Movies[[#This Row],[rating]]=0,"No Rating","Rated")</f>
        <v>Rated</v>
      </c>
      <c r="I2672" s="16" t="s">
        <v>530</v>
      </c>
      <c r="J2672" s="29" t="s">
        <v>12</v>
      </c>
      <c r="K2672" s="19">
        <v>6.93</v>
      </c>
      <c r="L2672" s="26">
        <v>165</v>
      </c>
    </row>
    <row r="2673" spans="1:12" x14ac:dyDescent="0.3">
      <c r="A2673" s="14">
        <v>103640</v>
      </c>
      <c r="B2673" s="16" t="s">
        <v>3973</v>
      </c>
      <c r="C2673" s="16" t="s">
        <v>595</v>
      </c>
      <c r="D2673" s="4">
        <v>41040</v>
      </c>
      <c r="E2673" s="23">
        <v>2012</v>
      </c>
      <c r="F2673" s="19">
        <v>6.1</v>
      </c>
      <c r="G2673" s="19">
        <f>IF(Movies[[#This Row],[rating]]=0,"",Movies[[#This Row],[rating]])</f>
        <v>6.1</v>
      </c>
      <c r="H2673" s="19" t="str">
        <f>IF(Movies[[#This Row],[rating]]=0,"No Rating","Rated")</f>
        <v>Rated</v>
      </c>
      <c r="I2673" s="16" t="s">
        <v>741</v>
      </c>
      <c r="J2673" s="29" t="s">
        <v>142</v>
      </c>
      <c r="K2673" s="19">
        <v>6.9240000000000004</v>
      </c>
      <c r="L2673" s="26">
        <v>69</v>
      </c>
    </row>
    <row r="2674" spans="1:12" x14ac:dyDescent="0.3">
      <c r="A2674" s="14">
        <v>93855</v>
      </c>
      <c r="B2674" s="16" t="s">
        <v>3974</v>
      </c>
      <c r="C2674" s="16" t="s">
        <v>540</v>
      </c>
      <c r="D2674" s="4">
        <v>40970</v>
      </c>
      <c r="E2674" s="23">
        <v>2012</v>
      </c>
      <c r="F2674" s="19">
        <v>5.9870000000000001</v>
      </c>
      <c r="G2674" s="19">
        <f>IF(Movies[[#This Row],[rating]]=0,"",Movies[[#This Row],[rating]])</f>
        <v>5.9870000000000001</v>
      </c>
      <c r="H2674" s="19" t="str">
        <f>IF(Movies[[#This Row],[rating]]=0,"No Rating","Rated")</f>
        <v>Rated</v>
      </c>
      <c r="I2674" s="16" t="s">
        <v>180</v>
      </c>
      <c r="J2674" s="29" t="s">
        <v>511</v>
      </c>
      <c r="K2674" s="19">
        <v>6.923</v>
      </c>
      <c r="L2674" s="26">
        <v>199</v>
      </c>
    </row>
    <row r="2675" spans="1:12" x14ac:dyDescent="0.3">
      <c r="A2675" s="14">
        <v>86820</v>
      </c>
      <c r="B2675" s="16" t="s">
        <v>3975</v>
      </c>
      <c r="C2675" s="16" t="s">
        <v>3976</v>
      </c>
      <c r="D2675" s="4">
        <v>40991</v>
      </c>
      <c r="E2675" s="23">
        <v>2012</v>
      </c>
      <c r="F2675" s="19">
        <v>4.7</v>
      </c>
      <c r="G2675" s="19">
        <f>IF(Movies[[#This Row],[rating]]=0,"",Movies[[#This Row],[rating]])</f>
        <v>4.7</v>
      </c>
      <c r="H2675" s="19" t="str">
        <f>IF(Movies[[#This Row],[rating]]=0,"No Rating","Rated")</f>
        <v>Rated</v>
      </c>
      <c r="I2675" s="16" t="s">
        <v>1897</v>
      </c>
      <c r="J2675" s="29" t="s">
        <v>12</v>
      </c>
      <c r="K2675" s="19">
        <v>6.9169999999999998</v>
      </c>
      <c r="L2675" s="26">
        <v>163</v>
      </c>
    </row>
    <row r="2676" spans="1:12" x14ac:dyDescent="0.3">
      <c r="A2676" s="14">
        <v>83564</v>
      </c>
      <c r="B2676" s="16" t="s">
        <v>3977</v>
      </c>
      <c r="C2676" s="16" t="s">
        <v>10</v>
      </c>
      <c r="D2676" s="4">
        <v>40949</v>
      </c>
      <c r="E2676" s="23">
        <v>2012</v>
      </c>
      <c r="F2676" s="19">
        <v>7.8230000000000004</v>
      </c>
      <c r="G2676" s="19">
        <f>IF(Movies[[#This Row],[rating]]=0,"",Movies[[#This Row],[rating]])</f>
        <v>7.8230000000000004</v>
      </c>
      <c r="H2676" s="19" t="str">
        <f>IF(Movies[[#This Row],[rating]]=0,"No Rating","Rated")</f>
        <v>Rated</v>
      </c>
      <c r="I2676" s="16" t="s">
        <v>232</v>
      </c>
      <c r="J2676" s="29" t="s">
        <v>12</v>
      </c>
      <c r="K2676" s="19">
        <v>6.9059999999999997</v>
      </c>
      <c r="L2676" s="26">
        <v>804</v>
      </c>
    </row>
    <row r="2677" spans="1:12" x14ac:dyDescent="0.3">
      <c r="A2677" s="14">
        <v>96231</v>
      </c>
      <c r="B2677" s="16" t="s">
        <v>3978</v>
      </c>
      <c r="C2677" s="16" t="s">
        <v>877</v>
      </c>
      <c r="D2677" s="4">
        <v>40961</v>
      </c>
      <c r="E2677" s="23">
        <v>2012</v>
      </c>
      <c r="F2677" s="19">
        <v>6</v>
      </c>
      <c r="G2677" s="19">
        <f>IF(Movies[[#This Row],[rating]]=0,"",Movies[[#This Row],[rating]])</f>
        <v>6</v>
      </c>
      <c r="H2677" s="19" t="str">
        <f>IF(Movies[[#This Row],[rating]]=0,"No Rating","Rated")</f>
        <v>Rated</v>
      </c>
      <c r="I2677" s="16" t="s">
        <v>3979</v>
      </c>
      <c r="J2677" s="29" t="s">
        <v>774</v>
      </c>
      <c r="K2677" s="19">
        <v>6.9039999999999999</v>
      </c>
      <c r="L2677" s="26">
        <v>67</v>
      </c>
    </row>
    <row r="2678" spans="1:12" x14ac:dyDescent="0.3">
      <c r="A2678" s="14">
        <v>104593</v>
      </c>
      <c r="B2678" s="16" t="s">
        <v>3980</v>
      </c>
      <c r="C2678" s="16" t="s">
        <v>10</v>
      </c>
      <c r="D2678" s="4">
        <v>40971</v>
      </c>
      <c r="E2678" s="23">
        <v>2012</v>
      </c>
      <c r="F2678" s="19">
        <v>5.9260000000000002</v>
      </c>
      <c r="G2678" s="19">
        <f>IF(Movies[[#This Row],[rating]]=0,"",Movies[[#This Row],[rating]])</f>
        <v>5.9260000000000002</v>
      </c>
      <c r="H2678" s="19" t="str">
        <f>IF(Movies[[#This Row],[rating]]=0,"No Rating","Rated")</f>
        <v>Rated</v>
      </c>
      <c r="I2678" s="16" t="s">
        <v>3981</v>
      </c>
      <c r="J2678" s="29" t="s">
        <v>12</v>
      </c>
      <c r="K2678" s="19">
        <v>6.8979999999999997</v>
      </c>
      <c r="L2678" s="26">
        <v>47</v>
      </c>
    </row>
    <row r="2679" spans="1:12" x14ac:dyDescent="0.3">
      <c r="A2679" s="14">
        <v>177759</v>
      </c>
      <c r="B2679" s="16" t="s">
        <v>3982</v>
      </c>
      <c r="C2679" s="16" t="s">
        <v>144</v>
      </c>
      <c r="D2679" s="4">
        <v>41223</v>
      </c>
      <c r="E2679" s="23">
        <v>2012</v>
      </c>
      <c r="F2679" s="19">
        <v>7</v>
      </c>
      <c r="G2679" s="19">
        <f>IF(Movies[[#This Row],[rating]]=0,"",Movies[[#This Row],[rating]])</f>
        <v>7</v>
      </c>
      <c r="H2679" s="19" t="str">
        <f>IF(Movies[[#This Row],[rating]]=0,"No Rating","Rated")</f>
        <v>Rated</v>
      </c>
      <c r="I2679" s="16" t="s">
        <v>49</v>
      </c>
      <c r="J2679" s="29" t="s">
        <v>146</v>
      </c>
      <c r="K2679" s="19">
        <v>6.8949999999999996</v>
      </c>
      <c r="L2679" s="26">
        <v>13</v>
      </c>
    </row>
    <row r="2680" spans="1:12" x14ac:dyDescent="0.3">
      <c r="A2680" s="14">
        <v>84317</v>
      </c>
      <c r="B2680" s="16" t="s">
        <v>3983</v>
      </c>
      <c r="C2680" s="16" t="s">
        <v>10</v>
      </c>
      <c r="D2680" s="4">
        <v>41201</v>
      </c>
      <c r="E2680" s="23">
        <v>2012</v>
      </c>
      <c r="F2680" s="19">
        <v>4.7</v>
      </c>
      <c r="G2680" s="19">
        <f>IF(Movies[[#This Row],[rating]]=0,"",Movies[[#This Row],[rating]])</f>
        <v>4.7</v>
      </c>
      <c r="H2680" s="19" t="str">
        <f>IF(Movies[[#This Row],[rating]]=0,"No Rating","Rated")</f>
        <v>Rated</v>
      </c>
      <c r="I2680" s="16" t="s">
        <v>49</v>
      </c>
      <c r="J2680" s="29" t="s">
        <v>12</v>
      </c>
      <c r="K2680" s="19">
        <v>6.8940000000000001</v>
      </c>
      <c r="L2680" s="26">
        <v>72</v>
      </c>
    </row>
    <row r="2681" spans="1:12" x14ac:dyDescent="0.3">
      <c r="A2681" s="14">
        <v>93840</v>
      </c>
      <c r="B2681" s="16" t="s">
        <v>3984</v>
      </c>
      <c r="C2681" s="16" t="s">
        <v>108</v>
      </c>
      <c r="D2681" s="4">
        <v>40974</v>
      </c>
      <c r="E2681" s="23">
        <v>2012</v>
      </c>
      <c r="F2681" s="19">
        <v>5.6</v>
      </c>
      <c r="G2681" s="19">
        <f>IF(Movies[[#This Row],[rating]]=0,"",Movies[[#This Row],[rating]])</f>
        <v>5.6</v>
      </c>
      <c r="H2681" s="19" t="str">
        <f>IF(Movies[[#This Row],[rating]]=0,"No Rating","Rated")</f>
        <v>Rated</v>
      </c>
      <c r="I2681" s="16" t="s">
        <v>1859</v>
      </c>
      <c r="J2681" s="29" t="s">
        <v>110</v>
      </c>
      <c r="K2681" s="19">
        <v>6.8920000000000003</v>
      </c>
      <c r="L2681" s="26">
        <v>61</v>
      </c>
    </row>
    <row r="2682" spans="1:12" x14ac:dyDescent="0.3">
      <c r="A2682" s="14">
        <v>115134</v>
      </c>
      <c r="B2682" s="16" t="s">
        <v>3985</v>
      </c>
      <c r="C2682" s="16" t="s">
        <v>94</v>
      </c>
      <c r="D2682" s="4">
        <v>41010</v>
      </c>
      <c r="E2682" s="23">
        <v>2012</v>
      </c>
      <c r="F2682" s="19">
        <v>6</v>
      </c>
      <c r="G2682" s="19">
        <f>IF(Movies[[#This Row],[rating]]=0,"",Movies[[#This Row],[rating]])</f>
        <v>6</v>
      </c>
      <c r="H2682" s="19" t="str">
        <f>IF(Movies[[#This Row],[rating]]=0,"No Rating","Rated")</f>
        <v>Rated</v>
      </c>
      <c r="I2682" s="16" t="s">
        <v>3986</v>
      </c>
      <c r="J2682" s="29" t="s">
        <v>96</v>
      </c>
      <c r="K2682" s="19">
        <v>6.89</v>
      </c>
      <c r="L2682" s="26">
        <v>22</v>
      </c>
    </row>
    <row r="2683" spans="1:12" x14ac:dyDescent="0.3">
      <c r="A2683" s="14">
        <v>110122</v>
      </c>
      <c r="B2683" s="16" t="s">
        <v>3987</v>
      </c>
      <c r="C2683" s="16" t="s">
        <v>10</v>
      </c>
      <c r="D2683" s="4">
        <v>41061</v>
      </c>
      <c r="E2683" s="23">
        <v>2012</v>
      </c>
      <c r="F2683" s="19">
        <v>5.2</v>
      </c>
      <c r="G2683" s="19">
        <f>IF(Movies[[#This Row],[rating]]=0,"",Movies[[#This Row],[rating]])</f>
        <v>5.2</v>
      </c>
      <c r="H2683" s="19" t="str">
        <f>IF(Movies[[#This Row],[rating]]=0,"No Rating","Rated")</f>
        <v>Rated</v>
      </c>
      <c r="I2683" s="16" t="s">
        <v>2528</v>
      </c>
      <c r="J2683" s="29" t="s">
        <v>12</v>
      </c>
      <c r="K2683" s="19">
        <v>6.8760000000000003</v>
      </c>
      <c r="L2683" s="26">
        <v>64</v>
      </c>
    </row>
    <row r="2684" spans="1:12" x14ac:dyDescent="0.3">
      <c r="A2684" s="14">
        <v>139649</v>
      </c>
      <c r="B2684" s="16" t="s">
        <v>3988</v>
      </c>
      <c r="C2684" s="16" t="s">
        <v>108</v>
      </c>
      <c r="D2684" s="4">
        <v>41184</v>
      </c>
      <c r="E2684" s="23">
        <v>2012</v>
      </c>
      <c r="F2684" s="19">
        <v>6.3</v>
      </c>
      <c r="G2684" s="19">
        <f>IF(Movies[[#This Row],[rating]]=0,"",Movies[[#This Row],[rating]])</f>
        <v>6.3</v>
      </c>
      <c r="H2684" s="19" t="str">
        <f>IF(Movies[[#This Row],[rating]]=0,"No Rating","Rated")</f>
        <v>Rated</v>
      </c>
      <c r="I2684" s="16" t="s">
        <v>3989</v>
      </c>
      <c r="J2684" s="29" t="s">
        <v>110</v>
      </c>
      <c r="K2684" s="19">
        <v>6.8620000000000001</v>
      </c>
      <c r="L2684" s="26">
        <v>159</v>
      </c>
    </row>
    <row r="2685" spans="1:12" x14ac:dyDescent="0.3">
      <c r="A2685" s="14">
        <v>127884</v>
      </c>
      <c r="B2685" s="16" t="s">
        <v>3990</v>
      </c>
      <c r="C2685" s="16" t="s">
        <v>74</v>
      </c>
      <c r="D2685" s="4">
        <v>41191</v>
      </c>
      <c r="E2685" s="23">
        <v>2012</v>
      </c>
      <c r="F2685" s="19">
        <v>5</v>
      </c>
      <c r="G2685" s="19">
        <f>IF(Movies[[#This Row],[rating]]=0,"",Movies[[#This Row],[rating]])</f>
        <v>5</v>
      </c>
      <c r="H2685" s="19" t="str">
        <f>IF(Movies[[#This Row],[rating]]=0,"No Rating","Rated")</f>
        <v>Rated</v>
      </c>
      <c r="I2685" s="16" t="s">
        <v>468</v>
      </c>
      <c r="J2685" s="29" t="s">
        <v>12</v>
      </c>
      <c r="K2685" s="19">
        <v>6.859</v>
      </c>
      <c r="L2685" s="26">
        <v>95</v>
      </c>
    </row>
    <row r="2686" spans="1:12" x14ac:dyDescent="0.3">
      <c r="A2686" s="14">
        <v>98205</v>
      </c>
      <c r="B2686" s="16" t="s">
        <v>3991</v>
      </c>
      <c r="C2686" s="16" t="s">
        <v>3992</v>
      </c>
      <c r="D2686" s="4">
        <v>40956</v>
      </c>
      <c r="E2686" s="23">
        <v>2012</v>
      </c>
      <c r="F2686" s="19">
        <v>6.6</v>
      </c>
      <c r="G2686" s="19">
        <f>IF(Movies[[#This Row],[rating]]=0,"",Movies[[#This Row],[rating]])</f>
        <v>6.6</v>
      </c>
      <c r="H2686" s="19" t="str">
        <f>IF(Movies[[#This Row],[rating]]=0,"No Rating","Rated")</f>
        <v>Rated</v>
      </c>
      <c r="I2686" s="16" t="s">
        <v>688</v>
      </c>
      <c r="J2686" s="29" t="s">
        <v>110</v>
      </c>
      <c r="K2686" s="19">
        <v>6.8540000000000001</v>
      </c>
      <c r="L2686" s="26">
        <v>101</v>
      </c>
    </row>
    <row r="2687" spans="1:12" x14ac:dyDescent="0.3">
      <c r="A2687" s="14">
        <v>138665</v>
      </c>
      <c r="B2687" s="16" t="s">
        <v>3993</v>
      </c>
      <c r="C2687" s="16" t="s">
        <v>94</v>
      </c>
      <c r="D2687" s="4">
        <v>41200</v>
      </c>
      <c r="E2687" s="23">
        <v>2012</v>
      </c>
      <c r="F2687" s="19">
        <v>6.5960000000000001</v>
      </c>
      <c r="G2687" s="19">
        <f>IF(Movies[[#This Row],[rating]]=0,"",Movies[[#This Row],[rating]])</f>
        <v>6.5960000000000001</v>
      </c>
      <c r="H2687" s="19" t="str">
        <f>IF(Movies[[#This Row],[rating]]=0,"No Rating","Rated")</f>
        <v>Rated</v>
      </c>
      <c r="I2687" s="16" t="s">
        <v>277</v>
      </c>
      <c r="J2687" s="29" t="s">
        <v>96</v>
      </c>
      <c r="K2687" s="19">
        <v>6.851</v>
      </c>
      <c r="L2687" s="26">
        <v>68</v>
      </c>
    </row>
    <row r="2688" spans="1:12" x14ac:dyDescent="0.3">
      <c r="A2688" s="14">
        <v>137315</v>
      </c>
      <c r="B2688" s="16" t="s">
        <v>3994</v>
      </c>
      <c r="C2688" s="16" t="s">
        <v>540</v>
      </c>
      <c r="D2688" s="4">
        <v>41192</v>
      </c>
      <c r="E2688" s="23">
        <v>2012</v>
      </c>
      <c r="F2688" s="19">
        <v>6.8</v>
      </c>
      <c r="G2688" s="19">
        <f>IF(Movies[[#This Row],[rating]]=0,"",Movies[[#This Row],[rating]])</f>
        <v>6.8</v>
      </c>
      <c r="H2688" s="19" t="str">
        <f>IF(Movies[[#This Row],[rating]]=0,"No Rating","Rated")</f>
        <v>Rated</v>
      </c>
      <c r="I2688" s="16" t="s">
        <v>327</v>
      </c>
      <c r="J2688" s="29" t="s">
        <v>511</v>
      </c>
      <c r="K2688" s="19">
        <v>6.8479999999999999</v>
      </c>
      <c r="L2688" s="26">
        <v>225</v>
      </c>
    </row>
    <row r="2689" spans="1:12" x14ac:dyDescent="0.3">
      <c r="A2689" s="14">
        <v>114172</v>
      </c>
      <c r="B2689" s="16" t="s">
        <v>3995</v>
      </c>
      <c r="C2689" s="16" t="s">
        <v>1265</v>
      </c>
      <c r="D2689" s="4">
        <v>40942</v>
      </c>
      <c r="E2689" s="23">
        <v>2012</v>
      </c>
      <c r="F2689" s="19">
        <v>6.0110000000000001</v>
      </c>
      <c r="G2689" s="19">
        <f>IF(Movies[[#This Row],[rating]]=0,"",Movies[[#This Row],[rating]])</f>
        <v>6.0110000000000001</v>
      </c>
      <c r="H2689" s="19" t="str">
        <f>IF(Movies[[#This Row],[rating]]=0,"No Rating","Rated")</f>
        <v>Rated</v>
      </c>
      <c r="I2689" s="16" t="s">
        <v>49</v>
      </c>
      <c r="J2689" s="29" t="s">
        <v>517</v>
      </c>
      <c r="K2689" s="19">
        <v>6.8479999999999999</v>
      </c>
      <c r="L2689" s="26">
        <v>44</v>
      </c>
    </row>
    <row r="2690" spans="1:12" x14ac:dyDescent="0.3">
      <c r="A2690" s="14">
        <v>98581</v>
      </c>
      <c r="B2690" s="16" t="s">
        <v>3996</v>
      </c>
      <c r="C2690" s="16" t="s">
        <v>1080</v>
      </c>
      <c r="D2690" s="4">
        <v>40976</v>
      </c>
      <c r="E2690" s="23">
        <v>2012</v>
      </c>
      <c r="F2690" s="19">
        <v>6.7</v>
      </c>
      <c r="G2690" s="19">
        <f>IF(Movies[[#This Row],[rating]]=0,"",Movies[[#This Row],[rating]])</f>
        <v>6.7</v>
      </c>
      <c r="H2690" s="19" t="str">
        <f>IF(Movies[[#This Row],[rating]]=0,"No Rating","Rated")</f>
        <v>Rated</v>
      </c>
      <c r="I2690" s="16" t="s">
        <v>273</v>
      </c>
      <c r="J2690" s="29" t="s">
        <v>774</v>
      </c>
      <c r="K2690" s="19">
        <v>6.8470000000000004</v>
      </c>
      <c r="L2690" s="26">
        <v>50</v>
      </c>
    </row>
    <row r="2691" spans="1:12" x14ac:dyDescent="0.3">
      <c r="A2691" s="14">
        <v>94204</v>
      </c>
      <c r="B2691" s="16" t="s">
        <v>3997</v>
      </c>
      <c r="C2691" s="16" t="s">
        <v>10</v>
      </c>
      <c r="D2691" s="4">
        <v>40939</v>
      </c>
      <c r="E2691" s="23">
        <v>2012</v>
      </c>
      <c r="F2691" s="19">
        <v>5.3</v>
      </c>
      <c r="G2691" s="19">
        <f>IF(Movies[[#This Row],[rating]]=0,"",Movies[[#This Row],[rating]])</f>
        <v>5.3</v>
      </c>
      <c r="H2691" s="19" t="str">
        <f>IF(Movies[[#This Row],[rating]]=0,"No Rating","Rated")</f>
        <v>Rated</v>
      </c>
      <c r="I2691" s="16" t="s">
        <v>317</v>
      </c>
      <c r="J2691" s="29" t="s">
        <v>12</v>
      </c>
      <c r="K2691" s="19">
        <v>6.8179999999999996</v>
      </c>
      <c r="L2691" s="26">
        <v>208</v>
      </c>
    </row>
    <row r="2692" spans="1:12" x14ac:dyDescent="0.3">
      <c r="A2692" s="14">
        <v>86391</v>
      </c>
      <c r="B2692" s="16" t="s">
        <v>3998</v>
      </c>
      <c r="C2692" s="16" t="s">
        <v>690</v>
      </c>
      <c r="D2692" s="4">
        <v>40926</v>
      </c>
      <c r="E2692" s="23">
        <v>2012</v>
      </c>
      <c r="F2692" s="19">
        <v>6.4210000000000003</v>
      </c>
      <c r="G2692" s="19">
        <f>IF(Movies[[#This Row],[rating]]=0,"",Movies[[#This Row],[rating]])</f>
        <v>6.4210000000000003</v>
      </c>
      <c r="H2692" s="19" t="str">
        <f>IF(Movies[[#This Row],[rating]]=0,"No Rating","Rated")</f>
        <v>Rated</v>
      </c>
      <c r="I2692" s="16" t="s">
        <v>180</v>
      </c>
      <c r="J2692" s="29" t="s">
        <v>110</v>
      </c>
      <c r="K2692" s="19">
        <v>6.8140000000000001</v>
      </c>
      <c r="L2692" s="26">
        <v>101</v>
      </c>
    </row>
    <row r="2693" spans="1:12" x14ac:dyDescent="0.3">
      <c r="A2693" s="14">
        <v>53567</v>
      </c>
      <c r="B2693" s="16" t="s">
        <v>3999</v>
      </c>
      <c r="C2693" s="16" t="s">
        <v>263</v>
      </c>
      <c r="D2693" s="4">
        <v>40955</v>
      </c>
      <c r="E2693" s="23">
        <v>2012</v>
      </c>
      <c r="F2693" s="19">
        <v>5.4</v>
      </c>
      <c r="G2693" s="19">
        <f>IF(Movies[[#This Row],[rating]]=0,"",Movies[[#This Row],[rating]])</f>
        <v>5.4</v>
      </c>
      <c r="H2693" s="19" t="str">
        <f>IF(Movies[[#This Row],[rating]]=0,"No Rating","Rated")</f>
        <v>Rated</v>
      </c>
      <c r="I2693" s="16" t="s">
        <v>1396</v>
      </c>
      <c r="J2693" s="29" t="s">
        <v>265</v>
      </c>
      <c r="K2693" s="19">
        <v>6.8079999999999998</v>
      </c>
      <c r="L2693" s="26">
        <v>146</v>
      </c>
    </row>
    <row r="2694" spans="1:12" x14ac:dyDescent="0.3">
      <c r="A2694" s="14">
        <v>135368</v>
      </c>
      <c r="B2694" s="16" t="s">
        <v>4000</v>
      </c>
      <c r="C2694" s="16" t="s">
        <v>172</v>
      </c>
      <c r="D2694" s="4">
        <v>41180</v>
      </c>
      <c r="E2694" s="23">
        <v>2012</v>
      </c>
      <c r="F2694" s="19">
        <v>4.92</v>
      </c>
      <c r="G2694" s="19">
        <f>IF(Movies[[#This Row],[rating]]=0,"",Movies[[#This Row],[rating]])</f>
        <v>4.92</v>
      </c>
      <c r="H2694" s="19" t="str">
        <f>IF(Movies[[#This Row],[rating]]=0,"No Rating","Rated")</f>
        <v>Rated</v>
      </c>
      <c r="I2694" s="16" t="s">
        <v>132</v>
      </c>
      <c r="J2694" s="29" t="s">
        <v>12</v>
      </c>
      <c r="K2694" s="19">
        <v>6.8049999999999997</v>
      </c>
      <c r="L2694" s="26">
        <v>125</v>
      </c>
    </row>
    <row r="2695" spans="1:12" x14ac:dyDescent="0.3">
      <c r="A2695" s="14">
        <v>130747</v>
      </c>
      <c r="B2695" s="16" t="s">
        <v>4001</v>
      </c>
      <c r="C2695" s="16" t="s">
        <v>284</v>
      </c>
      <c r="D2695" s="4">
        <v>41170</v>
      </c>
      <c r="E2695" s="23">
        <v>2012</v>
      </c>
      <c r="F2695" s="19">
        <v>6</v>
      </c>
      <c r="G2695" s="19">
        <f>IF(Movies[[#This Row],[rating]]=0,"",Movies[[#This Row],[rating]])</f>
        <v>6</v>
      </c>
      <c r="H2695" s="19" t="str">
        <f>IF(Movies[[#This Row],[rating]]=0,"No Rating","Rated")</f>
        <v>Rated</v>
      </c>
      <c r="I2695" s="16" t="s">
        <v>1631</v>
      </c>
      <c r="J2695" s="29" t="s">
        <v>286</v>
      </c>
      <c r="K2695" s="19">
        <v>6.8</v>
      </c>
      <c r="L2695" s="26">
        <v>112</v>
      </c>
    </row>
    <row r="2696" spans="1:12" x14ac:dyDescent="0.3">
      <c r="A2696" s="14">
        <v>139463</v>
      </c>
      <c r="B2696" s="16" t="s">
        <v>4002</v>
      </c>
      <c r="C2696" s="16" t="s">
        <v>416</v>
      </c>
      <c r="D2696" s="4">
        <v>41161</v>
      </c>
      <c r="E2696" s="23">
        <v>2012</v>
      </c>
      <c r="F2696" s="19">
        <v>6.4</v>
      </c>
      <c r="G2696" s="19">
        <f>IF(Movies[[#This Row],[rating]]=0,"",Movies[[#This Row],[rating]])</f>
        <v>6.4</v>
      </c>
      <c r="H2696" s="19" t="str">
        <f>IF(Movies[[#This Row],[rating]]=0,"No Rating","Rated")</f>
        <v>Rated</v>
      </c>
      <c r="I2696" s="16" t="s">
        <v>4003</v>
      </c>
      <c r="J2696" s="29" t="s">
        <v>12</v>
      </c>
      <c r="K2696" s="19">
        <v>6.7949999999999999</v>
      </c>
      <c r="L2696" s="26">
        <v>78</v>
      </c>
    </row>
    <row r="2697" spans="1:12" x14ac:dyDescent="0.3">
      <c r="A2697" s="14">
        <v>135921</v>
      </c>
      <c r="B2697" s="16" t="s">
        <v>4004</v>
      </c>
      <c r="C2697" s="16" t="s">
        <v>416</v>
      </c>
      <c r="D2697" s="4">
        <v>41187</v>
      </c>
      <c r="E2697" s="23">
        <v>2012</v>
      </c>
      <c r="F2697" s="19">
        <v>7.1269999999999998</v>
      </c>
      <c r="G2697" s="19">
        <f>IF(Movies[[#This Row],[rating]]=0,"",Movies[[#This Row],[rating]])</f>
        <v>7.1269999999999998</v>
      </c>
      <c r="H2697" s="19" t="str">
        <f>IF(Movies[[#This Row],[rating]]=0,"No Rating","Rated")</f>
        <v>Rated</v>
      </c>
      <c r="I2697" s="16" t="s">
        <v>329</v>
      </c>
      <c r="J2697" s="29" t="s">
        <v>12</v>
      </c>
      <c r="K2697" s="19">
        <v>6.7939999999999996</v>
      </c>
      <c r="L2697" s="26">
        <v>71</v>
      </c>
    </row>
    <row r="2698" spans="1:12" x14ac:dyDescent="0.3">
      <c r="A2698" s="14">
        <v>691677</v>
      </c>
      <c r="B2698" s="16" t="s">
        <v>4005</v>
      </c>
      <c r="C2698" s="16" t="s">
        <v>416</v>
      </c>
      <c r="D2698" s="4">
        <v>41065</v>
      </c>
      <c r="E2698" s="23">
        <v>2012</v>
      </c>
      <c r="F2698" s="19">
        <v>6.8</v>
      </c>
      <c r="G2698" s="19">
        <f>IF(Movies[[#This Row],[rating]]=0,"",Movies[[#This Row],[rating]])</f>
        <v>6.8</v>
      </c>
      <c r="H2698" s="19" t="str">
        <f>IF(Movies[[#This Row],[rating]]=0,"No Rating","Rated")</f>
        <v>Rated</v>
      </c>
      <c r="I2698" s="16" t="s">
        <v>2702</v>
      </c>
      <c r="J2698" s="29" t="s">
        <v>12</v>
      </c>
      <c r="K2698" s="19">
        <v>6.7670000000000003</v>
      </c>
      <c r="L2698" s="26">
        <v>28</v>
      </c>
    </row>
    <row r="2699" spans="1:12" x14ac:dyDescent="0.3">
      <c r="A2699" s="14">
        <v>114285</v>
      </c>
      <c r="B2699" s="16" t="s">
        <v>4006</v>
      </c>
      <c r="C2699" s="16" t="s">
        <v>4007</v>
      </c>
      <c r="D2699" s="4">
        <v>41151</v>
      </c>
      <c r="E2699" s="23">
        <v>2012</v>
      </c>
      <c r="F2699" s="19">
        <v>4.5</v>
      </c>
      <c r="G2699" s="19">
        <f>IF(Movies[[#This Row],[rating]]=0,"",Movies[[#This Row],[rating]])</f>
        <v>4.5</v>
      </c>
      <c r="H2699" s="19" t="str">
        <f>IF(Movies[[#This Row],[rating]]=0,"No Rating","Rated")</f>
        <v>Rated</v>
      </c>
      <c r="I2699" s="16" t="s">
        <v>239</v>
      </c>
      <c r="J2699" s="29" t="s">
        <v>34</v>
      </c>
      <c r="K2699" s="19">
        <v>6.7629999999999999</v>
      </c>
      <c r="L2699" s="26">
        <v>33</v>
      </c>
    </row>
    <row r="2700" spans="1:12" x14ac:dyDescent="0.3">
      <c r="A2700" s="14">
        <v>121793</v>
      </c>
      <c r="B2700" s="16" t="s">
        <v>4008</v>
      </c>
      <c r="C2700" s="16" t="s">
        <v>108</v>
      </c>
      <c r="D2700" s="4">
        <v>41227</v>
      </c>
      <c r="E2700" s="23">
        <v>2012</v>
      </c>
      <c r="F2700" s="19">
        <v>6.1159999999999997</v>
      </c>
      <c r="G2700" s="19">
        <f>IF(Movies[[#This Row],[rating]]=0,"",Movies[[#This Row],[rating]])</f>
        <v>6.1159999999999997</v>
      </c>
      <c r="H2700" s="19" t="str">
        <f>IF(Movies[[#This Row],[rating]]=0,"No Rating","Rated")</f>
        <v>Rated</v>
      </c>
      <c r="I2700" s="16" t="s">
        <v>239</v>
      </c>
      <c r="J2700" s="29" t="s">
        <v>110</v>
      </c>
      <c r="K2700" s="19">
        <v>6.758</v>
      </c>
      <c r="L2700" s="26">
        <v>138</v>
      </c>
    </row>
    <row r="2701" spans="1:12" x14ac:dyDescent="0.3">
      <c r="A2701" s="14">
        <v>96821</v>
      </c>
      <c r="B2701" s="16" t="s">
        <v>4009</v>
      </c>
      <c r="C2701" s="16" t="s">
        <v>540</v>
      </c>
      <c r="D2701" s="4">
        <v>40950</v>
      </c>
      <c r="E2701" s="23">
        <v>2012</v>
      </c>
      <c r="F2701" s="19">
        <v>7.2</v>
      </c>
      <c r="G2701" s="19">
        <f>IF(Movies[[#This Row],[rating]]=0,"",Movies[[#This Row],[rating]])</f>
        <v>7.2</v>
      </c>
      <c r="H2701" s="19" t="str">
        <f>IF(Movies[[#This Row],[rating]]=0,"No Rating","Rated")</f>
        <v>Rated</v>
      </c>
      <c r="I2701" s="16" t="s">
        <v>1363</v>
      </c>
      <c r="J2701" s="29" t="s">
        <v>511</v>
      </c>
      <c r="K2701" s="19">
        <v>6.7409999999999997</v>
      </c>
      <c r="L2701" s="26">
        <v>151</v>
      </c>
    </row>
    <row r="2702" spans="1:12" x14ac:dyDescent="0.3">
      <c r="A2702" s="14">
        <v>116463</v>
      </c>
      <c r="B2702" s="16" t="s">
        <v>4010</v>
      </c>
      <c r="C2702" s="16" t="s">
        <v>10</v>
      </c>
      <c r="D2702" s="4">
        <v>41083</v>
      </c>
      <c r="E2702" s="23">
        <v>2012</v>
      </c>
      <c r="F2702" s="19">
        <v>4.0999999999999996</v>
      </c>
      <c r="G2702" s="19">
        <f>IF(Movies[[#This Row],[rating]]=0,"",Movies[[#This Row],[rating]])</f>
        <v>4.0999999999999996</v>
      </c>
      <c r="H2702" s="19" t="str">
        <f>IF(Movies[[#This Row],[rating]]=0,"No Rating","Rated")</f>
        <v>Rated</v>
      </c>
      <c r="I2702" s="16" t="s">
        <v>175</v>
      </c>
      <c r="J2702" s="29" t="s">
        <v>12</v>
      </c>
      <c r="K2702" s="19">
        <v>6.7089999999999996</v>
      </c>
      <c r="L2702" s="26">
        <v>79</v>
      </c>
    </row>
    <row r="2703" spans="1:12" x14ac:dyDescent="0.3">
      <c r="A2703" s="14">
        <v>128475</v>
      </c>
      <c r="B2703" s="16" t="s">
        <v>4011</v>
      </c>
      <c r="C2703" s="16" t="s">
        <v>94</v>
      </c>
      <c r="D2703" s="4">
        <v>40934</v>
      </c>
      <c r="E2703" s="23">
        <v>2012</v>
      </c>
      <c r="F2703" s="19">
        <v>6.2</v>
      </c>
      <c r="G2703" s="19">
        <f>IF(Movies[[#This Row],[rating]]=0,"",Movies[[#This Row],[rating]])</f>
        <v>6.2</v>
      </c>
      <c r="H2703" s="19" t="str">
        <f>IF(Movies[[#This Row],[rating]]=0,"No Rating","Rated")</f>
        <v>Rated</v>
      </c>
      <c r="I2703" s="16" t="s">
        <v>1894</v>
      </c>
      <c r="J2703" s="29" t="s">
        <v>96</v>
      </c>
      <c r="K2703" s="19">
        <v>6.7060000000000004</v>
      </c>
      <c r="L2703" s="26">
        <v>27</v>
      </c>
    </row>
    <row r="2704" spans="1:12" x14ac:dyDescent="0.3">
      <c r="A2704" s="14">
        <v>119685</v>
      </c>
      <c r="B2704" s="16" t="s">
        <v>4012</v>
      </c>
      <c r="C2704" s="16" t="s">
        <v>3635</v>
      </c>
      <c r="D2704" s="4">
        <v>41271</v>
      </c>
      <c r="E2704" s="23">
        <v>2012</v>
      </c>
      <c r="F2704" s="19">
        <v>6.25</v>
      </c>
      <c r="G2704" s="19">
        <f>IF(Movies[[#This Row],[rating]]=0,"",Movies[[#This Row],[rating]])</f>
        <v>6.25</v>
      </c>
      <c r="H2704" s="19" t="str">
        <f>IF(Movies[[#This Row],[rating]]=0,"No Rating","Rated")</f>
        <v>Rated</v>
      </c>
      <c r="I2704" s="16" t="s">
        <v>3157</v>
      </c>
      <c r="J2704" s="29" t="s">
        <v>12</v>
      </c>
      <c r="K2704" s="19">
        <v>6.7050000000000001</v>
      </c>
      <c r="L2704" s="26">
        <v>48</v>
      </c>
    </row>
    <row r="2705" spans="1:12" x14ac:dyDescent="0.3">
      <c r="A2705" s="14">
        <v>126757</v>
      </c>
      <c r="B2705" s="16" t="s">
        <v>4013</v>
      </c>
      <c r="C2705" s="16" t="s">
        <v>367</v>
      </c>
      <c r="D2705" s="4">
        <v>41125</v>
      </c>
      <c r="E2705" s="23">
        <v>2012</v>
      </c>
      <c r="F2705" s="19">
        <v>5.8</v>
      </c>
      <c r="G2705" s="19">
        <f>IF(Movies[[#This Row],[rating]]=0,"",Movies[[#This Row],[rating]])</f>
        <v>5.8</v>
      </c>
      <c r="H2705" s="19" t="str">
        <f>IF(Movies[[#This Row],[rating]]=0,"No Rating","Rated")</f>
        <v>Rated</v>
      </c>
      <c r="I2705" s="16" t="s">
        <v>125</v>
      </c>
      <c r="J2705" s="29" t="s">
        <v>12</v>
      </c>
      <c r="K2705" s="19">
        <v>6.6989999999999998</v>
      </c>
      <c r="L2705" s="26">
        <v>137</v>
      </c>
    </row>
    <row r="2706" spans="1:12" x14ac:dyDescent="0.3">
      <c r="A2706" s="14">
        <v>115276</v>
      </c>
      <c r="B2706" s="16" t="s">
        <v>4014</v>
      </c>
      <c r="C2706" s="16" t="s">
        <v>416</v>
      </c>
      <c r="D2706" s="4">
        <v>41194</v>
      </c>
      <c r="E2706" s="23">
        <v>2012</v>
      </c>
      <c r="F2706" s="19">
        <v>5.327</v>
      </c>
      <c r="G2706" s="19">
        <f>IF(Movies[[#This Row],[rating]]=0,"",Movies[[#This Row],[rating]])</f>
        <v>5.327</v>
      </c>
      <c r="H2706" s="19" t="str">
        <f>IF(Movies[[#This Row],[rating]]=0,"No Rating","Rated")</f>
        <v>Rated</v>
      </c>
      <c r="I2706" s="16" t="s">
        <v>95</v>
      </c>
      <c r="J2706" s="29" t="s">
        <v>12</v>
      </c>
      <c r="K2706" s="19">
        <v>6.694</v>
      </c>
      <c r="L2706" s="26">
        <v>107</v>
      </c>
    </row>
    <row r="2707" spans="1:12" x14ac:dyDescent="0.3">
      <c r="A2707" s="14">
        <v>110272</v>
      </c>
      <c r="B2707" s="16" t="s">
        <v>4015</v>
      </c>
      <c r="C2707" s="16" t="s">
        <v>416</v>
      </c>
      <c r="D2707" s="4">
        <v>41250</v>
      </c>
      <c r="E2707" s="23">
        <v>2012</v>
      </c>
      <c r="F2707" s="19">
        <v>5.7</v>
      </c>
      <c r="G2707" s="19">
        <f>IF(Movies[[#This Row],[rating]]=0,"",Movies[[#This Row],[rating]])</f>
        <v>5.7</v>
      </c>
      <c r="H2707" s="19" t="str">
        <f>IF(Movies[[#This Row],[rating]]=0,"No Rating","Rated")</f>
        <v>Rated</v>
      </c>
      <c r="I2707" s="16" t="s">
        <v>120</v>
      </c>
      <c r="J2707" s="29" t="s">
        <v>12</v>
      </c>
      <c r="K2707" s="19">
        <v>6.665</v>
      </c>
      <c r="L2707" s="26">
        <v>44</v>
      </c>
    </row>
    <row r="2708" spans="1:12" x14ac:dyDescent="0.3">
      <c r="A2708" s="14">
        <v>148151</v>
      </c>
      <c r="B2708" s="16" t="s">
        <v>4016</v>
      </c>
      <c r="C2708" s="16" t="s">
        <v>10</v>
      </c>
      <c r="D2708" s="4">
        <v>41236</v>
      </c>
      <c r="E2708" s="23">
        <v>2012</v>
      </c>
      <c r="F2708" s="19">
        <v>4.9000000000000004</v>
      </c>
      <c r="G2708" s="19">
        <f>IF(Movies[[#This Row],[rating]]=0,"",Movies[[#This Row],[rating]])</f>
        <v>4.9000000000000004</v>
      </c>
      <c r="H2708" s="19" t="str">
        <f>IF(Movies[[#This Row],[rating]]=0,"No Rating","Rated")</f>
        <v>Rated</v>
      </c>
      <c r="I2708" s="16" t="s">
        <v>3931</v>
      </c>
      <c r="J2708" s="29" t="s">
        <v>12</v>
      </c>
      <c r="K2708" s="19">
        <v>6.6589999999999998</v>
      </c>
      <c r="L2708" s="26">
        <v>11</v>
      </c>
    </row>
    <row r="2709" spans="1:12" x14ac:dyDescent="0.3">
      <c r="A2709" s="14">
        <v>105531</v>
      </c>
      <c r="B2709" s="16" t="s">
        <v>4017</v>
      </c>
      <c r="C2709" s="16" t="s">
        <v>10</v>
      </c>
      <c r="D2709" s="4">
        <v>41215</v>
      </c>
      <c r="E2709" s="23">
        <v>2012</v>
      </c>
      <c r="F2709" s="19">
        <v>4</v>
      </c>
      <c r="G2709" s="19">
        <f>IF(Movies[[#This Row],[rating]]=0,"",Movies[[#This Row],[rating]])</f>
        <v>4</v>
      </c>
      <c r="H2709" s="19" t="str">
        <f>IF(Movies[[#This Row],[rating]]=0,"No Rating","Rated")</f>
        <v>Rated</v>
      </c>
      <c r="I2709" s="16" t="s">
        <v>4018</v>
      </c>
      <c r="J2709" s="29" t="s">
        <v>12</v>
      </c>
      <c r="K2709" s="19">
        <v>6.6559999999999997</v>
      </c>
      <c r="L2709" s="26">
        <v>77</v>
      </c>
    </row>
    <row r="2710" spans="1:12" x14ac:dyDescent="0.3">
      <c r="A2710" s="14">
        <v>94562</v>
      </c>
      <c r="B2710" s="16" t="s">
        <v>4019</v>
      </c>
      <c r="C2710" s="16" t="s">
        <v>284</v>
      </c>
      <c r="D2710" s="4">
        <v>40982</v>
      </c>
      <c r="E2710" s="23">
        <v>2012</v>
      </c>
      <c r="F2710" s="19">
        <v>6.1849999999999996</v>
      </c>
      <c r="G2710" s="19">
        <f>IF(Movies[[#This Row],[rating]]=0,"",Movies[[#This Row],[rating]])</f>
        <v>6.1849999999999996</v>
      </c>
      <c r="H2710" s="19" t="str">
        <f>IF(Movies[[#This Row],[rating]]=0,"No Rating","Rated")</f>
        <v>Rated</v>
      </c>
      <c r="I2710" s="16" t="s">
        <v>30</v>
      </c>
      <c r="J2710" s="29" t="s">
        <v>286</v>
      </c>
      <c r="K2710" s="19">
        <v>6.6379999999999999</v>
      </c>
      <c r="L2710" s="26">
        <v>359</v>
      </c>
    </row>
    <row r="2711" spans="1:12" x14ac:dyDescent="0.3">
      <c r="A2711" s="14">
        <v>246871</v>
      </c>
      <c r="B2711" s="16" t="s">
        <v>4020</v>
      </c>
      <c r="C2711" s="16" t="s">
        <v>880</v>
      </c>
      <c r="D2711" s="4">
        <v>41229</v>
      </c>
      <c r="E2711" s="23">
        <v>2012</v>
      </c>
      <c r="F2711" s="19">
        <v>6.9</v>
      </c>
      <c r="G2711" s="19">
        <f>IF(Movies[[#This Row],[rating]]=0,"",Movies[[#This Row],[rating]])</f>
        <v>6.9</v>
      </c>
      <c r="H2711" s="19" t="str">
        <f>IF(Movies[[#This Row],[rating]]=0,"No Rating","Rated")</f>
        <v>Rated</v>
      </c>
      <c r="I2711" s="16" t="s">
        <v>4021</v>
      </c>
      <c r="J2711" s="29" t="s">
        <v>881</v>
      </c>
      <c r="K2711" s="19">
        <v>6.6289999999999996</v>
      </c>
      <c r="L2711" s="26">
        <v>101</v>
      </c>
    </row>
    <row r="2712" spans="1:12" x14ac:dyDescent="0.3">
      <c r="A2712" s="14">
        <v>103753</v>
      </c>
      <c r="B2712" s="16" t="s">
        <v>4022</v>
      </c>
      <c r="C2712" s="16" t="s">
        <v>94</v>
      </c>
      <c r="D2712" s="4">
        <v>41060</v>
      </c>
      <c r="E2712" s="23">
        <v>2012</v>
      </c>
      <c r="F2712" s="19">
        <v>6.2</v>
      </c>
      <c r="G2712" s="19">
        <f>IF(Movies[[#This Row],[rating]]=0,"",Movies[[#This Row],[rating]])</f>
        <v>6.2</v>
      </c>
      <c r="H2712" s="19" t="str">
        <f>IF(Movies[[#This Row],[rating]]=0,"No Rating","Rated")</f>
        <v>Rated</v>
      </c>
      <c r="I2712" s="16" t="s">
        <v>49</v>
      </c>
      <c r="J2712" s="29" t="s">
        <v>96</v>
      </c>
      <c r="K2712" s="19">
        <v>6.62</v>
      </c>
      <c r="L2712" s="26">
        <v>112</v>
      </c>
    </row>
    <row r="2713" spans="1:12" x14ac:dyDescent="0.3">
      <c r="A2713" s="14">
        <v>79940</v>
      </c>
      <c r="B2713" s="16" t="s">
        <v>4023</v>
      </c>
      <c r="C2713" s="16" t="s">
        <v>10</v>
      </c>
      <c r="D2713" s="4">
        <v>40970</v>
      </c>
      <c r="E2713" s="23">
        <v>2012</v>
      </c>
      <c r="F2713" s="19">
        <v>5.5</v>
      </c>
      <c r="G2713" s="19">
        <f>IF(Movies[[#This Row],[rating]]=0,"",Movies[[#This Row],[rating]])</f>
        <v>5.5</v>
      </c>
      <c r="H2713" s="19" t="str">
        <f>IF(Movies[[#This Row],[rating]]=0,"No Rating","Rated")</f>
        <v>Rated</v>
      </c>
      <c r="I2713" s="16" t="s">
        <v>30</v>
      </c>
      <c r="J2713" s="29" t="s">
        <v>12</v>
      </c>
      <c r="K2713" s="19">
        <v>6.6</v>
      </c>
      <c r="L2713" s="26">
        <v>130</v>
      </c>
    </row>
    <row r="2714" spans="1:12" x14ac:dyDescent="0.3">
      <c r="A2714" s="14">
        <v>250016</v>
      </c>
      <c r="B2714" s="16" t="s">
        <v>4024</v>
      </c>
      <c r="C2714" s="16" t="s">
        <v>10</v>
      </c>
      <c r="D2714" s="4">
        <v>40909</v>
      </c>
      <c r="E2714" s="23">
        <v>2012</v>
      </c>
      <c r="F2714" s="19">
        <v>6.1</v>
      </c>
      <c r="G2714" s="19">
        <f>IF(Movies[[#This Row],[rating]]=0,"",Movies[[#This Row],[rating]])</f>
        <v>6.1</v>
      </c>
      <c r="H2714" s="19" t="str">
        <f>IF(Movies[[#This Row],[rating]]=0,"No Rating","Rated")</f>
        <v>Rated</v>
      </c>
      <c r="I2714" s="16" t="s">
        <v>239</v>
      </c>
      <c r="J2714" s="29" t="s">
        <v>12</v>
      </c>
      <c r="K2714" s="19">
        <v>6.5869999999999997</v>
      </c>
      <c r="L2714" s="26">
        <v>10</v>
      </c>
    </row>
    <row r="2715" spans="1:12" x14ac:dyDescent="0.3">
      <c r="A2715" s="14">
        <v>121210</v>
      </c>
      <c r="B2715" s="16" t="s">
        <v>4025</v>
      </c>
      <c r="C2715" s="16" t="s">
        <v>4026</v>
      </c>
      <c r="D2715" s="4">
        <v>41059</v>
      </c>
      <c r="E2715" s="23">
        <v>2012</v>
      </c>
      <c r="F2715" s="19">
        <v>6.8</v>
      </c>
      <c r="G2715" s="19">
        <f>IF(Movies[[#This Row],[rating]]=0,"",Movies[[#This Row],[rating]])</f>
        <v>6.8</v>
      </c>
      <c r="H2715" s="19" t="str">
        <f>IF(Movies[[#This Row],[rating]]=0,"No Rating","Rated")</f>
        <v>Rated</v>
      </c>
      <c r="I2715" s="16" t="s">
        <v>33</v>
      </c>
      <c r="J2715" s="29" t="s">
        <v>110</v>
      </c>
      <c r="K2715" s="19">
        <v>6.5860000000000003</v>
      </c>
      <c r="L2715" s="26">
        <v>76</v>
      </c>
    </row>
    <row r="2716" spans="1:12" x14ac:dyDescent="0.3">
      <c r="A2716" s="14">
        <v>147868</v>
      </c>
      <c r="B2716" s="16" t="s">
        <v>4027</v>
      </c>
      <c r="C2716" s="16" t="s">
        <v>540</v>
      </c>
      <c r="D2716" s="4">
        <v>41265</v>
      </c>
      <c r="E2716" s="23">
        <v>2012</v>
      </c>
      <c r="F2716" s="19">
        <v>5.891</v>
      </c>
      <c r="G2716" s="19">
        <f>IF(Movies[[#This Row],[rating]]=0,"",Movies[[#This Row],[rating]])</f>
        <v>5.891</v>
      </c>
      <c r="H2716" s="19" t="str">
        <f>IF(Movies[[#This Row],[rating]]=0,"No Rating","Rated")</f>
        <v>Rated</v>
      </c>
      <c r="I2716" s="16" t="s">
        <v>30</v>
      </c>
      <c r="J2716" s="29" t="s">
        <v>511</v>
      </c>
      <c r="K2716" s="19">
        <v>6.57</v>
      </c>
      <c r="L2716" s="26">
        <v>523</v>
      </c>
    </row>
    <row r="2717" spans="1:12" x14ac:dyDescent="0.3">
      <c r="A2717" s="14">
        <v>129850</v>
      </c>
      <c r="B2717" s="16" t="s">
        <v>4028</v>
      </c>
      <c r="C2717" s="16" t="s">
        <v>341</v>
      </c>
      <c r="D2717" s="4">
        <v>41135</v>
      </c>
      <c r="E2717" s="23">
        <v>2012</v>
      </c>
      <c r="F2717" s="19">
        <v>6.3</v>
      </c>
      <c r="G2717" s="19">
        <f>IF(Movies[[#This Row],[rating]]=0,"",Movies[[#This Row],[rating]])</f>
        <v>6.3</v>
      </c>
      <c r="H2717" s="19" t="str">
        <f>IF(Movies[[#This Row],[rating]]=0,"No Rating","Rated")</f>
        <v>Rated</v>
      </c>
      <c r="I2717" s="16" t="s">
        <v>4029</v>
      </c>
      <c r="J2717" s="29" t="s">
        <v>342</v>
      </c>
      <c r="K2717" s="19">
        <v>6.5609999999999999</v>
      </c>
      <c r="L2717" s="26">
        <v>73</v>
      </c>
    </row>
    <row r="2718" spans="1:12" x14ac:dyDescent="0.3">
      <c r="A2718" s="14">
        <v>84533</v>
      </c>
      <c r="B2718" s="16" t="s">
        <v>4030</v>
      </c>
      <c r="C2718" s="16" t="s">
        <v>595</v>
      </c>
      <c r="D2718" s="4">
        <v>40949</v>
      </c>
      <c r="E2718" s="23">
        <v>2012</v>
      </c>
      <c r="F2718" s="19">
        <v>5.5</v>
      </c>
      <c r="G2718" s="19">
        <f>IF(Movies[[#This Row],[rating]]=0,"",Movies[[#This Row],[rating]])</f>
        <v>5.5</v>
      </c>
      <c r="H2718" s="19" t="str">
        <f>IF(Movies[[#This Row],[rating]]=0,"No Rating","Rated")</f>
        <v>Rated</v>
      </c>
      <c r="I2718" s="16" t="s">
        <v>120</v>
      </c>
      <c r="J2718" s="29" t="s">
        <v>142</v>
      </c>
      <c r="K2718" s="19">
        <v>6.5570000000000004</v>
      </c>
      <c r="L2718" s="26">
        <v>124</v>
      </c>
    </row>
    <row r="2719" spans="1:12" x14ac:dyDescent="0.3">
      <c r="A2719" s="14">
        <v>129609</v>
      </c>
      <c r="B2719" s="16" t="s">
        <v>4031</v>
      </c>
      <c r="C2719" s="16" t="s">
        <v>144</v>
      </c>
      <c r="D2719" s="4">
        <v>41027</v>
      </c>
      <c r="E2719" s="23">
        <v>2012</v>
      </c>
      <c r="F2719" s="19">
        <v>6.6</v>
      </c>
      <c r="G2719" s="19">
        <f>IF(Movies[[#This Row],[rating]]=0,"",Movies[[#This Row],[rating]])</f>
        <v>6.6</v>
      </c>
      <c r="H2719" s="19" t="str">
        <f>IF(Movies[[#This Row],[rating]]=0,"No Rating","Rated")</f>
        <v>Rated</v>
      </c>
      <c r="I2719" s="16" t="s">
        <v>49</v>
      </c>
      <c r="J2719" s="29" t="s">
        <v>146</v>
      </c>
      <c r="K2719" s="19">
        <v>6.5469999999999997</v>
      </c>
      <c r="L2719" s="26">
        <v>17</v>
      </c>
    </row>
    <row r="2720" spans="1:12" x14ac:dyDescent="0.3">
      <c r="A2720" s="14">
        <v>175041</v>
      </c>
      <c r="B2720" s="16" t="s">
        <v>4032</v>
      </c>
      <c r="C2720" s="16" t="s">
        <v>144</v>
      </c>
      <c r="D2720" s="4">
        <v>41132</v>
      </c>
      <c r="E2720" s="23">
        <v>2012</v>
      </c>
      <c r="F2720" s="19">
        <v>6.8</v>
      </c>
      <c r="G2720" s="19">
        <f>IF(Movies[[#This Row],[rating]]=0,"",Movies[[#This Row],[rating]])</f>
        <v>6.8</v>
      </c>
      <c r="H2720" s="19" t="str">
        <f>IF(Movies[[#This Row],[rating]]=0,"No Rating","Rated")</f>
        <v>Rated</v>
      </c>
      <c r="I2720" s="16" t="s">
        <v>49</v>
      </c>
      <c r="J2720" s="29" t="s">
        <v>146</v>
      </c>
      <c r="K2720" s="19">
        <v>6.5449999999999999</v>
      </c>
      <c r="L2720" s="26">
        <v>63</v>
      </c>
    </row>
    <row r="2721" spans="1:12" x14ac:dyDescent="0.3">
      <c r="A2721" s="14">
        <v>123587</v>
      </c>
      <c r="B2721" s="16" t="s">
        <v>2523</v>
      </c>
      <c r="C2721" s="16" t="s">
        <v>1845</v>
      </c>
      <c r="D2721" s="4">
        <v>41118</v>
      </c>
      <c r="E2721" s="23">
        <v>2012</v>
      </c>
      <c r="F2721" s="19">
        <v>6.4080000000000004</v>
      </c>
      <c r="G2721" s="19">
        <f>IF(Movies[[#This Row],[rating]]=0,"",Movies[[#This Row],[rating]])</f>
        <v>6.4080000000000004</v>
      </c>
      <c r="H2721" s="19" t="str">
        <f>IF(Movies[[#This Row],[rating]]=0,"No Rating","Rated")</f>
        <v>Rated</v>
      </c>
      <c r="I2721" s="16" t="s">
        <v>30</v>
      </c>
      <c r="J2721" s="29" t="s">
        <v>12</v>
      </c>
      <c r="K2721" s="19">
        <v>6.5389999999999997</v>
      </c>
      <c r="L2721" s="26">
        <v>278</v>
      </c>
    </row>
    <row r="2722" spans="1:12" x14ac:dyDescent="0.3">
      <c r="A2722" s="14">
        <v>126830</v>
      </c>
      <c r="B2722" s="16" t="s">
        <v>4033</v>
      </c>
      <c r="C2722" s="16" t="s">
        <v>144</v>
      </c>
      <c r="D2722" s="4">
        <v>40980</v>
      </c>
      <c r="E2722" s="23">
        <v>2012</v>
      </c>
      <c r="F2722" s="19">
        <v>6.2</v>
      </c>
      <c r="G2722" s="19">
        <f>IF(Movies[[#This Row],[rating]]=0,"",Movies[[#This Row],[rating]])</f>
        <v>6.2</v>
      </c>
      <c r="H2722" s="19" t="str">
        <f>IF(Movies[[#This Row],[rating]]=0,"No Rating","Rated")</f>
        <v>Rated</v>
      </c>
      <c r="I2722" s="16" t="s">
        <v>4034</v>
      </c>
      <c r="J2722" s="29" t="s">
        <v>146</v>
      </c>
      <c r="K2722" s="19">
        <v>6.53</v>
      </c>
      <c r="L2722" s="26">
        <v>30</v>
      </c>
    </row>
    <row r="2723" spans="1:12" x14ac:dyDescent="0.3">
      <c r="A2723" s="14">
        <v>158519</v>
      </c>
      <c r="B2723" s="16" t="s">
        <v>4035</v>
      </c>
      <c r="C2723" s="16" t="s">
        <v>595</v>
      </c>
      <c r="D2723" s="4">
        <v>41215</v>
      </c>
      <c r="E2723" s="23">
        <v>2012</v>
      </c>
      <c r="F2723" s="19">
        <v>5.9</v>
      </c>
      <c r="G2723" s="19">
        <f>IF(Movies[[#This Row],[rating]]=0,"",Movies[[#This Row],[rating]])</f>
        <v>5.9</v>
      </c>
      <c r="H2723" s="19" t="str">
        <f>IF(Movies[[#This Row],[rating]]=0,"No Rating","Rated")</f>
        <v>Rated</v>
      </c>
      <c r="I2723" s="16" t="s">
        <v>3541</v>
      </c>
      <c r="J2723" s="29" t="s">
        <v>142</v>
      </c>
      <c r="K2723" s="19">
        <v>6.4829999999999997</v>
      </c>
      <c r="L2723" s="26">
        <v>114</v>
      </c>
    </row>
    <row r="2724" spans="1:12" x14ac:dyDescent="0.3">
      <c r="A2724" s="14">
        <v>202722</v>
      </c>
      <c r="B2724" s="16" t="s">
        <v>4036</v>
      </c>
      <c r="C2724" s="16" t="s">
        <v>10</v>
      </c>
      <c r="D2724" s="4">
        <v>40934</v>
      </c>
      <c r="E2724" s="23">
        <v>2012</v>
      </c>
      <c r="F2724" s="19">
        <v>4.2</v>
      </c>
      <c r="G2724" s="19">
        <f>IF(Movies[[#This Row],[rating]]=0,"",Movies[[#This Row],[rating]])</f>
        <v>4.2</v>
      </c>
      <c r="H2724" s="19" t="str">
        <f>IF(Movies[[#This Row],[rating]]=0,"No Rating","Rated")</f>
        <v>Rated</v>
      </c>
      <c r="I2724" s="16" t="s">
        <v>1139</v>
      </c>
      <c r="J2724" s="29" t="s">
        <v>12</v>
      </c>
      <c r="K2724" s="19">
        <v>6.4820000000000002</v>
      </c>
      <c r="L2724" s="26">
        <v>22</v>
      </c>
    </row>
    <row r="2725" spans="1:12" x14ac:dyDescent="0.3">
      <c r="A2725" s="14">
        <v>107100</v>
      </c>
      <c r="B2725" s="16" t="s">
        <v>4037</v>
      </c>
      <c r="C2725" s="16" t="s">
        <v>172</v>
      </c>
      <c r="D2725" s="4">
        <v>40999</v>
      </c>
      <c r="E2725" s="23">
        <v>2012</v>
      </c>
      <c r="F2725" s="19">
        <v>4.8</v>
      </c>
      <c r="G2725" s="19">
        <f>IF(Movies[[#This Row],[rating]]=0,"",Movies[[#This Row],[rating]])</f>
        <v>4.8</v>
      </c>
      <c r="H2725" s="19" t="str">
        <f>IF(Movies[[#This Row],[rating]]=0,"No Rating","Rated")</f>
        <v>Rated</v>
      </c>
      <c r="I2725" s="16" t="s">
        <v>2404</v>
      </c>
      <c r="J2725" s="29" t="s">
        <v>12</v>
      </c>
      <c r="K2725" s="19">
        <v>6.4660000000000002</v>
      </c>
      <c r="L2725" s="26">
        <v>46</v>
      </c>
    </row>
    <row r="2726" spans="1:12" x14ac:dyDescent="0.3">
      <c r="A2726" s="14">
        <v>492815</v>
      </c>
      <c r="B2726" s="16" t="s">
        <v>4038</v>
      </c>
      <c r="C2726" s="16" t="s">
        <v>1845</v>
      </c>
      <c r="D2726" s="4">
        <v>41177</v>
      </c>
      <c r="E2726" s="23">
        <v>2012</v>
      </c>
      <c r="F2726" s="19">
        <v>9.1999999999999993</v>
      </c>
      <c r="G2726" s="19">
        <f>IF(Movies[[#This Row],[rating]]=0,"",Movies[[#This Row],[rating]])</f>
        <v>9.1999999999999993</v>
      </c>
      <c r="H2726" s="19" t="str">
        <f>IF(Movies[[#This Row],[rating]]=0,"No Rating","Rated")</f>
        <v>Rated</v>
      </c>
      <c r="I2726" s="16" t="s">
        <v>329</v>
      </c>
      <c r="J2726" s="29" t="s">
        <v>12</v>
      </c>
      <c r="K2726" s="19">
        <v>6.4649999999999999</v>
      </c>
      <c r="L2726" s="26">
        <v>15</v>
      </c>
    </row>
    <row r="2727" spans="1:12" x14ac:dyDescent="0.3">
      <c r="A2727" s="14">
        <v>117923</v>
      </c>
      <c r="B2727" s="16" t="s">
        <v>4039</v>
      </c>
      <c r="C2727" s="16" t="s">
        <v>10</v>
      </c>
      <c r="D2727" s="4">
        <v>41122</v>
      </c>
      <c r="E2727" s="23">
        <v>2012</v>
      </c>
      <c r="F2727" s="19">
        <v>3.9</v>
      </c>
      <c r="G2727" s="19">
        <f>IF(Movies[[#This Row],[rating]]=0,"",Movies[[#This Row],[rating]])</f>
        <v>3.9</v>
      </c>
      <c r="H2727" s="19" t="str">
        <f>IF(Movies[[#This Row],[rating]]=0,"No Rating","Rated")</f>
        <v>Rated</v>
      </c>
      <c r="I2727" s="16" t="s">
        <v>616</v>
      </c>
      <c r="J2727" s="29" t="s">
        <v>12</v>
      </c>
      <c r="K2727" s="19">
        <v>6.4630000000000001</v>
      </c>
      <c r="L2727" s="26">
        <v>64</v>
      </c>
    </row>
    <row r="2728" spans="1:12" x14ac:dyDescent="0.3">
      <c r="A2728" s="14">
        <v>118051</v>
      </c>
      <c r="B2728" s="16" t="s">
        <v>4040</v>
      </c>
      <c r="C2728" s="16" t="s">
        <v>595</v>
      </c>
      <c r="D2728" s="4">
        <v>41103</v>
      </c>
      <c r="E2728" s="23">
        <v>2012</v>
      </c>
      <c r="F2728" s="19">
        <v>6.1</v>
      </c>
      <c r="G2728" s="19">
        <f>IF(Movies[[#This Row],[rating]]=0,"",Movies[[#This Row],[rating]])</f>
        <v>6.1</v>
      </c>
      <c r="H2728" s="19" t="str">
        <f>IF(Movies[[#This Row],[rating]]=0,"No Rating","Rated")</f>
        <v>Rated</v>
      </c>
      <c r="I2728" s="16" t="s">
        <v>1460</v>
      </c>
      <c r="J2728" s="29" t="s">
        <v>142</v>
      </c>
      <c r="K2728" s="19">
        <v>6.4569999999999999</v>
      </c>
      <c r="L2728" s="26">
        <v>118</v>
      </c>
    </row>
    <row r="2729" spans="1:12" x14ac:dyDescent="0.3">
      <c r="A2729" s="14">
        <v>152113</v>
      </c>
      <c r="B2729" s="16" t="s">
        <v>4041</v>
      </c>
      <c r="C2729" s="16" t="s">
        <v>108</v>
      </c>
      <c r="D2729" s="4">
        <v>41078</v>
      </c>
      <c r="E2729" s="23">
        <v>2012</v>
      </c>
      <c r="F2729" s="19">
        <v>7.5</v>
      </c>
      <c r="G2729" s="19">
        <f>IF(Movies[[#This Row],[rating]]=0,"",Movies[[#This Row],[rating]])</f>
        <v>7.5</v>
      </c>
      <c r="H2729" s="19" t="str">
        <f>IF(Movies[[#This Row],[rating]]=0,"No Rating","Rated")</f>
        <v>Rated</v>
      </c>
      <c r="I2729" s="16" t="s">
        <v>329</v>
      </c>
      <c r="J2729" s="29" t="s">
        <v>110</v>
      </c>
      <c r="K2729" s="19">
        <v>6.452</v>
      </c>
      <c r="L2729" s="26">
        <v>60</v>
      </c>
    </row>
    <row r="2730" spans="1:12" x14ac:dyDescent="0.3">
      <c r="A2730" s="14">
        <v>97989</v>
      </c>
      <c r="B2730" s="16" t="s">
        <v>4042</v>
      </c>
      <c r="C2730" s="16" t="s">
        <v>84</v>
      </c>
      <c r="D2730" s="4">
        <v>41232</v>
      </c>
      <c r="E2730" s="23">
        <v>2012</v>
      </c>
      <c r="F2730" s="19">
        <v>7.1</v>
      </c>
      <c r="G2730" s="19">
        <f>IF(Movies[[#This Row],[rating]]=0,"",Movies[[#This Row],[rating]])</f>
        <v>7.1</v>
      </c>
      <c r="H2730" s="19" t="str">
        <f>IF(Movies[[#This Row],[rating]]=0,"No Rating","Rated")</f>
        <v>Rated</v>
      </c>
      <c r="I2730" s="16" t="s">
        <v>3588</v>
      </c>
      <c r="J2730" s="29" t="s">
        <v>86</v>
      </c>
      <c r="K2730" s="19">
        <v>6.4450000000000003</v>
      </c>
      <c r="L2730" s="26">
        <v>221</v>
      </c>
    </row>
    <row r="2731" spans="1:12" x14ac:dyDescent="0.3">
      <c r="A2731" s="14">
        <v>128655</v>
      </c>
      <c r="B2731" s="16" t="s">
        <v>4043</v>
      </c>
      <c r="C2731" s="16" t="s">
        <v>10</v>
      </c>
      <c r="D2731" s="4">
        <v>41146</v>
      </c>
      <c r="E2731" s="23">
        <v>2012</v>
      </c>
      <c r="F2731" s="19">
        <v>4.4189999999999996</v>
      </c>
      <c r="G2731" s="19">
        <f>IF(Movies[[#This Row],[rating]]=0,"",Movies[[#This Row],[rating]])</f>
        <v>4.4189999999999996</v>
      </c>
      <c r="H2731" s="19" t="str">
        <f>IF(Movies[[#This Row],[rating]]=0,"No Rating","Rated")</f>
        <v>Rated</v>
      </c>
      <c r="I2731" s="16" t="s">
        <v>4044</v>
      </c>
      <c r="J2731" s="29" t="s">
        <v>12</v>
      </c>
      <c r="K2731" s="19">
        <v>6.4349999999999996</v>
      </c>
      <c r="L2731" s="26">
        <v>37</v>
      </c>
    </row>
    <row r="2732" spans="1:12" x14ac:dyDescent="0.3">
      <c r="A2732" s="14">
        <v>141009</v>
      </c>
      <c r="B2732" s="16" t="s">
        <v>4045</v>
      </c>
      <c r="C2732" s="16" t="s">
        <v>1109</v>
      </c>
      <c r="D2732" s="4">
        <v>41193</v>
      </c>
      <c r="E2732" s="23">
        <v>2012</v>
      </c>
      <c r="F2732" s="19">
        <v>5.9</v>
      </c>
      <c r="G2732" s="19">
        <f>IF(Movies[[#This Row],[rating]]=0,"",Movies[[#This Row],[rating]])</f>
        <v>5.9</v>
      </c>
      <c r="H2732" s="19" t="str">
        <f>IF(Movies[[#This Row],[rating]]=0,"No Rating","Rated")</f>
        <v>Rated</v>
      </c>
      <c r="I2732" s="16" t="s">
        <v>134</v>
      </c>
      <c r="J2732" s="29" t="s">
        <v>648</v>
      </c>
      <c r="K2732" s="19">
        <v>6.4260000000000002</v>
      </c>
      <c r="L2732" s="26">
        <v>17</v>
      </c>
    </row>
    <row r="2733" spans="1:12" x14ac:dyDescent="0.3">
      <c r="A2733" s="14">
        <v>126315</v>
      </c>
      <c r="B2733" s="16" t="s">
        <v>4046</v>
      </c>
      <c r="C2733" s="16" t="s">
        <v>74</v>
      </c>
      <c r="D2733" s="4">
        <v>41185</v>
      </c>
      <c r="E2733" s="23">
        <v>2012</v>
      </c>
      <c r="F2733" s="19">
        <v>6.7</v>
      </c>
      <c r="G2733" s="19">
        <f>IF(Movies[[#This Row],[rating]]=0,"",Movies[[#This Row],[rating]])</f>
        <v>6.7</v>
      </c>
      <c r="H2733" s="19" t="str">
        <f>IF(Movies[[#This Row],[rating]]=0,"No Rating","Rated")</f>
        <v>Rated</v>
      </c>
      <c r="I2733" s="16" t="s">
        <v>49</v>
      </c>
      <c r="J2733" s="29" t="s">
        <v>34</v>
      </c>
      <c r="K2733" s="19">
        <v>6.4260000000000002</v>
      </c>
      <c r="L2733" s="26">
        <v>128</v>
      </c>
    </row>
    <row r="2734" spans="1:12" x14ac:dyDescent="0.3">
      <c r="A2734" s="14">
        <v>154512</v>
      </c>
      <c r="B2734" s="16" t="s">
        <v>4047</v>
      </c>
      <c r="C2734" s="16" t="s">
        <v>540</v>
      </c>
      <c r="D2734" s="4">
        <v>41256</v>
      </c>
      <c r="E2734" s="23">
        <v>2012</v>
      </c>
      <c r="F2734" s="19">
        <v>5.3</v>
      </c>
      <c r="G2734" s="19">
        <f>IF(Movies[[#This Row],[rating]]=0,"",Movies[[#This Row],[rating]])</f>
        <v>5.3</v>
      </c>
      <c r="H2734" s="19" t="str">
        <f>IF(Movies[[#This Row],[rating]]=0,"No Rating","Rated")</f>
        <v>Rated</v>
      </c>
      <c r="I2734" s="16" t="s">
        <v>30</v>
      </c>
      <c r="J2734" s="29" t="s">
        <v>511</v>
      </c>
      <c r="K2734" s="19">
        <v>6.4210000000000003</v>
      </c>
      <c r="L2734" s="26">
        <v>236</v>
      </c>
    </row>
    <row r="2735" spans="1:12" x14ac:dyDescent="0.3">
      <c r="A2735" s="14">
        <v>100830</v>
      </c>
      <c r="B2735" s="16" t="s">
        <v>4048</v>
      </c>
      <c r="C2735" s="16" t="s">
        <v>108</v>
      </c>
      <c r="D2735" s="4">
        <v>41010</v>
      </c>
      <c r="E2735" s="23">
        <v>2012</v>
      </c>
      <c r="F2735" s="19">
        <v>6.0640000000000001</v>
      </c>
      <c r="G2735" s="19">
        <f>IF(Movies[[#This Row],[rating]]=0,"",Movies[[#This Row],[rating]])</f>
        <v>6.0640000000000001</v>
      </c>
      <c r="H2735" s="19" t="str">
        <f>IF(Movies[[#This Row],[rating]]=0,"No Rating","Rated")</f>
        <v>Rated</v>
      </c>
      <c r="I2735" s="16" t="s">
        <v>30</v>
      </c>
      <c r="J2735" s="29" t="s">
        <v>110</v>
      </c>
      <c r="K2735" s="19">
        <v>6.4180000000000001</v>
      </c>
      <c r="L2735" s="26">
        <v>204</v>
      </c>
    </row>
    <row r="2736" spans="1:12" x14ac:dyDescent="0.3">
      <c r="A2736" s="14">
        <v>147655</v>
      </c>
      <c r="B2736" s="16" t="s">
        <v>4049</v>
      </c>
      <c r="C2736" s="16" t="s">
        <v>750</v>
      </c>
      <c r="D2736" s="4">
        <v>41159</v>
      </c>
      <c r="E2736" s="23">
        <v>2012</v>
      </c>
      <c r="F2736" s="19">
        <v>6</v>
      </c>
      <c r="G2736" s="19">
        <f>IF(Movies[[#This Row],[rating]]=0,"",Movies[[#This Row],[rating]])</f>
        <v>6</v>
      </c>
      <c r="H2736" s="19" t="str">
        <f>IF(Movies[[#This Row],[rating]]=0,"No Rating","Rated")</f>
        <v>Rated</v>
      </c>
      <c r="I2736" s="16" t="s">
        <v>843</v>
      </c>
      <c r="J2736" s="29" t="s">
        <v>553</v>
      </c>
      <c r="K2736" s="19">
        <v>6.4160000000000004</v>
      </c>
      <c r="L2736" s="26">
        <v>72</v>
      </c>
    </row>
    <row r="2737" spans="1:12" x14ac:dyDescent="0.3">
      <c r="A2737" s="14">
        <v>110396</v>
      </c>
      <c r="B2737" s="16" t="s">
        <v>4050</v>
      </c>
      <c r="C2737" s="16" t="s">
        <v>4051</v>
      </c>
      <c r="D2737" s="4">
        <v>41202</v>
      </c>
      <c r="E2737" s="23">
        <v>2012</v>
      </c>
      <c r="F2737" s="19">
        <v>6.2</v>
      </c>
      <c r="G2737" s="19">
        <f>IF(Movies[[#This Row],[rating]]=0,"",Movies[[#This Row],[rating]])</f>
        <v>6.2</v>
      </c>
      <c r="H2737" s="19" t="str">
        <f>IF(Movies[[#This Row],[rating]]=0,"No Rating","Rated")</f>
        <v>Rated</v>
      </c>
      <c r="I2737" s="16" t="s">
        <v>49</v>
      </c>
      <c r="J2737" s="29" t="s">
        <v>146</v>
      </c>
      <c r="K2737" s="19">
        <v>6.4130000000000003</v>
      </c>
      <c r="L2737" s="26">
        <v>52</v>
      </c>
    </row>
    <row r="2738" spans="1:12" x14ac:dyDescent="0.3">
      <c r="A2738" s="14">
        <v>129743</v>
      </c>
      <c r="B2738" s="16" t="s">
        <v>4052</v>
      </c>
      <c r="C2738" s="16" t="s">
        <v>144</v>
      </c>
      <c r="D2738" s="4">
        <v>41125</v>
      </c>
      <c r="E2738" s="23">
        <v>2012</v>
      </c>
      <c r="F2738" s="19">
        <v>6</v>
      </c>
      <c r="G2738" s="19">
        <f>IF(Movies[[#This Row],[rating]]=0,"",Movies[[#This Row],[rating]])</f>
        <v>6</v>
      </c>
      <c r="H2738" s="19" t="str">
        <f>IF(Movies[[#This Row],[rating]]=0,"No Rating","Rated")</f>
        <v>Rated</v>
      </c>
      <c r="I2738" s="16" t="s">
        <v>178</v>
      </c>
      <c r="J2738" s="29" t="s">
        <v>146</v>
      </c>
      <c r="K2738" s="19">
        <v>6.4050000000000002</v>
      </c>
      <c r="L2738" s="26">
        <v>52</v>
      </c>
    </row>
    <row r="2739" spans="1:12" x14ac:dyDescent="0.3">
      <c r="A2739" s="14">
        <v>116303</v>
      </c>
      <c r="B2739" s="16" t="s">
        <v>4053</v>
      </c>
      <c r="C2739" s="16" t="s">
        <v>144</v>
      </c>
      <c r="D2739" s="4">
        <v>41041</v>
      </c>
      <c r="E2739" s="23">
        <v>2012</v>
      </c>
      <c r="F2739" s="19">
        <v>7.3</v>
      </c>
      <c r="G2739" s="19">
        <f>IF(Movies[[#This Row],[rating]]=0,"",Movies[[#This Row],[rating]])</f>
        <v>7.3</v>
      </c>
      <c r="H2739" s="19" t="str">
        <f>IF(Movies[[#This Row],[rating]]=0,"No Rating","Rated")</f>
        <v>Rated</v>
      </c>
      <c r="I2739" s="16" t="s">
        <v>180</v>
      </c>
      <c r="J2739" s="29" t="s">
        <v>146</v>
      </c>
      <c r="K2739" s="19">
        <v>6.4020000000000001</v>
      </c>
      <c r="L2739" s="26">
        <v>46</v>
      </c>
    </row>
    <row r="2740" spans="1:12" x14ac:dyDescent="0.3">
      <c r="A2740" s="14">
        <v>259678</v>
      </c>
      <c r="B2740" s="16" t="s">
        <v>4054</v>
      </c>
      <c r="C2740" s="16" t="s">
        <v>144</v>
      </c>
      <c r="D2740" s="4">
        <v>40909</v>
      </c>
      <c r="E2740" s="23">
        <v>2012</v>
      </c>
      <c r="F2740" s="19">
        <v>4</v>
      </c>
      <c r="G2740" s="19">
        <f>IF(Movies[[#This Row],[rating]]=0,"",Movies[[#This Row],[rating]])</f>
        <v>4</v>
      </c>
      <c r="H2740" s="19" t="str">
        <f>IF(Movies[[#This Row],[rating]]=0,"No Rating","Rated")</f>
        <v>Rated</v>
      </c>
      <c r="I2740" s="16" t="s">
        <v>193</v>
      </c>
      <c r="J2740" s="29" t="s">
        <v>146</v>
      </c>
      <c r="K2740" s="19">
        <v>6.399</v>
      </c>
      <c r="L2740" s="26">
        <v>5</v>
      </c>
    </row>
    <row r="2741" spans="1:12" x14ac:dyDescent="0.3">
      <c r="A2741" s="14">
        <v>129357</v>
      </c>
      <c r="B2741" s="16" t="s">
        <v>4055</v>
      </c>
      <c r="C2741" s="16" t="s">
        <v>4056</v>
      </c>
      <c r="D2741" s="4">
        <v>40954</v>
      </c>
      <c r="E2741" s="23">
        <v>2012</v>
      </c>
      <c r="F2741" s="19">
        <v>7</v>
      </c>
      <c r="G2741" s="19">
        <f>IF(Movies[[#This Row],[rating]]=0,"",Movies[[#This Row],[rating]])</f>
        <v>7</v>
      </c>
      <c r="H2741" s="19" t="str">
        <f>IF(Movies[[#This Row],[rating]]=0,"No Rating","Rated")</f>
        <v>Rated</v>
      </c>
      <c r="I2741" s="16" t="s">
        <v>3168</v>
      </c>
      <c r="J2741" s="29" t="s">
        <v>286</v>
      </c>
      <c r="K2741" s="19">
        <v>6.3730000000000002</v>
      </c>
      <c r="L2741" s="26">
        <v>27</v>
      </c>
    </row>
    <row r="2742" spans="1:12" x14ac:dyDescent="0.3">
      <c r="A2742" s="14">
        <v>127853</v>
      </c>
      <c r="B2742" s="16" t="s">
        <v>4057</v>
      </c>
      <c r="C2742" s="16" t="s">
        <v>10</v>
      </c>
      <c r="D2742" s="4">
        <v>41166</v>
      </c>
      <c r="E2742" s="23">
        <v>2012</v>
      </c>
      <c r="F2742" s="19">
        <v>7.4</v>
      </c>
      <c r="G2742" s="19">
        <f>IF(Movies[[#This Row],[rating]]=0,"",Movies[[#This Row],[rating]])</f>
        <v>7.4</v>
      </c>
      <c r="H2742" s="19" t="str">
        <f>IF(Movies[[#This Row],[rating]]=0,"No Rating","Rated")</f>
        <v>Rated</v>
      </c>
      <c r="I2742" s="16" t="s">
        <v>1159</v>
      </c>
      <c r="J2742" s="29" t="s">
        <v>12</v>
      </c>
      <c r="K2742" s="19">
        <v>6.3710000000000004</v>
      </c>
      <c r="L2742" s="26">
        <v>76</v>
      </c>
    </row>
    <row r="2743" spans="1:12" x14ac:dyDescent="0.3">
      <c r="A2743" s="14">
        <v>137174</v>
      </c>
      <c r="B2743" s="16" t="s">
        <v>4058</v>
      </c>
      <c r="C2743" s="16" t="s">
        <v>10</v>
      </c>
      <c r="D2743" s="4">
        <v>41233</v>
      </c>
      <c r="E2743" s="23">
        <v>2012</v>
      </c>
      <c r="F2743" s="19">
        <v>4.9349999999999996</v>
      </c>
      <c r="G2743" s="19">
        <f>IF(Movies[[#This Row],[rating]]=0,"",Movies[[#This Row],[rating]])</f>
        <v>4.9349999999999996</v>
      </c>
      <c r="H2743" s="19" t="str">
        <f>IF(Movies[[#This Row],[rating]]=0,"No Rating","Rated")</f>
        <v>Rated</v>
      </c>
      <c r="I2743" s="16" t="s">
        <v>33</v>
      </c>
      <c r="J2743" s="29" t="s">
        <v>12</v>
      </c>
      <c r="K2743" s="19">
        <v>6.3680000000000003</v>
      </c>
      <c r="L2743" s="26">
        <v>62</v>
      </c>
    </row>
    <row r="2744" spans="1:12" x14ac:dyDescent="0.3">
      <c r="A2744" s="14">
        <v>89247</v>
      </c>
      <c r="B2744" s="16" t="s">
        <v>4059</v>
      </c>
      <c r="C2744" s="16" t="s">
        <v>51</v>
      </c>
      <c r="D2744" s="4">
        <v>40918</v>
      </c>
      <c r="E2744" s="23">
        <v>2012</v>
      </c>
      <c r="F2744" s="19">
        <v>7.1</v>
      </c>
      <c r="G2744" s="19">
        <f>IF(Movies[[#This Row],[rating]]=0,"",Movies[[#This Row],[rating]])</f>
        <v>7.1</v>
      </c>
      <c r="H2744" s="19" t="str">
        <f>IF(Movies[[#This Row],[rating]]=0,"No Rating","Rated")</f>
        <v>Rated</v>
      </c>
      <c r="I2744" s="16" t="s">
        <v>4060</v>
      </c>
      <c r="J2744" s="29" t="s">
        <v>34</v>
      </c>
      <c r="K2744" s="19">
        <v>6.3559999999999999</v>
      </c>
      <c r="L2744" s="26">
        <v>112</v>
      </c>
    </row>
    <row r="2745" spans="1:12" x14ac:dyDescent="0.3">
      <c r="A2745" s="14">
        <v>366799</v>
      </c>
      <c r="B2745" s="16" t="s">
        <v>4061</v>
      </c>
      <c r="C2745" s="16" t="s">
        <v>4062</v>
      </c>
      <c r="D2745" s="4">
        <v>41153</v>
      </c>
      <c r="E2745" s="23">
        <v>2012</v>
      </c>
      <c r="F2745" s="19">
        <v>7.3</v>
      </c>
      <c r="G2745" s="19">
        <f>IF(Movies[[#This Row],[rating]]=0,"",Movies[[#This Row],[rating]])</f>
        <v>7.3</v>
      </c>
      <c r="H2745" s="19" t="str">
        <f>IF(Movies[[#This Row],[rating]]=0,"No Rating","Rated")</f>
        <v>Rated</v>
      </c>
      <c r="I2745" s="16" t="s">
        <v>468</v>
      </c>
      <c r="J2745" s="29" t="s">
        <v>34</v>
      </c>
      <c r="K2745" s="19">
        <v>6.3479999999999999</v>
      </c>
      <c r="L2745" s="26">
        <v>78</v>
      </c>
    </row>
    <row r="2746" spans="1:12" x14ac:dyDescent="0.3">
      <c r="A2746" s="14">
        <v>84290</v>
      </c>
      <c r="B2746" s="16" t="s">
        <v>4063</v>
      </c>
      <c r="C2746" s="16" t="s">
        <v>10</v>
      </c>
      <c r="D2746" s="4">
        <v>41117</v>
      </c>
      <c r="E2746" s="23">
        <v>2012</v>
      </c>
      <c r="F2746" s="19">
        <v>5.7</v>
      </c>
      <c r="G2746" s="19">
        <f>IF(Movies[[#This Row],[rating]]=0,"",Movies[[#This Row],[rating]])</f>
        <v>5.7</v>
      </c>
      <c r="H2746" s="19" t="str">
        <f>IF(Movies[[#This Row],[rating]]=0,"No Rating","Rated")</f>
        <v>Rated</v>
      </c>
      <c r="I2746" s="16" t="s">
        <v>33</v>
      </c>
      <c r="J2746" s="29" t="s">
        <v>12</v>
      </c>
      <c r="K2746" s="19">
        <v>6.34</v>
      </c>
      <c r="L2746" s="26">
        <v>94</v>
      </c>
    </row>
    <row r="2747" spans="1:12" x14ac:dyDescent="0.3">
      <c r="A2747" s="14">
        <v>84178</v>
      </c>
      <c r="B2747" s="16" t="s">
        <v>4064</v>
      </c>
      <c r="C2747" s="16" t="s">
        <v>10</v>
      </c>
      <c r="D2747" s="4">
        <v>40929</v>
      </c>
      <c r="E2747" s="23">
        <v>2012</v>
      </c>
      <c r="F2747" s="19">
        <v>4.8600000000000003</v>
      </c>
      <c r="G2747" s="19">
        <f>IF(Movies[[#This Row],[rating]]=0,"",Movies[[#This Row],[rating]])</f>
        <v>4.8600000000000003</v>
      </c>
      <c r="H2747" s="19" t="str">
        <f>IF(Movies[[#This Row],[rating]]=0,"No Rating","Rated")</f>
        <v>Rated</v>
      </c>
      <c r="I2747" s="16" t="s">
        <v>148</v>
      </c>
      <c r="J2747" s="29" t="s">
        <v>12</v>
      </c>
      <c r="K2747" s="19">
        <v>6.3319999999999999</v>
      </c>
      <c r="L2747" s="26">
        <v>232</v>
      </c>
    </row>
    <row r="2748" spans="1:12" x14ac:dyDescent="0.3">
      <c r="A2748" s="14">
        <v>95667</v>
      </c>
      <c r="B2748" s="16" t="s">
        <v>4065</v>
      </c>
      <c r="C2748" s="16" t="s">
        <v>10</v>
      </c>
      <c r="D2748" s="4">
        <v>41198</v>
      </c>
      <c r="E2748" s="23">
        <v>2012</v>
      </c>
      <c r="F2748" s="19">
        <v>6.2549999999999999</v>
      </c>
      <c r="G2748" s="19">
        <f>IF(Movies[[#This Row],[rating]]=0,"",Movies[[#This Row],[rating]])</f>
        <v>6.2549999999999999</v>
      </c>
      <c r="H2748" s="19" t="str">
        <f>IF(Movies[[#This Row],[rating]]=0,"No Rating","Rated")</f>
        <v>Rated</v>
      </c>
      <c r="I2748" s="16" t="s">
        <v>468</v>
      </c>
      <c r="J2748" s="29" t="s">
        <v>12</v>
      </c>
      <c r="K2748" s="19">
        <v>6.3310000000000004</v>
      </c>
      <c r="L2748" s="26">
        <v>108</v>
      </c>
    </row>
    <row r="2749" spans="1:12" x14ac:dyDescent="0.3">
      <c r="A2749" s="14">
        <v>128452</v>
      </c>
      <c r="B2749" s="16" t="s">
        <v>4066</v>
      </c>
      <c r="C2749" s="16" t="s">
        <v>540</v>
      </c>
      <c r="D2749" s="4">
        <v>41146</v>
      </c>
      <c r="E2749" s="23">
        <v>2012</v>
      </c>
      <c r="F2749" s="19">
        <v>4.8</v>
      </c>
      <c r="G2749" s="19">
        <f>IF(Movies[[#This Row],[rating]]=0,"",Movies[[#This Row],[rating]])</f>
        <v>4.8</v>
      </c>
      <c r="H2749" s="19" t="str">
        <f>IF(Movies[[#This Row],[rating]]=0,"No Rating","Rated")</f>
        <v>Rated</v>
      </c>
      <c r="I2749" s="16" t="s">
        <v>148</v>
      </c>
      <c r="J2749" s="29" t="s">
        <v>511</v>
      </c>
      <c r="K2749" s="19">
        <v>6.33</v>
      </c>
      <c r="L2749" s="26">
        <v>43</v>
      </c>
    </row>
    <row r="2750" spans="1:12" x14ac:dyDescent="0.3">
      <c r="A2750" s="14">
        <v>133469</v>
      </c>
      <c r="B2750" s="16" t="s">
        <v>4067</v>
      </c>
      <c r="C2750" s="16" t="s">
        <v>108</v>
      </c>
      <c r="D2750" s="4">
        <v>41178</v>
      </c>
      <c r="E2750" s="23">
        <v>2012</v>
      </c>
      <c r="F2750" s="19">
        <v>5</v>
      </c>
      <c r="G2750" s="19">
        <f>IF(Movies[[#This Row],[rating]]=0,"",Movies[[#This Row],[rating]])</f>
        <v>5</v>
      </c>
      <c r="H2750" s="19" t="str">
        <f>IF(Movies[[#This Row],[rating]]=0,"No Rating","Rated")</f>
        <v>Rated</v>
      </c>
      <c r="I2750" s="16" t="s">
        <v>120</v>
      </c>
      <c r="J2750" s="29" t="s">
        <v>110</v>
      </c>
      <c r="K2750" s="19">
        <v>6.32</v>
      </c>
      <c r="L2750" s="26">
        <v>698</v>
      </c>
    </row>
    <row r="2751" spans="1:12" x14ac:dyDescent="0.3">
      <c r="A2751" s="14">
        <v>89237</v>
      </c>
      <c r="B2751" s="16" t="s">
        <v>4068</v>
      </c>
      <c r="C2751" s="16" t="s">
        <v>10</v>
      </c>
      <c r="D2751" s="4">
        <v>41101</v>
      </c>
      <c r="E2751" s="23">
        <v>2012</v>
      </c>
      <c r="F2751" s="19">
        <v>6.4</v>
      </c>
      <c r="G2751" s="19">
        <f>IF(Movies[[#This Row],[rating]]=0,"",Movies[[#This Row],[rating]])</f>
        <v>6.4</v>
      </c>
      <c r="H2751" s="19" t="str">
        <f>IF(Movies[[#This Row],[rating]]=0,"No Rating","Rated")</f>
        <v>Rated</v>
      </c>
      <c r="I2751" s="16" t="s">
        <v>49</v>
      </c>
      <c r="J2751" s="29" t="s">
        <v>12</v>
      </c>
      <c r="K2751" s="19">
        <v>6.3120000000000003</v>
      </c>
      <c r="L2751" s="26">
        <v>125</v>
      </c>
    </row>
    <row r="2752" spans="1:12" x14ac:dyDescent="0.3">
      <c r="A2752" s="14">
        <v>128207</v>
      </c>
      <c r="B2752" s="16" t="s">
        <v>4069</v>
      </c>
      <c r="C2752" s="16" t="s">
        <v>595</v>
      </c>
      <c r="D2752" s="4">
        <v>41158</v>
      </c>
      <c r="E2752" s="23">
        <v>2012</v>
      </c>
      <c r="F2752" s="19">
        <v>7</v>
      </c>
      <c r="G2752" s="19">
        <f>IF(Movies[[#This Row],[rating]]=0,"",Movies[[#This Row],[rating]])</f>
        <v>7</v>
      </c>
      <c r="H2752" s="19" t="str">
        <f>IF(Movies[[#This Row],[rating]]=0,"No Rating","Rated")</f>
        <v>Rated</v>
      </c>
      <c r="I2752" s="16" t="s">
        <v>49</v>
      </c>
      <c r="J2752" s="29" t="s">
        <v>142</v>
      </c>
      <c r="K2752" s="19">
        <v>6.3090000000000002</v>
      </c>
      <c r="L2752" s="26">
        <v>61</v>
      </c>
    </row>
    <row r="2753" spans="1:12" x14ac:dyDescent="0.3">
      <c r="A2753" s="14">
        <v>149893</v>
      </c>
      <c r="B2753" s="16" t="s">
        <v>4070</v>
      </c>
      <c r="C2753" s="16" t="s">
        <v>4071</v>
      </c>
      <c r="D2753" s="4">
        <v>41201</v>
      </c>
      <c r="E2753" s="23">
        <v>2012</v>
      </c>
      <c r="F2753" s="19">
        <v>6.6</v>
      </c>
      <c r="G2753" s="19">
        <f>IF(Movies[[#This Row],[rating]]=0,"",Movies[[#This Row],[rating]])</f>
        <v>6.6</v>
      </c>
      <c r="H2753" s="19" t="str">
        <f>IF(Movies[[#This Row],[rating]]=0,"No Rating","Rated")</f>
        <v>Rated</v>
      </c>
      <c r="I2753" s="16" t="s">
        <v>239</v>
      </c>
      <c r="J2753" s="29" t="s">
        <v>286</v>
      </c>
      <c r="K2753" s="19">
        <v>6.3070000000000004</v>
      </c>
      <c r="L2753" s="26">
        <v>64</v>
      </c>
    </row>
    <row r="2754" spans="1:12" x14ac:dyDescent="0.3">
      <c r="A2754" s="14">
        <v>122734</v>
      </c>
      <c r="B2754" s="16" t="s">
        <v>4072</v>
      </c>
      <c r="C2754" s="16" t="s">
        <v>144</v>
      </c>
      <c r="D2754" s="4">
        <v>40936</v>
      </c>
      <c r="E2754" s="23">
        <v>2012</v>
      </c>
      <c r="F2754" s="19">
        <v>6.2</v>
      </c>
      <c r="G2754" s="19">
        <f>IF(Movies[[#This Row],[rating]]=0,"",Movies[[#This Row],[rating]])</f>
        <v>6.2</v>
      </c>
      <c r="H2754" s="19" t="str">
        <f>IF(Movies[[#This Row],[rating]]=0,"No Rating","Rated")</f>
        <v>Rated</v>
      </c>
      <c r="I2754" s="16" t="s">
        <v>4073</v>
      </c>
      <c r="J2754" s="29" t="s">
        <v>146</v>
      </c>
      <c r="K2754" s="19">
        <v>6.3040000000000003</v>
      </c>
      <c r="L2754" s="26">
        <v>33</v>
      </c>
    </row>
    <row r="2755" spans="1:12" x14ac:dyDescent="0.3">
      <c r="A2755" s="14">
        <v>221488</v>
      </c>
      <c r="B2755" s="16" t="s">
        <v>4074</v>
      </c>
      <c r="C2755" s="16" t="s">
        <v>416</v>
      </c>
      <c r="D2755" s="4">
        <v>40997</v>
      </c>
      <c r="E2755" s="23">
        <v>2012</v>
      </c>
      <c r="F2755" s="19">
        <v>5.0830000000000002</v>
      </c>
      <c r="G2755" s="19">
        <f>IF(Movies[[#This Row],[rating]]=0,"",Movies[[#This Row],[rating]])</f>
        <v>5.0830000000000002</v>
      </c>
      <c r="H2755" s="19" t="str">
        <f>IF(Movies[[#This Row],[rating]]=0,"No Rating","Rated")</f>
        <v>Rated</v>
      </c>
      <c r="I2755" s="16" t="s">
        <v>30</v>
      </c>
      <c r="J2755" s="29" t="s">
        <v>12</v>
      </c>
      <c r="K2755" s="19">
        <v>6.3029999999999999</v>
      </c>
      <c r="L2755" s="26">
        <v>18</v>
      </c>
    </row>
    <row r="2756" spans="1:12" x14ac:dyDescent="0.3">
      <c r="A2756" s="14">
        <v>96398</v>
      </c>
      <c r="B2756" s="16" t="s">
        <v>4075</v>
      </c>
      <c r="C2756" s="16" t="s">
        <v>595</v>
      </c>
      <c r="D2756" s="4">
        <v>40970</v>
      </c>
      <c r="E2756" s="23">
        <v>2012</v>
      </c>
      <c r="F2756" s="19">
        <v>7.4</v>
      </c>
      <c r="G2756" s="19">
        <f>IF(Movies[[#This Row],[rating]]=0,"",Movies[[#This Row],[rating]])</f>
        <v>7.4</v>
      </c>
      <c r="H2756" s="19" t="str">
        <f>IF(Movies[[#This Row],[rating]]=0,"No Rating","Rated")</f>
        <v>Rated</v>
      </c>
      <c r="I2756" s="16" t="s">
        <v>230</v>
      </c>
      <c r="J2756" s="29" t="s">
        <v>142</v>
      </c>
      <c r="K2756" s="19">
        <v>6.3029999999999999</v>
      </c>
      <c r="L2756" s="26">
        <v>125</v>
      </c>
    </row>
    <row r="2757" spans="1:12" x14ac:dyDescent="0.3">
      <c r="A2757" s="14">
        <v>177656</v>
      </c>
      <c r="B2757" s="16" t="s">
        <v>4076</v>
      </c>
      <c r="C2757" s="16" t="s">
        <v>1036</v>
      </c>
      <c r="D2757" s="4">
        <v>41189</v>
      </c>
      <c r="E2757" s="23">
        <v>2012</v>
      </c>
      <c r="F2757" s="19">
        <v>6.3</v>
      </c>
      <c r="G2757" s="19">
        <f>IF(Movies[[#This Row],[rating]]=0,"",Movies[[#This Row],[rating]])</f>
        <v>6.3</v>
      </c>
      <c r="H2757" s="19" t="str">
        <f>IF(Movies[[#This Row],[rating]]=0,"No Rating","Rated")</f>
        <v>Rated</v>
      </c>
      <c r="I2757" s="16" t="s">
        <v>49</v>
      </c>
      <c r="J2757" s="29" t="s">
        <v>34</v>
      </c>
      <c r="K2757" s="19">
        <v>6.29</v>
      </c>
      <c r="L2757" s="26">
        <v>41</v>
      </c>
    </row>
    <row r="2758" spans="1:12" x14ac:dyDescent="0.3">
      <c r="A2758" s="14">
        <v>143970</v>
      </c>
      <c r="B2758" s="16" t="s">
        <v>4077</v>
      </c>
      <c r="C2758" s="16" t="s">
        <v>416</v>
      </c>
      <c r="D2758" s="4">
        <v>41194</v>
      </c>
      <c r="E2758" s="23">
        <v>2012</v>
      </c>
      <c r="F2758" s="19">
        <v>6.6</v>
      </c>
      <c r="G2758" s="19">
        <f>IF(Movies[[#This Row],[rating]]=0,"",Movies[[#This Row],[rating]])</f>
        <v>6.6</v>
      </c>
      <c r="H2758" s="19" t="str">
        <f>IF(Movies[[#This Row],[rating]]=0,"No Rating","Rated")</f>
        <v>Rated</v>
      </c>
      <c r="I2758" s="16" t="s">
        <v>323</v>
      </c>
      <c r="J2758" s="29" t="s">
        <v>12</v>
      </c>
      <c r="K2758" s="19">
        <v>6.29</v>
      </c>
      <c r="L2758" s="26">
        <v>44</v>
      </c>
    </row>
    <row r="2759" spans="1:12" x14ac:dyDescent="0.3">
      <c r="A2759" s="14">
        <v>93077</v>
      </c>
      <c r="B2759" s="16" t="s">
        <v>4078</v>
      </c>
      <c r="C2759" s="16" t="s">
        <v>4079</v>
      </c>
      <c r="D2759" s="4">
        <v>41023</v>
      </c>
      <c r="E2759" s="23">
        <v>2012</v>
      </c>
      <c r="F2759" s="19">
        <v>5.2</v>
      </c>
      <c r="G2759" s="19">
        <f>IF(Movies[[#This Row],[rating]]=0,"",Movies[[#This Row],[rating]])</f>
        <v>5.2</v>
      </c>
      <c r="H2759" s="19" t="str">
        <f>IF(Movies[[#This Row],[rating]]=0,"No Rating","Rated")</f>
        <v>Rated</v>
      </c>
      <c r="I2759" s="16" t="s">
        <v>166</v>
      </c>
      <c r="J2759" s="29" t="s">
        <v>12</v>
      </c>
      <c r="K2759" s="19">
        <v>6.29</v>
      </c>
      <c r="L2759" s="26">
        <v>50</v>
      </c>
    </row>
    <row r="2760" spans="1:12" x14ac:dyDescent="0.3">
      <c r="A2760" s="14">
        <v>129524</v>
      </c>
      <c r="B2760" s="16" t="s">
        <v>4080</v>
      </c>
      <c r="C2760" s="16" t="s">
        <v>10</v>
      </c>
      <c r="D2760" s="4">
        <v>41228</v>
      </c>
      <c r="E2760" s="23">
        <v>2012</v>
      </c>
      <c r="F2760" s="19">
        <v>5.4</v>
      </c>
      <c r="G2760" s="19">
        <f>IF(Movies[[#This Row],[rating]]=0,"",Movies[[#This Row],[rating]])</f>
        <v>5.4</v>
      </c>
      <c r="H2760" s="19" t="str">
        <f>IF(Movies[[#This Row],[rating]]=0,"No Rating","Rated")</f>
        <v>Rated</v>
      </c>
      <c r="I2760" s="16" t="s">
        <v>468</v>
      </c>
      <c r="J2760" s="29" t="s">
        <v>12</v>
      </c>
      <c r="K2760" s="19">
        <v>6.2850000000000001</v>
      </c>
      <c r="L2760" s="26">
        <v>47</v>
      </c>
    </row>
    <row r="2761" spans="1:12" x14ac:dyDescent="0.3">
      <c r="A2761" s="14">
        <v>117506</v>
      </c>
      <c r="B2761" s="16" t="s">
        <v>4081</v>
      </c>
      <c r="C2761" s="16" t="s">
        <v>784</v>
      </c>
      <c r="D2761" s="4">
        <v>41081</v>
      </c>
      <c r="E2761" s="23">
        <v>2012</v>
      </c>
      <c r="F2761" s="19">
        <v>6.2</v>
      </c>
      <c r="G2761" s="19">
        <f>IF(Movies[[#This Row],[rating]]=0,"",Movies[[#This Row],[rating]])</f>
        <v>6.2</v>
      </c>
      <c r="H2761" s="19" t="str">
        <f>IF(Movies[[#This Row],[rating]]=0,"No Rating","Rated")</f>
        <v>Rated</v>
      </c>
      <c r="I2761" s="16" t="s">
        <v>71</v>
      </c>
      <c r="J2761" s="29" t="s">
        <v>534</v>
      </c>
      <c r="K2761" s="19">
        <v>6.2759999999999998</v>
      </c>
      <c r="L2761" s="26">
        <v>88</v>
      </c>
    </row>
    <row r="2762" spans="1:12" x14ac:dyDescent="0.3">
      <c r="A2762" s="14">
        <v>113329</v>
      </c>
      <c r="B2762" s="16" t="s">
        <v>4082</v>
      </c>
      <c r="C2762" s="16" t="s">
        <v>84</v>
      </c>
      <c r="D2762" s="4">
        <v>41033</v>
      </c>
      <c r="E2762" s="23">
        <v>2012</v>
      </c>
      <c r="F2762" s="19">
        <v>6.3</v>
      </c>
      <c r="G2762" s="19">
        <f>IF(Movies[[#This Row],[rating]]=0,"",Movies[[#This Row],[rating]])</f>
        <v>6.3</v>
      </c>
      <c r="H2762" s="19" t="str">
        <f>IF(Movies[[#This Row],[rating]]=0,"No Rating","Rated")</f>
        <v>Rated</v>
      </c>
      <c r="I2762" s="16" t="s">
        <v>49</v>
      </c>
      <c r="J2762" s="29" t="s">
        <v>86</v>
      </c>
      <c r="K2762" s="19">
        <v>6.2759999999999998</v>
      </c>
      <c r="L2762" s="26">
        <v>106</v>
      </c>
    </row>
    <row r="2763" spans="1:12" x14ac:dyDescent="0.3">
      <c r="A2763" s="14">
        <v>129953</v>
      </c>
      <c r="B2763" s="16" t="s">
        <v>2045</v>
      </c>
      <c r="C2763" s="16" t="s">
        <v>108</v>
      </c>
      <c r="D2763" s="4">
        <v>41073</v>
      </c>
      <c r="E2763" s="23">
        <v>2012</v>
      </c>
      <c r="F2763" s="19">
        <v>6</v>
      </c>
      <c r="G2763" s="19">
        <f>IF(Movies[[#This Row],[rating]]=0,"",Movies[[#This Row],[rating]])</f>
        <v>6</v>
      </c>
      <c r="H2763" s="19" t="str">
        <f>IF(Movies[[#This Row],[rating]]=0,"No Rating","Rated")</f>
        <v>Rated</v>
      </c>
      <c r="I2763" s="16" t="s">
        <v>49</v>
      </c>
      <c r="J2763" s="29" t="s">
        <v>110</v>
      </c>
      <c r="K2763" s="19">
        <v>6.2750000000000004</v>
      </c>
      <c r="L2763" s="26">
        <v>20</v>
      </c>
    </row>
    <row r="2764" spans="1:12" x14ac:dyDescent="0.3">
      <c r="A2764" s="14">
        <v>110392</v>
      </c>
      <c r="B2764" s="16" t="s">
        <v>4083</v>
      </c>
      <c r="C2764" s="16" t="s">
        <v>416</v>
      </c>
      <c r="D2764" s="4">
        <v>41160</v>
      </c>
      <c r="E2764" s="23">
        <v>2012</v>
      </c>
      <c r="F2764" s="19">
        <v>6.1</v>
      </c>
      <c r="G2764" s="19">
        <f>IF(Movies[[#This Row],[rating]]=0,"",Movies[[#This Row],[rating]])</f>
        <v>6.1</v>
      </c>
      <c r="H2764" s="19" t="str">
        <f>IF(Movies[[#This Row],[rating]]=0,"No Rating","Rated")</f>
        <v>Rated</v>
      </c>
      <c r="I2764" s="16" t="s">
        <v>642</v>
      </c>
      <c r="J2764" s="29" t="s">
        <v>12</v>
      </c>
      <c r="K2764" s="19">
        <v>6.2750000000000004</v>
      </c>
      <c r="L2764" s="26">
        <v>48</v>
      </c>
    </row>
    <row r="2765" spans="1:12" x14ac:dyDescent="0.3">
      <c r="A2765" s="14">
        <v>84201</v>
      </c>
      <c r="B2765" s="16" t="s">
        <v>4084</v>
      </c>
      <c r="C2765" s="16" t="s">
        <v>10</v>
      </c>
      <c r="D2765" s="4">
        <v>40951</v>
      </c>
      <c r="E2765" s="23">
        <v>2012</v>
      </c>
      <c r="F2765" s="19">
        <v>5.5</v>
      </c>
      <c r="G2765" s="19">
        <f>IF(Movies[[#This Row],[rating]]=0,"",Movies[[#This Row],[rating]])</f>
        <v>5.5</v>
      </c>
      <c r="H2765" s="19" t="str">
        <f>IF(Movies[[#This Row],[rating]]=0,"No Rating","Rated")</f>
        <v>Rated</v>
      </c>
      <c r="I2765" s="16" t="s">
        <v>49</v>
      </c>
      <c r="J2765" s="29" t="s">
        <v>12</v>
      </c>
      <c r="K2765" s="19">
        <v>6.2709999999999999</v>
      </c>
      <c r="L2765" s="26">
        <v>44</v>
      </c>
    </row>
    <row r="2766" spans="1:12" x14ac:dyDescent="0.3">
      <c r="A2766" s="14">
        <v>567568</v>
      </c>
      <c r="B2766" s="16" t="s">
        <v>4085</v>
      </c>
      <c r="C2766" s="16" t="s">
        <v>51</v>
      </c>
      <c r="D2766" s="4">
        <v>41016</v>
      </c>
      <c r="E2766" s="23">
        <v>2012</v>
      </c>
      <c r="F2766" s="19">
        <v>5.3</v>
      </c>
      <c r="G2766" s="19">
        <f>IF(Movies[[#This Row],[rating]]=0,"",Movies[[#This Row],[rating]])</f>
        <v>5.3</v>
      </c>
      <c r="H2766" s="19" t="str">
        <f>IF(Movies[[#This Row],[rating]]=0,"No Rating","Rated")</f>
        <v>Rated</v>
      </c>
      <c r="I2766" s="16" t="s">
        <v>695</v>
      </c>
      <c r="J2766" s="29" t="s">
        <v>34</v>
      </c>
      <c r="K2766" s="19">
        <v>6.2569999999999997</v>
      </c>
      <c r="L2766" s="26">
        <v>7</v>
      </c>
    </row>
    <row r="2767" spans="1:12" x14ac:dyDescent="0.3">
      <c r="A2767" s="14">
        <v>147879</v>
      </c>
      <c r="B2767" s="16">
        <v>41255</v>
      </c>
      <c r="C2767" s="16" t="s">
        <v>10</v>
      </c>
      <c r="D2767" s="4">
        <v>41247</v>
      </c>
      <c r="E2767" s="23">
        <v>2012</v>
      </c>
      <c r="F2767" s="19">
        <v>3.3</v>
      </c>
      <c r="G2767" s="19">
        <f>IF(Movies[[#This Row],[rating]]=0,"",Movies[[#This Row],[rating]])</f>
        <v>3.3</v>
      </c>
      <c r="H2767" s="19" t="str">
        <f>IF(Movies[[#This Row],[rating]]=0,"No Rating","Rated")</f>
        <v>Rated</v>
      </c>
      <c r="I2767" s="16" t="s">
        <v>468</v>
      </c>
      <c r="J2767" s="29" t="s">
        <v>12</v>
      </c>
      <c r="K2767" s="19">
        <v>6.2530000000000001</v>
      </c>
      <c r="L2767" s="26">
        <v>49</v>
      </c>
    </row>
    <row r="2768" spans="1:12" x14ac:dyDescent="0.3">
      <c r="A2768" s="14">
        <v>119893</v>
      </c>
      <c r="B2768" s="16" t="s">
        <v>4086</v>
      </c>
      <c r="C2768" s="16" t="s">
        <v>432</v>
      </c>
      <c r="D2768" s="4">
        <v>41104</v>
      </c>
      <c r="E2768" s="23">
        <v>2012</v>
      </c>
      <c r="F2768" s="19">
        <v>6.9</v>
      </c>
      <c r="G2768" s="19">
        <f>IF(Movies[[#This Row],[rating]]=0,"",Movies[[#This Row],[rating]])</f>
        <v>6.9</v>
      </c>
      <c r="H2768" s="19" t="str">
        <f>IF(Movies[[#This Row],[rating]]=0,"No Rating","Rated")</f>
        <v>Rated</v>
      </c>
      <c r="I2768" s="16" t="s">
        <v>695</v>
      </c>
      <c r="J2768" s="29" t="s">
        <v>12</v>
      </c>
      <c r="K2768" s="19">
        <v>6.2469999999999999</v>
      </c>
      <c r="L2768" s="26">
        <v>48</v>
      </c>
    </row>
    <row r="2769" spans="1:12" x14ac:dyDescent="0.3">
      <c r="A2769" s="14">
        <v>84340</v>
      </c>
      <c r="B2769" s="16" t="s">
        <v>4087</v>
      </c>
      <c r="C2769" s="16" t="s">
        <v>10</v>
      </c>
      <c r="D2769" s="4">
        <v>41145</v>
      </c>
      <c r="E2769" s="23">
        <v>2012</v>
      </c>
      <c r="F2769" s="19">
        <v>6.5</v>
      </c>
      <c r="G2769" s="19">
        <f>IF(Movies[[#This Row],[rating]]=0,"",Movies[[#This Row],[rating]])</f>
        <v>6.5</v>
      </c>
      <c r="H2769" s="19" t="str">
        <f>IF(Movies[[#This Row],[rating]]=0,"No Rating","Rated")</f>
        <v>Rated</v>
      </c>
      <c r="I2769" s="16" t="s">
        <v>30</v>
      </c>
      <c r="J2769" s="29" t="s">
        <v>12</v>
      </c>
      <c r="K2769" s="19">
        <v>6.2430000000000003</v>
      </c>
      <c r="L2769" s="26">
        <v>184</v>
      </c>
    </row>
    <row r="2770" spans="1:12" x14ac:dyDescent="0.3">
      <c r="A2770" s="14">
        <v>369145</v>
      </c>
      <c r="B2770" s="16" t="s">
        <v>4088</v>
      </c>
      <c r="C2770" s="16" t="s">
        <v>416</v>
      </c>
      <c r="D2770" s="4">
        <v>41268</v>
      </c>
      <c r="E2770" s="23">
        <v>2012</v>
      </c>
      <c r="F2770" s="19">
        <v>7.7</v>
      </c>
      <c r="G2770" s="19">
        <f>IF(Movies[[#This Row],[rating]]=0,"",Movies[[#This Row],[rating]])</f>
        <v>7.7</v>
      </c>
      <c r="H2770" s="19" t="str">
        <f>IF(Movies[[#This Row],[rating]]=0,"No Rating","Rated")</f>
        <v>Rated</v>
      </c>
      <c r="I2770" s="16" t="s">
        <v>4089</v>
      </c>
      <c r="J2770" s="29" t="s">
        <v>12</v>
      </c>
      <c r="K2770" s="19">
        <v>6.242</v>
      </c>
      <c r="L2770" s="26">
        <v>226</v>
      </c>
    </row>
    <row r="2771" spans="1:12" x14ac:dyDescent="0.3">
      <c r="A2771" s="14">
        <v>124067</v>
      </c>
      <c r="B2771" s="16" t="s">
        <v>4090</v>
      </c>
      <c r="C2771" s="16" t="s">
        <v>10</v>
      </c>
      <c r="D2771" s="4">
        <v>41053</v>
      </c>
      <c r="E2771" s="23">
        <v>2012</v>
      </c>
      <c r="F2771" s="19">
        <v>6.9729999999999999</v>
      </c>
      <c r="G2771" s="19">
        <f>IF(Movies[[#This Row],[rating]]=0,"",Movies[[#This Row],[rating]])</f>
        <v>6.9729999999999999</v>
      </c>
      <c r="H2771" s="19" t="str">
        <f>IF(Movies[[#This Row],[rating]]=0,"No Rating","Rated")</f>
        <v>Rated</v>
      </c>
      <c r="I2771" s="16" t="s">
        <v>329</v>
      </c>
      <c r="J2771" s="29" t="s">
        <v>12</v>
      </c>
      <c r="K2771" s="19">
        <v>6.24</v>
      </c>
      <c r="L2771" s="26">
        <v>110</v>
      </c>
    </row>
    <row r="2772" spans="1:12" x14ac:dyDescent="0.3">
      <c r="A2772" s="14">
        <v>111349</v>
      </c>
      <c r="B2772" s="16" t="s">
        <v>4091</v>
      </c>
      <c r="C2772" s="16" t="s">
        <v>416</v>
      </c>
      <c r="D2772" s="4">
        <v>41045</v>
      </c>
      <c r="E2772" s="23">
        <v>2012</v>
      </c>
      <c r="F2772" s="19">
        <v>7.9930000000000003</v>
      </c>
      <c r="G2772" s="19">
        <f>IF(Movies[[#This Row],[rating]]=0,"",Movies[[#This Row],[rating]])</f>
        <v>7.9930000000000003</v>
      </c>
      <c r="H2772" s="19" t="str">
        <f>IF(Movies[[#This Row],[rating]]=0,"No Rating","Rated")</f>
        <v>Rated</v>
      </c>
      <c r="I2772" s="16" t="s">
        <v>1215</v>
      </c>
      <c r="J2772" s="29" t="s">
        <v>12</v>
      </c>
      <c r="K2772" s="19">
        <v>6.2350000000000003</v>
      </c>
      <c r="L2772" s="26">
        <v>75</v>
      </c>
    </row>
    <row r="2773" spans="1:12" x14ac:dyDescent="0.3">
      <c r="A2773" s="14">
        <v>94104</v>
      </c>
      <c r="B2773" s="16" t="s">
        <v>4092</v>
      </c>
      <c r="C2773" s="16" t="s">
        <v>10</v>
      </c>
      <c r="D2773" s="4">
        <v>41194</v>
      </c>
      <c r="E2773" s="23">
        <v>2012</v>
      </c>
      <c r="F2773" s="19">
        <v>5.9</v>
      </c>
      <c r="G2773" s="19">
        <f>IF(Movies[[#This Row],[rating]]=0,"",Movies[[#This Row],[rating]])</f>
        <v>5.9</v>
      </c>
      <c r="H2773" s="19" t="str">
        <f>IF(Movies[[#This Row],[rating]]=0,"No Rating","Rated")</f>
        <v>Rated</v>
      </c>
      <c r="I2773" s="16" t="s">
        <v>30</v>
      </c>
      <c r="J2773" s="29" t="s">
        <v>12</v>
      </c>
      <c r="K2773" s="19">
        <v>6.234</v>
      </c>
      <c r="L2773" s="26">
        <v>95</v>
      </c>
    </row>
    <row r="2774" spans="1:12" x14ac:dyDescent="0.3">
      <c r="A2774" s="14">
        <v>1053745</v>
      </c>
      <c r="B2774" s="16" t="s">
        <v>4093</v>
      </c>
      <c r="C2774" s="16" t="s">
        <v>10</v>
      </c>
      <c r="D2774" s="4">
        <v>40980</v>
      </c>
      <c r="E2774" s="23">
        <v>2012</v>
      </c>
      <c r="F2774" s="19">
        <v>6</v>
      </c>
      <c r="G2774" s="19">
        <f>IF(Movies[[#This Row],[rating]]=0,"",Movies[[#This Row],[rating]])</f>
        <v>6</v>
      </c>
      <c r="H2774" s="19" t="str">
        <f>IF(Movies[[#This Row],[rating]]=0,"No Rating","Rated")</f>
        <v>Rated</v>
      </c>
      <c r="I2774" s="16" t="s">
        <v>525</v>
      </c>
      <c r="J2774" s="29" t="s">
        <v>12</v>
      </c>
      <c r="K2774" s="19">
        <v>6.2309999999999999</v>
      </c>
      <c r="L2774" s="26">
        <v>4</v>
      </c>
    </row>
    <row r="2775" spans="1:12" x14ac:dyDescent="0.3">
      <c r="A2775" s="14">
        <v>118279</v>
      </c>
      <c r="B2775" s="16" t="s">
        <v>4094</v>
      </c>
      <c r="C2775" s="16" t="s">
        <v>750</v>
      </c>
      <c r="D2775" s="4">
        <v>41108</v>
      </c>
      <c r="E2775" s="23">
        <v>2012</v>
      </c>
      <c r="F2775" s="19">
        <v>6.4</v>
      </c>
      <c r="G2775" s="19">
        <f>IF(Movies[[#This Row],[rating]]=0,"",Movies[[#This Row],[rating]])</f>
        <v>6.4</v>
      </c>
      <c r="H2775" s="19" t="str">
        <f>IF(Movies[[#This Row],[rating]]=0,"No Rating","Rated")</f>
        <v>Rated</v>
      </c>
      <c r="I2775" s="16" t="s">
        <v>1246</v>
      </c>
      <c r="J2775" s="29" t="s">
        <v>553</v>
      </c>
      <c r="K2775" s="19">
        <v>6.2220000000000004</v>
      </c>
      <c r="L2775" s="26">
        <v>48</v>
      </c>
    </row>
    <row r="2776" spans="1:12" x14ac:dyDescent="0.3">
      <c r="A2776" s="14">
        <v>133248</v>
      </c>
      <c r="B2776" s="16" t="s">
        <v>4095</v>
      </c>
      <c r="C2776" s="16" t="s">
        <v>94</v>
      </c>
      <c r="D2776" s="4">
        <v>41115</v>
      </c>
      <c r="E2776" s="23">
        <v>2012</v>
      </c>
      <c r="F2776" s="19">
        <v>7.5</v>
      </c>
      <c r="G2776" s="19">
        <f>IF(Movies[[#This Row],[rating]]=0,"",Movies[[#This Row],[rating]])</f>
        <v>7.5</v>
      </c>
      <c r="H2776" s="19" t="str">
        <f>IF(Movies[[#This Row],[rating]]=0,"No Rating","Rated")</f>
        <v>Rated</v>
      </c>
      <c r="I2776" s="16" t="s">
        <v>4096</v>
      </c>
      <c r="J2776" s="29" t="s">
        <v>96</v>
      </c>
      <c r="K2776" s="19">
        <v>6.21</v>
      </c>
      <c r="L2776" s="26">
        <v>31</v>
      </c>
    </row>
    <row r="2777" spans="1:12" x14ac:dyDescent="0.3">
      <c r="A2777" s="14">
        <v>106942</v>
      </c>
      <c r="B2777" s="16" t="s">
        <v>4097</v>
      </c>
      <c r="C2777" s="16" t="s">
        <v>540</v>
      </c>
      <c r="D2777" s="4">
        <v>40984</v>
      </c>
      <c r="E2777" s="23">
        <v>2012</v>
      </c>
      <c r="F2777" s="19">
        <v>5.1020000000000003</v>
      </c>
      <c r="G2777" s="19">
        <f>IF(Movies[[#This Row],[rating]]=0,"",Movies[[#This Row],[rating]])</f>
        <v>5.1020000000000003</v>
      </c>
      <c r="H2777" s="19" t="str">
        <f>IF(Movies[[#This Row],[rating]]=0,"No Rating","Rated")</f>
        <v>Rated</v>
      </c>
      <c r="I2777" s="16" t="s">
        <v>30</v>
      </c>
      <c r="J2777" s="29" t="s">
        <v>511</v>
      </c>
      <c r="K2777" s="19">
        <v>6.2060000000000004</v>
      </c>
      <c r="L2777" s="26">
        <v>122</v>
      </c>
    </row>
    <row r="2778" spans="1:12" x14ac:dyDescent="0.3">
      <c r="A2778" s="14">
        <v>204634</v>
      </c>
      <c r="B2778" s="16" t="s">
        <v>4098</v>
      </c>
      <c r="C2778" s="16" t="s">
        <v>144</v>
      </c>
      <c r="D2778" s="4">
        <v>41251</v>
      </c>
      <c r="E2778" s="23">
        <v>2012</v>
      </c>
      <c r="F2778" s="19">
        <v>5.3</v>
      </c>
      <c r="G2778" s="19">
        <f>IF(Movies[[#This Row],[rating]]=0,"",Movies[[#This Row],[rating]])</f>
        <v>5.3</v>
      </c>
      <c r="H2778" s="19" t="str">
        <f>IF(Movies[[#This Row],[rating]]=0,"No Rating","Rated")</f>
        <v>Rated</v>
      </c>
      <c r="I2778" s="16" t="s">
        <v>4099</v>
      </c>
      <c r="J2778" s="29" t="s">
        <v>146</v>
      </c>
      <c r="K2778" s="19">
        <v>6.2039999999999997</v>
      </c>
      <c r="L2778" s="26">
        <v>13</v>
      </c>
    </row>
    <row r="2779" spans="1:12" x14ac:dyDescent="0.3">
      <c r="A2779" s="14">
        <v>97836</v>
      </c>
      <c r="B2779" s="16" t="s">
        <v>4100</v>
      </c>
      <c r="C2779" s="16" t="s">
        <v>540</v>
      </c>
      <c r="D2779" s="4">
        <v>40991</v>
      </c>
      <c r="E2779" s="23">
        <v>2012</v>
      </c>
      <c r="F2779" s="19">
        <v>4.9000000000000004</v>
      </c>
      <c r="G2779" s="19">
        <f>IF(Movies[[#This Row],[rating]]=0,"",Movies[[#This Row],[rating]])</f>
        <v>4.9000000000000004</v>
      </c>
      <c r="H2779" s="19" t="str">
        <f>IF(Movies[[#This Row],[rating]]=0,"No Rating","Rated")</f>
        <v>Rated</v>
      </c>
      <c r="I2779" s="16" t="s">
        <v>30</v>
      </c>
      <c r="J2779" s="29" t="s">
        <v>511</v>
      </c>
      <c r="K2779" s="19">
        <v>6.1859999999999999</v>
      </c>
      <c r="L2779" s="26">
        <v>133</v>
      </c>
    </row>
    <row r="2780" spans="1:12" x14ac:dyDescent="0.3">
      <c r="A2780" s="14">
        <v>147405</v>
      </c>
      <c r="B2780" s="16" t="s">
        <v>4101</v>
      </c>
      <c r="C2780" s="16" t="s">
        <v>595</v>
      </c>
      <c r="D2780" s="4">
        <v>41264</v>
      </c>
      <c r="E2780" s="23">
        <v>2012</v>
      </c>
      <c r="F2780" s="19">
        <v>5</v>
      </c>
      <c r="G2780" s="19">
        <f>IF(Movies[[#This Row],[rating]]=0,"",Movies[[#This Row],[rating]])</f>
        <v>5</v>
      </c>
      <c r="H2780" s="19" t="str">
        <f>IF(Movies[[#This Row],[rating]]=0,"No Rating","Rated")</f>
        <v>Rated</v>
      </c>
      <c r="I2780" s="16" t="s">
        <v>136</v>
      </c>
      <c r="J2780" s="29" t="s">
        <v>142</v>
      </c>
      <c r="K2780" s="19">
        <v>6.1820000000000004</v>
      </c>
      <c r="L2780" s="26">
        <v>110</v>
      </c>
    </row>
    <row r="2781" spans="1:12" x14ac:dyDescent="0.3">
      <c r="A2781" s="14">
        <v>79935</v>
      </c>
      <c r="B2781" s="16" t="s">
        <v>4102</v>
      </c>
      <c r="C2781" s="16" t="s">
        <v>10</v>
      </c>
      <c r="D2781" s="4">
        <v>41000</v>
      </c>
      <c r="E2781" s="23">
        <v>2012</v>
      </c>
      <c r="F2781" s="19">
        <v>5.5</v>
      </c>
      <c r="G2781" s="19">
        <f>IF(Movies[[#This Row],[rating]]=0,"",Movies[[#This Row],[rating]])</f>
        <v>5.5</v>
      </c>
      <c r="H2781" s="19" t="str">
        <f>IF(Movies[[#This Row],[rating]]=0,"No Rating","Rated")</f>
        <v>Rated</v>
      </c>
      <c r="I2781" s="16" t="s">
        <v>310</v>
      </c>
      <c r="J2781" s="29" t="s">
        <v>12</v>
      </c>
      <c r="K2781" s="19">
        <v>6.18</v>
      </c>
      <c r="L2781" s="26">
        <v>41</v>
      </c>
    </row>
    <row r="2782" spans="1:12" x14ac:dyDescent="0.3">
      <c r="A2782" s="14">
        <v>1280407</v>
      </c>
      <c r="B2782" s="16" t="s">
        <v>4103</v>
      </c>
      <c r="C2782" s="16" t="s">
        <v>108</v>
      </c>
      <c r="D2782" s="4">
        <v>41227</v>
      </c>
      <c r="E2782" s="23">
        <v>2012</v>
      </c>
      <c r="F2782" s="19">
        <v>9.3000000000000007</v>
      </c>
      <c r="G2782" s="19">
        <f>IF(Movies[[#This Row],[rating]]=0,"",Movies[[#This Row],[rating]])</f>
        <v>9.3000000000000007</v>
      </c>
      <c r="H2782" s="19" t="str">
        <f>IF(Movies[[#This Row],[rating]]=0,"No Rating","Rated")</f>
        <v>Rated</v>
      </c>
      <c r="I2782" s="16" t="s">
        <v>49</v>
      </c>
      <c r="J2782" s="29" t="s">
        <v>12</v>
      </c>
      <c r="K2782" s="19">
        <v>6.1630000000000003</v>
      </c>
      <c r="L2782" s="26">
        <v>30</v>
      </c>
    </row>
    <row r="2783" spans="1:12" x14ac:dyDescent="0.3">
      <c r="A2783" s="14">
        <v>699254</v>
      </c>
      <c r="B2783" s="16" t="s">
        <v>4104</v>
      </c>
      <c r="C2783" s="16" t="s">
        <v>144</v>
      </c>
      <c r="D2783" s="4">
        <v>40962</v>
      </c>
      <c r="E2783" s="23">
        <v>2012</v>
      </c>
      <c r="F2783" s="19">
        <v>6.4809999999999999</v>
      </c>
      <c r="G2783" s="19">
        <f>IF(Movies[[#This Row],[rating]]=0,"",Movies[[#This Row],[rating]])</f>
        <v>6.4809999999999999</v>
      </c>
      <c r="H2783" s="19" t="str">
        <f>IF(Movies[[#This Row],[rating]]=0,"No Rating","Rated")</f>
        <v>Rated</v>
      </c>
      <c r="I2783" s="16" t="s">
        <v>2297</v>
      </c>
      <c r="J2783" s="29" t="s">
        <v>146</v>
      </c>
      <c r="K2783" s="19">
        <v>6.1609999999999996</v>
      </c>
      <c r="L2783" s="26">
        <v>54</v>
      </c>
    </row>
    <row r="2784" spans="1:12" x14ac:dyDescent="0.3">
      <c r="A2784" s="14">
        <v>154441</v>
      </c>
      <c r="B2784" s="16" t="s">
        <v>4105</v>
      </c>
      <c r="C2784" s="16" t="s">
        <v>84</v>
      </c>
      <c r="D2784" s="4">
        <v>41187</v>
      </c>
      <c r="E2784" s="23">
        <v>2012</v>
      </c>
      <c r="F2784" s="19">
        <v>6.4</v>
      </c>
      <c r="G2784" s="19">
        <f>IF(Movies[[#This Row],[rating]]=0,"",Movies[[#This Row],[rating]])</f>
        <v>6.4</v>
      </c>
      <c r="H2784" s="19" t="str">
        <f>IF(Movies[[#This Row],[rating]]=0,"No Rating","Rated")</f>
        <v>Rated</v>
      </c>
      <c r="I2784" s="16" t="s">
        <v>30</v>
      </c>
      <c r="J2784" s="29" t="s">
        <v>86</v>
      </c>
      <c r="K2784" s="19">
        <v>6.1589999999999998</v>
      </c>
      <c r="L2784" s="26">
        <v>308</v>
      </c>
    </row>
    <row r="2785" spans="1:12" x14ac:dyDescent="0.3">
      <c r="A2785" s="14">
        <v>143567</v>
      </c>
      <c r="B2785" s="16" t="s">
        <v>4106</v>
      </c>
      <c r="C2785" s="16" t="s">
        <v>108</v>
      </c>
      <c r="D2785" s="4">
        <v>41234</v>
      </c>
      <c r="E2785" s="23">
        <v>2012</v>
      </c>
      <c r="F2785" s="19">
        <v>6.6020000000000003</v>
      </c>
      <c r="G2785" s="19">
        <f>IF(Movies[[#This Row],[rating]]=0,"",Movies[[#This Row],[rating]])</f>
        <v>6.6020000000000003</v>
      </c>
      <c r="H2785" s="19" t="str">
        <f>IF(Movies[[#This Row],[rating]]=0,"No Rating","Rated")</f>
        <v>Rated</v>
      </c>
      <c r="I2785" s="16" t="s">
        <v>30</v>
      </c>
      <c r="J2785" s="29" t="s">
        <v>110</v>
      </c>
      <c r="K2785" s="19">
        <v>6.12</v>
      </c>
      <c r="L2785" s="26">
        <v>261</v>
      </c>
    </row>
    <row r="2786" spans="1:12" x14ac:dyDescent="0.3">
      <c r="A2786" s="14">
        <v>220746</v>
      </c>
      <c r="B2786" s="16" t="s">
        <v>4107</v>
      </c>
      <c r="C2786" s="16" t="s">
        <v>10</v>
      </c>
      <c r="D2786" s="4">
        <v>41025</v>
      </c>
      <c r="E2786" s="23">
        <v>2012</v>
      </c>
      <c r="F2786" s="19">
        <v>4.7809999999999997</v>
      </c>
      <c r="G2786" s="19">
        <f>IF(Movies[[#This Row],[rating]]=0,"",Movies[[#This Row],[rating]])</f>
        <v>4.7809999999999997</v>
      </c>
      <c r="H2786" s="19" t="str">
        <f>IF(Movies[[#This Row],[rating]]=0,"No Rating","Rated")</f>
        <v>Rated</v>
      </c>
      <c r="I2786" s="16" t="s">
        <v>273</v>
      </c>
      <c r="J2786" s="29" t="s">
        <v>12</v>
      </c>
      <c r="K2786" s="19">
        <v>6.1159999999999997</v>
      </c>
      <c r="L2786" s="26">
        <v>48</v>
      </c>
    </row>
    <row r="2787" spans="1:12" x14ac:dyDescent="0.3">
      <c r="A2787" s="14">
        <v>140934</v>
      </c>
      <c r="B2787" s="16" t="s">
        <v>4108</v>
      </c>
      <c r="C2787" s="16" t="s">
        <v>1845</v>
      </c>
      <c r="D2787" s="4">
        <v>41152</v>
      </c>
      <c r="E2787" s="23">
        <v>2012</v>
      </c>
      <c r="F2787" s="19">
        <v>6.1</v>
      </c>
      <c r="G2787" s="19">
        <f>IF(Movies[[#This Row],[rating]]=0,"",Movies[[#This Row],[rating]])</f>
        <v>6.1</v>
      </c>
      <c r="H2787" s="19" t="str">
        <f>IF(Movies[[#This Row],[rating]]=0,"No Rating","Rated")</f>
        <v>Rated</v>
      </c>
      <c r="I2787" s="16" t="s">
        <v>49</v>
      </c>
      <c r="J2787" s="29" t="s">
        <v>12</v>
      </c>
      <c r="K2787" s="19">
        <v>6.1150000000000002</v>
      </c>
      <c r="L2787" s="26">
        <v>12</v>
      </c>
    </row>
    <row r="2788" spans="1:12" x14ac:dyDescent="0.3">
      <c r="A2788" s="14">
        <v>83186</v>
      </c>
      <c r="B2788" s="16" t="s">
        <v>4109</v>
      </c>
      <c r="C2788" s="16" t="s">
        <v>10</v>
      </c>
      <c r="D2788" s="4">
        <v>41157</v>
      </c>
      <c r="E2788" s="23">
        <v>2012</v>
      </c>
      <c r="F2788" s="19">
        <v>6.3</v>
      </c>
      <c r="G2788" s="19">
        <f>IF(Movies[[#This Row],[rating]]=0,"",Movies[[#This Row],[rating]])</f>
        <v>6.3</v>
      </c>
      <c r="H2788" s="19" t="str">
        <f>IF(Movies[[#This Row],[rating]]=0,"No Rating","Rated")</f>
        <v>Rated</v>
      </c>
      <c r="I2788" s="16" t="s">
        <v>4110</v>
      </c>
      <c r="J2788" s="29" t="s">
        <v>12</v>
      </c>
      <c r="K2788" s="19">
        <v>6.109</v>
      </c>
      <c r="L2788" s="26">
        <v>355</v>
      </c>
    </row>
    <row r="2789" spans="1:12" x14ac:dyDescent="0.3">
      <c r="A2789" s="14">
        <v>119478</v>
      </c>
      <c r="B2789" s="16" t="s">
        <v>4111</v>
      </c>
      <c r="C2789" s="16" t="s">
        <v>432</v>
      </c>
      <c r="D2789" s="4">
        <v>41045</v>
      </c>
      <c r="E2789" s="23">
        <v>2012</v>
      </c>
      <c r="F2789" s="19">
        <v>4.6150000000000002</v>
      </c>
      <c r="G2789" s="19">
        <f>IF(Movies[[#This Row],[rating]]=0,"",Movies[[#This Row],[rating]])</f>
        <v>4.6150000000000002</v>
      </c>
      <c r="H2789" s="19" t="str">
        <f>IF(Movies[[#This Row],[rating]]=0,"No Rating","Rated")</f>
        <v>Rated</v>
      </c>
      <c r="I2789" s="16" t="s">
        <v>468</v>
      </c>
      <c r="J2789" s="29" t="s">
        <v>12</v>
      </c>
      <c r="K2789" s="19">
        <v>6.1</v>
      </c>
      <c r="L2789" s="26">
        <v>65</v>
      </c>
    </row>
    <row r="2790" spans="1:12" x14ac:dyDescent="0.3">
      <c r="A2790" s="14">
        <v>133459</v>
      </c>
      <c r="B2790" s="16" t="s">
        <v>4112</v>
      </c>
      <c r="C2790" s="16" t="s">
        <v>4113</v>
      </c>
      <c r="D2790" s="4">
        <v>41268</v>
      </c>
      <c r="E2790" s="23">
        <v>2012</v>
      </c>
      <c r="F2790" s="19">
        <v>5</v>
      </c>
      <c r="G2790" s="19">
        <f>IF(Movies[[#This Row],[rating]]=0,"",Movies[[#This Row],[rating]])</f>
        <v>5</v>
      </c>
      <c r="H2790" s="19" t="str">
        <f>IF(Movies[[#This Row],[rating]]=0,"No Rating","Rated")</f>
        <v>Rated</v>
      </c>
      <c r="I2790" s="16" t="s">
        <v>153</v>
      </c>
      <c r="J2790" s="29" t="s">
        <v>553</v>
      </c>
      <c r="K2790" s="19">
        <v>6.0830000000000002</v>
      </c>
      <c r="L2790" s="26">
        <v>34</v>
      </c>
    </row>
    <row r="2791" spans="1:12" x14ac:dyDescent="0.3">
      <c r="A2791" s="14">
        <v>116488</v>
      </c>
      <c r="B2791" s="16" t="s">
        <v>4114</v>
      </c>
      <c r="C2791" s="16" t="s">
        <v>94</v>
      </c>
      <c r="D2791" s="4">
        <v>41046</v>
      </c>
      <c r="E2791" s="23">
        <v>2012</v>
      </c>
      <c r="F2791" s="19">
        <v>6.67</v>
      </c>
      <c r="G2791" s="19">
        <f>IF(Movies[[#This Row],[rating]]=0,"",Movies[[#This Row],[rating]])</f>
        <v>6.67</v>
      </c>
      <c r="H2791" s="19" t="str">
        <f>IF(Movies[[#This Row],[rating]]=0,"No Rating","Rated")</f>
        <v>Rated</v>
      </c>
      <c r="I2791" s="16" t="s">
        <v>273</v>
      </c>
      <c r="J2791" s="29" t="s">
        <v>96</v>
      </c>
      <c r="K2791" s="19">
        <v>6.077</v>
      </c>
      <c r="L2791" s="26">
        <v>47</v>
      </c>
    </row>
    <row r="2792" spans="1:12" x14ac:dyDescent="0.3">
      <c r="A2792" s="14">
        <v>96648</v>
      </c>
      <c r="B2792" s="16" t="s">
        <v>4115</v>
      </c>
      <c r="C2792" s="16" t="s">
        <v>4116</v>
      </c>
      <c r="D2792" s="4">
        <v>41033</v>
      </c>
      <c r="E2792" s="23">
        <v>2012</v>
      </c>
      <c r="F2792" s="19">
        <v>5.6</v>
      </c>
      <c r="G2792" s="19">
        <f>IF(Movies[[#This Row],[rating]]=0,"",Movies[[#This Row],[rating]])</f>
        <v>5.6</v>
      </c>
      <c r="H2792" s="19" t="str">
        <f>IF(Movies[[#This Row],[rating]]=0,"No Rating","Rated")</f>
        <v>Rated</v>
      </c>
      <c r="I2792" s="16" t="s">
        <v>132</v>
      </c>
      <c r="J2792" s="29" t="s">
        <v>12</v>
      </c>
      <c r="K2792" s="19">
        <v>6.069</v>
      </c>
      <c r="L2792" s="26">
        <v>124</v>
      </c>
    </row>
    <row r="2793" spans="1:12" x14ac:dyDescent="0.3">
      <c r="A2793" s="14">
        <v>114587</v>
      </c>
      <c r="B2793" s="16" t="s">
        <v>4117</v>
      </c>
      <c r="C2793" s="16" t="s">
        <v>10</v>
      </c>
      <c r="D2793" s="4">
        <v>41091</v>
      </c>
      <c r="E2793" s="23">
        <v>2012</v>
      </c>
      <c r="F2793" s="19">
        <v>2.4</v>
      </c>
      <c r="G2793" s="19">
        <f>IF(Movies[[#This Row],[rating]]=0,"",Movies[[#This Row],[rating]])</f>
        <v>2.4</v>
      </c>
      <c r="H2793" s="19" t="str">
        <f>IF(Movies[[#This Row],[rating]]=0,"No Rating","Rated")</f>
        <v>Rated</v>
      </c>
      <c r="I2793" s="16" t="s">
        <v>491</v>
      </c>
      <c r="J2793" s="29" t="s">
        <v>12</v>
      </c>
      <c r="K2793" s="19">
        <v>6.0679999999999996</v>
      </c>
      <c r="L2793" s="26">
        <v>11</v>
      </c>
    </row>
    <row r="2794" spans="1:12" x14ac:dyDescent="0.3">
      <c r="A2794" s="14">
        <v>93676</v>
      </c>
      <c r="B2794" s="16" t="s">
        <v>4118</v>
      </c>
      <c r="C2794" s="16" t="s">
        <v>2265</v>
      </c>
      <c r="D2794" s="4">
        <v>40963</v>
      </c>
      <c r="E2794" s="23">
        <v>2012</v>
      </c>
      <c r="F2794" s="19">
        <v>5.6</v>
      </c>
      <c r="G2794" s="19">
        <f>IF(Movies[[#This Row],[rating]]=0,"",Movies[[#This Row],[rating]])</f>
        <v>5.6</v>
      </c>
      <c r="H2794" s="19" t="str">
        <f>IF(Movies[[#This Row],[rating]]=0,"No Rating","Rated")</f>
        <v>Rated</v>
      </c>
      <c r="I2794" s="16" t="s">
        <v>713</v>
      </c>
      <c r="J2794" s="29" t="s">
        <v>12</v>
      </c>
      <c r="K2794" s="19">
        <v>6.0650000000000004</v>
      </c>
      <c r="L2794" s="26">
        <v>119</v>
      </c>
    </row>
    <row r="2795" spans="1:12" x14ac:dyDescent="0.3">
      <c r="A2795" s="14">
        <v>137193</v>
      </c>
      <c r="B2795" s="16" t="s">
        <v>4119</v>
      </c>
      <c r="C2795" s="16" t="s">
        <v>4120</v>
      </c>
      <c r="D2795" s="4">
        <v>41205</v>
      </c>
      <c r="E2795" s="23">
        <v>2012</v>
      </c>
      <c r="F2795" s="19">
        <v>6.7</v>
      </c>
      <c r="G2795" s="19">
        <f>IF(Movies[[#This Row],[rating]]=0,"",Movies[[#This Row],[rating]])</f>
        <v>6.7</v>
      </c>
      <c r="H2795" s="19" t="str">
        <f>IF(Movies[[#This Row],[rating]]=0,"No Rating","Rated")</f>
        <v>Rated</v>
      </c>
      <c r="I2795" s="16" t="s">
        <v>232</v>
      </c>
      <c r="J2795" s="29" t="s">
        <v>110</v>
      </c>
      <c r="K2795" s="19">
        <v>6.0620000000000003</v>
      </c>
      <c r="L2795" s="26">
        <v>76</v>
      </c>
    </row>
    <row r="2796" spans="1:12" x14ac:dyDescent="0.3">
      <c r="A2796" s="14">
        <v>84742</v>
      </c>
      <c r="B2796" s="16" t="s">
        <v>4121</v>
      </c>
      <c r="C2796" s="16" t="s">
        <v>10</v>
      </c>
      <c r="D2796" s="4">
        <v>41228</v>
      </c>
      <c r="E2796" s="23">
        <v>2012</v>
      </c>
      <c r="F2796" s="19">
        <v>4.0999999999999996</v>
      </c>
      <c r="G2796" s="19">
        <f>IF(Movies[[#This Row],[rating]]=0,"",Movies[[#This Row],[rating]])</f>
        <v>4.0999999999999996</v>
      </c>
      <c r="H2796" s="19" t="str">
        <f>IF(Movies[[#This Row],[rating]]=0,"No Rating","Rated")</f>
        <v>Rated</v>
      </c>
      <c r="I2796" s="16" t="s">
        <v>468</v>
      </c>
      <c r="J2796" s="29" t="s">
        <v>12</v>
      </c>
      <c r="K2796" s="19">
        <v>6.0609999999999999</v>
      </c>
      <c r="L2796" s="26">
        <v>46</v>
      </c>
    </row>
    <row r="2797" spans="1:12" x14ac:dyDescent="0.3">
      <c r="A2797" s="14">
        <v>127509</v>
      </c>
      <c r="B2797" s="16" t="s">
        <v>4122</v>
      </c>
      <c r="C2797" s="16" t="s">
        <v>10</v>
      </c>
      <c r="D2797" s="4">
        <v>41235</v>
      </c>
      <c r="E2797" s="23">
        <v>2012</v>
      </c>
      <c r="F2797" s="19">
        <v>7.3</v>
      </c>
      <c r="G2797" s="19">
        <f>IF(Movies[[#This Row],[rating]]=0,"",Movies[[#This Row],[rating]])</f>
        <v>7.3</v>
      </c>
      <c r="H2797" s="19" t="str">
        <f>IF(Movies[[#This Row],[rating]]=0,"No Rating","Rated")</f>
        <v>Rated</v>
      </c>
      <c r="I2797" s="16" t="s">
        <v>1159</v>
      </c>
      <c r="J2797" s="29" t="s">
        <v>12</v>
      </c>
      <c r="K2797" s="19">
        <v>6.06</v>
      </c>
      <c r="L2797" s="26">
        <v>71</v>
      </c>
    </row>
    <row r="2798" spans="1:12" x14ac:dyDescent="0.3">
      <c r="A2798" s="14">
        <v>146490</v>
      </c>
      <c r="B2798" s="16" t="s">
        <v>4123</v>
      </c>
      <c r="C2798" s="16" t="s">
        <v>299</v>
      </c>
      <c r="D2798" s="4">
        <v>41181</v>
      </c>
      <c r="E2798" s="23">
        <v>2012</v>
      </c>
      <c r="F2798" s="19">
        <v>7.5</v>
      </c>
      <c r="G2798" s="19">
        <f>IF(Movies[[#This Row],[rating]]=0,"",Movies[[#This Row],[rating]])</f>
        <v>7.5</v>
      </c>
      <c r="H2798" s="19" t="str">
        <f>IF(Movies[[#This Row],[rating]]=0,"No Rating","Rated")</f>
        <v>Rated</v>
      </c>
      <c r="I2798" s="16" t="s">
        <v>329</v>
      </c>
      <c r="J2798" s="29" t="s">
        <v>12</v>
      </c>
      <c r="K2798" s="19">
        <v>6.0570000000000004</v>
      </c>
      <c r="L2798" s="26">
        <v>37</v>
      </c>
    </row>
    <row r="2799" spans="1:12" x14ac:dyDescent="0.3">
      <c r="A2799" s="14">
        <v>113388</v>
      </c>
      <c r="B2799" s="16" t="s">
        <v>4124</v>
      </c>
      <c r="C2799" s="16" t="s">
        <v>94</v>
      </c>
      <c r="D2799" s="4">
        <v>41032</v>
      </c>
      <c r="E2799" s="23">
        <v>2012</v>
      </c>
      <c r="F2799" s="19">
        <v>7.7</v>
      </c>
      <c r="G2799" s="19">
        <f>IF(Movies[[#This Row],[rating]]=0,"",Movies[[#This Row],[rating]])</f>
        <v>7.7</v>
      </c>
      <c r="H2799" s="19" t="str">
        <f>IF(Movies[[#This Row],[rating]]=0,"No Rating","Rated")</f>
        <v>Rated</v>
      </c>
      <c r="I2799" s="16" t="s">
        <v>49</v>
      </c>
      <c r="J2799" s="29" t="s">
        <v>96</v>
      </c>
      <c r="K2799" s="19">
        <v>6.0529999999999999</v>
      </c>
      <c r="L2799" s="26">
        <v>51</v>
      </c>
    </row>
    <row r="2800" spans="1:12" x14ac:dyDescent="0.3">
      <c r="A2800" s="14">
        <v>106717</v>
      </c>
      <c r="B2800" s="16" t="s">
        <v>4125</v>
      </c>
      <c r="C2800" s="16" t="s">
        <v>432</v>
      </c>
      <c r="D2800" s="4">
        <v>41222</v>
      </c>
      <c r="E2800" s="23">
        <v>2012</v>
      </c>
      <c r="F2800" s="19">
        <v>5</v>
      </c>
      <c r="G2800" s="19">
        <f>IF(Movies[[#This Row],[rating]]=0,"",Movies[[#This Row],[rating]])</f>
        <v>5</v>
      </c>
      <c r="H2800" s="19" t="str">
        <f>IF(Movies[[#This Row],[rating]]=0,"No Rating","Rated")</f>
        <v>Rated</v>
      </c>
      <c r="I2800" s="16" t="s">
        <v>132</v>
      </c>
      <c r="J2800" s="29" t="s">
        <v>12</v>
      </c>
      <c r="K2800" s="19">
        <v>6.0529999999999999</v>
      </c>
      <c r="L2800" s="26">
        <v>110</v>
      </c>
    </row>
    <row r="2801" spans="1:12" x14ac:dyDescent="0.3">
      <c r="A2801" s="14">
        <v>103551</v>
      </c>
      <c r="B2801" s="16" t="s">
        <v>4126</v>
      </c>
      <c r="C2801" s="16" t="s">
        <v>10</v>
      </c>
      <c r="D2801" s="4">
        <v>41022</v>
      </c>
      <c r="E2801" s="23">
        <v>2012</v>
      </c>
      <c r="F2801" s="19">
        <v>3.6</v>
      </c>
      <c r="G2801" s="19">
        <f>IF(Movies[[#This Row],[rating]]=0,"",Movies[[#This Row],[rating]])</f>
        <v>3.6</v>
      </c>
      <c r="H2801" s="19" t="str">
        <f>IF(Movies[[#This Row],[rating]]=0,"No Rating","Rated")</f>
        <v>Rated</v>
      </c>
      <c r="I2801" s="16" t="s">
        <v>4127</v>
      </c>
      <c r="J2801" s="29" t="s">
        <v>12</v>
      </c>
      <c r="K2801" s="19">
        <v>6.0519999999999996</v>
      </c>
      <c r="L2801" s="26">
        <v>43</v>
      </c>
    </row>
    <row r="2802" spans="1:12" x14ac:dyDescent="0.3">
      <c r="A2802" s="14">
        <v>141102</v>
      </c>
      <c r="B2802" s="16" t="s">
        <v>4128</v>
      </c>
      <c r="C2802" s="16" t="s">
        <v>127</v>
      </c>
      <c r="D2802" s="4">
        <v>41218</v>
      </c>
      <c r="E2802" s="23">
        <v>2012</v>
      </c>
      <c r="F2802" s="19">
        <v>5.5</v>
      </c>
      <c r="G2802" s="19">
        <f>IF(Movies[[#This Row],[rating]]=0,"",Movies[[#This Row],[rating]])</f>
        <v>5.5</v>
      </c>
      <c r="H2802" s="19" t="str">
        <f>IF(Movies[[#This Row],[rating]]=0,"No Rating","Rated")</f>
        <v>Rated</v>
      </c>
      <c r="I2802" s="16" t="s">
        <v>356</v>
      </c>
      <c r="J2802" s="29" t="s">
        <v>12</v>
      </c>
      <c r="K2802" s="19">
        <v>6.0469999999999997</v>
      </c>
      <c r="L2802" s="26">
        <v>51</v>
      </c>
    </row>
    <row r="2803" spans="1:12" x14ac:dyDescent="0.3">
      <c r="A2803" s="14">
        <v>185025</v>
      </c>
      <c r="B2803" s="16" t="s">
        <v>4129</v>
      </c>
      <c r="C2803" s="16" t="s">
        <v>416</v>
      </c>
      <c r="D2803" s="4">
        <v>41267</v>
      </c>
      <c r="E2803" s="23">
        <v>2012</v>
      </c>
      <c r="F2803" s="19">
        <v>6.827</v>
      </c>
      <c r="G2803" s="19">
        <f>IF(Movies[[#This Row],[rating]]=0,"",Movies[[#This Row],[rating]])</f>
        <v>6.827</v>
      </c>
      <c r="H2803" s="19" t="str">
        <f>IF(Movies[[#This Row],[rating]]=0,"No Rating","Rated")</f>
        <v>Rated</v>
      </c>
      <c r="I2803" s="16" t="s">
        <v>232</v>
      </c>
      <c r="J2803" s="29" t="s">
        <v>12</v>
      </c>
      <c r="K2803" s="19">
        <v>6.0359999999999996</v>
      </c>
      <c r="L2803" s="26">
        <v>81</v>
      </c>
    </row>
    <row r="2804" spans="1:12" x14ac:dyDescent="0.3">
      <c r="A2804" s="14">
        <v>80973</v>
      </c>
      <c r="B2804" s="16" t="s">
        <v>4130</v>
      </c>
      <c r="C2804" s="16" t="s">
        <v>10</v>
      </c>
      <c r="D2804" s="4">
        <v>41075</v>
      </c>
      <c r="E2804" s="23">
        <v>2012</v>
      </c>
      <c r="F2804" s="19">
        <v>4.5</v>
      </c>
      <c r="G2804" s="19">
        <f>IF(Movies[[#This Row],[rating]]=0,"",Movies[[#This Row],[rating]])</f>
        <v>4.5</v>
      </c>
      <c r="H2804" s="19" t="str">
        <f>IF(Movies[[#This Row],[rating]]=0,"No Rating","Rated")</f>
        <v>Rated</v>
      </c>
      <c r="I2804" s="16" t="s">
        <v>4131</v>
      </c>
      <c r="J2804" s="29" t="s">
        <v>12</v>
      </c>
      <c r="K2804" s="19">
        <v>6.032</v>
      </c>
      <c r="L2804" s="26">
        <v>42</v>
      </c>
    </row>
    <row r="2805" spans="1:12" x14ac:dyDescent="0.3">
      <c r="A2805" s="14">
        <v>84288</v>
      </c>
      <c r="B2805" s="16" t="s">
        <v>4132</v>
      </c>
      <c r="C2805" s="16" t="s">
        <v>10</v>
      </c>
      <c r="D2805" s="4">
        <v>40928</v>
      </c>
      <c r="E2805" s="23">
        <v>2012</v>
      </c>
      <c r="F2805" s="19">
        <v>7.2</v>
      </c>
      <c r="G2805" s="19">
        <f>IF(Movies[[#This Row],[rating]]=0,"",Movies[[#This Row],[rating]])</f>
        <v>7.2</v>
      </c>
      <c r="H2805" s="19" t="str">
        <f>IF(Movies[[#This Row],[rating]]=0,"No Rating","Rated")</f>
        <v>Rated</v>
      </c>
      <c r="I2805" s="16" t="s">
        <v>4133</v>
      </c>
      <c r="J2805" s="29" t="s">
        <v>12</v>
      </c>
      <c r="K2805" s="19">
        <v>6.0289999999999999</v>
      </c>
      <c r="L2805" s="26">
        <v>111</v>
      </c>
    </row>
    <row r="2806" spans="1:12" x14ac:dyDescent="0.3">
      <c r="A2806" s="14">
        <v>91694</v>
      </c>
      <c r="B2806" s="16" t="s">
        <v>4134</v>
      </c>
      <c r="C2806" s="16" t="s">
        <v>144</v>
      </c>
      <c r="D2806" s="4">
        <v>40950</v>
      </c>
      <c r="E2806" s="23">
        <v>2012</v>
      </c>
      <c r="F2806" s="19">
        <v>6.1</v>
      </c>
      <c r="G2806" s="19">
        <f>IF(Movies[[#This Row],[rating]]=0,"",Movies[[#This Row],[rating]])</f>
        <v>6.1</v>
      </c>
      <c r="H2806" s="19" t="str">
        <f>IF(Movies[[#This Row],[rating]]=0,"No Rating","Rated")</f>
        <v>Rated</v>
      </c>
      <c r="I2806" s="16" t="s">
        <v>4135</v>
      </c>
      <c r="J2806" s="29" t="s">
        <v>146</v>
      </c>
      <c r="K2806" s="19">
        <v>6.0170000000000003</v>
      </c>
      <c r="L2806" s="26">
        <v>96</v>
      </c>
    </row>
    <row r="2807" spans="1:12" x14ac:dyDescent="0.3">
      <c r="A2807" s="14">
        <v>70793</v>
      </c>
      <c r="B2807" s="16" t="s">
        <v>4136</v>
      </c>
      <c r="C2807" s="16" t="s">
        <v>4137</v>
      </c>
      <c r="D2807" s="4">
        <v>41066</v>
      </c>
      <c r="E2807" s="23">
        <v>2012</v>
      </c>
      <c r="F2807" s="19">
        <v>5.8250000000000002</v>
      </c>
      <c r="G2807" s="19">
        <f>IF(Movies[[#This Row],[rating]]=0,"",Movies[[#This Row],[rating]])</f>
        <v>5.8250000000000002</v>
      </c>
      <c r="H2807" s="19" t="str">
        <f>IF(Movies[[#This Row],[rating]]=0,"No Rating","Rated")</f>
        <v>Rated</v>
      </c>
      <c r="I2807" s="16" t="s">
        <v>30</v>
      </c>
      <c r="J2807" s="29" t="s">
        <v>110</v>
      </c>
      <c r="K2807" s="19">
        <v>6.01</v>
      </c>
      <c r="L2807" s="26">
        <v>143</v>
      </c>
    </row>
    <row r="2808" spans="1:12" x14ac:dyDescent="0.3">
      <c r="A2808" s="14">
        <v>90118</v>
      </c>
      <c r="B2808" s="16" t="s">
        <v>4138</v>
      </c>
      <c r="C2808" s="16" t="s">
        <v>432</v>
      </c>
      <c r="D2808" s="4">
        <v>40942</v>
      </c>
      <c r="E2808" s="23">
        <v>2012</v>
      </c>
      <c r="F2808" s="19">
        <v>5.1180000000000003</v>
      </c>
      <c r="G2808" s="19">
        <f>IF(Movies[[#This Row],[rating]]=0,"",Movies[[#This Row],[rating]])</f>
        <v>5.1180000000000003</v>
      </c>
      <c r="H2808" s="19" t="str">
        <f>IF(Movies[[#This Row],[rating]]=0,"No Rating","Rated")</f>
        <v>Rated</v>
      </c>
      <c r="I2808" s="16" t="s">
        <v>4139</v>
      </c>
      <c r="J2808" s="29" t="s">
        <v>12</v>
      </c>
      <c r="K2808" s="19">
        <v>6.0090000000000003</v>
      </c>
      <c r="L2808" s="26">
        <v>68</v>
      </c>
    </row>
    <row r="2809" spans="1:12" x14ac:dyDescent="0.3">
      <c r="A2809" s="14">
        <v>105210</v>
      </c>
      <c r="B2809" s="16" t="s">
        <v>4140</v>
      </c>
      <c r="C2809" s="16" t="s">
        <v>144</v>
      </c>
      <c r="D2809" s="4">
        <v>41027</v>
      </c>
      <c r="E2809" s="23">
        <v>2012</v>
      </c>
      <c r="F2809" s="19">
        <v>6.4</v>
      </c>
      <c r="G2809" s="19">
        <f>IF(Movies[[#This Row],[rating]]=0,"",Movies[[#This Row],[rating]])</f>
        <v>6.4</v>
      </c>
      <c r="H2809" s="19" t="str">
        <f>IF(Movies[[#This Row],[rating]]=0,"No Rating","Rated")</f>
        <v>Rated</v>
      </c>
      <c r="I2809" s="16" t="s">
        <v>4141</v>
      </c>
      <c r="J2809" s="29" t="s">
        <v>146</v>
      </c>
      <c r="K2809" s="19">
        <v>6.0060000000000002</v>
      </c>
      <c r="L2809" s="26">
        <v>109</v>
      </c>
    </row>
    <row r="2810" spans="1:12" x14ac:dyDescent="0.3">
      <c r="A2810" s="14">
        <v>94887</v>
      </c>
      <c r="B2810" s="16" t="s">
        <v>4142</v>
      </c>
      <c r="C2810" s="16" t="s">
        <v>10</v>
      </c>
      <c r="D2810" s="4">
        <v>41046</v>
      </c>
      <c r="E2810" s="23">
        <v>2012</v>
      </c>
      <c r="F2810" s="19">
        <v>4.7</v>
      </c>
      <c r="G2810" s="19">
        <f>IF(Movies[[#This Row],[rating]]=0,"",Movies[[#This Row],[rating]])</f>
        <v>4.7</v>
      </c>
      <c r="H2810" s="19" t="str">
        <f>IF(Movies[[#This Row],[rating]]=0,"No Rating","Rated")</f>
        <v>Rated</v>
      </c>
      <c r="I2810" s="16" t="s">
        <v>69</v>
      </c>
      <c r="J2810" s="29" t="s">
        <v>12</v>
      </c>
      <c r="K2810" s="19">
        <v>5.9960000000000004</v>
      </c>
      <c r="L2810" s="26">
        <v>86</v>
      </c>
    </row>
    <row r="2811" spans="1:12" x14ac:dyDescent="0.3">
      <c r="A2811" s="14">
        <v>126797</v>
      </c>
      <c r="B2811" s="16" t="s">
        <v>4143</v>
      </c>
      <c r="C2811" s="16" t="s">
        <v>236</v>
      </c>
      <c r="D2811" s="4">
        <v>41186</v>
      </c>
      <c r="E2811" s="23">
        <v>2012</v>
      </c>
      <c r="F2811" s="19">
        <v>5.5060000000000002</v>
      </c>
      <c r="G2811" s="19">
        <f>IF(Movies[[#This Row],[rating]]=0,"",Movies[[#This Row],[rating]])</f>
        <v>5.5060000000000002</v>
      </c>
      <c r="H2811" s="19" t="str">
        <f>IF(Movies[[#This Row],[rating]]=0,"No Rating","Rated")</f>
        <v>Rated</v>
      </c>
      <c r="I2811" s="16" t="s">
        <v>180</v>
      </c>
      <c r="J2811" s="29" t="s">
        <v>12</v>
      </c>
      <c r="K2811" s="19">
        <v>5.9859999999999998</v>
      </c>
      <c r="L2811" s="26">
        <v>79</v>
      </c>
    </row>
    <row r="2812" spans="1:12" x14ac:dyDescent="0.3">
      <c r="A2812" s="14">
        <v>84169</v>
      </c>
      <c r="B2812" s="16" t="s">
        <v>4144</v>
      </c>
      <c r="C2812" s="16" t="s">
        <v>10</v>
      </c>
      <c r="D2812" s="4">
        <v>41074</v>
      </c>
      <c r="E2812" s="23">
        <v>2012</v>
      </c>
      <c r="F2812" s="19">
        <v>7.0129999999999999</v>
      </c>
      <c r="G2812" s="19">
        <f>IF(Movies[[#This Row],[rating]]=0,"",Movies[[#This Row],[rating]])</f>
        <v>7.0129999999999999</v>
      </c>
      <c r="H2812" s="19" t="str">
        <f>IF(Movies[[#This Row],[rating]]=0,"No Rating","Rated")</f>
        <v>Rated</v>
      </c>
      <c r="I2812" s="16" t="s">
        <v>329</v>
      </c>
      <c r="J2812" s="29" t="s">
        <v>12</v>
      </c>
      <c r="K2812" s="19">
        <v>5.9850000000000003</v>
      </c>
      <c r="L2812" s="26">
        <v>80</v>
      </c>
    </row>
    <row r="2813" spans="1:12" x14ac:dyDescent="0.3">
      <c r="A2813" s="14">
        <v>133454</v>
      </c>
      <c r="B2813" s="16" t="s">
        <v>4145</v>
      </c>
      <c r="C2813" s="16" t="s">
        <v>10</v>
      </c>
      <c r="D2813" s="4">
        <v>41170</v>
      </c>
      <c r="E2813" s="23">
        <v>2012</v>
      </c>
      <c r="F2813" s="19">
        <v>4.4000000000000004</v>
      </c>
      <c r="G2813" s="19">
        <f>IF(Movies[[#This Row],[rating]]=0,"",Movies[[#This Row],[rating]])</f>
        <v>4.4000000000000004</v>
      </c>
      <c r="H2813" s="19" t="str">
        <f>IF(Movies[[#This Row],[rating]]=0,"No Rating","Rated")</f>
        <v>Rated</v>
      </c>
      <c r="I2813" s="16" t="s">
        <v>596</v>
      </c>
      <c r="J2813" s="29" t="s">
        <v>12</v>
      </c>
      <c r="K2813" s="19">
        <v>5.97</v>
      </c>
      <c r="L2813" s="26">
        <v>39</v>
      </c>
    </row>
    <row r="2814" spans="1:12" x14ac:dyDescent="0.3">
      <c r="A2814" s="14">
        <v>113294</v>
      </c>
      <c r="B2814" s="16" t="s">
        <v>4146</v>
      </c>
      <c r="C2814" s="16" t="s">
        <v>416</v>
      </c>
      <c r="D2814" s="4">
        <v>41075</v>
      </c>
      <c r="E2814" s="23">
        <v>2012</v>
      </c>
      <c r="F2814" s="19">
        <v>6.1</v>
      </c>
      <c r="G2814" s="19">
        <f>IF(Movies[[#This Row],[rating]]=0,"",Movies[[#This Row],[rating]])</f>
        <v>6.1</v>
      </c>
      <c r="H2814" s="19" t="str">
        <f>IF(Movies[[#This Row],[rating]]=0,"No Rating","Rated")</f>
        <v>Rated</v>
      </c>
      <c r="I2814" s="16" t="s">
        <v>49</v>
      </c>
      <c r="J2814" s="29" t="s">
        <v>12</v>
      </c>
      <c r="K2814" s="19">
        <v>5.9619999999999997</v>
      </c>
      <c r="L2814" s="26">
        <v>103</v>
      </c>
    </row>
    <row r="2815" spans="1:12" x14ac:dyDescent="0.3">
      <c r="A2815" s="14">
        <v>150229</v>
      </c>
      <c r="B2815" s="16" t="s">
        <v>4147</v>
      </c>
      <c r="C2815" s="16" t="s">
        <v>10</v>
      </c>
      <c r="D2815" s="4">
        <v>41213</v>
      </c>
      <c r="E2815" s="23">
        <v>2012</v>
      </c>
      <c r="F2815" s="19">
        <v>4.5</v>
      </c>
      <c r="G2815" s="19">
        <f>IF(Movies[[#This Row],[rating]]=0,"",Movies[[#This Row],[rating]])</f>
        <v>4.5</v>
      </c>
      <c r="H2815" s="19" t="str">
        <f>IF(Movies[[#This Row],[rating]]=0,"No Rating","Rated")</f>
        <v>Rated</v>
      </c>
      <c r="I2815" s="16" t="s">
        <v>166</v>
      </c>
      <c r="J2815" s="29" t="s">
        <v>12</v>
      </c>
      <c r="K2815" s="19">
        <v>5.9560000000000004</v>
      </c>
      <c r="L2815" s="26">
        <v>46</v>
      </c>
    </row>
    <row r="2816" spans="1:12" x14ac:dyDescent="0.3">
      <c r="A2816" s="14">
        <v>139374</v>
      </c>
      <c r="B2816" s="16" t="s">
        <v>4148</v>
      </c>
      <c r="C2816" s="16" t="s">
        <v>108</v>
      </c>
      <c r="D2816" s="4">
        <v>41248</v>
      </c>
      <c r="E2816" s="23">
        <v>2012</v>
      </c>
      <c r="F2816" s="19">
        <v>5.6479999999999997</v>
      </c>
      <c r="G2816" s="19">
        <f>IF(Movies[[#This Row],[rating]]=0,"",Movies[[#This Row],[rating]])</f>
        <v>5.6479999999999997</v>
      </c>
      <c r="H2816" s="19" t="str">
        <f>IF(Movies[[#This Row],[rating]]=0,"No Rating","Rated")</f>
        <v>Rated</v>
      </c>
      <c r="I2816" s="16" t="s">
        <v>30</v>
      </c>
      <c r="J2816" s="29" t="s">
        <v>110</v>
      </c>
      <c r="K2816" s="19">
        <v>5.9509999999999996</v>
      </c>
      <c r="L2816" s="26">
        <v>206</v>
      </c>
    </row>
    <row r="2817" spans="1:12" x14ac:dyDescent="0.3">
      <c r="A2817" s="14">
        <v>92393</v>
      </c>
      <c r="B2817" s="16" t="s">
        <v>4149</v>
      </c>
      <c r="C2817" s="16" t="s">
        <v>10</v>
      </c>
      <c r="D2817" s="4">
        <v>41026</v>
      </c>
      <c r="E2817" s="23">
        <v>2012</v>
      </c>
      <c r="F2817" s="19">
        <v>3.8</v>
      </c>
      <c r="G2817" s="19">
        <f>IF(Movies[[#This Row],[rating]]=0,"",Movies[[#This Row],[rating]])</f>
        <v>3.8</v>
      </c>
      <c r="H2817" s="19" t="str">
        <f>IF(Movies[[#This Row],[rating]]=0,"No Rating","Rated")</f>
        <v>Rated</v>
      </c>
      <c r="I2817" s="16" t="s">
        <v>175</v>
      </c>
      <c r="J2817" s="29" t="s">
        <v>12</v>
      </c>
      <c r="K2817" s="19">
        <v>5.9359999999999999</v>
      </c>
      <c r="L2817" s="26">
        <v>81</v>
      </c>
    </row>
    <row r="2818" spans="1:12" x14ac:dyDescent="0.3">
      <c r="A2818" s="14">
        <v>119517</v>
      </c>
      <c r="B2818" s="16" t="s">
        <v>4150</v>
      </c>
      <c r="C2818" s="16" t="s">
        <v>10</v>
      </c>
      <c r="D2818" s="4">
        <v>41099</v>
      </c>
      <c r="E2818" s="23">
        <v>2012</v>
      </c>
      <c r="F2818" s="19">
        <v>3.1</v>
      </c>
      <c r="G2818" s="19">
        <f>IF(Movies[[#This Row],[rating]]=0,"",Movies[[#This Row],[rating]])</f>
        <v>3.1</v>
      </c>
      <c r="H2818" s="19" t="str">
        <f>IF(Movies[[#This Row],[rating]]=0,"No Rating","Rated")</f>
        <v>Rated</v>
      </c>
      <c r="I2818" s="16" t="s">
        <v>566</v>
      </c>
      <c r="J2818" s="29" t="s">
        <v>12</v>
      </c>
      <c r="K2818" s="19">
        <v>5.92</v>
      </c>
      <c r="L2818" s="26">
        <v>24</v>
      </c>
    </row>
    <row r="2819" spans="1:12" x14ac:dyDescent="0.3">
      <c r="A2819" s="14">
        <v>135670</v>
      </c>
      <c r="B2819" s="16" t="s">
        <v>4151</v>
      </c>
      <c r="C2819" s="16" t="s">
        <v>10</v>
      </c>
      <c r="D2819" s="4">
        <v>41215</v>
      </c>
      <c r="E2819" s="23">
        <v>2012</v>
      </c>
      <c r="F2819" s="19">
        <v>5</v>
      </c>
      <c r="G2819" s="19">
        <f>IF(Movies[[#This Row],[rating]]=0,"",Movies[[#This Row],[rating]])</f>
        <v>5</v>
      </c>
      <c r="H2819" s="19" t="str">
        <f>IF(Movies[[#This Row],[rating]]=0,"No Rating","Rated")</f>
        <v>Rated</v>
      </c>
      <c r="I2819" s="16" t="s">
        <v>183</v>
      </c>
      <c r="J2819" s="29" t="s">
        <v>12</v>
      </c>
      <c r="K2819" s="19">
        <v>5.9189999999999996</v>
      </c>
      <c r="L2819" s="26">
        <v>72</v>
      </c>
    </row>
    <row r="2820" spans="1:12" x14ac:dyDescent="0.3">
      <c r="A2820" s="14">
        <v>84203</v>
      </c>
      <c r="B2820" s="16" t="s">
        <v>4152</v>
      </c>
      <c r="C2820" s="16" t="s">
        <v>10</v>
      </c>
      <c r="D2820" s="4">
        <v>41131</v>
      </c>
      <c r="E2820" s="23">
        <v>2012</v>
      </c>
      <c r="F2820" s="19">
        <v>5.5</v>
      </c>
      <c r="G2820" s="19">
        <f>IF(Movies[[#This Row],[rating]]=0,"",Movies[[#This Row],[rating]])</f>
        <v>5.5</v>
      </c>
      <c r="H2820" s="19" t="str">
        <f>IF(Movies[[#This Row],[rating]]=0,"No Rating","Rated")</f>
        <v>Rated</v>
      </c>
      <c r="I2820" s="16" t="s">
        <v>30</v>
      </c>
      <c r="J2820" s="29" t="s">
        <v>12</v>
      </c>
      <c r="K2820" s="19">
        <v>5.9180000000000001</v>
      </c>
      <c r="L2820" s="26">
        <v>103</v>
      </c>
    </row>
    <row r="2821" spans="1:12" x14ac:dyDescent="0.3">
      <c r="A2821" s="14">
        <v>127843</v>
      </c>
      <c r="B2821" s="16" t="s">
        <v>4153</v>
      </c>
      <c r="C2821" s="16" t="s">
        <v>3743</v>
      </c>
      <c r="D2821" s="4">
        <v>41141</v>
      </c>
      <c r="E2821" s="23">
        <v>2012</v>
      </c>
      <c r="F2821" s="19">
        <v>3.9740000000000002</v>
      </c>
      <c r="G2821" s="19">
        <f>IF(Movies[[#This Row],[rating]]=0,"",Movies[[#This Row],[rating]])</f>
        <v>3.9740000000000002</v>
      </c>
      <c r="H2821" s="19" t="str">
        <f>IF(Movies[[#This Row],[rating]]=0,"No Rating","Rated")</f>
        <v>Rated</v>
      </c>
      <c r="I2821" s="16" t="s">
        <v>2940</v>
      </c>
      <c r="J2821" s="29" t="s">
        <v>34</v>
      </c>
      <c r="K2821" s="19">
        <v>5.9080000000000004</v>
      </c>
      <c r="L2821" s="26">
        <v>19</v>
      </c>
    </row>
    <row r="2822" spans="1:12" x14ac:dyDescent="0.3">
      <c r="A2822" s="14">
        <v>297610</v>
      </c>
      <c r="B2822" s="16" t="s">
        <v>4154</v>
      </c>
      <c r="C2822" s="16" t="s">
        <v>1845</v>
      </c>
      <c r="D2822" s="4">
        <v>41205</v>
      </c>
      <c r="E2822" s="23">
        <v>2012</v>
      </c>
      <c r="F2822" s="19">
        <v>8.1</v>
      </c>
      <c r="G2822" s="19">
        <f>IF(Movies[[#This Row],[rating]]=0,"",Movies[[#This Row],[rating]])</f>
        <v>8.1</v>
      </c>
      <c r="H2822" s="19" t="str">
        <f>IF(Movies[[#This Row],[rating]]=0,"No Rating","Rated")</f>
        <v>Rated</v>
      </c>
      <c r="I2822" s="16" t="s">
        <v>4155</v>
      </c>
      <c r="J2822" s="29" t="s">
        <v>12</v>
      </c>
      <c r="K2822" s="19">
        <v>5.9029999999999996</v>
      </c>
      <c r="L2822" s="26">
        <v>212</v>
      </c>
    </row>
    <row r="2823" spans="1:12" x14ac:dyDescent="0.3">
      <c r="A2823" s="14">
        <v>126400</v>
      </c>
      <c r="B2823" s="16" t="s">
        <v>4156</v>
      </c>
      <c r="C2823" s="16" t="s">
        <v>595</v>
      </c>
      <c r="D2823" s="4">
        <v>41129</v>
      </c>
      <c r="E2823" s="23">
        <v>2012</v>
      </c>
      <c r="F2823" s="19">
        <v>7.8</v>
      </c>
      <c r="G2823" s="19">
        <f>IF(Movies[[#This Row],[rating]]=0,"",Movies[[#This Row],[rating]])</f>
        <v>7.8</v>
      </c>
      <c r="H2823" s="19" t="str">
        <f>IF(Movies[[#This Row],[rating]]=0,"No Rating","Rated")</f>
        <v>Rated</v>
      </c>
      <c r="I2823" s="16" t="s">
        <v>4157</v>
      </c>
      <c r="J2823" s="29" t="s">
        <v>142</v>
      </c>
      <c r="K2823" s="19">
        <v>5.8780000000000001</v>
      </c>
      <c r="L2823" s="26">
        <v>92</v>
      </c>
    </row>
    <row r="2824" spans="1:12" x14ac:dyDescent="0.3">
      <c r="A2824" s="14">
        <v>226327</v>
      </c>
      <c r="B2824" s="16" t="s">
        <v>4158</v>
      </c>
      <c r="C2824" s="16" t="s">
        <v>94</v>
      </c>
      <c r="D2824" s="4">
        <v>41207</v>
      </c>
      <c r="E2824" s="23">
        <v>2012</v>
      </c>
      <c r="F2824" s="19">
        <v>3.7</v>
      </c>
      <c r="G2824" s="19">
        <f>IF(Movies[[#This Row],[rating]]=0,"",Movies[[#This Row],[rating]])</f>
        <v>3.7</v>
      </c>
      <c r="H2824" s="19" t="str">
        <f>IF(Movies[[#This Row],[rating]]=0,"No Rating","Rated")</f>
        <v>Rated</v>
      </c>
      <c r="I2824" s="16" t="s">
        <v>886</v>
      </c>
      <c r="J2824" s="29" t="s">
        <v>96</v>
      </c>
      <c r="K2824" s="19">
        <v>5.8739999999999997</v>
      </c>
      <c r="L2824" s="26">
        <v>6</v>
      </c>
    </row>
    <row r="2825" spans="1:12" x14ac:dyDescent="0.3">
      <c r="A2825" s="14">
        <v>168027</v>
      </c>
      <c r="B2825" s="16" t="s">
        <v>4159</v>
      </c>
      <c r="C2825" s="16" t="s">
        <v>10</v>
      </c>
      <c r="D2825" s="4">
        <v>41021</v>
      </c>
      <c r="E2825" s="23">
        <v>2012</v>
      </c>
      <c r="F2825" s="19">
        <v>5</v>
      </c>
      <c r="G2825" s="19">
        <f>IF(Movies[[#This Row],[rating]]=0,"",Movies[[#This Row],[rating]])</f>
        <v>5</v>
      </c>
      <c r="H2825" s="19" t="str">
        <f>IF(Movies[[#This Row],[rating]]=0,"No Rating","Rated")</f>
        <v>Rated</v>
      </c>
      <c r="I2825" s="16" t="s">
        <v>30</v>
      </c>
      <c r="J2825" s="29" t="s">
        <v>12</v>
      </c>
      <c r="K2825" s="19">
        <v>5.8719999999999999</v>
      </c>
      <c r="L2825" s="26">
        <v>61</v>
      </c>
    </row>
    <row r="2826" spans="1:12" x14ac:dyDescent="0.3">
      <c r="A2826" s="14">
        <v>133764</v>
      </c>
      <c r="B2826" s="16" t="s">
        <v>4160</v>
      </c>
      <c r="C2826" s="16" t="s">
        <v>4161</v>
      </c>
      <c r="D2826" s="4">
        <v>41061</v>
      </c>
      <c r="E2826" s="23">
        <v>2012</v>
      </c>
      <c r="F2826" s="19">
        <v>5.9</v>
      </c>
      <c r="G2826" s="19">
        <f>IF(Movies[[#This Row],[rating]]=0,"",Movies[[#This Row],[rating]])</f>
        <v>5.9</v>
      </c>
      <c r="H2826" s="19" t="str">
        <f>IF(Movies[[#This Row],[rating]]=0,"No Rating","Rated")</f>
        <v>Rated</v>
      </c>
      <c r="I2826" s="16" t="s">
        <v>4162</v>
      </c>
      <c r="J2826" s="29" t="s">
        <v>4163</v>
      </c>
      <c r="K2826" s="19">
        <v>5.8710000000000004</v>
      </c>
      <c r="L2826" s="26">
        <v>63</v>
      </c>
    </row>
    <row r="2827" spans="1:12" x14ac:dyDescent="0.3">
      <c r="A2827" s="14">
        <v>209032</v>
      </c>
      <c r="B2827" s="16" t="s">
        <v>4164</v>
      </c>
      <c r="C2827" s="16" t="s">
        <v>144</v>
      </c>
      <c r="D2827" s="4">
        <v>41215</v>
      </c>
      <c r="E2827" s="23">
        <v>2012</v>
      </c>
      <c r="F2827" s="19">
        <v>7.3</v>
      </c>
      <c r="G2827" s="19">
        <f>IF(Movies[[#This Row],[rating]]=0,"",Movies[[#This Row],[rating]])</f>
        <v>7.3</v>
      </c>
      <c r="H2827" s="19" t="str">
        <f>IF(Movies[[#This Row],[rating]]=0,"No Rating","Rated")</f>
        <v>Rated</v>
      </c>
      <c r="I2827" s="16" t="s">
        <v>4165</v>
      </c>
      <c r="J2827" s="29" t="s">
        <v>146</v>
      </c>
      <c r="K2827" s="19">
        <v>5.8650000000000002</v>
      </c>
      <c r="L2827" s="26">
        <v>26</v>
      </c>
    </row>
    <row r="2828" spans="1:12" x14ac:dyDescent="0.3">
      <c r="A2828" s="14">
        <v>84327</v>
      </c>
      <c r="B2828" s="16" t="s">
        <v>4166</v>
      </c>
      <c r="C2828" s="16" t="s">
        <v>4167</v>
      </c>
      <c r="D2828" s="4">
        <v>41096</v>
      </c>
      <c r="E2828" s="23">
        <v>2012</v>
      </c>
      <c r="F2828" s="19">
        <v>6.9</v>
      </c>
      <c r="G2828" s="19">
        <f>IF(Movies[[#This Row],[rating]]=0,"",Movies[[#This Row],[rating]])</f>
        <v>6.9</v>
      </c>
      <c r="H2828" s="19" t="str">
        <f>IF(Movies[[#This Row],[rating]]=0,"No Rating","Rated")</f>
        <v>Rated</v>
      </c>
      <c r="I2828" s="16" t="s">
        <v>329</v>
      </c>
      <c r="J2828" s="29" t="s">
        <v>12</v>
      </c>
      <c r="K2828" s="19">
        <v>5.8570000000000002</v>
      </c>
      <c r="L2828" s="26">
        <v>203</v>
      </c>
    </row>
    <row r="2829" spans="1:12" x14ac:dyDescent="0.3">
      <c r="A2829" s="14">
        <v>142635</v>
      </c>
      <c r="B2829" s="16" t="s">
        <v>4168</v>
      </c>
      <c r="C2829" s="16" t="s">
        <v>10</v>
      </c>
      <c r="D2829" s="4">
        <v>41217</v>
      </c>
      <c r="E2829" s="23">
        <v>2012</v>
      </c>
      <c r="F2829" s="19">
        <v>6.4</v>
      </c>
      <c r="G2829" s="19">
        <f>IF(Movies[[#This Row],[rating]]=0,"",Movies[[#This Row],[rating]])</f>
        <v>6.4</v>
      </c>
      <c r="H2829" s="19" t="str">
        <f>IF(Movies[[#This Row],[rating]]=0,"No Rating","Rated")</f>
        <v>Rated</v>
      </c>
      <c r="I2829" s="16" t="s">
        <v>4169</v>
      </c>
      <c r="J2829" s="29" t="s">
        <v>12</v>
      </c>
      <c r="K2829" s="19">
        <v>5.8490000000000002</v>
      </c>
      <c r="L2829" s="26">
        <v>33</v>
      </c>
    </row>
    <row r="2830" spans="1:12" x14ac:dyDescent="0.3">
      <c r="A2830" s="14">
        <v>107178</v>
      </c>
      <c r="B2830" s="16" t="s">
        <v>4170</v>
      </c>
      <c r="C2830" s="16" t="s">
        <v>956</v>
      </c>
      <c r="D2830" s="4">
        <v>41039</v>
      </c>
      <c r="E2830" s="23">
        <v>2012</v>
      </c>
      <c r="F2830" s="19">
        <v>6.6</v>
      </c>
      <c r="G2830" s="19">
        <f>IF(Movies[[#This Row],[rating]]=0,"",Movies[[#This Row],[rating]])</f>
        <v>6.6</v>
      </c>
      <c r="H2830" s="19" t="str">
        <f>IF(Movies[[#This Row],[rating]]=0,"No Rating","Rated")</f>
        <v>Rated</v>
      </c>
      <c r="I2830" s="16" t="s">
        <v>49</v>
      </c>
      <c r="J2830" s="29" t="s">
        <v>605</v>
      </c>
      <c r="K2830" s="19">
        <v>5.8490000000000002</v>
      </c>
      <c r="L2830" s="26">
        <v>42</v>
      </c>
    </row>
    <row r="2831" spans="1:12" x14ac:dyDescent="0.3">
      <c r="A2831" s="14">
        <v>100275</v>
      </c>
      <c r="B2831" s="16" t="s">
        <v>4171</v>
      </c>
      <c r="C2831" s="16" t="s">
        <v>4172</v>
      </c>
      <c r="D2831" s="4">
        <v>41021</v>
      </c>
      <c r="E2831" s="23">
        <v>2012</v>
      </c>
      <c r="F2831" s="19">
        <v>5.9569999999999999</v>
      </c>
      <c r="G2831" s="19">
        <f>IF(Movies[[#This Row],[rating]]=0,"",Movies[[#This Row],[rating]])</f>
        <v>5.9569999999999999</v>
      </c>
      <c r="H2831" s="19" t="str">
        <f>IF(Movies[[#This Row],[rating]]=0,"No Rating","Rated")</f>
        <v>Rated</v>
      </c>
      <c r="I2831" s="16" t="s">
        <v>566</v>
      </c>
      <c r="J2831" s="29" t="s">
        <v>12</v>
      </c>
      <c r="K2831" s="19">
        <v>5.8440000000000003</v>
      </c>
      <c r="L2831" s="26">
        <v>46</v>
      </c>
    </row>
    <row r="2832" spans="1:12" x14ac:dyDescent="0.3">
      <c r="A2832" s="14">
        <v>145711</v>
      </c>
      <c r="B2832" s="16" t="s">
        <v>4173</v>
      </c>
      <c r="C2832" s="16" t="s">
        <v>172</v>
      </c>
      <c r="D2832" s="4">
        <v>41267</v>
      </c>
      <c r="E2832" s="23">
        <v>2012</v>
      </c>
      <c r="F2832" s="19">
        <v>6.1</v>
      </c>
      <c r="G2832" s="19">
        <f>IF(Movies[[#This Row],[rating]]=0,"",Movies[[#This Row],[rating]])</f>
        <v>6.1</v>
      </c>
      <c r="H2832" s="19" t="str">
        <f>IF(Movies[[#This Row],[rating]]=0,"No Rating","Rated")</f>
        <v>Rated</v>
      </c>
      <c r="I2832" s="16" t="s">
        <v>4174</v>
      </c>
      <c r="J2832" s="29" t="s">
        <v>12</v>
      </c>
      <c r="K2832" s="19">
        <v>5.8419999999999996</v>
      </c>
      <c r="L2832" s="26">
        <v>66</v>
      </c>
    </row>
    <row r="2833" spans="1:12" x14ac:dyDescent="0.3">
      <c r="A2833" s="14">
        <v>86412</v>
      </c>
      <c r="B2833" s="16" t="s">
        <v>4175</v>
      </c>
      <c r="C2833" s="16" t="s">
        <v>10</v>
      </c>
      <c r="D2833" s="4">
        <v>40949</v>
      </c>
      <c r="E2833" s="23">
        <v>2012</v>
      </c>
      <c r="F2833" s="19">
        <v>7.4749999999999996</v>
      </c>
      <c r="G2833" s="19">
        <f>IF(Movies[[#This Row],[rating]]=0,"",Movies[[#This Row],[rating]])</f>
        <v>7.4749999999999996</v>
      </c>
      <c r="H2833" s="19" t="str">
        <f>IF(Movies[[#This Row],[rating]]=0,"No Rating","Rated")</f>
        <v>Rated</v>
      </c>
      <c r="I2833" s="16" t="s">
        <v>4176</v>
      </c>
      <c r="J2833" s="29" t="s">
        <v>12</v>
      </c>
      <c r="K2833" s="19">
        <v>5.8360000000000003</v>
      </c>
      <c r="L2833" s="26">
        <v>120</v>
      </c>
    </row>
    <row r="2834" spans="1:12" x14ac:dyDescent="0.3">
      <c r="A2834" s="14">
        <v>139715</v>
      </c>
      <c r="B2834" s="16" t="s">
        <v>4177</v>
      </c>
      <c r="C2834" s="16" t="s">
        <v>10</v>
      </c>
      <c r="D2834" s="4">
        <v>41026</v>
      </c>
      <c r="E2834" s="23">
        <v>2012</v>
      </c>
      <c r="F2834" s="19">
        <v>4.8639999999999999</v>
      </c>
      <c r="G2834" s="19">
        <f>IF(Movies[[#This Row],[rating]]=0,"",Movies[[#This Row],[rating]])</f>
        <v>4.8639999999999999</v>
      </c>
      <c r="H2834" s="19" t="str">
        <f>IF(Movies[[#This Row],[rating]]=0,"No Rating","Rated")</f>
        <v>Rated</v>
      </c>
      <c r="I2834" s="16" t="s">
        <v>125</v>
      </c>
      <c r="J2834" s="29" t="s">
        <v>12</v>
      </c>
      <c r="K2834" s="19">
        <v>5.835</v>
      </c>
      <c r="L2834" s="26">
        <v>88</v>
      </c>
    </row>
    <row r="2835" spans="1:12" x14ac:dyDescent="0.3">
      <c r="A2835" s="14">
        <v>152989</v>
      </c>
      <c r="B2835" s="16" t="s">
        <v>4178</v>
      </c>
      <c r="C2835" s="16" t="s">
        <v>108</v>
      </c>
      <c r="D2835" s="4">
        <v>41223</v>
      </c>
      <c r="E2835" s="23">
        <v>2012</v>
      </c>
      <c r="F2835" s="19">
        <v>5.5</v>
      </c>
      <c r="G2835" s="19">
        <f>IF(Movies[[#This Row],[rating]]=0,"",Movies[[#This Row],[rating]])</f>
        <v>5.5</v>
      </c>
      <c r="H2835" s="19" t="str">
        <f>IF(Movies[[#This Row],[rating]]=0,"No Rating","Rated")</f>
        <v>Rated</v>
      </c>
      <c r="I2835" s="16" t="s">
        <v>30</v>
      </c>
      <c r="J2835" s="29" t="s">
        <v>110</v>
      </c>
      <c r="K2835" s="19">
        <v>5.8239999999999998</v>
      </c>
      <c r="L2835" s="26">
        <v>103</v>
      </c>
    </row>
    <row r="2836" spans="1:12" x14ac:dyDescent="0.3">
      <c r="A2836" s="14">
        <v>105680</v>
      </c>
      <c r="B2836" s="16" t="s">
        <v>4179</v>
      </c>
      <c r="C2836" s="16" t="s">
        <v>784</v>
      </c>
      <c r="D2836" s="4">
        <v>40997</v>
      </c>
      <c r="E2836" s="23">
        <v>2012</v>
      </c>
      <c r="F2836" s="19">
        <v>6.6</v>
      </c>
      <c r="G2836" s="19">
        <f>IF(Movies[[#This Row],[rating]]=0,"",Movies[[#This Row],[rating]])</f>
        <v>6.6</v>
      </c>
      <c r="H2836" s="19" t="str">
        <f>IF(Movies[[#This Row],[rating]]=0,"No Rating","Rated")</f>
        <v>Rated</v>
      </c>
      <c r="I2836" s="16" t="s">
        <v>273</v>
      </c>
      <c r="J2836" s="29" t="s">
        <v>534</v>
      </c>
      <c r="K2836" s="19">
        <v>5.8179999999999996</v>
      </c>
      <c r="L2836" s="26">
        <v>59</v>
      </c>
    </row>
    <row r="2837" spans="1:12" x14ac:dyDescent="0.3">
      <c r="A2837" s="14">
        <v>150584</v>
      </c>
      <c r="B2837" s="16" t="s">
        <v>4180</v>
      </c>
      <c r="C2837" s="16" t="s">
        <v>10</v>
      </c>
      <c r="D2837" s="4">
        <v>41226</v>
      </c>
      <c r="E2837" s="23">
        <v>2012</v>
      </c>
      <c r="F2837" s="19">
        <v>3.1</v>
      </c>
      <c r="G2837" s="19">
        <f>IF(Movies[[#This Row],[rating]]=0,"",Movies[[#This Row],[rating]])</f>
        <v>3.1</v>
      </c>
      <c r="H2837" s="19" t="str">
        <f>IF(Movies[[#This Row],[rating]]=0,"No Rating","Rated")</f>
        <v>Rated</v>
      </c>
      <c r="I2837" s="16" t="s">
        <v>163</v>
      </c>
      <c r="J2837" s="29" t="s">
        <v>12</v>
      </c>
      <c r="K2837" s="19">
        <v>5.8170000000000002</v>
      </c>
      <c r="L2837" s="26">
        <v>45</v>
      </c>
    </row>
    <row r="2838" spans="1:12" x14ac:dyDescent="0.3">
      <c r="A2838" s="14">
        <v>800597</v>
      </c>
      <c r="B2838" s="16" t="s">
        <v>4181</v>
      </c>
      <c r="C2838" s="16" t="s">
        <v>84</v>
      </c>
      <c r="D2838" s="4">
        <v>41264</v>
      </c>
      <c r="E2838" s="23">
        <v>2012</v>
      </c>
      <c r="F2838" s="19">
        <v>2</v>
      </c>
      <c r="G2838" s="19">
        <f>IF(Movies[[#This Row],[rating]]=0,"",Movies[[#This Row],[rating]])</f>
        <v>2</v>
      </c>
      <c r="H2838" s="19" t="str">
        <f>IF(Movies[[#This Row],[rating]]=0,"No Rating","Rated")</f>
        <v>Rated</v>
      </c>
      <c r="I2838" s="16" t="s">
        <v>4182</v>
      </c>
      <c r="J2838" s="29" t="s">
        <v>12</v>
      </c>
      <c r="K2838" s="19">
        <v>5.8109999999999999</v>
      </c>
      <c r="L2838" s="26">
        <v>1</v>
      </c>
    </row>
    <row r="2839" spans="1:12" x14ac:dyDescent="0.3">
      <c r="A2839" s="14">
        <v>423021</v>
      </c>
      <c r="B2839" s="16" t="s">
        <v>4183</v>
      </c>
      <c r="C2839" s="16" t="s">
        <v>4184</v>
      </c>
      <c r="D2839" s="4">
        <v>41046</v>
      </c>
      <c r="E2839" s="23">
        <v>2012</v>
      </c>
      <c r="F2839" s="19">
        <v>5.5</v>
      </c>
      <c r="G2839" s="19">
        <f>IF(Movies[[#This Row],[rating]]=0,"",Movies[[#This Row],[rating]])</f>
        <v>5.5</v>
      </c>
      <c r="H2839" s="19" t="str">
        <f>IF(Movies[[#This Row],[rating]]=0,"No Rating","Rated")</f>
        <v>Rated</v>
      </c>
      <c r="I2839" s="16" t="s">
        <v>161</v>
      </c>
      <c r="J2839" s="29" t="s">
        <v>4185</v>
      </c>
      <c r="K2839" s="19">
        <v>5.8090000000000002</v>
      </c>
      <c r="L2839" s="26">
        <v>3</v>
      </c>
    </row>
    <row r="2840" spans="1:12" x14ac:dyDescent="0.3">
      <c r="A2840" s="14">
        <v>85207</v>
      </c>
      <c r="B2840" s="16" t="s">
        <v>4186</v>
      </c>
      <c r="C2840" s="16" t="s">
        <v>416</v>
      </c>
      <c r="D2840" s="4">
        <v>40983</v>
      </c>
      <c r="E2840" s="23">
        <v>2012</v>
      </c>
      <c r="F2840" s="19">
        <v>3.6</v>
      </c>
      <c r="G2840" s="19">
        <f>IF(Movies[[#This Row],[rating]]=0,"",Movies[[#This Row],[rating]])</f>
        <v>3.6</v>
      </c>
      <c r="H2840" s="19" t="str">
        <f>IF(Movies[[#This Row],[rating]]=0,"No Rating","Rated")</f>
        <v>Rated</v>
      </c>
      <c r="I2840" s="16" t="s">
        <v>132</v>
      </c>
      <c r="J2840" s="29" t="s">
        <v>12</v>
      </c>
      <c r="K2840" s="19">
        <v>5.8090000000000002</v>
      </c>
      <c r="L2840" s="26">
        <v>53</v>
      </c>
    </row>
    <row r="2841" spans="1:12" x14ac:dyDescent="0.3">
      <c r="A2841" s="14">
        <v>112130</v>
      </c>
      <c r="B2841" s="16" t="s">
        <v>4187</v>
      </c>
      <c r="C2841" s="16" t="s">
        <v>10</v>
      </c>
      <c r="D2841" s="4">
        <v>41068</v>
      </c>
      <c r="E2841" s="23">
        <v>2012</v>
      </c>
      <c r="F2841" s="19">
        <v>4.452</v>
      </c>
      <c r="G2841" s="19">
        <f>IF(Movies[[#This Row],[rating]]=0,"",Movies[[#This Row],[rating]])</f>
        <v>4.452</v>
      </c>
      <c r="H2841" s="19" t="str">
        <f>IF(Movies[[#This Row],[rating]]=0,"No Rating","Rated")</f>
        <v>Rated</v>
      </c>
      <c r="I2841" s="16" t="s">
        <v>1631</v>
      </c>
      <c r="J2841" s="29" t="s">
        <v>12</v>
      </c>
      <c r="K2841" s="19">
        <v>5.8049999999999997</v>
      </c>
      <c r="L2841" s="26">
        <v>31</v>
      </c>
    </row>
    <row r="2842" spans="1:12" x14ac:dyDescent="0.3">
      <c r="A2842" s="14">
        <v>189215</v>
      </c>
      <c r="B2842" s="16" t="s">
        <v>4188</v>
      </c>
      <c r="C2842" s="16" t="s">
        <v>10</v>
      </c>
      <c r="D2842" s="4">
        <v>41225</v>
      </c>
      <c r="E2842" s="23">
        <v>2012</v>
      </c>
      <c r="F2842" s="19">
        <v>8.1679999999999993</v>
      </c>
      <c r="G2842" s="19">
        <f>IF(Movies[[#This Row],[rating]]=0,"",Movies[[#This Row],[rating]])</f>
        <v>8.1679999999999993</v>
      </c>
      <c r="H2842" s="19" t="str">
        <f>IF(Movies[[#This Row],[rating]]=0,"No Rating","Rated")</f>
        <v>Rated</v>
      </c>
      <c r="I2842" s="16" t="s">
        <v>1348</v>
      </c>
      <c r="J2842" s="29" t="s">
        <v>12</v>
      </c>
      <c r="K2842" s="19">
        <v>5.8019999999999996</v>
      </c>
      <c r="L2842" s="26">
        <v>95</v>
      </c>
    </row>
    <row r="2843" spans="1:12" x14ac:dyDescent="0.3">
      <c r="A2843" s="14">
        <v>149490</v>
      </c>
      <c r="B2843" s="16" t="s">
        <v>4189</v>
      </c>
      <c r="C2843" s="16" t="s">
        <v>10</v>
      </c>
      <c r="D2843" s="4">
        <v>41252</v>
      </c>
      <c r="E2843" s="23">
        <v>2012</v>
      </c>
      <c r="F2843" s="19">
        <v>5</v>
      </c>
      <c r="G2843" s="19">
        <f>IF(Movies[[#This Row],[rating]]=0,"",Movies[[#This Row],[rating]])</f>
        <v>5</v>
      </c>
      <c r="H2843" s="19" t="str">
        <f>IF(Movies[[#This Row],[rating]]=0,"No Rating","Rated")</f>
        <v>Rated</v>
      </c>
      <c r="I2843" s="16" t="s">
        <v>847</v>
      </c>
      <c r="J2843" s="29" t="s">
        <v>12</v>
      </c>
      <c r="K2843" s="19">
        <v>5.7859999999999996</v>
      </c>
      <c r="L2843" s="26">
        <v>41</v>
      </c>
    </row>
    <row r="2844" spans="1:12" x14ac:dyDescent="0.3">
      <c r="A2844" s="14">
        <v>75204</v>
      </c>
      <c r="B2844" s="16" t="s">
        <v>4190</v>
      </c>
      <c r="C2844" s="16" t="s">
        <v>4191</v>
      </c>
      <c r="D2844" s="4">
        <v>41236</v>
      </c>
      <c r="E2844" s="23">
        <v>2012</v>
      </c>
      <c r="F2844" s="19">
        <v>5.7</v>
      </c>
      <c r="G2844" s="19">
        <f>IF(Movies[[#This Row],[rating]]=0,"",Movies[[#This Row],[rating]])</f>
        <v>5.7</v>
      </c>
      <c r="H2844" s="19" t="str">
        <f>IF(Movies[[#This Row],[rating]]=0,"No Rating","Rated")</f>
        <v>Rated</v>
      </c>
      <c r="I2844" s="16" t="s">
        <v>2461</v>
      </c>
      <c r="J2844" s="29" t="s">
        <v>12</v>
      </c>
      <c r="K2844" s="19">
        <v>5.782</v>
      </c>
      <c r="L2844" s="26">
        <v>153</v>
      </c>
    </row>
    <row r="2845" spans="1:12" x14ac:dyDescent="0.3">
      <c r="A2845" s="14">
        <v>159389</v>
      </c>
      <c r="B2845" s="16" t="s">
        <v>4192</v>
      </c>
      <c r="C2845" s="16" t="s">
        <v>10</v>
      </c>
      <c r="D2845" s="4">
        <v>41083</v>
      </c>
      <c r="E2845" s="23">
        <v>2012</v>
      </c>
      <c r="F2845" s="19">
        <v>6.4</v>
      </c>
      <c r="G2845" s="19">
        <f>IF(Movies[[#This Row],[rating]]=0,"",Movies[[#This Row],[rating]])</f>
        <v>6.4</v>
      </c>
      <c r="H2845" s="19" t="str">
        <f>IF(Movies[[#This Row],[rating]]=0,"No Rating","Rated")</f>
        <v>Rated</v>
      </c>
      <c r="I2845" s="16" t="s">
        <v>398</v>
      </c>
      <c r="J2845" s="29" t="s">
        <v>12</v>
      </c>
      <c r="K2845" s="19">
        <v>5.7809999999999997</v>
      </c>
      <c r="L2845" s="26">
        <v>45</v>
      </c>
    </row>
    <row r="2846" spans="1:12" x14ac:dyDescent="0.3">
      <c r="A2846" s="14">
        <v>257003</v>
      </c>
      <c r="B2846" s="16" t="s">
        <v>4193</v>
      </c>
      <c r="C2846" s="16" t="s">
        <v>1845</v>
      </c>
      <c r="D2846" s="4">
        <v>41219</v>
      </c>
      <c r="E2846" s="23">
        <v>2012</v>
      </c>
      <c r="F2846" s="19">
        <v>5.5</v>
      </c>
      <c r="G2846" s="19">
        <f>IF(Movies[[#This Row],[rating]]=0,"",Movies[[#This Row],[rating]])</f>
        <v>5.5</v>
      </c>
      <c r="H2846" s="19" t="str">
        <f>IF(Movies[[#This Row],[rating]]=0,"No Rating","Rated")</f>
        <v>Rated</v>
      </c>
      <c r="I2846" s="16" t="s">
        <v>1845</v>
      </c>
      <c r="J2846" s="29" t="s">
        <v>12</v>
      </c>
      <c r="K2846" s="19">
        <v>5.7789999999999999</v>
      </c>
      <c r="L2846" s="26">
        <v>22</v>
      </c>
    </row>
    <row r="2847" spans="1:12" x14ac:dyDescent="0.3">
      <c r="A2847" s="14">
        <v>116231</v>
      </c>
      <c r="B2847" s="16" t="s">
        <v>4194</v>
      </c>
      <c r="C2847" s="16" t="s">
        <v>108</v>
      </c>
      <c r="D2847" s="4">
        <v>40953</v>
      </c>
      <c r="E2847" s="23">
        <v>2012</v>
      </c>
      <c r="F2847" s="19">
        <v>6.2</v>
      </c>
      <c r="G2847" s="19">
        <f>IF(Movies[[#This Row],[rating]]=0,"",Movies[[#This Row],[rating]])</f>
        <v>6.2</v>
      </c>
      <c r="H2847" s="19" t="str">
        <f>IF(Movies[[#This Row],[rating]]=0,"No Rating","Rated")</f>
        <v>Rated</v>
      </c>
      <c r="I2847" s="16" t="s">
        <v>197</v>
      </c>
      <c r="J2847" s="29" t="s">
        <v>110</v>
      </c>
      <c r="K2847" s="19">
        <v>5.7789999999999999</v>
      </c>
      <c r="L2847" s="26">
        <v>85</v>
      </c>
    </row>
    <row r="2848" spans="1:12" x14ac:dyDescent="0.3">
      <c r="A2848" s="14">
        <v>128311</v>
      </c>
      <c r="B2848" s="16" t="s">
        <v>4195</v>
      </c>
      <c r="C2848" s="16" t="s">
        <v>10</v>
      </c>
      <c r="D2848" s="4">
        <v>41109</v>
      </c>
      <c r="E2848" s="23">
        <v>2012</v>
      </c>
      <c r="F2848" s="19">
        <v>5</v>
      </c>
      <c r="G2848" s="19">
        <f>IF(Movies[[#This Row],[rating]]=0,"",Movies[[#This Row],[rating]])</f>
        <v>5</v>
      </c>
      <c r="H2848" s="19" t="str">
        <f>IF(Movies[[#This Row],[rating]]=0,"No Rating","Rated")</f>
        <v>Rated</v>
      </c>
      <c r="I2848" s="16" t="s">
        <v>468</v>
      </c>
      <c r="J2848" s="29" t="s">
        <v>12</v>
      </c>
      <c r="K2848" s="19">
        <v>5.7750000000000004</v>
      </c>
      <c r="L2848" s="26">
        <v>87</v>
      </c>
    </row>
    <row r="2849" spans="1:12" x14ac:dyDescent="0.3">
      <c r="A2849" s="14">
        <v>130358</v>
      </c>
      <c r="B2849" s="16" t="s">
        <v>4196</v>
      </c>
      <c r="C2849" s="16" t="s">
        <v>10</v>
      </c>
      <c r="D2849" s="4">
        <v>41238</v>
      </c>
      <c r="E2849" s="23">
        <v>2012</v>
      </c>
      <c r="F2849" s="19">
        <v>3.7</v>
      </c>
      <c r="G2849" s="19">
        <f>IF(Movies[[#This Row],[rating]]=0,"",Movies[[#This Row],[rating]])</f>
        <v>3.7</v>
      </c>
      <c r="H2849" s="19" t="str">
        <f>IF(Movies[[#This Row],[rating]]=0,"No Rating","Rated")</f>
        <v>Rated</v>
      </c>
      <c r="I2849" s="16" t="s">
        <v>4197</v>
      </c>
      <c r="J2849" s="29" t="s">
        <v>12</v>
      </c>
      <c r="K2849" s="19">
        <v>5.7690000000000001</v>
      </c>
      <c r="L2849" s="26">
        <v>46</v>
      </c>
    </row>
    <row r="2850" spans="1:12" x14ac:dyDescent="0.3">
      <c r="A2850" s="14">
        <v>274336</v>
      </c>
      <c r="B2850" s="16" t="s">
        <v>4198</v>
      </c>
      <c r="C2850" s="16" t="s">
        <v>1567</v>
      </c>
      <c r="D2850" s="4">
        <v>41075</v>
      </c>
      <c r="E2850" s="23">
        <v>2012</v>
      </c>
      <c r="F2850" s="19">
        <v>4.4000000000000004</v>
      </c>
      <c r="G2850" s="19">
        <f>IF(Movies[[#This Row],[rating]]=0,"",Movies[[#This Row],[rating]])</f>
        <v>4.4000000000000004</v>
      </c>
      <c r="H2850" s="19" t="str">
        <f>IF(Movies[[#This Row],[rating]]=0,"No Rating","Rated")</f>
        <v>Rated</v>
      </c>
      <c r="I2850" s="16" t="s">
        <v>49</v>
      </c>
      <c r="J2850" s="29" t="s">
        <v>1568</v>
      </c>
      <c r="K2850" s="19">
        <v>5.7670000000000003</v>
      </c>
      <c r="L2850" s="26">
        <v>8</v>
      </c>
    </row>
    <row r="2851" spans="1:12" x14ac:dyDescent="0.3">
      <c r="A2851" s="14">
        <v>123235</v>
      </c>
      <c r="B2851" s="16" t="s">
        <v>4199</v>
      </c>
      <c r="C2851" s="16" t="s">
        <v>108</v>
      </c>
      <c r="D2851" s="4">
        <v>41108</v>
      </c>
      <c r="E2851" s="23">
        <v>2012</v>
      </c>
      <c r="F2851" s="19">
        <v>5.5030000000000001</v>
      </c>
      <c r="G2851" s="19">
        <f>IF(Movies[[#This Row],[rating]]=0,"",Movies[[#This Row],[rating]])</f>
        <v>5.5030000000000001</v>
      </c>
      <c r="H2851" s="19" t="str">
        <f>IF(Movies[[#This Row],[rating]]=0,"No Rating","Rated")</f>
        <v>Rated</v>
      </c>
      <c r="I2851" s="16" t="s">
        <v>273</v>
      </c>
      <c r="J2851" s="29" t="s">
        <v>110</v>
      </c>
      <c r="K2851" s="19">
        <v>5.7629999999999999</v>
      </c>
      <c r="L2851" s="26">
        <v>176</v>
      </c>
    </row>
    <row r="2852" spans="1:12" x14ac:dyDescent="0.3">
      <c r="A2852" s="14">
        <v>100024</v>
      </c>
      <c r="B2852" s="16" t="s">
        <v>4200</v>
      </c>
      <c r="C2852" s="16" t="s">
        <v>563</v>
      </c>
      <c r="D2852" s="4">
        <v>41039</v>
      </c>
      <c r="E2852" s="23">
        <v>2012</v>
      </c>
      <c r="F2852" s="19">
        <v>5.4</v>
      </c>
      <c r="G2852" s="19">
        <f>IF(Movies[[#This Row],[rating]]=0,"",Movies[[#This Row],[rating]])</f>
        <v>5.4</v>
      </c>
      <c r="H2852" s="19" t="str">
        <f>IF(Movies[[#This Row],[rating]]=0,"No Rating","Rated")</f>
        <v>Rated</v>
      </c>
      <c r="I2852" s="16" t="s">
        <v>132</v>
      </c>
      <c r="J2852" s="29" t="s">
        <v>12</v>
      </c>
      <c r="K2852" s="19">
        <v>5.7380000000000004</v>
      </c>
      <c r="L2852" s="26">
        <v>35</v>
      </c>
    </row>
    <row r="2853" spans="1:12" x14ac:dyDescent="0.3">
      <c r="A2853" s="14">
        <v>135915</v>
      </c>
      <c r="B2853" s="16" t="s">
        <v>4201</v>
      </c>
      <c r="C2853" s="16" t="s">
        <v>144</v>
      </c>
      <c r="D2853" s="4">
        <v>41222</v>
      </c>
      <c r="E2853" s="23">
        <v>2012</v>
      </c>
      <c r="F2853" s="19">
        <v>6.3109999999999999</v>
      </c>
      <c r="G2853" s="19">
        <f>IF(Movies[[#This Row],[rating]]=0,"",Movies[[#This Row],[rating]])</f>
        <v>6.3109999999999999</v>
      </c>
      <c r="H2853" s="19" t="str">
        <f>IF(Movies[[#This Row],[rating]]=0,"No Rating","Rated")</f>
        <v>Rated</v>
      </c>
      <c r="I2853" s="16" t="s">
        <v>4202</v>
      </c>
      <c r="J2853" s="29" t="s">
        <v>146</v>
      </c>
      <c r="K2853" s="19">
        <v>5.7329999999999997</v>
      </c>
      <c r="L2853" s="26">
        <v>37</v>
      </c>
    </row>
    <row r="2854" spans="1:12" x14ac:dyDescent="0.3">
      <c r="A2854" s="14">
        <v>83589</v>
      </c>
      <c r="B2854" s="16" t="s">
        <v>4203</v>
      </c>
      <c r="C2854" s="16" t="s">
        <v>14</v>
      </c>
      <c r="D2854" s="4">
        <v>40930</v>
      </c>
      <c r="E2854" s="23">
        <v>2012</v>
      </c>
      <c r="F2854" s="19">
        <v>6.9</v>
      </c>
      <c r="G2854" s="19">
        <f>IF(Movies[[#This Row],[rating]]=0,"",Movies[[#This Row],[rating]])</f>
        <v>6.9</v>
      </c>
      <c r="H2854" s="19" t="str">
        <f>IF(Movies[[#This Row],[rating]]=0,"No Rating","Rated")</f>
        <v>Rated</v>
      </c>
      <c r="I2854" s="16" t="s">
        <v>1215</v>
      </c>
      <c r="J2854" s="29" t="s">
        <v>12</v>
      </c>
      <c r="K2854" s="19">
        <v>5.7320000000000002</v>
      </c>
      <c r="L2854" s="26">
        <v>48</v>
      </c>
    </row>
    <row r="2855" spans="1:12" x14ac:dyDescent="0.3">
      <c r="A2855" s="14">
        <v>118677</v>
      </c>
      <c r="B2855" s="16" t="s">
        <v>4204</v>
      </c>
      <c r="C2855" s="16" t="s">
        <v>10</v>
      </c>
      <c r="D2855" s="4">
        <v>41138</v>
      </c>
      <c r="E2855" s="23">
        <v>2012</v>
      </c>
      <c r="F2855" s="19">
        <v>5.3</v>
      </c>
      <c r="G2855" s="19">
        <f>IF(Movies[[#This Row],[rating]]=0,"",Movies[[#This Row],[rating]])</f>
        <v>5.3</v>
      </c>
      <c r="H2855" s="19" t="str">
        <f>IF(Movies[[#This Row],[rating]]=0,"No Rating","Rated")</f>
        <v>Rated</v>
      </c>
      <c r="I2855" s="16" t="s">
        <v>180</v>
      </c>
      <c r="J2855" s="29" t="s">
        <v>12</v>
      </c>
      <c r="K2855" s="19">
        <v>5.7080000000000002</v>
      </c>
      <c r="L2855" s="26">
        <v>104</v>
      </c>
    </row>
    <row r="2856" spans="1:12" x14ac:dyDescent="0.3">
      <c r="A2856" s="14">
        <v>137400</v>
      </c>
      <c r="B2856" s="16" t="s">
        <v>4205</v>
      </c>
      <c r="C2856" s="16" t="s">
        <v>4206</v>
      </c>
      <c r="D2856" s="4">
        <v>40921</v>
      </c>
      <c r="E2856" s="23">
        <v>2012</v>
      </c>
      <c r="F2856" s="19">
        <v>6.9</v>
      </c>
      <c r="G2856" s="19">
        <f>IF(Movies[[#This Row],[rating]]=0,"",Movies[[#This Row],[rating]])</f>
        <v>6.9</v>
      </c>
      <c r="H2856" s="19" t="str">
        <f>IF(Movies[[#This Row],[rating]]=0,"No Rating","Rated")</f>
        <v>Rated</v>
      </c>
      <c r="I2856" s="16" t="s">
        <v>2815</v>
      </c>
      <c r="J2856" s="29" t="s">
        <v>342</v>
      </c>
      <c r="K2856" s="19">
        <v>5.7060000000000004</v>
      </c>
      <c r="L2856" s="26">
        <v>34</v>
      </c>
    </row>
    <row r="2857" spans="1:12" x14ac:dyDescent="0.3">
      <c r="A2857" s="14">
        <v>141095</v>
      </c>
      <c r="B2857" s="16" t="s">
        <v>4207</v>
      </c>
      <c r="C2857" s="16" t="s">
        <v>367</v>
      </c>
      <c r="D2857" s="4">
        <v>41196</v>
      </c>
      <c r="E2857" s="23">
        <v>2012</v>
      </c>
      <c r="F2857" s="19">
        <v>6.3</v>
      </c>
      <c r="G2857" s="19">
        <f>IF(Movies[[#This Row],[rating]]=0,"",Movies[[#This Row],[rating]])</f>
        <v>6.3</v>
      </c>
      <c r="H2857" s="19" t="str">
        <f>IF(Movies[[#This Row],[rating]]=0,"No Rating","Rated")</f>
        <v>Rated</v>
      </c>
      <c r="I2857" s="16" t="s">
        <v>4208</v>
      </c>
      <c r="J2857" s="29" t="s">
        <v>12</v>
      </c>
      <c r="K2857" s="19">
        <v>5.7050000000000001</v>
      </c>
      <c r="L2857" s="26">
        <v>51</v>
      </c>
    </row>
    <row r="2858" spans="1:12" x14ac:dyDescent="0.3">
      <c r="A2858" s="14">
        <v>231385</v>
      </c>
      <c r="B2858" s="16" t="s">
        <v>4209</v>
      </c>
      <c r="C2858" s="16" t="s">
        <v>10</v>
      </c>
      <c r="D2858" s="4">
        <v>41251</v>
      </c>
      <c r="E2858" s="23">
        <v>2012</v>
      </c>
      <c r="F2858" s="19">
        <v>5.3</v>
      </c>
      <c r="G2858" s="19">
        <f>IF(Movies[[#This Row],[rating]]=0,"",Movies[[#This Row],[rating]])</f>
        <v>5.3</v>
      </c>
      <c r="H2858" s="19" t="str">
        <f>IF(Movies[[#This Row],[rating]]=0,"No Rating","Rated")</f>
        <v>Rated</v>
      </c>
      <c r="I2858" s="16" t="s">
        <v>4210</v>
      </c>
      <c r="J2858" s="29" t="s">
        <v>12</v>
      </c>
      <c r="K2858" s="19">
        <v>5.7030000000000003</v>
      </c>
      <c r="L2858" s="26">
        <v>49</v>
      </c>
    </row>
    <row r="2859" spans="1:12" x14ac:dyDescent="0.3">
      <c r="A2859" s="14">
        <v>127847</v>
      </c>
      <c r="B2859" s="16" t="s">
        <v>4211</v>
      </c>
      <c r="C2859" s="16" t="s">
        <v>4212</v>
      </c>
      <c r="D2859" s="4">
        <v>41131</v>
      </c>
      <c r="E2859" s="23">
        <v>2012</v>
      </c>
      <c r="F2859" s="19">
        <v>6.7</v>
      </c>
      <c r="G2859" s="19">
        <f>IF(Movies[[#This Row],[rating]]=0,"",Movies[[#This Row],[rating]])</f>
        <v>6.7</v>
      </c>
      <c r="H2859" s="19" t="str">
        <f>IF(Movies[[#This Row],[rating]]=0,"No Rating","Rated")</f>
        <v>Rated</v>
      </c>
      <c r="I2859" s="16" t="s">
        <v>193</v>
      </c>
      <c r="J2859" s="29" t="s">
        <v>34</v>
      </c>
      <c r="K2859" s="19">
        <v>5.702</v>
      </c>
      <c r="L2859" s="26">
        <v>122</v>
      </c>
    </row>
    <row r="2860" spans="1:12" x14ac:dyDescent="0.3">
      <c r="A2860" s="14">
        <v>122928</v>
      </c>
      <c r="B2860" s="16" t="s">
        <v>4213</v>
      </c>
      <c r="C2860" s="16" t="s">
        <v>10</v>
      </c>
      <c r="D2860" s="4">
        <v>41158</v>
      </c>
      <c r="E2860" s="23">
        <v>2012</v>
      </c>
      <c r="F2860" s="19">
        <v>4.7</v>
      </c>
      <c r="G2860" s="19">
        <f>IF(Movies[[#This Row],[rating]]=0,"",Movies[[#This Row],[rating]])</f>
        <v>4.7</v>
      </c>
      <c r="H2860" s="19" t="str">
        <f>IF(Movies[[#This Row],[rating]]=0,"No Rating","Rated")</f>
        <v>Rated</v>
      </c>
      <c r="I2860" s="16" t="s">
        <v>49</v>
      </c>
      <c r="J2860" s="29" t="s">
        <v>12</v>
      </c>
      <c r="K2860" s="19">
        <v>5.673</v>
      </c>
      <c r="L2860" s="26">
        <v>27</v>
      </c>
    </row>
    <row r="2861" spans="1:12" x14ac:dyDescent="0.3">
      <c r="A2861" s="14">
        <v>150670</v>
      </c>
      <c r="B2861" s="16" t="s">
        <v>4214</v>
      </c>
      <c r="C2861" s="16" t="s">
        <v>10</v>
      </c>
      <c r="D2861" s="4">
        <v>41245</v>
      </c>
      <c r="E2861" s="23">
        <v>2012</v>
      </c>
      <c r="F2861" s="19">
        <v>5.2329999999999997</v>
      </c>
      <c r="G2861" s="19">
        <f>IF(Movies[[#This Row],[rating]]=0,"",Movies[[#This Row],[rating]])</f>
        <v>5.2329999999999997</v>
      </c>
      <c r="H2861" s="19" t="str">
        <f>IF(Movies[[#This Row],[rating]]=0,"No Rating","Rated")</f>
        <v>Rated</v>
      </c>
      <c r="I2861" s="16" t="s">
        <v>847</v>
      </c>
      <c r="J2861" s="29" t="s">
        <v>12</v>
      </c>
      <c r="K2861" s="19">
        <v>5.6680000000000001</v>
      </c>
      <c r="L2861" s="26">
        <v>43</v>
      </c>
    </row>
    <row r="2862" spans="1:12" x14ac:dyDescent="0.3">
      <c r="A2862" s="14">
        <v>122930</v>
      </c>
      <c r="B2862" s="16" t="s">
        <v>4215</v>
      </c>
      <c r="C2862" s="16" t="s">
        <v>10</v>
      </c>
      <c r="D2862" s="4">
        <v>40912</v>
      </c>
      <c r="E2862" s="23">
        <v>2012</v>
      </c>
      <c r="F2862" s="19">
        <v>5.9</v>
      </c>
      <c r="G2862" s="19">
        <f>IF(Movies[[#This Row],[rating]]=0,"",Movies[[#This Row],[rating]])</f>
        <v>5.9</v>
      </c>
      <c r="H2862" s="19" t="str">
        <f>IF(Movies[[#This Row],[rating]]=0,"No Rating","Rated")</f>
        <v>Rated</v>
      </c>
      <c r="I2862" s="16" t="s">
        <v>4216</v>
      </c>
      <c r="J2862" s="29" t="s">
        <v>12</v>
      </c>
      <c r="K2862" s="19">
        <v>5.6660000000000004</v>
      </c>
      <c r="L2862" s="26">
        <v>51</v>
      </c>
    </row>
    <row r="2863" spans="1:12" x14ac:dyDescent="0.3">
      <c r="A2863" s="14">
        <v>135403</v>
      </c>
      <c r="B2863" s="16" t="s">
        <v>4217</v>
      </c>
      <c r="C2863" s="16" t="s">
        <v>10</v>
      </c>
      <c r="D2863" s="4">
        <v>41177</v>
      </c>
      <c r="E2863" s="23">
        <v>2012</v>
      </c>
      <c r="F2863" s="19">
        <v>7.3</v>
      </c>
      <c r="G2863" s="19">
        <f>IF(Movies[[#This Row],[rating]]=0,"",Movies[[#This Row],[rating]])</f>
        <v>7.3</v>
      </c>
      <c r="H2863" s="19" t="str">
        <f>IF(Movies[[#This Row],[rating]]=0,"No Rating","Rated")</f>
        <v>Rated</v>
      </c>
      <c r="I2863" s="16" t="s">
        <v>1215</v>
      </c>
      <c r="J2863" s="29" t="s">
        <v>12</v>
      </c>
      <c r="K2863" s="19">
        <v>5.6630000000000003</v>
      </c>
      <c r="L2863" s="26">
        <v>69</v>
      </c>
    </row>
    <row r="2864" spans="1:12" x14ac:dyDescent="0.3">
      <c r="A2864" s="14">
        <v>142563</v>
      </c>
      <c r="B2864" s="16" t="s">
        <v>4218</v>
      </c>
      <c r="C2864" s="16" t="s">
        <v>10</v>
      </c>
      <c r="D2864" s="4">
        <v>40970</v>
      </c>
      <c r="E2864" s="23">
        <v>2012</v>
      </c>
      <c r="F2864" s="19">
        <v>7.2</v>
      </c>
      <c r="G2864" s="19">
        <f>IF(Movies[[#This Row],[rating]]=0,"",Movies[[#This Row],[rating]])</f>
        <v>7.2</v>
      </c>
      <c r="H2864" s="19" t="str">
        <f>IF(Movies[[#This Row],[rating]]=0,"No Rating","Rated")</f>
        <v>Rated</v>
      </c>
      <c r="I2864" s="16" t="s">
        <v>2297</v>
      </c>
      <c r="J2864" s="29" t="s">
        <v>12</v>
      </c>
      <c r="K2864" s="19">
        <v>5.6619999999999999</v>
      </c>
      <c r="L2864" s="26">
        <v>141</v>
      </c>
    </row>
    <row r="2865" spans="1:12" x14ac:dyDescent="0.3">
      <c r="A2865" s="14">
        <v>268340</v>
      </c>
      <c r="B2865" s="16" t="s">
        <v>4219</v>
      </c>
      <c r="C2865" s="16" t="s">
        <v>108</v>
      </c>
      <c r="D2865" s="4">
        <v>41166</v>
      </c>
      <c r="E2865" s="23">
        <v>2012</v>
      </c>
      <c r="F2865" s="19">
        <v>7.3</v>
      </c>
      <c r="G2865" s="19">
        <f>IF(Movies[[#This Row],[rating]]=0,"",Movies[[#This Row],[rating]])</f>
        <v>7.3</v>
      </c>
      <c r="H2865" s="19" t="str">
        <f>IF(Movies[[#This Row],[rating]]=0,"No Rating","Rated")</f>
        <v>Rated</v>
      </c>
      <c r="I2865" s="16" t="s">
        <v>2898</v>
      </c>
      <c r="J2865" s="29" t="s">
        <v>110</v>
      </c>
      <c r="K2865" s="19">
        <v>5.6589999999999998</v>
      </c>
      <c r="L2865" s="26">
        <v>42</v>
      </c>
    </row>
    <row r="2866" spans="1:12" x14ac:dyDescent="0.3">
      <c r="A2866" s="14">
        <v>83660</v>
      </c>
      <c r="B2866" s="16" t="s">
        <v>4220</v>
      </c>
      <c r="C2866" s="16" t="s">
        <v>10</v>
      </c>
      <c r="D2866" s="4">
        <v>41195</v>
      </c>
      <c r="E2866" s="23">
        <v>2012</v>
      </c>
      <c r="F2866" s="19">
        <v>7.4</v>
      </c>
      <c r="G2866" s="19">
        <f>IF(Movies[[#This Row],[rating]]=0,"",Movies[[#This Row],[rating]])</f>
        <v>7.4</v>
      </c>
      <c r="H2866" s="19" t="str">
        <f>IF(Movies[[#This Row],[rating]]=0,"No Rating","Rated")</f>
        <v>Rated</v>
      </c>
      <c r="I2866" s="16" t="s">
        <v>441</v>
      </c>
      <c r="J2866" s="29" t="s">
        <v>12</v>
      </c>
      <c r="K2866" s="19">
        <v>5.6559999999999997</v>
      </c>
      <c r="L2866" s="26">
        <v>136</v>
      </c>
    </row>
    <row r="2867" spans="1:12" x14ac:dyDescent="0.3">
      <c r="A2867" s="14">
        <v>169885</v>
      </c>
      <c r="B2867" s="16" t="s">
        <v>4221</v>
      </c>
      <c r="C2867" s="16" t="s">
        <v>4222</v>
      </c>
      <c r="D2867" s="4">
        <v>41183</v>
      </c>
      <c r="E2867" s="23">
        <v>2012</v>
      </c>
      <c r="F2867" s="19">
        <v>6.4</v>
      </c>
      <c r="G2867" s="19">
        <f>IF(Movies[[#This Row],[rating]]=0,"",Movies[[#This Row],[rating]])</f>
        <v>6.4</v>
      </c>
      <c r="H2867" s="19" t="str">
        <f>IF(Movies[[#This Row],[rating]]=0,"No Rating","Rated")</f>
        <v>Rated</v>
      </c>
      <c r="I2867" s="16" t="s">
        <v>329</v>
      </c>
      <c r="J2867" s="29" t="s">
        <v>12</v>
      </c>
      <c r="K2867" s="19">
        <v>5.6550000000000002</v>
      </c>
      <c r="L2867" s="26">
        <v>18</v>
      </c>
    </row>
    <row r="2868" spans="1:12" x14ac:dyDescent="0.3">
      <c r="A2868" s="14">
        <v>167449</v>
      </c>
      <c r="B2868" s="16" t="s">
        <v>4223</v>
      </c>
      <c r="C2868" s="16" t="s">
        <v>422</v>
      </c>
      <c r="D2868" s="4">
        <v>41263</v>
      </c>
      <c r="E2868" s="23">
        <v>2012</v>
      </c>
      <c r="F2868" s="19">
        <v>5.5</v>
      </c>
      <c r="G2868" s="19">
        <f>IF(Movies[[#This Row],[rating]]=0,"",Movies[[#This Row],[rating]])</f>
        <v>5.5</v>
      </c>
      <c r="H2868" s="19" t="str">
        <f>IF(Movies[[#This Row],[rating]]=0,"No Rating","Rated")</f>
        <v>Rated</v>
      </c>
      <c r="I2868" s="16" t="s">
        <v>4224</v>
      </c>
      <c r="J2868" s="29" t="s">
        <v>342</v>
      </c>
      <c r="K2868" s="19">
        <v>5.6529999999999996</v>
      </c>
      <c r="L2868" s="26">
        <v>46</v>
      </c>
    </row>
    <row r="2869" spans="1:12" x14ac:dyDescent="0.3">
      <c r="A2869" s="14">
        <v>137528</v>
      </c>
      <c r="B2869" s="16" t="s">
        <v>4225</v>
      </c>
      <c r="C2869" s="16" t="s">
        <v>10</v>
      </c>
      <c r="D2869" s="4">
        <v>41013</v>
      </c>
      <c r="E2869" s="23">
        <v>2012</v>
      </c>
      <c r="F2869" s="19">
        <v>4.7</v>
      </c>
      <c r="G2869" s="19">
        <f>IF(Movies[[#This Row],[rating]]=0,"",Movies[[#This Row],[rating]])</f>
        <v>4.7</v>
      </c>
      <c r="H2869" s="19" t="str">
        <f>IF(Movies[[#This Row],[rating]]=0,"No Rating","Rated")</f>
        <v>Rated</v>
      </c>
      <c r="I2869" s="16" t="s">
        <v>566</v>
      </c>
      <c r="J2869" s="29" t="s">
        <v>12</v>
      </c>
      <c r="K2869" s="19">
        <v>5.6520000000000001</v>
      </c>
      <c r="L2869" s="26">
        <v>50</v>
      </c>
    </row>
    <row r="2870" spans="1:12" x14ac:dyDescent="0.3">
      <c r="A2870" s="14">
        <v>44032</v>
      </c>
      <c r="B2870" s="16" t="s">
        <v>4226</v>
      </c>
      <c r="C2870" s="16" t="s">
        <v>10</v>
      </c>
      <c r="D2870" s="4">
        <v>40977</v>
      </c>
      <c r="E2870" s="23">
        <v>2012</v>
      </c>
      <c r="F2870" s="19">
        <v>5.5</v>
      </c>
      <c r="G2870" s="19">
        <f>IF(Movies[[#This Row],[rating]]=0,"",Movies[[#This Row],[rating]])</f>
        <v>5.5</v>
      </c>
      <c r="H2870" s="19" t="str">
        <f>IF(Movies[[#This Row],[rating]]=0,"No Rating","Rated")</f>
        <v>Rated</v>
      </c>
      <c r="I2870" s="16" t="s">
        <v>808</v>
      </c>
      <c r="J2870" s="29" t="s">
        <v>12</v>
      </c>
      <c r="K2870" s="19">
        <v>5.6449999999999996</v>
      </c>
      <c r="L2870" s="26">
        <v>69</v>
      </c>
    </row>
    <row r="2871" spans="1:12" x14ac:dyDescent="0.3">
      <c r="A2871" s="14">
        <v>106685</v>
      </c>
      <c r="B2871" s="16" t="s">
        <v>4227</v>
      </c>
      <c r="C2871" s="16" t="s">
        <v>108</v>
      </c>
      <c r="D2871" s="4">
        <v>40912</v>
      </c>
      <c r="E2871" s="23">
        <v>2012</v>
      </c>
      <c r="F2871" s="19">
        <v>6.242</v>
      </c>
      <c r="G2871" s="19">
        <f>IF(Movies[[#This Row],[rating]]=0,"",Movies[[#This Row],[rating]])</f>
        <v>6.242</v>
      </c>
      <c r="H2871" s="19" t="str">
        <f>IF(Movies[[#This Row],[rating]]=0,"No Rating","Rated")</f>
        <v>Rated</v>
      </c>
      <c r="I2871" s="16" t="s">
        <v>230</v>
      </c>
      <c r="J2871" s="29" t="s">
        <v>110</v>
      </c>
      <c r="K2871" s="19">
        <v>5.6379999999999999</v>
      </c>
      <c r="L2871" s="26">
        <v>62</v>
      </c>
    </row>
    <row r="2872" spans="1:12" x14ac:dyDescent="0.3">
      <c r="A2872" s="14">
        <v>97899</v>
      </c>
      <c r="B2872" s="16" t="s">
        <v>4228</v>
      </c>
      <c r="C2872" s="16" t="s">
        <v>540</v>
      </c>
      <c r="D2872" s="4">
        <v>40984</v>
      </c>
      <c r="E2872" s="23">
        <v>2012</v>
      </c>
      <c r="F2872" s="19">
        <v>6.4560000000000004</v>
      </c>
      <c r="G2872" s="19">
        <f>IF(Movies[[#This Row],[rating]]=0,"",Movies[[#This Row],[rating]])</f>
        <v>6.4560000000000004</v>
      </c>
      <c r="H2872" s="19" t="str">
        <f>IF(Movies[[#This Row],[rating]]=0,"No Rating","Rated")</f>
        <v>Rated</v>
      </c>
      <c r="I2872" s="16" t="s">
        <v>795</v>
      </c>
      <c r="J2872" s="29" t="s">
        <v>511</v>
      </c>
      <c r="K2872" s="19">
        <v>5.6260000000000003</v>
      </c>
      <c r="L2872" s="26">
        <v>249</v>
      </c>
    </row>
    <row r="2873" spans="1:12" x14ac:dyDescent="0.3">
      <c r="A2873" s="14">
        <v>165567</v>
      </c>
      <c r="B2873" s="16" t="s">
        <v>4229</v>
      </c>
      <c r="C2873" s="16" t="s">
        <v>10</v>
      </c>
      <c r="D2873" s="4">
        <v>41213</v>
      </c>
      <c r="E2873" s="23">
        <v>2012</v>
      </c>
      <c r="F2873" s="19">
        <v>5.1669999999999998</v>
      </c>
      <c r="G2873" s="19">
        <f>IF(Movies[[#This Row],[rating]]=0,"",Movies[[#This Row],[rating]])</f>
        <v>5.1669999999999998</v>
      </c>
      <c r="H2873" s="19" t="str">
        <f>IF(Movies[[#This Row],[rating]]=0,"No Rating","Rated")</f>
        <v>Rated</v>
      </c>
      <c r="I2873" s="16" t="s">
        <v>1424</v>
      </c>
      <c r="J2873" s="29" t="s">
        <v>12</v>
      </c>
      <c r="K2873" s="19">
        <v>5.6219999999999999</v>
      </c>
      <c r="L2873" s="26">
        <v>114</v>
      </c>
    </row>
    <row r="2874" spans="1:12" x14ac:dyDescent="0.3">
      <c r="A2874" s="14">
        <v>69537</v>
      </c>
      <c r="B2874" s="16" t="s">
        <v>4230</v>
      </c>
      <c r="C2874" s="16" t="s">
        <v>595</v>
      </c>
      <c r="D2874" s="4">
        <v>40921</v>
      </c>
      <c r="E2874" s="23">
        <v>2012</v>
      </c>
      <c r="F2874" s="19">
        <v>7.0449999999999999</v>
      </c>
      <c r="G2874" s="19">
        <f>IF(Movies[[#This Row],[rating]]=0,"",Movies[[#This Row],[rating]])</f>
        <v>7.0449999999999999</v>
      </c>
      <c r="H2874" s="19" t="str">
        <f>IF(Movies[[#This Row],[rating]]=0,"No Rating","Rated")</f>
        <v>Rated</v>
      </c>
      <c r="I2874" s="16" t="s">
        <v>180</v>
      </c>
      <c r="J2874" s="29" t="s">
        <v>597</v>
      </c>
      <c r="K2874" s="19">
        <v>5.6079999999999997</v>
      </c>
      <c r="L2874" s="26">
        <v>56</v>
      </c>
    </row>
    <row r="2875" spans="1:12" x14ac:dyDescent="0.3">
      <c r="A2875" s="14">
        <v>139659</v>
      </c>
      <c r="B2875" s="16" t="s">
        <v>4231</v>
      </c>
      <c r="C2875" s="16" t="s">
        <v>1845</v>
      </c>
      <c r="D2875" s="4">
        <v>41167</v>
      </c>
      <c r="E2875" s="23">
        <v>2012</v>
      </c>
      <c r="F2875" s="19">
        <v>4.4000000000000004</v>
      </c>
      <c r="G2875" s="19">
        <f>IF(Movies[[#This Row],[rating]]=0,"",Movies[[#This Row],[rating]])</f>
        <v>4.4000000000000004</v>
      </c>
      <c r="H2875" s="19" t="str">
        <f>IF(Movies[[#This Row],[rating]]=0,"No Rating","Rated")</f>
        <v>Rated</v>
      </c>
      <c r="I2875" s="16" t="s">
        <v>4232</v>
      </c>
      <c r="J2875" s="29" t="s">
        <v>12</v>
      </c>
      <c r="K2875" s="19">
        <v>5.6020000000000003</v>
      </c>
      <c r="L2875" s="26">
        <v>54</v>
      </c>
    </row>
    <row r="2876" spans="1:12" x14ac:dyDescent="0.3">
      <c r="A2876" s="14">
        <v>121791</v>
      </c>
      <c r="B2876" s="16" t="s">
        <v>4233</v>
      </c>
      <c r="C2876" s="16" t="s">
        <v>4234</v>
      </c>
      <c r="D2876" s="4">
        <v>41153</v>
      </c>
      <c r="E2876" s="23">
        <v>2012</v>
      </c>
      <c r="F2876" s="19">
        <v>6.8</v>
      </c>
      <c r="G2876" s="19">
        <f>IF(Movies[[#This Row],[rating]]=0,"",Movies[[#This Row],[rating]])</f>
        <v>6.8</v>
      </c>
      <c r="H2876" s="19" t="str">
        <f>IF(Movies[[#This Row],[rating]]=0,"No Rating","Rated")</f>
        <v>Rated</v>
      </c>
      <c r="I2876" s="16" t="s">
        <v>49</v>
      </c>
      <c r="J2876" s="29" t="s">
        <v>12</v>
      </c>
      <c r="K2876" s="19">
        <v>5.5860000000000003</v>
      </c>
      <c r="L2876" s="26">
        <v>83</v>
      </c>
    </row>
    <row r="2877" spans="1:12" x14ac:dyDescent="0.3">
      <c r="A2877" s="14">
        <v>211505</v>
      </c>
      <c r="B2877" s="16" t="s">
        <v>4235</v>
      </c>
      <c r="C2877" s="16" t="s">
        <v>880</v>
      </c>
      <c r="D2877" s="4">
        <v>41123</v>
      </c>
      <c r="E2877" s="23">
        <v>2012</v>
      </c>
      <c r="F2877" s="19">
        <v>5</v>
      </c>
      <c r="G2877" s="19">
        <f>IF(Movies[[#This Row],[rating]]=0,"",Movies[[#This Row],[rating]])</f>
        <v>5</v>
      </c>
      <c r="H2877" s="19" t="str">
        <f>IF(Movies[[#This Row],[rating]]=0,"No Rating","Rated")</f>
        <v>Rated</v>
      </c>
      <c r="I2877" s="16" t="s">
        <v>132</v>
      </c>
      <c r="J2877" s="29" t="s">
        <v>881</v>
      </c>
      <c r="K2877" s="19">
        <v>5.5679999999999996</v>
      </c>
      <c r="L2877" s="26">
        <v>39</v>
      </c>
    </row>
    <row r="2878" spans="1:12" x14ac:dyDescent="0.3">
      <c r="A2878" s="14">
        <v>116835</v>
      </c>
      <c r="B2878" s="16" t="s">
        <v>4236</v>
      </c>
      <c r="C2878" s="16" t="s">
        <v>416</v>
      </c>
      <c r="D2878" s="4">
        <v>41086</v>
      </c>
      <c r="E2878" s="23">
        <v>2012</v>
      </c>
      <c r="F2878" s="19">
        <v>7.3230000000000004</v>
      </c>
      <c r="G2878" s="19">
        <f>IF(Movies[[#This Row],[rating]]=0,"",Movies[[#This Row],[rating]])</f>
        <v>7.3230000000000004</v>
      </c>
      <c r="H2878" s="19" t="str">
        <f>IF(Movies[[#This Row],[rating]]=0,"No Rating","Rated")</f>
        <v>Rated</v>
      </c>
      <c r="I2878" s="16" t="s">
        <v>1159</v>
      </c>
      <c r="J2878" s="29" t="s">
        <v>12</v>
      </c>
      <c r="K2878" s="19">
        <v>5.5620000000000003</v>
      </c>
      <c r="L2878" s="26">
        <v>48</v>
      </c>
    </row>
    <row r="2879" spans="1:12" x14ac:dyDescent="0.3">
      <c r="A2879" s="14">
        <v>121286</v>
      </c>
      <c r="B2879" s="16" t="s">
        <v>4237</v>
      </c>
      <c r="C2879" s="16" t="s">
        <v>540</v>
      </c>
      <c r="D2879" s="4">
        <v>40998</v>
      </c>
      <c r="E2879" s="23">
        <v>2012</v>
      </c>
      <c r="F2879" s="19">
        <v>4.915</v>
      </c>
      <c r="G2879" s="19">
        <f>IF(Movies[[#This Row],[rating]]=0,"",Movies[[#This Row],[rating]])</f>
        <v>4.915</v>
      </c>
      <c r="H2879" s="19" t="str">
        <f>IF(Movies[[#This Row],[rating]]=0,"No Rating","Rated")</f>
        <v>Rated</v>
      </c>
      <c r="I2879" s="16" t="s">
        <v>30</v>
      </c>
      <c r="J2879" s="29" t="s">
        <v>511</v>
      </c>
      <c r="K2879" s="19">
        <v>5.5389999999999997</v>
      </c>
      <c r="L2879" s="26">
        <v>153</v>
      </c>
    </row>
    <row r="2880" spans="1:12" x14ac:dyDescent="0.3">
      <c r="A2880" s="14">
        <v>129374</v>
      </c>
      <c r="B2880" s="16" t="s">
        <v>4238</v>
      </c>
      <c r="C2880" s="16" t="s">
        <v>10</v>
      </c>
      <c r="D2880" s="4">
        <v>41151</v>
      </c>
      <c r="E2880" s="23">
        <v>2012</v>
      </c>
      <c r="F2880" s="19">
        <v>5.5380000000000003</v>
      </c>
      <c r="G2880" s="19">
        <f>IF(Movies[[#This Row],[rating]]=0,"",Movies[[#This Row],[rating]])</f>
        <v>5.5380000000000003</v>
      </c>
      <c r="H2880" s="19" t="str">
        <f>IF(Movies[[#This Row],[rating]]=0,"No Rating","Rated")</f>
        <v>Rated</v>
      </c>
      <c r="I2880" s="16" t="s">
        <v>2528</v>
      </c>
      <c r="J2880" s="29" t="s">
        <v>12</v>
      </c>
      <c r="K2880" s="19">
        <v>5.5309999999999997</v>
      </c>
      <c r="L2880" s="26">
        <v>40</v>
      </c>
    </row>
    <row r="2881" spans="1:12" x14ac:dyDescent="0.3">
      <c r="A2881" s="14">
        <v>112888</v>
      </c>
      <c r="B2881" s="16" t="s">
        <v>4239</v>
      </c>
      <c r="C2881" s="16" t="s">
        <v>10</v>
      </c>
      <c r="D2881" s="4">
        <v>41065</v>
      </c>
      <c r="E2881" s="23">
        <v>2012</v>
      </c>
      <c r="F2881" s="19">
        <v>6.3</v>
      </c>
      <c r="G2881" s="19">
        <f>IF(Movies[[#This Row],[rating]]=0,"",Movies[[#This Row],[rating]])</f>
        <v>6.3</v>
      </c>
      <c r="H2881" s="19" t="str">
        <f>IF(Movies[[#This Row],[rating]]=0,"No Rating","Rated")</f>
        <v>Rated</v>
      </c>
      <c r="I2881" s="16" t="s">
        <v>4240</v>
      </c>
      <c r="J2881" s="29" t="s">
        <v>12</v>
      </c>
      <c r="K2881" s="19">
        <v>5.5010000000000003</v>
      </c>
      <c r="L2881" s="26">
        <v>36</v>
      </c>
    </row>
    <row r="2882" spans="1:12" x14ac:dyDescent="0.3">
      <c r="A2882" s="14">
        <v>114574</v>
      </c>
      <c r="B2882" s="16" t="s">
        <v>4241</v>
      </c>
      <c r="C2882" s="16" t="s">
        <v>10</v>
      </c>
      <c r="D2882" s="4">
        <v>41086</v>
      </c>
      <c r="E2882" s="23">
        <v>2012</v>
      </c>
      <c r="F2882" s="19">
        <v>3.681</v>
      </c>
      <c r="G2882" s="19">
        <f>IF(Movies[[#This Row],[rating]]=0,"",Movies[[#This Row],[rating]])</f>
        <v>3.681</v>
      </c>
      <c r="H2882" s="19" t="str">
        <f>IF(Movies[[#This Row],[rating]]=0,"No Rating","Rated")</f>
        <v>Rated</v>
      </c>
      <c r="I2882" s="16" t="s">
        <v>30</v>
      </c>
      <c r="J2882" s="29" t="s">
        <v>12</v>
      </c>
      <c r="K2882" s="19">
        <v>5.4960000000000004</v>
      </c>
      <c r="L2882" s="26">
        <v>47</v>
      </c>
    </row>
    <row r="2883" spans="1:12" x14ac:dyDescent="0.3">
      <c r="A2883" s="14">
        <v>125504</v>
      </c>
      <c r="B2883" s="16" t="s">
        <v>4242</v>
      </c>
      <c r="C2883" s="16" t="s">
        <v>172</v>
      </c>
      <c r="D2883" s="4">
        <v>41158</v>
      </c>
      <c r="E2883" s="23">
        <v>2012</v>
      </c>
      <c r="F2883" s="19">
        <v>5.085</v>
      </c>
      <c r="G2883" s="19">
        <f>IF(Movies[[#This Row],[rating]]=0,"",Movies[[#This Row],[rating]])</f>
        <v>5.085</v>
      </c>
      <c r="H2883" s="19" t="str">
        <f>IF(Movies[[#This Row],[rating]]=0,"No Rating","Rated")</f>
        <v>Rated</v>
      </c>
      <c r="I2883" s="16" t="s">
        <v>30</v>
      </c>
      <c r="J2883" s="29" t="s">
        <v>12</v>
      </c>
      <c r="K2883" s="19">
        <v>5.4909999999999997</v>
      </c>
      <c r="L2883" s="26">
        <v>65</v>
      </c>
    </row>
    <row r="2884" spans="1:12" x14ac:dyDescent="0.3">
      <c r="A2884" s="14">
        <v>139255</v>
      </c>
      <c r="B2884" s="16" t="s">
        <v>4243</v>
      </c>
      <c r="C2884" s="16" t="s">
        <v>432</v>
      </c>
      <c r="D2884" s="4">
        <v>41188</v>
      </c>
      <c r="E2884" s="23">
        <v>2012</v>
      </c>
      <c r="F2884" s="19">
        <v>7.7</v>
      </c>
      <c r="G2884" s="19">
        <f>IF(Movies[[#This Row],[rating]]=0,"",Movies[[#This Row],[rating]])</f>
        <v>7.7</v>
      </c>
      <c r="H2884" s="19" t="str">
        <f>IF(Movies[[#This Row],[rating]]=0,"No Rating","Rated")</f>
        <v>Rated</v>
      </c>
      <c r="I2884" s="16" t="s">
        <v>4244</v>
      </c>
      <c r="J2884" s="29" t="s">
        <v>12</v>
      </c>
      <c r="K2884" s="19">
        <v>5.4870000000000001</v>
      </c>
      <c r="L2884" s="26">
        <v>30</v>
      </c>
    </row>
    <row r="2885" spans="1:12" x14ac:dyDescent="0.3">
      <c r="A2885" s="14">
        <v>97340</v>
      </c>
      <c r="B2885" s="16" t="s">
        <v>4245</v>
      </c>
      <c r="C2885" s="16" t="s">
        <v>3578</v>
      </c>
      <c r="D2885" s="4">
        <v>40979</v>
      </c>
      <c r="E2885" s="23">
        <v>2012</v>
      </c>
      <c r="F2885" s="19">
        <v>6</v>
      </c>
      <c r="G2885" s="19">
        <f>IF(Movies[[#This Row],[rating]]=0,"",Movies[[#This Row],[rating]])</f>
        <v>6</v>
      </c>
      <c r="H2885" s="19" t="str">
        <f>IF(Movies[[#This Row],[rating]]=0,"No Rating","Rated")</f>
        <v>Rated</v>
      </c>
      <c r="I2885" s="16" t="s">
        <v>199</v>
      </c>
      <c r="J2885" s="29" t="s">
        <v>578</v>
      </c>
      <c r="K2885" s="19">
        <v>5.4809999999999999</v>
      </c>
      <c r="L2885" s="26">
        <v>69</v>
      </c>
    </row>
    <row r="2886" spans="1:12" x14ac:dyDescent="0.3">
      <c r="A2886" s="14">
        <v>136718</v>
      </c>
      <c r="B2886" s="16" t="s">
        <v>4246</v>
      </c>
      <c r="C2886" s="16" t="s">
        <v>10</v>
      </c>
      <c r="D2886" s="4">
        <v>41189</v>
      </c>
      <c r="E2886" s="23">
        <v>2012</v>
      </c>
      <c r="F2886" s="19">
        <v>6.9</v>
      </c>
      <c r="G2886" s="19">
        <f>IF(Movies[[#This Row],[rating]]=0,"",Movies[[#This Row],[rating]])</f>
        <v>6.9</v>
      </c>
      <c r="H2886" s="19" t="str">
        <f>IF(Movies[[#This Row],[rating]]=0,"No Rating","Rated")</f>
        <v>Rated</v>
      </c>
      <c r="I2886" s="16" t="s">
        <v>4247</v>
      </c>
      <c r="J2886" s="29" t="s">
        <v>12</v>
      </c>
      <c r="K2886" s="19">
        <v>5.48</v>
      </c>
      <c r="L2886" s="26">
        <v>62</v>
      </c>
    </row>
    <row r="2887" spans="1:12" x14ac:dyDescent="0.3">
      <c r="A2887" s="14">
        <v>82639</v>
      </c>
      <c r="B2887" s="16" t="s">
        <v>4248</v>
      </c>
      <c r="C2887" s="16" t="s">
        <v>10</v>
      </c>
      <c r="D2887" s="4">
        <v>41173</v>
      </c>
      <c r="E2887" s="23">
        <v>2012</v>
      </c>
      <c r="F2887" s="19">
        <v>7.2</v>
      </c>
      <c r="G2887" s="19">
        <f>IF(Movies[[#This Row],[rating]]=0,"",Movies[[#This Row],[rating]])</f>
        <v>7.2</v>
      </c>
      <c r="H2887" s="19" t="str">
        <f>IF(Movies[[#This Row],[rating]]=0,"No Rating","Rated")</f>
        <v>Rated</v>
      </c>
      <c r="I2887" s="16" t="s">
        <v>329</v>
      </c>
      <c r="J2887" s="29" t="s">
        <v>12</v>
      </c>
      <c r="K2887" s="19">
        <v>5.48</v>
      </c>
      <c r="L2887" s="26">
        <v>34</v>
      </c>
    </row>
    <row r="2888" spans="1:12" x14ac:dyDescent="0.3">
      <c r="A2888" s="14">
        <v>171222</v>
      </c>
      <c r="B2888" s="16" t="s">
        <v>4249</v>
      </c>
      <c r="C2888" s="16" t="s">
        <v>416</v>
      </c>
      <c r="D2888" s="4">
        <v>41140</v>
      </c>
      <c r="E2888" s="23">
        <v>2012</v>
      </c>
      <c r="F2888" s="19">
        <v>8.1</v>
      </c>
      <c r="G2888" s="19">
        <f>IF(Movies[[#This Row],[rating]]=0,"",Movies[[#This Row],[rating]])</f>
        <v>8.1</v>
      </c>
      <c r="H2888" s="19" t="str">
        <f>IF(Movies[[#This Row],[rating]]=0,"No Rating","Rated")</f>
        <v>Rated</v>
      </c>
      <c r="I2888" s="16" t="s">
        <v>329</v>
      </c>
      <c r="J2888" s="29" t="s">
        <v>12</v>
      </c>
      <c r="K2888" s="19">
        <v>5.4720000000000004</v>
      </c>
      <c r="L2888" s="26">
        <v>11</v>
      </c>
    </row>
    <row r="2889" spans="1:12" x14ac:dyDescent="0.3">
      <c r="A2889" s="14">
        <v>80714</v>
      </c>
      <c r="B2889" s="16" t="s">
        <v>4250</v>
      </c>
      <c r="C2889" s="16" t="s">
        <v>284</v>
      </c>
      <c r="D2889" s="4">
        <v>40933</v>
      </c>
      <c r="E2889" s="23">
        <v>2012</v>
      </c>
      <c r="F2889" s="19">
        <v>6.5</v>
      </c>
      <c r="G2889" s="19">
        <f>IF(Movies[[#This Row],[rating]]=0,"",Movies[[#This Row],[rating]])</f>
        <v>6.5</v>
      </c>
      <c r="H2889" s="19" t="str">
        <f>IF(Movies[[#This Row],[rating]]=0,"No Rating","Rated")</f>
        <v>Rated</v>
      </c>
      <c r="I2889" s="16" t="s">
        <v>698</v>
      </c>
      <c r="J2889" s="29" t="s">
        <v>286</v>
      </c>
      <c r="K2889" s="19">
        <v>5.4710000000000001</v>
      </c>
      <c r="L2889" s="26">
        <v>52</v>
      </c>
    </row>
    <row r="2890" spans="1:12" x14ac:dyDescent="0.3">
      <c r="A2890" s="14">
        <v>98368</v>
      </c>
      <c r="B2890" s="16" t="s">
        <v>4251</v>
      </c>
      <c r="C2890" s="16" t="s">
        <v>3367</v>
      </c>
      <c r="D2890" s="4">
        <v>41025</v>
      </c>
      <c r="E2890" s="23">
        <v>2012</v>
      </c>
      <c r="F2890" s="19">
        <v>5.5</v>
      </c>
      <c r="G2890" s="19">
        <f>IF(Movies[[#This Row],[rating]]=0,"",Movies[[#This Row],[rating]])</f>
        <v>5.5</v>
      </c>
      <c r="H2890" s="19" t="str">
        <f>IF(Movies[[#This Row],[rating]]=0,"No Rating","Rated")</f>
        <v>Rated</v>
      </c>
      <c r="I2890" s="16" t="s">
        <v>585</v>
      </c>
      <c r="J2890" s="29" t="s">
        <v>12</v>
      </c>
      <c r="K2890" s="19">
        <v>5.47</v>
      </c>
      <c r="L2890" s="26">
        <v>98</v>
      </c>
    </row>
    <row r="2891" spans="1:12" x14ac:dyDescent="0.3">
      <c r="A2891" s="14">
        <v>129418</v>
      </c>
      <c r="B2891" s="16" t="s">
        <v>4252</v>
      </c>
      <c r="C2891" s="16" t="s">
        <v>10</v>
      </c>
      <c r="D2891" s="4">
        <v>41200</v>
      </c>
      <c r="E2891" s="23">
        <v>2012</v>
      </c>
      <c r="F2891" s="19">
        <v>4.1630000000000003</v>
      </c>
      <c r="G2891" s="19">
        <f>IF(Movies[[#This Row],[rating]]=0,"",Movies[[#This Row],[rating]])</f>
        <v>4.1630000000000003</v>
      </c>
      <c r="H2891" s="19" t="str">
        <f>IF(Movies[[#This Row],[rating]]=0,"No Rating","Rated")</f>
        <v>Rated</v>
      </c>
      <c r="I2891" s="16" t="s">
        <v>183</v>
      </c>
      <c r="J2891" s="29" t="s">
        <v>12</v>
      </c>
      <c r="K2891" s="19">
        <v>5.4550000000000001</v>
      </c>
      <c r="L2891" s="26">
        <v>49</v>
      </c>
    </row>
    <row r="2892" spans="1:12" x14ac:dyDescent="0.3">
      <c r="A2892" s="14">
        <v>103742</v>
      </c>
      <c r="B2892" s="16" t="s">
        <v>4253</v>
      </c>
      <c r="C2892" s="16" t="s">
        <v>4254</v>
      </c>
      <c r="D2892" s="4">
        <v>41235</v>
      </c>
      <c r="E2892" s="23">
        <v>2012</v>
      </c>
      <c r="F2892" s="19">
        <v>6.3029999999999999</v>
      </c>
      <c r="G2892" s="19">
        <f>IF(Movies[[#This Row],[rating]]=0,"",Movies[[#This Row],[rating]])</f>
        <v>6.3029999999999999</v>
      </c>
      <c r="H2892" s="19" t="str">
        <f>IF(Movies[[#This Row],[rating]]=0,"No Rating","Rated")</f>
        <v>Rated</v>
      </c>
      <c r="I2892" s="16" t="s">
        <v>3032</v>
      </c>
      <c r="J2892" s="29" t="s">
        <v>774</v>
      </c>
      <c r="K2892" s="19">
        <v>5.4260000000000002</v>
      </c>
      <c r="L2892" s="26">
        <v>66</v>
      </c>
    </row>
    <row r="2893" spans="1:12" x14ac:dyDescent="0.3">
      <c r="A2893" s="14">
        <v>158150</v>
      </c>
      <c r="B2893" s="16" t="s">
        <v>4255</v>
      </c>
      <c r="C2893" s="16" t="s">
        <v>10</v>
      </c>
      <c r="D2893" s="4">
        <v>41111</v>
      </c>
      <c r="E2893" s="23">
        <v>2012</v>
      </c>
      <c r="F2893" s="19">
        <v>6</v>
      </c>
      <c r="G2893" s="19">
        <f>IF(Movies[[#This Row],[rating]]=0,"",Movies[[#This Row],[rating]])</f>
        <v>6</v>
      </c>
      <c r="H2893" s="19" t="str">
        <f>IF(Movies[[#This Row],[rating]]=0,"No Rating","Rated")</f>
        <v>Rated</v>
      </c>
      <c r="I2893" s="16" t="s">
        <v>847</v>
      </c>
      <c r="J2893" s="29" t="s">
        <v>12</v>
      </c>
      <c r="K2893" s="19">
        <v>5.42</v>
      </c>
      <c r="L2893" s="26">
        <v>74</v>
      </c>
    </row>
    <row r="2894" spans="1:12" x14ac:dyDescent="0.3">
      <c r="A2894" s="14">
        <v>106135</v>
      </c>
      <c r="B2894" s="16" t="s">
        <v>4256</v>
      </c>
      <c r="C2894" s="16" t="s">
        <v>10</v>
      </c>
      <c r="D2894" s="4">
        <v>41047</v>
      </c>
      <c r="E2894" s="23">
        <v>2012</v>
      </c>
      <c r="F2894" s="19">
        <v>6.2</v>
      </c>
      <c r="G2894" s="19">
        <f>IF(Movies[[#This Row],[rating]]=0,"",Movies[[#This Row],[rating]])</f>
        <v>6.2</v>
      </c>
      <c r="H2894" s="19" t="str">
        <f>IF(Movies[[#This Row],[rating]]=0,"No Rating","Rated")</f>
        <v>Rated</v>
      </c>
      <c r="I2894" s="16" t="s">
        <v>49</v>
      </c>
      <c r="J2894" s="29" t="s">
        <v>12</v>
      </c>
      <c r="K2894" s="19">
        <v>5.4139999999999997</v>
      </c>
      <c r="L2894" s="26">
        <v>42</v>
      </c>
    </row>
    <row r="2895" spans="1:12" x14ac:dyDescent="0.3">
      <c r="A2895" s="14">
        <v>79660</v>
      </c>
      <c r="B2895" s="16">
        <v>3</v>
      </c>
      <c r="C2895" s="16" t="s">
        <v>595</v>
      </c>
      <c r="D2895" s="4">
        <v>40998</v>
      </c>
      <c r="E2895" s="23">
        <v>2012</v>
      </c>
      <c r="F2895" s="19">
        <v>6.6</v>
      </c>
      <c r="G2895" s="19">
        <f>IF(Movies[[#This Row],[rating]]=0,"",Movies[[#This Row],[rating]])</f>
        <v>6.6</v>
      </c>
      <c r="H2895" s="19" t="str">
        <f>IF(Movies[[#This Row],[rating]]=0,"No Rating","Rated")</f>
        <v>Rated</v>
      </c>
      <c r="I2895" s="16" t="s">
        <v>33</v>
      </c>
      <c r="J2895" s="29" t="s">
        <v>597</v>
      </c>
      <c r="K2895" s="19">
        <v>5.4009999999999998</v>
      </c>
      <c r="L2895" s="26">
        <v>56</v>
      </c>
    </row>
    <row r="2896" spans="1:12" x14ac:dyDescent="0.3">
      <c r="A2896" s="14">
        <v>134215</v>
      </c>
      <c r="B2896" s="16" t="s">
        <v>4257</v>
      </c>
      <c r="C2896" s="16" t="s">
        <v>595</v>
      </c>
      <c r="D2896" s="4">
        <v>41173</v>
      </c>
      <c r="E2896" s="23">
        <v>2012</v>
      </c>
      <c r="F2896" s="19">
        <v>5.0999999999999996</v>
      </c>
      <c r="G2896" s="19">
        <f>IF(Movies[[#This Row],[rating]]=0,"",Movies[[#This Row],[rating]])</f>
        <v>5.0999999999999996</v>
      </c>
      <c r="H2896" s="19" t="str">
        <f>IF(Movies[[#This Row],[rating]]=0,"No Rating","Rated")</f>
        <v>Rated</v>
      </c>
      <c r="I2896" s="16" t="s">
        <v>49</v>
      </c>
      <c r="J2896" s="29" t="s">
        <v>142</v>
      </c>
      <c r="K2896" s="19">
        <v>5.3849999999999998</v>
      </c>
      <c r="L2896" s="26">
        <v>40</v>
      </c>
    </row>
    <row r="2897" spans="1:12" x14ac:dyDescent="0.3">
      <c r="A2897" s="14">
        <v>128270</v>
      </c>
      <c r="B2897" s="16" t="s">
        <v>4258</v>
      </c>
      <c r="C2897" s="16" t="s">
        <v>10</v>
      </c>
      <c r="D2897" s="4">
        <v>41264</v>
      </c>
      <c r="E2897" s="23">
        <v>2012</v>
      </c>
      <c r="F2897" s="19">
        <v>5.4</v>
      </c>
      <c r="G2897" s="19">
        <f>IF(Movies[[#This Row],[rating]]=0,"",Movies[[#This Row],[rating]])</f>
        <v>5.4</v>
      </c>
      <c r="H2897" s="19" t="str">
        <f>IF(Movies[[#This Row],[rating]]=0,"No Rating","Rated")</f>
        <v>Rated</v>
      </c>
      <c r="I2897" s="16" t="s">
        <v>49</v>
      </c>
      <c r="J2897" s="29" t="s">
        <v>12</v>
      </c>
      <c r="K2897" s="19">
        <v>5.38</v>
      </c>
      <c r="L2897" s="26">
        <v>70</v>
      </c>
    </row>
    <row r="2898" spans="1:12" x14ac:dyDescent="0.3">
      <c r="A2898" s="14">
        <v>227731</v>
      </c>
      <c r="B2898" s="16" t="s">
        <v>4259</v>
      </c>
      <c r="C2898" s="16" t="s">
        <v>4260</v>
      </c>
      <c r="D2898" s="4">
        <v>41193</v>
      </c>
      <c r="E2898" s="23">
        <v>2012</v>
      </c>
      <c r="F2898" s="19">
        <v>5.8</v>
      </c>
      <c r="G2898" s="19">
        <f>IF(Movies[[#This Row],[rating]]=0,"",Movies[[#This Row],[rating]])</f>
        <v>5.8</v>
      </c>
      <c r="H2898" s="19" t="str">
        <f>IF(Movies[[#This Row],[rating]]=0,"No Rating","Rated")</f>
        <v>Rated</v>
      </c>
      <c r="I2898" s="16" t="s">
        <v>1894</v>
      </c>
      <c r="J2898" s="29" t="s">
        <v>34</v>
      </c>
      <c r="K2898" s="19">
        <v>5.3730000000000002</v>
      </c>
      <c r="L2898" s="26">
        <v>15</v>
      </c>
    </row>
    <row r="2899" spans="1:12" x14ac:dyDescent="0.3">
      <c r="A2899" s="14">
        <v>135047</v>
      </c>
      <c r="B2899" s="16" t="s">
        <v>4261</v>
      </c>
      <c r="C2899" s="16" t="s">
        <v>10</v>
      </c>
      <c r="D2899" s="4">
        <v>41191</v>
      </c>
      <c r="E2899" s="23">
        <v>2012</v>
      </c>
      <c r="F2899" s="19">
        <v>5.9</v>
      </c>
      <c r="G2899" s="19">
        <f>IF(Movies[[#This Row],[rating]]=0,"",Movies[[#This Row],[rating]])</f>
        <v>5.9</v>
      </c>
      <c r="H2899" s="19" t="str">
        <f>IF(Movies[[#This Row],[rating]]=0,"No Rating","Rated")</f>
        <v>Rated</v>
      </c>
      <c r="I2899" s="16" t="s">
        <v>230</v>
      </c>
      <c r="J2899" s="29" t="s">
        <v>12</v>
      </c>
      <c r="K2899" s="19">
        <v>5.3659999999999997</v>
      </c>
      <c r="L2899" s="26">
        <v>48</v>
      </c>
    </row>
    <row r="2900" spans="1:12" x14ac:dyDescent="0.3">
      <c r="A2900" s="14">
        <v>137566</v>
      </c>
      <c r="B2900" s="16" t="s">
        <v>4262</v>
      </c>
      <c r="C2900" s="16" t="s">
        <v>10</v>
      </c>
      <c r="D2900" s="4">
        <v>41165</v>
      </c>
      <c r="E2900" s="23">
        <v>2012</v>
      </c>
      <c r="F2900" s="19">
        <v>5.367</v>
      </c>
      <c r="G2900" s="19">
        <f>IF(Movies[[#This Row],[rating]]=0,"",Movies[[#This Row],[rating]])</f>
        <v>5.367</v>
      </c>
      <c r="H2900" s="19" t="str">
        <f>IF(Movies[[#This Row],[rating]]=0,"No Rating","Rated")</f>
        <v>Rated</v>
      </c>
      <c r="I2900" s="16" t="s">
        <v>49</v>
      </c>
      <c r="J2900" s="29" t="s">
        <v>12</v>
      </c>
      <c r="K2900" s="19">
        <v>5.3609999999999998</v>
      </c>
      <c r="L2900" s="26">
        <v>30</v>
      </c>
    </row>
    <row r="2901" spans="1:12" x14ac:dyDescent="0.3">
      <c r="A2901" s="14">
        <v>82887</v>
      </c>
      <c r="B2901" s="16" t="s">
        <v>4263</v>
      </c>
      <c r="C2901" s="16" t="s">
        <v>10</v>
      </c>
      <c r="D2901" s="4">
        <v>40995</v>
      </c>
      <c r="E2901" s="23">
        <v>2012</v>
      </c>
      <c r="F2901" s="19">
        <v>4.8</v>
      </c>
      <c r="G2901" s="19">
        <f>IF(Movies[[#This Row],[rating]]=0,"",Movies[[#This Row],[rating]])</f>
        <v>4.8</v>
      </c>
      <c r="H2901" s="19" t="str">
        <f>IF(Movies[[#This Row],[rating]]=0,"No Rating","Rated")</f>
        <v>Rated</v>
      </c>
      <c r="I2901" s="16" t="s">
        <v>193</v>
      </c>
      <c r="J2901" s="29" t="s">
        <v>12</v>
      </c>
      <c r="K2901" s="19">
        <v>5.36</v>
      </c>
      <c r="L2901" s="26">
        <v>37</v>
      </c>
    </row>
    <row r="2902" spans="1:12" x14ac:dyDescent="0.3">
      <c r="A2902" s="14">
        <v>97642</v>
      </c>
      <c r="B2902" s="16" t="s">
        <v>4264</v>
      </c>
      <c r="C2902" s="16" t="s">
        <v>144</v>
      </c>
      <c r="D2902" s="4">
        <v>40942</v>
      </c>
      <c r="E2902" s="23">
        <v>2012</v>
      </c>
      <c r="F2902" s="19">
        <v>5.8</v>
      </c>
      <c r="G2902" s="19">
        <f>IF(Movies[[#This Row],[rating]]=0,"",Movies[[#This Row],[rating]])</f>
        <v>5.8</v>
      </c>
      <c r="H2902" s="19" t="str">
        <f>IF(Movies[[#This Row],[rating]]=0,"No Rating","Rated")</f>
        <v>Rated</v>
      </c>
      <c r="I2902" s="16" t="s">
        <v>468</v>
      </c>
      <c r="J2902" s="29" t="s">
        <v>146</v>
      </c>
      <c r="K2902" s="19">
        <v>5.351</v>
      </c>
      <c r="L2902" s="26">
        <v>33</v>
      </c>
    </row>
    <row r="2903" spans="1:12" x14ac:dyDescent="0.3">
      <c r="A2903" s="14">
        <v>140894</v>
      </c>
      <c r="B2903" s="16" t="s">
        <v>4265</v>
      </c>
      <c r="C2903" s="16" t="s">
        <v>956</v>
      </c>
      <c r="D2903" s="4">
        <v>41223</v>
      </c>
      <c r="E2903" s="23">
        <v>2012</v>
      </c>
      <c r="F2903" s="19">
        <v>5.7</v>
      </c>
      <c r="G2903" s="19">
        <f>IF(Movies[[#This Row],[rating]]=0,"",Movies[[#This Row],[rating]])</f>
        <v>5.7</v>
      </c>
      <c r="H2903" s="19" t="str">
        <f>IF(Movies[[#This Row],[rating]]=0,"No Rating","Rated")</f>
        <v>Rated</v>
      </c>
      <c r="I2903" s="16" t="s">
        <v>180</v>
      </c>
      <c r="J2903" s="29" t="s">
        <v>605</v>
      </c>
      <c r="K2903" s="19">
        <v>5.3490000000000002</v>
      </c>
      <c r="L2903" s="26">
        <v>62</v>
      </c>
    </row>
    <row r="2904" spans="1:12" x14ac:dyDescent="0.3">
      <c r="A2904" s="14">
        <v>125395</v>
      </c>
      <c r="B2904" s="16" t="s">
        <v>4266</v>
      </c>
      <c r="C2904" s="16" t="s">
        <v>108</v>
      </c>
      <c r="D2904" s="4">
        <v>41143</v>
      </c>
      <c r="E2904" s="23">
        <v>2012</v>
      </c>
      <c r="F2904" s="19">
        <v>5.6</v>
      </c>
      <c r="G2904" s="19">
        <f>IF(Movies[[#This Row],[rating]]=0,"",Movies[[#This Row],[rating]])</f>
        <v>5.6</v>
      </c>
      <c r="H2904" s="19" t="str">
        <f>IF(Movies[[#This Row],[rating]]=0,"No Rating","Rated")</f>
        <v>Rated</v>
      </c>
      <c r="I2904" s="16" t="s">
        <v>2723</v>
      </c>
      <c r="J2904" s="29" t="s">
        <v>110</v>
      </c>
      <c r="K2904" s="19">
        <v>5.3330000000000002</v>
      </c>
      <c r="L2904" s="26">
        <v>60</v>
      </c>
    </row>
    <row r="2905" spans="1:12" x14ac:dyDescent="0.3">
      <c r="A2905" s="14">
        <v>152100</v>
      </c>
      <c r="B2905" s="16" t="s">
        <v>4267</v>
      </c>
      <c r="C2905" s="16" t="s">
        <v>540</v>
      </c>
      <c r="D2905" s="4">
        <v>41263</v>
      </c>
      <c r="E2905" s="23">
        <v>2012</v>
      </c>
      <c r="F2905" s="19">
        <v>4.5</v>
      </c>
      <c r="G2905" s="19">
        <f>IF(Movies[[#This Row],[rating]]=0,"",Movies[[#This Row],[rating]])</f>
        <v>4.5</v>
      </c>
      <c r="H2905" s="19" t="str">
        <f>IF(Movies[[#This Row],[rating]]=0,"No Rating","Rated")</f>
        <v>Rated</v>
      </c>
      <c r="I2905" s="16" t="s">
        <v>30</v>
      </c>
      <c r="J2905" s="29" t="s">
        <v>511</v>
      </c>
      <c r="K2905" s="19">
        <v>5.3239999999999998</v>
      </c>
      <c r="L2905" s="26">
        <v>237</v>
      </c>
    </row>
    <row r="2906" spans="1:12" x14ac:dyDescent="0.3">
      <c r="A2906" s="14">
        <v>121598</v>
      </c>
      <c r="B2906" s="16" t="s">
        <v>4268</v>
      </c>
      <c r="C2906" s="16" t="s">
        <v>1776</v>
      </c>
      <c r="D2906" s="4">
        <v>41152</v>
      </c>
      <c r="E2906" s="23">
        <v>2012</v>
      </c>
      <c r="F2906" s="19">
        <v>5.5</v>
      </c>
      <c r="G2906" s="19">
        <f>IF(Movies[[#This Row],[rating]]=0,"",Movies[[#This Row],[rating]])</f>
        <v>5.5</v>
      </c>
      <c r="H2906" s="19" t="str">
        <f>IF(Movies[[#This Row],[rating]]=0,"No Rating","Rated")</f>
        <v>Rated</v>
      </c>
      <c r="I2906" s="16" t="s">
        <v>49</v>
      </c>
      <c r="J2906" s="29" t="s">
        <v>12</v>
      </c>
      <c r="K2906" s="19">
        <v>5.3220000000000001</v>
      </c>
      <c r="L2906" s="26">
        <v>51</v>
      </c>
    </row>
    <row r="2907" spans="1:12" x14ac:dyDescent="0.3">
      <c r="A2907" s="14">
        <v>102784</v>
      </c>
      <c r="B2907" s="16" t="s">
        <v>4269</v>
      </c>
      <c r="C2907" s="16" t="s">
        <v>84</v>
      </c>
      <c r="D2907" s="4">
        <v>40928</v>
      </c>
      <c r="E2907" s="23">
        <v>2012</v>
      </c>
      <c r="F2907" s="19">
        <v>6.9</v>
      </c>
      <c r="G2907" s="19">
        <f>IF(Movies[[#This Row],[rating]]=0,"",Movies[[#This Row],[rating]])</f>
        <v>6.9</v>
      </c>
      <c r="H2907" s="19" t="str">
        <f>IF(Movies[[#This Row],[rating]]=0,"No Rating","Rated")</f>
        <v>Rated</v>
      </c>
      <c r="I2907" s="16" t="s">
        <v>889</v>
      </c>
      <c r="J2907" s="29" t="s">
        <v>86</v>
      </c>
      <c r="K2907" s="19">
        <v>5.3220000000000001</v>
      </c>
      <c r="L2907" s="26">
        <v>138</v>
      </c>
    </row>
    <row r="2908" spans="1:12" x14ac:dyDescent="0.3">
      <c r="A2908" s="14">
        <v>151728</v>
      </c>
      <c r="B2908" s="16" t="s">
        <v>4270</v>
      </c>
      <c r="C2908" s="16" t="s">
        <v>540</v>
      </c>
      <c r="D2908" s="4">
        <v>41264</v>
      </c>
      <c r="E2908" s="23">
        <v>2012</v>
      </c>
      <c r="F2908" s="19">
        <v>5.6</v>
      </c>
      <c r="G2908" s="19">
        <f>IF(Movies[[#This Row],[rating]]=0,"",Movies[[#This Row],[rating]])</f>
        <v>5.6</v>
      </c>
      <c r="H2908" s="19" t="str">
        <f>IF(Movies[[#This Row],[rating]]=0,"No Rating","Rated")</f>
        <v>Rated</v>
      </c>
      <c r="I2908" s="16" t="s">
        <v>1003</v>
      </c>
      <c r="J2908" s="29" t="s">
        <v>511</v>
      </c>
      <c r="K2908" s="19">
        <v>5.3170000000000002</v>
      </c>
      <c r="L2908" s="26">
        <v>65</v>
      </c>
    </row>
    <row r="2909" spans="1:12" x14ac:dyDescent="0.3">
      <c r="A2909" s="14">
        <v>117629</v>
      </c>
      <c r="B2909" s="16" t="s">
        <v>4271</v>
      </c>
      <c r="C2909" s="16" t="s">
        <v>1567</v>
      </c>
      <c r="D2909" s="4">
        <v>41045</v>
      </c>
      <c r="E2909" s="23">
        <v>2012</v>
      </c>
      <c r="F2909" s="19">
        <v>6.9</v>
      </c>
      <c r="G2909" s="19">
        <f>IF(Movies[[#This Row],[rating]]=0,"",Movies[[#This Row],[rating]])</f>
        <v>6.9</v>
      </c>
      <c r="H2909" s="19" t="str">
        <f>IF(Movies[[#This Row],[rating]]=0,"No Rating","Rated")</f>
        <v>Rated</v>
      </c>
      <c r="I2909" s="16" t="s">
        <v>33</v>
      </c>
      <c r="J2909" s="29" t="s">
        <v>1568</v>
      </c>
      <c r="K2909" s="19">
        <v>5.29</v>
      </c>
      <c r="L2909" s="26">
        <v>57</v>
      </c>
    </row>
    <row r="2910" spans="1:12" x14ac:dyDescent="0.3">
      <c r="A2910" s="14">
        <v>210227</v>
      </c>
      <c r="B2910" s="16" t="s">
        <v>4272</v>
      </c>
      <c r="C2910" s="16" t="s">
        <v>144</v>
      </c>
      <c r="D2910" s="4">
        <v>41082</v>
      </c>
      <c r="E2910" s="23">
        <v>2012</v>
      </c>
      <c r="F2910" s="19">
        <v>7.3</v>
      </c>
      <c r="G2910" s="19">
        <f>IF(Movies[[#This Row],[rating]]=0,"",Movies[[#This Row],[rating]])</f>
        <v>7.3</v>
      </c>
      <c r="H2910" s="19" t="str">
        <f>IF(Movies[[#This Row],[rating]]=0,"No Rating","Rated")</f>
        <v>Rated</v>
      </c>
      <c r="I2910" s="16" t="s">
        <v>4273</v>
      </c>
      <c r="J2910" s="29" t="s">
        <v>146</v>
      </c>
      <c r="K2910" s="19">
        <v>5.2889999999999997</v>
      </c>
      <c r="L2910" s="26">
        <v>26</v>
      </c>
    </row>
    <row r="2911" spans="1:12" x14ac:dyDescent="0.3">
      <c r="A2911" s="14">
        <v>109261</v>
      </c>
      <c r="B2911" s="16" t="s">
        <v>4274</v>
      </c>
      <c r="C2911" s="16" t="s">
        <v>108</v>
      </c>
      <c r="D2911" s="4">
        <v>40919</v>
      </c>
      <c r="E2911" s="23">
        <v>2012</v>
      </c>
      <c r="F2911" s="19">
        <v>5.8</v>
      </c>
      <c r="G2911" s="19">
        <f>IF(Movies[[#This Row],[rating]]=0,"",Movies[[#This Row],[rating]])</f>
        <v>5.8</v>
      </c>
      <c r="H2911" s="19" t="str">
        <f>IF(Movies[[#This Row],[rating]]=0,"No Rating","Rated")</f>
        <v>Rated</v>
      </c>
      <c r="I2911" s="16" t="s">
        <v>180</v>
      </c>
      <c r="J2911" s="29" t="s">
        <v>110</v>
      </c>
      <c r="K2911" s="19">
        <v>5.2869999999999999</v>
      </c>
      <c r="L2911" s="26">
        <v>73</v>
      </c>
    </row>
    <row r="2912" spans="1:12" x14ac:dyDescent="0.3">
      <c r="A2912" s="14">
        <v>341043</v>
      </c>
      <c r="B2912" s="16" t="s">
        <v>4275</v>
      </c>
      <c r="C2912" s="16" t="s">
        <v>1845</v>
      </c>
      <c r="D2912" s="4">
        <v>41062</v>
      </c>
      <c r="E2912" s="23">
        <v>2012</v>
      </c>
      <c r="F2912" s="19">
        <v>6.0449999999999999</v>
      </c>
      <c r="G2912" s="19">
        <f>IF(Movies[[#This Row],[rating]]=0,"",Movies[[#This Row],[rating]])</f>
        <v>6.0449999999999999</v>
      </c>
      <c r="H2912" s="19" t="str">
        <f>IF(Movies[[#This Row],[rating]]=0,"No Rating","Rated")</f>
        <v>Rated</v>
      </c>
      <c r="I2912" s="16" t="s">
        <v>4276</v>
      </c>
      <c r="J2912" s="29" t="s">
        <v>12</v>
      </c>
      <c r="K2912" s="19">
        <v>5.2850000000000001</v>
      </c>
      <c r="L2912" s="26">
        <v>11</v>
      </c>
    </row>
    <row r="2913" spans="1:12" x14ac:dyDescent="0.3">
      <c r="A2913" s="14">
        <v>121239</v>
      </c>
      <c r="B2913" s="16" t="s">
        <v>4277</v>
      </c>
      <c r="C2913" s="16" t="s">
        <v>144</v>
      </c>
      <c r="D2913" s="4">
        <v>40929</v>
      </c>
      <c r="E2913" s="23">
        <v>2012</v>
      </c>
      <c r="F2913" s="19">
        <v>6.7</v>
      </c>
      <c r="G2913" s="19">
        <f>IF(Movies[[#This Row],[rating]]=0,"",Movies[[#This Row],[rating]])</f>
        <v>6.7</v>
      </c>
      <c r="H2913" s="19" t="str">
        <f>IF(Movies[[#This Row],[rating]]=0,"No Rating","Rated")</f>
        <v>Rated</v>
      </c>
      <c r="I2913" s="16" t="s">
        <v>180</v>
      </c>
      <c r="J2913" s="29" t="s">
        <v>146</v>
      </c>
      <c r="K2913" s="19">
        <v>5.2779999999999996</v>
      </c>
      <c r="L2913" s="26">
        <v>19</v>
      </c>
    </row>
    <row r="2914" spans="1:12" x14ac:dyDescent="0.3">
      <c r="A2914" s="14">
        <v>115189</v>
      </c>
      <c r="B2914" s="16" t="s">
        <v>4278</v>
      </c>
      <c r="C2914" s="16" t="s">
        <v>416</v>
      </c>
      <c r="D2914" s="4">
        <v>41070</v>
      </c>
      <c r="E2914" s="23">
        <v>2012</v>
      </c>
      <c r="F2914" s="19">
        <v>6.4</v>
      </c>
      <c r="G2914" s="19">
        <f>IF(Movies[[#This Row],[rating]]=0,"",Movies[[#This Row],[rating]])</f>
        <v>6.4</v>
      </c>
      <c r="H2914" s="19" t="str">
        <f>IF(Movies[[#This Row],[rating]]=0,"No Rating","Rated")</f>
        <v>Rated</v>
      </c>
      <c r="I2914" s="16" t="s">
        <v>2702</v>
      </c>
      <c r="J2914" s="29" t="s">
        <v>12</v>
      </c>
      <c r="K2914" s="19">
        <v>5.2770000000000001</v>
      </c>
      <c r="L2914" s="26">
        <v>36</v>
      </c>
    </row>
    <row r="2915" spans="1:12" x14ac:dyDescent="0.3">
      <c r="A2915" s="14">
        <v>137366</v>
      </c>
      <c r="B2915" s="16" t="s">
        <v>4279</v>
      </c>
      <c r="C2915" s="16" t="s">
        <v>416</v>
      </c>
      <c r="D2915" s="4">
        <v>41199</v>
      </c>
      <c r="E2915" s="23">
        <v>2012</v>
      </c>
      <c r="F2915" s="19">
        <v>8.1</v>
      </c>
      <c r="G2915" s="19">
        <f>IF(Movies[[#This Row],[rating]]=0,"",Movies[[#This Row],[rating]])</f>
        <v>8.1</v>
      </c>
      <c r="H2915" s="19" t="str">
        <f>IF(Movies[[#This Row],[rating]]=0,"No Rating","Rated")</f>
        <v>Rated</v>
      </c>
      <c r="I2915" s="16" t="s">
        <v>2378</v>
      </c>
      <c r="J2915" s="29" t="s">
        <v>12</v>
      </c>
      <c r="K2915" s="19">
        <v>5.2729999999999997</v>
      </c>
      <c r="L2915" s="26">
        <v>50</v>
      </c>
    </row>
    <row r="2916" spans="1:12" x14ac:dyDescent="0.3">
      <c r="A2916" s="14">
        <v>251432</v>
      </c>
      <c r="B2916" s="16" t="s">
        <v>4280</v>
      </c>
      <c r="C2916" s="16" t="s">
        <v>144</v>
      </c>
      <c r="D2916" s="4">
        <v>41214</v>
      </c>
      <c r="E2916" s="23">
        <v>2012</v>
      </c>
      <c r="F2916" s="19">
        <v>5.9</v>
      </c>
      <c r="G2916" s="19">
        <f>IF(Movies[[#This Row],[rating]]=0,"",Movies[[#This Row],[rating]])</f>
        <v>5.9</v>
      </c>
      <c r="H2916" s="19" t="str">
        <f>IF(Movies[[#This Row],[rating]]=0,"No Rating","Rated")</f>
        <v>Rated</v>
      </c>
      <c r="I2916" s="16" t="s">
        <v>4281</v>
      </c>
      <c r="J2916" s="29" t="s">
        <v>146</v>
      </c>
      <c r="K2916" s="19">
        <v>5.2720000000000002</v>
      </c>
      <c r="L2916" s="26">
        <v>22</v>
      </c>
    </row>
    <row r="2917" spans="1:12" x14ac:dyDescent="0.3">
      <c r="A2917" s="14">
        <v>151092</v>
      </c>
      <c r="B2917" s="16" t="s">
        <v>4282</v>
      </c>
      <c r="C2917" s="16" t="s">
        <v>10</v>
      </c>
      <c r="D2917" s="4">
        <v>40995</v>
      </c>
      <c r="E2917" s="23">
        <v>2012</v>
      </c>
      <c r="F2917" s="19">
        <v>4.4000000000000004</v>
      </c>
      <c r="G2917" s="19">
        <f>IF(Movies[[#This Row],[rating]]=0,"",Movies[[#This Row],[rating]])</f>
        <v>4.4000000000000004</v>
      </c>
      <c r="H2917" s="19" t="str">
        <f>IF(Movies[[#This Row],[rating]]=0,"No Rating","Rated")</f>
        <v>Rated</v>
      </c>
      <c r="I2917" s="16" t="s">
        <v>596</v>
      </c>
      <c r="J2917" s="29" t="s">
        <v>12</v>
      </c>
      <c r="K2917" s="19">
        <v>5.2709999999999999</v>
      </c>
      <c r="L2917" s="26">
        <v>38</v>
      </c>
    </row>
    <row r="2918" spans="1:12" x14ac:dyDescent="0.3">
      <c r="A2918" s="14">
        <v>151071</v>
      </c>
      <c r="B2918" s="16" t="s">
        <v>4283</v>
      </c>
      <c r="C2918" s="16" t="s">
        <v>432</v>
      </c>
      <c r="D2918" s="4">
        <v>41231</v>
      </c>
      <c r="E2918" s="23">
        <v>2012</v>
      </c>
      <c r="F2918" s="19">
        <v>5.6</v>
      </c>
      <c r="G2918" s="19">
        <f>IF(Movies[[#This Row],[rating]]=0,"",Movies[[#This Row],[rating]])</f>
        <v>5.6</v>
      </c>
      <c r="H2918" s="19" t="str">
        <f>IF(Movies[[#This Row],[rating]]=0,"No Rating","Rated")</f>
        <v>Rated</v>
      </c>
      <c r="I2918" s="16" t="s">
        <v>4284</v>
      </c>
      <c r="J2918" s="29" t="s">
        <v>12</v>
      </c>
      <c r="K2918" s="19">
        <v>5.2670000000000003</v>
      </c>
      <c r="L2918" s="26">
        <v>34</v>
      </c>
    </row>
    <row r="2919" spans="1:12" x14ac:dyDescent="0.3">
      <c r="A2919" s="14">
        <v>86705</v>
      </c>
      <c r="B2919" s="16" t="s">
        <v>4285</v>
      </c>
      <c r="C2919" s="16" t="s">
        <v>10</v>
      </c>
      <c r="D2919" s="4">
        <v>40939</v>
      </c>
      <c r="E2919" s="23">
        <v>2012</v>
      </c>
      <c r="F2919" s="19">
        <v>8</v>
      </c>
      <c r="G2919" s="19">
        <f>IF(Movies[[#This Row],[rating]]=0,"",Movies[[#This Row],[rating]])</f>
        <v>8</v>
      </c>
      <c r="H2919" s="19" t="str">
        <f>IF(Movies[[#This Row],[rating]]=0,"No Rating","Rated")</f>
        <v>Rated</v>
      </c>
      <c r="I2919" s="16" t="s">
        <v>30</v>
      </c>
      <c r="J2919" s="29" t="s">
        <v>12</v>
      </c>
      <c r="K2919" s="19">
        <v>5.2670000000000003</v>
      </c>
      <c r="L2919" s="26">
        <v>182</v>
      </c>
    </row>
    <row r="2920" spans="1:12" x14ac:dyDescent="0.3">
      <c r="A2920" s="14">
        <v>112936</v>
      </c>
      <c r="B2920" s="16" t="s">
        <v>4286</v>
      </c>
      <c r="C2920" s="16" t="s">
        <v>595</v>
      </c>
      <c r="D2920" s="4">
        <v>41096</v>
      </c>
      <c r="E2920" s="23">
        <v>2012</v>
      </c>
      <c r="F2920" s="19">
        <v>5.6</v>
      </c>
      <c r="G2920" s="19">
        <f>IF(Movies[[#This Row],[rating]]=0,"",Movies[[#This Row],[rating]])</f>
        <v>5.6</v>
      </c>
      <c r="H2920" s="19" t="str">
        <f>IF(Movies[[#This Row],[rating]]=0,"No Rating","Rated")</f>
        <v>Rated</v>
      </c>
      <c r="I2920" s="16" t="s">
        <v>2815</v>
      </c>
      <c r="J2920" s="29" t="s">
        <v>142</v>
      </c>
      <c r="K2920" s="19">
        <v>5.2610000000000001</v>
      </c>
      <c r="L2920" s="26">
        <v>66</v>
      </c>
    </row>
    <row r="2921" spans="1:12" x14ac:dyDescent="0.3">
      <c r="A2921" s="14">
        <v>80215</v>
      </c>
      <c r="B2921" s="16" t="s">
        <v>4287</v>
      </c>
      <c r="C2921" s="16" t="s">
        <v>432</v>
      </c>
      <c r="D2921" s="4">
        <v>41047</v>
      </c>
      <c r="E2921" s="23">
        <v>2012</v>
      </c>
      <c r="F2921" s="19">
        <v>7.5</v>
      </c>
      <c r="G2921" s="19">
        <f>IF(Movies[[#This Row],[rating]]=0,"",Movies[[#This Row],[rating]])</f>
        <v>7.5</v>
      </c>
      <c r="H2921" s="19" t="str">
        <f>IF(Movies[[#This Row],[rating]]=0,"No Rating","Rated")</f>
        <v>Rated</v>
      </c>
      <c r="I2921" s="16" t="s">
        <v>329</v>
      </c>
      <c r="J2921" s="29" t="s">
        <v>12</v>
      </c>
      <c r="K2921" s="19">
        <v>5.2469999999999999</v>
      </c>
      <c r="L2921" s="26">
        <v>460</v>
      </c>
    </row>
    <row r="2922" spans="1:12" x14ac:dyDescent="0.3">
      <c r="A2922" s="14">
        <v>142320</v>
      </c>
      <c r="B2922" s="16" t="s">
        <v>4288</v>
      </c>
      <c r="C2922" s="16" t="s">
        <v>540</v>
      </c>
      <c r="D2922" s="4">
        <v>41207</v>
      </c>
      <c r="E2922" s="23">
        <v>2012</v>
      </c>
      <c r="F2922" s="19">
        <v>6.2560000000000002</v>
      </c>
      <c r="G2922" s="19">
        <f>IF(Movies[[#This Row],[rating]]=0,"",Movies[[#This Row],[rating]])</f>
        <v>6.2560000000000002</v>
      </c>
      <c r="H2922" s="19" t="str">
        <f>IF(Movies[[#This Row],[rating]]=0,"No Rating","Rated")</f>
        <v>Rated</v>
      </c>
      <c r="I2922" s="16" t="s">
        <v>30</v>
      </c>
      <c r="J2922" s="29" t="s">
        <v>511</v>
      </c>
      <c r="K2922" s="19">
        <v>5.2439999999999998</v>
      </c>
      <c r="L2922" s="26">
        <v>362</v>
      </c>
    </row>
    <row r="2923" spans="1:12" x14ac:dyDescent="0.3">
      <c r="A2923" s="14">
        <v>150776</v>
      </c>
      <c r="B2923" s="16" t="s">
        <v>4289</v>
      </c>
      <c r="C2923" s="16" t="s">
        <v>10</v>
      </c>
      <c r="D2923" s="4">
        <v>41205</v>
      </c>
      <c r="E2923" s="23">
        <v>2012</v>
      </c>
      <c r="F2923" s="19">
        <v>7.3</v>
      </c>
      <c r="G2923" s="19">
        <f>IF(Movies[[#This Row],[rating]]=0,"",Movies[[#This Row],[rating]])</f>
        <v>7.3</v>
      </c>
      <c r="H2923" s="19" t="str">
        <f>IF(Movies[[#This Row],[rating]]=0,"No Rating","Rated")</f>
        <v>Rated</v>
      </c>
      <c r="I2923" s="16" t="s">
        <v>1125</v>
      </c>
      <c r="J2923" s="29" t="s">
        <v>12</v>
      </c>
      <c r="K2923" s="19">
        <v>5.24</v>
      </c>
      <c r="L2923" s="26">
        <v>35</v>
      </c>
    </row>
    <row r="2924" spans="1:12" x14ac:dyDescent="0.3">
      <c r="A2924" s="14">
        <v>117534</v>
      </c>
      <c r="B2924" s="16" t="s">
        <v>4290</v>
      </c>
      <c r="C2924" s="16" t="s">
        <v>84</v>
      </c>
      <c r="D2924" s="4">
        <v>41082</v>
      </c>
      <c r="E2924" s="23">
        <v>2012</v>
      </c>
      <c r="F2924" s="19">
        <v>5.8</v>
      </c>
      <c r="G2924" s="19">
        <f>IF(Movies[[#This Row],[rating]]=0,"",Movies[[#This Row],[rating]])</f>
        <v>5.8</v>
      </c>
      <c r="H2924" s="19" t="str">
        <f>IF(Movies[[#This Row],[rating]]=0,"No Rating","Rated")</f>
        <v>Rated</v>
      </c>
      <c r="I2924" s="16" t="s">
        <v>30</v>
      </c>
      <c r="J2924" s="29" t="s">
        <v>86</v>
      </c>
      <c r="K2924" s="19">
        <v>5.2119999999999997</v>
      </c>
      <c r="L2924" s="26">
        <v>125</v>
      </c>
    </row>
    <row r="2925" spans="1:12" x14ac:dyDescent="0.3">
      <c r="A2925" s="14">
        <v>148656</v>
      </c>
      <c r="B2925" s="16" t="s">
        <v>4291</v>
      </c>
      <c r="C2925" s="16" t="s">
        <v>432</v>
      </c>
      <c r="D2925" s="4">
        <v>41209</v>
      </c>
      <c r="E2925" s="23">
        <v>2012</v>
      </c>
      <c r="F2925" s="19">
        <v>7.3</v>
      </c>
      <c r="G2925" s="19">
        <f>IF(Movies[[#This Row],[rating]]=0,"",Movies[[#This Row],[rating]])</f>
        <v>7.3</v>
      </c>
      <c r="H2925" s="19" t="str">
        <f>IF(Movies[[#This Row],[rating]]=0,"No Rating","Rated")</f>
        <v>Rated</v>
      </c>
      <c r="I2925" s="16" t="s">
        <v>4284</v>
      </c>
      <c r="J2925" s="29" t="s">
        <v>12</v>
      </c>
      <c r="K2925" s="19">
        <v>5.1950000000000003</v>
      </c>
      <c r="L2925" s="26">
        <v>82</v>
      </c>
    </row>
    <row r="2926" spans="1:12" x14ac:dyDescent="0.3">
      <c r="A2926" s="14">
        <v>153133</v>
      </c>
      <c r="B2926" s="16" t="s">
        <v>4292</v>
      </c>
      <c r="C2926" s="16" t="s">
        <v>10</v>
      </c>
      <c r="D2926" s="4">
        <v>41014</v>
      </c>
      <c r="E2926" s="23">
        <v>2012</v>
      </c>
      <c r="F2926" s="19">
        <v>5.7</v>
      </c>
      <c r="G2926" s="19">
        <f>IF(Movies[[#This Row],[rating]]=0,"",Movies[[#This Row],[rating]])</f>
        <v>5.7</v>
      </c>
      <c r="H2926" s="19" t="str">
        <f>IF(Movies[[#This Row],[rating]]=0,"No Rating","Rated")</f>
        <v>Rated</v>
      </c>
      <c r="I2926" s="16" t="s">
        <v>4169</v>
      </c>
      <c r="J2926" s="29" t="s">
        <v>12</v>
      </c>
      <c r="K2926" s="19">
        <v>5.1929999999999996</v>
      </c>
      <c r="L2926" s="26">
        <v>71</v>
      </c>
    </row>
    <row r="2927" spans="1:12" x14ac:dyDescent="0.3">
      <c r="A2927" s="14">
        <v>123797</v>
      </c>
      <c r="B2927" s="16" t="s">
        <v>4293</v>
      </c>
      <c r="C2927" s="16" t="s">
        <v>784</v>
      </c>
      <c r="D2927" s="4">
        <v>41130</v>
      </c>
      <c r="E2927" s="23">
        <v>2012</v>
      </c>
      <c r="F2927" s="19">
        <v>6.4420000000000002</v>
      </c>
      <c r="G2927" s="19">
        <f>IF(Movies[[#This Row],[rating]]=0,"",Movies[[#This Row],[rating]])</f>
        <v>6.4420000000000002</v>
      </c>
      <c r="H2927" s="19" t="str">
        <f>IF(Movies[[#This Row],[rating]]=0,"No Rating","Rated")</f>
        <v>Rated</v>
      </c>
      <c r="I2927" s="16" t="s">
        <v>30</v>
      </c>
      <c r="J2927" s="29" t="s">
        <v>534</v>
      </c>
      <c r="K2927" s="19">
        <v>5.1929999999999996</v>
      </c>
      <c r="L2927" s="26">
        <v>52</v>
      </c>
    </row>
    <row r="2928" spans="1:12" x14ac:dyDescent="0.3">
      <c r="A2928" s="14">
        <v>135595</v>
      </c>
      <c r="B2928" s="16" t="s">
        <v>4294</v>
      </c>
      <c r="C2928" s="16" t="s">
        <v>4295</v>
      </c>
      <c r="D2928" s="4">
        <v>41179</v>
      </c>
      <c r="E2928" s="23">
        <v>2012</v>
      </c>
      <c r="F2928" s="19">
        <v>5.3</v>
      </c>
      <c r="G2928" s="19">
        <f>IF(Movies[[#This Row],[rating]]=0,"",Movies[[#This Row],[rating]])</f>
        <v>5.3</v>
      </c>
      <c r="H2928" s="19" t="str">
        <f>IF(Movies[[#This Row],[rating]]=0,"No Rating","Rated")</f>
        <v>Rated</v>
      </c>
      <c r="I2928" s="16" t="s">
        <v>239</v>
      </c>
      <c r="J2928" s="29" t="s">
        <v>12</v>
      </c>
      <c r="K2928" s="19">
        <v>5.19</v>
      </c>
      <c r="L2928" s="26">
        <v>33</v>
      </c>
    </row>
    <row r="2929" spans="1:12" x14ac:dyDescent="0.3">
      <c r="A2929" s="14">
        <v>116185</v>
      </c>
      <c r="B2929" s="16" t="s">
        <v>4296</v>
      </c>
      <c r="C2929" s="16" t="s">
        <v>595</v>
      </c>
      <c r="D2929" s="4">
        <v>41103</v>
      </c>
      <c r="E2929" s="23">
        <v>2012</v>
      </c>
      <c r="F2929" s="19">
        <v>6</v>
      </c>
      <c r="G2929" s="19">
        <f>IF(Movies[[#This Row],[rating]]=0,"",Movies[[#This Row],[rating]])</f>
        <v>6</v>
      </c>
      <c r="H2929" s="19" t="str">
        <f>IF(Movies[[#This Row],[rating]]=0,"No Rating","Rated")</f>
        <v>Rated</v>
      </c>
      <c r="I2929" s="16" t="s">
        <v>71</v>
      </c>
      <c r="J2929" s="29" t="s">
        <v>597</v>
      </c>
      <c r="K2929" s="19">
        <v>5.19</v>
      </c>
      <c r="L2929" s="26">
        <v>37</v>
      </c>
    </row>
    <row r="2930" spans="1:12" x14ac:dyDescent="0.3">
      <c r="A2930" s="14">
        <v>149032</v>
      </c>
      <c r="B2930" s="16" t="s">
        <v>4297</v>
      </c>
      <c r="C2930" s="16" t="s">
        <v>10</v>
      </c>
      <c r="D2930" s="4">
        <v>41252</v>
      </c>
      <c r="E2930" s="23">
        <v>2012</v>
      </c>
      <c r="F2930" s="19">
        <v>6.2</v>
      </c>
      <c r="G2930" s="19">
        <f>IF(Movies[[#This Row],[rating]]=0,"",Movies[[#This Row],[rating]])</f>
        <v>6.2</v>
      </c>
      <c r="H2930" s="19" t="str">
        <f>IF(Movies[[#This Row],[rating]]=0,"No Rating","Rated")</f>
        <v>Rated</v>
      </c>
      <c r="I2930" s="16" t="s">
        <v>4298</v>
      </c>
      <c r="J2930" s="29" t="s">
        <v>12</v>
      </c>
      <c r="K2930" s="19">
        <v>5.1879999999999997</v>
      </c>
      <c r="L2930" s="26">
        <v>50</v>
      </c>
    </row>
    <row r="2931" spans="1:12" x14ac:dyDescent="0.3">
      <c r="A2931" s="14">
        <v>126323</v>
      </c>
      <c r="B2931" s="16" t="s">
        <v>4299</v>
      </c>
      <c r="C2931" s="16" t="s">
        <v>10</v>
      </c>
      <c r="D2931" s="4">
        <v>41244</v>
      </c>
      <c r="E2931" s="23">
        <v>2012</v>
      </c>
      <c r="F2931" s="19">
        <v>5.6</v>
      </c>
      <c r="G2931" s="19">
        <f>IF(Movies[[#This Row],[rating]]=0,"",Movies[[#This Row],[rating]])</f>
        <v>5.6</v>
      </c>
      <c r="H2931" s="19" t="str">
        <f>IF(Movies[[#This Row],[rating]]=0,"No Rating","Rated")</f>
        <v>Rated</v>
      </c>
      <c r="I2931" s="16" t="s">
        <v>148</v>
      </c>
      <c r="J2931" s="29" t="s">
        <v>12</v>
      </c>
      <c r="K2931" s="19">
        <v>5.1879999999999997</v>
      </c>
      <c r="L2931" s="26">
        <v>101</v>
      </c>
    </row>
    <row r="2932" spans="1:12" x14ac:dyDescent="0.3">
      <c r="A2932" s="14">
        <v>199647</v>
      </c>
      <c r="B2932" s="16" t="s">
        <v>4300</v>
      </c>
      <c r="C2932" s="16" t="s">
        <v>10</v>
      </c>
      <c r="D2932" s="4">
        <v>41229</v>
      </c>
      <c r="E2932" s="23">
        <v>2012</v>
      </c>
      <c r="F2932" s="19">
        <v>4</v>
      </c>
      <c r="G2932" s="19">
        <f>IF(Movies[[#This Row],[rating]]=0,"",Movies[[#This Row],[rating]])</f>
        <v>4</v>
      </c>
      <c r="H2932" s="19" t="str">
        <f>IF(Movies[[#This Row],[rating]]=0,"No Rating","Rated")</f>
        <v>Rated</v>
      </c>
      <c r="I2932" s="16" t="s">
        <v>33</v>
      </c>
      <c r="J2932" s="29" t="s">
        <v>12</v>
      </c>
      <c r="K2932" s="19">
        <v>5.1870000000000003</v>
      </c>
      <c r="L2932" s="26">
        <v>37</v>
      </c>
    </row>
    <row r="2933" spans="1:12" x14ac:dyDescent="0.3">
      <c r="A2933" s="14">
        <v>135598</v>
      </c>
      <c r="B2933" s="16" t="s">
        <v>4301</v>
      </c>
      <c r="C2933" s="16" t="s">
        <v>144</v>
      </c>
      <c r="D2933" s="4">
        <v>40936</v>
      </c>
      <c r="E2933" s="23">
        <v>2012</v>
      </c>
      <c r="F2933" s="19">
        <v>6.7</v>
      </c>
      <c r="G2933" s="19">
        <f>IF(Movies[[#This Row],[rating]]=0,"",Movies[[#This Row],[rating]])</f>
        <v>6.7</v>
      </c>
      <c r="H2933" s="19" t="str">
        <f>IF(Movies[[#This Row],[rating]]=0,"No Rating","Rated")</f>
        <v>Rated</v>
      </c>
      <c r="I2933" s="16" t="s">
        <v>180</v>
      </c>
      <c r="J2933" s="29" t="s">
        <v>146</v>
      </c>
      <c r="K2933" s="19">
        <v>5.1760000000000002</v>
      </c>
      <c r="L2933" s="26">
        <v>36</v>
      </c>
    </row>
    <row r="2934" spans="1:12" x14ac:dyDescent="0.3">
      <c r="A2934" s="14">
        <v>158848</v>
      </c>
      <c r="B2934" s="16" t="s">
        <v>4302</v>
      </c>
      <c r="C2934" s="16" t="s">
        <v>10</v>
      </c>
      <c r="D2934" s="4">
        <v>40920</v>
      </c>
      <c r="E2934" s="23">
        <v>2012</v>
      </c>
      <c r="F2934" s="19">
        <v>6.1</v>
      </c>
      <c r="G2934" s="19">
        <f>IF(Movies[[#This Row],[rating]]=0,"",Movies[[#This Row],[rating]])</f>
        <v>6.1</v>
      </c>
      <c r="H2934" s="19" t="str">
        <f>IF(Movies[[#This Row],[rating]]=0,"No Rating","Rated")</f>
        <v>Rated</v>
      </c>
      <c r="I2934" s="16" t="s">
        <v>52</v>
      </c>
      <c r="J2934" s="29" t="s">
        <v>12</v>
      </c>
      <c r="K2934" s="19">
        <v>5.1749999999999998</v>
      </c>
      <c r="L2934" s="26">
        <v>51</v>
      </c>
    </row>
    <row r="2935" spans="1:12" x14ac:dyDescent="0.3">
      <c r="A2935" s="14">
        <v>161545</v>
      </c>
      <c r="B2935" s="16" t="s">
        <v>4303</v>
      </c>
      <c r="C2935" s="16" t="s">
        <v>540</v>
      </c>
      <c r="D2935" s="4">
        <v>41243</v>
      </c>
      <c r="E2935" s="23">
        <v>2012</v>
      </c>
      <c r="F2935" s="19">
        <v>5.2</v>
      </c>
      <c r="G2935" s="19">
        <f>IF(Movies[[#This Row],[rating]]=0,"",Movies[[#This Row],[rating]])</f>
        <v>5.2</v>
      </c>
      <c r="H2935" s="19" t="str">
        <f>IF(Movies[[#This Row],[rating]]=0,"No Rating","Rated")</f>
        <v>Rated</v>
      </c>
      <c r="I2935" s="16" t="s">
        <v>30</v>
      </c>
      <c r="J2935" s="29" t="s">
        <v>511</v>
      </c>
      <c r="K2935" s="19">
        <v>5.1669999999999998</v>
      </c>
      <c r="L2935" s="26">
        <v>266</v>
      </c>
    </row>
    <row r="2936" spans="1:12" x14ac:dyDescent="0.3">
      <c r="A2936" s="14">
        <v>84344</v>
      </c>
      <c r="B2936" s="16" t="s">
        <v>4304</v>
      </c>
      <c r="C2936" s="16" t="s">
        <v>1109</v>
      </c>
      <c r="D2936" s="4">
        <v>40930</v>
      </c>
      <c r="E2936" s="23">
        <v>2012</v>
      </c>
      <c r="F2936" s="19">
        <v>6.9</v>
      </c>
      <c r="G2936" s="19">
        <f>IF(Movies[[#This Row],[rating]]=0,"",Movies[[#This Row],[rating]])</f>
        <v>6.9</v>
      </c>
      <c r="H2936" s="19" t="str">
        <f>IF(Movies[[#This Row],[rating]]=0,"No Rating","Rated")</f>
        <v>Rated</v>
      </c>
      <c r="I2936" s="16" t="s">
        <v>1460</v>
      </c>
      <c r="J2936" s="29" t="s">
        <v>648</v>
      </c>
      <c r="K2936" s="19">
        <v>5.1639999999999997</v>
      </c>
      <c r="L2936" s="26">
        <v>63</v>
      </c>
    </row>
    <row r="2937" spans="1:12" x14ac:dyDescent="0.3">
      <c r="A2937" s="14">
        <v>104651</v>
      </c>
      <c r="B2937" s="16" t="s">
        <v>3770</v>
      </c>
      <c r="C2937" s="16" t="s">
        <v>220</v>
      </c>
      <c r="D2937" s="4">
        <v>40927</v>
      </c>
      <c r="E2937" s="23">
        <v>2012</v>
      </c>
      <c r="F2937" s="19">
        <v>7.4089999999999998</v>
      </c>
      <c r="G2937" s="19">
        <f>IF(Movies[[#This Row],[rating]]=0,"",Movies[[#This Row],[rating]])</f>
        <v>7.4089999999999998</v>
      </c>
      <c r="H2937" s="19" t="str">
        <f>IF(Movies[[#This Row],[rating]]=0,"No Rating","Rated")</f>
        <v>Rated</v>
      </c>
      <c r="I2937" s="16" t="s">
        <v>161</v>
      </c>
      <c r="J2937" s="29" t="s">
        <v>222</v>
      </c>
      <c r="K2937" s="19">
        <v>5.1589999999999998</v>
      </c>
      <c r="L2937" s="26">
        <v>44</v>
      </c>
    </row>
    <row r="2938" spans="1:12" x14ac:dyDescent="0.3">
      <c r="A2938" s="14">
        <v>88920</v>
      </c>
      <c r="B2938" s="16" t="s">
        <v>4305</v>
      </c>
      <c r="C2938" s="16" t="s">
        <v>4306</v>
      </c>
      <c r="D2938" s="4">
        <v>40947</v>
      </c>
      <c r="E2938" s="23">
        <v>2012</v>
      </c>
      <c r="F2938" s="19">
        <v>7</v>
      </c>
      <c r="G2938" s="19">
        <f>IF(Movies[[#This Row],[rating]]=0,"",Movies[[#This Row],[rating]])</f>
        <v>7</v>
      </c>
      <c r="H2938" s="19" t="str">
        <f>IF(Movies[[#This Row],[rating]]=0,"No Rating","Rated")</f>
        <v>Rated</v>
      </c>
      <c r="I2938" s="16" t="s">
        <v>1089</v>
      </c>
      <c r="J2938" s="29" t="s">
        <v>12</v>
      </c>
      <c r="K2938" s="19">
        <v>5.1529999999999996</v>
      </c>
      <c r="L2938" s="26">
        <v>53</v>
      </c>
    </row>
    <row r="2939" spans="1:12" x14ac:dyDescent="0.3">
      <c r="A2939" s="14">
        <v>85050</v>
      </c>
      <c r="B2939" s="16" t="s">
        <v>4307</v>
      </c>
      <c r="C2939" s="16" t="s">
        <v>595</v>
      </c>
      <c r="D2939" s="4">
        <v>40991</v>
      </c>
      <c r="E2939" s="23">
        <v>2012</v>
      </c>
      <c r="F2939" s="19">
        <v>5.5</v>
      </c>
      <c r="G2939" s="19">
        <f>IF(Movies[[#This Row],[rating]]=0,"",Movies[[#This Row],[rating]])</f>
        <v>5.5</v>
      </c>
      <c r="H2939" s="19" t="str">
        <f>IF(Movies[[#This Row],[rating]]=0,"No Rating","Rated")</f>
        <v>Rated</v>
      </c>
      <c r="I2939" s="16" t="s">
        <v>3908</v>
      </c>
      <c r="J2939" s="29" t="s">
        <v>142</v>
      </c>
      <c r="K2939" s="19">
        <v>5.149</v>
      </c>
      <c r="L2939" s="26">
        <v>63</v>
      </c>
    </row>
    <row r="2940" spans="1:12" x14ac:dyDescent="0.3">
      <c r="A2940" s="14">
        <v>117369</v>
      </c>
      <c r="B2940" s="16" t="s">
        <v>4308</v>
      </c>
      <c r="C2940" s="16" t="s">
        <v>595</v>
      </c>
      <c r="D2940" s="4">
        <v>41053</v>
      </c>
      <c r="E2940" s="23">
        <v>2012</v>
      </c>
      <c r="F2940" s="19">
        <v>6.4</v>
      </c>
      <c r="G2940" s="19">
        <f>IF(Movies[[#This Row],[rating]]=0,"",Movies[[#This Row],[rating]])</f>
        <v>6.4</v>
      </c>
      <c r="H2940" s="19" t="str">
        <f>IF(Movies[[#This Row],[rating]]=0,"No Rating","Rated")</f>
        <v>Rated</v>
      </c>
      <c r="I2940" s="16" t="s">
        <v>2180</v>
      </c>
      <c r="J2940" s="29" t="s">
        <v>142</v>
      </c>
      <c r="K2940" s="19">
        <v>5.1479999999999997</v>
      </c>
      <c r="L2940" s="26">
        <v>36</v>
      </c>
    </row>
    <row r="2941" spans="1:12" x14ac:dyDescent="0.3">
      <c r="A2941" s="14">
        <v>136459</v>
      </c>
      <c r="B2941" s="16" t="s">
        <v>4309</v>
      </c>
      <c r="C2941" s="16" t="s">
        <v>284</v>
      </c>
      <c r="D2941" s="4">
        <v>40990</v>
      </c>
      <c r="E2941" s="23">
        <v>2012</v>
      </c>
      <c r="F2941" s="19">
        <v>6.3</v>
      </c>
      <c r="G2941" s="19">
        <f>IF(Movies[[#This Row],[rating]]=0,"",Movies[[#This Row],[rating]])</f>
        <v>6.3</v>
      </c>
      <c r="H2941" s="19" t="str">
        <f>IF(Movies[[#This Row],[rating]]=0,"No Rating","Rated")</f>
        <v>Rated</v>
      </c>
      <c r="I2941" s="16" t="s">
        <v>4310</v>
      </c>
      <c r="J2941" s="29" t="s">
        <v>286</v>
      </c>
      <c r="K2941" s="19">
        <v>5.1459999999999999</v>
      </c>
      <c r="L2941" s="26">
        <v>28</v>
      </c>
    </row>
    <row r="2942" spans="1:12" x14ac:dyDescent="0.3">
      <c r="A2942" s="14">
        <v>128542</v>
      </c>
      <c r="B2942" s="16" t="s">
        <v>4311</v>
      </c>
      <c r="C2942" s="16" t="s">
        <v>10</v>
      </c>
      <c r="D2942" s="4">
        <v>41118</v>
      </c>
      <c r="E2942" s="23">
        <v>2012</v>
      </c>
      <c r="F2942" s="19">
        <v>5.0999999999999996</v>
      </c>
      <c r="G2942" s="19">
        <f>IF(Movies[[#This Row],[rating]]=0,"",Movies[[#This Row],[rating]])</f>
        <v>5.0999999999999996</v>
      </c>
      <c r="H2942" s="19" t="str">
        <f>IF(Movies[[#This Row],[rating]]=0,"No Rating","Rated")</f>
        <v>Rated</v>
      </c>
      <c r="I2942" s="16" t="s">
        <v>4312</v>
      </c>
      <c r="J2942" s="29" t="s">
        <v>12</v>
      </c>
      <c r="K2942" s="19">
        <v>5.1420000000000003</v>
      </c>
      <c r="L2942" s="26">
        <v>80</v>
      </c>
    </row>
    <row r="2943" spans="1:12" x14ac:dyDescent="0.3">
      <c r="A2943" s="14">
        <v>103344</v>
      </c>
      <c r="B2943" s="16" t="s">
        <v>4313</v>
      </c>
      <c r="C2943" s="16" t="s">
        <v>108</v>
      </c>
      <c r="D2943" s="4">
        <v>41029</v>
      </c>
      <c r="E2943" s="23">
        <v>2012</v>
      </c>
      <c r="F2943" s="19">
        <v>5.3109999999999999</v>
      </c>
      <c r="G2943" s="19">
        <f>IF(Movies[[#This Row],[rating]]=0,"",Movies[[#This Row],[rating]])</f>
        <v>5.3109999999999999</v>
      </c>
      <c r="H2943" s="19" t="str">
        <f>IF(Movies[[#This Row],[rating]]=0,"No Rating","Rated")</f>
        <v>Rated</v>
      </c>
      <c r="I2943" s="16" t="s">
        <v>30</v>
      </c>
      <c r="J2943" s="29" t="s">
        <v>110</v>
      </c>
      <c r="K2943" s="19">
        <v>5.141</v>
      </c>
      <c r="L2943" s="26">
        <v>151</v>
      </c>
    </row>
    <row r="2944" spans="1:12" x14ac:dyDescent="0.3">
      <c r="A2944" s="14">
        <v>120713</v>
      </c>
      <c r="B2944" s="16" t="s">
        <v>4314</v>
      </c>
      <c r="C2944" s="16" t="s">
        <v>341</v>
      </c>
      <c r="D2944" s="4">
        <v>41107</v>
      </c>
      <c r="E2944" s="23">
        <v>2012</v>
      </c>
      <c r="F2944" s="19">
        <v>5.0999999999999996</v>
      </c>
      <c r="G2944" s="19">
        <f>IF(Movies[[#This Row],[rating]]=0,"",Movies[[#This Row],[rating]])</f>
        <v>5.0999999999999996</v>
      </c>
      <c r="H2944" s="19" t="str">
        <f>IF(Movies[[#This Row],[rating]]=0,"No Rating","Rated")</f>
        <v>Rated</v>
      </c>
      <c r="I2944" s="16" t="s">
        <v>423</v>
      </c>
      <c r="J2944" s="29" t="s">
        <v>342</v>
      </c>
      <c r="K2944" s="19">
        <v>5.1260000000000003</v>
      </c>
      <c r="L2944" s="26">
        <v>46</v>
      </c>
    </row>
    <row r="2945" spans="1:12" x14ac:dyDescent="0.3">
      <c r="A2945" s="14">
        <v>135990</v>
      </c>
      <c r="B2945" s="16" t="s">
        <v>4315</v>
      </c>
      <c r="C2945" s="16" t="s">
        <v>416</v>
      </c>
      <c r="D2945" s="4">
        <v>41239</v>
      </c>
      <c r="E2945" s="23">
        <v>2012</v>
      </c>
      <c r="F2945" s="19">
        <v>6.2190000000000003</v>
      </c>
      <c r="G2945" s="19">
        <f>IF(Movies[[#This Row],[rating]]=0,"",Movies[[#This Row],[rating]])</f>
        <v>6.2190000000000003</v>
      </c>
      <c r="H2945" s="19" t="str">
        <f>IF(Movies[[#This Row],[rating]]=0,"No Rating","Rated")</f>
        <v>Rated</v>
      </c>
      <c r="I2945" s="16" t="s">
        <v>49</v>
      </c>
      <c r="J2945" s="29" t="s">
        <v>12</v>
      </c>
      <c r="K2945" s="19">
        <v>5.1219999999999999</v>
      </c>
      <c r="L2945" s="26">
        <v>48</v>
      </c>
    </row>
    <row r="2946" spans="1:12" x14ac:dyDescent="0.3">
      <c r="A2946" s="14">
        <v>114887</v>
      </c>
      <c r="B2946" s="16" t="s">
        <v>4067</v>
      </c>
      <c r="C2946" s="16" t="s">
        <v>10</v>
      </c>
      <c r="D2946" s="4">
        <v>41073</v>
      </c>
      <c r="E2946" s="23">
        <v>2012</v>
      </c>
      <c r="F2946" s="19">
        <v>7.8</v>
      </c>
      <c r="G2946" s="19">
        <f>IF(Movies[[#This Row],[rating]]=0,"",Movies[[#This Row],[rating]])</f>
        <v>7.8</v>
      </c>
      <c r="H2946" s="19" t="str">
        <f>IF(Movies[[#This Row],[rating]]=0,"No Rating","Rated")</f>
        <v>Rated</v>
      </c>
      <c r="I2946" s="16" t="s">
        <v>329</v>
      </c>
      <c r="J2946" s="29" t="s">
        <v>12</v>
      </c>
      <c r="K2946" s="19">
        <v>5.1159999999999997</v>
      </c>
      <c r="L2946" s="26">
        <v>29</v>
      </c>
    </row>
    <row r="2947" spans="1:12" x14ac:dyDescent="0.3">
      <c r="A2947" s="14">
        <v>94818</v>
      </c>
      <c r="B2947" s="16" t="s">
        <v>4316</v>
      </c>
      <c r="C2947" s="16" t="s">
        <v>10</v>
      </c>
      <c r="D2947" s="4">
        <v>40978</v>
      </c>
      <c r="E2947" s="23">
        <v>2012</v>
      </c>
      <c r="F2947" s="19">
        <v>5.6</v>
      </c>
      <c r="G2947" s="19">
        <f>IF(Movies[[#This Row],[rating]]=0,"",Movies[[#This Row],[rating]])</f>
        <v>5.6</v>
      </c>
      <c r="H2947" s="19" t="str">
        <f>IF(Movies[[#This Row],[rating]]=0,"No Rating","Rated")</f>
        <v>Rated</v>
      </c>
      <c r="I2947" s="16" t="s">
        <v>193</v>
      </c>
      <c r="J2947" s="29" t="s">
        <v>12</v>
      </c>
      <c r="K2947" s="19">
        <v>5.1159999999999997</v>
      </c>
      <c r="L2947" s="26">
        <v>74</v>
      </c>
    </row>
    <row r="2948" spans="1:12" x14ac:dyDescent="0.3">
      <c r="A2948" s="14">
        <v>98586</v>
      </c>
      <c r="B2948" s="16" t="s">
        <v>4317</v>
      </c>
      <c r="C2948" s="16" t="s">
        <v>51</v>
      </c>
      <c r="D2948" s="4">
        <v>41025</v>
      </c>
      <c r="E2948" s="23">
        <v>2012</v>
      </c>
      <c r="F2948" s="19">
        <v>5.4</v>
      </c>
      <c r="G2948" s="19">
        <f>IF(Movies[[#This Row],[rating]]=0,"",Movies[[#This Row],[rating]])</f>
        <v>5.4</v>
      </c>
      <c r="H2948" s="19" t="str">
        <f>IF(Movies[[#This Row],[rating]]=0,"No Rating","Rated")</f>
        <v>Rated</v>
      </c>
      <c r="I2948" s="16" t="s">
        <v>49</v>
      </c>
      <c r="J2948" s="29" t="s">
        <v>34</v>
      </c>
      <c r="K2948" s="19">
        <v>5.101</v>
      </c>
      <c r="L2948" s="26">
        <v>74</v>
      </c>
    </row>
    <row r="2949" spans="1:12" x14ac:dyDescent="0.3">
      <c r="A2949" s="14">
        <v>118769</v>
      </c>
      <c r="B2949" s="16" t="s">
        <v>4318</v>
      </c>
      <c r="C2949" s="16" t="s">
        <v>416</v>
      </c>
      <c r="D2949" s="4">
        <v>41096</v>
      </c>
      <c r="E2949" s="23">
        <v>2012</v>
      </c>
      <c r="F2949" s="19">
        <v>6.7</v>
      </c>
      <c r="G2949" s="19">
        <f>IF(Movies[[#This Row],[rating]]=0,"",Movies[[#This Row],[rating]])</f>
        <v>6.7</v>
      </c>
      <c r="H2949" s="19" t="str">
        <f>IF(Movies[[#This Row],[rating]]=0,"No Rating","Rated")</f>
        <v>Rated</v>
      </c>
      <c r="I2949" s="16" t="s">
        <v>329</v>
      </c>
      <c r="J2949" s="29" t="s">
        <v>12</v>
      </c>
      <c r="K2949" s="19">
        <v>5.0999999999999996</v>
      </c>
      <c r="L2949" s="26">
        <v>40</v>
      </c>
    </row>
    <row r="2950" spans="1:12" x14ac:dyDescent="0.3">
      <c r="A2950" s="14">
        <v>132712</v>
      </c>
      <c r="B2950" s="16" t="s">
        <v>4319</v>
      </c>
      <c r="C2950" s="16" t="s">
        <v>84</v>
      </c>
      <c r="D2950" s="4">
        <v>41243</v>
      </c>
      <c r="E2950" s="23">
        <v>2012</v>
      </c>
      <c r="F2950" s="19">
        <v>5.6</v>
      </c>
      <c r="G2950" s="19">
        <f>IF(Movies[[#This Row],[rating]]=0,"",Movies[[#This Row],[rating]])</f>
        <v>5.6</v>
      </c>
      <c r="H2950" s="19" t="str">
        <f>IF(Movies[[#This Row],[rating]]=0,"No Rating","Rated")</f>
        <v>Rated</v>
      </c>
      <c r="I2950" s="16" t="s">
        <v>30</v>
      </c>
      <c r="J2950" s="29" t="s">
        <v>86</v>
      </c>
      <c r="K2950" s="19">
        <v>5.0819999999999999</v>
      </c>
      <c r="L2950" s="26">
        <v>87</v>
      </c>
    </row>
    <row r="2951" spans="1:12" x14ac:dyDescent="0.3">
      <c r="A2951" s="14">
        <v>84057</v>
      </c>
      <c r="B2951" s="16" t="s">
        <v>4320</v>
      </c>
      <c r="C2951" s="16" t="s">
        <v>3369</v>
      </c>
      <c r="D2951" s="4">
        <v>40927</v>
      </c>
      <c r="E2951" s="23">
        <v>2012</v>
      </c>
      <c r="F2951" s="19">
        <v>6.9349999999999996</v>
      </c>
      <c r="G2951" s="19">
        <f>IF(Movies[[#This Row],[rating]]=0,"",Movies[[#This Row],[rating]])</f>
        <v>6.9349999999999996</v>
      </c>
      <c r="H2951" s="19" t="str">
        <f>IF(Movies[[#This Row],[rating]]=0,"No Rating","Rated")</f>
        <v>Rated</v>
      </c>
      <c r="I2951" s="16" t="s">
        <v>688</v>
      </c>
      <c r="J2951" s="29" t="s">
        <v>605</v>
      </c>
      <c r="K2951" s="19">
        <v>5.0819999999999999</v>
      </c>
      <c r="L2951" s="26">
        <v>46</v>
      </c>
    </row>
    <row r="2952" spans="1:12" x14ac:dyDescent="0.3">
      <c r="A2952" s="14">
        <v>121730</v>
      </c>
      <c r="B2952" s="16" t="s">
        <v>4321</v>
      </c>
      <c r="C2952" s="16" t="s">
        <v>108</v>
      </c>
      <c r="D2952" s="4">
        <v>40995</v>
      </c>
      <c r="E2952" s="23">
        <v>2012</v>
      </c>
      <c r="F2952" s="19">
        <v>5.8</v>
      </c>
      <c r="G2952" s="19">
        <f>IF(Movies[[#This Row],[rating]]=0,"",Movies[[#This Row],[rating]])</f>
        <v>5.8</v>
      </c>
      <c r="H2952" s="19" t="str">
        <f>IF(Movies[[#This Row],[rating]]=0,"No Rating","Rated")</f>
        <v>Rated</v>
      </c>
      <c r="I2952" s="16" t="s">
        <v>30</v>
      </c>
      <c r="J2952" s="29" t="s">
        <v>110</v>
      </c>
      <c r="K2952" s="19">
        <v>5.0789999999999997</v>
      </c>
      <c r="L2952" s="26">
        <v>183</v>
      </c>
    </row>
    <row r="2953" spans="1:12" x14ac:dyDescent="0.3">
      <c r="A2953" s="14">
        <v>128113</v>
      </c>
      <c r="B2953" s="16" t="s">
        <v>4322</v>
      </c>
      <c r="C2953" s="16" t="s">
        <v>144</v>
      </c>
      <c r="D2953" s="4">
        <v>41168</v>
      </c>
      <c r="E2953" s="23">
        <v>2012</v>
      </c>
      <c r="F2953" s="19">
        <v>7.2</v>
      </c>
      <c r="G2953" s="19">
        <f>IF(Movies[[#This Row],[rating]]=0,"",Movies[[#This Row],[rating]])</f>
        <v>7.2</v>
      </c>
      <c r="H2953" s="19" t="str">
        <f>IF(Movies[[#This Row],[rating]]=0,"No Rating","Rated")</f>
        <v>Rated</v>
      </c>
      <c r="I2953" s="16" t="s">
        <v>3462</v>
      </c>
      <c r="J2953" s="29" t="s">
        <v>146</v>
      </c>
      <c r="K2953" s="19">
        <v>5.0759999999999996</v>
      </c>
      <c r="L2953" s="26">
        <v>90</v>
      </c>
    </row>
    <row r="2954" spans="1:12" x14ac:dyDescent="0.3">
      <c r="A2954" s="14">
        <v>157123</v>
      </c>
      <c r="B2954" s="16" t="s">
        <v>4323</v>
      </c>
      <c r="C2954" s="16" t="s">
        <v>540</v>
      </c>
      <c r="D2954" s="4">
        <v>41159</v>
      </c>
      <c r="E2954" s="23">
        <v>2012</v>
      </c>
      <c r="F2954" s="19">
        <v>6.1</v>
      </c>
      <c r="G2954" s="19">
        <f>IF(Movies[[#This Row],[rating]]=0,"",Movies[[#This Row],[rating]])</f>
        <v>6.1</v>
      </c>
      <c r="H2954" s="19" t="str">
        <f>IF(Movies[[#This Row],[rating]]=0,"No Rating","Rated")</f>
        <v>Rated</v>
      </c>
      <c r="I2954" s="16" t="s">
        <v>30</v>
      </c>
      <c r="J2954" s="29" t="s">
        <v>511</v>
      </c>
      <c r="K2954" s="19">
        <v>5.0730000000000004</v>
      </c>
      <c r="L2954" s="26">
        <v>79</v>
      </c>
    </row>
    <row r="2955" spans="1:12" x14ac:dyDescent="0.3">
      <c r="A2955" s="14">
        <v>124093</v>
      </c>
      <c r="B2955" s="16" t="s">
        <v>4324</v>
      </c>
      <c r="C2955" s="16" t="s">
        <v>595</v>
      </c>
      <c r="D2955" s="4">
        <v>41124</v>
      </c>
      <c r="E2955" s="23">
        <v>2012</v>
      </c>
      <c r="F2955" s="19">
        <v>4.3</v>
      </c>
      <c r="G2955" s="19">
        <f>IF(Movies[[#This Row],[rating]]=0,"",Movies[[#This Row],[rating]])</f>
        <v>4.3</v>
      </c>
      <c r="H2955" s="19" t="str">
        <f>IF(Movies[[#This Row],[rating]]=0,"No Rating","Rated")</f>
        <v>Rated</v>
      </c>
      <c r="I2955" s="16" t="s">
        <v>166</v>
      </c>
      <c r="J2955" s="29" t="s">
        <v>142</v>
      </c>
      <c r="K2955" s="19">
        <v>5.0599999999999996</v>
      </c>
      <c r="L2955" s="26">
        <v>25</v>
      </c>
    </row>
    <row r="2956" spans="1:12" x14ac:dyDescent="0.3">
      <c r="A2956" s="14">
        <v>84338</v>
      </c>
      <c r="B2956" s="16" t="s">
        <v>4325</v>
      </c>
      <c r="C2956" s="16" t="s">
        <v>10</v>
      </c>
      <c r="D2956" s="4">
        <v>41011</v>
      </c>
      <c r="E2956" s="23">
        <v>2012</v>
      </c>
      <c r="F2956" s="19">
        <v>5.8</v>
      </c>
      <c r="G2956" s="19">
        <f>IF(Movies[[#This Row],[rating]]=0,"",Movies[[#This Row],[rating]])</f>
        <v>5.8</v>
      </c>
      <c r="H2956" s="19" t="str">
        <f>IF(Movies[[#This Row],[rating]]=0,"No Rating","Rated")</f>
        <v>Rated</v>
      </c>
      <c r="I2956" s="16" t="s">
        <v>239</v>
      </c>
      <c r="J2956" s="29" t="s">
        <v>12</v>
      </c>
      <c r="K2956" s="19">
        <v>5.0599999999999996</v>
      </c>
      <c r="L2956" s="26">
        <v>80</v>
      </c>
    </row>
    <row r="2957" spans="1:12" x14ac:dyDescent="0.3">
      <c r="A2957" s="14">
        <v>284908</v>
      </c>
      <c r="B2957" s="16" t="s">
        <v>4326</v>
      </c>
      <c r="C2957" s="16" t="s">
        <v>10</v>
      </c>
      <c r="D2957" s="4">
        <v>41107</v>
      </c>
      <c r="E2957" s="23">
        <v>2012</v>
      </c>
      <c r="F2957" s="19">
        <v>8.3000000000000007</v>
      </c>
      <c r="G2957" s="19">
        <f>IF(Movies[[#This Row],[rating]]=0,"",Movies[[#This Row],[rating]])</f>
        <v>8.3000000000000007</v>
      </c>
      <c r="H2957" s="19" t="str">
        <f>IF(Movies[[#This Row],[rating]]=0,"No Rating","Rated")</f>
        <v>Rated</v>
      </c>
      <c r="I2957" s="16" t="s">
        <v>4327</v>
      </c>
      <c r="J2957" s="29" t="s">
        <v>12</v>
      </c>
      <c r="K2957" s="19">
        <v>5.056</v>
      </c>
      <c r="L2957" s="26">
        <v>79</v>
      </c>
    </row>
    <row r="2958" spans="1:12" x14ac:dyDescent="0.3">
      <c r="A2958" s="14">
        <v>139156</v>
      </c>
      <c r="B2958" s="16" t="s">
        <v>4328</v>
      </c>
      <c r="C2958" s="16" t="s">
        <v>108</v>
      </c>
      <c r="D2958" s="4">
        <v>41206</v>
      </c>
      <c r="E2958" s="23">
        <v>2012</v>
      </c>
      <c r="F2958" s="19">
        <v>5.7350000000000003</v>
      </c>
      <c r="G2958" s="19">
        <f>IF(Movies[[#This Row],[rating]]=0,"",Movies[[#This Row],[rating]])</f>
        <v>5.7350000000000003</v>
      </c>
      <c r="H2958" s="19" t="str">
        <f>IF(Movies[[#This Row],[rating]]=0,"No Rating","Rated")</f>
        <v>Rated</v>
      </c>
      <c r="I2958" s="16" t="s">
        <v>30</v>
      </c>
      <c r="J2958" s="29" t="s">
        <v>110</v>
      </c>
      <c r="K2958" s="19">
        <v>5.0439999999999996</v>
      </c>
      <c r="L2958" s="26">
        <v>211</v>
      </c>
    </row>
    <row r="2959" spans="1:12" x14ac:dyDescent="0.3">
      <c r="A2959" s="14">
        <v>107916</v>
      </c>
      <c r="B2959" s="16" t="s">
        <v>4329</v>
      </c>
      <c r="C2959" s="16" t="s">
        <v>51</v>
      </c>
      <c r="D2959" s="4">
        <v>41095</v>
      </c>
      <c r="E2959" s="23">
        <v>2012</v>
      </c>
      <c r="F2959" s="19">
        <v>6.2</v>
      </c>
      <c r="G2959" s="19">
        <f>IF(Movies[[#This Row],[rating]]=0,"",Movies[[#This Row],[rating]])</f>
        <v>6.2</v>
      </c>
      <c r="H2959" s="19" t="str">
        <f>IF(Movies[[#This Row],[rating]]=0,"No Rating","Rated")</f>
        <v>Rated</v>
      </c>
      <c r="I2959" s="16" t="s">
        <v>713</v>
      </c>
      <c r="J2959" s="29" t="s">
        <v>34</v>
      </c>
      <c r="K2959" s="19">
        <v>5.0439999999999996</v>
      </c>
      <c r="L2959" s="26">
        <v>84</v>
      </c>
    </row>
    <row r="2960" spans="1:12" x14ac:dyDescent="0.3">
      <c r="A2960" s="14">
        <v>129414</v>
      </c>
      <c r="B2960" s="16" t="s">
        <v>4330</v>
      </c>
      <c r="C2960" s="16" t="s">
        <v>84</v>
      </c>
      <c r="D2960" s="4">
        <v>40991</v>
      </c>
      <c r="E2960" s="23">
        <v>2012</v>
      </c>
      <c r="F2960" s="19">
        <v>7.5</v>
      </c>
      <c r="G2960" s="19">
        <f>IF(Movies[[#This Row],[rating]]=0,"",Movies[[#This Row],[rating]])</f>
        <v>7.5</v>
      </c>
      <c r="H2960" s="19" t="str">
        <f>IF(Movies[[#This Row],[rating]]=0,"No Rating","Rated")</f>
        <v>Rated</v>
      </c>
      <c r="I2960" s="16" t="s">
        <v>1215</v>
      </c>
      <c r="J2960" s="29" t="s">
        <v>86</v>
      </c>
      <c r="K2960" s="19">
        <v>5.0369999999999999</v>
      </c>
      <c r="L2960" s="26">
        <v>45</v>
      </c>
    </row>
    <row r="2961" spans="1:12" x14ac:dyDescent="0.3">
      <c r="A2961" s="14">
        <v>190829</v>
      </c>
      <c r="B2961" s="16" t="s">
        <v>4331</v>
      </c>
      <c r="C2961" s="16" t="s">
        <v>416</v>
      </c>
      <c r="D2961" s="4">
        <v>41241</v>
      </c>
      <c r="E2961" s="23">
        <v>2012</v>
      </c>
      <c r="F2961" s="19">
        <v>2.9590000000000001</v>
      </c>
      <c r="G2961" s="19">
        <f>IF(Movies[[#This Row],[rating]]=0,"",Movies[[#This Row],[rating]])</f>
        <v>2.9590000000000001</v>
      </c>
      <c r="H2961" s="19" t="str">
        <f>IF(Movies[[#This Row],[rating]]=0,"No Rating","Rated")</f>
        <v>Rated</v>
      </c>
      <c r="I2961" s="16" t="s">
        <v>468</v>
      </c>
      <c r="J2961" s="29" t="s">
        <v>12</v>
      </c>
      <c r="K2961" s="19">
        <v>5.032</v>
      </c>
      <c r="L2961" s="26">
        <v>37</v>
      </c>
    </row>
    <row r="2962" spans="1:12" x14ac:dyDescent="0.3">
      <c r="A2962" s="14">
        <v>123024</v>
      </c>
      <c r="B2962" s="16" t="s">
        <v>4332</v>
      </c>
      <c r="C2962" s="16" t="s">
        <v>416</v>
      </c>
      <c r="D2962" s="4">
        <v>41117</v>
      </c>
      <c r="E2962" s="23">
        <v>2012</v>
      </c>
      <c r="F2962" s="19">
        <v>7.7</v>
      </c>
      <c r="G2962" s="19">
        <f>IF(Movies[[#This Row],[rating]]=0,"",Movies[[#This Row],[rating]])</f>
        <v>7.7</v>
      </c>
      <c r="H2962" s="19" t="str">
        <f>IF(Movies[[#This Row],[rating]]=0,"No Rating","Rated")</f>
        <v>Rated</v>
      </c>
      <c r="I2962" s="16" t="s">
        <v>329</v>
      </c>
      <c r="J2962" s="29" t="s">
        <v>12</v>
      </c>
      <c r="K2962" s="19">
        <v>5.03</v>
      </c>
      <c r="L2962" s="26">
        <v>71</v>
      </c>
    </row>
    <row r="2963" spans="1:12" x14ac:dyDescent="0.3">
      <c r="A2963" s="14">
        <v>114961</v>
      </c>
      <c r="B2963" s="16" t="s">
        <v>4333</v>
      </c>
      <c r="C2963" s="16" t="s">
        <v>4334</v>
      </c>
      <c r="D2963" s="4">
        <v>40971</v>
      </c>
      <c r="E2963" s="23">
        <v>2012</v>
      </c>
      <c r="F2963" s="19">
        <v>5.3</v>
      </c>
      <c r="G2963" s="19">
        <f>IF(Movies[[#This Row],[rating]]=0,"",Movies[[#This Row],[rating]])</f>
        <v>5.3</v>
      </c>
      <c r="H2963" s="19" t="str">
        <f>IF(Movies[[#This Row],[rating]]=0,"No Rating","Rated")</f>
        <v>Rated</v>
      </c>
      <c r="I2963" s="16" t="s">
        <v>23</v>
      </c>
      <c r="J2963" s="29" t="s">
        <v>12</v>
      </c>
      <c r="K2963" s="19">
        <v>5.03</v>
      </c>
      <c r="L2963" s="26">
        <v>41</v>
      </c>
    </row>
    <row r="2964" spans="1:12" x14ac:dyDescent="0.3">
      <c r="A2964" s="14">
        <v>133788</v>
      </c>
      <c r="B2964" s="16" t="s">
        <v>4335</v>
      </c>
      <c r="C2964" s="16" t="s">
        <v>540</v>
      </c>
      <c r="D2964" s="4">
        <v>41173</v>
      </c>
      <c r="E2964" s="23">
        <v>2012</v>
      </c>
      <c r="F2964" s="19">
        <v>6</v>
      </c>
      <c r="G2964" s="19">
        <f>IF(Movies[[#This Row],[rating]]=0,"",Movies[[#This Row],[rating]])</f>
        <v>6</v>
      </c>
      <c r="H2964" s="19" t="str">
        <f>IF(Movies[[#This Row],[rating]]=0,"No Rating","Rated")</f>
        <v>Rated</v>
      </c>
      <c r="I2964" s="16" t="s">
        <v>713</v>
      </c>
      <c r="J2964" s="29" t="s">
        <v>511</v>
      </c>
      <c r="K2964" s="19">
        <v>5.0220000000000002</v>
      </c>
      <c r="L2964" s="26">
        <v>86</v>
      </c>
    </row>
    <row r="2965" spans="1:12" x14ac:dyDescent="0.3">
      <c r="A2965" s="14">
        <v>129728</v>
      </c>
      <c r="B2965" s="16" t="s">
        <v>4336</v>
      </c>
      <c r="C2965" s="16" t="s">
        <v>750</v>
      </c>
      <c r="D2965" s="4">
        <v>41166</v>
      </c>
      <c r="E2965" s="23">
        <v>2012</v>
      </c>
      <c r="F2965" s="19">
        <v>7.6449999999999996</v>
      </c>
      <c r="G2965" s="19">
        <f>IF(Movies[[#This Row],[rating]]=0,"",Movies[[#This Row],[rating]])</f>
        <v>7.6449999999999996</v>
      </c>
      <c r="H2965" s="19" t="str">
        <f>IF(Movies[[#This Row],[rating]]=0,"No Rating","Rated")</f>
        <v>Rated</v>
      </c>
      <c r="I2965" s="16" t="s">
        <v>329</v>
      </c>
      <c r="J2965" s="29" t="s">
        <v>553</v>
      </c>
      <c r="K2965" s="19">
        <v>5.0170000000000003</v>
      </c>
      <c r="L2965" s="26">
        <v>31</v>
      </c>
    </row>
    <row r="2966" spans="1:12" x14ac:dyDescent="0.3">
      <c r="A2966" s="14">
        <v>236417</v>
      </c>
      <c r="B2966" s="16" t="s">
        <v>4337</v>
      </c>
      <c r="C2966" s="16" t="s">
        <v>10</v>
      </c>
      <c r="D2966" s="4">
        <v>41265</v>
      </c>
      <c r="E2966" s="23">
        <v>2012</v>
      </c>
      <c r="F2966" s="19">
        <v>5.3</v>
      </c>
      <c r="G2966" s="19">
        <f>IF(Movies[[#This Row],[rating]]=0,"",Movies[[#This Row],[rating]])</f>
        <v>5.3</v>
      </c>
      <c r="H2966" s="19" t="str">
        <f>IF(Movies[[#This Row],[rating]]=0,"No Rating","Rated")</f>
        <v>Rated</v>
      </c>
      <c r="I2966" s="16" t="s">
        <v>4338</v>
      </c>
      <c r="J2966" s="29" t="s">
        <v>12</v>
      </c>
      <c r="K2966" s="19">
        <v>5.016</v>
      </c>
      <c r="L2966" s="26">
        <v>46</v>
      </c>
    </row>
    <row r="2967" spans="1:12" x14ac:dyDescent="0.3">
      <c r="A2967" s="14">
        <v>85041</v>
      </c>
      <c r="B2967" s="16" t="s">
        <v>4339</v>
      </c>
      <c r="C2967" s="16" t="s">
        <v>540</v>
      </c>
      <c r="D2967" s="4">
        <v>40912</v>
      </c>
      <c r="E2967" s="23">
        <v>2012</v>
      </c>
      <c r="F2967" s="19">
        <v>6</v>
      </c>
      <c r="G2967" s="19">
        <f>IF(Movies[[#This Row],[rating]]=0,"",Movies[[#This Row],[rating]])</f>
        <v>6</v>
      </c>
      <c r="H2967" s="19" t="str">
        <f>IF(Movies[[#This Row],[rating]]=0,"No Rating","Rated")</f>
        <v>Rated</v>
      </c>
      <c r="I2967" s="16" t="s">
        <v>30</v>
      </c>
      <c r="J2967" s="29" t="s">
        <v>511</v>
      </c>
      <c r="K2967" s="19">
        <v>5.008</v>
      </c>
      <c r="L2967" s="26">
        <v>605</v>
      </c>
    </row>
    <row r="2968" spans="1:12" x14ac:dyDescent="0.3">
      <c r="A2968" s="14">
        <v>157663</v>
      </c>
      <c r="B2968" s="16" t="s">
        <v>4340</v>
      </c>
      <c r="C2968" s="16" t="s">
        <v>10</v>
      </c>
      <c r="D2968" s="4">
        <v>41193</v>
      </c>
      <c r="E2968" s="23">
        <v>2012</v>
      </c>
      <c r="F2968" s="19">
        <v>4.8</v>
      </c>
      <c r="G2968" s="19">
        <f>IF(Movies[[#This Row],[rating]]=0,"",Movies[[#This Row],[rating]])</f>
        <v>4.8</v>
      </c>
      <c r="H2968" s="19" t="str">
        <f>IF(Movies[[#This Row],[rating]]=0,"No Rating","Rated")</f>
        <v>Rated</v>
      </c>
      <c r="I2968" s="16" t="s">
        <v>4341</v>
      </c>
      <c r="J2968" s="29" t="s">
        <v>12</v>
      </c>
      <c r="K2968" s="19">
        <v>5.0030000000000001</v>
      </c>
      <c r="L2968" s="26">
        <v>33</v>
      </c>
    </row>
    <row r="2969" spans="1:12" x14ac:dyDescent="0.3">
      <c r="A2969" s="14">
        <v>122336</v>
      </c>
      <c r="B2969" s="16" t="s">
        <v>4342</v>
      </c>
      <c r="C2969" s="16" t="s">
        <v>144</v>
      </c>
      <c r="D2969" s="4">
        <v>40950</v>
      </c>
      <c r="E2969" s="23">
        <v>2012</v>
      </c>
      <c r="F2969" s="19">
        <v>6</v>
      </c>
      <c r="G2969" s="19">
        <f>IF(Movies[[#This Row],[rating]]=0,"",Movies[[#This Row],[rating]])</f>
        <v>6</v>
      </c>
      <c r="H2969" s="19" t="str">
        <f>IF(Movies[[#This Row],[rating]]=0,"No Rating","Rated")</f>
        <v>Rated</v>
      </c>
      <c r="I2969" s="16" t="s">
        <v>180</v>
      </c>
      <c r="J2969" s="29" t="s">
        <v>146</v>
      </c>
      <c r="K2969" s="19">
        <v>4.9850000000000003</v>
      </c>
      <c r="L2969" s="26">
        <v>19</v>
      </c>
    </row>
    <row r="2970" spans="1:12" x14ac:dyDescent="0.3">
      <c r="A2970" s="14">
        <v>277517</v>
      </c>
      <c r="B2970" s="16" t="s">
        <v>4343</v>
      </c>
      <c r="C2970" s="16" t="s">
        <v>144</v>
      </c>
      <c r="D2970" s="4">
        <v>41091</v>
      </c>
      <c r="E2970" s="23">
        <v>2012</v>
      </c>
      <c r="F2970" s="19">
        <v>7.5</v>
      </c>
      <c r="G2970" s="19">
        <f>IF(Movies[[#This Row],[rating]]=0,"",Movies[[#This Row],[rating]])</f>
        <v>7.5</v>
      </c>
      <c r="H2970" s="19" t="str">
        <f>IF(Movies[[#This Row],[rating]]=0,"No Rating","Rated")</f>
        <v>Rated</v>
      </c>
      <c r="I2970" s="16" t="s">
        <v>1611</v>
      </c>
      <c r="J2970" s="29" t="s">
        <v>146</v>
      </c>
      <c r="K2970" s="19">
        <v>4.9829999999999997</v>
      </c>
      <c r="L2970" s="26">
        <v>2</v>
      </c>
    </row>
    <row r="2971" spans="1:12" x14ac:dyDescent="0.3">
      <c r="A2971" s="14">
        <v>99223</v>
      </c>
      <c r="B2971" s="16" t="s">
        <v>4344</v>
      </c>
      <c r="C2971" s="16" t="s">
        <v>10</v>
      </c>
      <c r="D2971" s="4">
        <v>41176</v>
      </c>
      <c r="E2971" s="23">
        <v>2012</v>
      </c>
      <c r="F2971" s="19">
        <v>5.2350000000000003</v>
      </c>
      <c r="G2971" s="19">
        <f>IF(Movies[[#This Row],[rating]]=0,"",Movies[[#This Row],[rating]])</f>
        <v>5.2350000000000003</v>
      </c>
      <c r="H2971" s="19" t="str">
        <f>IF(Movies[[#This Row],[rating]]=0,"No Rating","Rated")</f>
        <v>Rated</v>
      </c>
      <c r="I2971" s="16" t="s">
        <v>30</v>
      </c>
      <c r="J2971" s="29" t="s">
        <v>12</v>
      </c>
      <c r="K2971" s="19">
        <v>4.968</v>
      </c>
      <c r="L2971" s="26">
        <v>81</v>
      </c>
    </row>
    <row r="2972" spans="1:12" x14ac:dyDescent="0.3">
      <c r="A2972" s="14">
        <v>120478</v>
      </c>
      <c r="B2972" s="16" t="s">
        <v>4345</v>
      </c>
      <c r="C2972" s="16" t="s">
        <v>10</v>
      </c>
      <c r="D2972" s="4">
        <v>41121</v>
      </c>
      <c r="E2972" s="23">
        <v>2012</v>
      </c>
      <c r="F2972" s="19">
        <v>4.5</v>
      </c>
      <c r="G2972" s="19">
        <f>IF(Movies[[#This Row],[rating]]=0,"",Movies[[#This Row],[rating]])</f>
        <v>4.5</v>
      </c>
      <c r="H2972" s="19" t="str">
        <f>IF(Movies[[#This Row],[rating]]=0,"No Rating","Rated")</f>
        <v>Rated</v>
      </c>
      <c r="I2972" s="16" t="s">
        <v>468</v>
      </c>
      <c r="J2972" s="29" t="s">
        <v>12</v>
      </c>
      <c r="K2972" s="19">
        <v>4.9649999999999999</v>
      </c>
      <c r="L2972" s="26">
        <v>51</v>
      </c>
    </row>
    <row r="2973" spans="1:12" x14ac:dyDescent="0.3">
      <c r="A2973" s="14">
        <v>183026</v>
      </c>
      <c r="B2973" s="16" t="s">
        <v>4346</v>
      </c>
      <c r="C2973" s="16" t="s">
        <v>3926</v>
      </c>
      <c r="D2973" s="4">
        <v>41234</v>
      </c>
      <c r="E2973" s="23">
        <v>2012</v>
      </c>
      <c r="F2973" s="19">
        <v>6</v>
      </c>
      <c r="G2973" s="19">
        <f>IF(Movies[[#This Row],[rating]]=0,"",Movies[[#This Row],[rating]])</f>
        <v>6</v>
      </c>
      <c r="H2973" s="19" t="str">
        <f>IF(Movies[[#This Row],[rating]]=0,"No Rating","Rated")</f>
        <v>Rated</v>
      </c>
      <c r="I2973" s="16" t="s">
        <v>2324</v>
      </c>
      <c r="J2973" s="29" t="s">
        <v>3927</v>
      </c>
      <c r="K2973" s="19">
        <v>4.9509999999999996</v>
      </c>
      <c r="L2973" s="26">
        <v>15</v>
      </c>
    </row>
    <row r="2974" spans="1:12" x14ac:dyDescent="0.3">
      <c r="A2974" s="14">
        <v>132759</v>
      </c>
      <c r="B2974" s="16" t="s">
        <v>4347</v>
      </c>
      <c r="C2974" s="16" t="s">
        <v>877</v>
      </c>
      <c r="D2974" s="4">
        <v>41186</v>
      </c>
      <c r="E2974" s="23">
        <v>2012</v>
      </c>
      <c r="F2974" s="19">
        <v>5.8</v>
      </c>
      <c r="G2974" s="19">
        <f>IF(Movies[[#This Row],[rating]]=0,"",Movies[[#This Row],[rating]])</f>
        <v>5.8</v>
      </c>
      <c r="H2974" s="19" t="str">
        <f>IF(Movies[[#This Row],[rating]]=0,"No Rating","Rated")</f>
        <v>Rated</v>
      </c>
      <c r="I2974" s="16" t="s">
        <v>180</v>
      </c>
      <c r="J2974" s="29" t="s">
        <v>774</v>
      </c>
      <c r="K2974" s="19">
        <v>4.9509999999999996</v>
      </c>
      <c r="L2974" s="26">
        <v>85</v>
      </c>
    </row>
    <row r="2975" spans="1:12" x14ac:dyDescent="0.3">
      <c r="A2975" s="14">
        <v>134781</v>
      </c>
      <c r="B2975" s="16" t="s">
        <v>4348</v>
      </c>
      <c r="C2975" s="16" t="s">
        <v>4349</v>
      </c>
      <c r="D2975" s="4">
        <v>40989</v>
      </c>
      <c r="E2975" s="23">
        <v>2012</v>
      </c>
      <c r="F2975" s="19">
        <v>5.5819999999999999</v>
      </c>
      <c r="G2975" s="19">
        <f>IF(Movies[[#This Row],[rating]]=0,"",Movies[[#This Row],[rating]])</f>
        <v>5.5819999999999999</v>
      </c>
      <c r="H2975" s="19" t="str">
        <f>IF(Movies[[#This Row],[rating]]=0,"No Rating","Rated")</f>
        <v>Rated</v>
      </c>
      <c r="I2975" s="16" t="s">
        <v>197</v>
      </c>
      <c r="J2975" s="29" t="s">
        <v>110</v>
      </c>
      <c r="K2975" s="19">
        <v>4.9489999999999998</v>
      </c>
      <c r="L2975" s="26">
        <v>61</v>
      </c>
    </row>
    <row r="2976" spans="1:12" x14ac:dyDescent="0.3">
      <c r="A2976" s="14">
        <v>134584</v>
      </c>
      <c r="B2976" s="16" t="s">
        <v>4350</v>
      </c>
      <c r="C2976" s="16" t="s">
        <v>10</v>
      </c>
      <c r="D2976" s="4">
        <v>41191</v>
      </c>
      <c r="E2976" s="23">
        <v>2012</v>
      </c>
      <c r="F2976" s="19">
        <v>8.3000000000000007</v>
      </c>
      <c r="G2976" s="19">
        <f>IF(Movies[[#This Row],[rating]]=0,"",Movies[[#This Row],[rating]])</f>
        <v>8.3000000000000007</v>
      </c>
      <c r="H2976" s="19" t="str">
        <f>IF(Movies[[#This Row],[rating]]=0,"No Rating","Rated")</f>
        <v>Rated</v>
      </c>
      <c r="I2976" s="16" t="s">
        <v>808</v>
      </c>
      <c r="J2976" s="29" t="s">
        <v>12</v>
      </c>
      <c r="K2976" s="19">
        <v>4.9480000000000004</v>
      </c>
      <c r="L2976" s="26">
        <v>33</v>
      </c>
    </row>
    <row r="2977" spans="1:12" x14ac:dyDescent="0.3">
      <c r="A2977" s="14">
        <v>119273</v>
      </c>
      <c r="B2977" s="16" t="s">
        <v>4351</v>
      </c>
      <c r="C2977" s="16" t="s">
        <v>4352</v>
      </c>
      <c r="D2977" s="4">
        <v>41124</v>
      </c>
      <c r="E2977" s="23">
        <v>2012</v>
      </c>
      <c r="F2977" s="19">
        <v>6.6</v>
      </c>
      <c r="G2977" s="19">
        <f>IF(Movies[[#This Row],[rating]]=0,"",Movies[[#This Row],[rating]])</f>
        <v>6.6</v>
      </c>
      <c r="H2977" s="19" t="str">
        <f>IF(Movies[[#This Row],[rating]]=0,"No Rating","Rated")</f>
        <v>Rated</v>
      </c>
      <c r="I2977" s="16" t="s">
        <v>120</v>
      </c>
      <c r="J2977" s="29" t="s">
        <v>342</v>
      </c>
      <c r="K2977" s="19">
        <v>4.9480000000000004</v>
      </c>
      <c r="L2977" s="26">
        <v>47</v>
      </c>
    </row>
    <row r="2978" spans="1:12" x14ac:dyDescent="0.3">
      <c r="A2978" s="14">
        <v>114789</v>
      </c>
      <c r="B2978" s="16" t="s">
        <v>4353</v>
      </c>
      <c r="C2978" s="16" t="s">
        <v>10</v>
      </c>
      <c r="D2978" s="4">
        <v>41168</v>
      </c>
      <c r="E2978" s="23">
        <v>2012</v>
      </c>
      <c r="F2978" s="19">
        <v>4.5999999999999996</v>
      </c>
      <c r="G2978" s="19">
        <f>IF(Movies[[#This Row],[rating]]=0,"",Movies[[#This Row],[rating]])</f>
        <v>4.5999999999999996</v>
      </c>
      <c r="H2978" s="19" t="str">
        <f>IF(Movies[[#This Row],[rating]]=0,"No Rating","Rated")</f>
        <v>Rated</v>
      </c>
      <c r="I2978" s="16" t="s">
        <v>961</v>
      </c>
      <c r="J2978" s="29" t="s">
        <v>12</v>
      </c>
      <c r="K2978" s="19">
        <v>4.9370000000000003</v>
      </c>
      <c r="L2978" s="26">
        <v>51</v>
      </c>
    </row>
    <row r="2979" spans="1:12" x14ac:dyDescent="0.3">
      <c r="A2979" s="14">
        <v>120422</v>
      </c>
      <c r="B2979" s="16" t="s">
        <v>4354</v>
      </c>
      <c r="C2979" s="16" t="s">
        <v>144</v>
      </c>
      <c r="D2979" s="4">
        <v>40985</v>
      </c>
      <c r="E2979" s="23">
        <v>2012</v>
      </c>
      <c r="F2979" s="19">
        <v>7</v>
      </c>
      <c r="G2979" s="19">
        <f>IF(Movies[[#This Row],[rating]]=0,"",Movies[[#This Row],[rating]])</f>
        <v>7</v>
      </c>
      <c r="H2979" s="19" t="str">
        <f>IF(Movies[[#This Row],[rating]]=0,"No Rating","Rated")</f>
        <v>Rated</v>
      </c>
      <c r="I2979" s="16" t="s">
        <v>1588</v>
      </c>
      <c r="J2979" s="29" t="s">
        <v>146</v>
      </c>
      <c r="K2979" s="19">
        <v>4.9279999999999999</v>
      </c>
      <c r="L2979" s="26">
        <v>7</v>
      </c>
    </row>
    <row r="2980" spans="1:12" x14ac:dyDescent="0.3">
      <c r="A2980" s="14">
        <v>157289</v>
      </c>
      <c r="B2980" s="16" t="s">
        <v>4355</v>
      </c>
      <c r="C2980" s="16" t="s">
        <v>10</v>
      </c>
      <c r="D2980" s="4">
        <v>40996</v>
      </c>
      <c r="E2980" s="23">
        <v>2012</v>
      </c>
      <c r="F2980" s="19">
        <v>7.298</v>
      </c>
      <c r="G2980" s="19">
        <f>IF(Movies[[#This Row],[rating]]=0,"",Movies[[#This Row],[rating]])</f>
        <v>7.298</v>
      </c>
      <c r="H2980" s="19" t="str">
        <f>IF(Movies[[#This Row],[rating]]=0,"No Rating","Rated")</f>
        <v>Rated</v>
      </c>
      <c r="I2980" s="16" t="s">
        <v>49</v>
      </c>
      <c r="J2980" s="29" t="s">
        <v>12</v>
      </c>
      <c r="K2980" s="19">
        <v>4.9260000000000002</v>
      </c>
      <c r="L2980" s="26">
        <v>131</v>
      </c>
    </row>
    <row r="2981" spans="1:12" x14ac:dyDescent="0.3">
      <c r="A2981" s="14">
        <v>151693</v>
      </c>
      <c r="B2981" s="16" t="s">
        <v>4356</v>
      </c>
      <c r="C2981" s="16" t="s">
        <v>10</v>
      </c>
      <c r="D2981" s="4">
        <v>40915</v>
      </c>
      <c r="E2981" s="23">
        <v>2012</v>
      </c>
      <c r="F2981" s="19">
        <v>6</v>
      </c>
      <c r="G2981" s="19">
        <f>IF(Movies[[#This Row],[rating]]=0,"",Movies[[#This Row],[rating]])</f>
        <v>6</v>
      </c>
      <c r="H2981" s="19" t="str">
        <f>IF(Movies[[#This Row],[rating]]=0,"No Rating","Rated")</f>
        <v>Rated</v>
      </c>
      <c r="I2981" s="16" t="s">
        <v>49</v>
      </c>
      <c r="J2981" s="29" t="s">
        <v>12</v>
      </c>
      <c r="K2981" s="19">
        <v>4.9210000000000003</v>
      </c>
      <c r="L2981" s="26">
        <v>27</v>
      </c>
    </row>
    <row r="2982" spans="1:12" x14ac:dyDescent="0.3">
      <c r="A2982" s="14">
        <v>120942</v>
      </c>
      <c r="B2982" s="16" t="s">
        <v>4357</v>
      </c>
      <c r="C2982" s="16" t="s">
        <v>595</v>
      </c>
      <c r="D2982" s="4">
        <v>41082</v>
      </c>
      <c r="E2982" s="23">
        <v>2012</v>
      </c>
      <c r="F2982" s="19">
        <v>5.9550000000000001</v>
      </c>
      <c r="G2982" s="19">
        <f>IF(Movies[[#This Row],[rating]]=0,"",Movies[[#This Row],[rating]])</f>
        <v>5.9550000000000001</v>
      </c>
      <c r="H2982" s="19" t="str">
        <f>IF(Movies[[#This Row],[rating]]=0,"No Rating","Rated")</f>
        <v>Rated</v>
      </c>
      <c r="I2982" s="16" t="s">
        <v>197</v>
      </c>
      <c r="J2982" s="29" t="s">
        <v>142</v>
      </c>
      <c r="K2982" s="19">
        <v>4.9180000000000001</v>
      </c>
      <c r="L2982" s="26">
        <v>33</v>
      </c>
    </row>
    <row r="2983" spans="1:12" x14ac:dyDescent="0.3">
      <c r="A2983" s="14">
        <v>141581</v>
      </c>
      <c r="B2983" s="16" t="s">
        <v>4358</v>
      </c>
      <c r="C2983" s="16" t="s">
        <v>108</v>
      </c>
      <c r="D2983" s="4">
        <v>41219</v>
      </c>
      <c r="E2983" s="23">
        <v>2012</v>
      </c>
      <c r="F2983" s="19">
        <v>4.7670000000000003</v>
      </c>
      <c r="G2983" s="19">
        <f>IF(Movies[[#This Row],[rating]]=0,"",Movies[[#This Row],[rating]])</f>
        <v>4.7670000000000003</v>
      </c>
      <c r="H2983" s="19" t="str">
        <f>IF(Movies[[#This Row],[rating]]=0,"No Rating","Rated")</f>
        <v>Rated</v>
      </c>
      <c r="I2983" s="16" t="s">
        <v>30</v>
      </c>
      <c r="J2983" s="29" t="s">
        <v>110</v>
      </c>
      <c r="K2983" s="19">
        <v>4.9169999999999998</v>
      </c>
      <c r="L2983" s="26">
        <v>245</v>
      </c>
    </row>
    <row r="2984" spans="1:12" x14ac:dyDescent="0.3">
      <c r="A2984" s="14">
        <v>96664</v>
      </c>
      <c r="B2984" s="16" t="s">
        <v>4359</v>
      </c>
      <c r="C2984" s="16" t="s">
        <v>784</v>
      </c>
      <c r="D2984" s="4">
        <v>40983</v>
      </c>
      <c r="E2984" s="23">
        <v>2012</v>
      </c>
      <c r="F2984" s="19">
        <v>6.4</v>
      </c>
      <c r="G2984" s="19">
        <f>IF(Movies[[#This Row],[rating]]=0,"",Movies[[#This Row],[rating]])</f>
        <v>6.4</v>
      </c>
      <c r="H2984" s="19" t="str">
        <f>IF(Movies[[#This Row],[rating]]=0,"No Rating","Rated")</f>
        <v>Rated</v>
      </c>
      <c r="I2984" s="16" t="s">
        <v>4360</v>
      </c>
      <c r="J2984" s="29" t="s">
        <v>534</v>
      </c>
      <c r="K2984" s="19">
        <v>4.9059999999999997</v>
      </c>
      <c r="L2984" s="26">
        <v>60</v>
      </c>
    </row>
    <row r="2985" spans="1:12" x14ac:dyDescent="0.3">
      <c r="A2985" s="14">
        <v>630868</v>
      </c>
      <c r="B2985" s="16" t="s">
        <v>4361</v>
      </c>
      <c r="C2985" s="16" t="s">
        <v>144</v>
      </c>
      <c r="D2985" s="4">
        <v>40963</v>
      </c>
      <c r="E2985" s="23">
        <v>2012</v>
      </c>
      <c r="F2985" s="19">
        <v>0</v>
      </c>
      <c r="G2985" s="19" t="str">
        <f>IF(Movies[[#This Row],[rating]]=0,"",Movies[[#This Row],[rating]])</f>
        <v/>
      </c>
      <c r="H2985" s="19" t="str">
        <f>IF(Movies[[#This Row],[rating]]=0,"No Rating","Rated")</f>
        <v>No Rating</v>
      </c>
      <c r="I2985" s="16" t="s">
        <v>49</v>
      </c>
      <c r="J2985" s="29" t="s">
        <v>146</v>
      </c>
      <c r="K2985" s="19">
        <v>4.9029999999999996</v>
      </c>
      <c r="L2985" s="26">
        <v>0</v>
      </c>
    </row>
    <row r="2986" spans="1:12" x14ac:dyDescent="0.3">
      <c r="A2986" s="14">
        <v>345165</v>
      </c>
      <c r="B2986" s="16" t="s">
        <v>4362</v>
      </c>
      <c r="C2986" s="16" t="s">
        <v>1845</v>
      </c>
      <c r="D2986" s="4">
        <v>41062</v>
      </c>
      <c r="E2986" s="23">
        <v>2012</v>
      </c>
      <c r="F2986" s="19">
        <v>7.9</v>
      </c>
      <c r="G2986" s="19">
        <f>IF(Movies[[#This Row],[rating]]=0,"",Movies[[#This Row],[rating]])</f>
        <v>7.9</v>
      </c>
      <c r="H2986" s="19" t="str">
        <f>IF(Movies[[#This Row],[rating]]=0,"No Rating","Rated")</f>
        <v>Rated</v>
      </c>
      <c r="I2986" s="16" t="s">
        <v>216</v>
      </c>
      <c r="J2986" s="29" t="s">
        <v>12</v>
      </c>
      <c r="K2986" s="19">
        <v>4.8899999999999997</v>
      </c>
      <c r="L2986" s="26">
        <v>9</v>
      </c>
    </row>
    <row r="2987" spans="1:12" x14ac:dyDescent="0.3">
      <c r="A2987" s="14">
        <v>443650</v>
      </c>
      <c r="B2987" s="16" t="s">
        <v>4363</v>
      </c>
      <c r="C2987" s="16" t="s">
        <v>1845</v>
      </c>
      <c r="D2987" s="4">
        <v>41053</v>
      </c>
      <c r="E2987" s="23">
        <v>2012</v>
      </c>
      <c r="F2987" s="19">
        <v>3.2</v>
      </c>
      <c r="G2987" s="19">
        <f>IF(Movies[[#This Row],[rating]]=0,"",Movies[[#This Row],[rating]])</f>
        <v>3.2</v>
      </c>
      <c r="H2987" s="19" t="str">
        <f>IF(Movies[[#This Row],[rating]]=0,"No Rating","Rated")</f>
        <v>Rated</v>
      </c>
      <c r="I2987" s="16" t="s">
        <v>49</v>
      </c>
      <c r="J2987" s="29" t="s">
        <v>12</v>
      </c>
      <c r="K2987" s="19">
        <v>4.8879999999999999</v>
      </c>
      <c r="L2987" s="26">
        <v>6</v>
      </c>
    </row>
    <row r="2988" spans="1:12" x14ac:dyDescent="0.3">
      <c r="A2988" s="14">
        <v>126862</v>
      </c>
      <c r="B2988" s="16" t="s">
        <v>4364</v>
      </c>
      <c r="C2988" s="16" t="s">
        <v>4365</v>
      </c>
      <c r="D2988" s="4">
        <v>41255</v>
      </c>
      <c r="E2988" s="23">
        <v>2012</v>
      </c>
      <c r="F2988" s="19">
        <v>5.6</v>
      </c>
      <c r="G2988" s="19">
        <f>IF(Movies[[#This Row],[rating]]=0,"",Movies[[#This Row],[rating]])</f>
        <v>5.6</v>
      </c>
      <c r="H2988" s="19" t="str">
        <f>IF(Movies[[#This Row],[rating]]=0,"No Rating","Rated")</f>
        <v>Rated</v>
      </c>
      <c r="I2988" s="16" t="s">
        <v>49</v>
      </c>
      <c r="J2988" s="29" t="s">
        <v>12</v>
      </c>
      <c r="K2988" s="19">
        <v>4.867</v>
      </c>
      <c r="L2988" s="26">
        <v>19</v>
      </c>
    </row>
    <row r="2989" spans="1:12" x14ac:dyDescent="0.3">
      <c r="A2989" s="14">
        <v>154181</v>
      </c>
      <c r="B2989" s="16" t="s">
        <v>4366</v>
      </c>
      <c r="C2989" s="16" t="s">
        <v>74</v>
      </c>
      <c r="D2989" s="4">
        <v>40970</v>
      </c>
      <c r="E2989" s="23">
        <v>2012</v>
      </c>
      <c r="F2989" s="19">
        <v>7.7</v>
      </c>
      <c r="G2989" s="19">
        <f>IF(Movies[[#This Row],[rating]]=0,"",Movies[[#This Row],[rating]])</f>
        <v>7.7</v>
      </c>
      <c r="H2989" s="19" t="str">
        <f>IF(Movies[[#This Row],[rating]]=0,"No Rating","Rated")</f>
        <v>Rated</v>
      </c>
      <c r="I2989" s="16" t="s">
        <v>1845</v>
      </c>
      <c r="J2989" s="29" t="s">
        <v>34</v>
      </c>
      <c r="K2989" s="19">
        <v>4.8639999999999999</v>
      </c>
      <c r="L2989" s="26">
        <v>44</v>
      </c>
    </row>
    <row r="2990" spans="1:12" x14ac:dyDescent="0.3">
      <c r="A2990" s="14">
        <v>130264</v>
      </c>
      <c r="B2990" s="16" t="s">
        <v>557</v>
      </c>
      <c r="C2990" s="16" t="s">
        <v>877</v>
      </c>
      <c r="D2990" s="4">
        <v>40921</v>
      </c>
      <c r="E2990" s="23">
        <v>2012</v>
      </c>
      <c r="F2990" s="19">
        <v>6</v>
      </c>
      <c r="G2990" s="19">
        <f>IF(Movies[[#This Row],[rating]]=0,"",Movies[[#This Row],[rating]])</f>
        <v>6</v>
      </c>
      <c r="H2990" s="19" t="str">
        <f>IF(Movies[[#This Row],[rating]]=0,"No Rating","Rated")</f>
        <v>Rated</v>
      </c>
      <c r="I2990" s="16" t="s">
        <v>1164</v>
      </c>
      <c r="J2990" s="29" t="s">
        <v>774</v>
      </c>
      <c r="K2990" s="19">
        <v>4.859</v>
      </c>
      <c r="L2990" s="26">
        <v>29</v>
      </c>
    </row>
    <row r="2991" spans="1:12" x14ac:dyDescent="0.3">
      <c r="A2991" s="14">
        <v>131916</v>
      </c>
      <c r="B2991" s="16" t="s">
        <v>4367</v>
      </c>
      <c r="C2991" s="16" t="s">
        <v>10</v>
      </c>
      <c r="D2991" s="4">
        <v>41161</v>
      </c>
      <c r="E2991" s="23">
        <v>2012</v>
      </c>
      <c r="F2991" s="19">
        <v>4.9379999999999997</v>
      </c>
      <c r="G2991" s="19">
        <f>IF(Movies[[#This Row],[rating]]=0,"",Movies[[#This Row],[rating]])</f>
        <v>4.9379999999999997</v>
      </c>
      <c r="H2991" s="19" t="str">
        <f>IF(Movies[[#This Row],[rating]]=0,"No Rating","Rated")</f>
        <v>Rated</v>
      </c>
      <c r="I2991" s="16" t="s">
        <v>468</v>
      </c>
      <c r="J2991" s="29" t="s">
        <v>12</v>
      </c>
      <c r="K2991" s="19">
        <v>4.8570000000000002</v>
      </c>
      <c r="L2991" s="26">
        <v>72</v>
      </c>
    </row>
    <row r="2992" spans="1:12" x14ac:dyDescent="0.3">
      <c r="A2992" s="14">
        <v>115002</v>
      </c>
      <c r="B2992" s="16" t="s">
        <v>4368</v>
      </c>
      <c r="C2992" s="16" t="s">
        <v>956</v>
      </c>
      <c r="D2992" s="4">
        <v>40937</v>
      </c>
      <c r="E2992" s="23">
        <v>2012</v>
      </c>
      <c r="F2992" s="19">
        <v>5.0999999999999996</v>
      </c>
      <c r="G2992" s="19">
        <f>IF(Movies[[#This Row],[rating]]=0,"",Movies[[#This Row],[rating]])</f>
        <v>5.0999999999999996</v>
      </c>
      <c r="H2992" s="19" t="str">
        <f>IF(Movies[[#This Row],[rating]]=0,"No Rating","Rated")</f>
        <v>Rated</v>
      </c>
      <c r="I2992" s="16" t="s">
        <v>49</v>
      </c>
      <c r="J2992" s="29" t="s">
        <v>605</v>
      </c>
      <c r="K2992" s="19">
        <v>4.8570000000000002</v>
      </c>
      <c r="L2992" s="26">
        <v>36</v>
      </c>
    </row>
    <row r="2993" spans="1:12" x14ac:dyDescent="0.3">
      <c r="A2993" s="14">
        <v>123945</v>
      </c>
      <c r="B2993" s="16" t="s">
        <v>4369</v>
      </c>
      <c r="C2993" s="16" t="s">
        <v>4370</v>
      </c>
      <c r="D2993" s="4">
        <v>41012</v>
      </c>
      <c r="E2993" s="23">
        <v>2012</v>
      </c>
      <c r="F2993" s="19">
        <v>5</v>
      </c>
      <c r="G2993" s="19">
        <f>IF(Movies[[#This Row],[rating]]=0,"",Movies[[#This Row],[rating]])</f>
        <v>5</v>
      </c>
      <c r="H2993" s="19" t="str">
        <f>IF(Movies[[#This Row],[rating]]=0,"No Rating","Rated")</f>
        <v>Rated</v>
      </c>
      <c r="I2993" s="16" t="s">
        <v>4371</v>
      </c>
      <c r="J2993" s="29" t="s">
        <v>86</v>
      </c>
      <c r="K2993" s="19">
        <v>4.8550000000000004</v>
      </c>
      <c r="L2993" s="26">
        <v>17</v>
      </c>
    </row>
    <row r="2994" spans="1:12" x14ac:dyDescent="0.3">
      <c r="A2994" s="14">
        <v>150230</v>
      </c>
      <c r="B2994" s="16" t="s">
        <v>4372</v>
      </c>
      <c r="C2994" s="16" t="s">
        <v>10</v>
      </c>
      <c r="D2994" s="4">
        <v>41254</v>
      </c>
      <c r="E2994" s="23">
        <v>2012</v>
      </c>
      <c r="F2994" s="19">
        <v>5.4</v>
      </c>
      <c r="G2994" s="19">
        <f>IF(Movies[[#This Row],[rating]]=0,"",Movies[[#This Row],[rating]])</f>
        <v>5.4</v>
      </c>
      <c r="H2994" s="19" t="str">
        <f>IF(Movies[[#This Row],[rating]]=0,"No Rating","Rated")</f>
        <v>Rated</v>
      </c>
      <c r="I2994" s="16" t="s">
        <v>78</v>
      </c>
      <c r="J2994" s="29" t="s">
        <v>12</v>
      </c>
      <c r="K2994" s="19">
        <v>4.8520000000000003</v>
      </c>
      <c r="L2994" s="26">
        <v>30</v>
      </c>
    </row>
    <row r="2995" spans="1:12" x14ac:dyDescent="0.3">
      <c r="A2995" s="14">
        <v>355037</v>
      </c>
      <c r="B2995" s="16" t="s">
        <v>4373</v>
      </c>
      <c r="C2995" s="16" t="s">
        <v>1845</v>
      </c>
      <c r="D2995" s="4">
        <v>41269</v>
      </c>
      <c r="E2995" s="23">
        <v>2012</v>
      </c>
      <c r="F2995" s="19">
        <v>6</v>
      </c>
      <c r="G2995" s="19">
        <f>IF(Movies[[#This Row],[rating]]=0,"",Movies[[#This Row],[rating]])</f>
        <v>6</v>
      </c>
      <c r="H2995" s="19" t="str">
        <f>IF(Movies[[#This Row],[rating]]=0,"No Rating","Rated")</f>
        <v>Rated</v>
      </c>
      <c r="I2995" s="16" t="s">
        <v>886</v>
      </c>
      <c r="J2995" s="29" t="s">
        <v>96</v>
      </c>
      <c r="K2995" s="19">
        <v>4.851</v>
      </c>
      <c r="L2995" s="26">
        <v>1</v>
      </c>
    </row>
    <row r="2996" spans="1:12" x14ac:dyDescent="0.3">
      <c r="A2996" s="14">
        <v>123506</v>
      </c>
      <c r="B2996" s="16" t="s">
        <v>4374</v>
      </c>
      <c r="C2996" s="16" t="s">
        <v>108</v>
      </c>
      <c r="D2996" s="4">
        <v>41115</v>
      </c>
      <c r="E2996" s="23">
        <v>2012</v>
      </c>
      <c r="F2996" s="19">
        <v>6</v>
      </c>
      <c r="G2996" s="19">
        <f>IF(Movies[[#This Row],[rating]]=0,"",Movies[[#This Row],[rating]])</f>
        <v>6</v>
      </c>
      <c r="H2996" s="19" t="str">
        <f>IF(Movies[[#This Row],[rating]]=0,"No Rating","Rated")</f>
        <v>Rated</v>
      </c>
      <c r="I2996" s="16" t="s">
        <v>4375</v>
      </c>
      <c r="J2996" s="29" t="s">
        <v>110</v>
      </c>
      <c r="K2996" s="19">
        <v>4.8479999999999999</v>
      </c>
      <c r="L2996" s="26">
        <v>15</v>
      </c>
    </row>
    <row r="2997" spans="1:12" x14ac:dyDescent="0.3">
      <c r="A2997" s="14">
        <v>148686</v>
      </c>
      <c r="B2997" s="16" t="s">
        <v>4376</v>
      </c>
      <c r="C2997" s="16" t="s">
        <v>1845</v>
      </c>
      <c r="D2997" s="4">
        <v>41205</v>
      </c>
      <c r="E2997" s="23">
        <v>2012</v>
      </c>
      <c r="F2997" s="19">
        <v>7</v>
      </c>
      <c r="G2997" s="19">
        <f>IF(Movies[[#This Row],[rating]]=0,"",Movies[[#This Row],[rating]])</f>
        <v>7</v>
      </c>
      <c r="H2997" s="19" t="str">
        <f>IF(Movies[[#This Row],[rating]]=0,"No Rating","Rated")</f>
        <v>Rated</v>
      </c>
      <c r="I2997" s="16" t="s">
        <v>4377</v>
      </c>
      <c r="J2997" s="29" t="s">
        <v>12</v>
      </c>
      <c r="K2997" s="19">
        <v>4.8310000000000004</v>
      </c>
      <c r="L2997" s="26">
        <v>10</v>
      </c>
    </row>
    <row r="2998" spans="1:12" x14ac:dyDescent="0.3">
      <c r="A2998" s="14">
        <v>84286</v>
      </c>
      <c r="B2998" s="16" t="s">
        <v>4378</v>
      </c>
      <c r="C2998" s="16" t="s">
        <v>10</v>
      </c>
      <c r="D2998" s="4">
        <v>41172</v>
      </c>
      <c r="E2998" s="23">
        <v>2012</v>
      </c>
      <c r="F2998" s="19">
        <v>6.8</v>
      </c>
      <c r="G2998" s="19">
        <f>IF(Movies[[#This Row],[rating]]=0,"",Movies[[#This Row],[rating]])</f>
        <v>6.8</v>
      </c>
      <c r="H2998" s="19" t="str">
        <f>IF(Movies[[#This Row],[rating]]=0,"No Rating","Rated")</f>
        <v>Rated</v>
      </c>
      <c r="I2998" s="16" t="s">
        <v>1348</v>
      </c>
      <c r="J2998" s="29" t="s">
        <v>12</v>
      </c>
      <c r="K2998" s="19">
        <v>4.83</v>
      </c>
      <c r="L2998" s="26">
        <v>73</v>
      </c>
    </row>
    <row r="2999" spans="1:12" x14ac:dyDescent="0.3">
      <c r="A2999" s="14">
        <v>117120</v>
      </c>
      <c r="B2999" s="16" t="s">
        <v>4379</v>
      </c>
      <c r="C2999" s="16" t="s">
        <v>416</v>
      </c>
      <c r="D2999" s="4">
        <v>41083</v>
      </c>
      <c r="E2999" s="23">
        <v>2012</v>
      </c>
      <c r="F2999" s="19">
        <v>5</v>
      </c>
      <c r="G2999" s="19">
        <f>IF(Movies[[#This Row],[rating]]=0,"",Movies[[#This Row],[rating]])</f>
        <v>5</v>
      </c>
      <c r="H2999" s="19" t="str">
        <f>IF(Movies[[#This Row],[rating]]=0,"No Rating","Rated")</f>
        <v>Rated</v>
      </c>
      <c r="I2999" s="16" t="s">
        <v>175</v>
      </c>
      <c r="J2999" s="29" t="s">
        <v>12</v>
      </c>
      <c r="K2999" s="19">
        <v>4.8239999999999998</v>
      </c>
      <c r="L2999" s="26">
        <v>42</v>
      </c>
    </row>
    <row r="3000" spans="1:12" x14ac:dyDescent="0.3">
      <c r="A3000" s="14">
        <v>188541</v>
      </c>
      <c r="B3000" s="16" t="s">
        <v>4380</v>
      </c>
      <c r="C3000" s="16" t="s">
        <v>144</v>
      </c>
      <c r="D3000" s="4">
        <v>41100</v>
      </c>
      <c r="E3000" s="23">
        <v>2012</v>
      </c>
      <c r="F3000" s="19">
        <v>6.6</v>
      </c>
      <c r="G3000" s="19">
        <f>IF(Movies[[#This Row],[rating]]=0,"",Movies[[#This Row],[rating]])</f>
        <v>6.6</v>
      </c>
      <c r="H3000" s="19" t="str">
        <f>IF(Movies[[#This Row],[rating]]=0,"No Rating","Rated")</f>
        <v>Rated</v>
      </c>
      <c r="I3000" s="16" t="s">
        <v>4381</v>
      </c>
      <c r="J3000" s="29" t="s">
        <v>146</v>
      </c>
      <c r="K3000" s="19">
        <v>4.8179999999999996</v>
      </c>
      <c r="L3000" s="26">
        <v>46</v>
      </c>
    </row>
    <row r="3001" spans="1:12" x14ac:dyDescent="0.3">
      <c r="A3001" s="14">
        <v>421017</v>
      </c>
      <c r="B3001" s="16" t="s">
        <v>4382</v>
      </c>
      <c r="C3001" s="16" t="s">
        <v>750</v>
      </c>
      <c r="D3001" s="4">
        <v>40909</v>
      </c>
      <c r="E3001" s="23">
        <v>2012</v>
      </c>
      <c r="F3001" s="19">
        <v>7.6</v>
      </c>
      <c r="G3001" s="19">
        <f>IF(Movies[[#This Row],[rating]]=0,"",Movies[[#This Row],[rating]])</f>
        <v>7.6</v>
      </c>
      <c r="H3001" s="19" t="str">
        <f>IF(Movies[[#This Row],[rating]]=0,"No Rating","Rated")</f>
        <v>Rated</v>
      </c>
      <c r="I3001" s="16" t="s">
        <v>329</v>
      </c>
      <c r="J3001" s="29" t="s">
        <v>3786</v>
      </c>
      <c r="K3001" s="19">
        <v>4.8129999999999997</v>
      </c>
      <c r="L3001" s="26">
        <v>5</v>
      </c>
    </row>
    <row r="3002" spans="1:12" x14ac:dyDescent="0.3">
      <c r="A3002" s="14">
        <v>138843</v>
      </c>
      <c r="B3002" s="16" t="s">
        <v>4383</v>
      </c>
      <c r="C3002" s="16" t="s">
        <v>10</v>
      </c>
      <c r="D3002" s="4">
        <v>41473</v>
      </c>
      <c r="E3002" s="23">
        <v>2013</v>
      </c>
      <c r="F3002" s="19">
        <v>7.5</v>
      </c>
      <c r="G3002" s="19">
        <f>IF(Movies[[#This Row],[rating]]=0,"",Movies[[#This Row],[rating]])</f>
        <v>7.5</v>
      </c>
      <c r="H3002" s="19" t="str">
        <f>IF(Movies[[#This Row],[rating]]=0,"No Rating","Rated")</f>
        <v>Rated</v>
      </c>
      <c r="I3002" s="16" t="s">
        <v>132</v>
      </c>
      <c r="J3002" s="29" t="s">
        <v>12</v>
      </c>
      <c r="K3002" s="19">
        <v>150.977</v>
      </c>
      <c r="L3002" s="26">
        <v>11710</v>
      </c>
    </row>
    <row r="3003" spans="1:12" x14ac:dyDescent="0.3">
      <c r="A3003" s="14">
        <v>78383</v>
      </c>
      <c r="B3003" s="16" t="s">
        <v>4384</v>
      </c>
      <c r="C3003" s="16" t="s">
        <v>10</v>
      </c>
      <c r="D3003" s="4">
        <v>41545</v>
      </c>
      <c r="E3003" s="23">
        <v>2013</v>
      </c>
      <c r="F3003" s="19">
        <v>5.3</v>
      </c>
      <c r="G3003" s="19">
        <f>IF(Movies[[#This Row],[rating]]=0,"",Movies[[#This Row],[rating]])</f>
        <v>5.3</v>
      </c>
      <c r="H3003" s="19" t="str">
        <f>IF(Movies[[#This Row],[rating]]=0,"No Rating","Rated")</f>
        <v>Rated</v>
      </c>
      <c r="I3003" s="16" t="s">
        <v>132</v>
      </c>
      <c r="J3003" s="29" t="s">
        <v>12</v>
      </c>
      <c r="K3003" s="19">
        <v>123.92700000000001</v>
      </c>
      <c r="L3003" s="26">
        <v>471</v>
      </c>
    </row>
    <row r="3004" spans="1:12" x14ac:dyDescent="0.3">
      <c r="A3004" s="14">
        <v>106646</v>
      </c>
      <c r="B3004" s="16" t="s">
        <v>4385</v>
      </c>
      <c r="C3004" s="16" t="s">
        <v>10</v>
      </c>
      <c r="D3004" s="4">
        <v>41633</v>
      </c>
      <c r="E3004" s="23">
        <v>2013</v>
      </c>
      <c r="F3004" s="19">
        <v>8.0310000000000006</v>
      </c>
      <c r="G3004" s="19">
        <f>IF(Movies[[#This Row],[rating]]=0,"",Movies[[#This Row],[rating]])</f>
        <v>8.0310000000000006</v>
      </c>
      <c r="H3004" s="19" t="str">
        <f>IF(Movies[[#This Row],[rating]]=0,"No Rating","Rated")</f>
        <v>Rated</v>
      </c>
      <c r="I3004" s="16" t="s">
        <v>4386</v>
      </c>
      <c r="J3004" s="29" t="s">
        <v>12</v>
      </c>
      <c r="K3004" s="19">
        <v>119.574</v>
      </c>
      <c r="L3004" s="26">
        <v>24358</v>
      </c>
    </row>
    <row r="3005" spans="1:12" x14ac:dyDescent="0.3">
      <c r="A3005" s="14">
        <v>109445</v>
      </c>
      <c r="B3005" s="16" t="s">
        <v>165</v>
      </c>
      <c r="C3005" s="16" t="s">
        <v>10</v>
      </c>
      <c r="D3005" s="4">
        <v>41598</v>
      </c>
      <c r="E3005" s="23">
        <v>2013</v>
      </c>
      <c r="F3005" s="19">
        <v>7.2</v>
      </c>
      <c r="G3005" s="19">
        <f>IF(Movies[[#This Row],[rating]]=0,"",Movies[[#This Row],[rating]])</f>
        <v>7.2</v>
      </c>
      <c r="H3005" s="19" t="str">
        <f>IF(Movies[[#This Row],[rating]]=0,"No Rating","Rated")</f>
        <v>Rated</v>
      </c>
      <c r="I3005" s="16" t="s">
        <v>4387</v>
      </c>
      <c r="J3005" s="29" t="s">
        <v>12</v>
      </c>
      <c r="K3005" s="19">
        <v>109.748</v>
      </c>
      <c r="L3005" s="26">
        <v>16723</v>
      </c>
    </row>
    <row r="3006" spans="1:12" x14ac:dyDescent="0.3">
      <c r="A3006" s="14">
        <v>146233</v>
      </c>
      <c r="B3006" s="16" t="s">
        <v>4388</v>
      </c>
      <c r="C3006" s="16" t="s">
        <v>10</v>
      </c>
      <c r="D3006" s="4">
        <v>41536</v>
      </c>
      <c r="E3006" s="23">
        <v>2013</v>
      </c>
      <c r="F3006" s="19">
        <v>8.1</v>
      </c>
      <c r="G3006" s="19">
        <f>IF(Movies[[#This Row],[rating]]=0,"",Movies[[#This Row],[rating]])</f>
        <v>8.1</v>
      </c>
      <c r="H3006" s="19" t="str">
        <f>IF(Movies[[#This Row],[rating]]=0,"No Rating","Rated")</f>
        <v>Rated</v>
      </c>
      <c r="I3006" s="16" t="s">
        <v>542</v>
      </c>
      <c r="J3006" s="29" t="s">
        <v>12</v>
      </c>
      <c r="K3006" s="19">
        <v>108.64700000000001</v>
      </c>
      <c r="L3006" s="26">
        <v>12003</v>
      </c>
    </row>
    <row r="3007" spans="1:12" x14ac:dyDescent="0.3">
      <c r="A3007" s="14">
        <v>109418</v>
      </c>
      <c r="B3007" s="16" t="s">
        <v>4389</v>
      </c>
      <c r="C3007" s="16" t="s">
        <v>10</v>
      </c>
      <c r="D3007" s="4">
        <v>41466</v>
      </c>
      <c r="E3007" s="23">
        <v>2013</v>
      </c>
      <c r="F3007" s="19">
        <v>6.1379999999999999</v>
      </c>
      <c r="G3007" s="19">
        <f>IF(Movies[[#This Row],[rating]]=0,"",Movies[[#This Row],[rating]])</f>
        <v>6.1379999999999999</v>
      </c>
      <c r="H3007" s="19" t="str">
        <f>IF(Movies[[#This Row],[rating]]=0,"No Rating","Rated")</f>
        <v>Rated</v>
      </c>
      <c r="I3007" s="16" t="s">
        <v>30</v>
      </c>
      <c r="J3007" s="29" t="s">
        <v>12</v>
      </c>
      <c r="K3007" s="19">
        <v>95.2</v>
      </c>
      <c r="L3007" s="26">
        <v>4384</v>
      </c>
    </row>
    <row r="3008" spans="1:12" x14ac:dyDescent="0.3">
      <c r="A3008" s="14">
        <v>72190</v>
      </c>
      <c r="B3008" s="16" t="s">
        <v>4390</v>
      </c>
      <c r="C3008" s="16" t="s">
        <v>14</v>
      </c>
      <c r="D3008" s="4">
        <v>41444</v>
      </c>
      <c r="E3008" s="23">
        <v>2013</v>
      </c>
      <c r="F3008" s="19">
        <v>6.8</v>
      </c>
      <c r="G3008" s="19">
        <f>IF(Movies[[#This Row],[rating]]=0,"",Movies[[#This Row],[rating]])</f>
        <v>6.8</v>
      </c>
      <c r="H3008" s="19" t="str">
        <f>IF(Movies[[#This Row],[rating]]=0,"No Rating","Rated")</f>
        <v>Rated</v>
      </c>
      <c r="I3008" s="16" t="s">
        <v>1051</v>
      </c>
      <c r="J3008" s="29" t="s">
        <v>12</v>
      </c>
      <c r="K3008" s="19">
        <v>94.738</v>
      </c>
      <c r="L3008" s="26">
        <v>15569</v>
      </c>
    </row>
    <row r="3009" spans="1:12" x14ac:dyDescent="0.3">
      <c r="A3009" s="14">
        <v>110415</v>
      </c>
      <c r="B3009" s="16" t="s">
        <v>4391</v>
      </c>
      <c r="C3009" s="16" t="s">
        <v>94</v>
      </c>
      <c r="D3009" s="4">
        <v>41487</v>
      </c>
      <c r="E3009" s="23">
        <v>2013</v>
      </c>
      <c r="F3009" s="19">
        <v>6.9029999999999996</v>
      </c>
      <c r="G3009" s="19">
        <f>IF(Movies[[#This Row],[rating]]=0,"",Movies[[#This Row],[rating]])</f>
        <v>6.9029999999999996</v>
      </c>
      <c r="H3009" s="19" t="str">
        <f>IF(Movies[[#This Row],[rating]]=0,"No Rating","Rated")</f>
        <v>Rated</v>
      </c>
      <c r="I3009" s="16" t="s">
        <v>1675</v>
      </c>
      <c r="J3009" s="29" t="s">
        <v>96</v>
      </c>
      <c r="K3009" s="19">
        <v>93.828999999999994</v>
      </c>
      <c r="L3009" s="26">
        <v>9669</v>
      </c>
    </row>
    <row r="3010" spans="1:12" x14ac:dyDescent="0.3">
      <c r="A3010" s="14">
        <v>68726</v>
      </c>
      <c r="B3010" s="16" t="s">
        <v>4392</v>
      </c>
      <c r="C3010" s="16" t="s">
        <v>10</v>
      </c>
      <c r="D3010" s="4">
        <v>41466</v>
      </c>
      <c r="E3010" s="23">
        <v>2013</v>
      </c>
      <c r="F3010" s="19">
        <v>6.9080000000000004</v>
      </c>
      <c r="G3010" s="19">
        <f>IF(Movies[[#This Row],[rating]]=0,"",Movies[[#This Row],[rating]])</f>
        <v>6.9080000000000004</v>
      </c>
      <c r="H3010" s="19" t="str">
        <f>IF(Movies[[#This Row],[rating]]=0,"No Rating","Rated")</f>
        <v>Rated</v>
      </c>
      <c r="I3010" s="16" t="s">
        <v>15</v>
      </c>
      <c r="J3010" s="29" t="s">
        <v>12</v>
      </c>
      <c r="K3010" s="19">
        <v>82.242999999999995</v>
      </c>
      <c r="L3010" s="26">
        <v>12583</v>
      </c>
    </row>
    <row r="3011" spans="1:12" x14ac:dyDescent="0.3">
      <c r="A3011" s="14">
        <v>57158</v>
      </c>
      <c r="B3011" s="16" t="s">
        <v>4393</v>
      </c>
      <c r="C3011" s="16" t="s">
        <v>1734</v>
      </c>
      <c r="D3011" s="4">
        <v>41619</v>
      </c>
      <c r="E3011" s="23">
        <v>2013</v>
      </c>
      <c r="F3011" s="19">
        <v>7.5709999999999997</v>
      </c>
      <c r="G3011" s="19">
        <f>IF(Movies[[#This Row],[rating]]=0,"",Movies[[#This Row],[rating]])</f>
        <v>7.5709999999999997</v>
      </c>
      <c r="H3011" s="19" t="str">
        <f>IF(Movies[[#This Row],[rating]]=0,"No Rating","Rated")</f>
        <v>Rated</v>
      </c>
      <c r="I3011" s="16" t="s">
        <v>163</v>
      </c>
      <c r="J3011" s="29" t="s">
        <v>12</v>
      </c>
      <c r="K3011" s="19">
        <v>73.463999999999999</v>
      </c>
      <c r="L3011" s="26">
        <v>13340</v>
      </c>
    </row>
    <row r="3012" spans="1:12" x14ac:dyDescent="0.3">
      <c r="A3012" s="14">
        <v>93456</v>
      </c>
      <c r="B3012" s="16" t="s">
        <v>4394</v>
      </c>
      <c r="C3012" s="16" t="s">
        <v>10</v>
      </c>
      <c r="D3012" s="4">
        <v>41451</v>
      </c>
      <c r="E3012" s="23">
        <v>2013</v>
      </c>
      <c r="F3012" s="19">
        <v>6.9</v>
      </c>
      <c r="G3012" s="19">
        <f>IF(Movies[[#This Row],[rating]]=0,"",Movies[[#This Row],[rating]])</f>
        <v>6.9</v>
      </c>
      <c r="H3012" s="19" t="str">
        <f>IF(Movies[[#This Row],[rating]]=0,"No Rating","Rated")</f>
        <v>Rated</v>
      </c>
      <c r="I3012" s="16" t="s">
        <v>134</v>
      </c>
      <c r="J3012" s="29" t="s">
        <v>12</v>
      </c>
      <c r="K3012" s="19">
        <v>68.103999999999999</v>
      </c>
      <c r="L3012" s="26">
        <v>11385</v>
      </c>
    </row>
    <row r="3013" spans="1:12" x14ac:dyDescent="0.3">
      <c r="A3013" s="14">
        <v>101299</v>
      </c>
      <c r="B3013" s="16" t="s">
        <v>4395</v>
      </c>
      <c r="C3013" s="16" t="s">
        <v>10</v>
      </c>
      <c r="D3013" s="4">
        <v>41593</v>
      </c>
      <c r="E3013" s="23">
        <v>2013</v>
      </c>
      <c r="F3013" s="19">
        <v>7.4260000000000002</v>
      </c>
      <c r="G3013" s="19">
        <f>IF(Movies[[#This Row],[rating]]=0,"",Movies[[#This Row],[rating]])</f>
        <v>7.4260000000000002</v>
      </c>
      <c r="H3013" s="19" t="str">
        <f>IF(Movies[[#This Row],[rating]]=0,"No Rating","Rated")</f>
        <v>Rated</v>
      </c>
      <c r="I3013" s="16" t="s">
        <v>28</v>
      </c>
      <c r="J3013" s="29" t="s">
        <v>12</v>
      </c>
      <c r="K3013" s="19">
        <v>63.789000000000001</v>
      </c>
      <c r="L3013" s="26">
        <v>17509</v>
      </c>
    </row>
    <row r="3014" spans="1:12" x14ac:dyDescent="0.3">
      <c r="A3014" s="14">
        <v>68721</v>
      </c>
      <c r="B3014" s="16" t="s">
        <v>4396</v>
      </c>
      <c r="C3014" s="16" t="s">
        <v>10</v>
      </c>
      <c r="D3014" s="4">
        <v>41382</v>
      </c>
      <c r="E3014" s="23">
        <v>2013</v>
      </c>
      <c r="F3014" s="19">
        <v>6.9</v>
      </c>
      <c r="G3014" s="19">
        <f>IF(Movies[[#This Row],[rating]]=0,"",Movies[[#This Row],[rating]])</f>
        <v>6.9</v>
      </c>
      <c r="H3014" s="19" t="str">
        <f>IF(Movies[[#This Row],[rating]]=0,"No Rating","Rated")</f>
        <v>Rated</v>
      </c>
      <c r="I3014" s="16" t="s">
        <v>638</v>
      </c>
      <c r="J3014" s="29" t="s">
        <v>12</v>
      </c>
      <c r="K3014" s="19">
        <v>62.634999999999998</v>
      </c>
      <c r="L3014" s="26">
        <v>22379</v>
      </c>
    </row>
    <row r="3015" spans="1:12" x14ac:dyDescent="0.3">
      <c r="A3015" s="14">
        <v>76338</v>
      </c>
      <c r="B3015" s="16" t="s">
        <v>4397</v>
      </c>
      <c r="C3015" s="16" t="s">
        <v>10</v>
      </c>
      <c r="D3015" s="4">
        <v>41577</v>
      </c>
      <c r="E3015" s="23">
        <v>2013</v>
      </c>
      <c r="F3015" s="19">
        <v>6.5</v>
      </c>
      <c r="G3015" s="19">
        <f>IF(Movies[[#This Row],[rating]]=0,"",Movies[[#This Row],[rating]])</f>
        <v>6.5</v>
      </c>
      <c r="H3015" s="19" t="str">
        <f>IF(Movies[[#This Row],[rating]]=0,"No Rating","Rated")</f>
        <v>Rated</v>
      </c>
      <c r="I3015" s="16" t="s">
        <v>80</v>
      </c>
      <c r="J3015" s="29" t="s">
        <v>12</v>
      </c>
      <c r="K3015" s="19">
        <v>60.25</v>
      </c>
      <c r="L3015" s="26">
        <v>17451</v>
      </c>
    </row>
    <row r="3016" spans="1:12" x14ac:dyDescent="0.3">
      <c r="A3016" s="14">
        <v>62211</v>
      </c>
      <c r="B3016" s="16" t="s">
        <v>4398</v>
      </c>
      <c r="C3016" s="16" t="s">
        <v>10</v>
      </c>
      <c r="D3016" s="4">
        <v>41444</v>
      </c>
      <c r="E3016" s="23">
        <v>2013</v>
      </c>
      <c r="F3016" s="19">
        <v>7.0389999999999997</v>
      </c>
      <c r="G3016" s="19">
        <f>IF(Movies[[#This Row],[rating]]=0,"",Movies[[#This Row],[rating]])</f>
        <v>7.0389999999999997</v>
      </c>
      <c r="H3016" s="19" t="str">
        <f>IF(Movies[[#This Row],[rating]]=0,"No Rating","Rated")</f>
        <v>Rated</v>
      </c>
      <c r="I3016" s="16" t="s">
        <v>390</v>
      </c>
      <c r="J3016" s="29" t="s">
        <v>12</v>
      </c>
      <c r="K3016" s="19">
        <v>59.542000000000002</v>
      </c>
      <c r="L3016" s="26">
        <v>10725</v>
      </c>
    </row>
    <row r="3017" spans="1:12" x14ac:dyDescent="0.3">
      <c r="A3017" s="14">
        <v>49519</v>
      </c>
      <c r="B3017" s="16" t="s">
        <v>4399</v>
      </c>
      <c r="C3017" s="16" t="s">
        <v>10</v>
      </c>
      <c r="D3017" s="4">
        <v>41348</v>
      </c>
      <c r="E3017" s="23">
        <v>2013</v>
      </c>
      <c r="F3017" s="19">
        <v>6.9</v>
      </c>
      <c r="G3017" s="19">
        <f>IF(Movies[[#This Row],[rating]]=0,"",Movies[[#This Row],[rating]])</f>
        <v>6.9</v>
      </c>
      <c r="H3017" s="19" t="str">
        <f>IF(Movies[[#This Row],[rating]]=0,"No Rating","Rated")</f>
        <v>Rated</v>
      </c>
      <c r="I3017" s="16" t="s">
        <v>4400</v>
      </c>
      <c r="J3017" s="29" t="s">
        <v>12</v>
      </c>
      <c r="K3017" s="19">
        <v>58.570999999999998</v>
      </c>
      <c r="L3017" s="26">
        <v>7130</v>
      </c>
    </row>
    <row r="3018" spans="1:12" x14ac:dyDescent="0.3">
      <c r="A3018" s="14">
        <v>204082</v>
      </c>
      <c r="B3018" s="16" t="s">
        <v>4401</v>
      </c>
      <c r="C3018" s="16" t="s">
        <v>10</v>
      </c>
      <c r="D3018" s="4">
        <v>41590</v>
      </c>
      <c r="E3018" s="23">
        <v>2013</v>
      </c>
      <c r="F3018" s="19">
        <v>6.9</v>
      </c>
      <c r="G3018" s="19">
        <f>IF(Movies[[#This Row],[rating]]=0,"",Movies[[#This Row],[rating]])</f>
        <v>6.9</v>
      </c>
      <c r="H3018" s="19" t="str">
        <f>IF(Movies[[#This Row],[rating]]=0,"No Rating","Rated")</f>
        <v>Rated</v>
      </c>
      <c r="I3018" s="16" t="s">
        <v>193</v>
      </c>
      <c r="J3018" s="29" t="s">
        <v>12</v>
      </c>
      <c r="K3018" s="19">
        <v>55.08</v>
      </c>
      <c r="L3018" s="26">
        <v>3541</v>
      </c>
    </row>
    <row r="3019" spans="1:12" x14ac:dyDescent="0.3">
      <c r="A3019" s="14">
        <v>109439</v>
      </c>
      <c r="B3019" s="16" t="s">
        <v>4402</v>
      </c>
      <c r="C3019" s="16" t="s">
        <v>10</v>
      </c>
      <c r="D3019" s="4">
        <v>41417</v>
      </c>
      <c r="E3019" s="23">
        <v>2013</v>
      </c>
      <c r="F3019" s="19">
        <v>6.2110000000000003</v>
      </c>
      <c r="G3019" s="19">
        <f>IF(Movies[[#This Row],[rating]]=0,"",Movies[[#This Row],[rating]])</f>
        <v>6.2110000000000003</v>
      </c>
      <c r="H3019" s="19" t="str">
        <f>IF(Movies[[#This Row],[rating]]=0,"No Rating","Rated")</f>
        <v>Rated</v>
      </c>
      <c r="I3019" s="16" t="s">
        <v>30</v>
      </c>
      <c r="J3019" s="29" t="s">
        <v>12</v>
      </c>
      <c r="K3019" s="19">
        <v>54.494999999999997</v>
      </c>
      <c r="L3019" s="26">
        <v>8743</v>
      </c>
    </row>
    <row r="3020" spans="1:12" x14ac:dyDescent="0.3">
      <c r="A3020" s="14">
        <v>49521</v>
      </c>
      <c r="B3020" s="16" t="s">
        <v>4403</v>
      </c>
      <c r="C3020" s="16" t="s">
        <v>14</v>
      </c>
      <c r="D3020" s="4">
        <v>41437</v>
      </c>
      <c r="E3020" s="23">
        <v>2013</v>
      </c>
      <c r="F3020" s="19">
        <v>6.6</v>
      </c>
      <c r="G3020" s="19">
        <f>IF(Movies[[#This Row],[rating]]=0,"",Movies[[#This Row],[rating]])</f>
        <v>6.6</v>
      </c>
      <c r="H3020" s="19" t="str">
        <f>IF(Movies[[#This Row],[rating]]=0,"No Rating","Rated")</f>
        <v>Rated</v>
      </c>
      <c r="I3020" s="16" t="s">
        <v>638</v>
      </c>
      <c r="J3020" s="29" t="s">
        <v>12</v>
      </c>
      <c r="K3020" s="19">
        <v>54.277999999999999</v>
      </c>
      <c r="L3020" s="26">
        <v>15277</v>
      </c>
    </row>
    <row r="3021" spans="1:12" x14ac:dyDescent="0.3">
      <c r="A3021" s="14">
        <v>122906</v>
      </c>
      <c r="B3021" s="16" t="s">
        <v>4404</v>
      </c>
      <c r="C3021" s="16" t="s">
        <v>14</v>
      </c>
      <c r="D3021" s="4">
        <v>41521</v>
      </c>
      <c r="E3021" s="23">
        <v>2013</v>
      </c>
      <c r="F3021" s="19">
        <v>7.9</v>
      </c>
      <c r="G3021" s="19">
        <f>IF(Movies[[#This Row],[rating]]=0,"",Movies[[#This Row],[rating]])</f>
        <v>7.9</v>
      </c>
      <c r="H3021" s="19" t="str">
        <f>IF(Movies[[#This Row],[rating]]=0,"No Rating","Rated")</f>
        <v>Rated</v>
      </c>
      <c r="I3021" s="16" t="s">
        <v>4405</v>
      </c>
      <c r="J3021" s="29" t="s">
        <v>12</v>
      </c>
      <c r="K3021" s="19">
        <v>53.664000000000001</v>
      </c>
      <c r="L3021" s="26">
        <v>8628</v>
      </c>
    </row>
    <row r="3022" spans="1:12" x14ac:dyDescent="0.3">
      <c r="A3022" s="14">
        <v>126963</v>
      </c>
      <c r="B3022" s="16" t="s">
        <v>4406</v>
      </c>
      <c r="C3022" s="16" t="s">
        <v>144</v>
      </c>
      <c r="D3022" s="4">
        <v>41363</v>
      </c>
      <c r="E3022" s="23">
        <v>2013</v>
      </c>
      <c r="F3022" s="19">
        <v>6.8</v>
      </c>
      <c r="G3022" s="19">
        <f>IF(Movies[[#This Row],[rating]]=0,"",Movies[[#This Row],[rating]])</f>
        <v>6.8</v>
      </c>
      <c r="H3022" s="19" t="str">
        <f>IF(Movies[[#This Row],[rating]]=0,"No Rating","Rated")</f>
        <v>Rated</v>
      </c>
      <c r="I3022" s="16" t="s">
        <v>3157</v>
      </c>
      <c r="J3022" s="29" t="s">
        <v>146</v>
      </c>
      <c r="K3022" s="19">
        <v>53.613999999999997</v>
      </c>
      <c r="L3022" s="26">
        <v>1545</v>
      </c>
    </row>
    <row r="3023" spans="1:12" x14ac:dyDescent="0.3">
      <c r="A3023" s="14">
        <v>152601</v>
      </c>
      <c r="B3023" s="16" t="s">
        <v>4407</v>
      </c>
      <c r="C3023" s="16" t="s">
        <v>10</v>
      </c>
      <c r="D3023" s="4">
        <v>41626</v>
      </c>
      <c r="E3023" s="23">
        <v>2013</v>
      </c>
      <c r="F3023" s="19">
        <v>7.851</v>
      </c>
      <c r="G3023" s="19">
        <f>IF(Movies[[#This Row],[rating]]=0,"",Movies[[#This Row],[rating]])</f>
        <v>7.851</v>
      </c>
      <c r="H3023" s="19" t="str">
        <f>IF(Movies[[#This Row],[rating]]=0,"No Rating","Rated")</f>
        <v>Rated</v>
      </c>
      <c r="I3023" s="16" t="s">
        <v>1268</v>
      </c>
      <c r="J3023" s="29" t="s">
        <v>12</v>
      </c>
      <c r="K3023" s="19">
        <v>53.436</v>
      </c>
      <c r="L3023" s="26">
        <v>14418</v>
      </c>
    </row>
    <row r="3024" spans="1:12" x14ac:dyDescent="0.3">
      <c r="A3024" s="14">
        <v>286687</v>
      </c>
      <c r="B3024" s="16" t="s">
        <v>4408</v>
      </c>
      <c r="C3024" s="16" t="s">
        <v>94</v>
      </c>
      <c r="D3024" s="4">
        <v>41613</v>
      </c>
      <c r="E3024" s="23">
        <v>2013</v>
      </c>
      <c r="F3024" s="19">
        <v>6.9</v>
      </c>
      <c r="G3024" s="19">
        <f>IF(Movies[[#This Row],[rating]]=0,"",Movies[[#This Row],[rating]])</f>
        <v>6.9</v>
      </c>
      <c r="H3024" s="19" t="str">
        <f>IF(Movies[[#This Row],[rating]]=0,"No Rating","Rated")</f>
        <v>Rated</v>
      </c>
      <c r="I3024" s="16" t="s">
        <v>1460</v>
      </c>
      <c r="J3024" s="29" t="s">
        <v>96</v>
      </c>
      <c r="K3024" s="19">
        <v>51.984000000000002</v>
      </c>
      <c r="L3024" s="26">
        <v>38</v>
      </c>
    </row>
    <row r="3025" spans="1:12" x14ac:dyDescent="0.3">
      <c r="A3025" s="14">
        <v>72559</v>
      </c>
      <c r="B3025" s="16" t="s">
        <v>4409</v>
      </c>
      <c r="C3025" s="16" t="s">
        <v>172</v>
      </c>
      <c r="D3025" s="4">
        <v>41360</v>
      </c>
      <c r="E3025" s="23">
        <v>2013</v>
      </c>
      <c r="F3025" s="19">
        <v>5.63</v>
      </c>
      <c r="G3025" s="19">
        <f>IF(Movies[[#This Row],[rating]]=0,"",Movies[[#This Row],[rating]])</f>
        <v>5.63</v>
      </c>
      <c r="H3025" s="19" t="str">
        <f>IF(Movies[[#This Row],[rating]]=0,"No Rating","Rated")</f>
        <v>Rated</v>
      </c>
      <c r="I3025" s="16" t="s">
        <v>15</v>
      </c>
      <c r="J3025" s="29" t="s">
        <v>12</v>
      </c>
      <c r="K3025" s="19">
        <v>51.631</v>
      </c>
      <c r="L3025" s="26">
        <v>5514</v>
      </c>
    </row>
    <row r="3026" spans="1:12" x14ac:dyDescent="0.3">
      <c r="A3026" s="14">
        <v>116745</v>
      </c>
      <c r="B3026" s="16" t="s">
        <v>4410</v>
      </c>
      <c r="C3026" s="16" t="s">
        <v>14</v>
      </c>
      <c r="D3026" s="4">
        <v>41626</v>
      </c>
      <c r="E3026" s="23">
        <v>2013</v>
      </c>
      <c r="F3026" s="19">
        <v>7.2</v>
      </c>
      <c r="G3026" s="19">
        <f>IF(Movies[[#This Row],[rating]]=0,"",Movies[[#This Row],[rating]])</f>
        <v>7.2</v>
      </c>
      <c r="H3026" s="19" t="str">
        <f>IF(Movies[[#This Row],[rating]]=0,"No Rating","Rated")</f>
        <v>Rated</v>
      </c>
      <c r="I3026" s="16" t="s">
        <v>4411</v>
      </c>
      <c r="J3026" s="29" t="s">
        <v>12</v>
      </c>
      <c r="K3026" s="19">
        <v>51.073999999999998</v>
      </c>
      <c r="L3026" s="26">
        <v>7698</v>
      </c>
    </row>
    <row r="3027" spans="1:12" x14ac:dyDescent="0.3">
      <c r="A3027" s="14">
        <v>158015</v>
      </c>
      <c r="B3027" s="16" t="s">
        <v>4412</v>
      </c>
      <c r="C3027" s="16" t="s">
        <v>506</v>
      </c>
      <c r="D3027" s="4">
        <v>41425</v>
      </c>
      <c r="E3027" s="23">
        <v>2013</v>
      </c>
      <c r="F3027" s="19">
        <v>6.2519999999999998</v>
      </c>
      <c r="G3027" s="19">
        <f>IF(Movies[[#This Row],[rating]]=0,"",Movies[[#This Row],[rating]])</f>
        <v>6.2519999999999998</v>
      </c>
      <c r="H3027" s="19" t="str">
        <f>IF(Movies[[#This Row],[rating]]=0,"No Rating","Rated")</f>
        <v>Rated</v>
      </c>
      <c r="I3027" s="16" t="s">
        <v>2585</v>
      </c>
      <c r="J3027" s="29" t="s">
        <v>12</v>
      </c>
      <c r="K3027" s="19">
        <v>50.215000000000003</v>
      </c>
      <c r="L3027" s="26">
        <v>8448</v>
      </c>
    </row>
    <row r="3028" spans="1:12" x14ac:dyDescent="0.3">
      <c r="A3028" s="14">
        <v>249397</v>
      </c>
      <c r="B3028" s="16" t="s">
        <v>4413</v>
      </c>
      <c r="C3028" s="16" t="s">
        <v>4414</v>
      </c>
      <c r="D3028" s="4">
        <v>41633</v>
      </c>
      <c r="E3028" s="23">
        <v>2013</v>
      </c>
      <c r="F3028" s="19">
        <v>6.7</v>
      </c>
      <c r="G3028" s="19">
        <f>IF(Movies[[#This Row],[rating]]=0,"",Movies[[#This Row],[rating]])</f>
        <v>6.7</v>
      </c>
      <c r="H3028" s="19" t="str">
        <f>IF(Movies[[#This Row],[rating]]=0,"No Rating","Rated")</f>
        <v>Rated</v>
      </c>
      <c r="I3028" s="16" t="s">
        <v>414</v>
      </c>
      <c r="J3028" s="29" t="s">
        <v>12</v>
      </c>
      <c r="K3028" s="19">
        <v>49.996000000000002</v>
      </c>
      <c r="L3028" s="26">
        <v>2941</v>
      </c>
    </row>
    <row r="3029" spans="1:12" x14ac:dyDescent="0.3">
      <c r="A3029" s="14">
        <v>117263</v>
      </c>
      <c r="B3029" s="16" t="s">
        <v>4415</v>
      </c>
      <c r="C3029" s="16" t="s">
        <v>10</v>
      </c>
      <c r="D3029" s="4">
        <v>41353</v>
      </c>
      <c r="E3029" s="23">
        <v>2013</v>
      </c>
      <c r="F3029" s="19">
        <v>6.4039999999999999</v>
      </c>
      <c r="G3029" s="19">
        <f>IF(Movies[[#This Row],[rating]]=0,"",Movies[[#This Row],[rating]])</f>
        <v>6.4039999999999999</v>
      </c>
      <c r="H3029" s="19" t="str">
        <f>IF(Movies[[#This Row],[rating]]=0,"No Rating","Rated")</f>
        <v>Rated</v>
      </c>
      <c r="I3029" s="16" t="s">
        <v>193</v>
      </c>
      <c r="J3029" s="29" t="s">
        <v>12</v>
      </c>
      <c r="K3029" s="19">
        <v>48.481000000000002</v>
      </c>
      <c r="L3029" s="26">
        <v>6655</v>
      </c>
    </row>
    <row r="3030" spans="1:12" x14ac:dyDescent="0.3">
      <c r="A3030" s="14">
        <v>184314</v>
      </c>
      <c r="B3030" s="16" t="s">
        <v>4416</v>
      </c>
      <c r="C3030" s="16" t="s">
        <v>108</v>
      </c>
      <c r="D3030" s="4">
        <v>41507</v>
      </c>
      <c r="E3030" s="23">
        <v>2013</v>
      </c>
      <c r="F3030" s="19">
        <v>6.4809999999999999</v>
      </c>
      <c r="G3030" s="19">
        <f>IF(Movies[[#This Row],[rating]]=0,"",Movies[[#This Row],[rating]])</f>
        <v>6.4809999999999999</v>
      </c>
      <c r="H3030" s="19" t="str">
        <f>IF(Movies[[#This Row],[rating]]=0,"No Rating","Rated")</f>
        <v>Rated</v>
      </c>
      <c r="I3030" s="16" t="s">
        <v>49</v>
      </c>
      <c r="J3030" s="29" t="s">
        <v>110</v>
      </c>
      <c r="K3030" s="19">
        <v>46.484999999999999</v>
      </c>
      <c r="L3030" s="26">
        <v>1234</v>
      </c>
    </row>
    <row r="3031" spans="1:12" x14ac:dyDescent="0.3">
      <c r="A3031" s="14">
        <v>4258</v>
      </c>
      <c r="B3031" s="16" t="s">
        <v>4417</v>
      </c>
      <c r="C3031" s="16" t="s">
        <v>10</v>
      </c>
      <c r="D3031" s="4">
        <v>41375</v>
      </c>
      <c r="E3031" s="23">
        <v>2013</v>
      </c>
      <c r="F3031" s="19">
        <v>4.8</v>
      </c>
      <c r="G3031" s="19">
        <f>IF(Movies[[#This Row],[rating]]=0,"",Movies[[#This Row],[rating]])</f>
        <v>4.8</v>
      </c>
      <c r="H3031" s="19" t="str">
        <f>IF(Movies[[#This Row],[rating]]=0,"No Rating","Rated")</f>
        <v>Rated</v>
      </c>
      <c r="I3031" s="16" t="s">
        <v>30</v>
      </c>
      <c r="J3031" s="29" t="s">
        <v>12</v>
      </c>
      <c r="K3031" s="19">
        <v>45.98</v>
      </c>
      <c r="L3031" s="26">
        <v>2824</v>
      </c>
    </row>
    <row r="3032" spans="1:12" x14ac:dyDescent="0.3">
      <c r="A3032" s="14">
        <v>60304</v>
      </c>
      <c r="B3032" s="16" t="s">
        <v>4418</v>
      </c>
      <c r="C3032" s="16" t="s">
        <v>1627</v>
      </c>
      <c r="D3032" s="4">
        <v>41291</v>
      </c>
      <c r="E3032" s="23">
        <v>2013</v>
      </c>
      <c r="F3032" s="19">
        <v>6.1</v>
      </c>
      <c r="G3032" s="19">
        <f>IF(Movies[[#This Row],[rating]]=0,"",Movies[[#This Row],[rating]])</f>
        <v>6.1</v>
      </c>
      <c r="H3032" s="19" t="str">
        <f>IF(Movies[[#This Row],[rating]]=0,"No Rating","Rated")</f>
        <v>Rated</v>
      </c>
      <c r="I3032" s="16" t="s">
        <v>4419</v>
      </c>
      <c r="J3032" s="29" t="s">
        <v>12</v>
      </c>
      <c r="K3032" s="19">
        <v>45.091999999999999</v>
      </c>
      <c r="L3032" s="26">
        <v>6783</v>
      </c>
    </row>
    <row r="3033" spans="1:12" x14ac:dyDescent="0.3">
      <c r="A3033" s="14">
        <v>107846</v>
      </c>
      <c r="B3033" s="16" t="s">
        <v>4420</v>
      </c>
      <c r="C3033" s="16" t="s">
        <v>14</v>
      </c>
      <c r="D3033" s="4">
        <v>41556</v>
      </c>
      <c r="E3033" s="23">
        <v>2013</v>
      </c>
      <c r="F3033" s="19">
        <v>6.7</v>
      </c>
      <c r="G3033" s="19">
        <f>IF(Movies[[#This Row],[rating]]=0,"",Movies[[#This Row],[rating]])</f>
        <v>6.7</v>
      </c>
      <c r="H3033" s="19" t="str">
        <f>IF(Movies[[#This Row],[rating]]=0,"No Rating","Rated")</f>
        <v>Rated</v>
      </c>
      <c r="I3033" s="16" t="s">
        <v>193</v>
      </c>
      <c r="J3033" s="29" t="s">
        <v>12</v>
      </c>
      <c r="K3033" s="19">
        <v>44.552999999999997</v>
      </c>
      <c r="L3033" s="26">
        <v>5214</v>
      </c>
    </row>
    <row r="3034" spans="1:12" x14ac:dyDescent="0.3">
      <c r="A3034" s="14">
        <v>109428</v>
      </c>
      <c r="B3034" s="16" t="s">
        <v>4421</v>
      </c>
      <c r="C3034" s="16" t="s">
        <v>10</v>
      </c>
      <c r="D3034" s="4">
        <v>41369</v>
      </c>
      <c r="E3034" s="23">
        <v>2013</v>
      </c>
      <c r="F3034" s="19">
        <v>6.6</v>
      </c>
      <c r="G3034" s="19">
        <f>IF(Movies[[#This Row],[rating]]=0,"",Movies[[#This Row],[rating]])</f>
        <v>6.6</v>
      </c>
      <c r="H3034" s="19" t="str">
        <f>IF(Movies[[#This Row],[rating]]=0,"No Rating","Rated")</f>
        <v>Rated</v>
      </c>
      <c r="I3034" s="16" t="s">
        <v>468</v>
      </c>
      <c r="J3034" s="29" t="s">
        <v>12</v>
      </c>
      <c r="K3034" s="19">
        <v>43.954000000000001</v>
      </c>
      <c r="L3034" s="26">
        <v>4675</v>
      </c>
    </row>
    <row r="3035" spans="1:12" x14ac:dyDescent="0.3">
      <c r="A3035" s="14">
        <v>193756</v>
      </c>
      <c r="B3035" s="16" t="s">
        <v>4422</v>
      </c>
      <c r="C3035" s="16" t="s">
        <v>10</v>
      </c>
      <c r="D3035" s="4">
        <v>41632</v>
      </c>
      <c r="E3035" s="23">
        <v>2013</v>
      </c>
      <c r="F3035" s="19">
        <v>7.4409999999999998</v>
      </c>
      <c r="G3035" s="19">
        <f>IF(Movies[[#This Row],[rating]]=0,"",Movies[[#This Row],[rating]])</f>
        <v>7.4409999999999998</v>
      </c>
      <c r="H3035" s="19" t="str">
        <f>IF(Movies[[#This Row],[rating]]=0,"No Rating","Rated")</f>
        <v>Rated</v>
      </c>
      <c r="I3035" s="16" t="s">
        <v>2920</v>
      </c>
      <c r="J3035" s="29" t="s">
        <v>12</v>
      </c>
      <c r="K3035" s="19">
        <v>43.935000000000002</v>
      </c>
      <c r="L3035" s="26">
        <v>4391</v>
      </c>
    </row>
    <row r="3036" spans="1:12" x14ac:dyDescent="0.3">
      <c r="A3036" s="14">
        <v>139038</v>
      </c>
      <c r="B3036" s="16" t="s">
        <v>4423</v>
      </c>
      <c r="C3036" s="16" t="s">
        <v>10</v>
      </c>
      <c r="D3036" s="4">
        <v>41285</v>
      </c>
      <c r="E3036" s="23">
        <v>2013</v>
      </c>
      <c r="F3036" s="19">
        <v>5.9</v>
      </c>
      <c r="G3036" s="19">
        <f>IF(Movies[[#This Row],[rating]]=0,"",Movies[[#This Row],[rating]])</f>
        <v>5.9</v>
      </c>
      <c r="H3036" s="19" t="str">
        <f>IF(Movies[[#This Row],[rating]]=0,"No Rating","Rated")</f>
        <v>Rated</v>
      </c>
      <c r="I3036" s="16" t="s">
        <v>125</v>
      </c>
      <c r="J3036" s="29" t="s">
        <v>12</v>
      </c>
      <c r="K3036" s="19">
        <v>43.814</v>
      </c>
      <c r="L3036" s="26">
        <v>1919</v>
      </c>
    </row>
    <row r="3037" spans="1:12" x14ac:dyDescent="0.3">
      <c r="A3037" s="14">
        <v>166666</v>
      </c>
      <c r="B3037" s="16" t="s">
        <v>4424</v>
      </c>
      <c r="C3037" s="16" t="s">
        <v>284</v>
      </c>
      <c r="D3037" s="4">
        <v>41326</v>
      </c>
      <c r="E3037" s="23">
        <v>2013</v>
      </c>
      <c r="F3037" s="19">
        <v>7.4</v>
      </c>
      <c r="G3037" s="19">
        <f>IF(Movies[[#This Row],[rating]]=0,"",Movies[[#This Row],[rating]])</f>
        <v>7.4</v>
      </c>
      <c r="H3037" s="19" t="str">
        <f>IF(Movies[[#This Row],[rating]]=0,"No Rating","Rated")</f>
        <v>Rated</v>
      </c>
      <c r="I3037" s="16" t="s">
        <v>49</v>
      </c>
      <c r="J3037" s="29" t="s">
        <v>286</v>
      </c>
      <c r="K3037" s="19">
        <v>42.959000000000003</v>
      </c>
      <c r="L3037" s="26">
        <v>908</v>
      </c>
    </row>
    <row r="3038" spans="1:12" x14ac:dyDescent="0.3">
      <c r="A3038" s="14">
        <v>138832</v>
      </c>
      <c r="B3038" s="16" t="s">
        <v>4425</v>
      </c>
      <c r="C3038" s="16" t="s">
        <v>14</v>
      </c>
      <c r="D3038" s="4">
        <v>41493</v>
      </c>
      <c r="E3038" s="23">
        <v>2013</v>
      </c>
      <c r="F3038" s="19">
        <v>6.8</v>
      </c>
      <c r="G3038" s="19">
        <f>IF(Movies[[#This Row],[rating]]=0,"",Movies[[#This Row],[rating]])</f>
        <v>6.8</v>
      </c>
      <c r="H3038" s="19" t="str">
        <f>IF(Movies[[#This Row],[rating]]=0,"No Rating","Rated")</f>
        <v>Rated</v>
      </c>
      <c r="I3038" s="16" t="s">
        <v>875</v>
      </c>
      <c r="J3038" s="29" t="s">
        <v>12</v>
      </c>
      <c r="K3038" s="19">
        <v>42.911999999999999</v>
      </c>
      <c r="L3038" s="26">
        <v>8953</v>
      </c>
    </row>
    <row r="3039" spans="1:12" x14ac:dyDescent="0.3">
      <c r="A3039" s="14">
        <v>76617</v>
      </c>
      <c r="B3039" s="16" t="s">
        <v>4426</v>
      </c>
      <c r="C3039" s="16" t="s">
        <v>10</v>
      </c>
      <c r="D3039" s="4">
        <v>41277</v>
      </c>
      <c r="E3039" s="23">
        <v>2013</v>
      </c>
      <c r="F3039" s="19">
        <v>5.4720000000000004</v>
      </c>
      <c r="G3039" s="19">
        <f>IF(Movies[[#This Row],[rating]]=0,"",Movies[[#This Row],[rating]])</f>
        <v>5.4720000000000004</v>
      </c>
      <c r="H3039" s="19" t="str">
        <f>IF(Movies[[#This Row],[rating]]=0,"No Rating","Rated")</f>
        <v>Rated</v>
      </c>
      <c r="I3039" s="16" t="s">
        <v>132</v>
      </c>
      <c r="J3039" s="29" t="s">
        <v>12</v>
      </c>
      <c r="K3039" s="19">
        <v>42.801000000000002</v>
      </c>
      <c r="L3039" s="26">
        <v>1696</v>
      </c>
    </row>
    <row r="3040" spans="1:12" x14ac:dyDescent="0.3">
      <c r="A3040" s="14">
        <v>220289</v>
      </c>
      <c r="B3040" s="16" t="s">
        <v>4427</v>
      </c>
      <c r="C3040" s="16" t="s">
        <v>14</v>
      </c>
      <c r="D3040" s="4">
        <v>41536</v>
      </c>
      <c r="E3040" s="23">
        <v>2013</v>
      </c>
      <c r="F3040" s="19">
        <v>7.2</v>
      </c>
      <c r="G3040" s="19">
        <f>IF(Movies[[#This Row],[rating]]=0,"",Movies[[#This Row],[rating]])</f>
        <v>7.2</v>
      </c>
      <c r="H3040" s="19" t="str">
        <f>IF(Movies[[#This Row],[rating]]=0,"No Rating","Rated")</f>
        <v>Rated</v>
      </c>
      <c r="I3040" s="16" t="s">
        <v>4371</v>
      </c>
      <c r="J3040" s="29" t="s">
        <v>12</v>
      </c>
      <c r="K3040" s="19">
        <v>42.658000000000001</v>
      </c>
      <c r="L3040" s="26">
        <v>2983</v>
      </c>
    </row>
    <row r="3041" spans="1:12" x14ac:dyDescent="0.3">
      <c r="A3041" s="14">
        <v>134374</v>
      </c>
      <c r="B3041" s="16" t="s">
        <v>4428</v>
      </c>
      <c r="C3041" s="16" t="s">
        <v>10</v>
      </c>
      <c r="D3041" s="4">
        <v>41382</v>
      </c>
      <c r="E3041" s="23">
        <v>2013</v>
      </c>
      <c r="F3041" s="19">
        <v>6.274</v>
      </c>
      <c r="G3041" s="19">
        <f>IF(Movies[[#This Row],[rating]]=0,"",Movies[[#This Row],[rating]])</f>
        <v>6.274</v>
      </c>
      <c r="H3041" s="19" t="str">
        <f>IF(Movies[[#This Row],[rating]]=0,"No Rating","Rated")</f>
        <v>Rated</v>
      </c>
      <c r="I3041" s="16" t="s">
        <v>4429</v>
      </c>
      <c r="J3041" s="29" t="s">
        <v>12</v>
      </c>
      <c r="K3041" s="19">
        <v>42.484000000000002</v>
      </c>
      <c r="L3041" s="26">
        <v>4517</v>
      </c>
    </row>
    <row r="3042" spans="1:12" x14ac:dyDescent="0.3">
      <c r="A3042" s="14">
        <v>117251</v>
      </c>
      <c r="B3042" s="16" t="s">
        <v>4430</v>
      </c>
      <c r="C3042" s="16" t="s">
        <v>10</v>
      </c>
      <c r="D3042" s="4">
        <v>41452</v>
      </c>
      <c r="E3042" s="23">
        <v>2013</v>
      </c>
      <c r="F3042" s="19">
        <v>6.468</v>
      </c>
      <c r="G3042" s="19">
        <f>IF(Movies[[#This Row],[rating]]=0,"",Movies[[#This Row],[rating]])</f>
        <v>6.468</v>
      </c>
      <c r="H3042" s="19" t="str">
        <f>IF(Movies[[#This Row],[rating]]=0,"No Rating","Rated")</f>
        <v>Rated</v>
      </c>
      <c r="I3042" s="16" t="s">
        <v>843</v>
      </c>
      <c r="J3042" s="29" t="s">
        <v>12</v>
      </c>
      <c r="K3042" s="19">
        <v>41.353999999999999</v>
      </c>
      <c r="L3042" s="26">
        <v>4791</v>
      </c>
    </row>
    <row r="3043" spans="1:12" x14ac:dyDescent="0.3">
      <c r="A3043" s="14">
        <v>109451</v>
      </c>
      <c r="B3043" s="16" t="s">
        <v>4431</v>
      </c>
      <c r="C3043" s="16" t="s">
        <v>10</v>
      </c>
      <c r="D3043" s="4">
        <v>41543</v>
      </c>
      <c r="E3043" s="23">
        <v>2013</v>
      </c>
      <c r="F3043" s="19">
        <v>6.43</v>
      </c>
      <c r="G3043" s="19">
        <f>IF(Movies[[#This Row],[rating]]=0,"",Movies[[#This Row],[rating]])</f>
        <v>6.43</v>
      </c>
      <c r="H3043" s="19" t="str">
        <f>IF(Movies[[#This Row],[rating]]=0,"No Rating","Rated")</f>
        <v>Rated</v>
      </c>
      <c r="I3043" s="16" t="s">
        <v>36</v>
      </c>
      <c r="J3043" s="29" t="s">
        <v>12</v>
      </c>
      <c r="K3043" s="19">
        <v>40.914999999999999</v>
      </c>
      <c r="L3043" s="26">
        <v>3232</v>
      </c>
    </row>
    <row r="3044" spans="1:12" x14ac:dyDescent="0.3">
      <c r="A3044" s="14">
        <v>207768</v>
      </c>
      <c r="B3044" s="16" t="s">
        <v>4432</v>
      </c>
      <c r="C3044" s="16" t="s">
        <v>10</v>
      </c>
      <c r="D3044" s="4">
        <v>41511</v>
      </c>
      <c r="E3044" s="23">
        <v>2013</v>
      </c>
      <c r="F3044" s="19">
        <v>6.3</v>
      </c>
      <c r="G3044" s="19">
        <f>IF(Movies[[#This Row],[rating]]=0,"",Movies[[#This Row],[rating]])</f>
        <v>6.3</v>
      </c>
      <c r="H3044" s="19" t="str">
        <f>IF(Movies[[#This Row],[rating]]=0,"No Rating","Rated")</f>
        <v>Rated</v>
      </c>
      <c r="I3044" s="16" t="s">
        <v>4433</v>
      </c>
      <c r="J3044" s="29" t="s">
        <v>12</v>
      </c>
      <c r="K3044" s="19">
        <v>40.415999999999997</v>
      </c>
      <c r="L3044" s="26">
        <v>1311</v>
      </c>
    </row>
    <row r="3045" spans="1:12" x14ac:dyDescent="0.3">
      <c r="A3045" s="14">
        <v>123553</v>
      </c>
      <c r="B3045" s="16" t="s">
        <v>4434</v>
      </c>
      <c r="C3045" s="16" t="s">
        <v>4435</v>
      </c>
      <c r="D3045" s="4">
        <v>41507</v>
      </c>
      <c r="E3045" s="23">
        <v>2013</v>
      </c>
      <c r="F3045" s="19">
        <v>6.4409999999999998</v>
      </c>
      <c r="G3045" s="19">
        <f>IF(Movies[[#This Row],[rating]]=0,"",Movies[[#This Row],[rating]])</f>
        <v>6.4409999999999998</v>
      </c>
      <c r="H3045" s="19" t="str">
        <f>IF(Movies[[#This Row],[rating]]=0,"No Rating","Rated")</f>
        <v>Rated</v>
      </c>
      <c r="I3045" s="16" t="s">
        <v>4436</v>
      </c>
      <c r="J3045" s="29" t="s">
        <v>12</v>
      </c>
      <c r="K3045" s="19">
        <v>37.744999999999997</v>
      </c>
      <c r="L3045" s="26">
        <v>4473</v>
      </c>
    </row>
    <row r="3046" spans="1:12" x14ac:dyDescent="0.3">
      <c r="A3046" s="14">
        <v>75612</v>
      </c>
      <c r="B3046" s="16" t="s">
        <v>4437</v>
      </c>
      <c r="C3046" s="16" t="s">
        <v>10</v>
      </c>
      <c r="D3046" s="4">
        <v>41374</v>
      </c>
      <c r="E3046" s="23">
        <v>2013</v>
      </c>
      <c r="F3046" s="19">
        <v>6.6509999999999998</v>
      </c>
      <c r="G3046" s="19">
        <f>IF(Movies[[#This Row],[rating]]=0,"",Movies[[#This Row],[rating]])</f>
        <v>6.6509999999999998</v>
      </c>
      <c r="H3046" s="19" t="str">
        <f>IF(Movies[[#This Row],[rating]]=0,"No Rating","Rated")</f>
        <v>Rated</v>
      </c>
      <c r="I3046" s="16" t="s">
        <v>4438</v>
      </c>
      <c r="J3046" s="29" t="s">
        <v>12</v>
      </c>
      <c r="K3046" s="19">
        <v>37.719000000000001</v>
      </c>
      <c r="L3046" s="26">
        <v>10802</v>
      </c>
    </row>
    <row r="3047" spans="1:12" x14ac:dyDescent="0.3">
      <c r="A3047" s="14">
        <v>54138</v>
      </c>
      <c r="B3047" s="16" t="s">
        <v>4439</v>
      </c>
      <c r="C3047" s="16" t="s">
        <v>10</v>
      </c>
      <c r="D3047" s="4">
        <v>41399</v>
      </c>
      <c r="E3047" s="23">
        <v>2013</v>
      </c>
      <c r="F3047" s="19">
        <v>7.3</v>
      </c>
      <c r="G3047" s="19">
        <f>IF(Movies[[#This Row],[rating]]=0,"",Movies[[#This Row],[rating]])</f>
        <v>7.3</v>
      </c>
      <c r="H3047" s="19" t="str">
        <f>IF(Movies[[#This Row],[rating]]=0,"No Rating","Rated")</f>
        <v>Rated</v>
      </c>
      <c r="I3047" s="16" t="s">
        <v>638</v>
      </c>
      <c r="J3047" s="29" t="s">
        <v>12</v>
      </c>
      <c r="K3047" s="19">
        <v>37.03</v>
      </c>
      <c r="L3047" s="26">
        <v>9168</v>
      </c>
    </row>
    <row r="3048" spans="1:12" x14ac:dyDescent="0.3">
      <c r="A3048" s="14">
        <v>109414</v>
      </c>
      <c r="B3048" s="16" t="s">
        <v>4440</v>
      </c>
      <c r="C3048" s="16" t="s">
        <v>10</v>
      </c>
      <c r="D3048" s="4">
        <v>41437</v>
      </c>
      <c r="E3048" s="23">
        <v>2013</v>
      </c>
      <c r="F3048" s="19">
        <v>6.2</v>
      </c>
      <c r="G3048" s="19">
        <f>IF(Movies[[#This Row],[rating]]=0,"",Movies[[#This Row],[rating]])</f>
        <v>6.2</v>
      </c>
      <c r="H3048" s="19" t="str">
        <f>IF(Movies[[#This Row],[rating]]=0,"No Rating","Rated")</f>
        <v>Rated</v>
      </c>
      <c r="I3048" s="16" t="s">
        <v>170</v>
      </c>
      <c r="J3048" s="29" t="s">
        <v>12</v>
      </c>
      <c r="K3048" s="19">
        <v>36.901000000000003</v>
      </c>
      <c r="L3048" s="26">
        <v>6431</v>
      </c>
    </row>
    <row r="3049" spans="1:12" x14ac:dyDescent="0.3">
      <c r="A3049" s="14">
        <v>64682</v>
      </c>
      <c r="B3049" s="16" t="s">
        <v>4441</v>
      </c>
      <c r="C3049" s="16" t="s">
        <v>268</v>
      </c>
      <c r="D3049" s="4">
        <v>41403</v>
      </c>
      <c r="E3049" s="23">
        <v>2013</v>
      </c>
      <c r="F3049" s="19">
        <v>7.4</v>
      </c>
      <c r="G3049" s="19">
        <f>IF(Movies[[#This Row],[rating]]=0,"",Movies[[#This Row],[rating]])</f>
        <v>7.4</v>
      </c>
      <c r="H3049" s="19" t="str">
        <f>IF(Movies[[#This Row],[rating]]=0,"No Rating","Rated")</f>
        <v>Rated</v>
      </c>
      <c r="I3049" s="16" t="s">
        <v>33</v>
      </c>
      <c r="J3049" s="29" t="s">
        <v>12</v>
      </c>
      <c r="K3049" s="19">
        <v>36.573</v>
      </c>
      <c r="L3049" s="26">
        <v>12342</v>
      </c>
    </row>
    <row r="3050" spans="1:12" x14ac:dyDescent="0.3">
      <c r="A3050" s="14">
        <v>227859</v>
      </c>
      <c r="B3050" s="16" t="s">
        <v>4442</v>
      </c>
      <c r="C3050" s="16" t="s">
        <v>10</v>
      </c>
      <c r="D3050" s="4">
        <v>41548</v>
      </c>
      <c r="E3050" s="23">
        <v>2013</v>
      </c>
      <c r="F3050" s="19">
        <v>7</v>
      </c>
      <c r="G3050" s="19">
        <f>IF(Movies[[#This Row],[rating]]=0,"",Movies[[#This Row],[rating]])</f>
        <v>7</v>
      </c>
      <c r="H3050" s="19" t="str">
        <f>IF(Movies[[#This Row],[rating]]=0,"No Rating","Rated")</f>
        <v>Rated</v>
      </c>
      <c r="I3050" s="16" t="s">
        <v>2461</v>
      </c>
      <c r="J3050" s="29" t="s">
        <v>12</v>
      </c>
      <c r="K3050" s="19">
        <v>36.526000000000003</v>
      </c>
      <c r="L3050" s="26">
        <v>69</v>
      </c>
    </row>
    <row r="3051" spans="1:12" x14ac:dyDescent="0.3">
      <c r="A3051" s="14">
        <v>81005</v>
      </c>
      <c r="B3051" s="16" t="s">
        <v>4443</v>
      </c>
      <c r="C3051" s="16" t="s">
        <v>2001</v>
      </c>
      <c r="D3051" s="4">
        <v>41332</v>
      </c>
      <c r="E3051" s="23">
        <v>2013</v>
      </c>
      <c r="F3051" s="19">
        <v>5.8460000000000001</v>
      </c>
      <c r="G3051" s="19">
        <f>IF(Movies[[#This Row],[rating]]=0,"",Movies[[#This Row],[rating]])</f>
        <v>5.8460000000000001</v>
      </c>
      <c r="H3051" s="19" t="str">
        <f>IF(Movies[[#This Row],[rating]]=0,"No Rating","Rated")</f>
        <v>Rated</v>
      </c>
      <c r="I3051" s="16" t="s">
        <v>4444</v>
      </c>
      <c r="J3051" s="29" t="s">
        <v>12</v>
      </c>
      <c r="K3051" s="19">
        <v>36.423999999999999</v>
      </c>
      <c r="L3051" s="26">
        <v>4937</v>
      </c>
    </row>
    <row r="3052" spans="1:12" x14ac:dyDescent="0.3">
      <c r="A3052" s="14">
        <v>75656</v>
      </c>
      <c r="B3052" s="16" t="s">
        <v>4445</v>
      </c>
      <c r="C3052" s="16" t="s">
        <v>177</v>
      </c>
      <c r="D3052" s="4">
        <v>41423</v>
      </c>
      <c r="E3052" s="23">
        <v>2013</v>
      </c>
      <c r="F3052" s="19">
        <v>7.3</v>
      </c>
      <c r="G3052" s="19">
        <f>IF(Movies[[#This Row],[rating]]=0,"",Movies[[#This Row],[rating]])</f>
        <v>7.3</v>
      </c>
      <c r="H3052" s="19" t="str">
        <f>IF(Movies[[#This Row],[rating]]=0,"No Rating","Rated")</f>
        <v>Rated</v>
      </c>
      <c r="I3052" s="16" t="s">
        <v>2091</v>
      </c>
      <c r="J3052" s="29" t="s">
        <v>12</v>
      </c>
      <c r="K3052" s="19">
        <v>36.244999999999997</v>
      </c>
      <c r="L3052" s="26">
        <v>15652</v>
      </c>
    </row>
    <row r="3053" spans="1:12" x14ac:dyDescent="0.3">
      <c r="A3053" s="14">
        <v>72710</v>
      </c>
      <c r="B3053" s="16" t="s">
        <v>4446</v>
      </c>
      <c r="C3053" s="16" t="s">
        <v>4447</v>
      </c>
      <c r="D3053" s="4">
        <v>41355</v>
      </c>
      <c r="E3053" s="23">
        <v>2013</v>
      </c>
      <c r="F3053" s="19">
        <v>6.3</v>
      </c>
      <c r="G3053" s="19">
        <f>IF(Movies[[#This Row],[rating]]=0,"",Movies[[#This Row],[rating]])</f>
        <v>6.3</v>
      </c>
      <c r="H3053" s="19" t="str">
        <f>IF(Movies[[#This Row],[rating]]=0,"No Rating","Rated")</f>
        <v>Rated</v>
      </c>
      <c r="I3053" s="16" t="s">
        <v>638</v>
      </c>
      <c r="J3053" s="29" t="s">
        <v>12</v>
      </c>
      <c r="K3053" s="19">
        <v>36.152000000000001</v>
      </c>
      <c r="L3053" s="26">
        <v>3925</v>
      </c>
    </row>
    <row r="3054" spans="1:12" x14ac:dyDescent="0.3">
      <c r="A3054" s="14">
        <v>192558</v>
      </c>
      <c r="B3054" s="16" t="s">
        <v>4448</v>
      </c>
      <c r="C3054" s="16" t="s">
        <v>595</v>
      </c>
      <c r="D3054" s="4">
        <v>41390</v>
      </c>
      <c r="E3054" s="23">
        <v>2013</v>
      </c>
      <c r="F3054" s="19">
        <v>6.7</v>
      </c>
      <c r="G3054" s="19">
        <f>IF(Movies[[#This Row],[rating]]=0,"",Movies[[#This Row],[rating]])</f>
        <v>6.7</v>
      </c>
      <c r="H3054" s="19" t="str">
        <f>IF(Movies[[#This Row],[rating]]=0,"No Rating","Rated")</f>
        <v>Rated</v>
      </c>
      <c r="I3054" s="16" t="s">
        <v>33</v>
      </c>
      <c r="J3054" s="29" t="s">
        <v>142</v>
      </c>
      <c r="K3054" s="19">
        <v>35.993000000000002</v>
      </c>
      <c r="L3054" s="26">
        <v>159</v>
      </c>
    </row>
    <row r="3055" spans="1:12" x14ac:dyDescent="0.3">
      <c r="A3055" s="14">
        <v>167032</v>
      </c>
      <c r="B3055" s="16" t="s">
        <v>4449</v>
      </c>
      <c r="C3055" s="16" t="s">
        <v>10</v>
      </c>
      <c r="D3055" s="4">
        <v>41555</v>
      </c>
      <c r="E3055" s="23">
        <v>2013</v>
      </c>
      <c r="F3055" s="19">
        <v>5.9</v>
      </c>
      <c r="G3055" s="19">
        <f>IF(Movies[[#This Row],[rating]]=0,"",Movies[[#This Row],[rating]])</f>
        <v>5.9</v>
      </c>
      <c r="H3055" s="19" t="str">
        <f>IF(Movies[[#This Row],[rating]]=0,"No Rating","Rated")</f>
        <v>Rated</v>
      </c>
      <c r="I3055" s="16" t="s">
        <v>132</v>
      </c>
      <c r="J3055" s="29" t="s">
        <v>12</v>
      </c>
      <c r="K3055" s="19">
        <v>35.396000000000001</v>
      </c>
      <c r="L3055" s="26">
        <v>1580</v>
      </c>
    </row>
    <row r="3056" spans="1:12" x14ac:dyDescent="0.3">
      <c r="A3056" s="14">
        <v>149870</v>
      </c>
      <c r="B3056" s="16" t="s">
        <v>4450</v>
      </c>
      <c r="C3056" s="16" t="s">
        <v>144</v>
      </c>
      <c r="D3056" s="4">
        <v>41475</v>
      </c>
      <c r="E3056" s="23">
        <v>2013</v>
      </c>
      <c r="F3056" s="19">
        <v>7.8</v>
      </c>
      <c r="G3056" s="19">
        <f>IF(Movies[[#This Row],[rating]]=0,"",Movies[[#This Row],[rating]])</f>
        <v>7.8</v>
      </c>
      <c r="H3056" s="19" t="str">
        <f>IF(Movies[[#This Row],[rating]]=0,"No Rating","Rated")</f>
        <v>Rated</v>
      </c>
      <c r="I3056" s="16" t="s">
        <v>4451</v>
      </c>
      <c r="J3056" s="29" t="s">
        <v>146</v>
      </c>
      <c r="K3056" s="19">
        <v>34.970999999999997</v>
      </c>
      <c r="L3056" s="26">
        <v>3067</v>
      </c>
    </row>
    <row r="3057" spans="1:12" x14ac:dyDescent="0.3">
      <c r="A3057" s="14">
        <v>68728</v>
      </c>
      <c r="B3057" s="16" t="s">
        <v>4452</v>
      </c>
      <c r="C3057" s="16" t="s">
        <v>10</v>
      </c>
      <c r="D3057" s="4">
        <v>41340</v>
      </c>
      <c r="E3057" s="23">
        <v>2013</v>
      </c>
      <c r="F3057" s="19">
        <v>5.9240000000000004</v>
      </c>
      <c r="G3057" s="19">
        <f>IF(Movies[[#This Row],[rating]]=0,"",Movies[[#This Row],[rating]])</f>
        <v>5.9240000000000004</v>
      </c>
      <c r="H3057" s="19" t="str">
        <f>IF(Movies[[#This Row],[rating]]=0,"No Rating","Rated")</f>
        <v>Rated</v>
      </c>
      <c r="I3057" s="16" t="s">
        <v>3422</v>
      </c>
      <c r="J3057" s="29" t="s">
        <v>12</v>
      </c>
      <c r="K3057" s="19">
        <v>34.853000000000002</v>
      </c>
      <c r="L3057" s="26">
        <v>6546</v>
      </c>
    </row>
    <row r="3058" spans="1:12" x14ac:dyDescent="0.3">
      <c r="A3058" s="14">
        <v>171424</v>
      </c>
      <c r="B3058" s="16" t="s">
        <v>4453</v>
      </c>
      <c r="C3058" s="16" t="s">
        <v>4454</v>
      </c>
      <c r="D3058" s="4">
        <v>41525</v>
      </c>
      <c r="E3058" s="23">
        <v>2013</v>
      </c>
      <c r="F3058" s="19">
        <v>5.7</v>
      </c>
      <c r="G3058" s="19">
        <f>IF(Movies[[#This Row],[rating]]=0,"",Movies[[#This Row],[rating]])</f>
        <v>5.7</v>
      </c>
      <c r="H3058" s="19" t="str">
        <f>IF(Movies[[#This Row],[rating]]=0,"No Rating","Rated")</f>
        <v>Rated</v>
      </c>
      <c r="I3058" s="16" t="s">
        <v>4455</v>
      </c>
      <c r="J3058" s="29" t="s">
        <v>12</v>
      </c>
      <c r="K3058" s="19">
        <v>34.497</v>
      </c>
      <c r="L3058" s="26">
        <v>1454</v>
      </c>
    </row>
    <row r="3059" spans="1:12" x14ac:dyDescent="0.3">
      <c r="A3059" s="14">
        <v>132232</v>
      </c>
      <c r="B3059" s="16" t="s">
        <v>4456</v>
      </c>
      <c r="C3059" s="16" t="s">
        <v>4457</v>
      </c>
      <c r="D3059" s="4">
        <v>41291</v>
      </c>
      <c r="E3059" s="23">
        <v>2013</v>
      </c>
      <c r="F3059" s="19">
        <v>6.3</v>
      </c>
      <c r="G3059" s="19">
        <f>IF(Movies[[#This Row],[rating]]=0,"",Movies[[#This Row],[rating]])</f>
        <v>6.3</v>
      </c>
      <c r="H3059" s="19" t="str">
        <f>IF(Movies[[#This Row],[rating]]=0,"No Rating","Rated")</f>
        <v>Rated</v>
      </c>
      <c r="I3059" s="16" t="s">
        <v>468</v>
      </c>
      <c r="J3059" s="29" t="s">
        <v>12</v>
      </c>
      <c r="K3059" s="19">
        <v>34.347999999999999</v>
      </c>
      <c r="L3059" s="26">
        <v>4172</v>
      </c>
    </row>
    <row r="3060" spans="1:12" x14ac:dyDescent="0.3">
      <c r="A3060" s="14">
        <v>136795</v>
      </c>
      <c r="B3060" s="16" t="s">
        <v>4458</v>
      </c>
      <c r="C3060" s="16" t="s">
        <v>14</v>
      </c>
      <c r="D3060" s="4">
        <v>41452</v>
      </c>
      <c r="E3060" s="23">
        <v>2013</v>
      </c>
      <c r="F3060" s="19">
        <v>6.6</v>
      </c>
      <c r="G3060" s="19">
        <f>IF(Movies[[#This Row],[rating]]=0,"",Movies[[#This Row],[rating]])</f>
        <v>6.6</v>
      </c>
      <c r="H3060" s="19" t="str">
        <f>IF(Movies[[#This Row],[rating]]=0,"No Rating","Rated")</f>
        <v>Rated</v>
      </c>
      <c r="I3060" s="16" t="s">
        <v>136</v>
      </c>
      <c r="J3060" s="29" t="s">
        <v>12</v>
      </c>
      <c r="K3060" s="19">
        <v>34.174999999999997</v>
      </c>
      <c r="L3060" s="26">
        <v>3958</v>
      </c>
    </row>
    <row r="3061" spans="1:12" x14ac:dyDescent="0.3">
      <c r="A3061" s="14">
        <v>156717</v>
      </c>
      <c r="B3061" s="16" t="s">
        <v>4459</v>
      </c>
      <c r="C3061" s="16" t="s">
        <v>10</v>
      </c>
      <c r="D3061" s="4">
        <v>41278</v>
      </c>
      <c r="E3061" s="23">
        <v>2013</v>
      </c>
      <c r="F3061" s="19">
        <v>5.8</v>
      </c>
      <c r="G3061" s="19">
        <f>IF(Movies[[#This Row],[rating]]=0,"",Movies[[#This Row],[rating]])</f>
        <v>5.8</v>
      </c>
      <c r="H3061" s="19" t="str">
        <f>IF(Movies[[#This Row],[rating]]=0,"No Rating","Rated")</f>
        <v>Rated</v>
      </c>
      <c r="I3061" s="16" t="s">
        <v>910</v>
      </c>
      <c r="J3061" s="29" t="s">
        <v>12</v>
      </c>
      <c r="K3061" s="19">
        <v>34.128999999999998</v>
      </c>
      <c r="L3061" s="26">
        <v>770</v>
      </c>
    </row>
    <row r="3062" spans="1:12" x14ac:dyDescent="0.3">
      <c r="A3062" s="14">
        <v>76203</v>
      </c>
      <c r="B3062" s="16" t="s">
        <v>4460</v>
      </c>
      <c r="C3062" s="16" t="s">
        <v>2001</v>
      </c>
      <c r="D3062" s="4">
        <v>41565</v>
      </c>
      <c r="E3062" s="23">
        <v>2013</v>
      </c>
      <c r="F3062" s="19">
        <v>7.9359999999999999</v>
      </c>
      <c r="G3062" s="19">
        <f>IF(Movies[[#This Row],[rating]]=0,"",Movies[[#This Row],[rating]])</f>
        <v>7.9359999999999999</v>
      </c>
      <c r="H3062" s="19" t="str">
        <f>IF(Movies[[#This Row],[rating]]=0,"No Rating","Rated")</f>
        <v>Rated</v>
      </c>
      <c r="I3062" s="16" t="s">
        <v>189</v>
      </c>
      <c r="J3062" s="29" t="s">
        <v>12</v>
      </c>
      <c r="K3062" s="19">
        <v>34.073</v>
      </c>
      <c r="L3062" s="26">
        <v>11363</v>
      </c>
    </row>
    <row r="3063" spans="1:12" x14ac:dyDescent="0.3">
      <c r="A3063" s="14">
        <v>136418</v>
      </c>
      <c r="B3063" s="16" t="s">
        <v>4461</v>
      </c>
      <c r="C3063" s="16" t="s">
        <v>2001</v>
      </c>
      <c r="D3063" s="4">
        <v>41401</v>
      </c>
      <c r="E3063" s="23">
        <v>2013</v>
      </c>
      <c r="F3063" s="19">
        <v>6.2</v>
      </c>
      <c r="G3063" s="19">
        <f>IF(Movies[[#This Row],[rating]]=0,"",Movies[[#This Row],[rating]])</f>
        <v>6.2</v>
      </c>
      <c r="H3063" s="19" t="str">
        <f>IF(Movies[[#This Row],[rating]]=0,"No Rating","Rated")</f>
        <v>Rated</v>
      </c>
      <c r="I3063" s="16" t="s">
        <v>193</v>
      </c>
      <c r="J3063" s="29" t="s">
        <v>12</v>
      </c>
      <c r="K3063" s="19">
        <v>33.468000000000004</v>
      </c>
      <c r="L3063" s="26">
        <v>1724</v>
      </c>
    </row>
    <row r="3064" spans="1:12" x14ac:dyDescent="0.3">
      <c r="A3064" s="14">
        <v>116711</v>
      </c>
      <c r="B3064" s="16" t="s">
        <v>4462</v>
      </c>
      <c r="C3064" s="16" t="s">
        <v>10</v>
      </c>
      <c r="D3064" s="4">
        <v>41409</v>
      </c>
      <c r="E3064" s="23">
        <v>2013</v>
      </c>
      <c r="F3064" s="19">
        <v>6.5</v>
      </c>
      <c r="G3064" s="19">
        <f>IF(Movies[[#This Row],[rating]]=0,"",Movies[[#This Row],[rating]])</f>
        <v>6.5</v>
      </c>
      <c r="H3064" s="19" t="str">
        <f>IF(Movies[[#This Row],[rating]]=0,"No Rating","Rated")</f>
        <v>Rated</v>
      </c>
      <c r="I3064" s="16" t="s">
        <v>128</v>
      </c>
      <c r="J3064" s="29" t="s">
        <v>12</v>
      </c>
      <c r="K3064" s="19">
        <v>33.274999999999999</v>
      </c>
      <c r="L3064" s="26">
        <v>2774</v>
      </c>
    </row>
    <row r="3065" spans="1:12" x14ac:dyDescent="0.3">
      <c r="A3065" s="14">
        <v>133805</v>
      </c>
      <c r="B3065" s="16" t="s">
        <v>4463</v>
      </c>
      <c r="C3065" s="16" t="s">
        <v>563</v>
      </c>
      <c r="D3065" s="4">
        <v>41563</v>
      </c>
      <c r="E3065" s="23">
        <v>2013</v>
      </c>
      <c r="F3065" s="19">
        <v>6</v>
      </c>
      <c r="G3065" s="19">
        <f>IF(Movies[[#This Row],[rating]]=0,"",Movies[[#This Row],[rating]])</f>
        <v>6</v>
      </c>
      <c r="H3065" s="19" t="str">
        <f>IF(Movies[[#This Row],[rating]]=0,"No Rating","Rated")</f>
        <v>Rated</v>
      </c>
      <c r="I3065" s="16" t="s">
        <v>1993</v>
      </c>
      <c r="J3065" s="29" t="s">
        <v>12</v>
      </c>
      <c r="K3065" s="19">
        <v>33.158999999999999</v>
      </c>
      <c r="L3065" s="26">
        <v>4489</v>
      </c>
    </row>
    <row r="3066" spans="1:12" x14ac:dyDescent="0.3">
      <c r="A3066" s="14">
        <v>109424</v>
      </c>
      <c r="B3066" s="16" t="s">
        <v>4464</v>
      </c>
      <c r="C3066" s="16" t="s">
        <v>10</v>
      </c>
      <c r="D3066" s="4">
        <v>41557</v>
      </c>
      <c r="E3066" s="23">
        <v>2013</v>
      </c>
      <c r="F3066" s="19">
        <v>7.5419999999999998</v>
      </c>
      <c r="G3066" s="19">
        <f>IF(Movies[[#This Row],[rating]]=0,"",Movies[[#This Row],[rating]])</f>
        <v>7.5419999999999998</v>
      </c>
      <c r="H3066" s="19" t="str">
        <f>IF(Movies[[#This Row],[rating]]=0,"No Rating","Rated")</f>
        <v>Rated</v>
      </c>
      <c r="I3066" s="16" t="s">
        <v>843</v>
      </c>
      <c r="J3066" s="29" t="s">
        <v>12</v>
      </c>
      <c r="K3066" s="19">
        <v>32.415999999999997</v>
      </c>
      <c r="L3066" s="26">
        <v>7011</v>
      </c>
    </row>
    <row r="3067" spans="1:12" x14ac:dyDescent="0.3">
      <c r="A3067" s="14">
        <v>152584</v>
      </c>
      <c r="B3067" s="16" t="s">
        <v>4465</v>
      </c>
      <c r="C3067" s="16" t="s">
        <v>3416</v>
      </c>
      <c r="D3067" s="4">
        <v>41556</v>
      </c>
      <c r="E3067" s="23">
        <v>2013</v>
      </c>
      <c r="F3067" s="19">
        <v>7.1</v>
      </c>
      <c r="G3067" s="19">
        <f>IF(Movies[[#This Row],[rating]]=0,"",Movies[[#This Row],[rating]])</f>
        <v>7.1</v>
      </c>
      <c r="H3067" s="19" t="str">
        <f>IF(Movies[[#This Row],[rating]]=0,"No Rating","Rated")</f>
        <v>Rated</v>
      </c>
      <c r="I3067" s="16" t="s">
        <v>52</v>
      </c>
      <c r="J3067" s="29" t="s">
        <v>110</v>
      </c>
      <c r="K3067" s="19">
        <v>32.042999999999999</v>
      </c>
      <c r="L3067" s="26">
        <v>4634</v>
      </c>
    </row>
    <row r="3068" spans="1:12" x14ac:dyDescent="0.3">
      <c r="A3068" s="14">
        <v>91586</v>
      </c>
      <c r="B3068" s="16" t="s">
        <v>4466</v>
      </c>
      <c r="C3068" s="16" t="s">
        <v>10</v>
      </c>
      <c r="D3068" s="4">
        <v>41529</v>
      </c>
      <c r="E3068" s="23">
        <v>2013</v>
      </c>
      <c r="F3068" s="19">
        <v>6.6680000000000001</v>
      </c>
      <c r="G3068" s="19">
        <f>IF(Movies[[#This Row],[rating]]=0,"",Movies[[#This Row],[rating]])</f>
        <v>6.6680000000000001</v>
      </c>
      <c r="H3068" s="19" t="str">
        <f>IF(Movies[[#This Row],[rating]]=0,"No Rating","Rated")</f>
        <v>Rated</v>
      </c>
      <c r="I3068" s="16" t="s">
        <v>132</v>
      </c>
      <c r="J3068" s="29" t="s">
        <v>12</v>
      </c>
      <c r="K3068" s="19">
        <v>32.015000000000001</v>
      </c>
      <c r="L3068" s="26">
        <v>4271</v>
      </c>
    </row>
    <row r="3069" spans="1:12" x14ac:dyDescent="0.3">
      <c r="A3069" s="14">
        <v>47964</v>
      </c>
      <c r="B3069" s="16" t="s">
        <v>4467</v>
      </c>
      <c r="C3069" s="16" t="s">
        <v>10</v>
      </c>
      <c r="D3069" s="4">
        <v>41311</v>
      </c>
      <c r="E3069" s="23">
        <v>2013</v>
      </c>
      <c r="F3069" s="19">
        <v>5.3280000000000003</v>
      </c>
      <c r="G3069" s="19">
        <f>IF(Movies[[#This Row],[rating]]=0,"",Movies[[#This Row],[rating]])</f>
        <v>5.3280000000000003</v>
      </c>
      <c r="H3069" s="19" t="str">
        <f>IF(Movies[[#This Row],[rating]]=0,"No Rating","Rated")</f>
        <v>Rated</v>
      </c>
      <c r="I3069" s="16" t="s">
        <v>193</v>
      </c>
      <c r="J3069" s="29" t="s">
        <v>12</v>
      </c>
      <c r="K3069" s="19">
        <v>31.777000000000001</v>
      </c>
      <c r="L3069" s="26">
        <v>6440</v>
      </c>
    </row>
    <row r="3070" spans="1:12" x14ac:dyDescent="0.3">
      <c r="A3070" s="14">
        <v>87818</v>
      </c>
      <c r="B3070" s="16" t="s">
        <v>4468</v>
      </c>
      <c r="C3070" s="16" t="s">
        <v>10</v>
      </c>
      <c r="D3070" s="4">
        <v>41298</v>
      </c>
      <c r="E3070" s="23">
        <v>2013</v>
      </c>
      <c r="F3070" s="19">
        <v>4.6059999999999999</v>
      </c>
      <c r="G3070" s="19">
        <f>IF(Movies[[#This Row],[rating]]=0,"",Movies[[#This Row],[rating]])</f>
        <v>4.6059999999999999</v>
      </c>
      <c r="H3070" s="19" t="str">
        <f>IF(Movies[[#This Row],[rating]]=0,"No Rating","Rated")</f>
        <v>Rated</v>
      </c>
      <c r="I3070" s="16" t="s">
        <v>30</v>
      </c>
      <c r="J3070" s="29" t="s">
        <v>12</v>
      </c>
      <c r="K3070" s="19">
        <v>31.745000000000001</v>
      </c>
      <c r="L3070" s="26">
        <v>2347</v>
      </c>
    </row>
    <row r="3071" spans="1:12" x14ac:dyDescent="0.3">
      <c r="A3071" s="14">
        <v>49047</v>
      </c>
      <c r="B3071" s="16" t="s">
        <v>4469</v>
      </c>
      <c r="C3071" s="16" t="s">
        <v>14</v>
      </c>
      <c r="D3071" s="4">
        <v>41550</v>
      </c>
      <c r="E3071" s="23">
        <v>2013</v>
      </c>
      <c r="F3071" s="19">
        <v>7.1639999999999997</v>
      </c>
      <c r="G3071" s="19">
        <f>IF(Movies[[#This Row],[rating]]=0,"",Movies[[#This Row],[rating]])</f>
        <v>7.1639999999999997</v>
      </c>
      <c r="H3071" s="19" t="str">
        <f>IF(Movies[[#This Row],[rating]]=0,"No Rating","Rated")</f>
        <v>Rated</v>
      </c>
      <c r="I3071" s="16" t="s">
        <v>3967</v>
      </c>
      <c r="J3071" s="29" t="s">
        <v>12</v>
      </c>
      <c r="K3071" s="19">
        <v>31.73</v>
      </c>
      <c r="L3071" s="26">
        <v>15464</v>
      </c>
    </row>
    <row r="3072" spans="1:12" x14ac:dyDescent="0.3">
      <c r="A3072" s="14">
        <v>138697</v>
      </c>
      <c r="B3072" s="16" t="s">
        <v>4470</v>
      </c>
      <c r="C3072" s="16" t="s">
        <v>10</v>
      </c>
      <c r="D3072" s="4">
        <v>41529</v>
      </c>
      <c r="E3072" s="23">
        <v>2013</v>
      </c>
      <c r="F3072" s="19">
        <v>6.0129999999999999</v>
      </c>
      <c r="G3072" s="19">
        <f>IF(Movies[[#This Row],[rating]]=0,"",Movies[[#This Row],[rating]])</f>
        <v>6.0129999999999999</v>
      </c>
      <c r="H3072" s="19" t="str">
        <f>IF(Movies[[#This Row],[rating]]=0,"No Rating","Rated")</f>
        <v>Rated</v>
      </c>
      <c r="I3072" s="16" t="s">
        <v>1205</v>
      </c>
      <c r="J3072" s="29" t="s">
        <v>12</v>
      </c>
      <c r="K3072" s="19">
        <v>31.629000000000001</v>
      </c>
      <c r="L3072" s="26">
        <v>4323</v>
      </c>
    </row>
    <row r="3073" spans="1:12" x14ac:dyDescent="0.3">
      <c r="A3073" s="14">
        <v>136400</v>
      </c>
      <c r="B3073" s="16" t="s">
        <v>4471</v>
      </c>
      <c r="C3073" s="16" t="s">
        <v>10</v>
      </c>
      <c r="D3073" s="4">
        <v>41488</v>
      </c>
      <c r="E3073" s="23">
        <v>2013</v>
      </c>
      <c r="F3073" s="19">
        <v>6.5389999999999997</v>
      </c>
      <c r="G3073" s="19">
        <f>IF(Movies[[#This Row],[rating]]=0,"",Movies[[#This Row],[rating]])</f>
        <v>6.5389999999999997</v>
      </c>
      <c r="H3073" s="19" t="str">
        <f>IF(Movies[[#This Row],[rating]]=0,"No Rating","Rated")</f>
        <v>Rated</v>
      </c>
      <c r="I3073" s="16" t="s">
        <v>136</v>
      </c>
      <c r="J3073" s="29" t="s">
        <v>12</v>
      </c>
      <c r="K3073" s="19">
        <v>31.399000000000001</v>
      </c>
      <c r="L3073" s="26">
        <v>4186</v>
      </c>
    </row>
    <row r="3074" spans="1:12" x14ac:dyDescent="0.3">
      <c r="A3074" s="14">
        <v>87421</v>
      </c>
      <c r="B3074" s="16" t="s">
        <v>4472</v>
      </c>
      <c r="C3074" s="16" t="s">
        <v>172</v>
      </c>
      <c r="D3074" s="4">
        <v>41519</v>
      </c>
      <c r="E3074" s="23">
        <v>2013</v>
      </c>
      <c r="F3074" s="19">
        <v>6.3</v>
      </c>
      <c r="G3074" s="19">
        <f>IF(Movies[[#This Row],[rating]]=0,"",Movies[[#This Row],[rating]])</f>
        <v>6.3</v>
      </c>
      <c r="H3074" s="19" t="str">
        <f>IF(Movies[[#This Row],[rating]]=0,"No Rating","Rated")</f>
        <v>Rated</v>
      </c>
      <c r="I3074" s="16" t="s">
        <v>58</v>
      </c>
      <c r="J3074" s="29" t="s">
        <v>12</v>
      </c>
      <c r="K3074" s="19">
        <v>31.324999999999999</v>
      </c>
      <c r="L3074" s="26">
        <v>4106</v>
      </c>
    </row>
    <row r="3075" spans="1:12" x14ac:dyDescent="0.3">
      <c r="A3075" s="14">
        <v>68724</v>
      </c>
      <c r="B3075" s="16" t="s">
        <v>4473</v>
      </c>
      <c r="C3075" s="16" t="s">
        <v>10</v>
      </c>
      <c r="D3075" s="4">
        <v>41493</v>
      </c>
      <c r="E3075" s="23">
        <v>2013</v>
      </c>
      <c r="F3075" s="19">
        <v>6.5</v>
      </c>
      <c r="G3075" s="19">
        <f>IF(Movies[[#This Row],[rating]]=0,"",Movies[[#This Row],[rating]])</f>
        <v>6.5</v>
      </c>
      <c r="H3075" s="19" t="str">
        <f>IF(Movies[[#This Row],[rating]]=0,"No Rating","Rated")</f>
        <v>Rated</v>
      </c>
      <c r="I3075" s="16" t="s">
        <v>4474</v>
      </c>
      <c r="J3075" s="29" t="s">
        <v>12</v>
      </c>
      <c r="K3075" s="19">
        <v>31.074000000000002</v>
      </c>
      <c r="L3075" s="26">
        <v>8953</v>
      </c>
    </row>
    <row r="3076" spans="1:12" x14ac:dyDescent="0.3">
      <c r="A3076" s="14">
        <v>119283</v>
      </c>
      <c r="B3076" s="16" t="s">
        <v>4475</v>
      </c>
      <c r="C3076" s="16" t="s">
        <v>10</v>
      </c>
      <c r="D3076" s="4">
        <v>41297</v>
      </c>
      <c r="E3076" s="23">
        <v>2013</v>
      </c>
      <c r="F3076" s="19">
        <v>6.1</v>
      </c>
      <c r="G3076" s="19">
        <f>IF(Movies[[#This Row],[rating]]=0,"",Movies[[#This Row],[rating]])</f>
        <v>6.1</v>
      </c>
      <c r="H3076" s="19" t="str">
        <f>IF(Movies[[#This Row],[rating]]=0,"No Rating","Rated")</f>
        <v>Rated</v>
      </c>
      <c r="I3076" s="16" t="s">
        <v>71</v>
      </c>
      <c r="J3076" s="29" t="s">
        <v>12</v>
      </c>
      <c r="K3076" s="19">
        <v>31.053000000000001</v>
      </c>
      <c r="L3076" s="26">
        <v>3067</v>
      </c>
    </row>
    <row r="3077" spans="1:12" x14ac:dyDescent="0.3">
      <c r="A3077" s="14">
        <v>196254</v>
      </c>
      <c r="B3077" s="16" t="s">
        <v>4476</v>
      </c>
      <c r="C3077" s="16" t="s">
        <v>14</v>
      </c>
      <c r="D3077" s="4">
        <v>41511</v>
      </c>
      <c r="E3077" s="23">
        <v>2013</v>
      </c>
      <c r="F3077" s="19">
        <v>6.9</v>
      </c>
      <c r="G3077" s="19">
        <f>IF(Movies[[#This Row],[rating]]=0,"",Movies[[#This Row],[rating]])</f>
        <v>6.9</v>
      </c>
      <c r="H3077" s="19" t="str">
        <f>IF(Movies[[#This Row],[rating]]=0,"No Rating","Rated")</f>
        <v>Rated</v>
      </c>
      <c r="I3077" s="16" t="s">
        <v>232</v>
      </c>
      <c r="J3077" s="29" t="s">
        <v>12</v>
      </c>
      <c r="K3077" s="19">
        <v>30.841999999999999</v>
      </c>
      <c r="L3077" s="26">
        <v>314</v>
      </c>
    </row>
    <row r="3078" spans="1:12" x14ac:dyDescent="0.3">
      <c r="A3078" s="14">
        <v>153158</v>
      </c>
      <c r="B3078" s="16" t="s">
        <v>4477</v>
      </c>
      <c r="C3078" s="16" t="s">
        <v>1177</v>
      </c>
      <c r="D3078" s="4">
        <v>41473</v>
      </c>
      <c r="E3078" s="23">
        <v>2013</v>
      </c>
      <c r="F3078" s="19">
        <v>6.9</v>
      </c>
      <c r="G3078" s="19">
        <f>IF(Movies[[#This Row],[rating]]=0,"",Movies[[#This Row],[rating]])</f>
        <v>6.9</v>
      </c>
      <c r="H3078" s="19" t="str">
        <f>IF(Movies[[#This Row],[rating]]=0,"No Rating","Rated")</f>
        <v>Rated</v>
      </c>
      <c r="I3078" s="16" t="s">
        <v>4478</v>
      </c>
      <c r="J3078" s="29" t="s">
        <v>34</v>
      </c>
      <c r="K3078" s="19">
        <v>30.817</v>
      </c>
      <c r="L3078" s="26">
        <v>497</v>
      </c>
    </row>
    <row r="3079" spans="1:12" x14ac:dyDescent="0.3">
      <c r="A3079" s="14">
        <v>146216</v>
      </c>
      <c r="B3079" s="16" t="s">
        <v>4479</v>
      </c>
      <c r="C3079" s="16" t="s">
        <v>10</v>
      </c>
      <c r="D3079" s="4">
        <v>41473</v>
      </c>
      <c r="E3079" s="23">
        <v>2013</v>
      </c>
      <c r="F3079" s="19">
        <v>6.524</v>
      </c>
      <c r="G3079" s="19">
        <f>IF(Movies[[#This Row],[rating]]=0,"",Movies[[#This Row],[rating]])</f>
        <v>6.524</v>
      </c>
      <c r="H3079" s="19" t="str">
        <f>IF(Movies[[#This Row],[rating]]=0,"No Rating","Rated")</f>
        <v>Rated</v>
      </c>
      <c r="I3079" s="16" t="s">
        <v>82</v>
      </c>
      <c r="J3079" s="29" t="s">
        <v>12</v>
      </c>
      <c r="K3079" s="19">
        <v>30.58</v>
      </c>
      <c r="L3079" s="26">
        <v>4062</v>
      </c>
    </row>
    <row r="3080" spans="1:12" x14ac:dyDescent="0.3">
      <c r="A3080" s="14">
        <v>149871</v>
      </c>
      <c r="B3080" s="16" t="s">
        <v>4480</v>
      </c>
      <c r="C3080" s="16" t="s">
        <v>144</v>
      </c>
      <c r="D3080" s="4">
        <v>41601</v>
      </c>
      <c r="E3080" s="23">
        <v>2013</v>
      </c>
      <c r="F3080" s="19">
        <v>8.1</v>
      </c>
      <c r="G3080" s="19">
        <f>IF(Movies[[#This Row],[rating]]=0,"",Movies[[#This Row],[rating]])</f>
        <v>8.1</v>
      </c>
      <c r="H3080" s="19" t="str">
        <f>IF(Movies[[#This Row],[rating]]=0,"No Rating","Rated")</f>
        <v>Rated</v>
      </c>
      <c r="I3080" s="16" t="s">
        <v>4481</v>
      </c>
      <c r="J3080" s="29" t="s">
        <v>146</v>
      </c>
      <c r="K3080" s="19">
        <v>30.06</v>
      </c>
      <c r="L3080" s="26">
        <v>1805</v>
      </c>
    </row>
    <row r="3081" spans="1:12" x14ac:dyDescent="0.3">
      <c r="A3081" s="14">
        <v>152532</v>
      </c>
      <c r="B3081" s="16" t="s">
        <v>4482</v>
      </c>
      <c r="C3081" s="16" t="s">
        <v>10</v>
      </c>
      <c r="D3081" s="4">
        <v>41579</v>
      </c>
      <c r="E3081" s="23">
        <v>2013</v>
      </c>
      <c r="F3081" s="19">
        <v>7.9240000000000004</v>
      </c>
      <c r="G3081" s="19">
        <f>IF(Movies[[#This Row],[rating]]=0,"",Movies[[#This Row],[rating]])</f>
        <v>7.9240000000000004</v>
      </c>
      <c r="H3081" s="19" t="str">
        <f>IF(Movies[[#This Row],[rating]]=0,"No Rating","Rated")</f>
        <v>Rated</v>
      </c>
      <c r="I3081" s="16" t="s">
        <v>189</v>
      </c>
      <c r="J3081" s="29" t="s">
        <v>12</v>
      </c>
      <c r="K3081" s="19">
        <v>30.013000000000002</v>
      </c>
      <c r="L3081" s="26">
        <v>8547</v>
      </c>
    </row>
    <row r="3082" spans="1:12" x14ac:dyDescent="0.3">
      <c r="A3082" s="14">
        <v>173185</v>
      </c>
      <c r="B3082" s="16" t="s">
        <v>4483</v>
      </c>
      <c r="C3082" s="16" t="s">
        <v>108</v>
      </c>
      <c r="D3082" s="4">
        <v>41339</v>
      </c>
      <c r="E3082" s="23">
        <v>2013</v>
      </c>
      <c r="F3082" s="19">
        <v>6.4420000000000002</v>
      </c>
      <c r="G3082" s="19">
        <f>IF(Movies[[#This Row],[rating]]=0,"",Movies[[#This Row],[rating]])</f>
        <v>6.4420000000000002</v>
      </c>
      <c r="H3082" s="19" t="str">
        <f>IF(Movies[[#This Row],[rating]]=0,"No Rating","Rated")</f>
        <v>Rated</v>
      </c>
      <c r="I3082" s="16" t="s">
        <v>30</v>
      </c>
      <c r="J3082" s="29" t="s">
        <v>110</v>
      </c>
      <c r="K3082" s="19">
        <v>30.004000000000001</v>
      </c>
      <c r="L3082" s="26">
        <v>1469</v>
      </c>
    </row>
    <row r="3083" spans="1:12" x14ac:dyDescent="0.3">
      <c r="A3083" s="14">
        <v>151960</v>
      </c>
      <c r="B3083" s="16" t="s">
        <v>4484</v>
      </c>
      <c r="C3083" s="16" t="s">
        <v>10</v>
      </c>
      <c r="D3083" s="4">
        <v>41495</v>
      </c>
      <c r="E3083" s="23">
        <v>2013</v>
      </c>
      <c r="F3083" s="19">
        <v>5.8959999999999999</v>
      </c>
      <c r="G3083" s="19">
        <f>IF(Movies[[#This Row],[rating]]=0,"",Movies[[#This Row],[rating]])</f>
        <v>5.8959999999999999</v>
      </c>
      <c r="H3083" s="19" t="str">
        <f>IF(Movies[[#This Row],[rating]]=0,"No Rating","Rated")</f>
        <v>Rated</v>
      </c>
      <c r="I3083" s="16" t="s">
        <v>1670</v>
      </c>
      <c r="J3083" s="29" t="s">
        <v>12</v>
      </c>
      <c r="K3083" s="19">
        <v>29.661999999999999</v>
      </c>
      <c r="L3083" s="26">
        <v>1707</v>
      </c>
    </row>
    <row r="3084" spans="1:12" x14ac:dyDescent="0.3">
      <c r="A3084" s="14">
        <v>77950</v>
      </c>
      <c r="B3084" s="16" t="s">
        <v>4485</v>
      </c>
      <c r="C3084" s="16" t="s">
        <v>10</v>
      </c>
      <c r="D3084" s="4">
        <v>41466</v>
      </c>
      <c r="E3084" s="23">
        <v>2013</v>
      </c>
      <c r="F3084" s="19">
        <v>6.2</v>
      </c>
      <c r="G3084" s="19">
        <f>IF(Movies[[#This Row],[rating]]=0,"",Movies[[#This Row],[rating]])</f>
        <v>6.2</v>
      </c>
      <c r="H3084" s="19" t="str">
        <f>IF(Movies[[#This Row],[rating]]=0,"No Rating","Rated")</f>
        <v>Rated</v>
      </c>
      <c r="I3084" s="16" t="s">
        <v>390</v>
      </c>
      <c r="J3084" s="29" t="s">
        <v>12</v>
      </c>
      <c r="K3084" s="19">
        <v>29.631</v>
      </c>
      <c r="L3084" s="26">
        <v>3396</v>
      </c>
    </row>
    <row r="3085" spans="1:12" x14ac:dyDescent="0.3">
      <c r="A3085" s="14">
        <v>180894</v>
      </c>
      <c r="B3085" s="16" t="s">
        <v>4486</v>
      </c>
      <c r="C3085" s="16" t="s">
        <v>4487</v>
      </c>
      <c r="D3085" s="4">
        <v>41635</v>
      </c>
      <c r="E3085" s="23">
        <v>2013</v>
      </c>
      <c r="F3085" s="19">
        <v>6.7</v>
      </c>
      <c r="G3085" s="19">
        <f>IF(Movies[[#This Row],[rating]]=0,"",Movies[[#This Row],[rating]])</f>
        <v>6.7</v>
      </c>
      <c r="H3085" s="19" t="str">
        <f>IF(Movies[[#This Row],[rating]]=0,"No Rating","Rated")</f>
        <v>Rated</v>
      </c>
      <c r="I3085" s="16" t="s">
        <v>78</v>
      </c>
      <c r="J3085" s="29" t="s">
        <v>12</v>
      </c>
      <c r="K3085" s="19">
        <v>28.814</v>
      </c>
      <c r="L3085" s="26">
        <v>382</v>
      </c>
    </row>
    <row r="3086" spans="1:12" x14ac:dyDescent="0.3">
      <c r="A3086" s="14">
        <v>231001</v>
      </c>
      <c r="B3086" s="16" t="s">
        <v>4488</v>
      </c>
      <c r="C3086" s="16" t="s">
        <v>10</v>
      </c>
      <c r="D3086" s="4">
        <v>41576</v>
      </c>
      <c r="E3086" s="23">
        <v>2013</v>
      </c>
      <c r="F3086" s="19">
        <v>5.7</v>
      </c>
      <c r="G3086" s="19">
        <f>IF(Movies[[#This Row],[rating]]=0,"",Movies[[#This Row],[rating]])</f>
        <v>5.7</v>
      </c>
      <c r="H3086" s="19" t="str">
        <f>IF(Movies[[#This Row],[rating]]=0,"No Rating","Rated")</f>
        <v>Rated</v>
      </c>
      <c r="I3086" s="16" t="s">
        <v>468</v>
      </c>
      <c r="J3086" s="29" t="s">
        <v>12</v>
      </c>
      <c r="K3086" s="19">
        <v>28.638000000000002</v>
      </c>
      <c r="L3086" s="26">
        <v>560</v>
      </c>
    </row>
    <row r="3087" spans="1:12" x14ac:dyDescent="0.3">
      <c r="A3087" s="14">
        <v>444483</v>
      </c>
      <c r="B3087" s="16" t="s">
        <v>4489</v>
      </c>
      <c r="C3087" s="16" t="s">
        <v>144</v>
      </c>
      <c r="D3087" s="4">
        <v>41348</v>
      </c>
      <c r="E3087" s="23">
        <v>2013</v>
      </c>
      <c r="F3087" s="19">
        <v>5.7</v>
      </c>
      <c r="G3087" s="19">
        <f>IF(Movies[[#This Row],[rating]]=0,"",Movies[[#This Row],[rating]])</f>
        <v>5.7</v>
      </c>
      <c r="H3087" s="19" t="str">
        <f>IF(Movies[[#This Row],[rating]]=0,"No Rating","Rated")</f>
        <v>Rated</v>
      </c>
      <c r="I3087" s="16" t="s">
        <v>4490</v>
      </c>
      <c r="J3087" s="29" t="s">
        <v>146</v>
      </c>
      <c r="K3087" s="19">
        <v>28.303000000000001</v>
      </c>
      <c r="L3087" s="26">
        <v>19</v>
      </c>
    </row>
    <row r="3088" spans="1:12" x14ac:dyDescent="0.3">
      <c r="A3088" s="14">
        <v>158011</v>
      </c>
      <c r="B3088" s="16" t="s">
        <v>4491</v>
      </c>
      <c r="C3088" s="16" t="s">
        <v>10</v>
      </c>
      <c r="D3088" s="4">
        <v>41347</v>
      </c>
      <c r="E3088" s="23">
        <v>2013</v>
      </c>
      <c r="F3088" s="19">
        <v>6.8</v>
      </c>
      <c r="G3088" s="19">
        <f>IF(Movies[[#This Row],[rating]]=0,"",Movies[[#This Row],[rating]])</f>
        <v>6.8</v>
      </c>
      <c r="H3088" s="19" t="str">
        <f>IF(Movies[[#This Row],[rating]]=0,"No Rating","Rated")</f>
        <v>Rated</v>
      </c>
      <c r="I3088" s="16" t="s">
        <v>1027</v>
      </c>
      <c r="J3088" s="29" t="s">
        <v>12</v>
      </c>
      <c r="K3088" s="19">
        <v>28.242999999999999</v>
      </c>
      <c r="L3088" s="26">
        <v>2887</v>
      </c>
    </row>
    <row r="3089" spans="1:12" x14ac:dyDescent="0.3">
      <c r="A3089" s="14">
        <v>77931</v>
      </c>
      <c r="B3089" s="16" t="s">
        <v>4492</v>
      </c>
      <c r="C3089" s="16" t="s">
        <v>4493</v>
      </c>
      <c r="D3089" s="4">
        <v>41485</v>
      </c>
      <c r="E3089" s="23">
        <v>2013</v>
      </c>
      <c r="F3089" s="19">
        <v>5.7</v>
      </c>
      <c r="G3089" s="19">
        <f>IF(Movies[[#This Row],[rating]]=0,"",Movies[[#This Row],[rating]])</f>
        <v>5.7</v>
      </c>
      <c r="H3089" s="19" t="str">
        <f>IF(Movies[[#This Row],[rating]]=0,"No Rating","Rated")</f>
        <v>Rated</v>
      </c>
      <c r="I3089" s="16" t="s">
        <v>4494</v>
      </c>
      <c r="J3089" s="29" t="s">
        <v>12</v>
      </c>
      <c r="K3089" s="19">
        <v>28.105</v>
      </c>
      <c r="L3089" s="26">
        <v>2219</v>
      </c>
    </row>
    <row r="3090" spans="1:12" x14ac:dyDescent="0.3">
      <c r="A3090" s="14">
        <v>157547</v>
      </c>
      <c r="B3090" s="16" t="s">
        <v>4495</v>
      </c>
      <c r="C3090" s="16" t="s">
        <v>10</v>
      </c>
      <c r="D3090" s="4">
        <v>41525</v>
      </c>
      <c r="E3090" s="23">
        <v>2013</v>
      </c>
      <c r="F3090" s="19">
        <v>6.5</v>
      </c>
      <c r="G3090" s="19">
        <f>IF(Movies[[#This Row],[rating]]=0,"",Movies[[#This Row],[rating]])</f>
        <v>6.5</v>
      </c>
      <c r="H3090" s="19" t="str">
        <f>IF(Movies[[#This Row],[rating]]=0,"No Rating","Rated")</f>
        <v>Rated</v>
      </c>
      <c r="I3090" s="16" t="s">
        <v>468</v>
      </c>
      <c r="J3090" s="29" t="s">
        <v>12</v>
      </c>
      <c r="K3090" s="19">
        <v>27.946000000000002</v>
      </c>
      <c r="L3090" s="26">
        <v>2966</v>
      </c>
    </row>
    <row r="3091" spans="1:12" x14ac:dyDescent="0.3">
      <c r="A3091" s="14">
        <v>49524</v>
      </c>
      <c r="B3091" s="16" t="s">
        <v>4496</v>
      </c>
      <c r="C3091" s="16" t="s">
        <v>10</v>
      </c>
      <c r="D3091" s="4">
        <v>41473</v>
      </c>
      <c r="E3091" s="23">
        <v>2013</v>
      </c>
      <c r="F3091" s="19">
        <v>5.8</v>
      </c>
      <c r="G3091" s="19">
        <f>IF(Movies[[#This Row],[rating]]=0,"",Movies[[#This Row],[rating]])</f>
        <v>5.8</v>
      </c>
      <c r="H3091" s="19" t="str">
        <f>IF(Movies[[#This Row],[rating]]=0,"No Rating","Rated")</f>
        <v>Rated</v>
      </c>
      <c r="I3091" s="16" t="s">
        <v>4497</v>
      </c>
      <c r="J3091" s="29" t="s">
        <v>12</v>
      </c>
      <c r="K3091" s="19">
        <v>27.448</v>
      </c>
      <c r="L3091" s="26">
        <v>4036</v>
      </c>
    </row>
    <row r="3092" spans="1:12" x14ac:dyDescent="0.3">
      <c r="A3092" s="14">
        <v>168672</v>
      </c>
      <c r="B3092" s="16" t="s">
        <v>4498</v>
      </c>
      <c r="C3092" s="16" t="s">
        <v>10</v>
      </c>
      <c r="D3092" s="4">
        <v>41611</v>
      </c>
      <c r="E3092" s="23">
        <v>2013</v>
      </c>
      <c r="F3092" s="19">
        <v>6.8520000000000003</v>
      </c>
      <c r="G3092" s="19">
        <f>IF(Movies[[#This Row],[rating]]=0,"",Movies[[#This Row],[rating]])</f>
        <v>6.8520000000000003</v>
      </c>
      <c r="H3092" s="19" t="str">
        <f>IF(Movies[[#This Row],[rating]]=0,"No Rating","Rated")</f>
        <v>Rated</v>
      </c>
      <c r="I3092" s="16" t="s">
        <v>306</v>
      </c>
      <c r="J3092" s="29" t="s">
        <v>12</v>
      </c>
      <c r="K3092" s="19">
        <v>27.393000000000001</v>
      </c>
      <c r="L3092" s="26">
        <v>7324</v>
      </c>
    </row>
    <row r="3093" spans="1:12" x14ac:dyDescent="0.3">
      <c r="A3093" s="14">
        <v>179826</v>
      </c>
      <c r="B3093" s="16" t="s">
        <v>4499</v>
      </c>
      <c r="C3093" s="16" t="s">
        <v>10</v>
      </c>
      <c r="D3093" s="4">
        <v>41303</v>
      </c>
      <c r="E3093" s="23">
        <v>2013</v>
      </c>
      <c r="F3093" s="19">
        <v>6.9</v>
      </c>
      <c r="G3093" s="19">
        <f>IF(Movies[[#This Row],[rating]]=0,"",Movies[[#This Row],[rating]])</f>
        <v>6.9</v>
      </c>
      <c r="H3093" s="19" t="str">
        <f>IF(Movies[[#This Row],[rating]]=0,"No Rating","Rated")</f>
        <v>Rated</v>
      </c>
      <c r="I3093" s="16" t="s">
        <v>855</v>
      </c>
      <c r="J3093" s="29" t="s">
        <v>12</v>
      </c>
      <c r="K3093" s="19">
        <v>27.207999999999998</v>
      </c>
      <c r="L3093" s="26">
        <v>1351</v>
      </c>
    </row>
    <row r="3094" spans="1:12" x14ac:dyDescent="0.3">
      <c r="A3094" s="14">
        <v>96721</v>
      </c>
      <c r="B3094" s="16" t="s">
        <v>4500</v>
      </c>
      <c r="C3094" s="16" t="s">
        <v>14</v>
      </c>
      <c r="D3094" s="4">
        <v>41519</v>
      </c>
      <c r="E3094" s="23">
        <v>2013</v>
      </c>
      <c r="F3094" s="19">
        <v>7.7</v>
      </c>
      <c r="G3094" s="19">
        <f>IF(Movies[[#This Row],[rating]]=0,"",Movies[[#This Row],[rating]])</f>
        <v>7.7</v>
      </c>
      <c r="H3094" s="19" t="str">
        <f>IF(Movies[[#This Row],[rating]]=0,"No Rating","Rated")</f>
        <v>Rated</v>
      </c>
      <c r="I3094" s="16" t="s">
        <v>822</v>
      </c>
      <c r="J3094" s="29" t="s">
        <v>12</v>
      </c>
      <c r="K3094" s="19">
        <v>27.202000000000002</v>
      </c>
      <c r="L3094" s="26">
        <v>7217</v>
      </c>
    </row>
    <row r="3095" spans="1:12" x14ac:dyDescent="0.3">
      <c r="A3095" s="14">
        <v>200085</v>
      </c>
      <c r="B3095" s="16" t="s">
        <v>4501</v>
      </c>
      <c r="C3095" s="16" t="s">
        <v>94</v>
      </c>
      <c r="D3095" s="4">
        <v>41500</v>
      </c>
      <c r="E3095" s="23">
        <v>2013</v>
      </c>
      <c r="F3095" s="19">
        <v>7.5</v>
      </c>
      <c r="G3095" s="19">
        <f>IF(Movies[[#This Row],[rating]]=0,"",Movies[[#This Row],[rating]])</f>
        <v>7.5</v>
      </c>
      <c r="H3095" s="19" t="str">
        <f>IF(Movies[[#This Row],[rating]]=0,"No Rating","Rated")</f>
        <v>Rated</v>
      </c>
      <c r="I3095" s="16" t="s">
        <v>910</v>
      </c>
      <c r="J3095" s="29" t="s">
        <v>96</v>
      </c>
      <c r="K3095" s="19">
        <v>26.61</v>
      </c>
      <c r="L3095" s="26">
        <v>1196</v>
      </c>
    </row>
    <row r="3096" spans="1:12" x14ac:dyDescent="0.3">
      <c r="A3096" s="14">
        <v>110552</v>
      </c>
      <c r="B3096" s="16" t="s">
        <v>4502</v>
      </c>
      <c r="C3096" s="16" t="s">
        <v>220</v>
      </c>
      <c r="D3096" s="4">
        <v>41570</v>
      </c>
      <c r="E3096" s="23">
        <v>2013</v>
      </c>
      <c r="F3096" s="19">
        <v>6.1269999999999998</v>
      </c>
      <c r="G3096" s="19">
        <f>IF(Movies[[#This Row],[rating]]=0,"",Movies[[#This Row],[rating]])</f>
        <v>6.1269999999999998</v>
      </c>
      <c r="H3096" s="19" t="str">
        <f>IF(Movies[[#This Row],[rating]]=0,"No Rating","Rated")</f>
        <v>Rated</v>
      </c>
      <c r="I3096" s="16" t="s">
        <v>777</v>
      </c>
      <c r="J3096" s="29" t="s">
        <v>222</v>
      </c>
      <c r="K3096" s="19">
        <v>26.576000000000001</v>
      </c>
      <c r="L3096" s="26">
        <v>276</v>
      </c>
    </row>
    <row r="3097" spans="1:12" x14ac:dyDescent="0.3">
      <c r="A3097" s="14">
        <v>77951</v>
      </c>
      <c r="B3097" s="16" t="s">
        <v>4503</v>
      </c>
      <c r="C3097" s="16" t="s">
        <v>4504</v>
      </c>
      <c r="D3097" s="4">
        <v>41626</v>
      </c>
      <c r="E3097" s="23">
        <v>2013</v>
      </c>
      <c r="F3097" s="19">
        <v>6.1520000000000001</v>
      </c>
      <c r="G3097" s="19">
        <f>IF(Movies[[#This Row],[rating]]=0,"",Movies[[#This Row],[rating]])</f>
        <v>6.1520000000000001</v>
      </c>
      <c r="H3097" s="19" t="str">
        <f>IF(Movies[[#This Row],[rating]]=0,"No Rating","Rated")</f>
        <v>Rated</v>
      </c>
      <c r="I3097" s="16" t="s">
        <v>19</v>
      </c>
      <c r="J3097" s="29" t="s">
        <v>12</v>
      </c>
      <c r="K3097" s="19">
        <v>26.395</v>
      </c>
      <c r="L3097" s="26">
        <v>479</v>
      </c>
    </row>
    <row r="3098" spans="1:12" x14ac:dyDescent="0.3">
      <c r="A3098" s="14">
        <v>256522</v>
      </c>
      <c r="B3098" s="16" t="s">
        <v>4505</v>
      </c>
      <c r="C3098" s="16" t="s">
        <v>144</v>
      </c>
      <c r="D3098" s="4">
        <v>41356</v>
      </c>
      <c r="E3098" s="23">
        <v>2013</v>
      </c>
      <c r="F3098" s="19">
        <v>6.4</v>
      </c>
      <c r="G3098" s="19">
        <f>IF(Movies[[#This Row],[rating]]=0,"",Movies[[#This Row],[rating]])</f>
        <v>6.4</v>
      </c>
      <c r="H3098" s="19" t="str">
        <f>IF(Movies[[#This Row],[rating]]=0,"No Rating","Rated")</f>
        <v>Rated</v>
      </c>
      <c r="I3098" s="16" t="s">
        <v>566</v>
      </c>
      <c r="J3098" s="29" t="s">
        <v>146</v>
      </c>
      <c r="K3098" s="19">
        <v>25.882999999999999</v>
      </c>
      <c r="L3098" s="26">
        <v>95</v>
      </c>
    </row>
    <row r="3099" spans="1:12" x14ac:dyDescent="0.3">
      <c r="A3099" s="14">
        <v>178809</v>
      </c>
      <c r="B3099" s="16" t="s">
        <v>4506</v>
      </c>
      <c r="C3099" s="16" t="s">
        <v>432</v>
      </c>
      <c r="D3099" s="4">
        <v>41376</v>
      </c>
      <c r="E3099" s="23">
        <v>2013</v>
      </c>
      <c r="F3099" s="19">
        <v>5.4450000000000003</v>
      </c>
      <c r="G3099" s="19">
        <f>IF(Movies[[#This Row],[rating]]=0,"",Movies[[#This Row],[rating]])</f>
        <v>5.4450000000000003</v>
      </c>
      <c r="H3099" s="19" t="str">
        <f>IF(Movies[[#This Row],[rating]]=0,"No Rating","Rated")</f>
        <v>Rated</v>
      </c>
      <c r="I3099" s="16" t="s">
        <v>910</v>
      </c>
      <c r="J3099" s="29" t="s">
        <v>12</v>
      </c>
      <c r="K3099" s="19">
        <v>25.876999999999999</v>
      </c>
      <c r="L3099" s="26">
        <v>1160</v>
      </c>
    </row>
    <row r="3100" spans="1:12" x14ac:dyDescent="0.3">
      <c r="A3100" s="14">
        <v>169934</v>
      </c>
      <c r="B3100" s="16" t="s">
        <v>4507</v>
      </c>
      <c r="C3100" s="16" t="s">
        <v>144</v>
      </c>
      <c r="D3100" s="4">
        <v>41388</v>
      </c>
      <c r="E3100" s="23">
        <v>2013</v>
      </c>
      <c r="F3100" s="19">
        <v>6.0659999999999998</v>
      </c>
      <c r="G3100" s="19">
        <f>IF(Movies[[#This Row],[rating]]=0,"",Movies[[#This Row],[rating]])</f>
        <v>6.0659999999999998</v>
      </c>
      <c r="H3100" s="19" t="str">
        <f>IF(Movies[[#This Row],[rating]]=0,"No Rating","Rated")</f>
        <v>Rated</v>
      </c>
      <c r="I3100" s="16" t="s">
        <v>3396</v>
      </c>
      <c r="J3100" s="29" t="s">
        <v>146</v>
      </c>
      <c r="K3100" s="19">
        <v>25.686</v>
      </c>
      <c r="L3100" s="26">
        <v>183</v>
      </c>
    </row>
    <row r="3101" spans="1:12" x14ac:dyDescent="0.3">
      <c r="A3101" s="14">
        <v>80274</v>
      </c>
      <c r="B3101" s="16" t="s">
        <v>4508</v>
      </c>
      <c r="C3101" s="16" t="s">
        <v>10</v>
      </c>
      <c r="D3101" s="4">
        <v>41571</v>
      </c>
      <c r="E3101" s="23">
        <v>2013</v>
      </c>
      <c r="F3101" s="19">
        <v>6.6</v>
      </c>
      <c r="G3101" s="19">
        <f>IF(Movies[[#This Row],[rating]]=0,"",Movies[[#This Row],[rating]])</f>
        <v>6.6</v>
      </c>
      <c r="H3101" s="19" t="str">
        <f>IF(Movies[[#This Row],[rating]]=0,"No Rating","Rated")</f>
        <v>Rated</v>
      </c>
      <c r="I3101" s="16" t="s">
        <v>3053</v>
      </c>
      <c r="J3101" s="29" t="s">
        <v>12</v>
      </c>
      <c r="K3101" s="19">
        <v>25.419</v>
      </c>
      <c r="L3101" s="26">
        <v>5875</v>
      </c>
    </row>
    <row r="3102" spans="1:12" x14ac:dyDescent="0.3">
      <c r="A3102" s="14">
        <v>82700</v>
      </c>
      <c r="B3102" s="16" t="s">
        <v>4509</v>
      </c>
      <c r="C3102" s="16" t="s">
        <v>10</v>
      </c>
      <c r="D3102" s="4">
        <v>41424</v>
      </c>
      <c r="E3102" s="23">
        <v>2013</v>
      </c>
      <c r="F3102" s="19">
        <v>5.2</v>
      </c>
      <c r="G3102" s="19">
        <f>IF(Movies[[#This Row],[rating]]=0,"",Movies[[#This Row],[rating]])</f>
        <v>5.2</v>
      </c>
      <c r="H3102" s="19" t="str">
        <f>IF(Movies[[#This Row],[rating]]=0,"No Rating","Rated")</f>
        <v>Rated</v>
      </c>
      <c r="I3102" s="16" t="s">
        <v>3053</v>
      </c>
      <c r="J3102" s="29" t="s">
        <v>12</v>
      </c>
      <c r="K3102" s="19">
        <v>25.39</v>
      </c>
      <c r="L3102" s="26">
        <v>6578</v>
      </c>
    </row>
    <row r="3103" spans="1:12" x14ac:dyDescent="0.3">
      <c r="A3103" s="14">
        <v>109491</v>
      </c>
      <c r="B3103" s="16" t="s">
        <v>4510</v>
      </c>
      <c r="C3103" s="16" t="s">
        <v>10</v>
      </c>
      <c r="D3103" s="4">
        <v>41318</v>
      </c>
      <c r="E3103" s="23">
        <v>2013</v>
      </c>
      <c r="F3103" s="19">
        <v>6.0330000000000004</v>
      </c>
      <c r="G3103" s="19">
        <f>IF(Movies[[#This Row],[rating]]=0,"",Movies[[#This Row],[rating]])</f>
        <v>6.0330000000000004</v>
      </c>
      <c r="H3103" s="19" t="str">
        <f>IF(Movies[[#This Row],[rating]]=0,"No Rating","Rated")</f>
        <v>Rated</v>
      </c>
      <c r="I3103" s="16" t="s">
        <v>1038</v>
      </c>
      <c r="J3103" s="29" t="s">
        <v>12</v>
      </c>
      <c r="K3103" s="19">
        <v>25.341000000000001</v>
      </c>
      <c r="L3103" s="26">
        <v>2847</v>
      </c>
    </row>
    <row r="3104" spans="1:12" x14ac:dyDescent="0.3">
      <c r="A3104" s="14">
        <v>59859</v>
      </c>
      <c r="B3104" s="16" t="s">
        <v>4511</v>
      </c>
      <c r="C3104" s="16" t="s">
        <v>361</v>
      </c>
      <c r="D3104" s="4">
        <v>41472</v>
      </c>
      <c r="E3104" s="23">
        <v>2013</v>
      </c>
      <c r="F3104" s="19">
        <v>6.4009999999999998</v>
      </c>
      <c r="G3104" s="19">
        <f>IF(Movies[[#This Row],[rating]]=0,"",Movies[[#This Row],[rating]])</f>
        <v>6.4009999999999998</v>
      </c>
      <c r="H3104" s="19" t="str">
        <f>IF(Movies[[#This Row],[rating]]=0,"No Rating","Rated")</f>
        <v>Rated</v>
      </c>
      <c r="I3104" s="16" t="s">
        <v>1019</v>
      </c>
      <c r="J3104" s="29" t="s">
        <v>12</v>
      </c>
      <c r="K3104" s="19">
        <v>25.27</v>
      </c>
      <c r="L3104" s="26">
        <v>6225</v>
      </c>
    </row>
    <row r="3105" spans="1:12" x14ac:dyDescent="0.3">
      <c r="A3105" s="14">
        <v>82654</v>
      </c>
      <c r="B3105" s="16" t="s">
        <v>4512</v>
      </c>
      <c r="C3105" s="16" t="s">
        <v>10</v>
      </c>
      <c r="D3105" s="4">
        <v>41305</v>
      </c>
      <c r="E3105" s="23">
        <v>2013</v>
      </c>
      <c r="F3105" s="19">
        <v>6.4640000000000004</v>
      </c>
      <c r="G3105" s="19">
        <f>IF(Movies[[#This Row],[rating]]=0,"",Movies[[#This Row],[rating]])</f>
        <v>6.4640000000000004</v>
      </c>
      <c r="H3105" s="19" t="str">
        <f>IF(Movies[[#This Row],[rating]]=0,"No Rating","Rated")</f>
        <v>Rated</v>
      </c>
      <c r="I3105" s="16" t="s">
        <v>1456</v>
      </c>
      <c r="J3105" s="29" t="s">
        <v>12</v>
      </c>
      <c r="K3105" s="19">
        <v>25.125</v>
      </c>
      <c r="L3105" s="26">
        <v>6109</v>
      </c>
    </row>
    <row r="3106" spans="1:12" x14ac:dyDescent="0.3">
      <c r="A3106" s="14">
        <v>111190</v>
      </c>
      <c r="B3106" s="16" t="s">
        <v>4513</v>
      </c>
      <c r="C3106" s="16" t="s">
        <v>4514</v>
      </c>
      <c r="D3106" s="4">
        <v>41367</v>
      </c>
      <c r="E3106" s="23">
        <v>2013</v>
      </c>
      <c r="F3106" s="19">
        <v>6.1</v>
      </c>
      <c r="G3106" s="19">
        <f>IF(Movies[[#This Row],[rating]]=0,"",Movies[[#This Row],[rating]])</f>
        <v>6.1</v>
      </c>
      <c r="H3106" s="19" t="str">
        <f>IF(Movies[[#This Row],[rating]]=0,"No Rating","Rated")</f>
        <v>Rated</v>
      </c>
      <c r="I3106" s="16" t="s">
        <v>49</v>
      </c>
      <c r="J3106" s="29" t="s">
        <v>12</v>
      </c>
      <c r="K3106" s="19">
        <v>24.943000000000001</v>
      </c>
      <c r="L3106" s="26">
        <v>977</v>
      </c>
    </row>
    <row r="3107" spans="1:12" x14ac:dyDescent="0.3">
      <c r="A3107" s="14">
        <v>111969</v>
      </c>
      <c r="B3107" s="16" t="s">
        <v>4515</v>
      </c>
      <c r="C3107" s="16" t="s">
        <v>10</v>
      </c>
      <c r="D3107" s="4">
        <v>41439</v>
      </c>
      <c r="E3107" s="23">
        <v>2013</v>
      </c>
      <c r="F3107" s="19">
        <v>7.4</v>
      </c>
      <c r="G3107" s="19">
        <f>IF(Movies[[#This Row],[rating]]=0,"",Movies[[#This Row],[rating]])</f>
        <v>7.4</v>
      </c>
      <c r="H3107" s="19" t="str">
        <f>IF(Movies[[#This Row],[rating]]=0,"No Rating","Rated")</f>
        <v>Rated</v>
      </c>
      <c r="I3107" s="16" t="s">
        <v>713</v>
      </c>
      <c r="J3107" s="29" t="s">
        <v>12</v>
      </c>
      <c r="K3107" s="19">
        <v>24.515999999999998</v>
      </c>
      <c r="L3107" s="26">
        <v>1926</v>
      </c>
    </row>
    <row r="3108" spans="1:12" x14ac:dyDescent="0.3">
      <c r="A3108" s="14">
        <v>198375</v>
      </c>
      <c r="B3108" s="16" t="s">
        <v>4516</v>
      </c>
      <c r="C3108" s="16" t="s">
        <v>144</v>
      </c>
      <c r="D3108" s="4">
        <v>41425</v>
      </c>
      <c r="E3108" s="23">
        <v>2013</v>
      </c>
      <c r="F3108" s="19">
        <v>7.5720000000000001</v>
      </c>
      <c r="G3108" s="19">
        <f>IF(Movies[[#This Row],[rating]]=0,"",Movies[[#This Row],[rating]])</f>
        <v>7.5720000000000001</v>
      </c>
      <c r="H3108" s="19" t="str">
        <f>IF(Movies[[#This Row],[rating]]=0,"No Rating","Rated")</f>
        <v>Rated</v>
      </c>
      <c r="I3108" s="16" t="s">
        <v>4517</v>
      </c>
      <c r="J3108" s="29" t="s">
        <v>146</v>
      </c>
      <c r="K3108" s="19">
        <v>24.233000000000001</v>
      </c>
      <c r="L3108" s="26">
        <v>2038</v>
      </c>
    </row>
    <row r="3109" spans="1:12" x14ac:dyDescent="0.3">
      <c r="A3109" s="14">
        <v>64686</v>
      </c>
      <c r="B3109" s="16" t="s">
        <v>4518</v>
      </c>
      <c r="C3109" s="16" t="s">
        <v>4519</v>
      </c>
      <c r="D3109" s="4">
        <v>41614</v>
      </c>
      <c r="E3109" s="23">
        <v>2013</v>
      </c>
      <c r="F3109" s="19">
        <v>6.1879999999999997</v>
      </c>
      <c r="G3109" s="19">
        <f>IF(Movies[[#This Row],[rating]]=0,"",Movies[[#This Row],[rating]])</f>
        <v>6.1879999999999997</v>
      </c>
      <c r="H3109" s="19" t="str">
        <f>IF(Movies[[#This Row],[rating]]=0,"No Rating","Rated")</f>
        <v>Rated</v>
      </c>
      <c r="I3109" s="16" t="s">
        <v>4520</v>
      </c>
      <c r="J3109" s="29" t="s">
        <v>12</v>
      </c>
      <c r="K3109" s="19">
        <v>24.202000000000002</v>
      </c>
      <c r="L3109" s="26">
        <v>3865</v>
      </c>
    </row>
    <row r="3110" spans="1:12" x14ac:dyDescent="0.3">
      <c r="A3110" s="14">
        <v>246196</v>
      </c>
      <c r="B3110" s="16" t="s">
        <v>4521</v>
      </c>
      <c r="C3110" s="16" t="s">
        <v>144</v>
      </c>
      <c r="D3110" s="4">
        <v>41448</v>
      </c>
      <c r="E3110" s="23">
        <v>2013</v>
      </c>
      <c r="F3110" s="19">
        <v>6.3</v>
      </c>
      <c r="G3110" s="19">
        <f>IF(Movies[[#This Row],[rating]]=0,"",Movies[[#This Row],[rating]])</f>
        <v>6.3</v>
      </c>
      <c r="H3110" s="19" t="str">
        <f>IF(Movies[[#This Row],[rating]]=0,"No Rating","Rated")</f>
        <v>Rated</v>
      </c>
      <c r="I3110" s="16" t="s">
        <v>566</v>
      </c>
      <c r="J3110" s="29" t="s">
        <v>146</v>
      </c>
      <c r="K3110" s="19">
        <v>23.902999999999999</v>
      </c>
      <c r="L3110" s="26">
        <v>91</v>
      </c>
    </row>
    <row r="3111" spans="1:12" x14ac:dyDescent="0.3">
      <c r="A3111" s="14">
        <v>109443</v>
      </c>
      <c r="B3111" s="16" t="s">
        <v>4522</v>
      </c>
      <c r="C3111" s="16" t="s">
        <v>10</v>
      </c>
      <c r="D3111" s="4">
        <v>41626</v>
      </c>
      <c r="E3111" s="23">
        <v>2013</v>
      </c>
      <c r="F3111" s="19">
        <v>6.1</v>
      </c>
      <c r="G3111" s="19">
        <f>IF(Movies[[#This Row],[rating]]=0,"",Movies[[#This Row],[rating]])</f>
        <v>6.1</v>
      </c>
      <c r="H3111" s="19" t="str">
        <f>IF(Movies[[#This Row],[rating]]=0,"No Rating","Rated")</f>
        <v>Rated</v>
      </c>
      <c r="I3111" s="16" t="s">
        <v>30</v>
      </c>
      <c r="J3111" s="29" t="s">
        <v>12</v>
      </c>
      <c r="K3111" s="19">
        <v>23.670999999999999</v>
      </c>
      <c r="L3111" s="26">
        <v>2613</v>
      </c>
    </row>
    <row r="3112" spans="1:12" x14ac:dyDescent="0.3">
      <c r="A3112" s="14">
        <v>87516</v>
      </c>
      <c r="B3112" s="16" t="s">
        <v>4523</v>
      </c>
      <c r="C3112" s="16" t="s">
        <v>10</v>
      </c>
      <c r="D3112" s="4">
        <v>41592</v>
      </c>
      <c r="E3112" s="23">
        <v>2013</v>
      </c>
      <c r="F3112" s="19">
        <v>5.9</v>
      </c>
      <c r="G3112" s="19">
        <f>IF(Movies[[#This Row],[rating]]=0,"",Movies[[#This Row],[rating]])</f>
        <v>5.9</v>
      </c>
      <c r="H3112" s="19" t="str">
        <f>IF(Movies[[#This Row],[rating]]=0,"No Rating","Rated")</f>
        <v>Rated</v>
      </c>
      <c r="I3112" s="16" t="s">
        <v>4524</v>
      </c>
      <c r="J3112" s="29" t="s">
        <v>12</v>
      </c>
      <c r="K3112" s="19">
        <v>23.472000000000001</v>
      </c>
      <c r="L3112" s="26">
        <v>1982</v>
      </c>
    </row>
    <row r="3113" spans="1:12" x14ac:dyDescent="0.3">
      <c r="A3113" s="14">
        <v>251783</v>
      </c>
      <c r="B3113" s="16" t="s">
        <v>4525</v>
      </c>
      <c r="C3113" s="16" t="s">
        <v>10</v>
      </c>
      <c r="D3113" s="4">
        <v>41522</v>
      </c>
      <c r="E3113" s="23">
        <v>2013</v>
      </c>
      <c r="F3113" s="19">
        <v>4.7990000000000004</v>
      </c>
      <c r="G3113" s="19">
        <f>IF(Movies[[#This Row],[rating]]=0,"",Movies[[#This Row],[rating]])</f>
        <v>4.7990000000000004</v>
      </c>
      <c r="H3113" s="19" t="str">
        <f>IF(Movies[[#This Row],[rating]]=0,"No Rating","Rated")</f>
        <v>Rated</v>
      </c>
      <c r="I3113" s="16" t="s">
        <v>239</v>
      </c>
      <c r="J3113" s="29" t="s">
        <v>12</v>
      </c>
      <c r="K3113" s="19">
        <v>23.193999999999999</v>
      </c>
      <c r="L3113" s="26">
        <v>82</v>
      </c>
    </row>
    <row r="3114" spans="1:12" x14ac:dyDescent="0.3">
      <c r="A3114" s="14">
        <v>144288</v>
      </c>
      <c r="B3114" s="16" t="s">
        <v>4526</v>
      </c>
      <c r="C3114" s="16" t="s">
        <v>144</v>
      </c>
      <c r="D3114" s="4">
        <v>41306</v>
      </c>
      <c r="E3114" s="23">
        <v>2013</v>
      </c>
      <c r="F3114" s="19">
        <v>7.7</v>
      </c>
      <c r="G3114" s="19">
        <f>IF(Movies[[#This Row],[rating]]=0,"",Movies[[#This Row],[rating]])</f>
        <v>7.7</v>
      </c>
      <c r="H3114" s="19" t="str">
        <f>IF(Movies[[#This Row],[rating]]=0,"No Rating","Rated")</f>
        <v>Rated</v>
      </c>
      <c r="I3114" s="16" t="s">
        <v>3134</v>
      </c>
      <c r="J3114" s="29" t="s">
        <v>146</v>
      </c>
      <c r="K3114" s="19">
        <v>22.757999999999999</v>
      </c>
      <c r="L3114" s="26">
        <v>363</v>
      </c>
    </row>
    <row r="3115" spans="1:12" x14ac:dyDescent="0.3">
      <c r="A3115" s="14">
        <v>130150</v>
      </c>
      <c r="B3115" s="16" t="s">
        <v>4527</v>
      </c>
      <c r="C3115" s="16" t="s">
        <v>10</v>
      </c>
      <c r="D3115" s="4">
        <v>41635</v>
      </c>
      <c r="E3115" s="23">
        <v>2013</v>
      </c>
      <c r="F3115" s="19">
        <v>7</v>
      </c>
      <c r="G3115" s="19">
        <f>IF(Movies[[#This Row],[rating]]=0,"",Movies[[#This Row],[rating]])</f>
        <v>7</v>
      </c>
      <c r="H3115" s="19" t="str">
        <f>IF(Movies[[#This Row],[rating]]=0,"No Rating","Rated")</f>
        <v>Rated</v>
      </c>
      <c r="I3115" s="16" t="s">
        <v>1511</v>
      </c>
      <c r="J3115" s="29" t="s">
        <v>12</v>
      </c>
      <c r="K3115" s="19">
        <v>22.616</v>
      </c>
      <c r="L3115" s="26">
        <v>1187</v>
      </c>
    </row>
    <row r="3116" spans="1:12" x14ac:dyDescent="0.3">
      <c r="A3116" s="14">
        <v>102362</v>
      </c>
      <c r="B3116" s="16" t="s">
        <v>4528</v>
      </c>
      <c r="C3116" s="16" t="s">
        <v>10</v>
      </c>
      <c r="D3116" s="4">
        <v>41341</v>
      </c>
      <c r="E3116" s="23">
        <v>2013</v>
      </c>
      <c r="F3116" s="19">
        <v>6.2</v>
      </c>
      <c r="G3116" s="19">
        <f>IF(Movies[[#This Row],[rating]]=0,"",Movies[[#This Row],[rating]])</f>
        <v>6.2</v>
      </c>
      <c r="H3116" s="19" t="str">
        <f>IF(Movies[[#This Row],[rating]]=0,"No Rating","Rated")</f>
        <v>Rated</v>
      </c>
      <c r="I3116" s="16" t="s">
        <v>4529</v>
      </c>
      <c r="J3116" s="29" t="s">
        <v>12</v>
      </c>
      <c r="K3116" s="19">
        <v>22.526</v>
      </c>
      <c r="L3116" s="26">
        <v>1461</v>
      </c>
    </row>
    <row r="3117" spans="1:12" x14ac:dyDescent="0.3">
      <c r="A3117" s="14">
        <v>381696</v>
      </c>
      <c r="B3117" s="16" t="s">
        <v>4530</v>
      </c>
      <c r="C3117" s="16" t="s">
        <v>10</v>
      </c>
      <c r="D3117" s="4">
        <v>41534</v>
      </c>
      <c r="E3117" s="23">
        <v>2013</v>
      </c>
      <c r="F3117" s="19">
        <v>7.2</v>
      </c>
      <c r="G3117" s="19">
        <f>IF(Movies[[#This Row],[rating]]=0,"",Movies[[#This Row],[rating]])</f>
        <v>7.2</v>
      </c>
      <c r="H3117" s="19" t="str">
        <f>IF(Movies[[#This Row],[rating]]=0,"No Rating","Rated")</f>
        <v>Rated</v>
      </c>
      <c r="I3117" s="16" t="s">
        <v>4531</v>
      </c>
      <c r="J3117" s="29" t="s">
        <v>12</v>
      </c>
      <c r="K3117" s="19">
        <v>22.332000000000001</v>
      </c>
      <c r="L3117" s="26">
        <v>120</v>
      </c>
    </row>
    <row r="3118" spans="1:12" x14ac:dyDescent="0.3">
      <c r="A3118" s="14">
        <v>109091</v>
      </c>
      <c r="B3118" s="16" t="s">
        <v>4532</v>
      </c>
      <c r="C3118" s="16" t="s">
        <v>10</v>
      </c>
      <c r="D3118" s="4">
        <v>41572</v>
      </c>
      <c r="E3118" s="23">
        <v>2013</v>
      </c>
      <c r="F3118" s="19">
        <v>5.3</v>
      </c>
      <c r="G3118" s="19">
        <f>IF(Movies[[#This Row],[rating]]=0,"",Movies[[#This Row],[rating]])</f>
        <v>5.3</v>
      </c>
      <c r="H3118" s="19" t="str">
        <f>IF(Movies[[#This Row],[rating]]=0,"No Rating","Rated")</f>
        <v>Rated</v>
      </c>
      <c r="I3118" s="16" t="s">
        <v>2721</v>
      </c>
      <c r="J3118" s="29" t="s">
        <v>12</v>
      </c>
      <c r="K3118" s="19">
        <v>22.311</v>
      </c>
      <c r="L3118" s="26">
        <v>1869</v>
      </c>
    </row>
    <row r="3119" spans="1:12" x14ac:dyDescent="0.3">
      <c r="A3119" s="14">
        <v>109410</v>
      </c>
      <c r="B3119" s="16">
        <v>42</v>
      </c>
      <c r="C3119" s="16" t="s">
        <v>10</v>
      </c>
      <c r="D3119" s="4">
        <v>41376</v>
      </c>
      <c r="E3119" s="23">
        <v>2013</v>
      </c>
      <c r="F3119" s="19">
        <v>7.2</v>
      </c>
      <c r="G3119" s="19">
        <f>IF(Movies[[#This Row],[rating]]=0,"",Movies[[#This Row],[rating]])</f>
        <v>7.2</v>
      </c>
      <c r="H3119" s="19" t="str">
        <f>IF(Movies[[#This Row],[rating]]=0,"No Rating","Rated")</f>
        <v>Rated</v>
      </c>
      <c r="I3119" s="16" t="s">
        <v>49</v>
      </c>
      <c r="J3119" s="29" t="s">
        <v>12</v>
      </c>
      <c r="K3119" s="19">
        <v>22.289000000000001</v>
      </c>
      <c r="L3119" s="26">
        <v>1820</v>
      </c>
    </row>
    <row r="3120" spans="1:12" x14ac:dyDescent="0.3">
      <c r="A3120" s="14">
        <v>109421</v>
      </c>
      <c r="B3120" s="16" t="s">
        <v>4533</v>
      </c>
      <c r="C3120" s="16" t="s">
        <v>10</v>
      </c>
      <c r="D3120" s="4">
        <v>41312</v>
      </c>
      <c r="E3120" s="23">
        <v>2013</v>
      </c>
      <c r="F3120" s="19">
        <v>6.6029999999999998</v>
      </c>
      <c r="G3120" s="19">
        <f>IF(Movies[[#This Row],[rating]]=0,"",Movies[[#This Row],[rating]])</f>
        <v>6.6029999999999998</v>
      </c>
      <c r="H3120" s="19" t="str">
        <f>IF(Movies[[#This Row],[rating]]=0,"No Rating","Rated")</f>
        <v>Rated</v>
      </c>
      <c r="I3120" s="16" t="s">
        <v>2721</v>
      </c>
      <c r="J3120" s="29" t="s">
        <v>12</v>
      </c>
      <c r="K3120" s="19">
        <v>22.207000000000001</v>
      </c>
      <c r="L3120" s="26">
        <v>3110</v>
      </c>
    </row>
    <row r="3121" spans="1:12" x14ac:dyDescent="0.3">
      <c r="A3121" s="14">
        <v>261903</v>
      </c>
      <c r="B3121" s="16" t="s">
        <v>4534</v>
      </c>
      <c r="C3121" s="16" t="s">
        <v>1845</v>
      </c>
      <c r="D3121" s="4">
        <v>41426</v>
      </c>
      <c r="E3121" s="23">
        <v>2013</v>
      </c>
      <c r="F3121" s="19">
        <v>2.8</v>
      </c>
      <c r="G3121" s="19">
        <f>IF(Movies[[#This Row],[rating]]=0,"",Movies[[#This Row],[rating]])</f>
        <v>2.8</v>
      </c>
      <c r="H3121" s="19" t="str">
        <f>IF(Movies[[#This Row],[rating]]=0,"No Rating","Rated")</f>
        <v>Rated</v>
      </c>
      <c r="I3121" s="16" t="s">
        <v>306</v>
      </c>
      <c r="J3121" s="29" t="s">
        <v>12</v>
      </c>
      <c r="K3121" s="19">
        <v>22.111999999999998</v>
      </c>
      <c r="L3121" s="26">
        <v>8</v>
      </c>
    </row>
    <row r="3122" spans="1:12" x14ac:dyDescent="0.3">
      <c r="A3122" s="14">
        <v>112205</v>
      </c>
      <c r="B3122" s="16" t="s">
        <v>4535</v>
      </c>
      <c r="C3122" s="16" t="s">
        <v>506</v>
      </c>
      <c r="D3122" s="4">
        <v>41530</v>
      </c>
      <c r="E3122" s="23">
        <v>2013</v>
      </c>
      <c r="F3122" s="19">
        <v>6.4</v>
      </c>
      <c r="G3122" s="19">
        <f>IF(Movies[[#This Row],[rating]]=0,"",Movies[[#This Row],[rating]])</f>
        <v>6.4</v>
      </c>
      <c r="H3122" s="19" t="str">
        <f>IF(Movies[[#This Row],[rating]]=0,"No Rating","Rated")</f>
        <v>Rated</v>
      </c>
      <c r="I3122" s="16" t="s">
        <v>1787</v>
      </c>
      <c r="J3122" s="29" t="s">
        <v>12</v>
      </c>
      <c r="K3122" s="19">
        <v>22</v>
      </c>
      <c r="L3122" s="26">
        <v>2938</v>
      </c>
    </row>
    <row r="3123" spans="1:12" x14ac:dyDescent="0.3">
      <c r="A3123" s="14">
        <v>83899</v>
      </c>
      <c r="B3123" s="16" t="s">
        <v>4536</v>
      </c>
      <c r="C3123" s="16" t="s">
        <v>14</v>
      </c>
      <c r="D3123" s="4">
        <v>41508</v>
      </c>
      <c r="E3123" s="23">
        <v>2013</v>
      </c>
      <c r="F3123" s="19">
        <v>6.6</v>
      </c>
      <c r="G3123" s="19">
        <f>IF(Movies[[#This Row],[rating]]=0,"",Movies[[#This Row],[rating]])</f>
        <v>6.6</v>
      </c>
      <c r="H3123" s="19" t="str">
        <f>IF(Movies[[#This Row],[rating]]=0,"No Rating","Rated")</f>
        <v>Rated</v>
      </c>
      <c r="I3123" s="16" t="s">
        <v>178</v>
      </c>
      <c r="J3123" s="29" t="s">
        <v>12</v>
      </c>
      <c r="K3123" s="19">
        <v>21.83</v>
      </c>
      <c r="L3123" s="26">
        <v>2494</v>
      </c>
    </row>
    <row r="3124" spans="1:12" x14ac:dyDescent="0.3">
      <c r="A3124" s="14">
        <v>204553</v>
      </c>
      <c r="B3124" s="16" t="s">
        <v>4537</v>
      </c>
      <c r="C3124" s="16" t="s">
        <v>3429</v>
      </c>
      <c r="D3124" s="4">
        <v>41458</v>
      </c>
      <c r="E3124" s="23">
        <v>2013</v>
      </c>
      <c r="F3124" s="19">
        <v>7.5309999999999997</v>
      </c>
      <c r="G3124" s="19">
        <f>IF(Movies[[#This Row],[rating]]=0,"",Movies[[#This Row],[rating]])</f>
        <v>7.5309999999999997</v>
      </c>
      <c r="H3124" s="19" t="str">
        <f>IF(Movies[[#This Row],[rating]]=0,"No Rating","Rated")</f>
        <v>Rated</v>
      </c>
      <c r="I3124" s="16" t="s">
        <v>1249</v>
      </c>
      <c r="J3124" s="29" t="s">
        <v>96</v>
      </c>
      <c r="K3124" s="19">
        <v>21.716000000000001</v>
      </c>
      <c r="L3124" s="26">
        <v>352</v>
      </c>
    </row>
    <row r="3125" spans="1:12" x14ac:dyDescent="0.3">
      <c r="A3125" s="14">
        <v>57201</v>
      </c>
      <c r="B3125" s="16" t="s">
        <v>4538</v>
      </c>
      <c r="C3125" s="16" t="s">
        <v>10</v>
      </c>
      <c r="D3125" s="4">
        <v>41458</v>
      </c>
      <c r="E3125" s="23">
        <v>2013</v>
      </c>
      <c r="F3125" s="19">
        <v>6.1</v>
      </c>
      <c r="G3125" s="19">
        <f>IF(Movies[[#This Row],[rating]]=0,"",Movies[[#This Row],[rating]])</f>
        <v>6.1</v>
      </c>
      <c r="H3125" s="19" t="str">
        <f>IF(Movies[[#This Row],[rating]]=0,"No Rating","Rated")</f>
        <v>Rated</v>
      </c>
      <c r="I3125" s="16" t="s">
        <v>4539</v>
      </c>
      <c r="J3125" s="29" t="s">
        <v>12</v>
      </c>
      <c r="K3125" s="19">
        <v>21.712</v>
      </c>
      <c r="L3125" s="26">
        <v>5868</v>
      </c>
    </row>
    <row r="3126" spans="1:12" x14ac:dyDescent="0.3">
      <c r="A3126" s="14">
        <v>134411</v>
      </c>
      <c r="B3126" s="16" t="s">
        <v>4540</v>
      </c>
      <c r="C3126" s="16" t="s">
        <v>296</v>
      </c>
      <c r="D3126" s="4">
        <v>41326</v>
      </c>
      <c r="E3126" s="23">
        <v>2013</v>
      </c>
      <c r="F3126" s="19">
        <v>6.1</v>
      </c>
      <c r="G3126" s="19">
        <f>IF(Movies[[#This Row],[rating]]=0,"",Movies[[#This Row],[rating]])</f>
        <v>6.1</v>
      </c>
      <c r="H3126" s="19" t="str">
        <f>IF(Movies[[#This Row],[rating]]=0,"No Rating","Rated")</f>
        <v>Rated</v>
      </c>
      <c r="I3126" s="16" t="s">
        <v>4541</v>
      </c>
      <c r="J3126" s="29" t="s">
        <v>12</v>
      </c>
      <c r="K3126" s="19">
        <v>21.552</v>
      </c>
      <c r="L3126" s="26">
        <v>2359</v>
      </c>
    </row>
    <row r="3127" spans="1:12" x14ac:dyDescent="0.3">
      <c r="A3127" s="14">
        <v>201550</v>
      </c>
      <c r="B3127" s="16" t="s">
        <v>4542</v>
      </c>
      <c r="C3127" s="16" t="s">
        <v>10</v>
      </c>
      <c r="D3127" s="4">
        <v>41447</v>
      </c>
      <c r="E3127" s="23">
        <v>2013</v>
      </c>
      <c r="F3127" s="19">
        <v>7.2</v>
      </c>
      <c r="G3127" s="19">
        <f>IF(Movies[[#This Row],[rating]]=0,"",Movies[[#This Row],[rating]])</f>
        <v>7.2</v>
      </c>
      <c r="H3127" s="19" t="str">
        <f>IF(Movies[[#This Row],[rating]]=0,"No Rating","Rated")</f>
        <v>Rated</v>
      </c>
      <c r="I3127" s="16" t="s">
        <v>49</v>
      </c>
      <c r="J3127" s="29" t="s">
        <v>12</v>
      </c>
      <c r="K3127" s="19">
        <v>21.390999999999998</v>
      </c>
      <c r="L3127" s="26">
        <v>187</v>
      </c>
    </row>
    <row r="3128" spans="1:12" x14ac:dyDescent="0.3">
      <c r="A3128" s="14">
        <v>225745</v>
      </c>
      <c r="B3128" s="16" t="s">
        <v>4543</v>
      </c>
      <c r="C3128" s="16" t="s">
        <v>144</v>
      </c>
      <c r="D3128" s="4">
        <v>41384</v>
      </c>
      <c r="E3128" s="23">
        <v>2013</v>
      </c>
      <c r="F3128" s="19">
        <v>7.6</v>
      </c>
      <c r="G3128" s="19">
        <f>IF(Movies[[#This Row],[rating]]=0,"",Movies[[#This Row],[rating]])</f>
        <v>7.6</v>
      </c>
      <c r="H3128" s="19" t="str">
        <f>IF(Movies[[#This Row],[rating]]=0,"No Rating","Rated")</f>
        <v>Rated</v>
      </c>
      <c r="I3128" s="16" t="s">
        <v>4544</v>
      </c>
      <c r="J3128" s="29" t="s">
        <v>146</v>
      </c>
      <c r="K3128" s="19">
        <v>21.318999999999999</v>
      </c>
      <c r="L3128" s="26">
        <v>345</v>
      </c>
    </row>
    <row r="3129" spans="1:12" x14ac:dyDescent="0.3">
      <c r="A3129" s="14">
        <v>157386</v>
      </c>
      <c r="B3129" s="16" t="s">
        <v>4545</v>
      </c>
      <c r="C3129" s="16" t="s">
        <v>10</v>
      </c>
      <c r="D3129" s="4">
        <v>41488</v>
      </c>
      <c r="E3129" s="23">
        <v>2013</v>
      </c>
      <c r="F3129" s="19">
        <v>6.7</v>
      </c>
      <c r="G3129" s="19">
        <f>IF(Movies[[#This Row],[rating]]=0,"",Movies[[#This Row],[rating]])</f>
        <v>6.7</v>
      </c>
      <c r="H3129" s="19" t="str">
        <f>IF(Movies[[#This Row],[rating]]=0,"No Rating","Rated")</f>
        <v>Rated</v>
      </c>
      <c r="I3129" s="16" t="s">
        <v>197</v>
      </c>
      <c r="J3129" s="29" t="s">
        <v>12</v>
      </c>
      <c r="K3129" s="19">
        <v>21.048999999999999</v>
      </c>
      <c r="L3129" s="26">
        <v>2876</v>
      </c>
    </row>
    <row r="3130" spans="1:12" x14ac:dyDescent="0.3">
      <c r="A3130" s="14">
        <v>209964</v>
      </c>
      <c r="B3130" s="16" t="s">
        <v>4546</v>
      </c>
      <c r="C3130" s="16" t="s">
        <v>3926</v>
      </c>
      <c r="D3130" s="4">
        <v>41482</v>
      </c>
      <c r="E3130" s="23">
        <v>2013</v>
      </c>
      <c r="F3130" s="19">
        <v>5.9</v>
      </c>
      <c r="G3130" s="19">
        <f>IF(Movies[[#This Row],[rating]]=0,"",Movies[[#This Row],[rating]])</f>
        <v>5.9</v>
      </c>
      <c r="H3130" s="19" t="str">
        <f>IF(Movies[[#This Row],[rating]]=0,"No Rating","Rated")</f>
        <v>Rated</v>
      </c>
      <c r="I3130" s="16" t="s">
        <v>49</v>
      </c>
      <c r="J3130" s="29" t="s">
        <v>3927</v>
      </c>
      <c r="K3130" s="19">
        <v>21.015999999999998</v>
      </c>
      <c r="L3130" s="26">
        <v>36</v>
      </c>
    </row>
    <row r="3131" spans="1:12" x14ac:dyDescent="0.3">
      <c r="A3131" s="14">
        <v>175574</v>
      </c>
      <c r="B3131" s="16" t="s">
        <v>4547</v>
      </c>
      <c r="C3131" s="16" t="s">
        <v>10</v>
      </c>
      <c r="D3131" s="4">
        <v>41577</v>
      </c>
      <c r="E3131" s="23">
        <v>2013</v>
      </c>
      <c r="F3131" s="19">
        <v>5.8760000000000003</v>
      </c>
      <c r="G3131" s="19">
        <f>IF(Movies[[#This Row],[rating]]=0,"",Movies[[#This Row],[rating]])</f>
        <v>5.8760000000000003</v>
      </c>
      <c r="H3131" s="19" t="str">
        <f>IF(Movies[[#This Row],[rating]]=0,"No Rating","Rated")</f>
        <v>Rated</v>
      </c>
      <c r="I3131" s="16" t="s">
        <v>134</v>
      </c>
      <c r="J3131" s="29" t="s">
        <v>12</v>
      </c>
      <c r="K3131" s="19">
        <v>21.012</v>
      </c>
      <c r="L3131" s="26">
        <v>793</v>
      </c>
    </row>
    <row r="3132" spans="1:12" x14ac:dyDescent="0.3">
      <c r="A3132" s="14">
        <v>157841</v>
      </c>
      <c r="B3132" s="16" t="s">
        <v>4548</v>
      </c>
      <c r="C3132" s="16" t="s">
        <v>114</v>
      </c>
      <c r="D3132" s="4">
        <v>41563</v>
      </c>
      <c r="E3132" s="23">
        <v>2013</v>
      </c>
      <c r="F3132" s="19">
        <v>6.8410000000000002</v>
      </c>
      <c r="G3132" s="19">
        <f>IF(Movies[[#This Row],[rating]]=0,"",Movies[[#This Row],[rating]])</f>
        <v>6.8410000000000002</v>
      </c>
      <c r="H3132" s="19" t="str">
        <f>IF(Movies[[#This Row],[rating]]=0,"No Rating","Rated")</f>
        <v>Rated</v>
      </c>
      <c r="I3132" s="16" t="s">
        <v>1819</v>
      </c>
      <c r="J3132" s="29" t="s">
        <v>12</v>
      </c>
      <c r="K3132" s="19">
        <v>20.989000000000001</v>
      </c>
      <c r="L3132" s="26">
        <v>808</v>
      </c>
    </row>
    <row r="3133" spans="1:12" x14ac:dyDescent="0.3">
      <c r="A3133" s="14">
        <v>239523</v>
      </c>
      <c r="B3133" s="16" t="s">
        <v>4549</v>
      </c>
      <c r="C3133" s="16" t="s">
        <v>144</v>
      </c>
      <c r="D3133" s="4">
        <v>41635</v>
      </c>
      <c r="E3133" s="23">
        <v>2013</v>
      </c>
      <c r="F3133" s="19">
        <v>6.9</v>
      </c>
      <c r="G3133" s="19">
        <f>IF(Movies[[#This Row],[rating]]=0,"",Movies[[#This Row],[rating]])</f>
        <v>6.9</v>
      </c>
      <c r="H3133" s="19" t="str">
        <f>IF(Movies[[#This Row],[rating]]=0,"No Rating","Rated")</f>
        <v>Rated</v>
      </c>
      <c r="I3133" s="16" t="s">
        <v>4550</v>
      </c>
      <c r="J3133" s="29" t="s">
        <v>146</v>
      </c>
      <c r="K3133" s="19">
        <v>20.701000000000001</v>
      </c>
      <c r="L3133" s="26">
        <v>182</v>
      </c>
    </row>
    <row r="3134" spans="1:12" x14ac:dyDescent="0.3">
      <c r="A3134" s="14">
        <v>192911</v>
      </c>
      <c r="B3134" s="16" t="s">
        <v>4551</v>
      </c>
      <c r="C3134" s="16" t="s">
        <v>10</v>
      </c>
      <c r="D3134" s="4">
        <v>41336</v>
      </c>
      <c r="E3134" s="23">
        <v>2013</v>
      </c>
      <c r="F3134" s="19">
        <v>7.859</v>
      </c>
      <c r="G3134" s="19">
        <f>IF(Movies[[#This Row],[rating]]=0,"",Movies[[#This Row],[rating]])</f>
        <v>7.859</v>
      </c>
      <c r="H3134" s="19" t="str">
        <f>IF(Movies[[#This Row],[rating]]=0,"No Rating","Rated")</f>
        <v>Rated</v>
      </c>
      <c r="I3134" s="16" t="s">
        <v>400</v>
      </c>
      <c r="J3134" s="29" t="s">
        <v>12</v>
      </c>
      <c r="K3134" s="19">
        <v>20.68</v>
      </c>
      <c r="L3134" s="26">
        <v>142</v>
      </c>
    </row>
    <row r="3135" spans="1:12" x14ac:dyDescent="0.3">
      <c r="A3135" s="14">
        <v>211755</v>
      </c>
      <c r="B3135" s="16" t="s">
        <v>4552</v>
      </c>
      <c r="C3135" s="16" t="s">
        <v>144</v>
      </c>
      <c r="D3135" s="4">
        <v>41286</v>
      </c>
      <c r="E3135" s="23">
        <v>2013</v>
      </c>
      <c r="F3135" s="19">
        <v>7.1</v>
      </c>
      <c r="G3135" s="19">
        <f>IF(Movies[[#This Row],[rating]]=0,"",Movies[[#This Row],[rating]])</f>
        <v>7.1</v>
      </c>
      <c r="H3135" s="19" t="str">
        <f>IF(Movies[[#This Row],[rating]]=0,"No Rating","Rated")</f>
        <v>Rated</v>
      </c>
      <c r="I3135" s="16" t="s">
        <v>4553</v>
      </c>
      <c r="J3135" s="29" t="s">
        <v>146</v>
      </c>
      <c r="K3135" s="19">
        <v>20.609000000000002</v>
      </c>
      <c r="L3135" s="26">
        <v>191</v>
      </c>
    </row>
    <row r="3136" spans="1:12" x14ac:dyDescent="0.3">
      <c r="A3136" s="14">
        <v>172803</v>
      </c>
      <c r="B3136" s="16" t="s">
        <v>4554</v>
      </c>
      <c r="C3136" s="16" t="s">
        <v>10</v>
      </c>
      <c r="D3136" s="4">
        <v>41612</v>
      </c>
      <c r="E3136" s="23">
        <v>2013</v>
      </c>
      <c r="F3136" s="19">
        <v>6.6</v>
      </c>
      <c r="G3136" s="19">
        <f>IF(Movies[[#This Row],[rating]]=0,"",Movies[[#This Row],[rating]])</f>
        <v>6.6</v>
      </c>
      <c r="H3136" s="19" t="str">
        <f>IF(Movies[[#This Row],[rating]]=0,"No Rating","Rated")</f>
        <v>Rated</v>
      </c>
      <c r="I3136" s="16" t="s">
        <v>239</v>
      </c>
      <c r="J3136" s="29" t="s">
        <v>12</v>
      </c>
      <c r="K3136" s="19">
        <v>20.579000000000001</v>
      </c>
      <c r="L3136" s="26">
        <v>748</v>
      </c>
    </row>
    <row r="3137" spans="1:12" x14ac:dyDescent="0.3">
      <c r="A3137" s="14">
        <v>145135</v>
      </c>
      <c r="B3137" s="16" t="s">
        <v>4555</v>
      </c>
      <c r="C3137" s="16" t="s">
        <v>10</v>
      </c>
      <c r="D3137" s="4">
        <v>41326</v>
      </c>
      <c r="E3137" s="23">
        <v>2013</v>
      </c>
      <c r="F3137" s="19">
        <v>6.3</v>
      </c>
      <c r="G3137" s="19">
        <f>IF(Movies[[#This Row],[rating]]=0,"",Movies[[#This Row],[rating]])</f>
        <v>6.3</v>
      </c>
      <c r="H3137" s="19" t="str">
        <f>IF(Movies[[#This Row],[rating]]=0,"No Rating","Rated")</f>
        <v>Rated</v>
      </c>
      <c r="I3137" s="16" t="s">
        <v>1444</v>
      </c>
      <c r="J3137" s="29" t="s">
        <v>12</v>
      </c>
      <c r="K3137" s="19">
        <v>20.395</v>
      </c>
      <c r="L3137" s="26">
        <v>1789</v>
      </c>
    </row>
    <row r="3138" spans="1:12" x14ac:dyDescent="0.3">
      <c r="A3138" s="14">
        <v>142061</v>
      </c>
      <c r="B3138" s="16" t="s">
        <v>4556</v>
      </c>
      <c r="C3138" s="16" t="s">
        <v>10</v>
      </c>
      <c r="D3138" s="4">
        <v>41277</v>
      </c>
      <c r="E3138" s="23">
        <v>2013</v>
      </c>
      <c r="F3138" s="19">
        <v>7.9219999999999997</v>
      </c>
      <c r="G3138" s="19">
        <f>IF(Movies[[#This Row],[rating]]=0,"",Movies[[#This Row],[rating]])</f>
        <v>7.9219999999999997</v>
      </c>
      <c r="H3138" s="19" t="str">
        <f>IF(Movies[[#This Row],[rating]]=0,"No Rating","Rated")</f>
        <v>Rated</v>
      </c>
      <c r="I3138" s="16" t="s">
        <v>4557</v>
      </c>
      <c r="J3138" s="29" t="s">
        <v>12</v>
      </c>
      <c r="K3138" s="19">
        <v>20.350000000000001</v>
      </c>
      <c r="L3138" s="26">
        <v>1498</v>
      </c>
    </row>
    <row r="3139" spans="1:12" x14ac:dyDescent="0.3">
      <c r="A3139" s="14">
        <v>192577</v>
      </c>
      <c r="B3139" s="16" t="s">
        <v>4558</v>
      </c>
      <c r="C3139" s="16" t="s">
        <v>144</v>
      </c>
      <c r="D3139" s="4">
        <v>41524</v>
      </c>
      <c r="E3139" s="23">
        <v>2013</v>
      </c>
      <c r="F3139" s="19">
        <v>6.6</v>
      </c>
      <c r="G3139" s="19">
        <f>IF(Movies[[#This Row],[rating]]=0,"",Movies[[#This Row],[rating]])</f>
        <v>6.6</v>
      </c>
      <c r="H3139" s="19" t="str">
        <f>IF(Movies[[#This Row],[rating]]=0,"No Rating","Rated")</f>
        <v>Rated</v>
      </c>
      <c r="I3139" s="16" t="s">
        <v>708</v>
      </c>
      <c r="J3139" s="29" t="s">
        <v>146</v>
      </c>
      <c r="K3139" s="19">
        <v>20.187999999999999</v>
      </c>
      <c r="L3139" s="26">
        <v>1036</v>
      </c>
    </row>
    <row r="3140" spans="1:12" x14ac:dyDescent="0.3">
      <c r="A3140" s="14">
        <v>183011</v>
      </c>
      <c r="B3140" s="16" t="s">
        <v>4559</v>
      </c>
      <c r="C3140" s="16" t="s">
        <v>10</v>
      </c>
      <c r="D3140" s="4">
        <v>41485</v>
      </c>
      <c r="E3140" s="23">
        <v>2013</v>
      </c>
      <c r="F3140" s="19">
        <v>7.883</v>
      </c>
      <c r="G3140" s="19">
        <f>IF(Movies[[#This Row],[rating]]=0,"",Movies[[#This Row],[rating]])</f>
        <v>7.883</v>
      </c>
      <c r="H3140" s="19" t="str">
        <f>IF(Movies[[#This Row],[rating]]=0,"No Rating","Rated")</f>
        <v>Rated</v>
      </c>
      <c r="I3140" s="16" t="s">
        <v>4560</v>
      </c>
      <c r="J3140" s="29" t="s">
        <v>12</v>
      </c>
      <c r="K3140" s="19">
        <v>19.968</v>
      </c>
      <c r="L3140" s="26">
        <v>1842</v>
      </c>
    </row>
    <row r="3141" spans="1:12" x14ac:dyDescent="0.3">
      <c r="A3141" s="14">
        <v>86825</v>
      </c>
      <c r="B3141" s="16" t="s">
        <v>4561</v>
      </c>
      <c r="C3141" s="16" t="s">
        <v>10</v>
      </c>
      <c r="D3141" s="4">
        <v>41333</v>
      </c>
      <c r="E3141" s="23">
        <v>2013</v>
      </c>
      <c r="F3141" s="19">
        <v>6.6</v>
      </c>
      <c r="G3141" s="19">
        <f>IF(Movies[[#This Row],[rating]]=0,"",Movies[[#This Row],[rating]])</f>
        <v>6.6</v>
      </c>
      <c r="H3141" s="19" t="str">
        <f>IF(Movies[[#This Row],[rating]]=0,"No Rating","Rated")</f>
        <v>Rated</v>
      </c>
      <c r="I3141" s="16" t="s">
        <v>359</v>
      </c>
      <c r="J3141" s="29" t="s">
        <v>12</v>
      </c>
      <c r="K3141" s="19">
        <v>19.864000000000001</v>
      </c>
      <c r="L3141" s="26">
        <v>2251</v>
      </c>
    </row>
    <row r="3142" spans="1:12" x14ac:dyDescent="0.3">
      <c r="A3142" s="14">
        <v>203833</v>
      </c>
      <c r="B3142" s="16" t="s">
        <v>4562</v>
      </c>
      <c r="C3142" s="16" t="s">
        <v>1075</v>
      </c>
      <c r="D3142" s="4">
        <v>41586</v>
      </c>
      <c r="E3142" s="23">
        <v>2013</v>
      </c>
      <c r="F3142" s="19">
        <v>7.5</v>
      </c>
      <c r="G3142" s="19">
        <f>IF(Movies[[#This Row],[rating]]=0,"",Movies[[#This Row],[rating]])</f>
        <v>7.5</v>
      </c>
      <c r="H3142" s="19" t="str">
        <f>IF(Movies[[#This Row],[rating]]=0,"No Rating","Rated")</f>
        <v>Rated</v>
      </c>
      <c r="I3142" s="16" t="s">
        <v>49</v>
      </c>
      <c r="J3142" s="29" t="s">
        <v>12</v>
      </c>
      <c r="K3142" s="19">
        <v>19.841999999999999</v>
      </c>
      <c r="L3142" s="26">
        <v>4351</v>
      </c>
    </row>
    <row r="3143" spans="1:12" x14ac:dyDescent="0.3">
      <c r="A3143" s="14">
        <v>103731</v>
      </c>
      <c r="B3143" s="16" t="s">
        <v>4563</v>
      </c>
      <c r="C3143" s="16" t="s">
        <v>10</v>
      </c>
      <c r="D3143" s="4">
        <v>41390</v>
      </c>
      <c r="E3143" s="23">
        <v>2013</v>
      </c>
      <c r="F3143" s="19">
        <v>7.0549999999999997</v>
      </c>
      <c r="G3143" s="19">
        <f>IF(Movies[[#This Row],[rating]]=0,"",Movies[[#This Row],[rating]])</f>
        <v>7.0549999999999997</v>
      </c>
      <c r="H3143" s="19" t="str">
        <f>IF(Movies[[#This Row],[rating]]=0,"No Rating","Rated")</f>
        <v>Rated</v>
      </c>
      <c r="I3143" s="16" t="s">
        <v>49</v>
      </c>
      <c r="J3143" s="29" t="s">
        <v>12</v>
      </c>
      <c r="K3143" s="19">
        <v>19.815000000000001</v>
      </c>
      <c r="L3143" s="26">
        <v>2833</v>
      </c>
    </row>
    <row r="3144" spans="1:12" x14ac:dyDescent="0.3">
      <c r="A3144" s="14">
        <v>152742</v>
      </c>
      <c r="B3144" s="16" t="s">
        <v>4564</v>
      </c>
      <c r="C3144" s="16" t="s">
        <v>540</v>
      </c>
      <c r="D3144" s="4">
        <v>41275</v>
      </c>
      <c r="E3144" s="23">
        <v>2013</v>
      </c>
      <c r="F3144" s="19">
        <v>7.8</v>
      </c>
      <c r="G3144" s="19">
        <f>IF(Movies[[#This Row],[rating]]=0,"",Movies[[#This Row],[rating]])</f>
        <v>7.8</v>
      </c>
      <c r="H3144" s="19" t="str">
        <f>IF(Movies[[#This Row],[rating]]=0,"No Rating","Rated")</f>
        <v>Rated</v>
      </c>
      <c r="I3144" s="16" t="s">
        <v>4565</v>
      </c>
      <c r="J3144" s="29" t="s">
        <v>511</v>
      </c>
      <c r="K3144" s="19">
        <v>19.77</v>
      </c>
      <c r="L3144" s="26">
        <v>2864</v>
      </c>
    </row>
    <row r="3145" spans="1:12" x14ac:dyDescent="0.3">
      <c r="A3145" s="14">
        <v>132344</v>
      </c>
      <c r="B3145" s="16" t="s">
        <v>4566</v>
      </c>
      <c r="C3145" s="16" t="s">
        <v>4567</v>
      </c>
      <c r="D3145" s="4">
        <v>41369</v>
      </c>
      <c r="E3145" s="23">
        <v>2013</v>
      </c>
      <c r="F3145" s="19">
        <v>7.508</v>
      </c>
      <c r="G3145" s="19">
        <f>IF(Movies[[#This Row],[rating]]=0,"",Movies[[#This Row],[rating]])</f>
        <v>7.508</v>
      </c>
      <c r="H3145" s="19" t="str">
        <f>IF(Movies[[#This Row],[rating]]=0,"No Rating","Rated")</f>
        <v>Rated</v>
      </c>
      <c r="I3145" s="16" t="s">
        <v>52</v>
      </c>
      <c r="J3145" s="29" t="s">
        <v>12</v>
      </c>
      <c r="K3145" s="19">
        <v>19.617999999999999</v>
      </c>
      <c r="L3145" s="26">
        <v>2441</v>
      </c>
    </row>
    <row r="3146" spans="1:12" x14ac:dyDescent="0.3">
      <c r="A3146" s="14">
        <v>112949</v>
      </c>
      <c r="B3146" s="16" t="s">
        <v>4568</v>
      </c>
      <c r="C3146" s="16" t="s">
        <v>10</v>
      </c>
      <c r="D3146" s="4">
        <v>41312</v>
      </c>
      <c r="E3146" s="23">
        <v>2013</v>
      </c>
      <c r="F3146" s="19">
        <v>7.3</v>
      </c>
      <c r="G3146" s="19">
        <f>IF(Movies[[#This Row],[rating]]=0,"",Movies[[#This Row],[rating]])</f>
        <v>7.3</v>
      </c>
      <c r="H3146" s="19" t="str">
        <f>IF(Movies[[#This Row],[rating]]=0,"No Rating","Rated")</f>
        <v>Rated</v>
      </c>
      <c r="I3146" s="16" t="s">
        <v>768</v>
      </c>
      <c r="J3146" s="29" t="s">
        <v>12</v>
      </c>
      <c r="K3146" s="19">
        <v>19.591000000000001</v>
      </c>
      <c r="L3146" s="26">
        <v>2327</v>
      </c>
    </row>
    <row r="3147" spans="1:12" x14ac:dyDescent="0.3">
      <c r="A3147" s="14">
        <v>44865</v>
      </c>
      <c r="B3147" s="16" t="s">
        <v>4569</v>
      </c>
      <c r="C3147" s="16" t="s">
        <v>4570</v>
      </c>
      <c r="D3147" s="4">
        <v>41284</v>
      </c>
      <c r="E3147" s="23">
        <v>2013</v>
      </c>
      <c r="F3147" s="19">
        <v>6.6</v>
      </c>
      <c r="G3147" s="19">
        <f>IF(Movies[[#This Row],[rating]]=0,"",Movies[[#This Row],[rating]])</f>
        <v>6.6</v>
      </c>
      <c r="H3147" s="19" t="str">
        <f>IF(Movies[[#This Row],[rating]]=0,"No Rating","Rated")</f>
        <v>Rated</v>
      </c>
      <c r="I3147" s="16" t="s">
        <v>2234</v>
      </c>
      <c r="J3147" s="29" t="s">
        <v>342</v>
      </c>
      <c r="K3147" s="19">
        <v>19.475000000000001</v>
      </c>
      <c r="L3147" s="26">
        <v>882</v>
      </c>
    </row>
    <row r="3148" spans="1:12" x14ac:dyDescent="0.3">
      <c r="A3148" s="14">
        <v>239459</v>
      </c>
      <c r="B3148" s="16" t="s">
        <v>4571</v>
      </c>
      <c r="C3148" s="16" t="s">
        <v>10</v>
      </c>
      <c r="D3148" s="4">
        <v>41604</v>
      </c>
      <c r="E3148" s="23">
        <v>2013</v>
      </c>
      <c r="F3148" s="19">
        <v>8.4</v>
      </c>
      <c r="G3148" s="19">
        <f>IF(Movies[[#This Row],[rating]]=0,"",Movies[[#This Row],[rating]])</f>
        <v>8.4</v>
      </c>
      <c r="H3148" s="19" t="str">
        <f>IF(Movies[[#This Row],[rating]]=0,"No Rating","Rated")</f>
        <v>Rated</v>
      </c>
      <c r="I3148" s="16" t="s">
        <v>329</v>
      </c>
      <c r="J3148" s="29" t="s">
        <v>12</v>
      </c>
      <c r="K3148" s="19">
        <v>19.452999999999999</v>
      </c>
      <c r="L3148" s="26">
        <v>113</v>
      </c>
    </row>
    <row r="3149" spans="1:12" x14ac:dyDescent="0.3">
      <c r="A3149" s="14">
        <v>247849</v>
      </c>
      <c r="B3149" s="16" t="s">
        <v>4572</v>
      </c>
      <c r="C3149" s="16" t="s">
        <v>877</v>
      </c>
      <c r="D3149" s="4">
        <v>41620</v>
      </c>
      <c r="E3149" s="23">
        <v>2013</v>
      </c>
      <c r="F3149" s="19">
        <v>5.2</v>
      </c>
      <c r="G3149" s="19">
        <f>IF(Movies[[#This Row],[rating]]=0,"",Movies[[#This Row],[rating]])</f>
        <v>5.2</v>
      </c>
      <c r="H3149" s="19" t="str">
        <f>IF(Movies[[#This Row],[rating]]=0,"No Rating","Rated")</f>
        <v>Rated</v>
      </c>
      <c r="I3149" s="16" t="s">
        <v>273</v>
      </c>
      <c r="J3149" s="29" t="s">
        <v>774</v>
      </c>
      <c r="K3149" s="19">
        <v>19.427</v>
      </c>
      <c r="L3149" s="26">
        <v>51</v>
      </c>
    </row>
    <row r="3150" spans="1:12" x14ac:dyDescent="0.3">
      <c r="A3150" s="14">
        <v>165213</v>
      </c>
      <c r="B3150" s="16" t="s">
        <v>4573</v>
      </c>
      <c r="C3150" s="16" t="s">
        <v>94</v>
      </c>
      <c r="D3150" s="4">
        <v>41326</v>
      </c>
      <c r="E3150" s="23">
        <v>2013</v>
      </c>
      <c r="F3150" s="19">
        <v>7.4</v>
      </c>
      <c r="G3150" s="19">
        <f>IF(Movies[[#This Row],[rating]]=0,"",Movies[[#This Row],[rating]])</f>
        <v>7.4</v>
      </c>
      <c r="H3150" s="19" t="str">
        <f>IF(Movies[[#This Row],[rating]]=0,"No Rating","Rated")</f>
        <v>Rated</v>
      </c>
      <c r="I3150" s="16" t="s">
        <v>2721</v>
      </c>
      <c r="J3150" s="29" t="s">
        <v>96</v>
      </c>
      <c r="K3150" s="19">
        <v>19.291</v>
      </c>
      <c r="L3150" s="26">
        <v>470</v>
      </c>
    </row>
    <row r="3151" spans="1:12" x14ac:dyDescent="0.3">
      <c r="A3151" s="14">
        <v>180147</v>
      </c>
      <c r="B3151" s="16" t="s">
        <v>4574</v>
      </c>
      <c r="C3151" s="16" t="s">
        <v>74</v>
      </c>
      <c r="D3151" s="4">
        <v>41361</v>
      </c>
      <c r="E3151" s="23">
        <v>2013</v>
      </c>
      <c r="F3151" s="19">
        <v>7.8840000000000003</v>
      </c>
      <c r="G3151" s="19">
        <f>IF(Movies[[#This Row],[rating]]=0,"",Movies[[#This Row],[rating]])</f>
        <v>7.8840000000000003</v>
      </c>
      <c r="H3151" s="19" t="str">
        <f>IF(Movies[[#This Row],[rating]]=0,"No Rating","Rated")</f>
        <v>Rated</v>
      </c>
      <c r="I3151" s="16" t="s">
        <v>30</v>
      </c>
      <c r="J3151" s="29" t="s">
        <v>34</v>
      </c>
      <c r="K3151" s="19">
        <v>19.155999999999999</v>
      </c>
      <c r="L3151" s="26">
        <v>503</v>
      </c>
    </row>
    <row r="3152" spans="1:12" x14ac:dyDescent="0.3">
      <c r="A3152" s="14">
        <v>76640</v>
      </c>
      <c r="B3152" s="16" t="s">
        <v>4575</v>
      </c>
      <c r="C3152" s="16" t="s">
        <v>10</v>
      </c>
      <c r="D3152" s="4">
        <v>41286</v>
      </c>
      <c r="E3152" s="23">
        <v>2013</v>
      </c>
      <c r="F3152" s="19">
        <v>6.1</v>
      </c>
      <c r="G3152" s="19">
        <f>IF(Movies[[#This Row],[rating]]=0,"",Movies[[#This Row],[rating]])</f>
        <v>6.1</v>
      </c>
      <c r="H3152" s="19" t="str">
        <f>IF(Movies[[#This Row],[rating]]=0,"No Rating","Rated")</f>
        <v>Rated</v>
      </c>
      <c r="I3152" s="16" t="s">
        <v>78</v>
      </c>
      <c r="J3152" s="29" t="s">
        <v>12</v>
      </c>
      <c r="K3152" s="19">
        <v>19.085000000000001</v>
      </c>
      <c r="L3152" s="26">
        <v>2800</v>
      </c>
    </row>
    <row r="3153" spans="1:12" x14ac:dyDescent="0.3">
      <c r="A3153" s="14">
        <v>102780</v>
      </c>
      <c r="B3153" s="16" t="s">
        <v>4576</v>
      </c>
      <c r="C3153" s="16" t="s">
        <v>1873</v>
      </c>
      <c r="D3153" s="4">
        <v>41375</v>
      </c>
      <c r="E3153" s="23">
        <v>2013</v>
      </c>
      <c r="F3153" s="19">
        <v>6.3</v>
      </c>
      <c r="G3153" s="19">
        <f>IF(Movies[[#This Row],[rating]]=0,"",Movies[[#This Row],[rating]])</f>
        <v>6.3</v>
      </c>
      <c r="H3153" s="19" t="str">
        <f>IF(Movies[[#This Row],[rating]]=0,"No Rating","Rated")</f>
        <v>Rated</v>
      </c>
      <c r="I3153" s="16" t="s">
        <v>4577</v>
      </c>
      <c r="J3153" s="29" t="s">
        <v>12</v>
      </c>
      <c r="K3153" s="19">
        <v>19.02</v>
      </c>
      <c r="L3153" s="26">
        <v>871</v>
      </c>
    </row>
    <row r="3154" spans="1:12" x14ac:dyDescent="0.3">
      <c r="A3154" s="14">
        <v>97367</v>
      </c>
      <c r="B3154" s="16" t="s">
        <v>4578</v>
      </c>
      <c r="C3154" s="16" t="s">
        <v>10</v>
      </c>
      <c r="D3154" s="4">
        <v>41353</v>
      </c>
      <c r="E3154" s="23">
        <v>2013</v>
      </c>
      <c r="F3154" s="19">
        <v>6.9710000000000001</v>
      </c>
      <c r="G3154" s="19">
        <f>IF(Movies[[#This Row],[rating]]=0,"",Movies[[#This Row],[rating]])</f>
        <v>6.9710000000000001</v>
      </c>
      <c r="H3154" s="19" t="str">
        <f>IF(Movies[[#This Row],[rating]]=0,"No Rating","Rated")</f>
        <v>Rated</v>
      </c>
      <c r="I3154" s="16" t="s">
        <v>306</v>
      </c>
      <c r="J3154" s="29" t="s">
        <v>12</v>
      </c>
      <c r="K3154" s="19">
        <v>19.006</v>
      </c>
      <c r="L3154" s="26">
        <v>4865</v>
      </c>
    </row>
    <row r="3155" spans="1:12" x14ac:dyDescent="0.3">
      <c r="A3155" s="14">
        <v>124459</v>
      </c>
      <c r="B3155" s="16" t="s">
        <v>4579</v>
      </c>
      <c r="C3155" s="16" t="s">
        <v>10</v>
      </c>
      <c r="D3155" s="4">
        <v>41347</v>
      </c>
      <c r="E3155" s="23">
        <v>2013</v>
      </c>
      <c r="F3155" s="19">
        <v>5.7</v>
      </c>
      <c r="G3155" s="19">
        <f>IF(Movies[[#This Row],[rating]]=0,"",Movies[[#This Row],[rating]])</f>
        <v>5.7</v>
      </c>
      <c r="H3155" s="19" t="str">
        <f>IF(Movies[[#This Row],[rating]]=0,"No Rating","Rated")</f>
        <v>Rated</v>
      </c>
      <c r="I3155" s="16" t="s">
        <v>30</v>
      </c>
      <c r="J3155" s="29" t="s">
        <v>12</v>
      </c>
      <c r="K3155" s="19">
        <v>18.936</v>
      </c>
      <c r="L3155" s="26">
        <v>1434</v>
      </c>
    </row>
    <row r="3156" spans="1:12" x14ac:dyDescent="0.3">
      <c r="A3156" s="14">
        <v>179144</v>
      </c>
      <c r="B3156" s="16" t="s">
        <v>4580</v>
      </c>
      <c r="C3156" s="16" t="s">
        <v>849</v>
      </c>
      <c r="D3156" s="4">
        <v>41415</v>
      </c>
      <c r="E3156" s="23">
        <v>2013</v>
      </c>
      <c r="F3156" s="19">
        <v>7.5</v>
      </c>
      <c r="G3156" s="19">
        <f>IF(Movies[[#This Row],[rating]]=0,"",Movies[[#This Row],[rating]])</f>
        <v>7.5</v>
      </c>
      <c r="H3156" s="19" t="str">
        <f>IF(Movies[[#This Row],[rating]]=0,"No Rating","Rated")</f>
        <v>Rated</v>
      </c>
      <c r="I3156" s="16" t="s">
        <v>49</v>
      </c>
      <c r="J3156" s="29" t="s">
        <v>511</v>
      </c>
      <c r="K3156" s="19">
        <v>18.899000000000001</v>
      </c>
      <c r="L3156" s="26">
        <v>3128</v>
      </c>
    </row>
    <row r="3157" spans="1:12" x14ac:dyDescent="0.3">
      <c r="A3157" s="14">
        <v>152599</v>
      </c>
      <c r="B3157" s="16" t="s">
        <v>4581</v>
      </c>
      <c r="C3157" s="16" t="s">
        <v>506</v>
      </c>
      <c r="D3157" s="4">
        <v>41605</v>
      </c>
      <c r="E3157" s="23">
        <v>2013</v>
      </c>
      <c r="F3157" s="19">
        <v>6.3</v>
      </c>
      <c r="G3157" s="19">
        <f>IF(Movies[[#This Row],[rating]]=0,"",Movies[[#This Row],[rating]])</f>
        <v>6.3</v>
      </c>
      <c r="H3157" s="19" t="str">
        <f>IF(Movies[[#This Row],[rating]]=0,"No Rating","Rated")</f>
        <v>Rated</v>
      </c>
      <c r="I3157" s="16" t="s">
        <v>33</v>
      </c>
      <c r="J3157" s="29" t="s">
        <v>12</v>
      </c>
      <c r="K3157" s="19">
        <v>18.896000000000001</v>
      </c>
      <c r="L3157" s="26">
        <v>825</v>
      </c>
    </row>
    <row r="3158" spans="1:12" x14ac:dyDescent="0.3">
      <c r="A3158" s="14">
        <v>122081</v>
      </c>
      <c r="B3158" s="16" t="s">
        <v>4582</v>
      </c>
      <c r="C3158" s="16" t="s">
        <v>4583</v>
      </c>
      <c r="D3158" s="4">
        <v>41339</v>
      </c>
      <c r="E3158" s="23">
        <v>2013</v>
      </c>
      <c r="F3158" s="19">
        <v>5.2</v>
      </c>
      <c r="G3158" s="19">
        <f>IF(Movies[[#This Row],[rating]]=0,"",Movies[[#This Row],[rating]])</f>
        <v>5.2</v>
      </c>
      <c r="H3158" s="19" t="str">
        <f>IF(Movies[[#This Row],[rating]]=0,"No Rating","Rated")</f>
        <v>Rated</v>
      </c>
      <c r="I3158" s="16" t="s">
        <v>306</v>
      </c>
      <c r="J3158" s="29" t="s">
        <v>12</v>
      </c>
      <c r="K3158" s="19">
        <v>18.853999999999999</v>
      </c>
      <c r="L3158" s="26">
        <v>3851</v>
      </c>
    </row>
    <row r="3159" spans="1:12" x14ac:dyDescent="0.3">
      <c r="A3159" s="14">
        <v>121986</v>
      </c>
      <c r="B3159" s="16" t="s">
        <v>4584</v>
      </c>
      <c r="C3159" s="16" t="s">
        <v>4370</v>
      </c>
      <c r="D3159" s="4">
        <v>41411</v>
      </c>
      <c r="E3159" s="23">
        <v>2013</v>
      </c>
      <c r="F3159" s="19">
        <v>7.4</v>
      </c>
      <c r="G3159" s="19">
        <f>IF(Movies[[#This Row],[rating]]=0,"",Movies[[#This Row],[rating]])</f>
        <v>7.4</v>
      </c>
      <c r="H3159" s="19" t="str">
        <f>IF(Movies[[#This Row],[rating]]=0,"No Rating","Rated")</f>
        <v>Rated</v>
      </c>
      <c r="I3159" s="16" t="s">
        <v>180</v>
      </c>
      <c r="J3159" s="29" t="s">
        <v>12</v>
      </c>
      <c r="K3159" s="19">
        <v>18.815999999999999</v>
      </c>
      <c r="L3159" s="26">
        <v>1649</v>
      </c>
    </row>
    <row r="3160" spans="1:12" x14ac:dyDescent="0.3">
      <c r="A3160" s="14">
        <v>175774</v>
      </c>
      <c r="B3160" s="16" t="s">
        <v>4585</v>
      </c>
      <c r="C3160" s="16" t="s">
        <v>284</v>
      </c>
      <c r="D3160" s="4">
        <v>41347</v>
      </c>
      <c r="E3160" s="23">
        <v>2013</v>
      </c>
      <c r="F3160" s="19">
        <v>7</v>
      </c>
      <c r="G3160" s="19">
        <f>IF(Movies[[#This Row],[rating]]=0,"",Movies[[#This Row],[rating]])</f>
        <v>7</v>
      </c>
      <c r="H3160" s="19" t="str">
        <f>IF(Movies[[#This Row],[rating]]=0,"No Rating","Rated")</f>
        <v>Rated</v>
      </c>
      <c r="I3160" s="16" t="s">
        <v>1038</v>
      </c>
      <c r="J3160" s="29" t="s">
        <v>286</v>
      </c>
      <c r="K3160" s="19">
        <v>18.766999999999999</v>
      </c>
      <c r="L3160" s="26">
        <v>1116</v>
      </c>
    </row>
    <row r="3161" spans="1:12" x14ac:dyDescent="0.3">
      <c r="A3161" s="14">
        <v>107985</v>
      </c>
      <c r="B3161" s="16" t="s">
        <v>4586</v>
      </c>
      <c r="C3161" s="16" t="s">
        <v>14</v>
      </c>
      <c r="D3161" s="4">
        <v>41473</v>
      </c>
      <c r="E3161" s="23">
        <v>2013</v>
      </c>
      <c r="F3161" s="19">
        <v>6.8</v>
      </c>
      <c r="G3161" s="19">
        <f>IF(Movies[[#This Row],[rating]]=0,"",Movies[[#This Row],[rating]])</f>
        <v>6.8</v>
      </c>
      <c r="H3161" s="19" t="str">
        <f>IF(Movies[[#This Row],[rating]]=0,"No Rating","Rated")</f>
        <v>Rated</v>
      </c>
      <c r="I3161" s="16" t="s">
        <v>3251</v>
      </c>
      <c r="J3161" s="29" t="s">
        <v>12</v>
      </c>
      <c r="K3161" s="19">
        <v>18.751999999999999</v>
      </c>
      <c r="L3161" s="26">
        <v>5466</v>
      </c>
    </row>
    <row r="3162" spans="1:12" x14ac:dyDescent="0.3">
      <c r="A3162" s="14">
        <v>97051</v>
      </c>
      <c r="B3162" s="16" t="s">
        <v>4587</v>
      </c>
      <c r="C3162" s="16" t="s">
        <v>10</v>
      </c>
      <c r="D3162" s="4">
        <v>41313</v>
      </c>
      <c r="E3162" s="23">
        <v>2013</v>
      </c>
      <c r="F3162" s="19">
        <v>6</v>
      </c>
      <c r="G3162" s="19">
        <f>IF(Movies[[#This Row],[rating]]=0,"",Movies[[#This Row],[rating]])</f>
        <v>6</v>
      </c>
      <c r="H3162" s="19" t="str">
        <f>IF(Movies[[#This Row],[rating]]=0,"No Rating","Rated")</f>
        <v>Rated</v>
      </c>
      <c r="I3162" s="16" t="s">
        <v>148</v>
      </c>
      <c r="J3162" s="29" t="s">
        <v>12</v>
      </c>
      <c r="K3162" s="19">
        <v>18.716000000000001</v>
      </c>
      <c r="L3162" s="26">
        <v>931</v>
      </c>
    </row>
    <row r="3163" spans="1:12" x14ac:dyDescent="0.3">
      <c r="A3163" s="14">
        <v>44977</v>
      </c>
      <c r="B3163" s="16" t="s">
        <v>4588</v>
      </c>
      <c r="C3163" s="16" t="s">
        <v>595</v>
      </c>
      <c r="D3163" s="4">
        <v>41627</v>
      </c>
      <c r="E3163" s="23">
        <v>2013</v>
      </c>
      <c r="F3163" s="19">
        <v>6.1</v>
      </c>
      <c r="G3163" s="19">
        <f>IF(Movies[[#This Row],[rating]]=0,"",Movies[[#This Row],[rating]])</f>
        <v>6.1</v>
      </c>
      <c r="H3163" s="19" t="str">
        <f>IF(Movies[[#This Row],[rating]]=0,"No Rating","Rated")</f>
        <v>Rated</v>
      </c>
      <c r="I3163" s="16" t="s">
        <v>71</v>
      </c>
      <c r="J3163" s="29" t="s">
        <v>142</v>
      </c>
      <c r="K3163" s="19">
        <v>18.693000000000001</v>
      </c>
      <c r="L3163" s="26">
        <v>285</v>
      </c>
    </row>
    <row r="3164" spans="1:12" x14ac:dyDescent="0.3">
      <c r="A3164" s="14">
        <v>212470</v>
      </c>
      <c r="B3164" s="16" t="s">
        <v>4589</v>
      </c>
      <c r="C3164" s="16" t="s">
        <v>10</v>
      </c>
      <c r="D3164" s="4">
        <v>41555</v>
      </c>
      <c r="E3164" s="23">
        <v>2013</v>
      </c>
      <c r="F3164" s="19">
        <v>7.7</v>
      </c>
      <c r="G3164" s="19">
        <f>IF(Movies[[#This Row],[rating]]=0,"",Movies[[#This Row],[rating]])</f>
        <v>7.7</v>
      </c>
      <c r="H3164" s="19" t="str">
        <f>IF(Movies[[#This Row],[rating]]=0,"No Rating","Rated")</f>
        <v>Rated</v>
      </c>
      <c r="I3164" s="16" t="s">
        <v>4590</v>
      </c>
      <c r="J3164" s="29" t="s">
        <v>12</v>
      </c>
      <c r="K3164" s="19">
        <v>18.690999999999999</v>
      </c>
      <c r="L3164" s="26">
        <v>163</v>
      </c>
    </row>
    <row r="3165" spans="1:12" x14ac:dyDescent="0.3">
      <c r="A3165" s="14">
        <v>76285</v>
      </c>
      <c r="B3165" s="16" t="s">
        <v>4591</v>
      </c>
      <c r="C3165" s="16" t="s">
        <v>10</v>
      </c>
      <c r="D3165" s="4">
        <v>41493</v>
      </c>
      <c r="E3165" s="23">
        <v>2013</v>
      </c>
      <c r="F3165" s="19">
        <v>6.0270000000000001</v>
      </c>
      <c r="G3165" s="19">
        <f>IF(Movies[[#This Row],[rating]]=0,"",Movies[[#This Row],[rating]])</f>
        <v>6.0270000000000001</v>
      </c>
      <c r="H3165" s="19" t="str">
        <f>IF(Movies[[#This Row],[rating]]=0,"No Rating","Rated")</f>
        <v>Rated</v>
      </c>
      <c r="I3165" s="16" t="s">
        <v>62</v>
      </c>
      <c r="J3165" s="29" t="s">
        <v>12</v>
      </c>
      <c r="K3165" s="19">
        <v>18.675999999999998</v>
      </c>
      <c r="L3165" s="26">
        <v>5166</v>
      </c>
    </row>
    <row r="3166" spans="1:12" x14ac:dyDescent="0.3">
      <c r="A3166" s="14">
        <v>212167</v>
      </c>
      <c r="B3166" s="16" t="s">
        <v>4592</v>
      </c>
      <c r="C3166" s="16" t="s">
        <v>144</v>
      </c>
      <c r="D3166" s="4">
        <v>41587</v>
      </c>
      <c r="E3166" s="23">
        <v>2013</v>
      </c>
      <c r="F3166" s="19">
        <v>7.3460000000000001</v>
      </c>
      <c r="G3166" s="19">
        <f>IF(Movies[[#This Row],[rating]]=0,"",Movies[[#This Row],[rating]])</f>
        <v>7.3460000000000001</v>
      </c>
      <c r="H3166" s="19" t="str">
        <f>IF(Movies[[#This Row],[rating]]=0,"No Rating","Rated")</f>
        <v>Rated</v>
      </c>
      <c r="I3166" s="16" t="s">
        <v>4593</v>
      </c>
      <c r="J3166" s="29" t="s">
        <v>146</v>
      </c>
      <c r="K3166" s="19">
        <v>18.600000000000001</v>
      </c>
      <c r="L3166" s="26">
        <v>415</v>
      </c>
    </row>
    <row r="3167" spans="1:12" x14ac:dyDescent="0.3">
      <c r="A3167" s="14">
        <v>190847</v>
      </c>
      <c r="B3167" s="16" t="s">
        <v>4594</v>
      </c>
      <c r="C3167" s="16" t="s">
        <v>4595</v>
      </c>
      <c r="D3167" s="4">
        <v>41497</v>
      </c>
      <c r="E3167" s="23">
        <v>2013</v>
      </c>
      <c r="F3167" s="19">
        <v>5.5</v>
      </c>
      <c r="G3167" s="19">
        <f>IF(Movies[[#This Row],[rating]]=0,"",Movies[[#This Row],[rating]])</f>
        <v>5.5</v>
      </c>
      <c r="H3167" s="19" t="str">
        <f>IF(Movies[[#This Row],[rating]]=0,"No Rating","Rated")</f>
        <v>Rated</v>
      </c>
      <c r="I3167" s="16" t="s">
        <v>1444</v>
      </c>
      <c r="J3167" s="29" t="s">
        <v>12</v>
      </c>
      <c r="K3167" s="19">
        <v>18.535</v>
      </c>
      <c r="L3167" s="26">
        <v>824</v>
      </c>
    </row>
    <row r="3168" spans="1:12" x14ac:dyDescent="0.3">
      <c r="A3168" s="14">
        <v>159117</v>
      </c>
      <c r="B3168" s="16" t="s">
        <v>4596</v>
      </c>
      <c r="C3168" s="16" t="s">
        <v>10</v>
      </c>
      <c r="D3168" s="4">
        <v>41431</v>
      </c>
      <c r="E3168" s="23">
        <v>2013</v>
      </c>
      <c r="F3168" s="19">
        <v>6.2110000000000003</v>
      </c>
      <c r="G3168" s="19">
        <f>IF(Movies[[#This Row],[rating]]=0,"",Movies[[#This Row],[rating]])</f>
        <v>6.2110000000000003</v>
      </c>
      <c r="H3168" s="19" t="str">
        <f>IF(Movies[[#This Row],[rating]]=0,"No Rating","Rated")</f>
        <v>Rated</v>
      </c>
      <c r="I3168" s="16" t="s">
        <v>132</v>
      </c>
      <c r="J3168" s="29" t="s">
        <v>12</v>
      </c>
      <c r="K3168" s="19">
        <v>18.353000000000002</v>
      </c>
      <c r="L3168" s="26">
        <v>1071</v>
      </c>
    </row>
    <row r="3169" spans="1:12" x14ac:dyDescent="0.3">
      <c r="A3169" s="14">
        <v>211954</v>
      </c>
      <c r="B3169" s="16" t="s">
        <v>4597</v>
      </c>
      <c r="C3169" s="16" t="s">
        <v>4598</v>
      </c>
      <c r="D3169" s="4">
        <v>41475</v>
      </c>
      <c r="E3169" s="23">
        <v>2013</v>
      </c>
      <c r="F3169" s="19">
        <v>7.7</v>
      </c>
      <c r="G3169" s="19">
        <f>IF(Movies[[#This Row],[rating]]=0,"",Movies[[#This Row],[rating]])</f>
        <v>7.7</v>
      </c>
      <c r="H3169" s="19" t="str">
        <f>IF(Movies[[#This Row],[rating]]=0,"No Rating","Rated")</f>
        <v>Rated</v>
      </c>
      <c r="I3169" s="16" t="s">
        <v>180</v>
      </c>
      <c r="J3169" s="29" t="s">
        <v>34</v>
      </c>
      <c r="K3169" s="19">
        <v>18.317</v>
      </c>
      <c r="L3169" s="26">
        <v>891</v>
      </c>
    </row>
    <row r="3170" spans="1:12" x14ac:dyDescent="0.3">
      <c r="A3170" s="14">
        <v>149509</v>
      </c>
      <c r="B3170" s="16" t="s">
        <v>4599</v>
      </c>
      <c r="C3170" s="16" t="s">
        <v>10</v>
      </c>
      <c r="D3170" s="4">
        <v>41523</v>
      </c>
      <c r="E3170" s="23">
        <v>2013</v>
      </c>
      <c r="F3170" s="19">
        <v>6.3</v>
      </c>
      <c r="G3170" s="19">
        <f>IF(Movies[[#This Row],[rating]]=0,"",Movies[[#This Row],[rating]])</f>
        <v>6.3</v>
      </c>
      <c r="H3170" s="19" t="str">
        <f>IF(Movies[[#This Row],[rating]]=0,"No Rating","Rated")</f>
        <v>Rated</v>
      </c>
      <c r="I3170" s="16" t="s">
        <v>4577</v>
      </c>
      <c r="J3170" s="29" t="s">
        <v>12</v>
      </c>
      <c r="K3170" s="19">
        <v>18.241</v>
      </c>
      <c r="L3170" s="26">
        <v>2307</v>
      </c>
    </row>
    <row r="3171" spans="1:12" x14ac:dyDescent="0.3">
      <c r="A3171" s="14">
        <v>164457</v>
      </c>
      <c r="B3171" s="16" t="s">
        <v>4600</v>
      </c>
      <c r="C3171" s="16" t="s">
        <v>10</v>
      </c>
      <c r="D3171" s="4">
        <v>41587</v>
      </c>
      <c r="E3171" s="23">
        <v>2013</v>
      </c>
      <c r="F3171" s="19">
        <v>6.5650000000000004</v>
      </c>
      <c r="G3171" s="19">
        <f>IF(Movies[[#This Row],[rating]]=0,"",Movies[[#This Row],[rating]])</f>
        <v>6.5650000000000004</v>
      </c>
      <c r="H3171" s="19" t="str">
        <f>IF(Movies[[#This Row],[rating]]=0,"No Rating","Rated")</f>
        <v>Rated</v>
      </c>
      <c r="I3171" s="16" t="s">
        <v>3588</v>
      </c>
      <c r="J3171" s="29" t="s">
        <v>12</v>
      </c>
      <c r="K3171" s="19">
        <v>18.193999999999999</v>
      </c>
      <c r="L3171" s="26">
        <v>1977</v>
      </c>
    </row>
    <row r="3172" spans="1:12" x14ac:dyDescent="0.3">
      <c r="A3172" s="14">
        <v>255709</v>
      </c>
      <c r="B3172" s="16" t="s">
        <v>4601</v>
      </c>
      <c r="C3172" s="16" t="s">
        <v>94</v>
      </c>
      <c r="D3172" s="4">
        <v>41549</v>
      </c>
      <c r="E3172" s="23">
        <v>2013</v>
      </c>
      <c r="F3172" s="19">
        <v>8.4</v>
      </c>
      <c r="G3172" s="19">
        <f>IF(Movies[[#This Row],[rating]]=0,"",Movies[[#This Row],[rating]])</f>
        <v>8.4</v>
      </c>
      <c r="H3172" s="19" t="str">
        <f>IF(Movies[[#This Row],[rating]]=0,"No Rating","Rated")</f>
        <v>Rated</v>
      </c>
      <c r="I3172" s="16" t="s">
        <v>49</v>
      </c>
      <c r="J3172" s="29" t="s">
        <v>96</v>
      </c>
      <c r="K3172" s="19">
        <v>18.167999999999999</v>
      </c>
      <c r="L3172" s="26">
        <v>756</v>
      </c>
    </row>
    <row r="3173" spans="1:12" x14ac:dyDescent="0.3">
      <c r="A3173" s="14">
        <v>140823</v>
      </c>
      <c r="B3173" s="16" t="s">
        <v>4602</v>
      </c>
      <c r="C3173" s="16" t="s">
        <v>4306</v>
      </c>
      <c r="D3173" s="4">
        <v>41607</v>
      </c>
      <c r="E3173" s="23">
        <v>2013</v>
      </c>
      <c r="F3173" s="19">
        <v>7.3470000000000004</v>
      </c>
      <c r="G3173" s="19">
        <f>IF(Movies[[#This Row],[rating]]=0,"",Movies[[#This Row],[rating]])</f>
        <v>7.3470000000000004</v>
      </c>
      <c r="H3173" s="19" t="str">
        <f>IF(Movies[[#This Row],[rating]]=0,"No Rating","Rated")</f>
        <v>Rated</v>
      </c>
      <c r="I3173" s="16" t="s">
        <v>752</v>
      </c>
      <c r="J3173" s="29" t="s">
        <v>12</v>
      </c>
      <c r="K3173" s="19">
        <v>18.164000000000001</v>
      </c>
      <c r="L3173" s="26">
        <v>3320</v>
      </c>
    </row>
    <row r="3174" spans="1:12" x14ac:dyDescent="0.3">
      <c r="A3174" s="14">
        <v>109431</v>
      </c>
      <c r="B3174" s="16" t="s">
        <v>4603</v>
      </c>
      <c r="C3174" s="16" t="s">
        <v>10</v>
      </c>
      <c r="D3174" s="4">
        <v>41312</v>
      </c>
      <c r="E3174" s="23">
        <v>2013</v>
      </c>
      <c r="F3174" s="19">
        <v>5.8529999999999998</v>
      </c>
      <c r="G3174" s="19">
        <f>IF(Movies[[#This Row],[rating]]=0,"",Movies[[#This Row],[rating]])</f>
        <v>5.8529999999999998</v>
      </c>
      <c r="H3174" s="19" t="str">
        <f>IF(Movies[[#This Row],[rating]]=0,"No Rating","Rated")</f>
        <v>Rated</v>
      </c>
      <c r="I3174" s="16" t="s">
        <v>875</v>
      </c>
      <c r="J3174" s="29" t="s">
        <v>12</v>
      </c>
      <c r="K3174" s="19">
        <v>18.120999999999999</v>
      </c>
      <c r="L3174" s="26">
        <v>3341</v>
      </c>
    </row>
    <row r="3175" spans="1:12" x14ac:dyDescent="0.3">
      <c r="A3175" s="14">
        <v>106747</v>
      </c>
      <c r="B3175" s="16" t="s">
        <v>4604</v>
      </c>
      <c r="C3175" s="16" t="s">
        <v>10</v>
      </c>
      <c r="D3175" s="4">
        <v>41529</v>
      </c>
      <c r="E3175" s="23">
        <v>2013</v>
      </c>
      <c r="F3175" s="19">
        <v>5.6</v>
      </c>
      <c r="G3175" s="19">
        <f>IF(Movies[[#This Row],[rating]]=0,"",Movies[[#This Row],[rating]])</f>
        <v>5.6</v>
      </c>
      <c r="H3175" s="19" t="str">
        <f>IF(Movies[[#This Row],[rating]]=0,"No Rating","Rated")</f>
        <v>Rated</v>
      </c>
      <c r="I3175" s="16" t="s">
        <v>78</v>
      </c>
      <c r="J3175" s="29" t="s">
        <v>12</v>
      </c>
      <c r="K3175" s="19">
        <v>18.033000000000001</v>
      </c>
      <c r="L3175" s="26">
        <v>1911</v>
      </c>
    </row>
    <row r="3176" spans="1:12" x14ac:dyDescent="0.3">
      <c r="A3176" s="14">
        <v>170657</v>
      </c>
      <c r="B3176" s="16" t="s">
        <v>4605</v>
      </c>
      <c r="C3176" s="16" t="s">
        <v>341</v>
      </c>
      <c r="D3176" s="4">
        <v>41312</v>
      </c>
      <c r="E3176" s="23">
        <v>2013</v>
      </c>
      <c r="F3176" s="19">
        <v>6.9</v>
      </c>
      <c r="G3176" s="19">
        <f>IF(Movies[[#This Row],[rating]]=0,"",Movies[[#This Row],[rating]])</f>
        <v>6.9</v>
      </c>
      <c r="H3176" s="19" t="str">
        <f>IF(Movies[[#This Row],[rating]]=0,"No Rating","Rated")</f>
        <v>Rated</v>
      </c>
      <c r="I3176" s="16" t="s">
        <v>4606</v>
      </c>
      <c r="J3176" s="29" t="s">
        <v>342</v>
      </c>
      <c r="K3176" s="19">
        <v>17.84</v>
      </c>
      <c r="L3176" s="26">
        <v>382</v>
      </c>
    </row>
    <row r="3177" spans="1:12" x14ac:dyDescent="0.3">
      <c r="A3177" s="14">
        <v>1045592</v>
      </c>
      <c r="B3177" s="16" t="s">
        <v>4607</v>
      </c>
      <c r="C3177" s="16" t="s">
        <v>10</v>
      </c>
      <c r="D3177" s="4">
        <v>41401</v>
      </c>
      <c r="E3177" s="23">
        <v>2013</v>
      </c>
      <c r="F3177" s="19">
        <v>7.7</v>
      </c>
      <c r="G3177" s="19">
        <f>IF(Movies[[#This Row],[rating]]=0,"",Movies[[#This Row],[rating]])</f>
        <v>7.7</v>
      </c>
      <c r="H3177" s="19" t="str">
        <f>IF(Movies[[#This Row],[rating]]=0,"No Rating","Rated")</f>
        <v>Rated</v>
      </c>
      <c r="I3177" s="16" t="s">
        <v>329</v>
      </c>
      <c r="J3177" s="29" t="s">
        <v>12</v>
      </c>
      <c r="K3177" s="19">
        <v>17.824000000000002</v>
      </c>
      <c r="L3177" s="26">
        <v>3</v>
      </c>
    </row>
    <row r="3178" spans="1:12" x14ac:dyDescent="0.3">
      <c r="A3178" s="14">
        <v>172391</v>
      </c>
      <c r="B3178" s="16" t="s">
        <v>4608</v>
      </c>
      <c r="C3178" s="16" t="s">
        <v>1523</v>
      </c>
      <c r="D3178" s="4">
        <v>41473</v>
      </c>
      <c r="E3178" s="23">
        <v>2013</v>
      </c>
      <c r="F3178" s="19">
        <v>6</v>
      </c>
      <c r="G3178" s="19">
        <f>IF(Movies[[#This Row],[rating]]=0,"",Movies[[#This Row],[rating]])</f>
        <v>6</v>
      </c>
      <c r="H3178" s="19" t="str">
        <f>IF(Movies[[#This Row],[rating]]=0,"No Rating","Rated")</f>
        <v>Rated</v>
      </c>
      <c r="I3178" s="16" t="s">
        <v>1203</v>
      </c>
      <c r="J3178" s="29" t="s">
        <v>12</v>
      </c>
      <c r="K3178" s="19">
        <v>17.800999999999998</v>
      </c>
      <c r="L3178" s="26">
        <v>258</v>
      </c>
    </row>
    <row r="3179" spans="1:12" x14ac:dyDescent="0.3">
      <c r="A3179" s="14">
        <v>158445</v>
      </c>
      <c r="B3179" s="16" t="s">
        <v>4609</v>
      </c>
      <c r="C3179" s="16" t="s">
        <v>94</v>
      </c>
      <c r="D3179" s="4">
        <v>41297</v>
      </c>
      <c r="E3179" s="23">
        <v>2013</v>
      </c>
      <c r="F3179" s="19">
        <v>8</v>
      </c>
      <c r="G3179" s="19">
        <f>IF(Movies[[#This Row],[rating]]=0,"",Movies[[#This Row],[rating]])</f>
        <v>8</v>
      </c>
      <c r="H3179" s="19" t="str">
        <f>IF(Movies[[#This Row],[rating]]=0,"No Rating","Rated")</f>
        <v>Rated</v>
      </c>
      <c r="I3179" s="16" t="s">
        <v>713</v>
      </c>
      <c r="J3179" s="29" t="s">
        <v>96</v>
      </c>
      <c r="K3179" s="19">
        <v>17.687000000000001</v>
      </c>
      <c r="L3179" s="26">
        <v>446</v>
      </c>
    </row>
    <row r="3180" spans="1:12" x14ac:dyDescent="0.3">
      <c r="A3180" s="14">
        <v>212161</v>
      </c>
      <c r="B3180" s="16" t="s">
        <v>4610</v>
      </c>
      <c r="C3180" s="16" t="s">
        <v>144</v>
      </c>
      <c r="D3180" s="4">
        <v>41531</v>
      </c>
      <c r="E3180" s="23">
        <v>2013</v>
      </c>
      <c r="F3180" s="19">
        <v>6.3</v>
      </c>
      <c r="G3180" s="19">
        <f>IF(Movies[[#This Row],[rating]]=0,"",Movies[[#This Row],[rating]])</f>
        <v>6.3</v>
      </c>
      <c r="H3180" s="19" t="str">
        <f>IF(Movies[[#This Row],[rating]]=0,"No Rating","Rated")</f>
        <v>Rated</v>
      </c>
      <c r="I3180" s="16" t="s">
        <v>2180</v>
      </c>
      <c r="J3180" s="29" t="s">
        <v>146</v>
      </c>
      <c r="K3180" s="19">
        <v>17.661000000000001</v>
      </c>
      <c r="L3180" s="26">
        <v>52</v>
      </c>
    </row>
    <row r="3181" spans="1:12" x14ac:dyDescent="0.3">
      <c r="A3181" s="14">
        <v>199534</v>
      </c>
      <c r="B3181" s="16" t="s">
        <v>4611</v>
      </c>
      <c r="C3181" s="16" t="s">
        <v>367</v>
      </c>
      <c r="D3181" s="4">
        <v>41516</v>
      </c>
      <c r="E3181" s="23">
        <v>2013</v>
      </c>
      <c r="F3181" s="19">
        <v>6.4</v>
      </c>
      <c r="G3181" s="19">
        <f>IF(Movies[[#This Row],[rating]]=0,"",Movies[[#This Row],[rating]])</f>
        <v>6.4</v>
      </c>
      <c r="H3181" s="19" t="str">
        <f>IF(Movies[[#This Row],[rating]]=0,"No Rating","Rated")</f>
        <v>Rated</v>
      </c>
      <c r="I3181" s="16" t="s">
        <v>132</v>
      </c>
      <c r="J3181" s="29" t="s">
        <v>12</v>
      </c>
      <c r="K3181" s="19">
        <v>17.626999999999999</v>
      </c>
      <c r="L3181" s="26">
        <v>651</v>
      </c>
    </row>
    <row r="3182" spans="1:12" x14ac:dyDescent="0.3">
      <c r="A3182" s="14">
        <v>216919</v>
      </c>
      <c r="B3182" s="16" t="s">
        <v>4612</v>
      </c>
      <c r="C3182" s="16" t="s">
        <v>74</v>
      </c>
      <c r="D3182" s="4">
        <v>41530</v>
      </c>
      <c r="E3182" s="23">
        <v>2013</v>
      </c>
      <c r="F3182" s="19">
        <v>6.6</v>
      </c>
      <c r="G3182" s="19">
        <f>IF(Movies[[#This Row],[rating]]=0,"",Movies[[#This Row],[rating]])</f>
        <v>6.6</v>
      </c>
      <c r="H3182" s="19" t="str">
        <f>IF(Movies[[#This Row],[rating]]=0,"No Rating","Rated")</f>
        <v>Rated</v>
      </c>
      <c r="I3182" s="16" t="s">
        <v>49</v>
      </c>
      <c r="J3182" s="29" t="s">
        <v>34</v>
      </c>
      <c r="K3182" s="19">
        <v>17.606999999999999</v>
      </c>
      <c r="L3182" s="26">
        <v>261</v>
      </c>
    </row>
    <row r="3183" spans="1:12" x14ac:dyDescent="0.3">
      <c r="A3183" s="14">
        <v>218746</v>
      </c>
      <c r="B3183" s="16" t="s">
        <v>4613</v>
      </c>
      <c r="C3183" s="16" t="s">
        <v>94</v>
      </c>
      <c r="D3183" s="4">
        <v>41486</v>
      </c>
      <c r="E3183" s="23">
        <v>2013</v>
      </c>
      <c r="F3183" s="19">
        <v>5</v>
      </c>
      <c r="G3183" s="19">
        <f>IF(Movies[[#This Row],[rating]]=0,"",Movies[[#This Row],[rating]])</f>
        <v>5</v>
      </c>
      <c r="H3183" s="19" t="str">
        <f>IF(Movies[[#This Row],[rating]]=0,"No Rating","Rated")</f>
        <v>Rated</v>
      </c>
      <c r="I3183" s="16" t="s">
        <v>273</v>
      </c>
      <c r="J3183" s="29" t="s">
        <v>96</v>
      </c>
      <c r="K3183" s="19">
        <v>17.562999999999999</v>
      </c>
      <c r="L3183" s="26">
        <v>18</v>
      </c>
    </row>
    <row r="3184" spans="1:12" x14ac:dyDescent="0.3">
      <c r="A3184" s="14">
        <v>169881</v>
      </c>
      <c r="B3184" s="16" t="s">
        <v>4614</v>
      </c>
      <c r="C3184" s="16" t="s">
        <v>284</v>
      </c>
      <c r="D3184" s="4">
        <v>41633</v>
      </c>
      <c r="E3184" s="23">
        <v>2013</v>
      </c>
      <c r="F3184" s="19">
        <v>7.3</v>
      </c>
      <c r="G3184" s="19">
        <f>IF(Movies[[#This Row],[rating]]=0,"",Movies[[#This Row],[rating]])</f>
        <v>7.3</v>
      </c>
      <c r="H3184" s="19" t="str">
        <f>IF(Movies[[#This Row],[rating]]=0,"No Rating","Rated")</f>
        <v>Rated</v>
      </c>
      <c r="I3184" s="16" t="s">
        <v>4615</v>
      </c>
      <c r="J3184" s="29" t="s">
        <v>12</v>
      </c>
      <c r="K3184" s="19">
        <v>17.471</v>
      </c>
      <c r="L3184" s="26">
        <v>1081</v>
      </c>
    </row>
    <row r="3185" spans="1:12" x14ac:dyDescent="0.3">
      <c r="A3185" s="14">
        <v>233639</v>
      </c>
      <c r="B3185" s="16" t="s">
        <v>4616</v>
      </c>
      <c r="C3185" s="16" t="s">
        <v>284</v>
      </c>
      <c r="D3185" s="4">
        <v>41354</v>
      </c>
      <c r="E3185" s="23">
        <v>2013</v>
      </c>
      <c r="F3185" s="19">
        <v>7.3</v>
      </c>
      <c r="G3185" s="19">
        <f>IF(Movies[[#This Row],[rating]]=0,"",Movies[[#This Row],[rating]])</f>
        <v>7.3</v>
      </c>
      <c r="H3185" s="19" t="str">
        <f>IF(Movies[[#This Row],[rating]]=0,"No Rating","Rated")</f>
        <v>Rated</v>
      </c>
      <c r="I3185" s="16" t="s">
        <v>2459</v>
      </c>
      <c r="J3185" s="29" t="s">
        <v>286</v>
      </c>
      <c r="K3185" s="19">
        <v>17.399000000000001</v>
      </c>
      <c r="L3185" s="26">
        <v>283</v>
      </c>
    </row>
    <row r="3186" spans="1:12" x14ac:dyDescent="0.3">
      <c r="A3186" s="14">
        <v>202575</v>
      </c>
      <c r="B3186" s="16" t="s">
        <v>4617</v>
      </c>
      <c r="C3186" s="16" t="s">
        <v>4618</v>
      </c>
      <c r="D3186" s="4">
        <v>41632</v>
      </c>
      <c r="E3186" s="23">
        <v>2013</v>
      </c>
      <c r="F3186" s="19">
        <v>6.3209999999999997</v>
      </c>
      <c r="G3186" s="19">
        <f>IF(Movies[[#This Row],[rating]]=0,"",Movies[[#This Row],[rating]])</f>
        <v>6.3209999999999997</v>
      </c>
      <c r="H3186" s="19" t="str">
        <f>IF(Movies[[#This Row],[rating]]=0,"No Rating","Rated")</f>
        <v>Rated</v>
      </c>
      <c r="I3186" s="16" t="s">
        <v>4619</v>
      </c>
      <c r="J3186" s="29" t="s">
        <v>12</v>
      </c>
      <c r="K3186" s="19">
        <v>17.344000000000001</v>
      </c>
      <c r="L3186" s="26">
        <v>350</v>
      </c>
    </row>
    <row r="3187" spans="1:12" x14ac:dyDescent="0.3">
      <c r="A3187" s="14">
        <v>152603</v>
      </c>
      <c r="B3187" s="16" t="s">
        <v>4620</v>
      </c>
      <c r="C3187" s="16" t="s">
        <v>4621</v>
      </c>
      <c r="D3187" s="4">
        <v>41620</v>
      </c>
      <c r="E3187" s="23">
        <v>2013</v>
      </c>
      <c r="F3187" s="19">
        <v>7.2</v>
      </c>
      <c r="G3187" s="19">
        <f>IF(Movies[[#This Row],[rating]]=0,"",Movies[[#This Row],[rating]])</f>
        <v>7.2</v>
      </c>
      <c r="H3187" s="19" t="str">
        <f>IF(Movies[[#This Row],[rating]]=0,"No Rating","Rated")</f>
        <v>Rated</v>
      </c>
      <c r="I3187" s="16" t="s">
        <v>33</v>
      </c>
      <c r="J3187" s="29" t="s">
        <v>12</v>
      </c>
      <c r="K3187" s="19">
        <v>17.265000000000001</v>
      </c>
      <c r="L3187" s="26">
        <v>2229</v>
      </c>
    </row>
    <row r="3188" spans="1:12" x14ac:dyDescent="0.3">
      <c r="A3188" s="14">
        <v>146203</v>
      </c>
      <c r="B3188" s="16" t="s">
        <v>4622</v>
      </c>
      <c r="C3188" s="16" t="s">
        <v>10</v>
      </c>
      <c r="D3188" s="4">
        <v>41333</v>
      </c>
      <c r="E3188" s="23">
        <v>2013</v>
      </c>
      <c r="F3188" s="19">
        <v>4.5999999999999996</v>
      </c>
      <c r="G3188" s="19">
        <f>IF(Movies[[#This Row],[rating]]=0,"",Movies[[#This Row],[rating]])</f>
        <v>4.5999999999999996</v>
      </c>
      <c r="H3188" s="19" t="str">
        <f>IF(Movies[[#This Row],[rating]]=0,"No Rating","Rated")</f>
        <v>Rated</v>
      </c>
      <c r="I3188" s="16" t="s">
        <v>132</v>
      </c>
      <c r="J3188" s="29" t="s">
        <v>12</v>
      </c>
      <c r="K3188" s="19">
        <v>17.216999999999999</v>
      </c>
      <c r="L3188" s="26">
        <v>542</v>
      </c>
    </row>
    <row r="3189" spans="1:12" x14ac:dyDescent="0.3">
      <c r="A3189" s="14">
        <v>77805</v>
      </c>
      <c r="B3189" s="16" t="s">
        <v>4623</v>
      </c>
      <c r="C3189" s="16" t="s">
        <v>10</v>
      </c>
      <c r="D3189" s="4">
        <v>41494</v>
      </c>
      <c r="E3189" s="23">
        <v>2013</v>
      </c>
      <c r="F3189" s="19">
        <v>6</v>
      </c>
      <c r="G3189" s="19">
        <f>IF(Movies[[#This Row],[rating]]=0,"",Movies[[#This Row],[rating]])</f>
        <v>6</v>
      </c>
      <c r="H3189" s="19" t="str">
        <f>IF(Movies[[#This Row],[rating]]=0,"No Rating","Rated")</f>
        <v>Rated</v>
      </c>
      <c r="I3189" s="16" t="s">
        <v>49</v>
      </c>
      <c r="J3189" s="29" t="s">
        <v>12</v>
      </c>
      <c r="K3189" s="19">
        <v>17.113</v>
      </c>
      <c r="L3189" s="26">
        <v>701</v>
      </c>
    </row>
    <row r="3190" spans="1:12" x14ac:dyDescent="0.3">
      <c r="A3190" s="14">
        <v>186992</v>
      </c>
      <c r="B3190" s="16" t="s">
        <v>4624</v>
      </c>
      <c r="C3190" s="16" t="s">
        <v>108</v>
      </c>
      <c r="D3190" s="4">
        <v>41437</v>
      </c>
      <c r="E3190" s="23">
        <v>2013</v>
      </c>
      <c r="F3190" s="19">
        <v>6.2919999999999998</v>
      </c>
      <c r="G3190" s="19">
        <f>IF(Movies[[#This Row],[rating]]=0,"",Movies[[#This Row],[rating]])</f>
        <v>6.2919999999999998</v>
      </c>
      <c r="H3190" s="19" t="str">
        <f>IF(Movies[[#This Row],[rating]]=0,"No Rating","Rated")</f>
        <v>Rated</v>
      </c>
      <c r="I3190" s="16" t="s">
        <v>239</v>
      </c>
      <c r="J3190" s="29" t="s">
        <v>110</v>
      </c>
      <c r="K3190" s="19">
        <v>17.111999999999998</v>
      </c>
      <c r="L3190" s="26">
        <v>432</v>
      </c>
    </row>
    <row r="3191" spans="1:12" x14ac:dyDescent="0.3">
      <c r="A3191" s="14">
        <v>140870</v>
      </c>
      <c r="B3191" s="16" t="s">
        <v>4625</v>
      </c>
      <c r="C3191" s="16" t="s">
        <v>838</v>
      </c>
      <c r="D3191" s="4">
        <v>41595</v>
      </c>
      <c r="E3191" s="23">
        <v>2013</v>
      </c>
      <c r="F3191" s="19">
        <v>7</v>
      </c>
      <c r="G3191" s="19">
        <f>IF(Movies[[#This Row],[rating]]=0,"",Movies[[#This Row],[rating]])</f>
        <v>7</v>
      </c>
      <c r="H3191" s="19" t="str">
        <f>IF(Movies[[#This Row],[rating]]=0,"No Rating","Rated")</f>
        <v>Rated</v>
      </c>
      <c r="I3191" s="16" t="s">
        <v>1203</v>
      </c>
      <c r="J3191" s="29" t="s">
        <v>110</v>
      </c>
      <c r="K3191" s="19">
        <v>17.015999999999998</v>
      </c>
      <c r="L3191" s="26">
        <v>452</v>
      </c>
    </row>
    <row r="3192" spans="1:12" x14ac:dyDescent="0.3">
      <c r="A3192" s="14">
        <v>82682</v>
      </c>
      <c r="B3192" s="16" t="s">
        <v>4626</v>
      </c>
      <c r="C3192" s="16" t="s">
        <v>10</v>
      </c>
      <c r="D3192" s="4">
        <v>41283</v>
      </c>
      <c r="E3192" s="23">
        <v>2013</v>
      </c>
      <c r="F3192" s="19">
        <v>6.367</v>
      </c>
      <c r="G3192" s="19">
        <f>IF(Movies[[#This Row],[rating]]=0,"",Movies[[#This Row],[rating]])</f>
        <v>6.367</v>
      </c>
      <c r="H3192" s="19" t="str">
        <f>IF(Movies[[#This Row],[rating]]=0,"No Rating","Rated")</f>
        <v>Rated</v>
      </c>
      <c r="I3192" s="16" t="s">
        <v>201</v>
      </c>
      <c r="J3192" s="29" t="s">
        <v>12</v>
      </c>
      <c r="K3192" s="19">
        <v>16.943999999999999</v>
      </c>
      <c r="L3192" s="26">
        <v>4060</v>
      </c>
    </row>
    <row r="3193" spans="1:12" x14ac:dyDescent="0.3">
      <c r="A3193" s="14">
        <v>87436</v>
      </c>
      <c r="B3193" s="16" t="s">
        <v>4627</v>
      </c>
      <c r="C3193" s="16" t="s">
        <v>1734</v>
      </c>
      <c r="D3193" s="4">
        <v>41341</v>
      </c>
      <c r="E3193" s="23">
        <v>2013</v>
      </c>
      <c r="F3193" s="19">
        <v>4.95</v>
      </c>
      <c r="G3193" s="19">
        <f>IF(Movies[[#This Row],[rating]]=0,"",Movies[[#This Row],[rating]])</f>
        <v>4.95</v>
      </c>
      <c r="H3193" s="19" t="str">
        <f>IF(Movies[[#This Row],[rating]]=0,"No Rating","Rated")</f>
        <v>Rated</v>
      </c>
      <c r="I3193" s="16" t="s">
        <v>468</v>
      </c>
      <c r="J3193" s="29" t="s">
        <v>12</v>
      </c>
      <c r="K3193" s="19">
        <v>16.943000000000001</v>
      </c>
      <c r="L3193" s="26">
        <v>595</v>
      </c>
    </row>
    <row r="3194" spans="1:12" x14ac:dyDescent="0.3">
      <c r="A3194" s="14">
        <v>137093</v>
      </c>
      <c r="B3194" s="16" t="s">
        <v>4628</v>
      </c>
      <c r="C3194" s="16" t="s">
        <v>10</v>
      </c>
      <c r="D3194" s="4">
        <v>41578</v>
      </c>
      <c r="E3194" s="23">
        <v>2013</v>
      </c>
      <c r="F3194" s="19">
        <v>6.4050000000000002</v>
      </c>
      <c r="G3194" s="19">
        <f>IF(Movies[[#This Row],[rating]]=0,"",Movies[[#This Row],[rating]])</f>
        <v>6.4050000000000002</v>
      </c>
      <c r="H3194" s="19" t="str">
        <f>IF(Movies[[#This Row],[rating]]=0,"No Rating","Rated")</f>
        <v>Rated</v>
      </c>
      <c r="I3194" s="16" t="s">
        <v>30</v>
      </c>
      <c r="J3194" s="29" t="s">
        <v>12</v>
      </c>
      <c r="K3194" s="19">
        <v>16.882000000000001</v>
      </c>
      <c r="L3194" s="26">
        <v>2134</v>
      </c>
    </row>
    <row r="3195" spans="1:12" x14ac:dyDescent="0.3">
      <c r="A3195" s="14">
        <v>152747</v>
      </c>
      <c r="B3195" s="16" t="s">
        <v>4629</v>
      </c>
      <c r="C3195" s="16" t="s">
        <v>4630</v>
      </c>
      <c r="D3195" s="4">
        <v>41509</v>
      </c>
      <c r="E3195" s="23">
        <v>2013</v>
      </c>
      <c r="F3195" s="19">
        <v>6.6390000000000002</v>
      </c>
      <c r="G3195" s="19">
        <f>IF(Movies[[#This Row],[rating]]=0,"",Movies[[#This Row],[rating]])</f>
        <v>6.6390000000000002</v>
      </c>
      <c r="H3195" s="19" t="str">
        <f>IF(Movies[[#This Row],[rating]]=0,"No Rating","Rated")</f>
        <v>Rated</v>
      </c>
      <c r="I3195" s="16" t="s">
        <v>368</v>
      </c>
      <c r="J3195" s="29" t="s">
        <v>12</v>
      </c>
      <c r="K3195" s="19">
        <v>16.849</v>
      </c>
      <c r="L3195" s="26">
        <v>1620</v>
      </c>
    </row>
    <row r="3196" spans="1:12" x14ac:dyDescent="0.3">
      <c r="A3196" s="14">
        <v>152737</v>
      </c>
      <c r="B3196" s="16" t="s">
        <v>4631</v>
      </c>
      <c r="C3196" s="16" t="s">
        <v>10</v>
      </c>
      <c r="D3196" s="4">
        <v>41634</v>
      </c>
      <c r="E3196" s="23">
        <v>2013</v>
      </c>
      <c r="F3196" s="19">
        <v>6.9</v>
      </c>
      <c r="G3196" s="19">
        <f>IF(Movies[[#This Row],[rating]]=0,"",Movies[[#This Row],[rating]])</f>
        <v>6.9</v>
      </c>
      <c r="H3196" s="19" t="str">
        <f>IF(Movies[[#This Row],[rating]]=0,"No Rating","Rated")</f>
        <v>Rated</v>
      </c>
      <c r="I3196" s="16" t="s">
        <v>180</v>
      </c>
      <c r="J3196" s="29" t="s">
        <v>12</v>
      </c>
      <c r="K3196" s="19">
        <v>16.812000000000001</v>
      </c>
      <c r="L3196" s="26">
        <v>1497</v>
      </c>
    </row>
    <row r="3197" spans="1:12" x14ac:dyDescent="0.3">
      <c r="A3197" s="14">
        <v>271954</v>
      </c>
      <c r="B3197" s="16" t="s">
        <v>4632</v>
      </c>
      <c r="C3197" s="16" t="s">
        <v>1845</v>
      </c>
      <c r="D3197" s="4">
        <v>41593</v>
      </c>
      <c r="E3197" s="23">
        <v>2013</v>
      </c>
      <c r="F3197" s="19">
        <v>7.9</v>
      </c>
      <c r="G3197" s="19">
        <f>IF(Movies[[#This Row],[rating]]=0,"",Movies[[#This Row],[rating]])</f>
        <v>7.9</v>
      </c>
      <c r="H3197" s="19" t="str">
        <f>IF(Movies[[#This Row],[rating]]=0,"No Rating","Rated")</f>
        <v>Rated</v>
      </c>
      <c r="I3197" s="16" t="s">
        <v>33</v>
      </c>
      <c r="J3197" s="29" t="s">
        <v>881</v>
      </c>
      <c r="K3197" s="19">
        <v>16.795000000000002</v>
      </c>
      <c r="L3197" s="26">
        <v>172</v>
      </c>
    </row>
    <row r="3198" spans="1:12" x14ac:dyDescent="0.3">
      <c r="A3198" s="14">
        <v>157370</v>
      </c>
      <c r="B3198" s="16" t="s">
        <v>4633</v>
      </c>
      <c r="C3198" s="16" t="s">
        <v>10</v>
      </c>
      <c r="D3198" s="4">
        <v>41563</v>
      </c>
      <c r="E3198" s="23">
        <v>2013</v>
      </c>
      <c r="F3198" s="19">
        <v>7.1</v>
      </c>
      <c r="G3198" s="19">
        <f>IF(Movies[[#This Row],[rating]]=0,"",Movies[[#This Row],[rating]])</f>
        <v>7.1</v>
      </c>
      <c r="H3198" s="19" t="str">
        <f>IF(Movies[[#This Row],[rating]]=0,"No Rating","Rated")</f>
        <v>Rated</v>
      </c>
      <c r="I3198" s="16" t="s">
        <v>1511</v>
      </c>
      <c r="J3198" s="29" t="s">
        <v>12</v>
      </c>
      <c r="K3198" s="19">
        <v>16.692</v>
      </c>
      <c r="L3198" s="26">
        <v>1357</v>
      </c>
    </row>
    <row r="3199" spans="1:12" x14ac:dyDescent="0.3">
      <c r="A3199" s="14">
        <v>115348</v>
      </c>
      <c r="B3199" s="16" t="s">
        <v>4634</v>
      </c>
      <c r="C3199" s="16" t="s">
        <v>127</v>
      </c>
      <c r="D3199" s="4">
        <v>41500</v>
      </c>
      <c r="E3199" s="23">
        <v>2013</v>
      </c>
      <c r="F3199" s="19">
        <v>5.7</v>
      </c>
      <c r="G3199" s="19">
        <f>IF(Movies[[#This Row],[rating]]=0,"",Movies[[#This Row],[rating]])</f>
        <v>5.7</v>
      </c>
      <c r="H3199" s="19" t="str">
        <f>IF(Movies[[#This Row],[rating]]=0,"No Rating","Rated")</f>
        <v>Rated</v>
      </c>
      <c r="I3199" s="16" t="s">
        <v>239</v>
      </c>
      <c r="J3199" s="29" t="s">
        <v>12</v>
      </c>
      <c r="K3199" s="19">
        <v>16.68</v>
      </c>
      <c r="L3199" s="26">
        <v>852</v>
      </c>
    </row>
    <row r="3200" spans="1:12" x14ac:dyDescent="0.3">
      <c r="A3200" s="14">
        <v>123109</v>
      </c>
      <c r="B3200" s="16" t="s">
        <v>4635</v>
      </c>
      <c r="C3200" s="16" t="s">
        <v>10</v>
      </c>
      <c r="D3200" s="4">
        <v>41342</v>
      </c>
      <c r="E3200" s="23">
        <v>2013</v>
      </c>
      <c r="F3200" s="19">
        <v>6</v>
      </c>
      <c r="G3200" s="19">
        <f>IF(Movies[[#This Row],[rating]]=0,"",Movies[[#This Row],[rating]])</f>
        <v>6</v>
      </c>
      <c r="H3200" s="19" t="str">
        <f>IF(Movies[[#This Row],[rating]]=0,"No Rating","Rated")</f>
        <v>Rated</v>
      </c>
      <c r="I3200" s="16" t="s">
        <v>132</v>
      </c>
      <c r="J3200" s="29" t="s">
        <v>12</v>
      </c>
      <c r="K3200" s="19">
        <v>16.54</v>
      </c>
      <c r="L3200" s="26">
        <v>621</v>
      </c>
    </row>
    <row r="3201" spans="1:12" x14ac:dyDescent="0.3">
      <c r="A3201" s="14">
        <v>107811</v>
      </c>
      <c r="B3201" s="16" t="s">
        <v>4636</v>
      </c>
      <c r="C3201" s="16" t="s">
        <v>10</v>
      </c>
      <c r="D3201" s="4">
        <v>41334</v>
      </c>
      <c r="E3201" s="23">
        <v>2013</v>
      </c>
      <c r="F3201" s="19">
        <v>5.8</v>
      </c>
      <c r="G3201" s="19">
        <f>IF(Movies[[#This Row],[rating]]=0,"",Movies[[#This Row],[rating]])</f>
        <v>5.8</v>
      </c>
      <c r="H3201" s="19" t="str">
        <f>IF(Movies[[#This Row],[rating]]=0,"No Rating","Rated")</f>
        <v>Rated</v>
      </c>
      <c r="I3201" s="16" t="s">
        <v>30</v>
      </c>
      <c r="J3201" s="29" t="s">
        <v>12</v>
      </c>
      <c r="K3201" s="19">
        <v>16.539000000000001</v>
      </c>
      <c r="L3201" s="26">
        <v>1532</v>
      </c>
    </row>
    <row r="3202" spans="1:12" x14ac:dyDescent="0.3">
      <c r="A3202" s="14">
        <v>157058</v>
      </c>
      <c r="B3202" s="16" t="s">
        <v>4637</v>
      </c>
      <c r="C3202" s="16" t="s">
        <v>10</v>
      </c>
      <c r="D3202" s="4">
        <v>41288</v>
      </c>
      <c r="E3202" s="23">
        <v>2013</v>
      </c>
      <c r="F3202" s="19">
        <v>4.0830000000000002</v>
      </c>
      <c r="G3202" s="19">
        <f>IF(Movies[[#This Row],[rating]]=0,"",Movies[[#This Row],[rating]])</f>
        <v>4.0830000000000002</v>
      </c>
      <c r="H3202" s="19" t="str">
        <f>IF(Movies[[#This Row],[rating]]=0,"No Rating","Rated")</f>
        <v>Rated</v>
      </c>
      <c r="I3202" s="16" t="s">
        <v>30</v>
      </c>
      <c r="J3202" s="29" t="s">
        <v>12</v>
      </c>
      <c r="K3202" s="19">
        <v>16.456</v>
      </c>
      <c r="L3202" s="26">
        <v>120</v>
      </c>
    </row>
    <row r="3203" spans="1:12" x14ac:dyDescent="0.3">
      <c r="A3203" s="14">
        <v>174772</v>
      </c>
      <c r="B3203" s="16" t="s">
        <v>4638</v>
      </c>
      <c r="C3203" s="16" t="s">
        <v>10</v>
      </c>
      <c r="D3203" s="4">
        <v>41452</v>
      </c>
      <c r="E3203" s="23">
        <v>2013</v>
      </c>
      <c r="F3203" s="19">
        <v>6.2720000000000002</v>
      </c>
      <c r="G3203" s="19">
        <f>IF(Movies[[#This Row],[rating]]=0,"",Movies[[#This Row],[rating]])</f>
        <v>6.2720000000000002</v>
      </c>
      <c r="H3203" s="19" t="str">
        <f>IF(Movies[[#This Row],[rating]]=0,"No Rating","Rated")</f>
        <v>Rated</v>
      </c>
      <c r="I3203" s="16" t="s">
        <v>1367</v>
      </c>
      <c r="J3203" s="29" t="s">
        <v>12</v>
      </c>
      <c r="K3203" s="19">
        <v>16.443999999999999</v>
      </c>
      <c r="L3203" s="26">
        <v>1392</v>
      </c>
    </row>
    <row r="3204" spans="1:12" x14ac:dyDescent="0.3">
      <c r="A3204" s="14">
        <v>169209</v>
      </c>
      <c r="B3204" s="16" t="s">
        <v>4639</v>
      </c>
      <c r="C3204" s="16" t="s">
        <v>14</v>
      </c>
      <c r="D3204" s="4">
        <v>41520</v>
      </c>
      <c r="E3204" s="23">
        <v>2013</v>
      </c>
      <c r="F3204" s="19">
        <v>5.4</v>
      </c>
      <c r="G3204" s="19">
        <f>IF(Movies[[#This Row],[rating]]=0,"",Movies[[#This Row],[rating]])</f>
        <v>5.4</v>
      </c>
      <c r="H3204" s="19" t="str">
        <f>IF(Movies[[#This Row],[rating]]=0,"No Rating","Rated")</f>
        <v>Rated</v>
      </c>
      <c r="I3204" s="16" t="s">
        <v>808</v>
      </c>
      <c r="J3204" s="29" t="s">
        <v>12</v>
      </c>
      <c r="K3204" s="19">
        <v>16.433</v>
      </c>
      <c r="L3204" s="26">
        <v>691</v>
      </c>
    </row>
    <row r="3205" spans="1:12" x14ac:dyDescent="0.3">
      <c r="A3205" s="14">
        <v>177945</v>
      </c>
      <c r="B3205" s="16" t="s">
        <v>4640</v>
      </c>
      <c r="C3205" s="16" t="s">
        <v>144</v>
      </c>
      <c r="D3205" s="4">
        <v>41541</v>
      </c>
      <c r="E3205" s="23">
        <v>2013</v>
      </c>
      <c r="F3205" s="19">
        <v>7.6529999999999996</v>
      </c>
      <c r="G3205" s="19">
        <f>IF(Movies[[#This Row],[rating]]=0,"",Movies[[#This Row],[rating]])</f>
        <v>7.6529999999999996</v>
      </c>
      <c r="H3205" s="19" t="str">
        <f>IF(Movies[[#This Row],[rating]]=0,"No Rating","Rated")</f>
        <v>Rated</v>
      </c>
      <c r="I3205" s="16" t="s">
        <v>49</v>
      </c>
      <c r="J3205" s="29" t="s">
        <v>146</v>
      </c>
      <c r="K3205" s="19">
        <v>16.428000000000001</v>
      </c>
      <c r="L3205" s="26">
        <v>718</v>
      </c>
    </row>
    <row r="3206" spans="1:12" x14ac:dyDescent="0.3">
      <c r="A3206" s="14">
        <v>231164</v>
      </c>
      <c r="B3206" s="16" t="s">
        <v>4641</v>
      </c>
      <c r="C3206" s="16" t="s">
        <v>144</v>
      </c>
      <c r="D3206" s="4">
        <v>41538</v>
      </c>
      <c r="E3206" s="23">
        <v>2013</v>
      </c>
      <c r="F3206" s="19">
        <v>5.8</v>
      </c>
      <c r="G3206" s="19">
        <f>IF(Movies[[#This Row],[rating]]=0,"",Movies[[#This Row],[rating]])</f>
        <v>5.8</v>
      </c>
      <c r="H3206" s="19" t="str">
        <f>IF(Movies[[#This Row],[rating]]=0,"No Rating","Rated")</f>
        <v>Rated</v>
      </c>
      <c r="I3206" s="16" t="s">
        <v>306</v>
      </c>
      <c r="J3206" s="29" t="s">
        <v>146</v>
      </c>
      <c r="K3206" s="19">
        <v>16.413</v>
      </c>
      <c r="L3206" s="26">
        <v>23</v>
      </c>
    </row>
    <row r="3207" spans="1:12" x14ac:dyDescent="0.3">
      <c r="A3207" s="14">
        <v>296989</v>
      </c>
      <c r="B3207" s="16" t="s">
        <v>4642</v>
      </c>
      <c r="C3207" s="16" t="s">
        <v>144</v>
      </c>
      <c r="D3207" s="4">
        <v>41328</v>
      </c>
      <c r="E3207" s="23">
        <v>2013</v>
      </c>
      <c r="F3207" s="19">
        <v>7</v>
      </c>
      <c r="G3207" s="19">
        <f>IF(Movies[[#This Row],[rating]]=0,"",Movies[[#This Row],[rating]])</f>
        <v>7</v>
      </c>
      <c r="H3207" s="19" t="str">
        <f>IF(Movies[[#This Row],[rating]]=0,"No Rating","Rated")</f>
        <v>Rated</v>
      </c>
      <c r="I3207" s="16" t="s">
        <v>329</v>
      </c>
      <c r="J3207" s="29" t="s">
        <v>146</v>
      </c>
      <c r="K3207" s="19">
        <v>16.376000000000001</v>
      </c>
      <c r="L3207" s="26">
        <v>2</v>
      </c>
    </row>
    <row r="3208" spans="1:12" x14ac:dyDescent="0.3">
      <c r="A3208" s="14">
        <v>209189</v>
      </c>
      <c r="B3208" s="16" t="s">
        <v>4643</v>
      </c>
      <c r="C3208" s="16" t="s">
        <v>10</v>
      </c>
      <c r="D3208" s="4">
        <v>41531</v>
      </c>
      <c r="E3208" s="23">
        <v>2013</v>
      </c>
      <c r="F3208" s="19">
        <v>5.7</v>
      </c>
      <c r="G3208" s="19">
        <f>IF(Movies[[#This Row],[rating]]=0,"",Movies[[#This Row],[rating]])</f>
        <v>5.7</v>
      </c>
      <c r="H3208" s="19" t="str">
        <f>IF(Movies[[#This Row],[rating]]=0,"No Rating","Rated")</f>
        <v>Rated</v>
      </c>
      <c r="I3208" s="16" t="s">
        <v>875</v>
      </c>
      <c r="J3208" s="29" t="s">
        <v>12</v>
      </c>
      <c r="K3208" s="19">
        <v>16.335000000000001</v>
      </c>
      <c r="L3208" s="26">
        <v>391</v>
      </c>
    </row>
    <row r="3209" spans="1:12" x14ac:dyDescent="0.3">
      <c r="A3209" s="14">
        <v>235704</v>
      </c>
      <c r="B3209" s="16" t="s">
        <v>4644</v>
      </c>
      <c r="C3209" s="16" t="s">
        <v>94</v>
      </c>
      <c r="D3209" s="4">
        <v>41583</v>
      </c>
      <c r="E3209" s="23">
        <v>2013</v>
      </c>
      <c r="F3209" s="19">
        <v>7.2</v>
      </c>
      <c r="G3209" s="19">
        <f>IF(Movies[[#This Row],[rating]]=0,"",Movies[[#This Row],[rating]])</f>
        <v>7.2</v>
      </c>
      <c r="H3209" s="19" t="str">
        <f>IF(Movies[[#This Row],[rating]]=0,"No Rating","Rated")</f>
        <v>Rated</v>
      </c>
      <c r="I3209" s="16" t="s">
        <v>600</v>
      </c>
      <c r="J3209" s="29" t="s">
        <v>96</v>
      </c>
      <c r="K3209" s="19">
        <v>16.221</v>
      </c>
      <c r="L3209" s="26">
        <v>123</v>
      </c>
    </row>
    <row r="3210" spans="1:12" x14ac:dyDescent="0.3">
      <c r="A3210" s="14">
        <v>167581</v>
      </c>
      <c r="B3210" s="16" t="s">
        <v>4645</v>
      </c>
      <c r="C3210" s="16" t="s">
        <v>284</v>
      </c>
      <c r="D3210" s="4">
        <v>41421</v>
      </c>
      <c r="E3210" s="23">
        <v>2013</v>
      </c>
      <c r="F3210" s="19">
        <v>7.7</v>
      </c>
      <c r="G3210" s="19">
        <f>IF(Movies[[#This Row],[rating]]=0,"",Movies[[#This Row],[rating]])</f>
        <v>7.7</v>
      </c>
      <c r="H3210" s="19" t="str">
        <f>IF(Movies[[#This Row],[rating]]=0,"No Rating","Rated")</f>
        <v>Rated</v>
      </c>
      <c r="I3210" s="16" t="s">
        <v>33</v>
      </c>
      <c r="J3210" s="29" t="s">
        <v>286</v>
      </c>
      <c r="K3210" s="19">
        <v>16.193000000000001</v>
      </c>
      <c r="L3210" s="26">
        <v>801</v>
      </c>
    </row>
    <row r="3211" spans="1:12" x14ac:dyDescent="0.3">
      <c r="A3211" s="14">
        <v>140818</v>
      </c>
      <c r="B3211" s="16" t="s">
        <v>4646</v>
      </c>
      <c r="C3211" s="16" t="s">
        <v>263</v>
      </c>
      <c r="D3211" s="4">
        <v>41551</v>
      </c>
      <c r="E3211" s="23">
        <v>2013</v>
      </c>
      <c r="F3211" s="19">
        <v>5.7</v>
      </c>
      <c r="G3211" s="19">
        <f>IF(Movies[[#This Row],[rating]]=0,"",Movies[[#This Row],[rating]])</f>
        <v>5.7</v>
      </c>
      <c r="H3211" s="19" t="str">
        <f>IF(Movies[[#This Row],[rating]]=0,"No Rating","Rated")</f>
        <v>Rated</v>
      </c>
      <c r="I3211" s="16" t="s">
        <v>423</v>
      </c>
      <c r="J3211" s="29" t="s">
        <v>265</v>
      </c>
      <c r="K3211" s="19">
        <v>16.027999999999999</v>
      </c>
      <c r="L3211" s="26">
        <v>216</v>
      </c>
    </row>
    <row r="3212" spans="1:12" x14ac:dyDescent="0.3">
      <c r="A3212" s="14">
        <v>145247</v>
      </c>
      <c r="B3212" s="16" t="s">
        <v>4647</v>
      </c>
      <c r="C3212" s="16" t="s">
        <v>750</v>
      </c>
      <c r="D3212" s="4">
        <v>41633</v>
      </c>
      <c r="E3212" s="23">
        <v>2013</v>
      </c>
      <c r="F3212" s="19">
        <v>6.8</v>
      </c>
      <c r="G3212" s="19">
        <f>IF(Movies[[#This Row],[rating]]=0,"",Movies[[#This Row],[rating]])</f>
        <v>6.8</v>
      </c>
      <c r="H3212" s="19" t="str">
        <f>IF(Movies[[#This Row],[rating]]=0,"No Rating","Rated")</f>
        <v>Rated</v>
      </c>
      <c r="I3212" s="16" t="s">
        <v>522</v>
      </c>
      <c r="J3212" s="29" t="s">
        <v>553</v>
      </c>
      <c r="K3212" s="19">
        <v>16.006</v>
      </c>
      <c r="L3212" s="26">
        <v>937</v>
      </c>
    </row>
    <row r="3213" spans="1:12" x14ac:dyDescent="0.3">
      <c r="A3213" s="14">
        <v>222461</v>
      </c>
      <c r="B3213" s="16" t="s">
        <v>4648</v>
      </c>
      <c r="C3213" s="16" t="s">
        <v>1302</v>
      </c>
      <c r="D3213" s="4">
        <v>41594</v>
      </c>
      <c r="E3213" s="23">
        <v>2013</v>
      </c>
      <c r="F3213" s="19">
        <v>6.4</v>
      </c>
      <c r="G3213" s="19">
        <f>IF(Movies[[#This Row],[rating]]=0,"",Movies[[#This Row],[rating]])</f>
        <v>6.4</v>
      </c>
      <c r="H3213" s="19" t="str">
        <f>IF(Movies[[#This Row],[rating]]=0,"No Rating","Rated")</f>
        <v>Rated</v>
      </c>
      <c r="I3213" s="16" t="s">
        <v>183</v>
      </c>
      <c r="J3213" s="29" t="s">
        <v>12</v>
      </c>
      <c r="K3213" s="19">
        <v>16.001999999999999</v>
      </c>
      <c r="L3213" s="26">
        <v>435</v>
      </c>
    </row>
    <row r="3214" spans="1:12" x14ac:dyDescent="0.3">
      <c r="A3214" s="14">
        <v>126277</v>
      </c>
      <c r="B3214" s="16" t="s">
        <v>4649</v>
      </c>
      <c r="C3214" s="16" t="s">
        <v>432</v>
      </c>
      <c r="D3214" s="4">
        <v>41285</v>
      </c>
      <c r="E3214" s="23">
        <v>2013</v>
      </c>
      <c r="F3214" s="19">
        <v>6.3</v>
      </c>
      <c r="G3214" s="19">
        <f>IF(Movies[[#This Row],[rating]]=0,"",Movies[[#This Row],[rating]])</f>
        <v>6.3</v>
      </c>
      <c r="H3214" s="19" t="str">
        <f>IF(Movies[[#This Row],[rating]]=0,"No Rating","Rated")</f>
        <v>Rated</v>
      </c>
      <c r="I3214" s="16" t="s">
        <v>132</v>
      </c>
      <c r="J3214" s="29" t="s">
        <v>12</v>
      </c>
      <c r="K3214" s="19">
        <v>15.991</v>
      </c>
      <c r="L3214" s="26">
        <v>532</v>
      </c>
    </row>
    <row r="3215" spans="1:12" x14ac:dyDescent="0.3">
      <c r="A3215" s="14">
        <v>129139</v>
      </c>
      <c r="B3215" s="16" t="s">
        <v>4650</v>
      </c>
      <c r="C3215" s="16" t="s">
        <v>10</v>
      </c>
      <c r="D3215" s="4">
        <v>41479</v>
      </c>
      <c r="E3215" s="23">
        <v>2013</v>
      </c>
      <c r="F3215" s="19">
        <v>5.7809999999999997</v>
      </c>
      <c r="G3215" s="19">
        <f>IF(Movies[[#This Row],[rating]]=0,"",Movies[[#This Row],[rating]])</f>
        <v>5.7809999999999997</v>
      </c>
      <c r="H3215" s="19" t="str">
        <f>IF(Movies[[#This Row],[rating]]=0,"No Rating","Rated")</f>
        <v>Rated</v>
      </c>
      <c r="I3215" s="16" t="s">
        <v>273</v>
      </c>
      <c r="J3215" s="29" t="s">
        <v>12</v>
      </c>
      <c r="K3215" s="19">
        <v>15.932</v>
      </c>
      <c r="L3215" s="26">
        <v>1020</v>
      </c>
    </row>
    <row r="3216" spans="1:12" x14ac:dyDescent="0.3">
      <c r="A3216" s="14">
        <v>239529</v>
      </c>
      <c r="B3216" s="16" t="s">
        <v>4651</v>
      </c>
      <c r="C3216" s="16" t="s">
        <v>144</v>
      </c>
      <c r="D3216" s="4">
        <v>41615</v>
      </c>
      <c r="E3216" s="23">
        <v>2013</v>
      </c>
      <c r="F3216" s="19">
        <v>6.9</v>
      </c>
      <c r="G3216" s="19">
        <f>IF(Movies[[#This Row],[rating]]=0,"",Movies[[#This Row],[rating]])</f>
        <v>6.9</v>
      </c>
      <c r="H3216" s="19" t="str">
        <f>IF(Movies[[#This Row],[rating]]=0,"No Rating","Rated")</f>
        <v>Rated</v>
      </c>
      <c r="I3216" s="16" t="s">
        <v>4652</v>
      </c>
      <c r="J3216" s="29" t="s">
        <v>146</v>
      </c>
      <c r="K3216" s="19">
        <v>15.92</v>
      </c>
      <c r="L3216" s="26">
        <v>169</v>
      </c>
    </row>
    <row r="3217" spans="1:12" x14ac:dyDescent="0.3">
      <c r="A3217" s="14">
        <v>168903</v>
      </c>
      <c r="B3217" s="16" t="s">
        <v>4653</v>
      </c>
      <c r="C3217" s="16" t="s">
        <v>1430</v>
      </c>
      <c r="D3217" s="4">
        <v>41319</v>
      </c>
      <c r="E3217" s="23">
        <v>2013</v>
      </c>
      <c r="F3217" s="19">
        <v>6.9</v>
      </c>
      <c r="G3217" s="19">
        <f>IF(Movies[[#This Row],[rating]]=0,"",Movies[[#This Row],[rating]])</f>
        <v>6.9</v>
      </c>
      <c r="H3217" s="19" t="str">
        <f>IF(Movies[[#This Row],[rating]]=0,"No Rating","Rated")</f>
        <v>Rated</v>
      </c>
      <c r="I3217" s="16" t="s">
        <v>390</v>
      </c>
      <c r="J3217" s="29" t="s">
        <v>12</v>
      </c>
      <c r="K3217" s="19">
        <v>15.897</v>
      </c>
      <c r="L3217" s="26">
        <v>379</v>
      </c>
    </row>
    <row r="3218" spans="1:12" x14ac:dyDescent="0.3">
      <c r="A3218" s="14">
        <v>161143</v>
      </c>
      <c r="B3218" s="16" t="s">
        <v>4654</v>
      </c>
      <c r="C3218" s="16" t="s">
        <v>10</v>
      </c>
      <c r="D3218" s="4">
        <v>41303</v>
      </c>
      <c r="E3218" s="23">
        <v>2013</v>
      </c>
      <c r="F3218" s="19">
        <v>6.5</v>
      </c>
      <c r="G3218" s="19">
        <f>IF(Movies[[#This Row],[rating]]=0,"",Movies[[#This Row],[rating]])</f>
        <v>6.5</v>
      </c>
      <c r="H3218" s="19" t="str">
        <f>IF(Movies[[#This Row],[rating]]=0,"No Rating","Rated")</f>
        <v>Rated</v>
      </c>
      <c r="I3218" s="16" t="s">
        <v>134</v>
      </c>
      <c r="J3218" s="29" t="s">
        <v>12</v>
      </c>
      <c r="K3218" s="19">
        <v>15.84</v>
      </c>
      <c r="L3218" s="26">
        <v>237</v>
      </c>
    </row>
    <row r="3219" spans="1:12" x14ac:dyDescent="0.3">
      <c r="A3219" s="14">
        <v>203696</v>
      </c>
      <c r="B3219" s="16" t="s">
        <v>4655</v>
      </c>
      <c r="C3219" s="16" t="s">
        <v>10</v>
      </c>
      <c r="D3219" s="4">
        <v>41496</v>
      </c>
      <c r="E3219" s="23">
        <v>2013</v>
      </c>
      <c r="F3219" s="19">
        <v>7.5970000000000004</v>
      </c>
      <c r="G3219" s="19">
        <f>IF(Movies[[#This Row],[rating]]=0,"",Movies[[#This Row],[rating]])</f>
        <v>7.5970000000000004</v>
      </c>
      <c r="H3219" s="19" t="str">
        <f>IF(Movies[[#This Row],[rating]]=0,"No Rating","Rated")</f>
        <v>Rated</v>
      </c>
      <c r="I3219" s="16" t="s">
        <v>4656</v>
      </c>
      <c r="J3219" s="29" t="s">
        <v>12</v>
      </c>
      <c r="K3219" s="19">
        <v>15.795999999999999</v>
      </c>
      <c r="L3219" s="26">
        <v>217</v>
      </c>
    </row>
    <row r="3220" spans="1:12" x14ac:dyDescent="0.3">
      <c r="A3220" s="14">
        <v>230222</v>
      </c>
      <c r="B3220" s="16" t="s">
        <v>4657</v>
      </c>
      <c r="C3220" s="16" t="s">
        <v>1075</v>
      </c>
      <c r="D3220" s="4">
        <v>41564</v>
      </c>
      <c r="E3220" s="23">
        <v>2013</v>
      </c>
      <c r="F3220" s="19">
        <v>5.7</v>
      </c>
      <c r="G3220" s="19">
        <f>IF(Movies[[#This Row],[rating]]=0,"",Movies[[#This Row],[rating]])</f>
        <v>5.7</v>
      </c>
      <c r="H3220" s="19" t="str">
        <f>IF(Movies[[#This Row],[rating]]=0,"No Rating","Rated")</f>
        <v>Rated</v>
      </c>
      <c r="I3220" s="16" t="s">
        <v>4658</v>
      </c>
      <c r="J3220" s="29" t="s">
        <v>12</v>
      </c>
      <c r="K3220" s="19">
        <v>15.753</v>
      </c>
      <c r="L3220" s="26">
        <v>601</v>
      </c>
    </row>
    <row r="3221" spans="1:12" x14ac:dyDescent="0.3">
      <c r="A3221" s="14">
        <v>146381</v>
      </c>
      <c r="B3221" s="16" t="s">
        <v>4659</v>
      </c>
      <c r="C3221" s="16" t="s">
        <v>840</v>
      </c>
      <c r="D3221" s="4">
        <v>41495</v>
      </c>
      <c r="E3221" s="23">
        <v>2013</v>
      </c>
      <c r="F3221" s="19">
        <v>5.93</v>
      </c>
      <c r="G3221" s="19">
        <f>IF(Movies[[#This Row],[rating]]=0,"",Movies[[#This Row],[rating]])</f>
        <v>5.93</v>
      </c>
      <c r="H3221" s="19" t="str">
        <f>IF(Movies[[#This Row],[rating]]=0,"No Rating","Rated")</f>
        <v>Rated</v>
      </c>
      <c r="I3221" s="16" t="s">
        <v>1894</v>
      </c>
      <c r="J3221" s="29" t="s">
        <v>12</v>
      </c>
      <c r="K3221" s="19">
        <v>15.692</v>
      </c>
      <c r="L3221" s="26">
        <v>314</v>
      </c>
    </row>
    <row r="3222" spans="1:12" x14ac:dyDescent="0.3">
      <c r="A3222" s="14">
        <v>177888</v>
      </c>
      <c r="B3222" s="16" t="s">
        <v>4660</v>
      </c>
      <c r="C3222" s="16" t="s">
        <v>10</v>
      </c>
      <c r="D3222" s="4">
        <v>41493</v>
      </c>
      <c r="E3222" s="23">
        <v>2013</v>
      </c>
      <c r="F3222" s="19">
        <v>6.9</v>
      </c>
      <c r="G3222" s="19">
        <f>IF(Movies[[#This Row],[rating]]=0,"",Movies[[#This Row],[rating]])</f>
        <v>6.9</v>
      </c>
      <c r="H3222" s="19" t="str">
        <f>IF(Movies[[#This Row],[rating]]=0,"No Rating","Rated")</f>
        <v>Rated</v>
      </c>
      <c r="I3222" s="16" t="s">
        <v>4661</v>
      </c>
      <c r="J3222" s="29" t="s">
        <v>12</v>
      </c>
      <c r="K3222" s="19">
        <v>15.673999999999999</v>
      </c>
      <c r="L3222" s="26">
        <v>917</v>
      </c>
    </row>
    <row r="3223" spans="1:12" x14ac:dyDescent="0.3">
      <c r="A3223" s="14">
        <v>146304</v>
      </c>
      <c r="B3223" s="16" t="s">
        <v>4662</v>
      </c>
      <c r="C3223" s="16" t="s">
        <v>10</v>
      </c>
      <c r="D3223" s="4">
        <v>41593</v>
      </c>
      <c r="E3223" s="23">
        <v>2013</v>
      </c>
      <c r="F3223" s="19">
        <v>6.6</v>
      </c>
      <c r="G3223" s="19">
        <f>IF(Movies[[#This Row],[rating]]=0,"",Movies[[#This Row],[rating]])</f>
        <v>6.6</v>
      </c>
      <c r="H3223" s="19" t="str">
        <f>IF(Movies[[#This Row],[rating]]=0,"No Rating","Rated")</f>
        <v>Rated</v>
      </c>
      <c r="I3223" s="16" t="s">
        <v>30</v>
      </c>
      <c r="J3223" s="29" t="s">
        <v>12</v>
      </c>
      <c r="K3223" s="19">
        <v>15.641</v>
      </c>
      <c r="L3223" s="26">
        <v>265</v>
      </c>
    </row>
    <row r="3224" spans="1:12" x14ac:dyDescent="0.3">
      <c r="A3224" s="14">
        <v>196024</v>
      </c>
      <c r="B3224" s="16" t="s">
        <v>4663</v>
      </c>
      <c r="C3224" s="16" t="s">
        <v>4664</v>
      </c>
      <c r="D3224" s="4">
        <v>41550</v>
      </c>
      <c r="E3224" s="23">
        <v>2013</v>
      </c>
      <c r="F3224" s="19">
        <v>7.1</v>
      </c>
      <c r="G3224" s="19">
        <f>IF(Movies[[#This Row],[rating]]=0,"",Movies[[#This Row],[rating]])</f>
        <v>7.1</v>
      </c>
      <c r="H3224" s="19" t="str">
        <f>IF(Movies[[#This Row],[rating]]=0,"No Rating","Rated")</f>
        <v>Rated</v>
      </c>
      <c r="I3224" s="16" t="s">
        <v>4665</v>
      </c>
      <c r="J3224" s="29" t="s">
        <v>648</v>
      </c>
      <c r="K3224" s="19">
        <v>15.587999999999999</v>
      </c>
      <c r="L3224" s="26">
        <v>752</v>
      </c>
    </row>
    <row r="3225" spans="1:12" x14ac:dyDescent="0.3">
      <c r="A3225" s="14">
        <v>201676</v>
      </c>
      <c r="B3225" s="16" t="s">
        <v>4666</v>
      </c>
      <c r="C3225" s="16" t="s">
        <v>10</v>
      </c>
      <c r="D3225" s="4">
        <v>41441</v>
      </c>
      <c r="E3225" s="23">
        <v>2013</v>
      </c>
      <c r="F3225" s="19">
        <v>7.4</v>
      </c>
      <c r="G3225" s="19">
        <f>IF(Movies[[#This Row],[rating]]=0,"",Movies[[#This Row],[rating]])</f>
        <v>7.4</v>
      </c>
      <c r="H3225" s="19" t="str">
        <f>IF(Movies[[#This Row],[rating]]=0,"No Rating","Rated")</f>
        <v>Rated</v>
      </c>
      <c r="I3225" s="16" t="s">
        <v>4667</v>
      </c>
      <c r="J3225" s="29" t="s">
        <v>12</v>
      </c>
      <c r="K3225" s="19">
        <v>15.568</v>
      </c>
      <c r="L3225" s="26">
        <v>270</v>
      </c>
    </row>
    <row r="3226" spans="1:12" x14ac:dyDescent="0.3">
      <c r="A3226" s="14">
        <v>191720</v>
      </c>
      <c r="B3226" s="16" t="s">
        <v>4668</v>
      </c>
      <c r="C3226" s="16" t="s">
        <v>506</v>
      </c>
      <c r="D3226" s="4">
        <v>41516</v>
      </c>
      <c r="E3226" s="23">
        <v>2013</v>
      </c>
      <c r="F3226" s="19">
        <v>7.8</v>
      </c>
      <c r="G3226" s="19">
        <f>IF(Movies[[#This Row],[rating]]=0,"",Movies[[#This Row],[rating]])</f>
        <v>7.8</v>
      </c>
      <c r="H3226" s="19" t="str">
        <f>IF(Movies[[#This Row],[rating]]=0,"No Rating","Rated")</f>
        <v>Rated</v>
      </c>
      <c r="I3226" s="16" t="s">
        <v>329</v>
      </c>
      <c r="J3226" s="29" t="s">
        <v>12</v>
      </c>
      <c r="K3226" s="19">
        <v>15.534000000000001</v>
      </c>
      <c r="L3226" s="26">
        <v>682</v>
      </c>
    </row>
    <row r="3227" spans="1:12" x14ac:dyDescent="0.3">
      <c r="A3227" s="14">
        <v>230896</v>
      </c>
      <c r="B3227" s="16" t="s">
        <v>4669</v>
      </c>
      <c r="C3227" s="16" t="s">
        <v>10</v>
      </c>
      <c r="D3227" s="4">
        <v>41611</v>
      </c>
      <c r="E3227" s="23">
        <v>2013</v>
      </c>
      <c r="F3227" s="19">
        <v>5.6340000000000003</v>
      </c>
      <c r="G3227" s="19">
        <f>IF(Movies[[#This Row],[rating]]=0,"",Movies[[#This Row],[rating]])</f>
        <v>5.6340000000000003</v>
      </c>
      <c r="H3227" s="19" t="str">
        <f>IF(Movies[[#This Row],[rating]]=0,"No Rating","Rated")</f>
        <v>Rated</v>
      </c>
      <c r="I3227" s="16" t="s">
        <v>577</v>
      </c>
      <c r="J3227" s="29" t="s">
        <v>12</v>
      </c>
      <c r="K3227" s="19">
        <v>15.476000000000001</v>
      </c>
      <c r="L3227" s="26">
        <v>191</v>
      </c>
    </row>
    <row r="3228" spans="1:12" x14ac:dyDescent="0.3">
      <c r="A3228" s="14">
        <v>158884</v>
      </c>
      <c r="B3228" s="16" t="s">
        <v>4670</v>
      </c>
      <c r="C3228" s="16" t="s">
        <v>10</v>
      </c>
      <c r="D3228" s="4">
        <v>41523</v>
      </c>
      <c r="E3228" s="23">
        <v>2013</v>
      </c>
      <c r="F3228" s="19">
        <v>4.5999999999999996</v>
      </c>
      <c r="G3228" s="19">
        <f>IF(Movies[[#This Row],[rating]]=0,"",Movies[[#This Row],[rating]])</f>
        <v>4.5999999999999996</v>
      </c>
      <c r="H3228" s="19" t="str">
        <f>IF(Movies[[#This Row],[rating]]=0,"No Rating","Rated")</f>
        <v>Rated</v>
      </c>
      <c r="I3228" s="16" t="s">
        <v>49</v>
      </c>
      <c r="J3228" s="29" t="s">
        <v>12</v>
      </c>
      <c r="K3228" s="19">
        <v>15.461</v>
      </c>
      <c r="L3228" s="26">
        <v>91</v>
      </c>
    </row>
    <row r="3229" spans="1:12" x14ac:dyDescent="0.3">
      <c r="A3229" s="14">
        <v>164331</v>
      </c>
      <c r="B3229" s="16" t="s">
        <v>4671</v>
      </c>
      <c r="C3229" s="16" t="s">
        <v>10</v>
      </c>
      <c r="D3229" s="4">
        <v>41313</v>
      </c>
      <c r="E3229" s="23">
        <v>2013</v>
      </c>
      <c r="F3229" s="19">
        <v>4.4000000000000004</v>
      </c>
      <c r="G3229" s="19">
        <f>IF(Movies[[#This Row],[rating]]=0,"",Movies[[#This Row],[rating]])</f>
        <v>4.4000000000000004</v>
      </c>
      <c r="H3229" s="19" t="str">
        <f>IF(Movies[[#This Row],[rating]]=0,"No Rating","Rated")</f>
        <v>Rated</v>
      </c>
      <c r="I3229" s="16" t="s">
        <v>1367</v>
      </c>
      <c r="J3229" s="29" t="s">
        <v>12</v>
      </c>
      <c r="K3229" s="19">
        <v>15.457000000000001</v>
      </c>
      <c r="L3229" s="26">
        <v>170</v>
      </c>
    </row>
    <row r="3230" spans="1:12" x14ac:dyDescent="0.3">
      <c r="A3230" s="14">
        <v>192132</v>
      </c>
      <c r="B3230" s="16" t="s">
        <v>4672</v>
      </c>
      <c r="C3230" s="16" t="s">
        <v>10</v>
      </c>
      <c r="D3230" s="4">
        <v>41637</v>
      </c>
      <c r="E3230" s="23">
        <v>2013</v>
      </c>
      <c r="F3230" s="19">
        <v>6.1</v>
      </c>
      <c r="G3230" s="19">
        <f>IF(Movies[[#This Row],[rating]]=0,"",Movies[[#This Row],[rating]])</f>
        <v>6.1</v>
      </c>
      <c r="H3230" s="19" t="str">
        <f>IF(Movies[[#This Row],[rating]]=0,"No Rating","Rated")</f>
        <v>Rated</v>
      </c>
      <c r="I3230" s="16" t="s">
        <v>49</v>
      </c>
      <c r="J3230" s="29" t="s">
        <v>12</v>
      </c>
      <c r="K3230" s="19">
        <v>15.444000000000001</v>
      </c>
      <c r="L3230" s="26">
        <v>871</v>
      </c>
    </row>
    <row r="3231" spans="1:12" x14ac:dyDescent="0.3">
      <c r="A3231" s="14">
        <v>199373</v>
      </c>
      <c r="B3231" s="16" t="s">
        <v>4673</v>
      </c>
      <c r="C3231" s="16" t="s">
        <v>2079</v>
      </c>
      <c r="D3231" s="4">
        <v>41466</v>
      </c>
      <c r="E3231" s="23">
        <v>2013</v>
      </c>
      <c r="F3231" s="19">
        <v>6.3</v>
      </c>
      <c r="G3231" s="19">
        <f>IF(Movies[[#This Row],[rating]]=0,"",Movies[[#This Row],[rating]])</f>
        <v>6.3</v>
      </c>
      <c r="H3231" s="19" t="str">
        <f>IF(Movies[[#This Row],[rating]]=0,"No Rating","Rated")</f>
        <v>Rated</v>
      </c>
      <c r="I3231" s="16" t="s">
        <v>2091</v>
      </c>
      <c r="J3231" s="29" t="s">
        <v>12</v>
      </c>
      <c r="K3231" s="19">
        <v>15.407999999999999</v>
      </c>
      <c r="L3231" s="26">
        <v>1479</v>
      </c>
    </row>
    <row r="3232" spans="1:12" x14ac:dyDescent="0.3">
      <c r="A3232" s="14">
        <v>112200</v>
      </c>
      <c r="B3232" s="16" t="s">
        <v>4674</v>
      </c>
      <c r="C3232" s="16" t="s">
        <v>10</v>
      </c>
      <c r="D3232" s="4">
        <v>41536</v>
      </c>
      <c r="E3232" s="23">
        <v>2013</v>
      </c>
      <c r="F3232" s="19">
        <v>5.9</v>
      </c>
      <c r="G3232" s="19">
        <f>IF(Movies[[#This Row],[rating]]=0,"",Movies[[#This Row],[rating]])</f>
        <v>5.9</v>
      </c>
      <c r="H3232" s="19" t="str">
        <f>IF(Movies[[#This Row],[rating]]=0,"No Rating","Rated")</f>
        <v>Rated</v>
      </c>
      <c r="I3232" s="16" t="s">
        <v>180</v>
      </c>
      <c r="J3232" s="29" t="s">
        <v>12</v>
      </c>
      <c r="K3232" s="19">
        <v>15.407</v>
      </c>
      <c r="L3232" s="26">
        <v>550</v>
      </c>
    </row>
    <row r="3233" spans="1:12" x14ac:dyDescent="0.3">
      <c r="A3233" s="14">
        <v>96599</v>
      </c>
      <c r="B3233" s="16" t="s">
        <v>4675</v>
      </c>
      <c r="C3233" s="16" t="s">
        <v>10</v>
      </c>
      <c r="D3233" s="4">
        <v>41353</v>
      </c>
      <c r="E3233" s="23">
        <v>2013</v>
      </c>
      <c r="F3233" s="19">
        <v>6.5</v>
      </c>
      <c r="G3233" s="19">
        <f>IF(Movies[[#This Row],[rating]]=0,"",Movies[[#This Row],[rating]])</f>
        <v>6.5</v>
      </c>
      <c r="H3233" s="19" t="str">
        <f>IF(Movies[[#This Row],[rating]]=0,"No Rating","Rated")</f>
        <v>Rated</v>
      </c>
      <c r="I3233" s="16" t="s">
        <v>3588</v>
      </c>
      <c r="J3233" s="29" t="s">
        <v>12</v>
      </c>
      <c r="K3233" s="19">
        <v>15.387</v>
      </c>
      <c r="L3233" s="26">
        <v>210</v>
      </c>
    </row>
    <row r="3234" spans="1:12" x14ac:dyDescent="0.3">
      <c r="A3234" s="14">
        <v>214553</v>
      </c>
      <c r="B3234" s="16" t="s">
        <v>4676</v>
      </c>
      <c r="C3234" s="16" t="s">
        <v>144</v>
      </c>
      <c r="D3234" s="4">
        <v>41531</v>
      </c>
      <c r="E3234" s="23">
        <v>2013</v>
      </c>
      <c r="F3234" s="19">
        <v>7.2</v>
      </c>
      <c r="G3234" s="19">
        <f>IF(Movies[[#This Row],[rating]]=0,"",Movies[[#This Row],[rating]])</f>
        <v>7.2</v>
      </c>
      <c r="H3234" s="19" t="str">
        <f>IF(Movies[[#This Row],[rating]]=0,"No Rating","Rated")</f>
        <v>Rated</v>
      </c>
      <c r="I3234" s="16" t="s">
        <v>4677</v>
      </c>
      <c r="J3234" s="29" t="s">
        <v>146</v>
      </c>
      <c r="K3234" s="19">
        <v>15.27</v>
      </c>
      <c r="L3234" s="26">
        <v>82</v>
      </c>
    </row>
    <row r="3235" spans="1:12" x14ac:dyDescent="0.3">
      <c r="A3235" s="14">
        <v>91745</v>
      </c>
      <c r="B3235" s="16" t="s">
        <v>4678</v>
      </c>
      <c r="C3235" s="16" t="s">
        <v>4679</v>
      </c>
      <c r="D3235" s="4">
        <v>41529</v>
      </c>
      <c r="E3235" s="23">
        <v>2013</v>
      </c>
      <c r="F3235" s="19">
        <v>6.7</v>
      </c>
      <c r="G3235" s="19">
        <f>IF(Movies[[#This Row],[rating]]=0,"",Movies[[#This Row],[rating]])</f>
        <v>6.7</v>
      </c>
      <c r="H3235" s="19" t="str">
        <f>IF(Movies[[#This Row],[rating]]=0,"No Rating","Rated")</f>
        <v>Rated</v>
      </c>
      <c r="I3235" s="16" t="s">
        <v>52</v>
      </c>
      <c r="J3235" s="29" t="s">
        <v>12</v>
      </c>
      <c r="K3235" s="19">
        <v>15.266</v>
      </c>
      <c r="L3235" s="26">
        <v>567</v>
      </c>
    </row>
    <row r="3236" spans="1:12" x14ac:dyDescent="0.3">
      <c r="A3236" s="14">
        <v>160588</v>
      </c>
      <c r="B3236" s="16" t="s">
        <v>4680</v>
      </c>
      <c r="C3236" s="16" t="s">
        <v>10</v>
      </c>
      <c r="D3236" s="4">
        <v>41487</v>
      </c>
      <c r="E3236" s="23">
        <v>2013</v>
      </c>
      <c r="F3236" s="19">
        <v>6.9880000000000004</v>
      </c>
      <c r="G3236" s="19">
        <f>IF(Movies[[#This Row],[rating]]=0,"",Movies[[#This Row],[rating]])</f>
        <v>6.9880000000000004</v>
      </c>
      <c r="H3236" s="19" t="str">
        <f>IF(Movies[[#This Row],[rating]]=0,"No Rating","Rated")</f>
        <v>Rated</v>
      </c>
      <c r="I3236" s="16" t="s">
        <v>49</v>
      </c>
      <c r="J3236" s="29" t="s">
        <v>12</v>
      </c>
      <c r="K3236" s="19">
        <v>15.254</v>
      </c>
      <c r="L3236" s="26">
        <v>3461</v>
      </c>
    </row>
    <row r="3237" spans="1:12" x14ac:dyDescent="0.3">
      <c r="A3237" s="14">
        <v>208134</v>
      </c>
      <c r="B3237" s="16" t="s">
        <v>4681</v>
      </c>
      <c r="C3237" s="16" t="s">
        <v>10</v>
      </c>
      <c r="D3237" s="4">
        <v>41569</v>
      </c>
      <c r="E3237" s="23">
        <v>2013</v>
      </c>
      <c r="F3237" s="19">
        <v>6.1139999999999999</v>
      </c>
      <c r="G3237" s="19">
        <f>IF(Movies[[#This Row],[rating]]=0,"",Movies[[#This Row],[rating]])</f>
        <v>6.1139999999999999</v>
      </c>
      <c r="H3237" s="19" t="str">
        <f>IF(Movies[[#This Row],[rating]]=0,"No Rating","Rated")</f>
        <v>Rated</v>
      </c>
      <c r="I3237" s="16" t="s">
        <v>30</v>
      </c>
      <c r="J3237" s="29" t="s">
        <v>12</v>
      </c>
      <c r="K3237" s="19">
        <v>15.218</v>
      </c>
      <c r="L3237" s="26">
        <v>1570</v>
      </c>
    </row>
    <row r="3238" spans="1:12" x14ac:dyDescent="0.3">
      <c r="A3238" s="14">
        <v>187022</v>
      </c>
      <c r="B3238" s="16" t="s">
        <v>4682</v>
      </c>
      <c r="C3238" s="16" t="s">
        <v>4683</v>
      </c>
      <c r="D3238" s="4">
        <v>41551</v>
      </c>
      <c r="E3238" s="23">
        <v>2013</v>
      </c>
      <c r="F3238" s="19">
        <v>7.2</v>
      </c>
      <c r="G3238" s="19">
        <f>IF(Movies[[#This Row],[rating]]=0,"",Movies[[#This Row],[rating]])</f>
        <v>7.2</v>
      </c>
      <c r="H3238" s="19" t="str">
        <f>IF(Movies[[#This Row],[rating]]=0,"No Rating","Rated")</f>
        <v>Rated</v>
      </c>
      <c r="I3238" s="16" t="s">
        <v>4684</v>
      </c>
      <c r="J3238" s="29" t="s">
        <v>342</v>
      </c>
      <c r="K3238" s="19">
        <v>15.211</v>
      </c>
      <c r="L3238" s="26">
        <v>338</v>
      </c>
    </row>
    <row r="3239" spans="1:12" x14ac:dyDescent="0.3">
      <c r="A3239" s="14">
        <v>129670</v>
      </c>
      <c r="B3239" s="16" t="s">
        <v>4685</v>
      </c>
      <c r="C3239" s="16" t="s">
        <v>10</v>
      </c>
      <c r="D3239" s="4">
        <v>41538</v>
      </c>
      <c r="E3239" s="23">
        <v>2013</v>
      </c>
      <c r="F3239" s="19">
        <v>7.4420000000000002</v>
      </c>
      <c r="G3239" s="19">
        <f>IF(Movies[[#This Row],[rating]]=0,"",Movies[[#This Row],[rating]])</f>
        <v>7.4420000000000002</v>
      </c>
      <c r="H3239" s="19" t="str">
        <f>IF(Movies[[#This Row],[rating]]=0,"No Rating","Rated")</f>
        <v>Rated</v>
      </c>
      <c r="I3239" s="16" t="s">
        <v>4686</v>
      </c>
      <c r="J3239" s="29" t="s">
        <v>12</v>
      </c>
      <c r="K3239" s="19">
        <v>15.195</v>
      </c>
      <c r="L3239" s="26">
        <v>1779</v>
      </c>
    </row>
    <row r="3240" spans="1:12" x14ac:dyDescent="0.3">
      <c r="A3240" s="14">
        <v>245917</v>
      </c>
      <c r="B3240" s="16" t="s">
        <v>4687</v>
      </c>
      <c r="C3240" s="16" t="s">
        <v>144</v>
      </c>
      <c r="D3240" s="4">
        <v>41459</v>
      </c>
      <c r="E3240" s="23">
        <v>2013</v>
      </c>
      <c r="F3240" s="19">
        <v>8</v>
      </c>
      <c r="G3240" s="19">
        <f>IF(Movies[[#This Row],[rating]]=0,"",Movies[[#This Row],[rating]])</f>
        <v>8</v>
      </c>
      <c r="H3240" s="19" t="str">
        <f>IF(Movies[[#This Row],[rating]]=0,"No Rating","Rated")</f>
        <v>Rated</v>
      </c>
      <c r="I3240" s="16" t="s">
        <v>593</v>
      </c>
      <c r="J3240" s="29" t="s">
        <v>146</v>
      </c>
      <c r="K3240" s="19">
        <v>15.159000000000001</v>
      </c>
      <c r="L3240" s="26">
        <v>131</v>
      </c>
    </row>
    <row r="3241" spans="1:12" x14ac:dyDescent="0.3">
      <c r="A3241" s="14">
        <v>219572</v>
      </c>
      <c r="B3241" s="16" t="s">
        <v>4688</v>
      </c>
      <c r="C3241" s="16" t="s">
        <v>341</v>
      </c>
      <c r="D3241" s="4">
        <v>41632</v>
      </c>
      <c r="E3241" s="23">
        <v>2013</v>
      </c>
      <c r="F3241" s="19">
        <v>6.2</v>
      </c>
      <c r="G3241" s="19">
        <f>IF(Movies[[#This Row],[rating]]=0,"",Movies[[#This Row],[rating]])</f>
        <v>6.2</v>
      </c>
      <c r="H3241" s="19" t="str">
        <f>IF(Movies[[#This Row],[rating]]=0,"No Rating","Rated")</f>
        <v>Rated</v>
      </c>
      <c r="I3241" s="16" t="s">
        <v>889</v>
      </c>
      <c r="J3241" s="29" t="s">
        <v>342</v>
      </c>
      <c r="K3241" s="19">
        <v>15.129</v>
      </c>
      <c r="L3241" s="26">
        <v>377</v>
      </c>
    </row>
    <row r="3242" spans="1:12" x14ac:dyDescent="0.3">
      <c r="A3242" s="14">
        <v>209247</v>
      </c>
      <c r="B3242" s="16" t="s">
        <v>4689</v>
      </c>
      <c r="C3242" s="16" t="s">
        <v>172</v>
      </c>
      <c r="D3242" s="4">
        <v>41537</v>
      </c>
      <c r="E3242" s="23">
        <v>2013</v>
      </c>
      <c r="F3242" s="19">
        <v>6.1639999999999997</v>
      </c>
      <c r="G3242" s="19">
        <f>IF(Movies[[#This Row],[rating]]=0,"",Movies[[#This Row],[rating]])</f>
        <v>6.1639999999999997</v>
      </c>
      <c r="H3242" s="19" t="str">
        <f>IF(Movies[[#This Row],[rating]]=0,"No Rating","Rated")</f>
        <v>Rated</v>
      </c>
      <c r="I3242" s="16" t="s">
        <v>875</v>
      </c>
      <c r="J3242" s="29" t="s">
        <v>12</v>
      </c>
      <c r="K3242" s="19">
        <v>15.097</v>
      </c>
      <c r="L3242" s="26">
        <v>564</v>
      </c>
    </row>
    <row r="3243" spans="1:12" x14ac:dyDescent="0.3">
      <c r="A3243" s="14">
        <v>205724</v>
      </c>
      <c r="B3243" s="16" t="s">
        <v>4690</v>
      </c>
      <c r="C3243" s="16" t="s">
        <v>4691</v>
      </c>
      <c r="D3243" s="4">
        <v>41391</v>
      </c>
      <c r="E3243" s="23">
        <v>2013</v>
      </c>
      <c r="F3243" s="19">
        <v>5.0179999999999998</v>
      </c>
      <c r="G3243" s="19">
        <f>IF(Movies[[#This Row],[rating]]=0,"",Movies[[#This Row],[rating]])</f>
        <v>5.0179999999999998</v>
      </c>
      <c r="H3243" s="19" t="str">
        <f>IF(Movies[[#This Row],[rating]]=0,"No Rating","Rated")</f>
        <v>Rated</v>
      </c>
      <c r="I3243" s="16" t="s">
        <v>30</v>
      </c>
      <c r="J3243" s="29" t="s">
        <v>12</v>
      </c>
      <c r="K3243" s="19">
        <v>15.095000000000001</v>
      </c>
      <c r="L3243" s="26">
        <v>428</v>
      </c>
    </row>
    <row r="3244" spans="1:12" x14ac:dyDescent="0.3">
      <c r="A3244" s="14">
        <v>104755</v>
      </c>
      <c r="B3244" s="16" t="s">
        <v>4692</v>
      </c>
      <c r="C3244" s="16" t="s">
        <v>172</v>
      </c>
      <c r="D3244" s="4">
        <v>41382</v>
      </c>
      <c r="E3244" s="23">
        <v>2013</v>
      </c>
      <c r="F3244" s="19">
        <v>5.5</v>
      </c>
      <c r="G3244" s="19">
        <f>IF(Movies[[#This Row],[rating]]=0,"",Movies[[#This Row],[rating]])</f>
        <v>5.5</v>
      </c>
      <c r="H3244" s="19" t="str">
        <f>IF(Movies[[#This Row],[rating]]=0,"No Rating","Rated")</f>
        <v>Rated</v>
      </c>
      <c r="I3244" s="16" t="s">
        <v>132</v>
      </c>
      <c r="J3244" s="29" t="s">
        <v>12</v>
      </c>
      <c r="K3244" s="19">
        <v>15.087</v>
      </c>
      <c r="L3244" s="26">
        <v>860</v>
      </c>
    </row>
    <row r="3245" spans="1:12" x14ac:dyDescent="0.3">
      <c r="A3245" s="14">
        <v>150202</v>
      </c>
      <c r="B3245" s="16" t="s">
        <v>4693</v>
      </c>
      <c r="C3245" s="16" t="s">
        <v>10</v>
      </c>
      <c r="D3245" s="4">
        <v>41306</v>
      </c>
      <c r="E3245" s="23">
        <v>2013</v>
      </c>
      <c r="F3245" s="19">
        <v>5.8</v>
      </c>
      <c r="G3245" s="19">
        <f>IF(Movies[[#This Row],[rating]]=0,"",Movies[[#This Row],[rating]])</f>
        <v>5.8</v>
      </c>
      <c r="H3245" s="19" t="str">
        <f>IF(Movies[[#This Row],[rating]]=0,"No Rating","Rated")</f>
        <v>Rated</v>
      </c>
      <c r="I3245" s="16" t="s">
        <v>1133</v>
      </c>
      <c r="J3245" s="29" t="s">
        <v>12</v>
      </c>
      <c r="K3245" s="19">
        <v>15.071</v>
      </c>
      <c r="L3245" s="26">
        <v>520</v>
      </c>
    </row>
    <row r="3246" spans="1:12" x14ac:dyDescent="0.3">
      <c r="A3246" s="14">
        <v>156700</v>
      </c>
      <c r="B3246" s="16" t="s">
        <v>4694</v>
      </c>
      <c r="C3246" s="16" t="s">
        <v>10</v>
      </c>
      <c r="D3246" s="4">
        <v>41293</v>
      </c>
      <c r="E3246" s="23">
        <v>2013</v>
      </c>
      <c r="F3246" s="19">
        <v>7.0019999999999998</v>
      </c>
      <c r="G3246" s="19">
        <f>IF(Movies[[#This Row],[rating]]=0,"",Movies[[#This Row],[rating]])</f>
        <v>7.0019999999999998</v>
      </c>
      <c r="H3246" s="19" t="str">
        <f>IF(Movies[[#This Row],[rating]]=0,"No Rating","Rated")</f>
        <v>Rated</v>
      </c>
      <c r="I3246" s="16" t="s">
        <v>180</v>
      </c>
      <c r="J3246" s="29" t="s">
        <v>12</v>
      </c>
      <c r="K3246" s="19">
        <v>15.026999999999999</v>
      </c>
      <c r="L3246" s="26">
        <v>1136</v>
      </c>
    </row>
    <row r="3247" spans="1:12" x14ac:dyDescent="0.3">
      <c r="A3247" s="14">
        <v>164558</v>
      </c>
      <c r="B3247" s="16" t="s">
        <v>4695</v>
      </c>
      <c r="C3247" s="16" t="s">
        <v>14</v>
      </c>
      <c r="D3247" s="4">
        <v>41514</v>
      </c>
      <c r="E3247" s="23">
        <v>2013</v>
      </c>
      <c r="F3247" s="19">
        <v>8.3000000000000007</v>
      </c>
      <c r="G3247" s="19">
        <f>IF(Movies[[#This Row],[rating]]=0,"",Movies[[#This Row],[rating]])</f>
        <v>8.3000000000000007</v>
      </c>
      <c r="H3247" s="19" t="str">
        <f>IF(Movies[[#This Row],[rating]]=0,"No Rating","Rated")</f>
        <v>Rated</v>
      </c>
      <c r="I3247" s="16" t="s">
        <v>1159</v>
      </c>
      <c r="J3247" s="29" t="s">
        <v>12</v>
      </c>
      <c r="K3247" s="19">
        <v>14.994999999999999</v>
      </c>
      <c r="L3247" s="26">
        <v>1045</v>
      </c>
    </row>
    <row r="3248" spans="1:12" x14ac:dyDescent="0.3">
      <c r="A3248" s="14">
        <v>169219</v>
      </c>
      <c r="B3248" s="16" t="s">
        <v>4696</v>
      </c>
      <c r="C3248" s="16" t="s">
        <v>4697</v>
      </c>
      <c r="D3248" s="4">
        <v>41332</v>
      </c>
      <c r="E3248" s="23">
        <v>2013</v>
      </c>
      <c r="F3248" s="19">
        <v>5.9089999999999998</v>
      </c>
      <c r="G3248" s="19">
        <f>IF(Movies[[#This Row],[rating]]=0,"",Movies[[#This Row],[rating]])</f>
        <v>5.9089999999999998</v>
      </c>
      <c r="H3248" s="19" t="str">
        <f>IF(Movies[[#This Row],[rating]]=0,"No Rating","Rated")</f>
        <v>Rated</v>
      </c>
      <c r="I3248" s="16" t="s">
        <v>277</v>
      </c>
      <c r="J3248" s="29" t="s">
        <v>12</v>
      </c>
      <c r="K3248" s="19">
        <v>14.967000000000001</v>
      </c>
      <c r="L3248" s="26">
        <v>665</v>
      </c>
    </row>
    <row r="3249" spans="1:12" x14ac:dyDescent="0.3">
      <c r="A3249" s="14">
        <v>197082</v>
      </c>
      <c r="B3249" s="16" t="s">
        <v>4698</v>
      </c>
      <c r="C3249" s="16" t="s">
        <v>4699</v>
      </c>
      <c r="D3249" s="4">
        <v>41422</v>
      </c>
      <c r="E3249" s="23">
        <v>2013</v>
      </c>
      <c r="F3249" s="19">
        <v>7.3</v>
      </c>
      <c r="G3249" s="19">
        <f>IF(Movies[[#This Row],[rating]]=0,"",Movies[[#This Row],[rating]])</f>
        <v>7.3</v>
      </c>
      <c r="H3249" s="19" t="str">
        <f>IF(Movies[[#This Row],[rating]]=0,"No Rating","Rated")</f>
        <v>Rated</v>
      </c>
      <c r="I3249" s="16" t="s">
        <v>49</v>
      </c>
      <c r="J3249" s="29" t="s">
        <v>110</v>
      </c>
      <c r="K3249" s="19">
        <v>14.881</v>
      </c>
      <c r="L3249" s="26">
        <v>694</v>
      </c>
    </row>
    <row r="3250" spans="1:12" x14ac:dyDescent="0.3">
      <c r="A3250" s="14">
        <v>86829</v>
      </c>
      <c r="B3250" s="16" t="s">
        <v>4700</v>
      </c>
      <c r="C3250" s="16" t="s">
        <v>299</v>
      </c>
      <c r="D3250" s="4">
        <v>41565</v>
      </c>
      <c r="E3250" s="23">
        <v>2013</v>
      </c>
      <c r="F3250" s="19">
        <v>7.194</v>
      </c>
      <c r="G3250" s="19">
        <f>IF(Movies[[#This Row],[rating]]=0,"",Movies[[#This Row],[rating]])</f>
        <v>7.194</v>
      </c>
      <c r="H3250" s="19" t="str">
        <f>IF(Movies[[#This Row],[rating]]=0,"No Rating","Rated")</f>
        <v>Rated</v>
      </c>
      <c r="I3250" s="16" t="s">
        <v>550</v>
      </c>
      <c r="J3250" s="29" t="s">
        <v>12</v>
      </c>
      <c r="K3250" s="19">
        <v>14.835000000000001</v>
      </c>
      <c r="L3250" s="26">
        <v>2712</v>
      </c>
    </row>
    <row r="3251" spans="1:12" x14ac:dyDescent="0.3">
      <c r="A3251" s="14">
        <v>211052</v>
      </c>
      <c r="B3251" s="16" t="s">
        <v>4701</v>
      </c>
      <c r="C3251" s="16" t="s">
        <v>883</v>
      </c>
      <c r="D3251" s="4">
        <v>41526</v>
      </c>
      <c r="E3251" s="23">
        <v>2013</v>
      </c>
      <c r="F3251" s="19">
        <v>7</v>
      </c>
      <c r="G3251" s="19">
        <f>IF(Movies[[#This Row],[rating]]=0,"",Movies[[#This Row],[rating]])</f>
        <v>7</v>
      </c>
      <c r="H3251" s="19" t="str">
        <f>IF(Movies[[#This Row],[rating]]=0,"No Rating","Rated")</f>
        <v>Rated</v>
      </c>
      <c r="I3251" s="16" t="s">
        <v>49</v>
      </c>
      <c r="J3251" s="29" t="s">
        <v>884</v>
      </c>
      <c r="K3251" s="19">
        <v>14.798999999999999</v>
      </c>
      <c r="L3251" s="26">
        <v>518</v>
      </c>
    </row>
    <row r="3252" spans="1:12" x14ac:dyDescent="0.3">
      <c r="A3252" s="14">
        <v>212716</v>
      </c>
      <c r="B3252" s="16" t="s">
        <v>4702</v>
      </c>
      <c r="C3252" s="16" t="s">
        <v>2380</v>
      </c>
      <c r="D3252" s="4">
        <v>41524</v>
      </c>
      <c r="E3252" s="23">
        <v>2013</v>
      </c>
      <c r="F3252" s="19">
        <v>6.7370000000000001</v>
      </c>
      <c r="G3252" s="19">
        <f>IF(Movies[[#This Row],[rating]]=0,"",Movies[[#This Row],[rating]])</f>
        <v>6.7370000000000001</v>
      </c>
      <c r="H3252" s="19" t="str">
        <f>IF(Movies[[#This Row],[rating]]=0,"No Rating","Rated")</f>
        <v>Rated</v>
      </c>
      <c r="I3252" s="16" t="s">
        <v>120</v>
      </c>
      <c r="J3252" s="29" t="s">
        <v>12</v>
      </c>
      <c r="K3252" s="19">
        <v>14.782</v>
      </c>
      <c r="L3252" s="26">
        <v>1974</v>
      </c>
    </row>
    <row r="3253" spans="1:12" x14ac:dyDescent="0.3">
      <c r="A3253" s="14">
        <v>76544</v>
      </c>
      <c r="B3253" s="16" t="s">
        <v>4703</v>
      </c>
      <c r="C3253" s="16" t="s">
        <v>25</v>
      </c>
      <c r="D3253" s="4">
        <v>41459</v>
      </c>
      <c r="E3253" s="23">
        <v>2013</v>
      </c>
      <c r="F3253" s="19">
        <v>6.1</v>
      </c>
      <c r="G3253" s="19">
        <f>IF(Movies[[#This Row],[rating]]=0,"",Movies[[#This Row],[rating]])</f>
        <v>6.1</v>
      </c>
      <c r="H3253" s="19" t="str">
        <f>IF(Movies[[#This Row],[rating]]=0,"No Rating","Rated")</f>
        <v>Rated</v>
      </c>
      <c r="I3253" s="16" t="s">
        <v>808</v>
      </c>
      <c r="J3253" s="29" t="s">
        <v>12</v>
      </c>
      <c r="K3253" s="19">
        <v>14.746</v>
      </c>
      <c r="L3253" s="26">
        <v>927</v>
      </c>
    </row>
    <row r="3254" spans="1:12" x14ac:dyDescent="0.3">
      <c r="A3254" s="14">
        <v>227707</v>
      </c>
      <c r="B3254" s="16" t="s">
        <v>4704</v>
      </c>
      <c r="C3254" s="16" t="s">
        <v>4705</v>
      </c>
      <c r="D3254" s="4">
        <v>41613</v>
      </c>
      <c r="E3254" s="23">
        <v>2013</v>
      </c>
      <c r="F3254" s="19">
        <v>5.6340000000000003</v>
      </c>
      <c r="G3254" s="19">
        <f>IF(Movies[[#This Row],[rating]]=0,"",Movies[[#This Row],[rating]])</f>
        <v>5.6340000000000003</v>
      </c>
      <c r="H3254" s="19" t="str">
        <f>IF(Movies[[#This Row],[rating]]=0,"No Rating","Rated")</f>
        <v>Rated</v>
      </c>
      <c r="I3254" s="16" t="s">
        <v>3422</v>
      </c>
      <c r="J3254" s="29" t="s">
        <v>12</v>
      </c>
      <c r="K3254" s="19">
        <v>14.705</v>
      </c>
      <c r="L3254" s="26">
        <v>228</v>
      </c>
    </row>
    <row r="3255" spans="1:12" x14ac:dyDescent="0.3">
      <c r="A3255" s="14">
        <v>227700</v>
      </c>
      <c r="B3255" s="16" t="s">
        <v>4706</v>
      </c>
      <c r="C3255" s="16" t="s">
        <v>4707</v>
      </c>
      <c r="D3255" s="4">
        <v>41560</v>
      </c>
      <c r="E3255" s="23">
        <v>2013</v>
      </c>
      <c r="F3255" s="19">
        <v>6.5</v>
      </c>
      <c r="G3255" s="19">
        <f>IF(Movies[[#This Row],[rating]]=0,"",Movies[[#This Row],[rating]])</f>
        <v>6.5</v>
      </c>
      <c r="H3255" s="19" t="str">
        <f>IF(Movies[[#This Row],[rating]]=0,"No Rating","Rated")</f>
        <v>Rated</v>
      </c>
      <c r="I3255" s="16" t="s">
        <v>312</v>
      </c>
      <c r="J3255" s="29" t="s">
        <v>12</v>
      </c>
      <c r="K3255" s="19">
        <v>14.670999999999999</v>
      </c>
      <c r="L3255" s="26">
        <v>658</v>
      </c>
    </row>
    <row r="3256" spans="1:12" x14ac:dyDescent="0.3">
      <c r="A3256" s="14">
        <v>268092</v>
      </c>
      <c r="B3256" s="16" t="s">
        <v>4708</v>
      </c>
      <c r="C3256" s="16" t="s">
        <v>10</v>
      </c>
      <c r="D3256" s="4">
        <v>41551</v>
      </c>
      <c r="E3256" s="23">
        <v>2013</v>
      </c>
      <c r="F3256" s="19">
        <v>8</v>
      </c>
      <c r="G3256" s="19">
        <f>IF(Movies[[#This Row],[rating]]=0,"",Movies[[#This Row],[rating]])</f>
        <v>8</v>
      </c>
      <c r="H3256" s="19" t="str">
        <f>IF(Movies[[#This Row],[rating]]=0,"No Rating","Rated")</f>
        <v>Rated</v>
      </c>
      <c r="I3256" s="16" t="s">
        <v>4709</v>
      </c>
      <c r="J3256" s="29" t="s">
        <v>12</v>
      </c>
      <c r="K3256" s="19">
        <v>14.621</v>
      </c>
      <c r="L3256" s="26">
        <v>127</v>
      </c>
    </row>
    <row r="3257" spans="1:12" x14ac:dyDescent="0.3">
      <c r="A3257" s="14">
        <v>698916</v>
      </c>
      <c r="B3257" s="16" t="s">
        <v>4710</v>
      </c>
      <c r="C3257" s="16" t="s">
        <v>144</v>
      </c>
      <c r="D3257" s="4">
        <v>41553</v>
      </c>
      <c r="E3257" s="23">
        <v>2013</v>
      </c>
      <c r="F3257" s="19">
        <v>7.5</v>
      </c>
      <c r="G3257" s="19">
        <f>IF(Movies[[#This Row],[rating]]=0,"",Movies[[#This Row],[rating]])</f>
        <v>7.5</v>
      </c>
      <c r="H3257" s="19" t="str">
        <f>IF(Movies[[#This Row],[rating]]=0,"No Rating","Rated")</f>
        <v>Rated</v>
      </c>
      <c r="I3257" s="16" t="s">
        <v>525</v>
      </c>
      <c r="J3257" s="29" t="s">
        <v>146</v>
      </c>
      <c r="K3257" s="19">
        <v>14.601000000000001</v>
      </c>
      <c r="L3257" s="26">
        <v>49</v>
      </c>
    </row>
    <row r="3258" spans="1:12" x14ac:dyDescent="0.3">
      <c r="A3258" s="14">
        <v>517124</v>
      </c>
      <c r="B3258" s="16" t="s">
        <v>4711</v>
      </c>
      <c r="C3258" s="16" t="s">
        <v>10</v>
      </c>
      <c r="D3258" s="4">
        <v>41620</v>
      </c>
      <c r="E3258" s="23">
        <v>2013</v>
      </c>
      <c r="F3258" s="19">
        <v>0</v>
      </c>
      <c r="G3258" s="19" t="str">
        <f>IF(Movies[[#This Row],[rating]]=0,"",Movies[[#This Row],[rating]])</f>
        <v/>
      </c>
      <c r="H3258" s="19" t="str">
        <f>IF(Movies[[#This Row],[rating]]=0,"No Rating","Rated")</f>
        <v>No Rating</v>
      </c>
      <c r="I3258" s="16" t="s">
        <v>2297</v>
      </c>
      <c r="J3258" s="29" t="s">
        <v>12</v>
      </c>
      <c r="K3258" s="19">
        <v>14.589</v>
      </c>
      <c r="L3258" s="26">
        <v>0</v>
      </c>
    </row>
    <row r="3259" spans="1:12" x14ac:dyDescent="0.3">
      <c r="A3259" s="14">
        <v>147773</v>
      </c>
      <c r="B3259" s="16" t="s">
        <v>4712</v>
      </c>
      <c r="C3259" s="16" t="s">
        <v>10</v>
      </c>
      <c r="D3259" s="4">
        <v>41431</v>
      </c>
      <c r="E3259" s="23">
        <v>2013</v>
      </c>
      <c r="F3259" s="19">
        <v>7.1</v>
      </c>
      <c r="G3259" s="19">
        <f>IF(Movies[[#This Row],[rating]]=0,"",Movies[[#This Row],[rating]])</f>
        <v>7.1</v>
      </c>
      <c r="H3259" s="19" t="str">
        <f>IF(Movies[[#This Row],[rating]]=0,"No Rating","Rated")</f>
        <v>Rated</v>
      </c>
      <c r="I3259" s="16" t="s">
        <v>180</v>
      </c>
      <c r="J3259" s="29" t="s">
        <v>12</v>
      </c>
      <c r="K3259" s="19">
        <v>14.555</v>
      </c>
      <c r="L3259" s="26">
        <v>1809</v>
      </c>
    </row>
    <row r="3260" spans="1:12" x14ac:dyDescent="0.3">
      <c r="A3260" s="14">
        <v>109729</v>
      </c>
      <c r="B3260" s="16" t="s">
        <v>4713</v>
      </c>
      <c r="C3260" s="16" t="s">
        <v>10</v>
      </c>
      <c r="D3260" s="4">
        <v>41488</v>
      </c>
      <c r="E3260" s="23">
        <v>2013</v>
      </c>
      <c r="F3260" s="19">
        <v>4.4169999999999998</v>
      </c>
      <c r="G3260" s="19">
        <f>IF(Movies[[#This Row],[rating]]=0,"",Movies[[#This Row],[rating]])</f>
        <v>4.4169999999999998</v>
      </c>
      <c r="H3260" s="19" t="str">
        <f>IF(Movies[[#This Row],[rating]]=0,"No Rating","Rated")</f>
        <v>Rated</v>
      </c>
      <c r="I3260" s="16" t="s">
        <v>312</v>
      </c>
      <c r="J3260" s="29" t="s">
        <v>12</v>
      </c>
      <c r="K3260" s="19">
        <v>14.537000000000001</v>
      </c>
      <c r="L3260" s="26">
        <v>258</v>
      </c>
    </row>
    <row r="3261" spans="1:12" x14ac:dyDescent="0.3">
      <c r="A3261" s="14">
        <v>119675</v>
      </c>
      <c r="B3261" s="16" t="s">
        <v>4714</v>
      </c>
      <c r="C3261" s="16" t="s">
        <v>10</v>
      </c>
      <c r="D3261" s="4">
        <v>41420</v>
      </c>
      <c r="E3261" s="23">
        <v>2013</v>
      </c>
      <c r="F3261" s="19">
        <v>6.625</v>
      </c>
      <c r="G3261" s="19">
        <f>IF(Movies[[#This Row],[rating]]=0,"",Movies[[#This Row],[rating]])</f>
        <v>6.625</v>
      </c>
      <c r="H3261" s="19" t="str">
        <f>IF(Movies[[#This Row],[rating]]=0,"No Rating","Rated")</f>
        <v>Rated</v>
      </c>
      <c r="I3261" s="16" t="s">
        <v>33</v>
      </c>
      <c r="J3261" s="29" t="s">
        <v>12</v>
      </c>
      <c r="K3261" s="19">
        <v>14.518000000000001</v>
      </c>
      <c r="L3261" s="26">
        <v>787</v>
      </c>
    </row>
    <row r="3262" spans="1:12" x14ac:dyDescent="0.3">
      <c r="A3262" s="14">
        <v>146239</v>
      </c>
      <c r="B3262" s="16" t="s">
        <v>4715</v>
      </c>
      <c r="C3262" s="16" t="s">
        <v>1674</v>
      </c>
      <c r="D3262" s="4">
        <v>41557</v>
      </c>
      <c r="E3262" s="23">
        <v>2013</v>
      </c>
      <c r="F3262" s="19">
        <v>6.2</v>
      </c>
      <c r="G3262" s="19">
        <f>IF(Movies[[#This Row],[rating]]=0,"",Movies[[#This Row],[rating]])</f>
        <v>6.2</v>
      </c>
      <c r="H3262" s="19" t="str">
        <f>IF(Movies[[#This Row],[rating]]=0,"No Rating","Rated")</f>
        <v>Rated</v>
      </c>
      <c r="I3262" s="16" t="s">
        <v>30</v>
      </c>
      <c r="J3262" s="29" t="s">
        <v>12</v>
      </c>
      <c r="K3262" s="19">
        <v>14.505000000000001</v>
      </c>
      <c r="L3262" s="26">
        <v>1488</v>
      </c>
    </row>
    <row r="3263" spans="1:12" x14ac:dyDescent="0.3">
      <c r="A3263" s="14">
        <v>87567</v>
      </c>
      <c r="B3263" s="16" t="s">
        <v>4716</v>
      </c>
      <c r="C3263" s="16" t="s">
        <v>10</v>
      </c>
      <c r="D3263" s="4">
        <v>41389</v>
      </c>
      <c r="E3263" s="23">
        <v>2013</v>
      </c>
      <c r="F3263" s="19">
        <v>5.859</v>
      </c>
      <c r="G3263" s="19">
        <f>IF(Movies[[#This Row],[rating]]=0,"",Movies[[#This Row],[rating]])</f>
        <v>5.859</v>
      </c>
      <c r="H3263" s="19" t="str">
        <f>IF(Movies[[#This Row],[rating]]=0,"No Rating","Rated")</f>
        <v>Rated</v>
      </c>
      <c r="I3263" s="16" t="s">
        <v>30</v>
      </c>
      <c r="J3263" s="29" t="s">
        <v>12</v>
      </c>
      <c r="K3263" s="19">
        <v>14.478999999999999</v>
      </c>
      <c r="L3263" s="26">
        <v>1168</v>
      </c>
    </row>
    <row r="3264" spans="1:12" x14ac:dyDescent="0.3">
      <c r="A3264" s="14">
        <v>199153</v>
      </c>
      <c r="B3264" s="16" t="s">
        <v>4717</v>
      </c>
      <c r="C3264" s="16" t="s">
        <v>10</v>
      </c>
      <c r="D3264" s="4">
        <v>41425</v>
      </c>
      <c r="E3264" s="23">
        <v>2013</v>
      </c>
      <c r="F3264" s="19">
        <v>5.4</v>
      </c>
      <c r="G3264" s="19">
        <f>IF(Movies[[#This Row],[rating]]=0,"",Movies[[#This Row],[rating]])</f>
        <v>5.4</v>
      </c>
      <c r="H3264" s="19" t="str">
        <f>IF(Movies[[#This Row],[rating]]=0,"No Rating","Rated")</f>
        <v>Rated</v>
      </c>
      <c r="I3264" s="16" t="s">
        <v>4718</v>
      </c>
      <c r="J3264" s="29" t="s">
        <v>12</v>
      </c>
      <c r="K3264" s="19">
        <v>14.441000000000001</v>
      </c>
      <c r="L3264" s="26">
        <v>19</v>
      </c>
    </row>
    <row r="3265" spans="1:12" x14ac:dyDescent="0.3">
      <c r="A3265" s="14">
        <v>313106</v>
      </c>
      <c r="B3265" s="16" t="s">
        <v>4719</v>
      </c>
      <c r="C3265" s="16" t="s">
        <v>416</v>
      </c>
      <c r="D3265" s="4">
        <v>41601</v>
      </c>
      <c r="E3265" s="23">
        <v>2013</v>
      </c>
      <c r="F3265" s="19">
        <v>8.1999999999999993</v>
      </c>
      <c r="G3265" s="19">
        <f>IF(Movies[[#This Row],[rating]]=0,"",Movies[[#This Row],[rating]])</f>
        <v>8.1999999999999993</v>
      </c>
      <c r="H3265" s="19" t="str">
        <f>IF(Movies[[#This Row],[rating]]=0,"No Rating","Rated")</f>
        <v>Rated</v>
      </c>
      <c r="I3265" s="16" t="s">
        <v>4720</v>
      </c>
      <c r="J3265" s="29" t="s">
        <v>12</v>
      </c>
      <c r="K3265" s="19">
        <v>14.326000000000001</v>
      </c>
      <c r="L3265" s="26">
        <v>750</v>
      </c>
    </row>
    <row r="3266" spans="1:12" x14ac:dyDescent="0.3">
      <c r="A3266" s="14">
        <v>212162</v>
      </c>
      <c r="B3266" s="16" t="s">
        <v>4721</v>
      </c>
      <c r="C3266" s="16" t="s">
        <v>144</v>
      </c>
      <c r="D3266" s="4">
        <v>41573</v>
      </c>
      <c r="E3266" s="23">
        <v>2013</v>
      </c>
      <c r="F3266" s="19">
        <v>7.7</v>
      </c>
      <c r="G3266" s="19">
        <f>IF(Movies[[#This Row],[rating]]=0,"",Movies[[#This Row],[rating]])</f>
        <v>7.7</v>
      </c>
      <c r="H3266" s="19" t="str">
        <f>IF(Movies[[#This Row],[rating]]=0,"No Rating","Rated")</f>
        <v>Rated</v>
      </c>
      <c r="I3266" s="16" t="s">
        <v>2883</v>
      </c>
      <c r="J3266" s="29" t="s">
        <v>146</v>
      </c>
      <c r="K3266" s="19">
        <v>14.257999999999999</v>
      </c>
      <c r="L3266" s="26">
        <v>183</v>
      </c>
    </row>
    <row r="3267" spans="1:12" x14ac:dyDescent="0.3">
      <c r="A3267" s="14">
        <v>152795</v>
      </c>
      <c r="B3267" s="16" t="s">
        <v>4722</v>
      </c>
      <c r="C3267" s="16" t="s">
        <v>4723</v>
      </c>
      <c r="D3267" s="4">
        <v>41458</v>
      </c>
      <c r="E3267" s="23">
        <v>2013</v>
      </c>
      <c r="F3267" s="19">
        <v>6.4</v>
      </c>
      <c r="G3267" s="19">
        <f>IF(Movies[[#This Row],[rating]]=0,"",Movies[[#This Row],[rating]])</f>
        <v>6.4</v>
      </c>
      <c r="H3267" s="19" t="str">
        <f>IF(Movies[[#This Row],[rating]]=0,"No Rating","Rated")</f>
        <v>Rated</v>
      </c>
      <c r="I3267" s="16" t="s">
        <v>4724</v>
      </c>
      <c r="J3267" s="29" t="s">
        <v>12</v>
      </c>
      <c r="K3267" s="19">
        <v>14.257999999999999</v>
      </c>
      <c r="L3267" s="26">
        <v>529</v>
      </c>
    </row>
    <row r="3268" spans="1:12" x14ac:dyDescent="0.3">
      <c r="A3268" s="14">
        <v>146238</v>
      </c>
      <c r="B3268" s="16" t="s">
        <v>4725</v>
      </c>
      <c r="C3268" s="16" t="s">
        <v>10</v>
      </c>
      <c r="D3268" s="4">
        <v>41541</v>
      </c>
      <c r="E3268" s="23">
        <v>2013</v>
      </c>
      <c r="F3268" s="19">
        <v>5.6</v>
      </c>
      <c r="G3268" s="19">
        <f>IF(Movies[[#This Row],[rating]]=0,"",Movies[[#This Row],[rating]])</f>
        <v>5.6</v>
      </c>
      <c r="H3268" s="19" t="str">
        <f>IF(Movies[[#This Row],[rating]]=0,"No Rating","Rated")</f>
        <v>Rated</v>
      </c>
      <c r="I3268" s="16" t="s">
        <v>285</v>
      </c>
      <c r="J3268" s="29" t="s">
        <v>12</v>
      </c>
      <c r="K3268" s="19">
        <v>14.223000000000001</v>
      </c>
      <c r="L3268" s="26">
        <v>1241</v>
      </c>
    </row>
    <row r="3269" spans="1:12" x14ac:dyDescent="0.3">
      <c r="A3269" s="14">
        <v>227679</v>
      </c>
      <c r="B3269" s="16" t="s">
        <v>4726</v>
      </c>
      <c r="C3269" s="16" t="s">
        <v>144</v>
      </c>
      <c r="D3269" s="4">
        <v>41468</v>
      </c>
      <c r="E3269" s="23">
        <v>2013</v>
      </c>
      <c r="F3269" s="19">
        <v>6.4</v>
      </c>
      <c r="G3269" s="19">
        <f>IF(Movies[[#This Row],[rating]]=0,"",Movies[[#This Row],[rating]])</f>
        <v>6.4</v>
      </c>
      <c r="H3269" s="19" t="str">
        <f>IF(Movies[[#This Row],[rating]]=0,"No Rating","Rated")</f>
        <v>Rated</v>
      </c>
      <c r="I3269" s="16" t="s">
        <v>577</v>
      </c>
      <c r="J3269" s="29" t="s">
        <v>146</v>
      </c>
      <c r="K3269" s="19">
        <v>14.206</v>
      </c>
      <c r="L3269" s="26">
        <v>151</v>
      </c>
    </row>
    <row r="3270" spans="1:12" x14ac:dyDescent="0.3">
      <c r="A3270" s="14">
        <v>170689</v>
      </c>
      <c r="B3270" s="16" t="s">
        <v>4727</v>
      </c>
      <c r="C3270" s="16" t="s">
        <v>4728</v>
      </c>
      <c r="D3270" s="4">
        <v>41322</v>
      </c>
      <c r="E3270" s="23">
        <v>2013</v>
      </c>
      <c r="F3270" s="19">
        <v>5.7370000000000001</v>
      </c>
      <c r="G3270" s="19">
        <f>IF(Movies[[#This Row],[rating]]=0,"",Movies[[#This Row],[rating]])</f>
        <v>5.7370000000000001</v>
      </c>
      <c r="H3270" s="19" t="str">
        <f>IF(Movies[[#This Row],[rating]]=0,"No Rating","Rated")</f>
        <v>Rated</v>
      </c>
      <c r="I3270" s="16" t="s">
        <v>239</v>
      </c>
      <c r="J3270" s="29" t="s">
        <v>110</v>
      </c>
      <c r="K3270" s="19">
        <v>14.156000000000001</v>
      </c>
      <c r="L3270" s="26">
        <v>226</v>
      </c>
    </row>
    <row r="3271" spans="1:12" x14ac:dyDescent="0.3">
      <c r="A3271" s="14">
        <v>172226</v>
      </c>
      <c r="B3271" s="16" t="s">
        <v>4729</v>
      </c>
      <c r="C3271" s="16" t="s">
        <v>4730</v>
      </c>
      <c r="D3271" s="4">
        <v>41534</v>
      </c>
      <c r="E3271" s="23">
        <v>2013</v>
      </c>
      <c r="F3271" s="19">
        <v>6.1</v>
      </c>
      <c r="G3271" s="19">
        <f>IF(Movies[[#This Row],[rating]]=0,"",Movies[[#This Row],[rating]])</f>
        <v>6.1</v>
      </c>
      <c r="H3271" s="19" t="str">
        <f>IF(Movies[[#This Row],[rating]]=0,"No Rating","Rated")</f>
        <v>Rated</v>
      </c>
      <c r="I3271" s="16" t="s">
        <v>2788</v>
      </c>
      <c r="J3271" s="29" t="s">
        <v>12</v>
      </c>
      <c r="K3271" s="19">
        <v>14.134</v>
      </c>
      <c r="L3271" s="26">
        <v>226</v>
      </c>
    </row>
    <row r="3272" spans="1:12" x14ac:dyDescent="0.3">
      <c r="A3272" s="14">
        <v>222230</v>
      </c>
      <c r="B3272" s="16" t="s">
        <v>4731</v>
      </c>
      <c r="C3272" s="16" t="s">
        <v>108</v>
      </c>
      <c r="D3272" s="4">
        <v>41626</v>
      </c>
      <c r="E3272" s="23">
        <v>2013</v>
      </c>
      <c r="F3272" s="19">
        <v>6.4740000000000002</v>
      </c>
      <c r="G3272" s="19">
        <f>IF(Movies[[#This Row],[rating]]=0,"",Movies[[#This Row],[rating]])</f>
        <v>6.4740000000000002</v>
      </c>
      <c r="H3272" s="19" t="str">
        <f>IF(Movies[[#This Row],[rating]]=0,"No Rating","Rated")</f>
        <v>Rated</v>
      </c>
      <c r="I3272" s="16" t="s">
        <v>4732</v>
      </c>
      <c r="J3272" s="29" t="s">
        <v>110</v>
      </c>
      <c r="K3272" s="19">
        <v>13.94</v>
      </c>
      <c r="L3272" s="26">
        <v>117</v>
      </c>
    </row>
    <row r="3273" spans="1:12" x14ac:dyDescent="0.3">
      <c r="A3273" s="14">
        <v>132363</v>
      </c>
      <c r="B3273" s="16" t="s">
        <v>4733</v>
      </c>
      <c r="C3273" s="16" t="s">
        <v>10</v>
      </c>
      <c r="D3273" s="4">
        <v>41502</v>
      </c>
      <c r="E3273" s="23">
        <v>2013</v>
      </c>
      <c r="F3273" s="19">
        <v>7.33</v>
      </c>
      <c r="G3273" s="19">
        <f>IF(Movies[[#This Row],[rating]]=0,"",Movies[[#This Row],[rating]])</f>
        <v>7.33</v>
      </c>
      <c r="H3273" s="19" t="str">
        <f>IF(Movies[[#This Row],[rating]]=0,"No Rating","Rated")</f>
        <v>Rated</v>
      </c>
      <c r="I3273" s="16" t="s">
        <v>49</v>
      </c>
      <c r="J3273" s="29" t="s">
        <v>12</v>
      </c>
      <c r="K3273" s="19">
        <v>13.928000000000001</v>
      </c>
      <c r="L3273" s="26">
        <v>2884</v>
      </c>
    </row>
    <row r="3274" spans="1:12" x14ac:dyDescent="0.3">
      <c r="A3274" s="14">
        <v>254712</v>
      </c>
      <c r="B3274" s="16" t="s">
        <v>4734</v>
      </c>
      <c r="C3274" s="16" t="s">
        <v>880</v>
      </c>
      <c r="D3274" s="4">
        <v>41488</v>
      </c>
      <c r="E3274" s="23">
        <v>2013</v>
      </c>
      <c r="F3274" s="19">
        <v>6.1</v>
      </c>
      <c r="G3274" s="19">
        <f>IF(Movies[[#This Row],[rating]]=0,"",Movies[[#This Row],[rating]])</f>
        <v>6.1</v>
      </c>
      <c r="H3274" s="19" t="str">
        <f>IF(Movies[[#This Row],[rating]]=0,"No Rating","Rated")</f>
        <v>Rated</v>
      </c>
      <c r="I3274" s="16" t="s">
        <v>468</v>
      </c>
      <c r="J3274" s="29" t="s">
        <v>881</v>
      </c>
      <c r="K3274" s="19">
        <v>13.856999999999999</v>
      </c>
      <c r="L3274" s="26">
        <v>71</v>
      </c>
    </row>
    <row r="3275" spans="1:12" x14ac:dyDescent="0.3">
      <c r="A3275" s="14">
        <v>183662</v>
      </c>
      <c r="B3275" s="16" t="s">
        <v>4735</v>
      </c>
      <c r="C3275" s="16" t="s">
        <v>10</v>
      </c>
      <c r="D3275" s="4">
        <v>41346</v>
      </c>
      <c r="E3275" s="23">
        <v>2013</v>
      </c>
      <c r="F3275" s="19">
        <v>6</v>
      </c>
      <c r="G3275" s="19">
        <f>IF(Movies[[#This Row],[rating]]=0,"",Movies[[#This Row],[rating]])</f>
        <v>6</v>
      </c>
      <c r="H3275" s="19" t="str">
        <f>IF(Movies[[#This Row],[rating]]=0,"No Rating","Rated")</f>
        <v>Rated</v>
      </c>
      <c r="I3275" s="16" t="s">
        <v>166</v>
      </c>
      <c r="J3275" s="29" t="s">
        <v>12</v>
      </c>
      <c r="K3275" s="19">
        <v>13.840999999999999</v>
      </c>
      <c r="L3275" s="26">
        <v>348</v>
      </c>
    </row>
    <row r="3276" spans="1:12" x14ac:dyDescent="0.3">
      <c r="A3276" s="14">
        <v>98357</v>
      </c>
      <c r="B3276" s="16" t="s">
        <v>4736</v>
      </c>
      <c r="C3276" s="16" t="s">
        <v>10</v>
      </c>
      <c r="D3276" s="4">
        <v>41292</v>
      </c>
      <c r="E3276" s="23">
        <v>2013</v>
      </c>
      <c r="F3276" s="19">
        <v>5.9</v>
      </c>
      <c r="G3276" s="19">
        <f>IF(Movies[[#This Row],[rating]]=0,"",Movies[[#This Row],[rating]])</f>
        <v>5.9</v>
      </c>
      <c r="H3276" s="19" t="str">
        <f>IF(Movies[[#This Row],[rating]]=0,"No Rating","Rated")</f>
        <v>Rated</v>
      </c>
      <c r="I3276" s="16" t="s">
        <v>2721</v>
      </c>
      <c r="J3276" s="29" t="s">
        <v>12</v>
      </c>
      <c r="K3276" s="19">
        <v>13.834</v>
      </c>
      <c r="L3276" s="26">
        <v>1476</v>
      </c>
    </row>
    <row r="3277" spans="1:12" x14ac:dyDescent="0.3">
      <c r="A3277" s="14">
        <v>127560</v>
      </c>
      <c r="B3277" s="16" t="s">
        <v>4737</v>
      </c>
      <c r="C3277" s="16" t="s">
        <v>4738</v>
      </c>
      <c r="D3277" s="4">
        <v>41610</v>
      </c>
      <c r="E3277" s="23">
        <v>2013</v>
      </c>
      <c r="F3277" s="19">
        <v>6.9</v>
      </c>
      <c r="G3277" s="19">
        <f>IF(Movies[[#This Row],[rating]]=0,"",Movies[[#This Row],[rating]])</f>
        <v>6.9</v>
      </c>
      <c r="H3277" s="19" t="str">
        <f>IF(Movies[[#This Row],[rating]]=0,"No Rating","Rated")</f>
        <v>Rated</v>
      </c>
      <c r="I3277" s="16" t="s">
        <v>189</v>
      </c>
      <c r="J3277" s="29" t="s">
        <v>12</v>
      </c>
      <c r="K3277" s="19">
        <v>13.833</v>
      </c>
      <c r="L3277" s="26">
        <v>739</v>
      </c>
    </row>
    <row r="3278" spans="1:12" x14ac:dyDescent="0.3">
      <c r="A3278" s="14">
        <v>159128</v>
      </c>
      <c r="B3278" s="16" t="s">
        <v>977</v>
      </c>
      <c r="C3278" s="16" t="s">
        <v>506</v>
      </c>
      <c r="D3278" s="4">
        <v>41544</v>
      </c>
      <c r="E3278" s="23">
        <v>2013</v>
      </c>
      <c r="F3278" s="19">
        <v>5.7469999999999999</v>
      </c>
      <c r="G3278" s="19">
        <f>IF(Movies[[#This Row],[rating]]=0,"",Movies[[#This Row],[rating]])</f>
        <v>5.7469999999999999</v>
      </c>
      <c r="H3278" s="19" t="str">
        <f>IF(Movies[[#This Row],[rating]]=0,"No Rating","Rated")</f>
        <v>Rated</v>
      </c>
      <c r="I3278" s="16" t="s">
        <v>359</v>
      </c>
      <c r="J3278" s="29" t="s">
        <v>12</v>
      </c>
      <c r="K3278" s="19">
        <v>13.808</v>
      </c>
      <c r="L3278" s="26">
        <v>557</v>
      </c>
    </row>
    <row r="3279" spans="1:12" x14ac:dyDescent="0.3">
      <c r="A3279" s="14">
        <v>209244</v>
      </c>
      <c r="B3279" s="16" t="s">
        <v>4739</v>
      </c>
      <c r="C3279" s="16" t="s">
        <v>10</v>
      </c>
      <c r="D3279" s="4">
        <v>41524</v>
      </c>
      <c r="E3279" s="23">
        <v>2013</v>
      </c>
      <c r="F3279" s="19">
        <v>5.2</v>
      </c>
      <c r="G3279" s="19">
        <f>IF(Movies[[#This Row],[rating]]=0,"",Movies[[#This Row],[rating]])</f>
        <v>5.2</v>
      </c>
      <c r="H3279" s="19" t="str">
        <f>IF(Movies[[#This Row],[rating]]=0,"No Rating","Rated")</f>
        <v>Rated</v>
      </c>
      <c r="I3279" s="16" t="s">
        <v>30</v>
      </c>
      <c r="J3279" s="29" t="s">
        <v>12</v>
      </c>
      <c r="K3279" s="19">
        <v>13.746</v>
      </c>
      <c r="L3279" s="26">
        <v>273</v>
      </c>
    </row>
    <row r="3280" spans="1:12" x14ac:dyDescent="0.3">
      <c r="A3280" s="14">
        <v>171581</v>
      </c>
      <c r="B3280" s="16" t="s">
        <v>4740</v>
      </c>
      <c r="C3280" s="16" t="s">
        <v>10</v>
      </c>
      <c r="D3280" s="4">
        <v>41338</v>
      </c>
      <c r="E3280" s="23">
        <v>2013</v>
      </c>
      <c r="F3280" s="19">
        <v>6.2</v>
      </c>
      <c r="G3280" s="19">
        <f>IF(Movies[[#This Row],[rating]]=0,"",Movies[[#This Row],[rating]])</f>
        <v>6.2</v>
      </c>
      <c r="H3280" s="19" t="str">
        <f>IF(Movies[[#This Row],[rating]]=0,"No Rating","Rated")</f>
        <v>Rated</v>
      </c>
      <c r="I3280" s="16" t="s">
        <v>777</v>
      </c>
      <c r="J3280" s="29" t="s">
        <v>12</v>
      </c>
      <c r="K3280" s="19">
        <v>13.731999999999999</v>
      </c>
      <c r="L3280" s="26">
        <v>199</v>
      </c>
    </row>
    <row r="3281" spans="1:12" x14ac:dyDescent="0.3">
      <c r="A3281" s="14">
        <v>255413</v>
      </c>
      <c r="B3281" s="16" t="s">
        <v>4741</v>
      </c>
      <c r="C3281" s="16" t="s">
        <v>144</v>
      </c>
      <c r="D3281" s="4">
        <v>41517</v>
      </c>
      <c r="E3281" s="23">
        <v>2013</v>
      </c>
      <c r="F3281" s="19">
        <v>7.5</v>
      </c>
      <c r="G3281" s="19">
        <f>IF(Movies[[#This Row],[rating]]=0,"",Movies[[#This Row],[rating]])</f>
        <v>7.5</v>
      </c>
      <c r="H3281" s="19" t="str">
        <f>IF(Movies[[#This Row],[rating]]=0,"No Rating","Rated")</f>
        <v>Rated</v>
      </c>
      <c r="I3281" s="16" t="s">
        <v>636</v>
      </c>
      <c r="J3281" s="29" t="s">
        <v>146</v>
      </c>
      <c r="K3281" s="19">
        <v>13.73</v>
      </c>
      <c r="L3281" s="26">
        <v>174</v>
      </c>
    </row>
    <row r="3282" spans="1:12" x14ac:dyDescent="0.3">
      <c r="A3282" s="14">
        <v>220845</v>
      </c>
      <c r="B3282" s="16" t="s">
        <v>4742</v>
      </c>
      <c r="C3282" s="16" t="s">
        <v>10</v>
      </c>
      <c r="D3282" s="4">
        <v>41529</v>
      </c>
      <c r="E3282" s="23">
        <v>2013</v>
      </c>
      <c r="F3282" s="19">
        <v>6.8</v>
      </c>
      <c r="G3282" s="19">
        <f>IF(Movies[[#This Row],[rating]]=0,"",Movies[[#This Row],[rating]])</f>
        <v>6.8</v>
      </c>
      <c r="H3282" s="19" t="str">
        <f>IF(Movies[[#This Row],[rating]]=0,"No Rating","Rated")</f>
        <v>Rated</v>
      </c>
      <c r="I3282" s="16" t="s">
        <v>3075</v>
      </c>
      <c r="J3282" s="29" t="s">
        <v>12</v>
      </c>
      <c r="K3282" s="19">
        <v>13.701000000000001</v>
      </c>
      <c r="L3282" s="26">
        <v>104</v>
      </c>
    </row>
    <row r="3283" spans="1:12" x14ac:dyDescent="0.3">
      <c r="A3283" s="14">
        <v>162903</v>
      </c>
      <c r="B3283" s="16" t="s">
        <v>4743</v>
      </c>
      <c r="C3283" s="16" t="s">
        <v>127</v>
      </c>
      <c r="D3283" s="4">
        <v>41558</v>
      </c>
      <c r="E3283" s="23">
        <v>2013</v>
      </c>
      <c r="F3283" s="19">
        <v>6</v>
      </c>
      <c r="G3283" s="19">
        <f>IF(Movies[[#This Row],[rating]]=0,"",Movies[[#This Row],[rating]])</f>
        <v>6</v>
      </c>
      <c r="H3283" s="19" t="str">
        <f>IF(Movies[[#This Row],[rating]]=0,"No Rating","Rated")</f>
        <v>Rated</v>
      </c>
      <c r="I3283" s="16" t="s">
        <v>239</v>
      </c>
      <c r="J3283" s="29" t="s">
        <v>12</v>
      </c>
      <c r="K3283" s="19">
        <v>13.695</v>
      </c>
      <c r="L3283" s="26">
        <v>1011</v>
      </c>
    </row>
    <row r="3284" spans="1:12" x14ac:dyDescent="0.3">
      <c r="A3284" s="14">
        <v>121677</v>
      </c>
      <c r="B3284" s="16" t="s">
        <v>4744</v>
      </c>
      <c r="C3284" s="16" t="s">
        <v>4745</v>
      </c>
      <c r="D3284" s="4">
        <v>41388</v>
      </c>
      <c r="E3284" s="23">
        <v>2013</v>
      </c>
      <c r="F3284" s="19">
        <v>6.5910000000000002</v>
      </c>
      <c r="G3284" s="19">
        <f>IF(Movies[[#This Row],[rating]]=0,"",Movies[[#This Row],[rating]])</f>
        <v>6.5910000000000002</v>
      </c>
      <c r="H3284" s="19" t="str">
        <f>IF(Movies[[#This Row],[rating]]=0,"No Rating","Rated")</f>
        <v>Rated</v>
      </c>
      <c r="I3284" s="16" t="s">
        <v>166</v>
      </c>
      <c r="J3284" s="29" t="s">
        <v>12</v>
      </c>
      <c r="K3284" s="19">
        <v>13.597</v>
      </c>
      <c r="L3284" s="26">
        <v>215</v>
      </c>
    </row>
    <row r="3285" spans="1:12" x14ac:dyDescent="0.3">
      <c r="A3285" s="14">
        <v>96936</v>
      </c>
      <c r="B3285" s="16" t="s">
        <v>4746</v>
      </c>
      <c r="C3285" s="16" t="s">
        <v>10</v>
      </c>
      <c r="D3285" s="4">
        <v>41437</v>
      </c>
      <c r="E3285" s="23">
        <v>2013</v>
      </c>
      <c r="F3285" s="19">
        <v>5.423</v>
      </c>
      <c r="G3285" s="19">
        <f>IF(Movies[[#This Row],[rating]]=0,"",Movies[[#This Row],[rating]])</f>
        <v>5.423</v>
      </c>
      <c r="H3285" s="19" t="str">
        <f>IF(Movies[[#This Row],[rating]]=0,"No Rating","Rated")</f>
        <v>Rated</v>
      </c>
      <c r="I3285" s="16" t="s">
        <v>306</v>
      </c>
      <c r="J3285" s="29" t="s">
        <v>12</v>
      </c>
      <c r="K3285" s="19">
        <v>13.595000000000001</v>
      </c>
      <c r="L3285" s="26">
        <v>3032</v>
      </c>
    </row>
    <row r="3286" spans="1:12" x14ac:dyDescent="0.3">
      <c r="A3286" s="14">
        <v>204668</v>
      </c>
      <c r="B3286" s="16" t="s">
        <v>4747</v>
      </c>
      <c r="C3286" s="16" t="s">
        <v>108</v>
      </c>
      <c r="D3286" s="4">
        <v>41626</v>
      </c>
      <c r="E3286" s="23">
        <v>2013</v>
      </c>
      <c r="F3286" s="19">
        <v>6.9249999999999998</v>
      </c>
      <c r="G3286" s="19">
        <f>IF(Movies[[#This Row],[rating]]=0,"",Movies[[#This Row],[rating]])</f>
        <v>6.9249999999999998</v>
      </c>
      <c r="H3286" s="19" t="str">
        <f>IF(Movies[[#This Row],[rating]]=0,"No Rating","Rated")</f>
        <v>Rated</v>
      </c>
      <c r="I3286" s="16" t="s">
        <v>1139</v>
      </c>
      <c r="J3286" s="29" t="s">
        <v>110</v>
      </c>
      <c r="K3286" s="19">
        <v>13.537000000000001</v>
      </c>
      <c r="L3286" s="26">
        <v>656</v>
      </c>
    </row>
    <row r="3287" spans="1:12" x14ac:dyDescent="0.3">
      <c r="A3287" s="14">
        <v>205601</v>
      </c>
      <c r="B3287" s="16" t="s">
        <v>4748</v>
      </c>
      <c r="C3287" s="16" t="s">
        <v>416</v>
      </c>
      <c r="D3287" s="4">
        <v>41395</v>
      </c>
      <c r="E3287" s="23">
        <v>2013</v>
      </c>
      <c r="F3287" s="19">
        <v>7.1379999999999999</v>
      </c>
      <c r="G3287" s="19">
        <f>IF(Movies[[#This Row],[rating]]=0,"",Movies[[#This Row],[rating]])</f>
        <v>7.1379999999999999</v>
      </c>
      <c r="H3287" s="19" t="str">
        <f>IF(Movies[[#This Row],[rating]]=0,"No Rating","Rated")</f>
        <v>Rated</v>
      </c>
      <c r="I3287" s="16" t="s">
        <v>49</v>
      </c>
      <c r="J3287" s="29" t="s">
        <v>12</v>
      </c>
      <c r="K3287" s="19">
        <v>13.518000000000001</v>
      </c>
      <c r="L3287" s="26">
        <v>683</v>
      </c>
    </row>
    <row r="3288" spans="1:12" x14ac:dyDescent="0.3">
      <c r="A3288" s="14">
        <v>163786</v>
      </c>
      <c r="B3288" s="16" t="s">
        <v>4749</v>
      </c>
      <c r="C3288" s="16" t="s">
        <v>144</v>
      </c>
      <c r="D3288" s="4">
        <v>41383</v>
      </c>
      <c r="E3288" s="23">
        <v>2013</v>
      </c>
      <c r="F3288" s="19">
        <v>7.5</v>
      </c>
      <c r="G3288" s="19">
        <f>IF(Movies[[#This Row],[rating]]=0,"",Movies[[#This Row],[rating]])</f>
        <v>7.5</v>
      </c>
      <c r="H3288" s="19" t="str">
        <f>IF(Movies[[#This Row],[rating]]=0,"No Rating","Rated")</f>
        <v>Rated</v>
      </c>
      <c r="I3288" s="16" t="s">
        <v>2297</v>
      </c>
      <c r="J3288" s="29" t="s">
        <v>146</v>
      </c>
      <c r="K3288" s="19">
        <v>13.491</v>
      </c>
      <c r="L3288" s="26">
        <v>30</v>
      </c>
    </row>
    <row r="3289" spans="1:12" x14ac:dyDescent="0.3">
      <c r="A3289" s="14">
        <v>214910</v>
      </c>
      <c r="B3289" s="16" t="s">
        <v>4750</v>
      </c>
      <c r="C3289" s="16" t="s">
        <v>94</v>
      </c>
      <c r="D3289" s="4">
        <v>41556</v>
      </c>
      <c r="E3289" s="23">
        <v>2013</v>
      </c>
      <c r="F3289" s="19">
        <v>7.4</v>
      </c>
      <c r="G3289" s="19">
        <f>IF(Movies[[#This Row],[rating]]=0,"",Movies[[#This Row],[rating]])</f>
        <v>7.4</v>
      </c>
      <c r="H3289" s="19" t="str">
        <f>IF(Movies[[#This Row],[rating]]=0,"No Rating","Rated")</f>
        <v>Rated</v>
      </c>
      <c r="I3289" s="16" t="s">
        <v>95</v>
      </c>
      <c r="J3289" s="29" t="s">
        <v>96</v>
      </c>
      <c r="K3289" s="19">
        <v>13.455</v>
      </c>
      <c r="L3289" s="26">
        <v>237</v>
      </c>
    </row>
    <row r="3290" spans="1:12" x14ac:dyDescent="0.3">
      <c r="A3290" s="14">
        <v>153738</v>
      </c>
      <c r="B3290" s="16" t="s">
        <v>4751</v>
      </c>
      <c r="C3290" s="16" t="s">
        <v>4752</v>
      </c>
      <c r="D3290" s="4">
        <v>41298</v>
      </c>
      <c r="E3290" s="23">
        <v>2013</v>
      </c>
      <c r="F3290" s="19">
        <v>6.1</v>
      </c>
      <c r="G3290" s="19">
        <f>IF(Movies[[#This Row],[rating]]=0,"",Movies[[#This Row],[rating]])</f>
        <v>6.1</v>
      </c>
      <c r="H3290" s="19" t="str">
        <f>IF(Movies[[#This Row],[rating]]=0,"No Rating","Rated")</f>
        <v>Rated</v>
      </c>
      <c r="I3290" s="16" t="s">
        <v>3002</v>
      </c>
      <c r="J3290" s="29" t="s">
        <v>12</v>
      </c>
      <c r="K3290" s="19">
        <v>13.391999999999999</v>
      </c>
      <c r="L3290" s="26">
        <v>255</v>
      </c>
    </row>
    <row r="3291" spans="1:12" x14ac:dyDescent="0.3">
      <c r="A3291" s="14">
        <v>191820</v>
      </c>
      <c r="B3291" s="16" t="s">
        <v>4753</v>
      </c>
      <c r="C3291" s="16" t="s">
        <v>4754</v>
      </c>
      <c r="D3291" s="4">
        <v>41304</v>
      </c>
      <c r="E3291" s="23">
        <v>2013</v>
      </c>
      <c r="F3291" s="19">
        <v>6.617</v>
      </c>
      <c r="G3291" s="19">
        <f>IF(Movies[[#This Row],[rating]]=0,"",Movies[[#This Row],[rating]])</f>
        <v>6.617</v>
      </c>
      <c r="H3291" s="19" t="str">
        <f>IF(Movies[[#This Row],[rating]]=0,"No Rating","Rated")</f>
        <v>Rated</v>
      </c>
      <c r="I3291" s="16" t="s">
        <v>49</v>
      </c>
      <c r="J3291" s="29" t="s">
        <v>12</v>
      </c>
      <c r="K3291" s="19">
        <v>13.353</v>
      </c>
      <c r="L3291" s="26">
        <v>166</v>
      </c>
    </row>
    <row r="3292" spans="1:12" x14ac:dyDescent="0.3">
      <c r="A3292" s="14">
        <v>127517</v>
      </c>
      <c r="B3292" s="16" t="s">
        <v>1516</v>
      </c>
      <c r="C3292" s="16" t="s">
        <v>10</v>
      </c>
      <c r="D3292" s="4">
        <v>41376</v>
      </c>
      <c r="E3292" s="23">
        <v>2013</v>
      </c>
      <c r="F3292" s="19">
        <v>7</v>
      </c>
      <c r="G3292" s="19">
        <f>IF(Movies[[#This Row],[rating]]=0,"",Movies[[#This Row],[rating]])</f>
        <v>7</v>
      </c>
      <c r="H3292" s="19" t="str">
        <f>IF(Movies[[#This Row],[rating]]=0,"No Rating","Rated")</f>
        <v>Rated</v>
      </c>
      <c r="I3292" s="16" t="s">
        <v>239</v>
      </c>
      <c r="J3292" s="29" t="s">
        <v>12</v>
      </c>
      <c r="K3292" s="19">
        <v>13.346</v>
      </c>
      <c r="L3292" s="26">
        <v>1126</v>
      </c>
    </row>
    <row r="3293" spans="1:12" x14ac:dyDescent="0.3">
      <c r="A3293" s="14">
        <v>244610</v>
      </c>
      <c r="B3293" s="16" t="s">
        <v>4755</v>
      </c>
      <c r="C3293" s="16" t="s">
        <v>10</v>
      </c>
      <c r="D3293" s="4">
        <v>41620</v>
      </c>
      <c r="E3293" s="23">
        <v>2013</v>
      </c>
      <c r="F3293" s="19">
        <v>6</v>
      </c>
      <c r="G3293" s="19">
        <f>IF(Movies[[#This Row],[rating]]=0,"",Movies[[#This Row],[rating]])</f>
        <v>6</v>
      </c>
      <c r="H3293" s="19" t="str">
        <f>IF(Movies[[#This Row],[rating]]=0,"No Rating","Rated")</f>
        <v>Rated</v>
      </c>
      <c r="I3293" s="16" t="s">
        <v>178</v>
      </c>
      <c r="J3293" s="29" t="s">
        <v>12</v>
      </c>
      <c r="K3293" s="19">
        <v>13.326000000000001</v>
      </c>
      <c r="L3293" s="26">
        <v>340</v>
      </c>
    </row>
    <row r="3294" spans="1:12" x14ac:dyDescent="0.3">
      <c r="A3294" s="14">
        <v>109099</v>
      </c>
      <c r="B3294" s="16" t="s">
        <v>4756</v>
      </c>
      <c r="C3294" s="16" t="s">
        <v>654</v>
      </c>
      <c r="D3294" s="4">
        <v>41318</v>
      </c>
      <c r="E3294" s="23">
        <v>2013</v>
      </c>
      <c r="F3294" s="19">
        <v>5.3</v>
      </c>
      <c r="G3294" s="19">
        <f>IF(Movies[[#This Row],[rating]]=0,"",Movies[[#This Row],[rating]])</f>
        <v>5.3</v>
      </c>
      <c r="H3294" s="19" t="str">
        <f>IF(Movies[[#This Row],[rating]]=0,"No Rating","Rated")</f>
        <v>Rated</v>
      </c>
      <c r="I3294" s="16" t="s">
        <v>4757</v>
      </c>
      <c r="J3294" s="29" t="s">
        <v>12</v>
      </c>
      <c r="K3294" s="19">
        <v>13.276999999999999</v>
      </c>
      <c r="L3294" s="26">
        <v>417</v>
      </c>
    </row>
    <row r="3295" spans="1:12" x14ac:dyDescent="0.3">
      <c r="A3295" s="14">
        <v>174675</v>
      </c>
      <c r="B3295" s="16" t="s">
        <v>4758</v>
      </c>
      <c r="C3295" s="16" t="s">
        <v>416</v>
      </c>
      <c r="D3295" s="4">
        <v>41389</v>
      </c>
      <c r="E3295" s="23">
        <v>2013</v>
      </c>
      <c r="F3295" s="19">
        <v>5.9189999999999996</v>
      </c>
      <c r="G3295" s="19">
        <f>IF(Movies[[#This Row],[rating]]=0,"",Movies[[#This Row],[rating]])</f>
        <v>5.9189999999999996</v>
      </c>
      <c r="H3295" s="19" t="str">
        <f>IF(Movies[[#This Row],[rating]]=0,"No Rating","Rated")</f>
        <v>Rated</v>
      </c>
      <c r="I3295" s="16" t="s">
        <v>1367</v>
      </c>
      <c r="J3295" s="29" t="s">
        <v>12</v>
      </c>
      <c r="K3295" s="19">
        <v>13.263999999999999</v>
      </c>
      <c r="L3295" s="26">
        <v>807</v>
      </c>
    </row>
    <row r="3296" spans="1:12" x14ac:dyDescent="0.3">
      <c r="A3296" s="14">
        <v>205220</v>
      </c>
      <c r="B3296" s="16" t="s">
        <v>4759</v>
      </c>
      <c r="C3296" s="16" t="s">
        <v>299</v>
      </c>
      <c r="D3296" s="4">
        <v>41579</v>
      </c>
      <c r="E3296" s="23">
        <v>2013</v>
      </c>
      <c r="F3296" s="19">
        <v>7.4</v>
      </c>
      <c r="G3296" s="19">
        <f>IF(Movies[[#This Row],[rating]]=0,"",Movies[[#This Row],[rating]])</f>
        <v>7.4</v>
      </c>
      <c r="H3296" s="19" t="str">
        <f>IF(Movies[[#This Row],[rating]]=0,"No Rating","Rated")</f>
        <v>Rated</v>
      </c>
      <c r="I3296" s="16" t="s">
        <v>49</v>
      </c>
      <c r="J3296" s="29" t="s">
        <v>12</v>
      </c>
      <c r="K3296" s="19">
        <v>13.252000000000001</v>
      </c>
      <c r="L3296" s="26">
        <v>1616</v>
      </c>
    </row>
    <row r="3297" spans="1:12" x14ac:dyDescent="0.3">
      <c r="A3297" s="14">
        <v>228805</v>
      </c>
      <c r="B3297" s="16" t="s">
        <v>4760</v>
      </c>
      <c r="C3297" s="16" t="s">
        <v>144</v>
      </c>
      <c r="D3297" s="4">
        <v>41383</v>
      </c>
      <c r="E3297" s="23">
        <v>2013</v>
      </c>
      <c r="F3297" s="19">
        <v>6.6879999999999997</v>
      </c>
      <c r="G3297" s="19">
        <f>IF(Movies[[#This Row],[rating]]=0,"",Movies[[#This Row],[rating]])</f>
        <v>6.6879999999999997</v>
      </c>
      <c r="H3297" s="19" t="str">
        <f>IF(Movies[[#This Row],[rating]]=0,"No Rating","Rated")</f>
        <v>Rated</v>
      </c>
      <c r="I3297" s="16" t="s">
        <v>4273</v>
      </c>
      <c r="J3297" s="29" t="s">
        <v>146</v>
      </c>
      <c r="K3297" s="19">
        <v>13.241</v>
      </c>
      <c r="L3297" s="26">
        <v>112</v>
      </c>
    </row>
    <row r="3298" spans="1:12" x14ac:dyDescent="0.3">
      <c r="A3298" s="14">
        <v>157834</v>
      </c>
      <c r="B3298" s="16" t="s">
        <v>4761</v>
      </c>
      <c r="C3298" s="16" t="s">
        <v>4762</v>
      </c>
      <c r="D3298" s="4">
        <v>41537</v>
      </c>
      <c r="E3298" s="23">
        <v>2013</v>
      </c>
      <c r="F3298" s="19">
        <v>6.1050000000000004</v>
      </c>
      <c r="G3298" s="19">
        <f>IF(Movies[[#This Row],[rating]]=0,"",Movies[[#This Row],[rating]])</f>
        <v>6.1050000000000004</v>
      </c>
      <c r="H3298" s="19" t="str">
        <f>IF(Movies[[#This Row],[rating]]=0,"No Rating","Rated")</f>
        <v>Rated</v>
      </c>
      <c r="I3298" s="16" t="s">
        <v>4763</v>
      </c>
      <c r="J3298" s="29" t="s">
        <v>12</v>
      </c>
      <c r="K3298" s="19">
        <v>13.144</v>
      </c>
      <c r="L3298" s="26">
        <v>1221</v>
      </c>
    </row>
    <row r="3299" spans="1:12" x14ac:dyDescent="0.3">
      <c r="A3299" s="14">
        <v>233063</v>
      </c>
      <c r="B3299" s="16" t="s">
        <v>4764</v>
      </c>
      <c r="C3299" s="16" t="s">
        <v>284</v>
      </c>
      <c r="D3299" s="4">
        <v>41585</v>
      </c>
      <c r="E3299" s="23">
        <v>2013</v>
      </c>
      <c r="F3299" s="19">
        <v>7.0090000000000003</v>
      </c>
      <c r="G3299" s="19">
        <f>IF(Movies[[#This Row],[rating]]=0,"",Movies[[#This Row],[rating]])</f>
        <v>7.0090000000000003</v>
      </c>
      <c r="H3299" s="19" t="str">
        <f>IF(Movies[[#This Row],[rating]]=0,"No Rating","Rated")</f>
        <v>Rated</v>
      </c>
      <c r="I3299" s="16" t="s">
        <v>30</v>
      </c>
      <c r="J3299" s="29" t="s">
        <v>286</v>
      </c>
      <c r="K3299" s="19">
        <v>13.1</v>
      </c>
      <c r="L3299" s="26">
        <v>1680</v>
      </c>
    </row>
    <row r="3300" spans="1:12" x14ac:dyDescent="0.3">
      <c r="A3300" s="14">
        <v>166879</v>
      </c>
      <c r="B3300" s="16" t="s">
        <v>4765</v>
      </c>
      <c r="C3300" s="16" t="s">
        <v>10</v>
      </c>
      <c r="D3300" s="4">
        <v>41319</v>
      </c>
      <c r="E3300" s="23">
        <v>2013</v>
      </c>
      <c r="F3300" s="19">
        <v>6.6829999999999998</v>
      </c>
      <c r="G3300" s="19">
        <f>IF(Movies[[#This Row],[rating]]=0,"",Movies[[#This Row],[rating]])</f>
        <v>6.6829999999999998</v>
      </c>
      <c r="H3300" s="19" t="str">
        <f>IF(Movies[[#This Row],[rating]]=0,"No Rating","Rated")</f>
        <v>Rated</v>
      </c>
      <c r="I3300" s="16" t="s">
        <v>161</v>
      </c>
      <c r="J3300" s="29" t="s">
        <v>12</v>
      </c>
      <c r="K3300" s="19">
        <v>13.045999999999999</v>
      </c>
      <c r="L3300" s="26">
        <v>164</v>
      </c>
    </row>
    <row r="3301" spans="1:12" x14ac:dyDescent="0.3">
      <c r="A3301" s="14">
        <v>185008</v>
      </c>
      <c r="B3301" s="16" t="s">
        <v>4766</v>
      </c>
      <c r="C3301" s="16" t="s">
        <v>595</v>
      </c>
      <c r="D3301" s="4">
        <v>41425</v>
      </c>
      <c r="E3301" s="23">
        <v>2013</v>
      </c>
      <c r="F3301" s="19">
        <v>7.2</v>
      </c>
      <c r="G3301" s="19">
        <f>IF(Movies[[#This Row],[rating]]=0,"",Movies[[#This Row],[rating]])</f>
        <v>7.2</v>
      </c>
      <c r="H3301" s="19" t="str">
        <f>IF(Movies[[#This Row],[rating]]=0,"No Rating","Rated")</f>
        <v>Rated</v>
      </c>
      <c r="I3301" s="16" t="s">
        <v>161</v>
      </c>
      <c r="J3301" s="29" t="s">
        <v>142</v>
      </c>
      <c r="K3301" s="19">
        <v>13.022</v>
      </c>
      <c r="L3301" s="26">
        <v>266</v>
      </c>
    </row>
    <row r="3302" spans="1:12" x14ac:dyDescent="0.3">
      <c r="A3302" s="14">
        <v>157354</v>
      </c>
      <c r="B3302" s="16" t="s">
        <v>4767</v>
      </c>
      <c r="C3302" s="16" t="s">
        <v>10</v>
      </c>
      <c r="D3302" s="4">
        <v>41481</v>
      </c>
      <c r="E3302" s="23">
        <v>2013</v>
      </c>
      <c r="F3302" s="19">
        <v>7.3650000000000002</v>
      </c>
      <c r="G3302" s="19">
        <f>IF(Movies[[#This Row],[rating]]=0,"",Movies[[#This Row],[rating]])</f>
        <v>7.3650000000000002</v>
      </c>
      <c r="H3302" s="19" t="str">
        <f>IF(Movies[[#This Row],[rating]]=0,"No Rating","Rated")</f>
        <v>Rated</v>
      </c>
      <c r="I3302" s="16" t="s">
        <v>49</v>
      </c>
      <c r="J3302" s="29" t="s">
        <v>12</v>
      </c>
      <c r="K3302" s="19">
        <v>12.975</v>
      </c>
      <c r="L3302" s="26">
        <v>1304</v>
      </c>
    </row>
    <row r="3303" spans="1:12" x14ac:dyDescent="0.3">
      <c r="A3303" s="14">
        <v>211067</v>
      </c>
      <c r="B3303" s="16" t="s">
        <v>4768</v>
      </c>
      <c r="C3303" s="16" t="s">
        <v>10</v>
      </c>
      <c r="D3303" s="4">
        <v>41519</v>
      </c>
      <c r="E3303" s="23">
        <v>2013</v>
      </c>
      <c r="F3303" s="19">
        <v>5.9619999999999997</v>
      </c>
      <c r="G3303" s="19">
        <f>IF(Movies[[#This Row],[rating]]=0,"",Movies[[#This Row],[rating]])</f>
        <v>5.9619999999999997</v>
      </c>
      <c r="H3303" s="19" t="str">
        <f>IF(Movies[[#This Row],[rating]]=0,"No Rating","Rated")</f>
        <v>Rated</v>
      </c>
      <c r="I3303" s="16" t="s">
        <v>132</v>
      </c>
      <c r="J3303" s="29" t="s">
        <v>12</v>
      </c>
      <c r="K3303" s="19">
        <v>12.917</v>
      </c>
      <c r="L3303" s="26">
        <v>451</v>
      </c>
    </row>
    <row r="3304" spans="1:12" x14ac:dyDescent="0.3">
      <c r="A3304" s="14">
        <v>166271</v>
      </c>
      <c r="B3304" s="16" t="s">
        <v>4769</v>
      </c>
      <c r="C3304" s="16" t="s">
        <v>114</v>
      </c>
      <c r="D3304" s="4">
        <v>41564</v>
      </c>
      <c r="E3304" s="23">
        <v>2013</v>
      </c>
      <c r="F3304" s="19">
        <v>6.1</v>
      </c>
      <c r="G3304" s="19">
        <f>IF(Movies[[#This Row],[rating]]=0,"",Movies[[#This Row],[rating]])</f>
        <v>6.1</v>
      </c>
      <c r="H3304" s="19" t="str">
        <f>IF(Movies[[#This Row],[rating]]=0,"No Rating","Rated")</f>
        <v>Rated</v>
      </c>
      <c r="I3304" s="16" t="s">
        <v>183</v>
      </c>
      <c r="J3304" s="29" t="s">
        <v>12</v>
      </c>
      <c r="K3304" s="19">
        <v>12.888</v>
      </c>
      <c r="L3304" s="26">
        <v>570</v>
      </c>
    </row>
    <row r="3305" spans="1:12" x14ac:dyDescent="0.3">
      <c r="A3305" s="14">
        <v>184125</v>
      </c>
      <c r="B3305" s="16" t="s">
        <v>4770</v>
      </c>
      <c r="C3305" s="16" t="s">
        <v>432</v>
      </c>
      <c r="D3305" s="4">
        <v>41455</v>
      </c>
      <c r="E3305" s="23">
        <v>2013</v>
      </c>
      <c r="F3305" s="19">
        <v>5.9</v>
      </c>
      <c r="G3305" s="19">
        <f>IF(Movies[[#This Row],[rating]]=0,"",Movies[[#This Row],[rating]])</f>
        <v>5.9</v>
      </c>
      <c r="H3305" s="19" t="str">
        <f>IF(Movies[[#This Row],[rating]]=0,"No Rating","Rated")</f>
        <v>Rated</v>
      </c>
      <c r="I3305" s="16" t="s">
        <v>4771</v>
      </c>
      <c r="J3305" s="29" t="s">
        <v>12</v>
      </c>
      <c r="K3305" s="19">
        <v>12.885</v>
      </c>
      <c r="L3305" s="26">
        <v>465</v>
      </c>
    </row>
    <row r="3306" spans="1:12" x14ac:dyDescent="0.3">
      <c r="A3306" s="14">
        <v>215830</v>
      </c>
      <c r="B3306" s="16" t="s">
        <v>4772</v>
      </c>
      <c r="C3306" s="16" t="s">
        <v>4773</v>
      </c>
      <c r="D3306" s="4">
        <v>41499</v>
      </c>
      <c r="E3306" s="23">
        <v>2013</v>
      </c>
      <c r="F3306" s="19">
        <v>6</v>
      </c>
      <c r="G3306" s="19">
        <f>IF(Movies[[#This Row],[rating]]=0,"",Movies[[#This Row],[rating]])</f>
        <v>6</v>
      </c>
      <c r="H3306" s="19" t="str">
        <f>IF(Movies[[#This Row],[rating]]=0,"No Rating","Rated")</f>
        <v>Rated</v>
      </c>
      <c r="I3306" s="16" t="s">
        <v>178</v>
      </c>
      <c r="J3306" s="29" t="s">
        <v>12</v>
      </c>
      <c r="K3306" s="19">
        <v>12.871</v>
      </c>
      <c r="L3306" s="26">
        <v>716</v>
      </c>
    </row>
    <row r="3307" spans="1:12" x14ac:dyDescent="0.3">
      <c r="A3307" s="14">
        <v>172767</v>
      </c>
      <c r="B3307" s="16" t="s">
        <v>4774</v>
      </c>
      <c r="C3307" s="16" t="s">
        <v>10</v>
      </c>
      <c r="D3307" s="4">
        <v>41333</v>
      </c>
      <c r="E3307" s="23">
        <v>2013</v>
      </c>
      <c r="F3307" s="19">
        <v>5.4</v>
      </c>
      <c r="G3307" s="19">
        <f>IF(Movies[[#This Row],[rating]]=0,"",Movies[[#This Row],[rating]])</f>
        <v>5.4</v>
      </c>
      <c r="H3307" s="19" t="str">
        <f>IF(Movies[[#This Row],[rating]]=0,"No Rating","Rated")</f>
        <v>Rated</v>
      </c>
      <c r="I3307" s="16" t="s">
        <v>4775</v>
      </c>
      <c r="J3307" s="29" t="s">
        <v>12</v>
      </c>
      <c r="K3307" s="19">
        <v>12.862</v>
      </c>
      <c r="L3307" s="26">
        <v>91</v>
      </c>
    </row>
    <row r="3308" spans="1:12" x14ac:dyDescent="0.3">
      <c r="A3308" s="14">
        <v>253279</v>
      </c>
      <c r="B3308" s="16" t="s">
        <v>4776</v>
      </c>
      <c r="C3308" s="16" t="s">
        <v>10</v>
      </c>
      <c r="D3308" s="4">
        <v>41606</v>
      </c>
      <c r="E3308" s="23">
        <v>2013</v>
      </c>
      <c r="F3308" s="19">
        <v>6.3</v>
      </c>
      <c r="G3308" s="19">
        <f>IF(Movies[[#This Row],[rating]]=0,"",Movies[[#This Row],[rating]])</f>
        <v>6.3</v>
      </c>
      <c r="H3308" s="19" t="str">
        <f>IF(Movies[[#This Row],[rating]]=0,"No Rating","Rated")</f>
        <v>Rated</v>
      </c>
      <c r="I3308" s="16" t="s">
        <v>49</v>
      </c>
      <c r="J3308" s="29" t="s">
        <v>12</v>
      </c>
      <c r="K3308" s="19">
        <v>12.85</v>
      </c>
      <c r="L3308" s="26">
        <v>298</v>
      </c>
    </row>
    <row r="3309" spans="1:12" x14ac:dyDescent="0.3">
      <c r="A3309" s="14">
        <v>134350</v>
      </c>
      <c r="B3309" s="16" t="s">
        <v>4777</v>
      </c>
      <c r="C3309" s="16" t="s">
        <v>144</v>
      </c>
      <c r="D3309" s="4">
        <v>41531</v>
      </c>
      <c r="E3309" s="23">
        <v>2013</v>
      </c>
      <c r="F3309" s="19">
        <v>7.4</v>
      </c>
      <c r="G3309" s="19">
        <f>IF(Movies[[#This Row],[rating]]=0,"",Movies[[#This Row],[rating]])</f>
        <v>7.4</v>
      </c>
      <c r="H3309" s="19" t="str">
        <f>IF(Movies[[#This Row],[rating]]=0,"No Rating","Rated")</f>
        <v>Rated</v>
      </c>
      <c r="I3309" s="16" t="s">
        <v>4778</v>
      </c>
      <c r="J3309" s="29" t="s">
        <v>146</v>
      </c>
      <c r="K3309" s="19">
        <v>12.842000000000001</v>
      </c>
      <c r="L3309" s="26">
        <v>294</v>
      </c>
    </row>
    <row r="3310" spans="1:12" x14ac:dyDescent="0.3">
      <c r="A3310" s="14">
        <v>158999</v>
      </c>
      <c r="B3310" s="16" t="s">
        <v>4779</v>
      </c>
      <c r="C3310" s="16" t="s">
        <v>10</v>
      </c>
      <c r="D3310" s="4">
        <v>41432</v>
      </c>
      <c r="E3310" s="23">
        <v>2013</v>
      </c>
      <c r="F3310" s="19">
        <v>7.8</v>
      </c>
      <c r="G3310" s="19">
        <f>IF(Movies[[#This Row],[rating]]=0,"",Movies[[#This Row],[rating]])</f>
        <v>7.8</v>
      </c>
      <c r="H3310" s="19" t="str">
        <f>IF(Movies[[#This Row],[rating]]=0,"No Rating","Rated")</f>
        <v>Rated</v>
      </c>
      <c r="I3310" s="16" t="s">
        <v>329</v>
      </c>
      <c r="J3310" s="29" t="s">
        <v>12</v>
      </c>
      <c r="K3310" s="19">
        <v>12.832000000000001</v>
      </c>
      <c r="L3310" s="26">
        <v>1119</v>
      </c>
    </row>
    <row r="3311" spans="1:12" x14ac:dyDescent="0.3">
      <c r="A3311" s="14">
        <v>152792</v>
      </c>
      <c r="B3311" s="16" t="s">
        <v>4780</v>
      </c>
      <c r="C3311" s="16" t="s">
        <v>10</v>
      </c>
      <c r="D3311" s="4">
        <v>41403</v>
      </c>
      <c r="E3311" s="23">
        <v>2013</v>
      </c>
      <c r="F3311" s="19">
        <v>6.2</v>
      </c>
      <c r="G3311" s="19">
        <f>IF(Movies[[#This Row],[rating]]=0,"",Movies[[#This Row],[rating]])</f>
        <v>6.2</v>
      </c>
      <c r="H3311" s="19" t="str">
        <f>IF(Movies[[#This Row],[rating]]=0,"No Rating","Rated")</f>
        <v>Rated</v>
      </c>
      <c r="I3311" s="16" t="s">
        <v>56</v>
      </c>
      <c r="J3311" s="29" t="s">
        <v>12</v>
      </c>
      <c r="K3311" s="19">
        <v>12.81</v>
      </c>
      <c r="L3311" s="26">
        <v>663</v>
      </c>
    </row>
    <row r="3312" spans="1:12" x14ac:dyDescent="0.3">
      <c r="A3312" s="14">
        <v>212156</v>
      </c>
      <c r="B3312" s="16" t="s">
        <v>4781</v>
      </c>
      <c r="C3312" s="16" t="s">
        <v>144</v>
      </c>
      <c r="D3312" s="4">
        <v>41533</v>
      </c>
      <c r="E3312" s="23">
        <v>2013</v>
      </c>
      <c r="F3312" s="19">
        <v>7.4</v>
      </c>
      <c r="G3312" s="19">
        <f>IF(Movies[[#This Row],[rating]]=0,"",Movies[[#This Row],[rating]])</f>
        <v>7.4</v>
      </c>
      <c r="H3312" s="19" t="str">
        <f>IF(Movies[[#This Row],[rating]]=0,"No Rating","Rated")</f>
        <v>Rated</v>
      </c>
      <c r="I3312" s="16" t="s">
        <v>708</v>
      </c>
      <c r="J3312" s="29" t="s">
        <v>146</v>
      </c>
      <c r="K3312" s="19">
        <v>12.805</v>
      </c>
      <c r="L3312" s="26">
        <v>68</v>
      </c>
    </row>
    <row r="3313" spans="1:12" x14ac:dyDescent="0.3">
      <c r="A3313" s="14">
        <v>144340</v>
      </c>
      <c r="B3313" s="16" t="s">
        <v>4782</v>
      </c>
      <c r="C3313" s="16" t="s">
        <v>10</v>
      </c>
      <c r="D3313" s="4">
        <v>41354</v>
      </c>
      <c r="E3313" s="23">
        <v>2013</v>
      </c>
      <c r="F3313" s="19">
        <v>5.6</v>
      </c>
      <c r="G3313" s="19">
        <f>IF(Movies[[#This Row],[rating]]=0,"",Movies[[#This Row],[rating]])</f>
        <v>5.6</v>
      </c>
      <c r="H3313" s="19" t="str">
        <f>IF(Movies[[#This Row],[rating]]=0,"No Rating","Rated")</f>
        <v>Rated</v>
      </c>
      <c r="I3313" s="16" t="s">
        <v>197</v>
      </c>
      <c r="J3313" s="29" t="s">
        <v>12</v>
      </c>
      <c r="K3313" s="19">
        <v>12.693</v>
      </c>
      <c r="L3313" s="26">
        <v>616</v>
      </c>
    </row>
    <row r="3314" spans="1:12" x14ac:dyDescent="0.3">
      <c r="A3314" s="14">
        <v>222724</v>
      </c>
      <c r="B3314" s="16" t="s">
        <v>4783</v>
      </c>
      <c r="C3314" s="16" t="s">
        <v>10</v>
      </c>
      <c r="D3314" s="4">
        <v>41530</v>
      </c>
      <c r="E3314" s="23">
        <v>2013</v>
      </c>
      <c r="F3314" s="19">
        <v>7.9</v>
      </c>
      <c r="G3314" s="19">
        <f>IF(Movies[[#This Row],[rating]]=0,"",Movies[[#This Row],[rating]])</f>
        <v>7.9</v>
      </c>
      <c r="H3314" s="19" t="str">
        <f>IF(Movies[[#This Row],[rating]]=0,"No Rating","Rated")</f>
        <v>Rated</v>
      </c>
      <c r="I3314" s="16" t="s">
        <v>329</v>
      </c>
      <c r="J3314" s="29" t="s">
        <v>12</v>
      </c>
      <c r="K3314" s="19">
        <v>12.57</v>
      </c>
      <c r="L3314" s="26">
        <v>101</v>
      </c>
    </row>
    <row r="3315" spans="1:12" x14ac:dyDescent="0.3">
      <c r="A3315" s="14">
        <v>464026</v>
      </c>
      <c r="B3315" s="16" t="s">
        <v>4784</v>
      </c>
      <c r="C3315" s="16" t="s">
        <v>94</v>
      </c>
      <c r="D3315" s="4">
        <v>41500</v>
      </c>
      <c r="E3315" s="23">
        <v>2013</v>
      </c>
      <c r="F3315" s="19">
        <v>4</v>
      </c>
      <c r="G3315" s="19">
        <f>IF(Movies[[#This Row],[rating]]=0,"",Movies[[#This Row],[rating]])</f>
        <v>4</v>
      </c>
      <c r="H3315" s="19" t="str">
        <f>IF(Movies[[#This Row],[rating]]=0,"No Rating","Rated")</f>
        <v>Rated</v>
      </c>
      <c r="I3315" s="16" t="s">
        <v>33</v>
      </c>
      <c r="J3315" s="29" t="s">
        <v>96</v>
      </c>
      <c r="K3315" s="19">
        <v>12.55</v>
      </c>
      <c r="L3315" s="26">
        <v>1</v>
      </c>
    </row>
    <row r="3316" spans="1:12" x14ac:dyDescent="0.3">
      <c r="A3316" s="14">
        <v>199591</v>
      </c>
      <c r="B3316" s="16" t="s">
        <v>4785</v>
      </c>
      <c r="C3316" s="16" t="s">
        <v>10</v>
      </c>
      <c r="D3316" s="4">
        <v>41381</v>
      </c>
      <c r="E3316" s="23">
        <v>2013</v>
      </c>
      <c r="F3316" s="19">
        <v>5.71</v>
      </c>
      <c r="G3316" s="19">
        <f>IF(Movies[[#This Row],[rating]]=0,"",Movies[[#This Row],[rating]])</f>
        <v>5.71</v>
      </c>
      <c r="H3316" s="19" t="str">
        <f>IF(Movies[[#This Row],[rating]]=0,"No Rating","Rated")</f>
        <v>Rated</v>
      </c>
      <c r="I3316" s="16" t="s">
        <v>312</v>
      </c>
      <c r="J3316" s="29" t="s">
        <v>12</v>
      </c>
      <c r="K3316" s="19">
        <v>12.526</v>
      </c>
      <c r="L3316" s="26">
        <v>181</v>
      </c>
    </row>
    <row r="3317" spans="1:12" x14ac:dyDescent="0.3">
      <c r="A3317" s="14">
        <v>207883</v>
      </c>
      <c r="B3317" s="16" t="s">
        <v>4786</v>
      </c>
      <c r="C3317" s="16" t="s">
        <v>10</v>
      </c>
      <c r="D3317" s="4">
        <v>41565</v>
      </c>
      <c r="E3317" s="23">
        <v>2013</v>
      </c>
      <c r="F3317" s="19">
        <v>6</v>
      </c>
      <c r="G3317" s="19">
        <f>IF(Movies[[#This Row],[rating]]=0,"",Movies[[#This Row],[rating]])</f>
        <v>6</v>
      </c>
      <c r="H3317" s="19" t="str">
        <f>IF(Movies[[#This Row],[rating]]=0,"No Rating","Rated")</f>
        <v>Rated</v>
      </c>
      <c r="I3317" s="16" t="s">
        <v>33</v>
      </c>
      <c r="J3317" s="29" t="s">
        <v>12</v>
      </c>
      <c r="K3317" s="19">
        <v>12.516</v>
      </c>
      <c r="L3317" s="26">
        <v>81</v>
      </c>
    </row>
    <row r="3318" spans="1:12" x14ac:dyDescent="0.3">
      <c r="A3318" s="14">
        <v>166076</v>
      </c>
      <c r="B3318" s="16" t="s">
        <v>4787</v>
      </c>
      <c r="C3318" s="16" t="s">
        <v>10</v>
      </c>
      <c r="D3318" s="4">
        <v>41387</v>
      </c>
      <c r="E3318" s="23">
        <v>2013</v>
      </c>
      <c r="F3318" s="19">
        <v>6.609</v>
      </c>
      <c r="G3318" s="19">
        <f>IF(Movies[[#This Row],[rating]]=0,"",Movies[[#This Row],[rating]])</f>
        <v>6.609</v>
      </c>
      <c r="H3318" s="19" t="str">
        <f>IF(Movies[[#This Row],[rating]]=0,"No Rating","Rated")</f>
        <v>Rated</v>
      </c>
      <c r="I3318" s="16" t="s">
        <v>4788</v>
      </c>
      <c r="J3318" s="29" t="s">
        <v>12</v>
      </c>
      <c r="K3318" s="19">
        <v>12.489000000000001</v>
      </c>
      <c r="L3318" s="26">
        <v>413</v>
      </c>
    </row>
    <row r="3319" spans="1:12" x14ac:dyDescent="0.3">
      <c r="A3319" s="14">
        <v>190955</v>
      </c>
      <c r="B3319" s="16" t="s">
        <v>4789</v>
      </c>
      <c r="C3319" s="16" t="s">
        <v>506</v>
      </c>
      <c r="D3319" s="4">
        <v>41508</v>
      </c>
      <c r="E3319" s="23">
        <v>2013</v>
      </c>
      <c r="F3319" s="19">
        <v>6.1070000000000002</v>
      </c>
      <c r="G3319" s="19">
        <f>IF(Movies[[#This Row],[rating]]=0,"",Movies[[#This Row],[rating]])</f>
        <v>6.1070000000000002</v>
      </c>
      <c r="H3319" s="19" t="str">
        <f>IF(Movies[[#This Row],[rating]]=0,"No Rating","Rated")</f>
        <v>Rated</v>
      </c>
      <c r="I3319" s="16" t="s">
        <v>2721</v>
      </c>
      <c r="J3319" s="29" t="s">
        <v>12</v>
      </c>
      <c r="K3319" s="19">
        <v>12.468999999999999</v>
      </c>
      <c r="L3319" s="26">
        <v>474</v>
      </c>
    </row>
    <row r="3320" spans="1:12" x14ac:dyDescent="0.3">
      <c r="A3320" s="14">
        <v>198210</v>
      </c>
      <c r="B3320" s="16" t="s">
        <v>2891</v>
      </c>
      <c r="C3320" s="16" t="s">
        <v>10</v>
      </c>
      <c r="D3320" s="4">
        <v>41474</v>
      </c>
      <c r="E3320" s="23">
        <v>2013</v>
      </c>
      <c r="F3320" s="19">
        <v>5.6</v>
      </c>
      <c r="G3320" s="19">
        <f>IF(Movies[[#This Row],[rating]]=0,"",Movies[[#This Row],[rating]])</f>
        <v>5.6</v>
      </c>
      <c r="H3320" s="19" t="str">
        <f>IF(Movies[[#This Row],[rating]]=0,"No Rating","Rated")</f>
        <v>Rated</v>
      </c>
      <c r="I3320" s="16" t="s">
        <v>178</v>
      </c>
      <c r="J3320" s="29" t="s">
        <v>12</v>
      </c>
      <c r="K3320" s="19">
        <v>12.465999999999999</v>
      </c>
      <c r="L3320" s="26">
        <v>256</v>
      </c>
    </row>
    <row r="3321" spans="1:12" x14ac:dyDescent="0.3">
      <c r="A3321" s="14">
        <v>156965</v>
      </c>
      <c r="B3321" s="16" t="s">
        <v>4790</v>
      </c>
      <c r="C3321" s="16" t="s">
        <v>10</v>
      </c>
      <c r="D3321" s="4">
        <v>41291</v>
      </c>
      <c r="E3321" s="23">
        <v>2013</v>
      </c>
      <c r="F3321" s="19">
        <v>5.3</v>
      </c>
      <c r="G3321" s="19">
        <f>IF(Movies[[#This Row],[rating]]=0,"",Movies[[#This Row],[rating]])</f>
        <v>5.3</v>
      </c>
      <c r="H3321" s="19" t="str">
        <f>IF(Movies[[#This Row],[rating]]=0,"No Rating","Rated")</f>
        <v>Rated</v>
      </c>
      <c r="I3321" s="16" t="s">
        <v>49</v>
      </c>
      <c r="J3321" s="29" t="s">
        <v>12</v>
      </c>
      <c r="K3321" s="19">
        <v>12.451000000000001</v>
      </c>
      <c r="L3321" s="26">
        <v>103</v>
      </c>
    </row>
    <row r="3322" spans="1:12" x14ac:dyDescent="0.3">
      <c r="A3322" s="14">
        <v>180948</v>
      </c>
      <c r="B3322" s="16" t="s">
        <v>4791</v>
      </c>
      <c r="C3322" s="16" t="s">
        <v>382</v>
      </c>
      <c r="D3322" s="4">
        <v>41340</v>
      </c>
      <c r="E3322" s="23">
        <v>2013</v>
      </c>
      <c r="F3322" s="19">
        <v>5.4</v>
      </c>
      <c r="G3322" s="19">
        <f>IF(Movies[[#This Row],[rating]]=0,"",Movies[[#This Row],[rating]])</f>
        <v>5.4</v>
      </c>
      <c r="H3322" s="19" t="str">
        <f>IF(Movies[[#This Row],[rating]]=0,"No Rating","Rated")</f>
        <v>Rated</v>
      </c>
      <c r="I3322" s="16" t="s">
        <v>1611</v>
      </c>
      <c r="J3322" s="29" t="s">
        <v>12</v>
      </c>
      <c r="K3322" s="19">
        <v>12.432</v>
      </c>
      <c r="L3322" s="26">
        <v>498</v>
      </c>
    </row>
    <row r="3323" spans="1:12" x14ac:dyDescent="0.3">
      <c r="A3323" s="14">
        <v>222911</v>
      </c>
      <c r="B3323" s="16" t="s">
        <v>4792</v>
      </c>
      <c r="C3323" s="16" t="s">
        <v>10</v>
      </c>
      <c r="D3323" s="4">
        <v>41555</v>
      </c>
      <c r="E3323" s="23">
        <v>2013</v>
      </c>
      <c r="F3323" s="19">
        <v>4.7</v>
      </c>
      <c r="G3323" s="19">
        <f>IF(Movies[[#This Row],[rating]]=0,"",Movies[[#This Row],[rating]])</f>
        <v>4.7</v>
      </c>
      <c r="H3323" s="19" t="str">
        <f>IF(Movies[[#This Row],[rating]]=0,"No Rating","Rated")</f>
        <v>Rated</v>
      </c>
      <c r="I3323" s="16" t="s">
        <v>132</v>
      </c>
      <c r="J3323" s="29" t="s">
        <v>12</v>
      </c>
      <c r="K3323" s="19">
        <v>12.403</v>
      </c>
      <c r="L3323" s="26">
        <v>95</v>
      </c>
    </row>
    <row r="3324" spans="1:12" x14ac:dyDescent="0.3">
      <c r="A3324" s="14">
        <v>192136</v>
      </c>
      <c r="B3324" s="16" t="s">
        <v>4793</v>
      </c>
      <c r="C3324" s="16" t="s">
        <v>4794</v>
      </c>
      <c r="D3324" s="4">
        <v>41606</v>
      </c>
      <c r="E3324" s="23">
        <v>2013</v>
      </c>
      <c r="F3324" s="19">
        <v>6.9</v>
      </c>
      <c r="G3324" s="19">
        <f>IF(Movies[[#This Row],[rating]]=0,"",Movies[[#This Row],[rating]])</f>
        <v>6.9</v>
      </c>
      <c r="H3324" s="19" t="str">
        <f>IF(Movies[[#This Row],[rating]]=0,"No Rating","Rated")</f>
        <v>Rated</v>
      </c>
      <c r="I3324" s="16" t="s">
        <v>189</v>
      </c>
      <c r="J3324" s="29" t="s">
        <v>12</v>
      </c>
      <c r="K3324" s="19">
        <v>12.395</v>
      </c>
      <c r="L3324" s="26">
        <v>533</v>
      </c>
    </row>
    <row r="3325" spans="1:12" x14ac:dyDescent="0.3">
      <c r="A3325" s="14">
        <v>77987</v>
      </c>
      <c r="B3325" s="16" t="s">
        <v>4795</v>
      </c>
      <c r="C3325" s="16" t="s">
        <v>4796</v>
      </c>
      <c r="D3325" s="4">
        <v>41424</v>
      </c>
      <c r="E3325" s="23">
        <v>2013</v>
      </c>
      <c r="F3325" s="19">
        <v>5.8</v>
      </c>
      <c r="G3325" s="19">
        <f>IF(Movies[[#This Row],[rating]]=0,"",Movies[[#This Row],[rating]])</f>
        <v>5.8</v>
      </c>
      <c r="H3325" s="19" t="str">
        <f>IF(Movies[[#This Row],[rating]]=0,"No Rating","Rated")</f>
        <v>Rated</v>
      </c>
      <c r="I3325" s="16" t="s">
        <v>542</v>
      </c>
      <c r="J3325" s="29" t="s">
        <v>12</v>
      </c>
      <c r="K3325" s="19">
        <v>12.391999999999999</v>
      </c>
      <c r="L3325" s="26">
        <v>2444</v>
      </c>
    </row>
    <row r="3326" spans="1:12" x14ac:dyDescent="0.3">
      <c r="A3326" s="14">
        <v>192134</v>
      </c>
      <c r="B3326" s="16" t="s">
        <v>4797</v>
      </c>
      <c r="C3326" s="16" t="s">
        <v>416</v>
      </c>
      <c r="D3326" s="4">
        <v>41592</v>
      </c>
      <c r="E3326" s="23">
        <v>2013</v>
      </c>
      <c r="F3326" s="19">
        <v>5.8449999999999998</v>
      </c>
      <c r="G3326" s="19">
        <f>IF(Movies[[#This Row],[rating]]=0,"",Movies[[#This Row],[rating]])</f>
        <v>5.8449999999999998</v>
      </c>
      <c r="H3326" s="19" t="str">
        <f>IF(Movies[[#This Row],[rating]]=0,"No Rating","Rated")</f>
        <v>Rated</v>
      </c>
      <c r="I3326" s="16" t="s">
        <v>530</v>
      </c>
      <c r="J3326" s="29" t="s">
        <v>12</v>
      </c>
      <c r="K3326" s="19">
        <v>12.39</v>
      </c>
      <c r="L3326" s="26">
        <v>510</v>
      </c>
    </row>
    <row r="3327" spans="1:12" x14ac:dyDescent="0.3">
      <c r="A3327" s="14">
        <v>64807</v>
      </c>
      <c r="B3327" s="16" t="s">
        <v>4798</v>
      </c>
      <c r="C3327" s="16" t="s">
        <v>10</v>
      </c>
      <c r="D3327" s="4">
        <v>41633</v>
      </c>
      <c r="E3327" s="23">
        <v>2013</v>
      </c>
      <c r="F3327" s="19">
        <v>6.1</v>
      </c>
      <c r="G3327" s="19">
        <f>IF(Movies[[#This Row],[rating]]=0,"",Movies[[#This Row],[rating]])</f>
        <v>6.1</v>
      </c>
      <c r="H3327" s="19" t="str">
        <f>IF(Movies[[#This Row],[rating]]=0,"No Rating","Rated")</f>
        <v>Rated</v>
      </c>
      <c r="I3327" s="16" t="s">
        <v>30</v>
      </c>
      <c r="J3327" s="29" t="s">
        <v>12</v>
      </c>
      <c r="K3327" s="19">
        <v>12.37</v>
      </c>
      <c r="L3327" s="26">
        <v>1294</v>
      </c>
    </row>
    <row r="3328" spans="1:12" x14ac:dyDescent="0.3">
      <c r="A3328" s="14">
        <v>210769</v>
      </c>
      <c r="B3328" s="16" t="s">
        <v>4799</v>
      </c>
      <c r="C3328" s="16" t="s">
        <v>10</v>
      </c>
      <c r="D3328" s="4">
        <v>41476</v>
      </c>
      <c r="E3328" s="23">
        <v>2013</v>
      </c>
      <c r="F3328" s="19">
        <v>8.2620000000000005</v>
      </c>
      <c r="G3328" s="19">
        <f>IF(Movies[[#This Row],[rating]]=0,"",Movies[[#This Row],[rating]])</f>
        <v>8.2620000000000005</v>
      </c>
      <c r="H3328" s="19" t="str">
        <f>IF(Movies[[#This Row],[rating]]=0,"No Rating","Rated")</f>
        <v>Rated</v>
      </c>
      <c r="I3328" s="16" t="s">
        <v>4800</v>
      </c>
      <c r="J3328" s="29" t="s">
        <v>12</v>
      </c>
      <c r="K3328" s="19">
        <v>12.339</v>
      </c>
      <c r="L3328" s="26">
        <v>101</v>
      </c>
    </row>
    <row r="3329" spans="1:12" x14ac:dyDescent="0.3">
      <c r="A3329" s="14">
        <v>195269</v>
      </c>
      <c r="B3329" s="16" t="s">
        <v>4801</v>
      </c>
      <c r="C3329" s="16" t="s">
        <v>10</v>
      </c>
      <c r="D3329" s="4">
        <v>41426</v>
      </c>
      <c r="E3329" s="23">
        <v>2013</v>
      </c>
      <c r="F3329" s="19">
        <v>5.516</v>
      </c>
      <c r="G3329" s="19">
        <f>IF(Movies[[#This Row],[rating]]=0,"",Movies[[#This Row],[rating]])</f>
        <v>5.516</v>
      </c>
      <c r="H3329" s="19" t="str">
        <f>IF(Movies[[#This Row],[rating]]=0,"No Rating","Rated")</f>
        <v>Rated</v>
      </c>
      <c r="I3329" s="16" t="s">
        <v>423</v>
      </c>
      <c r="J3329" s="29" t="s">
        <v>12</v>
      </c>
      <c r="K3329" s="19">
        <v>12.337</v>
      </c>
      <c r="L3329" s="26">
        <v>280</v>
      </c>
    </row>
    <row r="3330" spans="1:12" x14ac:dyDescent="0.3">
      <c r="A3330" s="14">
        <v>109417</v>
      </c>
      <c r="B3330" s="16" t="s">
        <v>4802</v>
      </c>
      <c r="C3330" s="16" t="s">
        <v>10</v>
      </c>
      <c r="D3330" s="4">
        <v>41538</v>
      </c>
      <c r="E3330" s="23">
        <v>2013</v>
      </c>
      <c r="F3330" s="19">
        <v>6.8</v>
      </c>
      <c r="G3330" s="19">
        <f>IF(Movies[[#This Row],[rating]]=0,"",Movies[[#This Row],[rating]])</f>
        <v>6.8</v>
      </c>
      <c r="H3330" s="19" t="str">
        <f>IF(Movies[[#This Row],[rating]]=0,"No Rating","Rated")</f>
        <v>Rated</v>
      </c>
      <c r="I3330" s="16" t="s">
        <v>1498</v>
      </c>
      <c r="J3330" s="29" t="s">
        <v>12</v>
      </c>
      <c r="K3330" s="19">
        <v>12.321</v>
      </c>
      <c r="L3330" s="26">
        <v>340</v>
      </c>
    </row>
    <row r="3331" spans="1:12" x14ac:dyDescent="0.3">
      <c r="A3331" s="14">
        <v>137698</v>
      </c>
      <c r="B3331" s="16" t="s">
        <v>4803</v>
      </c>
      <c r="C3331" s="16" t="s">
        <v>4804</v>
      </c>
      <c r="D3331" s="4">
        <v>41444</v>
      </c>
      <c r="E3331" s="23">
        <v>2013</v>
      </c>
      <c r="F3331" s="19">
        <v>7.2</v>
      </c>
      <c r="G3331" s="19">
        <f>IF(Movies[[#This Row],[rating]]=0,"",Movies[[#This Row],[rating]])</f>
        <v>7.2</v>
      </c>
      <c r="H3331" s="19" t="str">
        <f>IF(Movies[[#This Row],[rating]]=0,"No Rating","Rated")</f>
        <v>Rated</v>
      </c>
      <c r="I3331" s="16" t="s">
        <v>365</v>
      </c>
      <c r="J3331" s="29" t="s">
        <v>34</v>
      </c>
      <c r="K3331" s="19">
        <v>12.303000000000001</v>
      </c>
      <c r="L3331" s="26">
        <v>190</v>
      </c>
    </row>
    <row r="3332" spans="1:12" x14ac:dyDescent="0.3">
      <c r="A3332" s="14">
        <v>215743</v>
      </c>
      <c r="B3332" s="16" t="s">
        <v>4805</v>
      </c>
      <c r="C3332" s="16" t="s">
        <v>94</v>
      </c>
      <c r="D3332" s="4">
        <v>41522</v>
      </c>
      <c r="E3332" s="23">
        <v>2013</v>
      </c>
      <c r="F3332" s="19">
        <v>6.7</v>
      </c>
      <c r="G3332" s="19">
        <f>IF(Movies[[#This Row],[rating]]=0,"",Movies[[#This Row],[rating]])</f>
        <v>6.7</v>
      </c>
      <c r="H3332" s="19" t="str">
        <f>IF(Movies[[#This Row],[rating]]=0,"No Rating","Rated")</f>
        <v>Rated</v>
      </c>
      <c r="I3332" s="16" t="s">
        <v>49</v>
      </c>
      <c r="J3332" s="29" t="s">
        <v>96</v>
      </c>
      <c r="K3332" s="19">
        <v>12.297000000000001</v>
      </c>
      <c r="L3332" s="26">
        <v>236</v>
      </c>
    </row>
    <row r="3333" spans="1:12" x14ac:dyDescent="0.3">
      <c r="A3333" s="14">
        <v>158426</v>
      </c>
      <c r="B3333" s="16" t="s">
        <v>4806</v>
      </c>
      <c r="C3333" s="16" t="s">
        <v>108</v>
      </c>
      <c r="D3333" s="4">
        <v>41304</v>
      </c>
      <c r="E3333" s="23">
        <v>2013</v>
      </c>
      <c r="F3333" s="19">
        <v>5.8</v>
      </c>
      <c r="G3333" s="19">
        <f>IF(Movies[[#This Row],[rating]]=0,"",Movies[[#This Row],[rating]])</f>
        <v>5.8</v>
      </c>
      <c r="H3333" s="19" t="str">
        <f>IF(Movies[[#This Row],[rating]]=0,"No Rating","Rated")</f>
        <v>Rated</v>
      </c>
      <c r="I3333" s="16" t="s">
        <v>206</v>
      </c>
      <c r="J3333" s="29" t="s">
        <v>12</v>
      </c>
      <c r="K3333" s="19">
        <v>12.271000000000001</v>
      </c>
      <c r="L3333" s="26">
        <v>96</v>
      </c>
    </row>
    <row r="3334" spans="1:12" x14ac:dyDescent="0.3">
      <c r="A3334" s="14">
        <v>168676</v>
      </c>
      <c r="B3334" s="16" t="s">
        <v>4807</v>
      </c>
      <c r="C3334" s="16" t="s">
        <v>10</v>
      </c>
      <c r="D3334" s="4">
        <v>41330</v>
      </c>
      <c r="E3334" s="23">
        <v>2013</v>
      </c>
      <c r="F3334" s="19">
        <v>5.1639999999999997</v>
      </c>
      <c r="G3334" s="19">
        <f>IF(Movies[[#This Row],[rating]]=0,"",Movies[[#This Row],[rating]])</f>
        <v>5.1639999999999997</v>
      </c>
      <c r="H3334" s="19" t="str">
        <f>IF(Movies[[#This Row],[rating]]=0,"No Rating","Rated")</f>
        <v>Rated</v>
      </c>
      <c r="I3334" s="16" t="s">
        <v>1781</v>
      </c>
      <c r="J3334" s="29" t="s">
        <v>12</v>
      </c>
      <c r="K3334" s="19">
        <v>12.266</v>
      </c>
      <c r="L3334" s="26">
        <v>162</v>
      </c>
    </row>
    <row r="3335" spans="1:12" x14ac:dyDescent="0.3">
      <c r="A3335" s="14">
        <v>204342</v>
      </c>
      <c r="B3335" s="16" t="s">
        <v>4808</v>
      </c>
      <c r="C3335" s="16" t="s">
        <v>144</v>
      </c>
      <c r="D3335" s="4">
        <v>41377</v>
      </c>
      <c r="E3335" s="23">
        <v>2013</v>
      </c>
      <c r="F3335" s="19">
        <v>6.3</v>
      </c>
      <c r="G3335" s="19">
        <f>IF(Movies[[#This Row],[rating]]=0,"",Movies[[#This Row],[rating]])</f>
        <v>6.3</v>
      </c>
      <c r="H3335" s="19" t="str">
        <f>IF(Movies[[#This Row],[rating]]=0,"No Rating","Rated")</f>
        <v>Rated</v>
      </c>
      <c r="I3335" s="16" t="s">
        <v>170</v>
      </c>
      <c r="J3335" s="29" t="s">
        <v>146</v>
      </c>
      <c r="K3335" s="19">
        <v>12.260999999999999</v>
      </c>
      <c r="L3335" s="26">
        <v>182</v>
      </c>
    </row>
    <row r="3336" spans="1:12" x14ac:dyDescent="0.3">
      <c r="A3336" s="14">
        <v>199753</v>
      </c>
      <c r="B3336" s="16" t="s">
        <v>4809</v>
      </c>
      <c r="C3336" s="16" t="s">
        <v>10</v>
      </c>
      <c r="D3336" s="4">
        <v>41490</v>
      </c>
      <c r="E3336" s="23">
        <v>2013</v>
      </c>
      <c r="F3336" s="19">
        <v>5.8179999999999996</v>
      </c>
      <c r="G3336" s="19">
        <f>IF(Movies[[#This Row],[rating]]=0,"",Movies[[#This Row],[rating]])</f>
        <v>5.8179999999999996</v>
      </c>
      <c r="H3336" s="19" t="str">
        <f>IF(Movies[[#This Row],[rating]]=0,"No Rating","Rated")</f>
        <v>Rated</v>
      </c>
      <c r="I3336" s="16" t="s">
        <v>3075</v>
      </c>
      <c r="J3336" s="29" t="s">
        <v>12</v>
      </c>
      <c r="K3336" s="19">
        <v>12.205</v>
      </c>
      <c r="L3336" s="26">
        <v>77</v>
      </c>
    </row>
    <row r="3337" spans="1:12" x14ac:dyDescent="0.3">
      <c r="A3337" s="14">
        <v>178682</v>
      </c>
      <c r="B3337" s="16" t="s">
        <v>4810</v>
      </c>
      <c r="C3337" s="16" t="s">
        <v>10</v>
      </c>
      <c r="D3337" s="4">
        <v>41426</v>
      </c>
      <c r="E3337" s="23">
        <v>2013</v>
      </c>
      <c r="F3337" s="19">
        <v>7.5</v>
      </c>
      <c r="G3337" s="19">
        <f>IF(Movies[[#This Row],[rating]]=0,"",Movies[[#This Row],[rating]])</f>
        <v>7.5</v>
      </c>
      <c r="H3337" s="19" t="str">
        <f>IF(Movies[[#This Row],[rating]]=0,"No Rating","Rated")</f>
        <v>Rated</v>
      </c>
      <c r="I3337" s="16" t="s">
        <v>4811</v>
      </c>
      <c r="J3337" s="29" t="s">
        <v>12</v>
      </c>
      <c r="K3337" s="19">
        <v>12.193</v>
      </c>
      <c r="L3337" s="26">
        <v>909</v>
      </c>
    </row>
    <row r="3338" spans="1:12" x14ac:dyDescent="0.3">
      <c r="A3338" s="14">
        <v>225086</v>
      </c>
      <c r="B3338" s="16" t="s">
        <v>4812</v>
      </c>
      <c r="C3338" s="16" t="s">
        <v>144</v>
      </c>
      <c r="D3338" s="4">
        <v>41377</v>
      </c>
      <c r="E3338" s="23">
        <v>2013</v>
      </c>
      <c r="F3338" s="19">
        <v>6.4</v>
      </c>
      <c r="G3338" s="19">
        <f>IF(Movies[[#This Row],[rating]]=0,"",Movies[[#This Row],[rating]])</f>
        <v>6.4</v>
      </c>
      <c r="H3338" s="19" t="str">
        <f>IF(Movies[[#This Row],[rating]]=0,"No Rating","Rated")</f>
        <v>Rated</v>
      </c>
      <c r="I3338" s="16" t="s">
        <v>4813</v>
      </c>
      <c r="J3338" s="29" t="s">
        <v>146</v>
      </c>
      <c r="K3338" s="19">
        <v>12.183999999999999</v>
      </c>
      <c r="L3338" s="26">
        <v>39</v>
      </c>
    </row>
    <row r="3339" spans="1:12" x14ac:dyDescent="0.3">
      <c r="A3339" s="14">
        <v>300605</v>
      </c>
      <c r="B3339" s="16" t="s">
        <v>4814</v>
      </c>
      <c r="C3339" s="16" t="s">
        <v>84</v>
      </c>
      <c r="D3339" s="4">
        <v>41552</v>
      </c>
      <c r="E3339" s="23">
        <v>2013</v>
      </c>
      <c r="F3339" s="19">
        <v>6.8</v>
      </c>
      <c r="G3339" s="19">
        <f>IF(Movies[[#This Row],[rating]]=0,"",Movies[[#This Row],[rating]])</f>
        <v>6.8</v>
      </c>
      <c r="H3339" s="19" t="str">
        <f>IF(Movies[[#This Row],[rating]]=0,"No Rating","Rated")</f>
        <v>Rated</v>
      </c>
      <c r="I3339" s="16" t="s">
        <v>329</v>
      </c>
      <c r="J3339" s="29" t="s">
        <v>86</v>
      </c>
      <c r="K3339" s="19">
        <v>12.090999999999999</v>
      </c>
      <c r="L3339" s="26">
        <v>101</v>
      </c>
    </row>
    <row r="3340" spans="1:12" x14ac:dyDescent="0.3">
      <c r="A3340" s="14">
        <v>152259</v>
      </c>
      <c r="B3340" s="16" t="s">
        <v>4815</v>
      </c>
      <c r="C3340" s="16" t="s">
        <v>10</v>
      </c>
      <c r="D3340" s="4">
        <v>41277</v>
      </c>
      <c r="E3340" s="23">
        <v>2013</v>
      </c>
      <c r="F3340" s="19">
        <v>5.9</v>
      </c>
      <c r="G3340" s="19">
        <f>IF(Movies[[#This Row],[rating]]=0,"",Movies[[#This Row],[rating]])</f>
        <v>5.9</v>
      </c>
      <c r="H3340" s="19" t="str">
        <f>IF(Movies[[#This Row],[rating]]=0,"No Rating","Rated")</f>
        <v>Rated</v>
      </c>
      <c r="I3340" s="16" t="s">
        <v>166</v>
      </c>
      <c r="J3340" s="29" t="s">
        <v>12</v>
      </c>
      <c r="K3340" s="19">
        <v>11.999000000000001</v>
      </c>
      <c r="L3340" s="26">
        <v>323</v>
      </c>
    </row>
    <row r="3341" spans="1:12" x14ac:dyDescent="0.3">
      <c r="A3341" s="14">
        <v>160704</v>
      </c>
      <c r="B3341" s="16" t="s">
        <v>4816</v>
      </c>
      <c r="C3341" s="16" t="s">
        <v>94</v>
      </c>
      <c r="D3341" s="4">
        <v>41304</v>
      </c>
      <c r="E3341" s="23">
        <v>2013</v>
      </c>
      <c r="F3341" s="19">
        <v>6.7</v>
      </c>
      <c r="G3341" s="19">
        <f>IF(Movies[[#This Row],[rating]]=0,"",Movies[[#This Row],[rating]])</f>
        <v>6.7</v>
      </c>
      <c r="H3341" s="19" t="str">
        <f>IF(Movies[[#This Row],[rating]]=0,"No Rating","Rated")</f>
        <v>Rated</v>
      </c>
      <c r="I3341" s="16" t="s">
        <v>95</v>
      </c>
      <c r="J3341" s="29" t="s">
        <v>96</v>
      </c>
      <c r="K3341" s="19">
        <v>11.922000000000001</v>
      </c>
      <c r="L3341" s="26">
        <v>205</v>
      </c>
    </row>
    <row r="3342" spans="1:12" x14ac:dyDescent="0.3">
      <c r="A3342" s="14">
        <v>212168</v>
      </c>
      <c r="B3342" s="16" t="s">
        <v>4817</v>
      </c>
      <c r="C3342" s="16" t="s">
        <v>144</v>
      </c>
      <c r="D3342" s="4">
        <v>41607</v>
      </c>
      <c r="E3342" s="23">
        <v>2013</v>
      </c>
      <c r="F3342" s="19">
        <v>7.1</v>
      </c>
      <c r="G3342" s="19">
        <f>IF(Movies[[#This Row],[rating]]=0,"",Movies[[#This Row],[rating]])</f>
        <v>7.1</v>
      </c>
      <c r="H3342" s="19" t="str">
        <f>IF(Movies[[#This Row],[rating]]=0,"No Rating","Rated")</f>
        <v>Rated</v>
      </c>
      <c r="I3342" s="16" t="s">
        <v>4818</v>
      </c>
      <c r="J3342" s="29" t="s">
        <v>146</v>
      </c>
      <c r="K3342" s="19">
        <v>11.914</v>
      </c>
      <c r="L3342" s="26">
        <v>145</v>
      </c>
    </row>
    <row r="3343" spans="1:12" x14ac:dyDescent="0.3">
      <c r="A3343" s="14">
        <v>171337</v>
      </c>
      <c r="B3343" s="16" t="s">
        <v>4819</v>
      </c>
      <c r="C3343" s="16" t="s">
        <v>4820</v>
      </c>
      <c r="D3343" s="4">
        <v>41332</v>
      </c>
      <c r="E3343" s="23">
        <v>2013</v>
      </c>
      <c r="F3343" s="19">
        <v>6.8</v>
      </c>
      <c r="G3343" s="19">
        <f>IF(Movies[[#This Row],[rating]]=0,"",Movies[[#This Row],[rating]])</f>
        <v>6.8</v>
      </c>
      <c r="H3343" s="19" t="str">
        <f>IF(Movies[[#This Row],[rating]]=0,"No Rating","Rated")</f>
        <v>Rated</v>
      </c>
      <c r="I3343" s="16" t="s">
        <v>306</v>
      </c>
      <c r="J3343" s="29" t="s">
        <v>12</v>
      </c>
      <c r="K3343" s="19">
        <v>11.856</v>
      </c>
      <c r="L3343" s="26">
        <v>537</v>
      </c>
    </row>
    <row r="3344" spans="1:12" x14ac:dyDescent="0.3">
      <c r="A3344" s="14">
        <v>146223</v>
      </c>
      <c r="B3344" s="16" t="s">
        <v>4821</v>
      </c>
      <c r="C3344" s="16" t="s">
        <v>416</v>
      </c>
      <c r="D3344" s="4">
        <v>41514</v>
      </c>
      <c r="E3344" s="23">
        <v>2013</v>
      </c>
      <c r="F3344" s="19">
        <v>5.9</v>
      </c>
      <c r="G3344" s="19">
        <f>IF(Movies[[#This Row],[rating]]=0,"",Movies[[#This Row],[rating]])</f>
        <v>5.9</v>
      </c>
      <c r="H3344" s="19" t="str">
        <f>IF(Movies[[#This Row],[rating]]=0,"No Rating","Rated")</f>
        <v>Rated</v>
      </c>
      <c r="I3344" s="16" t="s">
        <v>4822</v>
      </c>
      <c r="J3344" s="29" t="s">
        <v>12</v>
      </c>
      <c r="K3344" s="19">
        <v>11.835000000000001</v>
      </c>
      <c r="L3344" s="26">
        <v>458</v>
      </c>
    </row>
    <row r="3345" spans="1:12" x14ac:dyDescent="0.3">
      <c r="A3345" s="14">
        <v>97006</v>
      </c>
      <c r="B3345" s="16" t="s">
        <v>4823</v>
      </c>
      <c r="C3345" s="16" t="s">
        <v>10</v>
      </c>
      <c r="D3345" s="4">
        <v>41362</v>
      </c>
      <c r="E3345" s="23">
        <v>2013</v>
      </c>
      <c r="F3345" s="19">
        <v>6.6</v>
      </c>
      <c r="G3345" s="19">
        <f>IF(Movies[[#This Row],[rating]]=0,"",Movies[[#This Row],[rating]])</f>
        <v>6.6</v>
      </c>
      <c r="H3345" s="19" t="str">
        <f>IF(Movies[[#This Row],[rating]]=0,"No Rating","Rated")</f>
        <v>Rated</v>
      </c>
      <c r="I3345" s="16" t="s">
        <v>49</v>
      </c>
      <c r="J3345" s="29" t="s">
        <v>12</v>
      </c>
      <c r="K3345" s="19">
        <v>11.813000000000001</v>
      </c>
      <c r="L3345" s="26">
        <v>175</v>
      </c>
    </row>
    <row r="3346" spans="1:12" x14ac:dyDescent="0.3">
      <c r="A3346" s="14">
        <v>157360</v>
      </c>
      <c r="B3346" s="16" t="s">
        <v>4824</v>
      </c>
      <c r="C3346" s="16" t="s">
        <v>14</v>
      </c>
      <c r="D3346" s="4">
        <v>41495</v>
      </c>
      <c r="E3346" s="23">
        <v>2013</v>
      </c>
      <c r="F3346" s="19">
        <v>6.3380000000000001</v>
      </c>
      <c r="G3346" s="19">
        <f>IF(Movies[[#This Row],[rating]]=0,"",Movies[[#This Row],[rating]])</f>
        <v>6.3380000000000001</v>
      </c>
      <c r="H3346" s="19" t="str">
        <f>IF(Movies[[#This Row],[rating]]=0,"No Rating","Rated")</f>
        <v>Rated</v>
      </c>
      <c r="I3346" s="16" t="s">
        <v>30</v>
      </c>
      <c r="J3346" s="29" t="s">
        <v>12</v>
      </c>
      <c r="K3346" s="19">
        <v>11.789</v>
      </c>
      <c r="L3346" s="26">
        <v>519</v>
      </c>
    </row>
    <row r="3347" spans="1:12" x14ac:dyDescent="0.3">
      <c r="A3347" s="14">
        <v>189204</v>
      </c>
      <c r="B3347" s="16" t="s">
        <v>4825</v>
      </c>
      <c r="C3347" s="16" t="s">
        <v>10</v>
      </c>
      <c r="D3347" s="4">
        <v>41385</v>
      </c>
      <c r="E3347" s="23">
        <v>2013</v>
      </c>
      <c r="F3347" s="19">
        <v>6.6</v>
      </c>
      <c r="G3347" s="19">
        <f>IF(Movies[[#This Row],[rating]]=0,"",Movies[[#This Row],[rating]])</f>
        <v>6.6</v>
      </c>
      <c r="H3347" s="19" t="str">
        <f>IF(Movies[[#This Row],[rating]]=0,"No Rating","Rated")</f>
        <v>Rated</v>
      </c>
      <c r="I3347" s="16" t="s">
        <v>4826</v>
      </c>
      <c r="J3347" s="29" t="s">
        <v>12</v>
      </c>
      <c r="K3347" s="19">
        <v>11.78</v>
      </c>
      <c r="L3347" s="26">
        <v>148</v>
      </c>
    </row>
    <row r="3348" spans="1:12" x14ac:dyDescent="0.3">
      <c r="A3348" s="14">
        <v>204435</v>
      </c>
      <c r="B3348" s="16" t="s">
        <v>4827</v>
      </c>
      <c r="C3348" s="16" t="s">
        <v>595</v>
      </c>
      <c r="D3348" s="4">
        <v>41579</v>
      </c>
      <c r="E3348" s="23">
        <v>2013</v>
      </c>
      <c r="F3348" s="19">
        <v>5.6</v>
      </c>
      <c r="G3348" s="19">
        <f>IF(Movies[[#This Row],[rating]]=0,"",Movies[[#This Row],[rating]])</f>
        <v>5.6</v>
      </c>
      <c r="H3348" s="19" t="str">
        <f>IF(Movies[[#This Row],[rating]]=0,"No Rating","Rated")</f>
        <v>Rated</v>
      </c>
      <c r="I3348" s="16" t="s">
        <v>596</v>
      </c>
      <c r="J3348" s="29" t="s">
        <v>142</v>
      </c>
      <c r="K3348" s="19">
        <v>11.772</v>
      </c>
      <c r="L3348" s="26">
        <v>179</v>
      </c>
    </row>
    <row r="3349" spans="1:12" x14ac:dyDescent="0.3">
      <c r="A3349" s="14">
        <v>115782</v>
      </c>
      <c r="B3349" s="16" t="s">
        <v>4828</v>
      </c>
      <c r="C3349" s="16" t="s">
        <v>4447</v>
      </c>
      <c r="D3349" s="4">
        <v>41501</v>
      </c>
      <c r="E3349" s="23">
        <v>2013</v>
      </c>
      <c r="F3349" s="19">
        <v>6.1</v>
      </c>
      <c r="G3349" s="19">
        <f>IF(Movies[[#This Row],[rating]]=0,"",Movies[[#This Row],[rating]])</f>
        <v>6.1</v>
      </c>
      <c r="H3349" s="19" t="str">
        <f>IF(Movies[[#This Row],[rating]]=0,"No Rating","Rated")</f>
        <v>Rated</v>
      </c>
      <c r="I3349" s="16" t="s">
        <v>189</v>
      </c>
      <c r="J3349" s="29" t="s">
        <v>12</v>
      </c>
      <c r="K3349" s="19">
        <v>11.768000000000001</v>
      </c>
      <c r="L3349" s="26">
        <v>2462</v>
      </c>
    </row>
    <row r="3350" spans="1:12" x14ac:dyDescent="0.3">
      <c r="A3350" s="14">
        <v>185567</v>
      </c>
      <c r="B3350" s="16" t="s">
        <v>4829</v>
      </c>
      <c r="C3350" s="16" t="s">
        <v>4830</v>
      </c>
      <c r="D3350" s="4">
        <v>41612</v>
      </c>
      <c r="E3350" s="23">
        <v>2013</v>
      </c>
      <c r="F3350" s="19">
        <v>6.7</v>
      </c>
      <c r="G3350" s="19">
        <f>IF(Movies[[#This Row],[rating]]=0,"",Movies[[#This Row],[rating]])</f>
        <v>6.7</v>
      </c>
      <c r="H3350" s="19" t="str">
        <f>IF(Movies[[#This Row],[rating]]=0,"No Rating","Rated")</f>
        <v>Rated</v>
      </c>
      <c r="I3350" s="16" t="s">
        <v>56</v>
      </c>
      <c r="J3350" s="29" t="s">
        <v>12</v>
      </c>
      <c r="K3350" s="19">
        <v>11.765000000000001</v>
      </c>
      <c r="L3350" s="26">
        <v>485</v>
      </c>
    </row>
    <row r="3351" spans="1:12" x14ac:dyDescent="0.3">
      <c r="A3351" s="14">
        <v>146227</v>
      </c>
      <c r="B3351" s="16" t="s">
        <v>4831</v>
      </c>
      <c r="C3351" s="16" t="s">
        <v>64</v>
      </c>
      <c r="D3351" s="4">
        <v>41515</v>
      </c>
      <c r="E3351" s="23">
        <v>2013</v>
      </c>
      <c r="F3351" s="19">
        <v>5.0999999999999996</v>
      </c>
      <c r="G3351" s="19">
        <f>IF(Movies[[#This Row],[rating]]=0,"",Movies[[#This Row],[rating]])</f>
        <v>5.0999999999999996</v>
      </c>
      <c r="H3351" s="19" t="str">
        <f>IF(Movies[[#This Row],[rating]]=0,"No Rating","Rated")</f>
        <v>Rated</v>
      </c>
      <c r="I3351" s="16" t="s">
        <v>71</v>
      </c>
      <c r="J3351" s="29" t="s">
        <v>12</v>
      </c>
      <c r="K3351" s="19">
        <v>11.750999999999999</v>
      </c>
      <c r="L3351" s="26">
        <v>634</v>
      </c>
    </row>
    <row r="3352" spans="1:12" x14ac:dyDescent="0.3">
      <c r="A3352" s="14">
        <v>159932</v>
      </c>
      <c r="B3352" s="16" t="s">
        <v>4832</v>
      </c>
      <c r="C3352" s="16" t="s">
        <v>1821</v>
      </c>
      <c r="D3352" s="4">
        <v>41536</v>
      </c>
      <c r="E3352" s="23">
        <v>2013</v>
      </c>
      <c r="F3352" s="19">
        <v>5.6870000000000003</v>
      </c>
      <c r="G3352" s="19">
        <f>IF(Movies[[#This Row],[rating]]=0,"",Movies[[#This Row],[rating]])</f>
        <v>5.6870000000000003</v>
      </c>
      <c r="H3352" s="19" t="str">
        <f>IF(Movies[[#This Row],[rating]]=0,"No Rating","Rated")</f>
        <v>Rated</v>
      </c>
      <c r="I3352" s="16" t="s">
        <v>199</v>
      </c>
      <c r="J3352" s="29" t="s">
        <v>12</v>
      </c>
      <c r="K3352" s="19">
        <v>11.734999999999999</v>
      </c>
      <c r="L3352" s="26">
        <v>243</v>
      </c>
    </row>
    <row r="3353" spans="1:12" x14ac:dyDescent="0.3">
      <c r="A3353" s="14">
        <v>149910</v>
      </c>
      <c r="B3353" s="16" t="s">
        <v>4833</v>
      </c>
      <c r="C3353" s="16" t="s">
        <v>10</v>
      </c>
      <c r="D3353" s="4">
        <v>41493</v>
      </c>
      <c r="E3353" s="23">
        <v>2013</v>
      </c>
      <c r="F3353" s="19">
        <v>5.9</v>
      </c>
      <c r="G3353" s="19">
        <f>IF(Movies[[#This Row],[rating]]=0,"",Movies[[#This Row],[rating]])</f>
        <v>5.9</v>
      </c>
      <c r="H3353" s="19" t="str">
        <f>IF(Movies[[#This Row],[rating]]=0,"No Rating","Rated")</f>
        <v>Rated</v>
      </c>
      <c r="I3353" s="16" t="s">
        <v>438</v>
      </c>
      <c r="J3353" s="29" t="s">
        <v>12</v>
      </c>
      <c r="K3353" s="19">
        <v>11.715999999999999</v>
      </c>
      <c r="L3353" s="26">
        <v>139</v>
      </c>
    </row>
    <row r="3354" spans="1:12" x14ac:dyDescent="0.3">
      <c r="A3354" s="14">
        <v>182228</v>
      </c>
      <c r="B3354" s="16" t="s">
        <v>4834</v>
      </c>
      <c r="C3354" s="16" t="s">
        <v>10</v>
      </c>
      <c r="D3354" s="4">
        <v>41362</v>
      </c>
      <c r="E3354" s="23">
        <v>2013</v>
      </c>
      <c r="F3354" s="19">
        <v>4.3</v>
      </c>
      <c r="G3354" s="19">
        <f>IF(Movies[[#This Row],[rating]]=0,"",Movies[[#This Row],[rating]])</f>
        <v>4.3</v>
      </c>
      <c r="H3354" s="19" t="str">
        <f>IF(Movies[[#This Row],[rating]]=0,"No Rating","Rated")</f>
        <v>Rated</v>
      </c>
      <c r="I3354" s="16" t="s">
        <v>596</v>
      </c>
      <c r="J3354" s="29" t="s">
        <v>12</v>
      </c>
      <c r="K3354" s="19">
        <v>11.712999999999999</v>
      </c>
      <c r="L3354" s="26">
        <v>125</v>
      </c>
    </row>
    <row r="3355" spans="1:12" x14ac:dyDescent="0.3">
      <c r="A3355" s="14">
        <v>199584</v>
      </c>
      <c r="B3355" s="16" t="s">
        <v>4835</v>
      </c>
      <c r="C3355" s="16" t="s">
        <v>94</v>
      </c>
      <c r="D3355" s="4">
        <v>41430</v>
      </c>
      <c r="E3355" s="23">
        <v>2013</v>
      </c>
      <c r="F3355" s="19">
        <v>7</v>
      </c>
      <c r="G3355" s="19">
        <f>IF(Movies[[#This Row],[rating]]=0,"",Movies[[#This Row],[rating]])</f>
        <v>7</v>
      </c>
      <c r="H3355" s="19" t="str">
        <f>IF(Movies[[#This Row],[rating]]=0,"No Rating","Rated")</f>
        <v>Rated</v>
      </c>
      <c r="I3355" s="16" t="s">
        <v>1147</v>
      </c>
      <c r="J3355" s="29" t="s">
        <v>96</v>
      </c>
      <c r="K3355" s="19">
        <v>11.711</v>
      </c>
      <c r="L3355" s="26">
        <v>190</v>
      </c>
    </row>
    <row r="3356" spans="1:12" x14ac:dyDescent="0.3">
      <c r="A3356" s="14">
        <v>201749</v>
      </c>
      <c r="B3356" s="16" t="s">
        <v>4836</v>
      </c>
      <c r="C3356" s="16" t="s">
        <v>4837</v>
      </c>
      <c r="D3356" s="4">
        <v>41508</v>
      </c>
      <c r="E3356" s="23">
        <v>2013</v>
      </c>
      <c r="F3356" s="19">
        <v>6.66</v>
      </c>
      <c r="G3356" s="19">
        <f>IF(Movies[[#This Row],[rating]]=0,"",Movies[[#This Row],[rating]])</f>
        <v>6.66</v>
      </c>
      <c r="H3356" s="19" t="str">
        <f>IF(Movies[[#This Row],[rating]]=0,"No Rating","Rated")</f>
        <v>Rated</v>
      </c>
      <c r="I3356" s="16" t="s">
        <v>713</v>
      </c>
      <c r="J3356" s="29" t="s">
        <v>12</v>
      </c>
      <c r="K3356" s="19">
        <v>11.708</v>
      </c>
      <c r="L3356" s="26">
        <v>294</v>
      </c>
    </row>
    <row r="3357" spans="1:12" x14ac:dyDescent="0.3">
      <c r="A3357" s="14">
        <v>152748</v>
      </c>
      <c r="B3357" s="16" t="s">
        <v>4838</v>
      </c>
      <c r="C3357" s="16" t="s">
        <v>10</v>
      </c>
      <c r="D3357" s="4">
        <v>41458</v>
      </c>
      <c r="E3357" s="23">
        <v>2013</v>
      </c>
      <c r="F3357" s="19">
        <v>6.1</v>
      </c>
      <c r="G3357" s="19">
        <f>IF(Movies[[#This Row],[rating]]=0,"",Movies[[#This Row],[rating]])</f>
        <v>6.1</v>
      </c>
      <c r="H3357" s="19" t="str">
        <f>IF(Movies[[#This Row],[rating]]=0,"No Rating","Rated")</f>
        <v>Rated</v>
      </c>
      <c r="I3357" s="16" t="s">
        <v>4839</v>
      </c>
      <c r="J3357" s="29" t="s">
        <v>12</v>
      </c>
      <c r="K3357" s="19">
        <v>11.635999999999999</v>
      </c>
      <c r="L3357" s="26">
        <v>433</v>
      </c>
    </row>
    <row r="3358" spans="1:12" x14ac:dyDescent="0.3">
      <c r="A3358" s="14">
        <v>242546</v>
      </c>
      <c r="B3358" s="16" t="s">
        <v>4840</v>
      </c>
      <c r="C3358" s="16" t="s">
        <v>144</v>
      </c>
      <c r="D3358" s="4">
        <v>41601</v>
      </c>
      <c r="E3358" s="23">
        <v>2013</v>
      </c>
      <c r="F3358" s="19">
        <v>6.7</v>
      </c>
      <c r="G3358" s="19">
        <f>IF(Movies[[#This Row],[rating]]=0,"",Movies[[#This Row],[rating]])</f>
        <v>6.7</v>
      </c>
      <c r="H3358" s="19" t="str">
        <f>IF(Movies[[#This Row],[rating]]=0,"No Rating","Rated")</f>
        <v>Rated</v>
      </c>
      <c r="I3358" s="16" t="s">
        <v>4841</v>
      </c>
      <c r="J3358" s="29" t="s">
        <v>146</v>
      </c>
      <c r="K3358" s="19">
        <v>11.628</v>
      </c>
      <c r="L3358" s="26">
        <v>91</v>
      </c>
    </row>
    <row r="3359" spans="1:12" x14ac:dyDescent="0.3">
      <c r="A3359" s="14">
        <v>70706</v>
      </c>
      <c r="B3359" s="16" t="s">
        <v>4842</v>
      </c>
      <c r="C3359" s="16" t="s">
        <v>10</v>
      </c>
      <c r="D3359" s="4">
        <v>41296</v>
      </c>
      <c r="E3359" s="23">
        <v>2013</v>
      </c>
      <c r="F3359" s="19">
        <v>5.8</v>
      </c>
      <c r="G3359" s="19">
        <f>IF(Movies[[#This Row],[rating]]=0,"",Movies[[#This Row],[rating]])</f>
        <v>5.8</v>
      </c>
      <c r="H3359" s="19" t="str">
        <f>IF(Movies[[#This Row],[rating]]=0,"No Rating","Rated")</f>
        <v>Rated</v>
      </c>
      <c r="I3359" s="16" t="s">
        <v>49</v>
      </c>
      <c r="J3359" s="29" t="s">
        <v>12</v>
      </c>
      <c r="K3359" s="19">
        <v>11.617000000000001</v>
      </c>
      <c r="L3359" s="26">
        <v>433</v>
      </c>
    </row>
    <row r="3360" spans="1:12" x14ac:dyDescent="0.3">
      <c r="A3360" s="14">
        <v>238628</v>
      </c>
      <c r="B3360" s="16" t="s">
        <v>4843</v>
      </c>
      <c r="C3360" s="16" t="s">
        <v>4844</v>
      </c>
      <c r="D3360" s="4">
        <v>41563</v>
      </c>
      <c r="E3360" s="23">
        <v>2013</v>
      </c>
      <c r="F3360" s="19">
        <v>7.6790000000000003</v>
      </c>
      <c r="G3360" s="19">
        <f>IF(Movies[[#This Row],[rating]]=0,"",Movies[[#This Row],[rating]])</f>
        <v>7.6790000000000003</v>
      </c>
      <c r="H3360" s="19" t="str">
        <f>IF(Movies[[#This Row],[rating]]=0,"No Rating","Rated")</f>
        <v>Rated</v>
      </c>
      <c r="I3360" s="16" t="s">
        <v>688</v>
      </c>
      <c r="J3360" s="29" t="s">
        <v>4845</v>
      </c>
      <c r="K3360" s="19">
        <v>11.596</v>
      </c>
      <c r="L3360" s="26">
        <v>526</v>
      </c>
    </row>
    <row r="3361" spans="1:12" x14ac:dyDescent="0.3">
      <c r="A3361" s="14">
        <v>60281</v>
      </c>
      <c r="B3361" s="16" t="s">
        <v>4846</v>
      </c>
      <c r="C3361" s="16" t="s">
        <v>10</v>
      </c>
      <c r="D3361" s="4">
        <v>41327</v>
      </c>
      <c r="E3361" s="23">
        <v>2013</v>
      </c>
      <c r="F3361" s="19">
        <v>5.8</v>
      </c>
      <c r="G3361" s="19">
        <f>IF(Movies[[#This Row],[rating]]=0,"",Movies[[#This Row],[rating]])</f>
        <v>5.8</v>
      </c>
      <c r="H3361" s="19" t="str">
        <f>IF(Movies[[#This Row],[rating]]=0,"No Rating","Rated")</f>
        <v>Rated</v>
      </c>
      <c r="I3361" s="16" t="s">
        <v>33</v>
      </c>
      <c r="J3361" s="29" t="s">
        <v>12</v>
      </c>
      <c r="K3361" s="19">
        <v>11.577999999999999</v>
      </c>
      <c r="L3361" s="26">
        <v>489</v>
      </c>
    </row>
    <row r="3362" spans="1:12" x14ac:dyDescent="0.3">
      <c r="A3362" s="14">
        <v>41602</v>
      </c>
      <c r="B3362" s="16" t="s">
        <v>4847</v>
      </c>
      <c r="C3362" s="16" t="s">
        <v>10</v>
      </c>
      <c r="D3362" s="4">
        <v>41314</v>
      </c>
      <c r="E3362" s="23">
        <v>2013</v>
      </c>
      <c r="F3362" s="19">
        <v>6.4</v>
      </c>
      <c r="G3362" s="19">
        <f>IF(Movies[[#This Row],[rating]]=0,"",Movies[[#This Row],[rating]])</f>
        <v>6.4</v>
      </c>
      <c r="H3362" s="19" t="str">
        <f>IF(Movies[[#This Row],[rating]]=0,"No Rating","Rated")</f>
        <v>Rated</v>
      </c>
      <c r="I3362" s="16" t="s">
        <v>4848</v>
      </c>
      <c r="J3362" s="29" t="s">
        <v>12</v>
      </c>
      <c r="K3362" s="19">
        <v>11.569000000000001</v>
      </c>
      <c r="L3362" s="26">
        <v>612</v>
      </c>
    </row>
    <row r="3363" spans="1:12" x14ac:dyDescent="0.3">
      <c r="A3363" s="14">
        <v>172386</v>
      </c>
      <c r="B3363" s="16" t="s">
        <v>4849</v>
      </c>
      <c r="C3363" s="16" t="s">
        <v>10</v>
      </c>
      <c r="D3363" s="4">
        <v>41348</v>
      </c>
      <c r="E3363" s="23">
        <v>2013</v>
      </c>
      <c r="F3363" s="19">
        <v>6.5</v>
      </c>
      <c r="G3363" s="19">
        <f>IF(Movies[[#This Row],[rating]]=0,"",Movies[[#This Row],[rating]])</f>
        <v>6.5</v>
      </c>
      <c r="H3363" s="19" t="str">
        <f>IF(Movies[[#This Row],[rating]]=0,"No Rating","Rated")</f>
        <v>Rated</v>
      </c>
      <c r="I3363" s="16" t="s">
        <v>698</v>
      </c>
      <c r="J3363" s="29" t="s">
        <v>12</v>
      </c>
      <c r="K3363" s="19">
        <v>11.564</v>
      </c>
      <c r="L3363" s="26">
        <v>634</v>
      </c>
    </row>
    <row r="3364" spans="1:12" x14ac:dyDescent="0.3">
      <c r="A3364" s="14">
        <v>205022</v>
      </c>
      <c r="B3364" s="16" t="s">
        <v>4850</v>
      </c>
      <c r="C3364" s="16" t="s">
        <v>595</v>
      </c>
      <c r="D3364" s="4">
        <v>41494</v>
      </c>
      <c r="E3364" s="23">
        <v>2013</v>
      </c>
      <c r="F3364" s="19">
        <v>6.5</v>
      </c>
      <c r="G3364" s="19">
        <f>IF(Movies[[#This Row],[rating]]=0,"",Movies[[#This Row],[rating]])</f>
        <v>6.5</v>
      </c>
      <c r="H3364" s="19" t="str">
        <f>IF(Movies[[#This Row],[rating]]=0,"No Rating","Rated")</f>
        <v>Rated</v>
      </c>
      <c r="I3364" s="16" t="s">
        <v>4851</v>
      </c>
      <c r="J3364" s="29" t="s">
        <v>142</v>
      </c>
      <c r="K3364" s="19">
        <v>11.542999999999999</v>
      </c>
      <c r="L3364" s="26">
        <v>335</v>
      </c>
    </row>
    <row r="3365" spans="1:12" x14ac:dyDescent="0.3">
      <c r="A3365" s="14">
        <v>282848</v>
      </c>
      <c r="B3365" s="16" t="s">
        <v>4852</v>
      </c>
      <c r="C3365" s="16" t="s">
        <v>416</v>
      </c>
      <c r="D3365" s="4">
        <v>41633</v>
      </c>
      <c r="E3365" s="23">
        <v>2013</v>
      </c>
      <c r="F3365" s="19">
        <v>8.1</v>
      </c>
      <c r="G3365" s="19">
        <f>IF(Movies[[#This Row],[rating]]=0,"",Movies[[#This Row],[rating]])</f>
        <v>8.1</v>
      </c>
      <c r="H3365" s="19" t="str">
        <f>IF(Movies[[#This Row],[rating]]=0,"No Rating","Rated")</f>
        <v>Rated</v>
      </c>
      <c r="I3365" s="16" t="s">
        <v>4853</v>
      </c>
      <c r="J3365" s="29" t="s">
        <v>12</v>
      </c>
      <c r="K3365" s="19">
        <v>11.539</v>
      </c>
      <c r="L3365" s="26">
        <v>296</v>
      </c>
    </row>
    <row r="3366" spans="1:12" x14ac:dyDescent="0.3">
      <c r="A3366" s="14">
        <v>191714</v>
      </c>
      <c r="B3366" s="16" t="s">
        <v>4854</v>
      </c>
      <c r="C3366" s="16" t="s">
        <v>4855</v>
      </c>
      <c r="D3366" s="4">
        <v>41537</v>
      </c>
      <c r="E3366" s="23">
        <v>2013</v>
      </c>
      <c r="F3366" s="19">
        <v>7.3</v>
      </c>
      <c r="G3366" s="19">
        <f>IF(Movies[[#This Row],[rating]]=0,"",Movies[[#This Row],[rating]])</f>
        <v>7.3</v>
      </c>
      <c r="H3366" s="19" t="str">
        <f>IF(Movies[[#This Row],[rating]]=0,"No Rating","Rated")</f>
        <v>Rated</v>
      </c>
      <c r="I3366" s="16" t="s">
        <v>33</v>
      </c>
      <c r="J3366" s="29" t="s">
        <v>142</v>
      </c>
      <c r="K3366" s="19">
        <v>11.522</v>
      </c>
      <c r="L3366" s="26">
        <v>718</v>
      </c>
    </row>
    <row r="3367" spans="1:12" x14ac:dyDescent="0.3">
      <c r="A3367" s="14">
        <v>259300</v>
      </c>
      <c r="B3367" s="16" t="s">
        <v>4856</v>
      </c>
      <c r="C3367" s="16" t="s">
        <v>144</v>
      </c>
      <c r="D3367" s="4">
        <v>41524</v>
      </c>
      <c r="E3367" s="23">
        <v>2013</v>
      </c>
      <c r="F3367" s="19">
        <v>5.8</v>
      </c>
      <c r="G3367" s="19">
        <f>IF(Movies[[#This Row],[rating]]=0,"",Movies[[#This Row],[rating]])</f>
        <v>5.8</v>
      </c>
      <c r="H3367" s="19" t="str">
        <f>IF(Movies[[#This Row],[rating]]=0,"No Rating","Rated")</f>
        <v>Rated</v>
      </c>
      <c r="I3367" s="16" t="s">
        <v>596</v>
      </c>
      <c r="J3367" s="29" t="s">
        <v>146</v>
      </c>
      <c r="K3367" s="19">
        <v>11.497</v>
      </c>
      <c r="L3367" s="26">
        <v>38</v>
      </c>
    </row>
    <row r="3368" spans="1:12" x14ac:dyDescent="0.3">
      <c r="A3368" s="14">
        <v>198287</v>
      </c>
      <c r="B3368" s="16" t="s">
        <v>4857</v>
      </c>
      <c r="C3368" s="16" t="s">
        <v>4858</v>
      </c>
      <c r="D3368" s="4">
        <v>41461</v>
      </c>
      <c r="E3368" s="23">
        <v>2013</v>
      </c>
      <c r="F3368" s="19">
        <v>6.093</v>
      </c>
      <c r="G3368" s="19">
        <f>IF(Movies[[#This Row],[rating]]=0,"",Movies[[#This Row],[rating]])</f>
        <v>6.093</v>
      </c>
      <c r="H3368" s="19" t="str">
        <f>IF(Movies[[#This Row],[rating]]=0,"No Rating","Rated")</f>
        <v>Rated</v>
      </c>
      <c r="I3368" s="16" t="s">
        <v>4859</v>
      </c>
      <c r="J3368" s="29" t="s">
        <v>12</v>
      </c>
      <c r="K3368" s="19">
        <v>11.484999999999999</v>
      </c>
      <c r="L3368" s="26">
        <v>681</v>
      </c>
    </row>
    <row r="3369" spans="1:12" x14ac:dyDescent="0.3">
      <c r="A3369" s="14">
        <v>196750</v>
      </c>
      <c r="B3369" s="16" t="s">
        <v>4860</v>
      </c>
      <c r="C3369" s="16" t="s">
        <v>144</v>
      </c>
      <c r="D3369" s="4">
        <v>41447</v>
      </c>
      <c r="E3369" s="23">
        <v>2013</v>
      </c>
      <c r="F3369" s="19">
        <v>7.1020000000000003</v>
      </c>
      <c r="G3369" s="19">
        <f>IF(Movies[[#This Row],[rating]]=0,"",Movies[[#This Row],[rating]])</f>
        <v>7.1020000000000003</v>
      </c>
      <c r="H3369" s="19" t="str">
        <f>IF(Movies[[#This Row],[rating]]=0,"No Rating","Rated")</f>
        <v>Rated</v>
      </c>
      <c r="I3369" s="16" t="s">
        <v>4861</v>
      </c>
      <c r="J3369" s="29" t="s">
        <v>146</v>
      </c>
      <c r="K3369" s="19">
        <v>11.404999999999999</v>
      </c>
      <c r="L3369" s="26">
        <v>206</v>
      </c>
    </row>
    <row r="3370" spans="1:12" x14ac:dyDescent="0.3">
      <c r="A3370" s="14">
        <v>150117</v>
      </c>
      <c r="B3370" s="16" t="s">
        <v>4862</v>
      </c>
      <c r="C3370" s="16" t="s">
        <v>100</v>
      </c>
      <c r="D3370" s="4">
        <v>41313</v>
      </c>
      <c r="E3370" s="23">
        <v>2013</v>
      </c>
      <c r="F3370" s="19">
        <v>5.5</v>
      </c>
      <c r="G3370" s="19">
        <f>IF(Movies[[#This Row],[rating]]=0,"",Movies[[#This Row],[rating]])</f>
        <v>5.5</v>
      </c>
      <c r="H3370" s="19" t="str">
        <f>IF(Movies[[#This Row],[rating]]=0,"No Rating","Rated")</f>
        <v>Rated</v>
      </c>
      <c r="I3370" s="16" t="s">
        <v>273</v>
      </c>
      <c r="J3370" s="29" t="s">
        <v>12</v>
      </c>
      <c r="K3370" s="19">
        <v>11.4</v>
      </c>
      <c r="L3370" s="26">
        <v>759</v>
      </c>
    </row>
    <row r="3371" spans="1:12" x14ac:dyDescent="0.3">
      <c r="A3371" s="14">
        <v>159092</v>
      </c>
      <c r="B3371" s="16" t="s">
        <v>4863</v>
      </c>
      <c r="C3371" s="16" t="s">
        <v>10</v>
      </c>
      <c r="D3371" s="4">
        <v>41523</v>
      </c>
      <c r="E3371" s="23">
        <v>2013</v>
      </c>
      <c r="F3371" s="19">
        <v>5.141</v>
      </c>
      <c r="G3371" s="19">
        <f>IF(Movies[[#This Row],[rating]]=0,"",Movies[[#This Row],[rating]])</f>
        <v>5.141</v>
      </c>
      <c r="H3371" s="19" t="str">
        <f>IF(Movies[[#This Row],[rating]]=0,"No Rating","Rated")</f>
        <v>Rated</v>
      </c>
      <c r="I3371" s="16" t="s">
        <v>125</v>
      </c>
      <c r="J3371" s="29" t="s">
        <v>12</v>
      </c>
      <c r="K3371" s="19">
        <v>11.398999999999999</v>
      </c>
      <c r="L3371" s="26">
        <v>220</v>
      </c>
    </row>
    <row r="3372" spans="1:12" x14ac:dyDescent="0.3">
      <c r="A3372" s="14">
        <v>284019</v>
      </c>
      <c r="B3372" s="16" t="s">
        <v>4864</v>
      </c>
      <c r="C3372" s="16" t="s">
        <v>10</v>
      </c>
      <c r="D3372" s="4">
        <v>41502</v>
      </c>
      <c r="E3372" s="23">
        <v>2013</v>
      </c>
      <c r="F3372" s="19">
        <v>6.5</v>
      </c>
      <c r="G3372" s="19">
        <f>IF(Movies[[#This Row],[rating]]=0,"",Movies[[#This Row],[rating]])</f>
        <v>6.5</v>
      </c>
      <c r="H3372" s="19" t="str">
        <f>IF(Movies[[#This Row],[rating]]=0,"No Rating","Rated")</f>
        <v>Rated</v>
      </c>
      <c r="I3372" s="16" t="s">
        <v>4865</v>
      </c>
      <c r="J3372" s="29" t="s">
        <v>12</v>
      </c>
      <c r="K3372" s="19">
        <v>11.394</v>
      </c>
      <c r="L3372" s="26">
        <v>171</v>
      </c>
    </row>
    <row r="3373" spans="1:12" x14ac:dyDescent="0.3">
      <c r="A3373" s="14">
        <v>192538</v>
      </c>
      <c r="B3373" s="16" t="s">
        <v>4866</v>
      </c>
      <c r="C3373" s="16" t="s">
        <v>416</v>
      </c>
      <c r="D3373" s="4">
        <v>41460</v>
      </c>
      <c r="E3373" s="23">
        <v>2013</v>
      </c>
      <c r="F3373" s="19">
        <v>4.4000000000000004</v>
      </c>
      <c r="G3373" s="19">
        <f>IF(Movies[[#This Row],[rating]]=0,"",Movies[[#This Row],[rating]])</f>
        <v>4.4000000000000004</v>
      </c>
      <c r="H3373" s="19" t="str">
        <f>IF(Movies[[#This Row],[rating]]=0,"No Rating","Rated")</f>
        <v>Rated</v>
      </c>
      <c r="I3373" s="16" t="s">
        <v>4867</v>
      </c>
      <c r="J3373" s="29" t="s">
        <v>12</v>
      </c>
      <c r="K3373" s="19">
        <v>11.381</v>
      </c>
      <c r="L3373" s="26">
        <v>156</v>
      </c>
    </row>
    <row r="3374" spans="1:12" x14ac:dyDescent="0.3">
      <c r="A3374" s="14">
        <v>162215</v>
      </c>
      <c r="B3374" s="16" t="s">
        <v>4868</v>
      </c>
      <c r="C3374" s="16" t="s">
        <v>1776</v>
      </c>
      <c r="D3374" s="4">
        <v>41527</v>
      </c>
      <c r="E3374" s="23">
        <v>2013</v>
      </c>
      <c r="F3374" s="19">
        <v>6.7</v>
      </c>
      <c r="G3374" s="19">
        <f>IF(Movies[[#This Row],[rating]]=0,"",Movies[[#This Row],[rating]])</f>
        <v>6.7</v>
      </c>
      <c r="H3374" s="19" t="str">
        <f>IF(Movies[[#This Row],[rating]]=0,"No Rating","Rated")</f>
        <v>Rated</v>
      </c>
      <c r="I3374" s="16" t="s">
        <v>2556</v>
      </c>
      <c r="J3374" s="29" t="s">
        <v>12</v>
      </c>
      <c r="K3374" s="19">
        <v>11.353999999999999</v>
      </c>
      <c r="L3374" s="26">
        <v>876</v>
      </c>
    </row>
    <row r="3375" spans="1:12" x14ac:dyDescent="0.3">
      <c r="A3375" s="14">
        <v>182873</v>
      </c>
      <c r="B3375" s="16" t="s">
        <v>4869</v>
      </c>
      <c r="C3375" s="16" t="s">
        <v>416</v>
      </c>
      <c r="D3375" s="4">
        <v>41568</v>
      </c>
      <c r="E3375" s="23">
        <v>2013</v>
      </c>
      <c r="F3375" s="19">
        <v>5.4</v>
      </c>
      <c r="G3375" s="19">
        <f>IF(Movies[[#This Row],[rating]]=0,"",Movies[[#This Row],[rating]])</f>
        <v>5.4</v>
      </c>
      <c r="H3375" s="19" t="str">
        <f>IF(Movies[[#This Row],[rating]]=0,"No Rating","Rated")</f>
        <v>Rated</v>
      </c>
      <c r="I3375" s="16" t="s">
        <v>808</v>
      </c>
      <c r="J3375" s="29" t="s">
        <v>12</v>
      </c>
      <c r="K3375" s="19">
        <v>11.333</v>
      </c>
      <c r="L3375" s="26">
        <v>148</v>
      </c>
    </row>
    <row r="3376" spans="1:12" x14ac:dyDescent="0.3">
      <c r="A3376" s="14">
        <v>196761</v>
      </c>
      <c r="B3376" s="16" t="s">
        <v>4870</v>
      </c>
      <c r="C3376" s="16" t="s">
        <v>144</v>
      </c>
      <c r="D3376" s="4">
        <v>41433</v>
      </c>
      <c r="E3376" s="23">
        <v>2013</v>
      </c>
      <c r="F3376" s="19">
        <v>7</v>
      </c>
      <c r="G3376" s="19">
        <f>IF(Movies[[#This Row],[rating]]=0,"",Movies[[#This Row],[rating]])</f>
        <v>7</v>
      </c>
      <c r="H3376" s="19" t="str">
        <f>IF(Movies[[#This Row],[rating]]=0,"No Rating","Rated")</f>
        <v>Rated</v>
      </c>
      <c r="I3376" s="16" t="s">
        <v>4871</v>
      </c>
      <c r="J3376" s="29" t="s">
        <v>146</v>
      </c>
      <c r="K3376" s="19">
        <v>11.332000000000001</v>
      </c>
      <c r="L3376" s="26">
        <v>109</v>
      </c>
    </row>
    <row r="3377" spans="1:12" x14ac:dyDescent="0.3">
      <c r="A3377" s="14">
        <v>165864</v>
      </c>
      <c r="B3377" s="16" t="s">
        <v>4872</v>
      </c>
      <c r="C3377" s="16" t="s">
        <v>10</v>
      </c>
      <c r="D3377" s="4">
        <v>41324</v>
      </c>
      <c r="E3377" s="23">
        <v>2013</v>
      </c>
      <c r="F3377" s="19">
        <v>5.1520000000000001</v>
      </c>
      <c r="G3377" s="19">
        <f>IF(Movies[[#This Row],[rating]]=0,"",Movies[[#This Row],[rating]])</f>
        <v>5.1520000000000001</v>
      </c>
      <c r="H3377" s="19" t="str">
        <f>IF(Movies[[#This Row],[rating]]=0,"No Rating","Rated")</f>
        <v>Rated</v>
      </c>
      <c r="I3377" s="16" t="s">
        <v>566</v>
      </c>
      <c r="J3377" s="29" t="s">
        <v>12</v>
      </c>
      <c r="K3377" s="19">
        <v>11.332000000000001</v>
      </c>
      <c r="L3377" s="26">
        <v>221</v>
      </c>
    </row>
    <row r="3378" spans="1:12" x14ac:dyDescent="0.3">
      <c r="A3378" s="14">
        <v>85889</v>
      </c>
      <c r="B3378" s="16" t="s">
        <v>4873</v>
      </c>
      <c r="C3378" s="16" t="s">
        <v>4874</v>
      </c>
      <c r="D3378" s="4">
        <v>41540</v>
      </c>
      <c r="E3378" s="23">
        <v>2013</v>
      </c>
      <c r="F3378" s="19">
        <v>6.8650000000000002</v>
      </c>
      <c r="G3378" s="19">
        <f>IF(Movies[[#This Row],[rating]]=0,"",Movies[[#This Row],[rating]])</f>
        <v>6.8650000000000002</v>
      </c>
      <c r="H3378" s="19" t="str">
        <f>IF(Movies[[#This Row],[rating]]=0,"No Rating","Rated")</f>
        <v>Rated</v>
      </c>
      <c r="I3378" s="16" t="s">
        <v>4386</v>
      </c>
      <c r="J3378" s="29" t="s">
        <v>12</v>
      </c>
      <c r="K3378" s="19">
        <v>11.332000000000001</v>
      </c>
      <c r="L3378" s="26">
        <v>1737</v>
      </c>
    </row>
    <row r="3379" spans="1:12" x14ac:dyDescent="0.3">
      <c r="A3379" s="14">
        <v>205321</v>
      </c>
      <c r="B3379" s="16" t="s">
        <v>4875</v>
      </c>
      <c r="C3379" s="16" t="s">
        <v>10</v>
      </c>
      <c r="D3379" s="4">
        <v>41466</v>
      </c>
      <c r="E3379" s="23">
        <v>2013</v>
      </c>
      <c r="F3379" s="19">
        <v>3.9180000000000001</v>
      </c>
      <c r="G3379" s="19">
        <f>IF(Movies[[#This Row],[rating]]=0,"",Movies[[#This Row],[rating]])</f>
        <v>3.9180000000000001</v>
      </c>
      <c r="H3379" s="19" t="str">
        <f>IF(Movies[[#This Row],[rating]]=0,"No Rating","Rated")</f>
        <v>Rated</v>
      </c>
      <c r="I3379" s="16" t="s">
        <v>4876</v>
      </c>
      <c r="J3379" s="29" t="s">
        <v>12</v>
      </c>
      <c r="K3379" s="19">
        <v>11.295999999999999</v>
      </c>
      <c r="L3379" s="26">
        <v>1586</v>
      </c>
    </row>
    <row r="3380" spans="1:12" x14ac:dyDescent="0.3">
      <c r="A3380" s="14">
        <v>157375</v>
      </c>
      <c r="B3380" s="16" t="s">
        <v>4877</v>
      </c>
      <c r="C3380" s="16" t="s">
        <v>10</v>
      </c>
      <c r="D3380" s="4">
        <v>41516</v>
      </c>
      <c r="E3380" s="23">
        <v>2013</v>
      </c>
      <c r="F3380" s="19">
        <v>5.4580000000000002</v>
      </c>
      <c r="G3380" s="19">
        <f>IF(Movies[[#This Row],[rating]]=0,"",Movies[[#This Row],[rating]])</f>
        <v>5.4580000000000002</v>
      </c>
      <c r="H3380" s="19" t="str">
        <f>IF(Movies[[#This Row],[rating]]=0,"No Rating","Rated")</f>
        <v>Rated</v>
      </c>
      <c r="I3380" s="16" t="s">
        <v>120</v>
      </c>
      <c r="J3380" s="29" t="s">
        <v>12</v>
      </c>
      <c r="K3380" s="19">
        <v>11.279</v>
      </c>
      <c r="L3380" s="26">
        <v>283</v>
      </c>
    </row>
    <row r="3381" spans="1:12" x14ac:dyDescent="0.3">
      <c r="A3381" s="14">
        <v>239877</v>
      </c>
      <c r="B3381" s="16" t="s">
        <v>4878</v>
      </c>
      <c r="C3381" s="16" t="s">
        <v>540</v>
      </c>
      <c r="D3381" s="4">
        <v>41606</v>
      </c>
      <c r="E3381" s="23">
        <v>2013</v>
      </c>
      <c r="F3381" s="19">
        <v>7.3280000000000003</v>
      </c>
      <c r="G3381" s="19">
        <f>IF(Movies[[#This Row],[rating]]=0,"",Movies[[#This Row],[rating]])</f>
        <v>7.3280000000000003</v>
      </c>
      <c r="H3381" s="19" t="str">
        <f>IF(Movies[[#This Row],[rating]]=0,"No Rating","Rated")</f>
        <v>Rated</v>
      </c>
      <c r="I3381" s="16" t="s">
        <v>4879</v>
      </c>
      <c r="J3381" s="29" t="s">
        <v>511</v>
      </c>
      <c r="K3381" s="19">
        <v>11.27</v>
      </c>
      <c r="L3381" s="26">
        <v>1110</v>
      </c>
    </row>
    <row r="3382" spans="1:12" x14ac:dyDescent="0.3">
      <c r="A3382" s="14">
        <v>77234</v>
      </c>
      <c r="B3382" s="16" t="s">
        <v>4880</v>
      </c>
      <c r="C3382" s="16" t="s">
        <v>4881</v>
      </c>
      <c r="D3382" s="4">
        <v>41382</v>
      </c>
      <c r="E3382" s="23">
        <v>2013</v>
      </c>
      <c r="F3382" s="19">
        <v>5.516</v>
      </c>
      <c r="G3382" s="19">
        <f>IF(Movies[[#This Row],[rating]]=0,"",Movies[[#This Row],[rating]])</f>
        <v>5.516</v>
      </c>
      <c r="H3382" s="19" t="str">
        <f>IF(Movies[[#This Row],[rating]]=0,"No Rating","Rated")</f>
        <v>Rated</v>
      </c>
      <c r="I3382" s="16" t="s">
        <v>193</v>
      </c>
      <c r="J3382" s="29" t="s">
        <v>12</v>
      </c>
      <c r="K3382" s="19">
        <v>11.250999999999999</v>
      </c>
      <c r="L3382" s="26">
        <v>566</v>
      </c>
    </row>
    <row r="3383" spans="1:12" x14ac:dyDescent="0.3">
      <c r="A3383" s="14">
        <v>234567</v>
      </c>
      <c r="B3383" s="16" t="s">
        <v>4882</v>
      </c>
      <c r="C3383" s="16" t="s">
        <v>10</v>
      </c>
      <c r="D3383" s="4">
        <v>41605</v>
      </c>
      <c r="E3383" s="23">
        <v>2013</v>
      </c>
      <c r="F3383" s="19">
        <v>7.6120000000000001</v>
      </c>
      <c r="G3383" s="19">
        <f>IF(Movies[[#This Row],[rating]]=0,"",Movies[[#This Row],[rating]])</f>
        <v>7.6120000000000001</v>
      </c>
      <c r="H3383" s="19" t="str">
        <f>IF(Movies[[#This Row],[rating]]=0,"No Rating","Rated")</f>
        <v>Rated</v>
      </c>
      <c r="I3383" s="16" t="s">
        <v>36</v>
      </c>
      <c r="J3383" s="29" t="s">
        <v>12</v>
      </c>
      <c r="K3383" s="19">
        <v>11.205</v>
      </c>
      <c r="L3383" s="26">
        <v>255</v>
      </c>
    </row>
    <row r="3384" spans="1:12" x14ac:dyDescent="0.3">
      <c r="A3384" s="14">
        <v>244049</v>
      </c>
      <c r="B3384" s="16" t="s">
        <v>4883</v>
      </c>
      <c r="C3384" s="16" t="s">
        <v>595</v>
      </c>
      <c r="D3384" s="4">
        <v>41627</v>
      </c>
      <c r="E3384" s="23">
        <v>2013</v>
      </c>
      <c r="F3384" s="19">
        <v>7.61</v>
      </c>
      <c r="G3384" s="19">
        <f>IF(Movies[[#This Row],[rating]]=0,"",Movies[[#This Row],[rating]])</f>
        <v>7.61</v>
      </c>
      <c r="H3384" s="19" t="str">
        <f>IF(Movies[[#This Row],[rating]]=0,"No Rating","Rated")</f>
        <v>Rated</v>
      </c>
      <c r="I3384" s="16" t="s">
        <v>4884</v>
      </c>
      <c r="J3384" s="29" t="s">
        <v>2844</v>
      </c>
      <c r="K3384" s="19">
        <v>11.195</v>
      </c>
      <c r="L3384" s="26">
        <v>200</v>
      </c>
    </row>
    <row r="3385" spans="1:12" x14ac:dyDescent="0.3">
      <c r="A3385" s="14">
        <v>209251</v>
      </c>
      <c r="B3385" s="16" t="s">
        <v>1539</v>
      </c>
      <c r="C3385" s="16" t="s">
        <v>4885</v>
      </c>
      <c r="D3385" s="4">
        <v>41558</v>
      </c>
      <c r="E3385" s="23">
        <v>2013</v>
      </c>
      <c r="F3385" s="19">
        <v>5.8</v>
      </c>
      <c r="G3385" s="19">
        <f>IF(Movies[[#This Row],[rating]]=0,"",Movies[[#This Row],[rating]])</f>
        <v>5.8</v>
      </c>
      <c r="H3385" s="19" t="str">
        <f>IF(Movies[[#This Row],[rating]]=0,"No Rating","Rated")</f>
        <v>Rated</v>
      </c>
      <c r="I3385" s="16" t="s">
        <v>239</v>
      </c>
      <c r="J3385" s="29" t="s">
        <v>34</v>
      </c>
      <c r="K3385" s="19">
        <v>11.193</v>
      </c>
      <c r="L3385" s="26">
        <v>103</v>
      </c>
    </row>
    <row r="3386" spans="1:12" x14ac:dyDescent="0.3">
      <c r="A3386" s="14">
        <v>269437</v>
      </c>
      <c r="B3386" s="16" t="s">
        <v>4886</v>
      </c>
      <c r="C3386" s="16" t="s">
        <v>1845</v>
      </c>
      <c r="D3386" s="4">
        <v>41567</v>
      </c>
      <c r="E3386" s="23">
        <v>2013</v>
      </c>
      <c r="F3386" s="19">
        <v>7</v>
      </c>
      <c r="G3386" s="19">
        <f>IF(Movies[[#This Row],[rating]]=0,"",Movies[[#This Row],[rating]])</f>
        <v>7</v>
      </c>
      <c r="H3386" s="19" t="str">
        <f>IF(Movies[[#This Row],[rating]]=0,"No Rating","Rated")</f>
        <v>Rated</v>
      </c>
      <c r="I3386" s="16" t="s">
        <v>642</v>
      </c>
      <c r="J3386" s="29" t="s">
        <v>12</v>
      </c>
      <c r="K3386" s="19">
        <v>11.169</v>
      </c>
      <c r="L3386" s="26">
        <v>45</v>
      </c>
    </row>
    <row r="3387" spans="1:12" x14ac:dyDescent="0.3">
      <c r="A3387" s="14">
        <v>156708</v>
      </c>
      <c r="B3387" s="16" t="s">
        <v>4887</v>
      </c>
      <c r="C3387" s="16" t="s">
        <v>10</v>
      </c>
      <c r="D3387" s="4">
        <v>41516</v>
      </c>
      <c r="E3387" s="23">
        <v>2013</v>
      </c>
      <c r="F3387" s="19">
        <v>5.8</v>
      </c>
      <c r="G3387" s="19">
        <f>IF(Movies[[#This Row],[rating]]=0,"",Movies[[#This Row],[rating]])</f>
        <v>5.8</v>
      </c>
      <c r="H3387" s="19" t="str">
        <f>IF(Movies[[#This Row],[rating]]=0,"No Rating","Rated")</f>
        <v>Rated</v>
      </c>
      <c r="I3387" s="16" t="s">
        <v>180</v>
      </c>
      <c r="J3387" s="29" t="s">
        <v>12</v>
      </c>
      <c r="K3387" s="19">
        <v>11.164999999999999</v>
      </c>
      <c r="L3387" s="26">
        <v>218</v>
      </c>
    </row>
    <row r="3388" spans="1:12" x14ac:dyDescent="0.3">
      <c r="A3388" s="14">
        <v>209504</v>
      </c>
      <c r="B3388" s="16" t="s">
        <v>4888</v>
      </c>
      <c r="C3388" s="16" t="s">
        <v>10</v>
      </c>
      <c r="D3388" s="4">
        <v>41522</v>
      </c>
      <c r="E3388" s="23">
        <v>2013</v>
      </c>
      <c r="F3388" s="19">
        <v>5.7</v>
      </c>
      <c r="G3388" s="19">
        <f>IF(Movies[[#This Row],[rating]]=0,"",Movies[[#This Row],[rating]])</f>
        <v>5.7</v>
      </c>
      <c r="H3388" s="19" t="str">
        <f>IF(Movies[[#This Row],[rating]]=0,"No Rating","Rated")</f>
        <v>Rated</v>
      </c>
      <c r="I3388" s="16" t="s">
        <v>596</v>
      </c>
      <c r="J3388" s="29" t="s">
        <v>12</v>
      </c>
      <c r="K3388" s="19">
        <v>11.161</v>
      </c>
      <c r="L3388" s="26">
        <v>207</v>
      </c>
    </row>
    <row r="3389" spans="1:12" x14ac:dyDescent="0.3">
      <c r="A3389" s="14">
        <v>244114</v>
      </c>
      <c r="B3389" s="16" t="s">
        <v>4889</v>
      </c>
      <c r="C3389" s="16" t="s">
        <v>784</v>
      </c>
      <c r="D3389" s="4">
        <v>41620</v>
      </c>
      <c r="E3389" s="23">
        <v>2013</v>
      </c>
      <c r="F3389" s="19">
        <v>6.2</v>
      </c>
      <c r="G3389" s="19">
        <f>IF(Movies[[#This Row],[rating]]=0,"",Movies[[#This Row],[rating]])</f>
        <v>6.2</v>
      </c>
      <c r="H3389" s="19" t="str">
        <f>IF(Movies[[#This Row],[rating]]=0,"No Rating","Rated")</f>
        <v>Rated</v>
      </c>
      <c r="I3389" s="16" t="s">
        <v>95</v>
      </c>
      <c r="J3389" s="29" t="s">
        <v>342</v>
      </c>
      <c r="K3389" s="19">
        <v>11.086</v>
      </c>
      <c r="L3389" s="26">
        <v>112</v>
      </c>
    </row>
    <row r="3390" spans="1:12" x14ac:dyDescent="0.3">
      <c r="A3390" s="14">
        <v>240206</v>
      </c>
      <c r="B3390" s="16" t="s">
        <v>4890</v>
      </c>
      <c r="C3390" s="16" t="s">
        <v>1905</v>
      </c>
      <c r="D3390" s="4">
        <v>41361</v>
      </c>
      <c r="E3390" s="23">
        <v>2013</v>
      </c>
      <c r="F3390" s="19">
        <v>3.5</v>
      </c>
      <c r="G3390" s="19">
        <f>IF(Movies[[#This Row],[rating]]=0,"",Movies[[#This Row],[rating]])</f>
        <v>3.5</v>
      </c>
      <c r="H3390" s="19" t="str">
        <f>IF(Movies[[#This Row],[rating]]=0,"No Rating","Rated")</f>
        <v>Rated</v>
      </c>
      <c r="I3390" s="16" t="s">
        <v>49</v>
      </c>
      <c r="J3390" s="29" t="s">
        <v>1906</v>
      </c>
      <c r="K3390" s="19">
        <v>11.041</v>
      </c>
      <c r="L3390" s="26">
        <v>11</v>
      </c>
    </row>
    <row r="3391" spans="1:12" x14ac:dyDescent="0.3">
      <c r="A3391" s="14">
        <v>235984</v>
      </c>
      <c r="B3391" s="16" t="s">
        <v>4891</v>
      </c>
      <c r="C3391" s="16" t="s">
        <v>595</v>
      </c>
      <c r="D3391" s="4">
        <v>41592</v>
      </c>
      <c r="E3391" s="23">
        <v>2013</v>
      </c>
      <c r="F3391" s="19">
        <v>6.9</v>
      </c>
      <c r="G3391" s="19">
        <f>IF(Movies[[#This Row],[rating]]=0,"",Movies[[#This Row],[rating]])</f>
        <v>6.9</v>
      </c>
      <c r="H3391" s="19" t="str">
        <f>IF(Movies[[#This Row],[rating]]=0,"No Rating","Rated")</f>
        <v>Rated</v>
      </c>
      <c r="I3391" s="16" t="s">
        <v>33</v>
      </c>
      <c r="J3391" s="29" t="s">
        <v>142</v>
      </c>
      <c r="K3391" s="19">
        <v>11.028</v>
      </c>
      <c r="L3391" s="26">
        <v>184</v>
      </c>
    </row>
    <row r="3392" spans="1:12" x14ac:dyDescent="0.3">
      <c r="A3392" s="14">
        <v>168138</v>
      </c>
      <c r="B3392" s="16" t="s">
        <v>4892</v>
      </c>
      <c r="C3392" s="16" t="s">
        <v>51</v>
      </c>
      <c r="D3392" s="4">
        <v>41360</v>
      </c>
      <c r="E3392" s="23">
        <v>2013</v>
      </c>
      <c r="F3392" s="19">
        <v>6.1</v>
      </c>
      <c r="G3392" s="19">
        <f>IF(Movies[[#This Row],[rating]]=0,"",Movies[[#This Row],[rating]])</f>
        <v>6.1</v>
      </c>
      <c r="H3392" s="19" t="str">
        <f>IF(Movies[[#This Row],[rating]]=0,"No Rating","Rated")</f>
        <v>Rated</v>
      </c>
      <c r="I3392" s="16" t="s">
        <v>4893</v>
      </c>
      <c r="J3392" s="29" t="s">
        <v>34</v>
      </c>
      <c r="K3392" s="19">
        <v>11.003</v>
      </c>
      <c r="L3392" s="26">
        <v>340</v>
      </c>
    </row>
    <row r="3393" spans="1:12" x14ac:dyDescent="0.3">
      <c r="A3393" s="14">
        <v>248424</v>
      </c>
      <c r="B3393" s="16" t="s">
        <v>4894</v>
      </c>
      <c r="C3393" s="16" t="s">
        <v>1393</v>
      </c>
      <c r="D3393" s="4">
        <v>41628</v>
      </c>
      <c r="E3393" s="23">
        <v>2013</v>
      </c>
      <c r="F3393" s="19">
        <v>7.7</v>
      </c>
      <c r="G3393" s="19">
        <f>IF(Movies[[#This Row],[rating]]=0,"",Movies[[#This Row],[rating]])</f>
        <v>7.7</v>
      </c>
      <c r="H3393" s="19" t="str">
        <f>IF(Movies[[#This Row],[rating]]=0,"No Rating","Rated")</f>
        <v>Rated</v>
      </c>
      <c r="I3393" s="16" t="s">
        <v>273</v>
      </c>
      <c r="J3393" s="29" t="s">
        <v>34</v>
      </c>
      <c r="K3393" s="19">
        <v>11</v>
      </c>
      <c r="L3393" s="26">
        <v>79</v>
      </c>
    </row>
    <row r="3394" spans="1:12" x14ac:dyDescent="0.3">
      <c r="A3394" s="14">
        <v>199420</v>
      </c>
      <c r="B3394" s="16" t="s">
        <v>4895</v>
      </c>
      <c r="C3394" s="16" t="s">
        <v>10</v>
      </c>
      <c r="D3394" s="4">
        <v>41467</v>
      </c>
      <c r="E3394" s="23">
        <v>2013</v>
      </c>
      <c r="F3394" s="19">
        <v>5.7</v>
      </c>
      <c r="G3394" s="19">
        <f>IF(Movies[[#This Row],[rating]]=0,"",Movies[[#This Row],[rating]])</f>
        <v>5.7</v>
      </c>
      <c r="H3394" s="19" t="str">
        <f>IF(Movies[[#This Row],[rating]]=0,"No Rating","Rated")</f>
        <v>Rated</v>
      </c>
      <c r="I3394" s="16" t="s">
        <v>170</v>
      </c>
      <c r="J3394" s="29" t="s">
        <v>12</v>
      </c>
      <c r="K3394" s="19">
        <v>10.997</v>
      </c>
      <c r="L3394" s="26">
        <v>233</v>
      </c>
    </row>
    <row r="3395" spans="1:12" x14ac:dyDescent="0.3">
      <c r="A3395" s="14">
        <v>144789</v>
      </c>
      <c r="B3395" s="16" t="s">
        <v>4896</v>
      </c>
      <c r="C3395" s="16" t="s">
        <v>51</v>
      </c>
      <c r="D3395" s="4">
        <v>41341</v>
      </c>
      <c r="E3395" s="23">
        <v>2013</v>
      </c>
      <c r="F3395" s="19">
        <v>5.7</v>
      </c>
      <c r="G3395" s="19">
        <f>IF(Movies[[#This Row],[rating]]=0,"",Movies[[#This Row],[rating]])</f>
        <v>5.7</v>
      </c>
      <c r="H3395" s="19" t="str">
        <f>IF(Movies[[#This Row],[rating]]=0,"No Rating","Rated")</f>
        <v>Rated</v>
      </c>
      <c r="I3395" s="16" t="s">
        <v>30</v>
      </c>
      <c r="J3395" s="29" t="s">
        <v>34</v>
      </c>
      <c r="K3395" s="19">
        <v>10.951000000000001</v>
      </c>
      <c r="L3395" s="26">
        <v>680</v>
      </c>
    </row>
    <row r="3396" spans="1:12" x14ac:dyDescent="0.3">
      <c r="A3396" s="14">
        <v>160139</v>
      </c>
      <c r="B3396" s="16" t="s">
        <v>4897</v>
      </c>
      <c r="C3396" s="16" t="s">
        <v>4898</v>
      </c>
      <c r="D3396" s="4">
        <v>41340</v>
      </c>
      <c r="E3396" s="23">
        <v>2013</v>
      </c>
      <c r="F3396" s="19">
        <v>6.5</v>
      </c>
      <c r="G3396" s="19">
        <f>IF(Movies[[#This Row],[rating]]=0,"",Movies[[#This Row],[rating]])</f>
        <v>6.5</v>
      </c>
      <c r="H3396" s="19" t="str">
        <f>IF(Movies[[#This Row],[rating]]=0,"No Rating","Rated")</f>
        <v>Rated</v>
      </c>
      <c r="I3396" s="16" t="s">
        <v>4899</v>
      </c>
      <c r="J3396" s="29" t="s">
        <v>12</v>
      </c>
      <c r="K3396" s="19">
        <v>10.923</v>
      </c>
      <c r="L3396" s="26">
        <v>409</v>
      </c>
    </row>
    <row r="3397" spans="1:12" x14ac:dyDescent="0.3">
      <c r="A3397" s="14">
        <v>68727</v>
      </c>
      <c r="B3397" s="16" t="s">
        <v>4900</v>
      </c>
      <c r="C3397" s="16" t="s">
        <v>100</v>
      </c>
      <c r="D3397" s="4">
        <v>41360</v>
      </c>
      <c r="E3397" s="23">
        <v>2013</v>
      </c>
      <c r="F3397" s="19">
        <v>6.6189999999999998</v>
      </c>
      <c r="G3397" s="19">
        <f>IF(Movies[[#This Row],[rating]]=0,"",Movies[[#This Row],[rating]])</f>
        <v>6.6189999999999998</v>
      </c>
      <c r="H3397" s="19" t="str">
        <f>IF(Movies[[#This Row],[rating]]=0,"No Rating","Rated")</f>
        <v>Rated</v>
      </c>
      <c r="I3397" s="16" t="s">
        <v>4901</v>
      </c>
      <c r="J3397" s="29" t="s">
        <v>12</v>
      </c>
      <c r="K3397" s="19">
        <v>10.901</v>
      </c>
      <c r="L3397" s="26">
        <v>2195</v>
      </c>
    </row>
    <row r="3398" spans="1:12" x14ac:dyDescent="0.3">
      <c r="A3398" s="14">
        <v>204349</v>
      </c>
      <c r="B3398" s="16" t="s">
        <v>4902</v>
      </c>
      <c r="C3398" s="16" t="s">
        <v>10</v>
      </c>
      <c r="D3398" s="4">
        <v>41462</v>
      </c>
      <c r="E3398" s="23">
        <v>2013</v>
      </c>
      <c r="F3398" s="19">
        <v>5.4</v>
      </c>
      <c r="G3398" s="19">
        <f>IF(Movies[[#This Row],[rating]]=0,"",Movies[[#This Row],[rating]])</f>
        <v>5.4</v>
      </c>
      <c r="H3398" s="19" t="str">
        <f>IF(Movies[[#This Row],[rating]]=0,"No Rating","Rated")</f>
        <v>Rated</v>
      </c>
      <c r="I3398" s="16" t="s">
        <v>132</v>
      </c>
      <c r="J3398" s="29" t="s">
        <v>12</v>
      </c>
      <c r="K3398" s="19">
        <v>10.865</v>
      </c>
      <c r="L3398" s="26">
        <v>502</v>
      </c>
    </row>
    <row r="3399" spans="1:12" x14ac:dyDescent="0.3">
      <c r="A3399" s="14">
        <v>198436</v>
      </c>
      <c r="B3399" s="16" t="s">
        <v>4903</v>
      </c>
      <c r="C3399" s="16" t="s">
        <v>1109</v>
      </c>
      <c r="D3399" s="4">
        <v>41524</v>
      </c>
      <c r="E3399" s="23">
        <v>2013</v>
      </c>
      <c r="F3399" s="19">
        <v>5.6</v>
      </c>
      <c r="G3399" s="19">
        <f>IF(Movies[[#This Row],[rating]]=0,"",Movies[[#This Row],[rating]])</f>
        <v>5.6</v>
      </c>
      <c r="H3399" s="19" t="str">
        <f>IF(Movies[[#This Row],[rating]]=0,"No Rating","Rated")</f>
        <v>Rated</v>
      </c>
      <c r="I3399" s="16" t="s">
        <v>4904</v>
      </c>
      <c r="J3399" s="29" t="s">
        <v>648</v>
      </c>
      <c r="K3399" s="19">
        <v>10.856</v>
      </c>
      <c r="L3399" s="26">
        <v>144</v>
      </c>
    </row>
    <row r="3400" spans="1:12" x14ac:dyDescent="0.3">
      <c r="A3400" s="14">
        <v>214597</v>
      </c>
      <c r="B3400" s="16" t="s">
        <v>4905</v>
      </c>
      <c r="C3400" s="16" t="s">
        <v>10</v>
      </c>
      <c r="D3400" s="4">
        <v>41517</v>
      </c>
      <c r="E3400" s="23">
        <v>2013</v>
      </c>
      <c r="F3400" s="19">
        <v>4.9000000000000004</v>
      </c>
      <c r="G3400" s="19">
        <f>IF(Movies[[#This Row],[rating]]=0,"",Movies[[#This Row],[rating]])</f>
        <v>4.9000000000000004</v>
      </c>
      <c r="H3400" s="19" t="str">
        <f>IF(Movies[[#This Row],[rating]]=0,"No Rating","Rated")</f>
        <v>Rated</v>
      </c>
      <c r="I3400" s="16" t="s">
        <v>566</v>
      </c>
      <c r="J3400" s="29" t="s">
        <v>12</v>
      </c>
      <c r="K3400" s="19">
        <v>10.821</v>
      </c>
      <c r="L3400" s="26">
        <v>297</v>
      </c>
    </row>
    <row r="3401" spans="1:12" x14ac:dyDescent="0.3">
      <c r="A3401" s="14">
        <v>159211</v>
      </c>
      <c r="B3401" s="16" t="s">
        <v>4906</v>
      </c>
      <c r="C3401" s="16" t="s">
        <v>540</v>
      </c>
      <c r="D3401" s="4">
        <v>41288</v>
      </c>
      <c r="E3401" s="23">
        <v>2013</v>
      </c>
      <c r="F3401" s="19">
        <v>5.5739999999999998</v>
      </c>
      <c r="G3401" s="19">
        <f>IF(Movies[[#This Row],[rating]]=0,"",Movies[[#This Row],[rating]])</f>
        <v>5.5739999999999998</v>
      </c>
      <c r="H3401" s="19" t="str">
        <f>IF(Movies[[#This Row],[rating]]=0,"No Rating","Rated")</f>
        <v>Rated</v>
      </c>
      <c r="I3401" s="16" t="s">
        <v>132</v>
      </c>
      <c r="J3401" s="29" t="s">
        <v>12</v>
      </c>
      <c r="K3401" s="19">
        <v>10.816000000000001</v>
      </c>
      <c r="L3401" s="26">
        <v>156</v>
      </c>
    </row>
    <row r="3402" spans="1:12" x14ac:dyDescent="0.3">
      <c r="A3402" s="14">
        <v>209764</v>
      </c>
      <c r="B3402" s="16" t="s">
        <v>4907</v>
      </c>
      <c r="C3402" s="16" t="s">
        <v>94</v>
      </c>
      <c r="D3402" s="4">
        <v>41486</v>
      </c>
      <c r="E3402" s="23">
        <v>2013</v>
      </c>
      <c r="F3402" s="19">
        <v>7.1120000000000001</v>
      </c>
      <c r="G3402" s="19">
        <f>IF(Movies[[#This Row],[rating]]=0,"",Movies[[#This Row],[rating]])</f>
        <v>7.1120000000000001</v>
      </c>
      <c r="H3402" s="19" t="str">
        <f>IF(Movies[[#This Row],[rating]]=0,"No Rating","Rated")</f>
        <v>Rated</v>
      </c>
      <c r="I3402" s="16" t="s">
        <v>56</v>
      </c>
      <c r="J3402" s="29" t="s">
        <v>96</v>
      </c>
      <c r="K3402" s="19">
        <v>10.813000000000001</v>
      </c>
      <c r="L3402" s="26">
        <v>241</v>
      </c>
    </row>
    <row r="3403" spans="1:12" x14ac:dyDescent="0.3">
      <c r="A3403" s="14">
        <v>217316</v>
      </c>
      <c r="B3403" s="16">
        <v>1</v>
      </c>
      <c r="C3403" s="16" t="s">
        <v>10</v>
      </c>
      <c r="D3403" s="4">
        <v>41547</v>
      </c>
      <c r="E3403" s="23">
        <v>2013</v>
      </c>
      <c r="F3403" s="19">
        <v>6.5869999999999997</v>
      </c>
      <c r="G3403" s="19">
        <f>IF(Movies[[#This Row],[rating]]=0,"",Movies[[#This Row],[rating]])</f>
        <v>6.5869999999999997</v>
      </c>
      <c r="H3403" s="19" t="str">
        <f>IF(Movies[[#This Row],[rating]]=0,"No Rating","Rated")</f>
        <v>Rated</v>
      </c>
      <c r="I3403" s="16" t="s">
        <v>329</v>
      </c>
      <c r="J3403" s="29" t="s">
        <v>12</v>
      </c>
      <c r="K3403" s="19">
        <v>10.794</v>
      </c>
      <c r="L3403" s="26">
        <v>346</v>
      </c>
    </row>
    <row r="3404" spans="1:12" x14ac:dyDescent="0.3">
      <c r="A3404" s="14">
        <v>169813</v>
      </c>
      <c r="B3404" s="16" t="s">
        <v>4908</v>
      </c>
      <c r="C3404" s="16" t="s">
        <v>10</v>
      </c>
      <c r="D3404" s="4">
        <v>41509</v>
      </c>
      <c r="E3404" s="23">
        <v>2013</v>
      </c>
      <c r="F3404" s="19">
        <v>7.8</v>
      </c>
      <c r="G3404" s="19">
        <f>IF(Movies[[#This Row],[rating]]=0,"",Movies[[#This Row],[rating]])</f>
        <v>7.8</v>
      </c>
      <c r="H3404" s="19" t="str">
        <f>IF(Movies[[#This Row],[rating]]=0,"No Rating","Rated")</f>
        <v>Rated</v>
      </c>
      <c r="I3404" s="16" t="s">
        <v>49</v>
      </c>
      <c r="J3404" s="29" t="s">
        <v>12</v>
      </c>
      <c r="K3404" s="19">
        <v>10.79</v>
      </c>
      <c r="L3404" s="26">
        <v>1311</v>
      </c>
    </row>
    <row r="3405" spans="1:12" x14ac:dyDescent="0.3">
      <c r="A3405" s="14">
        <v>246569</v>
      </c>
      <c r="B3405" s="16" t="s">
        <v>4909</v>
      </c>
      <c r="C3405" s="16" t="s">
        <v>1845</v>
      </c>
      <c r="D3405" s="4">
        <v>41607</v>
      </c>
      <c r="E3405" s="23">
        <v>2013</v>
      </c>
      <c r="F3405" s="19">
        <v>6.66</v>
      </c>
      <c r="G3405" s="19">
        <f>IF(Movies[[#This Row],[rating]]=0,"",Movies[[#This Row],[rating]])</f>
        <v>6.66</v>
      </c>
      <c r="H3405" s="19" t="str">
        <f>IF(Movies[[#This Row],[rating]]=0,"No Rating","Rated")</f>
        <v>Rated</v>
      </c>
      <c r="I3405" s="16" t="s">
        <v>4910</v>
      </c>
      <c r="J3405" s="29" t="s">
        <v>12</v>
      </c>
      <c r="K3405" s="19">
        <v>10.775</v>
      </c>
      <c r="L3405" s="26">
        <v>106</v>
      </c>
    </row>
    <row r="3406" spans="1:12" x14ac:dyDescent="0.3">
      <c r="A3406" s="14">
        <v>175528</v>
      </c>
      <c r="B3406" s="16" t="s">
        <v>4911</v>
      </c>
      <c r="C3406" s="16" t="s">
        <v>10</v>
      </c>
      <c r="D3406" s="4">
        <v>41544</v>
      </c>
      <c r="E3406" s="23">
        <v>2013</v>
      </c>
      <c r="F3406" s="19">
        <v>5.3280000000000003</v>
      </c>
      <c r="G3406" s="19">
        <f>IF(Movies[[#This Row],[rating]]=0,"",Movies[[#This Row],[rating]])</f>
        <v>5.3280000000000003</v>
      </c>
      <c r="H3406" s="19" t="str">
        <f>IF(Movies[[#This Row],[rating]]=0,"No Rating","Rated")</f>
        <v>Rated</v>
      </c>
      <c r="I3406" s="16" t="s">
        <v>161</v>
      </c>
      <c r="J3406" s="29" t="s">
        <v>12</v>
      </c>
      <c r="K3406" s="19">
        <v>10.755000000000001</v>
      </c>
      <c r="L3406" s="26">
        <v>201</v>
      </c>
    </row>
    <row r="3407" spans="1:12" x14ac:dyDescent="0.3">
      <c r="A3407" s="14">
        <v>186161</v>
      </c>
      <c r="B3407" s="16" t="s">
        <v>4912</v>
      </c>
      <c r="C3407" s="16" t="s">
        <v>108</v>
      </c>
      <c r="D3407" s="4">
        <v>41383</v>
      </c>
      <c r="E3407" s="23">
        <v>2013</v>
      </c>
      <c r="F3407" s="19">
        <v>6.7190000000000003</v>
      </c>
      <c r="G3407" s="19">
        <f>IF(Movies[[#This Row],[rating]]=0,"",Movies[[#This Row],[rating]])</f>
        <v>6.7190000000000003</v>
      </c>
      <c r="H3407" s="19" t="str">
        <f>IF(Movies[[#This Row],[rating]]=0,"No Rating","Rated")</f>
        <v>Rated</v>
      </c>
      <c r="I3407" s="16" t="s">
        <v>30</v>
      </c>
      <c r="J3407" s="29" t="s">
        <v>110</v>
      </c>
      <c r="K3407" s="19">
        <v>10.741</v>
      </c>
      <c r="L3407" s="26">
        <v>336</v>
      </c>
    </row>
    <row r="3408" spans="1:12" x14ac:dyDescent="0.3">
      <c r="A3408" s="14">
        <v>214030</v>
      </c>
      <c r="B3408" s="16" t="s">
        <v>4913</v>
      </c>
      <c r="C3408" s="16" t="s">
        <v>10</v>
      </c>
      <c r="D3408" s="4">
        <v>41524</v>
      </c>
      <c r="E3408" s="23">
        <v>2013</v>
      </c>
      <c r="F3408" s="19">
        <v>5.8</v>
      </c>
      <c r="G3408" s="19">
        <f>IF(Movies[[#This Row],[rating]]=0,"",Movies[[#This Row],[rating]])</f>
        <v>5.8</v>
      </c>
      <c r="H3408" s="19" t="str">
        <f>IF(Movies[[#This Row],[rating]]=0,"No Rating","Rated")</f>
        <v>Rated</v>
      </c>
      <c r="I3408" s="16" t="s">
        <v>30</v>
      </c>
      <c r="J3408" s="29" t="s">
        <v>12</v>
      </c>
      <c r="K3408" s="19">
        <v>10.673999999999999</v>
      </c>
      <c r="L3408" s="26">
        <v>584</v>
      </c>
    </row>
    <row r="3409" spans="1:12" x14ac:dyDescent="0.3">
      <c r="A3409" s="14">
        <v>127373</v>
      </c>
      <c r="B3409" s="16" t="s">
        <v>4914</v>
      </c>
      <c r="C3409" s="16" t="s">
        <v>10</v>
      </c>
      <c r="D3409" s="4">
        <v>41396</v>
      </c>
      <c r="E3409" s="23">
        <v>2013</v>
      </c>
      <c r="F3409" s="19">
        <v>7.1</v>
      </c>
      <c r="G3409" s="19">
        <f>IF(Movies[[#This Row],[rating]]=0,"",Movies[[#This Row],[rating]])</f>
        <v>7.1</v>
      </c>
      <c r="H3409" s="19" t="str">
        <f>IF(Movies[[#This Row],[rating]]=0,"No Rating","Rated")</f>
        <v>Rated</v>
      </c>
      <c r="I3409" s="16" t="s">
        <v>49</v>
      </c>
      <c r="J3409" s="29" t="s">
        <v>12</v>
      </c>
      <c r="K3409" s="19">
        <v>10.657999999999999</v>
      </c>
      <c r="L3409" s="26">
        <v>417</v>
      </c>
    </row>
    <row r="3410" spans="1:12" x14ac:dyDescent="0.3">
      <c r="A3410" s="14">
        <v>226672</v>
      </c>
      <c r="B3410" s="16" t="s">
        <v>4915</v>
      </c>
      <c r="C3410" s="16" t="s">
        <v>4916</v>
      </c>
      <c r="D3410" s="4">
        <v>41410</v>
      </c>
      <c r="E3410" s="23">
        <v>2013</v>
      </c>
      <c r="F3410" s="19">
        <v>4.0999999999999996</v>
      </c>
      <c r="G3410" s="19">
        <f>IF(Movies[[#This Row],[rating]]=0,"",Movies[[#This Row],[rating]])</f>
        <v>4.0999999999999996</v>
      </c>
      <c r="H3410" s="19" t="str">
        <f>IF(Movies[[#This Row],[rating]]=0,"No Rating","Rated")</f>
        <v>Rated</v>
      </c>
      <c r="I3410" s="16" t="s">
        <v>80</v>
      </c>
      <c r="J3410" s="29" t="s">
        <v>12</v>
      </c>
      <c r="K3410" s="19">
        <v>10.641999999999999</v>
      </c>
      <c r="L3410" s="26">
        <v>74</v>
      </c>
    </row>
    <row r="3411" spans="1:12" x14ac:dyDescent="0.3">
      <c r="A3411" s="14">
        <v>255692</v>
      </c>
      <c r="B3411" s="16" t="s">
        <v>4917</v>
      </c>
      <c r="C3411" s="16" t="s">
        <v>432</v>
      </c>
      <c r="D3411" s="4">
        <v>41614</v>
      </c>
      <c r="E3411" s="23">
        <v>2013</v>
      </c>
      <c r="F3411" s="19">
        <v>5.0970000000000004</v>
      </c>
      <c r="G3411" s="19">
        <f>IF(Movies[[#This Row],[rating]]=0,"",Movies[[#This Row],[rating]])</f>
        <v>5.0970000000000004</v>
      </c>
      <c r="H3411" s="19" t="str">
        <f>IF(Movies[[#This Row],[rating]]=0,"No Rating","Rated")</f>
        <v>Rated</v>
      </c>
      <c r="I3411" s="16" t="s">
        <v>596</v>
      </c>
      <c r="J3411" s="29" t="s">
        <v>12</v>
      </c>
      <c r="K3411" s="19">
        <v>10.618</v>
      </c>
      <c r="L3411" s="26">
        <v>98</v>
      </c>
    </row>
    <row r="3412" spans="1:12" x14ac:dyDescent="0.3">
      <c r="A3412" s="14">
        <v>181009</v>
      </c>
      <c r="B3412" s="16" t="s">
        <v>4918</v>
      </c>
      <c r="C3412" s="16" t="s">
        <v>532</v>
      </c>
      <c r="D3412" s="4">
        <v>41367</v>
      </c>
      <c r="E3412" s="23">
        <v>2013</v>
      </c>
      <c r="F3412" s="19">
        <v>6.3</v>
      </c>
      <c r="G3412" s="19">
        <f>IF(Movies[[#This Row],[rating]]=0,"",Movies[[#This Row],[rating]])</f>
        <v>6.3</v>
      </c>
      <c r="H3412" s="19" t="str">
        <f>IF(Movies[[#This Row],[rating]]=0,"No Rating","Rated")</f>
        <v>Rated</v>
      </c>
      <c r="I3412" s="16" t="s">
        <v>221</v>
      </c>
      <c r="J3412" s="29" t="s">
        <v>342</v>
      </c>
      <c r="K3412" s="19">
        <v>10.603</v>
      </c>
      <c r="L3412" s="26">
        <v>97</v>
      </c>
    </row>
    <row r="3413" spans="1:12" x14ac:dyDescent="0.3">
      <c r="A3413" s="14">
        <v>258216</v>
      </c>
      <c r="B3413" s="16" t="s">
        <v>4919</v>
      </c>
      <c r="C3413" s="16" t="s">
        <v>4414</v>
      </c>
      <c r="D3413" s="4">
        <v>41633</v>
      </c>
      <c r="E3413" s="23">
        <v>2013</v>
      </c>
      <c r="F3413" s="19">
        <v>6.9</v>
      </c>
      <c r="G3413" s="19">
        <f>IF(Movies[[#This Row],[rating]]=0,"",Movies[[#This Row],[rating]])</f>
        <v>6.9</v>
      </c>
      <c r="H3413" s="19" t="str">
        <f>IF(Movies[[#This Row],[rating]]=0,"No Rating","Rated")</f>
        <v>Rated</v>
      </c>
      <c r="I3413" s="16" t="s">
        <v>49</v>
      </c>
      <c r="J3413" s="29" t="s">
        <v>12</v>
      </c>
      <c r="K3413" s="19">
        <v>10.598000000000001</v>
      </c>
      <c r="L3413" s="26">
        <v>3413</v>
      </c>
    </row>
    <row r="3414" spans="1:12" x14ac:dyDescent="0.3">
      <c r="A3414" s="14">
        <v>174321</v>
      </c>
      <c r="B3414" s="16" t="s">
        <v>4920</v>
      </c>
      <c r="C3414" s="16" t="s">
        <v>10</v>
      </c>
      <c r="D3414" s="4">
        <v>41410</v>
      </c>
      <c r="E3414" s="23">
        <v>2013</v>
      </c>
      <c r="F3414" s="19">
        <v>5.6</v>
      </c>
      <c r="G3414" s="19">
        <f>IF(Movies[[#This Row],[rating]]=0,"",Movies[[#This Row],[rating]])</f>
        <v>5.6</v>
      </c>
      <c r="H3414" s="19" t="str">
        <f>IF(Movies[[#This Row],[rating]]=0,"No Rating","Rated")</f>
        <v>Rated</v>
      </c>
      <c r="I3414" s="16" t="s">
        <v>197</v>
      </c>
      <c r="J3414" s="29" t="s">
        <v>12</v>
      </c>
      <c r="K3414" s="19">
        <v>10.569000000000001</v>
      </c>
      <c r="L3414" s="26">
        <v>358</v>
      </c>
    </row>
    <row r="3415" spans="1:12" x14ac:dyDescent="0.3">
      <c r="A3415" s="14">
        <v>156236</v>
      </c>
      <c r="B3415" s="16" t="s">
        <v>4921</v>
      </c>
      <c r="C3415" s="16" t="s">
        <v>108</v>
      </c>
      <c r="D3415" s="4">
        <v>41290</v>
      </c>
      <c r="E3415" s="23">
        <v>2013</v>
      </c>
      <c r="F3415" s="19">
        <v>6.4950000000000001</v>
      </c>
      <c r="G3415" s="19">
        <f>IF(Movies[[#This Row],[rating]]=0,"",Movies[[#This Row],[rating]])</f>
        <v>6.4950000000000001</v>
      </c>
      <c r="H3415" s="19" t="str">
        <f>IF(Movies[[#This Row],[rating]]=0,"No Rating","Rated")</f>
        <v>Rated</v>
      </c>
      <c r="I3415" s="16" t="s">
        <v>713</v>
      </c>
      <c r="J3415" s="29" t="s">
        <v>110</v>
      </c>
      <c r="K3415" s="19">
        <v>10.552</v>
      </c>
      <c r="L3415" s="26">
        <v>206</v>
      </c>
    </row>
    <row r="3416" spans="1:12" x14ac:dyDescent="0.3">
      <c r="A3416" s="14">
        <v>212153</v>
      </c>
      <c r="B3416" s="16" t="s">
        <v>4922</v>
      </c>
      <c r="C3416" s="16" t="s">
        <v>144</v>
      </c>
      <c r="D3416" s="4">
        <v>41601</v>
      </c>
      <c r="E3416" s="23">
        <v>2013</v>
      </c>
      <c r="F3416" s="19">
        <v>7.3</v>
      </c>
      <c r="G3416" s="19">
        <f>IF(Movies[[#This Row],[rating]]=0,"",Movies[[#This Row],[rating]])</f>
        <v>7.3</v>
      </c>
      <c r="H3416" s="19" t="str">
        <f>IF(Movies[[#This Row],[rating]]=0,"No Rating","Rated")</f>
        <v>Rated</v>
      </c>
      <c r="I3416" s="16" t="s">
        <v>4923</v>
      </c>
      <c r="J3416" s="29" t="s">
        <v>146</v>
      </c>
      <c r="K3416" s="19">
        <v>10.551</v>
      </c>
      <c r="L3416" s="26">
        <v>61</v>
      </c>
    </row>
    <row r="3417" spans="1:12" x14ac:dyDescent="0.3">
      <c r="A3417" s="14">
        <v>104329</v>
      </c>
      <c r="B3417" s="16" t="s">
        <v>4924</v>
      </c>
      <c r="C3417" s="16" t="s">
        <v>416</v>
      </c>
      <c r="D3417" s="4">
        <v>41565</v>
      </c>
      <c r="E3417" s="23">
        <v>2013</v>
      </c>
      <c r="F3417" s="19">
        <v>5.5</v>
      </c>
      <c r="G3417" s="19">
        <f>IF(Movies[[#This Row],[rating]]=0,"",Movies[[#This Row],[rating]])</f>
        <v>5.5</v>
      </c>
      <c r="H3417" s="19" t="str">
        <f>IF(Movies[[#This Row],[rating]]=0,"No Rating","Rated")</f>
        <v>Rated</v>
      </c>
      <c r="I3417" s="16" t="s">
        <v>3656</v>
      </c>
      <c r="J3417" s="29" t="s">
        <v>12</v>
      </c>
      <c r="K3417" s="19">
        <v>10.545</v>
      </c>
      <c r="L3417" s="26">
        <v>158</v>
      </c>
    </row>
    <row r="3418" spans="1:12" x14ac:dyDescent="0.3">
      <c r="A3418" s="14">
        <v>200112</v>
      </c>
      <c r="B3418" s="16" t="s">
        <v>4925</v>
      </c>
      <c r="C3418" s="16" t="s">
        <v>1540</v>
      </c>
      <c r="D3418" s="4">
        <v>41454</v>
      </c>
      <c r="E3418" s="23">
        <v>2013</v>
      </c>
      <c r="F3418" s="19">
        <v>6.1</v>
      </c>
      <c r="G3418" s="19">
        <f>IF(Movies[[#This Row],[rating]]=0,"",Movies[[#This Row],[rating]])</f>
        <v>6.1</v>
      </c>
      <c r="H3418" s="19" t="str">
        <f>IF(Movies[[#This Row],[rating]]=0,"No Rating","Rated")</f>
        <v>Rated</v>
      </c>
      <c r="I3418" s="16" t="s">
        <v>52</v>
      </c>
      <c r="J3418" s="29" t="s">
        <v>110</v>
      </c>
      <c r="K3418" s="19">
        <v>10.542999999999999</v>
      </c>
      <c r="L3418" s="26">
        <v>42</v>
      </c>
    </row>
    <row r="3419" spans="1:12" x14ac:dyDescent="0.3">
      <c r="A3419" s="14">
        <v>141733</v>
      </c>
      <c r="B3419" s="16" t="s">
        <v>4926</v>
      </c>
      <c r="C3419" s="16" t="s">
        <v>432</v>
      </c>
      <c r="D3419" s="4">
        <v>41346</v>
      </c>
      <c r="E3419" s="23">
        <v>2013</v>
      </c>
      <c r="F3419" s="19">
        <v>5.3730000000000002</v>
      </c>
      <c r="G3419" s="19">
        <f>IF(Movies[[#This Row],[rating]]=0,"",Movies[[#This Row],[rating]])</f>
        <v>5.3730000000000002</v>
      </c>
      <c r="H3419" s="19" t="str">
        <f>IF(Movies[[#This Row],[rating]]=0,"No Rating","Rated")</f>
        <v>Rated</v>
      </c>
      <c r="I3419" s="16" t="s">
        <v>4927</v>
      </c>
      <c r="J3419" s="29" t="s">
        <v>12</v>
      </c>
      <c r="K3419" s="19">
        <v>10.534000000000001</v>
      </c>
      <c r="L3419" s="26">
        <v>158</v>
      </c>
    </row>
    <row r="3420" spans="1:12" x14ac:dyDescent="0.3">
      <c r="A3420" s="14">
        <v>174316</v>
      </c>
      <c r="B3420" s="16" t="s">
        <v>4928</v>
      </c>
      <c r="C3420" s="16" t="s">
        <v>10</v>
      </c>
      <c r="D3420" s="4">
        <v>41584</v>
      </c>
      <c r="E3420" s="23">
        <v>2013</v>
      </c>
      <c r="F3420" s="19">
        <v>5.6</v>
      </c>
      <c r="G3420" s="19">
        <f>IF(Movies[[#This Row],[rating]]=0,"",Movies[[#This Row],[rating]])</f>
        <v>5.6</v>
      </c>
      <c r="H3420" s="19" t="str">
        <f>IF(Movies[[#This Row],[rating]]=0,"No Rating","Rated")</f>
        <v>Rated</v>
      </c>
      <c r="I3420" s="16" t="s">
        <v>273</v>
      </c>
      <c r="J3420" s="29" t="s">
        <v>12</v>
      </c>
      <c r="K3420" s="19">
        <v>10.532999999999999</v>
      </c>
      <c r="L3420" s="26">
        <v>304</v>
      </c>
    </row>
    <row r="3421" spans="1:12" x14ac:dyDescent="0.3">
      <c r="A3421" s="14">
        <v>111473</v>
      </c>
      <c r="B3421" s="16" t="s">
        <v>4929</v>
      </c>
      <c r="C3421" s="16" t="s">
        <v>416</v>
      </c>
      <c r="D3421" s="4">
        <v>41633</v>
      </c>
      <c r="E3421" s="23">
        <v>2013</v>
      </c>
      <c r="F3421" s="19">
        <v>5.9</v>
      </c>
      <c r="G3421" s="19">
        <f>IF(Movies[[#This Row],[rating]]=0,"",Movies[[#This Row],[rating]])</f>
        <v>5.9</v>
      </c>
      <c r="H3421" s="19" t="str">
        <f>IF(Movies[[#This Row],[rating]]=0,"No Rating","Rated")</f>
        <v>Rated</v>
      </c>
      <c r="I3421" s="16" t="s">
        <v>1031</v>
      </c>
      <c r="J3421" s="29" t="s">
        <v>12</v>
      </c>
      <c r="K3421" s="19">
        <v>10.506</v>
      </c>
      <c r="L3421" s="26">
        <v>201</v>
      </c>
    </row>
    <row r="3422" spans="1:12" x14ac:dyDescent="0.3">
      <c r="A3422" s="14">
        <v>184724</v>
      </c>
      <c r="B3422" s="16" t="s">
        <v>4930</v>
      </c>
      <c r="C3422" s="16" t="s">
        <v>10</v>
      </c>
      <c r="D3422" s="4">
        <v>41363</v>
      </c>
      <c r="E3422" s="23">
        <v>2013</v>
      </c>
      <c r="F3422" s="19">
        <v>6.1</v>
      </c>
      <c r="G3422" s="19">
        <f>IF(Movies[[#This Row],[rating]]=0,"",Movies[[#This Row],[rating]])</f>
        <v>6.1</v>
      </c>
      <c r="H3422" s="19" t="str">
        <f>IF(Movies[[#This Row],[rating]]=0,"No Rating","Rated")</f>
        <v>Rated</v>
      </c>
      <c r="I3422" s="16" t="s">
        <v>4931</v>
      </c>
      <c r="J3422" s="29" t="s">
        <v>12</v>
      </c>
      <c r="K3422" s="19">
        <v>10.499000000000001</v>
      </c>
      <c r="L3422" s="26">
        <v>49</v>
      </c>
    </row>
    <row r="3423" spans="1:12" x14ac:dyDescent="0.3">
      <c r="A3423" s="14">
        <v>165739</v>
      </c>
      <c r="B3423" s="16" t="s">
        <v>4932</v>
      </c>
      <c r="C3423" s="16" t="s">
        <v>10</v>
      </c>
      <c r="D3423" s="4">
        <v>41387</v>
      </c>
      <c r="E3423" s="23">
        <v>2013</v>
      </c>
      <c r="F3423" s="19">
        <v>5.5</v>
      </c>
      <c r="G3423" s="19">
        <f>IF(Movies[[#This Row],[rating]]=0,"",Movies[[#This Row],[rating]])</f>
        <v>5.5</v>
      </c>
      <c r="H3423" s="19" t="str">
        <f>IF(Movies[[#This Row],[rating]]=0,"No Rating","Rated")</f>
        <v>Rated</v>
      </c>
      <c r="I3423" s="16" t="s">
        <v>1027</v>
      </c>
      <c r="J3423" s="29" t="s">
        <v>12</v>
      </c>
      <c r="K3423" s="19">
        <v>10.488</v>
      </c>
      <c r="L3423" s="26">
        <v>179</v>
      </c>
    </row>
    <row r="3424" spans="1:12" x14ac:dyDescent="0.3">
      <c r="A3424" s="14">
        <v>158907</v>
      </c>
      <c r="B3424" s="16" t="s">
        <v>4933</v>
      </c>
      <c r="C3424" s="16" t="s">
        <v>10</v>
      </c>
      <c r="D3424" s="4">
        <v>41292</v>
      </c>
      <c r="E3424" s="23">
        <v>2013</v>
      </c>
      <c r="F3424" s="19">
        <v>5.9</v>
      </c>
      <c r="G3424" s="19">
        <f>IF(Movies[[#This Row],[rating]]=0,"",Movies[[#This Row],[rating]])</f>
        <v>5.9</v>
      </c>
      <c r="H3424" s="19" t="str">
        <f>IF(Movies[[#This Row],[rating]]=0,"No Rating","Rated")</f>
        <v>Rated</v>
      </c>
      <c r="I3424" s="16" t="s">
        <v>49</v>
      </c>
      <c r="J3424" s="29" t="s">
        <v>12</v>
      </c>
      <c r="K3424" s="19">
        <v>10.48</v>
      </c>
      <c r="L3424" s="26">
        <v>315</v>
      </c>
    </row>
    <row r="3425" spans="1:12" x14ac:dyDescent="0.3">
      <c r="A3425" s="14">
        <v>132342</v>
      </c>
      <c r="B3425" s="16" t="s">
        <v>4934</v>
      </c>
      <c r="C3425" s="16" t="s">
        <v>3894</v>
      </c>
      <c r="D3425" s="4">
        <v>41526</v>
      </c>
      <c r="E3425" s="23">
        <v>2013</v>
      </c>
      <c r="F3425" s="19">
        <v>6.9</v>
      </c>
      <c r="G3425" s="19">
        <f>IF(Movies[[#This Row],[rating]]=0,"",Movies[[#This Row],[rating]])</f>
        <v>6.9</v>
      </c>
      <c r="H3425" s="19" t="str">
        <f>IF(Movies[[#This Row],[rating]]=0,"No Rating","Rated")</f>
        <v>Rated</v>
      </c>
      <c r="I3425" s="16" t="s">
        <v>189</v>
      </c>
      <c r="J3425" s="29" t="s">
        <v>34</v>
      </c>
      <c r="K3425" s="19">
        <v>10.464</v>
      </c>
      <c r="L3425" s="26">
        <v>146</v>
      </c>
    </row>
    <row r="3426" spans="1:12" x14ac:dyDescent="0.3">
      <c r="A3426" s="14">
        <v>167575</v>
      </c>
      <c r="B3426" s="16" t="s">
        <v>4935</v>
      </c>
      <c r="C3426" s="16" t="s">
        <v>10</v>
      </c>
      <c r="D3426" s="4">
        <v>41439</v>
      </c>
      <c r="E3426" s="23">
        <v>2013</v>
      </c>
      <c r="F3426" s="19">
        <v>5.7</v>
      </c>
      <c r="G3426" s="19">
        <f>IF(Movies[[#This Row],[rating]]=0,"",Movies[[#This Row],[rating]])</f>
        <v>5.7</v>
      </c>
      <c r="H3426" s="19" t="str">
        <f>IF(Movies[[#This Row],[rating]]=0,"No Rating","Rated")</f>
        <v>Rated</v>
      </c>
      <c r="I3426" s="16" t="s">
        <v>4936</v>
      </c>
      <c r="J3426" s="29" t="s">
        <v>12</v>
      </c>
      <c r="K3426" s="19">
        <v>10.462</v>
      </c>
      <c r="L3426" s="26">
        <v>354</v>
      </c>
    </row>
    <row r="3427" spans="1:12" x14ac:dyDescent="0.3">
      <c r="A3427" s="14">
        <v>151933</v>
      </c>
      <c r="B3427" s="16" t="s">
        <v>4937</v>
      </c>
      <c r="C3427" s="16" t="s">
        <v>10</v>
      </c>
      <c r="D3427" s="4">
        <v>41548</v>
      </c>
      <c r="E3427" s="23">
        <v>2013</v>
      </c>
      <c r="F3427" s="19">
        <v>5</v>
      </c>
      <c r="G3427" s="19">
        <f>IF(Movies[[#This Row],[rating]]=0,"",Movies[[#This Row],[rating]])</f>
        <v>5</v>
      </c>
      <c r="H3427" s="19" t="str">
        <f>IF(Movies[[#This Row],[rating]]=0,"No Rating","Rated")</f>
        <v>Rated</v>
      </c>
      <c r="I3427" s="16" t="s">
        <v>4938</v>
      </c>
      <c r="J3427" s="29" t="s">
        <v>12</v>
      </c>
      <c r="K3427" s="19">
        <v>10.44</v>
      </c>
      <c r="L3427" s="26">
        <v>189</v>
      </c>
    </row>
    <row r="3428" spans="1:12" x14ac:dyDescent="0.3">
      <c r="A3428" s="14">
        <v>77663</v>
      </c>
      <c r="B3428" s="16" t="s">
        <v>4939</v>
      </c>
      <c r="C3428" s="16" t="s">
        <v>4940</v>
      </c>
      <c r="D3428" s="4">
        <v>41467</v>
      </c>
      <c r="E3428" s="23">
        <v>2013</v>
      </c>
      <c r="F3428" s="19">
        <v>5.5</v>
      </c>
      <c r="G3428" s="19">
        <f>IF(Movies[[#This Row],[rating]]=0,"",Movies[[#This Row],[rating]])</f>
        <v>5.5</v>
      </c>
      <c r="H3428" s="19" t="str">
        <f>IF(Movies[[#This Row],[rating]]=0,"No Rating","Rated")</f>
        <v>Rated</v>
      </c>
      <c r="I3428" s="16" t="s">
        <v>193</v>
      </c>
      <c r="J3428" s="29" t="s">
        <v>12</v>
      </c>
      <c r="K3428" s="19">
        <v>10.438000000000001</v>
      </c>
      <c r="L3428" s="26">
        <v>977</v>
      </c>
    </row>
    <row r="3429" spans="1:12" x14ac:dyDescent="0.3">
      <c r="A3429" s="14">
        <v>193722</v>
      </c>
      <c r="B3429" s="16" t="s">
        <v>4941</v>
      </c>
      <c r="C3429" s="16" t="s">
        <v>144</v>
      </c>
      <c r="D3429" s="4">
        <v>41552</v>
      </c>
      <c r="E3429" s="23">
        <v>2013</v>
      </c>
      <c r="F3429" s="19">
        <v>5.9</v>
      </c>
      <c r="G3429" s="19">
        <f>IF(Movies[[#This Row],[rating]]=0,"",Movies[[#This Row],[rating]])</f>
        <v>5.9</v>
      </c>
      <c r="H3429" s="19" t="str">
        <f>IF(Movies[[#This Row],[rating]]=0,"No Rating","Rated")</f>
        <v>Rated</v>
      </c>
      <c r="I3429" s="16" t="s">
        <v>180</v>
      </c>
      <c r="J3429" s="29" t="s">
        <v>146</v>
      </c>
      <c r="K3429" s="19">
        <v>10.420999999999999</v>
      </c>
      <c r="L3429" s="26">
        <v>89</v>
      </c>
    </row>
    <row r="3430" spans="1:12" x14ac:dyDescent="0.3">
      <c r="A3430" s="14">
        <v>242454</v>
      </c>
      <c r="B3430" s="16" t="s">
        <v>4942</v>
      </c>
      <c r="C3430" s="16" t="s">
        <v>94</v>
      </c>
      <c r="D3430" s="4">
        <v>41632</v>
      </c>
      <c r="E3430" s="23">
        <v>2013</v>
      </c>
      <c r="F3430" s="19">
        <v>6.8</v>
      </c>
      <c r="G3430" s="19">
        <f>IF(Movies[[#This Row],[rating]]=0,"",Movies[[#This Row],[rating]])</f>
        <v>6.8</v>
      </c>
      <c r="H3430" s="19" t="str">
        <f>IF(Movies[[#This Row],[rating]]=0,"No Rating","Rated")</f>
        <v>Rated</v>
      </c>
      <c r="I3430" s="16" t="s">
        <v>193</v>
      </c>
      <c r="J3430" s="29" t="s">
        <v>96</v>
      </c>
      <c r="K3430" s="19">
        <v>10.414999999999999</v>
      </c>
      <c r="L3430" s="26">
        <v>183</v>
      </c>
    </row>
    <row r="3431" spans="1:12" x14ac:dyDescent="0.3">
      <c r="A3431" s="14">
        <v>179538</v>
      </c>
      <c r="B3431" s="16" t="s">
        <v>4943</v>
      </c>
      <c r="C3431" s="16" t="s">
        <v>2564</v>
      </c>
      <c r="D3431" s="4">
        <v>41537</v>
      </c>
      <c r="E3431" s="23">
        <v>2013</v>
      </c>
      <c r="F3431" s="19">
        <v>6.3</v>
      </c>
      <c r="G3431" s="19">
        <f>IF(Movies[[#This Row],[rating]]=0,"",Movies[[#This Row],[rating]])</f>
        <v>6.3</v>
      </c>
      <c r="H3431" s="19" t="str">
        <f>IF(Movies[[#This Row],[rating]]=0,"No Rating","Rated")</f>
        <v>Rated</v>
      </c>
      <c r="I3431" s="16" t="s">
        <v>125</v>
      </c>
      <c r="J3431" s="29" t="s">
        <v>34</v>
      </c>
      <c r="K3431" s="19">
        <v>10.412000000000001</v>
      </c>
      <c r="L3431" s="26">
        <v>644</v>
      </c>
    </row>
    <row r="3432" spans="1:12" x14ac:dyDescent="0.3">
      <c r="A3432" s="14">
        <v>209361</v>
      </c>
      <c r="B3432" s="16" t="s">
        <v>4944</v>
      </c>
      <c r="C3432" s="16" t="s">
        <v>14</v>
      </c>
      <c r="D3432" s="4">
        <v>41526</v>
      </c>
      <c r="E3432" s="23">
        <v>2013</v>
      </c>
      <c r="F3432" s="19">
        <v>6.7</v>
      </c>
      <c r="G3432" s="19">
        <f>IF(Movies[[#This Row],[rating]]=0,"",Movies[[#This Row],[rating]])</f>
        <v>6.7</v>
      </c>
      <c r="H3432" s="19" t="str">
        <f>IF(Movies[[#This Row],[rating]]=0,"No Rating","Rated")</f>
        <v>Rated</v>
      </c>
      <c r="I3432" s="16" t="s">
        <v>4945</v>
      </c>
      <c r="J3432" s="29" t="s">
        <v>12</v>
      </c>
      <c r="K3432" s="19">
        <v>10.41</v>
      </c>
      <c r="L3432" s="26">
        <v>293</v>
      </c>
    </row>
    <row r="3433" spans="1:12" x14ac:dyDescent="0.3">
      <c r="A3433" s="14">
        <v>222216</v>
      </c>
      <c r="B3433" s="16" t="s">
        <v>4946</v>
      </c>
      <c r="C3433" s="16" t="s">
        <v>411</v>
      </c>
      <c r="D3433" s="4">
        <v>41564</v>
      </c>
      <c r="E3433" s="23">
        <v>2013</v>
      </c>
      <c r="F3433" s="19">
        <v>5.9</v>
      </c>
      <c r="G3433" s="19">
        <f>IF(Movies[[#This Row],[rating]]=0,"",Movies[[#This Row],[rating]])</f>
        <v>5.9</v>
      </c>
      <c r="H3433" s="19" t="str">
        <f>IF(Movies[[#This Row],[rating]]=0,"No Rating","Rated")</f>
        <v>Rated</v>
      </c>
      <c r="I3433" s="16" t="s">
        <v>85</v>
      </c>
      <c r="J3433" s="29" t="s">
        <v>534</v>
      </c>
      <c r="K3433" s="19">
        <v>10.404999999999999</v>
      </c>
      <c r="L3433" s="26">
        <v>159</v>
      </c>
    </row>
    <row r="3434" spans="1:12" x14ac:dyDescent="0.3">
      <c r="A3434" s="14">
        <v>135309</v>
      </c>
      <c r="B3434" s="16" t="s">
        <v>4947</v>
      </c>
      <c r="C3434" s="16" t="s">
        <v>669</v>
      </c>
      <c r="D3434" s="4">
        <v>41485</v>
      </c>
      <c r="E3434" s="23">
        <v>2013</v>
      </c>
      <c r="F3434" s="19">
        <v>5.0999999999999996</v>
      </c>
      <c r="G3434" s="19">
        <f>IF(Movies[[#This Row],[rating]]=0,"",Movies[[#This Row],[rating]])</f>
        <v>5.0999999999999996</v>
      </c>
      <c r="H3434" s="19" t="str">
        <f>IF(Movies[[#This Row],[rating]]=0,"No Rating","Rated")</f>
        <v>Rated</v>
      </c>
      <c r="I3434" s="16" t="s">
        <v>175</v>
      </c>
      <c r="J3434" s="29" t="s">
        <v>12</v>
      </c>
      <c r="K3434" s="19">
        <v>10.372</v>
      </c>
      <c r="L3434" s="26">
        <v>183</v>
      </c>
    </row>
    <row r="3435" spans="1:12" x14ac:dyDescent="0.3">
      <c r="A3435" s="14">
        <v>140222</v>
      </c>
      <c r="B3435" s="16" t="s">
        <v>4948</v>
      </c>
      <c r="C3435" s="16" t="s">
        <v>10</v>
      </c>
      <c r="D3435" s="4">
        <v>41355</v>
      </c>
      <c r="E3435" s="23">
        <v>2013</v>
      </c>
      <c r="F3435" s="19">
        <v>6.0460000000000003</v>
      </c>
      <c r="G3435" s="19">
        <f>IF(Movies[[#This Row],[rating]]=0,"",Movies[[#This Row],[rating]])</f>
        <v>6.0460000000000003</v>
      </c>
      <c r="H3435" s="19" t="str">
        <f>IF(Movies[[#This Row],[rating]]=0,"No Rating","Rated")</f>
        <v>Rated</v>
      </c>
      <c r="I3435" s="16" t="s">
        <v>33</v>
      </c>
      <c r="J3435" s="29" t="s">
        <v>12</v>
      </c>
      <c r="K3435" s="19">
        <v>10.364000000000001</v>
      </c>
      <c r="L3435" s="26">
        <v>349</v>
      </c>
    </row>
    <row r="3436" spans="1:12" x14ac:dyDescent="0.3">
      <c r="A3436" s="14">
        <v>169020</v>
      </c>
      <c r="B3436" s="16" t="s">
        <v>4949</v>
      </c>
      <c r="C3436" s="16" t="s">
        <v>108</v>
      </c>
      <c r="D3436" s="4">
        <v>41325</v>
      </c>
      <c r="E3436" s="23">
        <v>2013</v>
      </c>
      <c r="F3436" s="19">
        <v>5.1970000000000001</v>
      </c>
      <c r="G3436" s="19">
        <f>IF(Movies[[#This Row],[rating]]=0,"",Movies[[#This Row],[rating]])</f>
        <v>5.1970000000000001</v>
      </c>
      <c r="H3436" s="19" t="str">
        <f>IF(Movies[[#This Row],[rating]]=0,"No Rating","Rated")</f>
        <v>Rated</v>
      </c>
      <c r="I3436" s="16" t="s">
        <v>30</v>
      </c>
      <c r="J3436" s="29" t="s">
        <v>110</v>
      </c>
      <c r="K3436" s="19">
        <v>10.324999999999999</v>
      </c>
      <c r="L3436" s="26">
        <v>380</v>
      </c>
    </row>
    <row r="3437" spans="1:12" x14ac:dyDescent="0.3">
      <c r="A3437" s="14">
        <v>137968</v>
      </c>
      <c r="B3437" s="16" t="s">
        <v>4950</v>
      </c>
      <c r="C3437" s="16" t="s">
        <v>367</v>
      </c>
      <c r="D3437" s="4">
        <v>41396</v>
      </c>
      <c r="E3437" s="23">
        <v>2013</v>
      </c>
      <c r="F3437" s="19">
        <v>5.9</v>
      </c>
      <c r="G3437" s="19">
        <f>IF(Movies[[#This Row],[rating]]=0,"",Movies[[#This Row],[rating]])</f>
        <v>5.9</v>
      </c>
      <c r="H3437" s="19" t="str">
        <f>IF(Movies[[#This Row],[rating]]=0,"No Rating","Rated")</f>
        <v>Rated</v>
      </c>
      <c r="I3437" s="16" t="s">
        <v>49</v>
      </c>
      <c r="J3437" s="29" t="s">
        <v>12</v>
      </c>
      <c r="K3437" s="19">
        <v>10.321</v>
      </c>
      <c r="L3437" s="26">
        <v>137</v>
      </c>
    </row>
    <row r="3438" spans="1:12" x14ac:dyDescent="0.3">
      <c r="A3438" s="14">
        <v>211387</v>
      </c>
      <c r="B3438" s="16" t="s">
        <v>4951</v>
      </c>
      <c r="C3438" s="16" t="s">
        <v>10</v>
      </c>
      <c r="D3438" s="4">
        <v>41551</v>
      </c>
      <c r="E3438" s="23">
        <v>2013</v>
      </c>
      <c r="F3438" s="19">
        <v>7.2530000000000001</v>
      </c>
      <c r="G3438" s="19">
        <f>IF(Movies[[#This Row],[rating]]=0,"",Movies[[#This Row],[rating]])</f>
        <v>7.2530000000000001</v>
      </c>
      <c r="H3438" s="19" t="str">
        <f>IF(Movies[[#This Row],[rating]]=0,"No Rating","Rated")</f>
        <v>Rated</v>
      </c>
      <c r="I3438" s="16" t="s">
        <v>4952</v>
      </c>
      <c r="J3438" s="29" t="s">
        <v>12</v>
      </c>
      <c r="K3438" s="19">
        <v>10.316000000000001</v>
      </c>
      <c r="L3438" s="26">
        <v>787</v>
      </c>
    </row>
    <row r="3439" spans="1:12" x14ac:dyDescent="0.3">
      <c r="A3439" s="14">
        <v>155890</v>
      </c>
      <c r="B3439" s="16" t="s">
        <v>4953</v>
      </c>
      <c r="C3439" s="16" t="s">
        <v>108</v>
      </c>
      <c r="D3439" s="4">
        <v>41281</v>
      </c>
      <c r="E3439" s="23">
        <v>2013</v>
      </c>
      <c r="F3439" s="19">
        <v>4.5999999999999996</v>
      </c>
      <c r="G3439" s="19">
        <f>IF(Movies[[#This Row],[rating]]=0,"",Movies[[#This Row],[rating]])</f>
        <v>4.5999999999999996</v>
      </c>
      <c r="H3439" s="19" t="str">
        <f>IF(Movies[[#This Row],[rating]]=0,"No Rating","Rated")</f>
        <v>Rated</v>
      </c>
      <c r="I3439" s="16" t="s">
        <v>49</v>
      </c>
      <c r="J3439" s="29" t="s">
        <v>110</v>
      </c>
      <c r="K3439" s="19">
        <v>10.301</v>
      </c>
      <c r="L3439" s="26">
        <v>34</v>
      </c>
    </row>
    <row r="3440" spans="1:12" x14ac:dyDescent="0.3">
      <c r="A3440" s="14">
        <v>238302</v>
      </c>
      <c r="B3440" s="16" t="s">
        <v>4954</v>
      </c>
      <c r="C3440" s="16" t="s">
        <v>794</v>
      </c>
      <c r="D3440" s="4">
        <v>41583</v>
      </c>
      <c r="E3440" s="23">
        <v>2013</v>
      </c>
      <c r="F3440" s="19">
        <v>5.2</v>
      </c>
      <c r="G3440" s="19">
        <f>IF(Movies[[#This Row],[rating]]=0,"",Movies[[#This Row],[rating]])</f>
        <v>5.2</v>
      </c>
      <c r="H3440" s="19" t="str">
        <f>IF(Movies[[#This Row],[rating]]=0,"No Rating","Rated")</f>
        <v>Rated</v>
      </c>
      <c r="I3440" s="16" t="s">
        <v>134</v>
      </c>
      <c r="J3440" s="29" t="s">
        <v>12</v>
      </c>
      <c r="K3440" s="19">
        <v>10.294</v>
      </c>
      <c r="L3440" s="26">
        <v>98</v>
      </c>
    </row>
    <row r="3441" spans="1:12" x14ac:dyDescent="0.3">
      <c r="A3441" s="14">
        <v>209403</v>
      </c>
      <c r="B3441" s="16" t="s">
        <v>4955</v>
      </c>
      <c r="C3441" s="16" t="s">
        <v>10</v>
      </c>
      <c r="D3441" s="4">
        <v>41523</v>
      </c>
      <c r="E3441" s="23">
        <v>2013</v>
      </c>
      <c r="F3441" s="19">
        <v>6.3849999999999998</v>
      </c>
      <c r="G3441" s="19">
        <f>IF(Movies[[#This Row],[rating]]=0,"",Movies[[#This Row],[rating]])</f>
        <v>6.3849999999999998</v>
      </c>
      <c r="H3441" s="19" t="str">
        <f>IF(Movies[[#This Row],[rating]]=0,"No Rating","Rated")</f>
        <v>Rated</v>
      </c>
      <c r="I3441" s="16" t="s">
        <v>30</v>
      </c>
      <c r="J3441" s="29" t="s">
        <v>12</v>
      </c>
      <c r="K3441" s="19">
        <v>10.282999999999999</v>
      </c>
      <c r="L3441" s="26">
        <v>825</v>
      </c>
    </row>
    <row r="3442" spans="1:12" x14ac:dyDescent="0.3">
      <c r="A3442" s="14">
        <v>196830</v>
      </c>
      <c r="B3442" s="16" t="s">
        <v>4956</v>
      </c>
      <c r="C3442" s="16" t="s">
        <v>1467</v>
      </c>
      <c r="D3442" s="4">
        <v>41416</v>
      </c>
      <c r="E3442" s="23">
        <v>2013</v>
      </c>
      <c r="F3442" s="19">
        <v>3.6469999999999998</v>
      </c>
      <c r="G3442" s="19">
        <f>IF(Movies[[#This Row],[rating]]=0,"",Movies[[#This Row],[rating]])</f>
        <v>3.6469999999999998</v>
      </c>
      <c r="H3442" s="19" t="str">
        <f>IF(Movies[[#This Row],[rating]]=0,"No Rating","Rated")</f>
        <v>Rated</v>
      </c>
      <c r="I3442" s="16" t="s">
        <v>175</v>
      </c>
      <c r="J3442" s="29" t="s">
        <v>12</v>
      </c>
      <c r="K3442" s="19">
        <v>10.273</v>
      </c>
      <c r="L3442" s="26">
        <v>139</v>
      </c>
    </row>
    <row r="3443" spans="1:12" x14ac:dyDescent="0.3">
      <c r="A3443" s="14">
        <v>241958</v>
      </c>
      <c r="B3443" s="16" t="s">
        <v>4957</v>
      </c>
      <c r="C3443" s="16" t="s">
        <v>1627</v>
      </c>
      <c r="D3443" s="4">
        <v>41628</v>
      </c>
      <c r="E3443" s="23">
        <v>2013</v>
      </c>
      <c r="F3443" s="19">
        <v>3.9</v>
      </c>
      <c r="G3443" s="19">
        <f>IF(Movies[[#This Row],[rating]]=0,"",Movies[[#This Row],[rating]])</f>
        <v>3.9</v>
      </c>
      <c r="H3443" s="19" t="str">
        <f>IF(Movies[[#This Row],[rating]]=0,"No Rating","Rated")</f>
        <v>Rated</v>
      </c>
      <c r="I3443" s="16" t="s">
        <v>4958</v>
      </c>
      <c r="J3443" s="29" t="s">
        <v>12</v>
      </c>
      <c r="K3443" s="19">
        <v>10.268000000000001</v>
      </c>
      <c r="L3443" s="26">
        <v>63</v>
      </c>
    </row>
    <row r="3444" spans="1:12" x14ac:dyDescent="0.3">
      <c r="A3444" s="14">
        <v>118289</v>
      </c>
      <c r="B3444" s="16" t="s">
        <v>4959</v>
      </c>
      <c r="C3444" s="16" t="s">
        <v>4960</v>
      </c>
      <c r="D3444" s="4">
        <v>41536</v>
      </c>
      <c r="E3444" s="23">
        <v>2013</v>
      </c>
      <c r="F3444" s="19">
        <v>5.6</v>
      </c>
      <c r="G3444" s="19">
        <f>IF(Movies[[#This Row],[rating]]=0,"",Movies[[#This Row],[rating]])</f>
        <v>5.6</v>
      </c>
      <c r="H3444" s="19" t="str">
        <f>IF(Movies[[#This Row],[rating]]=0,"No Rating","Rated")</f>
        <v>Rated</v>
      </c>
      <c r="I3444" s="16" t="s">
        <v>33</v>
      </c>
      <c r="J3444" s="29" t="s">
        <v>12</v>
      </c>
      <c r="K3444" s="19">
        <v>10.256</v>
      </c>
      <c r="L3444" s="26">
        <v>486</v>
      </c>
    </row>
    <row r="3445" spans="1:12" x14ac:dyDescent="0.3">
      <c r="A3445" s="14">
        <v>111479</v>
      </c>
      <c r="B3445" s="16" t="s">
        <v>4961</v>
      </c>
      <c r="C3445" s="16" t="s">
        <v>10</v>
      </c>
      <c r="D3445" s="4">
        <v>41558</v>
      </c>
      <c r="E3445" s="23">
        <v>2013</v>
      </c>
      <c r="F3445" s="19">
        <v>6.4029999999999996</v>
      </c>
      <c r="G3445" s="19">
        <f>IF(Movies[[#This Row],[rating]]=0,"",Movies[[#This Row],[rating]])</f>
        <v>6.4029999999999996</v>
      </c>
      <c r="H3445" s="19" t="str">
        <f>IF(Movies[[#This Row],[rating]]=0,"No Rating","Rated")</f>
        <v>Rated</v>
      </c>
      <c r="I3445" s="16" t="s">
        <v>550</v>
      </c>
      <c r="J3445" s="29" t="s">
        <v>12</v>
      </c>
      <c r="K3445" s="19">
        <v>10.223000000000001</v>
      </c>
      <c r="L3445" s="26">
        <v>176</v>
      </c>
    </row>
    <row r="3446" spans="1:12" x14ac:dyDescent="0.3">
      <c r="A3446" s="14">
        <v>174188</v>
      </c>
      <c r="B3446" s="16" t="s">
        <v>4962</v>
      </c>
      <c r="C3446" s="16" t="s">
        <v>10</v>
      </c>
      <c r="D3446" s="4">
        <v>41432</v>
      </c>
      <c r="E3446" s="23">
        <v>2013</v>
      </c>
      <c r="F3446" s="19">
        <v>5.0999999999999996</v>
      </c>
      <c r="G3446" s="19">
        <f>IF(Movies[[#This Row],[rating]]=0,"",Movies[[#This Row],[rating]])</f>
        <v>5.0999999999999996</v>
      </c>
      <c r="H3446" s="19" t="str">
        <f>IF(Movies[[#This Row],[rating]]=0,"No Rating","Rated")</f>
        <v>Rated</v>
      </c>
      <c r="I3446" s="16" t="s">
        <v>4963</v>
      </c>
      <c r="J3446" s="29" t="s">
        <v>12</v>
      </c>
      <c r="K3446" s="19">
        <v>10.212</v>
      </c>
      <c r="L3446" s="26">
        <v>242</v>
      </c>
    </row>
    <row r="3447" spans="1:12" x14ac:dyDescent="0.3">
      <c r="A3447" s="14">
        <v>1012404</v>
      </c>
      <c r="B3447" s="16" t="s">
        <v>4964</v>
      </c>
      <c r="C3447" s="16" t="s">
        <v>144</v>
      </c>
      <c r="D3447" s="4">
        <v>41639</v>
      </c>
      <c r="E3447" s="23">
        <v>2013</v>
      </c>
      <c r="F3447" s="19">
        <v>5.7</v>
      </c>
      <c r="G3447" s="19">
        <f>IF(Movies[[#This Row],[rating]]=0,"",Movies[[#This Row],[rating]])</f>
        <v>5.7</v>
      </c>
      <c r="H3447" s="19" t="str">
        <f>IF(Movies[[#This Row],[rating]]=0,"No Rating","Rated")</f>
        <v>Rated</v>
      </c>
      <c r="I3447" s="16" t="s">
        <v>4965</v>
      </c>
      <c r="J3447" s="29" t="s">
        <v>146</v>
      </c>
      <c r="K3447" s="19">
        <v>10.206</v>
      </c>
      <c r="L3447" s="26">
        <v>16</v>
      </c>
    </row>
    <row r="3448" spans="1:12" x14ac:dyDescent="0.3">
      <c r="A3448" s="14">
        <v>220176</v>
      </c>
      <c r="B3448" s="16" t="s">
        <v>4966</v>
      </c>
      <c r="C3448" s="16" t="s">
        <v>94</v>
      </c>
      <c r="D3448" s="4">
        <v>41528</v>
      </c>
      <c r="E3448" s="23">
        <v>2013</v>
      </c>
      <c r="F3448" s="19">
        <v>6.9</v>
      </c>
      <c r="G3448" s="19">
        <f>IF(Movies[[#This Row],[rating]]=0,"",Movies[[#This Row],[rating]])</f>
        <v>6.9</v>
      </c>
      <c r="H3448" s="19" t="str">
        <f>IF(Movies[[#This Row],[rating]]=0,"No Rating","Rated")</f>
        <v>Rated</v>
      </c>
      <c r="I3448" s="16" t="s">
        <v>189</v>
      </c>
      <c r="J3448" s="29" t="s">
        <v>96</v>
      </c>
      <c r="K3448" s="19">
        <v>10.182</v>
      </c>
      <c r="L3448" s="26">
        <v>99</v>
      </c>
    </row>
    <row r="3449" spans="1:12" x14ac:dyDescent="0.3">
      <c r="A3449" s="14">
        <v>93828</v>
      </c>
      <c r="B3449" s="16" t="s">
        <v>4967</v>
      </c>
      <c r="C3449" s="16" t="s">
        <v>4968</v>
      </c>
      <c r="D3449" s="4">
        <v>41348</v>
      </c>
      <c r="E3449" s="23">
        <v>2013</v>
      </c>
      <c r="F3449" s="19">
        <v>5.9</v>
      </c>
      <c r="G3449" s="19">
        <f>IF(Movies[[#This Row],[rating]]=0,"",Movies[[#This Row],[rating]])</f>
        <v>5.9</v>
      </c>
      <c r="H3449" s="19" t="str">
        <f>IF(Movies[[#This Row],[rating]]=0,"No Rating","Rated")</f>
        <v>Rated</v>
      </c>
      <c r="I3449" s="16" t="s">
        <v>1019</v>
      </c>
      <c r="J3449" s="29" t="s">
        <v>12</v>
      </c>
      <c r="K3449" s="19">
        <v>10.117000000000001</v>
      </c>
      <c r="L3449" s="26">
        <v>657</v>
      </c>
    </row>
    <row r="3450" spans="1:12" x14ac:dyDescent="0.3">
      <c r="A3450" s="14">
        <v>178172</v>
      </c>
      <c r="B3450" s="16" t="s">
        <v>4969</v>
      </c>
      <c r="C3450" s="16" t="s">
        <v>144</v>
      </c>
      <c r="D3450" s="4">
        <v>41440</v>
      </c>
      <c r="E3450" s="23">
        <v>2013</v>
      </c>
      <c r="F3450" s="19">
        <v>5.4</v>
      </c>
      <c r="G3450" s="19">
        <f>IF(Movies[[#This Row],[rating]]=0,"",Movies[[#This Row],[rating]])</f>
        <v>5.4</v>
      </c>
      <c r="H3450" s="19" t="str">
        <f>IF(Movies[[#This Row],[rating]]=0,"No Rating","Rated")</f>
        <v>Rated</v>
      </c>
      <c r="I3450" s="16" t="s">
        <v>33</v>
      </c>
      <c r="J3450" s="29" t="s">
        <v>146</v>
      </c>
      <c r="K3450" s="19">
        <v>10.103</v>
      </c>
      <c r="L3450" s="26">
        <v>42</v>
      </c>
    </row>
    <row r="3451" spans="1:12" x14ac:dyDescent="0.3">
      <c r="A3451" s="14">
        <v>177699</v>
      </c>
      <c r="B3451" s="16" t="s">
        <v>4970</v>
      </c>
      <c r="C3451" s="16" t="s">
        <v>299</v>
      </c>
      <c r="D3451" s="4">
        <v>41479</v>
      </c>
      <c r="E3451" s="23">
        <v>2013</v>
      </c>
      <c r="F3451" s="19">
        <v>6.6</v>
      </c>
      <c r="G3451" s="19">
        <f>IF(Movies[[#This Row],[rating]]=0,"",Movies[[#This Row],[rating]])</f>
        <v>6.6</v>
      </c>
      <c r="H3451" s="19" t="str">
        <f>IF(Movies[[#This Row],[rating]]=0,"No Rating","Rated")</f>
        <v>Rated</v>
      </c>
      <c r="I3451" s="16" t="s">
        <v>30</v>
      </c>
      <c r="J3451" s="29" t="s">
        <v>12</v>
      </c>
      <c r="K3451" s="19">
        <v>10.077999999999999</v>
      </c>
      <c r="L3451" s="26">
        <v>456</v>
      </c>
    </row>
    <row r="3452" spans="1:12" x14ac:dyDescent="0.3">
      <c r="A3452" s="14">
        <v>201277</v>
      </c>
      <c r="B3452" s="16" t="s">
        <v>4971</v>
      </c>
      <c r="C3452" s="16" t="s">
        <v>2263</v>
      </c>
      <c r="D3452" s="4">
        <v>41398</v>
      </c>
      <c r="E3452" s="23">
        <v>2013</v>
      </c>
      <c r="F3452" s="19">
        <v>7.2</v>
      </c>
      <c r="G3452" s="19">
        <f>IF(Movies[[#This Row],[rating]]=0,"",Movies[[#This Row],[rating]])</f>
        <v>7.2</v>
      </c>
      <c r="H3452" s="19" t="str">
        <f>IF(Movies[[#This Row],[rating]]=0,"No Rating","Rated")</f>
        <v>Rated</v>
      </c>
      <c r="I3452" s="16" t="s">
        <v>33</v>
      </c>
      <c r="J3452" s="29" t="s">
        <v>34</v>
      </c>
      <c r="K3452" s="19">
        <v>10.071</v>
      </c>
      <c r="L3452" s="26">
        <v>149</v>
      </c>
    </row>
    <row r="3453" spans="1:12" x14ac:dyDescent="0.3">
      <c r="A3453" s="14">
        <v>174733</v>
      </c>
      <c r="B3453" s="16" t="s">
        <v>4972</v>
      </c>
      <c r="C3453" s="16" t="s">
        <v>877</v>
      </c>
      <c r="D3453" s="4">
        <v>41326</v>
      </c>
      <c r="E3453" s="23">
        <v>2013</v>
      </c>
      <c r="F3453" s="19">
        <v>6.7</v>
      </c>
      <c r="G3453" s="19">
        <f>IF(Movies[[#This Row],[rating]]=0,"",Movies[[#This Row],[rating]])</f>
        <v>6.7</v>
      </c>
      <c r="H3453" s="19" t="str">
        <f>IF(Movies[[#This Row],[rating]]=0,"No Rating","Rated")</f>
        <v>Rated</v>
      </c>
      <c r="I3453" s="16" t="s">
        <v>193</v>
      </c>
      <c r="J3453" s="29" t="s">
        <v>774</v>
      </c>
      <c r="K3453" s="19">
        <v>10.050000000000001</v>
      </c>
      <c r="L3453" s="26">
        <v>347</v>
      </c>
    </row>
    <row r="3454" spans="1:12" x14ac:dyDescent="0.3">
      <c r="A3454" s="14">
        <v>202220</v>
      </c>
      <c r="B3454" s="16" t="s">
        <v>4973</v>
      </c>
      <c r="C3454" s="16" t="s">
        <v>341</v>
      </c>
      <c r="D3454" s="4">
        <v>41443</v>
      </c>
      <c r="E3454" s="23">
        <v>2013</v>
      </c>
      <c r="F3454" s="19">
        <v>5.4</v>
      </c>
      <c r="G3454" s="19">
        <f>IF(Movies[[#This Row],[rating]]=0,"",Movies[[#This Row],[rating]])</f>
        <v>5.4</v>
      </c>
      <c r="H3454" s="19" t="str">
        <f>IF(Movies[[#This Row],[rating]]=0,"No Rating","Rated")</f>
        <v>Rated</v>
      </c>
      <c r="I3454" s="16" t="s">
        <v>1335</v>
      </c>
      <c r="J3454" s="29" t="s">
        <v>342</v>
      </c>
      <c r="K3454" s="19">
        <v>10.015000000000001</v>
      </c>
      <c r="L3454" s="26">
        <v>137</v>
      </c>
    </row>
    <row r="3455" spans="1:12" x14ac:dyDescent="0.3">
      <c r="A3455" s="14">
        <v>238589</v>
      </c>
      <c r="B3455" s="16" t="s">
        <v>4974</v>
      </c>
      <c r="C3455" s="16" t="s">
        <v>14</v>
      </c>
      <c r="D3455" s="4">
        <v>41612</v>
      </c>
      <c r="E3455" s="23">
        <v>2013</v>
      </c>
      <c r="F3455" s="19">
        <v>5.3040000000000003</v>
      </c>
      <c r="G3455" s="19">
        <f>IF(Movies[[#This Row],[rating]]=0,"",Movies[[#This Row],[rating]])</f>
        <v>5.3040000000000003</v>
      </c>
      <c r="H3455" s="19" t="str">
        <f>IF(Movies[[#This Row],[rating]]=0,"No Rating","Rated")</f>
        <v>Rated</v>
      </c>
      <c r="I3455" s="16" t="s">
        <v>1611</v>
      </c>
      <c r="J3455" s="29" t="s">
        <v>12</v>
      </c>
      <c r="K3455" s="19">
        <v>9.9969999999999999</v>
      </c>
      <c r="L3455" s="26">
        <v>186</v>
      </c>
    </row>
    <row r="3456" spans="1:12" x14ac:dyDescent="0.3">
      <c r="A3456" s="14">
        <v>172533</v>
      </c>
      <c r="B3456" s="16" t="s">
        <v>4975</v>
      </c>
      <c r="C3456" s="16" t="s">
        <v>10</v>
      </c>
      <c r="D3456" s="4">
        <v>41509</v>
      </c>
      <c r="E3456" s="23">
        <v>2013</v>
      </c>
      <c r="F3456" s="19">
        <v>5.9</v>
      </c>
      <c r="G3456" s="19">
        <f>IF(Movies[[#This Row],[rating]]=0,"",Movies[[#This Row],[rating]])</f>
        <v>5.9</v>
      </c>
      <c r="H3456" s="19" t="str">
        <f>IF(Movies[[#This Row],[rating]]=0,"No Rating","Rated")</f>
        <v>Rated</v>
      </c>
      <c r="I3456" s="16" t="s">
        <v>1460</v>
      </c>
      <c r="J3456" s="29" t="s">
        <v>12</v>
      </c>
      <c r="K3456" s="19">
        <v>9.9969999999999999</v>
      </c>
      <c r="L3456" s="26">
        <v>816</v>
      </c>
    </row>
    <row r="3457" spans="1:12" x14ac:dyDescent="0.3">
      <c r="A3457" s="14">
        <v>158739</v>
      </c>
      <c r="B3457" s="16" t="s">
        <v>4976</v>
      </c>
      <c r="C3457" s="16" t="s">
        <v>10</v>
      </c>
      <c r="D3457" s="4">
        <v>41529</v>
      </c>
      <c r="E3457" s="23">
        <v>2013</v>
      </c>
      <c r="F3457" s="19">
        <v>5.7789999999999999</v>
      </c>
      <c r="G3457" s="19">
        <f>IF(Movies[[#This Row],[rating]]=0,"",Movies[[#This Row],[rating]])</f>
        <v>5.7789999999999999</v>
      </c>
      <c r="H3457" s="19" t="str">
        <f>IF(Movies[[#This Row],[rating]]=0,"No Rating","Rated")</f>
        <v>Rated</v>
      </c>
      <c r="I3457" s="16" t="s">
        <v>56</v>
      </c>
      <c r="J3457" s="29" t="s">
        <v>12</v>
      </c>
      <c r="K3457" s="19">
        <v>9.9949999999999992</v>
      </c>
      <c r="L3457" s="26">
        <v>104</v>
      </c>
    </row>
    <row r="3458" spans="1:12" x14ac:dyDescent="0.3">
      <c r="A3458" s="14">
        <v>212606</v>
      </c>
      <c r="B3458" s="16" t="s">
        <v>4977</v>
      </c>
      <c r="C3458" s="16" t="s">
        <v>4978</v>
      </c>
      <c r="D3458" s="4">
        <v>41536</v>
      </c>
      <c r="E3458" s="23">
        <v>2013</v>
      </c>
      <c r="F3458" s="19">
        <v>6.9</v>
      </c>
      <c r="G3458" s="19">
        <f>IF(Movies[[#This Row],[rating]]=0,"",Movies[[#This Row],[rating]])</f>
        <v>6.9</v>
      </c>
      <c r="H3458" s="19" t="str">
        <f>IF(Movies[[#This Row],[rating]]=0,"No Rating","Rated")</f>
        <v>Rated</v>
      </c>
      <c r="I3458" s="16" t="s">
        <v>49</v>
      </c>
      <c r="J3458" s="29" t="s">
        <v>265</v>
      </c>
      <c r="K3458" s="19">
        <v>9.9649999999999999</v>
      </c>
      <c r="L3458" s="26">
        <v>133</v>
      </c>
    </row>
    <row r="3459" spans="1:12" x14ac:dyDescent="0.3">
      <c r="A3459" s="14">
        <v>217923</v>
      </c>
      <c r="B3459" s="16" t="s">
        <v>4979</v>
      </c>
      <c r="C3459" s="16" t="s">
        <v>341</v>
      </c>
      <c r="D3459" s="4">
        <v>41544</v>
      </c>
      <c r="E3459" s="23">
        <v>2013</v>
      </c>
      <c r="F3459" s="19">
        <v>6.3</v>
      </c>
      <c r="G3459" s="19">
        <f>IF(Movies[[#This Row],[rating]]=0,"",Movies[[#This Row],[rating]])</f>
        <v>6.3</v>
      </c>
      <c r="H3459" s="19" t="str">
        <f>IF(Movies[[#This Row],[rating]]=0,"No Rating","Rated")</f>
        <v>Rated</v>
      </c>
      <c r="I3459" s="16" t="s">
        <v>4980</v>
      </c>
      <c r="J3459" s="29" t="s">
        <v>342</v>
      </c>
      <c r="K3459" s="19">
        <v>9.9429999999999996</v>
      </c>
      <c r="L3459" s="26">
        <v>273</v>
      </c>
    </row>
    <row r="3460" spans="1:12" x14ac:dyDescent="0.3">
      <c r="A3460" s="14">
        <v>160118</v>
      </c>
      <c r="B3460" s="16" t="s">
        <v>4981</v>
      </c>
      <c r="C3460" s="16" t="s">
        <v>1302</v>
      </c>
      <c r="D3460" s="4">
        <v>41341</v>
      </c>
      <c r="E3460" s="23">
        <v>2013</v>
      </c>
      <c r="F3460" s="19">
        <v>6.7</v>
      </c>
      <c r="G3460" s="19">
        <f>IF(Movies[[#This Row],[rating]]=0,"",Movies[[#This Row],[rating]])</f>
        <v>6.7</v>
      </c>
      <c r="H3460" s="19" t="str">
        <f>IF(Movies[[#This Row],[rating]]=0,"No Rating","Rated")</f>
        <v>Rated</v>
      </c>
      <c r="I3460" s="16" t="s">
        <v>49</v>
      </c>
      <c r="J3460" s="29" t="s">
        <v>1303</v>
      </c>
      <c r="K3460" s="19">
        <v>9.8689999999999998</v>
      </c>
      <c r="L3460" s="26">
        <v>132</v>
      </c>
    </row>
    <row r="3461" spans="1:12" x14ac:dyDescent="0.3">
      <c r="A3461" s="14">
        <v>114779</v>
      </c>
      <c r="B3461" s="16" t="s">
        <v>4982</v>
      </c>
      <c r="C3461" s="16" t="s">
        <v>10</v>
      </c>
      <c r="D3461" s="4">
        <v>41376</v>
      </c>
      <c r="E3461" s="23">
        <v>2013</v>
      </c>
      <c r="F3461" s="19">
        <v>6.3070000000000004</v>
      </c>
      <c r="G3461" s="19">
        <f>IF(Movies[[#This Row],[rating]]=0,"",Movies[[#This Row],[rating]])</f>
        <v>6.3070000000000004</v>
      </c>
      <c r="H3461" s="19" t="str">
        <f>IF(Movies[[#This Row],[rating]]=0,"No Rating","Rated")</f>
        <v>Rated</v>
      </c>
      <c r="I3461" s="16" t="s">
        <v>30</v>
      </c>
      <c r="J3461" s="29" t="s">
        <v>12</v>
      </c>
      <c r="K3461" s="19">
        <v>9.8539999999999992</v>
      </c>
      <c r="L3461" s="26">
        <v>218</v>
      </c>
    </row>
    <row r="3462" spans="1:12" x14ac:dyDescent="0.3">
      <c r="A3462" s="14">
        <v>227425</v>
      </c>
      <c r="B3462" s="16" t="s">
        <v>4983</v>
      </c>
      <c r="C3462" s="16" t="s">
        <v>10</v>
      </c>
      <c r="D3462" s="4">
        <v>41555</v>
      </c>
      <c r="E3462" s="23">
        <v>2013</v>
      </c>
      <c r="F3462" s="19">
        <v>6.1</v>
      </c>
      <c r="G3462" s="19">
        <f>IF(Movies[[#This Row],[rating]]=0,"",Movies[[#This Row],[rating]])</f>
        <v>6.1</v>
      </c>
      <c r="H3462" s="19" t="str">
        <f>IF(Movies[[#This Row],[rating]]=0,"No Rating","Rated")</f>
        <v>Rated</v>
      </c>
      <c r="I3462" s="16" t="s">
        <v>4984</v>
      </c>
      <c r="J3462" s="29" t="s">
        <v>12</v>
      </c>
      <c r="K3462" s="19">
        <v>9.85</v>
      </c>
      <c r="L3462" s="26">
        <v>64</v>
      </c>
    </row>
    <row r="3463" spans="1:12" x14ac:dyDescent="0.3">
      <c r="A3463" s="14">
        <v>199818</v>
      </c>
      <c r="B3463" s="16" t="s">
        <v>4985</v>
      </c>
      <c r="C3463" s="16" t="s">
        <v>367</v>
      </c>
      <c r="D3463" s="4">
        <v>41501</v>
      </c>
      <c r="E3463" s="23">
        <v>2013</v>
      </c>
      <c r="F3463" s="19">
        <v>6.2</v>
      </c>
      <c r="G3463" s="19">
        <f>IF(Movies[[#This Row],[rating]]=0,"",Movies[[#This Row],[rating]])</f>
        <v>6.2</v>
      </c>
      <c r="H3463" s="19" t="str">
        <f>IF(Movies[[#This Row],[rating]]=0,"No Rating","Rated")</f>
        <v>Rated</v>
      </c>
      <c r="I3463" s="16" t="s">
        <v>2721</v>
      </c>
      <c r="J3463" s="29" t="s">
        <v>12</v>
      </c>
      <c r="K3463" s="19">
        <v>9.8490000000000002</v>
      </c>
      <c r="L3463" s="26">
        <v>165</v>
      </c>
    </row>
    <row r="3464" spans="1:12" x14ac:dyDescent="0.3">
      <c r="A3464" s="14">
        <v>205126</v>
      </c>
      <c r="B3464" s="16" t="s">
        <v>4986</v>
      </c>
      <c r="C3464" s="16" t="s">
        <v>432</v>
      </c>
      <c r="D3464" s="4">
        <v>41452</v>
      </c>
      <c r="E3464" s="23">
        <v>2013</v>
      </c>
      <c r="F3464" s="19">
        <v>4.4000000000000004</v>
      </c>
      <c r="G3464" s="19">
        <f>IF(Movies[[#This Row],[rating]]=0,"",Movies[[#This Row],[rating]])</f>
        <v>4.4000000000000004</v>
      </c>
      <c r="H3464" s="19" t="str">
        <f>IF(Movies[[#This Row],[rating]]=0,"No Rating","Rated")</f>
        <v>Rated</v>
      </c>
      <c r="I3464" s="16" t="s">
        <v>591</v>
      </c>
      <c r="J3464" s="29" t="s">
        <v>12</v>
      </c>
      <c r="K3464" s="19">
        <v>9.8450000000000006</v>
      </c>
      <c r="L3464" s="26">
        <v>81</v>
      </c>
    </row>
    <row r="3465" spans="1:12" x14ac:dyDescent="0.3">
      <c r="A3465" s="14">
        <v>145197</v>
      </c>
      <c r="B3465" s="16" t="s">
        <v>4987</v>
      </c>
      <c r="C3465" s="16" t="s">
        <v>10</v>
      </c>
      <c r="D3465" s="4">
        <v>41369</v>
      </c>
      <c r="E3465" s="23">
        <v>2013</v>
      </c>
      <c r="F3465" s="19">
        <v>6.4</v>
      </c>
      <c r="G3465" s="19">
        <f>IF(Movies[[#This Row],[rating]]=0,"",Movies[[#This Row],[rating]])</f>
        <v>6.4</v>
      </c>
      <c r="H3465" s="19" t="str">
        <f>IF(Movies[[#This Row],[rating]]=0,"No Rating","Rated")</f>
        <v>Rated</v>
      </c>
      <c r="I3465" s="16" t="s">
        <v>1897</v>
      </c>
      <c r="J3465" s="29" t="s">
        <v>12</v>
      </c>
      <c r="K3465" s="19">
        <v>9.82</v>
      </c>
      <c r="L3465" s="26">
        <v>726</v>
      </c>
    </row>
    <row r="3466" spans="1:12" x14ac:dyDescent="0.3">
      <c r="A3466" s="14">
        <v>174682</v>
      </c>
      <c r="B3466" s="16" t="s">
        <v>4988</v>
      </c>
      <c r="C3466" s="16" t="s">
        <v>10</v>
      </c>
      <c r="D3466" s="4">
        <v>41385</v>
      </c>
      <c r="E3466" s="23">
        <v>2013</v>
      </c>
      <c r="F3466" s="19">
        <v>5.0999999999999996</v>
      </c>
      <c r="G3466" s="19">
        <f>IF(Movies[[#This Row],[rating]]=0,"",Movies[[#This Row],[rating]])</f>
        <v>5.0999999999999996</v>
      </c>
      <c r="H3466" s="19" t="str">
        <f>IF(Movies[[#This Row],[rating]]=0,"No Rating","Rated")</f>
        <v>Rated</v>
      </c>
      <c r="I3466" s="16" t="s">
        <v>132</v>
      </c>
      <c r="J3466" s="29" t="s">
        <v>12</v>
      </c>
      <c r="K3466" s="19">
        <v>9.7840000000000007</v>
      </c>
      <c r="L3466" s="26">
        <v>160</v>
      </c>
    </row>
    <row r="3467" spans="1:12" x14ac:dyDescent="0.3">
      <c r="A3467" s="14">
        <v>207686</v>
      </c>
      <c r="B3467" s="16" t="s">
        <v>4989</v>
      </c>
      <c r="C3467" s="16" t="s">
        <v>1393</v>
      </c>
      <c r="D3467" s="4">
        <v>41446</v>
      </c>
      <c r="E3467" s="23">
        <v>2013</v>
      </c>
      <c r="F3467" s="19">
        <v>6.8</v>
      </c>
      <c r="G3467" s="19">
        <f>IF(Movies[[#This Row],[rating]]=0,"",Movies[[#This Row],[rating]])</f>
        <v>6.8</v>
      </c>
      <c r="H3467" s="19" t="str">
        <f>IF(Movies[[#This Row],[rating]]=0,"No Rating","Rated")</f>
        <v>Rated</v>
      </c>
      <c r="I3467" s="16" t="s">
        <v>4990</v>
      </c>
      <c r="J3467" s="29" t="s">
        <v>34</v>
      </c>
      <c r="K3467" s="19">
        <v>9.7609999999999992</v>
      </c>
      <c r="L3467" s="26">
        <v>311</v>
      </c>
    </row>
    <row r="3468" spans="1:12" x14ac:dyDescent="0.3">
      <c r="A3468" s="14">
        <v>206324</v>
      </c>
      <c r="B3468" s="16" t="s">
        <v>4991</v>
      </c>
      <c r="C3468" s="16" t="s">
        <v>595</v>
      </c>
      <c r="D3468" s="4">
        <v>41467</v>
      </c>
      <c r="E3468" s="23">
        <v>2013</v>
      </c>
      <c r="F3468" s="19">
        <v>7.4</v>
      </c>
      <c r="G3468" s="19">
        <f>IF(Movies[[#This Row],[rating]]=0,"",Movies[[#This Row],[rating]])</f>
        <v>7.4</v>
      </c>
      <c r="H3468" s="19" t="str">
        <f>IF(Movies[[#This Row],[rating]]=0,"No Rating","Rated")</f>
        <v>Rated</v>
      </c>
      <c r="I3468" s="16" t="s">
        <v>1164</v>
      </c>
      <c r="J3468" s="29" t="s">
        <v>142</v>
      </c>
      <c r="K3468" s="19">
        <v>9.7530000000000001</v>
      </c>
      <c r="L3468" s="26">
        <v>251</v>
      </c>
    </row>
    <row r="3469" spans="1:12" x14ac:dyDescent="0.3">
      <c r="A3469" s="14">
        <v>182131</v>
      </c>
      <c r="B3469" s="16" t="s">
        <v>4992</v>
      </c>
      <c r="C3469" s="16" t="s">
        <v>144</v>
      </c>
      <c r="D3469" s="4">
        <v>41335</v>
      </c>
      <c r="E3469" s="23">
        <v>2013</v>
      </c>
      <c r="F3469" s="19">
        <v>7.1</v>
      </c>
      <c r="G3469" s="19">
        <f>IF(Movies[[#This Row],[rating]]=0,"",Movies[[#This Row],[rating]])</f>
        <v>7.1</v>
      </c>
      <c r="H3469" s="19" t="str">
        <f>IF(Movies[[#This Row],[rating]]=0,"No Rating","Rated")</f>
        <v>Rated</v>
      </c>
      <c r="I3469" s="16" t="s">
        <v>4993</v>
      </c>
      <c r="J3469" s="29" t="s">
        <v>146</v>
      </c>
      <c r="K3469" s="19">
        <v>9.7479999999999993</v>
      </c>
      <c r="L3469" s="26">
        <v>168</v>
      </c>
    </row>
    <row r="3470" spans="1:12" x14ac:dyDescent="0.3">
      <c r="A3470" s="14">
        <v>229408</v>
      </c>
      <c r="B3470" s="16" t="s">
        <v>4994</v>
      </c>
      <c r="C3470" s="16" t="s">
        <v>10</v>
      </c>
      <c r="D3470" s="4">
        <v>41618</v>
      </c>
      <c r="E3470" s="23">
        <v>2013</v>
      </c>
      <c r="F3470" s="19">
        <v>7.0270000000000001</v>
      </c>
      <c r="G3470" s="19">
        <f>IF(Movies[[#This Row],[rating]]=0,"",Movies[[#This Row],[rating]])</f>
        <v>7.0270000000000001</v>
      </c>
      <c r="H3470" s="19" t="str">
        <f>IF(Movies[[#This Row],[rating]]=0,"No Rating","Rated")</f>
        <v>Rated</v>
      </c>
      <c r="I3470" s="16" t="s">
        <v>134</v>
      </c>
      <c r="J3470" s="29" t="s">
        <v>12</v>
      </c>
      <c r="K3470" s="19">
        <v>9.74</v>
      </c>
      <c r="L3470" s="26">
        <v>187</v>
      </c>
    </row>
    <row r="3471" spans="1:12" x14ac:dyDescent="0.3">
      <c r="A3471" s="14">
        <v>209263</v>
      </c>
      <c r="B3471" s="16" t="s">
        <v>4995</v>
      </c>
      <c r="C3471" s="16" t="s">
        <v>14</v>
      </c>
      <c r="D3471" s="4">
        <v>41535</v>
      </c>
      <c r="E3471" s="23">
        <v>2013</v>
      </c>
      <c r="F3471" s="19">
        <v>6.72</v>
      </c>
      <c r="G3471" s="19">
        <f>IF(Movies[[#This Row],[rating]]=0,"",Movies[[#This Row],[rating]])</f>
        <v>6.72</v>
      </c>
      <c r="H3471" s="19" t="str">
        <f>IF(Movies[[#This Row],[rating]]=0,"No Rating","Rated")</f>
        <v>Rated</v>
      </c>
      <c r="I3471" s="16" t="s">
        <v>197</v>
      </c>
      <c r="J3471" s="29" t="s">
        <v>12</v>
      </c>
      <c r="K3471" s="19">
        <v>9.7089999999999996</v>
      </c>
      <c r="L3471" s="26">
        <v>851</v>
      </c>
    </row>
    <row r="3472" spans="1:12" x14ac:dyDescent="0.3">
      <c r="A3472" s="14">
        <v>193613</v>
      </c>
      <c r="B3472" s="16" t="s">
        <v>4996</v>
      </c>
      <c r="C3472" s="16" t="s">
        <v>10</v>
      </c>
      <c r="D3472" s="4">
        <v>41542</v>
      </c>
      <c r="E3472" s="23">
        <v>2013</v>
      </c>
      <c r="F3472" s="19">
        <v>6.8220000000000001</v>
      </c>
      <c r="G3472" s="19">
        <f>IF(Movies[[#This Row],[rating]]=0,"",Movies[[#This Row],[rating]])</f>
        <v>6.8220000000000001</v>
      </c>
      <c r="H3472" s="19" t="str">
        <f>IF(Movies[[#This Row],[rating]]=0,"No Rating","Rated")</f>
        <v>Rated</v>
      </c>
      <c r="I3472" s="16" t="s">
        <v>2378</v>
      </c>
      <c r="J3472" s="29" t="s">
        <v>12</v>
      </c>
      <c r="K3472" s="19">
        <v>9.7029999999999994</v>
      </c>
      <c r="L3472" s="26">
        <v>287</v>
      </c>
    </row>
    <row r="3473" spans="1:12" x14ac:dyDescent="0.3">
      <c r="A3473" s="14">
        <v>207769</v>
      </c>
      <c r="B3473" s="16" t="s">
        <v>4997</v>
      </c>
      <c r="C3473" s="16" t="s">
        <v>1627</v>
      </c>
      <c r="D3473" s="4">
        <v>41584</v>
      </c>
      <c r="E3473" s="23">
        <v>2013</v>
      </c>
      <c r="F3473" s="19">
        <v>5.5190000000000001</v>
      </c>
      <c r="G3473" s="19">
        <f>IF(Movies[[#This Row],[rating]]=0,"",Movies[[#This Row],[rating]])</f>
        <v>5.5190000000000001</v>
      </c>
      <c r="H3473" s="19" t="str">
        <f>IF(Movies[[#This Row],[rating]]=0,"No Rating","Rated")</f>
        <v>Rated</v>
      </c>
      <c r="I3473" s="16" t="s">
        <v>132</v>
      </c>
      <c r="J3473" s="29" t="s">
        <v>12</v>
      </c>
      <c r="K3473" s="19">
        <v>9.7010000000000005</v>
      </c>
      <c r="L3473" s="26">
        <v>270</v>
      </c>
    </row>
    <row r="3474" spans="1:12" x14ac:dyDescent="0.3">
      <c r="A3474" s="14">
        <v>291881</v>
      </c>
      <c r="B3474" s="16" t="s">
        <v>4998</v>
      </c>
      <c r="C3474" s="16" t="s">
        <v>108</v>
      </c>
      <c r="D3474" s="4">
        <v>41379</v>
      </c>
      <c r="E3474" s="23">
        <v>2013</v>
      </c>
      <c r="F3474" s="19">
        <v>7.9</v>
      </c>
      <c r="G3474" s="19">
        <f>IF(Movies[[#This Row],[rating]]=0,"",Movies[[#This Row],[rating]])</f>
        <v>7.9</v>
      </c>
      <c r="H3474" s="19" t="str">
        <f>IF(Movies[[#This Row],[rating]]=0,"No Rating","Rated")</f>
        <v>Rated</v>
      </c>
      <c r="I3474" s="16" t="s">
        <v>4984</v>
      </c>
      <c r="J3474" s="29" t="s">
        <v>110</v>
      </c>
      <c r="K3474" s="19">
        <v>9.6980000000000004</v>
      </c>
      <c r="L3474" s="26">
        <v>31</v>
      </c>
    </row>
    <row r="3475" spans="1:12" x14ac:dyDescent="0.3">
      <c r="A3475" s="14">
        <v>199327</v>
      </c>
      <c r="B3475" s="16" t="s">
        <v>4999</v>
      </c>
      <c r="C3475" s="16" t="s">
        <v>877</v>
      </c>
      <c r="D3475" s="4">
        <v>41430</v>
      </c>
      <c r="E3475" s="23">
        <v>2013</v>
      </c>
      <c r="F3475" s="19">
        <v>6.3</v>
      </c>
      <c r="G3475" s="19">
        <f>IF(Movies[[#This Row],[rating]]=0,"",Movies[[#This Row],[rating]])</f>
        <v>6.3</v>
      </c>
      <c r="H3475" s="19" t="str">
        <f>IF(Movies[[#This Row],[rating]]=0,"No Rating","Rated")</f>
        <v>Rated</v>
      </c>
      <c r="I3475" s="16" t="s">
        <v>189</v>
      </c>
      <c r="J3475" s="29" t="s">
        <v>774</v>
      </c>
      <c r="K3475" s="19">
        <v>9.6950000000000003</v>
      </c>
      <c r="L3475" s="26">
        <v>135</v>
      </c>
    </row>
    <row r="3476" spans="1:12" x14ac:dyDescent="0.3">
      <c r="A3476" s="14">
        <v>156711</v>
      </c>
      <c r="B3476" s="16" t="s">
        <v>5000</v>
      </c>
      <c r="C3476" s="16" t="s">
        <v>14</v>
      </c>
      <c r="D3476" s="4">
        <v>41501</v>
      </c>
      <c r="E3476" s="23">
        <v>2013</v>
      </c>
      <c r="F3476" s="19">
        <v>6.3869999999999996</v>
      </c>
      <c r="G3476" s="19">
        <f>IF(Movies[[#This Row],[rating]]=0,"",Movies[[#This Row],[rating]])</f>
        <v>6.3869999999999996</v>
      </c>
      <c r="H3476" s="19" t="str">
        <f>IF(Movies[[#This Row],[rating]]=0,"No Rating","Rated")</f>
        <v>Rated</v>
      </c>
      <c r="I3476" s="16" t="s">
        <v>273</v>
      </c>
      <c r="J3476" s="29" t="s">
        <v>12</v>
      </c>
      <c r="K3476" s="19">
        <v>9.6750000000000007</v>
      </c>
      <c r="L3476" s="26">
        <v>462</v>
      </c>
    </row>
    <row r="3477" spans="1:12" x14ac:dyDescent="0.3">
      <c r="A3477" s="14">
        <v>219250</v>
      </c>
      <c r="B3477" s="16" t="s">
        <v>5001</v>
      </c>
      <c r="C3477" s="16" t="s">
        <v>144</v>
      </c>
      <c r="D3477" s="4">
        <v>41328</v>
      </c>
      <c r="E3477" s="23">
        <v>2013</v>
      </c>
      <c r="F3477" s="19">
        <v>7.1449999999999996</v>
      </c>
      <c r="G3477" s="19">
        <f>IF(Movies[[#This Row],[rating]]=0,"",Movies[[#This Row],[rating]])</f>
        <v>7.1449999999999996</v>
      </c>
      <c r="H3477" s="19" t="str">
        <f>IF(Movies[[#This Row],[rating]]=0,"No Rating","Rated")</f>
        <v>Rated</v>
      </c>
      <c r="I3477" s="16" t="s">
        <v>5002</v>
      </c>
      <c r="J3477" s="29" t="s">
        <v>146</v>
      </c>
      <c r="K3477" s="19">
        <v>9.6649999999999991</v>
      </c>
      <c r="L3477" s="26">
        <v>62</v>
      </c>
    </row>
    <row r="3478" spans="1:12" x14ac:dyDescent="0.3">
      <c r="A3478" s="14">
        <v>218381</v>
      </c>
      <c r="B3478" s="16" t="s">
        <v>5003</v>
      </c>
      <c r="C3478" s="16" t="s">
        <v>10</v>
      </c>
      <c r="D3478" s="4">
        <v>41522</v>
      </c>
      <c r="E3478" s="23">
        <v>2013</v>
      </c>
      <c r="F3478" s="19">
        <v>5.0999999999999996</v>
      </c>
      <c r="G3478" s="19">
        <f>IF(Movies[[#This Row],[rating]]=0,"",Movies[[#This Row],[rating]])</f>
        <v>5.0999999999999996</v>
      </c>
      <c r="H3478" s="19" t="str">
        <f>IF(Movies[[#This Row],[rating]]=0,"No Rating","Rated")</f>
        <v>Rated</v>
      </c>
      <c r="I3478" s="16" t="s">
        <v>777</v>
      </c>
      <c r="J3478" s="29" t="s">
        <v>12</v>
      </c>
      <c r="K3478" s="19">
        <v>9.6389999999999993</v>
      </c>
      <c r="L3478" s="26">
        <v>40</v>
      </c>
    </row>
    <row r="3479" spans="1:12" x14ac:dyDescent="0.3">
      <c r="A3479" s="14">
        <v>166822</v>
      </c>
      <c r="B3479" s="16" t="s">
        <v>5004</v>
      </c>
      <c r="C3479" s="16" t="s">
        <v>10</v>
      </c>
      <c r="D3479" s="4">
        <v>41564</v>
      </c>
      <c r="E3479" s="23">
        <v>2013</v>
      </c>
      <c r="F3479" s="19">
        <v>5.6</v>
      </c>
      <c r="G3479" s="19">
        <f>IF(Movies[[#This Row],[rating]]=0,"",Movies[[#This Row],[rating]])</f>
        <v>5.6</v>
      </c>
      <c r="H3479" s="19" t="str">
        <f>IF(Movies[[#This Row],[rating]]=0,"No Rating","Rated")</f>
        <v>Rated</v>
      </c>
      <c r="I3479" s="16" t="s">
        <v>2528</v>
      </c>
      <c r="J3479" s="29" t="s">
        <v>12</v>
      </c>
      <c r="K3479" s="19">
        <v>9.6359999999999992</v>
      </c>
      <c r="L3479" s="26">
        <v>260</v>
      </c>
    </row>
    <row r="3480" spans="1:12" x14ac:dyDescent="0.3">
      <c r="A3480" s="14">
        <v>195757</v>
      </c>
      <c r="B3480" s="16" t="s">
        <v>5005</v>
      </c>
      <c r="C3480" s="16" t="s">
        <v>1845</v>
      </c>
      <c r="D3480" s="4">
        <v>41523</v>
      </c>
      <c r="E3480" s="23">
        <v>2013</v>
      </c>
      <c r="F3480" s="19">
        <v>6.9</v>
      </c>
      <c r="G3480" s="19">
        <f>IF(Movies[[#This Row],[rating]]=0,"",Movies[[#This Row],[rating]])</f>
        <v>6.9</v>
      </c>
      <c r="H3480" s="19" t="str">
        <f>IF(Movies[[#This Row],[rating]]=0,"No Rating","Rated")</f>
        <v>Rated</v>
      </c>
      <c r="I3480" s="16" t="s">
        <v>33</v>
      </c>
      <c r="J3480" s="29" t="s">
        <v>12</v>
      </c>
      <c r="K3480" s="19">
        <v>9.6229999999999993</v>
      </c>
      <c r="L3480" s="26">
        <v>77</v>
      </c>
    </row>
    <row r="3481" spans="1:12" x14ac:dyDescent="0.3">
      <c r="A3481" s="14">
        <v>200481</v>
      </c>
      <c r="B3481" s="16" t="s">
        <v>5006</v>
      </c>
      <c r="C3481" s="16" t="s">
        <v>10</v>
      </c>
      <c r="D3481" s="4">
        <v>41317</v>
      </c>
      <c r="E3481" s="23">
        <v>2013</v>
      </c>
      <c r="F3481" s="19">
        <v>7.5</v>
      </c>
      <c r="G3481" s="19">
        <f>IF(Movies[[#This Row],[rating]]=0,"",Movies[[#This Row],[rating]])</f>
        <v>7.5</v>
      </c>
      <c r="H3481" s="19" t="str">
        <f>IF(Movies[[#This Row],[rating]]=0,"No Rating","Rated")</f>
        <v>Rated</v>
      </c>
      <c r="I3481" s="16" t="s">
        <v>4871</v>
      </c>
      <c r="J3481" s="29" t="s">
        <v>12</v>
      </c>
      <c r="K3481" s="19">
        <v>9.6150000000000002</v>
      </c>
      <c r="L3481" s="26">
        <v>563</v>
      </c>
    </row>
    <row r="3482" spans="1:12" x14ac:dyDescent="0.3">
      <c r="A3482" s="14">
        <v>210041</v>
      </c>
      <c r="B3482" s="16" t="s">
        <v>5007</v>
      </c>
      <c r="C3482" s="16" t="s">
        <v>10</v>
      </c>
      <c r="D3482" s="4">
        <v>41609</v>
      </c>
      <c r="E3482" s="23">
        <v>2013</v>
      </c>
      <c r="F3482" s="19">
        <v>7.1</v>
      </c>
      <c r="G3482" s="19">
        <f>IF(Movies[[#This Row],[rating]]=0,"",Movies[[#This Row],[rating]])</f>
        <v>7.1</v>
      </c>
      <c r="H3482" s="19" t="str">
        <f>IF(Movies[[#This Row],[rating]]=0,"No Rating","Rated")</f>
        <v>Rated</v>
      </c>
      <c r="I3482" s="16" t="s">
        <v>5008</v>
      </c>
      <c r="J3482" s="29" t="s">
        <v>12</v>
      </c>
      <c r="K3482" s="19">
        <v>9.6120000000000001</v>
      </c>
      <c r="L3482" s="26">
        <v>55</v>
      </c>
    </row>
    <row r="3483" spans="1:12" x14ac:dyDescent="0.3">
      <c r="A3483" s="14">
        <v>242452</v>
      </c>
      <c r="B3483" s="16" t="s">
        <v>5009</v>
      </c>
      <c r="C3483" s="16" t="s">
        <v>94</v>
      </c>
      <c r="D3483" s="4">
        <v>41626</v>
      </c>
      <c r="E3483" s="23">
        <v>2013</v>
      </c>
      <c r="F3483" s="19">
        <v>7.8</v>
      </c>
      <c r="G3483" s="19">
        <f>IF(Movies[[#This Row],[rating]]=0,"",Movies[[#This Row],[rating]])</f>
        <v>7.8</v>
      </c>
      <c r="H3483" s="19" t="str">
        <f>IF(Movies[[#This Row],[rating]]=0,"No Rating","Rated")</f>
        <v>Rated</v>
      </c>
      <c r="I3483" s="16" t="s">
        <v>1164</v>
      </c>
      <c r="J3483" s="29" t="s">
        <v>96</v>
      </c>
      <c r="K3483" s="19">
        <v>9.5909999999999993</v>
      </c>
      <c r="L3483" s="26">
        <v>197</v>
      </c>
    </row>
    <row r="3484" spans="1:12" x14ac:dyDescent="0.3">
      <c r="A3484" s="14">
        <v>122369</v>
      </c>
      <c r="B3484" s="16" t="s">
        <v>5010</v>
      </c>
      <c r="C3484" s="16" t="s">
        <v>432</v>
      </c>
      <c r="D3484" s="4">
        <v>41362</v>
      </c>
      <c r="E3484" s="23">
        <v>2013</v>
      </c>
      <c r="F3484" s="19">
        <v>4.7</v>
      </c>
      <c r="G3484" s="19">
        <f>IF(Movies[[#This Row],[rating]]=0,"",Movies[[#This Row],[rating]])</f>
        <v>4.7</v>
      </c>
      <c r="H3484" s="19" t="str">
        <f>IF(Movies[[#This Row],[rating]]=0,"No Rating","Rated")</f>
        <v>Rated</v>
      </c>
      <c r="I3484" s="16" t="s">
        <v>132</v>
      </c>
      <c r="J3484" s="29" t="s">
        <v>12</v>
      </c>
      <c r="K3484" s="19">
        <v>9.5890000000000004</v>
      </c>
      <c r="L3484" s="26">
        <v>102</v>
      </c>
    </row>
    <row r="3485" spans="1:12" x14ac:dyDescent="0.3">
      <c r="A3485" s="14">
        <v>198556</v>
      </c>
      <c r="B3485" s="16" t="s">
        <v>5011</v>
      </c>
      <c r="C3485" s="16" t="s">
        <v>595</v>
      </c>
      <c r="D3485" s="4">
        <v>41299</v>
      </c>
      <c r="E3485" s="23">
        <v>2013</v>
      </c>
      <c r="F3485" s="19">
        <v>6.3479999999999999</v>
      </c>
      <c r="G3485" s="19">
        <f>IF(Movies[[#This Row],[rating]]=0,"",Movies[[#This Row],[rating]])</f>
        <v>6.3479999999999999</v>
      </c>
      <c r="H3485" s="19" t="str">
        <f>IF(Movies[[#This Row],[rating]]=0,"No Rating","Rated")</f>
        <v>Rated</v>
      </c>
      <c r="I3485" s="16" t="s">
        <v>390</v>
      </c>
      <c r="J3485" s="29" t="s">
        <v>142</v>
      </c>
      <c r="K3485" s="19">
        <v>9.5790000000000006</v>
      </c>
      <c r="L3485" s="26">
        <v>82</v>
      </c>
    </row>
    <row r="3486" spans="1:12" x14ac:dyDescent="0.3">
      <c r="A3486" s="14">
        <v>100542</v>
      </c>
      <c r="B3486" s="16" t="s">
        <v>5012</v>
      </c>
      <c r="C3486" s="16" t="s">
        <v>2939</v>
      </c>
      <c r="D3486" s="4">
        <v>41528</v>
      </c>
      <c r="E3486" s="23">
        <v>2013</v>
      </c>
      <c r="F3486" s="19">
        <v>4.0999999999999996</v>
      </c>
      <c r="G3486" s="19">
        <f>IF(Movies[[#This Row],[rating]]=0,"",Movies[[#This Row],[rating]])</f>
        <v>4.0999999999999996</v>
      </c>
      <c r="H3486" s="19" t="str">
        <f>IF(Movies[[#This Row],[rating]]=0,"No Rating","Rated")</f>
        <v>Rated</v>
      </c>
      <c r="I3486" s="16" t="s">
        <v>1139</v>
      </c>
      <c r="J3486" s="29" t="s">
        <v>12</v>
      </c>
      <c r="K3486" s="19">
        <v>9.5690000000000008</v>
      </c>
      <c r="L3486" s="26">
        <v>78</v>
      </c>
    </row>
    <row r="3487" spans="1:12" x14ac:dyDescent="0.3">
      <c r="A3487" s="14">
        <v>210913</v>
      </c>
      <c r="B3487" s="16" t="s">
        <v>5013</v>
      </c>
      <c r="C3487" s="16" t="s">
        <v>2886</v>
      </c>
      <c r="D3487" s="4">
        <v>41544</v>
      </c>
      <c r="E3487" s="23">
        <v>2013</v>
      </c>
      <c r="F3487" s="19">
        <v>5.7</v>
      </c>
      <c r="G3487" s="19">
        <f>IF(Movies[[#This Row],[rating]]=0,"",Movies[[#This Row],[rating]])</f>
        <v>5.7</v>
      </c>
      <c r="H3487" s="19" t="str">
        <f>IF(Movies[[#This Row],[rating]]=0,"No Rating","Rated")</f>
        <v>Rated</v>
      </c>
      <c r="I3487" s="16" t="s">
        <v>468</v>
      </c>
      <c r="J3487" s="29" t="s">
        <v>286</v>
      </c>
      <c r="K3487" s="19">
        <v>9.5440000000000005</v>
      </c>
      <c r="L3487" s="26">
        <v>164</v>
      </c>
    </row>
    <row r="3488" spans="1:12" x14ac:dyDescent="0.3">
      <c r="A3488" s="14">
        <v>233112</v>
      </c>
      <c r="B3488" s="16" t="s">
        <v>5014</v>
      </c>
      <c r="C3488" s="16" t="s">
        <v>341</v>
      </c>
      <c r="D3488" s="4">
        <v>41607</v>
      </c>
      <c r="E3488" s="23">
        <v>2013</v>
      </c>
      <c r="F3488" s="19">
        <v>6.4</v>
      </c>
      <c r="G3488" s="19">
        <f>IF(Movies[[#This Row],[rating]]=0,"",Movies[[#This Row],[rating]])</f>
        <v>6.4</v>
      </c>
      <c r="H3488" s="19" t="str">
        <f>IF(Movies[[#This Row],[rating]]=0,"No Rating","Rated")</f>
        <v>Rated</v>
      </c>
      <c r="I3488" s="16" t="s">
        <v>600</v>
      </c>
      <c r="J3488" s="29" t="s">
        <v>534</v>
      </c>
      <c r="K3488" s="19">
        <v>9.5310000000000006</v>
      </c>
      <c r="L3488" s="26">
        <v>100</v>
      </c>
    </row>
    <row r="3489" spans="1:12" x14ac:dyDescent="0.3">
      <c r="A3489" s="14">
        <v>175291</v>
      </c>
      <c r="B3489" s="16" t="s">
        <v>5015</v>
      </c>
      <c r="C3489" s="16" t="s">
        <v>10</v>
      </c>
      <c r="D3489" s="4">
        <v>41341</v>
      </c>
      <c r="E3489" s="23">
        <v>2013</v>
      </c>
      <c r="F3489" s="19">
        <v>6.391</v>
      </c>
      <c r="G3489" s="19">
        <f>IF(Movies[[#This Row],[rating]]=0,"",Movies[[#This Row],[rating]])</f>
        <v>6.391</v>
      </c>
      <c r="H3489" s="19" t="str">
        <f>IF(Movies[[#This Row],[rating]]=0,"No Rating","Rated")</f>
        <v>Rated</v>
      </c>
      <c r="I3489" s="16" t="s">
        <v>5016</v>
      </c>
      <c r="J3489" s="29" t="s">
        <v>12</v>
      </c>
      <c r="K3489" s="19">
        <v>9.5310000000000006</v>
      </c>
      <c r="L3489" s="26">
        <v>419</v>
      </c>
    </row>
    <row r="3490" spans="1:12" x14ac:dyDescent="0.3">
      <c r="A3490" s="14">
        <v>149087</v>
      </c>
      <c r="B3490" s="16" t="s">
        <v>5017</v>
      </c>
      <c r="C3490" s="16" t="s">
        <v>3416</v>
      </c>
      <c r="D3490" s="4">
        <v>41584</v>
      </c>
      <c r="E3490" s="23">
        <v>2013</v>
      </c>
      <c r="F3490" s="19">
        <v>6.2</v>
      </c>
      <c r="G3490" s="19">
        <f>IF(Movies[[#This Row],[rating]]=0,"",Movies[[#This Row],[rating]])</f>
        <v>6.2</v>
      </c>
      <c r="H3490" s="19" t="str">
        <f>IF(Movies[[#This Row],[rating]]=0,"No Rating","Rated")</f>
        <v>Rated</v>
      </c>
      <c r="I3490" s="16" t="s">
        <v>1241</v>
      </c>
      <c r="J3490" s="29" t="s">
        <v>110</v>
      </c>
      <c r="K3490" s="19">
        <v>9.5310000000000006</v>
      </c>
      <c r="L3490" s="26">
        <v>224</v>
      </c>
    </row>
    <row r="3491" spans="1:12" x14ac:dyDescent="0.3">
      <c r="A3491" s="14">
        <v>244088</v>
      </c>
      <c r="B3491" s="16" t="s">
        <v>5018</v>
      </c>
      <c r="C3491" s="16" t="s">
        <v>540</v>
      </c>
      <c r="D3491" s="4">
        <v>41611</v>
      </c>
      <c r="E3491" s="23">
        <v>2013</v>
      </c>
      <c r="F3491" s="19">
        <v>7.4720000000000004</v>
      </c>
      <c r="G3491" s="19">
        <f>IF(Movies[[#This Row],[rating]]=0,"",Movies[[#This Row],[rating]])</f>
        <v>7.4720000000000004</v>
      </c>
      <c r="H3491" s="19" t="str">
        <f>IF(Movies[[#This Row],[rating]]=0,"No Rating","Rated")</f>
        <v>Rated</v>
      </c>
      <c r="I3491" s="16" t="s">
        <v>49</v>
      </c>
      <c r="J3491" s="29" t="s">
        <v>511</v>
      </c>
      <c r="K3491" s="19">
        <v>9.5280000000000005</v>
      </c>
      <c r="L3491" s="26">
        <v>906</v>
      </c>
    </row>
    <row r="3492" spans="1:12" x14ac:dyDescent="0.3">
      <c r="A3492" s="14">
        <v>117319</v>
      </c>
      <c r="B3492" s="16" t="s">
        <v>5019</v>
      </c>
      <c r="C3492" s="16" t="s">
        <v>595</v>
      </c>
      <c r="D3492" s="4">
        <v>41299</v>
      </c>
      <c r="E3492" s="23">
        <v>2013</v>
      </c>
      <c r="F3492" s="19">
        <v>6.3</v>
      </c>
      <c r="G3492" s="19">
        <f>IF(Movies[[#This Row],[rating]]=0,"",Movies[[#This Row],[rating]])</f>
        <v>6.3</v>
      </c>
      <c r="H3492" s="19" t="str">
        <f>IF(Movies[[#This Row],[rating]]=0,"No Rating","Rated")</f>
        <v>Rated</v>
      </c>
      <c r="I3492" s="16" t="s">
        <v>193</v>
      </c>
      <c r="J3492" s="29" t="s">
        <v>597</v>
      </c>
      <c r="K3492" s="19">
        <v>9.5129999999999999</v>
      </c>
      <c r="L3492" s="26">
        <v>94</v>
      </c>
    </row>
    <row r="3493" spans="1:12" x14ac:dyDescent="0.3">
      <c r="A3493" s="14">
        <v>218726</v>
      </c>
      <c r="B3493" s="16" t="s">
        <v>5020</v>
      </c>
      <c r="C3493" s="16" t="s">
        <v>144</v>
      </c>
      <c r="D3493" s="4">
        <v>41342</v>
      </c>
      <c r="E3493" s="23">
        <v>2013</v>
      </c>
      <c r="F3493" s="19">
        <v>6.5</v>
      </c>
      <c r="G3493" s="19">
        <f>IF(Movies[[#This Row],[rating]]=0,"",Movies[[#This Row],[rating]])</f>
        <v>6.5</v>
      </c>
      <c r="H3493" s="19" t="str">
        <f>IF(Movies[[#This Row],[rating]]=0,"No Rating","Rated")</f>
        <v>Rated</v>
      </c>
      <c r="I3493" s="16" t="s">
        <v>5021</v>
      </c>
      <c r="J3493" s="29" t="s">
        <v>146</v>
      </c>
      <c r="K3493" s="19">
        <v>9.5009999999999994</v>
      </c>
      <c r="L3493" s="26">
        <v>38</v>
      </c>
    </row>
    <row r="3494" spans="1:12" x14ac:dyDescent="0.3">
      <c r="A3494" s="14">
        <v>242575</v>
      </c>
      <c r="B3494" s="16" t="s">
        <v>5022</v>
      </c>
      <c r="C3494" s="16" t="s">
        <v>5023</v>
      </c>
      <c r="D3494" s="4">
        <v>41568</v>
      </c>
      <c r="E3494" s="23">
        <v>2013</v>
      </c>
      <c r="F3494" s="19">
        <v>7.8819999999999997</v>
      </c>
      <c r="G3494" s="19">
        <f>IF(Movies[[#This Row],[rating]]=0,"",Movies[[#This Row],[rating]])</f>
        <v>7.8819999999999997</v>
      </c>
      <c r="H3494" s="19" t="str">
        <f>IF(Movies[[#This Row],[rating]]=0,"No Rating","Rated")</f>
        <v>Rated</v>
      </c>
      <c r="I3494" s="16" t="s">
        <v>49</v>
      </c>
      <c r="J3494" s="29" t="s">
        <v>12</v>
      </c>
      <c r="K3494" s="19">
        <v>9.4499999999999993</v>
      </c>
      <c r="L3494" s="26">
        <v>144</v>
      </c>
    </row>
    <row r="3495" spans="1:12" x14ac:dyDescent="0.3">
      <c r="A3495" s="14">
        <v>224903</v>
      </c>
      <c r="B3495" s="16" t="s">
        <v>5024</v>
      </c>
      <c r="C3495" s="16" t="s">
        <v>1845</v>
      </c>
      <c r="D3495" s="4">
        <v>41530</v>
      </c>
      <c r="E3495" s="23">
        <v>2013</v>
      </c>
      <c r="F3495" s="19">
        <v>4.7</v>
      </c>
      <c r="G3495" s="19">
        <f>IF(Movies[[#This Row],[rating]]=0,"",Movies[[#This Row],[rating]])</f>
        <v>4.7</v>
      </c>
      <c r="H3495" s="19" t="str">
        <f>IF(Movies[[#This Row],[rating]]=0,"No Rating","Rated")</f>
        <v>Rated</v>
      </c>
      <c r="I3495" s="16" t="s">
        <v>166</v>
      </c>
      <c r="J3495" s="29" t="s">
        <v>12</v>
      </c>
      <c r="K3495" s="19">
        <v>9.4369999999999994</v>
      </c>
      <c r="L3495" s="26">
        <v>14</v>
      </c>
    </row>
    <row r="3496" spans="1:12" x14ac:dyDescent="0.3">
      <c r="A3496" s="14">
        <v>169758</v>
      </c>
      <c r="B3496" s="16" t="s">
        <v>5025</v>
      </c>
      <c r="C3496" s="16" t="s">
        <v>1109</v>
      </c>
      <c r="D3496" s="4">
        <v>41395</v>
      </c>
      <c r="E3496" s="23">
        <v>2013</v>
      </c>
      <c r="F3496" s="19">
        <v>4.4249999999999998</v>
      </c>
      <c r="G3496" s="19">
        <f>IF(Movies[[#This Row],[rating]]=0,"",Movies[[#This Row],[rating]])</f>
        <v>4.4249999999999998</v>
      </c>
      <c r="H3496" s="19" t="str">
        <f>IF(Movies[[#This Row],[rating]]=0,"No Rating","Rated")</f>
        <v>Rated</v>
      </c>
      <c r="I3496" s="16" t="s">
        <v>277</v>
      </c>
      <c r="J3496" s="29" t="s">
        <v>12</v>
      </c>
      <c r="K3496" s="19">
        <v>9.43</v>
      </c>
      <c r="L3496" s="26">
        <v>40</v>
      </c>
    </row>
    <row r="3497" spans="1:12" x14ac:dyDescent="0.3">
      <c r="A3497" s="14">
        <v>206284</v>
      </c>
      <c r="B3497" s="16" t="s">
        <v>5026</v>
      </c>
      <c r="C3497" s="16" t="s">
        <v>10</v>
      </c>
      <c r="D3497" s="4">
        <v>41551</v>
      </c>
      <c r="E3497" s="23">
        <v>2013</v>
      </c>
      <c r="F3497" s="19">
        <v>6</v>
      </c>
      <c r="G3497" s="19">
        <f>IF(Movies[[#This Row],[rating]]=0,"",Movies[[#This Row],[rating]])</f>
        <v>6</v>
      </c>
      <c r="H3497" s="19" t="str">
        <f>IF(Movies[[#This Row],[rating]]=0,"No Rating","Rated")</f>
        <v>Rated</v>
      </c>
      <c r="I3497" s="16" t="s">
        <v>550</v>
      </c>
      <c r="J3497" s="29" t="s">
        <v>12</v>
      </c>
      <c r="K3497" s="19">
        <v>9.4209999999999994</v>
      </c>
      <c r="L3497" s="26">
        <v>59</v>
      </c>
    </row>
    <row r="3498" spans="1:12" x14ac:dyDescent="0.3">
      <c r="A3498" s="14">
        <v>209274</v>
      </c>
      <c r="B3498" s="16" t="s">
        <v>5027</v>
      </c>
      <c r="C3498" s="16" t="s">
        <v>5028</v>
      </c>
      <c r="D3498" s="4">
        <v>41572</v>
      </c>
      <c r="E3498" s="23">
        <v>2013</v>
      </c>
      <c r="F3498" s="19">
        <v>7.2329999999999997</v>
      </c>
      <c r="G3498" s="19">
        <f>IF(Movies[[#This Row],[rating]]=0,"",Movies[[#This Row],[rating]])</f>
        <v>7.2329999999999997</v>
      </c>
      <c r="H3498" s="19" t="str">
        <f>IF(Movies[[#This Row],[rating]]=0,"No Rating","Rated")</f>
        <v>Rated</v>
      </c>
      <c r="I3498" s="16" t="s">
        <v>49</v>
      </c>
      <c r="J3498" s="29" t="s">
        <v>2139</v>
      </c>
      <c r="K3498" s="19">
        <v>9.3859999999999992</v>
      </c>
      <c r="L3498" s="26">
        <v>983</v>
      </c>
    </row>
    <row r="3499" spans="1:12" x14ac:dyDescent="0.3">
      <c r="A3499" s="14">
        <v>216156</v>
      </c>
      <c r="B3499" s="16" t="s">
        <v>5029</v>
      </c>
      <c r="C3499" s="16" t="s">
        <v>3526</v>
      </c>
      <c r="D3499" s="4">
        <v>41606</v>
      </c>
      <c r="E3499" s="23">
        <v>2013</v>
      </c>
      <c r="F3499" s="19">
        <v>7.5</v>
      </c>
      <c r="G3499" s="19">
        <f>IF(Movies[[#This Row],[rating]]=0,"",Movies[[#This Row],[rating]])</f>
        <v>7.5</v>
      </c>
      <c r="H3499" s="19" t="str">
        <f>IF(Movies[[#This Row],[rating]]=0,"No Rating","Rated")</f>
        <v>Rated</v>
      </c>
      <c r="I3499" s="16" t="s">
        <v>49</v>
      </c>
      <c r="J3499" s="29" t="s">
        <v>12</v>
      </c>
      <c r="K3499" s="19">
        <v>9.3740000000000006</v>
      </c>
      <c r="L3499" s="26">
        <v>371</v>
      </c>
    </row>
    <row r="3500" spans="1:12" x14ac:dyDescent="0.3">
      <c r="A3500" s="14">
        <v>214086</v>
      </c>
      <c r="B3500" s="16" t="s">
        <v>5030</v>
      </c>
      <c r="C3500" s="16" t="s">
        <v>10</v>
      </c>
      <c r="D3500" s="4">
        <v>41572</v>
      </c>
      <c r="E3500" s="23">
        <v>2013</v>
      </c>
      <c r="F3500" s="19">
        <v>6.1</v>
      </c>
      <c r="G3500" s="19">
        <f>IF(Movies[[#This Row],[rating]]=0,"",Movies[[#This Row],[rating]])</f>
        <v>6.1</v>
      </c>
      <c r="H3500" s="19" t="str">
        <f>IF(Movies[[#This Row],[rating]]=0,"No Rating","Rated")</f>
        <v>Rated</v>
      </c>
      <c r="I3500" s="16" t="s">
        <v>33</v>
      </c>
      <c r="J3500" s="29" t="s">
        <v>12</v>
      </c>
      <c r="K3500" s="19">
        <v>9.3689999999999998</v>
      </c>
      <c r="L3500" s="26">
        <v>137</v>
      </c>
    </row>
    <row r="3501" spans="1:12" x14ac:dyDescent="0.3">
      <c r="A3501" s="14">
        <v>168615</v>
      </c>
      <c r="B3501" s="16" t="s">
        <v>5031</v>
      </c>
      <c r="C3501" s="16" t="s">
        <v>108</v>
      </c>
      <c r="D3501" s="4">
        <v>41332</v>
      </c>
      <c r="E3501" s="23">
        <v>2013</v>
      </c>
      <c r="F3501" s="19">
        <v>4.5</v>
      </c>
      <c r="G3501" s="19">
        <f>IF(Movies[[#This Row],[rating]]=0,"",Movies[[#This Row],[rating]])</f>
        <v>4.5</v>
      </c>
      <c r="H3501" s="19" t="str">
        <f>IF(Movies[[#This Row],[rating]]=0,"No Rating","Rated")</f>
        <v>Rated</v>
      </c>
      <c r="I3501" s="16" t="s">
        <v>153</v>
      </c>
      <c r="J3501" s="29" t="s">
        <v>110</v>
      </c>
      <c r="K3501" s="19">
        <v>9.3689999999999998</v>
      </c>
      <c r="L3501" s="26">
        <v>298</v>
      </c>
    </row>
    <row r="3502" spans="1:12" x14ac:dyDescent="0.3">
      <c r="A3502" s="14">
        <v>143146</v>
      </c>
      <c r="B3502" s="16" t="s">
        <v>4251</v>
      </c>
      <c r="C3502" s="16" t="s">
        <v>10</v>
      </c>
      <c r="D3502" s="4">
        <v>41639</v>
      </c>
      <c r="E3502" s="23">
        <v>2013</v>
      </c>
      <c r="F3502" s="19">
        <v>5.0999999999999996</v>
      </c>
      <c r="G3502" s="19">
        <f>IF(Movies[[#This Row],[rating]]=0,"",Movies[[#This Row],[rating]])</f>
        <v>5.0999999999999996</v>
      </c>
      <c r="H3502" s="19" t="str">
        <f>IF(Movies[[#This Row],[rating]]=0,"No Rating","Rated")</f>
        <v>Rated</v>
      </c>
      <c r="I3502" s="16" t="s">
        <v>468</v>
      </c>
      <c r="J3502" s="29" t="s">
        <v>12</v>
      </c>
      <c r="K3502" s="19">
        <v>9.3379999999999992</v>
      </c>
      <c r="L3502" s="26">
        <v>12</v>
      </c>
    </row>
    <row r="3503" spans="1:12" x14ac:dyDescent="0.3">
      <c r="A3503" s="14">
        <v>252511</v>
      </c>
      <c r="B3503" s="16" t="s">
        <v>5032</v>
      </c>
      <c r="C3503" s="16" t="s">
        <v>144</v>
      </c>
      <c r="D3503" s="4">
        <v>41594</v>
      </c>
      <c r="E3503" s="23">
        <v>2013</v>
      </c>
      <c r="F3503" s="19">
        <v>7.5</v>
      </c>
      <c r="G3503" s="19">
        <f>IF(Movies[[#This Row],[rating]]=0,"",Movies[[#This Row],[rating]])</f>
        <v>7.5</v>
      </c>
      <c r="H3503" s="19" t="str">
        <f>IF(Movies[[#This Row],[rating]]=0,"No Rating","Rated")</f>
        <v>Rated</v>
      </c>
      <c r="I3503" s="16" t="s">
        <v>329</v>
      </c>
      <c r="J3503" s="29" t="s">
        <v>146</v>
      </c>
      <c r="K3503" s="19">
        <v>9.3360000000000003</v>
      </c>
      <c r="L3503" s="26">
        <v>176</v>
      </c>
    </row>
    <row r="3504" spans="1:12" x14ac:dyDescent="0.3">
      <c r="A3504" s="14">
        <v>152745</v>
      </c>
      <c r="B3504" s="16" t="s">
        <v>5033</v>
      </c>
      <c r="C3504" s="16" t="s">
        <v>10</v>
      </c>
      <c r="D3504" s="4">
        <v>41556</v>
      </c>
      <c r="E3504" s="23">
        <v>2013</v>
      </c>
      <c r="F3504" s="19">
        <v>5.2</v>
      </c>
      <c r="G3504" s="19">
        <f>IF(Movies[[#This Row],[rating]]=0,"",Movies[[#This Row],[rating]])</f>
        <v>5.2</v>
      </c>
      <c r="H3504" s="19" t="str">
        <f>IF(Movies[[#This Row],[rating]]=0,"No Rating","Rated")</f>
        <v>Rated</v>
      </c>
      <c r="I3504" s="16" t="s">
        <v>49</v>
      </c>
      <c r="J3504" s="29" t="s">
        <v>12</v>
      </c>
      <c r="K3504" s="19">
        <v>9.3350000000000009</v>
      </c>
      <c r="L3504" s="26">
        <v>79</v>
      </c>
    </row>
    <row r="3505" spans="1:12" x14ac:dyDescent="0.3">
      <c r="A3505" s="14">
        <v>252529</v>
      </c>
      <c r="B3505" s="16" t="s">
        <v>5034</v>
      </c>
      <c r="C3505" s="16" t="s">
        <v>840</v>
      </c>
      <c r="D3505" s="4">
        <v>41593</v>
      </c>
      <c r="E3505" s="23">
        <v>2013</v>
      </c>
      <c r="F3505" s="19">
        <v>5.4</v>
      </c>
      <c r="G3505" s="19">
        <f>IF(Movies[[#This Row],[rating]]=0,"",Movies[[#This Row],[rating]])</f>
        <v>5.4</v>
      </c>
      <c r="H3505" s="19" t="str">
        <f>IF(Movies[[#This Row],[rating]]=0,"No Rating","Rated")</f>
        <v>Rated</v>
      </c>
      <c r="I3505" s="16" t="s">
        <v>5035</v>
      </c>
      <c r="J3505" s="29" t="s">
        <v>12</v>
      </c>
      <c r="K3505" s="19">
        <v>9.3140000000000001</v>
      </c>
      <c r="L3505" s="26">
        <v>242</v>
      </c>
    </row>
    <row r="3506" spans="1:12" x14ac:dyDescent="0.3">
      <c r="A3506" s="14">
        <v>286387</v>
      </c>
      <c r="B3506" s="16" t="s">
        <v>5036</v>
      </c>
      <c r="C3506" s="16" t="s">
        <v>10</v>
      </c>
      <c r="D3506" s="4">
        <v>41527</v>
      </c>
      <c r="E3506" s="23">
        <v>2013</v>
      </c>
      <c r="F3506" s="19">
        <v>8.4</v>
      </c>
      <c r="G3506" s="19">
        <f>IF(Movies[[#This Row],[rating]]=0,"",Movies[[#This Row],[rating]])</f>
        <v>8.4</v>
      </c>
      <c r="H3506" s="19" t="str">
        <f>IF(Movies[[#This Row],[rating]]=0,"No Rating","Rated")</f>
        <v>Rated</v>
      </c>
      <c r="I3506" s="16" t="s">
        <v>5037</v>
      </c>
      <c r="J3506" s="29" t="s">
        <v>12</v>
      </c>
      <c r="K3506" s="19">
        <v>9.2899999999999991</v>
      </c>
      <c r="L3506" s="26">
        <v>87</v>
      </c>
    </row>
    <row r="3507" spans="1:12" x14ac:dyDescent="0.3">
      <c r="A3507" s="14">
        <v>157820</v>
      </c>
      <c r="B3507" s="16" t="s">
        <v>5038</v>
      </c>
      <c r="C3507" s="16" t="s">
        <v>4618</v>
      </c>
      <c r="D3507" s="4">
        <v>41284</v>
      </c>
      <c r="E3507" s="23">
        <v>2013</v>
      </c>
      <c r="F3507" s="19">
        <v>6.1429999999999998</v>
      </c>
      <c r="G3507" s="19">
        <f>IF(Movies[[#This Row],[rating]]=0,"",Movies[[#This Row],[rating]])</f>
        <v>6.1429999999999998</v>
      </c>
      <c r="H3507" s="19" t="str">
        <f>IF(Movies[[#This Row],[rating]]=0,"No Rating","Rated")</f>
        <v>Rated</v>
      </c>
      <c r="I3507" s="16" t="s">
        <v>365</v>
      </c>
      <c r="J3507" s="29" t="s">
        <v>110</v>
      </c>
      <c r="K3507" s="19">
        <v>9.2590000000000003</v>
      </c>
      <c r="L3507" s="26">
        <v>614</v>
      </c>
    </row>
    <row r="3508" spans="1:12" x14ac:dyDescent="0.3">
      <c r="A3508" s="14">
        <v>165904</v>
      </c>
      <c r="B3508" s="16" t="s">
        <v>5039</v>
      </c>
      <c r="C3508" s="16" t="s">
        <v>595</v>
      </c>
      <c r="D3508" s="4">
        <v>41312</v>
      </c>
      <c r="E3508" s="23">
        <v>2013</v>
      </c>
      <c r="F3508" s="19">
        <v>7.3</v>
      </c>
      <c r="G3508" s="19">
        <f>IF(Movies[[#This Row],[rating]]=0,"",Movies[[#This Row],[rating]])</f>
        <v>7.3</v>
      </c>
      <c r="H3508" s="19" t="str">
        <f>IF(Movies[[#This Row],[rating]]=0,"No Rating","Rated")</f>
        <v>Rated</v>
      </c>
      <c r="I3508" s="16" t="s">
        <v>56</v>
      </c>
      <c r="J3508" s="29" t="s">
        <v>142</v>
      </c>
      <c r="K3508" s="19">
        <v>9.2059999999999995</v>
      </c>
      <c r="L3508" s="26">
        <v>203</v>
      </c>
    </row>
    <row r="3509" spans="1:12" x14ac:dyDescent="0.3">
      <c r="A3509" s="14">
        <v>173443</v>
      </c>
      <c r="B3509" s="16" t="s">
        <v>5040</v>
      </c>
      <c r="C3509" s="16" t="s">
        <v>84</v>
      </c>
      <c r="D3509" s="4">
        <v>41340</v>
      </c>
      <c r="E3509" s="23">
        <v>2013</v>
      </c>
      <c r="F3509" s="19">
        <v>7.3</v>
      </c>
      <c r="G3509" s="19">
        <f>IF(Movies[[#This Row],[rating]]=0,"",Movies[[#This Row],[rating]])</f>
        <v>7.3</v>
      </c>
      <c r="H3509" s="19" t="str">
        <f>IF(Movies[[#This Row],[rating]]=0,"No Rating","Rated")</f>
        <v>Rated</v>
      </c>
      <c r="I3509" s="16" t="s">
        <v>5041</v>
      </c>
      <c r="J3509" s="29" t="s">
        <v>86</v>
      </c>
      <c r="K3509" s="19">
        <v>9.1920000000000002</v>
      </c>
      <c r="L3509" s="26">
        <v>87</v>
      </c>
    </row>
    <row r="3510" spans="1:12" x14ac:dyDescent="0.3">
      <c r="A3510" s="14">
        <v>138977</v>
      </c>
      <c r="B3510" s="16" t="s">
        <v>5042</v>
      </c>
      <c r="C3510" s="16" t="s">
        <v>10</v>
      </c>
      <c r="D3510" s="4">
        <v>41432</v>
      </c>
      <c r="E3510" s="23">
        <v>2013</v>
      </c>
      <c r="F3510" s="19">
        <v>5.8</v>
      </c>
      <c r="G3510" s="19">
        <f>IF(Movies[[#This Row],[rating]]=0,"",Movies[[#This Row],[rating]])</f>
        <v>5.8</v>
      </c>
      <c r="H3510" s="19" t="str">
        <f>IF(Movies[[#This Row],[rating]]=0,"No Rating","Rated")</f>
        <v>Rated</v>
      </c>
      <c r="I3510" s="16" t="s">
        <v>49</v>
      </c>
      <c r="J3510" s="29" t="s">
        <v>12</v>
      </c>
      <c r="K3510" s="19">
        <v>9.1750000000000007</v>
      </c>
      <c r="L3510" s="26">
        <v>72</v>
      </c>
    </row>
    <row r="3511" spans="1:12" x14ac:dyDescent="0.3">
      <c r="A3511" s="14">
        <v>191619</v>
      </c>
      <c r="B3511" s="16" t="s">
        <v>5043</v>
      </c>
      <c r="C3511" s="16" t="s">
        <v>10</v>
      </c>
      <c r="D3511" s="4">
        <v>41474</v>
      </c>
      <c r="E3511" s="23">
        <v>2013</v>
      </c>
      <c r="F3511" s="19">
        <v>3.7</v>
      </c>
      <c r="G3511" s="19">
        <f>IF(Movies[[#This Row],[rating]]=0,"",Movies[[#This Row],[rating]])</f>
        <v>3.7</v>
      </c>
      <c r="H3511" s="19" t="str">
        <f>IF(Movies[[#This Row],[rating]]=0,"No Rating","Rated")</f>
        <v>Rated</v>
      </c>
      <c r="I3511" s="16" t="s">
        <v>468</v>
      </c>
      <c r="J3511" s="29" t="s">
        <v>12</v>
      </c>
      <c r="K3511" s="19">
        <v>9.1419999999999995</v>
      </c>
      <c r="L3511" s="26">
        <v>128</v>
      </c>
    </row>
    <row r="3512" spans="1:12" x14ac:dyDescent="0.3">
      <c r="A3512" s="14">
        <v>186971</v>
      </c>
      <c r="B3512" s="16" t="s">
        <v>5044</v>
      </c>
      <c r="C3512" s="16" t="s">
        <v>654</v>
      </c>
      <c r="D3512" s="4">
        <v>41500</v>
      </c>
      <c r="E3512" s="23">
        <v>2013</v>
      </c>
      <c r="F3512" s="19">
        <v>5.91</v>
      </c>
      <c r="G3512" s="19">
        <f>IF(Movies[[#This Row],[rating]]=0,"",Movies[[#This Row],[rating]])</f>
        <v>5.91</v>
      </c>
      <c r="H3512" s="19" t="str">
        <f>IF(Movies[[#This Row],[rating]]=0,"No Rating","Rated")</f>
        <v>Rated</v>
      </c>
      <c r="I3512" s="16" t="s">
        <v>189</v>
      </c>
      <c r="J3512" s="29" t="s">
        <v>110</v>
      </c>
      <c r="K3512" s="19">
        <v>9.1340000000000003</v>
      </c>
      <c r="L3512" s="26">
        <v>212</v>
      </c>
    </row>
    <row r="3513" spans="1:12" x14ac:dyDescent="0.3">
      <c r="A3513" s="14">
        <v>257527</v>
      </c>
      <c r="B3513" s="16" t="s">
        <v>5045</v>
      </c>
      <c r="C3513" s="16" t="s">
        <v>144</v>
      </c>
      <c r="D3513" s="4">
        <v>41516</v>
      </c>
      <c r="E3513" s="23">
        <v>2013</v>
      </c>
      <c r="F3513" s="19">
        <v>4.8</v>
      </c>
      <c r="G3513" s="19">
        <f>IF(Movies[[#This Row],[rating]]=0,"",Movies[[#This Row],[rating]])</f>
        <v>4.8</v>
      </c>
      <c r="H3513" s="19" t="str">
        <f>IF(Movies[[#This Row],[rating]]=0,"No Rating","Rated")</f>
        <v>Rated</v>
      </c>
      <c r="I3513" s="16" t="s">
        <v>468</v>
      </c>
      <c r="J3513" s="29" t="s">
        <v>146</v>
      </c>
      <c r="K3513" s="19">
        <v>9.0950000000000006</v>
      </c>
      <c r="L3513" s="26">
        <v>56</v>
      </c>
    </row>
    <row r="3514" spans="1:12" x14ac:dyDescent="0.3">
      <c r="A3514" s="14">
        <v>244401</v>
      </c>
      <c r="B3514" s="16" t="s">
        <v>5046</v>
      </c>
      <c r="C3514" s="16" t="s">
        <v>1036</v>
      </c>
      <c r="D3514" s="4">
        <v>41346</v>
      </c>
      <c r="E3514" s="23">
        <v>2013</v>
      </c>
      <c r="F3514" s="19">
        <v>6.2</v>
      </c>
      <c r="G3514" s="19">
        <f>IF(Movies[[#This Row],[rating]]=0,"",Movies[[#This Row],[rating]])</f>
        <v>6.2</v>
      </c>
      <c r="H3514" s="19" t="str">
        <f>IF(Movies[[#This Row],[rating]]=0,"No Rating","Rated")</f>
        <v>Rated</v>
      </c>
      <c r="I3514" s="16" t="s">
        <v>1412</v>
      </c>
      <c r="J3514" s="29" t="s">
        <v>34</v>
      </c>
      <c r="K3514" s="19">
        <v>9.09</v>
      </c>
      <c r="L3514" s="26">
        <v>83</v>
      </c>
    </row>
    <row r="3515" spans="1:12" x14ac:dyDescent="0.3">
      <c r="A3515" s="14">
        <v>248087</v>
      </c>
      <c r="B3515" s="16" t="s">
        <v>5047</v>
      </c>
      <c r="C3515" s="16" t="s">
        <v>144</v>
      </c>
      <c r="D3515" s="4">
        <v>41628</v>
      </c>
      <c r="E3515" s="23">
        <v>2013</v>
      </c>
      <c r="F3515" s="19">
        <v>7.1</v>
      </c>
      <c r="G3515" s="19">
        <f>IF(Movies[[#This Row],[rating]]=0,"",Movies[[#This Row],[rating]])</f>
        <v>7.1</v>
      </c>
      <c r="H3515" s="19" t="str">
        <f>IF(Movies[[#This Row],[rating]]=0,"No Rating","Rated")</f>
        <v>Rated</v>
      </c>
      <c r="I3515" s="16" t="s">
        <v>5048</v>
      </c>
      <c r="J3515" s="29" t="s">
        <v>146</v>
      </c>
      <c r="K3515" s="19">
        <v>9.0640000000000001</v>
      </c>
      <c r="L3515" s="26">
        <v>67</v>
      </c>
    </row>
    <row r="3516" spans="1:12" x14ac:dyDescent="0.3">
      <c r="A3516" s="14">
        <v>141819</v>
      </c>
      <c r="B3516" s="16" t="s">
        <v>5049</v>
      </c>
      <c r="C3516" s="16" t="s">
        <v>144</v>
      </c>
      <c r="D3516" s="4">
        <v>41530</v>
      </c>
      <c r="E3516" s="23">
        <v>2013</v>
      </c>
      <c r="F3516" s="19">
        <v>7</v>
      </c>
      <c r="G3516" s="19">
        <f>IF(Movies[[#This Row],[rating]]=0,"",Movies[[#This Row],[rating]])</f>
        <v>7</v>
      </c>
      <c r="H3516" s="19" t="str">
        <f>IF(Movies[[#This Row],[rating]]=0,"No Rating","Rated")</f>
        <v>Rated</v>
      </c>
      <c r="I3516" s="16" t="s">
        <v>5050</v>
      </c>
      <c r="J3516" s="29" t="s">
        <v>146</v>
      </c>
      <c r="K3516" s="19">
        <v>9.0640000000000001</v>
      </c>
      <c r="L3516" s="26">
        <v>74</v>
      </c>
    </row>
    <row r="3517" spans="1:12" x14ac:dyDescent="0.3">
      <c r="A3517" s="14">
        <v>201066</v>
      </c>
      <c r="B3517" s="16" t="s">
        <v>5051</v>
      </c>
      <c r="C3517" s="16" t="s">
        <v>10</v>
      </c>
      <c r="D3517" s="4">
        <v>41440</v>
      </c>
      <c r="E3517" s="23">
        <v>2013</v>
      </c>
      <c r="F3517" s="19">
        <v>5.3890000000000002</v>
      </c>
      <c r="G3517" s="19">
        <f>IF(Movies[[#This Row],[rating]]=0,"",Movies[[#This Row],[rating]])</f>
        <v>5.3890000000000002</v>
      </c>
      <c r="H3517" s="19" t="str">
        <f>IF(Movies[[#This Row],[rating]]=0,"No Rating","Rated")</f>
        <v>Rated</v>
      </c>
      <c r="I3517" s="16" t="s">
        <v>713</v>
      </c>
      <c r="J3517" s="29" t="s">
        <v>12</v>
      </c>
      <c r="K3517" s="19">
        <v>9.0519999999999996</v>
      </c>
      <c r="L3517" s="26">
        <v>144</v>
      </c>
    </row>
    <row r="3518" spans="1:12" x14ac:dyDescent="0.3">
      <c r="A3518" s="14">
        <v>206408</v>
      </c>
      <c r="B3518" s="16" t="s">
        <v>5052</v>
      </c>
      <c r="C3518" s="16" t="s">
        <v>838</v>
      </c>
      <c r="D3518" s="4">
        <v>41612</v>
      </c>
      <c r="E3518" s="23">
        <v>2013</v>
      </c>
      <c r="F3518" s="19">
        <v>6.6</v>
      </c>
      <c r="G3518" s="19">
        <f>IF(Movies[[#This Row],[rating]]=0,"",Movies[[#This Row],[rating]])</f>
        <v>6.6</v>
      </c>
      <c r="H3518" s="19" t="str">
        <f>IF(Movies[[#This Row],[rating]]=0,"No Rating","Rated")</f>
        <v>Rated</v>
      </c>
      <c r="I3518" s="16" t="s">
        <v>197</v>
      </c>
      <c r="J3518" s="29" t="s">
        <v>110</v>
      </c>
      <c r="K3518" s="19">
        <v>9.0289999999999999</v>
      </c>
      <c r="L3518" s="26">
        <v>687</v>
      </c>
    </row>
    <row r="3519" spans="1:12" x14ac:dyDescent="0.3">
      <c r="A3519" s="14">
        <v>189715</v>
      </c>
      <c r="B3519" s="16" t="s">
        <v>5053</v>
      </c>
      <c r="C3519" s="16" t="s">
        <v>220</v>
      </c>
      <c r="D3519" s="4">
        <v>41312</v>
      </c>
      <c r="E3519" s="23">
        <v>2013</v>
      </c>
      <c r="F3519" s="19">
        <v>5.9</v>
      </c>
      <c r="G3519" s="19">
        <f>IF(Movies[[#This Row],[rating]]=0,"",Movies[[#This Row],[rating]])</f>
        <v>5.9</v>
      </c>
      <c r="H3519" s="19" t="str">
        <f>IF(Movies[[#This Row],[rating]]=0,"No Rating","Rated")</f>
        <v>Rated</v>
      </c>
      <c r="I3519" s="16" t="s">
        <v>33</v>
      </c>
      <c r="J3519" s="29" t="s">
        <v>222</v>
      </c>
      <c r="K3519" s="19">
        <v>9.0220000000000002</v>
      </c>
      <c r="L3519" s="26">
        <v>21</v>
      </c>
    </row>
    <row r="3520" spans="1:12" x14ac:dyDescent="0.3">
      <c r="A3520" s="14">
        <v>226788</v>
      </c>
      <c r="B3520" s="16" t="s">
        <v>5054</v>
      </c>
      <c r="C3520" s="16" t="s">
        <v>5055</v>
      </c>
      <c r="D3520" s="4">
        <v>41556</v>
      </c>
      <c r="E3520" s="23">
        <v>2013</v>
      </c>
      <c r="F3520" s="19">
        <v>5.9</v>
      </c>
      <c r="G3520" s="19">
        <f>IF(Movies[[#This Row],[rating]]=0,"",Movies[[#This Row],[rating]])</f>
        <v>5.9</v>
      </c>
      <c r="H3520" s="19" t="str">
        <f>IF(Movies[[#This Row],[rating]]=0,"No Rating","Rated")</f>
        <v>Rated</v>
      </c>
      <c r="I3520" s="16" t="s">
        <v>855</v>
      </c>
      <c r="J3520" s="29" t="s">
        <v>110</v>
      </c>
      <c r="K3520" s="19">
        <v>9.0129999999999999</v>
      </c>
      <c r="L3520" s="26">
        <v>49</v>
      </c>
    </row>
    <row r="3521" spans="1:12" x14ac:dyDescent="0.3">
      <c r="A3521" s="14">
        <v>136850</v>
      </c>
      <c r="B3521" s="16" t="s">
        <v>5056</v>
      </c>
      <c r="C3521" s="16" t="s">
        <v>10</v>
      </c>
      <c r="D3521" s="4">
        <v>41481</v>
      </c>
      <c r="E3521" s="23">
        <v>2013</v>
      </c>
      <c r="F3521" s="19">
        <v>5.53</v>
      </c>
      <c r="G3521" s="19">
        <f>IF(Movies[[#This Row],[rating]]=0,"",Movies[[#This Row],[rating]])</f>
        <v>5.53</v>
      </c>
      <c r="H3521" s="19" t="str">
        <f>IF(Movies[[#This Row],[rating]]=0,"No Rating","Rated")</f>
        <v>Rated</v>
      </c>
      <c r="I3521" s="16" t="s">
        <v>1027</v>
      </c>
      <c r="J3521" s="29" t="s">
        <v>12</v>
      </c>
      <c r="K3521" s="19">
        <v>8.9990000000000006</v>
      </c>
      <c r="L3521" s="26">
        <v>99</v>
      </c>
    </row>
    <row r="3522" spans="1:12" x14ac:dyDescent="0.3">
      <c r="A3522" s="14">
        <v>74461</v>
      </c>
      <c r="B3522" s="16" t="s">
        <v>5057</v>
      </c>
      <c r="C3522" s="16" t="s">
        <v>10</v>
      </c>
      <c r="D3522" s="4">
        <v>41295</v>
      </c>
      <c r="E3522" s="23">
        <v>2013</v>
      </c>
      <c r="F3522" s="19">
        <v>5.5979999999999999</v>
      </c>
      <c r="G3522" s="19">
        <f>IF(Movies[[#This Row],[rating]]=0,"",Movies[[#This Row],[rating]])</f>
        <v>5.5979999999999999</v>
      </c>
      <c r="H3522" s="19" t="str">
        <f>IF(Movies[[#This Row],[rating]]=0,"No Rating","Rated")</f>
        <v>Rated</v>
      </c>
      <c r="I3522" s="16" t="s">
        <v>5058</v>
      </c>
      <c r="J3522" s="29" t="s">
        <v>12</v>
      </c>
      <c r="K3522" s="19">
        <v>8.9779999999999998</v>
      </c>
      <c r="L3522" s="26">
        <v>415</v>
      </c>
    </row>
    <row r="3523" spans="1:12" x14ac:dyDescent="0.3">
      <c r="A3523" s="14">
        <v>199578</v>
      </c>
      <c r="B3523" s="16" t="s">
        <v>5059</v>
      </c>
      <c r="C3523" s="16" t="s">
        <v>367</v>
      </c>
      <c r="D3523" s="4">
        <v>41562</v>
      </c>
      <c r="E3523" s="23">
        <v>2013</v>
      </c>
      <c r="F3523" s="19">
        <v>4.9569999999999999</v>
      </c>
      <c r="G3523" s="19">
        <f>IF(Movies[[#This Row],[rating]]=0,"",Movies[[#This Row],[rating]])</f>
        <v>4.9569999999999999</v>
      </c>
      <c r="H3523" s="19" t="str">
        <f>IF(Movies[[#This Row],[rating]]=0,"No Rating","Rated")</f>
        <v>Rated</v>
      </c>
      <c r="I3523" s="16" t="s">
        <v>1448</v>
      </c>
      <c r="J3523" s="29" t="s">
        <v>12</v>
      </c>
      <c r="K3523" s="19">
        <v>8.9619999999999997</v>
      </c>
      <c r="L3523" s="26">
        <v>173</v>
      </c>
    </row>
    <row r="3524" spans="1:12" x14ac:dyDescent="0.3">
      <c r="A3524" s="14">
        <v>266775</v>
      </c>
      <c r="B3524" s="16" t="s">
        <v>5060</v>
      </c>
      <c r="C3524" s="16" t="s">
        <v>10</v>
      </c>
      <c r="D3524" s="4">
        <v>41602</v>
      </c>
      <c r="E3524" s="23">
        <v>2013</v>
      </c>
      <c r="F3524" s="19">
        <v>7.0990000000000002</v>
      </c>
      <c r="G3524" s="19">
        <f>IF(Movies[[#This Row],[rating]]=0,"",Movies[[#This Row],[rating]])</f>
        <v>7.0990000000000002</v>
      </c>
      <c r="H3524" s="19" t="str">
        <f>IF(Movies[[#This Row],[rating]]=0,"No Rating","Rated")</f>
        <v>Rated</v>
      </c>
      <c r="I3524" s="16" t="s">
        <v>232</v>
      </c>
      <c r="J3524" s="29" t="s">
        <v>12</v>
      </c>
      <c r="K3524" s="19">
        <v>8.9540000000000006</v>
      </c>
      <c r="L3524" s="26">
        <v>91</v>
      </c>
    </row>
    <row r="3525" spans="1:12" x14ac:dyDescent="0.3">
      <c r="A3525" s="14">
        <v>152780</v>
      </c>
      <c r="B3525" s="16" t="s">
        <v>5061</v>
      </c>
      <c r="C3525" s="16" t="s">
        <v>2604</v>
      </c>
      <c r="D3525" s="4">
        <v>41411</v>
      </c>
      <c r="E3525" s="23">
        <v>2013</v>
      </c>
      <c r="F3525" s="19">
        <v>7.2</v>
      </c>
      <c r="G3525" s="19">
        <f>IF(Movies[[#This Row],[rating]]=0,"",Movies[[#This Row],[rating]])</f>
        <v>7.2</v>
      </c>
      <c r="H3525" s="19" t="str">
        <f>IF(Movies[[#This Row],[rating]]=0,"No Rating","Rated")</f>
        <v>Rated</v>
      </c>
      <c r="I3525" s="16" t="s">
        <v>414</v>
      </c>
      <c r="J3525" s="29" t="s">
        <v>110</v>
      </c>
      <c r="K3525" s="19">
        <v>8.94</v>
      </c>
      <c r="L3525" s="26">
        <v>561</v>
      </c>
    </row>
    <row r="3526" spans="1:12" x14ac:dyDescent="0.3">
      <c r="A3526" s="14">
        <v>167305</v>
      </c>
      <c r="B3526" s="16" t="s">
        <v>5062</v>
      </c>
      <c r="C3526" s="16" t="s">
        <v>432</v>
      </c>
      <c r="D3526" s="4">
        <v>41317</v>
      </c>
      <c r="E3526" s="23">
        <v>2013</v>
      </c>
      <c r="F3526" s="19">
        <v>5.7</v>
      </c>
      <c r="G3526" s="19">
        <f>IF(Movies[[#This Row],[rating]]=0,"",Movies[[#This Row],[rating]])</f>
        <v>5.7</v>
      </c>
      <c r="H3526" s="19" t="str">
        <f>IF(Movies[[#This Row],[rating]]=0,"No Rating","Rated")</f>
        <v>Rated</v>
      </c>
      <c r="I3526" s="16" t="s">
        <v>239</v>
      </c>
      <c r="J3526" s="29" t="s">
        <v>12</v>
      </c>
      <c r="K3526" s="19">
        <v>8.9359999999999999</v>
      </c>
      <c r="L3526" s="26">
        <v>104</v>
      </c>
    </row>
    <row r="3527" spans="1:12" x14ac:dyDescent="0.3">
      <c r="A3527" s="14">
        <v>159008</v>
      </c>
      <c r="B3527" s="16" t="s">
        <v>5063</v>
      </c>
      <c r="C3527" s="16" t="s">
        <v>10</v>
      </c>
      <c r="D3527" s="4">
        <v>41293</v>
      </c>
      <c r="E3527" s="23">
        <v>2013</v>
      </c>
      <c r="F3527" s="19">
        <v>7.5</v>
      </c>
      <c r="G3527" s="19">
        <f>IF(Movies[[#This Row],[rating]]=0,"",Movies[[#This Row],[rating]])</f>
        <v>7.5</v>
      </c>
      <c r="H3527" s="19" t="str">
        <f>IF(Movies[[#This Row],[rating]]=0,"No Rating","Rated")</f>
        <v>Rated</v>
      </c>
      <c r="I3527" s="16" t="s">
        <v>329</v>
      </c>
      <c r="J3527" s="29" t="s">
        <v>12</v>
      </c>
      <c r="K3527" s="19">
        <v>8.9280000000000008</v>
      </c>
      <c r="L3527" s="26">
        <v>112</v>
      </c>
    </row>
    <row r="3528" spans="1:12" x14ac:dyDescent="0.3">
      <c r="A3528" s="14">
        <v>197624</v>
      </c>
      <c r="B3528" s="16" t="s">
        <v>5064</v>
      </c>
      <c r="C3528" s="16" t="s">
        <v>10</v>
      </c>
      <c r="D3528" s="4">
        <v>41422</v>
      </c>
      <c r="E3528" s="23">
        <v>2013</v>
      </c>
      <c r="F3528" s="19">
        <v>4</v>
      </c>
      <c r="G3528" s="19">
        <f>IF(Movies[[#This Row],[rating]]=0,"",Movies[[#This Row],[rating]])</f>
        <v>4</v>
      </c>
      <c r="H3528" s="19" t="str">
        <f>IF(Movies[[#This Row],[rating]]=0,"No Rating","Rated")</f>
        <v>Rated</v>
      </c>
      <c r="I3528" s="16" t="s">
        <v>5065</v>
      </c>
      <c r="J3528" s="29" t="s">
        <v>12</v>
      </c>
      <c r="K3528" s="19">
        <v>8.9169999999999998</v>
      </c>
      <c r="L3528" s="26">
        <v>60</v>
      </c>
    </row>
    <row r="3529" spans="1:12" x14ac:dyDescent="0.3">
      <c r="A3529" s="14">
        <v>157115</v>
      </c>
      <c r="B3529" s="16" t="s">
        <v>5066</v>
      </c>
      <c r="C3529" s="16" t="s">
        <v>10</v>
      </c>
      <c r="D3529" s="4">
        <v>41495</v>
      </c>
      <c r="E3529" s="23">
        <v>2013</v>
      </c>
      <c r="F3529" s="19">
        <v>5.1859999999999999</v>
      </c>
      <c r="G3529" s="19">
        <f>IF(Movies[[#This Row],[rating]]=0,"",Movies[[#This Row],[rating]])</f>
        <v>5.1859999999999999</v>
      </c>
      <c r="H3529" s="19" t="str">
        <f>IF(Movies[[#This Row],[rating]]=0,"No Rating","Rated")</f>
        <v>Rated</v>
      </c>
      <c r="I3529" s="16" t="s">
        <v>1329</v>
      </c>
      <c r="J3529" s="29" t="s">
        <v>12</v>
      </c>
      <c r="K3529" s="19">
        <v>8.9130000000000003</v>
      </c>
      <c r="L3529" s="26">
        <v>169</v>
      </c>
    </row>
    <row r="3530" spans="1:12" x14ac:dyDescent="0.3">
      <c r="A3530" s="14">
        <v>200462</v>
      </c>
      <c r="B3530" s="16" t="s">
        <v>5067</v>
      </c>
      <c r="C3530" s="16" t="s">
        <v>1845</v>
      </c>
      <c r="D3530" s="4">
        <v>41281</v>
      </c>
      <c r="E3530" s="23">
        <v>2013</v>
      </c>
      <c r="F3530" s="19">
        <v>4.6950000000000003</v>
      </c>
      <c r="G3530" s="19">
        <f>IF(Movies[[#This Row],[rating]]=0,"",Movies[[#This Row],[rating]])</f>
        <v>4.6950000000000003</v>
      </c>
      <c r="H3530" s="19" t="str">
        <f>IF(Movies[[#This Row],[rating]]=0,"No Rating","Rated")</f>
        <v>Rated</v>
      </c>
      <c r="I3530" s="16" t="s">
        <v>468</v>
      </c>
      <c r="J3530" s="29" t="s">
        <v>12</v>
      </c>
      <c r="K3530" s="19">
        <v>8.9049999999999994</v>
      </c>
      <c r="L3530" s="26">
        <v>136</v>
      </c>
    </row>
    <row r="3531" spans="1:12" x14ac:dyDescent="0.3">
      <c r="A3531" s="14">
        <v>203321</v>
      </c>
      <c r="B3531" s="16" t="s">
        <v>5068</v>
      </c>
      <c r="C3531" s="16" t="s">
        <v>416</v>
      </c>
      <c r="D3531" s="4">
        <v>41558</v>
      </c>
      <c r="E3531" s="23">
        <v>2013</v>
      </c>
      <c r="F3531" s="19">
        <v>5.92</v>
      </c>
      <c r="G3531" s="19">
        <f>IF(Movies[[#This Row],[rating]]=0,"",Movies[[#This Row],[rating]])</f>
        <v>5.92</v>
      </c>
      <c r="H3531" s="19" t="str">
        <f>IF(Movies[[#This Row],[rating]]=0,"No Rating","Rated")</f>
        <v>Rated</v>
      </c>
      <c r="I3531" s="16" t="s">
        <v>1205</v>
      </c>
      <c r="J3531" s="29" t="s">
        <v>12</v>
      </c>
      <c r="K3531" s="19">
        <v>8.8780000000000001</v>
      </c>
      <c r="L3531" s="26">
        <v>125</v>
      </c>
    </row>
    <row r="3532" spans="1:12" x14ac:dyDescent="0.3">
      <c r="A3532" s="14">
        <v>214761</v>
      </c>
      <c r="B3532" s="16" t="s">
        <v>5069</v>
      </c>
      <c r="C3532" s="16" t="s">
        <v>5070</v>
      </c>
      <c r="D3532" s="4">
        <v>41522</v>
      </c>
      <c r="E3532" s="23">
        <v>2013</v>
      </c>
      <c r="F3532" s="19">
        <v>5.819</v>
      </c>
      <c r="G3532" s="19">
        <f>IF(Movies[[#This Row],[rating]]=0,"",Movies[[#This Row],[rating]])</f>
        <v>5.819</v>
      </c>
      <c r="H3532" s="19" t="str">
        <f>IF(Movies[[#This Row],[rating]]=0,"No Rating","Rated")</f>
        <v>Rated</v>
      </c>
      <c r="I3532" s="16" t="s">
        <v>239</v>
      </c>
      <c r="J3532" s="29" t="s">
        <v>34</v>
      </c>
      <c r="K3532" s="19">
        <v>8.8740000000000006</v>
      </c>
      <c r="L3532" s="26">
        <v>226</v>
      </c>
    </row>
    <row r="3533" spans="1:12" x14ac:dyDescent="0.3">
      <c r="A3533" s="14">
        <v>100544</v>
      </c>
      <c r="B3533" s="16" t="s">
        <v>5071</v>
      </c>
      <c r="C3533" s="16" t="s">
        <v>10</v>
      </c>
      <c r="D3533" s="4">
        <v>41296</v>
      </c>
      <c r="E3533" s="23">
        <v>2013</v>
      </c>
      <c r="F3533" s="19">
        <v>5.3</v>
      </c>
      <c r="G3533" s="19">
        <f>IF(Movies[[#This Row],[rating]]=0,"",Movies[[#This Row],[rating]])</f>
        <v>5.3</v>
      </c>
      <c r="H3533" s="19" t="str">
        <f>IF(Movies[[#This Row],[rating]]=0,"No Rating","Rated")</f>
        <v>Rated</v>
      </c>
      <c r="I3533" s="16" t="s">
        <v>230</v>
      </c>
      <c r="J3533" s="29" t="s">
        <v>12</v>
      </c>
      <c r="K3533" s="19">
        <v>8.8520000000000003</v>
      </c>
      <c r="L3533" s="26">
        <v>121</v>
      </c>
    </row>
    <row r="3534" spans="1:12" x14ac:dyDescent="0.3">
      <c r="A3534" s="14">
        <v>87499</v>
      </c>
      <c r="B3534" s="16" t="s">
        <v>5072</v>
      </c>
      <c r="C3534" s="16" t="s">
        <v>10</v>
      </c>
      <c r="D3534" s="4">
        <v>41425</v>
      </c>
      <c r="E3534" s="23">
        <v>2013</v>
      </c>
      <c r="F3534" s="19">
        <v>6.6</v>
      </c>
      <c r="G3534" s="19">
        <f>IF(Movies[[#This Row],[rating]]=0,"",Movies[[#This Row],[rating]])</f>
        <v>6.6</v>
      </c>
      <c r="H3534" s="19" t="str">
        <f>IF(Movies[[#This Row],[rating]]=0,"No Rating","Rated")</f>
        <v>Rated</v>
      </c>
      <c r="I3534" s="16" t="s">
        <v>239</v>
      </c>
      <c r="J3534" s="29" t="s">
        <v>12</v>
      </c>
      <c r="K3534" s="19">
        <v>8.827</v>
      </c>
      <c r="L3534" s="26">
        <v>782</v>
      </c>
    </row>
    <row r="3535" spans="1:12" x14ac:dyDescent="0.3">
      <c r="A3535" s="14">
        <v>172106</v>
      </c>
      <c r="B3535" s="16" t="s">
        <v>5073</v>
      </c>
      <c r="C3535" s="16" t="s">
        <v>5074</v>
      </c>
      <c r="D3535" s="4">
        <v>41346</v>
      </c>
      <c r="E3535" s="23">
        <v>2013</v>
      </c>
      <c r="F3535" s="19">
        <v>7.0609999999999999</v>
      </c>
      <c r="G3535" s="19">
        <f>IF(Movies[[#This Row],[rating]]=0,"",Movies[[#This Row],[rating]])</f>
        <v>7.0609999999999999</v>
      </c>
      <c r="H3535" s="19" t="str">
        <f>IF(Movies[[#This Row],[rating]]=0,"No Rating","Rated")</f>
        <v>Rated</v>
      </c>
      <c r="I3535" s="16" t="s">
        <v>49</v>
      </c>
      <c r="J3535" s="29" t="s">
        <v>110</v>
      </c>
      <c r="K3535" s="19">
        <v>8.8130000000000006</v>
      </c>
      <c r="L3535" s="26">
        <v>386</v>
      </c>
    </row>
    <row r="3536" spans="1:12" x14ac:dyDescent="0.3">
      <c r="A3536" s="14">
        <v>188598</v>
      </c>
      <c r="B3536" s="16" t="s">
        <v>5075</v>
      </c>
      <c r="C3536" s="16" t="s">
        <v>5076</v>
      </c>
      <c r="D3536" s="4">
        <v>41515</v>
      </c>
      <c r="E3536" s="23">
        <v>2013</v>
      </c>
      <c r="F3536" s="19">
        <v>7.0140000000000002</v>
      </c>
      <c r="G3536" s="19">
        <f>IF(Movies[[#This Row],[rating]]=0,"",Movies[[#This Row],[rating]])</f>
        <v>7.0140000000000002</v>
      </c>
      <c r="H3536" s="19" t="str">
        <f>IF(Movies[[#This Row],[rating]]=0,"No Rating","Rated")</f>
        <v>Rated</v>
      </c>
      <c r="I3536" s="16" t="s">
        <v>695</v>
      </c>
      <c r="J3536" s="29" t="s">
        <v>342</v>
      </c>
      <c r="K3536" s="19">
        <v>8.81</v>
      </c>
      <c r="L3536" s="26">
        <v>109</v>
      </c>
    </row>
    <row r="3537" spans="1:12" x14ac:dyDescent="0.3">
      <c r="A3537" s="14">
        <v>209262</v>
      </c>
      <c r="B3537" s="16" t="s">
        <v>5077</v>
      </c>
      <c r="C3537" s="16" t="s">
        <v>14</v>
      </c>
      <c r="D3537" s="4">
        <v>41549</v>
      </c>
      <c r="E3537" s="23">
        <v>2013</v>
      </c>
      <c r="F3537" s="19">
        <v>6.2</v>
      </c>
      <c r="G3537" s="19">
        <f>IF(Movies[[#This Row],[rating]]=0,"",Movies[[#This Row],[rating]])</f>
        <v>6.2</v>
      </c>
      <c r="H3537" s="19" t="str">
        <f>IF(Movies[[#This Row],[rating]]=0,"No Rating","Rated")</f>
        <v>Rated</v>
      </c>
      <c r="I3537" s="16" t="s">
        <v>1164</v>
      </c>
      <c r="J3537" s="29" t="s">
        <v>12</v>
      </c>
      <c r="K3537" s="19">
        <v>8.8070000000000004</v>
      </c>
      <c r="L3537" s="26">
        <v>365</v>
      </c>
    </row>
    <row r="3538" spans="1:12" x14ac:dyDescent="0.3">
      <c r="A3538" s="14">
        <v>179109</v>
      </c>
      <c r="B3538" s="16" t="s">
        <v>5078</v>
      </c>
      <c r="C3538" s="16" t="s">
        <v>654</v>
      </c>
      <c r="D3538" s="4">
        <v>41493</v>
      </c>
      <c r="E3538" s="23">
        <v>2013</v>
      </c>
      <c r="F3538" s="19">
        <v>5.798</v>
      </c>
      <c r="G3538" s="19">
        <f>IF(Movies[[#This Row],[rating]]=0,"",Movies[[#This Row],[rating]])</f>
        <v>5.798</v>
      </c>
      <c r="H3538" s="19" t="str">
        <f>IF(Movies[[#This Row],[rating]]=0,"No Rating","Rated")</f>
        <v>Rated</v>
      </c>
      <c r="I3538" s="16" t="s">
        <v>199</v>
      </c>
      <c r="J3538" s="29" t="s">
        <v>110</v>
      </c>
      <c r="K3538" s="19">
        <v>8.7859999999999996</v>
      </c>
      <c r="L3538" s="26">
        <v>94</v>
      </c>
    </row>
    <row r="3539" spans="1:12" x14ac:dyDescent="0.3">
      <c r="A3539" s="14">
        <v>185471</v>
      </c>
      <c r="B3539" s="16" t="s">
        <v>5079</v>
      </c>
      <c r="C3539" s="16" t="s">
        <v>5080</v>
      </c>
      <c r="D3539" s="4">
        <v>41480</v>
      </c>
      <c r="E3539" s="23">
        <v>2013</v>
      </c>
      <c r="F3539" s="19">
        <v>4.5999999999999996</v>
      </c>
      <c r="G3539" s="19">
        <f>IF(Movies[[#This Row],[rating]]=0,"",Movies[[#This Row],[rating]])</f>
        <v>4.5999999999999996</v>
      </c>
      <c r="H3539" s="19" t="str">
        <f>IF(Movies[[#This Row],[rating]]=0,"No Rating","Rated")</f>
        <v>Rated</v>
      </c>
      <c r="I3539" s="16" t="s">
        <v>15</v>
      </c>
      <c r="J3539" s="29" t="s">
        <v>12</v>
      </c>
      <c r="K3539" s="19">
        <v>8.7729999999999997</v>
      </c>
      <c r="L3539" s="26">
        <v>127</v>
      </c>
    </row>
    <row r="3540" spans="1:12" x14ac:dyDescent="0.3">
      <c r="A3540" s="14">
        <v>194523</v>
      </c>
      <c r="B3540" s="16" t="s">
        <v>5081</v>
      </c>
      <c r="C3540" s="16" t="s">
        <v>341</v>
      </c>
      <c r="D3540" s="4">
        <v>41459</v>
      </c>
      <c r="E3540" s="23">
        <v>2013</v>
      </c>
      <c r="F3540" s="19">
        <v>6.1</v>
      </c>
      <c r="G3540" s="19">
        <f>IF(Movies[[#This Row],[rating]]=0,"",Movies[[#This Row],[rating]])</f>
        <v>6.1</v>
      </c>
      <c r="H3540" s="19" t="str">
        <f>IF(Movies[[#This Row],[rating]]=0,"No Rating","Rated")</f>
        <v>Rated</v>
      </c>
      <c r="I3540" s="16" t="s">
        <v>5082</v>
      </c>
      <c r="J3540" s="29" t="s">
        <v>534</v>
      </c>
      <c r="K3540" s="19">
        <v>8.7669999999999995</v>
      </c>
      <c r="L3540" s="26">
        <v>127</v>
      </c>
    </row>
    <row r="3541" spans="1:12" x14ac:dyDescent="0.3">
      <c r="A3541" s="14">
        <v>168055</v>
      </c>
      <c r="B3541" s="16" t="s">
        <v>3895</v>
      </c>
      <c r="C3541" s="16" t="s">
        <v>108</v>
      </c>
      <c r="D3541" s="4">
        <v>41366</v>
      </c>
      <c r="E3541" s="23">
        <v>2013</v>
      </c>
      <c r="F3541" s="19">
        <v>5.9489999999999998</v>
      </c>
      <c r="G3541" s="19">
        <f>IF(Movies[[#This Row],[rating]]=0,"",Movies[[#This Row],[rating]])</f>
        <v>5.9489999999999998</v>
      </c>
      <c r="H3541" s="19" t="str">
        <f>IF(Movies[[#This Row],[rating]]=0,"No Rating","Rated")</f>
        <v>Rated</v>
      </c>
      <c r="I3541" s="16" t="s">
        <v>273</v>
      </c>
      <c r="J3541" s="29" t="s">
        <v>110</v>
      </c>
      <c r="K3541" s="19">
        <v>8.7650000000000006</v>
      </c>
      <c r="L3541" s="26">
        <v>418</v>
      </c>
    </row>
    <row r="3542" spans="1:12" x14ac:dyDescent="0.3">
      <c r="A3542" s="14">
        <v>205891</v>
      </c>
      <c r="B3542" s="16" t="s">
        <v>5083</v>
      </c>
      <c r="C3542" s="16" t="s">
        <v>10</v>
      </c>
      <c r="D3542" s="4">
        <v>41485</v>
      </c>
      <c r="E3542" s="23">
        <v>2013</v>
      </c>
      <c r="F3542" s="19">
        <v>4.4000000000000004</v>
      </c>
      <c r="G3542" s="19">
        <f>IF(Movies[[#This Row],[rating]]=0,"",Movies[[#This Row],[rating]])</f>
        <v>4.4000000000000004</v>
      </c>
      <c r="H3542" s="19" t="str">
        <f>IF(Movies[[#This Row],[rating]]=0,"No Rating","Rated")</f>
        <v>Rated</v>
      </c>
      <c r="I3542" s="16" t="s">
        <v>468</v>
      </c>
      <c r="J3542" s="29" t="s">
        <v>12</v>
      </c>
      <c r="K3542" s="19">
        <v>8.7629999999999999</v>
      </c>
      <c r="L3542" s="26">
        <v>165</v>
      </c>
    </row>
    <row r="3543" spans="1:12" x14ac:dyDescent="0.3">
      <c r="A3543" s="14">
        <v>214093</v>
      </c>
      <c r="B3543" s="16" t="s">
        <v>5084</v>
      </c>
      <c r="C3543" s="16" t="s">
        <v>4349</v>
      </c>
      <c r="D3543" s="4">
        <v>41544</v>
      </c>
      <c r="E3543" s="23">
        <v>2013</v>
      </c>
      <c r="F3543" s="19">
        <v>5.6360000000000001</v>
      </c>
      <c r="G3543" s="19">
        <f>IF(Movies[[#This Row],[rating]]=0,"",Movies[[#This Row],[rating]])</f>
        <v>5.6360000000000001</v>
      </c>
      <c r="H3543" s="19" t="str">
        <f>IF(Movies[[#This Row],[rating]]=0,"No Rating","Rated")</f>
        <v>Rated</v>
      </c>
      <c r="I3543" s="16" t="s">
        <v>2324</v>
      </c>
      <c r="J3543" s="29" t="s">
        <v>110</v>
      </c>
      <c r="K3543" s="19">
        <v>8.7430000000000003</v>
      </c>
      <c r="L3543" s="26">
        <v>107</v>
      </c>
    </row>
    <row r="3544" spans="1:12" x14ac:dyDescent="0.3">
      <c r="A3544" s="14">
        <v>273404</v>
      </c>
      <c r="B3544" s="16" t="s">
        <v>5085</v>
      </c>
      <c r="C3544" s="16" t="s">
        <v>432</v>
      </c>
      <c r="D3544" s="4">
        <v>41483</v>
      </c>
      <c r="E3544" s="23">
        <v>2013</v>
      </c>
      <c r="F3544" s="19">
        <v>6</v>
      </c>
      <c r="G3544" s="19">
        <f>IF(Movies[[#This Row],[rating]]=0,"",Movies[[#This Row],[rating]])</f>
        <v>6</v>
      </c>
      <c r="H3544" s="19" t="str">
        <f>IF(Movies[[#This Row],[rating]]=0,"No Rating","Rated")</f>
        <v>Rated</v>
      </c>
      <c r="I3544" s="16" t="s">
        <v>5086</v>
      </c>
      <c r="J3544" s="29" t="s">
        <v>12</v>
      </c>
      <c r="K3544" s="19">
        <v>8.7330000000000005</v>
      </c>
      <c r="L3544" s="26">
        <v>171</v>
      </c>
    </row>
    <row r="3545" spans="1:12" x14ac:dyDescent="0.3">
      <c r="A3545" s="14">
        <v>367412</v>
      </c>
      <c r="B3545" s="16" t="s">
        <v>5087</v>
      </c>
      <c r="C3545" s="16" t="s">
        <v>10</v>
      </c>
      <c r="D3545" s="4">
        <v>41292</v>
      </c>
      <c r="E3545" s="23">
        <v>2013</v>
      </c>
      <c r="F3545" s="19">
        <v>7.8</v>
      </c>
      <c r="G3545" s="19">
        <f>IF(Movies[[#This Row],[rating]]=0,"",Movies[[#This Row],[rating]])</f>
        <v>7.8</v>
      </c>
      <c r="H3545" s="19" t="str">
        <f>IF(Movies[[#This Row],[rating]]=0,"No Rating","Rated")</f>
        <v>Rated</v>
      </c>
      <c r="I3545" s="16" t="s">
        <v>550</v>
      </c>
      <c r="J3545" s="29" t="s">
        <v>12</v>
      </c>
      <c r="K3545" s="19">
        <v>8.7289999999999992</v>
      </c>
      <c r="L3545" s="26">
        <v>365</v>
      </c>
    </row>
    <row r="3546" spans="1:12" x14ac:dyDescent="0.3">
      <c r="A3546" s="14">
        <v>232175</v>
      </c>
      <c r="B3546" s="16" t="s">
        <v>5088</v>
      </c>
      <c r="C3546" s="16" t="s">
        <v>10</v>
      </c>
      <c r="D3546" s="4">
        <v>41564</v>
      </c>
      <c r="E3546" s="23">
        <v>2013</v>
      </c>
      <c r="F3546" s="19">
        <v>6.6</v>
      </c>
      <c r="G3546" s="19">
        <f>IF(Movies[[#This Row],[rating]]=0,"",Movies[[#This Row],[rating]])</f>
        <v>6.6</v>
      </c>
      <c r="H3546" s="19" t="str">
        <f>IF(Movies[[#This Row],[rating]]=0,"No Rating","Rated")</f>
        <v>Rated</v>
      </c>
      <c r="I3546" s="16" t="s">
        <v>49</v>
      </c>
      <c r="J3546" s="29" t="s">
        <v>12</v>
      </c>
      <c r="K3546" s="19">
        <v>8.7270000000000003</v>
      </c>
      <c r="L3546" s="26">
        <v>241</v>
      </c>
    </row>
    <row r="3547" spans="1:12" x14ac:dyDescent="0.3">
      <c r="A3547" s="14">
        <v>199926</v>
      </c>
      <c r="B3547" s="16" t="s">
        <v>5089</v>
      </c>
      <c r="C3547" s="16" t="s">
        <v>144</v>
      </c>
      <c r="D3547" s="4">
        <v>41593</v>
      </c>
      <c r="E3547" s="23">
        <v>2013</v>
      </c>
      <c r="F3547" s="19">
        <v>6.2</v>
      </c>
      <c r="G3547" s="19">
        <f>IF(Movies[[#This Row],[rating]]=0,"",Movies[[#This Row],[rating]])</f>
        <v>6.2</v>
      </c>
      <c r="H3547" s="19" t="str">
        <f>IF(Movies[[#This Row],[rating]]=0,"No Rating","Rated")</f>
        <v>Rated</v>
      </c>
      <c r="I3547" s="16" t="s">
        <v>136</v>
      </c>
      <c r="J3547" s="29" t="s">
        <v>146</v>
      </c>
      <c r="K3547" s="19">
        <v>8.718</v>
      </c>
      <c r="L3547" s="26">
        <v>43</v>
      </c>
    </row>
    <row r="3548" spans="1:12" x14ac:dyDescent="0.3">
      <c r="A3548" s="14">
        <v>186991</v>
      </c>
      <c r="B3548" s="16" t="s">
        <v>5090</v>
      </c>
      <c r="C3548" s="16" t="s">
        <v>2518</v>
      </c>
      <c r="D3548" s="4">
        <v>41514</v>
      </c>
      <c r="E3548" s="23">
        <v>2013</v>
      </c>
      <c r="F3548" s="19">
        <v>5.6</v>
      </c>
      <c r="G3548" s="19">
        <f>IF(Movies[[#This Row],[rating]]=0,"",Movies[[#This Row],[rating]])</f>
        <v>5.6</v>
      </c>
      <c r="H3548" s="19" t="str">
        <f>IF(Movies[[#This Row],[rating]]=0,"No Rating","Rated")</f>
        <v>Rated</v>
      </c>
      <c r="I3548" s="16" t="s">
        <v>33</v>
      </c>
      <c r="J3548" s="29" t="s">
        <v>110</v>
      </c>
      <c r="K3548" s="19">
        <v>8.6820000000000004</v>
      </c>
      <c r="L3548" s="26">
        <v>132</v>
      </c>
    </row>
    <row r="3549" spans="1:12" x14ac:dyDescent="0.3">
      <c r="A3549" s="14">
        <v>192133</v>
      </c>
      <c r="B3549" s="16" t="s">
        <v>5091</v>
      </c>
      <c r="C3549" s="16" t="s">
        <v>1873</v>
      </c>
      <c r="D3549" s="4">
        <v>41524</v>
      </c>
      <c r="E3549" s="23">
        <v>2013</v>
      </c>
      <c r="F3549" s="19">
        <v>5.6390000000000002</v>
      </c>
      <c r="G3549" s="19">
        <f>IF(Movies[[#This Row],[rating]]=0,"",Movies[[#This Row],[rating]])</f>
        <v>5.6390000000000002</v>
      </c>
      <c r="H3549" s="19" t="str">
        <f>IF(Movies[[#This Row],[rating]]=0,"No Rating","Rated")</f>
        <v>Rated</v>
      </c>
      <c r="I3549" s="16" t="s">
        <v>550</v>
      </c>
      <c r="J3549" s="29" t="s">
        <v>12</v>
      </c>
      <c r="K3549" s="19">
        <v>8.67</v>
      </c>
      <c r="L3549" s="26">
        <v>166</v>
      </c>
    </row>
    <row r="3550" spans="1:12" x14ac:dyDescent="0.3">
      <c r="A3550" s="14">
        <v>231474</v>
      </c>
      <c r="B3550" s="16" t="s">
        <v>5092</v>
      </c>
      <c r="C3550" s="16" t="s">
        <v>108</v>
      </c>
      <c r="D3550" s="4">
        <v>41572</v>
      </c>
      <c r="E3550" s="23">
        <v>2013</v>
      </c>
      <c r="F3550" s="19">
        <v>5.6</v>
      </c>
      <c r="G3550" s="19">
        <f>IF(Movies[[#This Row],[rating]]=0,"",Movies[[#This Row],[rating]])</f>
        <v>5.6</v>
      </c>
      <c r="H3550" s="19" t="str">
        <f>IF(Movies[[#This Row],[rating]]=0,"No Rating","Rated")</f>
        <v>Rated</v>
      </c>
      <c r="I3550" s="16" t="s">
        <v>1139</v>
      </c>
      <c r="J3550" s="29" t="s">
        <v>12</v>
      </c>
      <c r="K3550" s="19">
        <v>8.6630000000000003</v>
      </c>
      <c r="L3550" s="26">
        <v>342</v>
      </c>
    </row>
    <row r="3551" spans="1:12" x14ac:dyDescent="0.3">
      <c r="A3551" s="14">
        <v>161327</v>
      </c>
      <c r="B3551" s="16" t="s">
        <v>5093</v>
      </c>
      <c r="C3551" s="16" t="s">
        <v>784</v>
      </c>
      <c r="D3551" s="4">
        <v>41283</v>
      </c>
      <c r="E3551" s="23">
        <v>2013</v>
      </c>
      <c r="F3551" s="19">
        <v>3.6</v>
      </c>
      <c r="G3551" s="19">
        <f>IF(Movies[[#This Row],[rating]]=0,"",Movies[[#This Row],[rating]])</f>
        <v>3.6</v>
      </c>
      <c r="H3551" s="19" t="str">
        <f>IF(Movies[[#This Row],[rating]]=0,"No Rating","Rated")</f>
        <v>Rated</v>
      </c>
      <c r="I3551" s="16" t="s">
        <v>1131</v>
      </c>
      <c r="J3551" s="29" t="s">
        <v>534</v>
      </c>
      <c r="K3551" s="19">
        <v>8.6460000000000008</v>
      </c>
      <c r="L3551" s="26">
        <v>10</v>
      </c>
    </row>
    <row r="3552" spans="1:12" x14ac:dyDescent="0.3">
      <c r="A3552" s="14">
        <v>194722</v>
      </c>
      <c r="B3552" s="16" t="s">
        <v>5094</v>
      </c>
      <c r="C3552" s="16" t="s">
        <v>10</v>
      </c>
      <c r="D3552" s="4">
        <v>41556</v>
      </c>
      <c r="E3552" s="23">
        <v>2013</v>
      </c>
      <c r="F3552" s="19">
        <v>6.2</v>
      </c>
      <c r="G3552" s="19">
        <f>IF(Movies[[#This Row],[rating]]=0,"",Movies[[#This Row],[rating]])</f>
        <v>6.2</v>
      </c>
      <c r="H3552" s="19" t="str">
        <f>IF(Movies[[#This Row],[rating]]=0,"No Rating","Rated")</f>
        <v>Rated</v>
      </c>
      <c r="I3552" s="16" t="s">
        <v>161</v>
      </c>
      <c r="J3552" s="29" t="s">
        <v>12</v>
      </c>
      <c r="K3552" s="19">
        <v>8.64</v>
      </c>
      <c r="L3552" s="26">
        <v>181</v>
      </c>
    </row>
    <row r="3553" spans="1:12" x14ac:dyDescent="0.3">
      <c r="A3553" s="14">
        <v>91739</v>
      </c>
      <c r="B3553" s="16" t="s">
        <v>2648</v>
      </c>
      <c r="C3553" s="16" t="s">
        <v>10</v>
      </c>
      <c r="D3553" s="4">
        <v>41422</v>
      </c>
      <c r="E3553" s="23">
        <v>2013</v>
      </c>
      <c r="F3553" s="19">
        <v>6.8</v>
      </c>
      <c r="G3553" s="19">
        <f>IF(Movies[[#This Row],[rating]]=0,"",Movies[[#This Row],[rating]])</f>
        <v>6.8</v>
      </c>
      <c r="H3553" s="19" t="str">
        <f>IF(Movies[[#This Row],[rating]]=0,"No Rating","Rated")</f>
        <v>Rated</v>
      </c>
      <c r="I3553" s="16" t="s">
        <v>30</v>
      </c>
      <c r="J3553" s="29" t="s">
        <v>12</v>
      </c>
      <c r="K3553" s="19">
        <v>8.6199999999999992</v>
      </c>
      <c r="L3553" s="26">
        <v>267</v>
      </c>
    </row>
    <row r="3554" spans="1:12" x14ac:dyDescent="0.3">
      <c r="A3554" s="14">
        <v>217787</v>
      </c>
      <c r="B3554" s="16" t="s">
        <v>5095</v>
      </c>
      <c r="C3554" s="16" t="s">
        <v>10</v>
      </c>
      <c r="D3554" s="4">
        <v>41479</v>
      </c>
      <c r="E3554" s="23">
        <v>2013</v>
      </c>
      <c r="F3554" s="19">
        <v>3.6179999999999999</v>
      </c>
      <c r="G3554" s="19">
        <f>IF(Movies[[#This Row],[rating]]=0,"",Movies[[#This Row],[rating]])</f>
        <v>3.6179999999999999</v>
      </c>
      <c r="H3554" s="19" t="str">
        <f>IF(Movies[[#This Row],[rating]]=0,"No Rating","Rated")</f>
        <v>Rated</v>
      </c>
      <c r="I3554" s="16" t="s">
        <v>125</v>
      </c>
      <c r="J3554" s="29" t="s">
        <v>12</v>
      </c>
      <c r="K3554" s="19">
        <v>8.6159999999999997</v>
      </c>
      <c r="L3554" s="26">
        <v>55</v>
      </c>
    </row>
    <row r="3555" spans="1:12" x14ac:dyDescent="0.3">
      <c r="A3555" s="14">
        <v>252520</v>
      </c>
      <c r="B3555" s="16" t="s">
        <v>5096</v>
      </c>
      <c r="C3555" s="16" t="s">
        <v>144</v>
      </c>
      <c r="D3555" s="4">
        <v>41475</v>
      </c>
      <c r="E3555" s="23">
        <v>2013</v>
      </c>
      <c r="F3555" s="19">
        <v>6.5</v>
      </c>
      <c r="G3555" s="19">
        <f>IF(Movies[[#This Row],[rating]]=0,"",Movies[[#This Row],[rating]])</f>
        <v>6.5</v>
      </c>
      <c r="H3555" s="19" t="str">
        <f>IF(Movies[[#This Row],[rating]]=0,"No Rating","Rated")</f>
        <v>Rated</v>
      </c>
      <c r="I3555" s="16" t="s">
        <v>2297</v>
      </c>
      <c r="J3555" s="29" t="s">
        <v>146</v>
      </c>
      <c r="K3555" s="19">
        <v>8.6120000000000001</v>
      </c>
      <c r="L3555" s="26">
        <v>62</v>
      </c>
    </row>
    <row r="3556" spans="1:12" x14ac:dyDescent="0.3">
      <c r="A3556" s="14">
        <v>225747</v>
      </c>
      <c r="B3556" s="16" t="s">
        <v>5097</v>
      </c>
      <c r="C3556" s="16" t="s">
        <v>416</v>
      </c>
      <c r="D3556" s="4">
        <v>41586</v>
      </c>
      <c r="E3556" s="23">
        <v>2013</v>
      </c>
      <c r="F3556" s="19">
        <v>5.9530000000000003</v>
      </c>
      <c r="G3556" s="19">
        <f>IF(Movies[[#This Row],[rating]]=0,"",Movies[[#This Row],[rating]])</f>
        <v>5.9530000000000003</v>
      </c>
      <c r="H3556" s="19" t="str">
        <f>IF(Movies[[#This Row],[rating]]=0,"No Rating","Rated")</f>
        <v>Rated</v>
      </c>
      <c r="I3556" s="16" t="s">
        <v>193</v>
      </c>
      <c r="J3556" s="29" t="s">
        <v>12</v>
      </c>
      <c r="K3556" s="19">
        <v>8.6110000000000007</v>
      </c>
      <c r="L3556" s="26">
        <v>74</v>
      </c>
    </row>
    <row r="3557" spans="1:12" x14ac:dyDescent="0.3">
      <c r="A3557" s="14">
        <v>184219</v>
      </c>
      <c r="B3557" s="16" t="s">
        <v>5098</v>
      </c>
      <c r="C3557" s="16" t="s">
        <v>220</v>
      </c>
      <c r="D3557" s="4">
        <v>41361</v>
      </c>
      <c r="E3557" s="23">
        <v>2013</v>
      </c>
      <c r="F3557" s="19">
        <v>7.2210000000000001</v>
      </c>
      <c r="G3557" s="19">
        <f>IF(Movies[[#This Row],[rating]]=0,"",Movies[[#This Row],[rating]])</f>
        <v>7.2210000000000001</v>
      </c>
      <c r="H3557" s="19" t="str">
        <f>IF(Movies[[#This Row],[rating]]=0,"No Rating","Rated")</f>
        <v>Rated</v>
      </c>
      <c r="I3557" s="16" t="s">
        <v>3854</v>
      </c>
      <c r="J3557" s="29" t="s">
        <v>222</v>
      </c>
      <c r="K3557" s="19">
        <v>8.61</v>
      </c>
      <c r="L3557" s="26">
        <v>122</v>
      </c>
    </row>
    <row r="3558" spans="1:12" x14ac:dyDescent="0.3">
      <c r="A3558" s="14">
        <v>180900</v>
      </c>
      <c r="B3558" s="16" t="s">
        <v>5099</v>
      </c>
      <c r="C3558" s="16" t="s">
        <v>144</v>
      </c>
      <c r="D3558" s="4">
        <v>41389</v>
      </c>
      <c r="E3558" s="23">
        <v>2013</v>
      </c>
      <c r="F3558" s="19">
        <v>6.4</v>
      </c>
      <c r="G3558" s="19">
        <f>IF(Movies[[#This Row],[rating]]=0,"",Movies[[#This Row],[rating]])</f>
        <v>6.4</v>
      </c>
      <c r="H3558" s="19" t="str">
        <f>IF(Movies[[#This Row],[rating]]=0,"No Rating","Rated")</f>
        <v>Rated</v>
      </c>
      <c r="I3558" s="16" t="s">
        <v>2091</v>
      </c>
      <c r="J3558" s="29" t="s">
        <v>146</v>
      </c>
      <c r="K3558" s="19">
        <v>8.6059999999999999</v>
      </c>
      <c r="L3558" s="26">
        <v>112</v>
      </c>
    </row>
    <row r="3559" spans="1:12" x14ac:dyDescent="0.3">
      <c r="A3559" s="14">
        <v>226437</v>
      </c>
      <c r="B3559" s="16" t="s">
        <v>5100</v>
      </c>
      <c r="C3559" s="16" t="s">
        <v>2138</v>
      </c>
      <c r="D3559" s="4">
        <v>41558</v>
      </c>
      <c r="E3559" s="23">
        <v>2013</v>
      </c>
      <c r="F3559" s="19">
        <v>7.3049999999999997</v>
      </c>
      <c r="G3559" s="19">
        <f>IF(Movies[[#This Row],[rating]]=0,"",Movies[[#This Row],[rating]])</f>
        <v>7.3049999999999997</v>
      </c>
      <c r="H3559" s="19" t="str">
        <f>IF(Movies[[#This Row],[rating]]=0,"No Rating","Rated")</f>
        <v>Rated</v>
      </c>
      <c r="I3559" s="16" t="s">
        <v>49</v>
      </c>
      <c r="J3559" s="29" t="s">
        <v>2139</v>
      </c>
      <c r="K3559" s="19">
        <v>8.57</v>
      </c>
      <c r="L3559" s="26">
        <v>110</v>
      </c>
    </row>
    <row r="3560" spans="1:12" x14ac:dyDescent="0.3">
      <c r="A3560" s="14">
        <v>214081</v>
      </c>
      <c r="B3560" s="16" t="s">
        <v>5101</v>
      </c>
      <c r="C3560" s="16" t="s">
        <v>838</v>
      </c>
      <c r="D3560" s="4">
        <v>41521</v>
      </c>
      <c r="E3560" s="23">
        <v>2013</v>
      </c>
      <c r="F3560" s="19">
        <v>5.7</v>
      </c>
      <c r="G3560" s="19">
        <f>IF(Movies[[#This Row],[rating]]=0,"",Movies[[#This Row],[rating]])</f>
        <v>5.7</v>
      </c>
      <c r="H3560" s="19" t="str">
        <f>IF(Movies[[#This Row],[rating]]=0,"No Rating","Rated")</f>
        <v>Rated</v>
      </c>
      <c r="I3560" s="16" t="s">
        <v>33</v>
      </c>
      <c r="J3560" s="29" t="s">
        <v>12</v>
      </c>
      <c r="K3560" s="19">
        <v>8.5690000000000008</v>
      </c>
      <c r="L3560" s="26">
        <v>133</v>
      </c>
    </row>
    <row r="3561" spans="1:12" x14ac:dyDescent="0.3">
      <c r="A3561" s="14">
        <v>176339</v>
      </c>
      <c r="B3561" s="16" t="s">
        <v>5102</v>
      </c>
      <c r="C3561" s="16" t="s">
        <v>5103</v>
      </c>
      <c r="D3561" s="4">
        <v>41334</v>
      </c>
      <c r="E3561" s="23">
        <v>2013</v>
      </c>
      <c r="F3561" s="19">
        <v>6.4</v>
      </c>
      <c r="G3561" s="19">
        <f>IF(Movies[[#This Row],[rating]]=0,"",Movies[[#This Row],[rating]])</f>
        <v>6.4</v>
      </c>
      <c r="H3561" s="19" t="str">
        <f>IF(Movies[[#This Row],[rating]]=0,"No Rating","Rated")</f>
        <v>Rated</v>
      </c>
      <c r="I3561" s="16" t="s">
        <v>398</v>
      </c>
      <c r="J3561" s="29" t="s">
        <v>12</v>
      </c>
      <c r="K3561" s="19">
        <v>8.5579999999999998</v>
      </c>
      <c r="L3561" s="26">
        <v>78</v>
      </c>
    </row>
    <row r="3562" spans="1:12" x14ac:dyDescent="0.3">
      <c r="A3562" s="14">
        <v>219247</v>
      </c>
      <c r="B3562" s="16" t="s">
        <v>5104</v>
      </c>
      <c r="C3562" s="16" t="s">
        <v>10</v>
      </c>
      <c r="D3562" s="4">
        <v>41555</v>
      </c>
      <c r="E3562" s="23">
        <v>2013</v>
      </c>
      <c r="F3562" s="19">
        <v>3.9</v>
      </c>
      <c r="G3562" s="19">
        <f>IF(Movies[[#This Row],[rating]]=0,"",Movies[[#This Row],[rating]])</f>
        <v>3.9</v>
      </c>
      <c r="H3562" s="19" t="str">
        <f>IF(Movies[[#This Row],[rating]]=0,"No Rating","Rated")</f>
        <v>Rated</v>
      </c>
      <c r="I3562" s="16" t="s">
        <v>468</v>
      </c>
      <c r="J3562" s="29" t="s">
        <v>12</v>
      </c>
      <c r="K3562" s="19">
        <v>8.5440000000000005</v>
      </c>
      <c r="L3562" s="26">
        <v>78</v>
      </c>
    </row>
    <row r="3563" spans="1:12" x14ac:dyDescent="0.3">
      <c r="A3563" s="14">
        <v>182415</v>
      </c>
      <c r="B3563" s="16" t="s">
        <v>5105</v>
      </c>
      <c r="C3563" s="16" t="s">
        <v>540</v>
      </c>
      <c r="D3563" s="4">
        <v>41366</v>
      </c>
      <c r="E3563" s="23">
        <v>2013</v>
      </c>
      <c r="F3563" s="19">
        <v>6.2619999999999996</v>
      </c>
      <c r="G3563" s="19">
        <f>IF(Movies[[#This Row],[rating]]=0,"",Movies[[#This Row],[rating]])</f>
        <v>6.2619999999999996</v>
      </c>
      <c r="H3563" s="19" t="str">
        <f>IF(Movies[[#This Row],[rating]]=0,"No Rating","Rated")</f>
        <v>Rated</v>
      </c>
      <c r="I3563" s="16" t="s">
        <v>713</v>
      </c>
      <c r="J3563" s="29" t="s">
        <v>511</v>
      </c>
      <c r="K3563" s="19">
        <v>8.5389999999999997</v>
      </c>
      <c r="L3563" s="26">
        <v>613</v>
      </c>
    </row>
    <row r="3564" spans="1:12" x14ac:dyDescent="0.3">
      <c r="A3564" s="14">
        <v>160068</v>
      </c>
      <c r="B3564" s="16" t="s">
        <v>5106</v>
      </c>
      <c r="C3564" s="16" t="s">
        <v>2370</v>
      </c>
      <c r="D3564" s="4">
        <v>41315</v>
      </c>
      <c r="E3564" s="23">
        <v>2013</v>
      </c>
      <c r="F3564" s="19">
        <v>6.6589999999999998</v>
      </c>
      <c r="G3564" s="19">
        <f>IF(Movies[[#This Row],[rating]]=0,"",Movies[[#This Row],[rating]])</f>
        <v>6.6589999999999998</v>
      </c>
      <c r="H3564" s="19" t="str">
        <f>IF(Movies[[#This Row],[rating]]=0,"No Rating","Rated")</f>
        <v>Rated</v>
      </c>
      <c r="I3564" s="16" t="s">
        <v>180</v>
      </c>
      <c r="J3564" s="29" t="s">
        <v>34</v>
      </c>
      <c r="K3564" s="19">
        <v>8.5299999999999994</v>
      </c>
      <c r="L3564" s="26">
        <v>186</v>
      </c>
    </row>
    <row r="3565" spans="1:12" x14ac:dyDescent="0.3">
      <c r="A3565" s="14">
        <v>210908</v>
      </c>
      <c r="B3565" s="16" t="s">
        <v>5107</v>
      </c>
      <c r="C3565" s="16" t="s">
        <v>10</v>
      </c>
      <c r="D3565" s="4">
        <v>41578</v>
      </c>
      <c r="E3565" s="23">
        <v>2013</v>
      </c>
      <c r="F3565" s="19">
        <v>5.2</v>
      </c>
      <c r="G3565" s="19">
        <f>IF(Movies[[#This Row],[rating]]=0,"",Movies[[#This Row],[rating]])</f>
        <v>5.2</v>
      </c>
      <c r="H3565" s="19" t="str">
        <f>IF(Movies[[#This Row],[rating]]=0,"No Rating","Rated")</f>
        <v>Rated</v>
      </c>
      <c r="I3565" s="16" t="s">
        <v>2550</v>
      </c>
      <c r="J3565" s="29" t="s">
        <v>12</v>
      </c>
      <c r="K3565" s="19">
        <v>8.5139999999999993</v>
      </c>
      <c r="L3565" s="26">
        <v>392</v>
      </c>
    </row>
    <row r="3566" spans="1:12" x14ac:dyDescent="0.3">
      <c r="A3566" s="14">
        <v>184608</v>
      </c>
      <c r="B3566" s="16" t="s">
        <v>5108</v>
      </c>
      <c r="C3566" s="16" t="s">
        <v>144</v>
      </c>
      <c r="D3566" s="4">
        <v>41403</v>
      </c>
      <c r="E3566" s="23">
        <v>2013</v>
      </c>
      <c r="F3566" s="19">
        <v>7.6689999999999996</v>
      </c>
      <c r="G3566" s="19">
        <f>IF(Movies[[#This Row],[rating]]=0,"",Movies[[#This Row],[rating]])</f>
        <v>7.6689999999999996</v>
      </c>
      <c r="H3566" s="19" t="str">
        <f>IF(Movies[[#This Row],[rating]]=0,"No Rating","Rated")</f>
        <v>Rated</v>
      </c>
      <c r="I3566" s="16" t="s">
        <v>642</v>
      </c>
      <c r="J3566" s="29" t="s">
        <v>146</v>
      </c>
      <c r="K3566" s="19">
        <v>8.5079999999999991</v>
      </c>
      <c r="L3566" s="26">
        <v>89</v>
      </c>
    </row>
    <row r="3567" spans="1:12" x14ac:dyDescent="0.3">
      <c r="A3567" s="14">
        <v>188761</v>
      </c>
      <c r="B3567" s="16" t="s">
        <v>5109</v>
      </c>
      <c r="C3567" s="16" t="s">
        <v>5110</v>
      </c>
      <c r="D3567" s="4">
        <v>41413</v>
      </c>
      <c r="E3567" s="23">
        <v>2013</v>
      </c>
      <c r="F3567" s="19">
        <v>6.5</v>
      </c>
      <c r="G3567" s="19">
        <f>IF(Movies[[#This Row],[rating]]=0,"",Movies[[#This Row],[rating]])</f>
        <v>6.5</v>
      </c>
      <c r="H3567" s="19" t="str">
        <f>IF(Movies[[#This Row],[rating]]=0,"No Rating","Rated")</f>
        <v>Rated</v>
      </c>
      <c r="I3567" s="16" t="s">
        <v>3153</v>
      </c>
      <c r="J3567" s="29" t="s">
        <v>34</v>
      </c>
      <c r="K3567" s="19">
        <v>8.4849999999999994</v>
      </c>
      <c r="L3567" s="26">
        <v>150</v>
      </c>
    </row>
    <row r="3568" spans="1:12" x14ac:dyDescent="0.3">
      <c r="A3568" s="14">
        <v>75761</v>
      </c>
      <c r="B3568" s="16" t="s">
        <v>5111</v>
      </c>
      <c r="C3568" s="16" t="s">
        <v>5112</v>
      </c>
      <c r="D3568" s="4">
        <v>41299</v>
      </c>
      <c r="E3568" s="23">
        <v>2013</v>
      </c>
      <c r="F3568" s="19">
        <v>6.3109999999999999</v>
      </c>
      <c r="G3568" s="19">
        <f>IF(Movies[[#This Row],[rating]]=0,"",Movies[[#This Row],[rating]])</f>
        <v>6.3109999999999999</v>
      </c>
      <c r="H3568" s="19" t="str">
        <f>IF(Movies[[#This Row],[rating]]=0,"No Rating","Rated")</f>
        <v>Rated</v>
      </c>
      <c r="I3568" s="16" t="s">
        <v>566</v>
      </c>
      <c r="J3568" s="29" t="s">
        <v>12</v>
      </c>
      <c r="K3568" s="19">
        <v>8.484</v>
      </c>
      <c r="L3568" s="26">
        <v>664</v>
      </c>
    </row>
    <row r="3569" spans="1:12" x14ac:dyDescent="0.3">
      <c r="A3569" s="14">
        <v>209350</v>
      </c>
      <c r="B3569" s="16" t="s">
        <v>5113</v>
      </c>
      <c r="C3569" s="16" t="s">
        <v>299</v>
      </c>
      <c r="D3569" s="4">
        <v>41551</v>
      </c>
      <c r="E3569" s="23">
        <v>2013</v>
      </c>
      <c r="F3569" s="19">
        <v>6.2</v>
      </c>
      <c r="G3569" s="19">
        <f>IF(Movies[[#This Row],[rating]]=0,"",Movies[[#This Row],[rating]])</f>
        <v>6.2</v>
      </c>
      <c r="H3569" s="19" t="str">
        <f>IF(Movies[[#This Row],[rating]]=0,"No Rating","Rated")</f>
        <v>Rated</v>
      </c>
      <c r="I3569" s="16" t="s">
        <v>180</v>
      </c>
      <c r="J3569" s="29" t="s">
        <v>12</v>
      </c>
      <c r="K3569" s="19">
        <v>8.4710000000000001</v>
      </c>
      <c r="L3569" s="26">
        <v>134</v>
      </c>
    </row>
    <row r="3570" spans="1:12" x14ac:dyDescent="0.3">
      <c r="A3570" s="14">
        <v>146712</v>
      </c>
      <c r="B3570" s="16" t="s">
        <v>5114</v>
      </c>
      <c r="C3570" s="16" t="s">
        <v>10</v>
      </c>
      <c r="D3570" s="4">
        <v>41590</v>
      </c>
      <c r="E3570" s="23">
        <v>2013</v>
      </c>
      <c r="F3570" s="19">
        <v>5.0999999999999996</v>
      </c>
      <c r="G3570" s="19">
        <f>IF(Movies[[#This Row],[rating]]=0,"",Movies[[#This Row],[rating]])</f>
        <v>5.0999999999999996</v>
      </c>
      <c r="H3570" s="19" t="str">
        <f>IF(Movies[[#This Row],[rating]]=0,"No Rating","Rated")</f>
        <v>Rated</v>
      </c>
      <c r="I3570" s="16" t="s">
        <v>1196</v>
      </c>
      <c r="J3570" s="29" t="s">
        <v>12</v>
      </c>
      <c r="K3570" s="19">
        <v>8.4220000000000006</v>
      </c>
      <c r="L3570" s="26">
        <v>85</v>
      </c>
    </row>
    <row r="3571" spans="1:12" x14ac:dyDescent="0.3">
      <c r="A3571" s="14">
        <v>200145</v>
      </c>
      <c r="B3571" s="16" t="s">
        <v>5115</v>
      </c>
      <c r="C3571" s="16" t="s">
        <v>144</v>
      </c>
      <c r="D3571" s="4">
        <v>41328</v>
      </c>
      <c r="E3571" s="23">
        <v>2013</v>
      </c>
      <c r="F3571" s="19">
        <v>7.1829999999999998</v>
      </c>
      <c r="G3571" s="19">
        <f>IF(Movies[[#This Row],[rating]]=0,"",Movies[[#This Row],[rating]])</f>
        <v>7.1829999999999998</v>
      </c>
      <c r="H3571" s="19" t="str">
        <f>IF(Movies[[#This Row],[rating]]=0,"No Rating","Rated")</f>
        <v>Rated</v>
      </c>
      <c r="I3571" s="16" t="s">
        <v>1412</v>
      </c>
      <c r="J3571" s="29" t="s">
        <v>146</v>
      </c>
      <c r="K3571" s="19">
        <v>8.3979999999999997</v>
      </c>
      <c r="L3571" s="26">
        <v>63</v>
      </c>
    </row>
    <row r="3572" spans="1:12" x14ac:dyDescent="0.3">
      <c r="A3572" s="14">
        <v>248688</v>
      </c>
      <c r="B3572" s="16" t="s">
        <v>5116</v>
      </c>
      <c r="C3572" s="16" t="s">
        <v>521</v>
      </c>
      <c r="D3572" s="4">
        <v>41586</v>
      </c>
      <c r="E3572" s="23">
        <v>2013</v>
      </c>
      <c r="F3572" s="19">
        <v>5.4</v>
      </c>
      <c r="G3572" s="19">
        <f>IF(Movies[[#This Row],[rating]]=0,"",Movies[[#This Row],[rating]])</f>
        <v>5.4</v>
      </c>
      <c r="H3572" s="19" t="str">
        <f>IF(Movies[[#This Row],[rating]]=0,"No Rating","Rated")</f>
        <v>Rated</v>
      </c>
      <c r="I3572" s="16" t="s">
        <v>49</v>
      </c>
      <c r="J3572" s="29" t="s">
        <v>12</v>
      </c>
      <c r="K3572" s="19">
        <v>8.3940000000000001</v>
      </c>
      <c r="L3572" s="26">
        <v>76</v>
      </c>
    </row>
    <row r="3573" spans="1:12" x14ac:dyDescent="0.3">
      <c r="A3573" s="14">
        <v>150897</v>
      </c>
      <c r="B3573" s="16" t="s">
        <v>5117</v>
      </c>
      <c r="C3573" s="16" t="s">
        <v>5118</v>
      </c>
      <c r="D3573" s="4">
        <v>41327</v>
      </c>
      <c r="E3573" s="23">
        <v>2013</v>
      </c>
      <c r="F3573" s="19">
        <v>6.3</v>
      </c>
      <c r="G3573" s="19">
        <f>IF(Movies[[#This Row],[rating]]=0,"",Movies[[#This Row],[rating]])</f>
        <v>6.3</v>
      </c>
      <c r="H3573" s="19" t="str">
        <f>IF(Movies[[#This Row],[rating]]=0,"No Rating","Rated")</f>
        <v>Rated</v>
      </c>
      <c r="I3573" s="16" t="s">
        <v>49</v>
      </c>
      <c r="J3573" s="29" t="s">
        <v>286</v>
      </c>
      <c r="K3573" s="19">
        <v>8.39</v>
      </c>
      <c r="L3573" s="26">
        <v>114</v>
      </c>
    </row>
    <row r="3574" spans="1:12" x14ac:dyDescent="0.3">
      <c r="A3574" s="14">
        <v>210024</v>
      </c>
      <c r="B3574" s="16" t="s">
        <v>5119</v>
      </c>
      <c r="C3574" s="16" t="s">
        <v>416</v>
      </c>
      <c r="D3574" s="4">
        <v>41599</v>
      </c>
      <c r="E3574" s="23">
        <v>2013</v>
      </c>
      <c r="F3574" s="19">
        <v>7.7</v>
      </c>
      <c r="G3574" s="19">
        <f>IF(Movies[[#This Row],[rating]]=0,"",Movies[[#This Row],[rating]])</f>
        <v>7.7</v>
      </c>
      <c r="H3574" s="19" t="str">
        <f>IF(Movies[[#This Row],[rating]]=0,"No Rating","Rated")</f>
        <v>Rated</v>
      </c>
      <c r="I3574" s="16" t="s">
        <v>49</v>
      </c>
      <c r="J3574" s="29" t="s">
        <v>12</v>
      </c>
      <c r="K3574" s="19">
        <v>8.375</v>
      </c>
      <c r="L3574" s="26">
        <v>202</v>
      </c>
    </row>
    <row r="3575" spans="1:12" x14ac:dyDescent="0.3">
      <c r="A3575" s="14">
        <v>159014</v>
      </c>
      <c r="B3575" s="16" t="s">
        <v>5120</v>
      </c>
      <c r="C3575" s="16" t="s">
        <v>10</v>
      </c>
      <c r="D3575" s="4">
        <v>41439</v>
      </c>
      <c r="E3575" s="23">
        <v>2013</v>
      </c>
      <c r="F3575" s="19">
        <v>7.2</v>
      </c>
      <c r="G3575" s="19">
        <f>IF(Movies[[#This Row],[rating]]=0,"",Movies[[#This Row],[rating]])</f>
        <v>7.2</v>
      </c>
      <c r="H3575" s="19" t="str">
        <f>IF(Movies[[#This Row],[rating]]=0,"No Rating","Rated")</f>
        <v>Rated</v>
      </c>
      <c r="I3575" s="16" t="s">
        <v>1159</v>
      </c>
      <c r="J3575" s="29" t="s">
        <v>12</v>
      </c>
      <c r="K3575" s="19">
        <v>8.3539999999999992</v>
      </c>
      <c r="L3575" s="26">
        <v>238</v>
      </c>
    </row>
    <row r="3576" spans="1:12" x14ac:dyDescent="0.3">
      <c r="A3576" s="14">
        <v>170759</v>
      </c>
      <c r="B3576" s="16" t="s">
        <v>5121</v>
      </c>
      <c r="C3576" s="16" t="s">
        <v>284</v>
      </c>
      <c r="D3576" s="4">
        <v>41301</v>
      </c>
      <c r="E3576" s="23">
        <v>2013</v>
      </c>
      <c r="F3576" s="19">
        <v>6</v>
      </c>
      <c r="G3576" s="19">
        <f>IF(Movies[[#This Row],[rating]]=0,"",Movies[[#This Row],[rating]])</f>
        <v>6</v>
      </c>
      <c r="H3576" s="19" t="str">
        <f>IF(Movies[[#This Row],[rating]]=0,"No Rating","Rated")</f>
        <v>Rated</v>
      </c>
      <c r="I3576" s="16" t="s">
        <v>30</v>
      </c>
      <c r="J3576" s="29" t="s">
        <v>286</v>
      </c>
      <c r="K3576" s="19">
        <v>8.3409999999999993</v>
      </c>
      <c r="L3576" s="26">
        <v>184</v>
      </c>
    </row>
    <row r="3577" spans="1:12" x14ac:dyDescent="0.3">
      <c r="A3577" s="14">
        <v>186935</v>
      </c>
      <c r="B3577" s="16" t="s">
        <v>5122</v>
      </c>
      <c r="C3577" s="16" t="s">
        <v>3842</v>
      </c>
      <c r="D3577" s="4">
        <v>41495</v>
      </c>
      <c r="E3577" s="23">
        <v>2013</v>
      </c>
      <c r="F3577" s="19">
        <v>6.7</v>
      </c>
      <c r="G3577" s="19">
        <f>IF(Movies[[#This Row],[rating]]=0,"",Movies[[#This Row],[rating]])</f>
        <v>6.7</v>
      </c>
      <c r="H3577" s="19" t="str">
        <f>IF(Movies[[#This Row],[rating]]=0,"No Rating","Rated")</f>
        <v>Rated</v>
      </c>
      <c r="I3577" s="16" t="s">
        <v>5123</v>
      </c>
      <c r="J3577" s="29" t="s">
        <v>34</v>
      </c>
      <c r="K3577" s="19">
        <v>8.3109999999999999</v>
      </c>
      <c r="L3577" s="26">
        <v>143</v>
      </c>
    </row>
    <row r="3578" spans="1:12" x14ac:dyDescent="0.3">
      <c r="A3578" s="14">
        <v>115283</v>
      </c>
      <c r="B3578" s="16" t="s">
        <v>5124</v>
      </c>
      <c r="C3578" s="16" t="s">
        <v>10</v>
      </c>
      <c r="D3578" s="4">
        <v>41550</v>
      </c>
      <c r="E3578" s="23">
        <v>2013</v>
      </c>
      <c r="F3578" s="19">
        <v>5.5</v>
      </c>
      <c r="G3578" s="19">
        <f>IF(Movies[[#This Row],[rating]]=0,"",Movies[[#This Row],[rating]])</f>
        <v>5.5</v>
      </c>
      <c r="H3578" s="19" t="str">
        <f>IF(Movies[[#This Row],[rating]]=0,"No Rating","Rated")</f>
        <v>Rated</v>
      </c>
      <c r="I3578" s="16" t="s">
        <v>30</v>
      </c>
      <c r="J3578" s="29" t="s">
        <v>12</v>
      </c>
      <c r="K3578" s="19">
        <v>8.3070000000000004</v>
      </c>
      <c r="L3578" s="26">
        <v>265</v>
      </c>
    </row>
    <row r="3579" spans="1:12" x14ac:dyDescent="0.3">
      <c r="A3579" s="14">
        <v>172897</v>
      </c>
      <c r="B3579" s="16" t="s">
        <v>5125</v>
      </c>
      <c r="C3579" s="16" t="s">
        <v>10</v>
      </c>
      <c r="D3579" s="4">
        <v>41453</v>
      </c>
      <c r="E3579" s="23">
        <v>2013</v>
      </c>
      <c r="F3579" s="19">
        <v>5.2</v>
      </c>
      <c r="G3579" s="19">
        <f>IF(Movies[[#This Row],[rating]]=0,"",Movies[[#This Row],[rating]])</f>
        <v>5.2</v>
      </c>
      <c r="H3579" s="19" t="str">
        <f>IF(Movies[[#This Row],[rating]]=0,"No Rating","Rated")</f>
        <v>Rated</v>
      </c>
      <c r="I3579" s="16" t="s">
        <v>180</v>
      </c>
      <c r="J3579" s="29" t="s">
        <v>12</v>
      </c>
      <c r="K3579" s="19">
        <v>8.2989999999999995</v>
      </c>
      <c r="L3579" s="26">
        <v>75</v>
      </c>
    </row>
    <row r="3580" spans="1:12" x14ac:dyDescent="0.3">
      <c r="A3580" s="14">
        <v>180679</v>
      </c>
      <c r="B3580" s="16" t="s">
        <v>5126</v>
      </c>
      <c r="C3580" s="16" t="s">
        <v>10</v>
      </c>
      <c r="D3580" s="4">
        <v>41373</v>
      </c>
      <c r="E3580" s="23">
        <v>2013</v>
      </c>
      <c r="F3580" s="19">
        <v>6</v>
      </c>
      <c r="G3580" s="19">
        <f>IF(Movies[[#This Row],[rating]]=0,"",Movies[[#This Row],[rating]])</f>
        <v>6</v>
      </c>
      <c r="H3580" s="19" t="str">
        <f>IF(Movies[[#This Row],[rating]]=0,"No Rating","Rated")</f>
        <v>Rated</v>
      </c>
      <c r="I3580" s="16" t="s">
        <v>3815</v>
      </c>
      <c r="J3580" s="29" t="s">
        <v>12</v>
      </c>
      <c r="K3580" s="19">
        <v>8.25</v>
      </c>
      <c r="L3580" s="26">
        <v>99</v>
      </c>
    </row>
    <row r="3581" spans="1:12" x14ac:dyDescent="0.3">
      <c r="A3581" s="14">
        <v>209415</v>
      </c>
      <c r="B3581" s="16" t="s">
        <v>5127</v>
      </c>
      <c r="C3581" s="16" t="s">
        <v>51</v>
      </c>
      <c r="D3581" s="4">
        <v>41578</v>
      </c>
      <c r="E3581" s="23">
        <v>2013</v>
      </c>
      <c r="F3581" s="19">
        <v>6.7</v>
      </c>
      <c r="G3581" s="19">
        <f>IF(Movies[[#This Row],[rating]]=0,"",Movies[[#This Row],[rating]])</f>
        <v>6.7</v>
      </c>
      <c r="H3581" s="19" t="str">
        <f>IF(Movies[[#This Row],[rating]]=0,"No Rating","Rated")</f>
        <v>Rated</v>
      </c>
      <c r="I3581" s="16" t="s">
        <v>713</v>
      </c>
      <c r="J3581" s="29" t="s">
        <v>34</v>
      </c>
      <c r="K3581" s="19">
        <v>8.2439999999999998</v>
      </c>
      <c r="L3581" s="26">
        <v>157</v>
      </c>
    </row>
    <row r="3582" spans="1:12" x14ac:dyDescent="0.3">
      <c r="A3582" s="14">
        <v>215776</v>
      </c>
      <c r="B3582" s="16" t="s">
        <v>5128</v>
      </c>
      <c r="C3582" s="16" t="s">
        <v>595</v>
      </c>
      <c r="D3582" s="4">
        <v>41509</v>
      </c>
      <c r="E3582" s="23">
        <v>2013</v>
      </c>
      <c r="F3582" s="19">
        <v>6.5</v>
      </c>
      <c r="G3582" s="19">
        <f>IF(Movies[[#This Row],[rating]]=0,"",Movies[[#This Row],[rating]])</f>
        <v>6.5</v>
      </c>
      <c r="H3582" s="19" t="str">
        <f>IF(Movies[[#This Row],[rating]]=0,"No Rating","Rated")</f>
        <v>Rated</v>
      </c>
      <c r="I3582" s="16" t="s">
        <v>4541</v>
      </c>
      <c r="J3582" s="29" t="s">
        <v>142</v>
      </c>
      <c r="K3582" s="19">
        <v>8.2390000000000008</v>
      </c>
      <c r="L3582" s="26">
        <v>120</v>
      </c>
    </row>
    <row r="3583" spans="1:12" x14ac:dyDescent="0.3">
      <c r="A3583" s="14">
        <v>192813</v>
      </c>
      <c r="B3583" s="16" t="s">
        <v>5129</v>
      </c>
      <c r="C3583" s="16" t="s">
        <v>10</v>
      </c>
      <c r="D3583" s="4">
        <v>41405</v>
      </c>
      <c r="E3583" s="23">
        <v>2013</v>
      </c>
      <c r="F3583" s="19">
        <v>4</v>
      </c>
      <c r="G3583" s="19">
        <f>IF(Movies[[#This Row],[rating]]=0,"",Movies[[#This Row],[rating]])</f>
        <v>4</v>
      </c>
      <c r="H3583" s="19" t="str">
        <f>IF(Movies[[#This Row],[rating]]=0,"No Rating","Rated")</f>
        <v>Rated</v>
      </c>
      <c r="I3583" s="16" t="s">
        <v>5130</v>
      </c>
      <c r="J3583" s="29" t="s">
        <v>12</v>
      </c>
      <c r="K3583" s="19">
        <v>8.2360000000000007</v>
      </c>
      <c r="L3583" s="26">
        <v>86</v>
      </c>
    </row>
    <row r="3584" spans="1:12" x14ac:dyDescent="0.3">
      <c r="A3584" s="14">
        <v>220286</v>
      </c>
      <c r="B3584" s="16" t="s">
        <v>5131</v>
      </c>
      <c r="C3584" s="16" t="s">
        <v>521</v>
      </c>
      <c r="D3584" s="4">
        <v>41558</v>
      </c>
      <c r="E3584" s="23">
        <v>2013</v>
      </c>
      <c r="F3584" s="19">
        <v>6</v>
      </c>
      <c r="G3584" s="19">
        <f>IF(Movies[[#This Row],[rating]]=0,"",Movies[[#This Row],[rating]])</f>
        <v>6</v>
      </c>
      <c r="H3584" s="19" t="str">
        <f>IF(Movies[[#This Row],[rating]]=0,"No Rating","Rated")</f>
        <v>Rated</v>
      </c>
      <c r="I3584" s="16" t="s">
        <v>277</v>
      </c>
      <c r="J3584" s="29" t="s">
        <v>12</v>
      </c>
      <c r="K3584" s="19">
        <v>8.2270000000000003</v>
      </c>
      <c r="L3584" s="26">
        <v>509</v>
      </c>
    </row>
    <row r="3585" spans="1:12" x14ac:dyDescent="0.3">
      <c r="A3585" s="14">
        <v>216541</v>
      </c>
      <c r="B3585" s="16" t="s">
        <v>5132</v>
      </c>
      <c r="C3585" s="16" t="s">
        <v>10</v>
      </c>
      <c r="D3585" s="4">
        <v>41538</v>
      </c>
      <c r="E3585" s="23">
        <v>2013</v>
      </c>
      <c r="F3585" s="19">
        <v>4.0999999999999996</v>
      </c>
      <c r="G3585" s="19">
        <f>IF(Movies[[#This Row],[rating]]=0,"",Movies[[#This Row],[rating]])</f>
        <v>4.0999999999999996</v>
      </c>
      <c r="H3585" s="19" t="str">
        <f>IF(Movies[[#This Row],[rating]]=0,"No Rating","Rated")</f>
        <v>Rated</v>
      </c>
      <c r="I3585" s="16" t="s">
        <v>889</v>
      </c>
      <c r="J3585" s="29" t="s">
        <v>12</v>
      </c>
      <c r="K3585" s="19">
        <v>8.2270000000000003</v>
      </c>
      <c r="L3585" s="26">
        <v>44</v>
      </c>
    </row>
    <row r="3586" spans="1:12" x14ac:dyDescent="0.3">
      <c r="A3586" s="14">
        <v>182246</v>
      </c>
      <c r="B3586" s="16">
        <v>11.6</v>
      </c>
      <c r="C3586" s="16" t="s">
        <v>108</v>
      </c>
      <c r="D3586" s="4">
        <v>41367</v>
      </c>
      <c r="E3586" s="23">
        <v>2013</v>
      </c>
      <c r="F3586" s="19">
        <v>5.5650000000000004</v>
      </c>
      <c r="G3586" s="19">
        <f>IF(Movies[[#This Row],[rating]]=0,"",Movies[[#This Row],[rating]])</f>
        <v>5.5650000000000004</v>
      </c>
      <c r="H3586" s="19" t="str">
        <f>IF(Movies[[#This Row],[rating]]=0,"No Rating","Rated")</f>
        <v>Rated</v>
      </c>
      <c r="I3586" s="16" t="s">
        <v>312</v>
      </c>
      <c r="J3586" s="29" t="s">
        <v>110</v>
      </c>
      <c r="K3586" s="19">
        <v>8.2230000000000008</v>
      </c>
      <c r="L3586" s="26">
        <v>169</v>
      </c>
    </row>
    <row r="3587" spans="1:12" x14ac:dyDescent="0.3">
      <c r="A3587" s="14">
        <v>203217</v>
      </c>
      <c r="B3587" s="16" t="s">
        <v>5133</v>
      </c>
      <c r="C3587" s="16" t="s">
        <v>84</v>
      </c>
      <c r="D3587" s="4">
        <v>41446</v>
      </c>
      <c r="E3587" s="23">
        <v>2013</v>
      </c>
      <c r="F3587" s="19">
        <v>7.7</v>
      </c>
      <c r="G3587" s="19">
        <f>IF(Movies[[#This Row],[rating]]=0,"",Movies[[#This Row],[rating]])</f>
        <v>7.7</v>
      </c>
      <c r="H3587" s="19" t="str">
        <f>IF(Movies[[#This Row],[rating]]=0,"No Rating","Rated")</f>
        <v>Rated</v>
      </c>
      <c r="I3587" s="16" t="s">
        <v>30</v>
      </c>
      <c r="J3587" s="29" t="s">
        <v>86</v>
      </c>
      <c r="K3587" s="19">
        <v>8.2149999999999999</v>
      </c>
      <c r="L3587" s="26">
        <v>653</v>
      </c>
    </row>
    <row r="3588" spans="1:12" x14ac:dyDescent="0.3">
      <c r="A3588" s="14">
        <v>360339</v>
      </c>
      <c r="B3588" s="16" t="s">
        <v>4675</v>
      </c>
      <c r="C3588" s="16" t="s">
        <v>5134</v>
      </c>
      <c r="D3588" s="4">
        <v>41474</v>
      </c>
      <c r="E3588" s="23">
        <v>2013</v>
      </c>
      <c r="F3588" s="19">
        <v>5.3</v>
      </c>
      <c r="G3588" s="19">
        <f>IF(Movies[[#This Row],[rating]]=0,"",Movies[[#This Row],[rating]])</f>
        <v>5.3</v>
      </c>
      <c r="H3588" s="19" t="str">
        <f>IF(Movies[[#This Row],[rating]]=0,"No Rating","Rated")</f>
        <v>Rated</v>
      </c>
      <c r="I3588" s="16" t="s">
        <v>312</v>
      </c>
      <c r="J3588" s="29" t="s">
        <v>12</v>
      </c>
      <c r="K3588" s="19">
        <v>8.2029999999999994</v>
      </c>
      <c r="L3588" s="26">
        <v>63</v>
      </c>
    </row>
    <row r="3589" spans="1:12" x14ac:dyDescent="0.3">
      <c r="A3589" s="14">
        <v>231176</v>
      </c>
      <c r="B3589" s="16" t="s">
        <v>5135</v>
      </c>
      <c r="C3589" s="16" t="s">
        <v>540</v>
      </c>
      <c r="D3589" s="4">
        <v>41578</v>
      </c>
      <c r="E3589" s="23">
        <v>2013</v>
      </c>
      <c r="F3589" s="19">
        <v>6.8</v>
      </c>
      <c r="G3589" s="19">
        <f>IF(Movies[[#This Row],[rating]]=0,"",Movies[[#This Row],[rating]])</f>
        <v>6.8</v>
      </c>
      <c r="H3589" s="19" t="str">
        <f>IF(Movies[[#This Row],[rating]]=0,"No Rating","Rated")</f>
        <v>Rated</v>
      </c>
      <c r="I3589" s="16" t="s">
        <v>30</v>
      </c>
      <c r="J3589" s="29" t="s">
        <v>511</v>
      </c>
      <c r="K3589" s="19">
        <v>8.1959999999999997</v>
      </c>
      <c r="L3589" s="26">
        <v>1676</v>
      </c>
    </row>
    <row r="3590" spans="1:12" x14ac:dyDescent="0.3">
      <c r="A3590" s="14">
        <v>215881</v>
      </c>
      <c r="B3590" s="16" t="s">
        <v>5136</v>
      </c>
      <c r="C3590" s="16" t="s">
        <v>10</v>
      </c>
      <c r="D3590" s="4">
        <v>41530</v>
      </c>
      <c r="E3590" s="23">
        <v>2013</v>
      </c>
      <c r="F3590" s="19">
        <v>5.548</v>
      </c>
      <c r="G3590" s="19">
        <f>IF(Movies[[#This Row],[rating]]=0,"",Movies[[#This Row],[rating]])</f>
        <v>5.548</v>
      </c>
      <c r="H3590" s="19" t="str">
        <f>IF(Movies[[#This Row],[rating]]=0,"No Rating","Rated")</f>
        <v>Rated</v>
      </c>
      <c r="I3590" s="16" t="s">
        <v>166</v>
      </c>
      <c r="J3590" s="29" t="s">
        <v>12</v>
      </c>
      <c r="K3590" s="19">
        <v>8.1890000000000001</v>
      </c>
      <c r="L3590" s="26">
        <v>105</v>
      </c>
    </row>
    <row r="3591" spans="1:12" x14ac:dyDescent="0.3">
      <c r="A3591" s="14">
        <v>258456</v>
      </c>
      <c r="B3591" s="16" t="s">
        <v>5137</v>
      </c>
      <c r="C3591" s="16" t="s">
        <v>880</v>
      </c>
      <c r="D3591" s="4">
        <v>41374</v>
      </c>
      <c r="E3591" s="23">
        <v>2013</v>
      </c>
      <c r="F3591" s="19">
        <v>5.9</v>
      </c>
      <c r="G3591" s="19">
        <f>IF(Movies[[#This Row],[rating]]=0,"",Movies[[#This Row],[rating]])</f>
        <v>5.9</v>
      </c>
      <c r="H3591" s="19" t="str">
        <f>IF(Movies[[#This Row],[rating]]=0,"No Rating","Rated")</f>
        <v>Rated</v>
      </c>
      <c r="I3591" s="16" t="s">
        <v>49</v>
      </c>
      <c r="J3591" s="29" t="s">
        <v>881</v>
      </c>
      <c r="K3591" s="19">
        <v>8.1820000000000004</v>
      </c>
      <c r="L3591" s="26">
        <v>8</v>
      </c>
    </row>
    <row r="3592" spans="1:12" x14ac:dyDescent="0.3">
      <c r="A3592" s="14">
        <v>202141</v>
      </c>
      <c r="B3592" s="16" t="s">
        <v>5138</v>
      </c>
      <c r="C3592" s="16" t="s">
        <v>10</v>
      </c>
      <c r="D3592" s="4">
        <v>41439</v>
      </c>
      <c r="E3592" s="23">
        <v>2013</v>
      </c>
      <c r="F3592" s="19">
        <v>7.0419999999999998</v>
      </c>
      <c r="G3592" s="19">
        <f>IF(Movies[[#This Row],[rating]]=0,"",Movies[[#This Row],[rating]])</f>
        <v>7.0419999999999998</v>
      </c>
      <c r="H3592" s="19" t="str">
        <f>IF(Movies[[#This Row],[rating]]=0,"No Rating","Rated")</f>
        <v>Rated</v>
      </c>
      <c r="I3592" s="16" t="s">
        <v>329</v>
      </c>
      <c r="J3592" s="29" t="s">
        <v>12</v>
      </c>
      <c r="K3592" s="19">
        <v>8.1780000000000008</v>
      </c>
      <c r="L3592" s="26">
        <v>228</v>
      </c>
    </row>
    <row r="3593" spans="1:12" x14ac:dyDescent="0.3">
      <c r="A3593" s="14">
        <v>178862</v>
      </c>
      <c r="B3593" s="16" t="s">
        <v>5139</v>
      </c>
      <c r="C3593" s="16" t="s">
        <v>10</v>
      </c>
      <c r="D3593" s="4">
        <v>41325</v>
      </c>
      <c r="E3593" s="23">
        <v>2013</v>
      </c>
      <c r="F3593" s="19">
        <v>5.9</v>
      </c>
      <c r="G3593" s="19">
        <f>IF(Movies[[#This Row],[rating]]=0,"",Movies[[#This Row],[rating]])</f>
        <v>5.9</v>
      </c>
      <c r="H3593" s="19" t="str">
        <f>IF(Movies[[#This Row],[rating]]=0,"No Rating","Rated")</f>
        <v>Rated</v>
      </c>
      <c r="I3593" s="16" t="s">
        <v>329</v>
      </c>
      <c r="J3593" s="29" t="s">
        <v>12</v>
      </c>
      <c r="K3593" s="19">
        <v>8.1769999999999996</v>
      </c>
      <c r="L3593" s="26">
        <v>33</v>
      </c>
    </row>
    <row r="3594" spans="1:12" x14ac:dyDescent="0.3">
      <c r="A3594" s="14">
        <v>171160</v>
      </c>
      <c r="B3594" s="16" t="s">
        <v>5140</v>
      </c>
      <c r="C3594" s="16" t="s">
        <v>880</v>
      </c>
      <c r="D3594" s="4">
        <v>41327</v>
      </c>
      <c r="E3594" s="23">
        <v>2013</v>
      </c>
      <c r="F3594" s="19">
        <v>7.2</v>
      </c>
      <c r="G3594" s="19">
        <f>IF(Movies[[#This Row],[rating]]=0,"",Movies[[#This Row],[rating]])</f>
        <v>7.2</v>
      </c>
      <c r="H3594" s="19" t="str">
        <f>IF(Movies[[#This Row],[rating]]=0,"No Rating","Rated")</f>
        <v>Rated</v>
      </c>
      <c r="I3594" s="16" t="s">
        <v>189</v>
      </c>
      <c r="J3594" s="29" t="s">
        <v>881</v>
      </c>
      <c r="K3594" s="19">
        <v>8.1769999999999996</v>
      </c>
      <c r="L3594" s="26">
        <v>139</v>
      </c>
    </row>
    <row r="3595" spans="1:12" x14ac:dyDescent="0.3">
      <c r="A3595" s="14">
        <v>229839</v>
      </c>
      <c r="B3595" s="16" t="s">
        <v>5141</v>
      </c>
      <c r="C3595" s="16" t="s">
        <v>432</v>
      </c>
      <c r="D3595" s="4">
        <v>41566</v>
      </c>
      <c r="E3595" s="23">
        <v>2013</v>
      </c>
      <c r="F3595" s="19">
        <v>4.5999999999999996</v>
      </c>
      <c r="G3595" s="19">
        <f>IF(Movies[[#This Row],[rating]]=0,"",Movies[[#This Row],[rating]])</f>
        <v>4.5999999999999996</v>
      </c>
      <c r="H3595" s="19" t="str">
        <f>IF(Movies[[#This Row],[rating]]=0,"No Rating","Rated")</f>
        <v>Rated</v>
      </c>
      <c r="I3595" s="16" t="s">
        <v>824</v>
      </c>
      <c r="J3595" s="29" t="s">
        <v>12</v>
      </c>
      <c r="K3595" s="19">
        <v>8.1440000000000001</v>
      </c>
      <c r="L3595" s="26">
        <v>62</v>
      </c>
    </row>
    <row r="3596" spans="1:12" x14ac:dyDescent="0.3">
      <c r="A3596" s="14">
        <v>197033</v>
      </c>
      <c r="B3596" s="16" t="s">
        <v>5142</v>
      </c>
      <c r="C3596" s="16" t="s">
        <v>10</v>
      </c>
      <c r="D3596" s="4">
        <v>41391</v>
      </c>
      <c r="E3596" s="23">
        <v>2013</v>
      </c>
      <c r="F3596" s="19">
        <v>6.2</v>
      </c>
      <c r="G3596" s="19">
        <f>IF(Movies[[#This Row],[rating]]=0,"",Movies[[#This Row],[rating]])</f>
        <v>6.2</v>
      </c>
      <c r="H3596" s="19" t="str">
        <f>IF(Movies[[#This Row],[rating]]=0,"No Rating","Rated")</f>
        <v>Rated</v>
      </c>
      <c r="I3596" s="16" t="s">
        <v>197</v>
      </c>
      <c r="J3596" s="29" t="s">
        <v>12</v>
      </c>
      <c r="K3596" s="19">
        <v>8.1440000000000001</v>
      </c>
      <c r="L3596" s="26">
        <v>143</v>
      </c>
    </row>
    <row r="3597" spans="1:12" x14ac:dyDescent="0.3">
      <c r="A3597" s="14">
        <v>113148</v>
      </c>
      <c r="B3597" s="16" t="s">
        <v>5143</v>
      </c>
      <c r="C3597" s="16" t="s">
        <v>10</v>
      </c>
      <c r="D3597" s="4">
        <v>41318</v>
      </c>
      <c r="E3597" s="23">
        <v>2013</v>
      </c>
      <c r="F3597" s="19">
        <v>6.1379999999999999</v>
      </c>
      <c r="G3597" s="19">
        <f>IF(Movies[[#This Row],[rating]]=0,"",Movies[[#This Row],[rating]])</f>
        <v>6.1379999999999999</v>
      </c>
      <c r="H3597" s="19" t="str">
        <f>IF(Movies[[#This Row],[rating]]=0,"No Rating","Rated")</f>
        <v>Rated</v>
      </c>
      <c r="I3597" s="16" t="s">
        <v>180</v>
      </c>
      <c r="J3597" s="29" t="s">
        <v>12</v>
      </c>
      <c r="K3597" s="19">
        <v>8.1359999999999992</v>
      </c>
      <c r="L3597" s="26">
        <v>300</v>
      </c>
    </row>
    <row r="3598" spans="1:12" x14ac:dyDescent="0.3">
      <c r="A3598" s="14">
        <v>219318</v>
      </c>
      <c r="B3598" s="16" t="s">
        <v>5144</v>
      </c>
      <c r="C3598" s="16" t="s">
        <v>838</v>
      </c>
      <c r="D3598" s="4">
        <v>41549</v>
      </c>
      <c r="E3598" s="23">
        <v>2013</v>
      </c>
      <c r="F3598" s="19">
        <v>5.5940000000000003</v>
      </c>
      <c r="G3598" s="19">
        <f>IF(Movies[[#This Row],[rating]]=0,"",Movies[[#This Row],[rating]])</f>
        <v>5.5940000000000003</v>
      </c>
      <c r="H3598" s="19" t="str">
        <f>IF(Movies[[#This Row],[rating]]=0,"No Rating","Rated")</f>
        <v>Rated</v>
      </c>
      <c r="I3598" s="16" t="s">
        <v>30</v>
      </c>
      <c r="J3598" s="29" t="s">
        <v>110</v>
      </c>
      <c r="K3598" s="19">
        <v>8.1259999999999994</v>
      </c>
      <c r="L3598" s="26">
        <v>646</v>
      </c>
    </row>
    <row r="3599" spans="1:12" x14ac:dyDescent="0.3">
      <c r="A3599" s="14">
        <v>171540</v>
      </c>
      <c r="B3599" s="16" t="s">
        <v>5145</v>
      </c>
      <c r="C3599" s="16" t="s">
        <v>1567</v>
      </c>
      <c r="D3599" s="4">
        <v>41385</v>
      </c>
      <c r="E3599" s="23">
        <v>2013</v>
      </c>
      <c r="F3599" s="19">
        <v>6.6</v>
      </c>
      <c r="G3599" s="19">
        <f>IF(Movies[[#This Row],[rating]]=0,"",Movies[[#This Row],[rating]])</f>
        <v>6.6</v>
      </c>
      <c r="H3599" s="19" t="str">
        <f>IF(Movies[[#This Row],[rating]]=0,"No Rating","Rated")</f>
        <v>Rated</v>
      </c>
      <c r="I3599" s="16" t="s">
        <v>5146</v>
      </c>
      <c r="J3599" s="29" t="s">
        <v>1568</v>
      </c>
      <c r="K3599" s="19">
        <v>8.1180000000000003</v>
      </c>
      <c r="L3599" s="26">
        <v>379</v>
      </c>
    </row>
    <row r="3600" spans="1:12" x14ac:dyDescent="0.3">
      <c r="A3600" s="14">
        <v>176068</v>
      </c>
      <c r="B3600" s="16">
        <v>1</v>
      </c>
      <c r="C3600" s="16" t="s">
        <v>10</v>
      </c>
      <c r="D3600" s="4">
        <v>41537</v>
      </c>
      <c r="E3600" s="23">
        <v>2013</v>
      </c>
      <c r="F3600" s="19">
        <v>5.3</v>
      </c>
      <c r="G3600" s="19">
        <f>IF(Movies[[#This Row],[rating]]=0,"",Movies[[#This Row],[rating]])</f>
        <v>5.3</v>
      </c>
      <c r="H3600" s="19" t="str">
        <f>IF(Movies[[#This Row],[rating]]=0,"No Rating","Rated")</f>
        <v>Rated</v>
      </c>
      <c r="I3600" s="16" t="s">
        <v>4371</v>
      </c>
      <c r="J3600" s="29" t="s">
        <v>12</v>
      </c>
      <c r="K3600" s="19">
        <v>8.1159999999999997</v>
      </c>
      <c r="L3600" s="26">
        <v>261</v>
      </c>
    </row>
    <row r="3601" spans="1:12" x14ac:dyDescent="0.3">
      <c r="A3601" s="14">
        <v>214209</v>
      </c>
      <c r="B3601" s="16" t="s">
        <v>5147</v>
      </c>
      <c r="C3601" s="16" t="s">
        <v>94</v>
      </c>
      <c r="D3601" s="4">
        <v>41500</v>
      </c>
      <c r="E3601" s="23">
        <v>2013</v>
      </c>
      <c r="F3601" s="19">
        <v>6.5</v>
      </c>
      <c r="G3601" s="19">
        <f>IF(Movies[[#This Row],[rating]]=0,"",Movies[[#This Row],[rating]])</f>
        <v>6.5</v>
      </c>
      <c r="H3601" s="19" t="str">
        <f>IF(Movies[[#This Row],[rating]]=0,"No Rating","Rated")</f>
        <v>Rated</v>
      </c>
      <c r="I3601" s="16" t="s">
        <v>277</v>
      </c>
      <c r="J3601" s="29" t="s">
        <v>96</v>
      </c>
      <c r="K3601" s="19">
        <v>8.1010000000000009</v>
      </c>
      <c r="L3601" s="26">
        <v>98</v>
      </c>
    </row>
    <row r="3602" spans="1:12" x14ac:dyDescent="0.3">
      <c r="A3602" s="14">
        <v>160768</v>
      </c>
      <c r="B3602" s="16" t="s">
        <v>5148</v>
      </c>
      <c r="C3602" s="16" t="s">
        <v>506</v>
      </c>
      <c r="D3602" s="4">
        <v>41528</v>
      </c>
      <c r="E3602" s="23">
        <v>2013</v>
      </c>
      <c r="F3602" s="19">
        <v>6.1059999999999999</v>
      </c>
      <c r="G3602" s="19">
        <f>IF(Movies[[#This Row],[rating]]=0,"",Movies[[#This Row],[rating]])</f>
        <v>6.1059999999999999</v>
      </c>
      <c r="H3602" s="19" t="str">
        <f>IF(Movies[[#This Row],[rating]]=0,"No Rating","Rated")</f>
        <v>Rated</v>
      </c>
      <c r="I3602" s="16" t="s">
        <v>49</v>
      </c>
      <c r="J3602" s="29" t="s">
        <v>12</v>
      </c>
      <c r="K3602" s="19">
        <v>8.1010000000000009</v>
      </c>
      <c r="L3602" s="26">
        <v>118</v>
      </c>
    </row>
    <row r="3603" spans="1:12" x14ac:dyDescent="0.3">
      <c r="A3603" s="14">
        <v>218425</v>
      </c>
      <c r="B3603" s="16" t="s">
        <v>5149</v>
      </c>
      <c r="C3603" s="16" t="s">
        <v>1233</v>
      </c>
      <c r="D3603" s="4">
        <v>41479</v>
      </c>
      <c r="E3603" s="23">
        <v>2013</v>
      </c>
      <c r="F3603" s="19">
        <v>6.5</v>
      </c>
      <c r="G3603" s="19">
        <f>IF(Movies[[#This Row],[rating]]=0,"",Movies[[#This Row],[rating]])</f>
        <v>6.5</v>
      </c>
      <c r="H3603" s="19" t="str">
        <f>IF(Movies[[#This Row],[rating]]=0,"No Rating","Rated")</f>
        <v>Rated</v>
      </c>
      <c r="I3603" s="16" t="s">
        <v>5150</v>
      </c>
      <c r="J3603" s="29" t="s">
        <v>12</v>
      </c>
      <c r="K3603" s="19">
        <v>8.093</v>
      </c>
      <c r="L3603" s="26">
        <v>396</v>
      </c>
    </row>
    <row r="3604" spans="1:12" x14ac:dyDescent="0.3">
      <c r="A3604" s="14">
        <v>159095</v>
      </c>
      <c r="B3604" s="16" t="s">
        <v>5151</v>
      </c>
      <c r="C3604" s="16" t="s">
        <v>299</v>
      </c>
      <c r="D3604" s="4">
        <v>41367</v>
      </c>
      <c r="E3604" s="23">
        <v>2013</v>
      </c>
      <c r="F3604" s="19">
        <v>5.6</v>
      </c>
      <c r="G3604" s="19">
        <f>IF(Movies[[#This Row],[rating]]=0,"",Movies[[#This Row],[rating]])</f>
        <v>5.6</v>
      </c>
      <c r="H3604" s="19" t="str">
        <f>IF(Movies[[#This Row],[rating]]=0,"No Rating","Rated")</f>
        <v>Rated</v>
      </c>
      <c r="I3604" s="16" t="s">
        <v>166</v>
      </c>
      <c r="J3604" s="29" t="s">
        <v>12</v>
      </c>
      <c r="K3604" s="19">
        <v>8.08</v>
      </c>
      <c r="L3604" s="26">
        <v>223</v>
      </c>
    </row>
    <row r="3605" spans="1:12" x14ac:dyDescent="0.3">
      <c r="A3605" s="14">
        <v>209419</v>
      </c>
      <c r="B3605" s="16" t="s">
        <v>5152</v>
      </c>
      <c r="C3605" s="16" t="s">
        <v>595</v>
      </c>
      <c r="D3605" s="4">
        <v>41495</v>
      </c>
      <c r="E3605" s="23">
        <v>2013</v>
      </c>
      <c r="F3605" s="19">
        <v>7</v>
      </c>
      <c r="G3605" s="19">
        <f>IF(Movies[[#This Row],[rating]]=0,"",Movies[[#This Row],[rating]])</f>
        <v>7</v>
      </c>
      <c r="H3605" s="19" t="str">
        <f>IF(Movies[[#This Row],[rating]]=0,"No Rating","Rated")</f>
        <v>Rated</v>
      </c>
      <c r="I3605" s="16" t="s">
        <v>5153</v>
      </c>
      <c r="J3605" s="29" t="s">
        <v>2844</v>
      </c>
      <c r="K3605" s="19">
        <v>8.0589999999999993</v>
      </c>
      <c r="L3605" s="26">
        <v>47</v>
      </c>
    </row>
    <row r="3606" spans="1:12" x14ac:dyDescent="0.3">
      <c r="A3606" s="14">
        <v>179111</v>
      </c>
      <c r="B3606" s="16" t="s">
        <v>5154</v>
      </c>
      <c r="C3606" s="16" t="s">
        <v>416</v>
      </c>
      <c r="D3606" s="4">
        <v>41460</v>
      </c>
      <c r="E3606" s="23">
        <v>2013</v>
      </c>
      <c r="F3606" s="19">
        <v>6.2270000000000003</v>
      </c>
      <c r="G3606" s="19">
        <f>IF(Movies[[#This Row],[rating]]=0,"",Movies[[#This Row],[rating]])</f>
        <v>6.2270000000000003</v>
      </c>
      <c r="H3606" s="19" t="str">
        <f>IF(Movies[[#This Row],[rating]]=0,"No Rating","Rated")</f>
        <v>Rated</v>
      </c>
      <c r="I3606" s="16" t="s">
        <v>5155</v>
      </c>
      <c r="J3606" s="29" t="s">
        <v>12</v>
      </c>
      <c r="K3606" s="19">
        <v>8.0489999999999995</v>
      </c>
      <c r="L3606" s="26">
        <v>264</v>
      </c>
    </row>
    <row r="3607" spans="1:12" x14ac:dyDescent="0.3">
      <c r="A3607" s="14">
        <v>186988</v>
      </c>
      <c r="B3607" s="16" t="s">
        <v>1480</v>
      </c>
      <c r="C3607" s="16" t="s">
        <v>849</v>
      </c>
      <c r="D3607" s="4">
        <v>41395</v>
      </c>
      <c r="E3607" s="23">
        <v>2013</v>
      </c>
      <c r="F3607" s="19">
        <v>6.7</v>
      </c>
      <c r="G3607" s="19">
        <f>IF(Movies[[#This Row],[rating]]=0,"",Movies[[#This Row],[rating]])</f>
        <v>6.7</v>
      </c>
      <c r="H3607" s="19" t="str">
        <f>IF(Movies[[#This Row],[rating]]=0,"No Rating","Rated")</f>
        <v>Rated</v>
      </c>
      <c r="I3607" s="16" t="s">
        <v>49</v>
      </c>
      <c r="J3607" s="29" t="s">
        <v>511</v>
      </c>
      <c r="K3607" s="19">
        <v>8.0429999999999993</v>
      </c>
      <c r="L3607" s="26">
        <v>62</v>
      </c>
    </row>
    <row r="3608" spans="1:12" x14ac:dyDescent="0.3">
      <c r="A3608" s="14">
        <v>186976</v>
      </c>
      <c r="B3608" s="16" t="s">
        <v>5156</v>
      </c>
      <c r="C3608" s="16" t="s">
        <v>5157</v>
      </c>
      <c r="D3608" s="4">
        <v>41572</v>
      </c>
      <c r="E3608" s="23">
        <v>2013</v>
      </c>
      <c r="F3608" s="19">
        <v>6.8</v>
      </c>
      <c r="G3608" s="19">
        <f>IF(Movies[[#This Row],[rating]]=0,"",Movies[[#This Row],[rating]])</f>
        <v>6.8</v>
      </c>
      <c r="H3608" s="19" t="str">
        <f>IF(Movies[[#This Row],[rating]]=0,"No Rating","Rated")</f>
        <v>Rated</v>
      </c>
      <c r="I3608" s="16" t="s">
        <v>49</v>
      </c>
      <c r="J3608" s="29" t="s">
        <v>34</v>
      </c>
      <c r="K3608" s="19">
        <v>8.0419999999999998</v>
      </c>
      <c r="L3608" s="26">
        <v>144</v>
      </c>
    </row>
    <row r="3609" spans="1:12" x14ac:dyDescent="0.3">
      <c r="A3609" s="14">
        <v>152756</v>
      </c>
      <c r="B3609" s="16" t="s">
        <v>5158</v>
      </c>
      <c r="C3609" s="16" t="s">
        <v>10</v>
      </c>
      <c r="D3609" s="4">
        <v>41565</v>
      </c>
      <c r="E3609" s="23">
        <v>2013</v>
      </c>
      <c r="F3609" s="19">
        <v>5</v>
      </c>
      <c r="G3609" s="19">
        <f>IF(Movies[[#This Row],[rating]]=0,"",Movies[[#This Row],[rating]])</f>
        <v>5</v>
      </c>
      <c r="H3609" s="19" t="str">
        <f>IF(Movies[[#This Row],[rating]]=0,"No Rating","Rated")</f>
        <v>Rated</v>
      </c>
      <c r="I3609" s="16" t="s">
        <v>180</v>
      </c>
      <c r="J3609" s="29" t="s">
        <v>12</v>
      </c>
      <c r="K3609" s="19">
        <v>8.0389999999999997</v>
      </c>
      <c r="L3609" s="26">
        <v>57</v>
      </c>
    </row>
    <row r="3610" spans="1:12" x14ac:dyDescent="0.3">
      <c r="A3610" s="14">
        <v>229582</v>
      </c>
      <c r="B3610" s="16" t="s">
        <v>5159</v>
      </c>
      <c r="C3610" s="16" t="s">
        <v>1540</v>
      </c>
      <c r="D3610" s="4">
        <v>41584</v>
      </c>
      <c r="E3610" s="23">
        <v>2013</v>
      </c>
      <c r="F3610" s="19">
        <v>6.9</v>
      </c>
      <c r="G3610" s="19">
        <f>IF(Movies[[#This Row],[rating]]=0,"",Movies[[#This Row],[rating]])</f>
        <v>6.9</v>
      </c>
      <c r="H3610" s="19" t="str">
        <f>IF(Movies[[#This Row],[rating]]=0,"No Rating","Rated")</f>
        <v>Rated</v>
      </c>
      <c r="I3610" s="16" t="s">
        <v>5160</v>
      </c>
      <c r="J3610" s="29" t="s">
        <v>605</v>
      </c>
      <c r="K3610" s="19">
        <v>8.016</v>
      </c>
      <c r="L3610" s="26">
        <v>87</v>
      </c>
    </row>
    <row r="3611" spans="1:12" x14ac:dyDescent="0.3">
      <c r="A3611" s="14">
        <v>172828</v>
      </c>
      <c r="B3611" s="16" t="s">
        <v>5161</v>
      </c>
      <c r="C3611" s="16" t="s">
        <v>10</v>
      </c>
      <c r="D3611" s="4">
        <v>41514</v>
      </c>
      <c r="E3611" s="23">
        <v>2013</v>
      </c>
      <c r="F3611" s="19">
        <v>5.7</v>
      </c>
      <c r="G3611" s="19">
        <f>IF(Movies[[#This Row],[rating]]=0,"",Movies[[#This Row],[rating]])</f>
        <v>5.7</v>
      </c>
      <c r="H3611" s="19" t="str">
        <f>IF(Movies[[#This Row],[rating]]=0,"No Rating","Rated")</f>
        <v>Rated</v>
      </c>
      <c r="I3611" s="16" t="s">
        <v>125</v>
      </c>
      <c r="J3611" s="29" t="s">
        <v>12</v>
      </c>
      <c r="K3611" s="19">
        <v>8.0050000000000008</v>
      </c>
      <c r="L3611" s="26">
        <v>246</v>
      </c>
    </row>
    <row r="3612" spans="1:12" x14ac:dyDescent="0.3">
      <c r="A3612" s="14">
        <v>226074</v>
      </c>
      <c r="B3612" s="16" t="s">
        <v>5162</v>
      </c>
      <c r="C3612" s="16" t="s">
        <v>10</v>
      </c>
      <c r="D3612" s="4">
        <v>41306</v>
      </c>
      <c r="E3612" s="23">
        <v>2013</v>
      </c>
      <c r="F3612" s="19">
        <v>5.3</v>
      </c>
      <c r="G3612" s="19">
        <f>IF(Movies[[#This Row],[rating]]=0,"",Movies[[#This Row],[rating]])</f>
        <v>5.3</v>
      </c>
      <c r="H3612" s="19" t="str">
        <f>IF(Movies[[#This Row],[rating]]=0,"No Rating","Rated")</f>
        <v>Rated</v>
      </c>
      <c r="I3612" s="16" t="s">
        <v>197</v>
      </c>
      <c r="J3612" s="29" t="s">
        <v>12</v>
      </c>
      <c r="K3612" s="19">
        <v>8.0020000000000007</v>
      </c>
      <c r="L3612" s="26">
        <v>9</v>
      </c>
    </row>
    <row r="3613" spans="1:12" x14ac:dyDescent="0.3">
      <c r="A3613" s="14">
        <v>205048</v>
      </c>
      <c r="B3613" s="16" t="s">
        <v>5163</v>
      </c>
      <c r="C3613" s="16" t="s">
        <v>108</v>
      </c>
      <c r="D3613" s="4">
        <v>41493</v>
      </c>
      <c r="E3613" s="23">
        <v>2013</v>
      </c>
      <c r="F3613" s="19">
        <v>7</v>
      </c>
      <c r="G3613" s="19">
        <f>IF(Movies[[#This Row],[rating]]=0,"",Movies[[#This Row],[rating]])</f>
        <v>7</v>
      </c>
      <c r="H3613" s="19" t="str">
        <f>IF(Movies[[#This Row],[rating]]=0,"No Rating","Rated")</f>
        <v>Rated</v>
      </c>
      <c r="I3613" s="16" t="s">
        <v>134</v>
      </c>
      <c r="J3613" s="29" t="s">
        <v>110</v>
      </c>
      <c r="K3613" s="19">
        <v>7.9989999999999997</v>
      </c>
      <c r="L3613" s="26">
        <v>65</v>
      </c>
    </row>
    <row r="3614" spans="1:12" x14ac:dyDescent="0.3">
      <c r="A3614" s="14">
        <v>237710</v>
      </c>
      <c r="B3614" s="16" t="s">
        <v>5164</v>
      </c>
      <c r="C3614" s="16" t="s">
        <v>432</v>
      </c>
      <c r="D3614" s="4">
        <v>41594</v>
      </c>
      <c r="E3614" s="23">
        <v>2013</v>
      </c>
      <c r="F3614" s="19">
        <v>5.7</v>
      </c>
      <c r="G3614" s="19">
        <f>IF(Movies[[#This Row],[rating]]=0,"",Movies[[#This Row],[rating]])</f>
        <v>5.7</v>
      </c>
      <c r="H3614" s="19" t="str">
        <f>IF(Movies[[#This Row],[rating]]=0,"No Rating","Rated")</f>
        <v>Rated</v>
      </c>
      <c r="I3614" s="16" t="s">
        <v>2725</v>
      </c>
      <c r="J3614" s="29" t="s">
        <v>12</v>
      </c>
      <c r="K3614" s="19">
        <v>7.9720000000000004</v>
      </c>
      <c r="L3614" s="26">
        <v>179</v>
      </c>
    </row>
    <row r="3615" spans="1:12" x14ac:dyDescent="0.3">
      <c r="A3615" s="14">
        <v>195276</v>
      </c>
      <c r="B3615" s="16" t="s">
        <v>5165</v>
      </c>
      <c r="C3615" s="16" t="s">
        <v>94</v>
      </c>
      <c r="D3615" s="4">
        <v>41410</v>
      </c>
      <c r="E3615" s="23">
        <v>2013</v>
      </c>
      <c r="F3615" s="19">
        <v>7.3</v>
      </c>
      <c r="G3615" s="19">
        <f>IF(Movies[[#This Row],[rating]]=0,"",Movies[[#This Row],[rating]])</f>
        <v>7.3</v>
      </c>
      <c r="H3615" s="19" t="str">
        <f>IF(Movies[[#This Row],[rating]]=0,"No Rating","Rated")</f>
        <v>Rated</v>
      </c>
      <c r="I3615" s="16" t="s">
        <v>312</v>
      </c>
      <c r="J3615" s="29" t="s">
        <v>96</v>
      </c>
      <c r="K3615" s="19">
        <v>7.9509999999999996</v>
      </c>
      <c r="L3615" s="26">
        <v>182</v>
      </c>
    </row>
    <row r="3616" spans="1:12" x14ac:dyDescent="0.3">
      <c r="A3616" s="14">
        <v>210911</v>
      </c>
      <c r="B3616" s="16" t="s">
        <v>5166</v>
      </c>
      <c r="C3616" s="16" t="s">
        <v>784</v>
      </c>
      <c r="D3616" s="4">
        <v>41523</v>
      </c>
      <c r="E3616" s="23">
        <v>2013</v>
      </c>
      <c r="F3616" s="19">
        <v>6</v>
      </c>
      <c r="G3616" s="19">
        <f>IF(Movies[[#This Row],[rating]]=0,"",Movies[[#This Row],[rating]])</f>
        <v>6</v>
      </c>
      <c r="H3616" s="19" t="str">
        <f>IF(Movies[[#This Row],[rating]]=0,"No Rating","Rated")</f>
        <v>Rated</v>
      </c>
      <c r="I3616" s="16" t="s">
        <v>5167</v>
      </c>
      <c r="J3616" s="29" t="s">
        <v>534</v>
      </c>
      <c r="K3616" s="19">
        <v>7.9450000000000003</v>
      </c>
      <c r="L3616" s="26">
        <v>183</v>
      </c>
    </row>
    <row r="3617" spans="1:12" x14ac:dyDescent="0.3">
      <c r="A3617" s="14">
        <v>220820</v>
      </c>
      <c r="B3617" s="16" t="s">
        <v>5168</v>
      </c>
      <c r="C3617" s="16" t="s">
        <v>10</v>
      </c>
      <c r="D3617" s="4">
        <v>41540</v>
      </c>
      <c r="E3617" s="23">
        <v>2013</v>
      </c>
      <c r="F3617" s="19">
        <v>4.7060000000000004</v>
      </c>
      <c r="G3617" s="19">
        <f>IF(Movies[[#This Row],[rating]]=0,"",Movies[[#This Row],[rating]])</f>
        <v>4.7060000000000004</v>
      </c>
      <c r="H3617" s="19" t="str">
        <f>IF(Movies[[#This Row],[rating]]=0,"No Rating","Rated")</f>
        <v>Rated</v>
      </c>
      <c r="I3617" s="16" t="s">
        <v>1631</v>
      </c>
      <c r="J3617" s="29" t="s">
        <v>12</v>
      </c>
      <c r="K3617" s="19">
        <v>7.899</v>
      </c>
      <c r="L3617" s="26">
        <v>51</v>
      </c>
    </row>
    <row r="3618" spans="1:12" x14ac:dyDescent="0.3">
      <c r="A3618" s="14">
        <v>191421</v>
      </c>
      <c r="B3618" s="16" t="s">
        <v>5169</v>
      </c>
      <c r="C3618" s="16" t="s">
        <v>411</v>
      </c>
      <c r="D3618" s="4">
        <v>41390</v>
      </c>
      <c r="E3618" s="23">
        <v>2013</v>
      </c>
      <c r="F3618" s="19">
        <v>6.2</v>
      </c>
      <c r="G3618" s="19">
        <f>IF(Movies[[#This Row],[rating]]=0,"",Movies[[#This Row],[rating]])</f>
        <v>6.2</v>
      </c>
      <c r="H3618" s="19" t="str">
        <f>IF(Movies[[#This Row],[rating]]=0,"No Rating","Rated")</f>
        <v>Rated</v>
      </c>
      <c r="I3618" s="16" t="s">
        <v>52</v>
      </c>
      <c r="J3618" s="29" t="s">
        <v>342</v>
      </c>
      <c r="K3618" s="19">
        <v>7.8959999999999999</v>
      </c>
      <c r="L3618" s="26">
        <v>103</v>
      </c>
    </row>
    <row r="3619" spans="1:12" x14ac:dyDescent="0.3">
      <c r="A3619" s="14">
        <v>169025</v>
      </c>
      <c r="B3619" s="16" t="s">
        <v>5170</v>
      </c>
      <c r="C3619" s="16" t="s">
        <v>108</v>
      </c>
      <c r="D3619" s="4">
        <v>41325</v>
      </c>
      <c r="E3619" s="23">
        <v>2013</v>
      </c>
      <c r="F3619" s="19">
        <v>4.8</v>
      </c>
      <c r="G3619" s="19">
        <f>IF(Movies[[#This Row],[rating]]=0,"",Movies[[#This Row],[rating]])</f>
        <v>4.8</v>
      </c>
      <c r="H3619" s="19" t="str">
        <f>IF(Movies[[#This Row],[rating]]=0,"No Rating","Rated")</f>
        <v>Rated</v>
      </c>
      <c r="I3619" s="16" t="s">
        <v>30</v>
      </c>
      <c r="J3619" s="29" t="s">
        <v>110</v>
      </c>
      <c r="K3619" s="19">
        <v>7.8849999999999998</v>
      </c>
      <c r="L3619" s="26">
        <v>166</v>
      </c>
    </row>
    <row r="3620" spans="1:12" x14ac:dyDescent="0.3">
      <c r="A3620" s="14">
        <v>226948</v>
      </c>
      <c r="B3620" s="16" t="s">
        <v>5171</v>
      </c>
      <c r="C3620" s="16" t="s">
        <v>172</v>
      </c>
      <c r="D3620" s="4">
        <v>41552</v>
      </c>
      <c r="E3620" s="23">
        <v>2013</v>
      </c>
      <c r="F3620" s="19">
        <v>5</v>
      </c>
      <c r="G3620" s="19">
        <f>IF(Movies[[#This Row],[rating]]=0,"",Movies[[#This Row],[rating]])</f>
        <v>5</v>
      </c>
      <c r="H3620" s="19" t="str">
        <f>IF(Movies[[#This Row],[rating]]=0,"No Rating","Rated")</f>
        <v>Rated</v>
      </c>
      <c r="I3620" s="16" t="s">
        <v>2294</v>
      </c>
      <c r="J3620" s="29" t="s">
        <v>12</v>
      </c>
      <c r="K3620" s="19">
        <v>7.883</v>
      </c>
      <c r="L3620" s="26">
        <v>87</v>
      </c>
    </row>
    <row r="3621" spans="1:12" x14ac:dyDescent="0.3">
      <c r="A3621" s="14">
        <v>87440</v>
      </c>
      <c r="B3621" s="16" t="s">
        <v>5172</v>
      </c>
      <c r="C3621" s="16" t="s">
        <v>10</v>
      </c>
      <c r="D3621" s="4">
        <v>41444</v>
      </c>
      <c r="E3621" s="23">
        <v>2013</v>
      </c>
      <c r="F3621" s="19">
        <v>6.2</v>
      </c>
      <c r="G3621" s="19">
        <f>IF(Movies[[#This Row],[rating]]=0,"",Movies[[#This Row],[rating]])</f>
        <v>6.2</v>
      </c>
      <c r="H3621" s="19" t="str">
        <f>IF(Movies[[#This Row],[rating]]=0,"No Rating","Rated")</f>
        <v>Rated</v>
      </c>
      <c r="I3621" s="16" t="s">
        <v>180</v>
      </c>
      <c r="J3621" s="29" t="s">
        <v>12</v>
      </c>
      <c r="K3621" s="19">
        <v>7.875</v>
      </c>
      <c r="L3621" s="26">
        <v>210</v>
      </c>
    </row>
    <row r="3622" spans="1:12" x14ac:dyDescent="0.3">
      <c r="A3622" s="14">
        <v>248561</v>
      </c>
      <c r="B3622" s="16" t="s">
        <v>5173</v>
      </c>
      <c r="C3622" s="16" t="s">
        <v>10</v>
      </c>
      <c r="D3622" s="4">
        <v>41503</v>
      </c>
      <c r="E3622" s="23">
        <v>2013</v>
      </c>
      <c r="F3622" s="19">
        <v>4</v>
      </c>
      <c r="G3622" s="19">
        <f>IF(Movies[[#This Row],[rating]]=0,"",Movies[[#This Row],[rating]])</f>
        <v>4</v>
      </c>
      <c r="H3622" s="19" t="str">
        <f>IF(Movies[[#This Row],[rating]]=0,"No Rating","Rated")</f>
        <v>Rated</v>
      </c>
      <c r="I3622" s="16" t="s">
        <v>1331</v>
      </c>
      <c r="J3622" s="29" t="s">
        <v>12</v>
      </c>
      <c r="K3622" s="19">
        <v>7.86</v>
      </c>
      <c r="L3622" s="26">
        <v>102</v>
      </c>
    </row>
    <row r="3623" spans="1:12" x14ac:dyDescent="0.3">
      <c r="A3623" s="14">
        <v>168399</v>
      </c>
      <c r="B3623" s="16" t="s">
        <v>5174</v>
      </c>
      <c r="C3623" s="16" t="s">
        <v>5175</v>
      </c>
      <c r="D3623" s="4">
        <v>41516</v>
      </c>
      <c r="E3623" s="23">
        <v>2013</v>
      </c>
      <c r="F3623" s="19">
        <v>5.8259999999999996</v>
      </c>
      <c r="G3623" s="19">
        <f>IF(Movies[[#This Row],[rating]]=0,"",Movies[[#This Row],[rating]])</f>
        <v>5.8259999999999996</v>
      </c>
      <c r="H3623" s="19" t="str">
        <f>IF(Movies[[#This Row],[rating]]=0,"No Rating","Rated")</f>
        <v>Rated</v>
      </c>
      <c r="I3623" s="16" t="s">
        <v>166</v>
      </c>
      <c r="J3623" s="29" t="s">
        <v>265</v>
      </c>
      <c r="K3623" s="19">
        <v>7.8529999999999998</v>
      </c>
      <c r="L3623" s="26">
        <v>92</v>
      </c>
    </row>
    <row r="3624" spans="1:12" x14ac:dyDescent="0.3">
      <c r="A3624" s="14">
        <v>80318</v>
      </c>
      <c r="B3624" s="16" t="s">
        <v>5176</v>
      </c>
      <c r="C3624" s="16" t="s">
        <v>10</v>
      </c>
      <c r="D3624" s="4">
        <v>41586</v>
      </c>
      <c r="E3624" s="23">
        <v>2013</v>
      </c>
      <c r="F3624" s="19">
        <v>5.7</v>
      </c>
      <c r="G3624" s="19">
        <f>IF(Movies[[#This Row],[rating]]=0,"",Movies[[#This Row],[rating]])</f>
        <v>5.7</v>
      </c>
      <c r="H3624" s="19" t="str">
        <f>IF(Movies[[#This Row],[rating]]=0,"No Rating","Rated")</f>
        <v>Rated</v>
      </c>
      <c r="I3624" s="16" t="s">
        <v>971</v>
      </c>
      <c r="J3624" s="29" t="s">
        <v>12</v>
      </c>
      <c r="K3624" s="19">
        <v>7.8520000000000003</v>
      </c>
      <c r="L3624" s="26">
        <v>68</v>
      </c>
    </row>
    <row r="3625" spans="1:12" x14ac:dyDescent="0.3">
      <c r="A3625" s="14">
        <v>174311</v>
      </c>
      <c r="B3625" s="16" t="s">
        <v>5177</v>
      </c>
      <c r="C3625" s="16" t="s">
        <v>10</v>
      </c>
      <c r="D3625" s="4">
        <v>41527</v>
      </c>
      <c r="E3625" s="23">
        <v>2013</v>
      </c>
      <c r="F3625" s="19">
        <v>5.4</v>
      </c>
      <c r="G3625" s="19">
        <f>IF(Movies[[#This Row],[rating]]=0,"",Movies[[#This Row],[rating]])</f>
        <v>5.4</v>
      </c>
      <c r="H3625" s="19" t="str">
        <f>IF(Movies[[#This Row],[rating]]=0,"No Rating","Rated")</f>
        <v>Rated</v>
      </c>
      <c r="I3625" s="16" t="s">
        <v>180</v>
      </c>
      <c r="J3625" s="29" t="s">
        <v>12</v>
      </c>
      <c r="K3625" s="19">
        <v>7.8460000000000001</v>
      </c>
      <c r="L3625" s="26">
        <v>120</v>
      </c>
    </row>
    <row r="3626" spans="1:12" x14ac:dyDescent="0.3">
      <c r="A3626" s="14">
        <v>128158</v>
      </c>
      <c r="B3626" s="16" t="s">
        <v>5178</v>
      </c>
      <c r="C3626" s="16" t="s">
        <v>5179</v>
      </c>
      <c r="D3626" s="4">
        <v>41325</v>
      </c>
      <c r="E3626" s="23">
        <v>2013</v>
      </c>
      <c r="F3626" s="19">
        <v>7.093</v>
      </c>
      <c r="G3626" s="19">
        <f>IF(Movies[[#This Row],[rating]]=0,"",Movies[[#This Row],[rating]])</f>
        <v>7.093</v>
      </c>
      <c r="H3626" s="19" t="str">
        <f>IF(Movies[[#This Row],[rating]]=0,"No Rating","Rated")</f>
        <v>Rated</v>
      </c>
      <c r="I3626" s="16" t="s">
        <v>688</v>
      </c>
      <c r="J3626" s="29" t="s">
        <v>1287</v>
      </c>
      <c r="K3626" s="19">
        <v>7.843</v>
      </c>
      <c r="L3626" s="26">
        <v>107</v>
      </c>
    </row>
    <row r="3627" spans="1:12" x14ac:dyDescent="0.3">
      <c r="A3627" s="14">
        <v>185460</v>
      </c>
      <c r="B3627" s="16" t="s">
        <v>5180</v>
      </c>
      <c r="C3627" s="16" t="s">
        <v>10</v>
      </c>
      <c r="D3627" s="4">
        <v>41396</v>
      </c>
      <c r="E3627" s="23">
        <v>2013</v>
      </c>
      <c r="F3627" s="19">
        <v>5.13</v>
      </c>
      <c r="G3627" s="19">
        <f>IF(Movies[[#This Row],[rating]]=0,"",Movies[[#This Row],[rating]])</f>
        <v>5.13</v>
      </c>
      <c r="H3627" s="19" t="str">
        <f>IF(Movies[[#This Row],[rating]]=0,"No Rating","Rated")</f>
        <v>Rated</v>
      </c>
      <c r="I3627" s="16" t="s">
        <v>183</v>
      </c>
      <c r="J3627" s="29" t="s">
        <v>12</v>
      </c>
      <c r="K3627" s="19">
        <v>7.8330000000000002</v>
      </c>
      <c r="L3627" s="26">
        <v>311</v>
      </c>
    </row>
    <row r="3628" spans="1:12" x14ac:dyDescent="0.3">
      <c r="A3628" s="14">
        <v>139519</v>
      </c>
      <c r="B3628" s="16" t="s">
        <v>5181</v>
      </c>
      <c r="C3628" s="16" t="s">
        <v>3476</v>
      </c>
      <c r="D3628" s="4">
        <v>41481</v>
      </c>
      <c r="E3628" s="23">
        <v>2013</v>
      </c>
      <c r="F3628" s="19">
        <v>5.0999999999999996</v>
      </c>
      <c r="G3628" s="19">
        <f>IF(Movies[[#This Row],[rating]]=0,"",Movies[[#This Row],[rating]])</f>
        <v>5.0999999999999996</v>
      </c>
      <c r="H3628" s="19" t="str">
        <f>IF(Movies[[#This Row],[rating]]=0,"No Rating","Rated")</f>
        <v>Rated</v>
      </c>
      <c r="I3628" s="16" t="s">
        <v>166</v>
      </c>
      <c r="J3628" s="29" t="s">
        <v>12</v>
      </c>
      <c r="K3628" s="19">
        <v>7.83</v>
      </c>
      <c r="L3628" s="26">
        <v>206</v>
      </c>
    </row>
    <row r="3629" spans="1:12" x14ac:dyDescent="0.3">
      <c r="A3629" s="14">
        <v>267544</v>
      </c>
      <c r="B3629" s="16" t="s">
        <v>5182</v>
      </c>
      <c r="C3629" s="16" t="s">
        <v>51</v>
      </c>
      <c r="D3629" s="4">
        <v>41446</v>
      </c>
      <c r="E3629" s="23">
        <v>2013</v>
      </c>
      <c r="F3629" s="19">
        <v>6.8</v>
      </c>
      <c r="G3629" s="19">
        <f>IF(Movies[[#This Row],[rating]]=0,"",Movies[[#This Row],[rating]])</f>
        <v>6.8</v>
      </c>
      <c r="H3629" s="19" t="str">
        <f>IF(Movies[[#This Row],[rating]]=0,"No Rating","Rated")</f>
        <v>Rated</v>
      </c>
      <c r="I3629" s="16" t="s">
        <v>5183</v>
      </c>
      <c r="J3629" s="29" t="s">
        <v>511</v>
      </c>
      <c r="K3629" s="19">
        <v>7.8109999999999999</v>
      </c>
      <c r="L3629" s="26">
        <v>10</v>
      </c>
    </row>
    <row r="3630" spans="1:12" x14ac:dyDescent="0.3">
      <c r="A3630" s="14">
        <v>82992</v>
      </c>
      <c r="B3630" s="16" t="s">
        <v>5184</v>
      </c>
      <c r="C3630" s="16" t="s">
        <v>10</v>
      </c>
      <c r="D3630" s="4">
        <v>41415</v>
      </c>
      <c r="E3630" s="23">
        <v>2013</v>
      </c>
      <c r="F3630" s="19">
        <v>6.8179999999999996</v>
      </c>
      <c r="G3630" s="19">
        <f>IF(Movies[[#This Row],[rating]]=0,"",Movies[[#This Row],[rating]])</f>
        <v>6.8179999999999996</v>
      </c>
      <c r="H3630" s="19" t="str">
        <f>IF(Movies[[#This Row],[rating]]=0,"No Rating","Rated")</f>
        <v>Rated</v>
      </c>
      <c r="I3630" s="16" t="s">
        <v>95</v>
      </c>
      <c r="J3630" s="29" t="s">
        <v>12</v>
      </c>
      <c r="K3630" s="19">
        <v>7.7850000000000001</v>
      </c>
      <c r="L3630" s="26">
        <v>10674</v>
      </c>
    </row>
    <row r="3631" spans="1:12" x14ac:dyDescent="0.3">
      <c r="A3631" s="14">
        <v>184020</v>
      </c>
      <c r="B3631" s="16" t="s">
        <v>5185</v>
      </c>
      <c r="C3631" s="16" t="s">
        <v>838</v>
      </c>
      <c r="D3631" s="4">
        <v>41287</v>
      </c>
      <c r="E3631" s="23">
        <v>2013</v>
      </c>
      <c r="F3631" s="19">
        <v>5.3639999999999999</v>
      </c>
      <c r="G3631" s="19">
        <f>IF(Movies[[#This Row],[rating]]=0,"",Movies[[#This Row],[rating]])</f>
        <v>5.3639999999999999</v>
      </c>
      <c r="H3631" s="19" t="str">
        <f>IF(Movies[[#This Row],[rating]]=0,"No Rating","Rated")</f>
        <v>Rated</v>
      </c>
      <c r="I3631" s="16" t="s">
        <v>180</v>
      </c>
      <c r="J3631" s="29" t="s">
        <v>110</v>
      </c>
      <c r="K3631" s="19">
        <v>7.734</v>
      </c>
      <c r="L3631" s="26">
        <v>77</v>
      </c>
    </row>
    <row r="3632" spans="1:12" x14ac:dyDescent="0.3">
      <c r="A3632" s="14">
        <v>174343</v>
      </c>
      <c r="B3632" s="16" t="s">
        <v>5186</v>
      </c>
      <c r="C3632" s="16" t="s">
        <v>10</v>
      </c>
      <c r="D3632" s="4">
        <v>41384</v>
      </c>
      <c r="E3632" s="23">
        <v>2013</v>
      </c>
      <c r="F3632" s="19">
        <v>5.7729999999999997</v>
      </c>
      <c r="G3632" s="19">
        <f>IF(Movies[[#This Row],[rating]]=0,"",Movies[[#This Row],[rating]])</f>
        <v>5.7729999999999997</v>
      </c>
      <c r="H3632" s="19" t="str">
        <f>IF(Movies[[#This Row],[rating]]=0,"No Rating","Rated")</f>
        <v>Rated</v>
      </c>
      <c r="I3632" s="16" t="s">
        <v>180</v>
      </c>
      <c r="J3632" s="29" t="s">
        <v>12</v>
      </c>
      <c r="K3632" s="19">
        <v>7.7110000000000003</v>
      </c>
      <c r="L3632" s="26">
        <v>75</v>
      </c>
    </row>
    <row r="3633" spans="1:12" x14ac:dyDescent="0.3">
      <c r="A3633" s="14">
        <v>182972</v>
      </c>
      <c r="B3633" s="16" t="s">
        <v>5187</v>
      </c>
      <c r="C3633" s="16" t="s">
        <v>367</v>
      </c>
      <c r="D3633" s="4">
        <v>41366</v>
      </c>
      <c r="E3633" s="23">
        <v>2013</v>
      </c>
      <c r="F3633" s="19">
        <v>6.9960000000000004</v>
      </c>
      <c r="G3633" s="19">
        <f>IF(Movies[[#This Row],[rating]]=0,"",Movies[[#This Row],[rating]])</f>
        <v>6.9960000000000004</v>
      </c>
      <c r="H3633" s="19" t="str">
        <f>IF(Movies[[#This Row],[rating]]=0,"No Rating","Rated")</f>
        <v>Rated</v>
      </c>
      <c r="I3633" s="16" t="s">
        <v>2461</v>
      </c>
      <c r="J3633" s="29" t="s">
        <v>12</v>
      </c>
      <c r="K3633" s="19">
        <v>7.6970000000000001</v>
      </c>
      <c r="L3633" s="26">
        <v>118</v>
      </c>
    </row>
    <row r="3634" spans="1:12" x14ac:dyDescent="0.3">
      <c r="A3634" s="14">
        <v>159037</v>
      </c>
      <c r="B3634" s="16" t="s">
        <v>5188</v>
      </c>
      <c r="C3634" s="16" t="s">
        <v>5189</v>
      </c>
      <c r="D3634" s="4">
        <v>41432</v>
      </c>
      <c r="E3634" s="23">
        <v>2013</v>
      </c>
      <c r="F3634" s="19">
        <v>7.7</v>
      </c>
      <c r="G3634" s="19">
        <f>IF(Movies[[#This Row],[rating]]=0,"",Movies[[#This Row],[rating]])</f>
        <v>7.7</v>
      </c>
      <c r="H3634" s="19" t="str">
        <f>IF(Movies[[#This Row],[rating]]=0,"No Rating","Rated")</f>
        <v>Rated</v>
      </c>
      <c r="I3634" s="16" t="s">
        <v>5190</v>
      </c>
      <c r="J3634" s="29" t="s">
        <v>1122</v>
      </c>
      <c r="K3634" s="19">
        <v>7.6879999999999997</v>
      </c>
      <c r="L3634" s="26">
        <v>150</v>
      </c>
    </row>
    <row r="3635" spans="1:12" x14ac:dyDescent="0.3">
      <c r="A3635" s="14">
        <v>225666</v>
      </c>
      <c r="B3635" s="16" t="s">
        <v>5191</v>
      </c>
      <c r="C3635" s="16" t="s">
        <v>5192</v>
      </c>
      <c r="D3635" s="4">
        <v>41475</v>
      </c>
      <c r="E3635" s="23">
        <v>2013</v>
      </c>
      <c r="F3635" s="19">
        <v>5.9379999999999997</v>
      </c>
      <c r="G3635" s="19">
        <f>IF(Movies[[#This Row],[rating]]=0,"",Movies[[#This Row],[rating]])</f>
        <v>5.9379999999999997</v>
      </c>
      <c r="H3635" s="19" t="str">
        <f>IF(Movies[[#This Row],[rating]]=0,"No Rating","Rated")</f>
        <v>Rated</v>
      </c>
      <c r="I3635" s="16" t="s">
        <v>1396</v>
      </c>
      <c r="J3635" s="29" t="s">
        <v>146</v>
      </c>
      <c r="K3635" s="19">
        <v>7.6639999999999997</v>
      </c>
      <c r="L3635" s="26">
        <v>48</v>
      </c>
    </row>
    <row r="3636" spans="1:12" x14ac:dyDescent="0.3">
      <c r="A3636" s="14">
        <v>208277</v>
      </c>
      <c r="B3636" s="16" t="s">
        <v>5193</v>
      </c>
      <c r="C3636" s="16" t="s">
        <v>284</v>
      </c>
      <c r="D3636" s="4">
        <v>41508</v>
      </c>
      <c r="E3636" s="23">
        <v>2013</v>
      </c>
      <c r="F3636" s="19">
        <v>5.3</v>
      </c>
      <c r="G3636" s="19">
        <f>IF(Movies[[#This Row],[rating]]=0,"",Movies[[#This Row],[rating]])</f>
        <v>5.3</v>
      </c>
      <c r="H3636" s="19" t="str">
        <f>IF(Movies[[#This Row],[rating]]=0,"No Rating","Rated")</f>
        <v>Rated</v>
      </c>
      <c r="I3636" s="16" t="s">
        <v>713</v>
      </c>
      <c r="J3636" s="29" t="s">
        <v>286</v>
      </c>
      <c r="K3636" s="19">
        <v>7.6559999999999997</v>
      </c>
      <c r="L3636" s="26">
        <v>291</v>
      </c>
    </row>
    <row r="3637" spans="1:12" x14ac:dyDescent="0.3">
      <c r="A3637" s="14">
        <v>204260</v>
      </c>
      <c r="B3637" s="16" t="s">
        <v>5194</v>
      </c>
      <c r="C3637" s="16" t="s">
        <v>94</v>
      </c>
      <c r="D3637" s="4">
        <v>41452</v>
      </c>
      <c r="E3637" s="23">
        <v>2013</v>
      </c>
      <c r="F3637" s="19">
        <v>6.7</v>
      </c>
      <c r="G3637" s="19">
        <f>IF(Movies[[#This Row],[rating]]=0,"",Movies[[#This Row],[rating]])</f>
        <v>6.7</v>
      </c>
      <c r="H3637" s="19" t="str">
        <f>IF(Movies[[#This Row],[rating]]=0,"No Rating","Rated")</f>
        <v>Rated</v>
      </c>
      <c r="I3637" s="16" t="s">
        <v>132</v>
      </c>
      <c r="J3637" s="29" t="s">
        <v>96</v>
      </c>
      <c r="K3637" s="19">
        <v>7.6509999999999998</v>
      </c>
      <c r="L3637" s="26">
        <v>91</v>
      </c>
    </row>
    <row r="3638" spans="1:12" x14ac:dyDescent="0.3">
      <c r="A3638" s="14">
        <v>186929</v>
      </c>
      <c r="B3638" s="16" t="s">
        <v>5195</v>
      </c>
      <c r="C3638" s="16" t="s">
        <v>5196</v>
      </c>
      <c r="D3638" s="4">
        <v>41515</v>
      </c>
      <c r="E3638" s="23">
        <v>2013</v>
      </c>
      <c r="F3638" s="19">
        <v>6.4939999999999998</v>
      </c>
      <c r="G3638" s="19">
        <f>IF(Movies[[#This Row],[rating]]=0,"",Movies[[#This Row],[rating]])</f>
        <v>6.4939999999999998</v>
      </c>
      <c r="H3638" s="19" t="str">
        <f>IF(Movies[[#This Row],[rating]]=0,"No Rating","Rated")</f>
        <v>Rated</v>
      </c>
      <c r="I3638" s="16" t="s">
        <v>312</v>
      </c>
      <c r="J3638" s="29" t="s">
        <v>605</v>
      </c>
      <c r="K3638" s="19">
        <v>7.6440000000000001</v>
      </c>
      <c r="L3638" s="26">
        <v>325</v>
      </c>
    </row>
    <row r="3639" spans="1:12" x14ac:dyDescent="0.3">
      <c r="A3639" s="14">
        <v>199556</v>
      </c>
      <c r="B3639" s="16" t="s">
        <v>5197</v>
      </c>
      <c r="C3639" s="16" t="s">
        <v>10</v>
      </c>
      <c r="D3639" s="4">
        <v>41435</v>
      </c>
      <c r="E3639" s="23">
        <v>2013</v>
      </c>
      <c r="F3639" s="19">
        <v>4.7</v>
      </c>
      <c r="G3639" s="19">
        <f>IF(Movies[[#This Row],[rating]]=0,"",Movies[[#This Row],[rating]])</f>
        <v>4.7</v>
      </c>
      <c r="H3639" s="19" t="str">
        <f>IF(Movies[[#This Row],[rating]]=0,"No Rating","Rated")</f>
        <v>Rated</v>
      </c>
      <c r="I3639" s="16" t="s">
        <v>777</v>
      </c>
      <c r="J3639" s="29" t="s">
        <v>12</v>
      </c>
      <c r="K3639" s="19">
        <v>7.64</v>
      </c>
      <c r="L3639" s="26">
        <v>74</v>
      </c>
    </row>
    <row r="3640" spans="1:12" x14ac:dyDescent="0.3">
      <c r="A3640" s="14">
        <v>229407</v>
      </c>
      <c r="B3640" s="16" t="s">
        <v>5198</v>
      </c>
      <c r="C3640" s="16" t="s">
        <v>10</v>
      </c>
      <c r="D3640" s="4">
        <v>41618</v>
      </c>
      <c r="E3640" s="23">
        <v>2013</v>
      </c>
      <c r="F3640" s="19">
        <v>7.2069999999999999</v>
      </c>
      <c r="G3640" s="19">
        <f>IF(Movies[[#This Row],[rating]]=0,"",Movies[[#This Row],[rating]])</f>
        <v>7.2069999999999999</v>
      </c>
      <c r="H3640" s="19" t="str">
        <f>IF(Movies[[#This Row],[rating]]=0,"No Rating","Rated")</f>
        <v>Rated</v>
      </c>
      <c r="I3640" s="16" t="s">
        <v>5199</v>
      </c>
      <c r="J3640" s="29" t="s">
        <v>12</v>
      </c>
      <c r="K3640" s="19">
        <v>7.6390000000000002</v>
      </c>
      <c r="L3640" s="26">
        <v>229</v>
      </c>
    </row>
    <row r="3641" spans="1:12" x14ac:dyDescent="0.3">
      <c r="A3641" s="14">
        <v>280892</v>
      </c>
      <c r="B3641" s="16" t="s">
        <v>5200</v>
      </c>
      <c r="C3641" s="16" t="s">
        <v>432</v>
      </c>
      <c r="D3641" s="4">
        <v>41574</v>
      </c>
      <c r="E3641" s="23">
        <v>2013</v>
      </c>
      <c r="F3641" s="19">
        <v>6.2</v>
      </c>
      <c r="G3641" s="19">
        <f>IF(Movies[[#This Row],[rating]]=0,"",Movies[[#This Row],[rating]])</f>
        <v>6.2</v>
      </c>
      <c r="H3641" s="19" t="str">
        <f>IF(Movies[[#This Row],[rating]]=0,"No Rating","Rated")</f>
        <v>Rated</v>
      </c>
      <c r="I3641" s="16" t="s">
        <v>5201</v>
      </c>
      <c r="J3641" s="29" t="s">
        <v>12</v>
      </c>
      <c r="K3641" s="19">
        <v>7.6239999999999997</v>
      </c>
      <c r="L3641" s="26">
        <v>110</v>
      </c>
    </row>
    <row r="3642" spans="1:12" x14ac:dyDescent="0.3">
      <c r="A3642" s="14">
        <v>224815</v>
      </c>
      <c r="B3642" s="16" t="s">
        <v>5202</v>
      </c>
      <c r="C3642" s="16" t="s">
        <v>10</v>
      </c>
      <c r="D3642" s="4">
        <v>41577</v>
      </c>
      <c r="E3642" s="23">
        <v>2013</v>
      </c>
      <c r="F3642" s="19">
        <v>5.3</v>
      </c>
      <c r="G3642" s="19">
        <f>IF(Movies[[#This Row],[rating]]=0,"",Movies[[#This Row],[rating]])</f>
        <v>5.3</v>
      </c>
      <c r="H3642" s="19" t="str">
        <f>IF(Movies[[#This Row],[rating]]=0,"No Rating","Rated")</f>
        <v>Rated</v>
      </c>
      <c r="I3642" s="16" t="s">
        <v>5203</v>
      </c>
      <c r="J3642" s="29" t="s">
        <v>12</v>
      </c>
      <c r="K3642" s="19">
        <v>7.6239999999999997</v>
      </c>
      <c r="L3642" s="26">
        <v>115</v>
      </c>
    </row>
    <row r="3643" spans="1:12" x14ac:dyDescent="0.3">
      <c r="A3643" s="14">
        <v>242033</v>
      </c>
      <c r="B3643" s="16" t="s">
        <v>5204</v>
      </c>
      <c r="C3643" s="16" t="s">
        <v>10</v>
      </c>
      <c r="D3643" s="4">
        <v>41592</v>
      </c>
      <c r="E3643" s="23">
        <v>2013</v>
      </c>
      <c r="F3643" s="19">
        <v>5</v>
      </c>
      <c r="G3643" s="19">
        <f>IF(Movies[[#This Row],[rating]]=0,"",Movies[[#This Row],[rating]])</f>
        <v>5</v>
      </c>
      <c r="H3643" s="19" t="str">
        <f>IF(Movies[[#This Row],[rating]]=0,"No Rating","Rated")</f>
        <v>Rated</v>
      </c>
      <c r="I3643" s="16" t="s">
        <v>585</v>
      </c>
      <c r="J3643" s="29" t="s">
        <v>12</v>
      </c>
      <c r="K3643" s="19">
        <v>7.5789999999999997</v>
      </c>
      <c r="L3643" s="26">
        <v>51</v>
      </c>
    </row>
    <row r="3644" spans="1:12" x14ac:dyDescent="0.3">
      <c r="A3644" s="14">
        <v>193197</v>
      </c>
      <c r="B3644" s="16" t="s">
        <v>5205</v>
      </c>
      <c r="C3644" s="16" t="s">
        <v>595</v>
      </c>
      <c r="D3644" s="4">
        <v>41285</v>
      </c>
      <c r="E3644" s="23">
        <v>2013</v>
      </c>
      <c r="F3644" s="19">
        <v>6.4</v>
      </c>
      <c r="G3644" s="19">
        <f>IF(Movies[[#This Row],[rating]]=0,"",Movies[[#This Row],[rating]])</f>
        <v>6.4</v>
      </c>
      <c r="H3644" s="19" t="str">
        <f>IF(Movies[[#This Row],[rating]]=0,"No Rating","Rated")</f>
        <v>Rated</v>
      </c>
      <c r="I3644" s="16" t="s">
        <v>806</v>
      </c>
      <c r="J3644" s="29" t="s">
        <v>1033</v>
      </c>
      <c r="K3644" s="19">
        <v>7.5650000000000004</v>
      </c>
      <c r="L3644" s="26">
        <v>28</v>
      </c>
    </row>
    <row r="3645" spans="1:12" x14ac:dyDescent="0.3">
      <c r="A3645" s="14">
        <v>269492</v>
      </c>
      <c r="B3645" s="16" t="s">
        <v>5206</v>
      </c>
      <c r="C3645" s="16" t="s">
        <v>263</v>
      </c>
      <c r="D3645" s="4">
        <v>41589</v>
      </c>
      <c r="E3645" s="23">
        <v>2013</v>
      </c>
      <c r="F3645" s="19">
        <v>6.4</v>
      </c>
      <c r="G3645" s="19">
        <f>IF(Movies[[#This Row],[rating]]=0,"",Movies[[#This Row],[rating]])</f>
        <v>6.4</v>
      </c>
      <c r="H3645" s="19" t="str">
        <f>IF(Movies[[#This Row],[rating]]=0,"No Rating","Rated")</f>
        <v>Rated</v>
      </c>
      <c r="I3645" s="16" t="s">
        <v>49</v>
      </c>
      <c r="J3645" s="29" t="s">
        <v>265</v>
      </c>
      <c r="K3645" s="19">
        <v>7.56</v>
      </c>
      <c r="L3645" s="26">
        <v>17</v>
      </c>
    </row>
    <row r="3646" spans="1:12" x14ac:dyDescent="0.3">
      <c r="A3646" s="14">
        <v>216539</v>
      </c>
      <c r="B3646" s="16" t="s">
        <v>5207</v>
      </c>
      <c r="C3646" s="16" t="s">
        <v>10</v>
      </c>
      <c r="D3646" s="4">
        <v>41508</v>
      </c>
      <c r="E3646" s="23">
        <v>2013</v>
      </c>
      <c r="F3646" s="19">
        <v>5</v>
      </c>
      <c r="G3646" s="19">
        <f>IF(Movies[[#This Row],[rating]]=0,"",Movies[[#This Row],[rating]])</f>
        <v>5</v>
      </c>
      <c r="H3646" s="19" t="str">
        <f>IF(Movies[[#This Row],[rating]]=0,"No Rating","Rated")</f>
        <v>Rated</v>
      </c>
      <c r="I3646" s="16" t="s">
        <v>175</v>
      </c>
      <c r="J3646" s="29" t="s">
        <v>12</v>
      </c>
      <c r="K3646" s="19">
        <v>7.5469999999999997</v>
      </c>
      <c r="L3646" s="26">
        <v>153</v>
      </c>
    </row>
    <row r="3647" spans="1:12" x14ac:dyDescent="0.3">
      <c r="A3647" s="14">
        <v>208284</v>
      </c>
      <c r="B3647" s="16" t="s">
        <v>5208</v>
      </c>
      <c r="C3647" s="16" t="s">
        <v>5209</v>
      </c>
      <c r="D3647" s="4">
        <v>41498</v>
      </c>
      <c r="E3647" s="23">
        <v>2013</v>
      </c>
      <c r="F3647" s="19">
        <v>6.3</v>
      </c>
      <c r="G3647" s="19">
        <f>IF(Movies[[#This Row],[rating]]=0,"",Movies[[#This Row],[rating]])</f>
        <v>6.3</v>
      </c>
      <c r="H3647" s="19" t="str">
        <f>IF(Movies[[#This Row],[rating]]=0,"No Rating","Rated")</f>
        <v>Rated</v>
      </c>
      <c r="I3647" s="16" t="s">
        <v>132</v>
      </c>
      <c r="J3647" s="29" t="s">
        <v>110</v>
      </c>
      <c r="K3647" s="19">
        <v>7.5430000000000001</v>
      </c>
      <c r="L3647" s="26">
        <v>129</v>
      </c>
    </row>
    <row r="3648" spans="1:12" x14ac:dyDescent="0.3">
      <c r="A3648" s="14">
        <v>175555</v>
      </c>
      <c r="B3648" s="16" t="s">
        <v>5210</v>
      </c>
      <c r="C3648" s="16" t="s">
        <v>10</v>
      </c>
      <c r="D3648" s="4">
        <v>41621</v>
      </c>
      <c r="E3648" s="23">
        <v>2013</v>
      </c>
      <c r="F3648" s="19">
        <v>6.4</v>
      </c>
      <c r="G3648" s="19">
        <f>IF(Movies[[#This Row],[rating]]=0,"",Movies[[#This Row],[rating]])</f>
        <v>6.4</v>
      </c>
      <c r="H3648" s="19" t="str">
        <f>IF(Movies[[#This Row],[rating]]=0,"No Rating","Rated")</f>
        <v>Rated</v>
      </c>
      <c r="I3648" s="16" t="s">
        <v>180</v>
      </c>
      <c r="J3648" s="29" t="s">
        <v>12</v>
      </c>
      <c r="K3648" s="19">
        <v>7.5270000000000001</v>
      </c>
      <c r="L3648" s="26">
        <v>142</v>
      </c>
    </row>
    <row r="3649" spans="1:12" x14ac:dyDescent="0.3">
      <c r="A3649" s="14">
        <v>209385</v>
      </c>
      <c r="B3649" s="16" t="s">
        <v>5211</v>
      </c>
      <c r="C3649" s="16" t="s">
        <v>2138</v>
      </c>
      <c r="D3649" s="4">
        <v>41540</v>
      </c>
      <c r="E3649" s="23">
        <v>2013</v>
      </c>
      <c r="F3649" s="19">
        <v>5.8</v>
      </c>
      <c r="G3649" s="19">
        <f>IF(Movies[[#This Row],[rating]]=0,"",Movies[[#This Row],[rating]])</f>
        <v>5.8</v>
      </c>
      <c r="H3649" s="19" t="str">
        <f>IF(Movies[[#This Row],[rating]]=0,"No Rating","Rated")</f>
        <v>Rated</v>
      </c>
      <c r="I3649" s="16" t="s">
        <v>189</v>
      </c>
      <c r="J3649" s="29" t="s">
        <v>2139</v>
      </c>
      <c r="K3649" s="19">
        <v>7.5110000000000001</v>
      </c>
      <c r="L3649" s="26">
        <v>76</v>
      </c>
    </row>
    <row r="3650" spans="1:12" x14ac:dyDescent="0.3">
      <c r="A3650" s="14">
        <v>243238</v>
      </c>
      <c r="B3650" s="16" t="s">
        <v>5212</v>
      </c>
      <c r="C3650" s="16" t="s">
        <v>1845</v>
      </c>
      <c r="D3650" s="4">
        <v>41541</v>
      </c>
      <c r="E3650" s="23">
        <v>2013</v>
      </c>
      <c r="F3650" s="19">
        <v>6.7</v>
      </c>
      <c r="G3650" s="19">
        <f>IF(Movies[[#This Row],[rating]]=0,"",Movies[[#This Row],[rating]])</f>
        <v>6.7</v>
      </c>
      <c r="H3650" s="19" t="str">
        <f>IF(Movies[[#This Row],[rating]]=0,"No Rating","Rated")</f>
        <v>Rated</v>
      </c>
      <c r="I3650" s="16" t="s">
        <v>329</v>
      </c>
      <c r="J3650" s="29" t="s">
        <v>12</v>
      </c>
      <c r="K3650" s="19">
        <v>7.5060000000000002</v>
      </c>
      <c r="L3650" s="26">
        <v>25</v>
      </c>
    </row>
    <row r="3651" spans="1:12" x14ac:dyDescent="0.3">
      <c r="A3651" s="14">
        <v>158916</v>
      </c>
      <c r="B3651" s="16" t="s">
        <v>5213</v>
      </c>
      <c r="C3651" s="16" t="s">
        <v>10</v>
      </c>
      <c r="D3651" s="4">
        <v>41556</v>
      </c>
      <c r="E3651" s="23">
        <v>2013</v>
      </c>
      <c r="F3651" s="19">
        <v>6.07</v>
      </c>
      <c r="G3651" s="19">
        <f>IF(Movies[[#This Row],[rating]]=0,"",Movies[[#This Row],[rating]])</f>
        <v>6.07</v>
      </c>
      <c r="H3651" s="19" t="str">
        <f>IF(Movies[[#This Row],[rating]]=0,"No Rating","Rated")</f>
        <v>Rated</v>
      </c>
      <c r="I3651" s="16" t="s">
        <v>5214</v>
      </c>
      <c r="J3651" s="29" t="s">
        <v>12</v>
      </c>
      <c r="K3651" s="19">
        <v>7.4589999999999996</v>
      </c>
      <c r="L3651" s="26">
        <v>192</v>
      </c>
    </row>
    <row r="3652" spans="1:12" x14ac:dyDescent="0.3">
      <c r="A3652" s="14">
        <v>211707</v>
      </c>
      <c r="B3652" s="16" t="s">
        <v>5215</v>
      </c>
      <c r="C3652" s="16" t="s">
        <v>10</v>
      </c>
      <c r="D3652" s="4">
        <v>41439</v>
      </c>
      <c r="E3652" s="23">
        <v>2013</v>
      </c>
      <c r="F3652" s="19">
        <v>7.5</v>
      </c>
      <c r="G3652" s="19">
        <f>IF(Movies[[#This Row],[rating]]=0,"",Movies[[#This Row],[rating]])</f>
        <v>7.5</v>
      </c>
      <c r="H3652" s="19" t="str">
        <f>IF(Movies[[#This Row],[rating]]=0,"No Rating","Rated")</f>
        <v>Rated</v>
      </c>
      <c r="I3652" s="16" t="s">
        <v>329</v>
      </c>
      <c r="J3652" s="29" t="s">
        <v>12</v>
      </c>
      <c r="K3652" s="19">
        <v>7.4489999999999998</v>
      </c>
      <c r="L3652" s="26">
        <v>34</v>
      </c>
    </row>
    <row r="3653" spans="1:12" x14ac:dyDescent="0.3">
      <c r="A3653" s="14">
        <v>175116</v>
      </c>
      <c r="B3653" s="16" t="s">
        <v>5216</v>
      </c>
      <c r="C3653" s="16" t="s">
        <v>540</v>
      </c>
      <c r="D3653" s="4">
        <v>41347</v>
      </c>
      <c r="E3653" s="23">
        <v>2013</v>
      </c>
      <c r="F3653" s="19">
        <v>5.976</v>
      </c>
      <c r="G3653" s="19">
        <f>IF(Movies[[#This Row],[rating]]=0,"",Movies[[#This Row],[rating]])</f>
        <v>5.976</v>
      </c>
      <c r="H3653" s="19" t="str">
        <f>IF(Movies[[#This Row],[rating]]=0,"No Rating","Rated")</f>
        <v>Rated</v>
      </c>
      <c r="I3653" s="16" t="s">
        <v>30</v>
      </c>
      <c r="J3653" s="29" t="s">
        <v>511</v>
      </c>
      <c r="K3653" s="19">
        <v>7.4489999999999998</v>
      </c>
      <c r="L3653" s="26">
        <v>316</v>
      </c>
    </row>
    <row r="3654" spans="1:12" x14ac:dyDescent="0.3">
      <c r="A3654" s="14">
        <v>201765</v>
      </c>
      <c r="B3654" s="16" t="s">
        <v>5217</v>
      </c>
      <c r="C3654" s="16" t="s">
        <v>51</v>
      </c>
      <c r="D3654" s="4">
        <v>41613</v>
      </c>
      <c r="E3654" s="23">
        <v>2013</v>
      </c>
      <c r="F3654" s="19">
        <v>6</v>
      </c>
      <c r="G3654" s="19">
        <f>IF(Movies[[#This Row],[rating]]=0,"",Movies[[#This Row],[rating]])</f>
        <v>6</v>
      </c>
      <c r="H3654" s="19" t="str">
        <f>IF(Movies[[#This Row],[rating]]=0,"No Rating","Rated")</f>
        <v>Rated</v>
      </c>
      <c r="I3654" s="16" t="s">
        <v>30</v>
      </c>
      <c r="J3654" s="29" t="s">
        <v>34</v>
      </c>
      <c r="K3654" s="19">
        <v>7.4349999999999996</v>
      </c>
      <c r="L3654" s="26">
        <v>182</v>
      </c>
    </row>
    <row r="3655" spans="1:12" x14ac:dyDescent="0.3">
      <c r="A3655" s="14">
        <v>172520</v>
      </c>
      <c r="B3655" s="16" t="s">
        <v>5218</v>
      </c>
      <c r="C3655" s="16" t="s">
        <v>10</v>
      </c>
      <c r="D3655" s="4">
        <v>41437</v>
      </c>
      <c r="E3655" s="23">
        <v>2013</v>
      </c>
      <c r="F3655" s="19">
        <v>6.4</v>
      </c>
      <c r="G3655" s="19">
        <f>IF(Movies[[#This Row],[rating]]=0,"",Movies[[#This Row],[rating]])</f>
        <v>6.4</v>
      </c>
      <c r="H3655" s="19" t="str">
        <f>IF(Movies[[#This Row],[rating]]=0,"No Rating","Rated")</f>
        <v>Rated</v>
      </c>
      <c r="I3655" s="16" t="s">
        <v>312</v>
      </c>
      <c r="J3655" s="29" t="s">
        <v>12</v>
      </c>
      <c r="K3655" s="19">
        <v>7.4109999999999996</v>
      </c>
      <c r="L3655" s="26">
        <v>157</v>
      </c>
    </row>
    <row r="3656" spans="1:12" x14ac:dyDescent="0.3">
      <c r="A3656" s="14">
        <v>167963</v>
      </c>
      <c r="B3656" s="16" t="s">
        <v>5219</v>
      </c>
      <c r="C3656" s="16" t="s">
        <v>1177</v>
      </c>
      <c r="D3656" s="4">
        <v>41291</v>
      </c>
      <c r="E3656" s="23">
        <v>2013</v>
      </c>
      <c r="F3656" s="19">
        <v>6.3</v>
      </c>
      <c r="G3656" s="19">
        <f>IF(Movies[[#This Row],[rating]]=0,"",Movies[[#This Row],[rating]])</f>
        <v>6.3</v>
      </c>
      <c r="H3656" s="19" t="str">
        <f>IF(Movies[[#This Row],[rating]]=0,"No Rating","Rated")</f>
        <v>Rated</v>
      </c>
      <c r="I3656" s="16" t="s">
        <v>312</v>
      </c>
      <c r="J3656" s="29" t="s">
        <v>34</v>
      </c>
      <c r="K3656" s="19">
        <v>7.4029999999999996</v>
      </c>
      <c r="L3656" s="26">
        <v>180</v>
      </c>
    </row>
    <row r="3657" spans="1:12" x14ac:dyDescent="0.3">
      <c r="A3657" s="14">
        <v>235662</v>
      </c>
      <c r="B3657" s="16" t="s">
        <v>5220</v>
      </c>
      <c r="C3657" s="16" t="s">
        <v>172</v>
      </c>
      <c r="D3657" s="4">
        <v>41587</v>
      </c>
      <c r="E3657" s="23">
        <v>2013</v>
      </c>
      <c r="F3657" s="19">
        <v>6.3</v>
      </c>
      <c r="G3657" s="19">
        <f>IF(Movies[[#This Row],[rating]]=0,"",Movies[[#This Row],[rating]])</f>
        <v>6.3</v>
      </c>
      <c r="H3657" s="19" t="str">
        <f>IF(Movies[[#This Row],[rating]]=0,"No Rating","Rated")</f>
        <v>Rated</v>
      </c>
      <c r="I3657" s="16" t="s">
        <v>5221</v>
      </c>
      <c r="J3657" s="29" t="s">
        <v>12</v>
      </c>
      <c r="K3657" s="19">
        <v>7.3940000000000001</v>
      </c>
      <c r="L3657" s="26">
        <v>94</v>
      </c>
    </row>
    <row r="3658" spans="1:12" x14ac:dyDescent="0.3">
      <c r="A3658" s="14">
        <v>245538</v>
      </c>
      <c r="B3658" s="16" t="s">
        <v>5222</v>
      </c>
      <c r="C3658" s="16" t="s">
        <v>144</v>
      </c>
      <c r="D3658" s="4">
        <v>41639</v>
      </c>
      <c r="E3658" s="23">
        <v>2013</v>
      </c>
      <c r="F3658" s="19">
        <v>7.3</v>
      </c>
      <c r="G3658" s="19">
        <f>IF(Movies[[#This Row],[rating]]=0,"",Movies[[#This Row],[rating]])</f>
        <v>7.3</v>
      </c>
      <c r="H3658" s="19" t="str">
        <f>IF(Movies[[#This Row],[rating]]=0,"No Rating","Rated")</f>
        <v>Rated</v>
      </c>
      <c r="I3658" s="16" t="s">
        <v>5223</v>
      </c>
      <c r="J3658" s="29" t="s">
        <v>146</v>
      </c>
      <c r="K3658" s="19">
        <v>7.39</v>
      </c>
      <c r="L3658" s="26">
        <v>52</v>
      </c>
    </row>
    <row r="3659" spans="1:12" x14ac:dyDescent="0.3">
      <c r="A3659" s="14">
        <v>209049</v>
      </c>
      <c r="B3659" s="16" t="s">
        <v>5224</v>
      </c>
      <c r="C3659" s="16" t="s">
        <v>4352</v>
      </c>
      <c r="D3659" s="4">
        <v>41452</v>
      </c>
      <c r="E3659" s="23">
        <v>2013</v>
      </c>
      <c r="F3659" s="19">
        <v>4.2</v>
      </c>
      <c r="G3659" s="19">
        <f>IF(Movies[[#This Row],[rating]]=0,"",Movies[[#This Row],[rating]])</f>
        <v>4.2</v>
      </c>
      <c r="H3659" s="19" t="str">
        <f>IF(Movies[[#This Row],[rating]]=0,"No Rating","Rated")</f>
        <v>Rated</v>
      </c>
      <c r="I3659" s="16" t="s">
        <v>1412</v>
      </c>
      <c r="J3659" s="29" t="s">
        <v>342</v>
      </c>
      <c r="K3659" s="19">
        <v>7.3769999999999998</v>
      </c>
      <c r="L3659" s="26">
        <v>62</v>
      </c>
    </row>
    <row r="3660" spans="1:12" x14ac:dyDescent="0.3">
      <c r="A3660" s="14">
        <v>222772</v>
      </c>
      <c r="B3660" s="16" t="s">
        <v>5225</v>
      </c>
      <c r="C3660" s="16" t="s">
        <v>5226</v>
      </c>
      <c r="D3660" s="4">
        <v>41501</v>
      </c>
      <c r="E3660" s="23">
        <v>2013</v>
      </c>
      <c r="F3660" s="19">
        <v>6.7</v>
      </c>
      <c r="G3660" s="19">
        <f>IF(Movies[[#This Row],[rating]]=0,"",Movies[[#This Row],[rating]])</f>
        <v>6.7</v>
      </c>
      <c r="H3660" s="19" t="str">
        <f>IF(Movies[[#This Row],[rating]]=0,"No Rating","Rated")</f>
        <v>Rated</v>
      </c>
      <c r="I3660" s="16" t="s">
        <v>327</v>
      </c>
      <c r="J3660" s="29" t="s">
        <v>34</v>
      </c>
      <c r="K3660" s="19">
        <v>7.3730000000000002</v>
      </c>
      <c r="L3660" s="26">
        <v>108</v>
      </c>
    </row>
    <row r="3661" spans="1:12" x14ac:dyDescent="0.3">
      <c r="A3661" s="14">
        <v>72525</v>
      </c>
      <c r="B3661" s="16" t="s">
        <v>5227</v>
      </c>
      <c r="C3661" s="16" t="s">
        <v>10</v>
      </c>
      <c r="D3661" s="4">
        <v>41432</v>
      </c>
      <c r="E3661" s="23">
        <v>2013</v>
      </c>
      <c r="F3661" s="19">
        <v>5.4969999999999999</v>
      </c>
      <c r="G3661" s="19">
        <f>IF(Movies[[#This Row],[rating]]=0,"",Movies[[#This Row],[rating]])</f>
        <v>5.4969999999999999</v>
      </c>
      <c r="H3661" s="19" t="str">
        <f>IF(Movies[[#This Row],[rating]]=0,"No Rating","Rated")</f>
        <v>Rated</v>
      </c>
      <c r="I3661" s="16" t="s">
        <v>713</v>
      </c>
      <c r="J3661" s="29" t="s">
        <v>12</v>
      </c>
      <c r="K3661" s="19">
        <v>7.3650000000000002</v>
      </c>
      <c r="L3661" s="26">
        <v>191</v>
      </c>
    </row>
    <row r="3662" spans="1:12" x14ac:dyDescent="0.3">
      <c r="A3662" s="14">
        <v>172847</v>
      </c>
      <c r="B3662" s="16" t="s">
        <v>5228</v>
      </c>
      <c r="C3662" s="16" t="s">
        <v>10</v>
      </c>
      <c r="D3662" s="4">
        <v>41509</v>
      </c>
      <c r="E3662" s="23">
        <v>2013</v>
      </c>
      <c r="F3662" s="19">
        <v>6.3</v>
      </c>
      <c r="G3662" s="19">
        <f>IF(Movies[[#This Row],[rating]]=0,"",Movies[[#This Row],[rating]])</f>
        <v>6.3</v>
      </c>
      <c r="H3662" s="19" t="str">
        <f>IF(Movies[[#This Row],[rating]]=0,"No Rating","Rated")</f>
        <v>Rated</v>
      </c>
      <c r="I3662" s="16" t="s">
        <v>239</v>
      </c>
      <c r="J3662" s="29" t="s">
        <v>12</v>
      </c>
      <c r="K3662" s="19">
        <v>7.3639999999999999</v>
      </c>
      <c r="L3662" s="26">
        <v>194</v>
      </c>
    </row>
    <row r="3663" spans="1:12" x14ac:dyDescent="0.3">
      <c r="A3663" s="14">
        <v>229749</v>
      </c>
      <c r="B3663" s="16" t="s">
        <v>5229</v>
      </c>
      <c r="C3663" s="16" t="s">
        <v>432</v>
      </c>
      <c r="D3663" s="4">
        <v>41552</v>
      </c>
      <c r="E3663" s="23">
        <v>2013</v>
      </c>
      <c r="F3663" s="19">
        <v>6.9</v>
      </c>
      <c r="G3663" s="19">
        <f>IF(Movies[[#This Row],[rating]]=0,"",Movies[[#This Row],[rating]])</f>
        <v>6.9</v>
      </c>
      <c r="H3663" s="19" t="str">
        <f>IF(Movies[[#This Row],[rating]]=0,"No Rating","Rated")</f>
        <v>Rated</v>
      </c>
      <c r="I3663" s="16" t="s">
        <v>5230</v>
      </c>
      <c r="J3663" s="29" t="s">
        <v>12</v>
      </c>
      <c r="K3663" s="19">
        <v>7.3550000000000004</v>
      </c>
      <c r="L3663" s="26">
        <v>52</v>
      </c>
    </row>
    <row r="3664" spans="1:12" x14ac:dyDescent="0.3">
      <c r="A3664" s="14">
        <v>124461</v>
      </c>
      <c r="B3664" s="16" t="s">
        <v>5231</v>
      </c>
      <c r="C3664" s="16" t="s">
        <v>10</v>
      </c>
      <c r="D3664" s="4">
        <v>41313</v>
      </c>
      <c r="E3664" s="23">
        <v>2013</v>
      </c>
      <c r="F3664" s="19">
        <v>4.0999999999999996</v>
      </c>
      <c r="G3664" s="19">
        <f>IF(Movies[[#This Row],[rating]]=0,"",Movies[[#This Row],[rating]])</f>
        <v>4.0999999999999996</v>
      </c>
      <c r="H3664" s="19" t="str">
        <f>IF(Movies[[#This Row],[rating]]=0,"No Rating","Rated")</f>
        <v>Rated</v>
      </c>
      <c r="I3664" s="16" t="s">
        <v>30</v>
      </c>
      <c r="J3664" s="29" t="s">
        <v>12</v>
      </c>
      <c r="K3664" s="19">
        <v>7.327</v>
      </c>
      <c r="L3664" s="26">
        <v>97</v>
      </c>
    </row>
    <row r="3665" spans="1:12" x14ac:dyDescent="0.3">
      <c r="A3665" s="14">
        <v>202796</v>
      </c>
      <c r="B3665" s="16" t="s">
        <v>5232</v>
      </c>
      <c r="C3665" s="16" t="s">
        <v>595</v>
      </c>
      <c r="D3665" s="4">
        <v>41498</v>
      </c>
      <c r="E3665" s="23">
        <v>2013</v>
      </c>
      <c r="F3665" s="19">
        <v>3</v>
      </c>
      <c r="G3665" s="19">
        <f>IF(Movies[[#This Row],[rating]]=0,"",Movies[[#This Row],[rating]])</f>
        <v>3</v>
      </c>
      <c r="H3665" s="19" t="str">
        <f>IF(Movies[[#This Row],[rating]]=0,"No Rating","Rated")</f>
        <v>Rated</v>
      </c>
      <c r="I3665" s="16" t="s">
        <v>180</v>
      </c>
      <c r="J3665" s="29" t="s">
        <v>142</v>
      </c>
      <c r="K3665" s="19">
        <v>7.3259999999999996</v>
      </c>
      <c r="L3665" s="26">
        <v>5</v>
      </c>
    </row>
    <row r="3666" spans="1:12" x14ac:dyDescent="0.3">
      <c r="A3666" s="14">
        <v>215042</v>
      </c>
      <c r="B3666" s="16" t="s">
        <v>5233</v>
      </c>
      <c r="C3666" s="16" t="s">
        <v>3578</v>
      </c>
      <c r="D3666" s="4">
        <v>41558</v>
      </c>
      <c r="E3666" s="23">
        <v>2013</v>
      </c>
      <c r="F3666" s="19">
        <v>7.35</v>
      </c>
      <c r="G3666" s="19">
        <f>IF(Movies[[#This Row],[rating]]=0,"",Movies[[#This Row],[rating]])</f>
        <v>7.35</v>
      </c>
      <c r="H3666" s="19" t="str">
        <f>IF(Movies[[#This Row],[rating]]=0,"No Rating","Rated")</f>
        <v>Rated</v>
      </c>
      <c r="I3666" s="16" t="s">
        <v>550</v>
      </c>
      <c r="J3666" s="29" t="s">
        <v>578</v>
      </c>
      <c r="K3666" s="19">
        <v>7.32</v>
      </c>
      <c r="L3666" s="26">
        <v>214</v>
      </c>
    </row>
    <row r="3667" spans="1:12" x14ac:dyDescent="0.3">
      <c r="A3667" s="14">
        <v>220265</v>
      </c>
      <c r="B3667" s="16" t="s">
        <v>5234</v>
      </c>
      <c r="C3667" s="16" t="s">
        <v>94</v>
      </c>
      <c r="D3667" s="4">
        <v>41291</v>
      </c>
      <c r="E3667" s="23">
        <v>2013</v>
      </c>
      <c r="F3667" s="19">
        <v>5</v>
      </c>
      <c r="G3667" s="19">
        <f>IF(Movies[[#This Row],[rating]]=0,"",Movies[[#This Row],[rating]])</f>
        <v>5</v>
      </c>
      <c r="H3667" s="19" t="str">
        <f>IF(Movies[[#This Row],[rating]]=0,"No Rating","Rated")</f>
        <v>Rated</v>
      </c>
      <c r="I3667" s="16" t="s">
        <v>161</v>
      </c>
      <c r="J3667" s="29" t="s">
        <v>96</v>
      </c>
      <c r="K3667" s="19">
        <v>7.3090000000000002</v>
      </c>
      <c r="L3667" s="26">
        <v>6</v>
      </c>
    </row>
    <row r="3668" spans="1:12" x14ac:dyDescent="0.3">
      <c r="A3668" s="14">
        <v>292257</v>
      </c>
      <c r="B3668" s="16" t="s">
        <v>5235</v>
      </c>
      <c r="C3668" s="16" t="s">
        <v>10</v>
      </c>
      <c r="D3668" s="4">
        <v>41610</v>
      </c>
      <c r="E3668" s="23">
        <v>2013</v>
      </c>
      <c r="F3668" s="19">
        <v>4.9000000000000004</v>
      </c>
      <c r="G3668" s="19">
        <f>IF(Movies[[#This Row],[rating]]=0,"",Movies[[#This Row],[rating]])</f>
        <v>4.9000000000000004</v>
      </c>
      <c r="H3668" s="19" t="str">
        <f>IF(Movies[[#This Row],[rating]]=0,"No Rating","Rated")</f>
        <v>Rated</v>
      </c>
      <c r="I3668" s="16" t="s">
        <v>30</v>
      </c>
      <c r="J3668" s="29" t="s">
        <v>12</v>
      </c>
      <c r="K3668" s="19">
        <v>7.3</v>
      </c>
      <c r="L3668" s="26">
        <v>9</v>
      </c>
    </row>
    <row r="3669" spans="1:12" x14ac:dyDescent="0.3">
      <c r="A3669" s="14">
        <v>224178</v>
      </c>
      <c r="B3669" s="16" t="s">
        <v>5236</v>
      </c>
      <c r="C3669" s="16" t="s">
        <v>540</v>
      </c>
      <c r="D3669" s="4">
        <v>41542</v>
      </c>
      <c r="E3669" s="23">
        <v>2013</v>
      </c>
      <c r="F3669" s="19">
        <v>5.7</v>
      </c>
      <c r="G3669" s="19">
        <f>IF(Movies[[#This Row],[rating]]=0,"",Movies[[#This Row],[rating]])</f>
        <v>5.7</v>
      </c>
      <c r="H3669" s="19" t="str">
        <f>IF(Movies[[#This Row],[rating]]=0,"No Rating","Rated")</f>
        <v>Rated</v>
      </c>
      <c r="I3669" s="16" t="s">
        <v>30</v>
      </c>
      <c r="J3669" s="29" t="s">
        <v>511</v>
      </c>
      <c r="K3669" s="19">
        <v>7.2930000000000001</v>
      </c>
      <c r="L3669" s="26">
        <v>134</v>
      </c>
    </row>
    <row r="3670" spans="1:12" x14ac:dyDescent="0.3">
      <c r="A3670" s="14">
        <v>158091</v>
      </c>
      <c r="B3670" s="16" t="s">
        <v>5237</v>
      </c>
      <c r="C3670" s="16" t="s">
        <v>5238</v>
      </c>
      <c r="D3670" s="4">
        <v>41472</v>
      </c>
      <c r="E3670" s="23">
        <v>2013</v>
      </c>
      <c r="F3670" s="19">
        <v>7.3</v>
      </c>
      <c r="G3670" s="19">
        <f>IF(Movies[[#This Row],[rating]]=0,"",Movies[[#This Row],[rating]])</f>
        <v>7.3</v>
      </c>
      <c r="H3670" s="19" t="str">
        <f>IF(Movies[[#This Row],[rating]]=0,"No Rating","Rated")</f>
        <v>Rated</v>
      </c>
      <c r="I3670" s="16" t="s">
        <v>5239</v>
      </c>
      <c r="J3670" s="29" t="s">
        <v>3927</v>
      </c>
      <c r="K3670" s="19">
        <v>7.2919999999999998</v>
      </c>
      <c r="L3670" s="26">
        <v>153</v>
      </c>
    </row>
    <row r="3671" spans="1:12" x14ac:dyDescent="0.3">
      <c r="A3671" s="14">
        <v>177203</v>
      </c>
      <c r="B3671" s="16" t="s">
        <v>5240</v>
      </c>
      <c r="C3671" s="16" t="s">
        <v>14</v>
      </c>
      <c r="D3671" s="4">
        <v>41351</v>
      </c>
      <c r="E3671" s="23">
        <v>2013</v>
      </c>
      <c r="F3671" s="19">
        <v>7.2110000000000003</v>
      </c>
      <c r="G3671" s="19">
        <f>IF(Movies[[#This Row],[rating]]=0,"",Movies[[#This Row],[rating]])</f>
        <v>7.2110000000000003</v>
      </c>
      <c r="H3671" s="19" t="str">
        <f>IF(Movies[[#This Row],[rating]]=0,"No Rating","Rated")</f>
        <v>Rated</v>
      </c>
      <c r="I3671" s="16" t="s">
        <v>5241</v>
      </c>
      <c r="J3671" s="29" t="s">
        <v>12</v>
      </c>
      <c r="K3671" s="19">
        <v>7.29</v>
      </c>
      <c r="L3671" s="26">
        <v>116</v>
      </c>
    </row>
    <row r="3672" spans="1:12" x14ac:dyDescent="0.3">
      <c r="A3672" s="14">
        <v>203665</v>
      </c>
      <c r="B3672" s="16" t="s">
        <v>5242</v>
      </c>
      <c r="C3672" s="16" t="s">
        <v>108</v>
      </c>
      <c r="D3672" s="4">
        <v>41470</v>
      </c>
      <c r="E3672" s="23">
        <v>2013</v>
      </c>
      <c r="F3672" s="19">
        <v>5.9</v>
      </c>
      <c r="G3672" s="19">
        <f>IF(Movies[[#This Row],[rating]]=0,"",Movies[[#This Row],[rating]])</f>
        <v>5.9</v>
      </c>
      <c r="H3672" s="19" t="str">
        <f>IF(Movies[[#This Row],[rating]]=0,"No Rating","Rated")</f>
        <v>Rated</v>
      </c>
      <c r="I3672" s="16" t="s">
        <v>30</v>
      </c>
      <c r="J3672" s="29" t="s">
        <v>110</v>
      </c>
      <c r="K3672" s="19">
        <v>7.2619999999999996</v>
      </c>
      <c r="L3672" s="26">
        <v>302</v>
      </c>
    </row>
    <row r="3673" spans="1:12" x14ac:dyDescent="0.3">
      <c r="A3673" s="14">
        <v>191294</v>
      </c>
      <c r="B3673" s="16" t="s">
        <v>5243</v>
      </c>
      <c r="C3673" s="16" t="s">
        <v>647</v>
      </c>
      <c r="D3673" s="4">
        <v>41361</v>
      </c>
      <c r="E3673" s="23">
        <v>2013</v>
      </c>
      <c r="F3673" s="19">
        <v>6.984</v>
      </c>
      <c r="G3673" s="19">
        <f>IF(Movies[[#This Row],[rating]]=0,"",Movies[[#This Row],[rating]])</f>
        <v>6.984</v>
      </c>
      <c r="H3673" s="19" t="str">
        <f>IF(Movies[[#This Row],[rating]]=0,"No Rating","Rated")</f>
        <v>Rated</v>
      </c>
      <c r="I3673" s="16" t="s">
        <v>550</v>
      </c>
      <c r="J3673" s="29" t="s">
        <v>553</v>
      </c>
      <c r="K3673" s="19">
        <v>7.2439999999999998</v>
      </c>
      <c r="L3673" s="26">
        <v>184</v>
      </c>
    </row>
    <row r="3674" spans="1:12" x14ac:dyDescent="0.3">
      <c r="A3674" s="14">
        <v>108726</v>
      </c>
      <c r="B3674" s="16" t="s">
        <v>5244</v>
      </c>
      <c r="C3674" s="16" t="s">
        <v>5245</v>
      </c>
      <c r="D3674" s="4">
        <v>41455</v>
      </c>
      <c r="E3674" s="23">
        <v>2013</v>
      </c>
      <c r="F3674" s="19">
        <v>5.7</v>
      </c>
      <c r="G3674" s="19">
        <f>IF(Movies[[#This Row],[rating]]=0,"",Movies[[#This Row],[rating]])</f>
        <v>5.7</v>
      </c>
      <c r="H3674" s="19" t="str">
        <f>IF(Movies[[#This Row],[rating]]=0,"No Rating","Rated")</f>
        <v>Rated</v>
      </c>
      <c r="I3674" s="16" t="s">
        <v>193</v>
      </c>
      <c r="J3674" s="29" t="s">
        <v>12</v>
      </c>
      <c r="K3674" s="19">
        <v>7.21</v>
      </c>
      <c r="L3674" s="26">
        <v>84</v>
      </c>
    </row>
    <row r="3675" spans="1:12" x14ac:dyDescent="0.3">
      <c r="A3675" s="14">
        <v>236317</v>
      </c>
      <c r="B3675" s="16" t="s">
        <v>5246</v>
      </c>
      <c r="C3675" s="16" t="s">
        <v>880</v>
      </c>
      <c r="D3675" s="4">
        <v>41572</v>
      </c>
      <c r="E3675" s="23">
        <v>2013</v>
      </c>
      <c r="F3675" s="19">
        <v>7.6</v>
      </c>
      <c r="G3675" s="19">
        <f>IF(Movies[[#This Row],[rating]]=0,"",Movies[[#This Row],[rating]])</f>
        <v>7.6</v>
      </c>
      <c r="H3675" s="19" t="str">
        <f>IF(Movies[[#This Row],[rating]]=0,"No Rating","Rated")</f>
        <v>Rated</v>
      </c>
      <c r="I3675" s="16" t="s">
        <v>49</v>
      </c>
      <c r="J3675" s="29" t="s">
        <v>881</v>
      </c>
      <c r="K3675" s="19">
        <v>7.2089999999999996</v>
      </c>
      <c r="L3675" s="26">
        <v>54</v>
      </c>
    </row>
    <row r="3676" spans="1:12" x14ac:dyDescent="0.3">
      <c r="A3676" s="14">
        <v>229405</v>
      </c>
      <c r="B3676" s="16" t="s">
        <v>5247</v>
      </c>
      <c r="C3676" s="16" t="s">
        <v>10</v>
      </c>
      <c r="D3676" s="4">
        <v>41618</v>
      </c>
      <c r="E3676" s="23">
        <v>2013</v>
      </c>
      <c r="F3676" s="19">
        <v>6.734</v>
      </c>
      <c r="G3676" s="19">
        <f>IF(Movies[[#This Row],[rating]]=0,"",Movies[[#This Row],[rating]])</f>
        <v>6.734</v>
      </c>
      <c r="H3676" s="19" t="str">
        <f>IF(Movies[[#This Row],[rating]]=0,"No Rating","Rated")</f>
        <v>Rated</v>
      </c>
      <c r="I3676" s="16" t="s">
        <v>5199</v>
      </c>
      <c r="J3676" s="29" t="s">
        <v>12</v>
      </c>
      <c r="K3676" s="19">
        <v>7.2039999999999997</v>
      </c>
      <c r="L3676" s="26">
        <v>141</v>
      </c>
    </row>
    <row r="3677" spans="1:12" x14ac:dyDescent="0.3">
      <c r="A3677" s="14">
        <v>246790</v>
      </c>
      <c r="B3677" s="16" t="s">
        <v>5248</v>
      </c>
      <c r="C3677" s="16" t="s">
        <v>284</v>
      </c>
      <c r="D3677" s="4">
        <v>41632</v>
      </c>
      <c r="E3677" s="23">
        <v>2013</v>
      </c>
      <c r="F3677" s="19">
        <v>4.8</v>
      </c>
      <c r="G3677" s="19">
        <f>IF(Movies[[#This Row],[rating]]=0,"",Movies[[#This Row],[rating]])</f>
        <v>4.8</v>
      </c>
      <c r="H3677" s="19" t="str">
        <f>IF(Movies[[#This Row],[rating]]=0,"No Rating","Rated")</f>
        <v>Rated</v>
      </c>
      <c r="I3677" s="16" t="s">
        <v>4481</v>
      </c>
      <c r="J3677" s="29" t="s">
        <v>286</v>
      </c>
      <c r="K3677" s="19">
        <v>7.1920000000000002</v>
      </c>
      <c r="L3677" s="26">
        <v>18</v>
      </c>
    </row>
    <row r="3678" spans="1:12" x14ac:dyDescent="0.3">
      <c r="A3678" s="14">
        <v>257874</v>
      </c>
      <c r="B3678" s="16" t="s">
        <v>5043</v>
      </c>
      <c r="C3678" s="16" t="s">
        <v>10</v>
      </c>
      <c r="D3678" s="4">
        <v>41555</v>
      </c>
      <c r="E3678" s="23">
        <v>2013</v>
      </c>
      <c r="F3678" s="19">
        <v>5.3</v>
      </c>
      <c r="G3678" s="19">
        <f>IF(Movies[[#This Row],[rating]]=0,"",Movies[[#This Row],[rating]])</f>
        <v>5.3</v>
      </c>
      <c r="H3678" s="19" t="str">
        <f>IF(Movies[[#This Row],[rating]]=0,"No Rating","Rated")</f>
        <v>Rated</v>
      </c>
      <c r="I3678" s="16" t="s">
        <v>468</v>
      </c>
      <c r="J3678" s="29" t="s">
        <v>12</v>
      </c>
      <c r="K3678" s="19">
        <v>7.1890000000000001</v>
      </c>
      <c r="L3678" s="26">
        <v>157</v>
      </c>
    </row>
    <row r="3679" spans="1:12" x14ac:dyDescent="0.3">
      <c r="A3679" s="14">
        <v>136585</v>
      </c>
      <c r="B3679" s="16" t="s">
        <v>5249</v>
      </c>
      <c r="C3679" s="16" t="s">
        <v>10</v>
      </c>
      <c r="D3679" s="4">
        <v>41455</v>
      </c>
      <c r="E3679" s="23">
        <v>2013</v>
      </c>
      <c r="F3679" s="19">
        <v>6.2</v>
      </c>
      <c r="G3679" s="19">
        <f>IF(Movies[[#This Row],[rating]]=0,"",Movies[[#This Row],[rating]])</f>
        <v>6.2</v>
      </c>
      <c r="H3679" s="19" t="str">
        <f>IF(Movies[[#This Row],[rating]]=0,"No Rating","Rated")</f>
        <v>Rated</v>
      </c>
      <c r="I3679" s="16" t="s">
        <v>2275</v>
      </c>
      <c r="J3679" s="29" t="s">
        <v>12</v>
      </c>
      <c r="K3679" s="19">
        <v>7.181</v>
      </c>
      <c r="L3679" s="26">
        <v>149</v>
      </c>
    </row>
    <row r="3680" spans="1:12" x14ac:dyDescent="0.3">
      <c r="A3680" s="14">
        <v>153820</v>
      </c>
      <c r="B3680" s="16" t="s">
        <v>5250</v>
      </c>
      <c r="C3680" s="16" t="s">
        <v>108</v>
      </c>
      <c r="D3680" s="4">
        <v>41311</v>
      </c>
      <c r="E3680" s="23">
        <v>2013</v>
      </c>
      <c r="F3680" s="19">
        <v>5.798</v>
      </c>
      <c r="G3680" s="19">
        <f>IF(Movies[[#This Row],[rating]]=0,"",Movies[[#This Row],[rating]])</f>
        <v>5.798</v>
      </c>
      <c r="H3680" s="19" t="str">
        <f>IF(Movies[[#This Row],[rating]]=0,"No Rating","Rated")</f>
        <v>Rated</v>
      </c>
      <c r="I3680" s="16" t="s">
        <v>1993</v>
      </c>
      <c r="J3680" s="29" t="s">
        <v>110</v>
      </c>
      <c r="K3680" s="19">
        <v>7.1660000000000004</v>
      </c>
      <c r="L3680" s="26">
        <v>47</v>
      </c>
    </row>
    <row r="3681" spans="1:12" x14ac:dyDescent="0.3">
      <c r="A3681" s="14">
        <v>203715</v>
      </c>
      <c r="B3681" s="16" t="s">
        <v>5251</v>
      </c>
      <c r="C3681" s="16" t="s">
        <v>5252</v>
      </c>
      <c r="D3681" s="4">
        <v>41472</v>
      </c>
      <c r="E3681" s="23">
        <v>2013</v>
      </c>
      <c r="F3681" s="19">
        <v>7.1</v>
      </c>
      <c r="G3681" s="19">
        <f>IF(Movies[[#This Row],[rating]]=0,"",Movies[[#This Row],[rating]])</f>
        <v>7.1</v>
      </c>
      <c r="H3681" s="19" t="str">
        <f>IF(Movies[[#This Row],[rating]]=0,"No Rating","Rated")</f>
        <v>Rated</v>
      </c>
      <c r="I3681" s="16" t="s">
        <v>5253</v>
      </c>
      <c r="J3681" s="29" t="s">
        <v>110</v>
      </c>
      <c r="K3681" s="19">
        <v>7.1630000000000003</v>
      </c>
      <c r="L3681" s="26">
        <v>51</v>
      </c>
    </row>
    <row r="3682" spans="1:12" x14ac:dyDescent="0.3">
      <c r="A3682" s="14">
        <v>50275</v>
      </c>
      <c r="B3682" s="16" t="s">
        <v>5254</v>
      </c>
      <c r="C3682" s="16" t="s">
        <v>647</v>
      </c>
      <c r="D3682" s="4">
        <v>41313</v>
      </c>
      <c r="E3682" s="23">
        <v>2013</v>
      </c>
      <c r="F3682" s="19">
        <v>7.1740000000000004</v>
      </c>
      <c r="G3682" s="19">
        <f>IF(Movies[[#This Row],[rating]]=0,"",Movies[[#This Row],[rating]])</f>
        <v>7.1740000000000004</v>
      </c>
      <c r="H3682" s="19" t="str">
        <f>IF(Movies[[#This Row],[rating]]=0,"No Rating","Rated")</f>
        <v>Rated</v>
      </c>
      <c r="I3682" s="16" t="s">
        <v>441</v>
      </c>
      <c r="J3682" s="29" t="s">
        <v>553</v>
      </c>
      <c r="K3682" s="19">
        <v>7.1589999999999998</v>
      </c>
      <c r="L3682" s="26">
        <v>322</v>
      </c>
    </row>
    <row r="3683" spans="1:12" x14ac:dyDescent="0.3">
      <c r="A3683" s="14">
        <v>157293</v>
      </c>
      <c r="B3683" s="16" t="s">
        <v>5255</v>
      </c>
      <c r="C3683" s="16" t="s">
        <v>595</v>
      </c>
      <c r="D3683" s="4">
        <v>41312</v>
      </c>
      <c r="E3683" s="23">
        <v>2013</v>
      </c>
      <c r="F3683" s="19">
        <v>5.9</v>
      </c>
      <c r="G3683" s="19">
        <f>IF(Movies[[#This Row],[rating]]=0,"",Movies[[#This Row],[rating]])</f>
        <v>5.9</v>
      </c>
      <c r="H3683" s="19" t="str">
        <f>IF(Movies[[#This Row],[rating]]=0,"No Rating","Rated")</f>
        <v>Rated</v>
      </c>
      <c r="I3683" s="16" t="s">
        <v>49</v>
      </c>
      <c r="J3683" s="29" t="s">
        <v>142</v>
      </c>
      <c r="K3683" s="19">
        <v>7.15</v>
      </c>
      <c r="L3683" s="26">
        <v>55</v>
      </c>
    </row>
    <row r="3684" spans="1:12" x14ac:dyDescent="0.3">
      <c r="A3684" s="14">
        <v>434552</v>
      </c>
      <c r="B3684" s="16" t="s">
        <v>5256</v>
      </c>
      <c r="C3684" s="16" t="s">
        <v>229</v>
      </c>
      <c r="D3684" s="4">
        <v>41588</v>
      </c>
      <c r="E3684" s="23">
        <v>2013</v>
      </c>
      <c r="F3684" s="19">
        <v>6.899</v>
      </c>
      <c r="G3684" s="19">
        <f>IF(Movies[[#This Row],[rating]]=0,"",Movies[[#This Row],[rating]])</f>
        <v>6.899</v>
      </c>
      <c r="H3684" s="19" t="str">
        <f>IF(Movies[[#This Row],[rating]]=0,"No Rating","Rated")</f>
        <v>Rated</v>
      </c>
      <c r="I3684" s="16" t="s">
        <v>2935</v>
      </c>
      <c r="J3684" s="29" t="s">
        <v>34</v>
      </c>
      <c r="K3684" s="19">
        <v>7.1440000000000001</v>
      </c>
      <c r="L3684" s="26">
        <v>119</v>
      </c>
    </row>
    <row r="3685" spans="1:12" x14ac:dyDescent="0.3">
      <c r="A3685" s="14">
        <v>174326</v>
      </c>
      <c r="B3685" s="16" t="s">
        <v>5257</v>
      </c>
      <c r="C3685" s="16" t="s">
        <v>10</v>
      </c>
      <c r="D3685" s="4">
        <v>41385</v>
      </c>
      <c r="E3685" s="23">
        <v>2013</v>
      </c>
      <c r="F3685" s="19">
        <v>6</v>
      </c>
      <c r="G3685" s="19">
        <f>IF(Movies[[#This Row],[rating]]=0,"",Movies[[#This Row],[rating]])</f>
        <v>6</v>
      </c>
      <c r="H3685" s="19" t="str">
        <f>IF(Movies[[#This Row],[rating]]=0,"No Rating","Rated")</f>
        <v>Rated</v>
      </c>
      <c r="I3685" s="16" t="s">
        <v>30</v>
      </c>
      <c r="J3685" s="29" t="s">
        <v>12</v>
      </c>
      <c r="K3685" s="19">
        <v>7.1440000000000001</v>
      </c>
      <c r="L3685" s="26">
        <v>61</v>
      </c>
    </row>
    <row r="3686" spans="1:12" x14ac:dyDescent="0.3">
      <c r="A3686" s="14">
        <v>235093</v>
      </c>
      <c r="B3686" s="16" t="s">
        <v>5258</v>
      </c>
      <c r="C3686" s="16" t="s">
        <v>10</v>
      </c>
      <c r="D3686" s="4">
        <v>41588</v>
      </c>
      <c r="E3686" s="23">
        <v>2013</v>
      </c>
      <c r="F3686" s="19">
        <v>5.8</v>
      </c>
      <c r="G3686" s="19">
        <f>IF(Movies[[#This Row],[rating]]=0,"",Movies[[#This Row],[rating]])</f>
        <v>5.8</v>
      </c>
      <c r="H3686" s="19" t="str">
        <f>IF(Movies[[#This Row],[rating]]=0,"No Rating","Rated")</f>
        <v>Rated</v>
      </c>
      <c r="I3686" s="16" t="s">
        <v>49</v>
      </c>
      <c r="J3686" s="29" t="s">
        <v>12</v>
      </c>
      <c r="K3686" s="19">
        <v>7.1319999999999997</v>
      </c>
      <c r="L3686" s="26">
        <v>72</v>
      </c>
    </row>
    <row r="3687" spans="1:12" x14ac:dyDescent="0.3">
      <c r="A3687" s="14">
        <v>194101</v>
      </c>
      <c r="B3687" s="16" t="s">
        <v>5259</v>
      </c>
      <c r="C3687" s="16" t="s">
        <v>416</v>
      </c>
      <c r="D3687" s="4">
        <v>41572</v>
      </c>
      <c r="E3687" s="23">
        <v>2013</v>
      </c>
      <c r="F3687" s="19">
        <v>7.2720000000000002</v>
      </c>
      <c r="G3687" s="19">
        <f>IF(Movies[[#This Row],[rating]]=0,"",Movies[[#This Row],[rating]])</f>
        <v>7.2720000000000002</v>
      </c>
      <c r="H3687" s="19" t="str">
        <f>IF(Movies[[#This Row],[rating]]=0,"No Rating","Rated")</f>
        <v>Rated</v>
      </c>
      <c r="I3687" s="16" t="s">
        <v>49</v>
      </c>
      <c r="J3687" s="29" t="s">
        <v>12</v>
      </c>
      <c r="K3687" s="19">
        <v>7.1280000000000001</v>
      </c>
      <c r="L3687" s="26">
        <v>219</v>
      </c>
    </row>
    <row r="3688" spans="1:12" x14ac:dyDescent="0.3">
      <c r="A3688" s="14">
        <v>209406</v>
      </c>
      <c r="B3688" s="16" t="s">
        <v>5260</v>
      </c>
      <c r="C3688" s="16" t="s">
        <v>432</v>
      </c>
      <c r="D3688" s="4">
        <v>41558</v>
      </c>
      <c r="E3688" s="23">
        <v>2013</v>
      </c>
      <c r="F3688" s="19">
        <v>5.9</v>
      </c>
      <c r="G3688" s="19">
        <f>IF(Movies[[#This Row],[rating]]=0,"",Movies[[#This Row],[rating]])</f>
        <v>5.9</v>
      </c>
      <c r="H3688" s="19" t="str">
        <f>IF(Movies[[#This Row],[rating]]=0,"No Rating","Rated")</f>
        <v>Rated</v>
      </c>
      <c r="I3688" s="16" t="s">
        <v>161</v>
      </c>
      <c r="J3688" s="29" t="s">
        <v>12</v>
      </c>
      <c r="K3688" s="19">
        <v>7.1230000000000002</v>
      </c>
      <c r="L3688" s="26">
        <v>202</v>
      </c>
    </row>
    <row r="3689" spans="1:12" x14ac:dyDescent="0.3">
      <c r="A3689" s="14">
        <v>209355</v>
      </c>
      <c r="B3689" s="16" t="s">
        <v>5261</v>
      </c>
      <c r="C3689" s="16" t="s">
        <v>108</v>
      </c>
      <c r="D3689" s="4">
        <v>41584</v>
      </c>
      <c r="E3689" s="23">
        <v>2013</v>
      </c>
      <c r="F3689" s="19">
        <v>6.0460000000000003</v>
      </c>
      <c r="G3689" s="19">
        <f>IF(Movies[[#This Row],[rating]]=0,"",Movies[[#This Row],[rating]])</f>
        <v>6.0460000000000003</v>
      </c>
      <c r="H3689" s="19" t="str">
        <f>IF(Movies[[#This Row],[rating]]=0,"No Rating","Rated")</f>
        <v>Rated</v>
      </c>
      <c r="I3689" s="16" t="s">
        <v>30</v>
      </c>
      <c r="J3689" s="29" t="s">
        <v>110</v>
      </c>
      <c r="K3689" s="19">
        <v>7.12</v>
      </c>
      <c r="L3689" s="26">
        <v>294</v>
      </c>
    </row>
    <row r="3690" spans="1:12" x14ac:dyDescent="0.3">
      <c r="A3690" s="14">
        <v>181330</v>
      </c>
      <c r="B3690" s="16" t="s">
        <v>5262</v>
      </c>
      <c r="C3690" s="16" t="s">
        <v>10</v>
      </c>
      <c r="D3690" s="4">
        <v>41458</v>
      </c>
      <c r="E3690" s="23">
        <v>2013</v>
      </c>
      <c r="F3690" s="19">
        <v>6.7</v>
      </c>
      <c r="G3690" s="19">
        <f>IF(Movies[[#This Row],[rating]]=0,"",Movies[[#This Row],[rating]])</f>
        <v>6.7</v>
      </c>
      <c r="H3690" s="19" t="str">
        <f>IF(Movies[[#This Row],[rating]]=0,"No Rating","Rated")</f>
        <v>Rated</v>
      </c>
      <c r="I3690" s="16" t="s">
        <v>2510</v>
      </c>
      <c r="J3690" s="29" t="s">
        <v>12</v>
      </c>
      <c r="K3690" s="19">
        <v>7.1</v>
      </c>
      <c r="L3690" s="26">
        <v>204</v>
      </c>
    </row>
    <row r="3691" spans="1:12" x14ac:dyDescent="0.3">
      <c r="A3691" s="14">
        <v>182026</v>
      </c>
      <c r="B3691" s="16" t="s">
        <v>5263</v>
      </c>
      <c r="C3691" s="16" t="s">
        <v>10</v>
      </c>
      <c r="D3691" s="4">
        <v>41369</v>
      </c>
      <c r="E3691" s="23">
        <v>2013</v>
      </c>
      <c r="F3691" s="19">
        <v>8.6</v>
      </c>
      <c r="G3691" s="19">
        <f>IF(Movies[[#This Row],[rating]]=0,"",Movies[[#This Row],[rating]])</f>
        <v>8.6</v>
      </c>
      <c r="H3691" s="19" t="str">
        <f>IF(Movies[[#This Row],[rating]]=0,"No Rating","Rated")</f>
        <v>Rated</v>
      </c>
      <c r="I3691" s="16" t="s">
        <v>49</v>
      </c>
      <c r="J3691" s="29" t="s">
        <v>12</v>
      </c>
      <c r="K3691" s="19">
        <v>7.0949999999999998</v>
      </c>
      <c r="L3691" s="26">
        <v>67</v>
      </c>
    </row>
    <row r="3692" spans="1:12" x14ac:dyDescent="0.3">
      <c r="A3692" s="14">
        <v>209901</v>
      </c>
      <c r="B3692" s="16" t="s">
        <v>5264</v>
      </c>
      <c r="C3692" s="16" t="s">
        <v>10</v>
      </c>
      <c r="D3692" s="4">
        <v>41543</v>
      </c>
      <c r="E3692" s="23">
        <v>2013</v>
      </c>
      <c r="F3692" s="19">
        <v>5.0999999999999996</v>
      </c>
      <c r="G3692" s="19">
        <f>IF(Movies[[#This Row],[rating]]=0,"",Movies[[#This Row],[rating]])</f>
        <v>5.0999999999999996</v>
      </c>
      <c r="H3692" s="19" t="str">
        <f>IF(Movies[[#This Row],[rating]]=0,"No Rating","Rated")</f>
        <v>Rated</v>
      </c>
      <c r="I3692" s="16" t="s">
        <v>468</v>
      </c>
      <c r="J3692" s="29" t="s">
        <v>12</v>
      </c>
      <c r="K3692" s="19">
        <v>7.0880000000000001</v>
      </c>
      <c r="L3692" s="26">
        <v>164</v>
      </c>
    </row>
    <row r="3693" spans="1:12" x14ac:dyDescent="0.3">
      <c r="A3693" s="14">
        <v>318868</v>
      </c>
      <c r="B3693" s="16" t="s">
        <v>5265</v>
      </c>
      <c r="C3693" s="16" t="s">
        <v>10</v>
      </c>
      <c r="D3693" s="4">
        <v>41456</v>
      </c>
      <c r="E3693" s="23">
        <v>2013</v>
      </c>
      <c r="F3693" s="19">
        <v>9</v>
      </c>
      <c r="G3693" s="19">
        <f>IF(Movies[[#This Row],[rating]]=0,"",Movies[[#This Row],[rating]])</f>
        <v>9</v>
      </c>
      <c r="H3693" s="19" t="str">
        <f>IF(Movies[[#This Row],[rating]]=0,"No Rating","Rated")</f>
        <v>Rated</v>
      </c>
      <c r="I3693" s="16" t="s">
        <v>49</v>
      </c>
      <c r="J3693" s="29" t="s">
        <v>12</v>
      </c>
      <c r="K3693" s="19">
        <v>7.0839999999999996</v>
      </c>
      <c r="L3693" s="26">
        <v>6</v>
      </c>
    </row>
    <row r="3694" spans="1:12" x14ac:dyDescent="0.3">
      <c r="A3694" s="14">
        <v>174340</v>
      </c>
      <c r="B3694" s="16" t="s">
        <v>5266</v>
      </c>
      <c r="C3694" s="16" t="s">
        <v>14</v>
      </c>
      <c r="D3694" s="4">
        <v>41387</v>
      </c>
      <c r="E3694" s="23">
        <v>2013</v>
      </c>
      <c r="F3694" s="19">
        <v>7.1</v>
      </c>
      <c r="G3694" s="19">
        <f>IF(Movies[[#This Row],[rating]]=0,"",Movies[[#This Row],[rating]])</f>
        <v>7.1</v>
      </c>
      <c r="H3694" s="19" t="str">
        <f>IF(Movies[[#This Row],[rating]]=0,"No Rating","Rated")</f>
        <v>Rated</v>
      </c>
      <c r="I3694" s="16" t="s">
        <v>329</v>
      </c>
      <c r="J3694" s="29" t="s">
        <v>12</v>
      </c>
      <c r="K3694" s="19">
        <v>7.0839999999999996</v>
      </c>
      <c r="L3694" s="26">
        <v>58</v>
      </c>
    </row>
    <row r="3695" spans="1:12" x14ac:dyDescent="0.3">
      <c r="A3695" s="14">
        <v>158914</v>
      </c>
      <c r="B3695" s="16" t="s">
        <v>5267</v>
      </c>
      <c r="C3695" s="16" t="s">
        <v>416</v>
      </c>
      <c r="D3695" s="4">
        <v>41390</v>
      </c>
      <c r="E3695" s="23">
        <v>2013</v>
      </c>
      <c r="F3695" s="19">
        <v>5.5709999999999997</v>
      </c>
      <c r="G3695" s="19">
        <f>IF(Movies[[#This Row],[rating]]=0,"",Movies[[#This Row],[rating]])</f>
        <v>5.5709999999999997</v>
      </c>
      <c r="H3695" s="19" t="str">
        <f>IF(Movies[[#This Row],[rating]]=0,"No Rating","Rated")</f>
        <v>Rated</v>
      </c>
      <c r="I3695" s="16" t="s">
        <v>180</v>
      </c>
      <c r="J3695" s="29" t="s">
        <v>12</v>
      </c>
      <c r="K3695" s="19">
        <v>7.08</v>
      </c>
      <c r="L3695" s="26">
        <v>119</v>
      </c>
    </row>
    <row r="3696" spans="1:12" x14ac:dyDescent="0.3">
      <c r="A3696" s="14">
        <v>156268</v>
      </c>
      <c r="B3696" s="16" t="s">
        <v>5268</v>
      </c>
      <c r="C3696" s="16" t="s">
        <v>10</v>
      </c>
      <c r="D3696" s="4">
        <v>41355</v>
      </c>
      <c r="E3696" s="23">
        <v>2013</v>
      </c>
      <c r="F3696" s="19">
        <v>3.2</v>
      </c>
      <c r="G3696" s="19">
        <f>IF(Movies[[#This Row],[rating]]=0,"",Movies[[#This Row],[rating]])</f>
        <v>3.2</v>
      </c>
      <c r="H3696" s="19" t="str">
        <f>IF(Movies[[#This Row],[rating]]=0,"No Rating","Rated")</f>
        <v>Rated</v>
      </c>
      <c r="I3696" s="16" t="s">
        <v>30</v>
      </c>
      <c r="J3696" s="29" t="s">
        <v>12</v>
      </c>
      <c r="K3696" s="19">
        <v>7.0759999999999996</v>
      </c>
      <c r="L3696" s="26">
        <v>93</v>
      </c>
    </row>
    <row r="3697" spans="1:12" x14ac:dyDescent="0.3">
      <c r="A3697" s="14">
        <v>210047</v>
      </c>
      <c r="B3697" s="16" t="s">
        <v>5269</v>
      </c>
      <c r="C3697" s="16" t="s">
        <v>10</v>
      </c>
      <c r="D3697" s="4">
        <v>41537</v>
      </c>
      <c r="E3697" s="23">
        <v>2013</v>
      </c>
      <c r="F3697" s="19">
        <v>5.5</v>
      </c>
      <c r="G3697" s="19">
        <f>IF(Movies[[#This Row],[rating]]=0,"",Movies[[#This Row],[rating]])</f>
        <v>5.5</v>
      </c>
      <c r="H3697" s="19" t="str">
        <f>IF(Movies[[#This Row],[rating]]=0,"No Rating","Rated")</f>
        <v>Rated</v>
      </c>
      <c r="I3697" s="16" t="s">
        <v>56</v>
      </c>
      <c r="J3697" s="29" t="s">
        <v>12</v>
      </c>
      <c r="K3697" s="19">
        <v>7.0670000000000002</v>
      </c>
      <c r="L3697" s="26">
        <v>249</v>
      </c>
    </row>
    <row r="3698" spans="1:12" x14ac:dyDescent="0.3">
      <c r="A3698" s="14">
        <v>159100</v>
      </c>
      <c r="B3698" s="16" t="s">
        <v>5270</v>
      </c>
      <c r="C3698" s="16" t="s">
        <v>10</v>
      </c>
      <c r="D3698" s="4">
        <v>41293</v>
      </c>
      <c r="E3698" s="23">
        <v>2013</v>
      </c>
      <c r="F3698" s="19">
        <v>5.2</v>
      </c>
      <c r="G3698" s="19">
        <f>IF(Movies[[#This Row],[rating]]=0,"",Movies[[#This Row],[rating]])</f>
        <v>5.2</v>
      </c>
      <c r="H3698" s="19" t="str">
        <f>IF(Movies[[#This Row],[rating]]=0,"No Rating","Rated")</f>
        <v>Rated</v>
      </c>
      <c r="I3698" s="16" t="s">
        <v>329</v>
      </c>
      <c r="J3698" s="29" t="s">
        <v>12</v>
      </c>
      <c r="K3698" s="19">
        <v>7.0650000000000004</v>
      </c>
      <c r="L3698" s="26">
        <v>38</v>
      </c>
    </row>
    <row r="3699" spans="1:12" x14ac:dyDescent="0.3">
      <c r="A3699" s="14">
        <v>238811</v>
      </c>
      <c r="B3699" s="16" t="s">
        <v>5271</v>
      </c>
      <c r="C3699" s="16" t="s">
        <v>341</v>
      </c>
      <c r="D3699" s="4">
        <v>41611</v>
      </c>
      <c r="E3699" s="23">
        <v>2013</v>
      </c>
      <c r="F3699" s="19">
        <v>6.9</v>
      </c>
      <c r="G3699" s="19">
        <f>IF(Movies[[#This Row],[rating]]=0,"",Movies[[#This Row],[rating]])</f>
        <v>6.9</v>
      </c>
      <c r="H3699" s="19" t="str">
        <f>IF(Movies[[#This Row],[rating]]=0,"No Rating","Rated")</f>
        <v>Rated</v>
      </c>
      <c r="I3699" s="16" t="s">
        <v>5272</v>
      </c>
      <c r="J3699" s="29" t="s">
        <v>342</v>
      </c>
      <c r="K3699" s="19">
        <v>7.0449999999999999</v>
      </c>
      <c r="L3699" s="26">
        <v>85</v>
      </c>
    </row>
    <row r="3700" spans="1:12" x14ac:dyDescent="0.3">
      <c r="A3700" s="14">
        <v>153795</v>
      </c>
      <c r="B3700" s="16" t="s">
        <v>5273</v>
      </c>
      <c r="C3700" s="16" t="s">
        <v>10</v>
      </c>
      <c r="D3700" s="4">
        <v>41290</v>
      </c>
      <c r="E3700" s="23">
        <v>2013</v>
      </c>
      <c r="F3700" s="19">
        <v>5.2</v>
      </c>
      <c r="G3700" s="19">
        <f>IF(Movies[[#This Row],[rating]]=0,"",Movies[[#This Row],[rating]])</f>
        <v>5.2</v>
      </c>
      <c r="H3700" s="19" t="str">
        <f>IF(Movies[[#This Row],[rating]]=0,"No Rating","Rated")</f>
        <v>Rated</v>
      </c>
      <c r="I3700" s="16" t="s">
        <v>180</v>
      </c>
      <c r="J3700" s="29" t="s">
        <v>12</v>
      </c>
      <c r="K3700" s="19">
        <v>7.0430000000000001</v>
      </c>
      <c r="L3700" s="26">
        <v>131</v>
      </c>
    </row>
    <row r="3701" spans="1:12" x14ac:dyDescent="0.3">
      <c r="A3701" s="14">
        <v>240629</v>
      </c>
      <c r="B3701" s="16" t="s">
        <v>5274</v>
      </c>
      <c r="C3701" s="16" t="s">
        <v>416</v>
      </c>
      <c r="D3701" s="4">
        <v>41609</v>
      </c>
      <c r="E3701" s="23">
        <v>2013</v>
      </c>
      <c r="F3701" s="19">
        <v>7.1</v>
      </c>
      <c r="G3701" s="19">
        <f>IF(Movies[[#This Row],[rating]]=0,"",Movies[[#This Row],[rating]])</f>
        <v>7.1</v>
      </c>
      <c r="H3701" s="19" t="str">
        <f>IF(Movies[[#This Row],[rating]]=0,"No Rating","Rated")</f>
        <v>Rated</v>
      </c>
      <c r="I3701" s="16" t="s">
        <v>329</v>
      </c>
      <c r="J3701" s="29" t="s">
        <v>12</v>
      </c>
      <c r="K3701" s="19">
        <v>7.0250000000000004</v>
      </c>
      <c r="L3701" s="26">
        <v>106</v>
      </c>
    </row>
    <row r="3702" spans="1:12" x14ac:dyDescent="0.3">
      <c r="A3702" s="14">
        <v>218329</v>
      </c>
      <c r="B3702" s="16" t="s">
        <v>5275</v>
      </c>
      <c r="C3702" s="16" t="s">
        <v>432</v>
      </c>
      <c r="D3702" s="4">
        <v>41521</v>
      </c>
      <c r="E3702" s="23">
        <v>2013</v>
      </c>
      <c r="F3702" s="19">
        <v>4.4669999999999996</v>
      </c>
      <c r="G3702" s="19">
        <f>IF(Movies[[#This Row],[rating]]=0,"",Movies[[#This Row],[rating]])</f>
        <v>4.4669999999999996</v>
      </c>
      <c r="H3702" s="19" t="str">
        <f>IF(Movies[[#This Row],[rating]]=0,"No Rating","Rated")</f>
        <v>Rated</v>
      </c>
      <c r="I3702" s="16" t="s">
        <v>193</v>
      </c>
      <c r="J3702" s="29" t="s">
        <v>12</v>
      </c>
      <c r="K3702" s="19">
        <v>7</v>
      </c>
      <c r="L3702" s="26">
        <v>76</v>
      </c>
    </row>
    <row r="3703" spans="1:12" x14ac:dyDescent="0.3">
      <c r="A3703" s="14">
        <v>169644</v>
      </c>
      <c r="B3703" s="16" t="s">
        <v>5276</v>
      </c>
      <c r="C3703" s="16" t="s">
        <v>416</v>
      </c>
      <c r="D3703" s="4">
        <v>41510</v>
      </c>
      <c r="E3703" s="23">
        <v>2013</v>
      </c>
      <c r="F3703" s="19">
        <v>4.8639999999999999</v>
      </c>
      <c r="G3703" s="19">
        <f>IF(Movies[[#This Row],[rating]]=0,"",Movies[[#This Row],[rating]])</f>
        <v>4.8639999999999999</v>
      </c>
      <c r="H3703" s="19" t="str">
        <f>IF(Movies[[#This Row],[rating]]=0,"No Rating","Rated")</f>
        <v>Rated</v>
      </c>
      <c r="I3703" s="16" t="s">
        <v>125</v>
      </c>
      <c r="J3703" s="29" t="s">
        <v>12</v>
      </c>
      <c r="K3703" s="19">
        <v>6.9870000000000001</v>
      </c>
      <c r="L3703" s="26">
        <v>66</v>
      </c>
    </row>
    <row r="3704" spans="1:12" x14ac:dyDescent="0.3">
      <c r="A3704" s="14">
        <v>237614</v>
      </c>
      <c r="B3704" s="16" t="s">
        <v>5277</v>
      </c>
      <c r="C3704" s="16" t="s">
        <v>2886</v>
      </c>
      <c r="D3704" s="4">
        <v>41527</v>
      </c>
      <c r="E3704" s="23">
        <v>2013</v>
      </c>
      <c r="F3704" s="19">
        <v>5</v>
      </c>
      <c r="G3704" s="19">
        <f>IF(Movies[[#This Row],[rating]]=0,"",Movies[[#This Row],[rating]])</f>
        <v>5</v>
      </c>
      <c r="H3704" s="19" t="str">
        <f>IF(Movies[[#This Row],[rating]]=0,"No Rating","Rated")</f>
        <v>Rated</v>
      </c>
      <c r="I3704" s="16" t="s">
        <v>239</v>
      </c>
      <c r="J3704" s="29" t="s">
        <v>12</v>
      </c>
      <c r="K3704" s="19">
        <v>6.9770000000000003</v>
      </c>
      <c r="L3704" s="26">
        <v>33</v>
      </c>
    </row>
    <row r="3705" spans="1:12" x14ac:dyDescent="0.3">
      <c r="A3705" s="14">
        <v>254672</v>
      </c>
      <c r="B3705" s="16" t="s">
        <v>5278</v>
      </c>
      <c r="C3705" s="16" t="s">
        <v>341</v>
      </c>
      <c r="D3705" s="4">
        <v>41541</v>
      </c>
      <c r="E3705" s="23">
        <v>2013</v>
      </c>
      <c r="F3705" s="19">
        <v>5.5880000000000001</v>
      </c>
      <c r="G3705" s="19">
        <f>IF(Movies[[#This Row],[rating]]=0,"",Movies[[#This Row],[rating]])</f>
        <v>5.5880000000000001</v>
      </c>
      <c r="H3705" s="19" t="str">
        <f>IF(Movies[[#This Row],[rating]]=0,"No Rating","Rated")</f>
        <v>Rated</v>
      </c>
      <c r="I3705" s="16" t="s">
        <v>3121</v>
      </c>
      <c r="J3705" s="29" t="s">
        <v>534</v>
      </c>
      <c r="K3705" s="19">
        <v>6.9710000000000001</v>
      </c>
      <c r="L3705" s="26">
        <v>51</v>
      </c>
    </row>
    <row r="3706" spans="1:12" x14ac:dyDescent="0.3">
      <c r="A3706" s="14">
        <v>329020</v>
      </c>
      <c r="B3706" s="16" t="s">
        <v>5279</v>
      </c>
      <c r="C3706" s="16" t="s">
        <v>5280</v>
      </c>
      <c r="D3706" s="4">
        <v>41333</v>
      </c>
      <c r="E3706" s="23">
        <v>2013</v>
      </c>
      <c r="F3706" s="19">
        <v>6.4</v>
      </c>
      <c r="G3706" s="19">
        <f>IF(Movies[[#This Row],[rating]]=0,"",Movies[[#This Row],[rating]])</f>
        <v>6.4</v>
      </c>
      <c r="H3706" s="19" t="str">
        <f>IF(Movies[[#This Row],[rating]]=0,"No Rating","Rated")</f>
        <v>Rated</v>
      </c>
      <c r="I3706" s="16" t="s">
        <v>5281</v>
      </c>
      <c r="J3706" s="29" t="s">
        <v>12</v>
      </c>
      <c r="K3706" s="19">
        <v>6.96</v>
      </c>
      <c r="L3706" s="26">
        <v>115</v>
      </c>
    </row>
    <row r="3707" spans="1:12" x14ac:dyDescent="0.3">
      <c r="A3707" s="14">
        <v>161491</v>
      </c>
      <c r="B3707" s="16" t="s">
        <v>5282</v>
      </c>
      <c r="C3707" s="16" t="s">
        <v>1109</v>
      </c>
      <c r="D3707" s="4">
        <v>41381</v>
      </c>
      <c r="E3707" s="23">
        <v>2013</v>
      </c>
      <c r="F3707" s="19">
        <v>6.4</v>
      </c>
      <c r="G3707" s="19">
        <f>IF(Movies[[#This Row],[rating]]=0,"",Movies[[#This Row],[rating]])</f>
        <v>6.4</v>
      </c>
      <c r="H3707" s="19" t="str">
        <f>IF(Movies[[#This Row],[rating]]=0,"No Rating","Rated")</f>
        <v>Rated</v>
      </c>
      <c r="I3707" s="16" t="s">
        <v>889</v>
      </c>
      <c r="J3707" s="29" t="s">
        <v>648</v>
      </c>
      <c r="K3707" s="19">
        <v>6.9560000000000004</v>
      </c>
      <c r="L3707" s="26">
        <v>64</v>
      </c>
    </row>
    <row r="3708" spans="1:12" x14ac:dyDescent="0.3">
      <c r="A3708" s="14">
        <v>204702</v>
      </c>
      <c r="B3708" s="16" t="s">
        <v>5283</v>
      </c>
      <c r="C3708" s="16" t="s">
        <v>144</v>
      </c>
      <c r="D3708" s="4">
        <v>41453</v>
      </c>
      <c r="E3708" s="23">
        <v>2013</v>
      </c>
      <c r="F3708" s="19">
        <v>6.9</v>
      </c>
      <c r="G3708" s="19">
        <f>IF(Movies[[#This Row],[rating]]=0,"",Movies[[#This Row],[rating]])</f>
        <v>6.9</v>
      </c>
      <c r="H3708" s="19" t="str">
        <f>IF(Movies[[#This Row],[rating]]=0,"No Rating","Rated")</f>
        <v>Rated</v>
      </c>
      <c r="I3708" s="16" t="s">
        <v>733</v>
      </c>
      <c r="J3708" s="29" t="s">
        <v>146</v>
      </c>
      <c r="K3708" s="19">
        <v>6.9480000000000004</v>
      </c>
      <c r="L3708" s="26">
        <v>35</v>
      </c>
    </row>
    <row r="3709" spans="1:12" x14ac:dyDescent="0.3">
      <c r="A3709" s="14">
        <v>213901</v>
      </c>
      <c r="B3709" s="16" t="s">
        <v>5284</v>
      </c>
      <c r="C3709" s="16" t="s">
        <v>1845</v>
      </c>
      <c r="D3709" s="4">
        <v>41620</v>
      </c>
      <c r="E3709" s="23">
        <v>2013</v>
      </c>
      <c r="F3709" s="19">
        <v>5.9</v>
      </c>
      <c r="G3709" s="19">
        <f>IF(Movies[[#This Row],[rating]]=0,"",Movies[[#This Row],[rating]])</f>
        <v>5.9</v>
      </c>
      <c r="H3709" s="19" t="str">
        <f>IF(Movies[[#This Row],[rating]]=0,"No Rating","Rated")</f>
        <v>Rated</v>
      </c>
      <c r="I3709" s="16" t="s">
        <v>847</v>
      </c>
      <c r="J3709" s="29" t="s">
        <v>12</v>
      </c>
      <c r="K3709" s="19">
        <v>6.944</v>
      </c>
      <c r="L3709" s="26">
        <v>67</v>
      </c>
    </row>
    <row r="3710" spans="1:12" x14ac:dyDescent="0.3">
      <c r="A3710" s="14">
        <v>159937</v>
      </c>
      <c r="B3710" s="16" t="s">
        <v>5285</v>
      </c>
      <c r="C3710" s="16" t="s">
        <v>10</v>
      </c>
      <c r="D3710" s="4">
        <v>41280</v>
      </c>
      <c r="E3710" s="23">
        <v>2013</v>
      </c>
      <c r="F3710" s="19">
        <v>5.9039999999999999</v>
      </c>
      <c r="G3710" s="19">
        <f>IF(Movies[[#This Row],[rating]]=0,"",Movies[[#This Row],[rating]])</f>
        <v>5.9039999999999999</v>
      </c>
      <c r="H3710" s="19" t="str">
        <f>IF(Movies[[#This Row],[rating]]=0,"No Rating","Rated")</f>
        <v>Rated</v>
      </c>
      <c r="I3710" s="16" t="s">
        <v>5286</v>
      </c>
      <c r="J3710" s="29" t="s">
        <v>12</v>
      </c>
      <c r="K3710" s="19">
        <v>6.9379999999999997</v>
      </c>
      <c r="L3710" s="26">
        <v>68</v>
      </c>
    </row>
    <row r="3711" spans="1:12" x14ac:dyDescent="0.3">
      <c r="A3711" s="14">
        <v>200713</v>
      </c>
      <c r="B3711" s="16" t="s">
        <v>5287</v>
      </c>
      <c r="C3711" s="16" t="s">
        <v>108</v>
      </c>
      <c r="D3711" s="4">
        <v>41524</v>
      </c>
      <c r="E3711" s="23">
        <v>2013</v>
      </c>
      <c r="F3711" s="19">
        <v>6.4</v>
      </c>
      <c r="G3711" s="19">
        <f>IF(Movies[[#This Row],[rating]]=0,"",Movies[[#This Row],[rating]])</f>
        <v>6.4</v>
      </c>
      <c r="H3711" s="19" t="str">
        <f>IF(Movies[[#This Row],[rating]]=0,"No Rating","Rated")</f>
        <v>Rated</v>
      </c>
      <c r="I3711" s="16" t="s">
        <v>30</v>
      </c>
      <c r="J3711" s="29" t="s">
        <v>110</v>
      </c>
      <c r="K3711" s="19">
        <v>6.9349999999999996</v>
      </c>
      <c r="L3711" s="26">
        <v>564</v>
      </c>
    </row>
    <row r="3712" spans="1:12" x14ac:dyDescent="0.3">
      <c r="A3712" s="14">
        <v>191121</v>
      </c>
      <c r="B3712" s="16" t="s">
        <v>5288</v>
      </c>
      <c r="C3712" s="16" t="s">
        <v>595</v>
      </c>
      <c r="D3712" s="4">
        <v>41446</v>
      </c>
      <c r="E3712" s="23">
        <v>2013</v>
      </c>
      <c r="F3712" s="19">
        <v>6.6</v>
      </c>
      <c r="G3712" s="19">
        <f>IF(Movies[[#This Row],[rating]]=0,"",Movies[[#This Row],[rating]])</f>
        <v>6.6</v>
      </c>
      <c r="H3712" s="19" t="str">
        <f>IF(Movies[[#This Row],[rating]]=0,"No Rating","Rated")</f>
        <v>Rated</v>
      </c>
      <c r="I3712" s="16" t="s">
        <v>33</v>
      </c>
      <c r="J3712" s="29" t="s">
        <v>142</v>
      </c>
      <c r="K3712" s="19">
        <v>6.923</v>
      </c>
      <c r="L3712" s="26">
        <v>146</v>
      </c>
    </row>
    <row r="3713" spans="1:12" x14ac:dyDescent="0.3">
      <c r="A3713" s="14">
        <v>238749</v>
      </c>
      <c r="B3713" s="16" t="s">
        <v>5289</v>
      </c>
      <c r="C3713" s="16" t="s">
        <v>172</v>
      </c>
      <c r="D3713" s="4">
        <v>41588</v>
      </c>
      <c r="E3713" s="23">
        <v>2013</v>
      </c>
      <c r="F3713" s="19">
        <v>6</v>
      </c>
      <c r="G3713" s="19">
        <f>IF(Movies[[#This Row],[rating]]=0,"",Movies[[#This Row],[rating]])</f>
        <v>6</v>
      </c>
      <c r="H3713" s="19" t="str">
        <f>IF(Movies[[#This Row],[rating]]=0,"No Rating","Rated")</f>
        <v>Rated</v>
      </c>
      <c r="I3713" s="16" t="s">
        <v>5290</v>
      </c>
      <c r="J3713" s="29" t="s">
        <v>12</v>
      </c>
      <c r="K3713" s="19">
        <v>6.9169999999999998</v>
      </c>
      <c r="L3713" s="26">
        <v>84</v>
      </c>
    </row>
    <row r="3714" spans="1:12" x14ac:dyDescent="0.3">
      <c r="A3714" s="14">
        <v>160859</v>
      </c>
      <c r="B3714" s="16" t="s">
        <v>2148</v>
      </c>
      <c r="C3714" s="16" t="s">
        <v>3789</v>
      </c>
      <c r="D3714" s="4">
        <v>41375</v>
      </c>
      <c r="E3714" s="23">
        <v>2013</v>
      </c>
      <c r="F3714" s="19">
        <v>7.3</v>
      </c>
      <c r="G3714" s="19">
        <f>IF(Movies[[#This Row],[rating]]=0,"",Movies[[#This Row],[rating]])</f>
        <v>7.3</v>
      </c>
      <c r="H3714" s="19" t="str">
        <f>IF(Movies[[#This Row],[rating]]=0,"No Rating","Rated")</f>
        <v>Rated</v>
      </c>
      <c r="I3714" s="16" t="s">
        <v>2774</v>
      </c>
      <c r="J3714" s="29" t="s">
        <v>86</v>
      </c>
      <c r="K3714" s="19">
        <v>6.9130000000000003</v>
      </c>
      <c r="L3714" s="26">
        <v>92</v>
      </c>
    </row>
    <row r="3715" spans="1:12" x14ac:dyDescent="0.3">
      <c r="A3715" s="14">
        <v>977756</v>
      </c>
      <c r="B3715" s="16" t="s">
        <v>5291</v>
      </c>
      <c r="C3715" s="16" t="s">
        <v>1144</v>
      </c>
      <c r="D3715" s="4">
        <v>41275</v>
      </c>
      <c r="E3715" s="23">
        <v>2013</v>
      </c>
      <c r="F3715" s="19">
        <v>7</v>
      </c>
      <c r="G3715" s="19">
        <f>IF(Movies[[#This Row],[rating]]=0,"",Movies[[#This Row],[rating]])</f>
        <v>7</v>
      </c>
      <c r="H3715" s="19" t="str">
        <f>IF(Movies[[#This Row],[rating]]=0,"No Rating","Rated")</f>
        <v>Rated</v>
      </c>
      <c r="I3715" s="16" t="s">
        <v>2297</v>
      </c>
      <c r="J3715" s="29" t="s">
        <v>12</v>
      </c>
      <c r="K3715" s="19">
        <v>6.9059999999999997</v>
      </c>
      <c r="L3715" s="26">
        <v>3</v>
      </c>
    </row>
    <row r="3716" spans="1:12" x14ac:dyDescent="0.3">
      <c r="A3716" s="14">
        <v>235046</v>
      </c>
      <c r="B3716" s="16" t="s">
        <v>5292</v>
      </c>
      <c r="C3716" s="16" t="s">
        <v>432</v>
      </c>
      <c r="D3716" s="4">
        <v>41343</v>
      </c>
      <c r="E3716" s="23">
        <v>2013</v>
      </c>
      <c r="F3716" s="19">
        <v>4.8</v>
      </c>
      <c r="G3716" s="19">
        <f>IF(Movies[[#This Row],[rating]]=0,"",Movies[[#This Row],[rating]])</f>
        <v>4.8</v>
      </c>
      <c r="H3716" s="19" t="str">
        <f>IF(Movies[[#This Row],[rating]]=0,"No Rating","Rated")</f>
        <v>Rated</v>
      </c>
      <c r="I3716" s="16" t="s">
        <v>148</v>
      </c>
      <c r="J3716" s="29" t="s">
        <v>12</v>
      </c>
      <c r="K3716" s="19">
        <v>6.8810000000000002</v>
      </c>
      <c r="L3716" s="26">
        <v>62</v>
      </c>
    </row>
    <row r="3717" spans="1:12" x14ac:dyDescent="0.3">
      <c r="A3717" s="14">
        <v>184992</v>
      </c>
      <c r="B3717" s="16" t="s">
        <v>5293</v>
      </c>
      <c r="C3717" s="16" t="s">
        <v>540</v>
      </c>
      <c r="D3717" s="4">
        <v>41388</v>
      </c>
      <c r="E3717" s="23">
        <v>2013</v>
      </c>
      <c r="F3717" s="19">
        <v>5.7519999999999998</v>
      </c>
      <c r="G3717" s="19">
        <f>IF(Movies[[#This Row],[rating]]=0,"",Movies[[#This Row],[rating]])</f>
        <v>5.7519999999999998</v>
      </c>
      <c r="H3717" s="19" t="str">
        <f>IF(Movies[[#This Row],[rating]]=0,"No Rating","Rated")</f>
        <v>Rated</v>
      </c>
      <c r="I3717" s="16" t="s">
        <v>52</v>
      </c>
      <c r="J3717" s="29" t="s">
        <v>511</v>
      </c>
      <c r="K3717" s="19">
        <v>6.8609999999999998</v>
      </c>
      <c r="L3717" s="26">
        <v>133</v>
      </c>
    </row>
    <row r="3718" spans="1:12" x14ac:dyDescent="0.3">
      <c r="A3718" s="14">
        <v>176124</v>
      </c>
      <c r="B3718" s="16" t="s">
        <v>5294</v>
      </c>
      <c r="C3718" s="16" t="s">
        <v>10</v>
      </c>
      <c r="D3718" s="4">
        <v>41383</v>
      </c>
      <c r="E3718" s="23">
        <v>2013</v>
      </c>
      <c r="F3718" s="19">
        <v>6.2</v>
      </c>
      <c r="G3718" s="19">
        <f>IF(Movies[[#This Row],[rating]]=0,"",Movies[[#This Row],[rating]])</f>
        <v>6.2</v>
      </c>
      <c r="H3718" s="19" t="str">
        <f>IF(Movies[[#This Row],[rating]]=0,"No Rating","Rated")</f>
        <v>Rated</v>
      </c>
      <c r="I3718" s="16" t="s">
        <v>49</v>
      </c>
      <c r="J3718" s="29" t="s">
        <v>12</v>
      </c>
      <c r="K3718" s="19">
        <v>6.8609999999999998</v>
      </c>
      <c r="L3718" s="26">
        <v>60</v>
      </c>
    </row>
    <row r="3719" spans="1:12" x14ac:dyDescent="0.3">
      <c r="A3719" s="14">
        <v>217896</v>
      </c>
      <c r="B3719" s="16" t="s">
        <v>5295</v>
      </c>
      <c r="C3719" s="16" t="s">
        <v>172</v>
      </c>
      <c r="D3719" s="4">
        <v>41494</v>
      </c>
      <c r="E3719" s="23">
        <v>2013</v>
      </c>
      <c r="F3719" s="19">
        <v>4.2</v>
      </c>
      <c r="G3719" s="19">
        <f>IF(Movies[[#This Row],[rating]]=0,"",Movies[[#This Row],[rating]])</f>
        <v>4.2</v>
      </c>
      <c r="H3719" s="19" t="str">
        <f>IF(Movies[[#This Row],[rating]]=0,"No Rating","Rated")</f>
        <v>Rated</v>
      </c>
      <c r="I3719" s="16" t="s">
        <v>166</v>
      </c>
      <c r="J3719" s="29" t="s">
        <v>12</v>
      </c>
      <c r="K3719" s="19">
        <v>6.8179999999999996</v>
      </c>
      <c r="L3719" s="26">
        <v>54</v>
      </c>
    </row>
    <row r="3720" spans="1:12" x14ac:dyDescent="0.3">
      <c r="A3720" s="14">
        <v>191502</v>
      </c>
      <c r="B3720" s="16" t="s">
        <v>5296</v>
      </c>
      <c r="C3720" s="16" t="s">
        <v>10</v>
      </c>
      <c r="D3720" s="4">
        <v>41621</v>
      </c>
      <c r="E3720" s="23">
        <v>2013</v>
      </c>
      <c r="F3720" s="19">
        <v>6.4</v>
      </c>
      <c r="G3720" s="19">
        <f>IF(Movies[[#This Row],[rating]]=0,"",Movies[[#This Row],[rating]])</f>
        <v>6.4</v>
      </c>
      <c r="H3720" s="19" t="str">
        <f>IF(Movies[[#This Row],[rating]]=0,"No Rating","Rated")</f>
        <v>Rated</v>
      </c>
      <c r="I3720" s="16" t="s">
        <v>329</v>
      </c>
      <c r="J3720" s="29" t="s">
        <v>12</v>
      </c>
      <c r="K3720" s="19">
        <v>6.8159999999999998</v>
      </c>
      <c r="L3720" s="26">
        <v>131</v>
      </c>
    </row>
    <row r="3721" spans="1:12" x14ac:dyDescent="0.3">
      <c r="A3721" s="14">
        <v>172631</v>
      </c>
      <c r="B3721" s="16" t="s">
        <v>5297</v>
      </c>
      <c r="C3721" s="16" t="s">
        <v>10</v>
      </c>
      <c r="D3721" s="4">
        <v>41361</v>
      </c>
      <c r="E3721" s="23">
        <v>2013</v>
      </c>
      <c r="F3721" s="19">
        <v>6.3</v>
      </c>
      <c r="G3721" s="19">
        <f>IF(Movies[[#This Row],[rating]]=0,"",Movies[[#This Row],[rating]])</f>
        <v>6.3</v>
      </c>
      <c r="H3721" s="19" t="str">
        <f>IF(Movies[[#This Row],[rating]]=0,"No Rating","Rated")</f>
        <v>Rated</v>
      </c>
      <c r="I3721" s="16" t="s">
        <v>180</v>
      </c>
      <c r="J3721" s="29" t="s">
        <v>12</v>
      </c>
      <c r="K3721" s="19">
        <v>6.8090000000000002</v>
      </c>
      <c r="L3721" s="26">
        <v>212</v>
      </c>
    </row>
    <row r="3722" spans="1:12" x14ac:dyDescent="0.3">
      <c r="A3722" s="14">
        <v>204053</v>
      </c>
      <c r="B3722" s="16" t="s">
        <v>5298</v>
      </c>
      <c r="C3722" s="16" t="s">
        <v>144</v>
      </c>
      <c r="D3722" s="4">
        <v>41314</v>
      </c>
      <c r="E3722" s="23">
        <v>2013</v>
      </c>
      <c r="F3722" s="19">
        <v>6.3</v>
      </c>
      <c r="G3722" s="19">
        <f>IF(Movies[[#This Row],[rating]]=0,"",Movies[[#This Row],[rating]])</f>
        <v>6.3</v>
      </c>
      <c r="H3722" s="19" t="str">
        <f>IF(Movies[[#This Row],[rating]]=0,"No Rating","Rated")</f>
        <v>Rated</v>
      </c>
      <c r="I3722" s="16" t="s">
        <v>5299</v>
      </c>
      <c r="J3722" s="29" t="s">
        <v>146</v>
      </c>
      <c r="K3722" s="19">
        <v>6.8049999999999997</v>
      </c>
      <c r="L3722" s="26">
        <v>48</v>
      </c>
    </row>
    <row r="3723" spans="1:12" x14ac:dyDescent="0.3">
      <c r="A3723" s="14">
        <v>218993</v>
      </c>
      <c r="B3723" s="16" t="s">
        <v>5300</v>
      </c>
      <c r="C3723" s="16" t="s">
        <v>5301</v>
      </c>
      <c r="D3723" s="4">
        <v>41604</v>
      </c>
      <c r="E3723" s="23">
        <v>2013</v>
      </c>
      <c r="F3723" s="19">
        <v>6</v>
      </c>
      <c r="G3723" s="19">
        <f>IF(Movies[[#This Row],[rating]]=0,"",Movies[[#This Row],[rating]])</f>
        <v>6</v>
      </c>
      <c r="H3723" s="19" t="str">
        <f>IF(Movies[[#This Row],[rating]]=0,"No Rating","Rated")</f>
        <v>Rated</v>
      </c>
      <c r="I3723" s="16" t="s">
        <v>49</v>
      </c>
      <c r="J3723" s="29" t="s">
        <v>110</v>
      </c>
      <c r="K3723" s="19">
        <v>6.8029999999999999</v>
      </c>
      <c r="L3723" s="26">
        <v>79</v>
      </c>
    </row>
    <row r="3724" spans="1:12" x14ac:dyDescent="0.3">
      <c r="A3724" s="14">
        <v>246449</v>
      </c>
      <c r="B3724" s="16" t="s">
        <v>5302</v>
      </c>
      <c r="C3724" s="16" t="s">
        <v>432</v>
      </c>
      <c r="D3724" s="4">
        <v>41637</v>
      </c>
      <c r="E3724" s="23">
        <v>2013</v>
      </c>
      <c r="F3724" s="19">
        <v>5.2</v>
      </c>
      <c r="G3724" s="19">
        <f>IF(Movies[[#This Row],[rating]]=0,"",Movies[[#This Row],[rating]])</f>
        <v>5.2</v>
      </c>
      <c r="H3724" s="19" t="str">
        <f>IF(Movies[[#This Row],[rating]]=0,"No Rating","Rated")</f>
        <v>Rated</v>
      </c>
      <c r="I3724" s="16" t="s">
        <v>2459</v>
      </c>
      <c r="J3724" s="29" t="s">
        <v>12</v>
      </c>
      <c r="K3724" s="19">
        <v>6.7919999999999998</v>
      </c>
      <c r="L3724" s="26">
        <v>57</v>
      </c>
    </row>
    <row r="3725" spans="1:12" x14ac:dyDescent="0.3">
      <c r="A3725" s="14">
        <v>314387</v>
      </c>
      <c r="B3725" s="16" t="s">
        <v>5303</v>
      </c>
      <c r="C3725" s="16" t="s">
        <v>1845</v>
      </c>
      <c r="D3725" s="4">
        <v>41541</v>
      </c>
      <c r="E3725" s="23">
        <v>2013</v>
      </c>
      <c r="F3725" s="19">
        <v>8.5</v>
      </c>
      <c r="G3725" s="19">
        <f>IF(Movies[[#This Row],[rating]]=0,"",Movies[[#This Row],[rating]])</f>
        <v>8.5</v>
      </c>
      <c r="H3725" s="19" t="str">
        <f>IF(Movies[[#This Row],[rating]]=0,"No Rating","Rated")</f>
        <v>Rated</v>
      </c>
      <c r="I3725" s="16" t="s">
        <v>4800</v>
      </c>
      <c r="J3725" s="29" t="s">
        <v>12</v>
      </c>
      <c r="K3725" s="19">
        <v>6.7720000000000002</v>
      </c>
      <c r="L3725" s="26">
        <v>76</v>
      </c>
    </row>
    <row r="3726" spans="1:12" x14ac:dyDescent="0.3">
      <c r="A3726" s="14">
        <v>211088</v>
      </c>
      <c r="B3726" s="16" t="s">
        <v>5304</v>
      </c>
      <c r="C3726" s="16" t="s">
        <v>759</v>
      </c>
      <c r="D3726" s="4">
        <v>41571</v>
      </c>
      <c r="E3726" s="23">
        <v>2013</v>
      </c>
      <c r="F3726" s="19">
        <v>6.8</v>
      </c>
      <c r="G3726" s="19">
        <f>IF(Movies[[#This Row],[rating]]=0,"",Movies[[#This Row],[rating]])</f>
        <v>6.8</v>
      </c>
      <c r="H3726" s="19" t="str">
        <f>IF(Movies[[#This Row],[rating]]=0,"No Rating","Rated")</f>
        <v>Rated</v>
      </c>
      <c r="I3726" s="16" t="s">
        <v>2774</v>
      </c>
      <c r="J3726" s="29" t="s">
        <v>12</v>
      </c>
      <c r="K3726" s="19">
        <v>6.7610000000000001</v>
      </c>
      <c r="L3726" s="26">
        <v>40</v>
      </c>
    </row>
    <row r="3727" spans="1:12" x14ac:dyDescent="0.3">
      <c r="A3727" s="14">
        <v>225235</v>
      </c>
      <c r="B3727" s="16" t="s">
        <v>5305</v>
      </c>
      <c r="C3727" s="16" t="s">
        <v>877</v>
      </c>
      <c r="D3727" s="4">
        <v>41481</v>
      </c>
      <c r="E3727" s="23">
        <v>2013</v>
      </c>
      <c r="F3727" s="19">
        <v>6.6</v>
      </c>
      <c r="G3727" s="19">
        <f>IF(Movies[[#This Row],[rating]]=0,"",Movies[[#This Row],[rating]])</f>
        <v>6.6</v>
      </c>
      <c r="H3727" s="19" t="str">
        <f>IF(Movies[[#This Row],[rating]]=0,"No Rating","Rated")</f>
        <v>Rated</v>
      </c>
      <c r="I3727" s="16" t="s">
        <v>49</v>
      </c>
      <c r="J3727" s="29" t="s">
        <v>774</v>
      </c>
      <c r="K3727" s="19">
        <v>6.7539999999999996</v>
      </c>
      <c r="L3727" s="26">
        <v>104</v>
      </c>
    </row>
    <row r="3728" spans="1:12" x14ac:dyDescent="0.3">
      <c r="A3728" s="14">
        <v>201759</v>
      </c>
      <c r="B3728" s="16" t="s">
        <v>5306</v>
      </c>
      <c r="C3728" s="16" t="s">
        <v>838</v>
      </c>
      <c r="D3728" s="4">
        <v>41451</v>
      </c>
      <c r="E3728" s="23">
        <v>2013</v>
      </c>
      <c r="F3728" s="19">
        <v>6.0170000000000003</v>
      </c>
      <c r="G3728" s="19">
        <f>IF(Movies[[#This Row],[rating]]=0,"",Movies[[#This Row],[rating]])</f>
        <v>6.0170000000000003</v>
      </c>
      <c r="H3728" s="19" t="str">
        <f>IF(Movies[[#This Row],[rating]]=0,"No Rating","Rated")</f>
        <v>Rated</v>
      </c>
      <c r="I3728" s="16" t="s">
        <v>166</v>
      </c>
      <c r="J3728" s="29" t="s">
        <v>110</v>
      </c>
      <c r="K3728" s="19">
        <v>6.7539999999999996</v>
      </c>
      <c r="L3728" s="26">
        <v>87</v>
      </c>
    </row>
    <row r="3729" spans="1:12" x14ac:dyDescent="0.3">
      <c r="A3729" s="14">
        <v>231401</v>
      </c>
      <c r="B3729" s="16" t="s">
        <v>5307</v>
      </c>
      <c r="C3729" s="16" t="s">
        <v>10</v>
      </c>
      <c r="D3729" s="4">
        <v>41613</v>
      </c>
      <c r="E3729" s="23">
        <v>2013</v>
      </c>
      <c r="F3729" s="19">
        <v>6.2649999999999997</v>
      </c>
      <c r="G3729" s="19">
        <f>IF(Movies[[#This Row],[rating]]=0,"",Movies[[#This Row],[rating]])</f>
        <v>6.2649999999999997</v>
      </c>
      <c r="H3729" s="19" t="str">
        <f>IF(Movies[[#This Row],[rating]]=0,"No Rating","Rated")</f>
        <v>Rated</v>
      </c>
      <c r="I3729" s="16" t="s">
        <v>5308</v>
      </c>
      <c r="J3729" s="29" t="s">
        <v>12</v>
      </c>
      <c r="K3729" s="19">
        <v>6.7489999999999997</v>
      </c>
      <c r="L3729" s="26">
        <v>51</v>
      </c>
    </row>
    <row r="3730" spans="1:12" x14ac:dyDescent="0.3">
      <c r="A3730" s="14">
        <v>217414</v>
      </c>
      <c r="B3730" s="16" t="s">
        <v>5309</v>
      </c>
      <c r="C3730" s="16" t="s">
        <v>51</v>
      </c>
      <c r="D3730" s="4">
        <v>41593</v>
      </c>
      <c r="E3730" s="23">
        <v>2013</v>
      </c>
      <c r="F3730" s="19">
        <v>5.4</v>
      </c>
      <c r="G3730" s="19">
        <f>IF(Movies[[#This Row],[rating]]=0,"",Movies[[#This Row],[rating]])</f>
        <v>5.4</v>
      </c>
      <c r="H3730" s="19" t="str">
        <f>IF(Movies[[#This Row],[rating]]=0,"No Rating","Rated")</f>
        <v>Rated</v>
      </c>
      <c r="I3730" s="16" t="s">
        <v>30</v>
      </c>
      <c r="J3730" s="29" t="s">
        <v>34</v>
      </c>
      <c r="K3730" s="19">
        <v>6.7469999999999999</v>
      </c>
      <c r="L3730" s="26">
        <v>55</v>
      </c>
    </row>
    <row r="3731" spans="1:12" x14ac:dyDescent="0.3">
      <c r="A3731" s="14">
        <v>185497</v>
      </c>
      <c r="B3731" s="16" t="s">
        <v>5310</v>
      </c>
      <c r="C3731" s="16" t="s">
        <v>3150</v>
      </c>
      <c r="D3731" s="4">
        <v>41386</v>
      </c>
      <c r="E3731" s="23">
        <v>2013</v>
      </c>
      <c r="F3731" s="19">
        <v>4.7670000000000003</v>
      </c>
      <c r="G3731" s="19">
        <f>IF(Movies[[#This Row],[rating]]=0,"",Movies[[#This Row],[rating]])</f>
        <v>4.7670000000000003</v>
      </c>
      <c r="H3731" s="19" t="str">
        <f>IF(Movies[[#This Row],[rating]]=0,"No Rating","Rated")</f>
        <v>Rated</v>
      </c>
      <c r="I3731" s="16" t="s">
        <v>420</v>
      </c>
      <c r="J3731" s="29" t="s">
        <v>12</v>
      </c>
      <c r="K3731" s="19">
        <v>6.7469999999999999</v>
      </c>
      <c r="L3731" s="26">
        <v>43</v>
      </c>
    </row>
    <row r="3732" spans="1:12" x14ac:dyDescent="0.3">
      <c r="A3732" s="14">
        <v>183258</v>
      </c>
      <c r="B3732" s="16" t="s">
        <v>5311</v>
      </c>
      <c r="C3732" s="16" t="s">
        <v>416</v>
      </c>
      <c r="D3732" s="4">
        <v>41369</v>
      </c>
      <c r="E3732" s="23">
        <v>2013</v>
      </c>
      <c r="F3732" s="19">
        <v>4.3</v>
      </c>
      <c r="G3732" s="19">
        <f>IF(Movies[[#This Row],[rating]]=0,"",Movies[[#This Row],[rating]])</f>
        <v>4.3</v>
      </c>
      <c r="H3732" s="19" t="str">
        <f>IF(Movies[[#This Row],[rating]]=0,"No Rating","Rated")</f>
        <v>Rated</v>
      </c>
      <c r="I3732" s="16" t="s">
        <v>2091</v>
      </c>
      <c r="J3732" s="29" t="s">
        <v>12</v>
      </c>
      <c r="K3732" s="19">
        <v>6.7439999999999998</v>
      </c>
      <c r="L3732" s="26">
        <v>61</v>
      </c>
    </row>
    <row r="3733" spans="1:12" x14ac:dyDescent="0.3">
      <c r="A3733" s="14">
        <v>157117</v>
      </c>
      <c r="B3733" s="16" t="s">
        <v>5312</v>
      </c>
      <c r="C3733" s="16" t="s">
        <v>10</v>
      </c>
      <c r="D3733" s="4">
        <v>41292</v>
      </c>
      <c r="E3733" s="23">
        <v>2013</v>
      </c>
      <c r="F3733" s="19">
        <v>7.34</v>
      </c>
      <c r="G3733" s="19">
        <f>IF(Movies[[#This Row],[rating]]=0,"",Movies[[#This Row],[rating]])</f>
        <v>7.34</v>
      </c>
      <c r="H3733" s="19" t="str">
        <f>IF(Movies[[#This Row],[rating]]=0,"No Rating","Rated")</f>
        <v>Rated</v>
      </c>
      <c r="I3733" s="16" t="s">
        <v>1159</v>
      </c>
      <c r="J3733" s="29" t="s">
        <v>12</v>
      </c>
      <c r="K3733" s="19">
        <v>6.7439999999999998</v>
      </c>
      <c r="L3733" s="26">
        <v>228</v>
      </c>
    </row>
    <row r="3734" spans="1:12" x14ac:dyDescent="0.3">
      <c r="A3734" s="14">
        <v>173153</v>
      </c>
      <c r="B3734" s="16" t="s">
        <v>5313</v>
      </c>
      <c r="C3734" s="16" t="s">
        <v>10</v>
      </c>
      <c r="D3734" s="4">
        <v>41439</v>
      </c>
      <c r="E3734" s="23">
        <v>2013</v>
      </c>
      <c r="F3734" s="19">
        <v>5.7</v>
      </c>
      <c r="G3734" s="19">
        <f>IF(Movies[[#This Row],[rating]]=0,"",Movies[[#This Row],[rating]])</f>
        <v>5.7</v>
      </c>
      <c r="H3734" s="19" t="str">
        <f>IF(Movies[[#This Row],[rating]]=0,"No Rating","Rated")</f>
        <v>Rated</v>
      </c>
      <c r="I3734" s="16" t="s">
        <v>398</v>
      </c>
      <c r="J3734" s="29" t="s">
        <v>12</v>
      </c>
      <c r="K3734" s="19">
        <v>6.742</v>
      </c>
      <c r="L3734" s="26">
        <v>131</v>
      </c>
    </row>
    <row r="3735" spans="1:12" x14ac:dyDescent="0.3">
      <c r="A3735" s="14">
        <v>220809</v>
      </c>
      <c r="B3735" s="16" t="s">
        <v>5314</v>
      </c>
      <c r="C3735" s="16" t="s">
        <v>416</v>
      </c>
      <c r="D3735" s="4">
        <v>41567</v>
      </c>
      <c r="E3735" s="23">
        <v>2013</v>
      </c>
      <c r="F3735" s="19">
        <v>7.3</v>
      </c>
      <c r="G3735" s="19">
        <f>IF(Movies[[#This Row],[rating]]=0,"",Movies[[#This Row],[rating]])</f>
        <v>7.3</v>
      </c>
      <c r="H3735" s="19" t="str">
        <f>IF(Movies[[#This Row],[rating]]=0,"No Rating","Rated")</f>
        <v>Rated</v>
      </c>
      <c r="I3735" s="16" t="s">
        <v>49</v>
      </c>
      <c r="J3735" s="29" t="s">
        <v>12</v>
      </c>
      <c r="K3735" s="19">
        <v>6.734</v>
      </c>
      <c r="L3735" s="26">
        <v>67</v>
      </c>
    </row>
    <row r="3736" spans="1:12" x14ac:dyDescent="0.3">
      <c r="A3736" s="14">
        <v>159622</v>
      </c>
      <c r="B3736" s="16" t="s">
        <v>5315</v>
      </c>
      <c r="C3736" s="16" t="s">
        <v>1845</v>
      </c>
      <c r="D3736" s="4">
        <v>41467</v>
      </c>
      <c r="E3736" s="23">
        <v>2013</v>
      </c>
      <c r="F3736" s="19">
        <v>6.9489999999999998</v>
      </c>
      <c r="G3736" s="19">
        <f>IF(Movies[[#This Row],[rating]]=0,"",Movies[[#This Row],[rating]])</f>
        <v>6.9489999999999998</v>
      </c>
      <c r="H3736" s="19" t="str">
        <f>IF(Movies[[#This Row],[rating]]=0,"No Rating","Rated")</f>
        <v>Rated</v>
      </c>
      <c r="I3736" s="16" t="s">
        <v>329</v>
      </c>
      <c r="J3736" s="29" t="s">
        <v>12</v>
      </c>
      <c r="K3736" s="19">
        <v>6.7279999999999998</v>
      </c>
      <c r="L3736" s="26">
        <v>187</v>
      </c>
    </row>
    <row r="3737" spans="1:12" x14ac:dyDescent="0.3">
      <c r="A3737" s="14">
        <v>226208</v>
      </c>
      <c r="B3737" s="16" t="s">
        <v>5316</v>
      </c>
      <c r="C3737" s="16" t="s">
        <v>144</v>
      </c>
      <c r="D3737" s="4">
        <v>41622</v>
      </c>
      <c r="E3737" s="23">
        <v>2013</v>
      </c>
      <c r="F3737" s="19">
        <v>7.5</v>
      </c>
      <c r="G3737" s="19">
        <f>IF(Movies[[#This Row],[rating]]=0,"",Movies[[#This Row],[rating]])</f>
        <v>7.5</v>
      </c>
      <c r="H3737" s="19" t="str">
        <f>IF(Movies[[#This Row],[rating]]=0,"No Rating","Rated")</f>
        <v>Rated</v>
      </c>
      <c r="I3737" s="16" t="s">
        <v>5317</v>
      </c>
      <c r="J3737" s="29" t="s">
        <v>146</v>
      </c>
      <c r="K3737" s="19">
        <v>6.7249999999999996</v>
      </c>
      <c r="L3737" s="26">
        <v>74</v>
      </c>
    </row>
    <row r="3738" spans="1:12" x14ac:dyDescent="0.3">
      <c r="A3738" s="14">
        <v>222297</v>
      </c>
      <c r="B3738" s="16" t="s">
        <v>5318</v>
      </c>
      <c r="C3738" s="16" t="s">
        <v>108</v>
      </c>
      <c r="D3738" s="4">
        <v>41542</v>
      </c>
      <c r="E3738" s="23">
        <v>2013</v>
      </c>
      <c r="F3738" s="19">
        <v>6.8</v>
      </c>
      <c r="G3738" s="19">
        <f>IF(Movies[[#This Row],[rating]]=0,"",Movies[[#This Row],[rating]])</f>
        <v>6.8</v>
      </c>
      <c r="H3738" s="19" t="str">
        <f>IF(Movies[[#This Row],[rating]]=0,"No Rating","Rated")</f>
        <v>Rated</v>
      </c>
      <c r="I3738" s="16" t="s">
        <v>329</v>
      </c>
      <c r="J3738" s="29" t="s">
        <v>110</v>
      </c>
      <c r="K3738" s="19">
        <v>6.7220000000000004</v>
      </c>
      <c r="L3738" s="26">
        <v>101</v>
      </c>
    </row>
    <row r="3739" spans="1:12" x14ac:dyDescent="0.3">
      <c r="A3739" s="14">
        <v>214083</v>
      </c>
      <c r="B3739" s="16" t="s">
        <v>5319</v>
      </c>
      <c r="C3739" s="16" t="s">
        <v>10</v>
      </c>
      <c r="D3739" s="4">
        <v>41525</v>
      </c>
      <c r="E3739" s="23">
        <v>2013</v>
      </c>
      <c r="F3739" s="19">
        <v>6.9</v>
      </c>
      <c r="G3739" s="19">
        <f>IF(Movies[[#This Row],[rating]]=0,"",Movies[[#This Row],[rating]])</f>
        <v>6.9</v>
      </c>
      <c r="H3739" s="19" t="str">
        <f>IF(Movies[[#This Row],[rating]]=0,"No Rating","Rated")</f>
        <v>Rated</v>
      </c>
      <c r="I3739" s="16" t="s">
        <v>329</v>
      </c>
      <c r="J3739" s="29" t="s">
        <v>12</v>
      </c>
      <c r="K3739" s="19">
        <v>6.72</v>
      </c>
      <c r="L3739" s="26">
        <v>123</v>
      </c>
    </row>
    <row r="3740" spans="1:12" x14ac:dyDescent="0.3">
      <c r="A3740" s="14">
        <v>188183</v>
      </c>
      <c r="B3740" s="16" t="s">
        <v>5320</v>
      </c>
      <c r="C3740" s="16" t="s">
        <v>411</v>
      </c>
      <c r="D3740" s="4">
        <v>41354</v>
      </c>
      <c r="E3740" s="23">
        <v>2013</v>
      </c>
      <c r="F3740" s="19">
        <v>6.4</v>
      </c>
      <c r="G3740" s="19">
        <f>IF(Movies[[#This Row],[rating]]=0,"",Movies[[#This Row],[rating]])</f>
        <v>6.4</v>
      </c>
      <c r="H3740" s="19" t="str">
        <f>IF(Movies[[#This Row],[rating]]=0,"No Rating","Rated")</f>
        <v>Rated</v>
      </c>
      <c r="I3740" s="16" t="s">
        <v>273</v>
      </c>
      <c r="J3740" s="29" t="s">
        <v>342</v>
      </c>
      <c r="K3740" s="19">
        <v>6.6719999999999997</v>
      </c>
      <c r="L3740" s="26">
        <v>107</v>
      </c>
    </row>
    <row r="3741" spans="1:12" x14ac:dyDescent="0.3">
      <c r="A3741" s="14">
        <v>159774</v>
      </c>
      <c r="B3741" s="16" t="s">
        <v>5321</v>
      </c>
      <c r="C3741" s="16" t="s">
        <v>5322</v>
      </c>
      <c r="D3741" s="4">
        <v>41551</v>
      </c>
      <c r="E3741" s="23">
        <v>2013</v>
      </c>
      <c r="F3741" s="19">
        <v>6</v>
      </c>
      <c r="G3741" s="19">
        <f>IF(Movies[[#This Row],[rating]]=0,"",Movies[[#This Row],[rating]])</f>
        <v>6</v>
      </c>
      <c r="H3741" s="19" t="str">
        <f>IF(Movies[[#This Row],[rating]]=0,"No Rating","Rated")</f>
        <v>Rated</v>
      </c>
      <c r="I3741" s="16" t="s">
        <v>2205</v>
      </c>
      <c r="J3741" s="29" t="s">
        <v>34</v>
      </c>
      <c r="K3741" s="19">
        <v>6.6719999999999997</v>
      </c>
      <c r="L3741" s="26">
        <v>85</v>
      </c>
    </row>
    <row r="3742" spans="1:12" x14ac:dyDescent="0.3">
      <c r="A3742" s="14">
        <v>255882</v>
      </c>
      <c r="B3742" s="16" t="s">
        <v>5323</v>
      </c>
      <c r="C3742" s="16" t="s">
        <v>94</v>
      </c>
      <c r="D3742" s="4">
        <v>41558</v>
      </c>
      <c r="E3742" s="23">
        <v>2013</v>
      </c>
      <c r="F3742" s="19">
        <v>4.3</v>
      </c>
      <c r="G3742" s="19">
        <f>IF(Movies[[#This Row],[rating]]=0,"",Movies[[#This Row],[rating]])</f>
        <v>4.3</v>
      </c>
      <c r="H3742" s="19" t="str">
        <f>IF(Movies[[#This Row],[rating]]=0,"No Rating","Rated")</f>
        <v>Rated</v>
      </c>
      <c r="I3742" s="16" t="s">
        <v>49</v>
      </c>
      <c r="J3742" s="29" t="s">
        <v>96</v>
      </c>
      <c r="K3742" s="19">
        <v>6.6669999999999998</v>
      </c>
      <c r="L3742" s="26">
        <v>7</v>
      </c>
    </row>
    <row r="3743" spans="1:12" x14ac:dyDescent="0.3">
      <c r="A3743" s="14">
        <v>270698</v>
      </c>
      <c r="B3743" s="16" t="s">
        <v>5324</v>
      </c>
      <c r="C3743" s="16" t="s">
        <v>172</v>
      </c>
      <c r="D3743" s="4">
        <v>41503</v>
      </c>
      <c r="E3743" s="23">
        <v>2013</v>
      </c>
      <c r="F3743" s="19">
        <v>6</v>
      </c>
      <c r="G3743" s="19">
        <f>IF(Movies[[#This Row],[rating]]=0,"",Movies[[#This Row],[rating]])</f>
        <v>6</v>
      </c>
      <c r="H3743" s="19" t="str">
        <f>IF(Movies[[#This Row],[rating]]=0,"No Rating","Rated")</f>
        <v>Rated</v>
      </c>
      <c r="I3743" s="16" t="s">
        <v>998</v>
      </c>
      <c r="J3743" s="29" t="s">
        <v>12</v>
      </c>
      <c r="K3743" s="19">
        <v>6.6520000000000001</v>
      </c>
      <c r="L3743" s="26">
        <v>21</v>
      </c>
    </row>
    <row r="3744" spans="1:12" x14ac:dyDescent="0.3">
      <c r="A3744" s="14">
        <v>186982</v>
      </c>
      <c r="B3744" s="16" t="s">
        <v>5325</v>
      </c>
      <c r="C3744" s="16" t="s">
        <v>540</v>
      </c>
      <c r="D3744" s="4">
        <v>41382</v>
      </c>
      <c r="E3744" s="23">
        <v>2013</v>
      </c>
      <c r="F3744" s="19">
        <v>5.6</v>
      </c>
      <c r="G3744" s="19">
        <f>IF(Movies[[#This Row],[rating]]=0,"",Movies[[#This Row],[rating]])</f>
        <v>5.6</v>
      </c>
      <c r="H3744" s="19" t="str">
        <f>IF(Movies[[#This Row],[rating]]=0,"No Rating","Rated")</f>
        <v>Rated</v>
      </c>
      <c r="I3744" s="16" t="s">
        <v>273</v>
      </c>
      <c r="J3744" s="29" t="s">
        <v>511</v>
      </c>
      <c r="K3744" s="19">
        <v>6.65</v>
      </c>
      <c r="L3744" s="26">
        <v>96</v>
      </c>
    </row>
    <row r="3745" spans="1:12" x14ac:dyDescent="0.3">
      <c r="A3745" s="14">
        <v>158908</v>
      </c>
      <c r="B3745" s="16" t="s">
        <v>5326</v>
      </c>
      <c r="C3745" s="16" t="s">
        <v>10</v>
      </c>
      <c r="D3745" s="4">
        <v>41558</v>
      </c>
      <c r="E3745" s="23">
        <v>2013</v>
      </c>
      <c r="F3745" s="19">
        <v>7.1</v>
      </c>
      <c r="G3745" s="19">
        <f>IF(Movies[[#This Row],[rating]]=0,"",Movies[[#This Row],[rating]])</f>
        <v>7.1</v>
      </c>
      <c r="H3745" s="19" t="str">
        <f>IF(Movies[[#This Row],[rating]]=0,"No Rating","Rated")</f>
        <v>Rated</v>
      </c>
      <c r="I3745" s="16" t="s">
        <v>49</v>
      </c>
      <c r="J3745" s="29" t="s">
        <v>12</v>
      </c>
      <c r="K3745" s="19">
        <v>6.649</v>
      </c>
      <c r="L3745" s="26">
        <v>77</v>
      </c>
    </row>
    <row r="3746" spans="1:12" x14ac:dyDescent="0.3">
      <c r="A3746" s="14">
        <v>227877</v>
      </c>
      <c r="B3746" s="16" t="s">
        <v>5327</v>
      </c>
      <c r="C3746" s="16" t="s">
        <v>432</v>
      </c>
      <c r="D3746" s="4">
        <v>41558</v>
      </c>
      <c r="E3746" s="23">
        <v>2013</v>
      </c>
      <c r="F3746" s="19">
        <v>4.7</v>
      </c>
      <c r="G3746" s="19">
        <f>IF(Movies[[#This Row],[rating]]=0,"",Movies[[#This Row],[rating]])</f>
        <v>4.7</v>
      </c>
      <c r="H3746" s="19" t="str">
        <f>IF(Movies[[#This Row],[rating]]=0,"No Rating","Rated")</f>
        <v>Rated</v>
      </c>
      <c r="I3746" s="16" t="s">
        <v>148</v>
      </c>
      <c r="J3746" s="29" t="s">
        <v>12</v>
      </c>
      <c r="K3746" s="19">
        <v>6.64</v>
      </c>
      <c r="L3746" s="26">
        <v>101</v>
      </c>
    </row>
    <row r="3747" spans="1:12" x14ac:dyDescent="0.3">
      <c r="A3747" s="14">
        <v>173484</v>
      </c>
      <c r="B3747" s="16" t="s">
        <v>5328</v>
      </c>
      <c r="C3747" s="16" t="s">
        <v>10</v>
      </c>
      <c r="D3747" s="4">
        <v>41513</v>
      </c>
      <c r="E3747" s="23">
        <v>2013</v>
      </c>
      <c r="F3747" s="19">
        <v>6.9</v>
      </c>
      <c r="G3747" s="19">
        <f>IF(Movies[[#This Row],[rating]]=0,"",Movies[[#This Row],[rating]])</f>
        <v>6.9</v>
      </c>
      <c r="H3747" s="19" t="str">
        <f>IF(Movies[[#This Row],[rating]]=0,"No Rating","Rated")</f>
        <v>Rated</v>
      </c>
      <c r="I3747" s="16" t="s">
        <v>329</v>
      </c>
      <c r="J3747" s="29" t="s">
        <v>12</v>
      </c>
      <c r="K3747" s="19">
        <v>6.633</v>
      </c>
      <c r="L3747" s="26">
        <v>67</v>
      </c>
    </row>
    <row r="3748" spans="1:12" x14ac:dyDescent="0.3">
      <c r="A3748" s="14">
        <v>134812</v>
      </c>
      <c r="B3748" s="16" t="s">
        <v>5329</v>
      </c>
      <c r="C3748" s="16" t="s">
        <v>750</v>
      </c>
      <c r="D3748" s="4">
        <v>41398</v>
      </c>
      <c r="E3748" s="23">
        <v>2013</v>
      </c>
      <c r="F3748" s="19">
        <v>5.4</v>
      </c>
      <c r="G3748" s="19">
        <f>IF(Movies[[#This Row],[rating]]=0,"",Movies[[#This Row],[rating]])</f>
        <v>5.4</v>
      </c>
      <c r="H3748" s="19" t="str">
        <f>IF(Movies[[#This Row],[rating]]=0,"No Rating","Rated")</f>
        <v>Rated</v>
      </c>
      <c r="I3748" s="16" t="s">
        <v>468</v>
      </c>
      <c r="J3748" s="29" t="s">
        <v>553</v>
      </c>
      <c r="K3748" s="19">
        <v>6.6289999999999996</v>
      </c>
      <c r="L3748" s="26">
        <v>82</v>
      </c>
    </row>
    <row r="3749" spans="1:12" x14ac:dyDescent="0.3">
      <c r="A3749" s="14">
        <v>236028</v>
      </c>
      <c r="B3749" s="16" t="s">
        <v>5330</v>
      </c>
      <c r="C3749" s="16" t="s">
        <v>2265</v>
      </c>
      <c r="D3749" s="4">
        <v>41590</v>
      </c>
      <c r="E3749" s="23">
        <v>2013</v>
      </c>
      <c r="F3749" s="19">
        <v>7.0110000000000001</v>
      </c>
      <c r="G3749" s="19">
        <f>IF(Movies[[#This Row],[rating]]=0,"",Movies[[#This Row],[rating]])</f>
        <v>7.0110000000000001</v>
      </c>
      <c r="H3749" s="19" t="str">
        <f>IF(Movies[[#This Row],[rating]]=0,"No Rating","Rated")</f>
        <v>Rated</v>
      </c>
      <c r="I3749" s="16" t="s">
        <v>30</v>
      </c>
      <c r="J3749" s="29" t="s">
        <v>12</v>
      </c>
      <c r="K3749" s="19">
        <v>6.6260000000000003</v>
      </c>
      <c r="L3749" s="26">
        <v>285</v>
      </c>
    </row>
    <row r="3750" spans="1:12" x14ac:dyDescent="0.3">
      <c r="A3750" s="14">
        <v>229296</v>
      </c>
      <c r="B3750" s="16" t="s">
        <v>5331</v>
      </c>
      <c r="C3750" s="16" t="s">
        <v>10</v>
      </c>
      <c r="D3750" s="4">
        <v>41627</v>
      </c>
      <c r="E3750" s="23">
        <v>2013</v>
      </c>
      <c r="F3750" s="19">
        <v>7.1</v>
      </c>
      <c r="G3750" s="19">
        <f>IF(Movies[[#This Row],[rating]]=0,"",Movies[[#This Row],[rating]])</f>
        <v>7.1</v>
      </c>
      <c r="H3750" s="19" t="str">
        <f>IF(Movies[[#This Row],[rating]]=0,"No Rating","Rated")</f>
        <v>Rated</v>
      </c>
      <c r="I3750" s="16" t="s">
        <v>1159</v>
      </c>
      <c r="J3750" s="29" t="s">
        <v>12</v>
      </c>
      <c r="K3750" s="19">
        <v>6.625</v>
      </c>
      <c r="L3750" s="26">
        <v>197</v>
      </c>
    </row>
    <row r="3751" spans="1:12" x14ac:dyDescent="0.3">
      <c r="A3751" s="14">
        <v>240614</v>
      </c>
      <c r="B3751" s="16" t="s">
        <v>5332</v>
      </c>
      <c r="C3751" s="16" t="s">
        <v>595</v>
      </c>
      <c r="D3751" s="4">
        <v>41614</v>
      </c>
      <c r="E3751" s="23">
        <v>2013</v>
      </c>
      <c r="F3751" s="19">
        <v>6.16</v>
      </c>
      <c r="G3751" s="19">
        <f>IF(Movies[[#This Row],[rating]]=0,"",Movies[[#This Row],[rating]])</f>
        <v>6.16</v>
      </c>
      <c r="H3751" s="19" t="str">
        <f>IF(Movies[[#This Row],[rating]]=0,"No Rating","Rated")</f>
        <v>Rated</v>
      </c>
      <c r="I3751" s="16" t="s">
        <v>1489</v>
      </c>
      <c r="J3751" s="29" t="s">
        <v>142</v>
      </c>
      <c r="K3751" s="19">
        <v>6.6230000000000002</v>
      </c>
      <c r="L3751" s="26">
        <v>94</v>
      </c>
    </row>
    <row r="3752" spans="1:12" x14ac:dyDescent="0.3">
      <c r="A3752" s="14">
        <v>196325</v>
      </c>
      <c r="B3752" s="16" t="s">
        <v>5333</v>
      </c>
      <c r="C3752" s="16" t="s">
        <v>411</v>
      </c>
      <c r="D3752" s="4">
        <v>41411</v>
      </c>
      <c r="E3752" s="23">
        <v>2013</v>
      </c>
      <c r="F3752" s="19">
        <v>6.7</v>
      </c>
      <c r="G3752" s="19">
        <f>IF(Movies[[#This Row],[rating]]=0,"",Movies[[#This Row],[rating]])</f>
        <v>6.7</v>
      </c>
      <c r="H3752" s="19" t="str">
        <f>IF(Movies[[#This Row],[rating]]=0,"No Rating","Rated")</f>
        <v>Rated</v>
      </c>
      <c r="I3752" s="16" t="s">
        <v>49</v>
      </c>
      <c r="J3752" s="29" t="s">
        <v>342</v>
      </c>
      <c r="K3752" s="19">
        <v>6.6</v>
      </c>
      <c r="L3752" s="26">
        <v>107</v>
      </c>
    </row>
    <row r="3753" spans="1:12" x14ac:dyDescent="0.3">
      <c r="A3753" s="14">
        <v>184149</v>
      </c>
      <c r="B3753" s="16" t="s">
        <v>5334</v>
      </c>
      <c r="C3753" s="16" t="s">
        <v>10</v>
      </c>
      <c r="D3753" s="4">
        <v>41446</v>
      </c>
      <c r="E3753" s="23">
        <v>2013</v>
      </c>
      <c r="F3753" s="19">
        <v>6.9</v>
      </c>
      <c r="G3753" s="19">
        <f>IF(Movies[[#This Row],[rating]]=0,"",Movies[[#This Row],[rating]])</f>
        <v>6.9</v>
      </c>
      <c r="H3753" s="19" t="str">
        <f>IF(Movies[[#This Row],[rating]]=0,"No Rating","Rated")</f>
        <v>Rated</v>
      </c>
      <c r="I3753" s="16" t="s">
        <v>329</v>
      </c>
      <c r="J3753" s="29" t="s">
        <v>12</v>
      </c>
      <c r="K3753" s="19">
        <v>6.5739999999999998</v>
      </c>
      <c r="L3753" s="26">
        <v>74</v>
      </c>
    </row>
    <row r="3754" spans="1:12" x14ac:dyDescent="0.3">
      <c r="A3754" s="14">
        <v>177358</v>
      </c>
      <c r="B3754" s="16" t="s">
        <v>5335</v>
      </c>
      <c r="C3754" s="16" t="s">
        <v>595</v>
      </c>
      <c r="D3754" s="4">
        <v>41348</v>
      </c>
      <c r="E3754" s="23">
        <v>2013</v>
      </c>
      <c r="F3754" s="19">
        <v>7.1</v>
      </c>
      <c r="G3754" s="19">
        <f>IF(Movies[[#This Row],[rating]]=0,"",Movies[[#This Row],[rating]])</f>
        <v>7.1</v>
      </c>
      <c r="H3754" s="19" t="str">
        <f>IF(Movies[[#This Row],[rating]]=0,"No Rating","Rated")</f>
        <v>Rated</v>
      </c>
      <c r="I3754" s="16" t="s">
        <v>180</v>
      </c>
      <c r="J3754" s="29" t="s">
        <v>142</v>
      </c>
      <c r="K3754" s="19">
        <v>6.5670000000000002</v>
      </c>
      <c r="L3754" s="26">
        <v>118</v>
      </c>
    </row>
    <row r="3755" spans="1:12" x14ac:dyDescent="0.3">
      <c r="A3755" s="14">
        <v>180951</v>
      </c>
      <c r="B3755" s="16" t="s">
        <v>5336</v>
      </c>
      <c r="C3755" s="16" t="s">
        <v>416</v>
      </c>
      <c r="D3755" s="4">
        <v>41438</v>
      </c>
      <c r="E3755" s="23">
        <v>2013</v>
      </c>
      <c r="F3755" s="19">
        <v>5.4</v>
      </c>
      <c r="G3755" s="19">
        <f>IF(Movies[[#This Row],[rating]]=0,"",Movies[[#This Row],[rating]])</f>
        <v>5.4</v>
      </c>
      <c r="H3755" s="19" t="str">
        <f>IF(Movies[[#This Row],[rating]]=0,"No Rating","Rated")</f>
        <v>Rated</v>
      </c>
      <c r="I3755" s="16" t="s">
        <v>33</v>
      </c>
      <c r="J3755" s="29" t="s">
        <v>12</v>
      </c>
      <c r="K3755" s="19">
        <v>6.56</v>
      </c>
      <c r="L3755" s="26">
        <v>114</v>
      </c>
    </row>
    <row r="3756" spans="1:12" x14ac:dyDescent="0.3">
      <c r="A3756" s="14">
        <v>305387</v>
      </c>
      <c r="B3756" s="16" t="s">
        <v>5337</v>
      </c>
      <c r="C3756" s="16" t="s">
        <v>838</v>
      </c>
      <c r="D3756" s="4">
        <v>41598</v>
      </c>
      <c r="E3756" s="23">
        <v>2013</v>
      </c>
      <c r="F3756" s="19">
        <v>6.4</v>
      </c>
      <c r="G3756" s="19">
        <f>IF(Movies[[#This Row],[rating]]=0,"",Movies[[#This Row],[rating]])</f>
        <v>6.4</v>
      </c>
      <c r="H3756" s="19" t="str">
        <f>IF(Movies[[#This Row],[rating]]=0,"No Rating","Rated")</f>
        <v>Rated</v>
      </c>
      <c r="I3756" s="16" t="s">
        <v>195</v>
      </c>
      <c r="J3756" s="29" t="s">
        <v>110</v>
      </c>
      <c r="K3756" s="19">
        <v>6.5579999999999998</v>
      </c>
      <c r="L3756" s="26">
        <v>39</v>
      </c>
    </row>
    <row r="3757" spans="1:12" x14ac:dyDescent="0.3">
      <c r="A3757" s="14">
        <v>228676</v>
      </c>
      <c r="B3757" s="16" t="s">
        <v>5338</v>
      </c>
      <c r="C3757" s="16" t="s">
        <v>10</v>
      </c>
      <c r="D3757" s="4">
        <v>41577</v>
      </c>
      <c r="E3757" s="23">
        <v>2013</v>
      </c>
      <c r="F3757" s="19">
        <v>5</v>
      </c>
      <c r="G3757" s="19">
        <f>IF(Movies[[#This Row],[rating]]=0,"",Movies[[#This Row],[rating]])</f>
        <v>5</v>
      </c>
      <c r="H3757" s="19" t="str">
        <f>IF(Movies[[#This Row],[rating]]=0,"No Rating","Rated")</f>
        <v>Rated</v>
      </c>
      <c r="I3757" s="16" t="s">
        <v>1133</v>
      </c>
      <c r="J3757" s="29" t="s">
        <v>12</v>
      </c>
      <c r="K3757" s="19">
        <v>6.55</v>
      </c>
      <c r="L3757" s="26">
        <v>96</v>
      </c>
    </row>
    <row r="3758" spans="1:12" x14ac:dyDescent="0.3">
      <c r="A3758" s="14">
        <v>190754</v>
      </c>
      <c r="B3758" s="16" t="s">
        <v>5339</v>
      </c>
      <c r="C3758" s="16" t="s">
        <v>3926</v>
      </c>
      <c r="D3758" s="4">
        <v>41514</v>
      </c>
      <c r="E3758" s="23">
        <v>2013</v>
      </c>
      <c r="F3758" s="19">
        <v>6.6</v>
      </c>
      <c r="G3758" s="19">
        <f>IF(Movies[[#This Row],[rating]]=0,"",Movies[[#This Row],[rating]])</f>
        <v>6.6</v>
      </c>
      <c r="H3758" s="19" t="str">
        <f>IF(Movies[[#This Row],[rating]]=0,"No Rating","Rated")</f>
        <v>Rated</v>
      </c>
      <c r="I3758" s="16" t="s">
        <v>78</v>
      </c>
      <c r="J3758" s="29" t="s">
        <v>3927</v>
      </c>
      <c r="K3758" s="19">
        <v>6.5469999999999997</v>
      </c>
      <c r="L3758" s="26">
        <v>82</v>
      </c>
    </row>
    <row r="3759" spans="1:12" x14ac:dyDescent="0.3">
      <c r="A3759" s="14">
        <v>253987</v>
      </c>
      <c r="B3759" s="16" t="s">
        <v>5340</v>
      </c>
      <c r="C3759" s="16" t="s">
        <v>144</v>
      </c>
      <c r="D3759" s="4">
        <v>41545</v>
      </c>
      <c r="E3759" s="23">
        <v>2013</v>
      </c>
      <c r="F3759" s="19">
        <v>7</v>
      </c>
      <c r="G3759" s="19">
        <f>IF(Movies[[#This Row],[rating]]=0,"",Movies[[#This Row],[rating]])</f>
        <v>7</v>
      </c>
      <c r="H3759" s="19" t="str">
        <f>IF(Movies[[#This Row],[rating]]=0,"No Rating","Rated")</f>
        <v>Rated</v>
      </c>
      <c r="I3759" s="16" t="s">
        <v>5341</v>
      </c>
      <c r="J3759" s="29" t="s">
        <v>146</v>
      </c>
      <c r="K3759" s="19">
        <v>6.5380000000000003</v>
      </c>
      <c r="L3759" s="26">
        <v>36</v>
      </c>
    </row>
    <row r="3760" spans="1:12" x14ac:dyDescent="0.3">
      <c r="A3760" s="14">
        <v>219553</v>
      </c>
      <c r="B3760" s="16" t="s">
        <v>5342</v>
      </c>
      <c r="C3760" s="16" t="s">
        <v>74</v>
      </c>
      <c r="D3760" s="4">
        <v>41552</v>
      </c>
      <c r="E3760" s="23">
        <v>2013</v>
      </c>
      <c r="F3760" s="19">
        <v>6.9</v>
      </c>
      <c r="G3760" s="19">
        <f>IF(Movies[[#This Row],[rating]]=0,"",Movies[[#This Row],[rating]])</f>
        <v>6.9</v>
      </c>
      <c r="H3760" s="19" t="str">
        <f>IF(Movies[[#This Row],[rating]]=0,"No Rating","Rated")</f>
        <v>Rated</v>
      </c>
      <c r="I3760" s="16" t="s">
        <v>273</v>
      </c>
      <c r="J3760" s="29" t="s">
        <v>34</v>
      </c>
      <c r="K3760" s="19">
        <v>6.52</v>
      </c>
      <c r="L3760" s="26">
        <v>102</v>
      </c>
    </row>
    <row r="3761" spans="1:12" x14ac:dyDescent="0.3">
      <c r="A3761" s="14">
        <v>93394</v>
      </c>
      <c r="B3761" s="16" t="s">
        <v>5343</v>
      </c>
      <c r="C3761" s="16" t="s">
        <v>5344</v>
      </c>
      <c r="D3761" s="4">
        <v>41323</v>
      </c>
      <c r="E3761" s="23">
        <v>2013</v>
      </c>
      <c r="F3761" s="19">
        <v>4.9000000000000004</v>
      </c>
      <c r="G3761" s="19">
        <f>IF(Movies[[#This Row],[rating]]=0,"",Movies[[#This Row],[rating]])</f>
        <v>4.9000000000000004</v>
      </c>
      <c r="H3761" s="19" t="str">
        <f>IF(Movies[[#This Row],[rating]]=0,"No Rating","Rated")</f>
        <v>Rated</v>
      </c>
      <c r="I3761" s="16" t="s">
        <v>148</v>
      </c>
      <c r="J3761" s="29" t="s">
        <v>12</v>
      </c>
      <c r="K3761" s="19">
        <v>6.5149999999999997</v>
      </c>
      <c r="L3761" s="26">
        <v>110</v>
      </c>
    </row>
    <row r="3762" spans="1:12" x14ac:dyDescent="0.3">
      <c r="A3762" s="14">
        <v>167502</v>
      </c>
      <c r="B3762" s="16" t="s">
        <v>5345</v>
      </c>
      <c r="C3762" s="16" t="s">
        <v>108</v>
      </c>
      <c r="D3762" s="4">
        <v>41600</v>
      </c>
      <c r="E3762" s="23">
        <v>2013</v>
      </c>
      <c r="F3762" s="19">
        <v>6.9</v>
      </c>
      <c r="G3762" s="19">
        <f>IF(Movies[[#This Row],[rating]]=0,"",Movies[[#This Row],[rating]])</f>
        <v>6.9</v>
      </c>
      <c r="H3762" s="19" t="str">
        <f>IF(Movies[[#This Row],[rating]]=0,"No Rating","Rated")</f>
        <v>Rated</v>
      </c>
      <c r="I3762" s="16" t="s">
        <v>5346</v>
      </c>
      <c r="J3762" s="29" t="s">
        <v>12</v>
      </c>
      <c r="K3762" s="19">
        <v>6.5129999999999999</v>
      </c>
      <c r="L3762" s="26">
        <v>82</v>
      </c>
    </row>
    <row r="3763" spans="1:12" x14ac:dyDescent="0.3">
      <c r="A3763" s="14">
        <v>209440</v>
      </c>
      <c r="B3763" s="16" t="s">
        <v>5347</v>
      </c>
      <c r="C3763" s="16" t="s">
        <v>5348</v>
      </c>
      <c r="D3763" s="4">
        <v>41571</v>
      </c>
      <c r="E3763" s="23">
        <v>2013</v>
      </c>
      <c r="F3763" s="19">
        <v>6.8</v>
      </c>
      <c r="G3763" s="19">
        <f>IF(Movies[[#This Row],[rating]]=0,"",Movies[[#This Row],[rating]])</f>
        <v>6.8</v>
      </c>
      <c r="H3763" s="19" t="str">
        <f>IF(Movies[[#This Row],[rating]]=0,"No Rating","Rated")</f>
        <v>Rated</v>
      </c>
      <c r="I3763" s="16" t="s">
        <v>52</v>
      </c>
      <c r="J3763" s="29" t="s">
        <v>34</v>
      </c>
      <c r="K3763" s="19">
        <v>6.5119999999999996</v>
      </c>
      <c r="L3763" s="26">
        <v>35</v>
      </c>
    </row>
    <row r="3764" spans="1:12" x14ac:dyDescent="0.3">
      <c r="A3764" s="14">
        <v>171759</v>
      </c>
      <c r="B3764" s="16" t="s">
        <v>5349</v>
      </c>
      <c r="C3764" s="16" t="s">
        <v>10</v>
      </c>
      <c r="D3764" s="4">
        <v>41334</v>
      </c>
      <c r="E3764" s="23">
        <v>2013</v>
      </c>
      <c r="F3764" s="19">
        <v>5.3</v>
      </c>
      <c r="G3764" s="19">
        <f>IF(Movies[[#This Row],[rating]]=0,"",Movies[[#This Row],[rating]])</f>
        <v>5.3</v>
      </c>
      <c r="H3764" s="19" t="str">
        <f>IF(Movies[[#This Row],[rating]]=0,"No Rating","Rated")</f>
        <v>Rated</v>
      </c>
      <c r="I3764" s="16" t="s">
        <v>2459</v>
      </c>
      <c r="J3764" s="29" t="s">
        <v>12</v>
      </c>
      <c r="K3764" s="19">
        <v>6.5019999999999998</v>
      </c>
      <c r="L3764" s="26">
        <v>46</v>
      </c>
    </row>
    <row r="3765" spans="1:12" x14ac:dyDescent="0.3">
      <c r="A3765" s="14">
        <v>167683</v>
      </c>
      <c r="B3765" s="16" t="s">
        <v>5350</v>
      </c>
      <c r="C3765" s="16" t="s">
        <v>84</v>
      </c>
      <c r="D3765" s="4">
        <v>41314</v>
      </c>
      <c r="E3765" s="23">
        <v>2013</v>
      </c>
      <c r="F3765" s="19">
        <v>6.7</v>
      </c>
      <c r="G3765" s="19">
        <f>IF(Movies[[#This Row],[rating]]=0,"",Movies[[#This Row],[rating]])</f>
        <v>6.7</v>
      </c>
      <c r="H3765" s="19" t="str">
        <f>IF(Movies[[#This Row],[rating]]=0,"No Rating","Rated")</f>
        <v>Rated</v>
      </c>
      <c r="I3765" s="16" t="s">
        <v>33</v>
      </c>
      <c r="J3765" s="29" t="s">
        <v>86</v>
      </c>
      <c r="K3765" s="19">
        <v>6.4980000000000002</v>
      </c>
      <c r="L3765" s="26">
        <v>93</v>
      </c>
    </row>
    <row r="3766" spans="1:12" x14ac:dyDescent="0.3">
      <c r="A3766" s="14">
        <v>177566</v>
      </c>
      <c r="B3766" s="16" t="s">
        <v>5351</v>
      </c>
      <c r="C3766" s="16" t="s">
        <v>10</v>
      </c>
      <c r="D3766" s="4">
        <v>41345</v>
      </c>
      <c r="E3766" s="23">
        <v>2013</v>
      </c>
      <c r="F3766" s="19">
        <v>3.3</v>
      </c>
      <c r="G3766" s="19">
        <f>IF(Movies[[#This Row],[rating]]=0,"",Movies[[#This Row],[rating]])</f>
        <v>3.3</v>
      </c>
      <c r="H3766" s="19" t="str">
        <f>IF(Movies[[#This Row],[rating]]=0,"No Rating","Rated")</f>
        <v>Rated</v>
      </c>
      <c r="I3766" s="16" t="s">
        <v>80</v>
      </c>
      <c r="J3766" s="29" t="s">
        <v>12</v>
      </c>
      <c r="K3766" s="19">
        <v>6.4889999999999999</v>
      </c>
      <c r="L3766" s="26">
        <v>51</v>
      </c>
    </row>
    <row r="3767" spans="1:12" x14ac:dyDescent="0.3">
      <c r="A3767" s="14">
        <v>158423</v>
      </c>
      <c r="B3767" s="16" t="s">
        <v>5352</v>
      </c>
      <c r="C3767" s="16" t="s">
        <v>108</v>
      </c>
      <c r="D3767" s="4">
        <v>41292</v>
      </c>
      <c r="E3767" s="23">
        <v>2013</v>
      </c>
      <c r="F3767" s="19">
        <v>5.7460000000000004</v>
      </c>
      <c r="G3767" s="19">
        <f>IF(Movies[[#This Row],[rating]]=0,"",Movies[[#This Row],[rating]])</f>
        <v>5.7460000000000004</v>
      </c>
      <c r="H3767" s="19" t="str">
        <f>IF(Movies[[#This Row],[rating]]=0,"No Rating","Rated")</f>
        <v>Rated</v>
      </c>
      <c r="I3767" s="16" t="s">
        <v>273</v>
      </c>
      <c r="J3767" s="29" t="s">
        <v>110</v>
      </c>
      <c r="K3767" s="19">
        <v>6.48</v>
      </c>
      <c r="L3767" s="26">
        <v>116</v>
      </c>
    </row>
    <row r="3768" spans="1:12" x14ac:dyDescent="0.3">
      <c r="A3768" s="14">
        <v>303451</v>
      </c>
      <c r="B3768" s="16" t="s">
        <v>5353</v>
      </c>
      <c r="C3768" s="16" t="s">
        <v>51</v>
      </c>
      <c r="D3768" s="4">
        <v>41593</v>
      </c>
      <c r="E3768" s="23">
        <v>2013</v>
      </c>
      <c r="F3768" s="19">
        <v>8</v>
      </c>
      <c r="G3768" s="19">
        <f>IF(Movies[[#This Row],[rating]]=0,"",Movies[[#This Row],[rating]])</f>
        <v>8</v>
      </c>
      <c r="H3768" s="19" t="str">
        <f>IF(Movies[[#This Row],[rating]]=0,"No Rating","Rated")</f>
        <v>Rated</v>
      </c>
      <c r="I3768" s="16" t="s">
        <v>715</v>
      </c>
      <c r="J3768" s="29" t="s">
        <v>34</v>
      </c>
      <c r="K3768" s="19">
        <v>6.4779999999999998</v>
      </c>
      <c r="L3768" s="26">
        <v>220</v>
      </c>
    </row>
    <row r="3769" spans="1:12" x14ac:dyDescent="0.3">
      <c r="A3769" s="14">
        <v>513367</v>
      </c>
      <c r="B3769" s="16" t="s">
        <v>5354</v>
      </c>
      <c r="C3769" s="16" t="s">
        <v>144</v>
      </c>
      <c r="D3769" s="4">
        <v>41612</v>
      </c>
      <c r="E3769" s="23">
        <v>2013</v>
      </c>
      <c r="F3769" s="19">
        <v>0</v>
      </c>
      <c r="G3769" s="19" t="str">
        <f>IF(Movies[[#This Row],[rating]]=0,"",Movies[[#This Row],[rating]])</f>
        <v/>
      </c>
      <c r="H3769" s="19" t="str">
        <f>IF(Movies[[#This Row],[rating]]=0,"No Rating","Rated")</f>
        <v>No Rating</v>
      </c>
      <c r="I3769" s="16" t="s">
        <v>30</v>
      </c>
      <c r="J3769" s="29" t="s">
        <v>146</v>
      </c>
      <c r="K3769" s="19">
        <v>6.4749999999999996</v>
      </c>
      <c r="L3769" s="26">
        <v>0</v>
      </c>
    </row>
    <row r="3770" spans="1:12" x14ac:dyDescent="0.3">
      <c r="A3770" s="14">
        <v>190880</v>
      </c>
      <c r="B3770" s="16" t="s">
        <v>5355</v>
      </c>
      <c r="C3770" s="16" t="s">
        <v>108</v>
      </c>
      <c r="D3770" s="4">
        <v>41598</v>
      </c>
      <c r="E3770" s="23">
        <v>2013</v>
      </c>
      <c r="F3770" s="19">
        <v>6.6609999999999996</v>
      </c>
      <c r="G3770" s="19">
        <f>IF(Movies[[#This Row],[rating]]=0,"",Movies[[#This Row],[rating]])</f>
        <v>6.6609999999999996</v>
      </c>
      <c r="H3770" s="19" t="str">
        <f>IF(Movies[[#This Row],[rating]]=0,"No Rating","Rated")</f>
        <v>Rated</v>
      </c>
      <c r="I3770" s="16" t="s">
        <v>30</v>
      </c>
      <c r="J3770" s="29" t="s">
        <v>110</v>
      </c>
      <c r="K3770" s="19">
        <v>6.4740000000000002</v>
      </c>
      <c r="L3770" s="26">
        <v>657</v>
      </c>
    </row>
    <row r="3771" spans="1:12" x14ac:dyDescent="0.3">
      <c r="A3771" s="14">
        <v>188538</v>
      </c>
      <c r="B3771" s="16" t="s">
        <v>5356</v>
      </c>
      <c r="C3771" s="16" t="s">
        <v>10</v>
      </c>
      <c r="D3771" s="4">
        <v>41385</v>
      </c>
      <c r="E3771" s="23">
        <v>2013</v>
      </c>
      <c r="F3771" s="19">
        <v>7.1</v>
      </c>
      <c r="G3771" s="19">
        <f>IF(Movies[[#This Row],[rating]]=0,"",Movies[[#This Row],[rating]])</f>
        <v>7.1</v>
      </c>
      <c r="H3771" s="19" t="str">
        <f>IF(Movies[[#This Row],[rating]]=0,"No Rating","Rated")</f>
        <v>Rated</v>
      </c>
      <c r="I3771" s="16" t="s">
        <v>2320</v>
      </c>
      <c r="J3771" s="29" t="s">
        <v>12</v>
      </c>
      <c r="K3771" s="19">
        <v>6.4720000000000004</v>
      </c>
      <c r="L3771" s="26">
        <v>494</v>
      </c>
    </row>
    <row r="3772" spans="1:12" x14ac:dyDescent="0.3">
      <c r="A3772" s="14">
        <v>158990</v>
      </c>
      <c r="B3772" s="16" t="s">
        <v>5357</v>
      </c>
      <c r="C3772" s="16" t="s">
        <v>5358</v>
      </c>
      <c r="D3772" s="4">
        <v>41626</v>
      </c>
      <c r="E3772" s="23">
        <v>2013</v>
      </c>
      <c r="F3772" s="19">
        <v>6.1260000000000003</v>
      </c>
      <c r="G3772" s="19">
        <f>IF(Movies[[#This Row],[rating]]=0,"",Movies[[#This Row],[rating]])</f>
        <v>6.1260000000000003</v>
      </c>
      <c r="H3772" s="19" t="str">
        <f>IF(Movies[[#This Row],[rating]]=0,"No Rating","Rated")</f>
        <v>Rated</v>
      </c>
      <c r="I3772" s="16" t="s">
        <v>905</v>
      </c>
      <c r="J3772" s="29" t="s">
        <v>12</v>
      </c>
      <c r="K3772" s="19">
        <v>6.4619999999999997</v>
      </c>
      <c r="L3772" s="26">
        <v>305</v>
      </c>
    </row>
    <row r="3773" spans="1:12" x14ac:dyDescent="0.3">
      <c r="A3773" s="14">
        <v>159770</v>
      </c>
      <c r="B3773" s="16" t="s">
        <v>5359</v>
      </c>
      <c r="C3773" s="16" t="s">
        <v>432</v>
      </c>
      <c r="D3773" s="4">
        <v>41551</v>
      </c>
      <c r="E3773" s="23">
        <v>2013</v>
      </c>
      <c r="F3773" s="19">
        <v>6.3330000000000002</v>
      </c>
      <c r="G3773" s="19">
        <f>IF(Movies[[#This Row],[rating]]=0,"",Movies[[#This Row],[rating]])</f>
        <v>6.3330000000000002</v>
      </c>
      <c r="H3773" s="19" t="str">
        <f>IF(Movies[[#This Row],[rating]]=0,"No Rating","Rated")</f>
        <v>Rated</v>
      </c>
      <c r="I3773" s="16" t="s">
        <v>3564</v>
      </c>
      <c r="J3773" s="29" t="s">
        <v>12</v>
      </c>
      <c r="K3773" s="19">
        <v>6.4539999999999997</v>
      </c>
      <c r="L3773" s="26">
        <v>126</v>
      </c>
    </row>
    <row r="3774" spans="1:12" x14ac:dyDescent="0.3">
      <c r="A3774" s="14">
        <v>188489</v>
      </c>
      <c r="B3774" s="16" t="s">
        <v>5360</v>
      </c>
      <c r="C3774" s="16" t="s">
        <v>10</v>
      </c>
      <c r="D3774" s="4">
        <v>41373</v>
      </c>
      <c r="E3774" s="23">
        <v>2013</v>
      </c>
      <c r="F3774" s="19">
        <v>2.1</v>
      </c>
      <c r="G3774" s="19">
        <f>IF(Movies[[#This Row],[rating]]=0,"",Movies[[#This Row],[rating]])</f>
        <v>2.1</v>
      </c>
      <c r="H3774" s="19" t="str">
        <f>IF(Movies[[#This Row],[rating]]=0,"No Rating","Rated")</f>
        <v>Rated</v>
      </c>
      <c r="I3774" s="16" t="s">
        <v>132</v>
      </c>
      <c r="J3774" s="29" t="s">
        <v>12</v>
      </c>
      <c r="K3774" s="19">
        <v>6.4450000000000003</v>
      </c>
      <c r="L3774" s="26">
        <v>114</v>
      </c>
    </row>
    <row r="3775" spans="1:12" x14ac:dyDescent="0.3">
      <c r="A3775" s="14">
        <v>240881</v>
      </c>
      <c r="B3775" s="16" t="s">
        <v>5361</v>
      </c>
      <c r="C3775" s="16" t="s">
        <v>10</v>
      </c>
      <c r="D3775" s="4">
        <v>41557</v>
      </c>
      <c r="E3775" s="23">
        <v>2013</v>
      </c>
      <c r="F3775" s="19">
        <v>5.4</v>
      </c>
      <c r="G3775" s="19">
        <f>IF(Movies[[#This Row],[rating]]=0,"",Movies[[#This Row],[rating]])</f>
        <v>5.4</v>
      </c>
      <c r="H3775" s="19" t="str">
        <f>IF(Movies[[#This Row],[rating]]=0,"No Rating","Rated")</f>
        <v>Rated</v>
      </c>
      <c r="I3775" s="16" t="s">
        <v>843</v>
      </c>
      <c r="J3775" s="29" t="s">
        <v>12</v>
      </c>
      <c r="K3775" s="19">
        <v>6.4379999999999997</v>
      </c>
      <c r="L3775" s="26">
        <v>53</v>
      </c>
    </row>
    <row r="3776" spans="1:12" x14ac:dyDescent="0.3">
      <c r="A3776" s="14">
        <v>186919</v>
      </c>
      <c r="B3776" s="16" t="s">
        <v>5362</v>
      </c>
      <c r="C3776" s="16" t="s">
        <v>144</v>
      </c>
      <c r="D3776" s="4">
        <v>41334</v>
      </c>
      <c r="E3776" s="23">
        <v>2013</v>
      </c>
      <c r="F3776" s="19">
        <v>7.3</v>
      </c>
      <c r="G3776" s="19">
        <f>IF(Movies[[#This Row],[rating]]=0,"",Movies[[#This Row],[rating]])</f>
        <v>7.3</v>
      </c>
      <c r="H3776" s="19" t="str">
        <f>IF(Movies[[#This Row],[rating]]=0,"No Rating","Rated")</f>
        <v>Rated</v>
      </c>
      <c r="I3776" s="16" t="s">
        <v>5363</v>
      </c>
      <c r="J3776" s="29" t="s">
        <v>146</v>
      </c>
      <c r="K3776" s="19">
        <v>6.4370000000000003</v>
      </c>
      <c r="L3776" s="26">
        <v>105</v>
      </c>
    </row>
    <row r="3777" spans="1:12" x14ac:dyDescent="0.3">
      <c r="A3777" s="14">
        <v>44749</v>
      </c>
      <c r="B3777" s="16" t="s">
        <v>5364</v>
      </c>
      <c r="C3777" s="16" t="s">
        <v>595</v>
      </c>
      <c r="D3777" s="4">
        <v>41299</v>
      </c>
      <c r="E3777" s="23">
        <v>2013</v>
      </c>
      <c r="F3777" s="19">
        <v>5.5</v>
      </c>
      <c r="G3777" s="19">
        <f>IF(Movies[[#This Row],[rating]]=0,"",Movies[[#This Row],[rating]])</f>
        <v>5.5</v>
      </c>
      <c r="H3777" s="19" t="str">
        <f>IF(Movies[[#This Row],[rating]]=0,"No Rating","Rated")</f>
        <v>Rated</v>
      </c>
      <c r="I3777" s="16" t="s">
        <v>5365</v>
      </c>
      <c r="J3777" s="29" t="s">
        <v>142</v>
      </c>
      <c r="K3777" s="19">
        <v>6.4349999999999996</v>
      </c>
      <c r="L3777" s="26">
        <v>108</v>
      </c>
    </row>
    <row r="3778" spans="1:12" x14ac:dyDescent="0.3">
      <c r="A3778" s="14">
        <v>256051</v>
      </c>
      <c r="B3778" s="16" t="s">
        <v>5366</v>
      </c>
      <c r="C3778" s="16" t="s">
        <v>1845</v>
      </c>
      <c r="D3778" s="4">
        <v>41518</v>
      </c>
      <c r="E3778" s="23">
        <v>2013</v>
      </c>
      <c r="F3778" s="19">
        <v>7</v>
      </c>
      <c r="G3778" s="19">
        <f>IF(Movies[[#This Row],[rating]]=0,"",Movies[[#This Row],[rating]])</f>
        <v>7</v>
      </c>
      <c r="H3778" s="19" t="str">
        <f>IF(Movies[[#This Row],[rating]]=0,"No Rating","Rated")</f>
        <v>Rated</v>
      </c>
      <c r="I3778" s="16" t="s">
        <v>195</v>
      </c>
      <c r="J3778" s="29" t="s">
        <v>12</v>
      </c>
      <c r="K3778" s="19">
        <v>6.4320000000000004</v>
      </c>
      <c r="L3778" s="26">
        <v>71</v>
      </c>
    </row>
    <row r="3779" spans="1:12" x14ac:dyDescent="0.3">
      <c r="A3779" s="14">
        <v>197936</v>
      </c>
      <c r="B3779" s="16" t="s">
        <v>5367</v>
      </c>
      <c r="C3779" s="16" t="s">
        <v>108</v>
      </c>
      <c r="D3779" s="4">
        <v>41444</v>
      </c>
      <c r="E3779" s="23">
        <v>2013</v>
      </c>
      <c r="F3779" s="19">
        <v>5.9</v>
      </c>
      <c r="G3779" s="19">
        <f>IF(Movies[[#This Row],[rating]]=0,"",Movies[[#This Row],[rating]])</f>
        <v>5.9</v>
      </c>
      <c r="H3779" s="19" t="str">
        <f>IF(Movies[[#This Row],[rating]]=0,"No Rating","Rated")</f>
        <v>Rated</v>
      </c>
      <c r="I3779" s="16" t="s">
        <v>33</v>
      </c>
      <c r="J3779" s="29" t="s">
        <v>110</v>
      </c>
      <c r="K3779" s="19">
        <v>6.4320000000000004</v>
      </c>
      <c r="L3779" s="26">
        <v>63</v>
      </c>
    </row>
    <row r="3780" spans="1:12" x14ac:dyDescent="0.3">
      <c r="A3780" s="14">
        <v>179267</v>
      </c>
      <c r="B3780" s="16" t="s">
        <v>5368</v>
      </c>
      <c r="C3780" s="16" t="s">
        <v>10</v>
      </c>
      <c r="D3780" s="4">
        <v>41384</v>
      </c>
      <c r="E3780" s="23">
        <v>2013</v>
      </c>
      <c r="F3780" s="19">
        <v>5.0990000000000002</v>
      </c>
      <c r="G3780" s="19">
        <f>IF(Movies[[#This Row],[rating]]=0,"",Movies[[#This Row],[rating]])</f>
        <v>5.0990000000000002</v>
      </c>
      <c r="H3780" s="19" t="str">
        <f>IF(Movies[[#This Row],[rating]]=0,"No Rating","Rated")</f>
        <v>Rated</v>
      </c>
      <c r="I3780" s="16" t="s">
        <v>1477</v>
      </c>
      <c r="J3780" s="29" t="s">
        <v>12</v>
      </c>
      <c r="K3780" s="19">
        <v>6.423</v>
      </c>
      <c r="L3780" s="26">
        <v>76</v>
      </c>
    </row>
    <row r="3781" spans="1:12" x14ac:dyDescent="0.3">
      <c r="A3781" s="14">
        <v>153509</v>
      </c>
      <c r="B3781" s="16" t="s">
        <v>5369</v>
      </c>
      <c r="C3781" s="16" t="s">
        <v>1845</v>
      </c>
      <c r="D3781" s="4">
        <v>41431</v>
      </c>
      <c r="E3781" s="23">
        <v>2013</v>
      </c>
      <c r="F3781" s="19">
        <v>5.0999999999999996</v>
      </c>
      <c r="G3781" s="19">
        <f>IF(Movies[[#This Row],[rating]]=0,"",Movies[[#This Row],[rating]])</f>
        <v>5.0999999999999996</v>
      </c>
      <c r="H3781" s="19" t="str">
        <f>IF(Movies[[#This Row],[rating]]=0,"No Rating","Rated")</f>
        <v>Rated</v>
      </c>
      <c r="I3781" s="16" t="s">
        <v>3002</v>
      </c>
      <c r="J3781" s="29" t="s">
        <v>12</v>
      </c>
      <c r="K3781" s="19">
        <v>6.4210000000000003</v>
      </c>
      <c r="L3781" s="26">
        <v>111</v>
      </c>
    </row>
    <row r="3782" spans="1:12" x14ac:dyDescent="0.3">
      <c r="A3782" s="14">
        <v>232078</v>
      </c>
      <c r="B3782" s="16" t="s">
        <v>5370</v>
      </c>
      <c r="C3782" s="16" t="s">
        <v>10</v>
      </c>
      <c r="D3782" s="4">
        <v>41590</v>
      </c>
      <c r="E3782" s="23">
        <v>2013</v>
      </c>
      <c r="F3782" s="19">
        <v>4.2</v>
      </c>
      <c r="G3782" s="19">
        <f>IF(Movies[[#This Row],[rating]]=0,"",Movies[[#This Row],[rating]])</f>
        <v>4.2</v>
      </c>
      <c r="H3782" s="19" t="str">
        <f>IF(Movies[[#This Row],[rating]]=0,"No Rating","Rated")</f>
        <v>Rated</v>
      </c>
      <c r="I3782" s="16" t="s">
        <v>855</v>
      </c>
      <c r="J3782" s="29" t="s">
        <v>12</v>
      </c>
      <c r="K3782" s="19">
        <v>6.4080000000000004</v>
      </c>
      <c r="L3782" s="26">
        <v>29</v>
      </c>
    </row>
    <row r="3783" spans="1:12" x14ac:dyDescent="0.3">
      <c r="A3783" s="14">
        <v>199851</v>
      </c>
      <c r="B3783" s="16" t="s">
        <v>5371</v>
      </c>
      <c r="C3783" s="16" t="s">
        <v>1036</v>
      </c>
      <c r="D3783" s="4">
        <v>41376</v>
      </c>
      <c r="E3783" s="23">
        <v>2013</v>
      </c>
      <c r="F3783" s="19">
        <v>7.1</v>
      </c>
      <c r="G3783" s="19">
        <f>IF(Movies[[#This Row],[rating]]=0,"",Movies[[#This Row],[rating]])</f>
        <v>7.1</v>
      </c>
      <c r="H3783" s="19" t="str">
        <f>IF(Movies[[#This Row],[rating]]=0,"No Rating","Rated")</f>
        <v>Rated</v>
      </c>
      <c r="I3783" s="16" t="s">
        <v>886</v>
      </c>
      <c r="J3783" s="29" t="s">
        <v>34</v>
      </c>
      <c r="K3783" s="19">
        <v>6.4009999999999998</v>
      </c>
      <c r="L3783" s="26">
        <v>92</v>
      </c>
    </row>
    <row r="3784" spans="1:12" x14ac:dyDescent="0.3">
      <c r="A3784" s="14">
        <v>221110</v>
      </c>
      <c r="B3784" s="16" t="s">
        <v>5372</v>
      </c>
      <c r="C3784" s="16" t="s">
        <v>10</v>
      </c>
      <c r="D3784" s="4">
        <v>41528</v>
      </c>
      <c r="E3784" s="23">
        <v>2013</v>
      </c>
      <c r="F3784" s="19">
        <v>7.5940000000000003</v>
      </c>
      <c r="G3784" s="19">
        <f>IF(Movies[[#This Row],[rating]]=0,"",Movies[[#This Row],[rating]])</f>
        <v>7.5940000000000003</v>
      </c>
      <c r="H3784" s="19" t="str">
        <f>IF(Movies[[#This Row],[rating]]=0,"No Rating","Rated")</f>
        <v>Rated</v>
      </c>
      <c r="I3784" s="16" t="s">
        <v>30</v>
      </c>
      <c r="J3784" s="29" t="s">
        <v>12</v>
      </c>
      <c r="K3784" s="19">
        <v>6.3929999999999998</v>
      </c>
      <c r="L3784" s="26">
        <v>101</v>
      </c>
    </row>
    <row r="3785" spans="1:12" x14ac:dyDescent="0.3">
      <c r="A3785" s="14">
        <v>191726</v>
      </c>
      <c r="B3785" s="16" t="s">
        <v>5373</v>
      </c>
      <c r="C3785" s="16" t="s">
        <v>595</v>
      </c>
      <c r="D3785" s="4">
        <v>41411</v>
      </c>
      <c r="E3785" s="23">
        <v>2013</v>
      </c>
      <c r="F3785" s="19">
        <v>6.9</v>
      </c>
      <c r="G3785" s="19">
        <f>IF(Movies[[#This Row],[rating]]=0,"",Movies[[#This Row],[rating]])</f>
        <v>6.9</v>
      </c>
      <c r="H3785" s="19" t="str">
        <f>IF(Movies[[#This Row],[rating]]=0,"No Rating","Rated")</f>
        <v>Rated</v>
      </c>
      <c r="I3785" s="16" t="s">
        <v>5374</v>
      </c>
      <c r="J3785" s="29" t="s">
        <v>142</v>
      </c>
      <c r="K3785" s="19">
        <v>6.3860000000000001</v>
      </c>
      <c r="L3785" s="26">
        <v>119</v>
      </c>
    </row>
    <row r="3786" spans="1:12" x14ac:dyDescent="0.3">
      <c r="A3786" s="14">
        <v>186997</v>
      </c>
      <c r="B3786" s="16" t="s">
        <v>5375</v>
      </c>
      <c r="C3786" s="16" t="s">
        <v>5376</v>
      </c>
      <c r="D3786" s="4">
        <v>41582</v>
      </c>
      <c r="E3786" s="23">
        <v>2013</v>
      </c>
      <c r="F3786" s="19">
        <v>7.1</v>
      </c>
      <c r="G3786" s="19">
        <f>IF(Movies[[#This Row],[rating]]=0,"",Movies[[#This Row],[rating]])</f>
        <v>7.1</v>
      </c>
      <c r="H3786" s="19" t="str">
        <f>IF(Movies[[#This Row],[rating]]=0,"No Rating","Rated")</f>
        <v>Rated</v>
      </c>
      <c r="I3786" s="16" t="s">
        <v>329</v>
      </c>
      <c r="J3786" s="29" t="s">
        <v>110</v>
      </c>
      <c r="K3786" s="19">
        <v>6.383</v>
      </c>
      <c r="L3786" s="26">
        <v>89</v>
      </c>
    </row>
    <row r="3787" spans="1:12" x14ac:dyDescent="0.3">
      <c r="A3787" s="14">
        <v>217708</v>
      </c>
      <c r="B3787" s="16" t="s">
        <v>5377</v>
      </c>
      <c r="C3787" s="16" t="s">
        <v>5378</v>
      </c>
      <c r="D3787" s="4">
        <v>41516</v>
      </c>
      <c r="E3787" s="23">
        <v>2013</v>
      </c>
      <c r="F3787" s="19">
        <v>7</v>
      </c>
      <c r="G3787" s="19">
        <f>IF(Movies[[#This Row],[rating]]=0,"",Movies[[#This Row],[rating]])</f>
        <v>7</v>
      </c>
      <c r="H3787" s="19" t="str">
        <f>IF(Movies[[#This Row],[rating]]=0,"No Rating","Rated")</f>
        <v>Rated</v>
      </c>
      <c r="I3787" s="16" t="s">
        <v>1412</v>
      </c>
      <c r="J3787" s="29" t="s">
        <v>578</v>
      </c>
      <c r="K3787" s="19">
        <v>6.37</v>
      </c>
      <c r="L3787" s="26">
        <v>72</v>
      </c>
    </row>
    <row r="3788" spans="1:12" x14ac:dyDescent="0.3">
      <c r="A3788" s="14">
        <v>180891</v>
      </c>
      <c r="B3788" s="16" t="s">
        <v>5379</v>
      </c>
      <c r="C3788" s="16" t="s">
        <v>144</v>
      </c>
      <c r="D3788" s="4">
        <v>41426</v>
      </c>
      <c r="E3788" s="23">
        <v>2013</v>
      </c>
      <c r="F3788" s="19">
        <v>6.2</v>
      </c>
      <c r="G3788" s="19">
        <f>IF(Movies[[#This Row],[rating]]=0,"",Movies[[#This Row],[rating]])</f>
        <v>6.2</v>
      </c>
      <c r="H3788" s="19" t="str">
        <f>IF(Movies[[#This Row],[rating]]=0,"No Rating","Rated")</f>
        <v>Rated</v>
      </c>
      <c r="I3788" s="16" t="s">
        <v>3093</v>
      </c>
      <c r="J3788" s="29" t="s">
        <v>146</v>
      </c>
      <c r="K3788" s="19">
        <v>6.359</v>
      </c>
      <c r="L3788" s="26">
        <v>65</v>
      </c>
    </row>
    <row r="3789" spans="1:12" x14ac:dyDescent="0.3">
      <c r="A3789" s="14">
        <v>198062</v>
      </c>
      <c r="B3789" s="16" t="s">
        <v>5380</v>
      </c>
      <c r="C3789" s="16" t="s">
        <v>10</v>
      </c>
      <c r="D3789" s="4">
        <v>41464</v>
      </c>
      <c r="E3789" s="23">
        <v>2013</v>
      </c>
      <c r="F3789" s="19">
        <v>6.5149999999999997</v>
      </c>
      <c r="G3789" s="19">
        <f>IF(Movies[[#This Row],[rating]]=0,"",Movies[[#This Row],[rating]])</f>
        <v>6.5149999999999997</v>
      </c>
      <c r="H3789" s="19" t="str">
        <f>IF(Movies[[#This Row],[rating]]=0,"No Rating","Rated")</f>
        <v>Rated</v>
      </c>
      <c r="I3789" s="16" t="s">
        <v>30</v>
      </c>
      <c r="J3789" s="29" t="s">
        <v>12</v>
      </c>
      <c r="K3789" s="19">
        <v>6.3570000000000002</v>
      </c>
      <c r="L3789" s="26">
        <v>100</v>
      </c>
    </row>
    <row r="3790" spans="1:12" x14ac:dyDescent="0.3">
      <c r="A3790" s="14">
        <v>210983</v>
      </c>
      <c r="B3790" s="16" t="s">
        <v>5381</v>
      </c>
      <c r="C3790" s="16" t="s">
        <v>10</v>
      </c>
      <c r="D3790" s="4">
        <v>41466</v>
      </c>
      <c r="E3790" s="23">
        <v>2013</v>
      </c>
      <c r="F3790" s="19">
        <v>5.8</v>
      </c>
      <c r="G3790" s="19">
        <f>IF(Movies[[#This Row],[rating]]=0,"",Movies[[#This Row],[rating]])</f>
        <v>5.8</v>
      </c>
      <c r="H3790" s="19" t="str">
        <f>IF(Movies[[#This Row],[rating]]=0,"No Rating","Rated")</f>
        <v>Rated</v>
      </c>
      <c r="I3790" s="16" t="s">
        <v>4298</v>
      </c>
      <c r="J3790" s="29" t="s">
        <v>12</v>
      </c>
      <c r="K3790" s="19">
        <v>6.3520000000000003</v>
      </c>
      <c r="L3790" s="26">
        <v>41</v>
      </c>
    </row>
    <row r="3791" spans="1:12" x14ac:dyDescent="0.3">
      <c r="A3791" s="14">
        <v>250280</v>
      </c>
      <c r="B3791" s="16" t="s">
        <v>5382</v>
      </c>
      <c r="C3791" s="16" t="s">
        <v>750</v>
      </c>
      <c r="D3791" s="4">
        <v>41514</v>
      </c>
      <c r="E3791" s="23">
        <v>2013</v>
      </c>
      <c r="F3791" s="19">
        <v>6.6</v>
      </c>
      <c r="G3791" s="19">
        <f>IF(Movies[[#This Row],[rating]]=0,"",Movies[[#This Row],[rating]])</f>
        <v>6.6</v>
      </c>
      <c r="H3791" s="19" t="str">
        <f>IF(Movies[[#This Row],[rating]]=0,"No Rating","Rated")</f>
        <v>Rated</v>
      </c>
      <c r="I3791" s="16" t="s">
        <v>1348</v>
      </c>
      <c r="J3791" s="29" t="s">
        <v>12</v>
      </c>
      <c r="K3791" s="19">
        <v>6.335</v>
      </c>
      <c r="L3791" s="26">
        <v>27</v>
      </c>
    </row>
    <row r="3792" spans="1:12" x14ac:dyDescent="0.3">
      <c r="A3792" s="14">
        <v>676989</v>
      </c>
      <c r="B3792" s="16" t="s">
        <v>5383</v>
      </c>
      <c r="C3792" s="16" t="s">
        <v>74</v>
      </c>
      <c r="D3792" s="4">
        <v>41275</v>
      </c>
      <c r="E3792" s="23">
        <v>2013</v>
      </c>
      <c r="F3792" s="19">
        <v>6.6</v>
      </c>
      <c r="G3792" s="19">
        <f>IF(Movies[[#This Row],[rating]]=0,"",Movies[[#This Row],[rating]])</f>
        <v>6.6</v>
      </c>
      <c r="H3792" s="19" t="str">
        <f>IF(Movies[[#This Row],[rating]]=0,"No Rating","Rated")</f>
        <v>Rated</v>
      </c>
      <c r="I3792" s="16" t="s">
        <v>49</v>
      </c>
      <c r="J3792" s="29" t="s">
        <v>34</v>
      </c>
      <c r="K3792" s="19">
        <v>6.3330000000000002</v>
      </c>
      <c r="L3792" s="26">
        <v>79</v>
      </c>
    </row>
    <row r="3793" spans="1:12" x14ac:dyDescent="0.3">
      <c r="A3793" s="14">
        <v>209232</v>
      </c>
      <c r="B3793" s="16" t="s">
        <v>5384</v>
      </c>
      <c r="C3793" s="16" t="s">
        <v>284</v>
      </c>
      <c r="D3793" s="4">
        <v>41486</v>
      </c>
      <c r="E3793" s="23">
        <v>2013</v>
      </c>
      <c r="F3793" s="19">
        <v>6.9</v>
      </c>
      <c r="G3793" s="19">
        <f>IF(Movies[[#This Row],[rating]]=0,"",Movies[[#This Row],[rating]])</f>
        <v>6.9</v>
      </c>
      <c r="H3793" s="19" t="str">
        <f>IF(Movies[[#This Row],[rating]]=0,"No Rating","Rated")</f>
        <v>Rated</v>
      </c>
      <c r="I3793" s="16" t="s">
        <v>875</v>
      </c>
      <c r="J3793" s="29" t="s">
        <v>286</v>
      </c>
      <c r="K3793" s="19">
        <v>6.3319999999999999</v>
      </c>
      <c r="L3793" s="26">
        <v>131</v>
      </c>
    </row>
    <row r="3794" spans="1:12" x14ac:dyDescent="0.3">
      <c r="A3794" s="14">
        <v>270479</v>
      </c>
      <c r="B3794" s="16" t="s">
        <v>5385</v>
      </c>
      <c r="C3794" s="16" t="s">
        <v>540</v>
      </c>
      <c r="D3794" s="4">
        <v>41563</v>
      </c>
      <c r="E3794" s="23">
        <v>2013</v>
      </c>
      <c r="F3794" s="19">
        <v>6.5</v>
      </c>
      <c r="G3794" s="19">
        <f>IF(Movies[[#This Row],[rating]]=0,"",Movies[[#This Row],[rating]])</f>
        <v>6.5</v>
      </c>
      <c r="H3794" s="19" t="str">
        <f>IF(Movies[[#This Row],[rating]]=0,"No Rating","Rated")</f>
        <v>Rated</v>
      </c>
      <c r="I3794" s="16" t="s">
        <v>30</v>
      </c>
      <c r="J3794" s="29" t="s">
        <v>511</v>
      </c>
      <c r="K3794" s="19">
        <v>6.3280000000000003</v>
      </c>
      <c r="L3794" s="26">
        <v>202</v>
      </c>
    </row>
    <row r="3795" spans="1:12" x14ac:dyDescent="0.3">
      <c r="A3795" s="14">
        <v>199570</v>
      </c>
      <c r="B3795" s="16" t="s">
        <v>5386</v>
      </c>
      <c r="C3795" s="16" t="s">
        <v>5387</v>
      </c>
      <c r="D3795" s="4">
        <v>41542</v>
      </c>
      <c r="E3795" s="23">
        <v>2013</v>
      </c>
      <c r="F3795" s="19">
        <v>5.8</v>
      </c>
      <c r="G3795" s="19">
        <f>IF(Movies[[#This Row],[rating]]=0,"",Movies[[#This Row],[rating]])</f>
        <v>5.8</v>
      </c>
      <c r="H3795" s="19" t="str">
        <f>IF(Movies[[#This Row],[rating]]=0,"No Rating","Rated")</f>
        <v>Rated</v>
      </c>
      <c r="I3795" s="16" t="s">
        <v>49</v>
      </c>
      <c r="J3795" s="29" t="s">
        <v>12</v>
      </c>
      <c r="K3795" s="19">
        <v>6.3220000000000001</v>
      </c>
      <c r="L3795" s="26">
        <v>29</v>
      </c>
    </row>
    <row r="3796" spans="1:12" x14ac:dyDescent="0.3">
      <c r="A3796" s="14">
        <v>159012</v>
      </c>
      <c r="B3796" s="16" t="s">
        <v>5388</v>
      </c>
      <c r="C3796" s="16" t="s">
        <v>2088</v>
      </c>
      <c r="D3796" s="4">
        <v>41600</v>
      </c>
      <c r="E3796" s="23">
        <v>2013</v>
      </c>
      <c r="F3796" s="19">
        <v>7.1</v>
      </c>
      <c r="G3796" s="19">
        <f>IF(Movies[[#This Row],[rating]]=0,"",Movies[[#This Row],[rating]])</f>
        <v>7.1</v>
      </c>
      <c r="H3796" s="19" t="str">
        <f>IF(Movies[[#This Row],[rating]]=0,"No Rating","Rated")</f>
        <v>Rated</v>
      </c>
      <c r="I3796" s="16" t="s">
        <v>932</v>
      </c>
      <c r="J3796" s="29" t="s">
        <v>12</v>
      </c>
      <c r="K3796" s="19">
        <v>6.32</v>
      </c>
      <c r="L3796" s="26">
        <v>55</v>
      </c>
    </row>
    <row r="3797" spans="1:12" x14ac:dyDescent="0.3">
      <c r="A3797" s="14">
        <v>207052</v>
      </c>
      <c r="B3797" s="16" t="s">
        <v>5389</v>
      </c>
      <c r="C3797" s="16" t="s">
        <v>5390</v>
      </c>
      <c r="D3797" s="4">
        <v>41472</v>
      </c>
      <c r="E3797" s="23">
        <v>2013</v>
      </c>
      <c r="F3797" s="19">
        <v>6.6</v>
      </c>
      <c r="G3797" s="19">
        <f>IF(Movies[[#This Row],[rating]]=0,"",Movies[[#This Row],[rating]])</f>
        <v>6.6</v>
      </c>
      <c r="H3797" s="19" t="str">
        <f>IF(Movies[[#This Row],[rating]]=0,"No Rating","Rated")</f>
        <v>Rated</v>
      </c>
      <c r="I3797" s="16" t="s">
        <v>713</v>
      </c>
      <c r="J3797" s="29" t="s">
        <v>96</v>
      </c>
      <c r="K3797" s="19">
        <v>6.3140000000000001</v>
      </c>
      <c r="L3797" s="26">
        <v>49</v>
      </c>
    </row>
    <row r="3798" spans="1:12" x14ac:dyDescent="0.3">
      <c r="A3798" s="14">
        <v>191735</v>
      </c>
      <c r="B3798" s="16" t="s">
        <v>5391</v>
      </c>
      <c r="C3798" s="16" t="s">
        <v>595</v>
      </c>
      <c r="D3798" s="4">
        <v>41460</v>
      </c>
      <c r="E3798" s="23">
        <v>2013</v>
      </c>
      <c r="F3798" s="19">
        <v>5.7</v>
      </c>
      <c r="G3798" s="19">
        <f>IF(Movies[[#This Row],[rating]]=0,"",Movies[[#This Row],[rating]])</f>
        <v>5.7</v>
      </c>
      <c r="H3798" s="19" t="str">
        <f>IF(Movies[[#This Row],[rating]]=0,"No Rating","Rated")</f>
        <v>Rated</v>
      </c>
      <c r="I3798" s="16" t="s">
        <v>136</v>
      </c>
      <c r="J3798" s="29" t="s">
        <v>597</v>
      </c>
      <c r="K3798" s="19">
        <v>6.3129999999999997</v>
      </c>
      <c r="L3798" s="26">
        <v>52</v>
      </c>
    </row>
    <row r="3799" spans="1:12" x14ac:dyDescent="0.3">
      <c r="A3799" s="14">
        <v>128206</v>
      </c>
      <c r="B3799" s="16" t="s">
        <v>5392</v>
      </c>
      <c r="C3799" s="16" t="s">
        <v>595</v>
      </c>
      <c r="D3799" s="4">
        <v>41565</v>
      </c>
      <c r="E3799" s="23">
        <v>2013</v>
      </c>
      <c r="F3799" s="19">
        <v>7.2</v>
      </c>
      <c r="G3799" s="19">
        <f>IF(Movies[[#This Row],[rating]]=0,"",Movies[[#This Row],[rating]])</f>
        <v>7.2</v>
      </c>
      <c r="H3799" s="19" t="str">
        <f>IF(Movies[[#This Row],[rating]]=0,"No Rating","Rated")</f>
        <v>Rated</v>
      </c>
      <c r="I3799" s="16" t="s">
        <v>306</v>
      </c>
      <c r="J3799" s="29" t="s">
        <v>142</v>
      </c>
      <c r="K3799" s="19">
        <v>6.3090000000000002</v>
      </c>
      <c r="L3799" s="26">
        <v>68</v>
      </c>
    </row>
    <row r="3800" spans="1:12" x14ac:dyDescent="0.3">
      <c r="A3800" s="14">
        <v>221510</v>
      </c>
      <c r="B3800" s="16" t="s">
        <v>5393</v>
      </c>
      <c r="C3800" s="16" t="s">
        <v>10</v>
      </c>
      <c r="D3800" s="4">
        <v>41523</v>
      </c>
      <c r="E3800" s="23">
        <v>2013</v>
      </c>
      <c r="F3800" s="19">
        <v>6.4</v>
      </c>
      <c r="G3800" s="19">
        <f>IF(Movies[[#This Row],[rating]]=0,"",Movies[[#This Row],[rating]])</f>
        <v>6.4</v>
      </c>
      <c r="H3800" s="19" t="str">
        <f>IF(Movies[[#This Row],[rating]]=0,"No Rating","Rated")</f>
        <v>Rated</v>
      </c>
      <c r="I3800" s="16" t="s">
        <v>5394</v>
      </c>
      <c r="J3800" s="29" t="s">
        <v>12</v>
      </c>
      <c r="K3800" s="19">
        <v>6.3049999999999997</v>
      </c>
      <c r="L3800" s="26">
        <v>34</v>
      </c>
    </row>
    <row r="3801" spans="1:12" x14ac:dyDescent="0.3">
      <c r="A3801" s="14">
        <v>161803</v>
      </c>
      <c r="B3801" s="16" t="s">
        <v>5395</v>
      </c>
      <c r="C3801" s="16" t="s">
        <v>880</v>
      </c>
      <c r="D3801" s="4">
        <v>41276</v>
      </c>
      <c r="E3801" s="23">
        <v>2013</v>
      </c>
      <c r="F3801" s="19">
        <v>8.1999999999999993</v>
      </c>
      <c r="G3801" s="19">
        <f>IF(Movies[[#This Row],[rating]]=0,"",Movies[[#This Row],[rating]])</f>
        <v>8.1999999999999993</v>
      </c>
      <c r="H3801" s="19" t="str">
        <f>IF(Movies[[#This Row],[rating]]=0,"No Rating","Rated")</f>
        <v>Rated</v>
      </c>
      <c r="I3801" s="16" t="s">
        <v>5396</v>
      </c>
      <c r="J3801" s="29" t="s">
        <v>881</v>
      </c>
      <c r="K3801" s="19">
        <v>6.2969999999999997</v>
      </c>
      <c r="L3801" s="26">
        <v>128</v>
      </c>
    </row>
    <row r="3802" spans="1:12" x14ac:dyDescent="0.3">
      <c r="A3802" s="14">
        <v>197089</v>
      </c>
      <c r="B3802" s="16" t="s">
        <v>5397</v>
      </c>
      <c r="C3802" s="16" t="s">
        <v>108</v>
      </c>
      <c r="D3802" s="4">
        <v>41577</v>
      </c>
      <c r="E3802" s="23">
        <v>2013</v>
      </c>
      <c r="F3802" s="19">
        <v>5.41</v>
      </c>
      <c r="G3802" s="19">
        <f>IF(Movies[[#This Row],[rating]]=0,"",Movies[[#This Row],[rating]])</f>
        <v>5.41</v>
      </c>
      <c r="H3802" s="19" t="str">
        <f>IF(Movies[[#This Row],[rating]]=0,"No Rating","Rated")</f>
        <v>Rated</v>
      </c>
      <c r="I3802" s="16" t="s">
        <v>180</v>
      </c>
      <c r="J3802" s="29" t="s">
        <v>110</v>
      </c>
      <c r="K3802" s="19">
        <v>6.2930000000000001</v>
      </c>
      <c r="L3802" s="26">
        <v>67</v>
      </c>
    </row>
    <row r="3803" spans="1:12" x14ac:dyDescent="0.3">
      <c r="A3803" s="14">
        <v>246524</v>
      </c>
      <c r="B3803" s="16" t="s">
        <v>5398</v>
      </c>
      <c r="C3803" s="16" t="s">
        <v>1845</v>
      </c>
      <c r="D3803" s="4">
        <v>41612</v>
      </c>
      <c r="E3803" s="23">
        <v>2013</v>
      </c>
      <c r="F3803" s="19">
        <v>6.31</v>
      </c>
      <c r="G3803" s="19">
        <f>IF(Movies[[#This Row],[rating]]=0,"",Movies[[#This Row],[rating]])</f>
        <v>6.31</v>
      </c>
      <c r="H3803" s="19" t="str">
        <f>IF(Movies[[#This Row],[rating]]=0,"No Rating","Rated")</f>
        <v>Rated</v>
      </c>
      <c r="I3803" s="16" t="s">
        <v>30</v>
      </c>
      <c r="J3803" s="29" t="s">
        <v>881</v>
      </c>
      <c r="K3803" s="19">
        <v>6.2919999999999998</v>
      </c>
      <c r="L3803" s="26">
        <v>129</v>
      </c>
    </row>
    <row r="3804" spans="1:12" x14ac:dyDescent="0.3">
      <c r="A3804" s="14">
        <v>94671</v>
      </c>
      <c r="B3804" s="16" t="s">
        <v>5399</v>
      </c>
      <c r="C3804" s="16" t="s">
        <v>1156</v>
      </c>
      <c r="D3804" s="4">
        <v>41480</v>
      </c>
      <c r="E3804" s="23">
        <v>2013</v>
      </c>
      <c r="F3804" s="19">
        <v>5.8070000000000004</v>
      </c>
      <c r="G3804" s="19">
        <f>IF(Movies[[#This Row],[rating]]=0,"",Movies[[#This Row],[rating]])</f>
        <v>5.8070000000000004</v>
      </c>
      <c r="H3804" s="19" t="str">
        <f>IF(Movies[[#This Row],[rating]]=0,"No Rating","Rated")</f>
        <v>Rated</v>
      </c>
      <c r="I3804" s="16" t="s">
        <v>33</v>
      </c>
      <c r="J3804" s="29" t="s">
        <v>12</v>
      </c>
      <c r="K3804" s="19">
        <v>6.2859999999999996</v>
      </c>
      <c r="L3804" s="26">
        <v>57</v>
      </c>
    </row>
    <row r="3805" spans="1:12" x14ac:dyDescent="0.3">
      <c r="A3805" s="14">
        <v>225145</v>
      </c>
      <c r="B3805" s="16" t="s">
        <v>5400</v>
      </c>
      <c r="C3805" s="16" t="s">
        <v>144</v>
      </c>
      <c r="D3805" s="4">
        <v>41510</v>
      </c>
      <c r="E3805" s="23">
        <v>2013</v>
      </c>
      <c r="F3805" s="19">
        <v>5.6</v>
      </c>
      <c r="G3805" s="19">
        <f>IF(Movies[[#This Row],[rating]]=0,"",Movies[[#This Row],[rating]])</f>
        <v>5.6</v>
      </c>
      <c r="H3805" s="19" t="str">
        <f>IF(Movies[[#This Row],[rating]]=0,"No Rating","Rated")</f>
        <v>Rated</v>
      </c>
      <c r="I3805" s="16" t="s">
        <v>638</v>
      </c>
      <c r="J3805" s="29" t="s">
        <v>146</v>
      </c>
      <c r="K3805" s="19">
        <v>6.2770000000000001</v>
      </c>
      <c r="L3805" s="26">
        <v>20</v>
      </c>
    </row>
    <row r="3806" spans="1:12" x14ac:dyDescent="0.3">
      <c r="A3806" s="14">
        <v>242673</v>
      </c>
      <c r="B3806" s="16" t="s">
        <v>5401</v>
      </c>
      <c r="C3806" s="16" t="s">
        <v>108</v>
      </c>
      <c r="D3806" s="4">
        <v>41626</v>
      </c>
      <c r="E3806" s="23">
        <v>2013</v>
      </c>
      <c r="F3806" s="19">
        <v>5.181</v>
      </c>
      <c r="G3806" s="19">
        <f>IF(Movies[[#This Row],[rating]]=0,"",Movies[[#This Row],[rating]])</f>
        <v>5.181</v>
      </c>
      <c r="H3806" s="19" t="str">
        <f>IF(Movies[[#This Row],[rating]]=0,"No Rating","Rated")</f>
        <v>Rated</v>
      </c>
      <c r="I3806" s="16" t="s">
        <v>30</v>
      </c>
      <c r="J3806" s="29" t="s">
        <v>110</v>
      </c>
      <c r="K3806" s="19">
        <v>6.2759999999999998</v>
      </c>
      <c r="L3806" s="26">
        <v>218</v>
      </c>
    </row>
    <row r="3807" spans="1:12" x14ac:dyDescent="0.3">
      <c r="A3807" s="14">
        <v>229756</v>
      </c>
      <c r="B3807" s="16" t="s">
        <v>5402</v>
      </c>
      <c r="C3807" s="16" t="s">
        <v>144</v>
      </c>
      <c r="D3807" s="4">
        <v>41342</v>
      </c>
      <c r="E3807" s="23">
        <v>2013</v>
      </c>
      <c r="F3807" s="19">
        <v>6.2</v>
      </c>
      <c r="G3807" s="19">
        <f>IF(Movies[[#This Row],[rating]]=0,"",Movies[[#This Row],[rating]])</f>
        <v>6.2</v>
      </c>
      <c r="H3807" s="19" t="str">
        <f>IF(Movies[[#This Row],[rating]]=0,"No Rating","Rated")</f>
        <v>Rated</v>
      </c>
      <c r="I3807" s="16" t="s">
        <v>2485</v>
      </c>
      <c r="J3807" s="29" t="s">
        <v>146</v>
      </c>
      <c r="K3807" s="19">
        <v>6.2750000000000004</v>
      </c>
      <c r="L3807" s="26">
        <v>39</v>
      </c>
    </row>
    <row r="3808" spans="1:12" x14ac:dyDescent="0.3">
      <c r="A3808" s="14">
        <v>197599</v>
      </c>
      <c r="B3808" s="16" t="s">
        <v>5403</v>
      </c>
      <c r="C3808" s="16" t="s">
        <v>10</v>
      </c>
      <c r="D3808" s="4">
        <v>41417</v>
      </c>
      <c r="E3808" s="23">
        <v>2013</v>
      </c>
      <c r="F3808" s="19">
        <v>4.3</v>
      </c>
      <c r="G3808" s="19">
        <f>IF(Movies[[#This Row],[rating]]=0,"",Movies[[#This Row],[rating]])</f>
        <v>4.3</v>
      </c>
      <c r="H3808" s="19" t="str">
        <f>IF(Movies[[#This Row],[rating]]=0,"No Rating","Rated")</f>
        <v>Rated</v>
      </c>
      <c r="I3808" s="16" t="s">
        <v>365</v>
      </c>
      <c r="J3808" s="29" t="s">
        <v>12</v>
      </c>
      <c r="K3808" s="19">
        <v>6.26</v>
      </c>
      <c r="L3808" s="26">
        <v>103</v>
      </c>
    </row>
    <row r="3809" spans="1:12" x14ac:dyDescent="0.3">
      <c r="A3809" s="14">
        <v>159638</v>
      </c>
      <c r="B3809" s="16" t="s">
        <v>5404</v>
      </c>
      <c r="C3809" s="16" t="s">
        <v>10</v>
      </c>
      <c r="D3809" s="4">
        <v>41294</v>
      </c>
      <c r="E3809" s="23">
        <v>2013</v>
      </c>
      <c r="F3809" s="19">
        <v>5.0999999999999996</v>
      </c>
      <c r="G3809" s="19">
        <f>IF(Movies[[#This Row],[rating]]=0,"",Movies[[#This Row],[rating]])</f>
        <v>5.0999999999999996</v>
      </c>
      <c r="H3809" s="19" t="str">
        <f>IF(Movies[[#This Row],[rating]]=0,"No Rating","Rated")</f>
        <v>Rated</v>
      </c>
      <c r="I3809" s="16" t="s">
        <v>125</v>
      </c>
      <c r="J3809" s="29" t="s">
        <v>12</v>
      </c>
      <c r="K3809" s="19">
        <v>6.2549999999999999</v>
      </c>
      <c r="L3809" s="26">
        <v>83</v>
      </c>
    </row>
    <row r="3810" spans="1:12" x14ac:dyDescent="0.3">
      <c r="A3810" s="14">
        <v>228177</v>
      </c>
      <c r="B3810" s="16" t="s">
        <v>5405</v>
      </c>
      <c r="C3810" s="16" t="s">
        <v>84</v>
      </c>
      <c r="D3810" s="4">
        <v>41635</v>
      </c>
      <c r="E3810" s="23">
        <v>2013</v>
      </c>
      <c r="F3810" s="19">
        <v>5.7</v>
      </c>
      <c r="G3810" s="19">
        <f>IF(Movies[[#This Row],[rating]]=0,"",Movies[[#This Row],[rating]])</f>
        <v>5.7</v>
      </c>
      <c r="H3810" s="19" t="str">
        <f>IF(Movies[[#This Row],[rating]]=0,"No Rating","Rated")</f>
        <v>Rated</v>
      </c>
      <c r="I3810" s="16" t="s">
        <v>30</v>
      </c>
      <c r="J3810" s="29" t="s">
        <v>86</v>
      </c>
      <c r="K3810" s="19">
        <v>6.2519999999999998</v>
      </c>
      <c r="L3810" s="26">
        <v>258</v>
      </c>
    </row>
    <row r="3811" spans="1:12" x14ac:dyDescent="0.3">
      <c r="A3811" s="14">
        <v>199890</v>
      </c>
      <c r="B3811" s="16" t="s">
        <v>5406</v>
      </c>
      <c r="C3811" s="16" t="s">
        <v>51</v>
      </c>
      <c r="D3811" s="4">
        <v>41439</v>
      </c>
      <c r="E3811" s="23">
        <v>2013</v>
      </c>
      <c r="F3811" s="19">
        <v>7</v>
      </c>
      <c r="G3811" s="19">
        <f>IF(Movies[[#This Row],[rating]]=0,"",Movies[[#This Row],[rating]])</f>
        <v>7</v>
      </c>
      <c r="H3811" s="19" t="str">
        <f>IF(Movies[[#This Row],[rating]]=0,"No Rating","Rated")</f>
        <v>Rated</v>
      </c>
      <c r="I3811" s="16" t="s">
        <v>3032</v>
      </c>
      <c r="J3811" s="29" t="s">
        <v>34</v>
      </c>
      <c r="K3811" s="19">
        <v>6.2439999999999998</v>
      </c>
      <c r="L3811" s="26">
        <v>21</v>
      </c>
    </row>
    <row r="3812" spans="1:12" x14ac:dyDescent="0.3">
      <c r="A3812" s="14">
        <v>159967</v>
      </c>
      <c r="B3812" s="16" t="s">
        <v>5407</v>
      </c>
      <c r="C3812" s="16" t="s">
        <v>2136</v>
      </c>
      <c r="D3812" s="4">
        <v>41353</v>
      </c>
      <c r="E3812" s="23">
        <v>2013</v>
      </c>
      <c r="F3812" s="19">
        <v>6.3</v>
      </c>
      <c r="G3812" s="19">
        <f>IF(Movies[[#This Row],[rating]]=0,"",Movies[[#This Row],[rating]])</f>
        <v>6.3</v>
      </c>
      <c r="H3812" s="19" t="str">
        <f>IF(Movies[[#This Row],[rating]]=0,"No Rating","Rated")</f>
        <v>Rated</v>
      </c>
      <c r="I3812" s="16" t="s">
        <v>49</v>
      </c>
      <c r="J3812" s="29" t="s">
        <v>110</v>
      </c>
      <c r="K3812" s="19">
        <v>6.2389999999999999</v>
      </c>
      <c r="L3812" s="26">
        <v>83</v>
      </c>
    </row>
    <row r="3813" spans="1:12" x14ac:dyDescent="0.3">
      <c r="A3813" s="14">
        <v>286744</v>
      </c>
      <c r="B3813" s="16" t="s">
        <v>5408</v>
      </c>
      <c r="C3813" s="16" t="s">
        <v>144</v>
      </c>
      <c r="D3813" s="4">
        <v>41607</v>
      </c>
      <c r="E3813" s="23">
        <v>2013</v>
      </c>
      <c r="F3813" s="19">
        <v>7.3</v>
      </c>
      <c r="G3813" s="19">
        <f>IF(Movies[[#This Row],[rating]]=0,"",Movies[[#This Row],[rating]])</f>
        <v>7.3</v>
      </c>
      <c r="H3813" s="19" t="str">
        <f>IF(Movies[[#This Row],[rating]]=0,"No Rating","Rated")</f>
        <v>Rated</v>
      </c>
      <c r="I3813" s="16" t="s">
        <v>4110</v>
      </c>
      <c r="J3813" s="29" t="s">
        <v>146</v>
      </c>
      <c r="K3813" s="19">
        <v>6.2380000000000004</v>
      </c>
      <c r="L3813" s="26">
        <v>17</v>
      </c>
    </row>
    <row r="3814" spans="1:12" x14ac:dyDescent="0.3">
      <c r="A3814" s="14">
        <v>252990</v>
      </c>
      <c r="B3814" s="16" t="s">
        <v>5409</v>
      </c>
      <c r="C3814" s="16" t="s">
        <v>10</v>
      </c>
      <c r="D3814" s="4">
        <v>41470</v>
      </c>
      <c r="E3814" s="23">
        <v>2013</v>
      </c>
      <c r="F3814" s="19">
        <v>5.4</v>
      </c>
      <c r="G3814" s="19">
        <f>IF(Movies[[#This Row],[rating]]=0,"",Movies[[#This Row],[rating]])</f>
        <v>5.4</v>
      </c>
      <c r="H3814" s="19" t="str">
        <f>IF(Movies[[#This Row],[rating]]=0,"No Rating","Rated")</f>
        <v>Rated</v>
      </c>
      <c r="I3814" s="16" t="s">
        <v>312</v>
      </c>
      <c r="J3814" s="29" t="s">
        <v>12</v>
      </c>
      <c r="K3814" s="19">
        <v>6.2329999999999997</v>
      </c>
      <c r="L3814" s="26">
        <v>61</v>
      </c>
    </row>
    <row r="3815" spans="1:12" x14ac:dyDescent="0.3">
      <c r="A3815" s="14">
        <v>389614</v>
      </c>
      <c r="B3815" s="16" t="s">
        <v>5410</v>
      </c>
      <c r="C3815" s="16" t="s">
        <v>5411</v>
      </c>
      <c r="D3815" s="4">
        <v>41453</v>
      </c>
      <c r="E3815" s="23">
        <v>2013</v>
      </c>
      <c r="F3815" s="19">
        <v>5.8</v>
      </c>
      <c r="G3815" s="19">
        <f>IF(Movies[[#This Row],[rating]]=0,"",Movies[[#This Row],[rating]])</f>
        <v>5.8</v>
      </c>
      <c r="H3815" s="19" t="str">
        <f>IF(Movies[[#This Row],[rating]]=0,"No Rating","Rated")</f>
        <v>Rated</v>
      </c>
      <c r="I3815" s="16" t="s">
        <v>1246</v>
      </c>
      <c r="J3815" s="29" t="s">
        <v>553</v>
      </c>
      <c r="K3815" s="19">
        <v>6.2240000000000002</v>
      </c>
      <c r="L3815" s="26">
        <v>39</v>
      </c>
    </row>
    <row r="3816" spans="1:12" x14ac:dyDescent="0.3">
      <c r="A3816" s="14">
        <v>178915</v>
      </c>
      <c r="B3816" s="16" t="s">
        <v>5412</v>
      </c>
      <c r="C3816" s="16" t="s">
        <v>540</v>
      </c>
      <c r="D3816" s="4">
        <v>41354</v>
      </c>
      <c r="E3816" s="23">
        <v>2013</v>
      </c>
      <c r="F3816" s="19">
        <v>6.1609999999999996</v>
      </c>
      <c r="G3816" s="19">
        <f>IF(Movies[[#This Row],[rating]]=0,"",Movies[[#This Row],[rating]])</f>
        <v>6.1609999999999996</v>
      </c>
      <c r="H3816" s="19" t="str">
        <f>IF(Movies[[#This Row],[rating]]=0,"No Rating","Rated")</f>
        <v>Rated</v>
      </c>
      <c r="I3816" s="16" t="s">
        <v>30</v>
      </c>
      <c r="J3816" s="29" t="s">
        <v>511</v>
      </c>
      <c r="K3816" s="19">
        <v>6.2229999999999999</v>
      </c>
      <c r="L3816" s="26">
        <v>685</v>
      </c>
    </row>
    <row r="3817" spans="1:12" x14ac:dyDescent="0.3">
      <c r="A3817" s="14">
        <v>76170</v>
      </c>
      <c r="B3817" s="16" t="s">
        <v>5413</v>
      </c>
      <c r="C3817" s="16" t="s">
        <v>10</v>
      </c>
      <c r="D3817" s="4">
        <v>41476</v>
      </c>
      <c r="E3817" s="23">
        <v>2013</v>
      </c>
      <c r="F3817" s="19">
        <v>6.4189999999999996</v>
      </c>
      <c r="G3817" s="19">
        <f>IF(Movies[[#This Row],[rating]]=0,"",Movies[[#This Row],[rating]])</f>
        <v>6.4189999999999996</v>
      </c>
      <c r="H3817" s="19" t="str">
        <f>IF(Movies[[#This Row],[rating]]=0,"No Rating","Rated")</f>
        <v>Rated</v>
      </c>
      <c r="I3817" s="16" t="s">
        <v>15</v>
      </c>
      <c r="J3817" s="29" t="s">
        <v>12</v>
      </c>
      <c r="K3817" s="19">
        <v>6.2220000000000004</v>
      </c>
      <c r="L3817" s="26">
        <v>9714</v>
      </c>
    </row>
    <row r="3818" spans="1:12" x14ac:dyDescent="0.3">
      <c r="A3818" s="14">
        <v>187662</v>
      </c>
      <c r="B3818" s="16" t="s">
        <v>5414</v>
      </c>
      <c r="C3818" s="16" t="s">
        <v>144</v>
      </c>
      <c r="D3818" s="4">
        <v>41292</v>
      </c>
      <c r="E3818" s="23">
        <v>2013</v>
      </c>
      <c r="F3818" s="19">
        <v>7.3380000000000001</v>
      </c>
      <c r="G3818" s="19">
        <f>IF(Movies[[#This Row],[rating]]=0,"",Movies[[#This Row],[rating]])</f>
        <v>7.3380000000000001</v>
      </c>
      <c r="H3818" s="19" t="str">
        <f>IF(Movies[[#This Row],[rating]]=0,"No Rating","Rated")</f>
        <v>Rated</v>
      </c>
      <c r="I3818" s="16" t="s">
        <v>49</v>
      </c>
      <c r="J3818" s="29" t="s">
        <v>146</v>
      </c>
      <c r="K3818" s="19">
        <v>6.22</v>
      </c>
      <c r="L3818" s="26">
        <v>68</v>
      </c>
    </row>
    <row r="3819" spans="1:12" x14ac:dyDescent="0.3">
      <c r="A3819" s="14">
        <v>230767</v>
      </c>
      <c r="B3819" s="16" t="s">
        <v>5415</v>
      </c>
      <c r="C3819" s="16" t="s">
        <v>432</v>
      </c>
      <c r="D3819" s="4">
        <v>41355</v>
      </c>
      <c r="E3819" s="23">
        <v>2013</v>
      </c>
      <c r="F3819" s="19">
        <v>6.2</v>
      </c>
      <c r="G3819" s="19">
        <f>IF(Movies[[#This Row],[rating]]=0,"",Movies[[#This Row],[rating]])</f>
        <v>6.2</v>
      </c>
      <c r="H3819" s="19" t="str">
        <f>IF(Movies[[#This Row],[rating]]=0,"No Rating","Rated")</f>
        <v>Rated</v>
      </c>
      <c r="I3819" s="16" t="s">
        <v>36</v>
      </c>
      <c r="J3819" s="29" t="s">
        <v>12</v>
      </c>
      <c r="K3819" s="19">
        <v>6.2190000000000003</v>
      </c>
      <c r="L3819" s="26">
        <v>61</v>
      </c>
    </row>
    <row r="3820" spans="1:12" x14ac:dyDescent="0.3">
      <c r="A3820" s="14">
        <v>176570</v>
      </c>
      <c r="B3820" s="16" t="s">
        <v>5416</v>
      </c>
      <c r="C3820" s="16" t="s">
        <v>10</v>
      </c>
      <c r="D3820" s="4">
        <v>41350</v>
      </c>
      <c r="E3820" s="23">
        <v>2013</v>
      </c>
      <c r="F3820" s="19">
        <v>5.0999999999999996</v>
      </c>
      <c r="G3820" s="19">
        <f>IF(Movies[[#This Row],[rating]]=0,"",Movies[[#This Row],[rating]])</f>
        <v>5.0999999999999996</v>
      </c>
      <c r="H3820" s="19" t="str">
        <f>IF(Movies[[#This Row],[rating]]=0,"No Rating","Rated")</f>
        <v>Rated</v>
      </c>
      <c r="I3820" s="16" t="s">
        <v>132</v>
      </c>
      <c r="J3820" s="29" t="s">
        <v>12</v>
      </c>
      <c r="K3820" s="19">
        <v>6.2169999999999996</v>
      </c>
      <c r="L3820" s="26">
        <v>91</v>
      </c>
    </row>
    <row r="3821" spans="1:12" x14ac:dyDescent="0.3">
      <c r="A3821" s="14">
        <v>165463</v>
      </c>
      <c r="B3821" s="16" t="s">
        <v>5417</v>
      </c>
      <c r="C3821" s="16" t="s">
        <v>5418</v>
      </c>
      <c r="D3821" s="4">
        <v>41277</v>
      </c>
      <c r="E3821" s="23">
        <v>2013</v>
      </c>
      <c r="F3821" s="19">
        <v>6.3</v>
      </c>
      <c r="G3821" s="19">
        <f>IF(Movies[[#This Row],[rating]]=0,"",Movies[[#This Row],[rating]])</f>
        <v>6.3</v>
      </c>
      <c r="H3821" s="19" t="str">
        <f>IF(Movies[[#This Row],[rating]]=0,"No Rating","Rated")</f>
        <v>Rated</v>
      </c>
      <c r="I3821" s="16" t="s">
        <v>180</v>
      </c>
      <c r="J3821" s="29" t="s">
        <v>5419</v>
      </c>
      <c r="K3821" s="19">
        <v>6.1879999999999997</v>
      </c>
      <c r="L3821" s="26">
        <v>62</v>
      </c>
    </row>
    <row r="3822" spans="1:12" x14ac:dyDescent="0.3">
      <c r="A3822" s="14">
        <v>235044</v>
      </c>
      <c r="B3822" s="16" t="s">
        <v>5420</v>
      </c>
      <c r="C3822" s="16" t="s">
        <v>2085</v>
      </c>
      <c r="D3822" s="4">
        <v>41543</v>
      </c>
      <c r="E3822" s="23">
        <v>2013</v>
      </c>
      <c r="F3822" s="19">
        <v>5.6</v>
      </c>
      <c r="G3822" s="19">
        <f>IF(Movies[[#This Row],[rating]]=0,"",Movies[[#This Row],[rating]])</f>
        <v>5.6</v>
      </c>
      <c r="H3822" s="19" t="str">
        <f>IF(Movies[[#This Row],[rating]]=0,"No Rating","Rated")</f>
        <v>Rated</v>
      </c>
      <c r="I3822" s="16" t="s">
        <v>5421</v>
      </c>
      <c r="J3822" s="29" t="s">
        <v>286</v>
      </c>
      <c r="K3822" s="19">
        <v>6.181</v>
      </c>
      <c r="L3822" s="26">
        <v>66</v>
      </c>
    </row>
    <row r="3823" spans="1:12" x14ac:dyDescent="0.3">
      <c r="A3823" s="14">
        <v>251749</v>
      </c>
      <c r="B3823" s="16" t="s">
        <v>5422</v>
      </c>
      <c r="C3823" s="16" t="s">
        <v>341</v>
      </c>
      <c r="D3823" s="4">
        <v>41599</v>
      </c>
      <c r="E3823" s="23">
        <v>2013</v>
      </c>
      <c r="F3823" s="19">
        <v>6.8</v>
      </c>
      <c r="G3823" s="19">
        <f>IF(Movies[[#This Row],[rating]]=0,"",Movies[[#This Row],[rating]])</f>
        <v>6.8</v>
      </c>
      <c r="H3823" s="19" t="str">
        <f>IF(Movies[[#This Row],[rating]]=0,"No Rating","Rated")</f>
        <v>Rated</v>
      </c>
      <c r="I3823" s="16" t="s">
        <v>491</v>
      </c>
      <c r="J3823" s="29" t="s">
        <v>342</v>
      </c>
      <c r="K3823" s="19">
        <v>6.1790000000000003</v>
      </c>
      <c r="L3823" s="26">
        <v>53</v>
      </c>
    </row>
    <row r="3824" spans="1:12" x14ac:dyDescent="0.3">
      <c r="A3824" s="14">
        <v>252455</v>
      </c>
      <c r="B3824" s="16" t="s">
        <v>5423</v>
      </c>
      <c r="C3824" s="16" t="s">
        <v>64</v>
      </c>
      <c r="D3824" s="4">
        <v>41541</v>
      </c>
      <c r="E3824" s="23">
        <v>2013</v>
      </c>
      <c r="F3824" s="19">
        <v>4.5999999999999996</v>
      </c>
      <c r="G3824" s="19">
        <f>IF(Movies[[#This Row],[rating]]=0,"",Movies[[#This Row],[rating]])</f>
        <v>4.5999999999999996</v>
      </c>
      <c r="H3824" s="19" t="str">
        <f>IF(Movies[[#This Row],[rating]]=0,"No Rating","Rated")</f>
        <v>Rated</v>
      </c>
      <c r="I3824" s="16" t="s">
        <v>677</v>
      </c>
      <c r="J3824" s="29" t="s">
        <v>12</v>
      </c>
      <c r="K3824" s="19">
        <v>6.1769999999999996</v>
      </c>
      <c r="L3824" s="26">
        <v>34</v>
      </c>
    </row>
    <row r="3825" spans="1:12" x14ac:dyDescent="0.3">
      <c r="A3825" s="14">
        <v>183836</v>
      </c>
      <c r="B3825" s="16" t="s">
        <v>5424</v>
      </c>
      <c r="C3825" s="16" t="s">
        <v>108</v>
      </c>
      <c r="D3825" s="4">
        <v>41381</v>
      </c>
      <c r="E3825" s="23">
        <v>2013</v>
      </c>
      <c r="F3825" s="19">
        <v>6</v>
      </c>
      <c r="G3825" s="19">
        <f>IF(Movies[[#This Row],[rating]]=0,"",Movies[[#This Row],[rating]])</f>
        <v>6</v>
      </c>
      <c r="H3825" s="19" t="str">
        <f>IF(Movies[[#This Row],[rating]]=0,"No Rating","Rated")</f>
        <v>Rated</v>
      </c>
      <c r="I3825" s="16" t="s">
        <v>30</v>
      </c>
      <c r="J3825" s="29" t="s">
        <v>110</v>
      </c>
      <c r="K3825" s="19">
        <v>6.1719999999999997</v>
      </c>
      <c r="L3825" s="26">
        <v>535</v>
      </c>
    </row>
    <row r="3826" spans="1:12" x14ac:dyDescent="0.3">
      <c r="A3826" s="14">
        <v>256277</v>
      </c>
      <c r="B3826" s="16" t="s">
        <v>5425</v>
      </c>
      <c r="C3826" s="16" t="s">
        <v>1845</v>
      </c>
      <c r="D3826" s="4">
        <v>41552</v>
      </c>
      <c r="E3826" s="23">
        <v>2013</v>
      </c>
      <c r="F3826" s="19">
        <v>6.1</v>
      </c>
      <c r="G3826" s="19">
        <f>IF(Movies[[#This Row],[rating]]=0,"",Movies[[#This Row],[rating]])</f>
        <v>6.1</v>
      </c>
      <c r="H3826" s="19" t="str">
        <f>IF(Movies[[#This Row],[rating]]=0,"No Rating","Rated")</f>
        <v>Rated</v>
      </c>
      <c r="I3826" s="16" t="s">
        <v>4298</v>
      </c>
      <c r="J3826" s="29" t="s">
        <v>12</v>
      </c>
      <c r="K3826" s="19">
        <v>6.165</v>
      </c>
      <c r="L3826" s="26">
        <v>61</v>
      </c>
    </row>
    <row r="3827" spans="1:12" x14ac:dyDescent="0.3">
      <c r="A3827" s="14">
        <v>191562</v>
      </c>
      <c r="B3827" s="16" t="s">
        <v>5426</v>
      </c>
      <c r="C3827" s="16" t="s">
        <v>595</v>
      </c>
      <c r="D3827" s="4">
        <v>41404</v>
      </c>
      <c r="E3827" s="23">
        <v>2013</v>
      </c>
      <c r="F3827" s="19">
        <v>5.8</v>
      </c>
      <c r="G3827" s="19">
        <f>IF(Movies[[#This Row],[rating]]=0,"",Movies[[#This Row],[rating]])</f>
        <v>5.8</v>
      </c>
      <c r="H3827" s="19" t="str">
        <f>IF(Movies[[#This Row],[rating]]=0,"No Rating","Rated")</f>
        <v>Rated</v>
      </c>
      <c r="I3827" s="16" t="s">
        <v>125</v>
      </c>
      <c r="J3827" s="29" t="s">
        <v>142</v>
      </c>
      <c r="K3827" s="19">
        <v>6.1609999999999996</v>
      </c>
      <c r="L3827" s="26">
        <v>105</v>
      </c>
    </row>
    <row r="3828" spans="1:12" x14ac:dyDescent="0.3">
      <c r="A3828" s="14">
        <v>236325</v>
      </c>
      <c r="B3828" s="16" t="s">
        <v>5427</v>
      </c>
      <c r="C3828" s="16" t="s">
        <v>540</v>
      </c>
      <c r="D3828" s="4">
        <v>41592</v>
      </c>
      <c r="E3828" s="23">
        <v>2013</v>
      </c>
      <c r="F3828" s="19">
        <v>5.9</v>
      </c>
      <c r="G3828" s="19">
        <f>IF(Movies[[#This Row],[rating]]=0,"",Movies[[#This Row],[rating]])</f>
        <v>5.9</v>
      </c>
      <c r="H3828" s="19" t="str">
        <f>IF(Movies[[#This Row],[rating]]=0,"No Rating","Rated")</f>
        <v>Rated</v>
      </c>
      <c r="I3828" s="16" t="s">
        <v>273</v>
      </c>
      <c r="J3828" s="29" t="s">
        <v>511</v>
      </c>
      <c r="K3828" s="19">
        <v>6.1589999999999998</v>
      </c>
      <c r="L3828" s="26">
        <v>212</v>
      </c>
    </row>
    <row r="3829" spans="1:12" x14ac:dyDescent="0.3">
      <c r="A3829" s="14">
        <v>173301</v>
      </c>
      <c r="B3829" s="16" t="s">
        <v>5428</v>
      </c>
      <c r="C3829" s="16" t="s">
        <v>14</v>
      </c>
      <c r="D3829" s="4">
        <v>41523</v>
      </c>
      <c r="E3829" s="23">
        <v>2013</v>
      </c>
      <c r="F3829" s="19">
        <v>7.0979999999999999</v>
      </c>
      <c r="G3829" s="19">
        <f>IF(Movies[[#This Row],[rating]]=0,"",Movies[[#This Row],[rating]])</f>
        <v>7.0979999999999999</v>
      </c>
      <c r="H3829" s="19" t="str">
        <f>IF(Movies[[#This Row],[rating]]=0,"No Rating","Rated")</f>
        <v>Rated</v>
      </c>
      <c r="I3829" s="16" t="s">
        <v>5429</v>
      </c>
      <c r="J3829" s="29" t="s">
        <v>12</v>
      </c>
      <c r="K3829" s="19">
        <v>6.1589999999999998</v>
      </c>
      <c r="L3829" s="26">
        <v>51</v>
      </c>
    </row>
    <row r="3830" spans="1:12" x14ac:dyDescent="0.3">
      <c r="A3830" s="14">
        <v>238930</v>
      </c>
      <c r="B3830" s="16" t="s">
        <v>5430</v>
      </c>
      <c r="C3830" s="16" t="s">
        <v>540</v>
      </c>
      <c r="D3830" s="4">
        <v>41599</v>
      </c>
      <c r="E3830" s="23">
        <v>2013</v>
      </c>
      <c r="F3830" s="19">
        <v>3.9</v>
      </c>
      <c r="G3830" s="19">
        <f>IF(Movies[[#This Row],[rating]]=0,"",Movies[[#This Row],[rating]])</f>
        <v>3.9</v>
      </c>
      <c r="H3830" s="19" t="str">
        <f>IF(Movies[[#This Row],[rating]]=0,"No Rating","Rated")</f>
        <v>Rated</v>
      </c>
      <c r="I3830" s="16" t="s">
        <v>30</v>
      </c>
      <c r="J3830" s="29" t="s">
        <v>511</v>
      </c>
      <c r="K3830" s="19">
        <v>6.1559999999999997</v>
      </c>
      <c r="L3830" s="26">
        <v>437</v>
      </c>
    </row>
    <row r="3831" spans="1:12" x14ac:dyDescent="0.3">
      <c r="A3831" s="14">
        <v>167221</v>
      </c>
      <c r="B3831" s="16" t="s">
        <v>5431</v>
      </c>
      <c r="C3831" s="16" t="s">
        <v>540</v>
      </c>
      <c r="D3831" s="4">
        <v>41318</v>
      </c>
      <c r="E3831" s="23">
        <v>2013</v>
      </c>
      <c r="F3831" s="19">
        <v>6.798</v>
      </c>
      <c r="G3831" s="19">
        <f>IF(Movies[[#This Row],[rating]]=0,"",Movies[[#This Row],[rating]])</f>
        <v>6.798</v>
      </c>
      <c r="H3831" s="19" t="str">
        <f>IF(Movies[[#This Row],[rating]]=0,"No Rating","Rated")</f>
        <v>Rated</v>
      </c>
      <c r="I3831" s="16" t="s">
        <v>180</v>
      </c>
      <c r="J3831" s="29" t="s">
        <v>511</v>
      </c>
      <c r="K3831" s="19">
        <v>6.15</v>
      </c>
      <c r="L3831" s="26">
        <v>198</v>
      </c>
    </row>
    <row r="3832" spans="1:12" x14ac:dyDescent="0.3">
      <c r="A3832" s="14">
        <v>83869</v>
      </c>
      <c r="B3832" s="16" t="s">
        <v>5432</v>
      </c>
      <c r="C3832" s="16" t="s">
        <v>10</v>
      </c>
      <c r="D3832" s="4">
        <v>41446</v>
      </c>
      <c r="E3832" s="23">
        <v>2013</v>
      </c>
      <c r="F3832" s="19">
        <v>5.9</v>
      </c>
      <c r="G3832" s="19">
        <f>IF(Movies[[#This Row],[rating]]=0,"",Movies[[#This Row],[rating]])</f>
        <v>5.9</v>
      </c>
      <c r="H3832" s="19" t="str">
        <f>IF(Movies[[#This Row],[rating]]=0,"No Rating","Rated")</f>
        <v>Rated</v>
      </c>
      <c r="I3832" s="16" t="s">
        <v>180</v>
      </c>
      <c r="J3832" s="29" t="s">
        <v>12</v>
      </c>
      <c r="K3832" s="19">
        <v>6.1349999999999998</v>
      </c>
      <c r="L3832" s="26">
        <v>133</v>
      </c>
    </row>
    <row r="3833" spans="1:12" x14ac:dyDescent="0.3">
      <c r="A3833" s="14">
        <v>239056</v>
      </c>
      <c r="B3833" s="16" t="s">
        <v>5433</v>
      </c>
      <c r="C3833" s="16" t="s">
        <v>10</v>
      </c>
      <c r="D3833" s="4">
        <v>41603</v>
      </c>
      <c r="E3833" s="23">
        <v>2013</v>
      </c>
      <c r="F3833" s="19">
        <v>5.4</v>
      </c>
      <c r="G3833" s="19">
        <f>IF(Movies[[#This Row],[rating]]=0,"",Movies[[#This Row],[rating]])</f>
        <v>5.4</v>
      </c>
      <c r="H3833" s="19" t="str">
        <f>IF(Movies[[#This Row],[rating]]=0,"No Rating","Rated")</f>
        <v>Rated</v>
      </c>
      <c r="I3833" s="16" t="s">
        <v>216</v>
      </c>
      <c r="J3833" s="29" t="s">
        <v>12</v>
      </c>
      <c r="K3833" s="19">
        <v>6.117</v>
      </c>
      <c r="L3833" s="26">
        <v>68</v>
      </c>
    </row>
    <row r="3834" spans="1:12" x14ac:dyDescent="0.3">
      <c r="A3834" s="14">
        <v>141037</v>
      </c>
      <c r="B3834" s="16" t="s">
        <v>5434</v>
      </c>
      <c r="C3834" s="16" t="s">
        <v>5435</v>
      </c>
      <c r="D3834" s="4">
        <v>41299</v>
      </c>
      <c r="E3834" s="23">
        <v>2013</v>
      </c>
      <c r="F3834" s="19">
        <v>4.5999999999999996</v>
      </c>
      <c r="G3834" s="19">
        <f>IF(Movies[[#This Row],[rating]]=0,"",Movies[[#This Row],[rating]])</f>
        <v>4.5999999999999996</v>
      </c>
      <c r="H3834" s="19" t="str">
        <f>IF(Movies[[#This Row],[rating]]=0,"No Rating","Rated")</f>
        <v>Rated</v>
      </c>
      <c r="I3834" s="16" t="s">
        <v>30</v>
      </c>
      <c r="J3834" s="29" t="s">
        <v>34</v>
      </c>
      <c r="K3834" s="19">
        <v>6.1159999999999997</v>
      </c>
      <c r="L3834" s="26">
        <v>9</v>
      </c>
    </row>
    <row r="3835" spans="1:12" x14ac:dyDescent="0.3">
      <c r="A3835" s="14">
        <v>198228</v>
      </c>
      <c r="B3835" s="16" t="s">
        <v>5436</v>
      </c>
      <c r="C3835" s="16" t="s">
        <v>10</v>
      </c>
      <c r="D3835" s="4">
        <v>41391</v>
      </c>
      <c r="E3835" s="23">
        <v>2013</v>
      </c>
      <c r="F3835" s="19">
        <v>5.9749999999999996</v>
      </c>
      <c r="G3835" s="19">
        <f>IF(Movies[[#This Row],[rating]]=0,"",Movies[[#This Row],[rating]])</f>
        <v>5.9749999999999996</v>
      </c>
      <c r="H3835" s="19" t="str">
        <f>IF(Movies[[#This Row],[rating]]=0,"No Rating","Rated")</f>
        <v>Rated</v>
      </c>
      <c r="I3835" s="16" t="s">
        <v>329</v>
      </c>
      <c r="J3835" s="29" t="s">
        <v>12</v>
      </c>
      <c r="K3835" s="19">
        <v>6.1130000000000004</v>
      </c>
      <c r="L3835" s="26">
        <v>20</v>
      </c>
    </row>
    <row r="3836" spans="1:12" x14ac:dyDescent="0.3">
      <c r="A3836" s="14">
        <v>228933</v>
      </c>
      <c r="B3836" s="16" t="s">
        <v>5437</v>
      </c>
      <c r="C3836" s="16" t="s">
        <v>10</v>
      </c>
      <c r="D3836" s="4">
        <v>41565</v>
      </c>
      <c r="E3836" s="23">
        <v>2013</v>
      </c>
      <c r="F3836" s="19">
        <v>4.5650000000000004</v>
      </c>
      <c r="G3836" s="19">
        <f>IF(Movies[[#This Row],[rating]]=0,"",Movies[[#This Row],[rating]])</f>
        <v>4.5650000000000004</v>
      </c>
      <c r="H3836" s="19" t="str">
        <f>IF(Movies[[#This Row],[rating]]=0,"No Rating","Rated")</f>
        <v>Rated</v>
      </c>
      <c r="I3836" s="16" t="s">
        <v>166</v>
      </c>
      <c r="J3836" s="29" t="s">
        <v>12</v>
      </c>
      <c r="K3836" s="19">
        <v>6.11</v>
      </c>
      <c r="L3836" s="26">
        <v>31</v>
      </c>
    </row>
    <row r="3837" spans="1:12" x14ac:dyDescent="0.3">
      <c r="A3837" s="14">
        <v>212063</v>
      </c>
      <c r="B3837" s="16" t="s">
        <v>5438</v>
      </c>
      <c r="C3837" s="16" t="s">
        <v>10</v>
      </c>
      <c r="D3837" s="4">
        <v>41614</v>
      </c>
      <c r="E3837" s="23">
        <v>2013</v>
      </c>
      <c r="F3837" s="19">
        <v>7.242</v>
      </c>
      <c r="G3837" s="19">
        <f>IF(Movies[[#This Row],[rating]]=0,"",Movies[[#This Row],[rating]])</f>
        <v>7.242</v>
      </c>
      <c r="H3837" s="19" t="str">
        <f>IF(Movies[[#This Row],[rating]]=0,"No Rating","Rated")</f>
        <v>Rated</v>
      </c>
      <c r="I3837" s="16" t="s">
        <v>329</v>
      </c>
      <c r="J3837" s="29" t="s">
        <v>12</v>
      </c>
      <c r="K3837" s="19">
        <v>6.1029999999999998</v>
      </c>
      <c r="L3837" s="26">
        <v>153</v>
      </c>
    </row>
    <row r="3838" spans="1:12" x14ac:dyDescent="0.3">
      <c r="A3838" s="14">
        <v>157409</v>
      </c>
      <c r="B3838" s="16" t="s">
        <v>5439</v>
      </c>
      <c r="C3838" s="16" t="s">
        <v>3743</v>
      </c>
      <c r="D3838" s="4">
        <v>41467</v>
      </c>
      <c r="E3838" s="23">
        <v>2013</v>
      </c>
      <c r="F3838" s="19">
        <v>6</v>
      </c>
      <c r="G3838" s="19">
        <f>IF(Movies[[#This Row],[rating]]=0,"",Movies[[#This Row],[rating]])</f>
        <v>6</v>
      </c>
      <c r="H3838" s="19" t="str">
        <f>IF(Movies[[#This Row],[rating]]=0,"No Rating","Rated")</f>
        <v>Rated</v>
      </c>
      <c r="I3838" s="16" t="s">
        <v>2575</v>
      </c>
      <c r="J3838" s="29" t="s">
        <v>34</v>
      </c>
      <c r="K3838" s="19">
        <v>6.1</v>
      </c>
      <c r="L3838" s="26">
        <v>154</v>
      </c>
    </row>
    <row r="3839" spans="1:12" x14ac:dyDescent="0.3">
      <c r="A3839" s="14">
        <v>183910</v>
      </c>
      <c r="B3839" s="16" t="s">
        <v>5440</v>
      </c>
      <c r="C3839" s="16" t="s">
        <v>10</v>
      </c>
      <c r="D3839" s="4">
        <v>41369</v>
      </c>
      <c r="E3839" s="23">
        <v>2013</v>
      </c>
      <c r="F3839" s="19">
        <v>6.6</v>
      </c>
      <c r="G3839" s="19">
        <f>IF(Movies[[#This Row],[rating]]=0,"",Movies[[#This Row],[rating]])</f>
        <v>6.6</v>
      </c>
      <c r="H3839" s="19" t="str">
        <f>IF(Movies[[#This Row],[rating]]=0,"No Rating","Rated")</f>
        <v>Rated</v>
      </c>
      <c r="I3839" s="16" t="s">
        <v>329</v>
      </c>
      <c r="J3839" s="29" t="s">
        <v>12</v>
      </c>
      <c r="K3839" s="19">
        <v>6.0780000000000003</v>
      </c>
      <c r="L3839" s="26">
        <v>30</v>
      </c>
    </row>
    <row r="3840" spans="1:12" x14ac:dyDescent="0.3">
      <c r="A3840" s="14">
        <v>174372</v>
      </c>
      <c r="B3840" s="16" t="s">
        <v>5441</v>
      </c>
      <c r="C3840" s="16" t="s">
        <v>2138</v>
      </c>
      <c r="D3840" s="4">
        <v>41600</v>
      </c>
      <c r="E3840" s="23">
        <v>2013</v>
      </c>
      <c r="F3840" s="19">
        <v>6</v>
      </c>
      <c r="G3840" s="19">
        <f>IF(Movies[[#This Row],[rating]]=0,"",Movies[[#This Row],[rating]])</f>
        <v>6</v>
      </c>
      <c r="H3840" s="19" t="str">
        <f>IF(Movies[[#This Row],[rating]]=0,"No Rating","Rated")</f>
        <v>Rated</v>
      </c>
      <c r="I3840" s="16" t="s">
        <v>33</v>
      </c>
      <c r="J3840" s="29" t="s">
        <v>2139</v>
      </c>
      <c r="K3840" s="19">
        <v>6.0739999999999998</v>
      </c>
      <c r="L3840" s="26">
        <v>74</v>
      </c>
    </row>
    <row r="3841" spans="1:12" x14ac:dyDescent="0.3">
      <c r="A3841" s="14">
        <v>231082</v>
      </c>
      <c r="B3841" s="16" t="s">
        <v>5442</v>
      </c>
      <c r="C3841" s="16" t="s">
        <v>10</v>
      </c>
      <c r="D3841" s="4">
        <v>41576</v>
      </c>
      <c r="E3841" s="23">
        <v>2013</v>
      </c>
      <c r="F3841" s="19">
        <v>4</v>
      </c>
      <c r="G3841" s="19">
        <f>IF(Movies[[#This Row],[rating]]=0,"",Movies[[#This Row],[rating]])</f>
        <v>4</v>
      </c>
      <c r="H3841" s="19" t="str">
        <f>IF(Movies[[#This Row],[rating]]=0,"No Rating","Rated")</f>
        <v>Rated</v>
      </c>
      <c r="I3841" s="16" t="s">
        <v>566</v>
      </c>
      <c r="J3841" s="29" t="s">
        <v>12</v>
      </c>
      <c r="K3841" s="19">
        <v>6.0720000000000001</v>
      </c>
      <c r="L3841" s="26">
        <v>27</v>
      </c>
    </row>
    <row r="3842" spans="1:12" x14ac:dyDescent="0.3">
      <c r="A3842" s="14">
        <v>295581</v>
      </c>
      <c r="B3842" s="16" t="s">
        <v>5443</v>
      </c>
      <c r="C3842" s="16" t="s">
        <v>432</v>
      </c>
      <c r="D3842" s="4">
        <v>41609</v>
      </c>
      <c r="E3842" s="23">
        <v>2013</v>
      </c>
      <c r="F3842" s="19">
        <v>6.8</v>
      </c>
      <c r="G3842" s="19">
        <f>IF(Movies[[#This Row],[rating]]=0,"",Movies[[#This Row],[rating]])</f>
        <v>6.8</v>
      </c>
      <c r="H3842" s="19" t="str">
        <f>IF(Movies[[#This Row],[rating]]=0,"No Rating","Rated")</f>
        <v>Rated</v>
      </c>
      <c r="I3842" s="16" t="s">
        <v>49</v>
      </c>
      <c r="J3842" s="29" t="s">
        <v>12</v>
      </c>
      <c r="K3842" s="19">
        <v>6.0549999999999997</v>
      </c>
      <c r="L3842" s="26">
        <v>62</v>
      </c>
    </row>
    <row r="3843" spans="1:12" x14ac:dyDescent="0.3">
      <c r="A3843" s="14">
        <v>133441</v>
      </c>
      <c r="B3843" s="16" t="s">
        <v>5444</v>
      </c>
      <c r="C3843" s="16" t="s">
        <v>2847</v>
      </c>
      <c r="D3843" s="4">
        <v>41551</v>
      </c>
      <c r="E3843" s="23">
        <v>2013</v>
      </c>
      <c r="F3843" s="19">
        <v>6.8</v>
      </c>
      <c r="G3843" s="19">
        <f>IF(Movies[[#This Row],[rating]]=0,"",Movies[[#This Row],[rating]])</f>
        <v>6.8</v>
      </c>
      <c r="H3843" s="19" t="str">
        <f>IF(Movies[[#This Row],[rating]]=0,"No Rating","Rated")</f>
        <v>Rated</v>
      </c>
      <c r="I3843" s="16" t="s">
        <v>2830</v>
      </c>
      <c r="J3843" s="29" t="s">
        <v>12</v>
      </c>
      <c r="K3843" s="19">
        <v>6.0549999999999997</v>
      </c>
      <c r="L3843" s="26">
        <v>97</v>
      </c>
    </row>
    <row r="3844" spans="1:12" x14ac:dyDescent="0.3">
      <c r="A3844" s="14">
        <v>207780</v>
      </c>
      <c r="B3844" s="16" t="s">
        <v>5445</v>
      </c>
      <c r="C3844" s="16" t="s">
        <v>432</v>
      </c>
      <c r="D3844" s="4">
        <v>41486</v>
      </c>
      <c r="E3844" s="23">
        <v>2013</v>
      </c>
      <c r="F3844" s="19">
        <v>4.5999999999999996</v>
      </c>
      <c r="G3844" s="19">
        <f>IF(Movies[[#This Row],[rating]]=0,"",Movies[[#This Row],[rating]])</f>
        <v>4.5999999999999996</v>
      </c>
      <c r="H3844" s="19" t="str">
        <f>IF(Movies[[#This Row],[rating]]=0,"No Rating","Rated")</f>
        <v>Rated</v>
      </c>
      <c r="I3844" s="16" t="s">
        <v>132</v>
      </c>
      <c r="J3844" s="29" t="s">
        <v>12</v>
      </c>
      <c r="K3844" s="19">
        <v>6.0289999999999999</v>
      </c>
      <c r="L3844" s="26">
        <v>122</v>
      </c>
    </row>
    <row r="3845" spans="1:12" x14ac:dyDescent="0.3">
      <c r="A3845" s="14">
        <v>160165</v>
      </c>
      <c r="B3845" s="16" t="s">
        <v>5446</v>
      </c>
      <c r="C3845" s="16" t="s">
        <v>2138</v>
      </c>
      <c r="D3845" s="4">
        <v>41523</v>
      </c>
      <c r="E3845" s="23">
        <v>2013</v>
      </c>
      <c r="F3845" s="19">
        <v>7</v>
      </c>
      <c r="G3845" s="19">
        <f>IF(Movies[[#This Row],[rating]]=0,"",Movies[[#This Row],[rating]])</f>
        <v>7</v>
      </c>
      <c r="H3845" s="19" t="str">
        <f>IF(Movies[[#This Row],[rating]]=0,"No Rating","Rated")</f>
        <v>Rated</v>
      </c>
      <c r="I3845" s="16" t="s">
        <v>49</v>
      </c>
      <c r="J3845" s="29" t="s">
        <v>2139</v>
      </c>
      <c r="K3845" s="19">
        <v>6.0279999999999996</v>
      </c>
      <c r="L3845" s="26">
        <v>98</v>
      </c>
    </row>
    <row r="3846" spans="1:12" x14ac:dyDescent="0.3">
      <c r="A3846" s="14">
        <v>158752</v>
      </c>
      <c r="B3846" s="16" t="s">
        <v>5447</v>
      </c>
      <c r="C3846" s="16" t="s">
        <v>10</v>
      </c>
      <c r="D3846" s="4">
        <v>41558</v>
      </c>
      <c r="E3846" s="23">
        <v>2013</v>
      </c>
      <c r="F3846" s="19">
        <v>4.8070000000000004</v>
      </c>
      <c r="G3846" s="19">
        <f>IF(Movies[[#This Row],[rating]]=0,"",Movies[[#This Row],[rating]])</f>
        <v>4.8070000000000004</v>
      </c>
      <c r="H3846" s="19" t="str">
        <f>IF(Movies[[#This Row],[rating]]=0,"No Rating","Rated")</f>
        <v>Rated</v>
      </c>
      <c r="I3846" s="16" t="s">
        <v>1396</v>
      </c>
      <c r="J3846" s="29" t="s">
        <v>12</v>
      </c>
      <c r="K3846" s="19">
        <v>6.0220000000000002</v>
      </c>
      <c r="L3846" s="26">
        <v>228</v>
      </c>
    </row>
    <row r="3847" spans="1:12" x14ac:dyDescent="0.3">
      <c r="A3847" s="14">
        <v>156713</v>
      </c>
      <c r="B3847" s="16" t="s">
        <v>5448</v>
      </c>
      <c r="C3847" s="16" t="s">
        <v>1845</v>
      </c>
      <c r="D3847" s="4">
        <v>41537</v>
      </c>
      <c r="E3847" s="23">
        <v>2013</v>
      </c>
      <c r="F3847" s="19">
        <v>5.5</v>
      </c>
      <c r="G3847" s="19">
        <f>IF(Movies[[#This Row],[rating]]=0,"",Movies[[#This Row],[rating]])</f>
        <v>5.5</v>
      </c>
      <c r="H3847" s="19" t="str">
        <f>IF(Movies[[#This Row],[rating]]=0,"No Rating","Rated")</f>
        <v>Rated</v>
      </c>
      <c r="I3847" s="16" t="s">
        <v>180</v>
      </c>
      <c r="J3847" s="29" t="s">
        <v>12</v>
      </c>
      <c r="K3847" s="19">
        <v>6.0190000000000001</v>
      </c>
      <c r="L3847" s="26">
        <v>90</v>
      </c>
    </row>
    <row r="3848" spans="1:12" x14ac:dyDescent="0.3">
      <c r="A3848" s="14">
        <v>173210</v>
      </c>
      <c r="B3848" s="16" t="s">
        <v>5449</v>
      </c>
      <c r="C3848" s="16" t="s">
        <v>10</v>
      </c>
      <c r="D3848" s="4">
        <v>41445</v>
      </c>
      <c r="E3848" s="23">
        <v>2013</v>
      </c>
      <c r="F3848" s="19">
        <v>6.45</v>
      </c>
      <c r="G3848" s="19">
        <f>IF(Movies[[#This Row],[rating]]=0,"",Movies[[#This Row],[rating]])</f>
        <v>6.45</v>
      </c>
      <c r="H3848" s="19" t="str">
        <f>IF(Movies[[#This Row],[rating]]=0,"No Rating","Rated")</f>
        <v>Rated</v>
      </c>
      <c r="I3848" s="16" t="s">
        <v>329</v>
      </c>
      <c r="J3848" s="29" t="s">
        <v>12</v>
      </c>
      <c r="K3848" s="19">
        <v>6.0179999999999998</v>
      </c>
      <c r="L3848" s="26">
        <v>90</v>
      </c>
    </row>
    <row r="3849" spans="1:12" x14ac:dyDescent="0.3">
      <c r="A3849" s="14">
        <v>172721</v>
      </c>
      <c r="B3849" s="16" t="s">
        <v>5450</v>
      </c>
      <c r="C3849" s="16" t="s">
        <v>432</v>
      </c>
      <c r="D3849" s="4">
        <v>41327</v>
      </c>
      <c r="E3849" s="23">
        <v>2013</v>
      </c>
      <c r="F3849" s="19">
        <v>4.7</v>
      </c>
      <c r="G3849" s="19">
        <f>IF(Movies[[#This Row],[rating]]=0,"",Movies[[#This Row],[rating]])</f>
        <v>4.7</v>
      </c>
      <c r="H3849" s="19" t="str">
        <f>IF(Movies[[#This Row],[rating]]=0,"No Rating","Rated")</f>
        <v>Rated</v>
      </c>
      <c r="I3849" s="16" t="s">
        <v>5451</v>
      </c>
      <c r="J3849" s="29" t="s">
        <v>12</v>
      </c>
      <c r="K3849" s="19">
        <v>6.016</v>
      </c>
      <c r="L3849" s="26">
        <v>57</v>
      </c>
    </row>
    <row r="3850" spans="1:12" x14ac:dyDescent="0.3">
      <c r="A3850" s="14">
        <v>249062</v>
      </c>
      <c r="B3850" s="16" t="s">
        <v>5452</v>
      </c>
      <c r="C3850" s="16" t="s">
        <v>10</v>
      </c>
      <c r="D3850" s="4">
        <v>41622</v>
      </c>
      <c r="E3850" s="23">
        <v>2013</v>
      </c>
      <c r="F3850" s="19">
        <v>6</v>
      </c>
      <c r="G3850" s="19">
        <f>IF(Movies[[#This Row],[rating]]=0,"",Movies[[#This Row],[rating]])</f>
        <v>6</v>
      </c>
      <c r="H3850" s="19" t="str">
        <f>IF(Movies[[#This Row],[rating]]=0,"No Rating","Rated")</f>
        <v>Rated</v>
      </c>
      <c r="I3850" s="16" t="s">
        <v>4247</v>
      </c>
      <c r="J3850" s="29" t="s">
        <v>12</v>
      </c>
      <c r="K3850" s="19">
        <v>6.0090000000000003</v>
      </c>
      <c r="L3850" s="26">
        <v>39</v>
      </c>
    </row>
    <row r="3851" spans="1:12" x14ac:dyDescent="0.3">
      <c r="A3851" s="14">
        <v>227094</v>
      </c>
      <c r="B3851" s="16" t="s">
        <v>5453</v>
      </c>
      <c r="C3851" s="16" t="s">
        <v>5454</v>
      </c>
      <c r="D3851" s="4">
        <v>41593</v>
      </c>
      <c r="E3851" s="23">
        <v>2013</v>
      </c>
      <c r="F3851" s="19">
        <v>6.0449999999999999</v>
      </c>
      <c r="G3851" s="19">
        <f>IF(Movies[[#This Row],[rating]]=0,"",Movies[[#This Row],[rating]])</f>
        <v>6.0449999999999999</v>
      </c>
      <c r="H3851" s="19" t="str">
        <f>IF(Movies[[#This Row],[rating]]=0,"No Rating","Rated")</f>
        <v>Rated</v>
      </c>
      <c r="I3851" s="16" t="s">
        <v>1329</v>
      </c>
      <c r="J3851" s="29" t="s">
        <v>12</v>
      </c>
      <c r="K3851" s="19">
        <v>6.0030000000000001</v>
      </c>
      <c r="L3851" s="26">
        <v>211</v>
      </c>
    </row>
    <row r="3852" spans="1:12" x14ac:dyDescent="0.3">
      <c r="A3852" s="14">
        <v>214135</v>
      </c>
      <c r="B3852" s="16" t="s">
        <v>5455</v>
      </c>
      <c r="C3852" s="16" t="s">
        <v>84</v>
      </c>
      <c r="D3852" s="4">
        <v>41550</v>
      </c>
      <c r="E3852" s="23">
        <v>2013</v>
      </c>
      <c r="F3852" s="19">
        <v>7.4</v>
      </c>
      <c r="G3852" s="19">
        <f>IF(Movies[[#This Row],[rating]]=0,"",Movies[[#This Row],[rating]])</f>
        <v>7.4</v>
      </c>
      <c r="H3852" s="19" t="str">
        <f>IF(Movies[[#This Row],[rating]]=0,"No Rating","Rated")</f>
        <v>Rated</v>
      </c>
      <c r="I3852" s="16" t="s">
        <v>542</v>
      </c>
      <c r="J3852" s="29" t="s">
        <v>86</v>
      </c>
      <c r="K3852" s="19">
        <v>6.0030000000000001</v>
      </c>
      <c r="L3852" s="26">
        <v>193</v>
      </c>
    </row>
    <row r="3853" spans="1:12" x14ac:dyDescent="0.3">
      <c r="A3853" s="14">
        <v>143142</v>
      </c>
      <c r="B3853" s="16" t="s">
        <v>5456</v>
      </c>
      <c r="C3853" s="16" t="s">
        <v>10</v>
      </c>
      <c r="D3853" s="4">
        <v>41389</v>
      </c>
      <c r="E3853" s="23">
        <v>2013</v>
      </c>
      <c r="F3853" s="19">
        <v>4</v>
      </c>
      <c r="G3853" s="19">
        <f>IF(Movies[[#This Row],[rating]]=0,"",Movies[[#This Row],[rating]])</f>
        <v>4</v>
      </c>
      <c r="H3853" s="19" t="str">
        <f>IF(Movies[[#This Row],[rating]]=0,"No Rating","Rated")</f>
        <v>Rated</v>
      </c>
      <c r="I3853" s="16" t="s">
        <v>1396</v>
      </c>
      <c r="J3853" s="29" t="s">
        <v>12</v>
      </c>
      <c r="K3853" s="19">
        <v>6.0010000000000003</v>
      </c>
      <c r="L3853" s="26">
        <v>36</v>
      </c>
    </row>
    <row r="3854" spans="1:12" x14ac:dyDescent="0.3">
      <c r="A3854" s="14">
        <v>188507</v>
      </c>
      <c r="B3854" s="16" t="s">
        <v>5457</v>
      </c>
      <c r="C3854" s="16" t="s">
        <v>10</v>
      </c>
      <c r="D3854" s="4">
        <v>41390</v>
      </c>
      <c r="E3854" s="23">
        <v>2013</v>
      </c>
      <c r="F3854" s="19">
        <v>5.3</v>
      </c>
      <c r="G3854" s="19">
        <f>IF(Movies[[#This Row],[rating]]=0,"",Movies[[#This Row],[rating]])</f>
        <v>5.3</v>
      </c>
      <c r="H3854" s="19" t="str">
        <f>IF(Movies[[#This Row],[rating]]=0,"No Rating","Rated")</f>
        <v>Rated</v>
      </c>
      <c r="I3854" s="16" t="s">
        <v>5458</v>
      </c>
      <c r="J3854" s="29" t="s">
        <v>12</v>
      </c>
      <c r="K3854" s="19">
        <v>5.9960000000000004</v>
      </c>
      <c r="L3854" s="26">
        <v>40</v>
      </c>
    </row>
    <row r="3855" spans="1:12" x14ac:dyDescent="0.3">
      <c r="A3855" s="14">
        <v>202215</v>
      </c>
      <c r="B3855" s="16" t="s">
        <v>5459</v>
      </c>
      <c r="C3855" s="16" t="s">
        <v>108</v>
      </c>
      <c r="D3855" s="4">
        <v>41457</v>
      </c>
      <c r="E3855" s="23">
        <v>2013</v>
      </c>
      <c r="F3855" s="19">
        <v>5.9</v>
      </c>
      <c r="G3855" s="19">
        <f>IF(Movies[[#This Row],[rating]]=0,"",Movies[[#This Row],[rating]])</f>
        <v>5.9</v>
      </c>
      <c r="H3855" s="19" t="str">
        <f>IF(Movies[[#This Row],[rating]]=0,"No Rating","Rated")</f>
        <v>Rated</v>
      </c>
      <c r="I3855" s="16" t="s">
        <v>30</v>
      </c>
      <c r="J3855" s="29" t="s">
        <v>110</v>
      </c>
      <c r="K3855" s="19">
        <v>5.9889999999999999</v>
      </c>
      <c r="L3855" s="26">
        <v>101</v>
      </c>
    </row>
    <row r="3856" spans="1:12" x14ac:dyDescent="0.3">
      <c r="A3856" s="14">
        <v>215962</v>
      </c>
      <c r="B3856" s="16" t="s">
        <v>5460</v>
      </c>
      <c r="C3856" s="16" t="s">
        <v>2847</v>
      </c>
      <c r="D3856" s="4">
        <v>41527</v>
      </c>
      <c r="E3856" s="23">
        <v>2013</v>
      </c>
      <c r="F3856" s="19">
        <v>5.8</v>
      </c>
      <c r="G3856" s="19">
        <f>IF(Movies[[#This Row],[rating]]=0,"",Movies[[#This Row],[rating]])</f>
        <v>5.8</v>
      </c>
      <c r="H3856" s="19" t="str">
        <f>IF(Movies[[#This Row],[rating]]=0,"No Rating","Rated")</f>
        <v>Rated</v>
      </c>
      <c r="I3856" s="16" t="s">
        <v>30</v>
      </c>
      <c r="J3856" s="29" t="s">
        <v>12</v>
      </c>
      <c r="K3856" s="19">
        <v>5.9790000000000001</v>
      </c>
      <c r="L3856" s="26">
        <v>105</v>
      </c>
    </row>
    <row r="3857" spans="1:12" x14ac:dyDescent="0.3">
      <c r="A3857" s="14">
        <v>182827</v>
      </c>
      <c r="B3857" s="16" t="s">
        <v>5461</v>
      </c>
      <c r="C3857" s="16" t="s">
        <v>144</v>
      </c>
      <c r="D3857" s="4">
        <v>41377</v>
      </c>
      <c r="E3857" s="23">
        <v>2013</v>
      </c>
      <c r="F3857" s="19">
        <v>7.2</v>
      </c>
      <c r="G3857" s="19">
        <f>IF(Movies[[#This Row],[rating]]=0,"",Movies[[#This Row],[rating]])</f>
        <v>7.2</v>
      </c>
      <c r="H3857" s="19" t="str">
        <f>IF(Movies[[#This Row],[rating]]=0,"No Rating","Rated")</f>
        <v>Rated</v>
      </c>
      <c r="I3857" s="16" t="s">
        <v>49</v>
      </c>
      <c r="J3857" s="29" t="s">
        <v>146</v>
      </c>
      <c r="K3857" s="19">
        <v>5.9779999999999998</v>
      </c>
      <c r="L3857" s="26">
        <v>59</v>
      </c>
    </row>
    <row r="3858" spans="1:12" x14ac:dyDescent="0.3">
      <c r="A3858" s="14">
        <v>195423</v>
      </c>
      <c r="B3858" s="16" t="s">
        <v>5462</v>
      </c>
      <c r="C3858" s="16" t="s">
        <v>84</v>
      </c>
      <c r="D3858" s="4">
        <v>41425</v>
      </c>
      <c r="E3858" s="23">
        <v>2013</v>
      </c>
      <c r="F3858" s="19">
        <v>6.3</v>
      </c>
      <c r="G3858" s="19">
        <f>IF(Movies[[#This Row],[rating]]=0,"",Movies[[#This Row],[rating]])</f>
        <v>6.3</v>
      </c>
      <c r="H3858" s="19" t="str">
        <f>IF(Movies[[#This Row],[rating]]=0,"No Rating","Rated")</f>
        <v>Rated</v>
      </c>
      <c r="I3858" s="16" t="s">
        <v>5463</v>
      </c>
      <c r="J3858" s="29" t="s">
        <v>86</v>
      </c>
      <c r="K3858" s="19">
        <v>5.9740000000000002</v>
      </c>
      <c r="L3858" s="26">
        <v>185</v>
      </c>
    </row>
    <row r="3859" spans="1:12" x14ac:dyDescent="0.3">
      <c r="A3859" s="14">
        <v>174645</v>
      </c>
      <c r="B3859" s="16" t="s">
        <v>5464</v>
      </c>
      <c r="C3859" s="16" t="s">
        <v>10</v>
      </c>
      <c r="D3859" s="4">
        <v>41339</v>
      </c>
      <c r="E3859" s="23">
        <v>2013</v>
      </c>
      <c r="F3859" s="19">
        <v>5.3289999999999997</v>
      </c>
      <c r="G3859" s="19">
        <f>IF(Movies[[#This Row],[rating]]=0,"",Movies[[#This Row],[rating]])</f>
        <v>5.3289999999999997</v>
      </c>
      <c r="H3859" s="19" t="str">
        <f>IF(Movies[[#This Row],[rating]]=0,"No Rating","Rated")</f>
        <v>Rated</v>
      </c>
      <c r="I3859" s="16" t="s">
        <v>185</v>
      </c>
      <c r="J3859" s="29" t="s">
        <v>12</v>
      </c>
      <c r="K3859" s="19">
        <v>5.9640000000000004</v>
      </c>
      <c r="L3859" s="26">
        <v>82</v>
      </c>
    </row>
    <row r="3860" spans="1:12" x14ac:dyDescent="0.3">
      <c r="A3860" s="14">
        <v>212769</v>
      </c>
      <c r="B3860" s="16" t="s">
        <v>5465</v>
      </c>
      <c r="C3860" s="16" t="s">
        <v>2156</v>
      </c>
      <c r="D3860" s="4">
        <v>41493</v>
      </c>
      <c r="E3860" s="23">
        <v>2013</v>
      </c>
      <c r="F3860" s="19">
        <v>5.8</v>
      </c>
      <c r="G3860" s="19">
        <f>IF(Movies[[#This Row],[rating]]=0,"",Movies[[#This Row],[rating]])</f>
        <v>5.8</v>
      </c>
      <c r="H3860" s="19" t="str">
        <f>IF(Movies[[#This Row],[rating]]=0,"No Rating","Rated")</f>
        <v>Rated</v>
      </c>
      <c r="I3860" s="16" t="s">
        <v>2378</v>
      </c>
      <c r="J3860" s="29" t="s">
        <v>12</v>
      </c>
      <c r="K3860" s="19">
        <v>5.9630000000000001</v>
      </c>
      <c r="L3860" s="26">
        <v>81</v>
      </c>
    </row>
    <row r="3861" spans="1:12" x14ac:dyDescent="0.3">
      <c r="A3861" s="14">
        <v>215303</v>
      </c>
      <c r="B3861" s="16" t="s">
        <v>5466</v>
      </c>
      <c r="C3861" s="16" t="s">
        <v>108</v>
      </c>
      <c r="D3861" s="4">
        <v>41570</v>
      </c>
      <c r="E3861" s="23">
        <v>2013</v>
      </c>
      <c r="F3861" s="19">
        <v>5.8319999999999999</v>
      </c>
      <c r="G3861" s="19">
        <f>IF(Movies[[#This Row],[rating]]=0,"",Movies[[#This Row],[rating]])</f>
        <v>5.8319999999999999</v>
      </c>
      <c r="H3861" s="19" t="str">
        <f>IF(Movies[[#This Row],[rating]]=0,"No Rating","Rated")</f>
        <v>Rated</v>
      </c>
      <c r="I3861" s="16" t="s">
        <v>30</v>
      </c>
      <c r="J3861" s="29" t="s">
        <v>110</v>
      </c>
      <c r="K3861" s="19">
        <v>5.9370000000000003</v>
      </c>
      <c r="L3861" s="26">
        <v>95</v>
      </c>
    </row>
    <row r="3862" spans="1:12" x14ac:dyDescent="0.3">
      <c r="A3862" s="14">
        <v>154282</v>
      </c>
      <c r="B3862" s="16" t="s">
        <v>5467</v>
      </c>
      <c r="C3862" s="16" t="s">
        <v>10</v>
      </c>
      <c r="D3862" s="4">
        <v>41523</v>
      </c>
      <c r="E3862" s="23">
        <v>2013</v>
      </c>
      <c r="F3862" s="19">
        <v>4.7</v>
      </c>
      <c r="G3862" s="19">
        <f>IF(Movies[[#This Row],[rating]]=0,"",Movies[[#This Row],[rating]])</f>
        <v>4.7</v>
      </c>
      <c r="H3862" s="19" t="str">
        <f>IF(Movies[[#This Row],[rating]]=0,"No Rating","Rated")</f>
        <v>Rated</v>
      </c>
      <c r="I3862" s="16" t="s">
        <v>49</v>
      </c>
      <c r="J3862" s="29" t="s">
        <v>12</v>
      </c>
      <c r="K3862" s="19">
        <v>5.9290000000000003</v>
      </c>
      <c r="L3862" s="26">
        <v>79</v>
      </c>
    </row>
    <row r="3863" spans="1:12" x14ac:dyDescent="0.3">
      <c r="A3863" s="14">
        <v>159667</v>
      </c>
      <c r="B3863" s="16" t="s">
        <v>5468</v>
      </c>
      <c r="C3863" s="16" t="s">
        <v>432</v>
      </c>
      <c r="D3863" s="4">
        <v>41280</v>
      </c>
      <c r="E3863" s="23">
        <v>2013</v>
      </c>
      <c r="F3863" s="19">
        <v>6.6</v>
      </c>
      <c r="G3863" s="19">
        <f>IF(Movies[[#This Row],[rating]]=0,"",Movies[[#This Row],[rating]])</f>
        <v>6.6</v>
      </c>
      <c r="H3863" s="19" t="str">
        <f>IF(Movies[[#This Row],[rating]]=0,"No Rating","Rated")</f>
        <v>Rated</v>
      </c>
      <c r="I3863" s="16" t="s">
        <v>49</v>
      </c>
      <c r="J3863" s="29" t="s">
        <v>12</v>
      </c>
      <c r="K3863" s="19">
        <v>5.9180000000000001</v>
      </c>
      <c r="L3863" s="26">
        <v>54</v>
      </c>
    </row>
    <row r="3864" spans="1:12" x14ac:dyDescent="0.3">
      <c r="A3864" s="14">
        <v>221737</v>
      </c>
      <c r="B3864" s="16" t="s">
        <v>5469</v>
      </c>
      <c r="C3864" s="16" t="s">
        <v>669</v>
      </c>
      <c r="D3864" s="4">
        <v>41531</v>
      </c>
      <c r="E3864" s="23">
        <v>2013</v>
      </c>
      <c r="F3864" s="19">
        <v>4.673</v>
      </c>
      <c r="G3864" s="19">
        <f>IF(Movies[[#This Row],[rating]]=0,"",Movies[[#This Row],[rating]])</f>
        <v>4.673</v>
      </c>
      <c r="H3864" s="19" t="str">
        <f>IF(Movies[[#This Row],[rating]]=0,"No Rating","Rated")</f>
        <v>Rated</v>
      </c>
      <c r="I3864" s="16" t="s">
        <v>1056</v>
      </c>
      <c r="J3864" s="29" t="s">
        <v>12</v>
      </c>
      <c r="K3864" s="19">
        <v>5.9119999999999999</v>
      </c>
      <c r="L3864" s="26">
        <v>49</v>
      </c>
    </row>
    <row r="3865" spans="1:12" x14ac:dyDescent="0.3">
      <c r="A3865" s="14">
        <v>207021</v>
      </c>
      <c r="B3865" s="16" t="s">
        <v>5470</v>
      </c>
      <c r="C3865" s="16" t="s">
        <v>10</v>
      </c>
      <c r="D3865" s="4">
        <v>41537</v>
      </c>
      <c r="E3865" s="23">
        <v>2013</v>
      </c>
      <c r="F3865" s="19">
        <v>6.7</v>
      </c>
      <c r="G3865" s="19">
        <f>IF(Movies[[#This Row],[rating]]=0,"",Movies[[#This Row],[rating]])</f>
        <v>6.7</v>
      </c>
      <c r="H3865" s="19" t="str">
        <f>IF(Movies[[#This Row],[rating]]=0,"No Rating","Rated")</f>
        <v>Rated</v>
      </c>
      <c r="I3865" s="16" t="s">
        <v>329</v>
      </c>
      <c r="J3865" s="29" t="s">
        <v>12</v>
      </c>
      <c r="K3865" s="19">
        <v>5.9119999999999999</v>
      </c>
      <c r="L3865" s="26">
        <v>124</v>
      </c>
    </row>
    <row r="3866" spans="1:12" x14ac:dyDescent="0.3">
      <c r="A3866" s="14">
        <v>256742</v>
      </c>
      <c r="B3866" s="16" t="s">
        <v>5471</v>
      </c>
      <c r="C3866" s="16" t="s">
        <v>540</v>
      </c>
      <c r="D3866" s="4">
        <v>41634</v>
      </c>
      <c r="E3866" s="23">
        <v>2013</v>
      </c>
      <c r="F3866" s="19">
        <v>4.9000000000000004</v>
      </c>
      <c r="G3866" s="19">
        <f>IF(Movies[[#This Row],[rating]]=0,"",Movies[[#This Row],[rating]])</f>
        <v>4.9000000000000004</v>
      </c>
      <c r="H3866" s="19" t="str">
        <f>IF(Movies[[#This Row],[rating]]=0,"No Rating","Rated")</f>
        <v>Rated</v>
      </c>
      <c r="I3866" s="16" t="s">
        <v>3002</v>
      </c>
      <c r="J3866" s="29" t="s">
        <v>12</v>
      </c>
      <c r="K3866" s="19">
        <v>5.91</v>
      </c>
      <c r="L3866" s="26">
        <v>55</v>
      </c>
    </row>
    <row r="3867" spans="1:12" x14ac:dyDescent="0.3">
      <c r="A3867" s="14">
        <v>230168</v>
      </c>
      <c r="B3867" s="16" t="s">
        <v>5472</v>
      </c>
      <c r="C3867" s="16" t="s">
        <v>1036</v>
      </c>
      <c r="D3867" s="4">
        <v>41468</v>
      </c>
      <c r="E3867" s="23">
        <v>2013</v>
      </c>
      <c r="F3867" s="19">
        <v>5.5</v>
      </c>
      <c r="G3867" s="19">
        <f>IF(Movies[[#This Row],[rating]]=0,"",Movies[[#This Row],[rating]])</f>
        <v>5.5</v>
      </c>
      <c r="H3867" s="19" t="str">
        <f>IF(Movies[[#This Row],[rating]]=0,"No Rating","Rated")</f>
        <v>Rated</v>
      </c>
      <c r="I3867" s="16" t="s">
        <v>166</v>
      </c>
      <c r="J3867" s="29" t="s">
        <v>12</v>
      </c>
      <c r="K3867" s="19">
        <v>5.891</v>
      </c>
      <c r="L3867" s="26">
        <v>41</v>
      </c>
    </row>
    <row r="3868" spans="1:12" x14ac:dyDescent="0.3">
      <c r="A3868" s="14">
        <v>212721</v>
      </c>
      <c r="B3868" s="16" t="s">
        <v>5473</v>
      </c>
      <c r="C3868" s="16" t="s">
        <v>114</v>
      </c>
      <c r="D3868" s="4">
        <v>41514</v>
      </c>
      <c r="E3868" s="23">
        <v>2013</v>
      </c>
      <c r="F3868" s="19">
        <v>6.024</v>
      </c>
      <c r="G3868" s="19">
        <f>IF(Movies[[#This Row],[rating]]=0,"",Movies[[#This Row],[rating]])</f>
        <v>6.024</v>
      </c>
      <c r="H3868" s="19" t="str">
        <f>IF(Movies[[#This Row],[rating]]=0,"No Rating","Rated")</f>
        <v>Rated</v>
      </c>
      <c r="I3868" s="16" t="s">
        <v>161</v>
      </c>
      <c r="J3868" s="29" t="s">
        <v>12</v>
      </c>
      <c r="K3868" s="19">
        <v>5.8890000000000002</v>
      </c>
      <c r="L3868" s="26">
        <v>84</v>
      </c>
    </row>
    <row r="3869" spans="1:12" x14ac:dyDescent="0.3">
      <c r="A3869" s="14">
        <v>225719</v>
      </c>
      <c r="B3869" s="16" t="s">
        <v>5474</v>
      </c>
      <c r="C3869" s="16" t="s">
        <v>108</v>
      </c>
      <c r="D3869" s="4">
        <v>41619</v>
      </c>
      <c r="E3869" s="23">
        <v>2013</v>
      </c>
      <c r="F3869" s="19">
        <v>5.4</v>
      </c>
      <c r="G3869" s="19">
        <f>IF(Movies[[#This Row],[rating]]=0,"",Movies[[#This Row],[rating]])</f>
        <v>5.4</v>
      </c>
      <c r="H3869" s="19" t="str">
        <f>IF(Movies[[#This Row],[rating]]=0,"No Rating","Rated")</f>
        <v>Rated</v>
      </c>
      <c r="I3869" s="16" t="s">
        <v>30</v>
      </c>
      <c r="J3869" s="29" t="s">
        <v>110</v>
      </c>
      <c r="K3869" s="19">
        <v>5.8879999999999999</v>
      </c>
      <c r="L3869" s="26">
        <v>132</v>
      </c>
    </row>
    <row r="3870" spans="1:12" x14ac:dyDescent="0.3">
      <c r="A3870" s="14">
        <v>215848</v>
      </c>
      <c r="B3870" s="16" t="s">
        <v>5475</v>
      </c>
      <c r="C3870" s="16" t="s">
        <v>51</v>
      </c>
      <c r="D3870" s="4">
        <v>41530</v>
      </c>
      <c r="E3870" s="23">
        <v>2013</v>
      </c>
      <c r="F3870" s="19">
        <v>5.9</v>
      </c>
      <c r="G3870" s="19">
        <f>IF(Movies[[#This Row],[rating]]=0,"",Movies[[#This Row],[rating]])</f>
        <v>5.9</v>
      </c>
      <c r="H3870" s="19" t="str">
        <f>IF(Movies[[#This Row],[rating]]=0,"No Rating","Rated")</f>
        <v>Rated</v>
      </c>
      <c r="I3870" s="16" t="s">
        <v>273</v>
      </c>
      <c r="J3870" s="29" t="s">
        <v>34</v>
      </c>
      <c r="K3870" s="19">
        <v>5.8879999999999999</v>
      </c>
      <c r="L3870" s="26">
        <v>122</v>
      </c>
    </row>
    <row r="3871" spans="1:12" x14ac:dyDescent="0.3">
      <c r="A3871" s="14">
        <v>249941</v>
      </c>
      <c r="B3871" s="16" t="s">
        <v>5476</v>
      </c>
      <c r="C3871" s="16" t="s">
        <v>284</v>
      </c>
      <c r="D3871" s="4">
        <v>41532</v>
      </c>
      <c r="E3871" s="23">
        <v>2013</v>
      </c>
      <c r="F3871" s="19">
        <v>5.1669999999999998</v>
      </c>
      <c r="G3871" s="19">
        <f>IF(Movies[[#This Row],[rating]]=0,"",Movies[[#This Row],[rating]])</f>
        <v>5.1669999999999998</v>
      </c>
      <c r="H3871" s="19" t="str">
        <f>IF(Movies[[#This Row],[rating]]=0,"No Rating","Rated")</f>
        <v>Rated</v>
      </c>
      <c r="I3871" s="16" t="s">
        <v>3866</v>
      </c>
      <c r="J3871" s="29" t="s">
        <v>286</v>
      </c>
      <c r="K3871" s="19">
        <v>5.8869999999999996</v>
      </c>
      <c r="L3871" s="26">
        <v>24</v>
      </c>
    </row>
    <row r="3872" spans="1:12" x14ac:dyDescent="0.3">
      <c r="A3872" s="14">
        <v>193418</v>
      </c>
      <c r="B3872" s="16" t="s">
        <v>5477</v>
      </c>
      <c r="C3872" s="16" t="s">
        <v>956</v>
      </c>
      <c r="D3872" s="4">
        <v>41443</v>
      </c>
      <c r="E3872" s="23">
        <v>2013</v>
      </c>
      <c r="F3872" s="19">
        <v>7.3440000000000003</v>
      </c>
      <c r="G3872" s="19">
        <f>IF(Movies[[#This Row],[rating]]=0,"",Movies[[#This Row],[rating]])</f>
        <v>7.3440000000000003</v>
      </c>
      <c r="H3872" s="19" t="str">
        <f>IF(Movies[[#This Row],[rating]]=0,"No Rating","Rated")</f>
        <v>Rated</v>
      </c>
      <c r="I3872" s="16" t="s">
        <v>49</v>
      </c>
      <c r="J3872" s="29" t="s">
        <v>605</v>
      </c>
      <c r="K3872" s="19">
        <v>5.8650000000000002</v>
      </c>
      <c r="L3872" s="26">
        <v>110</v>
      </c>
    </row>
    <row r="3873" spans="1:12" x14ac:dyDescent="0.3">
      <c r="A3873" s="14">
        <v>174344</v>
      </c>
      <c r="B3873" s="16" t="s">
        <v>5478</v>
      </c>
      <c r="C3873" s="16" t="s">
        <v>432</v>
      </c>
      <c r="D3873" s="4">
        <v>41383</v>
      </c>
      <c r="E3873" s="23">
        <v>2013</v>
      </c>
      <c r="F3873" s="19">
        <v>5.9</v>
      </c>
      <c r="G3873" s="19">
        <f>IF(Movies[[#This Row],[rating]]=0,"",Movies[[#This Row],[rating]])</f>
        <v>5.9</v>
      </c>
      <c r="H3873" s="19" t="str">
        <f>IF(Movies[[#This Row],[rating]]=0,"No Rating","Rated")</f>
        <v>Rated</v>
      </c>
      <c r="I3873" s="16" t="s">
        <v>239</v>
      </c>
      <c r="J3873" s="29" t="s">
        <v>12</v>
      </c>
      <c r="K3873" s="19">
        <v>5.8650000000000002</v>
      </c>
      <c r="L3873" s="26">
        <v>39</v>
      </c>
    </row>
    <row r="3874" spans="1:12" x14ac:dyDescent="0.3">
      <c r="A3874" s="14">
        <v>195507</v>
      </c>
      <c r="B3874" s="16" t="s">
        <v>906</v>
      </c>
      <c r="C3874" s="16" t="s">
        <v>10</v>
      </c>
      <c r="D3874" s="4">
        <v>41573</v>
      </c>
      <c r="E3874" s="23">
        <v>2013</v>
      </c>
      <c r="F3874" s="19">
        <v>6</v>
      </c>
      <c r="G3874" s="19">
        <f>IF(Movies[[#This Row],[rating]]=0,"",Movies[[#This Row],[rating]])</f>
        <v>6</v>
      </c>
      <c r="H3874" s="19" t="str">
        <f>IF(Movies[[#This Row],[rating]]=0,"No Rating","Rated")</f>
        <v>Rated</v>
      </c>
      <c r="I3874" s="16" t="s">
        <v>365</v>
      </c>
      <c r="J3874" s="29" t="s">
        <v>12</v>
      </c>
      <c r="K3874" s="19">
        <v>5.8630000000000004</v>
      </c>
      <c r="L3874" s="26">
        <v>15</v>
      </c>
    </row>
    <row r="3875" spans="1:12" x14ac:dyDescent="0.3">
      <c r="A3875" s="14">
        <v>240913</v>
      </c>
      <c r="B3875" s="16" t="s">
        <v>5479</v>
      </c>
      <c r="C3875" s="16" t="s">
        <v>10</v>
      </c>
      <c r="D3875" s="4">
        <v>41607</v>
      </c>
      <c r="E3875" s="23">
        <v>2013</v>
      </c>
      <c r="F3875" s="19">
        <v>5.8</v>
      </c>
      <c r="G3875" s="19">
        <f>IF(Movies[[#This Row],[rating]]=0,"",Movies[[#This Row],[rating]])</f>
        <v>5.8</v>
      </c>
      <c r="H3875" s="19" t="str">
        <f>IF(Movies[[#This Row],[rating]]=0,"No Rating","Rated")</f>
        <v>Rated</v>
      </c>
      <c r="I3875" s="16" t="s">
        <v>5480</v>
      </c>
      <c r="J3875" s="29" t="s">
        <v>12</v>
      </c>
      <c r="K3875" s="19">
        <v>5.8540000000000001</v>
      </c>
      <c r="L3875" s="26">
        <v>31</v>
      </c>
    </row>
    <row r="3876" spans="1:12" x14ac:dyDescent="0.3">
      <c r="A3876" s="14">
        <v>326792</v>
      </c>
      <c r="B3876" s="16" t="s">
        <v>5481</v>
      </c>
      <c r="C3876" s="16" t="s">
        <v>416</v>
      </c>
      <c r="D3876" s="4">
        <v>41605</v>
      </c>
      <c r="E3876" s="23">
        <v>2013</v>
      </c>
      <c r="F3876" s="19">
        <v>6.1</v>
      </c>
      <c r="G3876" s="19">
        <f>IF(Movies[[#This Row],[rating]]=0,"",Movies[[#This Row],[rating]])</f>
        <v>6.1</v>
      </c>
      <c r="H3876" s="19" t="str">
        <f>IF(Movies[[#This Row],[rating]]=0,"No Rating","Rated")</f>
        <v>Rated</v>
      </c>
      <c r="I3876" s="16" t="s">
        <v>329</v>
      </c>
      <c r="J3876" s="29" t="s">
        <v>12</v>
      </c>
      <c r="K3876" s="19">
        <v>5.8490000000000002</v>
      </c>
      <c r="L3876" s="26">
        <v>4</v>
      </c>
    </row>
    <row r="3877" spans="1:12" x14ac:dyDescent="0.3">
      <c r="A3877" s="14">
        <v>168245</v>
      </c>
      <c r="B3877" s="16" t="s">
        <v>5482</v>
      </c>
      <c r="C3877" s="16" t="s">
        <v>595</v>
      </c>
      <c r="D3877" s="4">
        <v>41318</v>
      </c>
      <c r="E3877" s="23">
        <v>2013</v>
      </c>
      <c r="F3877" s="19">
        <v>7</v>
      </c>
      <c r="G3877" s="19">
        <f>IF(Movies[[#This Row],[rating]]=0,"",Movies[[#This Row],[rating]])</f>
        <v>7</v>
      </c>
      <c r="H3877" s="19" t="str">
        <f>IF(Movies[[#This Row],[rating]]=0,"No Rating","Rated")</f>
        <v>Rated</v>
      </c>
      <c r="I3877" s="16" t="s">
        <v>49</v>
      </c>
      <c r="J3877" s="29" t="s">
        <v>142</v>
      </c>
      <c r="K3877" s="19">
        <v>5.8490000000000002</v>
      </c>
      <c r="L3877" s="26">
        <v>133</v>
      </c>
    </row>
    <row r="3878" spans="1:12" x14ac:dyDescent="0.3">
      <c r="A3878" s="14">
        <v>213015</v>
      </c>
      <c r="B3878" s="16" t="s">
        <v>5483</v>
      </c>
      <c r="C3878" s="16" t="s">
        <v>532</v>
      </c>
      <c r="D3878" s="4">
        <v>41501</v>
      </c>
      <c r="E3878" s="23">
        <v>2013</v>
      </c>
      <c r="F3878" s="19">
        <v>6.9</v>
      </c>
      <c r="G3878" s="19">
        <f>IF(Movies[[#This Row],[rating]]=0,"",Movies[[#This Row],[rating]])</f>
        <v>6.9</v>
      </c>
      <c r="H3878" s="19" t="str">
        <f>IF(Movies[[#This Row],[rating]]=0,"No Rating","Rated")</f>
        <v>Rated</v>
      </c>
      <c r="I3878" s="16" t="s">
        <v>822</v>
      </c>
      <c r="J3878" s="29" t="s">
        <v>534</v>
      </c>
      <c r="K3878" s="19">
        <v>5.8410000000000002</v>
      </c>
      <c r="L3878" s="26">
        <v>91</v>
      </c>
    </row>
    <row r="3879" spans="1:12" x14ac:dyDescent="0.3">
      <c r="A3879" s="14">
        <v>234951</v>
      </c>
      <c r="B3879" s="16" t="s">
        <v>5484</v>
      </c>
      <c r="C3879" s="16" t="s">
        <v>10</v>
      </c>
      <c r="D3879" s="4">
        <v>41580</v>
      </c>
      <c r="E3879" s="23">
        <v>2013</v>
      </c>
      <c r="F3879" s="19">
        <v>6.1</v>
      </c>
      <c r="G3879" s="19">
        <f>IF(Movies[[#This Row],[rating]]=0,"",Movies[[#This Row],[rating]])</f>
        <v>6.1</v>
      </c>
      <c r="H3879" s="19" t="str">
        <f>IF(Movies[[#This Row],[rating]]=0,"No Rating","Rated")</f>
        <v>Rated</v>
      </c>
      <c r="I3879" s="16" t="s">
        <v>5485</v>
      </c>
      <c r="J3879" s="29" t="s">
        <v>12</v>
      </c>
      <c r="K3879" s="19">
        <v>5.83</v>
      </c>
      <c r="L3879" s="26">
        <v>39</v>
      </c>
    </row>
    <row r="3880" spans="1:12" x14ac:dyDescent="0.3">
      <c r="A3880" s="14">
        <v>171776</v>
      </c>
      <c r="B3880" s="16" t="s">
        <v>5486</v>
      </c>
      <c r="C3880" s="16" t="s">
        <v>10</v>
      </c>
      <c r="D3880" s="4">
        <v>41334</v>
      </c>
      <c r="E3880" s="23">
        <v>2013</v>
      </c>
      <c r="F3880" s="19">
        <v>4.9000000000000004</v>
      </c>
      <c r="G3880" s="19">
        <f>IF(Movies[[#This Row],[rating]]=0,"",Movies[[#This Row],[rating]])</f>
        <v>4.9000000000000004</v>
      </c>
      <c r="H3880" s="19" t="str">
        <f>IF(Movies[[#This Row],[rating]]=0,"No Rating","Rated")</f>
        <v>Rated</v>
      </c>
      <c r="I3880" s="16" t="s">
        <v>193</v>
      </c>
      <c r="J3880" s="29" t="s">
        <v>12</v>
      </c>
      <c r="K3880" s="19">
        <v>5.8220000000000001</v>
      </c>
      <c r="L3880" s="26">
        <v>96</v>
      </c>
    </row>
    <row r="3881" spans="1:12" x14ac:dyDescent="0.3">
      <c r="A3881" s="14">
        <v>163814</v>
      </c>
      <c r="B3881" s="16" t="s">
        <v>5487</v>
      </c>
      <c r="C3881" s="16" t="s">
        <v>10</v>
      </c>
      <c r="D3881" s="4">
        <v>41286</v>
      </c>
      <c r="E3881" s="23">
        <v>2013</v>
      </c>
      <c r="F3881" s="19">
        <v>6.4</v>
      </c>
      <c r="G3881" s="19">
        <f>IF(Movies[[#This Row],[rating]]=0,"",Movies[[#This Row],[rating]])</f>
        <v>6.4</v>
      </c>
      <c r="H3881" s="19" t="str">
        <f>IF(Movies[[#This Row],[rating]]=0,"No Rating","Rated")</f>
        <v>Rated</v>
      </c>
      <c r="I3881" s="16" t="s">
        <v>5488</v>
      </c>
      <c r="J3881" s="29" t="s">
        <v>12</v>
      </c>
      <c r="K3881" s="19">
        <v>5.8029999999999999</v>
      </c>
      <c r="L3881" s="26">
        <v>64</v>
      </c>
    </row>
    <row r="3882" spans="1:12" x14ac:dyDescent="0.3">
      <c r="A3882" s="14">
        <v>170178</v>
      </c>
      <c r="B3882" s="16" t="s">
        <v>5489</v>
      </c>
      <c r="C3882" s="16" t="s">
        <v>10</v>
      </c>
      <c r="D3882" s="4">
        <v>41348</v>
      </c>
      <c r="E3882" s="23">
        <v>2013</v>
      </c>
      <c r="F3882" s="19">
        <v>5.7</v>
      </c>
      <c r="G3882" s="19">
        <f>IF(Movies[[#This Row],[rating]]=0,"",Movies[[#This Row],[rating]])</f>
        <v>5.7</v>
      </c>
      <c r="H3882" s="19" t="str">
        <f>IF(Movies[[#This Row],[rating]]=0,"No Rating","Rated")</f>
        <v>Rated</v>
      </c>
      <c r="I3882" s="16" t="s">
        <v>49</v>
      </c>
      <c r="J3882" s="29" t="s">
        <v>12</v>
      </c>
      <c r="K3882" s="19">
        <v>5.8</v>
      </c>
      <c r="L3882" s="26">
        <v>71</v>
      </c>
    </row>
    <row r="3883" spans="1:12" x14ac:dyDescent="0.3">
      <c r="A3883" s="14">
        <v>185574</v>
      </c>
      <c r="B3883" s="16" t="s">
        <v>5490</v>
      </c>
      <c r="C3883" s="16" t="s">
        <v>10</v>
      </c>
      <c r="D3883" s="4">
        <v>41377</v>
      </c>
      <c r="E3883" s="23">
        <v>2013</v>
      </c>
      <c r="F3883" s="19">
        <v>7.5880000000000001</v>
      </c>
      <c r="G3883" s="19">
        <f>IF(Movies[[#This Row],[rating]]=0,"",Movies[[#This Row],[rating]])</f>
        <v>7.5880000000000001</v>
      </c>
      <c r="H3883" s="19" t="str">
        <f>IF(Movies[[#This Row],[rating]]=0,"No Rating","Rated")</f>
        <v>Rated</v>
      </c>
      <c r="I3883" s="16" t="s">
        <v>30</v>
      </c>
      <c r="J3883" s="29" t="s">
        <v>12</v>
      </c>
      <c r="K3883" s="19">
        <v>5.7960000000000003</v>
      </c>
      <c r="L3883" s="26">
        <v>194</v>
      </c>
    </row>
    <row r="3884" spans="1:12" x14ac:dyDescent="0.3">
      <c r="A3884" s="14">
        <v>178603</v>
      </c>
      <c r="B3884" s="16" t="s">
        <v>5491</v>
      </c>
      <c r="C3884" s="16" t="s">
        <v>10</v>
      </c>
      <c r="D3884" s="4">
        <v>41362</v>
      </c>
      <c r="E3884" s="23">
        <v>2013</v>
      </c>
      <c r="F3884" s="19">
        <v>5.524</v>
      </c>
      <c r="G3884" s="19">
        <f>IF(Movies[[#This Row],[rating]]=0,"",Movies[[#This Row],[rating]])</f>
        <v>5.524</v>
      </c>
      <c r="H3884" s="19" t="str">
        <f>IF(Movies[[#This Row],[rating]]=0,"No Rating","Rated")</f>
        <v>Rated</v>
      </c>
      <c r="I3884" s="16" t="s">
        <v>277</v>
      </c>
      <c r="J3884" s="29" t="s">
        <v>12</v>
      </c>
      <c r="K3884" s="19">
        <v>5.7910000000000004</v>
      </c>
      <c r="L3884" s="26">
        <v>42</v>
      </c>
    </row>
    <row r="3885" spans="1:12" x14ac:dyDescent="0.3">
      <c r="A3885" s="14">
        <v>216790</v>
      </c>
      <c r="B3885" s="16" t="s">
        <v>5492</v>
      </c>
      <c r="C3885" s="16" t="s">
        <v>849</v>
      </c>
      <c r="D3885" s="4">
        <v>41536</v>
      </c>
      <c r="E3885" s="23">
        <v>2013</v>
      </c>
      <c r="F3885" s="19">
        <v>6</v>
      </c>
      <c r="G3885" s="19">
        <f>IF(Movies[[#This Row],[rating]]=0,"",Movies[[#This Row],[rating]])</f>
        <v>6</v>
      </c>
      <c r="H3885" s="19" t="str">
        <f>IF(Movies[[#This Row],[rating]]=0,"No Rating","Rated")</f>
        <v>Rated</v>
      </c>
      <c r="I3885" s="16" t="s">
        <v>329</v>
      </c>
      <c r="J3885" s="29" t="s">
        <v>511</v>
      </c>
      <c r="K3885" s="19">
        <v>5.7859999999999996</v>
      </c>
      <c r="L3885" s="26">
        <v>70</v>
      </c>
    </row>
    <row r="3886" spans="1:12" x14ac:dyDescent="0.3">
      <c r="A3886" s="14">
        <v>204709</v>
      </c>
      <c r="B3886" s="16" t="s">
        <v>4002</v>
      </c>
      <c r="C3886" s="16" t="s">
        <v>108</v>
      </c>
      <c r="D3886" s="4">
        <v>41563</v>
      </c>
      <c r="E3886" s="23">
        <v>2013</v>
      </c>
      <c r="F3886" s="19">
        <v>5.9</v>
      </c>
      <c r="G3886" s="19">
        <f>IF(Movies[[#This Row],[rating]]=0,"",Movies[[#This Row],[rating]])</f>
        <v>5.9</v>
      </c>
      <c r="H3886" s="19" t="str">
        <f>IF(Movies[[#This Row],[rating]]=0,"No Rating","Rated")</f>
        <v>Rated</v>
      </c>
      <c r="I3886" s="16" t="s">
        <v>49</v>
      </c>
      <c r="J3886" s="29" t="s">
        <v>110</v>
      </c>
      <c r="K3886" s="19">
        <v>5.78</v>
      </c>
      <c r="L3886" s="26">
        <v>120</v>
      </c>
    </row>
    <row r="3887" spans="1:12" x14ac:dyDescent="0.3">
      <c r="A3887" s="14">
        <v>271172</v>
      </c>
      <c r="B3887" s="16" t="s">
        <v>5493</v>
      </c>
      <c r="C3887" s="16" t="s">
        <v>416</v>
      </c>
      <c r="D3887" s="4">
        <v>41275</v>
      </c>
      <c r="E3887" s="23">
        <v>2013</v>
      </c>
      <c r="F3887" s="19">
        <v>6.5</v>
      </c>
      <c r="G3887" s="19">
        <f>IF(Movies[[#This Row],[rating]]=0,"",Movies[[#This Row],[rating]])</f>
        <v>6.5</v>
      </c>
      <c r="H3887" s="19" t="str">
        <f>IF(Movies[[#This Row],[rating]]=0,"No Rating","Rated")</f>
        <v>Rated</v>
      </c>
      <c r="I3887" s="16" t="s">
        <v>1159</v>
      </c>
      <c r="J3887" s="29" t="s">
        <v>12</v>
      </c>
      <c r="K3887" s="19">
        <v>5.7709999999999999</v>
      </c>
      <c r="L3887" s="26">
        <v>2</v>
      </c>
    </row>
    <row r="3888" spans="1:12" x14ac:dyDescent="0.3">
      <c r="A3888" s="14">
        <v>222715</v>
      </c>
      <c r="B3888" s="16" t="s">
        <v>5494</v>
      </c>
      <c r="C3888" s="16" t="s">
        <v>144</v>
      </c>
      <c r="D3888" s="4">
        <v>41313</v>
      </c>
      <c r="E3888" s="23">
        <v>2013</v>
      </c>
      <c r="F3888" s="19">
        <v>7.101</v>
      </c>
      <c r="G3888" s="19">
        <f>IF(Movies[[#This Row],[rating]]=0,"",Movies[[#This Row],[rating]])</f>
        <v>7.101</v>
      </c>
      <c r="H3888" s="19" t="str">
        <f>IF(Movies[[#This Row],[rating]]=0,"No Rating","Rated")</f>
        <v>Rated</v>
      </c>
      <c r="I3888" s="16" t="s">
        <v>1640</v>
      </c>
      <c r="J3888" s="29" t="s">
        <v>146</v>
      </c>
      <c r="K3888" s="19">
        <v>5.77</v>
      </c>
      <c r="L3888" s="26">
        <v>143</v>
      </c>
    </row>
    <row r="3889" spans="1:12" x14ac:dyDescent="0.3">
      <c r="A3889" s="14">
        <v>207226</v>
      </c>
      <c r="B3889" s="16" t="s">
        <v>5495</v>
      </c>
      <c r="C3889" s="16" t="s">
        <v>10</v>
      </c>
      <c r="D3889" s="4">
        <v>41431</v>
      </c>
      <c r="E3889" s="23">
        <v>2013</v>
      </c>
      <c r="F3889" s="19">
        <v>4.7</v>
      </c>
      <c r="G3889" s="19">
        <f>IF(Movies[[#This Row],[rating]]=0,"",Movies[[#This Row],[rating]])</f>
        <v>4.7</v>
      </c>
      <c r="H3889" s="19" t="str">
        <f>IF(Movies[[#This Row],[rating]]=0,"No Rating","Rated")</f>
        <v>Rated</v>
      </c>
      <c r="I3889" s="16" t="s">
        <v>886</v>
      </c>
      <c r="J3889" s="29" t="s">
        <v>12</v>
      </c>
      <c r="K3889" s="19">
        <v>5.7670000000000003</v>
      </c>
      <c r="L3889" s="26">
        <v>11</v>
      </c>
    </row>
    <row r="3890" spans="1:12" x14ac:dyDescent="0.3">
      <c r="A3890" s="14">
        <v>171910</v>
      </c>
      <c r="B3890" s="16" t="s">
        <v>5496</v>
      </c>
      <c r="C3890" s="16" t="s">
        <v>10</v>
      </c>
      <c r="D3890" s="4">
        <v>41342</v>
      </c>
      <c r="E3890" s="23">
        <v>2013</v>
      </c>
      <c r="F3890" s="19">
        <v>7.3710000000000004</v>
      </c>
      <c r="G3890" s="19">
        <f>IF(Movies[[#This Row],[rating]]=0,"",Movies[[#This Row],[rating]])</f>
        <v>7.3710000000000004</v>
      </c>
      <c r="H3890" s="19" t="str">
        <f>IF(Movies[[#This Row],[rating]]=0,"No Rating","Rated")</f>
        <v>Rated</v>
      </c>
      <c r="I3890" s="16" t="s">
        <v>329</v>
      </c>
      <c r="J3890" s="29" t="s">
        <v>12</v>
      </c>
      <c r="K3890" s="19">
        <v>5.76</v>
      </c>
      <c r="L3890" s="26">
        <v>89</v>
      </c>
    </row>
    <row r="3891" spans="1:12" x14ac:dyDescent="0.3">
      <c r="A3891" s="14">
        <v>199788</v>
      </c>
      <c r="B3891" s="16" t="s">
        <v>5497</v>
      </c>
      <c r="C3891" s="16" t="s">
        <v>51</v>
      </c>
      <c r="D3891" s="4">
        <v>41527</v>
      </c>
      <c r="E3891" s="23">
        <v>2013</v>
      </c>
      <c r="F3891" s="19">
        <v>5.2</v>
      </c>
      <c r="G3891" s="19">
        <f>IF(Movies[[#This Row],[rating]]=0,"",Movies[[#This Row],[rating]])</f>
        <v>5.2</v>
      </c>
      <c r="H3891" s="19" t="str">
        <f>IF(Movies[[#This Row],[rating]]=0,"No Rating","Rated")</f>
        <v>Rated</v>
      </c>
      <c r="I3891" s="16" t="s">
        <v>132</v>
      </c>
      <c r="J3891" s="29" t="s">
        <v>34</v>
      </c>
      <c r="K3891" s="19">
        <v>5.7569999999999997</v>
      </c>
      <c r="L3891" s="26">
        <v>32</v>
      </c>
    </row>
    <row r="3892" spans="1:12" x14ac:dyDescent="0.3">
      <c r="A3892" s="14">
        <v>170354</v>
      </c>
      <c r="B3892" s="16" t="s">
        <v>5498</v>
      </c>
      <c r="C3892" s="16" t="s">
        <v>540</v>
      </c>
      <c r="D3892" s="4">
        <v>41314</v>
      </c>
      <c r="E3892" s="23">
        <v>2013</v>
      </c>
      <c r="F3892" s="19">
        <v>6.1</v>
      </c>
      <c r="G3892" s="19">
        <f>IF(Movies[[#This Row],[rating]]=0,"",Movies[[#This Row],[rating]])</f>
        <v>6.1</v>
      </c>
      <c r="H3892" s="19" t="str">
        <f>IF(Movies[[#This Row],[rating]]=0,"No Rating","Rated")</f>
        <v>Rated</v>
      </c>
      <c r="I3892" s="16" t="s">
        <v>30</v>
      </c>
      <c r="J3892" s="29" t="s">
        <v>511</v>
      </c>
      <c r="K3892" s="19">
        <v>5.7469999999999999</v>
      </c>
      <c r="L3892" s="26">
        <v>652</v>
      </c>
    </row>
    <row r="3893" spans="1:12" x14ac:dyDescent="0.3">
      <c r="A3893" s="14">
        <v>249153</v>
      </c>
      <c r="B3893" s="16" t="s">
        <v>5499</v>
      </c>
      <c r="C3893" s="16" t="s">
        <v>10</v>
      </c>
      <c r="D3893" s="4">
        <v>41636</v>
      </c>
      <c r="E3893" s="23">
        <v>2013</v>
      </c>
      <c r="F3893" s="19">
        <v>5.5</v>
      </c>
      <c r="G3893" s="19">
        <f>IF(Movies[[#This Row],[rating]]=0,"",Movies[[#This Row],[rating]])</f>
        <v>5.5</v>
      </c>
      <c r="H3893" s="19" t="str">
        <f>IF(Movies[[#This Row],[rating]]=0,"No Rating","Rated")</f>
        <v>Rated</v>
      </c>
      <c r="I3893" s="16" t="s">
        <v>398</v>
      </c>
      <c r="J3893" s="29" t="s">
        <v>12</v>
      </c>
      <c r="K3893" s="19">
        <v>5.7460000000000004</v>
      </c>
      <c r="L3893" s="26">
        <v>21</v>
      </c>
    </row>
    <row r="3894" spans="1:12" x14ac:dyDescent="0.3">
      <c r="A3894" s="14">
        <v>120802</v>
      </c>
      <c r="B3894" s="16" t="s">
        <v>5500</v>
      </c>
      <c r="C3894" s="16" t="s">
        <v>10</v>
      </c>
      <c r="D3894" s="4">
        <v>41299</v>
      </c>
      <c r="E3894" s="23">
        <v>2013</v>
      </c>
      <c r="F3894" s="19">
        <v>6</v>
      </c>
      <c r="G3894" s="19">
        <f>IF(Movies[[#This Row],[rating]]=0,"",Movies[[#This Row],[rating]])</f>
        <v>6</v>
      </c>
      <c r="H3894" s="19" t="str">
        <f>IF(Movies[[#This Row],[rating]]=0,"No Rating","Rated")</f>
        <v>Rated</v>
      </c>
      <c r="I3894" s="16" t="s">
        <v>2575</v>
      </c>
      <c r="J3894" s="29" t="s">
        <v>12</v>
      </c>
      <c r="K3894" s="19">
        <v>5.7439999999999998</v>
      </c>
      <c r="L3894" s="26">
        <v>46</v>
      </c>
    </row>
    <row r="3895" spans="1:12" x14ac:dyDescent="0.3">
      <c r="A3895" s="14">
        <v>204046</v>
      </c>
      <c r="B3895" s="16" t="s">
        <v>5501</v>
      </c>
      <c r="C3895" s="16" t="s">
        <v>5502</v>
      </c>
      <c r="D3895" s="4">
        <v>41528</v>
      </c>
      <c r="E3895" s="23">
        <v>2013</v>
      </c>
      <c r="F3895" s="19">
        <v>6.2770000000000001</v>
      </c>
      <c r="G3895" s="19">
        <f>IF(Movies[[#This Row],[rating]]=0,"",Movies[[#This Row],[rating]])</f>
        <v>6.2770000000000001</v>
      </c>
      <c r="H3895" s="19" t="str">
        <f>IF(Movies[[#This Row],[rating]]=0,"No Rating","Rated")</f>
        <v>Rated</v>
      </c>
      <c r="I3895" s="16" t="s">
        <v>2091</v>
      </c>
      <c r="J3895" s="29" t="s">
        <v>110</v>
      </c>
      <c r="K3895" s="19">
        <v>5.7279999999999998</v>
      </c>
      <c r="L3895" s="26">
        <v>83</v>
      </c>
    </row>
    <row r="3896" spans="1:12" x14ac:dyDescent="0.3">
      <c r="A3896" s="14">
        <v>230726</v>
      </c>
      <c r="B3896" s="16" t="s">
        <v>5503</v>
      </c>
      <c r="C3896" s="16" t="s">
        <v>5504</v>
      </c>
      <c r="D3896" s="4">
        <v>41578</v>
      </c>
      <c r="E3896" s="23">
        <v>2013</v>
      </c>
      <c r="F3896" s="19">
        <v>6.7</v>
      </c>
      <c r="G3896" s="19">
        <f>IF(Movies[[#This Row],[rating]]=0,"",Movies[[#This Row],[rating]])</f>
        <v>6.7</v>
      </c>
      <c r="H3896" s="19" t="str">
        <f>IF(Movies[[#This Row],[rating]]=0,"No Rating","Rated")</f>
        <v>Rated</v>
      </c>
      <c r="I3896" s="16" t="s">
        <v>33</v>
      </c>
      <c r="J3896" s="29" t="s">
        <v>96</v>
      </c>
      <c r="K3896" s="19">
        <v>5.726</v>
      </c>
      <c r="L3896" s="26">
        <v>40</v>
      </c>
    </row>
    <row r="3897" spans="1:12" x14ac:dyDescent="0.3">
      <c r="A3897" s="14">
        <v>174678</v>
      </c>
      <c r="B3897" s="16" t="s">
        <v>5505</v>
      </c>
      <c r="C3897" s="16" t="s">
        <v>10</v>
      </c>
      <c r="D3897" s="4">
        <v>41396</v>
      </c>
      <c r="E3897" s="23">
        <v>2013</v>
      </c>
      <c r="F3897" s="19">
        <v>4.7</v>
      </c>
      <c r="G3897" s="19">
        <f>IF(Movies[[#This Row],[rating]]=0,"",Movies[[#This Row],[rating]])</f>
        <v>4.7</v>
      </c>
      <c r="H3897" s="19" t="str">
        <f>IF(Movies[[#This Row],[rating]]=0,"No Rating","Rated")</f>
        <v>Rated</v>
      </c>
      <c r="I3897" s="16" t="s">
        <v>1329</v>
      </c>
      <c r="J3897" s="29" t="s">
        <v>12</v>
      </c>
      <c r="K3897" s="19">
        <v>5.7240000000000002</v>
      </c>
      <c r="L3897" s="26">
        <v>98</v>
      </c>
    </row>
    <row r="3898" spans="1:12" x14ac:dyDescent="0.3">
      <c r="A3898" s="14">
        <v>186729</v>
      </c>
      <c r="B3898" s="16" t="s">
        <v>5506</v>
      </c>
      <c r="C3898" s="16" t="s">
        <v>108</v>
      </c>
      <c r="D3898" s="4">
        <v>41584</v>
      </c>
      <c r="E3898" s="23">
        <v>2013</v>
      </c>
      <c r="F3898" s="19">
        <v>6.8</v>
      </c>
      <c r="G3898" s="19">
        <f>IF(Movies[[#This Row],[rating]]=0,"",Movies[[#This Row],[rating]])</f>
        <v>6.8</v>
      </c>
      <c r="H3898" s="19" t="str">
        <f>IF(Movies[[#This Row],[rating]]=0,"No Rating","Rated")</f>
        <v>Rated</v>
      </c>
      <c r="I3898" s="16" t="s">
        <v>180</v>
      </c>
      <c r="J3898" s="29" t="s">
        <v>110</v>
      </c>
      <c r="K3898" s="19">
        <v>5.7210000000000001</v>
      </c>
      <c r="L3898" s="26">
        <v>61</v>
      </c>
    </row>
    <row r="3899" spans="1:12" x14ac:dyDescent="0.3">
      <c r="A3899" s="14">
        <v>233423</v>
      </c>
      <c r="B3899" s="16" t="s">
        <v>5507</v>
      </c>
      <c r="C3899" s="16" t="s">
        <v>432</v>
      </c>
      <c r="D3899" s="4">
        <v>41326</v>
      </c>
      <c r="E3899" s="23">
        <v>2013</v>
      </c>
      <c r="F3899" s="19">
        <v>4.4000000000000004</v>
      </c>
      <c r="G3899" s="19">
        <f>IF(Movies[[#This Row],[rating]]=0,"",Movies[[#This Row],[rating]])</f>
        <v>4.4000000000000004</v>
      </c>
      <c r="H3899" s="19" t="str">
        <f>IF(Movies[[#This Row],[rating]]=0,"No Rating","Rated")</f>
        <v>Rated</v>
      </c>
      <c r="I3899" s="16" t="s">
        <v>3325</v>
      </c>
      <c r="J3899" s="29" t="s">
        <v>12</v>
      </c>
      <c r="K3899" s="19">
        <v>5.7149999999999999</v>
      </c>
      <c r="L3899" s="26">
        <v>24</v>
      </c>
    </row>
    <row r="3900" spans="1:12" x14ac:dyDescent="0.3">
      <c r="A3900" s="14">
        <v>214464</v>
      </c>
      <c r="B3900" s="16" t="s">
        <v>5508</v>
      </c>
      <c r="C3900" s="16" t="s">
        <v>416</v>
      </c>
      <c r="D3900" s="4">
        <v>41508</v>
      </c>
      <c r="E3900" s="23">
        <v>2013</v>
      </c>
      <c r="F3900" s="19">
        <v>5.2050000000000001</v>
      </c>
      <c r="G3900" s="19">
        <f>IF(Movies[[#This Row],[rating]]=0,"",Movies[[#This Row],[rating]])</f>
        <v>5.2050000000000001</v>
      </c>
      <c r="H3900" s="19" t="str">
        <f>IF(Movies[[#This Row],[rating]]=0,"No Rating","Rated")</f>
        <v>Rated</v>
      </c>
      <c r="I3900" s="16" t="s">
        <v>5167</v>
      </c>
      <c r="J3900" s="29" t="s">
        <v>12</v>
      </c>
      <c r="K3900" s="19">
        <v>5.7089999999999996</v>
      </c>
      <c r="L3900" s="26">
        <v>61</v>
      </c>
    </row>
    <row r="3901" spans="1:12" x14ac:dyDescent="0.3">
      <c r="A3901" s="14">
        <v>228355</v>
      </c>
      <c r="B3901" s="16" t="s">
        <v>5509</v>
      </c>
      <c r="C3901" s="16" t="s">
        <v>595</v>
      </c>
      <c r="D3901" s="4">
        <v>41563</v>
      </c>
      <c r="E3901" s="23">
        <v>2013</v>
      </c>
      <c r="F3901" s="19">
        <v>5.5</v>
      </c>
      <c r="G3901" s="19">
        <f>IF(Movies[[#This Row],[rating]]=0,"",Movies[[#This Row],[rating]])</f>
        <v>5.5</v>
      </c>
      <c r="H3901" s="19" t="str">
        <f>IF(Movies[[#This Row],[rating]]=0,"No Rating","Rated")</f>
        <v>Rated</v>
      </c>
      <c r="I3901" s="16" t="s">
        <v>5510</v>
      </c>
      <c r="J3901" s="29" t="s">
        <v>142</v>
      </c>
      <c r="K3901" s="19">
        <v>5.6989999999999998</v>
      </c>
      <c r="L3901" s="26">
        <v>73</v>
      </c>
    </row>
    <row r="3902" spans="1:12" x14ac:dyDescent="0.3">
      <c r="A3902" s="14">
        <v>158743</v>
      </c>
      <c r="B3902" s="16" t="s">
        <v>5511</v>
      </c>
      <c r="C3902" s="16" t="s">
        <v>10</v>
      </c>
      <c r="D3902" s="4">
        <v>41472</v>
      </c>
      <c r="E3902" s="23">
        <v>2013</v>
      </c>
      <c r="F3902" s="19">
        <v>6.048</v>
      </c>
      <c r="G3902" s="19">
        <f>IF(Movies[[#This Row],[rating]]=0,"",Movies[[#This Row],[rating]])</f>
        <v>6.048</v>
      </c>
      <c r="H3902" s="19" t="str">
        <f>IF(Movies[[#This Row],[rating]]=0,"No Rating","Rated")</f>
        <v>Rated</v>
      </c>
      <c r="I3902" s="16" t="s">
        <v>30</v>
      </c>
      <c r="J3902" s="29" t="s">
        <v>12</v>
      </c>
      <c r="K3902" s="19">
        <v>5.6989999999999998</v>
      </c>
      <c r="L3902" s="26">
        <v>105</v>
      </c>
    </row>
    <row r="3903" spans="1:12" x14ac:dyDescent="0.3">
      <c r="A3903" s="14">
        <v>242959</v>
      </c>
      <c r="B3903" s="16" t="s">
        <v>5512</v>
      </c>
      <c r="C3903" s="16" t="s">
        <v>1845</v>
      </c>
      <c r="D3903" s="4">
        <v>41584</v>
      </c>
      <c r="E3903" s="23">
        <v>2013</v>
      </c>
      <c r="F3903" s="19">
        <v>4.3</v>
      </c>
      <c r="G3903" s="19">
        <f>IF(Movies[[#This Row],[rating]]=0,"",Movies[[#This Row],[rating]])</f>
        <v>4.3</v>
      </c>
      <c r="H3903" s="19" t="str">
        <f>IF(Movies[[#This Row],[rating]]=0,"No Rating","Rated")</f>
        <v>Rated</v>
      </c>
      <c r="I3903" s="16" t="s">
        <v>5513</v>
      </c>
      <c r="J3903" s="29" t="s">
        <v>96</v>
      </c>
      <c r="K3903" s="19">
        <v>5.6929999999999996</v>
      </c>
      <c r="L3903" s="26">
        <v>10</v>
      </c>
    </row>
    <row r="3904" spans="1:12" x14ac:dyDescent="0.3">
      <c r="A3904" s="14">
        <v>243442</v>
      </c>
      <c r="B3904" s="16" t="s">
        <v>5514</v>
      </c>
      <c r="C3904" s="16" t="s">
        <v>540</v>
      </c>
      <c r="D3904" s="4">
        <v>41620</v>
      </c>
      <c r="E3904" s="23">
        <v>2013</v>
      </c>
      <c r="F3904" s="19">
        <v>5.976</v>
      </c>
      <c r="G3904" s="19">
        <f>IF(Movies[[#This Row],[rating]]=0,"",Movies[[#This Row],[rating]])</f>
        <v>5.976</v>
      </c>
      <c r="H3904" s="19" t="str">
        <f>IF(Movies[[#This Row],[rating]]=0,"No Rating","Rated")</f>
        <v>Rated</v>
      </c>
      <c r="I3904" s="16" t="s">
        <v>30</v>
      </c>
      <c r="J3904" s="29" t="s">
        <v>511</v>
      </c>
      <c r="K3904" s="19">
        <v>5.69</v>
      </c>
      <c r="L3904" s="26">
        <v>316</v>
      </c>
    </row>
    <row r="3905" spans="1:12" x14ac:dyDescent="0.3">
      <c r="A3905" s="14">
        <v>201847</v>
      </c>
      <c r="B3905" s="16" t="s">
        <v>5515</v>
      </c>
      <c r="C3905" s="16" t="s">
        <v>432</v>
      </c>
      <c r="D3905" s="4">
        <v>41446</v>
      </c>
      <c r="E3905" s="23">
        <v>2013</v>
      </c>
      <c r="F3905" s="19">
        <v>4.4000000000000004</v>
      </c>
      <c r="G3905" s="19">
        <f>IF(Movies[[#This Row],[rating]]=0,"",Movies[[#This Row],[rating]])</f>
        <v>4.4000000000000004</v>
      </c>
      <c r="H3905" s="19" t="str">
        <f>IF(Movies[[#This Row],[rating]]=0,"No Rating","Rated")</f>
        <v>Rated</v>
      </c>
      <c r="I3905" s="16" t="s">
        <v>312</v>
      </c>
      <c r="J3905" s="29" t="s">
        <v>12</v>
      </c>
      <c r="K3905" s="19">
        <v>5.6870000000000003</v>
      </c>
      <c r="L3905" s="26">
        <v>92</v>
      </c>
    </row>
    <row r="3906" spans="1:12" x14ac:dyDescent="0.3">
      <c r="A3906" s="14">
        <v>296137</v>
      </c>
      <c r="B3906" s="16" t="s">
        <v>5516</v>
      </c>
      <c r="C3906" s="16" t="s">
        <v>432</v>
      </c>
      <c r="D3906" s="4">
        <v>41355</v>
      </c>
      <c r="E3906" s="23">
        <v>2013</v>
      </c>
      <c r="F3906" s="19">
        <v>6.2</v>
      </c>
      <c r="G3906" s="19">
        <f>IF(Movies[[#This Row],[rating]]=0,"",Movies[[#This Row],[rating]])</f>
        <v>6.2</v>
      </c>
      <c r="H3906" s="19" t="str">
        <f>IF(Movies[[#This Row],[rating]]=0,"No Rating","Rated")</f>
        <v>Rated</v>
      </c>
      <c r="I3906" s="16" t="s">
        <v>2297</v>
      </c>
      <c r="J3906" s="29" t="s">
        <v>12</v>
      </c>
      <c r="K3906" s="19">
        <v>5.6859999999999999</v>
      </c>
      <c r="L3906" s="26">
        <v>65</v>
      </c>
    </row>
    <row r="3907" spans="1:12" x14ac:dyDescent="0.3">
      <c r="A3907" s="14">
        <v>260552</v>
      </c>
      <c r="B3907" s="16" t="s">
        <v>5517</v>
      </c>
      <c r="C3907" s="16" t="s">
        <v>1845</v>
      </c>
      <c r="D3907" s="4">
        <v>41632</v>
      </c>
      <c r="E3907" s="23">
        <v>2013</v>
      </c>
      <c r="F3907" s="19">
        <v>7</v>
      </c>
      <c r="G3907" s="19">
        <f>IF(Movies[[#This Row],[rating]]=0,"",Movies[[#This Row],[rating]])</f>
        <v>7</v>
      </c>
      <c r="H3907" s="19" t="str">
        <f>IF(Movies[[#This Row],[rating]]=0,"No Rating","Rated")</f>
        <v>Rated</v>
      </c>
      <c r="I3907" s="16" t="s">
        <v>886</v>
      </c>
      <c r="J3907" s="29" t="s">
        <v>96</v>
      </c>
      <c r="K3907" s="19">
        <v>5.6820000000000004</v>
      </c>
      <c r="L3907" s="26">
        <v>1</v>
      </c>
    </row>
    <row r="3908" spans="1:12" x14ac:dyDescent="0.3">
      <c r="A3908" s="14">
        <v>255295</v>
      </c>
      <c r="B3908" s="16" t="s">
        <v>5518</v>
      </c>
      <c r="C3908" s="16" t="s">
        <v>10</v>
      </c>
      <c r="D3908" s="4">
        <v>41418</v>
      </c>
      <c r="E3908" s="23">
        <v>2013</v>
      </c>
      <c r="F3908" s="19">
        <v>4.0999999999999996</v>
      </c>
      <c r="G3908" s="19">
        <f>IF(Movies[[#This Row],[rating]]=0,"",Movies[[#This Row],[rating]])</f>
        <v>4.0999999999999996</v>
      </c>
      <c r="H3908" s="19" t="str">
        <f>IF(Movies[[#This Row],[rating]]=0,"No Rating","Rated")</f>
        <v>Rated</v>
      </c>
      <c r="I3908" s="16" t="s">
        <v>468</v>
      </c>
      <c r="J3908" s="29" t="s">
        <v>12</v>
      </c>
      <c r="K3908" s="19">
        <v>5.68</v>
      </c>
      <c r="L3908" s="26">
        <v>44</v>
      </c>
    </row>
    <row r="3909" spans="1:12" x14ac:dyDescent="0.3">
      <c r="A3909" s="14">
        <v>198235</v>
      </c>
      <c r="B3909" s="16" t="s">
        <v>5519</v>
      </c>
      <c r="C3909" s="16" t="s">
        <v>540</v>
      </c>
      <c r="D3909" s="4">
        <v>41425</v>
      </c>
      <c r="E3909" s="23">
        <v>2013</v>
      </c>
      <c r="F3909" s="19">
        <v>4</v>
      </c>
      <c r="G3909" s="19">
        <f>IF(Movies[[#This Row],[rating]]=0,"",Movies[[#This Row],[rating]])</f>
        <v>4</v>
      </c>
      <c r="H3909" s="19" t="str">
        <f>IF(Movies[[#This Row],[rating]]=0,"No Rating","Rated")</f>
        <v>Rated</v>
      </c>
      <c r="I3909" s="16" t="s">
        <v>239</v>
      </c>
      <c r="J3909" s="29" t="s">
        <v>511</v>
      </c>
      <c r="K3909" s="19">
        <v>5.6790000000000003</v>
      </c>
      <c r="L3909" s="26">
        <v>1</v>
      </c>
    </row>
    <row r="3910" spans="1:12" x14ac:dyDescent="0.3">
      <c r="A3910" s="14">
        <v>234862</v>
      </c>
      <c r="B3910" s="16" t="s">
        <v>5520</v>
      </c>
      <c r="C3910" s="16" t="s">
        <v>5301</v>
      </c>
      <c r="D3910" s="4">
        <v>41561</v>
      </c>
      <c r="E3910" s="23">
        <v>2013</v>
      </c>
      <c r="F3910" s="19">
        <v>6.9</v>
      </c>
      <c r="G3910" s="19">
        <f>IF(Movies[[#This Row],[rating]]=0,"",Movies[[#This Row],[rating]])</f>
        <v>6.9</v>
      </c>
      <c r="H3910" s="19" t="str">
        <f>IF(Movies[[#This Row],[rating]]=0,"No Rating","Rated")</f>
        <v>Rated</v>
      </c>
      <c r="I3910" s="16" t="s">
        <v>2297</v>
      </c>
      <c r="J3910" s="29" t="s">
        <v>3786</v>
      </c>
      <c r="K3910" s="19">
        <v>5.6779999999999999</v>
      </c>
      <c r="L3910" s="26">
        <v>140</v>
      </c>
    </row>
    <row r="3911" spans="1:12" x14ac:dyDescent="0.3">
      <c r="A3911" s="14">
        <v>238466</v>
      </c>
      <c r="B3911" s="16" t="s">
        <v>5521</v>
      </c>
      <c r="C3911" s="16" t="s">
        <v>10</v>
      </c>
      <c r="D3911" s="4">
        <v>41597</v>
      </c>
      <c r="E3911" s="23">
        <v>2013</v>
      </c>
      <c r="F3911" s="19">
        <v>6.7</v>
      </c>
      <c r="G3911" s="19">
        <f>IF(Movies[[#This Row],[rating]]=0,"",Movies[[#This Row],[rating]])</f>
        <v>6.7</v>
      </c>
      <c r="H3911" s="19" t="str">
        <f>IF(Movies[[#This Row],[rating]]=0,"No Rating","Rated")</f>
        <v>Rated</v>
      </c>
      <c r="I3911" s="16" t="s">
        <v>5522</v>
      </c>
      <c r="J3911" s="29" t="s">
        <v>12</v>
      </c>
      <c r="K3911" s="19">
        <v>5.6710000000000003</v>
      </c>
      <c r="L3911" s="26">
        <v>82</v>
      </c>
    </row>
    <row r="3912" spans="1:12" x14ac:dyDescent="0.3">
      <c r="A3912" s="14">
        <v>226979</v>
      </c>
      <c r="B3912" s="16" t="s">
        <v>5523</v>
      </c>
      <c r="C3912" s="16" t="s">
        <v>10</v>
      </c>
      <c r="D3912" s="4">
        <v>41454</v>
      </c>
      <c r="E3912" s="23">
        <v>2013</v>
      </c>
      <c r="F3912" s="19">
        <v>6.8</v>
      </c>
      <c r="G3912" s="19">
        <f>IF(Movies[[#This Row],[rating]]=0,"",Movies[[#This Row],[rating]])</f>
        <v>6.8</v>
      </c>
      <c r="H3912" s="19" t="str">
        <f>IF(Movies[[#This Row],[rating]]=0,"No Rating","Rated")</f>
        <v>Rated</v>
      </c>
      <c r="I3912" s="16" t="s">
        <v>33</v>
      </c>
      <c r="J3912" s="29" t="s">
        <v>12</v>
      </c>
      <c r="K3912" s="19">
        <v>5.6639999999999997</v>
      </c>
      <c r="L3912" s="26">
        <v>212</v>
      </c>
    </row>
    <row r="3913" spans="1:12" x14ac:dyDescent="0.3">
      <c r="A3913" s="14">
        <v>185738</v>
      </c>
      <c r="B3913" s="16" t="s">
        <v>5524</v>
      </c>
      <c r="C3913" s="16" t="s">
        <v>51</v>
      </c>
      <c r="D3913" s="4">
        <v>41389</v>
      </c>
      <c r="E3913" s="23">
        <v>2013</v>
      </c>
      <c r="F3913" s="19">
        <v>6.3</v>
      </c>
      <c r="G3913" s="19">
        <f>IF(Movies[[#This Row],[rating]]=0,"",Movies[[#This Row],[rating]])</f>
        <v>6.3</v>
      </c>
      <c r="H3913" s="19" t="str">
        <f>IF(Movies[[#This Row],[rating]]=0,"No Rating","Rated")</f>
        <v>Rated</v>
      </c>
      <c r="I3913" s="16" t="s">
        <v>33</v>
      </c>
      <c r="J3913" s="29" t="s">
        <v>34</v>
      </c>
      <c r="K3913" s="19">
        <v>5.6470000000000002</v>
      </c>
      <c r="L3913" s="26">
        <v>104</v>
      </c>
    </row>
    <row r="3914" spans="1:12" x14ac:dyDescent="0.3">
      <c r="A3914" s="14">
        <v>158455</v>
      </c>
      <c r="B3914" s="16" t="s">
        <v>5525</v>
      </c>
      <c r="C3914" s="16" t="s">
        <v>5526</v>
      </c>
      <c r="D3914" s="4">
        <v>41294</v>
      </c>
      <c r="E3914" s="23">
        <v>2013</v>
      </c>
      <c r="F3914" s="19">
        <v>6.5</v>
      </c>
      <c r="G3914" s="19">
        <f>IF(Movies[[#This Row],[rating]]=0,"",Movies[[#This Row],[rating]])</f>
        <v>6.5</v>
      </c>
      <c r="H3914" s="19" t="str">
        <f>IF(Movies[[#This Row],[rating]]=0,"No Rating","Rated")</f>
        <v>Rated</v>
      </c>
      <c r="I3914" s="16" t="s">
        <v>1845</v>
      </c>
      <c r="J3914" s="29" t="s">
        <v>5527</v>
      </c>
      <c r="K3914" s="19">
        <v>5.6459999999999999</v>
      </c>
      <c r="L3914" s="26">
        <v>18</v>
      </c>
    </row>
    <row r="3915" spans="1:12" x14ac:dyDescent="0.3">
      <c r="A3915" s="14">
        <v>137563</v>
      </c>
      <c r="B3915" s="16" t="s">
        <v>5528</v>
      </c>
      <c r="C3915" s="16" t="s">
        <v>10</v>
      </c>
      <c r="D3915" s="4">
        <v>41452</v>
      </c>
      <c r="E3915" s="23">
        <v>2013</v>
      </c>
      <c r="F3915" s="19">
        <v>7.1630000000000003</v>
      </c>
      <c r="G3915" s="19">
        <f>IF(Movies[[#This Row],[rating]]=0,"",Movies[[#This Row],[rating]])</f>
        <v>7.1630000000000003</v>
      </c>
      <c r="H3915" s="19" t="str">
        <f>IF(Movies[[#This Row],[rating]]=0,"No Rating","Rated")</f>
        <v>Rated</v>
      </c>
      <c r="I3915" s="16" t="s">
        <v>1159</v>
      </c>
      <c r="J3915" s="29" t="s">
        <v>12</v>
      </c>
      <c r="K3915" s="19">
        <v>5.6420000000000003</v>
      </c>
      <c r="L3915" s="26">
        <v>83</v>
      </c>
    </row>
    <row r="3916" spans="1:12" x14ac:dyDescent="0.3">
      <c r="A3916" s="14">
        <v>159004</v>
      </c>
      <c r="B3916" s="16" t="s">
        <v>5529</v>
      </c>
      <c r="C3916" s="16" t="s">
        <v>10</v>
      </c>
      <c r="D3916" s="4">
        <v>41292</v>
      </c>
      <c r="E3916" s="23">
        <v>2013</v>
      </c>
      <c r="F3916" s="19">
        <v>7</v>
      </c>
      <c r="G3916" s="19">
        <f>IF(Movies[[#This Row],[rating]]=0,"",Movies[[#This Row],[rating]])</f>
        <v>7</v>
      </c>
      <c r="H3916" s="19" t="str">
        <f>IF(Movies[[#This Row],[rating]]=0,"No Rating","Rated")</f>
        <v>Rated</v>
      </c>
      <c r="I3916" s="16" t="s">
        <v>5530</v>
      </c>
      <c r="J3916" s="29" t="s">
        <v>12</v>
      </c>
      <c r="K3916" s="19">
        <v>5.6349999999999998</v>
      </c>
      <c r="L3916" s="26">
        <v>138</v>
      </c>
    </row>
    <row r="3917" spans="1:12" x14ac:dyDescent="0.3">
      <c r="A3917" s="14">
        <v>159151</v>
      </c>
      <c r="B3917" s="16" t="s">
        <v>5531</v>
      </c>
      <c r="C3917" s="16" t="s">
        <v>1845</v>
      </c>
      <c r="D3917" s="4">
        <v>41502</v>
      </c>
      <c r="E3917" s="23">
        <v>2013</v>
      </c>
      <c r="F3917" s="19">
        <v>7.2</v>
      </c>
      <c r="G3917" s="19">
        <f>IF(Movies[[#This Row],[rating]]=0,"",Movies[[#This Row],[rating]])</f>
        <v>7.2</v>
      </c>
      <c r="H3917" s="19" t="str">
        <f>IF(Movies[[#This Row],[rating]]=0,"No Rating","Rated")</f>
        <v>Rated</v>
      </c>
      <c r="I3917" s="16" t="s">
        <v>5532</v>
      </c>
      <c r="J3917" s="29" t="s">
        <v>12</v>
      </c>
      <c r="K3917" s="19">
        <v>5.625</v>
      </c>
      <c r="L3917" s="26">
        <v>63</v>
      </c>
    </row>
    <row r="3918" spans="1:12" x14ac:dyDescent="0.3">
      <c r="A3918" s="14">
        <v>190853</v>
      </c>
      <c r="B3918" s="16" t="s">
        <v>5533</v>
      </c>
      <c r="C3918" s="16" t="s">
        <v>838</v>
      </c>
      <c r="D3918" s="4">
        <v>41625</v>
      </c>
      <c r="E3918" s="23">
        <v>2013</v>
      </c>
      <c r="F3918" s="19">
        <v>6.9</v>
      </c>
      <c r="G3918" s="19">
        <f>IF(Movies[[#This Row],[rating]]=0,"",Movies[[#This Row],[rating]])</f>
        <v>6.9</v>
      </c>
      <c r="H3918" s="19" t="str">
        <f>IF(Movies[[#This Row],[rating]]=0,"No Rating","Rated")</f>
        <v>Rated</v>
      </c>
      <c r="I3918" s="16" t="s">
        <v>49</v>
      </c>
      <c r="J3918" s="29" t="s">
        <v>110</v>
      </c>
      <c r="K3918" s="19">
        <v>5.6239999999999997</v>
      </c>
      <c r="L3918" s="26">
        <v>135</v>
      </c>
    </row>
    <row r="3919" spans="1:12" x14ac:dyDescent="0.3">
      <c r="A3919" s="14">
        <v>166089</v>
      </c>
      <c r="B3919" s="16" t="s">
        <v>5534</v>
      </c>
      <c r="C3919" s="16" t="s">
        <v>51</v>
      </c>
      <c r="D3919" s="4">
        <v>41376</v>
      </c>
      <c r="E3919" s="23">
        <v>2013</v>
      </c>
      <c r="F3919" s="19">
        <v>6.5</v>
      </c>
      <c r="G3919" s="19">
        <f>IF(Movies[[#This Row],[rating]]=0,"",Movies[[#This Row],[rating]])</f>
        <v>6.5</v>
      </c>
      <c r="H3919" s="19" t="str">
        <f>IF(Movies[[#This Row],[rating]]=0,"No Rating","Rated")</f>
        <v>Rated</v>
      </c>
      <c r="I3919" s="16" t="s">
        <v>5535</v>
      </c>
      <c r="J3919" s="29" t="s">
        <v>34</v>
      </c>
      <c r="K3919" s="19">
        <v>5.6239999999999997</v>
      </c>
      <c r="L3919" s="26">
        <v>29</v>
      </c>
    </row>
    <row r="3920" spans="1:12" x14ac:dyDescent="0.3">
      <c r="A3920" s="14">
        <v>174366</v>
      </c>
      <c r="B3920" s="16" t="s">
        <v>5536</v>
      </c>
      <c r="C3920" s="16" t="s">
        <v>10</v>
      </c>
      <c r="D3920" s="4">
        <v>41387</v>
      </c>
      <c r="E3920" s="23">
        <v>2013</v>
      </c>
      <c r="F3920" s="19">
        <v>7.4</v>
      </c>
      <c r="G3920" s="19">
        <f>IF(Movies[[#This Row],[rating]]=0,"",Movies[[#This Row],[rating]])</f>
        <v>7.4</v>
      </c>
      <c r="H3920" s="19" t="str">
        <f>IF(Movies[[#This Row],[rating]]=0,"No Rating","Rated")</f>
        <v>Rated</v>
      </c>
      <c r="I3920" s="16" t="s">
        <v>2774</v>
      </c>
      <c r="J3920" s="29" t="s">
        <v>12</v>
      </c>
      <c r="K3920" s="19">
        <v>5.62</v>
      </c>
      <c r="L3920" s="26">
        <v>85</v>
      </c>
    </row>
    <row r="3921" spans="1:12" x14ac:dyDescent="0.3">
      <c r="A3921" s="14">
        <v>161321</v>
      </c>
      <c r="B3921" s="16" t="s">
        <v>5537</v>
      </c>
      <c r="C3921" s="16" t="s">
        <v>10</v>
      </c>
      <c r="D3921" s="4">
        <v>41320</v>
      </c>
      <c r="E3921" s="23">
        <v>2013</v>
      </c>
      <c r="F3921" s="19">
        <v>5.2969999999999997</v>
      </c>
      <c r="G3921" s="19">
        <f>IF(Movies[[#This Row],[rating]]=0,"",Movies[[#This Row],[rating]])</f>
        <v>5.2969999999999997</v>
      </c>
      <c r="H3921" s="19" t="str">
        <f>IF(Movies[[#This Row],[rating]]=0,"No Rating","Rated")</f>
        <v>Rated</v>
      </c>
      <c r="I3921" s="16" t="s">
        <v>230</v>
      </c>
      <c r="J3921" s="29" t="s">
        <v>12</v>
      </c>
      <c r="K3921" s="19">
        <v>5.62</v>
      </c>
      <c r="L3921" s="26">
        <v>74</v>
      </c>
    </row>
    <row r="3922" spans="1:12" x14ac:dyDescent="0.3">
      <c r="A3922" s="14">
        <v>238010</v>
      </c>
      <c r="B3922" s="16" t="s">
        <v>5538</v>
      </c>
      <c r="C3922" s="16" t="s">
        <v>2156</v>
      </c>
      <c r="D3922" s="4">
        <v>41592</v>
      </c>
      <c r="E3922" s="23">
        <v>2013</v>
      </c>
      <c r="F3922" s="19">
        <v>6.7</v>
      </c>
      <c r="G3922" s="19">
        <f>IF(Movies[[#This Row],[rating]]=0,"",Movies[[#This Row],[rating]])</f>
        <v>6.7</v>
      </c>
      <c r="H3922" s="19" t="str">
        <f>IF(Movies[[#This Row],[rating]]=0,"No Rating","Rated")</f>
        <v>Rated</v>
      </c>
      <c r="I3922" s="16" t="s">
        <v>85</v>
      </c>
      <c r="J3922" s="29" t="s">
        <v>96</v>
      </c>
      <c r="K3922" s="19">
        <v>5.617</v>
      </c>
      <c r="L3922" s="26">
        <v>31</v>
      </c>
    </row>
    <row r="3923" spans="1:12" x14ac:dyDescent="0.3">
      <c r="A3923" s="14">
        <v>191717</v>
      </c>
      <c r="B3923" s="16" t="s">
        <v>5539</v>
      </c>
      <c r="C3923" s="16" t="s">
        <v>877</v>
      </c>
      <c r="D3923" s="4">
        <v>41493</v>
      </c>
      <c r="E3923" s="23">
        <v>2013</v>
      </c>
      <c r="F3923" s="19">
        <v>6.8</v>
      </c>
      <c r="G3923" s="19">
        <f>IF(Movies[[#This Row],[rating]]=0,"",Movies[[#This Row],[rating]])</f>
        <v>6.8</v>
      </c>
      <c r="H3923" s="19" t="str">
        <f>IF(Movies[[#This Row],[rating]]=0,"No Rating","Rated")</f>
        <v>Rated</v>
      </c>
      <c r="I3923" s="16" t="s">
        <v>889</v>
      </c>
      <c r="J3923" s="29" t="s">
        <v>774</v>
      </c>
      <c r="K3923" s="19">
        <v>5.617</v>
      </c>
      <c r="L3923" s="26">
        <v>121</v>
      </c>
    </row>
    <row r="3924" spans="1:12" x14ac:dyDescent="0.3">
      <c r="A3924" s="14">
        <v>248223</v>
      </c>
      <c r="B3924" s="16" t="s">
        <v>5540</v>
      </c>
      <c r="C3924" s="16" t="s">
        <v>877</v>
      </c>
      <c r="D3924" s="4">
        <v>41613</v>
      </c>
      <c r="E3924" s="23">
        <v>2013</v>
      </c>
      <c r="F3924" s="19">
        <v>4.8719999999999999</v>
      </c>
      <c r="G3924" s="19">
        <f>IF(Movies[[#This Row],[rating]]=0,"",Movies[[#This Row],[rating]])</f>
        <v>4.8719999999999999</v>
      </c>
      <c r="H3924" s="19" t="str">
        <f>IF(Movies[[#This Row],[rating]]=0,"No Rating","Rated")</f>
        <v>Rated</v>
      </c>
      <c r="I3924" s="16" t="s">
        <v>17</v>
      </c>
      <c r="J3924" s="29" t="s">
        <v>774</v>
      </c>
      <c r="K3924" s="19">
        <v>5.6130000000000004</v>
      </c>
      <c r="L3924" s="26">
        <v>39</v>
      </c>
    </row>
    <row r="3925" spans="1:12" x14ac:dyDescent="0.3">
      <c r="A3925" s="14">
        <v>242458</v>
      </c>
      <c r="B3925" s="16" t="s">
        <v>5541</v>
      </c>
      <c r="C3925" s="16" t="s">
        <v>94</v>
      </c>
      <c r="D3925" s="4">
        <v>41619</v>
      </c>
      <c r="E3925" s="23">
        <v>2013</v>
      </c>
      <c r="F3925" s="19">
        <v>7.6</v>
      </c>
      <c r="G3925" s="19">
        <f>IF(Movies[[#This Row],[rating]]=0,"",Movies[[#This Row],[rating]])</f>
        <v>7.6</v>
      </c>
      <c r="H3925" s="19" t="str">
        <f>IF(Movies[[#This Row],[rating]]=0,"No Rating","Rated")</f>
        <v>Rated</v>
      </c>
      <c r="I3925" s="16" t="s">
        <v>49</v>
      </c>
      <c r="J3925" s="29" t="s">
        <v>96</v>
      </c>
      <c r="K3925" s="19">
        <v>5.6120000000000001</v>
      </c>
      <c r="L3925" s="26">
        <v>61</v>
      </c>
    </row>
    <row r="3926" spans="1:12" x14ac:dyDescent="0.3">
      <c r="A3926" s="14">
        <v>187462</v>
      </c>
      <c r="B3926" s="16" t="s">
        <v>5542</v>
      </c>
      <c r="C3926" s="16" t="s">
        <v>10</v>
      </c>
      <c r="D3926" s="4">
        <v>41365</v>
      </c>
      <c r="E3926" s="23">
        <v>2013</v>
      </c>
      <c r="F3926" s="19">
        <v>5.3</v>
      </c>
      <c r="G3926" s="19">
        <f>IF(Movies[[#This Row],[rating]]=0,"",Movies[[#This Row],[rating]])</f>
        <v>5.3</v>
      </c>
      <c r="H3926" s="19" t="str">
        <f>IF(Movies[[#This Row],[rating]]=0,"No Rating","Rated")</f>
        <v>Rated</v>
      </c>
      <c r="I3926" s="16" t="s">
        <v>5543</v>
      </c>
      <c r="J3926" s="29" t="s">
        <v>12</v>
      </c>
      <c r="K3926" s="19">
        <v>5.6109999999999998</v>
      </c>
      <c r="L3926" s="26">
        <v>58</v>
      </c>
    </row>
    <row r="3927" spans="1:12" x14ac:dyDescent="0.3">
      <c r="A3927" s="14">
        <v>198200</v>
      </c>
      <c r="B3927" s="16" t="s">
        <v>5544</v>
      </c>
      <c r="C3927" s="16" t="s">
        <v>10</v>
      </c>
      <c r="D3927" s="4">
        <v>41447</v>
      </c>
      <c r="E3927" s="23">
        <v>2013</v>
      </c>
      <c r="F3927" s="19">
        <v>5.9</v>
      </c>
      <c r="G3927" s="19">
        <f>IF(Movies[[#This Row],[rating]]=0,"",Movies[[#This Row],[rating]])</f>
        <v>5.9</v>
      </c>
      <c r="H3927" s="19" t="str">
        <f>IF(Movies[[#This Row],[rating]]=0,"No Rating","Rated")</f>
        <v>Rated</v>
      </c>
      <c r="I3927" s="16" t="s">
        <v>498</v>
      </c>
      <c r="J3927" s="29" t="s">
        <v>12</v>
      </c>
      <c r="K3927" s="19">
        <v>5.6050000000000004</v>
      </c>
      <c r="L3927" s="26">
        <v>41</v>
      </c>
    </row>
    <row r="3928" spans="1:12" x14ac:dyDescent="0.3">
      <c r="A3928" s="14">
        <v>160085</v>
      </c>
      <c r="B3928" s="16" t="s">
        <v>5545</v>
      </c>
      <c r="C3928" s="16" t="s">
        <v>284</v>
      </c>
      <c r="D3928" s="4">
        <v>41284</v>
      </c>
      <c r="E3928" s="23">
        <v>2013</v>
      </c>
      <c r="F3928" s="19">
        <v>5.9</v>
      </c>
      <c r="G3928" s="19">
        <f>IF(Movies[[#This Row],[rating]]=0,"",Movies[[#This Row],[rating]])</f>
        <v>5.9</v>
      </c>
      <c r="H3928" s="19" t="str">
        <f>IF(Movies[[#This Row],[rating]]=0,"No Rating","Rated")</f>
        <v>Rated</v>
      </c>
      <c r="I3928" s="16" t="s">
        <v>30</v>
      </c>
      <c r="J3928" s="29" t="s">
        <v>286</v>
      </c>
      <c r="K3928" s="19">
        <v>5.601</v>
      </c>
      <c r="L3928" s="26">
        <v>144</v>
      </c>
    </row>
    <row r="3929" spans="1:12" x14ac:dyDescent="0.3">
      <c r="A3929" s="14">
        <v>215814</v>
      </c>
      <c r="B3929" s="16" t="s">
        <v>5546</v>
      </c>
      <c r="C3929" s="16" t="s">
        <v>367</v>
      </c>
      <c r="D3929" s="4">
        <v>41502</v>
      </c>
      <c r="E3929" s="23">
        <v>2013</v>
      </c>
      <c r="F3929" s="19">
        <v>5.4</v>
      </c>
      <c r="G3929" s="19">
        <f>IF(Movies[[#This Row],[rating]]=0,"",Movies[[#This Row],[rating]])</f>
        <v>5.4</v>
      </c>
      <c r="H3929" s="19" t="str">
        <f>IF(Movies[[#This Row],[rating]]=0,"No Rating","Rated")</f>
        <v>Rated</v>
      </c>
      <c r="I3929" s="16" t="s">
        <v>2920</v>
      </c>
      <c r="J3929" s="29" t="s">
        <v>12</v>
      </c>
      <c r="K3929" s="19">
        <v>5.5860000000000003</v>
      </c>
      <c r="L3929" s="26">
        <v>58</v>
      </c>
    </row>
    <row r="3930" spans="1:12" x14ac:dyDescent="0.3">
      <c r="A3930" s="14">
        <v>173980</v>
      </c>
      <c r="B3930" s="16" t="s">
        <v>5547</v>
      </c>
      <c r="C3930" s="16" t="s">
        <v>10</v>
      </c>
      <c r="D3930" s="4">
        <v>41339</v>
      </c>
      <c r="E3930" s="23">
        <v>2013</v>
      </c>
      <c r="F3930" s="19">
        <v>4.8</v>
      </c>
      <c r="G3930" s="19">
        <f>IF(Movies[[#This Row],[rating]]=0,"",Movies[[#This Row],[rating]])</f>
        <v>4.8</v>
      </c>
      <c r="H3930" s="19" t="str">
        <f>IF(Movies[[#This Row],[rating]]=0,"No Rating","Rated")</f>
        <v>Rated</v>
      </c>
      <c r="I3930" s="16" t="s">
        <v>166</v>
      </c>
      <c r="J3930" s="29" t="s">
        <v>12</v>
      </c>
      <c r="K3930" s="19">
        <v>5.5759999999999996</v>
      </c>
      <c r="L3930" s="26">
        <v>22</v>
      </c>
    </row>
    <row r="3931" spans="1:12" x14ac:dyDescent="0.3">
      <c r="A3931" s="14">
        <v>195173</v>
      </c>
      <c r="B3931" s="16" t="s">
        <v>5548</v>
      </c>
      <c r="C3931" s="16" t="s">
        <v>108</v>
      </c>
      <c r="D3931" s="4">
        <v>41535</v>
      </c>
      <c r="E3931" s="23">
        <v>2013</v>
      </c>
      <c r="F3931" s="19">
        <v>5.9930000000000003</v>
      </c>
      <c r="G3931" s="19">
        <f>IF(Movies[[#This Row],[rating]]=0,"",Movies[[#This Row],[rating]])</f>
        <v>5.9930000000000003</v>
      </c>
      <c r="H3931" s="19" t="str">
        <f>IF(Movies[[#This Row],[rating]]=0,"No Rating","Rated")</f>
        <v>Rated</v>
      </c>
      <c r="I3931" s="16" t="s">
        <v>180</v>
      </c>
      <c r="J3931" s="29" t="s">
        <v>110</v>
      </c>
      <c r="K3931" s="19">
        <v>5.5750000000000002</v>
      </c>
      <c r="L3931" s="26">
        <v>71</v>
      </c>
    </row>
    <row r="3932" spans="1:12" x14ac:dyDescent="0.3">
      <c r="A3932" s="14">
        <v>214210</v>
      </c>
      <c r="B3932" s="16" t="s">
        <v>5549</v>
      </c>
      <c r="C3932" s="16" t="s">
        <v>108</v>
      </c>
      <c r="D3932" s="4">
        <v>41366</v>
      </c>
      <c r="E3932" s="23">
        <v>2013</v>
      </c>
      <c r="F3932" s="19">
        <v>6.8</v>
      </c>
      <c r="G3932" s="19">
        <f>IF(Movies[[#This Row],[rating]]=0,"",Movies[[#This Row],[rating]])</f>
        <v>6.8</v>
      </c>
      <c r="H3932" s="19" t="str">
        <f>IF(Movies[[#This Row],[rating]]=0,"No Rating","Rated")</f>
        <v>Rated</v>
      </c>
      <c r="I3932" s="16" t="s">
        <v>49</v>
      </c>
      <c r="J3932" s="29" t="s">
        <v>110</v>
      </c>
      <c r="K3932" s="19">
        <v>5.556</v>
      </c>
      <c r="L3932" s="26">
        <v>120</v>
      </c>
    </row>
    <row r="3933" spans="1:12" x14ac:dyDescent="0.3">
      <c r="A3933" s="14">
        <v>194121</v>
      </c>
      <c r="B3933" s="16" t="s">
        <v>5550</v>
      </c>
      <c r="C3933" s="16" t="s">
        <v>10</v>
      </c>
      <c r="D3933" s="4">
        <v>41415</v>
      </c>
      <c r="E3933" s="23">
        <v>2013</v>
      </c>
      <c r="F3933" s="19">
        <v>5</v>
      </c>
      <c r="G3933" s="19">
        <f>IF(Movies[[#This Row],[rating]]=0,"",Movies[[#This Row],[rating]])</f>
        <v>5</v>
      </c>
      <c r="H3933" s="19" t="str">
        <f>IF(Movies[[#This Row],[rating]]=0,"No Rating","Rated")</f>
        <v>Rated</v>
      </c>
      <c r="I3933" s="16" t="s">
        <v>468</v>
      </c>
      <c r="J3933" s="29" t="s">
        <v>12</v>
      </c>
      <c r="K3933" s="19">
        <v>5.556</v>
      </c>
      <c r="L3933" s="26">
        <v>92</v>
      </c>
    </row>
    <row r="3934" spans="1:12" x14ac:dyDescent="0.3">
      <c r="A3934" s="14">
        <v>208512</v>
      </c>
      <c r="B3934" s="16" t="s">
        <v>5551</v>
      </c>
      <c r="C3934" s="16" t="s">
        <v>10</v>
      </c>
      <c r="D3934" s="4">
        <v>41473</v>
      </c>
      <c r="E3934" s="23">
        <v>2013</v>
      </c>
      <c r="F3934" s="19">
        <v>3.6</v>
      </c>
      <c r="G3934" s="19">
        <f>IF(Movies[[#This Row],[rating]]=0,"",Movies[[#This Row],[rating]])</f>
        <v>3.6</v>
      </c>
      <c r="H3934" s="19" t="str">
        <f>IF(Movies[[#This Row],[rating]]=0,"No Rating","Rated")</f>
        <v>Rated</v>
      </c>
      <c r="I3934" s="16" t="s">
        <v>5552</v>
      </c>
      <c r="J3934" s="29" t="s">
        <v>12</v>
      </c>
      <c r="K3934" s="19">
        <v>5.5339999999999998</v>
      </c>
      <c r="L3934" s="26">
        <v>29</v>
      </c>
    </row>
    <row r="3935" spans="1:12" x14ac:dyDescent="0.3">
      <c r="A3935" s="14">
        <v>214100</v>
      </c>
      <c r="B3935" s="16" t="s">
        <v>5553</v>
      </c>
      <c r="C3935" s="16" t="s">
        <v>416</v>
      </c>
      <c r="D3935" s="4">
        <v>41550</v>
      </c>
      <c r="E3935" s="23">
        <v>2013</v>
      </c>
      <c r="F3935" s="19">
        <v>6.6</v>
      </c>
      <c r="G3935" s="19">
        <f>IF(Movies[[#This Row],[rating]]=0,"",Movies[[#This Row],[rating]])</f>
        <v>6.6</v>
      </c>
      <c r="H3935" s="19" t="str">
        <f>IF(Movies[[#This Row],[rating]]=0,"No Rating","Rated")</f>
        <v>Rated</v>
      </c>
      <c r="I3935" s="16" t="s">
        <v>250</v>
      </c>
      <c r="J3935" s="29" t="s">
        <v>12</v>
      </c>
      <c r="K3935" s="19">
        <v>5.5270000000000001</v>
      </c>
      <c r="L3935" s="26">
        <v>129</v>
      </c>
    </row>
    <row r="3936" spans="1:12" x14ac:dyDescent="0.3">
      <c r="A3936" s="14">
        <v>136466</v>
      </c>
      <c r="B3936" s="16" t="s">
        <v>5554</v>
      </c>
      <c r="C3936" s="16" t="s">
        <v>10</v>
      </c>
      <c r="D3936" s="4">
        <v>41509</v>
      </c>
      <c r="E3936" s="23">
        <v>2013</v>
      </c>
      <c r="F3936" s="19">
        <v>6.2</v>
      </c>
      <c r="G3936" s="19">
        <f>IF(Movies[[#This Row],[rating]]=0,"",Movies[[#This Row],[rating]])</f>
        <v>6.2</v>
      </c>
      <c r="H3936" s="19" t="str">
        <f>IF(Movies[[#This Row],[rating]]=0,"No Rating","Rated")</f>
        <v>Rated</v>
      </c>
      <c r="I3936" s="16" t="s">
        <v>197</v>
      </c>
      <c r="J3936" s="29" t="s">
        <v>12</v>
      </c>
      <c r="K3936" s="19">
        <v>5.5190000000000001</v>
      </c>
      <c r="L3936" s="26">
        <v>18</v>
      </c>
    </row>
    <row r="3937" spans="1:12" x14ac:dyDescent="0.3">
      <c r="A3937" s="14">
        <v>214091</v>
      </c>
      <c r="B3937" s="16" t="s">
        <v>5555</v>
      </c>
      <c r="C3937" s="16" t="s">
        <v>10</v>
      </c>
      <c r="D3937" s="4">
        <v>41523</v>
      </c>
      <c r="E3937" s="23">
        <v>2013</v>
      </c>
      <c r="F3937" s="19">
        <v>5.6</v>
      </c>
      <c r="G3937" s="19">
        <f>IF(Movies[[#This Row],[rating]]=0,"",Movies[[#This Row],[rating]])</f>
        <v>5.6</v>
      </c>
      <c r="H3937" s="19" t="str">
        <f>IF(Movies[[#This Row],[rating]]=0,"No Rating","Rated")</f>
        <v>Rated</v>
      </c>
      <c r="I3937" s="16" t="s">
        <v>498</v>
      </c>
      <c r="J3937" s="29" t="s">
        <v>12</v>
      </c>
      <c r="K3937" s="19">
        <v>5.516</v>
      </c>
      <c r="L3937" s="26">
        <v>56</v>
      </c>
    </row>
    <row r="3938" spans="1:12" x14ac:dyDescent="0.3">
      <c r="A3938" s="14">
        <v>199278</v>
      </c>
      <c r="B3938" s="16" t="s">
        <v>5556</v>
      </c>
      <c r="C3938" s="16" t="s">
        <v>144</v>
      </c>
      <c r="D3938" s="4">
        <v>41447</v>
      </c>
      <c r="E3938" s="23">
        <v>2013</v>
      </c>
      <c r="F3938" s="19">
        <v>6.3159999999999998</v>
      </c>
      <c r="G3938" s="19">
        <f>IF(Movies[[#This Row],[rating]]=0,"",Movies[[#This Row],[rating]])</f>
        <v>6.3159999999999998</v>
      </c>
      <c r="H3938" s="19" t="str">
        <f>IF(Movies[[#This Row],[rating]]=0,"No Rating","Rated")</f>
        <v>Rated</v>
      </c>
      <c r="I3938" s="16" t="s">
        <v>49</v>
      </c>
      <c r="J3938" s="29" t="s">
        <v>146</v>
      </c>
      <c r="K3938" s="19">
        <v>5.5129999999999999</v>
      </c>
      <c r="L3938" s="26">
        <v>19</v>
      </c>
    </row>
    <row r="3939" spans="1:12" x14ac:dyDescent="0.3">
      <c r="A3939" s="14">
        <v>196032</v>
      </c>
      <c r="B3939" s="16" t="s">
        <v>5557</v>
      </c>
      <c r="C3939" s="16" t="s">
        <v>5558</v>
      </c>
      <c r="D3939" s="4">
        <v>41516</v>
      </c>
      <c r="E3939" s="23">
        <v>2013</v>
      </c>
      <c r="F3939" s="19">
        <v>6.2</v>
      </c>
      <c r="G3939" s="19">
        <f>IF(Movies[[#This Row],[rating]]=0,"",Movies[[#This Row],[rating]])</f>
        <v>6.2</v>
      </c>
      <c r="H3939" s="19" t="str">
        <f>IF(Movies[[#This Row],[rating]]=0,"No Rating","Rated")</f>
        <v>Rated</v>
      </c>
      <c r="I3939" s="16" t="s">
        <v>56</v>
      </c>
      <c r="J3939" s="29" t="s">
        <v>553</v>
      </c>
      <c r="K3939" s="19">
        <v>5.5129999999999999</v>
      </c>
      <c r="L3939" s="26">
        <v>95</v>
      </c>
    </row>
    <row r="3940" spans="1:12" x14ac:dyDescent="0.3">
      <c r="A3940" s="14">
        <v>167466</v>
      </c>
      <c r="B3940" s="16" t="s">
        <v>5559</v>
      </c>
      <c r="C3940" s="16" t="s">
        <v>759</v>
      </c>
      <c r="D3940" s="4">
        <v>41319</v>
      </c>
      <c r="E3940" s="23">
        <v>2013</v>
      </c>
      <c r="F3940" s="19">
        <v>8.1</v>
      </c>
      <c r="G3940" s="19">
        <f>IF(Movies[[#This Row],[rating]]=0,"",Movies[[#This Row],[rating]])</f>
        <v>8.1</v>
      </c>
      <c r="H3940" s="19" t="str">
        <f>IF(Movies[[#This Row],[rating]]=0,"No Rating","Rated")</f>
        <v>Rated</v>
      </c>
      <c r="I3940" s="16" t="s">
        <v>329</v>
      </c>
      <c r="J3940" s="29" t="s">
        <v>12</v>
      </c>
      <c r="K3940" s="19">
        <v>5.5110000000000001</v>
      </c>
      <c r="L3940" s="26">
        <v>22</v>
      </c>
    </row>
    <row r="3941" spans="1:12" x14ac:dyDescent="0.3">
      <c r="A3941" s="14">
        <v>192160</v>
      </c>
      <c r="B3941" s="16" t="s">
        <v>5560</v>
      </c>
      <c r="C3941" s="16" t="s">
        <v>10</v>
      </c>
      <c r="D3941" s="4">
        <v>41334</v>
      </c>
      <c r="E3941" s="23">
        <v>2013</v>
      </c>
      <c r="F3941" s="19">
        <v>5.2</v>
      </c>
      <c r="G3941" s="19">
        <f>IF(Movies[[#This Row],[rating]]=0,"",Movies[[#This Row],[rating]])</f>
        <v>5.2</v>
      </c>
      <c r="H3941" s="19" t="str">
        <f>IF(Movies[[#This Row],[rating]]=0,"No Rating","Rated")</f>
        <v>Rated</v>
      </c>
      <c r="I3941" s="16" t="s">
        <v>49</v>
      </c>
      <c r="J3941" s="29" t="s">
        <v>12</v>
      </c>
      <c r="K3941" s="19">
        <v>5.5030000000000001</v>
      </c>
      <c r="L3941" s="26">
        <v>13</v>
      </c>
    </row>
    <row r="3942" spans="1:12" x14ac:dyDescent="0.3">
      <c r="A3942" s="14">
        <v>186975</v>
      </c>
      <c r="B3942" s="16" t="s">
        <v>5561</v>
      </c>
      <c r="C3942" s="16" t="s">
        <v>3926</v>
      </c>
      <c r="D3942" s="4">
        <v>41546</v>
      </c>
      <c r="E3942" s="23">
        <v>2013</v>
      </c>
      <c r="F3942" s="19">
        <v>7.4</v>
      </c>
      <c r="G3942" s="19">
        <f>IF(Movies[[#This Row],[rating]]=0,"",Movies[[#This Row],[rating]])</f>
        <v>7.4</v>
      </c>
      <c r="H3942" s="19" t="str">
        <f>IF(Movies[[#This Row],[rating]]=0,"No Rating","Rated")</f>
        <v>Rated</v>
      </c>
      <c r="I3942" s="16" t="s">
        <v>230</v>
      </c>
      <c r="J3942" s="29" t="s">
        <v>3927</v>
      </c>
      <c r="K3942" s="19">
        <v>5.4969999999999999</v>
      </c>
      <c r="L3942" s="26">
        <v>54</v>
      </c>
    </row>
    <row r="3943" spans="1:12" x14ac:dyDescent="0.3">
      <c r="A3943" s="14">
        <v>173908</v>
      </c>
      <c r="B3943" s="16" t="s">
        <v>5562</v>
      </c>
      <c r="C3943" s="16" t="s">
        <v>10</v>
      </c>
      <c r="D3943" s="4">
        <v>41384</v>
      </c>
      <c r="E3943" s="23">
        <v>2013</v>
      </c>
      <c r="F3943" s="19">
        <v>5.2</v>
      </c>
      <c r="G3943" s="19">
        <f>IF(Movies[[#This Row],[rating]]=0,"",Movies[[#This Row],[rating]])</f>
        <v>5.2</v>
      </c>
      <c r="H3943" s="19" t="str">
        <f>IF(Movies[[#This Row],[rating]]=0,"No Rating","Rated")</f>
        <v>Rated</v>
      </c>
      <c r="I3943" s="16" t="s">
        <v>49</v>
      </c>
      <c r="J3943" s="29" t="s">
        <v>12</v>
      </c>
      <c r="K3943" s="19">
        <v>5.4939999999999998</v>
      </c>
      <c r="L3943" s="26">
        <v>75</v>
      </c>
    </row>
    <row r="3944" spans="1:12" x14ac:dyDescent="0.3">
      <c r="A3944" s="14">
        <v>243914</v>
      </c>
      <c r="B3944" s="16" t="s">
        <v>5563</v>
      </c>
      <c r="C3944" s="16" t="s">
        <v>144</v>
      </c>
      <c r="D3944" s="4">
        <v>41639</v>
      </c>
      <c r="E3944" s="23">
        <v>2013</v>
      </c>
      <c r="F3944" s="19">
        <v>7.1</v>
      </c>
      <c r="G3944" s="19">
        <f>IF(Movies[[#This Row],[rating]]=0,"",Movies[[#This Row],[rating]])</f>
        <v>7.1</v>
      </c>
      <c r="H3944" s="19" t="str">
        <f>IF(Movies[[#This Row],[rating]]=0,"No Rating","Rated")</f>
        <v>Rated</v>
      </c>
      <c r="I3944" s="16" t="s">
        <v>5564</v>
      </c>
      <c r="J3944" s="29" t="s">
        <v>146</v>
      </c>
      <c r="K3944" s="19">
        <v>5.4809999999999999</v>
      </c>
      <c r="L3944" s="26">
        <v>7</v>
      </c>
    </row>
    <row r="3945" spans="1:12" x14ac:dyDescent="0.3">
      <c r="A3945" s="14">
        <v>201132</v>
      </c>
      <c r="B3945" s="16" t="s">
        <v>5565</v>
      </c>
      <c r="C3945" s="16" t="s">
        <v>759</v>
      </c>
      <c r="D3945" s="4">
        <v>41522</v>
      </c>
      <c r="E3945" s="23">
        <v>2013</v>
      </c>
      <c r="F3945" s="19">
        <v>7.2</v>
      </c>
      <c r="G3945" s="19">
        <f>IF(Movies[[#This Row],[rating]]=0,"",Movies[[#This Row],[rating]])</f>
        <v>7.2</v>
      </c>
      <c r="H3945" s="19" t="str">
        <f>IF(Movies[[#This Row],[rating]]=0,"No Rating","Rated")</f>
        <v>Rated</v>
      </c>
      <c r="I3945" s="16" t="s">
        <v>5566</v>
      </c>
      <c r="J3945" s="29" t="s">
        <v>12</v>
      </c>
      <c r="K3945" s="19">
        <v>5.4790000000000001</v>
      </c>
      <c r="L3945" s="26">
        <v>76</v>
      </c>
    </row>
    <row r="3946" spans="1:12" x14ac:dyDescent="0.3">
      <c r="A3946" s="14">
        <v>199643</v>
      </c>
      <c r="B3946" s="16" t="s">
        <v>5567</v>
      </c>
      <c r="C3946" s="16" t="s">
        <v>108</v>
      </c>
      <c r="D3946" s="4">
        <v>41452</v>
      </c>
      <c r="E3946" s="23">
        <v>2013</v>
      </c>
      <c r="F3946" s="19">
        <v>5.2539999999999996</v>
      </c>
      <c r="G3946" s="19">
        <f>IF(Movies[[#This Row],[rating]]=0,"",Movies[[#This Row],[rating]])</f>
        <v>5.2539999999999996</v>
      </c>
      <c r="H3946" s="19" t="str">
        <f>IF(Movies[[#This Row],[rating]]=0,"No Rating","Rated")</f>
        <v>Rated</v>
      </c>
      <c r="I3946" s="16" t="s">
        <v>273</v>
      </c>
      <c r="J3946" s="29" t="s">
        <v>110</v>
      </c>
      <c r="K3946" s="19">
        <v>5.476</v>
      </c>
      <c r="L3946" s="26">
        <v>132</v>
      </c>
    </row>
    <row r="3947" spans="1:12" x14ac:dyDescent="0.3">
      <c r="A3947" s="14">
        <v>121831</v>
      </c>
      <c r="B3947" s="16" t="s">
        <v>5568</v>
      </c>
      <c r="C3947" s="16" t="s">
        <v>506</v>
      </c>
      <c r="D3947" s="4">
        <v>41424</v>
      </c>
      <c r="E3947" s="23">
        <v>2013</v>
      </c>
      <c r="F3947" s="19">
        <v>6.6</v>
      </c>
      <c r="G3947" s="19">
        <f>IF(Movies[[#This Row],[rating]]=0,"",Movies[[#This Row],[rating]])</f>
        <v>6.6</v>
      </c>
      <c r="H3947" s="19" t="str">
        <f>IF(Movies[[#This Row],[rating]]=0,"No Rating","Rated")</f>
        <v>Rated</v>
      </c>
      <c r="I3947" s="16" t="s">
        <v>329</v>
      </c>
      <c r="J3947" s="29" t="s">
        <v>12</v>
      </c>
      <c r="K3947" s="19">
        <v>5.4630000000000001</v>
      </c>
      <c r="L3947" s="26">
        <v>65</v>
      </c>
    </row>
    <row r="3948" spans="1:12" x14ac:dyDescent="0.3">
      <c r="A3948" s="14">
        <v>270064</v>
      </c>
      <c r="B3948" s="16" t="s">
        <v>5569</v>
      </c>
      <c r="C3948" s="16" t="s">
        <v>10</v>
      </c>
      <c r="D3948" s="4">
        <v>41559</v>
      </c>
      <c r="E3948" s="23">
        <v>2013</v>
      </c>
      <c r="F3948" s="19">
        <v>5.9</v>
      </c>
      <c r="G3948" s="19">
        <f>IF(Movies[[#This Row],[rating]]=0,"",Movies[[#This Row],[rating]])</f>
        <v>5.9</v>
      </c>
      <c r="H3948" s="19" t="str">
        <f>IF(Movies[[#This Row],[rating]]=0,"No Rating","Rated")</f>
        <v>Rated</v>
      </c>
      <c r="I3948" s="16" t="s">
        <v>5570</v>
      </c>
      <c r="J3948" s="29" t="s">
        <v>12</v>
      </c>
      <c r="K3948" s="19">
        <v>5.46</v>
      </c>
      <c r="L3948" s="26">
        <v>55</v>
      </c>
    </row>
    <row r="3949" spans="1:12" x14ac:dyDescent="0.3">
      <c r="A3949" s="14">
        <v>192345</v>
      </c>
      <c r="B3949" s="16" t="s">
        <v>5571</v>
      </c>
      <c r="C3949" s="16" t="s">
        <v>10</v>
      </c>
      <c r="D3949" s="4">
        <v>41573</v>
      </c>
      <c r="E3949" s="23">
        <v>2013</v>
      </c>
      <c r="F3949" s="19">
        <v>4.9000000000000004</v>
      </c>
      <c r="G3949" s="19">
        <f>IF(Movies[[#This Row],[rating]]=0,"",Movies[[#This Row],[rating]])</f>
        <v>4.9000000000000004</v>
      </c>
      <c r="H3949" s="19" t="str">
        <f>IF(Movies[[#This Row],[rating]]=0,"No Rating","Rated")</f>
        <v>Rated</v>
      </c>
      <c r="I3949" s="16" t="s">
        <v>30</v>
      </c>
      <c r="J3949" s="29" t="s">
        <v>12</v>
      </c>
      <c r="K3949" s="19">
        <v>5.4539999999999997</v>
      </c>
      <c r="L3949" s="26">
        <v>67</v>
      </c>
    </row>
    <row r="3950" spans="1:12" x14ac:dyDescent="0.3">
      <c r="A3950" s="14">
        <v>181647</v>
      </c>
      <c r="B3950" s="16" t="s">
        <v>5572</v>
      </c>
      <c r="C3950" s="16" t="s">
        <v>94</v>
      </c>
      <c r="D3950" s="4">
        <v>41283</v>
      </c>
      <c r="E3950" s="23">
        <v>2013</v>
      </c>
      <c r="F3950" s="19">
        <v>6.8</v>
      </c>
      <c r="G3950" s="19">
        <f>IF(Movies[[#This Row],[rating]]=0,"",Movies[[#This Row],[rating]])</f>
        <v>6.8</v>
      </c>
      <c r="H3950" s="19" t="str">
        <f>IF(Movies[[#This Row],[rating]]=0,"No Rating","Rated")</f>
        <v>Rated</v>
      </c>
      <c r="I3950" s="16" t="s">
        <v>875</v>
      </c>
      <c r="J3950" s="29" t="s">
        <v>96</v>
      </c>
      <c r="K3950" s="19">
        <v>5.4349999999999996</v>
      </c>
      <c r="L3950" s="26">
        <v>16</v>
      </c>
    </row>
    <row r="3951" spans="1:12" x14ac:dyDescent="0.3">
      <c r="A3951" s="14">
        <v>72359</v>
      </c>
      <c r="B3951" s="16" t="s">
        <v>5573</v>
      </c>
      <c r="C3951" s="16" t="s">
        <v>10</v>
      </c>
      <c r="D3951" s="4">
        <v>41403</v>
      </c>
      <c r="E3951" s="23">
        <v>2013</v>
      </c>
      <c r="F3951" s="19">
        <v>5.5</v>
      </c>
      <c r="G3951" s="19">
        <f>IF(Movies[[#This Row],[rating]]=0,"",Movies[[#This Row],[rating]])</f>
        <v>5.5</v>
      </c>
      <c r="H3951" s="19" t="str">
        <f>IF(Movies[[#This Row],[rating]]=0,"No Rating","Rated")</f>
        <v>Rated</v>
      </c>
      <c r="I3951" s="16" t="s">
        <v>30</v>
      </c>
      <c r="J3951" s="29" t="s">
        <v>12</v>
      </c>
      <c r="K3951" s="19">
        <v>5.4130000000000003</v>
      </c>
      <c r="L3951" s="26">
        <v>72</v>
      </c>
    </row>
    <row r="3952" spans="1:12" x14ac:dyDescent="0.3">
      <c r="A3952" s="14">
        <v>218266</v>
      </c>
      <c r="B3952" s="16" t="s">
        <v>5574</v>
      </c>
      <c r="C3952" s="16" t="s">
        <v>1845</v>
      </c>
      <c r="D3952" s="4">
        <v>41562</v>
      </c>
      <c r="E3952" s="23">
        <v>2013</v>
      </c>
      <c r="F3952" s="19">
        <v>4.9000000000000004</v>
      </c>
      <c r="G3952" s="19">
        <f>IF(Movies[[#This Row],[rating]]=0,"",Movies[[#This Row],[rating]])</f>
        <v>4.9000000000000004</v>
      </c>
      <c r="H3952" s="19" t="str">
        <f>IF(Movies[[#This Row],[rating]]=0,"No Rating","Rated")</f>
        <v>Rated</v>
      </c>
      <c r="I3952" s="16" t="s">
        <v>4419</v>
      </c>
      <c r="J3952" s="29" t="s">
        <v>12</v>
      </c>
      <c r="K3952" s="19">
        <v>5.4119999999999999</v>
      </c>
      <c r="L3952" s="26">
        <v>40</v>
      </c>
    </row>
    <row r="3953" spans="1:12" x14ac:dyDescent="0.3">
      <c r="A3953" s="14">
        <v>134908</v>
      </c>
      <c r="B3953" s="16" t="s">
        <v>5575</v>
      </c>
      <c r="C3953" s="16" t="s">
        <v>2908</v>
      </c>
      <c r="D3953" s="4">
        <v>41313</v>
      </c>
      <c r="E3953" s="23">
        <v>2013</v>
      </c>
      <c r="F3953" s="19">
        <v>7.29</v>
      </c>
      <c r="G3953" s="19">
        <f>IF(Movies[[#This Row],[rating]]=0,"",Movies[[#This Row],[rating]])</f>
        <v>7.29</v>
      </c>
      <c r="H3953" s="19" t="str">
        <f>IF(Movies[[#This Row],[rating]]=0,"No Rating","Rated")</f>
        <v>Rated</v>
      </c>
      <c r="I3953" s="16" t="s">
        <v>49</v>
      </c>
      <c r="J3953" s="29" t="s">
        <v>110</v>
      </c>
      <c r="K3953" s="19">
        <v>5.4089999999999998</v>
      </c>
      <c r="L3953" s="26">
        <v>50</v>
      </c>
    </row>
    <row r="3954" spans="1:12" x14ac:dyDescent="0.3">
      <c r="A3954" s="14">
        <v>225564</v>
      </c>
      <c r="B3954" s="16" t="s">
        <v>5576</v>
      </c>
      <c r="C3954" s="16" t="s">
        <v>108</v>
      </c>
      <c r="D3954" s="4">
        <v>41619</v>
      </c>
      <c r="E3954" s="23">
        <v>2013</v>
      </c>
      <c r="F3954" s="19">
        <v>5.3</v>
      </c>
      <c r="G3954" s="19">
        <f>IF(Movies[[#This Row],[rating]]=0,"",Movies[[#This Row],[rating]])</f>
        <v>5.3</v>
      </c>
      <c r="H3954" s="19" t="str">
        <f>IF(Movies[[#This Row],[rating]]=0,"No Rating","Rated")</f>
        <v>Rated</v>
      </c>
      <c r="I3954" s="16" t="s">
        <v>30</v>
      </c>
      <c r="J3954" s="29" t="s">
        <v>110</v>
      </c>
      <c r="K3954" s="19">
        <v>5.3959999999999999</v>
      </c>
      <c r="L3954" s="26">
        <v>142</v>
      </c>
    </row>
    <row r="3955" spans="1:12" x14ac:dyDescent="0.3">
      <c r="A3955" s="14">
        <v>212455</v>
      </c>
      <c r="B3955" s="16" t="s">
        <v>5577</v>
      </c>
      <c r="C3955" s="16" t="s">
        <v>10</v>
      </c>
      <c r="D3955" s="4">
        <v>41478</v>
      </c>
      <c r="E3955" s="23">
        <v>2013</v>
      </c>
      <c r="F3955" s="19">
        <v>5.6</v>
      </c>
      <c r="G3955" s="19">
        <f>IF(Movies[[#This Row],[rating]]=0,"",Movies[[#This Row],[rating]])</f>
        <v>5.6</v>
      </c>
      <c r="H3955" s="19" t="str">
        <f>IF(Movies[[#This Row],[rating]]=0,"No Rating","Rated")</f>
        <v>Rated</v>
      </c>
      <c r="I3955" s="16" t="s">
        <v>30</v>
      </c>
      <c r="J3955" s="29" t="s">
        <v>12</v>
      </c>
      <c r="K3955" s="19">
        <v>5.3940000000000001</v>
      </c>
      <c r="L3955" s="26">
        <v>36</v>
      </c>
    </row>
    <row r="3956" spans="1:12" x14ac:dyDescent="0.3">
      <c r="A3956" s="14">
        <v>161808</v>
      </c>
      <c r="B3956" s="16" t="s">
        <v>5578</v>
      </c>
      <c r="C3956" s="16" t="s">
        <v>880</v>
      </c>
      <c r="D3956" s="4">
        <v>41292</v>
      </c>
      <c r="E3956" s="23">
        <v>2013</v>
      </c>
      <c r="F3956" s="19">
        <v>4.25</v>
      </c>
      <c r="G3956" s="19">
        <f>IF(Movies[[#This Row],[rating]]=0,"",Movies[[#This Row],[rating]])</f>
        <v>4.25</v>
      </c>
      <c r="H3956" s="19" t="str">
        <f>IF(Movies[[#This Row],[rating]]=0,"No Rating","Rated")</f>
        <v>Rated</v>
      </c>
      <c r="I3956" s="16" t="s">
        <v>273</v>
      </c>
      <c r="J3956" s="29" t="s">
        <v>881</v>
      </c>
      <c r="K3956" s="19">
        <v>5.391</v>
      </c>
      <c r="L3956" s="26">
        <v>80</v>
      </c>
    </row>
    <row r="3957" spans="1:12" x14ac:dyDescent="0.3">
      <c r="A3957" s="14">
        <v>188357</v>
      </c>
      <c r="B3957" s="16" t="s">
        <v>5579</v>
      </c>
      <c r="C3957" s="16" t="s">
        <v>1395</v>
      </c>
      <c r="D3957" s="4">
        <v>41314</v>
      </c>
      <c r="E3957" s="23">
        <v>2013</v>
      </c>
      <c r="F3957" s="19">
        <v>2.056</v>
      </c>
      <c r="G3957" s="19">
        <f>IF(Movies[[#This Row],[rating]]=0,"",Movies[[#This Row],[rating]])</f>
        <v>2.056</v>
      </c>
      <c r="H3957" s="19" t="str">
        <f>IF(Movies[[#This Row],[rating]]=0,"No Rating","Rated")</f>
        <v>Rated</v>
      </c>
      <c r="I3957" s="16" t="s">
        <v>423</v>
      </c>
      <c r="J3957" s="29" t="s">
        <v>12</v>
      </c>
      <c r="K3957" s="19">
        <v>5.3840000000000003</v>
      </c>
      <c r="L3957" s="26">
        <v>9</v>
      </c>
    </row>
    <row r="3958" spans="1:12" x14ac:dyDescent="0.3">
      <c r="A3958" s="14">
        <v>187541</v>
      </c>
      <c r="B3958" s="16" t="s">
        <v>5580</v>
      </c>
      <c r="C3958" s="16" t="s">
        <v>10</v>
      </c>
      <c r="D3958" s="4">
        <v>41384</v>
      </c>
      <c r="E3958" s="23">
        <v>2013</v>
      </c>
      <c r="F3958" s="19">
        <v>6.9</v>
      </c>
      <c r="G3958" s="19">
        <f>IF(Movies[[#This Row],[rating]]=0,"",Movies[[#This Row],[rating]])</f>
        <v>6.9</v>
      </c>
      <c r="H3958" s="19" t="str">
        <f>IF(Movies[[#This Row],[rating]]=0,"No Rating","Rated")</f>
        <v>Rated</v>
      </c>
      <c r="I3958" s="16" t="s">
        <v>49</v>
      </c>
      <c r="J3958" s="29" t="s">
        <v>12</v>
      </c>
      <c r="K3958" s="19">
        <v>5.38</v>
      </c>
      <c r="L3958" s="26">
        <v>41</v>
      </c>
    </row>
    <row r="3959" spans="1:12" x14ac:dyDescent="0.3">
      <c r="A3959" s="14">
        <v>200645</v>
      </c>
      <c r="B3959" s="16" t="s">
        <v>5581</v>
      </c>
      <c r="C3959" s="16" t="s">
        <v>108</v>
      </c>
      <c r="D3959" s="4">
        <v>41464</v>
      </c>
      <c r="E3959" s="23">
        <v>2013</v>
      </c>
      <c r="F3959" s="19">
        <v>6.6</v>
      </c>
      <c r="G3959" s="19">
        <f>IF(Movies[[#This Row],[rating]]=0,"",Movies[[#This Row],[rating]])</f>
        <v>6.6</v>
      </c>
      <c r="H3959" s="19" t="str">
        <f>IF(Movies[[#This Row],[rating]]=0,"No Rating","Rated")</f>
        <v>Rated</v>
      </c>
      <c r="I3959" s="16" t="s">
        <v>713</v>
      </c>
      <c r="J3959" s="29" t="s">
        <v>110</v>
      </c>
      <c r="K3959" s="19">
        <v>5.3769999999999998</v>
      </c>
      <c r="L3959" s="26">
        <v>99</v>
      </c>
    </row>
    <row r="3960" spans="1:12" x14ac:dyDescent="0.3">
      <c r="A3960" s="14">
        <v>199015</v>
      </c>
      <c r="B3960" s="16" t="s">
        <v>5582</v>
      </c>
      <c r="C3960" s="16" t="s">
        <v>10</v>
      </c>
      <c r="D3960" s="4">
        <v>41421</v>
      </c>
      <c r="E3960" s="23">
        <v>2013</v>
      </c>
      <c r="F3960" s="19">
        <v>6.4</v>
      </c>
      <c r="G3960" s="19">
        <f>IF(Movies[[#This Row],[rating]]=0,"",Movies[[#This Row],[rating]])</f>
        <v>6.4</v>
      </c>
      <c r="H3960" s="19" t="str">
        <f>IF(Movies[[#This Row],[rating]]=0,"No Rating","Rated")</f>
        <v>Rated</v>
      </c>
      <c r="I3960" s="16" t="s">
        <v>438</v>
      </c>
      <c r="J3960" s="29" t="s">
        <v>12</v>
      </c>
      <c r="K3960" s="19">
        <v>5.3710000000000004</v>
      </c>
      <c r="L3960" s="26">
        <v>18</v>
      </c>
    </row>
    <row r="3961" spans="1:12" x14ac:dyDescent="0.3">
      <c r="A3961" s="14">
        <v>204690</v>
      </c>
      <c r="B3961" s="16" t="s">
        <v>5583</v>
      </c>
      <c r="C3961" s="16" t="s">
        <v>877</v>
      </c>
      <c r="D3961" s="4">
        <v>41430</v>
      </c>
      <c r="E3961" s="23">
        <v>2013</v>
      </c>
      <c r="F3961" s="19">
        <v>4.5999999999999996</v>
      </c>
      <c r="G3961" s="19">
        <f>IF(Movies[[#This Row],[rating]]=0,"",Movies[[#This Row],[rating]])</f>
        <v>4.5999999999999996</v>
      </c>
      <c r="H3961" s="19" t="str">
        <f>IF(Movies[[#This Row],[rating]]=0,"No Rating","Rated")</f>
        <v>Rated</v>
      </c>
      <c r="I3961" s="16" t="s">
        <v>33</v>
      </c>
      <c r="J3961" s="29" t="s">
        <v>774</v>
      </c>
      <c r="K3961" s="19">
        <v>5.3559999999999999</v>
      </c>
      <c r="L3961" s="26">
        <v>25</v>
      </c>
    </row>
    <row r="3962" spans="1:12" x14ac:dyDescent="0.3">
      <c r="A3962" s="14">
        <v>167179</v>
      </c>
      <c r="B3962" s="16" t="s">
        <v>5584</v>
      </c>
      <c r="C3962" s="16" t="s">
        <v>2138</v>
      </c>
      <c r="D3962" s="4">
        <v>41305</v>
      </c>
      <c r="E3962" s="23">
        <v>2013</v>
      </c>
      <c r="F3962" s="19">
        <v>6.6459999999999999</v>
      </c>
      <c r="G3962" s="19">
        <f>IF(Movies[[#This Row],[rating]]=0,"",Movies[[#This Row],[rating]])</f>
        <v>6.6459999999999999</v>
      </c>
      <c r="H3962" s="19" t="str">
        <f>IF(Movies[[#This Row],[rating]]=0,"No Rating","Rated")</f>
        <v>Rated</v>
      </c>
      <c r="I3962" s="16" t="s">
        <v>306</v>
      </c>
      <c r="J3962" s="29" t="s">
        <v>2139</v>
      </c>
      <c r="K3962" s="19">
        <v>5.3540000000000001</v>
      </c>
      <c r="L3962" s="26">
        <v>82</v>
      </c>
    </row>
    <row r="3963" spans="1:12" x14ac:dyDescent="0.3">
      <c r="A3963" s="14">
        <v>244516</v>
      </c>
      <c r="B3963" s="16" t="s">
        <v>5585</v>
      </c>
      <c r="C3963" s="16" t="s">
        <v>540</v>
      </c>
      <c r="D3963" s="4">
        <v>41627</v>
      </c>
      <c r="E3963" s="23">
        <v>2013</v>
      </c>
      <c r="F3963" s="19">
        <v>5.6</v>
      </c>
      <c r="G3963" s="19">
        <f>IF(Movies[[#This Row],[rating]]=0,"",Movies[[#This Row],[rating]])</f>
        <v>5.6</v>
      </c>
      <c r="H3963" s="19" t="str">
        <f>IF(Movies[[#This Row],[rating]]=0,"No Rating","Rated")</f>
        <v>Rated</v>
      </c>
      <c r="I3963" s="16" t="s">
        <v>30</v>
      </c>
      <c r="J3963" s="29" t="s">
        <v>511</v>
      </c>
      <c r="K3963" s="19">
        <v>5.3520000000000003</v>
      </c>
      <c r="L3963" s="26">
        <v>362</v>
      </c>
    </row>
    <row r="3964" spans="1:12" x14ac:dyDescent="0.3">
      <c r="A3964" s="14">
        <v>166660</v>
      </c>
      <c r="B3964" s="16" t="s">
        <v>5586</v>
      </c>
      <c r="C3964" s="16" t="s">
        <v>1845</v>
      </c>
      <c r="D3964" s="4">
        <v>41327</v>
      </c>
      <c r="E3964" s="23">
        <v>2013</v>
      </c>
      <c r="F3964" s="19">
        <v>4.7</v>
      </c>
      <c r="G3964" s="19">
        <f>IF(Movies[[#This Row],[rating]]=0,"",Movies[[#This Row],[rating]])</f>
        <v>4.7</v>
      </c>
      <c r="H3964" s="19" t="str">
        <f>IF(Movies[[#This Row],[rating]]=0,"No Rating","Rated")</f>
        <v>Rated</v>
      </c>
      <c r="I3964" s="16" t="s">
        <v>596</v>
      </c>
      <c r="J3964" s="29" t="s">
        <v>12</v>
      </c>
      <c r="K3964" s="19">
        <v>5.3390000000000004</v>
      </c>
      <c r="L3964" s="26">
        <v>62</v>
      </c>
    </row>
    <row r="3965" spans="1:12" x14ac:dyDescent="0.3">
      <c r="A3965" s="14">
        <v>244514</v>
      </c>
      <c r="B3965" s="16" t="s">
        <v>5587</v>
      </c>
      <c r="C3965" s="16" t="s">
        <v>540</v>
      </c>
      <c r="D3965" s="4">
        <v>41629</v>
      </c>
      <c r="E3965" s="23">
        <v>2013</v>
      </c>
      <c r="F3965" s="19">
        <v>4.7309999999999999</v>
      </c>
      <c r="G3965" s="19">
        <f>IF(Movies[[#This Row],[rating]]=0,"",Movies[[#This Row],[rating]])</f>
        <v>4.7309999999999999</v>
      </c>
      <c r="H3965" s="19" t="str">
        <f>IF(Movies[[#This Row],[rating]]=0,"No Rating","Rated")</f>
        <v>Rated</v>
      </c>
      <c r="I3965" s="16" t="s">
        <v>30</v>
      </c>
      <c r="J3965" s="29" t="s">
        <v>511</v>
      </c>
      <c r="K3965" s="19">
        <v>5.3380000000000001</v>
      </c>
      <c r="L3965" s="26">
        <v>240</v>
      </c>
    </row>
    <row r="3966" spans="1:12" x14ac:dyDescent="0.3">
      <c r="A3966" s="14">
        <v>185640</v>
      </c>
      <c r="B3966" s="16" t="s">
        <v>5588</v>
      </c>
      <c r="C3966" s="16" t="s">
        <v>595</v>
      </c>
      <c r="D3966" s="4">
        <v>41375</v>
      </c>
      <c r="E3966" s="23">
        <v>2013</v>
      </c>
      <c r="F3966" s="19">
        <v>6.5</v>
      </c>
      <c r="G3966" s="19">
        <f>IF(Movies[[#This Row],[rating]]=0,"",Movies[[#This Row],[rating]])</f>
        <v>6.5</v>
      </c>
      <c r="H3966" s="19" t="str">
        <f>IF(Movies[[#This Row],[rating]]=0,"No Rating","Rated")</f>
        <v>Rated</v>
      </c>
      <c r="I3966" s="16" t="s">
        <v>777</v>
      </c>
      <c r="J3966" s="29" t="s">
        <v>142</v>
      </c>
      <c r="K3966" s="19">
        <v>5.3380000000000001</v>
      </c>
      <c r="L3966" s="26">
        <v>58</v>
      </c>
    </row>
    <row r="3967" spans="1:12" x14ac:dyDescent="0.3">
      <c r="A3967" s="14">
        <v>237490</v>
      </c>
      <c r="B3967" s="16" t="s">
        <v>5589</v>
      </c>
      <c r="C3967" s="16" t="s">
        <v>94</v>
      </c>
      <c r="D3967" s="4">
        <v>41599</v>
      </c>
      <c r="E3967" s="23">
        <v>2013</v>
      </c>
      <c r="F3967" s="19">
        <v>6.1</v>
      </c>
      <c r="G3967" s="19">
        <f>IF(Movies[[#This Row],[rating]]=0,"",Movies[[#This Row],[rating]])</f>
        <v>6.1</v>
      </c>
      <c r="H3967" s="19" t="str">
        <f>IF(Movies[[#This Row],[rating]]=0,"No Rating","Rated")</f>
        <v>Rated</v>
      </c>
      <c r="I3967" s="16" t="s">
        <v>161</v>
      </c>
      <c r="J3967" s="29" t="s">
        <v>96</v>
      </c>
      <c r="K3967" s="19">
        <v>5.33</v>
      </c>
      <c r="L3967" s="26">
        <v>12</v>
      </c>
    </row>
    <row r="3968" spans="1:12" x14ac:dyDescent="0.3">
      <c r="A3968" s="14">
        <v>290789</v>
      </c>
      <c r="B3968" s="16" t="s">
        <v>5590</v>
      </c>
      <c r="C3968" s="16" t="s">
        <v>10</v>
      </c>
      <c r="D3968" s="4">
        <v>41275</v>
      </c>
      <c r="E3968" s="23">
        <v>2013</v>
      </c>
      <c r="F3968" s="19">
        <v>4.8</v>
      </c>
      <c r="G3968" s="19">
        <f>IF(Movies[[#This Row],[rating]]=0,"",Movies[[#This Row],[rating]])</f>
        <v>4.8</v>
      </c>
      <c r="H3968" s="19" t="str">
        <f>IF(Movies[[#This Row],[rating]]=0,"No Rating","Rated")</f>
        <v>Rated</v>
      </c>
      <c r="I3968" s="16" t="s">
        <v>148</v>
      </c>
      <c r="J3968" s="29" t="s">
        <v>12</v>
      </c>
      <c r="K3968" s="19">
        <v>5.3289999999999997</v>
      </c>
      <c r="L3968" s="26">
        <v>45</v>
      </c>
    </row>
    <row r="3969" spans="1:12" x14ac:dyDescent="0.3">
      <c r="A3969" s="14">
        <v>269444</v>
      </c>
      <c r="B3969" s="16" t="s">
        <v>5591</v>
      </c>
      <c r="C3969" s="16" t="s">
        <v>144</v>
      </c>
      <c r="D3969" s="4">
        <v>41622</v>
      </c>
      <c r="E3969" s="23">
        <v>2013</v>
      </c>
      <c r="F3969" s="19">
        <v>6.1</v>
      </c>
      <c r="G3969" s="19">
        <f>IF(Movies[[#This Row],[rating]]=0,"",Movies[[#This Row],[rating]])</f>
        <v>6.1</v>
      </c>
      <c r="H3969" s="19" t="str">
        <f>IF(Movies[[#This Row],[rating]]=0,"No Rating","Rated")</f>
        <v>Rated</v>
      </c>
      <c r="I3969" s="16" t="s">
        <v>638</v>
      </c>
      <c r="J3969" s="29" t="s">
        <v>146</v>
      </c>
      <c r="K3969" s="19">
        <v>5.3230000000000004</v>
      </c>
      <c r="L3969" s="26">
        <v>9</v>
      </c>
    </row>
    <row r="3970" spans="1:12" x14ac:dyDescent="0.3">
      <c r="A3970" s="14">
        <v>242409</v>
      </c>
      <c r="B3970" s="16" t="s">
        <v>5592</v>
      </c>
      <c r="C3970" s="16" t="s">
        <v>416</v>
      </c>
      <c r="D3970" s="4">
        <v>41638</v>
      </c>
      <c r="E3970" s="23">
        <v>2013</v>
      </c>
      <c r="F3970" s="19">
        <v>6.5309999999999997</v>
      </c>
      <c r="G3970" s="19">
        <f>IF(Movies[[#This Row],[rating]]=0,"",Movies[[#This Row],[rating]])</f>
        <v>6.5309999999999997</v>
      </c>
      <c r="H3970" s="19" t="str">
        <f>IF(Movies[[#This Row],[rating]]=0,"No Rating","Rated")</f>
        <v>Rated</v>
      </c>
      <c r="I3970" s="16" t="s">
        <v>1613</v>
      </c>
      <c r="J3970" s="29" t="s">
        <v>12</v>
      </c>
      <c r="K3970" s="19">
        <v>5.319</v>
      </c>
      <c r="L3970" s="26">
        <v>64</v>
      </c>
    </row>
    <row r="3971" spans="1:12" x14ac:dyDescent="0.3">
      <c r="A3971" s="14">
        <v>237709</v>
      </c>
      <c r="B3971" s="16" t="s">
        <v>5593</v>
      </c>
      <c r="C3971" s="16" t="s">
        <v>1845</v>
      </c>
      <c r="D3971" s="4">
        <v>41594</v>
      </c>
      <c r="E3971" s="23">
        <v>2013</v>
      </c>
      <c r="F3971" s="19">
        <v>5.9</v>
      </c>
      <c r="G3971" s="19">
        <f>IF(Movies[[#This Row],[rating]]=0,"",Movies[[#This Row],[rating]])</f>
        <v>5.9</v>
      </c>
      <c r="H3971" s="19" t="str">
        <f>IF(Movies[[#This Row],[rating]]=0,"No Rating","Rated")</f>
        <v>Rated</v>
      </c>
      <c r="I3971" s="16" t="s">
        <v>1289</v>
      </c>
      <c r="J3971" s="29" t="s">
        <v>12</v>
      </c>
      <c r="K3971" s="19">
        <v>5.3159999999999998</v>
      </c>
      <c r="L3971" s="26">
        <v>35</v>
      </c>
    </row>
    <row r="3972" spans="1:12" x14ac:dyDescent="0.3">
      <c r="A3972" s="14">
        <v>297676</v>
      </c>
      <c r="B3972" s="16" t="s">
        <v>5594</v>
      </c>
      <c r="C3972" s="16" t="s">
        <v>144</v>
      </c>
      <c r="D3972" s="4">
        <v>41510</v>
      </c>
      <c r="E3972" s="23">
        <v>2013</v>
      </c>
      <c r="F3972" s="19">
        <v>6.1</v>
      </c>
      <c r="G3972" s="19">
        <f>IF(Movies[[#This Row],[rating]]=0,"",Movies[[#This Row],[rating]])</f>
        <v>6.1</v>
      </c>
      <c r="H3972" s="19" t="str">
        <f>IF(Movies[[#This Row],[rating]]=0,"No Rating","Rated")</f>
        <v>Rated</v>
      </c>
      <c r="I3972" s="16" t="s">
        <v>5595</v>
      </c>
      <c r="J3972" s="29" t="s">
        <v>146</v>
      </c>
      <c r="K3972" s="19">
        <v>5.3109999999999999</v>
      </c>
      <c r="L3972" s="26">
        <v>17</v>
      </c>
    </row>
    <row r="3973" spans="1:12" x14ac:dyDescent="0.3">
      <c r="A3973" s="14">
        <v>191850</v>
      </c>
      <c r="B3973" s="16" t="s">
        <v>5596</v>
      </c>
      <c r="C3973" s="16" t="s">
        <v>5597</v>
      </c>
      <c r="D3973" s="4">
        <v>41388</v>
      </c>
      <c r="E3973" s="23">
        <v>2013</v>
      </c>
      <c r="F3973" s="19">
        <v>7.5</v>
      </c>
      <c r="G3973" s="19">
        <f>IF(Movies[[#This Row],[rating]]=0,"",Movies[[#This Row],[rating]])</f>
        <v>7.5</v>
      </c>
      <c r="H3973" s="19" t="str">
        <f>IF(Movies[[#This Row],[rating]]=0,"No Rating","Rated")</f>
        <v>Rated</v>
      </c>
      <c r="I3973" s="16" t="s">
        <v>5598</v>
      </c>
      <c r="J3973" s="29" t="s">
        <v>12</v>
      </c>
      <c r="K3973" s="19">
        <v>5.3109999999999999</v>
      </c>
      <c r="L3973" s="26">
        <v>73</v>
      </c>
    </row>
    <row r="3974" spans="1:12" x14ac:dyDescent="0.3">
      <c r="A3974" s="14">
        <v>229979</v>
      </c>
      <c r="B3974" s="16" t="s">
        <v>5599</v>
      </c>
      <c r="C3974" s="16" t="s">
        <v>10</v>
      </c>
      <c r="D3974" s="4">
        <v>41570</v>
      </c>
      <c r="E3974" s="23">
        <v>2013</v>
      </c>
      <c r="F3974" s="19">
        <v>6.9</v>
      </c>
      <c r="G3974" s="19">
        <f>IF(Movies[[#This Row],[rating]]=0,"",Movies[[#This Row],[rating]])</f>
        <v>6.9</v>
      </c>
      <c r="H3974" s="19" t="str">
        <f>IF(Movies[[#This Row],[rating]]=0,"No Rating","Rated")</f>
        <v>Rated</v>
      </c>
      <c r="I3974" s="16" t="s">
        <v>5600</v>
      </c>
      <c r="J3974" s="29" t="s">
        <v>12</v>
      </c>
      <c r="K3974" s="19">
        <v>5.3</v>
      </c>
      <c r="L3974" s="26">
        <v>66</v>
      </c>
    </row>
    <row r="3975" spans="1:12" x14ac:dyDescent="0.3">
      <c r="A3975" s="14">
        <v>180314</v>
      </c>
      <c r="B3975" s="16" t="s">
        <v>5601</v>
      </c>
      <c r="C3975" s="16" t="s">
        <v>10</v>
      </c>
      <c r="D3975" s="4">
        <v>41523</v>
      </c>
      <c r="E3975" s="23">
        <v>2013</v>
      </c>
      <c r="F3975" s="19">
        <v>6.3</v>
      </c>
      <c r="G3975" s="19">
        <f>IF(Movies[[#This Row],[rating]]=0,"",Movies[[#This Row],[rating]])</f>
        <v>6.3</v>
      </c>
      <c r="H3975" s="19" t="str">
        <f>IF(Movies[[#This Row],[rating]]=0,"No Rating","Rated")</f>
        <v>Rated</v>
      </c>
      <c r="I3975" s="16" t="s">
        <v>329</v>
      </c>
      <c r="J3975" s="29" t="s">
        <v>12</v>
      </c>
      <c r="K3975" s="19">
        <v>5.29</v>
      </c>
      <c r="L3975" s="26">
        <v>64</v>
      </c>
    </row>
    <row r="3976" spans="1:12" x14ac:dyDescent="0.3">
      <c r="A3976" s="14">
        <v>209920</v>
      </c>
      <c r="B3976" s="16" t="s">
        <v>5602</v>
      </c>
      <c r="C3976" s="16" t="s">
        <v>10</v>
      </c>
      <c r="D3976" s="4">
        <v>41412</v>
      </c>
      <c r="E3976" s="23">
        <v>2013</v>
      </c>
      <c r="F3976" s="19">
        <v>6.4</v>
      </c>
      <c r="G3976" s="19">
        <f>IF(Movies[[#This Row],[rating]]=0,"",Movies[[#This Row],[rating]])</f>
        <v>6.4</v>
      </c>
      <c r="H3976" s="19" t="str">
        <f>IF(Movies[[#This Row],[rating]]=0,"No Rating","Rated")</f>
        <v>Rated</v>
      </c>
      <c r="I3976" s="16" t="s">
        <v>153</v>
      </c>
      <c r="J3976" s="29" t="s">
        <v>12</v>
      </c>
      <c r="K3976" s="19">
        <v>5.2889999999999997</v>
      </c>
      <c r="L3976" s="26">
        <v>49</v>
      </c>
    </row>
    <row r="3977" spans="1:12" x14ac:dyDescent="0.3">
      <c r="A3977" s="14">
        <v>227262</v>
      </c>
      <c r="B3977" s="16" t="s">
        <v>5603</v>
      </c>
      <c r="C3977" s="16" t="s">
        <v>284</v>
      </c>
      <c r="D3977" s="4">
        <v>41564</v>
      </c>
      <c r="E3977" s="23">
        <v>2013</v>
      </c>
      <c r="F3977" s="19">
        <v>6.3970000000000002</v>
      </c>
      <c r="G3977" s="19">
        <f>IF(Movies[[#This Row],[rating]]=0,"",Movies[[#This Row],[rating]])</f>
        <v>6.3970000000000002</v>
      </c>
      <c r="H3977" s="19" t="str">
        <f>IF(Movies[[#This Row],[rating]]=0,"No Rating","Rated")</f>
        <v>Rated</v>
      </c>
      <c r="I3977" s="16" t="s">
        <v>30</v>
      </c>
      <c r="J3977" s="29" t="s">
        <v>286</v>
      </c>
      <c r="K3977" s="19">
        <v>5.2830000000000004</v>
      </c>
      <c r="L3977" s="26">
        <v>73</v>
      </c>
    </row>
    <row r="3978" spans="1:12" x14ac:dyDescent="0.3">
      <c r="A3978" s="14">
        <v>296159</v>
      </c>
      <c r="B3978" s="16" t="s">
        <v>5604</v>
      </c>
      <c r="C3978" s="16" t="s">
        <v>432</v>
      </c>
      <c r="D3978" s="4">
        <v>41355</v>
      </c>
      <c r="E3978" s="23">
        <v>2013</v>
      </c>
      <c r="F3978" s="19">
        <v>5.9</v>
      </c>
      <c r="G3978" s="19">
        <f>IF(Movies[[#This Row],[rating]]=0,"",Movies[[#This Row],[rating]])</f>
        <v>5.9</v>
      </c>
      <c r="H3978" s="19" t="str">
        <f>IF(Movies[[#This Row],[rating]]=0,"No Rating","Rated")</f>
        <v>Rated</v>
      </c>
      <c r="I3978" s="16" t="s">
        <v>642</v>
      </c>
      <c r="J3978" s="29" t="s">
        <v>12</v>
      </c>
      <c r="K3978" s="19">
        <v>5.282</v>
      </c>
      <c r="L3978" s="26">
        <v>55</v>
      </c>
    </row>
    <row r="3979" spans="1:12" x14ac:dyDescent="0.3">
      <c r="A3979" s="14">
        <v>279664</v>
      </c>
      <c r="B3979" s="16" t="s">
        <v>5605</v>
      </c>
      <c r="C3979" s="16" t="s">
        <v>94</v>
      </c>
      <c r="D3979" s="4">
        <v>41578</v>
      </c>
      <c r="E3979" s="23">
        <v>2013</v>
      </c>
      <c r="F3979" s="19">
        <v>5.7</v>
      </c>
      <c r="G3979" s="19">
        <f>IF(Movies[[#This Row],[rating]]=0,"",Movies[[#This Row],[rating]])</f>
        <v>5.7</v>
      </c>
      <c r="H3979" s="19" t="str">
        <f>IF(Movies[[#This Row],[rating]]=0,"No Rating","Rated")</f>
        <v>Rated</v>
      </c>
      <c r="I3979" s="16" t="s">
        <v>52</v>
      </c>
      <c r="J3979" s="29" t="s">
        <v>96</v>
      </c>
      <c r="K3979" s="19">
        <v>5.2779999999999996</v>
      </c>
      <c r="L3979" s="26">
        <v>5</v>
      </c>
    </row>
    <row r="3980" spans="1:12" x14ac:dyDescent="0.3">
      <c r="A3980" s="14">
        <v>172785</v>
      </c>
      <c r="B3980" s="16" t="s">
        <v>5606</v>
      </c>
      <c r="C3980" s="16" t="s">
        <v>10</v>
      </c>
      <c r="D3980" s="4">
        <v>41614</v>
      </c>
      <c r="E3980" s="23">
        <v>2013</v>
      </c>
      <c r="F3980" s="19">
        <v>5.2</v>
      </c>
      <c r="G3980" s="19">
        <f>IF(Movies[[#This Row],[rating]]=0,"",Movies[[#This Row],[rating]])</f>
        <v>5.2</v>
      </c>
      <c r="H3980" s="19" t="str">
        <f>IF(Movies[[#This Row],[rating]]=0,"No Rating","Rated")</f>
        <v>Rated</v>
      </c>
      <c r="I3980" s="16" t="s">
        <v>180</v>
      </c>
      <c r="J3980" s="29" t="s">
        <v>12</v>
      </c>
      <c r="K3980" s="19">
        <v>5.2690000000000001</v>
      </c>
      <c r="L3980" s="26">
        <v>52</v>
      </c>
    </row>
    <row r="3981" spans="1:12" x14ac:dyDescent="0.3">
      <c r="A3981" s="14">
        <v>345466</v>
      </c>
      <c r="B3981" s="16" t="s">
        <v>5607</v>
      </c>
      <c r="C3981" s="16" t="s">
        <v>540</v>
      </c>
      <c r="D3981" s="4">
        <v>41516</v>
      </c>
      <c r="E3981" s="23">
        <v>2013</v>
      </c>
      <c r="F3981" s="19">
        <v>4.9000000000000004</v>
      </c>
      <c r="G3981" s="19">
        <f>IF(Movies[[#This Row],[rating]]=0,"",Movies[[#This Row],[rating]])</f>
        <v>4.9000000000000004</v>
      </c>
      <c r="H3981" s="19" t="str">
        <f>IF(Movies[[#This Row],[rating]]=0,"No Rating","Rated")</f>
        <v>Rated</v>
      </c>
      <c r="I3981" s="16" t="s">
        <v>329</v>
      </c>
      <c r="J3981" s="29" t="s">
        <v>12</v>
      </c>
      <c r="K3981" s="19">
        <v>5.2519999999999998</v>
      </c>
      <c r="L3981" s="26">
        <v>7</v>
      </c>
    </row>
    <row r="3982" spans="1:12" x14ac:dyDescent="0.3">
      <c r="A3982" s="14">
        <v>178290</v>
      </c>
      <c r="B3982" s="16" t="s">
        <v>5608</v>
      </c>
      <c r="C3982" s="16" t="s">
        <v>14</v>
      </c>
      <c r="D3982" s="4">
        <v>41607</v>
      </c>
      <c r="E3982" s="23">
        <v>2013</v>
      </c>
      <c r="F3982" s="19">
        <v>7.2</v>
      </c>
      <c r="G3982" s="19">
        <f>IF(Movies[[#This Row],[rating]]=0,"",Movies[[#This Row],[rating]])</f>
        <v>7.2</v>
      </c>
      <c r="H3982" s="19" t="str">
        <f>IF(Movies[[#This Row],[rating]]=0,"No Rating","Rated")</f>
        <v>Rated</v>
      </c>
      <c r="I3982" s="16" t="s">
        <v>1159</v>
      </c>
      <c r="J3982" s="29" t="s">
        <v>12</v>
      </c>
      <c r="K3982" s="19">
        <v>5.2519999999999998</v>
      </c>
      <c r="L3982" s="26">
        <v>86</v>
      </c>
    </row>
    <row r="3983" spans="1:12" x14ac:dyDescent="0.3">
      <c r="A3983" s="14">
        <v>217446</v>
      </c>
      <c r="B3983" s="16" t="s">
        <v>5609</v>
      </c>
      <c r="C3983" s="16" t="s">
        <v>595</v>
      </c>
      <c r="D3983" s="4">
        <v>41516</v>
      </c>
      <c r="E3983" s="23">
        <v>2013</v>
      </c>
      <c r="F3983" s="19">
        <v>6.2</v>
      </c>
      <c r="G3983" s="19">
        <f>IF(Movies[[#This Row],[rating]]=0,"",Movies[[#This Row],[rating]])</f>
        <v>6.2</v>
      </c>
      <c r="H3983" s="19" t="str">
        <f>IF(Movies[[#This Row],[rating]]=0,"No Rating","Rated")</f>
        <v>Rated</v>
      </c>
      <c r="I3983" s="16" t="s">
        <v>49</v>
      </c>
      <c r="J3983" s="29" t="s">
        <v>142</v>
      </c>
      <c r="K3983" s="19">
        <v>5.2510000000000003</v>
      </c>
      <c r="L3983" s="26">
        <v>37</v>
      </c>
    </row>
    <row r="3984" spans="1:12" x14ac:dyDescent="0.3">
      <c r="A3984" s="14">
        <v>271948</v>
      </c>
      <c r="B3984" s="16" t="s">
        <v>5610</v>
      </c>
      <c r="C3984" s="16" t="s">
        <v>144</v>
      </c>
      <c r="D3984" s="4">
        <v>41314</v>
      </c>
      <c r="E3984" s="23">
        <v>2013</v>
      </c>
      <c r="F3984" s="19">
        <v>5.9</v>
      </c>
      <c r="G3984" s="19">
        <f>IF(Movies[[#This Row],[rating]]=0,"",Movies[[#This Row],[rating]])</f>
        <v>5.9</v>
      </c>
      <c r="H3984" s="19" t="str">
        <f>IF(Movies[[#This Row],[rating]]=0,"No Rating","Rated")</f>
        <v>Rated</v>
      </c>
      <c r="I3984" s="16" t="s">
        <v>5611</v>
      </c>
      <c r="J3984" s="29" t="s">
        <v>146</v>
      </c>
      <c r="K3984" s="19">
        <v>5.2480000000000002</v>
      </c>
      <c r="L3984" s="26">
        <v>9</v>
      </c>
    </row>
    <row r="3985" spans="1:12" x14ac:dyDescent="0.3">
      <c r="A3985" s="14">
        <v>201018</v>
      </c>
      <c r="B3985" s="16" t="s">
        <v>5612</v>
      </c>
      <c r="C3985" s="16" t="s">
        <v>108</v>
      </c>
      <c r="D3985" s="4">
        <v>41465</v>
      </c>
      <c r="E3985" s="23">
        <v>2013</v>
      </c>
      <c r="F3985" s="19">
        <v>6.9</v>
      </c>
      <c r="G3985" s="19">
        <f>IF(Movies[[#This Row],[rating]]=0,"",Movies[[#This Row],[rating]])</f>
        <v>6.9</v>
      </c>
      <c r="H3985" s="19" t="str">
        <f>IF(Movies[[#This Row],[rating]]=0,"No Rating","Rated")</f>
        <v>Rated</v>
      </c>
      <c r="I3985" s="16" t="s">
        <v>49</v>
      </c>
      <c r="J3985" s="29" t="s">
        <v>110</v>
      </c>
      <c r="K3985" s="19">
        <v>5.2450000000000001</v>
      </c>
      <c r="L3985" s="26">
        <v>89</v>
      </c>
    </row>
    <row r="3986" spans="1:12" x14ac:dyDescent="0.3">
      <c r="A3986" s="14">
        <v>167364</v>
      </c>
      <c r="B3986" s="16" t="s">
        <v>5613</v>
      </c>
      <c r="C3986" s="16" t="s">
        <v>108</v>
      </c>
      <c r="D3986" s="4">
        <v>41318</v>
      </c>
      <c r="E3986" s="23">
        <v>2013</v>
      </c>
      <c r="F3986" s="19">
        <v>4.6920000000000002</v>
      </c>
      <c r="G3986" s="19">
        <f>IF(Movies[[#This Row],[rating]]=0,"",Movies[[#This Row],[rating]])</f>
        <v>4.6920000000000002</v>
      </c>
      <c r="H3986" s="19" t="str">
        <f>IF(Movies[[#This Row],[rating]]=0,"No Rating","Rated")</f>
        <v>Rated</v>
      </c>
      <c r="I3986" s="16" t="s">
        <v>30</v>
      </c>
      <c r="J3986" s="29" t="s">
        <v>110</v>
      </c>
      <c r="K3986" s="19">
        <v>5.2359999999999998</v>
      </c>
      <c r="L3986" s="26">
        <v>91</v>
      </c>
    </row>
    <row r="3987" spans="1:12" x14ac:dyDescent="0.3">
      <c r="A3987" s="14">
        <v>221518</v>
      </c>
      <c r="B3987" s="16" t="s">
        <v>5614</v>
      </c>
      <c r="C3987" s="16" t="s">
        <v>94</v>
      </c>
      <c r="D3987" s="4">
        <v>41522</v>
      </c>
      <c r="E3987" s="23">
        <v>2013</v>
      </c>
      <c r="F3987" s="19">
        <v>6</v>
      </c>
      <c r="G3987" s="19">
        <f>IF(Movies[[#This Row],[rating]]=0,"",Movies[[#This Row],[rating]])</f>
        <v>6</v>
      </c>
      <c r="H3987" s="19" t="str">
        <f>IF(Movies[[#This Row],[rating]]=0,"No Rating","Rated")</f>
        <v>Rated</v>
      </c>
      <c r="I3987" s="16" t="s">
        <v>170</v>
      </c>
      <c r="J3987" s="29" t="s">
        <v>96</v>
      </c>
      <c r="K3987" s="19">
        <v>5.2320000000000002</v>
      </c>
      <c r="L3987" s="26">
        <v>31</v>
      </c>
    </row>
    <row r="3988" spans="1:12" x14ac:dyDescent="0.3">
      <c r="A3988" s="14">
        <v>221791</v>
      </c>
      <c r="B3988" s="16" t="s">
        <v>5615</v>
      </c>
      <c r="C3988" s="16" t="s">
        <v>172</v>
      </c>
      <c r="D3988" s="4">
        <v>41531</v>
      </c>
      <c r="E3988" s="23">
        <v>2013</v>
      </c>
      <c r="F3988" s="19">
        <v>6</v>
      </c>
      <c r="G3988" s="19">
        <f>IF(Movies[[#This Row],[rating]]=0,"",Movies[[#This Row],[rating]])</f>
        <v>6</v>
      </c>
      <c r="H3988" s="19" t="str">
        <f>IF(Movies[[#This Row],[rating]]=0,"No Rating","Rated")</f>
        <v>Rated</v>
      </c>
      <c r="I3988" s="16" t="s">
        <v>1316</v>
      </c>
      <c r="J3988" s="29" t="s">
        <v>12</v>
      </c>
      <c r="K3988" s="19">
        <v>5.2279999999999998</v>
      </c>
      <c r="L3988" s="26">
        <v>62</v>
      </c>
    </row>
    <row r="3989" spans="1:12" x14ac:dyDescent="0.3">
      <c r="A3989" s="14">
        <v>171179</v>
      </c>
      <c r="B3989" s="16" t="s">
        <v>5616</v>
      </c>
      <c r="C3989" s="16" t="s">
        <v>1845</v>
      </c>
      <c r="D3989" s="4">
        <v>41318</v>
      </c>
      <c r="E3989" s="23">
        <v>2013</v>
      </c>
      <c r="F3989" s="19">
        <v>4.7</v>
      </c>
      <c r="G3989" s="19">
        <f>IF(Movies[[#This Row],[rating]]=0,"",Movies[[#This Row],[rating]])</f>
        <v>4.7</v>
      </c>
      <c r="H3989" s="19" t="str">
        <f>IF(Movies[[#This Row],[rating]]=0,"No Rating","Rated")</f>
        <v>Rated</v>
      </c>
      <c r="I3989" s="16" t="s">
        <v>273</v>
      </c>
      <c r="J3989" s="29" t="s">
        <v>881</v>
      </c>
      <c r="K3989" s="19">
        <v>5.2229999999999999</v>
      </c>
      <c r="L3989" s="26">
        <v>40</v>
      </c>
    </row>
    <row r="3990" spans="1:12" x14ac:dyDescent="0.3">
      <c r="A3990" s="14">
        <v>224303</v>
      </c>
      <c r="B3990" s="16" t="s">
        <v>5617</v>
      </c>
      <c r="C3990" s="16" t="s">
        <v>10</v>
      </c>
      <c r="D3990" s="4">
        <v>41342</v>
      </c>
      <c r="E3990" s="23">
        <v>2013</v>
      </c>
      <c r="F3990" s="19">
        <v>5.7</v>
      </c>
      <c r="G3990" s="19">
        <f>IF(Movies[[#This Row],[rating]]=0,"",Movies[[#This Row],[rating]])</f>
        <v>5.7</v>
      </c>
      <c r="H3990" s="19" t="str">
        <f>IF(Movies[[#This Row],[rating]]=0,"No Rating","Rated")</f>
        <v>Rated</v>
      </c>
      <c r="I3990" s="16" t="s">
        <v>398</v>
      </c>
      <c r="J3990" s="29" t="s">
        <v>12</v>
      </c>
      <c r="K3990" s="19">
        <v>5.2220000000000004</v>
      </c>
      <c r="L3990" s="26">
        <v>37</v>
      </c>
    </row>
    <row r="3991" spans="1:12" x14ac:dyDescent="0.3">
      <c r="A3991" s="14">
        <v>281056</v>
      </c>
      <c r="B3991" s="16" t="s">
        <v>5618</v>
      </c>
      <c r="C3991" s="16" t="s">
        <v>94</v>
      </c>
      <c r="D3991" s="4">
        <v>41318</v>
      </c>
      <c r="E3991" s="23">
        <v>2013</v>
      </c>
      <c r="F3991" s="19">
        <v>7.9</v>
      </c>
      <c r="G3991" s="19">
        <f>IF(Movies[[#This Row],[rating]]=0,"",Movies[[#This Row],[rating]])</f>
        <v>7.9</v>
      </c>
      <c r="H3991" s="19" t="str">
        <f>IF(Movies[[#This Row],[rating]]=0,"No Rating","Rated")</f>
        <v>Rated</v>
      </c>
      <c r="I3991" s="16" t="s">
        <v>777</v>
      </c>
      <c r="J3991" s="29" t="s">
        <v>96</v>
      </c>
      <c r="K3991" s="19">
        <v>5.2130000000000001</v>
      </c>
      <c r="L3991" s="26">
        <v>5</v>
      </c>
    </row>
    <row r="3992" spans="1:12" x14ac:dyDescent="0.3">
      <c r="A3992" s="14">
        <v>173603</v>
      </c>
      <c r="B3992" s="16" t="s">
        <v>5619</v>
      </c>
      <c r="C3992" s="16" t="s">
        <v>1109</v>
      </c>
      <c r="D3992" s="4">
        <v>41332</v>
      </c>
      <c r="E3992" s="23">
        <v>2013</v>
      </c>
      <c r="F3992" s="19">
        <v>5.0999999999999996</v>
      </c>
      <c r="G3992" s="19">
        <f>IF(Movies[[#This Row],[rating]]=0,"",Movies[[#This Row],[rating]])</f>
        <v>5.0999999999999996</v>
      </c>
      <c r="H3992" s="19" t="str">
        <f>IF(Movies[[#This Row],[rating]]=0,"No Rating","Rated")</f>
        <v>Rated</v>
      </c>
      <c r="I3992" s="16" t="s">
        <v>4901</v>
      </c>
      <c r="J3992" s="29" t="s">
        <v>648</v>
      </c>
      <c r="K3992" s="19">
        <v>5.2069999999999999</v>
      </c>
      <c r="L3992" s="26">
        <v>43</v>
      </c>
    </row>
    <row r="3993" spans="1:12" x14ac:dyDescent="0.3">
      <c r="A3993" s="14">
        <v>228496</v>
      </c>
      <c r="B3993" s="16" t="s">
        <v>5620</v>
      </c>
      <c r="C3993" s="16" t="s">
        <v>10</v>
      </c>
      <c r="D3993" s="4">
        <v>41557</v>
      </c>
      <c r="E3993" s="23">
        <v>2013</v>
      </c>
      <c r="F3993" s="19">
        <v>3.6</v>
      </c>
      <c r="G3993" s="19">
        <f>IF(Movies[[#This Row],[rating]]=0,"",Movies[[#This Row],[rating]])</f>
        <v>3.6</v>
      </c>
      <c r="H3993" s="19" t="str">
        <f>IF(Movies[[#This Row],[rating]]=0,"No Rating","Rated")</f>
        <v>Rated</v>
      </c>
      <c r="I3993" s="16" t="s">
        <v>468</v>
      </c>
      <c r="J3993" s="29" t="s">
        <v>12</v>
      </c>
      <c r="K3993" s="19">
        <v>5.2050000000000001</v>
      </c>
      <c r="L3993" s="26">
        <v>100</v>
      </c>
    </row>
    <row r="3994" spans="1:12" x14ac:dyDescent="0.3">
      <c r="A3994" s="14">
        <v>199661</v>
      </c>
      <c r="B3994" s="16" t="s">
        <v>5621</v>
      </c>
      <c r="C3994" s="16" t="s">
        <v>108</v>
      </c>
      <c r="D3994" s="4">
        <v>41444</v>
      </c>
      <c r="E3994" s="23">
        <v>2013</v>
      </c>
      <c r="F3994" s="19">
        <v>5.8689999999999998</v>
      </c>
      <c r="G3994" s="19">
        <f>IF(Movies[[#This Row],[rating]]=0,"",Movies[[#This Row],[rating]])</f>
        <v>5.8689999999999998</v>
      </c>
      <c r="H3994" s="19" t="str">
        <f>IF(Movies[[#This Row],[rating]]=0,"No Rating","Rated")</f>
        <v>Rated</v>
      </c>
      <c r="I3994" s="16" t="s">
        <v>161</v>
      </c>
      <c r="J3994" s="29" t="s">
        <v>110</v>
      </c>
      <c r="K3994" s="19">
        <v>5.2009999999999996</v>
      </c>
      <c r="L3994" s="26">
        <v>290</v>
      </c>
    </row>
    <row r="3995" spans="1:12" x14ac:dyDescent="0.3">
      <c r="A3995" s="14">
        <v>226354</v>
      </c>
      <c r="B3995" s="16" t="s">
        <v>5622</v>
      </c>
      <c r="C3995" s="16" t="s">
        <v>14</v>
      </c>
      <c r="D3995" s="4">
        <v>41600</v>
      </c>
      <c r="E3995" s="23">
        <v>2013</v>
      </c>
      <c r="F3995" s="19">
        <v>5.8</v>
      </c>
      <c r="G3995" s="19">
        <f>IF(Movies[[#This Row],[rating]]=0,"",Movies[[#This Row],[rating]])</f>
        <v>5.8</v>
      </c>
      <c r="H3995" s="19" t="str">
        <f>IF(Movies[[#This Row],[rating]]=0,"No Rating","Rated")</f>
        <v>Rated</v>
      </c>
      <c r="I3995" s="16" t="s">
        <v>695</v>
      </c>
      <c r="J3995" s="29" t="s">
        <v>12</v>
      </c>
      <c r="K3995" s="19">
        <v>5.1970000000000001</v>
      </c>
      <c r="L3995" s="26">
        <v>39</v>
      </c>
    </row>
    <row r="3996" spans="1:12" x14ac:dyDescent="0.3">
      <c r="A3996" s="14">
        <v>191104</v>
      </c>
      <c r="B3996" s="16" t="s">
        <v>5623</v>
      </c>
      <c r="C3996" s="16" t="s">
        <v>956</v>
      </c>
      <c r="D3996" s="4">
        <v>41528</v>
      </c>
      <c r="E3996" s="23">
        <v>2013</v>
      </c>
      <c r="F3996" s="19">
        <v>6.7930000000000001</v>
      </c>
      <c r="G3996" s="19">
        <f>IF(Movies[[#This Row],[rating]]=0,"",Movies[[#This Row],[rating]])</f>
        <v>6.7930000000000001</v>
      </c>
      <c r="H3996" s="19" t="str">
        <f>IF(Movies[[#This Row],[rating]]=0,"No Rating","Rated")</f>
        <v>Rated</v>
      </c>
      <c r="I3996" s="16" t="s">
        <v>542</v>
      </c>
      <c r="J3996" s="29" t="s">
        <v>605</v>
      </c>
      <c r="K3996" s="19">
        <v>5.1970000000000001</v>
      </c>
      <c r="L3996" s="26">
        <v>46</v>
      </c>
    </row>
    <row r="3997" spans="1:12" x14ac:dyDescent="0.3">
      <c r="A3997" s="14">
        <v>214096</v>
      </c>
      <c r="B3997" s="16" t="s">
        <v>5624</v>
      </c>
      <c r="C3997" s="16" t="s">
        <v>10</v>
      </c>
      <c r="D3997" s="4">
        <v>41523</v>
      </c>
      <c r="E3997" s="23">
        <v>2013</v>
      </c>
      <c r="F3997" s="19">
        <v>6</v>
      </c>
      <c r="G3997" s="19">
        <f>IF(Movies[[#This Row],[rating]]=0,"",Movies[[#This Row],[rating]])</f>
        <v>6</v>
      </c>
      <c r="H3997" s="19" t="str">
        <f>IF(Movies[[#This Row],[rating]]=0,"No Rating","Rated")</f>
        <v>Rated</v>
      </c>
      <c r="I3997" s="16" t="s">
        <v>49</v>
      </c>
      <c r="J3997" s="29" t="s">
        <v>12</v>
      </c>
      <c r="K3997" s="19">
        <v>5.1929999999999996</v>
      </c>
      <c r="L3997" s="26">
        <v>80</v>
      </c>
    </row>
    <row r="3998" spans="1:12" x14ac:dyDescent="0.3">
      <c r="A3998" s="14">
        <v>326260</v>
      </c>
      <c r="B3998" s="16" t="s">
        <v>5625</v>
      </c>
      <c r="C3998" s="16" t="s">
        <v>1845</v>
      </c>
      <c r="D3998" s="4">
        <v>41614</v>
      </c>
      <c r="E3998" s="23">
        <v>2013</v>
      </c>
      <c r="F3998" s="19">
        <v>2.5</v>
      </c>
      <c r="G3998" s="19">
        <f>IF(Movies[[#This Row],[rating]]=0,"",Movies[[#This Row],[rating]])</f>
        <v>2.5</v>
      </c>
      <c r="H3998" s="19" t="str">
        <f>IF(Movies[[#This Row],[rating]]=0,"No Rating","Rated")</f>
        <v>Rated</v>
      </c>
      <c r="I3998" s="16" t="s">
        <v>5626</v>
      </c>
      <c r="J3998" s="29" t="s">
        <v>12</v>
      </c>
      <c r="K3998" s="19">
        <v>5.1909999999999998</v>
      </c>
      <c r="L3998" s="26">
        <v>2</v>
      </c>
    </row>
    <row r="3999" spans="1:12" x14ac:dyDescent="0.3">
      <c r="A3999" s="14">
        <v>216138</v>
      </c>
      <c r="B3999" s="16" t="s">
        <v>5627</v>
      </c>
      <c r="C3999" s="16" t="s">
        <v>10</v>
      </c>
      <c r="D3999" s="4">
        <v>41509</v>
      </c>
      <c r="E3999" s="23">
        <v>2013</v>
      </c>
      <c r="F3999" s="19">
        <v>3.6829999999999998</v>
      </c>
      <c r="G3999" s="19">
        <f>IF(Movies[[#This Row],[rating]]=0,"",Movies[[#This Row],[rating]])</f>
        <v>3.6829999999999998</v>
      </c>
      <c r="H3999" s="19" t="str">
        <f>IF(Movies[[#This Row],[rating]]=0,"No Rating","Rated")</f>
        <v>Rated</v>
      </c>
      <c r="I3999" s="16" t="s">
        <v>273</v>
      </c>
      <c r="J3999" s="29" t="s">
        <v>12</v>
      </c>
      <c r="K3999" s="19">
        <v>5.181</v>
      </c>
      <c r="L3999" s="26">
        <v>60</v>
      </c>
    </row>
    <row r="4000" spans="1:12" x14ac:dyDescent="0.3">
      <c r="A4000" s="14">
        <v>212986</v>
      </c>
      <c r="B4000" s="16" t="s">
        <v>5628</v>
      </c>
      <c r="C4000" s="16" t="s">
        <v>172</v>
      </c>
      <c r="D4000" s="4">
        <v>41314</v>
      </c>
      <c r="E4000" s="23">
        <v>2013</v>
      </c>
      <c r="F4000" s="19">
        <v>4.5</v>
      </c>
      <c r="G4000" s="19">
        <f>IF(Movies[[#This Row],[rating]]=0,"",Movies[[#This Row],[rating]])</f>
        <v>4.5</v>
      </c>
      <c r="H4000" s="19" t="str">
        <f>IF(Movies[[#This Row],[rating]]=0,"No Rating","Rated")</f>
        <v>Rated</v>
      </c>
      <c r="I4000" s="16" t="s">
        <v>2528</v>
      </c>
      <c r="J4000" s="29" t="s">
        <v>12</v>
      </c>
      <c r="K4000" s="19">
        <v>5.1719999999999997</v>
      </c>
      <c r="L4000" s="26">
        <v>34</v>
      </c>
    </row>
    <row r="4001" spans="1:12" x14ac:dyDescent="0.3">
      <c r="A4001" s="14">
        <v>206213</v>
      </c>
      <c r="B4001" s="16" t="s">
        <v>5629</v>
      </c>
      <c r="C4001" s="16" t="s">
        <v>10</v>
      </c>
      <c r="D4001" s="4">
        <v>41480</v>
      </c>
      <c r="E4001" s="23">
        <v>2013</v>
      </c>
      <c r="F4001" s="19">
        <v>4</v>
      </c>
      <c r="G4001" s="19">
        <f>IF(Movies[[#This Row],[rating]]=0,"",Movies[[#This Row],[rating]])</f>
        <v>4</v>
      </c>
      <c r="H4001" s="19" t="str">
        <f>IF(Movies[[#This Row],[rating]]=0,"No Rating","Rated")</f>
        <v>Rated</v>
      </c>
      <c r="I4001" s="16" t="s">
        <v>5630</v>
      </c>
      <c r="J4001" s="29" t="s">
        <v>12</v>
      </c>
      <c r="K4001" s="19">
        <v>5.1719999999999997</v>
      </c>
      <c r="L4001" s="26">
        <v>98</v>
      </c>
    </row>
    <row r="4002" spans="1:12" x14ac:dyDescent="0.3">
      <c r="A4002" s="14">
        <v>157336</v>
      </c>
      <c r="B4002" s="16" t="s">
        <v>5631</v>
      </c>
      <c r="C4002" s="16" t="s">
        <v>14</v>
      </c>
      <c r="D4002" s="4">
        <v>41948</v>
      </c>
      <c r="E4002" s="23">
        <v>2014</v>
      </c>
      <c r="F4002" s="19">
        <v>8.5</v>
      </c>
      <c r="G4002" s="19">
        <f>IF(Movies[[#This Row],[rating]]=0,"",Movies[[#This Row],[rating]])</f>
        <v>8.5</v>
      </c>
      <c r="H4002" s="19" t="str">
        <f>IF(Movies[[#This Row],[rating]]=0,"No Rating","Rated")</f>
        <v>Rated</v>
      </c>
      <c r="I4002" s="16" t="s">
        <v>5632</v>
      </c>
      <c r="J4002" s="29" t="s">
        <v>12</v>
      </c>
      <c r="K4002" s="19">
        <v>288.19299999999998</v>
      </c>
      <c r="L4002" s="26">
        <v>36625</v>
      </c>
    </row>
    <row r="4003" spans="1:12" x14ac:dyDescent="0.3">
      <c r="A4003" s="14">
        <v>198663</v>
      </c>
      <c r="B4003" s="16" t="s">
        <v>5633</v>
      </c>
      <c r="C4003" s="16" t="s">
        <v>2001</v>
      </c>
      <c r="D4003" s="4">
        <v>41892</v>
      </c>
      <c r="E4003" s="23">
        <v>2014</v>
      </c>
      <c r="F4003" s="19">
        <v>7.1879999999999997</v>
      </c>
      <c r="G4003" s="19">
        <f>IF(Movies[[#This Row],[rating]]=0,"",Movies[[#This Row],[rating]])</f>
        <v>7.1879999999999997</v>
      </c>
      <c r="H4003" s="19" t="str">
        <f>IF(Movies[[#This Row],[rating]]=0,"No Rating","Rated")</f>
        <v>Rated</v>
      </c>
      <c r="I4003" s="16" t="s">
        <v>5634</v>
      </c>
      <c r="J4003" s="29" t="s">
        <v>12</v>
      </c>
      <c r="K4003" s="19">
        <v>173.01499999999999</v>
      </c>
      <c r="L4003" s="26">
        <v>17200</v>
      </c>
    </row>
    <row r="4004" spans="1:12" x14ac:dyDescent="0.3">
      <c r="A4004" s="14">
        <v>122917</v>
      </c>
      <c r="B4004" s="16" t="s">
        <v>5635</v>
      </c>
      <c r="C4004" s="16" t="s">
        <v>1734</v>
      </c>
      <c r="D4004" s="4">
        <v>41983</v>
      </c>
      <c r="E4004" s="23">
        <v>2014</v>
      </c>
      <c r="F4004" s="19">
        <v>7.3250000000000002</v>
      </c>
      <c r="G4004" s="19">
        <f>IF(Movies[[#This Row],[rating]]=0,"",Movies[[#This Row],[rating]])</f>
        <v>7.3250000000000002</v>
      </c>
      <c r="H4004" s="19" t="str">
        <f>IF(Movies[[#This Row],[rating]]=0,"No Rating","Rated")</f>
        <v>Rated</v>
      </c>
      <c r="I4004" s="16" t="s">
        <v>80</v>
      </c>
      <c r="J4004" s="29" t="s">
        <v>12</v>
      </c>
      <c r="K4004" s="19">
        <v>139.14599999999999</v>
      </c>
      <c r="L4004" s="26">
        <v>14462</v>
      </c>
    </row>
    <row r="4005" spans="1:12" x14ac:dyDescent="0.3">
      <c r="A4005" s="14">
        <v>156022</v>
      </c>
      <c r="B4005" s="16" t="s">
        <v>5636</v>
      </c>
      <c r="C4005" s="16" t="s">
        <v>10</v>
      </c>
      <c r="D4005" s="4">
        <v>41906</v>
      </c>
      <c r="E4005" s="23">
        <v>2014</v>
      </c>
      <c r="F4005" s="19">
        <v>7.28</v>
      </c>
      <c r="G4005" s="19">
        <f>IF(Movies[[#This Row],[rating]]=0,"",Movies[[#This Row],[rating]])</f>
        <v>7.28</v>
      </c>
      <c r="H4005" s="19" t="str">
        <f>IF(Movies[[#This Row],[rating]]=0,"No Rating","Rated")</f>
        <v>Rated</v>
      </c>
      <c r="I4005" s="16" t="s">
        <v>3392</v>
      </c>
      <c r="J4005" s="29" t="s">
        <v>12</v>
      </c>
      <c r="K4005" s="19">
        <v>132.143</v>
      </c>
      <c r="L4005" s="26">
        <v>9212</v>
      </c>
    </row>
    <row r="4006" spans="1:12" x14ac:dyDescent="0.3">
      <c r="A4006" s="14">
        <v>177572</v>
      </c>
      <c r="B4006" s="16" t="s">
        <v>5637</v>
      </c>
      <c r="C4006" s="16" t="s">
        <v>10</v>
      </c>
      <c r="D4006" s="4">
        <v>41936</v>
      </c>
      <c r="E4006" s="23">
        <v>2014</v>
      </c>
      <c r="F4006" s="19">
        <v>7.7</v>
      </c>
      <c r="G4006" s="19">
        <f>IF(Movies[[#This Row],[rating]]=0,"",Movies[[#This Row],[rating]])</f>
        <v>7.7</v>
      </c>
      <c r="H4006" s="19" t="str">
        <f>IF(Movies[[#This Row],[rating]]=0,"No Rating","Rated")</f>
        <v>Rated</v>
      </c>
      <c r="I4006" s="16" t="s">
        <v>5638</v>
      </c>
      <c r="J4006" s="29" t="s">
        <v>12</v>
      </c>
      <c r="K4006" s="19">
        <v>131.01300000000001</v>
      </c>
      <c r="L4006" s="26">
        <v>15778</v>
      </c>
    </row>
    <row r="4007" spans="1:12" x14ac:dyDescent="0.3">
      <c r="A4007" s="14">
        <v>228150</v>
      </c>
      <c r="B4007" s="16" t="s">
        <v>5639</v>
      </c>
      <c r="C4007" s="16" t="s">
        <v>10</v>
      </c>
      <c r="D4007" s="4">
        <v>41927</v>
      </c>
      <c r="E4007" s="23">
        <v>2014</v>
      </c>
      <c r="F4007" s="19">
        <v>7.5</v>
      </c>
      <c r="G4007" s="19">
        <f>IF(Movies[[#This Row],[rating]]=0,"",Movies[[#This Row],[rating]])</f>
        <v>7.5</v>
      </c>
      <c r="H4007" s="19" t="str">
        <f>IF(Movies[[#This Row],[rating]]=0,"No Rating","Rated")</f>
        <v>Rated</v>
      </c>
      <c r="I4007" s="16" t="s">
        <v>3500</v>
      </c>
      <c r="J4007" s="29" t="s">
        <v>12</v>
      </c>
      <c r="K4007" s="19">
        <v>123.301</v>
      </c>
      <c r="L4007" s="26">
        <v>12116</v>
      </c>
    </row>
    <row r="4008" spans="1:12" x14ac:dyDescent="0.3">
      <c r="A4008" s="14">
        <v>131631</v>
      </c>
      <c r="B4008" s="16" t="s">
        <v>5640</v>
      </c>
      <c r="C4008" s="16" t="s">
        <v>10</v>
      </c>
      <c r="D4008" s="4">
        <v>41962</v>
      </c>
      <c r="E4008" s="23">
        <v>2014</v>
      </c>
      <c r="F4008" s="19">
        <v>6.8129999999999997</v>
      </c>
      <c r="G4008" s="19">
        <f>IF(Movies[[#This Row],[rating]]=0,"",Movies[[#This Row],[rating]])</f>
        <v>6.8129999999999997</v>
      </c>
      <c r="H4008" s="19" t="str">
        <f>IF(Movies[[#This Row],[rating]]=0,"No Rating","Rated")</f>
        <v>Rated</v>
      </c>
      <c r="I4008" s="16" t="s">
        <v>4893</v>
      </c>
      <c r="J4008" s="29" t="s">
        <v>12</v>
      </c>
      <c r="K4008" s="19">
        <v>99.081999999999994</v>
      </c>
      <c r="L4008" s="26">
        <v>15955</v>
      </c>
    </row>
    <row r="4009" spans="1:12" x14ac:dyDescent="0.3">
      <c r="A4009" s="14">
        <v>244786</v>
      </c>
      <c r="B4009" s="16" t="s">
        <v>5087</v>
      </c>
      <c r="C4009" s="16" t="s">
        <v>10</v>
      </c>
      <c r="D4009" s="4">
        <v>41922</v>
      </c>
      <c r="E4009" s="23">
        <v>2014</v>
      </c>
      <c r="F4009" s="19">
        <v>8.4</v>
      </c>
      <c r="G4009" s="19">
        <f>IF(Movies[[#This Row],[rating]]=0,"",Movies[[#This Row],[rating]])</f>
        <v>8.4</v>
      </c>
      <c r="H4009" s="19" t="str">
        <f>IF(Movies[[#This Row],[rating]]=0,"No Rating","Rated")</f>
        <v>Rated</v>
      </c>
      <c r="I4009" s="16" t="s">
        <v>550</v>
      </c>
      <c r="J4009" s="29" t="s">
        <v>12</v>
      </c>
      <c r="K4009" s="19">
        <v>97.313999999999993</v>
      </c>
      <c r="L4009" s="26">
        <v>15418</v>
      </c>
    </row>
    <row r="4010" spans="1:12" x14ac:dyDescent="0.3">
      <c r="A4010" s="14">
        <v>100402</v>
      </c>
      <c r="B4010" s="16" t="s">
        <v>5641</v>
      </c>
      <c r="C4010" s="16" t="s">
        <v>10</v>
      </c>
      <c r="D4010" s="4">
        <v>41718</v>
      </c>
      <c r="E4010" s="23">
        <v>2014</v>
      </c>
      <c r="F4010" s="19">
        <v>7.7</v>
      </c>
      <c r="G4010" s="19">
        <f>IF(Movies[[#This Row],[rating]]=0,"",Movies[[#This Row],[rating]])</f>
        <v>7.7</v>
      </c>
      <c r="H4010" s="19" t="str">
        <f>IF(Movies[[#This Row],[rating]]=0,"No Rating","Rated")</f>
        <v>Rated</v>
      </c>
      <c r="I4010" s="16" t="s">
        <v>638</v>
      </c>
      <c r="J4010" s="29" t="s">
        <v>12</v>
      </c>
      <c r="K4010" s="19">
        <v>96.415000000000006</v>
      </c>
      <c r="L4010" s="26">
        <v>18956</v>
      </c>
    </row>
    <row r="4011" spans="1:12" x14ac:dyDescent="0.3">
      <c r="A4011" s="14">
        <v>210577</v>
      </c>
      <c r="B4011" s="16" t="s">
        <v>5642</v>
      </c>
      <c r="C4011" s="16" t="s">
        <v>10</v>
      </c>
      <c r="D4011" s="4">
        <v>41913</v>
      </c>
      <c r="E4011" s="23">
        <v>2014</v>
      </c>
      <c r="F4011" s="19">
        <v>7.89</v>
      </c>
      <c r="G4011" s="19">
        <f>IF(Movies[[#This Row],[rating]]=0,"",Movies[[#This Row],[rating]])</f>
        <v>7.89</v>
      </c>
      <c r="H4011" s="19" t="str">
        <f>IF(Movies[[#This Row],[rating]]=0,"No Rating","Rated")</f>
        <v>Rated</v>
      </c>
      <c r="I4011" s="16" t="s">
        <v>629</v>
      </c>
      <c r="J4011" s="29" t="s">
        <v>12</v>
      </c>
      <c r="K4011" s="19">
        <v>96.165999999999997</v>
      </c>
      <c r="L4011" s="26">
        <v>18848</v>
      </c>
    </row>
    <row r="4012" spans="1:12" x14ac:dyDescent="0.3">
      <c r="A4012" s="14">
        <v>184345</v>
      </c>
      <c r="B4012" s="16" t="s">
        <v>5643</v>
      </c>
      <c r="C4012" s="16" t="s">
        <v>10</v>
      </c>
      <c r="D4012" s="4">
        <v>41746</v>
      </c>
      <c r="E4012" s="23">
        <v>2014</v>
      </c>
      <c r="F4012" s="19">
        <v>6.2</v>
      </c>
      <c r="G4012" s="19">
        <f>IF(Movies[[#This Row],[rating]]=0,"",Movies[[#This Row],[rating]])</f>
        <v>6.2</v>
      </c>
      <c r="H4012" s="19" t="str">
        <f>IF(Movies[[#This Row],[rating]]=0,"No Rating","Rated")</f>
        <v>Rated</v>
      </c>
      <c r="I4012" s="16" t="s">
        <v>125</v>
      </c>
      <c r="J4012" s="29" t="s">
        <v>12</v>
      </c>
      <c r="K4012" s="19">
        <v>89.186999999999998</v>
      </c>
      <c r="L4012" s="26">
        <v>1474</v>
      </c>
    </row>
    <row r="4013" spans="1:12" x14ac:dyDescent="0.3">
      <c r="A4013" s="14">
        <v>137113</v>
      </c>
      <c r="B4013" s="16" t="s">
        <v>5644</v>
      </c>
      <c r="C4013" s="16" t="s">
        <v>10</v>
      </c>
      <c r="D4013" s="4">
        <v>41786</v>
      </c>
      <c r="E4013" s="23">
        <v>2014</v>
      </c>
      <c r="F4013" s="19">
        <v>7.6269999999999998</v>
      </c>
      <c r="G4013" s="19">
        <f>IF(Movies[[#This Row],[rating]]=0,"",Movies[[#This Row],[rating]])</f>
        <v>7.6269999999999998</v>
      </c>
      <c r="H4013" s="19" t="str">
        <f>IF(Movies[[#This Row],[rating]]=0,"No Rating","Rated")</f>
        <v>Rated</v>
      </c>
      <c r="I4013" s="16" t="s">
        <v>596</v>
      </c>
      <c r="J4013" s="29" t="s">
        <v>12</v>
      </c>
      <c r="K4013" s="19">
        <v>87.262</v>
      </c>
      <c r="L4013" s="26">
        <v>14040</v>
      </c>
    </row>
    <row r="4014" spans="1:12" x14ac:dyDescent="0.3">
      <c r="A4014" s="14">
        <v>102382</v>
      </c>
      <c r="B4014" s="16" t="s">
        <v>5645</v>
      </c>
      <c r="C4014" s="16" t="s">
        <v>10</v>
      </c>
      <c r="D4014" s="4">
        <v>41745</v>
      </c>
      <c r="E4014" s="23">
        <v>2014</v>
      </c>
      <c r="F4014" s="19">
        <v>6.5</v>
      </c>
      <c r="G4014" s="19">
        <f>IF(Movies[[#This Row],[rating]]=0,"",Movies[[#This Row],[rating]])</f>
        <v>6.5</v>
      </c>
      <c r="H4014" s="19" t="str">
        <f>IF(Movies[[#This Row],[rating]]=0,"No Rating","Rated")</f>
        <v>Rated</v>
      </c>
      <c r="I4014" s="16" t="s">
        <v>638</v>
      </c>
      <c r="J4014" s="29" t="s">
        <v>12</v>
      </c>
      <c r="K4014" s="19">
        <v>85.091999999999999</v>
      </c>
      <c r="L4014" s="26">
        <v>13403</v>
      </c>
    </row>
    <row r="4015" spans="1:12" x14ac:dyDescent="0.3">
      <c r="A4015" s="14">
        <v>91314</v>
      </c>
      <c r="B4015" s="16" t="s">
        <v>5646</v>
      </c>
      <c r="C4015" s="16" t="s">
        <v>10</v>
      </c>
      <c r="D4015" s="4">
        <v>41815</v>
      </c>
      <c r="E4015" s="23">
        <v>2014</v>
      </c>
      <c r="F4015" s="19">
        <v>5.9</v>
      </c>
      <c r="G4015" s="19">
        <f>IF(Movies[[#This Row],[rating]]=0,"",Movies[[#This Row],[rating]])</f>
        <v>5.9</v>
      </c>
      <c r="H4015" s="19" t="str">
        <f>IF(Movies[[#This Row],[rating]]=0,"No Rating","Rated")</f>
        <v>Rated</v>
      </c>
      <c r="I4015" s="16" t="s">
        <v>3053</v>
      </c>
      <c r="J4015" s="29" t="s">
        <v>12</v>
      </c>
      <c r="K4015" s="19">
        <v>83.906000000000006</v>
      </c>
      <c r="L4015" s="26">
        <v>8252</v>
      </c>
    </row>
    <row r="4016" spans="1:12" x14ac:dyDescent="0.3">
      <c r="A4016" s="14">
        <v>116149</v>
      </c>
      <c r="B4016" s="16" t="s">
        <v>5647</v>
      </c>
      <c r="C4016" s="16" t="s">
        <v>100</v>
      </c>
      <c r="D4016" s="4">
        <v>41967</v>
      </c>
      <c r="E4016" s="23">
        <v>2014</v>
      </c>
      <c r="F4016" s="19">
        <v>7.1</v>
      </c>
      <c r="G4016" s="19">
        <f>IF(Movies[[#This Row],[rating]]=0,"",Movies[[#This Row],[rating]])</f>
        <v>7.1</v>
      </c>
      <c r="H4016" s="19" t="str">
        <f>IF(Movies[[#This Row],[rating]]=0,"No Rating","Rated")</f>
        <v>Rated</v>
      </c>
      <c r="I4016" s="16" t="s">
        <v>4904</v>
      </c>
      <c r="J4016" s="29" t="s">
        <v>12</v>
      </c>
      <c r="K4016" s="19">
        <v>82.641000000000005</v>
      </c>
      <c r="L4016" s="26">
        <v>3819</v>
      </c>
    </row>
    <row r="4017" spans="1:12" x14ac:dyDescent="0.3">
      <c r="A4017" s="14">
        <v>98566</v>
      </c>
      <c r="B4017" s="16" t="s">
        <v>5648</v>
      </c>
      <c r="C4017" s="16" t="s">
        <v>10</v>
      </c>
      <c r="D4017" s="4">
        <v>41858</v>
      </c>
      <c r="E4017" s="23">
        <v>2014</v>
      </c>
      <c r="F4017" s="19">
        <v>5.9</v>
      </c>
      <c r="G4017" s="19">
        <f>IF(Movies[[#This Row],[rating]]=0,"",Movies[[#This Row],[rating]])</f>
        <v>5.9</v>
      </c>
      <c r="H4017" s="19" t="str">
        <f>IF(Movies[[#This Row],[rating]]=0,"No Rating","Rated")</f>
        <v>Rated</v>
      </c>
      <c r="I4017" s="16" t="s">
        <v>5649</v>
      </c>
      <c r="J4017" s="29" t="s">
        <v>12</v>
      </c>
      <c r="K4017" s="19">
        <v>81.688999999999993</v>
      </c>
      <c r="L4017" s="26">
        <v>6834</v>
      </c>
    </row>
    <row r="4018" spans="1:12" x14ac:dyDescent="0.3">
      <c r="A4018" s="14">
        <v>82702</v>
      </c>
      <c r="B4018" s="16" t="s">
        <v>5650</v>
      </c>
      <c r="C4018" s="16" t="s">
        <v>10</v>
      </c>
      <c r="D4018" s="4">
        <v>41795</v>
      </c>
      <c r="E4018" s="23">
        <v>2014</v>
      </c>
      <c r="F4018" s="19">
        <v>7.7</v>
      </c>
      <c r="G4018" s="19">
        <f>IF(Movies[[#This Row],[rating]]=0,"",Movies[[#This Row],[rating]])</f>
        <v>7.7</v>
      </c>
      <c r="H4018" s="19" t="str">
        <f>IF(Movies[[#This Row],[rating]]=0,"No Rating","Rated")</f>
        <v>Rated</v>
      </c>
      <c r="I4018" s="16" t="s">
        <v>5651</v>
      </c>
      <c r="J4018" s="29" t="s">
        <v>12</v>
      </c>
      <c r="K4018" s="19">
        <v>81.37</v>
      </c>
      <c r="L4018" s="26">
        <v>9725</v>
      </c>
    </row>
    <row r="4019" spans="1:12" x14ac:dyDescent="0.3">
      <c r="A4019" s="14">
        <v>260346</v>
      </c>
      <c r="B4019" s="16" t="s">
        <v>5652</v>
      </c>
      <c r="C4019" s="16" t="s">
        <v>5653</v>
      </c>
      <c r="D4019" s="4">
        <v>41989</v>
      </c>
      <c r="E4019" s="23">
        <v>2014</v>
      </c>
      <c r="F4019" s="19">
        <v>6.3</v>
      </c>
      <c r="G4019" s="19">
        <f>IF(Movies[[#This Row],[rating]]=0,"",Movies[[#This Row],[rating]])</f>
        <v>6.3</v>
      </c>
      <c r="H4019" s="19" t="str">
        <f>IF(Movies[[#This Row],[rating]]=0,"No Rating","Rated")</f>
        <v>Rated</v>
      </c>
      <c r="I4019" s="16" t="s">
        <v>1611</v>
      </c>
      <c r="J4019" s="29" t="s">
        <v>12</v>
      </c>
      <c r="K4019" s="19">
        <v>79.527000000000001</v>
      </c>
      <c r="L4019" s="26">
        <v>5819</v>
      </c>
    </row>
    <row r="4020" spans="1:12" x14ac:dyDescent="0.3">
      <c r="A4020" s="14">
        <v>270946</v>
      </c>
      <c r="B4020" s="16" t="s">
        <v>5654</v>
      </c>
      <c r="C4020" s="16" t="s">
        <v>10</v>
      </c>
      <c r="D4020" s="4">
        <v>41965</v>
      </c>
      <c r="E4020" s="23">
        <v>2014</v>
      </c>
      <c r="F4020" s="19">
        <v>6.5</v>
      </c>
      <c r="G4020" s="19">
        <f>IF(Movies[[#This Row],[rating]]=0,"",Movies[[#This Row],[rating]])</f>
        <v>6.5</v>
      </c>
      <c r="H4020" s="19" t="str">
        <f>IF(Movies[[#This Row],[rating]]=0,"No Rating","Rated")</f>
        <v>Rated</v>
      </c>
      <c r="I4020" s="16" t="s">
        <v>3176</v>
      </c>
      <c r="J4020" s="29" t="s">
        <v>12</v>
      </c>
      <c r="K4020" s="19">
        <v>76.831999999999994</v>
      </c>
      <c r="L4020" s="26">
        <v>4219</v>
      </c>
    </row>
    <row r="4021" spans="1:12" x14ac:dyDescent="0.3">
      <c r="A4021" s="14">
        <v>157350</v>
      </c>
      <c r="B4021" s="16" t="s">
        <v>5655</v>
      </c>
      <c r="C4021" s="16" t="s">
        <v>10</v>
      </c>
      <c r="D4021" s="4">
        <v>41712</v>
      </c>
      <c r="E4021" s="23">
        <v>2014</v>
      </c>
      <c r="F4021" s="19">
        <v>6.9139999999999997</v>
      </c>
      <c r="G4021" s="19">
        <f>IF(Movies[[#This Row],[rating]]=0,"",Movies[[#This Row],[rating]])</f>
        <v>6.9139999999999997</v>
      </c>
      <c r="H4021" s="19" t="str">
        <f>IF(Movies[[#This Row],[rating]]=0,"No Rating","Rated")</f>
        <v>Rated</v>
      </c>
      <c r="I4021" s="16" t="s">
        <v>638</v>
      </c>
      <c r="J4021" s="29" t="s">
        <v>12</v>
      </c>
      <c r="K4021" s="19">
        <v>76.231999999999999</v>
      </c>
      <c r="L4021" s="26">
        <v>12898</v>
      </c>
    </row>
    <row r="4022" spans="1:12" x14ac:dyDescent="0.3">
      <c r="A4022" s="14">
        <v>102651</v>
      </c>
      <c r="B4022" s="16" t="s">
        <v>5656</v>
      </c>
      <c r="C4022" s="16" t="s">
        <v>10</v>
      </c>
      <c r="D4022" s="4">
        <v>41787</v>
      </c>
      <c r="E4022" s="23">
        <v>2014</v>
      </c>
      <c r="F4022" s="19">
        <v>7.1</v>
      </c>
      <c r="G4022" s="19">
        <f>IF(Movies[[#This Row],[rating]]=0,"",Movies[[#This Row],[rating]])</f>
        <v>7.1</v>
      </c>
      <c r="H4022" s="19" t="str">
        <f>IF(Movies[[#This Row],[rating]]=0,"No Rating","Rated")</f>
        <v>Rated</v>
      </c>
      <c r="I4022" s="16" t="s">
        <v>5657</v>
      </c>
      <c r="J4022" s="29" t="s">
        <v>12</v>
      </c>
      <c r="K4022" s="19">
        <v>75.066999999999993</v>
      </c>
      <c r="L4022" s="26">
        <v>13203</v>
      </c>
    </row>
    <row r="4023" spans="1:12" x14ac:dyDescent="0.3">
      <c r="A4023" s="14">
        <v>205596</v>
      </c>
      <c r="B4023" s="16" t="s">
        <v>5658</v>
      </c>
      <c r="C4023" s="16" t="s">
        <v>10</v>
      </c>
      <c r="D4023" s="4">
        <v>41957</v>
      </c>
      <c r="E4023" s="23">
        <v>2014</v>
      </c>
      <c r="F4023" s="19">
        <v>7.9960000000000004</v>
      </c>
      <c r="G4023" s="19">
        <f>IF(Movies[[#This Row],[rating]]=0,"",Movies[[#This Row],[rating]])</f>
        <v>7.9960000000000004</v>
      </c>
      <c r="H4023" s="19" t="str">
        <f>IF(Movies[[#This Row],[rating]]=0,"No Rating","Rated")</f>
        <v>Rated</v>
      </c>
      <c r="I4023" s="16" t="s">
        <v>5659</v>
      </c>
      <c r="J4023" s="29" t="s">
        <v>12</v>
      </c>
      <c r="K4023" s="19">
        <v>72.88</v>
      </c>
      <c r="L4023" s="26">
        <v>17188</v>
      </c>
    </row>
    <row r="4024" spans="1:12" x14ac:dyDescent="0.3">
      <c r="A4024" s="14">
        <v>240832</v>
      </c>
      <c r="B4024" s="16" t="s">
        <v>5660</v>
      </c>
      <c r="C4024" s="16" t="s">
        <v>108</v>
      </c>
      <c r="D4024" s="4">
        <v>41845</v>
      </c>
      <c r="E4024" s="23">
        <v>2014</v>
      </c>
      <c r="F4024" s="19">
        <v>6.4569999999999999</v>
      </c>
      <c r="G4024" s="19">
        <f>IF(Movies[[#This Row],[rating]]=0,"",Movies[[#This Row],[rating]])</f>
        <v>6.4569999999999999</v>
      </c>
      <c r="H4024" s="19" t="str">
        <f>IF(Movies[[#This Row],[rating]]=0,"No Rating","Rated")</f>
        <v>Rated</v>
      </c>
      <c r="I4024" s="16" t="s">
        <v>596</v>
      </c>
      <c r="J4024" s="29" t="s">
        <v>12</v>
      </c>
      <c r="K4024" s="19">
        <v>72.149000000000001</v>
      </c>
      <c r="L4024" s="26">
        <v>16180</v>
      </c>
    </row>
    <row r="4025" spans="1:12" x14ac:dyDescent="0.3">
      <c r="A4025" s="14">
        <v>190859</v>
      </c>
      <c r="B4025" s="16" t="s">
        <v>5661</v>
      </c>
      <c r="C4025" s="16" t="s">
        <v>10</v>
      </c>
      <c r="D4025" s="4">
        <v>41998</v>
      </c>
      <c r="E4025" s="23">
        <v>2014</v>
      </c>
      <c r="F4025" s="19">
        <v>7.423</v>
      </c>
      <c r="G4025" s="19">
        <f>IF(Movies[[#This Row],[rating]]=0,"",Movies[[#This Row],[rating]])</f>
        <v>7.423</v>
      </c>
      <c r="H4025" s="19" t="str">
        <f>IF(Movies[[#This Row],[rating]]=0,"No Rating","Rated")</f>
        <v>Rated</v>
      </c>
      <c r="I4025" s="16" t="s">
        <v>2843</v>
      </c>
      <c r="J4025" s="29" t="s">
        <v>12</v>
      </c>
      <c r="K4025" s="19">
        <v>69.376000000000005</v>
      </c>
      <c r="L4025" s="26">
        <v>12968</v>
      </c>
    </row>
    <row r="4026" spans="1:12" x14ac:dyDescent="0.3">
      <c r="A4026" s="14">
        <v>127585</v>
      </c>
      <c r="B4026" s="16" t="s">
        <v>5662</v>
      </c>
      <c r="C4026" s="16" t="s">
        <v>10</v>
      </c>
      <c r="D4026" s="4">
        <v>41774</v>
      </c>
      <c r="E4026" s="23">
        <v>2014</v>
      </c>
      <c r="F4026" s="19">
        <v>7.5289999999999999</v>
      </c>
      <c r="G4026" s="19">
        <f>IF(Movies[[#This Row],[rating]]=0,"",Movies[[#This Row],[rating]])</f>
        <v>7.5289999999999999</v>
      </c>
      <c r="H4026" s="19" t="str">
        <f>IF(Movies[[#This Row],[rating]]=0,"No Rating","Rated")</f>
        <v>Rated</v>
      </c>
      <c r="I4026" s="16" t="s">
        <v>638</v>
      </c>
      <c r="J4026" s="29" t="s">
        <v>12</v>
      </c>
      <c r="K4026" s="19">
        <v>69.188999999999993</v>
      </c>
      <c r="L4026" s="26">
        <v>15454</v>
      </c>
    </row>
    <row r="4027" spans="1:12" x14ac:dyDescent="0.3">
      <c r="A4027" s="14">
        <v>119450</v>
      </c>
      <c r="B4027" s="16" t="s">
        <v>5663</v>
      </c>
      <c r="C4027" s="16" t="s">
        <v>14</v>
      </c>
      <c r="D4027" s="4">
        <v>41828</v>
      </c>
      <c r="E4027" s="23">
        <v>2014</v>
      </c>
      <c r="F4027" s="19">
        <v>7.33</v>
      </c>
      <c r="G4027" s="19">
        <f>IF(Movies[[#This Row],[rating]]=0,"",Movies[[#This Row],[rating]])</f>
        <v>7.33</v>
      </c>
      <c r="H4027" s="19" t="str">
        <f>IF(Movies[[#This Row],[rating]]=0,"No Rating","Rated")</f>
        <v>Rated</v>
      </c>
      <c r="I4027" s="16" t="s">
        <v>4474</v>
      </c>
      <c r="J4027" s="29" t="s">
        <v>12</v>
      </c>
      <c r="K4027" s="19">
        <v>68.36</v>
      </c>
      <c r="L4027" s="26">
        <v>11565</v>
      </c>
    </row>
    <row r="4028" spans="1:12" x14ac:dyDescent="0.3">
      <c r="A4028" s="14">
        <v>245891</v>
      </c>
      <c r="B4028" s="16" t="s">
        <v>5664</v>
      </c>
      <c r="C4028" s="16" t="s">
        <v>10</v>
      </c>
      <c r="D4028" s="4">
        <v>41934</v>
      </c>
      <c r="E4028" s="23">
        <v>2014</v>
      </c>
      <c r="F4028" s="19">
        <v>7.4420000000000002</v>
      </c>
      <c r="G4028" s="19">
        <f>IF(Movies[[#This Row],[rating]]=0,"",Movies[[#This Row],[rating]])</f>
        <v>7.4420000000000002</v>
      </c>
      <c r="H4028" s="19" t="str">
        <f>IF(Movies[[#This Row],[rating]]=0,"No Rating","Rated")</f>
        <v>Rated</v>
      </c>
      <c r="I4028" s="16" t="s">
        <v>193</v>
      </c>
      <c r="J4028" s="29" t="s">
        <v>12</v>
      </c>
      <c r="K4028" s="19">
        <v>65.962000000000003</v>
      </c>
      <c r="L4028" s="26">
        <v>19494</v>
      </c>
    </row>
    <row r="4029" spans="1:12" x14ac:dyDescent="0.3">
      <c r="A4029" s="14">
        <v>317442</v>
      </c>
      <c r="B4029" s="16" t="s">
        <v>5665</v>
      </c>
      <c r="C4029" s="16" t="s">
        <v>144</v>
      </c>
      <c r="D4029" s="4">
        <v>41979</v>
      </c>
      <c r="E4029" s="23">
        <v>2014</v>
      </c>
      <c r="F4029" s="19">
        <v>7.4</v>
      </c>
      <c r="G4029" s="19">
        <f>IF(Movies[[#This Row],[rating]]=0,"",Movies[[#This Row],[rating]])</f>
        <v>7.4</v>
      </c>
      <c r="H4029" s="19" t="str">
        <f>IF(Movies[[#This Row],[rating]]=0,"No Rating","Rated")</f>
        <v>Rated</v>
      </c>
      <c r="I4029" s="16" t="s">
        <v>5666</v>
      </c>
      <c r="J4029" s="29" t="s">
        <v>146</v>
      </c>
      <c r="K4029" s="19">
        <v>65.614999999999995</v>
      </c>
      <c r="L4029" s="26">
        <v>2297</v>
      </c>
    </row>
    <row r="4030" spans="1:12" x14ac:dyDescent="0.3">
      <c r="A4030" s="14">
        <v>242224</v>
      </c>
      <c r="B4030" s="16" t="s">
        <v>5667</v>
      </c>
      <c r="C4030" s="16" t="s">
        <v>5668</v>
      </c>
      <c r="D4030" s="4">
        <v>41781</v>
      </c>
      <c r="E4030" s="23">
        <v>2014</v>
      </c>
      <c r="F4030" s="19">
        <v>6.5</v>
      </c>
      <c r="G4030" s="19">
        <f>IF(Movies[[#This Row],[rating]]=0,"",Movies[[#This Row],[rating]])</f>
        <v>6.5</v>
      </c>
      <c r="H4030" s="19" t="str">
        <f>IF(Movies[[#This Row],[rating]]=0,"No Rating","Rated")</f>
        <v>Rated</v>
      </c>
      <c r="I4030" s="16" t="s">
        <v>1993</v>
      </c>
      <c r="J4030" s="29" t="s">
        <v>12</v>
      </c>
      <c r="K4030" s="19">
        <v>64.284000000000006</v>
      </c>
      <c r="L4030" s="26">
        <v>6045</v>
      </c>
    </row>
    <row r="4031" spans="1:12" x14ac:dyDescent="0.3">
      <c r="A4031" s="14">
        <v>228326</v>
      </c>
      <c r="B4031" s="16" t="s">
        <v>5669</v>
      </c>
      <c r="C4031" s="16" t="s">
        <v>10</v>
      </c>
      <c r="D4031" s="4">
        <v>41913</v>
      </c>
      <c r="E4031" s="23">
        <v>2014</v>
      </c>
      <c r="F4031" s="19">
        <v>7.5</v>
      </c>
      <c r="G4031" s="19">
        <f>IF(Movies[[#This Row],[rating]]=0,"",Movies[[#This Row],[rating]])</f>
        <v>7.5</v>
      </c>
      <c r="H4031" s="19" t="str">
        <f>IF(Movies[[#This Row],[rating]]=0,"No Rating","Rated")</f>
        <v>Rated</v>
      </c>
      <c r="I4031" s="16" t="s">
        <v>2742</v>
      </c>
      <c r="J4031" s="29" t="s">
        <v>12</v>
      </c>
      <c r="K4031" s="19">
        <v>63.39</v>
      </c>
      <c r="L4031" s="26">
        <v>2736</v>
      </c>
    </row>
    <row r="4032" spans="1:12" x14ac:dyDescent="0.3">
      <c r="A4032" s="14">
        <v>250546</v>
      </c>
      <c r="B4032" s="16" t="s">
        <v>5670</v>
      </c>
      <c r="C4032" s="16" t="s">
        <v>10</v>
      </c>
      <c r="D4032" s="4">
        <v>41914</v>
      </c>
      <c r="E4032" s="23">
        <v>2014</v>
      </c>
      <c r="F4032" s="19">
        <v>5.8</v>
      </c>
      <c r="G4032" s="19">
        <f>IF(Movies[[#This Row],[rating]]=0,"",Movies[[#This Row],[rating]])</f>
        <v>5.8</v>
      </c>
      <c r="H4032" s="19" t="str">
        <f>IF(Movies[[#This Row],[rating]]=0,"No Rating","Rated")</f>
        <v>Rated</v>
      </c>
      <c r="I4032" s="16" t="s">
        <v>468</v>
      </c>
      <c r="J4032" s="29" t="s">
        <v>12</v>
      </c>
      <c r="K4032" s="19">
        <v>62.15</v>
      </c>
      <c r="L4032" s="26">
        <v>6166</v>
      </c>
    </row>
    <row r="4033" spans="1:12" x14ac:dyDescent="0.3">
      <c r="A4033" s="14">
        <v>232672</v>
      </c>
      <c r="B4033" s="16" t="s">
        <v>5671</v>
      </c>
      <c r="C4033" s="16" t="s">
        <v>10</v>
      </c>
      <c r="D4033" s="4">
        <v>41780</v>
      </c>
      <c r="E4033" s="23">
        <v>2014</v>
      </c>
      <c r="F4033" s="19">
        <v>6.9</v>
      </c>
      <c r="G4033" s="19">
        <f>IF(Movies[[#This Row],[rating]]=0,"",Movies[[#This Row],[rating]])</f>
        <v>6.9</v>
      </c>
      <c r="H4033" s="19" t="str">
        <f>IF(Movies[[#This Row],[rating]]=0,"No Rating","Rated")</f>
        <v>Rated</v>
      </c>
      <c r="I4033" s="16" t="s">
        <v>273</v>
      </c>
      <c r="J4033" s="29" t="s">
        <v>12</v>
      </c>
      <c r="K4033" s="19">
        <v>61.42</v>
      </c>
      <c r="L4033" s="26">
        <v>3573</v>
      </c>
    </row>
    <row r="4034" spans="1:12" x14ac:dyDescent="0.3">
      <c r="A4034" s="14">
        <v>147441</v>
      </c>
      <c r="B4034" s="16" t="s">
        <v>5672</v>
      </c>
      <c r="C4034" s="16" t="s">
        <v>521</v>
      </c>
      <c r="D4034" s="4">
        <v>41976</v>
      </c>
      <c r="E4034" s="23">
        <v>2014</v>
      </c>
      <c r="F4034" s="19">
        <v>5.9</v>
      </c>
      <c r="G4034" s="19">
        <f>IF(Movies[[#This Row],[rating]]=0,"",Movies[[#This Row],[rating]])</f>
        <v>5.9</v>
      </c>
      <c r="H4034" s="19" t="str">
        <f>IF(Movies[[#This Row],[rating]]=0,"No Rating","Rated")</f>
        <v>Rated</v>
      </c>
      <c r="I4034" s="16" t="s">
        <v>362</v>
      </c>
      <c r="J4034" s="29" t="s">
        <v>12</v>
      </c>
      <c r="K4034" s="19">
        <v>58.731999999999999</v>
      </c>
      <c r="L4034" s="26">
        <v>4581</v>
      </c>
    </row>
    <row r="4035" spans="1:12" x14ac:dyDescent="0.3">
      <c r="A4035" s="14">
        <v>124905</v>
      </c>
      <c r="B4035" s="16" t="s">
        <v>5673</v>
      </c>
      <c r="C4035" s="16" t="s">
        <v>10</v>
      </c>
      <c r="D4035" s="4">
        <v>41773</v>
      </c>
      <c r="E4035" s="23">
        <v>2014</v>
      </c>
      <c r="F4035" s="19">
        <v>6.3419999999999996</v>
      </c>
      <c r="G4035" s="19">
        <f>IF(Movies[[#This Row],[rating]]=0,"",Movies[[#This Row],[rating]])</f>
        <v>6.3419999999999996</v>
      </c>
      <c r="H4035" s="19" t="str">
        <f>IF(Movies[[#This Row],[rating]]=0,"No Rating","Rated")</f>
        <v>Rated</v>
      </c>
      <c r="I4035" s="16" t="s">
        <v>5674</v>
      </c>
      <c r="J4035" s="29" t="s">
        <v>12</v>
      </c>
      <c r="K4035" s="19">
        <v>58.344000000000001</v>
      </c>
      <c r="L4035" s="26">
        <v>9223</v>
      </c>
    </row>
    <row r="4036" spans="1:12" x14ac:dyDescent="0.3">
      <c r="A4036" s="14">
        <v>242582</v>
      </c>
      <c r="B4036" s="16" t="s">
        <v>5675</v>
      </c>
      <c r="C4036" s="16" t="s">
        <v>10</v>
      </c>
      <c r="D4036" s="4">
        <v>41935</v>
      </c>
      <c r="E4036" s="23">
        <v>2014</v>
      </c>
      <c r="F4036" s="19">
        <v>7.7</v>
      </c>
      <c r="G4036" s="19">
        <f>IF(Movies[[#This Row],[rating]]=0,"",Movies[[#This Row],[rating]])</f>
        <v>7.7</v>
      </c>
      <c r="H4036" s="19" t="str">
        <f>IF(Movies[[#This Row],[rating]]=0,"No Rating","Rated")</f>
        <v>Rated</v>
      </c>
      <c r="I4036" s="16" t="s">
        <v>56</v>
      </c>
      <c r="J4036" s="29" t="s">
        <v>12</v>
      </c>
      <c r="K4036" s="19">
        <v>58.258000000000003</v>
      </c>
      <c r="L4036" s="26">
        <v>10922</v>
      </c>
    </row>
    <row r="4037" spans="1:12" x14ac:dyDescent="0.3">
      <c r="A4037" s="14">
        <v>120467</v>
      </c>
      <c r="B4037" s="16" t="s">
        <v>5676</v>
      </c>
      <c r="C4037" s="16" t="s">
        <v>1075</v>
      </c>
      <c r="D4037" s="4">
        <v>41696</v>
      </c>
      <c r="E4037" s="23">
        <v>2014</v>
      </c>
      <c r="F4037" s="19">
        <v>8.0419999999999998</v>
      </c>
      <c r="G4037" s="19">
        <f>IF(Movies[[#This Row],[rating]]=0,"",Movies[[#This Row],[rating]])</f>
        <v>8.0419999999999998</v>
      </c>
      <c r="H4037" s="19" t="str">
        <f>IF(Movies[[#This Row],[rating]]=0,"No Rating","Rated")</f>
        <v>Rated</v>
      </c>
      <c r="I4037" s="16" t="s">
        <v>180</v>
      </c>
      <c r="J4037" s="29" t="s">
        <v>12</v>
      </c>
      <c r="K4037" s="19">
        <v>57.344999999999999</v>
      </c>
      <c r="L4037" s="26">
        <v>14993</v>
      </c>
    </row>
    <row r="4038" spans="1:12" x14ac:dyDescent="0.3">
      <c r="A4038" s="14">
        <v>175112</v>
      </c>
      <c r="B4038" s="16" t="s">
        <v>5677</v>
      </c>
      <c r="C4038" s="16" t="s">
        <v>10</v>
      </c>
      <c r="D4038" s="4">
        <v>41683</v>
      </c>
      <c r="E4038" s="23">
        <v>2014</v>
      </c>
      <c r="F4038" s="19">
        <v>6.9279999999999999</v>
      </c>
      <c r="G4038" s="19">
        <f>IF(Movies[[#This Row],[rating]]=0,"",Movies[[#This Row],[rating]])</f>
        <v>6.9279999999999999</v>
      </c>
      <c r="H4038" s="19" t="str">
        <f>IF(Movies[[#This Row],[rating]]=0,"No Rating","Rated")</f>
        <v>Rated</v>
      </c>
      <c r="I4038" s="16" t="s">
        <v>390</v>
      </c>
      <c r="J4038" s="29" t="s">
        <v>12</v>
      </c>
      <c r="K4038" s="19">
        <v>54.133000000000003</v>
      </c>
      <c r="L4038" s="26">
        <v>1018</v>
      </c>
    </row>
    <row r="4039" spans="1:12" x14ac:dyDescent="0.3">
      <c r="A4039" s="14">
        <v>184315</v>
      </c>
      <c r="B4039" s="16" t="s">
        <v>5678</v>
      </c>
      <c r="C4039" s="16" t="s">
        <v>10</v>
      </c>
      <c r="D4039" s="4">
        <v>41843</v>
      </c>
      <c r="E4039" s="23">
        <v>2014</v>
      </c>
      <c r="F4039" s="19">
        <v>5.8</v>
      </c>
      <c r="G4039" s="19">
        <f>IF(Movies[[#This Row],[rating]]=0,"",Movies[[#This Row],[rating]])</f>
        <v>5.8</v>
      </c>
      <c r="H4039" s="19" t="str">
        <f>IF(Movies[[#This Row],[rating]]=0,"No Rating","Rated")</f>
        <v>Rated</v>
      </c>
      <c r="I4039" s="16" t="s">
        <v>423</v>
      </c>
      <c r="J4039" s="29" t="s">
        <v>12</v>
      </c>
      <c r="K4039" s="19">
        <v>53.607999999999997</v>
      </c>
      <c r="L4039" s="26">
        <v>4114</v>
      </c>
    </row>
    <row r="4040" spans="1:12" x14ac:dyDescent="0.3">
      <c r="A4040" s="14">
        <v>138103</v>
      </c>
      <c r="B4040" s="16" t="s">
        <v>5679</v>
      </c>
      <c r="C4040" s="16" t="s">
        <v>5680</v>
      </c>
      <c r="D4040" s="4">
        <v>41858</v>
      </c>
      <c r="E4040" s="23">
        <v>2014</v>
      </c>
      <c r="F4040" s="19">
        <v>6.21</v>
      </c>
      <c r="G4040" s="19">
        <f>IF(Movies[[#This Row],[rating]]=0,"",Movies[[#This Row],[rating]])</f>
        <v>6.21</v>
      </c>
      <c r="H4040" s="19" t="str">
        <f>IF(Movies[[#This Row],[rating]]=0,"No Rating","Rated")</f>
        <v>Rated</v>
      </c>
      <c r="I4040" s="16" t="s">
        <v>616</v>
      </c>
      <c r="J4040" s="29" t="s">
        <v>12</v>
      </c>
      <c r="K4040" s="19">
        <v>53.220999999999997</v>
      </c>
      <c r="L4040" s="26">
        <v>5035</v>
      </c>
    </row>
    <row r="4041" spans="1:12" x14ac:dyDescent="0.3">
      <c r="A4041" s="14">
        <v>222935</v>
      </c>
      <c r="B4041" s="16" t="s">
        <v>5681</v>
      </c>
      <c r="C4041" s="16" t="s">
        <v>10</v>
      </c>
      <c r="D4041" s="4">
        <v>41775</v>
      </c>
      <c r="E4041" s="23">
        <v>2014</v>
      </c>
      <c r="F4041" s="19">
        <v>7.5979999999999999</v>
      </c>
      <c r="G4041" s="19">
        <f>IF(Movies[[#This Row],[rating]]=0,"",Movies[[#This Row],[rating]])</f>
        <v>7.5979999999999999</v>
      </c>
      <c r="H4041" s="19" t="str">
        <f>IF(Movies[[#This Row],[rating]]=0,"No Rating","Rated")</f>
        <v>Rated</v>
      </c>
      <c r="I4041" s="16" t="s">
        <v>52</v>
      </c>
      <c r="J4041" s="29" t="s">
        <v>12</v>
      </c>
      <c r="K4041" s="19">
        <v>51.521000000000001</v>
      </c>
      <c r="L4041" s="26">
        <v>11220</v>
      </c>
    </row>
    <row r="4042" spans="1:12" x14ac:dyDescent="0.3">
      <c r="A4042" s="14">
        <v>181533</v>
      </c>
      <c r="B4042" s="16" t="s">
        <v>5682</v>
      </c>
      <c r="C4042" s="16" t="s">
        <v>14</v>
      </c>
      <c r="D4042" s="4">
        <v>41990</v>
      </c>
      <c r="E4042" s="23">
        <v>2014</v>
      </c>
      <c r="F4042" s="19">
        <v>6.2169999999999996</v>
      </c>
      <c r="G4042" s="19">
        <f>IF(Movies[[#This Row],[rating]]=0,"",Movies[[#This Row],[rating]])</f>
        <v>6.2169999999999996</v>
      </c>
      <c r="H4042" s="19" t="str">
        <f>IF(Movies[[#This Row],[rating]]=0,"No Rating","Rated")</f>
        <v>Rated</v>
      </c>
      <c r="I4042" s="16" t="s">
        <v>5683</v>
      </c>
      <c r="J4042" s="29" t="s">
        <v>12</v>
      </c>
      <c r="K4042" s="19">
        <v>51.334000000000003</v>
      </c>
      <c r="L4042" s="26">
        <v>5924</v>
      </c>
    </row>
    <row r="4043" spans="1:12" x14ac:dyDescent="0.3">
      <c r="A4043" s="14">
        <v>206487</v>
      </c>
      <c r="B4043" s="16" t="s">
        <v>5684</v>
      </c>
      <c r="C4043" s="16" t="s">
        <v>367</v>
      </c>
      <c r="D4043" s="4">
        <v>41879</v>
      </c>
      <c r="E4043" s="23">
        <v>2014</v>
      </c>
      <c r="F4043" s="19">
        <v>7.4</v>
      </c>
      <c r="G4043" s="19">
        <f>IF(Movies[[#This Row],[rating]]=0,"",Movies[[#This Row],[rating]])</f>
        <v>7.4</v>
      </c>
      <c r="H4043" s="19" t="str">
        <f>IF(Movies[[#This Row],[rating]]=0,"No Rating","Rated")</f>
        <v>Rated</v>
      </c>
      <c r="I4043" s="16" t="s">
        <v>1367</v>
      </c>
      <c r="J4043" s="29" t="s">
        <v>12</v>
      </c>
      <c r="K4043" s="19">
        <v>51.140999999999998</v>
      </c>
      <c r="L4043" s="26">
        <v>6536</v>
      </c>
    </row>
    <row r="4044" spans="1:12" x14ac:dyDescent="0.3">
      <c r="A4044" s="14">
        <v>187017</v>
      </c>
      <c r="B4044" s="16" t="s">
        <v>5685</v>
      </c>
      <c r="C4044" s="16" t="s">
        <v>10</v>
      </c>
      <c r="D4044" s="4">
        <v>41795</v>
      </c>
      <c r="E4044" s="23">
        <v>2014</v>
      </c>
      <c r="F4044" s="19">
        <v>6.8</v>
      </c>
      <c r="G4044" s="19">
        <f>IF(Movies[[#This Row],[rating]]=0,"",Movies[[#This Row],[rating]])</f>
        <v>6.8</v>
      </c>
      <c r="H4044" s="19" t="str">
        <f>IF(Movies[[#This Row],[rating]]=0,"No Rating","Rated")</f>
        <v>Rated</v>
      </c>
      <c r="I4044" s="16" t="s">
        <v>1787</v>
      </c>
      <c r="J4044" s="29" t="s">
        <v>12</v>
      </c>
      <c r="K4044" s="19">
        <v>50.972999999999999</v>
      </c>
      <c r="L4044" s="26">
        <v>8012</v>
      </c>
    </row>
    <row r="4045" spans="1:12" x14ac:dyDescent="0.3">
      <c r="A4045" s="14">
        <v>194662</v>
      </c>
      <c r="B4045" s="16" t="s">
        <v>5686</v>
      </c>
      <c r="C4045" s="16" t="s">
        <v>10</v>
      </c>
      <c r="D4045" s="4">
        <v>41929</v>
      </c>
      <c r="E4045" s="23">
        <v>2014</v>
      </c>
      <c r="F4045" s="19">
        <v>7.5</v>
      </c>
      <c r="G4045" s="19">
        <f>IF(Movies[[#This Row],[rating]]=0,"",Movies[[#This Row],[rating]])</f>
        <v>7.5</v>
      </c>
      <c r="H4045" s="19" t="str">
        <f>IF(Movies[[#This Row],[rating]]=0,"No Rating","Rated")</f>
        <v>Rated</v>
      </c>
      <c r="I4045" s="16" t="s">
        <v>713</v>
      </c>
      <c r="J4045" s="29" t="s">
        <v>12</v>
      </c>
      <c r="K4045" s="19">
        <v>49.86</v>
      </c>
      <c r="L4045" s="26">
        <v>12913</v>
      </c>
    </row>
    <row r="4046" spans="1:12" x14ac:dyDescent="0.3">
      <c r="A4046" s="14">
        <v>118340</v>
      </c>
      <c r="B4046" s="16" t="s">
        <v>5687</v>
      </c>
      <c r="C4046" s="16" t="s">
        <v>10</v>
      </c>
      <c r="D4046" s="4">
        <v>41850</v>
      </c>
      <c r="E4046" s="23">
        <v>2014</v>
      </c>
      <c r="F4046" s="19">
        <v>7.9</v>
      </c>
      <c r="G4046" s="19">
        <f>IF(Movies[[#This Row],[rating]]=0,"",Movies[[#This Row],[rating]])</f>
        <v>7.9</v>
      </c>
      <c r="H4046" s="19" t="str">
        <f>IF(Movies[[#This Row],[rating]]=0,"No Rating","Rated")</f>
        <v>Rated</v>
      </c>
      <c r="I4046" s="16" t="s">
        <v>15</v>
      </c>
      <c r="J4046" s="29" t="s">
        <v>12</v>
      </c>
      <c r="K4046" s="19">
        <v>49.395000000000003</v>
      </c>
      <c r="L4046" s="26">
        <v>28308</v>
      </c>
    </row>
    <row r="4047" spans="1:12" x14ac:dyDescent="0.3">
      <c r="A4047" s="14">
        <v>53182</v>
      </c>
      <c r="B4047" s="16" t="s">
        <v>5688</v>
      </c>
      <c r="C4047" s="16" t="s">
        <v>64</v>
      </c>
      <c r="D4047" s="4">
        <v>41703</v>
      </c>
      <c r="E4047" s="23">
        <v>2014</v>
      </c>
      <c r="F4047" s="19">
        <v>6.1130000000000004</v>
      </c>
      <c r="G4047" s="19">
        <f>IF(Movies[[#This Row],[rating]]=0,"",Movies[[#This Row],[rating]])</f>
        <v>6.1130000000000004</v>
      </c>
      <c r="H4047" s="19" t="str">
        <f>IF(Movies[[#This Row],[rating]]=0,"No Rating","Rated")</f>
        <v>Rated</v>
      </c>
      <c r="I4047" s="16" t="s">
        <v>1781</v>
      </c>
      <c r="J4047" s="29" t="s">
        <v>12</v>
      </c>
      <c r="K4047" s="19">
        <v>48.762</v>
      </c>
      <c r="L4047" s="26">
        <v>6576</v>
      </c>
    </row>
    <row r="4048" spans="1:12" x14ac:dyDescent="0.3">
      <c r="A4048" s="14">
        <v>137106</v>
      </c>
      <c r="B4048" s="16" t="s">
        <v>5689</v>
      </c>
      <c r="C4048" s="16" t="s">
        <v>5690</v>
      </c>
      <c r="D4048" s="4">
        <v>41676</v>
      </c>
      <c r="E4048" s="23">
        <v>2014</v>
      </c>
      <c r="F4048" s="19">
        <v>7.4</v>
      </c>
      <c r="G4048" s="19">
        <f>IF(Movies[[#This Row],[rating]]=0,"",Movies[[#This Row],[rating]])</f>
        <v>7.4</v>
      </c>
      <c r="H4048" s="19" t="str">
        <f>IF(Movies[[#This Row],[rating]]=0,"No Rating","Rated")</f>
        <v>Rated</v>
      </c>
      <c r="I4048" s="16" t="s">
        <v>1720</v>
      </c>
      <c r="J4048" s="29" t="s">
        <v>12</v>
      </c>
      <c r="K4048" s="19">
        <v>48.253999999999998</v>
      </c>
      <c r="L4048" s="26">
        <v>7939</v>
      </c>
    </row>
    <row r="4049" spans="1:12" x14ac:dyDescent="0.3">
      <c r="A4049" s="14">
        <v>297270</v>
      </c>
      <c r="B4049" s="16" t="s">
        <v>5691</v>
      </c>
      <c r="C4049" s="16" t="s">
        <v>10</v>
      </c>
      <c r="D4049" s="4">
        <v>41985</v>
      </c>
      <c r="E4049" s="23">
        <v>2014</v>
      </c>
      <c r="F4049" s="19">
        <v>7.3</v>
      </c>
      <c r="G4049" s="19">
        <f>IF(Movies[[#This Row],[rating]]=0,"",Movies[[#This Row],[rating]])</f>
        <v>7.3</v>
      </c>
      <c r="H4049" s="19" t="str">
        <f>IF(Movies[[#This Row],[rating]]=0,"No Rating","Rated")</f>
        <v>Rated</v>
      </c>
      <c r="I4049" s="16" t="s">
        <v>1082</v>
      </c>
      <c r="J4049" s="29" t="s">
        <v>12</v>
      </c>
      <c r="K4049" s="19">
        <v>47.314999999999998</v>
      </c>
      <c r="L4049" s="26">
        <v>1114</v>
      </c>
    </row>
    <row r="4050" spans="1:12" x14ac:dyDescent="0.3">
      <c r="A4050" s="14">
        <v>238636</v>
      </c>
      <c r="B4050" s="16" t="s">
        <v>5692</v>
      </c>
      <c r="C4050" s="16" t="s">
        <v>506</v>
      </c>
      <c r="D4050" s="4">
        <v>41837</v>
      </c>
      <c r="E4050" s="23">
        <v>2014</v>
      </c>
      <c r="F4050" s="19">
        <v>6.6340000000000003</v>
      </c>
      <c r="G4050" s="19">
        <f>IF(Movies[[#This Row],[rating]]=0,"",Movies[[#This Row],[rating]])</f>
        <v>6.6340000000000003</v>
      </c>
      <c r="H4050" s="19" t="str">
        <f>IF(Movies[[#This Row],[rating]]=0,"No Rating","Rated")</f>
        <v>Rated</v>
      </c>
      <c r="I4050" s="16" t="s">
        <v>132</v>
      </c>
      <c r="J4050" s="29" t="s">
        <v>12</v>
      </c>
      <c r="K4050" s="19">
        <v>46.91</v>
      </c>
      <c r="L4050" s="26">
        <v>6448</v>
      </c>
    </row>
    <row r="4051" spans="1:12" x14ac:dyDescent="0.3">
      <c r="A4051" s="14">
        <v>189</v>
      </c>
      <c r="B4051" s="16" t="s">
        <v>5693</v>
      </c>
      <c r="C4051" s="16" t="s">
        <v>10</v>
      </c>
      <c r="D4051" s="4">
        <v>41871</v>
      </c>
      <c r="E4051" s="23">
        <v>2014</v>
      </c>
      <c r="F4051" s="19">
        <v>6.39</v>
      </c>
      <c r="G4051" s="19">
        <f>IF(Movies[[#This Row],[rating]]=0,"",Movies[[#This Row],[rating]])</f>
        <v>6.39</v>
      </c>
      <c r="H4051" s="19" t="str">
        <f>IF(Movies[[#This Row],[rating]]=0,"No Rating","Rated")</f>
        <v>Rated</v>
      </c>
      <c r="I4051" s="16" t="s">
        <v>1249</v>
      </c>
      <c r="J4051" s="29" t="s">
        <v>12</v>
      </c>
      <c r="K4051" s="19">
        <v>46.710999999999999</v>
      </c>
      <c r="L4051" s="26">
        <v>3882</v>
      </c>
    </row>
    <row r="4052" spans="1:12" x14ac:dyDescent="0.3">
      <c r="A4052" s="14">
        <v>228967</v>
      </c>
      <c r="B4052" s="16" t="s">
        <v>5694</v>
      </c>
      <c r="C4052" s="16" t="s">
        <v>10</v>
      </c>
      <c r="D4052" s="4">
        <v>41998</v>
      </c>
      <c r="E4052" s="23">
        <v>2014</v>
      </c>
      <c r="F4052" s="19">
        <v>6.1849999999999996</v>
      </c>
      <c r="G4052" s="19">
        <f>IF(Movies[[#This Row],[rating]]=0,"",Movies[[#This Row],[rating]])</f>
        <v>6.1849999999999996</v>
      </c>
      <c r="H4052" s="19" t="str">
        <f>IF(Movies[[#This Row],[rating]]=0,"No Rating","Rated")</f>
        <v>Rated</v>
      </c>
      <c r="I4052" s="16" t="s">
        <v>170</v>
      </c>
      <c r="J4052" s="29" t="s">
        <v>12</v>
      </c>
      <c r="K4052" s="19">
        <v>46.466000000000001</v>
      </c>
      <c r="L4052" s="26">
        <v>5846</v>
      </c>
    </row>
    <row r="4053" spans="1:12" x14ac:dyDescent="0.3">
      <c r="A4053" s="14">
        <v>280002</v>
      </c>
      <c r="B4053" s="16" t="s">
        <v>5695</v>
      </c>
      <c r="C4053" s="16" t="s">
        <v>10</v>
      </c>
      <c r="D4053" s="4">
        <v>41876</v>
      </c>
      <c r="E4053" s="23">
        <v>2014</v>
      </c>
      <c r="F4053" s="19">
        <v>6.1</v>
      </c>
      <c r="G4053" s="19">
        <f>IF(Movies[[#This Row],[rating]]=0,"",Movies[[#This Row],[rating]])</f>
        <v>6.1</v>
      </c>
      <c r="H4053" s="19" t="str">
        <f>IF(Movies[[#This Row],[rating]]=0,"No Rating","Rated")</f>
        <v>Rated</v>
      </c>
      <c r="I4053" s="16" t="s">
        <v>148</v>
      </c>
      <c r="J4053" s="29" t="s">
        <v>12</v>
      </c>
      <c r="K4053" s="19">
        <v>46.014000000000003</v>
      </c>
      <c r="L4053" s="26">
        <v>450</v>
      </c>
    </row>
    <row r="4054" spans="1:12" x14ac:dyDescent="0.3">
      <c r="A4054" s="14">
        <v>172385</v>
      </c>
      <c r="B4054" s="16" t="s">
        <v>5696</v>
      </c>
      <c r="C4054" s="16" t="s">
        <v>10</v>
      </c>
      <c r="D4054" s="4">
        <v>41717</v>
      </c>
      <c r="E4054" s="23">
        <v>2014</v>
      </c>
      <c r="F4054" s="19">
        <v>6.5</v>
      </c>
      <c r="G4054" s="19">
        <f>IF(Movies[[#This Row],[rating]]=0,"",Movies[[#This Row],[rating]])</f>
        <v>6.5</v>
      </c>
      <c r="H4054" s="19" t="str">
        <f>IF(Movies[[#This Row],[rating]]=0,"No Rating","Rated")</f>
        <v>Rated</v>
      </c>
      <c r="I4054" s="16" t="s">
        <v>1688</v>
      </c>
      <c r="J4054" s="29" t="s">
        <v>12</v>
      </c>
      <c r="K4054" s="19">
        <v>44.694000000000003</v>
      </c>
      <c r="L4054" s="26">
        <v>3525</v>
      </c>
    </row>
    <row r="4055" spans="1:12" x14ac:dyDescent="0.3">
      <c r="A4055" s="14">
        <v>136797</v>
      </c>
      <c r="B4055" s="16" t="s">
        <v>5697</v>
      </c>
      <c r="C4055" s="16" t="s">
        <v>127</v>
      </c>
      <c r="D4055" s="4">
        <v>41710</v>
      </c>
      <c r="E4055" s="23">
        <v>2014</v>
      </c>
      <c r="F4055" s="19">
        <v>6.4180000000000001</v>
      </c>
      <c r="G4055" s="19">
        <f>IF(Movies[[#This Row],[rating]]=0,"",Movies[[#This Row],[rating]])</f>
        <v>6.4180000000000001</v>
      </c>
      <c r="H4055" s="19" t="str">
        <f>IF(Movies[[#This Row],[rating]]=0,"No Rating","Rated")</f>
        <v>Rated</v>
      </c>
      <c r="I4055" s="16" t="s">
        <v>185</v>
      </c>
      <c r="J4055" s="29" t="s">
        <v>12</v>
      </c>
      <c r="K4055" s="19">
        <v>44.267000000000003</v>
      </c>
      <c r="L4055" s="26">
        <v>4399</v>
      </c>
    </row>
    <row r="4056" spans="1:12" x14ac:dyDescent="0.3">
      <c r="A4056" s="14">
        <v>193893</v>
      </c>
      <c r="B4056" s="16" t="s">
        <v>5698</v>
      </c>
      <c r="C4056" s="16" t="s">
        <v>10</v>
      </c>
      <c r="D4056" s="4">
        <v>41864</v>
      </c>
      <c r="E4056" s="23">
        <v>2014</v>
      </c>
      <c r="F4056" s="19">
        <v>6.4630000000000001</v>
      </c>
      <c r="G4056" s="19">
        <f>IF(Movies[[#This Row],[rating]]=0,"",Movies[[#This Row],[rating]])</f>
        <v>6.4630000000000001</v>
      </c>
      <c r="H4056" s="19" t="str">
        <f>IF(Movies[[#This Row],[rating]]=0,"No Rating","Rated")</f>
        <v>Rated</v>
      </c>
      <c r="I4056" s="16" t="s">
        <v>30</v>
      </c>
      <c r="J4056" s="29" t="s">
        <v>12</v>
      </c>
      <c r="K4056" s="19">
        <v>43.368000000000002</v>
      </c>
      <c r="L4056" s="26">
        <v>2799</v>
      </c>
    </row>
    <row r="4057" spans="1:12" x14ac:dyDescent="0.3">
      <c r="A4057" s="14">
        <v>256274</v>
      </c>
      <c r="B4057" s="16" t="s">
        <v>5699</v>
      </c>
      <c r="C4057" s="16" t="s">
        <v>10</v>
      </c>
      <c r="D4057" s="4">
        <v>41865</v>
      </c>
      <c r="E4057" s="23">
        <v>2014</v>
      </c>
      <c r="F4057" s="19">
        <v>6.7119999999999997</v>
      </c>
      <c r="G4057" s="19">
        <f>IF(Movies[[#This Row],[rating]]=0,"",Movies[[#This Row],[rating]])</f>
        <v>6.7119999999999997</v>
      </c>
      <c r="H4057" s="19" t="str">
        <f>IF(Movies[[#This Row],[rating]]=0,"No Rating","Rated")</f>
        <v>Rated</v>
      </c>
      <c r="I4057" s="16" t="s">
        <v>132</v>
      </c>
      <c r="J4057" s="29" t="s">
        <v>12</v>
      </c>
      <c r="K4057" s="19">
        <v>42.426000000000002</v>
      </c>
      <c r="L4057" s="26">
        <v>3529</v>
      </c>
    </row>
    <row r="4058" spans="1:12" x14ac:dyDescent="0.3">
      <c r="A4058" s="14">
        <v>196867</v>
      </c>
      <c r="B4058" s="16" t="s">
        <v>5700</v>
      </c>
      <c r="C4058" s="16" t="s">
        <v>10</v>
      </c>
      <c r="D4058" s="4">
        <v>41991</v>
      </c>
      <c r="E4058" s="23">
        <v>2014</v>
      </c>
      <c r="F4058" s="19">
        <v>6.2</v>
      </c>
      <c r="G4058" s="19">
        <f>IF(Movies[[#This Row],[rating]]=0,"",Movies[[#This Row],[rating]])</f>
        <v>6.2</v>
      </c>
      <c r="H4058" s="19" t="str">
        <f>IF(Movies[[#This Row],[rating]]=0,"No Rating","Rated")</f>
        <v>Rated</v>
      </c>
      <c r="I4058" s="16" t="s">
        <v>1471</v>
      </c>
      <c r="J4058" s="29" t="s">
        <v>12</v>
      </c>
      <c r="K4058" s="19">
        <v>42.13</v>
      </c>
      <c r="L4058" s="26">
        <v>1284</v>
      </c>
    </row>
    <row r="4059" spans="1:12" x14ac:dyDescent="0.3">
      <c r="A4059" s="14">
        <v>225886</v>
      </c>
      <c r="B4059" s="16" t="s">
        <v>5701</v>
      </c>
      <c r="C4059" s="16" t="s">
        <v>10</v>
      </c>
      <c r="D4059" s="4">
        <v>41837</v>
      </c>
      <c r="E4059" s="23">
        <v>2014</v>
      </c>
      <c r="F4059" s="19">
        <v>5.4</v>
      </c>
      <c r="G4059" s="19">
        <f>IF(Movies[[#This Row],[rating]]=0,"",Movies[[#This Row],[rating]])</f>
        <v>5.4</v>
      </c>
      <c r="H4059" s="19" t="str">
        <f>IF(Movies[[#This Row],[rating]]=0,"No Rating","Rated")</f>
        <v>Rated</v>
      </c>
      <c r="I4059" s="16" t="s">
        <v>30</v>
      </c>
      <c r="J4059" s="29" t="s">
        <v>12</v>
      </c>
      <c r="K4059" s="19">
        <v>41.006</v>
      </c>
      <c r="L4059" s="26">
        <v>4067</v>
      </c>
    </row>
    <row r="4060" spans="1:12" x14ac:dyDescent="0.3">
      <c r="A4060" s="14">
        <v>265712</v>
      </c>
      <c r="B4060" s="16" t="s">
        <v>5702</v>
      </c>
      <c r="C4060" s="16" t="s">
        <v>144</v>
      </c>
      <c r="D4060" s="4">
        <v>41859</v>
      </c>
      <c r="E4060" s="23">
        <v>2014</v>
      </c>
      <c r="F4060" s="19">
        <v>7.3</v>
      </c>
      <c r="G4060" s="19">
        <f>IF(Movies[[#This Row],[rating]]=0,"",Movies[[#This Row],[rating]])</f>
        <v>7.3</v>
      </c>
      <c r="H4060" s="19" t="str">
        <f>IF(Movies[[#This Row],[rating]]=0,"No Rating","Rated")</f>
        <v>Rated</v>
      </c>
      <c r="I4060" s="16" t="s">
        <v>5703</v>
      </c>
      <c r="J4060" s="29" t="s">
        <v>146</v>
      </c>
      <c r="K4060" s="19">
        <v>39.789000000000001</v>
      </c>
      <c r="L4060" s="26">
        <v>533</v>
      </c>
    </row>
    <row r="4061" spans="1:12" x14ac:dyDescent="0.3">
      <c r="A4061" s="14">
        <v>258750</v>
      </c>
      <c r="B4061" s="16" t="s">
        <v>5704</v>
      </c>
      <c r="C4061" s="16" t="s">
        <v>144</v>
      </c>
      <c r="D4061" s="4">
        <v>41698</v>
      </c>
      <c r="E4061" s="23">
        <v>2014</v>
      </c>
      <c r="F4061" s="19">
        <v>5</v>
      </c>
      <c r="G4061" s="19">
        <f>IF(Movies[[#This Row],[rating]]=0,"",Movies[[#This Row],[rating]])</f>
        <v>5</v>
      </c>
      <c r="H4061" s="19" t="str">
        <f>IF(Movies[[#This Row],[rating]]=0,"No Rating","Rated")</f>
        <v>Rated</v>
      </c>
      <c r="I4061" s="16" t="s">
        <v>1611</v>
      </c>
      <c r="J4061" s="29" t="s">
        <v>146</v>
      </c>
      <c r="K4061" s="19">
        <v>39.606999999999999</v>
      </c>
      <c r="L4061" s="26">
        <v>118</v>
      </c>
    </row>
    <row r="4062" spans="1:12" x14ac:dyDescent="0.3">
      <c r="A4062" s="14">
        <v>218043</v>
      </c>
      <c r="B4062" s="16" t="s">
        <v>5705</v>
      </c>
      <c r="C4062" s="16" t="s">
        <v>172</v>
      </c>
      <c r="D4062" s="4">
        <v>41915</v>
      </c>
      <c r="E4062" s="23">
        <v>2014</v>
      </c>
      <c r="F4062" s="19">
        <v>4.3</v>
      </c>
      <c r="G4062" s="19">
        <f>IF(Movies[[#This Row],[rating]]=0,"",Movies[[#This Row],[rating]])</f>
        <v>4.3</v>
      </c>
      <c r="H4062" s="19" t="str">
        <f>IF(Movies[[#This Row],[rating]]=0,"No Rating","Rated")</f>
        <v>Rated</v>
      </c>
      <c r="I4062" s="16" t="s">
        <v>2071</v>
      </c>
      <c r="J4062" s="29" t="s">
        <v>12</v>
      </c>
      <c r="K4062" s="19">
        <v>38.963999999999999</v>
      </c>
      <c r="L4062" s="26">
        <v>1313</v>
      </c>
    </row>
    <row r="4063" spans="1:12" x14ac:dyDescent="0.3">
      <c r="A4063" s="14">
        <v>180299</v>
      </c>
      <c r="B4063" s="16" t="s">
        <v>5706</v>
      </c>
      <c r="C4063" s="16" t="s">
        <v>4858</v>
      </c>
      <c r="D4063" s="4">
        <v>41725</v>
      </c>
      <c r="E4063" s="23">
        <v>2014</v>
      </c>
      <c r="F4063" s="19">
        <v>7.6020000000000003</v>
      </c>
      <c r="G4063" s="19">
        <f>IF(Movies[[#This Row],[rating]]=0,"",Movies[[#This Row],[rating]])</f>
        <v>7.6020000000000003</v>
      </c>
      <c r="H4063" s="19" t="str">
        <f>IF(Movies[[#This Row],[rating]]=0,"No Rating","Rated")</f>
        <v>Rated</v>
      </c>
      <c r="I4063" s="16" t="s">
        <v>78</v>
      </c>
      <c r="J4063" s="29" t="s">
        <v>3112</v>
      </c>
      <c r="K4063" s="19">
        <v>38.506999999999998</v>
      </c>
      <c r="L4063" s="26">
        <v>2377</v>
      </c>
    </row>
    <row r="4064" spans="1:12" x14ac:dyDescent="0.3">
      <c r="A4064" s="14">
        <v>100042</v>
      </c>
      <c r="B4064" s="16" t="s">
        <v>5707</v>
      </c>
      <c r="C4064" s="16" t="s">
        <v>10</v>
      </c>
      <c r="D4064" s="4">
        <v>41955</v>
      </c>
      <c r="E4064" s="23">
        <v>2014</v>
      </c>
      <c r="F4064" s="19">
        <v>5.6</v>
      </c>
      <c r="G4064" s="19">
        <f>IF(Movies[[#This Row],[rating]]=0,"",Movies[[#This Row],[rating]])</f>
        <v>5.6</v>
      </c>
      <c r="H4064" s="19" t="str">
        <f>IF(Movies[[#This Row],[rating]]=0,"No Rating","Rated")</f>
        <v>Rated</v>
      </c>
      <c r="I4064" s="16" t="s">
        <v>30</v>
      </c>
      <c r="J4064" s="29" t="s">
        <v>12</v>
      </c>
      <c r="K4064" s="19">
        <v>37.86</v>
      </c>
      <c r="L4064" s="26">
        <v>3206</v>
      </c>
    </row>
    <row r="4065" spans="1:12" x14ac:dyDescent="0.3">
      <c r="A4065" s="14">
        <v>188161</v>
      </c>
      <c r="B4065" s="16" t="s">
        <v>5708</v>
      </c>
      <c r="C4065" s="16" t="s">
        <v>10</v>
      </c>
      <c r="D4065" s="4">
        <v>41781</v>
      </c>
      <c r="E4065" s="23">
        <v>2014</v>
      </c>
      <c r="F4065" s="19">
        <v>6.0469999999999997</v>
      </c>
      <c r="G4065" s="19">
        <f>IF(Movies[[#This Row],[rating]]=0,"",Movies[[#This Row],[rating]])</f>
        <v>6.0469999999999997</v>
      </c>
      <c r="H4065" s="19" t="str">
        <f>IF(Movies[[#This Row],[rating]]=0,"No Rating","Rated")</f>
        <v>Rated</v>
      </c>
      <c r="I4065" s="16" t="s">
        <v>3693</v>
      </c>
      <c r="J4065" s="29" t="s">
        <v>12</v>
      </c>
      <c r="K4065" s="19">
        <v>37.601999999999997</v>
      </c>
      <c r="L4065" s="26">
        <v>4128</v>
      </c>
    </row>
    <row r="4066" spans="1:12" x14ac:dyDescent="0.3">
      <c r="A4066" s="14">
        <v>97370</v>
      </c>
      <c r="B4066" s="16" t="s">
        <v>5709</v>
      </c>
      <c r="C4066" s="16" t="s">
        <v>14</v>
      </c>
      <c r="D4066" s="4">
        <v>41712</v>
      </c>
      <c r="E4066" s="23">
        <v>2014</v>
      </c>
      <c r="F4066" s="19">
        <v>6.1</v>
      </c>
      <c r="G4066" s="19">
        <f>IF(Movies[[#This Row],[rating]]=0,"",Movies[[#This Row],[rating]])</f>
        <v>6.1</v>
      </c>
      <c r="H4066" s="19" t="str">
        <f>IF(Movies[[#This Row],[rating]]=0,"No Rating","Rated")</f>
        <v>Rated</v>
      </c>
      <c r="I4066" s="16" t="s">
        <v>5710</v>
      </c>
      <c r="J4066" s="29" t="s">
        <v>12</v>
      </c>
      <c r="K4066" s="19">
        <v>37.279000000000003</v>
      </c>
      <c r="L4066" s="26">
        <v>3486</v>
      </c>
    </row>
    <row r="4067" spans="1:12" x14ac:dyDescent="0.3">
      <c r="A4067" s="14">
        <v>197796</v>
      </c>
      <c r="B4067" s="16" t="s">
        <v>1037</v>
      </c>
      <c r="C4067" s="16" t="s">
        <v>654</v>
      </c>
      <c r="D4067" s="4">
        <v>41682</v>
      </c>
      <c r="E4067" s="23">
        <v>2014</v>
      </c>
      <c r="F4067" s="19">
        <v>6.1779999999999999</v>
      </c>
      <c r="G4067" s="19">
        <f>IF(Movies[[#This Row],[rating]]=0,"",Movies[[#This Row],[rating]])</f>
        <v>6.1779999999999999</v>
      </c>
      <c r="H4067" s="19" t="str">
        <f>IF(Movies[[#This Row],[rating]]=0,"No Rating","Rated")</f>
        <v>Rated</v>
      </c>
      <c r="I4067" s="16" t="s">
        <v>5711</v>
      </c>
      <c r="J4067" s="29" t="s">
        <v>110</v>
      </c>
      <c r="K4067" s="19">
        <v>36.36</v>
      </c>
      <c r="L4067" s="26">
        <v>2052</v>
      </c>
    </row>
    <row r="4068" spans="1:12" x14ac:dyDescent="0.3">
      <c r="A4068" s="14">
        <v>137094</v>
      </c>
      <c r="B4068" s="16" t="s">
        <v>5712</v>
      </c>
      <c r="C4068" s="16" t="s">
        <v>3150</v>
      </c>
      <c r="D4068" s="4">
        <v>41654</v>
      </c>
      <c r="E4068" s="23">
        <v>2014</v>
      </c>
      <c r="F4068" s="19">
        <v>6.1109999999999998</v>
      </c>
      <c r="G4068" s="19">
        <f>IF(Movies[[#This Row],[rating]]=0,"",Movies[[#This Row],[rating]])</f>
        <v>6.1109999999999998</v>
      </c>
      <c r="H4068" s="19" t="str">
        <f>IF(Movies[[#This Row],[rating]]=0,"No Rating","Rated")</f>
        <v>Rated</v>
      </c>
      <c r="I4068" s="16" t="s">
        <v>843</v>
      </c>
      <c r="J4068" s="29" t="s">
        <v>12</v>
      </c>
      <c r="K4068" s="19">
        <v>36.106999999999999</v>
      </c>
      <c r="L4068" s="26">
        <v>2873</v>
      </c>
    </row>
    <row r="4069" spans="1:12" x14ac:dyDescent="0.3">
      <c r="A4069" s="14">
        <v>200727</v>
      </c>
      <c r="B4069" s="16" t="s">
        <v>5713</v>
      </c>
      <c r="C4069" s="16" t="s">
        <v>5714</v>
      </c>
      <c r="D4069" s="4">
        <v>41928</v>
      </c>
      <c r="E4069" s="23">
        <v>2014</v>
      </c>
      <c r="F4069" s="19">
        <v>7.8</v>
      </c>
      <c r="G4069" s="19">
        <f>IF(Movies[[#This Row],[rating]]=0,"",Movies[[#This Row],[rating]])</f>
        <v>7.8</v>
      </c>
      <c r="H4069" s="19" t="str">
        <f>IF(Movies[[#This Row],[rating]]=0,"No Rating","Rated")</f>
        <v>Rated</v>
      </c>
      <c r="I4069" s="16" t="s">
        <v>1460</v>
      </c>
      <c r="J4069" s="29" t="s">
        <v>12</v>
      </c>
      <c r="K4069" s="19">
        <v>35.963000000000001</v>
      </c>
      <c r="L4069" s="26">
        <v>6258</v>
      </c>
    </row>
    <row r="4070" spans="1:12" x14ac:dyDescent="0.3">
      <c r="A4070" s="14">
        <v>205587</v>
      </c>
      <c r="B4070" s="16" t="s">
        <v>5715</v>
      </c>
      <c r="C4070" s="16" t="s">
        <v>10</v>
      </c>
      <c r="D4070" s="4">
        <v>41920</v>
      </c>
      <c r="E4070" s="23">
        <v>2014</v>
      </c>
      <c r="F4070" s="19">
        <v>7.3</v>
      </c>
      <c r="G4070" s="19">
        <f>IF(Movies[[#This Row],[rating]]=0,"",Movies[[#This Row],[rating]])</f>
        <v>7.3</v>
      </c>
      <c r="H4070" s="19" t="str">
        <f>IF(Movies[[#This Row],[rating]]=0,"No Rating","Rated")</f>
        <v>Rated</v>
      </c>
      <c r="I4070" s="16" t="s">
        <v>49</v>
      </c>
      <c r="J4070" s="29" t="s">
        <v>12</v>
      </c>
      <c r="K4070" s="19">
        <v>35.633000000000003</v>
      </c>
      <c r="L4070" s="26">
        <v>4127</v>
      </c>
    </row>
    <row r="4071" spans="1:12" x14ac:dyDescent="0.3">
      <c r="A4071" s="14">
        <v>287649</v>
      </c>
      <c r="B4071" s="16" t="s">
        <v>5716</v>
      </c>
      <c r="C4071" s="16" t="s">
        <v>94</v>
      </c>
      <c r="D4071" s="4">
        <v>41914</v>
      </c>
      <c r="E4071" s="23">
        <v>2014</v>
      </c>
      <c r="F4071" s="19">
        <v>6.2619999999999996</v>
      </c>
      <c r="G4071" s="19">
        <f>IF(Movies[[#This Row],[rating]]=0,"",Movies[[#This Row],[rating]])</f>
        <v>6.2619999999999996</v>
      </c>
      <c r="H4071" s="19" t="str">
        <f>IF(Movies[[#This Row],[rating]]=0,"No Rating","Rated")</f>
        <v>Rated</v>
      </c>
      <c r="I4071" s="16" t="s">
        <v>1150</v>
      </c>
      <c r="J4071" s="29" t="s">
        <v>96</v>
      </c>
      <c r="K4071" s="19">
        <v>34.487000000000002</v>
      </c>
      <c r="L4071" s="26">
        <v>61</v>
      </c>
    </row>
    <row r="4072" spans="1:12" x14ac:dyDescent="0.3">
      <c r="A4072" s="14">
        <v>313893</v>
      </c>
      <c r="B4072" s="16" t="s">
        <v>5717</v>
      </c>
      <c r="C4072" s="16" t="s">
        <v>10</v>
      </c>
      <c r="D4072" s="4">
        <v>41904</v>
      </c>
      <c r="E4072" s="23">
        <v>2014</v>
      </c>
      <c r="F4072" s="19">
        <v>6.5</v>
      </c>
      <c r="G4072" s="19">
        <f>IF(Movies[[#This Row],[rating]]=0,"",Movies[[#This Row],[rating]])</f>
        <v>6.5</v>
      </c>
      <c r="H4072" s="19" t="str">
        <f>IF(Movies[[#This Row],[rating]]=0,"No Rating","Rated")</f>
        <v>Rated</v>
      </c>
      <c r="I4072" s="16" t="s">
        <v>2528</v>
      </c>
      <c r="J4072" s="29" t="s">
        <v>12</v>
      </c>
      <c r="K4072" s="19">
        <v>34.134999999999998</v>
      </c>
      <c r="L4072" s="26">
        <v>25</v>
      </c>
    </row>
    <row r="4073" spans="1:12" x14ac:dyDescent="0.3">
      <c r="A4073" s="14">
        <v>254904</v>
      </c>
      <c r="B4073" s="16" t="s">
        <v>5718</v>
      </c>
      <c r="C4073" s="16" t="s">
        <v>14</v>
      </c>
      <c r="D4073" s="4">
        <v>41878</v>
      </c>
      <c r="E4073" s="23">
        <v>2014</v>
      </c>
      <c r="F4073" s="19">
        <v>6.1059999999999999</v>
      </c>
      <c r="G4073" s="19">
        <f>IF(Movies[[#This Row],[rating]]=0,"",Movies[[#This Row],[rating]])</f>
        <v>6.1059999999999999</v>
      </c>
      <c r="H4073" s="19" t="str">
        <f>IF(Movies[[#This Row],[rating]]=0,"No Rating","Rated")</f>
        <v>Rated</v>
      </c>
      <c r="I4073" s="16" t="s">
        <v>1249</v>
      </c>
      <c r="J4073" s="29" t="s">
        <v>12</v>
      </c>
      <c r="K4073" s="19">
        <v>33.688000000000002</v>
      </c>
      <c r="L4073" s="26">
        <v>1491</v>
      </c>
    </row>
    <row r="4074" spans="1:12" x14ac:dyDescent="0.3">
      <c r="A4074" s="14">
        <v>227159</v>
      </c>
      <c r="B4074" s="16" t="s">
        <v>5719</v>
      </c>
      <c r="C4074" s="16" t="s">
        <v>10</v>
      </c>
      <c r="D4074" s="4">
        <v>41955</v>
      </c>
      <c r="E4074" s="23">
        <v>2014</v>
      </c>
      <c r="F4074" s="19">
        <v>6.181</v>
      </c>
      <c r="G4074" s="19">
        <f>IF(Movies[[#This Row],[rating]]=0,"",Movies[[#This Row],[rating]])</f>
        <v>6.181</v>
      </c>
      <c r="H4074" s="19" t="str">
        <f>IF(Movies[[#This Row],[rating]]=0,"No Rating","Rated")</f>
        <v>Rated</v>
      </c>
      <c r="I4074" s="16" t="s">
        <v>30</v>
      </c>
      <c r="J4074" s="29" t="s">
        <v>12</v>
      </c>
      <c r="K4074" s="19">
        <v>33.679000000000002</v>
      </c>
      <c r="L4074" s="26">
        <v>4161</v>
      </c>
    </row>
    <row r="4075" spans="1:12" x14ac:dyDescent="0.3">
      <c r="A4075" s="14">
        <v>242512</v>
      </c>
      <c r="B4075" s="16" t="s">
        <v>5720</v>
      </c>
      <c r="C4075" s="16" t="s">
        <v>473</v>
      </c>
      <c r="D4075" s="4">
        <v>41936</v>
      </c>
      <c r="E4075" s="23">
        <v>2014</v>
      </c>
      <c r="F4075" s="19">
        <v>5.0999999999999996</v>
      </c>
      <c r="G4075" s="19">
        <f>IF(Movies[[#This Row],[rating]]=0,"",Movies[[#This Row],[rating]])</f>
        <v>5.0999999999999996</v>
      </c>
      <c r="H4075" s="19" t="str">
        <f>IF(Movies[[#This Row],[rating]]=0,"No Rating","Rated")</f>
        <v>Rated</v>
      </c>
      <c r="I4075" s="16" t="s">
        <v>468</v>
      </c>
      <c r="J4075" s="29" t="s">
        <v>12</v>
      </c>
      <c r="K4075" s="19">
        <v>33.450000000000003</v>
      </c>
      <c r="L4075" s="26">
        <v>2665</v>
      </c>
    </row>
    <row r="4076" spans="1:12" x14ac:dyDescent="0.3">
      <c r="A4076" s="14">
        <v>86834</v>
      </c>
      <c r="B4076" s="16" t="s">
        <v>5721</v>
      </c>
      <c r="C4076" s="16" t="s">
        <v>10</v>
      </c>
      <c r="D4076" s="4">
        <v>41705</v>
      </c>
      <c r="E4076" s="23">
        <v>2014</v>
      </c>
      <c r="F4076" s="19">
        <v>5.7</v>
      </c>
      <c r="G4076" s="19">
        <f>IF(Movies[[#This Row],[rating]]=0,"",Movies[[#This Row],[rating]])</f>
        <v>5.7</v>
      </c>
      <c r="H4076" s="19" t="str">
        <f>IF(Movies[[#This Row],[rating]]=0,"No Rating","Rated")</f>
        <v>Rated</v>
      </c>
      <c r="I4076" s="16" t="s">
        <v>4686</v>
      </c>
      <c r="J4076" s="29" t="s">
        <v>12</v>
      </c>
      <c r="K4076" s="19">
        <v>33.337000000000003</v>
      </c>
      <c r="L4076" s="26">
        <v>6257</v>
      </c>
    </row>
    <row r="4077" spans="1:12" x14ac:dyDescent="0.3">
      <c r="A4077" s="14">
        <v>68737</v>
      </c>
      <c r="B4077" s="16" t="s">
        <v>5722</v>
      </c>
      <c r="C4077" s="16" t="s">
        <v>5723</v>
      </c>
      <c r="D4077" s="4">
        <v>41985</v>
      </c>
      <c r="E4077" s="23">
        <v>2014</v>
      </c>
      <c r="F4077" s="19">
        <v>5.5</v>
      </c>
      <c r="G4077" s="19">
        <f>IF(Movies[[#This Row],[rating]]=0,"",Movies[[#This Row],[rating]])</f>
        <v>5.5</v>
      </c>
      <c r="H4077" s="19" t="str">
        <f>IF(Movies[[#This Row],[rating]]=0,"No Rating","Rated")</f>
        <v>Rated</v>
      </c>
      <c r="I4077" s="16" t="s">
        <v>17</v>
      </c>
      <c r="J4077" s="29" t="s">
        <v>12</v>
      </c>
      <c r="K4077" s="19">
        <v>32.997999999999998</v>
      </c>
      <c r="L4077" s="26">
        <v>2510</v>
      </c>
    </row>
    <row r="4078" spans="1:12" x14ac:dyDescent="0.3">
      <c r="A4078" s="14">
        <v>154400</v>
      </c>
      <c r="B4078" s="16" t="s">
        <v>5724</v>
      </c>
      <c r="C4078" s="16" t="s">
        <v>2001</v>
      </c>
      <c r="D4078" s="4">
        <v>41894</v>
      </c>
      <c r="E4078" s="23">
        <v>2014</v>
      </c>
      <c r="F4078" s="19">
        <v>6.7869999999999999</v>
      </c>
      <c r="G4078" s="19">
        <f>IF(Movies[[#This Row],[rating]]=0,"",Movies[[#This Row],[rating]])</f>
        <v>6.7869999999999999</v>
      </c>
      <c r="H4078" s="19" t="str">
        <f>IF(Movies[[#This Row],[rating]]=0,"No Rating","Rated")</f>
        <v>Rated</v>
      </c>
      <c r="I4078" s="16" t="s">
        <v>306</v>
      </c>
      <c r="J4078" s="29" t="s">
        <v>12</v>
      </c>
      <c r="K4078" s="19">
        <v>32.704999999999998</v>
      </c>
      <c r="L4078" s="26">
        <v>2207</v>
      </c>
    </row>
    <row r="4079" spans="1:12" x14ac:dyDescent="0.3">
      <c r="A4079" s="14">
        <v>207933</v>
      </c>
      <c r="B4079" s="16" t="s">
        <v>5725</v>
      </c>
      <c r="C4079" s="16" t="s">
        <v>10</v>
      </c>
      <c r="D4079" s="4">
        <v>41935</v>
      </c>
      <c r="E4079" s="23">
        <v>2014</v>
      </c>
      <c r="F4079" s="19">
        <v>6.9</v>
      </c>
      <c r="G4079" s="19">
        <f>IF(Movies[[#This Row],[rating]]=0,"",Movies[[#This Row],[rating]])</f>
        <v>6.9</v>
      </c>
      <c r="H4079" s="19" t="str">
        <f>IF(Movies[[#This Row],[rating]]=0,"No Rating","Rated")</f>
        <v>Rated</v>
      </c>
      <c r="I4079" s="16" t="s">
        <v>5726</v>
      </c>
      <c r="J4079" s="29" t="s">
        <v>12</v>
      </c>
      <c r="K4079" s="19">
        <v>32.085999999999999</v>
      </c>
      <c r="L4079" s="26">
        <v>1444</v>
      </c>
    </row>
    <row r="4080" spans="1:12" x14ac:dyDescent="0.3">
      <c r="A4080" s="14">
        <v>302945</v>
      </c>
      <c r="B4080" s="16" t="s">
        <v>5727</v>
      </c>
      <c r="C4080" s="16" t="s">
        <v>94</v>
      </c>
      <c r="D4080" s="4">
        <v>41942</v>
      </c>
      <c r="E4080" s="23">
        <v>2014</v>
      </c>
      <c r="F4080" s="19">
        <v>5.9</v>
      </c>
      <c r="G4080" s="19">
        <f>IF(Movies[[#This Row],[rating]]=0,"",Movies[[#This Row],[rating]])</f>
        <v>5.9</v>
      </c>
      <c r="H4080" s="19" t="str">
        <f>IF(Movies[[#This Row],[rating]]=0,"No Rating","Rated")</f>
        <v>Rated</v>
      </c>
      <c r="I4080" s="16" t="s">
        <v>33</v>
      </c>
      <c r="J4080" s="29" t="s">
        <v>96</v>
      </c>
      <c r="K4080" s="19">
        <v>32.058999999999997</v>
      </c>
      <c r="L4080" s="26">
        <v>21</v>
      </c>
    </row>
    <row r="4081" spans="1:12" x14ac:dyDescent="0.3">
      <c r="A4081" s="14">
        <v>266856</v>
      </c>
      <c r="B4081" s="16" t="s">
        <v>5728</v>
      </c>
      <c r="C4081" s="16" t="s">
        <v>14</v>
      </c>
      <c r="D4081" s="4">
        <v>41969</v>
      </c>
      <c r="E4081" s="23">
        <v>2014</v>
      </c>
      <c r="F4081" s="19">
        <v>7.8460000000000001</v>
      </c>
      <c r="G4081" s="19">
        <f>IF(Movies[[#This Row],[rating]]=0,"",Movies[[#This Row],[rating]])</f>
        <v>7.8460000000000001</v>
      </c>
      <c r="H4081" s="19" t="str">
        <f>IF(Movies[[#This Row],[rating]]=0,"No Rating","Rated")</f>
        <v>Rated</v>
      </c>
      <c r="I4081" s="16" t="s">
        <v>33</v>
      </c>
      <c r="J4081" s="29" t="s">
        <v>12</v>
      </c>
      <c r="K4081" s="19">
        <v>32.003999999999998</v>
      </c>
      <c r="L4081" s="26">
        <v>10612</v>
      </c>
    </row>
    <row r="4082" spans="1:12" x14ac:dyDescent="0.3">
      <c r="A4082" s="14">
        <v>72784</v>
      </c>
      <c r="B4082" s="16" t="s">
        <v>5729</v>
      </c>
      <c r="C4082" s="16" t="s">
        <v>5730</v>
      </c>
      <c r="D4082" s="4">
        <v>41926</v>
      </c>
      <c r="E4082" s="23">
        <v>2014</v>
      </c>
      <c r="F4082" s="19">
        <v>6.4</v>
      </c>
      <c r="G4082" s="19">
        <f>IF(Movies[[#This Row],[rating]]=0,"",Movies[[#This Row],[rating]])</f>
        <v>6.4</v>
      </c>
      <c r="H4082" s="19" t="str">
        <f>IF(Movies[[#This Row],[rating]]=0,"No Rating","Rated")</f>
        <v>Rated</v>
      </c>
      <c r="I4082" s="16" t="s">
        <v>166</v>
      </c>
      <c r="J4082" s="29" t="s">
        <v>12</v>
      </c>
      <c r="K4082" s="19">
        <v>31.952999999999999</v>
      </c>
      <c r="L4082" s="26">
        <v>1462</v>
      </c>
    </row>
    <row r="4083" spans="1:12" x14ac:dyDescent="0.3">
      <c r="A4083" s="14">
        <v>241863</v>
      </c>
      <c r="B4083" s="16" t="s">
        <v>5731</v>
      </c>
      <c r="C4083" s="16" t="s">
        <v>144</v>
      </c>
      <c r="D4083" s="4">
        <v>41958</v>
      </c>
      <c r="E4083" s="23">
        <v>2014</v>
      </c>
      <c r="F4083" s="19">
        <v>7.1369999999999996</v>
      </c>
      <c r="G4083" s="19">
        <f>IF(Movies[[#This Row],[rating]]=0,"",Movies[[#This Row],[rating]])</f>
        <v>7.1369999999999996</v>
      </c>
      <c r="H4083" s="19" t="str">
        <f>IF(Movies[[#This Row],[rating]]=0,"No Rating","Rated")</f>
        <v>Rated</v>
      </c>
      <c r="I4083" s="16" t="s">
        <v>5732</v>
      </c>
      <c r="J4083" s="29" t="s">
        <v>146</v>
      </c>
      <c r="K4083" s="19">
        <v>31.445</v>
      </c>
      <c r="L4083" s="26">
        <v>514</v>
      </c>
    </row>
    <row r="4084" spans="1:12" x14ac:dyDescent="0.3">
      <c r="A4084" s="14">
        <v>82703</v>
      </c>
      <c r="B4084" s="16" t="s">
        <v>5733</v>
      </c>
      <c r="C4084" s="16" t="s">
        <v>10</v>
      </c>
      <c r="D4084" s="4">
        <v>41677</v>
      </c>
      <c r="E4084" s="23">
        <v>2014</v>
      </c>
      <c r="F4084" s="19">
        <v>6.71</v>
      </c>
      <c r="G4084" s="19">
        <f>IF(Movies[[#This Row],[rating]]=0,"",Movies[[#This Row],[rating]])</f>
        <v>6.71</v>
      </c>
      <c r="H4084" s="19" t="str">
        <f>IF(Movies[[#This Row],[rating]]=0,"No Rating","Rated")</f>
        <v>Rated</v>
      </c>
      <c r="I4084" s="16" t="s">
        <v>1203</v>
      </c>
      <c r="J4084" s="29" t="s">
        <v>12</v>
      </c>
      <c r="K4084" s="19">
        <v>31.327999999999999</v>
      </c>
      <c r="L4084" s="26">
        <v>2388</v>
      </c>
    </row>
    <row r="4085" spans="1:12" x14ac:dyDescent="0.3">
      <c r="A4085" s="14">
        <v>169917</v>
      </c>
      <c r="B4085" s="16" t="s">
        <v>5734</v>
      </c>
      <c r="C4085" s="16" t="s">
        <v>10</v>
      </c>
      <c r="D4085" s="4">
        <v>41900</v>
      </c>
      <c r="E4085" s="23">
        <v>2014</v>
      </c>
      <c r="F4085" s="19">
        <v>6.327</v>
      </c>
      <c r="G4085" s="19">
        <f>IF(Movies[[#This Row],[rating]]=0,"",Movies[[#This Row],[rating]])</f>
        <v>6.327</v>
      </c>
      <c r="H4085" s="19" t="str">
        <f>IF(Movies[[#This Row],[rating]]=0,"No Rating","Rated")</f>
        <v>Rated</v>
      </c>
      <c r="I4085" s="16" t="s">
        <v>317</v>
      </c>
      <c r="J4085" s="29" t="s">
        <v>12</v>
      </c>
      <c r="K4085" s="19">
        <v>31.324000000000002</v>
      </c>
      <c r="L4085" s="26">
        <v>2824</v>
      </c>
    </row>
    <row r="4086" spans="1:12" x14ac:dyDescent="0.3">
      <c r="A4086" s="14">
        <v>269955</v>
      </c>
      <c r="B4086" s="16" t="s">
        <v>5735</v>
      </c>
      <c r="C4086" s="16" t="s">
        <v>94</v>
      </c>
      <c r="D4086" s="4">
        <v>41773</v>
      </c>
      <c r="E4086" s="23">
        <v>2014</v>
      </c>
      <c r="F4086" s="19">
        <v>6.7</v>
      </c>
      <c r="G4086" s="19">
        <f>IF(Movies[[#This Row],[rating]]=0,"",Movies[[#This Row],[rating]])</f>
        <v>6.7</v>
      </c>
      <c r="H4086" s="19" t="str">
        <f>IF(Movies[[#This Row],[rating]]=0,"No Rating","Rated")</f>
        <v>Rated</v>
      </c>
      <c r="I4086" s="16" t="s">
        <v>49</v>
      </c>
      <c r="J4086" s="29" t="s">
        <v>96</v>
      </c>
      <c r="K4086" s="19">
        <v>31.138000000000002</v>
      </c>
      <c r="L4086" s="26">
        <v>70</v>
      </c>
    </row>
    <row r="4087" spans="1:12" x14ac:dyDescent="0.3">
      <c r="A4087" s="14">
        <v>290271</v>
      </c>
      <c r="B4087" s="16" t="s">
        <v>5736</v>
      </c>
      <c r="C4087" s="16" t="s">
        <v>144</v>
      </c>
      <c r="D4087" s="4">
        <v>42004</v>
      </c>
      <c r="E4087" s="23">
        <v>2014</v>
      </c>
      <c r="F4087" s="19">
        <v>7.0960000000000001</v>
      </c>
      <c r="G4087" s="19">
        <f>IF(Movies[[#This Row],[rating]]=0,"",Movies[[#This Row],[rating]])</f>
        <v>7.0960000000000001</v>
      </c>
      <c r="H4087" s="19" t="str">
        <f>IF(Movies[[#This Row],[rating]]=0,"No Rating","Rated")</f>
        <v>Rated</v>
      </c>
      <c r="I4087" s="16" t="s">
        <v>3478</v>
      </c>
      <c r="J4087" s="29" t="s">
        <v>146</v>
      </c>
      <c r="K4087" s="19">
        <v>30.773</v>
      </c>
      <c r="L4087" s="26">
        <v>178</v>
      </c>
    </row>
    <row r="4088" spans="1:12" x14ac:dyDescent="0.3">
      <c r="A4088" s="14">
        <v>206563</v>
      </c>
      <c r="B4088" s="16" t="s">
        <v>5737</v>
      </c>
      <c r="C4088" s="16" t="s">
        <v>1049</v>
      </c>
      <c r="D4088" s="4">
        <v>41921</v>
      </c>
      <c r="E4088" s="23">
        <v>2014</v>
      </c>
      <c r="F4088" s="19">
        <v>7.1</v>
      </c>
      <c r="G4088" s="19">
        <f>IF(Movies[[#This Row],[rating]]=0,"",Movies[[#This Row],[rating]])</f>
        <v>7.1</v>
      </c>
      <c r="H4088" s="19" t="str">
        <f>IF(Movies[[#This Row],[rating]]=0,"No Rating","Rated")</f>
        <v>Rated</v>
      </c>
      <c r="I4088" s="16" t="s">
        <v>5738</v>
      </c>
      <c r="J4088" s="29" t="s">
        <v>12</v>
      </c>
      <c r="K4088" s="19">
        <v>30.67</v>
      </c>
      <c r="L4088" s="26">
        <v>617</v>
      </c>
    </row>
    <row r="4089" spans="1:12" x14ac:dyDescent="0.3">
      <c r="A4089" s="14">
        <v>276126</v>
      </c>
      <c r="B4089" s="16" t="s">
        <v>5739</v>
      </c>
      <c r="C4089" s="16" t="s">
        <v>94</v>
      </c>
      <c r="D4089" s="4">
        <v>41788</v>
      </c>
      <c r="E4089" s="23">
        <v>2014</v>
      </c>
      <c r="F4089" s="19">
        <v>6.1</v>
      </c>
      <c r="G4089" s="19">
        <f>IF(Movies[[#This Row],[rating]]=0,"",Movies[[#This Row],[rating]])</f>
        <v>6.1</v>
      </c>
      <c r="H4089" s="19" t="str">
        <f>IF(Movies[[#This Row],[rating]]=0,"No Rating","Rated")</f>
        <v>Rated</v>
      </c>
      <c r="I4089" s="16" t="s">
        <v>33</v>
      </c>
      <c r="J4089" s="29" t="s">
        <v>96</v>
      </c>
      <c r="K4089" s="19">
        <v>30.433</v>
      </c>
      <c r="L4089" s="26">
        <v>15</v>
      </c>
    </row>
    <row r="4090" spans="1:12" x14ac:dyDescent="0.3">
      <c r="A4090" s="14">
        <v>185341</v>
      </c>
      <c r="B4090" s="16" t="s">
        <v>5740</v>
      </c>
      <c r="C4090" s="16" t="s">
        <v>51</v>
      </c>
      <c r="D4090" s="4">
        <v>41943</v>
      </c>
      <c r="E4090" s="23">
        <v>2014</v>
      </c>
      <c r="F4090" s="19">
        <v>5.6</v>
      </c>
      <c r="G4090" s="19">
        <f>IF(Movies[[#This Row],[rating]]=0,"",Movies[[#This Row],[rating]])</f>
        <v>5.6</v>
      </c>
      <c r="H4090" s="19" t="str">
        <f>IF(Movies[[#This Row],[rating]]=0,"No Rating","Rated")</f>
        <v>Rated</v>
      </c>
      <c r="I4090" s="16" t="s">
        <v>148</v>
      </c>
      <c r="J4090" s="29" t="s">
        <v>34</v>
      </c>
      <c r="K4090" s="19">
        <v>29.817</v>
      </c>
      <c r="L4090" s="26">
        <v>1168</v>
      </c>
    </row>
    <row r="4091" spans="1:12" x14ac:dyDescent="0.3">
      <c r="A4091" s="14">
        <v>181886</v>
      </c>
      <c r="B4091" s="16" t="s">
        <v>5741</v>
      </c>
      <c r="C4091" s="16" t="s">
        <v>5742</v>
      </c>
      <c r="D4091" s="4">
        <v>41712</v>
      </c>
      <c r="E4091" s="23">
        <v>2014</v>
      </c>
      <c r="F4091" s="19">
        <v>6.8630000000000004</v>
      </c>
      <c r="G4091" s="19">
        <f>IF(Movies[[#This Row],[rating]]=0,"",Movies[[#This Row],[rating]])</f>
        <v>6.8630000000000004</v>
      </c>
      <c r="H4091" s="19" t="str">
        <f>IF(Movies[[#This Row],[rating]]=0,"No Rating","Rated")</f>
        <v>Rated</v>
      </c>
      <c r="I4091" s="16" t="s">
        <v>277</v>
      </c>
      <c r="J4091" s="29" t="s">
        <v>12</v>
      </c>
      <c r="K4091" s="19">
        <v>29.741</v>
      </c>
      <c r="L4091" s="26">
        <v>5935</v>
      </c>
    </row>
    <row r="4092" spans="1:12" x14ac:dyDescent="0.3">
      <c r="A4092" s="14">
        <v>241848</v>
      </c>
      <c r="B4092" s="16" t="s">
        <v>5743</v>
      </c>
      <c r="C4092" s="16" t="s">
        <v>10</v>
      </c>
      <c r="D4092" s="4">
        <v>41887</v>
      </c>
      <c r="E4092" s="23">
        <v>2014</v>
      </c>
      <c r="F4092" s="19">
        <v>6.6</v>
      </c>
      <c r="G4092" s="19">
        <f>IF(Movies[[#This Row],[rating]]=0,"",Movies[[#This Row],[rating]])</f>
        <v>6.6</v>
      </c>
      <c r="H4092" s="19" t="str">
        <f>IF(Movies[[#This Row],[rating]]=0,"No Rating","Rated")</f>
        <v>Rated</v>
      </c>
      <c r="I4092" s="16" t="s">
        <v>5744</v>
      </c>
      <c r="J4092" s="29" t="s">
        <v>12</v>
      </c>
      <c r="K4092" s="19">
        <v>29.434999999999999</v>
      </c>
      <c r="L4092" s="26">
        <v>1975</v>
      </c>
    </row>
    <row r="4093" spans="1:12" x14ac:dyDescent="0.3">
      <c r="A4093" s="14">
        <v>236751</v>
      </c>
      <c r="B4093" s="16" t="s">
        <v>5745</v>
      </c>
      <c r="C4093" s="16" t="s">
        <v>172</v>
      </c>
      <c r="D4093" s="4">
        <v>41745</v>
      </c>
      <c r="E4093" s="23">
        <v>2014</v>
      </c>
      <c r="F4093" s="19">
        <v>6.7</v>
      </c>
      <c r="G4093" s="19">
        <f>IF(Movies[[#This Row],[rating]]=0,"",Movies[[#This Row],[rating]])</f>
        <v>6.7</v>
      </c>
      <c r="H4093" s="19" t="str">
        <f>IF(Movies[[#This Row],[rating]]=0,"No Rating","Rated")</f>
        <v>Rated</v>
      </c>
      <c r="I4093" s="16" t="s">
        <v>49</v>
      </c>
      <c r="J4093" s="29" t="s">
        <v>12</v>
      </c>
      <c r="K4093" s="19">
        <v>29.263000000000002</v>
      </c>
      <c r="L4093" s="26">
        <v>808</v>
      </c>
    </row>
    <row r="4094" spans="1:12" x14ac:dyDescent="0.3">
      <c r="A4094" s="14">
        <v>243683</v>
      </c>
      <c r="B4094" s="16" t="s">
        <v>5746</v>
      </c>
      <c r="C4094" s="16" t="s">
        <v>10</v>
      </c>
      <c r="D4094" s="4">
        <v>41836</v>
      </c>
      <c r="E4094" s="23">
        <v>2014</v>
      </c>
      <c r="F4094" s="19">
        <v>6.8</v>
      </c>
      <c r="G4094" s="19">
        <f>IF(Movies[[#This Row],[rating]]=0,"",Movies[[#This Row],[rating]])</f>
        <v>6.8</v>
      </c>
      <c r="H4094" s="19" t="str">
        <f>IF(Movies[[#This Row],[rating]]=0,"No Rating","Rated")</f>
        <v>Rated</v>
      </c>
      <c r="I4094" s="16" t="s">
        <v>5160</v>
      </c>
      <c r="J4094" s="29" t="s">
        <v>12</v>
      </c>
      <c r="K4094" s="19">
        <v>29.045999999999999</v>
      </c>
      <c r="L4094" s="26">
        <v>1938</v>
      </c>
    </row>
    <row r="4095" spans="1:12" x14ac:dyDescent="0.3">
      <c r="A4095" s="14">
        <v>289720</v>
      </c>
      <c r="B4095" s="16" t="s">
        <v>1581</v>
      </c>
      <c r="C4095" s="16" t="s">
        <v>5747</v>
      </c>
      <c r="D4095" s="4">
        <v>41908</v>
      </c>
      <c r="E4095" s="23">
        <v>2014</v>
      </c>
      <c r="F4095" s="19">
        <v>5.1050000000000004</v>
      </c>
      <c r="G4095" s="19">
        <f>IF(Movies[[#This Row],[rating]]=0,"",Movies[[#This Row],[rating]])</f>
        <v>5.1050000000000004</v>
      </c>
      <c r="H4095" s="19" t="str">
        <f>IF(Movies[[#This Row],[rating]]=0,"No Rating","Rated")</f>
        <v>Rated</v>
      </c>
      <c r="I4095" s="16" t="s">
        <v>423</v>
      </c>
      <c r="J4095" s="29" t="s">
        <v>12</v>
      </c>
      <c r="K4095" s="19">
        <v>28.584</v>
      </c>
      <c r="L4095" s="26">
        <v>472</v>
      </c>
    </row>
    <row r="4096" spans="1:12" x14ac:dyDescent="0.3">
      <c r="A4096" s="14">
        <v>487186</v>
      </c>
      <c r="B4096" s="16" t="s">
        <v>5748</v>
      </c>
      <c r="C4096" s="16" t="s">
        <v>10</v>
      </c>
      <c r="D4096" s="4">
        <v>41675</v>
      </c>
      <c r="E4096" s="23">
        <v>2014</v>
      </c>
      <c r="F4096" s="19">
        <v>6.7990000000000004</v>
      </c>
      <c r="G4096" s="19">
        <f>IF(Movies[[#This Row],[rating]]=0,"",Movies[[#This Row],[rating]])</f>
        <v>6.7990000000000004</v>
      </c>
      <c r="H4096" s="19" t="str">
        <f>IF(Movies[[#This Row],[rating]]=0,"No Rating","Rated")</f>
        <v>Rated</v>
      </c>
      <c r="I4096" s="16" t="s">
        <v>3053</v>
      </c>
      <c r="J4096" s="29" t="s">
        <v>12</v>
      </c>
      <c r="K4096" s="19">
        <v>28.332999999999998</v>
      </c>
      <c r="L4096" s="26">
        <v>169</v>
      </c>
    </row>
    <row r="4097" spans="1:12" x14ac:dyDescent="0.3">
      <c r="A4097" s="14">
        <v>170687</v>
      </c>
      <c r="B4097" s="16" t="s">
        <v>5749</v>
      </c>
      <c r="C4097" s="16" t="s">
        <v>10</v>
      </c>
      <c r="D4097" s="4">
        <v>41892</v>
      </c>
      <c r="E4097" s="23">
        <v>2014</v>
      </c>
      <c r="F4097" s="19">
        <v>6.7</v>
      </c>
      <c r="G4097" s="19">
        <f>IF(Movies[[#This Row],[rating]]=0,"",Movies[[#This Row],[rating]])</f>
        <v>6.7</v>
      </c>
      <c r="H4097" s="19" t="str">
        <f>IF(Movies[[#This Row],[rating]]=0,"No Rating","Rated")</f>
        <v>Rated</v>
      </c>
      <c r="I4097" s="16" t="s">
        <v>3075</v>
      </c>
      <c r="J4097" s="29" t="s">
        <v>12</v>
      </c>
      <c r="K4097" s="19">
        <v>28.126000000000001</v>
      </c>
      <c r="L4097" s="26">
        <v>1695</v>
      </c>
    </row>
    <row r="4098" spans="1:12" x14ac:dyDescent="0.3">
      <c r="A4098" s="14">
        <v>227306</v>
      </c>
      <c r="B4098" s="16" t="s">
        <v>5750</v>
      </c>
      <c r="C4098" s="16" t="s">
        <v>10</v>
      </c>
      <c r="D4098" s="4">
        <v>41998</v>
      </c>
      <c r="E4098" s="23">
        <v>2014</v>
      </c>
      <c r="F4098" s="19">
        <v>7.4</v>
      </c>
      <c r="G4098" s="19">
        <f>IF(Movies[[#This Row],[rating]]=0,"",Movies[[#This Row],[rating]])</f>
        <v>7.4</v>
      </c>
      <c r="H4098" s="19" t="str">
        <f>IF(Movies[[#This Row],[rating]]=0,"No Rating","Rated")</f>
        <v>Rated</v>
      </c>
      <c r="I4098" s="16" t="s">
        <v>688</v>
      </c>
      <c r="J4098" s="29" t="s">
        <v>12</v>
      </c>
      <c r="K4098" s="19">
        <v>27.812999999999999</v>
      </c>
      <c r="L4098" s="26">
        <v>4149</v>
      </c>
    </row>
    <row r="4099" spans="1:12" x14ac:dyDescent="0.3">
      <c r="A4099" s="14">
        <v>316269</v>
      </c>
      <c r="B4099" s="16" t="s">
        <v>5751</v>
      </c>
      <c r="C4099" s="16" t="s">
        <v>877</v>
      </c>
      <c r="D4099" s="4">
        <v>41991</v>
      </c>
      <c r="E4099" s="23">
        <v>2014</v>
      </c>
      <c r="F4099" s="19">
        <v>4.9000000000000004</v>
      </c>
      <c r="G4099" s="19">
        <f>IF(Movies[[#This Row],[rating]]=0,"",Movies[[#This Row],[rating]])</f>
        <v>4.9000000000000004</v>
      </c>
      <c r="H4099" s="19" t="str">
        <f>IF(Movies[[#This Row],[rating]]=0,"No Rating","Rated")</f>
        <v>Rated</v>
      </c>
      <c r="I4099" s="16" t="s">
        <v>830</v>
      </c>
      <c r="J4099" s="29" t="s">
        <v>774</v>
      </c>
      <c r="K4099" s="19">
        <v>27.65</v>
      </c>
      <c r="L4099" s="26">
        <v>147</v>
      </c>
    </row>
    <row r="4100" spans="1:12" x14ac:dyDescent="0.3">
      <c r="A4100" s="14">
        <v>259018</v>
      </c>
      <c r="B4100" s="16" t="s">
        <v>5752</v>
      </c>
      <c r="C4100" s="16" t="s">
        <v>10</v>
      </c>
      <c r="D4100" s="4">
        <v>41743</v>
      </c>
      <c r="E4100" s="23">
        <v>2014</v>
      </c>
      <c r="F4100" s="19">
        <v>5.2969999999999997</v>
      </c>
      <c r="G4100" s="19">
        <f>IF(Movies[[#This Row],[rating]]=0,"",Movies[[#This Row],[rating]])</f>
        <v>5.2969999999999997</v>
      </c>
      <c r="H4100" s="19" t="str">
        <f>IF(Movies[[#This Row],[rating]]=0,"No Rating","Rated")</f>
        <v>Rated</v>
      </c>
      <c r="I4100" s="16" t="s">
        <v>30</v>
      </c>
      <c r="J4100" s="29" t="s">
        <v>12</v>
      </c>
      <c r="K4100" s="19">
        <v>27.395</v>
      </c>
      <c r="L4100" s="26">
        <v>585</v>
      </c>
    </row>
    <row r="4101" spans="1:12" x14ac:dyDescent="0.3">
      <c r="A4101" s="14">
        <v>242828</v>
      </c>
      <c r="B4101" s="16" t="s">
        <v>5753</v>
      </c>
      <c r="C4101" s="16" t="s">
        <v>144</v>
      </c>
      <c r="D4101" s="4">
        <v>41839</v>
      </c>
      <c r="E4101" s="23">
        <v>2014</v>
      </c>
      <c r="F4101" s="19">
        <v>7.9</v>
      </c>
      <c r="G4101" s="19">
        <f>IF(Movies[[#This Row],[rating]]=0,"",Movies[[#This Row],[rating]])</f>
        <v>7.9</v>
      </c>
      <c r="H4101" s="19" t="str">
        <f>IF(Movies[[#This Row],[rating]]=0,"No Rating","Rated")</f>
        <v>Rated</v>
      </c>
      <c r="I4101" s="16" t="s">
        <v>5754</v>
      </c>
      <c r="J4101" s="29" t="s">
        <v>146</v>
      </c>
      <c r="K4101" s="19">
        <v>27.199000000000002</v>
      </c>
      <c r="L4101" s="26">
        <v>1813</v>
      </c>
    </row>
    <row r="4102" spans="1:12" x14ac:dyDescent="0.3">
      <c r="A4102" s="14">
        <v>97020</v>
      </c>
      <c r="B4102" s="16" t="s">
        <v>5755</v>
      </c>
      <c r="C4102" s="16" t="s">
        <v>10</v>
      </c>
      <c r="D4102" s="4">
        <v>41669</v>
      </c>
      <c r="E4102" s="23">
        <v>2014</v>
      </c>
      <c r="F4102" s="19">
        <v>5.8739999999999997</v>
      </c>
      <c r="G4102" s="19">
        <f>IF(Movies[[#This Row],[rating]]=0,"",Movies[[#This Row],[rating]])</f>
        <v>5.8739999999999997</v>
      </c>
      <c r="H4102" s="19" t="str">
        <f>IF(Movies[[#This Row],[rating]]=0,"No Rating","Rated")</f>
        <v>Rated</v>
      </c>
      <c r="I4102" s="16" t="s">
        <v>5756</v>
      </c>
      <c r="J4102" s="29" t="s">
        <v>12</v>
      </c>
      <c r="K4102" s="19">
        <v>27.143000000000001</v>
      </c>
      <c r="L4102" s="26">
        <v>5532</v>
      </c>
    </row>
    <row r="4103" spans="1:12" x14ac:dyDescent="0.3">
      <c r="A4103" s="14">
        <v>193610</v>
      </c>
      <c r="B4103" s="16" t="s">
        <v>631</v>
      </c>
      <c r="C4103" s="16" t="s">
        <v>10</v>
      </c>
      <c r="D4103" s="4">
        <v>41745</v>
      </c>
      <c r="E4103" s="23">
        <v>2014</v>
      </c>
      <c r="F4103" s="19">
        <v>6.4</v>
      </c>
      <c r="G4103" s="19">
        <f>IF(Movies[[#This Row],[rating]]=0,"",Movies[[#This Row],[rating]])</f>
        <v>6.4</v>
      </c>
      <c r="H4103" s="19" t="str">
        <f>IF(Movies[[#This Row],[rating]]=0,"No Rating","Rated")</f>
        <v>Rated</v>
      </c>
      <c r="I4103" s="16" t="s">
        <v>273</v>
      </c>
      <c r="J4103" s="29" t="s">
        <v>12</v>
      </c>
      <c r="K4103" s="19">
        <v>27.135000000000002</v>
      </c>
      <c r="L4103" s="26">
        <v>3570</v>
      </c>
    </row>
    <row r="4104" spans="1:12" x14ac:dyDescent="0.3">
      <c r="A4104" s="14">
        <v>297608</v>
      </c>
      <c r="B4104" s="16" t="s">
        <v>5757</v>
      </c>
      <c r="C4104" s="16" t="s">
        <v>10</v>
      </c>
      <c r="D4104" s="4">
        <v>41933</v>
      </c>
      <c r="E4104" s="23">
        <v>2014</v>
      </c>
      <c r="F4104" s="19">
        <v>6.5</v>
      </c>
      <c r="G4104" s="19">
        <f>IF(Movies[[#This Row],[rating]]=0,"",Movies[[#This Row],[rating]])</f>
        <v>6.5</v>
      </c>
      <c r="H4104" s="19" t="str">
        <f>IF(Movies[[#This Row],[rating]]=0,"No Rating","Rated")</f>
        <v>Rated</v>
      </c>
      <c r="I4104" s="16" t="s">
        <v>183</v>
      </c>
      <c r="J4104" s="29" t="s">
        <v>12</v>
      </c>
      <c r="K4104" s="19">
        <v>27.045000000000002</v>
      </c>
      <c r="L4104" s="26">
        <v>1256</v>
      </c>
    </row>
    <row r="4105" spans="1:12" x14ac:dyDescent="0.3">
      <c r="A4105" s="14">
        <v>157353</v>
      </c>
      <c r="B4105" s="16" t="s">
        <v>5758</v>
      </c>
      <c r="C4105" s="16" t="s">
        <v>5759</v>
      </c>
      <c r="D4105" s="4">
        <v>41745</v>
      </c>
      <c r="E4105" s="23">
        <v>2014</v>
      </c>
      <c r="F4105" s="19">
        <v>6.0410000000000004</v>
      </c>
      <c r="G4105" s="19">
        <f>IF(Movies[[#This Row],[rating]]=0,"",Movies[[#This Row],[rating]])</f>
        <v>6.0410000000000004</v>
      </c>
      <c r="H4105" s="19" t="str">
        <f>IF(Movies[[#This Row],[rating]]=0,"No Rating","Rated")</f>
        <v>Rated</v>
      </c>
      <c r="I4105" s="16" t="s">
        <v>5760</v>
      </c>
      <c r="J4105" s="29" t="s">
        <v>12</v>
      </c>
      <c r="K4105" s="19">
        <v>27.001000000000001</v>
      </c>
      <c r="L4105" s="26">
        <v>5429</v>
      </c>
    </row>
    <row r="4106" spans="1:12" x14ac:dyDescent="0.3">
      <c r="A4106" s="14">
        <v>227156</v>
      </c>
      <c r="B4106" s="16" t="s">
        <v>5761</v>
      </c>
      <c r="C4106" s="16" t="s">
        <v>10</v>
      </c>
      <c r="D4106" s="4">
        <v>41864</v>
      </c>
      <c r="E4106" s="23">
        <v>2014</v>
      </c>
      <c r="F4106" s="19">
        <v>6.5540000000000003</v>
      </c>
      <c r="G4106" s="19">
        <f>IF(Movies[[#This Row],[rating]]=0,"",Movies[[#This Row],[rating]])</f>
        <v>6.5540000000000003</v>
      </c>
      <c r="H4106" s="19" t="str">
        <f>IF(Movies[[#This Row],[rating]]=0,"No Rating","Rated")</f>
        <v>Rated</v>
      </c>
      <c r="I4106" s="16" t="s">
        <v>1897</v>
      </c>
      <c r="J4106" s="29" t="s">
        <v>12</v>
      </c>
      <c r="K4106" s="19">
        <v>26.946999999999999</v>
      </c>
      <c r="L4106" s="26">
        <v>4433</v>
      </c>
    </row>
    <row r="4107" spans="1:12" x14ac:dyDescent="0.3">
      <c r="A4107" s="14">
        <v>256835</v>
      </c>
      <c r="B4107" s="16" t="s">
        <v>5762</v>
      </c>
      <c r="C4107" s="16" t="s">
        <v>10</v>
      </c>
      <c r="D4107" s="4">
        <v>41975</v>
      </c>
      <c r="E4107" s="23">
        <v>2014</v>
      </c>
      <c r="F4107" s="19">
        <v>6.9850000000000003</v>
      </c>
      <c r="G4107" s="19">
        <f>IF(Movies[[#This Row],[rating]]=0,"",Movies[[#This Row],[rating]])</f>
        <v>6.9850000000000003</v>
      </c>
      <c r="H4107" s="19" t="str">
        <f>IF(Movies[[#This Row],[rating]]=0,"No Rating","Rated")</f>
        <v>Rated</v>
      </c>
      <c r="I4107" s="16" t="s">
        <v>1670</v>
      </c>
      <c r="J4107" s="29" t="s">
        <v>12</v>
      </c>
      <c r="K4107" s="19">
        <v>26.818999999999999</v>
      </c>
      <c r="L4107" s="26">
        <v>992</v>
      </c>
    </row>
    <row r="4108" spans="1:12" x14ac:dyDescent="0.3">
      <c r="A4108" s="14">
        <v>112454</v>
      </c>
      <c r="B4108" s="16" t="s">
        <v>5763</v>
      </c>
      <c r="C4108" s="16" t="s">
        <v>172</v>
      </c>
      <c r="D4108" s="4">
        <v>41956</v>
      </c>
      <c r="E4108" s="23">
        <v>2014</v>
      </c>
      <c r="F4108" s="19">
        <v>5.8</v>
      </c>
      <c r="G4108" s="19">
        <f>IF(Movies[[#This Row],[rating]]=0,"",Movies[[#This Row],[rating]])</f>
        <v>5.8</v>
      </c>
      <c r="H4108" s="19" t="str">
        <f>IF(Movies[[#This Row],[rating]]=0,"No Rating","Rated")</f>
        <v>Rated</v>
      </c>
      <c r="I4108" s="16" t="s">
        <v>132</v>
      </c>
      <c r="J4108" s="29" t="s">
        <v>12</v>
      </c>
      <c r="K4108" s="19">
        <v>26.545999999999999</v>
      </c>
      <c r="L4108" s="26">
        <v>1381</v>
      </c>
    </row>
    <row r="4109" spans="1:12" x14ac:dyDescent="0.3">
      <c r="A4109" s="14">
        <v>287590</v>
      </c>
      <c r="B4109" s="16" t="s">
        <v>5764</v>
      </c>
      <c r="C4109" s="16" t="s">
        <v>144</v>
      </c>
      <c r="D4109" s="4">
        <v>41811</v>
      </c>
      <c r="E4109" s="23">
        <v>2014</v>
      </c>
      <c r="F4109" s="19">
        <v>6.6</v>
      </c>
      <c r="G4109" s="19">
        <f>IF(Movies[[#This Row],[rating]]=0,"",Movies[[#This Row],[rating]])</f>
        <v>6.6</v>
      </c>
      <c r="H4109" s="19" t="str">
        <f>IF(Movies[[#This Row],[rating]]=0,"No Rating","Rated")</f>
        <v>Rated</v>
      </c>
      <c r="I4109" s="16" t="s">
        <v>3630</v>
      </c>
      <c r="J4109" s="29" t="s">
        <v>146</v>
      </c>
      <c r="K4109" s="19">
        <v>26.509</v>
      </c>
      <c r="L4109" s="26">
        <v>693</v>
      </c>
    </row>
    <row r="4110" spans="1:12" x14ac:dyDescent="0.3">
      <c r="A4110" s="14">
        <v>195589</v>
      </c>
      <c r="B4110" s="16" t="s">
        <v>5765</v>
      </c>
      <c r="C4110" s="16" t="s">
        <v>10</v>
      </c>
      <c r="D4110" s="4">
        <v>41767</v>
      </c>
      <c r="E4110" s="23">
        <v>2014</v>
      </c>
      <c r="F4110" s="19">
        <v>6.1859999999999999</v>
      </c>
      <c r="G4110" s="19">
        <f>IF(Movies[[#This Row],[rating]]=0,"",Movies[[#This Row],[rating]])</f>
        <v>6.1859999999999999</v>
      </c>
      <c r="H4110" s="19" t="str">
        <f>IF(Movies[[#This Row],[rating]]=0,"No Rating","Rated")</f>
        <v>Rated</v>
      </c>
      <c r="I4110" s="16" t="s">
        <v>30</v>
      </c>
      <c r="J4110" s="29" t="s">
        <v>12</v>
      </c>
      <c r="K4110" s="19">
        <v>26.338000000000001</v>
      </c>
      <c r="L4110" s="26">
        <v>6961</v>
      </c>
    </row>
    <row r="4111" spans="1:12" x14ac:dyDescent="0.3">
      <c r="A4111" s="14">
        <v>171274</v>
      </c>
      <c r="B4111" s="16" t="s">
        <v>5766</v>
      </c>
      <c r="C4111" s="16" t="s">
        <v>10</v>
      </c>
      <c r="D4111" s="4">
        <v>41985</v>
      </c>
      <c r="E4111" s="23">
        <v>2014</v>
      </c>
      <c r="F4111" s="19">
        <v>6.6</v>
      </c>
      <c r="G4111" s="19">
        <f>IF(Movies[[#This Row],[rating]]=0,"",Movies[[#This Row],[rating]])</f>
        <v>6.6</v>
      </c>
      <c r="H4111" s="19" t="str">
        <f>IF(Movies[[#This Row],[rating]]=0,"No Rating","Rated")</f>
        <v>Rated</v>
      </c>
      <c r="I4111" s="16" t="s">
        <v>782</v>
      </c>
      <c r="J4111" s="29" t="s">
        <v>12</v>
      </c>
      <c r="K4111" s="19">
        <v>26.282</v>
      </c>
      <c r="L4111" s="26">
        <v>2503</v>
      </c>
    </row>
    <row r="4112" spans="1:12" x14ac:dyDescent="0.3">
      <c r="A4112" s="14">
        <v>225574</v>
      </c>
      <c r="B4112" s="16" t="s">
        <v>5479</v>
      </c>
      <c r="C4112" s="16" t="s">
        <v>100</v>
      </c>
      <c r="D4112" s="4">
        <v>41696</v>
      </c>
      <c r="E4112" s="23">
        <v>2014</v>
      </c>
      <c r="F4112" s="19">
        <v>6.8090000000000002</v>
      </c>
      <c r="G4112" s="19">
        <f>IF(Movies[[#This Row],[rating]]=0,"",Movies[[#This Row],[rating]])</f>
        <v>6.8090000000000002</v>
      </c>
      <c r="H4112" s="19" t="str">
        <f>IF(Movies[[#This Row],[rating]]=0,"No Rating","Rated")</f>
        <v>Rated</v>
      </c>
      <c r="I4112" s="16" t="s">
        <v>3656</v>
      </c>
      <c r="J4112" s="29" t="s">
        <v>12</v>
      </c>
      <c r="K4112" s="19">
        <v>25.908000000000001</v>
      </c>
      <c r="L4112" s="26">
        <v>5401</v>
      </c>
    </row>
    <row r="4113" spans="1:12" x14ac:dyDescent="0.3">
      <c r="A4113" s="14">
        <v>212778</v>
      </c>
      <c r="B4113" s="16" t="s">
        <v>5767</v>
      </c>
      <c r="C4113" s="16" t="s">
        <v>10</v>
      </c>
      <c r="D4113" s="4">
        <v>41767</v>
      </c>
      <c r="E4113" s="23">
        <v>2014</v>
      </c>
      <c r="F4113" s="19">
        <v>7.117</v>
      </c>
      <c r="G4113" s="19">
        <f>IF(Movies[[#This Row],[rating]]=0,"",Movies[[#This Row],[rating]])</f>
        <v>7.117</v>
      </c>
      <c r="H4113" s="19" t="str">
        <f>IF(Movies[[#This Row],[rating]]=0,"No Rating","Rated")</f>
        <v>Rated</v>
      </c>
      <c r="I4113" s="16" t="s">
        <v>30</v>
      </c>
      <c r="J4113" s="29" t="s">
        <v>12</v>
      </c>
      <c r="K4113" s="19">
        <v>25.856999999999999</v>
      </c>
      <c r="L4113" s="26">
        <v>3333</v>
      </c>
    </row>
    <row r="4114" spans="1:12" x14ac:dyDescent="0.3">
      <c r="A4114" s="14">
        <v>239571</v>
      </c>
      <c r="B4114" s="16" t="s">
        <v>5768</v>
      </c>
      <c r="C4114" s="16" t="s">
        <v>10</v>
      </c>
      <c r="D4114" s="4">
        <v>41927</v>
      </c>
      <c r="E4114" s="23">
        <v>2014</v>
      </c>
      <c r="F4114" s="19">
        <v>7.5</v>
      </c>
      <c r="G4114" s="19">
        <f>IF(Movies[[#This Row],[rating]]=0,"",Movies[[#This Row],[rating]])</f>
        <v>7.5</v>
      </c>
      <c r="H4114" s="19" t="str">
        <f>IF(Movies[[#This Row],[rating]]=0,"No Rating","Rated")</f>
        <v>Rated</v>
      </c>
      <c r="I4114" s="16" t="s">
        <v>33</v>
      </c>
      <c r="J4114" s="29" t="s">
        <v>12</v>
      </c>
      <c r="K4114" s="19">
        <v>25.803000000000001</v>
      </c>
      <c r="L4114" s="26">
        <v>2598</v>
      </c>
    </row>
    <row r="4115" spans="1:12" x14ac:dyDescent="0.3">
      <c r="A4115" s="14">
        <v>296065</v>
      </c>
      <c r="B4115" s="16" t="s">
        <v>5769</v>
      </c>
      <c r="C4115" s="16" t="s">
        <v>10</v>
      </c>
      <c r="D4115" s="4">
        <v>41937</v>
      </c>
      <c r="E4115" s="23">
        <v>2014</v>
      </c>
      <c r="F4115" s="19">
        <v>6.2</v>
      </c>
      <c r="G4115" s="19">
        <f>IF(Movies[[#This Row],[rating]]=0,"",Movies[[#This Row],[rating]])</f>
        <v>6.2</v>
      </c>
      <c r="H4115" s="19" t="str">
        <f>IF(Movies[[#This Row],[rating]]=0,"No Rating","Rated")</f>
        <v>Rated</v>
      </c>
      <c r="I4115" s="16" t="s">
        <v>203</v>
      </c>
      <c r="J4115" s="29" t="s">
        <v>12</v>
      </c>
      <c r="K4115" s="19">
        <v>25.774999999999999</v>
      </c>
      <c r="L4115" s="26">
        <v>605</v>
      </c>
    </row>
    <row r="4116" spans="1:12" x14ac:dyDescent="0.3">
      <c r="A4116" s="14">
        <v>76649</v>
      </c>
      <c r="B4116" s="16" t="s">
        <v>5770</v>
      </c>
      <c r="C4116" s="16" t="s">
        <v>4435</v>
      </c>
      <c r="D4116" s="4">
        <v>41688</v>
      </c>
      <c r="E4116" s="23">
        <v>2014</v>
      </c>
      <c r="F4116" s="19">
        <v>5.54</v>
      </c>
      <c r="G4116" s="19">
        <f>IF(Movies[[#This Row],[rating]]=0,"",Movies[[#This Row],[rating]])</f>
        <v>5.54</v>
      </c>
      <c r="H4116" s="19" t="str">
        <f>IF(Movies[[#This Row],[rating]]=0,"No Rating","Rated")</f>
        <v>Rated</v>
      </c>
      <c r="I4116" s="16" t="s">
        <v>5771</v>
      </c>
      <c r="J4116" s="29" t="s">
        <v>12</v>
      </c>
      <c r="K4116" s="19">
        <v>25.498999999999999</v>
      </c>
      <c r="L4116" s="26">
        <v>3249</v>
      </c>
    </row>
    <row r="4117" spans="1:12" x14ac:dyDescent="0.3">
      <c r="A4117" s="14">
        <v>218836</v>
      </c>
      <c r="B4117" s="16" t="s">
        <v>5772</v>
      </c>
      <c r="C4117" s="16" t="s">
        <v>10</v>
      </c>
      <c r="D4117" s="4">
        <v>41837</v>
      </c>
      <c r="E4117" s="23">
        <v>2014</v>
      </c>
      <c r="F4117" s="19">
        <v>6.2</v>
      </c>
      <c r="G4117" s="19">
        <f>IF(Movies[[#This Row],[rating]]=0,"",Movies[[#This Row],[rating]])</f>
        <v>6.2</v>
      </c>
      <c r="H4117" s="19" t="str">
        <f>IF(Movies[[#This Row],[rating]]=0,"No Rating","Rated")</f>
        <v>Rated</v>
      </c>
      <c r="I4117" s="16" t="s">
        <v>1803</v>
      </c>
      <c r="J4117" s="29" t="s">
        <v>12</v>
      </c>
      <c r="K4117" s="19">
        <v>25.251000000000001</v>
      </c>
      <c r="L4117" s="26">
        <v>858</v>
      </c>
    </row>
    <row r="4118" spans="1:12" x14ac:dyDescent="0.3">
      <c r="A4118" s="14">
        <v>244761</v>
      </c>
      <c r="B4118" s="16" t="s">
        <v>5773</v>
      </c>
      <c r="C4118" s="16" t="s">
        <v>432</v>
      </c>
      <c r="D4118" s="4">
        <v>41887</v>
      </c>
      <c r="E4118" s="23">
        <v>2014</v>
      </c>
      <c r="F4118" s="19">
        <v>5.8</v>
      </c>
      <c r="G4118" s="19">
        <f>IF(Movies[[#This Row],[rating]]=0,"",Movies[[#This Row],[rating]])</f>
        <v>5.8</v>
      </c>
      <c r="H4118" s="19" t="str">
        <f>IF(Movies[[#This Row],[rating]]=0,"No Rating","Rated")</f>
        <v>Rated</v>
      </c>
      <c r="I4118" s="16" t="s">
        <v>542</v>
      </c>
      <c r="J4118" s="29" t="s">
        <v>12</v>
      </c>
      <c r="K4118" s="19">
        <v>25.234000000000002</v>
      </c>
      <c r="L4118" s="26">
        <v>1093</v>
      </c>
    </row>
    <row r="4119" spans="1:12" x14ac:dyDescent="0.3">
      <c r="A4119" s="14">
        <v>204922</v>
      </c>
      <c r="B4119" s="16" t="s">
        <v>5774</v>
      </c>
      <c r="C4119" s="16" t="s">
        <v>5775</v>
      </c>
      <c r="D4119" s="4">
        <v>41885</v>
      </c>
      <c r="E4119" s="23">
        <v>2014</v>
      </c>
      <c r="F4119" s="19">
        <v>6.5</v>
      </c>
      <c r="G4119" s="19">
        <f>IF(Movies[[#This Row],[rating]]=0,"",Movies[[#This Row],[rating]])</f>
        <v>6.5</v>
      </c>
      <c r="H4119" s="19" t="str">
        <f>IF(Movies[[#This Row],[rating]]=0,"No Rating","Rated")</f>
        <v>Rated</v>
      </c>
      <c r="I4119" s="16" t="s">
        <v>277</v>
      </c>
      <c r="J4119" s="29" t="s">
        <v>12</v>
      </c>
      <c r="K4119" s="19">
        <v>25.123000000000001</v>
      </c>
      <c r="L4119" s="26">
        <v>2008</v>
      </c>
    </row>
    <row r="4120" spans="1:12" x14ac:dyDescent="0.3">
      <c r="A4120" s="14">
        <v>297090</v>
      </c>
      <c r="B4120" s="16" t="s">
        <v>5776</v>
      </c>
      <c r="C4120" s="16" t="s">
        <v>144</v>
      </c>
      <c r="D4120" s="4">
        <v>41839</v>
      </c>
      <c r="E4120" s="23">
        <v>2014</v>
      </c>
      <c r="F4120" s="19">
        <v>5.3</v>
      </c>
      <c r="G4120" s="19">
        <f>IF(Movies[[#This Row],[rating]]=0,"",Movies[[#This Row],[rating]])</f>
        <v>5.3</v>
      </c>
      <c r="H4120" s="19" t="str">
        <f>IF(Movies[[#This Row],[rating]]=0,"No Rating","Rated")</f>
        <v>Rated</v>
      </c>
      <c r="I4120" s="16" t="s">
        <v>713</v>
      </c>
      <c r="J4120" s="29" t="s">
        <v>146</v>
      </c>
      <c r="K4120" s="19">
        <v>24.925999999999998</v>
      </c>
      <c r="L4120" s="26">
        <v>41</v>
      </c>
    </row>
    <row r="4121" spans="1:12" x14ac:dyDescent="0.3">
      <c r="A4121" s="14">
        <v>110416</v>
      </c>
      <c r="B4121" s="16" t="s">
        <v>5777</v>
      </c>
      <c r="C4121" s="16" t="s">
        <v>5778</v>
      </c>
      <c r="D4121" s="4">
        <v>41813</v>
      </c>
      <c r="E4121" s="23">
        <v>2014</v>
      </c>
      <c r="F4121" s="19">
        <v>8</v>
      </c>
      <c r="G4121" s="19">
        <f>IF(Movies[[#This Row],[rating]]=0,"",Movies[[#This Row],[rating]])</f>
        <v>8</v>
      </c>
      <c r="H4121" s="19" t="str">
        <f>IF(Movies[[#This Row],[rating]]=0,"No Rating","Rated")</f>
        <v>Rated</v>
      </c>
      <c r="I4121" s="16" t="s">
        <v>356</v>
      </c>
      <c r="J4121" s="29" t="s">
        <v>12</v>
      </c>
      <c r="K4121" s="19">
        <v>24.681000000000001</v>
      </c>
      <c r="L4121" s="26">
        <v>1440</v>
      </c>
    </row>
    <row r="4122" spans="1:12" x14ac:dyDescent="0.3">
      <c r="A4122" s="14">
        <v>49017</v>
      </c>
      <c r="B4122" s="16" t="s">
        <v>5779</v>
      </c>
      <c r="C4122" s="16" t="s">
        <v>10</v>
      </c>
      <c r="D4122" s="4">
        <v>41913</v>
      </c>
      <c r="E4122" s="23">
        <v>2014</v>
      </c>
      <c r="F4122" s="19">
        <v>6.4</v>
      </c>
      <c r="G4122" s="19">
        <f>IF(Movies[[#This Row],[rating]]=0,"",Movies[[#This Row],[rating]])</f>
        <v>6.4</v>
      </c>
      <c r="H4122" s="19" t="str">
        <f>IF(Movies[[#This Row],[rating]]=0,"No Rating","Rated")</f>
        <v>Rated</v>
      </c>
      <c r="I4122" s="16" t="s">
        <v>92</v>
      </c>
      <c r="J4122" s="29" t="s">
        <v>12</v>
      </c>
      <c r="K4122" s="19">
        <v>24.466000000000001</v>
      </c>
      <c r="L4122" s="26">
        <v>6142</v>
      </c>
    </row>
    <row r="4123" spans="1:12" x14ac:dyDescent="0.3">
      <c r="A4123" s="14">
        <v>184346</v>
      </c>
      <c r="B4123" s="16" t="s">
        <v>5780</v>
      </c>
      <c r="C4123" s="16" t="s">
        <v>10</v>
      </c>
      <c r="D4123" s="4">
        <v>41821</v>
      </c>
      <c r="E4123" s="23">
        <v>2014</v>
      </c>
      <c r="F4123" s="19">
        <v>6.2</v>
      </c>
      <c r="G4123" s="19">
        <f>IF(Movies[[#This Row],[rating]]=0,"",Movies[[#This Row],[rating]])</f>
        <v>6.2</v>
      </c>
      <c r="H4123" s="19" t="str">
        <f>IF(Movies[[#This Row],[rating]]=0,"No Rating","Rated")</f>
        <v>Rated</v>
      </c>
      <c r="I4123" s="16" t="s">
        <v>98</v>
      </c>
      <c r="J4123" s="29" t="s">
        <v>12</v>
      </c>
      <c r="K4123" s="19">
        <v>24.454000000000001</v>
      </c>
      <c r="L4123" s="26">
        <v>2072</v>
      </c>
    </row>
    <row r="4124" spans="1:12" x14ac:dyDescent="0.3">
      <c r="A4124" s="14">
        <v>246403</v>
      </c>
      <c r="B4124" s="16" t="s">
        <v>5781</v>
      </c>
      <c r="C4124" s="16" t="s">
        <v>172</v>
      </c>
      <c r="D4124" s="4">
        <v>41901</v>
      </c>
      <c r="E4124" s="23">
        <v>2014</v>
      </c>
      <c r="F4124" s="19">
        <v>5.5049999999999999</v>
      </c>
      <c r="G4124" s="19">
        <f>IF(Movies[[#This Row],[rating]]=0,"",Movies[[#This Row],[rating]])</f>
        <v>5.5049999999999999</v>
      </c>
      <c r="H4124" s="19" t="str">
        <f>IF(Movies[[#This Row],[rating]]=0,"No Rating","Rated")</f>
        <v>Rated</v>
      </c>
      <c r="I4124" s="16" t="s">
        <v>125</v>
      </c>
      <c r="J4124" s="29" t="s">
        <v>12</v>
      </c>
      <c r="K4124" s="19">
        <v>24.422000000000001</v>
      </c>
      <c r="L4124" s="26">
        <v>1434</v>
      </c>
    </row>
    <row r="4125" spans="1:12" x14ac:dyDescent="0.3">
      <c r="A4125" s="14">
        <v>290727</v>
      </c>
      <c r="B4125" s="16" t="s">
        <v>5782</v>
      </c>
      <c r="C4125" s="16" t="s">
        <v>10</v>
      </c>
      <c r="D4125" s="4">
        <v>41918</v>
      </c>
      <c r="E4125" s="23">
        <v>2014</v>
      </c>
      <c r="F4125" s="19">
        <v>7.7</v>
      </c>
      <c r="G4125" s="19">
        <f>IF(Movies[[#This Row],[rating]]=0,"",Movies[[#This Row],[rating]])</f>
        <v>7.7</v>
      </c>
      <c r="H4125" s="19" t="str">
        <f>IF(Movies[[#This Row],[rating]]=0,"No Rating","Rated")</f>
        <v>Rated</v>
      </c>
      <c r="I4125" s="16" t="s">
        <v>2297</v>
      </c>
      <c r="J4125" s="29" t="s">
        <v>12</v>
      </c>
      <c r="K4125" s="19">
        <v>24.303000000000001</v>
      </c>
      <c r="L4125" s="26">
        <v>119</v>
      </c>
    </row>
    <row r="4126" spans="1:12" x14ac:dyDescent="0.3">
      <c r="A4126" s="14">
        <v>227348</v>
      </c>
      <c r="B4126" s="16" t="s">
        <v>5783</v>
      </c>
      <c r="C4126" s="16" t="s">
        <v>10</v>
      </c>
      <c r="D4126" s="4">
        <v>41640</v>
      </c>
      <c r="E4126" s="23">
        <v>2014</v>
      </c>
      <c r="F4126" s="19">
        <v>5.4</v>
      </c>
      <c r="G4126" s="19">
        <f>IF(Movies[[#This Row],[rating]]=0,"",Movies[[#This Row],[rating]])</f>
        <v>5.4</v>
      </c>
      <c r="H4126" s="19" t="str">
        <f>IF(Movies[[#This Row],[rating]]=0,"No Rating","Rated")</f>
        <v>Rated</v>
      </c>
      <c r="I4126" s="16" t="s">
        <v>132</v>
      </c>
      <c r="J4126" s="29" t="s">
        <v>12</v>
      </c>
      <c r="K4126" s="19">
        <v>24.292999999999999</v>
      </c>
      <c r="L4126" s="26">
        <v>1442</v>
      </c>
    </row>
    <row r="4127" spans="1:12" x14ac:dyDescent="0.3">
      <c r="A4127" s="14">
        <v>294652</v>
      </c>
      <c r="B4127" s="16" t="s">
        <v>5784</v>
      </c>
      <c r="C4127" s="16" t="s">
        <v>5387</v>
      </c>
      <c r="D4127" s="4">
        <v>41928</v>
      </c>
      <c r="E4127" s="23">
        <v>2014</v>
      </c>
      <c r="F4127" s="19">
        <v>6.3760000000000003</v>
      </c>
      <c r="G4127" s="19">
        <f>IF(Movies[[#This Row],[rating]]=0,"",Movies[[#This Row],[rating]])</f>
        <v>6.3760000000000003</v>
      </c>
      <c r="H4127" s="19" t="str">
        <f>IF(Movies[[#This Row],[rating]]=0,"No Rating","Rated")</f>
        <v>Rated</v>
      </c>
      <c r="I4127" s="16" t="s">
        <v>185</v>
      </c>
      <c r="J4127" s="29" t="s">
        <v>12</v>
      </c>
      <c r="K4127" s="19">
        <v>24.15</v>
      </c>
      <c r="L4127" s="26">
        <v>765</v>
      </c>
    </row>
    <row r="4128" spans="1:12" x14ac:dyDescent="0.3">
      <c r="A4128" s="14">
        <v>235260</v>
      </c>
      <c r="B4128" s="16" t="s">
        <v>5785</v>
      </c>
      <c r="C4128" s="16" t="s">
        <v>10</v>
      </c>
      <c r="D4128" s="4">
        <v>41698</v>
      </c>
      <c r="E4128" s="23">
        <v>2014</v>
      </c>
      <c r="F4128" s="19">
        <v>6.8</v>
      </c>
      <c r="G4128" s="19">
        <f>IF(Movies[[#This Row],[rating]]=0,"",Movies[[#This Row],[rating]])</f>
        <v>6.8</v>
      </c>
      <c r="H4128" s="19" t="str">
        <f>IF(Movies[[#This Row],[rating]]=0,"No Rating","Rated")</f>
        <v>Rated</v>
      </c>
      <c r="I4128" s="16" t="s">
        <v>49</v>
      </c>
      <c r="J4128" s="29" t="s">
        <v>12</v>
      </c>
      <c r="K4128" s="19">
        <v>23.992999999999999</v>
      </c>
      <c r="L4128" s="26">
        <v>308</v>
      </c>
    </row>
    <row r="4129" spans="1:12" x14ac:dyDescent="0.3">
      <c r="A4129" s="14">
        <v>284274</v>
      </c>
      <c r="B4129" s="16" t="s">
        <v>5786</v>
      </c>
      <c r="C4129" s="16" t="s">
        <v>10</v>
      </c>
      <c r="D4129" s="4">
        <v>41849</v>
      </c>
      <c r="E4129" s="23">
        <v>2014</v>
      </c>
      <c r="F4129" s="19">
        <v>6.3</v>
      </c>
      <c r="G4129" s="19">
        <f>IF(Movies[[#This Row],[rating]]=0,"",Movies[[#This Row],[rating]])</f>
        <v>6.3</v>
      </c>
      <c r="H4129" s="19" t="str">
        <f>IF(Movies[[#This Row],[rating]]=0,"No Rating","Rated")</f>
        <v>Rated</v>
      </c>
      <c r="I4129" s="16" t="s">
        <v>5787</v>
      </c>
      <c r="J4129" s="29" t="s">
        <v>12</v>
      </c>
      <c r="K4129" s="19">
        <v>23.826000000000001</v>
      </c>
      <c r="L4129" s="26">
        <v>145</v>
      </c>
    </row>
    <row r="4130" spans="1:12" x14ac:dyDescent="0.3">
      <c r="A4130" s="14">
        <v>284289</v>
      </c>
      <c r="B4130" s="16" t="s">
        <v>5788</v>
      </c>
      <c r="C4130" s="16" t="s">
        <v>10</v>
      </c>
      <c r="D4130" s="4">
        <v>41888</v>
      </c>
      <c r="E4130" s="23">
        <v>2014</v>
      </c>
      <c r="F4130" s="19">
        <v>5.9</v>
      </c>
      <c r="G4130" s="19">
        <f>IF(Movies[[#This Row],[rating]]=0,"",Movies[[#This Row],[rating]])</f>
        <v>5.9</v>
      </c>
      <c r="H4130" s="19" t="str">
        <f>IF(Movies[[#This Row],[rating]]=0,"No Rating","Rated")</f>
        <v>Rated</v>
      </c>
      <c r="I4130" s="16" t="s">
        <v>166</v>
      </c>
      <c r="J4130" s="29" t="s">
        <v>12</v>
      </c>
      <c r="K4130" s="19">
        <v>23.786000000000001</v>
      </c>
      <c r="L4130" s="26">
        <v>364</v>
      </c>
    </row>
    <row r="4131" spans="1:12" x14ac:dyDescent="0.3">
      <c r="A4131" s="14">
        <v>241239</v>
      </c>
      <c r="B4131" s="16" t="s">
        <v>5789</v>
      </c>
      <c r="C4131" s="16" t="s">
        <v>296</v>
      </c>
      <c r="D4131" s="4">
        <v>42004</v>
      </c>
      <c r="E4131" s="23">
        <v>2014</v>
      </c>
      <c r="F4131" s="19">
        <v>6.61</v>
      </c>
      <c r="G4131" s="19">
        <f>IF(Movies[[#This Row],[rating]]=0,"",Movies[[#This Row],[rating]])</f>
        <v>6.61</v>
      </c>
      <c r="H4131" s="19" t="str">
        <f>IF(Movies[[#This Row],[rating]]=0,"No Rating","Rated")</f>
        <v>Rated</v>
      </c>
      <c r="I4131" s="16" t="s">
        <v>56</v>
      </c>
      <c r="J4131" s="29" t="s">
        <v>12</v>
      </c>
      <c r="K4131" s="19">
        <v>23.707000000000001</v>
      </c>
      <c r="L4131" s="26">
        <v>1427</v>
      </c>
    </row>
    <row r="4132" spans="1:12" x14ac:dyDescent="0.3">
      <c r="A4132" s="14">
        <v>119892</v>
      </c>
      <c r="B4132" s="16" t="s">
        <v>5790</v>
      </c>
      <c r="C4132" s="16" t="s">
        <v>341</v>
      </c>
      <c r="D4132" s="4">
        <v>41648</v>
      </c>
      <c r="E4132" s="23">
        <v>2014</v>
      </c>
      <c r="F4132" s="19">
        <v>5.5</v>
      </c>
      <c r="G4132" s="19">
        <f>IF(Movies[[#This Row],[rating]]=0,"",Movies[[#This Row],[rating]])</f>
        <v>5.5</v>
      </c>
      <c r="H4132" s="19" t="str">
        <f>IF(Movies[[#This Row],[rating]]=0,"No Rating","Rated")</f>
        <v>Rated</v>
      </c>
      <c r="I4132" s="16" t="s">
        <v>5791</v>
      </c>
      <c r="J4132" s="29" t="s">
        <v>342</v>
      </c>
      <c r="K4132" s="19">
        <v>23.698</v>
      </c>
      <c r="L4132" s="26">
        <v>213</v>
      </c>
    </row>
    <row r="4133" spans="1:12" x14ac:dyDescent="0.3">
      <c r="A4133" s="14">
        <v>259072</v>
      </c>
      <c r="B4133" s="16" t="s">
        <v>5792</v>
      </c>
      <c r="C4133" s="16" t="s">
        <v>1075</v>
      </c>
      <c r="D4133" s="4">
        <v>41873</v>
      </c>
      <c r="E4133" s="23">
        <v>2014</v>
      </c>
      <c r="F4133" s="19">
        <v>5.4</v>
      </c>
      <c r="G4133" s="19">
        <f>IF(Movies[[#This Row],[rating]]=0,"",Movies[[#This Row],[rating]])</f>
        <v>5.4</v>
      </c>
      <c r="H4133" s="19" t="str">
        <f>IF(Movies[[#This Row],[rating]]=0,"No Rating","Rated")</f>
        <v>Rated</v>
      </c>
      <c r="I4133" s="16" t="s">
        <v>468</v>
      </c>
      <c r="J4133" s="29" t="s">
        <v>12</v>
      </c>
      <c r="K4133" s="19">
        <v>23.617999999999999</v>
      </c>
      <c r="L4133" s="26">
        <v>892</v>
      </c>
    </row>
    <row r="4134" spans="1:12" x14ac:dyDescent="0.3">
      <c r="A4134" s="14">
        <v>262543</v>
      </c>
      <c r="B4134" s="16" t="s">
        <v>5793</v>
      </c>
      <c r="C4134" s="16" t="s">
        <v>5794</v>
      </c>
      <c r="D4134" s="4">
        <v>41921</v>
      </c>
      <c r="E4134" s="23">
        <v>2014</v>
      </c>
      <c r="F4134" s="19">
        <v>5.8</v>
      </c>
      <c r="G4134" s="19">
        <f>IF(Movies[[#This Row],[rating]]=0,"",Movies[[#This Row],[rating]])</f>
        <v>5.8</v>
      </c>
      <c r="H4134" s="19" t="str">
        <f>IF(Movies[[#This Row],[rating]]=0,"No Rating","Rated")</f>
        <v>Rated</v>
      </c>
      <c r="I4134" s="16" t="s">
        <v>4371</v>
      </c>
      <c r="J4134" s="29" t="s">
        <v>12</v>
      </c>
      <c r="K4134" s="19">
        <v>23.39</v>
      </c>
      <c r="L4134" s="26">
        <v>1662</v>
      </c>
    </row>
    <row r="4135" spans="1:12" x14ac:dyDescent="0.3">
      <c r="A4135" s="14">
        <v>235271</v>
      </c>
      <c r="B4135" s="16" t="s">
        <v>5795</v>
      </c>
      <c r="C4135" s="16" t="s">
        <v>10</v>
      </c>
      <c r="D4135" s="4">
        <v>41922</v>
      </c>
      <c r="E4135" s="23">
        <v>2014</v>
      </c>
      <c r="F4135" s="19">
        <v>5.9</v>
      </c>
      <c r="G4135" s="19">
        <f>IF(Movies[[#This Row],[rating]]=0,"",Movies[[#This Row],[rating]])</f>
        <v>5.9</v>
      </c>
      <c r="H4135" s="19" t="str">
        <f>IF(Movies[[#This Row],[rating]]=0,"No Rating","Rated")</f>
        <v>Rated</v>
      </c>
      <c r="I4135" s="16" t="s">
        <v>239</v>
      </c>
      <c r="J4135" s="29" t="s">
        <v>12</v>
      </c>
      <c r="K4135" s="19">
        <v>23.387</v>
      </c>
      <c r="L4135" s="26">
        <v>413</v>
      </c>
    </row>
    <row r="4136" spans="1:12" x14ac:dyDescent="0.3">
      <c r="A4136" s="14">
        <v>136835</v>
      </c>
      <c r="B4136" s="16" t="s">
        <v>5796</v>
      </c>
      <c r="C4136" s="16" t="s">
        <v>10</v>
      </c>
      <c r="D4136" s="4">
        <v>41892</v>
      </c>
      <c r="E4136" s="23">
        <v>2014</v>
      </c>
      <c r="F4136" s="19">
        <v>5.9</v>
      </c>
      <c r="G4136" s="19">
        <f>IF(Movies[[#This Row],[rating]]=0,"",Movies[[#This Row],[rating]])</f>
        <v>5.9</v>
      </c>
      <c r="H4136" s="19" t="str">
        <f>IF(Movies[[#This Row],[rating]]=0,"No Rating","Rated")</f>
        <v>Rated</v>
      </c>
      <c r="I4136" s="16" t="s">
        <v>1027</v>
      </c>
      <c r="J4136" s="29" t="s">
        <v>12</v>
      </c>
      <c r="K4136" s="19">
        <v>23.306000000000001</v>
      </c>
      <c r="L4136" s="26">
        <v>633</v>
      </c>
    </row>
    <row r="4137" spans="1:12" x14ac:dyDescent="0.3">
      <c r="A4137" s="14">
        <v>249164</v>
      </c>
      <c r="B4137" s="16" t="s">
        <v>5797</v>
      </c>
      <c r="C4137" s="16" t="s">
        <v>10</v>
      </c>
      <c r="D4137" s="4">
        <v>41872</v>
      </c>
      <c r="E4137" s="23">
        <v>2014</v>
      </c>
      <c r="F4137" s="19">
        <v>7.37</v>
      </c>
      <c r="G4137" s="19">
        <f>IF(Movies[[#This Row],[rating]]=0,"",Movies[[#This Row],[rating]])</f>
        <v>7.37</v>
      </c>
      <c r="H4137" s="19" t="str">
        <f>IF(Movies[[#This Row],[rating]]=0,"No Rating","Rated")</f>
        <v>Rated</v>
      </c>
      <c r="I4137" s="16" t="s">
        <v>49</v>
      </c>
      <c r="J4137" s="29" t="s">
        <v>12</v>
      </c>
      <c r="K4137" s="19">
        <v>23.161999999999999</v>
      </c>
      <c r="L4137" s="26">
        <v>4203</v>
      </c>
    </row>
    <row r="4138" spans="1:12" x14ac:dyDescent="0.3">
      <c r="A4138" s="14">
        <v>241254</v>
      </c>
      <c r="B4138" s="16" t="s">
        <v>5798</v>
      </c>
      <c r="C4138" s="16" t="s">
        <v>2156</v>
      </c>
      <c r="D4138" s="4">
        <v>41873</v>
      </c>
      <c r="E4138" s="23">
        <v>2014</v>
      </c>
      <c r="F4138" s="19">
        <v>4.9000000000000004</v>
      </c>
      <c r="G4138" s="19">
        <f>IF(Movies[[#This Row],[rating]]=0,"",Movies[[#This Row],[rating]])</f>
        <v>4.9000000000000004</v>
      </c>
      <c r="H4138" s="19" t="str">
        <f>IF(Movies[[#This Row],[rating]]=0,"No Rating","Rated")</f>
        <v>Rated</v>
      </c>
      <c r="I4138" s="16" t="s">
        <v>1611</v>
      </c>
      <c r="J4138" s="29" t="s">
        <v>12</v>
      </c>
      <c r="K4138" s="19">
        <v>23.123000000000001</v>
      </c>
      <c r="L4138" s="26">
        <v>489</v>
      </c>
    </row>
    <row r="4139" spans="1:12" x14ac:dyDescent="0.3">
      <c r="A4139" s="14">
        <v>226857</v>
      </c>
      <c r="B4139" s="16" t="s">
        <v>5799</v>
      </c>
      <c r="C4139" s="16" t="s">
        <v>10</v>
      </c>
      <c r="D4139" s="4">
        <v>41682</v>
      </c>
      <c r="E4139" s="23">
        <v>2014</v>
      </c>
      <c r="F4139" s="19">
        <v>6.9</v>
      </c>
      <c r="G4139" s="19">
        <f>IF(Movies[[#This Row],[rating]]=0,"",Movies[[#This Row],[rating]])</f>
        <v>6.9</v>
      </c>
      <c r="H4139" s="19" t="str">
        <f>IF(Movies[[#This Row],[rating]]=0,"No Rating","Rated")</f>
        <v>Rated</v>
      </c>
      <c r="I4139" s="16" t="s">
        <v>33</v>
      </c>
      <c r="J4139" s="29" t="s">
        <v>12</v>
      </c>
      <c r="K4139" s="19">
        <v>23.047999999999998</v>
      </c>
      <c r="L4139" s="26">
        <v>1697</v>
      </c>
    </row>
    <row r="4140" spans="1:12" x14ac:dyDescent="0.3">
      <c r="A4140" s="14">
        <v>308624</v>
      </c>
      <c r="B4140" s="16" t="s">
        <v>5800</v>
      </c>
      <c r="C4140" s="16" t="s">
        <v>94</v>
      </c>
      <c r="D4140" s="4">
        <v>41872</v>
      </c>
      <c r="E4140" s="23">
        <v>2014</v>
      </c>
      <c r="F4140" s="19">
        <v>5</v>
      </c>
      <c r="G4140" s="19">
        <f>IF(Movies[[#This Row],[rating]]=0,"",Movies[[#This Row],[rating]])</f>
        <v>5</v>
      </c>
      <c r="H4140" s="19" t="str">
        <f>IF(Movies[[#This Row],[rating]]=0,"No Rating","Rated")</f>
        <v>Rated</v>
      </c>
      <c r="I4140" s="16" t="s">
        <v>886</v>
      </c>
      <c r="J4140" s="29" t="s">
        <v>96</v>
      </c>
      <c r="K4140" s="19">
        <v>23.045000000000002</v>
      </c>
      <c r="L4140" s="26">
        <v>4</v>
      </c>
    </row>
    <row r="4141" spans="1:12" x14ac:dyDescent="0.3">
      <c r="A4141" s="14">
        <v>336592</v>
      </c>
      <c r="B4141" s="16" t="s">
        <v>5801</v>
      </c>
      <c r="C4141" s="16" t="s">
        <v>10</v>
      </c>
      <c r="D4141" s="4">
        <v>41956</v>
      </c>
      <c r="E4141" s="23">
        <v>2014</v>
      </c>
      <c r="F4141" s="19">
        <v>6.7</v>
      </c>
      <c r="G4141" s="19">
        <f>IF(Movies[[#This Row],[rating]]=0,"",Movies[[#This Row],[rating]])</f>
        <v>6.7</v>
      </c>
      <c r="H4141" s="19" t="str">
        <f>IF(Movies[[#This Row],[rating]]=0,"No Rating","Rated")</f>
        <v>Rated</v>
      </c>
      <c r="I4141" s="16" t="s">
        <v>329</v>
      </c>
      <c r="J4141" s="29" t="s">
        <v>12</v>
      </c>
      <c r="K4141" s="19">
        <v>22.864999999999998</v>
      </c>
      <c r="L4141" s="26">
        <v>32</v>
      </c>
    </row>
    <row r="4142" spans="1:12" x14ac:dyDescent="0.3">
      <c r="A4142" s="14">
        <v>301518</v>
      </c>
      <c r="B4142" s="16" t="s">
        <v>5802</v>
      </c>
      <c r="C4142" s="16" t="s">
        <v>51</v>
      </c>
      <c r="D4142" s="4">
        <v>41953</v>
      </c>
      <c r="E4142" s="23">
        <v>2014</v>
      </c>
      <c r="F4142" s="19">
        <v>6.9</v>
      </c>
      <c r="G4142" s="19">
        <f>IF(Movies[[#This Row],[rating]]=0,"",Movies[[#This Row],[rating]])</f>
        <v>6.9</v>
      </c>
      <c r="H4142" s="19" t="str">
        <f>IF(Movies[[#This Row],[rating]]=0,"No Rating","Rated")</f>
        <v>Rated</v>
      </c>
      <c r="I4142" s="16" t="s">
        <v>49</v>
      </c>
      <c r="J4142" s="29" t="s">
        <v>34</v>
      </c>
      <c r="K4142" s="19">
        <v>22.809000000000001</v>
      </c>
      <c r="L4142" s="26">
        <v>5</v>
      </c>
    </row>
    <row r="4143" spans="1:12" x14ac:dyDescent="0.3">
      <c r="A4143" s="14">
        <v>192102</v>
      </c>
      <c r="B4143" s="16" t="s">
        <v>5803</v>
      </c>
      <c r="C4143" s="16" t="s">
        <v>506</v>
      </c>
      <c r="D4143" s="4">
        <v>41684</v>
      </c>
      <c r="E4143" s="23">
        <v>2014</v>
      </c>
      <c r="F4143" s="19">
        <v>6.0910000000000002</v>
      </c>
      <c r="G4143" s="19">
        <f>IF(Movies[[#This Row],[rating]]=0,"",Movies[[#This Row],[rating]])</f>
        <v>6.0910000000000002</v>
      </c>
      <c r="H4143" s="19" t="str">
        <f>IF(Movies[[#This Row],[rating]]=0,"No Rating","Rated")</f>
        <v>Rated</v>
      </c>
      <c r="I4143" s="16" t="s">
        <v>843</v>
      </c>
      <c r="J4143" s="29" t="s">
        <v>12</v>
      </c>
      <c r="K4143" s="19">
        <v>22.788</v>
      </c>
      <c r="L4143" s="26">
        <v>2177</v>
      </c>
    </row>
    <row r="4144" spans="1:12" x14ac:dyDescent="0.3">
      <c r="A4144" s="14">
        <v>255343</v>
      </c>
      <c r="B4144" s="16" t="s">
        <v>5804</v>
      </c>
      <c r="C4144" s="16" t="s">
        <v>3416</v>
      </c>
      <c r="D4144" s="4">
        <v>41923</v>
      </c>
      <c r="E4144" s="23">
        <v>2014</v>
      </c>
      <c r="F4144" s="19">
        <v>6.274</v>
      </c>
      <c r="G4144" s="19">
        <f>IF(Movies[[#This Row],[rating]]=0,"",Movies[[#This Row],[rating]])</f>
        <v>6.274</v>
      </c>
      <c r="H4144" s="19" t="str">
        <f>IF(Movies[[#This Row],[rating]]=0,"No Rating","Rated")</f>
        <v>Rated</v>
      </c>
      <c r="I4144" s="16" t="s">
        <v>5805</v>
      </c>
      <c r="J4144" s="29" t="s">
        <v>12</v>
      </c>
      <c r="K4144" s="19">
        <v>22.785</v>
      </c>
      <c r="L4144" s="26">
        <v>771</v>
      </c>
    </row>
    <row r="4145" spans="1:12" x14ac:dyDescent="0.3">
      <c r="A4145" s="14">
        <v>224141</v>
      </c>
      <c r="B4145" s="16" t="s">
        <v>5806</v>
      </c>
      <c r="C4145" s="16" t="s">
        <v>10</v>
      </c>
      <c r="D4145" s="4">
        <v>41997</v>
      </c>
      <c r="E4145" s="23">
        <v>2014</v>
      </c>
      <c r="F4145" s="19">
        <v>5.8</v>
      </c>
      <c r="G4145" s="19">
        <f>IF(Movies[[#This Row],[rating]]=0,"",Movies[[#This Row],[rating]])</f>
        <v>5.8</v>
      </c>
      <c r="H4145" s="19" t="str">
        <f>IF(Movies[[#This Row],[rating]]=0,"No Rating","Rated")</f>
        <v>Rated</v>
      </c>
      <c r="I4145" s="16" t="s">
        <v>5807</v>
      </c>
      <c r="J4145" s="29" t="s">
        <v>12</v>
      </c>
      <c r="K4145" s="19">
        <v>22.649000000000001</v>
      </c>
      <c r="L4145" s="26">
        <v>4256</v>
      </c>
    </row>
    <row r="4146" spans="1:12" x14ac:dyDescent="0.3">
      <c r="A4146" s="14">
        <v>282069</v>
      </c>
      <c r="B4146" s="16" t="s">
        <v>5808</v>
      </c>
      <c r="C4146" s="16" t="s">
        <v>144</v>
      </c>
      <c r="D4146" s="4">
        <v>41972</v>
      </c>
      <c r="E4146" s="23">
        <v>2014</v>
      </c>
      <c r="F4146" s="19">
        <v>7.1139999999999999</v>
      </c>
      <c r="G4146" s="19">
        <f>IF(Movies[[#This Row],[rating]]=0,"",Movies[[#This Row],[rating]])</f>
        <v>7.1139999999999999</v>
      </c>
      <c r="H4146" s="19" t="str">
        <f>IF(Movies[[#This Row],[rating]]=0,"No Rating","Rated")</f>
        <v>Rated</v>
      </c>
      <c r="I4146" s="16" t="s">
        <v>5809</v>
      </c>
      <c r="J4146" s="29" t="s">
        <v>146</v>
      </c>
      <c r="K4146" s="19">
        <v>22.497</v>
      </c>
      <c r="L4146" s="26">
        <v>284</v>
      </c>
    </row>
    <row r="4147" spans="1:12" x14ac:dyDescent="0.3">
      <c r="A4147" s="14">
        <v>168530</v>
      </c>
      <c r="B4147" s="16" t="s">
        <v>5810</v>
      </c>
      <c r="C4147" s="16" t="s">
        <v>10</v>
      </c>
      <c r="D4147" s="4">
        <v>41646</v>
      </c>
      <c r="E4147" s="23">
        <v>2014</v>
      </c>
      <c r="F4147" s="19">
        <v>6.3</v>
      </c>
      <c r="G4147" s="19">
        <f>IF(Movies[[#This Row],[rating]]=0,"",Movies[[#This Row],[rating]])</f>
        <v>6.3</v>
      </c>
      <c r="H4147" s="19" t="str">
        <f>IF(Movies[[#This Row],[rating]]=0,"No Rating","Rated")</f>
        <v>Rated</v>
      </c>
      <c r="I4147" s="16" t="s">
        <v>170</v>
      </c>
      <c r="J4147" s="29" t="s">
        <v>12</v>
      </c>
      <c r="K4147" s="19">
        <v>22.497</v>
      </c>
      <c r="L4147" s="26">
        <v>2271</v>
      </c>
    </row>
    <row r="4148" spans="1:12" x14ac:dyDescent="0.3">
      <c r="A4148" s="14">
        <v>257346</v>
      </c>
      <c r="B4148" s="16" t="s">
        <v>5811</v>
      </c>
      <c r="C4148" s="16" t="s">
        <v>144</v>
      </c>
      <c r="D4148" s="4">
        <v>41748</v>
      </c>
      <c r="E4148" s="23">
        <v>2014</v>
      </c>
      <c r="F4148" s="19">
        <v>6.3</v>
      </c>
      <c r="G4148" s="19">
        <f>IF(Movies[[#This Row],[rating]]=0,"",Movies[[#This Row],[rating]])</f>
        <v>6.3</v>
      </c>
      <c r="H4148" s="19" t="str">
        <f>IF(Movies[[#This Row],[rating]]=0,"No Rating","Rated")</f>
        <v>Rated</v>
      </c>
      <c r="I4148" s="16" t="s">
        <v>5812</v>
      </c>
      <c r="J4148" s="29" t="s">
        <v>146</v>
      </c>
      <c r="K4148" s="19">
        <v>22.181999999999999</v>
      </c>
      <c r="L4148" s="26">
        <v>260</v>
      </c>
    </row>
    <row r="4149" spans="1:12" x14ac:dyDescent="0.3">
      <c r="A4149" s="14">
        <v>155084</v>
      </c>
      <c r="B4149" s="16" t="s">
        <v>5813</v>
      </c>
      <c r="C4149" s="16" t="s">
        <v>10</v>
      </c>
      <c r="D4149" s="4">
        <v>41740</v>
      </c>
      <c r="E4149" s="23">
        <v>2014</v>
      </c>
      <c r="F4149" s="19">
        <v>6.3</v>
      </c>
      <c r="G4149" s="19">
        <f>IF(Movies[[#This Row],[rating]]=0,"",Movies[[#This Row],[rating]])</f>
        <v>6.3</v>
      </c>
      <c r="H4149" s="19" t="str">
        <f>IF(Movies[[#This Row],[rating]]=0,"No Rating","Rated")</f>
        <v>Rated</v>
      </c>
      <c r="I4149" s="16" t="s">
        <v>132</v>
      </c>
      <c r="J4149" s="29" t="s">
        <v>12</v>
      </c>
      <c r="K4149" s="19">
        <v>21.946000000000002</v>
      </c>
      <c r="L4149" s="26">
        <v>1111</v>
      </c>
    </row>
    <row r="4150" spans="1:12" x14ac:dyDescent="0.3">
      <c r="A4150" s="14">
        <v>216282</v>
      </c>
      <c r="B4150" s="16" t="s">
        <v>5814</v>
      </c>
      <c r="C4150" s="16" t="s">
        <v>10</v>
      </c>
      <c r="D4150" s="4">
        <v>41857</v>
      </c>
      <c r="E4150" s="23">
        <v>2014</v>
      </c>
      <c r="F4150" s="19">
        <v>6.0529999999999999</v>
      </c>
      <c r="G4150" s="19">
        <f>IF(Movies[[#This Row],[rating]]=0,"",Movies[[#This Row],[rating]])</f>
        <v>6.0529999999999999</v>
      </c>
      <c r="H4150" s="19" t="str">
        <f>IF(Movies[[#This Row],[rating]]=0,"No Rating","Rated")</f>
        <v>Rated</v>
      </c>
      <c r="I4150" s="16" t="s">
        <v>193</v>
      </c>
      <c r="J4150" s="29" t="s">
        <v>12</v>
      </c>
      <c r="K4150" s="19">
        <v>21.844999999999999</v>
      </c>
      <c r="L4150" s="26">
        <v>2048</v>
      </c>
    </row>
    <row r="4151" spans="1:12" x14ac:dyDescent="0.3">
      <c r="A4151" s="14">
        <v>239678</v>
      </c>
      <c r="B4151" s="16" t="s">
        <v>5815</v>
      </c>
      <c r="C4151" s="16" t="s">
        <v>10</v>
      </c>
      <c r="D4151" s="4">
        <v>41892</v>
      </c>
      <c r="E4151" s="23">
        <v>2014</v>
      </c>
      <c r="F4151" s="19">
        <v>6.6</v>
      </c>
      <c r="G4151" s="19">
        <f>IF(Movies[[#This Row],[rating]]=0,"",Movies[[#This Row],[rating]])</f>
        <v>6.6</v>
      </c>
      <c r="H4151" s="19" t="str">
        <f>IF(Movies[[#This Row],[rating]]=0,"No Rating","Rated")</f>
        <v>Rated</v>
      </c>
      <c r="I4151" s="16" t="s">
        <v>713</v>
      </c>
      <c r="J4151" s="29" t="s">
        <v>12</v>
      </c>
      <c r="K4151" s="19">
        <v>21.626000000000001</v>
      </c>
      <c r="L4151" s="26">
        <v>1351</v>
      </c>
    </row>
    <row r="4152" spans="1:12" x14ac:dyDescent="0.3">
      <c r="A4152" s="14">
        <v>249660</v>
      </c>
      <c r="B4152" s="16" t="s">
        <v>5816</v>
      </c>
      <c r="C4152" s="16" t="s">
        <v>10</v>
      </c>
      <c r="D4152" s="4">
        <v>41719</v>
      </c>
      <c r="E4152" s="23">
        <v>2014</v>
      </c>
      <c r="F4152" s="19">
        <v>6.0069999999999997</v>
      </c>
      <c r="G4152" s="19">
        <f>IF(Movies[[#This Row],[rating]]=0,"",Movies[[#This Row],[rating]])</f>
        <v>6.0069999999999997</v>
      </c>
      <c r="H4152" s="19" t="str">
        <f>IF(Movies[[#This Row],[rating]]=0,"No Rating","Rated")</f>
        <v>Rated</v>
      </c>
      <c r="I4152" s="16" t="s">
        <v>49</v>
      </c>
      <c r="J4152" s="29" t="s">
        <v>12</v>
      </c>
      <c r="K4152" s="19">
        <v>21.606999999999999</v>
      </c>
      <c r="L4152" s="26">
        <v>906</v>
      </c>
    </row>
    <row r="4153" spans="1:12" x14ac:dyDescent="0.3">
      <c r="A4153" s="14">
        <v>239563</v>
      </c>
      <c r="B4153" s="16" t="s">
        <v>5817</v>
      </c>
      <c r="C4153" s="16" t="s">
        <v>10</v>
      </c>
      <c r="D4153" s="4">
        <v>41921</v>
      </c>
      <c r="E4153" s="23">
        <v>2014</v>
      </c>
      <c r="F4153" s="19">
        <v>7.1</v>
      </c>
      <c r="G4153" s="19">
        <f>IF(Movies[[#This Row],[rating]]=0,"",Movies[[#This Row],[rating]])</f>
        <v>7.1</v>
      </c>
      <c r="H4153" s="19" t="str">
        <f>IF(Movies[[#This Row],[rating]]=0,"No Rating","Rated")</f>
        <v>Rated</v>
      </c>
      <c r="I4153" s="16" t="s">
        <v>30</v>
      </c>
      <c r="J4153" s="29" t="s">
        <v>12</v>
      </c>
      <c r="K4153" s="19">
        <v>21.489000000000001</v>
      </c>
      <c r="L4153" s="26">
        <v>1915</v>
      </c>
    </row>
    <row r="4154" spans="1:12" x14ac:dyDescent="0.3">
      <c r="A4154" s="14">
        <v>284293</v>
      </c>
      <c r="B4154" s="16" t="s">
        <v>5818</v>
      </c>
      <c r="C4154" s="16" t="s">
        <v>100</v>
      </c>
      <c r="D4154" s="4">
        <v>41978</v>
      </c>
      <c r="E4154" s="23">
        <v>2014</v>
      </c>
      <c r="F4154" s="19">
        <v>7.4850000000000003</v>
      </c>
      <c r="G4154" s="19">
        <f>IF(Movies[[#This Row],[rating]]=0,"",Movies[[#This Row],[rating]])</f>
        <v>7.4850000000000003</v>
      </c>
      <c r="H4154" s="19" t="str">
        <f>IF(Movies[[#This Row],[rating]]=0,"No Rating","Rated")</f>
        <v>Rated</v>
      </c>
      <c r="I4154" s="16" t="s">
        <v>49</v>
      </c>
      <c r="J4154" s="29" t="s">
        <v>12</v>
      </c>
      <c r="K4154" s="19">
        <v>21.370999999999999</v>
      </c>
      <c r="L4154" s="26">
        <v>3100</v>
      </c>
    </row>
    <row r="4155" spans="1:12" x14ac:dyDescent="0.3">
      <c r="A4155" s="14">
        <v>221731</v>
      </c>
      <c r="B4155" s="16" t="s">
        <v>5819</v>
      </c>
      <c r="C4155" s="16" t="s">
        <v>144</v>
      </c>
      <c r="D4155" s="4">
        <v>41852</v>
      </c>
      <c r="E4155" s="23">
        <v>2014</v>
      </c>
      <c r="F4155" s="19">
        <v>7.6059999999999999</v>
      </c>
      <c r="G4155" s="19">
        <f>IF(Movies[[#This Row],[rating]]=0,"",Movies[[#This Row],[rating]])</f>
        <v>7.6059999999999999</v>
      </c>
      <c r="H4155" s="19" t="str">
        <f>IF(Movies[[#This Row],[rating]]=0,"No Rating","Rated")</f>
        <v>Rated</v>
      </c>
      <c r="I4155" s="16" t="s">
        <v>5820</v>
      </c>
      <c r="J4155" s="29" t="s">
        <v>146</v>
      </c>
      <c r="K4155" s="19">
        <v>21.157</v>
      </c>
      <c r="L4155" s="26">
        <v>587</v>
      </c>
    </row>
    <row r="4156" spans="1:12" x14ac:dyDescent="0.3">
      <c r="A4156" s="14">
        <v>265195</v>
      </c>
      <c r="B4156" s="16" t="s">
        <v>5821</v>
      </c>
      <c r="C4156" s="16" t="s">
        <v>1177</v>
      </c>
      <c r="D4156" s="4">
        <v>41872</v>
      </c>
      <c r="E4156" s="23">
        <v>2014</v>
      </c>
      <c r="F4156" s="19">
        <v>7.9</v>
      </c>
      <c r="G4156" s="19">
        <f>IF(Movies[[#This Row],[rating]]=0,"",Movies[[#This Row],[rating]])</f>
        <v>7.9</v>
      </c>
      <c r="H4156" s="19" t="str">
        <f>IF(Movies[[#This Row],[rating]]=0,"No Rating","Rated")</f>
        <v>Rated</v>
      </c>
      <c r="I4156" s="16" t="s">
        <v>5822</v>
      </c>
      <c r="J4156" s="29" t="s">
        <v>34</v>
      </c>
      <c r="K4156" s="19">
        <v>21.135000000000002</v>
      </c>
      <c r="L4156" s="26">
        <v>3432</v>
      </c>
    </row>
    <row r="4157" spans="1:12" x14ac:dyDescent="0.3">
      <c r="A4157" s="14">
        <v>242095</v>
      </c>
      <c r="B4157" s="16" t="s">
        <v>5823</v>
      </c>
      <c r="C4157" s="16" t="s">
        <v>10</v>
      </c>
      <c r="D4157" s="4">
        <v>41713</v>
      </c>
      <c r="E4157" s="23">
        <v>2014</v>
      </c>
      <c r="F4157" s="19">
        <v>6.0129999999999999</v>
      </c>
      <c r="G4157" s="19">
        <f>IF(Movies[[#This Row],[rating]]=0,"",Movies[[#This Row],[rating]])</f>
        <v>6.0129999999999999</v>
      </c>
      <c r="H4157" s="19" t="str">
        <f>IF(Movies[[#This Row],[rating]]=0,"No Rating","Rated")</f>
        <v>Rated</v>
      </c>
      <c r="I4157" s="16" t="s">
        <v>4371</v>
      </c>
      <c r="J4157" s="29" t="s">
        <v>12</v>
      </c>
      <c r="K4157" s="19">
        <v>21.108000000000001</v>
      </c>
      <c r="L4157" s="26">
        <v>1691</v>
      </c>
    </row>
    <row r="4158" spans="1:12" x14ac:dyDescent="0.3">
      <c r="A4158" s="14">
        <v>269495</v>
      </c>
      <c r="B4158" s="16" t="s">
        <v>5824</v>
      </c>
      <c r="C4158" s="16" t="s">
        <v>1265</v>
      </c>
      <c r="D4158" s="4">
        <v>41649</v>
      </c>
      <c r="E4158" s="23">
        <v>2014</v>
      </c>
      <c r="F4158" s="19">
        <v>4.9000000000000004</v>
      </c>
      <c r="G4158" s="19">
        <f>IF(Movies[[#This Row],[rating]]=0,"",Movies[[#This Row],[rating]])</f>
        <v>4.9000000000000004</v>
      </c>
      <c r="H4158" s="19" t="str">
        <f>IF(Movies[[#This Row],[rating]]=0,"No Rating","Rated")</f>
        <v>Rated</v>
      </c>
      <c r="I4158" s="16" t="s">
        <v>713</v>
      </c>
      <c r="J4158" s="29" t="s">
        <v>517</v>
      </c>
      <c r="K4158" s="19">
        <v>20.667000000000002</v>
      </c>
      <c r="L4158" s="26">
        <v>12</v>
      </c>
    </row>
    <row r="4159" spans="1:12" x14ac:dyDescent="0.3">
      <c r="A4159" s="14">
        <v>188166</v>
      </c>
      <c r="B4159" s="16" t="s">
        <v>5825</v>
      </c>
      <c r="C4159" s="16" t="s">
        <v>10</v>
      </c>
      <c r="D4159" s="4">
        <v>41754</v>
      </c>
      <c r="E4159" s="23">
        <v>2014</v>
      </c>
      <c r="F4159" s="19">
        <v>6.7969999999999997</v>
      </c>
      <c r="G4159" s="19">
        <f>IF(Movies[[#This Row],[rating]]=0,"",Movies[[#This Row],[rating]])</f>
        <v>6.7969999999999997</v>
      </c>
      <c r="H4159" s="19" t="str">
        <f>IF(Movies[[#This Row],[rating]]=0,"No Rating","Rated")</f>
        <v>Rated</v>
      </c>
      <c r="I4159" s="16" t="s">
        <v>1027</v>
      </c>
      <c r="J4159" s="29" t="s">
        <v>12</v>
      </c>
      <c r="K4159" s="19">
        <v>20.54</v>
      </c>
      <c r="L4159" s="26">
        <v>1466</v>
      </c>
    </row>
    <row r="4160" spans="1:12" x14ac:dyDescent="0.3">
      <c r="A4160" s="14">
        <v>284427</v>
      </c>
      <c r="B4160" s="16" t="s">
        <v>5826</v>
      </c>
      <c r="C4160" s="16" t="s">
        <v>284</v>
      </c>
      <c r="D4160" s="4">
        <v>41907</v>
      </c>
      <c r="E4160" s="23">
        <v>2014</v>
      </c>
      <c r="F4160" s="19">
        <v>7.6</v>
      </c>
      <c r="G4160" s="19">
        <f>IF(Movies[[#This Row],[rating]]=0,"",Movies[[#This Row],[rating]])</f>
        <v>7.6</v>
      </c>
      <c r="H4160" s="19" t="str">
        <f>IF(Movies[[#This Row],[rating]]=0,"No Rating","Rated")</f>
        <v>Rated</v>
      </c>
      <c r="I4160" s="16" t="s">
        <v>166</v>
      </c>
      <c r="J4160" s="29" t="s">
        <v>286</v>
      </c>
      <c r="K4160" s="19">
        <v>20.498000000000001</v>
      </c>
      <c r="L4160" s="26">
        <v>1567</v>
      </c>
    </row>
    <row r="4161" spans="1:12" x14ac:dyDescent="0.3">
      <c r="A4161" s="14">
        <v>260234</v>
      </c>
      <c r="B4161" s="16" t="s">
        <v>5827</v>
      </c>
      <c r="C4161" s="16" t="s">
        <v>10</v>
      </c>
      <c r="D4161" s="4">
        <v>41723</v>
      </c>
      <c r="E4161" s="23">
        <v>2014</v>
      </c>
      <c r="F4161" s="19">
        <v>7.5</v>
      </c>
      <c r="G4161" s="19">
        <f>IF(Movies[[#This Row],[rating]]=0,"",Movies[[#This Row],[rating]])</f>
        <v>7.5</v>
      </c>
      <c r="H4161" s="19" t="str">
        <f>IF(Movies[[#This Row],[rating]]=0,"No Rating","Rated")</f>
        <v>Rated</v>
      </c>
      <c r="I4161" s="16" t="s">
        <v>356</v>
      </c>
      <c r="J4161" s="29" t="s">
        <v>12</v>
      </c>
      <c r="K4161" s="19">
        <v>20.440999999999999</v>
      </c>
      <c r="L4161" s="26">
        <v>138</v>
      </c>
    </row>
    <row r="4162" spans="1:12" x14ac:dyDescent="0.3">
      <c r="A4162" s="14">
        <v>257512</v>
      </c>
      <c r="B4162" s="16" t="s">
        <v>5828</v>
      </c>
      <c r="C4162" s="16" t="s">
        <v>144</v>
      </c>
      <c r="D4162" s="4">
        <v>41748</v>
      </c>
      <c r="E4162" s="23">
        <v>2014</v>
      </c>
      <c r="F4162" s="19">
        <v>6.9</v>
      </c>
      <c r="G4162" s="19">
        <f>IF(Movies[[#This Row],[rating]]=0,"",Movies[[#This Row],[rating]])</f>
        <v>6.9</v>
      </c>
      <c r="H4162" s="19" t="str">
        <f>IF(Movies[[#This Row],[rating]]=0,"No Rating","Rated")</f>
        <v>Rated</v>
      </c>
      <c r="I4162" s="16" t="s">
        <v>5829</v>
      </c>
      <c r="J4162" s="29" t="s">
        <v>146</v>
      </c>
      <c r="K4162" s="19">
        <v>20.343</v>
      </c>
      <c r="L4162" s="26">
        <v>115</v>
      </c>
    </row>
    <row r="4163" spans="1:12" x14ac:dyDescent="0.3">
      <c r="A4163" s="14">
        <v>254473</v>
      </c>
      <c r="B4163" s="16" t="s">
        <v>5830</v>
      </c>
      <c r="C4163" s="16" t="s">
        <v>1430</v>
      </c>
      <c r="D4163" s="4">
        <v>41751</v>
      </c>
      <c r="E4163" s="23">
        <v>2014</v>
      </c>
      <c r="F4163" s="19">
        <v>5.9</v>
      </c>
      <c r="G4163" s="19">
        <f>IF(Movies[[#This Row],[rating]]=0,"",Movies[[#This Row],[rating]])</f>
        <v>5.9</v>
      </c>
      <c r="H4163" s="19" t="str">
        <f>IF(Movies[[#This Row],[rating]]=0,"No Rating","Rated")</f>
        <v>Rated</v>
      </c>
      <c r="I4163" s="16" t="s">
        <v>889</v>
      </c>
      <c r="J4163" s="29" t="s">
        <v>12</v>
      </c>
      <c r="K4163" s="19">
        <v>20.285</v>
      </c>
      <c r="L4163" s="26">
        <v>1522</v>
      </c>
    </row>
    <row r="4164" spans="1:12" x14ac:dyDescent="0.3">
      <c r="A4164" s="14">
        <v>282631</v>
      </c>
      <c r="B4164" s="16" t="s">
        <v>5831</v>
      </c>
      <c r="C4164" s="16" t="s">
        <v>94</v>
      </c>
      <c r="D4164" s="4">
        <v>41850</v>
      </c>
      <c r="E4164" s="23">
        <v>2014</v>
      </c>
      <c r="F4164" s="19">
        <v>6.9660000000000002</v>
      </c>
      <c r="G4164" s="19">
        <f>IF(Movies[[#This Row],[rating]]=0,"",Movies[[#This Row],[rating]])</f>
        <v>6.9660000000000002</v>
      </c>
      <c r="H4164" s="19" t="str">
        <f>IF(Movies[[#This Row],[rating]]=0,"No Rating","Rated")</f>
        <v>Rated</v>
      </c>
      <c r="I4164" s="16" t="s">
        <v>5832</v>
      </c>
      <c r="J4164" s="29" t="s">
        <v>96</v>
      </c>
      <c r="K4164" s="19">
        <v>20.260999999999999</v>
      </c>
      <c r="L4164" s="26">
        <v>293</v>
      </c>
    </row>
    <row r="4165" spans="1:12" x14ac:dyDescent="0.3">
      <c r="A4165" s="14">
        <v>260550</v>
      </c>
      <c r="B4165" s="16" t="s">
        <v>5833</v>
      </c>
      <c r="C4165" s="16" t="s">
        <v>94</v>
      </c>
      <c r="D4165" s="4">
        <v>41655</v>
      </c>
      <c r="E4165" s="23">
        <v>2014</v>
      </c>
      <c r="F4165" s="19">
        <v>6</v>
      </c>
      <c r="G4165" s="19">
        <f>IF(Movies[[#This Row],[rating]]=0,"",Movies[[#This Row],[rating]])</f>
        <v>6</v>
      </c>
      <c r="H4165" s="19" t="str">
        <f>IF(Movies[[#This Row],[rating]]=0,"No Rating","Rated")</f>
        <v>Rated</v>
      </c>
      <c r="I4165" s="16" t="s">
        <v>49</v>
      </c>
      <c r="J4165" s="29" t="s">
        <v>96</v>
      </c>
      <c r="K4165" s="19">
        <v>20.256</v>
      </c>
      <c r="L4165" s="26">
        <v>4</v>
      </c>
    </row>
    <row r="4166" spans="1:12" x14ac:dyDescent="0.3">
      <c r="A4166" s="14">
        <v>85350</v>
      </c>
      <c r="B4166" s="16" t="s">
        <v>5834</v>
      </c>
      <c r="C4166" s="16" t="s">
        <v>10</v>
      </c>
      <c r="D4166" s="4">
        <v>41795</v>
      </c>
      <c r="E4166" s="23">
        <v>2014</v>
      </c>
      <c r="F4166" s="19">
        <v>7.5</v>
      </c>
      <c r="G4166" s="19">
        <f>IF(Movies[[#This Row],[rating]]=0,"",Movies[[#This Row],[rating]])</f>
        <v>7.5</v>
      </c>
      <c r="H4166" s="19" t="str">
        <f>IF(Movies[[#This Row],[rating]]=0,"No Rating","Rated")</f>
        <v>Rated</v>
      </c>
      <c r="I4166" s="16" t="s">
        <v>49</v>
      </c>
      <c r="J4166" s="29" t="s">
        <v>12</v>
      </c>
      <c r="K4166" s="19">
        <v>20.251999999999999</v>
      </c>
      <c r="L4166" s="26">
        <v>5206</v>
      </c>
    </row>
    <row r="4167" spans="1:12" x14ac:dyDescent="0.3">
      <c r="A4167" s="14">
        <v>292777</v>
      </c>
      <c r="B4167" s="16" t="s">
        <v>5835</v>
      </c>
      <c r="C4167" s="16" t="s">
        <v>144</v>
      </c>
      <c r="D4167" s="4">
        <v>41776</v>
      </c>
      <c r="E4167" s="23">
        <v>2014</v>
      </c>
      <c r="F4167" s="19">
        <v>6.2629999999999999</v>
      </c>
      <c r="G4167" s="19">
        <f>IF(Movies[[#This Row],[rating]]=0,"",Movies[[#This Row],[rating]])</f>
        <v>6.2629999999999999</v>
      </c>
      <c r="H4167" s="19" t="str">
        <f>IF(Movies[[#This Row],[rating]]=0,"No Rating","Rated")</f>
        <v>Rated</v>
      </c>
      <c r="I4167" s="16" t="s">
        <v>629</v>
      </c>
      <c r="J4167" s="29" t="s">
        <v>146</v>
      </c>
      <c r="K4167" s="19">
        <v>20.062999999999999</v>
      </c>
      <c r="L4167" s="26">
        <v>38</v>
      </c>
    </row>
    <row r="4168" spans="1:12" x14ac:dyDescent="0.3">
      <c r="A4168" s="14">
        <v>273895</v>
      </c>
      <c r="B4168" s="16" t="s">
        <v>5836</v>
      </c>
      <c r="C4168" s="16" t="s">
        <v>100</v>
      </c>
      <c r="D4168" s="4">
        <v>41998</v>
      </c>
      <c r="E4168" s="23">
        <v>2014</v>
      </c>
      <c r="F4168" s="19">
        <v>7.3940000000000001</v>
      </c>
      <c r="G4168" s="19">
        <f>IF(Movies[[#This Row],[rating]]=0,"",Movies[[#This Row],[rating]])</f>
        <v>7.3940000000000001</v>
      </c>
      <c r="H4168" s="19" t="str">
        <f>IF(Movies[[#This Row],[rating]]=0,"No Rating","Rated")</f>
        <v>Rated</v>
      </c>
      <c r="I4168" s="16" t="s">
        <v>1164</v>
      </c>
      <c r="J4168" s="29" t="s">
        <v>12</v>
      </c>
      <c r="K4168" s="19">
        <v>20.045000000000002</v>
      </c>
      <c r="L4168" s="26">
        <v>2206</v>
      </c>
    </row>
    <row r="4169" spans="1:12" x14ac:dyDescent="0.3">
      <c r="A4169" s="14">
        <v>246741</v>
      </c>
      <c r="B4169" s="16" t="s">
        <v>5837</v>
      </c>
      <c r="C4169" s="16" t="s">
        <v>1734</v>
      </c>
      <c r="D4169" s="4">
        <v>41809</v>
      </c>
      <c r="E4169" s="23">
        <v>2014</v>
      </c>
      <c r="F4169" s="19">
        <v>7.6</v>
      </c>
      <c r="G4169" s="19">
        <f>IF(Movies[[#This Row],[rating]]=0,"",Movies[[#This Row],[rating]])</f>
        <v>7.6</v>
      </c>
      <c r="H4169" s="19" t="str">
        <f>IF(Movies[[#This Row],[rating]]=0,"No Rating","Rated")</f>
        <v>Rated</v>
      </c>
      <c r="I4169" s="16" t="s">
        <v>125</v>
      </c>
      <c r="J4169" s="29" t="s">
        <v>12</v>
      </c>
      <c r="K4169" s="19">
        <v>19.824999999999999</v>
      </c>
      <c r="L4169" s="26">
        <v>3603</v>
      </c>
    </row>
    <row r="4170" spans="1:12" x14ac:dyDescent="0.3">
      <c r="A4170" s="14">
        <v>198277</v>
      </c>
      <c r="B4170" s="16" t="s">
        <v>5838</v>
      </c>
      <c r="C4170" s="16" t="s">
        <v>10</v>
      </c>
      <c r="D4170" s="4">
        <v>41823</v>
      </c>
      <c r="E4170" s="23">
        <v>2014</v>
      </c>
      <c r="F4170" s="19">
        <v>7.2</v>
      </c>
      <c r="G4170" s="19">
        <f>IF(Movies[[#This Row],[rating]]=0,"",Movies[[#This Row],[rating]])</f>
        <v>7.2</v>
      </c>
      <c r="H4170" s="19" t="str">
        <f>IF(Movies[[#This Row],[rating]]=0,"No Rating","Rated")</f>
        <v>Rated</v>
      </c>
      <c r="I4170" s="16" t="s">
        <v>5839</v>
      </c>
      <c r="J4170" s="29" t="s">
        <v>12</v>
      </c>
      <c r="K4170" s="19">
        <v>19.687999999999999</v>
      </c>
      <c r="L4170" s="26">
        <v>3798</v>
      </c>
    </row>
    <row r="4171" spans="1:12" x14ac:dyDescent="0.3">
      <c r="A4171" s="14">
        <v>192145</v>
      </c>
      <c r="B4171" s="16" t="s">
        <v>5840</v>
      </c>
      <c r="C4171" s="16" t="s">
        <v>5841</v>
      </c>
      <c r="D4171" s="4">
        <v>41810</v>
      </c>
      <c r="E4171" s="23">
        <v>2014</v>
      </c>
      <c r="F4171" s="19">
        <v>5.9</v>
      </c>
      <c r="G4171" s="19">
        <f>IF(Movies[[#This Row],[rating]]=0,"",Movies[[#This Row],[rating]])</f>
        <v>5.9</v>
      </c>
      <c r="H4171" s="19" t="str">
        <f>IF(Movies[[#This Row],[rating]]=0,"No Rating","Rated")</f>
        <v>Rated</v>
      </c>
      <c r="I4171" s="16" t="s">
        <v>33</v>
      </c>
      <c r="J4171" s="29" t="s">
        <v>12</v>
      </c>
      <c r="K4171" s="19">
        <v>19.667999999999999</v>
      </c>
      <c r="L4171" s="26">
        <v>604</v>
      </c>
    </row>
    <row r="4172" spans="1:12" x14ac:dyDescent="0.3">
      <c r="A4172" s="14">
        <v>228194</v>
      </c>
      <c r="B4172" s="16" t="s">
        <v>5842</v>
      </c>
      <c r="C4172" s="16" t="s">
        <v>5843</v>
      </c>
      <c r="D4172" s="4">
        <v>41857</v>
      </c>
      <c r="E4172" s="23">
        <v>2014</v>
      </c>
      <c r="F4172" s="19">
        <v>7.3</v>
      </c>
      <c r="G4172" s="19">
        <f>IF(Movies[[#This Row],[rating]]=0,"",Movies[[#This Row],[rating]])</f>
        <v>7.3</v>
      </c>
      <c r="H4172" s="19" t="str">
        <f>IF(Movies[[#This Row],[rating]]=0,"No Rating","Rated")</f>
        <v>Rated</v>
      </c>
      <c r="I4172" s="16" t="s">
        <v>713</v>
      </c>
      <c r="J4172" s="29" t="s">
        <v>12</v>
      </c>
      <c r="K4172" s="19">
        <v>19.577999999999999</v>
      </c>
      <c r="L4172" s="26">
        <v>1443</v>
      </c>
    </row>
    <row r="4173" spans="1:12" x14ac:dyDescent="0.3">
      <c r="A4173" s="14">
        <v>294993</v>
      </c>
      <c r="B4173" s="16" t="s">
        <v>5844</v>
      </c>
      <c r="C4173" s="16" t="s">
        <v>784</v>
      </c>
      <c r="D4173" s="4">
        <v>41963</v>
      </c>
      <c r="E4173" s="23">
        <v>2014</v>
      </c>
      <c r="F4173" s="19">
        <v>6.3</v>
      </c>
      <c r="G4173" s="19">
        <f>IF(Movies[[#This Row],[rating]]=0,"",Movies[[#This Row],[rating]])</f>
        <v>6.3</v>
      </c>
      <c r="H4173" s="19" t="str">
        <f>IF(Movies[[#This Row],[rating]]=0,"No Rating","Rated")</f>
        <v>Rated</v>
      </c>
      <c r="I4173" s="16" t="s">
        <v>822</v>
      </c>
      <c r="J4173" s="29" t="s">
        <v>342</v>
      </c>
      <c r="K4173" s="19">
        <v>19.542000000000002</v>
      </c>
      <c r="L4173" s="26">
        <v>190</v>
      </c>
    </row>
    <row r="4174" spans="1:12" x14ac:dyDescent="0.3">
      <c r="A4174" s="14">
        <v>244506</v>
      </c>
      <c r="B4174" s="16" t="s">
        <v>5845</v>
      </c>
      <c r="C4174" s="16" t="s">
        <v>10</v>
      </c>
      <c r="D4174" s="4">
        <v>41929</v>
      </c>
      <c r="E4174" s="23">
        <v>2014</v>
      </c>
      <c r="F4174" s="19">
        <v>6.73</v>
      </c>
      <c r="G4174" s="19">
        <f>IF(Movies[[#This Row],[rating]]=0,"",Movies[[#This Row],[rating]])</f>
        <v>6.73</v>
      </c>
      <c r="H4174" s="19" t="str">
        <f>IF(Movies[[#This Row],[rating]]=0,"No Rating","Rated")</f>
        <v>Rated</v>
      </c>
      <c r="I4174" s="16" t="s">
        <v>49</v>
      </c>
      <c r="J4174" s="29" t="s">
        <v>12</v>
      </c>
      <c r="K4174" s="19">
        <v>19.478000000000002</v>
      </c>
      <c r="L4174" s="26">
        <v>1028</v>
      </c>
    </row>
    <row r="4175" spans="1:12" x14ac:dyDescent="0.3">
      <c r="A4175" s="14">
        <v>546726</v>
      </c>
      <c r="B4175" s="16" t="s">
        <v>5846</v>
      </c>
      <c r="C4175" s="16" t="s">
        <v>10</v>
      </c>
      <c r="D4175" s="4">
        <v>41861</v>
      </c>
      <c r="E4175" s="23">
        <v>2014</v>
      </c>
      <c r="F4175" s="19">
        <v>6</v>
      </c>
      <c r="G4175" s="19">
        <f>IF(Movies[[#This Row],[rating]]=0,"",Movies[[#This Row],[rating]])</f>
        <v>6</v>
      </c>
      <c r="H4175" s="19" t="str">
        <f>IF(Movies[[#This Row],[rating]]=0,"No Rating","Rated")</f>
        <v>Rated</v>
      </c>
      <c r="I4175" s="16" t="s">
        <v>33</v>
      </c>
      <c r="J4175" s="29" t="s">
        <v>12</v>
      </c>
      <c r="K4175" s="19">
        <v>19.452000000000002</v>
      </c>
      <c r="L4175" s="26">
        <v>14</v>
      </c>
    </row>
    <row r="4176" spans="1:12" x14ac:dyDescent="0.3">
      <c r="A4176" s="14">
        <v>238215</v>
      </c>
      <c r="B4176" s="16" t="s">
        <v>5847</v>
      </c>
      <c r="C4176" s="16" t="s">
        <v>10</v>
      </c>
      <c r="D4176" s="4">
        <v>41893</v>
      </c>
      <c r="E4176" s="23">
        <v>2014</v>
      </c>
      <c r="F4176" s="19">
        <v>5.8</v>
      </c>
      <c r="G4176" s="19">
        <f>IF(Movies[[#This Row],[rating]]=0,"",Movies[[#This Row],[rating]])</f>
        <v>5.8</v>
      </c>
      <c r="H4176" s="19" t="str">
        <f>IF(Movies[[#This Row],[rating]]=0,"No Rating","Rated")</f>
        <v>Rated</v>
      </c>
      <c r="I4176" s="16" t="s">
        <v>5848</v>
      </c>
      <c r="J4176" s="29" t="s">
        <v>12</v>
      </c>
      <c r="K4176" s="19">
        <v>19.382000000000001</v>
      </c>
      <c r="L4176" s="26">
        <v>1671</v>
      </c>
    </row>
    <row r="4177" spans="1:12" x14ac:dyDescent="0.3">
      <c r="A4177" s="14">
        <v>330980</v>
      </c>
      <c r="B4177" s="16" t="s">
        <v>5849</v>
      </c>
      <c r="C4177" s="16" t="s">
        <v>2847</v>
      </c>
      <c r="D4177" s="4">
        <v>41706</v>
      </c>
      <c r="E4177" s="23">
        <v>2014</v>
      </c>
      <c r="F4177" s="19">
        <v>5.3</v>
      </c>
      <c r="G4177" s="19">
        <f>IF(Movies[[#This Row],[rating]]=0,"",Movies[[#This Row],[rating]])</f>
        <v>5.3</v>
      </c>
      <c r="H4177" s="19" t="str">
        <f>IF(Movies[[#This Row],[rating]]=0,"No Rating","Rated")</f>
        <v>Rated</v>
      </c>
      <c r="I4177" s="16" t="s">
        <v>5850</v>
      </c>
      <c r="J4177" s="29" t="s">
        <v>12</v>
      </c>
      <c r="K4177" s="19">
        <v>19.364999999999998</v>
      </c>
      <c r="L4177" s="26">
        <v>9</v>
      </c>
    </row>
    <row r="4178" spans="1:12" x14ac:dyDescent="0.3">
      <c r="A4178" s="14">
        <v>258947</v>
      </c>
      <c r="B4178" s="16" t="s">
        <v>5851</v>
      </c>
      <c r="C4178" s="16" t="s">
        <v>5852</v>
      </c>
      <c r="D4178" s="4">
        <v>41979</v>
      </c>
      <c r="E4178" s="23">
        <v>2014</v>
      </c>
      <c r="F4178" s="19">
        <v>4.7270000000000003</v>
      </c>
      <c r="G4178" s="19">
        <f>IF(Movies[[#This Row],[rating]]=0,"",Movies[[#This Row],[rating]])</f>
        <v>4.7270000000000003</v>
      </c>
      <c r="H4178" s="19" t="str">
        <f>IF(Movies[[#This Row],[rating]]=0,"No Rating","Rated")</f>
        <v>Rated</v>
      </c>
      <c r="I4178" s="16" t="s">
        <v>312</v>
      </c>
      <c r="J4178" s="29" t="s">
        <v>12</v>
      </c>
      <c r="K4178" s="19">
        <v>19.364000000000001</v>
      </c>
      <c r="L4178" s="26">
        <v>44</v>
      </c>
    </row>
    <row r="4179" spans="1:12" x14ac:dyDescent="0.3">
      <c r="A4179" s="14">
        <v>152760</v>
      </c>
      <c r="B4179" s="16" t="s">
        <v>5853</v>
      </c>
      <c r="C4179" s="16" t="s">
        <v>1075</v>
      </c>
      <c r="D4179" s="4">
        <v>41663</v>
      </c>
      <c r="E4179" s="23">
        <v>2014</v>
      </c>
      <c r="F4179" s="19">
        <v>6.1</v>
      </c>
      <c r="G4179" s="19">
        <f>IF(Movies[[#This Row],[rating]]=0,"",Movies[[#This Row],[rating]])</f>
        <v>6.1</v>
      </c>
      <c r="H4179" s="19" t="str">
        <f>IF(Movies[[#This Row],[rating]]=0,"No Rating","Rated")</f>
        <v>Rated</v>
      </c>
      <c r="I4179" s="16" t="s">
        <v>773</v>
      </c>
      <c r="J4179" s="29" t="s">
        <v>12</v>
      </c>
      <c r="K4179" s="19">
        <v>19.300999999999998</v>
      </c>
      <c r="L4179" s="26">
        <v>3623</v>
      </c>
    </row>
    <row r="4180" spans="1:12" x14ac:dyDescent="0.3">
      <c r="A4180" s="14">
        <v>188207</v>
      </c>
      <c r="B4180" s="16" t="s">
        <v>5854</v>
      </c>
      <c r="C4180" s="16" t="s">
        <v>64</v>
      </c>
      <c r="D4180" s="4">
        <v>41649</v>
      </c>
      <c r="E4180" s="23">
        <v>2014</v>
      </c>
      <c r="F4180" s="19">
        <v>4.8</v>
      </c>
      <c r="G4180" s="19">
        <f>IF(Movies[[#This Row],[rating]]=0,"",Movies[[#This Row],[rating]])</f>
        <v>4.8</v>
      </c>
      <c r="H4180" s="19" t="str">
        <f>IF(Movies[[#This Row],[rating]]=0,"No Rating","Rated")</f>
        <v>Rated</v>
      </c>
      <c r="I4180" s="16" t="s">
        <v>423</v>
      </c>
      <c r="J4180" s="29" t="s">
        <v>12</v>
      </c>
      <c r="K4180" s="19">
        <v>19.3</v>
      </c>
      <c r="L4180" s="26">
        <v>1331</v>
      </c>
    </row>
    <row r="4181" spans="1:12" x14ac:dyDescent="0.3">
      <c r="A4181" s="14">
        <v>144336</v>
      </c>
      <c r="B4181" s="16" t="s">
        <v>5855</v>
      </c>
      <c r="C4181" s="16" t="s">
        <v>10</v>
      </c>
      <c r="D4181" s="4">
        <v>41726</v>
      </c>
      <c r="E4181" s="23">
        <v>2014</v>
      </c>
      <c r="F4181" s="19">
        <v>5.6</v>
      </c>
      <c r="G4181" s="19">
        <f>IF(Movies[[#This Row],[rating]]=0,"",Movies[[#This Row],[rating]])</f>
        <v>5.6</v>
      </c>
      <c r="H4181" s="19" t="str">
        <f>IF(Movies[[#This Row],[rating]]=0,"No Rating","Rated")</f>
        <v>Rated</v>
      </c>
      <c r="I4181" s="16" t="s">
        <v>5856</v>
      </c>
      <c r="J4181" s="29" t="s">
        <v>12</v>
      </c>
      <c r="K4181" s="19">
        <v>19.198</v>
      </c>
      <c r="L4181" s="26">
        <v>1427</v>
      </c>
    </row>
    <row r="4182" spans="1:12" x14ac:dyDescent="0.3">
      <c r="A4182" s="14">
        <v>277547</v>
      </c>
      <c r="B4182" s="16" t="s">
        <v>5857</v>
      </c>
      <c r="C4182" s="16" t="s">
        <v>10</v>
      </c>
      <c r="D4182" s="4">
        <v>41908</v>
      </c>
      <c r="E4182" s="23">
        <v>2014</v>
      </c>
      <c r="F4182" s="19">
        <v>5.9</v>
      </c>
      <c r="G4182" s="19">
        <f>IF(Movies[[#This Row],[rating]]=0,"",Movies[[#This Row],[rating]])</f>
        <v>5.9</v>
      </c>
      <c r="H4182" s="19" t="str">
        <f>IF(Movies[[#This Row],[rating]]=0,"No Rating","Rated")</f>
        <v>Rated</v>
      </c>
      <c r="I4182" s="16" t="s">
        <v>273</v>
      </c>
      <c r="J4182" s="29" t="s">
        <v>12</v>
      </c>
      <c r="K4182" s="19">
        <v>19.178000000000001</v>
      </c>
      <c r="L4182" s="26">
        <v>762</v>
      </c>
    </row>
    <row r="4183" spans="1:12" x14ac:dyDescent="0.3">
      <c r="A4183" s="14">
        <v>100241</v>
      </c>
      <c r="B4183" s="16" t="s">
        <v>5858</v>
      </c>
      <c r="C4183" s="16" t="s">
        <v>236</v>
      </c>
      <c r="D4183" s="4">
        <v>41661</v>
      </c>
      <c r="E4183" s="23">
        <v>2014</v>
      </c>
      <c r="F4183" s="19">
        <v>5.3559999999999999</v>
      </c>
      <c r="G4183" s="19">
        <f>IF(Movies[[#This Row],[rating]]=0,"",Movies[[#This Row],[rating]])</f>
        <v>5.3559999999999999</v>
      </c>
      <c r="H4183" s="19" t="str">
        <f>IF(Movies[[#This Row],[rating]]=0,"No Rating","Rated")</f>
        <v>Rated</v>
      </c>
      <c r="I4183" s="16" t="s">
        <v>132</v>
      </c>
      <c r="J4183" s="29" t="s">
        <v>12</v>
      </c>
      <c r="K4183" s="19">
        <v>19.082999999999998</v>
      </c>
      <c r="L4183" s="26">
        <v>1940</v>
      </c>
    </row>
    <row r="4184" spans="1:12" x14ac:dyDescent="0.3">
      <c r="A4184" s="14">
        <v>218778</v>
      </c>
      <c r="B4184" s="16" t="s">
        <v>5859</v>
      </c>
      <c r="C4184" s="16" t="s">
        <v>10</v>
      </c>
      <c r="D4184" s="4">
        <v>41920</v>
      </c>
      <c r="E4184" s="23">
        <v>2014</v>
      </c>
      <c r="F4184" s="19">
        <v>6.1909999999999998</v>
      </c>
      <c r="G4184" s="19">
        <f>IF(Movies[[#This Row],[rating]]=0,"",Movies[[#This Row],[rating]])</f>
        <v>6.1909999999999998</v>
      </c>
      <c r="H4184" s="19" t="str">
        <f>IF(Movies[[#This Row],[rating]]=0,"No Rating","Rated")</f>
        <v>Rated</v>
      </c>
      <c r="I4184" s="16" t="s">
        <v>438</v>
      </c>
      <c r="J4184" s="29" t="s">
        <v>12</v>
      </c>
      <c r="K4184" s="19">
        <v>19.064</v>
      </c>
      <c r="L4184" s="26">
        <v>1341</v>
      </c>
    </row>
    <row r="4185" spans="1:12" x14ac:dyDescent="0.3">
      <c r="A4185" s="14">
        <v>250574</v>
      </c>
      <c r="B4185" s="16" t="s">
        <v>5860</v>
      </c>
      <c r="C4185" s="16" t="s">
        <v>10</v>
      </c>
      <c r="D4185" s="4">
        <v>41813</v>
      </c>
      <c r="E4185" s="23">
        <v>2014</v>
      </c>
      <c r="F4185" s="19">
        <v>6.3739999999999997</v>
      </c>
      <c r="G4185" s="19">
        <f>IF(Movies[[#This Row],[rating]]=0,"",Movies[[#This Row],[rating]])</f>
        <v>6.3739999999999997</v>
      </c>
      <c r="H4185" s="19" t="str">
        <f>IF(Movies[[#This Row],[rating]]=0,"No Rating","Rated")</f>
        <v>Rated</v>
      </c>
      <c r="I4185" s="16" t="s">
        <v>468</v>
      </c>
      <c r="J4185" s="29" t="s">
        <v>12</v>
      </c>
      <c r="K4185" s="19">
        <v>19.030999999999999</v>
      </c>
      <c r="L4185" s="26">
        <v>1443</v>
      </c>
    </row>
    <row r="4186" spans="1:12" x14ac:dyDescent="0.3">
      <c r="A4186" s="14">
        <v>262391</v>
      </c>
      <c r="B4186" s="16" t="s">
        <v>5861</v>
      </c>
      <c r="C4186" s="16" t="s">
        <v>108</v>
      </c>
      <c r="D4186" s="4">
        <v>41745</v>
      </c>
      <c r="E4186" s="23">
        <v>2014</v>
      </c>
      <c r="F4186" s="19">
        <v>6.7</v>
      </c>
      <c r="G4186" s="19">
        <f>IF(Movies[[#This Row],[rating]]=0,"",Movies[[#This Row],[rating]])</f>
        <v>6.7</v>
      </c>
      <c r="H4186" s="19" t="str">
        <f>IF(Movies[[#This Row],[rating]]=0,"No Rating","Rated")</f>
        <v>Rated</v>
      </c>
      <c r="I4186" s="16" t="s">
        <v>30</v>
      </c>
      <c r="J4186" s="29" t="s">
        <v>110</v>
      </c>
      <c r="K4186" s="19">
        <v>18.917000000000002</v>
      </c>
      <c r="L4186" s="26">
        <v>3413</v>
      </c>
    </row>
    <row r="4187" spans="1:12" x14ac:dyDescent="0.3">
      <c r="A4187" s="14">
        <v>284536</v>
      </c>
      <c r="B4187" s="16" t="s">
        <v>5862</v>
      </c>
      <c r="C4187" s="16" t="s">
        <v>10</v>
      </c>
      <c r="D4187" s="4">
        <v>41998</v>
      </c>
      <c r="E4187" s="23">
        <v>2014</v>
      </c>
      <c r="F4187" s="19">
        <v>6</v>
      </c>
      <c r="G4187" s="19">
        <f>IF(Movies[[#This Row],[rating]]=0,"",Movies[[#This Row],[rating]])</f>
        <v>6</v>
      </c>
      <c r="H4187" s="19" t="str">
        <f>IF(Movies[[#This Row],[rating]]=0,"No Rating","Rated")</f>
        <v>Rated</v>
      </c>
      <c r="I4187" s="16" t="s">
        <v>2721</v>
      </c>
      <c r="J4187" s="29" t="s">
        <v>12</v>
      </c>
      <c r="K4187" s="19">
        <v>18.725000000000001</v>
      </c>
      <c r="L4187" s="26">
        <v>1430</v>
      </c>
    </row>
    <row r="4188" spans="1:12" x14ac:dyDescent="0.3">
      <c r="A4188" s="14">
        <v>270938</v>
      </c>
      <c r="B4188" s="16" t="s">
        <v>5863</v>
      </c>
      <c r="C4188" s="16" t="s">
        <v>10</v>
      </c>
      <c r="D4188" s="4">
        <v>41887</v>
      </c>
      <c r="E4188" s="23">
        <v>2014</v>
      </c>
      <c r="F4188" s="19">
        <v>6.3</v>
      </c>
      <c r="G4188" s="19">
        <f>IF(Movies[[#This Row],[rating]]=0,"",Movies[[#This Row],[rating]])</f>
        <v>6.3</v>
      </c>
      <c r="H4188" s="19" t="str">
        <f>IF(Movies[[#This Row],[rating]]=0,"No Rating","Rated")</f>
        <v>Rated</v>
      </c>
      <c r="I4188" s="16" t="s">
        <v>5864</v>
      </c>
      <c r="J4188" s="29" t="s">
        <v>12</v>
      </c>
      <c r="K4188" s="19">
        <v>18.716000000000001</v>
      </c>
      <c r="L4188" s="26">
        <v>347</v>
      </c>
    </row>
    <row r="4189" spans="1:12" x14ac:dyDescent="0.3">
      <c r="A4189" s="14">
        <v>252171</v>
      </c>
      <c r="B4189" s="16" t="s">
        <v>5865</v>
      </c>
      <c r="C4189" s="16" t="s">
        <v>10</v>
      </c>
      <c r="D4189" s="4">
        <v>41964</v>
      </c>
      <c r="E4189" s="23">
        <v>2014</v>
      </c>
      <c r="F4189" s="19">
        <v>6.8</v>
      </c>
      <c r="G4189" s="19">
        <f>IF(Movies[[#This Row],[rating]]=0,"",Movies[[#This Row],[rating]])</f>
        <v>6.8</v>
      </c>
      <c r="H4189" s="19" t="str">
        <f>IF(Movies[[#This Row],[rating]]=0,"No Rating","Rated")</f>
        <v>Rated</v>
      </c>
      <c r="I4189" s="16" t="s">
        <v>5866</v>
      </c>
      <c r="J4189" s="29" t="s">
        <v>12</v>
      </c>
      <c r="K4189" s="19">
        <v>18.510000000000002</v>
      </c>
      <c r="L4189" s="26">
        <v>874</v>
      </c>
    </row>
    <row r="4190" spans="1:12" x14ac:dyDescent="0.3">
      <c r="A4190" s="14">
        <v>222899</v>
      </c>
      <c r="B4190" s="16" t="s">
        <v>5867</v>
      </c>
      <c r="C4190" s="16" t="s">
        <v>10</v>
      </c>
      <c r="D4190" s="4">
        <v>41684</v>
      </c>
      <c r="E4190" s="23">
        <v>2014</v>
      </c>
      <c r="F4190" s="19">
        <v>6</v>
      </c>
      <c r="G4190" s="19">
        <f>IF(Movies[[#This Row],[rating]]=0,"",Movies[[#This Row],[rating]])</f>
        <v>6</v>
      </c>
      <c r="H4190" s="19" t="str">
        <f>IF(Movies[[#This Row],[rating]]=0,"No Rating","Rated")</f>
        <v>Rated</v>
      </c>
      <c r="I4190" s="16" t="s">
        <v>273</v>
      </c>
      <c r="J4190" s="29" t="s">
        <v>12</v>
      </c>
      <c r="K4190" s="19">
        <v>18.488</v>
      </c>
      <c r="L4190" s="26">
        <v>506</v>
      </c>
    </row>
    <row r="4191" spans="1:12" x14ac:dyDescent="0.3">
      <c r="A4191" s="14">
        <v>290865</v>
      </c>
      <c r="B4191" s="16" t="s">
        <v>5868</v>
      </c>
      <c r="C4191" s="16" t="s">
        <v>94</v>
      </c>
      <c r="D4191" s="4">
        <v>41885</v>
      </c>
      <c r="E4191" s="23">
        <v>2014</v>
      </c>
      <c r="F4191" s="19">
        <v>7</v>
      </c>
      <c r="G4191" s="19">
        <f>IF(Movies[[#This Row],[rating]]=0,"",Movies[[#This Row],[rating]])</f>
        <v>7</v>
      </c>
      <c r="H4191" s="19" t="str">
        <f>IF(Movies[[#This Row],[rating]]=0,"No Rating","Rated")</f>
        <v>Rated</v>
      </c>
      <c r="I4191" s="16" t="s">
        <v>230</v>
      </c>
      <c r="J4191" s="29" t="s">
        <v>96</v>
      </c>
      <c r="K4191" s="19">
        <v>18.463999999999999</v>
      </c>
      <c r="L4191" s="26">
        <v>85</v>
      </c>
    </row>
    <row r="4192" spans="1:12" x14ac:dyDescent="0.3">
      <c r="A4192" s="14">
        <v>227783</v>
      </c>
      <c r="B4192" s="16" t="s">
        <v>5869</v>
      </c>
      <c r="C4192" s="16" t="s">
        <v>5870</v>
      </c>
      <c r="D4192" s="4">
        <v>41656</v>
      </c>
      <c r="E4192" s="23">
        <v>2014</v>
      </c>
      <c r="F4192" s="19">
        <v>5.7919999999999998</v>
      </c>
      <c r="G4192" s="19">
        <f>IF(Movies[[#This Row],[rating]]=0,"",Movies[[#This Row],[rating]])</f>
        <v>5.7919999999999998</v>
      </c>
      <c r="H4192" s="19" t="str">
        <f>IF(Movies[[#This Row],[rating]]=0,"No Rating","Rated")</f>
        <v>Rated</v>
      </c>
      <c r="I4192" s="16" t="s">
        <v>2433</v>
      </c>
      <c r="J4192" s="29" t="s">
        <v>12</v>
      </c>
      <c r="K4192" s="19">
        <v>18.434000000000001</v>
      </c>
      <c r="L4192" s="26">
        <v>972</v>
      </c>
    </row>
    <row r="4193" spans="1:12" x14ac:dyDescent="0.3">
      <c r="A4193" s="14">
        <v>221732</v>
      </c>
      <c r="B4193" s="16" t="s">
        <v>5871</v>
      </c>
      <c r="C4193" s="16" t="s">
        <v>144</v>
      </c>
      <c r="D4193" s="4">
        <v>41895</v>
      </c>
      <c r="E4193" s="23">
        <v>2014</v>
      </c>
      <c r="F4193" s="19">
        <v>7.7220000000000004</v>
      </c>
      <c r="G4193" s="19">
        <f>IF(Movies[[#This Row],[rating]]=0,"",Movies[[#This Row],[rating]])</f>
        <v>7.7220000000000004</v>
      </c>
      <c r="H4193" s="19" t="str">
        <f>IF(Movies[[#This Row],[rating]]=0,"No Rating","Rated")</f>
        <v>Rated</v>
      </c>
      <c r="I4193" s="16" t="s">
        <v>80</v>
      </c>
      <c r="J4193" s="29" t="s">
        <v>146</v>
      </c>
      <c r="K4193" s="19">
        <v>18.373999999999999</v>
      </c>
      <c r="L4193" s="26">
        <v>505</v>
      </c>
    </row>
    <row r="4194" spans="1:12" x14ac:dyDescent="0.3">
      <c r="A4194" s="14">
        <v>280690</v>
      </c>
      <c r="B4194" s="16" t="s">
        <v>5872</v>
      </c>
      <c r="C4194" s="16" t="s">
        <v>595</v>
      </c>
      <c r="D4194" s="4">
        <v>41845</v>
      </c>
      <c r="E4194" s="23">
        <v>2014</v>
      </c>
      <c r="F4194" s="19">
        <v>5.7</v>
      </c>
      <c r="G4194" s="19">
        <f>IF(Movies[[#This Row],[rating]]=0,"",Movies[[#This Row],[rating]])</f>
        <v>5.7</v>
      </c>
      <c r="H4194" s="19" t="str">
        <f>IF(Movies[[#This Row],[rating]]=0,"No Rating","Rated")</f>
        <v>Rated</v>
      </c>
      <c r="I4194" s="16" t="s">
        <v>5873</v>
      </c>
      <c r="J4194" s="29" t="s">
        <v>142</v>
      </c>
      <c r="K4194" s="19">
        <v>18.234000000000002</v>
      </c>
      <c r="L4194" s="26">
        <v>154</v>
      </c>
    </row>
    <row r="4195" spans="1:12" x14ac:dyDescent="0.3">
      <c r="A4195" s="14">
        <v>276601</v>
      </c>
      <c r="B4195" s="16" t="s">
        <v>5874</v>
      </c>
      <c r="C4195" s="16" t="s">
        <v>432</v>
      </c>
      <c r="D4195" s="4">
        <v>41790</v>
      </c>
      <c r="E4195" s="23">
        <v>2014</v>
      </c>
      <c r="F4195" s="19">
        <v>5.0999999999999996</v>
      </c>
      <c r="G4195" s="19">
        <f>IF(Movies[[#This Row],[rating]]=0,"",Movies[[#This Row],[rating]])</f>
        <v>5.0999999999999996</v>
      </c>
      <c r="H4195" s="19" t="str">
        <f>IF(Movies[[#This Row],[rating]]=0,"No Rating","Rated")</f>
        <v>Rated</v>
      </c>
      <c r="I4195" s="16" t="s">
        <v>5875</v>
      </c>
      <c r="J4195" s="29" t="s">
        <v>12</v>
      </c>
      <c r="K4195" s="19">
        <v>17.753</v>
      </c>
      <c r="L4195" s="26">
        <v>23</v>
      </c>
    </row>
    <row r="4196" spans="1:12" x14ac:dyDescent="0.3">
      <c r="A4196" s="14">
        <v>297222</v>
      </c>
      <c r="B4196" s="16" t="s">
        <v>5876</v>
      </c>
      <c r="C4196" s="16" t="s">
        <v>595</v>
      </c>
      <c r="D4196" s="4">
        <v>41991</v>
      </c>
      <c r="E4196" s="23">
        <v>2014</v>
      </c>
      <c r="F4196" s="19">
        <v>7.7</v>
      </c>
      <c r="G4196" s="19">
        <f>IF(Movies[[#This Row],[rating]]=0,"",Movies[[#This Row],[rating]])</f>
        <v>7.7</v>
      </c>
      <c r="H4196" s="19" t="str">
        <f>IF(Movies[[#This Row],[rating]]=0,"No Rating","Rated")</f>
        <v>Rated</v>
      </c>
      <c r="I4196" s="16" t="s">
        <v>5877</v>
      </c>
      <c r="J4196" s="29" t="s">
        <v>142</v>
      </c>
      <c r="K4196" s="19">
        <v>17.745999999999999</v>
      </c>
      <c r="L4196" s="26">
        <v>1016</v>
      </c>
    </row>
    <row r="4197" spans="1:12" x14ac:dyDescent="0.3">
      <c r="A4197" s="14">
        <v>261470</v>
      </c>
      <c r="B4197" s="16" t="s">
        <v>5878</v>
      </c>
      <c r="C4197" s="16" t="s">
        <v>51</v>
      </c>
      <c r="D4197" s="4">
        <v>41810</v>
      </c>
      <c r="E4197" s="23">
        <v>2014</v>
      </c>
      <c r="F4197" s="19">
        <v>7.4</v>
      </c>
      <c r="G4197" s="19">
        <f>IF(Movies[[#This Row],[rating]]=0,"",Movies[[#This Row],[rating]])</f>
        <v>7.4</v>
      </c>
      <c r="H4197" s="19" t="str">
        <f>IF(Movies[[#This Row],[rating]]=0,"No Rating","Rated")</f>
        <v>Rated</v>
      </c>
      <c r="I4197" s="16" t="s">
        <v>52</v>
      </c>
      <c r="J4197" s="29" t="s">
        <v>34</v>
      </c>
      <c r="K4197" s="19">
        <v>17.722000000000001</v>
      </c>
      <c r="L4197" s="26">
        <v>470</v>
      </c>
    </row>
    <row r="4198" spans="1:12" x14ac:dyDescent="0.3">
      <c r="A4198" s="14">
        <v>298115</v>
      </c>
      <c r="B4198" s="16" t="s">
        <v>5879</v>
      </c>
      <c r="C4198" s="16" t="s">
        <v>10</v>
      </c>
      <c r="D4198" s="4">
        <v>41944</v>
      </c>
      <c r="E4198" s="23">
        <v>2014</v>
      </c>
      <c r="F4198" s="19">
        <v>7.3</v>
      </c>
      <c r="G4198" s="19">
        <f>IF(Movies[[#This Row],[rating]]=0,"",Movies[[#This Row],[rating]])</f>
        <v>7.3</v>
      </c>
      <c r="H4198" s="19" t="str">
        <f>IF(Movies[[#This Row],[rating]]=0,"No Rating","Rated")</f>
        <v>Rated</v>
      </c>
      <c r="I4198" s="16" t="s">
        <v>1720</v>
      </c>
      <c r="J4198" s="29" t="s">
        <v>12</v>
      </c>
      <c r="K4198" s="19">
        <v>17.704999999999998</v>
      </c>
      <c r="L4198" s="26">
        <v>349</v>
      </c>
    </row>
    <row r="4199" spans="1:12" x14ac:dyDescent="0.3">
      <c r="A4199" s="14">
        <v>303542</v>
      </c>
      <c r="B4199" s="16" t="s">
        <v>5880</v>
      </c>
      <c r="C4199" s="16" t="s">
        <v>849</v>
      </c>
      <c r="D4199" s="4">
        <v>41991</v>
      </c>
      <c r="E4199" s="23">
        <v>2014</v>
      </c>
      <c r="F4199" s="19">
        <v>6.3</v>
      </c>
      <c r="G4199" s="19">
        <f>IF(Movies[[#This Row],[rating]]=0,"",Movies[[#This Row],[rating]])</f>
        <v>6.3</v>
      </c>
      <c r="H4199" s="19" t="str">
        <f>IF(Movies[[#This Row],[rating]]=0,"No Rating","Rated")</f>
        <v>Rated</v>
      </c>
      <c r="I4199" s="16" t="s">
        <v>5881</v>
      </c>
      <c r="J4199" s="29" t="s">
        <v>511</v>
      </c>
      <c r="K4199" s="19">
        <v>17.686</v>
      </c>
      <c r="L4199" s="26">
        <v>945</v>
      </c>
    </row>
    <row r="4200" spans="1:12" x14ac:dyDescent="0.3">
      <c r="A4200" s="14">
        <v>255718</v>
      </c>
      <c r="B4200" s="16" t="s">
        <v>5882</v>
      </c>
      <c r="C4200" s="16" t="s">
        <v>172</v>
      </c>
      <c r="D4200" s="4">
        <v>41685</v>
      </c>
      <c r="E4200" s="23">
        <v>2014</v>
      </c>
      <c r="F4200" s="19">
        <v>6.9930000000000003</v>
      </c>
      <c r="G4200" s="19">
        <f>IF(Movies[[#This Row],[rating]]=0,"",Movies[[#This Row],[rating]])</f>
        <v>6.9930000000000003</v>
      </c>
      <c r="H4200" s="19" t="str">
        <f>IF(Movies[[#This Row],[rating]]=0,"No Rating","Rated")</f>
        <v>Rated</v>
      </c>
      <c r="I4200" s="16" t="s">
        <v>195</v>
      </c>
      <c r="J4200" s="29" t="s">
        <v>12</v>
      </c>
      <c r="K4200" s="19">
        <v>17.588999999999999</v>
      </c>
      <c r="L4200" s="26">
        <v>335</v>
      </c>
    </row>
    <row r="4201" spans="1:12" x14ac:dyDescent="0.3">
      <c r="A4201" s="14">
        <v>192712</v>
      </c>
      <c r="B4201" s="16" t="s">
        <v>5883</v>
      </c>
      <c r="C4201" s="16" t="s">
        <v>5884</v>
      </c>
      <c r="D4201" s="4">
        <v>41803</v>
      </c>
      <c r="E4201" s="23">
        <v>2014</v>
      </c>
      <c r="F4201" s="19">
        <v>4.3</v>
      </c>
      <c r="G4201" s="19">
        <f>IF(Movies[[#This Row],[rating]]=0,"",Movies[[#This Row],[rating]])</f>
        <v>4.3</v>
      </c>
      <c r="H4201" s="19" t="str">
        <f>IF(Movies[[#This Row],[rating]]=0,"No Rating","Rated")</f>
        <v>Rated</v>
      </c>
      <c r="I4201" s="16" t="s">
        <v>822</v>
      </c>
      <c r="J4201" s="29" t="s">
        <v>12</v>
      </c>
      <c r="K4201" s="19">
        <v>17.559999999999999</v>
      </c>
      <c r="L4201" s="26">
        <v>242</v>
      </c>
    </row>
    <row r="4202" spans="1:12" x14ac:dyDescent="0.3">
      <c r="A4202" s="14">
        <v>277355</v>
      </c>
      <c r="B4202" s="16" t="s">
        <v>5885</v>
      </c>
      <c r="C4202" s="16" t="s">
        <v>10</v>
      </c>
      <c r="D4202" s="4">
        <v>41902</v>
      </c>
      <c r="E4202" s="23">
        <v>2014</v>
      </c>
      <c r="F4202" s="19">
        <v>5.5110000000000001</v>
      </c>
      <c r="G4202" s="19">
        <f>IF(Movies[[#This Row],[rating]]=0,"",Movies[[#This Row],[rating]])</f>
        <v>5.5110000000000001</v>
      </c>
      <c r="H4202" s="19" t="str">
        <f>IF(Movies[[#This Row],[rating]]=0,"No Rating","Rated")</f>
        <v>Rated</v>
      </c>
      <c r="I4202" s="16" t="s">
        <v>1611</v>
      </c>
      <c r="J4202" s="29" t="s">
        <v>12</v>
      </c>
      <c r="K4202" s="19">
        <v>17.506</v>
      </c>
      <c r="L4202" s="26">
        <v>594</v>
      </c>
    </row>
    <row r="4203" spans="1:12" x14ac:dyDescent="0.3">
      <c r="A4203" s="14">
        <v>356085</v>
      </c>
      <c r="B4203" s="16" t="s">
        <v>5886</v>
      </c>
      <c r="C4203" s="16" t="s">
        <v>144</v>
      </c>
      <c r="D4203" s="4">
        <v>41885</v>
      </c>
      <c r="E4203" s="23">
        <v>2014</v>
      </c>
      <c r="F4203" s="19">
        <v>7.3</v>
      </c>
      <c r="G4203" s="19">
        <f>IF(Movies[[#This Row],[rating]]=0,"",Movies[[#This Row],[rating]])</f>
        <v>7.3</v>
      </c>
      <c r="H4203" s="19" t="str">
        <f>IF(Movies[[#This Row],[rating]]=0,"No Rating","Rated")</f>
        <v>Rated</v>
      </c>
      <c r="I4203" s="16" t="s">
        <v>468</v>
      </c>
      <c r="J4203" s="29" t="s">
        <v>146</v>
      </c>
      <c r="K4203" s="19">
        <v>17.481000000000002</v>
      </c>
      <c r="L4203" s="26">
        <v>75</v>
      </c>
    </row>
    <row r="4204" spans="1:12" x14ac:dyDescent="0.3">
      <c r="A4204" s="14">
        <v>303903</v>
      </c>
      <c r="B4204" s="16" t="s">
        <v>5887</v>
      </c>
      <c r="C4204" s="16" t="s">
        <v>144</v>
      </c>
      <c r="D4204" s="4">
        <v>41839</v>
      </c>
      <c r="E4204" s="23">
        <v>2014</v>
      </c>
      <c r="F4204" s="19">
        <v>6.6</v>
      </c>
      <c r="G4204" s="19">
        <f>IF(Movies[[#This Row],[rating]]=0,"",Movies[[#This Row],[rating]])</f>
        <v>6.6</v>
      </c>
      <c r="H4204" s="19" t="str">
        <f>IF(Movies[[#This Row],[rating]]=0,"No Rating","Rated")</f>
        <v>Rated</v>
      </c>
      <c r="I4204" s="16" t="s">
        <v>5888</v>
      </c>
      <c r="J4204" s="29" t="s">
        <v>146</v>
      </c>
      <c r="K4204" s="19">
        <v>17.465</v>
      </c>
      <c r="L4204" s="26">
        <v>182</v>
      </c>
    </row>
    <row r="4205" spans="1:12" x14ac:dyDescent="0.3">
      <c r="A4205" s="14">
        <v>242042</v>
      </c>
      <c r="B4205" s="16" t="s">
        <v>5889</v>
      </c>
      <c r="C4205" s="16" t="s">
        <v>10</v>
      </c>
      <c r="D4205" s="4">
        <v>41672</v>
      </c>
      <c r="E4205" s="23">
        <v>2014</v>
      </c>
      <c r="F4205" s="19">
        <v>6.6</v>
      </c>
      <c r="G4205" s="19">
        <f>IF(Movies[[#This Row],[rating]]=0,"",Movies[[#This Row],[rating]])</f>
        <v>6.6</v>
      </c>
      <c r="H4205" s="19" t="str">
        <f>IF(Movies[[#This Row],[rating]]=0,"No Rating","Rated")</f>
        <v>Rated</v>
      </c>
      <c r="I4205" s="16" t="s">
        <v>197</v>
      </c>
      <c r="J4205" s="29" t="s">
        <v>12</v>
      </c>
      <c r="K4205" s="19">
        <v>17.462</v>
      </c>
      <c r="L4205" s="26">
        <v>628</v>
      </c>
    </row>
    <row r="4206" spans="1:12" x14ac:dyDescent="0.3">
      <c r="A4206" s="14">
        <v>257648</v>
      </c>
      <c r="B4206" s="16" t="s">
        <v>5890</v>
      </c>
      <c r="C4206" s="16" t="s">
        <v>411</v>
      </c>
      <c r="D4206" s="4">
        <v>41684</v>
      </c>
      <c r="E4206" s="23">
        <v>2014</v>
      </c>
      <c r="F4206" s="19">
        <v>6.2919999999999998</v>
      </c>
      <c r="G4206" s="19">
        <f>IF(Movies[[#This Row],[rating]]=0,"",Movies[[#This Row],[rating]])</f>
        <v>6.2919999999999998</v>
      </c>
      <c r="H4206" s="19" t="str">
        <f>IF(Movies[[#This Row],[rating]]=0,"No Rating","Rated")</f>
        <v>Rated</v>
      </c>
      <c r="I4206" s="16" t="s">
        <v>2848</v>
      </c>
      <c r="J4206" s="29" t="s">
        <v>342</v>
      </c>
      <c r="K4206" s="19">
        <v>17.454000000000001</v>
      </c>
      <c r="L4206" s="26">
        <v>106</v>
      </c>
    </row>
    <row r="4207" spans="1:12" x14ac:dyDescent="0.3">
      <c r="A4207" s="14">
        <v>250538</v>
      </c>
      <c r="B4207" s="16" t="s">
        <v>5891</v>
      </c>
      <c r="C4207" s="16" t="s">
        <v>5892</v>
      </c>
      <c r="D4207" s="4">
        <v>41892</v>
      </c>
      <c r="E4207" s="23">
        <v>2014</v>
      </c>
      <c r="F4207" s="19">
        <v>7.3</v>
      </c>
      <c r="G4207" s="19">
        <f>IF(Movies[[#This Row],[rating]]=0,"",Movies[[#This Row],[rating]])</f>
        <v>7.3</v>
      </c>
      <c r="H4207" s="19" t="str">
        <f>IF(Movies[[#This Row],[rating]]=0,"No Rating","Rated")</f>
        <v>Rated</v>
      </c>
      <c r="I4207" s="16" t="s">
        <v>49</v>
      </c>
      <c r="J4207" s="29" t="s">
        <v>12</v>
      </c>
      <c r="K4207" s="19">
        <v>17.393999999999998</v>
      </c>
      <c r="L4207" s="26">
        <v>493</v>
      </c>
    </row>
    <row r="4208" spans="1:12" x14ac:dyDescent="0.3">
      <c r="A4208" s="14">
        <v>301959</v>
      </c>
      <c r="B4208" s="16" t="s">
        <v>5893</v>
      </c>
      <c r="C4208" s="16" t="s">
        <v>416</v>
      </c>
      <c r="D4208" s="4">
        <v>41948</v>
      </c>
      <c r="E4208" s="23">
        <v>2014</v>
      </c>
      <c r="F4208" s="19">
        <v>7.7359999999999998</v>
      </c>
      <c r="G4208" s="19">
        <f>IF(Movies[[#This Row],[rating]]=0,"",Movies[[#This Row],[rating]])</f>
        <v>7.7359999999999998</v>
      </c>
      <c r="H4208" s="19" t="str">
        <f>IF(Movies[[#This Row],[rating]]=0,"No Rating","Rated")</f>
        <v>Rated</v>
      </c>
      <c r="I4208" s="16" t="s">
        <v>2702</v>
      </c>
      <c r="J4208" s="29" t="s">
        <v>12</v>
      </c>
      <c r="K4208" s="19">
        <v>17.302</v>
      </c>
      <c r="L4208" s="26">
        <v>180</v>
      </c>
    </row>
    <row r="4209" spans="1:12" x14ac:dyDescent="0.3">
      <c r="A4209" s="14">
        <v>265851</v>
      </c>
      <c r="B4209" s="16" t="s">
        <v>5894</v>
      </c>
      <c r="C4209" s="16" t="s">
        <v>94</v>
      </c>
      <c r="D4209" s="4">
        <v>41794</v>
      </c>
      <c r="E4209" s="23">
        <v>2014</v>
      </c>
      <c r="F4209" s="19">
        <v>7.2</v>
      </c>
      <c r="G4209" s="19">
        <f>IF(Movies[[#This Row],[rating]]=0,"",Movies[[#This Row],[rating]])</f>
        <v>7.2</v>
      </c>
      <c r="H4209" s="19" t="str">
        <f>IF(Movies[[#This Row],[rating]]=0,"No Rating","Rated")</f>
        <v>Rated</v>
      </c>
      <c r="I4209" s="16" t="s">
        <v>1888</v>
      </c>
      <c r="J4209" s="29" t="s">
        <v>96</v>
      </c>
      <c r="K4209" s="19">
        <v>17.236000000000001</v>
      </c>
      <c r="L4209" s="26">
        <v>270</v>
      </c>
    </row>
    <row r="4210" spans="1:12" x14ac:dyDescent="0.3">
      <c r="A4210" s="14">
        <v>270771</v>
      </c>
      <c r="B4210" s="16" t="s">
        <v>5895</v>
      </c>
      <c r="C4210" s="16" t="s">
        <v>10</v>
      </c>
      <c r="D4210" s="4">
        <v>41802</v>
      </c>
      <c r="E4210" s="23">
        <v>2014</v>
      </c>
      <c r="F4210" s="19">
        <v>6.1</v>
      </c>
      <c r="G4210" s="19">
        <f>IF(Movies[[#This Row],[rating]]=0,"",Movies[[#This Row],[rating]])</f>
        <v>6.1</v>
      </c>
      <c r="H4210" s="19" t="str">
        <f>IF(Movies[[#This Row],[rating]]=0,"No Rating","Rated")</f>
        <v>Rated</v>
      </c>
      <c r="I4210" s="16" t="s">
        <v>5896</v>
      </c>
      <c r="J4210" s="29" t="s">
        <v>12</v>
      </c>
      <c r="K4210" s="19">
        <v>17.219000000000001</v>
      </c>
      <c r="L4210" s="26">
        <v>215</v>
      </c>
    </row>
    <row r="4211" spans="1:12" x14ac:dyDescent="0.3">
      <c r="A4211" s="14">
        <v>246080</v>
      </c>
      <c r="B4211" s="16" t="s">
        <v>5897</v>
      </c>
      <c r="C4211" s="16" t="s">
        <v>4697</v>
      </c>
      <c r="D4211" s="4">
        <v>41978</v>
      </c>
      <c r="E4211" s="23">
        <v>2014</v>
      </c>
      <c r="F4211" s="19">
        <v>6.258</v>
      </c>
      <c r="G4211" s="19">
        <f>IF(Movies[[#This Row],[rating]]=0,"",Movies[[#This Row],[rating]])</f>
        <v>6.258</v>
      </c>
      <c r="H4211" s="19" t="str">
        <f>IF(Movies[[#This Row],[rating]]=0,"No Rating","Rated")</f>
        <v>Rated</v>
      </c>
      <c r="I4211" s="16" t="s">
        <v>101</v>
      </c>
      <c r="J4211" s="29" t="s">
        <v>12</v>
      </c>
      <c r="K4211" s="19">
        <v>17.206</v>
      </c>
      <c r="L4211" s="26">
        <v>1109</v>
      </c>
    </row>
    <row r="4212" spans="1:12" x14ac:dyDescent="0.3">
      <c r="A4212" s="14">
        <v>242310</v>
      </c>
      <c r="B4212" s="16" t="s">
        <v>5898</v>
      </c>
      <c r="C4212" s="16" t="s">
        <v>506</v>
      </c>
      <c r="D4212" s="4">
        <v>41768</v>
      </c>
      <c r="E4212" s="23">
        <v>2014</v>
      </c>
      <c r="F4212" s="19">
        <v>5.3</v>
      </c>
      <c r="G4212" s="19">
        <f>IF(Movies[[#This Row],[rating]]=0,"",Movies[[#This Row],[rating]])</f>
        <v>5.3</v>
      </c>
      <c r="H4212" s="19" t="str">
        <f>IF(Movies[[#This Row],[rating]]=0,"No Rating","Rated")</f>
        <v>Rated</v>
      </c>
      <c r="I4212" s="16" t="s">
        <v>78</v>
      </c>
      <c r="J4212" s="29" t="s">
        <v>12</v>
      </c>
      <c r="K4212" s="19">
        <v>17.161999999999999</v>
      </c>
      <c r="L4212" s="26">
        <v>753</v>
      </c>
    </row>
    <row r="4213" spans="1:12" x14ac:dyDescent="0.3">
      <c r="A4213" s="14">
        <v>228970</v>
      </c>
      <c r="B4213" s="16" t="s">
        <v>5899</v>
      </c>
      <c r="C4213" s="16" t="s">
        <v>10</v>
      </c>
      <c r="D4213" s="4">
        <v>41978</v>
      </c>
      <c r="E4213" s="23">
        <v>2014</v>
      </c>
      <c r="F4213" s="19">
        <v>7</v>
      </c>
      <c r="G4213" s="19">
        <f>IF(Movies[[#This Row],[rating]]=0,"",Movies[[#This Row],[rating]])</f>
        <v>7</v>
      </c>
      <c r="H4213" s="19" t="str">
        <f>IF(Movies[[#This Row],[rating]]=0,"No Rating","Rated")</f>
        <v>Rated</v>
      </c>
      <c r="I4213" s="16" t="s">
        <v>49</v>
      </c>
      <c r="J4213" s="29" t="s">
        <v>12</v>
      </c>
      <c r="K4213" s="19">
        <v>17.100999999999999</v>
      </c>
      <c r="L4213" s="26">
        <v>2506</v>
      </c>
    </row>
    <row r="4214" spans="1:12" x14ac:dyDescent="0.3">
      <c r="A4214" s="14">
        <v>271185</v>
      </c>
      <c r="B4214" s="16" t="s">
        <v>5900</v>
      </c>
      <c r="C4214" s="16" t="s">
        <v>10</v>
      </c>
      <c r="D4214" s="4">
        <v>41748</v>
      </c>
      <c r="E4214" s="23">
        <v>2014</v>
      </c>
      <c r="F4214" s="19">
        <v>5.6</v>
      </c>
      <c r="G4214" s="19">
        <f>IF(Movies[[#This Row],[rating]]=0,"",Movies[[#This Row],[rating]])</f>
        <v>5.6</v>
      </c>
      <c r="H4214" s="19" t="str">
        <f>IF(Movies[[#This Row],[rating]]=0,"No Rating","Rated")</f>
        <v>Rated</v>
      </c>
      <c r="I4214" s="16" t="s">
        <v>49</v>
      </c>
      <c r="J4214" s="29" t="s">
        <v>12</v>
      </c>
      <c r="K4214" s="19">
        <v>17.094000000000001</v>
      </c>
      <c r="L4214" s="26">
        <v>408</v>
      </c>
    </row>
    <row r="4215" spans="1:12" x14ac:dyDescent="0.3">
      <c r="A4215" s="14">
        <v>217993</v>
      </c>
      <c r="B4215" s="16" t="s">
        <v>5901</v>
      </c>
      <c r="C4215" s="16" t="s">
        <v>10</v>
      </c>
      <c r="D4215" s="4">
        <v>41660</v>
      </c>
      <c r="E4215" s="23">
        <v>2014</v>
      </c>
      <c r="F4215" s="19">
        <v>7.4059999999999997</v>
      </c>
      <c r="G4215" s="19">
        <f>IF(Movies[[#This Row],[rating]]=0,"",Movies[[#This Row],[rating]])</f>
        <v>7.4059999999999997</v>
      </c>
      <c r="H4215" s="19" t="str">
        <f>IF(Movies[[#This Row],[rating]]=0,"No Rating","Rated")</f>
        <v>Rated</v>
      </c>
      <c r="I4215" s="16" t="s">
        <v>336</v>
      </c>
      <c r="J4215" s="29" t="s">
        <v>12</v>
      </c>
      <c r="K4215" s="19">
        <v>17.094000000000001</v>
      </c>
      <c r="L4215" s="26">
        <v>1083</v>
      </c>
    </row>
    <row r="4216" spans="1:12" x14ac:dyDescent="0.3">
      <c r="A4216" s="14">
        <v>258893</v>
      </c>
      <c r="B4216" s="16" t="s">
        <v>5902</v>
      </c>
      <c r="C4216" s="16" t="s">
        <v>10</v>
      </c>
      <c r="D4216" s="4">
        <v>41709</v>
      </c>
      <c r="E4216" s="23">
        <v>2014</v>
      </c>
      <c r="F4216" s="19">
        <v>7.4</v>
      </c>
      <c r="G4216" s="19">
        <f>IF(Movies[[#This Row],[rating]]=0,"",Movies[[#This Row],[rating]])</f>
        <v>7.4</v>
      </c>
      <c r="H4216" s="19" t="str">
        <f>IF(Movies[[#This Row],[rating]]=0,"No Rating","Rated")</f>
        <v>Rated</v>
      </c>
      <c r="I4216" s="16" t="s">
        <v>351</v>
      </c>
      <c r="J4216" s="29" t="s">
        <v>12</v>
      </c>
      <c r="K4216" s="19">
        <v>17.067</v>
      </c>
      <c r="L4216" s="26">
        <v>320</v>
      </c>
    </row>
    <row r="4217" spans="1:12" x14ac:dyDescent="0.3">
      <c r="A4217" s="14">
        <v>170522</v>
      </c>
      <c r="B4217" s="16" t="s">
        <v>5903</v>
      </c>
      <c r="C4217" s="16" t="s">
        <v>838</v>
      </c>
      <c r="D4217" s="4">
        <v>41969</v>
      </c>
      <c r="E4217" s="23">
        <v>2014</v>
      </c>
      <c r="F4217" s="19">
        <v>6.8</v>
      </c>
      <c r="G4217" s="19">
        <f>IF(Movies[[#This Row],[rating]]=0,"",Movies[[#This Row],[rating]])</f>
        <v>6.8</v>
      </c>
      <c r="H4217" s="19" t="str">
        <f>IF(Movies[[#This Row],[rating]]=0,"No Rating","Rated")</f>
        <v>Rated</v>
      </c>
      <c r="I4217" s="16" t="s">
        <v>1803</v>
      </c>
      <c r="J4217" s="29" t="s">
        <v>110</v>
      </c>
      <c r="K4217" s="19">
        <v>17.015999999999998</v>
      </c>
      <c r="L4217" s="26">
        <v>1377</v>
      </c>
    </row>
    <row r="4218" spans="1:12" x14ac:dyDescent="0.3">
      <c r="A4218" s="14">
        <v>278236</v>
      </c>
      <c r="B4218" s="16" t="s">
        <v>5904</v>
      </c>
      <c r="C4218" s="16" t="s">
        <v>416</v>
      </c>
      <c r="D4218" s="4">
        <v>41711</v>
      </c>
      <c r="E4218" s="23">
        <v>2014</v>
      </c>
      <c r="F4218" s="19">
        <v>6.6829999999999998</v>
      </c>
      <c r="G4218" s="19">
        <f>IF(Movies[[#This Row],[rating]]=0,"",Movies[[#This Row],[rating]])</f>
        <v>6.6829999999999998</v>
      </c>
      <c r="H4218" s="19" t="str">
        <f>IF(Movies[[#This Row],[rating]]=0,"No Rating","Rated")</f>
        <v>Rated</v>
      </c>
      <c r="I4218" s="16" t="s">
        <v>49</v>
      </c>
      <c r="J4218" s="29" t="s">
        <v>12</v>
      </c>
      <c r="K4218" s="19">
        <v>16.917999999999999</v>
      </c>
      <c r="L4218" s="26">
        <v>567</v>
      </c>
    </row>
    <row r="4219" spans="1:12" x14ac:dyDescent="0.3">
      <c r="A4219" s="14">
        <v>257932</v>
      </c>
      <c r="B4219" s="16" t="s">
        <v>5905</v>
      </c>
      <c r="C4219" s="16" t="s">
        <v>5906</v>
      </c>
      <c r="D4219" s="4">
        <v>41779</v>
      </c>
      <c r="E4219" s="23">
        <v>2014</v>
      </c>
      <c r="F4219" s="19">
        <v>7.6</v>
      </c>
      <c r="G4219" s="19">
        <f>IF(Movies[[#This Row],[rating]]=0,"",Movies[[#This Row],[rating]])</f>
        <v>7.6</v>
      </c>
      <c r="H4219" s="19" t="str">
        <f>IF(Movies[[#This Row],[rating]]=0,"No Rating","Rated")</f>
        <v>Rated</v>
      </c>
      <c r="I4219" s="16" t="s">
        <v>735</v>
      </c>
      <c r="J4219" s="29" t="s">
        <v>342</v>
      </c>
      <c r="K4219" s="19">
        <v>16.91</v>
      </c>
      <c r="L4219" s="26">
        <v>135</v>
      </c>
    </row>
    <row r="4220" spans="1:12" x14ac:dyDescent="0.3">
      <c r="A4220" s="14">
        <v>229304</v>
      </c>
      <c r="B4220" s="16" t="s">
        <v>5907</v>
      </c>
      <c r="C4220" s="16" t="s">
        <v>94</v>
      </c>
      <c r="D4220" s="4">
        <v>41746</v>
      </c>
      <c r="E4220" s="23">
        <v>2014</v>
      </c>
      <c r="F4220" s="19">
        <v>7.2</v>
      </c>
      <c r="G4220" s="19">
        <f>IF(Movies[[#This Row],[rating]]=0,"",Movies[[#This Row],[rating]])</f>
        <v>7.2</v>
      </c>
      <c r="H4220" s="19" t="str">
        <f>IF(Movies[[#This Row],[rating]]=0,"No Rating","Rated")</f>
        <v>Rated</v>
      </c>
      <c r="I4220" s="16" t="s">
        <v>49</v>
      </c>
      <c r="J4220" s="29" t="s">
        <v>96</v>
      </c>
      <c r="K4220" s="19">
        <v>16.905000000000001</v>
      </c>
      <c r="L4220" s="26">
        <v>112</v>
      </c>
    </row>
    <row r="4221" spans="1:12" x14ac:dyDescent="0.3">
      <c r="A4221" s="14">
        <v>236399</v>
      </c>
      <c r="B4221" s="16" t="s">
        <v>5908</v>
      </c>
      <c r="C4221" s="16" t="s">
        <v>432</v>
      </c>
      <c r="D4221" s="4">
        <v>41657</v>
      </c>
      <c r="E4221" s="23">
        <v>2014</v>
      </c>
      <c r="F4221" s="19">
        <v>6.7</v>
      </c>
      <c r="G4221" s="19">
        <f>IF(Movies[[#This Row],[rating]]=0,"",Movies[[#This Row],[rating]])</f>
        <v>6.7</v>
      </c>
      <c r="H4221" s="19" t="str">
        <f>IF(Movies[[#This Row],[rating]]=0,"No Rating","Rated")</f>
        <v>Rated</v>
      </c>
      <c r="I4221" s="16" t="s">
        <v>5909</v>
      </c>
      <c r="J4221" s="29" t="s">
        <v>12</v>
      </c>
      <c r="K4221" s="19">
        <v>16.879000000000001</v>
      </c>
      <c r="L4221" s="26">
        <v>370</v>
      </c>
    </row>
    <row r="4222" spans="1:12" x14ac:dyDescent="0.3">
      <c r="A4222" s="14">
        <v>157849</v>
      </c>
      <c r="B4222" s="16" t="s">
        <v>5910</v>
      </c>
      <c r="C4222" s="16" t="s">
        <v>5841</v>
      </c>
      <c r="D4222" s="4">
        <v>41845</v>
      </c>
      <c r="E4222" s="23">
        <v>2014</v>
      </c>
      <c r="F4222" s="19">
        <v>6.4749999999999996</v>
      </c>
      <c r="G4222" s="19">
        <f>IF(Movies[[#This Row],[rating]]=0,"",Movies[[#This Row],[rating]])</f>
        <v>6.4749999999999996</v>
      </c>
      <c r="H4222" s="19" t="str">
        <f>IF(Movies[[#This Row],[rating]]=0,"No Rating","Rated")</f>
        <v>Rated</v>
      </c>
      <c r="I4222" s="16" t="s">
        <v>166</v>
      </c>
      <c r="J4222" s="29" t="s">
        <v>12</v>
      </c>
      <c r="K4222" s="19">
        <v>16.856999999999999</v>
      </c>
      <c r="L4222" s="26">
        <v>1375</v>
      </c>
    </row>
    <row r="4223" spans="1:12" x14ac:dyDescent="0.3">
      <c r="A4223" s="14">
        <v>285213</v>
      </c>
      <c r="B4223" s="16" t="s">
        <v>5911</v>
      </c>
      <c r="C4223" s="16" t="s">
        <v>94</v>
      </c>
      <c r="D4223" s="4">
        <v>41857</v>
      </c>
      <c r="E4223" s="23">
        <v>2014</v>
      </c>
      <c r="F4223" s="19">
        <v>7</v>
      </c>
      <c r="G4223" s="19">
        <f>IF(Movies[[#This Row],[rating]]=0,"",Movies[[#This Row],[rating]])</f>
        <v>7</v>
      </c>
      <c r="H4223" s="19" t="str">
        <f>IF(Movies[[#This Row],[rating]]=0,"No Rating","Rated")</f>
        <v>Rated</v>
      </c>
      <c r="I4223" s="16" t="s">
        <v>5912</v>
      </c>
      <c r="J4223" s="29" t="s">
        <v>96</v>
      </c>
      <c r="K4223" s="19">
        <v>16.800999999999998</v>
      </c>
      <c r="L4223" s="26">
        <v>221</v>
      </c>
    </row>
    <row r="4224" spans="1:12" x14ac:dyDescent="0.3">
      <c r="A4224" s="14">
        <v>284276</v>
      </c>
      <c r="B4224" s="16" t="s">
        <v>5913</v>
      </c>
      <c r="C4224" s="16" t="s">
        <v>10</v>
      </c>
      <c r="D4224" s="4">
        <v>41889</v>
      </c>
      <c r="E4224" s="23">
        <v>2014</v>
      </c>
      <c r="F4224" s="19">
        <v>6.3</v>
      </c>
      <c r="G4224" s="19">
        <f>IF(Movies[[#This Row],[rating]]=0,"",Movies[[#This Row],[rating]])</f>
        <v>6.3</v>
      </c>
      <c r="H4224" s="19" t="str">
        <f>IF(Movies[[#This Row],[rating]]=0,"No Rating","Rated")</f>
        <v>Rated</v>
      </c>
      <c r="I4224" s="16" t="s">
        <v>49</v>
      </c>
      <c r="J4224" s="29" t="s">
        <v>12</v>
      </c>
      <c r="K4224" s="19">
        <v>16.643999999999998</v>
      </c>
      <c r="L4224" s="26">
        <v>899</v>
      </c>
    </row>
    <row r="4225" spans="1:12" x14ac:dyDescent="0.3">
      <c r="A4225" s="14">
        <v>511082</v>
      </c>
      <c r="B4225" s="16" t="s">
        <v>5914</v>
      </c>
      <c r="C4225" s="16" t="s">
        <v>144</v>
      </c>
      <c r="D4225" s="4">
        <v>41937</v>
      </c>
      <c r="E4225" s="23">
        <v>2014</v>
      </c>
      <c r="F4225" s="19">
        <v>8.1</v>
      </c>
      <c r="G4225" s="19">
        <f>IF(Movies[[#This Row],[rating]]=0,"",Movies[[#This Row],[rating]])</f>
        <v>8.1</v>
      </c>
      <c r="H4225" s="19" t="str">
        <f>IF(Movies[[#This Row],[rating]]=0,"No Rating","Rated")</f>
        <v>Rated</v>
      </c>
      <c r="I4225" s="16" t="s">
        <v>5915</v>
      </c>
      <c r="J4225" s="29" t="s">
        <v>146</v>
      </c>
      <c r="K4225" s="19">
        <v>16.492999999999999</v>
      </c>
      <c r="L4225" s="26">
        <v>56</v>
      </c>
    </row>
    <row r="4226" spans="1:12" x14ac:dyDescent="0.3">
      <c r="A4226" s="14">
        <v>259611</v>
      </c>
      <c r="B4226" s="16" t="s">
        <v>5916</v>
      </c>
      <c r="C4226" s="16" t="s">
        <v>10</v>
      </c>
      <c r="D4226" s="4">
        <v>41851</v>
      </c>
      <c r="E4226" s="23">
        <v>2014</v>
      </c>
      <c r="F4226" s="19">
        <v>6.516</v>
      </c>
      <c r="G4226" s="19">
        <f>IF(Movies[[#This Row],[rating]]=0,"",Movies[[#This Row],[rating]])</f>
        <v>6.516</v>
      </c>
      <c r="H4226" s="19" t="str">
        <f>IF(Movies[[#This Row],[rating]]=0,"No Rating","Rated")</f>
        <v>Rated</v>
      </c>
      <c r="I4226" s="16" t="s">
        <v>2057</v>
      </c>
      <c r="J4226" s="29" t="s">
        <v>12</v>
      </c>
      <c r="K4226" s="19">
        <v>16.384</v>
      </c>
      <c r="L4226" s="26">
        <v>186</v>
      </c>
    </row>
    <row r="4227" spans="1:12" x14ac:dyDescent="0.3">
      <c r="A4227" s="14">
        <v>263132</v>
      </c>
      <c r="B4227" s="16" t="s">
        <v>5917</v>
      </c>
      <c r="C4227" s="16" t="s">
        <v>784</v>
      </c>
      <c r="D4227" s="4">
        <v>41723</v>
      </c>
      <c r="E4227" s="23">
        <v>2014</v>
      </c>
      <c r="F4227" s="19">
        <v>5.2</v>
      </c>
      <c r="G4227" s="19">
        <f>IF(Movies[[#This Row],[rating]]=0,"",Movies[[#This Row],[rating]])</f>
        <v>5.2</v>
      </c>
      <c r="H4227" s="19" t="str">
        <f>IF(Movies[[#This Row],[rating]]=0,"No Rating","Rated")</f>
        <v>Rated</v>
      </c>
      <c r="I4227" s="16" t="s">
        <v>30</v>
      </c>
      <c r="J4227" s="29" t="s">
        <v>534</v>
      </c>
      <c r="K4227" s="19">
        <v>16.254000000000001</v>
      </c>
      <c r="L4227" s="26">
        <v>40</v>
      </c>
    </row>
    <row r="4228" spans="1:12" x14ac:dyDescent="0.3">
      <c r="A4228" s="14">
        <v>288158</v>
      </c>
      <c r="B4228" s="16" t="s">
        <v>5918</v>
      </c>
      <c r="C4228" s="16" t="s">
        <v>1467</v>
      </c>
      <c r="D4228" s="4">
        <v>42003</v>
      </c>
      <c r="E4228" s="23">
        <v>2014</v>
      </c>
      <c r="F4228" s="19">
        <v>5.2539999999999996</v>
      </c>
      <c r="G4228" s="19">
        <f>IF(Movies[[#This Row],[rating]]=0,"",Movies[[#This Row],[rating]])</f>
        <v>5.2539999999999996</v>
      </c>
      <c r="H4228" s="19" t="str">
        <f>IF(Movies[[#This Row],[rating]]=0,"No Rating","Rated")</f>
        <v>Rated</v>
      </c>
      <c r="I4228" s="16" t="s">
        <v>2940</v>
      </c>
      <c r="J4228" s="29" t="s">
        <v>12</v>
      </c>
      <c r="K4228" s="19">
        <v>16.192</v>
      </c>
      <c r="L4228" s="26">
        <v>1020</v>
      </c>
    </row>
    <row r="4229" spans="1:12" x14ac:dyDescent="0.3">
      <c r="A4229" s="14">
        <v>302666</v>
      </c>
      <c r="B4229" s="16" t="s">
        <v>5919</v>
      </c>
      <c r="C4229" s="16" t="s">
        <v>10</v>
      </c>
      <c r="D4229" s="4">
        <v>41927</v>
      </c>
      <c r="E4229" s="23">
        <v>2014</v>
      </c>
      <c r="F4229" s="19">
        <v>4.9420000000000002</v>
      </c>
      <c r="G4229" s="19">
        <f>IF(Movies[[#This Row],[rating]]=0,"",Movies[[#This Row],[rating]])</f>
        <v>4.9420000000000002</v>
      </c>
      <c r="H4229" s="19" t="str">
        <f>IF(Movies[[#This Row],[rating]]=0,"No Rating","Rated")</f>
        <v>Rated</v>
      </c>
      <c r="I4229" s="16" t="s">
        <v>5920</v>
      </c>
      <c r="J4229" s="29" t="s">
        <v>12</v>
      </c>
      <c r="K4229" s="19">
        <v>16.13</v>
      </c>
      <c r="L4229" s="26">
        <v>121</v>
      </c>
    </row>
    <row r="4230" spans="1:12" x14ac:dyDescent="0.3">
      <c r="A4230" s="14">
        <v>126172</v>
      </c>
      <c r="B4230" s="16" t="s">
        <v>5921</v>
      </c>
      <c r="C4230" s="16" t="s">
        <v>10</v>
      </c>
      <c r="D4230" s="4">
        <v>41873</v>
      </c>
      <c r="E4230" s="23">
        <v>2014</v>
      </c>
      <c r="F4230" s="19">
        <v>4.5</v>
      </c>
      <c r="G4230" s="19">
        <f>IF(Movies[[#This Row],[rating]]=0,"",Movies[[#This Row],[rating]])</f>
        <v>4.5</v>
      </c>
      <c r="H4230" s="19" t="str">
        <f>IF(Movies[[#This Row],[rating]]=0,"No Rating","Rated")</f>
        <v>Rated</v>
      </c>
      <c r="I4230" s="16" t="s">
        <v>468</v>
      </c>
      <c r="J4230" s="29" t="s">
        <v>12</v>
      </c>
      <c r="K4230" s="19">
        <v>16.105</v>
      </c>
      <c r="L4230" s="26">
        <v>244</v>
      </c>
    </row>
    <row r="4231" spans="1:12" x14ac:dyDescent="0.3">
      <c r="A4231" s="14">
        <v>252178</v>
      </c>
      <c r="B4231" s="16" t="s">
        <v>5922</v>
      </c>
      <c r="C4231" s="16" t="s">
        <v>416</v>
      </c>
      <c r="D4231" s="4">
        <v>41922</v>
      </c>
      <c r="E4231" s="23">
        <v>2014</v>
      </c>
      <c r="F4231" s="19">
        <v>6.8029999999999999</v>
      </c>
      <c r="G4231" s="19">
        <f>IF(Movies[[#This Row],[rating]]=0,"",Movies[[#This Row],[rating]])</f>
        <v>6.8029999999999999</v>
      </c>
      <c r="H4231" s="19" t="str">
        <f>IF(Movies[[#This Row],[rating]]=0,"No Rating","Rated")</f>
        <v>Rated</v>
      </c>
      <c r="I4231" s="16" t="s">
        <v>5923</v>
      </c>
      <c r="J4231" s="29" t="s">
        <v>12</v>
      </c>
      <c r="K4231" s="19">
        <v>15.869</v>
      </c>
      <c r="L4231" s="26">
        <v>1135</v>
      </c>
    </row>
    <row r="4232" spans="1:12" x14ac:dyDescent="0.3">
      <c r="A4232" s="14">
        <v>253376</v>
      </c>
      <c r="B4232" s="16" t="s">
        <v>5924</v>
      </c>
      <c r="C4232" s="16" t="s">
        <v>51</v>
      </c>
      <c r="D4232" s="4">
        <v>41663</v>
      </c>
      <c r="E4232" s="23">
        <v>2014</v>
      </c>
      <c r="F4232" s="19">
        <v>5.8</v>
      </c>
      <c r="G4232" s="19">
        <f>IF(Movies[[#This Row],[rating]]=0,"",Movies[[#This Row],[rating]])</f>
        <v>5.8</v>
      </c>
      <c r="H4232" s="19" t="str">
        <f>IF(Movies[[#This Row],[rating]]=0,"No Rating","Rated")</f>
        <v>Rated</v>
      </c>
      <c r="I4232" s="16" t="s">
        <v>5925</v>
      </c>
      <c r="J4232" s="29" t="s">
        <v>34</v>
      </c>
      <c r="K4232" s="19">
        <v>15.827</v>
      </c>
      <c r="L4232" s="26">
        <v>169</v>
      </c>
    </row>
    <row r="4233" spans="1:12" x14ac:dyDescent="0.3">
      <c r="A4233" s="14">
        <v>82657</v>
      </c>
      <c r="B4233" s="16" t="s">
        <v>5926</v>
      </c>
      <c r="C4233" s="16" t="s">
        <v>473</v>
      </c>
      <c r="D4233" s="4">
        <v>41775</v>
      </c>
      <c r="E4233" s="23">
        <v>2014</v>
      </c>
      <c r="F4233" s="19">
        <v>4.9000000000000004</v>
      </c>
      <c r="G4233" s="19">
        <f>IF(Movies[[#This Row],[rating]]=0,"",Movies[[#This Row],[rating]])</f>
        <v>4.9000000000000004</v>
      </c>
      <c r="H4233" s="19" t="str">
        <f>IF(Movies[[#This Row],[rating]]=0,"No Rating","Rated")</f>
        <v>Rated</v>
      </c>
      <c r="I4233" s="16" t="s">
        <v>585</v>
      </c>
      <c r="J4233" s="29" t="s">
        <v>12</v>
      </c>
      <c r="K4233" s="19">
        <v>15.817</v>
      </c>
      <c r="L4233" s="26">
        <v>553</v>
      </c>
    </row>
    <row r="4234" spans="1:12" x14ac:dyDescent="0.3">
      <c r="A4234" s="14">
        <v>254375</v>
      </c>
      <c r="B4234" s="16" t="s">
        <v>5927</v>
      </c>
      <c r="C4234" s="16" t="s">
        <v>5928</v>
      </c>
      <c r="D4234" s="4">
        <v>41865</v>
      </c>
      <c r="E4234" s="23">
        <v>2014</v>
      </c>
      <c r="F4234" s="19">
        <v>6.7069999999999999</v>
      </c>
      <c r="G4234" s="19">
        <f>IF(Movies[[#This Row],[rating]]=0,"",Movies[[#This Row],[rating]])</f>
        <v>6.7069999999999999</v>
      </c>
      <c r="H4234" s="19" t="str">
        <f>IF(Movies[[#This Row],[rating]]=0,"No Rating","Rated")</f>
        <v>Rated</v>
      </c>
      <c r="I4234" s="16" t="s">
        <v>5929</v>
      </c>
      <c r="J4234" s="29" t="s">
        <v>12</v>
      </c>
      <c r="K4234" s="19">
        <v>15.77</v>
      </c>
      <c r="L4234" s="26">
        <v>880</v>
      </c>
    </row>
    <row r="4235" spans="1:12" x14ac:dyDescent="0.3">
      <c r="A4235" s="14">
        <v>286532</v>
      </c>
      <c r="B4235" s="16" t="s">
        <v>5930</v>
      </c>
      <c r="C4235" s="16" t="s">
        <v>10</v>
      </c>
      <c r="D4235" s="4">
        <v>41950</v>
      </c>
      <c r="E4235" s="23">
        <v>2014</v>
      </c>
      <c r="F4235" s="19">
        <v>5.4</v>
      </c>
      <c r="G4235" s="19">
        <f>IF(Movies[[#This Row],[rating]]=0,"",Movies[[#This Row],[rating]])</f>
        <v>5.4</v>
      </c>
      <c r="H4235" s="19" t="str">
        <f>IF(Movies[[#This Row],[rating]]=0,"No Rating","Rated")</f>
        <v>Rated</v>
      </c>
      <c r="I4235" s="16" t="s">
        <v>30</v>
      </c>
      <c r="J4235" s="29" t="s">
        <v>12</v>
      </c>
      <c r="K4235" s="19">
        <v>15.747</v>
      </c>
      <c r="L4235" s="26">
        <v>243</v>
      </c>
    </row>
    <row r="4236" spans="1:12" x14ac:dyDescent="0.3">
      <c r="A4236" s="14">
        <v>184098</v>
      </c>
      <c r="B4236" s="16" t="s">
        <v>5931</v>
      </c>
      <c r="C4236" s="16" t="s">
        <v>10</v>
      </c>
      <c r="D4236" s="4">
        <v>41810</v>
      </c>
      <c r="E4236" s="23">
        <v>2014</v>
      </c>
      <c r="F4236" s="19">
        <v>6.4</v>
      </c>
      <c r="G4236" s="19">
        <f>IF(Movies[[#This Row],[rating]]=0,"",Movies[[#This Row],[rating]])</f>
        <v>6.4</v>
      </c>
      <c r="H4236" s="19" t="str">
        <f>IF(Movies[[#This Row],[rating]]=0,"No Rating","Rated")</f>
        <v>Rated</v>
      </c>
      <c r="I4236" s="16" t="s">
        <v>273</v>
      </c>
      <c r="J4236" s="29" t="s">
        <v>12</v>
      </c>
      <c r="K4236" s="19">
        <v>15.738</v>
      </c>
      <c r="L4236" s="26">
        <v>557</v>
      </c>
    </row>
    <row r="4237" spans="1:12" x14ac:dyDescent="0.3">
      <c r="A4237" s="14">
        <v>265177</v>
      </c>
      <c r="B4237" s="16" t="s">
        <v>5932</v>
      </c>
      <c r="C4237" s="16" t="s">
        <v>432</v>
      </c>
      <c r="D4237" s="4">
        <v>41901</v>
      </c>
      <c r="E4237" s="23">
        <v>2014</v>
      </c>
      <c r="F4237" s="19">
        <v>8.1999999999999993</v>
      </c>
      <c r="G4237" s="19">
        <f>IF(Movies[[#This Row],[rating]]=0,"",Movies[[#This Row],[rating]])</f>
        <v>8.1999999999999993</v>
      </c>
      <c r="H4237" s="19" t="str">
        <f>IF(Movies[[#This Row],[rating]]=0,"No Rating","Rated")</f>
        <v>Rated</v>
      </c>
      <c r="I4237" s="16" t="s">
        <v>49</v>
      </c>
      <c r="J4237" s="29" t="s">
        <v>110</v>
      </c>
      <c r="K4237" s="19">
        <v>15.709</v>
      </c>
      <c r="L4237" s="26">
        <v>2736</v>
      </c>
    </row>
    <row r="4238" spans="1:12" x14ac:dyDescent="0.3">
      <c r="A4238" s="14">
        <v>137321</v>
      </c>
      <c r="B4238" s="16" t="s">
        <v>5933</v>
      </c>
      <c r="C4238" s="16" t="s">
        <v>10</v>
      </c>
      <c r="D4238" s="4">
        <v>41683</v>
      </c>
      <c r="E4238" s="23">
        <v>2014</v>
      </c>
      <c r="F4238" s="19">
        <v>6.3</v>
      </c>
      <c r="G4238" s="19">
        <f>IF(Movies[[#This Row],[rating]]=0,"",Movies[[#This Row],[rating]])</f>
        <v>6.3</v>
      </c>
      <c r="H4238" s="19" t="str">
        <f>IF(Movies[[#This Row],[rating]]=0,"No Rating","Rated")</f>
        <v>Rated</v>
      </c>
      <c r="I4238" s="16" t="s">
        <v>5934</v>
      </c>
      <c r="J4238" s="29" t="s">
        <v>12</v>
      </c>
      <c r="K4238" s="19">
        <v>15.616</v>
      </c>
      <c r="L4238" s="26">
        <v>1343</v>
      </c>
    </row>
    <row r="4239" spans="1:12" x14ac:dyDescent="0.3">
      <c r="A4239" s="14">
        <v>164251</v>
      </c>
      <c r="B4239" s="16" t="s">
        <v>5935</v>
      </c>
      <c r="C4239" s="16" t="s">
        <v>10</v>
      </c>
      <c r="D4239" s="4">
        <v>41924</v>
      </c>
      <c r="E4239" s="23">
        <v>2014</v>
      </c>
      <c r="F4239" s="19">
        <v>5.5990000000000002</v>
      </c>
      <c r="G4239" s="19">
        <f>IF(Movies[[#This Row],[rating]]=0,"",Movies[[#This Row],[rating]])</f>
        <v>5.5990000000000002</v>
      </c>
      <c r="H4239" s="19" t="str">
        <f>IF(Movies[[#This Row],[rating]]=0,"No Rating","Rated")</f>
        <v>Rated</v>
      </c>
      <c r="I4239" s="16" t="s">
        <v>49</v>
      </c>
      <c r="J4239" s="29" t="s">
        <v>12</v>
      </c>
      <c r="K4239" s="19">
        <v>15.598000000000001</v>
      </c>
      <c r="L4239" s="26">
        <v>1027</v>
      </c>
    </row>
    <row r="4240" spans="1:12" x14ac:dyDescent="0.3">
      <c r="A4240" s="14">
        <v>157845</v>
      </c>
      <c r="B4240" s="16" t="s">
        <v>5936</v>
      </c>
      <c r="C4240" s="16" t="s">
        <v>367</v>
      </c>
      <c r="D4240" s="4">
        <v>41794</v>
      </c>
      <c r="E4240" s="23">
        <v>2014</v>
      </c>
      <c r="F4240" s="19">
        <v>6.3</v>
      </c>
      <c r="G4240" s="19">
        <f>IF(Movies[[#This Row],[rating]]=0,"",Movies[[#This Row],[rating]])</f>
        <v>6.3</v>
      </c>
      <c r="H4240" s="19" t="str">
        <f>IF(Movies[[#This Row],[rating]]=0,"No Rating","Rated")</f>
        <v>Rated</v>
      </c>
      <c r="I4240" s="16" t="s">
        <v>230</v>
      </c>
      <c r="J4240" s="29" t="s">
        <v>12</v>
      </c>
      <c r="K4240" s="19">
        <v>15.553000000000001</v>
      </c>
      <c r="L4240" s="26">
        <v>950</v>
      </c>
    </row>
    <row r="4241" spans="1:12" x14ac:dyDescent="0.3">
      <c r="A4241" s="14">
        <v>277685</v>
      </c>
      <c r="B4241" s="16" t="s">
        <v>5937</v>
      </c>
      <c r="C4241" s="16" t="s">
        <v>10</v>
      </c>
      <c r="D4241" s="4">
        <v>41934</v>
      </c>
      <c r="E4241" s="23">
        <v>2014</v>
      </c>
      <c r="F4241" s="19">
        <v>5.5</v>
      </c>
      <c r="G4241" s="19">
        <f>IF(Movies[[#This Row],[rating]]=0,"",Movies[[#This Row],[rating]])</f>
        <v>5.5</v>
      </c>
      <c r="H4241" s="19" t="str">
        <f>IF(Movies[[#This Row],[rating]]=0,"No Rating","Rated")</f>
        <v>Rated</v>
      </c>
      <c r="I4241" s="16" t="s">
        <v>183</v>
      </c>
      <c r="J4241" s="29" t="s">
        <v>12</v>
      </c>
      <c r="K4241" s="19">
        <v>15.526999999999999</v>
      </c>
      <c r="L4241" s="26">
        <v>3356</v>
      </c>
    </row>
    <row r="4242" spans="1:12" x14ac:dyDescent="0.3">
      <c r="A4242" s="14">
        <v>257475</v>
      </c>
      <c r="B4242" s="16" t="s">
        <v>5938</v>
      </c>
      <c r="C4242" s="16" t="s">
        <v>144</v>
      </c>
      <c r="D4242" s="4">
        <v>41755</v>
      </c>
      <c r="E4242" s="23">
        <v>2014</v>
      </c>
      <c r="F4242" s="19">
        <v>7.1</v>
      </c>
      <c r="G4242" s="19">
        <f>IF(Movies[[#This Row],[rating]]=0,"",Movies[[#This Row],[rating]])</f>
        <v>7.1</v>
      </c>
      <c r="H4242" s="19" t="str">
        <f>IF(Movies[[#This Row],[rating]]=0,"No Rating","Rated")</f>
        <v>Rated</v>
      </c>
      <c r="I4242" s="16" t="s">
        <v>5939</v>
      </c>
      <c r="J4242" s="29" t="s">
        <v>146</v>
      </c>
      <c r="K4242" s="19">
        <v>15.513</v>
      </c>
      <c r="L4242" s="26">
        <v>169</v>
      </c>
    </row>
    <row r="4243" spans="1:12" x14ac:dyDescent="0.3">
      <c r="A4243" s="14">
        <v>283350</v>
      </c>
      <c r="B4243" s="16" t="s">
        <v>5940</v>
      </c>
      <c r="C4243" s="16" t="s">
        <v>10</v>
      </c>
      <c r="D4243" s="4">
        <v>41886</v>
      </c>
      <c r="E4243" s="23">
        <v>2014</v>
      </c>
      <c r="F4243" s="19">
        <v>6.7</v>
      </c>
      <c r="G4243" s="19">
        <f>IF(Movies[[#This Row],[rating]]=0,"",Movies[[#This Row],[rating]])</f>
        <v>6.7</v>
      </c>
      <c r="H4243" s="19" t="str">
        <f>IF(Movies[[#This Row],[rating]]=0,"No Rating","Rated")</f>
        <v>Rated</v>
      </c>
      <c r="I4243" s="16" t="s">
        <v>197</v>
      </c>
      <c r="J4243" s="29" t="s">
        <v>12</v>
      </c>
      <c r="K4243" s="19">
        <v>15.420999999999999</v>
      </c>
      <c r="L4243" s="26">
        <v>1812</v>
      </c>
    </row>
    <row r="4244" spans="1:12" x14ac:dyDescent="0.3">
      <c r="A4244" s="14">
        <v>312526</v>
      </c>
      <c r="B4244" s="16" t="s">
        <v>5941</v>
      </c>
      <c r="C4244" s="16" t="s">
        <v>5942</v>
      </c>
      <c r="D4244" s="4">
        <v>41901</v>
      </c>
      <c r="E4244" s="23">
        <v>2014</v>
      </c>
      <c r="F4244" s="19">
        <v>5.0999999999999996</v>
      </c>
      <c r="G4244" s="19">
        <f>IF(Movies[[#This Row],[rating]]=0,"",Movies[[#This Row],[rating]])</f>
        <v>5.0999999999999996</v>
      </c>
      <c r="H4244" s="19" t="str">
        <f>IF(Movies[[#This Row],[rating]]=0,"No Rating","Rated")</f>
        <v>Rated</v>
      </c>
      <c r="I4244" s="16" t="s">
        <v>2071</v>
      </c>
      <c r="J4244" s="29" t="s">
        <v>12</v>
      </c>
      <c r="K4244" s="19">
        <v>15.404</v>
      </c>
      <c r="L4244" s="26">
        <v>235</v>
      </c>
    </row>
    <row r="4245" spans="1:12" x14ac:dyDescent="0.3">
      <c r="A4245" s="14">
        <v>280795</v>
      </c>
      <c r="B4245" s="16" t="s">
        <v>5943</v>
      </c>
      <c r="C4245" s="16" t="s">
        <v>595</v>
      </c>
      <c r="D4245" s="4">
        <v>41914</v>
      </c>
      <c r="E4245" s="23">
        <v>2014</v>
      </c>
      <c r="F4245" s="19">
        <v>7.2130000000000001</v>
      </c>
      <c r="G4245" s="19">
        <f>IF(Movies[[#This Row],[rating]]=0,"",Movies[[#This Row],[rating]])</f>
        <v>7.2130000000000001</v>
      </c>
      <c r="H4245" s="19" t="str">
        <f>IF(Movies[[#This Row],[rating]]=0,"No Rating","Rated")</f>
        <v>Rated</v>
      </c>
      <c r="I4245" s="16" t="s">
        <v>230</v>
      </c>
      <c r="J4245" s="29" t="s">
        <v>142</v>
      </c>
      <c r="K4245" s="19">
        <v>15.374000000000001</v>
      </c>
      <c r="L4245" s="26">
        <v>228</v>
      </c>
    </row>
    <row r="4246" spans="1:12" x14ac:dyDescent="0.3">
      <c r="A4246" s="14">
        <v>247182</v>
      </c>
      <c r="B4246" s="16" t="s">
        <v>5944</v>
      </c>
      <c r="C4246" s="16" t="s">
        <v>5945</v>
      </c>
      <c r="D4246" s="4">
        <v>41880</v>
      </c>
      <c r="E4246" s="23">
        <v>2014</v>
      </c>
      <c r="F4246" s="19">
        <v>6.4</v>
      </c>
      <c r="G4246" s="19">
        <f>IF(Movies[[#This Row],[rating]]=0,"",Movies[[#This Row],[rating]])</f>
        <v>6.4</v>
      </c>
      <c r="H4246" s="19" t="str">
        <f>IF(Movies[[#This Row],[rating]]=0,"No Rating","Rated")</f>
        <v>Rated</v>
      </c>
      <c r="I4246" s="16" t="s">
        <v>239</v>
      </c>
      <c r="J4246" s="29" t="s">
        <v>34</v>
      </c>
      <c r="K4246" s="19">
        <v>15.365</v>
      </c>
      <c r="L4246" s="26">
        <v>243</v>
      </c>
    </row>
    <row r="4247" spans="1:12" x14ac:dyDescent="0.3">
      <c r="A4247" s="14">
        <v>282672</v>
      </c>
      <c r="B4247" s="16" t="s">
        <v>5946</v>
      </c>
      <c r="C4247" s="16" t="s">
        <v>367</v>
      </c>
      <c r="D4247" s="4">
        <v>41865</v>
      </c>
      <c r="E4247" s="23">
        <v>2014</v>
      </c>
      <c r="F4247" s="19">
        <v>5.2</v>
      </c>
      <c r="G4247" s="19">
        <f>IF(Movies[[#This Row],[rating]]=0,"",Movies[[#This Row],[rating]])</f>
        <v>5.2</v>
      </c>
      <c r="H4247" s="19" t="str">
        <f>IF(Movies[[#This Row],[rating]]=0,"No Rating","Rated")</f>
        <v>Rated</v>
      </c>
      <c r="I4247" s="16" t="s">
        <v>52</v>
      </c>
      <c r="J4247" s="29" t="s">
        <v>12</v>
      </c>
      <c r="K4247" s="19">
        <v>15.308999999999999</v>
      </c>
      <c r="L4247" s="26">
        <v>61</v>
      </c>
    </row>
    <row r="4248" spans="1:12" x14ac:dyDescent="0.3">
      <c r="A4248" s="14">
        <v>286548</v>
      </c>
      <c r="B4248" s="16" t="s">
        <v>5947</v>
      </c>
      <c r="C4248" s="16" t="s">
        <v>10</v>
      </c>
      <c r="D4248" s="4">
        <v>41872</v>
      </c>
      <c r="E4248" s="23">
        <v>2014</v>
      </c>
      <c r="F4248" s="19">
        <v>3.9</v>
      </c>
      <c r="G4248" s="19">
        <f>IF(Movies[[#This Row],[rating]]=0,"",Movies[[#This Row],[rating]])</f>
        <v>3.9</v>
      </c>
      <c r="H4248" s="19" t="str">
        <f>IF(Movies[[#This Row],[rating]]=0,"No Rating","Rated")</f>
        <v>Rated</v>
      </c>
      <c r="I4248" s="16" t="s">
        <v>777</v>
      </c>
      <c r="J4248" s="29" t="s">
        <v>12</v>
      </c>
      <c r="K4248" s="19">
        <v>15.272</v>
      </c>
      <c r="L4248" s="26">
        <v>91</v>
      </c>
    </row>
    <row r="4249" spans="1:12" x14ac:dyDescent="0.3">
      <c r="A4249" s="14">
        <v>157847</v>
      </c>
      <c r="B4249" s="16" t="s">
        <v>5948</v>
      </c>
      <c r="C4249" s="16" t="s">
        <v>10</v>
      </c>
      <c r="D4249" s="4">
        <v>41740</v>
      </c>
      <c r="E4249" s="23">
        <v>2014</v>
      </c>
      <c r="F4249" s="19">
        <v>6.5</v>
      </c>
      <c r="G4249" s="19">
        <f>IF(Movies[[#This Row],[rating]]=0,"",Movies[[#This Row],[rating]])</f>
        <v>6.5</v>
      </c>
      <c r="H4249" s="19" t="str">
        <f>IF(Movies[[#This Row],[rating]]=0,"No Rating","Rated")</f>
        <v>Rated</v>
      </c>
      <c r="I4249" s="16" t="s">
        <v>49</v>
      </c>
      <c r="J4249" s="29" t="s">
        <v>12</v>
      </c>
      <c r="K4249" s="19">
        <v>15.214</v>
      </c>
      <c r="L4249" s="26">
        <v>945</v>
      </c>
    </row>
    <row r="4250" spans="1:12" x14ac:dyDescent="0.3">
      <c r="A4250" s="14">
        <v>266285</v>
      </c>
      <c r="B4250" s="16" t="s">
        <v>5949</v>
      </c>
      <c r="C4250" s="16" t="s">
        <v>5950</v>
      </c>
      <c r="D4250" s="4">
        <v>41781</v>
      </c>
      <c r="E4250" s="23">
        <v>2014</v>
      </c>
      <c r="F4250" s="19">
        <v>6.4859999999999998</v>
      </c>
      <c r="G4250" s="19">
        <f>IF(Movies[[#This Row],[rating]]=0,"",Movies[[#This Row],[rating]])</f>
        <v>6.4859999999999998</v>
      </c>
      <c r="H4250" s="19" t="str">
        <f>IF(Movies[[#This Row],[rating]]=0,"No Rating","Rated")</f>
        <v>Rated</v>
      </c>
      <c r="I4250" s="16" t="s">
        <v>3069</v>
      </c>
      <c r="J4250" s="29" t="s">
        <v>648</v>
      </c>
      <c r="K4250" s="19">
        <v>15.204000000000001</v>
      </c>
      <c r="L4250" s="26">
        <v>869</v>
      </c>
    </row>
    <row r="4251" spans="1:12" x14ac:dyDescent="0.3">
      <c r="A4251" s="14">
        <v>260063</v>
      </c>
      <c r="B4251" s="16" t="s">
        <v>5951</v>
      </c>
      <c r="C4251" s="16" t="s">
        <v>382</v>
      </c>
      <c r="D4251" s="4">
        <v>41782</v>
      </c>
      <c r="E4251" s="23">
        <v>2014</v>
      </c>
      <c r="F4251" s="19">
        <v>6.1</v>
      </c>
      <c r="G4251" s="19">
        <f>IF(Movies[[#This Row],[rating]]=0,"",Movies[[#This Row],[rating]])</f>
        <v>6.1</v>
      </c>
      <c r="H4251" s="19" t="str">
        <f>IF(Movies[[#This Row],[rating]]=0,"No Rating","Rated")</f>
        <v>Rated</v>
      </c>
      <c r="I4251" s="16" t="s">
        <v>5952</v>
      </c>
      <c r="J4251" s="29" t="s">
        <v>12</v>
      </c>
      <c r="K4251" s="19">
        <v>15.193</v>
      </c>
      <c r="L4251" s="26">
        <v>156</v>
      </c>
    </row>
    <row r="4252" spans="1:12" x14ac:dyDescent="0.3">
      <c r="A4252" s="14">
        <v>143049</v>
      </c>
      <c r="B4252" s="16" t="s">
        <v>5953</v>
      </c>
      <c r="C4252" s="16" t="s">
        <v>10</v>
      </c>
      <c r="D4252" s="4">
        <v>41684</v>
      </c>
      <c r="E4252" s="23">
        <v>2014</v>
      </c>
      <c r="F4252" s="19">
        <v>6</v>
      </c>
      <c r="G4252" s="19">
        <f>IF(Movies[[#This Row],[rating]]=0,"",Movies[[#This Row],[rating]])</f>
        <v>6</v>
      </c>
      <c r="H4252" s="19" t="str">
        <f>IF(Movies[[#This Row],[rating]]=0,"No Rating","Rated")</f>
        <v>Rated</v>
      </c>
      <c r="I4252" s="16" t="s">
        <v>30</v>
      </c>
      <c r="J4252" s="29" t="s">
        <v>12</v>
      </c>
      <c r="K4252" s="19">
        <v>15.048999999999999</v>
      </c>
      <c r="L4252" s="26">
        <v>371</v>
      </c>
    </row>
    <row r="4253" spans="1:12" x14ac:dyDescent="0.3">
      <c r="A4253" s="14">
        <v>297021</v>
      </c>
      <c r="B4253" s="16" t="s">
        <v>5954</v>
      </c>
      <c r="C4253" s="16" t="s">
        <v>144</v>
      </c>
      <c r="D4253" s="4">
        <v>41776</v>
      </c>
      <c r="E4253" s="23">
        <v>2014</v>
      </c>
      <c r="F4253" s="19">
        <v>7</v>
      </c>
      <c r="G4253" s="19">
        <f>IF(Movies[[#This Row],[rating]]=0,"",Movies[[#This Row],[rating]])</f>
        <v>7</v>
      </c>
      <c r="H4253" s="19" t="str">
        <f>IF(Movies[[#This Row],[rating]]=0,"No Rating","Rated")</f>
        <v>Rated</v>
      </c>
      <c r="I4253" s="16" t="s">
        <v>259</v>
      </c>
      <c r="J4253" s="29" t="s">
        <v>146</v>
      </c>
      <c r="K4253" s="19">
        <v>15.048</v>
      </c>
      <c r="L4253" s="26">
        <v>65</v>
      </c>
    </row>
    <row r="4254" spans="1:12" x14ac:dyDescent="0.3">
      <c r="A4254" s="14">
        <v>203739</v>
      </c>
      <c r="B4254" s="16" t="s">
        <v>5955</v>
      </c>
      <c r="C4254" s="16" t="s">
        <v>10</v>
      </c>
      <c r="D4254" s="4">
        <v>41677</v>
      </c>
      <c r="E4254" s="23">
        <v>2014</v>
      </c>
      <c r="F4254" s="19">
        <v>6.3</v>
      </c>
      <c r="G4254" s="19">
        <f>IF(Movies[[#This Row],[rating]]=0,"",Movies[[#This Row],[rating]])</f>
        <v>6.3</v>
      </c>
      <c r="H4254" s="19" t="str">
        <f>IF(Movies[[#This Row],[rating]]=0,"No Rating","Rated")</f>
        <v>Rated</v>
      </c>
      <c r="I4254" s="16" t="s">
        <v>5956</v>
      </c>
      <c r="J4254" s="29" t="s">
        <v>12</v>
      </c>
      <c r="K4254" s="19">
        <v>15.048</v>
      </c>
      <c r="L4254" s="26">
        <v>1754</v>
      </c>
    </row>
    <row r="4255" spans="1:12" x14ac:dyDescent="0.3">
      <c r="A4255" s="14">
        <v>244267</v>
      </c>
      <c r="B4255" s="16" t="s">
        <v>5957</v>
      </c>
      <c r="C4255" s="16" t="s">
        <v>10</v>
      </c>
      <c r="D4255" s="4">
        <v>41838</v>
      </c>
      <c r="E4255" s="23">
        <v>2014</v>
      </c>
      <c r="F4255" s="19">
        <v>7.5810000000000004</v>
      </c>
      <c r="G4255" s="19">
        <f>IF(Movies[[#This Row],[rating]]=0,"",Movies[[#This Row],[rating]])</f>
        <v>7.5810000000000004</v>
      </c>
      <c r="H4255" s="19" t="str">
        <f>IF(Movies[[#This Row],[rating]]=0,"No Rating","Rated")</f>
        <v>Rated</v>
      </c>
      <c r="I4255" s="16" t="s">
        <v>685</v>
      </c>
      <c r="J4255" s="29" t="s">
        <v>12</v>
      </c>
      <c r="K4255" s="19">
        <v>15.042</v>
      </c>
      <c r="L4255" s="26">
        <v>3246</v>
      </c>
    </row>
    <row r="4256" spans="1:12" x14ac:dyDescent="0.3">
      <c r="A4256" s="14">
        <v>266058</v>
      </c>
      <c r="B4256" s="16" t="s">
        <v>5958</v>
      </c>
      <c r="C4256" s="16" t="s">
        <v>94</v>
      </c>
      <c r="D4256" s="4">
        <v>41781</v>
      </c>
      <c r="E4256" s="23">
        <v>2014</v>
      </c>
      <c r="F4256" s="19">
        <v>6.9</v>
      </c>
      <c r="G4256" s="19">
        <f>IF(Movies[[#This Row],[rating]]=0,"",Movies[[#This Row],[rating]])</f>
        <v>6.9</v>
      </c>
      <c r="H4256" s="19" t="str">
        <f>IF(Movies[[#This Row],[rating]]=0,"No Rating","Rated")</f>
        <v>Rated</v>
      </c>
      <c r="I4256" s="16" t="s">
        <v>49</v>
      </c>
      <c r="J4256" s="29" t="s">
        <v>96</v>
      </c>
      <c r="K4256" s="19">
        <v>14.904999999999999</v>
      </c>
      <c r="L4256" s="26">
        <v>171</v>
      </c>
    </row>
    <row r="4257" spans="1:12" x14ac:dyDescent="0.3">
      <c r="A4257" s="14">
        <v>272692</v>
      </c>
      <c r="B4257" s="16" t="s">
        <v>5959</v>
      </c>
      <c r="C4257" s="16" t="s">
        <v>10</v>
      </c>
      <c r="D4257" s="4">
        <v>41865</v>
      </c>
      <c r="E4257" s="23">
        <v>2014</v>
      </c>
      <c r="F4257" s="19">
        <v>6.1</v>
      </c>
      <c r="G4257" s="19">
        <f>IF(Movies[[#This Row],[rating]]=0,"",Movies[[#This Row],[rating]])</f>
        <v>6.1</v>
      </c>
      <c r="H4257" s="19" t="str">
        <f>IF(Movies[[#This Row],[rating]]=0,"No Rating","Rated")</f>
        <v>Rated</v>
      </c>
      <c r="I4257" s="16" t="s">
        <v>468</v>
      </c>
      <c r="J4257" s="29" t="s">
        <v>12</v>
      </c>
      <c r="K4257" s="19">
        <v>14.856</v>
      </c>
      <c r="L4257" s="26">
        <v>394</v>
      </c>
    </row>
    <row r="4258" spans="1:12" x14ac:dyDescent="0.3">
      <c r="A4258" s="14">
        <v>226486</v>
      </c>
      <c r="B4258" s="16" t="s">
        <v>5960</v>
      </c>
      <c r="C4258" s="16" t="s">
        <v>10</v>
      </c>
      <c r="D4258" s="4">
        <v>41822</v>
      </c>
      <c r="E4258" s="23">
        <v>2014</v>
      </c>
      <c r="F4258" s="19">
        <v>5.3</v>
      </c>
      <c r="G4258" s="19">
        <f>IF(Movies[[#This Row],[rating]]=0,"",Movies[[#This Row],[rating]])</f>
        <v>5.3</v>
      </c>
      <c r="H4258" s="19" t="str">
        <f>IF(Movies[[#This Row],[rating]]=0,"No Rating","Rated")</f>
        <v>Rated</v>
      </c>
      <c r="I4258" s="16" t="s">
        <v>30</v>
      </c>
      <c r="J4258" s="29" t="s">
        <v>12</v>
      </c>
      <c r="K4258" s="19">
        <v>14.843999999999999</v>
      </c>
      <c r="L4258" s="26">
        <v>1221</v>
      </c>
    </row>
    <row r="4259" spans="1:12" x14ac:dyDescent="0.3">
      <c r="A4259" s="14">
        <v>146229</v>
      </c>
      <c r="B4259" s="16" t="s">
        <v>5961</v>
      </c>
      <c r="C4259" s="16" t="s">
        <v>10</v>
      </c>
      <c r="D4259" s="4">
        <v>41858</v>
      </c>
      <c r="E4259" s="23">
        <v>2014</v>
      </c>
      <c r="F4259" s="19">
        <v>6</v>
      </c>
      <c r="G4259" s="19">
        <f>IF(Movies[[#This Row],[rating]]=0,"",Movies[[#This Row],[rating]])</f>
        <v>6</v>
      </c>
      <c r="H4259" s="19" t="str">
        <f>IF(Movies[[#This Row],[rating]]=0,"No Rating","Rated")</f>
        <v>Rated</v>
      </c>
      <c r="I4259" s="16" t="s">
        <v>148</v>
      </c>
      <c r="J4259" s="29" t="s">
        <v>12</v>
      </c>
      <c r="K4259" s="19">
        <v>14.79</v>
      </c>
      <c r="L4259" s="26">
        <v>417</v>
      </c>
    </row>
    <row r="4260" spans="1:12" x14ac:dyDescent="0.3">
      <c r="A4260" s="14">
        <v>290864</v>
      </c>
      <c r="B4260" s="16" t="s">
        <v>5962</v>
      </c>
      <c r="C4260" s="16" t="s">
        <v>341</v>
      </c>
      <c r="D4260" s="4">
        <v>41943</v>
      </c>
      <c r="E4260" s="23">
        <v>2014</v>
      </c>
      <c r="F4260" s="19">
        <v>6.8</v>
      </c>
      <c r="G4260" s="19">
        <f>IF(Movies[[#This Row],[rating]]=0,"",Movies[[#This Row],[rating]])</f>
        <v>6.8</v>
      </c>
      <c r="H4260" s="19" t="str">
        <f>IF(Movies[[#This Row],[rating]]=0,"No Rating","Rated")</f>
        <v>Rated</v>
      </c>
      <c r="I4260" s="16" t="s">
        <v>5963</v>
      </c>
      <c r="J4260" s="29" t="s">
        <v>342</v>
      </c>
      <c r="K4260" s="19">
        <v>14.787000000000001</v>
      </c>
      <c r="L4260" s="26">
        <v>461</v>
      </c>
    </row>
    <row r="4261" spans="1:12" x14ac:dyDescent="0.3">
      <c r="A4261" s="14">
        <v>263475</v>
      </c>
      <c r="B4261" s="16" t="s">
        <v>5964</v>
      </c>
      <c r="C4261" s="16" t="s">
        <v>595</v>
      </c>
      <c r="D4261" s="4">
        <v>41934</v>
      </c>
      <c r="E4261" s="23">
        <v>2014</v>
      </c>
      <c r="F4261" s="19">
        <v>7.0519999999999996</v>
      </c>
      <c r="G4261" s="19">
        <f>IF(Movies[[#This Row],[rating]]=0,"",Movies[[#This Row],[rating]])</f>
        <v>7.0519999999999996</v>
      </c>
      <c r="H4261" s="19" t="str">
        <f>IF(Movies[[#This Row],[rating]]=0,"No Rating","Rated")</f>
        <v>Rated</v>
      </c>
      <c r="I4261" s="16" t="s">
        <v>808</v>
      </c>
      <c r="J4261" s="29" t="s">
        <v>597</v>
      </c>
      <c r="K4261" s="19">
        <v>14.78</v>
      </c>
      <c r="L4261" s="26">
        <v>97</v>
      </c>
    </row>
    <row r="4262" spans="1:12" x14ac:dyDescent="0.3">
      <c r="A4262" s="14">
        <v>312791</v>
      </c>
      <c r="B4262" s="16" t="s">
        <v>5965</v>
      </c>
      <c r="C4262" s="16" t="s">
        <v>432</v>
      </c>
      <c r="D4262" s="4">
        <v>41928</v>
      </c>
      <c r="E4262" s="23">
        <v>2014</v>
      </c>
      <c r="F4262" s="19">
        <v>6</v>
      </c>
      <c r="G4262" s="19">
        <f>IF(Movies[[#This Row],[rating]]=0,"",Movies[[#This Row],[rating]])</f>
        <v>6</v>
      </c>
      <c r="H4262" s="19" t="str">
        <f>IF(Movies[[#This Row],[rating]]=0,"No Rating","Rated")</f>
        <v>Rated</v>
      </c>
      <c r="I4262" s="16" t="s">
        <v>132</v>
      </c>
      <c r="J4262" s="29" t="s">
        <v>12</v>
      </c>
      <c r="K4262" s="19">
        <v>14.71</v>
      </c>
      <c r="L4262" s="26">
        <v>298</v>
      </c>
    </row>
    <row r="4263" spans="1:12" x14ac:dyDescent="0.3">
      <c r="A4263" s="14">
        <v>264656</v>
      </c>
      <c r="B4263" s="16" t="s">
        <v>5966</v>
      </c>
      <c r="C4263" s="16" t="s">
        <v>177</v>
      </c>
      <c r="D4263" s="4">
        <v>41777</v>
      </c>
      <c r="E4263" s="23">
        <v>2014</v>
      </c>
      <c r="F4263" s="19">
        <v>6.5</v>
      </c>
      <c r="G4263" s="19">
        <f>IF(Movies[[#This Row],[rating]]=0,"",Movies[[#This Row],[rating]])</f>
        <v>6.5</v>
      </c>
      <c r="H4263" s="19" t="str">
        <f>IF(Movies[[#This Row],[rating]]=0,"No Rating","Rated")</f>
        <v>Rated</v>
      </c>
      <c r="I4263" s="16" t="s">
        <v>2057</v>
      </c>
      <c r="J4263" s="29" t="s">
        <v>12</v>
      </c>
      <c r="K4263" s="19">
        <v>14.708</v>
      </c>
      <c r="L4263" s="26">
        <v>797</v>
      </c>
    </row>
    <row r="4264" spans="1:12" x14ac:dyDescent="0.3">
      <c r="A4264" s="14">
        <v>267863</v>
      </c>
      <c r="B4264" s="16" t="s">
        <v>5967</v>
      </c>
      <c r="C4264" s="16" t="s">
        <v>416</v>
      </c>
      <c r="D4264" s="4">
        <v>41809</v>
      </c>
      <c r="E4264" s="23">
        <v>2014</v>
      </c>
      <c r="F4264" s="19">
        <v>6.2</v>
      </c>
      <c r="G4264" s="19">
        <f>IF(Movies[[#This Row],[rating]]=0,"",Movies[[#This Row],[rating]])</f>
        <v>6.2</v>
      </c>
      <c r="H4264" s="19" t="str">
        <f>IF(Movies[[#This Row],[rating]]=0,"No Rating","Rated")</f>
        <v>Rated</v>
      </c>
      <c r="I4264" s="16" t="s">
        <v>273</v>
      </c>
      <c r="J4264" s="29" t="s">
        <v>12</v>
      </c>
      <c r="K4264" s="19">
        <v>14.659000000000001</v>
      </c>
      <c r="L4264" s="26">
        <v>247</v>
      </c>
    </row>
    <row r="4265" spans="1:12" x14ac:dyDescent="0.3">
      <c r="A4265" s="14">
        <v>285812</v>
      </c>
      <c r="B4265" s="16" t="s">
        <v>5968</v>
      </c>
      <c r="C4265" s="16" t="s">
        <v>144</v>
      </c>
      <c r="D4265" s="4">
        <v>41706</v>
      </c>
      <c r="E4265" s="23">
        <v>2014</v>
      </c>
      <c r="F4265" s="19">
        <v>6.2</v>
      </c>
      <c r="G4265" s="19">
        <f>IF(Movies[[#This Row],[rating]]=0,"",Movies[[#This Row],[rating]])</f>
        <v>6.2</v>
      </c>
      <c r="H4265" s="19" t="str">
        <f>IF(Movies[[#This Row],[rating]]=0,"No Rating","Rated")</f>
        <v>Rated</v>
      </c>
      <c r="I4265" s="16" t="s">
        <v>5969</v>
      </c>
      <c r="J4265" s="29" t="s">
        <v>146</v>
      </c>
      <c r="K4265" s="19">
        <v>14.629</v>
      </c>
      <c r="L4265" s="26">
        <v>117</v>
      </c>
    </row>
    <row r="4266" spans="1:12" x14ac:dyDescent="0.3">
      <c r="A4266" s="14">
        <v>239562</v>
      </c>
      <c r="B4266" s="16" t="s">
        <v>5970</v>
      </c>
      <c r="C4266" s="16" t="s">
        <v>10</v>
      </c>
      <c r="D4266" s="4">
        <v>41712</v>
      </c>
      <c r="E4266" s="23">
        <v>2014</v>
      </c>
      <c r="F4266" s="19">
        <v>6</v>
      </c>
      <c r="G4266" s="19">
        <f>IF(Movies[[#This Row],[rating]]=0,"",Movies[[#This Row],[rating]])</f>
        <v>6</v>
      </c>
      <c r="H4266" s="19" t="str">
        <f>IF(Movies[[#This Row],[rating]]=0,"No Rating","Rated")</f>
        <v>Rated</v>
      </c>
      <c r="I4266" s="16" t="s">
        <v>713</v>
      </c>
      <c r="J4266" s="29" t="s">
        <v>12</v>
      </c>
      <c r="K4266" s="19">
        <v>14.622</v>
      </c>
      <c r="L4266" s="26">
        <v>166</v>
      </c>
    </row>
    <row r="4267" spans="1:12" x14ac:dyDescent="0.3">
      <c r="A4267" s="14">
        <v>151368</v>
      </c>
      <c r="B4267" s="16" t="s">
        <v>5971</v>
      </c>
      <c r="C4267" s="16" t="s">
        <v>5653</v>
      </c>
      <c r="D4267" s="4">
        <v>41824</v>
      </c>
      <c r="E4267" s="23">
        <v>2014</v>
      </c>
      <c r="F4267" s="19">
        <v>5.0999999999999996</v>
      </c>
      <c r="G4267" s="19">
        <f>IF(Movies[[#This Row],[rating]]=0,"",Movies[[#This Row],[rating]])</f>
        <v>5.0999999999999996</v>
      </c>
      <c r="H4267" s="19" t="str">
        <f>IF(Movies[[#This Row],[rating]]=0,"No Rating","Rated")</f>
        <v>Rated</v>
      </c>
      <c r="I4267" s="16" t="s">
        <v>3392</v>
      </c>
      <c r="J4267" s="29" t="s">
        <v>12</v>
      </c>
      <c r="K4267" s="19">
        <v>14.616</v>
      </c>
      <c r="L4267" s="26">
        <v>443</v>
      </c>
    </row>
    <row r="4268" spans="1:12" x14ac:dyDescent="0.3">
      <c r="A4268" s="14">
        <v>177494</v>
      </c>
      <c r="B4268" s="16" t="s">
        <v>5972</v>
      </c>
      <c r="C4268" s="16" t="s">
        <v>10</v>
      </c>
      <c r="D4268" s="4">
        <v>41711</v>
      </c>
      <c r="E4268" s="23">
        <v>2014</v>
      </c>
      <c r="F4268" s="19">
        <v>6.6230000000000002</v>
      </c>
      <c r="G4268" s="19">
        <f>IF(Movies[[#This Row],[rating]]=0,"",Movies[[#This Row],[rating]])</f>
        <v>6.6230000000000002</v>
      </c>
      <c r="H4268" s="19" t="str">
        <f>IF(Movies[[#This Row],[rating]]=0,"No Rating","Rated")</f>
        <v>Rated</v>
      </c>
      <c r="I4268" s="16" t="s">
        <v>4386</v>
      </c>
      <c r="J4268" s="29" t="s">
        <v>12</v>
      </c>
      <c r="K4268" s="19">
        <v>14.606999999999999</v>
      </c>
      <c r="L4268" s="26">
        <v>1077</v>
      </c>
    </row>
    <row r="4269" spans="1:12" x14ac:dyDescent="0.3">
      <c r="A4269" s="14">
        <v>262903</v>
      </c>
      <c r="B4269" s="16" t="s">
        <v>5973</v>
      </c>
      <c r="C4269" s="16" t="s">
        <v>595</v>
      </c>
      <c r="D4269" s="4">
        <v>41733</v>
      </c>
      <c r="E4269" s="23">
        <v>2014</v>
      </c>
      <c r="F4269" s="19">
        <v>5.5</v>
      </c>
      <c r="G4269" s="19">
        <f>IF(Movies[[#This Row],[rating]]=0,"",Movies[[#This Row],[rating]])</f>
        <v>5.5</v>
      </c>
      <c r="H4269" s="19" t="str">
        <f>IF(Movies[[#This Row],[rating]]=0,"No Rating","Rated")</f>
        <v>Rated</v>
      </c>
      <c r="I4269" s="16" t="s">
        <v>161</v>
      </c>
      <c r="J4269" s="29" t="s">
        <v>142</v>
      </c>
      <c r="K4269" s="19">
        <v>14.605</v>
      </c>
      <c r="L4269" s="26">
        <v>154</v>
      </c>
    </row>
    <row r="4270" spans="1:12" x14ac:dyDescent="0.3">
      <c r="A4270" s="14">
        <v>292177</v>
      </c>
      <c r="B4270" s="16" t="s">
        <v>5974</v>
      </c>
      <c r="C4270" s="16" t="s">
        <v>172</v>
      </c>
      <c r="D4270" s="4">
        <v>41909</v>
      </c>
      <c r="E4270" s="23">
        <v>2014</v>
      </c>
      <c r="F4270" s="19">
        <v>8</v>
      </c>
      <c r="G4270" s="19">
        <f>IF(Movies[[#This Row],[rating]]=0,"",Movies[[#This Row],[rating]])</f>
        <v>8</v>
      </c>
      <c r="H4270" s="19" t="str">
        <f>IF(Movies[[#This Row],[rating]]=0,"No Rating","Rated")</f>
        <v>Rated</v>
      </c>
      <c r="I4270" s="16" t="s">
        <v>5975</v>
      </c>
      <c r="J4270" s="29" t="s">
        <v>12</v>
      </c>
      <c r="K4270" s="19">
        <v>14.593</v>
      </c>
      <c r="L4270" s="26">
        <v>179</v>
      </c>
    </row>
    <row r="4271" spans="1:12" x14ac:dyDescent="0.3">
      <c r="A4271" s="14">
        <v>244509</v>
      </c>
      <c r="B4271" s="16" t="s">
        <v>5976</v>
      </c>
      <c r="C4271" s="16" t="s">
        <v>506</v>
      </c>
      <c r="D4271" s="4">
        <v>41782</v>
      </c>
      <c r="E4271" s="23">
        <v>2014</v>
      </c>
      <c r="F4271" s="19">
        <v>6.556</v>
      </c>
      <c r="G4271" s="19">
        <f>IF(Movies[[#This Row],[rating]]=0,"",Movies[[#This Row],[rating]])</f>
        <v>6.556</v>
      </c>
      <c r="H4271" s="19" t="str">
        <f>IF(Movies[[#This Row],[rating]]=0,"No Rating","Rated")</f>
        <v>Rated</v>
      </c>
      <c r="I4271" s="16" t="s">
        <v>239</v>
      </c>
      <c r="J4271" s="29" t="s">
        <v>12</v>
      </c>
      <c r="K4271" s="19">
        <v>14.589</v>
      </c>
      <c r="L4271" s="26">
        <v>744</v>
      </c>
    </row>
    <row r="4272" spans="1:12" x14ac:dyDescent="0.3">
      <c r="A4272" s="14">
        <v>87492</v>
      </c>
      <c r="B4272" s="16" t="s">
        <v>5977</v>
      </c>
      <c r="C4272" s="16" t="s">
        <v>10</v>
      </c>
      <c r="D4272" s="4">
        <v>41957</v>
      </c>
      <c r="E4272" s="23">
        <v>2014</v>
      </c>
      <c r="F4272" s="19">
        <v>6.6529999999999996</v>
      </c>
      <c r="G4272" s="19">
        <f>IF(Movies[[#This Row],[rating]]=0,"",Movies[[#This Row],[rating]])</f>
        <v>6.6529999999999996</v>
      </c>
      <c r="H4272" s="19" t="str">
        <f>IF(Movies[[#This Row],[rating]]=0,"No Rating","Rated")</f>
        <v>Rated</v>
      </c>
      <c r="I4272" s="16" t="s">
        <v>239</v>
      </c>
      <c r="J4272" s="29" t="s">
        <v>12</v>
      </c>
      <c r="K4272" s="19">
        <v>14.539</v>
      </c>
      <c r="L4272" s="26">
        <v>2320</v>
      </c>
    </row>
    <row r="4273" spans="1:12" x14ac:dyDescent="0.3">
      <c r="A4273" s="14">
        <v>197950</v>
      </c>
      <c r="B4273" s="16" t="s">
        <v>5978</v>
      </c>
      <c r="C4273" s="16" t="s">
        <v>838</v>
      </c>
      <c r="D4273" s="4">
        <v>41976</v>
      </c>
      <c r="E4273" s="23">
        <v>2014</v>
      </c>
      <c r="F4273" s="19">
        <v>7.117</v>
      </c>
      <c r="G4273" s="19">
        <f>IF(Movies[[#This Row],[rating]]=0,"",Movies[[#This Row],[rating]])</f>
        <v>7.117</v>
      </c>
      <c r="H4273" s="19" t="str">
        <f>IF(Movies[[#This Row],[rating]]=0,"No Rating","Rated")</f>
        <v>Rated</v>
      </c>
      <c r="I4273" s="16" t="s">
        <v>1131</v>
      </c>
      <c r="J4273" s="29" t="s">
        <v>110</v>
      </c>
      <c r="K4273" s="19">
        <v>14.494</v>
      </c>
      <c r="L4273" s="26">
        <v>866</v>
      </c>
    </row>
    <row r="4274" spans="1:12" x14ac:dyDescent="0.3">
      <c r="A4274" s="14">
        <v>286554</v>
      </c>
      <c r="B4274" s="16" t="s">
        <v>5979</v>
      </c>
      <c r="C4274" s="16" t="s">
        <v>10</v>
      </c>
      <c r="D4274" s="4">
        <v>41908</v>
      </c>
      <c r="E4274" s="23">
        <v>2014</v>
      </c>
      <c r="F4274" s="19">
        <v>6.4</v>
      </c>
      <c r="G4274" s="19">
        <f>IF(Movies[[#This Row],[rating]]=0,"",Movies[[#This Row],[rating]])</f>
        <v>6.4</v>
      </c>
      <c r="H4274" s="19" t="str">
        <f>IF(Movies[[#This Row],[rating]]=0,"No Rating","Rated")</f>
        <v>Rated</v>
      </c>
      <c r="I4274" s="16" t="s">
        <v>161</v>
      </c>
      <c r="J4274" s="29" t="s">
        <v>12</v>
      </c>
      <c r="K4274" s="19">
        <v>14.491</v>
      </c>
      <c r="L4274" s="26">
        <v>1848</v>
      </c>
    </row>
    <row r="4275" spans="1:12" x14ac:dyDescent="0.3">
      <c r="A4275" s="14">
        <v>245473</v>
      </c>
      <c r="B4275" s="16" t="s">
        <v>5980</v>
      </c>
      <c r="C4275" s="16" t="s">
        <v>10</v>
      </c>
      <c r="D4275" s="4">
        <v>41656</v>
      </c>
      <c r="E4275" s="23">
        <v>2014</v>
      </c>
      <c r="F4275" s="19">
        <v>6.9</v>
      </c>
      <c r="G4275" s="19">
        <f>IF(Movies[[#This Row],[rating]]=0,"",Movies[[#This Row],[rating]])</f>
        <v>6.9</v>
      </c>
      <c r="H4275" s="19" t="str">
        <f>IF(Movies[[#This Row],[rating]]=0,"No Rating","Rated")</f>
        <v>Rated</v>
      </c>
      <c r="I4275" s="16" t="s">
        <v>5981</v>
      </c>
      <c r="J4275" s="29" t="s">
        <v>12</v>
      </c>
      <c r="K4275" s="19">
        <v>14.487</v>
      </c>
      <c r="L4275" s="26">
        <v>525</v>
      </c>
    </row>
    <row r="4276" spans="1:12" x14ac:dyDescent="0.3">
      <c r="A4276" s="14">
        <v>221902</v>
      </c>
      <c r="B4276" s="16" t="s">
        <v>5982</v>
      </c>
      <c r="C4276" s="16" t="s">
        <v>2604</v>
      </c>
      <c r="D4276" s="4">
        <v>41780</v>
      </c>
      <c r="E4276" s="23">
        <v>2014</v>
      </c>
      <c r="F4276" s="19">
        <v>6.9</v>
      </c>
      <c r="G4276" s="19">
        <f>IF(Movies[[#This Row],[rating]]=0,"",Movies[[#This Row],[rating]])</f>
        <v>6.9</v>
      </c>
      <c r="H4276" s="19" t="str">
        <f>IF(Movies[[#This Row],[rating]]=0,"No Rating","Rated")</f>
        <v>Rated</v>
      </c>
      <c r="I4276" s="16" t="s">
        <v>49</v>
      </c>
      <c r="J4276" s="29" t="s">
        <v>110</v>
      </c>
      <c r="K4276" s="19">
        <v>14.465</v>
      </c>
      <c r="L4276" s="26">
        <v>943</v>
      </c>
    </row>
    <row r="4277" spans="1:12" x14ac:dyDescent="0.3">
      <c r="A4277" s="14">
        <v>267806</v>
      </c>
      <c r="B4277" s="16" t="s">
        <v>5983</v>
      </c>
      <c r="C4277" s="16" t="s">
        <v>521</v>
      </c>
      <c r="D4277" s="4">
        <v>41964</v>
      </c>
      <c r="E4277" s="23">
        <v>2014</v>
      </c>
      <c r="F4277" s="19">
        <v>4.8</v>
      </c>
      <c r="G4277" s="19">
        <f>IF(Movies[[#This Row],[rating]]=0,"",Movies[[#This Row],[rating]])</f>
        <v>4.8</v>
      </c>
      <c r="H4277" s="19" t="str">
        <f>IF(Movies[[#This Row],[rating]]=0,"No Rating","Rated")</f>
        <v>Rated</v>
      </c>
      <c r="I4277" s="16" t="s">
        <v>132</v>
      </c>
      <c r="J4277" s="29" t="s">
        <v>12</v>
      </c>
      <c r="K4277" s="19">
        <v>14.446</v>
      </c>
      <c r="L4277" s="26">
        <v>621</v>
      </c>
    </row>
    <row r="4278" spans="1:12" x14ac:dyDescent="0.3">
      <c r="A4278" s="14">
        <v>282813</v>
      </c>
      <c r="B4278" s="16" t="s">
        <v>5984</v>
      </c>
      <c r="C4278" s="16" t="s">
        <v>10</v>
      </c>
      <c r="D4278" s="4">
        <v>41977</v>
      </c>
      <c r="E4278" s="23">
        <v>2014</v>
      </c>
      <c r="F4278" s="19">
        <v>5.306</v>
      </c>
      <c r="G4278" s="19">
        <f>IF(Movies[[#This Row],[rating]]=0,"",Movies[[#This Row],[rating]])</f>
        <v>5.306</v>
      </c>
      <c r="H4278" s="19" t="str">
        <f>IF(Movies[[#This Row],[rating]]=0,"No Rating","Rated")</f>
        <v>Rated</v>
      </c>
      <c r="I4278" s="16" t="s">
        <v>468</v>
      </c>
      <c r="J4278" s="29" t="s">
        <v>12</v>
      </c>
      <c r="K4278" s="19">
        <v>14.432</v>
      </c>
      <c r="L4278" s="26">
        <v>1068</v>
      </c>
    </row>
    <row r="4279" spans="1:12" x14ac:dyDescent="0.3">
      <c r="A4279" s="14">
        <v>1381891</v>
      </c>
      <c r="B4279" s="16" t="s">
        <v>5985</v>
      </c>
      <c r="C4279" s="16" t="s">
        <v>10</v>
      </c>
      <c r="D4279" s="4">
        <v>41846</v>
      </c>
      <c r="E4279" s="23">
        <v>2014</v>
      </c>
      <c r="F4279" s="19">
        <v>8</v>
      </c>
      <c r="G4279" s="19">
        <f>IF(Movies[[#This Row],[rating]]=0,"",Movies[[#This Row],[rating]])</f>
        <v>8</v>
      </c>
      <c r="H4279" s="19" t="str">
        <f>IF(Movies[[#This Row],[rating]]=0,"No Rating","Rated")</f>
        <v>Rated</v>
      </c>
      <c r="I4279" s="16" t="s">
        <v>2815</v>
      </c>
      <c r="J4279" s="29" t="s">
        <v>12</v>
      </c>
      <c r="K4279" s="19">
        <v>14.347</v>
      </c>
      <c r="L4279" s="26">
        <v>10</v>
      </c>
    </row>
    <row r="4280" spans="1:12" x14ac:dyDescent="0.3">
      <c r="A4280" s="14">
        <v>244458</v>
      </c>
      <c r="B4280" s="16" t="s">
        <v>5986</v>
      </c>
      <c r="C4280" s="16" t="s">
        <v>1075</v>
      </c>
      <c r="D4280" s="4">
        <v>41658</v>
      </c>
      <c r="E4280" s="23">
        <v>2014</v>
      </c>
      <c r="F4280" s="19">
        <v>6.2</v>
      </c>
      <c r="G4280" s="19">
        <f>IF(Movies[[#This Row],[rating]]=0,"",Movies[[#This Row],[rating]])</f>
        <v>6.2</v>
      </c>
      <c r="H4280" s="19" t="str">
        <f>IF(Movies[[#This Row],[rating]]=0,"No Rating","Rated")</f>
        <v>Rated</v>
      </c>
      <c r="I4280" s="16" t="s">
        <v>5987</v>
      </c>
      <c r="J4280" s="29" t="s">
        <v>12</v>
      </c>
      <c r="K4280" s="19">
        <v>14.346</v>
      </c>
      <c r="L4280" s="26">
        <v>1789</v>
      </c>
    </row>
    <row r="4281" spans="1:12" x14ac:dyDescent="0.3">
      <c r="A4281" s="14">
        <v>268690</v>
      </c>
      <c r="B4281" s="16" t="s">
        <v>5988</v>
      </c>
      <c r="C4281" s="16" t="s">
        <v>74</v>
      </c>
      <c r="D4281" s="4">
        <v>41942</v>
      </c>
      <c r="E4281" s="23">
        <v>2014</v>
      </c>
      <c r="F4281" s="19">
        <v>7.9930000000000003</v>
      </c>
      <c r="G4281" s="19">
        <f>IF(Movies[[#This Row],[rating]]=0,"",Movies[[#This Row],[rating]])</f>
        <v>7.9930000000000003</v>
      </c>
      <c r="H4281" s="19" t="str">
        <f>IF(Movies[[#This Row],[rating]]=0,"No Rating","Rated")</f>
        <v>Rated</v>
      </c>
      <c r="I4281" s="16" t="s">
        <v>5989</v>
      </c>
      <c r="J4281" s="29" t="s">
        <v>34</v>
      </c>
      <c r="K4281" s="19">
        <v>14.34</v>
      </c>
      <c r="L4281" s="26">
        <v>145</v>
      </c>
    </row>
    <row r="4282" spans="1:12" x14ac:dyDescent="0.3">
      <c r="A4282" s="14">
        <v>241843</v>
      </c>
      <c r="B4282" s="16" t="s">
        <v>5990</v>
      </c>
      <c r="C4282" s="16" t="s">
        <v>10</v>
      </c>
      <c r="D4282" s="4">
        <v>41922</v>
      </c>
      <c r="E4282" s="23">
        <v>2014</v>
      </c>
      <c r="F4282" s="19">
        <v>5.9</v>
      </c>
      <c r="G4282" s="19">
        <f>IF(Movies[[#This Row],[rating]]=0,"",Movies[[#This Row],[rating]])</f>
        <v>5.9</v>
      </c>
      <c r="H4282" s="19" t="str">
        <f>IF(Movies[[#This Row],[rating]]=0,"No Rating","Rated")</f>
        <v>Rated</v>
      </c>
      <c r="I4282" s="16" t="s">
        <v>125</v>
      </c>
      <c r="J4282" s="29" t="s">
        <v>12</v>
      </c>
      <c r="K4282" s="19">
        <v>14.315</v>
      </c>
      <c r="L4282" s="26">
        <v>752</v>
      </c>
    </row>
    <row r="4283" spans="1:12" x14ac:dyDescent="0.3">
      <c r="A4283" s="14">
        <v>327833</v>
      </c>
      <c r="B4283" s="16" t="s">
        <v>5991</v>
      </c>
      <c r="C4283" s="16" t="s">
        <v>5992</v>
      </c>
      <c r="D4283" s="4">
        <v>41950</v>
      </c>
      <c r="E4283" s="23">
        <v>2014</v>
      </c>
      <c r="F4283" s="19">
        <v>6.1</v>
      </c>
      <c r="G4283" s="19">
        <f>IF(Movies[[#This Row],[rating]]=0,"",Movies[[#This Row],[rating]])</f>
        <v>6.1</v>
      </c>
      <c r="H4283" s="19" t="str">
        <f>IF(Movies[[#This Row],[rating]]=0,"No Rating","Rated")</f>
        <v>Rated</v>
      </c>
      <c r="I4283" s="16" t="s">
        <v>3227</v>
      </c>
      <c r="J4283" s="29" t="s">
        <v>12</v>
      </c>
      <c r="K4283" s="19">
        <v>14.307</v>
      </c>
      <c r="L4283" s="26">
        <v>274</v>
      </c>
    </row>
    <row r="4284" spans="1:12" x14ac:dyDescent="0.3">
      <c r="A4284" s="14">
        <v>243352</v>
      </c>
      <c r="B4284" s="16" t="s">
        <v>5993</v>
      </c>
      <c r="C4284" s="16" t="s">
        <v>10</v>
      </c>
      <c r="D4284" s="4">
        <v>41735</v>
      </c>
      <c r="E4284" s="23">
        <v>2014</v>
      </c>
      <c r="F4284" s="19">
        <v>6.8</v>
      </c>
      <c r="G4284" s="19">
        <f>IF(Movies[[#This Row],[rating]]=0,"",Movies[[#This Row],[rating]])</f>
        <v>6.8</v>
      </c>
      <c r="H4284" s="19" t="str">
        <f>IF(Movies[[#This Row],[rating]]=0,"No Rating","Rated")</f>
        <v>Rated</v>
      </c>
      <c r="I4284" s="16" t="s">
        <v>49</v>
      </c>
      <c r="J4284" s="29" t="s">
        <v>12</v>
      </c>
      <c r="K4284" s="19">
        <v>14.286</v>
      </c>
      <c r="L4284" s="26">
        <v>88</v>
      </c>
    </row>
    <row r="4285" spans="1:12" x14ac:dyDescent="0.3">
      <c r="A4285" s="14">
        <v>309853</v>
      </c>
      <c r="B4285" s="16" t="s">
        <v>5994</v>
      </c>
      <c r="C4285" s="16" t="s">
        <v>880</v>
      </c>
      <c r="D4285" s="4">
        <v>41956</v>
      </c>
      <c r="E4285" s="23">
        <v>2014</v>
      </c>
      <c r="F4285" s="19">
        <v>5.0999999999999996</v>
      </c>
      <c r="G4285" s="19">
        <f>IF(Movies[[#This Row],[rating]]=0,"",Movies[[#This Row],[rating]])</f>
        <v>5.0999999999999996</v>
      </c>
      <c r="H4285" s="19" t="str">
        <f>IF(Movies[[#This Row],[rating]]=0,"No Rating","Rated")</f>
        <v>Rated</v>
      </c>
      <c r="I4285" s="16" t="s">
        <v>4338</v>
      </c>
      <c r="J4285" s="29" t="s">
        <v>881</v>
      </c>
      <c r="K4285" s="19">
        <v>14.27</v>
      </c>
      <c r="L4285" s="26">
        <v>78</v>
      </c>
    </row>
    <row r="4286" spans="1:12" x14ac:dyDescent="0.3">
      <c r="A4286" s="14">
        <v>239566</v>
      </c>
      <c r="B4286" s="16" t="s">
        <v>5995</v>
      </c>
      <c r="C4286" s="16" t="s">
        <v>10</v>
      </c>
      <c r="D4286" s="4">
        <v>41852</v>
      </c>
      <c r="E4286" s="23">
        <v>2014</v>
      </c>
      <c r="F4286" s="19">
        <v>6.7629999999999999</v>
      </c>
      <c r="G4286" s="19">
        <f>IF(Movies[[#This Row],[rating]]=0,"",Movies[[#This Row],[rating]])</f>
        <v>6.7629999999999999</v>
      </c>
      <c r="H4286" s="19" t="str">
        <f>IF(Movies[[#This Row],[rating]]=0,"No Rating","Rated")</f>
        <v>Rated</v>
      </c>
      <c r="I4286" s="16" t="s">
        <v>5996</v>
      </c>
      <c r="J4286" s="29" t="s">
        <v>12</v>
      </c>
      <c r="K4286" s="19">
        <v>14.26</v>
      </c>
      <c r="L4286" s="26">
        <v>527</v>
      </c>
    </row>
    <row r="4287" spans="1:12" x14ac:dyDescent="0.3">
      <c r="A4287" s="14">
        <v>304410</v>
      </c>
      <c r="B4287" s="16" t="s">
        <v>5997</v>
      </c>
      <c r="C4287" s="16" t="s">
        <v>108</v>
      </c>
      <c r="D4287" s="4">
        <v>41990</v>
      </c>
      <c r="E4287" s="23">
        <v>2014</v>
      </c>
      <c r="F4287" s="19">
        <v>6.9329999999999998</v>
      </c>
      <c r="G4287" s="19">
        <f>IF(Movies[[#This Row],[rating]]=0,"",Movies[[#This Row],[rating]])</f>
        <v>6.9329999999999998</v>
      </c>
      <c r="H4287" s="19" t="str">
        <f>IF(Movies[[#This Row],[rating]]=0,"No Rating","Rated")</f>
        <v>Rated</v>
      </c>
      <c r="I4287" s="16" t="s">
        <v>5998</v>
      </c>
      <c r="J4287" s="29" t="s">
        <v>110</v>
      </c>
      <c r="K4287" s="19">
        <v>14.212</v>
      </c>
      <c r="L4287" s="26">
        <v>2374</v>
      </c>
    </row>
    <row r="4288" spans="1:12" x14ac:dyDescent="0.3">
      <c r="A4288" s="14">
        <v>145221</v>
      </c>
      <c r="B4288" s="16" t="s">
        <v>5999</v>
      </c>
      <c r="C4288" s="16" t="s">
        <v>416</v>
      </c>
      <c r="D4288" s="4">
        <v>41921</v>
      </c>
      <c r="E4288" s="23">
        <v>2014</v>
      </c>
      <c r="F4288" s="19">
        <v>4.7619999999999996</v>
      </c>
      <c r="G4288" s="19">
        <f>IF(Movies[[#This Row],[rating]]=0,"",Movies[[#This Row],[rating]])</f>
        <v>4.7619999999999996</v>
      </c>
      <c r="H4288" s="19" t="str">
        <f>IF(Movies[[#This Row],[rating]]=0,"No Rating","Rated")</f>
        <v>Rated</v>
      </c>
      <c r="I4288" s="16" t="s">
        <v>6000</v>
      </c>
      <c r="J4288" s="29" t="s">
        <v>12</v>
      </c>
      <c r="K4288" s="19">
        <v>14.199</v>
      </c>
      <c r="L4288" s="26">
        <v>363</v>
      </c>
    </row>
    <row r="4289" spans="1:12" x14ac:dyDescent="0.3">
      <c r="A4289" s="14">
        <v>250066</v>
      </c>
      <c r="B4289" s="16" t="s">
        <v>6001</v>
      </c>
      <c r="C4289" s="16" t="s">
        <v>6002</v>
      </c>
      <c r="D4289" s="4">
        <v>41893</v>
      </c>
      <c r="E4289" s="23">
        <v>2014</v>
      </c>
      <c r="F4289" s="19">
        <v>4.8</v>
      </c>
      <c r="G4289" s="19">
        <f>IF(Movies[[#This Row],[rating]]=0,"",Movies[[#This Row],[rating]])</f>
        <v>4.8</v>
      </c>
      <c r="H4289" s="19" t="str">
        <f>IF(Movies[[#This Row],[rating]]=0,"No Rating","Rated")</f>
        <v>Rated</v>
      </c>
      <c r="I4289" s="16" t="s">
        <v>777</v>
      </c>
      <c r="J4289" s="29" t="s">
        <v>12</v>
      </c>
      <c r="K4289" s="19">
        <v>14.180999999999999</v>
      </c>
      <c r="L4289" s="26">
        <v>347</v>
      </c>
    </row>
    <row r="4290" spans="1:12" x14ac:dyDescent="0.3">
      <c r="A4290" s="14">
        <v>283330</v>
      </c>
      <c r="B4290" s="16" t="s">
        <v>4675</v>
      </c>
      <c r="C4290" s="16" t="s">
        <v>108</v>
      </c>
      <c r="D4290" s="4">
        <v>41962</v>
      </c>
      <c r="E4290" s="23">
        <v>2014</v>
      </c>
      <c r="F4290" s="19">
        <v>5.7329999999999997</v>
      </c>
      <c r="G4290" s="19">
        <f>IF(Movies[[#This Row],[rating]]=0,"",Movies[[#This Row],[rating]])</f>
        <v>5.7329999999999997</v>
      </c>
      <c r="H4290" s="19" t="str">
        <f>IF(Movies[[#This Row],[rating]]=0,"No Rating","Rated")</f>
        <v>Rated</v>
      </c>
      <c r="I4290" s="16" t="s">
        <v>550</v>
      </c>
      <c r="J4290" s="29" t="s">
        <v>12</v>
      </c>
      <c r="K4290" s="19">
        <v>14.162000000000001</v>
      </c>
      <c r="L4290" s="26">
        <v>131</v>
      </c>
    </row>
    <row r="4291" spans="1:12" x14ac:dyDescent="0.3">
      <c r="A4291" s="14">
        <v>269173</v>
      </c>
      <c r="B4291" s="16" t="s">
        <v>6003</v>
      </c>
      <c r="C4291" s="16" t="s">
        <v>416</v>
      </c>
      <c r="D4291" s="4">
        <v>41809</v>
      </c>
      <c r="E4291" s="23">
        <v>2014</v>
      </c>
      <c r="F4291" s="19">
        <v>4.9000000000000004</v>
      </c>
      <c r="G4291" s="19">
        <f>IF(Movies[[#This Row],[rating]]=0,"",Movies[[#This Row],[rating]])</f>
        <v>4.9000000000000004</v>
      </c>
      <c r="H4291" s="19" t="str">
        <f>IF(Movies[[#This Row],[rating]]=0,"No Rating","Rated")</f>
        <v>Rated</v>
      </c>
      <c r="I4291" s="16" t="s">
        <v>2071</v>
      </c>
      <c r="J4291" s="29" t="s">
        <v>12</v>
      </c>
      <c r="K4291" s="19">
        <v>14.135999999999999</v>
      </c>
      <c r="L4291" s="26">
        <v>329</v>
      </c>
    </row>
    <row r="4292" spans="1:12" x14ac:dyDescent="0.3">
      <c r="A4292" s="14">
        <v>250388</v>
      </c>
      <c r="B4292" s="16" t="s">
        <v>6004</v>
      </c>
      <c r="C4292" s="16" t="s">
        <v>693</v>
      </c>
      <c r="D4292" s="4">
        <v>41839</v>
      </c>
      <c r="E4292" s="23">
        <v>2014</v>
      </c>
      <c r="F4292" s="19">
        <v>5.952</v>
      </c>
      <c r="G4292" s="19">
        <f>IF(Movies[[#This Row],[rating]]=0,"",Movies[[#This Row],[rating]])</f>
        <v>5.952</v>
      </c>
      <c r="H4292" s="19" t="str">
        <f>IF(Movies[[#This Row],[rating]]=0,"No Rating","Rated")</f>
        <v>Rated</v>
      </c>
      <c r="I4292" s="16" t="s">
        <v>78</v>
      </c>
      <c r="J4292" s="29" t="s">
        <v>12</v>
      </c>
      <c r="K4292" s="19">
        <v>14.132</v>
      </c>
      <c r="L4292" s="26">
        <v>231</v>
      </c>
    </row>
    <row r="4293" spans="1:12" x14ac:dyDescent="0.3">
      <c r="A4293" s="14">
        <v>204436</v>
      </c>
      <c r="B4293" s="16" t="s">
        <v>6005</v>
      </c>
      <c r="C4293" s="16" t="s">
        <v>838</v>
      </c>
      <c r="D4293" s="4">
        <v>41675</v>
      </c>
      <c r="E4293" s="23">
        <v>2014</v>
      </c>
      <c r="F4293" s="19">
        <v>7.2</v>
      </c>
      <c r="G4293" s="19">
        <f>IF(Movies[[#This Row],[rating]]=0,"",Movies[[#This Row],[rating]])</f>
        <v>7.2</v>
      </c>
      <c r="H4293" s="19" t="str">
        <f>IF(Movies[[#This Row],[rating]]=0,"No Rating","Rated")</f>
        <v>Rated</v>
      </c>
      <c r="I4293" s="16" t="s">
        <v>6006</v>
      </c>
      <c r="J4293" s="29" t="s">
        <v>110</v>
      </c>
      <c r="K4293" s="19">
        <v>14.118</v>
      </c>
      <c r="L4293" s="26">
        <v>717</v>
      </c>
    </row>
    <row r="4294" spans="1:12" x14ac:dyDescent="0.3">
      <c r="A4294" s="14">
        <v>297596</v>
      </c>
      <c r="B4294" s="16" t="s">
        <v>6007</v>
      </c>
      <c r="C4294" s="16" t="s">
        <v>6008</v>
      </c>
      <c r="D4294" s="4">
        <v>41977</v>
      </c>
      <c r="E4294" s="23">
        <v>2014</v>
      </c>
      <c r="F4294" s="19">
        <v>4.7</v>
      </c>
      <c r="G4294" s="19">
        <f>IF(Movies[[#This Row],[rating]]=0,"",Movies[[#This Row],[rating]])</f>
        <v>4.7</v>
      </c>
      <c r="H4294" s="19" t="str">
        <f>IF(Movies[[#This Row],[rating]]=0,"No Rating","Rated")</f>
        <v>Rated</v>
      </c>
      <c r="I4294" s="16" t="s">
        <v>312</v>
      </c>
      <c r="J4294" s="29" t="s">
        <v>12</v>
      </c>
      <c r="K4294" s="19">
        <v>14.103999999999999</v>
      </c>
      <c r="L4294" s="26">
        <v>324</v>
      </c>
    </row>
    <row r="4295" spans="1:12" x14ac:dyDescent="0.3">
      <c r="A4295" s="14">
        <v>258284</v>
      </c>
      <c r="B4295" s="16" t="s">
        <v>6009</v>
      </c>
      <c r="C4295" s="16" t="s">
        <v>10</v>
      </c>
      <c r="D4295" s="4">
        <v>41749</v>
      </c>
      <c r="E4295" s="23">
        <v>2014</v>
      </c>
      <c r="F4295" s="19">
        <v>6.1</v>
      </c>
      <c r="G4295" s="19">
        <f>IF(Movies[[#This Row],[rating]]=0,"",Movies[[#This Row],[rating]])</f>
        <v>6.1</v>
      </c>
      <c r="H4295" s="19" t="str">
        <f>IF(Movies[[#This Row],[rating]]=0,"No Rating","Rated")</f>
        <v>Rated</v>
      </c>
      <c r="I4295" s="16" t="s">
        <v>944</v>
      </c>
      <c r="J4295" s="29" t="s">
        <v>12</v>
      </c>
      <c r="K4295" s="19">
        <v>14.076000000000001</v>
      </c>
      <c r="L4295" s="26">
        <v>335</v>
      </c>
    </row>
    <row r="4296" spans="1:12" x14ac:dyDescent="0.3">
      <c r="A4296" s="14">
        <v>285135</v>
      </c>
      <c r="B4296" s="16" t="s">
        <v>6010</v>
      </c>
      <c r="C4296" s="16" t="s">
        <v>432</v>
      </c>
      <c r="D4296" s="4">
        <v>41867</v>
      </c>
      <c r="E4296" s="23">
        <v>2014</v>
      </c>
      <c r="F4296" s="19">
        <v>3.9</v>
      </c>
      <c r="G4296" s="19">
        <f>IF(Movies[[#This Row],[rating]]=0,"",Movies[[#This Row],[rating]])</f>
        <v>3.9</v>
      </c>
      <c r="H4296" s="19" t="str">
        <f>IF(Movies[[#This Row],[rating]]=0,"No Rating","Rated")</f>
        <v>Rated</v>
      </c>
      <c r="I4296" s="16" t="s">
        <v>1594</v>
      </c>
      <c r="J4296" s="29" t="s">
        <v>12</v>
      </c>
      <c r="K4296" s="19">
        <v>14.073</v>
      </c>
      <c r="L4296" s="26">
        <v>92</v>
      </c>
    </row>
    <row r="4297" spans="1:12" x14ac:dyDescent="0.3">
      <c r="A4297" s="14">
        <v>248933</v>
      </c>
      <c r="B4297" s="16" t="s">
        <v>6011</v>
      </c>
      <c r="C4297" s="16" t="s">
        <v>1309</v>
      </c>
      <c r="D4297" s="4">
        <v>41683</v>
      </c>
      <c r="E4297" s="23">
        <v>2014</v>
      </c>
      <c r="F4297" s="19">
        <v>7.1</v>
      </c>
      <c r="G4297" s="19">
        <f>IF(Movies[[#This Row],[rating]]=0,"",Movies[[#This Row],[rating]])</f>
        <v>7.1</v>
      </c>
      <c r="H4297" s="19" t="str">
        <f>IF(Movies[[#This Row],[rating]]=0,"No Rating","Rated")</f>
        <v>Rated</v>
      </c>
      <c r="I4297" s="16" t="s">
        <v>239</v>
      </c>
      <c r="J4297" s="29" t="s">
        <v>286</v>
      </c>
      <c r="K4297" s="19">
        <v>14.073</v>
      </c>
      <c r="L4297" s="26">
        <v>386</v>
      </c>
    </row>
    <row r="4298" spans="1:12" x14ac:dyDescent="0.3">
      <c r="A4298" s="14">
        <v>290555</v>
      </c>
      <c r="B4298" s="16" t="s">
        <v>6012</v>
      </c>
      <c r="C4298" s="16" t="s">
        <v>114</v>
      </c>
      <c r="D4298" s="4">
        <v>41879</v>
      </c>
      <c r="E4298" s="23">
        <v>2014</v>
      </c>
      <c r="F4298" s="19">
        <v>5.9020000000000001</v>
      </c>
      <c r="G4298" s="19">
        <f>IF(Movies[[#This Row],[rating]]=0,"",Movies[[#This Row],[rating]])</f>
        <v>5.9020000000000001</v>
      </c>
      <c r="H4298" s="19" t="str">
        <f>IF(Movies[[#This Row],[rating]]=0,"No Rating","Rated")</f>
        <v>Rated</v>
      </c>
      <c r="I4298" s="16" t="s">
        <v>961</v>
      </c>
      <c r="J4298" s="29" t="s">
        <v>12</v>
      </c>
      <c r="K4298" s="19">
        <v>14.069000000000001</v>
      </c>
      <c r="L4298" s="26">
        <v>302</v>
      </c>
    </row>
    <row r="4299" spans="1:12" x14ac:dyDescent="0.3">
      <c r="A4299" s="14">
        <v>282297</v>
      </c>
      <c r="B4299" s="16" t="s">
        <v>6013</v>
      </c>
      <c r="C4299" s="16" t="s">
        <v>10</v>
      </c>
      <c r="D4299" s="4">
        <v>41821</v>
      </c>
      <c r="E4299" s="23">
        <v>2014</v>
      </c>
      <c r="F4299" s="19">
        <v>7.7</v>
      </c>
      <c r="G4299" s="19">
        <f>IF(Movies[[#This Row],[rating]]=0,"",Movies[[#This Row],[rating]])</f>
        <v>7.7</v>
      </c>
      <c r="H4299" s="19" t="str">
        <f>IF(Movies[[#This Row],[rating]]=0,"No Rating","Rated")</f>
        <v>Rated</v>
      </c>
      <c r="I4299" s="16" t="s">
        <v>329</v>
      </c>
      <c r="J4299" s="29" t="s">
        <v>12</v>
      </c>
      <c r="K4299" s="19">
        <v>14.03</v>
      </c>
      <c r="L4299" s="26">
        <v>490</v>
      </c>
    </row>
    <row r="4300" spans="1:12" x14ac:dyDescent="0.3">
      <c r="A4300" s="14">
        <v>187596</v>
      </c>
      <c r="B4300" s="16" t="s">
        <v>6014</v>
      </c>
      <c r="C4300" s="16" t="s">
        <v>10</v>
      </c>
      <c r="D4300" s="4">
        <v>41761</v>
      </c>
      <c r="E4300" s="23">
        <v>2014</v>
      </c>
      <c r="F4300" s="19">
        <v>5.968</v>
      </c>
      <c r="G4300" s="19">
        <f>IF(Movies[[#This Row],[rating]]=0,"",Movies[[#This Row],[rating]])</f>
        <v>5.968</v>
      </c>
      <c r="H4300" s="19" t="str">
        <f>IF(Movies[[#This Row],[rating]]=0,"No Rating","Rated")</f>
        <v>Rated</v>
      </c>
      <c r="I4300" s="16" t="s">
        <v>30</v>
      </c>
      <c r="J4300" s="29" t="s">
        <v>12</v>
      </c>
      <c r="K4300" s="19">
        <v>14.013999999999999</v>
      </c>
      <c r="L4300" s="26">
        <v>1436</v>
      </c>
    </row>
    <row r="4301" spans="1:12" x14ac:dyDescent="0.3">
      <c r="A4301" s="14">
        <v>244772</v>
      </c>
      <c r="B4301" s="16" t="s">
        <v>6015</v>
      </c>
      <c r="C4301" s="16" t="s">
        <v>10</v>
      </c>
      <c r="D4301" s="4">
        <v>41795</v>
      </c>
      <c r="E4301" s="23">
        <v>2014</v>
      </c>
      <c r="F4301" s="19">
        <v>6.6</v>
      </c>
      <c r="G4301" s="19">
        <f>IF(Movies[[#This Row],[rating]]=0,"",Movies[[#This Row],[rating]])</f>
        <v>6.6</v>
      </c>
      <c r="H4301" s="19" t="str">
        <f>IF(Movies[[#This Row],[rating]]=0,"No Rating","Rated")</f>
        <v>Rated</v>
      </c>
      <c r="I4301" s="16" t="s">
        <v>49</v>
      </c>
      <c r="J4301" s="29" t="s">
        <v>12</v>
      </c>
      <c r="K4301" s="19">
        <v>13.987</v>
      </c>
      <c r="L4301" s="26">
        <v>640</v>
      </c>
    </row>
    <row r="4302" spans="1:12" x14ac:dyDescent="0.3">
      <c r="A4302" s="14">
        <v>226448</v>
      </c>
      <c r="B4302" s="16" t="s">
        <v>6016</v>
      </c>
      <c r="C4302" s="16" t="s">
        <v>10</v>
      </c>
      <c r="D4302" s="4">
        <v>41749</v>
      </c>
      <c r="E4302" s="23">
        <v>2014</v>
      </c>
      <c r="F4302" s="19">
        <v>7.1429999999999998</v>
      </c>
      <c r="G4302" s="19">
        <f>IF(Movies[[#This Row],[rating]]=0,"",Movies[[#This Row],[rating]])</f>
        <v>7.1429999999999998</v>
      </c>
      <c r="H4302" s="19" t="str">
        <f>IF(Movies[[#This Row],[rating]]=0,"No Rating","Rated")</f>
        <v>Rated</v>
      </c>
      <c r="I4302" s="16" t="s">
        <v>271</v>
      </c>
      <c r="J4302" s="29" t="s">
        <v>12</v>
      </c>
      <c r="K4302" s="19">
        <v>13.952</v>
      </c>
      <c r="L4302" s="26">
        <v>691</v>
      </c>
    </row>
    <row r="4303" spans="1:12" x14ac:dyDescent="0.3">
      <c r="A4303" s="14">
        <v>254474</v>
      </c>
      <c r="B4303" s="16" t="s">
        <v>6017</v>
      </c>
      <c r="C4303" s="16" t="s">
        <v>10</v>
      </c>
      <c r="D4303" s="4">
        <v>41932</v>
      </c>
      <c r="E4303" s="23">
        <v>2014</v>
      </c>
      <c r="F4303" s="19">
        <v>4.9320000000000004</v>
      </c>
      <c r="G4303" s="19">
        <f>IF(Movies[[#This Row],[rating]]=0,"",Movies[[#This Row],[rating]])</f>
        <v>4.9320000000000004</v>
      </c>
      <c r="H4303" s="19" t="str">
        <f>IF(Movies[[#This Row],[rating]]=0,"No Rating","Rated")</f>
        <v>Rated</v>
      </c>
      <c r="I4303" s="16" t="s">
        <v>833</v>
      </c>
      <c r="J4303" s="29" t="s">
        <v>12</v>
      </c>
      <c r="K4303" s="19">
        <v>13.949</v>
      </c>
      <c r="L4303" s="26">
        <v>711</v>
      </c>
    </row>
    <row r="4304" spans="1:12" x14ac:dyDescent="0.3">
      <c r="A4304" s="14">
        <v>110390</v>
      </c>
      <c r="B4304" s="16" t="s">
        <v>6018</v>
      </c>
      <c r="C4304" s="16" t="s">
        <v>6019</v>
      </c>
      <c r="D4304" s="4">
        <v>41936</v>
      </c>
      <c r="E4304" s="23">
        <v>2014</v>
      </c>
      <c r="F4304" s="19">
        <v>6.859</v>
      </c>
      <c r="G4304" s="19">
        <f>IF(Movies[[#This Row],[rating]]=0,"",Movies[[#This Row],[rating]])</f>
        <v>6.859</v>
      </c>
      <c r="H4304" s="19" t="str">
        <f>IF(Movies[[#This Row],[rating]]=0,"No Rating","Rated")</f>
        <v>Rated</v>
      </c>
      <c r="I4304" s="16" t="s">
        <v>713</v>
      </c>
      <c r="J4304" s="29" t="s">
        <v>553</v>
      </c>
      <c r="K4304" s="19">
        <v>13.884</v>
      </c>
      <c r="L4304" s="26">
        <v>456</v>
      </c>
    </row>
    <row r="4305" spans="1:12" x14ac:dyDescent="0.3">
      <c r="A4305" s="14">
        <v>241842</v>
      </c>
      <c r="B4305" s="16" t="s">
        <v>6020</v>
      </c>
      <c r="C4305" s="16" t="s">
        <v>6021</v>
      </c>
      <c r="D4305" s="4">
        <v>41682</v>
      </c>
      <c r="E4305" s="23">
        <v>2014</v>
      </c>
      <c r="F4305" s="19">
        <v>6.5</v>
      </c>
      <c r="G4305" s="19">
        <f>IF(Movies[[#This Row],[rating]]=0,"",Movies[[#This Row],[rating]])</f>
        <v>6.5</v>
      </c>
      <c r="H4305" s="19" t="str">
        <f>IF(Movies[[#This Row],[rating]]=0,"No Rating","Rated")</f>
        <v>Rated</v>
      </c>
      <c r="I4305" s="16" t="s">
        <v>833</v>
      </c>
      <c r="J4305" s="29" t="s">
        <v>265</v>
      </c>
      <c r="K4305" s="19">
        <v>13.856</v>
      </c>
      <c r="L4305" s="26">
        <v>638</v>
      </c>
    </row>
    <row r="4306" spans="1:12" x14ac:dyDescent="0.3">
      <c r="A4306" s="14">
        <v>236737</v>
      </c>
      <c r="B4306" s="16" t="s">
        <v>6022</v>
      </c>
      <c r="C4306" s="16" t="s">
        <v>51</v>
      </c>
      <c r="D4306" s="4">
        <v>41712</v>
      </c>
      <c r="E4306" s="23">
        <v>2014</v>
      </c>
      <c r="F4306" s="19">
        <v>6.6</v>
      </c>
      <c r="G4306" s="19">
        <f>IF(Movies[[#This Row],[rating]]=0,"",Movies[[#This Row],[rating]])</f>
        <v>6.6</v>
      </c>
      <c r="H4306" s="19" t="str">
        <f>IF(Movies[[#This Row],[rating]]=0,"No Rating","Rated")</f>
        <v>Rated</v>
      </c>
      <c r="I4306" s="16" t="s">
        <v>1824</v>
      </c>
      <c r="J4306" s="29" t="s">
        <v>34</v>
      </c>
      <c r="K4306" s="19">
        <v>13.845000000000001</v>
      </c>
      <c r="L4306" s="26">
        <v>637</v>
      </c>
    </row>
    <row r="4307" spans="1:12" x14ac:dyDescent="0.3">
      <c r="A4307" s="14">
        <v>87093</v>
      </c>
      <c r="B4307" s="16" t="s">
        <v>6023</v>
      </c>
      <c r="C4307" s="16" t="s">
        <v>10</v>
      </c>
      <c r="D4307" s="4">
        <v>41997</v>
      </c>
      <c r="E4307" s="23">
        <v>2014</v>
      </c>
      <c r="F4307" s="19">
        <v>6.9820000000000002</v>
      </c>
      <c r="G4307" s="19">
        <f>IF(Movies[[#This Row],[rating]]=0,"",Movies[[#This Row],[rating]])</f>
        <v>6.9820000000000002</v>
      </c>
      <c r="H4307" s="19" t="str">
        <f>IF(Movies[[#This Row],[rating]]=0,"No Rating","Rated")</f>
        <v>Rated</v>
      </c>
      <c r="I4307" s="16" t="s">
        <v>49</v>
      </c>
      <c r="J4307" s="29" t="s">
        <v>12</v>
      </c>
      <c r="K4307" s="19">
        <v>13.782999999999999</v>
      </c>
      <c r="L4307" s="26">
        <v>3491</v>
      </c>
    </row>
    <row r="4308" spans="1:12" x14ac:dyDescent="0.3">
      <c r="A4308" s="14">
        <v>232679</v>
      </c>
      <c r="B4308" s="16" t="s">
        <v>6024</v>
      </c>
      <c r="C4308" s="16" t="s">
        <v>10</v>
      </c>
      <c r="D4308" s="4">
        <v>41873</v>
      </c>
      <c r="E4308" s="23">
        <v>2014</v>
      </c>
      <c r="F4308" s="19">
        <v>6.6660000000000004</v>
      </c>
      <c r="G4308" s="19">
        <f>IF(Movies[[#This Row],[rating]]=0,"",Movies[[#This Row],[rating]])</f>
        <v>6.6660000000000004</v>
      </c>
      <c r="H4308" s="19" t="str">
        <f>IF(Movies[[#This Row],[rating]]=0,"No Rating","Rated")</f>
        <v>Rated</v>
      </c>
      <c r="I4308" s="16" t="s">
        <v>49</v>
      </c>
      <c r="J4308" s="29" t="s">
        <v>12</v>
      </c>
      <c r="K4308" s="19">
        <v>13.78</v>
      </c>
      <c r="L4308" s="26">
        <v>356</v>
      </c>
    </row>
    <row r="4309" spans="1:12" x14ac:dyDescent="0.3">
      <c r="A4309" s="14">
        <v>244539</v>
      </c>
      <c r="B4309" s="16" t="s">
        <v>6025</v>
      </c>
      <c r="C4309" s="16" t="s">
        <v>10</v>
      </c>
      <c r="D4309" s="4">
        <v>41657</v>
      </c>
      <c r="E4309" s="23">
        <v>2014</v>
      </c>
      <c r="F4309" s="19">
        <v>6.6</v>
      </c>
      <c r="G4309" s="19">
        <f>IF(Movies[[#This Row],[rating]]=0,"",Movies[[#This Row],[rating]])</f>
        <v>6.6</v>
      </c>
      <c r="H4309" s="19" t="str">
        <f>IF(Movies[[#This Row],[rating]]=0,"No Rating","Rated")</f>
        <v>Rated</v>
      </c>
      <c r="I4309" s="16" t="s">
        <v>713</v>
      </c>
      <c r="J4309" s="29" t="s">
        <v>12</v>
      </c>
      <c r="K4309" s="19">
        <v>13.756</v>
      </c>
      <c r="L4309" s="26">
        <v>372</v>
      </c>
    </row>
    <row r="4310" spans="1:12" x14ac:dyDescent="0.3">
      <c r="A4310" s="14">
        <v>248504</v>
      </c>
      <c r="B4310" s="16" t="s">
        <v>6026</v>
      </c>
      <c r="C4310" s="16" t="s">
        <v>10</v>
      </c>
      <c r="D4310" s="4">
        <v>41851</v>
      </c>
      <c r="E4310" s="23">
        <v>2014</v>
      </c>
      <c r="F4310" s="19">
        <v>4.5549999999999997</v>
      </c>
      <c r="G4310" s="19">
        <f>IF(Movies[[#This Row],[rating]]=0,"",Movies[[#This Row],[rating]])</f>
        <v>4.5549999999999997</v>
      </c>
      <c r="H4310" s="19" t="str">
        <f>IF(Movies[[#This Row],[rating]]=0,"No Rating","Rated")</f>
        <v>Rated</v>
      </c>
      <c r="I4310" s="16" t="s">
        <v>6027</v>
      </c>
      <c r="J4310" s="29" t="s">
        <v>12</v>
      </c>
      <c r="K4310" s="19">
        <v>13.746</v>
      </c>
      <c r="L4310" s="26">
        <v>658</v>
      </c>
    </row>
    <row r="4311" spans="1:12" x14ac:dyDescent="0.3">
      <c r="A4311" s="14">
        <v>261103</v>
      </c>
      <c r="B4311" s="16" t="s">
        <v>6028</v>
      </c>
      <c r="C4311" s="16" t="s">
        <v>6029</v>
      </c>
      <c r="D4311" s="4">
        <v>41893</v>
      </c>
      <c r="E4311" s="23">
        <v>2014</v>
      </c>
      <c r="F4311" s="19">
        <v>6.2</v>
      </c>
      <c r="G4311" s="19">
        <f>IF(Movies[[#This Row],[rating]]=0,"",Movies[[#This Row],[rating]])</f>
        <v>6.2</v>
      </c>
      <c r="H4311" s="19" t="str">
        <f>IF(Movies[[#This Row],[rating]]=0,"No Rating","Rated")</f>
        <v>Rated</v>
      </c>
      <c r="I4311" s="16" t="s">
        <v>195</v>
      </c>
      <c r="J4311" s="29" t="s">
        <v>12</v>
      </c>
      <c r="K4311" s="19">
        <v>13.694000000000001</v>
      </c>
      <c r="L4311" s="26">
        <v>175</v>
      </c>
    </row>
    <row r="4312" spans="1:12" x14ac:dyDescent="0.3">
      <c r="A4312" s="14">
        <v>289416</v>
      </c>
      <c r="B4312" s="16" t="s">
        <v>6030</v>
      </c>
      <c r="C4312" s="16" t="s">
        <v>172</v>
      </c>
      <c r="D4312" s="4">
        <v>41940</v>
      </c>
      <c r="E4312" s="23">
        <v>2014</v>
      </c>
      <c r="F4312" s="19">
        <v>4.9000000000000004</v>
      </c>
      <c r="G4312" s="19">
        <f>IF(Movies[[#This Row],[rating]]=0,"",Movies[[#This Row],[rating]])</f>
        <v>4.9000000000000004</v>
      </c>
      <c r="H4312" s="19" t="str">
        <f>IF(Movies[[#This Row],[rating]]=0,"No Rating","Rated")</f>
        <v>Rated</v>
      </c>
      <c r="I4312" s="16" t="s">
        <v>148</v>
      </c>
      <c r="J4312" s="29" t="s">
        <v>12</v>
      </c>
      <c r="K4312" s="19">
        <v>13.686</v>
      </c>
      <c r="L4312" s="26">
        <v>218</v>
      </c>
    </row>
    <row r="4313" spans="1:12" x14ac:dyDescent="0.3">
      <c r="A4313" s="14">
        <v>245916</v>
      </c>
      <c r="B4313" s="16" t="s">
        <v>6031</v>
      </c>
      <c r="C4313" s="16" t="s">
        <v>10</v>
      </c>
      <c r="D4313" s="4">
        <v>41921</v>
      </c>
      <c r="E4313" s="23">
        <v>2014</v>
      </c>
      <c r="F4313" s="19">
        <v>6.6120000000000001</v>
      </c>
      <c r="G4313" s="19">
        <f>IF(Movies[[#This Row],[rating]]=0,"",Movies[[#This Row],[rating]])</f>
        <v>6.6120000000000001</v>
      </c>
      <c r="H4313" s="19" t="str">
        <f>IF(Movies[[#This Row],[rating]]=0,"No Rating","Rated")</f>
        <v>Rated</v>
      </c>
      <c r="I4313" s="16" t="s">
        <v>6032</v>
      </c>
      <c r="J4313" s="29" t="s">
        <v>12</v>
      </c>
      <c r="K4313" s="19">
        <v>13.676</v>
      </c>
      <c r="L4313" s="26">
        <v>851</v>
      </c>
    </row>
    <row r="4314" spans="1:12" x14ac:dyDescent="0.3">
      <c r="A4314" s="14">
        <v>260535</v>
      </c>
      <c r="B4314" s="16" t="s">
        <v>6033</v>
      </c>
      <c r="C4314" s="16" t="s">
        <v>10</v>
      </c>
      <c r="D4314" s="4">
        <v>41723</v>
      </c>
      <c r="E4314" s="23">
        <v>2014</v>
      </c>
      <c r="F4314" s="19">
        <v>6.2</v>
      </c>
      <c r="G4314" s="19">
        <f>IF(Movies[[#This Row],[rating]]=0,"",Movies[[#This Row],[rating]])</f>
        <v>6.2</v>
      </c>
      <c r="H4314" s="19" t="str">
        <f>IF(Movies[[#This Row],[rating]]=0,"No Rating","Rated")</f>
        <v>Rated</v>
      </c>
      <c r="I4314" s="16" t="s">
        <v>30</v>
      </c>
      <c r="J4314" s="29" t="s">
        <v>12</v>
      </c>
      <c r="K4314" s="19">
        <v>13.63</v>
      </c>
      <c r="L4314" s="26">
        <v>106</v>
      </c>
    </row>
    <row r="4315" spans="1:12" x14ac:dyDescent="0.3">
      <c r="A4315" s="14">
        <v>288418</v>
      </c>
      <c r="B4315" s="16" t="s">
        <v>6034</v>
      </c>
      <c r="C4315" s="16" t="s">
        <v>94</v>
      </c>
      <c r="D4315" s="4">
        <v>41844</v>
      </c>
      <c r="E4315" s="23">
        <v>2014</v>
      </c>
      <c r="F4315" s="19">
        <v>4.4000000000000004</v>
      </c>
      <c r="G4315" s="19">
        <f>IF(Movies[[#This Row],[rating]]=0,"",Movies[[#This Row],[rating]])</f>
        <v>4.4000000000000004</v>
      </c>
      <c r="H4315" s="19" t="str">
        <f>IF(Movies[[#This Row],[rating]]=0,"No Rating","Rated")</f>
        <v>Rated</v>
      </c>
      <c r="I4315" s="16" t="s">
        <v>52</v>
      </c>
      <c r="J4315" s="29" t="s">
        <v>96</v>
      </c>
      <c r="K4315" s="19">
        <v>13.619</v>
      </c>
      <c r="L4315" s="26">
        <v>5</v>
      </c>
    </row>
    <row r="4316" spans="1:12" x14ac:dyDescent="0.3">
      <c r="A4316" s="14">
        <v>297961</v>
      </c>
      <c r="B4316" s="16" t="s">
        <v>6035</v>
      </c>
      <c r="C4316" s="16" t="s">
        <v>10</v>
      </c>
      <c r="D4316" s="4">
        <v>41930</v>
      </c>
      <c r="E4316" s="23">
        <v>2014</v>
      </c>
      <c r="F4316" s="19">
        <v>5.7</v>
      </c>
      <c r="G4316" s="19">
        <f>IF(Movies[[#This Row],[rating]]=0,"",Movies[[#This Row],[rating]])</f>
        <v>5.7</v>
      </c>
      <c r="H4316" s="19" t="str">
        <f>IF(Movies[[#This Row],[rating]]=0,"No Rating","Rated")</f>
        <v>Rated</v>
      </c>
      <c r="I4316" s="16" t="s">
        <v>1400</v>
      </c>
      <c r="J4316" s="29" t="s">
        <v>12</v>
      </c>
      <c r="K4316" s="19">
        <v>13.596</v>
      </c>
      <c r="L4316" s="26">
        <v>207</v>
      </c>
    </row>
    <row r="4317" spans="1:12" x14ac:dyDescent="0.3">
      <c r="A4317" s="14">
        <v>171372</v>
      </c>
      <c r="B4317" s="16" t="s">
        <v>6036</v>
      </c>
      <c r="C4317" s="16" t="s">
        <v>2392</v>
      </c>
      <c r="D4317" s="4">
        <v>41768</v>
      </c>
      <c r="E4317" s="23">
        <v>2014</v>
      </c>
      <c r="F4317" s="19">
        <v>6.9</v>
      </c>
      <c r="G4317" s="19">
        <f>IF(Movies[[#This Row],[rating]]=0,"",Movies[[#This Row],[rating]])</f>
        <v>6.9</v>
      </c>
      <c r="H4317" s="19" t="str">
        <f>IF(Movies[[#This Row],[rating]]=0,"No Rating","Rated")</f>
        <v>Rated</v>
      </c>
      <c r="I4317" s="16" t="s">
        <v>3815</v>
      </c>
      <c r="J4317" s="29" t="s">
        <v>12</v>
      </c>
      <c r="K4317" s="19">
        <v>13.596</v>
      </c>
      <c r="L4317" s="26">
        <v>1622</v>
      </c>
    </row>
    <row r="4318" spans="1:12" x14ac:dyDescent="0.3">
      <c r="A4318" s="14">
        <v>227738</v>
      </c>
      <c r="B4318" s="16" t="s">
        <v>6037</v>
      </c>
      <c r="C4318" s="16" t="s">
        <v>51</v>
      </c>
      <c r="D4318" s="4">
        <v>41881</v>
      </c>
      <c r="E4318" s="23">
        <v>2014</v>
      </c>
      <c r="F4318" s="19">
        <v>6.6</v>
      </c>
      <c r="G4318" s="19">
        <f>IF(Movies[[#This Row],[rating]]=0,"",Movies[[#This Row],[rating]])</f>
        <v>6.6</v>
      </c>
      <c r="H4318" s="19" t="str">
        <f>IF(Movies[[#This Row],[rating]]=0,"No Rating","Rated")</f>
        <v>Rated</v>
      </c>
      <c r="I4318" s="16" t="s">
        <v>6038</v>
      </c>
      <c r="J4318" s="29" t="s">
        <v>34</v>
      </c>
      <c r="K4318" s="19">
        <v>13.585000000000001</v>
      </c>
      <c r="L4318" s="26">
        <v>169</v>
      </c>
    </row>
    <row r="4319" spans="1:12" x14ac:dyDescent="0.3">
      <c r="A4319" s="14">
        <v>262338</v>
      </c>
      <c r="B4319" s="16" t="s">
        <v>6039</v>
      </c>
      <c r="C4319" s="16" t="s">
        <v>6040</v>
      </c>
      <c r="D4319" s="4">
        <v>41863</v>
      </c>
      <c r="E4319" s="23">
        <v>2014</v>
      </c>
      <c r="F4319" s="19">
        <v>5.5</v>
      </c>
      <c r="G4319" s="19">
        <f>IF(Movies[[#This Row],[rating]]=0,"",Movies[[#This Row],[rating]])</f>
        <v>5.5</v>
      </c>
      <c r="H4319" s="19" t="str">
        <f>IF(Movies[[#This Row],[rating]]=0,"No Rating","Rated")</f>
        <v>Rated</v>
      </c>
      <c r="I4319" s="16" t="s">
        <v>1131</v>
      </c>
      <c r="J4319" s="29" t="s">
        <v>12</v>
      </c>
      <c r="K4319" s="19">
        <v>13.555</v>
      </c>
      <c r="L4319" s="26">
        <v>461</v>
      </c>
    </row>
    <row r="4320" spans="1:12" x14ac:dyDescent="0.3">
      <c r="A4320" s="14">
        <v>263281</v>
      </c>
      <c r="B4320" s="16" t="s">
        <v>6041</v>
      </c>
      <c r="C4320" s="16" t="s">
        <v>108</v>
      </c>
      <c r="D4320" s="4">
        <v>41731</v>
      </c>
      <c r="E4320" s="23">
        <v>2014</v>
      </c>
      <c r="F4320" s="19">
        <v>6.31</v>
      </c>
      <c r="G4320" s="19">
        <f>IF(Movies[[#This Row],[rating]]=0,"",Movies[[#This Row],[rating]])</f>
        <v>6.31</v>
      </c>
      <c r="H4320" s="19" t="str">
        <f>IF(Movies[[#This Row],[rating]]=0,"No Rating","Rated")</f>
        <v>Rated</v>
      </c>
      <c r="I4320" s="16" t="s">
        <v>180</v>
      </c>
      <c r="J4320" s="29" t="s">
        <v>110</v>
      </c>
      <c r="K4320" s="19">
        <v>13.537000000000001</v>
      </c>
      <c r="L4320" s="26">
        <v>300</v>
      </c>
    </row>
    <row r="4321" spans="1:12" x14ac:dyDescent="0.3">
      <c r="A4321" s="14">
        <v>146015</v>
      </c>
      <c r="B4321" s="16" t="s">
        <v>2093</v>
      </c>
      <c r="C4321" s="16" t="s">
        <v>416</v>
      </c>
      <c r="D4321" s="4">
        <v>41732</v>
      </c>
      <c r="E4321" s="23">
        <v>2014</v>
      </c>
      <c r="F4321" s="19">
        <v>6.5</v>
      </c>
      <c r="G4321" s="19">
        <f>IF(Movies[[#This Row],[rating]]=0,"",Movies[[#This Row],[rating]])</f>
        <v>6.5</v>
      </c>
      <c r="H4321" s="19" t="str">
        <f>IF(Movies[[#This Row],[rating]]=0,"No Rating","Rated")</f>
        <v>Rated</v>
      </c>
      <c r="I4321" s="16" t="s">
        <v>312</v>
      </c>
      <c r="J4321" s="29" t="s">
        <v>12</v>
      </c>
      <c r="K4321" s="19">
        <v>13.471</v>
      </c>
      <c r="L4321" s="26">
        <v>997</v>
      </c>
    </row>
    <row r="4322" spans="1:12" x14ac:dyDescent="0.3">
      <c r="A4322" s="14">
        <v>294992</v>
      </c>
      <c r="B4322" s="16" t="s">
        <v>6042</v>
      </c>
      <c r="C4322" s="16" t="s">
        <v>341</v>
      </c>
      <c r="D4322" s="4">
        <v>41997</v>
      </c>
      <c r="E4322" s="23">
        <v>2014</v>
      </c>
      <c r="F4322" s="19">
        <v>6.5</v>
      </c>
      <c r="G4322" s="19">
        <f>IF(Movies[[#This Row],[rating]]=0,"",Movies[[#This Row],[rating]])</f>
        <v>6.5</v>
      </c>
      <c r="H4322" s="19" t="str">
        <f>IF(Movies[[#This Row],[rating]]=0,"No Rating","Rated")</f>
        <v>Rated</v>
      </c>
      <c r="I4322" s="16" t="s">
        <v>6043</v>
      </c>
      <c r="J4322" s="29" t="s">
        <v>342</v>
      </c>
      <c r="K4322" s="19">
        <v>13.468</v>
      </c>
      <c r="L4322" s="26">
        <v>181</v>
      </c>
    </row>
    <row r="4323" spans="1:12" x14ac:dyDescent="0.3">
      <c r="A4323" s="14">
        <v>254201</v>
      </c>
      <c r="B4323" s="16" t="s">
        <v>6044</v>
      </c>
      <c r="C4323" s="16" t="s">
        <v>4664</v>
      </c>
      <c r="D4323" s="4">
        <v>41914</v>
      </c>
      <c r="E4323" s="23">
        <v>2014</v>
      </c>
      <c r="F4323" s="19">
        <v>7</v>
      </c>
      <c r="G4323" s="19">
        <f>IF(Movies[[#This Row],[rating]]=0,"",Movies[[#This Row],[rating]])</f>
        <v>7</v>
      </c>
      <c r="H4323" s="19" t="str">
        <f>IF(Movies[[#This Row],[rating]]=0,"No Rating","Rated")</f>
        <v>Rated</v>
      </c>
      <c r="I4323" s="16" t="s">
        <v>166</v>
      </c>
      <c r="J4323" s="29" t="s">
        <v>648</v>
      </c>
      <c r="K4323" s="19">
        <v>13.436</v>
      </c>
      <c r="L4323" s="26">
        <v>633</v>
      </c>
    </row>
    <row r="4324" spans="1:12" x14ac:dyDescent="0.3">
      <c r="A4324" s="14">
        <v>236735</v>
      </c>
      <c r="B4324" s="16" t="s">
        <v>6045</v>
      </c>
      <c r="C4324" s="16" t="s">
        <v>51</v>
      </c>
      <c r="D4324" s="4">
        <v>41907</v>
      </c>
      <c r="E4324" s="23">
        <v>2014</v>
      </c>
      <c r="F4324" s="19">
        <v>7.0410000000000004</v>
      </c>
      <c r="G4324" s="19">
        <f>IF(Movies[[#This Row],[rating]]=0,"",Movies[[#This Row],[rating]])</f>
        <v>7.0410000000000004</v>
      </c>
      <c r="H4324" s="19" t="str">
        <f>IF(Movies[[#This Row],[rating]]=0,"No Rating","Rated")</f>
        <v>Rated</v>
      </c>
      <c r="I4324" s="16" t="s">
        <v>4341</v>
      </c>
      <c r="J4324" s="29" t="s">
        <v>34</v>
      </c>
      <c r="K4324" s="19">
        <v>13.423</v>
      </c>
      <c r="L4324" s="26">
        <v>966</v>
      </c>
    </row>
    <row r="4325" spans="1:12" x14ac:dyDescent="0.3">
      <c r="A4325" s="14">
        <v>240483</v>
      </c>
      <c r="B4325" s="16" t="s">
        <v>6046</v>
      </c>
      <c r="C4325" s="16" t="s">
        <v>416</v>
      </c>
      <c r="D4325" s="4">
        <v>41930</v>
      </c>
      <c r="E4325" s="23">
        <v>2014</v>
      </c>
      <c r="F4325" s="19">
        <v>4.8</v>
      </c>
      <c r="G4325" s="19">
        <f>IF(Movies[[#This Row],[rating]]=0,"",Movies[[#This Row],[rating]])</f>
        <v>4.8</v>
      </c>
      <c r="H4325" s="19" t="str">
        <f>IF(Movies[[#This Row],[rating]]=0,"No Rating","Rated")</f>
        <v>Rated</v>
      </c>
      <c r="I4325" s="16" t="s">
        <v>2668</v>
      </c>
      <c r="J4325" s="29" t="s">
        <v>12</v>
      </c>
      <c r="K4325" s="19">
        <v>13.42</v>
      </c>
      <c r="L4325" s="26">
        <v>258</v>
      </c>
    </row>
    <row r="4326" spans="1:12" x14ac:dyDescent="0.3">
      <c r="A4326" s="14">
        <v>256731</v>
      </c>
      <c r="B4326" s="16" t="s">
        <v>6047</v>
      </c>
      <c r="C4326" s="16" t="s">
        <v>10</v>
      </c>
      <c r="D4326" s="4">
        <v>41908</v>
      </c>
      <c r="E4326" s="23">
        <v>2014</v>
      </c>
      <c r="F4326" s="19">
        <v>5.5209999999999999</v>
      </c>
      <c r="G4326" s="19">
        <f>IF(Movies[[#This Row],[rating]]=0,"",Movies[[#This Row],[rating]])</f>
        <v>5.5209999999999999</v>
      </c>
      <c r="H4326" s="19" t="str">
        <f>IF(Movies[[#This Row],[rating]]=0,"No Rating","Rated")</f>
        <v>Rated</v>
      </c>
      <c r="I4326" s="16" t="s">
        <v>85</v>
      </c>
      <c r="J4326" s="29" t="s">
        <v>12</v>
      </c>
      <c r="K4326" s="19">
        <v>13.385999999999999</v>
      </c>
      <c r="L4326" s="26">
        <v>194</v>
      </c>
    </row>
    <row r="4327" spans="1:12" x14ac:dyDescent="0.3">
      <c r="A4327" s="14">
        <v>145220</v>
      </c>
      <c r="B4327" s="16" t="s">
        <v>6048</v>
      </c>
      <c r="C4327" s="16" t="s">
        <v>14</v>
      </c>
      <c r="D4327" s="4">
        <v>41718</v>
      </c>
      <c r="E4327" s="23">
        <v>2014</v>
      </c>
      <c r="F4327" s="19">
        <v>6.3</v>
      </c>
      <c r="G4327" s="19">
        <f>IF(Movies[[#This Row],[rating]]=0,"",Movies[[#This Row],[rating]])</f>
        <v>6.3</v>
      </c>
      <c r="H4327" s="19" t="str">
        <f>IF(Movies[[#This Row],[rating]]=0,"No Rating","Rated")</f>
        <v>Rated</v>
      </c>
      <c r="I4327" s="16" t="s">
        <v>6049</v>
      </c>
      <c r="J4327" s="29" t="s">
        <v>12</v>
      </c>
      <c r="K4327" s="19">
        <v>13.366</v>
      </c>
      <c r="L4327" s="26">
        <v>837</v>
      </c>
    </row>
    <row r="4328" spans="1:12" x14ac:dyDescent="0.3">
      <c r="A4328" s="14">
        <v>279988</v>
      </c>
      <c r="B4328" s="16" t="s">
        <v>6050</v>
      </c>
      <c r="C4328" s="16" t="s">
        <v>416</v>
      </c>
      <c r="D4328" s="4">
        <v>41875</v>
      </c>
      <c r="E4328" s="23">
        <v>2014</v>
      </c>
      <c r="F4328" s="19">
        <v>3.9</v>
      </c>
      <c r="G4328" s="19">
        <f>IF(Movies[[#This Row],[rating]]=0,"",Movies[[#This Row],[rating]])</f>
        <v>3.9</v>
      </c>
      <c r="H4328" s="19" t="str">
        <f>IF(Movies[[#This Row],[rating]]=0,"No Rating","Rated")</f>
        <v>Rated</v>
      </c>
      <c r="I4328" s="16" t="s">
        <v>6051</v>
      </c>
      <c r="J4328" s="29" t="s">
        <v>12</v>
      </c>
      <c r="K4328" s="19">
        <v>13.343999999999999</v>
      </c>
      <c r="L4328" s="26">
        <v>46</v>
      </c>
    </row>
    <row r="4329" spans="1:12" x14ac:dyDescent="0.3">
      <c r="A4329" s="14">
        <v>289732</v>
      </c>
      <c r="B4329" s="16" t="s">
        <v>6052</v>
      </c>
      <c r="C4329" s="16" t="s">
        <v>1144</v>
      </c>
      <c r="D4329" s="4">
        <v>41935</v>
      </c>
      <c r="E4329" s="23">
        <v>2014</v>
      </c>
      <c r="F4329" s="19">
        <v>5.6</v>
      </c>
      <c r="G4329" s="19">
        <f>IF(Movies[[#This Row],[rating]]=0,"",Movies[[#This Row],[rating]])</f>
        <v>5.6</v>
      </c>
      <c r="H4329" s="19" t="str">
        <f>IF(Movies[[#This Row],[rating]]=0,"No Rating","Rated")</f>
        <v>Rated</v>
      </c>
      <c r="I4329" s="16" t="s">
        <v>3002</v>
      </c>
      <c r="J4329" s="29" t="s">
        <v>342</v>
      </c>
      <c r="K4329" s="19">
        <v>13.318</v>
      </c>
      <c r="L4329" s="26">
        <v>115</v>
      </c>
    </row>
    <row r="4330" spans="1:12" x14ac:dyDescent="0.3">
      <c r="A4330" s="14">
        <v>124470</v>
      </c>
      <c r="B4330" s="16" t="s">
        <v>6053</v>
      </c>
      <c r="C4330" s="16" t="s">
        <v>10</v>
      </c>
      <c r="D4330" s="4">
        <v>41715</v>
      </c>
      <c r="E4330" s="23">
        <v>2014</v>
      </c>
      <c r="F4330" s="19">
        <v>5.4610000000000003</v>
      </c>
      <c r="G4330" s="19">
        <f>IF(Movies[[#This Row],[rating]]=0,"",Movies[[#This Row],[rating]])</f>
        <v>5.4610000000000003</v>
      </c>
      <c r="H4330" s="19" t="str">
        <f>IF(Movies[[#This Row],[rating]]=0,"No Rating","Rated")</f>
        <v>Rated</v>
      </c>
      <c r="I4330" s="16" t="s">
        <v>468</v>
      </c>
      <c r="J4330" s="29" t="s">
        <v>12</v>
      </c>
      <c r="K4330" s="19">
        <v>13.308999999999999</v>
      </c>
      <c r="L4330" s="26">
        <v>337</v>
      </c>
    </row>
    <row r="4331" spans="1:12" x14ac:dyDescent="0.3">
      <c r="A4331" s="14">
        <v>157851</v>
      </c>
      <c r="B4331" s="16" t="s">
        <v>6054</v>
      </c>
      <c r="C4331" s="16" t="s">
        <v>6055</v>
      </c>
      <c r="D4331" s="4">
        <v>41780</v>
      </c>
      <c r="E4331" s="23">
        <v>2014</v>
      </c>
      <c r="F4331" s="19">
        <v>6.1849999999999996</v>
      </c>
      <c r="G4331" s="19">
        <f>IF(Movies[[#This Row],[rating]]=0,"",Movies[[#This Row],[rating]])</f>
        <v>6.1849999999999996</v>
      </c>
      <c r="H4331" s="19" t="str">
        <f>IF(Movies[[#This Row],[rating]]=0,"No Rating","Rated")</f>
        <v>Rated</v>
      </c>
      <c r="I4331" s="16" t="s">
        <v>49</v>
      </c>
      <c r="J4331" s="29" t="s">
        <v>12</v>
      </c>
      <c r="K4331" s="19">
        <v>13.29</v>
      </c>
      <c r="L4331" s="26">
        <v>1080</v>
      </c>
    </row>
    <row r="4332" spans="1:12" x14ac:dyDescent="0.3">
      <c r="A4332" s="14">
        <v>157829</v>
      </c>
      <c r="B4332" s="16" t="s">
        <v>6056</v>
      </c>
      <c r="C4332" s="16" t="s">
        <v>10</v>
      </c>
      <c r="D4332" s="4">
        <v>41773</v>
      </c>
      <c r="E4332" s="23">
        <v>2014</v>
      </c>
      <c r="F4332" s="19">
        <v>6.2</v>
      </c>
      <c r="G4332" s="19">
        <f>IF(Movies[[#This Row],[rating]]=0,"",Movies[[#This Row],[rating]])</f>
        <v>6.2</v>
      </c>
      <c r="H4332" s="19" t="str">
        <f>IF(Movies[[#This Row],[rating]]=0,"No Rating","Rated")</f>
        <v>Rated</v>
      </c>
      <c r="I4332" s="16" t="s">
        <v>49</v>
      </c>
      <c r="J4332" s="29" t="s">
        <v>12</v>
      </c>
      <c r="K4332" s="19">
        <v>13.268000000000001</v>
      </c>
      <c r="L4332" s="26">
        <v>293</v>
      </c>
    </row>
    <row r="4333" spans="1:12" x14ac:dyDescent="0.3">
      <c r="A4333" s="14">
        <v>242076</v>
      </c>
      <c r="B4333" s="16" t="s">
        <v>6057</v>
      </c>
      <c r="C4333" s="16" t="s">
        <v>6058</v>
      </c>
      <c r="D4333" s="4">
        <v>41698</v>
      </c>
      <c r="E4333" s="23">
        <v>2014</v>
      </c>
      <c r="F4333" s="19">
        <v>5.3079999999999998</v>
      </c>
      <c r="G4333" s="19">
        <f>IF(Movies[[#This Row],[rating]]=0,"",Movies[[#This Row],[rating]])</f>
        <v>5.3079999999999998</v>
      </c>
      <c r="H4333" s="19" t="str">
        <f>IF(Movies[[#This Row],[rating]]=0,"No Rating","Rated")</f>
        <v>Rated</v>
      </c>
      <c r="I4333" s="16" t="s">
        <v>56</v>
      </c>
      <c r="J4333" s="29" t="s">
        <v>12</v>
      </c>
      <c r="K4333" s="19">
        <v>13.260999999999999</v>
      </c>
      <c r="L4333" s="26">
        <v>351</v>
      </c>
    </row>
    <row r="4334" spans="1:12" x14ac:dyDescent="0.3">
      <c r="A4334" s="14">
        <v>209249</v>
      </c>
      <c r="B4334" s="16" t="s">
        <v>6059</v>
      </c>
      <c r="C4334" s="16" t="s">
        <v>77</v>
      </c>
      <c r="D4334" s="4">
        <v>41652</v>
      </c>
      <c r="E4334" s="23">
        <v>2014</v>
      </c>
      <c r="F4334" s="19">
        <v>6.0179999999999998</v>
      </c>
      <c r="G4334" s="19">
        <f>IF(Movies[[#This Row],[rating]]=0,"",Movies[[#This Row],[rating]])</f>
        <v>6.0179999999999998</v>
      </c>
      <c r="H4334" s="19" t="str">
        <f>IF(Movies[[#This Row],[rating]]=0,"No Rating","Rated")</f>
        <v>Rated</v>
      </c>
      <c r="I4334" s="16" t="s">
        <v>327</v>
      </c>
      <c r="J4334" s="29" t="s">
        <v>12</v>
      </c>
      <c r="K4334" s="19">
        <v>13.234</v>
      </c>
      <c r="L4334" s="26">
        <v>440</v>
      </c>
    </row>
    <row r="4335" spans="1:12" x14ac:dyDescent="0.3">
      <c r="A4335" s="14">
        <v>286987</v>
      </c>
      <c r="B4335" s="16" t="s">
        <v>6060</v>
      </c>
      <c r="C4335" s="16" t="s">
        <v>10</v>
      </c>
      <c r="D4335" s="4">
        <v>41961</v>
      </c>
      <c r="E4335" s="23">
        <v>2014</v>
      </c>
      <c r="F4335" s="19">
        <v>6.4</v>
      </c>
      <c r="G4335" s="19">
        <f>IF(Movies[[#This Row],[rating]]=0,"",Movies[[#This Row],[rating]])</f>
        <v>6.4</v>
      </c>
      <c r="H4335" s="19" t="str">
        <f>IF(Movies[[#This Row],[rating]]=0,"No Rating","Rated")</f>
        <v>Rated</v>
      </c>
      <c r="I4335" s="16" t="s">
        <v>6061</v>
      </c>
      <c r="J4335" s="29" t="s">
        <v>12</v>
      </c>
      <c r="K4335" s="19">
        <v>13.23</v>
      </c>
      <c r="L4335" s="26">
        <v>395</v>
      </c>
    </row>
    <row r="4336" spans="1:12" x14ac:dyDescent="0.3">
      <c r="A4336" s="14">
        <v>242643</v>
      </c>
      <c r="B4336" s="16" t="s">
        <v>6062</v>
      </c>
      <c r="C4336" s="16" t="s">
        <v>10</v>
      </c>
      <c r="D4336" s="4">
        <v>41863</v>
      </c>
      <c r="E4336" s="23">
        <v>2014</v>
      </c>
      <c r="F4336" s="19">
        <v>7.3220000000000001</v>
      </c>
      <c r="G4336" s="19">
        <f>IF(Movies[[#This Row],[rating]]=0,"",Movies[[#This Row],[rating]])</f>
        <v>7.3220000000000001</v>
      </c>
      <c r="H4336" s="19" t="str">
        <f>IF(Movies[[#This Row],[rating]]=0,"No Rating","Rated")</f>
        <v>Rated</v>
      </c>
      <c r="I4336" s="16" t="s">
        <v>6063</v>
      </c>
      <c r="J4336" s="29" t="s">
        <v>12</v>
      </c>
      <c r="K4336" s="19">
        <v>13.153</v>
      </c>
      <c r="L4336" s="26">
        <v>1130</v>
      </c>
    </row>
    <row r="4337" spans="1:12" x14ac:dyDescent="0.3">
      <c r="A4337" s="14">
        <v>385141</v>
      </c>
      <c r="B4337" s="16" t="s">
        <v>6064</v>
      </c>
      <c r="C4337" s="16" t="s">
        <v>94</v>
      </c>
      <c r="D4337" s="4">
        <v>41695</v>
      </c>
      <c r="E4337" s="23">
        <v>2014</v>
      </c>
      <c r="F4337" s="19">
        <v>4.5</v>
      </c>
      <c r="G4337" s="19">
        <f>IF(Movies[[#This Row],[rating]]=0,"",Movies[[#This Row],[rating]])</f>
        <v>4.5</v>
      </c>
      <c r="H4337" s="19" t="str">
        <f>IF(Movies[[#This Row],[rating]]=0,"No Rating","Rated")</f>
        <v>Rated</v>
      </c>
      <c r="I4337" s="16" t="s">
        <v>886</v>
      </c>
      <c r="J4337" s="29" t="s">
        <v>96</v>
      </c>
      <c r="K4337" s="19">
        <v>13.143000000000001</v>
      </c>
      <c r="L4337" s="26">
        <v>4</v>
      </c>
    </row>
    <row r="4338" spans="1:12" x14ac:dyDescent="0.3">
      <c r="A4338" s="14">
        <v>280019</v>
      </c>
      <c r="B4338" s="16" t="s">
        <v>6065</v>
      </c>
      <c r="C4338" s="16" t="s">
        <v>94</v>
      </c>
      <c r="D4338" s="4">
        <v>41801</v>
      </c>
      <c r="E4338" s="23">
        <v>2014</v>
      </c>
      <c r="F4338" s="19">
        <v>5.8</v>
      </c>
      <c r="G4338" s="19">
        <f>IF(Movies[[#This Row],[rating]]=0,"",Movies[[#This Row],[rating]])</f>
        <v>5.8</v>
      </c>
      <c r="H4338" s="19" t="str">
        <f>IF(Movies[[#This Row],[rating]]=0,"No Rating","Rated")</f>
        <v>Rated</v>
      </c>
      <c r="I4338" s="16" t="s">
        <v>78</v>
      </c>
      <c r="J4338" s="29" t="s">
        <v>96</v>
      </c>
      <c r="K4338" s="19">
        <v>13.141999999999999</v>
      </c>
      <c r="L4338" s="26">
        <v>52</v>
      </c>
    </row>
    <row r="4339" spans="1:12" x14ac:dyDescent="0.3">
      <c r="A4339" s="14">
        <v>152790</v>
      </c>
      <c r="B4339" s="16" t="s">
        <v>6066</v>
      </c>
      <c r="C4339" s="16" t="s">
        <v>10</v>
      </c>
      <c r="D4339" s="4">
        <v>41782</v>
      </c>
      <c r="E4339" s="23">
        <v>2014</v>
      </c>
      <c r="F4339" s="19">
        <v>5.7</v>
      </c>
      <c r="G4339" s="19">
        <f>IF(Movies[[#This Row],[rating]]=0,"",Movies[[#This Row],[rating]])</f>
        <v>5.7</v>
      </c>
      <c r="H4339" s="19" t="str">
        <f>IF(Movies[[#This Row],[rating]]=0,"No Rating","Rated")</f>
        <v>Rated</v>
      </c>
      <c r="I4339" s="16" t="s">
        <v>713</v>
      </c>
      <c r="J4339" s="29" t="s">
        <v>12</v>
      </c>
      <c r="K4339" s="19">
        <v>13.125</v>
      </c>
      <c r="L4339" s="26">
        <v>499</v>
      </c>
    </row>
    <row r="4340" spans="1:12" x14ac:dyDescent="0.3">
      <c r="A4340" s="14">
        <v>237791</v>
      </c>
      <c r="B4340" s="16" t="s">
        <v>6067</v>
      </c>
      <c r="C4340" s="16" t="s">
        <v>84</v>
      </c>
      <c r="D4340" s="4">
        <v>41739</v>
      </c>
      <c r="E4340" s="23">
        <v>2014</v>
      </c>
      <c r="F4340" s="19">
        <v>8</v>
      </c>
      <c r="G4340" s="19">
        <f>IF(Movies[[#This Row],[rating]]=0,"",Movies[[#This Row],[rating]])</f>
        <v>8</v>
      </c>
      <c r="H4340" s="19" t="str">
        <f>IF(Movies[[#This Row],[rating]]=0,"No Rating","Rated")</f>
        <v>Rated</v>
      </c>
      <c r="I4340" s="16" t="s">
        <v>33</v>
      </c>
      <c r="J4340" s="29" t="s">
        <v>86</v>
      </c>
      <c r="K4340" s="19">
        <v>13.124000000000001</v>
      </c>
      <c r="L4340" s="26">
        <v>943</v>
      </c>
    </row>
    <row r="4341" spans="1:12" x14ac:dyDescent="0.3">
      <c r="A4341" s="14">
        <v>210947</v>
      </c>
      <c r="B4341" s="16" t="s">
        <v>6068</v>
      </c>
      <c r="C4341" s="16" t="s">
        <v>432</v>
      </c>
      <c r="D4341" s="4">
        <v>41733</v>
      </c>
      <c r="E4341" s="23">
        <v>2014</v>
      </c>
      <c r="F4341" s="19">
        <v>6.4260000000000002</v>
      </c>
      <c r="G4341" s="19">
        <f>IF(Movies[[#This Row],[rating]]=0,"",Movies[[#This Row],[rating]])</f>
        <v>6.4260000000000002</v>
      </c>
      <c r="H4341" s="19" t="str">
        <f>IF(Movies[[#This Row],[rating]]=0,"No Rating","Rated")</f>
        <v>Rated</v>
      </c>
      <c r="I4341" s="16" t="s">
        <v>132</v>
      </c>
      <c r="J4341" s="29" t="s">
        <v>12</v>
      </c>
      <c r="K4341" s="19">
        <v>13.105</v>
      </c>
      <c r="L4341" s="26">
        <v>560</v>
      </c>
    </row>
    <row r="4342" spans="1:12" x14ac:dyDescent="0.3">
      <c r="A4342" s="14">
        <v>287495</v>
      </c>
      <c r="B4342" s="16" t="s">
        <v>6069</v>
      </c>
      <c r="C4342" s="16" t="s">
        <v>284</v>
      </c>
      <c r="D4342" s="4">
        <v>41949</v>
      </c>
      <c r="E4342" s="23">
        <v>2014</v>
      </c>
      <c r="F4342" s="19">
        <v>7.2</v>
      </c>
      <c r="G4342" s="19">
        <f>IF(Movies[[#This Row],[rating]]=0,"",Movies[[#This Row],[rating]])</f>
        <v>7.2</v>
      </c>
      <c r="H4342" s="19" t="str">
        <f>IF(Movies[[#This Row],[rating]]=0,"No Rating","Rated")</f>
        <v>Rated</v>
      </c>
      <c r="I4342" s="16" t="s">
        <v>189</v>
      </c>
      <c r="J4342" s="29" t="s">
        <v>286</v>
      </c>
      <c r="K4342" s="19">
        <v>13.071999999999999</v>
      </c>
      <c r="L4342" s="26">
        <v>574</v>
      </c>
    </row>
    <row r="4343" spans="1:12" x14ac:dyDescent="0.3">
      <c r="A4343" s="14">
        <v>305143</v>
      </c>
      <c r="B4343" s="16" t="s">
        <v>6070</v>
      </c>
      <c r="C4343" s="16" t="s">
        <v>144</v>
      </c>
      <c r="D4343" s="4">
        <v>41748</v>
      </c>
      <c r="E4343" s="23">
        <v>2014</v>
      </c>
      <c r="F4343" s="19">
        <v>7.6</v>
      </c>
      <c r="G4343" s="19">
        <f>IF(Movies[[#This Row],[rating]]=0,"",Movies[[#This Row],[rating]])</f>
        <v>7.6</v>
      </c>
      <c r="H4343" s="19" t="str">
        <f>IF(Movies[[#This Row],[rating]]=0,"No Rating","Rated")</f>
        <v>Rated</v>
      </c>
      <c r="I4343" s="16" t="s">
        <v>1477</v>
      </c>
      <c r="J4343" s="29" t="s">
        <v>146</v>
      </c>
      <c r="K4343" s="19">
        <v>13.048</v>
      </c>
      <c r="L4343" s="26">
        <v>45</v>
      </c>
    </row>
    <row r="4344" spans="1:12" x14ac:dyDescent="0.3">
      <c r="A4344" s="14">
        <v>243684</v>
      </c>
      <c r="B4344" s="16" t="s">
        <v>6071</v>
      </c>
      <c r="C4344" s="16" t="s">
        <v>10</v>
      </c>
      <c r="D4344" s="4">
        <v>41929</v>
      </c>
      <c r="E4344" s="23">
        <v>2014</v>
      </c>
      <c r="F4344" s="19">
        <v>6.5</v>
      </c>
      <c r="G4344" s="19">
        <f>IF(Movies[[#This Row],[rating]]=0,"",Movies[[#This Row],[rating]])</f>
        <v>6.5</v>
      </c>
      <c r="H4344" s="19" t="str">
        <f>IF(Movies[[#This Row],[rating]]=0,"No Rating","Rated")</f>
        <v>Rated</v>
      </c>
      <c r="I4344" s="16" t="s">
        <v>713</v>
      </c>
      <c r="J4344" s="29" t="s">
        <v>12</v>
      </c>
      <c r="K4344" s="19">
        <v>13.03</v>
      </c>
      <c r="L4344" s="26">
        <v>880</v>
      </c>
    </row>
    <row r="4345" spans="1:12" x14ac:dyDescent="0.3">
      <c r="A4345" s="14">
        <v>241855</v>
      </c>
      <c r="B4345" s="16" t="s">
        <v>6072</v>
      </c>
      <c r="C4345" s="16" t="s">
        <v>10</v>
      </c>
      <c r="D4345" s="4">
        <v>41920</v>
      </c>
      <c r="E4345" s="23">
        <v>2014</v>
      </c>
      <c r="F4345" s="19">
        <v>6.6</v>
      </c>
      <c r="G4345" s="19">
        <f>IF(Movies[[#This Row],[rating]]=0,"",Movies[[#This Row],[rating]])</f>
        <v>6.6</v>
      </c>
      <c r="H4345" s="19" t="str">
        <f>IF(Movies[[#This Row],[rating]]=0,"No Rating","Rated")</f>
        <v>Rated</v>
      </c>
      <c r="I4345" s="16" t="s">
        <v>6073</v>
      </c>
      <c r="J4345" s="29" t="s">
        <v>12</v>
      </c>
      <c r="K4345" s="19">
        <v>13.022</v>
      </c>
      <c r="L4345" s="26">
        <v>710</v>
      </c>
    </row>
    <row r="4346" spans="1:12" x14ac:dyDescent="0.3">
      <c r="A4346" s="14">
        <v>304613</v>
      </c>
      <c r="B4346" s="16" t="s">
        <v>6074</v>
      </c>
      <c r="C4346" s="16" t="s">
        <v>367</v>
      </c>
      <c r="D4346" s="4">
        <v>41977</v>
      </c>
      <c r="E4346" s="23">
        <v>2014</v>
      </c>
      <c r="F4346" s="19">
        <v>4.8</v>
      </c>
      <c r="G4346" s="19">
        <f>IF(Movies[[#This Row],[rating]]=0,"",Movies[[#This Row],[rating]])</f>
        <v>4.8</v>
      </c>
      <c r="H4346" s="19" t="str">
        <f>IF(Movies[[#This Row],[rating]]=0,"No Rating","Rated")</f>
        <v>Rated</v>
      </c>
      <c r="I4346" s="16" t="s">
        <v>468</v>
      </c>
      <c r="J4346" s="29" t="s">
        <v>12</v>
      </c>
      <c r="K4346" s="19">
        <v>13.009</v>
      </c>
      <c r="L4346" s="26">
        <v>107</v>
      </c>
    </row>
    <row r="4347" spans="1:12" x14ac:dyDescent="0.3">
      <c r="A4347" s="14">
        <v>203834</v>
      </c>
      <c r="B4347" s="16" t="s">
        <v>6075</v>
      </c>
      <c r="C4347" s="16" t="s">
        <v>10</v>
      </c>
      <c r="D4347" s="4">
        <v>41950</v>
      </c>
      <c r="E4347" s="23">
        <v>2014</v>
      </c>
      <c r="F4347" s="19">
        <v>5.4</v>
      </c>
      <c r="G4347" s="19">
        <f>IF(Movies[[#This Row],[rating]]=0,"",Movies[[#This Row],[rating]])</f>
        <v>5.4</v>
      </c>
      <c r="H4347" s="19" t="str">
        <f>IF(Movies[[#This Row],[rating]]=0,"No Rating","Rated")</f>
        <v>Rated</v>
      </c>
      <c r="I4347" s="16" t="s">
        <v>148</v>
      </c>
      <c r="J4347" s="29" t="s">
        <v>12</v>
      </c>
      <c r="K4347" s="19">
        <v>13.006</v>
      </c>
      <c r="L4347" s="26">
        <v>797</v>
      </c>
    </row>
    <row r="4348" spans="1:12" x14ac:dyDescent="0.3">
      <c r="A4348" s="14">
        <v>253980</v>
      </c>
      <c r="B4348" s="16" t="s">
        <v>6076</v>
      </c>
      <c r="C4348" s="16" t="s">
        <v>10</v>
      </c>
      <c r="D4348" s="4">
        <v>41674</v>
      </c>
      <c r="E4348" s="23">
        <v>2014</v>
      </c>
      <c r="F4348" s="19">
        <v>6.7510000000000003</v>
      </c>
      <c r="G4348" s="19">
        <f>IF(Movies[[#This Row],[rating]]=0,"",Movies[[#This Row],[rating]])</f>
        <v>6.7510000000000003</v>
      </c>
      <c r="H4348" s="19" t="str">
        <f>IF(Movies[[#This Row],[rating]]=0,"No Rating","Rated")</f>
        <v>Rated</v>
      </c>
      <c r="I4348" s="16" t="s">
        <v>2241</v>
      </c>
      <c r="J4348" s="29" t="s">
        <v>12</v>
      </c>
      <c r="K4348" s="19">
        <v>12.952999999999999</v>
      </c>
      <c r="L4348" s="26">
        <v>546</v>
      </c>
    </row>
    <row r="4349" spans="1:12" x14ac:dyDescent="0.3">
      <c r="A4349" s="14">
        <v>141043</v>
      </c>
      <c r="B4349" s="16" t="s">
        <v>6077</v>
      </c>
      <c r="C4349" s="16" t="s">
        <v>470</v>
      </c>
      <c r="D4349" s="4">
        <v>41718</v>
      </c>
      <c r="E4349" s="23">
        <v>2014</v>
      </c>
      <c r="F4349" s="19">
        <v>6.2</v>
      </c>
      <c r="G4349" s="19">
        <f>IF(Movies[[#This Row],[rating]]=0,"",Movies[[#This Row],[rating]])</f>
        <v>6.2</v>
      </c>
      <c r="H4349" s="19" t="str">
        <f>IF(Movies[[#This Row],[rating]]=0,"No Rating","Rated")</f>
        <v>Rated</v>
      </c>
      <c r="I4349" s="16" t="s">
        <v>180</v>
      </c>
      <c r="J4349" s="29" t="s">
        <v>12</v>
      </c>
      <c r="K4349" s="19">
        <v>12.894</v>
      </c>
      <c r="L4349" s="26">
        <v>884</v>
      </c>
    </row>
    <row r="4350" spans="1:12" x14ac:dyDescent="0.3">
      <c r="A4350" s="14">
        <v>265189</v>
      </c>
      <c r="B4350" s="16" t="s">
        <v>6078</v>
      </c>
      <c r="C4350" s="16" t="s">
        <v>6079</v>
      </c>
      <c r="D4350" s="4">
        <v>41866</v>
      </c>
      <c r="E4350" s="23">
        <v>2014</v>
      </c>
      <c r="F4350" s="19">
        <v>6.867</v>
      </c>
      <c r="G4350" s="19">
        <f>IF(Movies[[#This Row],[rating]]=0,"",Movies[[#This Row],[rating]])</f>
        <v>6.867</v>
      </c>
      <c r="H4350" s="19" t="str">
        <f>IF(Movies[[#This Row],[rating]]=0,"No Rating","Rated")</f>
        <v>Rated</v>
      </c>
      <c r="I4350" s="16" t="s">
        <v>49</v>
      </c>
      <c r="J4350" s="29" t="s">
        <v>553</v>
      </c>
      <c r="K4350" s="19">
        <v>12.875999999999999</v>
      </c>
      <c r="L4350" s="26">
        <v>1084</v>
      </c>
    </row>
    <row r="4351" spans="1:12" x14ac:dyDescent="0.3">
      <c r="A4351" s="14">
        <v>287084</v>
      </c>
      <c r="B4351" s="16" t="s">
        <v>6080</v>
      </c>
      <c r="C4351" s="16" t="s">
        <v>10</v>
      </c>
      <c r="D4351" s="4">
        <v>41928</v>
      </c>
      <c r="E4351" s="23">
        <v>2014</v>
      </c>
      <c r="F4351" s="19">
        <v>5.7</v>
      </c>
      <c r="G4351" s="19">
        <f>IF(Movies[[#This Row],[rating]]=0,"",Movies[[#This Row],[rating]])</f>
        <v>5.7</v>
      </c>
      <c r="H4351" s="19" t="str">
        <f>IF(Movies[[#This Row],[rating]]=0,"No Rating","Rated")</f>
        <v>Rated</v>
      </c>
      <c r="I4351" s="16" t="s">
        <v>148</v>
      </c>
      <c r="J4351" s="29" t="s">
        <v>12</v>
      </c>
      <c r="K4351" s="19">
        <v>12.868</v>
      </c>
      <c r="L4351" s="26">
        <v>466</v>
      </c>
    </row>
    <row r="4352" spans="1:12" x14ac:dyDescent="0.3">
      <c r="A4352" s="14">
        <v>241771</v>
      </c>
      <c r="B4352" s="16" t="s">
        <v>6081</v>
      </c>
      <c r="C4352" s="16" t="s">
        <v>10</v>
      </c>
      <c r="D4352" s="4">
        <v>41957</v>
      </c>
      <c r="E4352" s="23">
        <v>2014</v>
      </c>
      <c r="F4352" s="19">
        <v>6.8</v>
      </c>
      <c r="G4352" s="19">
        <f>IF(Movies[[#This Row],[rating]]=0,"",Movies[[#This Row],[rating]])</f>
        <v>6.8</v>
      </c>
      <c r="H4352" s="19" t="str">
        <f>IF(Movies[[#This Row],[rating]]=0,"No Rating","Rated")</f>
        <v>Rated</v>
      </c>
      <c r="I4352" s="16" t="s">
        <v>52</v>
      </c>
      <c r="J4352" s="29" t="s">
        <v>12</v>
      </c>
      <c r="K4352" s="19">
        <v>12.848000000000001</v>
      </c>
      <c r="L4352" s="26">
        <v>375</v>
      </c>
    </row>
    <row r="4353" spans="1:12" x14ac:dyDescent="0.3">
      <c r="A4353" s="14">
        <v>157832</v>
      </c>
      <c r="B4353" s="16" t="s">
        <v>6082</v>
      </c>
      <c r="C4353" s="16" t="s">
        <v>2392</v>
      </c>
      <c r="D4353" s="4">
        <v>41740</v>
      </c>
      <c r="E4353" s="23">
        <v>2014</v>
      </c>
      <c r="F4353" s="19">
        <v>7.1</v>
      </c>
      <c r="G4353" s="19">
        <f>IF(Movies[[#This Row],[rating]]=0,"",Movies[[#This Row],[rating]])</f>
        <v>7.1</v>
      </c>
      <c r="H4353" s="19" t="str">
        <f>IF(Movies[[#This Row],[rating]]=0,"No Rating","Rated")</f>
        <v>Rated</v>
      </c>
      <c r="I4353" s="16" t="s">
        <v>49</v>
      </c>
      <c r="J4353" s="29" t="s">
        <v>12</v>
      </c>
      <c r="K4353" s="19">
        <v>12.789</v>
      </c>
      <c r="L4353" s="26">
        <v>963</v>
      </c>
    </row>
    <row r="4354" spans="1:12" x14ac:dyDescent="0.3">
      <c r="A4354" s="14">
        <v>294682</v>
      </c>
      <c r="B4354" s="16" t="s">
        <v>6083</v>
      </c>
      <c r="C4354" s="16" t="s">
        <v>144</v>
      </c>
      <c r="D4354" s="4">
        <v>41881</v>
      </c>
      <c r="E4354" s="23">
        <v>2014</v>
      </c>
      <c r="F4354" s="19">
        <v>7.6</v>
      </c>
      <c r="G4354" s="19">
        <f>IF(Movies[[#This Row],[rating]]=0,"",Movies[[#This Row],[rating]])</f>
        <v>7.6</v>
      </c>
      <c r="H4354" s="19" t="str">
        <f>IF(Movies[[#This Row],[rating]]=0,"No Rating","Rated")</f>
        <v>Rated</v>
      </c>
      <c r="I4354" s="16" t="s">
        <v>49</v>
      </c>
      <c r="J4354" s="29" t="s">
        <v>146</v>
      </c>
      <c r="K4354" s="19">
        <v>12.734</v>
      </c>
      <c r="L4354" s="26">
        <v>103</v>
      </c>
    </row>
    <row r="4355" spans="1:12" x14ac:dyDescent="0.3">
      <c r="A4355" s="14">
        <v>244403</v>
      </c>
      <c r="B4355" s="16" t="s">
        <v>6084</v>
      </c>
      <c r="C4355" s="16" t="s">
        <v>10</v>
      </c>
      <c r="D4355" s="4">
        <v>41929</v>
      </c>
      <c r="E4355" s="23">
        <v>2014</v>
      </c>
      <c r="F4355" s="19">
        <v>7.2</v>
      </c>
      <c r="G4355" s="19">
        <f>IF(Movies[[#This Row],[rating]]=0,"",Movies[[#This Row],[rating]])</f>
        <v>7.2</v>
      </c>
      <c r="H4355" s="19" t="str">
        <f>IF(Movies[[#This Row],[rating]]=0,"No Rating","Rated")</f>
        <v>Rated</v>
      </c>
      <c r="I4355" s="16" t="s">
        <v>6085</v>
      </c>
      <c r="J4355" s="29" t="s">
        <v>12</v>
      </c>
      <c r="K4355" s="19">
        <v>12.666</v>
      </c>
      <c r="L4355" s="26">
        <v>310</v>
      </c>
    </row>
    <row r="4356" spans="1:12" x14ac:dyDescent="0.3">
      <c r="A4356" s="14">
        <v>99367</v>
      </c>
      <c r="B4356" s="16" t="s">
        <v>6086</v>
      </c>
      <c r="C4356" s="16" t="s">
        <v>10</v>
      </c>
      <c r="D4356" s="4">
        <v>41684</v>
      </c>
      <c r="E4356" s="23">
        <v>2014</v>
      </c>
      <c r="F4356" s="19">
        <v>5.8</v>
      </c>
      <c r="G4356" s="19">
        <f>IF(Movies[[#This Row],[rating]]=0,"",Movies[[#This Row],[rating]])</f>
        <v>5.8</v>
      </c>
      <c r="H4356" s="19" t="str">
        <f>IF(Movies[[#This Row],[rating]]=0,"No Rating","Rated")</f>
        <v>Rated</v>
      </c>
      <c r="I4356" s="16" t="s">
        <v>30</v>
      </c>
      <c r="J4356" s="29" t="s">
        <v>12</v>
      </c>
      <c r="K4356" s="19">
        <v>12.653</v>
      </c>
      <c r="L4356" s="26">
        <v>249</v>
      </c>
    </row>
    <row r="4357" spans="1:12" x14ac:dyDescent="0.3">
      <c r="A4357" s="14">
        <v>261037</v>
      </c>
      <c r="B4357" s="16" t="s">
        <v>6087</v>
      </c>
      <c r="C4357" s="16" t="s">
        <v>10</v>
      </c>
      <c r="D4357" s="4">
        <v>41894</v>
      </c>
      <c r="E4357" s="23">
        <v>2014</v>
      </c>
      <c r="F4357" s="19">
        <v>5.9</v>
      </c>
      <c r="G4357" s="19">
        <f>IF(Movies[[#This Row],[rating]]=0,"",Movies[[#This Row],[rating]])</f>
        <v>5.9</v>
      </c>
      <c r="H4357" s="19" t="str">
        <f>IF(Movies[[#This Row],[rating]]=0,"No Rating","Rated")</f>
        <v>Rated</v>
      </c>
      <c r="I4357" s="16" t="s">
        <v>49</v>
      </c>
      <c r="J4357" s="29" t="s">
        <v>12</v>
      </c>
      <c r="K4357" s="19">
        <v>12.648999999999999</v>
      </c>
      <c r="L4357" s="26">
        <v>262</v>
      </c>
    </row>
    <row r="4358" spans="1:12" x14ac:dyDescent="0.3">
      <c r="A4358" s="14">
        <v>269494</v>
      </c>
      <c r="B4358" s="16" t="s">
        <v>6088</v>
      </c>
      <c r="C4358" s="16" t="s">
        <v>94</v>
      </c>
      <c r="D4358" s="4">
        <v>41788</v>
      </c>
      <c r="E4358" s="23">
        <v>2014</v>
      </c>
      <c r="F4358" s="19">
        <v>7.1</v>
      </c>
      <c r="G4358" s="19">
        <f>IF(Movies[[#This Row],[rating]]=0,"",Movies[[#This Row],[rating]])</f>
        <v>7.1</v>
      </c>
      <c r="H4358" s="19" t="str">
        <f>IF(Movies[[#This Row],[rating]]=0,"No Rating","Rated")</f>
        <v>Rated</v>
      </c>
      <c r="I4358" s="16" t="s">
        <v>496</v>
      </c>
      <c r="J4358" s="29" t="s">
        <v>96</v>
      </c>
      <c r="K4358" s="19">
        <v>12.625999999999999</v>
      </c>
      <c r="L4358" s="26">
        <v>447</v>
      </c>
    </row>
    <row r="4359" spans="1:12" x14ac:dyDescent="0.3">
      <c r="A4359" s="14">
        <v>244264</v>
      </c>
      <c r="B4359" s="16" t="s">
        <v>6089</v>
      </c>
      <c r="C4359" s="16" t="s">
        <v>10</v>
      </c>
      <c r="D4359" s="4">
        <v>41907</v>
      </c>
      <c r="E4359" s="23">
        <v>2014</v>
      </c>
      <c r="F4359" s="19">
        <v>6.1219999999999999</v>
      </c>
      <c r="G4359" s="19">
        <f>IF(Movies[[#This Row],[rating]]=0,"",Movies[[#This Row],[rating]])</f>
        <v>6.1219999999999999</v>
      </c>
      <c r="H4359" s="19" t="str">
        <f>IF(Movies[[#This Row],[rating]]=0,"No Rating","Rated")</f>
        <v>Rated</v>
      </c>
      <c r="I4359" s="16" t="s">
        <v>197</v>
      </c>
      <c r="J4359" s="29" t="s">
        <v>12</v>
      </c>
      <c r="K4359" s="19">
        <v>12.587</v>
      </c>
      <c r="L4359" s="26">
        <v>1135</v>
      </c>
    </row>
    <row r="4360" spans="1:12" x14ac:dyDescent="0.3">
      <c r="A4360" s="14">
        <v>267463</v>
      </c>
      <c r="B4360" s="16" t="s">
        <v>6090</v>
      </c>
      <c r="C4360" s="16" t="s">
        <v>10</v>
      </c>
      <c r="D4360" s="4">
        <v>41888</v>
      </c>
      <c r="E4360" s="23">
        <v>2014</v>
      </c>
      <c r="F4360" s="19">
        <v>6.8</v>
      </c>
      <c r="G4360" s="19">
        <f>IF(Movies[[#This Row],[rating]]=0,"",Movies[[#This Row],[rating]])</f>
        <v>6.8</v>
      </c>
      <c r="H4360" s="19" t="str">
        <f>IF(Movies[[#This Row],[rating]]=0,"No Rating","Rated")</f>
        <v>Rated</v>
      </c>
      <c r="I4360" s="16" t="s">
        <v>161</v>
      </c>
      <c r="J4360" s="29" t="s">
        <v>12</v>
      </c>
      <c r="K4360" s="19">
        <v>12.557</v>
      </c>
      <c r="L4360" s="26">
        <v>295</v>
      </c>
    </row>
    <row r="4361" spans="1:12" x14ac:dyDescent="0.3">
      <c r="A4361" s="14">
        <v>427458</v>
      </c>
      <c r="B4361" s="16" t="s">
        <v>6091</v>
      </c>
      <c r="C4361" s="16" t="s">
        <v>144</v>
      </c>
      <c r="D4361" s="4">
        <v>41822</v>
      </c>
      <c r="E4361" s="23">
        <v>2014</v>
      </c>
      <c r="F4361" s="19">
        <v>6</v>
      </c>
      <c r="G4361" s="19">
        <f>IF(Movies[[#This Row],[rating]]=0,"",Movies[[#This Row],[rating]])</f>
        <v>6</v>
      </c>
      <c r="H4361" s="19" t="str">
        <f>IF(Movies[[#This Row],[rating]]=0,"No Rating","Rated")</f>
        <v>Rated</v>
      </c>
      <c r="I4361" s="16" t="s">
        <v>33</v>
      </c>
      <c r="J4361" s="29" t="s">
        <v>146</v>
      </c>
      <c r="K4361" s="19">
        <v>12.541</v>
      </c>
      <c r="L4361" s="26">
        <v>1</v>
      </c>
    </row>
    <row r="4362" spans="1:12" x14ac:dyDescent="0.3">
      <c r="A4362" s="14">
        <v>283322</v>
      </c>
      <c r="B4362" s="16" t="s">
        <v>6092</v>
      </c>
      <c r="C4362" s="16" t="s">
        <v>1323</v>
      </c>
      <c r="D4362" s="4">
        <v>41886</v>
      </c>
      <c r="E4362" s="23">
        <v>2014</v>
      </c>
      <c r="F4362" s="19">
        <v>6.1</v>
      </c>
      <c r="G4362" s="19">
        <f>IF(Movies[[#This Row],[rating]]=0,"",Movies[[#This Row],[rating]])</f>
        <v>6.1</v>
      </c>
      <c r="H4362" s="19" t="str">
        <f>IF(Movies[[#This Row],[rating]]=0,"No Rating","Rated")</f>
        <v>Rated</v>
      </c>
      <c r="I4362" s="16" t="s">
        <v>5864</v>
      </c>
      <c r="J4362" s="29" t="s">
        <v>6093</v>
      </c>
      <c r="K4362" s="19">
        <v>12.510999999999999</v>
      </c>
      <c r="L4362" s="26">
        <v>114</v>
      </c>
    </row>
    <row r="4363" spans="1:12" x14ac:dyDescent="0.3">
      <c r="A4363" s="14">
        <v>293310</v>
      </c>
      <c r="B4363" s="16" t="s">
        <v>6094</v>
      </c>
      <c r="C4363" s="16" t="s">
        <v>2079</v>
      </c>
      <c r="D4363" s="4">
        <v>41922</v>
      </c>
      <c r="E4363" s="23">
        <v>2014</v>
      </c>
      <c r="F4363" s="19">
        <v>7.7</v>
      </c>
      <c r="G4363" s="19">
        <f>IF(Movies[[#This Row],[rating]]=0,"",Movies[[#This Row],[rating]])</f>
        <v>7.7</v>
      </c>
      <c r="H4363" s="19" t="str">
        <f>IF(Movies[[#This Row],[rating]]=0,"No Rating","Rated")</f>
        <v>Rated</v>
      </c>
      <c r="I4363" s="16" t="s">
        <v>329</v>
      </c>
      <c r="J4363" s="29" t="s">
        <v>12</v>
      </c>
      <c r="K4363" s="19">
        <v>12.472</v>
      </c>
      <c r="L4363" s="26">
        <v>1302</v>
      </c>
    </row>
    <row r="4364" spans="1:12" x14ac:dyDescent="0.3">
      <c r="A4364" s="14">
        <v>245844</v>
      </c>
      <c r="B4364" s="16" t="s">
        <v>2292</v>
      </c>
      <c r="C4364" s="16" t="s">
        <v>6095</v>
      </c>
      <c r="D4364" s="4">
        <v>41698</v>
      </c>
      <c r="E4364" s="23">
        <v>2014</v>
      </c>
      <c r="F4364" s="19">
        <v>6.3</v>
      </c>
      <c r="G4364" s="19">
        <f>IF(Movies[[#This Row],[rating]]=0,"",Movies[[#This Row],[rating]])</f>
        <v>6.3</v>
      </c>
      <c r="H4364" s="19" t="str">
        <f>IF(Movies[[#This Row],[rating]]=0,"No Rating","Rated")</f>
        <v>Rated</v>
      </c>
      <c r="I4364" s="16" t="s">
        <v>49</v>
      </c>
      <c r="J4364" s="29" t="s">
        <v>265</v>
      </c>
      <c r="K4364" s="19">
        <v>12.401</v>
      </c>
      <c r="L4364" s="26">
        <v>213</v>
      </c>
    </row>
    <row r="4365" spans="1:12" x14ac:dyDescent="0.3">
      <c r="A4365" s="14">
        <v>105001</v>
      </c>
      <c r="B4365" s="16" t="s">
        <v>6096</v>
      </c>
      <c r="C4365" s="16" t="s">
        <v>341</v>
      </c>
      <c r="D4365" s="4">
        <v>41746</v>
      </c>
      <c r="E4365" s="23">
        <v>2014</v>
      </c>
      <c r="F4365" s="19">
        <v>5.5</v>
      </c>
      <c r="G4365" s="19">
        <f>IF(Movies[[#This Row],[rating]]=0,"",Movies[[#This Row],[rating]])</f>
        <v>5.5</v>
      </c>
      <c r="H4365" s="19" t="str">
        <f>IF(Movies[[#This Row],[rating]]=0,"No Rating","Rated")</f>
        <v>Rated</v>
      </c>
      <c r="I4365" s="16" t="s">
        <v>6097</v>
      </c>
      <c r="J4365" s="29" t="s">
        <v>534</v>
      </c>
      <c r="K4365" s="19">
        <v>12.397</v>
      </c>
      <c r="L4365" s="26">
        <v>201</v>
      </c>
    </row>
    <row r="4366" spans="1:12" x14ac:dyDescent="0.3">
      <c r="A4366" s="14">
        <v>234200</v>
      </c>
      <c r="B4366" s="16" t="s">
        <v>6098</v>
      </c>
      <c r="C4366" s="16" t="s">
        <v>299</v>
      </c>
      <c r="D4366" s="4">
        <v>41894</v>
      </c>
      <c r="E4366" s="23">
        <v>2014</v>
      </c>
      <c r="F4366" s="19">
        <v>7.7</v>
      </c>
      <c r="G4366" s="19">
        <f>IF(Movies[[#This Row],[rating]]=0,"",Movies[[#This Row],[rating]])</f>
        <v>7.7</v>
      </c>
      <c r="H4366" s="19" t="str">
        <f>IF(Movies[[#This Row],[rating]]=0,"No Rating","Rated")</f>
        <v>Rated</v>
      </c>
      <c r="I4366" s="16" t="s">
        <v>713</v>
      </c>
      <c r="J4366" s="29" t="s">
        <v>12</v>
      </c>
      <c r="K4366" s="19">
        <v>12.394</v>
      </c>
      <c r="L4366" s="26">
        <v>1317</v>
      </c>
    </row>
    <row r="4367" spans="1:12" x14ac:dyDescent="0.3">
      <c r="A4367" s="14">
        <v>279229</v>
      </c>
      <c r="B4367" s="16" t="s">
        <v>6099</v>
      </c>
      <c r="C4367" s="16" t="s">
        <v>284</v>
      </c>
      <c r="D4367" s="4">
        <v>41865</v>
      </c>
      <c r="E4367" s="23">
        <v>2014</v>
      </c>
      <c r="F4367" s="19">
        <v>7.1</v>
      </c>
      <c r="G4367" s="19">
        <f>IF(Movies[[#This Row],[rating]]=0,"",Movies[[#This Row],[rating]])</f>
        <v>7.1</v>
      </c>
      <c r="H4367" s="19" t="str">
        <f>IF(Movies[[#This Row],[rating]]=0,"No Rating","Rated")</f>
        <v>Rated</v>
      </c>
      <c r="I4367" s="16" t="s">
        <v>6100</v>
      </c>
      <c r="J4367" s="29" t="s">
        <v>286</v>
      </c>
      <c r="K4367" s="19">
        <v>12.366</v>
      </c>
      <c r="L4367" s="26">
        <v>994</v>
      </c>
    </row>
    <row r="4368" spans="1:12" x14ac:dyDescent="0.3">
      <c r="A4368" s="14">
        <v>190469</v>
      </c>
      <c r="B4368" s="16" t="s">
        <v>6101</v>
      </c>
      <c r="C4368" s="16" t="s">
        <v>6102</v>
      </c>
      <c r="D4368" s="4">
        <v>41649</v>
      </c>
      <c r="E4368" s="23">
        <v>2014</v>
      </c>
      <c r="F4368" s="19">
        <v>5.8</v>
      </c>
      <c r="G4368" s="19">
        <f>IF(Movies[[#This Row],[rating]]=0,"",Movies[[#This Row],[rating]])</f>
        <v>5.8</v>
      </c>
      <c r="H4368" s="19" t="str">
        <f>IF(Movies[[#This Row],[rating]]=0,"No Rating","Rated")</f>
        <v>Rated</v>
      </c>
      <c r="I4368" s="16" t="s">
        <v>82</v>
      </c>
      <c r="J4368" s="29" t="s">
        <v>12</v>
      </c>
      <c r="K4368" s="19">
        <v>12.337999999999999</v>
      </c>
      <c r="L4368" s="26">
        <v>372</v>
      </c>
    </row>
    <row r="4369" spans="1:12" x14ac:dyDescent="0.3">
      <c r="A4369" s="14">
        <v>287935</v>
      </c>
      <c r="B4369" s="16" t="s">
        <v>6103</v>
      </c>
      <c r="C4369" s="16" t="s">
        <v>6104</v>
      </c>
      <c r="D4369" s="4">
        <v>41883</v>
      </c>
      <c r="E4369" s="23">
        <v>2014</v>
      </c>
      <c r="F4369" s="19">
        <v>5.9</v>
      </c>
      <c r="G4369" s="19">
        <f>IF(Movies[[#This Row],[rating]]=0,"",Movies[[#This Row],[rating]])</f>
        <v>5.9</v>
      </c>
      <c r="H4369" s="19" t="str">
        <f>IF(Movies[[#This Row],[rating]]=0,"No Rating","Rated")</f>
        <v>Rated</v>
      </c>
      <c r="I4369" s="16" t="s">
        <v>698</v>
      </c>
      <c r="J4369" s="29" t="s">
        <v>12</v>
      </c>
      <c r="K4369" s="19">
        <v>12.327999999999999</v>
      </c>
      <c r="L4369" s="26">
        <v>83</v>
      </c>
    </row>
    <row r="4370" spans="1:12" x14ac:dyDescent="0.3">
      <c r="A4370" s="14">
        <v>289727</v>
      </c>
      <c r="B4370" s="16" t="s">
        <v>6105</v>
      </c>
      <c r="C4370" s="16" t="s">
        <v>10</v>
      </c>
      <c r="D4370" s="4">
        <v>41805</v>
      </c>
      <c r="E4370" s="23">
        <v>2014</v>
      </c>
      <c r="F4370" s="19">
        <v>6</v>
      </c>
      <c r="G4370" s="19">
        <f>IF(Movies[[#This Row],[rating]]=0,"",Movies[[#This Row],[rating]])</f>
        <v>6</v>
      </c>
      <c r="H4370" s="19" t="str">
        <f>IF(Movies[[#This Row],[rating]]=0,"No Rating","Rated")</f>
        <v>Rated</v>
      </c>
      <c r="I4370" s="16" t="s">
        <v>161</v>
      </c>
      <c r="J4370" s="29" t="s">
        <v>12</v>
      </c>
      <c r="K4370" s="19">
        <v>12.326000000000001</v>
      </c>
      <c r="L4370" s="26">
        <v>602</v>
      </c>
    </row>
    <row r="4371" spans="1:12" x14ac:dyDescent="0.3">
      <c r="A4371" s="14">
        <v>273271</v>
      </c>
      <c r="B4371" s="16" t="s">
        <v>6106</v>
      </c>
      <c r="C4371" s="16" t="s">
        <v>10</v>
      </c>
      <c r="D4371" s="4">
        <v>41783</v>
      </c>
      <c r="E4371" s="23">
        <v>2014</v>
      </c>
      <c r="F4371" s="19">
        <v>6.5</v>
      </c>
      <c r="G4371" s="19">
        <f>IF(Movies[[#This Row],[rating]]=0,"",Movies[[#This Row],[rating]])</f>
        <v>6.5</v>
      </c>
      <c r="H4371" s="19" t="str">
        <f>IF(Movies[[#This Row],[rating]]=0,"No Rating","Rated")</f>
        <v>Rated</v>
      </c>
      <c r="I4371" s="16" t="s">
        <v>6107</v>
      </c>
      <c r="J4371" s="29" t="s">
        <v>12</v>
      </c>
      <c r="K4371" s="19">
        <v>12.298999999999999</v>
      </c>
      <c r="L4371" s="26">
        <v>1253</v>
      </c>
    </row>
    <row r="4372" spans="1:12" x14ac:dyDescent="0.3">
      <c r="A4372" s="14">
        <v>222649</v>
      </c>
      <c r="B4372" s="16" t="s">
        <v>6108</v>
      </c>
      <c r="C4372" s="16" t="s">
        <v>10</v>
      </c>
      <c r="D4372" s="4">
        <v>41950</v>
      </c>
      <c r="E4372" s="23">
        <v>2014</v>
      </c>
      <c r="F4372" s="19">
        <v>6.48</v>
      </c>
      <c r="G4372" s="19">
        <f>IF(Movies[[#This Row],[rating]]=0,"",Movies[[#This Row],[rating]])</f>
        <v>6.48</v>
      </c>
      <c r="H4372" s="19" t="str">
        <f>IF(Movies[[#This Row],[rating]]=0,"No Rating","Rated")</f>
        <v>Rated</v>
      </c>
      <c r="I4372" s="16" t="s">
        <v>49</v>
      </c>
      <c r="J4372" s="29" t="s">
        <v>12</v>
      </c>
      <c r="K4372" s="19">
        <v>12.298</v>
      </c>
      <c r="L4372" s="26">
        <v>177</v>
      </c>
    </row>
    <row r="4373" spans="1:12" x14ac:dyDescent="0.3">
      <c r="A4373" s="14">
        <v>290729</v>
      </c>
      <c r="B4373" s="16" t="s">
        <v>6109</v>
      </c>
      <c r="C4373" s="16" t="s">
        <v>669</v>
      </c>
      <c r="D4373" s="4">
        <v>41912</v>
      </c>
      <c r="E4373" s="23">
        <v>2014</v>
      </c>
      <c r="F4373" s="19">
        <v>5.9</v>
      </c>
      <c r="G4373" s="19">
        <f>IF(Movies[[#This Row],[rating]]=0,"",Movies[[#This Row],[rating]])</f>
        <v>5.9</v>
      </c>
      <c r="H4373" s="19" t="str">
        <f>IF(Movies[[#This Row],[rating]]=0,"No Rating","Rated")</f>
        <v>Rated</v>
      </c>
      <c r="I4373" s="16" t="s">
        <v>1611</v>
      </c>
      <c r="J4373" s="29" t="s">
        <v>12</v>
      </c>
      <c r="K4373" s="19">
        <v>12.276</v>
      </c>
      <c r="L4373" s="26">
        <v>245</v>
      </c>
    </row>
    <row r="4374" spans="1:12" x14ac:dyDescent="0.3">
      <c r="A4374" s="14">
        <v>260934</v>
      </c>
      <c r="B4374" s="16" t="s">
        <v>6110</v>
      </c>
      <c r="C4374" s="16" t="s">
        <v>1845</v>
      </c>
      <c r="D4374" s="4">
        <v>41719</v>
      </c>
      <c r="E4374" s="23">
        <v>2014</v>
      </c>
      <c r="F4374" s="19">
        <v>6.5</v>
      </c>
      <c r="G4374" s="19">
        <f>IF(Movies[[#This Row],[rating]]=0,"",Movies[[#This Row],[rating]])</f>
        <v>6.5</v>
      </c>
      <c r="H4374" s="19" t="str">
        <f>IF(Movies[[#This Row],[rating]]=0,"No Rating","Rated")</f>
        <v>Rated</v>
      </c>
      <c r="I4374" s="16" t="s">
        <v>49</v>
      </c>
      <c r="J4374" s="29" t="s">
        <v>34</v>
      </c>
      <c r="K4374" s="19">
        <v>12.271000000000001</v>
      </c>
      <c r="L4374" s="26">
        <v>85</v>
      </c>
    </row>
    <row r="4375" spans="1:12" x14ac:dyDescent="0.3">
      <c r="A4375" s="14">
        <v>284995</v>
      </c>
      <c r="B4375" s="16" t="s">
        <v>6111</v>
      </c>
      <c r="C4375" s="16" t="s">
        <v>10</v>
      </c>
      <c r="D4375" s="4">
        <v>41856</v>
      </c>
      <c r="E4375" s="23">
        <v>2014</v>
      </c>
      <c r="F4375" s="19">
        <v>7.681</v>
      </c>
      <c r="G4375" s="19">
        <f>IF(Movies[[#This Row],[rating]]=0,"",Movies[[#This Row],[rating]])</f>
        <v>7.681</v>
      </c>
      <c r="H4375" s="19" t="str">
        <f>IF(Movies[[#This Row],[rating]]=0,"No Rating","Rated")</f>
        <v>Rated</v>
      </c>
      <c r="I4375" s="16" t="s">
        <v>6112</v>
      </c>
      <c r="J4375" s="29" t="s">
        <v>12</v>
      </c>
      <c r="K4375" s="19">
        <v>12.266</v>
      </c>
      <c r="L4375" s="26">
        <v>204</v>
      </c>
    </row>
    <row r="4376" spans="1:12" x14ac:dyDescent="0.3">
      <c r="A4376" s="14">
        <v>300823</v>
      </c>
      <c r="B4376" s="16" t="s">
        <v>6113</v>
      </c>
      <c r="C4376" s="16" t="s">
        <v>144</v>
      </c>
      <c r="D4376" s="4">
        <v>41923</v>
      </c>
      <c r="E4376" s="23">
        <v>2014</v>
      </c>
      <c r="F4376" s="19">
        <v>7.4</v>
      </c>
      <c r="G4376" s="19">
        <f>IF(Movies[[#This Row],[rating]]=0,"",Movies[[#This Row],[rating]])</f>
        <v>7.4</v>
      </c>
      <c r="H4376" s="19" t="str">
        <f>IF(Movies[[#This Row],[rating]]=0,"No Rating","Rated")</f>
        <v>Rated</v>
      </c>
      <c r="I4376" s="16" t="s">
        <v>33</v>
      </c>
      <c r="J4376" s="29" t="s">
        <v>146</v>
      </c>
      <c r="K4376" s="19">
        <v>12.252000000000001</v>
      </c>
      <c r="L4376" s="26">
        <v>109</v>
      </c>
    </row>
    <row r="4377" spans="1:12" x14ac:dyDescent="0.3">
      <c r="A4377" s="14">
        <v>253451</v>
      </c>
      <c r="B4377" s="16" t="s">
        <v>6114</v>
      </c>
      <c r="C4377" s="16" t="s">
        <v>144</v>
      </c>
      <c r="D4377" s="4">
        <v>41741</v>
      </c>
      <c r="E4377" s="23">
        <v>2014</v>
      </c>
      <c r="F4377" s="19">
        <v>6.1</v>
      </c>
      <c r="G4377" s="19">
        <f>IF(Movies[[#This Row],[rating]]=0,"",Movies[[#This Row],[rating]])</f>
        <v>6.1</v>
      </c>
      <c r="H4377" s="19" t="str">
        <f>IF(Movies[[#This Row],[rating]]=0,"No Rating","Rated")</f>
        <v>Rated</v>
      </c>
      <c r="I4377" s="16" t="s">
        <v>6115</v>
      </c>
      <c r="J4377" s="29" t="s">
        <v>146</v>
      </c>
      <c r="K4377" s="19">
        <v>12.250999999999999</v>
      </c>
      <c r="L4377" s="26">
        <v>101</v>
      </c>
    </row>
    <row r="4378" spans="1:12" x14ac:dyDescent="0.3">
      <c r="A4378" s="14">
        <v>180296</v>
      </c>
      <c r="B4378" s="16" t="s">
        <v>6116</v>
      </c>
      <c r="C4378" s="16" t="s">
        <v>10</v>
      </c>
      <c r="D4378" s="4">
        <v>41817</v>
      </c>
      <c r="E4378" s="23">
        <v>2014</v>
      </c>
      <c r="F4378" s="19">
        <v>5.593</v>
      </c>
      <c r="G4378" s="19">
        <f>IF(Movies[[#This Row],[rating]]=0,"",Movies[[#This Row],[rating]])</f>
        <v>5.593</v>
      </c>
      <c r="H4378" s="19" t="str">
        <f>IF(Movies[[#This Row],[rating]]=0,"No Rating","Rated")</f>
        <v>Rated</v>
      </c>
      <c r="I4378" s="16" t="s">
        <v>30</v>
      </c>
      <c r="J4378" s="29" t="s">
        <v>12</v>
      </c>
      <c r="K4378" s="19">
        <v>12.218</v>
      </c>
      <c r="L4378" s="26">
        <v>414</v>
      </c>
    </row>
    <row r="4379" spans="1:12" x14ac:dyDescent="0.3">
      <c r="A4379" s="14">
        <v>251519</v>
      </c>
      <c r="B4379" s="16" t="s">
        <v>6117</v>
      </c>
      <c r="C4379" s="16" t="s">
        <v>10</v>
      </c>
      <c r="D4379" s="4">
        <v>41772</v>
      </c>
      <c r="E4379" s="23">
        <v>2014</v>
      </c>
      <c r="F4379" s="19">
        <v>7.0410000000000004</v>
      </c>
      <c r="G4379" s="19">
        <f>IF(Movies[[#This Row],[rating]]=0,"",Movies[[#This Row],[rating]])</f>
        <v>7.0410000000000004</v>
      </c>
      <c r="H4379" s="19" t="str">
        <f>IF(Movies[[#This Row],[rating]]=0,"No Rating","Rated")</f>
        <v>Rated</v>
      </c>
      <c r="I4379" s="16" t="s">
        <v>4788</v>
      </c>
      <c r="J4379" s="29" t="s">
        <v>12</v>
      </c>
      <c r="K4379" s="19">
        <v>12.183999999999999</v>
      </c>
      <c r="L4379" s="26">
        <v>1062</v>
      </c>
    </row>
    <row r="4380" spans="1:12" x14ac:dyDescent="0.3">
      <c r="A4380" s="14">
        <v>295237</v>
      </c>
      <c r="B4380" s="16" t="s">
        <v>2703</v>
      </c>
      <c r="C4380" s="16" t="s">
        <v>10</v>
      </c>
      <c r="D4380" s="4">
        <v>41902</v>
      </c>
      <c r="E4380" s="23">
        <v>2014</v>
      </c>
      <c r="F4380" s="19">
        <v>7</v>
      </c>
      <c r="G4380" s="19">
        <f>IF(Movies[[#This Row],[rating]]=0,"",Movies[[#This Row],[rating]])</f>
        <v>7</v>
      </c>
      <c r="H4380" s="19" t="str">
        <f>IF(Movies[[#This Row],[rating]]=0,"No Rating","Rated")</f>
        <v>Rated</v>
      </c>
      <c r="I4380" s="16" t="s">
        <v>6118</v>
      </c>
      <c r="J4380" s="29" t="s">
        <v>12</v>
      </c>
      <c r="K4380" s="19">
        <v>12.16</v>
      </c>
      <c r="L4380" s="26">
        <v>73</v>
      </c>
    </row>
    <row r="4381" spans="1:12" x14ac:dyDescent="0.3">
      <c r="A4381" s="14">
        <v>265169</v>
      </c>
      <c r="B4381" s="16" t="s">
        <v>6119</v>
      </c>
      <c r="C4381" s="16" t="s">
        <v>6120</v>
      </c>
      <c r="D4381" s="4">
        <v>41803</v>
      </c>
      <c r="E4381" s="23">
        <v>2014</v>
      </c>
      <c r="F4381" s="19">
        <v>7.5</v>
      </c>
      <c r="G4381" s="19">
        <f>IF(Movies[[#This Row],[rating]]=0,"",Movies[[#This Row],[rating]])</f>
        <v>7.5</v>
      </c>
      <c r="H4381" s="19" t="str">
        <f>IF(Movies[[#This Row],[rating]]=0,"No Rating","Rated")</f>
        <v>Rated</v>
      </c>
      <c r="I4381" s="16" t="s">
        <v>49</v>
      </c>
      <c r="J4381" s="29" t="s">
        <v>881</v>
      </c>
      <c r="K4381" s="19">
        <v>12.109</v>
      </c>
      <c r="L4381" s="26">
        <v>561</v>
      </c>
    </row>
    <row r="4382" spans="1:12" x14ac:dyDescent="0.3">
      <c r="A4382" s="14">
        <v>239103</v>
      </c>
      <c r="B4382" s="16" t="s">
        <v>6121</v>
      </c>
      <c r="C4382" s="16" t="s">
        <v>6122</v>
      </c>
      <c r="D4382" s="4">
        <v>41649</v>
      </c>
      <c r="E4382" s="23">
        <v>2014</v>
      </c>
      <c r="F4382" s="19">
        <v>7.2</v>
      </c>
      <c r="G4382" s="19">
        <f>IF(Movies[[#This Row],[rating]]=0,"",Movies[[#This Row],[rating]])</f>
        <v>7.2</v>
      </c>
      <c r="H4382" s="19" t="str">
        <f>IF(Movies[[#This Row],[rating]]=0,"No Rating","Rated")</f>
        <v>Rated</v>
      </c>
      <c r="I4382" s="16" t="s">
        <v>688</v>
      </c>
      <c r="J4382" s="29" t="s">
        <v>286</v>
      </c>
      <c r="K4382" s="19">
        <v>12.106</v>
      </c>
      <c r="L4382" s="26">
        <v>191</v>
      </c>
    </row>
    <row r="4383" spans="1:12" x14ac:dyDescent="0.3">
      <c r="A4383" s="14">
        <v>229297</v>
      </c>
      <c r="B4383" s="16" t="s">
        <v>6123</v>
      </c>
      <c r="C4383" s="16" t="s">
        <v>14</v>
      </c>
      <c r="D4383" s="4">
        <v>41845</v>
      </c>
      <c r="E4383" s="23">
        <v>2014</v>
      </c>
      <c r="F4383" s="19">
        <v>6.5</v>
      </c>
      <c r="G4383" s="19">
        <f>IF(Movies[[#This Row],[rating]]=0,"",Movies[[#This Row],[rating]])</f>
        <v>6.5</v>
      </c>
      <c r="H4383" s="19" t="str">
        <f>IF(Movies[[#This Row],[rating]]=0,"No Rating","Rated")</f>
        <v>Rated</v>
      </c>
      <c r="I4383" s="16" t="s">
        <v>197</v>
      </c>
      <c r="J4383" s="29" t="s">
        <v>12</v>
      </c>
      <c r="K4383" s="19">
        <v>12.093999999999999</v>
      </c>
      <c r="L4383" s="26">
        <v>2081</v>
      </c>
    </row>
    <row r="4384" spans="1:12" x14ac:dyDescent="0.3">
      <c r="A4384" s="14">
        <v>284296</v>
      </c>
      <c r="B4384" s="16" t="s">
        <v>6124</v>
      </c>
      <c r="C4384" s="16" t="s">
        <v>10</v>
      </c>
      <c r="D4384" s="4">
        <v>41985</v>
      </c>
      <c r="E4384" s="23">
        <v>2014</v>
      </c>
      <c r="F4384" s="19">
        <v>6.1</v>
      </c>
      <c r="G4384" s="19">
        <f>IF(Movies[[#This Row],[rating]]=0,"",Movies[[#This Row],[rating]])</f>
        <v>6.1</v>
      </c>
      <c r="H4384" s="19" t="str">
        <f>IF(Movies[[#This Row],[rating]]=0,"No Rating","Rated")</f>
        <v>Rated</v>
      </c>
      <c r="I4384" s="16" t="s">
        <v>120</v>
      </c>
      <c r="J4384" s="29" t="s">
        <v>12</v>
      </c>
      <c r="K4384" s="19">
        <v>12.079000000000001</v>
      </c>
      <c r="L4384" s="26">
        <v>456</v>
      </c>
    </row>
    <row r="4385" spans="1:12" x14ac:dyDescent="0.3">
      <c r="A4385" s="14">
        <v>284689</v>
      </c>
      <c r="B4385" s="16" t="s">
        <v>6125</v>
      </c>
      <c r="C4385" s="16" t="s">
        <v>6126</v>
      </c>
      <c r="D4385" s="4">
        <v>41926</v>
      </c>
      <c r="E4385" s="23">
        <v>2014</v>
      </c>
      <c r="F4385" s="19">
        <v>7.2720000000000002</v>
      </c>
      <c r="G4385" s="19">
        <f>IF(Movies[[#This Row],[rating]]=0,"",Movies[[#This Row],[rating]])</f>
        <v>7.2720000000000002</v>
      </c>
      <c r="H4385" s="19" t="str">
        <f>IF(Movies[[#This Row],[rating]]=0,"No Rating","Rated")</f>
        <v>Rated</v>
      </c>
      <c r="I4385" s="16" t="s">
        <v>6127</v>
      </c>
      <c r="J4385" s="29" t="s">
        <v>12</v>
      </c>
      <c r="K4385" s="19">
        <v>12.058</v>
      </c>
      <c r="L4385" s="26">
        <v>756</v>
      </c>
    </row>
    <row r="4386" spans="1:12" x14ac:dyDescent="0.3">
      <c r="A4386" s="14">
        <v>253310</v>
      </c>
      <c r="B4386" s="16" t="s">
        <v>6128</v>
      </c>
      <c r="C4386" s="16" t="s">
        <v>10</v>
      </c>
      <c r="D4386" s="4">
        <v>41822</v>
      </c>
      <c r="E4386" s="23">
        <v>2014</v>
      </c>
      <c r="F4386" s="19">
        <v>5.5</v>
      </c>
      <c r="G4386" s="19">
        <f>IF(Movies[[#This Row],[rating]]=0,"",Movies[[#This Row],[rating]])</f>
        <v>5.5</v>
      </c>
      <c r="H4386" s="19" t="str">
        <f>IF(Movies[[#This Row],[rating]]=0,"No Rating","Rated")</f>
        <v>Rated</v>
      </c>
      <c r="I4386" s="16" t="s">
        <v>30</v>
      </c>
      <c r="J4386" s="29" t="s">
        <v>12</v>
      </c>
      <c r="K4386" s="19">
        <v>12.045999999999999</v>
      </c>
      <c r="L4386" s="26">
        <v>447</v>
      </c>
    </row>
    <row r="4387" spans="1:12" x14ac:dyDescent="0.3">
      <c r="A4387" s="14">
        <v>299584</v>
      </c>
      <c r="B4387" s="16" t="s">
        <v>6129</v>
      </c>
      <c r="C4387" s="16" t="s">
        <v>10</v>
      </c>
      <c r="D4387" s="4">
        <v>41972</v>
      </c>
      <c r="E4387" s="23">
        <v>2014</v>
      </c>
      <c r="F4387" s="19">
        <v>5.9</v>
      </c>
      <c r="G4387" s="19">
        <f>IF(Movies[[#This Row],[rating]]=0,"",Movies[[#This Row],[rating]])</f>
        <v>5.9</v>
      </c>
      <c r="H4387" s="19" t="str">
        <f>IF(Movies[[#This Row],[rating]]=0,"No Rating","Rated")</f>
        <v>Rated</v>
      </c>
      <c r="I4387" s="16" t="s">
        <v>6130</v>
      </c>
      <c r="J4387" s="29" t="s">
        <v>12</v>
      </c>
      <c r="K4387" s="19">
        <v>12.044</v>
      </c>
      <c r="L4387" s="26">
        <v>200</v>
      </c>
    </row>
    <row r="4388" spans="1:12" x14ac:dyDescent="0.3">
      <c r="A4388" s="14">
        <v>255798</v>
      </c>
      <c r="B4388" s="16" t="s">
        <v>6131</v>
      </c>
      <c r="C4388" s="16" t="s">
        <v>10</v>
      </c>
      <c r="D4388" s="4">
        <v>41886</v>
      </c>
      <c r="E4388" s="23">
        <v>2014</v>
      </c>
      <c r="F4388" s="19">
        <v>5.5</v>
      </c>
      <c r="G4388" s="19">
        <f>IF(Movies[[#This Row],[rating]]=0,"",Movies[[#This Row],[rating]])</f>
        <v>5.5</v>
      </c>
      <c r="H4388" s="19" t="str">
        <f>IF(Movies[[#This Row],[rating]]=0,"No Rating","Rated")</f>
        <v>Rated</v>
      </c>
      <c r="I4388" s="16" t="s">
        <v>125</v>
      </c>
      <c r="J4388" s="29" t="s">
        <v>12</v>
      </c>
      <c r="K4388" s="19">
        <v>12.032</v>
      </c>
      <c r="L4388" s="26">
        <v>483</v>
      </c>
    </row>
    <row r="4389" spans="1:12" x14ac:dyDescent="0.3">
      <c r="A4389" s="14">
        <v>296626</v>
      </c>
      <c r="B4389" s="16" t="s">
        <v>6132</v>
      </c>
      <c r="C4389" s="16" t="s">
        <v>10</v>
      </c>
      <c r="D4389" s="4">
        <v>41930</v>
      </c>
      <c r="E4389" s="23">
        <v>2014</v>
      </c>
      <c r="F4389" s="19">
        <v>4.7830000000000004</v>
      </c>
      <c r="G4389" s="19">
        <f>IF(Movies[[#This Row],[rating]]=0,"",Movies[[#This Row],[rating]])</f>
        <v>4.7830000000000004</v>
      </c>
      <c r="H4389" s="19" t="str">
        <f>IF(Movies[[#This Row],[rating]]=0,"No Rating","Rated")</f>
        <v>Rated</v>
      </c>
      <c r="I4389" s="16" t="s">
        <v>625</v>
      </c>
      <c r="J4389" s="29" t="s">
        <v>12</v>
      </c>
      <c r="K4389" s="19">
        <v>12.022</v>
      </c>
      <c r="L4389" s="26">
        <v>166</v>
      </c>
    </row>
    <row r="4390" spans="1:12" x14ac:dyDescent="0.3">
      <c r="A4390" s="14">
        <v>245775</v>
      </c>
      <c r="B4390" s="16" t="s">
        <v>6133</v>
      </c>
      <c r="C4390" s="16" t="s">
        <v>838</v>
      </c>
      <c r="D4390" s="4">
        <v>41647</v>
      </c>
      <c r="E4390" s="23">
        <v>2014</v>
      </c>
      <c r="F4390" s="19">
        <v>6.6379999999999999</v>
      </c>
      <c r="G4390" s="19">
        <f>IF(Movies[[#This Row],[rating]]=0,"",Movies[[#This Row],[rating]])</f>
        <v>6.6379999999999999</v>
      </c>
      <c r="H4390" s="19" t="str">
        <f>IF(Movies[[#This Row],[rating]]=0,"No Rating","Rated")</f>
        <v>Rated</v>
      </c>
      <c r="I4390" s="16" t="s">
        <v>49</v>
      </c>
      <c r="J4390" s="29" t="s">
        <v>110</v>
      </c>
      <c r="K4390" s="19">
        <v>12.013</v>
      </c>
      <c r="L4390" s="26">
        <v>886</v>
      </c>
    </row>
    <row r="4391" spans="1:12" x14ac:dyDescent="0.3">
      <c r="A4391" s="14">
        <v>250225</v>
      </c>
      <c r="B4391" s="16" t="s">
        <v>6134</v>
      </c>
      <c r="C4391" s="16" t="s">
        <v>6135</v>
      </c>
      <c r="D4391" s="4">
        <v>41930</v>
      </c>
      <c r="E4391" s="23">
        <v>2014</v>
      </c>
      <c r="F4391" s="19">
        <v>6.4</v>
      </c>
      <c r="G4391" s="19">
        <f>IF(Movies[[#This Row],[rating]]=0,"",Movies[[#This Row],[rating]])</f>
        <v>6.4</v>
      </c>
      <c r="H4391" s="19" t="str">
        <f>IF(Movies[[#This Row],[rating]]=0,"No Rating","Rated")</f>
        <v>Rated</v>
      </c>
      <c r="I4391" s="16" t="s">
        <v>6136</v>
      </c>
      <c r="J4391" s="29" t="s">
        <v>12</v>
      </c>
      <c r="K4391" s="19">
        <v>11.984</v>
      </c>
      <c r="L4391" s="26">
        <v>336</v>
      </c>
    </row>
    <row r="4392" spans="1:12" x14ac:dyDescent="0.3">
      <c r="A4392" s="14">
        <v>304023</v>
      </c>
      <c r="B4392" s="16" t="s">
        <v>6137</v>
      </c>
      <c r="C4392" s="16" t="s">
        <v>144</v>
      </c>
      <c r="D4392" s="4">
        <v>41958</v>
      </c>
      <c r="E4392" s="23">
        <v>2014</v>
      </c>
      <c r="F4392" s="19">
        <v>6.4</v>
      </c>
      <c r="G4392" s="19">
        <f>IF(Movies[[#This Row],[rating]]=0,"",Movies[[#This Row],[rating]])</f>
        <v>6.4</v>
      </c>
      <c r="H4392" s="19" t="str">
        <f>IF(Movies[[#This Row],[rating]]=0,"No Rating","Rated")</f>
        <v>Rated</v>
      </c>
      <c r="I4392" s="16" t="s">
        <v>2224</v>
      </c>
      <c r="J4392" s="29" t="s">
        <v>146</v>
      </c>
      <c r="K4392" s="19">
        <v>11.98</v>
      </c>
      <c r="L4392" s="26">
        <v>89</v>
      </c>
    </row>
    <row r="4393" spans="1:12" x14ac:dyDescent="0.3">
      <c r="A4393" s="14">
        <v>223954</v>
      </c>
      <c r="B4393" s="16" t="s">
        <v>6138</v>
      </c>
      <c r="C4393" s="16" t="s">
        <v>108</v>
      </c>
      <c r="D4393" s="4">
        <v>41668</v>
      </c>
      <c r="E4393" s="23">
        <v>2014</v>
      </c>
      <c r="F4393" s="19">
        <v>5.6</v>
      </c>
      <c r="G4393" s="19">
        <f>IF(Movies[[#This Row],[rating]]=0,"",Movies[[#This Row],[rating]])</f>
        <v>5.6</v>
      </c>
      <c r="H4393" s="19" t="str">
        <f>IF(Movies[[#This Row],[rating]]=0,"No Rating","Rated")</f>
        <v>Rated</v>
      </c>
      <c r="I4393" s="16" t="s">
        <v>30</v>
      </c>
      <c r="J4393" s="29" t="s">
        <v>110</v>
      </c>
      <c r="K4393" s="19">
        <v>11.965999999999999</v>
      </c>
      <c r="L4393" s="26">
        <v>213</v>
      </c>
    </row>
    <row r="4394" spans="1:12" x14ac:dyDescent="0.3">
      <c r="A4394" s="14">
        <v>254194</v>
      </c>
      <c r="B4394" s="16" t="s">
        <v>6139</v>
      </c>
      <c r="C4394" s="16" t="s">
        <v>6140</v>
      </c>
      <c r="D4394" s="4">
        <v>41849</v>
      </c>
      <c r="E4394" s="23">
        <v>2014</v>
      </c>
      <c r="F4394" s="19">
        <v>6.0430000000000001</v>
      </c>
      <c r="G4394" s="19">
        <f>IF(Movies[[#This Row],[rating]]=0,"",Movies[[#This Row],[rating]])</f>
        <v>6.0430000000000001</v>
      </c>
      <c r="H4394" s="19" t="str">
        <f>IF(Movies[[#This Row],[rating]]=0,"No Rating","Rated")</f>
        <v>Rated</v>
      </c>
      <c r="I4394" s="16" t="s">
        <v>468</v>
      </c>
      <c r="J4394" s="29" t="s">
        <v>12</v>
      </c>
      <c r="K4394" s="19">
        <v>11.955</v>
      </c>
      <c r="L4394" s="26">
        <v>451</v>
      </c>
    </row>
    <row r="4395" spans="1:12" x14ac:dyDescent="0.3">
      <c r="A4395" s="14">
        <v>239367</v>
      </c>
      <c r="B4395" s="16" t="s">
        <v>6141</v>
      </c>
      <c r="C4395" s="16" t="s">
        <v>144</v>
      </c>
      <c r="D4395" s="4">
        <v>41692</v>
      </c>
      <c r="E4395" s="23">
        <v>2014</v>
      </c>
      <c r="F4395" s="19">
        <v>7.5</v>
      </c>
      <c r="G4395" s="19">
        <f>IF(Movies[[#This Row],[rating]]=0,"",Movies[[#This Row],[rating]])</f>
        <v>7.5</v>
      </c>
      <c r="H4395" s="19" t="str">
        <f>IF(Movies[[#This Row],[rating]]=0,"No Rating","Rated")</f>
        <v>Rated</v>
      </c>
      <c r="I4395" s="16" t="s">
        <v>2806</v>
      </c>
      <c r="J4395" s="29" t="s">
        <v>146</v>
      </c>
      <c r="K4395" s="19">
        <v>11.942</v>
      </c>
      <c r="L4395" s="26">
        <v>99</v>
      </c>
    </row>
    <row r="4396" spans="1:12" x14ac:dyDescent="0.3">
      <c r="A4396" s="14">
        <v>252680</v>
      </c>
      <c r="B4396" s="16" t="s">
        <v>6142</v>
      </c>
      <c r="C4396" s="16" t="s">
        <v>10</v>
      </c>
      <c r="D4396" s="4">
        <v>41723</v>
      </c>
      <c r="E4396" s="23">
        <v>2014</v>
      </c>
      <c r="F4396" s="19">
        <v>5.6</v>
      </c>
      <c r="G4396" s="19">
        <f>IF(Movies[[#This Row],[rating]]=0,"",Movies[[#This Row],[rating]])</f>
        <v>5.6</v>
      </c>
      <c r="H4396" s="19" t="str">
        <f>IF(Movies[[#This Row],[rating]]=0,"No Rating","Rated")</f>
        <v>Rated</v>
      </c>
      <c r="I4396" s="16" t="s">
        <v>30</v>
      </c>
      <c r="J4396" s="29" t="s">
        <v>12</v>
      </c>
      <c r="K4396" s="19">
        <v>11.914</v>
      </c>
      <c r="L4396" s="26">
        <v>294</v>
      </c>
    </row>
    <row r="4397" spans="1:12" x14ac:dyDescent="0.3">
      <c r="A4397" s="14">
        <v>200505</v>
      </c>
      <c r="B4397" s="16" t="s">
        <v>6143</v>
      </c>
      <c r="C4397" s="16" t="s">
        <v>10</v>
      </c>
      <c r="D4397" s="4">
        <v>41740</v>
      </c>
      <c r="E4397" s="23">
        <v>2014</v>
      </c>
      <c r="F4397" s="19">
        <v>6.7</v>
      </c>
      <c r="G4397" s="19">
        <f>IF(Movies[[#This Row],[rating]]=0,"",Movies[[#This Row],[rating]])</f>
        <v>6.7</v>
      </c>
      <c r="H4397" s="19" t="str">
        <f>IF(Movies[[#This Row],[rating]]=0,"No Rating","Rated")</f>
        <v>Rated</v>
      </c>
      <c r="I4397" s="16" t="s">
        <v>49</v>
      </c>
      <c r="J4397" s="29" t="s">
        <v>12</v>
      </c>
      <c r="K4397" s="19">
        <v>11.91</v>
      </c>
      <c r="L4397" s="26">
        <v>936</v>
      </c>
    </row>
    <row r="4398" spans="1:12" x14ac:dyDescent="0.3">
      <c r="A4398" s="14">
        <v>157424</v>
      </c>
      <c r="B4398" s="16" t="s">
        <v>6144</v>
      </c>
      <c r="C4398" s="16" t="s">
        <v>10</v>
      </c>
      <c r="D4398" s="4">
        <v>41675</v>
      </c>
      <c r="E4398" s="23">
        <v>2014</v>
      </c>
      <c r="F4398" s="19">
        <v>5</v>
      </c>
      <c r="G4398" s="19">
        <f>IF(Movies[[#This Row],[rating]]=0,"",Movies[[#This Row],[rating]])</f>
        <v>5</v>
      </c>
      <c r="H4398" s="19" t="str">
        <f>IF(Movies[[#This Row],[rating]]=0,"No Rating","Rated")</f>
        <v>Rated</v>
      </c>
      <c r="I4398" s="16" t="s">
        <v>468</v>
      </c>
      <c r="J4398" s="29" t="s">
        <v>12</v>
      </c>
      <c r="K4398" s="19">
        <v>11.904</v>
      </c>
      <c r="L4398" s="26">
        <v>319</v>
      </c>
    </row>
    <row r="4399" spans="1:12" x14ac:dyDescent="0.3">
      <c r="A4399" s="14">
        <v>225565</v>
      </c>
      <c r="B4399" s="16" t="s">
        <v>6145</v>
      </c>
      <c r="C4399" s="16" t="s">
        <v>10</v>
      </c>
      <c r="D4399" s="4">
        <v>41668</v>
      </c>
      <c r="E4399" s="23">
        <v>2014</v>
      </c>
      <c r="F4399" s="19">
        <v>6.1</v>
      </c>
      <c r="G4399" s="19">
        <f>IF(Movies[[#This Row],[rating]]=0,"",Movies[[#This Row],[rating]])</f>
        <v>6.1</v>
      </c>
      <c r="H4399" s="19" t="str">
        <f>IF(Movies[[#This Row],[rating]]=0,"No Rating","Rated")</f>
        <v>Rated</v>
      </c>
      <c r="I4399" s="16" t="s">
        <v>273</v>
      </c>
      <c r="J4399" s="29" t="s">
        <v>12</v>
      </c>
      <c r="K4399" s="19">
        <v>11.901999999999999</v>
      </c>
      <c r="L4399" s="26">
        <v>2649</v>
      </c>
    </row>
    <row r="4400" spans="1:12" x14ac:dyDescent="0.3">
      <c r="A4400" s="14">
        <v>271709</v>
      </c>
      <c r="B4400" s="16" t="s">
        <v>6146</v>
      </c>
      <c r="C4400" s="16" t="s">
        <v>144</v>
      </c>
      <c r="D4400" s="4">
        <v>41875</v>
      </c>
      <c r="E4400" s="23">
        <v>2014</v>
      </c>
      <c r="F4400" s="19">
        <v>8</v>
      </c>
      <c r="G4400" s="19">
        <f>IF(Movies[[#This Row],[rating]]=0,"",Movies[[#This Row],[rating]])</f>
        <v>8</v>
      </c>
      <c r="H4400" s="19" t="str">
        <f>IF(Movies[[#This Row],[rating]]=0,"No Rating","Rated")</f>
        <v>Rated</v>
      </c>
      <c r="I4400" s="16" t="s">
        <v>336</v>
      </c>
      <c r="J4400" s="29" t="s">
        <v>146</v>
      </c>
      <c r="K4400" s="19">
        <v>11.89</v>
      </c>
      <c r="L4400" s="26">
        <v>70</v>
      </c>
    </row>
    <row r="4401" spans="1:12" x14ac:dyDescent="0.3">
      <c r="A4401" s="14">
        <v>283564</v>
      </c>
      <c r="B4401" s="16" t="s">
        <v>6147</v>
      </c>
      <c r="C4401" s="16" t="s">
        <v>172</v>
      </c>
      <c r="D4401" s="4">
        <v>41853</v>
      </c>
      <c r="E4401" s="23">
        <v>2014</v>
      </c>
      <c r="F4401" s="19">
        <v>6.9</v>
      </c>
      <c r="G4401" s="19">
        <f>IF(Movies[[#This Row],[rating]]=0,"",Movies[[#This Row],[rating]])</f>
        <v>6.9</v>
      </c>
      <c r="H4401" s="19" t="str">
        <f>IF(Movies[[#This Row],[rating]]=0,"No Rating","Rated")</f>
        <v>Rated</v>
      </c>
      <c r="I4401" s="16" t="s">
        <v>3325</v>
      </c>
      <c r="J4401" s="29" t="s">
        <v>12</v>
      </c>
      <c r="K4401" s="19">
        <v>11.867000000000001</v>
      </c>
      <c r="L4401" s="26">
        <v>343</v>
      </c>
    </row>
    <row r="4402" spans="1:12" x14ac:dyDescent="0.3">
      <c r="A4402" s="14">
        <v>290841</v>
      </c>
      <c r="B4402" s="16" t="s">
        <v>6148</v>
      </c>
      <c r="C4402" s="16" t="s">
        <v>2265</v>
      </c>
      <c r="D4402" s="4">
        <v>41886</v>
      </c>
      <c r="E4402" s="23">
        <v>2014</v>
      </c>
      <c r="F4402" s="19">
        <v>7.4</v>
      </c>
      <c r="G4402" s="19">
        <f>IF(Movies[[#This Row],[rating]]=0,"",Movies[[#This Row],[rating]])</f>
        <v>7.4</v>
      </c>
      <c r="H4402" s="19" t="str">
        <f>IF(Movies[[#This Row],[rating]]=0,"No Rating","Rated")</f>
        <v>Rated</v>
      </c>
      <c r="I4402" s="16" t="s">
        <v>4590</v>
      </c>
      <c r="J4402" s="29" t="s">
        <v>511</v>
      </c>
      <c r="K4402" s="19">
        <v>11.851000000000001</v>
      </c>
      <c r="L4402" s="26">
        <v>94</v>
      </c>
    </row>
    <row r="4403" spans="1:12" x14ac:dyDescent="0.3">
      <c r="A4403" s="14">
        <v>209185</v>
      </c>
      <c r="B4403" s="16" t="s">
        <v>6149</v>
      </c>
      <c r="C4403" s="16" t="s">
        <v>432</v>
      </c>
      <c r="D4403" s="4">
        <v>41789</v>
      </c>
      <c r="E4403" s="23">
        <v>2014</v>
      </c>
      <c r="F4403" s="19">
        <v>6.7</v>
      </c>
      <c r="G4403" s="19">
        <f>IF(Movies[[#This Row],[rating]]=0,"",Movies[[#This Row],[rating]])</f>
        <v>6.7</v>
      </c>
      <c r="H4403" s="19" t="str">
        <f>IF(Movies[[#This Row],[rating]]=0,"No Rating","Rated")</f>
        <v>Rated</v>
      </c>
      <c r="I4403" s="16" t="s">
        <v>30</v>
      </c>
      <c r="J4403" s="29" t="s">
        <v>12</v>
      </c>
      <c r="K4403" s="19">
        <v>11.813000000000001</v>
      </c>
      <c r="L4403" s="26">
        <v>322</v>
      </c>
    </row>
    <row r="4404" spans="1:12" x14ac:dyDescent="0.3">
      <c r="A4404" s="14">
        <v>267793</v>
      </c>
      <c r="B4404" s="16" t="s">
        <v>6150</v>
      </c>
      <c r="C4404" s="16" t="s">
        <v>10</v>
      </c>
      <c r="D4404" s="4">
        <v>41785</v>
      </c>
      <c r="E4404" s="23">
        <v>2014</v>
      </c>
      <c r="F4404" s="19">
        <v>6.6</v>
      </c>
      <c r="G4404" s="19">
        <f>IF(Movies[[#This Row],[rating]]=0,"",Movies[[#This Row],[rating]])</f>
        <v>6.6</v>
      </c>
      <c r="H4404" s="19" t="str">
        <f>IF(Movies[[#This Row],[rating]]=0,"No Rating","Rated")</f>
        <v>Rated</v>
      </c>
      <c r="I4404" s="16" t="s">
        <v>6151</v>
      </c>
      <c r="J4404" s="29" t="s">
        <v>12</v>
      </c>
      <c r="K4404" s="19">
        <v>11.801</v>
      </c>
      <c r="L4404" s="26">
        <v>199</v>
      </c>
    </row>
    <row r="4405" spans="1:12" x14ac:dyDescent="0.3">
      <c r="A4405" s="14">
        <v>254578</v>
      </c>
      <c r="B4405" s="16" t="s">
        <v>6152</v>
      </c>
      <c r="C4405" s="16" t="s">
        <v>2018</v>
      </c>
      <c r="D4405" s="4">
        <v>41907</v>
      </c>
      <c r="E4405" s="23">
        <v>2014</v>
      </c>
      <c r="F4405" s="19">
        <v>6.9</v>
      </c>
      <c r="G4405" s="19">
        <f>IF(Movies[[#This Row],[rating]]=0,"",Movies[[#This Row],[rating]])</f>
        <v>6.9</v>
      </c>
      <c r="H4405" s="19" t="str">
        <f>IF(Movies[[#This Row],[rating]]=0,"No Rating","Rated")</f>
        <v>Rated</v>
      </c>
      <c r="I4405" s="16" t="s">
        <v>49</v>
      </c>
      <c r="J4405" s="29" t="s">
        <v>286</v>
      </c>
      <c r="K4405" s="19">
        <v>11.789</v>
      </c>
      <c r="L4405" s="26">
        <v>437</v>
      </c>
    </row>
    <row r="4406" spans="1:12" x14ac:dyDescent="0.3">
      <c r="A4406" s="14">
        <v>248507</v>
      </c>
      <c r="B4406" s="16" t="s">
        <v>6153</v>
      </c>
      <c r="C4406" s="16" t="s">
        <v>838</v>
      </c>
      <c r="D4406" s="4">
        <v>41696</v>
      </c>
      <c r="E4406" s="23">
        <v>2014</v>
      </c>
      <c r="F4406" s="19">
        <v>5.5010000000000003</v>
      </c>
      <c r="G4406" s="19">
        <f>IF(Movies[[#This Row],[rating]]=0,"",Movies[[#This Row],[rating]])</f>
        <v>5.5010000000000003</v>
      </c>
      <c r="H4406" s="19" t="str">
        <f>IF(Movies[[#This Row],[rating]]=0,"No Rating","Rated")</f>
        <v>Rated</v>
      </c>
      <c r="I4406" s="16" t="s">
        <v>30</v>
      </c>
      <c r="J4406" s="29" t="s">
        <v>110</v>
      </c>
      <c r="K4406" s="19">
        <v>11.782</v>
      </c>
      <c r="L4406" s="26">
        <v>1075</v>
      </c>
    </row>
    <row r="4407" spans="1:12" x14ac:dyDescent="0.3">
      <c r="A4407" s="14">
        <v>157825</v>
      </c>
      <c r="B4407" s="16" t="s">
        <v>6154</v>
      </c>
      <c r="C4407" s="16" t="s">
        <v>177</v>
      </c>
      <c r="D4407" s="4">
        <v>41865</v>
      </c>
      <c r="E4407" s="23">
        <v>2014</v>
      </c>
      <c r="F4407" s="19">
        <v>6.173</v>
      </c>
      <c r="G4407" s="19">
        <f>IF(Movies[[#This Row],[rating]]=0,"",Movies[[#This Row],[rating]])</f>
        <v>6.173</v>
      </c>
      <c r="H4407" s="19" t="str">
        <f>IF(Movies[[#This Row],[rating]]=0,"No Rating","Rated")</f>
        <v>Rated</v>
      </c>
      <c r="I4407" s="16" t="s">
        <v>312</v>
      </c>
      <c r="J4407" s="29" t="s">
        <v>12</v>
      </c>
      <c r="K4407" s="19">
        <v>11.765000000000001</v>
      </c>
      <c r="L4407" s="26">
        <v>731</v>
      </c>
    </row>
    <row r="4408" spans="1:12" x14ac:dyDescent="0.3">
      <c r="A4408" s="14">
        <v>256917</v>
      </c>
      <c r="B4408" s="16" t="s">
        <v>6155</v>
      </c>
      <c r="C4408" s="16" t="s">
        <v>236</v>
      </c>
      <c r="D4408" s="4">
        <v>41998</v>
      </c>
      <c r="E4408" s="23">
        <v>2014</v>
      </c>
      <c r="F4408" s="19">
        <v>6.8</v>
      </c>
      <c r="G4408" s="19">
        <f>IF(Movies[[#This Row],[rating]]=0,"",Movies[[#This Row],[rating]])</f>
        <v>6.8</v>
      </c>
      <c r="H4408" s="19" t="str">
        <f>IF(Movies[[#This Row],[rating]]=0,"No Rating","Rated")</f>
        <v>Rated</v>
      </c>
      <c r="I4408" s="16" t="s">
        <v>2207</v>
      </c>
      <c r="J4408" s="29" t="s">
        <v>12</v>
      </c>
      <c r="K4408" s="19">
        <v>11.731</v>
      </c>
      <c r="L4408" s="26">
        <v>1244</v>
      </c>
    </row>
    <row r="4409" spans="1:12" x14ac:dyDescent="0.3">
      <c r="A4409" s="14">
        <v>257117</v>
      </c>
      <c r="B4409" s="16" t="s">
        <v>6156</v>
      </c>
      <c r="C4409" s="16" t="s">
        <v>10</v>
      </c>
      <c r="D4409" s="4">
        <v>41691</v>
      </c>
      <c r="E4409" s="23">
        <v>2014</v>
      </c>
      <c r="F4409" s="19">
        <v>6.4</v>
      </c>
      <c r="G4409" s="19">
        <f>IF(Movies[[#This Row],[rating]]=0,"",Movies[[#This Row],[rating]])</f>
        <v>6.4</v>
      </c>
      <c r="H4409" s="19" t="str">
        <f>IF(Movies[[#This Row],[rating]]=0,"No Rating","Rated")</f>
        <v>Rated</v>
      </c>
      <c r="I4409" s="16" t="s">
        <v>132</v>
      </c>
      <c r="J4409" s="29" t="s">
        <v>12</v>
      </c>
      <c r="K4409" s="19">
        <v>11.662000000000001</v>
      </c>
      <c r="L4409" s="26">
        <v>122</v>
      </c>
    </row>
    <row r="4410" spans="1:12" x14ac:dyDescent="0.3">
      <c r="A4410" s="14">
        <v>284279</v>
      </c>
      <c r="B4410" s="16" t="s">
        <v>6157</v>
      </c>
      <c r="C4410" s="16" t="s">
        <v>263</v>
      </c>
      <c r="D4410" s="4">
        <v>41864</v>
      </c>
      <c r="E4410" s="23">
        <v>2014</v>
      </c>
      <c r="F4410" s="19">
        <v>6.4</v>
      </c>
      <c r="G4410" s="19">
        <f>IF(Movies[[#This Row],[rating]]=0,"",Movies[[#This Row],[rating]])</f>
        <v>6.4</v>
      </c>
      <c r="H4410" s="19" t="str">
        <f>IF(Movies[[#This Row],[rating]]=0,"No Rating","Rated")</f>
        <v>Rated</v>
      </c>
      <c r="I4410" s="16" t="s">
        <v>170</v>
      </c>
      <c r="J4410" s="29" t="s">
        <v>265</v>
      </c>
      <c r="K4410" s="19">
        <v>11.654999999999999</v>
      </c>
      <c r="L4410" s="26">
        <v>94</v>
      </c>
    </row>
    <row r="4411" spans="1:12" x14ac:dyDescent="0.3">
      <c r="A4411" s="14">
        <v>210479</v>
      </c>
      <c r="B4411" s="16" t="s">
        <v>6158</v>
      </c>
      <c r="C4411" s="16" t="s">
        <v>14</v>
      </c>
      <c r="D4411" s="4">
        <v>41739</v>
      </c>
      <c r="E4411" s="23">
        <v>2014</v>
      </c>
      <c r="F4411" s="19">
        <v>6.9089999999999998</v>
      </c>
      <c r="G4411" s="19">
        <f>IF(Movies[[#This Row],[rating]]=0,"",Movies[[#This Row],[rating]])</f>
        <v>6.9089999999999998</v>
      </c>
      <c r="H4411" s="19" t="str">
        <f>IF(Movies[[#This Row],[rating]]=0,"No Rating","Rated")</f>
        <v>Rated</v>
      </c>
      <c r="I4411" s="16" t="s">
        <v>239</v>
      </c>
      <c r="J4411" s="29" t="s">
        <v>12</v>
      </c>
      <c r="K4411" s="19">
        <v>11.599</v>
      </c>
      <c r="L4411" s="26">
        <v>2701</v>
      </c>
    </row>
    <row r="4412" spans="1:12" x14ac:dyDescent="0.3">
      <c r="A4412" s="14">
        <v>228108</v>
      </c>
      <c r="B4412" s="16" t="s">
        <v>6159</v>
      </c>
      <c r="C4412" s="16" t="s">
        <v>10</v>
      </c>
      <c r="D4412" s="4">
        <v>41936</v>
      </c>
      <c r="E4412" s="23">
        <v>2014</v>
      </c>
      <c r="F4412" s="19">
        <v>6.9</v>
      </c>
      <c r="G4412" s="19">
        <f>IF(Movies[[#This Row],[rating]]=0,"",Movies[[#This Row],[rating]])</f>
        <v>6.9</v>
      </c>
      <c r="H4412" s="19" t="str">
        <f>IF(Movies[[#This Row],[rating]]=0,"No Rating","Rated")</f>
        <v>Rated</v>
      </c>
      <c r="I4412" s="16" t="s">
        <v>180</v>
      </c>
      <c r="J4412" s="29" t="s">
        <v>12</v>
      </c>
      <c r="K4412" s="19">
        <v>11.593</v>
      </c>
      <c r="L4412" s="26">
        <v>380</v>
      </c>
    </row>
    <row r="4413" spans="1:12" x14ac:dyDescent="0.3">
      <c r="A4413" s="14">
        <v>264397</v>
      </c>
      <c r="B4413" s="16" t="s">
        <v>4115</v>
      </c>
      <c r="C4413" s="16" t="s">
        <v>74</v>
      </c>
      <c r="D4413" s="4">
        <v>41776</v>
      </c>
      <c r="E4413" s="23">
        <v>2014</v>
      </c>
      <c r="F4413" s="19">
        <v>6.9</v>
      </c>
      <c r="G4413" s="19">
        <f>IF(Movies[[#This Row],[rating]]=0,"",Movies[[#This Row],[rating]])</f>
        <v>6.9</v>
      </c>
      <c r="H4413" s="19" t="str">
        <f>IF(Movies[[#This Row],[rating]]=0,"No Rating","Rated")</f>
        <v>Rated</v>
      </c>
      <c r="I4413" s="16" t="s">
        <v>6160</v>
      </c>
      <c r="J4413" s="29" t="s">
        <v>34</v>
      </c>
      <c r="K4413" s="19">
        <v>11.555</v>
      </c>
      <c r="L4413" s="26">
        <v>161</v>
      </c>
    </row>
    <row r="4414" spans="1:12" x14ac:dyDescent="0.3">
      <c r="A4414" s="14">
        <v>292014</v>
      </c>
      <c r="B4414" s="16" t="s">
        <v>6161</v>
      </c>
      <c r="C4414" s="16" t="s">
        <v>877</v>
      </c>
      <c r="D4414" s="4">
        <v>41985</v>
      </c>
      <c r="E4414" s="23">
        <v>2014</v>
      </c>
      <c r="F4414" s="19">
        <v>6.4</v>
      </c>
      <c r="G4414" s="19">
        <f>IF(Movies[[#This Row],[rating]]=0,"",Movies[[#This Row],[rating]])</f>
        <v>6.4</v>
      </c>
      <c r="H4414" s="19" t="str">
        <f>IF(Movies[[#This Row],[rating]]=0,"No Rating","Rated")</f>
        <v>Rated</v>
      </c>
      <c r="I4414" s="16" t="s">
        <v>6162</v>
      </c>
      <c r="J4414" s="29" t="s">
        <v>774</v>
      </c>
      <c r="K4414" s="19">
        <v>11.554</v>
      </c>
      <c r="L4414" s="26">
        <v>102</v>
      </c>
    </row>
    <row r="4415" spans="1:12" x14ac:dyDescent="0.3">
      <c r="A4415" s="14">
        <v>213927</v>
      </c>
      <c r="B4415" s="16" t="s">
        <v>6163</v>
      </c>
      <c r="C4415" s="16" t="s">
        <v>10</v>
      </c>
      <c r="D4415" s="4">
        <v>41718</v>
      </c>
      <c r="E4415" s="23">
        <v>2014</v>
      </c>
      <c r="F4415" s="19">
        <v>6.5</v>
      </c>
      <c r="G4415" s="19">
        <f>IF(Movies[[#This Row],[rating]]=0,"",Movies[[#This Row],[rating]])</f>
        <v>6.5</v>
      </c>
      <c r="H4415" s="19" t="str">
        <f>IF(Movies[[#This Row],[rating]]=0,"No Rating","Rated")</f>
        <v>Rated</v>
      </c>
      <c r="I4415" s="16" t="s">
        <v>777</v>
      </c>
      <c r="J4415" s="29" t="s">
        <v>12</v>
      </c>
      <c r="K4415" s="19">
        <v>11.539</v>
      </c>
      <c r="L4415" s="26">
        <v>101</v>
      </c>
    </row>
    <row r="4416" spans="1:12" x14ac:dyDescent="0.3">
      <c r="A4416" s="14">
        <v>259910</v>
      </c>
      <c r="B4416" s="16" t="s">
        <v>6164</v>
      </c>
      <c r="C4416" s="16" t="s">
        <v>10</v>
      </c>
      <c r="D4416" s="4">
        <v>41716</v>
      </c>
      <c r="E4416" s="23">
        <v>2014</v>
      </c>
      <c r="F4416" s="19">
        <v>6.9</v>
      </c>
      <c r="G4416" s="19">
        <f>IF(Movies[[#This Row],[rating]]=0,"",Movies[[#This Row],[rating]])</f>
        <v>6.9</v>
      </c>
      <c r="H4416" s="19" t="str">
        <f>IF(Movies[[#This Row],[rating]]=0,"No Rating","Rated")</f>
        <v>Rated</v>
      </c>
      <c r="I4416" s="16" t="s">
        <v>2702</v>
      </c>
      <c r="J4416" s="29" t="s">
        <v>12</v>
      </c>
      <c r="K4416" s="19">
        <v>11.499000000000001</v>
      </c>
      <c r="L4416" s="26">
        <v>160</v>
      </c>
    </row>
    <row r="4417" spans="1:12" x14ac:dyDescent="0.3">
      <c r="A4417" s="14">
        <v>252360</v>
      </c>
      <c r="B4417" s="16" t="s">
        <v>6165</v>
      </c>
      <c r="C4417" s="16" t="s">
        <v>6166</v>
      </c>
      <c r="D4417" s="4">
        <v>41675</v>
      </c>
      <c r="E4417" s="23">
        <v>2014</v>
      </c>
      <c r="F4417" s="19">
        <v>3.6</v>
      </c>
      <c r="G4417" s="19">
        <f>IF(Movies[[#This Row],[rating]]=0,"",Movies[[#This Row],[rating]])</f>
        <v>3.6</v>
      </c>
      <c r="H4417" s="19" t="str">
        <f>IF(Movies[[#This Row],[rating]]=0,"No Rating","Rated")</f>
        <v>Rated</v>
      </c>
      <c r="I4417" s="16" t="s">
        <v>5820</v>
      </c>
      <c r="J4417" s="29" t="s">
        <v>12</v>
      </c>
      <c r="K4417" s="19">
        <v>11.491</v>
      </c>
      <c r="L4417" s="26">
        <v>76</v>
      </c>
    </row>
    <row r="4418" spans="1:12" x14ac:dyDescent="0.3">
      <c r="A4418" s="14">
        <v>282041</v>
      </c>
      <c r="B4418" s="16" t="s">
        <v>6167</v>
      </c>
      <c r="C4418" s="16" t="s">
        <v>6168</v>
      </c>
      <c r="D4418" s="4">
        <v>41918</v>
      </c>
      <c r="E4418" s="23">
        <v>2014</v>
      </c>
      <c r="F4418" s="19">
        <v>7.2</v>
      </c>
      <c r="G4418" s="19">
        <f>IF(Movies[[#This Row],[rating]]=0,"",Movies[[#This Row],[rating]])</f>
        <v>7.2</v>
      </c>
      <c r="H4418" s="19" t="str">
        <f>IF(Movies[[#This Row],[rating]]=0,"No Rating","Rated")</f>
        <v>Rated</v>
      </c>
      <c r="I4418" s="16" t="s">
        <v>329</v>
      </c>
      <c r="J4418" s="29" t="s">
        <v>12</v>
      </c>
      <c r="K4418" s="19">
        <v>11.49</v>
      </c>
      <c r="L4418" s="26">
        <v>159</v>
      </c>
    </row>
    <row r="4419" spans="1:12" x14ac:dyDescent="0.3">
      <c r="A4419" s="14">
        <v>295887</v>
      </c>
      <c r="B4419" s="16" t="s">
        <v>6169</v>
      </c>
      <c r="C4419" s="16" t="s">
        <v>10</v>
      </c>
      <c r="D4419" s="4">
        <v>41914</v>
      </c>
      <c r="E4419" s="23">
        <v>2014</v>
      </c>
      <c r="F4419" s="19">
        <v>5.8</v>
      </c>
      <c r="G4419" s="19">
        <f>IF(Movies[[#This Row],[rating]]=0,"",Movies[[#This Row],[rating]])</f>
        <v>5.8</v>
      </c>
      <c r="H4419" s="19" t="str">
        <f>IF(Movies[[#This Row],[rating]]=0,"No Rating","Rated")</f>
        <v>Rated</v>
      </c>
      <c r="I4419" s="16" t="s">
        <v>6170</v>
      </c>
      <c r="J4419" s="29" t="s">
        <v>12</v>
      </c>
      <c r="K4419" s="19">
        <v>11.478</v>
      </c>
      <c r="L4419" s="26">
        <v>89</v>
      </c>
    </row>
    <row r="4420" spans="1:12" x14ac:dyDescent="0.3">
      <c r="A4420" s="14">
        <v>259954</v>
      </c>
      <c r="B4420" s="16" t="s">
        <v>6171</v>
      </c>
      <c r="C4420" s="16" t="s">
        <v>10</v>
      </c>
      <c r="D4420" s="4">
        <v>41748</v>
      </c>
      <c r="E4420" s="23">
        <v>2014</v>
      </c>
      <c r="F4420" s="19">
        <v>7.2</v>
      </c>
      <c r="G4420" s="19">
        <f>IF(Movies[[#This Row],[rating]]=0,"",Movies[[#This Row],[rating]])</f>
        <v>7.2</v>
      </c>
      <c r="H4420" s="19" t="str">
        <f>IF(Movies[[#This Row],[rating]]=0,"No Rating","Rated")</f>
        <v>Rated</v>
      </c>
      <c r="I4420" s="16" t="s">
        <v>273</v>
      </c>
      <c r="J4420" s="29" t="s">
        <v>12</v>
      </c>
      <c r="K4420" s="19">
        <v>11.468999999999999</v>
      </c>
      <c r="L4420" s="26">
        <v>380</v>
      </c>
    </row>
    <row r="4421" spans="1:12" x14ac:dyDescent="0.3">
      <c r="A4421" s="14">
        <v>265018</v>
      </c>
      <c r="B4421" s="16" t="s">
        <v>6172</v>
      </c>
      <c r="C4421" s="16" t="s">
        <v>10</v>
      </c>
      <c r="D4421" s="4">
        <v>41745</v>
      </c>
      <c r="E4421" s="23">
        <v>2014</v>
      </c>
      <c r="F4421" s="19">
        <v>5.8689999999999998</v>
      </c>
      <c r="G4421" s="19">
        <f>IF(Movies[[#This Row],[rating]]=0,"",Movies[[#This Row],[rating]])</f>
        <v>5.8689999999999998</v>
      </c>
      <c r="H4421" s="19" t="str">
        <f>IF(Movies[[#This Row],[rating]]=0,"No Rating","Rated")</f>
        <v>Rated</v>
      </c>
      <c r="I4421" s="16" t="s">
        <v>468</v>
      </c>
      <c r="J4421" s="29" t="s">
        <v>12</v>
      </c>
      <c r="K4421" s="19">
        <v>11.464</v>
      </c>
      <c r="L4421" s="26">
        <v>183</v>
      </c>
    </row>
    <row r="4422" spans="1:12" x14ac:dyDescent="0.3">
      <c r="A4422" s="14">
        <v>279254</v>
      </c>
      <c r="B4422" s="16" t="s">
        <v>6173</v>
      </c>
      <c r="C4422" s="16" t="s">
        <v>144</v>
      </c>
      <c r="D4422" s="4">
        <v>41888</v>
      </c>
      <c r="E4422" s="23">
        <v>2014</v>
      </c>
      <c r="F4422" s="19">
        <v>6.9960000000000004</v>
      </c>
      <c r="G4422" s="19">
        <f>IF(Movies[[#This Row],[rating]]=0,"",Movies[[#This Row],[rating]])</f>
        <v>6.9960000000000004</v>
      </c>
      <c r="H4422" s="19" t="str">
        <f>IF(Movies[[#This Row],[rating]]=0,"No Rating","Rated")</f>
        <v>Rated</v>
      </c>
      <c r="I4422" s="16" t="s">
        <v>6174</v>
      </c>
      <c r="J4422" s="29" t="s">
        <v>146</v>
      </c>
      <c r="K4422" s="19">
        <v>11.46</v>
      </c>
      <c r="L4422" s="26">
        <v>129</v>
      </c>
    </row>
    <row r="4423" spans="1:12" x14ac:dyDescent="0.3">
      <c r="A4423" s="14">
        <v>290999</v>
      </c>
      <c r="B4423" s="16" t="s">
        <v>6175</v>
      </c>
      <c r="C4423" s="16" t="s">
        <v>367</v>
      </c>
      <c r="D4423" s="4">
        <v>41901</v>
      </c>
      <c r="E4423" s="23">
        <v>2014</v>
      </c>
      <c r="F4423" s="19">
        <v>6.0609999999999999</v>
      </c>
      <c r="G4423" s="19">
        <f>IF(Movies[[#This Row],[rating]]=0,"",Movies[[#This Row],[rating]])</f>
        <v>6.0609999999999999</v>
      </c>
      <c r="H4423" s="19" t="str">
        <f>IF(Movies[[#This Row],[rating]]=0,"No Rating","Rated")</f>
        <v>Rated</v>
      </c>
      <c r="I4423" s="16" t="s">
        <v>833</v>
      </c>
      <c r="J4423" s="29" t="s">
        <v>12</v>
      </c>
      <c r="K4423" s="19">
        <v>11.459</v>
      </c>
      <c r="L4423" s="26">
        <v>458</v>
      </c>
    </row>
    <row r="4424" spans="1:12" x14ac:dyDescent="0.3">
      <c r="A4424" s="14">
        <v>252822</v>
      </c>
      <c r="B4424" s="16" t="s">
        <v>6176</v>
      </c>
      <c r="C4424" s="16" t="s">
        <v>6177</v>
      </c>
      <c r="D4424" s="4">
        <v>41691</v>
      </c>
      <c r="E4424" s="23">
        <v>2014</v>
      </c>
      <c r="F4424" s="19">
        <v>6.9020000000000001</v>
      </c>
      <c r="G4424" s="19">
        <f>IF(Movies[[#This Row],[rating]]=0,"",Movies[[#This Row],[rating]])</f>
        <v>6.9020000000000001</v>
      </c>
      <c r="H4424" s="19" t="str">
        <f>IF(Movies[[#This Row],[rating]]=0,"No Rating","Rated")</f>
        <v>Rated</v>
      </c>
      <c r="I4424" s="16" t="s">
        <v>6178</v>
      </c>
      <c r="J4424" s="29" t="s">
        <v>265</v>
      </c>
      <c r="K4424" s="19">
        <v>11.446</v>
      </c>
      <c r="L4424" s="26">
        <v>623</v>
      </c>
    </row>
    <row r="4425" spans="1:12" x14ac:dyDescent="0.3">
      <c r="A4425" s="14">
        <v>258193</v>
      </c>
      <c r="B4425" s="16" t="s">
        <v>6179</v>
      </c>
      <c r="C4425" s="16" t="s">
        <v>10</v>
      </c>
      <c r="D4425" s="4">
        <v>41733</v>
      </c>
      <c r="E4425" s="23">
        <v>2014</v>
      </c>
      <c r="F4425" s="19">
        <v>5.9</v>
      </c>
      <c r="G4425" s="19">
        <f>IF(Movies[[#This Row],[rating]]=0,"",Movies[[#This Row],[rating]])</f>
        <v>5.9</v>
      </c>
      <c r="H4425" s="19" t="str">
        <f>IF(Movies[[#This Row],[rating]]=0,"No Rating","Rated")</f>
        <v>Rated</v>
      </c>
      <c r="I4425" s="16" t="s">
        <v>1448</v>
      </c>
      <c r="J4425" s="29" t="s">
        <v>12</v>
      </c>
      <c r="K4425" s="19">
        <v>11.44</v>
      </c>
      <c r="L4425" s="26">
        <v>380</v>
      </c>
    </row>
    <row r="4426" spans="1:12" x14ac:dyDescent="0.3">
      <c r="A4426" s="14">
        <v>250535</v>
      </c>
      <c r="B4426" s="16" t="s">
        <v>6180</v>
      </c>
      <c r="C4426" s="16" t="s">
        <v>6181</v>
      </c>
      <c r="D4426" s="4">
        <v>41978</v>
      </c>
      <c r="E4426" s="23">
        <v>2014</v>
      </c>
      <c r="F4426" s="19">
        <v>6</v>
      </c>
      <c r="G4426" s="19">
        <f>IF(Movies[[#This Row],[rating]]=0,"",Movies[[#This Row],[rating]])</f>
        <v>6</v>
      </c>
      <c r="H4426" s="19" t="str">
        <f>IF(Movies[[#This Row],[rating]]=0,"No Rating","Rated")</f>
        <v>Rated</v>
      </c>
      <c r="I4426" s="16" t="s">
        <v>153</v>
      </c>
      <c r="J4426" s="29" t="s">
        <v>12</v>
      </c>
      <c r="K4426" s="19">
        <v>11.375999999999999</v>
      </c>
      <c r="L4426" s="26">
        <v>133</v>
      </c>
    </row>
    <row r="4427" spans="1:12" x14ac:dyDescent="0.3">
      <c r="A4427" s="14">
        <v>284537</v>
      </c>
      <c r="B4427" s="16" t="s">
        <v>6182</v>
      </c>
      <c r="C4427" s="16" t="s">
        <v>10</v>
      </c>
      <c r="D4427" s="4">
        <v>41887</v>
      </c>
      <c r="E4427" s="23">
        <v>2014</v>
      </c>
      <c r="F4427" s="19">
        <v>5.843</v>
      </c>
      <c r="G4427" s="19">
        <f>IF(Movies[[#This Row],[rating]]=0,"",Movies[[#This Row],[rating]])</f>
        <v>5.843</v>
      </c>
      <c r="H4427" s="19" t="str">
        <f>IF(Movies[[#This Row],[rating]]=0,"No Rating","Rated")</f>
        <v>Rated</v>
      </c>
      <c r="I4427" s="16" t="s">
        <v>180</v>
      </c>
      <c r="J4427" s="29" t="s">
        <v>12</v>
      </c>
      <c r="K4427" s="19">
        <v>11.37</v>
      </c>
      <c r="L4427" s="26">
        <v>303</v>
      </c>
    </row>
    <row r="4428" spans="1:12" x14ac:dyDescent="0.3">
      <c r="A4428" s="14">
        <v>277934</v>
      </c>
      <c r="B4428" s="16" t="s">
        <v>6183</v>
      </c>
      <c r="C4428" s="16" t="s">
        <v>880</v>
      </c>
      <c r="D4428" s="4">
        <v>41712</v>
      </c>
      <c r="E4428" s="23">
        <v>2014</v>
      </c>
      <c r="F4428" s="19">
        <v>7.4</v>
      </c>
      <c r="G4428" s="19">
        <f>IF(Movies[[#This Row],[rating]]=0,"",Movies[[#This Row],[rating]])</f>
        <v>7.4</v>
      </c>
      <c r="H4428" s="19" t="str">
        <f>IF(Movies[[#This Row],[rating]]=0,"No Rating","Rated")</f>
        <v>Rated</v>
      </c>
      <c r="I4428" s="16" t="s">
        <v>1559</v>
      </c>
      <c r="J4428" s="29" t="s">
        <v>881</v>
      </c>
      <c r="K4428" s="19">
        <v>11.368</v>
      </c>
      <c r="L4428" s="26">
        <v>106</v>
      </c>
    </row>
    <row r="4429" spans="1:12" x14ac:dyDescent="0.3">
      <c r="A4429" s="14">
        <v>192149</v>
      </c>
      <c r="B4429" s="16" t="s">
        <v>6184</v>
      </c>
      <c r="C4429" s="16" t="s">
        <v>100</v>
      </c>
      <c r="D4429" s="4">
        <v>41775</v>
      </c>
      <c r="E4429" s="23">
        <v>2014</v>
      </c>
      <c r="F4429" s="19">
        <v>5.84</v>
      </c>
      <c r="G4429" s="19">
        <f>IF(Movies[[#This Row],[rating]]=0,"",Movies[[#This Row],[rating]])</f>
        <v>5.84</v>
      </c>
      <c r="H4429" s="19" t="str">
        <f>IF(Movies[[#This Row],[rating]]=0,"No Rating","Rated")</f>
        <v>Rated</v>
      </c>
      <c r="I4429" s="16" t="s">
        <v>166</v>
      </c>
      <c r="J4429" s="29" t="s">
        <v>12</v>
      </c>
      <c r="K4429" s="19">
        <v>11.35</v>
      </c>
      <c r="L4429" s="26">
        <v>682</v>
      </c>
    </row>
    <row r="4430" spans="1:12" x14ac:dyDescent="0.3">
      <c r="A4430" s="14">
        <v>285387</v>
      </c>
      <c r="B4430" s="16" t="s">
        <v>6185</v>
      </c>
      <c r="C4430" s="16" t="s">
        <v>838</v>
      </c>
      <c r="D4430" s="4">
        <v>41857</v>
      </c>
      <c r="E4430" s="23">
        <v>2014</v>
      </c>
      <c r="F4430" s="19">
        <v>5.6680000000000001</v>
      </c>
      <c r="G4430" s="19">
        <f>IF(Movies[[#This Row],[rating]]=0,"",Movies[[#This Row],[rating]])</f>
        <v>5.6680000000000001</v>
      </c>
      <c r="H4430" s="19" t="str">
        <f>IF(Movies[[#This Row],[rating]]=0,"No Rating","Rated")</f>
        <v>Rated</v>
      </c>
      <c r="I4430" s="16" t="s">
        <v>6186</v>
      </c>
      <c r="J4430" s="29" t="s">
        <v>110</v>
      </c>
      <c r="K4430" s="19">
        <v>11.33</v>
      </c>
      <c r="L4430" s="26">
        <v>164</v>
      </c>
    </row>
    <row r="4431" spans="1:12" x14ac:dyDescent="0.3">
      <c r="A4431" s="14">
        <v>254191</v>
      </c>
      <c r="B4431" s="16" t="s">
        <v>6187</v>
      </c>
      <c r="C4431" s="16" t="s">
        <v>10</v>
      </c>
      <c r="D4431" s="4">
        <v>41894</v>
      </c>
      <c r="E4431" s="23">
        <v>2014</v>
      </c>
      <c r="F4431" s="19">
        <v>5.3949999999999996</v>
      </c>
      <c r="G4431" s="19">
        <f>IF(Movies[[#This Row],[rating]]=0,"",Movies[[#This Row],[rating]])</f>
        <v>5.3949999999999996</v>
      </c>
      <c r="H4431" s="19" t="str">
        <f>IF(Movies[[#This Row],[rating]]=0,"No Rating","Rated")</f>
        <v>Rated</v>
      </c>
      <c r="I4431" s="16" t="s">
        <v>175</v>
      </c>
      <c r="J4431" s="29" t="s">
        <v>12</v>
      </c>
      <c r="K4431" s="19">
        <v>11.329000000000001</v>
      </c>
      <c r="L4431" s="26">
        <v>587</v>
      </c>
    </row>
    <row r="4432" spans="1:12" x14ac:dyDescent="0.3">
      <c r="A4432" s="14">
        <v>244566</v>
      </c>
      <c r="B4432" s="16" t="s">
        <v>6188</v>
      </c>
      <c r="C4432" s="16" t="s">
        <v>10</v>
      </c>
      <c r="D4432" s="4">
        <v>41866</v>
      </c>
      <c r="E4432" s="23">
        <v>2014</v>
      </c>
      <c r="F4432" s="19">
        <v>5.5</v>
      </c>
      <c r="G4432" s="19">
        <f>IF(Movies[[#This Row],[rating]]=0,"",Movies[[#This Row],[rating]])</f>
        <v>5.5</v>
      </c>
      <c r="H4432" s="19" t="str">
        <f>IF(Movies[[#This Row],[rating]]=0,"No Rating","Rated")</f>
        <v>Rated</v>
      </c>
      <c r="I4432" s="16" t="s">
        <v>5570</v>
      </c>
      <c r="J4432" s="29" t="s">
        <v>12</v>
      </c>
      <c r="K4432" s="19">
        <v>11.317</v>
      </c>
      <c r="L4432" s="26">
        <v>679</v>
      </c>
    </row>
    <row r="4433" spans="1:12" x14ac:dyDescent="0.3">
      <c r="A4433" s="14">
        <v>296711</v>
      </c>
      <c r="B4433" s="16" t="s">
        <v>6189</v>
      </c>
      <c r="C4433" s="16" t="s">
        <v>94</v>
      </c>
      <c r="D4433" s="4">
        <v>41893</v>
      </c>
      <c r="E4433" s="23">
        <v>2014</v>
      </c>
      <c r="F4433" s="19">
        <v>4.4000000000000004</v>
      </c>
      <c r="G4433" s="19">
        <f>IF(Movies[[#This Row],[rating]]=0,"",Movies[[#This Row],[rating]])</f>
        <v>4.4000000000000004</v>
      </c>
      <c r="H4433" s="19" t="str">
        <f>IF(Movies[[#This Row],[rating]]=0,"No Rating","Rated")</f>
        <v>Rated</v>
      </c>
      <c r="I4433" s="16" t="s">
        <v>161</v>
      </c>
      <c r="J4433" s="29" t="s">
        <v>96</v>
      </c>
      <c r="K4433" s="19">
        <v>11.28</v>
      </c>
      <c r="L4433" s="26">
        <v>5</v>
      </c>
    </row>
    <row r="4434" spans="1:12" x14ac:dyDescent="0.3">
      <c r="A4434" s="14">
        <v>113833</v>
      </c>
      <c r="B4434" s="16" t="s">
        <v>6190</v>
      </c>
      <c r="C4434" s="16" t="s">
        <v>10</v>
      </c>
      <c r="D4434" s="4">
        <v>41784</v>
      </c>
      <c r="E4434" s="23">
        <v>2014</v>
      </c>
      <c r="F4434" s="19">
        <v>7.8</v>
      </c>
      <c r="G4434" s="19">
        <f>IF(Movies[[#This Row],[rating]]=0,"",Movies[[#This Row],[rating]])</f>
        <v>7.8</v>
      </c>
      <c r="H4434" s="19" t="str">
        <f>IF(Movies[[#This Row],[rating]]=0,"No Rating","Rated")</f>
        <v>Rated</v>
      </c>
      <c r="I4434" s="16" t="s">
        <v>49</v>
      </c>
      <c r="J4434" s="29" t="s">
        <v>12</v>
      </c>
      <c r="K4434" s="19">
        <v>11.249000000000001</v>
      </c>
      <c r="L4434" s="26">
        <v>877</v>
      </c>
    </row>
    <row r="4435" spans="1:12" x14ac:dyDescent="0.3">
      <c r="A4435" s="14">
        <v>283317</v>
      </c>
      <c r="B4435" s="16" t="s">
        <v>6191</v>
      </c>
      <c r="C4435" s="16" t="s">
        <v>51</v>
      </c>
      <c r="D4435" s="4">
        <v>41888</v>
      </c>
      <c r="E4435" s="23">
        <v>2014</v>
      </c>
      <c r="F4435" s="19">
        <v>7.5</v>
      </c>
      <c r="G4435" s="19">
        <f>IF(Movies[[#This Row],[rating]]=0,"",Movies[[#This Row],[rating]])</f>
        <v>7.5</v>
      </c>
      <c r="H4435" s="19" t="str">
        <f>IF(Movies[[#This Row],[rating]]=0,"No Rating","Rated")</f>
        <v>Rated</v>
      </c>
      <c r="I4435" s="16" t="s">
        <v>329</v>
      </c>
      <c r="J4435" s="29" t="s">
        <v>34</v>
      </c>
      <c r="K4435" s="19">
        <v>11.239000000000001</v>
      </c>
      <c r="L4435" s="26">
        <v>230</v>
      </c>
    </row>
    <row r="4436" spans="1:12" x14ac:dyDescent="0.3">
      <c r="A4436" s="14">
        <v>285423</v>
      </c>
      <c r="B4436" s="16" t="s">
        <v>6192</v>
      </c>
      <c r="C4436" s="16" t="s">
        <v>669</v>
      </c>
      <c r="D4436" s="4">
        <v>41865</v>
      </c>
      <c r="E4436" s="23">
        <v>2014</v>
      </c>
      <c r="F4436" s="19">
        <v>6.2</v>
      </c>
      <c r="G4436" s="19">
        <f>IF(Movies[[#This Row],[rating]]=0,"",Movies[[#This Row],[rating]])</f>
        <v>6.2</v>
      </c>
      <c r="H4436" s="19" t="str">
        <f>IF(Movies[[#This Row],[rating]]=0,"No Rating","Rated")</f>
        <v>Rated</v>
      </c>
      <c r="I4436" s="16" t="s">
        <v>2843</v>
      </c>
      <c r="J4436" s="29" t="s">
        <v>12</v>
      </c>
      <c r="K4436" s="19">
        <v>11.211</v>
      </c>
      <c r="L4436" s="26">
        <v>293</v>
      </c>
    </row>
    <row r="4437" spans="1:12" x14ac:dyDescent="0.3">
      <c r="A4437" s="14">
        <v>287233</v>
      </c>
      <c r="B4437" s="16" t="s">
        <v>6193</v>
      </c>
      <c r="C4437" s="16" t="s">
        <v>10</v>
      </c>
      <c r="D4437" s="4">
        <v>41847</v>
      </c>
      <c r="E4437" s="23">
        <v>2014</v>
      </c>
      <c r="F4437" s="19">
        <v>6</v>
      </c>
      <c r="G4437" s="19">
        <f>IF(Movies[[#This Row],[rating]]=0,"",Movies[[#This Row],[rating]])</f>
        <v>6</v>
      </c>
      <c r="H4437" s="19" t="str">
        <f>IF(Movies[[#This Row],[rating]]=0,"No Rating","Rated")</f>
        <v>Rated</v>
      </c>
      <c r="I4437" s="16" t="s">
        <v>3075</v>
      </c>
      <c r="J4437" s="29" t="s">
        <v>12</v>
      </c>
      <c r="K4437" s="19">
        <v>11.191000000000001</v>
      </c>
      <c r="L4437" s="26">
        <v>78</v>
      </c>
    </row>
    <row r="4438" spans="1:12" x14ac:dyDescent="0.3">
      <c r="A4438" s="14">
        <v>286192</v>
      </c>
      <c r="B4438" s="16" t="s">
        <v>6194</v>
      </c>
      <c r="C4438" s="16" t="s">
        <v>10</v>
      </c>
      <c r="D4438" s="4">
        <v>41922</v>
      </c>
      <c r="E4438" s="23">
        <v>2014</v>
      </c>
      <c r="F4438" s="19">
        <v>7.2629999999999999</v>
      </c>
      <c r="G4438" s="19">
        <f>IF(Movies[[#This Row],[rating]]=0,"",Movies[[#This Row],[rating]])</f>
        <v>7.2629999999999999</v>
      </c>
      <c r="H4438" s="19" t="str">
        <f>IF(Movies[[#This Row],[rating]]=0,"No Rating","Rated")</f>
        <v>Rated</v>
      </c>
      <c r="I4438" s="16" t="s">
        <v>390</v>
      </c>
      <c r="J4438" s="29" t="s">
        <v>12</v>
      </c>
      <c r="K4438" s="19">
        <v>11.166</v>
      </c>
      <c r="L4438" s="26">
        <v>1084</v>
      </c>
    </row>
    <row r="4439" spans="1:12" x14ac:dyDescent="0.3">
      <c r="A4439" s="14">
        <v>253235</v>
      </c>
      <c r="B4439" s="16" t="s">
        <v>6195</v>
      </c>
      <c r="C4439" s="16" t="s">
        <v>10</v>
      </c>
      <c r="D4439" s="4">
        <v>41830</v>
      </c>
      <c r="E4439" s="23">
        <v>2014</v>
      </c>
      <c r="F4439" s="19">
        <v>6.0279999999999996</v>
      </c>
      <c r="G4439" s="19">
        <f>IF(Movies[[#This Row],[rating]]=0,"",Movies[[#This Row],[rating]])</f>
        <v>6.0279999999999996</v>
      </c>
      <c r="H4439" s="19" t="str">
        <f>IF(Movies[[#This Row],[rating]]=0,"No Rating","Rated")</f>
        <v>Rated</v>
      </c>
      <c r="I4439" s="16" t="s">
        <v>197</v>
      </c>
      <c r="J4439" s="29" t="s">
        <v>12</v>
      </c>
      <c r="K4439" s="19">
        <v>11.15</v>
      </c>
      <c r="L4439" s="26">
        <v>459</v>
      </c>
    </row>
    <row r="4440" spans="1:12" x14ac:dyDescent="0.3">
      <c r="A4440" s="14">
        <v>254193</v>
      </c>
      <c r="B4440" s="16" t="s">
        <v>6196</v>
      </c>
      <c r="C4440" s="16" t="s">
        <v>10</v>
      </c>
      <c r="D4440" s="4">
        <v>41964</v>
      </c>
      <c r="E4440" s="23">
        <v>2014</v>
      </c>
      <c r="F4440" s="19">
        <v>6</v>
      </c>
      <c r="G4440" s="19">
        <f>IF(Movies[[#This Row],[rating]]=0,"",Movies[[#This Row],[rating]])</f>
        <v>6</v>
      </c>
      <c r="H4440" s="19" t="str">
        <f>IF(Movies[[#This Row],[rating]]=0,"No Rating","Rated")</f>
        <v>Rated</v>
      </c>
      <c r="I4440" s="16" t="s">
        <v>132</v>
      </c>
      <c r="J4440" s="29" t="s">
        <v>12</v>
      </c>
      <c r="K4440" s="19">
        <v>11.061</v>
      </c>
      <c r="L4440" s="26">
        <v>245</v>
      </c>
    </row>
    <row r="4441" spans="1:12" x14ac:dyDescent="0.3">
      <c r="A4441" s="14">
        <v>114155</v>
      </c>
      <c r="B4441" s="16" t="s">
        <v>6197</v>
      </c>
      <c r="C4441" s="16" t="s">
        <v>416</v>
      </c>
      <c r="D4441" s="4">
        <v>41706</v>
      </c>
      <c r="E4441" s="23">
        <v>2014</v>
      </c>
      <c r="F4441" s="19">
        <v>5.9</v>
      </c>
      <c r="G4441" s="19">
        <f>IF(Movies[[#This Row],[rating]]=0,"",Movies[[#This Row],[rating]])</f>
        <v>5.9</v>
      </c>
      <c r="H4441" s="19" t="str">
        <f>IF(Movies[[#This Row],[rating]]=0,"No Rating","Rated")</f>
        <v>Rated</v>
      </c>
      <c r="I4441" s="16" t="s">
        <v>49</v>
      </c>
      <c r="J4441" s="29" t="s">
        <v>12</v>
      </c>
      <c r="K4441" s="19">
        <v>11.05</v>
      </c>
      <c r="L4441" s="26">
        <v>185</v>
      </c>
    </row>
    <row r="4442" spans="1:12" x14ac:dyDescent="0.3">
      <c r="A4442" s="14">
        <v>227735</v>
      </c>
      <c r="B4442" s="16" t="s">
        <v>6198</v>
      </c>
      <c r="C4442" s="16" t="s">
        <v>10</v>
      </c>
      <c r="D4442" s="4">
        <v>41893</v>
      </c>
      <c r="E4442" s="23">
        <v>2014</v>
      </c>
      <c r="F4442" s="19">
        <v>6.9</v>
      </c>
      <c r="G4442" s="19">
        <f>IF(Movies[[#This Row],[rating]]=0,"",Movies[[#This Row],[rating]])</f>
        <v>6.9</v>
      </c>
      <c r="H4442" s="19" t="str">
        <f>IF(Movies[[#This Row],[rating]]=0,"No Rating","Rated")</f>
        <v>Rated</v>
      </c>
      <c r="I4442" s="16" t="s">
        <v>806</v>
      </c>
      <c r="J4442" s="29" t="s">
        <v>12</v>
      </c>
      <c r="K4442" s="19">
        <v>11.045</v>
      </c>
      <c r="L4442" s="26">
        <v>351</v>
      </c>
    </row>
    <row r="4443" spans="1:12" x14ac:dyDescent="0.3">
      <c r="A4443" s="14">
        <v>284284</v>
      </c>
      <c r="B4443" s="16" t="s">
        <v>6199</v>
      </c>
      <c r="C4443" s="16" t="s">
        <v>10</v>
      </c>
      <c r="D4443" s="4">
        <v>41907</v>
      </c>
      <c r="E4443" s="23">
        <v>2014</v>
      </c>
      <c r="F4443" s="19">
        <v>5.8</v>
      </c>
      <c r="G4443" s="19">
        <f>IF(Movies[[#This Row],[rating]]=0,"",Movies[[#This Row],[rating]])</f>
        <v>5.8</v>
      </c>
      <c r="H4443" s="19" t="str">
        <f>IF(Movies[[#This Row],[rating]]=0,"No Rating","Rated")</f>
        <v>Rated</v>
      </c>
      <c r="I4443" s="16" t="s">
        <v>2057</v>
      </c>
      <c r="J4443" s="29" t="s">
        <v>12</v>
      </c>
      <c r="K4443" s="19">
        <v>11.036</v>
      </c>
      <c r="L4443" s="26">
        <v>206</v>
      </c>
    </row>
    <row r="4444" spans="1:12" x14ac:dyDescent="0.3">
      <c r="A4444" s="14">
        <v>314127</v>
      </c>
      <c r="B4444" s="16" t="s">
        <v>6200</v>
      </c>
      <c r="C4444" s="16" t="s">
        <v>172</v>
      </c>
      <c r="D4444" s="4">
        <v>42000</v>
      </c>
      <c r="E4444" s="23">
        <v>2014</v>
      </c>
      <c r="F4444" s="19">
        <v>6.4</v>
      </c>
      <c r="G4444" s="19">
        <f>IF(Movies[[#This Row],[rating]]=0,"",Movies[[#This Row],[rating]])</f>
        <v>6.4</v>
      </c>
      <c r="H4444" s="19" t="str">
        <f>IF(Movies[[#This Row],[rating]]=0,"No Rating","Rated")</f>
        <v>Rated</v>
      </c>
      <c r="I4444" s="16" t="s">
        <v>6201</v>
      </c>
      <c r="J4444" s="29" t="s">
        <v>12</v>
      </c>
      <c r="K4444" s="19">
        <v>11.035</v>
      </c>
      <c r="L4444" s="26">
        <v>31</v>
      </c>
    </row>
    <row r="4445" spans="1:12" x14ac:dyDescent="0.3">
      <c r="A4445" s="14">
        <v>256474</v>
      </c>
      <c r="B4445" s="16" t="s">
        <v>6202</v>
      </c>
      <c r="C4445" s="16" t="s">
        <v>2198</v>
      </c>
      <c r="D4445" s="4">
        <v>41733</v>
      </c>
      <c r="E4445" s="23">
        <v>2014</v>
      </c>
      <c r="F4445" s="19">
        <v>5.8</v>
      </c>
      <c r="G4445" s="19">
        <f>IF(Movies[[#This Row],[rating]]=0,"",Movies[[#This Row],[rating]])</f>
        <v>5.8</v>
      </c>
      <c r="H4445" s="19" t="str">
        <f>IF(Movies[[#This Row],[rating]]=0,"No Rating","Rated")</f>
        <v>Rated</v>
      </c>
      <c r="I4445" s="16" t="s">
        <v>78</v>
      </c>
      <c r="J4445" s="29" t="s">
        <v>12</v>
      </c>
      <c r="K4445" s="19">
        <v>11.031000000000001</v>
      </c>
      <c r="L4445" s="26">
        <v>355</v>
      </c>
    </row>
    <row r="4446" spans="1:12" x14ac:dyDescent="0.3">
      <c r="A4446" s="14">
        <v>251852</v>
      </c>
      <c r="B4446" s="16" t="s">
        <v>6203</v>
      </c>
      <c r="C4446" s="16" t="s">
        <v>10</v>
      </c>
      <c r="D4446" s="4">
        <v>41901</v>
      </c>
      <c r="E4446" s="23">
        <v>2014</v>
      </c>
      <c r="F4446" s="19">
        <v>5.0629999999999997</v>
      </c>
      <c r="G4446" s="19">
        <f>IF(Movies[[#This Row],[rating]]=0,"",Movies[[#This Row],[rating]])</f>
        <v>5.0629999999999997</v>
      </c>
      <c r="H4446" s="19" t="str">
        <f>IF(Movies[[#This Row],[rating]]=0,"No Rating","Rated")</f>
        <v>Rated</v>
      </c>
      <c r="I4446" s="16" t="s">
        <v>166</v>
      </c>
      <c r="J4446" s="29" t="s">
        <v>12</v>
      </c>
      <c r="K4446" s="19">
        <v>11.023</v>
      </c>
      <c r="L4446" s="26">
        <v>167</v>
      </c>
    </row>
    <row r="4447" spans="1:12" x14ac:dyDescent="0.3">
      <c r="A4447" s="14">
        <v>306650</v>
      </c>
      <c r="B4447" s="16" t="s">
        <v>6204</v>
      </c>
      <c r="C4447" s="16" t="s">
        <v>416</v>
      </c>
      <c r="D4447" s="4">
        <v>41955</v>
      </c>
      <c r="E4447" s="23">
        <v>2014</v>
      </c>
      <c r="F4447" s="19">
        <v>6.6</v>
      </c>
      <c r="G4447" s="19">
        <f>IF(Movies[[#This Row],[rating]]=0,"",Movies[[#This Row],[rating]])</f>
        <v>6.6</v>
      </c>
      <c r="H4447" s="19" t="str">
        <f>IF(Movies[[#This Row],[rating]]=0,"No Rating","Rated")</f>
        <v>Rated</v>
      </c>
      <c r="I4447" s="16" t="s">
        <v>6205</v>
      </c>
      <c r="J4447" s="29" t="s">
        <v>12</v>
      </c>
      <c r="K4447" s="19">
        <v>11.009</v>
      </c>
      <c r="L4447" s="26">
        <v>285</v>
      </c>
    </row>
    <row r="4448" spans="1:12" x14ac:dyDescent="0.3">
      <c r="A4448" s="14">
        <v>292795</v>
      </c>
      <c r="B4448" s="16" t="s">
        <v>6206</v>
      </c>
      <c r="C4448" s="16" t="s">
        <v>108</v>
      </c>
      <c r="D4448" s="4">
        <v>41929</v>
      </c>
      <c r="E4448" s="23">
        <v>2014</v>
      </c>
      <c r="F4448" s="19">
        <v>5.0999999999999996</v>
      </c>
      <c r="G4448" s="19">
        <f>IF(Movies[[#This Row],[rating]]=0,"",Movies[[#This Row],[rating]])</f>
        <v>5.0999999999999996</v>
      </c>
      <c r="H4448" s="19" t="str">
        <f>IF(Movies[[#This Row],[rating]]=0,"No Rating","Rated")</f>
        <v>Rated</v>
      </c>
      <c r="I4448" s="16" t="s">
        <v>36</v>
      </c>
      <c r="J4448" s="29" t="s">
        <v>12</v>
      </c>
      <c r="K4448" s="19">
        <v>11.007999999999999</v>
      </c>
      <c r="L4448" s="26">
        <v>63</v>
      </c>
    </row>
    <row r="4449" spans="1:12" x14ac:dyDescent="0.3">
      <c r="A4449" s="14">
        <v>226140</v>
      </c>
      <c r="B4449" s="16" t="s">
        <v>6207</v>
      </c>
      <c r="C4449" s="16" t="s">
        <v>10</v>
      </c>
      <c r="D4449" s="4">
        <v>41933</v>
      </c>
      <c r="E4449" s="23">
        <v>2014</v>
      </c>
      <c r="F4449" s="19">
        <v>5.3</v>
      </c>
      <c r="G4449" s="19">
        <f>IF(Movies[[#This Row],[rating]]=0,"",Movies[[#This Row],[rating]])</f>
        <v>5.3</v>
      </c>
      <c r="H4449" s="19" t="str">
        <f>IF(Movies[[#This Row],[rating]]=0,"No Rating","Rated")</f>
        <v>Rated</v>
      </c>
      <c r="I4449" s="16" t="s">
        <v>468</v>
      </c>
      <c r="J4449" s="29" t="s">
        <v>12</v>
      </c>
      <c r="K4449" s="19">
        <v>10.984999999999999</v>
      </c>
      <c r="L4449" s="26">
        <v>307</v>
      </c>
    </row>
    <row r="4450" spans="1:12" x14ac:dyDescent="0.3">
      <c r="A4450" s="14">
        <v>193612</v>
      </c>
      <c r="B4450" s="16" t="s">
        <v>6208</v>
      </c>
      <c r="C4450" s="16" t="s">
        <v>14</v>
      </c>
      <c r="D4450" s="4">
        <v>41754</v>
      </c>
      <c r="E4450" s="23">
        <v>2014</v>
      </c>
      <c r="F4450" s="19">
        <v>5.1100000000000003</v>
      </c>
      <c r="G4450" s="19">
        <f>IF(Movies[[#This Row],[rating]]=0,"",Movies[[#This Row],[rating]])</f>
        <v>5.1100000000000003</v>
      </c>
      <c r="H4450" s="19" t="str">
        <f>IF(Movies[[#This Row],[rating]]=0,"No Rating","Rated")</f>
        <v>Rated</v>
      </c>
      <c r="I4450" s="16" t="s">
        <v>468</v>
      </c>
      <c r="J4450" s="29" t="s">
        <v>12</v>
      </c>
      <c r="K4450" s="19">
        <v>10.984999999999999</v>
      </c>
      <c r="L4450" s="26">
        <v>649</v>
      </c>
    </row>
    <row r="4451" spans="1:12" x14ac:dyDescent="0.3">
      <c r="A4451" s="14">
        <v>215211</v>
      </c>
      <c r="B4451" s="16" t="s">
        <v>6209</v>
      </c>
      <c r="C4451" s="16" t="s">
        <v>6210</v>
      </c>
      <c r="D4451" s="4">
        <v>41751</v>
      </c>
      <c r="E4451" s="23">
        <v>2014</v>
      </c>
      <c r="F4451" s="19">
        <v>6.0119999999999996</v>
      </c>
      <c r="G4451" s="19">
        <f>IF(Movies[[#This Row],[rating]]=0,"",Movies[[#This Row],[rating]])</f>
        <v>6.0119999999999996</v>
      </c>
      <c r="H4451" s="19" t="str">
        <f>IF(Movies[[#This Row],[rating]]=0,"No Rating","Rated")</f>
        <v>Rated</v>
      </c>
      <c r="I4451" s="16" t="s">
        <v>52</v>
      </c>
      <c r="J4451" s="29" t="s">
        <v>12</v>
      </c>
      <c r="K4451" s="19">
        <v>10.978999999999999</v>
      </c>
      <c r="L4451" s="26">
        <v>593</v>
      </c>
    </row>
    <row r="4452" spans="1:12" x14ac:dyDescent="0.3">
      <c r="A4452" s="14">
        <v>286521</v>
      </c>
      <c r="B4452" s="16" t="s">
        <v>6211</v>
      </c>
      <c r="C4452" s="16" t="s">
        <v>10</v>
      </c>
      <c r="D4452" s="4">
        <v>41769</v>
      </c>
      <c r="E4452" s="23">
        <v>2014</v>
      </c>
      <c r="F4452" s="19">
        <v>6.0129999999999999</v>
      </c>
      <c r="G4452" s="19">
        <f>IF(Movies[[#This Row],[rating]]=0,"",Movies[[#This Row],[rating]])</f>
        <v>6.0129999999999999</v>
      </c>
      <c r="H4452" s="19" t="str">
        <f>IF(Movies[[#This Row],[rating]]=0,"No Rating","Rated")</f>
        <v>Rated</v>
      </c>
      <c r="I4452" s="16" t="s">
        <v>49</v>
      </c>
      <c r="J4452" s="29" t="s">
        <v>12</v>
      </c>
      <c r="K4452" s="19">
        <v>10.962</v>
      </c>
      <c r="L4452" s="26">
        <v>311</v>
      </c>
    </row>
    <row r="4453" spans="1:12" x14ac:dyDescent="0.3">
      <c r="A4453" s="14">
        <v>253287</v>
      </c>
      <c r="B4453" s="16" t="s">
        <v>6212</v>
      </c>
      <c r="C4453" s="16" t="s">
        <v>506</v>
      </c>
      <c r="D4453" s="4">
        <v>41913</v>
      </c>
      <c r="E4453" s="23">
        <v>2014</v>
      </c>
      <c r="F4453" s="19">
        <v>4.9000000000000004</v>
      </c>
      <c r="G4453" s="19">
        <f>IF(Movies[[#This Row],[rating]]=0,"",Movies[[#This Row],[rating]])</f>
        <v>4.9000000000000004</v>
      </c>
      <c r="H4453" s="19" t="str">
        <f>IF(Movies[[#This Row],[rating]]=0,"No Rating","Rated")</f>
        <v>Rated</v>
      </c>
      <c r="I4453" s="16" t="s">
        <v>273</v>
      </c>
      <c r="J4453" s="29" t="s">
        <v>12</v>
      </c>
      <c r="K4453" s="19">
        <v>10.919</v>
      </c>
      <c r="L4453" s="26">
        <v>101</v>
      </c>
    </row>
    <row r="4454" spans="1:12" x14ac:dyDescent="0.3">
      <c r="A4454" s="14">
        <v>287426</v>
      </c>
      <c r="B4454" s="16" t="s">
        <v>6213</v>
      </c>
      <c r="C4454" s="16" t="s">
        <v>10</v>
      </c>
      <c r="D4454" s="4">
        <v>41894</v>
      </c>
      <c r="E4454" s="23">
        <v>2014</v>
      </c>
      <c r="F4454" s="19">
        <v>6</v>
      </c>
      <c r="G4454" s="19">
        <f>IF(Movies[[#This Row],[rating]]=0,"",Movies[[#This Row],[rating]])</f>
        <v>6</v>
      </c>
      <c r="H4454" s="19" t="str">
        <f>IF(Movies[[#This Row],[rating]]=0,"No Rating","Rated")</f>
        <v>Rated</v>
      </c>
      <c r="I4454" s="16" t="s">
        <v>49</v>
      </c>
      <c r="J4454" s="29" t="s">
        <v>12</v>
      </c>
      <c r="K4454" s="19">
        <v>10.917999999999999</v>
      </c>
      <c r="L4454" s="26">
        <v>104</v>
      </c>
    </row>
    <row r="4455" spans="1:12" x14ac:dyDescent="0.3">
      <c r="A4455" s="14">
        <v>277432</v>
      </c>
      <c r="B4455" s="16" t="s">
        <v>6214</v>
      </c>
      <c r="C4455" s="16" t="s">
        <v>595</v>
      </c>
      <c r="D4455" s="4">
        <v>41936</v>
      </c>
      <c r="E4455" s="23">
        <v>2014</v>
      </c>
      <c r="F4455" s="19">
        <v>6.1</v>
      </c>
      <c r="G4455" s="19">
        <f>IF(Movies[[#This Row],[rating]]=0,"",Movies[[#This Row],[rating]])</f>
        <v>6.1</v>
      </c>
      <c r="H4455" s="19" t="str">
        <f>IF(Movies[[#This Row],[rating]]=0,"No Rating","Rated")</f>
        <v>Rated</v>
      </c>
      <c r="I4455" s="16" t="s">
        <v>6215</v>
      </c>
      <c r="J4455" s="29" t="s">
        <v>142</v>
      </c>
      <c r="K4455" s="19">
        <v>10.907</v>
      </c>
      <c r="L4455" s="26">
        <v>261</v>
      </c>
    </row>
    <row r="4456" spans="1:12" x14ac:dyDescent="0.3">
      <c r="A4456" s="14">
        <v>301872</v>
      </c>
      <c r="B4456" s="16" t="s">
        <v>6216</v>
      </c>
      <c r="C4456" s="16" t="s">
        <v>6217</v>
      </c>
      <c r="D4456" s="4">
        <v>41730</v>
      </c>
      <c r="E4456" s="23">
        <v>2014</v>
      </c>
      <c r="F4456" s="19">
        <v>7.5</v>
      </c>
      <c r="G4456" s="19">
        <f>IF(Movies[[#This Row],[rating]]=0,"",Movies[[#This Row],[rating]])</f>
        <v>7.5</v>
      </c>
      <c r="H4456" s="19" t="str">
        <f>IF(Movies[[#This Row],[rating]]=0,"No Rating","Rated")</f>
        <v>Rated</v>
      </c>
      <c r="I4456" s="16" t="s">
        <v>49</v>
      </c>
      <c r="J4456" s="29" t="s">
        <v>34</v>
      </c>
      <c r="K4456" s="19">
        <v>10.856</v>
      </c>
      <c r="L4456" s="26">
        <v>19</v>
      </c>
    </row>
    <row r="4457" spans="1:12" x14ac:dyDescent="0.3">
      <c r="A4457" s="14">
        <v>289535</v>
      </c>
      <c r="B4457" s="16" t="s">
        <v>6218</v>
      </c>
      <c r="C4457" s="16" t="s">
        <v>10</v>
      </c>
      <c r="D4457" s="4">
        <v>41640</v>
      </c>
      <c r="E4457" s="23">
        <v>2014</v>
      </c>
      <c r="F4457" s="19">
        <v>5.5</v>
      </c>
      <c r="G4457" s="19">
        <f>IF(Movies[[#This Row],[rating]]=0,"",Movies[[#This Row],[rating]])</f>
        <v>5.5</v>
      </c>
      <c r="H4457" s="19" t="str">
        <f>IF(Movies[[#This Row],[rating]]=0,"No Rating","Rated")</f>
        <v>Rated</v>
      </c>
      <c r="I4457" s="16" t="s">
        <v>777</v>
      </c>
      <c r="J4457" s="29" t="s">
        <v>12</v>
      </c>
      <c r="K4457" s="19">
        <v>10.821</v>
      </c>
      <c r="L4457" s="26">
        <v>20</v>
      </c>
    </row>
    <row r="4458" spans="1:12" x14ac:dyDescent="0.3">
      <c r="A4458" s="14">
        <v>261776</v>
      </c>
      <c r="B4458" s="16" t="s">
        <v>6219</v>
      </c>
      <c r="C4458" s="16" t="s">
        <v>1036</v>
      </c>
      <c r="D4458" s="4">
        <v>41725</v>
      </c>
      <c r="E4458" s="23">
        <v>2014</v>
      </c>
      <c r="F4458" s="19">
        <v>6.6</v>
      </c>
      <c r="G4458" s="19">
        <f>IF(Movies[[#This Row],[rating]]=0,"",Movies[[#This Row],[rating]])</f>
        <v>6.6</v>
      </c>
      <c r="H4458" s="19" t="str">
        <f>IF(Movies[[#This Row],[rating]]=0,"No Rating","Rated")</f>
        <v>Rated</v>
      </c>
      <c r="I4458" s="16" t="s">
        <v>33</v>
      </c>
      <c r="J4458" s="29" t="s">
        <v>34</v>
      </c>
      <c r="K4458" s="19">
        <v>10.805999999999999</v>
      </c>
      <c r="L4458" s="26">
        <v>205</v>
      </c>
    </row>
    <row r="4459" spans="1:12" x14ac:dyDescent="0.3">
      <c r="A4459" s="14">
        <v>302828</v>
      </c>
      <c r="B4459" s="16" t="s">
        <v>6220</v>
      </c>
      <c r="C4459" s="16" t="s">
        <v>10</v>
      </c>
      <c r="D4459" s="4">
        <v>41965</v>
      </c>
      <c r="E4459" s="23">
        <v>2014</v>
      </c>
      <c r="F4459" s="19">
        <v>7</v>
      </c>
      <c r="G4459" s="19">
        <f>IF(Movies[[#This Row],[rating]]=0,"",Movies[[#This Row],[rating]])</f>
        <v>7</v>
      </c>
      <c r="H4459" s="19" t="str">
        <f>IF(Movies[[#This Row],[rating]]=0,"No Rating","Rated")</f>
        <v>Rated</v>
      </c>
      <c r="I4459" s="16" t="s">
        <v>6221</v>
      </c>
      <c r="J4459" s="29" t="s">
        <v>12</v>
      </c>
      <c r="K4459" s="19">
        <v>10.787000000000001</v>
      </c>
      <c r="L4459" s="26">
        <v>199</v>
      </c>
    </row>
    <row r="4460" spans="1:12" x14ac:dyDescent="0.3">
      <c r="A4460" s="14">
        <v>246860</v>
      </c>
      <c r="B4460" s="16" t="s">
        <v>6222</v>
      </c>
      <c r="C4460" s="16" t="s">
        <v>6223</v>
      </c>
      <c r="D4460" s="4">
        <v>41871</v>
      </c>
      <c r="E4460" s="23">
        <v>2014</v>
      </c>
      <c r="F4460" s="19">
        <v>6.6</v>
      </c>
      <c r="G4460" s="19">
        <f>IF(Movies[[#This Row],[rating]]=0,"",Movies[[#This Row],[rating]])</f>
        <v>6.6</v>
      </c>
      <c r="H4460" s="19" t="str">
        <f>IF(Movies[[#This Row],[rating]]=0,"No Rating","Rated")</f>
        <v>Rated</v>
      </c>
      <c r="I4460" s="16" t="s">
        <v>49</v>
      </c>
      <c r="J4460" s="29" t="s">
        <v>12</v>
      </c>
      <c r="K4460" s="19">
        <v>10.757999999999999</v>
      </c>
      <c r="L4460" s="26">
        <v>760</v>
      </c>
    </row>
    <row r="4461" spans="1:12" x14ac:dyDescent="0.3">
      <c r="A4461" s="14">
        <v>270851</v>
      </c>
      <c r="B4461" s="16" t="s">
        <v>6224</v>
      </c>
      <c r="C4461" s="16" t="s">
        <v>10</v>
      </c>
      <c r="D4461" s="4">
        <v>41784</v>
      </c>
      <c r="E4461" s="23">
        <v>2014</v>
      </c>
      <c r="F4461" s="19">
        <v>4.9000000000000004</v>
      </c>
      <c r="G4461" s="19">
        <f>IF(Movies[[#This Row],[rating]]=0,"",Movies[[#This Row],[rating]])</f>
        <v>4.9000000000000004</v>
      </c>
      <c r="H4461" s="19" t="str">
        <f>IF(Movies[[#This Row],[rating]]=0,"No Rating","Rated")</f>
        <v>Rated</v>
      </c>
      <c r="I4461" s="16" t="s">
        <v>1513</v>
      </c>
      <c r="J4461" s="29" t="s">
        <v>12</v>
      </c>
      <c r="K4461" s="19">
        <v>10.739000000000001</v>
      </c>
      <c r="L4461" s="26">
        <v>81</v>
      </c>
    </row>
    <row r="4462" spans="1:12" x14ac:dyDescent="0.3">
      <c r="A4462" s="14">
        <v>276843</v>
      </c>
      <c r="B4462" s="16" t="s">
        <v>6225</v>
      </c>
      <c r="C4462" s="16" t="s">
        <v>416</v>
      </c>
      <c r="D4462" s="4">
        <v>41908</v>
      </c>
      <c r="E4462" s="23">
        <v>2014</v>
      </c>
      <c r="F4462" s="19">
        <v>6.7</v>
      </c>
      <c r="G4462" s="19">
        <f>IF(Movies[[#This Row],[rating]]=0,"",Movies[[#This Row],[rating]])</f>
        <v>6.7</v>
      </c>
      <c r="H4462" s="19" t="str">
        <f>IF(Movies[[#This Row],[rating]]=0,"No Rating","Rated")</f>
        <v>Rated</v>
      </c>
      <c r="I4462" s="16" t="s">
        <v>30</v>
      </c>
      <c r="J4462" s="29" t="s">
        <v>12</v>
      </c>
      <c r="K4462" s="19">
        <v>10.737</v>
      </c>
      <c r="L4462" s="26">
        <v>526</v>
      </c>
    </row>
    <row r="4463" spans="1:12" x14ac:dyDescent="0.3">
      <c r="A4463" s="14">
        <v>207774</v>
      </c>
      <c r="B4463" s="16" t="s">
        <v>6226</v>
      </c>
      <c r="C4463" s="16" t="s">
        <v>416</v>
      </c>
      <c r="D4463" s="4">
        <v>41726</v>
      </c>
      <c r="E4463" s="23">
        <v>2014</v>
      </c>
      <c r="F4463" s="19">
        <v>5.5</v>
      </c>
      <c r="G4463" s="19">
        <f>IF(Movies[[#This Row],[rating]]=0,"",Movies[[#This Row],[rating]])</f>
        <v>5.5</v>
      </c>
      <c r="H4463" s="19" t="str">
        <f>IF(Movies[[#This Row],[rating]]=0,"No Rating","Rated")</f>
        <v>Rated</v>
      </c>
      <c r="I4463" s="16" t="s">
        <v>468</v>
      </c>
      <c r="J4463" s="29" t="s">
        <v>12</v>
      </c>
      <c r="K4463" s="19">
        <v>10.722</v>
      </c>
      <c r="L4463" s="26">
        <v>242</v>
      </c>
    </row>
    <row r="4464" spans="1:12" x14ac:dyDescent="0.3">
      <c r="A4464" s="14">
        <v>270759</v>
      </c>
      <c r="B4464" s="16" t="s">
        <v>6227</v>
      </c>
      <c r="C4464" s="16" t="s">
        <v>94</v>
      </c>
      <c r="D4464" s="4">
        <v>41781</v>
      </c>
      <c r="E4464" s="23">
        <v>2014</v>
      </c>
      <c r="F4464" s="19">
        <v>6.1</v>
      </c>
      <c r="G4464" s="19">
        <f>IF(Movies[[#This Row],[rating]]=0,"",Movies[[#This Row],[rating]])</f>
        <v>6.1</v>
      </c>
      <c r="H4464" s="19" t="str">
        <f>IF(Movies[[#This Row],[rating]]=0,"No Rating","Rated")</f>
        <v>Rated</v>
      </c>
      <c r="I4464" s="16" t="s">
        <v>306</v>
      </c>
      <c r="J4464" s="29" t="s">
        <v>96</v>
      </c>
      <c r="K4464" s="19">
        <v>10.715</v>
      </c>
      <c r="L4464" s="26">
        <v>44</v>
      </c>
    </row>
    <row r="4465" spans="1:12" x14ac:dyDescent="0.3">
      <c r="A4465" s="14">
        <v>255268</v>
      </c>
      <c r="B4465" s="16" t="s">
        <v>6228</v>
      </c>
      <c r="C4465" s="16" t="s">
        <v>10</v>
      </c>
      <c r="D4465" s="4">
        <v>41737</v>
      </c>
      <c r="E4465" s="23">
        <v>2014</v>
      </c>
      <c r="F4465" s="19">
        <v>6.1</v>
      </c>
      <c r="G4465" s="19">
        <f>IF(Movies[[#This Row],[rating]]=0,"",Movies[[#This Row],[rating]])</f>
        <v>6.1</v>
      </c>
      <c r="H4465" s="19" t="str">
        <f>IF(Movies[[#This Row],[rating]]=0,"No Rating","Rated")</f>
        <v>Rated</v>
      </c>
      <c r="I4465" s="16" t="s">
        <v>777</v>
      </c>
      <c r="J4465" s="29" t="s">
        <v>12</v>
      </c>
      <c r="K4465" s="19">
        <v>10.706</v>
      </c>
      <c r="L4465" s="26">
        <v>208</v>
      </c>
    </row>
    <row r="4466" spans="1:12" x14ac:dyDescent="0.3">
      <c r="A4466" s="14">
        <v>281780</v>
      </c>
      <c r="B4466" s="16" t="s">
        <v>6229</v>
      </c>
      <c r="C4466" s="16" t="s">
        <v>94</v>
      </c>
      <c r="D4466" s="4">
        <v>41843</v>
      </c>
      <c r="E4466" s="23">
        <v>2014</v>
      </c>
      <c r="F4466" s="19">
        <v>6.7</v>
      </c>
      <c r="G4466" s="19">
        <f>IF(Movies[[#This Row],[rating]]=0,"",Movies[[#This Row],[rating]])</f>
        <v>6.7</v>
      </c>
      <c r="H4466" s="19" t="str">
        <f>IF(Movies[[#This Row],[rating]]=0,"No Rating","Rated")</f>
        <v>Rated</v>
      </c>
      <c r="I4466" s="16" t="s">
        <v>808</v>
      </c>
      <c r="J4466" s="29" t="s">
        <v>96</v>
      </c>
      <c r="K4466" s="19">
        <v>10.701000000000001</v>
      </c>
      <c r="L4466" s="26">
        <v>121</v>
      </c>
    </row>
    <row r="4467" spans="1:12" x14ac:dyDescent="0.3">
      <c r="A4467" s="14">
        <v>246464</v>
      </c>
      <c r="B4467" s="16" t="s">
        <v>6230</v>
      </c>
      <c r="C4467" s="16" t="s">
        <v>144</v>
      </c>
      <c r="D4467" s="4">
        <v>41756</v>
      </c>
      <c r="E4467" s="23">
        <v>2014</v>
      </c>
      <c r="F4467" s="19">
        <v>7.5</v>
      </c>
      <c r="G4467" s="19">
        <f>IF(Movies[[#This Row],[rating]]=0,"",Movies[[#This Row],[rating]])</f>
        <v>7.5</v>
      </c>
      <c r="H4467" s="19" t="str">
        <f>IF(Movies[[#This Row],[rating]]=0,"No Rating","Rated")</f>
        <v>Rated</v>
      </c>
      <c r="I4467" s="16" t="s">
        <v>6231</v>
      </c>
      <c r="J4467" s="29" t="s">
        <v>146</v>
      </c>
      <c r="K4467" s="19">
        <v>10.699</v>
      </c>
      <c r="L4467" s="26">
        <v>43</v>
      </c>
    </row>
    <row r="4468" spans="1:12" x14ac:dyDescent="0.3">
      <c r="A4468" s="14">
        <v>298729</v>
      </c>
      <c r="B4468" s="16" t="s">
        <v>6232</v>
      </c>
      <c r="C4468" s="16" t="s">
        <v>540</v>
      </c>
      <c r="D4468" s="4">
        <v>41963</v>
      </c>
      <c r="E4468" s="23">
        <v>2014</v>
      </c>
      <c r="F4468" s="19">
        <v>6.4</v>
      </c>
      <c r="G4468" s="19">
        <f>IF(Movies[[#This Row],[rating]]=0,"",Movies[[#This Row],[rating]])</f>
        <v>6.4</v>
      </c>
      <c r="H4468" s="19" t="str">
        <f>IF(Movies[[#This Row],[rating]]=0,"No Rating","Rated")</f>
        <v>Rated</v>
      </c>
      <c r="I4468" s="16" t="s">
        <v>30</v>
      </c>
      <c r="J4468" s="29" t="s">
        <v>511</v>
      </c>
      <c r="K4468" s="19">
        <v>10.685</v>
      </c>
      <c r="L4468" s="26">
        <v>569</v>
      </c>
    </row>
    <row r="4469" spans="1:12" x14ac:dyDescent="0.3">
      <c r="A4469" s="14">
        <v>251626</v>
      </c>
      <c r="B4469" s="16" t="s">
        <v>6233</v>
      </c>
      <c r="C4469" s="16" t="s">
        <v>595</v>
      </c>
      <c r="D4469" s="4">
        <v>41677</v>
      </c>
      <c r="E4469" s="23">
        <v>2014</v>
      </c>
      <c r="F4469" s="19">
        <v>6.5</v>
      </c>
      <c r="G4469" s="19">
        <f>IF(Movies[[#This Row],[rating]]=0,"",Movies[[#This Row],[rating]])</f>
        <v>6.5</v>
      </c>
      <c r="H4469" s="19" t="str">
        <f>IF(Movies[[#This Row],[rating]]=0,"No Rating","Rated")</f>
        <v>Rated</v>
      </c>
      <c r="I4469" s="16" t="s">
        <v>273</v>
      </c>
      <c r="J4469" s="29" t="s">
        <v>142</v>
      </c>
      <c r="K4469" s="19">
        <v>10.685</v>
      </c>
      <c r="L4469" s="26">
        <v>102</v>
      </c>
    </row>
    <row r="4470" spans="1:12" x14ac:dyDescent="0.3">
      <c r="A4470" s="14">
        <v>313108</v>
      </c>
      <c r="B4470" s="16" t="s">
        <v>6234</v>
      </c>
      <c r="C4470" s="16" t="s">
        <v>94</v>
      </c>
      <c r="D4470" s="4">
        <v>41990</v>
      </c>
      <c r="E4470" s="23">
        <v>2014</v>
      </c>
      <c r="F4470" s="19">
        <v>7.5</v>
      </c>
      <c r="G4470" s="19">
        <f>IF(Movies[[#This Row],[rating]]=0,"",Movies[[#This Row],[rating]])</f>
        <v>7.5</v>
      </c>
      <c r="H4470" s="19" t="str">
        <f>IF(Movies[[#This Row],[rating]]=0,"No Rating","Rated")</f>
        <v>Rated</v>
      </c>
      <c r="I4470" s="16" t="s">
        <v>49</v>
      </c>
      <c r="J4470" s="29" t="s">
        <v>96</v>
      </c>
      <c r="K4470" s="19">
        <v>10.678000000000001</v>
      </c>
      <c r="L4470" s="26">
        <v>119</v>
      </c>
    </row>
    <row r="4471" spans="1:12" x14ac:dyDescent="0.3">
      <c r="A4471" s="14">
        <v>251768</v>
      </c>
      <c r="B4471" s="16" t="s">
        <v>6235</v>
      </c>
      <c r="C4471" s="16" t="s">
        <v>10</v>
      </c>
      <c r="D4471" s="4">
        <v>41660</v>
      </c>
      <c r="E4471" s="23">
        <v>2014</v>
      </c>
      <c r="F4471" s="19">
        <v>6.6210000000000004</v>
      </c>
      <c r="G4471" s="19">
        <f>IF(Movies[[#This Row],[rating]]=0,"",Movies[[#This Row],[rating]])</f>
        <v>6.6210000000000004</v>
      </c>
      <c r="H4471" s="19" t="str">
        <f>IF(Movies[[#This Row],[rating]]=0,"No Rating","Rated")</f>
        <v>Rated</v>
      </c>
      <c r="I4471" s="16" t="s">
        <v>6236</v>
      </c>
      <c r="J4471" s="29" t="s">
        <v>12</v>
      </c>
      <c r="K4471" s="19">
        <v>10.670999999999999</v>
      </c>
      <c r="L4471" s="26">
        <v>243</v>
      </c>
    </row>
    <row r="4472" spans="1:12" x14ac:dyDescent="0.3">
      <c r="A4472" s="14">
        <v>271397</v>
      </c>
      <c r="B4472" s="16" t="s">
        <v>6237</v>
      </c>
      <c r="C4472" s="16" t="s">
        <v>6238</v>
      </c>
      <c r="D4472" s="4">
        <v>41893</v>
      </c>
      <c r="E4472" s="23">
        <v>2014</v>
      </c>
      <c r="F4472" s="19">
        <v>6.7</v>
      </c>
      <c r="G4472" s="19">
        <f>IF(Movies[[#This Row],[rating]]=0,"",Movies[[#This Row],[rating]])</f>
        <v>6.7</v>
      </c>
      <c r="H4472" s="19" t="str">
        <f>IF(Movies[[#This Row],[rating]]=0,"No Rating","Rated")</f>
        <v>Rated</v>
      </c>
      <c r="I4472" s="16" t="s">
        <v>306</v>
      </c>
      <c r="J4472" s="29" t="s">
        <v>6239</v>
      </c>
      <c r="K4472" s="19">
        <v>10.669</v>
      </c>
      <c r="L4472" s="26">
        <v>285</v>
      </c>
    </row>
    <row r="4473" spans="1:12" x14ac:dyDescent="0.3">
      <c r="A4473" s="14">
        <v>272435</v>
      </c>
      <c r="B4473" s="16" t="s">
        <v>6240</v>
      </c>
      <c r="C4473" s="16" t="s">
        <v>77</v>
      </c>
      <c r="D4473" s="4">
        <v>41892</v>
      </c>
      <c r="E4473" s="23">
        <v>2014</v>
      </c>
      <c r="F4473" s="19">
        <v>6.1210000000000004</v>
      </c>
      <c r="G4473" s="19">
        <f>IF(Movies[[#This Row],[rating]]=0,"",Movies[[#This Row],[rating]])</f>
        <v>6.1210000000000004</v>
      </c>
      <c r="H4473" s="19" t="str">
        <f>IF(Movies[[#This Row],[rating]]=0,"No Rating","Rated")</f>
        <v>Rated</v>
      </c>
      <c r="I4473" s="16" t="s">
        <v>1460</v>
      </c>
      <c r="J4473" s="29" t="s">
        <v>110</v>
      </c>
      <c r="K4473" s="19">
        <v>10.657</v>
      </c>
      <c r="L4473" s="26">
        <v>315</v>
      </c>
    </row>
    <row r="4474" spans="1:12" x14ac:dyDescent="0.3">
      <c r="A4474" s="14">
        <v>264525</v>
      </c>
      <c r="B4474" s="16" t="s">
        <v>6241</v>
      </c>
      <c r="C4474" s="16" t="s">
        <v>74</v>
      </c>
      <c r="D4474" s="4">
        <v>41928</v>
      </c>
      <c r="E4474" s="23">
        <v>2014</v>
      </c>
      <c r="F4474" s="19">
        <v>7.3</v>
      </c>
      <c r="G4474" s="19">
        <f>IF(Movies[[#This Row],[rating]]=0,"",Movies[[#This Row],[rating]])</f>
        <v>7.3</v>
      </c>
      <c r="H4474" s="19" t="str">
        <f>IF(Movies[[#This Row],[rating]]=0,"No Rating","Rated")</f>
        <v>Rated</v>
      </c>
      <c r="I4474" s="16" t="s">
        <v>713</v>
      </c>
      <c r="J4474" s="29" t="s">
        <v>34</v>
      </c>
      <c r="K4474" s="19">
        <v>10.648</v>
      </c>
      <c r="L4474" s="26">
        <v>182</v>
      </c>
    </row>
    <row r="4475" spans="1:12" x14ac:dyDescent="0.3">
      <c r="A4475" s="14">
        <v>289171</v>
      </c>
      <c r="B4475" s="16" t="s">
        <v>6242</v>
      </c>
      <c r="C4475" s="16" t="s">
        <v>108</v>
      </c>
      <c r="D4475" s="4">
        <v>41934</v>
      </c>
      <c r="E4475" s="23">
        <v>2014</v>
      </c>
      <c r="F4475" s="19">
        <v>5.2</v>
      </c>
      <c r="G4475" s="19">
        <f>IF(Movies[[#This Row],[rating]]=0,"",Movies[[#This Row],[rating]])</f>
        <v>5.2</v>
      </c>
      <c r="H4475" s="19" t="str">
        <f>IF(Movies[[#This Row],[rating]]=0,"No Rating","Rated")</f>
        <v>Rated</v>
      </c>
      <c r="I4475" s="16" t="s">
        <v>6243</v>
      </c>
      <c r="J4475" s="29" t="s">
        <v>110</v>
      </c>
      <c r="K4475" s="19">
        <v>10.647</v>
      </c>
      <c r="L4475" s="26">
        <v>102</v>
      </c>
    </row>
    <row r="4476" spans="1:12" x14ac:dyDescent="0.3">
      <c r="A4476" s="14">
        <v>310972</v>
      </c>
      <c r="B4476" s="16" t="s">
        <v>6244</v>
      </c>
      <c r="C4476" s="16" t="s">
        <v>172</v>
      </c>
      <c r="D4476" s="4">
        <v>41966</v>
      </c>
      <c r="E4476" s="23">
        <v>2014</v>
      </c>
      <c r="F4476" s="19">
        <v>6.9</v>
      </c>
      <c r="G4476" s="19">
        <f>IF(Movies[[#This Row],[rating]]=0,"",Movies[[#This Row],[rating]])</f>
        <v>6.9</v>
      </c>
      <c r="H4476" s="19" t="str">
        <f>IF(Movies[[#This Row],[rating]]=0,"No Rating","Rated")</f>
        <v>Rated</v>
      </c>
      <c r="I4476" s="16" t="s">
        <v>6245</v>
      </c>
      <c r="J4476" s="29" t="s">
        <v>12</v>
      </c>
      <c r="K4476" s="19">
        <v>10.608000000000001</v>
      </c>
      <c r="L4476" s="26">
        <v>115</v>
      </c>
    </row>
    <row r="4477" spans="1:12" x14ac:dyDescent="0.3">
      <c r="A4477" s="14">
        <v>286875</v>
      </c>
      <c r="B4477" s="16" t="s">
        <v>6246</v>
      </c>
      <c r="C4477" s="16" t="s">
        <v>367</v>
      </c>
      <c r="D4477" s="4">
        <v>41861</v>
      </c>
      <c r="E4477" s="23">
        <v>2014</v>
      </c>
      <c r="F4477" s="19">
        <v>6</v>
      </c>
      <c r="G4477" s="19">
        <f>IF(Movies[[#This Row],[rating]]=0,"",Movies[[#This Row],[rating]])</f>
        <v>6</v>
      </c>
      <c r="H4477" s="19" t="str">
        <f>IF(Movies[[#This Row],[rating]]=0,"No Rating","Rated")</f>
        <v>Rated</v>
      </c>
      <c r="I4477" s="16" t="s">
        <v>3846</v>
      </c>
      <c r="J4477" s="29" t="s">
        <v>12</v>
      </c>
      <c r="K4477" s="19">
        <v>10.606999999999999</v>
      </c>
      <c r="L4477" s="26">
        <v>121</v>
      </c>
    </row>
    <row r="4478" spans="1:12" x14ac:dyDescent="0.3">
      <c r="A4478" s="14">
        <v>253306</v>
      </c>
      <c r="B4478" s="16" t="s">
        <v>6247</v>
      </c>
      <c r="C4478" s="16" t="s">
        <v>759</v>
      </c>
      <c r="D4478" s="4">
        <v>41886</v>
      </c>
      <c r="E4478" s="23">
        <v>2014</v>
      </c>
      <c r="F4478" s="19">
        <v>6.5819999999999999</v>
      </c>
      <c r="G4478" s="19">
        <f>IF(Movies[[#This Row],[rating]]=0,"",Movies[[#This Row],[rating]])</f>
        <v>6.5819999999999999</v>
      </c>
      <c r="H4478" s="19" t="str">
        <f>IF(Movies[[#This Row],[rating]]=0,"No Rating","Rated")</f>
        <v>Rated</v>
      </c>
      <c r="I4478" s="16" t="s">
        <v>430</v>
      </c>
      <c r="J4478" s="29" t="s">
        <v>12</v>
      </c>
      <c r="K4478" s="19">
        <v>10.603999999999999</v>
      </c>
      <c r="L4478" s="26">
        <v>845</v>
      </c>
    </row>
    <row r="4479" spans="1:12" x14ac:dyDescent="0.3">
      <c r="A4479" s="14">
        <v>392216</v>
      </c>
      <c r="B4479" s="16" t="s">
        <v>6248</v>
      </c>
      <c r="C4479" s="16" t="s">
        <v>10</v>
      </c>
      <c r="D4479" s="4">
        <v>41846</v>
      </c>
      <c r="E4479" s="23">
        <v>2014</v>
      </c>
      <c r="F4479" s="19">
        <v>7.1</v>
      </c>
      <c r="G4479" s="19">
        <f>IF(Movies[[#This Row],[rating]]=0,"",Movies[[#This Row],[rating]])</f>
        <v>7.1</v>
      </c>
      <c r="H4479" s="19" t="str">
        <f>IF(Movies[[#This Row],[rating]]=0,"No Rating","Rated")</f>
        <v>Rated</v>
      </c>
      <c r="I4479" s="16" t="s">
        <v>6249</v>
      </c>
      <c r="J4479" s="29" t="s">
        <v>12</v>
      </c>
      <c r="K4479" s="19">
        <v>10.582000000000001</v>
      </c>
      <c r="L4479" s="26">
        <v>207</v>
      </c>
    </row>
    <row r="4480" spans="1:12" x14ac:dyDescent="0.3">
      <c r="A4480" s="14">
        <v>238603</v>
      </c>
      <c r="B4480" s="16" t="s">
        <v>6250</v>
      </c>
      <c r="C4480" s="16" t="s">
        <v>10</v>
      </c>
      <c r="D4480" s="4">
        <v>41804</v>
      </c>
      <c r="E4480" s="23">
        <v>2014</v>
      </c>
      <c r="F4480" s="19">
        <v>5.9</v>
      </c>
      <c r="G4480" s="19">
        <f>IF(Movies[[#This Row],[rating]]=0,"",Movies[[#This Row],[rating]])</f>
        <v>5.9</v>
      </c>
      <c r="H4480" s="19" t="str">
        <f>IF(Movies[[#This Row],[rating]]=0,"No Rating","Rated")</f>
        <v>Rated</v>
      </c>
      <c r="I4480" s="16" t="s">
        <v>5458</v>
      </c>
      <c r="J4480" s="29" t="s">
        <v>12</v>
      </c>
      <c r="K4480" s="19">
        <v>10.552</v>
      </c>
      <c r="L4480" s="26">
        <v>584</v>
      </c>
    </row>
    <row r="4481" spans="1:12" x14ac:dyDescent="0.3">
      <c r="A4481" s="14">
        <v>251981</v>
      </c>
      <c r="B4481" s="16" t="s">
        <v>6251</v>
      </c>
      <c r="C4481" s="16" t="s">
        <v>144</v>
      </c>
      <c r="D4481" s="4">
        <v>41824</v>
      </c>
      <c r="E4481" s="23">
        <v>2014</v>
      </c>
      <c r="F4481" s="19">
        <v>6.4</v>
      </c>
      <c r="G4481" s="19">
        <f>IF(Movies[[#This Row],[rating]]=0,"",Movies[[#This Row],[rating]])</f>
        <v>6.4</v>
      </c>
      <c r="H4481" s="19" t="str">
        <f>IF(Movies[[#This Row],[rating]]=0,"No Rating","Rated")</f>
        <v>Rated</v>
      </c>
      <c r="I4481" s="16" t="s">
        <v>1102</v>
      </c>
      <c r="J4481" s="29" t="s">
        <v>146</v>
      </c>
      <c r="K4481" s="19">
        <v>10.542999999999999</v>
      </c>
      <c r="L4481" s="26">
        <v>185</v>
      </c>
    </row>
    <row r="4482" spans="1:12" x14ac:dyDescent="0.3">
      <c r="A4482" s="14">
        <v>245700</v>
      </c>
      <c r="B4482" s="16" t="s">
        <v>6252</v>
      </c>
      <c r="C4482" s="16" t="s">
        <v>2375</v>
      </c>
      <c r="D4482" s="4">
        <v>41943</v>
      </c>
      <c r="E4482" s="23">
        <v>2014</v>
      </c>
      <c r="F4482" s="19">
        <v>6.5</v>
      </c>
      <c r="G4482" s="19">
        <f>IF(Movies[[#This Row],[rating]]=0,"",Movies[[#This Row],[rating]])</f>
        <v>6.5</v>
      </c>
      <c r="H4482" s="19" t="str">
        <f>IF(Movies[[#This Row],[rating]]=0,"No Rating","Rated")</f>
        <v>Rated</v>
      </c>
      <c r="I4482" s="16" t="s">
        <v>1164</v>
      </c>
      <c r="J4482" s="29" t="s">
        <v>12</v>
      </c>
      <c r="K4482" s="19">
        <v>10.525</v>
      </c>
      <c r="L4482" s="26">
        <v>522</v>
      </c>
    </row>
    <row r="4483" spans="1:12" x14ac:dyDescent="0.3">
      <c r="A4483" s="14">
        <v>273509</v>
      </c>
      <c r="B4483" s="16" t="s">
        <v>6253</v>
      </c>
      <c r="C4483" s="16" t="s">
        <v>10</v>
      </c>
      <c r="D4483" s="4">
        <v>41793</v>
      </c>
      <c r="E4483" s="23">
        <v>2014</v>
      </c>
      <c r="F4483" s="19">
        <v>4.7990000000000004</v>
      </c>
      <c r="G4483" s="19">
        <f>IF(Movies[[#This Row],[rating]]=0,"",Movies[[#This Row],[rating]])</f>
        <v>4.7990000000000004</v>
      </c>
      <c r="H4483" s="19" t="str">
        <f>IF(Movies[[#This Row],[rating]]=0,"No Rating","Rated")</f>
        <v>Rated</v>
      </c>
      <c r="I4483" s="16" t="s">
        <v>468</v>
      </c>
      <c r="J4483" s="29" t="s">
        <v>12</v>
      </c>
      <c r="K4483" s="19">
        <v>10.521000000000001</v>
      </c>
      <c r="L4483" s="26">
        <v>77</v>
      </c>
    </row>
    <row r="4484" spans="1:12" x14ac:dyDescent="0.3">
      <c r="A4484" s="14">
        <v>253065</v>
      </c>
      <c r="B4484" s="16" t="s">
        <v>6254</v>
      </c>
      <c r="C4484" s="16" t="s">
        <v>94</v>
      </c>
      <c r="D4484" s="4">
        <v>41661</v>
      </c>
      <c r="E4484" s="23">
        <v>2014</v>
      </c>
      <c r="F4484" s="19">
        <v>7.3</v>
      </c>
      <c r="G4484" s="19">
        <f>IF(Movies[[#This Row],[rating]]=0,"",Movies[[#This Row],[rating]])</f>
        <v>7.3</v>
      </c>
      <c r="H4484" s="19" t="str">
        <f>IF(Movies[[#This Row],[rating]]=0,"No Rating","Rated")</f>
        <v>Rated</v>
      </c>
      <c r="I4484" s="16" t="s">
        <v>4945</v>
      </c>
      <c r="J4484" s="29" t="s">
        <v>96</v>
      </c>
      <c r="K4484" s="19">
        <v>10.518000000000001</v>
      </c>
      <c r="L4484" s="26">
        <v>112</v>
      </c>
    </row>
    <row r="4485" spans="1:12" x14ac:dyDescent="0.3">
      <c r="A4485" s="14">
        <v>244517</v>
      </c>
      <c r="B4485" s="16" t="s">
        <v>6255</v>
      </c>
      <c r="C4485" s="16" t="s">
        <v>10</v>
      </c>
      <c r="D4485" s="4">
        <v>41768</v>
      </c>
      <c r="E4485" s="23">
        <v>2014</v>
      </c>
      <c r="F4485" s="19">
        <v>5.8360000000000003</v>
      </c>
      <c r="G4485" s="19">
        <f>IF(Movies[[#This Row],[rating]]=0,"",Movies[[#This Row],[rating]])</f>
        <v>5.8360000000000003</v>
      </c>
      <c r="H4485" s="19" t="str">
        <f>IF(Movies[[#This Row],[rating]]=0,"No Rating","Rated")</f>
        <v>Rated</v>
      </c>
      <c r="I4485" s="16" t="s">
        <v>49</v>
      </c>
      <c r="J4485" s="29" t="s">
        <v>12</v>
      </c>
      <c r="K4485" s="19">
        <v>10.491</v>
      </c>
      <c r="L4485" s="26">
        <v>198</v>
      </c>
    </row>
    <row r="4486" spans="1:12" x14ac:dyDescent="0.3">
      <c r="A4486" s="14">
        <v>286654</v>
      </c>
      <c r="B4486" s="16" t="s">
        <v>6256</v>
      </c>
      <c r="C4486" s="16" t="s">
        <v>6257</v>
      </c>
      <c r="D4486" s="4">
        <v>41901</v>
      </c>
      <c r="E4486" s="23">
        <v>2014</v>
      </c>
      <c r="F4486" s="19">
        <v>5.2</v>
      </c>
      <c r="G4486" s="19">
        <f>IF(Movies[[#This Row],[rating]]=0,"",Movies[[#This Row],[rating]])</f>
        <v>5.2</v>
      </c>
      <c r="H4486" s="19" t="str">
        <f>IF(Movies[[#This Row],[rating]]=0,"No Rating","Rated")</f>
        <v>Rated</v>
      </c>
      <c r="I4486" s="16" t="s">
        <v>166</v>
      </c>
      <c r="J4486" s="29" t="s">
        <v>12</v>
      </c>
      <c r="K4486" s="19">
        <v>10.48</v>
      </c>
      <c r="L4486" s="26">
        <v>144</v>
      </c>
    </row>
    <row r="4487" spans="1:12" x14ac:dyDescent="0.3">
      <c r="A4487" s="14">
        <v>273641</v>
      </c>
      <c r="B4487" s="16" t="s">
        <v>6258</v>
      </c>
      <c r="C4487" s="16" t="s">
        <v>10</v>
      </c>
      <c r="D4487" s="4">
        <v>41793</v>
      </c>
      <c r="E4487" s="23">
        <v>2014</v>
      </c>
      <c r="F4487" s="19">
        <v>5.843</v>
      </c>
      <c r="G4487" s="19">
        <f>IF(Movies[[#This Row],[rating]]=0,"",Movies[[#This Row],[rating]])</f>
        <v>5.843</v>
      </c>
      <c r="H4487" s="19" t="str">
        <f>IF(Movies[[#This Row],[rating]]=0,"No Rating","Rated")</f>
        <v>Rated</v>
      </c>
      <c r="I4487" s="16" t="s">
        <v>30</v>
      </c>
      <c r="J4487" s="29" t="s">
        <v>12</v>
      </c>
      <c r="K4487" s="19">
        <v>10.457000000000001</v>
      </c>
      <c r="L4487" s="26">
        <v>249</v>
      </c>
    </row>
    <row r="4488" spans="1:12" x14ac:dyDescent="0.3">
      <c r="A4488" s="14">
        <v>244268</v>
      </c>
      <c r="B4488" s="16" t="s">
        <v>6259</v>
      </c>
      <c r="C4488" s="16" t="s">
        <v>6260</v>
      </c>
      <c r="D4488" s="4">
        <v>41873</v>
      </c>
      <c r="E4488" s="23">
        <v>2014</v>
      </c>
      <c r="F4488" s="19">
        <v>6.3650000000000002</v>
      </c>
      <c r="G4488" s="19">
        <f>IF(Movies[[#This Row],[rating]]=0,"",Movies[[#This Row],[rating]])</f>
        <v>6.3650000000000002</v>
      </c>
      <c r="H4488" s="19" t="str">
        <f>IF(Movies[[#This Row],[rating]]=0,"No Rating","Rated")</f>
        <v>Rated</v>
      </c>
      <c r="I4488" s="16" t="s">
        <v>49</v>
      </c>
      <c r="J4488" s="29" t="s">
        <v>12</v>
      </c>
      <c r="K4488" s="19">
        <v>10.455</v>
      </c>
      <c r="L4488" s="26">
        <v>286</v>
      </c>
    </row>
    <row r="4489" spans="1:12" x14ac:dyDescent="0.3">
      <c r="A4489" s="14">
        <v>267466</v>
      </c>
      <c r="B4489" s="16" t="s">
        <v>6261</v>
      </c>
      <c r="C4489" s="16" t="s">
        <v>94</v>
      </c>
      <c r="D4489" s="4">
        <v>41739</v>
      </c>
      <c r="E4489" s="23">
        <v>2014</v>
      </c>
      <c r="F4489" s="19">
        <v>6.5</v>
      </c>
      <c r="G4489" s="19">
        <f>IF(Movies[[#This Row],[rating]]=0,"",Movies[[#This Row],[rating]])</f>
        <v>6.5</v>
      </c>
      <c r="H4489" s="19" t="str">
        <f>IF(Movies[[#This Row],[rating]]=0,"No Rating","Rated")</f>
        <v>Rated</v>
      </c>
      <c r="I4489" s="16" t="s">
        <v>5805</v>
      </c>
      <c r="J4489" s="29" t="s">
        <v>96</v>
      </c>
      <c r="K4489" s="19">
        <v>10.433</v>
      </c>
      <c r="L4489" s="26">
        <v>71</v>
      </c>
    </row>
    <row r="4490" spans="1:12" x14ac:dyDescent="0.3">
      <c r="A4490" s="14">
        <v>209276</v>
      </c>
      <c r="B4490" s="16" t="s">
        <v>6262</v>
      </c>
      <c r="C4490" s="16" t="s">
        <v>2392</v>
      </c>
      <c r="D4490" s="4">
        <v>41719</v>
      </c>
      <c r="E4490" s="23">
        <v>2014</v>
      </c>
      <c r="F4490" s="19">
        <v>7.1</v>
      </c>
      <c r="G4490" s="19">
        <f>IF(Movies[[#This Row],[rating]]=0,"",Movies[[#This Row],[rating]])</f>
        <v>7.1</v>
      </c>
      <c r="H4490" s="19" t="str">
        <f>IF(Movies[[#This Row],[rating]]=0,"No Rating","Rated")</f>
        <v>Rated</v>
      </c>
      <c r="I4490" s="16" t="s">
        <v>49</v>
      </c>
      <c r="J4490" s="29" t="s">
        <v>12</v>
      </c>
      <c r="K4490" s="19">
        <v>10.432</v>
      </c>
      <c r="L4490" s="26">
        <v>950</v>
      </c>
    </row>
    <row r="4491" spans="1:12" x14ac:dyDescent="0.3">
      <c r="A4491" s="14">
        <v>268060</v>
      </c>
      <c r="B4491" s="16" t="s">
        <v>6263</v>
      </c>
      <c r="C4491" s="16" t="s">
        <v>10</v>
      </c>
      <c r="D4491" s="4">
        <v>41741</v>
      </c>
      <c r="E4491" s="23">
        <v>2014</v>
      </c>
      <c r="F4491" s="19">
        <v>5.9</v>
      </c>
      <c r="G4491" s="19">
        <f>IF(Movies[[#This Row],[rating]]=0,"",Movies[[#This Row],[rating]])</f>
        <v>5.9</v>
      </c>
      <c r="H4491" s="19" t="str">
        <f>IF(Movies[[#This Row],[rating]]=0,"No Rating","Rated")</f>
        <v>Rated</v>
      </c>
      <c r="I4491" s="16" t="s">
        <v>312</v>
      </c>
      <c r="J4491" s="29" t="s">
        <v>12</v>
      </c>
      <c r="K4491" s="19">
        <v>10.422000000000001</v>
      </c>
      <c r="L4491" s="26">
        <v>121</v>
      </c>
    </row>
    <row r="4492" spans="1:12" x14ac:dyDescent="0.3">
      <c r="A4492" s="14">
        <v>290542</v>
      </c>
      <c r="B4492" s="16" t="s">
        <v>6264</v>
      </c>
      <c r="C4492" s="16" t="s">
        <v>10</v>
      </c>
      <c r="D4492" s="4">
        <v>41922</v>
      </c>
      <c r="E4492" s="23">
        <v>2014</v>
      </c>
      <c r="F4492" s="19">
        <v>7.4</v>
      </c>
      <c r="G4492" s="19">
        <f>IF(Movies[[#This Row],[rating]]=0,"",Movies[[#This Row],[rating]])</f>
        <v>7.4</v>
      </c>
      <c r="H4492" s="19" t="str">
        <f>IF(Movies[[#This Row],[rating]]=0,"No Rating","Rated")</f>
        <v>Rated</v>
      </c>
      <c r="I4492" s="16" t="s">
        <v>49</v>
      </c>
      <c r="J4492" s="29" t="s">
        <v>12</v>
      </c>
      <c r="K4492" s="19">
        <v>10.420999999999999</v>
      </c>
      <c r="L4492" s="26">
        <v>790</v>
      </c>
    </row>
    <row r="4493" spans="1:12" x14ac:dyDescent="0.3">
      <c r="A4493" s="14">
        <v>260030</v>
      </c>
      <c r="B4493" s="16" t="s">
        <v>6265</v>
      </c>
      <c r="C4493" s="16" t="s">
        <v>6266</v>
      </c>
      <c r="D4493" s="4">
        <v>41706</v>
      </c>
      <c r="E4493" s="23">
        <v>2014</v>
      </c>
      <c r="F4493" s="19">
        <v>4.2</v>
      </c>
      <c r="G4493" s="19">
        <f>IF(Movies[[#This Row],[rating]]=0,"",Movies[[#This Row],[rating]])</f>
        <v>4.2</v>
      </c>
      <c r="H4493" s="19" t="str">
        <f>IF(Movies[[#This Row],[rating]]=0,"No Rating","Rated")</f>
        <v>Rated</v>
      </c>
      <c r="I4493" s="16" t="s">
        <v>1396</v>
      </c>
      <c r="J4493" s="29" t="s">
        <v>45</v>
      </c>
      <c r="K4493" s="19">
        <v>10.417</v>
      </c>
      <c r="L4493" s="26">
        <v>78</v>
      </c>
    </row>
    <row r="4494" spans="1:12" x14ac:dyDescent="0.3">
      <c r="A4494" s="14">
        <v>277095</v>
      </c>
      <c r="B4494" s="16" t="s">
        <v>6267</v>
      </c>
      <c r="C4494" s="16" t="s">
        <v>144</v>
      </c>
      <c r="D4494" s="4">
        <v>41695</v>
      </c>
      <c r="E4494" s="23">
        <v>2014</v>
      </c>
      <c r="F4494" s="19">
        <v>6.36</v>
      </c>
      <c r="G4494" s="19">
        <f>IF(Movies[[#This Row],[rating]]=0,"",Movies[[#This Row],[rating]])</f>
        <v>6.36</v>
      </c>
      <c r="H4494" s="19" t="str">
        <f>IF(Movies[[#This Row],[rating]]=0,"No Rating","Rated")</f>
        <v>Rated</v>
      </c>
      <c r="I4494" s="16" t="s">
        <v>2297</v>
      </c>
      <c r="J4494" s="29" t="s">
        <v>146</v>
      </c>
      <c r="K4494" s="19">
        <v>10.412000000000001</v>
      </c>
      <c r="L4494" s="26">
        <v>86</v>
      </c>
    </row>
    <row r="4495" spans="1:12" x14ac:dyDescent="0.3">
      <c r="A4495" s="14">
        <v>269148</v>
      </c>
      <c r="B4495" s="16" t="s">
        <v>6268</v>
      </c>
      <c r="C4495" s="16" t="s">
        <v>108</v>
      </c>
      <c r="D4495" s="4">
        <v>41927</v>
      </c>
      <c r="E4495" s="23">
        <v>2014</v>
      </c>
      <c r="F4495" s="19">
        <v>6.3410000000000002</v>
      </c>
      <c r="G4495" s="19">
        <f>IF(Movies[[#This Row],[rating]]=0,"",Movies[[#This Row],[rating]])</f>
        <v>6.3410000000000002</v>
      </c>
      <c r="H4495" s="19" t="str">
        <f>IF(Movies[[#This Row],[rating]]=0,"No Rating","Rated")</f>
        <v>Rated</v>
      </c>
      <c r="I4495" s="16" t="s">
        <v>713</v>
      </c>
      <c r="J4495" s="29" t="s">
        <v>110</v>
      </c>
      <c r="K4495" s="19">
        <v>10.411</v>
      </c>
      <c r="L4495" s="26">
        <v>940</v>
      </c>
    </row>
    <row r="4496" spans="1:12" x14ac:dyDescent="0.3">
      <c r="A4496" s="14">
        <v>208763</v>
      </c>
      <c r="B4496" s="16" t="s">
        <v>6269</v>
      </c>
      <c r="C4496" s="16" t="s">
        <v>6270</v>
      </c>
      <c r="D4496" s="4">
        <v>41669</v>
      </c>
      <c r="E4496" s="23">
        <v>2014</v>
      </c>
      <c r="F4496" s="19">
        <v>5.9</v>
      </c>
      <c r="G4496" s="19">
        <f>IF(Movies[[#This Row],[rating]]=0,"",Movies[[#This Row],[rating]])</f>
        <v>5.9</v>
      </c>
      <c r="H4496" s="19" t="str">
        <f>IF(Movies[[#This Row],[rating]]=0,"No Rating","Rated")</f>
        <v>Rated</v>
      </c>
      <c r="I4496" s="16" t="s">
        <v>6271</v>
      </c>
      <c r="J4496" s="29" t="s">
        <v>774</v>
      </c>
      <c r="K4496" s="19">
        <v>10.409000000000001</v>
      </c>
      <c r="L4496" s="26">
        <v>311</v>
      </c>
    </row>
    <row r="4497" spans="1:12" x14ac:dyDescent="0.3">
      <c r="A4497" s="14">
        <v>231576</v>
      </c>
      <c r="B4497" s="16" t="s">
        <v>6272</v>
      </c>
      <c r="C4497" s="16" t="s">
        <v>506</v>
      </c>
      <c r="D4497" s="4">
        <v>41838</v>
      </c>
      <c r="E4497" s="23">
        <v>2014</v>
      </c>
      <c r="F4497" s="19">
        <v>6.5</v>
      </c>
      <c r="G4497" s="19">
        <f>IF(Movies[[#This Row],[rating]]=0,"",Movies[[#This Row],[rating]])</f>
        <v>6.5</v>
      </c>
      <c r="H4497" s="19" t="str">
        <f>IF(Movies[[#This Row],[rating]]=0,"No Rating","Rated")</f>
        <v>Rated</v>
      </c>
      <c r="I4497" s="16" t="s">
        <v>713</v>
      </c>
      <c r="J4497" s="29" t="s">
        <v>12</v>
      </c>
      <c r="K4497" s="19">
        <v>10.375</v>
      </c>
      <c r="L4497" s="26">
        <v>730</v>
      </c>
    </row>
    <row r="4498" spans="1:12" x14ac:dyDescent="0.3">
      <c r="A4498" s="14">
        <v>157099</v>
      </c>
      <c r="B4498" s="16" t="s">
        <v>6273</v>
      </c>
      <c r="C4498" s="16" t="s">
        <v>14</v>
      </c>
      <c r="D4498" s="4">
        <v>41712</v>
      </c>
      <c r="E4498" s="23">
        <v>2014</v>
      </c>
      <c r="F4498" s="19">
        <v>5.9</v>
      </c>
      <c r="G4498" s="19">
        <f>IF(Movies[[#This Row],[rating]]=0,"",Movies[[#This Row],[rating]])</f>
        <v>5.9</v>
      </c>
      <c r="H4498" s="19" t="str">
        <f>IF(Movies[[#This Row],[rating]]=0,"No Rating","Rated")</f>
        <v>Rated</v>
      </c>
      <c r="I4498" s="16" t="s">
        <v>713</v>
      </c>
      <c r="J4498" s="29" t="s">
        <v>12</v>
      </c>
      <c r="K4498" s="19">
        <v>10.372</v>
      </c>
      <c r="L4498" s="26">
        <v>288</v>
      </c>
    </row>
    <row r="4499" spans="1:12" x14ac:dyDescent="0.3">
      <c r="A4499" s="14">
        <v>269198</v>
      </c>
      <c r="B4499" s="16" t="s">
        <v>6274</v>
      </c>
      <c r="C4499" s="16" t="s">
        <v>6275</v>
      </c>
      <c r="D4499" s="4">
        <v>41752</v>
      </c>
      <c r="E4499" s="23">
        <v>2014</v>
      </c>
      <c r="F4499" s="19">
        <v>6.3</v>
      </c>
      <c r="G4499" s="19">
        <f>IF(Movies[[#This Row],[rating]]=0,"",Movies[[#This Row],[rating]])</f>
        <v>6.3</v>
      </c>
      <c r="H4499" s="19" t="str">
        <f>IF(Movies[[#This Row],[rating]]=0,"No Rating","Rated")</f>
        <v>Rated</v>
      </c>
      <c r="I4499" s="16" t="s">
        <v>6276</v>
      </c>
      <c r="J4499" s="29" t="s">
        <v>286</v>
      </c>
      <c r="K4499" s="19">
        <v>10.356</v>
      </c>
      <c r="L4499" s="26">
        <v>62</v>
      </c>
    </row>
    <row r="4500" spans="1:12" x14ac:dyDescent="0.3">
      <c r="A4500" s="14">
        <v>264401</v>
      </c>
      <c r="B4500" s="16" t="s">
        <v>5106</v>
      </c>
      <c r="C4500" s="16" t="s">
        <v>74</v>
      </c>
      <c r="D4500" s="4">
        <v>41932</v>
      </c>
      <c r="E4500" s="23">
        <v>2014</v>
      </c>
      <c r="F4500" s="19">
        <v>7.4</v>
      </c>
      <c r="G4500" s="19">
        <f>IF(Movies[[#This Row],[rating]]=0,"",Movies[[#This Row],[rating]])</f>
        <v>7.4</v>
      </c>
      <c r="H4500" s="19" t="str">
        <f>IF(Movies[[#This Row],[rating]]=0,"No Rating","Rated")</f>
        <v>Rated</v>
      </c>
      <c r="I4500" s="16" t="s">
        <v>1498</v>
      </c>
      <c r="J4500" s="29" t="s">
        <v>34</v>
      </c>
      <c r="K4500" s="19">
        <v>10.35</v>
      </c>
      <c r="L4500" s="26">
        <v>125</v>
      </c>
    </row>
    <row r="4501" spans="1:12" x14ac:dyDescent="0.3">
      <c r="A4501" s="14">
        <v>266082</v>
      </c>
      <c r="B4501" s="16" t="s">
        <v>6277</v>
      </c>
      <c r="C4501" s="16" t="s">
        <v>108</v>
      </c>
      <c r="D4501" s="4">
        <v>41934</v>
      </c>
      <c r="E4501" s="23">
        <v>2014</v>
      </c>
      <c r="F4501" s="19">
        <v>6.4</v>
      </c>
      <c r="G4501" s="19">
        <f>IF(Movies[[#This Row],[rating]]=0,"",Movies[[#This Row],[rating]])</f>
        <v>6.4</v>
      </c>
      <c r="H4501" s="19" t="str">
        <f>IF(Movies[[#This Row],[rating]]=0,"No Rating","Rated")</f>
        <v>Rated</v>
      </c>
      <c r="I4501" s="16" t="s">
        <v>49</v>
      </c>
      <c r="J4501" s="29" t="s">
        <v>110</v>
      </c>
      <c r="K4501" s="19">
        <v>10.347</v>
      </c>
      <c r="L4501" s="26">
        <v>380</v>
      </c>
    </row>
    <row r="4502" spans="1:12" x14ac:dyDescent="0.3">
      <c r="A4502" s="14">
        <v>146243</v>
      </c>
      <c r="B4502" s="16" t="s">
        <v>6278</v>
      </c>
      <c r="C4502" s="16" t="s">
        <v>10</v>
      </c>
      <c r="D4502" s="4">
        <v>41817</v>
      </c>
      <c r="E4502" s="23">
        <v>2014</v>
      </c>
      <c r="F4502" s="19">
        <v>5.234</v>
      </c>
      <c r="G4502" s="19">
        <f>IF(Movies[[#This Row],[rating]]=0,"",Movies[[#This Row],[rating]])</f>
        <v>5.234</v>
      </c>
      <c r="H4502" s="19" t="str">
        <f>IF(Movies[[#This Row],[rating]]=0,"No Rating","Rated")</f>
        <v>Rated</v>
      </c>
      <c r="I4502" s="16" t="s">
        <v>468</v>
      </c>
      <c r="J4502" s="29" t="s">
        <v>12</v>
      </c>
      <c r="K4502" s="19">
        <v>10.321999999999999</v>
      </c>
      <c r="L4502" s="26">
        <v>229</v>
      </c>
    </row>
    <row r="4503" spans="1:12" x14ac:dyDescent="0.3">
      <c r="A4503" s="14">
        <v>383045</v>
      </c>
      <c r="B4503" s="16" t="s">
        <v>6279</v>
      </c>
      <c r="C4503" s="16" t="s">
        <v>1845</v>
      </c>
      <c r="D4503" s="4">
        <v>41907</v>
      </c>
      <c r="E4503" s="23">
        <v>2014</v>
      </c>
      <c r="F4503" s="19">
        <v>5.4089999999999998</v>
      </c>
      <c r="G4503" s="19">
        <f>IF(Movies[[#This Row],[rating]]=0,"",Movies[[#This Row],[rating]])</f>
        <v>5.4089999999999998</v>
      </c>
      <c r="H4503" s="19" t="str">
        <f>IF(Movies[[#This Row],[rating]]=0,"No Rating","Rated")</f>
        <v>Rated</v>
      </c>
      <c r="I4503" s="16" t="s">
        <v>855</v>
      </c>
      <c r="J4503" s="29" t="s">
        <v>96</v>
      </c>
      <c r="K4503" s="19">
        <v>10.3</v>
      </c>
      <c r="L4503" s="26">
        <v>22</v>
      </c>
    </row>
    <row r="4504" spans="1:12" x14ac:dyDescent="0.3">
      <c r="A4504" s="14">
        <v>258751</v>
      </c>
      <c r="B4504" s="16" t="s">
        <v>6280</v>
      </c>
      <c r="C4504" s="16" t="s">
        <v>51</v>
      </c>
      <c r="D4504" s="4">
        <v>41775</v>
      </c>
      <c r="E4504" s="23">
        <v>2014</v>
      </c>
      <c r="F4504" s="19">
        <v>6.9</v>
      </c>
      <c r="G4504" s="19">
        <f>IF(Movies[[#This Row],[rating]]=0,"",Movies[[#This Row],[rating]])</f>
        <v>6.9</v>
      </c>
      <c r="H4504" s="19" t="str">
        <f>IF(Movies[[#This Row],[rating]]=0,"No Rating","Rated")</f>
        <v>Rated</v>
      </c>
      <c r="I4504" s="16" t="s">
        <v>33</v>
      </c>
      <c r="J4504" s="29" t="s">
        <v>34</v>
      </c>
      <c r="K4504" s="19">
        <v>10.288</v>
      </c>
      <c r="L4504" s="26">
        <v>84</v>
      </c>
    </row>
    <row r="4505" spans="1:12" x14ac:dyDescent="0.3">
      <c r="A4505" s="14">
        <v>289728</v>
      </c>
      <c r="B4505" s="16" t="s">
        <v>6281</v>
      </c>
      <c r="C4505" s="16" t="s">
        <v>10</v>
      </c>
      <c r="D4505" s="4">
        <v>41975</v>
      </c>
      <c r="E4505" s="23">
        <v>2014</v>
      </c>
      <c r="F4505" s="19">
        <v>5.2</v>
      </c>
      <c r="G4505" s="19">
        <f>IF(Movies[[#This Row],[rating]]=0,"",Movies[[#This Row],[rating]])</f>
        <v>5.2</v>
      </c>
      <c r="H4505" s="19" t="str">
        <f>IF(Movies[[#This Row],[rating]]=0,"No Rating","Rated")</f>
        <v>Rated</v>
      </c>
      <c r="I4505" s="16" t="s">
        <v>438</v>
      </c>
      <c r="J4505" s="29" t="s">
        <v>12</v>
      </c>
      <c r="K4505" s="19">
        <v>10.284000000000001</v>
      </c>
      <c r="L4505" s="26">
        <v>111</v>
      </c>
    </row>
    <row r="4506" spans="1:12" x14ac:dyDescent="0.3">
      <c r="A4506" s="14">
        <v>286873</v>
      </c>
      <c r="B4506" s="16" t="s">
        <v>6282</v>
      </c>
      <c r="C4506" s="16" t="s">
        <v>6283</v>
      </c>
      <c r="D4506" s="4">
        <v>41935</v>
      </c>
      <c r="E4506" s="23">
        <v>2014</v>
      </c>
      <c r="F4506" s="19">
        <v>5.4</v>
      </c>
      <c r="G4506" s="19">
        <f>IF(Movies[[#This Row],[rating]]=0,"",Movies[[#This Row],[rating]])</f>
        <v>5.4</v>
      </c>
      <c r="H4506" s="19" t="str">
        <f>IF(Movies[[#This Row],[rating]]=0,"No Rating","Rated")</f>
        <v>Rated</v>
      </c>
      <c r="I4506" s="16" t="s">
        <v>300</v>
      </c>
      <c r="J4506" s="29" t="s">
        <v>12</v>
      </c>
      <c r="K4506" s="19">
        <v>10.284000000000001</v>
      </c>
      <c r="L4506" s="26">
        <v>342</v>
      </c>
    </row>
    <row r="4507" spans="1:12" x14ac:dyDescent="0.3">
      <c r="A4507" s="14">
        <v>297580</v>
      </c>
      <c r="B4507" s="16" t="s">
        <v>6284</v>
      </c>
      <c r="C4507" s="16" t="s">
        <v>6285</v>
      </c>
      <c r="D4507" s="4">
        <v>41932</v>
      </c>
      <c r="E4507" s="23">
        <v>2014</v>
      </c>
      <c r="F4507" s="19">
        <v>5.4</v>
      </c>
      <c r="G4507" s="19">
        <f>IF(Movies[[#This Row],[rating]]=0,"",Movies[[#This Row],[rating]])</f>
        <v>5.4</v>
      </c>
      <c r="H4507" s="19" t="str">
        <f>IF(Movies[[#This Row],[rating]]=0,"No Rating","Rated")</f>
        <v>Rated</v>
      </c>
      <c r="I4507" s="16" t="s">
        <v>6286</v>
      </c>
      <c r="J4507" s="29" t="s">
        <v>12</v>
      </c>
      <c r="K4507" s="19">
        <v>10.279</v>
      </c>
      <c r="L4507" s="26">
        <v>44</v>
      </c>
    </row>
    <row r="4508" spans="1:12" x14ac:dyDescent="0.3">
      <c r="A4508" s="14">
        <v>277597</v>
      </c>
      <c r="B4508" s="16" t="s">
        <v>6287</v>
      </c>
      <c r="C4508" s="16" t="s">
        <v>10</v>
      </c>
      <c r="D4508" s="4">
        <v>41856</v>
      </c>
      <c r="E4508" s="23">
        <v>2014</v>
      </c>
      <c r="F4508" s="19">
        <v>5.2</v>
      </c>
      <c r="G4508" s="19">
        <f>IF(Movies[[#This Row],[rating]]=0,"",Movies[[#This Row],[rating]])</f>
        <v>5.2</v>
      </c>
      <c r="H4508" s="19" t="str">
        <f>IF(Movies[[#This Row],[rating]]=0,"No Rating","Rated")</f>
        <v>Rated</v>
      </c>
      <c r="I4508" s="16" t="s">
        <v>777</v>
      </c>
      <c r="J4508" s="29" t="s">
        <v>12</v>
      </c>
      <c r="K4508" s="19">
        <v>10.268000000000001</v>
      </c>
      <c r="L4508" s="26">
        <v>122</v>
      </c>
    </row>
    <row r="4509" spans="1:12" x14ac:dyDescent="0.3">
      <c r="A4509" s="14">
        <v>198185</v>
      </c>
      <c r="B4509" s="16" t="s">
        <v>6288</v>
      </c>
      <c r="C4509" s="16" t="s">
        <v>6289</v>
      </c>
      <c r="D4509" s="4">
        <v>41768</v>
      </c>
      <c r="E4509" s="23">
        <v>2014</v>
      </c>
      <c r="F4509" s="19">
        <v>6.7</v>
      </c>
      <c r="G4509" s="19">
        <f>IF(Movies[[#This Row],[rating]]=0,"",Movies[[#This Row],[rating]])</f>
        <v>6.7</v>
      </c>
      <c r="H4509" s="19" t="str">
        <f>IF(Movies[[#This Row],[rating]]=0,"No Rating","Rated")</f>
        <v>Rated</v>
      </c>
      <c r="I4509" s="16" t="s">
        <v>49</v>
      </c>
      <c r="J4509" s="29" t="s">
        <v>12</v>
      </c>
      <c r="K4509" s="19">
        <v>10.256</v>
      </c>
      <c r="L4509" s="26">
        <v>619</v>
      </c>
    </row>
    <row r="4510" spans="1:12" x14ac:dyDescent="0.3">
      <c r="A4510" s="14">
        <v>248601</v>
      </c>
      <c r="B4510" s="16" t="s">
        <v>6290</v>
      </c>
      <c r="C4510" s="16" t="s">
        <v>284</v>
      </c>
      <c r="D4510" s="4">
        <v>41704</v>
      </c>
      <c r="E4510" s="23">
        <v>2014</v>
      </c>
      <c r="F4510" s="19">
        <v>6.4829999999999997</v>
      </c>
      <c r="G4510" s="19">
        <f>IF(Movies[[#This Row],[rating]]=0,"",Movies[[#This Row],[rating]])</f>
        <v>6.4829999999999997</v>
      </c>
      <c r="H4510" s="19" t="str">
        <f>IF(Movies[[#This Row],[rating]]=0,"No Rating","Rated")</f>
        <v>Rated</v>
      </c>
      <c r="I4510" s="16" t="s">
        <v>2459</v>
      </c>
      <c r="J4510" s="29" t="s">
        <v>286</v>
      </c>
      <c r="K4510" s="19">
        <v>10.244999999999999</v>
      </c>
      <c r="L4510" s="26">
        <v>87</v>
      </c>
    </row>
    <row r="4511" spans="1:12" x14ac:dyDescent="0.3">
      <c r="A4511" s="14">
        <v>241868</v>
      </c>
      <c r="B4511" s="16" t="s">
        <v>6291</v>
      </c>
      <c r="C4511" s="16" t="s">
        <v>144</v>
      </c>
      <c r="D4511" s="4">
        <v>41881</v>
      </c>
      <c r="E4511" s="23">
        <v>2014</v>
      </c>
      <c r="F4511" s="19">
        <v>6.1</v>
      </c>
      <c r="G4511" s="19">
        <f>IF(Movies[[#This Row],[rating]]=0,"",Movies[[#This Row],[rating]])</f>
        <v>6.1</v>
      </c>
      <c r="H4511" s="19" t="str">
        <f>IF(Movies[[#This Row],[rating]]=0,"No Rating","Rated")</f>
        <v>Rated</v>
      </c>
      <c r="I4511" s="16" t="s">
        <v>6292</v>
      </c>
      <c r="J4511" s="29" t="s">
        <v>146</v>
      </c>
      <c r="K4511" s="19">
        <v>10.231</v>
      </c>
      <c r="L4511" s="26">
        <v>94</v>
      </c>
    </row>
    <row r="4512" spans="1:12" x14ac:dyDescent="0.3">
      <c r="A4512" s="14">
        <v>214314</v>
      </c>
      <c r="B4512" s="16" t="s">
        <v>6293</v>
      </c>
      <c r="C4512" s="16" t="s">
        <v>10</v>
      </c>
      <c r="D4512" s="4">
        <v>41746</v>
      </c>
      <c r="E4512" s="23">
        <v>2014</v>
      </c>
      <c r="F4512" s="19">
        <v>7.3540000000000001</v>
      </c>
      <c r="G4512" s="19">
        <f>IF(Movies[[#This Row],[rating]]=0,"",Movies[[#This Row],[rating]])</f>
        <v>7.3540000000000001</v>
      </c>
      <c r="H4512" s="19" t="str">
        <f>IF(Movies[[#This Row],[rating]]=0,"No Rating","Rated")</f>
        <v>Rated</v>
      </c>
      <c r="I4512" s="16" t="s">
        <v>329</v>
      </c>
      <c r="J4512" s="29" t="s">
        <v>12</v>
      </c>
      <c r="K4512" s="19">
        <v>10.201000000000001</v>
      </c>
      <c r="L4512" s="26">
        <v>158</v>
      </c>
    </row>
    <row r="4513" spans="1:12" x14ac:dyDescent="0.3">
      <c r="A4513" s="14">
        <v>283739</v>
      </c>
      <c r="B4513" s="16" t="s">
        <v>6294</v>
      </c>
      <c r="C4513" s="16" t="s">
        <v>108</v>
      </c>
      <c r="D4513" s="4">
        <v>41829</v>
      </c>
      <c r="E4513" s="23">
        <v>2014</v>
      </c>
      <c r="F4513" s="19">
        <v>5.3220000000000001</v>
      </c>
      <c r="G4513" s="19">
        <f>IF(Movies[[#This Row],[rating]]=0,"",Movies[[#This Row],[rating]])</f>
        <v>5.3220000000000001</v>
      </c>
      <c r="H4513" s="19" t="str">
        <f>IF(Movies[[#This Row],[rating]]=0,"No Rating","Rated")</f>
        <v>Rated</v>
      </c>
      <c r="I4513" s="16" t="s">
        <v>30</v>
      </c>
      <c r="J4513" s="29" t="s">
        <v>110</v>
      </c>
      <c r="K4513" s="19">
        <v>10.196999999999999</v>
      </c>
      <c r="L4513" s="26">
        <v>115</v>
      </c>
    </row>
    <row r="4514" spans="1:12" x14ac:dyDescent="0.3">
      <c r="A4514" s="14">
        <v>283589</v>
      </c>
      <c r="B4514" s="16" t="s">
        <v>6295</v>
      </c>
      <c r="C4514" s="16" t="s">
        <v>6296</v>
      </c>
      <c r="D4514" s="4">
        <v>41914</v>
      </c>
      <c r="E4514" s="23">
        <v>2014</v>
      </c>
      <c r="F4514" s="19">
        <v>6.1959999999999997</v>
      </c>
      <c r="G4514" s="19">
        <f>IF(Movies[[#This Row],[rating]]=0,"",Movies[[#This Row],[rating]])</f>
        <v>6.1959999999999997</v>
      </c>
      <c r="H4514" s="19" t="str">
        <f>IF(Movies[[#This Row],[rating]]=0,"No Rating","Rated")</f>
        <v>Rated</v>
      </c>
      <c r="I4514" s="16" t="s">
        <v>6297</v>
      </c>
      <c r="J4514" s="29" t="s">
        <v>142</v>
      </c>
      <c r="K4514" s="19">
        <v>10.19</v>
      </c>
      <c r="L4514" s="26">
        <v>225</v>
      </c>
    </row>
    <row r="4515" spans="1:12" x14ac:dyDescent="0.3">
      <c r="A4515" s="14">
        <v>262551</v>
      </c>
      <c r="B4515" s="16" t="s">
        <v>6298</v>
      </c>
      <c r="C4515" s="16" t="s">
        <v>108</v>
      </c>
      <c r="D4515" s="4">
        <v>41745</v>
      </c>
      <c r="E4515" s="23">
        <v>2014</v>
      </c>
      <c r="F4515" s="19">
        <v>6.8</v>
      </c>
      <c r="G4515" s="19">
        <f>IF(Movies[[#This Row],[rating]]=0,"",Movies[[#This Row],[rating]])</f>
        <v>6.8</v>
      </c>
      <c r="H4515" s="19" t="str">
        <f>IF(Movies[[#This Row],[rating]]=0,"No Rating","Rated")</f>
        <v>Rated</v>
      </c>
      <c r="I4515" s="16" t="s">
        <v>30</v>
      </c>
      <c r="J4515" s="29" t="s">
        <v>110</v>
      </c>
      <c r="K4515" s="19">
        <v>10.178000000000001</v>
      </c>
      <c r="L4515" s="26">
        <v>1927</v>
      </c>
    </row>
    <row r="4516" spans="1:12" x14ac:dyDescent="0.3">
      <c r="A4516" s="14">
        <v>294093</v>
      </c>
      <c r="B4516" s="16" t="s">
        <v>6299</v>
      </c>
      <c r="C4516" s="16" t="s">
        <v>367</v>
      </c>
      <c r="D4516" s="4">
        <v>41974</v>
      </c>
      <c r="E4516" s="23">
        <v>2014</v>
      </c>
      <c r="F4516" s="19">
        <v>5.4</v>
      </c>
      <c r="G4516" s="19">
        <f>IF(Movies[[#This Row],[rating]]=0,"",Movies[[#This Row],[rating]])</f>
        <v>5.4</v>
      </c>
      <c r="H4516" s="19" t="str">
        <f>IF(Movies[[#This Row],[rating]]=0,"No Rating","Rated")</f>
        <v>Rated</v>
      </c>
      <c r="I4516" s="16" t="s">
        <v>6300</v>
      </c>
      <c r="J4516" s="29" t="s">
        <v>12</v>
      </c>
      <c r="K4516" s="19">
        <v>10.153</v>
      </c>
      <c r="L4516" s="26">
        <v>134</v>
      </c>
    </row>
    <row r="4517" spans="1:12" x14ac:dyDescent="0.3">
      <c r="A4517" s="14">
        <v>251471</v>
      </c>
      <c r="B4517" s="16" t="s">
        <v>6301</v>
      </c>
      <c r="C4517" s="16" t="s">
        <v>6302</v>
      </c>
      <c r="D4517" s="4">
        <v>41952</v>
      </c>
      <c r="E4517" s="23">
        <v>2014</v>
      </c>
      <c r="F4517" s="19">
        <v>5.9</v>
      </c>
      <c r="G4517" s="19">
        <f>IF(Movies[[#This Row],[rating]]=0,"",Movies[[#This Row],[rating]])</f>
        <v>5.9</v>
      </c>
      <c r="H4517" s="19" t="str">
        <f>IF(Movies[[#This Row],[rating]]=0,"No Rating","Rated")</f>
        <v>Rated</v>
      </c>
      <c r="I4517" s="16" t="s">
        <v>723</v>
      </c>
      <c r="J4517" s="29" t="s">
        <v>12</v>
      </c>
      <c r="K4517" s="19">
        <v>10.153</v>
      </c>
      <c r="L4517" s="26">
        <v>136</v>
      </c>
    </row>
    <row r="4518" spans="1:12" x14ac:dyDescent="0.3">
      <c r="A4518" s="14">
        <v>314327</v>
      </c>
      <c r="B4518" s="16" t="s">
        <v>6303</v>
      </c>
      <c r="C4518" s="16" t="s">
        <v>94</v>
      </c>
      <c r="D4518" s="4">
        <v>41997</v>
      </c>
      <c r="E4518" s="23">
        <v>2014</v>
      </c>
      <c r="F4518" s="19">
        <v>7.2</v>
      </c>
      <c r="G4518" s="19">
        <f>IF(Movies[[#This Row],[rating]]=0,"",Movies[[#This Row],[rating]])</f>
        <v>7.2</v>
      </c>
      <c r="H4518" s="19" t="str">
        <f>IF(Movies[[#This Row],[rating]]=0,"No Rating","Rated")</f>
        <v>Rated</v>
      </c>
      <c r="I4518" s="16" t="s">
        <v>189</v>
      </c>
      <c r="J4518" s="29" t="s">
        <v>96</v>
      </c>
      <c r="K4518" s="19">
        <v>10.151</v>
      </c>
      <c r="L4518" s="26">
        <v>29</v>
      </c>
    </row>
    <row r="4519" spans="1:12" x14ac:dyDescent="0.3">
      <c r="A4519" s="14">
        <v>1308913</v>
      </c>
      <c r="B4519" s="16" t="s">
        <v>6304</v>
      </c>
      <c r="C4519" s="16" t="s">
        <v>51</v>
      </c>
      <c r="D4519" s="4">
        <v>41684</v>
      </c>
      <c r="E4519" s="23">
        <v>2014</v>
      </c>
      <c r="F4519" s="19">
        <v>5.75</v>
      </c>
      <c r="G4519" s="19">
        <f>IF(Movies[[#This Row],[rating]]=0,"",Movies[[#This Row],[rating]])</f>
        <v>5.75</v>
      </c>
      <c r="H4519" s="19" t="str">
        <f>IF(Movies[[#This Row],[rating]]=0,"No Rating","Rated")</f>
        <v>Rated</v>
      </c>
      <c r="I4519" s="16" t="s">
        <v>120</v>
      </c>
      <c r="J4519" s="29" t="s">
        <v>34</v>
      </c>
      <c r="K4519" s="19">
        <v>10.145</v>
      </c>
      <c r="L4519" s="26">
        <v>4</v>
      </c>
    </row>
    <row r="4520" spans="1:12" x14ac:dyDescent="0.3">
      <c r="A4520" s="14">
        <v>270302</v>
      </c>
      <c r="B4520" s="16" t="s">
        <v>6305</v>
      </c>
      <c r="C4520" s="16" t="s">
        <v>416</v>
      </c>
      <c r="D4520" s="4">
        <v>41901</v>
      </c>
      <c r="E4520" s="23">
        <v>2014</v>
      </c>
      <c r="F4520" s="19">
        <v>5.9169999999999998</v>
      </c>
      <c r="G4520" s="19">
        <f>IF(Movies[[#This Row],[rating]]=0,"",Movies[[#This Row],[rating]])</f>
        <v>5.9169999999999998</v>
      </c>
      <c r="H4520" s="19" t="str">
        <f>IF(Movies[[#This Row],[rating]]=0,"No Rating","Rated")</f>
        <v>Rated</v>
      </c>
      <c r="I4520" s="16" t="s">
        <v>49</v>
      </c>
      <c r="J4520" s="29" t="s">
        <v>12</v>
      </c>
      <c r="K4520" s="19">
        <v>10.141999999999999</v>
      </c>
      <c r="L4520" s="26">
        <v>980</v>
      </c>
    </row>
    <row r="4521" spans="1:12" x14ac:dyDescent="0.3">
      <c r="A4521" s="14">
        <v>265180</v>
      </c>
      <c r="B4521" s="16" t="s">
        <v>3707</v>
      </c>
      <c r="C4521" s="16" t="s">
        <v>877</v>
      </c>
      <c r="D4521" s="4">
        <v>41906</v>
      </c>
      <c r="E4521" s="23">
        <v>2014</v>
      </c>
      <c r="F4521" s="19">
        <v>7.4</v>
      </c>
      <c r="G4521" s="19">
        <f>IF(Movies[[#This Row],[rating]]=0,"",Movies[[#This Row],[rating]])</f>
        <v>7.4</v>
      </c>
      <c r="H4521" s="19" t="str">
        <f>IF(Movies[[#This Row],[rating]]=0,"No Rating","Rated")</f>
        <v>Rated</v>
      </c>
      <c r="I4521" s="16" t="s">
        <v>306</v>
      </c>
      <c r="J4521" s="29" t="s">
        <v>774</v>
      </c>
      <c r="K4521" s="19">
        <v>10.106</v>
      </c>
      <c r="L4521" s="26">
        <v>866</v>
      </c>
    </row>
    <row r="4522" spans="1:12" x14ac:dyDescent="0.3">
      <c r="A4522" s="14">
        <v>265016</v>
      </c>
      <c r="B4522" s="16" t="s">
        <v>2706</v>
      </c>
      <c r="C4522" s="16" t="s">
        <v>172</v>
      </c>
      <c r="D4522" s="4">
        <v>41929</v>
      </c>
      <c r="E4522" s="23">
        <v>2014</v>
      </c>
      <c r="F4522" s="19">
        <v>5.5</v>
      </c>
      <c r="G4522" s="19">
        <f>IF(Movies[[#This Row],[rating]]=0,"",Movies[[#This Row],[rating]])</f>
        <v>5.5</v>
      </c>
      <c r="H4522" s="19" t="str">
        <f>IF(Movies[[#This Row],[rating]]=0,"No Rating","Rated")</f>
        <v>Rated</v>
      </c>
      <c r="I4522" s="16" t="s">
        <v>175</v>
      </c>
      <c r="J4522" s="29" t="s">
        <v>12</v>
      </c>
      <c r="K4522" s="19">
        <v>10.103999999999999</v>
      </c>
      <c r="L4522" s="26">
        <v>514</v>
      </c>
    </row>
    <row r="4523" spans="1:12" x14ac:dyDescent="0.3">
      <c r="A4523" s="14">
        <v>268245</v>
      </c>
      <c r="B4523" s="16" t="s">
        <v>6306</v>
      </c>
      <c r="C4523" s="16" t="s">
        <v>10</v>
      </c>
      <c r="D4523" s="4">
        <v>41702</v>
      </c>
      <c r="E4523" s="23">
        <v>2014</v>
      </c>
      <c r="F4523" s="19">
        <v>5.9050000000000002</v>
      </c>
      <c r="G4523" s="19">
        <f>IF(Movies[[#This Row],[rating]]=0,"",Movies[[#This Row],[rating]])</f>
        <v>5.9050000000000002</v>
      </c>
      <c r="H4523" s="19" t="str">
        <f>IF(Movies[[#This Row],[rating]]=0,"No Rating","Rated")</f>
        <v>Rated</v>
      </c>
      <c r="I4523" s="16" t="s">
        <v>49</v>
      </c>
      <c r="J4523" s="29" t="s">
        <v>12</v>
      </c>
      <c r="K4523" s="19">
        <v>10.095000000000001</v>
      </c>
      <c r="L4523" s="26">
        <v>42</v>
      </c>
    </row>
    <row r="4524" spans="1:12" x14ac:dyDescent="0.3">
      <c r="A4524" s="14">
        <v>288281</v>
      </c>
      <c r="B4524" s="16" t="s">
        <v>6307</v>
      </c>
      <c r="C4524" s="16" t="s">
        <v>10</v>
      </c>
      <c r="D4524" s="4">
        <v>41915</v>
      </c>
      <c r="E4524" s="23">
        <v>2014</v>
      </c>
      <c r="F4524" s="19">
        <v>5.3</v>
      </c>
      <c r="G4524" s="19">
        <f>IF(Movies[[#This Row],[rating]]=0,"",Movies[[#This Row],[rating]])</f>
        <v>5.3</v>
      </c>
      <c r="H4524" s="19" t="str">
        <f>IF(Movies[[#This Row],[rating]]=0,"No Rating","Rated")</f>
        <v>Rated</v>
      </c>
      <c r="I4524" s="16" t="s">
        <v>166</v>
      </c>
      <c r="J4524" s="29" t="s">
        <v>12</v>
      </c>
      <c r="K4524" s="19">
        <v>10.089</v>
      </c>
      <c r="L4524" s="26">
        <v>463</v>
      </c>
    </row>
    <row r="4525" spans="1:12" x14ac:dyDescent="0.3">
      <c r="A4525" s="14">
        <v>201086</v>
      </c>
      <c r="B4525" s="16" t="s">
        <v>6308</v>
      </c>
      <c r="C4525" s="16" t="s">
        <v>299</v>
      </c>
      <c r="D4525" s="4">
        <v>41684</v>
      </c>
      <c r="E4525" s="23">
        <v>2014</v>
      </c>
      <c r="F4525" s="19">
        <v>6.0910000000000002</v>
      </c>
      <c r="G4525" s="19">
        <f>IF(Movies[[#This Row],[rating]]=0,"",Movies[[#This Row],[rating]])</f>
        <v>6.0910000000000002</v>
      </c>
      <c r="H4525" s="19" t="str">
        <f>IF(Movies[[#This Row],[rating]]=0,"No Rating","Rated")</f>
        <v>Rated</v>
      </c>
      <c r="I4525" s="16" t="s">
        <v>273</v>
      </c>
      <c r="J4525" s="29" t="s">
        <v>12</v>
      </c>
      <c r="K4525" s="19">
        <v>10.087</v>
      </c>
      <c r="L4525" s="26">
        <v>325</v>
      </c>
    </row>
    <row r="4526" spans="1:12" x14ac:dyDescent="0.3">
      <c r="A4526" s="14">
        <v>244237</v>
      </c>
      <c r="B4526" s="16" t="s">
        <v>6309</v>
      </c>
      <c r="C4526" s="16" t="s">
        <v>595</v>
      </c>
      <c r="D4526" s="4">
        <v>41663</v>
      </c>
      <c r="E4526" s="23">
        <v>2014</v>
      </c>
      <c r="F4526" s="19">
        <v>5</v>
      </c>
      <c r="G4526" s="19">
        <f>IF(Movies[[#This Row],[rating]]=0,"",Movies[[#This Row],[rating]])</f>
        <v>5</v>
      </c>
      <c r="H4526" s="19" t="str">
        <f>IF(Movies[[#This Row],[rating]]=0,"No Rating","Rated")</f>
        <v>Rated</v>
      </c>
      <c r="I4526" s="16" t="s">
        <v>808</v>
      </c>
      <c r="J4526" s="29" t="s">
        <v>142</v>
      </c>
      <c r="K4526" s="19">
        <v>10.085000000000001</v>
      </c>
      <c r="L4526" s="26">
        <v>90</v>
      </c>
    </row>
    <row r="4527" spans="1:12" x14ac:dyDescent="0.3">
      <c r="A4527" s="14">
        <v>253239</v>
      </c>
      <c r="B4527" s="16" t="s">
        <v>6310</v>
      </c>
      <c r="C4527" s="16" t="s">
        <v>654</v>
      </c>
      <c r="D4527" s="4">
        <v>41703</v>
      </c>
      <c r="E4527" s="23">
        <v>2014</v>
      </c>
      <c r="F4527" s="19">
        <v>7.0049999999999999</v>
      </c>
      <c r="G4527" s="19">
        <f>IF(Movies[[#This Row],[rating]]=0,"",Movies[[#This Row],[rating]])</f>
        <v>7.0049999999999999</v>
      </c>
      <c r="H4527" s="19" t="str">
        <f>IF(Movies[[#This Row],[rating]]=0,"No Rating","Rated")</f>
        <v>Rated</v>
      </c>
      <c r="I4527" s="16" t="s">
        <v>556</v>
      </c>
      <c r="J4527" s="29" t="s">
        <v>110</v>
      </c>
      <c r="K4527" s="19">
        <v>10.079000000000001</v>
      </c>
      <c r="L4527" s="26">
        <v>222</v>
      </c>
    </row>
    <row r="4528" spans="1:12" x14ac:dyDescent="0.3">
      <c r="A4528" s="14">
        <v>267999</v>
      </c>
      <c r="B4528" s="16" t="s">
        <v>6311</v>
      </c>
      <c r="C4528" s="16" t="s">
        <v>6312</v>
      </c>
      <c r="D4528" s="4">
        <v>41802</v>
      </c>
      <c r="E4528" s="23">
        <v>2014</v>
      </c>
      <c r="F4528" s="19">
        <v>6.633</v>
      </c>
      <c r="G4528" s="19">
        <f>IF(Movies[[#This Row],[rating]]=0,"",Movies[[#This Row],[rating]])</f>
        <v>6.633</v>
      </c>
      <c r="H4528" s="19" t="str">
        <f>IF(Movies[[#This Row],[rating]]=0,"No Rating","Rated")</f>
        <v>Rated</v>
      </c>
      <c r="I4528" s="16" t="s">
        <v>49</v>
      </c>
      <c r="J4528" s="29" t="s">
        <v>2109</v>
      </c>
      <c r="K4528" s="19">
        <v>10.077999999999999</v>
      </c>
      <c r="L4528" s="26">
        <v>335</v>
      </c>
    </row>
    <row r="4529" spans="1:12" x14ac:dyDescent="0.3">
      <c r="A4529" s="14">
        <v>209451</v>
      </c>
      <c r="B4529" s="16" t="s">
        <v>6313</v>
      </c>
      <c r="C4529" s="16" t="s">
        <v>10</v>
      </c>
      <c r="D4529" s="4">
        <v>41808</v>
      </c>
      <c r="E4529" s="23">
        <v>2014</v>
      </c>
      <c r="F4529" s="19">
        <v>6.7629999999999999</v>
      </c>
      <c r="G4529" s="19">
        <f>IF(Movies[[#This Row],[rating]]=0,"",Movies[[#This Row],[rating]])</f>
        <v>6.7629999999999999</v>
      </c>
      <c r="H4529" s="19" t="str">
        <f>IF(Movies[[#This Row],[rating]]=0,"No Rating","Rated")</f>
        <v>Rated</v>
      </c>
      <c r="I4529" s="16" t="s">
        <v>1498</v>
      </c>
      <c r="J4529" s="29" t="s">
        <v>12</v>
      </c>
      <c r="K4529" s="19">
        <v>10.061</v>
      </c>
      <c r="L4529" s="26">
        <v>699</v>
      </c>
    </row>
    <row r="4530" spans="1:12" x14ac:dyDescent="0.3">
      <c r="A4530" s="14">
        <v>299513</v>
      </c>
      <c r="B4530" s="16" t="s">
        <v>6314</v>
      </c>
      <c r="C4530" s="16" t="s">
        <v>10</v>
      </c>
      <c r="D4530" s="4">
        <v>41939</v>
      </c>
      <c r="E4530" s="23">
        <v>2014</v>
      </c>
      <c r="F4530" s="19">
        <v>6.8</v>
      </c>
      <c r="G4530" s="19">
        <f>IF(Movies[[#This Row],[rating]]=0,"",Movies[[#This Row],[rating]])</f>
        <v>6.8</v>
      </c>
      <c r="H4530" s="19" t="str">
        <f>IF(Movies[[#This Row],[rating]]=0,"No Rating","Rated")</f>
        <v>Rated</v>
      </c>
      <c r="I4530" s="16" t="s">
        <v>250</v>
      </c>
      <c r="J4530" s="29" t="s">
        <v>12</v>
      </c>
      <c r="K4530" s="19">
        <v>10.023999999999999</v>
      </c>
      <c r="L4530" s="26">
        <v>104</v>
      </c>
    </row>
    <row r="4531" spans="1:12" x14ac:dyDescent="0.3">
      <c r="A4531" s="14">
        <v>267467</v>
      </c>
      <c r="B4531" s="16" t="s">
        <v>6315</v>
      </c>
      <c r="C4531" s="16" t="s">
        <v>94</v>
      </c>
      <c r="D4531" s="4">
        <v>41759</v>
      </c>
      <c r="E4531" s="23">
        <v>2014</v>
      </c>
      <c r="F4531" s="19">
        <v>7</v>
      </c>
      <c r="G4531" s="19">
        <f>IF(Movies[[#This Row],[rating]]=0,"",Movies[[#This Row],[rating]])</f>
        <v>7</v>
      </c>
      <c r="H4531" s="19" t="str">
        <f>IF(Movies[[#This Row],[rating]]=0,"No Rating","Rated")</f>
        <v>Rated</v>
      </c>
      <c r="I4531" s="16" t="s">
        <v>1611</v>
      </c>
      <c r="J4531" s="29" t="s">
        <v>96</v>
      </c>
      <c r="K4531" s="19">
        <v>9.9979999999999993</v>
      </c>
      <c r="L4531" s="26">
        <v>126</v>
      </c>
    </row>
    <row r="4532" spans="1:12" x14ac:dyDescent="0.3">
      <c r="A4532" s="14">
        <v>199575</v>
      </c>
      <c r="B4532" s="16" t="s">
        <v>6316</v>
      </c>
      <c r="C4532" s="16" t="s">
        <v>367</v>
      </c>
      <c r="D4532" s="4">
        <v>41851</v>
      </c>
      <c r="E4532" s="23">
        <v>2014</v>
      </c>
      <c r="F4532" s="19">
        <v>6.5</v>
      </c>
      <c r="G4532" s="19">
        <f>IF(Movies[[#This Row],[rating]]=0,"",Movies[[#This Row],[rating]])</f>
        <v>6.5</v>
      </c>
      <c r="H4532" s="19" t="str">
        <f>IF(Movies[[#This Row],[rating]]=0,"No Rating","Rated")</f>
        <v>Rated</v>
      </c>
      <c r="I4532" s="16" t="s">
        <v>3093</v>
      </c>
      <c r="J4532" s="29" t="s">
        <v>12</v>
      </c>
      <c r="K4532" s="19">
        <v>9.9979999999999993</v>
      </c>
      <c r="L4532" s="26">
        <v>558</v>
      </c>
    </row>
    <row r="4533" spans="1:12" x14ac:dyDescent="0.3">
      <c r="A4533" s="14">
        <v>169607</v>
      </c>
      <c r="B4533" s="16" t="s">
        <v>6317</v>
      </c>
      <c r="C4533" s="16" t="s">
        <v>10</v>
      </c>
      <c r="D4533" s="4">
        <v>41719</v>
      </c>
      <c r="E4533" s="23">
        <v>2014</v>
      </c>
      <c r="F4533" s="19">
        <v>7.5620000000000003</v>
      </c>
      <c r="G4533" s="19">
        <f>IF(Movies[[#This Row],[rating]]=0,"",Movies[[#This Row],[rating]])</f>
        <v>7.5620000000000003</v>
      </c>
      <c r="H4533" s="19" t="str">
        <f>IF(Movies[[#This Row],[rating]]=0,"No Rating","Rated")</f>
        <v>Rated</v>
      </c>
      <c r="I4533" s="16" t="s">
        <v>329</v>
      </c>
      <c r="J4533" s="29" t="s">
        <v>12</v>
      </c>
      <c r="K4533" s="19">
        <v>9.9879999999999995</v>
      </c>
      <c r="L4533" s="26">
        <v>308</v>
      </c>
    </row>
    <row r="4534" spans="1:12" x14ac:dyDescent="0.3">
      <c r="A4534" s="14">
        <v>254188</v>
      </c>
      <c r="B4534" s="16" t="s">
        <v>6318</v>
      </c>
      <c r="C4534" s="16" t="s">
        <v>10</v>
      </c>
      <c r="D4534" s="4">
        <v>41707</v>
      </c>
      <c r="E4534" s="23">
        <v>2014</v>
      </c>
      <c r="F4534" s="19">
        <v>4.8</v>
      </c>
      <c r="G4534" s="19">
        <f>IF(Movies[[#This Row],[rating]]=0,"",Movies[[#This Row],[rating]])</f>
        <v>4.8</v>
      </c>
      <c r="H4534" s="19" t="str">
        <f>IF(Movies[[#This Row],[rating]]=0,"No Rating","Rated")</f>
        <v>Rated</v>
      </c>
      <c r="I4534" s="16" t="s">
        <v>468</v>
      </c>
      <c r="J4534" s="29" t="s">
        <v>12</v>
      </c>
      <c r="K4534" s="19">
        <v>9.9740000000000002</v>
      </c>
      <c r="L4534" s="26">
        <v>247</v>
      </c>
    </row>
    <row r="4535" spans="1:12" x14ac:dyDescent="0.3">
      <c r="A4535" s="14">
        <v>300467</v>
      </c>
      <c r="B4535" s="16" t="s">
        <v>6319</v>
      </c>
      <c r="C4535" s="16" t="s">
        <v>10</v>
      </c>
      <c r="D4535" s="4">
        <v>41929</v>
      </c>
      <c r="E4535" s="23">
        <v>2014</v>
      </c>
      <c r="F4535" s="19">
        <v>5.6</v>
      </c>
      <c r="G4535" s="19">
        <f>IF(Movies[[#This Row],[rating]]=0,"",Movies[[#This Row],[rating]])</f>
        <v>5.6</v>
      </c>
      <c r="H4535" s="19" t="str">
        <f>IF(Movies[[#This Row],[rating]]=0,"No Rating","Rated")</f>
        <v>Rated</v>
      </c>
      <c r="I4535" s="16" t="s">
        <v>132</v>
      </c>
      <c r="J4535" s="29" t="s">
        <v>12</v>
      </c>
      <c r="K4535" s="19">
        <v>9.9550000000000001</v>
      </c>
      <c r="L4535" s="26">
        <v>255</v>
      </c>
    </row>
    <row r="4536" spans="1:12" x14ac:dyDescent="0.3">
      <c r="A4536" s="14">
        <v>256103</v>
      </c>
      <c r="B4536" s="16" t="s">
        <v>6320</v>
      </c>
      <c r="C4536" s="16" t="s">
        <v>94</v>
      </c>
      <c r="D4536" s="4">
        <v>41879</v>
      </c>
      <c r="E4536" s="23">
        <v>2014</v>
      </c>
      <c r="F4536" s="19">
        <v>7.1</v>
      </c>
      <c r="G4536" s="19">
        <f>IF(Movies[[#This Row],[rating]]=0,"",Movies[[#This Row],[rating]])</f>
        <v>7.1</v>
      </c>
      <c r="H4536" s="19" t="str">
        <f>IF(Movies[[#This Row],[rating]]=0,"No Rating","Rated")</f>
        <v>Rated</v>
      </c>
      <c r="I4536" s="16" t="s">
        <v>49</v>
      </c>
      <c r="J4536" s="29" t="s">
        <v>96</v>
      </c>
      <c r="K4536" s="19">
        <v>9.9329999999999998</v>
      </c>
      <c r="L4536" s="26">
        <v>43</v>
      </c>
    </row>
    <row r="4537" spans="1:12" x14ac:dyDescent="0.3">
      <c r="A4537" s="14">
        <v>273169</v>
      </c>
      <c r="B4537" s="16" t="s">
        <v>6321</v>
      </c>
      <c r="C4537" s="16" t="s">
        <v>108</v>
      </c>
      <c r="D4537" s="4">
        <v>41794</v>
      </c>
      <c r="E4537" s="23">
        <v>2014</v>
      </c>
      <c r="F4537" s="19">
        <v>5.7569999999999997</v>
      </c>
      <c r="G4537" s="19">
        <f>IF(Movies[[#This Row],[rating]]=0,"",Movies[[#This Row],[rating]])</f>
        <v>5.7569999999999997</v>
      </c>
      <c r="H4537" s="19" t="str">
        <f>IF(Movies[[#This Row],[rating]]=0,"No Rating","Rated")</f>
        <v>Rated</v>
      </c>
      <c r="I4537" s="16" t="s">
        <v>30</v>
      </c>
      <c r="J4537" s="29" t="s">
        <v>110</v>
      </c>
      <c r="K4537" s="19">
        <v>9.9130000000000003</v>
      </c>
      <c r="L4537" s="26">
        <v>369</v>
      </c>
    </row>
    <row r="4538" spans="1:12" x14ac:dyDescent="0.3">
      <c r="A4538" s="14">
        <v>289153</v>
      </c>
      <c r="B4538" s="16" t="s">
        <v>6322</v>
      </c>
      <c r="C4538" s="16" t="s">
        <v>108</v>
      </c>
      <c r="D4538" s="4">
        <v>41913</v>
      </c>
      <c r="E4538" s="23">
        <v>2014</v>
      </c>
      <c r="F4538" s="19">
        <v>5.4589999999999996</v>
      </c>
      <c r="G4538" s="19">
        <f>IF(Movies[[#This Row],[rating]]=0,"",Movies[[#This Row],[rating]])</f>
        <v>5.4589999999999996</v>
      </c>
      <c r="H4538" s="19" t="str">
        <f>IF(Movies[[#This Row],[rating]]=0,"No Rating","Rated")</f>
        <v>Rated</v>
      </c>
      <c r="I4538" s="16" t="s">
        <v>273</v>
      </c>
      <c r="J4538" s="29" t="s">
        <v>110</v>
      </c>
      <c r="K4538" s="19">
        <v>9.9049999999999994</v>
      </c>
      <c r="L4538" s="26">
        <v>294</v>
      </c>
    </row>
    <row r="4539" spans="1:12" x14ac:dyDescent="0.3">
      <c r="A4539" s="14">
        <v>244534</v>
      </c>
      <c r="B4539" s="16" t="s">
        <v>6323</v>
      </c>
      <c r="C4539" s="16" t="s">
        <v>10</v>
      </c>
      <c r="D4539" s="4">
        <v>41845</v>
      </c>
      <c r="E4539" s="23">
        <v>2014</v>
      </c>
      <c r="F4539" s="19">
        <v>5.0999999999999996</v>
      </c>
      <c r="G4539" s="19">
        <f>IF(Movies[[#This Row],[rating]]=0,"",Movies[[#This Row],[rating]])</f>
        <v>5.0999999999999996</v>
      </c>
      <c r="H4539" s="19" t="str">
        <f>IF(Movies[[#This Row],[rating]]=0,"No Rating","Rated")</f>
        <v>Rated</v>
      </c>
      <c r="I4539" s="16" t="s">
        <v>180</v>
      </c>
      <c r="J4539" s="29" t="s">
        <v>12</v>
      </c>
      <c r="K4539" s="19">
        <v>9.8879999999999999</v>
      </c>
      <c r="L4539" s="26">
        <v>162</v>
      </c>
    </row>
    <row r="4540" spans="1:12" x14ac:dyDescent="0.3">
      <c r="A4540" s="14">
        <v>276844</v>
      </c>
      <c r="B4540" s="16" t="s">
        <v>6324</v>
      </c>
      <c r="C4540" s="16" t="s">
        <v>367</v>
      </c>
      <c r="D4540" s="4">
        <v>41803</v>
      </c>
      <c r="E4540" s="23">
        <v>2014</v>
      </c>
      <c r="F4540" s="19">
        <v>6.7</v>
      </c>
      <c r="G4540" s="19">
        <f>IF(Movies[[#This Row],[rating]]=0,"",Movies[[#This Row],[rating]])</f>
        <v>6.7</v>
      </c>
      <c r="H4540" s="19" t="str">
        <f>IF(Movies[[#This Row],[rating]]=0,"No Rating","Rated")</f>
        <v>Rated</v>
      </c>
      <c r="I4540" s="16" t="s">
        <v>120</v>
      </c>
      <c r="J4540" s="29" t="s">
        <v>12</v>
      </c>
      <c r="K4540" s="19">
        <v>9.859</v>
      </c>
      <c r="L4540" s="26">
        <v>479</v>
      </c>
    </row>
    <row r="4541" spans="1:12" x14ac:dyDescent="0.3">
      <c r="A4541" s="14">
        <v>250219</v>
      </c>
      <c r="B4541" s="16" t="s">
        <v>6325</v>
      </c>
      <c r="C4541" s="16" t="s">
        <v>540</v>
      </c>
      <c r="D4541" s="4">
        <v>41676</v>
      </c>
      <c r="E4541" s="23">
        <v>2014</v>
      </c>
      <c r="F4541" s="19">
        <v>7.4210000000000003</v>
      </c>
      <c r="G4541" s="19">
        <f>IF(Movies[[#This Row],[rating]]=0,"",Movies[[#This Row],[rating]])</f>
        <v>7.4210000000000003</v>
      </c>
      <c r="H4541" s="19" t="str">
        <f>IF(Movies[[#This Row],[rating]]=0,"No Rating","Rated")</f>
        <v>Rated</v>
      </c>
      <c r="I4541" s="16" t="s">
        <v>30</v>
      </c>
      <c r="J4541" s="29" t="s">
        <v>511</v>
      </c>
      <c r="K4541" s="19">
        <v>9.8480000000000008</v>
      </c>
      <c r="L4541" s="26">
        <v>1800</v>
      </c>
    </row>
    <row r="4542" spans="1:12" x14ac:dyDescent="0.3">
      <c r="A4542" s="14">
        <v>294308</v>
      </c>
      <c r="B4542" s="16" t="s">
        <v>6326</v>
      </c>
      <c r="C4542" s="16" t="s">
        <v>10</v>
      </c>
      <c r="D4542" s="4">
        <v>41900</v>
      </c>
      <c r="E4542" s="23">
        <v>2014</v>
      </c>
      <c r="F4542" s="19">
        <v>4.9000000000000004</v>
      </c>
      <c r="G4542" s="19">
        <f>IF(Movies[[#This Row],[rating]]=0,"",Movies[[#This Row],[rating]])</f>
        <v>4.9000000000000004</v>
      </c>
      <c r="H4542" s="19" t="str">
        <f>IF(Movies[[#This Row],[rating]]=0,"No Rating","Rated")</f>
        <v>Rated</v>
      </c>
      <c r="I4542" s="16" t="s">
        <v>468</v>
      </c>
      <c r="J4542" s="29" t="s">
        <v>12</v>
      </c>
      <c r="K4542" s="19">
        <v>9.83</v>
      </c>
      <c r="L4542" s="26">
        <v>184</v>
      </c>
    </row>
    <row r="4543" spans="1:12" x14ac:dyDescent="0.3">
      <c r="A4543" s="14">
        <v>223706</v>
      </c>
      <c r="B4543" s="16" t="s">
        <v>6327</v>
      </c>
      <c r="C4543" s="16" t="s">
        <v>84</v>
      </c>
      <c r="D4543" s="4">
        <v>41656</v>
      </c>
      <c r="E4543" s="23">
        <v>2014</v>
      </c>
      <c r="F4543" s="19">
        <v>7.3</v>
      </c>
      <c r="G4543" s="19">
        <f>IF(Movies[[#This Row],[rating]]=0,"",Movies[[#This Row],[rating]])</f>
        <v>7.3</v>
      </c>
      <c r="H4543" s="19" t="str">
        <f>IF(Movies[[#This Row],[rating]]=0,"No Rating","Rated")</f>
        <v>Rated</v>
      </c>
      <c r="I4543" s="16" t="s">
        <v>1203</v>
      </c>
      <c r="J4543" s="29" t="s">
        <v>86</v>
      </c>
      <c r="K4543" s="19">
        <v>9.8089999999999993</v>
      </c>
      <c r="L4543" s="26">
        <v>229</v>
      </c>
    </row>
    <row r="4544" spans="1:12" x14ac:dyDescent="0.3">
      <c r="A4544" s="14">
        <v>330115</v>
      </c>
      <c r="B4544" s="16" t="s">
        <v>6328</v>
      </c>
      <c r="C4544" s="16" t="s">
        <v>10</v>
      </c>
      <c r="D4544" s="4">
        <v>41951</v>
      </c>
      <c r="E4544" s="23">
        <v>2014</v>
      </c>
      <c r="F4544" s="19">
        <v>5.7</v>
      </c>
      <c r="G4544" s="19">
        <f>IF(Movies[[#This Row],[rating]]=0,"",Movies[[#This Row],[rating]])</f>
        <v>5.7</v>
      </c>
      <c r="H4544" s="19" t="str">
        <f>IF(Movies[[#This Row],[rating]]=0,"No Rating","Rated")</f>
        <v>Rated</v>
      </c>
      <c r="I4544" s="16" t="s">
        <v>120</v>
      </c>
      <c r="J4544" s="29" t="s">
        <v>12</v>
      </c>
      <c r="K4544" s="19">
        <v>9.7720000000000002</v>
      </c>
      <c r="L4544" s="26">
        <v>137</v>
      </c>
    </row>
    <row r="4545" spans="1:12" x14ac:dyDescent="0.3">
      <c r="A4545" s="14">
        <v>243526</v>
      </c>
      <c r="B4545" s="16" t="s">
        <v>6329</v>
      </c>
      <c r="C4545" s="16" t="s">
        <v>10</v>
      </c>
      <c r="D4545" s="4">
        <v>41704</v>
      </c>
      <c r="E4545" s="23">
        <v>2014</v>
      </c>
      <c r="F4545" s="19">
        <v>6.7</v>
      </c>
      <c r="G4545" s="19">
        <f>IF(Movies[[#This Row],[rating]]=0,"",Movies[[#This Row],[rating]])</f>
        <v>6.7</v>
      </c>
      <c r="H4545" s="19" t="str">
        <f>IF(Movies[[#This Row],[rating]]=0,"No Rating","Rated")</f>
        <v>Rated</v>
      </c>
      <c r="I4545" s="16" t="s">
        <v>3376</v>
      </c>
      <c r="J4545" s="29" t="s">
        <v>12</v>
      </c>
      <c r="K4545" s="19">
        <v>9.7710000000000008</v>
      </c>
      <c r="L4545" s="26">
        <v>228</v>
      </c>
    </row>
    <row r="4546" spans="1:12" x14ac:dyDescent="0.3">
      <c r="A4546" s="14">
        <v>260339</v>
      </c>
      <c r="B4546" s="16" t="s">
        <v>6330</v>
      </c>
      <c r="C4546" s="16" t="s">
        <v>2001</v>
      </c>
      <c r="D4546" s="4">
        <v>41725</v>
      </c>
      <c r="E4546" s="23">
        <v>2014</v>
      </c>
      <c r="F4546" s="19">
        <v>6.2519999999999998</v>
      </c>
      <c r="G4546" s="19">
        <f>IF(Movies[[#This Row],[rating]]=0,"",Movies[[#This Row],[rating]])</f>
        <v>6.2519999999999998</v>
      </c>
      <c r="H4546" s="19" t="str">
        <f>IF(Movies[[#This Row],[rating]]=0,"No Rating","Rated")</f>
        <v>Rated</v>
      </c>
      <c r="I4546" s="16" t="s">
        <v>2094</v>
      </c>
      <c r="J4546" s="29" t="s">
        <v>12</v>
      </c>
      <c r="K4546" s="19">
        <v>9.7690000000000001</v>
      </c>
      <c r="L4546" s="26">
        <v>117</v>
      </c>
    </row>
    <row r="4547" spans="1:12" x14ac:dyDescent="0.3">
      <c r="A4547" s="14">
        <v>243935</v>
      </c>
      <c r="B4547" s="16" t="s">
        <v>6331</v>
      </c>
      <c r="C4547" s="16" t="s">
        <v>10</v>
      </c>
      <c r="D4547" s="4">
        <v>41719</v>
      </c>
      <c r="E4547" s="23">
        <v>2014</v>
      </c>
      <c r="F4547" s="19">
        <v>6.1</v>
      </c>
      <c r="G4547" s="19">
        <f>IF(Movies[[#This Row],[rating]]=0,"",Movies[[#This Row],[rating]])</f>
        <v>6.1</v>
      </c>
      <c r="H4547" s="19" t="str">
        <f>IF(Movies[[#This Row],[rating]]=0,"No Rating","Rated")</f>
        <v>Rated</v>
      </c>
      <c r="I4547" s="16" t="s">
        <v>230</v>
      </c>
      <c r="J4547" s="29" t="s">
        <v>12</v>
      </c>
      <c r="K4547" s="19">
        <v>9.7579999999999991</v>
      </c>
      <c r="L4547" s="26">
        <v>239</v>
      </c>
    </row>
    <row r="4548" spans="1:12" x14ac:dyDescent="0.3">
      <c r="A4548" s="14">
        <v>259233</v>
      </c>
      <c r="B4548" s="16" t="s">
        <v>6332</v>
      </c>
      <c r="C4548" s="16" t="s">
        <v>144</v>
      </c>
      <c r="D4548" s="4">
        <v>41818</v>
      </c>
      <c r="E4548" s="23">
        <v>2014</v>
      </c>
      <c r="F4548" s="19">
        <v>6</v>
      </c>
      <c r="G4548" s="19">
        <f>IF(Movies[[#This Row],[rating]]=0,"",Movies[[#This Row],[rating]])</f>
        <v>6</v>
      </c>
      <c r="H4548" s="19" t="str">
        <f>IF(Movies[[#This Row],[rating]]=0,"No Rating","Rated")</f>
        <v>Rated</v>
      </c>
      <c r="I4548" s="16" t="s">
        <v>468</v>
      </c>
      <c r="J4548" s="29" t="s">
        <v>146</v>
      </c>
      <c r="K4548" s="19">
        <v>9.7479999999999993</v>
      </c>
      <c r="L4548" s="26">
        <v>69</v>
      </c>
    </row>
    <row r="4549" spans="1:12" x14ac:dyDescent="0.3">
      <c r="A4549" s="14">
        <v>240916</v>
      </c>
      <c r="B4549" s="16" t="s">
        <v>6333</v>
      </c>
      <c r="C4549" s="16" t="s">
        <v>2688</v>
      </c>
      <c r="D4549" s="4">
        <v>41656</v>
      </c>
      <c r="E4549" s="23">
        <v>2014</v>
      </c>
      <c r="F4549" s="19">
        <v>5.8</v>
      </c>
      <c r="G4549" s="19">
        <f>IF(Movies[[#This Row],[rating]]=0,"",Movies[[#This Row],[rating]])</f>
        <v>5.8</v>
      </c>
      <c r="H4549" s="19" t="str">
        <f>IF(Movies[[#This Row],[rating]]=0,"No Rating","Rated")</f>
        <v>Rated</v>
      </c>
      <c r="I4549" s="16" t="s">
        <v>1027</v>
      </c>
      <c r="J4549" s="29" t="s">
        <v>12</v>
      </c>
      <c r="K4549" s="19">
        <v>9.7379999999999995</v>
      </c>
      <c r="L4549" s="26">
        <v>561</v>
      </c>
    </row>
    <row r="4550" spans="1:12" x14ac:dyDescent="0.3">
      <c r="A4550" s="14">
        <v>356084</v>
      </c>
      <c r="B4550" s="16" t="s">
        <v>6334</v>
      </c>
      <c r="C4550" s="16" t="s">
        <v>144</v>
      </c>
      <c r="D4550" s="4">
        <v>41853</v>
      </c>
      <c r="E4550" s="23">
        <v>2014</v>
      </c>
      <c r="F4550" s="19">
        <v>6.9</v>
      </c>
      <c r="G4550" s="19">
        <f>IF(Movies[[#This Row],[rating]]=0,"",Movies[[#This Row],[rating]])</f>
        <v>6.9</v>
      </c>
      <c r="H4550" s="19" t="str">
        <f>IF(Movies[[#This Row],[rating]]=0,"No Rating","Rated")</f>
        <v>Rated</v>
      </c>
      <c r="I4550" s="16" t="s">
        <v>468</v>
      </c>
      <c r="J4550" s="29" t="s">
        <v>146</v>
      </c>
      <c r="K4550" s="19">
        <v>9.7210000000000001</v>
      </c>
      <c r="L4550" s="26">
        <v>50</v>
      </c>
    </row>
    <row r="4551" spans="1:12" x14ac:dyDescent="0.3">
      <c r="A4551" s="14">
        <v>295315</v>
      </c>
      <c r="B4551" s="16" t="s">
        <v>6335</v>
      </c>
      <c r="C4551" s="16" t="s">
        <v>10</v>
      </c>
      <c r="D4551" s="4">
        <v>41950</v>
      </c>
      <c r="E4551" s="23">
        <v>2014</v>
      </c>
      <c r="F4551" s="19">
        <v>5.3029999999999999</v>
      </c>
      <c r="G4551" s="19">
        <f>IF(Movies[[#This Row],[rating]]=0,"",Movies[[#This Row],[rating]])</f>
        <v>5.3029999999999999</v>
      </c>
      <c r="H4551" s="19" t="str">
        <f>IF(Movies[[#This Row],[rating]]=0,"No Rating","Rated")</f>
        <v>Rated</v>
      </c>
      <c r="I4551" s="16" t="s">
        <v>161</v>
      </c>
      <c r="J4551" s="29" t="s">
        <v>12</v>
      </c>
      <c r="K4551" s="19">
        <v>9.7100000000000009</v>
      </c>
      <c r="L4551" s="26">
        <v>145</v>
      </c>
    </row>
    <row r="4552" spans="1:12" x14ac:dyDescent="0.3">
      <c r="A4552" s="14">
        <v>209269</v>
      </c>
      <c r="B4552" s="16" t="s">
        <v>6336</v>
      </c>
      <c r="C4552" s="16" t="s">
        <v>236</v>
      </c>
      <c r="D4552" s="4">
        <v>41879</v>
      </c>
      <c r="E4552" s="23">
        <v>2014</v>
      </c>
      <c r="F4552" s="19">
        <v>5.7</v>
      </c>
      <c r="G4552" s="19">
        <f>IF(Movies[[#This Row],[rating]]=0,"",Movies[[#This Row],[rating]])</f>
        <v>5.7</v>
      </c>
      <c r="H4552" s="19" t="str">
        <f>IF(Movies[[#This Row],[rating]]=0,"No Rating","Rated")</f>
        <v>Rated</v>
      </c>
      <c r="I4552" s="16" t="s">
        <v>674</v>
      </c>
      <c r="J4552" s="29" t="s">
        <v>12</v>
      </c>
      <c r="K4552" s="19">
        <v>9.6999999999999993</v>
      </c>
      <c r="L4552" s="26">
        <v>184</v>
      </c>
    </row>
    <row r="4553" spans="1:12" x14ac:dyDescent="0.3">
      <c r="A4553" s="14">
        <v>216769</v>
      </c>
      <c r="B4553" s="16" t="s">
        <v>6337</v>
      </c>
      <c r="C4553" s="16" t="s">
        <v>432</v>
      </c>
      <c r="D4553" s="4">
        <v>41720</v>
      </c>
      <c r="E4553" s="23">
        <v>2014</v>
      </c>
      <c r="F4553" s="19">
        <v>7</v>
      </c>
      <c r="G4553" s="19">
        <f>IF(Movies[[#This Row],[rating]]=0,"",Movies[[#This Row],[rating]])</f>
        <v>7</v>
      </c>
      <c r="H4553" s="19" t="str">
        <f>IF(Movies[[#This Row],[rating]]=0,"No Rating","Rated")</f>
        <v>Rated</v>
      </c>
      <c r="I4553" s="16" t="s">
        <v>6338</v>
      </c>
      <c r="J4553" s="29" t="s">
        <v>12</v>
      </c>
      <c r="K4553" s="19">
        <v>9.6989999999999998</v>
      </c>
      <c r="L4553" s="26">
        <v>233</v>
      </c>
    </row>
    <row r="4554" spans="1:12" x14ac:dyDescent="0.3">
      <c r="A4554" s="14">
        <v>253687</v>
      </c>
      <c r="B4554" s="16" t="s">
        <v>6339</v>
      </c>
      <c r="C4554" s="16" t="s">
        <v>108</v>
      </c>
      <c r="D4554" s="4">
        <v>41731</v>
      </c>
      <c r="E4554" s="23">
        <v>2014</v>
      </c>
      <c r="F4554" s="19">
        <v>6.0179999999999998</v>
      </c>
      <c r="G4554" s="19">
        <f>IF(Movies[[#This Row],[rating]]=0,"",Movies[[#This Row],[rating]])</f>
        <v>6.0179999999999998</v>
      </c>
      <c r="H4554" s="19" t="str">
        <f>IF(Movies[[#This Row],[rating]]=0,"No Rating","Rated")</f>
        <v>Rated</v>
      </c>
      <c r="I4554" s="16" t="s">
        <v>180</v>
      </c>
      <c r="J4554" s="29" t="s">
        <v>110</v>
      </c>
      <c r="K4554" s="19">
        <v>9.6880000000000006</v>
      </c>
      <c r="L4554" s="26">
        <v>284</v>
      </c>
    </row>
    <row r="4555" spans="1:12" x14ac:dyDescent="0.3">
      <c r="A4555" s="14">
        <v>293982</v>
      </c>
      <c r="B4555" s="16" t="s">
        <v>6340</v>
      </c>
      <c r="C4555" s="16" t="s">
        <v>2138</v>
      </c>
      <c r="D4555" s="4">
        <v>41850</v>
      </c>
      <c r="E4555" s="23">
        <v>2014</v>
      </c>
      <c r="F4555" s="19">
        <v>6.8</v>
      </c>
      <c r="G4555" s="19">
        <f>IF(Movies[[#This Row],[rating]]=0,"",Movies[[#This Row],[rating]])</f>
        <v>6.8</v>
      </c>
      <c r="H4555" s="19" t="str">
        <f>IF(Movies[[#This Row],[rating]]=0,"No Rating","Rated")</f>
        <v>Rated</v>
      </c>
      <c r="I4555" s="16" t="s">
        <v>556</v>
      </c>
      <c r="J4555" s="29" t="s">
        <v>2139</v>
      </c>
      <c r="K4555" s="19">
        <v>9.6850000000000005</v>
      </c>
      <c r="L4555" s="26">
        <v>269</v>
      </c>
    </row>
    <row r="4556" spans="1:12" x14ac:dyDescent="0.3">
      <c r="A4556" s="14">
        <v>253312</v>
      </c>
      <c r="B4556" s="16" t="s">
        <v>6341</v>
      </c>
      <c r="C4556" s="16" t="s">
        <v>10</v>
      </c>
      <c r="D4556" s="4">
        <v>41901</v>
      </c>
      <c r="E4556" s="23">
        <v>2014</v>
      </c>
      <c r="F4556" s="19">
        <v>4.8</v>
      </c>
      <c r="G4556" s="19">
        <f>IF(Movies[[#This Row],[rating]]=0,"",Movies[[#This Row],[rating]])</f>
        <v>4.8</v>
      </c>
      <c r="H4556" s="19" t="str">
        <f>IF(Movies[[#This Row],[rating]]=0,"No Rating","Rated")</f>
        <v>Rated</v>
      </c>
      <c r="I4556" s="16" t="s">
        <v>4141</v>
      </c>
      <c r="J4556" s="29" t="s">
        <v>12</v>
      </c>
      <c r="K4556" s="19">
        <v>9.6219999999999999</v>
      </c>
      <c r="L4556" s="26">
        <v>224</v>
      </c>
    </row>
    <row r="4557" spans="1:12" x14ac:dyDescent="0.3">
      <c r="A4557" s="14">
        <v>300424</v>
      </c>
      <c r="B4557" s="16" t="s">
        <v>6342</v>
      </c>
      <c r="C4557" s="16" t="s">
        <v>10</v>
      </c>
      <c r="D4557" s="4">
        <v>41939</v>
      </c>
      <c r="E4557" s="23">
        <v>2014</v>
      </c>
      <c r="F4557" s="19">
        <v>6.5</v>
      </c>
      <c r="G4557" s="19">
        <f>IF(Movies[[#This Row],[rating]]=0,"",Movies[[#This Row],[rating]])</f>
        <v>6.5</v>
      </c>
      <c r="H4557" s="19" t="str">
        <f>IF(Movies[[#This Row],[rating]]=0,"No Rating","Rated")</f>
        <v>Rated</v>
      </c>
      <c r="I4557" s="16" t="s">
        <v>6343</v>
      </c>
      <c r="J4557" s="29" t="s">
        <v>12</v>
      </c>
      <c r="K4557" s="19">
        <v>9.6159999999999997</v>
      </c>
      <c r="L4557" s="26">
        <v>143</v>
      </c>
    </row>
    <row r="4558" spans="1:12" x14ac:dyDescent="0.3">
      <c r="A4558" s="14">
        <v>255157</v>
      </c>
      <c r="B4558" s="16" t="s">
        <v>2343</v>
      </c>
      <c r="C4558" s="16" t="s">
        <v>10</v>
      </c>
      <c r="D4558" s="4">
        <v>41892</v>
      </c>
      <c r="E4558" s="23">
        <v>2014</v>
      </c>
      <c r="F4558" s="19">
        <v>5.8</v>
      </c>
      <c r="G4558" s="19">
        <f>IF(Movies[[#This Row],[rating]]=0,"",Movies[[#This Row],[rating]])</f>
        <v>5.8</v>
      </c>
      <c r="H4558" s="19" t="str">
        <f>IF(Movies[[#This Row],[rating]]=0,"No Rating","Rated")</f>
        <v>Rated</v>
      </c>
      <c r="I4558" s="16" t="s">
        <v>2721</v>
      </c>
      <c r="J4558" s="29" t="s">
        <v>12</v>
      </c>
      <c r="K4558" s="19">
        <v>9.5939999999999994</v>
      </c>
      <c r="L4558" s="26">
        <v>375</v>
      </c>
    </row>
    <row r="4559" spans="1:12" x14ac:dyDescent="0.3">
      <c r="A4559" s="14">
        <v>302026</v>
      </c>
      <c r="B4559" s="16" t="s">
        <v>6344</v>
      </c>
      <c r="C4559" s="16" t="s">
        <v>6345</v>
      </c>
      <c r="D4559" s="4">
        <v>41936</v>
      </c>
      <c r="E4559" s="23">
        <v>2014</v>
      </c>
      <c r="F4559" s="19">
        <v>4.6500000000000004</v>
      </c>
      <c r="G4559" s="19">
        <f>IF(Movies[[#This Row],[rating]]=0,"",Movies[[#This Row],[rating]])</f>
        <v>4.6500000000000004</v>
      </c>
      <c r="H4559" s="19" t="str">
        <f>IF(Movies[[#This Row],[rating]]=0,"No Rating","Rated")</f>
        <v>Rated</v>
      </c>
      <c r="I4559" s="16" t="s">
        <v>910</v>
      </c>
      <c r="J4559" s="29" t="s">
        <v>12</v>
      </c>
      <c r="K4559" s="19">
        <v>9.5790000000000006</v>
      </c>
      <c r="L4559" s="26">
        <v>50</v>
      </c>
    </row>
    <row r="4560" spans="1:12" x14ac:dyDescent="0.3">
      <c r="A4560" s="14">
        <v>293299</v>
      </c>
      <c r="B4560" s="16" t="s">
        <v>6346</v>
      </c>
      <c r="C4560" s="16" t="s">
        <v>10</v>
      </c>
      <c r="D4560" s="4">
        <v>41937</v>
      </c>
      <c r="E4560" s="23">
        <v>2014</v>
      </c>
      <c r="F4560" s="19">
        <v>7.8369999999999997</v>
      </c>
      <c r="G4560" s="19">
        <f>IF(Movies[[#This Row],[rating]]=0,"",Movies[[#This Row],[rating]])</f>
        <v>7.8369999999999997</v>
      </c>
      <c r="H4560" s="19" t="str">
        <f>IF(Movies[[#This Row],[rating]]=0,"No Rating","Rated")</f>
        <v>Rated</v>
      </c>
      <c r="I4560" s="16" t="s">
        <v>6347</v>
      </c>
      <c r="J4560" s="29" t="s">
        <v>12</v>
      </c>
      <c r="K4560" s="19">
        <v>9.5739999999999998</v>
      </c>
      <c r="L4560" s="26">
        <v>860</v>
      </c>
    </row>
    <row r="4561" spans="1:12" x14ac:dyDescent="0.3">
      <c r="A4561" s="14">
        <v>261102</v>
      </c>
      <c r="B4561" s="16" t="s">
        <v>6348</v>
      </c>
      <c r="C4561" s="16" t="s">
        <v>51</v>
      </c>
      <c r="D4561" s="4">
        <v>41998</v>
      </c>
      <c r="E4561" s="23">
        <v>2014</v>
      </c>
      <c r="F4561" s="19">
        <v>6.8</v>
      </c>
      <c r="G4561" s="19">
        <f>IF(Movies[[#This Row],[rating]]=0,"",Movies[[#This Row],[rating]])</f>
        <v>6.8</v>
      </c>
      <c r="H4561" s="19" t="str">
        <f>IF(Movies[[#This Row],[rating]]=0,"No Rating","Rated")</f>
        <v>Rated</v>
      </c>
      <c r="I4561" s="16" t="s">
        <v>6349</v>
      </c>
      <c r="J4561" s="29" t="s">
        <v>34</v>
      </c>
      <c r="K4561" s="19">
        <v>9.5359999999999996</v>
      </c>
      <c r="L4561" s="26">
        <v>411</v>
      </c>
    </row>
    <row r="4562" spans="1:12" x14ac:dyDescent="0.3">
      <c r="A4562" s="14">
        <v>263105</v>
      </c>
      <c r="B4562" s="16" t="s">
        <v>6350</v>
      </c>
      <c r="C4562" s="16" t="s">
        <v>10</v>
      </c>
      <c r="D4562" s="4">
        <v>41818</v>
      </c>
      <c r="E4562" s="23">
        <v>2014</v>
      </c>
      <c r="F4562" s="19">
        <v>6.6890000000000001</v>
      </c>
      <c r="G4562" s="19">
        <f>IF(Movies[[#This Row],[rating]]=0,"",Movies[[#This Row],[rating]])</f>
        <v>6.6890000000000001</v>
      </c>
      <c r="H4562" s="19" t="str">
        <f>IF(Movies[[#This Row],[rating]]=0,"No Rating","Rated")</f>
        <v>Rated</v>
      </c>
      <c r="I4562" s="16" t="s">
        <v>197</v>
      </c>
      <c r="J4562" s="29" t="s">
        <v>12</v>
      </c>
      <c r="K4562" s="19">
        <v>9.5329999999999995</v>
      </c>
      <c r="L4562" s="26">
        <v>103</v>
      </c>
    </row>
    <row r="4563" spans="1:12" x14ac:dyDescent="0.3">
      <c r="A4563" s="14">
        <v>283161</v>
      </c>
      <c r="B4563" s="16" t="s">
        <v>6351</v>
      </c>
      <c r="C4563" s="16" t="s">
        <v>6352</v>
      </c>
      <c r="D4563" s="4">
        <v>41888</v>
      </c>
      <c r="E4563" s="23">
        <v>2014</v>
      </c>
      <c r="F4563" s="19">
        <v>7.4</v>
      </c>
      <c r="G4563" s="19">
        <f>IF(Movies[[#This Row],[rating]]=0,"",Movies[[#This Row],[rating]])</f>
        <v>7.4</v>
      </c>
      <c r="H4563" s="19" t="str">
        <f>IF(Movies[[#This Row],[rating]]=0,"No Rating","Rated")</f>
        <v>Rated</v>
      </c>
      <c r="I4563" s="16" t="s">
        <v>2297</v>
      </c>
      <c r="J4563" s="29" t="s">
        <v>12</v>
      </c>
      <c r="K4563" s="19">
        <v>9.5129999999999999</v>
      </c>
      <c r="L4563" s="26">
        <v>127</v>
      </c>
    </row>
    <row r="4564" spans="1:12" x14ac:dyDescent="0.3">
      <c r="A4564" s="14">
        <v>264420</v>
      </c>
      <c r="B4564" s="16" t="s">
        <v>6353</v>
      </c>
      <c r="C4564" s="16" t="s">
        <v>74</v>
      </c>
      <c r="D4564" s="4">
        <v>41761</v>
      </c>
      <c r="E4564" s="23">
        <v>2014</v>
      </c>
      <c r="F4564" s="19">
        <v>6.6</v>
      </c>
      <c r="G4564" s="19">
        <f>IF(Movies[[#This Row],[rating]]=0,"",Movies[[#This Row],[rating]])</f>
        <v>6.6</v>
      </c>
      <c r="H4564" s="19" t="str">
        <f>IF(Movies[[#This Row],[rating]]=0,"No Rating","Rated")</f>
        <v>Rated</v>
      </c>
      <c r="I4564" s="16" t="s">
        <v>49</v>
      </c>
      <c r="J4564" s="29" t="s">
        <v>34</v>
      </c>
      <c r="K4564" s="19">
        <v>9.5120000000000005</v>
      </c>
      <c r="L4564" s="26">
        <v>46</v>
      </c>
    </row>
    <row r="4565" spans="1:12" x14ac:dyDescent="0.3">
      <c r="A4565" s="14">
        <v>248774</v>
      </c>
      <c r="B4565" s="16" t="s">
        <v>6354</v>
      </c>
      <c r="C4565" s="16" t="s">
        <v>10</v>
      </c>
      <c r="D4565" s="4">
        <v>41796</v>
      </c>
      <c r="E4565" s="23">
        <v>2014</v>
      </c>
      <c r="F4565" s="19">
        <v>6.5</v>
      </c>
      <c r="G4565" s="19">
        <f>IF(Movies[[#This Row],[rating]]=0,"",Movies[[#This Row],[rating]])</f>
        <v>6.5</v>
      </c>
      <c r="H4565" s="19" t="str">
        <f>IF(Movies[[#This Row],[rating]]=0,"No Rating","Rated")</f>
        <v>Rated</v>
      </c>
      <c r="I4565" s="16" t="s">
        <v>273</v>
      </c>
      <c r="J4565" s="29" t="s">
        <v>12</v>
      </c>
      <c r="K4565" s="19">
        <v>9.5039999999999996</v>
      </c>
      <c r="L4565" s="26">
        <v>433</v>
      </c>
    </row>
    <row r="4566" spans="1:12" x14ac:dyDescent="0.3">
      <c r="A4566" s="14">
        <v>240566</v>
      </c>
      <c r="B4566" s="16" t="s">
        <v>6355</v>
      </c>
      <c r="C4566" s="16" t="s">
        <v>144</v>
      </c>
      <c r="D4566" s="4">
        <v>41881</v>
      </c>
      <c r="E4566" s="23">
        <v>2014</v>
      </c>
      <c r="F4566" s="19">
        <v>6.5</v>
      </c>
      <c r="G4566" s="19">
        <f>IF(Movies[[#This Row],[rating]]=0,"",Movies[[#This Row],[rating]])</f>
        <v>6.5</v>
      </c>
      <c r="H4566" s="19" t="str">
        <f>IF(Movies[[#This Row],[rating]]=0,"No Rating","Rated")</f>
        <v>Rated</v>
      </c>
      <c r="I4566" s="16" t="s">
        <v>6356</v>
      </c>
      <c r="J4566" s="29" t="s">
        <v>146</v>
      </c>
      <c r="K4566" s="19">
        <v>9.4939999999999998</v>
      </c>
      <c r="L4566" s="26">
        <v>156</v>
      </c>
    </row>
    <row r="4567" spans="1:12" x14ac:dyDescent="0.3">
      <c r="A4567" s="14">
        <v>277806</v>
      </c>
      <c r="B4567" s="16" t="s">
        <v>6357</v>
      </c>
      <c r="C4567" s="16" t="s">
        <v>144</v>
      </c>
      <c r="D4567" s="4">
        <v>41832</v>
      </c>
      <c r="E4567" s="23">
        <v>2014</v>
      </c>
      <c r="F4567" s="19">
        <v>6.8</v>
      </c>
      <c r="G4567" s="19">
        <f>IF(Movies[[#This Row],[rating]]=0,"",Movies[[#This Row],[rating]])</f>
        <v>6.8</v>
      </c>
      <c r="H4567" s="19" t="str">
        <f>IF(Movies[[#This Row],[rating]]=0,"No Rating","Rated")</f>
        <v>Rated</v>
      </c>
      <c r="I4567" s="16" t="s">
        <v>33</v>
      </c>
      <c r="J4567" s="29" t="s">
        <v>146</v>
      </c>
      <c r="K4567" s="19">
        <v>9.4879999999999995</v>
      </c>
      <c r="L4567" s="26">
        <v>106</v>
      </c>
    </row>
    <row r="4568" spans="1:12" x14ac:dyDescent="0.3">
      <c r="A4568" s="14">
        <v>265297</v>
      </c>
      <c r="B4568" s="16" t="s">
        <v>6358</v>
      </c>
      <c r="C4568" s="16" t="s">
        <v>6359</v>
      </c>
      <c r="D4568" s="4">
        <v>41880</v>
      </c>
      <c r="E4568" s="23">
        <v>2014</v>
      </c>
      <c r="F4568" s="19">
        <v>8.1059999999999999</v>
      </c>
      <c r="G4568" s="19">
        <f>IF(Movies[[#This Row],[rating]]=0,"",Movies[[#This Row],[rating]])</f>
        <v>8.1059999999999999</v>
      </c>
      <c r="H4568" s="19" t="str">
        <f>IF(Movies[[#This Row],[rating]]=0,"No Rating","Rated")</f>
        <v>Rated</v>
      </c>
      <c r="I4568" s="16" t="s">
        <v>329</v>
      </c>
      <c r="J4568" s="29" t="s">
        <v>110</v>
      </c>
      <c r="K4568" s="19">
        <v>9.4849999999999994</v>
      </c>
      <c r="L4568" s="26">
        <v>613</v>
      </c>
    </row>
    <row r="4569" spans="1:12" x14ac:dyDescent="0.3">
      <c r="A4569" s="14">
        <v>261101</v>
      </c>
      <c r="B4569" s="16" t="s">
        <v>6360</v>
      </c>
      <c r="C4569" s="16" t="s">
        <v>6361</v>
      </c>
      <c r="D4569" s="4">
        <v>41880</v>
      </c>
      <c r="E4569" s="23">
        <v>2014</v>
      </c>
      <c r="F4569" s="19">
        <v>6.5679999999999996</v>
      </c>
      <c r="G4569" s="19">
        <f>IF(Movies[[#This Row],[rating]]=0,"",Movies[[#This Row],[rating]])</f>
        <v>6.5679999999999996</v>
      </c>
      <c r="H4569" s="19" t="str">
        <f>IF(Movies[[#This Row],[rating]]=0,"No Rating","Rated")</f>
        <v>Rated</v>
      </c>
      <c r="I4569" s="16" t="s">
        <v>49</v>
      </c>
      <c r="J4569" s="29" t="s">
        <v>12</v>
      </c>
      <c r="K4569" s="19">
        <v>9.4849999999999994</v>
      </c>
      <c r="L4569" s="26">
        <v>111</v>
      </c>
    </row>
    <row r="4570" spans="1:12" x14ac:dyDescent="0.3">
      <c r="A4570" s="14">
        <v>260202</v>
      </c>
      <c r="B4570" s="16" t="s">
        <v>6362</v>
      </c>
      <c r="C4570" s="16" t="s">
        <v>416</v>
      </c>
      <c r="D4570" s="4">
        <v>41718</v>
      </c>
      <c r="E4570" s="23">
        <v>2014</v>
      </c>
      <c r="F4570" s="19">
        <v>6.3</v>
      </c>
      <c r="G4570" s="19">
        <f>IF(Movies[[#This Row],[rating]]=0,"",Movies[[#This Row],[rating]])</f>
        <v>6.3</v>
      </c>
      <c r="H4570" s="19" t="str">
        <f>IF(Movies[[#This Row],[rating]]=0,"No Rating","Rated")</f>
        <v>Rated</v>
      </c>
      <c r="I4570" s="16" t="s">
        <v>6363</v>
      </c>
      <c r="J4570" s="29" t="s">
        <v>12</v>
      </c>
      <c r="K4570" s="19">
        <v>9.4580000000000002</v>
      </c>
      <c r="L4570" s="26">
        <v>146</v>
      </c>
    </row>
    <row r="4571" spans="1:12" x14ac:dyDescent="0.3">
      <c r="A4571" s="14">
        <v>283559</v>
      </c>
      <c r="B4571" s="16" t="s">
        <v>6364</v>
      </c>
      <c r="C4571" s="16" t="s">
        <v>416</v>
      </c>
      <c r="D4571" s="4">
        <v>41920</v>
      </c>
      <c r="E4571" s="23">
        <v>2014</v>
      </c>
      <c r="F4571" s="19">
        <v>8.4</v>
      </c>
      <c r="G4571" s="19">
        <f>IF(Movies[[#This Row],[rating]]=0,"",Movies[[#This Row],[rating]])</f>
        <v>8.4</v>
      </c>
      <c r="H4571" s="19" t="str">
        <f>IF(Movies[[#This Row],[rating]]=0,"No Rating","Rated")</f>
        <v>Rated</v>
      </c>
      <c r="I4571" s="16" t="s">
        <v>1215</v>
      </c>
      <c r="J4571" s="29" t="s">
        <v>12</v>
      </c>
      <c r="K4571" s="19">
        <v>9.4529999999999994</v>
      </c>
      <c r="L4571" s="26">
        <v>167</v>
      </c>
    </row>
    <row r="4572" spans="1:12" x14ac:dyDescent="0.3">
      <c r="A4572" s="14">
        <v>246400</v>
      </c>
      <c r="B4572" s="16" t="s">
        <v>6365</v>
      </c>
      <c r="C4572" s="16" t="s">
        <v>416</v>
      </c>
      <c r="D4572" s="4">
        <v>41825</v>
      </c>
      <c r="E4572" s="23">
        <v>2014</v>
      </c>
      <c r="F4572" s="19">
        <v>7.1</v>
      </c>
      <c r="G4572" s="19">
        <f>IF(Movies[[#This Row],[rating]]=0,"",Movies[[#This Row],[rating]])</f>
        <v>7.1</v>
      </c>
      <c r="H4572" s="19" t="str">
        <f>IF(Movies[[#This Row],[rating]]=0,"No Rating","Rated")</f>
        <v>Rated</v>
      </c>
      <c r="I4572" s="16" t="s">
        <v>6366</v>
      </c>
      <c r="J4572" s="29" t="s">
        <v>12</v>
      </c>
      <c r="K4572" s="19">
        <v>9.4450000000000003</v>
      </c>
      <c r="L4572" s="26">
        <v>192</v>
      </c>
    </row>
    <row r="4573" spans="1:12" x14ac:dyDescent="0.3">
      <c r="A4573" s="14">
        <v>259943</v>
      </c>
      <c r="B4573" s="16" t="s">
        <v>6367</v>
      </c>
      <c r="C4573" s="16" t="s">
        <v>6368</v>
      </c>
      <c r="D4573" s="4">
        <v>41775</v>
      </c>
      <c r="E4573" s="23">
        <v>2014</v>
      </c>
      <c r="F4573" s="19">
        <v>7.3</v>
      </c>
      <c r="G4573" s="19">
        <f>IF(Movies[[#This Row],[rating]]=0,"",Movies[[#This Row],[rating]])</f>
        <v>7.3</v>
      </c>
      <c r="H4573" s="19" t="str">
        <f>IF(Movies[[#This Row],[rating]]=0,"No Rating","Rated")</f>
        <v>Rated</v>
      </c>
      <c r="I4573" s="16" t="s">
        <v>33</v>
      </c>
      <c r="J4573" s="29" t="s">
        <v>342</v>
      </c>
      <c r="K4573" s="19">
        <v>9.4039999999999999</v>
      </c>
      <c r="L4573" s="26">
        <v>190</v>
      </c>
    </row>
    <row r="4574" spans="1:12" x14ac:dyDescent="0.3">
      <c r="A4574" s="14">
        <v>291692</v>
      </c>
      <c r="B4574" s="16" t="s">
        <v>6369</v>
      </c>
      <c r="C4574" s="16" t="s">
        <v>411</v>
      </c>
      <c r="D4574" s="4">
        <v>41858</v>
      </c>
      <c r="E4574" s="23">
        <v>2014</v>
      </c>
      <c r="F4574" s="19">
        <v>6.7</v>
      </c>
      <c r="G4574" s="19">
        <f>IF(Movies[[#This Row],[rating]]=0,"",Movies[[#This Row],[rating]])</f>
        <v>6.7</v>
      </c>
      <c r="H4574" s="19" t="str">
        <f>IF(Movies[[#This Row],[rating]]=0,"No Rating","Rated")</f>
        <v>Rated</v>
      </c>
      <c r="I4574" s="16" t="s">
        <v>6370</v>
      </c>
      <c r="J4574" s="29" t="s">
        <v>342</v>
      </c>
      <c r="K4574" s="19">
        <v>9.3989999999999991</v>
      </c>
      <c r="L4574" s="26">
        <v>164</v>
      </c>
    </row>
    <row r="4575" spans="1:12" x14ac:dyDescent="0.3">
      <c r="A4575" s="14">
        <v>244063</v>
      </c>
      <c r="B4575" s="16" t="s">
        <v>6371</v>
      </c>
      <c r="C4575" s="16" t="s">
        <v>956</v>
      </c>
      <c r="D4575" s="4">
        <v>41647</v>
      </c>
      <c r="E4575" s="23">
        <v>2014</v>
      </c>
      <c r="F4575" s="19">
        <v>7.694</v>
      </c>
      <c r="G4575" s="19">
        <f>IF(Movies[[#This Row],[rating]]=0,"",Movies[[#This Row],[rating]])</f>
        <v>7.694</v>
      </c>
      <c r="H4575" s="19" t="str">
        <f>IF(Movies[[#This Row],[rating]]=0,"No Rating","Rated")</f>
        <v>Rated</v>
      </c>
      <c r="I4575" s="16" t="s">
        <v>33</v>
      </c>
      <c r="J4575" s="29" t="s">
        <v>605</v>
      </c>
      <c r="K4575" s="19">
        <v>9.39</v>
      </c>
      <c r="L4575" s="26">
        <v>697</v>
      </c>
    </row>
    <row r="4576" spans="1:12" x14ac:dyDescent="0.3">
      <c r="A4576" s="14">
        <v>59981</v>
      </c>
      <c r="B4576" s="16" t="s">
        <v>6372</v>
      </c>
      <c r="C4576" s="16" t="s">
        <v>127</v>
      </c>
      <c r="D4576" s="4">
        <v>41767</v>
      </c>
      <c r="E4576" s="23">
        <v>2014</v>
      </c>
      <c r="F4576" s="19">
        <v>6.3</v>
      </c>
      <c r="G4576" s="19">
        <f>IF(Movies[[#This Row],[rating]]=0,"",Movies[[#This Row],[rating]])</f>
        <v>6.3</v>
      </c>
      <c r="H4576" s="19" t="str">
        <f>IF(Movies[[#This Row],[rating]]=0,"No Rating","Rated")</f>
        <v>Rated</v>
      </c>
      <c r="I4576" s="16" t="s">
        <v>232</v>
      </c>
      <c r="J4576" s="29" t="s">
        <v>12</v>
      </c>
      <c r="K4576" s="19">
        <v>9.3710000000000004</v>
      </c>
      <c r="L4576" s="26">
        <v>367</v>
      </c>
    </row>
    <row r="4577" spans="1:12" x14ac:dyDescent="0.3">
      <c r="A4577" s="14">
        <v>270343</v>
      </c>
      <c r="B4577" s="16" t="s">
        <v>6373</v>
      </c>
      <c r="C4577" s="16" t="s">
        <v>108</v>
      </c>
      <c r="D4577" s="4">
        <v>41871</v>
      </c>
      <c r="E4577" s="23">
        <v>2014</v>
      </c>
      <c r="F4577" s="19">
        <v>6.5</v>
      </c>
      <c r="G4577" s="19">
        <f>IF(Movies[[#This Row],[rating]]=0,"",Movies[[#This Row],[rating]])</f>
        <v>6.5</v>
      </c>
      <c r="H4577" s="19" t="str">
        <f>IF(Movies[[#This Row],[rating]]=0,"No Rating","Rated")</f>
        <v>Rated</v>
      </c>
      <c r="I4577" s="16" t="s">
        <v>273</v>
      </c>
      <c r="J4577" s="29" t="s">
        <v>110</v>
      </c>
      <c r="K4577" s="19">
        <v>9.3409999999999993</v>
      </c>
      <c r="L4577" s="26">
        <v>437</v>
      </c>
    </row>
    <row r="4578" spans="1:12" x14ac:dyDescent="0.3">
      <c r="A4578" s="14">
        <v>812341</v>
      </c>
      <c r="B4578" s="16" t="s">
        <v>6374</v>
      </c>
      <c r="C4578" s="16" t="s">
        <v>10</v>
      </c>
      <c r="D4578" s="4">
        <v>41640</v>
      </c>
      <c r="E4578" s="23">
        <v>2014</v>
      </c>
      <c r="F4578" s="19">
        <v>6.4</v>
      </c>
      <c r="G4578" s="19">
        <f>IF(Movies[[#This Row],[rating]]=0,"",Movies[[#This Row],[rating]])</f>
        <v>6.4</v>
      </c>
      <c r="H4578" s="19" t="str">
        <f>IF(Movies[[#This Row],[rating]]=0,"No Rating","Rated")</f>
        <v>Rated</v>
      </c>
      <c r="I4578" s="16" t="s">
        <v>2850</v>
      </c>
      <c r="J4578" s="29" t="s">
        <v>12</v>
      </c>
      <c r="K4578" s="19">
        <v>9.3379999999999992</v>
      </c>
      <c r="L4578" s="26">
        <v>8</v>
      </c>
    </row>
    <row r="4579" spans="1:12" x14ac:dyDescent="0.3">
      <c r="A4579" s="14">
        <v>256092</v>
      </c>
      <c r="B4579" s="16" t="s">
        <v>6375</v>
      </c>
      <c r="C4579" s="16" t="s">
        <v>5668</v>
      </c>
      <c r="D4579" s="4">
        <v>41915</v>
      </c>
      <c r="E4579" s="23">
        <v>2014</v>
      </c>
      <c r="F4579" s="19">
        <v>4.3</v>
      </c>
      <c r="G4579" s="19">
        <f>IF(Movies[[#This Row],[rating]]=0,"",Movies[[#This Row],[rating]])</f>
        <v>4.3</v>
      </c>
      <c r="H4579" s="19" t="str">
        <f>IF(Movies[[#This Row],[rating]]=0,"No Rating","Rated")</f>
        <v>Rated</v>
      </c>
      <c r="I4579" s="16" t="s">
        <v>136</v>
      </c>
      <c r="J4579" s="29" t="s">
        <v>12</v>
      </c>
      <c r="K4579" s="19">
        <v>9.3379999999999992</v>
      </c>
      <c r="L4579" s="26">
        <v>131</v>
      </c>
    </row>
    <row r="4580" spans="1:12" x14ac:dyDescent="0.3">
      <c r="A4580" s="14">
        <v>251321</v>
      </c>
      <c r="B4580" s="16" t="s">
        <v>6376</v>
      </c>
      <c r="C4580" s="16" t="s">
        <v>5742</v>
      </c>
      <c r="D4580" s="4">
        <v>41682</v>
      </c>
      <c r="E4580" s="23">
        <v>2014</v>
      </c>
      <c r="F4580" s="19">
        <v>5.5</v>
      </c>
      <c r="G4580" s="19">
        <f>IF(Movies[[#This Row],[rating]]=0,"",Movies[[#This Row],[rating]])</f>
        <v>5.5</v>
      </c>
      <c r="H4580" s="19" t="str">
        <f>IF(Movies[[#This Row],[rating]]=0,"No Rating","Rated")</f>
        <v>Rated</v>
      </c>
      <c r="I4580" s="16" t="s">
        <v>49</v>
      </c>
      <c r="J4580" s="29" t="s">
        <v>12</v>
      </c>
      <c r="K4580" s="19">
        <v>9.3350000000000009</v>
      </c>
      <c r="L4580" s="26">
        <v>125</v>
      </c>
    </row>
    <row r="4581" spans="1:12" x14ac:dyDescent="0.3">
      <c r="A4581" s="14">
        <v>314572</v>
      </c>
      <c r="B4581" s="16" t="s">
        <v>6377</v>
      </c>
      <c r="C4581" s="16" t="s">
        <v>6378</v>
      </c>
      <c r="D4581" s="4">
        <v>41924</v>
      </c>
      <c r="E4581" s="23">
        <v>2014</v>
      </c>
      <c r="F4581" s="19">
        <v>7.6</v>
      </c>
      <c r="G4581" s="19">
        <f>IF(Movies[[#This Row],[rating]]=0,"",Movies[[#This Row],[rating]])</f>
        <v>7.6</v>
      </c>
      <c r="H4581" s="19" t="str">
        <f>IF(Movies[[#This Row],[rating]]=0,"No Rating","Rated")</f>
        <v>Rated</v>
      </c>
      <c r="I4581" s="16" t="s">
        <v>306</v>
      </c>
      <c r="J4581" s="29" t="s">
        <v>34</v>
      </c>
      <c r="K4581" s="19">
        <v>9.3160000000000007</v>
      </c>
      <c r="L4581" s="26">
        <v>93</v>
      </c>
    </row>
    <row r="4582" spans="1:12" x14ac:dyDescent="0.3">
      <c r="A4582" s="14">
        <v>248376</v>
      </c>
      <c r="B4582" s="16" t="s">
        <v>6379</v>
      </c>
      <c r="C4582" s="16" t="s">
        <v>532</v>
      </c>
      <c r="D4582" s="4">
        <v>41645</v>
      </c>
      <c r="E4582" s="23">
        <v>2014</v>
      </c>
      <c r="F4582" s="19">
        <v>7.1</v>
      </c>
      <c r="G4582" s="19">
        <f>IF(Movies[[#This Row],[rating]]=0,"",Movies[[#This Row],[rating]])</f>
        <v>7.1</v>
      </c>
      <c r="H4582" s="19" t="str">
        <f>IF(Movies[[#This Row],[rating]]=0,"No Rating","Rated")</f>
        <v>Rated</v>
      </c>
      <c r="I4582" s="16" t="s">
        <v>71</v>
      </c>
      <c r="J4582" s="29" t="s">
        <v>342</v>
      </c>
      <c r="K4582" s="19">
        <v>9.2829999999999995</v>
      </c>
      <c r="L4582" s="26">
        <v>151</v>
      </c>
    </row>
    <row r="4583" spans="1:12" x14ac:dyDescent="0.3">
      <c r="A4583" s="14">
        <v>559064</v>
      </c>
      <c r="B4583" s="16" t="s">
        <v>6380</v>
      </c>
      <c r="C4583" s="16" t="s">
        <v>144</v>
      </c>
      <c r="D4583" s="4">
        <v>41640</v>
      </c>
      <c r="E4583" s="23">
        <v>2014</v>
      </c>
      <c r="F4583" s="19">
        <v>0</v>
      </c>
      <c r="G4583" s="19" t="str">
        <f>IF(Movies[[#This Row],[rating]]=0,"",Movies[[#This Row],[rating]])</f>
        <v/>
      </c>
      <c r="H4583" s="19" t="str">
        <f>IF(Movies[[#This Row],[rating]]=0,"No Rating","Rated")</f>
        <v>No Rating</v>
      </c>
      <c r="I4583" s="16" t="s">
        <v>132</v>
      </c>
      <c r="J4583" s="29" t="s">
        <v>146</v>
      </c>
      <c r="K4583" s="19">
        <v>9.2609999999999992</v>
      </c>
      <c r="L4583" s="26">
        <v>0</v>
      </c>
    </row>
    <row r="4584" spans="1:12" x14ac:dyDescent="0.3">
      <c r="A4584" s="14">
        <v>114750</v>
      </c>
      <c r="B4584" s="16" t="s">
        <v>6381</v>
      </c>
      <c r="C4584" s="16" t="s">
        <v>10</v>
      </c>
      <c r="D4584" s="4">
        <v>41929</v>
      </c>
      <c r="E4584" s="23">
        <v>2014</v>
      </c>
      <c r="F4584" s="19">
        <v>6.1</v>
      </c>
      <c r="G4584" s="19">
        <f>IF(Movies[[#This Row],[rating]]=0,"",Movies[[#This Row],[rating]])</f>
        <v>6.1</v>
      </c>
      <c r="H4584" s="19" t="str">
        <f>IF(Movies[[#This Row],[rating]]=0,"No Rating","Rated")</f>
        <v>Rated</v>
      </c>
      <c r="I4584" s="16" t="s">
        <v>33</v>
      </c>
      <c r="J4584" s="29" t="s">
        <v>12</v>
      </c>
      <c r="K4584" s="19">
        <v>9.2590000000000003</v>
      </c>
      <c r="L4584" s="26">
        <v>458</v>
      </c>
    </row>
    <row r="4585" spans="1:12" x14ac:dyDescent="0.3">
      <c r="A4585" s="14">
        <v>269242</v>
      </c>
      <c r="B4585" s="16" t="s">
        <v>6382</v>
      </c>
      <c r="C4585" s="16" t="s">
        <v>10</v>
      </c>
      <c r="D4585" s="4">
        <v>41709</v>
      </c>
      <c r="E4585" s="23">
        <v>2014</v>
      </c>
      <c r="F4585" s="19">
        <v>4.5279999999999996</v>
      </c>
      <c r="G4585" s="19">
        <f>IF(Movies[[#This Row],[rating]]=0,"",Movies[[#This Row],[rating]])</f>
        <v>4.5279999999999996</v>
      </c>
      <c r="H4585" s="19" t="str">
        <f>IF(Movies[[#This Row],[rating]]=0,"No Rating","Rated")</f>
        <v>Rated</v>
      </c>
      <c r="I4585" s="16" t="s">
        <v>30</v>
      </c>
      <c r="J4585" s="29" t="s">
        <v>12</v>
      </c>
      <c r="K4585" s="19">
        <v>9.234</v>
      </c>
      <c r="L4585" s="26">
        <v>72</v>
      </c>
    </row>
    <row r="4586" spans="1:12" x14ac:dyDescent="0.3">
      <c r="A4586" s="14">
        <v>260516</v>
      </c>
      <c r="B4586" s="16" t="s">
        <v>6383</v>
      </c>
      <c r="C4586" s="16" t="s">
        <v>144</v>
      </c>
      <c r="D4586" s="4">
        <v>41811</v>
      </c>
      <c r="E4586" s="23">
        <v>2014</v>
      </c>
      <c r="F4586" s="19">
        <v>7.5</v>
      </c>
      <c r="G4586" s="19">
        <f>IF(Movies[[#This Row],[rating]]=0,"",Movies[[#This Row],[rating]])</f>
        <v>7.5</v>
      </c>
      <c r="H4586" s="19" t="str">
        <f>IF(Movies[[#This Row],[rating]]=0,"No Rating","Rated")</f>
        <v>Rated</v>
      </c>
      <c r="I4586" s="16" t="s">
        <v>6384</v>
      </c>
      <c r="J4586" s="29" t="s">
        <v>146</v>
      </c>
      <c r="K4586" s="19">
        <v>9.2080000000000002</v>
      </c>
      <c r="L4586" s="26">
        <v>121</v>
      </c>
    </row>
    <row r="4587" spans="1:12" x14ac:dyDescent="0.3">
      <c r="A4587" s="14">
        <v>259129</v>
      </c>
      <c r="B4587" s="16" t="s">
        <v>6385</v>
      </c>
      <c r="C4587" s="16" t="s">
        <v>94</v>
      </c>
      <c r="D4587" s="4">
        <v>41711</v>
      </c>
      <c r="E4587" s="23">
        <v>2014</v>
      </c>
      <c r="F4587" s="19">
        <v>6.4</v>
      </c>
      <c r="G4587" s="19">
        <f>IF(Movies[[#This Row],[rating]]=0,"",Movies[[#This Row],[rating]])</f>
        <v>6.4</v>
      </c>
      <c r="H4587" s="19" t="str">
        <f>IF(Movies[[#This Row],[rating]]=0,"No Rating","Rated")</f>
        <v>Rated</v>
      </c>
      <c r="I4587" s="16" t="s">
        <v>312</v>
      </c>
      <c r="J4587" s="29" t="s">
        <v>96</v>
      </c>
      <c r="K4587" s="19">
        <v>9.1940000000000008</v>
      </c>
      <c r="L4587" s="26">
        <v>56</v>
      </c>
    </row>
    <row r="4588" spans="1:12" x14ac:dyDescent="0.3">
      <c r="A4588" s="14">
        <v>157351</v>
      </c>
      <c r="B4588" s="16" t="s">
        <v>6386</v>
      </c>
      <c r="C4588" s="16" t="s">
        <v>6387</v>
      </c>
      <c r="D4588" s="4">
        <v>41649</v>
      </c>
      <c r="E4588" s="23">
        <v>2014</v>
      </c>
      <c r="F4588" s="19">
        <v>5.9</v>
      </c>
      <c r="G4588" s="19">
        <f>IF(Movies[[#This Row],[rating]]=0,"",Movies[[#This Row],[rating]])</f>
        <v>5.9</v>
      </c>
      <c r="H4588" s="19" t="str">
        <f>IF(Movies[[#This Row],[rating]]=0,"No Rating","Rated")</f>
        <v>Rated</v>
      </c>
      <c r="I4588" s="16" t="s">
        <v>239</v>
      </c>
      <c r="J4588" s="29" t="s">
        <v>12</v>
      </c>
      <c r="K4588" s="19">
        <v>9.1940000000000008</v>
      </c>
      <c r="L4588" s="26">
        <v>246</v>
      </c>
    </row>
    <row r="4589" spans="1:12" x14ac:dyDescent="0.3">
      <c r="A4589" s="14">
        <v>298504</v>
      </c>
      <c r="B4589" s="16" t="s">
        <v>6388</v>
      </c>
      <c r="C4589" s="16" t="s">
        <v>284</v>
      </c>
      <c r="D4589" s="4">
        <v>41928</v>
      </c>
      <c r="E4589" s="23">
        <v>2014</v>
      </c>
      <c r="F4589" s="19">
        <v>7</v>
      </c>
      <c r="G4589" s="19">
        <f>IF(Movies[[#This Row],[rating]]=0,"",Movies[[#This Row],[rating]])</f>
        <v>7</v>
      </c>
      <c r="H4589" s="19" t="str">
        <f>IF(Movies[[#This Row],[rating]]=0,"No Rating","Rated")</f>
        <v>Rated</v>
      </c>
      <c r="I4589" s="16" t="s">
        <v>3168</v>
      </c>
      <c r="J4589" s="29" t="s">
        <v>286</v>
      </c>
      <c r="K4589" s="19">
        <v>9.1829999999999998</v>
      </c>
      <c r="L4589" s="26">
        <v>109</v>
      </c>
    </row>
    <row r="4590" spans="1:12" x14ac:dyDescent="0.3">
      <c r="A4590" s="14">
        <v>276908</v>
      </c>
      <c r="B4590" s="16" t="s">
        <v>6389</v>
      </c>
      <c r="C4590" s="16" t="s">
        <v>10</v>
      </c>
      <c r="D4590" s="4">
        <v>41978</v>
      </c>
      <c r="E4590" s="23">
        <v>2014</v>
      </c>
      <c r="F4590" s="19">
        <v>6.6689999999999996</v>
      </c>
      <c r="G4590" s="19">
        <f>IF(Movies[[#This Row],[rating]]=0,"",Movies[[#This Row],[rating]])</f>
        <v>6.6689999999999996</v>
      </c>
      <c r="H4590" s="19" t="str">
        <f>IF(Movies[[#This Row],[rating]]=0,"No Rating","Rated")</f>
        <v>Rated</v>
      </c>
      <c r="I4590" s="16" t="s">
        <v>6390</v>
      </c>
      <c r="J4590" s="29" t="s">
        <v>12</v>
      </c>
      <c r="K4590" s="19">
        <v>9.1760000000000002</v>
      </c>
      <c r="L4590" s="26">
        <v>441</v>
      </c>
    </row>
    <row r="4591" spans="1:12" x14ac:dyDescent="0.3">
      <c r="A4591" s="14">
        <v>265228</v>
      </c>
      <c r="B4591" s="16" t="s">
        <v>6391</v>
      </c>
      <c r="C4591" s="16" t="s">
        <v>108</v>
      </c>
      <c r="D4591" s="4">
        <v>41983</v>
      </c>
      <c r="E4591" s="23">
        <v>2014</v>
      </c>
      <c r="F4591" s="19">
        <v>6.9779999999999998</v>
      </c>
      <c r="G4591" s="19">
        <f>IF(Movies[[#This Row],[rating]]=0,"",Movies[[#This Row],[rating]])</f>
        <v>6.9779999999999998</v>
      </c>
      <c r="H4591" s="19" t="str">
        <f>IF(Movies[[#This Row],[rating]]=0,"No Rating","Rated")</f>
        <v>Rated</v>
      </c>
      <c r="I4591" s="16" t="s">
        <v>688</v>
      </c>
      <c r="J4591" s="29" t="s">
        <v>110</v>
      </c>
      <c r="K4591" s="19">
        <v>9.15</v>
      </c>
      <c r="L4591" s="26">
        <v>476</v>
      </c>
    </row>
    <row r="4592" spans="1:12" x14ac:dyDescent="0.3">
      <c r="A4592" s="14">
        <v>279185</v>
      </c>
      <c r="B4592" s="16" t="s">
        <v>6392</v>
      </c>
      <c r="C4592" s="16" t="s">
        <v>144</v>
      </c>
      <c r="D4592" s="4">
        <v>41699</v>
      </c>
      <c r="E4592" s="23">
        <v>2014</v>
      </c>
      <c r="F4592" s="19">
        <v>6.3</v>
      </c>
      <c r="G4592" s="19">
        <f>IF(Movies[[#This Row],[rating]]=0,"",Movies[[#This Row],[rating]])</f>
        <v>6.3</v>
      </c>
      <c r="H4592" s="19" t="str">
        <f>IF(Movies[[#This Row],[rating]]=0,"No Rating","Rated")</f>
        <v>Rated</v>
      </c>
      <c r="I4592" s="16" t="s">
        <v>49</v>
      </c>
      <c r="J4592" s="29" t="s">
        <v>146</v>
      </c>
      <c r="K4592" s="19">
        <v>9.1449999999999996</v>
      </c>
      <c r="L4592" s="26">
        <v>23</v>
      </c>
    </row>
    <row r="4593" spans="1:12" x14ac:dyDescent="0.3">
      <c r="A4593" s="14">
        <v>242090</v>
      </c>
      <c r="B4593" s="16" t="s">
        <v>6393</v>
      </c>
      <c r="C4593" s="16" t="s">
        <v>10</v>
      </c>
      <c r="D4593" s="4">
        <v>41859</v>
      </c>
      <c r="E4593" s="23">
        <v>2014</v>
      </c>
      <c r="F4593" s="19">
        <v>6.9</v>
      </c>
      <c r="G4593" s="19">
        <f>IF(Movies[[#This Row],[rating]]=0,"",Movies[[#This Row],[rating]])</f>
        <v>6.9</v>
      </c>
      <c r="H4593" s="19" t="str">
        <f>IF(Movies[[#This Row],[rating]]=0,"No Rating","Rated")</f>
        <v>Rated</v>
      </c>
      <c r="I4593" s="16" t="s">
        <v>1205</v>
      </c>
      <c r="J4593" s="29" t="s">
        <v>12</v>
      </c>
      <c r="K4593" s="19">
        <v>9.1430000000000007</v>
      </c>
      <c r="L4593" s="26">
        <v>704</v>
      </c>
    </row>
    <row r="4594" spans="1:12" x14ac:dyDescent="0.3">
      <c r="A4594" s="14">
        <v>252168</v>
      </c>
      <c r="B4594" s="16" t="s">
        <v>6394</v>
      </c>
      <c r="C4594" s="16" t="s">
        <v>341</v>
      </c>
      <c r="D4594" s="4">
        <v>41669</v>
      </c>
      <c r="E4594" s="23">
        <v>2014</v>
      </c>
      <c r="F4594" s="19">
        <v>5</v>
      </c>
      <c r="G4594" s="19">
        <f>IF(Movies[[#This Row],[rating]]=0,"",Movies[[#This Row],[rating]])</f>
        <v>5</v>
      </c>
      <c r="H4594" s="19" t="str">
        <f>IF(Movies[[#This Row],[rating]]=0,"No Rating","Rated")</f>
        <v>Rated</v>
      </c>
      <c r="I4594" s="16" t="s">
        <v>2815</v>
      </c>
      <c r="J4594" s="29" t="s">
        <v>534</v>
      </c>
      <c r="K4594" s="19">
        <v>9.1080000000000005</v>
      </c>
      <c r="L4594" s="26">
        <v>56</v>
      </c>
    </row>
    <row r="4595" spans="1:12" x14ac:dyDescent="0.3">
      <c r="A4595" s="14">
        <v>283384</v>
      </c>
      <c r="B4595" s="16" t="s">
        <v>6395</v>
      </c>
      <c r="C4595" s="16" t="s">
        <v>172</v>
      </c>
      <c r="D4595" s="4">
        <v>41856</v>
      </c>
      <c r="E4595" s="23">
        <v>2014</v>
      </c>
      <c r="F4595" s="19">
        <v>5.8</v>
      </c>
      <c r="G4595" s="19">
        <f>IF(Movies[[#This Row],[rating]]=0,"",Movies[[#This Row],[rating]])</f>
        <v>5.8</v>
      </c>
      <c r="H4595" s="19" t="str">
        <f>IF(Movies[[#This Row],[rating]]=0,"No Rating","Rated")</f>
        <v>Rated</v>
      </c>
      <c r="I4595" s="16" t="s">
        <v>166</v>
      </c>
      <c r="J4595" s="29" t="s">
        <v>12</v>
      </c>
      <c r="K4595" s="19">
        <v>9.093</v>
      </c>
      <c r="L4595" s="26">
        <v>210</v>
      </c>
    </row>
    <row r="4596" spans="1:12" x14ac:dyDescent="0.3">
      <c r="A4596" s="14">
        <v>267573</v>
      </c>
      <c r="B4596" s="16" t="s">
        <v>6396</v>
      </c>
      <c r="C4596" s="16" t="s">
        <v>94</v>
      </c>
      <c r="D4596" s="4">
        <v>41791</v>
      </c>
      <c r="E4596" s="23">
        <v>2014</v>
      </c>
      <c r="F4596" s="19">
        <v>6.9</v>
      </c>
      <c r="G4596" s="19">
        <f>IF(Movies[[#This Row],[rating]]=0,"",Movies[[#This Row],[rating]])</f>
        <v>6.9</v>
      </c>
      <c r="H4596" s="19" t="str">
        <f>IF(Movies[[#This Row],[rating]]=0,"No Rating","Rated")</f>
        <v>Rated</v>
      </c>
      <c r="I4596" s="16" t="s">
        <v>808</v>
      </c>
      <c r="J4596" s="29" t="s">
        <v>96</v>
      </c>
      <c r="K4596" s="19">
        <v>9.0890000000000004</v>
      </c>
      <c r="L4596" s="26">
        <v>94</v>
      </c>
    </row>
    <row r="4597" spans="1:12" x14ac:dyDescent="0.3">
      <c r="A4597" s="14">
        <v>262481</v>
      </c>
      <c r="B4597" s="16" t="s">
        <v>6397</v>
      </c>
      <c r="C4597" s="16" t="s">
        <v>10</v>
      </c>
      <c r="D4597" s="4">
        <v>41747</v>
      </c>
      <c r="E4597" s="23">
        <v>2014</v>
      </c>
      <c r="F4597" s="19">
        <v>7.1059999999999999</v>
      </c>
      <c r="G4597" s="19">
        <f>IF(Movies[[#This Row],[rating]]=0,"",Movies[[#This Row],[rating]])</f>
        <v>7.1059999999999999</v>
      </c>
      <c r="H4597" s="19" t="str">
        <f>IF(Movies[[#This Row],[rating]]=0,"No Rating","Rated")</f>
        <v>Rated</v>
      </c>
      <c r="I4597" s="16" t="s">
        <v>6398</v>
      </c>
      <c r="J4597" s="29" t="s">
        <v>12</v>
      </c>
      <c r="K4597" s="19">
        <v>9.0679999999999996</v>
      </c>
      <c r="L4597" s="26">
        <v>207</v>
      </c>
    </row>
    <row r="4598" spans="1:12" x14ac:dyDescent="0.3">
      <c r="A4598" s="14">
        <v>286817</v>
      </c>
      <c r="B4598" s="16" t="s">
        <v>6399</v>
      </c>
      <c r="C4598" s="16" t="s">
        <v>10</v>
      </c>
      <c r="D4598" s="4">
        <v>41848</v>
      </c>
      <c r="E4598" s="23">
        <v>2014</v>
      </c>
      <c r="F4598" s="19">
        <v>4.9749999999999996</v>
      </c>
      <c r="G4598" s="19">
        <f>IF(Movies[[#This Row],[rating]]=0,"",Movies[[#This Row],[rating]])</f>
        <v>4.9749999999999996</v>
      </c>
      <c r="H4598" s="19" t="str">
        <f>IF(Movies[[#This Row],[rating]]=0,"No Rating","Rated")</f>
        <v>Rated</v>
      </c>
      <c r="I4598" s="16" t="s">
        <v>52</v>
      </c>
      <c r="J4598" s="29" t="s">
        <v>12</v>
      </c>
      <c r="K4598" s="19">
        <v>9.0559999999999992</v>
      </c>
      <c r="L4598" s="26">
        <v>121</v>
      </c>
    </row>
    <row r="4599" spans="1:12" x14ac:dyDescent="0.3">
      <c r="A4599" s="14">
        <v>284305</v>
      </c>
      <c r="B4599" s="16" t="s">
        <v>6400</v>
      </c>
      <c r="C4599" s="16" t="s">
        <v>51</v>
      </c>
      <c r="D4599" s="4">
        <v>41903</v>
      </c>
      <c r="E4599" s="23">
        <v>2014</v>
      </c>
      <c r="F4599" s="19">
        <v>6.9</v>
      </c>
      <c r="G4599" s="19">
        <f>IF(Movies[[#This Row],[rating]]=0,"",Movies[[#This Row],[rating]])</f>
        <v>6.9</v>
      </c>
      <c r="H4599" s="19" t="str">
        <f>IF(Movies[[#This Row],[rating]]=0,"No Rating","Rated")</f>
        <v>Rated</v>
      </c>
      <c r="I4599" s="16" t="s">
        <v>1329</v>
      </c>
      <c r="J4599" s="29" t="s">
        <v>34</v>
      </c>
      <c r="K4599" s="19">
        <v>9.0540000000000003</v>
      </c>
      <c r="L4599" s="26">
        <v>299</v>
      </c>
    </row>
    <row r="4600" spans="1:12" x14ac:dyDescent="0.3">
      <c r="A4600" s="14">
        <v>157823</v>
      </c>
      <c r="B4600" s="16" t="s">
        <v>6401</v>
      </c>
      <c r="C4600" s="16" t="s">
        <v>4370</v>
      </c>
      <c r="D4600" s="4">
        <v>41752</v>
      </c>
      <c r="E4600" s="23">
        <v>2014</v>
      </c>
      <c r="F4600" s="19">
        <v>5.8</v>
      </c>
      <c r="G4600" s="19">
        <f>IF(Movies[[#This Row],[rating]]=0,"",Movies[[#This Row],[rating]])</f>
        <v>5.8</v>
      </c>
      <c r="H4600" s="19" t="str">
        <f>IF(Movies[[#This Row],[rating]]=0,"No Rating","Rated")</f>
        <v>Rated</v>
      </c>
      <c r="I4600" s="16" t="s">
        <v>312</v>
      </c>
      <c r="J4600" s="29" t="s">
        <v>12</v>
      </c>
      <c r="K4600" s="19">
        <v>9.0459999999999994</v>
      </c>
      <c r="L4600" s="26">
        <v>338</v>
      </c>
    </row>
    <row r="4601" spans="1:12" x14ac:dyDescent="0.3">
      <c r="A4601" s="14">
        <v>292828</v>
      </c>
      <c r="B4601" s="16" t="s">
        <v>6402</v>
      </c>
      <c r="C4601" s="16" t="s">
        <v>880</v>
      </c>
      <c r="D4601" s="4">
        <v>41894</v>
      </c>
      <c r="E4601" s="23">
        <v>2014</v>
      </c>
      <c r="F4601" s="19">
        <v>5</v>
      </c>
      <c r="G4601" s="19">
        <f>IF(Movies[[#This Row],[rating]]=0,"",Movies[[#This Row],[rating]])</f>
        <v>5</v>
      </c>
      <c r="H4601" s="19" t="str">
        <f>IF(Movies[[#This Row],[rating]]=0,"No Rating","Rated")</f>
        <v>Rated</v>
      </c>
      <c r="I4601" s="16" t="s">
        <v>468</v>
      </c>
      <c r="J4601" s="29" t="s">
        <v>881</v>
      </c>
      <c r="K4601" s="19">
        <v>9</v>
      </c>
      <c r="L4601" s="26">
        <v>49</v>
      </c>
    </row>
    <row r="4602" spans="1:12" x14ac:dyDescent="0.3">
      <c r="A4602" s="14">
        <v>278774</v>
      </c>
      <c r="B4602" s="16" t="s">
        <v>6403</v>
      </c>
      <c r="C4602" s="16" t="s">
        <v>432</v>
      </c>
      <c r="D4602" s="4">
        <v>41817</v>
      </c>
      <c r="E4602" s="23">
        <v>2014</v>
      </c>
      <c r="F4602" s="19">
        <v>6.1</v>
      </c>
      <c r="G4602" s="19">
        <f>IF(Movies[[#This Row],[rating]]=0,"",Movies[[#This Row],[rating]])</f>
        <v>6.1</v>
      </c>
      <c r="H4602" s="19" t="str">
        <f>IF(Movies[[#This Row],[rating]]=0,"No Rating","Rated")</f>
        <v>Rated</v>
      </c>
      <c r="I4602" s="16" t="s">
        <v>6404</v>
      </c>
      <c r="J4602" s="29" t="s">
        <v>12</v>
      </c>
      <c r="K4602" s="19">
        <v>8.9719999999999995</v>
      </c>
      <c r="L4602" s="26">
        <v>613</v>
      </c>
    </row>
    <row r="4603" spans="1:12" x14ac:dyDescent="0.3">
      <c r="A4603" s="14">
        <v>240745</v>
      </c>
      <c r="B4603" s="16" t="s">
        <v>6405</v>
      </c>
      <c r="C4603" s="16" t="s">
        <v>10</v>
      </c>
      <c r="D4603" s="4">
        <v>41885</v>
      </c>
      <c r="E4603" s="23">
        <v>2014</v>
      </c>
      <c r="F4603" s="19">
        <v>3.9</v>
      </c>
      <c r="G4603" s="19">
        <f>IF(Movies[[#This Row],[rating]]=0,"",Movies[[#This Row],[rating]])</f>
        <v>3.9</v>
      </c>
      <c r="H4603" s="19" t="str">
        <f>IF(Movies[[#This Row],[rating]]=0,"No Rating","Rated")</f>
        <v>Rated</v>
      </c>
      <c r="I4603" s="16" t="s">
        <v>49</v>
      </c>
      <c r="J4603" s="29" t="s">
        <v>12</v>
      </c>
      <c r="K4603" s="19">
        <v>8.9589999999999996</v>
      </c>
      <c r="L4603" s="26">
        <v>113</v>
      </c>
    </row>
    <row r="4604" spans="1:12" x14ac:dyDescent="0.3">
      <c r="A4604" s="14">
        <v>242022</v>
      </c>
      <c r="B4604" s="16" t="s">
        <v>6406</v>
      </c>
      <c r="C4604" s="16" t="s">
        <v>6407</v>
      </c>
      <c r="D4604" s="4">
        <v>41857</v>
      </c>
      <c r="E4604" s="23">
        <v>2014</v>
      </c>
      <c r="F4604" s="19">
        <v>6.2</v>
      </c>
      <c r="G4604" s="19">
        <f>IF(Movies[[#This Row],[rating]]=0,"",Movies[[#This Row],[rating]])</f>
        <v>6.2</v>
      </c>
      <c r="H4604" s="19" t="str">
        <f>IF(Movies[[#This Row],[rating]]=0,"No Rating","Rated")</f>
        <v>Rated</v>
      </c>
      <c r="I4604" s="16" t="s">
        <v>30</v>
      </c>
      <c r="J4604" s="29" t="s">
        <v>12</v>
      </c>
      <c r="K4604" s="19">
        <v>8.9540000000000006</v>
      </c>
      <c r="L4604" s="26">
        <v>498</v>
      </c>
    </row>
    <row r="4605" spans="1:12" x14ac:dyDescent="0.3">
      <c r="A4605" s="14">
        <v>184352</v>
      </c>
      <c r="B4605" s="16" t="s">
        <v>6408</v>
      </c>
      <c r="C4605" s="16" t="s">
        <v>114</v>
      </c>
      <c r="D4605" s="4">
        <v>41745</v>
      </c>
      <c r="E4605" s="23">
        <v>2014</v>
      </c>
      <c r="F4605" s="19">
        <v>6.8</v>
      </c>
      <c r="G4605" s="19">
        <f>IF(Movies[[#This Row],[rating]]=0,"",Movies[[#This Row],[rating]])</f>
        <v>6.8</v>
      </c>
      <c r="H4605" s="19" t="str">
        <f>IF(Movies[[#This Row],[rating]]=0,"No Rating","Rated")</f>
        <v>Rated</v>
      </c>
      <c r="I4605" s="16" t="s">
        <v>23</v>
      </c>
      <c r="J4605" s="29" t="s">
        <v>110</v>
      </c>
      <c r="K4605" s="19">
        <v>8.93</v>
      </c>
      <c r="L4605" s="26">
        <v>821</v>
      </c>
    </row>
    <row r="4606" spans="1:12" x14ac:dyDescent="0.3">
      <c r="A4606" s="14">
        <v>285700</v>
      </c>
      <c r="B4606" s="16" t="s">
        <v>6409</v>
      </c>
      <c r="C4606" s="16" t="s">
        <v>877</v>
      </c>
      <c r="D4606" s="4">
        <v>41860</v>
      </c>
      <c r="E4606" s="23">
        <v>2014</v>
      </c>
      <c r="F4606" s="19">
        <v>7.9</v>
      </c>
      <c r="G4606" s="19">
        <f>IF(Movies[[#This Row],[rating]]=0,"",Movies[[#This Row],[rating]])</f>
        <v>7.9</v>
      </c>
      <c r="H4606" s="19" t="str">
        <f>IF(Movies[[#This Row],[rating]]=0,"No Rating","Rated")</f>
        <v>Rated</v>
      </c>
      <c r="I4606" s="16" t="s">
        <v>49</v>
      </c>
      <c r="J4606" s="29" t="s">
        <v>774</v>
      </c>
      <c r="K4606" s="19">
        <v>8.9220000000000006</v>
      </c>
      <c r="L4606" s="26">
        <v>279</v>
      </c>
    </row>
    <row r="4607" spans="1:12" x14ac:dyDescent="0.3">
      <c r="A4607" s="14">
        <v>180305</v>
      </c>
      <c r="B4607" s="16" t="s">
        <v>6410</v>
      </c>
      <c r="C4607" s="16" t="s">
        <v>10</v>
      </c>
      <c r="D4607" s="4">
        <v>41919</v>
      </c>
      <c r="E4607" s="23">
        <v>2014</v>
      </c>
      <c r="F4607" s="19">
        <v>5.0999999999999996</v>
      </c>
      <c r="G4607" s="19">
        <f>IF(Movies[[#This Row],[rating]]=0,"",Movies[[#This Row],[rating]])</f>
        <v>5.0999999999999996</v>
      </c>
      <c r="H4607" s="19" t="str">
        <f>IF(Movies[[#This Row],[rating]]=0,"No Rating","Rated")</f>
        <v>Rated</v>
      </c>
      <c r="I4607" s="16" t="s">
        <v>148</v>
      </c>
      <c r="J4607" s="29" t="s">
        <v>12</v>
      </c>
      <c r="K4607" s="19">
        <v>8.9130000000000003</v>
      </c>
      <c r="L4607" s="26">
        <v>243</v>
      </c>
    </row>
    <row r="4608" spans="1:12" x14ac:dyDescent="0.3">
      <c r="A4608" s="14">
        <v>305932</v>
      </c>
      <c r="B4608" s="16" t="s">
        <v>6411</v>
      </c>
      <c r="C4608" s="16" t="s">
        <v>10</v>
      </c>
      <c r="D4608" s="4">
        <v>41985</v>
      </c>
      <c r="E4608" s="23">
        <v>2014</v>
      </c>
      <c r="F4608" s="19">
        <v>5.8</v>
      </c>
      <c r="G4608" s="19">
        <f>IF(Movies[[#This Row],[rating]]=0,"",Movies[[#This Row],[rating]])</f>
        <v>5.8</v>
      </c>
      <c r="H4608" s="19" t="str">
        <f>IF(Movies[[#This Row],[rating]]=0,"No Rating","Rated")</f>
        <v>Rated</v>
      </c>
      <c r="I4608" s="16" t="s">
        <v>30</v>
      </c>
      <c r="J4608" s="29" t="s">
        <v>12</v>
      </c>
      <c r="K4608" s="19">
        <v>8.9079999999999995</v>
      </c>
      <c r="L4608" s="26">
        <v>449</v>
      </c>
    </row>
    <row r="4609" spans="1:12" x14ac:dyDescent="0.3">
      <c r="A4609" s="14">
        <v>305091</v>
      </c>
      <c r="B4609" s="16" t="s">
        <v>6412</v>
      </c>
      <c r="C4609" s="16" t="s">
        <v>1845</v>
      </c>
      <c r="D4609" s="4">
        <v>41851</v>
      </c>
      <c r="E4609" s="23">
        <v>2014</v>
      </c>
      <c r="F4609" s="19">
        <v>6.8</v>
      </c>
      <c r="G4609" s="19">
        <f>IF(Movies[[#This Row],[rating]]=0,"",Movies[[#This Row],[rating]])</f>
        <v>6.8</v>
      </c>
      <c r="H4609" s="19" t="str">
        <f>IF(Movies[[#This Row],[rating]]=0,"No Rating","Rated")</f>
        <v>Rated</v>
      </c>
      <c r="I4609" s="16" t="s">
        <v>329</v>
      </c>
      <c r="J4609" s="29" t="s">
        <v>12</v>
      </c>
      <c r="K4609" s="19">
        <v>8.8840000000000003</v>
      </c>
      <c r="L4609" s="26">
        <v>207</v>
      </c>
    </row>
    <row r="4610" spans="1:12" x14ac:dyDescent="0.3">
      <c r="A4610" s="14">
        <v>177047</v>
      </c>
      <c r="B4610" s="16" t="s">
        <v>6413</v>
      </c>
      <c r="C4610" s="16" t="s">
        <v>10</v>
      </c>
      <c r="D4610" s="4">
        <v>41761</v>
      </c>
      <c r="E4610" s="23">
        <v>2014</v>
      </c>
      <c r="F4610" s="19">
        <v>6</v>
      </c>
      <c r="G4610" s="19">
        <f>IF(Movies[[#This Row],[rating]]=0,"",Movies[[#This Row],[rating]])</f>
        <v>6</v>
      </c>
      <c r="H4610" s="19" t="str">
        <f>IF(Movies[[#This Row],[rating]]=0,"No Rating","Rated")</f>
        <v>Rated</v>
      </c>
      <c r="I4610" s="16" t="s">
        <v>49</v>
      </c>
      <c r="J4610" s="29" t="s">
        <v>12</v>
      </c>
      <c r="K4610" s="19">
        <v>8.8800000000000008</v>
      </c>
      <c r="L4610" s="26">
        <v>83</v>
      </c>
    </row>
    <row r="4611" spans="1:12" x14ac:dyDescent="0.3">
      <c r="A4611" s="14">
        <v>387843</v>
      </c>
      <c r="B4611" s="16" t="s">
        <v>6414</v>
      </c>
      <c r="C4611" s="16" t="s">
        <v>94</v>
      </c>
      <c r="D4611" s="4">
        <v>41970</v>
      </c>
      <c r="E4611" s="23">
        <v>2014</v>
      </c>
      <c r="F4611" s="19">
        <v>0</v>
      </c>
      <c r="G4611" s="19" t="str">
        <f>IF(Movies[[#This Row],[rating]]=0,"",Movies[[#This Row],[rating]])</f>
        <v/>
      </c>
      <c r="H4611" s="19" t="str">
        <f>IF(Movies[[#This Row],[rating]]=0,"No Rating","Rated")</f>
        <v>No Rating</v>
      </c>
      <c r="I4611" s="16" t="s">
        <v>33</v>
      </c>
      <c r="J4611" s="29" t="s">
        <v>96</v>
      </c>
      <c r="K4611" s="19">
        <v>8.8699999999999992</v>
      </c>
      <c r="L4611" s="26">
        <v>0</v>
      </c>
    </row>
    <row r="4612" spans="1:12" x14ac:dyDescent="0.3">
      <c r="A4612" s="14">
        <v>114982</v>
      </c>
      <c r="B4612" s="16" t="s">
        <v>6415</v>
      </c>
      <c r="C4612" s="16" t="s">
        <v>2755</v>
      </c>
      <c r="D4612" s="4">
        <v>41866</v>
      </c>
      <c r="E4612" s="23">
        <v>2014</v>
      </c>
      <c r="F4612" s="19">
        <v>6.1</v>
      </c>
      <c r="G4612" s="19">
        <f>IF(Movies[[#This Row],[rating]]=0,"",Movies[[#This Row],[rating]])</f>
        <v>6.1</v>
      </c>
      <c r="H4612" s="19" t="str">
        <f>IF(Movies[[#This Row],[rating]]=0,"No Rating","Rated")</f>
        <v>Rated</v>
      </c>
      <c r="I4612" s="16" t="s">
        <v>49</v>
      </c>
      <c r="J4612" s="29" t="s">
        <v>110</v>
      </c>
      <c r="K4612" s="19">
        <v>8.8510000000000009</v>
      </c>
      <c r="L4612" s="26">
        <v>177</v>
      </c>
    </row>
    <row r="4613" spans="1:12" x14ac:dyDescent="0.3">
      <c r="A4613" s="14">
        <v>278540</v>
      </c>
      <c r="B4613" s="16" t="s">
        <v>6416</v>
      </c>
      <c r="C4613" s="16" t="s">
        <v>144</v>
      </c>
      <c r="D4613" s="4">
        <v>41692</v>
      </c>
      <c r="E4613" s="23">
        <v>2014</v>
      </c>
      <c r="F4613" s="19">
        <v>6.3</v>
      </c>
      <c r="G4613" s="19">
        <f>IF(Movies[[#This Row],[rating]]=0,"",Movies[[#This Row],[rating]])</f>
        <v>6.3</v>
      </c>
      <c r="H4613" s="19" t="str">
        <f>IF(Movies[[#This Row],[rating]]=0,"No Rating","Rated")</f>
        <v>Rated</v>
      </c>
      <c r="I4613" s="16" t="s">
        <v>1559</v>
      </c>
      <c r="J4613" s="29" t="s">
        <v>146</v>
      </c>
      <c r="K4613" s="19">
        <v>8.8350000000000009</v>
      </c>
      <c r="L4613" s="26">
        <v>28</v>
      </c>
    </row>
    <row r="4614" spans="1:12" x14ac:dyDescent="0.3">
      <c r="A4614" s="14">
        <v>79316</v>
      </c>
      <c r="B4614" s="16" t="s">
        <v>6417</v>
      </c>
      <c r="C4614" s="16" t="s">
        <v>10</v>
      </c>
      <c r="D4614" s="4">
        <v>41647</v>
      </c>
      <c r="E4614" s="23">
        <v>2014</v>
      </c>
      <c r="F4614" s="19">
        <v>4.5999999999999996</v>
      </c>
      <c r="G4614" s="19">
        <f>IF(Movies[[#This Row],[rating]]=0,"",Movies[[#This Row],[rating]])</f>
        <v>4.5999999999999996</v>
      </c>
      <c r="H4614" s="19" t="str">
        <f>IF(Movies[[#This Row],[rating]]=0,"No Rating","Rated")</f>
        <v>Rated</v>
      </c>
      <c r="I4614" s="16" t="s">
        <v>468</v>
      </c>
      <c r="J4614" s="29" t="s">
        <v>12</v>
      </c>
      <c r="K4614" s="19">
        <v>8.82</v>
      </c>
      <c r="L4614" s="26">
        <v>525</v>
      </c>
    </row>
    <row r="4615" spans="1:12" x14ac:dyDescent="0.3">
      <c r="A4615" s="14">
        <v>282296</v>
      </c>
      <c r="B4615" s="16" t="s">
        <v>6418</v>
      </c>
      <c r="C4615" s="16" t="s">
        <v>100</v>
      </c>
      <c r="D4615" s="4">
        <v>41891</v>
      </c>
      <c r="E4615" s="23">
        <v>2014</v>
      </c>
      <c r="F4615" s="19">
        <v>6.21</v>
      </c>
      <c r="G4615" s="19">
        <f>IF(Movies[[#This Row],[rating]]=0,"",Movies[[#This Row],[rating]])</f>
        <v>6.21</v>
      </c>
      <c r="H4615" s="19" t="str">
        <f>IF(Movies[[#This Row],[rating]]=0,"No Rating","Rated")</f>
        <v>Rated</v>
      </c>
      <c r="I4615" s="16" t="s">
        <v>1205</v>
      </c>
      <c r="J4615" s="29" t="s">
        <v>12</v>
      </c>
      <c r="K4615" s="19">
        <v>8.8130000000000006</v>
      </c>
      <c r="L4615" s="26">
        <v>267</v>
      </c>
    </row>
    <row r="4616" spans="1:12" x14ac:dyDescent="0.3">
      <c r="A4616" s="14">
        <v>267557</v>
      </c>
      <c r="B4616" s="16" t="s">
        <v>6419</v>
      </c>
      <c r="C4616" s="16" t="s">
        <v>540</v>
      </c>
      <c r="D4616" s="4">
        <v>41759</v>
      </c>
      <c r="E4616" s="23">
        <v>2014</v>
      </c>
      <c r="F4616" s="19">
        <v>5</v>
      </c>
      <c r="G4616" s="19">
        <f>IF(Movies[[#This Row],[rating]]=0,"",Movies[[#This Row],[rating]])</f>
        <v>5</v>
      </c>
      <c r="H4616" s="19" t="str">
        <f>IF(Movies[[#This Row],[rating]]=0,"No Rating","Rated")</f>
        <v>Rated</v>
      </c>
      <c r="I4616" s="16" t="s">
        <v>30</v>
      </c>
      <c r="J4616" s="29" t="s">
        <v>511</v>
      </c>
      <c r="K4616" s="19">
        <v>8.8130000000000006</v>
      </c>
      <c r="L4616" s="26">
        <v>110</v>
      </c>
    </row>
    <row r="4617" spans="1:12" x14ac:dyDescent="0.3">
      <c r="A4617" s="14">
        <v>263855</v>
      </c>
      <c r="B4617" s="16" t="s">
        <v>6420</v>
      </c>
      <c r="C4617" s="16" t="s">
        <v>6421</v>
      </c>
      <c r="D4617" s="4">
        <v>41887</v>
      </c>
      <c r="E4617" s="23">
        <v>2014</v>
      </c>
      <c r="F4617" s="19">
        <v>6.5</v>
      </c>
      <c r="G4617" s="19">
        <f>IF(Movies[[#This Row],[rating]]=0,"",Movies[[#This Row],[rating]])</f>
        <v>6.5</v>
      </c>
      <c r="H4617" s="19" t="str">
        <f>IF(Movies[[#This Row],[rating]]=0,"No Rating","Rated")</f>
        <v>Rated</v>
      </c>
      <c r="I4617" s="16" t="s">
        <v>2207</v>
      </c>
      <c r="J4617" s="29" t="s">
        <v>12</v>
      </c>
      <c r="K4617" s="19">
        <v>8.7880000000000003</v>
      </c>
      <c r="L4617" s="26">
        <v>103</v>
      </c>
    </row>
    <row r="4618" spans="1:12" x14ac:dyDescent="0.3">
      <c r="A4618" s="14">
        <v>242166</v>
      </c>
      <c r="B4618" s="16" t="s">
        <v>6422</v>
      </c>
      <c r="C4618" s="16" t="s">
        <v>3150</v>
      </c>
      <c r="D4618" s="4">
        <v>41710</v>
      </c>
      <c r="E4618" s="23">
        <v>2014</v>
      </c>
      <c r="F4618" s="19">
        <v>4.4000000000000004</v>
      </c>
      <c r="G4618" s="19">
        <f>IF(Movies[[#This Row],[rating]]=0,"",Movies[[#This Row],[rating]])</f>
        <v>4.4000000000000004</v>
      </c>
      <c r="H4618" s="19" t="str">
        <f>IF(Movies[[#This Row],[rating]]=0,"No Rating","Rated")</f>
        <v>Rated</v>
      </c>
      <c r="I4618" s="16" t="s">
        <v>193</v>
      </c>
      <c r="J4618" s="29" t="s">
        <v>12</v>
      </c>
      <c r="K4618" s="19">
        <v>8.7850000000000001</v>
      </c>
      <c r="L4618" s="26">
        <v>66</v>
      </c>
    </row>
    <row r="4619" spans="1:12" x14ac:dyDescent="0.3">
      <c r="A4619" s="14">
        <v>321068</v>
      </c>
      <c r="B4619" s="16" t="s">
        <v>6423</v>
      </c>
      <c r="C4619" s="16" t="s">
        <v>10</v>
      </c>
      <c r="D4619" s="4">
        <v>41981</v>
      </c>
      <c r="E4619" s="23">
        <v>2014</v>
      </c>
      <c r="F4619" s="19">
        <v>5.8</v>
      </c>
      <c r="G4619" s="19">
        <f>IF(Movies[[#This Row],[rating]]=0,"",Movies[[#This Row],[rating]])</f>
        <v>5.8</v>
      </c>
      <c r="H4619" s="19" t="str">
        <f>IF(Movies[[#This Row],[rating]]=0,"No Rating","Rated")</f>
        <v>Rated</v>
      </c>
      <c r="I4619" s="16" t="s">
        <v>80</v>
      </c>
      <c r="J4619" s="29" t="s">
        <v>12</v>
      </c>
      <c r="K4619" s="19">
        <v>8.7620000000000005</v>
      </c>
      <c r="L4619" s="26">
        <v>152</v>
      </c>
    </row>
    <row r="4620" spans="1:12" x14ac:dyDescent="0.3">
      <c r="A4620" s="14">
        <v>334175</v>
      </c>
      <c r="B4620" s="16" t="s">
        <v>6424</v>
      </c>
      <c r="C4620" s="16" t="s">
        <v>880</v>
      </c>
      <c r="D4620" s="4">
        <v>41908</v>
      </c>
      <c r="E4620" s="23">
        <v>2014</v>
      </c>
      <c r="F4620" s="19">
        <v>5.9</v>
      </c>
      <c r="G4620" s="19">
        <f>IF(Movies[[#This Row],[rating]]=0,"",Movies[[#This Row],[rating]])</f>
        <v>5.9</v>
      </c>
      <c r="H4620" s="19" t="str">
        <f>IF(Movies[[#This Row],[rating]]=0,"No Rating","Rated")</f>
        <v>Rated</v>
      </c>
      <c r="I4620" s="16" t="s">
        <v>468</v>
      </c>
      <c r="J4620" s="29" t="s">
        <v>881</v>
      </c>
      <c r="K4620" s="19">
        <v>8.7520000000000007</v>
      </c>
      <c r="L4620" s="26">
        <v>78</v>
      </c>
    </row>
    <row r="4621" spans="1:12" x14ac:dyDescent="0.3">
      <c r="A4621" s="14">
        <v>279992</v>
      </c>
      <c r="B4621" s="16" t="s">
        <v>6425</v>
      </c>
      <c r="C4621" s="16" t="s">
        <v>10</v>
      </c>
      <c r="D4621" s="4">
        <v>41875</v>
      </c>
      <c r="E4621" s="23">
        <v>2014</v>
      </c>
      <c r="F4621" s="19">
        <v>6.657</v>
      </c>
      <c r="G4621" s="19">
        <f>IF(Movies[[#This Row],[rating]]=0,"",Movies[[#This Row],[rating]])</f>
        <v>6.657</v>
      </c>
      <c r="H4621" s="19" t="str">
        <f>IF(Movies[[#This Row],[rating]]=0,"No Rating","Rated")</f>
        <v>Rated</v>
      </c>
      <c r="I4621" s="16" t="s">
        <v>329</v>
      </c>
      <c r="J4621" s="29" t="s">
        <v>12</v>
      </c>
      <c r="K4621" s="19">
        <v>8.7309999999999999</v>
      </c>
      <c r="L4621" s="26">
        <v>108</v>
      </c>
    </row>
    <row r="4622" spans="1:12" x14ac:dyDescent="0.3">
      <c r="A4622" s="14">
        <v>254024</v>
      </c>
      <c r="B4622" s="16" t="s">
        <v>6426</v>
      </c>
      <c r="C4622" s="16" t="s">
        <v>6427</v>
      </c>
      <c r="D4622" s="4">
        <v>41888</v>
      </c>
      <c r="E4622" s="23">
        <v>2014</v>
      </c>
      <c r="F4622" s="19">
        <v>5</v>
      </c>
      <c r="G4622" s="19">
        <f>IF(Movies[[#This Row],[rating]]=0,"",Movies[[#This Row],[rating]])</f>
        <v>5</v>
      </c>
      <c r="H4622" s="19" t="str">
        <f>IF(Movies[[#This Row],[rating]]=0,"No Rating","Rated")</f>
        <v>Rated</v>
      </c>
      <c r="I4622" s="16" t="s">
        <v>239</v>
      </c>
      <c r="J4622" s="29" t="s">
        <v>12</v>
      </c>
      <c r="K4622" s="19">
        <v>8.7210000000000001</v>
      </c>
      <c r="L4622" s="26">
        <v>181</v>
      </c>
    </row>
    <row r="4623" spans="1:12" x14ac:dyDescent="0.3">
      <c r="A4623" s="14">
        <v>220447</v>
      </c>
      <c r="B4623" s="16" t="s">
        <v>6428</v>
      </c>
      <c r="C4623" s="16" t="s">
        <v>144</v>
      </c>
      <c r="D4623" s="4">
        <v>41657</v>
      </c>
      <c r="E4623" s="23">
        <v>2014</v>
      </c>
      <c r="F4623" s="19">
        <v>7.2</v>
      </c>
      <c r="G4623" s="19">
        <f>IF(Movies[[#This Row],[rating]]=0,"",Movies[[#This Row],[rating]])</f>
        <v>7.2</v>
      </c>
      <c r="H4623" s="19" t="str">
        <f>IF(Movies[[#This Row],[rating]]=0,"No Rating","Rated")</f>
        <v>Rated</v>
      </c>
      <c r="I4623" s="16" t="s">
        <v>6429</v>
      </c>
      <c r="J4623" s="29" t="s">
        <v>146</v>
      </c>
      <c r="K4623" s="19">
        <v>8.7100000000000009</v>
      </c>
      <c r="L4623" s="26">
        <v>116</v>
      </c>
    </row>
    <row r="4624" spans="1:12" x14ac:dyDescent="0.3">
      <c r="A4624" s="14">
        <v>289984</v>
      </c>
      <c r="B4624" s="16" t="s">
        <v>6430</v>
      </c>
      <c r="C4624" s="16" t="s">
        <v>284</v>
      </c>
      <c r="D4624" s="4">
        <v>41928</v>
      </c>
      <c r="E4624" s="23">
        <v>2014</v>
      </c>
      <c r="F4624" s="19">
        <v>7</v>
      </c>
      <c r="G4624" s="19">
        <f>IF(Movies[[#This Row],[rating]]=0,"",Movies[[#This Row],[rating]])</f>
        <v>7</v>
      </c>
      <c r="H4624" s="19" t="str">
        <f>IF(Movies[[#This Row],[rating]]=0,"No Rating","Rated")</f>
        <v>Rated</v>
      </c>
      <c r="I4624" s="16" t="s">
        <v>875</v>
      </c>
      <c r="J4624" s="29" t="s">
        <v>286</v>
      </c>
      <c r="K4624" s="19">
        <v>8.6999999999999993</v>
      </c>
      <c r="L4624" s="26">
        <v>114</v>
      </c>
    </row>
    <row r="4625" spans="1:12" x14ac:dyDescent="0.3">
      <c r="A4625" s="14">
        <v>946620</v>
      </c>
      <c r="B4625" s="16" t="s">
        <v>6431</v>
      </c>
      <c r="C4625" s="16" t="s">
        <v>1845</v>
      </c>
      <c r="D4625" s="4">
        <v>41640</v>
      </c>
      <c r="E4625" s="23">
        <v>2014</v>
      </c>
      <c r="F4625" s="19">
        <v>8</v>
      </c>
      <c r="G4625" s="19">
        <f>IF(Movies[[#This Row],[rating]]=0,"",Movies[[#This Row],[rating]])</f>
        <v>8</v>
      </c>
      <c r="H4625" s="19" t="str">
        <f>IF(Movies[[#This Row],[rating]]=0,"No Rating","Rated")</f>
        <v>Rated</v>
      </c>
      <c r="I4625" s="16" t="s">
        <v>1845</v>
      </c>
      <c r="J4625" s="29" t="s">
        <v>34</v>
      </c>
      <c r="K4625" s="19">
        <v>8.6950000000000003</v>
      </c>
      <c r="L4625" s="26">
        <v>12</v>
      </c>
    </row>
    <row r="4626" spans="1:12" x14ac:dyDescent="0.3">
      <c r="A4626" s="14">
        <v>285803</v>
      </c>
      <c r="B4626" s="16" t="s">
        <v>6432</v>
      </c>
      <c r="C4626" s="16" t="s">
        <v>595</v>
      </c>
      <c r="D4626" s="4">
        <v>41866</v>
      </c>
      <c r="E4626" s="23">
        <v>2014</v>
      </c>
      <c r="F4626" s="19">
        <v>6.1029999999999998</v>
      </c>
      <c r="G4626" s="19">
        <f>IF(Movies[[#This Row],[rating]]=0,"",Movies[[#This Row],[rating]])</f>
        <v>6.1029999999999998</v>
      </c>
      <c r="H4626" s="19" t="str">
        <f>IF(Movies[[#This Row],[rating]]=0,"No Rating","Rated")</f>
        <v>Rated</v>
      </c>
      <c r="I4626" s="16" t="s">
        <v>777</v>
      </c>
      <c r="J4626" s="29" t="s">
        <v>142</v>
      </c>
      <c r="K4626" s="19">
        <v>8.6940000000000008</v>
      </c>
      <c r="L4626" s="26">
        <v>102</v>
      </c>
    </row>
    <row r="4627" spans="1:12" x14ac:dyDescent="0.3">
      <c r="A4627" s="14">
        <v>265010</v>
      </c>
      <c r="B4627" s="16" t="s">
        <v>6433</v>
      </c>
      <c r="C4627" s="16" t="s">
        <v>1582</v>
      </c>
      <c r="D4627" s="4">
        <v>41922</v>
      </c>
      <c r="E4627" s="23">
        <v>2014</v>
      </c>
      <c r="F4627" s="19">
        <v>5.7309999999999999</v>
      </c>
      <c r="G4627" s="19">
        <f>IF(Movies[[#This Row],[rating]]=0,"",Movies[[#This Row],[rating]])</f>
        <v>5.7309999999999999</v>
      </c>
      <c r="H4627" s="19" t="str">
        <f>IF(Movies[[#This Row],[rating]]=0,"No Rating","Rated")</f>
        <v>Rated</v>
      </c>
      <c r="I4627" s="16" t="s">
        <v>183</v>
      </c>
      <c r="J4627" s="29" t="s">
        <v>12</v>
      </c>
      <c r="K4627" s="19">
        <v>8.6850000000000005</v>
      </c>
      <c r="L4627" s="26">
        <v>422</v>
      </c>
    </row>
    <row r="4628" spans="1:12" x14ac:dyDescent="0.3">
      <c r="A4628" s="14">
        <v>258152</v>
      </c>
      <c r="B4628" s="16" t="s">
        <v>6434</v>
      </c>
      <c r="C4628" s="16" t="s">
        <v>10</v>
      </c>
      <c r="D4628" s="4">
        <v>41690</v>
      </c>
      <c r="E4628" s="23">
        <v>2014</v>
      </c>
      <c r="F4628" s="19">
        <v>6.7990000000000004</v>
      </c>
      <c r="G4628" s="19">
        <f>IF(Movies[[#This Row],[rating]]=0,"",Movies[[#This Row],[rating]])</f>
        <v>6.7990000000000004</v>
      </c>
      <c r="H4628" s="19" t="str">
        <f>IF(Movies[[#This Row],[rating]]=0,"No Rating","Rated")</f>
        <v>Rated</v>
      </c>
      <c r="I4628" s="16" t="s">
        <v>6435</v>
      </c>
      <c r="J4628" s="29" t="s">
        <v>12</v>
      </c>
      <c r="K4628" s="19">
        <v>8.67</v>
      </c>
      <c r="L4628" s="26">
        <v>296</v>
      </c>
    </row>
    <row r="4629" spans="1:12" x14ac:dyDescent="0.3">
      <c r="A4629" s="14">
        <v>230266</v>
      </c>
      <c r="B4629" s="16" t="s">
        <v>6436</v>
      </c>
      <c r="C4629" s="16" t="s">
        <v>6437</v>
      </c>
      <c r="D4629" s="4">
        <v>41889</v>
      </c>
      <c r="E4629" s="23">
        <v>2014</v>
      </c>
      <c r="F4629" s="19">
        <v>5.6</v>
      </c>
      <c r="G4629" s="19">
        <f>IF(Movies[[#This Row],[rating]]=0,"",Movies[[#This Row],[rating]])</f>
        <v>5.6</v>
      </c>
      <c r="H4629" s="19" t="str">
        <f>IF(Movies[[#This Row],[rating]]=0,"No Rating","Rated")</f>
        <v>Rated</v>
      </c>
      <c r="I4629" s="16" t="s">
        <v>33</v>
      </c>
      <c r="J4629" s="29" t="s">
        <v>12</v>
      </c>
      <c r="K4629" s="19">
        <v>8.6669999999999998</v>
      </c>
      <c r="L4629" s="26">
        <v>143</v>
      </c>
    </row>
    <row r="4630" spans="1:12" x14ac:dyDescent="0.3">
      <c r="A4630" s="14">
        <v>225044</v>
      </c>
      <c r="B4630" s="16" t="s">
        <v>6438</v>
      </c>
      <c r="C4630" s="16" t="s">
        <v>10</v>
      </c>
      <c r="D4630" s="4">
        <v>41699</v>
      </c>
      <c r="E4630" s="23">
        <v>2014</v>
      </c>
      <c r="F4630" s="19">
        <v>7.4</v>
      </c>
      <c r="G4630" s="19">
        <f>IF(Movies[[#This Row],[rating]]=0,"",Movies[[#This Row],[rating]])</f>
        <v>7.4</v>
      </c>
      <c r="H4630" s="19" t="str">
        <f>IF(Movies[[#This Row],[rating]]=0,"No Rating","Rated")</f>
        <v>Rated</v>
      </c>
      <c r="I4630" s="16" t="s">
        <v>550</v>
      </c>
      <c r="J4630" s="29" t="s">
        <v>12</v>
      </c>
      <c r="K4630" s="19">
        <v>8.6470000000000002</v>
      </c>
      <c r="L4630" s="26">
        <v>109</v>
      </c>
    </row>
    <row r="4631" spans="1:12" x14ac:dyDescent="0.3">
      <c r="A4631" s="14">
        <v>286189</v>
      </c>
      <c r="B4631" s="16" t="s">
        <v>6439</v>
      </c>
      <c r="C4631" s="16" t="s">
        <v>432</v>
      </c>
      <c r="D4631" s="4">
        <v>41779</v>
      </c>
      <c r="E4631" s="23">
        <v>2014</v>
      </c>
      <c r="F4631" s="19">
        <v>6.3</v>
      </c>
      <c r="G4631" s="19">
        <f>IF(Movies[[#This Row],[rating]]=0,"",Movies[[#This Row],[rating]])</f>
        <v>6.3</v>
      </c>
      <c r="H4631" s="19" t="str">
        <f>IF(Movies[[#This Row],[rating]]=0,"No Rating","Rated")</f>
        <v>Rated</v>
      </c>
      <c r="I4631" s="16" t="s">
        <v>36</v>
      </c>
      <c r="J4631" s="29" t="s">
        <v>12</v>
      </c>
      <c r="K4631" s="19">
        <v>8.6389999999999993</v>
      </c>
      <c r="L4631" s="26">
        <v>89</v>
      </c>
    </row>
    <row r="4632" spans="1:12" x14ac:dyDescent="0.3">
      <c r="A4632" s="14">
        <v>287587</v>
      </c>
      <c r="B4632" s="16" t="s">
        <v>6440</v>
      </c>
      <c r="C4632" s="16" t="s">
        <v>10</v>
      </c>
      <c r="D4632" s="4">
        <v>41890</v>
      </c>
      <c r="E4632" s="23">
        <v>2014</v>
      </c>
      <c r="F4632" s="19">
        <v>5.4</v>
      </c>
      <c r="G4632" s="19">
        <f>IF(Movies[[#This Row],[rating]]=0,"",Movies[[#This Row],[rating]])</f>
        <v>5.4</v>
      </c>
      <c r="H4632" s="19" t="str">
        <f>IF(Movies[[#This Row],[rating]]=0,"No Rating","Rated")</f>
        <v>Rated</v>
      </c>
      <c r="I4632" s="16" t="s">
        <v>180</v>
      </c>
      <c r="J4632" s="29" t="s">
        <v>12</v>
      </c>
      <c r="K4632" s="19">
        <v>8.625</v>
      </c>
      <c r="L4632" s="26">
        <v>192</v>
      </c>
    </row>
    <row r="4633" spans="1:12" x14ac:dyDescent="0.3">
      <c r="A4633" s="14">
        <v>283686</v>
      </c>
      <c r="B4633" s="16" t="s">
        <v>6441</v>
      </c>
      <c r="C4633" s="16" t="s">
        <v>6442</v>
      </c>
      <c r="D4633" s="4">
        <v>41878</v>
      </c>
      <c r="E4633" s="23">
        <v>2014</v>
      </c>
      <c r="F4633" s="19">
        <v>5.0999999999999996</v>
      </c>
      <c r="G4633" s="19">
        <f>IF(Movies[[#This Row],[rating]]=0,"",Movies[[#This Row],[rating]])</f>
        <v>5.0999999999999996</v>
      </c>
      <c r="H4633" s="19" t="str">
        <f>IF(Movies[[#This Row],[rating]]=0,"No Rating","Rated")</f>
        <v>Rated</v>
      </c>
      <c r="I4633" s="16" t="s">
        <v>148</v>
      </c>
      <c r="J4633" s="29" t="s">
        <v>12</v>
      </c>
      <c r="K4633" s="19">
        <v>8.6240000000000006</v>
      </c>
      <c r="L4633" s="26">
        <v>161</v>
      </c>
    </row>
    <row r="4634" spans="1:12" x14ac:dyDescent="0.3">
      <c r="A4634" s="14">
        <v>291167</v>
      </c>
      <c r="B4634" s="16" t="s">
        <v>6443</v>
      </c>
      <c r="C4634" s="16" t="s">
        <v>6444</v>
      </c>
      <c r="D4634" s="4">
        <v>41863</v>
      </c>
      <c r="E4634" s="23">
        <v>2014</v>
      </c>
      <c r="F4634" s="19">
        <v>5</v>
      </c>
      <c r="G4634" s="19">
        <f>IF(Movies[[#This Row],[rating]]=0,"",Movies[[#This Row],[rating]])</f>
        <v>5</v>
      </c>
      <c r="H4634" s="19" t="str">
        <f>IF(Movies[[#This Row],[rating]]=0,"No Rating","Rated")</f>
        <v>Rated</v>
      </c>
      <c r="I4634" s="16" t="s">
        <v>6445</v>
      </c>
      <c r="J4634" s="29" t="s">
        <v>12</v>
      </c>
      <c r="K4634" s="19">
        <v>8.6069999999999993</v>
      </c>
      <c r="L4634" s="26">
        <v>24</v>
      </c>
    </row>
    <row r="4635" spans="1:12" x14ac:dyDescent="0.3">
      <c r="A4635" s="14">
        <v>287767</v>
      </c>
      <c r="B4635" s="16" t="s">
        <v>6446</v>
      </c>
      <c r="C4635" s="16" t="s">
        <v>595</v>
      </c>
      <c r="D4635" s="4">
        <v>41873</v>
      </c>
      <c r="E4635" s="23">
        <v>2014</v>
      </c>
      <c r="F4635" s="19">
        <v>6.6</v>
      </c>
      <c r="G4635" s="19">
        <f>IF(Movies[[#This Row],[rating]]=0,"",Movies[[#This Row],[rating]])</f>
        <v>6.6</v>
      </c>
      <c r="H4635" s="19" t="str">
        <f>IF(Movies[[#This Row],[rating]]=0,"No Rating","Rated")</f>
        <v>Rated</v>
      </c>
      <c r="I4635" s="16" t="s">
        <v>185</v>
      </c>
      <c r="J4635" s="29" t="s">
        <v>142</v>
      </c>
      <c r="K4635" s="19">
        <v>8.6010000000000009</v>
      </c>
      <c r="L4635" s="26">
        <v>100</v>
      </c>
    </row>
    <row r="4636" spans="1:12" x14ac:dyDescent="0.3">
      <c r="A4636" s="14">
        <v>247788</v>
      </c>
      <c r="B4636" s="16" t="s">
        <v>6447</v>
      </c>
      <c r="C4636" s="16" t="s">
        <v>284</v>
      </c>
      <c r="D4636" s="4">
        <v>41906</v>
      </c>
      <c r="E4636" s="23">
        <v>2014</v>
      </c>
      <c r="F4636" s="19">
        <v>5.5</v>
      </c>
      <c r="G4636" s="19">
        <f>IF(Movies[[#This Row],[rating]]=0,"",Movies[[#This Row],[rating]])</f>
        <v>5.5</v>
      </c>
      <c r="H4636" s="19" t="str">
        <f>IF(Movies[[#This Row],[rating]]=0,"No Rating","Rated")</f>
        <v>Rated</v>
      </c>
      <c r="I4636" s="16" t="s">
        <v>4619</v>
      </c>
      <c r="J4636" s="29" t="s">
        <v>286</v>
      </c>
      <c r="K4636" s="19">
        <v>8.58</v>
      </c>
      <c r="L4636" s="26">
        <v>85</v>
      </c>
    </row>
    <row r="4637" spans="1:12" x14ac:dyDescent="0.3">
      <c r="A4637" s="14">
        <v>254200</v>
      </c>
      <c r="B4637" s="16" t="s">
        <v>2519</v>
      </c>
      <c r="C4637" s="16" t="s">
        <v>647</v>
      </c>
      <c r="D4637" s="4">
        <v>41890</v>
      </c>
      <c r="E4637" s="23">
        <v>2014</v>
      </c>
      <c r="F4637" s="19">
        <v>6.5629999999999997</v>
      </c>
      <c r="G4637" s="19">
        <f>IF(Movies[[#This Row],[rating]]=0,"",Movies[[#This Row],[rating]])</f>
        <v>6.5629999999999997</v>
      </c>
      <c r="H4637" s="19" t="str">
        <f>IF(Movies[[#This Row],[rating]]=0,"No Rating","Rated")</f>
        <v>Rated</v>
      </c>
      <c r="I4637" s="16" t="s">
        <v>312</v>
      </c>
      <c r="J4637" s="29" t="s">
        <v>648</v>
      </c>
      <c r="K4637" s="19">
        <v>8.57</v>
      </c>
      <c r="L4637" s="26">
        <v>152</v>
      </c>
    </row>
    <row r="4638" spans="1:12" x14ac:dyDescent="0.3">
      <c r="A4638" s="14">
        <v>261817</v>
      </c>
      <c r="B4638" s="16" t="s">
        <v>6448</v>
      </c>
      <c r="C4638" s="16" t="s">
        <v>10</v>
      </c>
      <c r="D4638" s="4">
        <v>41746</v>
      </c>
      <c r="E4638" s="23">
        <v>2014</v>
      </c>
      <c r="F4638" s="19">
        <v>6.9</v>
      </c>
      <c r="G4638" s="19">
        <f>IF(Movies[[#This Row],[rating]]=0,"",Movies[[#This Row],[rating]])</f>
        <v>6.9</v>
      </c>
      <c r="H4638" s="19" t="str">
        <f>IF(Movies[[#This Row],[rating]]=0,"No Rating","Rated")</f>
        <v>Rated</v>
      </c>
      <c r="I4638" s="16" t="s">
        <v>49</v>
      </c>
      <c r="J4638" s="29" t="s">
        <v>12</v>
      </c>
      <c r="K4638" s="19">
        <v>8.5640000000000001</v>
      </c>
      <c r="L4638" s="26">
        <v>29</v>
      </c>
    </row>
    <row r="4639" spans="1:12" x14ac:dyDescent="0.3">
      <c r="A4639" s="14">
        <v>254869</v>
      </c>
      <c r="B4639" s="16" t="s">
        <v>6449</v>
      </c>
      <c r="C4639" s="16" t="s">
        <v>51</v>
      </c>
      <c r="D4639" s="4">
        <v>41915</v>
      </c>
      <c r="E4639" s="23">
        <v>2014</v>
      </c>
      <c r="F4639" s="19">
        <v>5.6</v>
      </c>
      <c r="G4639" s="19">
        <f>IF(Movies[[#This Row],[rating]]=0,"",Movies[[#This Row],[rating]])</f>
        <v>5.6</v>
      </c>
      <c r="H4639" s="19" t="str">
        <f>IF(Movies[[#This Row],[rating]]=0,"No Rating","Rated")</f>
        <v>Rated</v>
      </c>
      <c r="I4639" s="16" t="s">
        <v>1486</v>
      </c>
      <c r="J4639" s="29" t="s">
        <v>34</v>
      </c>
      <c r="K4639" s="19">
        <v>8.5549999999999997</v>
      </c>
      <c r="L4639" s="26">
        <v>188</v>
      </c>
    </row>
    <row r="4640" spans="1:12" x14ac:dyDescent="0.3">
      <c r="A4640" s="14">
        <v>299582</v>
      </c>
      <c r="B4640" s="16" t="s">
        <v>6450</v>
      </c>
      <c r="C4640" s="16" t="s">
        <v>10</v>
      </c>
      <c r="D4640" s="4">
        <v>41964</v>
      </c>
      <c r="E4640" s="23">
        <v>2014</v>
      </c>
      <c r="F4640" s="19">
        <v>6.7</v>
      </c>
      <c r="G4640" s="19">
        <f>IF(Movies[[#This Row],[rating]]=0,"",Movies[[#This Row],[rating]])</f>
        <v>6.7</v>
      </c>
      <c r="H4640" s="19" t="str">
        <f>IF(Movies[[#This Row],[rating]]=0,"No Rating","Rated")</f>
        <v>Rated</v>
      </c>
      <c r="I4640" s="16" t="s">
        <v>6451</v>
      </c>
      <c r="J4640" s="29" t="s">
        <v>12</v>
      </c>
      <c r="K4640" s="19">
        <v>8.5470000000000006</v>
      </c>
      <c r="L4640" s="26">
        <v>239</v>
      </c>
    </row>
    <row r="4641" spans="1:12" x14ac:dyDescent="0.3">
      <c r="A4641" s="14">
        <v>221667</v>
      </c>
      <c r="B4641" s="16" t="s">
        <v>6452</v>
      </c>
      <c r="C4641" s="16" t="s">
        <v>838</v>
      </c>
      <c r="D4641" s="4">
        <v>41905</v>
      </c>
      <c r="E4641" s="23">
        <v>2014</v>
      </c>
      <c r="F4641" s="19">
        <v>6.2</v>
      </c>
      <c r="G4641" s="19">
        <f>IF(Movies[[#This Row],[rating]]=0,"",Movies[[#This Row],[rating]])</f>
        <v>6.2</v>
      </c>
      <c r="H4641" s="19" t="str">
        <f>IF(Movies[[#This Row],[rating]]=0,"No Rating","Rated")</f>
        <v>Rated</v>
      </c>
      <c r="I4641" s="16" t="s">
        <v>49</v>
      </c>
      <c r="J4641" s="29" t="s">
        <v>110</v>
      </c>
      <c r="K4641" s="19">
        <v>8.5259999999999998</v>
      </c>
      <c r="L4641" s="26">
        <v>285</v>
      </c>
    </row>
    <row r="4642" spans="1:12" x14ac:dyDescent="0.3">
      <c r="A4642" s="14">
        <v>259720</v>
      </c>
      <c r="B4642" s="16" t="s">
        <v>6453</v>
      </c>
      <c r="C4642" s="16" t="s">
        <v>595</v>
      </c>
      <c r="D4642" s="4">
        <v>41746</v>
      </c>
      <c r="E4642" s="23">
        <v>2014</v>
      </c>
      <c r="F4642" s="19">
        <v>6.5</v>
      </c>
      <c r="G4642" s="19">
        <f>IF(Movies[[#This Row],[rating]]=0,"",Movies[[#This Row],[rating]])</f>
        <v>6.5</v>
      </c>
      <c r="H4642" s="19" t="str">
        <f>IF(Movies[[#This Row],[rating]]=0,"No Rating","Rated")</f>
        <v>Rated</v>
      </c>
      <c r="I4642" s="16" t="s">
        <v>327</v>
      </c>
      <c r="J4642" s="29" t="s">
        <v>142</v>
      </c>
      <c r="K4642" s="19">
        <v>8.5180000000000007</v>
      </c>
      <c r="L4642" s="26">
        <v>146</v>
      </c>
    </row>
    <row r="4643" spans="1:12" x14ac:dyDescent="0.3">
      <c r="A4643" s="14">
        <v>256913</v>
      </c>
      <c r="B4643" s="16" t="s">
        <v>6454</v>
      </c>
      <c r="C4643" s="16" t="s">
        <v>108</v>
      </c>
      <c r="D4643" s="4">
        <v>41752</v>
      </c>
      <c r="E4643" s="23">
        <v>2014</v>
      </c>
      <c r="F4643" s="19">
        <v>5.8</v>
      </c>
      <c r="G4643" s="19">
        <f>IF(Movies[[#This Row],[rating]]=0,"",Movies[[#This Row],[rating]])</f>
        <v>5.8</v>
      </c>
      <c r="H4643" s="19" t="str">
        <f>IF(Movies[[#This Row],[rating]]=0,"No Rating","Rated")</f>
        <v>Rated</v>
      </c>
      <c r="I4643" s="16" t="s">
        <v>33</v>
      </c>
      <c r="J4643" s="29" t="s">
        <v>110</v>
      </c>
      <c r="K4643" s="19">
        <v>8.5139999999999993</v>
      </c>
      <c r="L4643" s="26">
        <v>228</v>
      </c>
    </row>
    <row r="4644" spans="1:12" x14ac:dyDescent="0.3">
      <c r="A4644" s="14">
        <v>290802</v>
      </c>
      <c r="B4644" s="16" t="s">
        <v>6455</v>
      </c>
      <c r="C4644" s="16" t="s">
        <v>2986</v>
      </c>
      <c r="D4644" s="4">
        <v>41797</v>
      </c>
      <c r="E4644" s="23">
        <v>2014</v>
      </c>
      <c r="F4644" s="19">
        <v>7.6</v>
      </c>
      <c r="G4644" s="19">
        <f>IF(Movies[[#This Row],[rating]]=0,"",Movies[[#This Row],[rating]])</f>
        <v>7.6</v>
      </c>
      <c r="H4644" s="19" t="str">
        <f>IF(Movies[[#This Row],[rating]]=0,"No Rating","Rated")</f>
        <v>Rated</v>
      </c>
      <c r="I4644" s="16" t="s">
        <v>329</v>
      </c>
      <c r="J4644" s="29" t="s">
        <v>12</v>
      </c>
      <c r="K4644" s="19">
        <v>8.5039999999999996</v>
      </c>
      <c r="L4644" s="26">
        <v>83</v>
      </c>
    </row>
    <row r="4645" spans="1:12" x14ac:dyDescent="0.3">
      <c r="A4645" s="14">
        <v>215379</v>
      </c>
      <c r="B4645" s="16" t="s">
        <v>6456</v>
      </c>
      <c r="C4645" s="16" t="s">
        <v>6457</v>
      </c>
      <c r="D4645" s="4">
        <v>41818</v>
      </c>
      <c r="E4645" s="23">
        <v>2014</v>
      </c>
      <c r="F4645" s="19">
        <v>5.7</v>
      </c>
      <c r="G4645" s="19">
        <f>IF(Movies[[#This Row],[rating]]=0,"",Movies[[#This Row],[rating]])</f>
        <v>5.7</v>
      </c>
      <c r="H4645" s="19" t="str">
        <f>IF(Movies[[#This Row],[rating]]=0,"No Rating","Rated")</f>
        <v>Rated</v>
      </c>
      <c r="I4645" s="16" t="s">
        <v>6458</v>
      </c>
      <c r="J4645" s="29" t="s">
        <v>12</v>
      </c>
      <c r="K4645" s="19">
        <v>8.5020000000000007</v>
      </c>
      <c r="L4645" s="26">
        <v>300</v>
      </c>
    </row>
    <row r="4646" spans="1:12" x14ac:dyDescent="0.3">
      <c r="A4646" s="14">
        <v>317960</v>
      </c>
      <c r="B4646" s="16" t="s">
        <v>6459</v>
      </c>
      <c r="C4646" s="16" t="s">
        <v>6460</v>
      </c>
      <c r="D4646" s="4">
        <v>41919</v>
      </c>
      <c r="E4646" s="23">
        <v>2014</v>
      </c>
      <c r="F4646" s="19">
        <v>4.3</v>
      </c>
      <c r="G4646" s="19">
        <f>IF(Movies[[#This Row],[rating]]=0,"",Movies[[#This Row],[rating]])</f>
        <v>4.3</v>
      </c>
      <c r="H4646" s="19" t="str">
        <f>IF(Movies[[#This Row],[rating]]=0,"No Rating","Rated")</f>
        <v>Rated</v>
      </c>
      <c r="I4646" s="16" t="s">
        <v>6461</v>
      </c>
      <c r="J4646" s="29" t="s">
        <v>12</v>
      </c>
      <c r="K4646" s="19">
        <v>8.4870000000000001</v>
      </c>
      <c r="L4646" s="26">
        <v>38</v>
      </c>
    </row>
    <row r="4647" spans="1:12" x14ac:dyDescent="0.3">
      <c r="A4647" s="14">
        <v>260372</v>
      </c>
      <c r="B4647" s="16" t="s">
        <v>6462</v>
      </c>
      <c r="C4647" s="16" t="s">
        <v>10</v>
      </c>
      <c r="D4647" s="4">
        <v>41733</v>
      </c>
      <c r="E4647" s="23">
        <v>2014</v>
      </c>
      <c r="F4647" s="19">
        <v>4</v>
      </c>
      <c r="G4647" s="19">
        <f>IF(Movies[[#This Row],[rating]]=0,"",Movies[[#This Row],[rating]])</f>
        <v>4</v>
      </c>
      <c r="H4647" s="19" t="str">
        <f>IF(Movies[[#This Row],[rating]]=0,"No Rating","Rated")</f>
        <v>Rated</v>
      </c>
      <c r="I4647" s="16" t="s">
        <v>2528</v>
      </c>
      <c r="J4647" s="29" t="s">
        <v>12</v>
      </c>
      <c r="K4647" s="19">
        <v>8.468</v>
      </c>
      <c r="L4647" s="26">
        <v>75</v>
      </c>
    </row>
    <row r="4648" spans="1:12" x14ac:dyDescent="0.3">
      <c r="A4648" s="14">
        <v>253254</v>
      </c>
      <c r="B4648" s="16" t="s">
        <v>6463</v>
      </c>
      <c r="C4648" s="16" t="s">
        <v>14</v>
      </c>
      <c r="D4648" s="4">
        <v>41923</v>
      </c>
      <c r="E4648" s="23">
        <v>2014</v>
      </c>
      <c r="F4648" s="19">
        <v>6.7</v>
      </c>
      <c r="G4648" s="19">
        <f>IF(Movies[[#This Row],[rating]]=0,"",Movies[[#This Row],[rating]])</f>
        <v>6.7</v>
      </c>
      <c r="H4648" s="19" t="str">
        <f>IF(Movies[[#This Row],[rating]]=0,"No Rating","Rated")</f>
        <v>Rated</v>
      </c>
      <c r="I4648" s="16" t="s">
        <v>49</v>
      </c>
      <c r="J4648" s="29" t="s">
        <v>12</v>
      </c>
      <c r="K4648" s="19">
        <v>8.4649999999999999</v>
      </c>
      <c r="L4648" s="26">
        <v>165</v>
      </c>
    </row>
    <row r="4649" spans="1:12" x14ac:dyDescent="0.3">
      <c r="A4649" s="14">
        <v>300433</v>
      </c>
      <c r="B4649" s="16" t="s">
        <v>6464</v>
      </c>
      <c r="C4649" s="16" t="s">
        <v>94</v>
      </c>
      <c r="D4649" s="4">
        <v>41997</v>
      </c>
      <c r="E4649" s="23">
        <v>2014</v>
      </c>
      <c r="F4649" s="19">
        <v>6.9770000000000003</v>
      </c>
      <c r="G4649" s="19">
        <f>IF(Movies[[#This Row],[rating]]=0,"",Movies[[#This Row],[rating]])</f>
        <v>6.9770000000000003</v>
      </c>
      <c r="H4649" s="19" t="str">
        <f>IF(Movies[[#This Row],[rating]]=0,"No Rating","Rated")</f>
        <v>Rated</v>
      </c>
      <c r="I4649" s="16" t="s">
        <v>889</v>
      </c>
      <c r="J4649" s="29" t="s">
        <v>96</v>
      </c>
      <c r="K4649" s="19">
        <v>8.4570000000000007</v>
      </c>
      <c r="L4649" s="26">
        <v>87</v>
      </c>
    </row>
    <row r="4650" spans="1:12" x14ac:dyDescent="0.3">
      <c r="A4650" s="14">
        <v>206192</v>
      </c>
      <c r="B4650" s="16" t="s">
        <v>6465</v>
      </c>
      <c r="C4650" s="16" t="s">
        <v>432</v>
      </c>
      <c r="D4650" s="4">
        <v>41737</v>
      </c>
      <c r="E4650" s="23">
        <v>2014</v>
      </c>
      <c r="F4650" s="19">
        <v>5.8</v>
      </c>
      <c r="G4650" s="19">
        <f>IF(Movies[[#This Row],[rating]]=0,"",Movies[[#This Row],[rating]])</f>
        <v>5.8</v>
      </c>
      <c r="H4650" s="19" t="str">
        <f>IF(Movies[[#This Row],[rating]]=0,"No Rating","Rated")</f>
        <v>Rated</v>
      </c>
      <c r="I4650" s="16" t="s">
        <v>3588</v>
      </c>
      <c r="J4650" s="29" t="s">
        <v>12</v>
      </c>
      <c r="K4650" s="19">
        <v>8.4420000000000002</v>
      </c>
      <c r="L4650" s="26">
        <v>246</v>
      </c>
    </row>
    <row r="4651" spans="1:12" x14ac:dyDescent="0.3">
      <c r="A4651" s="14">
        <v>271234</v>
      </c>
      <c r="B4651" s="16" t="s">
        <v>6466</v>
      </c>
      <c r="C4651" s="16" t="s">
        <v>877</v>
      </c>
      <c r="D4651" s="4">
        <v>41767</v>
      </c>
      <c r="E4651" s="23">
        <v>2014</v>
      </c>
      <c r="F4651" s="19">
        <v>5.3</v>
      </c>
      <c r="G4651" s="19">
        <f>IF(Movies[[#This Row],[rating]]=0,"",Movies[[#This Row],[rating]])</f>
        <v>5.3</v>
      </c>
      <c r="H4651" s="19" t="str">
        <f>IF(Movies[[#This Row],[rating]]=0,"No Rating","Rated")</f>
        <v>Rated</v>
      </c>
      <c r="I4651" s="16" t="s">
        <v>6467</v>
      </c>
      <c r="J4651" s="29" t="s">
        <v>774</v>
      </c>
      <c r="K4651" s="19">
        <v>8.4359999999999999</v>
      </c>
      <c r="L4651" s="26">
        <v>93</v>
      </c>
    </row>
    <row r="4652" spans="1:12" x14ac:dyDescent="0.3">
      <c r="A4652" s="14">
        <v>534862</v>
      </c>
      <c r="B4652" s="16" t="s">
        <v>6468</v>
      </c>
      <c r="C4652" s="16" t="s">
        <v>877</v>
      </c>
      <c r="D4652" s="4">
        <v>41883</v>
      </c>
      <c r="E4652" s="23">
        <v>2014</v>
      </c>
      <c r="F4652" s="19">
        <v>1.5</v>
      </c>
      <c r="G4652" s="19">
        <f>IF(Movies[[#This Row],[rating]]=0,"",Movies[[#This Row],[rating]])</f>
        <v>1.5</v>
      </c>
      <c r="H4652" s="19" t="str">
        <f>IF(Movies[[#This Row],[rating]]=0,"No Rating","Rated")</f>
        <v>Rated</v>
      </c>
      <c r="I4652" s="16" t="s">
        <v>52</v>
      </c>
      <c r="J4652" s="29" t="s">
        <v>774</v>
      </c>
      <c r="K4652" s="19">
        <v>8.4290000000000003</v>
      </c>
      <c r="L4652" s="26">
        <v>1</v>
      </c>
    </row>
    <row r="4653" spans="1:12" x14ac:dyDescent="0.3">
      <c r="A4653" s="14">
        <v>297755</v>
      </c>
      <c r="B4653" s="16" t="s">
        <v>6469</v>
      </c>
      <c r="C4653" s="16" t="s">
        <v>144</v>
      </c>
      <c r="D4653" s="4">
        <v>41741</v>
      </c>
      <c r="E4653" s="23">
        <v>2014</v>
      </c>
      <c r="F4653" s="19">
        <v>6.7</v>
      </c>
      <c r="G4653" s="19">
        <f>IF(Movies[[#This Row],[rating]]=0,"",Movies[[#This Row],[rating]])</f>
        <v>6.7</v>
      </c>
      <c r="H4653" s="19" t="str">
        <f>IF(Movies[[#This Row],[rating]]=0,"No Rating","Rated")</f>
        <v>Rated</v>
      </c>
      <c r="I4653" s="16" t="s">
        <v>197</v>
      </c>
      <c r="J4653" s="29" t="s">
        <v>146</v>
      </c>
      <c r="K4653" s="19">
        <v>8.423</v>
      </c>
      <c r="L4653" s="26">
        <v>66</v>
      </c>
    </row>
    <row r="4654" spans="1:12" x14ac:dyDescent="0.3">
      <c r="A4654" s="14">
        <v>206296</v>
      </c>
      <c r="B4654" s="16" t="s">
        <v>6470</v>
      </c>
      <c r="C4654" s="16" t="s">
        <v>10</v>
      </c>
      <c r="D4654" s="4">
        <v>41946</v>
      </c>
      <c r="E4654" s="23">
        <v>2014</v>
      </c>
      <c r="F4654" s="19">
        <v>5.9</v>
      </c>
      <c r="G4654" s="19">
        <f>IF(Movies[[#This Row],[rating]]=0,"",Movies[[#This Row],[rating]])</f>
        <v>5.9</v>
      </c>
      <c r="H4654" s="19" t="str">
        <f>IF(Movies[[#This Row],[rating]]=0,"No Rating","Rated")</f>
        <v>Rated</v>
      </c>
      <c r="I4654" s="16" t="s">
        <v>6471</v>
      </c>
      <c r="J4654" s="29" t="s">
        <v>12</v>
      </c>
      <c r="K4654" s="19">
        <v>8.4190000000000005</v>
      </c>
      <c r="L4654" s="26">
        <v>342</v>
      </c>
    </row>
    <row r="4655" spans="1:12" x14ac:dyDescent="0.3">
      <c r="A4655" s="14">
        <v>227300</v>
      </c>
      <c r="B4655" s="16" t="s">
        <v>6472</v>
      </c>
      <c r="C4655" s="16" t="s">
        <v>10</v>
      </c>
      <c r="D4655" s="4">
        <v>41926</v>
      </c>
      <c r="E4655" s="23">
        <v>2014</v>
      </c>
      <c r="F4655" s="19">
        <v>6.1779999999999999</v>
      </c>
      <c r="G4655" s="19">
        <f>IF(Movies[[#This Row],[rating]]=0,"",Movies[[#This Row],[rating]])</f>
        <v>6.1779999999999999</v>
      </c>
      <c r="H4655" s="19" t="str">
        <f>IF(Movies[[#This Row],[rating]]=0,"No Rating","Rated")</f>
        <v>Rated</v>
      </c>
      <c r="I4655" s="16" t="s">
        <v>244</v>
      </c>
      <c r="J4655" s="29" t="s">
        <v>12</v>
      </c>
      <c r="K4655" s="19">
        <v>8.4120000000000008</v>
      </c>
      <c r="L4655" s="26">
        <v>659</v>
      </c>
    </row>
    <row r="4656" spans="1:12" x14ac:dyDescent="0.3">
      <c r="A4656" s="14">
        <v>283726</v>
      </c>
      <c r="B4656" s="16" t="s">
        <v>6473</v>
      </c>
      <c r="C4656" s="16" t="s">
        <v>108</v>
      </c>
      <c r="D4656" s="4">
        <v>41923</v>
      </c>
      <c r="E4656" s="23">
        <v>2014</v>
      </c>
      <c r="F4656" s="19">
        <v>6.0789999999999997</v>
      </c>
      <c r="G4656" s="19">
        <f>IF(Movies[[#This Row],[rating]]=0,"",Movies[[#This Row],[rating]])</f>
        <v>6.0789999999999997</v>
      </c>
      <c r="H4656" s="19" t="str">
        <f>IF(Movies[[#This Row],[rating]]=0,"No Rating","Rated")</f>
        <v>Rated</v>
      </c>
      <c r="I4656" s="16" t="s">
        <v>49</v>
      </c>
      <c r="J4656" s="29" t="s">
        <v>110</v>
      </c>
      <c r="K4656" s="19">
        <v>8.4009999999999998</v>
      </c>
      <c r="L4656" s="26">
        <v>296</v>
      </c>
    </row>
    <row r="4657" spans="1:12" x14ac:dyDescent="0.3">
      <c r="A4657" s="14">
        <v>193726</v>
      </c>
      <c r="B4657" s="16" t="s">
        <v>6474</v>
      </c>
      <c r="C4657" s="16" t="s">
        <v>6475</v>
      </c>
      <c r="D4657" s="4">
        <v>41914</v>
      </c>
      <c r="E4657" s="23">
        <v>2014</v>
      </c>
      <c r="F4657" s="19">
        <v>5.3849999999999998</v>
      </c>
      <c r="G4657" s="19">
        <f>IF(Movies[[#This Row],[rating]]=0,"",Movies[[#This Row],[rating]])</f>
        <v>5.3849999999999998</v>
      </c>
      <c r="H4657" s="19" t="str">
        <f>IF(Movies[[#This Row],[rating]]=0,"No Rating","Rated")</f>
        <v>Rated</v>
      </c>
      <c r="I4657" s="16" t="s">
        <v>468</v>
      </c>
      <c r="J4657" s="29" t="s">
        <v>12</v>
      </c>
      <c r="K4657" s="19">
        <v>8.4</v>
      </c>
      <c r="L4657" s="26">
        <v>317</v>
      </c>
    </row>
    <row r="4658" spans="1:12" x14ac:dyDescent="0.3">
      <c r="A4658" s="14">
        <v>247236</v>
      </c>
      <c r="B4658" s="16" t="s">
        <v>6476</v>
      </c>
      <c r="C4658" s="16" t="s">
        <v>784</v>
      </c>
      <c r="D4658" s="4">
        <v>41641</v>
      </c>
      <c r="E4658" s="23">
        <v>2014</v>
      </c>
      <c r="F4658" s="19">
        <v>4.5999999999999996</v>
      </c>
      <c r="G4658" s="19">
        <f>IF(Movies[[#This Row],[rating]]=0,"",Movies[[#This Row],[rating]])</f>
        <v>4.5999999999999996</v>
      </c>
      <c r="H4658" s="19" t="str">
        <f>IF(Movies[[#This Row],[rating]]=0,"No Rating","Rated")</f>
        <v>Rated</v>
      </c>
      <c r="I4658" s="16" t="s">
        <v>886</v>
      </c>
      <c r="J4658" s="29" t="s">
        <v>534</v>
      </c>
      <c r="K4658" s="19">
        <v>8.3940000000000001</v>
      </c>
      <c r="L4658" s="26">
        <v>9</v>
      </c>
    </row>
    <row r="4659" spans="1:12" x14ac:dyDescent="0.3">
      <c r="A4659" s="14">
        <v>248611</v>
      </c>
      <c r="B4659" s="16" t="s">
        <v>6477</v>
      </c>
      <c r="C4659" s="16" t="s">
        <v>108</v>
      </c>
      <c r="D4659" s="4">
        <v>41675</v>
      </c>
      <c r="E4659" s="23">
        <v>2014</v>
      </c>
      <c r="F4659" s="19">
        <v>6.4</v>
      </c>
      <c r="G4659" s="19">
        <f>IF(Movies[[#This Row],[rating]]=0,"",Movies[[#This Row],[rating]])</f>
        <v>6.4</v>
      </c>
      <c r="H4659" s="19" t="str">
        <f>IF(Movies[[#This Row],[rating]]=0,"No Rating","Rated")</f>
        <v>Rated</v>
      </c>
      <c r="I4659" s="16" t="s">
        <v>193</v>
      </c>
      <c r="J4659" s="29" t="s">
        <v>110</v>
      </c>
      <c r="K4659" s="19">
        <v>8.39</v>
      </c>
      <c r="L4659" s="26">
        <v>162</v>
      </c>
    </row>
    <row r="4660" spans="1:12" x14ac:dyDescent="0.3">
      <c r="A4660" s="14">
        <v>275619</v>
      </c>
      <c r="B4660" s="16" t="s">
        <v>6478</v>
      </c>
      <c r="C4660" s="16" t="s">
        <v>10</v>
      </c>
      <c r="D4660" s="4">
        <v>41800</v>
      </c>
      <c r="E4660" s="23">
        <v>2014</v>
      </c>
      <c r="F4660" s="19">
        <v>3</v>
      </c>
      <c r="G4660" s="19">
        <f>IF(Movies[[#This Row],[rating]]=0,"",Movies[[#This Row],[rating]])</f>
        <v>3</v>
      </c>
      <c r="H4660" s="19" t="str">
        <f>IF(Movies[[#This Row],[rating]]=0,"No Rating","Rated")</f>
        <v>Rated</v>
      </c>
      <c r="I4660" s="16" t="s">
        <v>830</v>
      </c>
      <c r="J4660" s="29" t="s">
        <v>12</v>
      </c>
      <c r="K4660" s="19">
        <v>8.36</v>
      </c>
      <c r="L4660" s="26">
        <v>68</v>
      </c>
    </row>
    <row r="4661" spans="1:12" x14ac:dyDescent="0.3">
      <c r="A4661" s="14">
        <v>253639</v>
      </c>
      <c r="B4661" s="16" t="s">
        <v>6479</v>
      </c>
      <c r="C4661" s="16" t="s">
        <v>10</v>
      </c>
      <c r="D4661" s="4">
        <v>41671</v>
      </c>
      <c r="E4661" s="23">
        <v>2014</v>
      </c>
      <c r="F4661" s="19">
        <v>6.9710000000000001</v>
      </c>
      <c r="G4661" s="19">
        <f>IF(Movies[[#This Row],[rating]]=0,"",Movies[[#This Row],[rating]])</f>
        <v>6.9710000000000001</v>
      </c>
      <c r="H4661" s="19" t="str">
        <f>IF(Movies[[#This Row],[rating]]=0,"No Rating","Rated")</f>
        <v>Rated</v>
      </c>
      <c r="I4661" s="16" t="s">
        <v>2702</v>
      </c>
      <c r="J4661" s="29" t="s">
        <v>12</v>
      </c>
      <c r="K4661" s="19">
        <v>8.35</v>
      </c>
      <c r="L4661" s="26">
        <v>52</v>
      </c>
    </row>
    <row r="4662" spans="1:12" x14ac:dyDescent="0.3">
      <c r="A4662" s="14">
        <v>298093</v>
      </c>
      <c r="B4662" s="16" t="s">
        <v>6480</v>
      </c>
      <c r="C4662" s="16" t="s">
        <v>563</v>
      </c>
      <c r="D4662" s="4">
        <v>41993</v>
      </c>
      <c r="E4662" s="23">
        <v>2014</v>
      </c>
      <c r="F4662" s="19">
        <v>5.923</v>
      </c>
      <c r="G4662" s="19">
        <f>IF(Movies[[#This Row],[rating]]=0,"",Movies[[#This Row],[rating]])</f>
        <v>5.923</v>
      </c>
      <c r="H4662" s="19" t="str">
        <f>IF(Movies[[#This Row],[rating]]=0,"No Rating","Rated")</f>
        <v>Rated</v>
      </c>
      <c r="I4662" s="16" t="s">
        <v>6481</v>
      </c>
      <c r="J4662" s="29" t="s">
        <v>12</v>
      </c>
      <c r="K4662" s="19">
        <v>8.3249999999999993</v>
      </c>
      <c r="L4662" s="26">
        <v>209</v>
      </c>
    </row>
    <row r="4663" spans="1:12" x14ac:dyDescent="0.3">
      <c r="A4663" s="14">
        <v>275060</v>
      </c>
      <c r="B4663" s="16" t="s">
        <v>6482</v>
      </c>
      <c r="C4663" s="16" t="s">
        <v>10</v>
      </c>
      <c r="D4663" s="4">
        <v>41922</v>
      </c>
      <c r="E4663" s="23">
        <v>2014</v>
      </c>
      <c r="F4663" s="19">
        <v>6.7</v>
      </c>
      <c r="G4663" s="19">
        <f>IF(Movies[[#This Row],[rating]]=0,"",Movies[[#This Row],[rating]])</f>
        <v>6.7</v>
      </c>
      <c r="H4663" s="19" t="str">
        <f>IF(Movies[[#This Row],[rating]]=0,"No Rating","Rated")</f>
        <v>Rated</v>
      </c>
      <c r="I4663" s="16" t="s">
        <v>33</v>
      </c>
      <c r="J4663" s="29" t="s">
        <v>12</v>
      </c>
      <c r="K4663" s="19">
        <v>8.3160000000000007</v>
      </c>
      <c r="L4663" s="26">
        <v>228</v>
      </c>
    </row>
    <row r="4664" spans="1:12" x14ac:dyDescent="0.3">
      <c r="A4664" s="14">
        <v>289198</v>
      </c>
      <c r="B4664" s="16" t="s">
        <v>6483</v>
      </c>
      <c r="C4664" s="16" t="s">
        <v>3743</v>
      </c>
      <c r="D4664" s="4">
        <v>41900</v>
      </c>
      <c r="E4664" s="23">
        <v>2014</v>
      </c>
      <c r="F4664" s="19">
        <v>6.2</v>
      </c>
      <c r="G4664" s="19">
        <f>IF(Movies[[#This Row],[rating]]=0,"",Movies[[#This Row],[rating]])</f>
        <v>6.2</v>
      </c>
      <c r="H4664" s="19" t="str">
        <f>IF(Movies[[#This Row],[rating]]=0,"No Rating","Rated")</f>
        <v>Rated</v>
      </c>
      <c r="I4664" s="16" t="s">
        <v>71</v>
      </c>
      <c r="J4664" s="29" t="s">
        <v>34</v>
      </c>
      <c r="K4664" s="19">
        <v>8.3109999999999999</v>
      </c>
      <c r="L4664" s="26">
        <v>77</v>
      </c>
    </row>
    <row r="4665" spans="1:12" x14ac:dyDescent="0.3">
      <c r="A4665" s="14">
        <v>282728</v>
      </c>
      <c r="B4665" s="16" t="s">
        <v>6484</v>
      </c>
      <c r="C4665" s="16" t="s">
        <v>10</v>
      </c>
      <c r="D4665" s="4">
        <v>41853</v>
      </c>
      <c r="E4665" s="23">
        <v>2014</v>
      </c>
      <c r="F4665" s="19">
        <v>5.6989999999999998</v>
      </c>
      <c r="G4665" s="19">
        <f>IF(Movies[[#This Row],[rating]]=0,"",Movies[[#This Row],[rating]])</f>
        <v>5.6989999999999998</v>
      </c>
      <c r="H4665" s="19" t="str">
        <f>IF(Movies[[#This Row],[rating]]=0,"No Rating","Rated")</f>
        <v>Rated</v>
      </c>
      <c r="I4665" s="16" t="s">
        <v>6485</v>
      </c>
      <c r="J4665" s="29" t="s">
        <v>12</v>
      </c>
      <c r="K4665" s="19">
        <v>8.2989999999999995</v>
      </c>
      <c r="L4665" s="26">
        <v>73</v>
      </c>
    </row>
    <row r="4666" spans="1:12" x14ac:dyDescent="0.3">
      <c r="A4666" s="14">
        <v>249260</v>
      </c>
      <c r="B4666" s="16" t="s">
        <v>6486</v>
      </c>
      <c r="C4666" s="16" t="s">
        <v>172</v>
      </c>
      <c r="D4666" s="4">
        <v>41640</v>
      </c>
      <c r="E4666" s="23">
        <v>2014</v>
      </c>
      <c r="F4666" s="19">
        <v>3.4</v>
      </c>
      <c r="G4666" s="19">
        <f>IF(Movies[[#This Row],[rating]]=0,"",Movies[[#This Row],[rating]])</f>
        <v>3.4</v>
      </c>
      <c r="H4666" s="19" t="str">
        <f>IF(Movies[[#This Row],[rating]]=0,"No Rating","Rated")</f>
        <v>Rated</v>
      </c>
      <c r="I4666" s="16" t="s">
        <v>6487</v>
      </c>
      <c r="J4666" s="29" t="s">
        <v>12</v>
      </c>
      <c r="K4666" s="19">
        <v>8.2929999999999993</v>
      </c>
      <c r="L4666" s="26">
        <v>100</v>
      </c>
    </row>
    <row r="4667" spans="1:12" x14ac:dyDescent="0.3">
      <c r="A4667" s="14">
        <v>342437</v>
      </c>
      <c r="B4667" s="16" t="s">
        <v>6488</v>
      </c>
      <c r="C4667" s="16" t="s">
        <v>144</v>
      </c>
      <c r="D4667" s="4">
        <v>41951</v>
      </c>
      <c r="E4667" s="23">
        <v>2014</v>
      </c>
      <c r="F4667" s="19">
        <v>6.9</v>
      </c>
      <c r="G4667" s="19">
        <f>IF(Movies[[#This Row],[rating]]=0,"",Movies[[#This Row],[rating]])</f>
        <v>6.9</v>
      </c>
      <c r="H4667" s="19" t="str">
        <f>IF(Movies[[#This Row],[rating]]=0,"No Rating","Rated")</f>
        <v>Rated</v>
      </c>
      <c r="I4667" s="16" t="s">
        <v>33</v>
      </c>
      <c r="J4667" s="29" t="s">
        <v>146</v>
      </c>
      <c r="K4667" s="19">
        <v>8.2899999999999991</v>
      </c>
      <c r="L4667" s="26">
        <v>13</v>
      </c>
    </row>
    <row r="4668" spans="1:12" x14ac:dyDescent="0.3">
      <c r="A4668" s="14">
        <v>286595</v>
      </c>
      <c r="B4668" s="16" t="s">
        <v>6489</v>
      </c>
      <c r="C4668" s="16" t="s">
        <v>108</v>
      </c>
      <c r="D4668" s="4">
        <v>41861</v>
      </c>
      <c r="E4668" s="23">
        <v>2014</v>
      </c>
      <c r="F4668" s="19">
        <v>7.4</v>
      </c>
      <c r="G4668" s="19">
        <f>IF(Movies[[#This Row],[rating]]=0,"",Movies[[#This Row],[rating]])</f>
        <v>7.4</v>
      </c>
      <c r="H4668" s="19" t="str">
        <f>IF(Movies[[#This Row],[rating]]=0,"No Rating","Rated")</f>
        <v>Rated</v>
      </c>
      <c r="I4668" s="16" t="s">
        <v>49</v>
      </c>
      <c r="J4668" s="29" t="s">
        <v>110</v>
      </c>
      <c r="K4668" s="19">
        <v>8.2829999999999995</v>
      </c>
      <c r="L4668" s="26">
        <v>92</v>
      </c>
    </row>
    <row r="4669" spans="1:12" x14ac:dyDescent="0.3">
      <c r="A4669" s="14">
        <v>227359</v>
      </c>
      <c r="B4669" s="16" t="s">
        <v>6490</v>
      </c>
      <c r="C4669" s="16" t="s">
        <v>10</v>
      </c>
      <c r="D4669" s="4">
        <v>41673</v>
      </c>
      <c r="E4669" s="23">
        <v>2014</v>
      </c>
      <c r="F4669" s="19">
        <v>4.7</v>
      </c>
      <c r="G4669" s="19">
        <f>IF(Movies[[#This Row],[rating]]=0,"",Movies[[#This Row],[rating]])</f>
        <v>4.7</v>
      </c>
      <c r="H4669" s="19" t="str">
        <f>IF(Movies[[#This Row],[rating]]=0,"No Rating","Rated")</f>
        <v>Rated</v>
      </c>
      <c r="I4669" s="16" t="s">
        <v>71</v>
      </c>
      <c r="J4669" s="29" t="s">
        <v>12</v>
      </c>
      <c r="K4669" s="19">
        <v>8.2799999999999994</v>
      </c>
      <c r="L4669" s="26">
        <v>88</v>
      </c>
    </row>
    <row r="4670" spans="1:12" x14ac:dyDescent="0.3">
      <c r="A4670" s="14">
        <v>258034</v>
      </c>
      <c r="B4670" s="16" t="s">
        <v>6491</v>
      </c>
      <c r="C4670" s="16" t="s">
        <v>74</v>
      </c>
      <c r="D4670" s="4">
        <v>41719</v>
      </c>
      <c r="E4670" s="23">
        <v>2014</v>
      </c>
      <c r="F4670" s="19">
        <v>7.1159999999999997</v>
      </c>
      <c r="G4670" s="19">
        <f>IF(Movies[[#This Row],[rating]]=0,"",Movies[[#This Row],[rating]])</f>
        <v>7.1159999999999997</v>
      </c>
      <c r="H4670" s="19" t="str">
        <f>IF(Movies[[#This Row],[rating]]=0,"No Rating","Rated")</f>
        <v>Rated</v>
      </c>
      <c r="I4670" s="16" t="s">
        <v>33</v>
      </c>
      <c r="J4670" s="29" t="s">
        <v>34</v>
      </c>
      <c r="K4670" s="19">
        <v>8.2409999999999997</v>
      </c>
      <c r="L4670" s="26">
        <v>155</v>
      </c>
    </row>
    <row r="4671" spans="1:12" x14ac:dyDescent="0.3">
      <c r="A4671" s="14">
        <v>273197</v>
      </c>
      <c r="B4671" s="16" t="s">
        <v>6492</v>
      </c>
      <c r="C4671" s="16" t="s">
        <v>411</v>
      </c>
      <c r="D4671" s="4">
        <v>41758</v>
      </c>
      <c r="E4671" s="23">
        <v>2014</v>
      </c>
      <c r="F4671" s="19">
        <v>6.5620000000000003</v>
      </c>
      <c r="G4671" s="19">
        <f>IF(Movies[[#This Row],[rating]]=0,"",Movies[[#This Row],[rating]])</f>
        <v>6.5620000000000003</v>
      </c>
      <c r="H4671" s="19" t="str">
        <f>IF(Movies[[#This Row],[rating]]=0,"No Rating","Rated")</f>
        <v>Rated</v>
      </c>
      <c r="I4671" s="16" t="s">
        <v>2324</v>
      </c>
      <c r="J4671" s="29" t="s">
        <v>342</v>
      </c>
      <c r="K4671" s="19">
        <v>8.2309999999999999</v>
      </c>
      <c r="L4671" s="26">
        <v>89</v>
      </c>
    </row>
    <row r="4672" spans="1:12" x14ac:dyDescent="0.3">
      <c r="A4672" s="14">
        <v>228358</v>
      </c>
      <c r="B4672" s="16" t="s">
        <v>6493</v>
      </c>
      <c r="C4672" s="16" t="s">
        <v>10</v>
      </c>
      <c r="D4672" s="4">
        <v>41887</v>
      </c>
      <c r="E4672" s="23">
        <v>2014</v>
      </c>
      <c r="F4672" s="19">
        <v>4.7809999999999997</v>
      </c>
      <c r="G4672" s="19">
        <f>IF(Movies[[#This Row],[rating]]=0,"",Movies[[#This Row],[rating]])</f>
        <v>4.7809999999999997</v>
      </c>
      <c r="H4672" s="19" t="str">
        <f>IF(Movies[[#This Row],[rating]]=0,"No Rating","Rated")</f>
        <v>Rated</v>
      </c>
      <c r="I4672" s="16" t="s">
        <v>452</v>
      </c>
      <c r="J4672" s="29" t="s">
        <v>12</v>
      </c>
      <c r="K4672" s="19">
        <v>8.2279999999999998</v>
      </c>
      <c r="L4672" s="26">
        <v>171</v>
      </c>
    </row>
    <row r="4673" spans="1:12" x14ac:dyDescent="0.3">
      <c r="A4673" s="14">
        <v>254263</v>
      </c>
      <c r="B4673" s="16" t="s">
        <v>6494</v>
      </c>
      <c r="C4673" s="16" t="s">
        <v>6495</v>
      </c>
      <c r="D4673" s="4">
        <v>41695</v>
      </c>
      <c r="E4673" s="23">
        <v>2014</v>
      </c>
      <c r="F4673" s="19">
        <v>5.9</v>
      </c>
      <c r="G4673" s="19">
        <f>IF(Movies[[#This Row],[rating]]=0,"",Movies[[#This Row],[rating]])</f>
        <v>5.9</v>
      </c>
      <c r="H4673" s="19" t="str">
        <f>IF(Movies[[#This Row],[rating]]=0,"No Rating","Rated")</f>
        <v>Rated</v>
      </c>
      <c r="I4673" s="16" t="s">
        <v>356</v>
      </c>
      <c r="J4673" s="29" t="s">
        <v>12</v>
      </c>
      <c r="K4673" s="19">
        <v>8.2119999999999997</v>
      </c>
      <c r="L4673" s="26">
        <v>40</v>
      </c>
    </row>
    <row r="4674" spans="1:12" x14ac:dyDescent="0.3">
      <c r="A4674" s="14">
        <v>277368</v>
      </c>
      <c r="B4674" s="16" t="s">
        <v>6496</v>
      </c>
      <c r="C4674" s="16" t="s">
        <v>108</v>
      </c>
      <c r="D4674" s="4">
        <v>41829</v>
      </c>
      <c r="E4674" s="23">
        <v>2014</v>
      </c>
      <c r="F4674" s="19">
        <v>5.33</v>
      </c>
      <c r="G4674" s="19">
        <f>IF(Movies[[#This Row],[rating]]=0,"",Movies[[#This Row],[rating]])</f>
        <v>5.33</v>
      </c>
      <c r="H4674" s="19" t="str">
        <f>IF(Movies[[#This Row],[rating]]=0,"No Rating","Rated")</f>
        <v>Rated</v>
      </c>
      <c r="I4674" s="16" t="s">
        <v>438</v>
      </c>
      <c r="J4674" s="29" t="s">
        <v>110</v>
      </c>
      <c r="K4674" s="19">
        <v>8.2040000000000006</v>
      </c>
      <c r="L4674" s="26">
        <v>458</v>
      </c>
    </row>
    <row r="4675" spans="1:12" x14ac:dyDescent="0.3">
      <c r="A4675" s="14">
        <v>256687</v>
      </c>
      <c r="B4675" s="16" t="s">
        <v>6497</v>
      </c>
      <c r="C4675" s="16" t="s">
        <v>10</v>
      </c>
      <c r="D4675" s="4">
        <v>41749</v>
      </c>
      <c r="E4675" s="23">
        <v>2014</v>
      </c>
      <c r="F4675" s="19">
        <v>5.0999999999999996</v>
      </c>
      <c r="G4675" s="19">
        <f>IF(Movies[[#This Row],[rating]]=0,"",Movies[[#This Row],[rating]])</f>
        <v>5.0999999999999996</v>
      </c>
      <c r="H4675" s="19" t="str">
        <f>IF(Movies[[#This Row],[rating]]=0,"No Rating","Rated")</f>
        <v>Rated</v>
      </c>
      <c r="I4675" s="16" t="s">
        <v>843</v>
      </c>
      <c r="J4675" s="29" t="s">
        <v>12</v>
      </c>
      <c r="K4675" s="19">
        <v>8.1690000000000005</v>
      </c>
      <c r="L4675" s="26">
        <v>109</v>
      </c>
    </row>
    <row r="4676" spans="1:12" x14ac:dyDescent="0.3">
      <c r="A4676" s="14">
        <v>299969</v>
      </c>
      <c r="B4676" s="16" t="s">
        <v>6498</v>
      </c>
      <c r="C4676" s="16" t="s">
        <v>10</v>
      </c>
      <c r="D4676" s="4">
        <v>41947</v>
      </c>
      <c r="E4676" s="23">
        <v>2014</v>
      </c>
      <c r="F4676" s="19">
        <v>6.8</v>
      </c>
      <c r="G4676" s="19">
        <f>IF(Movies[[#This Row],[rating]]=0,"",Movies[[#This Row],[rating]])</f>
        <v>6.8</v>
      </c>
      <c r="H4676" s="19" t="str">
        <f>IF(Movies[[#This Row],[rating]]=0,"No Rating","Rated")</f>
        <v>Rated</v>
      </c>
      <c r="I4676" s="16" t="s">
        <v>329</v>
      </c>
      <c r="J4676" s="29" t="s">
        <v>12</v>
      </c>
      <c r="K4676" s="19">
        <v>8.1649999999999991</v>
      </c>
      <c r="L4676" s="26">
        <v>74</v>
      </c>
    </row>
    <row r="4677" spans="1:12" x14ac:dyDescent="0.3">
      <c r="A4677" s="14">
        <v>253454</v>
      </c>
      <c r="B4677" s="16" t="s">
        <v>6499</v>
      </c>
      <c r="C4677" s="16" t="s">
        <v>144</v>
      </c>
      <c r="D4677" s="4">
        <v>41727</v>
      </c>
      <c r="E4677" s="23">
        <v>2014</v>
      </c>
      <c r="F4677" s="19">
        <v>6.4</v>
      </c>
      <c r="G4677" s="19">
        <f>IF(Movies[[#This Row],[rating]]=0,"",Movies[[#This Row],[rating]])</f>
        <v>6.4</v>
      </c>
      <c r="H4677" s="19" t="str">
        <f>IF(Movies[[#This Row],[rating]]=0,"No Rating","Rated")</f>
        <v>Rated</v>
      </c>
      <c r="I4677" s="16" t="s">
        <v>971</v>
      </c>
      <c r="J4677" s="29" t="s">
        <v>146</v>
      </c>
      <c r="K4677" s="19">
        <v>8.1649999999999991</v>
      </c>
      <c r="L4677" s="26">
        <v>60</v>
      </c>
    </row>
    <row r="4678" spans="1:12" x14ac:dyDescent="0.3">
      <c r="A4678" s="14">
        <v>253154</v>
      </c>
      <c r="B4678" s="16" t="s">
        <v>6500</v>
      </c>
      <c r="C4678" s="16" t="s">
        <v>10</v>
      </c>
      <c r="D4678" s="4">
        <v>41659</v>
      </c>
      <c r="E4678" s="23">
        <v>2014</v>
      </c>
      <c r="F4678" s="19">
        <v>6.6</v>
      </c>
      <c r="G4678" s="19">
        <f>IF(Movies[[#This Row],[rating]]=0,"",Movies[[#This Row],[rating]])</f>
        <v>6.6</v>
      </c>
      <c r="H4678" s="19" t="str">
        <f>IF(Movies[[#This Row],[rating]]=0,"No Rating","Rated")</f>
        <v>Rated</v>
      </c>
      <c r="I4678" s="16" t="s">
        <v>49</v>
      </c>
      <c r="J4678" s="29" t="s">
        <v>12</v>
      </c>
      <c r="K4678" s="19">
        <v>8.1649999999999991</v>
      </c>
      <c r="L4678" s="26">
        <v>161</v>
      </c>
    </row>
    <row r="4679" spans="1:12" x14ac:dyDescent="0.3">
      <c r="A4679" s="14">
        <v>256876</v>
      </c>
      <c r="B4679" s="16" t="s">
        <v>6501</v>
      </c>
      <c r="C4679" s="16" t="s">
        <v>3150</v>
      </c>
      <c r="D4679" s="4">
        <v>41864</v>
      </c>
      <c r="E4679" s="23">
        <v>2014</v>
      </c>
      <c r="F4679" s="19">
        <v>7.3280000000000003</v>
      </c>
      <c r="G4679" s="19">
        <f>IF(Movies[[#This Row],[rating]]=0,"",Movies[[#This Row],[rating]])</f>
        <v>7.3280000000000003</v>
      </c>
      <c r="H4679" s="19" t="str">
        <f>IF(Movies[[#This Row],[rating]]=0,"No Rating","Rated")</f>
        <v>Rated</v>
      </c>
      <c r="I4679" s="16" t="s">
        <v>1348</v>
      </c>
      <c r="J4679" s="29" t="s">
        <v>12</v>
      </c>
      <c r="K4679" s="19">
        <v>8.1639999999999997</v>
      </c>
      <c r="L4679" s="26">
        <v>145</v>
      </c>
    </row>
    <row r="4680" spans="1:12" x14ac:dyDescent="0.3">
      <c r="A4680" s="14">
        <v>251994</v>
      </c>
      <c r="B4680" s="16" t="s">
        <v>6502</v>
      </c>
      <c r="C4680" s="16" t="s">
        <v>10</v>
      </c>
      <c r="D4680" s="4">
        <v>41712</v>
      </c>
      <c r="E4680" s="23">
        <v>2014</v>
      </c>
      <c r="F4680" s="19">
        <v>5.3</v>
      </c>
      <c r="G4680" s="19">
        <f>IF(Movies[[#This Row],[rating]]=0,"",Movies[[#This Row],[rating]])</f>
        <v>5.3</v>
      </c>
      <c r="H4680" s="19" t="str">
        <f>IF(Movies[[#This Row],[rating]]=0,"No Rating","Rated")</f>
        <v>Rated</v>
      </c>
      <c r="I4680" s="16" t="s">
        <v>49</v>
      </c>
      <c r="J4680" s="29" t="s">
        <v>12</v>
      </c>
      <c r="K4680" s="19">
        <v>8.1519999999999992</v>
      </c>
      <c r="L4680" s="26">
        <v>106</v>
      </c>
    </row>
    <row r="4681" spans="1:12" x14ac:dyDescent="0.3">
      <c r="A4681" s="14">
        <v>284470</v>
      </c>
      <c r="B4681" s="16" t="s">
        <v>6503</v>
      </c>
      <c r="C4681" s="16" t="s">
        <v>14</v>
      </c>
      <c r="D4681" s="4">
        <v>41962</v>
      </c>
      <c r="E4681" s="23">
        <v>2014</v>
      </c>
      <c r="F4681" s="19">
        <v>6.6</v>
      </c>
      <c r="G4681" s="19">
        <f>IF(Movies[[#This Row],[rating]]=0,"",Movies[[#This Row],[rating]])</f>
        <v>6.6</v>
      </c>
      <c r="H4681" s="19" t="str">
        <f>IF(Movies[[#This Row],[rating]]=0,"No Rating","Rated")</f>
        <v>Rated</v>
      </c>
      <c r="I4681" s="16" t="s">
        <v>329</v>
      </c>
      <c r="J4681" s="29" t="s">
        <v>12</v>
      </c>
      <c r="K4681" s="19">
        <v>8.15</v>
      </c>
      <c r="L4681" s="26">
        <v>222</v>
      </c>
    </row>
    <row r="4682" spans="1:12" x14ac:dyDescent="0.3">
      <c r="A4682" s="14">
        <v>251577</v>
      </c>
      <c r="B4682" s="16" t="s">
        <v>6504</v>
      </c>
      <c r="C4682" s="16" t="s">
        <v>1540</v>
      </c>
      <c r="D4682" s="4">
        <v>41668</v>
      </c>
      <c r="E4682" s="23">
        <v>2014</v>
      </c>
      <c r="F4682" s="19">
        <v>6.9</v>
      </c>
      <c r="G4682" s="19">
        <f>IF(Movies[[#This Row],[rating]]=0,"",Movies[[#This Row],[rating]])</f>
        <v>6.9</v>
      </c>
      <c r="H4682" s="19" t="str">
        <f>IF(Movies[[#This Row],[rating]]=0,"No Rating","Rated")</f>
        <v>Rated</v>
      </c>
      <c r="I4682" s="16" t="s">
        <v>4341</v>
      </c>
      <c r="J4682" s="29" t="s">
        <v>605</v>
      </c>
      <c r="K4682" s="19">
        <v>8.1489999999999991</v>
      </c>
      <c r="L4682" s="26">
        <v>202</v>
      </c>
    </row>
    <row r="4683" spans="1:12" x14ac:dyDescent="0.3">
      <c r="A4683" s="14">
        <v>242088</v>
      </c>
      <c r="B4683" s="16" t="s">
        <v>6505</v>
      </c>
      <c r="C4683" s="16" t="s">
        <v>416</v>
      </c>
      <c r="D4683" s="4">
        <v>41753</v>
      </c>
      <c r="E4683" s="23">
        <v>2014</v>
      </c>
      <c r="F4683" s="19">
        <v>6.3</v>
      </c>
      <c r="G4683" s="19">
        <f>IF(Movies[[#This Row],[rating]]=0,"",Movies[[#This Row],[rating]])</f>
        <v>6.3</v>
      </c>
      <c r="H4683" s="19" t="str">
        <f>IF(Movies[[#This Row],[rating]]=0,"No Rating","Rated")</f>
        <v>Rated</v>
      </c>
      <c r="I4683" s="16" t="s">
        <v>180</v>
      </c>
      <c r="J4683" s="29" t="s">
        <v>12</v>
      </c>
      <c r="K4683" s="19">
        <v>8.1359999999999992</v>
      </c>
      <c r="L4683" s="26">
        <v>243</v>
      </c>
    </row>
    <row r="4684" spans="1:12" x14ac:dyDescent="0.3">
      <c r="A4684" s="14">
        <v>284711</v>
      </c>
      <c r="B4684" s="16" t="s">
        <v>6506</v>
      </c>
      <c r="C4684" s="16" t="s">
        <v>10</v>
      </c>
      <c r="D4684" s="4">
        <v>41853</v>
      </c>
      <c r="E4684" s="23">
        <v>2014</v>
      </c>
      <c r="F4684" s="19">
        <v>3.9249999999999998</v>
      </c>
      <c r="G4684" s="19">
        <f>IF(Movies[[#This Row],[rating]]=0,"",Movies[[#This Row],[rating]])</f>
        <v>3.9249999999999998</v>
      </c>
      <c r="H4684" s="19" t="str">
        <f>IF(Movies[[#This Row],[rating]]=0,"No Rating","Rated")</f>
        <v>Rated</v>
      </c>
      <c r="I4684" s="16" t="s">
        <v>1142</v>
      </c>
      <c r="J4684" s="29" t="s">
        <v>12</v>
      </c>
      <c r="K4684" s="19">
        <v>8.1229999999999993</v>
      </c>
      <c r="L4684" s="26">
        <v>80</v>
      </c>
    </row>
    <row r="4685" spans="1:12" x14ac:dyDescent="0.3">
      <c r="A4685" s="14">
        <v>257093</v>
      </c>
      <c r="B4685" s="16" t="s">
        <v>6507</v>
      </c>
      <c r="C4685" s="16" t="s">
        <v>10</v>
      </c>
      <c r="D4685" s="4">
        <v>41712</v>
      </c>
      <c r="E4685" s="23">
        <v>2014</v>
      </c>
      <c r="F4685" s="19">
        <v>5.0170000000000003</v>
      </c>
      <c r="G4685" s="19">
        <f>IF(Movies[[#This Row],[rating]]=0,"",Movies[[#This Row],[rating]])</f>
        <v>5.0170000000000003</v>
      </c>
      <c r="H4685" s="19" t="str">
        <f>IF(Movies[[#This Row],[rating]]=0,"No Rating","Rated")</f>
        <v>Rated</v>
      </c>
      <c r="I4685" s="16" t="s">
        <v>132</v>
      </c>
      <c r="J4685" s="29" t="s">
        <v>12</v>
      </c>
      <c r="K4685" s="19">
        <v>8.1170000000000009</v>
      </c>
      <c r="L4685" s="26">
        <v>88</v>
      </c>
    </row>
    <row r="4686" spans="1:12" x14ac:dyDescent="0.3">
      <c r="A4686" s="14">
        <v>317182</v>
      </c>
      <c r="B4686" s="16" t="s">
        <v>6508</v>
      </c>
      <c r="C4686" s="16" t="s">
        <v>416</v>
      </c>
      <c r="D4686" s="4">
        <v>41998</v>
      </c>
      <c r="E4686" s="23">
        <v>2014</v>
      </c>
      <c r="F4686" s="19">
        <v>7.8</v>
      </c>
      <c r="G4686" s="19">
        <f>IF(Movies[[#This Row],[rating]]=0,"",Movies[[#This Row],[rating]])</f>
        <v>7.8</v>
      </c>
      <c r="H4686" s="19" t="str">
        <f>IF(Movies[[#This Row],[rating]]=0,"No Rating","Rated")</f>
        <v>Rated</v>
      </c>
      <c r="I4686" s="16" t="s">
        <v>6509</v>
      </c>
      <c r="J4686" s="29" t="s">
        <v>12</v>
      </c>
      <c r="K4686" s="19">
        <v>8.0939999999999994</v>
      </c>
      <c r="L4686" s="26">
        <v>246</v>
      </c>
    </row>
    <row r="4687" spans="1:12" x14ac:dyDescent="0.3">
      <c r="A4687" s="14">
        <v>200511</v>
      </c>
      <c r="B4687" s="16" t="s">
        <v>6510</v>
      </c>
      <c r="C4687" s="16" t="s">
        <v>10</v>
      </c>
      <c r="D4687" s="4">
        <v>41938</v>
      </c>
      <c r="E4687" s="23">
        <v>2014</v>
      </c>
      <c r="F4687" s="19">
        <v>5.4</v>
      </c>
      <c r="G4687" s="19">
        <f>IF(Movies[[#This Row],[rating]]=0,"",Movies[[#This Row],[rating]])</f>
        <v>5.4</v>
      </c>
      <c r="H4687" s="19" t="str">
        <f>IF(Movies[[#This Row],[rating]]=0,"No Rating","Rated")</f>
        <v>Rated</v>
      </c>
      <c r="I4687" s="16" t="s">
        <v>56</v>
      </c>
      <c r="J4687" s="29" t="s">
        <v>12</v>
      </c>
      <c r="K4687" s="19">
        <v>8.09</v>
      </c>
      <c r="L4687" s="26">
        <v>122</v>
      </c>
    </row>
    <row r="4688" spans="1:12" x14ac:dyDescent="0.3">
      <c r="A4688" s="14">
        <v>270400</v>
      </c>
      <c r="B4688" s="16" t="s">
        <v>6511</v>
      </c>
      <c r="C4688" s="16" t="s">
        <v>108</v>
      </c>
      <c r="D4688" s="4">
        <v>41955</v>
      </c>
      <c r="E4688" s="23">
        <v>2014</v>
      </c>
      <c r="F4688" s="19">
        <v>7.1</v>
      </c>
      <c r="G4688" s="19">
        <f>IF(Movies[[#This Row],[rating]]=0,"",Movies[[#This Row],[rating]])</f>
        <v>7.1</v>
      </c>
      <c r="H4688" s="19" t="str">
        <f>IF(Movies[[#This Row],[rating]]=0,"No Rating","Rated")</f>
        <v>Rated</v>
      </c>
      <c r="I4688" s="16" t="s">
        <v>49</v>
      </c>
      <c r="J4688" s="29" t="s">
        <v>110</v>
      </c>
      <c r="K4688" s="19">
        <v>8.0790000000000006</v>
      </c>
      <c r="L4688" s="26">
        <v>463</v>
      </c>
    </row>
    <row r="4689" spans="1:12" x14ac:dyDescent="0.3">
      <c r="A4689" s="14">
        <v>254526</v>
      </c>
      <c r="B4689" s="16" t="s">
        <v>6512</v>
      </c>
      <c r="C4689" s="16" t="s">
        <v>6513</v>
      </c>
      <c r="D4689" s="4">
        <v>41739</v>
      </c>
      <c r="E4689" s="23">
        <v>2014</v>
      </c>
      <c r="F4689" s="19">
        <v>5.8</v>
      </c>
      <c r="G4689" s="19">
        <f>IF(Movies[[#This Row],[rating]]=0,"",Movies[[#This Row],[rating]])</f>
        <v>5.8</v>
      </c>
      <c r="H4689" s="19" t="str">
        <f>IF(Movies[[#This Row],[rating]]=0,"No Rating","Rated")</f>
        <v>Rated</v>
      </c>
      <c r="I4689" s="16" t="s">
        <v>6514</v>
      </c>
      <c r="J4689" s="29" t="s">
        <v>534</v>
      </c>
      <c r="K4689" s="19">
        <v>8.0630000000000006</v>
      </c>
      <c r="L4689" s="26">
        <v>67</v>
      </c>
    </row>
    <row r="4690" spans="1:12" x14ac:dyDescent="0.3">
      <c r="A4690" s="14">
        <v>268660</v>
      </c>
      <c r="B4690" s="16" t="s">
        <v>6515</v>
      </c>
      <c r="C4690" s="16" t="s">
        <v>595</v>
      </c>
      <c r="D4690" s="4">
        <v>41789</v>
      </c>
      <c r="E4690" s="23">
        <v>2014</v>
      </c>
      <c r="F4690" s="19">
        <v>7.5</v>
      </c>
      <c r="G4690" s="19">
        <f>IF(Movies[[#This Row],[rating]]=0,"",Movies[[#This Row],[rating]])</f>
        <v>7.5</v>
      </c>
      <c r="H4690" s="19" t="str">
        <f>IF(Movies[[#This Row],[rating]]=0,"No Rating","Rated")</f>
        <v>Rated</v>
      </c>
      <c r="I4690" s="16" t="s">
        <v>487</v>
      </c>
      <c r="J4690" s="29" t="s">
        <v>2844</v>
      </c>
      <c r="K4690" s="19">
        <v>8.0459999999999994</v>
      </c>
      <c r="L4690" s="26">
        <v>119</v>
      </c>
    </row>
    <row r="4691" spans="1:12" x14ac:dyDescent="0.3">
      <c r="A4691" s="14">
        <v>289712</v>
      </c>
      <c r="B4691" s="16" t="s">
        <v>6516</v>
      </c>
      <c r="C4691" s="16" t="s">
        <v>10</v>
      </c>
      <c r="D4691" s="4">
        <v>41919</v>
      </c>
      <c r="E4691" s="23">
        <v>2014</v>
      </c>
      <c r="F4691" s="19">
        <v>4.7</v>
      </c>
      <c r="G4691" s="19">
        <f>IF(Movies[[#This Row],[rating]]=0,"",Movies[[#This Row],[rating]])</f>
        <v>4.7</v>
      </c>
      <c r="H4691" s="19" t="str">
        <f>IF(Movies[[#This Row],[rating]]=0,"No Rating","Rated")</f>
        <v>Rated</v>
      </c>
      <c r="I4691" s="16" t="s">
        <v>132</v>
      </c>
      <c r="J4691" s="29" t="s">
        <v>12</v>
      </c>
      <c r="K4691" s="19">
        <v>8.0220000000000002</v>
      </c>
      <c r="L4691" s="26">
        <v>141</v>
      </c>
    </row>
    <row r="4692" spans="1:12" x14ac:dyDescent="0.3">
      <c r="A4692" s="14">
        <v>258210</v>
      </c>
      <c r="B4692" s="16" t="s">
        <v>6517</v>
      </c>
      <c r="C4692" s="16" t="s">
        <v>10</v>
      </c>
      <c r="D4692" s="4">
        <v>41726</v>
      </c>
      <c r="E4692" s="23">
        <v>2014</v>
      </c>
      <c r="F4692" s="19">
        <v>4.7</v>
      </c>
      <c r="G4692" s="19">
        <f>IF(Movies[[#This Row],[rating]]=0,"",Movies[[#This Row],[rating]])</f>
        <v>4.7</v>
      </c>
      <c r="H4692" s="19" t="str">
        <f>IF(Movies[[#This Row],[rating]]=0,"No Rating","Rated")</f>
        <v>Rated</v>
      </c>
      <c r="I4692" s="16" t="s">
        <v>777</v>
      </c>
      <c r="J4692" s="29" t="s">
        <v>12</v>
      </c>
      <c r="K4692" s="19">
        <v>8.0220000000000002</v>
      </c>
      <c r="L4692" s="26">
        <v>86</v>
      </c>
    </row>
    <row r="4693" spans="1:12" x14ac:dyDescent="0.3">
      <c r="A4693" s="14">
        <v>276902</v>
      </c>
      <c r="B4693" s="16" t="s">
        <v>6518</v>
      </c>
      <c r="C4693" s="16" t="s">
        <v>10</v>
      </c>
      <c r="D4693" s="4">
        <v>41916</v>
      </c>
      <c r="E4693" s="23">
        <v>2014</v>
      </c>
      <c r="F4693" s="19">
        <v>5.7350000000000003</v>
      </c>
      <c r="G4693" s="19">
        <f>IF(Movies[[#This Row],[rating]]=0,"",Movies[[#This Row],[rating]])</f>
        <v>5.7350000000000003</v>
      </c>
      <c r="H4693" s="19" t="str">
        <f>IF(Movies[[#This Row],[rating]]=0,"No Rating","Rated")</f>
        <v>Rated</v>
      </c>
      <c r="I4693" s="16" t="s">
        <v>317</v>
      </c>
      <c r="J4693" s="29" t="s">
        <v>12</v>
      </c>
      <c r="K4693" s="19">
        <v>8.0039999999999996</v>
      </c>
      <c r="L4693" s="26">
        <v>325</v>
      </c>
    </row>
    <row r="4694" spans="1:12" x14ac:dyDescent="0.3">
      <c r="A4694" s="14">
        <v>283701</v>
      </c>
      <c r="B4694" s="16" t="s">
        <v>6519</v>
      </c>
      <c r="C4694" s="16" t="s">
        <v>654</v>
      </c>
      <c r="D4694" s="4">
        <v>41891</v>
      </c>
      <c r="E4694" s="23">
        <v>2014</v>
      </c>
      <c r="F4694" s="19">
        <v>5.5289999999999999</v>
      </c>
      <c r="G4694" s="19">
        <f>IF(Movies[[#This Row],[rating]]=0,"",Movies[[#This Row],[rating]])</f>
        <v>5.5289999999999999</v>
      </c>
      <c r="H4694" s="19" t="str">
        <f>IF(Movies[[#This Row],[rating]]=0,"No Rating","Rated")</f>
        <v>Rated</v>
      </c>
      <c r="I4694" s="16" t="s">
        <v>52</v>
      </c>
      <c r="J4694" s="29" t="s">
        <v>110</v>
      </c>
      <c r="K4694" s="19">
        <v>7.9969999999999999</v>
      </c>
      <c r="L4694" s="26">
        <v>122</v>
      </c>
    </row>
    <row r="4695" spans="1:12" x14ac:dyDescent="0.3">
      <c r="A4695" s="14">
        <v>253272</v>
      </c>
      <c r="B4695" s="16" t="s">
        <v>6520</v>
      </c>
      <c r="C4695" s="16" t="s">
        <v>367</v>
      </c>
      <c r="D4695" s="4">
        <v>41708</v>
      </c>
      <c r="E4695" s="23">
        <v>2014</v>
      </c>
      <c r="F4695" s="19">
        <v>6.2</v>
      </c>
      <c r="G4695" s="19">
        <f>IF(Movies[[#This Row],[rating]]=0,"",Movies[[#This Row],[rating]])</f>
        <v>6.2</v>
      </c>
      <c r="H4695" s="19" t="str">
        <f>IF(Movies[[#This Row],[rating]]=0,"No Rating","Rated")</f>
        <v>Rated</v>
      </c>
      <c r="I4695" s="16" t="s">
        <v>6521</v>
      </c>
      <c r="J4695" s="29" t="s">
        <v>12</v>
      </c>
      <c r="K4695" s="19">
        <v>7.9809999999999999</v>
      </c>
      <c r="L4695" s="26">
        <v>136</v>
      </c>
    </row>
    <row r="4696" spans="1:12" x14ac:dyDescent="0.3">
      <c r="A4696" s="14">
        <v>294457</v>
      </c>
      <c r="B4696" s="16" t="s">
        <v>3958</v>
      </c>
      <c r="C4696" s="16" t="s">
        <v>108</v>
      </c>
      <c r="D4696" s="4">
        <v>41913</v>
      </c>
      <c r="E4696" s="23">
        <v>2014</v>
      </c>
      <c r="F4696" s="19">
        <v>6.5</v>
      </c>
      <c r="G4696" s="19">
        <f>IF(Movies[[#This Row],[rating]]=0,"",Movies[[#This Row],[rating]])</f>
        <v>6.5</v>
      </c>
      <c r="H4696" s="19" t="str">
        <f>IF(Movies[[#This Row],[rating]]=0,"No Rating","Rated")</f>
        <v>Rated</v>
      </c>
      <c r="I4696" s="16" t="s">
        <v>49</v>
      </c>
      <c r="J4696" s="29" t="s">
        <v>110</v>
      </c>
      <c r="K4696" s="19">
        <v>7.9770000000000003</v>
      </c>
      <c r="L4696" s="26">
        <v>14</v>
      </c>
    </row>
    <row r="4697" spans="1:12" x14ac:dyDescent="0.3">
      <c r="A4697" s="14">
        <v>246594</v>
      </c>
      <c r="B4697" s="16" t="s">
        <v>6522</v>
      </c>
      <c r="C4697" s="16" t="s">
        <v>10</v>
      </c>
      <c r="D4697" s="4">
        <v>41667</v>
      </c>
      <c r="E4697" s="23">
        <v>2014</v>
      </c>
      <c r="F4697" s="19">
        <v>4</v>
      </c>
      <c r="G4697" s="19">
        <f>IF(Movies[[#This Row],[rating]]=0,"",Movies[[#This Row],[rating]])</f>
        <v>4</v>
      </c>
      <c r="H4697" s="19" t="str">
        <f>IF(Movies[[#This Row],[rating]]=0,"No Rating","Rated")</f>
        <v>Rated</v>
      </c>
      <c r="I4697" s="16" t="s">
        <v>910</v>
      </c>
      <c r="J4697" s="29" t="s">
        <v>12</v>
      </c>
      <c r="K4697" s="19">
        <v>7.9749999999999996</v>
      </c>
      <c r="L4697" s="26">
        <v>127</v>
      </c>
    </row>
    <row r="4698" spans="1:12" x14ac:dyDescent="0.3">
      <c r="A4698" s="14">
        <v>212231</v>
      </c>
      <c r="B4698" s="16" t="s">
        <v>6523</v>
      </c>
      <c r="C4698" s="16" t="s">
        <v>432</v>
      </c>
      <c r="D4698" s="4">
        <v>41747</v>
      </c>
      <c r="E4698" s="23">
        <v>2014</v>
      </c>
      <c r="F4698" s="19">
        <v>6.3</v>
      </c>
      <c r="G4698" s="19">
        <f>IF(Movies[[#This Row],[rating]]=0,"",Movies[[#This Row],[rating]])</f>
        <v>6.3</v>
      </c>
      <c r="H4698" s="19" t="str">
        <f>IF(Movies[[#This Row],[rating]]=0,"No Rating","Rated")</f>
        <v>Rated</v>
      </c>
      <c r="I4698" s="16" t="s">
        <v>49</v>
      </c>
      <c r="J4698" s="29" t="s">
        <v>12</v>
      </c>
      <c r="K4698" s="19">
        <v>7.9710000000000001</v>
      </c>
      <c r="L4698" s="26">
        <v>161</v>
      </c>
    </row>
    <row r="4699" spans="1:12" x14ac:dyDescent="0.3">
      <c r="A4699" s="14">
        <v>274626</v>
      </c>
      <c r="B4699" s="16" t="s">
        <v>6524</v>
      </c>
      <c r="C4699" s="16" t="s">
        <v>10</v>
      </c>
      <c r="D4699" s="4">
        <v>41807</v>
      </c>
      <c r="E4699" s="23">
        <v>2014</v>
      </c>
      <c r="F4699" s="19">
        <v>5.0999999999999996</v>
      </c>
      <c r="G4699" s="19">
        <f>IF(Movies[[#This Row],[rating]]=0,"",Movies[[#This Row],[rating]])</f>
        <v>5.0999999999999996</v>
      </c>
      <c r="H4699" s="19" t="str">
        <f>IF(Movies[[#This Row],[rating]]=0,"No Rating","Rated")</f>
        <v>Rated</v>
      </c>
      <c r="I4699" s="16" t="s">
        <v>148</v>
      </c>
      <c r="J4699" s="29" t="s">
        <v>12</v>
      </c>
      <c r="K4699" s="19">
        <v>7.9669999999999996</v>
      </c>
      <c r="L4699" s="26">
        <v>263</v>
      </c>
    </row>
    <row r="4700" spans="1:12" x14ac:dyDescent="0.3">
      <c r="A4700" s="14">
        <v>250657</v>
      </c>
      <c r="B4700" s="16" t="s">
        <v>6525</v>
      </c>
      <c r="C4700" s="16" t="s">
        <v>10</v>
      </c>
      <c r="D4700" s="4">
        <v>41768</v>
      </c>
      <c r="E4700" s="23">
        <v>2014</v>
      </c>
      <c r="F4700" s="19">
        <v>7.3</v>
      </c>
      <c r="G4700" s="19">
        <f>IF(Movies[[#This Row],[rating]]=0,"",Movies[[#This Row],[rating]])</f>
        <v>7.3</v>
      </c>
      <c r="H4700" s="19" t="str">
        <f>IF(Movies[[#This Row],[rating]]=0,"No Rating","Rated")</f>
        <v>Rated</v>
      </c>
      <c r="I4700" s="16" t="s">
        <v>329</v>
      </c>
      <c r="J4700" s="29" t="s">
        <v>12</v>
      </c>
      <c r="K4700" s="19">
        <v>7.9550000000000001</v>
      </c>
      <c r="L4700" s="26">
        <v>237</v>
      </c>
    </row>
    <row r="4701" spans="1:12" x14ac:dyDescent="0.3">
      <c r="A4701" s="14">
        <v>250551</v>
      </c>
      <c r="B4701" s="16" t="s">
        <v>6526</v>
      </c>
      <c r="C4701" s="16" t="s">
        <v>595</v>
      </c>
      <c r="D4701" s="4">
        <v>41684</v>
      </c>
      <c r="E4701" s="23">
        <v>2014</v>
      </c>
      <c r="F4701" s="19">
        <v>5</v>
      </c>
      <c r="G4701" s="19">
        <f>IF(Movies[[#This Row],[rating]]=0,"",Movies[[#This Row],[rating]])</f>
        <v>5</v>
      </c>
      <c r="H4701" s="19" t="str">
        <f>IF(Movies[[#This Row],[rating]]=0,"No Rating","Rated")</f>
        <v>Rated</v>
      </c>
      <c r="I4701" s="16" t="s">
        <v>889</v>
      </c>
      <c r="J4701" s="29" t="s">
        <v>142</v>
      </c>
      <c r="K4701" s="19">
        <v>7.952</v>
      </c>
      <c r="L4701" s="26">
        <v>103</v>
      </c>
    </row>
    <row r="4702" spans="1:12" x14ac:dyDescent="0.3">
      <c r="A4702" s="14">
        <v>250766</v>
      </c>
      <c r="B4702" s="16" t="s">
        <v>6527</v>
      </c>
      <c r="C4702" s="16" t="s">
        <v>10</v>
      </c>
      <c r="D4702" s="4">
        <v>41824</v>
      </c>
      <c r="E4702" s="23">
        <v>2014</v>
      </c>
      <c r="F4702" s="19">
        <v>7.5</v>
      </c>
      <c r="G4702" s="19">
        <f>IF(Movies[[#This Row],[rating]]=0,"",Movies[[#This Row],[rating]])</f>
        <v>7.5</v>
      </c>
      <c r="H4702" s="19" t="str">
        <f>IF(Movies[[#This Row],[rating]]=0,"No Rating","Rated")</f>
        <v>Rated</v>
      </c>
      <c r="I4702" s="16" t="s">
        <v>329</v>
      </c>
      <c r="J4702" s="29" t="s">
        <v>12</v>
      </c>
      <c r="K4702" s="19">
        <v>7.9390000000000001</v>
      </c>
      <c r="L4702" s="26">
        <v>347</v>
      </c>
    </row>
    <row r="4703" spans="1:12" x14ac:dyDescent="0.3">
      <c r="A4703" s="14">
        <v>216580</v>
      </c>
      <c r="B4703" s="16" t="s">
        <v>6528</v>
      </c>
      <c r="C4703" s="16" t="s">
        <v>10</v>
      </c>
      <c r="D4703" s="4">
        <v>41857</v>
      </c>
      <c r="E4703" s="23">
        <v>2014</v>
      </c>
      <c r="F4703" s="19">
        <v>6.7</v>
      </c>
      <c r="G4703" s="19">
        <f>IF(Movies[[#This Row],[rating]]=0,"",Movies[[#This Row],[rating]])</f>
        <v>6.7</v>
      </c>
      <c r="H4703" s="19" t="str">
        <f>IF(Movies[[#This Row],[rating]]=0,"No Rating","Rated")</f>
        <v>Rated</v>
      </c>
      <c r="I4703" s="16" t="s">
        <v>6529</v>
      </c>
      <c r="J4703" s="29" t="s">
        <v>12</v>
      </c>
      <c r="K4703" s="19">
        <v>7.9379999999999997</v>
      </c>
      <c r="L4703" s="26">
        <v>201</v>
      </c>
    </row>
    <row r="4704" spans="1:12" x14ac:dyDescent="0.3">
      <c r="A4704" s="14">
        <v>256057</v>
      </c>
      <c r="B4704" s="16" t="s">
        <v>6530</v>
      </c>
      <c r="C4704" s="16" t="s">
        <v>74</v>
      </c>
      <c r="D4704" s="4">
        <v>41746</v>
      </c>
      <c r="E4704" s="23">
        <v>2014</v>
      </c>
      <c r="F4704" s="19">
        <v>7.5</v>
      </c>
      <c r="G4704" s="19">
        <f>IF(Movies[[#This Row],[rating]]=0,"",Movies[[#This Row],[rating]])</f>
        <v>7.5</v>
      </c>
      <c r="H4704" s="19" t="str">
        <f>IF(Movies[[#This Row],[rating]]=0,"No Rating","Rated")</f>
        <v>Rated</v>
      </c>
      <c r="I4704" s="16" t="s">
        <v>713</v>
      </c>
      <c r="J4704" s="29" t="s">
        <v>34</v>
      </c>
      <c r="K4704" s="19">
        <v>7.9349999999999996</v>
      </c>
      <c r="L4704" s="26">
        <v>139</v>
      </c>
    </row>
    <row r="4705" spans="1:12" x14ac:dyDescent="0.3">
      <c r="A4705" s="14">
        <v>283389</v>
      </c>
      <c r="B4705" s="16" t="s">
        <v>6531</v>
      </c>
      <c r="C4705" s="16" t="s">
        <v>2138</v>
      </c>
      <c r="D4705" s="4">
        <v>41705</v>
      </c>
      <c r="E4705" s="23">
        <v>2014</v>
      </c>
      <c r="F4705" s="19">
        <v>6.8479999999999999</v>
      </c>
      <c r="G4705" s="19">
        <f>IF(Movies[[#This Row],[rating]]=0,"",Movies[[#This Row],[rating]])</f>
        <v>6.8479999999999999</v>
      </c>
      <c r="H4705" s="19" t="str">
        <f>IF(Movies[[#This Row],[rating]]=0,"No Rating","Rated")</f>
        <v>Rated</v>
      </c>
      <c r="I4705" s="16" t="s">
        <v>6532</v>
      </c>
      <c r="J4705" s="29" t="s">
        <v>2139</v>
      </c>
      <c r="K4705" s="19">
        <v>7.9329999999999998</v>
      </c>
      <c r="L4705" s="26">
        <v>82</v>
      </c>
    </row>
    <row r="4706" spans="1:12" x14ac:dyDescent="0.3">
      <c r="A4706" s="14">
        <v>253331</v>
      </c>
      <c r="B4706" s="16" t="s">
        <v>6533</v>
      </c>
      <c r="C4706" s="16" t="s">
        <v>10</v>
      </c>
      <c r="D4706" s="4">
        <v>41888</v>
      </c>
      <c r="E4706" s="23">
        <v>2014</v>
      </c>
      <c r="F4706" s="19">
        <v>6.8</v>
      </c>
      <c r="G4706" s="19">
        <f>IF(Movies[[#This Row],[rating]]=0,"",Movies[[#This Row],[rating]])</f>
        <v>6.8</v>
      </c>
      <c r="H4706" s="19" t="str">
        <f>IF(Movies[[#This Row],[rating]]=0,"No Rating","Rated")</f>
        <v>Rated</v>
      </c>
      <c r="I4706" s="16" t="s">
        <v>49</v>
      </c>
      <c r="J4706" s="29" t="s">
        <v>12</v>
      </c>
      <c r="K4706" s="19">
        <v>7.9210000000000003</v>
      </c>
      <c r="L4706" s="26">
        <v>349</v>
      </c>
    </row>
    <row r="4707" spans="1:12" x14ac:dyDescent="0.3">
      <c r="A4707" s="14">
        <v>395940</v>
      </c>
      <c r="B4707" s="16" t="s">
        <v>6534</v>
      </c>
      <c r="C4707" s="16" t="s">
        <v>1109</v>
      </c>
      <c r="D4707" s="4">
        <v>41981</v>
      </c>
      <c r="E4707" s="23">
        <v>2014</v>
      </c>
      <c r="F4707" s="19">
        <v>7.8</v>
      </c>
      <c r="G4707" s="19">
        <f>IF(Movies[[#This Row],[rating]]=0,"",Movies[[#This Row],[rating]])</f>
        <v>7.8</v>
      </c>
      <c r="H4707" s="19" t="str">
        <f>IF(Movies[[#This Row],[rating]]=0,"No Rating","Rated")</f>
        <v>Rated</v>
      </c>
      <c r="I4707" s="16" t="s">
        <v>49</v>
      </c>
      <c r="J4707" s="29" t="s">
        <v>648</v>
      </c>
      <c r="K4707" s="19">
        <v>7.9160000000000004</v>
      </c>
      <c r="L4707" s="26">
        <v>36</v>
      </c>
    </row>
    <row r="4708" spans="1:12" x14ac:dyDescent="0.3">
      <c r="A4708" s="14">
        <v>259074</v>
      </c>
      <c r="B4708" s="16" t="s">
        <v>6535</v>
      </c>
      <c r="C4708" s="16" t="s">
        <v>432</v>
      </c>
      <c r="D4708" s="4">
        <v>41793</v>
      </c>
      <c r="E4708" s="23">
        <v>2014</v>
      </c>
      <c r="F4708" s="19">
        <v>5.6</v>
      </c>
      <c r="G4708" s="19">
        <f>IF(Movies[[#This Row],[rating]]=0,"",Movies[[#This Row],[rating]])</f>
        <v>5.6</v>
      </c>
      <c r="H4708" s="19" t="str">
        <f>IF(Movies[[#This Row],[rating]]=0,"No Rating","Rated")</f>
        <v>Rated</v>
      </c>
      <c r="I4708" s="16" t="s">
        <v>148</v>
      </c>
      <c r="J4708" s="29" t="s">
        <v>12</v>
      </c>
      <c r="K4708" s="19">
        <v>7.9080000000000004</v>
      </c>
      <c r="L4708" s="26">
        <v>210</v>
      </c>
    </row>
    <row r="4709" spans="1:12" x14ac:dyDescent="0.3">
      <c r="A4709" s="14">
        <v>243531</v>
      </c>
      <c r="B4709" s="16" t="s">
        <v>6536</v>
      </c>
      <c r="C4709" s="16" t="s">
        <v>10</v>
      </c>
      <c r="D4709" s="4">
        <v>41656</v>
      </c>
      <c r="E4709" s="23">
        <v>2014</v>
      </c>
      <c r="F4709" s="19">
        <v>5.2</v>
      </c>
      <c r="G4709" s="19">
        <f>IF(Movies[[#This Row],[rating]]=0,"",Movies[[#This Row],[rating]])</f>
        <v>5.2</v>
      </c>
      <c r="H4709" s="19" t="str">
        <f>IF(Movies[[#This Row],[rating]]=0,"No Rating","Rated")</f>
        <v>Rated</v>
      </c>
      <c r="I4709" s="16" t="s">
        <v>193</v>
      </c>
      <c r="J4709" s="29" t="s">
        <v>12</v>
      </c>
      <c r="K4709" s="19">
        <v>7.9080000000000004</v>
      </c>
      <c r="L4709" s="26">
        <v>114</v>
      </c>
    </row>
    <row r="4710" spans="1:12" x14ac:dyDescent="0.3">
      <c r="A4710" s="14">
        <v>220471</v>
      </c>
      <c r="B4710" s="16" t="s">
        <v>6537</v>
      </c>
      <c r="C4710" s="16" t="s">
        <v>10</v>
      </c>
      <c r="D4710" s="4">
        <v>41922</v>
      </c>
      <c r="E4710" s="23">
        <v>2014</v>
      </c>
      <c r="F4710" s="19">
        <v>5.1890000000000001</v>
      </c>
      <c r="G4710" s="19">
        <f>IF(Movies[[#This Row],[rating]]=0,"",Movies[[#This Row],[rating]])</f>
        <v>5.1890000000000001</v>
      </c>
      <c r="H4710" s="19" t="str">
        <f>IF(Movies[[#This Row],[rating]]=0,"No Rating","Rated")</f>
        <v>Rated</v>
      </c>
      <c r="I4710" s="16" t="s">
        <v>132</v>
      </c>
      <c r="J4710" s="29" t="s">
        <v>12</v>
      </c>
      <c r="K4710" s="19">
        <v>7.8979999999999997</v>
      </c>
      <c r="L4710" s="26">
        <v>140</v>
      </c>
    </row>
    <row r="4711" spans="1:12" x14ac:dyDescent="0.3">
      <c r="A4711" s="14">
        <v>269258</v>
      </c>
      <c r="B4711" s="16" t="s">
        <v>6538</v>
      </c>
      <c r="C4711" s="16" t="s">
        <v>284</v>
      </c>
      <c r="D4711" s="4">
        <v>41998</v>
      </c>
      <c r="E4711" s="23">
        <v>2014</v>
      </c>
      <c r="F4711" s="19">
        <v>7.3</v>
      </c>
      <c r="G4711" s="19">
        <f>IF(Movies[[#This Row],[rating]]=0,"",Movies[[#This Row],[rating]])</f>
        <v>7.3</v>
      </c>
      <c r="H4711" s="19" t="str">
        <f>IF(Movies[[#This Row],[rating]]=0,"No Rating","Rated")</f>
        <v>Rated</v>
      </c>
      <c r="I4711" s="16" t="s">
        <v>180</v>
      </c>
      <c r="J4711" s="29" t="s">
        <v>286</v>
      </c>
      <c r="K4711" s="19">
        <v>7.8929999999999998</v>
      </c>
      <c r="L4711" s="26">
        <v>353</v>
      </c>
    </row>
    <row r="4712" spans="1:12" x14ac:dyDescent="0.3">
      <c r="A4712" s="14">
        <v>264529</v>
      </c>
      <c r="B4712" s="16" t="s">
        <v>6539</v>
      </c>
      <c r="C4712" s="16" t="s">
        <v>74</v>
      </c>
      <c r="D4712" s="4">
        <v>41933</v>
      </c>
      <c r="E4712" s="23">
        <v>2014</v>
      </c>
      <c r="F4712" s="19">
        <v>6.8</v>
      </c>
      <c r="G4712" s="19">
        <f>IF(Movies[[#This Row],[rating]]=0,"",Movies[[#This Row],[rating]])</f>
        <v>6.8</v>
      </c>
      <c r="H4712" s="19" t="str">
        <f>IF(Movies[[#This Row],[rating]]=0,"No Rating","Rated")</f>
        <v>Rated</v>
      </c>
      <c r="I4712" s="16" t="s">
        <v>49</v>
      </c>
      <c r="J4712" s="29" t="s">
        <v>34</v>
      </c>
      <c r="K4712" s="19">
        <v>7.8929999999999998</v>
      </c>
      <c r="L4712" s="26">
        <v>82</v>
      </c>
    </row>
    <row r="4713" spans="1:12" x14ac:dyDescent="0.3">
      <c r="A4713" s="14">
        <v>244260</v>
      </c>
      <c r="B4713" s="16" t="s">
        <v>6540</v>
      </c>
      <c r="C4713" s="16" t="s">
        <v>10</v>
      </c>
      <c r="D4713" s="4">
        <v>41733</v>
      </c>
      <c r="E4713" s="23">
        <v>2014</v>
      </c>
      <c r="F4713" s="19">
        <v>5.5</v>
      </c>
      <c r="G4713" s="19">
        <f>IF(Movies[[#This Row],[rating]]=0,"",Movies[[#This Row],[rating]])</f>
        <v>5.5</v>
      </c>
      <c r="H4713" s="19" t="str">
        <f>IF(Movies[[#This Row],[rating]]=0,"No Rating","Rated")</f>
        <v>Rated</v>
      </c>
      <c r="I4713" s="16" t="s">
        <v>49</v>
      </c>
      <c r="J4713" s="29" t="s">
        <v>12</v>
      </c>
      <c r="K4713" s="19">
        <v>7.8869999999999996</v>
      </c>
      <c r="L4713" s="26">
        <v>78</v>
      </c>
    </row>
    <row r="4714" spans="1:12" x14ac:dyDescent="0.3">
      <c r="A4714" s="14">
        <v>252391</v>
      </c>
      <c r="B4714" s="16" t="s">
        <v>6541</v>
      </c>
      <c r="C4714" s="16" t="s">
        <v>5192</v>
      </c>
      <c r="D4714" s="4">
        <v>41699</v>
      </c>
      <c r="E4714" s="23">
        <v>2014</v>
      </c>
      <c r="F4714" s="19">
        <v>6.0869999999999997</v>
      </c>
      <c r="G4714" s="19">
        <f>IF(Movies[[#This Row],[rating]]=0,"",Movies[[#This Row],[rating]])</f>
        <v>6.0869999999999997</v>
      </c>
      <c r="H4714" s="19" t="str">
        <f>IF(Movies[[#This Row],[rating]]=0,"No Rating","Rated")</f>
        <v>Rated</v>
      </c>
      <c r="I4714" s="16" t="s">
        <v>6542</v>
      </c>
      <c r="J4714" s="29" t="s">
        <v>146</v>
      </c>
      <c r="K4714" s="19">
        <v>7.8819999999999997</v>
      </c>
      <c r="L4714" s="26">
        <v>69</v>
      </c>
    </row>
    <row r="4715" spans="1:12" x14ac:dyDescent="0.3">
      <c r="A4715" s="14">
        <v>256765</v>
      </c>
      <c r="B4715" s="16" t="s">
        <v>6543</v>
      </c>
      <c r="C4715" s="16" t="s">
        <v>144</v>
      </c>
      <c r="D4715" s="4">
        <v>41699</v>
      </c>
      <c r="E4715" s="23">
        <v>2014</v>
      </c>
      <c r="F4715" s="19">
        <v>7.7</v>
      </c>
      <c r="G4715" s="19">
        <f>IF(Movies[[#This Row],[rating]]=0,"",Movies[[#This Row],[rating]])</f>
        <v>7.7</v>
      </c>
      <c r="H4715" s="19" t="str">
        <f>IF(Movies[[#This Row],[rating]]=0,"No Rating","Rated")</f>
        <v>Rated</v>
      </c>
      <c r="I4715" s="16" t="s">
        <v>636</v>
      </c>
      <c r="J4715" s="29" t="s">
        <v>146</v>
      </c>
      <c r="K4715" s="19">
        <v>7.8769999999999998</v>
      </c>
      <c r="L4715" s="26">
        <v>30</v>
      </c>
    </row>
    <row r="4716" spans="1:12" x14ac:dyDescent="0.3">
      <c r="A4716" s="14">
        <v>171846</v>
      </c>
      <c r="B4716" s="16" t="s">
        <v>373</v>
      </c>
      <c r="C4716" s="16" t="s">
        <v>6544</v>
      </c>
      <c r="D4716" s="4">
        <v>41671</v>
      </c>
      <c r="E4716" s="23">
        <v>2014</v>
      </c>
      <c r="F4716" s="19">
        <v>6.5</v>
      </c>
      <c r="G4716" s="19">
        <f>IF(Movies[[#This Row],[rating]]=0,"",Movies[[#This Row],[rating]])</f>
        <v>6.5</v>
      </c>
      <c r="H4716" s="19" t="str">
        <f>IF(Movies[[#This Row],[rating]]=0,"No Rating","Rated")</f>
        <v>Rated</v>
      </c>
      <c r="I4716" s="16" t="s">
        <v>4157</v>
      </c>
      <c r="J4716" s="29" t="s">
        <v>146</v>
      </c>
      <c r="K4716" s="19">
        <v>7.875</v>
      </c>
      <c r="L4716" s="26">
        <v>112</v>
      </c>
    </row>
    <row r="4717" spans="1:12" x14ac:dyDescent="0.3">
      <c r="A4717" s="14">
        <v>271724</v>
      </c>
      <c r="B4717" s="16" t="s">
        <v>6545</v>
      </c>
      <c r="C4717" s="16" t="s">
        <v>108</v>
      </c>
      <c r="D4717" s="4">
        <v>41885</v>
      </c>
      <c r="E4717" s="23">
        <v>2014</v>
      </c>
      <c r="F4717" s="19">
        <v>6.5</v>
      </c>
      <c r="G4717" s="19">
        <f>IF(Movies[[#This Row],[rating]]=0,"",Movies[[#This Row],[rating]])</f>
        <v>6.5</v>
      </c>
      <c r="H4717" s="19" t="str">
        <f>IF(Movies[[#This Row],[rating]]=0,"No Rating","Rated")</f>
        <v>Rated</v>
      </c>
      <c r="I4717" s="16" t="s">
        <v>180</v>
      </c>
      <c r="J4717" s="29" t="s">
        <v>110</v>
      </c>
      <c r="K4717" s="19">
        <v>7.8730000000000002</v>
      </c>
      <c r="L4717" s="26">
        <v>479</v>
      </c>
    </row>
    <row r="4718" spans="1:12" x14ac:dyDescent="0.3">
      <c r="A4718" s="14">
        <v>248934</v>
      </c>
      <c r="B4718" s="16" t="s">
        <v>6546</v>
      </c>
      <c r="C4718" s="16" t="s">
        <v>6547</v>
      </c>
      <c r="D4718" s="4">
        <v>41851</v>
      </c>
      <c r="E4718" s="23">
        <v>2014</v>
      </c>
      <c r="F4718" s="19">
        <v>5.8</v>
      </c>
      <c r="G4718" s="19">
        <f>IF(Movies[[#This Row],[rating]]=0,"",Movies[[#This Row],[rating]])</f>
        <v>5.8</v>
      </c>
      <c r="H4718" s="19" t="str">
        <f>IF(Movies[[#This Row],[rating]]=0,"No Rating","Rated")</f>
        <v>Rated</v>
      </c>
      <c r="I4718" s="16" t="s">
        <v>6548</v>
      </c>
      <c r="J4718" s="29" t="s">
        <v>286</v>
      </c>
      <c r="K4718" s="19">
        <v>7.8630000000000004</v>
      </c>
      <c r="L4718" s="26">
        <v>46</v>
      </c>
    </row>
    <row r="4719" spans="1:12" x14ac:dyDescent="0.3">
      <c r="A4719" s="14">
        <v>314285</v>
      </c>
      <c r="B4719" s="16" t="s">
        <v>6549</v>
      </c>
      <c r="C4719" s="16" t="s">
        <v>6550</v>
      </c>
      <c r="D4719" s="4">
        <v>41998</v>
      </c>
      <c r="E4719" s="23">
        <v>2014</v>
      </c>
      <c r="F4719" s="19">
        <v>6.4</v>
      </c>
      <c r="G4719" s="19">
        <f>IF(Movies[[#This Row],[rating]]=0,"",Movies[[#This Row],[rating]])</f>
        <v>6.4</v>
      </c>
      <c r="H4719" s="19" t="str">
        <f>IF(Movies[[#This Row],[rating]]=0,"No Rating","Rated")</f>
        <v>Rated</v>
      </c>
      <c r="I4719" s="16" t="s">
        <v>3168</v>
      </c>
      <c r="J4719" s="29" t="s">
        <v>648</v>
      </c>
      <c r="K4719" s="19">
        <v>7.8529999999999998</v>
      </c>
      <c r="L4719" s="26">
        <v>69</v>
      </c>
    </row>
    <row r="4720" spans="1:12" x14ac:dyDescent="0.3">
      <c r="A4720" s="14">
        <v>251232</v>
      </c>
      <c r="B4720" s="16" t="s">
        <v>6551</v>
      </c>
      <c r="C4720" s="16" t="s">
        <v>6552</v>
      </c>
      <c r="D4720" s="4">
        <v>41915</v>
      </c>
      <c r="E4720" s="23">
        <v>2014</v>
      </c>
      <c r="F4720" s="19">
        <v>6.64</v>
      </c>
      <c r="G4720" s="19">
        <f>IF(Movies[[#This Row],[rating]]=0,"",Movies[[#This Row],[rating]])</f>
        <v>6.64</v>
      </c>
      <c r="H4720" s="19" t="str">
        <f>IF(Movies[[#This Row],[rating]]=0,"No Rating","Rated")</f>
        <v>Rated</v>
      </c>
      <c r="I4720" s="16" t="s">
        <v>6553</v>
      </c>
      <c r="J4720" s="29" t="s">
        <v>12</v>
      </c>
      <c r="K4720" s="19">
        <v>7.8529999999999998</v>
      </c>
      <c r="L4720" s="26">
        <v>196</v>
      </c>
    </row>
    <row r="4721" spans="1:12" x14ac:dyDescent="0.3">
      <c r="A4721" s="14">
        <v>152736</v>
      </c>
      <c r="B4721" s="16" t="s">
        <v>6554</v>
      </c>
      <c r="C4721" s="16" t="s">
        <v>10</v>
      </c>
      <c r="D4721" s="4">
        <v>41757</v>
      </c>
      <c r="E4721" s="23">
        <v>2014</v>
      </c>
      <c r="F4721" s="19">
        <v>4.9000000000000004</v>
      </c>
      <c r="G4721" s="19">
        <f>IF(Movies[[#This Row],[rating]]=0,"",Movies[[#This Row],[rating]])</f>
        <v>4.9000000000000004</v>
      </c>
      <c r="H4721" s="19" t="str">
        <f>IF(Movies[[#This Row],[rating]]=0,"No Rating","Rated")</f>
        <v>Rated</v>
      </c>
      <c r="I4721" s="16" t="s">
        <v>56</v>
      </c>
      <c r="J4721" s="29" t="s">
        <v>12</v>
      </c>
      <c r="K4721" s="19">
        <v>7.851</v>
      </c>
      <c r="L4721" s="26">
        <v>84</v>
      </c>
    </row>
    <row r="4722" spans="1:12" x14ac:dyDescent="0.3">
      <c r="A4722" s="14">
        <v>280000</v>
      </c>
      <c r="B4722" s="16" t="s">
        <v>6555</v>
      </c>
      <c r="C4722" s="16" t="s">
        <v>367</v>
      </c>
      <c r="D4722" s="4">
        <v>41876</v>
      </c>
      <c r="E4722" s="23">
        <v>2014</v>
      </c>
      <c r="F4722" s="19">
        <v>4.2</v>
      </c>
      <c r="G4722" s="19">
        <f>IF(Movies[[#This Row],[rating]]=0,"",Movies[[#This Row],[rating]])</f>
        <v>4.2</v>
      </c>
      <c r="H4722" s="19" t="str">
        <f>IF(Movies[[#This Row],[rating]]=0,"No Rating","Rated")</f>
        <v>Rated</v>
      </c>
      <c r="I4722" s="16" t="s">
        <v>183</v>
      </c>
      <c r="J4722" s="29" t="s">
        <v>12</v>
      </c>
      <c r="K4722" s="19">
        <v>7.8490000000000002</v>
      </c>
      <c r="L4722" s="26">
        <v>93</v>
      </c>
    </row>
    <row r="4723" spans="1:12" x14ac:dyDescent="0.3">
      <c r="A4723" s="14">
        <v>283700</v>
      </c>
      <c r="B4723" s="16" t="s">
        <v>6556</v>
      </c>
      <c r="C4723" s="16" t="s">
        <v>2604</v>
      </c>
      <c r="D4723" s="4">
        <v>41907</v>
      </c>
      <c r="E4723" s="23">
        <v>2014</v>
      </c>
      <c r="F4723" s="19">
        <v>5.7</v>
      </c>
      <c r="G4723" s="19">
        <f>IF(Movies[[#This Row],[rating]]=0,"",Movies[[#This Row],[rating]])</f>
        <v>5.7</v>
      </c>
      <c r="H4723" s="19" t="str">
        <f>IF(Movies[[#This Row],[rating]]=0,"No Rating","Rated")</f>
        <v>Rated</v>
      </c>
      <c r="I4723" s="16" t="s">
        <v>1164</v>
      </c>
      <c r="J4723" s="29" t="s">
        <v>511</v>
      </c>
      <c r="K4723" s="19">
        <v>7.8390000000000004</v>
      </c>
      <c r="L4723" s="26">
        <v>219</v>
      </c>
    </row>
    <row r="4724" spans="1:12" x14ac:dyDescent="0.3">
      <c r="A4724" s="14">
        <v>259453</v>
      </c>
      <c r="B4724" s="16" t="s">
        <v>6557</v>
      </c>
      <c r="C4724" s="16" t="s">
        <v>416</v>
      </c>
      <c r="D4724" s="4">
        <v>41715</v>
      </c>
      <c r="E4724" s="23">
        <v>2014</v>
      </c>
      <c r="F4724" s="19">
        <v>5</v>
      </c>
      <c r="G4724" s="19">
        <f>IF(Movies[[#This Row],[rating]]=0,"",Movies[[#This Row],[rating]])</f>
        <v>5</v>
      </c>
      <c r="H4724" s="19" t="str">
        <f>IF(Movies[[#This Row],[rating]]=0,"No Rating","Rated")</f>
        <v>Rated</v>
      </c>
      <c r="I4724" s="16" t="s">
        <v>3206</v>
      </c>
      <c r="J4724" s="29" t="s">
        <v>12</v>
      </c>
      <c r="K4724" s="19">
        <v>7.835</v>
      </c>
      <c r="L4724" s="26">
        <v>74</v>
      </c>
    </row>
    <row r="4725" spans="1:12" x14ac:dyDescent="0.3">
      <c r="A4725" s="14">
        <v>302376</v>
      </c>
      <c r="B4725" s="16" t="s">
        <v>6558</v>
      </c>
      <c r="C4725" s="16" t="s">
        <v>284</v>
      </c>
      <c r="D4725" s="4">
        <v>41933</v>
      </c>
      <c r="E4725" s="23">
        <v>2014</v>
      </c>
      <c r="F4725" s="19">
        <v>6.8</v>
      </c>
      <c r="G4725" s="19">
        <f>IF(Movies[[#This Row],[rating]]=0,"",Movies[[#This Row],[rating]])</f>
        <v>6.8</v>
      </c>
      <c r="H4725" s="19" t="str">
        <f>IF(Movies[[#This Row],[rating]]=0,"No Rating","Rated")</f>
        <v>Rated</v>
      </c>
      <c r="I4725" s="16" t="s">
        <v>49</v>
      </c>
      <c r="J4725" s="29" t="s">
        <v>286</v>
      </c>
      <c r="K4725" s="19">
        <v>7.8250000000000002</v>
      </c>
      <c r="L4725" s="26">
        <v>74</v>
      </c>
    </row>
    <row r="4726" spans="1:12" x14ac:dyDescent="0.3">
      <c r="A4726" s="14">
        <v>276488</v>
      </c>
      <c r="B4726" s="16" t="s">
        <v>6559</v>
      </c>
      <c r="C4726" s="16" t="s">
        <v>2392</v>
      </c>
      <c r="D4726" s="4">
        <v>41746</v>
      </c>
      <c r="E4726" s="23">
        <v>2014</v>
      </c>
      <c r="F4726" s="19">
        <v>5.742</v>
      </c>
      <c r="G4726" s="19">
        <f>IF(Movies[[#This Row],[rating]]=0,"",Movies[[#This Row],[rating]])</f>
        <v>5.742</v>
      </c>
      <c r="H4726" s="19" t="str">
        <f>IF(Movies[[#This Row],[rating]]=0,"No Rating","Rated")</f>
        <v>Rated</v>
      </c>
      <c r="I4726" s="16" t="s">
        <v>148</v>
      </c>
      <c r="J4726" s="29" t="s">
        <v>12</v>
      </c>
      <c r="K4726" s="19">
        <v>7.8019999999999996</v>
      </c>
      <c r="L4726" s="26">
        <v>328</v>
      </c>
    </row>
    <row r="4727" spans="1:12" x14ac:dyDescent="0.3">
      <c r="A4727" s="14">
        <v>281298</v>
      </c>
      <c r="B4727" s="16" t="s">
        <v>6560</v>
      </c>
      <c r="C4727" s="16" t="s">
        <v>94</v>
      </c>
      <c r="D4727" s="4">
        <v>41823</v>
      </c>
      <c r="E4727" s="23">
        <v>2014</v>
      </c>
      <c r="F4727" s="19">
        <v>6.8</v>
      </c>
      <c r="G4727" s="19">
        <f>IF(Movies[[#This Row],[rating]]=0,"",Movies[[#This Row],[rating]])</f>
        <v>6.8</v>
      </c>
      <c r="H4727" s="19" t="str">
        <f>IF(Movies[[#This Row],[rating]]=0,"No Rating","Rated")</f>
        <v>Rated</v>
      </c>
      <c r="I4727" s="16" t="s">
        <v>71</v>
      </c>
      <c r="J4727" s="29" t="s">
        <v>96</v>
      </c>
      <c r="K4727" s="19">
        <v>7.7939999999999996</v>
      </c>
      <c r="L4727" s="26">
        <v>96</v>
      </c>
    </row>
    <row r="4728" spans="1:12" x14ac:dyDescent="0.3">
      <c r="A4728" s="14">
        <v>249053</v>
      </c>
      <c r="B4728" s="16" t="s">
        <v>6561</v>
      </c>
      <c r="C4728" s="16" t="s">
        <v>284</v>
      </c>
      <c r="D4728" s="4">
        <v>41655</v>
      </c>
      <c r="E4728" s="23">
        <v>2014</v>
      </c>
      <c r="F4728" s="19">
        <v>6.3150000000000004</v>
      </c>
      <c r="G4728" s="19">
        <f>IF(Movies[[#This Row],[rating]]=0,"",Movies[[#This Row],[rating]])</f>
        <v>6.3150000000000004</v>
      </c>
      <c r="H4728" s="19" t="str">
        <f>IF(Movies[[#This Row],[rating]]=0,"No Rating","Rated")</f>
        <v>Rated</v>
      </c>
      <c r="I4728" s="16" t="s">
        <v>698</v>
      </c>
      <c r="J4728" s="29" t="s">
        <v>286</v>
      </c>
      <c r="K4728" s="19">
        <v>7.7850000000000001</v>
      </c>
      <c r="L4728" s="26">
        <v>54</v>
      </c>
    </row>
    <row r="4729" spans="1:12" x14ac:dyDescent="0.3">
      <c r="A4729" s="14">
        <v>267457</v>
      </c>
      <c r="B4729" s="16" t="s">
        <v>6562</v>
      </c>
      <c r="C4729" s="16" t="s">
        <v>432</v>
      </c>
      <c r="D4729" s="4">
        <v>41761</v>
      </c>
      <c r="E4729" s="23">
        <v>2014</v>
      </c>
      <c r="F4729" s="19">
        <v>5.2</v>
      </c>
      <c r="G4729" s="19">
        <f>IF(Movies[[#This Row],[rating]]=0,"",Movies[[#This Row],[rating]])</f>
        <v>5.2</v>
      </c>
      <c r="H4729" s="19" t="str">
        <f>IF(Movies[[#This Row],[rating]]=0,"No Rating","Rated")</f>
        <v>Rated</v>
      </c>
      <c r="I4729" s="16" t="s">
        <v>713</v>
      </c>
      <c r="J4729" s="29" t="s">
        <v>12</v>
      </c>
      <c r="K4729" s="19">
        <v>7.7729999999999997</v>
      </c>
      <c r="L4729" s="26">
        <v>24</v>
      </c>
    </row>
    <row r="4730" spans="1:12" x14ac:dyDescent="0.3">
      <c r="A4730" s="14">
        <v>262649</v>
      </c>
      <c r="B4730" s="16" t="s">
        <v>6563</v>
      </c>
      <c r="C4730" s="16" t="s">
        <v>94</v>
      </c>
      <c r="D4730" s="4">
        <v>41725</v>
      </c>
      <c r="E4730" s="23">
        <v>2014</v>
      </c>
      <c r="F4730" s="19">
        <v>4</v>
      </c>
      <c r="G4730" s="19">
        <f>IF(Movies[[#This Row],[rating]]=0,"",Movies[[#This Row],[rating]])</f>
        <v>4</v>
      </c>
      <c r="H4730" s="19" t="str">
        <f>IF(Movies[[#This Row],[rating]]=0,"No Rating","Rated")</f>
        <v>Rated</v>
      </c>
      <c r="I4730" s="16" t="s">
        <v>1460</v>
      </c>
      <c r="J4730" s="29" t="s">
        <v>96</v>
      </c>
      <c r="K4730" s="19">
        <v>7.7709999999999999</v>
      </c>
      <c r="L4730" s="26">
        <v>5</v>
      </c>
    </row>
    <row r="4731" spans="1:12" x14ac:dyDescent="0.3">
      <c r="A4731" s="14">
        <v>269776</v>
      </c>
      <c r="B4731" s="16" t="s">
        <v>6564</v>
      </c>
      <c r="C4731" s="16" t="s">
        <v>838</v>
      </c>
      <c r="D4731" s="4">
        <v>41969</v>
      </c>
      <c r="E4731" s="23">
        <v>2014</v>
      </c>
      <c r="F4731" s="19">
        <v>6</v>
      </c>
      <c r="G4731" s="19">
        <f>IF(Movies[[#This Row],[rating]]=0,"",Movies[[#This Row],[rating]])</f>
        <v>6</v>
      </c>
      <c r="H4731" s="19" t="str">
        <f>IF(Movies[[#This Row],[rating]]=0,"No Rating","Rated")</f>
        <v>Rated</v>
      </c>
      <c r="I4731" s="16" t="s">
        <v>1133</v>
      </c>
      <c r="J4731" s="29" t="s">
        <v>110</v>
      </c>
      <c r="K4731" s="19">
        <v>7.758</v>
      </c>
      <c r="L4731" s="26">
        <v>108</v>
      </c>
    </row>
    <row r="4732" spans="1:12" x14ac:dyDescent="0.3">
      <c r="A4732" s="14">
        <v>258805</v>
      </c>
      <c r="B4732" s="16" t="s">
        <v>6565</v>
      </c>
      <c r="C4732" s="16" t="s">
        <v>10</v>
      </c>
      <c r="D4732" s="4">
        <v>41761</v>
      </c>
      <c r="E4732" s="23">
        <v>2014</v>
      </c>
      <c r="F4732" s="19">
        <v>4.7</v>
      </c>
      <c r="G4732" s="19">
        <f>IF(Movies[[#This Row],[rating]]=0,"",Movies[[#This Row],[rating]])</f>
        <v>4.7</v>
      </c>
      <c r="H4732" s="19" t="str">
        <f>IF(Movies[[#This Row],[rating]]=0,"No Rating","Rated")</f>
        <v>Rated</v>
      </c>
      <c r="I4732" s="16" t="s">
        <v>216</v>
      </c>
      <c r="J4732" s="29" t="s">
        <v>12</v>
      </c>
      <c r="K4732" s="19">
        <v>7.7380000000000004</v>
      </c>
      <c r="L4732" s="26">
        <v>134</v>
      </c>
    </row>
    <row r="4733" spans="1:12" x14ac:dyDescent="0.3">
      <c r="A4733" s="14">
        <v>250230</v>
      </c>
      <c r="B4733" s="16" t="s">
        <v>6566</v>
      </c>
      <c r="C4733" s="16" t="s">
        <v>6567</v>
      </c>
      <c r="D4733" s="4">
        <v>41928</v>
      </c>
      <c r="E4733" s="23">
        <v>2014</v>
      </c>
      <c r="F4733" s="19">
        <v>5.9</v>
      </c>
      <c r="G4733" s="19">
        <f>IF(Movies[[#This Row],[rating]]=0,"",Movies[[#This Row],[rating]])</f>
        <v>5.9</v>
      </c>
      <c r="H4733" s="19" t="str">
        <f>IF(Movies[[#This Row],[rating]]=0,"No Rating","Rated")</f>
        <v>Rated</v>
      </c>
      <c r="I4733" s="16" t="s">
        <v>1164</v>
      </c>
      <c r="J4733" s="29" t="s">
        <v>12</v>
      </c>
      <c r="K4733" s="19">
        <v>7.7350000000000003</v>
      </c>
      <c r="L4733" s="26">
        <v>94</v>
      </c>
    </row>
    <row r="4734" spans="1:12" x14ac:dyDescent="0.3">
      <c r="A4734" s="14">
        <v>197696</v>
      </c>
      <c r="B4734" s="16" t="s">
        <v>6568</v>
      </c>
      <c r="C4734" s="16" t="s">
        <v>10</v>
      </c>
      <c r="D4734" s="4">
        <v>41858</v>
      </c>
      <c r="E4734" s="23">
        <v>2014</v>
      </c>
      <c r="F4734" s="19">
        <v>5.2</v>
      </c>
      <c r="G4734" s="19">
        <f>IF(Movies[[#This Row],[rating]]=0,"",Movies[[#This Row],[rating]])</f>
        <v>5.2</v>
      </c>
      <c r="H4734" s="19" t="str">
        <f>IF(Movies[[#This Row],[rating]]=0,"No Rating","Rated")</f>
        <v>Rated</v>
      </c>
      <c r="I4734" s="16" t="s">
        <v>49</v>
      </c>
      <c r="J4734" s="29" t="s">
        <v>12</v>
      </c>
      <c r="K4734" s="19">
        <v>7.7350000000000003</v>
      </c>
      <c r="L4734" s="26">
        <v>126</v>
      </c>
    </row>
    <row r="4735" spans="1:12" x14ac:dyDescent="0.3">
      <c r="A4735" s="14">
        <v>262137</v>
      </c>
      <c r="B4735" s="16" t="s">
        <v>6569</v>
      </c>
      <c r="C4735" s="16" t="s">
        <v>532</v>
      </c>
      <c r="D4735" s="4">
        <v>41789</v>
      </c>
      <c r="E4735" s="23">
        <v>2014</v>
      </c>
      <c r="F4735" s="19">
        <v>5.8</v>
      </c>
      <c r="G4735" s="19">
        <f>IF(Movies[[#This Row],[rating]]=0,"",Movies[[#This Row],[rating]])</f>
        <v>5.8</v>
      </c>
      <c r="H4735" s="19" t="str">
        <f>IF(Movies[[#This Row],[rating]]=0,"No Rating","Rated")</f>
        <v>Rated</v>
      </c>
      <c r="I4735" s="16" t="s">
        <v>1027</v>
      </c>
      <c r="J4735" s="29" t="s">
        <v>534</v>
      </c>
      <c r="K4735" s="19">
        <v>7.7210000000000001</v>
      </c>
      <c r="L4735" s="26">
        <v>53</v>
      </c>
    </row>
    <row r="4736" spans="1:12" x14ac:dyDescent="0.3">
      <c r="A4736" s="14">
        <v>244783</v>
      </c>
      <c r="B4736" s="16" t="s">
        <v>6570</v>
      </c>
      <c r="C4736" s="16" t="s">
        <v>10</v>
      </c>
      <c r="D4736" s="4">
        <v>41659</v>
      </c>
      <c r="E4736" s="23">
        <v>2014</v>
      </c>
      <c r="F4736" s="19">
        <v>5.7</v>
      </c>
      <c r="G4736" s="19">
        <f>IF(Movies[[#This Row],[rating]]=0,"",Movies[[#This Row],[rating]])</f>
        <v>5.7</v>
      </c>
      <c r="H4736" s="19" t="str">
        <f>IF(Movies[[#This Row],[rating]]=0,"No Rating","Rated")</f>
        <v>Rated</v>
      </c>
      <c r="I4736" s="16" t="s">
        <v>49</v>
      </c>
      <c r="J4736" s="29" t="s">
        <v>12</v>
      </c>
      <c r="K4736" s="19">
        <v>7.7210000000000001</v>
      </c>
      <c r="L4736" s="26">
        <v>230</v>
      </c>
    </row>
    <row r="4737" spans="1:12" x14ac:dyDescent="0.3">
      <c r="A4737" s="14">
        <v>299576</v>
      </c>
      <c r="B4737" s="16" t="s">
        <v>6571</v>
      </c>
      <c r="C4737" s="16" t="s">
        <v>1845</v>
      </c>
      <c r="D4737" s="4">
        <v>41951</v>
      </c>
      <c r="E4737" s="23">
        <v>2014</v>
      </c>
      <c r="F4737" s="19">
        <v>6.7</v>
      </c>
      <c r="G4737" s="19">
        <f>IF(Movies[[#This Row],[rating]]=0,"",Movies[[#This Row],[rating]])</f>
        <v>6.7</v>
      </c>
      <c r="H4737" s="19" t="str">
        <f>IF(Movies[[#This Row],[rating]]=0,"No Rating","Rated")</f>
        <v>Rated</v>
      </c>
      <c r="I4737" s="16" t="s">
        <v>6572</v>
      </c>
      <c r="J4737" s="29" t="s">
        <v>12</v>
      </c>
      <c r="K4737" s="19">
        <v>7.71</v>
      </c>
      <c r="L4737" s="26">
        <v>106</v>
      </c>
    </row>
    <row r="4738" spans="1:12" x14ac:dyDescent="0.3">
      <c r="A4738" s="14">
        <v>284063</v>
      </c>
      <c r="B4738" s="16" t="s">
        <v>6573</v>
      </c>
      <c r="C4738" s="16" t="s">
        <v>94</v>
      </c>
      <c r="D4738" s="4">
        <v>41822</v>
      </c>
      <c r="E4738" s="23">
        <v>2014</v>
      </c>
      <c r="F4738" s="19">
        <v>7.2</v>
      </c>
      <c r="G4738" s="19">
        <f>IF(Movies[[#This Row],[rating]]=0,"",Movies[[#This Row],[rating]])</f>
        <v>7.2</v>
      </c>
      <c r="H4738" s="19" t="str">
        <f>IF(Movies[[#This Row],[rating]]=0,"No Rating","Rated")</f>
        <v>Rated</v>
      </c>
      <c r="I4738" s="16" t="s">
        <v>6574</v>
      </c>
      <c r="J4738" s="29" t="s">
        <v>96</v>
      </c>
      <c r="K4738" s="19">
        <v>7.7060000000000004</v>
      </c>
      <c r="L4738" s="26">
        <v>97</v>
      </c>
    </row>
    <row r="4739" spans="1:12" x14ac:dyDescent="0.3">
      <c r="A4739" s="14">
        <v>273598</v>
      </c>
      <c r="B4739" s="16" t="s">
        <v>6575</v>
      </c>
      <c r="C4739" s="16" t="s">
        <v>1523</v>
      </c>
      <c r="D4739" s="4">
        <v>41684</v>
      </c>
      <c r="E4739" s="23">
        <v>2014</v>
      </c>
      <c r="F4739" s="19">
        <v>6.4</v>
      </c>
      <c r="G4739" s="19">
        <f>IF(Movies[[#This Row],[rating]]=0,"",Movies[[#This Row],[rating]])</f>
        <v>6.4</v>
      </c>
      <c r="H4739" s="19" t="str">
        <f>IF(Movies[[#This Row],[rating]]=0,"No Rating","Rated")</f>
        <v>Rated</v>
      </c>
      <c r="I4739" s="16" t="s">
        <v>4732</v>
      </c>
      <c r="J4739" s="29" t="s">
        <v>6576</v>
      </c>
      <c r="K4739" s="19">
        <v>7.6929999999999996</v>
      </c>
      <c r="L4739" s="26">
        <v>22</v>
      </c>
    </row>
    <row r="4740" spans="1:12" x14ac:dyDescent="0.3">
      <c r="A4740" s="14">
        <v>297702</v>
      </c>
      <c r="B4740" s="16" t="s">
        <v>6577</v>
      </c>
      <c r="C4740" s="16" t="s">
        <v>10</v>
      </c>
      <c r="D4740" s="4">
        <v>41923</v>
      </c>
      <c r="E4740" s="23">
        <v>2014</v>
      </c>
      <c r="F4740" s="19">
        <v>4.3</v>
      </c>
      <c r="G4740" s="19">
        <f>IF(Movies[[#This Row],[rating]]=0,"",Movies[[#This Row],[rating]])</f>
        <v>4.3</v>
      </c>
      <c r="H4740" s="19" t="str">
        <f>IF(Movies[[#This Row],[rating]]=0,"No Rating","Rated")</f>
        <v>Rated</v>
      </c>
      <c r="I4740" s="16" t="s">
        <v>166</v>
      </c>
      <c r="J4740" s="29" t="s">
        <v>12</v>
      </c>
      <c r="K4740" s="19">
        <v>7.6879999999999997</v>
      </c>
      <c r="L4740" s="26">
        <v>57</v>
      </c>
    </row>
    <row r="4741" spans="1:12" x14ac:dyDescent="0.3">
      <c r="A4741" s="14">
        <v>284286</v>
      </c>
      <c r="B4741" s="16" t="s">
        <v>6578</v>
      </c>
      <c r="C4741" s="16" t="s">
        <v>14</v>
      </c>
      <c r="D4741" s="4">
        <v>41872</v>
      </c>
      <c r="E4741" s="23">
        <v>2014</v>
      </c>
      <c r="F4741" s="19">
        <v>6.1909999999999998</v>
      </c>
      <c r="G4741" s="19">
        <f>IF(Movies[[#This Row],[rating]]=0,"",Movies[[#This Row],[rating]])</f>
        <v>6.1909999999999998</v>
      </c>
      <c r="H4741" s="19" t="str">
        <f>IF(Movies[[#This Row],[rating]]=0,"No Rating","Rated")</f>
        <v>Rated</v>
      </c>
      <c r="I4741" s="16" t="s">
        <v>713</v>
      </c>
      <c r="J4741" s="29" t="s">
        <v>12</v>
      </c>
      <c r="K4741" s="19">
        <v>7.6820000000000004</v>
      </c>
      <c r="L4741" s="26">
        <v>196</v>
      </c>
    </row>
    <row r="4742" spans="1:12" x14ac:dyDescent="0.3">
      <c r="A4742" s="14">
        <v>244563</v>
      </c>
      <c r="B4742" s="16" t="s">
        <v>6579</v>
      </c>
      <c r="C4742" s="16" t="s">
        <v>10</v>
      </c>
      <c r="D4742" s="4">
        <v>41956</v>
      </c>
      <c r="E4742" s="23">
        <v>2014</v>
      </c>
      <c r="F4742" s="19">
        <v>6.5810000000000004</v>
      </c>
      <c r="G4742" s="19">
        <f>IF(Movies[[#This Row],[rating]]=0,"",Movies[[#This Row],[rating]])</f>
        <v>6.5810000000000004</v>
      </c>
      <c r="H4742" s="19" t="str">
        <f>IF(Movies[[#This Row],[rating]]=0,"No Rating","Rated")</f>
        <v>Rated</v>
      </c>
      <c r="I4742" s="16" t="s">
        <v>49</v>
      </c>
      <c r="J4742" s="29" t="s">
        <v>12</v>
      </c>
      <c r="K4742" s="19">
        <v>7.6769999999999996</v>
      </c>
      <c r="L4742" s="26">
        <v>272</v>
      </c>
    </row>
    <row r="4743" spans="1:12" x14ac:dyDescent="0.3">
      <c r="A4743" s="14">
        <v>240510</v>
      </c>
      <c r="B4743" s="16" t="s">
        <v>6580</v>
      </c>
      <c r="C4743" s="16" t="s">
        <v>284</v>
      </c>
      <c r="D4743" s="4">
        <v>41690</v>
      </c>
      <c r="E4743" s="23">
        <v>2014</v>
      </c>
      <c r="F4743" s="19">
        <v>6.8</v>
      </c>
      <c r="G4743" s="19">
        <f>IF(Movies[[#This Row],[rating]]=0,"",Movies[[#This Row],[rating]])</f>
        <v>6.8</v>
      </c>
      <c r="H4743" s="19" t="str">
        <f>IF(Movies[[#This Row],[rating]]=0,"No Rating","Rated")</f>
        <v>Rated</v>
      </c>
      <c r="I4743" s="16" t="s">
        <v>30</v>
      </c>
      <c r="J4743" s="29" t="s">
        <v>286</v>
      </c>
      <c r="K4743" s="19">
        <v>7.673</v>
      </c>
      <c r="L4743" s="26">
        <v>227</v>
      </c>
    </row>
    <row r="4744" spans="1:12" x14ac:dyDescent="0.3">
      <c r="A4744" s="14">
        <v>271467</v>
      </c>
      <c r="B4744" s="16" t="s">
        <v>6581</v>
      </c>
      <c r="C4744" s="16" t="s">
        <v>10</v>
      </c>
      <c r="D4744" s="4">
        <v>41822</v>
      </c>
      <c r="E4744" s="23">
        <v>2014</v>
      </c>
      <c r="F4744" s="19">
        <v>7.4</v>
      </c>
      <c r="G4744" s="19">
        <f>IF(Movies[[#This Row],[rating]]=0,"",Movies[[#This Row],[rating]])</f>
        <v>7.4</v>
      </c>
      <c r="H4744" s="19" t="str">
        <f>IF(Movies[[#This Row],[rating]]=0,"No Rating","Rated")</f>
        <v>Rated</v>
      </c>
      <c r="I4744" s="16" t="s">
        <v>5998</v>
      </c>
      <c r="J4744" s="29" t="s">
        <v>12</v>
      </c>
      <c r="K4744" s="19">
        <v>7.6689999999999996</v>
      </c>
      <c r="L4744" s="26">
        <v>142</v>
      </c>
    </row>
    <row r="4745" spans="1:12" x14ac:dyDescent="0.3">
      <c r="A4745" s="14">
        <v>286668</v>
      </c>
      <c r="B4745" s="16" t="s">
        <v>6582</v>
      </c>
      <c r="C4745" s="16" t="s">
        <v>776</v>
      </c>
      <c r="D4745" s="4">
        <v>41870</v>
      </c>
      <c r="E4745" s="23">
        <v>2014</v>
      </c>
      <c r="F4745" s="19">
        <v>4.9000000000000004</v>
      </c>
      <c r="G4745" s="19">
        <f>IF(Movies[[#This Row],[rating]]=0,"",Movies[[#This Row],[rating]])</f>
        <v>4.9000000000000004</v>
      </c>
      <c r="H4745" s="19" t="str">
        <f>IF(Movies[[#This Row],[rating]]=0,"No Rating","Rated")</f>
        <v>Rated</v>
      </c>
      <c r="I4745" s="16" t="s">
        <v>777</v>
      </c>
      <c r="J4745" s="29" t="s">
        <v>12</v>
      </c>
      <c r="K4745" s="19">
        <v>7.6660000000000004</v>
      </c>
      <c r="L4745" s="26">
        <v>137</v>
      </c>
    </row>
    <row r="4746" spans="1:12" x14ac:dyDescent="0.3">
      <c r="A4746" s="14">
        <v>298459</v>
      </c>
      <c r="B4746" s="16" t="s">
        <v>6583</v>
      </c>
      <c r="C4746" s="16" t="s">
        <v>108</v>
      </c>
      <c r="D4746" s="4">
        <v>41955</v>
      </c>
      <c r="E4746" s="23">
        <v>2014</v>
      </c>
      <c r="F4746" s="19">
        <v>5.9930000000000003</v>
      </c>
      <c r="G4746" s="19">
        <f>IF(Movies[[#This Row],[rating]]=0,"",Movies[[#This Row],[rating]])</f>
        <v>5.9930000000000003</v>
      </c>
      <c r="H4746" s="19" t="str">
        <f>IF(Movies[[#This Row],[rating]]=0,"No Rating","Rated")</f>
        <v>Rated</v>
      </c>
      <c r="I4746" s="16" t="s">
        <v>285</v>
      </c>
      <c r="J4746" s="29" t="s">
        <v>110</v>
      </c>
      <c r="K4746" s="19">
        <v>7.6509999999999998</v>
      </c>
      <c r="L4746" s="26">
        <v>284</v>
      </c>
    </row>
    <row r="4747" spans="1:12" x14ac:dyDescent="0.3">
      <c r="A4747" s="14">
        <v>262840</v>
      </c>
      <c r="B4747" s="16" t="s">
        <v>6584</v>
      </c>
      <c r="C4747" s="16" t="s">
        <v>432</v>
      </c>
      <c r="D4747" s="4">
        <v>41796</v>
      </c>
      <c r="E4747" s="23">
        <v>2014</v>
      </c>
      <c r="F4747" s="19">
        <v>5.2</v>
      </c>
      <c r="G4747" s="19">
        <f>IF(Movies[[#This Row],[rating]]=0,"",Movies[[#This Row],[rating]])</f>
        <v>5.2</v>
      </c>
      <c r="H4747" s="19" t="str">
        <f>IF(Movies[[#This Row],[rating]]=0,"No Rating","Rated")</f>
        <v>Rated</v>
      </c>
      <c r="I4747" s="16" t="s">
        <v>566</v>
      </c>
      <c r="J4747" s="29" t="s">
        <v>12</v>
      </c>
      <c r="K4747" s="19">
        <v>7.65</v>
      </c>
      <c r="L4747" s="26">
        <v>214</v>
      </c>
    </row>
    <row r="4748" spans="1:12" x14ac:dyDescent="0.3">
      <c r="A4748" s="14">
        <v>255756</v>
      </c>
      <c r="B4748" s="16" t="s">
        <v>6585</v>
      </c>
      <c r="C4748" s="16" t="s">
        <v>411</v>
      </c>
      <c r="D4748" s="4">
        <v>41801</v>
      </c>
      <c r="E4748" s="23">
        <v>2014</v>
      </c>
      <c r="F4748" s="19">
        <v>6.5</v>
      </c>
      <c r="G4748" s="19">
        <f>IF(Movies[[#This Row],[rating]]=0,"",Movies[[#This Row],[rating]])</f>
        <v>6.5</v>
      </c>
      <c r="H4748" s="19" t="str">
        <f>IF(Movies[[#This Row],[rating]]=0,"No Rating","Rated")</f>
        <v>Rated</v>
      </c>
      <c r="I4748" s="16" t="s">
        <v>6586</v>
      </c>
      <c r="J4748" s="29" t="s">
        <v>342</v>
      </c>
      <c r="K4748" s="19">
        <v>7.65</v>
      </c>
      <c r="L4748" s="26">
        <v>278</v>
      </c>
    </row>
    <row r="4749" spans="1:12" x14ac:dyDescent="0.3">
      <c r="A4749" s="14">
        <v>240341</v>
      </c>
      <c r="B4749" s="16" t="s">
        <v>6587</v>
      </c>
      <c r="C4749" s="16" t="s">
        <v>144</v>
      </c>
      <c r="D4749" s="4">
        <v>41818</v>
      </c>
      <c r="E4749" s="23">
        <v>2014</v>
      </c>
      <c r="F4749" s="19">
        <v>6.8</v>
      </c>
      <c r="G4749" s="19">
        <f>IF(Movies[[#This Row],[rating]]=0,"",Movies[[#This Row],[rating]])</f>
        <v>6.8</v>
      </c>
      <c r="H4749" s="19" t="str">
        <f>IF(Movies[[#This Row],[rating]]=0,"No Rating","Rated")</f>
        <v>Rated</v>
      </c>
      <c r="I4749" s="16" t="s">
        <v>1771</v>
      </c>
      <c r="J4749" s="29" t="s">
        <v>146</v>
      </c>
      <c r="K4749" s="19">
        <v>7.6319999999999997</v>
      </c>
      <c r="L4749" s="26">
        <v>152</v>
      </c>
    </row>
    <row r="4750" spans="1:12" x14ac:dyDescent="0.3">
      <c r="A4750" s="14">
        <v>546822</v>
      </c>
      <c r="B4750" s="16" t="s">
        <v>6588</v>
      </c>
      <c r="C4750" s="16" t="s">
        <v>144</v>
      </c>
      <c r="D4750" s="4">
        <v>41999</v>
      </c>
      <c r="E4750" s="23">
        <v>2014</v>
      </c>
      <c r="F4750" s="19">
        <v>7.1</v>
      </c>
      <c r="G4750" s="19">
        <f>IF(Movies[[#This Row],[rating]]=0,"",Movies[[#This Row],[rating]])</f>
        <v>7.1</v>
      </c>
      <c r="H4750" s="19" t="str">
        <f>IF(Movies[[#This Row],[rating]]=0,"No Rating","Rated")</f>
        <v>Rated</v>
      </c>
      <c r="I4750" s="16" t="s">
        <v>2297</v>
      </c>
      <c r="J4750" s="29" t="s">
        <v>146</v>
      </c>
      <c r="K4750" s="19">
        <v>7.6310000000000002</v>
      </c>
      <c r="L4750" s="26">
        <v>29</v>
      </c>
    </row>
    <row r="4751" spans="1:12" x14ac:dyDescent="0.3">
      <c r="A4751" s="14">
        <v>286709</v>
      </c>
      <c r="B4751" s="16" t="s">
        <v>6589</v>
      </c>
      <c r="C4751" s="16" t="s">
        <v>6590</v>
      </c>
      <c r="D4751" s="4">
        <v>41943</v>
      </c>
      <c r="E4751" s="23">
        <v>2014</v>
      </c>
      <c r="F4751" s="19">
        <v>5.2</v>
      </c>
      <c r="G4751" s="19">
        <f>IF(Movies[[#This Row],[rating]]=0,"",Movies[[#This Row],[rating]])</f>
        <v>5.2</v>
      </c>
      <c r="H4751" s="19" t="str">
        <f>IF(Movies[[#This Row],[rating]]=0,"No Rating","Rated")</f>
        <v>Rated</v>
      </c>
      <c r="I4751" s="16" t="s">
        <v>85</v>
      </c>
      <c r="J4751" s="29" t="s">
        <v>12</v>
      </c>
      <c r="K4751" s="19">
        <v>7.6289999999999996</v>
      </c>
      <c r="L4751" s="26">
        <v>93</v>
      </c>
    </row>
    <row r="4752" spans="1:12" x14ac:dyDescent="0.3">
      <c r="A4752" s="14">
        <v>241765</v>
      </c>
      <c r="B4752" s="16" t="s">
        <v>6591</v>
      </c>
      <c r="C4752" s="16" t="s">
        <v>10</v>
      </c>
      <c r="D4752" s="4">
        <v>41709</v>
      </c>
      <c r="E4752" s="23">
        <v>2014</v>
      </c>
      <c r="F4752" s="19">
        <v>4.5590000000000002</v>
      </c>
      <c r="G4752" s="19">
        <f>IF(Movies[[#This Row],[rating]]=0,"",Movies[[#This Row],[rating]])</f>
        <v>4.5590000000000002</v>
      </c>
      <c r="H4752" s="19" t="str">
        <f>IF(Movies[[#This Row],[rating]]=0,"No Rating","Rated")</f>
        <v>Rated</v>
      </c>
      <c r="I4752" s="16" t="s">
        <v>6592</v>
      </c>
      <c r="J4752" s="29" t="s">
        <v>12</v>
      </c>
      <c r="K4752" s="19">
        <v>7.6159999999999997</v>
      </c>
      <c r="L4752" s="26">
        <v>94</v>
      </c>
    </row>
    <row r="4753" spans="1:12" x14ac:dyDescent="0.3">
      <c r="A4753" s="14">
        <v>133790</v>
      </c>
      <c r="B4753" s="16" t="s">
        <v>6593</v>
      </c>
      <c r="C4753" s="16" t="s">
        <v>10</v>
      </c>
      <c r="D4753" s="4">
        <v>41761</v>
      </c>
      <c r="E4753" s="23">
        <v>2014</v>
      </c>
      <c r="F4753" s="19">
        <v>6.0330000000000004</v>
      </c>
      <c r="G4753" s="19">
        <f>IF(Movies[[#This Row],[rating]]=0,"",Movies[[#This Row],[rating]])</f>
        <v>6.0330000000000004</v>
      </c>
      <c r="H4753" s="19" t="str">
        <f>IF(Movies[[#This Row],[rating]]=0,"No Rating","Rated")</f>
        <v>Rated</v>
      </c>
      <c r="I4753" s="16" t="s">
        <v>1003</v>
      </c>
      <c r="J4753" s="29" t="s">
        <v>12</v>
      </c>
      <c r="K4753" s="19">
        <v>7.6159999999999997</v>
      </c>
      <c r="L4753" s="26">
        <v>257</v>
      </c>
    </row>
    <row r="4754" spans="1:12" x14ac:dyDescent="0.3">
      <c r="A4754" s="14">
        <v>206821</v>
      </c>
      <c r="B4754" s="16" t="s">
        <v>6594</v>
      </c>
      <c r="C4754" s="16" t="s">
        <v>127</v>
      </c>
      <c r="D4754" s="4">
        <v>41887</v>
      </c>
      <c r="E4754" s="23">
        <v>2014</v>
      </c>
      <c r="F4754" s="19">
        <v>5.0999999999999996</v>
      </c>
      <c r="G4754" s="19">
        <f>IF(Movies[[#This Row],[rating]]=0,"",Movies[[#This Row],[rating]])</f>
        <v>5.0999999999999996</v>
      </c>
      <c r="H4754" s="19" t="str">
        <f>IF(Movies[[#This Row],[rating]]=0,"No Rating","Rated")</f>
        <v>Rated</v>
      </c>
      <c r="I4754" s="16" t="s">
        <v>180</v>
      </c>
      <c r="J4754" s="29" t="s">
        <v>12</v>
      </c>
      <c r="K4754" s="19">
        <v>7.6139999999999999</v>
      </c>
      <c r="L4754" s="26">
        <v>293</v>
      </c>
    </row>
    <row r="4755" spans="1:12" x14ac:dyDescent="0.3">
      <c r="A4755" s="14">
        <v>303193</v>
      </c>
      <c r="B4755" s="16" t="s">
        <v>6595</v>
      </c>
      <c r="C4755" s="16" t="s">
        <v>94</v>
      </c>
      <c r="D4755" s="4">
        <v>41899</v>
      </c>
      <c r="E4755" s="23">
        <v>2014</v>
      </c>
      <c r="F4755" s="19">
        <v>3</v>
      </c>
      <c r="G4755" s="19">
        <f>IF(Movies[[#This Row],[rating]]=0,"",Movies[[#This Row],[rating]])</f>
        <v>3</v>
      </c>
      <c r="H4755" s="19" t="str">
        <f>IF(Movies[[#This Row],[rating]]=0,"No Rating","Rated")</f>
        <v>Rated</v>
      </c>
      <c r="I4755" s="16" t="s">
        <v>33</v>
      </c>
      <c r="J4755" s="29" t="s">
        <v>96</v>
      </c>
      <c r="K4755" s="19">
        <v>7.6020000000000003</v>
      </c>
      <c r="L4755" s="26">
        <v>1</v>
      </c>
    </row>
    <row r="4756" spans="1:12" x14ac:dyDescent="0.3">
      <c r="A4756" s="14">
        <v>214075</v>
      </c>
      <c r="B4756" s="16" t="s">
        <v>6596</v>
      </c>
      <c r="C4756" s="16" t="s">
        <v>6597</v>
      </c>
      <c r="D4756" s="4">
        <v>41781</v>
      </c>
      <c r="E4756" s="23">
        <v>2014</v>
      </c>
      <c r="F4756" s="19">
        <v>6.4</v>
      </c>
      <c r="G4756" s="19">
        <f>IF(Movies[[#This Row],[rating]]=0,"",Movies[[#This Row],[rating]])</f>
        <v>6.4</v>
      </c>
      <c r="H4756" s="19" t="str">
        <f>IF(Movies[[#This Row],[rating]]=0,"No Rating","Rated")</f>
        <v>Rated</v>
      </c>
      <c r="I4756" s="16" t="s">
        <v>197</v>
      </c>
      <c r="J4756" s="29" t="s">
        <v>12</v>
      </c>
      <c r="K4756" s="19">
        <v>7.5979999999999999</v>
      </c>
      <c r="L4756" s="26">
        <v>230</v>
      </c>
    </row>
    <row r="4757" spans="1:12" x14ac:dyDescent="0.3">
      <c r="A4757" s="14">
        <v>254023</v>
      </c>
      <c r="B4757" s="16" t="s">
        <v>6598</v>
      </c>
      <c r="C4757" s="16" t="s">
        <v>2265</v>
      </c>
      <c r="D4757" s="4">
        <v>42004</v>
      </c>
      <c r="E4757" s="23">
        <v>2014</v>
      </c>
      <c r="F4757" s="19">
        <v>5.1390000000000002</v>
      </c>
      <c r="G4757" s="19">
        <f>IF(Movies[[#This Row],[rating]]=0,"",Movies[[#This Row],[rating]])</f>
        <v>5.1390000000000002</v>
      </c>
      <c r="H4757" s="19" t="str">
        <f>IF(Movies[[#This Row],[rating]]=0,"No Rating","Rated")</f>
        <v>Rated</v>
      </c>
      <c r="I4757" s="16" t="s">
        <v>713</v>
      </c>
      <c r="J4757" s="29" t="s">
        <v>12</v>
      </c>
      <c r="K4757" s="19">
        <v>7.5880000000000001</v>
      </c>
      <c r="L4757" s="26">
        <v>147</v>
      </c>
    </row>
    <row r="4758" spans="1:12" x14ac:dyDescent="0.3">
      <c r="A4758" s="14">
        <v>390105</v>
      </c>
      <c r="B4758" s="16" t="s">
        <v>6599</v>
      </c>
      <c r="C4758" s="16" t="s">
        <v>6600</v>
      </c>
      <c r="D4758" s="4">
        <v>41902</v>
      </c>
      <c r="E4758" s="23">
        <v>2014</v>
      </c>
      <c r="F4758" s="19">
        <v>7.3</v>
      </c>
      <c r="G4758" s="19">
        <f>IF(Movies[[#This Row],[rating]]=0,"",Movies[[#This Row],[rating]])</f>
        <v>7.3</v>
      </c>
      <c r="H4758" s="19" t="str">
        <f>IF(Movies[[#This Row],[rating]]=0,"No Rating","Rated")</f>
        <v>Rated</v>
      </c>
      <c r="I4758" s="16" t="s">
        <v>2702</v>
      </c>
      <c r="J4758" s="29" t="s">
        <v>110</v>
      </c>
      <c r="K4758" s="19">
        <v>7.5839999999999996</v>
      </c>
      <c r="L4758" s="26">
        <v>15</v>
      </c>
    </row>
    <row r="4759" spans="1:12" x14ac:dyDescent="0.3">
      <c r="A4759" s="14">
        <v>289225</v>
      </c>
      <c r="B4759" s="16" t="s">
        <v>6601</v>
      </c>
      <c r="C4759" s="16" t="s">
        <v>10</v>
      </c>
      <c r="D4759" s="4">
        <v>41791</v>
      </c>
      <c r="E4759" s="23">
        <v>2014</v>
      </c>
      <c r="F4759" s="19">
        <v>6.2</v>
      </c>
      <c r="G4759" s="19">
        <f>IF(Movies[[#This Row],[rating]]=0,"",Movies[[#This Row],[rating]])</f>
        <v>6.2</v>
      </c>
      <c r="H4759" s="19" t="str">
        <f>IF(Movies[[#This Row],[rating]]=0,"No Rating","Rated")</f>
        <v>Rated</v>
      </c>
      <c r="I4759" s="16" t="s">
        <v>6602</v>
      </c>
      <c r="J4759" s="29" t="s">
        <v>12</v>
      </c>
      <c r="K4759" s="19">
        <v>7.57</v>
      </c>
      <c r="L4759" s="26">
        <v>44</v>
      </c>
    </row>
    <row r="4760" spans="1:12" x14ac:dyDescent="0.3">
      <c r="A4760" s="14">
        <v>298865</v>
      </c>
      <c r="B4760" s="16" t="s">
        <v>6603</v>
      </c>
      <c r="C4760" s="16" t="s">
        <v>432</v>
      </c>
      <c r="D4760" s="4">
        <v>41901</v>
      </c>
      <c r="E4760" s="23">
        <v>2014</v>
      </c>
      <c r="F4760" s="19">
        <v>4.5</v>
      </c>
      <c r="G4760" s="19">
        <f>IF(Movies[[#This Row],[rating]]=0,"",Movies[[#This Row],[rating]])</f>
        <v>4.5</v>
      </c>
      <c r="H4760" s="19" t="str">
        <f>IF(Movies[[#This Row],[rating]]=0,"No Rating","Rated")</f>
        <v>Rated</v>
      </c>
      <c r="I4760" s="16" t="s">
        <v>468</v>
      </c>
      <c r="J4760" s="29" t="s">
        <v>12</v>
      </c>
      <c r="K4760" s="19">
        <v>7.5679999999999996</v>
      </c>
      <c r="L4760" s="26">
        <v>74</v>
      </c>
    </row>
    <row r="4761" spans="1:12" x14ac:dyDescent="0.3">
      <c r="A4761" s="14">
        <v>296715</v>
      </c>
      <c r="B4761" s="16" t="s">
        <v>6604</v>
      </c>
      <c r="C4761" s="16" t="s">
        <v>94</v>
      </c>
      <c r="D4761" s="4">
        <v>41907</v>
      </c>
      <c r="E4761" s="23">
        <v>2014</v>
      </c>
      <c r="F4761" s="19">
        <v>4.2</v>
      </c>
      <c r="G4761" s="19">
        <f>IF(Movies[[#This Row],[rating]]=0,"",Movies[[#This Row],[rating]])</f>
        <v>4.2</v>
      </c>
      <c r="H4761" s="19" t="str">
        <f>IF(Movies[[#This Row],[rating]]=0,"No Rating","Rated")</f>
        <v>Rated</v>
      </c>
      <c r="I4761" s="16" t="s">
        <v>33</v>
      </c>
      <c r="J4761" s="29" t="s">
        <v>96</v>
      </c>
      <c r="K4761" s="19">
        <v>7.5439999999999996</v>
      </c>
      <c r="L4761" s="26">
        <v>4</v>
      </c>
    </row>
    <row r="4762" spans="1:12" x14ac:dyDescent="0.3">
      <c r="A4762" s="14">
        <v>304336</v>
      </c>
      <c r="B4762" s="16" t="s">
        <v>6605</v>
      </c>
      <c r="C4762" s="16" t="s">
        <v>10</v>
      </c>
      <c r="D4762" s="4">
        <v>41978</v>
      </c>
      <c r="E4762" s="23">
        <v>2014</v>
      </c>
      <c r="F4762" s="19">
        <v>4.5</v>
      </c>
      <c r="G4762" s="19">
        <f>IF(Movies[[#This Row],[rating]]=0,"",Movies[[#This Row],[rating]])</f>
        <v>4.5</v>
      </c>
      <c r="H4762" s="19" t="str">
        <f>IF(Movies[[#This Row],[rating]]=0,"No Rating","Rated")</f>
        <v>Rated</v>
      </c>
      <c r="I4762" s="16" t="s">
        <v>49</v>
      </c>
      <c r="J4762" s="29" t="s">
        <v>12</v>
      </c>
      <c r="K4762" s="19">
        <v>7.5369999999999999</v>
      </c>
      <c r="L4762" s="26">
        <v>71</v>
      </c>
    </row>
    <row r="4763" spans="1:12" x14ac:dyDescent="0.3">
      <c r="A4763" s="14">
        <v>248212</v>
      </c>
      <c r="B4763" s="16" t="s">
        <v>6606</v>
      </c>
      <c r="C4763" s="16" t="s">
        <v>416</v>
      </c>
      <c r="D4763" s="4">
        <v>41858</v>
      </c>
      <c r="E4763" s="23">
        <v>2014</v>
      </c>
      <c r="F4763" s="19">
        <v>7</v>
      </c>
      <c r="G4763" s="19">
        <f>IF(Movies[[#This Row],[rating]]=0,"",Movies[[#This Row],[rating]])</f>
        <v>7</v>
      </c>
      <c r="H4763" s="19" t="str">
        <f>IF(Movies[[#This Row],[rating]]=0,"No Rating","Rated")</f>
        <v>Rated</v>
      </c>
      <c r="I4763" s="16" t="s">
        <v>49</v>
      </c>
      <c r="J4763" s="29" t="s">
        <v>12</v>
      </c>
      <c r="K4763" s="19">
        <v>7.5369999999999999</v>
      </c>
      <c r="L4763" s="26">
        <v>122</v>
      </c>
    </row>
    <row r="4764" spans="1:12" x14ac:dyDescent="0.3">
      <c r="A4764" s="14">
        <v>256284</v>
      </c>
      <c r="B4764" s="16" t="s">
        <v>6607</v>
      </c>
      <c r="C4764" s="16" t="s">
        <v>10</v>
      </c>
      <c r="D4764" s="4">
        <v>41688</v>
      </c>
      <c r="E4764" s="23">
        <v>2014</v>
      </c>
      <c r="F4764" s="19">
        <v>4.8</v>
      </c>
      <c r="G4764" s="19">
        <f>IF(Movies[[#This Row],[rating]]=0,"",Movies[[#This Row],[rating]])</f>
        <v>4.8</v>
      </c>
      <c r="H4764" s="19" t="str">
        <f>IF(Movies[[#This Row],[rating]]=0,"No Rating","Rated")</f>
        <v>Rated</v>
      </c>
      <c r="I4764" s="16" t="s">
        <v>5864</v>
      </c>
      <c r="J4764" s="29" t="s">
        <v>12</v>
      </c>
      <c r="K4764" s="19">
        <v>7.5259999999999998</v>
      </c>
      <c r="L4764" s="26">
        <v>90</v>
      </c>
    </row>
    <row r="4765" spans="1:12" x14ac:dyDescent="0.3">
      <c r="A4765" s="14">
        <v>211166</v>
      </c>
      <c r="B4765" s="16" t="s">
        <v>6608</v>
      </c>
      <c r="C4765" s="16" t="s">
        <v>84</v>
      </c>
      <c r="D4765" s="4">
        <v>41894</v>
      </c>
      <c r="E4765" s="23">
        <v>2014</v>
      </c>
      <c r="F4765" s="19">
        <v>4.9000000000000004</v>
      </c>
      <c r="G4765" s="19">
        <f>IF(Movies[[#This Row],[rating]]=0,"",Movies[[#This Row],[rating]])</f>
        <v>4.9000000000000004</v>
      </c>
      <c r="H4765" s="19" t="str">
        <f>IF(Movies[[#This Row],[rating]]=0,"No Rating","Rated")</f>
        <v>Rated</v>
      </c>
      <c r="I4765" s="16" t="s">
        <v>52</v>
      </c>
      <c r="J4765" s="29" t="s">
        <v>86</v>
      </c>
      <c r="K4765" s="19">
        <v>7.5250000000000004</v>
      </c>
      <c r="L4765" s="26">
        <v>43</v>
      </c>
    </row>
    <row r="4766" spans="1:12" x14ac:dyDescent="0.3">
      <c r="A4766" s="14">
        <v>52653</v>
      </c>
      <c r="B4766" s="16" t="s">
        <v>6609</v>
      </c>
      <c r="C4766" s="16" t="s">
        <v>10</v>
      </c>
      <c r="D4766" s="4">
        <v>41733</v>
      </c>
      <c r="E4766" s="23">
        <v>2014</v>
      </c>
      <c r="F4766" s="19">
        <v>4.0599999999999996</v>
      </c>
      <c r="G4766" s="19">
        <f>IF(Movies[[#This Row],[rating]]=0,"",Movies[[#This Row],[rating]])</f>
        <v>4.0599999999999996</v>
      </c>
      <c r="H4766" s="19" t="str">
        <f>IF(Movies[[#This Row],[rating]]=0,"No Rating","Rated")</f>
        <v>Rated</v>
      </c>
      <c r="I4766" s="16" t="s">
        <v>166</v>
      </c>
      <c r="J4766" s="29" t="s">
        <v>12</v>
      </c>
      <c r="K4766" s="19">
        <v>7.5209999999999999</v>
      </c>
      <c r="L4766" s="26">
        <v>91</v>
      </c>
    </row>
    <row r="4767" spans="1:12" x14ac:dyDescent="0.3">
      <c r="A4767" s="14">
        <v>233470</v>
      </c>
      <c r="B4767" s="16" t="s">
        <v>6610</v>
      </c>
      <c r="C4767" s="16" t="s">
        <v>10</v>
      </c>
      <c r="D4767" s="4">
        <v>41642</v>
      </c>
      <c r="E4767" s="23">
        <v>2014</v>
      </c>
      <c r="F4767" s="19">
        <v>6.4</v>
      </c>
      <c r="G4767" s="19">
        <f>IF(Movies[[#This Row],[rating]]=0,"",Movies[[#This Row],[rating]])</f>
        <v>6.4</v>
      </c>
      <c r="H4767" s="19" t="str">
        <f>IF(Movies[[#This Row],[rating]]=0,"No Rating","Rated")</f>
        <v>Rated</v>
      </c>
      <c r="I4767" s="16" t="s">
        <v>5123</v>
      </c>
      <c r="J4767" s="29" t="s">
        <v>12</v>
      </c>
      <c r="K4767" s="19">
        <v>7.508</v>
      </c>
      <c r="L4767" s="26">
        <v>161</v>
      </c>
    </row>
    <row r="4768" spans="1:12" x14ac:dyDescent="0.3">
      <c r="A4768" s="14">
        <v>169298</v>
      </c>
      <c r="B4768" s="16" t="s">
        <v>6611</v>
      </c>
      <c r="C4768" s="16" t="s">
        <v>10</v>
      </c>
      <c r="D4768" s="4">
        <v>41695</v>
      </c>
      <c r="E4768" s="23">
        <v>2014</v>
      </c>
      <c r="F4768" s="19">
        <v>4.3070000000000004</v>
      </c>
      <c r="G4768" s="19">
        <f>IF(Movies[[#This Row],[rating]]=0,"",Movies[[#This Row],[rating]])</f>
        <v>4.3070000000000004</v>
      </c>
      <c r="H4768" s="19" t="str">
        <f>IF(Movies[[#This Row],[rating]]=0,"No Rating","Rated")</f>
        <v>Rated</v>
      </c>
      <c r="I4768" s="16" t="s">
        <v>78</v>
      </c>
      <c r="J4768" s="29" t="s">
        <v>12</v>
      </c>
      <c r="K4768" s="19">
        <v>7.4989999999999997</v>
      </c>
      <c r="L4768" s="26">
        <v>106</v>
      </c>
    </row>
    <row r="4769" spans="1:12" x14ac:dyDescent="0.3">
      <c r="A4769" s="14">
        <v>209840</v>
      </c>
      <c r="B4769" s="16" t="s">
        <v>6612</v>
      </c>
      <c r="C4769" s="16" t="s">
        <v>6613</v>
      </c>
      <c r="D4769" s="4">
        <v>41691</v>
      </c>
      <c r="E4769" s="23">
        <v>2014</v>
      </c>
      <c r="F4769" s="19">
        <v>6.4</v>
      </c>
      <c r="G4769" s="19">
        <f>IF(Movies[[#This Row],[rating]]=0,"",Movies[[#This Row],[rating]])</f>
        <v>6.4</v>
      </c>
      <c r="H4769" s="19" t="str">
        <f>IF(Movies[[#This Row],[rating]]=0,"No Rating","Rated")</f>
        <v>Rated</v>
      </c>
      <c r="I4769" s="16" t="s">
        <v>49</v>
      </c>
      <c r="J4769" s="29" t="s">
        <v>342</v>
      </c>
      <c r="K4769" s="19">
        <v>7.4809999999999999</v>
      </c>
      <c r="L4769" s="26">
        <v>89</v>
      </c>
    </row>
    <row r="4770" spans="1:12" x14ac:dyDescent="0.3">
      <c r="A4770" s="14">
        <v>253849</v>
      </c>
      <c r="B4770" s="16" t="s">
        <v>6614</v>
      </c>
      <c r="C4770" s="16" t="s">
        <v>367</v>
      </c>
      <c r="D4770" s="4">
        <v>41719</v>
      </c>
      <c r="E4770" s="23">
        <v>2014</v>
      </c>
      <c r="F4770" s="19">
        <v>6.4</v>
      </c>
      <c r="G4770" s="19">
        <f>IF(Movies[[#This Row],[rating]]=0,"",Movies[[#This Row],[rating]])</f>
        <v>6.4</v>
      </c>
      <c r="H4770" s="19" t="str">
        <f>IF(Movies[[#This Row],[rating]]=0,"No Rating","Rated")</f>
        <v>Rated</v>
      </c>
      <c r="I4770" s="16" t="s">
        <v>2091</v>
      </c>
      <c r="J4770" s="29" t="s">
        <v>12</v>
      </c>
      <c r="K4770" s="19">
        <v>7.4749999999999996</v>
      </c>
      <c r="L4770" s="26">
        <v>139</v>
      </c>
    </row>
    <row r="4771" spans="1:12" x14ac:dyDescent="0.3">
      <c r="A4771" s="14">
        <v>214137</v>
      </c>
      <c r="B4771" s="16" t="s">
        <v>6615</v>
      </c>
      <c r="C4771" s="16" t="s">
        <v>6616</v>
      </c>
      <c r="D4771" s="4">
        <v>41864</v>
      </c>
      <c r="E4771" s="23">
        <v>2014</v>
      </c>
      <c r="F4771" s="19">
        <v>6.8</v>
      </c>
      <c r="G4771" s="19">
        <f>IF(Movies[[#This Row],[rating]]=0,"",Movies[[#This Row],[rating]])</f>
        <v>6.8</v>
      </c>
      <c r="H4771" s="19" t="str">
        <f>IF(Movies[[#This Row],[rating]]=0,"No Rating","Rated")</f>
        <v>Rated</v>
      </c>
      <c r="I4771" s="16" t="s">
        <v>3699</v>
      </c>
      <c r="J4771" s="29" t="s">
        <v>648</v>
      </c>
      <c r="K4771" s="19">
        <v>7.4740000000000002</v>
      </c>
      <c r="L4771" s="26">
        <v>52</v>
      </c>
    </row>
    <row r="4772" spans="1:12" x14ac:dyDescent="0.3">
      <c r="A4772" s="14">
        <v>249923</v>
      </c>
      <c r="B4772" s="16" t="s">
        <v>6617</v>
      </c>
      <c r="C4772" s="16" t="s">
        <v>10</v>
      </c>
      <c r="D4772" s="4">
        <v>41677</v>
      </c>
      <c r="E4772" s="23">
        <v>2014</v>
      </c>
      <c r="F4772" s="19">
        <v>5.6360000000000001</v>
      </c>
      <c r="G4772" s="19">
        <f>IF(Movies[[#This Row],[rating]]=0,"",Movies[[#This Row],[rating]])</f>
        <v>5.6360000000000001</v>
      </c>
      <c r="H4772" s="19" t="str">
        <f>IF(Movies[[#This Row],[rating]]=0,"No Rating","Rated")</f>
        <v>Rated</v>
      </c>
      <c r="I4772" s="16" t="s">
        <v>30</v>
      </c>
      <c r="J4772" s="29" t="s">
        <v>12</v>
      </c>
      <c r="K4772" s="19">
        <v>7.47</v>
      </c>
      <c r="L4772" s="26">
        <v>174</v>
      </c>
    </row>
    <row r="4773" spans="1:12" x14ac:dyDescent="0.3">
      <c r="A4773" s="14">
        <v>239568</v>
      </c>
      <c r="B4773" s="16" t="s">
        <v>6618</v>
      </c>
      <c r="C4773" s="16" t="s">
        <v>10</v>
      </c>
      <c r="D4773" s="4">
        <v>41942</v>
      </c>
      <c r="E4773" s="23">
        <v>2014</v>
      </c>
      <c r="F4773" s="19">
        <v>5.3819999999999997</v>
      </c>
      <c r="G4773" s="19">
        <f>IF(Movies[[#This Row],[rating]]=0,"",Movies[[#This Row],[rating]])</f>
        <v>5.3819999999999997</v>
      </c>
      <c r="H4773" s="19" t="str">
        <f>IF(Movies[[#This Row],[rating]]=0,"No Rating","Rated")</f>
        <v>Rated</v>
      </c>
      <c r="I4773" s="16" t="s">
        <v>30</v>
      </c>
      <c r="J4773" s="29" t="s">
        <v>12</v>
      </c>
      <c r="K4773" s="19">
        <v>7.468</v>
      </c>
      <c r="L4773" s="26">
        <v>186</v>
      </c>
    </row>
    <row r="4774" spans="1:12" x14ac:dyDescent="0.3">
      <c r="A4774" s="14">
        <v>280874</v>
      </c>
      <c r="B4774" s="16" t="s">
        <v>6619</v>
      </c>
      <c r="C4774" s="16" t="s">
        <v>432</v>
      </c>
      <c r="D4774" s="4">
        <v>41825</v>
      </c>
      <c r="E4774" s="23">
        <v>2014</v>
      </c>
      <c r="F4774" s="19">
        <v>7.1</v>
      </c>
      <c r="G4774" s="19">
        <f>IF(Movies[[#This Row],[rating]]=0,"",Movies[[#This Row],[rating]])</f>
        <v>7.1</v>
      </c>
      <c r="H4774" s="19" t="str">
        <f>IF(Movies[[#This Row],[rating]]=0,"No Rating","Rated")</f>
        <v>Rated</v>
      </c>
      <c r="I4774" s="16" t="s">
        <v>6620</v>
      </c>
      <c r="J4774" s="29" t="s">
        <v>12</v>
      </c>
      <c r="K4774" s="19">
        <v>7.4569999999999999</v>
      </c>
      <c r="L4774" s="26">
        <v>97</v>
      </c>
    </row>
    <row r="4775" spans="1:12" x14ac:dyDescent="0.3">
      <c r="A4775" s="14">
        <v>287888</v>
      </c>
      <c r="B4775" s="16" t="s">
        <v>6621</v>
      </c>
      <c r="C4775" s="16" t="s">
        <v>4352</v>
      </c>
      <c r="D4775" s="4">
        <v>41887</v>
      </c>
      <c r="E4775" s="23">
        <v>2014</v>
      </c>
      <c r="F4775" s="19">
        <v>6.8</v>
      </c>
      <c r="G4775" s="19">
        <f>IF(Movies[[#This Row],[rating]]=0,"",Movies[[#This Row],[rating]])</f>
        <v>6.8</v>
      </c>
      <c r="H4775" s="19" t="str">
        <f>IF(Movies[[#This Row],[rating]]=0,"No Rating","Rated")</f>
        <v>Rated</v>
      </c>
      <c r="I4775" s="16" t="s">
        <v>6548</v>
      </c>
      <c r="J4775" s="29" t="s">
        <v>342</v>
      </c>
      <c r="K4775" s="19">
        <v>7.4539999999999997</v>
      </c>
      <c r="L4775" s="26">
        <v>35</v>
      </c>
    </row>
    <row r="4776" spans="1:12" x14ac:dyDescent="0.3">
      <c r="A4776" s="14">
        <v>271708</v>
      </c>
      <c r="B4776" s="16" t="s">
        <v>6622</v>
      </c>
      <c r="C4776" s="16" t="s">
        <v>144</v>
      </c>
      <c r="D4776" s="4">
        <v>41832</v>
      </c>
      <c r="E4776" s="23">
        <v>2014</v>
      </c>
      <c r="F4776" s="19">
        <v>6.6</v>
      </c>
      <c r="G4776" s="19">
        <f>IF(Movies[[#This Row],[rating]]=0,"",Movies[[#This Row],[rating]])</f>
        <v>6.6</v>
      </c>
      <c r="H4776" s="19" t="str">
        <f>IF(Movies[[#This Row],[rating]]=0,"No Rating","Rated")</f>
        <v>Rated</v>
      </c>
      <c r="I4776" s="16" t="s">
        <v>3080</v>
      </c>
      <c r="J4776" s="29" t="s">
        <v>146</v>
      </c>
      <c r="K4776" s="19">
        <v>7.444</v>
      </c>
      <c r="L4776" s="26">
        <v>57</v>
      </c>
    </row>
    <row r="4777" spans="1:12" x14ac:dyDescent="0.3">
      <c r="A4777" s="14">
        <v>253251</v>
      </c>
      <c r="B4777" s="16" t="s">
        <v>6623</v>
      </c>
      <c r="C4777" s="16" t="s">
        <v>51</v>
      </c>
      <c r="D4777" s="4">
        <v>41775</v>
      </c>
      <c r="E4777" s="23">
        <v>2014</v>
      </c>
      <c r="F4777" s="19">
        <v>6.1</v>
      </c>
      <c r="G4777" s="19">
        <f>IF(Movies[[#This Row],[rating]]=0,"",Movies[[#This Row],[rating]])</f>
        <v>6.1</v>
      </c>
      <c r="H4777" s="19" t="str">
        <f>IF(Movies[[#This Row],[rating]]=0,"No Rating","Rated")</f>
        <v>Rated</v>
      </c>
      <c r="I4777" s="16" t="s">
        <v>33</v>
      </c>
      <c r="J4777" s="29" t="s">
        <v>34</v>
      </c>
      <c r="K4777" s="19">
        <v>7.4109999999999996</v>
      </c>
      <c r="L4777" s="26">
        <v>90</v>
      </c>
    </row>
    <row r="4778" spans="1:12" x14ac:dyDescent="0.3">
      <c r="A4778" s="14">
        <v>280913</v>
      </c>
      <c r="B4778" s="16" t="s">
        <v>6624</v>
      </c>
      <c r="C4778" s="16" t="s">
        <v>220</v>
      </c>
      <c r="D4778" s="4">
        <v>41718</v>
      </c>
      <c r="E4778" s="23">
        <v>2014</v>
      </c>
      <c r="F4778" s="19">
        <v>7.6</v>
      </c>
      <c r="G4778" s="19">
        <f>IF(Movies[[#This Row],[rating]]=0,"",Movies[[#This Row],[rating]])</f>
        <v>7.6</v>
      </c>
      <c r="H4778" s="19" t="str">
        <f>IF(Movies[[#This Row],[rating]]=0,"No Rating","Rated")</f>
        <v>Rated</v>
      </c>
      <c r="I4778" s="16" t="s">
        <v>33</v>
      </c>
      <c r="J4778" s="29" t="s">
        <v>222</v>
      </c>
      <c r="K4778" s="19">
        <v>7.4050000000000002</v>
      </c>
      <c r="L4778" s="26">
        <v>47</v>
      </c>
    </row>
    <row r="4779" spans="1:12" x14ac:dyDescent="0.3">
      <c r="A4779" s="14">
        <v>309028</v>
      </c>
      <c r="B4779" s="16" t="s">
        <v>6625</v>
      </c>
      <c r="C4779" s="16" t="s">
        <v>144</v>
      </c>
      <c r="D4779" s="4">
        <v>41944</v>
      </c>
      <c r="E4779" s="23">
        <v>2014</v>
      </c>
      <c r="F4779" s="19">
        <v>7.5519999999999996</v>
      </c>
      <c r="G4779" s="19">
        <f>IF(Movies[[#This Row],[rating]]=0,"",Movies[[#This Row],[rating]])</f>
        <v>7.5519999999999996</v>
      </c>
      <c r="H4779" s="19" t="str">
        <f>IF(Movies[[#This Row],[rating]]=0,"No Rating","Rated")</f>
        <v>Rated</v>
      </c>
      <c r="I4779" s="16" t="s">
        <v>49</v>
      </c>
      <c r="J4779" s="29" t="s">
        <v>146</v>
      </c>
      <c r="K4779" s="19">
        <v>7.4029999999999996</v>
      </c>
      <c r="L4779" s="26">
        <v>58</v>
      </c>
    </row>
    <row r="4780" spans="1:12" x14ac:dyDescent="0.3">
      <c r="A4780" s="14">
        <v>270005</v>
      </c>
      <c r="B4780" s="16" t="s">
        <v>6626</v>
      </c>
      <c r="C4780" s="16" t="s">
        <v>10</v>
      </c>
      <c r="D4780" s="4">
        <v>41910</v>
      </c>
      <c r="E4780" s="23">
        <v>2014</v>
      </c>
      <c r="F4780" s="19">
        <v>4.4000000000000004</v>
      </c>
      <c r="G4780" s="19">
        <f>IF(Movies[[#This Row],[rating]]=0,"",Movies[[#This Row],[rating]])</f>
        <v>4.4000000000000004</v>
      </c>
      <c r="H4780" s="19" t="str">
        <f>IF(Movies[[#This Row],[rating]]=0,"No Rating","Rated")</f>
        <v>Rated</v>
      </c>
      <c r="I4780" s="16" t="s">
        <v>56</v>
      </c>
      <c r="J4780" s="29" t="s">
        <v>12</v>
      </c>
      <c r="K4780" s="19">
        <v>7.3860000000000001</v>
      </c>
      <c r="L4780" s="26">
        <v>61</v>
      </c>
    </row>
    <row r="4781" spans="1:12" x14ac:dyDescent="0.3">
      <c r="A4781" s="14">
        <v>271826</v>
      </c>
      <c r="B4781" s="16" t="s">
        <v>6627</v>
      </c>
      <c r="C4781" s="16" t="s">
        <v>432</v>
      </c>
      <c r="D4781" s="4">
        <v>41774</v>
      </c>
      <c r="E4781" s="23">
        <v>2014</v>
      </c>
      <c r="F4781" s="19">
        <v>3.4</v>
      </c>
      <c r="G4781" s="19">
        <f>IF(Movies[[#This Row],[rating]]=0,"",Movies[[#This Row],[rating]])</f>
        <v>3.4</v>
      </c>
      <c r="H4781" s="19" t="str">
        <f>IF(Movies[[#This Row],[rating]]=0,"No Rating","Rated")</f>
        <v>Rated</v>
      </c>
      <c r="I4781" s="16" t="s">
        <v>49</v>
      </c>
      <c r="J4781" s="29" t="s">
        <v>110</v>
      </c>
      <c r="K4781" s="19">
        <v>7.3819999999999997</v>
      </c>
      <c r="L4781" s="26">
        <v>84</v>
      </c>
    </row>
    <row r="4782" spans="1:12" x14ac:dyDescent="0.3">
      <c r="A4782" s="14">
        <v>252841</v>
      </c>
      <c r="B4782" s="16" t="s">
        <v>6628</v>
      </c>
      <c r="C4782" s="16" t="s">
        <v>595</v>
      </c>
      <c r="D4782" s="4">
        <v>41683</v>
      </c>
      <c r="E4782" s="23">
        <v>2014</v>
      </c>
      <c r="F4782" s="19">
        <v>7.2</v>
      </c>
      <c r="G4782" s="19">
        <f>IF(Movies[[#This Row],[rating]]=0,"",Movies[[#This Row],[rating]])</f>
        <v>7.2</v>
      </c>
      <c r="H4782" s="19" t="str">
        <f>IF(Movies[[#This Row],[rating]]=0,"No Rating","Rated")</f>
        <v>Rated</v>
      </c>
      <c r="I4782" s="16" t="s">
        <v>4565</v>
      </c>
      <c r="J4782" s="29" t="s">
        <v>142</v>
      </c>
      <c r="K4782" s="19">
        <v>7.3789999999999996</v>
      </c>
      <c r="L4782" s="26">
        <v>165</v>
      </c>
    </row>
    <row r="4783" spans="1:12" x14ac:dyDescent="0.3">
      <c r="A4783" s="14">
        <v>252067</v>
      </c>
      <c r="B4783" s="16" t="s">
        <v>6629</v>
      </c>
      <c r="C4783" s="16" t="s">
        <v>94</v>
      </c>
      <c r="D4783" s="4">
        <v>41661</v>
      </c>
      <c r="E4783" s="23">
        <v>2014</v>
      </c>
      <c r="F4783" s="19">
        <v>7.1</v>
      </c>
      <c r="G4783" s="19">
        <f>IF(Movies[[#This Row],[rating]]=0,"",Movies[[#This Row],[rating]])</f>
        <v>7.1</v>
      </c>
      <c r="H4783" s="19" t="str">
        <f>IF(Movies[[#This Row],[rating]]=0,"No Rating","Rated")</f>
        <v>Rated</v>
      </c>
      <c r="I4783" s="16" t="s">
        <v>1460</v>
      </c>
      <c r="J4783" s="29" t="s">
        <v>96</v>
      </c>
      <c r="K4783" s="19">
        <v>7.3719999999999999</v>
      </c>
      <c r="L4783" s="26">
        <v>108</v>
      </c>
    </row>
    <row r="4784" spans="1:12" x14ac:dyDescent="0.3">
      <c r="A4784" s="14">
        <v>279281</v>
      </c>
      <c r="B4784" s="16" t="s">
        <v>6630</v>
      </c>
      <c r="C4784" s="16" t="s">
        <v>144</v>
      </c>
      <c r="D4784" s="4">
        <v>41818</v>
      </c>
      <c r="E4784" s="23">
        <v>2014</v>
      </c>
      <c r="F4784" s="19">
        <v>5.5</v>
      </c>
      <c r="G4784" s="19">
        <f>IF(Movies[[#This Row],[rating]]=0,"",Movies[[#This Row],[rating]])</f>
        <v>5.5</v>
      </c>
      <c r="H4784" s="19" t="str">
        <f>IF(Movies[[#This Row],[rating]]=0,"No Rating","Rated")</f>
        <v>Rated</v>
      </c>
      <c r="I4784" s="16" t="s">
        <v>6631</v>
      </c>
      <c r="J4784" s="29" t="s">
        <v>146</v>
      </c>
      <c r="K4784" s="19">
        <v>7.3620000000000001</v>
      </c>
      <c r="L4784" s="26">
        <v>5</v>
      </c>
    </row>
    <row r="4785" spans="1:12" x14ac:dyDescent="0.3">
      <c r="A4785" s="14">
        <v>261375</v>
      </c>
      <c r="B4785" s="16" t="s">
        <v>6632</v>
      </c>
      <c r="C4785" s="16" t="s">
        <v>6633</v>
      </c>
      <c r="D4785" s="4">
        <v>41731</v>
      </c>
      <c r="E4785" s="23">
        <v>2014</v>
      </c>
      <c r="F4785" s="19">
        <v>5.9</v>
      </c>
      <c r="G4785" s="19">
        <f>IF(Movies[[#This Row],[rating]]=0,"",Movies[[#This Row],[rating]])</f>
        <v>5.9</v>
      </c>
      <c r="H4785" s="19" t="str">
        <f>IF(Movies[[#This Row],[rating]]=0,"No Rating","Rated")</f>
        <v>Rated</v>
      </c>
      <c r="I4785" s="16" t="s">
        <v>886</v>
      </c>
      <c r="J4785" s="29" t="s">
        <v>12</v>
      </c>
      <c r="K4785" s="19">
        <v>7.359</v>
      </c>
      <c r="L4785" s="26">
        <v>241</v>
      </c>
    </row>
    <row r="4786" spans="1:12" x14ac:dyDescent="0.3">
      <c r="A4786" s="14">
        <v>297102</v>
      </c>
      <c r="B4786" s="16" t="s">
        <v>6634</v>
      </c>
      <c r="C4786" s="16" t="s">
        <v>10</v>
      </c>
      <c r="D4786" s="4">
        <v>41772</v>
      </c>
      <c r="E4786" s="23">
        <v>2014</v>
      </c>
      <c r="F4786" s="19">
        <v>8.5</v>
      </c>
      <c r="G4786" s="19">
        <f>IF(Movies[[#This Row],[rating]]=0,"",Movies[[#This Row],[rating]])</f>
        <v>8.5</v>
      </c>
      <c r="H4786" s="19" t="str">
        <f>IF(Movies[[#This Row],[rating]]=0,"No Rating","Rated")</f>
        <v>Rated</v>
      </c>
      <c r="I4786" s="16" t="s">
        <v>6635</v>
      </c>
      <c r="J4786" s="29" t="s">
        <v>12</v>
      </c>
      <c r="K4786" s="19">
        <v>7.343</v>
      </c>
      <c r="L4786" s="26">
        <v>83</v>
      </c>
    </row>
    <row r="4787" spans="1:12" x14ac:dyDescent="0.3">
      <c r="A4787" s="14">
        <v>291151</v>
      </c>
      <c r="B4787" s="16" t="s">
        <v>1065</v>
      </c>
      <c r="C4787" s="16" t="s">
        <v>3743</v>
      </c>
      <c r="D4787" s="4">
        <v>41802</v>
      </c>
      <c r="E4787" s="23">
        <v>2014</v>
      </c>
      <c r="F4787" s="19">
        <v>4.7</v>
      </c>
      <c r="G4787" s="19">
        <f>IF(Movies[[#This Row],[rating]]=0,"",Movies[[#This Row],[rating]])</f>
        <v>4.7</v>
      </c>
      <c r="H4787" s="19" t="str">
        <f>IF(Movies[[#This Row],[rating]]=0,"No Rating","Rated")</f>
        <v>Rated</v>
      </c>
      <c r="I4787" s="16" t="s">
        <v>585</v>
      </c>
      <c r="J4787" s="29" t="s">
        <v>12</v>
      </c>
      <c r="K4787" s="19">
        <v>7.3410000000000002</v>
      </c>
      <c r="L4787" s="26">
        <v>97</v>
      </c>
    </row>
    <row r="4788" spans="1:12" x14ac:dyDescent="0.3">
      <c r="A4788" s="14">
        <v>124623</v>
      </c>
      <c r="B4788" s="16" t="s">
        <v>6636</v>
      </c>
      <c r="C4788" s="16" t="s">
        <v>432</v>
      </c>
      <c r="D4788" s="4">
        <v>41646</v>
      </c>
      <c r="E4788" s="23">
        <v>2014</v>
      </c>
      <c r="F4788" s="19">
        <v>7.1</v>
      </c>
      <c r="G4788" s="19">
        <f>IF(Movies[[#This Row],[rating]]=0,"",Movies[[#This Row],[rating]])</f>
        <v>7.1</v>
      </c>
      <c r="H4788" s="19" t="str">
        <f>IF(Movies[[#This Row],[rating]]=0,"No Rating","Rated")</f>
        <v>Rated</v>
      </c>
      <c r="I4788" s="16" t="s">
        <v>329</v>
      </c>
      <c r="J4788" s="29" t="s">
        <v>12</v>
      </c>
      <c r="K4788" s="19">
        <v>7.3319999999999999</v>
      </c>
      <c r="L4788" s="26">
        <v>97</v>
      </c>
    </row>
    <row r="4789" spans="1:12" x14ac:dyDescent="0.3">
      <c r="A4789" s="14">
        <v>265226</v>
      </c>
      <c r="B4789" s="16" t="s">
        <v>6637</v>
      </c>
      <c r="C4789" s="16" t="s">
        <v>1068</v>
      </c>
      <c r="D4789" s="4">
        <v>41781</v>
      </c>
      <c r="E4789" s="23">
        <v>2014</v>
      </c>
      <c r="F4789" s="19">
        <v>6.8</v>
      </c>
      <c r="G4789" s="19">
        <f>IF(Movies[[#This Row],[rating]]=0,"",Movies[[#This Row],[rating]])</f>
        <v>6.8</v>
      </c>
      <c r="H4789" s="19" t="str">
        <f>IF(Movies[[#This Row],[rating]]=0,"No Rating","Rated")</f>
        <v>Rated</v>
      </c>
      <c r="I4789" s="16" t="s">
        <v>49</v>
      </c>
      <c r="J4789" s="29" t="s">
        <v>511</v>
      </c>
      <c r="K4789" s="19">
        <v>7.3259999999999996</v>
      </c>
      <c r="L4789" s="26">
        <v>193</v>
      </c>
    </row>
    <row r="4790" spans="1:12" x14ac:dyDescent="0.3">
      <c r="A4790" s="14">
        <v>371507</v>
      </c>
      <c r="B4790" s="16" t="s">
        <v>6638</v>
      </c>
      <c r="C4790" s="16" t="s">
        <v>877</v>
      </c>
      <c r="D4790" s="4">
        <v>41815</v>
      </c>
      <c r="E4790" s="23">
        <v>2014</v>
      </c>
      <c r="F4790" s="19">
        <v>5.8</v>
      </c>
      <c r="G4790" s="19">
        <f>IF(Movies[[#This Row],[rating]]=0,"",Movies[[#This Row],[rating]])</f>
        <v>5.8</v>
      </c>
      <c r="H4790" s="19" t="str">
        <f>IF(Movies[[#This Row],[rating]]=0,"No Rating","Rated")</f>
        <v>Rated</v>
      </c>
      <c r="I4790" s="16" t="s">
        <v>56</v>
      </c>
      <c r="J4790" s="29" t="s">
        <v>774</v>
      </c>
      <c r="K4790" s="19">
        <v>7.3230000000000004</v>
      </c>
      <c r="L4790" s="26">
        <v>46</v>
      </c>
    </row>
    <row r="4791" spans="1:12" x14ac:dyDescent="0.3">
      <c r="A4791" s="14">
        <v>270756</v>
      </c>
      <c r="B4791" s="16" t="s">
        <v>6639</v>
      </c>
      <c r="C4791" s="16" t="s">
        <v>10</v>
      </c>
      <c r="D4791" s="4">
        <v>41777</v>
      </c>
      <c r="E4791" s="23">
        <v>2014</v>
      </c>
      <c r="F4791" s="19">
        <v>6.7</v>
      </c>
      <c r="G4791" s="19">
        <f>IF(Movies[[#This Row],[rating]]=0,"",Movies[[#This Row],[rating]])</f>
        <v>6.7</v>
      </c>
      <c r="H4791" s="19" t="str">
        <f>IF(Movies[[#This Row],[rating]]=0,"No Rating","Rated")</f>
        <v>Rated</v>
      </c>
      <c r="I4791" s="16" t="s">
        <v>398</v>
      </c>
      <c r="J4791" s="29" t="s">
        <v>12</v>
      </c>
      <c r="K4791" s="19">
        <v>7.32</v>
      </c>
      <c r="L4791" s="26">
        <v>109</v>
      </c>
    </row>
    <row r="4792" spans="1:12" x14ac:dyDescent="0.3">
      <c r="A4792" s="14">
        <v>262958</v>
      </c>
      <c r="B4792" s="16" t="s">
        <v>6640</v>
      </c>
      <c r="C4792" s="16" t="s">
        <v>6641</v>
      </c>
      <c r="D4792" s="4">
        <v>41789</v>
      </c>
      <c r="E4792" s="23">
        <v>2014</v>
      </c>
      <c r="F4792" s="19">
        <v>6.7</v>
      </c>
      <c r="G4792" s="19">
        <f>IF(Movies[[#This Row],[rating]]=0,"",Movies[[#This Row],[rating]])</f>
        <v>6.7</v>
      </c>
      <c r="H4792" s="19" t="str">
        <f>IF(Movies[[#This Row],[rating]]=0,"No Rating","Rated")</f>
        <v>Rated</v>
      </c>
      <c r="I4792" s="16" t="s">
        <v>1164</v>
      </c>
      <c r="J4792" s="29" t="s">
        <v>12</v>
      </c>
      <c r="K4792" s="19">
        <v>7.3090000000000002</v>
      </c>
      <c r="L4792" s="26">
        <v>197</v>
      </c>
    </row>
    <row r="4793" spans="1:12" x14ac:dyDescent="0.3">
      <c r="A4793" s="14">
        <v>294690</v>
      </c>
      <c r="B4793" s="16" t="s">
        <v>6642</v>
      </c>
      <c r="C4793" s="16" t="s">
        <v>10</v>
      </c>
      <c r="D4793" s="4">
        <v>41866</v>
      </c>
      <c r="E4793" s="23">
        <v>2014</v>
      </c>
      <c r="F4793" s="19">
        <v>5.0999999999999996</v>
      </c>
      <c r="G4793" s="19">
        <f>IF(Movies[[#This Row],[rating]]=0,"",Movies[[#This Row],[rating]])</f>
        <v>5.0999999999999996</v>
      </c>
      <c r="H4793" s="19" t="str">
        <f>IF(Movies[[#This Row],[rating]]=0,"No Rating","Rated")</f>
        <v>Rated</v>
      </c>
      <c r="I4793" s="16" t="s">
        <v>310</v>
      </c>
      <c r="J4793" s="29" t="s">
        <v>12</v>
      </c>
      <c r="K4793" s="19">
        <v>7.274</v>
      </c>
      <c r="L4793" s="26">
        <v>71</v>
      </c>
    </row>
    <row r="4794" spans="1:12" x14ac:dyDescent="0.3">
      <c r="A4794" s="14">
        <v>244580</v>
      </c>
      <c r="B4794" s="16" t="s">
        <v>6643</v>
      </c>
      <c r="C4794" s="16" t="s">
        <v>10</v>
      </c>
      <c r="D4794" s="4">
        <v>41658</v>
      </c>
      <c r="E4794" s="23">
        <v>2014</v>
      </c>
      <c r="F4794" s="19">
        <v>5.6</v>
      </c>
      <c r="G4794" s="19">
        <f>IF(Movies[[#This Row],[rating]]=0,"",Movies[[#This Row],[rating]])</f>
        <v>5.6</v>
      </c>
      <c r="H4794" s="19" t="str">
        <f>IF(Movies[[#This Row],[rating]]=0,"No Rating","Rated")</f>
        <v>Rated</v>
      </c>
      <c r="I4794" s="16" t="s">
        <v>550</v>
      </c>
      <c r="J4794" s="29" t="s">
        <v>12</v>
      </c>
      <c r="K4794" s="19">
        <v>7.27</v>
      </c>
      <c r="L4794" s="26">
        <v>57</v>
      </c>
    </row>
    <row r="4795" spans="1:12" x14ac:dyDescent="0.3">
      <c r="A4795" s="14">
        <v>218275</v>
      </c>
      <c r="B4795" s="16" t="s">
        <v>6644</v>
      </c>
      <c r="C4795" s="16" t="s">
        <v>10</v>
      </c>
      <c r="D4795" s="4">
        <v>41693</v>
      </c>
      <c r="E4795" s="23">
        <v>2014</v>
      </c>
      <c r="F4795" s="19">
        <v>5.5</v>
      </c>
      <c r="G4795" s="19">
        <f>IF(Movies[[#This Row],[rating]]=0,"",Movies[[#This Row],[rating]])</f>
        <v>5.5</v>
      </c>
      <c r="H4795" s="19" t="str">
        <f>IF(Movies[[#This Row],[rating]]=0,"No Rating","Rated")</f>
        <v>Rated</v>
      </c>
      <c r="I4795" s="16" t="s">
        <v>49</v>
      </c>
      <c r="J4795" s="29" t="s">
        <v>12</v>
      </c>
      <c r="K4795" s="19">
        <v>7.2590000000000003</v>
      </c>
      <c r="L4795" s="26">
        <v>27</v>
      </c>
    </row>
    <row r="4796" spans="1:12" x14ac:dyDescent="0.3">
      <c r="A4796" s="14">
        <v>266034</v>
      </c>
      <c r="B4796" s="16" t="s">
        <v>6645</v>
      </c>
      <c r="C4796" s="16" t="s">
        <v>108</v>
      </c>
      <c r="D4796" s="4">
        <v>41775</v>
      </c>
      <c r="E4796" s="23">
        <v>2014</v>
      </c>
      <c r="F4796" s="19">
        <v>6.0039999999999996</v>
      </c>
      <c r="G4796" s="19">
        <f>IF(Movies[[#This Row],[rating]]=0,"",Movies[[#This Row],[rating]])</f>
        <v>6.0039999999999996</v>
      </c>
      <c r="H4796" s="19" t="str">
        <f>IF(Movies[[#This Row],[rating]]=0,"No Rating","Rated")</f>
        <v>Rated</v>
      </c>
      <c r="I4796" s="16" t="s">
        <v>6646</v>
      </c>
      <c r="J4796" s="29" t="s">
        <v>110</v>
      </c>
      <c r="K4796" s="19">
        <v>7.258</v>
      </c>
      <c r="L4796" s="26">
        <v>127</v>
      </c>
    </row>
    <row r="4797" spans="1:12" x14ac:dyDescent="0.3">
      <c r="A4797" s="14">
        <v>262788</v>
      </c>
      <c r="B4797" s="16" t="s">
        <v>6647</v>
      </c>
      <c r="C4797" s="16" t="s">
        <v>6648</v>
      </c>
      <c r="D4797" s="4">
        <v>41823</v>
      </c>
      <c r="E4797" s="23">
        <v>2014</v>
      </c>
      <c r="F4797" s="19">
        <v>5.2610000000000001</v>
      </c>
      <c r="G4797" s="19">
        <f>IF(Movies[[#This Row],[rating]]=0,"",Movies[[#This Row],[rating]])</f>
        <v>5.2610000000000001</v>
      </c>
      <c r="H4797" s="19" t="str">
        <f>IF(Movies[[#This Row],[rating]]=0,"No Rating","Rated")</f>
        <v>Rated</v>
      </c>
      <c r="I4797" s="16" t="s">
        <v>2459</v>
      </c>
      <c r="J4797" s="29" t="s">
        <v>34</v>
      </c>
      <c r="K4797" s="19">
        <v>7.2569999999999997</v>
      </c>
      <c r="L4797" s="26">
        <v>71</v>
      </c>
    </row>
    <row r="4798" spans="1:12" x14ac:dyDescent="0.3">
      <c r="A4798" s="14">
        <v>245692</v>
      </c>
      <c r="B4798" s="16" t="s">
        <v>6649</v>
      </c>
      <c r="C4798" s="16" t="s">
        <v>6650</v>
      </c>
      <c r="D4798" s="4">
        <v>41969</v>
      </c>
      <c r="E4798" s="23">
        <v>2014</v>
      </c>
      <c r="F4798" s="19">
        <v>6.8</v>
      </c>
      <c r="G4798" s="19">
        <f>IF(Movies[[#This Row],[rating]]=0,"",Movies[[#This Row],[rating]])</f>
        <v>6.8</v>
      </c>
      <c r="H4798" s="19" t="str">
        <f>IF(Movies[[#This Row],[rating]]=0,"No Rating","Rated")</f>
        <v>Rated</v>
      </c>
      <c r="I4798" s="16" t="s">
        <v>49</v>
      </c>
      <c r="J4798" s="29" t="s">
        <v>110</v>
      </c>
      <c r="K4798" s="19">
        <v>7.2569999999999997</v>
      </c>
      <c r="L4798" s="26">
        <v>78</v>
      </c>
    </row>
    <row r="4799" spans="1:12" x14ac:dyDescent="0.3">
      <c r="A4799" s="14">
        <v>276935</v>
      </c>
      <c r="B4799" s="16" t="s">
        <v>6651</v>
      </c>
      <c r="C4799" s="16" t="s">
        <v>595</v>
      </c>
      <c r="D4799" s="4">
        <v>41817</v>
      </c>
      <c r="E4799" s="23">
        <v>2014</v>
      </c>
      <c r="F4799" s="19">
        <v>6.4930000000000003</v>
      </c>
      <c r="G4799" s="19">
        <f>IF(Movies[[#This Row],[rating]]=0,"",Movies[[#This Row],[rating]])</f>
        <v>6.4930000000000003</v>
      </c>
      <c r="H4799" s="19" t="str">
        <f>IF(Movies[[#This Row],[rating]]=0,"No Rating","Rated")</f>
        <v>Rated</v>
      </c>
      <c r="I4799" s="16" t="s">
        <v>6652</v>
      </c>
      <c r="J4799" s="29" t="s">
        <v>142</v>
      </c>
      <c r="K4799" s="19">
        <v>7.2480000000000002</v>
      </c>
      <c r="L4799" s="26">
        <v>153</v>
      </c>
    </row>
    <row r="4800" spans="1:12" x14ac:dyDescent="0.3">
      <c r="A4800" s="14">
        <v>257343</v>
      </c>
      <c r="B4800" s="16" t="s">
        <v>6653</v>
      </c>
      <c r="C4800" s="16" t="s">
        <v>880</v>
      </c>
      <c r="D4800" s="4">
        <v>41690</v>
      </c>
      <c r="E4800" s="23">
        <v>2014</v>
      </c>
      <c r="F4800" s="19">
        <v>4.4000000000000004</v>
      </c>
      <c r="G4800" s="19">
        <f>IF(Movies[[#This Row],[rating]]=0,"",Movies[[#This Row],[rating]])</f>
        <v>4.4000000000000004</v>
      </c>
      <c r="H4800" s="19" t="str">
        <f>IF(Movies[[#This Row],[rating]]=0,"No Rating","Rated")</f>
        <v>Rated</v>
      </c>
      <c r="I4800" s="16" t="s">
        <v>30</v>
      </c>
      <c r="J4800" s="29" t="s">
        <v>881</v>
      </c>
      <c r="K4800" s="19">
        <v>7.2320000000000002</v>
      </c>
      <c r="L4800" s="26">
        <v>124</v>
      </c>
    </row>
    <row r="4801" spans="1:12" x14ac:dyDescent="0.3">
      <c r="A4801" s="14">
        <v>246320</v>
      </c>
      <c r="B4801" s="16" t="s">
        <v>6654</v>
      </c>
      <c r="C4801" s="16" t="s">
        <v>108</v>
      </c>
      <c r="D4801" s="4">
        <v>41682</v>
      </c>
      <c r="E4801" s="23">
        <v>2014</v>
      </c>
      <c r="F4801" s="19">
        <v>5</v>
      </c>
      <c r="G4801" s="19">
        <f>IF(Movies[[#This Row],[rating]]=0,"",Movies[[#This Row],[rating]])</f>
        <v>5</v>
      </c>
      <c r="H4801" s="19" t="str">
        <f>IF(Movies[[#This Row],[rating]]=0,"No Rating","Rated")</f>
        <v>Rated</v>
      </c>
      <c r="I4801" s="16" t="s">
        <v>30</v>
      </c>
      <c r="J4801" s="29" t="s">
        <v>110</v>
      </c>
      <c r="K4801" s="19">
        <v>7.2240000000000002</v>
      </c>
      <c r="L4801" s="26">
        <v>444</v>
      </c>
    </row>
    <row r="4802" spans="1:12" x14ac:dyDescent="0.3">
      <c r="A4802" s="14">
        <v>305127</v>
      </c>
      <c r="B4802" s="16" t="s">
        <v>6655</v>
      </c>
      <c r="C4802" s="16" t="s">
        <v>10</v>
      </c>
      <c r="D4802" s="4">
        <v>41964</v>
      </c>
      <c r="E4802" s="23">
        <v>2014</v>
      </c>
      <c r="F4802" s="19">
        <v>6.3</v>
      </c>
      <c r="G4802" s="19">
        <f>IF(Movies[[#This Row],[rating]]=0,"",Movies[[#This Row],[rating]])</f>
        <v>6.3</v>
      </c>
      <c r="H4802" s="19" t="str">
        <f>IF(Movies[[#This Row],[rating]]=0,"No Rating","Rated")</f>
        <v>Rated</v>
      </c>
      <c r="I4802" s="16" t="s">
        <v>1897</v>
      </c>
      <c r="J4802" s="29" t="s">
        <v>12</v>
      </c>
      <c r="K4802" s="19">
        <v>7.1959999999999997</v>
      </c>
      <c r="L4802" s="26">
        <v>90</v>
      </c>
    </row>
    <row r="4803" spans="1:12" x14ac:dyDescent="0.3">
      <c r="A4803" s="14">
        <v>291348</v>
      </c>
      <c r="B4803" s="16" t="s">
        <v>6656</v>
      </c>
      <c r="C4803" s="16" t="s">
        <v>10</v>
      </c>
      <c r="D4803" s="4">
        <v>41929</v>
      </c>
      <c r="E4803" s="23">
        <v>2014</v>
      </c>
      <c r="F4803" s="19">
        <v>4.5</v>
      </c>
      <c r="G4803" s="19">
        <f>IF(Movies[[#This Row],[rating]]=0,"",Movies[[#This Row],[rating]])</f>
        <v>4.5</v>
      </c>
      <c r="H4803" s="19" t="str">
        <f>IF(Movies[[#This Row],[rating]]=0,"No Rating","Rated")</f>
        <v>Rated</v>
      </c>
      <c r="I4803" s="16" t="s">
        <v>49</v>
      </c>
      <c r="J4803" s="29" t="s">
        <v>12</v>
      </c>
      <c r="K4803" s="19">
        <v>7.18</v>
      </c>
      <c r="L4803" s="26">
        <v>33</v>
      </c>
    </row>
    <row r="4804" spans="1:12" x14ac:dyDescent="0.3">
      <c r="A4804" s="14">
        <v>300706</v>
      </c>
      <c r="B4804" s="16" t="s">
        <v>6657</v>
      </c>
      <c r="C4804" s="16" t="s">
        <v>10</v>
      </c>
      <c r="D4804" s="4">
        <v>41996</v>
      </c>
      <c r="E4804" s="23">
        <v>2014</v>
      </c>
      <c r="F4804" s="19">
        <v>5.6</v>
      </c>
      <c r="G4804" s="19">
        <f>IF(Movies[[#This Row],[rating]]=0,"",Movies[[#This Row],[rating]])</f>
        <v>5.6</v>
      </c>
      <c r="H4804" s="19" t="str">
        <f>IF(Movies[[#This Row],[rating]]=0,"No Rating","Rated")</f>
        <v>Rated</v>
      </c>
      <c r="I4804" s="16" t="s">
        <v>30</v>
      </c>
      <c r="J4804" s="29" t="s">
        <v>12</v>
      </c>
      <c r="K4804" s="19">
        <v>7.1749999999999998</v>
      </c>
      <c r="L4804" s="26">
        <v>162</v>
      </c>
    </row>
    <row r="4805" spans="1:12" x14ac:dyDescent="0.3">
      <c r="A4805" s="14">
        <v>290300</v>
      </c>
      <c r="B4805" s="16" t="s">
        <v>6658</v>
      </c>
      <c r="C4805" s="16" t="s">
        <v>10</v>
      </c>
      <c r="D4805" s="4">
        <v>41977</v>
      </c>
      <c r="E4805" s="23">
        <v>2014</v>
      </c>
      <c r="F4805" s="19">
        <v>5.3520000000000003</v>
      </c>
      <c r="G4805" s="19">
        <f>IF(Movies[[#This Row],[rating]]=0,"",Movies[[#This Row],[rating]])</f>
        <v>5.3520000000000003</v>
      </c>
      <c r="H4805" s="19" t="str">
        <f>IF(Movies[[#This Row],[rating]]=0,"No Rating","Rated")</f>
        <v>Rated</v>
      </c>
      <c r="I4805" s="16" t="s">
        <v>6659</v>
      </c>
      <c r="J4805" s="29" t="s">
        <v>12</v>
      </c>
      <c r="K4805" s="19">
        <v>7.1719999999999997</v>
      </c>
      <c r="L4805" s="26">
        <v>44</v>
      </c>
    </row>
    <row r="4806" spans="1:12" x14ac:dyDescent="0.3">
      <c r="A4806" s="14">
        <v>94590</v>
      </c>
      <c r="B4806" s="16" t="s">
        <v>6660</v>
      </c>
      <c r="C4806" s="16" t="s">
        <v>10</v>
      </c>
      <c r="D4806" s="4">
        <v>41841</v>
      </c>
      <c r="E4806" s="23">
        <v>2014</v>
      </c>
      <c r="F4806" s="19">
        <v>5.2</v>
      </c>
      <c r="G4806" s="19">
        <f>IF(Movies[[#This Row],[rating]]=0,"",Movies[[#This Row],[rating]])</f>
        <v>5.2</v>
      </c>
      <c r="H4806" s="19" t="str">
        <f>IF(Movies[[#This Row],[rating]]=0,"No Rating","Rated")</f>
        <v>Rated</v>
      </c>
      <c r="I4806" s="16" t="s">
        <v>6661</v>
      </c>
      <c r="J4806" s="29" t="s">
        <v>12</v>
      </c>
      <c r="K4806" s="19">
        <v>7.1719999999999997</v>
      </c>
      <c r="L4806" s="26">
        <v>140</v>
      </c>
    </row>
    <row r="4807" spans="1:12" x14ac:dyDescent="0.3">
      <c r="A4807" s="14">
        <v>267931</v>
      </c>
      <c r="B4807" s="16" t="s">
        <v>4153</v>
      </c>
      <c r="C4807" s="16" t="s">
        <v>506</v>
      </c>
      <c r="D4807" s="4">
        <v>41985</v>
      </c>
      <c r="E4807" s="23">
        <v>2014</v>
      </c>
      <c r="F4807" s="19">
        <v>4.9000000000000004</v>
      </c>
      <c r="G4807" s="19">
        <f>IF(Movies[[#This Row],[rating]]=0,"",Movies[[#This Row],[rating]])</f>
        <v>4.9000000000000004</v>
      </c>
      <c r="H4807" s="19" t="str">
        <f>IF(Movies[[#This Row],[rating]]=0,"No Rating","Rated")</f>
        <v>Rated</v>
      </c>
      <c r="I4807" s="16" t="s">
        <v>166</v>
      </c>
      <c r="J4807" s="29" t="s">
        <v>12</v>
      </c>
      <c r="K4807" s="19">
        <v>7.1710000000000003</v>
      </c>
      <c r="L4807" s="26">
        <v>19</v>
      </c>
    </row>
    <row r="4808" spans="1:12" x14ac:dyDescent="0.3">
      <c r="A4808" s="14">
        <v>199933</v>
      </c>
      <c r="B4808" s="16" t="s">
        <v>6662</v>
      </c>
      <c r="C4808" s="16" t="s">
        <v>10</v>
      </c>
      <c r="D4808" s="4">
        <v>41894</v>
      </c>
      <c r="E4808" s="23">
        <v>2014</v>
      </c>
      <c r="F4808" s="19">
        <v>4.4000000000000004</v>
      </c>
      <c r="G4808" s="19">
        <f>IF(Movies[[#This Row],[rating]]=0,"",Movies[[#This Row],[rating]])</f>
        <v>4.4000000000000004</v>
      </c>
      <c r="H4808" s="19" t="str">
        <f>IF(Movies[[#This Row],[rating]]=0,"No Rating","Rated")</f>
        <v>Rated</v>
      </c>
      <c r="I4808" s="16" t="s">
        <v>3848</v>
      </c>
      <c r="J4808" s="29" t="s">
        <v>12</v>
      </c>
      <c r="K4808" s="19">
        <v>7.16</v>
      </c>
      <c r="L4808" s="26">
        <v>80</v>
      </c>
    </row>
    <row r="4809" spans="1:12" x14ac:dyDescent="0.3">
      <c r="A4809" s="14">
        <v>254007</v>
      </c>
      <c r="B4809" s="16" t="s">
        <v>6663</v>
      </c>
      <c r="C4809" s="16" t="s">
        <v>284</v>
      </c>
      <c r="D4809" s="4">
        <v>41678</v>
      </c>
      <c r="E4809" s="23">
        <v>2014</v>
      </c>
      <c r="F4809" s="19">
        <v>5.5</v>
      </c>
      <c r="G4809" s="19">
        <f>IF(Movies[[#This Row],[rating]]=0,"",Movies[[#This Row],[rating]])</f>
        <v>5.5</v>
      </c>
      <c r="H4809" s="19" t="str">
        <f>IF(Movies[[#This Row],[rating]]=0,"No Rating","Rated")</f>
        <v>Rated</v>
      </c>
      <c r="I4809" s="16" t="s">
        <v>2116</v>
      </c>
      <c r="J4809" s="29" t="s">
        <v>286</v>
      </c>
      <c r="K4809" s="19">
        <v>7.15</v>
      </c>
      <c r="L4809" s="26">
        <v>54</v>
      </c>
    </row>
    <row r="4810" spans="1:12" x14ac:dyDescent="0.3">
      <c r="A4810" s="14">
        <v>243568</v>
      </c>
      <c r="B4810" s="16" t="s">
        <v>6664</v>
      </c>
      <c r="C4810" s="16" t="s">
        <v>10</v>
      </c>
      <c r="D4810" s="4">
        <v>41664</v>
      </c>
      <c r="E4810" s="23">
        <v>2014</v>
      </c>
      <c r="F4810" s="19">
        <v>5.8</v>
      </c>
      <c r="G4810" s="19">
        <f>IF(Movies[[#This Row],[rating]]=0,"",Movies[[#This Row],[rating]])</f>
        <v>5.8</v>
      </c>
      <c r="H4810" s="19" t="str">
        <f>IF(Movies[[#This Row],[rating]]=0,"No Rating","Rated")</f>
        <v>Rated</v>
      </c>
      <c r="I4810" s="16" t="s">
        <v>971</v>
      </c>
      <c r="J4810" s="29" t="s">
        <v>12</v>
      </c>
      <c r="K4810" s="19">
        <v>7.1470000000000002</v>
      </c>
      <c r="L4810" s="26">
        <v>149</v>
      </c>
    </row>
    <row r="4811" spans="1:12" x14ac:dyDescent="0.3">
      <c r="A4811" s="14">
        <v>244562</v>
      </c>
      <c r="B4811" s="16" t="s">
        <v>6665</v>
      </c>
      <c r="C4811" s="16" t="s">
        <v>10</v>
      </c>
      <c r="D4811" s="4">
        <v>41848</v>
      </c>
      <c r="E4811" s="23">
        <v>2014</v>
      </c>
      <c r="F4811" s="19">
        <v>5.5</v>
      </c>
      <c r="G4811" s="19">
        <f>IF(Movies[[#This Row],[rating]]=0,"",Movies[[#This Row],[rating]])</f>
        <v>5.5</v>
      </c>
      <c r="H4811" s="19" t="str">
        <f>IF(Movies[[#This Row],[rating]]=0,"No Rating","Rated")</f>
        <v>Rated</v>
      </c>
      <c r="I4811" s="16" t="s">
        <v>239</v>
      </c>
      <c r="J4811" s="29" t="s">
        <v>12</v>
      </c>
      <c r="K4811" s="19">
        <v>7.1459999999999999</v>
      </c>
      <c r="L4811" s="26">
        <v>103</v>
      </c>
    </row>
    <row r="4812" spans="1:12" x14ac:dyDescent="0.3">
      <c r="A4812" s="14">
        <v>260557</v>
      </c>
      <c r="B4812" s="16" t="s">
        <v>6666</v>
      </c>
      <c r="C4812" s="16" t="s">
        <v>1845</v>
      </c>
      <c r="D4812" s="4">
        <v>41683</v>
      </c>
      <c r="E4812" s="23">
        <v>2014</v>
      </c>
      <c r="F4812" s="19">
        <v>6</v>
      </c>
      <c r="G4812" s="19">
        <f>IF(Movies[[#This Row],[rating]]=0,"",Movies[[#This Row],[rating]])</f>
        <v>6</v>
      </c>
      <c r="H4812" s="19" t="str">
        <f>IF(Movies[[#This Row],[rating]]=0,"No Rating","Rated")</f>
        <v>Rated</v>
      </c>
      <c r="I4812" s="16" t="s">
        <v>49</v>
      </c>
      <c r="J4812" s="29" t="s">
        <v>96</v>
      </c>
      <c r="K4812" s="19">
        <v>7.1440000000000001</v>
      </c>
      <c r="L4812" s="26">
        <v>1</v>
      </c>
    </row>
    <row r="4813" spans="1:12" x14ac:dyDescent="0.3">
      <c r="A4813" s="14">
        <v>448441</v>
      </c>
      <c r="B4813" s="16" t="s">
        <v>6667</v>
      </c>
      <c r="C4813" s="16" t="s">
        <v>144</v>
      </c>
      <c r="D4813" s="4">
        <v>41713</v>
      </c>
      <c r="E4813" s="23">
        <v>2014</v>
      </c>
      <c r="F4813" s="19">
        <v>7</v>
      </c>
      <c r="G4813" s="19">
        <f>IF(Movies[[#This Row],[rating]]=0,"",Movies[[#This Row],[rating]])</f>
        <v>7</v>
      </c>
      <c r="H4813" s="19" t="str">
        <f>IF(Movies[[#This Row],[rating]]=0,"No Rating","Rated")</f>
        <v>Rated</v>
      </c>
      <c r="I4813" s="16" t="s">
        <v>6668</v>
      </c>
      <c r="J4813" s="29" t="s">
        <v>146</v>
      </c>
      <c r="K4813" s="19">
        <v>7.1369999999999996</v>
      </c>
      <c r="L4813" s="26">
        <v>27</v>
      </c>
    </row>
    <row r="4814" spans="1:12" x14ac:dyDescent="0.3">
      <c r="A4814" s="14">
        <v>295832</v>
      </c>
      <c r="B4814" s="16" t="s">
        <v>6669</v>
      </c>
      <c r="C4814" s="16" t="s">
        <v>540</v>
      </c>
      <c r="D4814" s="4">
        <v>41914</v>
      </c>
      <c r="E4814" s="23">
        <v>2014</v>
      </c>
      <c r="F4814" s="19">
        <v>6.0049999999999999</v>
      </c>
      <c r="G4814" s="19">
        <f>IF(Movies[[#This Row],[rating]]=0,"",Movies[[#This Row],[rating]])</f>
        <v>6.0049999999999999</v>
      </c>
      <c r="H4814" s="19" t="str">
        <f>IF(Movies[[#This Row],[rating]]=0,"No Rating","Rated")</f>
        <v>Rated</v>
      </c>
      <c r="I4814" s="16" t="s">
        <v>161</v>
      </c>
      <c r="J4814" s="29" t="s">
        <v>511</v>
      </c>
      <c r="K4814" s="19">
        <v>7.1319999999999997</v>
      </c>
      <c r="L4814" s="26">
        <v>295</v>
      </c>
    </row>
    <row r="4815" spans="1:12" x14ac:dyDescent="0.3">
      <c r="A4815" s="14">
        <v>277688</v>
      </c>
      <c r="B4815" s="16" t="s">
        <v>6670</v>
      </c>
      <c r="C4815" s="16" t="s">
        <v>10</v>
      </c>
      <c r="D4815" s="4">
        <v>41839</v>
      </c>
      <c r="E4815" s="23">
        <v>2014</v>
      </c>
      <c r="F4815" s="19">
        <v>5.5039999999999996</v>
      </c>
      <c r="G4815" s="19">
        <f>IF(Movies[[#This Row],[rating]]=0,"",Movies[[#This Row],[rating]])</f>
        <v>5.5039999999999996</v>
      </c>
      <c r="H4815" s="19" t="str">
        <f>IF(Movies[[#This Row],[rating]]=0,"No Rating","Rated")</f>
        <v>Rated</v>
      </c>
      <c r="I4815" s="16" t="s">
        <v>566</v>
      </c>
      <c r="J4815" s="29" t="s">
        <v>12</v>
      </c>
      <c r="K4815" s="19">
        <v>7.1239999999999997</v>
      </c>
      <c r="L4815" s="26">
        <v>134</v>
      </c>
    </row>
    <row r="4816" spans="1:12" x14ac:dyDescent="0.3">
      <c r="A4816" s="14">
        <v>287954</v>
      </c>
      <c r="B4816" s="16" t="s">
        <v>6671</v>
      </c>
      <c r="C4816" s="16" t="s">
        <v>10</v>
      </c>
      <c r="D4816" s="4">
        <v>41706</v>
      </c>
      <c r="E4816" s="23">
        <v>2014</v>
      </c>
      <c r="F4816" s="19">
        <v>5.2</v>
      </c>
      <c r="G4816" s="19">
        <f>IF(Movies[[#This Row],[rating]]=0,"",Movies[[#This Row],[rating]])</f>
        <v>5.2</v>
      </c>
      <c r="H4816" s="19" t="str">
        <f>IF(Movies[[#This Row],[rating]]=0,"No Rating","Rated")</f>
        <v>Rated</v>
      </c>
      <c r="I4816" s="16" t="s">
        <v>30</v>
      </c>
      <c r="J4816" s="29" t="s">
        <v>12</v>
      </c>
      <c r="K4816" s="19">
        <v>7.1180000000000003</v>
      </c>
      <c r="L4816" s="26">
        <v>12</v>
      </c>
    </row>
    <row r="4817" spans="1:12" x14ac:dyDescent="0.3">
      <c r="A4817" s="14">
        <v>303623</v>
      </c>
      <c r="B4817" s="16" t="s">
        <v>6672</v>
      </c>
      <c r="C4817" s="16" t="s">
        <v>10</v>
      </c>
      <c r="D4817" s="4">
        <v>41965</v>
      </c>
      <c r="E4817" s="23">
        <v>2014</v>
      </c>
      <c r="F4817" s="19">
        <v>6.5170000000000003</v>
      </c>
      <c r="G4817" s="19">
        <f>IF(Movies[[#This Row],[rating]]=0,"",Movies[[#This Row],[rating]])</f>
        <v>6.5170000000000003</v>
      </c>
      <c r="H4817" s="19" t="str">
        <f>IF(Movies[[#This Row],[rating]]=0,"No Rating","Rated")</f>
        <v>Rated</v>
      </c>
      <c r="I4817" s="16" t="s">
        <v>1003</v>
      </c>
      <c r="J4817" s="29" t="s">
        <v>12</v>
      </c>
      <c r="K4817" s="19">
        <v>7.1150000000000002</v>
      </c>
      <c r="L4817" s="26">
        <v>151</v>
      </c>
    </row>
    <row r="4818" spans="1:12" x14ac:dyDescent="0.3">
      <c r="A4818" s="14">
        <v>282983</v>
      </c>
      <c r="B4818" s="16" t="s">
        <v>6673</v>
      </c>
      <c r="C4818" s="16" t="s">
        <v>32</v>
      </c>
      <c r="D4818" s="4">
        <v>41889</v>
      </c>
      <c r="E4818" s="23">
        <v>2014</v>
      </c>
      <c r="F4818" s="19">
        <v>7.4</v>
      </c>
      <c r="G4818" s="19">
        <f>IF(Movies[[#This Row],[rating]]=0,"",Movies[[#This Row],[rating]])</f>
        <v>7.4</v>
      </c>
      <c r="H4818" s="19" t="str">
        <f>IF(Movies[[#This Row],[rating]]=0,"No Rating","Rated")</f>
        <v>Rated</v>
      </c>
      <c r="I4818" s="16" t="s">
        <v>239</v>
      </c>
      <c r="J4818" s="29" t="s">
        <v>34</v>
      </c>
      <c r="K4818" s="19">
        <v>7.0979999999999999</v>
      </c>
      <c r="L4818" s="26">
        <v>193</v>
      </c>
    </row>
    <row r="4819" spans="1:12" x14ac:dyDescent="0.3">
      <c r="A4819" s="14">
        <v>245527</v>
      </c>
      <c r="B4819" s="16" t="s">
        <v>6674</v>
      </c>
      <c r="C4819" s="16" t="s">
        <v>367</v>
      </c>
      <c r="D4819" s="4">
        <v>41662</v>
      </c>
      <c r="E4819" s="23">
        <v>2014</v>
      </c>
      <c r="F4819" s="19">
        <v>6.5460000000000003</v>
      </c>
      <c r="G4819" s="19">
        <f>IF(Movies[[#This Row],[rating]]=0,"",Movies[[#This Row],[rating]])</f>
        <v>6.5460000000000003</v>
      </c>
      <c r="H4819" s="19" t="str">
        <f>IF(Movies[[#This Row],[rating]]=0,"No Rating","Rated")</f>
        <v>Rated</v>
      </c>
      <c r="I4819" s="16" t="s">
        <v>889</v>
      </c>
      <c r="J4819" s="29" t="s">
        <v>12</v>
      </c>
      <c r="K4819" s="19">
        <v>7.0789999999999997</v>
      </c>
      <c r="L4819" s="26">
        <v>119</v>
      </c>
    </row>
    <row r="4820" spans="1:12" x14ac:dyDescent="0.3">
      <c r="A4820" s="14">
        <v>297189</v>
      </c>
      <c r="B4820" s="16" t="s">
        <v>6675</v>
      </c>
      <c r="C4820" s="16" t="s">
        <v>144</v>
      </c>
      <c r="D4820" s="4">
        <v>41797</v>
      </c>
      <c r="E4820" s="23">
        <v>2014</v>
      </c>
      <c r="F4820" s="19">
        <v>7.4</v>
      </c>
      <c r="G4820" s="19">
        <f>IF(Movies[[#This Row],[rating]]=0,"",Movies[[#This Row],[rating]])</f>
        <v>7.4</v>
      </c>
      <c r="H4820" s="19" t="str">
        <f>IF(Movies[[#This Row],[rating]]=0,"No Rating","Rated")</f>
        <v>Rated</v>
      </c>
      <c r="I4820" s="16" t="s">
        <v>4923</v>
      </c>
      <c r="J4820" s="29" t="s">
        <v>146</v>
      </c>
      <c r="K4820" s="19">
        <v>7.0709999999999997</v>
      </c>
      <c r="L4820" s="26">
        <v>38</v>
      </c>
    </row>
    <row r="4821" spans="1:12" x14ac:dyDescent="0.3">
      <c r="A4821" s="14">
        <v>250349</v>
      </c>
      <c r="B4821" s="16" t="s">
        <v>6676</v>
      </c>
      <c r="C4821" s="16" t="s">
        <v>108</v>
      </c>
      <c r="D4821" s="4">
        <v>41759</v>
      </c>
      <c r="E4821" s="23">
        <v>2014</v>
      </c>
      <c r="F4821" s="19">
        <v>5.8369999999999997</v>
      </c>
      <c r="G4821" s="19">
        <f>IF(Movies[[#This Row],[rating]]=0,"",Movies[[#This Row],[rating]])</f>
        <v>5.8369999999999997</v>
      </c>
      <c r="H4821" s="19" t="str">
        <f>IF(Movies[[#This Row],[rating]]=0,"No Rating","Rated")</f>
        <v>Rated</v>
      </c>
      <c r="I4821" s="16" t="s">
        <v>30</v>
      </c>
      <c r="J4821" s="29" t="s">
        <v>110</v>
      </c>
      <c r="K4821" s="19">
        <v>7.07</v>
      </c>
      <c r="L4821" s="26">
        <v>698</v>
      </c>
    </row>
    <row r="4822" spans="1:12" x14ac:dyDescent="0.3">
      <c r="A4822" s="14">
        <v>260001</v>
      </c>
      <c r="B4822" s="16" t="s">
        <v>6677</v>
      </c>
      <c r="C4822" s="16" t="s">
        <v>10</v>
      </c>
      <c r="D4822" s="4">
        <v>41978</v>
      </c>
      <c r="E4822" s="23">
        <v>2014</v>
      </c>
      <c r="F4822" s="19">
        <v>5.8</v>
      </c>
      <c r="G4822" s="19">
        <f>IF(Movies[[#This Row],[rating]]=0,"",Movies[[#This Row],[rating]])</f>
        <v>5.8</v>
      </c>
      <c r="H4822" s="19" t="str">
        <f>IF(Movies[[#This Row],[rating]]=0,"No Rating","Rated")</f>
        <v>Rated</v>
      </c>
      <c r="I4822" s="16" t="s">
        <v>161</v>
      </c>
      <c r="J4822" s="29" t="s">
        <v>12</v>
      </c>
      <c r="K4822" s="19">
        <v>7.0650000000000004</v>
      </c>
      <c r="L4822" s="26">
        <v>237</v>
      </c>
    </row>
    <row r="4823" spans="1:12" x14ac:dyDescent="0.3">
      <c r="A4823" s="14">
        <v>272875</v>
      </c>
      <c r="B4823" s="16" t="s">
        <v>6678</v>
      </c>
      <c r="C4823" s="16" t="s">
        <v>411</v>
      </c>
      <c r="D4823" s="4">
        <v>41844</v>
      </c>
      <c r="E4823" s="23">
        <v>2014</v>
      </c>
      <c r="F4823" s="19">
        <v>6.1</v>
      </c>
      <c r="G4823" s="19">
        <f>IF(Movies[[#This Row],[rating]]=0,"",Movies[[#This Row],[rating]])</f>
        <v>6.1</v>
      </c>
      <c r="H4823" s="19" t="str">
        <f>IF(Movies[[#This Row],[rating]]=0,"No Rating","Rated")</f>
        <v>Rated</v>
      </c>
      <c r="I4823" s="16" t="s">
        <v>49</v>
      </c>
      <c r="J4823" s="29" t="s">
        <v>342</v>
      </c>
      <c r="K4823" s="19">
        <v>7.0439999999999996</v>
      </c>
      <c r="L4823" s="26">
        <v>79</v>
      </c>
    </row>
    <row r="4824" spans="1:12" x14ac:dyDescent="0.3">
      <c r="A4824" s="14">
        <v>299221</v>
      </c>
      <c r="B4824" s="16" t="s">
        <v>6679</v>
      </c>
      <c r="C4824" s="16" t="s">
        <v>10</v>
      </c>
      <c r="D4824" s="4">
        <v>41936</v>
      </c>
      <c r="E4824" s="23">
        <v>2014</v>
      </c>
      <c r="F4824" s="19">
        <v>6</v>
      </c>
      <c r="G4824" s="19">
        <f>IF(Movies[[#This Row],[rating]]=0,"",Movies[[#This Row],[rating]])</f>
        <v>6</v>
      </c>
      <c r="H4824" s="19" t="str">
        <f>IF(Movies[[#This Row],[rating]]=0,"No Rating","Rated")</f>
        <v>Rated</v>
      </c>
      <c r="I4824" s="16" t="s">
        <v>2721</v>
      </c>
      <c r="J4824" s="29" t="s">
        <v>12</v>
      </c>
      <c r="K4824" s="19">
        <v>7.0389999999999997</v>
      </c>
      <c r="L4824" s="26">
        <v>53</v>
      </c>
    </row>
    <row r="4825" spans="1:12" x14ac:dyDescent="0.3">
      <c r="A4825" s="14">
        <v>256690</v>
      </c>
      <c r="B4825" s="16" t="s">
        <v>6680</v>
      </c>
      <c r="C4825" s="16" t="s">
        <v>5112</v>
      </c>
      <c r="D4825" s="4">
        <v>41886</v>
      </c>
      <c r="E4825" s="23">
        <v>2014</v>
      </c>
      <c r="F4825" s="19">
        <v>4.5999999999999996</v>
      </c>
      <c r="G4825" s="19">
        <f>IF(Movies[[#This Row],[rating]]=0,"",Movies[[#This Row],[rating]])</f>
        <v>4.5999999999999996</v>
      </c>
      <c r="H4825" s="19" t="str">
        <f>IF(Movies[[#This Row],[rating]]=0,"No Rating","Rated")</f>
        <v>Rated</v>
      </c>
      <c r="I4825" s="16" t="s">
        <v>2433</v>
      </c>
      <c r="J4825" s="29" t="s">
        <v>12</v>
      </c>
      <c r="K4825" s="19">
        <v>7.0380000000000003</v>
      </c>
      <c r="L4825" s="26">
        <v>29</v>
      </c>
    </row>
    <row r="4826" spans="1:12" x14ac:dyDescent="0.3">
      <c r="A4826" s="14">
        <v>297188</v>
      </c>
      <c r="B4826" s="16" t="s">
        <v>6681</v>
      </c>
      <c r="C4826" s="16" t="s">
        <v>144</v>
      </c>
      <c r="D4826" s="4">
        <v>41664</v>
      </c>
      <c r="E4826" s="23">
        <v>2014</v>
      </c>
      <c r="F4826" s="19">
        <v>6.4</v>
      </c>
      <c r="G4826" s="19">
        <f>IF(Movies[[#This Row],[rating]]=0,"",Movies[[#This Row],[rating]])</f>
        <v>6.4</v>
      </c>
      <c r="H4826" s="19" t="str">
        <f>IF(Movies[[#This Row],[rating]]=0,"No Rating","Rated")</f>
        <v>Rated</v>
      </c>
      <c r="I4826" s="16" t="s">
        <v>6682</v>
      </c>
      <c r="J4826" s="29" t="s">
        <v>146</v>
      </c>
      <c r="K4826" s="19">
        <v>7.0369999999999999</v>
      </c>
      <c r="L4826" s="26">
        <v>15</v>
      </c>
    </row>
    <row r="4827" spans="1:12" x14ac:dyDescent="0.3">
      <c r="A4827" s="14">
        <v>289891</v>
      </c>
      <c r="B4827" s="16" t="s">
        <v>6683</v>
      </c>
      <c r="C4827" s="16" t="s">
        <v>10</v>
      </c>
      <c r="D4827" s="4">
        <v>41883</v>
      </c>
      <c r="E4827" s="23">
        <v>2014</v>
      </c>
      <c r="F4827" s="19">
        <v>5.9</v>
      </c>
      <c r="G4827" s="19">
        <f>IF(Movies[[#This Row],[rating]]=0,"",Movies[[#This Row],[rating]])</f>
        <v>5.9</v>
      </c>
      <c r="H4827" s="19" t="str">
        <f>IF(Movies[[#This Row],[rating]]=0,"No Rating","Rated")</f>
        <v>Rated</v>
      </c>
      <c r="I4827" s="16" t="s">
        <v>695</v>
      </c>
      <c r="J4827" s="29" t="s">
        <v>12</v>
      </c>
      <c r="K4827" s="19">
        <v>7.03</v>
      </c>
      <c r="L4827" s="26">
        <v>140</v>
      </c>
    </row>
    <row r="4828" spans="1:12" x14ac:dyDescent="0.3">
      <c r="A4828" s="14">
        <v>268229</v>
      </c>
      <c r="B4828" s="16" t="s">
        <v>6684</v>
      </c>
      <c r="C4828" s="16" t="s">
        <v>416</v>
      </c>
      <c r="D4828" s="4">
        <v>41762</v>
      </c>
      <c r="E4828" s="23">
        <v>2014</v>
      </c>
      <c r="F4828" s="19">
        <v>4.0999999999999996</v>
      </c>
      <c r="G4828" s="19">
        <f>IF(Movies[[#This Row],[rating]]=0,"",Movies[[#This Row],[rating]])</f>
        <v>4.0999999999999996</v>
      </c>
      <c r="H4828" s="19" t="str">
        <f>IF(Movies[[#This Row],[rating]]=0,"No Rating","Rated")</f>
        <v>Rated</v>
      </c>
      <c r="I4828" s="16" t="s">
        <v>677</v>
      </c>
      <c r="J4828" s="29" t="s">
        <v>12</v>
      </c>
      <c r="K4828" s="19">
        <v>7.0229999999999997</v>
      </c>
      <c r="L4828" s="26">
        <v>101</v>
      </c>
    </row>
    <row r="4829" spans="1:12" x14ac:dyDescent="0.3">
      <c r="A4829" s="14">
        <v>279171</v>
      </c>
      <c r="B4829" s="16" t="s">
        <v>6685</v>
      </c>
      <c r="C4829" s="16" t="s">
        <v>10</v>
      </c>
      <c r="D4829" s="4">
        <v>41818</v>
      </c>
      <c r="E4829" s="23">
        <v>2014</v>
      </c>
      <c r="F4829" s="19">
        <v>6.2</v>
      </c>
      <c r="G4829" s="19">
        <f>IF(Movies[[#This Row],[rating]]=0,"",Movies[[#This Row],[rating]])</f>
        <v>6.2</v>
      </c>
      <c r="H4829" s="19" t="str">
        <f>IF(Movies[[#This Row],[rating]]=0,"No Rating","Rated")</f>
        <v>Rated</v>
      </c>
      <c r="I4829" s="16" t="s">
        <v>6686</v>
      </c>
      <c r="J4829" s="29" t="s">
        <v>12</v>
      </c>
      <c r="K4829" s="19">
        <v>7.0190000000000001</v>
      </c>
      <c r="L4829" s="26">
        <v>38</v>
      </c>
    </row>
    <row r="4830" spans="1:12" x14ac:dyDescent="0.3">
      <c r="A4830" s="14">
        <v>269340</v>
      </c>
      <c r="B4830" s="16" t="s">
        <v>6687</v>
      </c>
      <c r="C4830" s="16" t="s">
        <v>94</v>
      </c>
      <c r="D4830" s="4">
        <v>41759</v>
      </c>
      <c r="E4830" s="23">
        <v>2014</v>
      </c>
      <c r="F4830" s="19">
        <v>7.2</v>
      </c>
      <c r="G4830" s="19">
        <f>IF(Movies[[#This Row],[rating]]=0,"",Movies[[#This Row],[rating]])</f>
        <v>7.2</v>
      </c>
      <c r="H4830" s="19" t="str">
        <f>IF(Movies[[#This Row],[rating]]=0,"No Rating","Rated")</f>
        <v>Rated</v>
      </c>
      <c r="I4830" s="16" t="s">
        <v>3643</v>
      </c>
      <c r="J4830" s="29" t="s">
        <v>96</v>
      </c>
      <c r="K4830" s="19">
        <v>7.016</v>
      </c>
      <c r="L4830" s="26">
        <v>58</v>
      </c>
    </row>
    <row r="4831" spans="1:12" x14ac:dyDescent="0.3">
      <c r="A4831" s="14">
        <v>251736</v>
      </c>
      <c r="B4831" s="16" t="s">
        <v>6688</v>
      </c>
      <c r="C4831" s="16" t="s">
        <v>6689</v>
      </c>
      <c r="D4831" s="4">
        <v>41766</v>
      </c>
      <c r="E4831" s="23">
        <v>2014</v>
      </c>
      <c r="F4831" s="19">
        <v>5.8</v>
      </c>
      <c r="G4831" s="19">
        <f>IF(Movies[[#This Row],[rating]]=0,"",Movies[[#This Row],[rating]])</f>
        <v>5.8</v>
      </c>
      <c r="H4831" s="19" t="str">
        <f>IF(Movies[[#This Row],[rating]]=0,"No Rating","Rated")</f>
        <v>Rated</v>
      </c>
      <c r="I4831" s="16" t="s">
        <v>180</v>
      </c>
      <c r="J4831" s="29" t="s">
        <v>12</v>
      </c>
      <c r="K4831" s="19">
        <v>7.0060000000000002</v>
      </c>
      <c r="L4831" s="26">
        <v>139</v>
      </c>
    </row>
    <row r="4832" spans="1:12" x14ac:dyDescent="0.3">
      <c r="A4832" s="14">
        <v>319389</v>
      </c>
      <c r="B4832" s="16" t="s">
        <v>6690</v>
      </c>
      <c r="C4832" s="16" t="s">
        <v>10</v>
      </c>
      <c r="D4832" s="4">
        <v>41753</v>
      </c>
      <c r="E4832" s="23">
        <v>2014</v>
      </c>
      <c r="F4832" s="19">
        <v>5</v>
      </c>
      <c r="G4832" s="19">
        <f>IF(Movies[[#This Row],[rating]]=0,"",Movies[[#This Row],[rating]])</f>
        <v>5</v>
      </c>
      <c r="H4832" s="19" t="str">
        <f>IF(Movies[[#This Row],[rating]]=0,"No Rating","Rated")</f>
        <v>Rated</v>
      </c>
      <c r="I4832" s="16" t="s">
        <v>161</v>
      </c>
      <c r="J4832" s="29" t="s">
        <v>12</v>
      </c>
      <c r="K4832" s="19">
        <v>6.9770000000000003</v>
      </c>
      <c r="L4832" s="26">
        <v>75</v>
      </c>
    </row>
    <row r="4833" spans="1:12" x14ac:dyDescent="0.3">
      <c r="A4833" s="14">
        <v>223946</v>
      </c>
      <c r="B4833" s="16" t="s">
        <v>6691</v>
      </c>
      <c r="C4833" s="16" t="s">
        <v>108</v>
      </c>
      <c r="D4833" s="4">
        <v>41724</v>
      </c>
      <c r="E4833" s="23">
        <v>2014</v>
      </c>
      <c r="F4833" s="19">
        <v>5.0570000000000004</v>
      </c>
      <c r="G4833" s="19">
        <f>IF(Movies[[#This Row],[rating]]=0,"",Movies[[#This Row],[rating]])</f>
        <v>5.0570000000000004</v>
      </c>
      <c r="H4833" s="19" t="str">
        <f>IF(Movies[[#This Row],[rating]]=0,"No Rating","Rated")</f>
        <v>Rated</v>
      </c>
      <c r="I4833" s="16" t="s">
        <v>30</v>
      </c>
      <c r="J4833" s="29" t="s">
        <v>110</v>
      </c>
      <c r="K4833" s="19">
        <v>6.9770000000000003</v>
      </c>
      <c r="L4833" s="26">
        <v>105</v>
      </c>
    </row>
    <row r="4834" spans="1:12" x14ac:dyDescent="0.3">
      <c r="A4834" s="14">
        <v>274820</v>
      </c>
      <c r="B4834" s="16" t="s">
        <v>6692</v>
      </c>
      <c r="C4834" s="16" t="s">
        <v>10</v>
      </c>
      <c r="D4834" s="4">
        <v>41795</v>
      </c>
      <c r="E4834" s="23">
        <v>2014</v>
      </c>
      <c r="F4834" s="19">
        <v>6.0060000000000002</v>
      </c>
      <c r="G4834" s="19">
        <f>IF(Movies[[#This Row],[rating]]=0,"",Movies[[#This Row],[rating]])</f>
        <v>6.0060000000000002</v>
      </c>
      <c r="H4834" s="19" t="str">
        <f>IF(Movies[[#This Row],[rating]]=0,"No Rating","Rated")</f>
        <v>Rated</v>
      </c>
      <c r="I4834" s="16" t="s">
        <v>49</v>
      </c>
      <c r="J4834" s="29" t="s">
        <v>12</v>
      </c>
      <c r="K4834" s="19">
        <v>6.968</v>
      </c>
      <c r="L4834" s="26">
        <v>81</v>
      </c>
    </row>
    <row r="4835" spans="1:12" x14ac:dyDescent="0.3">
      <c r="A4835" s="14">
        <v>245859</v>
      </c>
      <c r="B4835" s="16" t="s">
        <v>6693</v>
      </c>
      <c r="C4835" s="16" t="s">
        <v>416</v>
      </c>
      <c r="D4835" s="4">
        <v>41873</v>
      </c>
      <c r="E4835" s="23">
        <v>2014</v>
      </c>
      <c r="F4835" s="19">
        <v>6.6</v>
      </c>
      <c r="G4835" s="19">
        <f>IF(Movies[[#This Row],[rating]]=0,"",Movies[[#This Row],[rating]])</f>
        <v>6.6</v>
      </c>
      <c r="H4835" s="19" t="str">
        <f>IF(Movies[[#This Row],[rating]]=0,"No Rating","Rated")</f>
        <v>Rated</v>
      </c>
      <c r="I4835" s="16" t="s">
        <v>3913</v>
      </c>
      <c r="J4835" s="29" t="s">
        <v>12</v>
      </c>
      <c r="K4835" s="19">
        <v>6.9619999999999997</v>
      </c>
      <c r="L4835" s="26">
        <v>217</v>
      </c>
    </row>
    <row r="4836" spans="1:12" x14ac:dyDescent="0.3">
      <c r="A4836" s="14">
        <v>287493</v>
      </c>
      <c r="B4836" s="16" t="s">
        <v>6694</v>
      </c>
      <c r="C4836" s="16" t="s">
        <v>144</v>
      </c>
      <c r="D4836" s="4">
        <v>41889</v>
      </c>
      <c r="E4836" s="23">
        <v>2014</v>
      </c>
      <c r="F4836" s="19">
        <v>6.4080000000000004</v>
      </c>
      <c r="G4836" s="19">
        <f>IF(Movies[[#This Row],[rating]]=0,"",Movies[[#This Row],[rating]])</f>
        <v>6.4080000000000004</v>
      </c>
      <c r="H4836" s="19" t="str">
        <f>IF(Movies[[#This Row],[rating]]=0,"No Rating","Rated")</f>
        <v>Rated</v>
      </c>
      <c r="I4836" s="16" t="s">
        <v>180</v>
      </c>
      <c r="J4836" s="29" t="s">
        <v>146</v>
      </c>
      <c r="K4836" s="19">
        <v>6.9589999999999996</v>
      </c>
      <c r="L4836" s="26">
        <v>38</v>
      </c>
    </row>
    <row r="4837" spans="1:12" x14ac:dyDescent="0.3">
      <c r="A4837" s="14">
        <v>284288</v>
      </c>
      <c r="B4837" s="16" t="s">
        <v>6695</v>
      </c>
      <c r="C4837" s="16" t="s">
        <v>595</v>
      </c>
      <c r="D4837" s="4">
        <v>41887</v>
      </c>
      <c r="E4837" s="23">
        <v>2014</v>
      </c>
      <c r="F4837" s="19">
        <v>7.1</v>
      </c>
      <c r="G4837" s="19">
        <f>IF(Movies[[#This Row],[rating]]=0,"",Movies[[#This Row],[rating]])</f>
        <v>7.1</v>
      </c>
      <c r="H4837" s="19" t="str">
        <f>IF(Movies[[#This Row],[rating]]=0,"No Rating","Rated")</f>
        <v>Rated</v>
      </c>
      <c r="I4837" s="16" t="s">
        <v>2234</v>
      </c>
      <c r="J4837" s="29" t="s">
        <v>142</v>
      </c>
      <c r="K4837" s="19">
        <v>6.9459999999999997</v>
      </c>
      <c r="L4837" s="26">
        <v>97</v>
      </c>
    </row>
    <row r="4838" spans="1:12" x14ac:dyDescent="0.3">
      <c r="A4838" s="14">
        <v>259963</v>
      </c>
      <c r="B4838" s="16" t="s">
        <v>6696</v>
      </c>
      <c r="C4838" s="16" t="s">
        <v>10</v>
      </c>
      <c r="D4838" s="4">
        <v>41749</v>
      </c>
      <c r="E4838" s="23">
        <v>2014</v>
      </c>
      <c r="F4838" s="19">
        <v>5.7329999999999997</v>
      </c>
      <c r="G4838" s="19">
        <f>IF(Movies[[#This Row],[rating]]=0,"",Movies[[#This Row],[rating]])</f>
        <v>5.7329999999999997</v>
      </c>
      <c r="H4838" s="19" t="str">
        <f>IF(Movies[[#This Row],[rating]]=0,"No Rating","Rated")</f>
        <v>Rated</v>
      </c>
      <c r="I4838" s="16" t="s">
        <v>49</v>
      </c>
      <c r="J4838" s="29" t="s">
        <v>12</v>
      </c>
      <c r="K4838" s="19">
        <v>6.9459999999999997</v>
      </c>
      <c r="L4838" s="26">
        <v>270</v>
      </c>
    </row>
    <row r="4839" spans="1:12" x14ac:dyDescent="0.3">
      <c r="A4839" s="14">
        <v>308420</v>
      </c>
      <c r="B4839" s="16" t="s">
        <v>6697</v>
      </c>
      <c r="C4839" s="16" t="s">
        <v>94</v>
      </c>
      <c r="D4839" s="4">
        <v>41963</v>
      </c>
      <c r="E4839" s="23">
        <v>2014</v>
      </c>
      <c r="F4839" s="19">
        <v>6.1</v>
      </c>
      <c r="G4839" s="19">
        <f>IF(Movies[[#This Row],[rating]]=0,"",Movies[[#This Row],[rating]])</f>
        <v>6.1</v>
      </c>
      <c r="H4839" s="19" t="str">
        <f>IF(Movies[[#This Row],[rating]]=0,"No Rating","Rated")</f>
        <v>Rated</v>
      </c>
      <c r="I4839" s="16" t="s">
        <v>33</v>
      </c>
      <c r="J4839" s="29" t="s">
        <v>96</v>
      </c>
      <c r="K4839" s="19">
        <v>6.931</v>
      </c>
      <c r="L4839" s="26">
        <v>10</v>
      </c>
    </row>
    <row r="4840" spans="1:12" x14ac:dyDescent="0.3">
      <c r="A4840" s="14">
        <v>339992</v>
      </c>
      <c r="B4840" s="16" t="s">
        <v>6698</v>
      </c>
      <c r="C4840" s="16" t="s">
        <v>416</v>
      </c>
      <c r="D4840" s="4">
        <v>41910</v>
      </c>
      <c r="E4840" s="23">
        <v>2014</v>
      </c>
      <c r="F4840" s="19">
        <v>4</v>
      </c>
      <c r="G4840" s="19">
        <f>IF(Movies[[#This Row],[rating]]=0,"",Movies[[#This Row],[rating]])</f>
        <v>4</v>
      </c>
      <c r="H4840" s="19" t="str">
        <f>IF(Movies[[#This Row],[rating]]=0,"No Rating","Rated")</f>
        <v>Rated</v>
      </c>
      <c r="I4840" s="16" t="s">
        <v>468</v>
      </c>
      <c r="J4840" s="29" t="s">
        <v>12</v>
      </c>
      <c r="K4840" s="19">
        <v>6.9290000000000003</v>
      </c>
      <c r="L4840" s="26">
        <v>57</v>
      </c>
    </row>
    <row r="4841" spans="1:12" x14ac:dyDescent="0.3">
      <c r="A4841" s="14">
        <v>303616</v>
      </c>
      <c r="B4841" s="16" t="s">
        <v>6699</v>
      </c>
      <c r="C4841" s="16" t="s">
        <v>10</v>
      </c>
      <c r="D4841" s="4">
        <v>41958</v>
      </c>
      <c r="E4841" s="23">
        <v>2014</v>
      </c>
      <c r="F4841" s="19">
        <v>6.5</v>
      </c>
      <c r="G4841" s="19">
        <f>IF(Movies[[#This Row],[rating]]=0,"",Movies[[#This Row],[rating]])</f>
        <v>6.5</v>
      </c>
      <c r="H4841" s="19" t="str">
        <f>IF(Movies[[#This Row],[rating]]=0,"No Rating","Rated")</f>
        <v>Rated</v>
      </c>
      <c r="I4841" s="16" t="s">
        <v>6700</v>
      </c>
      <c r="J4841" s="29" t="s">
        <v>12</v>
      </c>
      <c r="K4841" s="19">
        <v>6.9249999999999998</v>
      </c>
      <c r="L4841" s="26">
        <v>55</v>
      </c>
    </row>
    <row r="4842" spans="1:12" x14ac:dyDescent="0.3">
      <c r="A4842" s="14">
        <v>283707</v>
      </c>
      <c r="B4842" s="16" t="s">
        <v>6701</v>
      </c>
      <c r="C4842" s="16" t="s">
        <v>849</v>
      </c>
      <c r="D4842" s="4">
        <v>41900</v>
      </c>
      <c r="E4842" s="23">
        <v>2014</v>
      </c>
      <c r="F4842" s="19">
        <v>6.8310000000000004</v>
      </c>
      <c r="G4842" s="19">
        <f>IF(Movies[[#This Row],[rating]]=0,"",Movies[[#This Row],[rating]])</f>
        <v>6.8310000000000004</v>
      </c>
      <c r="H4842" s="19" t="str">
        <f>IF(Movies[[#This Row],[rating]]=0,"No Rating","Rated")</f>
        <v>Rated</v>
      </c>
      <c r="I4842" s="16" t="s">
        <v>230</v>
      </c>
      <c r="J4842" s="29" t="s">
        <v>511</v>
      </c>
      <c r="K4842" s="19">
        <v>6.9160000000000004</v>
      </c>
      <c r="L4842" s="26">
        <v>198</v>
      </c>
    </row>
    <row r="4843" spans="1:12" x14ac:dyDescent="0.3">
      <c r="A4843" s="14">
        <v>314606</v>
      </c>
      <c r="B4843" s="16" t="s">
        <v>6702</v>
      </c>
      <c r="C4843" s="16" t="s">
        <v>144</v>
      </c>
      <c r="D4843" s="4">
        <v>41958</v>
      </c>
      <c r="E4843" s="23">
        <v>2014</v>
      </c>
      <c r="F4843" s="19">
        <v>7.2</v>
      </c>
      <c r="G4843" s="19">
        <f>IF(Movies[[#This Row],[rating]]=0,"",Movies[[#This Row],[rating]])</f>
        <v>7.2</v>
      </c>
      <c r="H4843" s="19" t="str">
        <f>IF(Movies[[#This Row],[rating]]=0,"No Rating","Rated")</f>
        <v>Rated</v>
      </c>
      <c r="I4843" s="16" t="s">
        <v>120</v>
      </c>
      <c r="J4843" s="29" t="s">
        <v>146</v>
      </c>
      <c r="K4843" s="19">
        <v>6.9020000000000001</v>
      </c>
      <c r="L4843" s="26">
        <v>78</v>
      </c>
    </row>
    <row r="4844" spans="1:12" x14ac:dyDescent="0.3">
      <c r="A4844" s="14">
        <v>285733</v>
      </c>
      <c r="B4844" s="16" t="s">
        <v>6703</v>
      </c>
      <c r="C4844" s="16" t="s">
        <v>172</v>
      </c>
      <c r="D4844" s="4">
        <v>41881</v>
      </c>
      <c r="E4844" s="23">
        <v>2014</v>
      </c>
      <c r="F4844" s="19">
        <v>7.2</v>
      </c>
      <c r="G4844" s="19">
        <f>IF(Movies[[#This Row],[rating]]=0,"",Movies[[#This Row],[rating]])</f>
        <v>7.2</v>
      </c>
      <c r="H4844" s="19" t="str">
        <f>IF(Movies[[#This Row],[rating]]=0,"No Rating","Rated")</f>
        <v>Rated</v>
      </c>
      <c r="I4844" s="16" t="s">
        <v>390</v>
      </c>
      <c r="J4844" s="29" t="s">
        <v>12</v>
      </c>
      <c r="K4844" s="19">
        <v>6.8769999999999998</v>
      </c>
      <c r="L4844" s="26">
        <v>409</v>
      </c>
    </row>
    <row r="4845" spans="1:12" x14ac:dyDescent="0.3">
      <c r="A4845" s="14">
        <v>298986</v>
      </c>
      <c r="B4845" s="16" t="s">
        <v>6704</v>
      </c>
      <c r="C4845" s="16" t="s">
        <v>540</v>
      </c>
      <c r="D4845" s="4">
        <v>41949</v>
      </c>
      <c r="E4845" s="23">
        <v>2014</v>
      </c>
      <c r="F4845" s="19">
        <v>6.6</v>
      </c>
      <c r="G4845" s="19">
        <f>IF(Movies[[#This Row],[rating]]=0,"",Movies[[#This Row],[rating]])</f>
        <v>6.6</v>
      </c>
      <c r="H4845" s="19" t="str">
        <f>IF(Movies[[#This Row],[rating]]=0,"No Rating","Rated")</f>
        <v>Rated</v>
      </c>
      <c r="I4845" s="16" t="s">
        <v>310</v>
      </c>
      <c r="J4845" s="29" t="s">
        <v>511</v>
      </c>
      <c r="K4845" s="19">
        <v>6.8760000000000003</v>
      </c>
      <c r="L4845" s="26">
        <v>85</v>
      </c>
    </row>
    <row r="4846" spans="1:12" x14ac:dyDescent="0.3">
      <c r="A4846" s="14">
        <v>254186</v>
      </c>
      <c r="B4846" s="16" t="s">
        <v>6705</v>
      </c>
      <c r="C4846" s="16" t="s">
        <v>108</v>
      </c>
      <c r="D4846" s="4">
        <v>41708</v>
      </c>
      <c r="E4846" s="23">
        <v>2014</v>
      </c>
      <c r="F4846" s="19">
        <v>5.4</v>
      </c>
      <c r="G4846" s="19">
        <f>IF(Movies[[#This Row],[rating]]=0,"",Movies[[#This Row],[rating]])</f>
        <v>5.4</v>
      </c>
      <c r="H4846" s="19" t="str">
        <f>IF(Movies[[#This Row],[rating]]=0,"No Rating","Rated")</f>
        <v>Rated</v>
      </c>
      <c r="I4846" s="16" t="s">
        <v>203</v>
      </c>
      <c r="J4846" s="29" t="s">
        <v>110</v>
      </c>
      <c r="K4846" s="19">
        <v>6.8760000000000003</v>
      </c>
      <c r="L4846" s="26">
        <v>108</v>
      </c>
    </row>
    <row r="4847" spans="1:12" x14ac:dyDescent="0.3">
      <c r="A4847" s="14">
        <v>259956</v>
      </c>
      <c r="B4847" s="16" t="s">
        <v>6706</v>
      </c>
      <c r="C4847" s="16" t="s">
        <v>10</v>
      </c>
      <c r="D4847" s="4">
        <v>41859</v>
      </c>
      <c r="E4847" s="23">
        <v>2014</v>
      </c>
      <c r="F4847" s="19">
        <v>6.1</v>
      </c>
      <c r="G4847" s="19">
        <f>IF(Movies[[#This Row],[rating]]=0,"",Movies[[#This Row],[rating]])</f>
        <v>6.1</v>
      </c>
      <c r="H4847" s="19" t="str">
        <f>IF(Movies[[#This Row],[rating]]=0,"No Rating","Rated")</f>
        <v>Rated</v>
      </c>
      <c r="I4847" s="16" t="s">
        <v>180</v>
      </c>
      <c r="J4847" s="29" t="s">
        <v>12</v>
      </c>
      <c r="K4847" s="19">
        <v>6.875</v>
      </c>
      <c r="L4847" s="26">
        <v>149</v>
      </c>
    </row>
    <row r="4848" spans="1:12" x14ac:dyDescent="0.3">
      <c r="A4848" s="14">
        <v>110402</v>
      </c>
      <c r="B4848" s="16" t="s">
        <v>6707</v>
      </c>
      <c r="C4848" s="16" t="s">
        <v>877</v>
      </c>
      <c r="D4848" s="4">
        <v>41697</v>
      </c>
      <c r="E4848" s="23">
        <v>2014</v>
      </c>
      <c r="F4848" s="19">
        <v>6.6</v>
      </c>
      <c r="G4848" s="19">
        <f>IF(Movies[[#This Row],[rating]]=0,"",Movies[[#This Row],[rating]])</f>
        <v>6.6</v>
      </c>
      <c r="H4848" s="19" t="str">
        <f>IF(Movies[[#This Row],[rating]]=0,"No Rating","Rated")</f>
        <v>Rated</v>
      </c>
      <c r="I4848" s="16" t="s">
        <v>1897</v>
      </c>
      <c r="J4848" s="29" t="s">
        <v>774</v>
      </c>
      <c r="K4848" s="19">
        <v>6.8730000000000002</v>
      </c>
      <c r="L4848" s="26">
        <v>147</v>
      </c>
    </row>
    <row r="4849" spans="1:12" x14ac:dyDescent="0.3">
      <c r="A4849" s="14">
        <v>273059</v>
      </c>
      <c r="B4849" s="16" t="s">
        <v>6708</v>
      </c>
      <c r="C4849" s="16" t="s">
        <v>10</v>
      </c>
      <c r="D4849" s="4">
        <v>41755</v>
      </c>
      <c r="E4849" s="23">
        <v>2014</v>
      </c>
      <c r="F4849" s="19">
        <v>6.5</v>
      </c>
      <c r="G4849" s="19">
        <f>IF(Movies[[#This Row],[rating]]=0,"",Movies[[#This Row],[rating]])</f>
        <v>6.5</v>
      </c>
      <c r="H4849" s="19" t="str">
        <f>IF(Movies[[#This Row],[rating]]=0,"No Rating","Rated")</f>
        <v>Rated</v>
      </c>
      <c r="I4849" s="16" t="s">
        <v>398</v>
      </c>
      <c r="J4849" s="29" t="s">
        <v>12</v>
      </c>
      <c r="K4849" s="19">
        <v>6.8470000000000004</v>
      </c>
      <c r="L4849" s="26">
        <v>61</v>
      </c>
    </row>
    <row r="4850" spans="1:12" x14ac:dyDescent="0.3">
      <c r="A4850" s="14">
        <v>334616</v>
      </c>
      <c r="B4850" s="16" t="s">
        <v>6709</v>
      </c>
      <c r="C4850" s="16" t="s">
        <v>1845</v>
      </c>
      <c r="D4850" s="4">
        <v>41791</v>
      </c>
      <c r="E4850" s="23">
        <v>2014</v>
      </c>
      <c r="F4850" s="19">
        <v>7.5</v>
      </c>
      <c r="G4850" s="19">
        <f>IF(Movies[[#This Row],[rating]]=0,"",Movies[[#This Row],[rating]])</f>
        <v>7.5</v>
      </c>
      <c r="H4850" s="19" t="str">
        <f>IF(Movies[[#This Row],[rating]]=0,"No Rating","Rated")</f>
        <v>Rated</v>
      </c>
      <c r="I4850" s="16" t="s">
        <v>329</v>
      </c>
      <c r="J4850" s="29" t="s">
        <v>12</v>
      </c>
      <c r="K4850" s="19">
        <v>6.8449999999999998</v>
      </c>
      <c r="L4850" s="26">
        <v>55</v>
      </c>
    </row>
    <row r="4851" spans="1:12" x14ac:dyDescent="0.3">
      <c r="A4851" s="14">
        <v>298040</v>
      </c>
      <c r="B4851" s="16" t="s">
        <v>6710</v>
      </c>
      <c r="C4851" s="16" t="s">
        <v>2138</v>
      </c>
      <c r="D4851" s="4">
        <v>41922</v>
      </c>
      <c r="E4851" s="23">
        <v>2014</v>
      </c>
      <c r="F4851" s="19">
        <v>7.8</v>
      </c>
      <c r="G4851" s="19">
        <f>IF(Movies[[#This Row],[rating]]=0,"",Movies[[#This Row],[rating]])</f>
        <v>7.8</v>
      </c>
      <c r="H4851" s="19" t="str">
        <f>IF(Movies[[#This Row],[rating]]=0,"No Rating","Rated")</f>
        <v>Rated</v>
      </c>
      <c r="I4851" s="16" t="s">
        <v>189</v>
      </c>
      <c r="J4851" s="29" t="s">
        <v>2139</v>
      </c>
      <c r="K4851" s="19">
        <v>6.8440000000000003</v>
      </c>
      <c r="L4851" s="26">
        <v>158</v>
      </c>
    </row>
    <row r="4852" spans="1:12" x14ac:dyDescent="0.3">
      <c r="A4852" s="14">
        <v>291157</v>
      </c>
      <c r="B4852" s="16" t="s">
        <v>6711</v>
      </c>
      <c r="C4852" s="16" t="s">
        <v>127</v>
      </c>
      <c r="D4852" s="4">
        <v>41901</v>
      </c>
      <c r="E4852" s="23">
        <v>2014</v>
      </c>
      <c r="F4852" s="19">
        <v>6.6</v>
      </c>
      <c r="G4852" s="19">
        <f>IF(Movies[[#This Row],[rating]]=0,"",Movies[[#This Row],[rating]])</f>
        <v>6.6</v>
      </c>
      <c r="H4852" s="19" t="str">
        <f>IF(Movies[[#This Row],[rating]]=0,"No Rating","Rated")</f>
        <v>Rated</v>
      </c>
      <c r="I4852" s="16" t="s">
        <v>273</v>
      </c>
      <c r="J4852" s="29" t="s">
        <v>142</v>
      </c>
      <c r="K4852" s="19">
        <v>6.8380000000000001</v>
      </c>
      <c r="L4852" s="26">
        <v>118</v>
      </c>
    </row>
    <row r="4853" spans="1:12" x14ac:dyDescent="0.3">
      <c r="A4853" s="14">
        <v>289151</v>
      </c>
      <c r="B4853" s="16" t="s">
        <v>6712</v>
      </c>
      <c r="C4853" s="16" t="s">
        <v>108</v>
      </c>
      <c r="D4853" s="4">
        <v>41899</v>
      </c>
      <c r="E4853" s="23">
        <v>2014</v>
      </c>
      <c r="F4853" s="19">
        <v>5.391</v>
      </c>
      <c r="G4853" s="19">
        <f>IF(Movies[[#This Row],[rating]]=0,"",Movies[[#This Row],[rating]])</f>
        <v>5.391</v>
      </c>
      <c r="H4853" s="19" t="str">
        <f>IF(Movies[[#This Row],[rating]]=0,"No Rating","Rated")</f>
        <v>Rated</v>
      </c>
      <c r="I4853" s="16" t="s">
        <v>30</v>
      </c>
      <c r="J4853" s="29" t="s">
        <v>110</v>
      </c>
      <c r="K4853" s="19">
        <v>6.8369999999999997</v>
      </c>
      <c r="L4853" s="26">
        <v>128</v>
      </c>
    </row>
    <row r="4854" spans="1:12" x14ac:dyDescent="0.3">
      <c r="A4854" s="14">
        <v>197583</v>
      </c>
      <c r="B4854" s="16" t="s">
        <v>6713</v>
      </c>
      <c r="C4854" s="16" t="s">
        <v>10</v>
      </c>
      <c r="D4854" s="4">
        <v>41719</v>
      </c>
      <c r="E4854" s="23">
        <v>2014</v>
      </c>
      <c r="F4854" s="19">
        <v>6.5679999999999996</v>
      </c>
      <c r="G4854" s="19">
        <f>IF(Movies[[#This Row],[rating]]=0,"",Movies[[#This Row],[rating]])</f>
        <v>6.5679999999999996</v>
      </c>
      <c r="H4854" s="19" t="str">
        <f>IF(Movies[[#This Row],[rating]]=0,"No Rating","Rated")</f>
        <v>Rated</v>
      </c>
      <c r="I4854" s="16" t="s">
        <v>180</v>
      </c>
      <c r="J4854" s="29" t="s">
        <v>12</v>
      </c>
      <c r="K4854" s="19">
        <v>6.8330000000000002</v>
      </c>
      <c r="L4854" s="26">
        <v>74</v>
      </c>
    </row>
    <row r="4855" spans="1:12" x14ac:dyDescent="0.3">
      <c r="A4855" s="14">
        <v>268171</v>
      </c>
      <c r="B4855" s="16" t="s">
        <v>6714</v>
      </c>
      <c r="C4855" s="16" t="s">
        <v>10</v>
      </c>
      <c r="D4855" s="4">
        <v>41705</v>
      </c>
      <c r="E4855" s="23">
        <v>2014</v>
      </c>
      <c r="F4855" s="19">
        <v>5.9</v>
      </c>
      <c r="G4855" s="19">
        <f>IF(Movies[[#This Row],[rating]]=0,"",Movies[[#This Row],[rating]])</f>
        <v>5.9</v>
      </c>
      <c r="H4855" s="19" t="str">
        <f>IF(Movies[[#This Row],[rating]]=0,"No Rating","Rated")</f>
        <v>Rated</v>
      </c>
      <c r="I4855" s="16" t="s">
        <v>120</v>
      </c>
      <c r="J4855" s="29" t="s">
        <v>12</v>
      </c>
      <c r="K4855" s="19">
        <v>6.8319999999999999</v>
      </c>
      <c r="L4855" s="26">
        <v>86</v>
      </c>
    </row>
    <row r="4856" spans="1:12" x14ac:dyDescent="0.3">
      <c r="A4856" s="14">
        <v>379779</v>
      </c>
      <c r="B4856" s="16" t="s">
        <v>6715</v>
      </c>
      <c r="C4856" s="16" t="s">
        <v>284</v>
      </c>
      <c r="D4856" s="4">
        <v>41751</v>
      </c>
      <c r="E4856" s="23">
        <v>2014</v>
      </c>
      <c r="F4856" s="19">
        <v>7.5730000000000004</v>
      </c>
      <c r="G4856" s="19">
        <f>IF(Movies[[#This Row],[rating]]=0,"",Movies[[#This Row],[rating]])</f>
        <v>7.5730000000000004</v>
      </c>
      <c r="H4856" s="19" t="str">
        <f>IF(Movies[[#This Row],[rating]]=0,"No Rating","Rated")</f>
        <v>Rated</v>
      </c>
      <c r="I4856" s="16" t="s">
        <v>642</v>
      </c>
      <c r="J4856" s="29" t="s">
        <v>12</v>
      </c>
      <c r="K4856" s="19">
        <v>6.8259999999999996</v>
      </c>
      <c r="L4856" s="26">
        <v>191</v>
      </c>
    </row>
    <row r="4857" spans="1:12" x14ac:dyDescent="0.3">
      <c r="A4857" s="14">
        <v>351078</v>
      </c>
      <c r="B4857" s="16" t="s">
        <v>6716</v>
      </c>
      <c r="C4857" s="16" t="s">
        <v>94</v>
      </c>
      <c r="D4857" s="4">
        <v>41660</v>
      </c>
      <c r="E4857" s="23">
        <v>2014</v>
      </c>
      <c r="F4857" s="19">
        <v>5</v>
      </c>
      <c r="G4857" s="19">
        <f>IF(Movies[[#This Row],[rating]]=0,"",Movies[[#This Row],[rating]])</f>
        <v>5</v>
      </c>
      <c r="H4857" s="19" t="str">
        <f>IF(Movies[[#This Row],[rating]]=0,"No Rating","Rated")</f>
        <v>Rated</v>
      </c>
      <c r="I4857" s="16" t="s">
        <v>886</v>
      </c>
      <c r="J4857" s="29" t="s">
        <v>96</v>
      </c>
      <c r="K4857" s="19">
        <v>6.8230000000000004</v>
      </c>
      <c r="L4857" s="26">
        <v>2</v>
      </c>
    </row>
    <row r="4858" spans="1:12" x14ac:dyDescent="0.3">
      <c r="A4858" s="14">
        <v>308143</v>
      </c>
      <c r="B4858" s="16" t="s">
        <v>6717</v>
      </c>
      <c r="C4858" s="16" t="s">
        <v>10</v>
      </c>
      <c r="D4858" s="4">
        <v>41955</v>
      </c>
      <c r="E4858" s="23">
        <v>2014</v>
      </c>
      <c r="F4858" s="19">
        <v>6.1</v>
      </c>
      <c r="G4858" s="19">
        <f>IF(Movies[[#This Row],[rating]]=0,"",Movies[[#This Row],[rating]])</f>
        <v>6.1</v>
      </c>
      <c r="H4858" s="19" t="str">
        <f>IF(Movies[[#This Row],[rating]]=0,"No Rating","Rated")</f>
        <v>Rated</v>
      </c>
      <c r="I4858" s="16" t="s">
        <v>976</v>
      </c>
      <c r="J4858" s="29" t="s">
        <v>12</v>
      </c>
      <c r="K4858" s="19">
        <v>6.819</v>
      </c>
      <c r="L4858" s="26">
        <v>77</v>
      </c>
    </row>
    <row r="4859" spans="1:12" x14ac:dyDescent="0.3">
      <c r="A4859" s="14">
        <v>299939</v>
      </c>
      <c r="B4859" s="16" t="s">
        <v>6718</v>
      </c>
      <c r="C4859" s="16" t="s">
        <v>432</v>
      </c>
      <c r="D4859" s="4">
        <v>41946</v>
      </c>
      <c r="E4859" s="23">
        <v>2014</v>
      </c>
      <c r="F4859" s="19">
        <v>4.4000000000000004</v>
      </c>
      <c r="G4859" s="19">
        <f>IF(Movies[[#This Row],[rating]]=0,"",Movies[[#This Row],[rating]])</f>
        <v>4.4000000000000004</v>
      </c>
      <c r="H4859" s="19" t="str">
        <f>IF(Movies[[#This Row],[rating]]=0,"No Rating","Rated")</f>
        <v>Rated</v>
      </c>
      <c r="I4859" s="16" t="s">
        <v>175</v>
      </c>
      <c r="J4859" s="29" t="s">
        <v>12</v>
      </c>
      <c r="K4859" s="19">
        <v>6.8170000000000002</v>
      </c>
      <c r="L4859" s="26">
        <v>95</v>
      </c>
    </row>
    <row r="4860" spans="1:12" x14ac:dyDescent="0.3">
      <c r="A4860" s="14">
        <v>305455</v>
      </c>
      <c r="B4860" s="16" t="s">
        <v>6719</v>
      </c>
      <c r="C4860" s="16" t="s">
        <v>838</v>
      </c>
      <c r="D4860" s="4">
        <v>41977</v>
      </c>
      <c r="E4860" s="23">
        <v>2014</v>
      </c>
      <c r="F4860" s="19">
        <v>6.8</v>
      </c>
      <c r="G4860" s="19">
        <f>IF(Movies[[#This Row],[rating]]=0,"",Movies[[#This Row],[rating]])</f>
        <v>6.8</v>
      </c>
      <c r="H4860" s="19" t="str">
        <f>IF(Movies[[#This Row],[rating]]=0,"No Rating","Rated")</f>
        <v>Rated</v>
      </c>
      <c r="I4860" s="16" t="s">
        <v>30</v>
      </c>
      <c r="J4860" s="29" t="s">
        <v>110</v>
      </c>
      <c r="K4860" s="19">
        <v>6.8</v>
      </c>
      <c r="L4860" s="26">
        <v>168</v>
      </c>
    </row>
    <row r="4861" spans="1:12" x14ac:dyDescent="0.3">
      <c r="A4861" s="14">
        <v>263416</v>
      </c>
      <c r="B4861" s="16" t="s">
        <v>6720</v>
      </c>
      <c r="C4861" s="16" t="s">
        <v>10</v>
      </c>
      <c r="D4861" s="4">
        <v>41744</v>
      </c>
      <c r="E4861" s="23">
        <v>2014</v>
      </c>
      <c r="F4861" s="19">
        <v>3.7</v>
      </c>
      <c r="G4861" s="19">
        <f>IF(Movies[[#This Row],[rating]]=0,"",Movies[[#This Row],[rating]])</f>
        <v>3.7</v>
      </c>
      <c r="H4861" s="19" t="str">
        <f>IF(Movies[[#This Row],[rating]]=0,"No Rating","Rated")</f>
        <v>Rated</v>
      </c>
      <c r="I4861" s="16" t="s">
        <v>6721</v>
      </c>
      <c r="J4861" s="29" t="s">
        <v>12</v>
      </c>
      <c r="K4861" s="19">
        <v>6.7990000000000004</v>
      </c>
      <c r="L4861" s="26">
        <v>34</v>
      </c>
    </row>
    <row r="4862" spans="1:12" x14ac:dyDescent="0.3">
      <c r="A4862" s="14">
        <v>293205</v>
      </c>
      <c r="B4862" s="16" t="s">
        <v>6722</v>
      </c>
      <c r="C4862" s="16" t="s">
        <v>172</v>
      </c>
      <c r="D4862" s="4">
        <v>41923</v>
      </c>
      <c r="E4862" s="23">
        <v>2014</v>
      </c>
      <c r="F4862" s="19">
        <v>5.9089999999999998</v>
      </c>
      <c r="G4862" s="19">
        <f>IF(Movies[[#This Row],[rating]]=0,"",Movies[[#This Row],[rating]])</f>
        <v>5.9089999999999998</v>
      </c>
      <c r="H4862" s="19" t="str">
        <f>IF(Movies[[#This Row],[rating]]=0,"No Rating","Rated")</f>
        <v>Rated</v>
      </c>
      <c r="I4862" s="16" t="s">
        <v>6723</v>
      </c>
      <c r="J4862" s="29" t="s">
        <v>12</v>
      </c>
      <c r="K4862" s="19">
        <v>6.7910000000000004</v>
      </c>
      <c r="L4862" s="26">
        <v>66</v>
      </c>
    </row>
    <row r="4863" spans="1:12" x14ac:dyDescent="0.3">
      <c r="A4863" s="14">
        <v>258096</v>
      </c>
      <c r="B4863" s="16" t="s">
        <v>6724</v>
      </c>
      <c r="C4863" s="16" t="s">
        <v>10</v>
      </c>
      <c r="D4863" s="4">
        <v>41723</v>
      </c>
      <c r="E4863" s="23">
        <v>2014</v>
      </c>
      <c r="F4863" s="19">
        <v>5.7</v>
      </c>
      <c r="G4863" s="19">
        <f>IF(Movies[[#This Row],[rating]]=0,"",Movies[[#This Row],[rating]])</f>
        <v>5.7</v>
      </c>
      <c r="H4863" s="19" t="str">
        <f>IF(Movies[[#This Row],[rating]]=0,"No Rating","Rated")</f>
        <v>Rated</v>
      </c>
      <c r="I4863" s="16" t="s">
        <v>1670</v>
      </c>
      <c r="J4863" s="29" t="s">
        <v>12</v>
      </c>
      <c r="K4863" s="19">
        <v>6.7889999999999997</v>
      </c>
      <c r="L4863" s="26">
        <v>50</v>
      </c>
    </row>
    <row r="4864" spans="1:12" x14ac:dyDescent="0.3">
      <c r="A4864" s="14">
        <v>687885</v>
      </c>
      <c r="B4864" s="16" t="s">
        <v>6725</v>
      </c>
      <c r="C4864" s="16" t="s">
        <v>144</v>
      </c>
      <c r="D4864" s="4">
        <v>41976</v>
      </c>
      <c r="E4864" s="23">
        <v>2014</v>
      </c>
      <c r="F4864" s="19">
        <v>5.2</v>
      </c>
      <c r="G4864" s="19">
        <f>IF(Movies[[#This Row],[rating]]=0,"",Movies[[#This Row],[rating]])</f>
        <v>5.2</v>
      </c>
      <c r="H4864" s="19" t="str">
        <f>IF(Movies[[#This Row],[rating]]=0,"No Rating","Rated")</f>
        <v>Rated</v>
      </c>
      <c r="I4864" s="16" t="s">
        <v>239</v>
      </c>
      <c r="J4864" s="29" t="s">
        <v>146</v>
      </c>
      <c r="K4864" s="19">
        <v>6.7869999999999999</v>
      </c>
      <c r="L4864" s="26">
        <v>4</v>
      </c>
    </row>
    <row r="4865" spans="1:12" x14ac:dyDescent="0.3">
      <c r="A4865" s="14">
        <v>264264</v>
      </c>
      <c r="B4865" s="16" t="s">
        <v>6726</v>
      </c>
      <c r="C4865" s="16" t="s">
        <v>25</v>
      </c>
      <c r="D4865" s="4">
        <v>41975</v>
      </c>
      <c r="E4865" s="23">
        <v>2014</v>
      </c>
      <c r="F4865" s="19">
        <v>5.5</v>
      </c>
      <c r="G4865" s="19">
        <f>IF(Movies[[#This Row],[rating]]=0,"",Movies[[#This Row],[rating]])</f>
        <v>5.5</v>
      </c>
      <c r="H4865" s="19" t="str">
        <f>IF(Movies[[#This Row],[rating]]=0,"No Rating","Rated")</f>
        <v>Rated</v>
      </c>
      <c r="I4865" s="16" t="s">
        <v>49</v>
      </c>
      <c r="J4865" s="29" t="s">
        <v>342</v>
      </c>
      <c r="K4865" s="19">
        <v>6.774</v>
      </c>
      <c r="L4865" s="26">
        <v>37</v>
      </c>
    </row>
    <row r="4866" spans="1:12" x14ac:dyDescent="0.3">
      <c r="A4866" s="14">
        <v>244852</v>
      </c>
      <c r="B4866" s="16" t="s">
        <v>6727</v>
      </c>
      <c r="C4866" s="16" t="s">
        <v>10</v>
      </c>
      <c r="D4866" s="4">
        <v>41747</v>
      </c>
      <c r="E4866" s="23">
        <v>2014</v>
      </c>
      <c r="F4866" s="19">
        <v>4.2</v>
      </c>
      <c r="G4866" s="19">
        <f>IF(Movies[[#This Row],[rating]]=0,"",Movies[[#This Row],[rating]])</f>
        <v>4.2</v>
      </c>
      <c r="H4866" s="19" t="str">
        <f>IF(Movies[[#This Row],[rating]]=0,"No Rating","Rated")</f>
        <v>Rated</v>
      </c>
      <c r="I4866" s="16" t="s">
        <v>5130</v>
      </c>
      <c r="J4866" s="29" t="s">
        <v>12</v>
      </c>
      <c r="K4866" s="19">
        <v>6.7720000000000002</v>
      </c>
      <c r="L4866" s="26">
        <v>57</v>
      </c>
    </row>
    <row r="4867" spans="1:12" x14ac:dyDescent="0.3">
      <c r="A4867" s="14">
        <v>266084</v>
      </c>
      <c r="B4867" s="16" t="s">
        <v>6728</v>
      </c>
      <c r="C4867" s="16" t="s">
        <v>6729</v>
      </c>
      <c r="D4867" s="4">
        <v>41896</v>
      </c>
      <c r="E4867" s="23">
        <v>2014</v>
      </c>
      <c r="F4867" s="19">
        <v>6</v>
      </c>
      <c r="G4867" s="19">
        <f>IF(Movies[[#This Row],[rating]]=0,"",Movies[[#This Row],[rating]])</f>
        <v>6</v>
      </c>
      <c r="H4867" s="19" t="str">
        <f>IF(Movies[[#This Row],[rating]]=0,"No Rating","Rated")</f>
        <v>Rated</v>
      </c>
      <c r="I4867" s="16" t="s">
        <v>49</v>
      </c>
      <c r="J4867" s="29" t="s">
        <v>12</v>
      </c>
      <c r="K4867" s="19">
        <v>6.7460000000000004</v>
      </c>
      <c r="L4867" s="26">
        <v>65</v>
      </c>
    </row>
    <row r="4868" spans="1:12" x14ac:dyDescent="0.3">
      <c r="A4868" s="14">
        <v>291326</v>
      </c>
      <c r="B4868" s="16" t="s">
        <v>6730</v>
      </c>
      <c r="C4868" s="16" t="s">
        <v>10</v>
      </c>
      <c r="D4868" s="4">
        <v>41870</v>
      </c>
      <c r="E4868" s="23">
        <v>2014</v>
      </c>
      <c r="F4868" s="19">
        <v>4.8</v>
      </c>
      <c r="G4868" s="19">
        <f>IF(Movies[[#This Row],[rating]]=0,"",Movies[[#This Row],[rating]])</f>
        <v>4.8</v>
      </c>
      <c r="H4868" s="19" t="str">
        <f>IF(Movies[[#This Row],[rating]]=0,"No Rating","Rated")</f>
        <v>Rated</v>
      </c>
      <c r="I4868" s="16" t="s">
        <v>273</v>
      </c>
      <c r="J4868" s="29" t="s">
        <v>12</v>
      </c>
      <c r="K4868" s="19">
        <v>6.74</v>
      </c>
      <c r="L4868" s="26">
        <v>27</v>
      </c>
    </row>
    <row r="4869" spans="1:12" x14ac:dyDescent="0.3">
      <c r="A4869" s="14">
        <v>227970</v>
      </c>
      <c r="B4869" s="16" t="s">
        <v>6731</v>
      </c>
      <c r="C4869" s="16" t="s">
        <v>84</v>
      </c>
      <c r="D4869" s="4">
        <v>41761</v>
      </c>
      <c r="E4869" s="23">
        <v>2014</v>
      </c>
      <c r="F4869" s="19">
        <v>6.7</v>
      </c>
      <c r="G4869" s="19">
        <f>IF(Movies[[#This Row],[rating]]=0,"",Movies[[#This Row],[rating]])</f>
        <v>6.7</v>
      </c>
      <c r="H4869" s="19" t="str">
        <f>IF(Movies[[#This Row],[rating]]=0,"No Rating","Rated")</f>
        <v>Rated</v>
      </c>
      <c r="I4869" s="16" t="s">
        <v>30</v>
      </c>
      <c r="J4869" s="29" t="s">
        <v>86</v>
      </c>
      <c r="K4869" s="19">
        <v>6.726</v>
      </c>
      <c r="L4869" s="26">
        <v>165</v>
      </c>
    </row>
    <row r="4870" spans="1:12" x14ac:dyDescent="0.3">
      <c r="A4870" s="14">
        <v>312408</v>
      </c>
      <c r="B4870" s="16" t="s">
        <v>6732</v>
      </c>
      <c r="C4870" s="16" t="s">
        <v>25</v>
      </c>
      <c r="D4870" s="4">
        <v>41991</v>
      </c>
      <c r="E4870" s="23">
        <v>2014</v>
      </c>
      <c r="F4870" s="19">
        <v>6.1</v>
      </c>
      <c r="G4870" s="19">
        <f>IF(Movies[[#This Row],[rating]]=0,"",Movies[[#This Row],[rating]])</f>
        <v>6.1</v>
      </c>
      <c r="H4870" s="19" t="str">
        <f>IF(Movies[[#This Row],[rating]]=0,"No Rating","Rated")</f>
        <v>Rated</v>
      </c>
      <c r="I4870" s="16" t="s">
        <v>6733</v>
      </c>
      <c r="J4870" s="29" t="s">
        <v>342</v>
      </c>
      <c r="K4870" s="19">
        <v>6.6929999999999996</v>
      </c>
      <c r="L4870" s="26">
        <v>62</v>
      </c>
    </row>
    <row r="4871" spans="1:12" x14ac:dyDescent="0.3">
      <c r="A4871" s="14">
        <v>276928</v>
      </c>
      <c r="B4871" s="16" t="s">
        <v>6734</v>
      </c>
      <c r="C4871" s="16" t="s">
        <v>595</v>
      </c>
      <c r="D4871" s="4">
        <v>41831</v>
      </c>
      <c r="E4871" s="23">
        <v>2014</v>
      </c>
      <c r="F4871" s="19">
        <v>6.3</v>
      </c>
      <c r="G4871" s="19">
        <f>IF(Movies[[#This Row],[rating]]=0,"",Movies[[#This Row],[rating]])</f>
        <v>6.3</v>
      </c>
      <c r="H4871" s="19" t="str">
        <f>IF(Movies[[#This Row],[rating]]=0,"No Rating","Rated")</f>
        <v>Rated</v>
      </c>
      <c r="I4871" s="16" t="s">
        <v>120</v>
      </c>
      <c r="J4871" s="29" t="s">
        <v>142</v>
      </c>
      <c r="K4871" s="19">
        <v>6.6849999999999996</v>
      </c>
      <c r="L4871" s="26">
        <v>106</v>
      </c>
    </row>
    <row r="4872" spans="1:12" x14ac:dyDescent="0.3">
      <c r="A4872" s="14">
        <v>273467</v>
      </c>
      <c r="B4872" s="16" t="s">
        <v>6735</v>
      </c>
      <c r="C4872" s="16" t="s">
        <v>108</v>
      </c>
      <c r="D4872" s="4">
        <v>41697</v>
      </c>
      <c r="E4872" s="23">
        <v>2014</v>
      </c>
      <c r="F4872" s="19">
        <v>5.4</v>
      </c>
      <c r="G4872" s="19">
        <f>IF(Movies[[#This Row],[rating]]=0,"",Movies[[#This Row],[rating]])</f>
        <v>5.4</v>
      </c>
      <c r="H4872" s="19" t="str">
        <f>IF(Movies[[#This Row],[rating]]=0,"No Rating","Rated")</f>
        <v>Rated</v>
      </c>
      <c r="I4872" s="16" t="s">
        <v>125</v>
      </c>
      <c r="J4872" s="29" t="s">
        <v>110</v>
      </c>
      <c r="K4872" s="19">
        <v>6.6790000000000003</v>
      </c>
      <c r="L4872" s="26">
        <v>105</v>
      </c>
    </row>
    <row r="4873" spans="1:12" x14ac:dyDescent="0.3">
      <c r="A4873" s="14">
        <v>323162</v>
      </c>
      <c r="B4873" s="16" t="s">
        <v>6736</v>
      </c>
      <c r="C4873" s="16" t="s">
        <v>284</v>
      </c>
      <c r="D4873" s="4">
        <v>41852</v>
      </c>
      <c r="E4873" s="23">
        <v>2014</v>
      </c>
      <c r="F4873" s="19">
        <v>5.9</v>
      </c>
      <c r="G4873" s="19">
        <f>IF(Movies[[#This Row],[rating]]=0,"",Movies[[#This Row],[rating]])</f>
        <v>5.9</v>
      </c>
      <c r="H4873" s="19" t="str">
        <f>IF(Movies[[#This Row],[rating]]=0,"No Rating","Rated")</f>
        <v>Rated</v>
      </c>
      <c r="I4873" s="16" t="s">
        <v>161</v>
      </c>
      <c r="J4873" s="29" t="s">
        <v>286</v>
      </c>
      <c r="K4873" s="19">
        <v>6.6710000000000003</v>
      </c>
      <c r="L4873" s="26">
        <v>77</v>
      </c>
    </row>
    <row r="4874" spans="1:12" x14ac:dyDescent="0.3">
      <c r="A4874" s="14">
        <v>292483</v>
      </c>
      <c r="B4874" s="16" t="s">
        <v>6737</v>
      </c>
      <c r="C4874" s="16" t="s">
        <v>10</v>
      </c>
      <c r="D4874" s="4">
        <v>41905</v>
      </c>
      <c r="E4874" s="23">
        <v>2014</v>
      </c>
      <c r="F4874" s="19">
        <v>3.3</v>
      </c>
      <c r="G4874" s="19">
        <f>IF(Movies[[#This Row],[rating]]=0,"",Movies[[#This Row],[rating]])</f>
        <v>3.3</v>
      </c>
      <c r="H4874" s="19" t="str">
        <f>IF(Movies[[#This Row],[rating]]=0,"No Rating","Rated")</f>
        <v>Rated</v>
      </c>
      <c r="I4874" s="16" t="s">
        <v>197</v>
      </c>
      <c r="J4874" s="29" t="s">
        <v>12</v>
      </c>
      <c r="K4874" s="19">
        <v>6.6619999999999999</v>
      </c>
      <c r="L4874" s="26">
        <v>100</v>
      </c>
    </row>
    <row r="4875" spans="1:12" x14ac:dyDescent="0.3">
      <c r="A4875" s="14">
        <v>250658</v>
      </c>
      <c r="B4875" s="16" t="s">
        <v>6738</v>
      </c>
      <c r="C4875" s="16" t="s">
        <v>10</v>
      </c>
      <c r="D4875" s="4">
        <v>41817</v>
      </c>
      <c r="E4875" s="23">
        <v>2014</v>
      </c>
      <c r="F4875" s="19">
        <v>7.8920000000000003</v>
      </c>
      <c r="G4875" s="19">
        <f>IF(Movies[[#This Row],[rating]]=0,"",Movies[[#This Row],[rating]])</f>
        <v>7.8920000000000003</v>
      </c>
      <c r="H4875" s="19" t="str">
        <f>IF(Movies[[#This Row],[rating]]=0,"No Rating","Rated")</f>
        <v>Rated</v>
      </c>
      <c r="I4875" s="16" t="s">
        <v>441</v>
      </c>
      <c r="J4875" s="29" t="s">
        <v>12</v>
      </c>
      <c r="K4875" s="19">
        <v>6.6609999999999996</v>
      </c>
      <c r="L4875" s="26">
        <v>434</v>
      </c>
    </row>
    <row r="4876" spans="1:12" x14ac:dyDescent="0.3">
      <c r="A4876" s="14">
        <v>284298</v>
      </c>
      <c r="B4876" s="16" t="s">
        <v>6739</v>
      </c>
      <c r="C4876" s="16" t="s">
        <v>411</v>
      </c>
      <c r="D4876" s="4">
        <v>41908</v>
      </c>
      <c r="E4876" s="23">
        <v>2014</v>
      </c>
      <c r="F4876" s="19">
        <v>6</v>
      </c>
      <c r="G4876" s="19">
        <f>IF(Movies[[#This Row],[rating]]=0,"",Movies[[#This Row],[rating]])</f>
        <v>6</v>
      </c>
      <c r="H4876" s="19" t="str">
        <f>IF(Movies[[#This Row],[rating]]=0,"No Rating","Rated")</f>
        <v>Rated</v>
      </c>
      <c r="I4876" s="16" t="s">
        <v>273</v>
      </c>
      <c r="J4876" s="29" t="s">
        <v>342</v>
      </c>
      <c r="K4876" s="19">
        <v>6.6589999999999998</v>
      </c>
      <c r="L4876" s="26">
        <v>64</v>
      </c>
    </row>
    <row r="4877" spans="1:12" x14ac:dyDescent="0.3">
      <c r="A4877" s="14">
        <v>294368</v>
      </c>
      <c r="B4877" s="16" t="s">
        <v>6740</v>
      </c>
      <c r="C4877" s="16" t="s">
        <v>10</v>
      </c>
      <c r="D4877" s="4">
        <v>41957</v>
      </c>
      <c r="E4877" s="23">
        <v>2014</v>
      </c>
      <c r="F4877" s="19">
        <v>6.9189999999999996</v>
      </c>
      <c r="G4877" s="19">
        <f>IF(Movies[[#This Row],[rating]]=0,"",Movies[[#This Row],[rating]])</f>
        <v>6.9189999999999996</v>
      </c>
      <c r="H4877" s="19" t="str">
        <f>IF(Movies[[#This Row],[rating]]=0,"No Rating","Rated")</f>
        <v>Rated</v>
      </c>
      <c r="I4877" s="16" t="s">
        <v>441</v>
      </c>
      <c r="J4877" s="29" t="s">
        <v>12</v>
      </c>
      <c r="K4877" s="19">
        <v>6.6509999999999998</v>
      </c>
      <c r="L4877" s="26">
        <v>62</v>
      </c>
    </row>
    <row r="4878" spans="1:12" x14ac:dyDescent="0.3">
      <c r="A4878" s="14">
        <v>282268</v>
      </c>
      <c r="B4878" s="16" t="s">
        <v>6741</v>
      </c>
      <c r="C4878" s="16" t="s">
        <v>416</v>
      </c>
      <c r="D4878" s="4">
        <v>41840</v>
      </c>
      <c r="E4878" s="23">
        <v>2014</v>
      </c>
      <c r="F4878" s="19">
        <v>7.0069999999999997</v>
      </c>
      <c r="G4878" s="19">
        <f>IF(Movies[[#This Row],[rating]]=0,"",Movies[[#This Row],[rating]])</f>
        <v>7.0069999999999997</v>
      </c>
      <c r="H4878" s="19" t="str">
        <f>IF(Movies[[#This Row],[rating]]=0,"No Rating","Rated")</f>
        <v>Rated</v>
      </c>
      <c r="I4878" s="16" t="s">
        <v>6742</v>
      </c>
      <c r="J4878" s="29" t="s">
        <v>12</v>
      </c>
      <c r="K4878" s="19">
        <v>6.6470000000000002</v>
      </c>
      <c r="L4878" s="26">
        <v>74</v>
      </c>
    </row>
    <row r="4879" spans="1:12" x14ac:dyDescent="0.3">
      <c r="A4879" s="14">
        <v>265314</v>
      </c>
      <c r="B4879" s="16" t="s">
        <v>6743</v>
      </c>
      <c r="C4879" s="16" t="s">
        <v>74</v>
      </c>
      <c r="D4879" s="4">
        <v>41958</v>
      </c>
      <c r="E4879" s="23">
        <v>2014</v>
      </c>
      <c r="F4879" s="19">
        <v>6.5</v>
      </c>
      <c r="G4879" s="19">
        <f>IF(Movies[[#This Row],[rating]]=0,"",Movies[[#This Row],[rating]])</f>
        <v>6.5</v>
      </c>
      <c r="H4879" s="19" t="str">
        <f>IF(Movies[[#This Row],[rating]]=0,"No Rating","Rated")</f>
        <v>Rated</v>
      </c>
      <c r="I4879" s="16" t="s">
        <v>6467</v>
      </c>
      <c r="J4879" s="29" t="s">
        <v>34</v>
      </c>
      <c r="K4879" s="19">
        <v>6.6340000000000003</v>
      </c>
      <c r="L4879" s="26">
        <v>13</v>
      </c>
    </row>
    <row r="4880" spans="1:12" x14ac:dyDescent="0.3">
      <c r="A4880" s="14">
        <v>314065</v>
      </c>
      <c r="B4880" s="16" t="s">
        <v>6744</v>
      </c>
      <c r="C4880" s="16" t="s">
        <v>416</v>
      </c>
      <c r="D4880" s="4">
        <v>42000</v>
      </c>
      <c r="E4880" s="23">
        <v>2014</v>
      </c>
      <c r="F4880" s="19">
        <v>4.87</v>
      </c>
      <c r="G4880" s="19">
        <f>IF(Movies[[#This Row],[rating]]=0,"",Movies[[#This Row],[rating]])</f>
        <v>4.87</v>
      </c>
      <c r="H4880" s="19" t="str">
        <f>IF(Movies[[#This Row],[rating]]=0,"No Rating","Rated")</f>
        <v>Rated</v>
      </c>
      <c r="I4880" s="16" t="s">
        <v>1005</v>
      </c>
      <c r="J4880" s="29" t="s">
        <v>12</v>
      </c>
      <c r="K4880" s="19">
        <v>6.617</v>
      </c>
      <c r="L4880" s="26">
        <v>108</v>
      </c>
    </row>
    <row r="4881" spans="1:12" x14ac:dyDescent="0.3">
      <c r="A4881" s="14">
        <v>264170</v>
      </c>
      <c r="B4881" s="16" t="s">
        <v>6745</v>
      </c>
      <c r="C4881" s="16" t="s">
        <v>10</v>
      </c>
      <c r="D4881" s="4">
        <v>41738</v>
      </c>
      <c r="E4881" s="23">
        <v>2014</v>
      </c>
      <c r="F4881" s="19">
        <v>7</v>
      </c>
      <c r="G4881" s="19">
        <f>IF(Movies[[#This Row],[rating]]=0,"",Movies[[#This Row],[rating]])</f>
        <v>7</v>
      </c>
      <c r="H4881" s="19" t="str">
        <f>IF(Movies[[#This Row],[rating]]=0,"No Rating","Rated")</f>
        <v>Rated</v>
      </c>
      <c r="I4881" s="16" t="s">
        <v>6746</v>
      </c>
      <c r="J4881" s="29" t="s">
        <v>12</v>
      </c>
      <c r="K4881" s="19">
        <v>6.617</v>
      </c>
      <c r="L4881" s="26">
        <v>103</v>
      </c>
    </row>
    <row r="4882" spans="1:12" x14ac:dyDescent="0.3">
      <c r="A4882" s="14">
        <v>255476</v>
      </c>
      <c r="B4882" s="16" t="s">
        <v>6747</v>
      </c>
      <c r="C4882" s="16" t="s">
        <v>10</v>
      </c>
      <c r="D4882" s="4">
        <v>41746</v>
      </c>
      <c r="E4882" s="23">
        <v>2014</v>
      </c>
      <c r="F4882" s="19">
        <v>6.5</v>
      </c>
      <c r="G4882" s="19">
        <f>IF(Movies[[#This Row],[rating]]=0,"",Movies[[#This Row],[rating]])</f>
        <v>6.5</v>
      </c>
      <c r="H4882" s="19" t="str">
        <f>IF(Movies[[#This Row],[rating]]=0,"No Rating","Rated")</f>
        <v>Rated</v>
      </c>
      <c r="I4882" s="16" t="s">
        <v>6748</v>
      </c>
      <c r="J4882" s="29" t="s">
        <v>12</v>
      </c>
      <c r="K4882" s="19">
        <v>6.6139999999999999</v>
      </c>
      <c r="L4882" s="26">
        <v>49</v>
      </c>
    </row>
    <row r="4883" spans="1:12" x14ac:dyDescent="0.3">
      <c r="A4883" s="14">
        <v>257447</v>
      </c>
      <c r="B4883" s="16" t="s">
        <v>6749</v>
      </c>
      <c r="C4883" s="16" t="s">
        <v>432</v>
      </c>
      <c r="D4883" s="4">
        <v>41786</v>
      </c>
      <c r="E4883" s="23">
        <v>2014</v>
      </c>
      <c r="F4883" s="19">
        <v>5.6</v>
      </c>
      <c r="G4883" s="19">
        <f>IF(Movies[[#This Row],[rating]]=0,"",Movies[[#This Row],[rating]])</f>
        <v>5.6</v>
      </c>
      <c r="H4883" s="19" t="str">
        <f>IF(Movies[[#This Row],[rating]]=0,"No Rating","Rated")</f>
        <v>Rated</v>
      </c>
      <c r="I4883" s="16" t="s">
        <v>808</v>
      </c>
      <c r="J4883" s="29" t="s">
        <v>12</v>
      </c>
      <c r="K4883" s="19">
        <v>6.6</v>
      </c>
      <c r="L4883" s="26">
        <v>57</v>
      </c>
    </row>
    <row r="4884" spans="1:12" x14ac:dyDescent="0.3">
      <c r="A4884" s="14">
        <v>294512</v>
      </c>
      <c r="B4884" s="16" t="s">
        <v>6750</v>
      </c>
      <c r="C4884" s="16" t="s">
        <v>10</v>
      </c>
      <c r="D4884" s="4">
        <v>41841</v>
      </c>
      <c r="E4884" s="23">
        <v>2014</v>
      </c>
      <c r="F4884" s="19">
        <v>6.3</v>
      </c>
      <c r="G4884" s="19">
        <f>IF(Movies[[#This Row],[rating]]=0,"",Movies[[#This Row],[rating]])</f>
        <v>6.3</v>
      </c>
      <c r="H4884" s="19" t="str">
        <f>IF(Movies[[#This Row],[rating]]=0,"No Rating","Rated")</f>
        <v>Rated</v>
      </c>
      <c r="I4884" s="16" t="s">
        <v>3071</v>
      </c>
      <c r="J4884" s="29" t="s">
        <v>12</v>
      </c>
      <c r="K4884" s="19">
        <v>6.5990000000000002</v>
      </c>
      <c r="L4884" s="26">
        <v>29</v>
      </c>
    </row>
    <row r="4885" spans="1:12" x14ac:dyDescent="0.3">
      <c r="A4885" s="14">
        <v>276401</v>
      </c>
      <c r="B4885" s="16" t="s">
        <v>6751</v>
      </c>
      <c r="C4885" s="16" t="s">
        <v>10</v>
      </c>
      <c r="D4885" s="4">
        <v>41922</v>
      </c>
      <c r="E4885" s="23">
        <v>2014</v>
      </c>
      <c r="F4885" s="19">
        <v>6.7</v>
      </c>
      <c r="G4885" s="19">
        <f>IF(Movies[[#This Row],[rating]]=0,"",Movies[[#This Row],[rating]])</f>
        <v>6.7</v>
      </c>
      <c r="H4885" s="19" t="str">
        <f>IF(Movies[[#This Row],[rating]]=0,"No Rating","Rated")</f>
        <v>Rated</v>
      </c>
      <c r="I4885" s="16" t="s">
        <v>33</v>
      </c>
      <c r="J4885" s="29" t="s">
        <v>12</v>
      </c>
      <c r="K4885" s="19">
        <v>6.5979999999999999</v>
      </c>
      <c r="L4885" s="26">
        <v>235</v>
      </c>
    </row>
    <row r="4886" spans="1:12" x14ac:dyDescent="0.3">
      <c r="A4886" s="14">
        <v>247645</v>
      </c>
      <c r="B4886" s="16" t="s">
        <v>6752</v>
      </c>
      <c r="C4886" s="16" t="s">
        <v>595</v>
      </c>
      <c r="D4886" s="4">
        <v>41705</v>
      </c>
      <c r="E4886" s="23">
        <v>2014</v>
      </c>
      <c r="F4886" s="19">
        <v>7.3</v>
      </c>
      <c r="G4886" s="19">
        <f>IF(Movies[[#This Row],[rating]]=0,"",Movies[[#This Row],[rating]])</f>
        <v>7.3</v>
      </c>
      <c r="H4886" s="19" t="str">
        <f>IF(Movies[[#This Row],[rating]]=0,"No Rating","Rated")</f>
        <v>Rated</v>
      </c>
      <c r="I4886" s="16" t="s">
        <v>180</v>
      </c>
      <c r="J4886" s="29" t="s">
        <v>142</v>
      </c>
      <c r="K4886" s="19">
        <v>6.59</v>
      </c>
      <c r="L4886" s="26">
        <v>277</v>
      </c>
    </row>
    <row r="4887" spans="1:12" x14ac:dyDescent="0.3">
      <c r="A4887" s="14">
        <v>263614</v>
      </c>
      <c r="B4887" s="16" t="s">
        <v>6753</v>
      </c>
      <c r="C4887" s="16" t="s">
        <v>6754</v>
      </c>
      <c r="D4887" s="4">
        <v>41950</v>
      </c>
      <c r="E4887" s="23">
        <v>2014</v>
      </c>
      <c r="F4887" s="19">
        <v>7.9059999999999997</v>
      </c>
      <c r="G4887" s="19">
        <f>IF(Movies[[#This Row],[rating]]=0,"",Movies[[#This Row],[rating]])</f>
        <v>7.9059999999999997</v>
      </c>
      <c r="H4887" s="19" t="str">
        <f>IF(Movies[[#This Row],[rating]]=0,"No Rating","Rated")</f>
        <v>Rated</v>
      </c>
      <c r="I4887" s="16" t="s">
        <v>1119</v>
      </c>
      <c r="J4887" s="29" t="s">
        <v>12</v>
      </c>
      <c r="K4887" s="19">
        <v>6.5830000000000002</v>
      </c>
      <c r="L4887" s="26">
        <v>223</v>
      </c>
    </row>
    <row r="4888" spans="1:12" x14ac:dyDescent="0.3">
      <c r="A4888" s="14">
        <v>256561</v>
      </c>
      <c r="B4888" s="16" t="s">
        <v>6755</v>
      </c>
      <c r="C4888" s="16" t="s">
        <v>6756</v>
      </c>
      <c r="D4888" s="4">
        <v>41717</v>
      </c>
      <c r="E4888" s="23">
        <v>2014</v>
      </c>
      <c r="F4888" s="19">
        <v>6.9</v>
      </c>
      <c r="G4888" s="19">
        <f>IF(Movies[[#This Row],[rating]]=0,"",Movies[[#This Row],[rating]])</f>
        <v>6.9</v>
      </c>
      <c r="H4888" s="19" t="str">
        <f>IF(Movies[[#This Row],[rating]]=0,"No Rating","Rated")</f>
        <v>Rated</v>
      </c>
      <c r="I4888" s="16" t="s">
        <v>329</v>
      </c>
      <c r="J4888" s="29" t="s">
        <v>12</v>
      </c>
      <c r="K4888" s="19">
        <v>6.5670000000000002</v>
      </c>
      <c r="L4888" s="26">
        <v>144</v>
      </c>
    </row>
    <row r="4889" spans="1:12" x14ac:dyDescent="0.3">
      <c r="A4889" s="14">
        <v>266102</v>
      </c>
      <c r="B4889" s="16" t="s">
        <v>6757</v>
      </c>
      <c r="C4889" s="16" t="s">
        <v>6758</v>
      </c>
      <c r="D4889" s="4">
        <v>41823</v>
      </c>
      <c r="E4889" s="23">
        <v>2014</v>
      </c>
      <c r="F4889" s="19">
        <v>6.9</v>
      </c>
      <c r="G4889" s="19">
        <f>IF(Movies[[#This Row],[rating]]=0,"",Movies[[#This Row],[rating]])</f>
        <v>6.9</v>
      </c>
      <c r="H4889" s="19" t="str">
        <f>IF(Movies[[#This Row],[rating]]=0,"No Rating","Rated")</f>
        <v>Rated</v>
      </c>
      <c r="I4889" s="16" t="s">
        <v>550</v>
      </c>
      <c r="J4889" s="29" t="s">
        <v>12</v>
      </c>
      <c r="K4889" s="19">
        <v>6.5549999999999997</v>
      </c>
      <c r="L4889" s="26">
        <v>50</v>
      </c>
    </row>
    <row r="4890" spans="1:12" x14ac:dyDescent="0.3">
      <c r="A4890" s="14">
        <v>274899</v>
      </c>
      <c r="B4890" s="16" t="s">
        <v>6759</v>
      </c>
      <c r="C4890" s="16" t="s">
        <v>10</v>
      </c>
      <c r="D4890" s="4">
        <v>41803</v>
      </c>
      <c r="E4890" s="23">
        <v>2014</v>
      </c>
      <c r="F4890" s="19">
        <v>5.3</v>
      </c>
      <c r="G4890" s="19">
        <f>IF(Movies[[#This Row],[rating]]=0,"",Movies[[#This Row],[rating]])</f>
        <v>5.3</v>
      </c>
      <c r="H4890" s="19" t="str">
        <f>IF(Movies[[#This Row],[rating]]=0,"No Rating","Rated")</f>
        <v>Rated</v>
      </c>
      <c r="I4890" s="16" t="s">
        <v>585</v>
      </c>
      <c r="J4890" s="29" t="s">
        <v>12</v>
      </c>
      <c r="K4890" s="19">
        <v>6.54</v>
      </c>
      <c r="L4890" s="26">
        <v>66</v>
      </c>
    </row>
    <row r="4891" spans="1:12" x14ac:dyDescent="0.3">
      <c r="A4891" s="14">
        <v>249772</v>
      </c>
      <c r="B4891" s="16" t="s">
        <v>6760</v>
      </c>
      <c r="C4891" s="16" t="s">
        <v>595</v>
      </c>
      <c r="D4891" s="4">
        <v>41649</v>
      </c>
      <c r="E4891" s="23">
        <v>2014</v>
      </c>
      <c r="F4891" s="19">
        <v>6.5</v>
      </c>
      <c r="G4891" s="19">
        <f>IF(Movies[[#This Row],[rating]]=0,"",Movies[[#This Row],[rating]])</f>
        <v>6.5</v>
      </c>
      <c r="H4891" s="19" t="str">
        <f>IF(Movies[[#This Row],[rating]]=0,"No Rating","Rated")</f>
        <v>Rated</v>
      </c>
      <c r="I4891" s="16" t="s">
        <v>206</v>
      </c>
      <c r="J4891" s="29" t="s">
        <v>1033</v>
      </c>
      <c r="K4891" s="19">
        <v>6.532</v>
      </c>
      <c r="L4891" s="26">
        <v>81</v>
      </c>
    </row>
    <row r="4892" spans="1:12" x14ac:dyDescent="0.3">
      <c r="A4892" s="14">
        <v>204968</v>
      </c>
      <c r="B4892" s="16" t="s">
        <v>6761</v>
      </c>
      <c r="C4892" s="16" t="s">
        <v>2138</v>
      </c>
      <c r="D4892" s="4">
        <v>41677</v>
      </c>
      <c r="E4892" s="23">
        <v>2014</v>
      </c>
      <c r="F4892" s="19">
        <v>6.5</v>
      </c>
      <c r="G4892" s="19">
        <f>IF(Movies[[#This Row],[rating]]=0,"",Movies[[#This Row],[rating]])</f>
        <v>6.5</v>
      </c>
      <c r="H4892" s="19" t="str">
        <f>IF(Movies[[#This Row],[rating]]=0,"No Rating","Rated")</f>
        <v>Rated</v>
      </c>
      <c r="I4892" s="16" t="s">
        <v>2080</v>
      </c>
      <c r="J4892" s="29" t="s">
        <v>2139</v>
      </c>
      <c r="K4892" s="19">
        <v>6.5289999999999999</v>
      </c>
      <c r="L4892" s="26">
        <v>121</v>
      </c>
    </row>
    <row r="4893" spans="1:12" x14ac:dyDescent="0.3">
      <c r="A4893" s="14">
        <v>267481</v>
      </c>
      <c r="B4893" s="16" t="s">
        <v>6762</v>
      </c>
      <c r="C4893" s="16" t="s">
        <v>877</v>
      </c>
      <c r="D4893" s="4">
        <v>41760</v>
      </c>
      <c r="E4893" s="23">
        <v>2014</v>
      </c>
      <c r="F4893" s="19">
        <v>6.7</v>
      </c>
      <c r="G4893" s="19">
        <f>IF(Movies[[#This Row],[rating]]=0,"",Movies[[#This Row],[rating]])</f>
        <v>6.7</v>
      </c>
      <c r="H4893" s="19" t="str">
        <f>IF(Movies[[#This Row],[rating]]=0,"No Rating","Rated")</f>
        <v>Rated</v>
      </c>
      <c r="I4893" s="16" t="s">
        <v>273</v>
      </c>
      <c r="J4893" s="29" t="s">
        <v>774</v>
      </c>
      <c r="K4893" s="19">
        <v>6.524</v>
      </c>
      <c r="L4893" s="26">
        <v>85</v>
      </c>
    </row>
    <row r="4894" spans="1:12" x14ac:dyDescent="0.3">
      <c r="A4894" s="14">
        <v>240704</v>
      </c>
      <c r="B4894" s="16" t="s">
        <v>6763</v>
      </c>
      <c r="C4894" s="16" t="s">
        <v>10</v>
      </c>
      <c r="D4894" s="4">
        <v>41732</v>
      </c>
      <c r="E4894" s="23">
        <v>2014</v>
      </c>
      <c r="F4894" s="19">
        <v>6.1</v>
      </c>
      <c r="G4894" s="19">
        <f>IF(Movies[[#This Row],[rating]]=0,"",Movies[[#This Row],[rating]])</f>
        <v>6.1</v>
      </c>
      <c r="H4894" s="19" t="str">
        <f>IF(Movies[[#This Row],[rating]]=0,"No Rating","Rated")</f>
        <v>Rated</v>
      </c>
      <c r="I4894" s="16" t="s">
        <v>329</v>
      </c>
      <c r="J4894" s="29" t="s">
        <v>12</v>
      </c>
      <c r="K4894" s="19">
        <v>6.52</v>
      </c>
      <c r="L4894" s="26">
        <v>32</v>
      </c>
    </row>
    <row r="4895" spans="1:12" x14ac:dyDescent="0.3">
      <c r="A4895" s="14">
        <v>290382</v>
      </c>
      <c r="B4895" s="16" t="s">
        <v>6764</v>
      </c>
      <c r="C4895" s="16" t="s">
        <v>416</v>
      </c>
      <c r="D4895" s="4">
        <v>41911</v>
      </c>
      <c r="E4895" s="23">
        <v>2014</v>
      </c>
      <c r="F4895" s="19">
        <v>8</v>
      </c>
      <c r="G4895" s="19">
        <f>IF(Movies[[#This Row],[rating]]=0,"",Movies[[#This Row],[rating]])</f>
        <v>8</v>
      </c>
      <c r="H4895" s="19" t="str">
        <f>IF(Movies[[#This Row],[rating]]=0,"No Rating","Rated")</f>
        <v>Rated</v>
      </c>
      <c r="I4895" s="16" t="s">
        <v>1215</v>
      </c>
      <c r="J4895" s="29" t="s">
        <v>12</v>
      </c>
      <c r="K4895" s="19">
        <v>6.516</v>
      </c>
      <c r="L4895" s="26">
        <v>160</v>
      </c>
    </row>
    <row r="4896" spans="1:12" x14ac:dyDescent="0.3">
      <c r="A4896" s="14">
        <v>270668</v>
      </c>
      <c r="B4896" s="16" t="s">
        <v>6765</v>
      </c>
      <c r="C4896" s="16" t="s">
        <v>1109</v>
      </c>
      <c r="D4896" s="4">
        <v>41802</v>
      </c>
      <c r="E4896" s="23">
        <v>2014</v>
      </c>
      <c r="F4896" s="19">
        <v>5.7</v>
      </c>
      <c r="G4896" s="19">
        <f>IF(Movies[[#This Row],[rating]]=0,"",Movies[[#This Row],[rating]])</f>
        <v>5.7</v>
      </c>
      <c r="H4896" s="19" t="str">
        <f>IF(Movies[[#This Row],[rating]]=0,"No Rating","Rated")</f>
        <v>Rated</v>
      </c>
      <c r="I4896" s="16" t="s">
        <v>6766</v>
      </c>
      <c r="J4896" s="29" t="s">
        <v>648</v>
      </c>
      <c r="K4896" s="19">
        <v>6.5129999999999999</v>
      </c>
      <c r="L4896" s="26">
        <v>113</v>
      </c>
    </row>
    <row r="4897" spans="1:12" x14ac:dyDescent="0.3">
      <c r="A4897" s="14">
        <v>276496</v>
      </c>
      <c r="B4897" s="16" t="s">
        <v>6767</v>
      </c>
      <c r="C4897" s="16" t="s">
        <v>759</v>
      </c>
      <c r="D4897" s="4">
        <v>41837</v>
      </c>
      <c r="E4897" s="23">
        <v>2014</v>
      </c>
      <c r="F4897" s="19">
        <v>6.2460000000000004</v>
      </c>
      <c r="G4897" s="19">
        <f>IF(Movies[[#This Row],[rating]]=0,"",Movies[[#This Row],[rating]])</f>
        <v>6.2460000000000004</v>
      </c>
      <c r="H4897" s="19" t="str">
        <f>IF(Movies[[#This Row],[rating]]=0,"No Rating","Rated")</f>
        <v>Rated</v>
      </c>
      <c r="I4897" s="16" t="s">
        <v>189</v>
      </c>
      <c r="J4897" s="29" t="s">
        <v>12</v>
      </c>
      <c r="K4897" s="19">
        <v>6.508</v>
      </c>
      <c r="L4897" s="26">
        <v>132</v>
      </c>
    </row>
    <row r="4898" spans="1:12" x14ac:dyDescent="0.3">
      <c r="A4898" s="14">
        <v>288980</v>
      </c>
      <c r="B4898" s="16" t="s">
        <v>6768</v>
      </c>
      <c r="C4898" s="16" t="s">
        <v>10</v>
      </c>
      <c r="D4898" s="4">
        <v>41872</v>
      </c>
      <c r="E4898" s="23">
        <v>2014</v>
      </c>
      <c r="F4898" s="19">
        <v>5.7</v>
      </c>
      <c r="G4898" s="19">
        <f>IF(Movies[[#This Row],[rating]]=0,"",Movies[[#This Row],[rating]])</f>
        <v>5.7</v>
      </c>
      <c r="H4898" s="19" t="str">
        <f>IF(Movies[[#This Row],[rating]]=0,"No Rating","Rated")</f>
        <v>Rated</v>
      </c>
      <c r="I4898" s="16" t="s">
        <v>550</v>
      </c>
      <c r="J4898" s="29" t="s">
        <v>12</v>
      </c>
      <c r="K4898" s="19">
        <v>6.5060000000000002</v>
      </c>
      <c r="L4898" s="26">
        <v>26</v>
      </c>
    </row>
    <row r="4899" spans="1:12" x14ac:dyDescent="0.3">
      <c r="A4899" s="14">
        <v>250114</v>
      </c>
      <c r="B4899" s="16" t="s">
        <v>6769</v>
      </c>
      <c r="C4899" s="16" t="s">
        <v>10</v>
      </c>
      <c r="D4899" s="4">
        <v>41662</v>
      </c>
      <c r="E4899" s="23">
        <v>2014</v>
      </c>
      <c r="F4899" s="19">
        <v>6.9</v>
      </c>
      <c r="G4899" s="19">
        <f>IF(Movies[[#This Row],[rating]]=0,"",Movies[[#This Row],[rating]])</f>
        <v>6.9</v>
      </c>
      <c r="H4899" s="19" t="str">
        <f>IF(Movies[[#This Row],[rating]]=0,"No Rating","Rated")</f>
        <v>Rated</v>
      </c>
      <c r="I4899" s="16" t="s">
        <v>30</v>
      </c>
      <c r="J4899" s="29" t="s">
        <v>12</v>
      </c>
      <c r="K4899" s="19">
        <v>6.4969999999999999</v>
      </c>
      <c r="L4899" s="26">
        <v>34</v>
      </c>
    </row>
    <row r="4900" spans="1:12" x14ac:dyDescent="0.3">
      <c r="A4900" s="14">
        <v>272691</v>
      </c>
      <c r="B4900" s="16" t="s">
        <v>6770</v>
      </c>
      <c r="C4900" s="16" t="s">
        <v>94</v>
      </c>
      <c r="D4900" s="4">
        <v>41864</v>
      </c>
      <c r="E4900" s="23">
        <v>2014</v>
      </c>
      <c r="F4900" s="19">
        <v>6.9</v>
      </c>
      <c r="G4900" s="19">
        <f>IF(Movies[[#This Row],[rating]]=0,"",Movies[[#This Row],[rating]])</f>
        <v>6.9</v>
      </c>
      <c r="H4900" s="19" t="str">
        <f>IF(Movies[[#This Row],[rating]]=0,"No Rating","Rated")</f>
        <v>Rated</v>
      </c>
      <c r="I4900" s="16" t="s">
        <v>312</v>
      </c>
      <c r="J4900" s="29" t="s">
        <v>96</v>
      </c>
      <c r="K4900" s="19">
        <v>6.4960000000000004</v>
      </c>
      <c r="L4900" s="26">
        <v>160</v>
      </c>
    </row>
    <row r="4901" spans="1:12" x14ac:dyDescent="0.3">
      <c r="A4901" s="14">
        <v>274817</v>
      </c>
      <c r="B4901" s="16" t="s">
        <v>6771</v>
      </c>
      <c r="C4901" s="16" t="s">
        <v>144</v>
      </c>
      <c r="D4901" s="4">
        <v>41769</v>
      </c>
      <c r="E4901" s="23">
        <v>2014</v>
      </c>
      <c r="F4901" s="19">
        <v>7.3380000000000001</v>
      </c>
      <c r="G4901" s="19">
        <f>IF(Movies[[#This Row],[rating]]=0,"",Movies[[#This Row],[rating]])</f>
        <v>7.3380000000000001</v>
      </c>
      <c r="H4901" s="19" t="str">
        <f>IF(Movies[[#This Row],[rating]]=0,"No Rating","Rated")</f>
        <v>Rated</v>
      </c>
      <c r="I4901" s="16" t="s">
        <v>713</v>
      </c>
      <c r="J4901" s="29" t="s">
        <v>146</v>
      </c>
      <c r="K4901" s="19">
        <v>6.4880000000000004</v>
      </c>
      <c r="L4901" s="26">
        <v>74</v>
      </c>
    </row>
    <row r="4902" spans="1:12" x14ac:dyDescent="0.3">
      <c r="A4902" s="14">
        <v>252444</v>
      </c>
      <c r="B4902" s="16" t="s">
        <v>6772</v>
      </c>
      <c r="C4902" s="16" t="s">
        <v>74</v>
      </c>
      <c r="D4902" s="4">
        <v>41684</v>
      </c>
      <c r="E4902" s="23">
        <v>2014</v>
      </c>
      <c r="F4902" s="19">
        <v>7.3</v>
      </c>
      <c r="G4902" s="19">
        <f>IF(Movies[[#This Row],[rating]]=0,"",Movies[[#This Row],[rating]])</f>
        <v>7.3</v>
      </c>
      <c r="H4902" s="19" t="str">
        <f>IF(Movies[[#This Row],[rating]]=0,"No Rating","Rated")</f>
        <v>Rated</v>
      </c>
      <c r="I4902" s="16" t="s">
        <v>273</v>
      </c>
      <c r="J4902" s="29" t="s">
        <v>34</v>
      </c>
      <c r="K4902" s="19">
        <v>6.4619999999999997</v>
      </c>
      <c r="L4902" s="26">
        <v>213</v>
      </c>
    </row>
    <row r="4903" spans="1:12" x14ac:dyDescent="0.3">
      <c r="A4903" s="14">
        <v>290477</v>
      </c>
      <c r="B4903" s="16" t="s">
        <v>6773</v>
      </c>
      <c r="C4903" s="16" t="s">
        <v>10</v>
      </c>
      <c r="D4903" s="4">
        <v>41678</v>
      </c>
      <c r="E4903" s="23">
        <v>2014</v>
      </c>
      <c r="F4903" s="19">
        <v>6.6</v>
      </c>
      <c r="G4903" s="19">
        <f>IF(Movies[[#This Row],[rating]]=0,"",Movies[[#This Row],[rating]])</f>
        <v>6.6</v>
      </c>
      <c r="H4903" s="19" t="str">
        <f>IF(Movies[[#This Row],[rating]]=0,"No Rating","Rated")</f>
        <v>Rated</v>
      </c>
      <c r="I4903" s="16" t="s">
        <v>30</v>
      </c>
      <c r="J4903" s="29" t="s">
        <v>12</v>
      </c>
      <c r="K4903" s="19">
        <v>6.4580000000000002</v>
      </c>
      <c r="L4903" s="26">
        <v>13</v>
      </c>
    </row>
    <row r="4904" spans="1:12" x14ac:dyDescent="0.3">
      <c r="A4904" s="14">
        <v>347968</v>
      </c>
      <c r="B4904" s="16" t="s">
        <v>6774</v>
      </c>
      <c r="C4904" s="16" t="s">
        <v>10</v>
      </c>
      <c r="D4904" s="4">
        <v>41727</v>
      </c>
      <c r="E4904" s="23">
        <v>2014</v>
      </c>
      <c r="F4904" s="19">
        <v>7.26</v>
      </c>
      <c r="G4904" s="19">
        <f>IF(Movies[[#This Row],[rating]]=0,"",Movies[[#This Row],[rating]])</f>
        <v>7.26</v>
      </c>
      <c r="H4904" s="19" t="str">
        <f>IF(Movies[[#This Row],[rating]]=0,"No Rating","Rated")</f>
        <v>Rated</v>
      </c>
      <c r="I4904" s="16" t="s">
        <v>6775</v>
      </c>
      <c r="J4904" s="29" t="s">
        <v>12</v>
      </c>
      <c r="K4904" s="19">
        <v>6.4560000000000004</v>
      </c>
      <c r="L4904" s="26">
        <v>102</v>
      </c>
    </row>
    <row r="4905" spans="1:12" x14ac:dyDescent="0.3">
      <c r="A4905" s="14">
        <v>273621</v>
      </c>
      <c r="B4905" s="16" t="s">
        <v>6776</v>
      </c>
      <c r="C4905" s="16" t="s">
        <v>10</v>
      </c>
      <c r="D4905" s="4">
        <v>41870</v>
      </c>
      <c r="E4905" s="23">
        <v>2014</v>
      </c>
      <c r="F4905" s="19">
        <v>4.8</v>
      </c>
      <c r="G4905" s="19">
        <f>IF(Movies[[#This Row],[rating]]=0,"",Movies[[#This Row],[rating]])</f>
        <v>4.8</v>
      </c>
      <c r="H4905" s="19" t="str">
        <f>IF(Movies[[#This Row],[rating]]=0,"No Rating","Rated")</f>
        <v>Rated</v>
      </c>
      <c r="I4905" s="16" t="s">
        <v>170</v>
      </c>
      <c r="J4905" s="29" t="s">
        <v>12</v>
      </c>
      <c r="K4905" s="19">
        <v>6.4489999999999998</v>
      </c>
      <c r="L4905" s="26">
        <v>46</v>
      </c>
    </row>
    <row r="4906" spans="1:12" x14ac:dyDescent="0.3">
      <c r="A4906" s="14">
        <v>238475</v>
      </c>
      <c r="B4906" s="16" t="s">
        <v>6777</v>
      </c>
      <c r="C4906" s="16" t="s">
        <v>10</v>
      </c>
      <c r="D4906" s="4">
        <v>41670</v>
      </c>
      <c r="E4906" s="23">
        <v>2014</v>
      </c>
      <c r="F4906" s="19">
        <v>4.367</v>
      </c>
      <c r="G4906" s="19">
        <f>IF(Movies[[#This Row],[rating]]=0,"",Movies[[#This Row],[rating]])</f>
        <v>4.367</v>
      </c>
      <c r="H4906" s="19" t="str">
        <f>IF(Movies[[#This Row],[rating]]=0,"No Rating","Rated")</f>
        <v>Rated</v>
      </c>
      <c r="I4906" s="16" t="s">
        <v>30</v>
      </c>
      <c r="J4906" s="29" t="s">
        <v>12</v>
      </c>
      <c r="K4906" s="19">
        <v>6.4329999999999998</v>
      </c>
      <c r="L4906" s="26">
        <v>90</v>
      </c>
    </row>
    <row r="4907" spans="1:12" x14ac:dyDescent="0.3">
      <c r="A4907" s="14">
        <v>297186</v>
      </c>
      <c r="B4907" s="16" t="s">
        <v>6778</v>
      </c>
      <c r="C4907" s="16" t="s">
        <v>144</v>
      </c>
      <c r="D4907" s="4">
        <v>41908</v>
      </c>
      <c r="E4907" s="23">
        <v>2014</v>
      </c>
      <c r="F4907" s="19">
        <v>5.7</v>
      </c>
      <c r="G4907" s="19">
        <f>IF(Movies[[#This Row],[rating]]=0,"",Movies[[#This Row],[rating]])</f>
        <v>5.7</v>
      </c>
      <c r="H4907" s="19" t="str">
        <f>IF(Movies[[#This Row],[rating]]=0,"No Rating","Rated")</f>
        <v>Rated</v>
      </c>
      <c r="I4907" s="16" t="s">
        <v>468</v>
      </c>
      <c r="J4907" s="29" t="s">
        <v>146</v>
      </c>
      <c r="K4907" s="19">
        <v>6.4320000000000004</v>
      </c>
      <c r="L4907" s="26">
        <v>45</v>
      </c>
    </row>
    <row r="4908" spans="1:12" x14ac:dyDescent="0.3">
      <c r="A4908" s="14">
        <v>322524</v>
      </c>
      <c r="B4908" s="16">
        <v>4.4800000000000004</v>
      </c>
      <c r="C4908" s="16" t="s">
        <v>108</v>
      </c>
      <c r="D4908" s="4">
        <v>41878</v>
      </c>
      <c r="E4908" s="23">
        <v>2014</v>
      </c>
      <c r="F4908" s="19">
        <v>3.5670000000000002</v>
      </c>
      <c r="G4908" s="19">
        <f>IF(Movies[[#This Row],[rating]]=0,"",Movies[[#This Row],[rating]])</f>
        <v>3.5670000000000002</v>
      </c>
      <c r="H4908" s="19" t="str">
        <f>IF(Movies[[#This Row],[rating]]=0,"No Rating","Rated")</f>
        <v>Rated</v>
      </c>
      <c r="I4908" s="16" t="s">
        <v>49</v>
      </c>
      <c r="J4908" s="29" t="s">
        <v>110</v>
      </c>
      <c r="K4908" s="19">
        <v>6.4260000000000002</v>
      </c>
      <c r="L4908" s="26">
        <v>15</v>
      </c>
    </row>
    <row r="4909" spans="1:12" x14ac:dyDescent="0.3">
      <c r="A4909" s="14">
        <v>253533</v>
      </c>
      <c r="B4909" s="16" t="s">
        <v>6779</v>
      </c>
      <c r="C4909" s="16" t="s">
        <v>595</v>
      </c>
      <c r="D4909" s="4">
        <v>41782</v>
      </c>
      <c r="E4909" s="23">
        <v>2014</v>
      </c>
      <c r="F4909" s="19">
        <v>7</v>
      </c>
      <c r="G4909" s="19">
        <f>IF(Movies[[#This Row],[rating]]=0,"",Movies[[#This Row],[rating]])</f>
        <v>7</v>
      </c>
      <c r="H4909" s="19" t="str">
        <f>IF(Movies[[#This Row],[rating]]=0,"No Rating","Rated")</f>
        <v>Rated</v>
      </c>
      <c r="I4909" s="16" t="s">
        <v>6780</v>
      </c>
      <c r="J4909" s="29" t="s">
        <v>1033</v>
      </c>
      <c r="K4909" s="19">
        <v>6.4219999999999997</v>
      </c>
      <c r="L4909" s="26">
        <v>51</v>
      </c>
    </row>
    <row r="4910" spans="1:12" x14ac:dyDescent="0.3">
      <c r="A4910" s="14">
        <v>248390</v>
      </c>
      <c r="B4910" s="16" t="s">
        <v>6781</v>
      </c>
      <c r="C4910" s="16" t="s">
        <v>108</v>
      </c>
      <c r="D4910" s="4">
        <v>41689</v>
      </c>
      <c r="E4910" s="23">
        <v>2014</v>
      </c>
      <c r="F4910" s="19">
        <v>5.1989999999999998</v>
      </c>
      <c r="G4910" s="19">
        <f>IF(Movies[[#This Row],[rating]]=0,"",Movies[[#This Row],[rating]])</f>
        <v>5.1989999999999998</v>
      </c>
      <c r="H4910" s="19" t="str">
        <f>IF(Movies[[#This Row],[rating]]=0,"No Rating","Rated")</f>
        <v>Rated</v>
      </c>
      <c r="I4910" s="16" t="s">
        <v>30</v>
      </c>
      <c r="J4910" s="29" t="s">
        <v>110</v>
      </c>
      <c r="K4910" s="19">
        <v>6.4169999999999998</v>
      </c>
      <c r="L4910" s="26">
        <v>344</v>
      </c>
    </row>
    <row r="4911" spans="1:12" x14ac:dyDescent="0.3">
      <c r="A4911" s="14">
        <v>208869</v>
      </c>
      <c r="B4911" s="16" t="s">
        <v>6782</v>
      </c>
      <c r="C4911" s="16" t="s">
        <v>416</v>
      </c>
      <c r="D4911" s="4">
        <v>41759</v>
      </c>
      <c r="E4911" s="23">
        <v>2014</v>
      </c>
      <c r="F4911" s="19">
        <v>6</v>
      </c>
      <c r="G4911" s="19">
        <f>IF(Movies[[#This Row],[rating]]=0,"",Movies[[#This Row],[rating]])</f>
        <v>6</v>
      </c>
      <c r="H4911" s="19" t="str">
        <f>IF(Movies[[#This Row],[rating]]=0,"No Rating","Rated")</f>
        <v>Rated</v>
      </c>
      <c r="I4911" s="16" t="s">
        <v>6783</v>
      </c>
      <c r="J4911" s="29" t="s">
        <v>12</v>
      </c>
      <c r="K4911" s="19">
        <v>6.4020000000000001</v>
      </c>
      <c r="L4911" s="26">
        <v>192</v>
      </c>
    </row>
    <row r="4912" spans="1:12" x14ac:dyDescent="0.3">
      <c r="A4912" s="14">
        <v>286407</v>
      </c>
      <c r="B4912" s="16" t="s">
        <v>6784</v>
      </c>
      <c r="C4912" s="16" t="s">
        <v>10</v>
      </c>
      <c r="D4912" s="4">
        <v>41669</v>
      </c>
      <c r="E4912" s="23">
        <v>2014</v>
      </c>
      <c r="F4912" s="19">
        <v>7.4</v>
      </c>
      <c r="G4912" s="19">
        <f>IF(Movies[[#This Row],[rating]]=0,"",Movies[[#This Row],[rating]])</f>
        <v>7.4</v>
      </c>
      <c r="H4912" s="19" t="str">
        <f>IF(Movies[[#This Row],[rating]]=0,"No Rating","Rated")</f>
        <v>Rated</v>
      </c>
      <c r="I4912" s="16" t="s">
        <v>329</v>
      </c>
      <c r="J4912" s="29" t="s">
        <v>12</v>
      </c>
      <c r="K4912" s="19">
        <v>6.4009999999999998</v>
      </c>
      <c r="L4912" s="26">
        <v>43</v>
      </c>
    </row>
    <row r="4913" spans="1:12" x14ac:dyDescent="0.3">
      <c r="A4913" s="14">
        <v>285840</v>
      </c>
      <c r="B4913" s="16" t="s">
        <v>6785</v>
      </c>
      <c r="C4913" s="16" t="s">
        <v>432</v>
      </c>
      <c r="D4913" s="4">
        <v>41893</v>
      </c>
      <c r="E4913" s="23">
        <v>2014</v>
      </c>
      <c r="F4913" s="19">
        <v>5.7</v>
      </c>
      <c r="G4913" s="19">
        <f>IF(Movies[[#This Row],[rating]]=0,"",Movies[[#This Row],[rating]])</f>
        <v>5.7</v>
      </c>
      <c r="H4913" s="19" t="str">
        <f>IF(Movies[[#This Row],[rating]]=0,"No Rating","Rated")</f>
        <v>Rated</v>
      </c>
      <c r="I4913" s="16" t="s">
        <v>6786</v>
      </c>
      <c r="J4913" s="29" t="s">
        <v>12</v>
      </c>
      <c r="K4913" s="19">
        <v>6.4009999999999998</v>
      </c>
      <c r="L4913" s="26">
        <v>120</v>
      </c>
    </row>
    <row r="4914" spans="1:12" x14ac:dyDescent="0.3">
      <c r="A4914" s="14">
        <v>281778</v>
      </c>
      <c r="B4914" s="16" t="s">
        <v>6787</v>
      </c>
      <c r="C4914" s="16" t="s">
        <v>10</v>
      </c>
      <c r="D4914" s="4">
        <v>41842</v>
      </c>
      <c r="E4914" s="23">
        <v>2014</v>
      </c>
      <c r="F4914" s="19">
        <v>4.5</v>
      </c>
      <c r="G4914" s="19">
        <f>IF(Movies[[#This Row],[rating]]=0,"",Movies[[#This Row],[rating]])</f>
        <v>4.5</v>
      </c>
      <c r="H4914" s="19" t="str">
        <f>IF(Movies[[#This Row],[rating]]=0,"No Rating","Rated")</f>
        <v>Rated</v>
      </c>
      <c r="I4914" s="16" t="s">
        <v>3597</v>
      </c>
      <c r="J4914" s="29" t="s">
        <v>12</v>
      </c>
      <c r="K4914" s="19">
        <v>6.3949999999999996</v>
      </c>
      <c r="L4914" s="26">
        <v>85</v>
      </c>
    </row>
    <row r="4915" spans="1:12" x14ac:dyDescent="0.3">
      <c r="A4915" s="14">
        <v>292821</v>
      </c>
      <c r="B4915" s="16" t="s">
        <v>6788</v>
      </c>
      <c r="C4915" s="16" t="s">
        <v>14</v>
      </c>
      <c r="D4915" s="4">
        <v>41883</v>
      </c>
      <c r="E4915" s="23">
        <v>2014</v>
      </c>
      <c r="F4915" s="19">
        <v>6.5309999999999997</v>
      </c>
      <c r="G4915" s="19">
        <f>IF(Movies[[#This Row],[rating]]=0,"",Movies[[#This Row],[rating]])</f>
        <v>6.5309999999999997</v>
      </c>
      <c r="H4915" s="19" t="str">
        <f>IF(Movies[[#This Row],[rating]]=0,"No Rating","Rated")</f>
        <v>Rated</v>
      </c>
      <c r="I4915" s="16" t="s">
        <v>390</v>
      </c>
      <c r="J4915" s="29" t="s">
        <v>12</v>
      </c>
      <c r="K4915" s="19">
        <v>6.3890000000000002</v>
      </c>
      <c r="L4915" s="26">
        <v>16</v>
      </c>
    </row>
    <row r="4916" spans="1:12" x14ac:dyDescent="0.3">
      <c r="A4916" s="14">
        <v>281869</v>
      </c>
      <c r="B4916" s="16" t="s">
        <v>6789</v>
      </c>
      <c r="C4916" s="16" t="s">
        <v>10</v>
      </c>
      <c r="D4916" s="4">
        <v>41747</v>
      </c>
      <c r="E4916" s="23">
        <v>2014</v>
      </c>
      <c r="F4916" s="19">
        <v>6</v>
      </c>
      <c r="G4916" s="19">
        <f>IF(Movies[[#This Row],[rating]]=0,"",Movies[[#This Row],[rating]])</f>
        <v>6</v>
      </c>
      <c r="H4916" s="19" t="str">
        <f>IF(Movies[[#This Row],[rating]]=0,"No Rating","Rated")</f>
        <v>Rated</v>
      </c>
      <c r="I4916" s="16" t="s">
        <v>468</v>
      </c>
      <c r="J4916" s="29" t="s">
        <v>12</v>
      </c>
      <c r="K4916" s="19">
        <v>6.3780000000000001</v>
      </c>
      <c r="L4916" s="26">
        <v>43</v>
      </c>
    </row>
    <row r="4917" spans="1:12" x14ac:dyDescent="0.3">
      <c r="A4917" s="14">
        <v>254065</v>
      </c>
      <c r="B4917" s="16" t="s">
        <v>6790</v>
      </c>
      <c r="C4917" s="16" t="s">
        <v>1845</v>
      </c>
      <c r="D4917" s="4">
        <v>41671</v>
      </c>
      <c r="E4917" s="23">
        <v>2014</v>
      </c>
      <c r="F4917" s="19">
        <v>7.423</v>
      </c>
      <c r="G4917" s="19">
        <f>IF(Movies[[#This Row],[rating]]=0,"",Movies[[#This Row],[rating]])</f>
        <v>7.423</v>
      </c>
      <c r="H4917" s="19" t="str">
        <f>IF(Movies[[#This Row],[rating]]=0,"No Rating","Rated")</f>
        <v>Rated</v>
      </c>
      <c r="I4917" s="16" t="s">
        <v>2901</v>
      </c>
      <c r="J4917" s="29" t="s">
        <v>12</v>
      </c>
      <c r="K4917" s="19">
        <v>6.367</v>
      </c>
      <c r="L4917" s="26">
        <v>65</v>
      </c>
    </row>
    <row r="4918" spans="1:12" x14ac:dyDescent="0.3">
      <c r="A4918" s="14">
        <v>298664</v>
      </c>
      <c r="B4918" s="16" t="s">
        <v>6791</v>
      </c>
      <c r="C4918" s="16" t="s">
        <v>10</v>
      </c>
      <c r="D4918" s="4">
        <v>41985</v>
      </c>
      <c r="E4918" s="23">
        <v>2014</v>
      </c>
      <c r="F4918" s="19">
        <v>6.7</v>
      </c>
      <c r="G4918" s="19">
        <f>IF(Movies[[#This Row],[rating]]=0,"",Movies[[#This Row],[rating]])</f>
        <v>6.7</v>
      </c>
      <c r="H4918" s="19" t="str">
        <f>IF(Movies[[#This Row],[rating]]=0,"No Rating","Rated")</f>
        <v>Rated</v>
      </c>
      <c r="I4918" s="16" t="s">
        <v>329</v>
      </c>
      <c r="J4918" s="29" t="s">
        <v>12</v>
      </c>
      <c r="K4918" s="19">
        <v>6.3659999999999997</v>
      </c>
      <c r="L4918" s="26">
        <v>34</v>
      </c>
    </row>
    <row r="4919" spans="1:12" x14ac:dyDescent="0.3">
      <c r="A4919" s="14">
        <v>309049</v>
      </c>
      <c r="B4919" s="16" t="s">
        <v>6792</v>
      </c>
      <c r="C4919" s="16" t="s">
        <v>416</v>
      </c>
      <c r="D4919" s="4">
        <v>41985</v>
      </c>
      <c r="E4919" s="23">
        <v>2014</v>
      </c>
      <c r="F4919" s="19">
        <v>5.9</v>
      </c>
      <c r="G4919" s="19">
        <f>IF(Movies[[#This Row],[rating]]=0,"",Movies[[#This Row],[rating]])</f>
        <v>5.9</v>
      </c>
      <c r="H4919" s="19" t="str">
        <f>IF(Movies[[#This Row],[rating]]=0,"No Rating","Rated")</f>
        <v>Rated</v>
      </c>
      <c r="I4919" s="16" t="s">
        <v>1246</v>
      </c>
      <c r="J4919" s="29" t="s">
        <v>12</v>
      </c>
      <c r="K4919" s="19">
        <v>6.36</v>
      </c>
      <c r="L4919" s="26">
        <v>74</v>
      </c>
    </row>
    <row r="4920" spans="1:12" x14ac:dyDescent="0.3">
      <c r="A4920" s="14">
        <v>268002</v>
      </c>
      <c r="B4920" s="16" t="s">
        <v>6793</v>
      </c>
      <c r="C4920" s="16" t="s">
        <v>6794</v>
      </c>
      <c r="D4920" s="4">
        <v>41755</v>
      </c>
      <c r="E4920" s="23">
        <v>2014</v>
      </c>
      <c r="F4920" s="19">
        <v>6.4</v>
      </c>
      <c r="G4920" s="19">
        <f>IF(Movies[[#This Row],[rating]]=0,"",Movies[[#This Row],[rating]])</f>
        <v>6.4</v>
      </c>
      <c r="H4920" s="19" t="str">
        <f>IF(Movies[[#This Row],[rating]]=0,"No Rating","Rated")</f>
        <v>Rated</v>
      </c>
      <c r="I4920" s="16" t="s">
        <v>3293</v>
      </c>
      <c r="J4920" s="29" t="s">
        <v>146</v>
      </c>
      <c r="K4920" s="19">
        <v>6.3529999999999998</v>
      </c>
      <c r="L4920" s="26">
        <v>32</v>
      </c>
    </row>
    <row r="4921" spans="1:12" x14ac:dyDescent="0.3">
      <c r="A4921" s="14">
        <v>325592</v>
      </c>
      <c r="B4921" s="16" t="s">
        <v>6795</v>
      </c>
      <c r="C4921" s="16" t="s">
        <v>10</v>
      </c>
      <c r="D4921" s="4">
        <v>41877</v>
      </c>
      <c r="E4921" s="23">
        <v>2014</v>
      </c>
      <c r="F4921" s="19">
        <v>6.8</v>
      </c>
      <c r="G4921" s="19">
        <f>IF(Movies[[#This Row],[rating]]=0,"",Movies[[#This Row],[rating]])</f>
        <v>6.8</v>
      </c>
      <c r="H4921" s="19" t="str">
        <f>IF(Movies[[#This Row],[rating]]=0,"No Rating","Rated")</f>
        <v>Rated</v>
      </c>
      <c r="I4921" s="16" t="s">
        <v>52</v>
      </c>
      <c r="J4921" s="29" t="s">
        <v>12</v>
      </c>
      <c r="K4921" s="19">
        <v>6.3520000000000003</v>
      </c>
      <c r="L4921" s="26">
        <v>38</v>
      </c>
    </row>
    <row r="4922" spans="1:12" x14ac:dyDescent="0.3">
      <c r="A4922" s="14">
        <v>308610</v>
      </c>
      <c r="B4922" s="16" t="s">
        <v>6796</v>
      </c>
      <c r="C4922" s="16" t="s">
        <v>1845</v>
      </c>
      <c r="D4922" s="4">
        <v>41944</v>
      </c>
      <c r="E4922" s="23">
        <v>2014</v>
      </c>
      <c r="F4922" s="19">
        <v>5.2</v>
      </c>
      <c r="G4922" s="19">
        <f>IF(Movies[[#This Row],[rating]]=0,"",Movies[[#This Row],[rating]])</f>
        <v>5.2</v>
      </c>
      <c r="H4922" s="19" t="str">
        <f>IF(Movies[[#This Row],[rating]]=0,"No Rating","Rated")</f>
        <v>Rated</v>
      </c>
      <c r="I4922" s="16" t="s">
        <v>886</v>
      </c>
      <c r="J4922" s="29" t="s">
        <v>96</v>
      </c>
      <c r="K4922" s="19">
        <v>6.3369999999999997</v>
      </c>
      <c r="L4922" s="26">
        <v>3</v>
      </c>
    </row>
    <row r="4923" spans="1:12" x14ac:dyDescent="0.3">
      <c r="A4923" s="14">
        <v>287415</v>
      </c>
      <c r="B4923" s="16" t="s">
        <v>4645</v>
      </c>
      <c r="C4923" s="16" t="s">
        <v>10</v>
      </c>
      <c r="D4923" s="4">
        <v>41648</v>
      </c>
      <c r="E4923" s="23">
        <v>2014</v>
      </c>
      <c r="F4923" s="19">
        <v>4.5999999999999996</v>
      </c>
      <c r="G4923" s="19">
        <f>IF(Movies[[#This Row],[rating]]=0,"",Movies[[#This Row],[rating]])</f>
        <v>4.5999999999999996</v>
      </c>
      <c r="H4923" s="19" t="str">
        <f>IF(Movies[[#This Row],[rating]]=0,"No Rating","Rated")</f>
        <v>Rated</v>
      </c>
      <c r="I4923" s="16" t="s">
        <v>166</v>
      </c>
      <c r="J4923" s="29" t="s">
        <v>12</v>
      </c>
      <c r="K4923" s="19">
        <v>6.3339999999999996</v>
      </c>
      <c r="L4923" s="26">
        <v>65</v>
      </c>
    </row>
    <row r="4924" spans="1:12" x14ac:dyDescent="0.3">
      <c r="A4924" s="14">
        <v>293572</v>
      </c>
      <c r="B4924" s="16" t="s">
        <v>6797</v>
      </c>
      <c r="C4924" s="16" t="s">
        <v>10</v>
      </c>
      <c r="D4924" s="4">
        <v>41922</v>
      </c>
      <c r="E4924" s="23">
        <v>2014</v>
      </c>
      <c r="F4924" s="19">
        <v>4.899</v>
      </c>
      <c r="G4924" s="19">
        <f>IF(Movies[[#This Row],[rating]]=0,"",Movies[[#This Row],[rating]])</f>
        <v>4.899</v>
      </c>
      <c r="H4924" s="19" t="str">
        <f>IF(Movies[[#This Row],[rating]]=0,"No Rating","Rated")</f>
        <v>Rated</v>
      </c>
      <c r="I4924" s="16" t="s">
        <v>132</v>
      </c>
      <c r="J4924" s="29" t="s">
        <v>12</v>
      </c>
      <c r="K4924" s="19">
        <v>6.3280000000000003</v>
      </c>
      <c r="L4924" s="26">
        <v>335</v>
      </c>
    </row>
    <row r="4925" spans="1:12" x14ac:dyDescent="0.3">
      <c r="A4925" s="14">
        <v>334495</v>
      </c>
      <c r="B4925" s="16" t="s">
        <v>6798</v>
      </c>
      <c r="C4925" s="16" t="s">
        <v>10</v>
      </c>
      <c r="D4925" s="4">
        <v>41938</v>
      </c>
      <c r="E4925" s="23">
        <v>2014</v>
      </c>
      <c r="F4925" s="19">
        <v>7.4</v>
      </c>
      <c r="G4925" s="19">
        <f>IF(Movies[[#This Row],[rating]]=0,"",Movies[[#This Row],[rating]])</f>
        <v>7.4</v>
      </c>
      <c r="H4925" s="19" t="str">
        <f>IF(Movies[[#This Row],[rating]]=0,"No Rating","Rated")</f>
        <v>Rated</v>
      </c>
      <c r="I4925" s="16" t="s">
        <v>1348</v>
      </c>
      <c r="J4925" s="29" t="s">
        <v>12</v>
      </c>
      <c r="K4925" s="19">
        <v>6.327</v>
      </c>
      <c r="L4925" s="26">
        <v>99</v>
      </c>
    </row>
    <row r="4926" spans="1:12" x14ac:dyDescent="0.3">
      <c r="A4926" s="14">
        <v>314996</v>
      </c>
      <c r="B4926" s="16" t="s">
        <v>6799</v>
      </c>
      <c r="C4926" s="16" t="s">
        <v>10</v>
      </c>
      <c r="D4926" s="4">
        <v>42001</v>
      </c>
      <c r="E4926" s="23">
        <v>2014</v>
      </c>
      <c r="F4926" s="19">
        <v>5.7</v>
      </c>
      <c r="G4926" s="19">
        <f>IF(Movies[[#This Row],[rating]]=0,"",Movies[[#This Row],[rating]])</f>
        <v>5.7</v>
      </c>
      <c r="H4926" s="19" t="str">
        <f>IF(Movies[[#This Row],[rating]]=0,"No Rating","Rated")</f>
        <v>Rated</v>
      </c>
      <c r="I4926" s="16" t="s">
        <v>971</v>
      </c>
      <c r="J4926" s="29" t="s">
        <v>12</v>
      </c>
      <c r="K4926" s="19">
        <v>6.327</v>
      </c>
      <c r="L4926" s="26">
        <v>78</v>
      </c>
    </row>
    <row r="4927" spans="1:12" x14ac:dyDescent="0.3">
      <c r="A4927" s="14">
        <v>256106</v>
      </c>
      <c r="B4927" s="16" t="s">
        <v>6800</v>
      </c>
      <c r="C4927" s="16" t="s">
        <v>6801</v>
      </c>
      <c r="D4927" s="4">
        <v>41687</v>
      </c>
      <c r="E4927" s="23">
        <v>2014</v>
      </c>
      <c r="F4927" s="19">
        <v>7.1</v>
      </c>
      <c r="G4927" s="19">
        <f>IF(Movies[[#This Row],[rating]]=0,"",Movies[[#This Row],[rating]])</f>
        <v>7.1</v>
      </c>
      <c r="H4927" s="19" t="str">
        <f>IF(Movies[[#This Row],[rating]]=0,"No Rating","Rated")</f>
        <v>Rated</v>
      </c>
      <c r="I4927" s="16" t="s">
        <v>49</v>
      </c>
      <c r="J4927" s="29" t="s">
        <v>342</v>
      </c>
      <c r="K4927" s="19">
        <v>6.3209999999999997</v>
      </c>
      <c r="L4927" s="26">
        <v>41</v>
      </c>
    </row>
    <row r="4928" spans="1:12" x14ac:dyDescent="0.3">
      <c r="A4928" s="14">
        <v>246087</v>
      </c>
      <c r="B4928" s="16" t="s">
        <v>6802</v>
      </c>
      <c r="C4928" s="16" t="s">
        <v>595</v>
      </c>
      <c r="D4928" s="4">
        <v>41649</v>
      </c>
      <c r="E4928" s="23">
        <v>2014</v>
      </c>
      <c r="F4928" s="19">
        <v>5.766</v>
      </c>
      <c r="G4928" s="19">
        <f>IF(Movies[[#This Row],[rating]]=0,"",Movies[[#This Row],[rating]])</f>
        <v>5.766</v>
      </c>
      <c r="H4928" s="19" t="str">
        <f>IF(Movies[[#This Row],[rating]]=0,"No Rating","Rated")</f>
        <v>Rated</v>
      </c>
      <c r="I4928" s="16" t="s">
        <v>777</v>
      </c>
      <c r="J4928" s="29" t="s">
        <v>597</v>
      </c>
      <c r="K4928" s="19">
        <v>6.3</v>
      </c>
      <c r="L4928" s="26">
        <v>62</v>
      </c>
    </row>
    <row r="4929" spans="1:12" x14ac:dyDescent="0.3">
      <c r="A4929" s="14">
        <v>268508</v>
      </c>
      <c r="B4929" s="16" t="s">
        <v>6803</v>
      </c>
      <c r="C4929" s="16" t="s">
        <v>10</v>
      </c>
      <c r="D4929" s="4">
        <v>41699</v>
      </c>
      <c r="E4929" s="23">
        <v>2014</v>
      </c>
      <c r="F4929" s="19">
        <v>3.7320000000000002</v>
      </c>
      <c r="G4929" s="19">
        <f>IF(Movies[[#This Row],[rating]]=0,"",Movies[[#This Row],[rating]])</f>
        <v>3.7320000000000002</v>
      </c>
      <c r="H4929" s="19" t="str">
        <f>IF(Movies[[#This Row],[rating]]=0,"No Rating","Rated")</f>
        <v>Rated</v>
      </c>
      <c r="I4929" s="16" t="s">
        <v>468</v>
      </c>
      <c r="J4929" s="29" t="s">
        <v>12</v>
      </c>
      <c r="K4929" s="19">
        <v>6.2880000000000003</v>
      </c>
      <c r="L4929" s="26">
        <v>69</v>
      </c>
    </row>
    <row r="4930" spans="1:12" x14ac:dyDescent="0.3">
      <c r="A4930" s="14">
        <v>316854</v>
      </c>
      <c r="B4930" s="16" t="s">
        <v>6804</v>
      </c>
      <c r="C4930" s="16" t="s">
        <v>108</v>
      </c>
      <c r="D4930" s="4">
        <v>41874</v>
      </c>
      <c r="E4930" s="23">
        <v>2014</v>
      </c>
      <c r="F4930" s="19">
        <v>6.3</v>
      </c>
      <c r="G4930" s="19">
        <f>IF(Movies[[#This Row],[rating]]=0,"",Movies[[#This Row],[rating]])</f>
        <v>6.3</v>
      </c>
      <c r="H4930" s="19" t="str">
        <f>IF(Movies[[#This Row],[rating]]=0,"No Rating","Rated")</f>
        <v>Rated</v>
      </c>
      <c r="I4930" s="16" t="s">
        <v>180</v>
      </c>
      <c r="J4930" s="29" t="s">
        <v>110</v>
      </c>
      <c r="K4930" s="19">
        <v>6.2869999999999999</v>
      </c>
      <c r="L4930" s="26">
        <v>109</v>
      </c>
    </row>
    <row r="4931" spans="1:12" x14ac:dyDescent="0.3">
      <c r="A4931" s="14">
        <v>291865</v>
      </c>
      <c r="B4931" s="16" t="s">
        <v>6805</v>
      </c>
      <c r="C4931" s="16" t="s">
        <v>2847</v>
      </c>
      <c r="D4931" s="4">
        <v>41743</v>
      </c>
      <c r="E4931" s="23">
        <v>2014</v>
      </c>
      <c r="F4931" s="19">
        <v>5.6</v>
      </c>
      <c r="G4931" s="19">
        <f>IF(Movies[[#This Row],[rating]]=0,"",Movies[[#This Row],[rating]])</f>
        <v>5.6</v>
      </c>
      <c r="H4931" s="19" t="str">
        <f>IF(Movies[[#This Row],[rating]]=0,"No Rating","Rated")</f>
        <v>Rated</v>
      </c>
      <c r="I4931" s="16" t="s">
        <v>468</v>
      </c>
      <c r="J4931" s="29" t="s">
        <v>12</v>
      </c>
      <c r="K4931" s="19">
        <v>6.2809999999999997</v>
      </c>
      <c r="L4931" s="26">
        <v>126</v>
      </c>
    </row>
    <row r="4932" spans="1:12" x14ac:dyDescent="0.3">
      <c r="A4932" s="14">
        <v>308571</v>
      </c>
      <c r="B4932" s="16" t="s">
        <v>6806</v>
      </c>
      <c r="C4932" s="16" t="s">
        <v>10</v>
      </c>
      <c r="D4932" s="4">
        <v>41978</v>
      </c>
      <c r="E4932" s="23">
        <v>2014</v>
      </c>
      <c r="F4932" s="19">
        <v>7.6449999999999996</v>
      </c>
      <c r="G4932" s="19">
        <f>IF(Movies[[#This Row],[rating]]=0,"",Movies[[#This Row],[rating]])</f>
        <v>7.6449999999999996</v>
      </c>
      <c r="H4932" s="19" t="str">
        <f>IF(Movies[[#This Row],[rating]]=0,"No Rating","Rated")</f>
        <v>Rated</v>
      </c>
      <c r="I4932" s="16" t="s">
        <v>30</v>
      </c>
      <c r="J4932" s="29" t="s">
        <v>12</v>
      </c>
      <c r="K4932" s="19">
        <v>6.266</v>
      </c>
      <c r="L4932" s="26">
        <v>148</v>
      </c>
    </row>
    <row r="4933" spans="1:12" x14ac:dyDescent="0.3">
      <c r="A4933" s="14">
        <v>271200</v>
      </c>
      <c r="B4933" s="16" t="s">
        <v>6807</v>
      </c>
      <c r="C4933" s="16" t="s">
        <v>595</v>
      </c>
      <c r="D4933" s="4">
        <v>41782</v>
      </c>
      <c r="E4933" s="23">
        <v>2014</v>
      </c>
      <c r="F4933" s="19">
        <v>5.7</v>
      </c>
      <c r="G4933" s="19">
        <f>IF(Movies[[#This Row],[rating]]=0,"",Movies[[#This Row],[rating]])</f>
        <v>5.7</v>
      </c>
      <c r="H4933" s="19" t="str">
        <f>IF(Movies[[#This Row],[rating]]=0,"No Rating","Rated")</f>
        <v>Rated</v>
      </c>
      <c r="I4933" s="16" t="s">
        <v>6808</v>
      </c>
      <c r="J4933" s="29" t="s">
        <v>142</v>
      </c>
      <c r="K4933" s="19">
        <v>6.2590000000000003</v>
      </c>
      <c r="L4933" s="26">
        <v>64</v>
      </c>
    </row>
    <row r="4934" spans="1:12" x14ac:dyDescent="0.3">
      <c r="A4934" s="14">
        <v>269246</v>
      </c>
      <c r="B4934" s="16" t="s">
        <v>6809</v>
      </c>
      <c r="C4934" s="16" t="s">
        <v>10</v>
      </c>
      <c r="D4934" s="4">
        <v>41748</v>
      </c>
      <c r="E4934" s="23">
        <v>2014</v>
      </c>
      <c r="F4934" s="19">
        <v>6.9550000000000001</v>
      </c>
      <c r="G4934" s="19">
        <f>IF(Movies[[#This Row],[rating]]=0,"",Movies[[#This Row],[rating]])</f>
        <v>6.9550000000000001</v>
      </c>
      <c r="H4934" s="19" t="str">
        <f>IF(Movies[[#This Row],[rating]]=0,"No Rating","Rated")</f>
        <v>Rated</v>
      </c>
      <c r="I4934" s="16" t="s">
        <v>4709</v>
      </c>
      <c r="J4934" s="29" t="s">
        <v>12</v>
      </c>
      <c r="K4934" s="19">
        <v>6.2560000000000002</v>
      </c>
      <c r="L4934" s="26">
        <v>66</v>
      </c>
    </row>
    <row r="4935" spans="1:12" x14ac:dyDescent="0.3">
      <c r="A4935" s="14">
        <v>310126</v>
      </c>
      <c r="B4935" s="16" t="s">
        <v>6810</v>
      </c>
      <c r="C4935" s="16" t="s">
        <v>540</v>
      </c>
      <c r="D4935" s="4">
        <v>41984</v>
      </c>
      <c r="E4935" s="23">
        <v>2014</v>
      </c>
      <c r="F4935" s="19">
        <v>5.7</v>
      </c>
      <c r="G4935" s="19">
        <f>IF(Movies[[#This Row],[rating]]=0,"",Movies[[#This Row],[rating]])</f>
        <v>5.7</v>
      </c>
      <c r="H4935" s="19" t="str">
        <f>IF(Movies[[#This Row],[rating]]=0,"No Rating","Rated")</f>
        <v>Rated</v>
      </c>
      <c r="I4935" s="16" t="s">
        <v>30</v>
      </c>
      <c r="J4935" s="29" t="s">
        <v>511</v>
      </c>
      <c r="K4935" s="19">
        <v>6.2539999999999996</v>
      </c>
      <c r="L4935" s="26">
        <v>852</v>
      </c>
    </row>
    <row r="4936" spans="1:12" x14ac:dyDescent="0.3">
      <c r="A4936" s="14">
        <v>275985</v>
      </c>
      <c r="B4936" s="16" t="s">
        <v>6811</v>
      </c>
      <c r="C4936" s="16" t="s">
        <v>10</v>
      </c>
      <c r="D4936" s="4">
        <v>41747</v>
      </c>
      <c r="E4936" s="23">
        <v>2014</v>
      </c>
      <c r="F4936" s="19">
        <v>3.9</v>
      </c>
      <c r="G4936" s="19">
        <f>IF(Movies[[#This Row],[rating]]=0,"",Movies[[#This Row],[rating]])</f>
        <v>3.9</v>
      </c>
      <c r="H4936" s="19" t="str">
        <f>IF(Movies[[#This Row],[rating]]=0,"No Rating","Rated")</f>
        <v>Rated</v>
      </c>
      <c r="I4936" s="16" t="s">
        <v>566</v>
      </c>
      <c r="J4936" s="29" t="s">
        <v>12</v>
      </c>
      <c r="K4936" s="19">
        <v>6.2510000000000003</v>
      </c>
      <c r="L4936" s="26">
        <v>54</v>
      </c>
    </row>
    <row r="4937" spans="1:12" x14ac:dyDescent="0.3">
      <c r="A4937" s="14">
        <v>301825</v>
      </c>
      <c r="B4937" s="16" t="s">
        <v>6812</v>
      </c>
      <c r="C4937" s="16" t="s">
        <v>284</v>
      </c>
      <c r="D4937" s="4">
        <v>41998</v>
      </c>
      <c r="E4937" s="23">
        <v>2014</v>
      </c>
      <c r="F4937" s="19">
        <v>6.2</v>
      </c>
      <c r="G4937" s="19">
        <f>IF(Movies[[#This Row],[rating]]=0,"",Movies[[#This Row],[rating]])</f>
        <v>6.2</v>
      </c>
      <c r="H4937" s="19" t="str">
        <f>IF(Movies[[#This Row],[rating]]=0,"No Rating","Rated")</f>
        <v>Rated</v>
      </c>
      <c r="I4937" s="16" t="s">
        <v>2459</v>
      </c>
      <c r="J4937" s="29" t="s">
        <v>286</v>
      </c>
      <c r="K4937" s="19">
        <v>6.2469999999999999</v>
      </c>
      <c r="L4937" s="26">
        <v>59</v>
      </c>
    </row>
    <row r="4938" spans="1:12" x14ac:dyDescent="0.3">
      <c r="A4938" s="14">
        <v>287647</v>
      </c>
      <c r="B4938" s="16" t="s">
        <v>6813</v>
      </c>
      <c r="C4938" s="16" t="s">
        <v>94</v>
      </c>
      <c r="D4938" s="4">
        <v>41956</v>
      </c>
      <c r="E4938" s="23">
        <v>2014</v>
      </c>
      <c r="F4938" s="19">
        <v>7.2</v>
      </c>
      <c r="G4938" s="19">
        <f>IF(Movies[[#This Row],[rating]]=0,"",Movies[[#This Row],[rating]])</f>
        <v>7.2</v>
      </c>
      <c r="H4938" s="19" t="str">
        <f>IF(Movies[[#This Row],[rating]]=0,"No Rating","Rated")</f>
        <v>Rated</v>
      </c>
      <c r="I4938" s="16" t="s">
        <v>49</v>
      </c>
      <c r="J4938" s="29" t="s">
        <v>96</v>
      </c>
      <c r="K4938" s="19">
        <v>6.2409999999999997</v>
      </c>
      <c r="L4938" s="26">
        <v>36</v>
      </c>
    </row>
    <row r="4939" spans="1:12" x14ac:dyDescent="0.3">
      <c r="A4939" s="14">
        <v>287663</v>
      </c>
      <c r="B4939" s="16" t="s">
        <v>6814</v>
      </c>
      <c r="C4939" s="16" t="s">
        <v>1845</v>
      </c>
      <c r="D4939" s="4">
        <v>41915</v>
      </c>
      <c r="E4939" s="23">
        <v>2014</v>
      </c>
      <c r="F4939" s="19">
        <v>7.3</v>
      </c>
      <c r="G4939" s="19">
        <f>IF(Movies[[#This Row],[rating]]=0,"",Movies[[#This Row],[rating]])</f>
        <v>7.3</v>
      </c>
      <c r="H4939" s="19" t="str">
        <f>IF(Movies[[#This Row],[rating]]=0,"No Rating","Rated")</f>
        <v>Rated</v>
      </c>
      <c r="I4939" s="16" t="s">
        <v>6815</v>
      </c>
      <c r="J4939" s="29" t="s">
        <v>12</v>
      </c>
      <c r="K4939" s="19">
        <v>6.2329999999999997</v>
      </c>
      <c r="L4939" s="26">
        <v>145</v>
      </c>
    </row>
    <row r="4940" spans="1:12" x14ac:dyDescent="0.3">
      <c r="A4940" s="14">
        <v>297544</v>
      </c>
      <c r="B4940" s="16" t="s">
        <v>6816</v>
      </c>
      <c r="C4940" s="16" t="s">
        <v>10</v>
      </c>
      <c r="D4940" s="4">
        <v>41982</v>
      </c>
      <c r="E4940" s="23">
        <v>2014</v>
      </c>
      <c r="F4940" s="19">
        <v>4</v>
      </c>
      <c r="G4940" s="19">
        <f>IF(Movies[[#This Row],[rating]]=0,"",Movies[[#This Row],[rating]])</f>
        <v>4</v>
      </c>
      <c r="H4940" s="19" t="str">
        <f>IF(Movies[[#This Row],[rating]]=0,"No Rating","Rated")</f>
        <v>Rated</v>
      </c>
      <c r="I4940" s="16" t="s">
        <v>1337</v>
      </c>
      <c r="J4940" s="29" t="s">
        <v>12</v>
      </c>
      <c r="K4940" s="19">
        <v>6.218</v>
      </c>
      <c r="L4940" s="26">
        <v>59</v>
      </c>
    </row>
    <row r="4941" spans="1:12" x14ac:dyDescent="0.3">
      <c r="A4941" s="14">
        <v>303483</v>
      </c>
      <c r="B4941" s="16" t="s">
        <v>6817</v>
      </c>
      <c r="C4941" s="16" t="s">
        <v>108</v>
      </c>
      <c r="D4941" s="4">
        <v>41976</v>
      </c>
      <c r="E4941" s="23">
        <v>2014</v>
      </c>
      <c r="F4941" s="19">
        <v>7.4</v>
      </c>
      <c r="G4941" s="19">
        <f>IF(Movies[[#This Row],[rating]]=0,"",Movies[[#This Row],[rating]])</f>
        <v>7.4</v>
      </c>
      <c r="H4941" s="19" t="str">
        <f>IF(Movies[[#This Row],[rating]]=0,"No Rating","Rated")</f>
        <v>Rated</v>
      </c>
      <c r="I4941" s="16" t="s">
        <v>49</v>
      </c>
      <c r="J4941" s="29" t="s">
        <v>110</v>
      </c>
      <c r="K4941" s="19">
        <v>6.21</v>
      </c>
      <c r="L4941" s="26">
        <v>319</v>
      </c>
    </row>
    <row r="4942" spans="1:12" x14ac:dyDescent="0.3">
      <c r="A4942" s="14">
        <v>270403</v>
      </c>
      <c r="B4942" s="16" t="s">
        <v>6818</v>
      </c>
      <c r="C4942" s="16" t="s">
        <v>6819</v>
      </c>
      <c r="D4942" s="4">
        <v>41815</v>
      </c>
      <c r="E4942" s="23">
        <v>2014</v>
      </c>
      <c r="F4942" s="19">
        <v>7.5</v>
      </c>
      <c r="G4942" s="19">
        <f>IF(Movies[[#This Row],[rating]]=0,"",Movies[[#This Row],[rating]])</f>
        <v>7.5</v>
      </c>
      <c r="H4942" s="19" t="str">
        <f>IF(Movies[[#This Row],[rating]]=0,"No Rating","Rated")</f>
        <v>Rated</v>
      </c>
      <c r="I4942" s="16" t="s">
        <v>49</v>
      </c>
      <c r="J4942" s="29" t="s">
        <v>1568</v>
      </c>
      <c r="K4942" s="19">
        <v>6.2080000000000002</v>
      </c>
      <c r="L4942" s="26">
        <v>129</v>
      </c>
    </row>
    <row r="4943" spans="1:12" x14ac:dyDescent="0.3">
      <c r="A4943" s="14">
        <v>295799</v>
      </c>
      <c r="B4943" s="16" t="s">
        <v>6820</v>
      </c>
      <c r="C4943" s="16" t="s">
        <v>1845</v>
      </c>
      <c r="D4943" s="4">
        <v>41921</v>
      </c>
      <c r="E4943" s="23">
        <v>2014</v>
      </c>
      <c r="F4943" s="19">
        <v>7.3520000000000003</v>
      </c>
      <c r="G4943" s="19">
        <f>IF(Movies[[#This Row],[rating]]=0,"",Movies[[#This Row],[rating]])</f>
        <v>7.3520000000000003</v>
      </c>
      <c r="H4943" s="19" t="str">
        <f>IF(Movies[[#This Row],[rating]]=0,"No Rating","Rated")</f>
        <v>Rated</v>
      </c>
      <c r="I4943" s="16" t="s">
        <v>329</v>
      </c>
      <c r="J4943" s="29" t="s">
        <v>12</v>
      </c>
      <c r="K4943" s="19">
        <v>6.1970000000000001</v>
      </c>
      <c r="L4943" s="26">
        <v>105</v>
      </c>
    </row>
    <row r="4944" spans="1:12" x14ac:dyDescent="0.3">
      <c r="A4944" s="14">
        <v>209271</v>
      </c>
      <c r="B4944" s="16" t="s">
        <v>6821</v>
      </c>
      <c r="C4944" s="16" t="s">
        <v>10</v>
      </c>
      <c r="D4944" s="4">
        <v>41740</v>
      </c>
      <c r="E4944" s="23">
        <v>2014</v>
      </c>
      <c r="F4944" s="19">
        <v>5.8</v>
      </c>
      <c r="G4944" s="19">
        <f>IF(Movies[[#This Row],[rating]]=0,"",Movies[[#This Row],[rating]])</f>
        <v>5.8</v>
      </c>
      <c r="H4944" s="19" t="str">
        <f>IF(Movies[[#This Row],[rating]]=0,"No Rating","Rated")</f>
        <v>Rated</v>
      </c>
      <c r="I4944" s="16" t="s">
        <v>49</v>
      </c>
      <c r="J4944" s="29" t="s">
        <v>12</v>
      </c>
      <c r="K4944" s="19">
        <v>6.194</v>
      </c>
      <c r="L4944" s="26">
        <v>146</v>
      </c>
    </row>
    <row r="4945" spans="1:12" x14ac:dyDescent="0.3">
      <c r="A4945" s="14">
        <v>299579</v>
      </c>
      <c r="B4945" s="16" t="s">
        <v>6822</v>
      </c>
      <c r="C4945" s="16" t="s">
        <v>432</v>
      </c>
      <c r="D4945" s="4">
        <v>41958</v>
      </c>
      <c r="E4945" s="23">
        <v>2014</v>
      </c>
      <c r="F4945" s="19">
        <v>6</v>
      </c>
      <c r="G4945" s="19">
        <f>IF(Movies[[#This Row],[rating]]=0,"",Movies[[#This Row],[rating]])</f>
        <v>6</v>
      </c>
      <c r="H4945" s="19" t="str">
        <f>IF(Movies[[#This Row],[rating]]=0,"No Rating","Rated")</f>
        <v>Rated</v>
      </c>
      <c r="I4945" s="16" t="s">
        <v>6823</v>
      </c>
      <c r="J4945" s="29" t="s">
        <v>12</v>
      </c>
      <c r="K4945" s="19">
        <v>6.1829999999999998</v>
      </c>
      <c r="L4945" s="26">
        <v>71</v>
      </c>
    </row>
    <row r="4946" spans="1:12" x14ac:dyDescent="0.3">
      <c r="A4946" s="14">
        <v>270919</v>
      </c>
      <c r="B4946" s="16" t="s">
        <v>6824</v>
      </c>
      <c r="C4946" s="16" t="s">
        <v>108</v>
      </c>
      <c r="D4946" s="4">
        <v>41808</v>
      </c>
      <c r="E4946" s="23">
        <v>2014</v>
      </c>
      <c r="F4946" s="19">
        <v>6</v>
      </c>
      <c r="G4946" s="19">
        <f>IF(Movies[[#This Row],[rating]]=0,"",Movies[[#This Row],[rating]])</f>
        <v>6</v>
      </c>
      <c r="H4946" s="19" t="str">
        <f>IF(Movies[[#This Row],[rating]]=0,"No Rating","Rated")</f>
        <v>Rated</v>
      </c>
      <c r="I4946" s="16" t="s">
        <v>5822</v>
      </c>
      <c r="J4946" s="29" t="s">
        <v>110</v>
      </c>
      <c r="K4946" s="19">
        <v>6.18</v>
      </c>
      <c r="L4946" s="26">
        <v>259</v>
      </c>
    </row>
    <row r="4947" spans="1:12" x14ac:dyDescent="0.3">
      <c r="A4947" s="14">
        <v>299590</v>
      </c>
      <c r="B4947" s="16" t="s">
        <v>6825</v>
      </c>
      <c r="C4947" s="16" t="s">
        <v>172</v>
      </c>
      <c r="D4947" s="4">
        <v>41986</v>
      </c>
      <c r="E4947" s="23">
        <v>2014</v>
      </c>
      <c r="F4947" s="19">
        <v>6.1</v>
      </c>
      <c r="G4947" s="19">
        <f>IF(Movies[[#This Row],[rating]]=0,"",Movies[[#This Row],[rating]])</f>
        <v>6.1</v>
      </c>
      <c r="H4947" s="19" t="str">
        <f>IF(Movies[[#This Row],[rating]]=0,"No Rating","Rated")</f>
        <v>Rated</v>
      </c>
      <c r="I4947" s="16" t="s">
        <v>6826</v>
      </c>
      <c r="J4947" s="29" t="s">
        <v>12</v>
      </c>
      <c r="K4947" s="19">
        <v>6.1749999999999998</v>
      </c>
      <c r="L4947" s="26">
        <v>55</v>
      </c>
    </row>
    <row r="4948" spans="1:12" x14ac:dyDescent="0.3">
      <c r="A4948" s="14">
        <v>345169</v>
      </c>
      <c r="B4948" s="16" t="s">
        <v>6827</v>
      </c>
      <c r="C4948" s="16" t="s">
        <v>144</v>
      </c>
      <c r="D4948" s="4">
        <v>41965</v>
      </c>
      <c r="E4948" s="23">
        <v>2014</v>
      </c>
      <c r="F4948" s="19">
        <v>4.5999999999999996</v>
      </c>
      <c r="G4948" s="19">
        <f>IF(Movies[[#This Row],[rating]]=0,"",Movies[[#This Row],[rating]])</f>
        <v>4.5999999999999996</v>
      </c>
      <c r="H4948" s="19" t="str">
        <f>IF(Movies[[#This Row],[rating]]=0,"No Rating","Rated")</f>
        <v>Rated</v>
      </c>
      <c r="I4948" s="16" t="s">
        <v>49</v>
      </c>
      <c r="J4948" s="29" t="s">
        <v>146</v>
      </c>
      <c r="K4948" s="19">
        <v>6.1740000000000004</v>
      </c>
      <c r="L4948" s="26">
        <v>9</v>
      </c>
    </row>
    <row r="4949" spans="1:12" x14ac:dyDescent="0.3">
      <c r="A4949" s="14">
        <v>249142</v>
      </c>
      <c r="B4949" s="16" t="s">
        <v>6828</v>
      </c>
      <c r="C4949" s="16" t="s">
        <v>540</v>
      </c>
      <c r="D4949" s="4">
        <v>41648</v>
      </c>
      <c r="E4949" s="23">
        <v>2014</v>
      </c>
      <c r="F4949" s="19">
        <v>5.8</v>
      </c>
      <c r="G4949" s="19">
        <f>IF(Movies[[#This Row],[rating]]=0,"",Movies[[#This Row],[rating]])</f>
        <v>5.8</v>
      </c>
      <c r="H4949" s="19" t="str">
        <f>IF(Movies[[#This Row],[rating]]=0,"No Rating","Rated")</f>
        <v>Rated</v>
      </c>
      <c r="I4949" s="16" t="s">
        <v>30</v>
      </c>
      <c r="J4949" s="29" t="s">
        <v>511</v>
      </c>
      <c r="K4949" s="19">
        <v>6.1710000000000003</v>
      </c>
      <c r="L4949" s="26">
        <v>135</v>
      </c>
    </row>
    <row r="4950" spans="1:12" x14ac:dyDescent="0.3">
      <c r="A4950" s="14">
        <v>247218</v>
      </c>
      <c r="B4950" s="16" t="s">
        <v>6829</v>
      </c>
      <c r="C4950" s="16" t="s">
        <v>540</v>
      </c>
      <c r="D4950" s="4">
        <v>41640</v>
      </c>
      <c r="E4950" s="23">
        <v>2014</v>
      </c>
      <c r="F4950" s="19">
        <v>5.9889999999999999</v>
      </c>
      <c r="G4950" s="19">
        <f>IF(Movies[[#This Row],[rating]]=0,"",Movies[[#This Row],[rating]])</f>
        <v>5.9889999999999999</v>
      </c>
      <c r="H4950" s="19" t="str">
        <f>IF(Movies[[#This Row],[rating]]=0,"No Rating","Rated")</f>
        <v>Rated</v>
      </c>
      <c r="I4950" s="16" t="s">
        <v>30</v>
      </c>
      <c r="J4950" s="29" t="s">
        <v>511</v>
      </c>
      <c r="K4950" s="19">
        <v>6.16</v>
      </c>
      <c r="L4950" s="26">
        <v>527</v>
      </c>
    </row>
    <row r="4951" spans="1:12" x14ac:dyDescent="0.3">
      <c r="A4951" s="14">
        <v>242083</v>
      </c>
      <c r="B4951" s="16" t="s">
        <v>6830</v>
      </c>
      <c r="C4951" s="16" t="s">
        <v>10</v>
      </c>
      <c r="D4951" s="4">
        <v>41660</v>
      </c>
      <c r="E4951" s="23">
        <v>2014</v>
      </c>
      <c r="F4951" s="19">
        <v>4.9000000000000004</v>
      </c>
      <c r="G4951" s="19">
        <f>IF(Movies[[#This Row],[rating]]=0,"",Movies[[#This Row],[rating]])</f>
        <v>4.9000000000000004</v>
      </c>
      <c r="H4951" s="19" t="str">
        <f>IF(Movies[[#This Row],[rating]]=0,"No Rating","Rated")</f>
        <v>Rated</v>
      </c>
      <c r="I4951" s="16" t="s">
        <v>713</v>
      </c>
      <c r="J4951" s="29" t="s">
        <v>12</v>
      </c>
      <c r="K4951" s="19">
        <v>6.15</v>
      </c>
      <c r="L4951" s="26">
        <v>48</v>
      </c>
    </row>
    <row r="4952" spans="1:12" x14ac:dyDescent="0.3">
      <c r="A4952" s="14">
        <v>275318</v>
      </c>
      <c r="B4952" s="16" t="s">
        <v>1844</v>
      </c>
      <c r="C4952" s="16" t="s">
        <v>10</v>
      </c>
      <c r="D4952" s="4">
        <v>41772</v>
      </c>
      <c r="E4952" s="23">
        <v>2014</v>
      </c>
      <c r="F4952" s="19">
        <v>4.4000000000000004</v>
      </c>
      <c r="G4952" s="19">
        <f>IF(Movies[[#This Row],[rating]]=0,"",Movies[[#This Row],[rating]])</f>
        <v>4.4000000000000004</v>
      </c>
      <c r="H4952" s="19" t="str">
        <f>IF(Movies[[#This Row],[rating]]=0,"No Rating","Rated")</f>
        <v>Rated</v>
      </c>
      <c r="I4952" s="16" t="s">
        <v>1465</v>
      </c>
      <c r="J4952" s="29" t="s">
        <v>12</v>
      </c>
      <c r="K4952" s="19">
        <v>6.1390000000000002</v>
      </c>
      <c r="L4952" s="26">
        <v>77</v>
      </c>
    </row>
    <row r="4953" spans="1:12" x14ac:dyDescent="0.3">
      <c r="A4953" s="14">
        <v>210910</v>
      </c>
      <c r="B4953" s="16" t="s">
        <v>6831</v>
      </c>
      <c r="C4953" s="16" t="s">
        <v>10</v>
      </c>
      <c r="D4953" s="4">
        <v>41696</v>
      </c>
      <c r="E4953" s="23">
        <v>2014</v>
      </c>
      <c r="F4953" s="19">
        <v>4.6440000000000001</v>
      </c>
      <c r="G4953" s="19">
        <f>IF(Movies[[#This Row],[rating]]=0,"",Movies[[#This Row],[rating]])</f>
        <v>4.6440000000000001</v>
      </c>
      <c r="H4953" s="19" t="str">
        <f>IF(Movies[[#This Row],[rating]]=0,"No Rating","Rated")</f>
        <v>Rated</v>
      </c>
      <c r="I4953" s="16" t="s">
        <v>175</v>
      </c>
      <c r="J4953" s="29" t="s">
        <v>12</v>
      </c>
      <c r="K4953" s="19">
        <v>6.1120000000000001</v>
      </c>
      <c r="L4953" s="26">
        <v>111</v>
      </c>
    </row>
    <row r="4954" spans="1:12" x14ac:dyDescent="0.3">
      <c r="A4954" s="14">
        <v>270766</v>
      </c>
      <c r="B4954" s="16" t="s">
        <v>6832</v>
      </c>
      <c r="C4954" s="16" t="s">
        <v>595</v>
      </c>
      <c r="D4954" s="4">
        <v>41852</v>
      </c>
      <c r="E4954" s="23">
        <v>2014</v>
      </c>
      <c r="F4954" s="19">
        <v>7.4</v>
      </c>
      <c r="G4954" s="19">
        <f>IF(Movies[[#This Row],[rating]]=0,"",Movies[[#This Row],[rating]])</f>
        <v>7.4</v>
      </c>
      <c r="H4954" s="19" t="str">
        <f>IF(Movies[[#This Row],[rating]]=0,"No Rating","Rated")</f>
        <v>Rated</v>
      </c>
      <c r="I4954" s="16" t="s">
        <v>6833</v>
      </c>
      <c r="J4954" s="29" t="s">
        <v>597</v>
      </c>
      <c r="K4954" s="19">
        <v>6.0990000000000002</v>
      </c>
      <c r="L4954" s="26">
        <v>64</v>
      </c>
    </row>
    <row r="4955" spans="1:12" x14ac:dyDescent="0.3">
      <c r="A4955" s="14">
        <v>259171</v>
      </c>
      <c r="B4955" s="16" t="s">
        <v>6834</v>
      </c>
      <c r="C4955" s="16" t="s">
        <v>2886</v>
      </c>
      <c r="D4955" s="4">
        <v>41712</v>
      </c>
      <c r="E4955" s="23">
        <v>2014</v>
      </c>
      <c r="F4955" s="19">
        <v>5.5</v>
      </c>
      <c r="G4955" s="19">
        <f>IF(Movies[[#This Row],[rating]]=0,"",Movies[[#This Row],[rating]])</f>
        <v>5.5</v>
      </c>
      <c r="H4955" s="19" t="str">
        <f>IF(Movies[[#This Row],[rating]]=0,"No Rating","Rated")</f>
        <v>Rated</v>
      </c>
      <c r="I4955" s="16" t="s">
        <v>6835</v>
      </c>
      <c r="J4955" s="29" t="s">
        <v>286</v>
      </c>
      <c r="K4955" s="19">
        <v>6.0970000000000004</v>
      </c>
      <c r="L4955" s="26">
        <v>43</v>
      </c>
    </row>
    <row r="4956" spans="1:12" x14ac:dyDescent="0.3">
      <c r="A4956" s="14">
        <v>256311</v>
      </c>
      <c r="B4956" s="16" t="s">
        <v>6836</v>
      </c>
      <c r="C4956" s="16" t="s">
        <v>284</v>
      </c>
      <c r="D4956" s="4">
        <v>41774</v>
      </c>
      <c r="E4956" s="23">
        <v>2014</v>
      </c>
      <c r="F4956" s="19">
        <v>6.1</v>
      </c>
      <c r="G4956" s="19">
        <f>IF(Movies[[#This Row],[rating]]=0,"",Movies[[#This Row],[rating]])</f>
        <v>6.1</v>
      </c>
      <c r="H4956" s="19" t="str">
        <f>IF(Movies[[#This Row],[rating]]=0,"No Rating","Rated")</f>
        <v>Rated</v>
      </c>
      <c r="I4956" s="16" t="s">
        <v>166</v>
      </c>
      <c r="J4956" s="29" t="s">
        <v>286</v>
      </c>
      <c r="K4956" s="19">
        <v>6.0940000000000003</v>
      </c>
      <c r="L4956" s="26">
        <v>151</v>
      </c>
    </row>
    <row r="4957" spans="1:12" x14ac:dyDescent="0.3">
      <c r="A4957" s="14">
        <v>265019</v>
      </c>
      <c r="B4957" s="16" t="s">
        <v>6837</v>
      </c>
      <c r="C4957" s="16" t="s">
        <v>10</v>
      </c>
      <c r="D4957" s="4">
        <v>41873</v>
      </c>
      <c r="E4957" s="23">
        <v>2014</v>
      </c>
      <c r="F4957" s="19">
        <v>4.9000000000000004</v>
      </c>
      <c r="G4957" s="19">
        <f>IF(Movies[[#This Row],[rating]]=0,"",Movies[[#This Row],[rating]])</f>
        <v>4.9000000000000004</v>
      </c>
      <c r="H4957" s="19" t="str">
        <f>IF(Movies[[#This Row],[rating]]=0,"No Rating","Rated")</f>
        <v>Rated</v>
      </c>
      <c r="I4957" s="16" t="s">
        <v>148</v>
      </c>
      <c r="J4957" s="29" t="s">
        <v>12</v>
      </c>
      <c r="K4957" s="19">
        <v>6.093</v>
      </c>
      <c r="L4957" s="26">
        <v>182</v>
      </c>
    </row>
    <row r="4958" spans="1:12" x14ac:dyDescent="0.3">
      <c r="A4958" s="14">
        <v>319017</v>
      </c>
      <c r="B4958" s="16" t="s">
        <v>6838</v>
      </c>
      <c r="C4958" s="16" t="s">
        <v>10</v>
      </c>
      <c r="D4958" s="4">
        <v>41765</v>
      </c>
      <c r="E4958" s="23">
        <v>2014</v>
      </c>
      <c r="F4958" s="19">
        <v>5.4</v>
      </c>
      <c r="G4958" s="19">
        <f>IF(Movies[[#This Row],[rating]]=0,"",Movies[[#This Row],[rating]])</f>
        <v>5.4</v>
      </c>
      <c r="H4958" s="19" t="str">
        <f>IF(Movies[[#This Row],[rating]]=0,"No Rating","Rated")</f>
        <v>Rated</v>
      </c>
      <c r="I4958" s="16" t="s">
        <v>120</v>
      </c>
      <c r="J4958" s="29" t="s">
        <v>12</v>
      </c>
      <c r="K4958" s="19">
        <v>6.0789999999999997</v>
      </c>
      <c r="L4958" s="26">
        <v>36</v>
      </c>
    </row>
    <row r="4959" spans="1:12" x14ac:dyDescent="0.3">
      <c r="A4959" s="14">
        <v>289333</v>
      </c>
      <c r="B4959" s="16" t="s">
        <v>6839</v>
      </c>
      <c r="C4959" s="16" t="s">
        <v>10</v>
      </c>
      <c r="D4959" s="4">
        <v>41880</v>
      </c>
      <c r="E4959" s="23">
        <v>2014</v>
      </c>
      <c r="F4959" s="19">
        <v>7.4790000000000001</v>
      </c>
      <c r="G4959" s="19">
        <f>IF(Movies[[#This Row],[rating]]=0,"",Movies[[#This Row],[rating]])</f>
        <v>7.4790000000000001</v>
      </c>
      <c r="H4959" s="19" t="str">
        <f>IF(Movies[[#This Row],[rating]]=0,"No Rating","Rated")</f>
        <v>Rated</v>
      </c>
      <c r="I4959" s="16" t="s">
        <v>30</v>
      </c>
      <c r="J4959" s="29" t="s">
        <v>12</v>
      </c>
      <c r="K4959" s="19">
        <v>6.077</v>
      </c>
      <c r="L4959" s="26">
        <v>145</v>
      </c>
    </row>
    <row r="4960" spans="1:12" x14ac:dyDescent="0.3">
      <c r="A4960" s="14">
        <v>326045</v>
      </c>
      <c r="B4960" s="16" t="s">
        <v>6840</v>
      </c>
      <c r="C4960" s="16" t="s">
        <v>432</v>
      </c>
      <c r="D4960" s="4">
        <v>41855</v>
      </c>
      <c r="E4960" s="23">
        <v>2014</v>
      </c>
      <c r="F4960" s="19">
        <v>4.6559999999999997</v>
      </c>
      <c r="G4960" s="19">
        <f>IF(Movies[[#This Row],[rating]]=0,"",Movies[[#This Row],[rating]])</f>
        <v>4.6559999999999997</v>
      </c>
      <c r="H4960" s="19" t="str">
        <f>IF(Movies[[#This Row],[rating]]=0,"No Rating","Rated")</f>
        <v>Rated</v>
      </c>
      <c r="I4960" s="16" t="s">
        <v>6841</v>
      </c>
      <c r="J4960" s="29" t="s">
        <v>12</v>
      </c>
      <c r="K4960" s="19">
        <v>6.069</v>
      </c>
      <c r="L4960" s="26">
        <v>16</v>
      </c>
    </row>
    <row r="4961" spans="1:12" x14ac:dyDescent="0.3">
      <c r="A4961" s="14">
        <v>292625</v>
      </c>
      <c r="B4961" s="16" t="s">
        <v>6842</v>
      </c>
      <c r="C4961" s="16" t="s">
        <v>220</v>
      </c>
      <c r="D4961" s="4">
        <v>41858</v>
      </c>
      <c r="E4961" s="23">
        <v>2014</v>
      </c>
      <c r="F4961" s="19">
        <v>6.1</v>
      </c>
      <c r="G4961" s="19">
        <f>IF(Movies[[#This Row],[rating]]=0,"",Movies[[#This Row],[rating]])</f>
        <v>6.1</v>
      </c>
      <c r="H4961" s="19" t="str">
        <f>IF(Movies[[#This Row],[rating]]=0,"No Rating","Rated")</f>
        <v>Rated</v>
      </c>
      <c r="I4961" s="16" t="s">
        <v>1993</v>
      </c>
      <c r="J4961" s="29" t="s">
        <v>222</v>
      </c>
      <c r="K4961" s="19">
        <v>6.0609999999999999</v>
      </c>
      <c r="L4961" s="26">
        <v>48</v>
      </c>
    </row>
    <row r="4962" spans="1:12" x14ac:dyDescent="0.3">
      <c r="A4962" s="14">
        <v>261768</v>
      </c>
      <c r="B4962" s="16" t="s">
        <v>6843</v>
      </c>
      <c r="C4962" s="16" t="s">
        <v>10</v>
      </c>
      <c r="D4962" s="4">
        <v>41803</v>
      </c>
      <c r="E4962" s="23">
        <v>2014</v>
      </c>
      <c r="F4962" s="19">
        <v>6.2</v>
      </c>
      <c r="G4962" s="19">
        <f>IF(Movies[[#This Row],[rating]]=0,"",Movies[[#This Row],[rating]])</f>
        <v>6.2</v>
      </c>
      <c r="H4962" s="19" t="str">
        <f>IF(Movies[[#This Row],[rating]]=0,"No Rating","Rated")</f>
        <v>Rated</v>
      </c>
      <c r="I4962" s="16" t="s">
        <v>49</v>
      </c>
      <c r="J4962" s="29" t="s">
        <v>12</v>
      </c>
      <c r="K4962" s="19">
        <v>6.0579999999999998</v>
      </c>
      <c r="L4962" s="26">
        <v>55</v>
      </c>
    </row>
    <row r="4963" spans="1:12" x14ac:dyDescent="0.3">
      <c r="A4963" s="14">
        <v>299738</v>
      </c>
      <c r="B4963" s="16" t="s">
        <v>6844</v>
      </c>
      <c r="C4963" s="16" t="s">
        <v>341</v>
      </c>
      <c r="D4963" s="4">
        <v>41872</v>
      </c>
      <c r="E4963" s="23">
        <v>2014</v>
      </c>
      <c r="F4963" s="19">
        <v>6</v>
      </c>
      <c r="G4963" s="19">
        <f>IF(Movies[[#This Row],[rating]]=0,"",Movies[[#This Row],[rating]])</f>
        <v>6</v>
      </c>
      <c r="H4963" s="19" t="str">
        <f>IF(Movies[[#This Row],[rating]]=0,"No Rating","Rated")</f>
        <v>Rated</v>
      </c>
      <c r="I4963" s="16" t="s">
        <v>3755</v>
      </c>
      <c r="J4963" s="29" t="s">
        <v>342</v>
      </c>
      <c r="K4963" s="19">
        <v>6.0519999999999996</v>
      </c>
      <c r="L4963" s="26">
        <v>58</v>
      </c>
    </row>
    <row r="4964" spans="1:12" x14ac:dyDescent="0.3">
      <c r="A4964" s="14">
        <v>284270</v>
      </c>
      <c r="B4964" s="16" t="s">
        <v>6845</v>
      </c>
      <c r="C4964" s="16" t="s">
        <v>3369</v>
      </c>
      <c r="D4964" s="4">
        <v>41941</v>
      </c>
      <c r="E4964" s="23">
        <v>2014</v>
      </c>
      <c r="F4964" s="19">
        <v>5.5</v>
      </c>
      <c r="G4964" s="19">
        <f>IF(Movies[[#This Row],[rating]]=0,"",Movies[[#This Row],[rating]])</f>
        <v>5.5</v>
      </c>
      <c r="H4964" s="19" t="str">
        <f>IF(Movies[[#This Row],[rating]]=0,"No Rating","Rated")</f>
        <v>Rated</v>
      </c>
      <c r="I4964" s="16" t="s">
        <v>4455</v>
      </c>
      <c r="J4964" s="29" t="s">
        <v>605</v>
      </c>
      <c r="K4964" s="19">
        <v>6.0389999999999997</v>
      </c>
      <c r="L4964" s="26">
        <v>231</v>
      </c>
    </row>
    <row r="4965" spans="1:12" x14ac:dyDescent="0.3">
      <c r="A4965" s="14">
        <v>254323</v>
      </c>
      <c r="B4965" s="16" t="s">
        <v>6846</v>
      </c>
      <c r="C4965" s="16" t="s">
        <v>284</v>
      </c>
      <c r="D4965" s="4">
        <v>41921</v>
      </c>
      <c r="E4965" s="23">
        <v>2014</v>
      </c>
      <c r="F4965" s="19">
        <v>7</v>
      </c>
      <c r="G4965" s="19">
        <f>IF(Movies[[#This Row],[rating]]=0,"",Movies[[#This Row],[rating]])</f>
        <v>7</v>
      </c>
      <c r="H4965" s="19" t="str">
        <f>IF(Movies[[#This Row],[rating]]=0,"No Rating","Rated")</f>
        <v>Rated</v>
      </c>
      <c r="I4965" s="16" t="s">
        <v>49</v>
      </c>
      <c r="J4965" s="29" t="s">
        <v>286</v>
      </c>
      <c r="K4965" s="19">
        <v>6.0369999999999999</v>
      </c>
      <c r="L4965" s="26">
        <v>54</v>
      </c>
    </row>
    <row r="4966" spans="1:12" x14ac:dyDescent="0.3">
      <c r="A4966" s="14">
        <v>281524</v>
      </c>
      <c r="B4966" s="16" t="s">
        <v>6847</v>
      </c>
      <c r="C4966" s="16" t="s">
        <v>416</v>
      </c>
      <c r="D4966" s="4">
        <v>41803</v>
      </c>
      <c r="E4966" s="23">
        <v>2014</v>
      </c>
      <c r="F4966" s="19">
        <v>5.4809999999999999</v>
      </c>
      <c r="G4966" s="19">
        <f>IF(Movies[[#This Row],[rating]]=0,"",Movies[[#This Row],[rating]])</f>
        <v>5.4809999999999999</v>
      </c>
      <c r="H4966" s="19" t="str">
        <f>IF(Movies[[#This Row],[rating]]=0,"No Rating","Rated")</f>
        <v>Rated</v>
      </c>
      <c r="I4966" s="16" t="s">
        <v>30</v>
      </c>
      <c r="J4966" s="29" t="s">
        <v>12</v>
      </c>
      <c r="K4966" s="19">
        <v>6.0359999999999996</v>
      </c>
      <c r="L4966" s="26">
        <v>26</v>
      </c>
    </row>
    <row r="4967" spans="1:12" x14ac:dyDescent="0.3">
      <c r="A4967" s="14">
        <v>293633</v>
      </c>
      <c r="B4967" s="16" t="s">
        <v>6848</v>
      </c>
      <c r="C4967" s="16" t="s">
        <v>10</v>
      </c>
      <c r="D4967" s="4">
        <v>41922</v>
      </c>
      <c r="E4967" s="23">
        <v>2014</v>
      </c>
      <c r="F4967" s="19">
        <v>5.0999999999999996</v>
      </c>
      <c r="G4967" s="19">
        <f>IF(Movies[[#This Row],[rating]]=0,"",Movies[[#This Row],[rating]])</f>
        <v>5.0999999999999996</v>
      </c>
      <c r="H4967" s="19" t="str">
        <f>IF(Movies[[#This Row],[rating]]=0,"No Rating","Rated")</f>
        <v>Rated</v>
      </c>
      <c r="I4967" s="16" t="s">
        <v>312</v>
      </c>
      <c r="J4967" s="29" t="s">
        <v>12</v>
      </c>
      <c r="K4967" s="19">
        <v>6.0309999999999997</v>
      </c>
      <c r="L4967" s="26">
        <v>92</v>
      </c>
    </row>
    <row r="4968" spans="1:12" x14ac:dyDescent="0.3">
      <c r="A4968" s="14">
        <v>358651</v>
      </c>
      <c r="B4968" s="16" t="s">
        <v>6849</v>
      </c>
      <c r="C4968" s="16" t="s">
        <v>144</v>
      </c>
      <c r="D4968" s="4">
        <v>41993</v>
      </c>
      <c r="E4968" s="23">
        <v>2014</v>
      </c>
      <c r="F4968" s="19">
        <v>7.2</v>
      </c>
      <c r="G4968" s="19">
        <f>IF(Movies[[#This Row],[rating]]=0,"",Movies[[#This Row],[rating]])</f>
        <v>7.2</v>
      </c>
      <c r="H4968" s="19" t="str">
        <f>IF(Movies[[#This Row],[rating]]=0,"No Rating","Rated")</f>
        <v>Rated</v>
      </c>
      <c r="I4968" s="16" t="s">
        <v>3088</v>
      </c>
      <c r="J4968" s="29" t="s">
        <v>146</v>
      </c>
      <c r="K4968" s="19">
        <v>6.0220000000000002</v>
      </c>
      <c r="L4968" s="26">
        <v>40</v>
      </c>
    </row>
    <row r="4969" spans="1:12" x14ac:dyDescent="0.3">
      <c r="A4969" s="14">
        <v>254005</v>
      </c>
      <c r="B4969" s="16" t="s">
        <v>6850</v>
      </c>
      <c r="C4969" s="16" t="s">
        <v>6851</v>
      </c>
      <c r="D4969" s="4">
        <v>41678</v>
      </c>
      <c r="E4969" s="23">
        <v>2014</v>
      </c>
      <c r="F4969" s="19">
        <v>6.4</v>
      </c>
      <c r="G4969" s="19">
        <f>IF(Movies[[#This Row],[rating]]=0,"",Movies[[#This Row],[rating]])</f>
        <v>6.4</v>
      </c>
      <c r="H4969" s="19" t="str">
        <f>IF(Movies[[#This Row],[rating]]=0,"No Rating","Rated")</f>
        <v>Rated</v>
      </c>
      <c r="I4969" s="16" t="s">
        <v>49</v>
      </c>
      <c r="J4969" s="29" t="s">
        <v>2109</v>
      </c>
      <c r="K4969" s="19">
        <v>6.0209999999999999</v>
      </c>
      <c r="L4969" s="26">
        <v>75</v>
      </c>
    </row>
    <row r="4970" spans="1:12" x14ac:dyDescent="0.3">
      <c r="A4970" s="14">
        <v>256347</v>
      </c>
      <c r="B4970" s="16" t="s">
        <v>6852</v>
      </c>
      <c r="C4970" s="16" t="s">
        <v>10</v>
      </c>
      <c r="D4970" s="4">
        <v>41768</v>
      </c>
      <c r="E4970" s="23">
        <v>2014</v>
      </c>
      <c r="F4970" s="19">
        <v>5.4</v>
      </c>
      <c r="G4970" s="19">
        <f>IF(Movies[[#This Row],[rating]]=0,"",Movies[[#This Row],[rating]])</f>
        <v>5.4</v>
      </c>
      <c r="H4970" s="19" t="str">
        <f>IF(Movies[[#This Row],[rating]]=0,"No Rating","Rated")</f>
        <v>Rated</v>
      </c>
      <c r="I4970" s="16" t="s">
        <v>166</v>
      </c>
      <c r="J4970" s="29" t="s">
        <v>12</v>
      </c>
      <c r="K4970" s="19">
        <v>6.0069999999999997</v>
      </c>
      <c r="L4970" s="26">
        <v>134</v>
      </c>
    </row>
    <row r="4971" spans="1:12" x14ac:dyDescent="0.3">
      <c r="A4971" s="14">
        <v>249638</v>
      </c>
      <c r="B4971" s="16" t="s">
        <v>6853</v>
      </c>
      <c r="C4971" s="16" t="s">
        <v>750</v>
      </c>
      <c r="D4971" s="4">
        <v>41726</v>
      </c>
      <c r="E4971" s="23">
        <v>2014</v>
      </c>
      <c r="F4971" s="19">
        <v>6.3</v>
      </c>
      <c r="G4971" s="19">
        <f>IF(Movies[[#This Row],[rating]]=0,"",Movies[[#This Row],[rating]])</f>
        <v>6.3</v>
      </c>
      <c r="H4971" s="19" t="str">
        <f>IF(Movies[[#This Row],[rating]]=0,"No Rating","Rated")</f>
        <v>Rated</v>
      </c>
      <c r="I4971" s="16" t="s">
        <v>33</v>
      </c>
      <c r="J4971" s="29" t="s">
        <v>553</v>
      </c>
      <c r="K4971" s="19">
        <v>5.9989999999999997</v>
      </c>
      <c r="L4971" s="26">
        <v>32</v>
      </c>
    </row>
    <row r="4972" spans="1:12" x14ac:dyDescent="0.3">
      <c r="A4972" s="14">
        <v>255384</v>
      </c>
      <c r="B4972" s="16" t="s">
        <v>6854</v>
      </c>
      <c r="C4972" s="16" t="s">
        <v>416</v>
      </c>
      <c r="D4972" s="4">
        <v>41647</v>
      </c>
      <c r="E4972" s="23">
        <v>2014</v>
      </c>
      <c r="F4972" s="19">
        <v>7.7</v>
      </c>
      <c r="G4972" s="19">
        <f>IF(Movies[[#This Row],[rating]]=0,"",Movies[[#This Row],[rating]])</f>
        <v>7.7</v>
      </c>
      <c r="H4972" s="19" t="str">
        <f>IF(Movies[[#This Row],[rating]]=0,"No Rating","Rated")</f>
        <v>Rated</v>
      </c>
      <c r="I4972" s="16" t="s">
        <v>6855</v>
      </c>
      <c r="J4972" s="29" t="s">
        <v>12</v>
      </c>
      <c r="K4972" s="19">
        <v>5.9930000000000003</v>
      </c>
      <c r="L4972" s="26">
        <v>91</v>
      </c>
    </row>
    <row r="4973" spans="1:12" x14ac:dyDescent="0.3">
      <c r="A4973" s="14">
        <v>285843</v>
      </c>
      <c r="B4973" s="16" t="s">
        <v>6856</v>
      </c>
      <c r="C4973" s="16" t="s">
        <v>432</v>
      </c>
      <c r="D4973" s="4">
        <v>41893</v>
      </c>
      <c r="E4973" s="23">
        <v>2014</v>
      </c>
      <c r="F4973" s="19">
        <v>5</v>
      </c>
      <c r="G4973" s="19">
        <f>IF(Movies[[#This Row],[rating]]=0,"",Movies[[#This Row],[rating]])</f>
        <v>5</v>
      </c>
      <c r="H4973" s="19" t="str">
        <f>IF(Movies[[#This Row],[rating]]=0,"No Rating","Rated")</f>
        <v>Rated</v>
      </c>
      <c r="I4973" s="16" t="s">
        <v>1150</v>
      </c>
      <c r="J4973" s="29" t="s">
        <v>12</v>
      </c>
      <c r="K4973" s="19">
        <v>5.992</v>
      </c>
      <c r="L4973" s="26">
        <v>66</v>
      </c>
    </row>
    <row r="4974" spans="1:12" x14ac:dyDescent="0.3">
      <c r="A4974" s="14">
        <v>310127</v>
      </c>
      <c r="B4974" s="16" t="s">
        <v>6857</v>
      </c>
      <c r="C4974" s="16" t="s">
        <v>540</v>
      </c>
      <c r="D4974" s="4">
        <v>41984</v>
      </c>
      <c r="E4974" s="23">
        <v>2014</v>
      </c>
      <c r="F4974" s="19">
        <v>4.7</v>
      </c>
      <c r="G4974" s="19">
        <f>IF(Movies[[#This Row],[rating]]=0,"",Movies[[#This Row],[rating]])</f>
        <v>4.7</v>
      </c>
      <c r="H4974" s="19" t="str">
        <f>IF(Movies[[#This Row],[rating]]=0,"No Rating","Rated")</f>
        <v>Rated</v>
      </c>
      <c r="I4974" s="16" t="s">
        <v>30</v>
      </c>
      <c r="J4974" s="29" t="s">
        <v>511</v>
      </c>
      <c r="K4974" s="19">
        <v>5.9880000000000004</v>
      </c>
      <c r="L4974" s="26">
        <v>246</v>
      </c>
    </row>
    <row r="4975" spans="1:12" x14ac:dyDescent="0.3">
      <c r="A4975" s="14">
        <v>300441</v>
      </c>
      <c r="B4975" s="16" t="s">
        <v>6858</v>
      </c>
      <c r="C4975" s="16" t="s">
        <v>10</v>
      </c>
      <c r="D4975" s="4">
        <v>41972</v>
      </c>
      <c r="E4975" s="23">
        <v>2014</v>
      </c>
      <c r="F4975" s="19">
        <v>4.6710000000000003</v>
      </c>
      <c r="G4975" s="19">
        <f>IF(Movies[[#This Row],[rating]]=0,"",Movies[[#This Row],[rating]])</f>
        <v>4.6710000000000003</v>
      </c>
      <c r="H4975" s="19" t="str">
        <f>IF(Movies[[#This Row],[rating]]=0,"No Rating","Rated")</f>
        <v>Rated</v>
      </c>
      <c r="I4975" s="16" t="s">
        <v>1344</v>
      </c>
      <c r="J4975" s="29" t="s">
        <v>12</v>
      </c>
      <c r="K4975" s="19">
        <v>5.976</v>
      </c>
      <c r="L4975" s="26">
        <v>82</v>
      </c>
    </row>
    <row r="4976" spans="1:12" x14ac:dyDescent="0.3">
      <c r="A4976" s="14">
        <v>267268</v>
      </c>
      <c r="B4976" s="16" t="s">
        <v>6859</v>
      </c>
      <c r="C4976" s="16" t="s">
        <v>6361</v>
      </c>
      <c r="D4976" s="4">
        <v>41887</v>
      </c>
      <c r="E4976" s="23">
        <v>2014</v>
      </c>
      <c r="F4976" s="19">
        <v>4.5999999999999996</v>
      </c>
      <c r="G4976" s="19">
        <f>IF(Movies[[#This Row],[rating]]=0,"",Movies[[#This Row],[rating]])</f>
        <v>4.5999999999999996</v>
      </c>
      <c r="H4976" s="19" t="str">
        <f>IF(Movies[[#This Row],[rating]]=0,"No Rating","Rated")</f>
        <v>Rated</v>
      </c>
      <c r="I4976" s="16" t="s">
        <v>132</v>
      </c>
      <c r="J4976" s="29" t="s">
        <v>34</v>
      </c>
      <c r="K4976" s="19">
        <v>5.9749999999999996</v>
      </c>
      <c r="L4976" s="26">
        <v>44</v>
      </c>
    </row>
    <row r="4977" spans="1:12" x14ac:dyDescent="0.3">
      <c r="A4977" s="14">
        <v>286301</v>
      </c>
      <c r="B4977" s="16" t="s">
        <v>6860</v>
      </c>
      <c r="C4977" s="16" t="s">
        <v>540</v>
      </c>
      <c r="D4977" s="4">
        <v>41887</v>
      </c>
      <c r="E4977" s="23">
        <v>2014</v>
      </c>
      <c r="F4977" s="19">
        <v>6.4</v>
      </c>
      <c r="G4977" s="19">
        <f>IF(Movies[[#This Row],[rating]]=0,"",Movies[[#This Row],[rating]])</f>
        <v>6.4</v>
      </c>
      <c r="H4977" s="19" t="str">
        <f>IF(Movies[[#This Row],[rating]]=0,"No Rating","Rated")</f>
        <v>Rated</v>
      </c>
      <c r="I4977" s="16" t="s">
        <v>49</v>
      </c>
      <c r="J4977" s="29" t="s">
        <v>511</v>
      </c>
      <c r="K4977" s="19">
        <v>5.9740000000000002</v>
      </c>
      <c r="L4977" s="26">
        <v>132</v>
      </c>
    </row>
    <row r="4978" spans="1:12" x14ac:dyDescent="0.3">
      <c r="A4978" s="14">
        <v>276922</v>
      </c>
      <c r="B4978" s="16" t="s">
        <v>6861</v>
      </c>
      <c r="C4978" s="16" t="s">
        <v>10</v>
      </c>
      <c r="D4978" s="4">
        <v>41845</v>
      </c>
      <c r="E4978" s="23">
        <v>2014</v>
      </c>
      <c r="F4978" s="19">
        <v>5.7119999999999997</v>
      </c>
      <c r="G4978" s="19">
        <f>IF(Movies[[#This Row],[rating]]=0,"",Movies[[#This Row],[rating]])</f>
        <v>5.7119999999999997</v>
      </c>
      <c r="H4978" s="19" t="str">
        <f>IF(Movies[[#This Row],[rating]]=0,"No Rating","Rated")</f>
        <v>Rated</v>
      </c>
      <c r="I4978" s="16" t="s">
        <v>468</v>
      </c>
      <c r="J4978" s="29" t="s">
        <v>12</v>
      </c>
      <c r="K4978" s="19">
        <v>5.9740000000000002</v>
      </c>
      <c r="L4978" s="26">
        <v>106</v>
      </c>
    </row>
    <row r="4979" spans="1:12" x14ac:dyDescent="0.3">
      <c r="A4979" s="14">
        <v>304441</v>
      </c>
      <c r="B4979" s="16" t="s">
        <v>6862</v>
      </c>
      <c r="C4979" s="16" t="s">
        <v>432</v>
      </c>
      <c r="D4979" s="4">
        <v>41952</v>
      </c>
      <c r="E4979" s="23">
        <v>2014</v>
      </c>
      <c r="F4979" s="19">
        <v>5.7</v>
      </c>
      <c r="G4979" s="19">
        <f>IF(Movies[[#This Row],[rating]]=0,"",Movies[[#This Row],[rating]])</f>
        <v>5.7</v>
      </c>
      <c r="H4979" s="19" t="str">
        <f>IF(Movies[[#This Row],[rating]]=0,"No Rating","Rated")</f>
        <v>Rated</v>
      </c>
      <c r="I4979" s="16" t="s">
        <v>153</v>
      </c>
      <c r="J4979" s="29" t="s">
        <v>12</v>
      </c>
      <c r="K4979" s="19">
        <v>5.97</v>
      </c>
      <c r="L4979" s="26">
        <v>78</v>
      </c>
    </row>
    <row r="4980" spans="1:12" x14ac:dyDescent="0.3">
      <c r="A4980" s="14">
        <v>289239</v>
      </c>
      <c r="B4980" s="16" t="s">
        <v>6863</v>
      </c>
      <c r="C4980" s="16" t="s">
        <v>10</v>
      </c>
      <c r="D4980" s="4">
        <v>41884</v>
      </c>
      <c r="E4980" s="23">
        <v>2014</v>
      </c>
      <c r="F4980" s="19">
        <v>5.7</v>
      </c>
      <c r="G4980" s="19">
        <f>IF(Movies[[#This Row],[rating]]=0,"",Movies[[#This Row],[rating]])</f>
        <v>5.7</v>
      </c>
      <c r="H4980" s="19" t="str">
        <f>IF(Movies[[#This Row],[rating]]=0,"No Rating","Rated")</f>
        <v>Rated</v>
      </c>
      <c r="I4980" s="16" t="s">
        <v>6864</v>
      </c>
      <c r="J4980" s="29" t="s">
        <v>12</v>
      </c>
      <c r="K4980" s="19">
        <v>5.97</v>
      </c>
      <c r="L4980" s="26">
        <v>69</v>
      </c>
    </row>
    <row r="4981" spans="1:12" x14ac:dyDescent="0.3">
      <c r="A4981" s="14">
        <v>295748</v>
      </c>
      <c r="B4981" s="16" t="s">
        <v>6865</v>
      </c>
      <c r="C4981" s="16" t="s">
        <v>880</v>
      </c>
      <c r="D4981" s="4">
        <v>41914</v>
      </c>
      <c r="E4981" s="23">
        <v>2014</v>
      </c>
      <c r="F4981" s="19">
        <v>6.7</v>
      </c>
      <c r="G4981" s="19">
        <f>IF(Movies[[#This Row],[rating]]=0,"",Movies[[#This Row],[rating]])</f>
        <v>6.7</v>
      </c>
      <c r="H4981" s="19" t="str">
        <f>IF(Movies[[#This Row],[rating]]=0,"No Rating","Rated")</f>
        <v>Rated</v>
      </c>
      <c r="I4981" s="16" t="s">
        <v>197</v>
      </c>
      <c r="J4981" s="29" t="s">
        <v>881</v>
      </c>
      <c r="K4981" s="19">
        <v>5.9630000000000001</v>
      </c>
      <c r="L4981" s="26">
        <v>139</v>
      </c>
    </row>
    <row r="4982" spans="1:12" x14ac:dyDescent="0.3">
      <c r="A4982" s="14">
        <v>283671</v>
      </c>
      <c r="B4982" s="16" t="s">
        <v>6866</v>
      </c>
      <c r="C4982" s="16" t="s">
        <v>6867</v>
      </c>
      <c r="D4982" s="4">
        <v>41858</v>
      </c>
      <c r="E4982" s="23">
        <v>2014</v>
      </c>
      <c r="F4982" s="19">
        <v>5.0999999999999996</v>
      </c>
      <c r="G4982" s="19">
        <f>IF(Movies[[#This Row],[rating]]=0,"",Movies[[#This Row],[rating]])</f>
        <v>5.0999999999999996</v>
      </c>
      <c r="H4982" s="19" t="str">
        <f>IF(Movies[[#This Row],[rating]]=0,"No Rating","Rated")</f>
        <v>Rated</v>
      </c>
      <c r="I4982" s="16" t="s">
        <v>3325</v>
      </c>
      <c r="J4982" s="29" t="s">
        <v>12</v>
      </c>
      <c r="K4982" s="19">
        <v>5.9420000000000002</v>
      </c>
      <c r="L4982" s="26">
        <v>16</v>
      </c>
    </row>
    <row r="4983" spans="1:12" x14ac:dyDescent="0.3">
      <c r="A4983" s="14">
        <v>265193</v>
      </c>
      <c r="B4983" s="16" t="s">
        <v>6868</v>
      </c>
      <c r="C4983" s="16" t="s">
        <v>419</v>
      </c>
      <c r="D4983" s="4">
        <v>41791</v>
      </c>
      <c r="E4983" s="23">
        <v>2014</v>
      </c>
      <c r="F4983" s="19">
        <v>6.9</v>
      </c>
      <c r="G4983" s="19">
        <f>IF(Movies[[#This Row],[rating]]=0,"",Movies[[#This Row],[rating]])</f>
        <v>6.9</v>
      </c>
      <c r="H4983" s="19" t="str">
        <f>IF(Movies[[#This Row],[rating]]=0,"No Rating","Rated")</f>
        <v>Rated</v>
      </c>
      <c r="I4983" s="16" t="s">
        <v>33</v>
      </c>
      <c r="J4983" s="29" t="s">
        <v>146</v>
      </c>
      <c r="K4983" s="19">
        <v>5.9370000000000003</v>
      </c>
      <c r="L4983" s="26">
        <v>101</v>
      </c>
    </row>
    <row r="4984" spans="1:12" x14ac:dyDescent="0.3">
      <c r="A4984" s="14">
        <v>300839</v>
      </c>
      <c r="B4984" s="16" t="s">
        <v>6869</v>
      </c>
      <c r="C4984" s="16" t="s">
        <v>108</v>
      </c>
      <c r="D4984" s="4">
        <v>41962</v>
      </c>
      <c r="E4984" s="23">
        <v>2014</v>
      </c>
      <c r="F4984" s="19">
        <v>6.3</v>
      </c>
      <c r="G4984" s="19">
        <f>IF(Movies[[#This Row],[rating]]=0,"",Movies[[#This Row],[rating]])</f>
        <v>6.3</v>
      </c>
      <c r="H4984" s="19" t="str">
        <f>IF(Movies[[#This Row],[rating]]=0,"No Rating","Rated")</f>
        <v>Rated</v>
      </c>
      <c r="I4984" s="16" t="s">
        <v>312</v>
      </c>
      <c r="J4984" s="29" t="s">
        <v>110</v>
      </c>
      <c r="K4984" s="19">
        <v>5.9320000000000004</v>
      </c>
      <c r="L4984" s="26">
        <v>121</v>
      </c>
    </row>
    <row r="4985" spans="1:12" x14ac:dyDescent="0.3">
      <c r="A4985" s="14">
        <v>242262</v>
      </c>
      <c r="B4985" s="16" t="s">
        <v>6870</v>
      </c>
      <c r="C4985" s="16" t="s">
        <v>540</v>
      </c>
      <c r="D4985" s="4">
        <v>41753</v>
      </c>
      <c r="E4985" s="23">
        <v>2014</v>
      </c>
      <c r="F4985" s="19">
        <v>5.6</v>
      </c>
      <c r="G4985" s="19">
        <f>IF(Movies[[#This Row],[rating]]=0,"",Movies[[#This Row],[rating]])</f>
        <v>5.6</v>
      </c>
      <c r="H4985" s="19" t="str">
        <f>IF(Movies[[#This Row],[rating]]=0,"No Rating","Rated")</f>
        <v>Rated</v>
      </c>
      <c r="I4985" s="16" t="s">
        <v>30</v>
      </c>
      <c r="J4985" s="29" t="s">
        <v>511</v>
      </c>
      <c r="K4985" s="19">
        <v>5.93</v>
      </c>
      <c r="L4985" s="26">
        <v>100</v>
      </c>
    </row>
    <row r="4986" spans="1:12" x14ac:dyDescent="0.3">
      <c r="A4986" s="14">
        <v>297963</v>
      </c>
      <c r="B4986" s="16" t="s">
        <v>6871</v>
      </c>
      <c r="C4986" s="16" t="s">
        <v>956</v>
      </c>
      <c r="D4986" s="4">
        <v>41962</v>
      </c>
      <c r="E4986" s="23">
        <v>2014</v>
      </c>
      <c r="F4986" s="19">
        <v>5.7</v>
      </c>
      <c r="G4986" s="19">
        <f>IF(Movies[[#This Row],[rating]]=0,"",Movies[[#This Row],[rating]])</f>
        <v>5.7</v>
      </c>
      <c r="H4986" s="19" t="str">
        <f>IF(Movies[[#This Row],[rating]]=0,"No Rating","Rated")</f>
        <v>Rated</v>
      </c>
      <c r="I4986" s="16" t="s">
        <v>62</v>
      </c>
      <c r="J4986" s="29" t="s">
        <v>605</v>
      </c>
      <c r="K4986" s="19">
        <v>5.9290000000000003</v>
      </c>
      <c r="L4986" s="26">
        <v>25</v>
      </c>
    </row>
    <row r="4987" spans="1:12" x14ac:dyDescent="0.3">
      <c r="A4987" s="14">
        <v>268100</v>
      </c>
      <c r="B4987" s="16" t="s">
        <v>6872</v>
      </c>
      <c r="C4987" s="16" t="s">
        <v>84</v>
      </c>
      <c r="D4987" s="4">
        <v>41667</v>
      </c>
      <c r="E4987" s="23">
        <v>2014</v>
      </c>
      <c r="F4987" s="19">
        <v>6.9</v>
      </c>
      <c r="G4987" s="19">
        <f>IF(Movies[[#This Row],[rating]]=0,"",Movies[[#This Row],[rating]])</f>
        <v>6.9</v>
      </c>
      <c r="H4987" s="19" t="str">
        <f>IF(Movies[[#This Row],[rating]]=0,"No Rating","Rated")</f>
        <v>Rated</v>
      </c>
      <c r="I4987" s="16" t="s">
        <v>49</v>
      </c>
      <c r="J4987" s="29" t="s">
        <v>86</v>
      </c>
      <c r="K4987" s="19">
        <v>5.9279999999999999</v>
      </c>
      <c r="L4987" s="26">
        <v>120</v>
      </c>
    </row>
    <row r="4988" spans="1:12" x14ac:dyDescent="0.3">
      <c r="A4988" s="14">
        <v>298614</v>
      </c>
      <c r="B4988" s="16" t="s">
        <v>6873</v>
      </c>
      <c r="C4988" s="16" t="s">
        <v>108</v>
      </c>
      <c r="D4988" s="4">
        <v>42004</v>
      </c>
      <c r="E4988" s="23">
        <v>2014</v>
      </c>
      <c r="F4988" s="19">
        <v>5.3</v>
      </c>
      <c r="G4988" s="19">
        <f>IF(Movies[[#This Row],[rating]]=0,"",Movies[[#This Row],[rating]])</f>
        <v>5.3</v>
      </c>
      <c r="H4988" s="19" t="str">
        <f>IF(Movies[[#This Row],[rating]]=0,"No Rating","Rated")</f>
        <v>Rated</v>
      </c>
      <c r="I4988" s="16" t="s">
        <v>30</v>
      </c>
      <c r="J4988" s="29" t="s">
        <v>110</v>
      </c>
      <c r="K4988" s="19">
        <v>5.9260000000000002</v>
      </c>
      <c r="L4988" s="26">
        <v>359</v>
      </c>
    </row>
    <row r="4989" spans="1:12" x14ac:dyDescent="0.3">
      <c r="A4989" s="14">
        <v>250700</v>
      </c>
      <c r="B4989" s="16" t="s">
        <v>6874</v>
      </c>
      <c r="C4989" s="16" t="s">
        <v>10</v>
      </c>
      <c r="D4989" s="4">
        <v>41659</v>
      </c>
      <c r="E4989" s="23">
        <v>2014</v>
      </c>
      <c r="F4989" s="19">
        <v>7.5</v>
      </c>
      <c r="G4989" s="19">
        <f>IF(Movies[[#This Row],[rating]]=0,"",Movies[[#This Row],[rating]])</f>
        <v>7.5</v>
      </c>
      <c r="H4989" s="19" t="str">
        <f>IF(Movies[[#This Row],[rating]]=0,"No Rating","Rated")</f>
        <v>Rated</v>
      </c>
      <c r="I4989" s="16" t="s">
        <v>329</v>
      </c>
      <c r="J4989" s="29" t="s">
        <v>12</v>
      </c>
      <c r="K4989" s="19">
        <v>5.9240000000000004</v>
      </c>
      <c r="L4989" s="26">
        <v>90</v>
      </c>
    </row>
    <row r="4990" spans="1:12" x14ac:dyDescent="0.3">
      <c r="A4990" s="14">
        <v>299847</v>
      </c>
      <c r="B4990" s="16" t="s">
        <v>6875</v>
      </c>
      <c r="C4990" s="16" t="s">
        <v>540</v>
      </c>
      <c r="D4990" s="4">
        <v>41942</v>
      </c>
      <c r="E4990" s="23">
        <v>2014</v>
      </c>
      <c r="F4990" s="19">
        <v>6.1</v>
      </c>
      <c r="G4990" s="19">
        <f>IF(Movies[[#This Row],[rating]]=0,"",Movies[[#This Row],[rating]])</f>
        <v>6.1</v>
      </c>
      <c r="H4990" s="19" t="str">
        <f>IF(Movies[[#This Row],[rating]]=0,"No Rating","Rated")</f>
        <v>Rated</v>
      </c>
      <c r="I4990" s="16" t="s">
        <v>30</v>
      </c>
      <c r="J4990" s="29" t="s">
        <v>511</v>
      </c>
      <c r="K4990" s="19">
        <v>5.9210000000000003</v>
      </c>
      <c r="L4990" s="26">
        <v>338</v>
      </c>
    </row>
    <row r="4991" spans="1:12" x14ac:dyDescent="0.3">
      <c r="A4991" s="14">
        <v>311093</v>
      </c>
      <c r="B4991" s="16" t="s">
        <v>6876</v>
      </c>
      <c r="C4991" s="16" t="s">
        <v>10</v>
      </c>
      <c r="D4991" s="4">
        <v>41986</v>
      </c>
      <c r="E4991" s="23">
        <v>2014</v>
      </c>
      <c r="F4991" s="19">
        <v>5.8</v>
      </c>
      <c r="G4991" s="19">
        <f>IF(Movies[[#This Row],[rating]]=0,"",Movies[[#This Row],[rating]])</f>
        <v>5.8</v>
      </c>
      <c r="H4991" s="19" t="str">
        <f>IF(Movies[[#This Row],[rating]]=0,"No Rating","Rated")</f>
        <v>Rated</v>
      </c>
      <c r="I4991" s="16" t="s">
        <v>6130</v>
      </c>
      <c r="J4991" s="29" t="s">
        <v>12</v>
      </c>
      <c r="K4991" s="19">
        <v>5.9139999999999997</v>
      </c>
      <c r="L4991" s="26">
        <v>71</v>
      </c>
    </row>
    <row r="4992" spans="1:12" x14ac:dyDescent="0.3">
      <c r="A4992" s="14">
        <v>253292</v>
      </c>
      <c r="B4992" s="16" t="s">
        <v>6877</v>
      </c>
      <c r="C4992" s="16" t="s">
        <v>1845</v>
      </c>
      <c r="D4992" s="4">
        <v>41706</v>
      </c>
      <c r="E4992" s="23">
        <v>2014</v>
      </c>
      <c r="F4992" s="19">
        <v>6.6</v>
      </c>
      <c r="G4992" s="19">
        <f>IF(Movies[[#This Row],[rating]]=0,"",Movies[[#This Row],[rating]])</f>
        <v>6.6</v>
      </c>
      <c r="H4992" s="19" t="str">
        <f>IF(Movies[[#This Row],[rating]]=0,"No Rating","Rated")</f>
        <v>Rated</v>
      </c>
      <c r="I4992" s="16" t="s">
        <v>329</v>
      </c>
      <c r="J4992" s="29" t="s">
        <v>12</v>
      </c>
      <c r="K4992" s="19">
        <v>5.91</v>
      </c>
      <c r="L4992" s="26">
        <v>81</v>
      </c>
    </row>
    <row r="4993" spans="1:12" x14ac:dyDescent="0.3">
      <c r="A4993" s="14">
        <v>279968</v>
      </c>
      <c r="B4993" s="16" t="s">
        <v>6878</v>
      </c>
      <c r="C4993" s="16" t="s">
        <v>416</v>
      </c>
      <c r="D4993" s="4">
        <v>41887</v>
      </c>
      <c r="E4993" s="23">
        <v>2014</v>
      </c>
      <c r="F4993" s="19">
        <v>4.7</v>
      </c>
      <c r="G4993" s="19">
        <f>IF(Movies[[#This Row],[rating]]=0,"",Movies[[#This Row],[rating]])</f>
        <v>4.7</v>
      </c>
      <c r="H4993" s="19" t="str">
        <f>IF(Movies[[#This Row],[rating]]=0,"No Rating","Rated")</f>
        <v>Rated</v>
      </c>
      <c r="I4993" s="16" t="s">
        <v>625</v>
      </c>
      <c r="J4993" s="29" t="s">
        <v>12</v>
      </c>
      <c r="K4993" s="19">
        <v>5.9089999999999998</v>
      </c>
      <c r="L4993" s="26">
        <v>99</v>
      </c>
    </row>
    <row r="4994" spans="1:12" x14ac:dyDescent="0.3">
      <c r="A4994" s="14">
        <v>274007</v>
      </c>
      <c r="B4994" s="16" t="s">
        <v>6879</v>
      </c>
      <c r="C4994" s="16" t="s">
        <v>10</v>
      </c>
      <c r="D4994" s="4">
        <v>41790</v>
      </c>
      <c r="E4994" s="23">
        <v>2014</v>
      </c>
      <c r="F4994" s="19">
        <v>6.5</v>
      </c>
      <c r="G4994" s="19">
        <f>IF(Movies[[#This Row],[rating]]=0,"",Movies[[#This Row],[rating]])</f>
        <v>6.5</v>
      </c>
      <c r="H4994" s="19" t="str">
        <f>IF(Movies[[#This Row],[rating]]=0,"No Rating","Rated")</f>
        <v>Rated</v>
      </c>
      <c r="I4994" s="16" t="s">
        <v>2901</v>
      </c>
      <c r="J4994" s="29" t="s">
        <v>12</v>
      </c>
      <c r="K4994" s="19">
        <v>5.9080000000000004</v>
      </c>
      <c r="L4994" s="26">
        <v>45</v>
      </c>
    </row>
    <row r="4995" spans="1:12" x14ac:dyDescent="0.3">
      <c r="A4995" s="14">
        <v>295144</v>
      </c>
      <c r="B4995" s="16" t="s">
        <v>6880</v>
      </c>
      <c r="C4995" s="16" t="s">
        <v>416</v>
      </c>
      <c r="D4995" s="4">
        <v>41907</v>
      </c>
      <c r="E4995" s="23">
        <v>2014</v>
      </c>
      <c r="F4995" s="19">
        <v>7.1449999999999996</v>
      </c>
      <c r="G4995" s="19">
        <f>IF(Movies[[#This Row],[rating]]=0,"",Movies[[#This Row],[rating]])</f>
        <v>7.1449999999999996</v>
      </c>
      <c r="H4995" s="19" t="str">
        <f>IF(Movies[[#This Row],[rating]]=0,"No Rating","Rated")</f>
        <v>Rated</v>
      </c>
      <c r="I4995" s="16" t="s">
        <v>398</v>
      </c>
      <c r="J4995" s="29" t="s">
        <v>12</v>
      </c>
      <c r="K4995" s="19">
        <v>5.9029999999999996</v>
      </c>
      <c r="L4995" s="26">
        <v>93</v>
      </c>
    </row>
    <row r="4996" spans="1:12" x14ac:dyDescent="0.3">
      <c r="A4996" s="14">
        <v>721785</v>
      </c>
      <c r="B4996" s="16" t="s">
        <v>6881</v>
      </c>
      <c r="C4996" s="16" t="s">
        <v>6882</v>
      </c>
      <c r="D4996" s="4">
        <v>41892</v>
      </c>
      <c r="E4996" s="23">
        <v>2014</v>
      </c>
      <c r="F4996" s="19">
        <v>4.5</v>
      </c>
      <c r="G4996" s="19">
        <f>IF(Movies[[#This Row],[rating]]=0,"",Movies[[#This Row],[rating]])</f>
        <v>4.5</v>
      </c>
      <c r="H4996" s="19" t="str">
        <f>IF(Movies[[#This Row],[rating]]=0,"No Rating","Rated")</f>
        <v>Rated</v>
      </c>
      <c r="I4996" s="16" t="s">
        <v>49</v>
      </c>
      <c r="J4996" s="29" t="s">
        <v>648</v>
      </c>
      <c r="K4996" s="19">
        <v>5.9020000000000001</v>
      </c>
      <c r="L4996" s="26">
        <v>4</v>
      </c>
    </row>
    <row r="4997" spans="1:12" x14ac:dyDescent="0.3">
      <c r="A4997" s="14">
        <v>258313</v>
      </c>
      <c r="B4997" s="16" t="s">
        <v>6883</v>
      </c>
      <c r="C4997" s="16" t="s">
        <v>94</v>
      </c>
      <c r="D4997" s="4">
        <v>41661</v>
      </c>
      <c r="E4997" s="23">
        <v>2014</v>
      </c>
      <c r="F4997" s="19">
        <v>7.5</v>
      </c>
      <c r="G4997" s="19">
        <f>IF(Movies[[#This Row],[rating]]=0,"",Movies[[#This Row],[rating]])</f>
        <v>7.5</v>
      </c>
      <c r="H4997" s="19" t="str">
        <f>IF(Movies[[#This Row],[rating]]=0,"No Rating","Rated")</f>
        <v>Rated</v>
      </c>
      <c r="I4997" s="16" t="s">
        <v>33</v>
      </c>
      <c r="J4997" s="29" t="s">
        <v>96</v>
      </c>
      <c r="K4997" s="19">
        <v>5.891</v>
      </c>
      <c r="L4997" s="26">
        <v>40</v>
      </c>
    </row>
    <row r="4998" spans="1:12" x14ac:dyDescent="0.3">
      <c r="A4998" s="14">
        <v>174337</v>
      </c>
      <c r="B4998" s="16" t="s">
        <v>6884</v>
      </c>
      <c r="C4998" s="16" t="s">
        <v>10</v>
      </c>
      <c r="D4998" s="4">
        <v>41677</v>
      </c>
      <c r="E4998" s="23">
        <v>2014</v>
      </c>
      <c r="F4998" s="19">
        <v>6.1059999999999999</v>
      </c>
      <c r="G4998" s="19">
        <f>IF(Movies[[#This Row],[rating]]=0,"",Movies[[#This Row],[rating]])</f>
        <v>6.1059999999999999</v>
      </c>
      <c r="H4998" s="19" t="str">
        <f>IF(Movies[[#This Row],[rating]]=0,"No Rating","Rated")</f>
        <v>Rated</v>
      </c>
      <c r="I4998" s="16" t="s">
        <v>180</v>
      </c>
      <c r="J4998" s="29" t="s">
        <v>12</v>
      </c>
      <c r="K4998" s="19">
        <v>5.8890000000000002</v>
      </c>
      <c r="L4998" s="26">
        <v>240</v>
      </c>
    </row>
    <row r="4999" spans="1:12" x14ac:dyDescent="0.3">
      <c r="A4999" s="14">
        <v>295050</v>
      </c>
      <c r="B4999" s="16" t="s">
        <v>6885</v>
      </c>
      <c r="C4999" s="16" t="s">
        <v>10</v>
      </c>
      <c r="D4999" s="4">
        <v>41821</v>
      </c>
      <c r="E4999" s="23">
        <v>2014</v>
      </c>
      <c r="F4999" s="19">
        <v>5.5</v>
      </c>
      <c r="G4999" s="19">
        <f>IF(Movies[[#This Row],[rating]]=0,"",Movies[[#This Row],[rating]])</f>
        <v>5.5</v>
      </c>
      <c r="H4999" s="19" t="str">
        <f>IF(Movies[[#This Row],[rating]]=0,"No Rating","Rated")</f>
        <v>Rated</v>
      </c>
      <c r="I4999" s="16" t="s">
        <v>197</v>
      </c>
      <c r="J4999" s="29" t="s">
        <v>12</v>
      </c>
      <c r="K4999" s="19">
        <v>5.883</v>
      </c>
      <c r="L4999" s="26">
        <v>31</v>
      </c>
    </row>
    <row r="5000" spans="1:12" x14ac:dyDescent="0.3">
      <c r="A5000" s="14">
        <v>282058</v>
      </c>
      <c r="B5000" s="16" t="s">
        <v>6886</v>
      </c>
      <c r="C5000" s="16" t="s">
        <v>94</v>
      </c>
      <c r="D5000" s="4">
        <v>41885</v>
      </c>
      <c r="E5000" s="23">
        <v>2014</v>
      </c>
      <c r="F5000" s="19">
        <v>7.3</v>
      </c>
      <c r="G5000" s="19">
        <f>IF(Movies[[#This Row],[rating]]=0,"",Movies[[#This Row],[rating]])</f>
        <v>7.3</v>
      </c>
      <c r="H5000" s="19" t="str">
        <f>IF(Movies[[#This Row],[rating]]=0,"No Rating","Rated")</f>
        <v>Rated</v>
      </c>
      <c r="I5000" s="16" t="s">
        <v>49</v>
      </c>
      <c r="J5000" s="29" t="s">
        <v>96</v>
      </c>
      <c r="K5000" s="19">
        <v>5.8769999999999998</v>
      </c>
      <c r="L5000" s="26">
        <v>35</v>
      </c>
    </row>
    <row r="5001" spans="1:12" x14ac:dyDescent="0.3">
      <c r="A5001" s="14">
        <v>257314</v>
      </c>
      <c r="B5001" s="16" t="s">
        <v>6887</v>
      </c>
      <c r="C5001" s="16" t="s">
        <v>540</v>
      </c>
      <c r="D5001" s="4">
        <v>41697</v>
      </c>
      <c r="E5001" s="23">
        <v>2014</v>
      </c>
      <c r="F5001" s="19">
        <v>5.2</v>
      </c>
      <c r="G5001" s="19">
        <f>IF(Movies[[#This Row],[rating]]=0,"",Movies[[#This Row],[rating]])</f>
        <v>5.2</v>
      </c>
      <c r="H5001" s="19" t="str">
        <f>IF(Movies[[#This Row],[rating]]=0,"No Rating","Rated")</f>
        <v>Rated</v>
      </c>
      <c r="I5001" s="16" t="s">
        <v>161</v>
      </c>
      <c r="J5001" s="29" t="s">
        <v>511</v>
      </c>
      <c r="K5001" s="19">
        <v>5.875</v>
      </c>
      <c r="L5001" s="26">
        <v>166</v>
      </c>
    </row>
    <row r="5002" spans="1:12" x14ac:dyDescent="0.3">
      <c r="A5002" s="14">
        <v>216015</v>
      </c>
      <c r="B5002" s="16" t="s">
        <v>6888</v>
      </c>
      <c r="C5002" s="16" t="s">
        <v>10</v>
      </c>
      <c r="D5002" s="4">
        <v>42046</v>
      </c>
      <c r="E5002" s="23">
        <v>2015</v>
      </c>
      <c r="F5002" s="19">
        <v>5.8789999999999996</v>
      </c>
      <c r="G5002" s="19">
        <f>IF(Movies[[#This Row],[rating]]=0,"",Movies[[#This Row],[rating]])</f>
        <v>5.8789999999999996</v>
      </c>
      <c r="H5002" s="19" t="str">
        <f>IF(Movies[[#This Row],[rating]]=0,"No Rating","Rated")</f>
        <v>Rated</v>
      </c>
      <c r="I5002" s="16" t="s">
        <v>1511</v>
      </c>
      <c r="J5002" s="29" t="s">
        <v>12</v>
      </c>
      <c r="K5002" s="19">
        <v>153.55500000000001</v>
      </c>
      <c r="L5002" s="26">
        <v>11887</v>
      </c>
    </row>
    <row r="5003" spans="1:12" x14ac:dyDescent="0.3">
      <c r="A5003" s="14">
        <v>135397</v>
      </c>
      <c r="B5003" s="16" t="s">
        <v>6889</v>
      </c>
      <c r="C5003" s="16" t="s">
        <v>10</v>
      </c>
      <c r="D5003" s="4">
        <v>42161</v>
      </c>
      <c r="E5003" s="23">
        <v>2015</v>
      </c>
      <c r="F5003" s="19">
        <v>6.6929999999999996</v>
      </c>
      <c r="G5003" s="19">
        <f>IF(Movies[[#This Row],[rating]]=0,"",Movies[[#This Row],[rating]])</f>
        <v>6.6929999999999996</v>
      </c>
      <c r="H5003" s="19" t="str">
        <f>IF(Movies[[#This Row],[rating]]=0,"No Rating","Rated")</f>
        <v>Rated</v>
      </c>
      <c r="I5003" s="16" t="s">
        <v>6890</v>
      </c>
      <c r="J5003" s="29" t="s">
        <v>12</v>
      </c>
      <c r="K5003" s="19">
        <v>137.798</v>
      </c>
      <c r="L5003" s="26">
        <v>20543</v>
      </c>
    </row>
    <row r="5004" spans="1:12" x14ac:dyDescent="0.3">
      <c r="A5004" s="14">
        <v>150540</v>
      </c>
      <c r="B5004" s="16" t="s">
        <v>6891</v>
      </c>
      <c r="C5004" s="16" t="s">
        <v>10</v>
      </c>
      <c r="D5004" s="4">
        <v>42172</v>
      </c>
      <c r="E5004" s="23">
        <v>2015</v>
      </c>
      <c r="F5004" s="19">
        <v>7.9109999999999996</v>
      </c>
      <c r="G5004" s="19">
        <f>IF(Movies[[#This Row],[rating]]=0,"",Movies[[#This Row],[rating]])</f>
        <v>7.9109999999999996</v>
      </c>
      <c r="H5004" s="19" t="str">
        <f>IF(Movies[[#This Row],[rating]]=0,"No Rating","Rated")</f>
        <v>Rated</v>
      </c>
      <c r="I5004" s="16" t="s">
        <v>6892</v>
      </c>
      <c r="J5004" s="29" t="s">
        <v>12</v>
      </c>
      <c r="K5004" s="19">
        <v>130.03299999999999</v>
      </c>
      <c r="L5004" s="26">
        <v>22306</v>
      </c>
    </row>
    <row r="5005" spans="1:12" x14ac:dyDescent="0.3">
      <c r="A5005" s="14">
        <v>150689</v>
      </c>
      <c r="B5005" s="16" t="s">
        <v>6893</v>
      </c>
      <c r="C5005" s="16" t="s">
        <v>14</v>
      </c>
      <c r="D5005" s="4">
        <v>42069</v>
      </c>
      <c r="E5005" s="23">
        <v>2015</v>
      </c>
      <c r="F5005" s="19">
        <v>6.8</v>
      </c>
      <c r="G5005" s="19">
        <f>IF(Movies[[#This Row],[rating]]=0,"",Movies[[#This Row],[rating]])</f>
        <v>6.8</v>
      </c>
      <c r="H5005" s="19" t="str">
        <f>IF(Movies[[#This Row],[rating]]=0,"No Rating","Rated")</f>
        <v>Rated</v>
      </c>
      <c r="I5005" s="16" t="s">
        <v>6894</v>
      </c>
      <c r="J5005" s="29" t="s">
        <v>12</v>
      </c>
      <c r="K5005" s="19">
        <v>104.479</v>
      </c>
      <c r="L5005" s="26">
        <v>7114</v>
      </c>
    </row>
    <row r="5006" spans="1:12" x14ac:dyDescent="0.3">
      <c r="A5006" s="14">
        <v>76341</v>
      </c>
      <c r="B5006" s="16" t="s">
        <v>6895</v>
      </c>
      <c r="C5006" s="16" t="s">
        <v>236</v>
      </c>
      <c r="D5006" s="4">
        <v>42137</v>
      </c>
      <c r="E5006" s="23">
        <v>2015</v>
      </c>
      <c r="F5006" s="19">
        <v>7.6</v>
      </c>
      <c r="G5006" s="19">
        <f>IF(Movies[[#This Row],[rating]]=0,"",Movies[[#This Row],[rating]])</f>
        <v>7.6</v>
      </c>
      <c r="H5006" s="19" t="str">
        <f>IF(Movies[[#This Row],[rating]]=0,"No Rating","Rated")</f>
        <v>Rated</v>
      </c>
      <c r="I5006" s="16" t="s">
        <v>638</v>
      </c>
      <c r="J5006" s="29" t="s">
        <v>12</v>
      </c>
      <c r="K5006" s="19">
        <v>99.406999999999996</v>
      </c>
      <c r="L5006" s="26">
        <v>22895</v>
      </c>
    </row>
    <row r="5007" spans="1:12" x14ac:dyDescent="0.3">
      <c r="A5007" s="14">
        <v>387824</v>
      </c>
      <c r="B5007" s="16" t="s">
        <v>6896</v>
      </c>
      <c r="C5007" s="16" t="s">
        <v>94</v>
      </c>
      <c r="D5007" s="4">
        <v>42236</v>
      </c>
      <c r="E5007" s="23">
        <v>2015</v>
      </c>
      <c r="F5007" s="19">
        <v>6.7</v>
      </c>
      <c r="G5007" s="19">
        <f>IF(Movies[[#This Row],[rating]]=0,"",Movies[[#This Row],[rating]])</f>
        <v>6.7</v>
      </c>
      <c r="H5007" s="19" t="str">
        <f>IF(Movies[[#This Row],[rating]]=0,"No Rating","Rated")</f>
        <v>Rated</v>
      </c>
      <c r="I5007" s="16" t="s">
        <v>49</v>
      </c>
      <c r="J5007" s="29" t="s">
        <v>96</v>
      </c>
      <c r="K5007" s="19">
        <v>97.722999999999999</v>
      </c>
      <c r="L5007" s="26">
        <v>20</v>
      </c>
    </row>
    <row r="5008" spans="1:12" x14ac:dyDescent="0.3">
      <c r="A5008" s="14">
        <v>99861</v>
      </c>
      <c r="B5008" s="16" t="s">
        <v>6897</v>
      </c>
      <c r="C5008" s="16" t="s">
        <v>10</v>
      </c>
      <c r="D5008" s="4">
        <v>42116</v>
      </c>
      <c r="E5008" s="23">
        <v>2015</v>
      </c>
      <c r="F5008" s="19">
        <v>7.2720000000000002</v>
      </c>
      <c r="G5008" s="19">
        <f>IF(Movies[[#This Row],[rating]]=0,"",Movies[[#This Row],[rating]])</f>
        <v>7.2720000000000002</v>
      </c>
      <c r="H5008" s="19" t="str">
        <f>IF(Movies[[#This Row],[rating]]=0,"No Rating","Rated")</f>
        <v>Rated</v>
      </c>
      <c r="I5008" s="16" t="s">
        <v>638</v>
      </c>
      <c r="J5008" s="29" t="s">
        <v>12</v>
      </c>
      <c r="K5008" s="19">
        <v>96.35</v>
      </c>
      <c r="L5008" s="26">
        <v>23242</v>
      </c>
    </row>
    <row r="5009" spans="1:12" x14ac:dyDescent="0.3">
      <c r="A5009" s="14">
        <v>214756</v>
      </c>
      <c r="B5009" s="16" t="s">
        <v>6898</v>
      </c>
      <c r="C5009" s="16" t="s">
        <v>10</v>
      </c>
      <c r="D5009" s="4">
        <v>42180</v>
      </c>
      <c r="E5009" s="23">
        <v>2015</v>
      </c>
      <c r="F5009" s="19">
        <v>6.3</v>
      </c>
      <c r="G5009" s="19">
        <f>IF(Movies[[#This Row],[rating]]=0,"",Movies[[#This Row],[rating]])</f>
        <v>6.3</v>
      </c>
      <c r="H5009" s="19" t="str">
        <f>IF(Movies[[#This Row],[rating]]=0,"No Rating","Rated")</f>
        <v>Rated</v>
      </c>
      <c r="I5009" s="16" t="s">
        <v>216</v>
      </c>
      <c r="J5009" s="29" t="s">
        <v>12</v>
      </c>
      <c r="K5009" s="19">
        <v>89.358999999999995</v>
      </c>
      <c r="L5009" s="26">
        <v>7540</v>
      </c>
    </row>
    <row r="5010" spans="1:12" x14ac:dyDescent="0.3">
      <c r="A5010" s="14">
        <v>168259</v>
      </c>
      <c r="B5010" s="16" t="s">
        <v>6899</v>
      </c>
      <c r="C5010" s="16" t="s">
        <v>10</v>
      </c>
      <c r="D5010" s="4">
        <v>42095</v>
      </c>
      <c r="E5010" s="23">
        <v>2015</v>
      </c>
      <c r="F5010" s="19">
        <v>7.2290000000000001</v>
      </c>
      <c r="G5010" s="19">
        <f>IF(Movies[[#This Row],[rating]]=0,"",Movies[[#This Row],[rating]])</f>
        <v>7.2290000000000001</v>
      </c>
      <c r="H5010" s="19" t="str">
        <f>IF(Movies[[#This Row],[rating]]=0,"No Rating","Rated")</f>
        <v>Rated</v>
      </c>
      <c r="I5010" s="16" t="s">
        <v>95</v>
      </c>
      <c r="J5010" s="29" t="s">
        <v>12</v>
      </c>
      <c r="K5010" s="19">
        <v>86.093000000000004</v>
      </c>
      <c r="L5010" s="26">
        <v>10729</v>
      </c>
    </row>
    <row r="5011" spans="1:12" x14ac:dyDescent="0.3">
      <c r="A5011" s="14">
        <v>87101</v>
      </c>
      <c r="B5011" s="16" t="s">
        <v>6900</v>
      </c>
      <c r="C5011" s="16" t="s">
        <v>172</v>
      </c>
      <c r="D5011" s="4">
        <v>42178</v>
      </c>
      <c r="E5011" s="23">
        <v>2015</v>
      </c>
      <c r="F5011" s="19">
        <v>5.9</v>
      </c>
      <c r="G5011" s="19">
        <f>IF(Movies[[#This Row],[rating]]=0,"",Movies[[#This Row],[rating]])</f>
        <v>5.9</v>
      </c>
      <c r="H5011" s="19" t="str">
        <f>IF(Movies[[#This Row],[rating]]=0,"No Rating","Rated")</f>
        <v>Rated</v>
      </c>
      <c r="I5011" s="16" t="s">
        <v>6901</v>
      </c>
      <c r="J5011" s="29" t="s">
        <v>12</v>
      </c>
      <c r="K5011" s="19">
        <v>85.789000000000001</v>
      </c>
      <c r="L5011" s="26">
        <v>8483</v>
      </c>
    </row>
    <row r="5012" spans="1:12" x14ac:dyDescent="0.3">
      <c r="A5012" s="14">
        <v>140607</v>
      </c>
      <c r="B5012" s="16" t="s">
        <v>6902</v>
      </c>
      <c r="C5012" s="16" t="s">
        <v>10</v>
      </c>
      <c r="D5012" s="4">
        <v>42353</v>
      </c>
      <c r="E5012" s="23">
        <v>2015</v>
      </c>
      <c r="F5012" s="19">
        <v>7.2640000000000002</v>
      </c>
      <c r="G5012" s="19">
        <f>IF(Movies[[#This Row],[rating]]=0,"",Movies[[#This Row],[rating]])</f>
        <v>7.2640000000000002</v>
      </c>
      <c r="H5012" s="19" t="str">
        <f>IF(Movies[[#This Row],[rating]]=0,"No Rating","Rated")</f>
        <v>Rated</v>
      </c>
      <c r="I5012" s="16" t="s">
        <v>28</v>
      </c>
      <c r="J5012" s="29" t="s">
        <v>12</v>
      </c>
      <c r="K5012" s="19">
        <v>81.795000000000002</v>
      </c>
      <c r="L5012" s="26">
        <v>19573</v>
      </c>
    </row>
    <row r="5013" spans="1:12" x14ac:dyDescent="0.3">
      <c r="A5013" s="14">
        <v>351523</v>
      </c>
      <c r="B5013" s="16" t="s">
        <v>6903</v>
      </c>
      <c r="C5013" s="16" t="s">
        <v>94</v>
      </c>
      <c r="D5013" s="4">
        <v>42222</v>
      </c>
      <c r="E5013" s="23">
        <v>2015</v>
      </c>
      <c r="F5013" s="19">
        <v>5.3</v>
      </c>
      <c r="G5013" s="19">
        <f>IF(Movies[[#This Row],[rating]]=0,"",Movies[[#This Row],[rating]])</f>
        <v>5.3</v>
      </c>
      <c r="H5013" s="19" t="str">
        <f>IF(Movies[[#This Row],[rating]]=0,"No Rating","Rated")</f>
        <v>Rated</v>
      </c>
      <c r="I5013" s="16" t="s">
        <v>52</v>
      </c>
      <c r="J5013" s="29" t="s">
        <v>96</v>
      </c>
      <c r="K5013" s="19">
        <v>80.382000000000005</v>
      </c>
      <c r="L5013" s="26">
        <v>19</v>
      </c>
    </row>
    <row r="5014" spans="1:12" x14ac:dyDescent="0.3">
      <c r="A5014" s="14">
        <v>273481</v>
      </c>
      <c r="B5014" s="16" t="s">
        <v>6904</v>
      </c>
      <c r="C5014" s="16" t="s">
        <v>2088</v>
      </c>
      <c r="D5014" s="4">
        <v>42264</v>
      </c>
      <c r="E5014" s="23">
        <v>2015</v>
      </c>
      <c r="F5014" s="19">
        <v>7.4119999999999999</v>
      </c>
      <c r="G5014" s="19">
        <f>IF(Movies[[#This Row],[rating]]=0,"",Movies[[#This Row],[rating]])</f>
        <v>7.4119999999999999</v>
      </c>
      <c r="H5014" s="19" t="str">
        <f>IF(Movies[[#This Row],[rating]]=0,"No Rating","Rated")</f>
        <v>Rated</v>
      </c>
      <c r="I5014" s="16" t="s">
        <v>78</v>
      </c>
      <c r="J5014" s="29" t="s">
        <v>12</v>
      </c>
      <c r="K5014" s="19">
        <v>78.688000000000002</v>
      </c>
      <c r="L5014" s="26">
        <v>8767</v>
      </c>
    </row>
    <row r="5015" spans="1:12" x14ac:dyDescent="0.3">
      <c r="A5015" s="14">
        <v>254128</v>
      </c>
      <c r="B5015" s="16" t="s">
        <v>6905</v>
      </c>
      <c r="C5015" s="16" t="s">
        <v>6906</v>
      </c>
      <c r="D5015" s="4">
        <v>42151</v>
      </c>
      <c r="E5015" s="23">
        <v>2015</v>
      </c>
      <c r="F5015" s="19">
        <v>6.2450000000000001</v>
      </c>
      <c r="G5015" s="19">
        <f>IF(Movies[[#This Row],[rating]]=0,"",Movies[[#This Row],[rating]])</f>
        <v>6.2450000000000001</v>
      </c>
      <c r="H5015" s="19" t="str">
        <f>IF(Movies[[#This Row],[rating]]=0,"No Rating","Rated")</f>
        <v>Rated</v>
      </c>
      <c r="I5015" s="16" t="s">
        <v>843</v>
      </c>
      <c r="J5015" s="29" t="s">
        <v>12</v>
      </c>
      <c r="K5015" s="19">
        <v>77.718999999999994</v>
      </c>
      <c r="L5015" s="26">
        <v>8631</v>
      </c>
    </row>
    <row r="5016" spans="1:12" x14ac:dyDescent="0.3">
      <c r="A5016" s="14">
        <v>303857</v>
      </c>
      <c r="B5016" s="16" t="s">
        <v>6907</v>
      </c>
      <c r="C5016" s="16" t="s">
        <v>144</v>
      </c>
      <c r="D5016" s="4">
        <v>42112</v>
      </c>
      <c r="E5016" s="23">
        <v>2015</v>
      </c>
      <c r="F5016" s="19">
        <v>6.8</v>
      </c>
      <c r="G5016" s="19">
        <f>IF(Movies[[#This Row],[rating]]=0,"",Movies[[#This Row],[rating]])</f>
        <v>6.8</v>
      </c>
      <c r="H5016" s="19" t="str">
        <f>IF(Movies[[#This Row],[rating]]=0,"No Rating","Rated")</f>
        <v>Rated</v>
      </c>
      <c r="I5016" s="16" t="s">
        <v>1771</v>
      </c>
      <c r="J5016" s="29" t="s">
        <v>146</v>
      </c>
      <c r="K5016" s="19">
        <v>74.239999999999995</v>
      </c>
      <c r="L5016" s="26">
        <v>1928</v>
      </c>
    </row>
    <row r="5017" spans="1:12" x14ac:dyDescent="0.3">
      <c r="A5017" s="14">
        <v>273477</v>
      </c>
      <c r="B5017" s="16" t="s">
        <v>6908</v>
      </c>
      <c r="C5017" s="16" t="s">
        <v>10</v>
      </c>
      <c r="D5017" s="4">
        <v>42300</v>
      </c>
      <c r="E5017" s="23">
        <v>2015</v>
      </c>
      <c r="F5017" s="19">
        <v>6.5</v>
      </c>
      <c r="G5017" s="19">
        <f>IF(Movies[[#This Row],[rating]]=0,"",Movies[[#This Row],[rating]])</f>
        <v>6.5</v>
      </c>
      <c r="H5017" s="19" t="str">
        <f>IF(Movies[[#This Row],[rating]]=0,"No Rating","Rated")</f>
        <v>Rated</v>
      </c>
      <c r="I5017" s="16" t="s">
        <v>125</v>
      </c>
      <c r="J5017" s="29" t="s">
        <v>12</v>
      </c>
      <c r="K5017" s="19">
        <v>72.061000000000007</v>
      </c>
      <c r="L5017" s="26">
        <v>1951</v>
      </c>
    </row>
    <row r="5018" spans="1:12" x14ac:dyDescent="0.3">
      <c r="A5018" s="14">
        <v>281957</v>
      </c>
      <c r="B5018" s="16" t="s">
        <v>6909</v>
      </c>
      <c r="C5018" s="16" t="s">
        <v>6910</v>
      </c>
      <c r="D5018" s="4">
        <v>42363</v>
      </c>
      <c r="E5018" s="23">
        <v>2015</v>
      </c>
      <c r="F5018" s="19">
        <v>7.532</v>
      </c>
      <c r="G5018" s="19">
        <f>IF(Movies[[#This Row],[rating]]=0,"",Movies[[#This Row],[rating]])</f>
        <v>7.532</v>
      </c>
      <c r="H5018" s="19" t="str">
        <f>IF(Movies[[#This Row],[rating]]=0,"No Rating","Rated")</f>
        <v>Rated</v>
      </c>
      <c r="I5018" s="16" t="s">
        <v>6911</v>
      </c>
      <c r="J5018" s="29" t="s">
        <v>12</v>
      </c>
      <c r="K5018" s="19">
        <v>71.918999999999997</v>
      </c>
      <c r="L5018" s="26">
        <v>18276</v>
      </c>
    </row>
    <row r="5019" spans="1:12" x14ac:dyDescent="0.3">
      <c r="A5019" s="14">
        <v>294254</v>
      </c>
      <c r="B5019" s="16" t="s">
        <v>6912</v>
      </c>
      <c r="C5019" s="16" t="s">
        <v>10</v>
      </c>
      <c r="D5019" s="4">
        <v>42256</v>
      </c>
      <c r="E5019" s="23">
        <v>2015</v>
      </c>
      <c r="F5019" s="19">
        <v>6.7</v>
      </c>
      <c r="G5019" s="19">
        <f>IF(Movies[[#This Row],[rating]]=0,"",Movies[[#This Row],[rating]])</f>
        <v>6.7</v>
      </c>
      <c r="H5019" s="19" t="str">
        <f>IF(Movies[[#This Row],[rating]]=0,"No Rating","Rated")</f>
        <v>Rated</v>
      </c>
      <c r="I5019" s="16" t="s">
        <v>6901</v>
      </c>
      <c r="J5019" s="29" t="s">
        <v>12</v>
      </c>
      <c r="K5019" s="19">
        <v>69.882000000000005</v>
      </c>
      <c r="L5019" s="26">
        <v>10474</v>
      </c>
    </row>
    <row r="5020" spans="1:12" x14ac:dyDescent="0.3">
      <c r="A5020" s="14">
        <v>207703</v>
      </c>
      <c r="B5020" s="16" t="s">
        <v>6913</v>
      </c>
      <c r="C5020" s="16" t="s">
        <v>14</v>
      </c>
      <c r="D5020" s="4">
        <v>42028</v>
      </c>
      <c r="E5020" s="23">
        <v>2015</v>
      </c>
      <c r="F5020" s="19">
        <v>7.6</v>
      </c>
      <c r="G5020" s="19">
        <f>IF(Movies[[#This Row],[rating]]=0,"",Movies[[#This Row],[rating]])</f>
        <v>7.6</v>
      </c>
      <c r="H5020" s="19" t="str">
        <f>IF(Movies[[#This Row],[rating]]=0,"No Rating","Rated")</f>
        <v>Rated</v>
      </c>
      <c r="I5020" s="16" t="s">
        <v>6914</v>
      </c>
      <c r="J5020" s="29" t="s">
        <v>12</v>
      </c>
      <c r="K5020" s="19">
        <v>68.445999999999998</v>
      </c>
      <c r="L5020" s="26">
        <v>16942</v>
      </c>
    </row>
    <row r="5021" spans="1:12" x14ac:dyDescent="0.3">
      <c r="A5021" s="14">
        <v>257344</v>
      </c>
      <c r="B5021" s="16" t="s">
        <v>6915</v>
      </c>
      <c r="C5021" s="16" t="s">
        <v>6916</v>
      </c>
      <c r="D5021" s="4">
        <v>42201</v>
      </c>
      <c r="E5021" s="23">
        <v>2015</v>
      </c>
      <c r="F5021" s="19">
        <v>5.7</v>
      </c>
      <c r="G5021" s="19">
        <f>IF(Movies[[#This Row],[rating]]=0,"",Movies[[#This Row],[rating]])</f>
        <v>5.7</v>
      </c>
      <c r="H5021" s="19" t="str">
        <f>IF(Movies[[#This Row],[rating]]=0,"No Rating","Rated")</f>
        <v>Rated</v>
      </c>
      <c r="I5021" s="16" t="s">
        <v>1966</v>
      </c>
      <c r="J5021" s="29" t="s">
        <v>12</v>
      </c>
      <c r="K5021" s="19">
        <v>67.677000000000007</v>
      </c>
      <c r="L5021" s="26">
        <v>7602</v>
      </c>
    </row>
    <row r="5022" spans="1:12" x14ac:dyDescent="0.3">
      <c r="A5022" s="14">
        <v>177677</v>
      </c>
      <c r="B5022" s="16" t="s">
        <v>6917</v>
      </c>
      <c r="C5022" s="16" t="s">
        <v>10</v>
      </c>
      <c r="D5022" s="4">
        <v>42208</v>
      </c>
      <c r="E5022" s="23">
        <v>2015</v>
      </c>
      <c r="F5022" s="19">
        <v>7.2069999999999999</v>
      </c>
      <c r="G5022" s="19">
        <f>IF(Movies[[#This Row],[rating]]=0,"",Movies[[#This Row],[rating]])</f>
        <v>7.2069999999999999</v>
      </c>
      <c r="H5022" s="19" t="str">
        <f>IF(Movies[[#This Row],[rating]]=0,"No Rating","Rated")</f>
        <v>Rated</v>
      </c>
      <c r="I5022" s="16" t="s">
        <v>423</v>
      </c>
      <c r="J5022" s="29" t="s">
        <v>12</v>
      </c>
      <c r="K5022" s="19">
        <v>67.451999999999998</v>
      </c>
      <c r="L5022" s="26">
        <v>8945</v>
      </c>
    </row>
    <row r="5023" spans="1:12" x14ac:dyDescent="0.3">
      <c r="A5023" s="14">
        <v>262500</v>
      </c>
      <c r="B5023" s="16" t="s">
        <v>6918</v>
      </c>
      <c r="C5023" s="16" t="s">
        <v>172</v>
      </c>
      <c r="D5023" s="4">
        <v>42081</v>
      </c>
      <c r="E5023" s="23">
        <v>2015</v>
      </c>
      <c r="F5023" s="19">
        <v>6.3630000000000004</v>
      </c>
      <c r="G5023" s="19">
        <f>IF(Movies[[#This Row],[rating]]=0,"",Movies[[#This Row],[rating]])</f>
        <v>6.3630000000000004</v>
      </c>
      <c r="H5023" s="19" t="str">
        <f>IF(Movies[[#This Row],[rating]]=0,"No Rating","Rated")</f>
        <v>Rated</v>
      </c>
      <c r="I5023" s="16" t="s">
        <v>910</v>
      </c>
      <c r="J5023" s="29" t="s">
        <v>12</v>
      </c>
      <c r="K5023" s="19">
        <v>66.968999999999994</v>
      </c>
      <c r="L5023" s="26">
        <v>10058</v>
      </c>
    </row>
    <row r="5024" spans="1:12" x14ac:dyDescent="0.3">
      <c r="A5024" s="14">
        <v>198184</v>
      </c>
      <c r="B5024" s="16" t="s">
        <v>6919</v>
      </c>
      <c r="C5024" s="16" t="s">
        <v>10</v>
      </c>
      <c r="D5024" s="4">
        <v>42067</v>
      </c>
      <c r="E5024" s="23">
        <v>2015</v>
      </c>
      <c r="F5024" s="19">
        <v>6.7859999999999996</v>
      </c>
      <c r="G5024" s="19">
        <f>IF(Movies[[#This Row],[rating]]=0,"",Movies[[#This Row],[rating]])</f>
        <v>6.7859999999999996</v>
      </c>
      <c r="H5024" s="19" t="str">
        <f>IF(Movies[[#This Row],[rating]]=0,"No Rating","Rated")</f>
        <v>Rated</v>
      </c>
      <c r="I5024" s="16" t="s">
        <v>6920</v>
      </c>
      <c r="J5024" s="29" t="s">
        <v>12</v>
      </c>
      <c r="K5024" s="19">
        <v>66.132999999999996</v>
      </c>
      <c r="L5024" s="26">
        <v>7986</v>
      </c>
    </row>
    <row r="5025" spans="1:12" x14ac:dyDescent="0.3">
      <c r="A5025" s="14">
        <v>105864</v>
      </c>
      <c r="B5025" s="16" t="s">
        <v>6921</v>
      </c>
      <c r="C5025" s="16" t="s">
        <v>10</v>
      </c>
      <c r="D5025" s="4">
        <v>42322</v>
      </c>
      <c r="E5025" s="23">
        <v>2015</v>
      </c>
      <c r="F5025" s="19">
        <v>6.7</v>
      </c>
      <c r="G5025" s="19">
        <f>IF(Movies[[#This Row],[rating]]=0,"",Movies[[#This Row],[rating]])</f>
        <v>6.7</v>
      </c>
      <c r="H5025" s="19" t="str">
        <f>IF(Movies[[#This Row],[rating]]=0,"No Rating","Rated")</f>
        <v>Rated</v>
      </c>
      <c r="I5025" s="16" t="s">
        <v>1082</v>
      </c>
      <c r="J5025" s="29" t="s">
        <v>12</v>
      </c>
      <c r="K5025" s="19">
        <v>61.978999999999999</v>
      </c>
      <c r="L5025" s="26">
        <v>5599</v>
      </c>
    </row>
    <row r="5026" spans="1:12" x14ac:dyDescent="0.3">
      <c r="A5026" s="14">
        <v>293863</v>
      </c>
      <c r="B5026" s="16" t="s">
        <v>6922</v>
      </c>
      <c r="C5026" s="16" t="s">
        <v>10</v>
      </c>
      <c r="D5026" s="4">
        <v>42110</v>
      </c>
      <c r="E5026" s="23">
        <v>2015</v>
      </c>
      <c r="F5026" s="19">
        <v>7.4809999999999999</v>
      </c>
      <c r="G5026" s="19">
        <f>IF(Movies[[#This Row],[rating]]=0,"",Movies[[#This Row],[rating]])</f>
        <v>7.4809999999999999</v>
      </c>
      <c r="H5026" s="19" t="str">
        <f>IF(Movies[[#This Row],[rating]]=0,"No Rating","Rated")</f>
        <v>Rated</v>
      </c>
      <c r="I5026" s="16" t="s">
        <v>1926</v>
      </c>
      <c r="J5026" s="29" t="s">
        <v>12</v>
      </c>
      <c r="K5026" s="19">
        <v>61.067999999999998</v>
      </c>
      <c r="L5026" s="26">
        <v>6720</v>
      </c>
    </row>
    <row r="5027" spans="1:12" x14ac:dyDescent="0.3">
      <c r="A5027" s="14">
        <v>312221</v>
      </c>
      <c r="B5027" s="16" t="s">
        <v>6923</v>
      </c>
      <c r="C5027" s="16" t="s">
        <v>10</v>
      </c>
      <c r="D5027" s="4">
        <v>42333</v>
      </c>
      <c r="E5027" s="23">
        <v>2015</v>
      </c>
      <c r="F5027" s="19">
        <v>7.4080000000000004</v>
      </c>
      <c r="G5027" s="19">
        <f>IF(Movies[[#This Row],[rating]]=0,"",Movies[[#This Row],[rating]])</f>
        <v>7.4080000000000004</v>
      </c>
      <c r="H5027" s="19" t="str">
        <f>IF(Movies[[#This Row],[rating]]=0,"No Rating","Rated")</f>
        <v>Rated</v>
      </c>
      <c r="I5027" s="16" t="s">
        <v>808</v>
      </c>
      <c r="J5027" s="29" t="s">
        <v>12</v>
      </c>
      <c r="K5027" s="19">
        <v>60.628</v>
      </c>
      <c r="L5027" s="26">
        <v>7508</v>
      </c>
    </row>
    <row r="5028" spans="1:12" x14ac:dyDescent="0.3">
      <c r="A5028" s="14">
        <v>295830</v>
      </c>
      <c r="B5028" s="16" t="s">
        <v>6924</v>
      </c>
      <c r="C5028" s="16" t="s">
        <v>144</v>
      </c>
      <c r="D5028" s="4">
        <v>42217</v>
      </c>
      <c r="E5028" s="23">
        <v>2015</v>
      </c>
      <c r="F5028" s="19">
        <v>6.1</v>
      </c>
      <c r="G5028" s="19">
        <f>IF(Movies[[#This Row],[rating]]=0,"",Movies[[#This Row],[rating]])</f>
        <v>6.1</v>
      </c>
      <c r="H5028" s="19" t="str">
        <f>IF(Movies[[#This Row],[rating]]=0,"No Rating","Rated")</f>
        <v>Rated</v>
      </c>
      <c r="I5028" s="16" t="s">
        <v>455</v>
      </c>
      <c r="J5028" s="29" t="s">
        <v>146</v>
      </c>
      <c r="K5028" s="19">
        <v>59.695999999999998</v>
      </c>
      <c r="L5028" s="26">
        <v>757</v>
      </c>
    </row>
    <row r="5029" spans="1:12" x14ac:dyDescent="0.3">
      <c r="A5029" s="14">
        <v>131634</v>
      </c>
      <c r="B5029" s="16" t="s">
        <v>6925</v>
      </c>
      <c r="C5029" s="16" t="s">
        <v>1075</v>
      </c>
      <c r="D5029" s="4">
        <v>42326</v>
      </c>
      <c r="E5029" s="23">
        <v>2015</v>
      </c>
      <c r="F5029" s="19">
        <v>6.8970000000000002</v>
      </c>
      <c r="G5029" s="19">
        <f>IF(Movies[[#This Row],[rating]]=0,"",Movies[[#This Row],[rating]])</f>
        <v>6.8970000000000002</v>
      </c>
      <c r="H5029" s="19" t="str">
        <f>IF(Movies[[#This Row],[rating]]=0,"No Rating","Rated")</f>
        <v>Rated</v>
      </c>
      <c r="I5029" s="16" t="s">
        <v>638</v>
      </c>
      <c r="J5029" s="29" t="s">
        <v>12</v>
      </c>
      <c r="K5029" s="19">
        <v>57.521999999999998</v>
      </c>
      <c r="L5029" s="26">
        <v>12639</v>
      </c>
    </row>
    <row r="5030" spans="1:12" x14ac:dyDescent="0.3">
      <c r="A5030" s="14">
        <v>340382</v>
      </c>
      <c r="B5030" s="16" t="s">
        <v>6926</v>
      </c>
      <c r="C5030" s="16" t="s">
        <v>144</v>
      </c>
      <c r="D5030" s="4">
        <v>42248</v>
      </c>
      <c r="E5030" s="23">
        <v>2015</v>
      </c>
      <c r="F5030" s="19">
        <v>6.1</v>
      </c>
      <c r="G5030" s="19">
        <f>IF(Movies[[#This Row],[rating]]=0,"",Movies[[#This Row],[rating]])</f>
        <v>6.1</v>
      </c>
      <c r="H5030" s="19" t="str">
        <f>IF(Movies[[#This Row],[rating]]=0,"No Rating","Rated")</f>
        <v>Rated</v>
      </c>
      <c r="I5030" s="16" t="s">
        <v>2294</v>
      </c>
      <c r="J5030" s="29" t="s">
        <v>146</v>
      </c>
      <c r="K5030" s="19">
        <v>57.445999999999998</v>
      </c>
      <c r="L5030" s="26">
        <v>354</v>
      </c>
    </row>
    <row r="5031" spans="1:12" x14ac:dyDescent="0.3">
      <c r="A5031" s="14">
        <v>286217</v>
      </c>
      <c r="B5031" s="16" t="s">
        <v>6927</v>
      </c>
      <c r="C5031" s="16" t="s">
        <v>10</v>
      </c>
      <c r="D5031" s="4">
        <v>42277</v>
      </c>
      <c r="E5031" s="23">
        <v>2015</v>
      </c>
      <c r="F5031" s="19">
        <v>7.6879999999999997</v>
      </c>
      <c r="G5031" s="19">
        <f>IF(Movies[[#This Row],[rating]]=0,"",Movies[[#This Row],[rating]])</f>
        <v>7.6879999999999997</v>
      </c>
      <c r="H5031" s="19" t="str">
        <f>IF(Movies[[#This Row],[rating]]=0,"No Rating","Rated")</f>
        <v>Rated</v>
      </c>
      <c r="I5031" s="16" t="s">
        <v>6928</v>
      </c>
      <c r="J5031" s="29" t="s">
        <v>12</v>
      </c>
      <c r="K5031" s="19">
        <v>56.575000000000003</v>
      </c>
      <c r="L5031" s="26">
        <v>19995</v>
      </c>
    </row>
    <row r="5032" spans="1:12" x14ac:dyDescent="0.3">
      <c r="A5032" s="14">
        <v>158852</v>
      </c>
      <c r="B5032" s="16" t="s">
        <v>6929</v>
      </c>
      <c r="C5032" s="16" t="s">
        <v>10</v>
      </c>
      <c r="D5032" s="4">
        <v>42143</v>
      </c>
      <c r="E5032" s="23">
        <v>2015</v>
      </c>
      <c r="F5032" s="19">
        <v>6.2779999999999996</v>
      </c>
      <c r="G5032" s="19">
        <f>IF(Movies[[#This Row],[rating]]=0,"",Movies[[#This Row],[rating]])</f>
        <v>6.2779999999999996</v>
      </c>
      <c r="H5032" s="19" t="str">
        <f>IF(Movies[[#This Row],[rating]]=0,"No Rating","Rated")</f>
        <v>Rated</v>
      </c>
      <c r="I5032" s="16" t="s">
        <v>6930</v>
      </c>
      <c r="J5032" s="29" t="s">
        <v>12</v>
      </c>
      <c r="K5032" s="19">
        <v>55.537999999999997</v>
      </c>
      <c r="L5032" s="26">
        <v>7018</v>
      </c>
    </row>
    <row r="5033" spans="1:12" x14ac:dyDescent="0.3">
      <c r="A5033" s="14">
        <v>270303</v>
      </c>
      <c r="B5033" s="16" t="s">
        <v>6931</v>
      </c>
      <c r="C5033" s="16" t="s">
        <v>10</v>
      </c>
      <c r="D5033" s="4">
        <v>42039</v>
      </c>
      <c r="E5033" s="23">
        <v>2015</v>
      </c>
      <c r="F5033" s="19">
        <v>6.6</v>
      </c>
      <c r="G5033" s="19">
        <f>IF(Movies[[#This Row],[rating]]=0,"",Movies[[#This Row],[rating]])</f>
        <v>6.6</v>
      </c>
      <c r="H5033" s="19" t="str">
        <f>IF(Movies[[#This Row],[rating]]=0,"No Rating","Rated")</f>
        <v>Rated</v>
      </c>
      <c r="I5033" s="16" t="s">
        <v>203</v>
      </c>
      <c r="J5033" s="29" t="s">
        <v>12</v>
      </c>
      <c r="K5033" s="19">
        <v>55.030999999999999</v>
      </c>
      <c r="L5033" s="26">
        <v>6451</v>
      </c>
    </row>
    <row r="5034" spans="1:12" x14ac:dyDescent="0.3">
      <c r="A5034" s="14">
        <v>206647</v>
      </c>
      <c r="B5034" s="16" t="s">
        <v>6932</v>
      </c>
      <c r="C5034" s="16" t="s">
        <v>14</v>
      </c>
      <c r="D5034" s="4">
        <v>42303</v>
      </c>
      <c r="E5034" s="23">
        <v>2015</v>
      </c>
      <c r="F5034" s="19">
        <v>6.5549999999999997</v>
      </c>
      <c r="G5034" s="19">
        <f>IF(Movies[[#This Row],[rating]]=0,"",Movies[[#This Row],[rating]])</f>
        <v>6.5549999999999997</v>
      </c>
      <c r="H5034" s="19" t="str">
        <f>IF(Movies[[#This Row],[rating]]=0,"No Rating","Rated")</f>
        <v>Rated</v>
      </c>
      <c r="I5034" s="16" t="s">
        <v>616</v>
      </c>
      <c r="J5034" s="29" t="s">
        <v>12</v>
      </c>
      <c r="K5034" s="19">
        <v>53.677999999999997</v>
      </c>
      <c r="L5034" s="26">
        <v>10616</v>
      </c>
    </row>
    <row r="5035" spans="1:12" x14ac:dyDescent="0.3">
      <c r="A5035" s="14">
        <v>76757</v>
      </c>
      <c r="B5035" s="16" t="s">
        <v>6933</v>
      </c>
      <c r="C5035" s="16" t="s">
        <v>10</v>
      </c>
      <c r="D5035" s="4">
        <v>42039</v>
      </c>
      <c r="E5035" s="23">
        <v>2015</v>
      </c>
      <c r="F5035" s="19">
        <v>5.5</v>
      </c>
      <c r="G5035" s="19">
        <f>IF(Movies[[#This Row],[rating]]=0,"",Movies[[#This Row],[rating]])</f>
        <v>5.5</v>
      </c>
      <c r="H5035" s="19" t="str">
        <f>IF(Movies[[#This Row],[rating]]=0,"No Rating","Rated")</f>
        <v>Rated</v>
      </c>
      <c r="I5035" s="16" t="s">
        <v>6934</v>
      </c>
      <c r="J5035" s="29" t="s">
        <v>12</v>
      </c>
      <c r="K5035" s="19">
        <v>53.564999999999998</v>
      </c>
      <c r="L5035" s="26">
        <v>6789</v>
      </c>
    </row>
    <row r="5036" spans="1:12" x14ac:dyDescent="0.3">
      <c r="A5036" s="14">
        <v>102899</v>
      </c>
      <c r="B5036" s="16" t="s">
        <v>6935</v>
      </c>
      <c r="C5036" s="16" t="s">
        <v>10</v>
      </c>
      <c r="D5036" s="4">
        <v>42199</v>
      </c>
      <c r="E5036" s="23">
        <v>2015</v>
      </c>
      <c r="F5036" s="19">
        <v>7.1</v>
      </c>
      <c r="G5036" s="19">
        <f>IF(Movies[[#This Row],[rating]]=0,"",Movies[[#This Row],[rating]])</f>
        <v>7.1</v>
      </c>
      <c r="H5036" s="19" t="str">
        <f>IF(Movies[[#This Row],[rating]]=0,"No Rating","Rated")</f>
        <v>Rated</v>
      </c>
      <c r="I5036" s="16" t="s">
        <v>3053</v>
      </c>
      <c r="J5036" s="29" t="s">
        <v>12</v>
      </c>
      <c r="K5036" s="19">
        <v>53.536999999999999</v>
      </c>
      <c r="L5036" s="26">
        <v>19921</v>
      </c>
    </row>
    <row r="5037" spans="1:12" x14ac:dyDescent="0.3">
      <c r="A5037" s="14">
        <v>257211</v>
      </c>
      <c r="B5037" s="16" t="s">
        <v>6936</v>
      </c>
      <c r="C5037" s="16" t="s">
        <v>10</v>
      </c>
      <c r="D5037" s="4">
        <v>42270</v>
      </c>
      <c r="E5037" s="23">
        <v>2015</v>
      </c>
      <c r="F5037" s="19">
        <v>7.22</v>
      </c>
      <c r="G5037" s="19">
        <f>IF(Movies[[#This Row],[rating]]=0,"",Movies[[#This Row],[rating]])</f>
        <v>7.22</v>
      </c>
      <c r="H5037" s="19" t="str">
        <f>IF(Movies[[#This Row],[rating]]=0,"No Rating","Rated")</f>
        <v>Rated</v>
      </c>
      <c r="I5037" s="16" t="s">
        <v>30</v>
      </c>
      <c r="J5037" s="29" t="s">
        <v>12</v>
      </c>
      <c r="K5037" s="19">
        <v>53.353999999999999</v>
      </c>
      <c r="L5037" s="26">
        <v>6783</v>
      </c>
    </row>
    <row r="5038" spans="1:12" x14ac:dyDescent="0.3">
      <c r="A5038" s="14">
        <v>372049</v>
      </c>
      <c r="B5038" s="16" t="s">
        <v>6937</v>
      </c>
      <c r="C5038" s="16" t="s">
        <v>94</v>
      </c>
      <c r="D5038" s="4">
        <v>42341</v>
      </c>
      <c r="E5038" s="23">
        <v>2015</v>
      </c>
      <c r="F5038" s="19">
        <v>6.4</v>
      </c>
      <c r="G5038" s="19">
        <f>IF(Movies[[#This Row],[rating]]=0,"",Movies[[#This Row],[rating]])</f>
        <v>6.4</v>
      </c>
      <c r="H5038" s="19" t="str">
        <f>IF(Movies[[#This Row],[rating]]=0,"No Rating","Rated")</f>
        <v>Rated</v>
      </c>
      <c r="I5038" s="16" t="s">
        <v>886</v>
      </c>
      <c r="J5038" s="29" t="s">
        <v>96</v>
      </c>
      <c r="K5038" s="19">
        <v>52.232999999999997</v>
      </c>
      <c r="L5038" s="26">
        <v>10</v>
      </c>
    </row>
    <row r="5039" spans="1:12" x14ac:dyDescent="0.3">
      <c r="A5039" s="14">
        <v>159824</v>
      </c>
      <c r="B5039" s="16" t="s">
        <v>6938</v>
      </c>
      <c r="C5039" s="16" t="s">
        <v>10</v>
      </c>
      <c r="D5039" s="4">
        <v>42268</v>
      </c>
      <c r="E5039" s="23">
        <v>2015</v>
      </c>
      <c r="F5039" s="19">
        <v>6.8</v>
      </c>
      <c r="G5039" s="19">
        <f>IF(Movies[[#This Row],[rating]]=0,"",Movies[[#This Row],[rating]])</f>
        <v>6.8</v>
      </c>
      <c r="H5039" s="19" t="str">
        <f>IF(Movies[[#This Row],[rating]]=0,"No Rating","Rated")</f>
        <v>Rated</v>
      </c>
      <c r="I5039" s="16" t="s">
        <v>3075</v>
      </c>
      <c r="J5039" s="29" t="s">
        <v>12</v>
      </c>
      <c r="K5039" s="19">
        <v>51.866</v>
      </c>
      <c r="L5039" s="26">
        <v>5814</v>
      </c>
    </row>
    <row r="5040" spans="1:12" x14ac:dyDescent="0.3">
      <c r="A5040" s="14">
        <v>324558</v>
      </c>
      <c r="B5040" s="16" t="s">
        <v>6939</v>
      </c>
      <c r="C5040" s="16" t="s">
        <v>10</v>
      </c>
      <c r="D5040" s="4">
        <v>42041</v>
      </c>
      <c r="E5040" s="23">
        <v>2015</v>
      </c>
      <c r="F5040" s="19">
        <v>6.4</v>
      </c>
      <c r="G5040" s="19">
        <f>IF(Movies[[#This Row],[rating]]=0,"",Movies[[#This Row],[rating]])</f>
        <v>6.4</v>
      </c>
      <c r="H5040" s="19" t="str">
        <f>IF(Movies[[#This Row],[rating]]=0,"No Rating","Rated")</f>
        <v>Rated</v>
      </c>
      <c r="I5040" s="16" t="s">
        <v>329</v>
      </c>
      <c r="J5040" s="29" t="s">
        <v>12</v>
      </c>
      <c r="K5040" s="19">
        <v>50.304000000000002</v>
      </c>
      <c r="L5040" s="26">
        <v>186</v>
      </c>
    </row>
    <row r="5041" spans="1:12" x14ac:dyDescent="0.3">
      <c r="A5041" s="14">
        <v>390845</v>
      </c>
      <c r="B5041" s="16" t="s">
        <v>6940</v>
      </c>
      <c r="C5041" s="16" t="s">
        <v>94</v>
      </c>
      <c r="D5041" s="4">
        <v>42309</v>
      </c>
      <c r="E5041" s="23">
        <v>2015</v>
      </c>
      <c r="F5041" s="19">
        <v>4.3390000000000004</v>
      </c>
      <c r="G5041" s="19">
        <f>IF(Movies[[#This Row],[rating]]=0,"",Movies[[#This Row],[rating]])</f>
        <v>4.3390000000000004</v>
      </c>
      <c r="H5041" s="19" t="str">
        <f>IF(Movies[[#This Row],[rating]]=0,"No Rating","Rated")</f>
        <v>Rated</v>
      </c>
      <c r="I5041" s="16" t="s">
        <v>886</v>
      </c>
      <c r="J5041" s="29" t="s">
        <v>96</v>
      </c>
      <c r="K5041" s="19">
        <v>49.741999999999997</v>
      </c>
      <c r="L5041" s="26">
        <v>62</v>
      </c>
    </row>
    <row r="5042" spans="1:12" x14ac:dyDescent="0.3">
      <c r="A5042" s="14">
        <v>318256</v>
      </c>
      <c r="B5042" s="16" t="s">
        <v>6941</v>
      </c>
      <c r="C5042" s="16" t="s">
        <v>10</v>
      </c>
      <c r="D5042" s="4">
        <v>42028</v>
      </c>
      <c r="E5042" s="23">
        <v>2015</v>
      </c>
      <c r="F5042" s="19">
        <v>6.1</v>
      </c>
      <c r="G5042" s="19">
        <f>IF(Movies[[#This Row],[rating]]=0,"",Movies[[#This Row],[rating]])</f>
        <v>6.1</v>
      </c>
      <c r="H5042" s="19" t="str">
        <f>IF(Movies[[#This Row],[rating]]=0,"No Rating","Rated")</f>
        <v>Rated</v>
      </c>
      <c r="I5042" s="16" t="s">
        <v>329</v>
      </c>
      <c r="J5042" s="29" t="s">
        <v>12</v>
      </c>
      <c r="K5042" s="19">
        <v>49.051000000000002</v>
      </c>
      <c r="L5042" s="26">
        <v>664</v>
      </c>
    </row>
    <row r="5043" spans="1:12" x14ac:dyDescent="0.3">
      <c r="A5043" s="14">
        <v>325358</v>
      </c>
      <c r="B5043" s="16" t="s">
        <v>6942</v>
      </c>
      <c r="C5043" s="16" t="s">
        <v>10</v>
      </c>
      <c r="D5043" s="4">
        <v>42068</v>
      </c>
      <c r="E5043" s="23">
        <v>2015</v>
      </c>
      <c r="F5043" s="19">
        <v>5</v>
      </c>
      <c r="G5043" s="19">
        <f>IF(Movies[[#This Row],[rating]]=0,"",Movies[[#This Row],[rating]])</f>
        <v>5</v>
      </c>
      <c r="H5043" s="19" t="str">
        <f>IF(Movies[[#This Row],[rating]]=0,"No Rating","Rated")</f>
        <v>Rated</v>
      </c>
      <c r="I5043" s="16" t="s">
        <v>2815</v>
      </c>
      <c r="J5043" s="29" t="s">
        <v>12</v>
      </c>
      <c r="K5043" s="19">
        <v>48.927</v>
      </c>
      <c r="L5043" s="26">
        <v>456</v>
      </c>
    </row>
    <row r="5044" spans="1:12" x14ac:dyDescent="0.3">
      <c r="A5044" s="14">
        <v>263472</v>
      </c>
      <c r="B5044" s="16" t="s">
        <v>6943</v>
      </c>
      <c r="C5044" s="16" t="s">
        <v>6944</v>
      </c>
      <c r="D5044" s="4">
        <v>42181</v>
      </c>
      <c r="E5044" s="23">
        <v>2015</v>
      </c>
      <c r="F5044" s="19">
        <v>5.3849999999999998</v>
      </c>
      <c r="G5044" s="19">
        <f>IF(Movies[[#This Row],[rating]]=0,"",Movies[[#This Row],[rating]])</f>
        <v>5.3849999999999998</v>
      </c>
      <c r="H5044" s="19" t="str">
        <f>IF(Movies[[#This Row],[rating]]=0,"No Rating","Rated")</f>
        <v>Rated</v>
      </c>
      <c r="I5044" s="16" t="s">
        <v>2016</v>
      </c>
      <c r="J5044" s="29" t="s">
        <v>12</v>
      </c>
      <c r="K5044" s="19">
        <v>46.24</v>
      </c>
      <c r="L5044" s="26">
        <v>3250</v>
      </c>
    </row>
    <row r="5045" spans="1:12" x14ac:dyDescent="0.3">
      <c r="A5045" s="14">
        <v>264660</v>
      </c>
      <c r="B5045" s="16" t="s">
        <v>6945</v>
      </c>
      <c r="C5045" s="16" t="s">
        <v>14</v>
      </c>
      <c r="D5045" s="4">
        <v>42025</v>
      </c>
      <c r="E5045" s="23">
        <v>2015</v>
      </c>
      <c r="F5045" s="19">
        <v>7.6</v>
      </c>
      <c r="G5045" s="19">
        <f>IF(Movies[[#This Row],[rating]]=0,"",Movies[[#This Row],[rating]])</f>
        <v>7.6</v>
      </c>
      <c r="H5045" s="19" t="str">
        <f>IF(Movies[[#This Row],[rating]]=0,"No Rating","Rated")</f>
        <v>Rated</v>
      </c>
      <c r="I5045" s="16" t="s">
        <v>1897</v>
      </c>
      <c r="J5045" s="29" t="s">
        <v>12</v>
      </c>
      <c r="K5045" s="19">
        <v>44.884999999999998</v>
      </c>
      <c r="L5045" s="26">
        <v>13407</v>
      </c>
    </row>
    <row r="5046" spans="1:12" x14ac:dyDescent="0.3">
      <c r="A5046" s="14">
        <v>347201</v>
      </c>
      <c r="B5046" s="16" t="s">
        <v>6946</v>
      </c>
      <c r="C5046" s="16" t="s">
        <v>144</v>
      </c>
      <c r="D5046" s="4">
        <v>42223</v>
      </c>
      <c r="E5046" s="23">
        <v>2015</v>
      </c>
      <c r="F5046" s="19">
        <v>7.5</v>
      </c>
      <c r="G5046" s="19">
        <f>IF(Movies[[#This Row],[rating]]=0,"",Movies[[#This Row],[rating]])</f>
        <v>7.5</v>
      </c>
      <c r="H5046" s="19" t="str">
        <f>IF(Movies[[#This Row],[rating]]=0,"No Rating","Rated")</f>
        <v>Rated</v>
      </c>
      <c r="I5046" s="16" t="s">
        <v>6947</v>
      </c>
      <c r="J5046" s="29" t="s">
        <v>146</v>
      </c>
      <c r="K5046" s="19">
        <v>43.459000000000003</v>
      </c>
      <c r="L5046" s="26">
        <v>1585</v>
      </c>
    </row>
    <row r="5047" spans="1:12" x14ac:dyDescent="0.3">
      <c r="A5047" s="14">
        <v>228165</v>
      </c>
      <c r="B5047" s="16" t="s">
        <v>6948</v>
      </c>
      <c r="C5047" s="16" t="s">
        <v>236</v>
      </c>
      <c r="D5047" s="4">
        <v>42032</v>
      </c>
      <c r="E5047" s="23">
        <v>2015</v>
      </c>
      <c r="F5047" s="19">
        <v>6.1</v>
      </c>
      <c r="G5047" s="19">
        <f>IF(Movies[[#This Row],[rating]]=0,"",Movies[[#This Row],[rating]])</f>
        <v>6.1</v>
      </c>
      <c r="H5047" s="19" t="str">
        <f>IF(Movies[[#This Row],[rating]]=0,"No Rating","Rated")</f>
        <v>Rated</v>
      </c>
      <c r="I5047" s="16" t="s">
        <v>6949</v>
      </c>
      <c r="J5047" s="29" t="s">
        <v>12</v>
      </c>
      <c r="K5047" s="19">
        <v>42.972000000000001</v>
      </c>
      <c r="L5047" s="26">
        <v>2374</v>
      </c>
    </row>
    <row r="5048" spans="1:12" x14ac:dyDescent="0.3">
      <c r="A5048" s="14">
        <v>277217</v>
      </c>
      <c r="B5048" s="16" t="s">
        <v>6950</v>
      </c>
      <c r="C5048" s="16" t="s">
        <v>10</v>
      </c>
      <c r="D5048" s="4">
        <v>42216</v>
      </c>
      <c r="E5048" s="23">
        <v>2015</v>
      </c>
      <c r="F5048" s="19">
        <v>7.1</v>
      </c>
      <c r="G5048" s="19">
        <f>IF(Movies[[#This Row],[rating]]=0,"",Movies[[#This Row],[rating]])</f>
        <v>7.1</v>
      </c>
      <c r="H5048" s="19" t="str">
        <f>IF(Movies[[#This Row],[rating]]=0,"No Rating","Rated")</f>
        <v>Rated</v>
      </c>
      <c r="I5048" s="16" t="s">
        <v>6951</v>
      </c>
      <c r="J5048" s="29" t="s">
        <v>12</v>
      </c>
      <c r="K5048" s="19">
        <v>42.959000000000003</v>
      </c>
      <c r="L5048" s="26">
        <v>2374</v>
      </c>
    </row>
    <row r="5049" spans="1:12" x14ac:dyDescent="0.3">
      <c r="A5049" s="14">
        <v>228161</v>
      </c>
      <c r="B5049" s="16" t="s">
        <v>6952</v>
      </c>
      <c r="C5049" s="16" t="s">
        <v>10</v>
      </c>
      <c r="D5049" s="4">
        <v>42081</v>
      </c>
      <c r="E5049" s="23">
        <v>2015</v>
      </c>
      <c r="F5049" s="19">
        <v>6.8</v>
      </c>
      <c r="G5049" s="19">
        <f>IF(Movies[[#This Row],[rating]]=0,"",Movies[[#This Row],[rating]])</f>
        <v>6.8</v>
      </c>
      <c r="H5049" s="19" t="str">
        <f>IF(Movies[[#This Row],[rating]]=0,"No Rating","Rated")</f>
        <v>Rated</v>
      </c>
      <c r="I5049" s="16" t="s">
        <v>6953</v>
      </c>
      <c r="J5049" s="29" t="s">
        <v>12</v>
      </c>
      <c r="K5049" s="19">
        <v>42.707000000000001</v>
      </c>
      <c r="L5049" s="26">
        <v>3990</v>
      </c>
    </row>
    <row r="5050" spans="1:12" x14ac:dyDescent="0.3">
      <c r="A5050" s="14">
        <v>243688</v>
      </c>
      <c r="B5050" s="16" t="s">
        <v>6954</v>
      </c>
      <c r="C5050" s="16" t="s">
        <v>10</v>
      </c>
      <c r="D5050" s="4">
        <v>42144</v>
      </c>
      <c r="E5050" s="23">
        <v>2015</v>
      </c>
      <c r="F5050" s="19">
        <v>5.2</v>
      </c>
      <c r="G5050" s="19">
        <f>IF(Movies[[#This Row],[rating]]=0,"",Movies[[#This Row],[rating]])</f>
        <v>5.2</v>
      </c>
      <c r="H5050" s="19" t="str">
        <f>IF(Movies[[#This Row],[rating]]=0,"No Rating","Rated")</f>
        <v>Rated</v>
      </c>
      <c r="I5050" s="16" t="s">
        <v>468</v>
      </c>
      <c r="J5050" s="29" t="s">
        <v>12</v>
      </c>
      <c r="K5050" s="19">
        <v>42.542000000000002</v>
      </c>
      <c r="L5050" s="26">
        <v>2286</v>
      </c>
    </row>
    <row r="5051" spans="1:12" x14ac:dyDescent="0.3">
      <c r="A5051" s="14">
        <v>333167</v>
      </c>
      <c r="B5051" s="16" t="s">
        <v>6955</v>
      </c>
      <c r="C5051" s="16" t="s">
        <v>94</v>
      </c>
      <c r="D5051" s="4">
        <v>42068</v>
      </c>
      <c r="E5051" s="23">
        <v>2015</v>
      </c>
      <c r="F5051" s="19">
        <v>6.9</v>
      </c>
      <c r="G5051" s="19">
        <f>IF(Movies[[#This Row],[rating]]=0,"",Movies[[#This Row],[rating]])</f>
        <v>6.9</v>
      </c>
      <c r="H5051" s="19" t="str">
        <f>IF(Movies[[#This Row],[rating]]=0,"No Rating","Rated")</f>
        <v>Rated</v>
      </c>
      <c r="I5051" s="16" t="s">
        <v>6548</v>
      </c>
      <c r="J5051" s="29" t="s">
        <v>96</v>
      </c>
      <c r="K5051" s="19">
        <v>42.460999999999999</v>
      </c>
      <c r="L5051" s="26">
        <v>44</v>
      </c>
    </row>
    <row r="5052" spans="1:12" x14ac:dyDescent="0.3">
      <c r="A5052" s="14">
        <v>298312</v>
      </c>
      <c r="B5052" s="16" t="s">
        <v>6956</v>
      </c>
      <c r="C5052" s="16" t="s">
        <v>473</v>
      </c>
      <c r="D5052" s="4">
        <v>42257</v>
      </c>
      <c r="E5052" s="23">
        <v>2015</v>
      </c>
      <c r="F5052" s="19">
        <v>6.3150000000000004</v>
      </c>
      <c r="G5052" s="19">
        <f>IF(Movies[[#This Row],[rating]]=0,"",Movies[[#This Row],[rating]])</f>
        <v>6.3150000000000004</v>
      </c>
      <c r="H5052" s="19" t="str">
        <f>IF(Movies[[#This Row],[rating]]=0,"No Rating","Rated")</f>
        <v>Rated</v>
      </c>
      <c r="I5052" s="16" t="s">
        <v>203</v>
      </c>
      <c r="J5052" s="29" t="s">
        <v>12</v>
      </c>
      <c r="K5052" s="19">
        <v>42.030999999999999</v>
      </c>
      <c r="L5052" s="26">
        <v>4795</v>
      </c>
    </row>
    <row r="5053" spans="1:12" x14ac:dyDescent="0.3">
      <c r="A5053" s="14">
        <v>265208</v>
      </c>
      <c r="B5053" s="16" t="s">
        <v>6957</v>
      </c>
      <c r="C5053" s="16" t="s">
        <v>10</v>
      </c>
      <c r="D5053" s="4">
        <v>42018</v>
      </c>
      <c r="E5053" s="23">
        <v>2015</v>
      </c>
      <c r="F5053" s="19">
        <v>5.7</v>
      </c>
      <c r="G5053" s="19">
        <f>IF(Movies[[#This Row],[rating]]=0,"",Movies[[#This Row],[rating]])</f>
        <v>5.7</v>
      </c>
      <c r="H5053" s="19" t="str">
        <f>IF(Movies[[#This Row],[rating]]=0,"No Rating","Rated")</f>
        <v>Rated</v>
      </c>
      <c r="I5053" s="16" t="s">
        <v>1131</v>
      </c>
      <c r="J5053" s="29" t="s">
        <v>12</v>
      </c>
      <c r="K5053" s="19">
        <v>40.706000000000003</v>
      </c>
      <c r="L5053" s="26">
        <v>1797</v>
      </c>
    </row>
    <row r="5054" spans="1:12" x14ac:dyDescent="0.3">
      <c r="A5054" s="14">
        <v>227719</v>
      </c>
      <c r="B5054" s="16" t="s">
        <v>6958</v>
      </c>
      <c r="C5054" s="16" t="s">
        <v>10</v>
      </c>
      <c r="D5054" s="4">
        <v>42032</v>
      </c>
      <c r="E5054" s="23">
        <v>2015</v>
      </c>
      <c r="F5054" s="19">
        <v>6.8</v>
      </c>
      <c r="G5054" s="19">
        <f>IF(Movies[[#This Row],[rating]]=0,"",Movies[[#This Row],[rating]])</f>
        <v>6.8</v>
      </c>
      <c r="H5054" s="19" t="str">
        <f>IF(Movies[[#This Row],[rating]]=0,"No Rating","Rated")</f>
        <v>Rated</v>
      </c>
      <c r="I5054" s="16" t="s">
        <v>1367</v>
      </c>
      <c r="J5054" s="29" t="s">
        <v>12</v>
      </c>
      <c r="K5054" s="19">
        <v>40.695999999999998</v>
      </c>
      <c r="L5054" s="26">
        <v>2642</v>
      </c>
    </row>
    <row r="5055" spans="1:12" x14ac:dyDescent="0.3">
      <c r="A5055" s="14">
        <v>254470</v>
      </c>
      <c r="B5055" s="16" t="s">
        <v>6959</v>
      </c>
      <c r="C5055" s="16" t="s">
        <v>10</v>
      </c>
      <c r="D5055" s="4">
        <v>42131</v>
      </c>
      <c r="E5055" s="23">
        <v>2015</v>
      </c>
      <c r="F5055" s="19">
        <v>6.9</v>
      </c>
      <c r="G5055" s="19">
        <f>IF(Movies[[#This Row],[rating]]=0,"",Movies[[#This Row],[rating]])</f>
        <v>6.9</v>
      </c>
      <c r="H5055" s="19" t="str">
        <f>IF(Movies[[#This Row],[rating]]=0,"No Rating","Rated")</f>
        <v>Rated</v>
      </c>
      <c r="I5055" s="16" t="s">
        <v>3819</v>
      </c>
      <c r="J5055" s="29" t="s">
        <v>12</v>
      </c>
      <c r="K5055" s="19">
        <v>40.649000000000001</v>
      </c>
      <c r="L5055" s="26">
        <v>5309</v>
      </c>
    </row>
    <row r="5056" spans="1:12" x14ac:dyDescent="0.3">
      <c r="A5056" s="14">
        <v>273248</v>
      </c>
      <c r="B5056" s="16" t="s">
        <v>6960</v>
      </c>
      <c r="C5056" s="16" t="s">
        <v>10</v>
      </c>
      <c r="D5056" s="4">
        <v>42363</v>
      </c>
      <c r="E5056" s="23">
        <v>2015</v>
      </c>
      <c r="F5056" s="19">
        <v>7.8</v>
      </c>
      <c r="G5056" s="19">
        <f>IF(Movies[[#This Row],[rating]]=0,"",Movies[[#This Row],[rating]])</f>
        <v>7.8</v>
      </c>
      <c r="H5056" s="19" t="str">
        <f>IF(Movies[[#This Row],[rating]]=0,"No Rating","Rated")</f>
        <v>Rated</v>
      </c>
      <c r="I5056" s="16" t="s">
        <v>6961</v>
      </c>
      <c r="J5056" s="29" t="s">
        <v>12</v>
      </c>
      <c r="K5056" s="19">
        <v>40.531999999999996</v>
      </c>
      <c r="L5056" s="26">
        <v>14368</v>
      </c>
    </row>
    <row r="5057" spans="1:12" x14ac:dyDescent="0.3">
      <c r="A5057" s="14">
        <v>360784</v>
      </c>
      <c r="B5057" s="16" t="s">
        <v>6962</v>
      </c>
      <c r="C5057" s="16" t="s">
        <v>10</v>
      </c>
      <c r="D5057" s="4">
        <v>42262</v>
      </c>
      <c r="E5057" s="23">
        <v>2015</v>
      </c>
      <c r="F5057" s="19">
        <v>6.9</v>
      </c>
      <c r="G5057" s="19">
        <f>IF(Movies[[#This Row],[rating]]=0,"",Movies[[#This Row],[rating]])</f>
        <v>6.9</v>
      </c>
      <c r="H5057" s="19" t="str">
        <f>IF(Movies[[#This Row],[rating]]=0,"No Rating","Rated")</f>
        <v>Rated</v>
      </c>
      <c r="I5057" s="16" t="s">
        <v>148</v>
      </c>
      <c r="J5057" s="29" t="s">
        <v>12</v>
      </c>
      <c r="K5057" s="19">
        <v>40.448</v>
      </c>
      <c r="L5057" s="26">
        <v>1033</v>
      </c>
    </row>
    <row r="5058" spans="1:12" x14ac:dyDescent="0.3">
      <c r="A5058" s="14">
        <v>274854</v>
      </c>
      <c r="B5058" s="16" t="s">
        <v>6963</v>
      </c>
      <c r="C5058" s="16" t="s">
        <v>6964</v>
      </c>
      <c r="D5058" s="4">
        <v>42298</v>
      </c>
      <c r="E5058" s="23">
        <v>2015</v>
      </c>
      <c r="F5058" s="19">
        <v>5.9770000000000003</v>
      </c>
      <c r="G5058" s="19">
        <f>IF(Movies[[#This Row],[rating]]=0,"",Movies[[#This Row],[rating]])</f>
        <v>5.9770000000000003</v>
      </c>
      <c r="H5058" s="19" t="str">
        <f>IF(Movies[[#This Row],[rating]]=0,"No Rating","Rated")</f>
        <v>Rated</v>
      </c>
      <c r="I5058" s="16" t="s">
        <v>6965</v>
      </c>
      <c r="J5058" s="29" t="s">
        <v>12</v>
      </c>
      <c r="K5058" s="19">
        <v>39.652999999999999</v>
      </c>
      <c r="L5058" s="26">
        <v>3631</v>
      </c>
    </row>
    <row r="5059" spans="1:12" x14ac:dyDescent="0.3">
      <c r="A5059" s="14">
        <v>166424</v>
      </c>
      <c r="B5059" s="16" t="s">
        <v>6966</v>
      </c>
      <c r="C5059" s="16" t="s">
        <v>6967</v>
      </c>
      <c r="D5059" s="4">
        <v>42221</v>
      </c>
      <c r="E5059" s="23">
        <v>2015</v>
      </c>
      <c r="F5059" s="19">
        <v>4.4000000000000004</v>
      </c>
      <c r="G5059" s="19">
        <f>IF(Movies[[#This Row],[rating]]=0,"",Movies[[#This Row],[rating]])</f>
        <v>4.4000000000000004</v>
      </c>
      <c r="H5059" s="19" t="str">
        <f>IF(Movies[[#This Row],[rating]]=0,"No Rating","Rated")</f>
        <v>Rated</v>
      </c>
      <c r="I5059" s="16" t="s">
        <v>638</v>
      </c>
      <c r="J5059" s="29" t="s">
        <v>12</v>
      </c>
      <c r="K5059" s="19">
        <v>39.063000000000002</v>
      </c>
      <c r="L5059" s="26">
        <v>6039</v>
      </c>
    </row>
    <row r="5060" spans="1:12" x14ac:dyDescent="0.3">
      <c r="A5060" s="14">
        <v>318846</v>
      </c>
      <c r="B5060" s="16" t="s">
        <v>6968</v>
      </c>
      <c r="C5060" s="16" t="s">
        <v>10</v>
      </c>
      <c r="D5060" s="4">
        <v>42349</v>
      </c>
      <c r="E5060" s="23">
        <v>2015</v>
      </c>
      <c r="F5060" s="19">
        <v>7.4</v>
      </c>
      <c r="G5060" s="19">
        <f>IF(Movies[[#This Row],[rating]]=0,"",Movies[[#This Row],[rating]])</f>
        <v>7.4</v>
      </c>
      <c r="H5060" s="19" t="str">
        <f>IF(Movies[[#This Row],[rating]]=0,"No Rating","Rated")</f>
        <v>Rated</v>
      </c>
      <c r="I5060" s="16" t="s">
        <v>180</v>
      </c>
      <c r="J5060" s="29" t="s">
        <v>12</v>
      </c>
      <c r="K5060" s="19">
        <v>38.271999999999998</v>
      </c>
      <c r="L5060" s="26">
        <v>9126</v>
      </c>
    </row>
    <row r="5061" spans="1:12" x14ac:dyDescent="0.3">
      <c r="A5061" s="14">
        <v>387848</v>
      </c>
      <c r="B5061" s="16" t="s">
        <v>6969</v>
      </c>
      <c r="C5061" s="16" t="s">
        <v>94</v>
      </c>
      <c r="D5061" s="4">
        <v>42320</v>
      </c>
      <c r="E5061" s="23">
        <v>2015</v>
      </c>
      <c r="F5061" s="19">
        <v>5</v>
      </c>
      <c r="G5061" s="19">
        <f>IF(Movies[[#This Row],[rating]]=0,"",Movies[[#This Row],[rating]])</f>
        <v>5</v>
      </c>
      <c r="H5061" s="19" t="str">
        <f>IF(Movies[[#This Row],[rating]]=0,"No Rating","Rated")</f>
        <v>Rated</v>
      </c>
      <c r="I5061" s="16" t="s">
        <v>33</v>
      </c>
      <c r="J5061" s="29" t="s">
        <v>96</v>
      </c>
      <c r="K5061" s="19">
        <v>38.015000000000001</v>
      </c>
      <c r="L5061" s="26">
        <v>8</v>
      </c>
    </row>
    <row r="5062" spans="1:12" x14ac:dyDescent="0.3">
      <c r="A5062" s="14">
        <v>307081</v>
      </c>
      <c r="B5062" s="16" t="s">
        <v>6970</v>
      </c>
      <c r="C5062" s="16" t="s">
        <v>10</v>
      </c>
      <c r="D5062" s="4">
        <v>42087</v>
      </c>
      <c r="E5062" s="23">
        <v>2015</v>
      </c>
      <c r="F5062" s="19">
        <v>7.4</v>
      </c>
      <c r="G5062" s="19">
        <f>IF(Movies[[#This Row],[rating]]=0,"",Movies[[#This Row],[rating]])</f>
        <v>7.4</v>
      </c>
      <c r="H5062" s="19" t="str">
        <f>IF(Movies[[#This Row],[rating]]=0,"No Rating","Rated")</f>
        <v>Rated</v>
      </c>
      <c r="I5062" s="16" t="s">
        <v>808</v>
      </c>
      <c r="J5062" s="29" t="s">
        <v>12</v>
      </c>
      <c r="K5062" s="19">
        <v>37.954999999999998</v>
      </c>
      <c r="L5062" s="26">
        <v>5493</v>
      </c>
    </row>
    <row r="5063" spans="1:12" x14ac:dyDescent="0.3">
      <c r="A5063" s="14">
        <v>296099</v>
      </c>
      <c r="B5063" s="16" t="s">
        <v>6971</v>
      </c>
      <c r="C5063" s="16" t="s">
        <v>10</v>
      </c>
      <c r="D5063" s="4">
        <v>42213</v>
      </c>
      <c r="E5063" s="23">
        <v>2015</v>
      </c>
      <c r="F5063" s="19">
        <v>6.3</v>
      </c>
      <c r="G5063" s="19">
        <f>IF(Movies[[#This Row],[rating]]=0,"",Movies[[#This Row],[rating]])</f>
        <v>6.3</v>
      </c>
      <c r="H5063" s="19" t="str">
        <f>IF(Movies[[#This Row],[rating]]=0,"No Rating","Rated")</f>
        <v>Rated</v>
      </c>
      <c r="I5063" s="16" t="s">
        <v>30</v>
      </c>
      <c r="J5063" s="29" t="s">
        <v>12</v>
      </c>
      <c r="K5063" s="19">
        <v>37.616999999999997</v>
      </c>
      <c r="L5063" s="26">
        <v>3738</v>
      </c>
    </row>
    <row r="5064" spans="1:12" x14ac:dyDescent="0.3">
      <c r="A5064" s="14">
        <v>205775</v>
      </c>
      <c r="B5064" s="16" t="s">
        <v>6972</v>
      </c>
      <c r="C5064" s="16" t="s">
        <v>521</v>
      </c>
      <c r="D5064" s="4">
        <v>42341</v>
      </c>
      <c r="E5064" s="23">
        <v>2015</v>
      </c>
      <c r="F5064" s="19">
        <v>6.76</v>
      </c>
      <c r="G5064" s="19">
        <f>IF(Movies[[#This Row],[rating]]=0,"",Movies[[#This Row],[rating]])</f>
        <v>6.76</v>
      </c>
      <c r="H5064" s="19" t="str">
        <f>IF(Movies[[#This Row],[rating]]=0,"No Rating","Rated")</f>
        <v>Rated</v>
      </c>
      <c r="I5064" s="16" t="s">
        <v>6973</v>
      </c>
      <c r="J5064" s="29" t="s">
        <v>12</v>
      </c>
      <c r="K5064" s="19">
        <v>37.034999999999997</v>
      </c>
      <c r="L5064" s="26">
        <v>4132</v>
      </c>
    </row>
    <row r="5065" spans="1:12" x14ac:dyDescent="0.3">
      <c r="A5065" s="14">
        <v>332672</v>
      </c>
      <c r="B5065" s="16" t="s">
        <v>6974</v>
      </c>
      <c r="C5065" s="16" t="s">
        <v>956</v>
      </c>
      <c r="D5065" s="4">
        <v>42159</v>
      </c>
      <c r="E5065" s="23">
        <v>2015</v>
      </c>
      <c r="F5065" s="19">
        <v>6.4</v>
      </c>
      <c r="G5065" s="19">
        <f>IF(Movies[[#This Row],[rating]]=0,"",Movies[[#This Row],[rating]])</f>
        <v>6.4</v>
      </c>
      <c r="H5065" s="19" t="str">
        <f>IF(Movies[[#This Row],[rating]]=0,"No Rating","Rated")</f>
        <v>Rated</v>
      </c>
      <c r="I5065" s="16" t="s">
        <v>768</v>
      </c>
      <c r="J5065" s="29" t="s">
        <v>605</v>
      </c>
      <c r="K5065" s="19">
        <v>36.945999999999998</v>
      </c>
      <c r="L5065" s="26">
        <v>217</v>
      </c>
    </row>
    <row r="5066" spans="1:12" x14ac:dyDescent="0.3">
      <c r="A5066" s="14">
        <v>323372</v>
      </c>
      <c r="B5066" s="16" t="s">
        <v>6975</v>
      </c>
      <c r="C5066" s="16" t="s">
        <v>51</v>
      </c>
      <c r="D5066" s="4">
        <v>42078</v>
      </c>
      <c r="E5066" s="23">
        <v>2015</v>
      </c>
      <c r="F5066" s="19">
        <v>6.9</v>
      </c>
      <c r="G5066" s="19">
        <f>IF(Movies[[#This Row],[rating]]=0,"",Movies[[#This Row],[rating]])</f>
        <v>6.9</v>
      </c>
      <c r="H5066" s="19" t="str">
        <f>IF(Movies[[#This Row],[rating]]=0,"No Rating","Rated")</f>
        <v>Rated</v>
      </c>
      <c r="I5066" s="16" t="s">
        <v>239</v>
      </c>
      <c r="J5066" s="29" t="s">
        <v>34</v>
      </c>
      <c r="K5066" s="19">
        <v>36.472999999999999</v>
      </c>
      <c r="L5066" s="26">
        <v>543</v>
      </c>
    </row>
    <row r="5067" spans="1:12" x14ac:dyDescent="0.3">
      <c r="A5067" s="14">
        <v>357096</v>
      </c>
      <c r="B5067" s="16" t="s">
        <v>6976</v>
      </c>
      <c r="C5067" s="16" t="s">
        <v>10</v>
      </c>
      <c r="D5067" s="4">
        <v>42278</v>
      </c>
      <c r="E5067" s="23">
        <v>2015</v>
      </c>
      <c r="F5067" s="19">
        <v>5.8</v>
      </c>
      <c r="G5067" s="19">
        <f>IF(Movies[[#This Row],[rating]]=0,"",Movies[[#This Row],[rating]])</f>
        <v>5.8</v>
      </c>
      <c r="H5067" s="19" t="str">
        <f>IF(Movies[[#This Row],[rating]]=0,"No Rating","Rated")</f>
        <v>Rated</v>
      </c>
      <c r="I5067" s="16" t="s">
        <v>132</v>
      </c>
      <c r="J5067" s="29" t="s">
        <v>12</v>
      </c>
      <c r="K5067" s="19">
        <v>36.301000000000002</v>
      </c>
      <c r="L5067" s="26">
        <v>966</v>
      </c>
    </row>
    <row r="5068" spans="1:12" x14ac:dyDescent="0.3">
      <c r="A5068" s="14">
        <v>266294</v>
      </c>
      <c r="B5068" s="16" t="s">
        <v>6977</v>
      </c>
      <c r="C5068" s="16" t="s">
        <v>10</v>
      </c>
      <c r="D5068" s="4">
        <v>42356</v>
      </c>
      <c r="E5068" s="23">
        <v>2015</v>
      </c>
      <c r="F5068" s="19">
        <v>6</v>
      </c>
      <c r="G5068" s="19">
        <f>IF(Movies[[#This Row],[rating]]=0,"",Movies[[#This Row],[rating]])</f>
        <v>6</v>
      </c>
      <c r="H5068" s="19" t="str">
        <f>IF(Movies[[#This Row],[rating]]=0,"No Rating","Rated")</f>
        <v>Rated</v>
      </c>
      <c r="I5068" s="16" t="s">
        <v>30</v>
      </c>
      <c r="J5068" s="29" t="s">
        <v>12</v>
      </c>
      <c r="K5068" s="19">
        <v>35.914999999999999</v>
      </c>
      <c r="L5068" s="26">
        <v>1384</v>
      </c>
    </row>
    <row r="5069" spans="1:12" x14ac:dyDescent="0.3">
      <c r="A5069" s="14">
        <v>249070</v>
      </c>
      <c r="B5069" s="16" t="s">
        <v>6978</v>
      </c>
      <c r="C5069" s="16" t="s">
        <v>14</v>
      </c>
      <c r="D5069" s="4">
        <v>42236</v>
      </c>
      <c r="E5069" s="23">
        <v>2015</v>
      </c>
      <c r="F5069" s="19">
        <v>5.9</v>
      </c>
      <c r="G5069" s="19">
        <f>IF(Movies[[#This Row],[rating]]=0,"",Movies[[#This Row],[rating]])</f>
        <v>5.9</v>
      </c>
      <c r="H5069" s="19" t="str">
        <f>IF(Movies[[#This Row],[rating]]=0,"No Rating","Rated")</f>
        <v>Rated</v>
      </c>
      <c r="I5069" s="16" t="s">
        <v>78</v>
      </c>
      <c r="J5069" s="29" t="s">
        <v>12</v>
      </c>
      <c r="K5069" s="19">
        <v>35.781999999999996</v>
      </c>
      <c r="L5069" s="26">
        <v>3085</v>
      </c>
    </row>
    <row r="5070" spans="1:12" x14ac:dyDescent="0.3">
      <c r="A5070" s="14">
        <v>238713</v>
      </c>
      <c r="B5070" s="16" t="s">
        <v>6979</v>
      </c>
      <c r="C5070" s="16" t="s">
        <v>10</v>
      </c>
      <c r="D5070" s="4">
        <v>42130</v>
      </c>
      <c r="E5070" s="23">
        <v>2015</v>
      </c>
      <c r="F5070" s="19">
        <v>6.83</v>
      </c>
      <c r="G5070" s="19">
        <f>IF(Movies[[#This Row],[rating]]=0,"",Movies[[#This Row],[rating]])</f>
        <v>6.83</v>
      </c>
      <c r="H5070" s="19" t="str">
        <f>IF(Movies[[#This Row],[rating]]=0,"No Rating","Rated")</f>
        <v>Rated</v>
      </c>
      <c r="I5070" s="16" t="s">
        <v>136</v>
      </c>
      <c r="J5070" s="29" t="s">
        <v>12</v>
      </c>
      <c r="K5070" s="19">
        <v>35.276000000000003</v>
      </c>
      <c r="L5070" s="26">
        <v>6057</v>
      </c>
    </row>
    <row r="5071" spans="1:12" x14ac:dyDescent="0.3">
      <c r="A5071" s="14">
        <v>227973</v>
      </c>
      <c r="B5071" s="16" t="s">
        <v>6980</v>
      </c>
      <c r="C5071" s="16" t="s">
        <v>10</v>
      </c>
      <c r="D5071" s="4">
        <v>42313</v>
      </c>
      <c r="E5071" s="23">
        <v>2015</v>
      </c>
      <c r="F5071" s="19">
        <v>6.9</v>
      </c>
      <c r="G5071" s="19">
        <f>IF(Movies[[#This Row],[rating]]=0,"",Movies[[#This Row],[rating]])</f>
        <v>6.9</v>
      </c>
      <c r="H5071" s="19" t="str">
        <f>IF(Movies[[#This Row],[rating]]=0,"No Rating","Rated")</f>
        <v>Rated</v>
      </c>
      <c r="I5071" s="16" t="s">
        <v>1827</v>
      </c>
      <c r="J5071" s="29" t="s">
        <v>12</v>
      </c>
      <c r="K5071" s="19">
        <v>35.014000000000003</v>
      </c>
      <c r="L5071" s="26">
        <v>1665</v>
      </c>
    </row>
    <row r="5072" spans="1:12" x14ac:dyDescent="0.3">
      <c r="A5072" s="14">
        <v>276907</v>
      </c>
      <c r="B5072" s="16" t="s">
        <v>6981</v>
      </c>
      <c r="C5072" s="16" t="s">
        <v>100</v>
      </c>
      <c r="D5072" s="4">
        <v>42256</v>
      </c>
      <c r="E5072" s="23">
        <v>2015</v>
      </c>
      <c r="F5072" s="19">
        <v>7.1</v>
      </c>
      <c r="G5072" s="19">
        <f>IF(Movies[[#This Row],[rating]]=0,"",Movies[[#This Row],[rating]])</f>
        <v>7.1</v>
      </c>
      <c r="H5072" s="19" t="str">
        <f>IF(Movies[[#This Row],[rating]]=0,"No Rating","Rated")</f>
        <v>Rated</v>
      </c>
      <c r="I5072" s="16" t="s">
        <v>1027</v>
      </c>
      <c r="J5072" s="29" t="s">
        <v>12</v>
      </c>
      <c r="K5072" s="19">
        <v>34.298999999999999</v>
      </c>
      <c r="L5072" s="26">
        <v>3925</v>
      </c>
    </row>
    <row r="5073" spans="1:12" x14ac:dyDescent="0.3">
      <c r="A5073" s="14">
        <v>277216</v>
      </c>
      <c r="B5073" s="16" t="s">
        <v>6982</v>
      </c>
      <c r="C5073" s="16" t="s">
        <v>14</v>
      </c>
      <c r="D5073" s="4">
        <v>42227</v>
      </c>
      <c r="E5073" s="23">
        <v>2015</v>
      </c>
      <c r="F5073" s="19">
        <v>7.8</v>
      </c>
      <c r="G5073" s="19">
        <f>IF(Movies[[#This Row],[rating]]=0,"",Movies[[#This Row],[rating]])</f>
        <v>7.8</v>
      </c>
      <c r="H5073" s="19" t="str">
        <f>IF(Movies[[#This Row],[rating]]=0,"No Rating","Rated")</f>
        <v>Rated</v>
      </c>
      <c r="I5073" s="16" t="s">
        <v>5996</v>
      </c>
      <c r="J5073" s="29" t="s">
        <v>12</v>
      </c>
      <c r="K5073" s="19">
        <v>33.143999999999998</v>
      </c>
      <c r="L5073" s="26">
        <v>3929</v>
      </c>
    </row>
    <row r="5074" spans="1:12" x14ac:dyDescent="0.3">
      <c r="A5074" s="14">
        <v>338676</v>
      </c>
      <c r="B5074" s="16" t="s">
        <v>6050</v>
      </c>
      <c r="C5074" s="16" t="s">
        <v>6983</v>
      </c>
      <c r="D5074" s="4">
        <v>42223</v>
      </c>
      <c r="E5074" s="23">
        <v>2015</v>
      </c>
      <c r="F5074" s="19">
        <v>6.2270000000000003</v>
      </c>
      <c r="G5074" s="19">
        <f>IF(Movies[[#This Row],[rating]]=0,"",Movies[[#This Row],[rating]])</f>
        <v>6.2270000000000003</v>
      </c>
      <c r="H5074" s="19" t="str">
        <f>IF(Movies[[#This Row],[rating]]=0,"No Rating","Rated")</f>
        <v>Rated</v>
      </c>
      <c r="I5074" s="16" t="s">
        <v>6984</v>
      </c>
      <c r="J5074" s="29" t="s">
        <v>12</v>
      </c>
      <c r="K5074" s="19">
        <v>33.103999999999999</v>
      </c>
      <c r="L5074" s="26">
        <v>689</v>
      </c>
    </row>
    <row r="5075" spans="1:12" x14ac:dyDescent="0.3">
      <c r="A5075" s="14">
        <v>254320</v>
      </c>
      <c r="B5075" s="16" t="s">
        <v>6985</v>
      </c>
      <c r="C5075" s="16" t="s">
        <v>6986</v>
      </c>
      <c r="D5075" s="4">
        <v>42292</v>
      </c>
      <c r="E5075" s="23">
        <v>2015</v>
      </c>
      <c r="F5075" s="19">
        <v>7.0439999999999996</v>
      </c>
      <c r="G5075" s="19">
        <f>IF(Movies[[#This Row],[rating]]=0,"",Movies[[#This Row],[rating]])</f>
        <v>7.0439999999999996</v>
      </c>
      <c r="H5075" s="19" t="str">
        <f>IF(Movies[[#This Row],[rating]]=0,"No Rating","Rated")</f>
        <v>Rated</v>
      </c>
      <c r="I5075" s="16" t="s">
        <v>197</v>
      </c>
      <c r="J5075" s="29" t="s">
        <v>12</v>
      </c>
      <c r="K5075" s="19">
        <v>33.073</v>
      </c>
      <c r="L5075" s="26">
        <v>6331</v>
      </c>
    </row>
    <row r="5076" spans="1:12" x14ac:dyDescent="0.3">
      <c r="A5076" s="14">
        <v>203801</v>
      </c>
      <c r="B5076" s="16" t="s">
        <v>6987</v>
      </c>
      <c r="C5076" s="16" t="s">
        <v>10</v>
      </c>
      <c r="D5076" s="4">
        <v>42229</v>
      </c>
      <c r="E5076" s="23">
        <v>2015</v>
      </c>
      <c r="F5076" s="19">
        <v>7.1</v>
      </c>
      <c r="G5076" s="19">
        <f>IF(Movies[[#This Row],[rating]]=0,"",Movies[[#This Row],[rating]])</f>
        <v>7.1</v>
      </c>
      <c r="H5076" s="19" t="str">
        <f>IF(Movies[[#This Row],[rating]]=0,"No Rating","Rated")</f>
        <v>Rated</v>
      </c>
      <c r="I5076" s="16" t="s">
        <v>394</v>
      </c>
      <c r="J5076" s="29" t="s">
        <v>12</v>
      </c>
      <c r="K5076" s="19">
        <v>32.896999999999998</v>
      </c>
      <c r="L5076" s="26">
        <v>6403</v>
      </c>
    </row>
    <row r="5077" spans="1:12" x14ac:dyDescent="0.3">
      <c r="A5077" s="14">
        <v>258509</v>
      </c>
      <c r="B5077" s="16" t="s">
        <v>6988</v>
      </c>
      <c r="C5077" s="16" t="s">
        <v>10</v>
      </c>
      <c r="D5077" s="4">
        <v>42355</v>
      </c>
      <c r="E5077" s="23">
        <v>2015</v>
      </c>
      <c r="F5077" s="19">
        <v>6</v>
      </c>
      <c r="G5077" s="19">
        <f>IF(Movies[[#This Row],[rating]]=0,"",Movies[[#This Row],[rating]])</f>
        <v>6</v>
      </c>
      <c r="H5077" s="19" t="str">
        <f>IF(Movies[[#This Row],[rating]]=0,"No Rating","Rated")</f>
        <v>Rated</v>
      </c>
      <c r="I5077" s="16" t="s">
        <v>6989</v>
      </c>
      <c r="J5077" s="29" t="s">
        <v>12</v>
      </c>
      <c r="K5077" s="19">
        <v>32.779000000000003</v>
      </c>
      <c r="L5077" s="26">
        <v>1649</v>
      </c>
    </row>
    <row r="5078" spans="1:12" x14ac:dyDescent="0.3">
      <c r="A5078" s="14">
        <v>211672</v>
      </c>
      <c r="B5078" s="16" t="s">
        <v>6990</v>
      </c>
      <c r="C5078" s="16" t="s">
        <v>10</v>
      </c>
      <c r="D5078" s="4">
        <v>42172</v>
      </c>
      <c r="E5078" s="23">
        <v>2015</v>
      </c>
      <c r="F5078" s="19">
        <v>6.41</v>
      </c>
      <c r="G5078" s="19">
        <f>IF(Movies[[#This Row],[rating]]=0,"",Movies[[#This Row],[rating]])</f>
        <v>6.41</v>
      </c>
      <c r="H5078" s="19" t="str">
        <f>IF(Movies[[#This Row],[rating]]=0,"No Rating","Rated")</f>
        <v>Rated</v>
      </c>
      <c r="I5078" s="16" t="s">
        <v>3176</v>
      </c>
      <c r="J5078" s="29" t="s">
        <v>12</v>
      </c>
      <c r="K5078" s="19">
        <v>32.75</v>
      </c>
      <c r="L5078" s="26">
        <v>10640</v>
      </c>
    </row>
    <row r="5079" spans="1:12" x14ac:dyDescent="0.3">
      <c r="A5079" s="14">
        <v>257088</v>
      </c>
      <c r="B5079" s="16" t="s">
        <v>6991</v>
      </c>
      <c r="C5079" s="16" t="s">
        <v>1075</v>
      </c>
      <c r="D5079" s="4">
        <v>42341</v>
      </c>
      <c r="E5079" s="23">
        <v>2015</v>
      </c>
      <c r="F5079" s="19">
        <v>6</v>
      </c>
      <c r="G5079" s="19">
        <f>IF(Movies[[#This Row],[rating]]=0,"",Movies[[#This Row],[rating]])</f>
        <v>6</v>
      </c>
      <c r="H5079" s="19" t="str">
        <f>IF(Movies[[#This Row],[rating]]=0,"No Rating","Rated")</f>
        <v>Rated</v>
      </c>
      <c r="I5079" s="16" t="s">
        <v>420</v>
      </c>
      <c r="J5079" s="29" t="s">
        <v>12</v>
      </c>
      <c r="K5079" s="19">
        <v>32.658000000000001</v>
      </c>
      <c r="L5079" s="26">
        <v>2307</v>
      </c>
    </row>
    <row r="5080" spans="1:12" x14ac:dyDescent="0.3">
      <c r="A5080" s="14">
        <v>252838</v>
      </c>
      <c r="B5080" s="16" t="s">
        <v>6992</v>
      </c>
      <c r="C5080" s="16" t="s">
        <v>10</v>
      </c>
      <c r="D5080" s="4">
        <v>42020</v>
      </c>
      <c r="E5080" s="23">
        <v>2015</v>
      </c>
      <c r="F5080" s="19">
        <v>6.5</v>
      </c>
      <c r="G5080" s="19">
        <f>IF(Movies[[#This Row],[rating]]=0,"",Movies[[#This Row],[rating]])</f>
        <v>6.5</v>
      </c>
      <c r="H5080" s="19" t="str">
        <f>IF(Movies[[#This Row],[rating]]=0,"No Rating","Rated")</f>
        <v>Rated</v>
      </c>
      <c r="I5080" s="16" t="s">
        <v>30</v>
      </c>
      <c r="J5080" s="29" t="s">
        <v>12</v>
      </c>
      <c r="K5080" s="19">
        <v>31.91</v>
      </c>
      <c r="L5080" s="26">
        <v>1589</v>
      </c>
    </row>
    <row r="5081" spans="1:12" x14ac:dyDescent="0.3">
      <c r="A5081" s="14">
        <v>228205</v>
      </c>
      <c r="B5081" s="16" t="s">
        <v>6993</v>
      </c>
      <c r="C5081" s="16" t="s">
        <v>10</v>
      </c>
      <c r="D5081" s="4">
        <v>42103</v>
      </c>
      <c r="E5081" s="23">
        <v>2015</v>
      </c>
      <c r="F5081" s="19">
        <v>7.6</v>
      </c>
      <c r="G5081" s="19">
        <f>IF(Movies[[#This Row],[rating]]=0,"",Movies[[#This Row],[rating]])</f>
        <v>7.6</v>
      </c>
      <c r="H5081" s="19" t="str">
        <f>IF(Movies[[#This Row],[rating]]=0,"No Rating","Rated")</f>
        <v>Rated</v>
      </c>
      <c r="I5081" s="16" t="s">
        <v>33</v>
      </c>
      <c r="J5081" s="29" t="s">
        <v>12</v>
      </c>
      <c r="K5081" s="19">
        <v>31.901</v>
      </c>
      <c r="L5081" s="26">
        <v>3173</v>
      </c>
    </row>
    <row r="5082" spans="1:12" x14ac:dyDescent="0.3">
      <c r="A5082" s="14">
        <v>241554</v>
      </c>
      <c r="B5082" s="16" t="s">
        <v>6994</v>
      </c>
      <c r="C5082" s="16" t="s">
        <v>10</v>
      </c>
      <c r="D5082" s="4">
        <v>42074</v>
      </c>
      <c r="E5082" s="23">
        <v>2015</v>
      </c>
      <c r="F5082" s="19">
        <v>6.4</v>
      </c>
      <c r="G5082" s="19">
        <f>IF(Movies[[#This Row],[rating]]=0,"",Movies[[#This Row],[rating]])</f>
        <v>6.4</v>
      </c>
      <c r="H5082" s="19" t="str">
        <f>IF(Movies[[#This Row],[rating]]=0,"No Rating","Rated")</f>
        <v>Rated</v>
      </c>
      <c r="I5082" s="16" t="s">
        <v>78</v>
      </c>
      <c r="J5082" s="29" t="s">
        <v>12</v>
      </c>
      <c r="K5082" s="19">
        <v>31.821999999999999</v>
      </c>
      <c r="L5082" s="26">
        <v>2809</v>
      </c>
    </row>
    <row r="5083" spans="1:12" x14ac:dyDescent="0.3">
      <c r="A5083" s="14">
        <v>309809</v>
      </c>
      <c r="B5083" s="16" t="s">
        <v>6995</v>
      </c>
      <c r="C5083" s="16" t="s">
        <v>6996</v>
      </c>
      <c r="D5083" s="4">
        <v>42214</v>
      </c>
      <c r="E5083" s="23">
        <v>2015</v>
      </c>
      <c r="F5083" s="19">
        <v>7.61</v>
      </c>
      <c r="G5083" s="19">
        <f>IF(Movies[[#This Row],[rating]]=0,"",Movies[[#This Row],[rating]])</f>
        <v>7.61</v>
      </c>
      <c r="H5083" s="19" t="str">
        <f>IF(Movies[[#This Row],[rating]]=0,"No Rating","Rated")</f>
        <v>Rated</v>
      </c>
      <c r="I5083" s="16" t="s">
        <v>6997</v>
      </c>
      <c r="J5083" s="29" t="s">
        <v>12</v>
      </c>
      <c r="K5083" s="19">
        <v>31.145</v>
      </c>
      <c r="L5083" s="26">
        <v>2802</v>
      </c>
    </row>
    <row r="5084" spans="1:12" x14ac:dyDescent="0.3">
      <c r="A5084" s="14">
        <v>257445</v>
      </c>
      <c r="B5084" s="16" t="s">
        <v>6998</v>
      </c>
      <c r="C5084" s="16" t="s">
        <v>10</v>
      </c>
      <c r="D5084" s="4">
        <v>42221</v>
      </c>
      <c r="E5084" s="23">
        <v>2015</v>
      </c>
      <c r="F5084" s="19">
        <v>6.3</v>
      </c>
      <c r="G5084" s="19">
        <f>IF(Movies[[#This Row],[rating]]=0,"",Movies[[#This Row],[rating]])</f>
        <v>6.3</v>
      </c>
      <c r="H5084" s="19" t="str">
        <f>IF(Movies[[#This Row],[rating]]=0,"No Rating","Rated")</f>
        <v>Rated</v>
      </c>
      <c r="I5084" s="16" t="s">
        <v>6999</v>
      </c>
      <c r="J5084" s="29" t="s">
        <v>12</v>
      </c>
      <c r="K5084" s="19">
        <v>31.113</v>
      </c>
      <c r="L5084" s="26">
        <v>3796</v>
      </c>
    </row>
    <row r="5085" spans="1:12" x14ac:dyDescent="0.3">
      <c r="A5085" s="14">
        <v>201088</v>
      </c>
      <c r="B5085" s="16" t="s">
        <v>7000</v>
      </c>
      <c r="C5085" s="16" t="s">
        <v>10</v>
      </c>
      <c r="D5085" s="4">
        <v>42017</v>
      </c>
      <c r="E5085" s="23">
        <v>2015</v>
      </c>
      <c r="F5085" s="19">
        <v>5.5</v>
      </c>
      <c r="G5085" s="19">
        <f>IF(Movies[[#This Row],[rating]]=0,"",Movies[[#This Row],[rating]])</f>
        <v>5.5</v>
      </c>
      <c r="H5085" s="19" t="str">
        <f>IF(Movies[[#This Row],[rating]]=0,"No Rating","Rated")</f>
        <v>Rated</v>
      </c>
      <c r="I5085" s="16" t="s">
        <v>4157</v>
      </c>
      <c r="J5085" s="29" t="s">
        <v>12</v>
      </c>
      <c r="K5085" s="19">
        <v>31.062000000000001</v>
      </c>
      <c r="L5085" s="26">
        <v>2048</v>
      </c>
    </row>
    <row r="5086" spans="1:12" x14ac:dyDescent="0.3">
      <c r="A5086" s="14">
        <v>181283</v>
      </c>
      <c r="B5086" s="16" t="s">
        <v>7001</v>
      </c>
      <c r="C5086" s="16" t="s">
        <v>10</v>
      </c>
      <c r="D5086" s="4">
        <v>42078</v>
      </c>
      <c r="E5086" s="23">
        <v>2015</v>
      </c>
      <c r="F5086" s="19">
        <v>6.3</v>
      </c>
      <c r="G5086" s="19">
        <f>IF(Movies[[#This Row],[rating]]=0,"",Movies[[#This Row],[rating]])</f>
        <v>6.3</v>
      </c>
      <c r="H5086" s="19" t="str">
        <f>IF(Movies[[#This Row],[rating]]=0,"No Rating","Rated")</f>
        <v>Rated</v>
      </c>
      <c r="I5086" s="16" t="s">
        <v>1027</v>
      </c>
      <c r="J5086" s="29" t="s">
        <v>12</v>
      </c>
      <c r="K5086" s="19">
        <v>30.994</v>
      </c>
      <c r="L5086" s="26">
        <v>1672</v>
      </c>
    </row>
    <row r="5087" spans="1:12" x14ac:dyDescent="0.3">
      <c r="A5087" s="14">
        <v>253412</v>
      </c>
      <c r="B5087" s="16" t="s">
        <v>7002</v>
      </c>
      <c r="C5087" s="16" t="s">
        <v>3226</v>
      </c>
      <c r="D5087" s="4">
        <v>42257</v>
      </c>
      <c r="E5087" s="23">
        <v>2015</v>
      </c>
      <c r="F5087" s="19">
        <v>6.8</v>
      </c>
      <c r="G5087" s="19">
        <f>IF(Movies[[#This Row],[rating]]=0,"",Movies[[#This Row],[rating]])</f>
        <v>6.8</v>
      </c>
      <c r="H5087" s="19" t="str">
        <f>IF(Movies[[#This Row],[rating]]=0,"No Rating","Rated")</f>
        <v>Rated</v>
      </c>
      <c r="I5087" s="16" t="s">
        <v>4615</v>
      </c>
      <c r="J5087" s="29" t="s">
        <v>12</v>
      </c>
      <c r="K5087" s="19">
        <v>30.573</v>
      </c>
      <c r="L5087" s="26">
        <v>4921</v>
      </c>
    </row>
    <row r="5088" spans="1:12" x14ac:dyDescent="0.3">
      <c r="A5088" s="14">
        <v>256040</v>
      </c>
      <c r="B5088" s="16" t="s">
        <v>7003</v>
      </c>
      <c r="C5088" s="16" t="s">
        <v>595</v>
      </c>
      <c r="D5088" s="4">
        <v>42195</v>
      </c>
      <c r="E5088" s="23">
        <v>2015</v>
      </c>
      <c r="F5088" s="19">
        <v>7.5229999999999997</v>
      </c>
      <c r="G5088" s="19">
        <f>IF(Movies[[#This Row],[rating]]=0,"",Movies[[#This Row],[rating]])</f>
        <v>7.5229999999999997</v>
      </c>
      <c r="H5088" s="19" t="str">
        <f>IF(Movies[[#This Row],[rating]]=0,"No Rating","Rated")</f>
        <v>Rated</v>
      </c>
      <c r="I5088" s="16" t="s">
        <v>3249</v>
      </c>
      <c r="J5088" s="29" t="s">
        <v>1033</v>
      </c>
      <c r="K5088" s="19">
        <v>30.553000000000001</v>
      </c>
      <c r="L5088" s="26">
        <v>824</v>
      </c>
    </row>
    <row r="5089" spans="1:12" x14ac:dyDescent="0.3">
      <c r="A5089" s="14">
        <v>258480</v>
      </c>
      <c r="B5089" s="16" t="s">
        <v>7004</v>
      </c>
      <c r="C5089" s="16" t="s">
        <v>14</v>
      </c>
      <c r="D5089" s="4">
        <v>42328</v>
      </c>
      <c r="E5089" s="23">
        <v>2015</v>
      </c>
      <c r="F5089" s="19">
        <v>7.5</v>
      </c>
      <c r="G5089" s="19">
        <f>IF(Movies[[#This Row],[rating]]=0,"",Movies[[#This Row],[rating]])</f>
        <v>7.5</v>
      </c>
      <c r="H5089" s="19" t="str">
        <f>IF(Movies[[#This Row],[rating]]=0,"No Rating","Rated")</f>
        <v>Rated</v>
      </c>
      <c r="I5089" s="16" t="s">
        <v>52</v>
      </c>
      <c r="J5089" s="29" t="s">
        <v>12</v>
      </c>
      <c r="K5089" s="19">
        <v>30.548999999999999</v>
      </c>
      <c r="L5089" s="26">
        <v>3737</v>
      </c>
    </row>
    <row r="5090" spans="1:12" x14ac:dyDescent="0.3">
      <c r="A5090" s="14">
        <v>372921</v>
      </c>
      <c r="B5090" s="16" t="s">
        <v>7005</v>
      </c>
      <c r="C5090" s="16" t="s">
        <v>94</v>
      </c>
      <c r="D5090" s="4">
        <v>42339</v>
      </c>
      <c r="E5090" s="23">
        <v>2015</v>
      </c>
      <c r="F5090" s="19">
        <v>6</v>
      </c>
      <c r="G5090" s="19">
        <f>IF(Movies[[#This Row],[rating]]=0,"",Movies[[#This Row],[rating]])</f>
        <v>6</v>
      </c>
      <c r="H5090" s="19" t="str">
        <f>IF(Movies[[#This Row],[rating]]=0,"No Rating","Rated")</f>
        <v>Rated</v>
      </c>
      <c r="I5090" s="16" t="s">
        <v>273</v>
      </c>
      <c r="J5090" s="29" t="s">
        <v>96</v>
      </c>
      <c r="K5090" s="19">
        <v>30.204000000000001</v>
      </c>
      <c r="L5090" s="26">
        <v>14</v>
      </c>
    </row>
    <row r="5091" spans="1:12" x14ac:dyDescent="0.3">
      <c r="A5091" s="14">
        <v>331576</v>
      </c>
      <c r="B5091" s="16" t="s">
        <v>7006</v>
      </c>
      <c r="C5091" s="16" t="s">
        <v>341</v>
      </c>
      <c r="D5091" s="4">
        <v>42173</v>
      </c>
      <c r="E5091" s="23">
        <v>2015</v>
      </c>
      <c r="F5091" s="19">
        <v>6.9</v>
      </c>
      <c r="G5091" s="19">
        <f>IF(Movies[[#This Row],[rating]]=0,"",Movies[[#This Row],[rating]])</f>
        <v>6.9</v>
      </c>
      <c r="H5091" s="19" t="str">
        <f>IF(Movies[[#This Row],[rating]]=0,"No Rating","Rated")</f>
        <v>Rated</v>
      </c>
      <c r="I5091" s="16" t="s">
        <v>7007</v>
      </c>
      <c r="J5091" s="29" t="s">
        <v>534</v>
      </c>
      <c r="K5091" s="19">
        <v>30.117000000000001</v>
      </c>
      <c r="L5091" s="26">
        <v>253</v>
      </c>
    </row>
    <row r="5092" spans="1:12" x14ac:dyDescent="0.3">
      <c r="A5092" s="14">
        <v>201085</v>
      </c>
      <c r="B5092" s="16" t="s">
        <v>7008</v>
      </c>
      <c r="C5092" s="16" t="s">
        <v>10</v>
      </c>
      <c r="D5092" s="4">
        <v>42290</v>
      </c>
      <c r="E5092" s="23">
        <v>2015</v>
      </c>
      <c r="F5092" s="19">
        <v>6.7</v>
      </c>
      <c r="G5092" s="19">
        <f>IF(Movies[[#This Row],[rating]]=0,"",Movies[[#This Row],[rating]])</f>
        <v>6.7</v>
      </c>
      <c r="H5092" s="19" t="str">
        <f>IF(Movies[[#This Row],[rating]]=0,"No Rating","Rated")</f>
        <v>Rated</v>
      </c>
      <c r="I5092" s="16" t="s">
        <v>7009</v>
      </c>
      <c r="J5092" s="29" t="s">
        <v>12</v>
      </c>
      <c r="K5092" s="19">
        <v>29.596</v>
      </c>
      <c r="L5092" s="26">
        <v>4970</v>
      </c>
    </row>
    <row r="5093" spans="1:12" x14ac:dyDescent="0.3">
      <c r="A5093" s="14">
        <v>280092</v>
      </c>
      <c r="B5093" s="16" t="s">
        <v>7010</v>
      </c>
      <c r="C5093" s="16" t="s">
        <v>172</v>
      </c>
      <c r="D5093" s="4">
        <v>42152</v>
      </c>
      <c r="E5093" s="23">
        <v>2015</v>
      </c>
      <c r="F5093" s="19">
        <v>6.3</v>
      </c>
      <c r="G5093" s="19">
        <f>IF(Movies[[#This Row],[rating]]=0,"",Movies[[#This Row],[rating]])</f>
        <v>6.3</v>
      </c>
      <c r="H5093" s="19" t="str">
        <f>IF(Movies[[#This Row],[rating]]=0,"No Rating","Rated")</f>
        <v>Rated</v>
      </c>
      <c r="I5093" s="16" t="s">
        <v>132</v>
      </c>
      <c r="J5093" s="29" t="s">
        <v>12</v>
      </c>
      <c r="K5093" s="19">
        <v>29.428999999999998</v>
      </c>
      <c r="L5093" s="26">
        <v>3382</v>
      </c>
    </row>
    <row r="5094" spans="1:12" x14ac:dyDescent="0.3">
      <c r="A5094" s="14">
        <v>238615</v>
      </c>
      <c r="B5094" s="16" t="s">
        <v>7011</v>
      </c>
      <c r="C5094" s="16" t="s">
        <v>10</v>
      </c>
      <c r="D5094" s="4">
        <v>42195</v>
      </c>
      <c r="E5094" s="23">
        <v>2015</v>
      </c>
      <c r="F5094" s="19">
        <v>6.4169999999999998</v>
      </c>
      <c r="G5094" s="19">
        <f>IF(Movies[[#This Row],[rating]]=0,"",Movies[[#This Row],[rating]])</f>
        <v>6.4169999999999998</v>
      </c>
      <c r="H5094" s="19" t="str">
        <f>IF(Movies[[#This Row],[rating]]=0,"No Rating","Rated")</f>
        <v>Rated</v>
      </c>
      <c r="I5094" s="16" t="s">
        <v>7012</v>
      </c>
      <c r="J5094" s="29" t="s">
        <v>12</v>
      </c>
      <c r="K5094" s="19">
        <v>29.088999999999999</v>
      </c>
      <c r="L5094" s="26">
        <v>3119</v>
      </c>
    </row>
    <row r="5095" spans="1:12" x14ac:dyDescent="0.3">
      <c r="A5095" s="14">
        <v>399905</v>
      </c>
      <c r="B5095" s="16" t="s">
        <v>7013</v>
      </c>
      <c r="C5095" s="16" t="s">
        <v>94</v>
      </c>
      <c r="D5095" s="4">
        <v>42274</v>
      </c>
      <c r="E5095" s="23">
        <v>2015</v>
      </c>
      <c r="F5095" s="19">
        <v>5.8</v>
      </c>
      <c r="G5095" s="19">
        <f>IF(Movies[[#This Row],[rating]]=0,"",Movies[[#This Row],[rating]])</f>
        <v>5.8</v>
      </c>
      <c r="H5095" s="19" t="str">
        <f>IF(Movies[[#This Row],[rating]]=0,"No Rating","Rated")</f>
        <v>Rated</v>
      </c>
      <c r="I5095" s="16" t="s">
        <v>33</v>
      </c>
      <c r="J5095" s="29" t="s">
        <v>96</v>
      </c>
      <c r="K5095" s="19">
        <v>28.911999999999999</v>
      </c>
      <c r="L5095" s="26">
        <v>29</v>
      </c>
    </row>
    <row r="5096" spans="1:12" x14ac:dyDescent="0.3">
      <c r="A5096" s="14">
        <v>350499</v>
      </c>
      <c r="B5096" s="16" t="s">
        <v>7014</v>
      </c>
      <c r="C5096" s="16" t="s">
        <v>144</v>
      </c>
      <c r="D5096" s="4">
        <v>42203</v>
      </c>
      <c r="E5096" s="23">
        <v>2015</v>
      </c>
      <c r="F5096" s="19">
        <v>6.8</v>
      </c>
      <c r="G5096" s="19">
        <f>IF(Movies[[#This Row],[rating]]=0,"",Movies[[#This Row],[rating]])</f>
        <v>6.8</v>
      </c>
      <c r="H5096" s="19" t="str">
        <f>IF(Movies[[#This Row],[rating]]=0,"No Rating","Rated")</f>
        <v>Rated</v>
      </c>
      <c r="I5096" s="16" t="s">
        <v>7015</v>
      </c>
      <c r="J5096" s="29" t="s">
        <v>146</v>
      </c>
      <c r="K5096" s="19">
        <v>27.832999999999998</v>
      </c>
      <c r="L5096" s="26">
        <v>281</v>
      </c>
    </row>
    <row r="5097" spans="1:12" x14ac:dyDescent="0.3">
      <c r="A5097" s="14">
        <v>241251</v>
      </c>
      <c r="B5097" s="16" t="s">
        <v>7016</v>
      </c>
      <c r="C5097" s="16" t="s">
        <v>10</v>
      </c>
      <c r="D5097" s="4">
        <v>42027</v>
      </c>
      <c r="E5097" s="23">
        <v>2015</v>
      </c>
      <c r="F5097" s="19">
        <v>4.8929999999999998</v>
      </c>
      <c r="G5097" s="19">
        <f>IF(Movies[[#This Row],[rating]]=0,"",Movies[[#This Row],[rating]])</f>
        <v>4.8929999999999998</v>
      </c>
      <c r="H5097" s="19" t="str">
        <f>IF(Movies[[#This Row],[rating]]=0,"No Rating","Rated")</f>
        <v>Rated</v>
      </c>
      <c r="I5097" s="16" t="s">
        <v>166</v>
      </c>
      <c r="J5097" s="29" t="s">
        <v>12</v>
      </c>
      <c r="K5097" s="19">
        <v>27.829000000000001</v>
      </c>
      <c r="L5097" s="26">
        <v>2038</v>
      </c>
    </row>
    <row r="5098" spans="1:12" x14ac:dyDescent="0.3">
      <c r="A5098" s="14">
        <v>335117</v>
      </c>
      <c r="B5098" s="16" t="s">
        <v>7017</v>
      </c>
      <c r="C5098" s="16" t="s">
        <v>94</v>
      </c>
      <c r="D5098" s="4">
        <v>42096</v>
      </c>
      <c r="E5098" s="23">
        <v>2015</v>
      </c>
      <c r="F5098" s="19">
        <v>4</v>
      </c>
      <c r="G5098" s="19">
        <f>IF(Movies[[#This Row],[rating]]=0,"",Movies[[#This Row],[rating]])</f>
        <v>4</v>
      </c>
      <c r="H5098" s="19" t="str">
        <f>IF(Movies[[#This Row],[rating]]=0,"No Rating","Rated")</f>
        <v>Rated</v>
      </c>
      <c r="I5098" s="16" t="s">
        <v>886</v>
      </c>
      <c r="J5098" s="29" t="s">
        <v>96</v>
      </c>
      <c r="K5098" s="19">
        <v>27.795999999999999</v>
      </c>
      <c r="L5098" s="26">
        <v>4</v>
      </c>
    </row>
    <row r="5099" spans="1:12" x14ac:dyDescent="0.3">
      <c r="A5099" s="14">
        <v>287948</v>
      </c>
      <c r="B5099" s="16" t="s">
        <v>7018</v>
      </c>
      <c r="C5099" s="16" t="s">
        <v>7019</v>
      </c>
      <c r="D5099" s="4">
        <v>42249</v>
      </c>
      <c r="E5099" s="23">
        <v>2015</v>
      </c>
      <c r="F5099" s="19">
        <v>5.5</v>
      </c>
      <c r="G5099" s="19">
        <f>IF(Movies[[#This Row],[rating]]=0,"",Movies[[#This Row],[rating]])</f>
        <v>5.5</v>
      </c>
      <c r="H5099" s="19" t="str">
        <f>IF(Movies[[#This Row],[rating]]=0,"No Rating","Rated")</f>
        <v>Rated</v>
      </c>
      <c r="I5099" s="16" t="s">
        <v>95</v>
      </c>
      <c r="J5099" s="29" t="s">
        <v>12</v>
      </c>
      <c r="K5099" s="19">
        <v>27.786000000000001</v>
      </c>
      <c r="L5099" s="26">
        <v>1498</v>
      </c>
    </row>
    <row r="5100" spans="1:12" x14ac:dyDescent="0.3">
      <c r="A5100" s="14">
        <v>359246</v>
      </c>
      <c r="B5100" s="16" t="s">
        <v>7020</v>
      </c>
      <c r="C5100" s="16" t="s">
        <v>10</v>
      </c>
      <c r="D5100" s="4">
        <v>42293</v>
      </c>
      <c r="E5100" s="23">
        <v>2015</v>
      </c>
      <c r="F5100" s="19">
        <v>6.5</v>
      </c>
      <c r="G5100" s="19">
        <f>IF(Movies[[#This Row],[rating]]=0,"",Movies[[#This Row],[rating]])</f>
        <v>6.5</v>
      </c>
      <c r="H5100" s="19" t="str">
        <f>IF(Movies[[#This Row],[rating]]=0,"No Rating","Rated")</f>
        <v>Rated</v>
      </c>
      <c r="I5100" s="16" t="s">
        <v>183</v>
      </c>
      <c r="J5100" s="29" t="s">
        <v>12</v>
      </c>
      <c r="K5100" s="19">
        <v>27.704000000000001</v>
      </c>
      <c r="L5100" s="26">
        <v>491</v>
      </c>
    </row>
    <row r="5101" spans="1:12" x14ac:dyDescent="0.3">
      <c r="A5101" s="14">
        <v>94365</v>
      </c>
      <c r="B5101" s="16" t="s">
        <v>7021</v>
      </c>
      <c r="C5101" s="16" t="s">
        <v>413</v>
      </c>
      <c r="D5101" s="4">
        <v>42146</v>
      </c>
      <c r="E5101" s="23">
        <v>2015</v>
      </c>
      <c r="F5101" s="19">
        <v>3.7349999999999999</v>
      </c>
      <c r="G5101" s="19">
        <f>IF(Movies[[#This Row],[rating]]=0,"",Movies[[#This Row],[rating]])</f>
        <v>3.7349999999999999</v>
      </c>
      <c r="H5101" s="19" t="str">
        <f>IF(Movies[[#This Row],[rating]]=0,"No Rating","Rated")</f>
        <v>Rated</v>
      </c>
      <c r="I5101" s="16" t="s">
        <v>468</v>
      </c>
      <c r="J5101" s="29" t="s">
        <v>12</v>
      </c>
      <c r="K5101" s="19">
        <v>27.571999999999999</v>
      </c>
      <c r="L5101" s="26">
        <v>773</v>
      </c>
    </row>
    <row r="5102" spans="1:12" x14ac:dyDescent="0.3">
      <c r="A5102" s="14">
        <v>274167</v>
      </c>
      <c r="B5102" s="16" t="s">
        <v>7022</v>
      </c>
      <c r="C5102" s="16" t="s">
        <v>10</v>
      </c>
      <c r="D5102" s="4">
        <v>42363</v>
      </c>
      <c r="E5102" s="23">
        <v>2015</v>
      </c>
      <c r="F5102" s="19">
        <v>6.3</v>
      </c>
      <c r="G5102" s="19">
        <f>IF(Movies[[#This Row],[rating]]=0,"",Movies[[#This Row],[rating]])</f>
        <v>6.3</v>
      </c>
      <c r="H5102" s="19" t="str">
        <f>IF(Movies[[#This Row],[rating]]=0,"No Rating","Rated")</f>
        <v>Rated</v>
      </c>
      <c r="I5102" s="16" t="s">
        <v>30</v>
      </c>
      <c r="J5102" s="29" t="s">
        <v>12</v>
      </c>
      <c r="K5102" s="19">
        <v>27.36</v>
      </c>
      <c r="L5102" s="26">
        <v>3228</v>
      </c>
    </row>
    <row r="5103" spans="1:12" x14ac:dyDescent="0.3">
      <c r="A5103" s="14">
        <v>363093</v>
      </c>
      <c r="B5103" s="16" t="s">
        <v>7023</v>
      </c>
      <c r="C5103" s="16" t="s">
        <v>94</v>
      </c>
      <c r="D5103" s="4">
        <v>42354</v>
      </c>
      <c r="E5103" s="23">
        <v>2015</v>
      </c>
      <c r="F5103" s="19">
        <v>7.7</v>
      </c>
      <c r="G5103" s="19">
        <f>IF(Movies[[#This Row],[rating]]=0,"",Movies[[#This Row],[rating]])</f>
        <v>7.7</v>
      </c>
      <c r="H5103" s="19" t="str">
        <f>IF(Movies[[#This Row],[rating]]=0,"No Rating","Rated")</f>
        <v>Rated</v>
      </c>
      <c r="I5103" s="16" t="s">
        <v>4224</v>
      </c>
      <c r="J5103" s="29" t="s">
        <v>96</v>
      </c>
      <c r="K5103" s="19">
        <v>27.167999999999999</v>
      </c>
      <c r="L5103" s="26">
        <v>255</v>
      </c>
    </row>
    <row r="5104" spans="1:12" x14ac:dyDescent="0.3">
      <c r="A5104" s="14">
        <v>346646</v>
      </c>
      <c r="B5104" s="16" t="s">
        <v>7024</v>
      </c>
      <c r="C5104" s="16" t="s">
        <v>94</v>
      </c>
      <c r="D5104" s="4">
        <v>42221</v>
      </c>
      <c r="E5104" s="23">
        <v>2015</v>
      </c>
      <c r="F5104" s="19">
        <v>6.907</v>
      </c>
      <c r="G5104" s="19">
        <f>IF(Movies[[#This Row],[rating]]=0,"",Movies[[#This Row],[rating]])</f>
        <v>6.907</v>
      </c>
      <c r="H5104" s="19" t="str">
        <f>IF(Movies[[#This Row],[rating]]=0,"No Rating","Rated")</f>
        <v>Rated</v>
      </c>
      <c r="I5104" s="16" t="s">
        <v>71</v>
      </c>
      <c r="J5104" s="29" t="s">
        <v>96</v>
      </c>
      <c r="K5104" s="19">
        <v>27.16</v>
      </c>
      <c r="L5104" s="26">
        <v>216</v>
      </c>
    </row>
    <row r="5105" spans="1:12" x14ac:dyDescent="0.3">
      <c r="A5105" s="14">
        <v>271718</v>
      </c>
      <c r="B5105" s="16" t="s">
        <v>7025</v>
      </c>
      <c r="C5105" s="16" t="s">
        <v>10</v>
      </c>
      <c r="D5105" s="4">
        <v>42202</v>
      </c>
      <c r="E5105" s="23">
        <v>2015</v>
      </c>
      <c r="F5105" s="19">
        <v>5.8040000000000003</v>
      </c>
      <c r="G5105" s="19">
        <f>IF(Movies[[#This Row],[rating]]=0,"",Movies[[#This Row],[rating]])</f>
        <v>5.8040000000000003</v>
      </c>
      <c r="H5105" s="19" t="str">
        <f>IF(Movies[[#This Row],[rating]]=0,"No Rating","Rated")</f>
        <v>Rated</v>
      </c>
      <c r="I5105" s="16" t="s">
        <v>273</v>
      </c>
      <c r="J5105" s="29" t="s">
        <v>12</v>
      </c>
      <c r="K5105" s="19">
        <v>27.085999999999999</v>
      </c>
      <c r="L5105" s="26">
        <v>2589</v>
      </c>
    </row>
    <row r="5106" spans="1:12" x14ac:dyDescent="0.3">
      <c r="A5106" s="14">
        <v>314365</v>
      </c>
      <c r="B5106" s="16" t="s">
        <v>7026</v>
      </c>
      <c r="C5106" s="16" t="s">
        <v>10</v>
      </c>
      <c r="D5106" s="4">
        <v>42314</v>
      </c>
      <c r="E5106" s="23">
        <v>2015</v>
      </c>
      <c r="F5106" s="19">
        <v>7.8150000000000004</v>
      </c>
      <c r="G5106" s="19">
        <f>IF(Movies[[#This Row],[rating]]=0,"",Movies[[#This Row],[rating]])</f>
        <v>7.8150000000000004</v>
      </c>
      <c r="H5106" s="19" t="str">
        <f>IF(Movies[[#This Row],[rating]]=0,"No Rating","Rated")</f>
        <v>Rated</v>
      </c>
      <c r="I5106" s="16" t="s">
        <v>189</v>
      </c>
      <c r="J5106" s="29" t="s">
        <v>12</v>
      </c>
      <c r="K5106" s="19">
        <v>26.83</v>
      </c>
      <c r="L5106" s="26">
        <v>8292</v>
      </c>
    </row>
    <row r="5107" spans="1:12" x14ac:dyDescent="0.3">
      <c r="A5107" s="14">
        <v>296098</v>
      </c>
      <c r="B5107" s="16" t="s">
        <v>7027</v>
      </c>
      <c r="C5107" s="16" t="s">
        <v>7028</v>
      </c>
      <c r="D5107" s="4">
        <v>42292</v>
      </c>
      <c r="E5107" s="23">
        <v>2015</v>
      </c>
      <c r="F5107" s="19">
        <v>7.2350000000000003</v>
      </c>
      <c r="G5107" s="19">
        <f>IF(Movies[[#This Row],[rating]]=0,"",Movies[[#This Row],[rating]])</f>
        <v>7.2350000000000003</v>
      </c>
      <c r="H5107" s="19" t="str">
        <f>IF(Movies[[#This Row],[rating]]=0,"No Rating","Rated")</f>
        <v>Rated</v>
      </c>
      <c r="I5107" s="16" t="s">
        <v>312</v>
      </c>
      <c r="J5107" s="29" t="s">
        <v>12</v>
      </c>
      <c r="K5107" s="19">
        <v>26.513999999999999</v>
      </c>
      <c r="L5107" s="26">
        <v>6870</v>
      </c>
    </row>
    <row r="5108" spans="1:12" x14ac:dyDescent="0.3">
      <c r="A5108" s="14">
        <v>307663</v>
      </c>
      <c r="B5108" s="16" t="s">
        <v>7029</v>
      </c>
      <c r="C5108" s="16" t="s">
        <v>10</v>
      </c>
      <c r="D5108" s="4">
        <v>42020</v>
      </c>
      <c r="E5108" s="23">
        <v>2015</v>
      </c>
      <c r="F5108" s="19">
        <v>4.3</v>
      </c>
      <c r="G5108" s="19">
        <f>IF(Movies[[#This Row],[rating]]=0,"",Movies[[#This Row],[rating]])</f>
        <v>4.3</v>
      </c>
      <c r="H5108" s="19" t="str">
        <f>IF(Movies[[#This Row],[rating]]=0,"No Rating","Rated")</f>
        <v>Rated</v>
      </c>
      <c r="I5108" s="16" t="s">
        <v>7030</v>
      </c>
      <c r="J5108" s="29" t="s">
        <v>12</v>
      </c>
      <c r="K5108" s="19">
        <v>26.379000000000001</v>
      </c>
      <c r="L5108" s="26">
        <v>553</v>
      </c>
    </row>
    <row r="5109" spans="1:12" x14ac:dyDescent="0.3">
      <c r="A5109" s="14">
        <v>261023</v>
      </c>
      <c r="B5109" s="16" t="s">
        <v>7031</v>
      </c>
      <c r="C5109" s="16" t="s">
        <v>14</v>
      </c>
      <c r="D5109" s="4">
        <v>42264</v>
      </c>
      <c r="E5109" s="23">
        <v>2015</v>
      </c>
      <c r="F5109" s="19">
        <v>6.5</v>
      </c>
      <c r="G5109" s="19">
        <f>IF(Movies[[#This Row],[rating]]=0,"",Movies[[#This Row],[rating]])</f>
        <v>6.5</v>
      </c>
      <c r="H5109" s="19" t="str">
        <f>IF(Movies[[#This Row],[rating]]=0,"No Rating","Rated")</f>
        <v>Rated</v>
      </c>
      <c r="I5109" s="16" t="s">
        <v>2130</v>
      </c>
      <c r="J5109" s="29" t="s">
        <v>12</v>
      </c>
      <c r="K5109" s="19">
        <v>26.245999999999999</v>
      </c>
      <c r="L5109" s="26">
        <v>3376</v>
      </c>
    </row>
    <row r="5110" spans="1:12" x14ac:dyDescent="0.3">
      <c r="A5110" s="14">
        <v>294963</v>
      </c>
      <c r="B5110" s="16" t="s">
        <v>7032</v>
      </c>
      <c r="C5110" s="16" t="s">
        <v>506</v>
      </c>
      <c r="D5110" s="4">
        <v>42300</v>
      </c>
      <c r="E5110" s="23">
        <v>2015</v>
      </c>
      <c r="F5110" s="19">
        <v>6.8650000000000002</v>
      </c>
      <c r="G5110" s="19">
        <f>IF(Movies[[#This Row],[rating]]=0,"",Movies[[#This Row],[rating]])</f>
        <v>6.8650000000000002</v>
      </c>
      <c r="H5110" s="19" t="str">
        <f>IF(Movies[[#This Row],[rating]]=0,"No Rating","Rated")</f>
        <v>Rated</v>
      </c>
      <c r="I5110" s="16" t="s">
        <v>7033</v>
      </c>
      <c r="J5110" s="29" t="s">
        <v>12</v>
      </c>
      <c r="K5110" s="19">
        <v>25.992999999999999</v>
      </c>
      <c r="L5110" s="26">
        <v>2271</v>
      </c>
    </row>
    <row r="5111" spans="1:12" x14ac:dyDescent="0.3">
      <c r="A5111" s="14">
        <v>188222</v>
      </c>
      <c r="B5111" s="16" t="s">
        <v>7034</v>
      </c>
      <c r="C5111" s="16" t="s">
        <v>10</v>
      </c>
      <c r="D5111" s="4">
        <v>42158</v>
      </c>
      <c r="E5111" s="23">
        <v>2015</v>
      </c>
      <c r="F5111" s="19">
        <v>6.2329999999999997</v>
      </c>
      <c r="G5111" s="19">
        <f>IF(Movies[[#This Row],[rating]]=0,"",Movies[[#This Row],[rating]])</f>
        <v>6.2329999999999997</v>
      </c>
      <c r="H5111" s="19" t="str">
        <f>IF(Movies[[#This Row],[rating]]=0,"No Rating","Rated")</f>
        <v>Rated</v>
      </c>
      <c r="I5111" s="16" t="s">
        <v>180</v>
      </c>
      <c r="J5111" s="29" t="s">
        <v>12</v>
      </c>
      <c r="K5111" s="19">
        <v>25.798999999999999</v>
      </c>
      <c r="L5111" s="26">
        <v>1021</v>
      </c>
    </row>
    <row r="5112" spans="1:12" x14ac:dyDescent="0.3">
      <c r="A5112" s="14">
        <v>228973</v>
      </c>
      <c r="B5112" s="16" t="s">
        <v>7035</v>
      </c>
      <c r="C5112" s="16" t="s">
        <v>432</v>
      </c>
      <c r="D5112" s="4">
        <v>42083</v>
      </c>
      <c r="E5112" s="23">
        <v>2015</v>
      </c>
      <c r="F5112" s="19">
        <v>5.9459999999999997</v>
      </c>
      <c r="G5112" s="19">
        <f>IF(Movies[[#This Row],[rating]]=0,"",Movies[[#This Row],[rating]])</f>
        <v>5.9459999999999997</v>
      </c>
      <c r="H5112" s="19" t="str">
        <f>IF(Movies[[#This Row],[rating]]=0,"No Rating","Rated")</f>
        <v>Rated</v>
      </c>
      <c r="I5112" s="16" t="s">
        <v>1329</v>
      </c>
      <c r="J5112" s="29" t="s">
        <v>12</v>
      </c>
      <c r="K5112" s="19">
        <v>25.658999999999999</v>
      </c>
      <c r="L5112" s="26">
        <v>663</v>
      </c>
    </row>
    <row r="5113" spans="1:12" x14ac:dyDescent="0.3">
      <c r="A5113" s="14">
        <v>256961</v>
      </c>
      <c r="B5113" s="16" t="s">
        <v>7036</v>
      </c>
      <c r="C5113" s="16" t="s">
        <v>10</v>
      </c>
      <c r="D5113" s="4">
        <v>42110</v>
      </c>
      <c r="E5113" s="23">
        <v>2015</v>
      </c>
      <c r="F5113" s="19">
        <v>5.165</v>
      </c>
      <c r="G5113" s="19">
        <f>IF(Movies[[#This Row],[rating]]=0,"",Movies[[#This Row],[rating]])</f>
        <v>5.165</v>
      </c>
      <c r="H5113" s="19" t="str">
        <f>IF(Movies[[#This Row],[rating]]=0,"No Rating","Rated")</f>
        <v>Rated</v>
      </c>
      <c r="I5113" s="16" t="s">
        <v>218</v>
      </c>
      <c r="J5113" s="29" t="s">
        <v>12</v>
      </c>
      <c r="K5113" s="19">
        <v>25.623999999999999</v>
      </c>
      <c r="L5113" s="26">
        <v>1578</v>
      </c>
    </row>
    <row r="5114" spans="1:12" x14ac:dyDescent="0.3">
      <c r="A5114" s="14">
        <v>297556</v>
      </c>
      <c r="B5114" s="16" t="s">
        <v>7037</v>
      </c>
      <c r="C5114" s="16" t="s">
        <v>10</v>
      </c>
      <c r="D5114" s="4">
        <v>42017</v>
      </c>
      <c r="E5114" s="23">
        <v>2015</v>
      </c>
      <c r="F5114" s="19">
        <v>6.992</v>
      </c>
      <c r="G5114" s="19">
        <f>IF(Movies[[#This Row],[rating]]=0,"",Movies[[#This Row],[rating]])</f>
        <v>6.992</v>
      </c>
      <c r="H5114" s="19" t="str">
        <f>IF(Movies[[#This Row],[rating]]=0,"No Rating","Rated")</f>
        <v>Rated</v>
      </c>
      <c r="I5114" s="16" t="s">
        <v>7038</v>
      </c>
      <c r="J5114" s="29" t="s">
        <v>12</v>
      </c>
      <c r="K5114" s="19">
        <v>25.585000000000001</v>
      </c>
      <c r="L5114" s="26">
        <v>923</v>
      </c>
    </row>
    <row r="5115" spans="1:12" x14ac:dyDescent="0.3">
      <c r="A5115" s="14">
        <v>256591</v>
      </c>
      <c r="B5115" s="16" t="s">
        <v>7039</v>
      </c>
      <c r="C5115" s="16" t="s">
        <v>10</v>
      </c>
      <c r="D5115" s="4">
        <v>42060</v>
      </c>
      <c r="E5115" s="23">
        <v>2015</v>
      </c>
      <c r="F5115" s="19">
        <v>6.8739999999999997</v>
      </c>
      <c r="G5115" s="19">
        <f>IF(Movies[[#This Row],[rating]]=0,"",Movies[[#This Row],[rating]])</f>
        <v>6.8739999999999997</v>
      </c>
      <c r="H5115" s="19" t="str">
        <f>IF(Movies[[#This Row],[rating]]=0,"No Rating","Rated")</f>
        <v>Rated</v>
      </c>
      <c r="I5115" s="16" t="s">
        <v>7040</v>
      </c>
      <c r="J5115" s="29" t="s">
        <v>12</v>
      </c>
      <c r="K5115" s="19">
        <v>25.515000000000001</v>
      </c>
      <c r="L5115" s="26">
        <v>7891</v>
      </c>
    </row>
    <row r="5116" spans="1:12" x14ac:dyDescent="0.3">
      <c r="A5116" s="14">
        <v>375846</v>
      </c>
      <c r="B5116" s="16" t="s">
        <v>7041</v>
      </c>
      <c r="C5116" s="16" t="s">
        <v>172</v>
      </c>
      <c r="D5116" s="4">
        <v>42240</v>
      </c>
      <c r="E5116" s="23">
        <v>2015</v>
      </c>
      <c r="F5116" s="19">
        <v>6.6</v>
      </c>
      <c r="G5116" s="19">
        <f>IF(Movies[[#This Row],[rating]]=0,"",Movies[[#This Row],[rating]])</f>
        <v>6.6</v>
      </c>
      <c r="H5116" s="19" t="str">
        <f>IF(Movies[[#This Row],[rating]]=0,"No Rating","Rated")</f>
        <v>Rated</v>
      </c>
      <c r="I5116" s="16" t="s">
        <v>3866</v>
      </c>
      <c r="J5116" s="29" t="s">
        <v>12</v>
      </c>
      <c r="K5116" s="19">
        <v>25.420999999999999</v>
      </c>
      <c r="L5116" s="26">
        <v>231</v>
      </c>
    </row>
    <row r="5117" spans="1:12" x14ac:dyDescent="0.3">
      <c r="A5117" s="14">
        <v>323272</v>
      </c>
      <c r="B5117" s="16" t="s">
        <v>7042</v>
      </c>
      <c r="C5117" s="16" t="s">
        <v>10</v>
      </c>
      <c r="D5117" s="4">
        <v>42244</v>
      </c>
      <c r="E5117" s="23">
        <v>2015</v>
      </c>
      <c r="F5117" s="19">
        <v>7.8</v>
      </c>
      <c r="G5117" s="19">
        <f>IF(Movies[[#This Row],[rating]]=0,"",Movies[[#This Row],[rating]])</f>
        <v>7.8</v>
      </c>
      <c r="H5117" s="19" t="str">
        <f>IF(Movies[[#This Row],[rating]]=0,"No Rating","Rated")</f>
        <v>Rated</v>
      </c>
      <c r="I5117" s="16" t="s">
        <v>49</v>
      </c>
      <c r="J5117" s="29" t="s">
        <v>12</v>
      </c>
      <c r="K5117" s="19">
        <v>25.222999999999999</v>
      </c>
      <c r="L5117" s="26">
        <v>535</v>
      </c>
    </row>
    <row r="5118" spans="1:12" x14ac:dyDescent="0.3">
      <c r="A5118" s="14">
        <v>292431</v>
      </c>
      <c r="B5118" s="16" t="s">
        <v>2605</v>
      </c>
      <c r="C5118" s="16" t="s">
        <v>838</v>
      </c>
      <c r="D5118" s="4">
        <v>42149</v>
      </c>
      <c r="E5118" s="23">
        <v>2015</v>
      </c>
      <c r="F5118" s="19">
        <v>6.4</v>
      </c>
      <c r="G5118" s="19">
        <f>IF(Movies[[#This Row],[rating]]=0,"",Movies[[#This Row],[rating]])</f>
        <v>6.4</v>
      </c>
      <c r="H5118" s="19" t="str">
        <f>IF(Movies[[#This Row],[rating]]=0,"No Rating","Rated")</f>
        <v>Rated</v>
      </c>
      <c r="I5118" s="16" t="s">
        <v>33</v>
      </c>
      <c r="J5118" s="29" t="s">
        <v>110</v>
      </c>
      <c r="K5118" s="19">
        <v>25.164999999999999</v>
      </c>
      <c r="L5118" s="26">
        <v>2498</v>
      </c>
    </row>
    <row r="5119" spans="1:12" x14ac:dyDescent="0.3">
      <c r="A5119" s="14">
        <v>323260</v>
      </c>
      <c r="B5119" s="16" t="s">
        <v>7043</v>
      </c>
      <c r="C5119" s="16" t="s">
        <v>784</v>
      </c>
      <c r="D5119" s="4">
        <v>42033</v>
      </c>
      <c r="E5119" s="23">
        <v>2015</v>
      </c>
      <c r="F5119" s="19">
        <v>5.2</v>
      </c>
      <c r="G5119" s="19">
        <f>IF(Movies[[#This Row],[rating]]=0,"",Movies[[#This Row],[rating]])</f>
        <v>5.2</v>
      </c>
      <c r="H5119" s="19" t="str">
        <f>IF(Movies[[#This Row],[rating]]=0,"No Rating","Rated")</f>
        <v>Rated</v>
      </c>
      <c r="I5119" s="16" t="s">
        <v>1460</v>
      </c>
      <c r="J5119" s="29" t="s">
        <v>534</v>
      </c>
      <c r="K5119" s="19">
        <v>25.12</v>
      </c>
      <c r="L5119" s="26">
        <v>32</v>
      </c>
    </row>
    <row r="5120" spans="1:12" x14ac:dyDescent="0.3">
      <c r="A5120" s="14">
        <v>277558</v>
      </c>
      <c r="B5120" s="16" t="s">
        <v>7044</v>
      </c>
      <c r="C5120" s="16" t="s">
        <v>563</v>
      </c>
      <c r="D5120" s="4">
        <v>42108</v>
      </c>
      <c r="E5120" s="23">
        <v>2015</v>
      </c>
      <c r="F5120" s="19">
        <v>5.2</v>
      </c>
      <c r="G5120" s="19">
        <f>IF(Movies[[#This Row],[rating]]=0,"",Movies[[#This Row],[rating]])</f>
        <v>5.2</v>
      </c>
      <c r="H5120" s="19" t="str">
        <f>IF(Movies[[#This Row],[rating]]=0,"No Rating","Rated")</f>
        <v>Rated</v>
      </c>
      <c r="I5120" s="16" t="s">
        <v>843</v>
      </c>
      <c r="J5120" s="29" t="s">
        <v>12</v>
      </c>
      <c r="K5120" s="19">
        <v>24.992000000000001</v>
      </c>
      <c r="L5120" s="26">
        <v>682</v>
      </c>
    </row>
    <row r="5121" spans="1:12" x14ac:dyDescent="0.3">
      <c r="A5121" s="14">
        <v>192141</v>
      </c>
      <c r="B5121" s="16" t="s">
        <v>7045</v>
      </c>
      <c r="C5121" s="16" t="s">
        <v>4487</v>
      </c>
      <c r="D5121" s="4">
        <v>42242</v>
      </c>
      <c r="E5121" s="23">
        <v>2015</v>
      </c>
      <c r="F5121" s="19">
        <v>6.9</v>
      </c>
      <c r="G5121" s="19">
        <f>IF(Movies[[#This Row],[rating]]=0,"",Movies[[#This Row],[rating]])</f>
        <v>6.9</v>
      </c>
      <c r="H5121" s="19" t="str">
        <f>IF(Movies[[#This Row],[rating]]=0,"No Rating","Rated")</f>
        <v>Rated</v>
      </c>
      <c r="I5121" s="16" t="s">
        <v>1611</v>
      </c>
      <c r="J5121" s="29" t="s">
        <v>12</v>
      </c>
      <c r="K5121" s="19">
        <v>24.989000000000001</v>
      </c>
      <c r="L5121" s="26">
        <v>2551</v>
      </c>
    </row>
    <row r="5122" spans="1:12" x14ac:dyDescent="0.3">
      <c r="A5122" s="14">
        <v>374772</v>
      </c>
      <c r="B5122" s="16" t="s">
        <v>7046</v>
      </c>
      <c r="C5122" s="16" t="s">
        <v>144</v>
      </c>
      <c r="D5122" s="4">
        <v>42242</v>
      </c>
      <c r="E5122" s="23">
        <v>2015</v>
      </c>
      <c r="F5122" s="19">
        <v>0</v>
      </c>
      <c r="G5122" s="19" t="str">
        <f>IF(Movies[[#This Row],[rating]]=0,"",Movies[[#This Row],[rating]])</f>
        <v/>
      </c>
      <c r="H5122" s="19" t="str">
        <f>IF(Movies[[#This Row],[rating]]=0,"No Rating","Rated")</f>
        <v>No Rating</v>
      </c>
      <c r="I5122" s="16" t="s">
        <v>7047</v>
      </c>
      <c r="J5122" s="29" t="s">
        <v>146</v>
      </c>
      <c r="K5122" s="19">
        <v>24.841999999999999</v>
      </c>
      <c r="L5122" s="26">
        <v>0</v>
      </c>
    </row>
    <row r="5123" spans="1:12" x14ac:dyDescent="0.3">
      <c r="A5123" s="14">
        <v>334074</v>
      </c>
      <c r="B5123" s="16" t="s">
        <v>6787</v>
      </c>
      <c r="C5123" s="16" t="s">
        <v>14</v>
      </c>
      <c r="D5123" s="4">
        <v>42145</v>
      </c>
      <c r="E5123" s="23">
        <v>2015</v>
      </c>
      <c r="F5123" s="19">
        <v>5.6680000000000001</v>
      </c>
      <c r="G5123" s="19">
        <f>IF(Movies[[#This Row],[rating]]=0,"",Movies[[#This Row],[rating]])</f>
        <v>5.6680000000000001</v>
      </c>
      <c r="H5123" s="19" t="str">
        <f>IF(Movies[[#This Row],[rating]]=0,"No Rating","Rated")</f>
        <v>Rated</v>
      </c>
      <c r="I5123" s="16" t="s">
        <v>7048</v>
      </c>
      <c r="J5123" s="29" t="s">
        <v>12</v>
      </c>
      <c r="K5123" s="19">
        <v>24.83</v>
      </c>
      <c r="L5123" s="26">
        <v>1019</v>
      </c>
    </row>
    <row r="5124" spans="1:12" x14ac:dyDescent="0.3">
      <c r="A5124" s="14">
        <v>268920</v>
      </c>
      <c r="B5124" s="16" t="s">
        <v>7049</v>
      </c>
      <c r="C5124" s="16" t="s">
        <v>10</v>
      </c>
      <c r="D5124" s="4">
        <v>42132</v>
      </c>
      <c r="E5124" s="23">
        <v>2015</v>
      </c>
      <c r="F5124" s="19">
        <v>5.7</v>
      </c>
      <c r="G5124" s="19">
        <f>IF(Movies[[#This Row],[rating]]=0,"",Movies[[#This Row],[rating]])</f>
        <v>5.7</v>
      </c>
      <c r="H5124" s="19" t="str">
        <f>IF(Movies[[#This Row],[rating]]=0,"No Rating","Rated")</f>
        <v>Rated</v>
      </c>
      <c r="I5124" s="16" t="s">
        <v>170</v>
      </c>
      <c r="J5124" s="29" t="s">
        <v>12</v>
      </c>
      <c r="K5124" s="19">
        <v>24.774999999999999</v>
      </c>
      <c r="L5124" s="26">
        <v>1619</v>
      </c>
    </row>
    <row r="5125" spans="1:12" x14ac:dyDescent="0.3">
      <c r="A5125" s="14">
        <v>338803</v>
      </c>
      <c r="B5125" s="16" t="s">
        <v>7050</v>
      </c>
      <c r="C5125" s="16" t="s">
        <v>94</v>
      </c>
      <c r="D5125" s="4">
        <v>42145</v>
      </c>
      <c r="E5125" s="23">
        <v>2015</v>
      </c>
      <c r="F5125" s="19">
        <v>6</v>
      </c>
      <c r="G5125" s="19">
        <f>IF(Movies[[#This Row],[rating]]=0,"",Movies[[#This Row],[rating]])</f>
        <v>6</v>
      </c>
      <c r="H5125" s="19" t="str">
        <f>IF(Movies[[#This Row],[rating]]=0,"No Rating","Rated")</f>
        <v>Rated</v>
      </c>
      <c r="I5125" s="16" t="s">
        <v>7051</v>
      </c>
      <c r="J5125" s="29" t="s">
        <v>96</v>
      </c>
      <c r="K5125" s="19">
        <v>24.7</v>
      </c>
      <c r="L5125" s="26">
        <v>73</v>
      </c>
    </row>
    <row r="5126" spans="1:12" x14ac:dyDescent="0.3">
      <c r="A5126" s="14">
        <v>287903</v>
      </c>
      <c r="B5126" s="16" t="s">
        <v>7052</v>
      </c>
      <c r="C5126" s="16" t="s">
        <v>10</v>
      </c>
      <c r="D5126" s="4">
        <v>42334</v>
      </c>
      <c r="E5126" s="23">
        <v>2015</v>
      </c>
      <c r="F5126" s="19">
        <v>6.1970000000000001</v>
      </c>
      <c r="G5126" s="19">
        <f>IF(Movies[[#This Row],[rating]]=0,"",Movies[[#This Row],[rating]])</f>
        <v>6.1970000000000001</v>
      </c>
      <c r="H5126" s="19" t="str">
        <f>IF(Movies[[#This Row],[rating]]=0,"No Rating","Rated")</f>
        <v>Rated</v>
      </c>
      <c r="I5126" s="16" t="s">
        <v>7053</v>
      </c>
      <c r="J5126" s="29" t="s">
        <v>12</v>
      </c>
      <c r="K5126" s="19">
        <v>24.658000000000001</v>
      </c>
      <c r="L5126" s="26">
        <v>2235</v>
      </c>
    </row>
    <row r="5127" spans="1:12" x14ac:dyDescent="0.3">
      <c r="A5127" s="14">
        <v>306819</v>
      </c>
      <c r="B5127" s="16" t="s">
        <v>7054</v>
      </c>
      <c r="C5127" s="16" t="s">
        <v>7055</v>
      </c>
      <c r="D5127" s="4">
        <v>42335</v>
      </c>
      <c r="E5127" s="23">
        <v>2015</v>
      </c>
      <c r="F5127" s="19">
        <v>7.5709999999999997</v>
      </c>
      <c r="G5127" s="19">
        <f>IF(Movies[[#This Row],[rating]]=0,"",Movies[[#This Row],[rating]])</f>
        <v>7.5709999999999997</v>
      </c>
      <c r="H5127" s="19" t="str">
        <f>IF(Movies[[#This Row],[rating]]=0,"No Rating","Rated")</f>
        <v>Rated</v>
      </c>
      <c r="I5127" s="16" t="s">
        <v>49</v>
      </c>
      <c r="J5127" s="29" t="s">
        <v>12</v>
      </c>
      <c r="K5127" s="19">
        <v>24.542000000000002</v>
      </c>
      <c r="L5127" s="26">
        <v>5771</v>
      </c>
    </row>
    <row r="5128" spans="1:12" x14ac:dyDescent="0.3">
      <c r="A5128" s="14">
        <v>295964</v>
      </c>
      <c r="B5128" s="16" t="s">
        <v>7056</v>
      </c>
      <c r="C5128" s="16" t="s">
        <v>10</v>
      </c>
      <c r="D5128" s="4">
        <v>42279</v>
      </c>
      <c r="E5128" s="23">
        <v>2015</v>
      </c>
      <c r="F5128" s="19">
        <v>6.5</v>
      </c>
      <c r="G5128" s="19">
        <f>IF(Movies[[#This Row],[rating]]=0,"",Movies[[#This Row],[rating]])</f>
        <v>6.5</v>
      </c>
      <c r="H5128" s="19" t="str">
        <f>IF(Movies[[#This Row],[rating]]=0,"No Rating","Rated")</f>
        <v>Rated</v>
      </c>
      <c r="I5128" s="16" t="s">
        <v>49</v>
      </c>
      <c r="J5128" s="29" t="s">
        <v>12</v>
      </c>
      <c r="K5128" s="19">
        <v>24.422999999999998</v>
      </c>
      <c r="L5128" s="26">
        <v>3388</v>
      </c>
    </row>
    <row r="5129" spans="1:12" x14ac:dyDescent="0.3">
      <c r="A5129" s="14">
        <v>157544</v>
      </c>
      <c r="B5129" s="16" t="s">
        <v>7057</v>
      </c>
      <c r="C5129" s="16" t="s">
        <v>10</v>
      </c>
      <c r="D5129" s="4">
        <v>42208</v>
      </c>
      <c r="E5129" s="23">
        <v>2015</v>
      </c>
      <c r="F5129" s="19">
        <v>5.3</v>
      </c>
      <c r="G5129" s="19">
        <f>IF(Movies[[#This Row],[rating]]=0,"",Movies[[#This Row],[rating]])</f>
        <v>5.3</v>
      </c>
      <c r="H5129" s="19" t="str">
        <f>IF(Movies[[#This Row],[rating]]=0,"No Rating","Rated")</f>
        <v>Rated</v>
      </c>
      <c r="I5129" s="16" t="s">
        <v>148</v>
      </c>
      <c r="J5129" s="29" t="s">
        <v>12</v>
      </c>
      <c r="K5129" s="19">
        <v>24.385000000000002</v>
      </c>
      <c r="L5129" s="26">
        <v>755</v>
      </c>
    </row>
    <row r="5130" spans="1:12" x14ac:dyDescent="0.3">
      <c r="A5130" s="14">
        <v>282070</v>
      </c>
      <c r="B5130" s="16" t="s">
        <v>7058</v>
      </c>
      <c r="C5130" s="16" t="s">
        <v>144</v>
      </c>
      <c r="D5130" s="4">
        <v>42119</v>
      </c>
      <c r="E5130" s="23">
        <v>2015</v>
      </c>
      <c r="F5130" s="19">
        <v>7.0780000000000003</v>
      </c>
      <c r="G5130" s="19">
        <f>IF(Movies[[#This Row],[rating]]=0,"",Movies[[#This Row],[rating]])</f>
        <v>7.0780000000000003</v>
      </c>
      <c r="H5130" s="19" t="str">
        <f>IF(Movies[[#This Row],[rating]]=0,"No Rating","Rated")</f>
        <v>Rated</v>
      </c>
      <c r="I5130" s="16" t="s">
        <v>5809</v>
      </c>
      <c r="J5130" s="29" t="s">
        <v>146</v>
      </c>
      <c r="K5130" s="19">
        <v>24.384</v>
      </c>
      <c r="L5130" s="26">
        <v>192</v>
      </c>
    </row>
    <row r="5131" spans="1:12" x14ac:dyDescent="0.3">
      <c r="A5131" s="14">
        <v>328480</v>
      </c>
      <c r="B5131" s="16" t="s">
        <v>7059</v>
      </c>
      <c r="C5131" s="16" t="s">
        <v>432</v>
      </c>
      <c r="D5131" s="4">
        <v>42063</v>
      </c>
      <c r="E5131" s="23">
        <v>2015</v>
      </c>
      <c r="F5131" s="19">
        <v>6.3</v>
      </c>
      <c r="G5131" s="19">
        <f>IF(Movies[[#This Row],[rating]]=0,"",Movies[[#This Row],[rating]])</f>
        <v>6.3</v>
      </c>
      <c r="H5131" s="19" t="str">
        <f>IF(Movies[[#This Row],[rating]]=0,"No Rating","Rated")</f>
        <v>Rated</v>
      </c>
      <c r="I5131" s="16" t="s">
        <v>7060</v>
      </c>
      <c r="J5131" s="29" t="s">
        <v>12</v>
      </c>
      <c r="K5131" s="19">
        <v>24.122</v>
      </c>
      <c r="L5131" s="26">
        <v>73</v>
      </c>
    </row>
    <row r="5132" spans="1:12" x14ac:dyDescent="0.3">
      <c r="A5132" s="14">
        <v>373879</v>
      </c>
      <c r="B5132" s="16" t="s">
        <v>7061</v>
      </c>
      <c r="C5132" s="16" t="s">
        <v>144</v>
      </c>
      <c r="D5132" s="4">
        <v>42358</v>
      </c>
      <c r="E5132" s="23">
        <v>2015</v>
      </c>
      <c r="F5132" s="19">
        <v>7.7</v>
      </c>
      <c r="G5132" s="19">
        <f>IF(Movies[[#This Row],[rating]]=0,"",Movies[[#This Row],[rating]])</f>
        <v>7.7</v>
      </c>
      <c r="H5132" s="19" t="str">
        <f>IF(Movies[[#This Row],[rating]]=0,"No Rating","Rated")</f>
        <v>Rated</v>
      </c>
      <c r="I5132" s="16" t="s">
        <v>5223</v>
      </c>
      <c r="J5132" s="29" t="s">
        <v>146</v>
      </c>
      <c r="K5132" s="19">
        <v>24.068999999999999</v>
      </c>
      <c r="L5132" s="26">
        <v>199</v>
      </c>
    </row>
    <row r="5133" spans="1:12" x14ac:dyDescent="0.3">
      <c r="A5133" s="14">
        <v>283445</v>
      </c>
      <c r="B5133" s="16" t="s">
        <v>7062</v>
      </c>
      <c r="C5133" s="16" t="s">
        <v>172</v>
      </c>
      <c r="D5133" s="4">
        <v>42235</v>
      </c>
      <c r="E5133" s="23">
        <v>2015</v>
      </c>
      <c r="F5133" s="19">
        <v>5.9</v>
      </c>
      <c r="G5133" s="19">
        <f>IF(Movies[[#This Row],[rating]]=0,"",Movies[[#This Row],[rating]])</f>
        <v>5.9</v>
      </c>
      <c r="H5133" s="19" t="str">
        <f>IF(Movies[[#This Row],[rating]]=0,"No Rating","Rated")</f>
        <v>Rated</v>
      </c>
      <c r="I5133" s="16" t="s">
        <v>468</v>
      </c>
      <c r="J5133" s="29" t="s">
        <v>12</v>
      </c>
      <c r="K5133" s="19">
        <v>23.841999999999999</v>
      </c>
      <c r="L5133" s="26">
        <v>2149</v>
      </c>
    </row>
    <row r="5134" spans="1:12" x14ac:dyDescent="0.3">
      <c r="A5134" s="14">
        <v>397469</v>
      </c>
      <c r="B5134" s="16" t="s">
        <v>7063</v>
      </c>
      <c r="C5134" s="16" t="s">
        <v>94</v>
      </c>
      <c r="D5134" s="4">
        <v>42300</v>
      </c>
      <c r="E5134" s="23">
        <v>2015</v>
      </c>
      <c r="F5134" s="19">
        <v>4.4000000000000004</v>
      </c>
      <c r="G5134" s="19">
        <f>IF(Movies[[#This Row],[rating]]=0,"",Movies[[#This Row],[rating]])</f>
        <v>4.4000000000000004</v>
      </c>
      <c r="H5134" s="19" t="str">
        <f>IF(Movies[[#This Row],[rating]]=0,"No Rating","Rated")</f>
        <v>Rated</v>
      </c>
      <c r="I5134" s="16" t="s">
        <v>49</v>
      </c>
      <c r="J5134" s="29" t="s">
        <v>96</v>
      </c>
      <c r="K5134" s="19">
        <v>23.7</v>
      </c>
      <c r="L5134" s="26">
        <v>4</v>
      </c>
    </row>
    <row r="5135" spans="1:12" x14ac:dyDescent="0.3">
      <c r="A5135" s="14">
        <v>351694</v>
      </c>
      <c r="B5135" s="16" t="s">
        <v>7064</v>
      </c>
      <c r="C5135" s="16" t="s">
        <v>411</v>
      </c>
      <c r="D5135" s="4">
        <v>42195</v>
      </c>
      <c r="E5135" s="23">
        <v>2015</v>
      </c>
      <c r="F5135" s="19">
        <v>6.9</v>
      </c>
      <c r="G5135" s="19">
        <f>IF(Movies[[#This Row],[rating]]=0,"",Movies[[#This Row],[rating]])</f>
        <v>6.9</v>
      </c>
      <c r="H5135" s="19" t="str">
        <f>IF(Movies[[#This Row],[rating]]=0,"No Rating","Rated")</f>
        <v>Rated</v>
      </c>
      <c r="I5135" s="16" t="s">
        <v>7065</v>
      </c>
      <c r="J5135" s="29" t="s">
        <v>342</v>
      </c>
      <c r="K5135" s="19">
        <v>23.599</v>
      </c>
      <c r="L5135" s="26">
        <v>268</v>
      </c>
    </row>
    <row r="5136" spans="1:12" x14ac:dyDescent="0.3">
      <c r="A5136" s="14">
        <v>317744</v>
      </c>
      <c r="B5136" s="16" t="s">
        <v>7066</v>
      </c>
      <c r="C5136" s="16" t="s">
        <v>10</v>
      </c>
      <c r="D5136" s="4">
        <v>42130</v>
      </c>
      <c r="E5136" s="23">
        <v>2015</v>
      </c>
      <c r="F5136" s="19">
        <v>6.1210000000000004</v>
      </c>
      <c r="G5136" s="19">
        <f>IF(Movies[[#This Row],[rating]]=0,"",Movies[[#This Row],[rating]])</f>
        <v>6.1210000000000004</v>
      </c>
      <c r="H5136" s="19" t="str">
        <f>IF(Movies[[#This Row],[rating]]=0,"No Rating","Rated")</f>
        <v>Rated</v>
      </c>
      <c r="I5136" s="16" t="s">
        <v>239</v>
      </c>
      <c r="J5136" s="29" t="s">
        <v>12</v>
      </c>
      <c r="K5136" s="19">
        <v>23.504999999999999</v>
      </c>
      <c r="L5136" s="26">
        <v>394</v>
      </c>
    </row>
    <row r="5137" spans="1:12" x14ac:dyDescent="0.3">
      <c r="A5137" s="14">
        <v>167073</v>
      </c>
      <c r="B5137" s="16" t="s">
        <v>7067</v>
      </c>
      <c r="C5137" s="16" t="s">
        <v>7068</v>
      </c>
      <c r="D5137" s="4">
        <v>42297</v>
      </c>
      <c r="E5137" s="23">
        <v>2015</v>
      </c>
      <c r="F5137" s="19">
        <v>7.3</v>
      </c>
      <c r="G5137" s="19">
        <f>IF(Movies[[#This Row],[rating]]=0,"",Movies[[#This Row],[rating]])</f>
        <v>7.3</v>
      </c>
      <c r="H5137" s="19" t="str">
        <f>IF(Movies[[#This Row],[rating]]=0,"No Rating","Rated")</f>
        <v>Rated</v>
      </c>
      <c r="I5137" s="16" t="s">
        <v>6548</v>
      </c>
      <c r="J5137" s="29" t="s">
        <v>12</v>
      </c>
      <c r="K5137" s="19">
        <v>23.491</v>
      </c>
      <c r="L5137" s="26">
        <v>3099</v>
      </c>
    </row>
    <row r="5138" spans="1:12" x14ac:dyDescent="0.3">
      <c r="A5138" s="14">
        <v>297291</v>
      </c>
      <c r="B5138" s="16" t="s">
        <v>7069</v>
      </c>
      <c r="C5138" s="16" t="s">
        <v>10</v>
      </c>
      <c r="D5138" s="4">
        <v>42013</v>
      </c>
      <c r="E5138" s="23">
        <v>2015</v>
      </c>
      <c r="F5138" s="19">
        <v>5.0999999999999996</v>
      </c>
      <c r="G5138" s="19">
        <f>IF(Movies[[#This Row],[rating]]=0,"",Movies[[#This Row],[rating]])</f>
        <v>5.0999999999999996</v>
      </c>
      <c r="H5138" s="19" t="str">
        <f>IF(Movies[[#This Row],[rating]]=0,"No Rating","Rated")</f>
        <v>Rated</v>
      </c>
      <c r="I5138" s="16" t="s">
        <v>80</v>
      </c>
      <c r="J5138" s="29" t="s">
        <v>12</v>
      </c>
      <c r="K5138" s="19">
        <v>22.638999999999999</v>
      </c>
      <c r="L5138" s="26">
        <v>223</v>
      </c>
    </row>
    <row r="5139" spans="1:12" x14ac:dyDescent="0.3">
      <c r="A5139" s="14">
        <v>210860</v>
      </c>
      <c r="B5139" s="16" t="s">
        <v>7070</v>
      </c>
      <c r="C5139" s="16" t="s">
        <v>10</v>
      </c>
      <c r="D5139" s="4">
        <v>42025</v>
      </c>
      <c r="E5139" s="23">
        <v>2015</v>
      </c>
      <c r="F5139" s="19">
        <v>5.5119999999999996</v>
      </c>
      <c r="G5139" s="19">
        <f>IF(Movies[[#This Row],[rating]]=0,"",Movies[[#This Row],[rating]])</f>
        <v>5.5119999999999996</v>
      </c>
      <c r="H5139" s="19" t="str">
        <f>IF(Movies[[#This Row],[rating]]=0,"No Rating","Rated")</f>
        <v>Rated</v>
      </c>
      <c r="I5139" s="16" t="s">
        <v>2575</v>
      </c>
      <c r="J5139" s="29" t="s">
        <v>12</v>
      </c>
      <c r="K5139" s="19">
        <v>22.594000000000001</v>
      </c>
      <c r="L5139" s="26">
        <v>2656</v>
      </c>
    </row>
    <row r="5140" spans="1:12" x14ac:dyDescent="0.3">
      <c r="A5140" s="14">
        <v>339527</v>
      </c>
      <c r="B5140" s="16" t="s">
        <v>7071</v>
      </c>
      <c r="C5140" s="16" t="s">
        <v>10</v>
      </c>
      <c r="D5140" s="4">
        <v>42250</v>
      </c>
      <c r="E5140" s="23">
        <v>2015</v>
      </c>
      <c r="F5140" s="19">
        <v>6.4139999999999997</v>
      </c>
      <c r="G5140" s="19">
        <f>IF(Movies[[#This Row],[rating]]=0,"",Movies[[#This Row],[rating]])</f>
        <v>6.4139999999999997</v>
      </c>
      <c r="H5140" s="19" t="str">
        <f>IF(Movies[[#This Row],[rating]]=0,"No Rating","Rated")</f>
        <v>Rated</v>
      </c>
      <c r="I5140" s="16" t="s">
        <v>944</v>
      </c>
      <c r="J5140" s="29" t="s">
        <v>12</v>
      </c>
      <c r="K5140" s="19">
        <v>22.530999999999999</v>
      </c>
      <c r="L5140" s="26">
        <v>2236</v>
      </c>
    </row>
    <row r="5141" spans="1:12" x14ac:dyDescent="0.3">
      <c r="A5141" s="14">
        <v>347969</v>
      </c>
      <c r="B5141" s="16" t="s">
        <v>7072</v>
      </c>
      <c r="C5141" s="16" t="s">
        <v>10</v>
      </c>
      <c r="D5141" s="4">
        <v>42349</v>
      </c>
      <c r="E5141" s="23">
        <v>2015</v>
      </c>
      <c r="F5141" s="19">
        <v>5.2</v>
      </c>
      <c r="G5141" s="19">
        <f>IF(Movies[[#This Row],[rating]]=0,"",Movies[[#This Row],[rating]])</f>
        <v>5.2</v>
      </c>
      <c r="H5141" s="19" t="str">
        <f>IF(Movies[[#This Row],[rating]]=0,"No Rating","Rated")</f>
        <v>Rated</v>
      </c>
      <c r="I5141" s="16" t="s">
        <v>7073</v>
      </c>
      <c r="J5141" s="29" t="s">
        <v>12</v>
      </c>
      <c r="K5141" s="19">
        <v>22.4</v>
      </c>
      <c r="L5141" s="26">
        <v>1424</v>
      </c>
    </row>
    <row r="5142" spans="1:12" x14ac:dyDescent="0.3">
      <c r="A5142" s="14">
        <v>285783</v>
      </c>
      <c r="B5142" s="16" t="s">
        <v>7074</v>
      </c>
      <c r="C5142" s="16" t="s">
        <v>10</v>
      </c>
      <c r="D5142" s="4">
        <v>42277</v>
      </c>
      <c r="E5142" s="23">
        <v>2015</v>
      </c>
      <c r="F5142" s="19">
        <v>6.9909999999999997</v>
      </c>
      <c r="G5142" s="19">
        <f>IF(Movies[[#This Row],[rating]]=0,"",Movies[[#This Row],[rating]])</f>
        <v>6.9909999999999997</v>
      </c>
      <c r="H5142" s="19" t="str">
        <f>IF(Movies[[#This Row],[rating]]=0,"No Rating","Rated")</f>
        <v>Rated</v>
      </c>
      <c r="I5142" s="16" t="s">
        <v>1164</v>
      </c>
      <c r="J5142" s="29" t="s">
        <v>12</v>
      </c>
      <c r="K5142" s="19">
        <v>22.334</v>
      </c>
      <c r="L5142" s="26">
        <v>3201</v>
      </c>
    </row>
    <row r="5143" spans="1:12" x14ac:dyDescent="0.3">
      <c r="A5143" s="14">
        <v>287284</v>
      </c>
      <c r="B5143" s="16" t="s">
        <v>7075</v>
      </c>
      <c r="C5143" s="16" t="s">
        <v>416</v>
      </c>
      <c r="D5143" s="4">
        <v>42174</v>
      </c>
      <c r="E5143" s="23">
        <v>2015</v>
      </c>
      <c r="F5143" s="19">
        <v>5.5910000000000002</v>
      </c>
      <c r="G5143" s="19">
        <f>IF(Movies[[#This Row],[rating]]=0,"",Movies[[#This Row],[rating]])</f>
        <v>5.5910000000000002</v>
      </c>
      <c r="H5143" s="19" t="str">
        <f>IF(Movies[[#This Row],[rating]]=0,"No Rating","Rated")</f>
        <v>Rated</v>
      </c>
      <c r="I5143" s="16" t="s">
        <v>52</v>
      </c>
      <c r="J5143" s="29" t="s">
        <v>12</v>
      </c>
      <c r="K5143" s="19">
        <v>22.166</v>
      </c>
      <c r="L5143" s="26">
        <v>55</v>
      </c>
    </row>
    <row r="5144" spans="1:12" x14ac:dyDescent="0.3">
      <c r="A5144" s="14">
        <v>257091</v>
      </c>
      <c r="B5144" s="16" t="s">
        <v>7076</v>
      </c>
      <c r="C5144" s="16" t="s">
        <v>10</v>
      </c>
      <c r="D5144" s="4">
        <v>42089</v>
      </c>
      <c r="E5144" s="23">
        <v>2015</v>
      </c>
      <c r="F5144" s="19">
        <v>6</v>
      </c>
      <c r="G5144" s="19">
        <f>IF(Movies[[#This Row],[rating]]=0,"",Movies[[#This Row],[rating]])</f>
        <v>6</v>
      </c>
      <c r="H5144" s="19" t="str">
        <f>IF(Movies[[#This Row],[rating]]=0,"No Rating","Rated")</f>
        <v>Rated</v>
      </c>
      <c r="I5144" s="16" t="s">
        <v>30</v>
      </c>
      <c r="J5144" s="29" t="s">
        <v>12</v>
      </c>
      <c r="K5144" s="19">
        <v>21.963999999999999</v>
      </c>
      <c r="L5144" s="26">
        <v>2726</v>
      </c>
    </row>
    <row r="5145" spans="1:12" x14ac:dyDescent="0.3">
      <c r="A5145" s="14">
        <v>301351</v>
      </c>
      <c r="B5145" s="16" t="s">
        <v>7077</v>
      </c>
      <c r="C5145" s="16" t="s">
        <v>299</v>
      </c>
      <c r="D5145" s="4">
        <v>42242</v>
      </c>
      <c r="E5145" s="23">
        <v>2015</v>
      </c>
      <c r="F5145" s="19">
        <v>6.7750000000000004</v>
      </c>
      <c r="G5145" s="19">
        <f>IF(Movies[[#This Row],[rating]]=0,"",Movies[[#This Row],[rating]])</f>
        <v>6.7750000000000004</v>
      </c>
      <c r="H5145" s="19" t="str">
        <f>IF(Movies[[#This Row],[rating]]=0,"No Rating","Rated")</f>
        <v>Rated</v>
      </c>
      <c r="I5145" s="16" t="s">
        <v>7078</v>
      </c>
      <c r="J5145" s="29" t="s">
        <v>12</v>
      </c>
      <c r="K5145" s="19">
        <v>21.852</v>
      </c>
      <c r="L5145" s="26">
        <v>2346</v>
      </c>
    </row>
    <row r="5146" spans="1:12" x14ac:dyDescent="0.3">
      <c r="A5146" s="14">
        <v>264999</v>
      </c>
      <c r="B5146" s="16" t="s">
        <v>7079</v>
      </c>
      <c r="C5146" s="16" t="s">
        <v>10</v>
      </c>
      <c r="D5146" s="4">
        <v>42186</v>
      </c>
      <c r="E5146" s="23">
        <v>2015</v>
      </c>
      <c r="F5146" s="19">
        <v>6.2</v>
      </c>
      <c r="G5146" s="19">
        <f>IF(Movies[[#This Row],[rating]]=0,"",Movies[[#This Row],[rating]])</f>
        <v>6.2</v>
      </c>
      <c r="H5146" s="19" t="str">
        <f>IF(Movies[[#This Row],[rating]]=0,"No Rating","Rated")</f>
        <v>Rated</v>
      </c>
      <c r="I5146" s="16" t="s">
        <v>180</v>
      </c>
      <c r="J5146" s="29" t="s">
        <v>12</v>
      </c>
      <c r="K5146" s="19">
        <v>21.818000000000001</v>
      </c>
      <c r="L5146" s="26">
        <v>1784</v>
      </c>
    </row>
    <row r="5147" spans="1:12" x14ac:dyDescent="0.3">
      <c r="A5147" s="14">
        <v>146301</v>
      </c>
      <c r="B5147" s="16" t="s">
        <v>7080</v>
      </c>
      <c r="C5147" s="16" t="s">
        <v>10</v>
      </c>
      <c r="D5147" s="4">
        <v>42298</v>
      </c>
      <c r="E5147" s="23">
        <v>2015</v>
      </c>
      <c r="F5147" s="19">
        <v>5.3</v>
      </c>
      <c r="G5147" s="19">
        <f>IF(Movies[[#This Row],[rating]]=0,"",Movies[[#This Row],[rating]])</f>
        <v>5.3</v>
      </c>
      <c r="H5147" s="19" t="str">
        <f>IF(Movies[[#This Row],[rating]]=0,"No Rating","Rated")</f>
        <v>Rated</v>
      </c>
      <c r="I5147" s="16" t="s">
        <v>132</v>
      </c>
      <c r="J5147" s="29" t="s">
        <v>12</v>
      </c>
      <c r="K5147" s="19">
        <v>21.619</v>
      </c>
      <c r="L5147" s="26">
        <v>1382</v>
      </c>
    </row>
    <row r="5148" spans="1:12" x14ac:dyDescent="0.3">
      <c r="A5148" s="14">
        <v>264644</v>
      </c>
      <c r="B5148" s="16" t="s">
        <v>7081</v>
      </c>
      <c r="C5148" s="16" t="s">
        <v>7068</v>
      </c>
      <c r="D5148" s="4">
        <v>42293</v>
      </c>
      <c r="E5148" s="23">
        <v>2015</v>
      </c>
      <c r="F5148" s="19">
        <v>8</v>
      </c>
      <c r="G5148" s="19">
        <f>IF(Movies[[#This Row],[rating]]=0,"",Movies[[#This Row],[rating]])</f>
        <v>8</v>
      </c>
      <c r="H5148" s="19" t="str">
        <f>IF(Movies[[#This Row],[rating]]=0,"No Rating","Rated")</f>
        <v>Rated</v>
      </c>
      <c r="I5148" s="16" t="s">
        <v>239</v>
      </c>
      <c r="J5148" s="29" t="s">
        <v>12</v>
      </c>
      <c r="K5148" s="19">
        <v>21.608000000000001</v>
      </c>
      <c r="L5148" s="26">
        <v>9260</v>
      </c>
    </row>
    <row r="5149" spans="1:12" x14ac:dyDescent="0.3">
      <c r="A5149" s="14">
        <v>326359</v>
      </c>
      <c r="B5149" s="16" t="s">
        <v>7082</v>
      </c>
      <c r="C5149" s="16" t="s">
        <v>10</v>
      </c>
      <c r="D5149" s="4">
        <v>42072</v>
      </c>
      <c r="E5149" s="23">
        <v>2015</v>
      </c>
      <c r="F5149" s="19">
        <v>6.8</v>
      </c>
      <c r="G5149" s="19">
        <f>IF(Movies[[#This Row],[rating]]=0,"",Movies[[#This Row],[rating]])</f>
        <v>6.8</v>
      </c>
      <c r="H5149" s="19" t="str">
        <f>IF(Movies[[#This Row],[rating]]=0,"No Rating","Rated")</f>
        <v>Rated</v>
      </c>
      <c r="I5149" s="16" t="s">
        <v>1670</v>
      </c>
      <c r="J5149" s="29" t="s">
        <v>12</v>
      </c>
      <c r="K5149" s="19">
        <v>21.245999999999999</v>
      </c>
      <c r="L5149" s="26">
        <v>1836</v>
      </c>
    </row>
    <row r="5150" spans="1:12" x14ac:dyDescent="0.3">
      <c r="A5150" s="14">
        <v>250734</v>
      </c>
      <c r="B5150" s="16" t="s">
        <v>7083</v>
      </c>
      <c r="C5150" s="16" t="s">
        <v>416</v>
      </c>
      <c r="D5150" s="4">
        <v>42117</v>
      </c>
      <c r="E5150" s="23">
        <v>2015</v>
      </c>
      <c r="F5150" s="19">
        <v>7.0339999999999998</v>
      </c>
      <c r="G5150" s="19">
        <f>IF(Movies[[#This Row],[rating]]=0,"",Movies[[#This Row],[rating]])</f>
        <v>7.0339999999999998</v>
      </c>
      <c r="H5150" s="19" t="str">
        <f>IF(Movies[[#This Row],[rating]]=0,"No Rating","Rated")</f>
        <v>Rated</v>
      </c>
      <c r="I5150" s="16" t="s">
        <v>33</v>
      </c>
      <c r="J5150" s="29" t="s">
        <v>12</v>
      </c>
      <c r="K5150" s="19">
        <v>21.170999999999999</v>
      </c>
      <c r="L5150" s="26">
        <v>1037</v>
      </c>
    </row>
    <row r="5151" spans="1:12" x14ac:dyDescent="0.3">
      <c r="A5151" s="14">
        <v>284303</v>
      </c>
      <c r="B5151" s="16" t="s">
        <v>7084</v>
      </c>
      <c r="C5151" s="16" t="s">
        <v>2886</v>
      </c>
      <c r="D5151" s="4">
        <v>42012</v>
      </c>
      <c r="E5151" s="23">
        <v>2015</v>
      </c>
      <c r="F5151" s="19">
        <v>6.7</v>
      </c>
      <c r="G5151" s="19">
        <f>IF(Movies[[#This Row],[rating]]=0,"",Movies[[#This Row],[rating]])</f>
        <v>6.7</v>
      </c>
      <c r="H5151" s="19" t="str">
        <f>IF(Movies[[#This Row],[rating]]=0,"No Rating","Rated")</f>
        <v>Rated</v>
      </c>
      <c r="I5151" s="16" t="s">
        <v>183</v>
      </c>
      <c r="J5151" s="29" t="s">
        <v>286</v>
      </c>
      <c r="K5151" s="19">
        <v>21.125</v>
      </c>
      <c r="L5151" s="26">
        <v>1579</v>
      </c>
    </row>
    <row r="5152" spans="1:12" x14ac:dyDescent="0.3">
      <c r="A5152" s="14">
        <v>354110</v>
      </c>
      <c r="B5152" s="16" t="s">
        <v>7085</v>
      </c>
      <c r="C5152" s="16" t="s">
        <v>7086</v>
      </c>
      <c r="D5152" s="4">
        <v>42263</v>
      </c>
      <c r="E5152" s="23">
        <v>2015</v>
      </c>
      <c r="F5152" s="19">
        <v>6.1</v>
      </c>
      <c r="G5152" s="19">
        <f>IF(Movies[[#This Row],[rating]]=0,"",Movies[[#This Row],[rating]])</f>
        <v>6.1</v>
      </c>
      <c r="H5152" s="19" t="str">
        <f>IF(Movies[[#This Row],[rating]]=0,"No Rating","Rated")</f>
        <v>Rated</v>
      </c>
      <c r="I5152" s="16" t="s">
        <v>7087</v>
      </c>
      <c r="J5152" s="29" t="s">
        <v>12</v>
      </c>
      <c r="K5152" s="19">
        <v>21.077000000000002</v>
      </c>
      <c r="L5152" s="26">
        <v>352</v>
      </c>
    </row>
    <row r="5153" spans="1:12" x14ac:dyDescent="0.3">
      <c r="A5153" s="14">
        <v>272878</v>
      </c>
      <c r="B5153" s="16" t="s">
        <v>5352</v>
      </c>
      <c r="C5153" s="16" t="s">
        <v>10</v>
      </c>
      <c r="D5153" s="4">
        <v>42181</v>
      </c>
      <c r="E5153" s="23">
        <v>2015</v>
      </c>
      <c r="F5153" s="19">
        <v>7.2</v>
      </c>
      <c r="G5153" s="19">
        <f>IF(Movies[[#This Row],[rating]]=0,"",Movies[[#This Row],[rating]])</f>
        <v>7.2</v>
      </c>
      <c r="H5153" s="19" t="str">
        <f>IF(Movies[[#This Row],[rating]]=0,"No Rating","Rated")</f>
        <v>Rated</v>
      </c>
      <c r="I5153" s="16" t="s">
        <v>1819</v>
      </c>
      <c r="J5153" s="29" t="s">
        <v>12</v>
      </c>
      <c r="K5153" s="19">
        <v>21.027000000000001</v>
      </c>
      <c r="L5153" s="26">
        <v>833</v>
      </c>
    </row>
    <row r="5154" spans="1:12" x14ac:dyDescent="0.3">
      <c r="A5154" s="14">
        <v>336882</v>
      </c>
      <c r="B5154" s="16" t="s">
        <v>7088</v>
      </c>
      <c r="C5154" s="16" t="s">
        <v>263</v>
      </c>
      <c r="D5154" s="4">
        <v>42244</v>
      </c>
      <c r="E5154" s="23">
        <v>2015</v>
      </c>
      <c r="F5154" s="19">
        <v>6.7</v>
      </c>
      <c r="G5154" s="19">
        <f>IF(Movies[[#This Row],[rating]]=0,"",Movies[[#This Row],[rating]])</f>
        <v>6.7</v>
      </c>
      <c r="H5154" s="19" t="str">
        <f>IF(Movies[[#This Row],[rating]]=0,"No Rating","Rated")</f>
        <v>Rated</v>
      </c>
      <c r="I5154" s="16" t="s">
        <v>1888</v>
      </c>
      <c r="J5154" s="29" t="s">
        <v>265</v>
      </c>
      <c r="K5154" s="19">
        <v>21.023</v>
      </c>
      <c r="L5154" s="26">
        <v>1299</v>
      </c>
    </row>
    <row r="5155" spans="1:12" x14ac:dyDescent="0.3">
      <c r="A5155" s="14">
        <v>264419</v>
      </c>
      <c r="B5155" s="16" t="s">
        <v>7089</v>
      </c>
      <c r="C5155" s="16" t="s">
        <v>74</v>
      </c>
      <c r="D5155" s="4">
        <v>42251</v>
      </c>
      <c r="E5155" s="23">
        <v>2015</v>
      </c>
      <c r="F5155" s="19">
        <v>6.9</v>
      </c>
      <c r="G5155" s="19">
        <f>IF(Movies[[#This Row],[rating]]=0,"",Movies[[#This Row],[rating]])</f>
        <v>6.9</v>
      </c>
      <c r="H5155" s="19" t="str">
        <f>IF(Movies[[#This Row],[rating]]=0,"No Rating","Rated")</f>
        <v>Rated</v>
      </c>
      <c r="I5155" s="16" t="s">
        <v>1688</v>
      </c>
      <c r="J5155" s="29" t="s">
        <v>34</v>
      </c>
      <c r="K5155" s="19">
        <v>20.681999999999999</v>
      </c>
      <c r="L5155" s="26">
        <v>212</v>
      </c>
    </row>
    <row r="5156" spans="1:12" x14ac:dyDescent="0.3">
      <c r="A5156" s="14">
        <v>323661</v>
      </c>
      <c r="B5156" s="16" t="s">
        <v>7090</v>
      </c>
      <c r="C5156" s="16" t="s">
        <v>7091</v>
      </c>
      <c r="D5156" s="4">
        <v>42040</v>
      </c>
      <c r="E5156" s="23">
        <v>2015</v>
      </c>
      <c r="F5156" s="19">
        <v>7.2</v>
      </c>
      <c r="G5156" s="19">
        <f>IF(Movies[[#This Row],[rating]]=0,"",Movies[[#This Row],[rating]])</f>
        <v>7.2</v>
      </c>
      <c r="H5156" s="19" t="str">
        <f>IF(Movies[[#This Row],[rating]]=0,"No Rating","Rated")</f>
        <v>Rated</v>
      </c>
      <c r="I5156" s="16" t="s">
        <v>4387</v>
      </c>
      <c r="J5156" s="29" t="s">
        <v>110</v>
      </c>
      <c r="K5156" s="19">
        <v>20.574000000000002</v>
      </c>
      <c r="L5156" s="26">
        <v>545</v>
      </c>
    </row>
    <row r="5157" spans="1:12" x14ac:dyDescent="0.3">
      <c r="A5157" s="14">
        <v>346808</v>
      </c>
      <c r="B5157" s="16" t="s">
        <v>7092</v>
      </c>
      <c r="C5157" s="16" t="s">
        <v>382</v>
      </c>
      <c r="D5157" s="4">
        <v>42292</v>
      </c>
      <c r="E5157" s="23">
        <v>2015</v>
      </c>
      <c r="F5157" s="19">
        <v>5.7</v>
      </c>
      <c r="G5157" s="19">
        <f>IF(Movies[[#This Row],[rating]]=0,"",Movies[[#This Row],[rating]])</f>
        <v>5.7</v>
      </c>
      <c r="H5157" s="19" t="str">
        <f>IF(Movies[[#This Row],[rating]]=0,"No Rating","Rated")</f>
        <v>Rated</v>
      </c>
      <c r="I5157" s="16" t="s">
        <v>78</v>
      </c>
      <c r="J5157" s="29" t="s">
        <v>12</v>
      </c>
      <c r="K5157" s="19">
        <v>20.356999999999999</v>
      </c>
      <c r="L5157" s="26">
        <v>543</v>
      </c>
    </row>
    <row r="5158" spans="1:12" x14ac:dyDescent="0.3">
      <c r="A5158" s="14">
        <v>336560</v>
      </c>
      <c r="B5158" s="16" t="s">
        <v>7093</v>
      </c>
      <c r="C5158" s="16" t="s">
        <v>10</v>
      </c>
      <c r="D5158" s="4">
        <v>42119</v>
      </c>
      <c r="E5158" s="23">
        <v>2015</v>
      </c>
      <c r="F5158" s="19">
        <v>5</v>
      </c>
      <c r="G5158" s="19">
        <f>IF(Movies[[#This Row],[rating]]=0,"",Movies[[#This Row],[rating]])</f>
        <v>5</v>
      </c>
      <c r="H5158" s="19" t="str">
        <f>IF(Movies[[#This Row],[rating]]=0,"No Rating","Rated")</f>
        <v>Rated</v>
      </c>
      <c r="I5158" s="16" t="s">
        <v>677</v>
      </c>
      <c r="J5158" s="29" t="s">
        <v>12</v>
      </c>
      <c r="K5158" s="19">
        <v>20.202999999999999</v>
      </c>
      <c r="L5158" s="26">
        <v>220</v>
      </c>
    </row>
    <row r="5159" spans="1:12" x14ac:dyDescent="0.3">
      <c r="A5159" s="14">
        <v>355338</v>
      </c>
      <c r="B5159" s="16" t="s">
        <v>7094</v>
      </c>
      <c r="C5159" s="16" t="s">
        <v>10</v>
      </c>
      <c r="D5159" s="4">
        <v>42311</v>
      </c>
      <c r="E5159" s="23">
        <v>2015</v>
      </c>
      <c r="F5159" s="19">
        <v>7.2</v>
      </c>
      <c r="G5159" s="19">
        <f>IF(Movies[[#This Row],[rating]]=0,"",Movies[[#This Row],[rating]])</f>
        <v>7.2</v>
      </c>
      <c r="H5159" s="19" t="str">
        <f>IF(Movies[[#This Row],[rating]]=0,"No Rating","Rated")</f>
        <v>Rated</v>
      </c>
      <c r="I5159" s="16" t="s">
        <v>390</v>
      </c>
      <c r="J5159" s="29" t="s">
        <v>12</v>
      </c>
      <c r="K5159" s="19">
        <v>20.175999999999998</v>
      </c>
      <c r="L5159" s="26">
        <v>1067</v>
      </c>
    </row>
    <row r="5160" spans="1:12" x14ac:dyDescent="0.3">
      <c r="A5160" s="14">
        <v>298382</v>
      </c>
      <c r="B5160" s="16" t="s">
        <v>7095</v>
      </c>
      <c r="C5160" s="16" t="s">
        <v>1233</v>
      </c>
      <c r="D5160" s="4">
        <v>42306</v>
      </c>
      <c r="E5160" s="23">
        <v>2015</v>
      </c>
      <c r="F5160" s="19">
        <v>7</v>
      </c>
      <c r="G5160" s="19">
        <f>IF(Movies[[#This Row],[rating]]=0,"",Movies[[#This Row],[rating]])</f>
        <v>7</v>
      </c>
      <c r="H5160" s="19" t="str">
        <f>IF(Movies[[#This Row],[rating]]=0,"No Rating","Rated")</f>
        <v>Rated</v>
      </c>
      <c r="I5160" s="16" t="s">
        <v>7096</v>
      </c>
      <c r="J5160" s="29" t="s">
        <v>12</v>
      </c>
      <c r="K5160" s="19">
        <v>20.13</v>
      </c>
      <c r="L5160" s="26">
        <v>1652</v>
      </c>
    </row>
    <row r="5161" spans="1:12" x14ac:dyDescent="0.3">
      <c r="A5161" s="14">
        <v>274479</v>
      </c>
      <c r="B5161" s="16" t="s">
        <v>7097</v>
      </c>
      <c r="C5161" s="16" t="s">
        <v>10</v>
      </c>
      <c r="D5161" s="4">
        <v>42362</v>
      </c>
      <c r="E5161" s="23">
        <v>2015</v>
      </c>
      <c r="F5161" s="19">
        <v>6.5439999999999996</v>
      </c>
      <c r="G5161" s="19">
        <f>IF(Movies[[#This Row],[rating]]=0,"",Movies[[#This Row],[rating]])</f>
        <v>6.5439999999999996</v>
      </c>
      <c r="H5161" s="19" t="str">
        <f>IF(Movies[[#This Row],[rating]]=0,"No Rating","Rated")</f>
        <v>Rated</v>
      </c>
      <c r="I5161" s="16" t="s">
        <v>713</v>
      </c>
      <c r="J5161" s="29" t="s">
        <v>12</v>
      </c>
      <c r="K5161" s="19">
        <v>20.053000000000001</v>
      </c>
      <c r="L5161" s="26">
        <v>4119</v>
      </c>
    </row>
    <row r="5162" spans="1:12" x14ac:dyDescent="0.3">
      <c r="A5162" s="14">
        <v>336004</v>
      </c>
      <c r="B5162" s="16" t="s">
        <v>7098</v>
      </c>
      <c r="C5162" s="16" t="s">
        <v>10</v>
      </c>
      <c r="D5162" s="4">
        <v>42321</v>
      </c>
      <c r="E5162" s="23">
        <v>2015</v>
      </c>
      <c r="F5162" s="19">
        <v>6.1</v>
      </c>
      <c r="G5162" s="19">
        <f>IF(Movies[[#This Row],[rating]]=0,"",Movies[[#This Row],[rating]])</f>
        <v>6.1</v>
      </c>
      <c r="H5162" s="19" t="str">
        <f>IF(Movies[[#This Row],[rating]]=0,"No Rating","Rated")</f>
        <v>Rated</v>
      </c>
      <c r="I5162" s="16" t="s">
        <v>78</v>
      </c>
      <c r="J5162" s="29" t="s">
        <v>12</v>
      </c>
      <c r="K5162" s="19">
        <v>19.806999999999999</v>
      </c>
      <c r="L5162" s="26">
        <v>930</v>
      </c>
    </row>
    <row r="5163" spans="1:12" x14ac:dyDescent="0.3">
      <c r="A5163" s="14">
        <v>241257</v>
      </c>
      <c r="B5163" s="16" t="s">
        <v>7099</v>
      </c>
      <c r="C5163" s="16" t="s">
        <v>7100</v>
      </c>
      <c r="D5163" s="4">
        <v>42278</v>
      </c>
      <c r="E5163" s="23">
        <v>2015</v>
      </c>
      <c r="F5163" s="19">
        <v>5.6</v>
      </c>
      <c r="G5163" s="19">
        <f>IF(Movies[[#This Row],[rating]]=0,"",Movies[[#This Row],[rating]])</f>
        <v>5.6</v>
      </c>
      <c r="H5163" s="19" t="str">
        <f>IF(Movies[[#This Row],[rating]]=0,"No Rating","Rated")</f>
        <v>Rated</v>
      </c>
      <c r="I5163" s="16" t="s">
        <v>183</v>
      </c>
      <c r="J5163" s="29" t="s">
        <v>12</v>
      </c>
      <c r="K5163" s="19">
        <v>19.762</v>
      </c>
      <c r="L5163" s="26">
        <v>1797</v>
      </c>
    </row>
    <row r="5164" spans="1:12" x14ac:dyDescent="0.3">
      <c r="A5164" s="14">
        <v>315465</v>
      </c>
      <c r="B5164" s="16" t="s">
        <v>7101</v>
      </c>
      <c r="C5164" s="16" t="s">
        <v>144</v>
      </c>
      <c r="D5164" s="4">
        <v>42196</v>
      </c>
      <c r="E5164" s="23">
        <v>2015</v>
      </c>
      <c r="F5164" s="19">
        <v>7.9569999999999999</v>
      </c>
      <c r="G5164" s="19">
        <f>IF(Movies[[#This Row],[rating]]=0,"",Movies[[#This Row],[rating]])</f>
        <v>7.9569999999999999</v>
      </c>
      <c r="H5164" s="19" t="str">
        <f>IF(Movies[[#This Row],[rating]]=0,"No Rating","Rated")</f>
        <v>Rated</v>
      </c>
      <c r="I5164" s="16" t="s">
        <v>7102</v>
      </c>
      <c r="J5164" s="29" t="s">
        <v>146</v>
      </c>
      <c r="K5164" s="19">
        <v>19.731000000000002</v>
      </c>
      <c r="L5164" s="26">
        <v>1493</v>
      </c>
    </row>
    <row r="5165" spans="1:12" x14ac:dyDescent="0.3">
      <c r="A5165" s="14">
        <v>342878</v>
      </c>
      <c r="B5165" s="16" t="s">
        <v>7103</v>
      </c>
      <c r="C5165" s="16" t="s">
        <v>108</v>
      </c>
      <c r="D5165" s="4">
        <v>42179</v>
      </c>
      <c r="E5165" s="23">
        <v>2015</v>
      </c>
      <c r="F5165" s="19">
        <v>5.8</v>
      </c>
      <c r="G5165" s="19">
        <f>IF(Movies[[#This Row],[rating]]=0,"",Movies[[#This Row],[rating]])</f>
        <v>5.8</v>
      </c>
      <c r="H5165" s="19" t="str">
        <f>IF(Movies[[#This Row],[rating]]=0,"No Rating","Rated")</f>
        <v>Rated</v>
      </c>
      <c r="I5165" s="16" t="s">
        <v>33</v>
      </c>
      <c r="J5165" s="29" t="s">
        <v>110</v>
      </c>
      <c r="K5165" s="19">
        <v>19.704000000000001</v>
      </c>
      <c r="L5165" s="26">
        <v>1036</v>
      </c>
    </row>
    <row r="5166" spans="1:12" x14ac:dyDescent="0.3">
      <c r="A5166" s="14">
        <v>328425</v>
      </c>
      <c r="B5166" s="16" t="s">
        <v>7104</v>
      </c>
      <c r="C5166" s="16" t="s">
        <v>236</v>
      </c>
      <c r="D5166" s="4">
        <v>42216</v>
      </c>
      <c r="E5166" s="23">
        <v>2015</v>
      </c>
      <c r="F5166" s="19">
        <v>6.6890000000000001</v>
      </c>
      <c r="G5166" s="19">
        <f>IF(Movies[[#This Row],[rating]]=0,"",Movies[[#This Row],[rating]])</f>
        <v>6.6890000000000001</v>
      </c>
      <c r="H5166" s="19" t="str">
        <f>IF(Movies[[#This Row],[rating]]=0,"No Rating","Rated")</f>
        <v>Rated</v>
      </c>
      <c r="I5166" s="16" t="s">
        <v>7105</v>
      </c>
      <c r="J5166" s="29" t="s">
        <v>12</v>
      </c>
      <c r="K5166" s="19">
        <v>19.690999999999999</v>
      </c>
      <c r="L5166" s="26">
        <v>3238</v>
      </c>
    </row>
    <row r="5167" spans="1:12" x14ac:dyDescent="0.3">
      <c r="A5167" s="14">
        <v>354857</v>
      </c>
      <c r="B5167" s="16" t="s">
        <v>7106</v>
      </c>
      <c r="C5167" s="16" t="s">
        <v>10</v>
      </c>
      <c r="D5167" s="4">
        <v>42248</v>
      </c>
      <c r="E5167" s="23">
        <v>2015</v>
      </c>
      <c r="F5167" s="19">
        <v>7.8</v>
      </c>
      <c r="G5167" s="19">
        <f>IF(Movies[[#This Row],[rating]]=0,"",Movies[[#This Row],[rating]])</f>
        <v>7.8</v>
      </c>
      <c r="H5167" s="19" t="str">
        <f>IF(Movies[[#This Row],[rating]]=0,"No Rating","Rated")</f>
        <v>Rated</v>
      </c>
      <c r="I5167" s="16" t="s">
        <v>7107</v>
      </c>
      <c r="J5167" s="29" t="s">
        <v>12</v>
      </c>
      <c r="K5167" s="19">
        <v>19.66</v>
      </c>
      <c r="L5167" s="26">
        <v>385</v>
      </c>
    </row>
    <row r="5168" spans="1:12" x14ac:dyDescent="0.3">
      <c r="A5168" s="14">
        <v>348678</v>
      </c>
      <c r="B5168" s="16" t="s">
        <v>7108</v>
      </c>
      <c r="C5168" s="16" t="s">
        <v>7109</v>
      </c>
      <c r="D5168" s="4">
        <v>42363</v>
      </c>
      <c r="E5168" s="23">
        <v>2015</v>
      </c>
      <c r="F5168" s="19">
        <v>7.6</v>
      </c>
      <c r="G5168" s="19">
        <f>IF(Movies[[#This Row],[rating]]=0,"",Movies[[#This Row],[rating]])</f>
        <v>7.6</v>
      </c>
      <c r="H5168" s="19" t="str">
        <f>IF(Movies[[#This Row],[rating]]=0,"No Rating","Rated")</f>
        <v>Rated</v>
      </c>
      <c r="I5168" s="16" t="s">
        <v>180</v>
      </c>
      <c r="J5168" s="29" t="s">
        <v>553</v>
      </c>
      <c r="K5168" s="19">
        <v>19.585999999999999</v>
      </c>
      <c r="L5168" s="26">
        <v>1168</v>
      </c>
    </row>
    <row r="5169" spans="1:12" x14ac:dyDescent="0.3">
      <c r="A5169" s="14">
        <v>321883</v>
      </c>
      <c r="B5169" s="16" t="s">
        <v>7110</v>
      </c>
      <c r="C5169" s="16" t="s">
        <v>10</v>
      </c>
      <c r="D5169" s="4">
        <v>42031</v>
      </c>
      <c r="E5169" s="23">
        <v>2015</v>
      </c>
      <c r="F5169" s="19">
        <v>7.9</v>
      </c>
      <c r="G5169" s="19">
        <f>IF(Movies[[#This Row],[rating]]=0,"",Movies[[#This Row],[rating]])</f>
        <v>7.9</v>
      </c>
      <c r="H5169" s="19" t="str">
        <f>IF(Movies[[#This Row],[rating]]=0,"No Rating","Rated")</f>
        <v>Rated</v>
      </c>
      <c r="I5169" s="16" t="s">
        <v>329</v>
      </c>
      <c r="J5169" s="29" t="s">
        <v>12</v>
      </c>
      <c r="K5169" s="19">
        <v>19.523</v>
      </c>
      <c r="L5169" s="26">
        <v>7</v>
      </c>
    </row>
    <row r="5170" spans="1:12" x14ac:dyDescent="0.3">
      <c r="A5170" s="14">
        <v>333381</v>
      </c>
      <c r="B5170" s="16" t="s">
        <v>7111</v>
      </c>
      <c r="C5170" s="16" t="s">
        <v>10</v>
      </c>
      <c r="D5170" s="4">
        <v>42155</v>
      </c>
      <c r="E5170" s="23">
        <v>2015</v>
      </c>
      <c r="F5170" s="19">
        <v>6.1</v>
      </c>
      <c r="G5170" s="19">
        <f>IF(Movies[[#This Row],[rating]]=0,"",Movies[[#This Row],[rating]])</f>
        <v>6.1</v>
      </c>
      <c r="H5170" s="19" t="str">
        <f>IF(Movies[[#This Row],[rating]]=0,"No Rating","Rated")</f>
        <v>Rated</v>
      </c>
      <c r="I5170" s="16" t="s">
        <v>239</v>
      </c>
      <c r="J5170" s="29" t="s">
        <v>12</v>
      </c>
      <c r="K5170" s="19">
        <v>19.518000000000001</v>
      </c>
      <c r="L5170" s="26">
        <v>1207</v>
      </c>
    </row>
    <row r="5171" spans="1:12" x14ac:dyDescent="0.3">
      <c r="A5171" s="14">
        <v>291549</v>
      </c>
      <c r="B5171" s="16" t="s">
        <v>7112</v>
      </c>
      <c r="C5171" s="16" t="s">
        <v>94</v>
      </c>
      <c r="D5171" s="4">
        <v>42207</v>
      </c>
      <c r="E5171" s="23">
        <v>2015</v>
      </c>
      <c r="F5171" s="19">
        <v>7.3</v>
      </c>
      <c r="G5171" s="19">
        <f>IF(Movies[[#This Row],[rating]]=0,"",Movies[[#This Row],[rating]])</f>
        <v>7.3</v>
      </c>
      <c r="H5171" s="19" t="str">
        <f>IF(Movies[[#This Row],[rating]]=0,"No Rating","Rated")</f>
        <v>Rated</v>
      </c>
      <c r="I5171" s="16" t="s">
        <v>1888</v>
      </c>
      <c r="J5171" s="29" t="s">
        <v>96</v>
      </c>
      <c r="K5171" s="19">
        <v>19.492000000000001</v>
      </c>
      <c r="L5171" s="26">
        <v>246</v>
      </c>
    </row>
    <row r="5172" spans="1:12" x14ac:dyDescent="0.3">
      <c r="A5172" s="14">
        <v>325348</v>
      </c>
      <c r="B5172" s="16" t="s">
        <v>7113</v>
      </c>
      <c r="C5172" s="16" t="s">
        <v>7114</v>
      </c>
      <c r="D5172" s="4">
        <v>42259</v>
      </c>
      <c r="E5172" s="23">
        <v>2015</v>
      </c>
      <c r="F5172" s="19">
        <v>6.3920000000000003</v>
      </c>
      <c r="G5172" s="19">
        <f>IF(Movies[[#This Row],[rating]]=0,"",Movies[[#This Row],[rating]])</f>
        <v>6.3920000000000003</v>
      </c>
      <c r="H5172" s="19" t="str">
        <f>IF(Movies[[#This Row],[rating]]=0,"No Rating","Rated")</f>
        <v>Rated</v>
      </c>
      <c r="I5172" s="16" t="s">
        <v>638</v>
      </c>
      <c r="J5172" s="29" t="s">
        <v>12</v>
      </c>
      <c r="K5172" s="19">
        <v>19.439</v>
      </c>
      <c r="L5172" s="26">
        <v>2445</v>
      </c>
    </row>
    <row r="5173" spans="1:12" x14ac:dyDescent="0.3">
      <c r="A5173" s="14">
        <v>290637</v>
      </c>
      <c r="B5173" s="16" t="s">
        <v>7115</v>
      </c>
      <c r="C5173" s="16" t="s">
        <v>10</v>
      </c>
      <c r="D5173" s="4">
        <v>42263</v>
      </c>
      <c r="E5173" s="23">
        <v>2015</v>
      </c>
      <c r="F5173" s="19">
        <v>5.4</v>
      </c>
      <c r="G5173" s="19">
        <f>IF(Movies[[#This Row],[rating]]=0,"",Movies[[#This Row],[rating]])</f>
        <v>5.4</v>
      </c>
      <c r="H5173" s="19" t="str">
        <f>IF(Movies[[#This Row],[rating]]=0,"No Rating","Rated")</f>
        <v>Rated</v>
      </c>
      <c r="I5173" s="16" t="s">
        <v>468</v>
      </c>
      <c r="J5173" s="29" t="s">
        <v>12</v>
      </c>
      <c r="K5173" s="19">
        <v>19.401</v>
      </c>
      <c r="L5173" s="26">
        <v>765</v>
      </c>
    </row>
    <row r="5174" spans="1:12" x14ac:dyDescent="0.3">
      <c r="A5174" s="14">
        <v>357458</v>
      </c>
      <c r="B5174" s="16" t="s">
        <v>7116</v>
      </c>
      <c r="C5174" s="16" t="s">
        <v>1845</v>
      </c>
      <c r="D5174" s="4">
        <v>42124</v>
      </c>
      <c r="E5174" s="23">
        <v>2015</v>
      </c>
      <c r="F5174" s="19">
        <v>5.4</v>
      </c>
      <c r="G5174" s="19">
        <f>IF(Movies[[#This Row],[rating]]=0,"",Movies[[#This Row],[rating]])</f>
        <v>5.4</v>
      </c>
      <c r="H5174" s="19" t="str">
        <f>IF(Movies[[#This Row],[rating]]=0,"No Rating","Rated")</f>
        <v>Rated</v>
      </c>
      <c r="I5174" s="16" t="s">
        <v>273</v>
      </c>
      <c r="J5174" s="29" t="s">
        <v>96</v>
      </c>
      <c r="K5174" s="19">
        <v>19.064</v>
      </c>
      <c r="L5174" s="26">
        <v>5</v>
      </c>
    </row>
    <row r="5175" spans="1:12" x14ac:dyDescent="0.3">
      <c r="A5175" s="14">
        <v>318781</v>
      </c>
      <c r="B5175" s="16" t="s">
        <v>7117</v>
      </c>
      <c r="C5175" s="16" t="s">
        <v>7118</v>
      </c>
      <c r="D5175" s="4">
        <v>42179</v>
      </c>
      <c r="E5175" s="23">
        <v>2015</v>
      </c>
      <c r="F5175" s="19">
        <v>7.3</v>
      </c>
      <c r="G5175" s="19">
        <f>IF(Movies[[#This Row],[rating]]=0,"",Movies[[#This Row],[rating]])</f>
        <v>7.3</v>
      </c>
      <c r="H5175" s="19" t="str">
        <f>IF(Movies[[#This Row],[rating]]=0,"No Rating","Rated")</f>
        <v>Rated</v>
      </c>
      <c r="I5175" s="16" t="s">
        <v>189</v>
      </c>
      <c r="J5175" s="29" t="s">
        <v>12</v>
      </c>
      <c r="K5175" s="19">
        <v>19.042999999999999</v>
      </c>
      <c r="L5175" s="26">
        <v>1900</v>
      </c>
    </row>
    <row r="5176" spans="1:12" x14ac:dyDescent="0.3">
      <c r="A5176" s="14">
        <v>308403</v>
      </c>
      <c r="B5176" s="16" t="s">
        <v>7119</v>
      </c>
      <c r="C5176" s="16" t="s">
        <v>263</v>
      </c>
      <c r="D5176" s="4">
        <v>42090</v>
      </c>
      <c r="E5176" s="23">
        <v>2015</v>
      </c>
      <c r="F5176" s="19">
        <v>5.6</v>
      </c>
      <c r="G5176" s="19">
        <f>IF(Movies[[#This Row],[rating]]=0,"",Movies[[#This Row],[rating]])</f>
        <v>5.6</v>
      </c>
      <c r="H5176" s="19" t="str">
        <f>IF(Movies[[#This Row],[rating]]=0,"No Rating","Rated")</f>
        <v>Rated</v>
      </c>
      <c r="I5176" s="16" t="s">
        <v>49</v>
      </c>
      <c r="J5176" s="29" t="s">
        <v>265</v>
      </c>
      <c r="K5176" s="19">
        <v>19.010000000000002</v>
      </c>
      <c r="L5176" s="26">
        <v>48</v>
      </c>
    </row>
    <row r="5177" spans="1:12" x14ac:dyDescent="0.3">
      <c r="A5177" s="14">
        <v>263109</v>
      </c>
      <c r="B5177" s="16" t="s">
        <v>7120</v>
      </c>
      <c r="C5177" s="16" t="s">
        <v>299</v>
      </c>
      <c r="D5177" s="4">
        <v>42040</v>
      </c>
      <c r="E5177" s="23">
        <v>2015</v>
      </c>
      <c r="F5177" s="19">
        <v>6.9630000000000001</v>
      </c>
      <c r="G5177" s="19">
        <f>IF(Movies[[#This Row],[rating]]=0,"",Movies[[#This Row],[rating]])</f>
        <v>6.9630000000000001</v>
      </c>
      <c r="H5177" s="19" t="str">
        <f>IF(Movies[[#This Row],[rating]]=0,"No Rating","Rated")</f>
        <v>Rated</v>
      </c>
      <c r="I5177" s="16" t="s">
        <v>3071</v>
      </c>
      <c r="J5177" s="29" t="s">
        <v>12</v>
      </c>
      <c r="K5177" s="19">
        <v>19.001000000000001</v>
      </c>
      <c r="L5177" s="26">
        <v>1401</v>
      </c>
    </row>
    <row r="5178" spans="1:12" x14ac:dyDescent="0.3">
      <c r="A5178" s="14">
        <v>370964</v>
      </c>
      <c r="B5178" s="16" t="s">
        <v>7121</v>
      </c>
      <c r="C5178" s="16" t="s">
        <v>877</v>
      </c>
      <c r="D5178" s="4">
        <v>42341</v>
      </c>
      <c r="E5178" s="23">
        <v>2015</v>
      </c>
      <c r="F5178" s="19">
        <v>7.2</v>
      </c>
      <c r="G5178" s="19">
        <f>IF(Movies[[#This Row],[rating]]=0,"",Movies[[#This Row],[rating]])</f>
        <v>7.2</v>
      </c>
      <c r="H5178" s="19" t="str">
        <f>IF(Movies[[#This Row],[rating]]=0,"No Rating","Rated")</f>
        <v>Rated</v>
      </c>
      <c r="I5178" s="16" t="s">
        <v>5711</v>
      </c>
      <c r="J5178" s="29" t="s">
        <v>774</v>
      </c>
      <c r="K5178" s="19">
        <v>18.885999999999999</v>
      </c>
      <c r="L5178" s="26">
        <v>378</v>
      </c>
    </row>
    <row r="5179" spans="1:12" x14ac:dyDescent="0.3">
      <c r="A5179" s="14">
        <v>272693</v>
      </c>
      <c r="B5179" s="16" t="s">
        <v>7122</v>
      </c>
      <c r="C5179" s="16" t="s">
        <v>10</v>
      </c>
      <c r="D5179" s="4">
        <v>42055</v>
      </c>
      <c r="E5179" s="23">
        <v>2015</v>
      </c>
      <c r="F5179" s="19">
        <v>6.8</v>
      </c>
      <c r="G5179" s="19">
        <f>IF(Movies[[#This Row],[rating]]=0,"",Movies[[#This Row],[rating]])</f>
        <v>6.8</v>
      </c>
      <c r="H5179" s="19" t="str">
        <f>IF(Movies[[#This Row],[rating]]=0,"No Rating","Rated")</f>
        <v>Rated</v>
      </c>
      <c r="I5179" s="16" t="s">
        <v>161</v>
      </c>
      <c r="J5179" s="29" t="s">
        <v>12</v>
      </c>
      <c r="K5179" s="19">
        <v>18.492000000000001</v>
      </c>
      <c r="L5179" s="26">
        <v>4377</v>
      </c>
    </row>
    <row r="5180" spans="1:12" x14ac:dyDescent="0.3">
      <c r="A5180" s="14">
        <v>364324</v>
      </c>
      <c r="B5180" s="16" t="s">
        <v>7123</v>
      </c>
      <c r="C5180" s="16" t="s">
        <v>411</v>
      </c>
      <c r="D5180" s="4">
        <v>42277</v>
      </c>
      <c r="E5180" s="23">
        <v>2015</v>
      </c>
      <c r="F5180" s="19">
        <v>6.1</v>
      </c>
      <c r="G5180" s="19">
        <f>IF(Movies[[#This Row],[rating]]=0,"",Movies[[#This Row],[rating]])</f>
        <v>6.1</v>
      </c>
      <c r="H5180" s="19" t="str">
        <f>IF(Movies[[#This Row],[rating]]=0,"No Rating","Rated")</f>
        <v>Rated</v>
      </c>
      <c r="I5180" s="16" t="s">
        <v>1831</v>
      </c>
      <c r="J5180" s="29" t="s">
        <v>342</v>
      </c>
      <c r="K5180" s="19">
        <v>18.446999999999999</v>
      </c>
      <c r="L5180" s="26">
        <v>180</v>
      </c>
    </row>
    <row r="5181" spans="1:12" x14ac:dyDescent="0.3">
      <c r="A5181" s="14">
        <v>335866</v>
      </c>
      <c r="B5181" s="16" t="s">
        <v>7124</v>
      </c>
      <c r="C5181" s="16" t="s">
        <v>10</v>
      </c>
      <c r="D5181" s="4">
        <v>42152</v>
      </c>
      <c r="E5181" s="23">
        <v>2015</v>
      </c>
      <c r="F5181" s="19">
        <v>6</v>
      </c>
      <c r="G5181" s="19">
        <f>IF(Movies[[#This Row],[rating]]=0,"",Movies[[#This Row],[rating]])</f>
        <v>6</v>
      </c>
      <c r="H5181" s="19" t="str">
        <f>IF(Movies[[#This Row],[rating]]=0,"No Rating","Rated")</f>
        <v>Rated</v>
      </c>
      <c r="I5181" s="16" t="s">
        <v>7125</v>
      </c>
      <c r="J5181" s="29" t="s">
        <v>12</v>
      </c>
      <c r="K5181" s="19">
        <v>18.443000000000001</v>
      </c>
      <c r="L5181" s="26">
        <v>1984</v>
      </c>
    </row>
    <row r="5182" spans="1:12" x14ac:dyDescent="0.3">
      <c r="A5182" s="14">
        <v>382517</v>
      </c>
      <c r="B5182" s="16" t="s">
        <v>7126</v>
      </c>
      <c r="C5182" s="16" t="s">
        <v>172</v>
      </c>
      <c r="D5182" s="4">
        <v>42356</v>
      </c>
      <c r="E5182" s="23">
        <v>2015</v>
      </c>
      <c r="F5182" s="19">
        <v>5.9390000000000001</v>
      </c>
      <c r="G5182" s="19">
        <f>IF(Movies[[#This Row],[rating]]=0,"",Movies[[#This Row],[rating]])</f>
        <v>5.9390000000000001</v>
      </c>
      <c r="H5182" s="19" t="str">
        <f>IF(Movies[[#This Row],[rating]]=0,"No Rating","Rated")</f>
        <v>Rated</v>
      </c>
      <c r="I5182" s="16" t="s">
        <v>2433</v>
      </c>
      <c r="J5182" s="29" t="s">
        <v>12</v>
      </c>
      <c r="K5182" s="19">
        <v>18.265000000000001</v>
      </c>
      <c r="L5182" s="26">
        <v>347</v>
      </c>
    </row>
    <row r="5183" spans="1:12" x14ac:dyDescent="0.3">
      <c r="A5183" s="14">
        <v>332270</v>
      </c>
      <c r="B5183" s="16" t="s">
        <v>7127</v>
      </c>
      <c r="C5183" s="16" t="s">
        <v>1080</v>
      </c>
      <c r="D5183" s="4">
        <v>42096</v>
      </c>
      <c r="E5183" s="23">
        <v>2015</v>
      </c>
      <c r="F5183" s="19">
        <v>7.3</v>
      </c>
      <c r="G5183" s="19">
        <f>IF(Movies[[#This Row],[rating]]=0,"",Movies[[#This Row],[rating]])</f>
        <v>7.3</v>
      </c>
      <c r="H5183" s="19" t="str">
        <f>IF(Movies[[#This Row],[rating]]=0,"No Rating","Rated")</f>
        <v>Rated</v>
      </c>
      <c r="I5183" s="16" t="s">
        <v>7128</v>
      </c>
      <c r="J5183" s="29" t="s">
        <v>774</v>
      </c>
      <c r="K5183" s="19">
        <v>18.257000000000001</v>
      </c>
      <c r="L5183" s="26">
        <v>464</v>
      </c>
    </row>
    <row r="5184" spans="1:12" x14ac:dyDescent="0.3">
      <c r="A5184" s="14">
        <v>287424</v>
      </c>
      <c r="B5184" s="16" t="s">
        <v>7129</v>
      </c>
      <c r="C5184" s="16" t="s">
        <v>7130</v>
      </c>
      <c r="D5184" s="4">
        <v>42132</v>
      </c>
      <c r="E5184" s="23">
        <v>2015</v>
      </c>
      <c r="F5184" s="19">
        <v>5.4</v>
      </c>
      <c r="G5184" s="19">
        <f>IF(Movies[[#This Row],[rating]]=0,"",Movies[[#This Row],[rating]])</f>
        <v>5.4</v>
      </c>
      <c r="H5184" s="19" t="str">
        <f>IF(Movies[[#This Row],[rating]]=0,"No Rating","Rated")</f>
        <v>Rated</v>
      </c>
      <c r="I5184" s="16" t="s">
        <v>2735</v>
      </c>
      <c r="J5184" s="29" t="s">
        <v>12</v>
      </c>
      <c r="K5184" s="19">
        <v>18.253</v>
      </c>
      <c r="L5184" s="26">
        <v>1590</v>
      </c>
    </row>
    <row r="5185" spans="1:12" x14ac:dyDescent="0.3">
      <c r="A5185" s="14">
        <v>300168</v>
      </c>
      <c r="B5185" s="16" t="s">
        <v>7131</v>
      </c>
      <c r="C5185" s="16" t="s">
        <v>532</v>
      </c>
      <c r="D5185" s="4">
        <v>42054</v>
      </c>
      <c r="E5185" s="23">
        <v>2015</v>
      </c>
      <c r="F5185" s="19">
        <v>6.4009999999999998</v>
      </c>
      <c r="G5185" s="19">
        <f>IF(Movies[[#This Row],[rating]]=0,"",Movies[[#This Row],[rating]])</f>
        <v>6.4009999999999998</v>
      </c>
      <c r="H5185" s="19" t="str">
        <f>IF(Movies[[#This Row],[rating]]=0,"No Rating","Rated")</f>
        <v>Rated</v>
      </c>
      <c r="I5185" s="16" t="s">
        <v>7132</v>
      </c>
      <c r="J5185" s="29" t="s">
        <v>342</v>
      </c>
      <c r="K5185" s="19">
        <v>18.219000000000001</v>
      </c>
      <c r="L5185" s="26">
        <v>577</v>
      </c>
    </row>
    <row r="5186" spans="1:12" x14ac:dyDescent="0.3">
      <c r="A5186" s="14">
        <v>290764</v>
      </c>
      <c r="B5186" s="16" t="s">
        <v>7133</v>
      </c>
      <c r="C5186" s="16" t="s">
        <v>10</v>
      </c>
      <c r="D5186" s="4">
        <v>42019</v>
      </c>
      <c r="E5186" s="23">
        <v>2015</v>
      </c>
      <c r="F5186" s="19">
        <v>6</v>
      </c>
      <c r="G5186" s="19">
        <f>IF(Movies[[#This Row],[rating]]=0,"",Movies[[#This Row],[rating]])</f>
        <v>6</v>
      </c>
      <c r="H5186" s="19" t="str">
        <f>IF(Movies[[#This Row],[rating]]=0,"No Rating","Rated")</f>
        <v>Rated</v>
      </c>
      <c r="I5186" s="16" t="s">
        <v>777</v>
      </c>
      <c r="J5186" s="29" t="s">
        <v>12</v>
      </c>
      <c r="K5186" s="19">
        <v>17.957000000000001</v>
      </c>
      <c r="L5186" s="26">
        <v>1076</v>
      </c>
    </row>
    <row r="5187" spans="1:12" x14ac:dyDescent="0.3">
      <c r="A5187" s="14">
        <v>86828</v>
      </c>
      <c r="B5187" s="16" t="s">
        <v>7134</v>
      </c>
      <c r="C5187" s="16" t="s">
        <v>416</v>
      </c>
      <c r="D5187" s="4">
        <v>42048</v>
      </c>
      <c r="E5187" s="23">
        <v>2015</v>
      </c>
      <c r="F5187" s="19">
        <v>5.9</v>
      </c>
      <c r="G5187" s="19">
        <f>IF(Movies[[#This Row],[rating]]=0,"",Movies[[#This Row],[rating]])</f>
        <v>5.9</v>
      </c>
      <c r="H5187" s="19" t="str">
        <f>IF(Movies[[#This Row],[rating]]=0,"No Rating","Rated")</f>
        <v>Rated</v>
      </c>
      <c r="I5187" s="16" t="s">
        <v>1703</v>
      </c>
      <c r="J5187" s="29" t="s">
        <v>12</v>
      </c>
      <c r="K5187" s="19">
        <v>17.911000000000001</v>
      </c>
      <c r="L5187" s="26">
        <v>1473</v>
      </c>
    </row>
    <row r="5188" spans="1:12" x14ac:dyDescent="0.3">
      <c r="A5188" s="14">
        <v>302429</v>
      </c>
      <c r="B5188" s="16" t="s">
        <v>7135</v>
      </c>
      <c r="C5188" s="16" t="s">
        <v>10</v>
      </c>
      <c r="D5188" s="4">
        <v>42027</v>
      </c>
      <c r="E5188" s="23">
        <v>2015</v>
      </c>
      <c r="F5188" s="19">
        <v>7.0910000000000002</v>
      </c>
      <c r="G5188" s="19">
        <f>IF(Movies[[#This Row],[rating]]=0,"",Movies[[#This Row],[rating]])</f>
        <v>7.0910000000000002</v>
      </c>
      <c r="H5188" s="19" t="str">
        <f>IF(Movies[[#This Row],[rating]]=0,"No Rating","Rated")</f>
        <v>Rated</v>
      </c>
      <c r="I5188" s="16" t="s">
        <v>7136</v>
      </c>
      <c r="J5188" s="29" t="s">
        <v>12</v>
      </c>
      <c r="K5188" s="19">
        <v>17.895</v>
      </c>
      <c r="L5188" s="26">
        <v>502</v>
      </c>
    </row>
    <row r="5189" spans="1:12" x14ac:dyDescent="0.3">
      <c r="A5189" s="14">
        <v>333352</v>
      </c>
      <c r="B5189" s="16" t="s">
        <v>7137</v>
      </c>
      <c r="C5189" s="16" t="s">
        <v>416</v>
      </c>
      <c r="D5189" s="4">
        <v>42254</v>
      </c>
      <c r="E5189" s="23">
        <v>2015</v>
      </c>
      <c r="F5189" s="19">
        <v>7</v>
      </c>
      <c r="G5189" s="19">
        <f>IF(Movies[[#This Row],[rating]]=0,"",Movies[[#This Row],[rating]])</f>
        <v>7</v>
      </c>
      <c r="H5189" s="19" t="str">
        <f>IF(Movies[[#This Row],[rating]]=0,"No Rating","Rated")</f>
        <v>Rated</v>
      </c>
      <c r="I5189" s="16" t="s">
        <v>7138</v>
      </c>
      <c r="J5189" s="29" t="s">
        <v>12</v>
      </c>
      <c r="K5189" s="19">
        <v>17.792999999999999</v>
      </c>
      <c r="L5189" s="26">
        <v>1587</v>
      </c>
    </row>
    <row r="5190" spans="1:12" x14ac:dyDescent="0.3">
      <c r="A5190" s="14">
        <v>344268</v>
      </c>
      <c r="B5190" s="16" t="s">
        <v>7139</v>
      </c>
      <c r="C5190" s="16" t="s">
        <v>838</v>
      </c>
      <c r="D5190" s="4">
        <v>42291</v>
      </c>
      <c r="E5190" s="23">
        <v>2015</v>
      </c>
      <c r="F5190" s="19">
        <v>4.7240000000000002</v>
      </c>
      <c r="G5190" s="19">
        <f>IF(Movies[[#This Row],[rating]]=0,"",Movies[[#This Row],[rating]])</f>
        <v>4.7240000000000002</v>
      </c>
      <c r="H5190" s="19" t="str">
        <f>IF(Movies[[#This Row],[rating]]=0,"No Rating","Rated")</f>
        <v>Rated</v>
      </c>
      <c r="I5190" s="16" t="s">
        <v>7140</v>
      </c>
      <c r="J5190" s="29" t="s">
        <v>110</v>
      </c>
      <c r="K5190" s="19">
        <v>17.765999999999998</v>
      </c>
      <c r="L5190" s="26">
        <v>871</v>
      </c>
    </row>
    <row r="5191" spans="1:12" x14ac:dyDescent="0.3">
      <c r="A5191" s="14">
        <v>225728</v>
      </c>
      <c r="B5191" s="16" t="s">
        <v>7141</v>
      </c>
      <c r="C5191" s="16" t="s">
        <v>299</v>
      </c>
      <c r="D5191" s="4">
        <v>42269</v>
      </c>
      <c r="E5191" s="23">
        <v>2015</v>
      </c>
      <c r="F5191" s="19">
        <v>6.5</v>
      </c>
      <c r="G5191" s="19">
        <f>IF(Movies[[#This Row],[rating]]=0,"",Movies[[#This Row],[rating]])</f>
        <v>6.5</v>
      </c>
      <c r="H5191" s="19" t="str">
        <f>IF(Movies[[#This Row],[rating]]=0,"No Rating","Rated")</f>
        <v>Rated</v>
      </c>
      <c r="I5191" s="16" t="s">
        <v>688</v>
      </c>
      <c r="J5191" s="29" t="s">
        <v>12</v>
      </c>
      <c r="K5191" s="19">
        <v>17.725999999999999</v>
      </c>
      <c r="L5191" s="26">
        <v>1455</v>
      </c>
    </row>
    <row r="5192" spans="1:12" x14ac:dyDescent="0.3">
      <c r="A5192" s="14">
        <v>318917</v>
      </c>
      <c r="B5192" s="16" t="s">
        <v>7142</v>
      </c>
      <c r="C5192" s="16" t="s">
        <v>284</v>
      </c>
      <c r="D5192" s="4">
        <v>42285</v>
      </c>
      <c r="E5192" s="23">
        <v>2015</v>
      </c>
      <c r="F5192" s="19">
        <v>6.8</v>
      </c>
      <c r="G5192" s="19">
        <f>IF(Movies[[#This Row],[rating]]=0,"",Movies[[#This Row],[rating]])</f>
        <v>6.8</v>
      </c>
      <c r="H5192" s="19" t="str">
        <f>IF(Movies[[#This Row],[rating]]=0,"No Rating","Rated")</f>
        <v>Rated</v>
      </c>
      <c r="I5192" s="16" t="s">
        <v>30</v>
      </c>
      <c r="J5192" s="29" t="s">
        <v>286</v>
      </c>
      <c r="K5192" s="19">
        <v>17.724</v>
      </c>
      <c r="L5192" s="26">
        <v>1802</v>
      </c>
    </row>
    <row r="5193" spans="1:12" x14ac:dyDescent="0.3">
      <c r="A5193" s="14">
        <v>299824</v>
      </c>
      <c r="B5193" s="16" t="s">
        <v>7143</v>
      </c>
      <c r="C5193" s="16" t="s">
        <v>411</v>
      </c>
      <c r="D5193" s="4">
        <v>42356</v>
      </c>
      <c r="E5193" s="23">
        <v>2015</v>
      </c>
      <c r="F5193" s="19">
        <v>6.2</v>
      </c>
      <c r="G5193" s="19">
        <f>IF(Movies[[#This Row],[rating]]=0,"",Movies[[#This Row],[rating]])</f>
        <v>6.2</v>
      </c>
      <c r="H5193" s="19" t="str">
        <f>IF(Movies[[#This Row],[rating]]=0,"No Rating","Rated")</f>
        <v>Rated</v>
      </c>
      <c r="I5193" s="16" t="s">
        <v>80</v>
      </c>
      <c r="J5193" s="29" t="s">
        <v>342</v>
      </c>
      <c r="K5193" s="19">
        <v>17.683</v>
      </c>
      <c r="L5193" s="26">
        <v>234</v>
      </c>
    </row>
    <row r="5194" spans="1:12" x14ac:dyDescent="0.3">
      <c r="A5194" s="14">
        <v>360404</v>
      </c>
      <c r="B5194" s="16" t="s">
        <v>7144</v>
      </c>
      <c r="C5194" s="16" t="s">
        <v>10</v>
      </c>
      <c r="D5194" s="4">
        <v>42296</v>
      </c>
      <c r="E5194" s="23">
        <v>2015</v>
      </c>
      <c r="F5194" s="19">
        <v>7.7</v>
      </c>
      <c r="G5194" s="19">
        <f>IF(Movies[[#This Row],[rating]]=0,"",Movies[[#This Row],[rating]])</f>
        <v>7.7</v>
      </c>
      <c r="H5194" s="19" t="str">
        <f>IF(Movies[[#This Row],[rating]]=0,"No Rating","Rated")</f>
        <v>Rated</v>
      </c>
      <c r="I5194" s="16" t="s">
        <v>7145</v>
      </c>
      <c r="J5194" s="29" t="s">
        <v>12</v>
      </c>
      <c r="K5194" s="19">
        <v>17.681000000000001</v>
      </c>
      <c r="L5194" s="26">
        <v>176</v>
      </c>
    </row>
    <row r="5195" spans="1:12" x14ac:dyDescent="0.3">
      <c r="A5195" s="14">
        <v>351964</v>
      </c>
      <c r="B5195" s="16" t="s">
        <v>7146</v>
      </c>
      <c r="C5195" s="16" t="s">
        <v>10</v>
      </c>
      <c r="D5195" s="4">
        <v>42313</v>
      </c>
      <c r="E5195" s="23">
        <v>2015</v>
      </c>
      <c r="F5195" s="19">
        <v>6</v>
      </c>
      <c r="G5195" s="19">
        <f>IF(Movies[[#This Row],[rating]]=0,"",Movies[[#This Row],[rating]])</f>
        <v>6</v>
      </c>
      <c r="H5195" s="19" t="str">
        <f>IF(Movies[[#This Row],[rating]]=0,"No Rating","Rated")</f>
        <v>Rated</v>
      </c>
      <c r="I5195" s="16" t="s">
        <v>120</v>
      </c>
      <c r="J5195" s="29" t="s">
        <v>12</v>
      </c>
      <c r="K5195" s="19">
        <v>17.651</v>
      </c>
      <c r="L5195" s="26">
        <v>416</v>
      </c>
    </row>
    <row r="5196" spans="1:12" x14ac:dyDescent="0.3">
      <c r="A5196" s="14">
        <v>326215</v>
      </c>
      <c r="B5196" s="16" t="s">
        <v>7147</v>
      </c>
      <c r="C5196" s="16" t="s">
        <v>7148</v>
      </c>
      <c r="D5196" s="4">
        <v>42089</v>
      </c>
      <c r="E5196" s="23">
        <v>2015</v>
      </c>
      <c r="F5196" s="19">
        <v>6.4</v>
      </c>
      <c r="G5196" s="19">
        <f>IF(Movies[[#This Row],[rating]]=0,"",Movies[[#This Row],[rating]])</f>
        <v>6.4</v>
      </c>
      <c r="H5196" s="19" t="str">
        <f>IF(Movies[[#This Row],[rating]]=0,"No Rating","Rated")</f>
        <v>Rated</v>
      </c>
      <c r="I5196" s="16" t="s">
        <v>1688</v>
      </c>
      <c r="J5196" s="29" t="s">
        <v>12</v>
      </c>
      <c r="K5196" s="19">
        <v>17.576000000000001</v>
      </c>
      <c r="L5196" s="26">
        <v>320</v>
      </c>
    </row>
    <row r="5197" spans="1:12" x14ac:dyDescent="0.3">
      <c r="A5197" s="14">
        <v>317198</v>
      </c>
      <c r="B5197" s="16" t="s">
        <v>7149</v>
      </c>
      <c r="C5197" s="16" t="s">
        <v>432</v>
      </c>
      <c r="D5197" s="4">
        <v>42048</v>
      </c>
      <c r="E5197" s="23">
        <v>2015</v>
      </c>
      <c r="F5197" s="19">
        <v>6.4</v>
      </c>
      <c r="G5197" s="19">
        <f>IF(Movies[[#This Row],[rating]]=0,"",Movies[[#This Row],[rating]])</f>
        <v>6.4</v>
      </c>
      <c r="H5197" s="19" t="str">
        <f>IF(Movies[[#This Row],[rating]]=0,"No Rating","Rated")</f>
        <v>Rated</v>
      </c>
      <c r="I5197" s="16" t="s">
        <v>7150</v>
      </c>
      <c r="J5197" s="29" t="s">
        <v>12</v>
      </c>
      <c r="K5197" s="19">
        <v>17.574999999999999</v>
      </c>
      <c r="L5197" s="26">
        <v>284</v>
      </c>
    </row>
    <row r="5198" spans="1:12" x14ac:dyDescent="0.3">
      <c r="A5198" s="14">
        <v>293646</v>
      </c>
      <c r="B5198" s="16" t="s">
        <v>7151</v>
      </c>
      <c r="C5198" s="16" t="s">
        <v>7152</v>
      </c>
      <c r="D5198" s="4">
        <v>42222</v>
      </c>
      <c r="E5198" s="23">
        <v>2015</v>
      </c>
      <c r="F5198" s="19">
        <v>6.4</v>
      </c>
      <c r="G5198" s="19">
        <f>IF(Movies[[#This Row],[rating]]=0,"",Movies[[#This Row],[rating]])</f>
        <v>6.4</v>
      </c>
      <c r="H5198" s="19" t="str">
        <f>IF(Movies[[#This Row],[rating]]=0,"No Rating","Rated")</f>
        <v>Rated</v>
      </c>
      <c r="I5198" s="16" t="s">
        <v>189</v>
      </c>
      <c r="J5198" s="29" t="s">
        <v>12</v>
      </c>
      <c r="K5198" s="19">
        <v>17.513999999999999</v>
      </c>
      <c r="L5198" s="26">
        <v>930</v>
      </c>
    </row>
    <row r="5199" spans="1:12" x14ac:dyDescent="0.3">
      <c r="A5199" s="14">
        <v>324963</v>
      </c>
      <c r="B5199" s="16" t="s">
        <v>7153</v>
      </c>
      <c r="C5199" s="16" t="s">
        <v>10</v>
      </c>
      <c r="D5199" s="4">
        <v>42065</v>
      </c>
      <c r="E5199" s="23">
        <v>2015</v>
      </c>
      <c r="F5199" s="19">
        <v>7.5</v>
      </c>
      <c r="G5199" s="19">
        <f>IF(Movies[[#This Row],[rating]]=0,"",Movies[[#This Row],[rating]])</f>
        <v>7.5</v>
      </c>
      <c r="H5199" s="19" t="str">
        <f>IF(Movies[[#This Row],[rating]]=0,"No Rating","Rated")</f>
        <v>Rated</v>
      </c>
      <c r="I5199" s="16" t="s">
        <v>232</v>
      </c>
      <c r="J5199" s="29" t="s">
        <v>12</v>
      </c>
      <c r="K5199" s="19">
        <v>17.251000000000001</v>
      </c>
      <c r="L5199" s="26">
        <v>189</v>
      </c>
    </row>
    <row r="5200" spans="1:12" x14ac:dyDescent="0.3">
      <c r="A5200" s="14">
        <v>333658</v>
      </c>
      <c r="B5200" s="16" t="s">
        <v>7154</v>
      </c>
      <c r="C5200" s="16" t="s">
        <v>563</v>
      </c>
      <c r="D5200" s="4">
        <v>42106</v>
      </c>
      <c r="E5200" s="23">
        <v>2015</v>
      </c>
      <c r="F5200" s="19">
        <v>6.5</v>
      </c>
      <c r="G5200" s="19">
        <f>IF(Movies[[#This Row],[rating]]=0,"",Movies[[#This Row],[rating]])</f>
        <v>6.5</v>
      </c>
      <c r="H5200" s="19" t="str">
        <f>IF(Movies[[#This Row],[rating]]=0,"No Rating","Rated")</f>
        <v>Rated</v>
      </c>
      <c r="I5200" s="16" t="s">
        <v>7155</v>
      </c>
      <c r="J5200" s="29" t="s">
        <v>12</v>
      </c>
      <c r="K5200" s="19">
        <v>17.076000000000001</v>
      </c>
      <c r="L5200" s="26">
        <v>104</v>
      </c>
    </row>
    <row r="5201" spans="1:12" x14ac:dyDescent="0.3">
      <c r="A5201" s="14">
        <v>347200</v>
      </c>
      <c r="B5201" s="16" t="s">
        <v>7156</v>
      </c>
      <c r="C5201" s="16" t="s">
        <v>144</v>
      </c>
      <c r="D5201" s="4">
        <v>42126</v>
      </c>
      <c r="E5201" s="23">
        <v>2015</v>
      </c>
      <c r="F5201" s="19">
        <v>6.5</v>
      </c>
      <c r="G5201" s="19">
        <f>IF(Movies[[#This Row],[rating]]=0,"",Movies[[#This Row],[rating]])</f>
        <v>6.5</v>
      </c>
      <c r="H5201" s="19" t="str">
        <f>IF(Movies[[#This Row],[rating]]=0,"No Rating","Rated")</f>
        <v>Rated</v>
      </c>
      <c r="I5201" s="16" t="s">
        <v>2180</v>
      </c>
      <c r="J5201" s="29" t="s">
        <v>146</v>
      </c>
      <c r="K5201" s="19">
        <v>17.018999999999998</v>
      </c>
      <c r="L5201" s="26">
        <v>45</v>
      </c>
    </row>
    <row r="5202" spans="1:12" x14ac:dyDescent="0.3">
      <c r="A5202" s="14">
        <v>342588</v>
      </c>
      <c r="B5202" s="16" t="s">
        <v>7157</v>
      </c>
      <c r="C5202" s="16" t="s">
        <v>144</v>
      </c>
      <c r="D5202" s="4">
        <v>42279</v>
      </c>
      <c r="E5202" s="23">
        <v>2015</v>
      </c>
      <c r="F5202" s="19">
        <v>6</v>
      </c>
      <c r="G5202" s="19">
        <f>IF(Movies[[#This Row],[rating]]=0,"",Movies[[#This Row],[rating]])</f>
        <v>6</v>
      </c>
      <c r="H5202" s="19" t="str">
        <f>IF(Movies[[#This Row],[rating]]=0,"No Rating","Rated")</f>
        <v>Rated</v>
      </c>
      <c r="I5202" s="16" t="s">
        <v>7158</v>
      </c>
      <c r="J5202" s="29" t="s">
        <v>146</v>
      </c>
      <c r="K5202" s="19">
        <v>17.007999999999999</v>
      </c>
      <c r="L5202" s="26">
        <v>105</v>
      </c>
    </row>
    <row r="5203" spans="1:12" x14ac:dyDescent="0.3">
      <c r="A5203" s="14">
        <v>361380</v>
      </c>
      <c r="B5203" s="16" t="s">
        <v>7159</v>
      </c>
      <c r="C5203" s="16" t="s">
        <v>10</v>
      </c>
      <c r="D5203" s="4">
        <v>42284</v>
      </c>
      <c r="E5203" s="23">
        <v>2015</v>
      </c>
      <c r="F5203" s="19">
        <v>7.2</v>
      </c>
      <c r="G5203" s="19">
        <f>IF(Movies[[#This Row],[rating]]=0,"",Movies[[#This Row],[rating]])</f>
        <v>7.2</v>
      </c>
      <c r="H5203" s="19" t="str">
        <f>IF(Movies[[#This Row],[rating]]=0,"No Rating","Rated")</f>
        <v>Rated</v>
      </c>
      <c r="I5203" s="16" t="s">
        <v>3325</v>
      </c>
      <c r="J5203" s="29" t="s">
        <v>12</v>
      </c>
      <c r="K5203" s="19">
        <v>16.917999999999999</v>
      </c>
      <c r="L5203" s="26">
        <v>269</v>
      </c>
    </row>
    <row r="5204" spans="1:12" x14ac:dyDescent="0.3">
      <c r="A5204" s="14">
        <v>222936</v>
      </c>
      <c r="B5204" s="16" t="s">
        <v>7160</v>
      </c>
      <c r="C5204" s="16" t="s">
        <v>10</v>
      </c>
      <c r="D5204" s="4">
        <v>42153</v>
      </c>
      <c r="E5204" s="23">
        <v>2015</v>
      </c>
      <c r="F5204" s="19">
        <v>5.5119999999999996</v>
      </c>
      <c r="G5204" s="19">
        <f>IF(Movies[[#This Row],[rating]]=0,"",Movies[[#This Row],[rating]])</f>
        <v>5.5119999999999996</v>
      </c>
      <c r="H5204" s="19" t="str">
        <f>IF(Movies[[#This Row],[rating]]=0,"No Rating","Rated")</f>
        <v>Rated</v>
      </c>
      <c r="I5204" s="16" t="s">
        <v>120</v>
      </c>
      <c r="J5204" s="29" t="s">
        <v>12</v>
      </c>
      <c r="K5204" s="19">
        <v>16.898</v>
      </c>
      <c r="L5204" s="26">
        <v>2050</v>
      </c>
    </row>
    <row r="5205" spans="1:12" x14ac:dyDescent="0.3">
      <c r="A5205" s="14">
        <v>276839</v>
      </c>
      <c r="B5205" s="16" t="s">
        <v>7161</v>
      </c>
      <c r="C5205" s="16" t="s">
        <v>10</v>
      </c>
      <c r="D5205" s="4">
        <v>42076</v>
      </c>
      <c r="E5205" s="23">
        <v>2015</v>
      </c>
      <c r="F5205" s="19">
        <v>5.4</v>
      </c>
      <c r="G5205" s="19">
        <f>IF(Movies[[#This Row],[rating]]=0,"",Movies[[#This Row],[rating]])</f>
        <v>5.4</v>
      </c>
      <c r="H5205" s="19" t="str">
        <f>IF(Movies[[#This Row],[rating]]=0,"No Rating","Rated")</f>
        <v>Rated</v>
      </c>
      <c r="I5205" s="16" t="s">
        <v>1244</v>
      </c>
      <c r="J5205" s="29" t="s">
        <v>12</v>
      </c>
      <c r="K5205" s="19">
        <v>16.850000000000001</v>
      </c>
      <c r="L5205" s="26">
        <v>458</v>
      </c>
    </row>
    <row r="5206" spans="1:12" x14ac:dyDescent="0.3">
      <c r="A5206" s="14">
        <v>266647</v>
      </c>
      <c r="B5206" s="16" t="s">
        <v>7162</v>
      </c>
      <c r="C5206" s="16" t="s">
        <v>794</v>
      </c>
      <c r="D5206" s="4">
        <v>42271</v>
      </c>
      <c r="E5206" s="23">
        <v>2015</v>
      </c>
      <c r="F5206" s="19">
        <v>6</v>
      </c>
      <c r="G5206" s="19">
        <f>IF(Movies[[#This Row],[rating]]=0,"",Movies[[#This Row],[rating]])</f>
        <v>6</v>
      </c>
      <c r="H5206" s="19" t="str">
        <f>IF(Movies[[#This Row],[rating]]=0,"No Rating","Rated")</f>
        <v>Rated</v>
      </c>
      <c r="I5206" s="16" t="s">
        <v>7163</v>
      </c>
      <c r="J5206" s="29" t="s">
        <v>12</v>
      </c>
      <c r="K5206" s="19">
        <v>16.803999999999998</v>
      </c>
      <c r="L5206" s="26">
        <v>2733</v>
      </c>
    </row>
    <row r="5207" spans="1:12" x14ac:dyDescent="0.3">
      <c r="A5207" s="14">
        <v>398222</v>
      </c>
      <c r="B5207" s="16" t="s">
        <v>7164</v>
      </c>
      <c r="C5207" s="16" t="s">
        <v>94</v>
      </c>
      <c r="D5207" s="4">
        <v>42327</v>
      </c>
      <c r="E5207" s="23">
        <v>2015</v>
      </c>
      <c r="F5207" s="19">
        <v>1</v>
      </c>
      <c r="G5207" s="19">
        <f>IF(Movies[[#This Row],[rating]]=0,"",Movies[[#This Row],[rating]])</f>
        <v>1</v>
      </c>
      <c r="H5207" s="19" t="str">
        <f>IF(Movies[[#This Row],[rating]]=0,"No Rating","Rated")</f>
        <v>Rated</v>
      </c>
      <c r="I5207" s="16" t="s">
        <v>33</v>
      </c>
      <c r="J5207" s="29" t="s">
        <v>96</v>
      </c>
      <c r="K5207" s="19">
        <v>16.731000000000002</v>
      </c>
      <c r="L5207" s="26">
        <v>1</v>
      </c>
    </row>
    <row r="5208" spans="1:12" x14ac:dyDescent="0.3">
      <c r="A5208" s="14">
        <v>336845</v>
      </c>
      <c r="B5208" s="16" t="s">
        <v>7165</v>
      </c>
      <c r="C5208" s="16" t="s">
        <v>10</v>
      </c>
      <c r="D5208" s="4">
        <v>42126</v>
      </c>
      <c r="E5208" s="23">
        <v>2015</v>
      </c>
      <c r="F5208" s="19">
        <v>7.2</v>
      </c>
      <c r="G5208" s="19">
        <f>IF(Movies[[#This Row],[rating]]=0,"",Movies[[#This Row],[rating]])</f>
        <v>7.2</v>
      </c>
      <c r="H5208" s="19" t="str">
        <f>IF(Movies[[#This Row],[rating]]=0,"No Rating","Rated")</f>
        <v>Rated</v>
      </c>
      <c r="I5208" s="16" t="s">
        <v>6686</v>
      </c>
      <c r="J5208" s="29" t="s">
        <v>12</v>
      </c>
      <c r="K5208" s="19">
        <v>16.725999999999999</v>
      </c>
      <c r="L5208" s="26">
        <v>389</v>
      </c>
    </row>
    <row r="5209" spans="1:12" x14ac:dyDescent="0.3">
      <c r="A5209" s="14">
        <v>254302</v>
      </c>
      <c r="B5209" s="16" t="s">
        <v>7166</v>
      </c>
      <c r="C5209" s="16" t="s">
        <v>7167</v>
      </c>
      <c r="D5209" s="4">
        <v>42330</v>
      </c>
      <c r="E5209" s="23">
        <v>2015</v>
      </c>
      <c r="F5209" s="19">
        <v>5.6349999999999998</v>
      </c>
      <c r="G5209" s="19">
        <f>IF(Movies[[#This Row],[rating]]=0,"",Movies[[#This Row],[rating]])</f>
        <v>5.6349999999999998</v>
      </c>
      <c r="H5209" s="19" t="str">
        <f>IF(Movies[[#This Row],[rating]]=0,"No Rating","Rated")</f>
        <v>Rated</v>
      </c>
      <c r="I5209" s="16" t="s">
        <v>49</v>
      </c>
      <c r="J5209" s="29" t="s">
        <v>12</v>
      </c>
      <c r="K5209" s="19">
        <v>16.721</v>
      </c>
      <c r="L5209" s="26">
        <v>1177</v>
      </c>
    </row>
    <row r="5210" spans="1:12" x14ac:dyDescent="0.3">
      <c r="A5210" s="14">
        <v>254172</v>
      </c>
      <c r="B5210" s="16" t="s">
        <v>7168</v>
      </c>
      <c r="C5210" s="16" t="s">
        <v>2265</v>
      </c>
      <c r="D5210" s="4">
        <v>42278</v>
      </c>
      <c r="E5210" s="23">
        <v>2015</v>
      </c>
      <c r="F5210" s="19">
        <v>7.1</v>
      </c>
      <c r="G5210" s="19">
        <f>IF(Movies[[#This Row],[rating]]=0,"",Movies[[#This Row],[rating]])</f>
        <v>7.1</v>
      </c>
      <c r="H5210" s="19" t="str">
        <f>IF(Movies[[#This Row],[rating]]=0,"No Rating","Rated")</f>
        <v>Rated</v>
      </c>
      <c r="I5210" s="16" t="s">
        <v>49</v>
      </c>
      <c r="J5210" s="29" t="s">
        <v>12</v>
      </c>
      <c r="K5210" s="19">
        <v>16.611999999999998</v>
      </c>
      <c r="L5210" s="26">
        <v>976</v>
      </c>
    </row>
    <row r="5211" spans="1:12" x14ac:dyDescent="0.3">
      <c r="A5211" s="14">
        <v>296100</v>
      </c>
      <c r="B5211" s="16" t="s">
        <v>7169</v>
      </c>
      <c r="C5211" s="16" t="s">
        <v>10</v>
      </c>
      <c r="D5211" s="4">
        <v>42328</v>
      </c>
      <c r="E5211" s="23">
        <v>2015</v>
      </c>
      <c r="F5211" s="19">
        <v>6.1</v>
      </c>
      <c r="G5211" s="19">
        <f>IF(Movies[[#This Row],[rating]]=0,"",Movies[[#This Row],[rating]])</f>
        <v>6.1</v>
      </c>
      <c r="H5211" s="19" t="str">
        <f>IF(Movies[[#This Row],[rating]]=0,"No Rating","Rated")</f>
        <v>Rated</v>
      </c>
      <c r="I5211" s="16" t="s">
        <v>7170</v>
      </c>
      <c r="J5211" s="29" t="s">
        <v>12</v>
      </c>
      <c r="K5211" s="19">
        <v>16.568999999999999</v>
      </c>
      <c r="L5211" s="26">
        <v>1707</v>
      </c>
    </row>
    <row r="5212" spans="1:12" x14ac:dyDescent="0.3">
      <c r="A5212" s="14">
        <v>321494</v>
      </c>
      <c r="B5212" s="16" t="s">
        <v>7171</v>
      </c>
      <c r="C5212" s="16" t="s">
        <v>7172</v>
      </c>
      <c r="D5212" s="4">
        <v>42073</v>
      </c>
      <c r="E5212" s="23">
        <v>2015</v>
      </c>
      <c r="F5212" s="19">
        <v>5.4</v>
      </c>
      <c r="G5212" s="19">
        <f>IF(Movies[[#This Row],[rating]]=0,"",Movies[[#This Row],[rating]])</f>
        <v>5.4</v>
      </c>
      <c r="H5212" s="19" t="str">
        <f>IF(Movies[[#This Row],[rating]]=0,"No Rating","Rated")</f>
        <v>Rated</v>
      </c>
      <c r="I5212" s="16" t="s">
        <v>423</v>
      </c>
      <c r="J5212" s="29" t="s">
        <v>12</v>
      </c>
      <c r="K5212" s="19">
        <v>16.532</v>
      </c>
      <c r="L5212" s="26">
        <v>253</v>
      </c>
    </row>
    <row r="5213" spans="1:12" x14ac:dyDescent="0.3">
      <c r="A5213" s="14">
        <v>308504</v>
      </c>
      <c r="B5213" s="16" t="s">
        <v>7173</v>
      </c>
      <c r="C5213" s="16" t="s">
        <v>7174</v>
      </c>
      <c r="D5213" s="4">
        <v>42097</v>
      </c>
      <c r="E5213" s="23">
        <v>2015</v>
      </c>
      <c r="F5213" s="19">
        <v>6.4</v>
      </c>
      <c r="G5213" s="19">
        <f>IF(Movies[[#This Row],[rating]]=0,"",Movies[[#This Row],[rating]])</f>
        <v>6.4</v>
      </c>
      <c r="H5213" s="19" t="str">
        <f>IF(Movies[[#This Row],[rating]]=0,"No Rating","Rated")</f>
        <v>Rated</v>
      </c>
      <c r="I5213" s="16" t="s">
        <v>423</v>
      </c>
      <c r="J5213" s="29" t="s">
        <v>12</v>
      </c>
      <c r="K5213" s="19">
        <v>16.532</v>
      </c>
      <c r="L5213" s="26">
        <v>1085</v>
      </c>
    </row>
    <row r="5214" spans="1:12" x14ac:dyDescent="0.3">
      <c r="A5214" s="14">
        <v>373200</v>
      </c>
      <c r="B5214" s="16" t="s">
        <v>7175</v>
      </c>
      <c r="C5214" s="16" t="s">
        <v>411</v>
      </c>
      <c r="D5214" s="4">
        <v>42369</v>
      </c>
      <c r="E5214" s="23">
        <v>2015</v>
      </c>
      <c r="F5214" s="19">
        <v>6.8</v>
      </c>
      <c r="G5214" s="19">
        <f>IF(Movies[[#This Row],[rating]]=0,"",Movies[[#This Row],[rating]])</f>
        <v>6.8</v>
      </c>
      <c r="H5214" s="19" t="str">
        <f>IF(Movies[[#This Row],[rating]]=0,"No Rating","Rated")</f>
        <v>Rated</v>
      </c>
      <c r="I5214" s="16" t="s">
        <v>7176</v>
      </c>
      <c r="J5214" s="29" t="s">
        <v>342</v>
      </c>
      <c r="K5214" s="19">
        <v>16.443999999999999</v>
      </c>
      <c r="L5214" s="26">
        <v>120</v>
      </c>
    </row>
    <row r="5215" spans="1:12" x14ac:dyDescent="0.3">
      <c r="A5215" s="14">
        <v>182560</v>
      </c>
      <c r="B5215" s="16" t="s">
        <v>7177</v>
      </c>
      <c r="C5215" s="16" t="s">
        <v>100</v>
      </c>
      <c r="D5215" s="4">
        <v>42102</v>
      </c>
      <c r="E5215" s="23">
        <v>2015</v>
      </c>
      <c r="F5215" s="19">
        <v>5.9</v>
      </c>
      <c r="G5215" s="19">
        <f>IF(Movies[[#This Row],[rating]]=0,"",Movies[[#This Row],[rating]])</f>
        <v>5.9</v>
      </c>
      <c r="H5215" s="19" t="str">
        <f>IF(Movies[[#This Row],[rating]]=0,"No Rating","Rated")</f>
        <v>Rated</v>
      </c>
      <c r="I5215" s="16" t="s">
        <v>7178</v>
      </c>
      <c r="J5215" s="29" t="s">
        <v>12</v>
      </c>
      <c r="K5215" s="19">
        <v>16.434999999999999</v>
      </c>
      <c r="L5215" s="26">
        <v>1286</v>
      </c>
    </row>
    <row r="5216" spans="1:12" x14ac:dyDescent="0.3">
      <c r="A5216" s="14">
        <v>288036</v>
      </c>
      <c r="B5216" s="16" t="s">
        <v>7179</v>
      </c>
      <c r="C5216" s="16" t="s">
        <v>10</v>
      </c>
      <c r="D5216" s="4">
        <v>42181</v>
      </c>
      <c r="E5216" s="23">
        <v>2015</v>
      </c>
      <c r="F5216" s="19">
        <v>6.2889999999999997</v>
      </c>
      <c r="G5216" s="19">
        <f>IF(Movies[[#This Row],[rating]]=0,"",Movies[[#This Row],[rating]])</f>
        <v>6.2889999999999997</v>
      </c>
      <c r="H5216" s="19" t="str">
        <f>IF(Movies[[#This Row],[rating]]=0,"No Rating","Rated")</f>
        <v>Rated</v>
      </c>
      <c r="I5216" s="16" t="s">
        <v>273</v>
      </c>
      <c r="J5216" s="29" t="s">
        <v>12</v>
      </c>
      <c r="K5216" s="19">
        <v>16.39</v>
      </c>
      <c r="L5216" s="26">
        <v>909</v>
      </c>
    </row>
    <row r="5217" spans="1:12" x14ac:dyDescent="0.3">
      <c r="A5217" s="14">
        <v>321741</v>
      </c>
      <c r="B5217" s="16" t="s">
        <v>4790</v>
      </c>
      <c r="C5217" s="16" t="s">
        <v>10</v>
      </c>
      <c r="D5217" s="4">
        <v>42320</v>
      </c>
      <c r="E5217" s="23">
        <v>2015</v>
      </c>
      <c r="F5217" s="19">
        <v>7.1</v>
      </c>
      <c r="G5217" s="19">
        <f>IF(Movies[[#This Row],[rating]]=0,"",Movies[[#This Row],[rating]])</f>
        <v>7.1</v>
      </c>
      <c r="H5217" s="19" t="str">
        <f>IF(Movies[[#This Row],[rating]]=0,"No Rating","Rated")</f>
        <v>Rated</v>
      </c>
      <c r="I5217" s="16" t="s">
        <v>49</v>
      </c>
      <c r="J5217" s="29" t="s">
        <v>12</v>
      </c>
      <c r="K5217" s="19">
        <v>16.312000000000001</v>
      </c>
      <c r="L5217" s="26">
        <v>2569</v>
      </c>
    </row>
    <row r="5218" spans="1:12" x14ac:dyDescent="0.3">
      <c r="A5218" s="14">
        <v>300803</v>
      </c>
      <c r="B5218" s="16" t="s">
        <v>7180</v>
      </c>
      <c r="C5218" s="16" t="s">
        <v>10</v>
      </c>
      <c r="D5218" s="4">
        <v>42059</v>
      </c>
      <c r="E5218" s="23">
        <v>2015</v>
      </c>
      <c r="F5218" s="19">
        <v>5.4</v>
      </c>
      <c r="G5218" s="19">
        <f>IF(Movies[[#This Row],[rating]]=0,"",Movies[[#This Row],[rating]])</f>
        <v>5.4</v>
      </c>
      <c r="H5218" s="19" t="str">
        <f>IF(Movies[[#This Row],[rating]]=0,"No Rating","Rated")</f>
        <v>Rated</v>
      </c>
      <c r="I5218" s="16" t="s">
        <v>2848</v>
      </c>
      <c r="J5218" s="29" t="s">
        <v>12</v>
      </c>
      <c r="K5218" s="19">
        <v>16.212</v>
      </c>
      <c r="L5218" s="26">
        <v>250</v>
      </c>
    </row>
    <row r="5219" spans="1:12" x14ac:dyDescent="0.3">
      <c r="A5219" s="14">
        <v>280391</v>
      </c>
      <c r="B5219" s="16" t="s">
        <v>7181</v>
      </c>
      <c r="C5219" s="16" t="s">
        <v>108</v>
      </c>
      <c r="D5219" s="4">
        <v>42102</v>
      </c>
      <c r="E5219" s="23">
        <v>2015</v>
      </c>
      <c r="F5219" s="19">
        <v>5.2</v>
      </c>
      <c r="G5219" s="19">
        <f>IF(Movies[[#This Row],[rating]]=0,"",Movies[[#This Row],[rating]])</f>
        <v>5.2</v>
      </c>
      <c r="H5219" s="19" t="str">
        <f>IF(Movies[[#This Row],[rating]]=0,"No Rating","Rated")</f>
        <v>Rated</v>
      </c>
      <c r="I5219" s="16" t="s">
        <v>7182</v>
      </c>
      <c r="J5219" s="29" t="s">
        <v>110</v>
      </c>
      <c r="K5219" s="19">
        <v>16.198</v>
      </c>
      <c r="L5219" s="26">
        <v>353</v>
      </c>
    </row>
    <row r="5220" spans="1:12" x14ac:dyDescent="0.3">
      <c r="A5220" s="14">
        <v>228203</v>
      </c>
      <c r="B5220" s="16" t="s">
        <v>7183</v>
      </c>
      <c r="C5220" s="16" t="s">
        <v>10</v>
      </c>
      <c r="D5220" s="4">
        <v>42055</v>
      </c>
      <c r="E5220" s="23">
        <v>2015</v>
      </c>
      <c r="F5220" s="19">
        <v>7.4</v>
      </c>
      <c r="G5220" s="19">
        <f>IF(Movies[[#This Row],[rating]]=0,"",Movies[[#This Row],[rating]])</f>
        <v>7.4</v>
      </c>
      <c r="H5220" s="19" t="str">
        <f>IF(Movies[[#This Row],[rating]]=0,"No Rating","Rated")</f>
        <v>Rated</v>
      </c>
      <c r="I5220" s="16" t="s">
        <v>695</v>
      </c>
      <c r="J5220" s="29" t="s">
        <v>12</v>
      </c>
      <c r="K5220" s="19">
        <v>16.166</v>
      </c>
      <c r="L5220" s="26">
        <v>845</v>
      </c>
    </row>
    <row r="5221" spans="1:12" x14ac:dyDescent="0.3">
      <c r="A5221" s="14">
        <v>310593</v>
      </c>
      <c r="B5221" s="16" t="s">
        <v>7184</v>
      </c>
      <c r="C5221" s="16" t="s">
        <v>7185</v>
      </c>
      <c r="D5221" s="4">
        <v>42144</v>
      </c>
      <c r="E5221" s="23">
        <v>2015</v>
      </c>
      <c r="F5221" s="19">
        <v>6.9</v>
      </c>
      <c r="G5221" s="19">
        <f>IF(Movies[[#This Row],[rating]]=0,"",Movies[[#This Row],[rating]])</f>
        <v>6.9</v>
      </c>
      <c r="H5221" s="19" t="str">
        <f>IF(Movies[[#This Row],[rating]]=0,"No Rating","Rated")</f>
        <v>Rated</v>
      </c>
      <c r="I5221" s="16" t="s">
        <v>180</v>
      </c>
      <c r="J5221" s="29" t="s">
        <v>511</v>
      </c>
      <c r="K5221" s="19">
        <v>16.111000000000001</v>
      </c>
      <c r="L5221" s="26">
        <v>2066</v>
      </c>
    </row>
    <row r="5222" spans="1:12" x14ac:dyDescent="0.3">
      <c r="A5222" s="14">
        <v>343795</v>
      </c>
      <c r="B5222" s="16" t="s">
        <v>7186</v>
      </c>
      <c r="C5222" s="16" t="s">
        <v>10</v>
      </c>
      <c r="D5222" s="4">
        <v>42258</v>
      </c>
      <c r="E5222" s="23">
        <v>2015</v>
      </c>
      <c r="F5222" s="19">
        <v>5.9</v>
      </c>
      <c r="G5222" s="19">
        <f>IF(Movies[[#This Row],[rating]]=0,"",Movies[[#This Row],[rating]])</f>
        <v>5.9</v>
      </c>
      <c r="H5222" s="19" t="str">
        <f>IF(Movies[[#This Row],[rating]]=0,"No Rating","Rated")</f>
        <v>Rated</v>
      </c>
      <c r="I5222" s="16" t="s">
        <v>49</v>
      </c>
      <c r="J5222" s="29" t="s">
        <v>12</v>
      </c>
      <c r="K5222" s="19">
        <v>16.03</v>
      </c>
      <c r="L5222" s="26">
        <v>159</v>
      </c>
    </row>
    <row r="5223" spans="1:12" x14ac:dyDescent="0.3">
      <c r="A5223" s="14">
        <v>365045</v>
      </c>
      <c r="B5223" s="16" t="s">
        <v>7187</v>
      </c>
      <c r="C5223" s="16" t="s">
        <v>7188</v>
      </c>
      <c r="D5223" s="4">
        <v>42348</v>
      </c>
      <c r="E5223" s="23">
        <v>2015</v>
      </c>
      <c r="F5223" s="19">
        <v>7.2</v>
      </c>
      <c r="G5223" s="19">
        <f>IF(Movies[[#This Row],[rating]]=0,"",Movies[[#This Row],[rating]])</f>
        <v>7.2</v>
      </c>
      <c r="H5223" s="19" t="str">
        <f>IF(Movies[[#This Row],[rating]]=0,"No Rating","Rated")</f>
        <v>Rated</v>
      </c>
      <c r="I5223" s="16" t="s">
        <v>7189</v>
      </c>
      <c r="J5223" s="29" t="s">
        <v>286</v>
      </c>
      <c r="K5223" s="19">
        <v>15.858000000000001</v>
      </c>
      <c r="L5223" s="26">
        <v>401</v>
      </c>
    </row>
    <row r="5224" spans="1:12" x14ac:dyDescent="0.3">
      <c r="A5224" s="14">
        <v>286565</v>
      </c>
      <c r="B5224" s="16" t="s">
        <v>7190</v>
      </c>
      <c r="C5224" s="16" t="s">
        <v>10</v>
      </c>
      <c r="D5224" s="4">
        <v>42173</v>
      </c>
      <c r="E5224" s="23">
        <v>2015</v>
      </c>
      <c r="F5224" s="19">
        <v>6.2</v>
      </c>
      <c r="G5224" s="19">
        <f>IF(Movies[[#This Row],[rating]]=0,"",Movies[[#This Row],[rating]])</f>
        <v>6.2</v>
      </c>
      <c r="H5224" s="19" t="str">
        <f>IF(Movies[[#This Row],[rating]]=0,"No Rating","Rated")</f>
        <v>Rated</v>
      </c>
      <c r="I5224" s="16" t="s">
        <v>7191</v>
      </c>
      <c r="J5224" s="29" t="s">
        <v>12</v>
      </c>
      <c r="K5224" s="19">
        <v>15.847</v>
      </c>
      <c r="L5224" s="26">
        <v>5066</v>
      </c>
    </row>
    <row r="5225" spans="1:12" x14ac:dyDescent="0.3">
      <c r="A5225" s="14">
        <v>339530</v>
      </c>
      <c r="B5225" s="16" t="s">
        <v>7192</v>
      </c>
      <c r="C5225" s="16" t="s">
        <v>10</v>
      </c>
      <c r="D5225" s="4">
        <v>42283</v>
      </c>
      <c r="E5225" s="23">
        <v>2015</v>
      </c>
      <c r="F5225" s="19">
        <v>5.5</v>
      </c>
      <c r="G5225" s="19">
        <f>IF(Movies[[#This Row],[rating]]=0,"",Movies[[#This Row],[rating]])</f>
        <v>5.5</v>
      </c>
      <c r="H5225" s="19" t="str">
        <f>IF(Movies[[#This Row],[rating]]=0,"No Rating","Rated")</f>
        <v>Rated</v>
      </c>
      <c r="I5225" s="16" t="s">
        <v>7193</v>
      </c>
      <c r="J5225" s="29" t="s">
        <v>12</v>
      </c>
      <c r="K5225" s="19">
        <v>15.78</v>
      </c>
      <c r="L5225" s="26">
        <v>423</v>
      </c>
    </row>
    <row r="5226" spans="1:12" x14ac:dyDescent="0.3">
      <c r="A5226" s="14">
        <v>365222</v>
      </c>
      <c r="B5226" s="16" t="s">
        <v>7194</v>
      </c>
      <c r="C5226" s="16" t="s">
        <v>341</v>
      </c>
      <c r="D5226" s="4">
        <v>42362</v>
      </c>
      <c r="E5226" s="23">
        <v>2015</v>
      </c>
      <c r="F5226" s="19">
        <v>7.02</v>
      </c>
      <c r="G5226" s="19">
        <f>IF(Movies[[#This Row],[rating]]=0,"",Movies[[#This Row],[rating]])</f>
        <v>7.02</v>
      </c>
      <c r="H5226" s="19" t="str">
        <f>IF(Movies[[#This Row],[rating]]=0,"No Rating","Rated")</f>
        <v>Rated</v>
      </c>
      <c r="I5226" s="16" t="s">
        <v>2234</v>
      </c>
      <c r="J5226" s="29" t="s">
        <v>534</v>
      </c>
      <c r="K5226" s="19">
        <v>15.77</v>
      </c>
      <c r="L5226" s="26">
        <v>1768</v>
      </c>
    </row>
    <row r="5227" spans="1:12" x14ac:dyDescent="0.3">
      <c r="A5227" s="14">
        <v>314405</v>
      </c>
      <c r="B5227" s="16" t="s">
        <v>7195</v>
      </c>
      <c r="C5227" s="16" t="s">
        <v>7196</v>
      </c>
      <c r="D5227" s="4">
        <v>42138</v>
      </c>
      <c r="E5227" s="23">
        <v>2015</v>
      </c>
      <c r="F5227" s="19">
        <v>6.4169999999999998</v>
      </c>
      <c r="G5227" s="19">
        <f>IF(Movies[[#This Row],[rating]]=0,"",Movies[[#This Row],[rating]])</f>
        <v>6.4169999999999998</v>
      </c>
      <c r="H5227" s="19" t="str">
        <f>IF(Movies[[#This Row],[rating]]=0,"No Rating","Rated")</f>
        <v>Rated</v>
      </c>
      <c r="I5227" s="16" t="s">
        <v>7197</v>
      </c>
      <c r="J5227" s="29" t="s">
        <v>511</v>
      </c>
      <c r="K5227" s="19">
        <v>15.683999999999999</v>
      </c>
      <c r="L5227" s="26">
        <v>1650</v>
      </c>
    </row>
    <row r="5228" spans="1:12" x14ac:dyDescent="0.3">
      <c r="A5228" s="14">
        <v>230179</v>
      </c>
      <c r="B5228" s="16" t="s">
        <v>7198</v>
      </c>
      <c r="C5228" s="16" t="s">
        <v>7199</v>
      </c>
      <c r="D5228" s="4">
        <v>42082</v>
      </c>
      <c r="E5228" s="23">
        <v>2015</v>
      </c>
      <c r="F5228" s="19">
        <v>5.5</v>
      </c>
      <c r="G5228" s="19">
        <f>IF(Movies[[#This Row],[rating]]=0,"",Movies[[#This Row],[rating]])</f>
        <v>5.5</v>
      </c>
      <c r="H5228" s="19" t="str">
        <f>IF(Movies[[#This Row],[rating]]=0,"No Rating","Rated")</f>
        <v>Rated</v>
      </c>
      <c r="I5228" s="16" t="s">
        <v>616</v>
      </c>
      <c r="J5228" s="29" t="s">
        <v>12</v>
      </c>
      <c r="K5228" s="19">
        <v>15.673999999999999</v>
      </c>
      <c r="L5228" s="26">
        <v>1161</v>
      </c>
    </row>
    <row r="5229" spans="1:12" x14ac:dyDescent="0.3">
      <c r="A5229" s="14">
        <v>347847</v>
      </c>
      <c r="B5229" s="16" t="s">
        <v>7200</v>
      </c>
      <c r="C5229" s="16" t="s">
        <v>10</v>
      </c>
      <c r="D5229" s="4">
        <v>42244</v>
      </c>
      <c r="E5229" s="23">
        <v>2015</v>
      </c>
      <c r="F5229" s="19">
        <v>5.0999999999999996</v>
      </c>
      <c r="G5229" s="19">
        <f>IF(Movies[[#This Row],[rating]]=0,"",Movies[[#This Row],[rating]])</f>
        <v>5.0999999999999996</v>
      </c>
      <c r="H5229" s="19" t="str">
        <f>IF(Movies[[#This Row],[rating]]=0,"No Rating","Rated")</f>
        <v>Rated</v>
      </c>
      <c r="I5229" s="16" t="s">
        <v>3435</v>
      </c>
      <c r="J5229" s="29" t="s">
        <v>12</v>
      </c>
      <c r="K5229" s="19">
        <v>15.567</v>
      </c>
      <c r="L5229" s="26">
        <v>234</v>
      </c>
    </row>
    <row r="5230" spans="1:12" x14ac:dyDescent="0.3">
      <c r="A5230" s="14">
        <v>294016</v>
      </c>
      <c r="B5230" s="16" t="s">
        <v>7201</v>
      </c>
      <c r="C5230" s="16" t="s">
        <v>10</v>
      </c>
      <c r="D5230" s="4">
        <v>42304</v>
      </c>
      <c r="E5230" s="23">
        <v>2015</v>
      </c>
      <c r="F5230" s="19">
        <v>7.1639999999999997</v>
      </c>
      <c r="G5230" s="19">
        <f>IF(Movies[[#This Row],[rating]]=0,"",Movies[[#This Row],[rating]])</f>
        <v>7.1639999999999997</v>
      </c>
      <c r="H5230" s="19" t="str">
        <f>IF(Movies[[#This Row],[rating]]=0,"No Rating","Rated")</f>
        <v>Rated</v>
      </c>
      <c r="I5230" s="16" t="s">
        <v>49</v>
      </c>
      <c r="J5230" s="29" t="s">
        <v>12</v>
      </c>
      <c r="K5230" s="19">
        <v>15.49</v>
      </c>
      <c r="L5230" s="26">
        <v>1586</v>
      </c>
    </row>
    <row r="5231" spans="1:12" x14ac:dyDescent="0.3">
      <c r="A5231" s="14">
        <v>157843</v>
      </c>
      <c r="B5231" s="16" t="s">
        <v>7202</v>
      </c>
      <c r="C5231" s="16" t="s">
        <v>7203</v>
      </c>
      <c r="D5231" s="4">
        <v>42250</v>
      </c>
      <c r="E5231" s="23">
        <v>2015</v>
      </c>
      <c r="F5231" s="19">
        <v>5.9</v>
      </c>
      <c r="G5231" s="19">
        <f>IF(Movies[[#This Row],[rating]]=0,"",Movies[[#This Row],[rating]])</f>
        <v>5.9</v>
      </c>
      <c r="H5231" s="19" t="str">
        <f>IF(Movies[[#This Row],[rating]]=0,"No Rating","Rated")</f>
        <v>Rated</v>
      </c>
      <c r="I5231" s="16" t="s">
        <v>242</v>
      </c>
      <c r="J5231" s="29" t="s">
        <v>12</v>
      </c>
      <c r="K5231" s="19">
        <v>15.475</v>
      </c>
      <c r="L5231" s="26">
        <v>279</v>
      </c>
    </row>
    <row r="5232" spans="1:12" x14ac:dyDescent="0.3">
      <c r="A5232" s="14">
        <v>364111</v>
      </c>
      <c r="B5232" s="16" t="s">
        <v>7204</v>
      </c>
      <c r="C5232" s="16" t="s">
        <v>144</v>
      </c>
      <c r="D5232" s="4">
        <v>42266</v>
      </c>
      <c r="E5232" s="23">
        <v>2015</v>
      </c>
      <c r="F5232" s="19">
        <v>7.6130000000000004</v>
      </c>
      <c r="G5232" s="19">
        <f>IF(Movies[[#This Row],[rating]]=0,"",Movies[[#This Row],[rating]])</f>
        <v>7.6130000000000004</v>
      </c>
      <c r="H5232" s="19" t="str">
        <f>IF(Movies[[#This Row],[rating]]=0,"No Rating","Rated")</f>
        <v>Rated</v>
      </c>
      <c r="I5232" s="16" t="s">
        <v>7205</v>
      </c>
      <c r="J5232" s="29" t="s">
        <v>146</v>
      </c>
      <c r="K5232" s="19">
        <v>15.473000000000001</v>
      </c>
      <c r="L5232" s="26">
        <v>400</v>
      </c>
    </row>
    <row r="5233" spans="1:12" x14ac:dyDescent="0.3">
      <c r="A5233" s="14">
        <v>274109</v>
      </c>
      <c r="B5233" s="16" t="s">
        <v>7206</v>
      </c>
      <c r="C5233" s="16" t="s">
        <v>32</v>
      </c>
      <c r="D5233" s="4">
        <v>42363</v>
      </c>
      <c r="E5233" s="23">
        <v>2015</v>
      </c>
      <c r="F5233" s="19">
        <v>7.4</v>
      </c>
      <c r="G5233" s="19">
        <f>IF(Movies[[#This Row],[rating]]=0,"",Movies[[#This Row],[rating]])</f>
        <v>7.4</v>
      </c>
      <c r="H5233" s="19" t="str">
        <f>IF(Movies[[#This Row],[rating]]=0,"No Rating","Rated")</f>
        <v>Rated</v>
      </c>
      <c r="I5233" s="16" t="s">
        <v>1031</v>
      </c>
      <c r="J5233" s="29" t="s">
        <v>34</v>
      </c>
      <c r="K5233" s="19">
        <v>15.250999999999999</v>
      </c>
      <c r="L5233" s="26">
        <v>529</v>
      </c>
    </row>
    <row r="5234" spans="1:12" x14ac:dyDescent="0.3">
      <c r="A5234" s="14">
        <v>308369</v>
      </c>
      <c r="B5234" s="16" t="s">
        <v>7207</v>
      </c>
      <c r="C5234" s="16" t="s">
        <v>10</v>
      </c>
      <c r="D5234" s="4">
        <v>42167</v>
      </c>
      <c r="E5234" s="23">
        <v>2015</v>
      </c>
      <c r="F5234" s="19">
        <v>7.5</v>
      </c>
      <c r="G5234" s="19">
        <f>IF(Movies[[#This Row],[rating]]=0,"",Movies[[#This Row],[rating]])</f>
        <v>7.5</v>
      </c>
      <c r="H5234" s="19" t="str">
        <f>IF(Movies[[#This Row],[rating]]=0,"No Rating","Rated")</f>
        <v>Rated</v>
      </c>
      <c r="I5234" s="16" t="s">
        <v>713</v>
      </c>
      <c r="J5234" s="29" t="s">
        <v>12</v>
      </c>
      <c r="K5234" s="19">
        <v>15.237</v>
      </c>
      <c r="L5234" s="26">
        <v>2573</v>
      </c>
    </row>
    <row r="5235" spans="1:12" x14ac:dyDescent="0.3">
      <c r="A5235" s="14">
        <v>331781</v>
      </c>
      <c r="B5235" s="16" t="s">
        <v>7208</v>
      </c>
      <c r="C5235" s="16" t="s">
        <v>416</v>
      </c>
      <c r="D5235" s="4">
        <v>42187</v>
      </c>
      <c r="E5235" s="23">
        <v>2015</v>
      </c>
      <c r="F5235" s="19">
        <v>7.6</v>
      </c>
      <c r="G5235" s="19">
        <f>IF(Movies[[#This Row],[rating]]=0,"",Movies[[#This Row],[rating]])</f>
        <v>7.6</v>
      </c>
      <c r="H5235" s="19" t="str">
        <f>IF(Movies[[#This Row],[rating]]=0,"No Rating","Rated")</f>
        <v>Rated</v>
      </c>
      <c r="I5235" s="16" t="s">
        <v>1159</v>
      </c>
      <c r="J5235" s="29" t="s">
        <v>12</v>
      </c>
      <c r="K5235" s="19">
        <v>15.208</v>
      </c>
      <c r="L5235" s="26">
        <v>1252</v>
      </c>
    </row>
    <row r="5236" spans="1:12" x14ac:dyDescent="0.3">
      <c r="A5236" s="14">
        <v>321697</v>
      </c>
      <c r="B5236" s="16" t="s">
        <v>7209</v>
      </c>
      <c r="C5236" s="16" t="s">
        <v>14</v>
      </c>
      <c r="D5236" s="4">
        <v>42286</v>
      </c>
      <c r="E5236" s="23">
        <v>2015</v>
      </c>
      <c r="F5236" s="19">
        <v>6.8</v>
      </c>
      <c r="G5236" s="19">
        <f>IF(Movies[[#This Row],[rating]]=0,"",Movies[[#This Row],[rating]])</f>
        <v>6.8</v>
      </c>
      <c r="H5236" s="19" t="str">
        <f>IF(Movies[[#This Row],[rating]]=0,"No Rating","Rated")</f>
        <v>Rated</v>
      </c>
      <c r="I5236" s="16" t="s">
        <v>189</v>
      </c>
      <c r="J5236" s="29" t="s">
        <v>12</v>
      </c>
      <c r="K5236" s="19">
        <v>15.207000000000001</v>
      </c>
      <c r="L5236" s="26">
        <v>4155</v>
      </c>
    </row>
    <row r="5237" spans="1:12" x14ac:dyDescent="0.3">
      <c r="A5237" s="14">
        <v>362057</v>
      </c>
      <c r="B5237" s="16" t="s">
        <v>7210</v>
      </c>
      <c r="C5237" s="16" t="s">
        <v>10</v>
      </c>
      <c r="D5237" s="4">
        <v>42286</v>
      </c>
      <c r="E5237" s="23">
        <v>2015</v>
      </c>
      <c r="F5237" s="19">
        <v>5.0999999999999996</v>
      </c>
      <c r="G5237" s="19">
        <f>IF(Movies[[#This Row],[rating]]=0,"",Movies[[#This Row],[rating]])</f>
        <v>5.0999999999999996</v>
      </c>
      <c r="H5237" s="19" t="str">
        <f>IF(Movies[[#This Row],[rating]]=0,"No Rating","Rated")</f>
        <v>Rated</v>
      </c>
      <c r="I5237" s="16" t="s">
        <v>203</v>
      </c>
      <c r="J5237" s="29" t="s">
        <v>12</v>
      </c>
      <c r="K5237" s="19">
        <v>15.202</v>
      </c>
      <c r="L5237" s="26">
        <v>298</v>
      </c>
    </row>
    <row r="5238" spans="1:12" x14ac:dyDescent="0.3">
      <c r="A5238" s="14">
        <v>309425</v>
      </c>
      <c r="B5238" s="16" t="s">
        <v>7211</v>
      </c>
      <c r="C5238" s="16" t="s">
        <v>10</v>
      </c>
      <c r="D5238" s="4">
        <v>42083</v>
      </c>
      <c r="E5238" s="23">
        <v>2015</v>
      </c>
      <c r="F5238" s="19">
        <v>6.5</v>
      </c>
      <c r="G5238" s="19">
        <f>IF(Movies[[#This Row],[rating]]=0,"",Movies[[#This Row],[rating]])</f>
        <v>6.5</v>
      </c>
      <c r="H5238" s="19" t="str">
        <f>IF(Movies[[#This Row],[rating]]=0,"No Rating","Rated")</f>
        <v>Rated</v>
      </c>
      <c r="I5238" s="16" t="s">
        <v>49</v>
      </c>
      <c r="J5238" s="29" t="s">
        <v>12</v>
      </c>
      <c r="K5238" s="19">
        <v>15.159000000000001</v>
      </c>
      <c r="L5238" s="26">
        <v>136</v>
      </c>
    </row>
    <row r="5239" spans="1:12" x14ac:dyDescent="0.3">
      <c r="A5239" s="14">
        <v>360605</v>
      </c>
      <c r="B5239" s="16" t="s">
        <v>7212</v>
      </c>
      <c r="C5239" s="16" t="s">
        <v>10</v>
      </c>
      <c r="D5239" s="4">
        <v>42348</v>
      </c>
      <c r="E5239" s="23">
        <v>2015</v>
      </c>
      <c r="F5239" s="19">
        <v>6.7030000000000003</v>
      </c>
      <c r="G5239" s="19">
        <f>IF(Movies[[#This Row],[rating]]=0,"",Movies[[#This Row],[rating]])</f>
        <v>6.7030000000000003</v>
      </c>
      <c r="H5239" s="19" t="str">
        <f>IF(Movies[[#This Row],[rating]]=0,"No Rating","Rated")</f>
        <v>Rated</v>
      </c>
      <c r="I5239" s="16" t="s">
        <v>7213</v>
      </c>
      <c r="J5239" s="29" t="s">
        <v>12</v>
      </c>
      <c r="K5239" s="19">
        <v>15.115</v>
      </c>
      <c r="L5239" s="26">
        <v>296</v>
      </c>
    </row>
    <row r="5240" spans="1:12" x14ac:dyDescent="0.3">
      <c r="A5240" s="14">
        <v>244316</v>
      </c>
      <c r="B5240" s="16" t="s">
        <v>7214</v>
      </c>
      <c r="C5240" s="16" t="s">
        <v>172</v>
      </c>
      <c r="D5240" s="4">
        <v>42062</v>
      </c>
      <c r="E5240" s="23">
        <v>2015</v>
      </c>
      <c r="F5240" s="19">
        <v>5.4</v>
      </c>
      <c r="G5240" s="19">
        <f>IF(Movies[[#This Row],[rating]]=0,"",Movies[[#This Row],[rating]])</f>
        <v>5.4</v>
      </c>
      <c r="H5240" s="19" t="str">
        <f>IF(Movies[[#This Row],[rating]]=0,"No Rating","Rated")</f>
        <v>Rated</v>
      </c>
      <c r="I5240" s="16" t="s">
        <v>558</v>
      </c>
      <c r="J5240" s="29" t="s">
        <v>12</v>
      </c>
      <c r="K5240" s="19">
        <v>15.09</v>
      </c>
      <c r="L5240" s="26">
        <v>300</v>
      </c>
    </row>
    <row r="5241" spans="1:12" x14ac:dyDescent="0.3">
      <c r="A5241" s="14">
        <v>245698</v>
      </c>
      <c r="B5241" s="16" t="s">
        <v>7215</v>
      </c>
      <c r="C5241" s="16" t="s">
        <v>10</v>
      </c>
      <c r="D5241" s="4">
        <v>42263</v>
      </c>
      <c r="E5241" s="23">
        <v>2015</v>
      </c>
      <c r="F5241" s="19">
        <v>6.7</v>
      </c>
      <c r="G5241" s="19">
        <f>IF(Movies[[#This Row],[rating]]=0,"",Movies[[#This Row],[rating]])</f>
        <v>6.7</v>
      </c>
      <c r="H5241" s="19" t="str">
        <f>IF(Movies[[#This Row],[rating]]=0,"No Rating","Rated")</f>
        <v>Rated</v>
      </c>
      <c r="I5241" s="16" t="s">
        <v>312</v>
      </c>
      <c r="J5241" s="29" t="s">
        <v>12</v>
      </c>
      <c r="K5241" s="19">
        <v>15.074999999999999</v>
      </c>
      <c r="L5241" s="26">
        <v>965</v>
      </c>
    </row>
    <row r="5242" spans="1:12" x14ac:dyDescent="0.3">
      <c r="A5242" s="14">
        <v>10317</v>
      </c>
      <c r="B5242" s="16" t="s">
        <v>7216</v>
      </c>
      <c r="C5242" s="16" t="s">
        <v>10</v>
      </c>
      <c r="D5242" s="4">
        <v>42258</v>
      </c>
      <c r="E5242" s="23">
        <v>2015</v>
      </c>
      <c r="F5242" s="19">
        <v>5.8</v>
      </c>
      <c r="G5242" s="19">
        <f>IF(Movies[[#This Row],[rating]]=0,"",Movies[[#This Row],[rating]])</f>
        <v>5.8</v>
      </c>
      <c r="H5242" s="19" t="str">
        <f>IF(Movies[[#This Row],[rating]]=0,"No Rating","Rated")</f>
        <v>Rated</v>
      </c>
      <c r="I5242" s="16" t="s">
        <v>180</v>
      </c>
      <c r="J5242" s="29" t="s">
        <v>12</v>
      </c>
      <c r="K5242" s="19">
        <v>15.061</v>
      </c>
      <c r="L5242" s="26">
        <v>495</v>
      </c>
    </row>
    <row r="5243" spans="1:12" x14ac:dyDescent="0.3">
      <c r="A5243" s="14">
        <v>333348</v>
      </c>
      <c r="B5243" s="16" t="s">
        <v>7217</v>
      </c>
      <c r="C5243" s="16" t="s">
        <v>10</v>
      </c>
      <c r="D5243" s="4">
        <v>42320</v>
      </c>
      <c r="E5243" s="23">
        <v>2015</v>
      </c>
      <c r="F5243" s="19">
        <v>6</v>
      </c>
      <c r="G5243" s="19">
        <f>IF(Movies[[#This Row],[rating]]=0,"",Movies[[#This Row],[rating]])</f>
        <v>6</v>
      </c>
      <c r="H5243" s="19" t="str">
        <f>IF(Movies[[#This Row],[rating]]=0,"No Rating","Rated")</f>
        <v>Rated</v>
      </c>
      <c r="I5243" s="16" t="s">
        <v>3846</v>
      </c>
      <c r="J5243" s="29" t="s">
        <v>12</v>
      </c>
      <c r="K5243" s="19">
        <v>15.018000000000001</v>
      </c>
      <c r="L5243" s="26">
        <v>808</v>
      </c>
    </row>
    <row r="5244" spans="1:12" x14ac:dyDescent="0.3">
      <c r="A5244" s="14">
        <v>293970</v>
      </c>
      <c r="B5244" s="16" t="s">
        <v>7218</v>
      </c>
      <c r="C5244" s="16" t="s">
        <v>10</v>
      </c>
      <c r="D5244" s="4">
        <v>42286</v>
      </c>
      <c r="E5244" s="23">
        <v>2015</v>
      </c>
      <c r="F5244" s="19">
        <v>6.4</v>
      </c>
      <c r="G5244" s="19">
        <f>IF(Movies[[#This Row],[rating]]=0,"",Movies[[#This Row],[rating]])</f>
        <v>6.4</v>
      </c>
      <c r="H5244" s="19" t="str">
        <f>IF(Movies[[#This Row],[rating]]=0,"No Rating","Rated")</f>
        <v>Rated</v>
      </c>
      <c r="I5244" s="16" t="s">
        <v>125</v>
      </c>
      <c r="J5244" s="29" t="s">
        <v>12</v>
      </c>
      <c r="K5244" s="19">
        <v>14.981</v>
      </c>
      <c r="L5244" s="26">
        <v>1291</v>
      </c>
    </row>
    <row r="5245" spans="1:12" x14ac:dyDescent="0.3">
      <c r="A5245" s="14">
        <v>291270</v>
      </c>
      <c r="B5245" s="16" t="s">
        <v>7219</v>
      </c>
      <c r="C5245" s="16" t="s">
        <v>10</v>
      </c>
      <c r="D5245" s="4">
        <v>42368</v>
      </c>
      <c r="E5245" s="23">
        <v>2015</v>
      </c>
      <c r="F5245" s="19">
        <v>7.1</v>
      </c>
      <c r="G5245" s="19">
        <f>IF(Movies[[#This Row],[rating]]=0,"",Movies[[#This Row],[rating]])</f>
        <v>7.1</v>
      </c>
      <c r="H5245" s="19" t="str">
        <f>IF(Movies[[#This Row],[rating]]=0,"No Rating","Rated")</f>
        <v>Rated</v>
      </c>
      <c r="I5245" s="16" t="s">
        <v>7220</v>
      </c>
      <c r="J5245" s="29" t="s">
        <v>12</v>
      </c>
      <c r="K5245" s="19">
        <v>14.981</v>
      </c>
      <c r="L5245" s="26">
        <v>1708</v>
      </c>
    </row>
    <row r="5246" spans="1:12" x14ac:dyDescent="0.3">
      <c r="A5246" s="14">
        <v>250124</v>
      </c>
      <c r="B5246" s="16" t="s">
        <v>7221</v>
      </c>
      <c r="C5246" s="16" t="s">
        <v>10</v>
      </c>
      <c r="D5246" s="4">
        <v>42223</v>
      </c>
      <c r="E5246" s="23">
        <v>2015</v>
      </c>
      <c r="F5246" s="19">
        <v>6.6</v>
      </c>
      <c r="G5246" s="19">
        <f>IF(Movies[[#This Row],[rating]]=0,"",Movies[[#This Row],[rating]])</f>
        <v>6.6</v>
      </c>
      <c r="H5246" s="19" t="str">
        <f>IF(Movies[[#This Row],[rating]]=0,"No Rating","Rated")</f>
        <v>Rated</v>
      </c>
      <c r="I5246" s="16" t="s">
        <v>33</v>
      </c>
      <c r="J5246" s="29" t="s">
        <v>12</v>
      </c>
      <c r="K5246" s="19">
        <v>14.938000000000001</v>
      </c>
      <c r="L5246" s="26">
        <v>738</v>
      </c>
    </row>
    <row r="5247" spans="1:12" x14ac:dyDescent="0.3">
      <c r="A5247" s="14">
        <v>308084</v>
      </c>
      <c r="B5247" s="16" t="s">
        <v>7222</v>
      </c>
      <c r="C5247" s="16" t="s">
        <v>10</v>
      </c>
      <c r="D5247" s="4">
        <v>42195</v>
      </c>
      <c r="E5247" s="23">
        <v>2015</v>
      </c>
      <c r="F5247" s="19">
        <v>6.9</v>
      </c>
      <c r="G5247" s="19">
        <f>IF(Movies[[#This Row],[rating]]=0,"",Movies[[#This Row],[rating]])</f>
        <v>6.9</v>
      </c>
      <c r="H5247" s="19" t="str">
        <f>IF(Movies[[#This Row],[rating]]=0,"No Rating","Rated")</f>
        <v>Rated</v>
      </c>
      <c r="I5247" s="16" t="s">
        <v>180</v>
      </c>
      <c r="J5247" s="29" t="s">
        <v>12</v>
      </c>
      <c r="K5247" s="19">
        <v>14.912000000000001</v>
      </c>
      <c r="L5247" s="26">
        <v>706</v>
      </c>
    </row>
    <row r="5248" spans="1:12" x14ac:dyDescent="0.3">
      <c r="A5248" s="14">
        <v>316042</v>
      </c>
      <c r="B5248" s="16" t="s">
        <v>7223</v>
      </c>
      <c r="C5248" s="16" t="s">
        <v>432</v>
      </c>
      <c r="D5248" s="4">
        <v>42286</v>
      </c>
      <c r="E5248" s="23">
        <v>2015</v>
      </c>
      <c r="F5248" s="19">
        <v>6.8</v>
      </c>
      <c r="G5248" s="19">
        <f>IF(Movies[[#This Row],[rating]]=0,"",Movies[[#This Row],[rating]])</f>
        <v>6.8</v>
      </c>
      <c r="H5248" s="19" t="str">
        <f>IF(Movies[[#This Row],[rating]]=0,"No Rating","Rated")</f>
        <v>Rated</v>
      </c>
      <c r="I5248" s="16" t="s">
        <v>7224</v>
      </c>
      <c r="J5248" s="29" t="s">
        <v>12</v>
      </c>
      <c r="K5248" s="19">
        <v>14.824</v>
      </c>
      <c r="L5248" s="26">
        <v>245</v>
      </c>
    </row>
    <row r="5249" spans="1:12" x14ac:dyDescent="0.3">
      <c r="A5249" s="14">
        <v>334376</v>
      </c>
      <c r="B5249" s="16" t="s">
        <v>7225</v>
      </c>
      <c r="C5249" s="16" t="s">
        <v>144</v>
      </c>
      <c r="D5249" s="4">
        <v>42175</v>
      </c>
      <c r="E5249" s="23">
        <v>2015</v>
      </c>
      <c r="F5249" s="19">
        <v>6.6</v>
      </c>
      <c r="G5249" s="19">
        <f>IF(Movies[[#This Row],[rating]]=0,"",Movies[[#This Row],[rating]])</f>
        <v>6.6</v>
      </c>
      <c r="H5249" s="19" t="str">
        <f>IF(Movies[[#This Row],[rating]]=0,"No Rating","Rated")</f>
        <v>Rated</v>
      </c>
      <c r="I5249" s="16" t="s">
        <v>139</v>
      </c>
      <c r="J5249" s="29" t="s">
        <v>146</v>
      </c>
      <c r="K5249" s="19">
        <v>14.722</v>
      </c>
      <c r="L5249" s="26">
        <v>193</v>
      </c>
    </row>
    <row r="5250" spans="1:12" x14ac:dyDescent="0.3">
      <c r="A5250" s="14">
        <v>334298</v>
      </c>
      <c r="B5250" s="16" t="s">
        <v>7226</v>
      </c>
      <c r="C5250" s="16" t="s">
        <v>341</v>
      </c>
      <c r="D5250" s="4">
        <v>42201</v>
      </c>
      <c r="E5250" s="23">
        <v>2015</v>
      </c>
      <c r="F5250" s="19">
        <v>6.4</v>
      </c>
      <c r="G5250" s="19">
        <f>IF(Movies[[#This Row],[rating]]=0,"",Movies[[#This Row],[rating]])</f>
        <v>6.4</v>
      </c>
      <c r="H5250" s="19" t="str">
        <f>IF(Movies[[#This Row],[rating]]=0,"No Rating","Rated")</f>
        <v>Rated</v>
      </c>
      <c r="I5250" s="16" t="s">
        <v>7140</v>
      </c>
      <c r="J5250" s="29" t="s">
        <v>342</v>
      </c>
      <c r="K5250" s="19">
        <v>14.651</v>
      </c>
      <c r="L5250" s="26">
        <v>334</v>
      </c>
    </row>
    <row r="5251" spans="1:12" x14ac:dyDescent="0.3">
      <c r="A5251" s="14">
        <v>280996</v>
      </c>
      <c r="B5251" s="16" t="s">
        <v>7227</v>
      </c>
      <c r="C5251" s="16" t="s">
        <v>14</v>
      </c>
      <c r="D5251" s="4">
        <v>42174</v>
      </c>
      <c r="E5251" s="23">
        <v>2015</v>
      </c>
      <c r="F5251" s="19">
        <v>6.5</v>
      </c>
      <c r="G5251" s="19">
        <f>IF(Movies[[#This Row],[rating]]=0,"",Movies[[#This Row],[rating]])</f>
        <v>6.5</v>
      </c>
      <c r="H5251" s="19" t="str">
        <f>IF(Movies[[#This Row],[rating]]=0,"No Rating","Rated")</f>
        <v>Rated</v>
      </c>
      <c r="I5251" s="16" t="s">
        <v>7228</v>
      </c>
      <c r="J5251" s="29" t="s">
        <v>12</v>
      </c>
      <c r="K5251" s="19">
        <v>14.641</v>
      </c>
      <c r="L5251" s="26">
        <v>1857</v>
      </c>
    </row>
    <row r="5252" spans="1:12" x14ac:dyDescent="0.3">
      <c r="A5252" s="14">
        <v>331446</v>
      </c>
      <c r="B5252" s="16" t="s">
        <v>7229</v>
      </c>
      <c r="C5252" s="16" t="s">
        <v>10</v>
      </c>
      <c r="D5252" s="4">
        <v>42207</v>
      </c>
      <c r="E5252" s="23">
        <v>2015</v>
      </c>
      <c r="F5252" s="19">
        <v>4.6159999999999997</v>
      </c>
      <c r="G5252" s="19">
        <f>IF(Movies[[#This Row],[rating]]=0,"",Movies[[#This Row],[rating]])</f>
        <v>4.6159999999999997</v>
      </c>
      <c r="H5252" s="19" t="str">
        <f>IF(Movies[[#This Row],[rating]]=0,"No Rating","Rated")</f>
        <v>Rated</v>
      </c>
      <c r="I5252" s="16" t="s">
        <v>4876</v>
      </c>
      <c r="J5252" s="29" t="s">
        <v>12</v>
      </c>
      <c r="K5252" s="19">
        <v>14.609</v>
      </c>
      <c r="L5252" s="26">
        <v>507</v>
      </c>
    </row>
    <row r="5253" spans="1:12" x14ac:dyDescent="0.3">
      <c r="A5253" s="14">
        <v>300602</v>
      </c>
      <c r="B5253" s="16" t="s">
        <v>7230</v>
      </c>
      <c r="C5253" s="16" t="s">
        <v>51</v>
      </c>
      <c r="D5253" s="4">
        <v>42244</v>
      </c>
      <c r="E5253" s="23">
        <v>2015</v>
      </c>
      <c r="F5253" s="19">
        <v>6.1</v>
      </c>
      <c r="G5253" s="19">
        <f>IF(Movies[[#This Row],[rating]]=0,"",Movies[[#This Row],[rating]])</f>
        <v>6.1</v>
      </c>
      <c r="H5253" s="19" t="str">
        <f>IF(Movies[[#This Row],[rating]]=0,"No Rating","Rated")</f>
        <v>Rated</v>
      </c>
      <c r="I5253" s="16" t="s">
        <v>3287</v>
      </c>
      <c r="J5253" s="29" t="s">
        <v>34</v>
      </c>
      <c r="K5253" s="19">
        <v>14.606</v>
      </c>
      <c r="L5253" s="26">
        <v>239</v>
      </c>
    </row>
    <row r="5254" spans="1:12" x14ac:dyDescent="0.3">
      <c r="A5254" s="14">
        <v>308447</v>
      </c>
      <c r="B5254" s="16" t="s">
        <v>7231</v>
      </c>
      <c r="C5254" s="16" t="s">
        <v>10</v>
      </c>
      <c r="D5254" s="4">
        <v>42080</v>
      </c>
      <c r="E5254" s="23">
        <v>2015</v>
      </c>
      <c r="F5254" s="19">
        <v>7</v>
      </c>
      <c r="G5254" s="19">
        <f>IF(Movies[[#This Row],[rating]]=0,"",Movies[[#This Row],[rating]])</f>
        <v>7</v>
      </c>
      <c r="H5254" s="19" t="str">
        <f>IF(Movies[[#This Row],[rating]]=0,"No Rating","Rated")</f>
        <v>Rated</v>
      </c>
      <c r="I5254" s="16" t="s">
        <v>2433</v>
      </c>
      <c r="J5254" s="29" t="s">
        <v>12</v>
      </c>
      <c r="K5254" s="19">
        <v>14.554</v>
      </c>
      <c r="L5254" s="26">
        <v>99</v>
      </c>
    </row>
    <row r="5255" spans="1:12" x14ac:dyDescent="0.3">
      <c r="A5255" s="14">
        <v>245168</v>
      </c>
      <c r="B5255" s="16" t="s">
        <v>7232</v>
      </c>
      <c r="C5255" s="16" t="s">
        <v>299</v>
      </c>
      <c r="D5255" s="4">
        <v>42293</v>
      </c>
      <c r="E5255" s="23">
        <v>2015</v>
      </c>
      <c r="F5255" s="19">
        <v>7.234</v>
      </c>
      <c r="G5255" s="19">
        <f>IF(Movies[[#This Row],[rating]]=0,"",Movies[[#This Row],[rating]])</f>
        <v>7.234</v>
      </c>
      <c r="H5255" s="19" t="str">
        <f>IF(Movies[[#This Row],[rating]]=0,"No Rating","Rated")</f>
        <v>Rated</v>
      </c>
      <c r="I5255" s="16" t="s">
        <v>189</v>
      </c>
      <c r="J5255" s="29" t="s">
        <v>12</v>
      </c>
      <c r="K5255" s="19">
        <v>14.484999999999999</v>
      </c>
      <c r="L5255" s="26">
        <v>1620</v>
      </c>
    </row>
    <row r="5256" spans="1:12" x14ac:dyDescent="0.3">
      <c r="A5256" s="14">
        <v>321487</v>
      </c>
      <c r="B5256" s="16" t="s">
        <v>7233</v>
      </c>
      <c r="C5256" s="16" t="s">
        <v>144</v>
      </c>
      <c r="D5256" s="4">
        <v>42147</v>
      </c>
      <c r="E5256" s="23">
        <v>2015</v>
      </c>
      <c r="F5256" s="19">
        <v>7.9</v>
      </c>
      <c r="G5256" s="19">
        <f>IF(Movies[[#This Row],[rating]]=0,"",Movies[[#This Row],[rating]])</f>
        <v>7.9</v>
      </c>
      <c r="H5256" s="19" t="str">
        <f>IF(Movies[[#This Row],[rating]]=0,"No Rating","Rated")</f>
        <v>Rated</v>
      </c>
      <c r="I5256" s="16" t="s">
        <v>7234</v>
      </c>
      <c r="J5256" s="29" t="s">
        <v>146</v>
      </c>
      <c r="K5256" s="19">
        <v>14.483000000000001</v>
      </c>
      <c r="L5256" s="26">
        <v>69</v>
      </c>
    </row>
    <row r="5257" spans="1:12" x14ac:dyDescent="0.3">
      <c r="A5257" s="14">
        <v>308032</v>
      </c>
      <c r="B5257" s="16" t="s">
        <v>7235</v>
      </c>
      <c r="C5257" s="16" t="s">
        <v>10</v>
      </c>
      <c r="D5257" s="4">
        <v>42202</v>
      </c>
      <c r="E5257" s="23">
        <v>2015</v>
      </c>
      <c r="F5257" s="19">
        <v>6.9</v>
      </c>
      <c r="G5257" s="19">
        <f>IF(Movies[[#This Row],[rating]]=0,"",Movies[[#This Row],[rating]])</f>
        <v>6.9</v>
      </c>
      <c r="H5257" s="19" t="str">
        <f>IF(Movies[[#This Row],[rating]]=0,"No Rating","Rated")</f>
        <v>Rated</v>
      </c>
      <c r="I5257" s="16" t="s">
        <v>5241</v>
      </c>
      <c r="J5257" s="29" t="s">
        <v>12</v>
      </c>
      <c r="K5257" s="19">
        <v>14.465999999999999</v>
      </c>
      <c r="L5257" s="26">
        <v>932</v>
      </c>
    </row>
    <row r="5258" spans="1:12" x14ac:dyDescent="0.3">
      <c r="A5258" s="14">
        <v>387820</v>
      </c>
      <c r="B5258" s="16" t="s">
        <v>7236</v>
      </c>
      <c r="C5258" s="16" t="s">
        <v>94</v>
      </c>
      <c r="D5258" s="4">
        <v>42299</v>
      </c>
      <c r="E5258" s="23">
        <v>2015</v>
      </c>
      <c r="F5258" s="19">
        <v>6.7</v>
      </c>
      <c r="G5258" s="19">
        <f>IF(Movies[[#This Row],[rating]]=0,"",Movies[[#This Row],[rating]])</f>
        <v>6.7</v>
      </c>
      <c r="H5258" s="19" t="str">
        <f>IF(Movies[[#This Row],[rating]]=0,"No Rating","Rated")</f>
        <v>Rated</v>
      </c>
      <c r="I5258" s="16" t="s">
        <v>52</v>
      </c>
      <c r="J5258" s="29" t="s">
        <v>96</v>
      </c>
      <c r="K5258" s="19">
        <v>14.44</v>
      </c>
      <c r="L5258" s="26">
        <v>9</v>
      </c>
    </row>
    <row r="5259" spans="1:12" x14ac:dyDescent="0.3">
      <c r="A5259" s="14">
        <v>347688</v>
      </c>
      <c r="B5259" s="16" t="s">
        <v>7237</v>
      </c>
      <c r="C5259" s="16" t="s">
        <v>10</v>
      </c>
      <c r="D5259" s="4">
        <v>42194</v>
      </c>
      <c r="E5259" s="23">
        <v>2015</v>
      </c>
      <c r="F5259" s="19">
        <v>8.0169999999999995</v>
      </c>
      <c r="G5259" s="19">
        <f>IF(Movies[[#This Row],[rating]]=0,"",Movies[[#This Row],[rating]])</f>
        <v>8.0169999999999995</v>
      </c>
      <c r="H5259" s="19" t="str">
        <f>IF(Movies[[#This Row],[rating]]=0,"No Rating","Rated")</f>
        <v>Rated</v>
      </c>
      <c r="I5259" s="16" t="s">
        <v>3266</v>
      </c>
      <c r="J5259" s="29" t="s">
        <v>12</v>
      </c>
      <c r="K5259" s="19">
        <v>14.44</v>
      </c>
      <c r="L5259" s="26">
        <v>326</v>
      </c>
    </row>
    <row r="5260" spans="1:12" x14ac:dyDescent="0.3">
      <c r="A5260" s="14">
        <v>326425</v>
      </c>
      <c r="B5260" s="16" t="s">
        <v>5003</v>
      </c>
      <c r="C5260" s="16" t="s">
        <v>14</v>
      </c>
      <c r="D5260" s="4">
        <v>42356</v>
      </c>
      <c r="E5260" s="23">
        <v>2015</v>
      </c>
      <c r="F5260" s="19">
        <v>4.5</v>
      </c>
      <c r="G5260" s="19">
        <f>IF(Movies[[#This Row],[rating]]=0,"",Movies[[#This Row],[rating]])</f>
        <v>4.5</v>
      </c>
      <c r="H5260" s="19" t="str">
        <f>IF(Movies[[#This Row],[rating]]=0,"No Rating","Rated")</f>
        <v>Rated</v>
      </c>
      <c r="I5260" s="16" t="s">
        <v>193</v>
      </c>
      <c r="J5260" s="29" t="s">
        <v>12</v>
      </c>
      <c r="K5260" s="19">
        <v>14.433</v>
      </c>
      <c r="L5260" s="26">
        <v>381</v>
      </c>
    </row>
    <row r="5261" spans="1:12" x14ac:dyDescent="0.3">
      <c r="A5261" s="14">
        <v>301846</v>
      </c>
      <c r="B5261" s="16" t="s">
        <v>856</v>
      </c>
      <c r="C5261" s="16" t="s">
        <v>416</v>
      </c>
      <c r="D5261" s="4">
        <v>42278</v>
      </c>
      <c r="E5261" s="23">
        <v>2015</v>
      </c>
      <c r="F5261" s="19">
        <v>5.5</v>
      </c>
      <c r="G5261" s="19">
        <f>IF(Movies[[#This Row],[rating]]=0,"",Movies[[#This Row],[rating]])</f>
        <v>5.5</v>
      </c>
      <c r="H5261" s="19" t="str">
        <f>IF(Movies[[#This Row],[rating]]=0,"No Rating","Rated")</f>
        <v>Rated</v>
      </c>
      <c r="I5261" s="16" t="s">
        <v>468</v>
      </c>
      <c r="J5261" s="29" t="s">
        <v>12</v>
      </c>
      <c r="K5261" s="19">
        <v>14.423</v>
      </c>
      <c r="L5261" s="26">
        <v>505</v>
      </c>
    </row>
    <row r="5262" spans="1:12" x14ac:dyDescent="0.3">
      <c r="A5262" s="14">
        <v>335578</v>
      </c>
      <c r="B5262" s="16" t="s">
        <v>7238</v>
      </c>
      <c r="C5262" s="16" t="s">
        <v>7239</v>
      </c>
      <c r="D5262" s="4">
        <v>42341</v>
      </c>
      <c r="E5262" s="23">
        <v>2015</v>
      </c>
      <c r="F5262" s="19">
        <v>7.8</v>
      </c>
      <c r="G5262" s="19">
        <f>IF(Movies[[#This Row],[rating]]=0,"",Movies[[#This Row],[rating]])</f>
        <v>7.8</v>
      </c>
      <c r="H5262" s="19" t="str">
        <f>IF(Movies[[#This Row],[rating]]=0,"No Rating","Rated")</f>
        <v>Rated</v>
      </c>
      <c r="I5262" s="16" t="s">
        <v>6532</v>
      </c>
      <c r="J5262" s="29" t="s">
        <v>648</v>
      </c>
      <c r="K5262" s="19">
        <v>14.420999999999999</v>
      </c>
      <c r="L5262" s="26">
        <v>1387</v>
      </c>
    </row>
    <row r="5263" spans="1:12" x14ac:dyDescent="0.3">
      <c r="A5263" s="14">
        <v>256962</v>
      </c>
      <c r="B5263" s="16" t="s">
        <v>7240</v>
      </c>
      <c r="C5263" s="16" t="s">
        <v>4598</v>
      </c>
      <c r="D5263" s="4">
        <v>42117</v>
      </c>
      <c r="E5263" s="23">
        <v>2015</v>
      </c>
      <c r="F5263" s="19">
        <v>7.2</v>
      </c>
      <c r="G5263" s="19">
        <f>IF(Movies[[#This Row],[rating]]=0,"",Movies[[#This Row],[rating]])</f>
        <v>7.2</v>
      </c>
      <c r="H5263" s="19" t="str">
        <f>IF(Movies[[#This Row],[rating]]=0,"No Rating","Rated")</f>
        <v>Rated</v>
      </c>
      <c r="I5263" s="16" t="s">
        <v>7241</v>
      </c>
      <c r="J5263" s="29" t="s">
        <v>12</v>
      </c>
      <c r="K5263" s="19">
        <v>14.345000000000001</v>
      </c>
      <c r="L5263" s="26">
        <v>527</v>
      </c>
    </row>
    <row r="5264" spans="1:12" x14ac:dyDescent="0.3">
      <c r="A5264" s="14">
        <v>342927</v>
      </c>
      <c r="B5264" s="16" t="s">
        <v>7242</v>
      </c>
      <c r="C5264" s="16" t="s">
        <v>10</v>
      </c>
      <c r="D5264" s="4">
        <v>42205</v>
      </c>
      <c r="E5264" s="23">
        <v>2015</v>
      </c>
      <c r="F5264" s="19">
        <v>4.4269999999999996</v>
      </c>
      <c r="G5264" s="19">
        <f>IF(Movies[[#This Row],[rating]]=0,"",Movies[[#This Row],[rating]])</f>
        <v>4.4269999999999996</v>
      </c>
      <c r="H5264" s="19" t="str">
        <f>IF(Movies[[#This Row],[rating]]=0,"No Rating","Rated")</f>
        <v>Rated</v>
      </c>
      <c r="I5264" s="16" t="s">
        <v>7243</v>
      </c>
      <c r="J5264" s="29" t="s">
        <v>12</v>
      </c>
      <c r="K5264" s="19">
        <v>14.316000000000001</v>
      </c>
      <c r="L5264" s="26">
        <v>193</v>
      </c>
    </row>
    <row r="5265" spans="1:12" x14ac:dyDescent="0.3">
      <c r="A5265" s="14">
        <v>284674</v>
      </c>
      <c r="B5265" s="16" t="s">
        <v>7244</v>
      </c>
      <c r="C5265" s="16" t="s">
        <v>172</v>
      </c>
      <c r="D5265" s="4">
        <v>42230</v>
      </c>
      <c r="E5265" s="23">
        <v>2015</v>
      </c>
      <c r="F5265" s="19">
        <v>5</v>
      </c>
      <c r="G5265" s="19">
        <f>IF(Movies[[#This Row],[rating]]=0,"",Movies[[#This Row],[rating]])</f>
        <v>5</v>
      </c>
      <c r="H5265" s="19" t="str">
        <f>IF(Movies[[#This Row],[rating]]=0,"No Rating","Rated")</f>
        <v>Rated</v>
      </c>
      <c r="I5265" s="16" t="s">
        <v>1367</v>
      </c>
      <c r="J5265" s="29" t="s">
        <v>12</v>
      </c>
      <c r="K5265" s="19">
        <v>14.263</v>
      </c>
      <c r="L5265" s="26">
        <v>433</v>
      </c>
    </row>
    <row r="5266" spans="1:12" x14ac:dyDescent="0.3">
      <c r="A5266" s="14">
        <v>228066</v>
      </c>
      <c r="B5266" s="16" t="s">
        <v>7245</v>
      </c>
      <c r="C5266" s="16" t="s">
        <v>14</v>
      </c>
      <c r="D5266" s="4">
        <v>42318</v>
      </c>
      <c r="E5266" s="23">
        <v>2015</v>
      </c>
      <c r="F5266" s="19">
        <v>5.9</v>
      </c>
      <c r="G5266" s="19">
        <f>IF(Movies[[#This Row],[rating]]=0,"",Movies[[#This Row],[rating]])</f>
        <v>5.9</v>
      </c>
      <c r="H5266" s="19" t="str">
        <f>IF(Movies[[#This Row],[rating]]=0,"No Rating","Rated")</f>
        <v>Rated</v>
      </c>
      <c r="I5266" s="16" t="s">
        <v>7246</v>
      </c>
      <c r="J5266" s="29" t="s">
        <v>12</v>
      </c>
      <c r="K5266" s="19">
        <v>14.26</v>
      </c>
      <c r="L5266" s="26">
        <v>2147</v>
      </c>
    </row>
    <row r="5267" spans="1:12" x14ac:dyDescent="0.3">
      <c r="A5267" s="14">
        <v>315846</v>
      </c>
      <c r="B5267" s="16" t="s">
        <v>7247</v>
      </c>
      <c r="C5267" s="16" t="s">
        <v>419</v>
      </c>
      <c r="D5267" s="4">
        <v>42168</v>
      </c>
      <c r="E5267" s="23">
        <v>2015</v>
      </c>
      <c r="F5267" s="19">
        <v>7.6</v>
      </c>
      <c r="G5267" s="19">
        <f>IF(Movies[[#This Row],[rating]]=0,"",Movies[[#This Row],[rating]])</f>
        <v>7.6</v>
      </c>
      <c r="H5267" s="19" t="str">
        <f>IF(Movies[[#This Row],[rating]]=0,"No Rating","Rated")</f>
        <v>Rated</v>
      </c>
      <c r="I5267" s="16" t="s">
        <v>49</v>
      </c>
      <c r="J5267" s="29" t="s">
        <v>146</v>
      </c>
      <c r="K5267" s="19">
        <v>14.19</v>
      </c>
      <c r="L5267" s="26">
        <v>490</v>
      </c>
    </row>
    <row r="5268" spans="1:12" x14ac:dyDescent="0.3">
      <c r="A5268" s="14">
        <v>368304</v>
      </c>
      <c r="B5268" s="16" t="s">
        <v>7248</v>
      </c>
      <c r="C5268" s="16" t="s">
        <v>10</v>
      </c>
      <c r="D5268" s="4">
        <v>42324</v>
      </c>
      <c r="E5268" s="23">
        <v>2015</v>
      </c>
      <c r="F5268" s="19">
        <v>6.7</v>
      </c>
      <c r="G5268" s="19">
        <f>IF(Movies[[#This Row],[rating]]=0,"",Movies[[#This Row],[rating]])</f>
        <v>6.7</v>
      </c>
      <c r="H5268" s="19" t="str">
        <f>IF(Movies[[#This Row],[rating]]=0,"No Rating","Rated")</f>
        <v>Rated</v>
      </c>
      <c r="I5268" s="16" t="s">
        <v>195</v>
      </c>
      <c r="J5268" s="29" t="s">
        <v>12</v>
      </c>
      <c r="K5268" s="19">
        <v>14.186</v>
      </c>
      <c r="L5268" s="26">
        <v>145</v>
      </c>
    </row>
    <row r="5269" spans="1:12" x14ac:dyDescent="0.3">
      <c r="A5269" s="14">
        <v>355111</v>
      </c>
      <c r="B5269" s="16" t="s">
        <v>7249</v>
      </c>
      <c r="C5269" s="16" t="s">
        <v>10</v>
      </c>
      <c r="D5269" s="4">
        <v>42228</v>
      </c>
      <c r="E5269" s="23">
        <v>2015</v>
      </c>
      <c r="F5269" s="19">
        <v>6.9</v>
      </c>
      <c r="G5269" s="19">
        <f>IF(Movies[[#This Row],[rating]]=0,"",Movies[[#This Row],[rating]])</f>
        <v>6.9</v>
      </c>
      <c r="H5269" s="19" t="str">
        <f>IF(Movies[[#This Row],[rating]]=0,"No Rating","Rated")</f>
        <v>Rated</v>
      </c>
      <c r="I5269" s="16" t="s">
        <v>7250</v>
      </c>
      <c r="J5269" s="29" t="s">
        <v>12</v>
      </c>
      <c r="K5269" s="19">
        <v>14.173999999999999</v>
      </c>
      <c r="L5269" s="26">
        <v>301</v>
      </c>
    </row>
    <row r="5270" spans="1:12" x14ac:dyDescent="0.3">
      <c r="A5270" s="14">
        <v>309245</v>
      </c>
      <c r="B5270" s="16" t="s">
        <v>7251</v>
      </c>
      <c r="C5270" s="16" t="s">
        <v>84</v>
      </c>
      <c r="D5270" s="4">
        <v>42230</v>
      </c>
      <c r="E5270" s="23">
        <v>2015</v>
      </c>
      <c r="F5270" s="19">
        <v>6.5</v>
      </c>
      <c r="G5270" s="19">
        <f>IF(Movies[[#This Row],[rating]]=0,"",Movies[[#This Row],[rating]])</f>
        <v>6.5</v>
      </c>
      <c r="H5270" s="19" t="str">
        <f>IF(Movies[[#This Row],[rating]]=0,"No Rating","Rated")</f>
        <v>Rated</v>
      </c>
      <c r="I5270" s="16" t="s">
        <v>30</v>
      </c>
      <c r="J5270" s="29" t="s">
        <v>12</v>
      </c>
      <c r="K5270" s="19">
        <v>14.173</v>
      </c>
      <c r="L5270" s="26">
        <v>542</v>
      </c>
    </row>
    <row r="5271" spans="1:12" x14ac:dyDescent="0.3">
      <c r="A5271" s="14">
        <v>336744</v>
      </c>
      <c r="B5271" s="16" t="s">
        <v>7252</v>
      </c>
      <c r="C5271" s="16" t="s">
        <v>94</v>
      </c>
      <c r="D5271" s="4">
        <v>42123</v>
      </c>
      <c r="E5271" s="23">
        <v>2015</v>
      </c>
      <c r="F5271" s="19">
        <v>7</v>
      </c>
      <c r="G5271" s="19">
        <f>IF(Movies[[#This Row],[rating]]=0,"",Movies[[#This Row],[rating]])</f>
        <v>7</v>
      </c>
      <c r="H5271" s="19" t="str">
        <f>IF(Movies[[#This Row],[rating]]=0,"No Rating","Rated")</f>
        <v>Rated</v>
      </c>
      <c r="I5271" s="16" t="s">
        <v>239</v>
      </c>
      <c r="J5271" s="29" t="s">
        <v>96</v>
      </c>
      <c r="K5271" s="19">
        <v>14.170999999999999</v>
      </c>
      <c r="L5271" s="26">
        <v>98</v>
      </c>
    </row>
    <row r="5272" spans="1:12" x14ac:dyDescent="0.3">
      <c r="A5272" s="14">
        <v>356300</v>
      </c>
      <c r="B5272" s="16" t="s">
        <v>7253</v>
      </c>
      <c r="C5272" s="16" t="s">
        <v>432</v>
      </c>
      <c r="D5272" s="4">
        <v>42266</v>
      </c>
      <c r="E5272" s="23">
        <v>2015</v>
      </c>
      <c r="F5272" s="19">
        <v>5.2</v>
      </c>
      <c r="G5272" s="19">
        <f>IF(Movies[[#This Row],[rating]]=0,"",Movies[[#This Row],[rating]])</f>
        <v>5.2</v>
      </c>
      <c r="H5272" s="19" t="str">
        <f>IF(Movies[[#This Row],[rating]]=0,"No Rating","Rated")</f>
        <v>Rated</v>
      </c>
      <c r="I5272" s="16" t="s">
        <v>713</v>
      </c>
      <c r="J5272" s="29" t="s">
        <v>12</v>
      </c>
      <c r="K5272" s="19">
        <v>14.15</v>
      </c>
      <c r="L5272" s="26">
        <v>133</v>
      </c>
    </row>
    <row r="5273" spans="1:12" x14ac:dyDescent="0.3">
      <c r="A5273" s="14">
        <v>283235</v>
      </c>
      <c r="B5273" s="16" t="s">
        <v>7254</v>
      </c>
      <c r="C5273" s="16" t="s">
        <v>10</v>
      </c>
      <c r="D5273" s="4">
        <v>42272</v>
      </c>
      <c r="E5273" s="23">
        <v>2015</v>
      </c>
      <c r="F5273" s="19">
        <v>6.8</v>
      </c>
      <c r="G5273" s="19">
        <f>IF(Movies[[#This Row],[rating]]=0,"",Movies[[#This Row],[rating]])</f>
        <v>6.8</v>
      </c>
      <c r="H5273" s="19" t="str">
        <f>IF(Movies[[#This Row],[rating]]=0,"No Rating","Rated")</f>
        <v>Rated</v>
      </c>
      <c r="I5273" s="16" t="s">
        <v>49</v>
      </c>
      <c r="J5273" s="29" t="s">
        <v>12</v>
      </c>
      <c r="K5273" s="19">
        <v>14.14</v>
      </c>
      <c r="L5273" s="26">
        <v>758</v>
      </c>
    </row>
    <row r="5274" spans="1:12" x14ac:dyDescent="0.3">
      <c r="A5274" s="14">
        <v>304357</v>
      </c>
      <c r="B5274" s="16" t="s">
        <v>7255</v>
      </c>
      <c r="C5274" s="16" t="s">
        <v>416</v>
      </c>
      <c r="D5274" s="4">
        <v>42083</v>
      </c>
      <c r="E5274" s="23">
        <v>2015</v>
      </c>
      <c r="F5274" s="19">
        <v>7.3</v>
      </c>
      <c r="G5274" s="19">
        <f>IF(Movies[[#This Row],[rating]]=0,"",Movies[[#This Row],[rating]])</f>
        <v>7.3</v>
      </c>
      <c r="H5274" s="19" t="str">
        <f>IF(Movies[[#This Row],[rating]]=0,"No Rating","Rated")</f>
        <v>Rated</v>
      </c>
      <c r="I5274" s="16" t="s">
        <v>49</v>
      </c>
      <c r="J5274" s="29" t="s">
        <v>12</v>
      </c>
      <c r="K5274" s="19">
        <v>14.128</v>
      </c>
      <c r="L5274" s="26">
        <v>1383</v>
      </c>
    </row>
    <row r="5275" spans="1:12" x14ac:dyDescent="0.3">
      <c r="A5275" s="14">
        <v>243940</v>
      </c>
      <c r="B5275" s="16" t="s">
        <v>7256</v>
      </c>
      <c r="C5275" s="16" t="s">
        <v>10</v>
      </c>
      <c r="D5275" s="4">
        <v>42033</v>
      </c>
      <c r="E5275" s="23">
        <v>2015</v>
      </c>
      <c r="F5275" s="19">
        <v>5.3</v>
      </c>
      <c r="G5275" s="19">
        <f>IF(Movies[[#This Row],[rating]]=0,"",Movies[[#This Row],[rating]])</f>
        <v>5.3</v>
      </c>
      <c r="H5275" s="19" t="str">
        <f>IF(Movies[[#This Row],[rating]]=0,"No Rating","Rated")</f>
        <v>Rated</v>
      </c>
      <c r="I5275" s="16" t="s">
        <v>1448</v>
      </c>
      <c r="J5275" s="29" t="s">
        <v>12</v>
      </c>
      <c r="K5275" s="19">
        <v>14.069000000000001</v>
      </c>
      <c r="L5275" s="26">
        <v>1422</v>
      </c>
    </row>
    <row r="5276" spans="1:12" x14ac:dyDescent="0.3">
      <c r="A5276" s="14">
        <v>370097</v>
      </c>
      <c r="B5276" s="16" t="s">
        <v>7257</v>
      </c>
      <c r="C5276" s="16" t="s">
        <v>10</v>
      </c>
      <c r="D5276" s="4">
        <v>42326</v>
      </c>
      <c r="E5276" s="23">
        <v>2015</v>
      </c>
      <c r="F5276" s="19">
        <v>6.2</v>
      </c>
      <c r="G5276" s="19">
        <f>IF(Movies[[#This Row],[rating]]=0,"",Movies[[#This Row],[rating]])</f>
        <v>6.2</v>
      </c>
      <c r="H5276" s="19" t="str">
        <f>IF(Movies[[#This Row],[rating]]=0,"No Rating","Rated")</f>
        <v>Rated</v>
      </c>
      <c r="I5276" s="16" t="s">
        <v>7258</v>
      </c>
      <c r="J5276" s="29" t="s">
        <v>12</v>
      </c>
      <c r="K5276" s="19">
        <v>14.054</v>
      </c>
      <c r="L5276" s="26">
        <v>93</v>
      </c>
    </row>
    <row r="5277" spans="1:12" x14ac:dyDescent="0.3">
      <c r="A5277" s="14">
        <v>325189</v>
      </c>
      <c r="B5277" s="16" t="s">
        <v>7259</v>
      </c>
      <c r="C5277" s="16" t="s">
        <v>10</v>
      </c>
      <c r="D5277" s="4">
        <v>42181</v>
      </c>
      <c r="E5277" s="23">
        <v>2015</v>
      </c>
      <c r="F5277" s="19">
        <v>6.8</v>
      </c>
      <c r="G5277" s="19">
        <f>IF(Movies[[#This Row],[rating]]=0,"",Movies[[#This Row],[rating]])</f>
        <v>6.8</v>
      </c>
      <c r="H5277" s="19" t="str">
        <f>IF(Movies[[#This Row],[rating]]=0,"No Rating","Rated")</f>
        <v>Rated</v>
      </c>
      <c r="I5277" s="16" t="s">
        <v>7260</v>
      </c>
      <c r="J5277" s="29" t="s">
        <v>12</v>
      </c>
      <c r="K5277" s="19">
        <v>14.04</v>
      </c>
      <c r="L5277" s="26">
        <v>585</v>
      </c>
    </row>
    <row r="5278" spans="1:12" x14ac:dyDescent="0.3">
      <c r="A5278" s="14">
        <v>329289</v>
      </c>
      <c r="B5278" s="16" t="s">
        <v>7261</v>
      </c>
      <c r="C5278" s="16" t="s">
        <v>10</v>
      </c>
      <c r="D5278" s="4">
        <v>42101</v>
      </c>
      <c r="E5278" s="23">
        <v>2015</v>
      </c>
      <c r="F5278" s="19">
        <v>5</v>
      </c>
      <c r="G5278" s="19">
        <f>IF(Movies[[#This Row],[rating]]=0,"",Movies[[#This Row],[rating]])</f>
        <v>5</v>
      </c>
      <c r="H5278" s="19" t="str">
        <f>IF(Movies[[#This Row],[rating]]=0,"No Rating","Rated")</f>
        <v>Rated</v>
      </c>
      <c r="I5278" s="16" t="s">
        <v>468</v>
      </c>
      <c r="J5278" s="29" t="s">
        <v>12</v>
      </c>
      <c r="K5278" s="19">
        <v>13.984999999999999</v>
      </c>
      <c r="L5278" s="26">
        <v>146</v>
      </c>
    </row>
    <row r="5279" spans="1:12" x14ac:dyDescent="0.3">
      <c r="A5279" s="14">
        <v>336050</v>
      </c>
      <c r="B5279" s="16" t="s">
        <v>7262</v>
      </c>
      <c r="C5279" s="16" t="s">
        <v>7263</v>
      </c>
      <c r="D5279" s="4">
        <v>42166</v>
      </c>
      <c r="E5279" s="23">
        <v>2015</v>
      </c>
      <c r="F5279" s="19">
        <v>7.1440000000000001</v>
      </c>
      <c r="G5279" s="19">
        <f>IF(Movies[[#This Row],[rating]]=0,"",Movies[[#This Row],[rating]])</f>
        <v>7.1440000000000001</v>
      </c>
      <c r="H5279" s="19" t="str">
        <f>IF(Movies[[#This Row],[rating]]=0,"No Rating","Rated")</f>
        <v>Rated</v>
      </c>
      <c r="I5279" s="16" t="s">
        <v>2464</v>
      </c>
      <c r="J5279" s="29" t="s">
        <v>2109</v>
      </c>
      <c r="K5279" s="19">
        <v>13.925000000000001</v>
      </c>
      <c r="L5279" s="26">
        <v>1079</v>
      </c>
    </row>
    <row r="5280" spans="1:12" x14ac:dyDescent="0.3">
      <c r="A5280" s="14">
        <v>354251</v>
      </c>
      <c r="B5280" s="16" t="s">
        <v>7264</v>
      </c>
      <c r="C5280" s="16" t="s">
        <v>10</v>
      </c>
      <c r="D5280" s="4">
        <v>42264</v>
      </c>
      <c r="E5280" s="23">
        <v>2015</v>
      </c>
      <c r="F5280" s="19">
        <v>5.9</v>
      </c>
      <c r="G5280" s="19">
        <f>IF(Movies[[#This Row],[rating]]=0,"",Movies[[#This Row],[rating]])</f>
        <v>5.9</v>
      </c>
      <c r="H5280" s="19" t="str">
        <f>IF(Movies[[#This Row],[rating]]=0,"No Rating","Rated")</f>
        <v>Rated</v>
      </c>
      <c r="I5280" s="16" t="s">
        <v>7265</v>
      </c>
      <c r="J5280" s="29" t="s">
        <v>12</v>
      </c>
      <c r="K5280" s="19">
        <v>13.919</v>
      </c>
      <c r="L5280" s="26">
        <v>616</v>
      </c>
    </row>
    <row r="5281" spans="1:12" x14ac:dyDescent="0.3">
      <c r="A5281" s="14">
        <v>347187</v>
      </c>
      <c r="B5281" s="16" t="s">
        <v>7266</v>
      </c>
      <c r="C5281" s="16" t="s">
        <v>144</v>
      </c>
      <c r="D5281" s="4">
        <v>42189</v>
      </c>
      <c r="E5281" s="23">
        <v>2015</v>
      </c>
      <c r="F5281" s="19">
        <v>6</v>
      </c>
      <c r="G5281" s="19">
        <f>IF(Movies[[#This Row],[rating]]=0,"",Movies[[#This Row],[rating]])</f>
        <v>6</v>
      </c>
      <c r="H5281" s="19" t="str">
        <f>IF(Movies[[#This Row],[rating]]=0,"No Rating","Rated")</f>
        <v>Rated</v>
      </c>
      <c r="I5281" s="16" t="s">
        <v>2180</v>
      </c>
      <c r="J5281" s="29" t="s">
        <v>146</v>
      </c>
      <c r="K5281" s="19">
        <v>13.912000000000001</v>
      </c>
      <c r="L5281" s="26">
        <v>43</v>
      </c>
    </row>
    <row r="5282" spans="1:12" x14ac:dyDescent="0.3">
      <c r="A5282" s="14">
        <v>271674</v>
      </c>
      <c r="B5282" s="16" t="s">
        <v>7267</v>
      </c>
      <c r="C5282" s="16" t="s">
        <v>7268</v>
      </c>
      <c r="D5282" s="4">
        <v>42075</v>
      </c>
      <c r="E5282" s="23">
        <v>2015</v>
      </c>
      <c r="F5282" s="19">
        <v>7.3</v>
      </c>
      <c r="G5282" s="19">
        <f>IF(Movies[[#This Row],[rating]]=0,"",Movies[[#This Row],[rating]])</f>
        <v>7.3</v>
      </c>
      <c r="H5282" s="19" t="str">
        <f>IF(Movies[[#This Row],[rating]]=0,"No Rating","Rated")</f>
        <v>Rated</v>
      </c>
      <c r="I5282" s="16" t="s">
        <v>323</v>
      </c>
      <c r="J5282" s="29" t="s">
        <v>12</v>
      </c>
      <c r="K5282" s="19">
        <v>13.835000000000001</v>
      </c>
      <c r="L5282" s="26">
        <v>1106</v>
      </c>
    </row>
    <row r="5283" spans="1:12" x14ac:dyDescent="0.3">
      <c r="A5283" s="14">
        <v>338729</v>
      </c>
      <c r="B5283" s="16" t="s">
        <v>7269</v>
      </c>
      <c r="C5283" s="16" t="s">
        <v>94</v>
      </c>
      <c r="D5283" s="4">
        <v>42236</v>
      </c>
      <c r="E5283" s="23">
        <v>2015</v>
      </c>
      <c r="F5283" s="19">
        <v>7.649</v>
      </c>
      <c r="G5283" s="19">
        <f>IF(Movies[[#This Row],[rating]]=0,"",Movies[[#This Row],[rating]])</f>
        <v>7.649</v>
      </c>
      <c r="H5283" s="19" t="str">
        <f>IF(Movies[[#This Row],[rating]]=0,"No Rating","Rated")</f>
        <v>Rated</v>
      </c>
      <c r="I5283" s="16" t="s">
        <v>5711</v>
      </c>
      <c r="J5283" s="29" t="s">
        <v>96</v>
      </c>
      <c r="K5283" s="19">
        <v>13.789</v>
      </c>
      <c r="L5283" s="26">
        <v>268</v>
      </c>
    </row>
    <row r="5284" spans="1:12" x14ac:dyDescent="0.3">
      <c r="A5284" s="14">
        <v>324333</v>
      </c>
      <c r="B5284" s="16" t="s">
        <v>7270</v>
      </c>
      <c r="C5284" s="16" t="s">
        <v>10</v>
      </c>
      <c r="D5284" s="4">
        <v>42160</v>
      </c>
      <c r="E5284" s="23">
        <v>2015</v>
      </c>
      <c r="F5284" s="19">
        <v>4.9000000000000004</v>
      </c>
      <c r="G5284" s="19">
        <f>IF(Movies[[#This Row],[rating]]=0,"",Movies[[#This Row],[rating]])</f>
        <v>4.9000000000000004</v>
      </c>
      <c r="H5284" s="19" t="str">
        <f>IF(Movies[[#This Row],[rating]]=0,"No Rating","Rated")</f>
        <v>Rated</v>
      </c>
      <c r="I5284" s="16" t="s">
        <v>56</v>
      </c>
      <c r="J5284" s="29" t="s">
        <v>12</v>
      </c>
      <c r="K5284" s="19">
        <v>13.771000000000001</v>
      </c>
      <c r="L5284" s="26">
        <v>97</v>
      </c>
    </row>
    <row r="5285" spans="1:12" x14ac:dyDescent="0.3">
      <c r="A5285" s="14">
        <v>283587</v>
      </c>
      <c r="B5285" s="16" t="s">
        <v>7271</v>
      </c>
      <c r="C5285" s="16" t="s">
        <v>4370</v>
      </c>
      <c r="D5285" s="4">
        <v>42258</v>
      </c>
      <c r="E5285" s="23">
        <v>2015</v>
      </c>
      <c r="F5285" s="19">
        <v>7.6</v>
      </c>
      <c r="G5285" s="19">
        <f>IF(Movies[[#This Row],[rating]]=0,"",Movies[[#This Row],[rating]])</f>
        <v>7.6</v>
      </c>
      <c r="H5285" s="19" t="str">
        <f>IF(Movies[[#This Row],[rating]]=0,"No Rating","Rated")</f>
        <v>Rated</v>
      </c>
      <c r="I5285" s="16" t="s">
        <v>688</v>
      </c>
      <c r="J5285" s="29" t="s">
        <v>12</v>
      </c>
      <c r="K5285" s="19">
        <v>13.771000000000001</v>
      </c>
      <c r="L5285" s="26">
        <v>1748</v>
      </c>
    </row>
    <row r="5286" spans="1:12" x14ac:dyDescent="0.3">
      <c r="A5286" s="14">
        <v>232572</v>
      </c>
      <c r="B5286" s="16" t="s">
        <v>7272</v>
      </c>
      <c r="C5286" s="16" t="s">
        <v>10</v>
      </c>
      <c r="D5286" s="4">
        <v>42249</v>
      </c>
      <c r="E5286" s="23">
        <v>2015</v>
      </c>
      <c r="F5286" s="19">
        <v>6.0940000000000003</v>
      </c>
      <c r="G5286" s="19">
        <f>IF(Movies[[#This Row],[rating]]=0,"",Movies[[#This Row],[rating]])</f>
        <v>6.0940000000000003</v>
      </c>
      <c r="H5286" s="19" t="str">
        <f>IF(Movies[[#This Row],[rating]]=0,"No Rating","Rated")</f>
        <v>Rated</v>
      </c>
      <c r="I5286" s="16" t="s">
        <v>522</v>
      </c>
      <c r="J5286" s="29" t="s">
        <v>12</v>
      </c>
      <c r="K5286" s="19">
        <v>13.669</v>
      </c>
      <c r="L5286" s="26">
        <v>709</v>
      </c>
    </row>
    <row r="5287" spans="1:12" x14ac:dyDescent="0.3">
      <c r="A5287" s="14">
        <v>283227</v>
      </c>
      <c r="B5287" s="16" t="s">
        <v>7273</v>
      </c>
      <c r="C5287" s="16" t="s">
        <v>14</v>
      </c>
      <c r="D5287" s="4">
        <v>42089</v>
      </c>
      <c r="E5287" s="23">
        <v>2015</v>
      </c>
      <c r="F5287" s="19">
        <v>6.31</v>
      </c>
      <c r="G5287" s="19">
        <f>IF(Movies[[#This Row],[rating]]=0,"",Movies[[#This Row],[rating]])</f>
        <v>6.31</v>
      </c>
      <c r="H5287" s="19" t="str">
        <f>IF(Movies[[#This Row],[rating]]=0,"No Rating","Rated")</f>
        <v>Rated</v>
      </c>
      <c r="I5287" s="16" t="s">
        <v>33</v>
      </c>
      <c r="J5287" s="29" t="s">
        <v>12</v>
      </c>
      <c r="K5287" s="19">
        <v>13.637</v>
      </c>
      <c r="L5287" s="26">
        <v>664</v>
      </c>
    </row>
    <row r="5288" spans="1:12" x14ac:dyDescent="0.3">
      <c r="A5288" s="14">
        <v>359171</v>
      </c>
      <c r="B5288" s="16" t="s">
        <v>7274</v>
      </c>
      <c r="C5288" s="16" t="s">
        <v>144</v>
      </c>
      <c r="D5288" s="4">
        <v>42350</v>
      </c>
      <c r="E5288" s="23">
        <v>2015</v>
      </c>
      <c r="F5288" s="19">
        <v>7.3</v>
      </c>
      <c r="G5288" s="19">
        <f>IF(Movies[[#This Row],[rating]]=0,"",Movies[[#This Row],[rating]])</f>
        <v>7.3</v>
      </c>
      <c r="H5288" s="19" t="str">
        <f>IF(Movies[[#This Row],[rating]]=0,"No Rating","Rated")</f>
        <v>Rated</v>
      </c>
      <c r="I5288" s="16" t="s">
        <v>49</v>
      </c>
      <c r="J5288" s="29" t="s">
        <v>146</v>
      </c>
      <c r="K5288" s="19">
        <v>13.598000000000001</v>
      </c>
      <c r="L5288" s="26">
        <v>97</v>
      </c>
    </row>
    <row r="5289" spans="1:12" x14ac:dyDescent="0.3">
      <c r="A5289" s="14">
        <v>360551</v>
      </c>
      <c r="B5289" s="16" t="s">
        <v>7275</v>
      </c>
      <c r="C5289" s="16" t="s">
        <v>94</v>
      </c>
      <c r="D5289" s="4">
        <v>42313</v>
      </c>
      <c r="E5289" s="23">
        <v>2015</v>
      </c>
      <c r="F5289" s="19">
        <v>6.8</v>
      </c>
      <c r="G5289" s="19">
        <f>IF(Movies[[#This Row],[rating]]=0,"",Movies[[#This Row],[rating]])</f>
        <v>6.8</v>
      </c>
      <c r="H5289" s="19" t="str">
        <f>IF(Movies[[#This Row],[rating]]=0,"No Rating","Rated")</f>
        <v>Rated</v>
      </c>
      <c r="I5289" s="16" t="s">
        <v>7276</v>
      </c>
      <c r="J5289" s="29" t="s">
        <v>96</v>
      </c>
      <c r="K5289" s="19">
        <v>13.589</v>
      </c>
      <c r="L5289" s="26">
        <v>109</v>
      </c>
    </row>
    <row r="5290" spans="1:12" x14ac:dyDescent="0.3">
      <c r="A5290" s="14">
        <v>323027</v>
      </c>
      <c r="B5290" s="16" t="s">
        <v>7277</v>
      </c>
      <c r="C5290" s="16" t="s">
        <v>10</v>
      </c>
      <c r="D5290" s="4">
        <v>42173</v>
      </c>
      <c r="E5290" s="23">
        <v>2015</v>
      </c>
      <c r="F5290" s="19">
        <v>7.1</v>
      </c>
      <c r="G5290" s="19">
        <f>IF(Movies[[#This Row],[rating]]=0,"",Movies[[#This Row],[rating]])</f>
        <v>7.1</v>
      </c>
      <c r="H5290" s="19" t="str">
        <f>IF(Movies[[#This Row],[rating]]=0,"No Rating","Rated")</f>
        <v>Rated</v>
      </c>
      <c r="I5290" s="16" t="s">
        <v>7278</v>
      </c>
      <c r="J5290" s="29" t="s">
        <v>12</v>
      </c>
      <c r="K5290" s="19">
        <v>13.531000000000001</v>
      </c>
      <c r="L5290" s="26">
        <v>572</v>
      </c>
    </row>
    <row r="5291" spans="1:12" x14ac:dyDescent="0.3">
      <c r="A5291" s="14">
        <v>350725</v>
      </c>
      <c r="B5291" s="16" t="s">
        <v>7279</v>
      </c>
      <c r="C5291" s="16" t="s">
        <v>144</v>
      </c>
      <c r="D5291" s="4">
        <v>42251</v>
      </c>
      <c r="E5291" s="23">
        <v>2015</v>
      </c>
      <c r="F5291" s="19">
        <v>5.5</v>
      </c>
      <c r="G5291" s="19">
        <f>IF(Movies[[#This Row],[rating]]=0,"",Movies[[#This Row],[rating]])</f>
        <v>5.5</v>
      </c>
      <c r="H5291" s="19" t="str">
        <f>IF(Movies[[#This Row],[rating]]=0,"No Rating","Rated")</f>
        <v>Rated</v>
      </c>
      <c r="I5291" s="16" t="s">
        <v>1703</v>
      </c>
      <c r="J5291" s="29" t="s">
        <v>146</v>
      </c>
      <c r="K5291" s="19">
        <v>13.429</v>
      </c>
      <c r="L5291" s="26">
        <v>62</v>
      </c>
    </row>
    <row r="5292" spans="1:12" x14ac:dyDescent="0.3">
      <c r="A5292" s="14">
        <v>336808</v>
      </c>
      <c r="B5292" s="16" t="s">
        <v>7280</v>
      </c>
      <c r="C5292" s="16" t="s">
        <v>7281</v>
      </c>
      <c r="D5292" s="4">
        <v>42149</v>
      </c>
      <c r="E5292" s="23">
        <v>2015</v>
      </c>
      <c r="F5292" s="19">
        <v>7.7</v>
      </c>
      <c r="G5292" s="19">
        <f>IF(Movies[[#This Row],[rating]]=0,"",Movies[[#This Row],[rating]])</f>
        <v>7.7</v>
      </c>
      <c r="H5292" s="19" t="str">
        <f>IF(Movies[[#This Row],[rating]]=0,"No Rating","Rated")</f>
        <v>Rated</v>
      </c>
      <c r="I5292" s="16" t="s">
        <v>4686</v>
      </c>
      <c r="J5292" s="29" t="s">
        <v>34</v>
      </c>
      <c r="K5292" s="19">
        <v>13.417999999999999</v>
      </c>
      <c r="L5292" s="26">
        <v>462</v>
      </c>
    </row>
    <row r="5293" spans="1:12" x14ac:dyDescent="0.3">
      <c r="A5293" s="14">
        <v>312831</v>
      </c>
      <c r="B5293" s="16" t="s">
        <v>7282</v>
      </c>
      <c r="C5293" s="16" t="s">
        <v>2392</v>
      </c>
      <c r="D5293" s="4">
        <v>42314</v>
      </c>
      <c r="E5293" s="23">
        <v>2015</v>
      </c>
      <c r="F5293" s="19">
        <v>5.7</v>
      </c>
      <c r="G5293" s="19">
        <f>IF(Movies[[#This Row],[rating]]=0,"",Movies[[#This Row],[rating]])</f>
        <v>5.7</v>
      </c>
      <c r="H5293" s="19" t="str">
        <f>IF(Movies[[#This Row],[rating]]=0,"No Rating","Rated")</f>
        <v>Rated</v>
      </c>
      <c r="I5293" s="16" t="s">
        <v>264</v>
      </c>
      <c r="J5293" s="29" t="s">
        <v>12</v>
      </c>
      <c r="K5293" s="19">
        <v>13.416</v>
      </c>
      <c r="L5293" s="26">
        <v>633</v>
      </c>
    </row>
    <row r="5294" spans="1:12" x14ac:dyDescent="0.3">
      <c r="A5294" s="14">
        <v>309242</v>
      </c>
      <c r="B5294" s="16" t="s">
        <v>7283</v>
      </c>
      <c r="C5294" s="16" t="s">
        <v>10</v>
      </c>
      <c r="D5294" s="4">
        <v>42189</v>
      </c>
      <c r="E5294" s="23">
        <v>2015</v>
      </c>
      <c r="F5294" s="19">
        <v>6</v>
      </c>
      <c r="G5294" s="19">
        <f>IF(Movies[[#This Row],[rating]]=0,"",Movies[[#This Row],[rating]])</f>
        <v>6</v>
      </c>
      <c r="H5294" s="19" t="str">
        <f>IF(Movies[[#This Row],[rating]]=0,"No Rating","Rated")</f>
        <v>Rated</v>
      </c>
      <c r="I5294" s="16" t="s">
        <v>180</v>
      </c>
      <c r="J5294" s="29" t="s">
        <v>12</v>
      </c>
      <c r="K5294" s="19">
        <v>13.409000000000001</v>
      </c>
      <c r="L5294" s="26">
        <v>520</v>
      </c>
    </row>
    <row r="5295" spans="1:12" x14ac:dyDescent="0.3">
      <c r="A5295" s="14">
        <v>261392</v>
      </c>
      <c r="B5295" s="16" t="s">
        <v>7284</v>
      </c>
      <c r="C5295" s="16" t="s">
        <v>4447</v>
      </c>
      <c r="D5295" s="4">
        <v>42235</v>
      </c>
      <c r="E5295" s="23">
        <v>2015</v>
      </c>
      <c r="F5295" s="19">
        <v>6.0880000000000001</v>
      </c>
      <c r="G5295" s="19">
        <f>IF(Movies[[#This Row],[rating]]=0,"",Movies[[#This Row],[rating]])</f>
        <v>6.0880000000000001</v>
      </c>
      <c r="H5295" s="19" t="str">
        <f>IF(Movies[[#This Row],[rating]]=0,"No Rating","Rated")</f>
        <v>Rated</v>
      </c>
      <c r="I5295" s="16" t="s">
        <v>170</v>
      </c>
      <c r="J5295" s="29" t="s">
        <v>12</v>
      </c>
      <c r="K5295" s="19">
        <v>13.385999999999999</v>
      </c>
      <c r="L5295" s="26">
        <v>2783</v>
      </c>
    </row>
    <row r="5296" spans="1:12" x14ac:dyDescent="0.3">
      <c r="A5296" s="14">
        <v>334354</v>
      </c>
      <c r="B5296" s="16" t="s">
        <v>7285</v>
      </c>
      <c r="C5296" s="16" t="s">
        <v>284</v>
      </c>
      <c r="D5296" s="4">
        <v>42138</v>
      </c>
      <c r="E5296" s="23">
        <v>2015</v>
      </c>
      <c r="F5296" s="19">
        <v>7.3</v>
      </c>
      <c r="G5296" s="19">
        <f>IF(Movies[[#This Row],[rating]]=0,"",Movies[[#This Row],[rating]])</f>
        <v>7.3</v>
      </c>
      <c r="H5296" s="19" t="str">
        <f>IF(Movies[[#This Row],[rating]]=0,"No Rating","Rated")</f>
        <v>Rated</v>
      </c>
      <c r="I5296" s="16" t="s">
        <v>7286</v>
      </c>
      <c r="J5296" s="29" t="s">
        <v>286</v>
      </c>
      <c r="K5296" s="19">
        <v>13.367000000000001</v>
      </c>
      <c r="L5296" s="26">
        <v>208</v>
      </c>
    </row>
    <row r="5297" spans="1:12" x14ac:dyDescent="0.3">
      <c r="A5297" s="14">
        <v>323660</v>
      </c>
      <c r="B5297" s="16" t="s">
        <v>7287</v>
      </c>
      <c r="C5297" s="16" t="s">
        <v>10</v>
      </c>
      <c r="D5297" s="4">
        <v>42080</v>
      </c>
      <c r="E5297" s="23">
        <v>2015</v>
      </c>
      <c r="F5297" s="19">
        <v>4.0999999999999996</v>
      </c>
      <c r="G5297" s="19">
        <f>IF(Movies[[#This Row],[rating]]=0,"",Movies[[#This Row],[rating]])</f>
        <v>4.0999999999999996</v>
      </c>
      <c r="H5297" s="19" t="str">
        <f>IF(Movies[[#This Row],[rating]]=0,"No Rating","Rated")</f>
        <v>Rated</v>
      </c>
      <c r="I5297" s="16" t="s">
        <v>491</v>
      </c>
      <c r="J5297" s="29" t="s">
        <v>12</v>
      </c>
      <c r="K5297" s="19">
        <v>13.355</v>
      </c>
      <c r="L5297" s="26">
        <v>129</v>
      </c>
    </row>
    <row r="5298" spans="1:12" x14ac:dyDescent="0.3">
      <c r="A5298" s="14">
        <v>297721</v>
      </c>
      <c r="B5298" s="16" t="s">
        <v>7288</v>
      </c>
      <c r="C5298" s="16" t="s">
        <v>94</v>
      </c>
      <c r="D5298" s="4">
        <v>42025</v>
      </c>
      <c r="E5298" s="23">
        <v>2015</v>
      </c>
      <c r="F5298" s="19">
        <v>6.6</v>
      </c>
      <c r="G5298" s="19">
        <f>IF(Movies[[#This Row],[rating]]=0,"",Movies[[#This Row],[rating]])</f>
        <v>6.6</v>
      </c>
      <c r="H5298" s="19" t="str">
        <f>IF(Movies[[#This Row],[rating]]=0,"No Rating","Rated")</f>
        <v>Rated</v>
      </c>
      <c r="I5298" s="16" t="s">
        <v>78</v>
      </c>
      <c r="J5298" s="29" t="s">
        <v>96</v>
      </c>
      <c r="K5298" s="19">
        <v>13.332000000000001</v>
      </c>
      <c r="L5298" s="26">
        <v>85</v>
      </c>
    </row>
    <row r="5299" spans="1:12" x14ac:dyDescent="0.3">
      <c r="A5299" s="14">
        <v>300693</v>
      </c>
      <c r="B5299" s="16" t="s">
        <v>7289</v>
      </c>
      <c r="C5299" s="16" t="s">
        <v>14</v>
      </c>
      <c r="D5299" s="4">
        <v>42293</v>
      </c>
      <c r="E5299" s="23">
        <v>2015</v>
      </c>
      <c r="F5299" s="19">
        <v>6.5490000000000004</v>
      </c>
      <c r="G5299" s="19">
        <f>IF(Movies[[#This Row],[rating]]=0,"",Movies[[#This Row],[rating]])</f>
        <v>6.5490000000000004</v>
      </c>
      <c r="H5299" s="19" t="str">
        <f>IF(Movies[[#This Row],[rating]]=0,"No Rating","Rated")</f>
        <v>Rated</v>
      </c>
      <c r="I5299" s="16" t="s">
        <v>49</v>
      </c>
      <c r="J5299" s="29" t="s">
        <v>12</v>
      </c>
      <c r="K5299" s="19">
        <v>13.33</v>
      </c>
      <c r="L5299" s="26">
        <v>493</v>
      </c>
    </row>
    <row r="5300" spans="1:12" x14ac:dyDescent="0.3">
      <c r="A5300" s="14">
        <v>347754</v>
      </c>
      <c r="B5300" s="16" t="s">
        <v>7290</v>
      </c>
      <c r="C5300" s="16" t="s">
        <v>10</v>
      </c>
      <c r="D5300" s="4">
        <v>42247</v>
      </c>
      <c r="E5300" s="23">
        <v>2015</v>
      </c>
      <c r="F5300" s="19">
        <v>5.8</v>
      </c>
      <c r="G5300" s="19">
        <f>IF(Movies[[#This Row],[rating]]=0,"",Movies[[#This Row],[rating]])</f>
        <v>5.8</v>
      </c>
      <c r="H5300" s="19" t="str">
        <f>IF(Movies[[#This Row],[rating]]=0,"No Rating","Rated")</f>
        <v>Rated</v>
      </c>
      <c r="I5300" s="16" t="s">
        <v>132</v>
      </c>
      <c r="J5300" s="29" t="s">
        <v>12</v>
      </c>
      <c r="K5300" s="19">
        <v>13.295</v>
      </c>
      <c r="L5300" s="26">
        <v>488</v>
      </c>
    </row>
    <row r="5301" spans="1:12" x14ac:dyDescent="0.3">
      <c r="A5301" s="14">
        <v>324671</v>
      </c>
      <c r="B5301" s="16" t="s">
        <v>7291</v>
      </c>
      <c r="C5301" s="16" t="s">
        <v>94</v>
      </c>
      <c r="D5301" s="4">
        <v>42033</v>
      </c>
      <c r="E5301" s="23">
        <v>2015</v>
      </c>
      <c r="F5301" s="19">
        <v>5.3</v>
      </c>
      <c r="G5301" s="19">
        <f>IF(Movies[[#This Row],[rating]]=0,"",Movies[[#This Row],[rating]])</f>
        <v>5.3</v>
      </c>
      <c r="H5301" s="19" t="str">
        <f>IF(Movies[[#This Row],[rating]]=0,"No Rating","Rated")</f>
        <v>Rated</v>
      </c>
      <c r="I5301" s="16" t="s">
        <v>2080</v>
      </c>
      <c r="J5301" s="29" t="s">
        <v>96</v>
      </c>
      <c r="K5301" s="19">
        <v>13.294</v>
      </c>
      <c r="L5301" s="26">
        <v>5</v>
      </c>
    </row>
    <row r="5302" spans="1:12" x14ac:dyDescent="0.3">
      <c r="A5302" s="14">
        <v>337876</v>
      </c>
      <c r="B5302" s="16" t="s">
        <v>7292</v>
      </c>
      <c r="C5302" s="16" t="s">
        <v>595</v>
      </c>
      <c r="D5302" s="4">
        <v>42125</v>
      </c>
      <c r="E5302" s="23">
        <v>2015</v>
      </c>
      <c r="F5302" s="19">
        <v>6.9</v>
      </c>
      <c r="G5302" s="19">
        <f>IF(Movies[[#This Row],[rating]]=0,"",Movies[[#This Row],[rating]])</f>
        <v>6.9</v>
      </c>
      <c r="H5302" s="19" t="str">
        <f>IF(Movies[[#This Row],[rating]]=0,"No Rating","Rated")</f>
        <v>Rated</v>
      </c>
      <c r="I5302" s="16" t="s">
        <v>822</v>
      </c>
      <c r="J5302" s="29" t="s">
        <v>142</v>
      </c>
      <c r="K5302" s="19">
        <v>13.257999999999999</v>
      </c>
      <c r="L5302" s="26">
        <v>117</v>
      </c>
    </row>
    <row r="5303" spans="1:12" x14ac:dyDescent="0.3">
      <c r="A5303" s="14">
        <v>314385</v>
      </c>
      <c r="B5303" s="16" t="s">
        <v>7293</v>
      </c>
      <c r="C5303" s="16" t="s">
        <v>7294</v>
      </c>
      <c r="D5303" s="4">
        <v>42320</v>
      </c>
      <c r="E5303" s="23">
        <v>2015</v>
      </c>
      <c r="F5303" s="19">
        <v>5.5</v>
      </c>
      <c r="G5303" s="19">
        <f>IF(Movies[[#This Row],[rating]]=0,"",Movies[[#This Row],[rating]])</f>
        <v>5.5</v>
      </c>
      <c r="H5303" s="19" t="str">
        <f>IF(Movies[[#This Row],[rating]]=0,"No Rating","Rated")</f>
        <v>Rated</v>
      </c>
      <c r="I5303" s="16" t="s">
        <v>33</v>
      </c>
      <c r="J5303" s="29" t="s">
        <v>12</v>
      </c>
      <c r="K5303" s="19">
        <v>13.227</v>
      </c>
      <c r="L5303" s="26">
        <v>595</v>
      </c>
    </row>
    <row r="5304" spans="1:12" x14ac:dyDescent="0.3">
      <c r="A5304" s="14">
        <v>335462</v>
      </c>
      <c r="B5304" s="16" t="s">
        <v>7295</v>
      </c>
      <c r="C5304" s="16" t="s">
        <v>411</v>
      </c>
      <c r="D5304" s="4">
        <v>42096</v>
      </c>
      <c r="E5304" s="23">
        <v>2015</v>
      </c>
      <c r="F5304" s="19">
        <v>6.2</v>
      </c>
      <c r="G5304" s="19">
        <f>IF(Movies[[#This Row],[rating]]=0,"",Movies[[#This Row],[rating]])</f>
        <v>6.2</v>
      </c>
      <c r="H5304" s="19" t="str">
        <f>IF(Movies[[#This Row],[rating]]=0,"No Rating","Rated")</f>
        <v>Rated</v>
      </c>
      <c r="I5304" s="16" t="s">
        <v>7296</v>
      </c>
      <c r="J5304" s="29" t="s">
        <v>342</v>
      </c>
      <c r="K5304" s="19">
        <v>13.225</v>
      </c>
      <c r="L5304" s="26">
        <v>250</v>
      </c>
    </row>
    <row r="5305" spans="1:12" x14ac:dyDescent="0.3">
      <c r="A5305" s="14">
        <v>326446</v>
      </c>
      <c r="B5305" s="16" t="s">
        <v>7297</v>
      </c>
      <c r="C5305" s="16" t="s">
        <v>10</v>
      </c>
      <c r="D5305" s="4">
        <v>42309</v>
      </c>
      <c r="E5305" s="23">
        <v>2015</v>
      </c>
      <c r="F5305" s="19">
        <v>6.7</v>
      </c>
      <c r="G5305" s="19">
        <f>IF(Movies[[#This Row],[rating]]=0,"",Movies[[#This Row],[rating]])</f>
        <v>6.7</v>
      </c>
      <c r="H5305" s="19" t="str">
        <f>IF(Movies[[#This Row],[rating]]=0,"No Rating","Rated")</f>
        <v>Rated</v>
      </c>
      <c r="I5305" s="16" t="s">
        <v>7298</v>
      </c>
      <c r="J5305" s="29" t="s">
        <v>12</v>
      </c>
      <c r="K5305" s="19">
        <v>13.212999999999999</v>
      </c>
      <c r="L5305" s="26">
        <v>91</v>
      </c>
    </row>
    <row r="5306" spans="1:12" x14ac:dyDescent="0.3">
      <c r="A5306" s="14">
        <v>319337</v>
      </c>
      <c r="B5306" s="16" t="s">
        <v>7299</v>
      </c>
      <c r="C5306" s="16" t="s">
        <v>284</v>
      </c>
      <c r="D5306" s="4">
        <v>42103</v>
      </c>
      <c r="E5306" s="23">
        <v>2015</v>
      </c>
      <c r="F5306" s="19">
        <v>6.8</v>
      </c>
      <c r="G5306" s="19">
        <f>IF(Movies[[#This Row],[rating]]=0,"",Movies[[#This Row],[rating]])</f>
        <v>6.8</v>
      </c>
      <c r="H5306" s="19" t="str">
        <f>IF(Movies[[#This Row],[rating]]=0,"No Rating","Rated")</f>
        <v>Rated</v>
      </c>
      <c r="I5306" s="16" t="s">
        <v>1164</v>
      </c>
      <c r="J5306" s="29" t="s">
        <v>286</v>
      </c>
      <c r="K5306" s="19">
        <v>13.084</v>
      </c>
      <c r="L5306" s="26">
        <v>279</v>
      </c>
    </row>
    <row r="5307" spans="1:12" x14ac:dyDescent="0.3">
      <c r="A5307" s="14">
        <v>292040</v>
      </c>
      <c r="B5307" s="16" t="s">
        <v>7300</v>
      </c>
      <c r="C5307" s="16" t="s">
        <v>416</v>
      </c>
      <c r="D5307" s="4">
        <v>42105</v>
      </c>
      <c r="E5307" s="23">
        <v>2015</v>
      </c>
      <c r="F5307" s="19">
        <v>6</v>
      </c>
      <c r="G5307" s="19">
        <f>IF(Movies[[#This Row],[rating]]=0,"",Movies[[#This Row],[rating]])</f>
        <v>6</v>
      </c>
      <c r="H5307" s="19" t="str">
        <f>IF(Movies[[#This Row],[rating]]=0,"No Rating","Rated")</f>
        <v>Rated</v>
      </c>
      <c r="I5307" s="16" t="s">
        <v>1611</v>
      </c>
      <c r="J5307" s="29" t="s">
        <v>12</v>
      </c>
      <c r="K5307" s="19">
        <v>13.042999999999999</v>
      </c>
      <c r="L5307" s="26">
        <v>577</v>
      </c>
    </row>
    <row r="5308" spans="1:12" x14ac:dyDescent="0.3">
      <c r="A5308" s="14">
        <v>223485</v>
      </c>
      <c r="B5308" s="16" t="s">
        <v>7301</v>
      </c>
      <c r="C5308" s="16" t="s">
        <v>7302</v>
      </c>
      <c r="D5308" s="4">
        <v>42139</v>
      </c>
      <c r="E5308" s="23">
        <v>2015</v>
      </c>
      <c r="F5308" s="19">
        <v>6.6970000000000001</v>
      </c>
      <c r="G5308" s="19">
        <f>IF(Movies[[#This Row],[rating]]=0,"",Movies[[#This Row],[rating]])</f>
        <v>6.6970000000000001</v>
      </c>
      <c r="H5308" s="19" t="str">
        <f>IF(Movies[[#This Row],[rating]]=0,"No Rating","Rated")</f>
        <v>Rated</v>
      </c>
      <c r="I5308" s="16" t="s">
        <v>7303</v>
      </c>
      <c r="J5308" s="29" t="s">
        <v>12</v>
      </c>
      <c r="K5308" s="19">
        <v>13.035</v>
      </c>
      <c r="L5308" s="26">
        <v>985</v>
      </c>
    </row>
    <row r="5309" spans="1:12" x14ac:dyDescent="0.3">
      <c r="A5309" s="14">
        <v>330764</v>
      </c>
      <c r="B5309" s="16" t="s">
        <v>7304</v>
      </c>
      <c r="C5309" s="16" t="s">
        <v>7305</v>
      </c>
      <c r="D5309" s="4">
        <v>42249</v>
      </c>
      <c r="E5309" s="23">
        <v>2015</v>
      </c>
      <c r="F5309" s="19">
        <v>6.6619999999999999</v>
      </c>
      <c r="G5309" s="19">
        <f>IF(Movies[[#This Row],[rating]]=0,"",Movies[[#This Row],[rating]])</f>
        <v>6.6619999999999999</v>
      </c>
      <c r="H5309" s="19" t="str">
        <f>IF(Movies[[#This Row],[rating]]=0,"No Rating","Rated")</f>
        <v>Rated</v>
      </c>
      <c r="I5309" s="16" t="s">
        <v>216</v>
      </c>
      <c r="J5309" s="29" t="s">
        <v>110</v>
      </c>
      <c r="K5309" s="19">
        <v>13.016999999999999</v>
      </c>
      <c r="L5309" s="26">
        <v>1654</v>
      </c>
    </row>
    <row r="5310" spans="1:12" x14ac:dyDescent="0.3">
      <c r="A5310" s="14">
        <v>252512</v>
      </c>
      <c r="B5310" s="16" t="s">
        <v>7306</v>
      </c>
      <c r="C5310" s="16" t="s">
        <v>10</v>
      </c>
      <c r="D5310" s="4">
        <v>42097</v>
      </c>
      <c r="E5310" s="23">
        <v>2015</v>
      </c>
      <c r="F5310" s="19">
        <v>5.99</v>
      </c>
      <c r="G5310" s="19">
        <f>IF(Movies[[#This Row],[rating]]=0,"",Movies[[#This Row],[rating]])</f>
        <v>5.99</v>
      </c>
      <c r="H5310" s="19" t="str">
        <f>IF(Movies[[#This Row],[rating]]=0,"No Rating","Rated")</f>
        <v>Rated</v>
      </c>
      <c r="I5310" s="16" t="s">
        <v>180</v>
      </c>
      <c r="J5310" s="29" t="s">
        <v>12</v>
      </c>
      <c r="K5310" s="19">
        <v>12.989000000000001</v>
      </c>
      <c r="L5310" s="26">
        <v>1119</v>
      </c>
    </row>
    <row r="5311" spans="1:12" x14ac:dyDescent="0.3">
      <c r="A5311" s="14">
        <v>387834</v>
      </c>
      <c r="B5311" s="16" t="s">
        <v>7307</v>
      </c>
      <c r="C5311" s="16" t="s">
        <v>94</v>
      </c>
      <c r="D5311" s="4">
        <v>42291</v>
      </c>
      <c r="E5311" s="23">
        <v>2015</v>
      </c>
      <c r="F5311" s="19">
        <v>7</v>
      </c>
      <c r="G5311" s="19">
        <f>IF(Movies[[#This Row],[rating]]=0,"",Movies[[#This Row],[rating]])</f>
        <v>7</v>
      </c>
      <c r="H5311" s="19" t="str">
        <f>IF(Movies[[#This Row],[rating]]=0,"No Rating","Rated")</f>
        <v>Rated</v>
      </c>
      <c r="I5311" s="16" t="s">
        <v>33</v>
      </c>
      <c r="J5311" s="29" t="s">
        <v>96</v>
      </c>
      <c r="K5311" s="19">
        <v>12.976000000000001</v>
      </c>
      <c r="L5311" s="26">
        <v>1</v>
      </c>
    </row>
    <row r="5312" spans="1:12" x14ac:dyDescent="0.3">
      <c r="A5312" s="14">
        <v>359245</v>
      </c>
      <c r="B5312" s="16" t="s">
        <v>7308</v>
      </c>
      <c r="C5312" s="16" t="s">
        <v>114</v>
      </c>
      <c r="D5312" s="4">
        <v>42280</v>
      </c>
      <c r="E5312" s="23">
        <v>2015</v>
      </c>
      <c r="F5312" s="19">
        <v>5.7</v>
      </c>
      <c r="G5312" s="19">
        <f>IF(Movies[[#This Row],[rating]]=0,"",Movies[[#This Row],[rating]])</f>
        <v>5.7</v>
      </c>
      <c r="H5312" s="19" t="str">
        <f>IF(Movies[[#This Row],[rating]]=0,"No Rating","Rated")</f>
        <v>Rated</v>
      </c>
      <c r="I5312" s="16" t="s">
        <v>148</v>
      </c>
      <c r="J5312" s="29" t="s">
        <v>12</v>
      </c>
      <c r="K5312" s="19">
        <v>12.946999999999999</v>
      </c>
      <c r="L5312" s="26">
        <v>127</v>
      </c>
    </row>
    <row r="5313" spans="1:12" x14ac:dyDescent="0.3">
      <c r="A5313" s="14">
        <v>339060</v>
      </c>
      <c r="B5313" s="16" t="s">
        <v>7309</v>
      </c>
      <c r="C5313" s="16" t="s">
        <v>10</v>
      </c>
      <c r="D5313" s="4">
        <v>42160</v>
      </c>
      <c r="E5313" s="23">
        <v>2015</v>
      </c>
      <c r="F5313" s="19">
        <v>6.4</v>
      </c>
      <c r="G5313" s="19">
        <f>IF(Movies[[#This Row],[rating]]=0,"",Movies[[#This Row],[rating]])</f>
        <v>6.4</v>
      </c>
      <c r="H5313" s="19" t="str">
        <f>IF(Movies[[#This Row],[rating]]=0,"No Rating","Rated")</f>
        <v>Rated</v>
      </c>
      <c r="I5313" s="16" t="s">
        <v>7310</v>
      </c>
      <c r="J5313" s="29" t="s">
        <v>12</v>
      </c>
      <c r="K5313" s="19">
        <v>12.923999999999999</v>
      </c>
      <c r="L5313" s="26">
        <v>87</v>
      </c>
    </row>
    <row r="5314" spans="1:12" x14ac:dyDescent="0.3">
      <c r="A5314" s="14">
        <v>349498</v>
      </c>
      <c r="B5314" s="16" t="s">
        <v>7311</v>
      </c>
      <c r="C5314" s="16" t="s">
        <v>144</v>
      </c>
      <c r="D5314" s="4">
        <v>42125</v>
      </c>
      <c r="E5314" s="23">
        <v>2015</v>
      </c>
      <c r="F5314" s="19">
        <v>7.3849999999999998</v>
      </c>
      <c r="G5314" s="19">
        <f>IF(Movies[[#This Row],[rating]]=0,"",Movies[[#This Row],[rating]])</f>
        <v>7.3849999999999998</v>
      </c>
      <c r="H5314" s="19" t="str">
        <f>IF(Movies[[#This Row],[rating]]=0,"No Rating","Rated")</f>
        <v>Rated</v>
      </c>
      <c r="I5314" s="16" t="s">
        <v>180</v>
      </c>
      <c r="J5314" s="29" t="s">
        <v>146</v>
      </c>
      <c r="K5314" s="19">
        <v>12.911</v>
      </c>
      <c r="L5314" s="26">
        <v>135</v>
      </c>
    </row>
    <row r="5315" spans="1:12" x14ac:dyDescent="0.3">
      <c r="A5315" s="14">
        <v>348060</v>
      </c>
      <c r="B5315" s="16" t="s">
        <v>7312</v>
      </c>
      <c r="C5315" s="16" t="s">
        <v>299</v>
      </c>
      <c r="D5315" s="4">
        <v>42235</v>
      </c>
      <c r="E5315" s="23">
        <v>2015</v>
      </c>
      <c r="F5315" s="19">
        <v>5.8</v>
      </c>
      <c r="G5315" s="19">
        <f>IF(Movies[[#This Row],[rating]]=0,"",Movies[[#This Row],[rating]])</f>
        <v>5.8</v>
      </c>
      <c r="H5315" s="19" t="str">
        <f>IF(Movies[[#This Row],[rating]]=0,"No Rating","Rated")</f>
        <v>Rated</v>
      </c>
      <c r="I5315" s="16" t="s">
        <v>808</v>
      </c>
      <c r="J5315" s="29" t="s">
        <v>110</v>
      </c>
      <c r="K5315" s="19">
        <v>12.821</v>
      </c>
      <c r="L5315" s="26">
        <v>342</v>
      </c>
    </row>
    <row r="5316" spans="1:12" x14ac:dyDescent="0.3">
      <c r="A5316" s="14">
        <v>239573</v>
      </c>
      <c r="B5316" s="16" t="s">
        <v>7313</v>
      </c>
      <c r="C5316" s="16" t="s">
        <v>1075</v>
      </c>
      <c r="D5316" s="4">
        <v>42068</v>
      </c>
      <c r="E5316" s="23">
        <v>2015</v>
      </c>
      <c r="F5316" s="19">
        <v>5.5</v>
      </c>
      <c r="G5316" s="19">
        <f>IF(Movies[[#This Row],[rating]]=0,"",Movies[[#This Row],[rating]])</f>
        <v>5.5</v>
      </c>
      <c r="H5316" s="19" t="str">
        <f>IF(Movies[[#This Row],[rating]]=0,"No Rating","Rated")</f>
        <v>Rated</v>
      </c>
      <c r="I5316" s="16" t="s">
        <v>30</v>
      </c>
      <c r="J5316" s="29" t="s">
        <v>12</v>
      </c>
      <c r="K5316" s="19">
        <v>12.798</v>
      </c>
      <c r="L5316" s="26">
        <v>809</v>
      </c>
    </row>
    <row r="5317" spans="1:12" x14ac:dyDescent="0.3">
      <c r="A5317" s="14">
        <v>348537</v>
      </c>
      <c r="B5317" s="16" t="s">
        <v>7314</v>
      </c>
      <c r="C5317" s="16" t="s">
        <v>51</v>
      </c>
      <c r="D5317" s="4">
        <v>42328</v>
      </c>
      <c r="E5317" s="23">
        <v>2015</v>
      </c>
      <c r="F5317" s="19">
        <v>5.5</v>
      </c>
      <c r="G5317" s="19">
        <f>IF(Movies[[#This Row],[rating]]=0,"",Movies[[#This Row],[rating]])</f>
        <v>5.5</v>
      </c>
      <c r="H5317" s="19" t="str">
        <f>IF(Movies[[#This Row],[rating]]=0,"No Rating","Rated")</f>
        <v>Rated</v>
      </c>
      <c r="I5317" s="16" t="s">
        <v>1824</v>
      </c>
      <c r="J5317" s="29" t="s">
        <v>34</v>
      </c>
      <c r="K5317" s="19">
        <v>12.715999999999999</v>
      </c>
      <c r="L5317" s="26">
        <v>410</v>
      </c>
    </row>
    <row r="5318" spans="1:12" x14ac:dyDescent="0.3">
      <c r="A5318" s="14">
        <v>483685</v>
      </c>
      <c r="B5318" s="16" t="s">
        <v>7315</v>
      </c>
      <c r="C5318" s="16" t="s">
        <v>144</v>
      </c>
      <c r="D5318" s="4">
        <v>42252</v>
      </c>
      <c r="E5318" s="23">
        <v>2015</v>
      </c>
      <c r="F5318" s="19">
        <v>7.7</v>
      </c>
      <c r="G5318" s="19">
        <f>IF(Movies[[#This Row],[rating]]=0,"",Movies[[#This Row],[rating]])</f>
        <v>7.7</v>
      </c>
      <c r="H5318" s="19" t="str">
        <f>IF(Movies[[#This Row],[rating]]=0,"No Rating","Rated")</f>
        <v>Rated</v>
      </c>
      <c r="I5318" s="16" t="s">
        <v>7316</v>
      </c>
      <c r="J5318" s="29" t="s">
        <v>146</v>
      </c>
      <c r="K5318" s="19">
        <v>12.702</v>
      </c>
      <c r="L5318" s="26">
        <v>82</v>
      </c>
    </row>
    <row r="5319" spans="1:12" x14ac:dyDescent="0.3">
      <c r="A5319" s="14">
        <v>339533</v>
      </c>
      <c r="B5319" s="16" t="s">
        <v>7317</v>
      </c>
      <c r="C5319" s="16" t="s">
        <v>10</v>
      </c>
      <c r="D5319" s="4">
        <v>42143</v>
      </c>
      <c r="E5319" s="23">
        <v>2015</v>
      </c>
      <c r="F5319" s="19">
        <v>4.3</v>
      </c>
      <c r="G5319" s="19">
        <f>IF(Movies[[#This Row],[rating]]=0,"",Movies[[#This Row],[rating]])</f>
        <v>4.3</v>
      </c>
      <c r="H5319" s="19" t="str">
        <f>IF(Movies[[#This Row],[rating]]=0,"No Rating","Rated")</f>
        <v>Rated</v>
      </c>
      <c r="I5319" s="16" t="s">
        <v>2404</v>
      </c>
      <c r="J5319" s="29" t="s">
        <v>12</v>
      </c>
      <c r="K5319" s="19">
        <v>12.611000000000001</v>
      </c>
      <c r="L5319" s="26">
        <v>184</v>
      </c>
    </row>
    <row r="5320" spans="1:12" x14ac:dyDescent="0.3">
      <c r="A5320" s="14">
        <v>167810</v>
      </c>
      <c r="B5320" s="16" t="s">
        <v>7318</v>
      </c>
      <c r="C5320" s="16" t="s">
        <v>10</v>
      </c>
      <c r="D5320" s="4">
        <v>42102</v>
      </c>
      <c r="E5320" s="23">
        <v>2015</v>
      </c>
      <c r="F5320" s="19">
        <v>5.7450000000000001</v>
      </c>
      <c r="G5320" s="19">
        <f>IF(Movies[[#This Row],[rating]]=0,"",Movies[[#This Row],[rating]])</f>
        <v>5.7450000000000001</v>
      </c>
      <c r="H5320" s="19" t="str">
        <f>IF(Movies[[#This Row],[rating]]=0,"No Rating","Rated")</f>
        <v>Rated</v>
      </c>
      <c r="I5320" s="16" t="s">
        <v>4577</v>
      </c>
      <c r="J5320" s="29" t="s">
        <v>12</v>
      </c>
      <c r="K5320" s="19">
        <v>12.587999999999999</v>
      </c>
      <c r="L5320" s="26">
        <v>607</v>
      </c>
    </row>
    <row r="5321" spans="1:12" x14ac:dyDescent="0.3">
      <c r="A5321" s="14">
        <v>350650</v>
      </c>
      <c r="B5321" s="16" t="s">
        <v>7319</v>
      </c>
      <c r="C5321" s="16" t="s">
        <v>144</v>
      </c>
      <c r="D5321" s="4">
        <v>42070</v>
      </c>
      <c r="E5321" s="23">
        <v>2015</v>
      </c>
      <c r="F5321" s="19">
        <v>6.4</v>
      </c>
      <c r="G5321" s="19">
        <f>IF(Movies[[#This Row],[rating]]=0,"",Movies[[#This Row],[rating]])</f>
        <v>6.4</v>
      </c>
      <c r="H5321" s="19" t="str">
        <f>IF(Movies[[#This Row],[rating]]=0,"No Rating","Rated")</f>
        <v>Rated</v>
      </c>
      <c r="I5321" s="16" t="s">
        <v>7320</v>
      </c>
      <c r="J5321" s="29" t="s">
        <v>146</v>
      </c>
      <c r="K5321" s="19">
        <v>12.571</v>
      </c>
      <c r="L5321" s="26">
        <v>79</v>
      </c>
    </row>
    <row r="5322" spans="1:12" x14ac:dyDescent="0.3">
      <c r="A5322" s="14">
        <v>316322</v>
      </c>
      <c r="B5322" s="16" t="s">
        <v>7321</v>
      </c>
      <c r="C5322" s="16" t="s">
        <v>10</v>
      </c>
      <c r="D5322" s="4">
        <v>42033</v>
      </c>
      <c r="E5322" s="23">
        <v>2015</v>
      </c>
      <c r="F5322" s="19">
        <v>6.2</v>
      </c>
      <c r="G5322" s="19">
        <f>IF(Movies[[#This Row],[rating]]=0,"",Movies[[#This Row],[rating]])</f>
        <v>6.2</v>
      </c>
      <c r="H5322" s="19" t="str">
        <f>IF(Movies[[#This Row],[rating]]=0,"No Rating","Rated")</f>
        <v>Rated</v>
      </c>
      <c r="I5322" s="16" t="s">
        <v>390</v>
      </c>
      <c r="J5322" s="29" t="s">
        <v>12</v>
      </c>
      <c r="K5322" s="19">
        <v>12.555999999999999</v>
      </c>
      <c r="L5322" s="26">
        <v>212</v>
      </c>
    </row>
    <row r="5323" spans="1:12" x14ac:dyDescent="0.3">
      <c r="A5323" s="14">
        <v>346470</v>
      </c>
      <c r="B5323" s="16" t="s">
        <v>7322</v>
      </c>
      <c r="C5323" s="16" t="s">
        <v>94</v>
      </c>
      <c r="D5323" s="4">
        <v>42114</v>
      </c>
      <c r="E5323" s="23">
        <v>2015</v>
      </c>
      <c r="F5323" s="19">
        <v>5</v>
      </c>
      <c r="G5323" s="19">
        <f>IF(Movies[[#This Row],[rating]]=0,"",Movies[[#This Row],[rating]])</f>
        <v>5</v>
      </c>
      <c r="H5323" s="19" t="str">
        <f>IF(Movies[[#This Row],[rating]]=0,"No Rating","Rated")</f>
        <v>Rated</v>
      </c>
      <c r="I5323" s="16" t="s">
        <v>1412</v>
      </c>
      <c r="J5323" s="29" t="s">
        <v>96</v>
      </c>
      <c r="K5323" s="19">
        <v>12.536</v>
      </c>
      <c r="L5323" s="26">
        <v>4</v>
      </c>
    </row>
    <row r="5324" spans="1:12" x14ac:dyDescent="0.3">
      <c r="A5324" s="14">
        <v>360055</v>
      </c>
      <c r="B5324" s="16" t="s">
        <v>7323</v>
      </c>
      <c r="C5324" s="16" t="s">
        <v>10</v>
      </c>
      <c r="D5324" s="4">
        <v>42274</v>
      </c>
      <c r="E5324" s="23">
        <v>2015</v>
      </c>
      <c r="F5324" s="19">
        <v>5.6589999999999998</v>
      </c>
      <c r="G5324" s="19">
        <f>IF(Movies[[#This Row],[rating]]=0,"",Movies[[#This Row],[rating]])</f>
        <v>5.6589999999999998</v>
      </c>
      <c r="H5324" s="19" t="str">
        <f>IF(Movies[[#This Row],[rating]]=0,"No Rating","Rated")</f>
        <v>Rated</v>
      </c>
      <c r="I5324" s="16" t="s">
        <v>777</v>
      </c>
      <c r="J5324" s="29" t="s">
        <v>12</v>
      </c>
      <c r="K5324" s="19">
        <v>12.535</v>
      </c>
      <c r="L5324" s="26">
        <v>186</v>
      </c>
    </row>
    <row r="5325" spans="1:12" x14ac:dyDescent="0.3">
      <c r="A5325" s="14">
        <v>57876</v>
      </c>
      <c r="B5325" s="16" t="s">
        <v>7324</v>
      </c>
      <c r="C5325" s="16" t="s">
        <v>10</v>
      </c>
      <c r="D5325" s="4">
        <v>42139</v>
      </c>
      <c r="E5325" s="23">
        <v>2015</v>
      </c>
      <c r="F5325" s="19">
        <v>4.9000000000000004</v>
      </c>
      <c r="G5325" s="19">
        <f>IF(Movies[[#This Row],[rating]]=0,"",Movies[[#This Row],[rating]])</f>
        <v>4.9000000000000004</v>
      </c>
      <c r="H5325" s="19" t="str">
        <f>IF(Movies[[#This Row],[rating]]=0,"No Rating","Rated")</f>
        <v>Rated</v>
      </c>
      <c r="I5325" s="16" t="s">
        <v>1773</v>
      </c>
      <c r="J5325" s="29" t="s">
        <v>12</v>
      </c>
      <c r="K5325" s="19">
        <v>12.529</v>
      </c>
      <c r="L5325" s="26">
        <v>593</v>
      </c>
    </row>
    <row r="5326" spans="1:12" x14ac:dyDescent="0.3">
      <c r="A5326" s="14">
        <v>374251</v>
      </c>
      <c r="B5326" s="16" t="s">
        <v>7325</v>
      </c>
      <c r="C5326" s="16" t="s">
        <v>416</v>
      </c>
      <c r="D5326" s="4">
        <v>42345</v>
      </c>
      <c r="E5326" s="23">
        <v>2015</v>
      </c>
      <c r="F5326" s="19">
        <v>6.8</v>
      </c>
      <c r="G5326" s="19">
        <f>IF(Movies[[#This Row],[rating]]=0,"",Movies[[#This Row],[rating]])</f>
        <v>6.8</v>
      </c>
      <c r="H5326" s="19" t="str">
        <f>IF(Movies[[#This Row],[rating]]=0,"No Rating","Rated")</f>
        <v>Rated</v>
      </c>
      <c r="I5326" s="16" t="s">
        <v>390</v>
      </c>
      <c r="J5326" s="29" t="s">
        <v>12</v>
      </c>
      <c r="K5326" s="19">
        <v>12.496</v>
      </c>
      <c r="L5326" s="26">
        <v>109</v>
      </c>
    </row>
    <row r="5327" spans="1:12" x14ac:dyDescent="0.3">
      <c r="A5327" s="14">
        <v>362045</v>
      </c>
      <c r="B5327" s="16" t="s">
        <v>7326</v>
      </c>
      <c r="C5327" s="16" t="s">
        <v>595</v>
      </c>
      <c r="D5327" s="4">
        <v>42356</v>
      </c>
      <c r="E5327" s="23">
        <v>2015</v>
      </c>
      <c r="F5327" s="19">
        <v>7.3</v>
      </c>
      <c r="G5327" s="19">
        <f>IF(Movies[[#This Row],[rating]]=0,"",Movies[[#This Row],[rating]])</f>
        <v>7.3</v>
      </c>
      <c r="H5327" s="19" t="str">
        <f>IF(Movies[[#This Row],[rating]]=0,"No Rating","Rated")</f>
        <v>Rated</v>
      </c>
      <c r="I5327" s="16" t="s">
        <v>2331</v>
      </c>
      <c r="J5327" s="29" t="s">
        <v>142</v>
      </c>
      <c r="K5327" s="19">
        <v>12.471</v>
      </c>
      <c r="L5327" s="26">
        <v>281</v>
      </c>
    </row>
    <row r="5328" spans="1:12" x14ac:dyDescent="0.3">
      <c r="A5328" s="14">
        <v>243938</v>
      </c>
      <c r="B5328" s="16" t="s">
        <v>7327</v>
      </c>
      <c r="C5328" s="16" t="s">
        <v>10</v>
      </c>
      <c r="D5328" s="4">
        <v>42055</v>
      </c>
      <c r="E5328" s="23">
        <v>2015</v>
      </c>
      <c r="F5328" s="19">
        <v>5.2</v>
      </c>
      <c r="G5328" s="19">
        <f>IF(Movies[[#This Row],[rating]]=0,"",Movies[[#This Row],[rating]])</f>
        <v>5.2</v>
      </c>
      <c r="H5328" s="19" t="str">
        <f>IF(Movies[[#This Row],[rating]]=0,"No Rating","Rated")</f>
        <v>Rated</v>
      </c>
      <c r="I5328" s="16" t="s">
        <v>30</v>
      </c>
      <c r="J5328" s="29" t="s">
        <v>12</v>
      </c>
      <c r="K5328" s="19">
        <v>12.462</v>
      </c>
      <c r="L5328" s="26">
        <v>924</v>
      </c>
    </row>
    <row r="5329" spans="1:12" x14ac:dyDescent="0.3">
      <c r="A5329" s="14">
        <v>324807</v>
      </c>
      <c r="B5329" s="16" t="s">
        <v>7328</v>
      </c>
      <c r="C5329" s="16" t="s">
        <v>7329</v>
      </c>
      <c r="D5329" s="4">
        <v>42334</v>
      </c>
      <c r="E5329" s="23">
        <v>2015</v>
      </c>
      <c r="F5329" s="19">
        <v>6.2</v>
      </c>
      <c r="G5329" s="19">
        <f>IF(Movies[[#This Row],[rating]]=0,"",Movies[[#This Row],[rating]])</f>
        <v>6.2</v>
      </c>
      <c r="H5329" s="19" t="str">
        <f>IF(Movies[[#This Row],[rating]]=0,"No Rating","Rated")</f>
        <v>Rated</v>
      </c>
      <c r="I5329" s="16" t="s">
        <v>858</v>
      </c>
      <c r="J5329" s="29" t="s">
        <v>12</v>
      </c>
      <c r="K5329" s="19">
        <v>12.461</v>
      </c>
      <c r="L5329" s="26">
        <v>769</v>
      </c>
    </row>
    <row r="5330" spans="1:12" x14ac:dyDescent="0.3">
      <c r="A5330" s="14">
        <v>251387</v>
      </c>
      <c r="B5330" s="16" t="s">
        <v>7330</v>
      </c>
      <c r="C5330" s="16" t="s">
        <v>10</v>
      </c>
      <c r="D5330" s="4">
        <v>42080</v>
      </c>
      <c r="E5330" s="23">
        <v>2015</v>
      </c>
      <c r="F5330" s="19">
        <v>5.2</v>
      </c>
      <c r="G5330" s="19">
        <f>IF(Movies[[#This Row],[rating]]=0,"",Movies[[#This Row],[rating]])</f>
        <v>5.2</v>
      </c>
      <c r="H5330" s="19" t="str">
        <f>IF(Movies[[#This Row],[rating]]=0,"No Rating","Rated")</f>
        <v>Rated</v>
      </c>
      <c r="I5330" s="16" t="s">
        <v>1859</v>
      </c>
      <c r="J5330" s="29" t="s">
        <v>12</v>
      </c>
      <c r="K5330" s="19">
        <v>12.439</v>
      </c>
      <c r="L5330" s="26">
        <v>68</v>
      </c>
    </row>
    <row r="5331" spans="1:12" x14ac:dyDescent="0.3">
      <c r="A5331" s="14">
        <v>299551</v>
      </c>
      <c r="B5331" s="16" t="s">
        <v>7331</v>
      </c>
      <c r="C5331" s="16" t="s">
        <v>10</v>
      </c>
      <c r="D5331" s="4">
        <v>42009</v>
      </c>
      <c r="E5331" s="23">
        <v>2015</v>
      </c>
      <c r="F5331" s="19">
        <v>5.798</v>
      </c>
      <c r="G5331" s="19">
        <f>IF(Movies[[#This Row],[rating]]=0,"",Movies[[#This Row],[rating]])</f>
        <v>5.798</v>
      </c>
      <c r="H5331" s="19" t="str">
        <f>IF(Movies[[#This Row],[rating]]=0,"No Rating","Rated")</f>
        <v>Rated</v>
      </c>
      <c r="I5331" s="16" t="s">
        <v>468</v>
      </c>
      <c r="J5331" s="29" t="s">
        <v>12</v>
      </c>
      <c r="K5331" s="19">
        <v>12.436999999999999</v>
      </c>
      <c r="L5331" s="26">
        <v>324</v>
      </c>
    </row>
    <row r="5332" spans="1:12" x14ac:dyDescent="0.3">
      <c r="A5332" s="14">
        <v>362046</v>
      </c>
      <c r="B5332" s="16" t="s">
        <v>7332</v>
      </c>
      <c r="C5332" s="16" t="s">
        <v>10</v>
      </c>
      <c r="D5332" s="4">
        <v>42258</v>
      </c>
      <c r="E5332" s="23">
        <v>2015</v>
      </c>
      <c r="F5332" s="19">
        <v>5.2</v>
      </c>
      <c r="G5332" s="19">
        <f>IF(Movies[[#This Row],[rating]]=0,"",Movies[[#This Row],[rating]])</f>
        <v>5.2</v>
      </c>
      <c r="H5332" s="19" t="str">
        <f>IF(Movies[[#This Row],[rating]]=0,"No Rating","Rated")</f>
        <v>Rated</v>
      </c>
      <c r="I5332" s="16" t="s">
        <v>777</v>
      </c>
      <c r="J5332" s="29" t="s">
        <v>12</v>
      </c>
      <c r="K5332" s="19">
        <v>12.425000000000001</v>
      </c>
      <c r="L5332" s="26">
        <v>100</v>
      </c>
    </row>
    <row r="5333" spans="1:12" x14ac:dyDescent="0.3">
      <c r="A5333" s="14">
        <v>349158</v>
      </c>
      <c r="B5333" s="16" t="s">
        <v>7333</v>
      </c>
      <c r="C5333" s="16" t="s">
        <v>172</v>
      </c>
      <c r="D5333" s="4">
        <v>42301</v>
      </c>
      <c r="E5333" s="23">
        <v>2015</v>
      </c>
      <c r="F5333" s="19">
        <v>7.3019999999999996</v>
      </c>
      <c r="G5333" s="19">
        <f>IF(Movies[[#This Row],[rating]]=0,"",Movies[[#This Row],[rating]])</f>
        <v>7.3019999999999996</v>
      </c>
      <c r="H5333" s="19" t="str">
        <f>IF(Movies[[#This Row],[rating]]=0,"No Rating","Rated")</f>
        <v>Rated</v>
      </c>
      <c r="I5333" s="16" t="s">
        <v>7250</v>
      </c>
      <c r="J5333" s="29" t="s">
        <v>12</v>
      </c>
      <c r="K5333" s="19">
        <v>12.423999999999999</v>
      </c>
      <c r="L5333" s="26">
        <v>131</v>
      </c>
    </row>
    <row r="5334" spans="1:12" x14ac:dyDescent="0.3">
      <c r="A5334" s="14">
        <v>271714</v>
      </c>
      <c r="B5334" s="16" t="s">
        <v>7334</v>
      </c>
      <c r="C5334" s="16" t="s">
        <v>10</v>
      </c>
      <c r="D5334" s="4">
        <v>42153</v>
      </c>
      <c r="E5334" s="23">
        <v>2015</v>
      </c>
      <c r="F5334" s="19">
        <v>7.0880000000000001</v>
      </c>
      <c r="G5334" s="19">
        <f>IF(Movies[[#This Row],[rating]]=0,"",Movies[[#This Row],[rating]])</f>
        <v>7.0880000000000001</v>
      </c>
      <c r="H5334" s="19" t="str">
        <f>IF(Movies[[#This Row],[rating]]=0,"No Rating","Rated")</f>
        <v>Rated</v>
      </c>
      <c r="I5334" s="16" t="s">
        <v>5996</v>
      </c>
      <c r="J5334" s="29" t="s">
        <v>12</v>
      </c>
      <c r="K5334" s="19">
        <v>12.375999999999999</v>
      </c>
      <c r="L5334" s="26">
        <v>680</v>
      </c>
    </row>
    <row r="5335" spans="1:12" x14ac:dyDescent="0.3">
      <c r="A5335" s="14">
        <v>366141</v>
      </c>
      <c r="B5335" s="16" t="s">
        <v>7335</v>
      </c>
      <c r="C5335" s="16" t="s">
        <v>10</v>
      </c>
      <c r="D5335" s="4">
        <v>42312</v>
      </c>
      <c r="E5335" s="23">
        <v>2015</v>
      </c>
      <c r="F5335" s="19">
        <v>7.1120000000000001</v>
      </c>
      <c r="G5335" s="19">
        <f>IF(Movies[[#This Row],[rating]]=0,"",Movies[[#This Row],[rating]])</f>
        <v>7.1120000000000001</v>
      </c>
      <c r="H5335" s="19" t="str">
        <f>IF(Movies[[#This Row],[rating]]=0,"No Rating","Rated")</f>
        <v>Rated</v>
      </c>
      <c r="I5335" s="16" t="s">
        <v>390</v>
      </c>
      <c r="J5335" s="29" t="s">
        <v>12</v>
      </c>
      <c r="K5335" s="19">
        <v>12.349</v>
      </c>
      <c r="L5335" s="26">
        <v>237</v>
      </c>
    </row>
    <row r="5336" spans="1:12" x14ac:dyDescent="0.3">
      <c r="A5336" s="14">
        <v>248574</v>
      </c>
      <c r="B5336" s="16" t="s">
        <v>7336</v>
      </c>
      <c r="C5336" s="16" t="s">
        <v>10</v>
      </c>
      <c r="D5336" s="4">
        <v>42117</v>
      </c>
      <c r="E5336" s="23">
        <v>2015</v>
      </c>
      <c r="F5336" s="19">
        <v>5.7</v>
      </c>
      <c r="G5336" s="19">
        <f>IF(Movies[[#This Row],[rating]]=0,"",Movies[[#This Row],[rating]])</f>
        <v>5.7</v>
      </c>
      <c r="H5336" s="19" t="str">
        <f>IF(Movies[[#This Row],[rating]]=0,"No Rating","Rated")</f>
        <v>Rated</v>
      </c>
      <c r="I5336" s="16" t="s">
        <v>7337</v>
      </c>
      <c r="J5336" s="29" t="s">
        <v>12</v>
      </c>
      <c r="K5336" s="19">
        <v>12.334</v>
      </c>
      <c r="L5336" s="26">
        <v>1059</v>
      </c>
    </row>
    <row r="5337" spans="1:12" x14ac:dyDescent="0.3">
      <c r="A5337" s="14">
        <v>309887</v>
      </c>
      <c r="B5337" s="16" t="s">
        <v>7338</v>
      </c>
      <c r="C5337" s="16" t="s">
        <v>10</v>
      </c>
      <c r="D5337" s="4">
        <v>42069</v>
      </c>
      <c r="E5337" s="23">
        <v>2015</v>
      </c>
      <c r="F5337" s="19">
        <v>6.1</v>
      </c>
      <c r="G5337" s="19">
        <f>IF(Movies[[#This Row],[rating]]=0,"",Movies[[#This Row],[rating]])</f>
        <v>6.1</v>
      </c>
      <c r="H5337" s="19" t="str">
        <f>IF(Movies[[#This Row],[rating]]=0,"No Rating","Rated")</f>
        <v>Rated</v>
      </c>
      <c r="I5337" s="16" t="s">
        <v>2815</v>
      </c>
      <c r="J5337" s="29" t="s">
        <v>12</v>
      </c>
      <c r="K5337" s="19">
        <v>12.331</v>
      </c>
      <c r="L5337" s="26">
        <v>141</v>
      </c>
    </row>
    <row r="5338" spans="1:12" x14ac:dyDescent="0.3">
      <c r="A5338" s="14">
        <v>354072</v>
      </c>
      <c r="B5338" s="16" t="s">
        <v>7339</v>
      </c>
      <c r="C5338" s="16" t="s">
        <v>422</v>
      </c>
      <c r="D5338" s="4">
        <v>42229</v>
      </c>
      <c r="E5338" s="23">
        <v>2015</v>
      </c>
      <c r="F5338" s="19">
        <v>7.3</v>
      </c>
      <c r="G5338" s="19">
        <f>IF(Movies[[#This Row],[rating]]=0,"",Movies[[#This Row],[rating]])</f>
        <v>7.3</v>
      </c>
      <c r="H5338" s="19" t="str">
        <f>IF(Movies[[#This Row],[rating]]=0,"No Rating","Rated")</f>
        <v>Rated</v>
      </c>
      <c r="I5338" s="16" t="s">
        <v>161</v>
      </c>
      <c r="J5338" s="29" t="s">
        <v>342</v>
      </c>
      <c r="K5338" s="19">
        <v>12.295</v>
      </c>
      <c r="L5338" s="26">
        <v>158</v>
      </c>
    </row>
    <row r="5339" spans="1:12" x14ac:dyDescent="0.3">
      <c r="A5339" s="14">
        <v>361745</v>
      </c>
      <c r="B5339" s="16" t="s">
        <v>7340</v>
      </c>
      <c r="C5339" s="16" t="s">
        <v>172</v>
      </c>
      <c r="D5339" s="4">
        <v>42280</v>
      </c>
      <c r="E5339" s="23">
        <v>2015</v>
      </c>
      <c r="F5339" s="19">
        <v>6.6459999999999999</v>
      </c>
      <c r="G5339" s="19">
        <f>IF(Movies[[#This Row],[rating]]=0,"",Movies[[#This Row],[rating]])</f>
        <v>6.6459999999999999</v>
      </c>
      <c r="H5339" s="19" t="str">
        <f>IF(Movies[[#This Row],[rating]]=0,"No Rating","Rated")</f>
        <v>Rated</v>
      </c>
      <c r="I5339" s="16" t="s">
        <v>6130</v>
      </c>
      <c r="J5339" s="29" t="s">
        <v>12</v>
      </c>
      <c r="K5339" s="19">
        <v>12.257</v>
      </c>
      <c r="L5339" s="26">
        <v>123</v>
      </c>
    </row>
    <row r="5340" spans="1:12" x14ac:dyDescent="0.3">
      <c r="A5340" s="14">
        <v>309503</v>
      </c>
      <c r="B5340" s="16" t="s">
        <v>7341</v>
      </c>
      <c r="C5340" s="16" t="s">
        <v>10</v>
      </c>
      <c r="D5340" s="4">
        <v>42244</v>
      </c>
      <c r="E5340" s="23">
        <v>2015</v>
      </c>
      <c r="F5340" s="19">
        <v>5.5</v>
      </c>
      <c r="G5340" s="19">
        <f>IF(Movies[[#This Row],[rating]]=0,"",Movies[[#This Row],[rating]])</f>
        <v>5.5</v>
      </c>
      <c r="H5340" s="19" t="str">
        <f>IF(Movies[[#This Row],[rating]]=0,"No Rating","Rated")</f>
        <v>Rated</v>
      </c>
      <c r="I5340" s="16" t="s">
        <v>312</v>
      </c>
      <c r="J5340" s="29" t="s">
        <v>12</v>
      </c>
      <c r="K5340" s="19">
        <v>12.189</v>
      </c>
      <c r="L5340" s="26">
        <v>161</v>
      </c>
    </row>
    <row r="5341" spans="1:12" x14ac:dyDescent="0.3">
      <c r="A5341" s="14">
        <v>357940</v>
      </c>
      <c r="B5341" s="16" t="s">
        <v>7342</v>
      </c>
      <c r="C5341" s="16" t="s">
        <v>411</v>
      </c>
      <c r="D5341" s="4">
        <v>42356</v>
      </c>
      <c r="E5341" s="23">
        <v>2015</v>
      </c>
      <c r="F5341" s="19">
        <v>6.8</v>
      </c>
      <c r="G5341" s="19">
        <f>IF(Movies[[#This Row],[rating]]=0,"",Movies[[#This Row],[rating]])</f>
        <v>6.8</v>
      </c>
      <c r="H5341" s="19" t="str">
        <f>IF(Movies[[#This Row],[rating]]=0,"No Rating","Rated")</f>
        <v>Rated</v>
      </c>
      <c r="I5341" s="16" t="s">
        <v>7343</v>
      </c>
      <c r="J5341" s="29" t="s">
        <v>342</v>
      </c>
      <c r="K5341" s="19">
        <v>12.176</v>
      </c>
      <c r="L5341" s="26">
        <v>155</v>
      </c>
    </row>
    <row r="5342" spans="1:12" x14ac:dyDescent="0.3">
      <c r="A5342" s="14">
        <v>329540</v>
      </c>
      <c r="B5342" s="16" t="s">
        <v>7344</v>
      </c>
      <c r="C5342" s="16" t="s">
        <v>10</v>
      </c>
      <c r="D5342" s="4">
        <v>42104</v>
      </c>
      <c r="E5342" s="23">
        <v>2015</v>
      </c>
      <c r="F5342" s="19">
        <v>6.3</v>
      </c>
      <c r="G5342" s="19">
        <f>IF(Movies[[#This Row],[rating]]=0,"",Movies[[#This Row],[rating]])</f>
        <v>6.3</v>
      </c>
      <c r="H5342" s="19" t="str">
        <f>IF(Movies[[#This Row],[rating]]=0,"No Rating","Rated")</f>
        <v>Rated</v>
      </c>
      <c r="I5342" s="16" t="s">
        <v>777</v>
      </c>
      <c r="J5342" s="29" t="s">
        <v>12</v>
      </c>
      <c r="K5342" s="19">
        <v>12.170999999999999</v>
      </c>
      <c r="L5342" s="26">
        <v>240</v>
      </c>
    </row>
    <row r="5343" spans="1:12" x14ac:dyDescent="0.3">
      <c r="A5343" s="14">
        <v>296523</v>
      </c>
      <c r="B5343" s="16" t="s">
        <v>7345</v>
      </c>
      <c r="C5343" s="16" t="s">
        <v>10</v>
      </c>
      <c r="D5343" s="4">
        <v>42259</v>
      </c>
      <c r="E5343" s="23">
        <v>2015</v>
      </c>
      <c r="F5343" s="19">
        <v>6</v>
      </c>
      <c r="G5343" s="19">
        <f>IF(Movies[[#This Row],[rating]]=0,"",Movies[[#This Row],[rating]])</f>
        <v>6</v>
      </c>
      <c r="H5343" s="19" t="str">
        <f>IF(Movies[[#This Row],[rating]]=0,"No Rating","Rated")</f>
        <v>Rated</v>
      </c>
      <c r="I5343" s="16" t="s">
        <v>7346</v>
      </c>
      <c r="J5343" s="29" t="s">
        <v>12</v>
      </c>
      <c r="K5343" s="19">
        <v>12.108000000000001</v>
      </c>
      <c r="L5343" s="26">
        <v>268</v>
      </c>
    </row>
    <row r="5344" spans="1:12" x14ac:dyDescent="0.3">
      <c r="A5344" s="14">
        <v>333596</v>
      </c>
      <c r="B5344" s="16" t="s">
        <v>7347</v>
      </c>
      <c r="C5344" s="16" t="s">
        <v>10</v>
      </c>
      <c r="D5344" s="4">
        <v>42292</v>
      </c>
      <c r="E5344" s="23">
        <v>2015</v>
      </c>
      <c r="F5344" s="19">
        <v>6.9</v>
      </c>
      <c r="G5344" s="19">
        <f>IF(Movies[[#This Row],[rating]]=0,"",Movies[[#This Row],[rating]])</f>
        <v>6.9</v>
      </c>
      <c r="H5344" s="19" t="str">
        <f>IF(Movies[[#This Row],[rating]]=0,"No Rating","Rated")</f>
        <v>Rated</v>
      </c>
      <c r="I5344" s="16" t="s">
        <v>49</v>
      </c>
      <c r="J5344" s="29" t="s">
        <v>12</v>
      </c>
      <c r="K5344" s="19">
        <v>12.090999999999999</v>
      </c>
      <c r="L5344" s="26">
        <v>190</v>
      </c>
    </row>
    <row r="5345" spans="1:12" x14ac:dyDescent="0.3">
      <c r="A5345" s="14">
        <v>345235</v>
      </c>
      <c r="B5345" s="16" t="s">
        <v>7348</v>
      </c>
      <c r="C5345" s="16" t="s">
        <v>411</v>
      </c>
      <c r="D5345" s="4">
        <v>42188</v>
      </c>
      <c r="E5345" s="23">
        <v>2015</v>
      </c>
      <c r="F5345" s="19">
        <v>5.2</v>
      </c>
      <c r="G5345" s="19">
        <f>IF(Movies[[#This Row],[rating]]=0,"",Movies[[#This Row],[rating]])</f>
        <v>5.2</v>
      </c>
      <c r="H5345" s="19" t="str">
        <f>IF(Movies[[#This Row],[rating]]=0,"No Rating","Rated")</f>
        <v>Rated</v>
      </c>
      <c r="I5345" s="16" t="s">
        <v>777</v>
      </c>
      <c r="J5345" s="29" t="s">
        <v>342</v>
      </c>
      <c r="K5345" s="19">
        <v>12.068</v>
      </c>
      <c r="L5345" s="26">
        <v>94</v>
      </c>
    </row>
    <row r="5346" spans="1:12" x14ac:dyDescent="0.3">
      <c r="A5346" s="14">
        <v>249688</v>
      </c>
      <c r="B5346" s="16" t="s">
        <v>7349</v>
      </c>
      <c r="C5346" s="16" t="s">
        <v>10</v>
      </c>
      <c r="D5346" s="4">
        <v>42216</v>
      </c>
      <c r="E5346" s="23">
        <v>2015</v>
      </c>
      <c r="F5346" s="19">
        <v>7</v>
      </c>
      <c r="G5346" s="19">
        <f>IF(Movies[[#This Row],[rating]]=0,"",Movies[[#This Row],[rating]])</f>
        <v>7</v>
      </c>
      <c r="H5346" s="19" t="str">
        <f>IF(Movies[[#This Row],[rating]]=0,"No Rating","Rated")</f>
        <v>Rated</v>
      </c>
      <c r="I5346" s="16" t="s">
        <v>49</v>
      </c>
      <c r="J5346" s="29" t="s">
        <v>12</v>
      </c>
      <c r="K5346" s="19">
        <v>12.065</v>
      </c>
      <c r="L5346" s="26">
        <v>558</v>
      </c>
    </row>
    <row r="5347" spans="1:12" x14ac:dyDescent="0.3">
      <c r="A5347" s="14">
        <v>321769</v>
      </c>
      <c r="B5347" s="16" t="s">
        <v>7350</v>
      </c>
      <c r="C5347" s="16" t="s">
        <v>10</v>
      </c>
      <c r="D5347" s="4">
        <v>42078</v>
      </c>
      <c r="E5347" s="23">
        <v>2015</v>
      </c>
      <c r="F5347" s="19">
        <v>6.8</v>
      </c>
      <c r="G5347" s="19">
        <f>IF(Movies[[#This Row],[rating]]=0,"",Movies[[#This Row],[rating]])</f>
        <v>6.8</v>
      </c>
      <c r="H5347" s="19" t="str">
        <f>IF(Movies[[#This Row],[rating]]=0,"No Rating","Rated")</f>
        <v>Rated</v>
      </c>
      <c r="I5347" s="16" t="s">
        <v>329</v>
      </c>
      <c r="J5347" s="29" t="s">
        <v>12</v>
      </c>
      <c r="K5347" s="19">
        <v>12.013999999999999</v>
      </c>
      <c r="L5347" s="26">
        <v>279</v>
      </c>
    </row>
    <row r="5348" spans="1:12" x14ac:dyDescent="0.3">
      <c r="A5348" s="14">
        <v>331836</v>
      </c>
      <c r="B5348" s="16" t="s">
        <v>7351</v>
      </c>
      <c r="C5348" s="16" t="s">
        <v>108</v>
      </c>
      <c r="D5348" s="4">
        <v>42340</v>
      </c>
      <c r="E5348" s="23">
        <v>2015</v>
      </c>
      <c r="F5348" s="19">
        <v>6.3</v>
      </c>
      <c r="G5348" s="19">
        <f>IF(Movies[[#This Row],[rating]]=0,"",Movies[[#This Row],[rating]])</f>
        <v>6.3</v>
      </c>
      <c r="H5348" s="19" t="str">
        <f>IF(Movies[[#This Row],[rating]]=0,"No Rating","Rated")</f>
        <v>Rated</v>
      </c>
      <c r="I5348" s="16" t="s">
        <v>30</v>
      </c>
      <c r="J5348" s="29" t="s">
        <v>110</v>
      </c>
      <c r="K5348" s="19">
        <v>12.013</v>
      </c>
      <c r="L5348" s="26">
        <v>1349</v>
      </c>
    </row>
    <row r="5349" spans="1:12" x14ac:dyDescent="0.3">
      <c r="A5349" s="14">
        <v>300155</v>
      </c>
      <c r="B5349" s="16" t="s">
        <v>7352</v>
      </c>
      <c r="C5349" s="16" t="s">
        <v>7353</v>
      </c>
      <c r="D5349" s="4">
        <v>42138</v>
      </c>
      <c r="E5349" s="23">
        <v>2015</v>
      </c>
      <c r="F5349" s="19">
        <v>6.5</v>
      </c>
      <c r="G5349" s="19">
        <f>IF(Movies[[#This Row],[rating]]=0,"",Movies[[#This Row],[rating]])</f>
        <v>6.5</v>
      </c>
      <c r="H5349" s="19" t="str">
        <f>IF(Movies[[#This Row],[rating]]=0,"No Rating","Rated")</f>
        <v>Rated</v>
      </c>
      <c r="I5349" s="16" t="s">
        <v>197</v>
      </c>
      <c r="J5349" s="29" t="s">
        <v>12</v>
      </c>
      <c r="K5349" s="19">
        <v>11.968</v>
      </c>
      <c r="L5349" s="26">
        <v>313</v>
      </c>
    </row>
    <row r="5350" spans="1:12" x14ac:dyDescent="0.3">
      <c r="A5350" s="14">
        <v>357681</v>
      </c>
      <c r="B5350" s="16" t="s">
        <v>7354</v>
      </c>
      <c r="C5350" s="16" t="s">
        <v>10</v>
      </c>
      <c r="D5350" s="4">
        <v>42249</v>
      </c>
      <c r="E5350" s="23">
        <v>2015</v>
      </c>
      <c r="F5350" s="19">
        <v>7.7</v>
      </c>
      <c r="G5350" s="19">
        <f>IF(Movies[[#This Row],[rating]]=0,"",Movies[[#This Row],[rating]])</f>
        <v>7.7</v>
      </c>
      <c r="H5350" s="19" t="str">
        <f>IF(Movies[[#This Row],[rating]]=0,"No Rating","Rated")</f>
        <v>Rated</v>
      </c>
      <c r="I5350" s="16" t="s">
        <v>329</v>
      </c>
      <c r="J5350" s="29" t="s">
        <v>12</v>
      </c>
      <c r="K5350" s="19">
        <v>11.954000000000001</v>
      </c>
      <c r="L5350" s="26">
        <v>124</v>
      </c>
    </row>
    <row r="5351" spans="1:12" x14ac:dyDescent="0.3">
      <c r="A5351" s="14">
        <v>347413</v>
      </c>
      <c r="B5351" s="16" t="s">
        <v>7355</v>
      </c>
      <c r="C5351" s="16" t="s">
        <v>144</v>
      </c>
      <c r="D5351" s="4">
        <v>42188</v>
      </c>
      <c r="E5351" s="23">
        <v>2015</v>
      </c>
      <c r="F5351" s="19">
        <v>7.2</v>
      </c>
      <c r="G5351" s="19">
        <f>IF(Movies[[#This Row],[rating]]=0,"",Movies[[#This Row],[rating]])</f>
        <v>7.2</v>
      </c>
      <c r="H5351" s="19" t="str">
        <f>IF(Movies[[#This Row],[rating]]=0,"No Rating","Rated")</f>
        <v>Rated</v>
      </c>
      <c r="I5351" s="16" t="s">
        <v>7356</v>
      </c>
      <c r="J5351" s="29" t="s">
        <v>146</v>
      </c>
      <c r="K5351" s="19">
        <v>11.917</v>
      </c>
      <c r="L5351" s="26">
        <v>104</v>
      </c>
    </row>
    <row r="5352" spans="1:12" x14ac:dyDescent="0.3">
      <c r="A5352" s="14">
        <v>328739</v>
      </c>
      <c r="B5352" s="16" t="s">
        <v>7357</v>
      </c>
      <c r="C5352" s="16" t="s">
        <v>10</v>
      </c>
      <c r="D5352" s="4">
        <v>42076</v>
      </c>
      <c r="E5352" s="23">
        <v>2015</v>
      </c>
      <c r="F5352" s="19">
        <v>5.8</v>
      </c>
      <c r="G5352" s="19">
        <f>IF(Movies[[#This Row],[rating]]=0,"",Movies[[#This Row],[rating]])</f>
        <v>5.8</v>
      </c>
      <c r="H5352" s="19" t="str">
        <f>IF(Movies[[#This Row],[rating]]=0,"No Rating","Rated")</f>
        <v>Rated</v>
      </c>
      <c r="I5352" s="16" t="s">
        <v>5820</v>
      </c>
      <c r="J5352" s="29" t="s">
        <v>12</v>
      </c>
      <c r="K5352" s="19">
        <v>11.898999999999999</v>
      </c>
      <c r="L5352" s="26">
        <v>51</v>
      </c>
    </row>
    <row r="5353" spans="1:12" x14ac:dyDescent="0.3">
      <c r="A5353" s="14">
        <v>304372</v>
      </c>
      <c r="B5353" s="16" t="s">
        <v>7358</v>
      </c>
      <c r="C5353" s="16" t="s">
        <v>10</v>
      </c>
      <c r="D5353" s="4">
        <v>42258</v>
      </c>
      <c r="E5353" s="23">
        <v>2015</v>
      </c>
      <c r="F5353" s="19">
        <v>5.7</v>
      </c>
      <c r="G5353" s="19">
        <f>IF(Movies[[#This Row],[rating]]=0,"",Movies[[#This Row],[rating]])</f>
        <v>5.7</v>
      </c>
      <c r="H5353" s="19" t="str">
        <f>IF(Movies[[#This Row],[rating]]=0,"No Rating","Rated")</f>
        <v>Rated</v>
      </c>
      <c r="I5353" s="16" t="s">
        <v>239</v>
      </c>
      <c r="J5353" s="29" t="s">
        <v>12</v>
      </c>
      <c r="K5353" s="19">
        <v>11.882</v>
      </c>
      <c r="L5353" s="26">
        <v>324</v>
      </c>
    </row>
    <row r="5354" spans="1:12" x14ac:dyDescent="0.3">
      <c r="A5354" s="14">
        <v>342657</v>
      </c>
      <c r="B5354" s="16" t="s">
        <v>7359</v>
      </c>
      <c r="C5354" s="16" t="s">
        <v>94</v>
      </c>
      <c r="D5354" s="4">
        <v>42173</v>
      </c>
      <c r="E5354" s="23">
        <v>2015</v>
      </c>
      <c r="F5354" s="19">
        <v>6.5</v>
      </c>
      <c r="G5354" s="19">
        <f>IF(Movies[[#This Row],[rating]]=0,"",Movies[[#This Row],[rating]])</f>
        <v>6.5</v>
      </c>
      <c r="H5354" s="19" t="str">
        <f>IF(Movies[[#This Row],[rating]]=0,"No Rating","Rated")</f>
        <v>Rated</v>
      </c>
      <c r="I5354" s="16" t="s">
        <v>178</v>
      </c>
      <c r="J5354" s="29" t="s">
        <v>96</v>
      </c>
      <c r="K5354" s="19">
        <v>11.872999999999999</v>
      </c>
      <c r="L5354" s="26">
        <v>166</v>
      </c>
    </row>
    <row r="5355" spans="1:12" x14ac:dyDescent="0.3">
      <c r="A5355" s="14">
        <v>349176</v>
      </c>
      <c r="B5355" s="16" t="s">
        <v>7360</v>
      </c>
      <c r="C5355" s="16" t="s">
        <v>144</v>
      </c>
      <c r="D5355" s="4">
        <v>42084</v>
      </c>
      <c r="E5355" s="23">
        <v>2015</v>
      </c>
      <c r="F5355" s="19">
        <v>7.3</v>
      </c>
      <c r="G5355" s="19">
        <f>IF(Movies[[#This Row],[rating]]=0,"",Movies[[#This Row],[rating]])</f>
        <v>7.3</v>
      </c>
      <c r="H5355" s="19" t="str">
        <f>IF(Movies[[#This Row],[rating]]=0,"No Rating","Rated")</f>
        <v>Rated</v>
      </c>
      <c r="I5355" s="16" t="s">
        <v>7361</v>
      </c>
      <c r="J5355" s="29" t="s">
        <v>146</v>
      </c>
      <c r="K5355" s="19">
        <v>11.86</v>
      </c>
      <c r="L5355" s="26">
        <v>201</v>
      </c>
    </row>
    <row r="5356" spans="1:12" x14ac:dyDescent="0.3">
      <c r="A5356" s="14">
        <v>351145</v>
      </c>
      <c r="B5356" s="16" t="s">
        <v>7362</v>
      </c>
      <c r="C5356" s="16" t="s">
        <v>32</v>
      </c>
      <c r="D5356" s="4">
        <v>42268</v>
      </c>
      <c r="E5356" s="23">
        <v>2015</v>
      </c>
      <c r="F5356" s="19">
        <v>6.7220000000000004</v>
      </c>
      <c r="G5356" s="19">
        <f>IF(Movies[[#This Row],[rating]]=0,"",Movies[[#This Row],[rating]])</f>
        <v>6.7220000000000004</v>
      </c>
      <c r="H5356" s="19" t="str">
        <f>IF(Movies[[#This Row],[rating]]=0,"No Rating","Rated")</f>
        <v>Rated</v>
      </c>
      <c r="I5356" s="16" t="s">
        <v>312</v>
      </c>
      <c r="J5356" s="29" t="s">
        <v>34</v>
      </c>
      <c r="K5356" s="19">
        <v>11.856999999999999</v>
      </c>
      <c r="L5356" s="26">
        <v>426</v>
      </c>
    </row>
    <row r="5357" spans="1:12" x14ac:dyDescent="0.3">
      <c r="A5357" s="14">
        <v>331190</v>
      </c>
      <c r="B5357" s="16" t="s">
        <v>7363</v>
      </c>
      <c r="C5357" s="16" t="s">
        <v>10</v>
      </c>
      <c r="D5357" s="4">
        <v>42264</v>
      </c>
      <c r="E5357" s="23">
        <v>2015</v>
      </c>
      <c r="F5357" s="19">
        <v>5.7089999999999996</v>
      </c>
      <c r="G5357" s="19">
        <f>IF(Movies[[#This Row],[rating]]=0,"",Movies[[#This Row],[rating]])</f>
        <v>5.7089999999999996</v>
      </c>
      <c r="H5357" s="19" t="str">
        <f>IF(Movies[[#This Row],[rating]]=0,"No Rating","Rated")</f>
        <v>Rated</v>
      </c>
      <c r="I5357" s="16" t="s">
        <v>56</v>
      </c>
      <c r="J5357" s="29" t="s">
        <v>12</v>
      </c>
      <c r="K5357" s="19">
        <v>11.848000000000001</v>
      </c>
      <c r="L5357" s="26">
        <v>273</v>
      </c>
    </row>
    <row r="5358" spans="1:12" x14ac:dyDescent="0.3">
      <c r="A5358" s="14">
        <v>332704</v>
      </c>
      <c r="B5358" s="16" t="s">
        <v>7364</v>
      </c>
      <c r="C5358" s="16" t="s">
        <v>1233</v>
      </c>
      <c r="D5358" s="4">
        <v>42210</v>
      </c>
      <c r="E5358" s="23">
        <v>2015</v>
      </c>
      <c r="F5358" s="19">
        <v>5.8</v>
      </c>
      <c r="G5358" s="19">
        <f>IF(Movies[[#This Row],[rating]]=0,"",Movies[[#This Row],[rating]])</f>
        <v>5.8</v>
      </c>
      <c r="H5358" s="19" t="str">
        <f>IF(Movies[[#This Row],[rating]]=0,"No Rating","Rated")</f>
        <v>Rated</v>
      </c>
      <c r="I5358" s="16" t="s">
        <v>452</v>
      </c>
      <c r="J5358" s="29" t="s">
        <v>12</v>
      </c>
      <c r="K5358" s="19">
        <v>11.811</v>
      </c>
      <c r="L5358" s="26">
        <v>377</v>
      </c>
    </row>
    <row r="5359" spans="1:12" x14ac:dyDescent="0.3">
      <c r="A5359" s="14">
        <v>266396</v>
      </c>
      <c r="B5359" s="16" t="s">
        <v>7365</v>
      </c>
      <c r="C5359" s="16" t="s">
        <v>7366</v>
      </c>
      <c r="D5359" s="4">
        <v>42051</v>
      </c>
      <c r="E5359" s="23">
        <v>2015</v>
      </c>
      <c r="F5359" s="19">
        <v>5.74</v>
      </c>
      <c r="G5359" s="19">
        <f>IF(Movies[[#This Row],[rating]]=0,"",Movies[[#This Row],[rating]])</f>
        <v>5.74</v>
      </c>
      <c r="H5359" s="19" t="str">
        <f>IF(Movies[[#This Row],[rating]]=0,"No Rating","Rated")</f>
        <v>Rated</v>
      </c>
      <c r="I5359" s="16" t="s">
        <v>2094</v>
      </c>
      <c r="J5359" s="29" t="s">
        <v>12</v>
      </c>
      <c r="K5359" s="19">
        <v>11.794</v>
      </c>
      <c r="L5359" s="26">
        <v>959</v>
      </c>
    </row>
    <row r="5360" spans="1:12" x14ac:dyDescent="0.3">
      <c r="A5360" s="14">
        <v>253450</v>
      </c>
      <c r="B5360" s="16" t="s">
        <v>7367</v>
      </c>
      <c r="C5360" s="16" t="s">
        <v>7368</v>
      </c>
      <c r="D5360" s="4">
        <v>42243</v>
      </c>
      <c r="E5360" s="23">
        <v>2015</v>
      </c>
      <c r="F5360" s="19">
        <v>6.4</v>
      </c>
      <c r="G5360" s="19">
        <f>IF(Movies[[#This Row],[rating]]=0,"",Movies[[#This Row],[rating]])</f>
        <v>6.4</v>
      </c>
      <c r="H5360" s="19" t="str">
        <f>IF(Movies[[#This Row],[rating]]=0,"No Rating","Rated")</f>
        <v>Rated</v>
      </c>
      <c r="I5360" s="16" t="s">
        <v>2157</v>
      </c>
      <c r="J5360" s="29" t="s">
        <v>342</v>
      </c>
      <c r="K5360" s="19">
        <v>11.696</v>
      </c>
      <c r="L5360" s="26">
        <v>510</v>
      </c>
    </row>
    <row r="5361" spans="1:12" x14ac:dyDescent="0.3">
      <c r="A5361" s="14">
        <v>290751</v>
      </c>
      <c r="B5361" s="16" t="s">
        <v>7369</v>
      </c>
      <c r="C5361" s="16" t="s">
        <v>7370</v>
      </c>
      <c r="D5361" s="4">
        <v>42291</v>
      </c>
      <c r="E5361" s="23">
        <v>2015</v>
      </c>
      <c r="F5361" s="19">
        <v>6.4</v>
      </c>
      <c r="G5361" s="19">
        <f>IF(Movies[[#This Row],[rating]]=0,"",Movies[[#This Row],[rating]])</f>
        <v>6.4</v>
      </c>
      <c r="H5361" s="19" t="str">
        <f>IF(Movies[[#This Row],[rating]]=0,"No Rating","Rated")</f>
        <v>Rated</v>
      </c>
      <c r="I5361" s="16" t="s">
        <v>4665</v>
      </c>
      <c r="J5361" s="29" t="s">
        <v>12</v>
      </c>
      <c r="K5361" s="19">
        <v>11.653</v>
      </c>
      <c r="L5361" s="26">
        <v>1355</v>
      </c>
    </row>
    <row r="5362" spans="1:12" x14ac:dyDescent="0.3">
      <c r="A5362" s="14">
        <v>268238</v>
      </c>
      <c r="B5362" s="16" t="s">
        <v>7371</v>
      </c>
      <c r="C5362" s="16" t="s">
        <v>14</v>
      </c>
      <c r="D5362" s="4">
        <v>42061</v>
      </c>
      <c r="E5362" s="23">
        <v>2015</v>
      </c>
      <c r="F5362" s="19">
        <v>6.423</v>
      </c>
      <c r="G5362" s="19">
        <f>IF(Movies[[#This Row],[rating]]=0,"",Movies[[#This Row],[rating]])</f>
        <v>6.423</v>
      </c>
      <c r="H5362" s="19" t="str">
        <f>IF(Movies[[#This Row],[rating]]=0,"No Rating","Rated")</f>
        <v>Rated</v>
      </c>
      <c r="I5362" s="16" t="s">
        <v>713</v>
      </c>
      <c r="J5362" s="29" t="s">
        <v>12</v>
      </c>
      <c r="K5362" s="19">
        <v>11.653</v>
      </c>
      <c r="L5362" s="26">
        <v>723</v>
      </c>
    </row>
    <row r="5363" spans="1:12" x14ac:dyDescent="0.3">
      <c r="A5363" s="14">
        <v>256924</v>
      </c>
      <c r="B5363" s="16" t="s">
        <v>7372</v>
      </c>
      <c r="C5363" s="16" t="s">
        <v>10</v>
      </c>
      <c r="D5363" s="4">
        <v>42082</v>
      </c>
      <c r="E5363" s="23">
        <v>2015</v>
      </c>
      <c r="F5363" s="19">
        <v>6.8</v>
      </c>
      <c r="G5363" s="19">
        <f>IF(Movies[[#This Row],[rating]]=0,"",Movies[[#This Row],[rating]])</f>
        <v>6.8</v>
      </c>
      <c r="H5363" s="19" t="str">
        <f>IF(Movies[[#This Row],[rating]]=0,"No Rating","Rated")</f>
        <v>Rated</v>
      </c>
      <c r="I5363" s="16" t="s">
        <v>250</v>
      </c>
      <c r="J5363" s="29" t="s">
        <v>12</v>
      </c>
      <c r="K5363" s="19">
        <v>11.63</v>
      </c>
      <c r="L5363" s="26">
        <v>527</v>
      </c>
    </row>
    <row r="5364" spans="1:12" x14ac:dyDescent="0.3">
      <c r="A5364" s="14">
        <v>193687</v>
      </c>
      <c r="B5364" s="16" t="s">
        <v>7373</v>
      </c>
      <c r="C5364" s="16" t="s">
        <v>7374</v>
      </c>
      <c r="D5364" s="4">
        <v>42229</v>
      </c>
      <c r="E5364" s="23">
        <v>2015</v>
      </c>
      <c r="F5364" s="19">
        <v>5.7</v>
      </c>
      <c r="G5364" s="19">
        <f>IF(Movies[[#This Row],[rating]]=0,"",Movies[[#This Row],[rating]])</f>
        <v>5.7</v>
      </c>
      <c r="H5364" s="19" t="str">
        <f>IF(Movies[[#This Row],[rating]]=0,"No Rating","Rated")</f>
        <v>Rated</v>
      </c>
      <c r="I5364" s="16" t="s">
        <v>271</v>
      </c>
      <c r="J5364" s="29" t="s">
        <v>12</v>
      </c>
      <c r="K5364" s="19">
        <v>11.622</v>
      </c>
      <c r="L5364" s="26">
        <v>939</v>
      </c>
    </row>
    <row r="5365" spans="1:12" x14ac:dyDescent="0.3">
      <c r="A5365" s="14">
        <v>334527</v>
      </c>
      <c r="B5365" s="16" t="s">
        <v>7375</v>
      </c>
      <c r="C5365" s="16" t="s">
        <v>10</v>
      </c>
      <c r="D5365" s="4">
        <v>42328</v>
      </c>
      <c r="E5365" s="23">
        <v>2015</v>
      </c>
      <c r="F5365" s="19">
        <v>5.9</v>
      </c>
      <c r="G5365" s="19">
        <f>IF(Movies[[#This Row],[rating]]=0,"",Movies[[#This Row],[rating]])</f>
        <v>5.9</v>
      </c>
      <c r="H5365" s="19" t="str">
        <f>IF(Movies[[#This Row],[rating]]=0,"No Rating","Rated")</f>
        <v>Rated</v>
      </c>
      <c r="I5365" s="16" t="s">
        <v>2721</v>
      </c>
      <c r="J5365" s="29" t="s">
        <v>12</v>
      </c>
      <c r="K5365" s="19">
        <v>11.587999999999999</v>
      </c>
      <c r="L5365" s="26">
        <v>301</v>
      </c>
    </row>
    <row r="5366" spans="1:12" x14ac:dyDescent="0.3">
      <c r="A5366" s="14">
        <v>290762</v>
      </c>
      <c r="B5366" s="16" t="s">
        <v>7376</v>
      </c>
      <c r="C5366" s="16" t="s">
        <v>416</v>
      </c>
      <c r="D5366" s="4">
        <v>42259</v>
      </c>
      <c r="E5366" s="23">
        <v>2015</v>
      </c>
      <c r="F5366" s="19">
        <v>7.4</v>
      </c>
      <c r="G5366" s="19">
        <f>IF(Movies[[#This Row],[rating]]=0,"",Movies[[#This Row],[rating]])</f>
        <v>7.4</v>
      </c>
      <c r="H5366" s="19" t="str">
        <f>IF(Movies[[#This Row],[rating]]=0,"No Rating","Rated")</f>
        <v>Rated</v>
      </c>
      <c r="I5366" s="16" t="s">
        <v>180</v>
      </c>
      <c r="J5366" s="29" t="s">
        <v>12</v>
      </c>
      <c r="K5366" s="19">
        <v>11.566000000000001</v>
      </c>
      <c r="L5366" s="26">
        <v>669</v>
      </c>
    </row>
    <row r="5367" spans="1:12" x14ac:dyDescent="0.3">
      <c r="A5367" s="14">
        <v>299245</v>
      </c>
      <c r="B5367" s="16" t="s">
        <v>7377</v>
      </c>
      <c r="C5367" s="16" t="s">
        <v>10</v>
      </c>
      <c r="D5367" s="4">
        <v>42194</v>
      </c>
      <c r="E5367" s="23">
        <v>2015</v>
      </c>
      <c r="F5367" s="19">
        <v>4.9219999999999997</v>
      </c>
      <c r="G5367" s="19">
        <f>IF(Movies[[#This Row],[rating]]=0,"",Movies[[#This Row],[rating]])</f>
        <v>4.9219999999999997</v>
      </c>
      <c r="H5367" s="19" t="str">
        <f>IF(Movies[[#This Row],[rating]]=0,"No Rating","Rated")</f>
        <v>Rated</v>
      </c>
      <c r="I5367" s="16" t="s">
        <v>132</v>
      </c>
      <c r="J5367" s="29" t="s">
        <v>12</v>
      </c>
      <c r="K5367" s="19">
        <v>11.55</v>
      </c>
      <c r="L5367" s="26">
        <v>937</v>
      </c>
    </row>
    <row r="5368" spans="1:12" x14ac:dyDescent="0.3">
      <c r="A5368" s="14">
        <v>348811</v>
      </c>
      <c r="B5368" s="16" t="s">
        <v>7378</v>
      </c>
      <c r="C5368" s="16" t="s">
        <v>10</v>
      </c>
      <c r="D5368" s="4">
        <v>42219</v>
      </c>
      <c r="E5368" s="23">
        <v>2015</v>
      </c>
      <c r="F5368" s="19">
        <v>4.9000000000000004</v>
      </c>
      <c r="G5368" s="19">
        <f>IF(Movies[[#This Row],[rating]]=0,"",Movies[[#This Row],[rating]])</f>
        <v>4.9000000000000004</v>
      </c>
      <c r="H5368" s="19" t="str">
        <f>IF(Movies[[#This Row],[rating]]=0,"No Rating","Rated")</f>
        <v>Rated</v>
      </c>
      <c r="I5368" s="16" t="s">
        <v>2843</v>
      </c>
      <c r="J5368" s="29" t="s">
        <v>12</v>
      </c>
      <c r="K5368" s="19">
        <v>11.544</v>
      </c>
      <c r="L5368" s="26">
        <v>114</v>
      </c>
    </row>
    <row r="5369" spans="1:12" x14ac:dyDescent="0.3">
      <c r="A5369" s="14">
        <v>323373</v>
      </c>
      <c r="B5369" s="16" t="s">
        <v>7379</v>
      </c>
      <c r="C5369" s="16" t="s">
        <v>759</v>
      </c>
      <c r="D5369" s="4">
        <v>42244</v>
      </c>
      <c r="E5369" s="23">
        <v>2015</v>
      </c>
      <c r="F5369" s="19">
        <v>6.3079999999999998</v>
      </c>
      <c r="G5369" s="19">
        <f>IF(Movies[[#This Row],[rating]]=0,"",Movies[[#This Row],[rating]])</f>
        <v>6.3079999999999998</v>
      </c>
      <c r="H5369" s="19" t="str">
        <f>IF(Movies[[#This Row],[rating]]=0,"No Rating","Rated")</f>
        <v>Rated</v>
      </c>
      <c r="I5369" s="16" t="s">
        <v>7380</v>
      </c>
      <c r="J5369" s="29" t="s">
        <v>12</v>
      </c>
      <c r="K5369" s="19">
        <v>11.512</v>
      </c>
      <c r="L5369" s="26">
        <v>595</v>
      </c>
    </row>
    <row r="5370" spans="1:12" x14ac:dyDescent="0.3">
      <c r="A5370" s="14">
        <v>234212</v>
      </c>
      <c r="B5370" s="16" t="s">
        <v>7381</v>
      </c>
      <c r="C5370" s="16" t="s">
        <v>14</v>
      </c>
      <c r="D5370" s="4">
        <v>42047</v>
      </c>
      <c r="E5370" s="23">
        <v>2015</v>
      </c>
      <c r="F5370" s="19">
        <v>5.3</v>
      </c>
      <c r="G5370" s="19">
        <f>IF(Movies[[#This Row],[rating]]=0,"",Movies[[#This Row],[rating]])</f>
        <v>5.3</v>
      </c>
      <c r="H5370" s="19" t="str">
        <f>IF(Movies[[#This Row],[rating]]=0,"No Rating","Rated")</f>
        <v>Rated</v>
      </c>
      <c r="I5370" s="16" t="s">
        <v>148</v>
      </c>
      <c r="J5370" s="29" t="s">
        <v>12</v>
      </c>
      <c r="K5370" s="19">
        <v>11.510999999999999</v>
      </c>
      <c r="L5370" s="26">
        <v>493</v>
      </c>
    </row>
    <row r="5371" spans="1:12" x14ac:dyDescent="0.3">
      <c r="A5371" s="14">
        <v>340176</v>
      </c>
      <c r="B5371" s="16" t="s">
        <v>7382</v>
      </c>
      <c r="C5371" s="16" t="s">
        <v>144</v>
      </c>
      <c r="D5371" s="4">
        <v>42135</v>
      </c>
      <c r="E5371" s="23">
        <v>2015</v>
      </c>
      <c r="F5371" s="19">
        <v>6.5060000000000002</v>
      </c>
      <c r="G5371" s="19">
        <f>IF(Movies[[#This Row],[rating]]=0,"",Movies[[#This Row],[rating]])</f>
        <v>6.5060000000000002</v>
      </c>
      <c r="H5371" s="19" t="str">
        <f>IF(Movies[[#This Row],[rating]]=0,"No Rating","Rated")</f>
        <v>Rated</v>
      </c>
      <c r="I5371" s="16" t="s">
        <v>7383</v>
      </c>
      <c r="J5371" s="29" t="s">
        <v>146</v>
      </c>
      <c r="K5371" s="19">
        <v>11.475</v>
      </c>
      <c r="L5371" s="26">
        <v>353</v>
      </c>
    </row>
    <row r="5372" spans="1:12" x14ac:dyDescent="0.3">
      <c r="A5372" s="14">
        <v>321751</v>
      </c>
      <c r="B5372" s="16" t="s">
        <v>7384</v>
      </c>
      <c r="C5372" s="16" t="s">
        <v>51</v>
      </c>
      <c r="D5372" s="4">
        <v>42244</v>
      </c>
      <c r="E5372" s="23">
        <v>2015</v>
      </c>
      <c r="F5372" s="19">
        <v>6.7</v>
      </c>
      <c r="G5372" s="19">
        <f>IF(Movies[[#This Row],[rating]]=0,"",Movies[[#This Row],[rating]])</f>
        <v>6.7</v>
      </c>
      <c r="H5372" s="19" t="str">
        <f>IF(Movies[[#This Row],[rating]]=0,"No Rating","Rated")</f>
        <v>Rated</v>
      </c>
      <c r="I5372" s="16" t="s">
        <v>7241</v>
      </c>
      <c r="J5372" s="29" t="s">
        <v>12</v>
      </c>
      <c r="K5372" s="19">
        <v>11.465</v>
      </c>
      <c r="L5372" s="26">
        <v>628</v>
      </c>
    </row>
    <row r="5373" spans="1:12" x14ac:dyDescent="0.3">
      <c r="A5373" s="14">
        <v>320007</v>
      </c>
      <c r="B5373" s="16" t="s">
        <v>7385</v>
      </c>
      <c r="C5373" s="16" t="s">
        <v>654</v>
      </c>
      <c r="D5373" s="4">
        <v>42166</v>
      </c>
      <c r="E5373" s="23">
        <v>2015</v>
      </c>
      <c r="F5373" s="19">
        <v>7.6</v>
      </c>
      <c r="G5373" s="19">
        <f>IF(Movies[[#This Row],[rating]]=0,"",Movies[[#This Row],[rating]])</f>
        <v>7.6</v>
      </c>
      <c r="H5373" s="19" t="str">
        <f>IF(Movies[[#This Row],[rating]]=0,"No Rating","Rated")</f>
        <v>Rated</v>
      </c>
      <c r="I5373" s="16" t="s">
        <v>7386</v>
      </c>
      <c r="J5373" s="29" t="s">
        <v>286</v>
      </c>
      <c r="K5373" s="19">
        <v>11.439</v>
      </c>
      <c r="L5373" s="26">
        <v>1229</v>
      </c>
    </row>
    <row r="5374" spans="1:12" x14ac:dyDescent="0.3">
      <c r="A5374" s="14">
        <v>273153</v>
      </c>
      <c r="B5374" s="16" t="s">
        <v>7387</v>
      </c>
      <c r="C5374" s="16" t="s">
        <v>838</v>
      </c>
      <c r="D5374" s="4">
        <v>42235</v>
      </c>
      <c r="E5374" s="23">
        <v>2015</v>
      </c>
      <c r="F5374" s="19">
        <v>6.7</v>
      </c>
      <c r="G5374" s="19">
        <f>IF(Movies[[#This Row],[rating]]=0,"",Movies[[#This Row],[rating]])</f>
        <v>6.7</v>
      </c>
      <c r="H5374" s="19" t="str">
        <f>IF(Movies[[#This Row],[rating]]=0,"No Rating","Rated")</f>
        <v>Rated</v>
      </c>
      <c r="I5374" s="16" t="s">
        <v>33</v>
      </c>
      <c r="J5374" s="29" t="s">
        <v>110</v>
      </c>
      <c r="K5374" s="19">
        <v>11.403</v>
      </c>
      <c r="L5374" s="26">
        <v>341</v>
      </c>
    </row>
    <row r="5375" spans="1:12" x14ac:dyDescent="0.3">
      <c r="A5375" s="14">
        <v>245906</v>
      </c>
      <c r="B5375" s="16" t="s">
        <v>7388</v>
      </c>
      <c r="C5375" s="16" t="s">
        <v>1075</v>
      </c>
      <c r="D5375" s="4">
        <v>42116</v>
      </c>
      <c r="E5375" s="23">
        <v>2015</v>
      </c>
      <c r="F5375" s="19">
        <v>5.9</v>
      </c>
      <c r="G5375" s="19">
        <f>IF(Movies[[#This Row],[rating]]=0,"",Movies[[#This Row],[rating]])</f>
        <v>5.9</v>
      </c>
      <c r="H5375" s="19" t="str">
        <f>IF(Movies[[#This Row],[rating]]=0,"No Rating","Rated")</f>
        <v>Rated</v>
      </c>
      <c r="I5375" s="16" t="s">
        <v>273</v>
      </c>
      <c r="J5375" s="29" t="s">
        <v>12</v>
      </c>
      <c r="K5375" s="19">
        <v>11.38</v>
      </c>
      <c r="L5375" s="26">
        <v>670</v>
      </c>
    </row>
    <row r="5376" spans="1:12" x14ac:dyDescent="0.3">
      <c r="A5376" s="14">
        <v>357400</v>
      </c>
      <c r="B5376" s="16" t="s">
        <v>7389</v>
      </c>
      <c r="C5376" s="16" t="s">
        <v>144</v>
      </c>
      <c r="D5376" s="4">
        <v>42329</v>
      </c>
      <c r="E5376" s="23">
        <v>2015</v>
      </c>
      <c r="F5376" s="19">
        <v>6.7</v>
      </c>
      <c r="G5376" s="19">
        <f>IF(Movies[[#This Row],[rating]]=0,"",Movies[[#This Row],[rating]])</f>
        <v>6.7</v>
      </c>
      <c r="H5376" s="19" t="str">
        <f>IF(Movies[[#This Row],[rating]]=0,"No Rating","Rated")</f>
        <v>Rated</v>
      </c>
      <c r="I5376" s="16" t="s">
        <v>7390</v>
      </c>
      <c r="J5376" s="29" t="s">
        <v>146</v>
      </c>
      <c r="K5376" s="19">
        <v>11.356999999999999</v>
      </c>
      <c r="L5376" s="26">
        <v>86</v>
      </c>
    </row>
    <row r="5377" spans="1:12" x14ac:dyDescent="0.3">
      <c r="A5377" s="14">
        <v>253344</v>
      </c>
      <c r="B5377" s="16" t="s">
        <v>7391</v>
      </c>
      <c r="C5377" s="16" t="s">
        <v>14</v>
      </c>
      <c r="D5377" s="4">
        <v>42201</v>
      </c>
      <c r="E5377" s="23">
        <v>2015</v>
      </c>
      <c r="F5377" s="19">
        <v>5.6559999999999997</v>
      </c>
      <c r="G5377" s="19">
        <f>IF(Movies[[#This Row],[rating]]=0,"",Movies[[#This Row],[rating]])</f>
        <v>5.6559999999999997</v>
      </c>
      <c r="H5377" s="19" t="str">
        <f>IF(Movies[[#This Row],[rating]]=0,"No Rating","Rated")</f>
        <v>Rated</v>
      </c>
      <c r="I5377" s="16" t="s">
        <v>273</v>
      </c>
      <c r="J5377" s="29" t="s">
        <v>12</v>
      </c>
      <c r="K5377" s="19">
        <v>11.34</v>
      </c>
      <c r="L5377" s="26">
        <v>575</v>
      </c>
    </row>
    <row r="5378" spans="1:12" x14ac:dyDescent="0.3">
      <c r="A5378" s="14">
        <v>301875</v>
      </c>
      <c r="B5378" s="16" t="s">
        <v>7392</v>
      </c>
      <c r="C5378" s="16" t="s">
        <v>4858</v>
      </c>
      <c r="D5378" s="4">
        <v>42200</v>
      </c>
      <c r="E5378" s="23">
        <v>2015</v>
      </c>
      <c r="F5378" s="19">
        <v>6.1189999999999998</v>
      </c>
      <c r="G5378" s="19">
        <f>IF(Movies[[#This Row],[rating]]=0,"",Movies[[#This Row],[rating]])</f>
        <v>6.1189999999999998</v>
      </c>
      <c r="H5378" s="19" t="str">
        <f>IF(Movies[[#This Row],[rating]]=0,"No Rating","Rated")</f>
        <v>Rated</v>
      </c>
      <c r="I5378" s="16" t="s">
        <v>271</v>
      </c>
      <c r="J5378" s="29" t="s">
        <v>12</v>
      </c>
      <c r="K5378" s="19">
        <v>11.206</v>
      </c>
      <c r="L5378" s="26">
        <v>1376</v>
      </c>
    </row>
    <row r="5379" spans="1:12" x14ac:dyDescent="0.3">
      <c r="A5379" s="14">
        <v>284460</v>
      </c>
      <c r="B5379" s="16" t="s">
        <v>7393</v>
      </c>
      <c r="C5379" s="16" t="s">
        <v>10</v>
      </c>
      <c r="D5379" s="4">
        <v>42286</v>
      </c>
      <c r="E5379" s="23">
        <v>2015</v>
      </c>
      <c r="F5379" s="19">
        <v>3.7</v>
      </c>
      <c r="G5379" s="19">
        <f>IF(Movies[[#This Row],[rating]]=0,"",Movies[[#This Row],[rating]])</f>
        <v>3.7</v>
      </c>
      <c r="H5379" s="19" t="str">
        <f>IF(Movies[[#This Row],[rating]]=0,"No Rating","Rated")</f>
        <v>Rated</v>
      </c>
      <c r="I5379" s="16" t="s">
        <v>82</v>
      </c>
      <c r="J5379" s="29" t="s">
        <v>12</v>
      </c>
      <c r="K5379" s="19">
        <v>11.191000000000001</v>
      </c>
      <c r="L5379" s="26">
        <v>71</v>
      </c>
    </row>
    <row r="5380" spans="1:12" x14ac:dyDescent="0.3">
      <c r="A5380" s="14">
        <v>308638</v>
      </c>
      <c r="B5380" s="16" t="s">
        <v>7394</v>
      </c>
      <c r="C5380" s="16" t="s">
        <v>14</v>
      </c>
      <c r="D5380" s="4">
        <v>42132</v>
      </c>
      <c r="E5380" s="23">
        <v>2015</v>
      </c>
      <c r="F5380" s="19">
        <v>4.87</v>
      </c>
      <c r="G5380" s="19">
        <f>IF(Movies[[#This Row],[rating]]=0,"",Movies[[#This Row],[rating]])</f>
        <v>4.87</v>
      </c>
      <c r="H5380" s="19" t="str">
        <f>IF(Movies[[#This Row],[rating]]=0,"No Rating","Rated")</f>
        <v>Rated</v>
      </c>
      <c r="I5380" s="16" t="s">
        <v>180</v>
      </c>
      <c r="J5380" s="29" t="s">
        <v>12</v>
      </c>
      <c r="K5380" s="19">
        <v>11.141999999999999</v>
      </c>
      <c r="L5380" s="26">
        <v>231</v>
      </c>
    </row>
    <row r="5381" spans="1:12" x14ac:dyDescent="0.3">
      <c r="A5381" s="14">
        <v>298582</v>
      </c>
      <c r="B5381" s="16" t="s">
        <v>7395</v>
      </c>
      <c r="C5381" s="16" t="s">
        <v>432</v>
      </c>
      <c r="D5381" s="4">
        <v>42258</v>
      </c>
      <c r="E5381" s="23">
        <v>2015</v>
      </c>
      <c r="F5381" s="19">
        <v>7.3</v>
      </c>
      <c r="G5381" s="19">
        <f>IF(Movies[[#This Row],[rating]]=0,"",Movies[[#This Row],[rating]])</f>
        <v>7.3</v>
      </c>
      <c r="H5381" s="19" t="str">
        <f>IF(Movies[[#This Row],[rating]]=0,"No Rating","Rated")</f>
        <v>Rated</v>
      </c>
      <c r="I5381" s="16" t="s">
        <v>7396</v>
      </c>
      <c r="J5381" s="29" t="s">
        <v>12</v>
      </c>
      <c r="K5381" s="19">
        <v>11.132999999999999</v>
      </c>
      <c r="L5381" s="26">
        <v>339</v>
      </c>
    </row>
    <row r="5382" spans="1:12" x14ac:dyDescent="0.3">
      <c r="A5382" s="14">
        <v>311291</v>
      </c>
      <c r="B5382" s="16" t="s">
        <v>7397</v>
      </c>
      <c r="C5382" s="16" t="s">
        <v>416</v>
      </c>
      <c r="D5382" s="4">
        <v>42220</v>
      </c>
      <c r="E5382" s="23">
        <v>2015</v>
      </c>
      <c r="F5382" s="19">
        <v>6.6020000000000003</v>
      </c>
      <c r="G5382" s="19">
        <f>IF(Movies[[#This Row],[rating]]=0,"",Movies[[#This Row],[rating]])</f>
        <v>6.6020000000000003</v>
      </c>
      <c r="H5382" s="19" t="str">
        <f>IF(Movies[[#This Row],[rating]]=0,"No Rating","Rated")</f>
        <v>Rated</v>
      </c>
      <c r="I5382" s="16" t="s">
        <v>33</v>
      </c>
      <c r="J5382" s="29" t="s">
        <v>12</v>
      </c>
      <c r="K5382" s="19">
        <v>11.132</v>
      </c>
      <c r="L5382" s="26">
        <v>742</v>
      </c>
    </row>
    <row r="5383" spans="1:12" x14ac:dyDescent="0.3">
      <c r="A5383" s="14">
        <v>322456</v>
      </c>
      <c r="B5383" s="16" t="s">
        <v>7398</v>
      </c>
      <c r="C5383" s="16" t="s">
        <v>10</v>
      </c>
      <c r="D5383" s="4">
        <v>42045</v>
      </c>
      <c r="E5383" s="23">
        <v>2015</v>
      </c>
      <c r="F5383" s="19">
        <v>6.2519999999999998</v>
      </c>
      <c r="G5383" s="19">
        <f>IF(Movies[[#This Row],[rating]]=0,"",Movies[[#This Row],[rating]])</f>
        <v>6.2519999999999998</v>
      </c>
      <c r="H5383" s="19" t="str">
        <f>IF(Movies[[#This Row],[rating]]=0,"No Rating","Rated")</f>
        <v>Rated</v>
      </c>
      <c r="I5383" s="16" t="s">
        <v>7399</v>
      </c>
      <c r="J5383" s="29" t="s">
        <v>12</v>
      </c>
      <c r="K5383" s="19">
        <v>11.13</v>
      </c>
      <c r="L5383" s="26">
        <v>151</v>
      </c>
    </row>
    <row r="5384" spans="1:12" x14ac:dyDescent="0.3">
      <c r="A5384" s="14">
        <v>343173</v>
      </c>
      <c r="B5384" s="16" t="s">
        <v>7400</v>
      </c>
      <c r="C5384" s="16" t="s">
        <v>4705</v>
      </c>
      <c r="D5384" s="4">
        <v>42170</v>
      </c>
      <c r="E5384" s="23">
        <v>2015</v>
      </c>
      <c r="F5384" s="19">
        <v>5.5</v>
      </c>
      <c r="G5384" s="19">
        <f>IF(Movies[[#This Row],[rating]]=0,"",Movies[[#This Row],[rating]])</f>
        <v>5.5</v>
      </c>
      <c r="H5384" s="19" t="str">
        <f>IF(Movies[[#This Row],[rating]]=0,"No Rating","Rated")</f>
        <v>Rated</v>
      </c>
      <c r="I5384" s="16" t="s">
        <v>468</v>
      </c>
      <c r="J5384" s="29" t="s">
        <v>12</v>
      </c>
      <c r="K5384" s="19">
        <v>11.108000000000001</v>
      </c>
      <c r="L5384" s="26">
        <v>380</v>
      </c>
    </row>
    <row r="5385" spans="1:12" x14ac:dyDescent="0.3">
      <c r="A5385" s="14">
        <v>328901</v>
      </c>
      <c r="B5385" s="16" t="s">
        <v>7401</v>
      </c>
      <c r="C5385" s="16" t="s">
        <v>10</v>
      </c>
      <c r="D5385" s="4">
        <v>42361</v>
      </c>
      <c r="E5385" s="23">
        <v>2015</v>
      </c>
      <c r="F5385" s="19">
        <v>4.9000000000000004</v>
      </c>
      <c r="G5385" s="19">
        <f>IF(Movies[[#This Row],[rating]]=0,"",Movies[[#This Row],[rating]])</f>
        <v>4.9000000000000004</v>
      </c>
      <c r="H5385" s="19" t="str">
        <f>IF(Movies[[#This Row],[rating]]=0,"No Rating","Rated")</f>
        <v>Rated</v>
      </c>
      <c r="I5385" s="16" t="s">
        <v>49</v>
      </c>
      <c r="J5385" s="29" t="s">
        <v>12</v>
      </c>
      <c r="K5385" s="19">
        <v>11.101000000000001</v>
      </c>
      <c r="L5385" s="26">
        <v>237</v>
      </c>
    </row>
    <row r="5386" spans="1:12" x14ac:dyDescent="0.3">
      <c r="A5386" s="14">
        <v>308639</v>
      </c>
      <c r="B5386" s="16" t="s">
        <v>7402</v>
      </c>
      <c r="C5386" s="16" t="s">
        <v>10</v>
      </c>
      <c r="D5386" s="4">
        <v>42174</v>
      </c>
      <c r="E5386" s="23">
        <v>2015</v>
      </c>
      <c r="F5386" s="19">
        <v>7.0659999999999998</v>
      </c>
      <c r="G5386" s="19">
        <f>IF(Movies[[#This Row],[rating]]=0,"",Movies[[#This Row],[rating]])</f>
        <v>7.0659999999999998</v>
      </c>
      <c r="H5386" s="19" t="str">
        <f>IF(Movies[[#This Row],[rating]]=0,"No Rating","Rated")</f>
        <v>Rated</v>
      </c>
      <c r="I5386" s="16" t="s">
        <v>4386</v>
      </c>
      <c r="J5386" s="29" t="s">
        <v>12</v>
      </c>
      <c r="K5386" s="19">
        <v>11.089</v>
      </c>
      <c r="L5386" s="26">
        <v>1481</v>
      </c>
    </row>
    <row r="5387" spans="1:12" x14ac:dyDescent="0.3">
      <c r="A5387" s="14">
        <v>253626</v>
      </c>
      <c r="B5387" s="16" t="s">
        <v>7403</v>
      </c>
      <c r="C5387" s="16" t="s">
        <v>10</v>
      </c>
      <c r="D5387" s="4">
        <v>42103</v>
      </c>
      <c r="E5387" s="23">
        <v>2015</v>
      </c>
      <c r="F5387" s="19">
        <v>6</v>
      </c>
      <c r="G5387" s="19">
        <f>IF(Movies[[#This Row],[rating]]=0,"",Movies[[#This Row],[rating]])</f>
        <v>6</v>
      </c>
      <c r="H5387" s="19" t="str">
        <f>IF(Movies[[#This Row],[rating]]=0,"No Rating","Rated")</f>
        <v>Rated</v>
      </c>
      <c r="I5387" s="16" t="s">
        <v>7138</v>
      </c>
      <c r="J5387" s="29" t="s">
        <v>12</v>
      </c>
      <c r="K5387" s="19">
        <v>11.085000000000001</v>
      </c>
      <c r="L5387" s="26">
        <v>555</v>
      </c>
    </row>
    <row r="5388" spans="1:12" x14ac:dyDescent="0.3">
      <c r="A5388" s="14">
        <v>174751</v>
      </c>
      <c r="B5388" s="16" t="s">
        <v>7404</v>
      </c>
      <c r="C5388" s="16" t="s">
        <v>14</v>
      </c>
      <c r="D5388" s="4">
        <v>42369</v>
      </c>
      <c r="E5388" s="23">
        <v>2015</v>
      </c>
      <c r="F5388" s="19">
        <v>5.8</v>
      </c>
      <c r="G5388" s="19">
        <f>IF(Movies[[#This Row],[rating]]=0,"",Movies[[#This Row],[rating]])</f>
        <v>5.8</v>
      </c>
      <c r="H5388" s="19" t="str">
        <f>IF(Movies[[#This Row],[rating]]=0,"No Rating","Rated")</f>
        <v>Rated</v>
      </c>
      <c r="I5388" s="16" t="s">
        <v>7087</v>
      </c>
      <c r="J5388" s="29" t="s">
        <v>12</v>
      </c>
      <c r="K5388" s="19">
        <v>11.074999999999999</v>
      </c>
      <c r="L5388" s="26">
        <v>810</v>
      </c>
    </row>
    <row r="5389" spans="1:12" x14ac:dyDescent="0.3">
      <c r="A5389" s="14">
        <v>283127</v>
      </c>
      <c r="B5389" s="16" t="s">
        <v>7405</v>
      </c>
      <c r="C5389" s="16" t="s">
        <v>144</v>
      </c>
      <c r="D5389" s="4">
        <v>42145</v>
      </c>
      <c r="E5389" s="23">
        <v>2015</v>
      </c>
      <c r="F5389" s="19">
        <v>5.9729999999999999</v>
      </c>
      <c r="G5389" s="19">
        <f>IF(Movies[[#This Row],[rating]]=0,"",Movies[[#This Row],[rating]])</f>
        <v>5.9729999999999999</v>
      </c>
      <c r="H5389" s="19" t="str">
        <f>IF(Movies[[#This Row],[rating]]=0,"No Rating","Rated")</f>
        <v>Rated</v>
      </c>
      <c r="I5389" s="16" t="s">
        <v>3002</v>
      </c>
      <c r="J5389" s="29" t="s">
        <v>146</v>
      </c>
      <c r="K5389" s="19">
        <v>11.035</v>
      </c>
      <c r="L5389" s="26">
        <v>168</v>
      </c>
    </row>
    <row r="5390" spans="1:12" x14ac:dyDescent="0.3">
      <c r="A5390" s="14">
        <v>356296</v>
      </c>
      <c r="B5390" s="16" t="s">
        <v>7406</v>
      </c>
      <c r="C5390" s="16" t="s">
        <v>540</v>
      </c>
      <c r="D5390" s="4">
        <v>42291</v>
      </c>
      <c r="E5390" s="23">
        <v>2015</v>
      </c>
      <c r="F5390" s="19">
        <v>7.2969999999999997</v>
      </c>
      <c r="G5390" s="19">
        <f>IF(Movies[[#This Row],[rating]]=0,"",Movies[[#This Row],[rating]])</f>
        <v>7.2969999999999997</v>
      </c>
      <c r="H5390" s="19" t="str">
        <f>IF(Movies[[#This Row],[rating]]=0,"No Rating","Rated")</f>
        <v>Rated</v>
      </c>
      <c r="I5390" s="16" t="s">
        <v>56</v>
      </c>
      <c r="J5390" s="29" t="s">
        <v>511</v>
      </c>
      <c r="K5390" s="19">
        <v>11.029</v>
      </c>
      <c r="L5390" s="26">
        <v>1269</v>
      </c>
    </row>
    <row r="5391" spans="1:12" x14ac:dyDescent="0.3">
      <c r="A5391" s="14">
        <v>332502</v>
      </c>
      <c r="B5391" s="16" t="s">
        <v>7407</v>
      </c>
      <c r="C5391" s="16" t="s">
        <v>10</v>
      </c>
      <c r="D5391" s="4">
        <v>42306</v>
      </c>
      <c r="E5391" s="23">
        <v>2015</v>
      </c>
      <c r="F5391" s="19">
        <v>4.3</v>
      </c>
      <c r="G5391" s="19">
        <f>IF(Movies[[#This Row],[rating]]=0,"",Movies[[#This Row],[rating]])</f>
        <v>4.3</v>
      </c>
      <c r="H5391" s="19" t="str">
        <f>IF(Movies[[#This Row],[rating]]=0,"No Rating","Rated")</f>
        <v>Rated</v>
      </c>
      <c r="I5391" s="16" t="s">
        <v>7408</v>
      </c>
      <c r="J5391" s="29" t="s">
        <v>12</v>
      </c>
      <c r="K5391" s="19">
        <v>11.023999999999999</v>
      </c>
      <c r="L5391" s="26">
        <v>473</v>
      </c>
    </row>
    <row r="5392" spans="1:12" x14ac:dyDescent="0.3">
      <c r="A5392" s="14">
        <v>316873</v>
      </c>
      <c r="B5392" s="16" t="s">
        <v>7409</v>
      </c>
      <c r="C5392" s="16" t="s">
        <v>144</v>
      </c>
      <c r="D5392" s="4">
        <v>42112</v>
      </c>
      <c r="E5392" s="23">
        <v>2015</v>
      </c>
      <c r="F5392" s="19">
        <v>6.1</v>
      </c>
      <c r="G5392" s="19">
        <f>IF(Movies[[#This Row],[rating]]=0,"",Movies[[#This Row],[rating]])</f>
        <v>6.1</v>
      </c>
      <c r="H5392" s="19" t="str">
        <f>IF(Movies[[#This Row],[rating]]=0,"No Rating","Rated")</f>
        <v>Rated</v>
      </c>
      <c r="I5392" s="16" t="s">
        <v>7410</v>
      </c>
      <c r="J5392" s="29" t="s">
        <v>146</v>
      </c>
      <c r="K5392" s="19">
        <v>10.993</v>
      </c>
      <c r="L5392" s="26">
        <v>119</v>
      </c>
    </row>
    <row r="5393" spans="1:12" x14ac:dyDescent="0.3">
      <c r="A5393" s="14">
        <v>345468</v>
      </c>
      <c r="B5393" s="16" t="s">
        <v>7411</v>
      </c>
      <c r="C5393" s="16" t="s">
        <v>10</v>
      </c>
      <c r="D5393" s="4">
        <v>42190</v>
      </c>
      <c r="E5393" s="23">
        <v>2015</v>
      </c>
      <c r="F5393" s="19">
        <v>5.3</v>
      </c>
      <c r="G5393" s="19">
        <f>IF(Movies[[#This Row],[rating]]=0,"",Movies[[#This Row],[rating]])</f>
        <v>5.3</v>
      </c>
      <c r="H5393" s="19" t="str">
        <f>IF(Movies[[#This Row],[rating]]=0,"No Rating","Rated")</f>
        <v>Rated</v>
      </c>
      <c r="I5393" s="16" t="s">
        <v>132</v>
      </c>
      <c r="J5393" s="29" t="s">
        <v>12</v>
      </c>
      <c r="K5393" s="19">
        <v>10.959</v>
      </c>
      <c r="L5393" s="26">
        <v>220</v>
      </c>
    </row>
    <row r="5394" spans="1:12" x14ac:dyDescent="0.3">
      <c r="A5394" s="14">
        <v>309304</v>
      </c>
      <c r="B5394" s="16" t="s">
        <v>7412</v>
      </c>
      <c r="C5394" s="16" t="s">
        <v>10</v>
      </c>
      <c r="D5394" s="4">
        <v>42159</v>
      </c>
      <c r="E5394" s="23">
        <v>2015</v>
      </c>
      <c r="F5394" s="19">
        <v>6.4610000000000003</v>
      </c>
      <c r="G5394" s="19">
        <f>IF(Movies[[#This Row],[rating]]=0,"",Movies[[#This Row],[rating]])</f>
        <v>6.4610000000000003</v>
      </c>
      <c r="H5394" s="19" t="str">
        <f>IF(Movies[[#This Row],[rating]]=0,"No Rating","Rated")</f>
        <v>Rated</v>
      </c>
      <c r="I5394" s="16" t="s">
        <v>180</v>
      </c>
      <c r="J5394" s="29" t="s">
        <v>12</v>
      </c>
      <c r="K5394" s="19">
        <v>10.945</v>
      </c>
      <c r="L5394" s="26">
        <v>362</v>
      </c>
    </row>
    <row r="5395" spans="1:12" x14ac:dyDescent="0.3">
      <c r="A5395" s="14">
        <v>371236</v>
      </c>
      <c r="B5395" s="16" t="s">
        <v>7413</v>
      </c>
      <c r="C5395" s="16" t="s">
        <v>144</v>
      </c>
      <c r="D5395" s="4">
        <v>42112</v>
      </c>
      <c r="E5395" s="23">
        <v>2015</v>
      </c>
      <c r="F5395" s="19">
        <v>7</v>
      </c>
      <c r="G5395" s="19">
        <f>IF(Movies[[#This Row],[rating]]=0,"",Movies[[#This Row],[rating]])</f>
        <v>7</v>
      </c>
      <c r="H5395" s="19" t="str">
        <f>IF(Movies[[#This Row],[rating]]=0,"No Rating","Rated")</f>
        <v>Rated</v>
      </c>
      <c r="I5395" s="16" t="s">
        <v>7414</v>
      </c>
      <c r="J5395" s="29" t="s">
        <v>146</v>
      </c>
      <c r="K5395" s="19">
        <v>10.942</v>
      </c>
      <c r="L5395" s="26">
        <v>40</v>
      </c>
    </row>
    <row r="5396" spans="1:12" x14ac:dyDescent="0.3">
      <c r="A5396" s="14">
        <v>306745</v>
      </c>
      <c r="B5396" s="16" t="s">
        <v>7415</v>
      </c>
      <c r="C5396" s="16" t="s">
        <v>10</v>
      </c>
      <c r="D5396" s="4">
        <v>42279</v>
      </c>
      <c r="E5396" s="23">
        <v>2015</v>
      </c>
      <c r="F5396" s="19">
        <v>7.226</v>
      </c>
      <c r="G5396" s="19">
        <f>IF(Movies[[#This Row],[rating]]=0,"",Movies[[#This Row],[rating]])</f>
        <v>7.226</v>
      </c>
      <c r="H5396" s="19" t="str">
        <f>IF(Movies[[#This Row],[rating]]=0,"No Rating","Rated")</f>
        <v>Rated</v>
      </c>
      <c r="I5396" s="16" t="s">
        <v>52</v>
      </c>
      <c r="J5396" s="29" t="s">
        <v>12</v>
      </c>
      <c r="K5396" s="19">
        <v>10.936</v>
      </c>
      <c r="L5396" s="26">
        <v>652</v>
      </c>
    </row>
    <row r="5397" spans="1:12" x14ac:dyDescent="0.3">
      <c r="A5397" s="14">
        <v>321528</v>
      </c>
      <c r="B5397" s="16" t="s">
        <v>7416</v>
      </c>
      <c r="C5397" s="16" t="s">
        <v>10</v>
      </c>
      <c r="D5397" s="4">
        <v>42097</v>
      </c>
      <c r="E5397" s="23">
        <v>2015</v>
      </c>
      <c r="F5397" s="19">
        <v>7.19</v>
      </c>
      <c r="G5397" s="19">
        <f>IF(Movies[[#This Row],[rating]]=0,"",Movies[[#This Row],[rating]])</f>
        <v>7.19</v>
      </c>
      <c r="H5397" s="19" t="str">
        <f>IF(Movies[[#This Row],[rating]]=0,"No Rating","Rated")</f>
        <v>Rated</v>
      </c>
      <c r="I5397" s="16" t="s">
        <v>7417</v>
      </c>
      <c r="J5397" s="29" t="s">
        <v>12</v>
      </c>
      <c r="K5397" s="19">
        <v>10.935</v>
      </c>
      <c r="L5397" s="26">
        <v>919</v>
      </c>
    </row>
    <row r="5398" spans="1:12" x14ac:dyDescent="0.3">
      <c r="A5398" s="14">
        <v>352161</v>
      </c>
      <c r="B5398" s="16" t="s">
        <v>7418</v>
      </c>
      <c r="C5398" s="16" t="s">
        <v>1177</v>
      </c>
      <c r="D5398" s="4">
        <v>42229</v>
      </c>
      <c r="E5398" s="23">
        <v>2015</v>
      </c>
      <c r="F5398" s="19">
        <v>6.8</v>
      </c>
      <c r="G5398" s="19">
        <f>IF(Movies[[#This Row],[rating]]=0,"",Movies[[#This Row],[rating]])</f>
        <v>6.8</v>
      </c>
      <c r="H5398" s="19" t="str">
        <f>IF(Movies[[#This Row],[rating]]=0,"No Rating","Rated")</f>
        <v>Rated</v>
      </c>
      <c r="I5398" s="16" t="s">
        <v>7051</v>
      </c>
      <c r="J5398" s="29" t="s">
        <v>34</v>
      </c>
      <c r="K5398" s="19">
        <v>10.91</v>
      </c>
      <c r="L5398" s="26">
        <v>415</v>
      </c>
    </row>
    <row r="5399" spans="1:12" x14ac:dyDescent="0.3">
      <c r="A5399" s="14">
        <v>347183</v>
      </c>
      <c r="B5399" s="16" t="s">
        <v>7419</v>
      </c>
      <c r="C5399" s="16" t="s">
        <v>144</v>
      </c>
      <c r="D5399" s="4">
        <v>42188</v>
      </c>
      <c r="E5399" s="23">
        <v>2015</v>
      </c>
      <c r="F5399" s="19">
        <v>8.6</v>
      </c>
      <c r="G5399" s="19">
        <f>IF(Movies[[#This Row],[rating]]=0,"",Movies[[#This Row],[rating]])</f>
        <v>8.6</v>
      </c>
      <c r="H5399" s="19" t="str">
        <f>IF(Movies[[#This Row],[rating]]=0,"No Rating","Rated")</f>
        <v>Rated</v>
      </c>
      <c r="I5399" s="16" t="s">
        <v>636</v>
      </c>
      <c r="J5399" s="29" t="s">
        <v>146</v>
      </c>
      <c r="K5399" s="19">
        <v>10.91</v>
      </c>
      <c r="L5399" s="26">
        <v>37</v>
      </c>
    </row>
    <row r="5400" spans="1:12" x14ac:dyDescent="0.3">
      <c r="A5400" s="14">
        <v>353989</v>
      </c>
      <c r="B5400" s="16" t="s">
        <v>7420</v>
      </c>
      <c r="C5400" s="16" t="s">
        <v>1036</v>
      </c>
      <c r="D5400" s="4">
        <v>42159</v>
      </c>
      <c r="E5400" s="23">
        <v>2015</v>
      </c>
      <c r="F5400" s="19">
        <v>6.5</v>
      </c>
      <c r="G5400" s="19">
        <f>IF(Movies[[#This Row],[rating]]=0,"",Movies[[#This Row],[rating]])</f>
        <v>6.5</v>
      </c>
      <c r="H5400" s="19" t="str">
        <f>IF(Movies[[#This Row],[rating]]=0,"No Rating","Rated")</f>
        <v>Rated</v>
      </c>
      <c r="I5400" s="16" t="s">
        <v>49</v>
      </c>
      <c r="J5400" s="29" t="s">
        <v>34</v>
      </c>
      <c r="K5400" s="19">
        <v>10.888999999999999</v>
      </c>
      <c r="L5400" s="26">
        <v>125</v>
      </c>
    </row>
    <row r="5401" spans="1:12" x14ac:dyDescent="0.3">
      <c r="A5401" s="14">
        <v>328589</v>
      </c>
      <c r="B5401" s="16" t="s">
        <v>7421</v>
      </c>
      <c r="C5401" s="16" t="s">
        <v>416</v>
      </c>
      <c r="D5401" s="4">
        <v>42307</v>
      </c>
      <c r="E5401" s="23">
        <v>2015</v>
      </c>
      <c r="F5401" s="19">
        <v>6.4</v>
      </c>
      <c r="G5401" s="19">
        <f>IF(Movies[[#This Row],[rating]]=0,"",Movies[[#This Row],[rating]])</f>
        <v>6.4</v>
      </c>
      <c r="H5401" s="19" t="str">
        <f>IF(Movies[[#This Row],[rating]]=0,"No Rating","Rated")</f>
        <v>Rated</v>
      </c>
      <c r="I5401" s="16" t="s">
        <v>180</v>
      </c>
      <c r="J5401" s="29" t="s">
        <v>12</v>
      </c>
      <c r="K5401" s="19">
        <v>10.881</v>
      </c>
      <c r="L5401" s="26">
        <v>752</v>
      </c>
    </row>
    <row r="5402" spans="1:12" x14ac:dyDescent="0.3">
      <c r="A5402" s="14">
        <v>302528</v>
      </c>
      <c r="B5402" s="16" t="s">
        <v>7422</v>
      </c>
      <c r="C5402" s="16" t="s">
        <v>7423</v>
      </c>
      <c r="D5402" s="4">
        <v>42300</v>
      </c>
      <c r="E5402" s="23">
        <v>2015</v>
      </c>
      <c r="F5402" s="19">
        <v>7.3</v>
      </c>
      <c r="G5402" s="19">
        <f>IF(Movies[[#This Row],[rating]]=0,"",Movies[[#This Row],[rating]])</f>
        <v>7.3</v>
      </c>
      <c r="H5402" s="19" t="str">
        <f>IF(Movies[[#This Row],[rating]]=0,"No Rating","Rated")</f>
        <v>Rated</v>
      </c>
      <c r="I5402" s="16" t="s">
        <v>23</v>
      </c>
      <c r="J5402" s="29" t="s">
        <v>12</v>
      </c>
      <c r="K5402" s="19">
        <v>10.878</v>
      </c>
      <c r="L5402" s="26">
        <v>714</v>
      </c>
    </row>
    <row r="5403" spans="1:12" x14ac:dyDescent="0.3">
      <c r="A5403" s="14">
        <v>302960</v>
      </c>
      <c r="B5403" s="16" t="s">
        <v>7424</v>
      </c>
      <c r="C5403" s="16" t="s">
        <v>10</v>
      </c>
      <c r="D5403" s="4">
        <v>42038</v>
      </c>
      <c r="E5403" s="23">
        <v>2015</v>
      </c>
      <c r="F5403" s="19">
        <v>7.7</v>
      </c>
      <c r="G5403" s="19">
        <f>IF(Movies[[#This Row],[rating]]=0,"",Movies[[#This Row],[rating]])</f>
        <v>7.7</v>
      </c>
      <c r="H5403" s="19" t="str">
        <f>IF(Movies[[#This Row],[rating]]=0,"No Rating","Rated")</f>
        <v>Rated</v>
      </c>
      <c r="I5403" s="16" t="s">
        <v>7425</v>
      </c>
      <c r="J5403" s="29" t="s">
        <v>12</v>
      </c>
      <c r="K5403" s="19">
        <v>10.817</v>
      </c>
      <c r="L5403" s="26">
        <v>169</v>
      </c>
    </row>
    <row r="5404" spans="1:12" x14ac:dyDescent="0.3">
      <c r="A5404" s="14">
        <v>320048</v>
      </c>
      <c r="B5404" s="16" t="s">
        <v>7426</v>
      </c>
      <c r="C5404" s="16" t="s">
        <v>10</v>
      </c>
      <c r="D5404" s="4">
        <v>42028</v>
      </c>
      <c r="E5404" s="23">
        <v>2015</v>
      </c>
      <c r="F5404" s="19">
        <v>5.2</v>
      </c>
      <c r="G5404" s="19">
        <f>IF(Movies[[#This Row],[rating]]=0,"",Movies[[#This Row],[rating]])</f>
        <v>5.2</v>
      </c>
      <c r="H5404" s="19" t="str">
        <f>IF(Movies[[#This Row],[rating]]=0,"No Rating","Rated")</f>
        <v>Rated</v>
      </c>
      <c r="I5404" s="16" t="s">
        <v>359</v>
      </c>
      <c r="J5404" s="29" t="s">
        <v>12</v>
      </c>
      <c r="K5404" s="19">
        <v>10.77</v>
      </c>
      <c r="L5404" s="26">
        <v>321</v>
      </c>
    </row>
    <row r="5405" spans="1:12" x14ac:dyDescent="0.3">
      <c r="A5405" s="14">
        <v>341895</v>
      </c>
      <c r="B5405" s="16" t="s">
        <v>7427</v>
      </c>
      <c r="C5405" s="16" t="s">
        <v>595</v>
      </c>
      <c r="D5405" s="4">
        <v>42153</v>
      </c>
      <c r="E5405" s="23">
        <v>2015</v>
      </c>
      <c r="F5405" s="19">
        <v>7.5</v>
      </c>
      <c r="G5405" s="19">
        <f>IF(Movies[[#This Row],[rating]]=0,"",Movies[[#This Row],[rating]])</f>
        <v>7.5</v>
      </c>
      <c r="H5405" s="19" t="str">
        <f>IF(Movies[[#This Row],[rating]]=0,"No Rating","Rated")</f>
        <v>Rated</v>
      </c>
      <c r="I5405" s="16" t="s">
        <v>273</v>
      </c>
      <c r="J5405" s="29" t="s">
        <v>2844</v>
      </c>
      <c r="K5405" s="19">
        <v>10.763999999999999</v>
      </c>
      <c r="L5405" s="26">
        <v>102</v>
      </c>
    </row>
    <row r="5406" spans="1:12" x14ac:dyDescent="0.3">
      <c r="A5406" s="14">
        <v>359305</v>
      </c>
      <c r="B5406" s="16" t="s">
        <v>7428</v>
      </c>
      <c r="C5406" s="16" t="s">
        <v>416</v>
      </c>
      <c r="D5406" s="4">
        <v>42260</v>
      </c>
      <c r="E5406" s="23">
        <v>2015</v>
      </c>
      <c r="F5406" s="19">
        <v>7.4</v>
      </c>
      <c r="G5406" s="19">
        <f>IF(Movies[[#This Row],[rating]]=0,"",Movies[[#This Row],[rating]])</f>
        <v>7.4</v>
      </c>
      <c r="H5406" s="19" t="str">
        <f>IF(Movies[[#This Row],[rating]]=0,"No Rating","Rated")</f>
        <v>Rated</v>
      </c>
      <c r="I5406" s="16" t="s">
        <v>7429</v>
      </c>
      <c r="J5406" s="29" t="s">
        <v>12</v>
      </c>
      <c r="K5406" s="19">
        <v>10.727</v>
      </c>
      <c r="L5406" s="26">
        <v>229</v>
      </c>
    </row>
    <row r="5407" spans="1:12" x14ac:dyDescent="0.3">
      <c r="A5407" s="14">
        <v>326284</v>
      </c>
      <c r="B5407" s="16" t="s">
        <v>7430</v>
      </c>
      <c r="C5407" s="16" t="s">
        <v>432</v>
      </c>
      <c r="D5407" s="4">
        <v>42131</v>
      </c>
      <c r="E5407" s="23">
        <v>2015</v>
      </c>
      <c r="F5407" s="19">
        <v>5.6189999999999998</v>
      </c>
      <c r="G5407" s="19">
        <f>IF(Movies[[#This Row],[rating]]=0,"",Movies[[#This Row],[rating]])</f>
        <v>5.6189999999999998</v>
      </c>
      <c r="H5407" s="19" t="str">
        <f>IF(Movies[[#This Row],[rating]]=0,"No Rating","Rated")</f>
        <v>Rated</v>
      </c>
      <c r="I5407" s="16" t="s">
        <v>777</v>
      </c>
      <c r="J5407" s="29" t="s">
        <v>12</v>
      </c>
      <c r="K5407" s="19">
        <v>10.712</v>
      </c>
      <c r="L5407" s="26">
        <v>235</v>
      </c>
    </row>
    <row r="5408" spans="1:12" x14ac:dyDescent="0.3">
      <c r="A5408" s="14">
        <v>218784</v>
      </c>
      <c r="B5408" s="16" t="s">
        <v>7431</v>
      </c>
      <c r="C5408" s="16" t="s">
        <v>10</v>
      </c>
      <c r="D5408" s="4">
        <v>42307</v>
      </c>
      <c r="E5408" s="23">
        <v>2015</v>
      </c>
      <c r="F5408" s="19">
        <v>6.1</v>
      </c>
      <c r="G5408" s="19">
        <f>IF(Movies[[#This Row],[rating]]=0,"",Movies[[#This Row],[rating]])</f>
        <v>6.1</v>
      </c>
      <c r="H5408" s="19" t="str">
        <f>IF(Movies[[#This Row],[rating]]=0,"No Rating","Rated")</f>
        <v>Rated</v>
      </c>
      <c r="I5408" s="16" t="s">
        <v>4139</v>
      </c>
      <c r="J5408" s="29" t="s">
        <v>12</v>
      </c>
      <c r="K5408" s="19">
        <v>10.706</v>
      </c>
      <c r="L5408" s="26">
        <v>563</v>
      </c>
    </row>
    <row r="5409" spans="1:12" x14ac:dyDescent="0.3">
      <c r="A5409" s="14">
        <v>275601</v>
      </c>
      <c r="B5409" s="16" t="s">
        <v>7432</v>
      </c>
      <c r="C5409" s="16" t="s">
        <v>10</v>
      </c>
      <c r="D5409" s="4">
        <v>42195</v>
      </c>
      <c r="E5409" s="23">
        <v>2015</v>
      </c>
      <c r="F5409" s="19">
        <v>5.7859999999999996</v>
      </c>
      <c r="G5409" s="19">
        <f>IF(Movies[[#This Row],[rating]]=0,"",Movies[[#This Row],[rating]])</f>
        <v>5.7859999999999996</v>
      </c>
      <c r="H5409" s="19" t="str">
        <f>IF(Movies[[#This Row],[rating]]=0,"No Rating","Rated")</f>
        <v>Rated</v>
      </c>
      <c r="I5409" s="16" t="s">
        <v>3913</v>
      </c>
      <c r="J5409" s="29" t="s">
        <v>12</v>
      </c>
      <c r="K5409" s="19">
        <v>10.625999999999999</v>
      </c>
      <c r="L5409" s="26">
        <v>707</v>
      </c>
    </row>
    <row r="5410" spans="1:12" x14ac:dyDescent="0.3">
      <c r="A5410" s="14">
        <v>315859</v>
      </c>
      <c r="B5410" s="16" t="s">
        <v>7433</v>
      </c>
      <c r="C5410" s="16" t="s">
        <v>1286</v>
      </c>
      <c r="D5410" s="4">
        <v>42243</v>
      </c>
      <c r="E5410" s="23">
        <v>2015</v>
      </c>
      <c r="F5410" s="19">
        <v>6.7</v>
      </c>
      <c r="G5410" s="19">
        <f>IF(Movies[[#This Row],[rating]]=0,"",Movies[[#This Row],[rating]])</f>
        <v>6.7</v>
      </c>
      <c r="H5410" s="19" t="str">
        <f>IF(Movies[[#This Row],[rating]]=0,"No Rating","Rated")</f>
        <v>Rated</v>
      </c>
      <c r="I5410" s="16" t="s">
        <v>1164</v>
      </c>
      <c r="J5410" s="29" t="s">
        <v>1287</v>
      </c>
      <c r="K5410" s="19">
        <v>10.606</v>
      </c>
      <c r="L5410" s="26">
        <v>66</v>
      </c>
    </row>
    <row r="5411" spans="1:12" x14ac:dyDescent="0.3">
      <c r="A5411" s="14">
        <v>266639</v>
      </c>
      <c r="B5411" s="16" t="s">
        <v>7434</v>
      </c>
      <c r="C5411" s="16" t="s">
        <v>10</v>
      </c>
      <c r="D5411" s="4">
        <v>42299</v>
      </c>
      <c r="E5411" s="23">
        <v>2015</v>
      </c>
      <c r="F5411" s="19">
        <v>5.5209999999999999</v>
      </c>
      <c r="G5411" s="19">
        <f>IF(Movies[[#This Row],[rating]]=0,"",Movies[[#This Row],[rating]])</f>
        <v>5.5209999999999999</v>
      </c>
      <c r="H5411" s="19" t="str">
        <f>IF(Movies[[#This Row],[rating]]=0,"No Rating","Rated")</f>
        <v>Rated</v>
      </c>
      <c r="I5411" s="16" t="s">
        <v>7435</v>
      </c>
      <c r="J5411" s="29" t="s">
        <v>12</v>
      </c>
      <c r="K5411" s="19">
        <v>10.606</v>
      </c>
      <c r="L5411" s="26">
        <v>384</v>
      </c>
    </row>
    <row r="5412" spans="1:12" x14ac:dyDescent="0.3">
      <c r="A5412" s="14">
        <v>86835</v>
      </c>
      <c r="B5412" s="16" t="s">
        <v>7436</v>
      </c>
      <c r="C5412" s="16" t="s">
        <v>10</v>
      </c>
      <c r="D5412" s="4">
        <v>42257</v>
      </c>
      <c r="E5412" s="23">
        <v>2015</v>
      </c>
      <c r="F5412" s="19">
        <v>5.7</v>
      </c>
      <c r="G5412" s="19">
        <f>IF(Movies[[#This Row],[rating]]=0,"",Movies[[#This Row],[rating]])</f>
        <v>5.7</v>
      </c>
      <c r="H5412" s="19" t="str">
        <f>IF(Movies[[#This Row],[rating]]=0,"No Rating","Rated")</f>
        <v>Rated</v>
      </c>
      <c r="I5412" s="16" t="s">
        <v>33</v>
      </c>
      <c r="J5412" s="29" t="s">
        <v>12</v>
      </c>
      <c r="K5412" s="19">
        <v>10.592000000000001</v>
      </c>
      <c r="L5412" s="26">
        <v>660</v>
      </c>
    </row>
    <row r="5413" spans="1:12" x14ac:dyDescent="0.3">
      <c r="A5413" s="14">
        <v>364067</v>
      </c>
      <c r="B5413" s="16" t="s">
        <v>7437</v>
      </c>
      <c r="C5413" s="16" t="s">
        <v>10</v>
      </c>
      <c r="D5413" s="4">
        <v>42342</v>
      </c>
      <c r="E5413" s="23">
        <v>2015</v>
      </c>
      <c r="F5413" s="19">
        <v>5.2</v>
      </c>
      <c r="G5413" s="19">
        <f>IF(Movies[[#This Row],[rating]]=0,"",Movies[[#This Row],[rating]])</f>
        <v>5.2</v>
      </c>
      <c r="H5413" s="19" t="str">
        <f>IF(Movies[[#This Row],[rating]]=0,"No Rating","Rated")</f>
        <v>Rated</v>
      </c>
      <c r="I5413" s="16" t="s">
        <v>504</v>
      </c>
      <c r="J5413" s="29" t="s">
        <v>12</v>
      </c>
      <c r="K5413" s="19">
        <v>10.57</v>
      </c>
      <c r="L5413" s="26">
        <v>423</v>
      </c>
    </row>
    <row r="5414" spans="1:12" x14ac:dyDescent="0.3">
      <c r="A5414" s="14">
        <v>353446</v>
      </c>
      <c r="B5414" s="16" t="s">
        <v>7438</v>
      </c>
      <c r="C5414" s="16" t="s">
        <v>10</v>
      </c>
      <c r="D5414" s="4">
        <v>42187</v>
      </c>
      <c r="E5414" s="23">
        <v>2015</v>
      </c>
      <c r="F5414" s="19">
        <v>4.3</v>
      </c>
      <c r="G5414" s="19">
        <f>IF(Movies[[#This Row],[rating]]=0,"",Movies[[#This Row],[rating]])</f>
        <v>4.3</v>
      </c>
      <c r="H5414" s="19" t="str">
        <f>IF(Movies[[#This Row],[rating]]=0,"No Rating","Rated")</f>
        <v>Rated</v>
      </c>
      <c r="I5414" s="16" t="s">
        <v>30</v>
      </c>
      <c r="J5414" s="29" t="s">
        <v>12</v>
      </c>
      <c r="K5414" s="19">
        <v>10.558999999999999</v>
      </c>
      <c r="L5414" s="26">
        <v>39</v>
      </c>
    </row>
    <row r="5415" spans="1:12" x14ac:dyDescent="0.3">
      <c r="A5415" s="14">
        <v>296313</v>
      </c>
      <c r="B5415" s="16" t="s">
        <v>7439</v>
      </c>
      <c r="C5415" s="16" t="s">
        <v>7440</v>
      </c>
      <c r="D5415" s="4">
        <v>42040</v>
      </c>
      <c r="E5415" s="23">
        <v>2015</v>
      </c>
      <c r="F5415" s="19">
        <v>6.6</v>
      </c>
      <c r="G5415" s="19">
        <f>IF(Movies[[#This Row],[rating]]=0,"",Movies[[#This Row],[rating]])</f>
        <v>6.6</v>
      </c>
      <c r="H5415" s="19" t="str">
        <f>IF(Movies[[#This Row],[rating]]=0,"No Rating","Rated")</f>
        <v>Rated</v>
      </c>
      <c r="I5415" s="16" t="s">
        <v>180</v>
      </c>
      <c r="J5415" s="29" t="s">
        <v>648</v>
      </c>
      <c r="K5415" s="19">
        <v>10.53</v>
      </c>
      <c r="L5415" s="26">
        <v>210</v>
      </c>
    </row>
    <row r="5416" spans="1:12" x14ac:dyDescent="0.3">
      <c r="A5416" s="14">
        <v>309299</v>
      </c>
      <c r="B5416" s="16" t="s">
        <v>7441</v>
      </c>
      <c r="C5416" s="16" t="s">
        <v>10</v>
      </c>
      <c r="D5416" s="4">
        <v>42293</v>
      </c>
      <c r="E5416" s="23">
        <v>2015</v>
      </c>
      <c r="F5416" s="19">
        <v>6.4980000000000002</v>
      </c>
      <c r="G5416" s="19">
        <f>IF(Movies[[#This Row],[rating]]=0,"",Movies[[#This Row],[rating]])</f>
        <v>6.4980000000000002</v>
      </c>
      <c r="H5416" s="19" t="str">
        <f>IF(Movies[[#This Row],[rating]]=0,"No Rating","Rated")</f>
        <v>Rated</v>
      </c>
      <c r="I5416" s="16" t="s">
        <v>189</v>
      </c>
      <c r="J5416" s="29" t="s">
        <v>12</v>
      </c>
      <c r="K5416" s="19">
        <v>10.513999999999999</v>
      </c>
      <c r="L5416" s="26">
        <v>458</v>
      </c>
    </row>
    <row r="5417" spans="1:12" x14ac:dyDescent="0.3">
      <c r="A5417" s="14">
        <v>354743</v>
      </c>
      <c r="B5417" s="16" t="s">
        <v>7442</v>
      </c>
      <c r="C5417" s="16" t="s">
        <v>416</v>
      </c>
      <c r="D5417" s="4">
        <v>42253</v>
      </c>
      <c r="E5417" s="23">
        <v>2015</v>
      </c>
      <c r="F5417" s="19">
        <v>6.4</v>
      </c>
      <c r="G5417" s="19">
        <f>IF(Movies[[#This Row],[rating]]=0,"",Movies[[#This Row],[rating]])</f>
        <v>6.4</v>
      </c>
      <c r="H5417" s="19" t="str">
        <f>IF(Movies[[#This Row],[rating]]=0,"No Rating","Rated")</f>
        <v>Rated</v>
      </c>
      <c r="I5417" s="16" t="s">
        <v>52</v>
      </c>
      <c r="J5417" s="29" t="s">
        <v>12</v>
      </c>
      <c r="K5417" s="19">
        <v>10.504</v>
      </c>
      <c r="L5417" s="26">
        <v>117</v>
      </c>
    </row>
    <row r="5418" spans="1:12" x14ac:dyDescent="0.3">
      <c r="A5418" s="14">
        <v>359790</v>
      </c>
      <c r="B5418" s="16" t="s">
        <v>7443</v>
      </c>
      <c r="C5418" s="16" t="s">
        <v>10</v>
      </c>
      <c r="D5418" s="4">
        <v>42280</v>
      </c>
      <c r="E5418" s="23">
        <v>2015</v>
      </c>
      <c r="F5418" s="19">
        <v>5.2610000000000001</v>
      </c>
      <c r="G5418" s="19">
        <f>IF(Movies[[#This Row],[rating]]=0,"",Movies[[#This Row],[rating]])</f>
        <v>5.2610000000000001</v>
      </c>
      <c r="H5418" s="19" t="str">
        <f>IF(Movies[[#This Row],[rating]]=0,"No Rating","Rated")</f>
        <v>Rated</v>
      </c>
      <c r="I5418" s="16" t="s">
        <v>277</v>
      </c>
      <c r="J5418" s="29" t="s">
        <v>12</v>
      </c>
      <c r="K5418" s="19">
        <v>10.488</v>
      </c>
      <c r="L5418" s="26">
        <v>380</v>
      </c>
    </row>
    <row r="5419" spans="1:12" x14ac:dyDescent="0.3">
      <c r="A5419" s="14">
        <v>332349</v>
      </c>
      <c r="B5419" s="16" t="s">
        <v>7444</v>
      </c>
      <c r="C5419" s="16" t="s">
        <v>956</v>
      </c>
      <c r="D5419" s="4">
        <v>42123</v>
      </c>
      <c r="E5419" s="23">
        <v>2015</v>
      </c>
      <c r="F5419" s="19">
        <v>7</v>
      </c>
      <c r="G5419" s="19">
        <f>IF(Movies[[#This Row],[rating]]=0,"",Movies[[#This Row],[rating]])</f>
        <v>7</v>
      </c>
      <c r="H5419" s="19" t="str">
        <f>IF(Movies[[#This Row],[rating]]=0,"No Rating","Rated")</f>
        <v>Rated</v>
      </c>
      <c r="I5419" s="16" t="s">
        <v>7445</v>
      </c>
      <c r="J5419" s="29" t="s">
        <v>605</v>
      </c>
      <c r="K5419" s="19">
        <v>10.484999999999999</v>
      </c>
      <c r="L5419" s="26">
        <v>28</v>
      </c>
    </row>
    <row r="5420" spans="1:12" x14ac:dyDescent="0.3">
      <c r="A5420" s="14">
        <v>332340</v>
      </c>
      <c r="B5420" s="16" t="s">
        <v>7446</v>
      </c>
      <c r="C5420" s="16" t="s">
        <v>416</v>
      </c>
      <c r="D5420" s="4">
        <v>42153</v>
      </c>
      <c r="E5420" s="23">
        <v>2015</v>
      </c>
      <c r="F5420" s="19">
        <v>6.5890000000000004</v>
      </c>
      <c r="G5420" s="19">
        <f>IF(Movies[[#This Row],[rating]]=0,"",Movies[[#This Row],[rating]])</f>
        <v>6.5890000000000004</v>
      </c>
      <c r="H5420" s="19" t="str">
        <f>IF(Movies[[#This Row],[rating]]=0,"No Rating","Rated")</f>
        <v>Rated</v>
      </c>
      <c r="I5420" s="16" t="s">
        <v>161</v>
      </c>
      <c r="J5420" s="29" t="s">
        <v>12</v>
      </c>
      <c r="K5420" s="19">
        <v>10.484</v>
      </c>
      <c r="L5420" s="26">
        <v>980</v>
      </c>
    </row>
    <row r="5421" spans="1:12" x14ac:dyDescent="0.3">
      <c r="A5421" s="14">
        <v>400823</v>
      </c>
      <c r="B5421" s="16" t="s">
        <v>7447</v>
      </c>
      <c r="C5421" s="16" t="s">
        <v>94</v>
      </c>
      <c r="D5421" s="4">
        <v>42264</v>
      </c>
      <c r="E5421" s="23">
        <v>2015</v>
      </c>
      <c r="F5421" s="19">
        <v>4.8</v>
      </c>
      <c r="G5421" s="19">
        <f>IF(Movies[[#This Row],[rating]]=0,"",Movies[[#This Row],[rating]])</f>
        <v>4.8</v>
      </c>
      <c r="H5421" s="19" t="str">
        <f>IF(Movies[[#This Row],[rating]]=0,"No Rating","Rated")</f>
        <v>Rated</v>
      </c>
      <c r="I5421" s="16" t="s">
        <v>312</v>
      </c>
      <c r="J5421" s="29" t="s">
        <v>96</v>
      </c>
      <c r="K5421" s="19">
        <v>10.459</v>
      </c>
      <c r="L5421" s="26">
        <v>9</v>
      </c>
    </row>
    <row r="5422" spans="1:12" x14ac:dyDescent="0.3">
      <c r="A5422" s="14">
        <v>157827</v>
      </c>
      <c r="B5422" s="16" t="s">
        <v>7448</v>
      </c>
      <c r="C5422" s="16" t="s">
        <v>7449</v>
      </c>
      <c r="D5422" s="4">
        <v>42278</v>
      </c>
      <c r="E5422" s="23">
        <v>2015</v>
      </c>
      <c r="F5422" s="19">
        <v>6.5</v>
      </c>
      <c r="G5422" s="19">
        <f>IF(Movies[[#This Row],[rating]]=0,"",Movies[[#This Row],[rating]])</f>
        <v>6.5</v>
      </c>
      <c r="H5422" s="19" t="str">
        <f>IF(Movies[[#This Row],[rating]]=0,"No Rating","Rated")</f>
        <v>Rated</v>
      </c>
      <c r="I5422" s="16" t="s">
        <v>49</v>
      </c>
      <c r="J5422" s="29" t="s">
        <v>12</v>
      </c>
      <c r="K5422" s="19">
        <v>10.451000000000001</v>
      </c>
      <c r="L5422" s="26">
        <v>330</v>
      </c>
    </row>
    <row r="5423" spans="1:12" x14ac:dyDescent="0.3">
      <c r="A5423" s="14">
        <v>287689</v>
      </c>
      <c r="B5423" s="16" t="s">
        <v>7450</v>
      </c>
      <c r="C5423" s="16" t="s">
        <v>10</v>
      </c>
      <c r="D5423" s="4">
        <v>42193</v>
      </c>
      <c r="E5423" s="23">
        <v>2015</v>
      </c>
      <c r="F5423" s="19">
        <v>6.5</v>
      </c>
      <c r="G5423" s="19">
        <f>IF(Movies[[#This Row],[rating]]=0,"",Movies[[#This Row],[rating]])</f>
        <v>6.5</v>
      </c>
      <c r="H5423" s="19" t="str">
        <f>IF(Movies[[#This Row],[rating]]=0,"No Rating","Rated")</f>
        <v>Rated</v>
      </c>
      <c r="I5423" s="16" t="s">
        <v>7451</v>
      </c>
      <c r="J5423" s="29" t="s">
        <v>12</v>
      </c>
      <c r="K5423" s="19">
        <v>10.416</v>
      </c>
      <c r="L5423" s="26">
        <v>389</v>
      </c>
    </row>
    <row r="5424" spans="1:12" x14ac:dyDescent="0.3">
      <c r="A5424" s="14">
        <v>330544</v>
      </c>
      <c r="B5424" s="16" t="s">
        <v>7452</v>
      </c>
      <c r="C5424" s="16" t="s">
        <v>10</v>
      </c>
      <c r="D5424" s="4">
        <v>42140</v>
      </c>
      <c r="E5424" s="23">
        <v>2015</v>
      </c>
      <c r="F5424" s="19">
        <v>6.4080000000000004</v>
      </c>
      <c r="G5424" s="19">
        <f>IF(Movies[[#This Row],[rating]]=0,"",Movies[[#This Row],[rating]])</f>
        <v>6.4080000000000004</v>
      </c>
      <c r="H5424" s="19" t="str">
        <f>IF(Movies[[#This Row],[rating]]=0,"No Rating","Rated")</f>
        <v>Rated</v>
      </c>
      <c r="I5424" s="16" t="s">
        <v>6700</v>
      </c>
      <c r="J5424" s="29" t="s">
        <v>12</v>
      </c>
      <c r="K5424" s="19">
        <v>10.395</v>
      </c>
      <c r="L5424" s="26">
        <v>121</v>
      </c>
    </row>
    <row r="5425" spans="1:12" x14ac:dyDescent="0.3">
      <c r="A5425" s="14">
        <v>351901</v>
      </c>
      <c r="B5425" s="16" t="s">
        <v>7453</v>
      </c>
      <c r="C5425" s="16" t="s">
        <v>10</v>
      </c>
      <c r="D5425" s="4">
        <v>42258</v>
      </c>
      <c r="E5425" s="23">
        <v>2015</v>
      </c>
      <c r="F5425" s="19">
        <v>5.9</v>
      </c>
      <c r="G5425" s="19">
        <f>IF(Movies[[#This Row],[rating]]=0,"",Movies[[#This Row],[rating]])</f>
        <v>5.9</v>
      </c>
      <c r="H5425" s="19" t="str">
        <f>IF(Movies[[#This Row],[rating]]=0,"No Rating","Rated")</f>
        <v>Rated</v>
      </c>
      <c r="I5425" s="16" t="s">
        <v>95</v>
      </c>
      <c r="J5425" s="29" t="s">
        <v>12</v>
      </c>
      <c r="K5425" s="19">
        <v>10.388999999999999</v>
      </c>
      <c r="L5425" s="26">
        <v>203</v>
      </c>
    </row>
    <row r="5426" spans="1:12" x14ac:dyDescent="0.3">
      <c r="A5426" s="14">
        <v>360603</v>
      </c>
      <c r="B5426" s="16" t="s">
        <v>7454</v>
      </c>
      <c r="C5426" s="16" t="s">
        <v>10</v>
      </c>
      <c r="D5426" s="4">
        <v>42335</v>
      </c>
      <c r="E5426" s="23">
        <v>2015</v>
      </c>
      <c r="F5426" s="19">
        <v>7</v>
      </c>
      <c r="G5426" s="19">
        <f>IF(Movies[[#This Row],[rating]]=0,"",Movies[[#This Row],[rating]])</f>
        <v>7</v>
      </c>
      <c r="H5426" s="19" t="str">
        <f>IF(Movies[[#This Row],[rating]]=0,"No Rating","Rated")</f>
        <v>Rated</v>
      </c>
      <c r="I5426" s="16" t="s">
        <v>4169</v>
      </c>
      <c r="J5426" s="29" t="s">
        <v>12</v>
      </c>
      <c r="K5426" s="19">
        <v>10.385999999999999</v>
      </c>
      <c r="L5426" s="26">
        <v>189</v>
      </c>
    </row>
    <row r="5427" spans="1:12" x14ac:dyDescent="0.3">
      <c r="A5427" s="14">
        <v>341870</v>
      </c>
      <c r="B5427" s="16" t="s">
        <v>7455</v>
      </c>
      <c r="C5427" s="16" t="s">
        <v>416</v>
      </c>
      <c r="D5427" s="4">
        <v>42147</v>
      </c>
      <c r="E5427" s="23">
        <v>2015</v>
      </c>
      <c r="F5427" s="19">
        <v>6.6</v>
      </c>
      <c r="G5427" s="19">
        <f>IF(Movies[[#This Row],[rating]]=0,"",Movies[[#This Row],[rating]])</f>
        <v>6.6</v>
      </c>
      <c r="H5427" s="19" t="str">
        <f>IF(Movies[[#This Row],[rating]]=0,"No Rating","Rated")</f>
        <v>Rated</v>
      </c>
      <c r="I5427" s="16" t="s">
        <v>596</v>
      </c>
      <c r="J5427" s="29" t="s">
        <v>12</v>
      </c>
      <c r="K5427" s="19">
        <v>10.35</v>
      </c>
      <c r="L5427" s="26">
        <v>159</v>
      </c>
    </row>
    <row r="5428" spans="1:12" x14ac:dyDescent="0.3">
      <c r="A5428" s="14">
        <v>301748</v>
      </c>
      <c r="B5428" s="16" t="s">
        <v>7456</v>
      </c>
      <c r="C5428" s="16" t="s">
        <v>10</v>
      </c>
      <c r="D5428" s="4">
        <v>42026</v>
      </c>
      <c r="E5428" s="23">
        <v>2015</v>
      </c>
      <c r="F5428" s="19">
        <v>4.7</v>
      </c>
      <c r="G5428" s="19">
        <f>IF(Movies[[#This Row],[rating]]=0,"",Movies[[#This Row],[rating]])</f>
        <v>4.7</v>
      </c>
      <c r="H5428" s="19" t="str">
        <f>IF(Movies[[#This Row],[rating]]=0,"No Rating","Rated")</f>
        <v>Rated</v>
      </c>
      <c r="I5428" s="16" t="s">
        <v>30</v>
      </c>
      <c r="J5428" s="29" t="s">
        <v>12</v>
      </c>
      <c r="K5428" s="19">
        <v>10.327999999999999</v>
      </c>
      <c r="L5428" s="26">
        <v>45</v>
      </c>
    </row>
    <row r="5429" spans="1:12" x14ac:dyDescent="0.3">
      <c r="A5429" s="14">
        <v>377823</v>
      </c>
      <c r="B5429" s="16" t="s">
        <v>7457</v>
      </c>
      <c r="C5429" s="16" t="s">
        <v>411</v>
      </c>
      <c r="D5429" s="4">
        <v>42348</v>
      </c>
      <c r="E5429" s="23">
        <v>2015</v>
      </c>
      <c r="F5429" s="19">
        <v>6.9</v>
      </c>
      <c r="G5429" s="19">
        <f>IF(Movies[[#This Row],[rating]]=0,"",Movies[[#This Row],[rating]])</f>
        <v>6.9</v>
      </c>
      <c r="H5429" s="19" t="str">
        <f>IF(Movies[[#This Row],[rating]]=0,"No Rating","Rated")</f>
        <v>Rated</v>
      </c>
      <c r="I5429" s="16" t="s">
        <v>808</v>
      </c>
      <c r="J5429" s="29" t="s">
        <v>342</v>
      </c>
      <c r="K5429" s="19">
        <v>10.323</v>
      </c>
      <c r="L5429" s="26">
        <v>93</v>
      </c>
    </row>
    <row r="5430" spans="1:12" x14ac:dyDescent="0.3">
      <c r="A5430" s="14">
        <v>310569</v>
      </c>
      <c r="B5430" s="16" t="s">
        <v>7458</v>
      </c>
      <c r="C5430" s="16" t="s">
        <v>84</v>
      </c>
      <c r="D5430" s="4">
        <v>42159</v>
      </c>
      <c r="E5430" s="23">
        <v>2015</v>
      </c>
      <c r="F5430" s="19">
        <v>8</v>
      </c>
      <c r="G5430" s="19">
        <f>IF(Movies[[#This Row],[rating]]=0,"",Movies[[#This Row],[rating]])</f>
        <v>8</v>
      </c>
      <c r="H5430" s="19" t="str">
        <f>IF(Movies[[#This Row],[rating]]=0,"No Rating","Rated")</f>
        <v>Rated</v>
      </c>
      <c r="I5430" s="16" t="s">
        <v>49</v>
      </c>
      <c r="J5430" s="29" t="s">
        <v>86</v>
      </c>
      <c r="K5430" s="19">
        <v>10.308</v>
      </c>
      <c r="L5430" s="26">
        <v>734</v>
      </c>
    </row>
    <row r="5431" spans="1:12" x14ac:dyDescent="0.3">
      <c r="A5431" s="14">
        <v>341077</v>
      </c>
      <c r="B5431" s="16" t="s">
        <v>7459</v>
      </c>
      <c r="C5431" s="16" t="s">
        <v>5942</v>
      </c>
      <c r="D5431" s="4">
        <v>42240</v>
      </c>
      <c r="E5431" s="23">
        <v>2015</v>
      </c>
      <c r="F5431" s="19">
        <v>5.5</v>
      </c>
      <c r="G5431" s="19">
        <f>IF(Movies[[#This Row],[rating]]=0,"",Movies[[#This Row],[rating]])</f>
        <v>5.5</v>
      </c>
      <c r="H5431" s="19" t="str">
        <f>IF(Movies[[#This Row],[rating]]=0,"No Rating","Rated")</f>
        <v>Rated</v>
      </c>
      <c r="I5431" s="16" t="s">
        <v>185</v>
      </c>
      <c r="J5431" s="29" t="s">
        <v>12</v>
      </c>
      <c r="K5431" s="19">
        <v>10.279</v>
      </c>
      <c r="L5431" s="26">
        <v>277</v>
      </c>
    </row>
    <row r="5432" spans="1:12" x14ac:dyDescent="0.3">
      <c r="A5432" s="14">
        <v>310121</v>
      </c>
      <c r="B5432" s="16" t="s">
        <v>7460</v>
      </c>
      <c r="C5432" s="16" t="s">
        <v>10</v>
      </c>
      <c r="D5432" s="4">
        <v>42139</v>
      </c>
      <c r="E5432" s="23">
        <v>2015</v>
      </c>
      <c r="F5432" s="19">
        <v>6.3040000000000003</v>
      </c>
      <c r="G5432" s="19">
        <f>IF(Movies[[#This Row],[rating]]=0,"",Movies[[#This Row],[rating]])</f>
        <v>6.3040000000000003</v>
      </c>
      <c r="H5432" s="19" t="str">
        <f>IF(Movies[[#This Row],[rating]]=0,"No Rating","Rated")</f>
        <v>Rated</v>
      </c>
      <c r="I5432" s="16" t="s">
        <v>713</v>
      </c>
      <c r="J5432" s="29" t="s">
        <v>12</v>
      </c>
      <c r="K5432" s="19">
        <v>10.268000000000001</v>
      </c>
      <c r="L5432" s="26">
        <v>161</v>
      </c>
    </row>
    <row r="5433" spans="1:12" x14ac:dyDescent="0.3">
      <c r="A5433" s="14">
        <v>327418</v>
      </c>
      <c r="B5433" s="16" t="s">
        <v>7461</v>
      </c>
      <c r="C5433" s="16" t="s">
        <v>10</v>
      </c>
      <c r="D5433" s="4">
        <v>42136</v>
      </c>
      <c r="E5433" s="23">
        <v>2015</v>
      </c>
      <c r="F5433" s="19">
        <v>5.7779999999999996</v>
      </c>
      <c r="G5433" s="19">
        <f>IF(Movies[[#This Row],[rating]]=0,"",Movies[[#This Row],[rating]])</f>
        <v>5.7779999999999996</v>
      </c>
      <c r="H5433" s="19" t="str">
        <f>IF(Movies[[#This Row],[rating]]=0,"No Rating","Rated")</f>
        <v>Rated</v>
      </c>
      <c r="I5433" s="16" t="s">
        <v>1605</v>
      </c>
      <c r="J5433" s="29" t="s">
        <v>12</v>
      </c>
      <c r="K5433" s="19">
        <v>10.265000000000001</v>
      </c>
      <c r="L5433" s="26">
        <v>153</v>
      </c>
    </row>
    <row r="5434" spans="1:12" x14ac:dyDescent="0.3">
      <c r="A5434" s="14">
        <v>356486</v>
      </c>
      <c r="B5434" s="16" t="s">
        <v>7462</v>
      </c>
      <c r="C5434" s="16" t="s">
        <v>10</v>
      </c>
      <c r="D5434" s="4">
        <v>42293</v>
      </c>
      <c r="E5434" s="23">
        <v>2015</v>
      </c>
      <c r="F5434" s="19">
        <v>5</v>
      </c>
      <c r="G5434" s="19">
        <f>IF(Movies[[#This Row],[rating]]=0,"",Movies[[#This Row],[rating]])</f>
        <v>5</v>
      </c>
      <c r="H5434" s="19" t="str">
        <f>IF(Movies[[#This Row],[rating]]=0,"No Rating","Rated")</f>
        <v>Rated</v>
      </c>
      <c r="I5434" s="16" t="s">
        <v>566</v>
      </c>
      <c r="J5434" s="29" t="s">
        <v>12</v>
      </c>
      <c r="K5434" s="19">
        <v>10.260999999999999</v>
      </c>
      <c r="L5434" s="26">
        <v>103</v>
      </c>
    </row>
    <row r="5435" spans="1:12" x14ac:dyDescent="0.3">
      <c r="A5435" s="14">
        <v>310133</v>
      </c>
      <c r="B5435" s="16" t="s">
        <v>7463</v>
      </c>
      <c r="C5435" s="16" t="s">
        <v>10</v>
      </c>
      <c r="D5435" s="4">
        <v>42193</v>
      </c>
      <c r="E5435" s="23">
        <v>2015</v>
      </c>
      <c r="F5435" s="19">
        <v>5.9379999999999997</v>
      </c>
      <c r="G5435" s="19">
        <f>IF(Movies[[#This Row],[rating]]=0,"",Movies[[#This Row],[rating]])</f>
        <v>5.9379999999999997</v>
      </c>
      <c r="H5435" s="19" t="str">
        <f>IF(Movies[[#This Row],[rating]]=0,"No Rating","Rated")</f>
        <v>Rated</v>
      </c>
      <c r="I5435" s="16" t="s">
        <v>1027</v>
      </c>
      <c r="J5435" s="29" t="s">
        <v>12</v>
      </c>
      <c r="K5435" s="19">
        <v>10.247</v>
      </c>
      <c r="L5435" s="26">
        <v>859</v>
      </c>
    </row>
    <row r="5436" spans="1:12" x14ac:dyDescent="0.3">
      <c r="A5436" s="14">
        <v>356987</v>
      </c>
      <c r="B5436" s="16" t="s">
        <v>970</v>
      </c>
      <c r="C5436" s="16" t="s">
        <v>759</v>
      </c>
      <c r="D5436" s="4">
        <v>42246</v>
      </c>
      <c r="E5436" s="23">
        <v>2015</v>
      </c>
      <c r="F5436" s="19">
        <v>5.9</v>
      </c>
      <c r="G5436" s="19">
        <f>IF(Movies[[#This Row],[rating]]=0,"",Movies[[#This Row],[rating]])</f>
        <v>5.9</v>
      </c>
      <c r="H5436" s="19" t="str">
        <f>IF(Movies[[#This Row],[rating]]=0,"No Rating","Rated")</f>
        <v>Rated</v>
      </c>
      <c r="I5436" s="16" t="s">
        <v>2100</v>
      </c>
      <c r="J5436" s="29" t="s">
        <v>12</v>
      </c>
      <c r="K5436" s="19">
        <v>10.217000000000001</v>
      </c>
      <c r="L5436" s="26">
        <v>124</v>
      </c>
    </row>
    <row r="5437" spans="1:12" x14ac:dyDescent="0.3">
      <c r="A5437" s="14">
        <v>332177</v>
      </c>
      <c r="B5437" s="16" t="s">
        <v>5097</v>
      </c>
      <c r="C5437" s="16" t="s">
        <v>10</v>
      </c>
      <c r="D5437" s="4">
        <v>42167</v>
      </c>
      <c r="E5437" s="23">
        <v>2015</v>
      </c>
      <c r="F5437" s="19">
        <v>5.3739999999999997</v>
      </c>
      <c r="G5437" s="19">
        <f>IF(Movies[[#This Row],[rating]]=0,"",Movies[[#This Row],[rating]])</f>
        <v>5.3739999999999997</v>
      </c>
      <c r="H5437" s="19" t="str">
        <f>IF(Movies[[#This Row],[rating]]=0,"No Rating","Rated")</f>
        <v>Rated</v>
      </c>
      <c r="I5437" s="16" t="s">
        <v>808</v>
      </c>
      <c r="J5437" s="29" t="s">
        <v>12</v>
      </c>
      <c r="K5437" s="19">
        <v>10.217000000000001</v>
      </c>
      <c r="L5437" s="26">
        <v>163</v>
      </c>
    </row>
    <row r="5438" spans="1:12" x14ac:dyDescent="0.3">
      <c r="A5438" s="14">
        <v>366644</v>
      </c>
      <c r="B5438" s="16" t="s">
        <v>7464</v>
      </c>
      <c r="C5438" s="16" t="s">
        <v>411</v>
      </c>
      <c r="D5438" s="4">
        <v>42180</v>
      </c>
      <c r="E5438" s="23">
        <v>2015</v>
      </c>
      <c r="F5438" s="19">
        <v>5.9029999999999996</v>
      </c>
      <c r="G5438" s="19">
        <f>IF(Movies[[#This Row],[rating]]=0,"",Movies[[#This Row],[rating]])</f>
        <v>5.9029999999999996</v>
      </c>
      <c r="H5438" s="19" t="str">
        <f>IF(Movies[[#This Row],[rating]]=0,"No Rating","Rated")</f>
        <v>Rated</v>
      </c>
      <c r="I5438" s="16" t="s">
        <v>232</v>
      </c>
      <c r="J5438" s="29" t="s">
        <v>342</v>
      </c>
      <c r="K5438" s="19">
        <v>10.215999999999999</v>
      </c>
      <c r="L5438" s="26">
        <v>144</v>
      </c>
    </row>
    <row r="5439" spans="1:12" x14ac:dyDescent="0.3">
      <c r="A5439" s="14">
        <v>252164</v>
      </c>
      <c r="B5439" s="16" t="s">
        <v>7465</v>
      </c>
      <c r="C5439" s="16" t="s">
        <v>416</v>
      </c>
      <c r="D5439" s="4">
        <v>42159</v>
      </c>
      <c r="E5439" s="23">
        <v>2015</v>
      </c>
      <c r="F5439" s="19">
        <v>5.7</v>
      </c>
      <c r="G5439" s="19">
        <f>IF(Movies[[#This Row],[rating]]=0,"",Movies[[#This Row],[rating]])</f>
        <v>5.7</v>
      </c>
      <c r="H5439" s="19" t="str">
        <f>IF(Movies[[#This Row],[rating]]=0,"No Rating","Rated")</f>
        <v>Rated</v>
      </c>
      <c r="I5439" s="16" t="s">
        <v>239</v>
      </c>
      <c r="J5439" s="29" t="s">
        <v>12</v>
      </c>
      <c r="K5439" s="19">
        <v>10.215999999999999</v>
      </c>
      <c r="L5439" s="26">
        <v>237</v>
      </c>
    </row>
    <row r="5440" spans="1:12" x14ac:dyDescent="0.3">
      <c r="A5440" s="14">
        <v>333622</v>
      </c>
      <c r="B5440" s="16" t="s">
        <v>7466</v>
      </c>
      <c r="C5440" s="16" t="s">
        <v>144</v>
      </c>
      <c r="D5440" s="4">
        <v>42119</v>
      </c>
      <c r="E5440" s="23">
        <v>2015</v>
      </c>
      <c r="F5440" s="19">
        <v>7.5</v>
      </c>
      <c r="G5440" s="19">
        <f>IF(Movies[[#This Row],[rating]]=0,"",Movies[[#This Row],[rating]])</f>
        <v>7.5</v>
      </c>
      <c r="H5440" s="19" t="str">
        <f>IF(Movies[[#This Row],[rating]]=0,"No Rating","Rated")</f>
        <v>Rated</v>
      </c>
      <c r="I5440" s="16" t="s">
        <v>7467</v>
      </c>
      <c r="J5440" s="29" t="s">
        <v>146</v>
      </c>
      <c r="K5440" s="19">
        <v>10.206</v>
      </c>
      <c r="L5440" s="26">
        <v>85</v>
      </c>
    </row>
    <row r="5441" spans="1:12" x14ac:dyDescent="0.3">
      <c r="A5441" s="14">
        <v>228968</v>
      </c>
      <c r="B5441" s="16" t="s">
        <v>7468</v>
      </c>
      <c r="C5441" s="16" t="s">
        <v>7469</v>
      </c>
      <c r="D5441" s="4">
        <v>42075</v>
      </c>
      <c r="E5441" s="23">
        <v>2015</v>
      </c>
      <c r="F5441" s="19">
        <v>6</v>
      </c>
      <c r="G5441" s="19">
        <f>IF(Movies[[#This Row],[rating]]=0,"",Movies[[#This Row],[rating]])</f>
        <v>6</v>
      </c>
      <c r="H5441" s="19" t="str">
        <f>IF(Movies[[#This Row],[rating]]=0,"No Rating","Rated")</f>
        <v>Rated</v>
      </c>
      <c r="I5441" s="16" t="s">
        <v>7470</v>
      </c>
      <c r="J5441" s="29" t="s">
        <v>12</v>
      </c>
      <c r="K5441" s="19">
        <v>10.196999999999999</v>
      </c>
      <c r="L5441" s="26">
        <v>635</v>
      </c>
    </row>
    <row r="5442" spans="1:12" x14ac:dyDescent="0.3">
      <c r="A5442" s="14">
        <v>320006</v>
      </c>
      <c r="B5442" s="16" t="s">
        <v>7471</v>
      </c>
      <c r="C5442" s="16" t="s">
        <v>1286</v>
      </c>
      <c r="D5442" s="4">
        <v>42109</v>
      </c>
      <c r="E5442" s="23">
        <v>2015</v>
      </c>
      <c r="F5442" s="19">
        <v>7</v>
      </c>
      <c r="G5442" s="19">
        <f>IF(Movies[[#This Row],[rating]]=0,"",Movies[[#This Row],[rating]])</f>
        <v>7</v>
      </c>
      <c r="H5442" s="19" t="str">
        <f>IF(Movies[[#This Row],[rating]]=0,"No Rating","Rated")</f>
        <v>Rated</v>
      </c>
      <c r="I5442" s="16" t="s">
        <v>7472</v>
      </c>
      <c r="J5442" s="29" t="s">
        <v>1287</v>
      </c>
      <c r="K5442" s="19">
        <v>10.182</v>
      </c>
      <c r="L5442" s="26">
        <v>423</v>
      </c>
    </row>
    <row r="5443" spans="1:12" x14ac:dyDescent="0.3">
      <c r="A5443" s="14">
        <v>319373</v>
      </c>
      <c r="B5443" s="16" t="s">
        <v>7473</v>
      </c>
      <c r="C5443" s="16" t="s">
        <v>7474</v>
      </c>
      <c r="D5443" s="4">
        <v>42154</v>
      </c>
      <c r="E5443" s="23">
        <v>2015</v>
      </c>
      <c r="F5443" s="19">
        <v>7.4279999999999999</v>
      </c>
      <c r="G5443" s="19">
        <f>IF(Movies[[#This Row],[rating]]=0,"",Movies[[#This Row],[rating]])</f>
        <v>7.4279999999999999</v>
      </c>
      <c r="H5443" s="19" t="str">
        <f>IF(Movies[[#This Row],[rating]]=0,"No Rating","Rated")</f>
        <v>Rated</v>
      </c>
      <c r="I5443" s="16" t="s">
        <v>49</v>
      </c>
      <c r="J5443" s="29" t="s">
        <v>146</v>
      </c>
      <c r="K5443" s="19">
        <v>10.170999999999999</v>
      </c>
      <c r="L5443" s="26">
        <v>558</v>
      </c>
    </row>
    <row r="5444" spans="1:12" x14ac:dyDescent="0.3">
      <c r="A5444" s="14">
        <v>332976</v>
      </c>
      <c r="B5444" s="16" t="s">
        <v>7475</v>
      </c>
      <c r="C5444" s="16" t="s">
        <v>10</v>
      </c>
      <c r="D5444" s="4">
        <v>42128</v>
      </c>
      <c r="E5444" s="23">
        <v>2015</v>
      </c>
      <c r="F5444" s="19">
        <v>4.5999999999999996</v>
      </c>
      <c r="G5444" s="19">
        <f>IF(Movies[[#This Row],[rating]]=0,"",Movies[[#This Row],[rating]])</f>
        <v>4.5999999999999996</v>
      </c>
      <c r="H5444" s="19" t="str">
        <f>IF(Movies[[#This Row],[rating]]=0,"No Rating","Rated")</f>
        <v>Rated</v>
      </c>
      <c r="I5444" s="16" t="s">
        <v>7476</v>
      </c>
      <c r="J5444" s="29" t="s">
        <v>12</v>
      </c>
      <c r="K5444" s="19">
        <v>10.164</v>
      </c>
      <c r="L5444" s="26">
        <v>99</v>
      </c>
    </row>
    <row r="5445" spans="1:12" x14ac:dyDescent="0.3">
      <c r="A5445" s="14">
        <v>352173</v>
      </c>
      <c r="B5445" s="16" t="s">
        <v>4883</v>
      </c>
      <c r="C5445" s="16" t="s">
        <v>595</v>
      </c>
      <c r="D5445" s="4">
        <v>42215</v>
      </c>
      <c r="E5445" s="23">
        <v>2015</v>
      </c>
      <c r="F5445" s="19">
        <v>7.7</v>
      </c>
      <c r="G5445" s="19">
        <f>IF(Movies[[#This Row],[rating]]=0,"",Movies[[#This Row],[rating]])</f>
        <v>7.7</v>
      </c>
      <c r="H5445" s="19" t="str">
        <f>IF(Movies[[#This Row],[rating]]=0,"No Rating","Rated")</f>
        <v>Rated</v>
      </c>
      <c r="I5445" s="16" t="s">
        <v>4341</v>
      </c>
      <c r="J5445" s="29" t="s">
        <v>142</v>
      </c>
      <c r="K5445" s="19">
        <v>10.157</v>
      </c>
      <c r="L5445" s="26">
        <v>418</v>
      </c>
    </row>
    <row r="5446" spans="1:12" x14ac:dyDescent="0.3">
      <c r="A5446" s="14">
        <v>330333</v>
      </c>
      <c r="B5446" s="16" t="s">
        <v>7477</v>
      </c>
      <c r="C5446" s="16" t="s">
        <v>108</v>
      </c>
      <c r="D5446" s="4">
        <v>42322</v>
      </c>
      <c r="E5446" s="23">
        <v>2015</v>
      </c>
      <c r="F5446" s="19">
        <v>5.18</v>
      </c>
      <c r="G5446" s="19">
        <f>IF(Movies[[#This Row],[rating]]=0,"",Movies[[#This Row],[rating]])</f>
        <v>5.18</v>
      </c>
      <c r="H5446" s="19" t="str">
        <f>IF(Movies[[#This Row],[rating]]=0,"No Rating","Rated")</f>
        <v>Rated</v>
      </c>
      <c r="I5446" s="16" t="s">
        <v>197</v>
      </c>
      <c r="J5446" s="29" t="s">
        <v>110</v>
      </c>
      <c r="K5446" s="19">
        <v>10.138999999999999</v>
      </c>
      <c r="L5446" s="26">
        <v>89</v>
      </c>
    </row>
    <row r="5447" spans="1:12" x14ac:dyDescent="0.3">
      <c r="A5447" s="14">
        <v>365717</v>
      </c>
      <c r="B5447" s="16" t="s">
        <v>7478</v>
      </c>
      <c r="C5447" s="16" t="s">
        <v>7479</v>
      </c>
      <c r="D5447" s="4">
        <v>42280</v>
      </c>
      <c r="E5447" s="23">
        <v>2015</v>
      </c>
      <c r="F5447" s="19">
        <v>6.2</v>
      </c>
      <c r="G5447" s="19">
        <f>IF(Movies[[#This Row],[rating]]=0,"",Movies[[#This Row],[rating]])</f>
        <v>6.2</v>
      </c>
      <c r="H5447" s="19" t="str">
        <f>IF(Movies[[#This Row],[rating]]=0,"No Rating","Rated")</f>
        <v>Rated</v>
      </c>
      <c r="I5447" s="16" t="s">
        <v>30</v>
      </c>
      <c r="J5447" s="29" t="s">
        <v>12</v>
      </c>
      <c r="K5447" s="19">
        <v>10.125999999999999</v>
      </c>
      <c r="L5447" s="26">
        <v>139</v>
      </c>
    </row>
    <row r="5448" spans="1:12" x14ac:dyDescent="0.3">
      <c r="A5448" s="14">
        <v>282984</v>
      </c>
      <c r="B5448" s="16" t="s">
        <v>7480</v>
      </c>
      <c r="C5448" s="16" t="s">
        <v>10</v>
      </c>
      <c r="D5448" s="4">
        <v>42202</v>
      </c>
      <c r="E5448" s="23">
        <v>2015</v>
      </c>
      <c r="F5448" s="19">
        <v>6.5</v>
      </c>
      <c r="G5448" s="19">
        <f>IF(Movies[[#This Row],[rating]]=0,"",Movies[[#This Row],[rating]])</f>
        <v>6.5</v>
      </c>
      <c r="H5448" s="19" t="str">
        <f>IF(Movies[[#This Row],[rating]]=0,"No Rating","Rated")</f>
        <v>Rated</v>
      </c>
      <c r="I5448" s="16" t="s">
        <v>713</v>
      </c>
      <c r="J5448" s="29" t="s">
        <v>12</v>
      </c>
      <c r="K5448" s="19">
        <v>10.124000000000001</v>
      </c>
      <c r="L5448" s="26">
        <v>2389</v>
      </c>
    </row>
    <row r="5449" spans="1:12" x14ac:dyDescent="0.3">
      <c r="A5449" s="14">
        <v>293413</v>
      </c>
      <c r="B5449" s="16" t="s">
        <v>7481</v>
      </c>
      <c r="C5449" s="16" t="s">
        <v>94</v>
      </c>
      <c r="D5449" s="4">
        <v>42327</v>
      </c>
      <c r="E5449" s="23">
        <v>2015</v>
      </c>
      <c r="F5449" s="19">
        <v>7</v>
      </c>
      <c r="G5449" s="19">
        <f>IF(Movies[[#This Row],[rating]]=0,"",Movies[[#This Row],[rating]])</f>
        <v>7</v>
      </c>
      <c r="H5449" s="19" t="str">
        <f>IF(Movies[[#This Row],[rating]]=0,"No Rating","Rated")</f>
        <v>Rated</v>
      </c>
      <c r="I5449" s="16" t="s">
        <v>230</v>
      </c>
      <c r="J5449" s="29" t="s">
        <v>96</v>
      </c>
      <c r="K5449" s="19">
        <v>10.090999999999999</v>
      </c>
      <c r="L5449" s="26">
        <v>122</v>
      </c>
    </row>
    <row r="5450" spans="1:12" x14ac:dyDescent="0.3">
      <c r="A5450" s="14">
        <v>340357</v>
      </c>
      <c r="B5450" s="16" t="s">
        <v>7482</v>
      </c>
      <c r="C5450" s="16" t="s">
        <v>7483</v>
      </c>
      <c r="D5450" s="4">
        <v>42312</v>
      </c>
      <c r="E5450" s="23">
        <v>2015</v>
      </c>
      <c r="F5450" s="19">
        <v>7</v>
      </c>
      <c r="G5450" s="19">
        <f>IF(Movies[[#This Row],[rating]]=0,"",Movies[[#This Row],[rating]])</f>
        <v>7</v>
      </c>
      <c r="H5450" s="19" t="str">
        <f>IF(Movies[[#This Row],[rating]]=0,"No Rating","Rated")</f>
        <v>Rated</v>
      </c>
      <c r="I5450" s="16" t="s">
        <v>7484</v>
      </c>
      <c r="J5450" s="29" t="s">
        <v>110</v>
      </c>
      <c r="K5450" s="19">
        <v>10.083</v>
      </c>
      <c r="L5450" s="26">
        <v>330</v>
      </c>
    </row>
    <row r="5451" spans="1:12" x14ac:dyDescent="0.3">
      <c r="A5451" s="14">
        <v>333653</v>
      </c>
      <c r="B5451" s="16" t="s">
        <v>7485</v>
      </c>
      <c r="C5451" s="16" t="s">
        <v>172</v>
      </c>
      <c r="D5451" s="4">
        <v>42099</v>
      </c>
      <c r="E5451" s="23">
        <v>2015</v>
      </c>
      <c r="F5451" s="19">
        <v>5.9</v>
      </c>
      <c r="G5451" s="19">
        <f>IF(Movies[[#This Row],[rating]]=0,"",Movies[[#This Row],[rating]])</f>
        <v>5.9</v>
      </c>
      <c r="H5451" s="19" t="str">
        <f>IF(Movies[[#This Row],[rating]]=0,"No Rating","Rated")</f>
        <v>Rated</v>
      </c>
      <c r="I5451" s="16" t="s">
        <v>7155</v>
      </c>
      <c r="J5451" s="29" t="s">
        <v>12</v>
      </c>
      <c r="K5451" s="19">
        <v>10.025</v>
      </c>
      <c r="L5451" s="26">
        <v>110</v>
      </c>
    </row>
    <row r="5452" spans="1:12" x14ac:dyDescent="0.3">
      <c r="A5452" s="14">
        <v>319075</v>
      </c>
      <c r="B5452" s="16" t="s">
        <v>7486</v>
      </c>
      <c r="C5452" s="16" t="s">
        <v>10</v>
      </c>
      <c r="D5452" s="4">
        <v>42086</v>
      </c>
      <c r="E5452" s="23">
        <v>2015</v>
      </c>
      <c r="F5452" s="19">
        <v>7.673</v>
      </c>
      <c r="G5452" s="19">
        <f>IF(Movies[[#This Row],[rating]]=0,"",Movies[[#This Row],[rating]])</f>
        <v>7.673</v>
      </c>
      <c r="H5452" s="19" t="str">
        <f>IF(Movies[[#This Row],[rating]]=0,"No Rating","Rated")</f>
        <v>Rated</v>
      </c>
      <c r="I5452" s="16" t="s">
        <v>1159</v>
      </c>
      <c r="J5452" s="29" t="s">
        <v>12</v>
      </c>
      <c r="K5452" s="19">
        <v>10.023999999999999</v>
      </c>
      <c r="L5452" s="26">
        <v>701</v>
      </c>
    </row>
    <row r="5453" spans="1:12" x14ac:dyDescent="0.3">
      <c r="A5453" s="14">
        <v>358632</v>
      </c>
      <c r="B5453" s="16" t="s">
        <v>7487</v>
      </c>
      <c r="C5453" s="16" t="s">
        <v>144</v>
      </c>
      <c r="D5453" s="4">
        <v>42160</v>
      </c>
      <c r="E5453" s="23">
        <v>2015</v>
      </c>
      <c r="F5453" s="19">
        <v>6.6</v>
      </c>
      <c r="G5453" s="19">
        <f>IF(Movies[[#This Row],[rating]]=0,"",Movies[[#This Row],[rating]])</f>
        <v>6.6</v>
      </c>
      <c r="H5453" s="19" t="str">
        <f>IF(Movies[[#This Row],[rating]]=0,"No Rating","Rated")</f>
        <v>Rated</v>
      </c>
      <c r="I5453" s="16" t="s">
        <v>139</v>
      </c>
      <c r="J5453" s="29" t="s">
        <v>146</v>
      </c>
      <c r="K5453" s="19">
        <v>10.018000000000001</v>
      </c>
      <c r="L5453" s="26">
        <v>46</v>
      </c>
    </row>
    <row r="5454" spans="1:12" x14ac:dyDescent="0.3">
      <c r="A5454" s="14">
        <v>296130</v>
      </c>
      <c r="B5454" s="16" t="s">
        <v>7488</v>
      </c>
      <c r="C5454" s="16" t="s">
        <v>10</v>
      </c>
      <c r="D5454" s="4">
        <v>42223</v>
      </c>
      <c r="E5454" s="23">
        <v>2015</v>
      </c>
      <c r="F5454" s="19">
        <v>4.5999999999999996</v>
      </c>
      <c r="G5454" s="19">
        <f>IF(Movies[[#This Row],[rating]]=0,"",Movies[[#This Row],[rating]])</f>
        <v>4.5999999999999996</v>
      </c>
      <c r="H5454" s="19" t="str">
        <f>IF(Movies[[#This Row],[rating]]=0,"No Rating","Rated")</f>
        <v>Rated</v>
      </c>
      <c r="I5454" s="16" t="s">
        <v>175</v>
      </c>
      <c r="J5454" s="29" t="s">
        <v>12</v>
      </c>
      <c r="K5454" s="19">
        <v>10.010999999999999</v>
      </c>
      <c r="L5454" s="26">
        <v>200</v>
      </c>
    </row>
    <row r="5455" spans="1:12" x14ac:dyDescent="0.3">
      <c r="A5455" s="14">
        <v>347946</v>
      </c>
      <c r="B5455" s="16" t="s">
        <v>7489</v>
      </c>
      <c r="C5455" s="16" t="s">
        <v>144</v>
      </c>
      <c r="D5455" s="4">
        <v>42175</v>
      </c>
      <c r="E5455" s="23">
        <v>2015</v>
      </c>
      <c r="F5455" s="19">
        <v>5</v>
      </c>
      <c r="G5455" s="19">
        <f>IF(Movies[[#This Row],[rating]]=0,"",Movies[[#This Row],[rating]])</f>
        <v>5</v>
      </c>
      <c r="H5455" s="19" t="str">
        <f>IF(Movies[[#This Row],[rating]]=0,"No Rating","Rated")</f>
        <v>Rated</v>
      </c>
      <c r="I5455" s="16" t="s">
        <v>468</v>
      </c>
      <c r="J5455" s="29" t="s">
        <v>146</v>
      </c>
      <c r="K5455" s="19">
        <v>10.005000000000001</v>
      </c>
      <c r="L5455" s="26">
        <v>50</v>
      </c>
    </row>
    <row r="5456" spans="1:12" x14ac:dyDescent="0.3">
      <c r="A5456" s="14">
        <v>361931</v>
      </c>
      <c r="B5456" s="16" t="s">
        <v>7490</v>
      </c>
      <c r="C5456" s="16" t="s">
        <v>840</v>
      </c>
      <c r="D5456" s="4">
        <v>42317</v>
      </c>
      <c r="E5456" s="23">
        <v>2015</v>
      </c>
      <c r="F5456" s="19">
        <v>7</v>
      </c>
      <c r="G5456" s="19">
        <f>IF(Movies[[#This Row],[rating]]=0,"",Movies[[#This Row],[rating]])</f>
        <v>7</v>
      </c>
      <c r="H5456" s="19" t="str">
        <f>IF(Movies[[#This Row],[rating]]=0,"No Rating","Rated")</f>
        <v>Rated</v>
      </c>
      <c r="I5456" s="16" t="s">
        <v>1348</v>
      </c>
      <c r="J5456" s="29" t="s">
        <v>12</v>
      </c>
      <c r="K5456" s="19">
        <v>9.9879999999999995</v>
      </c>
      <c r="L5456" s="26">
        <v>384</v>
      </c>
    </row>
    <row r="5457" spans="1:12" x14ac:dyDescent="0.3">
      <c r="A5457" s="14">
        <v>318044</v>
      </c>
      <c r="B5457" s="16" t="s">
        <v>7491</v>
      </c>
      <c r="C5457" s="16" t="s">
        <v>10</v>
      </c>
      <c r="D5457" s="4">
        <v>42026</v>
      </c>
      <c r="E5457" s="23">
        <v>2015</v>
      </c>
      <c r="F5457" s="19">
        <v>7.4160000000000004</v>
      </c>
      <c r="G5457" s="19">
        <f>IF(Movies[[#This Row],[rating]]=0,"",Movies[[#This Row],[rating]])</f>
        <v>7.4160000000000004</v>
      </c>
      <c r="H5457" s="19" t="str">
        <f>IF(Movies[[#This Row],[rating]]=0,"No Rating","Rated")</f>
        <v>Rated</v>
      </c>
      <c r="I5457" s="16" t="s">
        <v>1215</v>
      </c>
      <c r="J5457" s="29" t="s">
        <v>12</v>
      </c>
      <c r="K5457" s="19">
        <v>9.9849999999999994</v>
      </c>
      <c r="L5457" s="26">
        <v>364</v>
      </c>
    </row>
    <row r="5458" spans="1:12" x14ac:dyDescent="0.3">
      <c r="A5458" s="14">
        <v>296917</v>
      </c>
      <c r="B5458" s="16" t="s">
        <v>7492</v>
      </c>
      <c r="C5458" s="16" t="s">
        <v>144</v>
      </c>
      <c r="D5458" s="4">
        <v>42013</v>
      </c>
      <c r="E5458" s="23">
        <v>2015</v>
      </c>
      <c r="F5458" s="19">
        <v>7.1</v>
      </c>
      <c r="G5458" s="19">
        <f>IF(Movies[[#This Row],[rating]]=0,"",Movies[[#This Row],[rating]])</f>
        <v>7.1</v>
      </c>
      <c r="H5458" s="19" t="str">
        <f>IF(Movies[[#This Row],[rating]]=0,"No Rating","Rated")</f>
        <v>Rated</v>
      </c>
      <c r="I5458" s="16" t="s">
        <v>5812</v>
      </c>
      <c r="J5458" s="29" t="s">
        <v>146</v>
      </c>
      <c r="K5458" s="19">
        <v>9.9809999999999999</v>
      </c>
      <c r="L5458" s="26">
        <v>207</v>
      </c>
    </row>
    <row r="5459" spans="1:12" x14ac:dyDescent="0.3">
      <c r="A5459" s="14">
        <v>115874</v>
      </c>
      <c r="B5459" s="16" t="s">
        <v>7493</v>
      </c>
      <c r="C5459" s="16" t="s">
        <v>51</v>
      </c>
      <c r="D5459" s="4">
        <v>42286</v>
      </c>
      <c r="E5459" s="23">
        <v>2015</v>
      </c>
      <c r="F5459" s="19">
        <v>4.875</v>
      </c>
      <c r="G5459" s="19">
        <f>IF(Movies[[#This Row],[rating]]=0,"",Movies[[#This Row],[rating]])</f>
        <v>4.875</v>
      </c>
      <c r="H5459" s="19" t="str">
        <f>IF(Movies[[#This Row],[rating]]=0,"No Rating","Rated")</f>
        <v>Rated</v>
      </c>
      <c r="I5459" s="16" t="s">
        <v>1897</v>
      </c>
      <c r="J5459" s="29" t="s">
        <v>1262</v>
      </c>
      <c r="K5459" s="19">
        <v>9.9619999999999997</v>
      </c>
      <c r="L5459" s="26">
        <v>16</v>
      </c>
    </row>
    <row r="5460" spans="1:12" x14ac:dyDescent="0.3">
      <c r="A5460" s="14">
        <v>353595</v>
      </c>
      <c r="B5460" s="16" t="s">
        <v>7494</v>
      </c>
      <c r="C5460" s="16" t="s">
        <v>10</v>
      </c>
      <c r="D5460" s="4">
        <v>42241</v>
      </c>
      <c r="E5460" s="23">
        <v>2015</v>
      </c>
      <c r="F5460" s="19">
        <v>6.6310000000000002</v>
      </c>
      <c r="G5460" s="19">
        <f>IF(Movies[[#This Row],[rating]]=0,"",Movies[[#This Row],[rating]])</f>
        <v>6.6310000000000002</v>
      </c>
      <c r="H5460" s="19" t="str">
        <f>IF(Movies[[#This Row],[rating]]=0,"No Rating","Rated")</f>
        <v>Rated</v>
      </c>
      <c r="I5460" s="16" t="s">
        <v>7495</v>
      </c>
      <c r="J5460" s="29" t="s">
        <v>12</v>
      </c>
      <c r="K5460" s="19">
        <v>9.9329999999999998</v>
      </c>
      <c r="L5460" s="26">
        <v>134</v>
      </c>
    </row>
    <row r="5461" spans="1:12" x14ac:dyDescent="0.3">
      <c r="A5461" s="14">
        <v>329815</v>
      </c>
      <c r="B5461" s="16" t="s">
        <v>7496</v>
      </c>
      <c r="C5461" s="16" t="s">
        <v>838</v>
      </c>
      <c r="D5461" s="4">
        <v>42277</v>
      </c>
      <c r="E5461" s="23">
        <v>2015</v>
      </c>
      <c r="F5461" s="19">
        <v>5.7</v>
      </c>
      <c r="G5461" s="19">
        <f>IF(Movies[[#This Row],[rating]]=0,"",Movies[[#This Row],[rating]])</f>
        <v>5.7</v>
      </c>
      <c r="H5461" s="19" t="str">
        <f>IF(Movies[[#This Row],[rating]]=0,"No Rating","Rated")</f>
        <v>Rated</v>
      </c>
      <c r="I5461" s="16" t="s">
        <v>239</v>
      </c>
      <c r="J5461" s="29" t="s">
        <v>110</v>
      </c>
      <c r="K5461" s="19">
        <v>9.9239999999999995</v>
      </c>
      <c r="L5461" s="26">
        <v>214</v>
      </c>
    </row>
    <row r="5462" spans="1:12" x14ac:dyDescent="0.3">
      <c r="A5462" s="14">
        <v>355065</v>
      </c>
      <c r="B5462" s="16" t="s">
        <v>7497</v>
      </c>
      <c r="C5462" s="16" t="s">
        <v>284</v>
      </c>
      <c r="D5462" s="4">
        <v>42260</v>
      </c>
      <c r="E5462" s="23">
        <v>2015</v>
      </c>
      <c r="F5462" s="19">
        <v>6.8</v>
      </c>
      <c r="G5462" s="19">
        <f>IF(Movies[[#This Row],[rating]]=0,"",Movies[[#This Row],[rating]])</f>
        <v>6.8</v>
      </c>
      <c r="H5462" s="19" t="str">
        <f>IF(Movies[[#This Row],[rating]]=0,"No Rating","Rated")</f>
        <v>Rated</v>
      </c>
      <c r="I5462" s="16" t="s">
        <v>7498</v>
      </c>
      <c r="J5462" s="29" t="s">
        <v>286</v>
      </c>
      <c r="K5462" s="19">
        <v>9.9149999999999991</v>
      </c>
      <c r="L5462" s="26">
        <v>200</v>
      </c>
    </row>
    <row r="5463" spans="1:12" x14ac:dyDescent="0.3">
      <c r="A5463" s="14">
        <v>338065</v>
      </c>
      <c r="B5463" s="16" t="s">
        <v>7499</v>
      </c>
      <c r="C5463" s="16" t="s">
        <v>595</v>
      </c>
      <c r="D5463" s="4">
        <v>42159</v>
      </c>
      <c r="E5463" s="23">
        <v>2015</v>
      </c>
      <c r="F5463" s="19">
        <v>6.8</v>
      </c>
      <c r="G5463" s="19">
        <f>IF(Movies[[#This Row],[rating]]=0,"",Movies[[#This Row],[rating]])</f>
        <v>6.8</v>
      </c>
      <c r="H5463" s="19" t="str">
        <f>IF(Movies[[#This Row],[rating]]=0,"No Rating","Rated")</f>
        <v>Rated</v>
      </c>
      <c r="I5463" s="16" t="s">
        <v>487</v>
      </c>
      <c r="J5463" s="29" t="s">
        <v>142</v>
      </c>
      <c r="K5463" s="19">
        <v>9.9109999999999996</v>
      </c>
      <c r="L5463" s="26">
        <v>143</v>
      </c>
    </row>
    <row r="5464" spans="1:12" x14ac:dyDescent="0.3">
      <c r="A5464" s="14">
        <v>348892</v>
      </c>
      <c r="B5464" s="16" t="s">
        <v>7500</v>
      </c>
      <c r="C5464" s="16" t="s">
        <v>595</v>
      </c>
      <c r="D5464" s="4">
        <v>42202</v>
      </c>
      <c r="E5464" s="23">
        <v>2015</v>
      </c>
      <c r="F5464" s="19">
        <v>7.8</v>
      </c>
      <c r="G5464" s="19">
        <f>IF(Movies[[#This Row],[rating]]=0,"",Movies[[#This Row],[rating]])</f>
        <v>7.8</v>
      </c>
      <c r="H5464" s="19" t="str">
        <f>IF(Movies[[#This Row],[rating]]=0,"No Rating","Rated")</f>
        <v>Rated</v>
      </c>
      <c r="I5464" s="16" t="s">
        <v>7501</v>
      </c>
      <c r="J5464" s="29" t="s">
        <v>142</v>
      </c>
      <c r="K5464" s="19">
        <v>9.891</v>
      </c>
      <c r="L5464" s="26">
        <v>490</v>
      </c>
    </row>
    <row r="5465" spans="1:12" x14ac:dyDescent="0.3">
      <c r="A5465" s="14">
        <v>326923</v>
      </c>
      <c r="B5465" s="16" t="s">
        <v>7502</v>
      </c>
      <c r="C5465" s="16" t="s">
        <v>432</v>
      </c>
      <c r="D5465" s="4">
        <v>42056</v>
      </c>
      <c r="E5465" s="23">
        <v>2015</v>
      </c>
      <c r="F5465" s="19">
        <v>5.6</v>
      </c>
      <c r="G5465" s="19">
        <f>IF(Movies[[#This Row],[rating]]=0,"",Movies[[#This Row],[rating]])</f>
        <v>5.6</v>
      </c>
      <c r="H5465" s="19" t="str">
        <f>IF(Movies[[#This Row],[rating]]=0,"No Rating","Rated")</f>
        <v>Rated</v>
      </c>
      <c r="I5465" s="16" t="s">
        <v>398</v>
      </c>
      <c r="J5465" s="29" t="s">
        <v>12</v>
      </c>
      <c r="K5465" s="19">
        <v>9.89</v>
      </c>
      <c r="L5465" s="26">
        <v>75</v>
      </c>
    </row>
    <row r="5466" spans="1:12" x14ac:dyDescent="0.3">
      <c r="A5466" s="14">
        <v>319993</v>
      </c>
      <c r="B5466" s="16" t="s">
        <v>7503</v>
      </c>
      <c r="C5466" s="16" t="s">
        <v>7504</v>
      </c>
      <c r="D5466" s="4">
        <v>42069</v>
      </c>
      <c r="E5466" s="23">
        <v>2015</v>
      </c>
      <c r="F5466" s="19">
        <v>7.4</v>
      </c>
      <c r="G5466" s="19">
        <f>IF(Movies[[#This Row],[rating]]=0,"",Movies[[#This Row],[rating]])</f>
        <v>7.4</v>
      </c>
      <c r="H5466" s="19" t="str">
        <f>IF(Movies[[#This Row],[rating]]=0,"No Rating","Rated")</f>
        <v>Rated</v>
      </c>
      <c r="I5466" s="16" t="s">
        <v>189</v>
      </c>
      <c r="J5466" s="29" t="s">
        <v>1303</v>
      </c>
      <c r="K5466" s="19">
        <v>9.8780000000000001</v>
      </c>
      <c r="L5466" s="26">
        <v>105</v>
      </c>
    </row>
    <row r="5467" spans="1:12" x14ac:dyDescent="0.3">
      <c r="A5467" s="14">
        <v>310135</v>
      </c>
      <c r="B5467" s="16" t="s">
        <v>7505</v>
      </c>
      <c r="C5467" s="16" t="s">
        <v>7506</v>
      </c>
      <c r="D5467" s="4">
        <v>42230</v>
      </c>
      <c r="E5467" s="23">
        <v>2015</v>
      </c>
      <c r="F5467" s="19">
        <v>6.5</v>
      </c>
      <c r="G5467" s="19">
        <f>IF(Movies[[#This Row],[rating]]=0,"",Movies[[#This Row],[rating]])</f>
        <v>6.5</v>
      </c>
      <c r="H5467" s="19" t="str">
        <f>IF(Movies[[#This Row],[rating]]=0,"No Rating","Rated")</f>
        <v>Rated</v>
      </c>
      <c r="I5467" s="16" t="s">
        <v>7361</v>
      </c>
      <c r="J5467" s="29" t="s">
        <v>12</v>
      </c>
      <c r="K5467" s="19">
        <v>9.8659999999999997</v>
      </c>
      <c r="L5467" s="26">
        <v>710</v>
      </c>
    </row>
    <row r="5468" spans="1:12" x14ac:dyDescent="0.3">
      <c r="A5468" s="14">
        <v>310137</v>
      </c>
      <c r="B5468" s="16" t="s">
        <v>7507</v>
      </c>
      <c r="C5468" s="16" t="s">
        <v>10</v>
      </c>
      <c r="D5468" s="4">
        <v>42181</v>
      </c>
      <c r="E5468" s="23">
        <v>2015</v>
      </c>
      <c r="F5468" s="19">
        <v>5.7089999999999996</v>
      </c>
      <c r="G5468" s="19">
        <f>IF(Movies[[#This Row],[rating]]=0,"",Movies[[#This Row],[rating]])</f>
        <v>5.7089999999999996</v>
      </c>
      <c r="H5468" s="19" t="str">
        <f>IF(Movies[[#This Row],[rating]]=0,"No Rating","Rated")</f>
        <v>Rated</v>
      </c>
      <c r="I5468" s="16" t="s">
        <v>148</v>
      </c>
      <c r="J5468" s="29" t="s">
        <v>12</v>
      </c>
      <c r="K5468" s="19">
        <v>9.85</v>
      </c>
      <c r="L5468" s="26">
        <v>282</v>
      </c>
    </row>
    <row r="5469" spans="1:12" x14ac:dyDescent="0.3">
      <c r="A5469" s="14">
        <v>266353</v>
      </c>
      <c r="B5469" s="16" t="s">
        <v>7508</v>
      </c>
      <c r="C5469" s="16" t="s">
        <v>172</v>
      </c>
      <c r="D5469" s="4">
        <v>42297</v>
      </c>
      <c r="E5469" s="23">
        <v>2015</v>
      </c>
      <c r="F5469" s="19">
        <v>6.44</v>
      </c>
      <c r="G5469" s="19">
        <f>IF(Movies[[#This Row],[rating]]=0,"",Movies[[#This Row],[rating]])</f>
        <v>6.44</v>
      </c>
      <c r="H5469" s="19" t="str">
        <f>IF(Movies[[#This Row],[rating]]=0,"No Rating","Rated")</f>
        <v>Rated</v>
      </c>
      <c r="I5469" s="16" t="s">
        <v>7509</v>
      </c>
      <c r="J5469" s="29" t="s">
        <v>12</v>
      </c>
      <c r="K5469" s="19">
        <v>9.8439999999999994</v>
      </c>
      <c r="L5469" s="26">
        <v>225</v>
      </c>
    </row>
    <row r="5470" spans="1:12" x14ac:dyDescent="0.3">
      <c r="A5470" s="14">
        <v>245706</v>
      </c>
      <c r="B5470" s="16" t="s">
        <v>7510</v>
      </c>
      <c r="C5470" s="16" t="s">
        <v>10</v>
      </c>
      <c r="D5470" s="4">
        <v>42111</v>
      </c>
      <c r="E5470" s="23">
        <v>2015</v>
      </c>
      <c r="F5470" s="19">
        <v>6.3</v>
      </c>
      <c r="G5470" s="19">
        <f>IF(Movies[[#This Row],[rating]]=0,"",Movies[[#This Row],[rating]])</f>
        <v>6.3</v>
      </c>
      <c r="H5470" s="19" t="str">
        <f>IF(Movies[[#This Row],[rating]]=0,"No Rating","Rated")</f>
        <v>Rated</v>
      </c>
      <c r="I5470" s="16" t="s">
        <v>2200</v>
      </c>
      <c r="J5470" s="29" t="s">
        <v>12</v>
      </c>
      <c r="K5470" s="19">
        <v>9.8140000000000001</v>
      </c>
      <c r="L5470" s="26">
        <v>1967</v>
      </c>
    </row>
    <row r="5471" spans="1:12" x14ac:dyDescent="0.3">
      <c r="A5471" s="14">
        <v>316002</v>
      </c>
      <c r="B5471" s="16" t="s">
        <v>7511</v>
      </c>
      <c r="C5471" s="16" t="s">
        <v>10</v>
      </c>
      <c r="D5471" s="4">
        <v>42045</v>
      </c>
      <c r="E5471" s="23">
        <v>2015</v>
      </c>
      <c r="F5471" s="19">
        <v>4.2830000000000004</v>
      </c>
      <c r="G5471" s="19">
        <f>IF(Movies[[#This Row],[rating]]=0,"",Movies[[#This Row],[rating]])</f>
        <v>4.2830000000000004</v>
      </c>
      <c r="H5471" s="19" t="str">
        <f>IF(Movies[[#This Row],[rating]]=0,"No Rating","Rated")</f>
        <v>Rated</v>
      </c>
      <c r="I5471" s="16" t="s">
        <v>161</v>
      </c>
      <c r="J5471" s="29" t="s">
        <v>12</v>
      </c>
      <c r="K5471" s="19">
        <v>9.8040000000000003</v>
      </c>
      <c r="L5471" s="26">
        <v>337</v>
      </c>
    </row>
    <row r="5472" spans="1:12" x14ac:dyDescent="0.3">
      <c r="A5472" s="14">
        <v>344120</v>
      </c>
      <c r="B5472" s="16" t="s">
        <v>7512</v>
      </c>
      <c r="C5472" s="16" t="s">
        <v>114</v>
      </c>
      <c r="D5472" s="4">
        <v>42277</v>
      </c>
      <c r="E5472" s="23">
        <v>2015</v>
      </c>
      <c r="F5472" s="19">
        <v>5.5</v>
      </c>
      <c r="G5472" s="19">
        <f>IF(Movies[[#This Row],[rating]]=0,"",Movies[[#This Row],[rating]])</f>
        <v>5.5</v>
      </c>
      <c r="H5472" s="19" t="str">
        <f>IF(Movies[[#This Row],[rating]]=0,"No Rating","Rated")</f>
        <v>Rated</v>
      </c>
      <c r="I5472" s="16" t="s">
        <v>7513</v>
      </c>
      <c r="J5472" s="29" t="s">
        <v>110</v>
      </c>
      <c r="K5472" s="19">
        <v>9.7850000000000001</v>
      </c>
      <c r="L5472" s="26">
        <v>107</v>
      </c>
    </row>
    <row r="5473" spans="1:12" x14ac:dyDescent="0.3">
      <c r="A5473" s="14">
        <v>285841</v>
      </c>
      <c r="B5473" s="16" t="s">
        <v>7514</v>
      </c>
      <c r="C5473" s="16" t="s">
        <v>432</v>
      </c>
      <c r="D5473" s="4">
        <v>42055</v>
      </c>
      <c r="E5473" s="23">
        <v>2015</v>
      </c>
      <c r="F5473" s="19">
        <v>7.1</v>
      </c>
      <c r="G5473" s="19">
        <f>IF(Movies[[#This Row],[rating]]=0,"",Movies[[#This Row],[rating]])</f>
        <v>7.1</v>
      </c>
      <c r="H5473" s="19" t="str">
        <f>IF(Movies[[#This Row],[rating]]=0,"No Rating","Rated")</f>
        <v>Rated</v>
      </c>
      <c r="I5473" s="16" t="s">
        <v>414</v>
      </c>
      <c r="J5473" s="29" t="s">
        <v>12</v>
      </c>
      <c r="K5473" s="19">
        <v>9.7829999999999995</v>
      </c>
      <c r="L5473" s="26">
        <v>141</v>
      </c>
    </row>
    <row r="5474" spans="1:12" x14ac:dyDescent="0.3">
      <c r="A5474" s="14">
        <v>333674</v>
      </c>
      <c r="B5474" s="16" t="s">
        <v>2114</v>
      </c>
      <c r="C5474" s="16" t="s">
        <v>10</v>
      </c>
      <c r="D5474" s="4">
        <v>42167</v>
      </c>
      <c r="E5474" s="23">
        <v>2015</v>
      </c>
      <c r="F5474" s="19">
        <v>5.9</v>
      </c>
      <c r="G5474" s="19">
        <f>IF(Movies[[#This Row],[rating]]=0,"",Movies[[#This Row],[rating]])</f>
        <v>5.9</v>
      </c>
      <c r="H5474" s="19" t="str">
        <f>IF(Movies[[#This Row],[rating]]=0,"No Rating","Rated")</f>
        <v>Rated</v>
      </c>
      <c r="I5474" s="16" t="s">
        <v>69</v>
      </c>
      <c r="J5474" s="29" t="s">
        <v>12</v>
      </c>
      <c r="K5474" s="19">
        <v>9.77</v>
      </c>
      <c r="L5474" s="26">
        <v>478</v>
      </c>
    </row>
    <row r="5475" spans="1:12" x14ac:dyDescent="0.3">
      <c r="A5475" s="14">
        <v>325173</v>
      </c>
      <c r="B5475" s="16" t="s">
        <v>7515</v>
      </c>
      <c r="C5475" s="16" t="s">
        <v>10</v>
      </c>
      <c r="D5475" s="4">
        <v>42349</v>
      </c>
      <c r="E5475" s="23">
        <v>2015</v>
      </c>
      <c r="F5475" s="19">
        <v>6.5</v>
      </c>
      <c r="G5475" s="19">
        <f>IF(Movies[[#This Row],[rating]]=0,"",Movies[[#This Row],[rating]])</f>
        <v>6.5</v>
      </c>
      <c r="H5475" s="19" t="str">
        <f>IF(Movies[[#This Row],[rating]]=0,"No Rating","Rated")</f>
        <v>Rated</v>
      </c>
      <c r="I5475" s="16" t="s">
        <v>78</v>
      </c>
      <c r="J5475" s="29" t="s">
        <v>12</v>
      </c>
      <c r="K5475" s="19">
        <v>9.7629999999999999</v>
      </c>
      <c r="L5475" s="26">
        <v>300</v>
      </c>
    </row>
    <row r="5476" spans="1:12" x14ac:dyDescent="0.3">
      <c r="A5476" s="14">
        <v>295595</v>
      </c>
      <c r="B5476" s="16" t="s">
        <v>7516</v>
      </c>
      <c r="C5476" s="16" t="s">
        <v>10</v>
      </c>
      <c r="D5476" s="4">
        <v>42164</v>
      </c>
      <c r="E5476" s="23">
        <v>2015</v>
      </c>
      <c r="F5476" s="19">
        <v>7.1</v>
      </c>
      <c r="G5476" s="19">
        <f>IF(Movies[[#This Row],[rating]]=0,"",Movies[[#This Row],[rating]])</f>
        <v>7.1</v>
      </c>
      <c r="H5476" s="19" t="str">
        <f>IF(Movies[[#This Row],[rating]]=0,"No Rating","Rated")</f>
        <v>Rated</v>
      </c>
      <c r="I5476" s="16" t="s">
        <v>7517</v>
      </c>
      <c r="J5476" s="29" t="s">
        <v>12</v>
      </c>
      <c r="K5476" s="19">
        <v>9.7469999999999999</v>
      </c>
      <c r="L5476" s="26">
        <v>175</v>
      </c>
    </row>
    <row r="5477" spans="1:12" x14ac:dyDescent="0.3">
      <c r="A5477" s="14">
        <v>300542</v>
      </c>
      <c r="B5477" s="16" t="s">
        <v>7518</v>
      </c>
      <c r="C5477" s="16" t="s">
        <v>4567</v>
      </c>
      <c r="D5477" s="4">
        <v>42042</v>
      </c>
      <c r="E5477" s="23">
        <v>2015</v>
      </c>
      <c r="F5477" s="19">
        <v>5.9710000000000001</v>
      </c>
      <c r="G5477" s="19">
        <f>IF(Movies[[#This Row],[rating]]=0,"",Movies[[#This Row],[rating]])</f>
        <v>5.9710000000000001</v>
      </c>
      <c r="H5477" s="19" t="str">
        <f>IF(Movies[[#This Row],[rating]]=0,"No Rating","Rated")</f>
        <v>Rated</v>
      </c>
      <c r="I5477" s="16" t="s">
        <v>239</v>
      </c>
      <c r="J5477" s="29" t="s">
        <v>12</v>
      </c>
      <c r="K5477" s="19">
        <v>9.7279999999999998</v>
      </c>
      <c r="L5477" s="26">
        <v>153</v>
      </c>
    </row>
    <row r="5478" spans="1:12" x14ac:dyDescent="0.3">
      <c r="A5478" s="14">
        <v>311539</v>
      </c>
      <c r="B5478" s="16" t="s">
        <v>7519</v>
      </c>
      <c r="C5478" s="16" t="s">
        <v>432</v>
      </c>
      <c r="D5478" s="4">
        <v>42205</v>
      </c>
      <c r="E5478" s="23">
        <v>2015</v>
      </c>
      <c r="F5478" s="19">
        <v>5.8</v>
      </c>
      <c r="G5478" s="19">
        <f>IF(Movies[[#This Row],[rating]]=0,"",Movies[[#This Row],[rating]])</f>
        <v>5.8</v>
      </c>
      <c r="H5478" s="19" t="str">
        <f>IF(Movies[[#This Row],[rating]]=0,"No Rating","Rated")</f>
        <v>Rated</v>
      </c>
      <c r="I5478" s="16" t="s">
        <v>1396</v>
      </c>
      <c r="J5478" s="29" t="s">
        <v>12</v>
      </c>
      <c r="K5478" s="19">
        <v>9.7270000000000003</v>
      </c>
      <c r="L5478" s="26">
        <v>341</v>
      </c>
    </row>
    <row r="5479" spans="1:12" x14ac:dyDescent="0.3">
      <c r="A5479" s="14">
        <v>343977</v>
      </c>
      <c r="B5479" s="16" t="s">
        <v>7520</v>
      </c>
      <c r="C5479" s="16" t="s">
        <v>10</v>
      </c>
      <c r="D5479" s="4">
        <v>42164</v>
      </c>
      <c r="E5479" s="23">
        <v>2015</v>
      </c>
      <c r="F5479" s="19">
        <v>5.9</v>
      </c>
      <c r="G5479" s="19">
        <f>IF(Movies[[#This Row],[rating]]=0,"",Movies[[#This Row],[rating]])</f>
        <v>5.9</v>
      </c>
      <c r="H5479" s="19" t="str">
        <f>IF(Movies[[#This Row],[rating]]=0,"No Rating","Rated")</f>
        <v>Rated</v>
      </c>
      <c r="I5479" s="16" t="s">
        <v>134</v>
      </c>
      <c r="J5479" s="29" t="s">
        <v>12</v>
      </c>
      <c r="K5479" s="19">
        <v>9.6969999999999992</v>
      </c>
      <c r="L5479" s="26">
        <v>57</v>
      </c>
    </row>
    <row r="5480" spans="1:12" x14ac:dyDescent="0.3">
      <c r="A5480" s="14">
        <v>335051</v>
      </c>
      <c r="B5480" s="16" t="s">
        <v>7521</v>
      </c>
      <c r="C5480" s="16" t="s">
        <v>540</v>
      </c>
      <c r="D5480" s="4">
        <v>42103</v>
      </c>
      <c r="E5480" s="23">
        <v>2015</v>
      </c>
      <c r="F5480" s="19">
        <v>6.5</v>
      </c>
      <c r="G5480" s="19">
        <f>IF(Movies[[#This Row],[rating]]=0,"",Movies[[#This Row],[rating]])</f>
        <v>6.5</v>
      </c>
      <c r="H5480" s="19" t="str">
        <f>IF(Movies[[#This Row],[rating]]=0,"No Rating","Rated")</f>
        <v>Rated</v>
      </c>
      <c r="I5480" s="16" t="s">
        <v>30</v>
      </c>
      <c r="J5480" s="29" t="s">
        <v>511</v>
      </c>
      <c r="K5480" s="19">
        <v>9.6920000000000002</v>
      </c>
      <c r="L5480" s="26">
        <v>603</v>
      </c>
    </row>
    <row r="5481" spans="1:12" x14ac:dyDescent="0.3">
      <c r="A5481" s="14">
        <v>237756</v>
      </c>
      <c r="B5481" s="16" t="s">
        <v>7522</v>
      </c>
      <c r="C5481" s="16" t="s">
        <v>268</v>
      </c>
      <c r="D5481" s="4">
        <v>42104</v>
      </c>
      <c r="E5481" s="23">
        <v>2015</v>
      </c>
      <c r="F5481" s="19">
        <v>5.62</v>
      </c>
      <c r="G5481" s="19">
        <f>IF(Movies[[#This Row],[rating]]=0,"",Movies[[#This Row],[rating]])</f>
        <v>5.62</v>
      </c>
      <c r="H5481" s="19" t="str">
        <f>IF(Movies[[#This Row],[rating]]=0,"No Rating","Rated")</f>
        <v>Rated</v>
      </c>
      <c r="I5481" s="16" t="s">
        <v>7523</v>
      </c>
      <c r="J5481" s="29" t="s">
        <v>12</v>
      </c>
      <c r="K5481" s="19">
        <v>9.6750000000000007</v>
      </c>
      <c r="L5481" s="26">
        <v>535</v>
      </c>
    </row>
    <row r="5482" spans="1:12" x14ac:dyDescent="0.3">
      <c r="A5482" s="14">
        <v>263471</v>
      </c>
      <c r="B5482" s="16" t="s">
        <v>7524</v>
      </c>
      <c r="C5482" s="16" t="s">
        <v>595</v>
      </c>
      <c r="D5482" s="4">
        <v>42008</v>
      </c>
      <c r="E5482" s="23">
        <v>2015</v>
      </c>
      <c r="F5482" s="19">
        <v>6.8</v>
      </c>
      <c r="G5482" s="19">
        <f>IF(Movies[[#This Row],[rating]]=0,"",Movies[[#This Row],[rating]])</f>
        <v>6.8</v>
      </c>
      <c r="H5482" s="19" t="str">
        <f>IF(Movies[[#This Row],[rating]]=0,"No Rating","Rated")</f>
        <v>Rated</v>
      </c>
      <c r="I5482" s="16" t="s">
        <v>7525</v>
      </c>
      <c r="J5482" s="29" t="s">
        <v>597</v>
      </c>
      <c r="K5482" s="19">
        <v>9.6639999999999997</v>
      </c>
      <c r="L5482" s="26">
        <v>113</v>
      </c>
    </row>
    <row r="5483" spans="1:12" x14ac:dyDescent="0.3">
      <c r="A5483" s="14">
        <v>340819</v>
      </c>
      <c r="B5483" s="16" t="s">
        <v>7526</v>
      </c>
      <c r="C5483" s="16" t="s">
        <v>94</v>
      </c>
      <c r="D5483" s="4">
        <v>42131</v>
      </c>
      <c r="E5483" s="23">
        <v>2015</v>
      </c>
      <c r="F5483" s="19">
        <v>6.5</v>
      </c>
      <c r="G5483" s="19">
        <f>IF(Movies[[#This Row],[rating]]=0,"",Movies[[#This Row],[rating]])</f>
        <v>6.5</v>
      </c>
      <c r="H5483" s="19" t="str">
        <f>IF(Movies[[#This Row],[rating]]=0,"No Rating","Rated")</f>
        <v>Rated</v>
      </c>
      <c r="I5483" s="16" t="s">
        <v>120</v>
      </c>
      <c r="J5483" s="29" t="s">
        <v>96</v>
      </c>
      <c r="K5483" s="19">
        <v>9.657</v>
      </c>
      <c r="L5483" s="26">
        <v>16</v>
      </c>
    </row>
    <row r="5484" spans="1:12" x14ac:dyDescent="0.3">
      <c r="A5484" s="14">
        <v>353686</v>
      </c>
      <c r="B5484" s="16" t="s">
        <v>7527</v>
      </c>
      <c r="C5484" s="16" t="s">
        <v>10</v>
      </c>
      <c r="D5484" s="4">
        <v>42244</v>
      </c>
      <c r="E5484" s="23">
        <v>2015</v>
      </c>
      <c r="F5484" s="19">
        <v>5.3</v>
      </c>
      <c r="G5484" s="19">
        <f>IF(Movies[[#This Row],[rating]]=0,"",Movies[[#This Row],[rating]])</f>
        <v>5.3</v>
      </c>
      <c r="H5484" s="19" t="str">
        <f>IF(Movies[[#This Row],[rating]]=0,"No Rating","Rated")</f>
        <v>Rated</v>
      </c>
      <c r="I5484" s="16" t="s">
        <v>203</v>
      </c>
      <c r="J5484" s="29" t="s">
        <v>12</v>
      </c>
      <c r="K5484" s="19">
        <v>9.6530000000000005</v>
      </c>
      <c r="L5484" s="26">
        <v>429</v>
      </c>
    </row>
    <row r="5485" spans="1:12" x14ac:dyDescent="0.3">
      <c r="A5485" s="14">
        <v>331588</v>
      </c>
      <c r="B5485" s="16" t="s">
        <v>7528</v>
      </c>
      <c r="C5485" s="16" t="s">
        <v>10</v>
      </c>
      <c r="D5485" s="4">
        <v>42282</v>
      </c>
      <c r="E5485" s="23">
        <v>2015</v>
      </c>
      <c r="F5485" s="19">
        <v>6.6</v>
      </c>
      <c r="G5485" s="19">
        <f>IF(Movies[[#This Row],[rating]]=0,"",Movies[[#This Row],[rating]])</f>
        <v>6.6</v>
      </c>
      <c r="H5485" s="19" t="str">
        <f>IF(Movies[[#This Row],[rating]]=0,"No Rating","Rated")</f>
        <v>Rated</v>
      </c>
      <c r="I5485" s="16" t="s">
        <v>1471</v>
      </c>
      <c r="J5485" s="29" t="s">
        <v>12</v>
      </c>
      <c r="K5485" s="19">
        <v>9.6519999999999992</v>
      </c>
      <c r="L5485" s="26">
        <v>238</v>
      </c>
    </row>
    <row r="5486" spans="1:12" x14ac:dyDescent="0.3">
      <c r="A5486" s="14">
        <v>342917</v>
      </c>
      <c r="B5486" s="16" t="s">
        <v>7529</v>
      </c>
      <c r="C5486" s="16" t="s">
        <v>10</v>
      </c>
      <c r="D5486" s="4">
        <v>42234</v>
      </c>
      <c r="E5486" s="23">
        <v>2015</v>
      </c>
      <c r="F5486" s="19">
        <v>6.2670000000000003</v>
      </c>
      <c r="G5486" s="19">
        <f>IF(Movies[[#This Row],[rating]]=0,"",Movies[[#This Row],[rating]])</f>
        <v>6.2670000000000003</v>
      </c>
      <c r="H5486" s="19" t="str">
        <f>IF(Movies[[#This Row],[rating]]=0,"No Rating","Rated")</f>
        <v>Rated</v>
      </c>
      <c r="I5486" s="16" t="s">
        <v>1605</v>
      </c>
      <c r="J5486" s="29" t="s">
        <v>12</v>
      </c>
      <c r="K5486" s="19">
        <v>9.6509999999999998</v>
      </c>
      <c r="L5486" s="26">
        <v>146</v>
      </c>
    </row>
    <row r="5487" spans="1:12" x14ac:dyDescent="0.3">
      <c r="A5487" s="14">
        <v>301629</v>
      </c>
      <c r="B5487" s="16" t="s">
        <v>7530</v>
      </c>
      <c r="C5487" s="16" t="s">
        <v>10</v>
      </c>
      <c r="D5487" s="4">
        <v>42279</v>
      </c>
      <c r="E5487" s="23">
        <v>2015</v>
      </c>
      <c r="F5487" s="19">
        <v>5.2160000000000002</v>
      </c>
      <c r="G5487" s="19">
        <f>IF(Movies[[#This Row],[rating]]=0,"",Movies[[#This Row],[rating]])</f>
        <v>5.2160000000000002</v>
      </c>
      <c r="H5487" s="19" t="str">
        <f>IF(Movies[[#This Row],[rating]]=0,"No Rating","Rated")</f>
        <v>Rated</v>
      </c>
      <c r="I5487" s="16" t="s">
        <v>30</v>
      </c>
      <c r="J5487" s="29" t="s">
        <v>12</v>
      </c>
      <c r="K5487" s="19">
        <v>9.6449999999999996</v>
      </c>
      <c r="L5487" s="26">
        <v>111</v>
      </c>
    </row>
    <row r="5488" spans="1:12" x14ac:dyDescent="0.3">
      <c r="A5488" s="14">
        <v>283698</v>
      </c>
      <c r="B5488" s="16" t="s">
        <v>7531</v>
      </c>
      <c r="C5488" s="16" t="s">
        <v>540</v>
      </c>
      <c r="D5488" s="4">
        <v>42019</v>
      </c>
      <c r="E5488" s="23">
        <v>2015</v>
      </c>
      <c r="F5488" s="19">
        <v>6.5570000000000004</v>
      </c>
      <c r="G5488" s="19">
        <f>IF(Movies[[#This Row],[rating]]=0,"",Movies[[#This Row],[rating]])</f>
        <v>6.5570000000000004</v>
      </c>
      <c r="H5488" s="19" t="str">
        <f>IF(Movies[[#This Row],[rating]]=0,"No Rating","Rated")</f>
        <v>Rated</v>
      </c>
      <c r="I5488" s="16" t="s">
        <v>49</v>
      </c>
      <c r="J5488" s="29" t="s">
        <v>12</v>
      </c>
      <c r="K5488" s="19">
        <v>9.641</v>
      </c>
      <c r="L5488" s="26">
        <v>201</v>
      </c>
    </row>
    <row r="5489" spans="1:12" x14ac:dyDescent="0.3">
      <c r="A5489" s="14">
        <v>279690</v>
      </c>
      <c r="B5489" s="16" t="s">
        <v>7532</v>
      </c>
      <c r="C5489" s="16" t="s">
        <v>563</v>
      </c>
      <c r="D5489" s="4">
        <v>42356</v>
      </c>
      <c r="E5489" s="23">
        <v>2015</v>
      </c>
      <c r="F5489" s="19">
        <v>6.2</v>
      </c>
      <c r="G5489" s="19">
        <f>IF(Movies[[#This Row],[rating]]=0,"",Movies[[#This Row],[rating]])</f>
        <v>6.2</v>
      </c>
      <c r="H5489" s="19" t="str">
        <f>IF(Movies[[#This Row],[rating]]=0,"No Rating","Rated")</f>
        <v>Rated</v>
      </c>
      <c r="I5489" s="16" t="s">
        <v>7533</v>
      </c>
      <c r="J5489" s="29" t="s">
        <v>12</v>
      </c>
      <c r="K5489" s="19">
        <v>9.6389999999999993</v>
      </c>
      <c r="L5489" s="26">
        <v>483</v>
      </c>
    </row>
    <row r="5490" spans="1:12" x14ac:dyDescent="0.3">
      <c r="A5490" s="14">
        <v>277546</v>
      </c>
      <c r="B5490" s="16" t="s">
        <v>7534</v>
      </c>
      <c r="C5490" s="16" t="s">
        <v>10</v>
      </c>
      <c r="D5490" s="4">
        <v>42223</v>
      </c>
      <c r="E5490" s="23">
        <v>2015</v>
      </c>
      <c r="F5490" s="19">
        <v>4.8010000000000002</v>
      </c>
      <c r="G5490" s="19">
        <f>IF(Movies[[#This Row],[rating]]=0,"",Movies[[#This Row],[rating]])</f>
        <v>4.8010000000000002</v>
      </c>
      <c r="H5490" s="19" t="str">
        <f>IF(Movies[[#This Row],[rating]]=0,"No Rating","Rated")</f>
        <v>Rated</v>
      </c>
      <c r="I5490" s="16" t="s">
        <v>49</v>
      </c>
      <c r="J5490" s="29" t="s">
        <v>12</v>
      </c>
      <c r="K5490" s="19">
        <v>9.6270000000000007</v>
      </c>
      <c r="L5490" s="26">
        <v>171</v>
      </c>
    </row>
    <row r="5491" spans="1:12" x14ac:dyDescent="0.3">
      <c r="A5491" s="14">
        <v>332689</v>
      </c>
      <c r="B5491" s="16" t="s">
        <v>7535</v>
      </c>
      <c r="C5491" s="16" t="s">
        <v>10</v>
      </c>
      <c r="D5491" s="4">
        <v>42083</v>
      </c>
      <c r="E5491" s="23">
        <v>2015</v>
      </c>
      <c r="F5491" s="19">
        <v>3.1549999999999998</v>
      </c>
      <c r="G5491" s="19">
        <f>IF(Movies[[#This Row],[rating]]=0,"",Movies[[#This Row],[rating]])</f>
        <v>3.1549999999999998</v>
      </c>
      <c r="H5491" s="19" t="str">
        <f>IF(Movies[[#This Row],[rating]]=0,"No Rating","Rated")</f>
        <v>Rated</v>
      </c>
      <c r="I5491" s="16" t="s">
        <v>468</v>
      </c>
      <c r="J5491" s="29" t="s">
        <v>12</v>
      </c>
      <c r="K5491" s="19">
        <v>9.6259999999999994</v>
      </c>
      <c r="L5491" s="26">
        <v>29</v>
      </c>
    </row>
    <row r="5492" spans="1:12" x14ac:dyDescent="0.3">
      <c r="A5492" s="14">
        <v>334878</v>
      </c>
      <c r="B5492" s="16" t="s">
        <v>7536</v>
      </c>
      <c r="C5492" s="16" t="s">
        <v>108</v>
      </c>
      <c r="D5492" s="4">
        <v>42130</v>
      </c>
      <c r="E5492" s="23">
        <v>2015</v>
      </c>
      <c r="F5492" s="19">
        <v>6.4279999999999999</v>
      </c>
      <c r="G5492" s="19">
        <f>IF(Movies[[#This Row],[rating]]=0,"",Movies[[#This Row],[rating]])</f>
        <v>6.4279999999999999</v>
      </c>
      <c r="H5492" s="19" t="str">
        <f>IF(Movies[[#This Row],[rating]]=0,"No Rating","Rated")</f>
        <v>Rated</v>
      </c>
      <c r="I5492" s="16" t="s">
        <v>327</v>
      </c>
      <c r="J5492" s="29" t="s">
        <v>110</v>
      </c>
      <c r="K5492" s="19">
        <v>9.6199999999999992</v>
      </c>
      <c r="L5492" s="26">
        <v>545</v>
      </c>
    </row>
    <row r="5493" spans="1:12" x14ac:dyDescent="0.3">
      <c r="A5493" s="14">
        <v>316410</v>
      </c>
      <c r="B5493" s="16" t="s">
        <v>7537</v>
      </c>
      <c r="C5493" s="16" t="s">
        <v>10</v>
      </c>
      <c r="D5493" s="4">
        <v>42013</v>
      </c>
      <c r="E5493" s="23">
        <v>2015</v>
      </c>
      <c r="F5493" s="19">
        <v>3.7930000000000001</v>
      </c>
      <c r="G5493" s="19">
        <f>IF(Movies[[#This Row],[rating]]=0,"",Movies[[#This Row],[rating]])</f>
        <v>3.7930000000000001</v>
      </c>
      <c r="H5493" s="19" t="str">
        <f>IF(Movies[[#This Row],[rating]]=0,"No Rating","Rated")</f>
        <v>Rated</v>
      </c>
      <c r="I5493" s="16" t="s">
        <v>312</v>
      </c>
      <c r="J5493" s="29" t="s">
        <v>12</v>
      </c>
      <c r="K5493" s="19">
        <v>9.6110000000000007</v>
      </c>
      <c r="L5493" s="26">
        <v>82</v>
      </c>
    </row>
    <row r="5494" spans="1:12" x14ac:dyDescent="0.3">
      <c r="A5494" s="14">
        <v>362682</v>
      </c>
      <c r="B5494" s="16" t="s">
        <v>7538</v>
      </c>
      <c r="C5494" s="16" t="s">
        <v>411</v>
      </c>
      <c r="D5494" s="4">
        <v>42277</v>
      </c>
      <c r="E5494" s="23">
        <v>2015</v>
      </c>
      <c r="F5494" s="19">
        <v>6.9210000000000003</v>
      </c>
      <c r="G5494" s="19">
        <f>IF(Movies[[#This Row],[rating]]=0,"",Movies[[#This Row],[rating]])</f>
        <v>6.9210000000000003</v>
      </c>
      <c r="H5494" s="19" t="str">
        <f>IF(Movies[[#This Row],[rating]]=0,"No Rating","Rated")</f>
        <v>Rated</v>
      </c>
      <c r="I5494" s="16" t="s">
        <v>161</v>
      </c>
      <c r="J5494" s="29" t="s">
        <v>342</v>
      </c>
      <c r="K5494" s="19">
        <v>9.6080000000000005</v>
      </c>
      <c r="L5494" s="26">
        <v>120</v>
      </c>
    </row>
    <row r="5495" spans="1:12" x14ac:dyDescent="0.3">
      <c r="A5495" s="14">
        <v>329805</v>
      </c>
      <c r="B5495" s="16" t="s">
        <v>7539</v>
      </c>
      <c r="C5495" s="16" t="s">
        <v>108</v>
      </c>
      <c r="D5495" s="4">
        <v>42298</v>
      </c>
      <c r="E5495" s="23">
        <v>2015</v>
      </c>
      <c r="F5495" s="19">
        <v>7.1</v>
      </c>
      <c r="G5495" s="19">
        <f>IF(Movies[[#This Row],[rating]]=0,"",Movies[[#This Row],[rating]])</f>
        <v>7.1</v>
      </c>
      <c r="H5495" s="19" t="str">
        <f>IF(Movies[[#This Row],[rating]]=0,"No Rating","Rated")</f>
        <v>Rated</v>
      </c>
      <c r="I5495" s="16" t="s">
        <v>33</v>
      </c>
      <c r="J5495" s="29" t="s">
        <v>110</v>
      </c>
      <c r="K5495" s="19">
        <v>9.5939999999999994</v>
      </c>
      <c r="L5495" s="26">
        <v>779</v>
      </c>
    </row>
    <row r="5496" spans="1:12" x14ac:dyDescent="0.3">
      <c r="A5496" s="14">
        <v>328426</v>
      </c>
      <c r="B5496" s="16" t="s">
        <v>7540</v>
      </c>
      <c r="C5496" s="16" t="s">
        <v>416</v>
      </c>
      <c r="D5496" s="4">
        <v>42093</v>
      </c>
      <c r="E5496" s="23">
        <v>2015</v>
      </c>
      <c r="F5496" s="19">
        <v>5.7080000000000002</v>
      </c>
      <c r="G5496" s="19">
        <f>IF(Movies[[#This Row],[rating]]=0,"",Movies[[#This Row],[rating]])</f>
        <v>5.7080000000000002</v>
      </c>
      <c r="H5496" s="19" t="str">
        <f>IF(Movies[[#This Row],[rating]]=0,"No Rating","Rated")</f>
        <v>Rated</v>
      </c>
      <c r="I5496" s="16" t="s">
        <v>4718</v>
      </c>
      <c r="J5496" s="29" t="s">
        <v>12</v>
      </c>
      <c r="K5496" s="19">
        <v>9.5939999999999994</v>
      </c>
      <c r="L5496" s="26">
        <v>12</v>
      </c>
    </row>
    <row r="5497" spans="1:12" x14ac:dyDescent="0.3">
      <c r="A5497" s="14">
        <v>332835</v>
      </c>
      <c r="B5497" s="16" t="s">
        <v>7541</v>
      </c>
      <c r="C5497" s="16" t="s">
        <v>595</v>
      </c>
      <c r="D5497" s="4">
        <v>42132</v>
      </c>
      <c r="E5497" s="23">
        <v>2015</v>
      </c>
      <c r="F5497" s="19">
        <v>7</v>
      </c>
      <c r="G5497" s="19">
        <f>IF(Movies[[#This Row],[rating]]=0,"",Movies[[#This Row],[rating]])</f>
        <v>7</v>
      </c>
      <c r="H5497" s="19" t="str">
        <f>IF(Movies[[#This Row],[rating]]=0,"No Rating","Rated")</f>
        <v>Rated</v>
      </c>
      <c r="I5497" s="16" t="s">
        <v>180</v>
      </c>
      <c r="J5497" s="29" t="s">
        <v>142</v>
      </c>
      <c r="K5497" s="19">
        <v>9.59</v>
      </c>
      <c r="L5497" s="26">
        <v>194</v>
      </c>
    </row>
    <row r="5498" spans="1:12" x14ac:dyDescent="0.3">
      <c r="A5498" s="14">
        <v>285024</v>
      </c>
      <c r="B5498" s="16" t="s">
        <v>7542</v>
      </c>
      <c r="C5498" s="16" t="s">
        <v>506</v>
      </c>
      <c r="D5498" s="4">
        <v>42153</v>
      </c>
      <c r="E5498" s="23">
        <v>2015</v>
      </c>
      <c r="F5498" s="19">
        <v>6.5</v>
      </c>
      <c r="G5498" s="19">
        <f>IF(Movies[[#This Row],[rating]]=0,"",Movies[[#This Row],[rating]])</f>
        <v>6.5</v>
      </c>
      <c r="H5498" s="19" t="str">
        <f>IF(Movies[[#This Row],[rating]]=0,"No Rating","Rated")</f>
        <v>Rated</v>
      </c>
      <c r="I5498" s="16" t="s">
        <v>306</v>
      </c>
      <c r="J5498" s="29" t="s">
        <v>12</v>
      </c>
      <c r="K5498" s="19">
        <v>9.5809999999999995</v>
      </c>
      <c r="L5498" s="26">
        <v>164</v>
      </c>
    </row>
    <row r="5499" spans="1:12" x14ac:dyDescent="0.3">
      <c r="A5499" s="14">
        <v>362105</v>
      </c>
      <c r="B5499" s="16" t="s">
        <v>7543</v>
      </c>
      <c r="C5499" s="16" t="s">
        <v>10</v>
      </c>
      <c r="D5499" s="4">
        <v>42276</v>
      </c>
      <c r="E5499" s="23">
        <v>2015</v>
      </c>
      <c r="F5499" s="19">
        <v>6.6</v>
      </c>
      <c r="G5499" s="19">
        <f>IF(Movies[[#This Row],[rating]]=0,"",Movies[[#This Row],[rating]])</f>
        <v>6.6</v>
      </c>
      <c r="H5499" s="19" t="str">
        <f>IF(Movies[[#This Row],[rating]]=0,"No Rating","Rated")</f>
        <v>Rated</v>
      </c>
      <c r="I5499" s="16" t="s">
        <v>7544</v>
      </c>
      <c r="J5499" s="29" t="s">
        <v>12</v>
      </c>
      <c r="K5499" s="19">
        <v>9.5739999999999998</v>
      </c>
      <c r="L5499" s="26">
        <v>144</v>
      </c>
    </row>
    <row r="5500" spans="1:12" x14ac:dyDescent="0.3">
      <c r="A5500" s="14">
        <v>337755</v>
      </c>
      <c r="B5500" s="16" t="s">
        <v>7545</v>
      </c>
      <c r="C5500" s="16" t="s">
        <v>1845</v>
      </c>
      <c r="D5500" s="4">
        <v>42112</v>
      </c>
      <c r="E5500" s="23">
        <v>2015</v>
      </c>
      <c r="F5500" s="19">
        <v>7.8609999999999998</v>
      </c>
      <c r="G5500" s="19">
        <f>IF(Movies[[#This Row],[rating]]=0,"",Movies[[#This Row],[rating]])</f>
        <v>7.8609999999999998</v>
      </c>
      <c r="H5500" s="19" t="str">
        <f>IF(Movies[[#This Row],[rating]]=0,"No Rating","Rated")</f>
        <v>Rated</v>
      </c>
      <c r="I5500" s="16" t="s">
        <v>7546</v>
      </c>
      <c r="J5500" s="29" t="s">
        <v>12</v>
      </c>
      <c r="K5500" s="19">
        <v>9.5709999999999997</v>
      </c>
      <c r="L5500" s="26">
        <v>83</v>
      </c>
    </row>
    <row r="5501" spans="1:12" x14ac:dyDescent="0.3">
      <c r="A5501" s="14">
        <v>313074</v>
      </c>
      <c r="B5501" s="16" t="s">
        <v>7547</v>
      </c>
      <c r="C5501" s="16" t="s">
        <v>416</v>
      </c>
      <c r="D5501" s="4">
        <v>42162</v>
      </c>
      <c r="E5501" s="23">
        <v>2015</v>
      </c>
      <c r="F5501" s="19">
        <v>4.8</v>
      </c>
      <c r="G5501" s="19">
        <f>IF(Movies[[#This Row],[rating]]=0,"",Movies[[#This Row],[rating]])</f>
        <v>4.8</v>
      </c>
      <c r="H5501" s="19" t="str">
        <f>IF(Movies[[#This Row],[rating]]=0,"No Rating","Rated")</f>
        <v>Rated</v>
      </c>
      <c r="I5501" s="16" t="s">
        <v>7548</v>
      </c>
      <c r="J5501" s="29" t="s">
        <v>12</v>
      </c>
      <c r="K5501" s="19">
        <v>9.5660000000000007</v>
      </c>
      <c r="L5501" s="26">
        <v>87</v>
      </c>
    </row>
    <row r="5502" spans="1:12" x14ac:dyDescent="0.3">
      <c r="A5502" s="14">
        <v>332356</v>
      </c>
      <c r="B5502" s="16" t="s">
        <v>7549</v>
      </c>
      <c r="C5502" s="16" t="s">
        <v>10</v>
      </c>
      <c r="D5502" s="4">
        <v>42099</v>
      </c>
      <c r="E5502" s="23">
        <v>2015</v>
      </c>
      <c r="F5502" s="19">
        <v>6.3</v>
      </c>
      <c r="G5502" s="19">
        <f>IF(Movies[[#This Row],[rating]]=0,"",Movies[[#This Row],[rating]])</f>
        <v>6.3</v>
      </c>
      <c r="H5502" s="19" t="str">
        <f>IF(Movies[[#This Row],[rating]]=0,"No Rating","Rated")</f>
        <v>Rated</v>
      </c>
      <c r="I5502" s="16" t="s">
        <v>4718</v>
      </c>
      <c r="J5502" s="29" t="s">
        <v>12</v>
      </c>
      <c r="K5502" s="19">
        <v>9.5519999999999996</v>
      </c>
      <c r="L5502" s="26">
        <v>83</v>
      </c>
    </row>
    <row r="5503" spans="1:12" x14ac:dyDescent="0.3">
      <c r="A5503" s="14">
        <v>367961</v>
      </c>
      <c r="B5503" s="16" t="s">
        <v>7550</v>
      </c>
      <c r="C5503" s="16" t="s">
        <v>877</v>
      </c>
      <c r="D5503" s="4">
        <v>42320</v>
      </c>
      <c r="E5503" s="23">
        <v>2015</v>
      </c>
      <c r="F5503" s="19">
        <v>5.5</v>
      </c>
      <c r="G5503" s="19">
        <f>IF(Movies[[#This Row],[rating]]=0,"",Movies[[#This Row],[rating]])</f>
        <v>5.5</v>
      </c>
      <c r="H5503" s="19" t="str">
        <f>IF(Movies[[#This Row],[rating]]=0,"No Rating","Rated")</f>
        <v>Rated</v>
      </c>
      <c r="I5503" s="16" t="s">
        <v>7551</v>
      </c>
      <c r="J5503" s="29" t="s">
        <v>774</v>
      </c>
      <c r="K5503" s="19">
        <v>9.5370000000000008</v>
      </c>
      <c r="L5503" s="26">
        <v>45</v>
      </c>
    </row>
    <row r="5504" spans="1:12" x14ac:dyDescent="0.3">
      <c r="A5504" s="14">
        <v>337302</v>
      </c>
      <c r="B5504" s="16" t="s">
        <v>7552</v>
      </c>
      <c r="C5504" s="16" t="s">
        <v>411</v>
      </c>
      <c r="D5504" s="4">
        <v>42090</v>
      </c>
      <c r="E5504" s="23">
        <v>2015</v>
      </c>
      <c r="F5504" s="19">
        <v>6.7</v>
      </c>
      <c r="G5504" s="19">
        <f>IF(Movies[[#This Row],[rating]]=0,"",Movies[[#This Row],[rating]])</f>
        <v>6.7</v>
      </c>
      <c r="H5504" s="19" t="str">
        <f>IF(Movies[[#This Row],[rating]]=0,"No Rating","Rated")</f>
        <v>Rated</v>
      </c>
      <c r="I5504" s="16" t="s">
        <v>7553</v>
      </c>
      <c r="J5504" s="29" t="s">
        <v>342</v>
      </c>
      <c r="K5504" s="19">
        <v>9.5220000000000002</v>
      </c>
      <c r="L5504" s="26">
        <v>103</v>
      </c>
    </row>
    <row r="5505" spans="1:12" x14ac:dyDescent="0.3">
      <c r="A5505" s="14">
        <v>327528</v>
      </c>
      <c r="B5505" s="16" t="s">
        <v>7554</v>
      </c>
      <c r="C5505" s="16" t="s">
        <v>1776</v>
      </c>
      <c r="D5505" s="4">
        <v>42260</v>
      </c>
      <c r="E5505" s="23">
        <v>2015</v>
      </c>
      <c r="F5505" s="19">
        <v>6.6</v>
      </c>
      <c r="G5505" s="19">
        <f>IF(Movies[[#This Row],[rating]]=0,"",Movies[[#This Row],[rating]])</f>
        <v>6.6</v>
      </c>
      <c r="H5505" s="19" t="str">
        <f>IF(Movies[[#This Row],[rating]]=0,"No Rating","Rated")</f>
        <v>Rated</v>
      </c>
      <c r="I5505" s="16" t="s">
        <v>550</v>
      </c>
      <c r="J5505" s="29" t="s">
        <v>12</v>
      </c>
      <c r="K5505" s="19">
        <v>9.4990000000000006</v>
      </c>
      <c r="L5505" s="26">
        <v>207</v>
      </c>
    </row>
    <row r="5506" spans="1:12" x14ac:dyDescent="0.3">
      <c r="A5506" s="14">
        <v>334304</v>
      </c>
      <c r="B5506" s="16" t="s">
        <v>7555</v>
      </c>
      <c r="C5506" s="16" t="s">
        <v>108</v>
      </c>
      <c r="D5506" s="4">
        <v>42346</v>
      </c>
      <c r="E5506" s="23">
        <v>2015</v>
      </c>
      <c r="F5506" s="19">
        <v>6.9</v>
      </c>
      <c r="G5506" s="19">
        <f>IF(Movies[[#This Row],[rating]]=0,"",Movies[[#This Row],[rating]])</f>
        <v>6.9</v>
      </c>
      <c r="H5506" s="19" t="str">
        <f>IF(Movies[[#This Row],[rating]]=0,"No Rating","Rated")</f>
        <v>Rated</v>
      </c>
      <c r="I5506" s="16" t="s">
        <v>2459</v>
      </c>
      <c r="J5506" s="29" t="s">
        <v>110</v>
      </c>
      <c r="K5506" s="19">
        <v>9.484</v>
      </c>
      <c r="L5506" s="26">
        <v>346</v>
      </c>
    </row>
    <row r="5507" spans="1:12" x14ac:dyDescent="0.3">
      <c r="A5507" s="14">
        <v>253414</v>
      </c>
      <c r="B5507" s="16" t="s">
        <v>7556</v>
      </c>
      <c r="C5507" s="16" t="s">
        <v>7203</v>
      </c>
      <c r="D5507" s="4">
        <v>42299</v>
      </c>
      <c r="E5507" s="23">
        <v>2015</v>
      </c>
      <c r="F5507" s="19">
        <v>5.4</v>
      </c>
      <c r="G5507" s="19">
        <f>IF(Movies[[#This Row],[rating]]=0,"",Movies[[#This Row],[rating]])</f>
        <v>5.4</v>
      </c>
      <c r="H5507" s="19" t="str">
        <f>IF(Movies[[#This Row],[rating]]=0,"No Rating","Rated")</f>
        <v>Rated</v>
      </c>
      <c r="I5507" s="16" t="s">
        <v>7557</v>
      </c>
      <c r="J5507" s="29" t="s">
        <v>12</v>
      </c>
      <c r="K5507" s="19">
        <v>9.4629999999999992</v>
      </c>
      <c r="L5507" s="26">
        <v>346</v>
      </c>
    </row>
    <row r="5508" spans="1:12" x14ac:dyDescent="0.3">
      <c r="A5508" s="14">
        <v>336790</v>
      </c>
      <c r="B5508" s="16" t="s">
        <v>7558</v>
      </c>
      <c r="C5508" s="16" t="s">
        <v>127</v>
      </c>
      <c r="D5508" s="4">
        <v>42174</v>
      </c>
      <c r="E5508" s="23">
        <v>2015</v>
      </c>
      <c r="F5508" s="19">
        <v>5.5</v>
      </c>
      <c r="G5508" s="19">
        <f>IF(Movies[[#This Row],[rating]]=0,"",Movies[[#This Row],[rating]])</f>
        <v>5.5</v>
      </c>
      <c r="H5508" s="19" t="str">
        <f>IF(Movies[[#This Row],[rating]]=0,"No Rating","Rated")</f>
        <v>Rated</v>
      </c>
      <c r="I5508" s="16" t="s">
        <v>49</v>
      </c>
      <c r="J5508" s="29" t="s">
        <v>142</v>
      </c>
      <c r="K5508" s="19">
        <v>9.4489999999999998</v>
      </c>
      <c r="L5508" s="26">
        <v>83</v>
      </c>
    </row>
    <row r="5509" spans="1:12" x14ac:dyDescent="0.3">
      <c r="A5509" s="14">
        <v>246127</v>
      </c>
      <c r="B5509" s="16" t="s">
        <v>7559</v>
      </c>
      <c r="C5509" s="16" t="s">
        <v>7560</v>
      </c>
      <c r="D5509" s="4">
        <v>42096</v>
      </c>
      <c r="E5509" s="23">
        <v>2015</v>
      </c>
      <c r="F5509" s="19">
        <v>5.4</v>
      </c>
      <c r="G5509" s="19">
        <f>IF(Movies[[#This Row],[rating]]=0,"",Movies[[#This Row],[rating]])</f>
        <v>5.4</v>
      </c>
      <c r="H5509" s="19" t="str">
        <f>IF(Movies[[#This Row],[rating]]=0,"No Rating","Rated")</f>
        <v>Rated</v>
      </c>
      <c r="I5509" s="16" t="s">
        <v>49</v>
      </c>
      <c r="J5509" s="29" t="s">
        <v>12</v>
      </c>
      <c r="K5509" s="19">
        <v>9.4489999999999998</v>
      </c>
      <c r="L5509" s="26">
        <v>217</v>
      </c>
    </row>
    <row r="5510" spans="1:12" x14ac:dyDescent="0.3">
      <c r="A5510" s="14">
        <v>334028</v>
      </c>
      <c r="B5510" s="16" t="s">
        <v>7561</v>
      </c>
      <c r="C5510" s="16" t="s">
        <v>10</v>
      </c>
      <c r="D5510" s="4">
        <v>42126</v>
      </c>
      <c r="E5510" s="23">
        <v>2015</v>
      </c>
      <c r="F5510" s="19">
        <v>4.7</v>
      </c>
      <c r="G5510" s="19">
        <f>IF(Movies[[#This Row],[rating]]=0,"",Movies[[#This Row],[rating]])</f>
        <v>4.7</v>
      </c>
      <c r="H5510" s="19" t="str">
        <f>IF(Movies[[#This Row],[rating]]=0,"No Rating","Rated")</f>
        <v>Rated</v>
      </c>
      <c r="I5510" s="16" t="s">
        <v>1396</v>
      </c>
      <c r="J5510" s="29" t="s">
        <v>12</v>
      </c>
      <c r="K5510" s="19">
        <v>9.4280000000000008</v>
      </c>
      <c r="L5510" s="26">
        <v>118</v>
      </c>
    </row>
    <row r="5511" spans="1:12" x14ac:dyDescent="0.3">
      <c r="A5511" s="14">
        <v>370665</v>
      </c>
      <c r="B5511" s="16" t="s">
        <v>7562</v>
      </c>
      <c r="C5511" s="16" t="s">
        <v>595</v>
      </c>
      <c r="D5511" s="4">
        <v>42356</v>
      </c>
      <c r="E5511" s="23">
        <v>2015</v>
      </c>
      <c r="F5511" s="19">
        <v>6.6</v>
      </c>
      <c r="G5511" s="19">
        <f>IF(Movies[[#This Row],[rating]]=0,"",Movies[[#This Row],[rating]])</f>
        <v>6.6</v>
      </c>
      <c r="H5511" s="19" t="str">
        <f>IF(Movies[[#This Row],[rating]]=0,"No Rating","Rated")</f>
        <v>Rated</v>
      </c>
      <c r="I5511" s="16" t="s">
        <v>1783</v>
      </c>
      <c r="J5511" s="29" t="s">
        <v>142</v>
      </c>
      <c r="K5511" s="19">
        <v>9.4220000000000006</v>
      </c>
      <c r="L5511" s="26">
        <v>311</v>
      </c>
    </row>
    <row r="5512" spans="1:12" x14ac:dyDescent="0.3">
      <c r="A5512" s="14">
        <v>314402</v>
      </c>
      <c r="B5512" s="16" t="s">
        <v>7563</v>
      </c>
      <c r="C5512" s="16" t="s">
        <v>108</v>
      </c>
      <c r="D5512" s="4">
        <v>42242</v>
      </c>
      <c r="E5512" s="23">
        <v>2015</v>
      </c>
      <c r="F5512" s="19">
        <v>6.8</v>
      </c>
      <c r="G5512" s="19">
        <f>IF(Movies[[#This Row],[rating]]=0,"",Movies[[#This Row],[rating]])</f>
        <v>6.8</v>
      </c>
      <c r="H5512" s="19" t="str">
        <f>IF(Movies[[#This Row],[rating]]=0,"No Rating","Rated")</f>
        <v>Rated</v>
      </c>
      <c r="I5512" s="16" t="s">
        <v>230</v>
      </c>
      <c r="J5512" s="29" t="s">
        <v>110</v>
      </c>
      <c r="K5512" s="19">
        <v>9.4169999999999998</v>
      </c>
      <c r="L5512" s="26">
        <v>474</v>
      </c>
    </row>
    <row r="5513" spans="1:12" x14ac:dyDescent="0.3">
      <c r="A5513" s="14">
        <v>319995</v>
      </c>
      <c r="B5513" s="16" t="s">
        <v>7564</v>
      </c>
      <c r="C5513" s="16" t="s">
        <v>3743</v>
      </c>
      <c r="D5513" s="4">
        <v>42152</v>
      </c>
      <c r="E5513" s="23">
        <v>2015</v>
      </c>
      <c r="F5513" s="19">
        <v>6.9</v>
      </c>
      <c r="G5513" s="19">
        <f>IF(Movies[[#This Row],[rating]]=0,"",Movies[[#This Row],[rating]])</f>
        <v>6.9</v>
      </c>
      <c r="H5513" s="19" t="str">
        <f>IF(Movies[[#This Row],[rating]]=0,"No Rating","Rated")</f>
        <v>Rated</v>
      </c>
      <c r="I5513" s="16" t="s">
        <v>971</v>
      </c>
      <c r="J5513" s="29" t="s">
        <v>34</v>
      </c>
      <c r="K5513" s="19">
        <v>9.4149999999999991</v>
      </c>
      <c r="L5513" s="26">
        <v>262</v>
      </c>
    </row>
    <row r="5514" spans="1:12" x14ac:dyDescent="0.3">
      <c r="A5514" s="14">
        <v>691216</v>
      </c>
      <c r="B5514" s="16" t="s">
        <v>7565</v>
      </c>
      <c r="C5514" s="16" t="s">
        <v>1845</v>
      </c>
      <c r="D5514" s="4">
        <v>42278</v>
      </c>
      <c r="E5514" s="23">
        <v>2015</v>
      </c>
      <c r="F5514" s="19">
        <v>0</v>
      </c>
      <c r="G5514" s="19" t="str">
        <f>IF(Movies[[#This Row],[rating]]=0,"",Movies[[#This Row],[rating]])</f>
        <v/>
      </c>
      <c r="H5514" s="19" t="str">
        <f>IF(Movies[[#This Row],[rating]]=0,"No Rating","Rated")</f>
        <v>No Rating</v>
      </c>
      <c r="I5514" s="16" t="s">
        <v>49</v>
      </c>
      <c r="J5514" s="29" t="s">
        <v>96</v>
      </c>
      <c r="K5514" s="19">
        <v>9.4120000000000008</v>
      </c>
      <c r="L5514" s="26">
        <v>0</v>
      </c>
    </row>
    <row r="5515" spans="1:12" x14ac:dyDescent="0.3">
      <c r="A5515" s="14">
        <v>355993</v>
      </c>
      <c r="B5515" s="16" t="s">
        <v>7566</v>
      </c>
      <c r="C5515" s="16" t="s">
        <v>144</v>
      </c>
      <c r="D5515" s="4">
        <v>42257</v>
      </c>
      <c r="E5515" s="23">
        <v>2015</v>
      </c>
      <c r="F5515" s="19">
        <v>7.18</v>
      </c>
      <c r="G5515" s="19">
        <f>IF(Movies[[#This Row],[rating]]=0,"",Movies[[#This Row],[rating]])</f>
        <v>7.18</v>
      </c>
      <c r="H5515" s="19" t="str">
        <f>IF(Movies[[#This Row],[rating]]=0,"No Rating","Rated")</f>
        <v>Rated</v>
      </c>
      <c r="I5515" s="16" t="s">
        <v>1897</v>
      </c>
      <c r="J5515" s="29" t="s">
        <v>146</v>
      </c>
      <c r="K5515" s="19">
        <v>9.4090000000000007</v>
      </c>
      <c r="L5515" s="26">
        <v>122</v>
      </c>
    </row>
    <row r="5516" spans="1:12" x14ac:dyDescent="0.3">
      <c r="A5516" s="14">
        <v>332169</v>
      </c>
      <c r="B5516" s="16" t="s">
        <v>7567</v>
      </c>
      <c r="C5516" s="16" t="s">
        <v>144</v>
      </c>
      <c r="D5516" s="4">
        <v>42098</v>
      </c>
      <c r="E5516" s="23">
        <v>2015</v>
      </c>
      <c r="F5516" s="19">
        <v>7.4</v>
      </c>
      <c r="G5516" s="19">
        <f>IF(Movies[[#This Row],[rating]]=0,"",Movies[[#This Row],[rating]])</f>
        <v>7.4</v>
      </c>
      <c r="H5516" s="19" t="str">
        <f>IF(Movies[[#This Row],[rating]]=0,"No Rating","Rated")</f>
        <v>Rated</v>
      </c>
      <c r="I5516" s="16" t="s">
        <v>4923</v>
      </c>
      <c r="J5516" s="29" t="s">
        <v>146</v>
      </c>
      <c r="K5516" s="19">
        <v>9.3770000000000007</v>
      </c>
      <c r="L5516" s="26">
        <v>35</v>
      </c>
    </row>
    <row r="5517" spans="1:12" x14ac:dyDescent="0.3">
      <c r="A5517" s="14">
        <v>380088</v>
      </c>
      <c r="B5517" s="16" t="s">
        <v>7568</v>
      </c>
      <c r="C5517" s="16" t="s">
        <v>432</v>
      </c>
      <c r="D5517" s="4">
        <v>42266</v>
      </c>
      <c r="E5517" s="23">
        <v>2015</v>
      </c>
      <c r="F5517" s="19">
        <v>6.2610000000000001</v>
      </c>
      <c r="G5517" s="19">
        <f>IF(Movies[[#This Row],[rating]]=0,"",Movies[[#This Row],[rating]])</f>
        <v>6.2610000000000001</v>
      </c>
      <c r="H5517" s="19" t="str">
        <f>IF(Movies[[#This Row],[rating]]=0,"No Rating","Rated")</f>
        <v>Rated</v>
      </c>
      <c r="I5517" s="16" t="s">
        <v>777</v>
      </c>
      <c r="J5517" s="29" t="s">
        <v>12</v>
      </c>
      <c r="K5517" s="19">
        <v>9.36</v>
      </c>
      <c r="L5517" s="26">
        <v>71</v>
      </c>
    </row>
    <row r="5518" spans="1:12" x14ac:dyDescent="0.3">
      <c r="A5518" s="14">
        <v>291272</v>
      </c>
      <c r="B5518" s="16" t="s">
        <v>7569</v>
      </c>
      <c r="C5518" s="16" t="s">
        <v>10</v>
      </c>
      <c r="D5518" s="4">
        <v>42160</v>
      </c>
      <c r="E5518" s="23">
        <v>2015</v>
      </c>
      <c r="F5518" s="19">
        <v>5.6</v>
      </c>
      <c r="G5518" s="19">
        <f>IF(Movies[[#This Row],[rating]]=0,"",Movies[[#This Row],[rating]])</f>
        <v>5.6</v>
      </c>
      <c r="H5518" s="19" t="str">
        <f>IF(Movies[[#This Row],[rating]]=0,"No Rating","Rated")</f>
        <v>Rated</v>
      </c>
      <c r="I5518" s="16" t="s">
        <v>468</v>
      </c>
      <c r="J5518" s="29" t="s">
        <v>12</v>
      </c>
      <c r="K5518" s="19">
        <v>9.3520000000000003</v>
      </c>
      <c r="L5518" s="26">
        <v>479</v>
      </c>
    </row>
    <row r="5519" spans="1:12" x14ac:dyDescent="0.3">
      <c r="A5519" s="14">
        <v>343097</v>
      </c>
      <c r="B5519" s="16" t="s">
        <v>7570</v>
      </c>
      <c r="C5519" s="16" t="s">
        <v>10</v>
      </c>
      <c r="D5519" s="4">
        <v>42173</v>
      </c>
      <c r="E5519" s="23">
        <v>2015</v>
      </c>
      <c r="F5519" s="19">
        <v>4.0999999999999996</v>
      </c>
      <c r="G5519" s="19">
        <f>IF(Movies[[#This Row],[rating]]=0,"",Movies[[#This Row],[rating]])</f>
        <v>4.0999999999999996</v>
      </c>
      <c r="H5519" s="19" t="str">
        <f>IF(Movies[[#This Row],[rating]]=0,"No Rating","Rated")</f>
        <v>Rated</v>
      </c>
      <c r="I5519" s="16" t="s">
        <v>7571</v>
      </c>
      <c r="J5519" s="29" t="s">
        <v>12</v>
      </c>
      <c r="K5519" s="19">
        <v>9.3460000000000001</v>
      </c>
      <c r="L5519" s="26">
        <v>75</v>
      </c>
    </row>
    <row r="5520" spans="1:12" x14ac:dyDescent="0.3">
      <c r="A5520" s="14">
        <v>336804</v>
      </c>
      <c r="B5520" s="16" t="s">
        <v>7572</v>
      </c>
      <c r="C5520" s="16" t="s">
        <v>1481</v>
      </c>
      <c r="D5520" s="4">
        <v>42172</v>
      </c>
      <c r="E5520" s="23">
        <v>2015</v>
      </c>
      <c r="F5520" s="19">
        <v>7.7</v>
      </c>
      <c r="G5520" s="19">
        <f>IF(Movies[[#This Row],[rating]]=0,"",Movies[[#This Row],[rating]])</f>
        <v>7.7</v>
      </c>
      <c r="H5520" s="19" t="str">
        <f>IF(Movies[[#This Row],[rating]]=0,"No Rating","Rated")</f>
        <v>Rated</v>
      </c>
      <c r="I5520" s="16" t="s">
        <v>49</v>
      </c>
      <c r="J5520" s="29" t="s">
        <v>881</v>
      </c>
      <c r="K5520" s="19">
        <v>9.3409999999999993</v>
      </c>
      <c r="L5520" s="26">
        <v>1385</v>
      </c>
    </row>
    <row r="5521" spans="1:12" x14ac:dyDescent="0.3">
      <c r="A5521" s="14">
        <v>320588</v>
      </c>
      <c r="B5521" s="16" t="s">
        <v>7573</v>
      </c>
      <c r="C5521" s="16" t="s">
        <v>10</v>
      </c>
      <c r="D5521" s="4">
        <v>42335</v>
      </c>
      <c r="E5521" s="23">
        <v>2015</v>
      </c>
      <c r="F5521" s="19">
        <v>6.4139999999999997</v>
      </c>
      <c r="G5521" s="19">
        <f>IF(Movies[[#This Row],[rating]]=0,"",Movies[[#This Row],[rating]])</f>
        <v>6.4139999999999997</v>
      </c>
      <c r="H5521" s="19" t="str">
        <f>IF(Movies[[#This Row],[rating]]=0,"No Rating","Rated")</f>
        <v>Rated</v>
      </c>
      <c r="I5521" s="16" t="s">
        <v>197</v>
      </c>
      <c r="J5521" s="29" t="s">
        <v>12</v>
      </c>
      <c r="K5521" s="19">
        <v>9.3239999999999998</v>
      </c>
      <c r="L5521" s="26">
        <v>481</v>
      </c>
    </row>
    <row r="5522" spans="1:12" x14ac:dyDescent="0.3">
      <c r="A5522" s="14">
        <v>414887</v>
      </c>
      <c r="B5522" s="16" t="s">
        <v>7574</v>
      </c>
      <c r="C5522" s="16" t="s">
        <v>94</v>
      </c>
      <c r="D5522" s="4">
        <v>42230</v>
      </c>
      <c r="E5522" s="23">
        <v>2015</v>
      </c>
      <c r="F5522" s="19">
        <v>5.6</v>
      </c>
      <c r="G5522" s="19">
        <f>IF(Movies[[#This Row],[rating]]=0,"",Movies[[#This Row],[rating]])</f>
        <v>5.6</v>
      </c>
      <c r="H5522" s="19" t="str">
        <f>IF(Movies[[#This Row],[rating]]=0,"No Rating","Rated")</f>
        <v>Rated</v>
      </c>
      <c r="I5522" s="16" t="s">
        <v>52</v>
      </c>
      <c r="J5522" s="29" t="s">
        <v>96</v>
      </c>
      <c r="K5522" s="19">
        <v>9.32</v>
      </c>
      <c r="L5522" s="26">
        <v>8</v>
      </c>
    </row>
    <row r="5523" spans="1:12" x14ac:dyDescent="0.3">
      <c r="A5523" s="14">
        <v>343369</v>
      </c>
      <c r="B5523" s="16" t="s">
        <v>7575</v>
      </c>
      <c r="C5523" s="16" t="s">
        <v>10</v>
      </c>
      <c r="D5523" s="4">
        <v>42161</v>
      </c>
      <c r="E5523" s="23">
        <v>2015</v>
      </c>
      <c r="F5523" s="19">
        <v>6.2</v>
      </c>
      <c r="G5523" s="19">
        <f>IF(Movies[[#This Row],[rating]]=0,"",Movies[[#This Row],[rating]])</f>
        <v>6.2</v>
      </c>
      <c r="H5523" s="19" t="str">
        <f>IF(Movies[[#This Row],[rating]]=0,"No Rating","Rated")</f>
        <v>Rated</v>
      </c>
      <c r="I5523" s="16" t="s">
        <v>2901</v>
      </c>
      <c r="J5523" s="29" t="s">
        <v>12</v>
      </c>
      <c r="K5523" s="19">
        <v>9.31</v>
      </c>
      <c r="L5523" s="26">
        <v>52</v>
      </c>
    </row>
    <row r="5524" spans="1:12" x14ac:dyDescent="0.3">
      <c r="A5524" s="14">
        <v>336203</v>
      </c>
      <c r="B5524" s="16" t="s">
        <v>7576</v>
      </c>
      <c r="C5524" s="16" t="s">
        <v>7577</v>
      </c>
      <c r="D5524" s="4">
        <v>42209</v>
      </c>
      <c r="E5524" s="23">
        <v>2015</v>
      </c>
      <c r="F5524" s="19">
        <v>7</v>
      </c>
      <c r="G5524" s="19">
        <f>IF(Movies[[#This Row],[rating]]=0,"",Movies[[#This Row],[rating]])</f>
        <v>7</v>
      </c>
      <c r="H5524" s="19" t="str">
        <f>IF(Movies[[#This Row],[rating]]=0,"No Rating","Rated")</f>
        <v>Rated</v>
      </c>
      <c r="I5524" s="16" t="s">
        <v>49</v>
      </c>
      <c r="J5524" s="29" t="s">
        <v>142</v>
      </c>
      <c r="K5524" s="19">
        <v>9.2850000000000001</v>
      </c>
      <c r="L5524" s="26">
        <v>179</v>
      </c>
    </row>
    <row r="5525" spans="1:12" x14ac:dyDescent="0.3">
      <c r="A5525" s="14">
        <v>308361</v>
      </c>
      <c r="B5525" s="16" t="s">
        <v>7578</v>
      </c>
      <c r="C5525" s="16" t="s">
        <v>10</v>
      </c>
      <c r="D5525" s="4">
        <v>42027</v>
      </c>
      <c r="E5525" s="23">
        <v>2015</v>
      </c>
      <c r="F5525" s="19">
        <v>5.4</v>
      </c>
      <c r="G5525" s="19">
        <f>IF(Movies[[#This Row],[rating]]=0,"",Movies[[#This Row],[rating]])</f>
        <v>5.4</v>
      </c>
      <c r="H5525" s="19" t="str">
        <f>IF(Movies[[#This Row],[rating]]=0,"No Rating","Rated")</f>
        <v>Rated</v>
      </c>
      <c r="I5525" s="16" t="s">
        <v>398</v>
      </c>
      <c r="J5525" s="29" t="s">
        <v>12</v>
      </c>
      <c r="K5525" s="19">
        <v>9.2759999999999998</v>
      </c>
      <c r="L5525" s="26">
        <v>82</v>
      </c>
    </row>
    <row r="5526" spans="1:12" x14ac:dyDescent="0.3">
      <c r="A5526" s="14">
        <v>358430</v>
      </c>
      <c r="B5526" s="16" t="s">
        <v>7579</v>
      </c>
      <c r="C5526" s="16" t="s">
        <v>108</v>
      </c>
      <c r="D5526" s="4">
        <v>42361</v>
      </c>
      <c r="E5526" s="23">
        <v>2015</v>
      </c>
      <c r="F5526" s="19">
        <v>6.2</v>
      </c>
      <c r="G5526" s="19">
        <f>IF(Movies[[#This Row],[rating]]=0,"",Movies[[#This Row],[rating]])</f>
        <v>6.2</v>
      </c>
      <c r="H5526" s="19" t="str">
        <f>IF(Movies[[#This Row],[rating]]=0,"No Rating","Rated")</f>
        <v>Rated</v>
      </c>
      <c r="I5526" s="16" t="s">
        <v>30</v>
      </c>
      <c r="J5526" s="29" t="s">
        <v>110</v>
      </c>
      <c r="K5526" s="19">
        <v>9.2739999999999991</v>
      </c>
      <c r="L5526" s="26">
        <v>196</v>
      </c>
    </row>
    <row r="5527" spans="1:12" x14ac:dyDescent="0.3">
      <c r="A5527" s="14">
        <v>264729</v>
      </c>
      <c r="B5527" s="16" t="s">
        <v>7580</v>
      </c>
      <c r="C5527" s="16" t="s">
        <v>51</v>
      </c>
      <c r="D5527" s="4">
        <v>42066</v>
      </c>
      <c r="E5527" s="23">
        <v>2015</v>
      </c>
      <c r="F5527" s="19">
        <v>6.31</v>
      </c>
      <c r="G5527" s="19">
        <f>IF(Movies[[#This Row],[rating]]=0,"",Movies[[#This Row],[rating]])</f>
        <v>6.31</v>
      </c>
      <c r="H5527" s="19" t="str">
        <f>IF(Movies[[#This Row],[rating]]=0,"No Rating","Rated")</f>
        <v>Rated</v>
      </c>
      <c r="I5527" s="16" t="s">
        <v>161</v>
      </c>
      <c r="J5527" s="29" t="s">
        <v>34</v>
      </c>
      <c r="K5527" s="19">
        <v>9.2669999999999995</v>
      </c>
      <c r="L5527" s="26">
        <v>332</v>
      </c>
    </row>
    <row r="5528" spans="1:12" x14ac:dyDescent="0.3">
      <c r="A5528" s="14">
        <v>386874</v>
      </c>
      <c r="B5528" s="16" t="s">
        <v>7581</v>
      </c>
      <c r="C5528" s="16" t="s">
        <v>94</v>
      </c>
      <c r="D5528" s="4">
        <v>42369</v>
      </c>
      <c r="E5528" s="23">
        <v>2015</v>
      </c>
      <c r="F5528" s="19">
        <v>7</v>
      </c>
      <c r="G5528" s="19">
        <f>IF(Movies[[#This Row],[rating]]=0,"",Movies[[#This Row],[rating]])</f>
        <v>7</v>
      </c>
      <c r="H5528" s="19" t="str">
        <f>IF(Movies[[#This Row],[rating]]=0,"No Rating","Rated")</f>
        <v>Rated</v>
      </c>
      <c r="I5528" s="16" t="s">
        <v>49</v>
      </c>
      <c r="J5528" s="29" t="s">
        <v>96</v>
      </c>
      <c r="K5528" s="19">
        <v>9.2479999999999993</v>
      </c>
      <c r="L5528" s="26">
        <v>1</v>
      </c>
    </row>
    <row r="5529" spans="1:12" x14ac:dyDescent="0.3">
      <c r="A5529" s="14">
        <v>293771</v>
      </c>
      <c r="B5529" s="16" t="s">
        <v>7582</v>
      </c>
      <c r="C5529" s="16" t="s">
        <v>10</v>
      </c>
      <c r="D5529" s="4">
        <v>42090</v>
      </c>
      <c r="E5529" s="23">
        <v>2015</v>
      </c>
      <c r="F5529" s="19">
        <v>5.1349999999999998</v>
      </c>
      <c r="G5529" s="19">
        <f>IF(Movies[[#This Row],[rating]]=0,"",Movies[[#This Row],[rating]])</f>
        <v>5.1349999999999998</v>
      </c>
      <c r="H5529" s="19" t="str">
        <f>IF(Movies[[#This Row],[rating]]=0,"No Rating","Rated")</f>
        <v>Rated</v>
      </c>
      <c r="I5529" s="16" t="s">
        <v>2294</v>
      </c>
      <c r="J5529" s="29" t="s">
        <v>12</v>
      </c>
      <c r="K5529" s="19">
        <v>9.2309999999999999</v>
      </c>
      <c r="L5529" s="26">
        <v>356</v>
      </c>
    </row>
    <row r="5530" spans="1:12" x14ac:dyDescent="0.3">
      <c r="A5530" s="14">
        <v>373558</v>
      </c>
      <c r="B5530" s="16" t="s">
        <v>7583</v>
      </c>
      <c r="C5530" s="16" t="s">
        <v>236</v>
      </c>
      <c r="D5530" s="4">
        <v>42358</v>
      </c>
      <c r="E5530" s="23">
        <v>2015</v>
      </c>
      <c r="F5530" s="19">
        <v>8.48</v>
      </c>
      <c r="G5530" s="19">
        <f>IF(Movies[[#This Row],[rating]]=0,"",Movies[[#This Row],[rating]])</f>
        <v>8.48</v>
      </c>
      <c r="H5530" s="19" t="str">
        <f>IF(Movies[[#This Row],[rating]]=0,"No Rating","Rated")</f>
        <v>Rated</v>
      </c>
      <c r="I5530" s="16" t="s">
        <v>2378</v>
      </c>
      <c r="J5530" s="29" t="s">
        <v>12</v>
      </c>
      <c r="K5530" s="19">
        <v>9.2249999999999996</v>
      </c>
      <c r="L5530" s="26">
        <v>150</v>
      </c>
    </row>
    <row r="5531" spans="1:12" x14ac:dyDescent="0.3">
      <c r="A5531" s="14">
        <v>347945</v>
      </c>
      <c r="B5531" s="16" t="s">
        <v>7584</v>
      </c>
      <c r="C5531" s="16" t="s">
        <v>2088</v>
      </c>
      <c r="D5531" s="4">
        <v>42207</v>
      </c>
      <c r="E5531" s="23">
        <v>2015</v>
      </c>
      <c r="F5531" s="19">
        <v>5.7</v>
      </c>
      <c r="G5531" s="19">
        <f>IF(Movies[[#This Row],[rating]]=0,"",Movies[[#This Row],[rating]])</f>
        <v>5.7</v>
      </c>
      <c r="H5531" s="19" t="str">
        <f>IF(Movies[[#This Row],[rating]]=0,"No Rating","Rated")</f>
        <v>Rated</v>
      </c>
      <c r="I5531" s="16" t="s">
        <v>1700</v>
      </c>
      <c r="J5531" s="29" t="s">
        <v>12</v>
      </c>
      <c r="K5531" s="19">
        <v>9.2200000000000006</v>
      </c>
      <c r="L5531" s="26">
        <v>373</v>
      </c>
    </row>
    <row r="5532" spans="1:12" x14ac:dyDescent="0.3">
      <c r="A5532" s="14">
        <v>355651</v>
      </c>
      <c r="B5532" s="16" t="s">
        <v>7585</v>
      </c>
      <c r="C5532" s="16" t="s">
        <v>956</v>
      </c>
      <c r="D5532" s="4">
        <v>42274</v>
      </c>
      <c r="E5532" s="23">
        <v>2015</v>
      </c>
      <c r="F5532" s="19">
        <v>5</v>
      </c>
      <c r="G5532" s="19">
        <f>IF(Movies[[#This Row],[rating]]=0,"",Movies[[#This Row],[rating]])</f>
        <v>5</v>
      </c>
      <c r="H5532" s="19" t="str">
        <f>IF(Movies[[#This Row],[rating]]=0,"No Rating","Rated")</f>
        <v>Rated</v>
      </c>
      <c r="I5532" s="16" t="s">
        <v>49</v>
      </c>
      <c r="J5532" s="29" t="s">
        <v>605</v>
      </c>
      <c r="K5532" s="19">
        <v>9.2080000000000002</v>
      </c>
      <c r="L5532" s="26">
        <v>11</v>
      </c>
    </row>
    <row r="5533" spans="1:12" x14ac:dyDescent="0.3">
      <c r="A5533" s="14">
        <v>267480</v>
      </c>
      <c r="B5533" s="16" t="s">
        <v>7586</v>
      </c>
      <c r="C5533" s="16" t="s">
        <v>7587</v>
      </c>
      <c r="D5533" s="4">
        <v>42202</v>
      </c>
      <c r="E5533" s="23">
        <v>2015</v>
      </c>
      <c r="F5533" s="19">
        <v>7.8</v>
      </c>
      <c r="G5533" s="19">
        <f>IF(Movies[[#This Row],[rating]]=0,"",Movies[[#This Row],[rating]])</f>
        <v>7.8</v>
      </c>
      <c r="H5533" s="19" t="str">
        <f>IF(Movies[[#This Row],[rating]]=0,"No Rating","Rated")</f>
        <v>Rated</v>
      </c>
      <c r="I5533" s="16" t="s">
        <v>7588</v>
      </c>
      <c r="J5533" s="29" t="s">
        <v>12</v>
      </c>
      <c r="K5533" s="19">
        <v>9.1989999999999998</v>
      </c>
      <c r="L5533" s="26">
        <v>270</v>
      </c>
    </row>
    <row r="5534" spans="1:12" x14ac:dyDescent="0.3">
      <c r="A5534" s="14">
        <v>300153</v>
      </c>
      <c r="B5534" s="16" t="s">
        <v>7589</v>
      </c>
      <c r="C5534" s="16" t="s">
        <v>7590</v>
      </c>
      <c r="D5534" s="4">
        <v>42256</v>
      </c>
      <c r="E5534" s="23">
        <v>2015</v>
      </c>
      <c r="F5534" s="19">
        <v>6</v>
      </c>
      <c r="G5534" s="19">
        <f>IF(Movies[[#This Row],[rating]]=0,"",Movies[[#This Row],[rating]])</f>
        <v>6</v>
      </c>
      <c r="H5534" s="19" t="str">
        <f>IF(Movies[[#This Row],[rating]]=0,"No Rating","Rated")</f>
        <v>Rated</v>
      </c>
      <c r="I5534" s="16" t="s">
        <v>49</v>
      </c>
      <c r="J5534" s="29" t="s">
        <v>12</v>
      </c>
      <c r="K5534" s="19">
        <v>9.1829999999999998</v>
      </c>
      <c r="L5534" s="26">
        <v>351</v>
      </c>
    </row>
    <row r="5535" spans="1:12" x14ac:dyDescent="0.3">
      <c r="A5535" s="14">
        <v>347158</v>
      </c>
      <c r="B5535" s="16" t="s">
        <v>7591</v>
      </c>
      <c r="C5535" s="16" t="s">
        <v>10</v>
      </c>
      <c r="D5535" s="4">
        <v>42059</v>
      </c>
      <c r="E5535" s="23">
        <v>2015</v>
      </c>
      <c r="F5535" s="19">
        <v>6.3</v>
      </c>
      <c r="G5535" s="19">
        <f>IF(Movies[[#This Row],[rating]]=0,"",Movies[[#This Row],[rating]])</f>
        <v>6.3</v>
      </c>
      <c r="H5535" s="19" t="str">
        <f>IF(Movies[[#This Row],[rating]]=0,"No Rating","Rated")</f>
        <v>Rated</v>
      </c>
      <c r="I5535" s="16" t="s">
        <v>30</v>
      </c>
      <c r="J5535" s="29" t="s">
        <v>12</v>
      </c>
      <c r="K5535" s="19">
        <v>9.1790000000000003</v>
      </c>
      <c r="L5535" s="26">
        <v>24</v>
      </c>
    </row>
    <row r="5536" spans="1:12" x14ac:dyDescent="0.3">
      <c r="A5536" s="14">
        <v>258363</v>
      </c>
      <c r="B5536" s="16" t="s">
        <v>7592</v>
      </c>
      <c r="C5536" s="16" t="s">
        <v>7593</v>
      </c>
      <c r="D5536" s="4">
        <v>42106</v>
      </c>
      <c r="E5536" s="23">
        <v>2015</v>
      </c>
      <c r="F5536" s="19">
        <v>6.2</v>
      </c>
      <c r="G5536" s="19">
        <f>IF(Movies[[#This Row],[rating]]=0,"",Movies[[#This Row],[rating]])</f>
        <v>6.2</v>
      </c>
      <c r="H5536" s="19" t="str">
        <f>IF(Movies[[#This Row],[rating]]=0,"No Rating","Rated")</f>
        <v>Rated</v>
      </c>
      <c r="I5536" s="16" t="s">
        <v>312</v>
      </c>
      <c r="J5536" s="29" t="s">
        <v>12</v>
      </c>
      <c r="K5536" s="19">
        <v>9.1709999999999994</v>
      </c>
      <c r="L5536" s="26">
        <v>369</v>
      </c>
    </row>
    <row r="5537" spans="1:12" x14ac:dyDescent="0.3">
      <c r="A5537" s="14">
        <v>267970</v>
      </c>
      <c r="B5537" s="16" t="s">
        <v>7594</v>
      </c>
      <c r="C5537" s="16" t="s">
        <v>144</v>
      </c>
      <c r="D5537" s="4">
        <v>42133</v>
      </c>
      <c r="E5537" s="23">
        <v>2015</v>
      </c>
      <c r="F5537" s="19">
        <v>6.7789999999999999</v>
      </c>
      <c r="G5537" s="19">
        <f>IF(Movies[[#This Row],[rating]]=0,"",Movies[[#This Row],[rating]])</f>
        <v>6.7789999999999999</v>
      </c>
      <c r="H5537" s="19" t="str">
        <f>IF(Movies[[#This Row],[rating]]=0,"No Rating","Rated")</f>
        <v>Rated</v>
      </c>
      <c r="I5537" s="16" t="s">
        <v>2806</v>
      </c>
      <c r="J5537" s="29" t="s">
        <v>146</v>
      </c>
      <c r="K5537" s="19">
        <v>9.1690000000000005</v>
      </c>
      <c r="L5537" s="26">
        <v>145</v>
      </c>
    </row>
    <row r="5538" spans="1:12" x14ac:dyDescent="0.3">
      <c r="A5538" s="14">
        <v>306952</v>
      </c>
      <c r="B5538" s="16" t="s">
        <v>7595</v>
      </c>
      <c r="C5538" s="16" t="s">
        <v>10</v>
      </c>
      <c r="D5538" s="4">
        <v>42265</v>
      </c>
      <c r="E5538" s="23">
        <v>2015</v>
      </c>
      <c r="F5538" s="19">
        <v>5.9</v>
      </c>
      <c r="G5538" s="19">
        <f>IF(Movies[[#This Row],[rating]]=0,"",Movies[[#This Row],[rating]])</f>
        <v>5.9</v>
      </c>
      <c r="H5538" s="19" t="str">
        <f>IF(Movies[[#This Row],[rating]]=0,"No Rating","Rated")</f>
        <v>Rated</v>
      </c>
      <c r="I5538" s="16" t="s">
        <v>161</v>
      </c>
      <c r="J5538" s="29" t="s">
        <v>12</v>
      </c>
      <c r="K5538" s="19">
        <v>9.1679999999999993</v>
      </c>
      <c r="L5538" s="26">
        <v>1070</v>
      </c>
    </row>
    <row r="5539" spans="1:12" x14ac:dyDescent="0.3">
      <c r="A5539" s="14">
        <v>364902</v>
      </c>
      <c r="B5539" s="16" t="s">
        <v>7596</v>
      </c>
      <c r="C5539" s="16" t="s">
        <v>416</v>
      </c>
      <c r="D5539" s="4">
        <v>42308</v>
      </c>
      <c r="E5539" s="23">
        <v>2015</v>
      </c>
      <c r="F5539" s="19">
        <v>6.2</v>
      </c>
      <c r="G5539" s="19">
        <f>IF(Movies[[#This Row],[rating]]=0,"",Movies[[#This Row],[rating]])</f>
        <v>6.2</v>
      </c>
      <c r="H5539" s="19" t="str">
        <f>IF(Movies[[#This Row],[rating]]=0,"No Rating","Rated")</f>
        <v>Rated</v>
      </c>
      <c r="I5539" s="16" t="s">
        <v>398</v>
      </c>
      <c r="J5539" s="29" t="s">
        <v>12</v>
      </c>
      <c r="K5539" s="19">
        <v>9.1560000000000006</v>
      </c>
      <c r="L5539" s="26">
        <v>81</v>
      </c>
    </row>
    <row r="5540" spans="1:12" x14ac:dyDescent="0.3">
      <c r="A5540" s="14">
        <v>347548</v>
      </c>
      <c r="B5540" s="16" t="s">
        <v>7597</v>
      </c>
      <c r="C5540" s="16" t="s">
        <v>416</v>
      </c>
      <c r="D5540" s="4">
        <v>42194</v>
      </c>
      <c r="E5540" s="23">
        <v>2015</v>
      </c>
      <c r="F5540" s="19">
        <v>6</v>
      </c>
      <c r="G5540" s="19">
        <f>IF(Movies[[#This Row],[rating]]=0,"",Movies[[#This Row],[rating]])</f>
        <v>6</v>
      </c>
      <c r="H5540" s="19" t="str">
        <f>IF(Movies[[#This Row],[rating]]=0,"No Rating","Rated")</f>
        <v>Rated</v>
      </c>
      <c r="I5540" s="16" t="s">
        <v>5203</v>
      </c>
      <c r="J5540" s="29" t="s">
        <v>12</v>
      </c>
      <c r="K5540" s="19">
        <v>9.1539999999999999</v>
      </c>
      <c r="L5540" s="26">
        <v>188</v>
      </c>
    </row>
    <row r="5541" spans="1:12" x14ac:dyDescent="0.3">
      <c r="A5541" s="14">
        <v>273899</v>
      </c>
      <c r="B5541" s="16" t="s">
        <v>7598</v>
      </c>
      <c r="C5541" s="16" t="s">
        <v>10</v>
      </c>
      <c r="D5541" s="4">
        <v>42265</v>
      </c>
      <c r="E5541" s="23">
        <v>2015</v>
      </c>
      <c r="F5541" s="19">
        <v>6.1</v>
      </c>
      <c r="G5541" s="19">
        <f>IF(Movies[[#This Row],[rating]]=0,"",Movies[[#This Row],[rating]])</f>
        <v>6.1</v>
      </c>
      <c r="H5541" s="19" t="str">
        <f>IF(Movies[[#This Row],[rating]]=0,"No Rating","Rated")</f>
        <v>Rated</v>
      </c>
      <c r="I5541" s="16" t="s">
        <v>189</v>
      </c>
      <c r="J5541" s="29" t="s">
        <v>12</v>
      </c>
      <c r="K5541" s="19">
        <v>9.1289999999999996</v>
      </c>
      <c r="L5541" s="26">
        <v>132</v>
      </c>
    </row>
    <row r="5542" spans="1:12" x14ac:dyDescent="0.3">
      <c r="A5542" s="14">
        <v>360638</v>
      </c>
      <c r="B5542" s="16" t="s">
        <v>7599</v>
      </c>
      <c r="C5542" s="16" t="s">
        <v>6801</v>
      </c>
      <c r="D5542" s="4">
        <v>42284</v>
      </c>
      <c r="E5542" s="23">
        <v>2015</v>
      </c>
      <c r="F5542" s="19">
        <v>6.6719999999999997</v>
      </c>
      <c r="G5542" s="19">
        <f>IF(Movies[[#This Row],[rating]]=0,"",Movies[[#This Row],[rating]])</f>
        <v>6.6719999999999997</v>
      </c>
      <c r="H5542" s="19" t="str">
        <f>IF(Movies[[#This Row],[rating]]=0,"No Rating","Rated")</f>
        <v>Rated</v>
      </c>
      <c r="I5542" s="16" t="s">
        <v>713</v>
      </c>
      <c r="J5542" s="29" t="s">
        <v>110</v>
      </c>
      <c r="K5542" s="19">
        <v>9.125</v>
      </c>
      <c r="L5542" s="26">
        <v>376</v>
      </c>
    </row>
    <row r="5543" spans="1:12" x14ac:dyDescent="0.3">
      <c r="A5543" s="14">
        <v>325078</v>
      </c>
      <c r="B5543" s="16" t="s">
        <v>7600</v>
      </c>
      <c r="C5543" s="16" t="s">
        <v>172</v>
      </c>
      <c r="D5543" s="4">
        <v>42098</v>
      </c>
      <c r="E5543" s="23">
        <v>2015</v>
      </c>
      <c r="F5543" s="19">
        <v>6.9</v>
      </c>
      <c r="G5543" s="19">
        <f>IF(Movies[[#This Row],[rating]]=0,"",Movies[[#This Row],[rating]])</f>
        <v>6.9</v>
      </c>
      <c r="H5543" s="19" t="str">
        <f>IF(Movies[[#This Row],[rating]]=0,"No Rating","Rated")</f>
        <v>Rated</v>
      </c>
      <c r="I5543" s="16" t="s">
        <v>6118</v>
      </c>
      <c r="J5543" s="29" t="s">
        <v>12</v>
      </c>
      <c r="K5543" s="19">
        <v>9.125</v>
      </c>
      <c r="L5543" s="26">
        <v>104</v>
      </c>
    </row>
    <row r="5544" spans="1:12" x14ac:dyDescent="0.3">
      <c r="A5544" s="14">
        <v>378373</v>
      </c>
      <c r="B5544" s="16" t="s">
        <v>7601</v>
      </c>
      <c r="C5544" s="16" t="s">
        <v>2886</v>
      </c>
      <c r="D5544" s="4">
        <v>42362</v>
      </c>
      <c r="E5544" s="23">
        <v>2015</v>
      </c>
      <c r="F5544" s="19">
        <v>7.2</v>
      </c>
      <c r="G5544" s="19">
        <f>IF(Movies[[#This Row],[rating]]=0,"",Movies[[#This Row],[rating]])</f>
        <v>7.2</v>
      </c>
      <c r="H5544" s="19" t="str">
        <f>IF(Movies[[#This Row],[rating]]=0,"No Rating","Rated")</f>
        <v>Rated</v>
      </c>
      <c r="I5544" s="16" t="s">
        <v>1819</v>
      </c>
      <c r="J5544" s="29" t="s">
        <v>12</v>
      </c>
      <c r="K5544" s="19">
        <v>9.1050000000000004</v>
      </c>
      <c r="L5544" s="26">
        <v>178</v>
      </c>
    </row>
    <row r="5545" spans="1:12" x14ac:dyDescent="0.3">
      <c r="A5545" s="14">
        <v>299822</v>
      </c>
      <c r="B5545" s="16" t="s">
        <v>7602</v>
      </c>
      <c r="C5545" s="16" t="s">
        <v>7603</v>
      </c>
      <c r="D5545" s="4">
        <v>42054</v>
      </c>
      <c r="E5545" s="23">
        <v>2015</v>
      </c>
      <c r="F5545" s="19">
        <v>5.2</v>
      </c>
      <c r="G5545" s="19">
        <f>IF(Movies[[#This Row],[rating]]=0,"",Movies[[#This Row],[rating]])</f>
        <v>5.2</v>
      </c>
      <c r="H5545" s="19" t="str">
        <f>IF(Movies[[#This Row],[rating]]=0,"No Rating","Rated")</f>
        <v>Rated</v>
      </c>
      <c r="I5545" s="16" t="s">
        <v>7604</v>
      </c>
      <c r="J5545" s="29" t="s">
        <v>342</v>
      </c>
      <c r="K5545" s="19">
        <v>9.0980000000000008</v>
      </c>
      <c r="L5545" s="26">
        <v>38</v>
      </c>
    </row>
    <row r="5546" spans="1:12" x14ac:dyDescent="0.3">
      <c r="A5546" s="14">
        <v>361263</v>
      </c>
      <c r="B5546" s="16" t="s">
        <v>7605</v>
      </c>
      <c r="C5546" s="16" t="s">
        <v>10</v>
      </c>
      <c r="D5546" s="4">
        <v>42295</v>
      </c>
      <c r="E5546" s="23">
        <v>2015</v>
      </c>
      <c r="F5546" s="19">
        <v>6.6</v>
      </c>
      <c r="G5546" s="19">
        <f>IF(Movies[[#This Row],[rating]]=0,"",Movies[[#This Row],[rating]])</f>
        <v>6.6</v>
      </c>
      <c r="H5546" s="19" t="str">
        <f>IF(Movies[[#This Row],[rating]]=0,"No Rating","Rated")</f>
        <v>Rated</v>
      </c>
      <c r="I5546" s="16" t="s">
        <v>7606</v>
      </c>
      <c r="J5546" s="29" t="s">
        <v>12</v>
      </c>
      <c r="K5546" s="19">
        <v>9.0960000000000001</v>
      </c>
      <c r="L5546" s="26">
        <v>93</v>
      </c>
    </row>
    <row r="5547" spans="1:12" x14ac:dyDescent="0.3">
      <c r="A5547" s="14">
        <v>329829</v>
      </c>
      <c r="B5547" s="16" t="s">
        <v>7607</v>
      </c>
      <c r="C5547" s="16" t="s">
        <v>7608</v>
      </c>
      <c r="D5547" s="4">
        <v>42349</v>
      </c>
      <c r="E5547" s="23">
        <v>2015</v>
      </c>
      <c r="F5547" s="19">
        <v>6.3</v>
      </c>
      <c r="G5547" s="19">
        <f>IF(Movies[[#This Row],[rating]]=0,"",Movies[[#This Row],[rating]])</f>
        <v>6.3</v>
      </c>
      <c r="H5547" s="19" t="str">
        <f>IF(Movies[[#This Row],[rating]]=0,"No Rating","Rated")</f>
        <v>Rated</v>
      </c>
      <c r="I5547" s="16" t="s">
        <v>1031</v>
      </c>
      <c r="J5547" s="29" t="s">
        <v>12</v>
      </c>
      <c r="K5547" s="19">
        <v>9.0960000000000001</v>
      </c>
      <c r="L5547" s="26">
        <v>168</v>
      </c>
    </row>
    <row r="5548" spans="1:12" x14ac:dyDescent="0.3">
      <c r="A5548" s="14">
        <v>358881</v>
      </c>
      <c r="B5548" s="16" t="s">
        <v>7609</v>
      </c>
      <c r="C5548" s="16" t="s">
        <v>108</v>
      </c>
      <c r="D5548" s="4">
        <v>42281</v>
      </c>
      <c r="E5548" s="23">
        <v>2015</v>
      </c>
      <c r="F5548" s="19">
        <v>6.1769999999999996</v>
      </c>
      <c r="G5548" s="19">
        <f>IF(Movies[[#This Row],[rating]]=0,"",Movies[[#This Row],[rating]])</f>
        <v>6.1769999999999996</v>
      </c>
      <c r="H5548" s="19" t="str">
        <f>IF(Movies[[#This Row],[rating]]=0,"No Rating","Rated")</f>
        <v>Rated</v>
      </c>
      <c r="I5548" s="16" t="s">
        <v>239</v>
      </c>
      <c r="J5548" s="29" t="s">
        <v>110</v>
      </c>
      <c r="K5548" s="19">
        <v>9.0809999999999995</v>
      </c>
      <c r="L5548" s="26">
        <v>195</v>
      </c>
    </row>
    <row r="5549" spans="1:12" x14ac:dyDescent="0.3">
      <c r="A5549" s="14">
        <v>332179</v>
      </c>
      <c r="B5549" s="16" t="s">
        <v>7610</v>
      </c>
      <c r="C5549" s="16" t="s">
        <v>1109</v>
      </c>
      <c r="D5549" s="4">
        <v>42075</v>
      </c>
      <c r="E5549" s="23">
        <v>2015</v>
      </c>
      <c r="F5549" s="19">
        <v>6.7</v>
      </c>
      <c r="G5549" s="19">
        <f>IF(Movies[[#This Row],[rating]]=0,"",Movies[[#This Row],[rating]])</f>
        <v>6.7</v>
      </c>
      <c r="H5549" s="19" t="str">
        <f>IF(Movies[[#This Row],[rating]]=0,"No Rating","Rated")</f>
        <v>Rated</v>
      </c>
      <c r="I5549" s="16" t="s">
        <v>3032</v>
      </c>
      <c r="J5549" s="29" t="s">
        <v>648</v>
      </c>
      <c r="K5549" s="19">
        <v>9.0449999999999999</v>
      </c>
      <c r="L5549" s="26">
        <v>98</v>
      </c>
    </row>
    <row r="5550" spans="1:12" x14ac:dyDescent="0.3">
      <c r="A5550" s="14">
        <v>348634</v>
      </c>
      <c r="B5550" s="16" t="s">
        <v>7611</v>
      </c>
      <c r="C5550" s="16" t="s">
        <v>432</v>
      </c>
      <c r="D5550" s="4">
        <v>42336</v>
      </c>
      <c r="E5550" s="23">
        <v>2015</v>
      </c>
      <c r="F5550" s="19">
        <v>6.1</v>
      </c>
      <c r="G5550" s="19">
        <f>IF(Movies[[#This Row],[rating]]=0,"",Movies[[#This Row],[rating]])</f>
        <v>6.1</v>
      </c>
      <c r="H5550" s="19" t="str">
        <f>IF(Movies[[#This Row],[rating]]=0,"No Rating","Rated")</f>
        <v>Rated</v>
      </c>
      <c r="I5550" s="16" t="s">
        <v>4298</v>
      </c>
      <c r="J5550" s="29" t="s">
        <v>12</v>
      </c>
      <c r="K5550" s="19">
        <v>9.0419999999999998</v>
      </c>
      <c r="L5550" s="26">
        <v>103</v>
      </c>
    </row>
    <row r="5551" spans="1:12" x14ac:dyDescent="0.3">
      <c r="A5551" s="14">
        <v>346303</v>
      </c>
      <c r="B5551" s="16" t="s">
        <v>7612</v>
      </c>
      <c r="C5551" s="16" t="s">
        <v>10</v>
      </c>
      <c r="D5551" s="4">
        <v>42173</v>
      </c>
      <c r="E5551" s="23">
        <v>2015</v>
      </c>
      <c r="F5551" s="19">
        <v>4.5</v>
      </c>
      <c r="G5551" s="19">
        <f>IF(Movies[[#This Row],[rating]]=0,"",Movies[[#This Row],[rating]])</f>
        <v>4.5</v>
      </c>
      <c r="H5551" s="19" t="str">
        <f>IF(Movies[[#This Row],[rating]]=0,"No Rating","Rated")</f>
        <v>Rated</v>
      </c>
      <c r="I5551" s="16" t="s">
        <v>713</v>
      </c>
      <c r="J5551" s="29" t="s">
        <v>12</v>
      </c>
      <c r="K5551" s="19">
        <v>9.0419999999999998</v>
      </c>
      <c r="L5551" s="26">
        <v>17</v>
      </c>
    </row>
    <row r="5552" spans="1:12" x14ac:dyDescent="0.3">
      <c r="A5552" s="14">
        <v>460105</v>
      </c>
      <c r="B5552" s="16" t="s">
        <v>7613</v>
      </c>
      <c r="C5552" s="16" t="s">
        <v>144</v>
      </c>
      <c r="D5552" s="4">
        <v>42363</v>
      </c>
      <c r="E5552" s="23">
        <v>2015</v>
      </c>
      <c r="F5552" s="19">
        <v>5.0999999999999996</v>
      </c>
      <c r="G5552" s="19">
        <f>IF(Movies[[#This Row],[rating]]=0,"",Movies[[#This Row],[rating]])</f>
        <v>5.0999999999999996</v>
      </c>
      <c r="H5552" s="19" t="str">
        <f>IF(Movies[[#This Row],[rating]]=0,"No Rating","Rated")</f>
        <v>Rated</v>
      </c>
      <c r="I5552" s="16" t="s">
        <v>239</v>
      </c>
      <c r="J5552" s="29" t="s">
        <v>146</v>
      </c>
      <c r="K5552" s="19">
        <v>9.0399999999999991</v>
      </c>
      <c r="L5552" s="26">
        <v>19</v>
      </c>
    </row>
    <row r="5553" spans="1:12" x14ac:dyDescent="0.3">
      <c r="A5553" s="14">
        <v>338928</v>
      </c>
      <c r="B5553" s="16" t="s">
        <v>7614</v>
      </c>
      <c r="C5553" s="16" t="s">
        <v>296</v>
      </c>
      <c r="D5553" s="4">
        <v>42259</v>
      </c>
      <c r="E5553" s="23">
        <v>2015</v>
      </c>
      <c r="F5553" s="19">
        <v>6.7</v>
      </c>
      <c r="G5553" s="19">
        <f>IF(Movies[[#This Row],[rating]]=0,"",Movies[[#This Row],[rating]])</f>
        <v>6.7</v>
      </c>
      <c r="H5553" s="19" t="str">
        <f>IF(Movies[[#This Row],[rating]]=0,"No Rating","Rated")</f>
        <v>Rated</v>
      </c>
      <c r="I5553" s="16" t="s">
        <v>329</v>
      </c>
      <c r="J5553" s="29" t="s">
        <v>12</v>
      </c>
      <c r="K5553" s="19">
        <v>9.0310000000000006</v>
      </c>
      <c r="L5553" s="26">
        <v>150</v>
      </c>
    </row>
    <row r="5554" spans="1:12" x14ac:dyDescent="0.3">
      <c r="A5554" s="14">
        <v>339065</v>
      </c>
      <c r="B5554" s="16" t="s">
        <v>7615</v>
      </c>
      <c r="C5554" s="16" t="s">
        <v>10</v>
      </c>
      <c r="D5554" s="4">
        <v>42153</v>
      </c>
      <c r="E5554" s="23">
        <v>2015</v>
      </c>
      <c r="F5554" s="19">
        <v>7.556</v>
      </c>
      <c r="G5554" s="19">
        <f>IF(Movies[[#This Row],[rating]]=0,"",Movies[[#This Row],[rating]])</f>
        <v>7.556</v>
      </c>
      <c r="H5554" s="19" t="str">
        <f>IF(Movies[[#This Row],[rating]]=0,"No Rating","Rated")</f>
        <v>Rated</v>
      </c>
      <c r="I5554" s="16" t="s">
        <v>2774</v>
      </c>
      <c r="J5554" s="29" t="s">
        <v>12</v>
      </c>
      <c r="K5554" s="19">
        <v>9.0289999999999999</v>
      </c>
      <c r="L5554" s="26">
        <v>223</v>
      </c>
    </row>
    <row r="5555" spans="1:12" x14ac:dyDescent="0.3">
      <c r="A5555" s="14">
        <v>369892</v>
      </c>
      <c r="B5555" s="16" t="s">
        <v>7616</v>
      </c>
      <c r="C5555" s="16" t="s">
        <v>10</v>
      </c>
      <c r="D5555" s="4">
        <v>42274</v>
      </c>
      <c r="E5555" s="23">
        <v>2015</v>
      </c>
      <c r="F5555" s="19">
        <v>7.1</v>
      </c>
      <c r="G5555" s="19">
        <f>IF(Movies[[#This Row],[rating]]=0,"",Movies[[#This Row],[rating]])</f>
        <v>7.1</v>
      </c>
      <c r="H5555" s="19" t="str">
        <f>IF(Movies[[#This Row],[rating]]=0,"No Rating","Rated")</f>
        <v>Rated</v>
      </c>
      <c r="I5555" s="16" t="s">
        <v>1316</v>
      </c>
      <c r="J5555" s="29" t="s">
        <v>12</v>
      </c>
      <c r="K5555" s="19">
        <v>9.0259999999999998</v>
      </c>
      <c r="L5555" s="26">
        <v>63</v>
      </c>
    </row>
    <row r="5556" spans="1:12" x14ac:dyDescent="0.3">
      <c r="A5556" s="14">
        <v>299553</v>
      </c>
      <c r="B5556" s="16" t="s">
        <v>7617</v>
      </c>
      <c r="C5556" s="16" t="s">
        <v>10</v>
      </c>
      <c r="D5556" s="4">
        <v>42279</v>
      </c>
      <c r="E5556" s="23">
        <v>2015</v>
      </c>
      <c r="F5556" s="19">
        <v>3.5</v>
      </c>
      <c r="G5556" s="19">
        <f>IF(Movies[[#This Row],[rating]]=0,"",Movies[[#This Row],[rating]])</f>
        <v>3.5</v>
      </c>
      <c r="H5556" s="19" t="str">
        <f>IF(Movies[[#This Row],[rating]]=0,"No Rating","Rated")</f>
        <v>Rated</v>
      </c>
      <c r="I5556" s="16" t="s">
        <v>166</v>
      </c>
      <c r="J5556" s="29" t="s">
        <v>12</v>
      </c>
      <c r="K5556" s="19">
        <v>9.0190000000000001</v>
      </c>
      <c r="L5556" s="26">
        <v>69</v>
      </c>
    </row>
    <row r="5557" spans="1:12" x14ac:dyDescent="0.3">
      <c r="A5557" s="14">
        <v>375742</v>
      </c>
      <c r="B5557" s="16" t="s">
        <v>7618</v>
      </c>
      <c r="C5557" s="16" t="s">
        <v>2138</v>
      </c>
      <c r="D5557" s="4">
        <v>42363</v>
      </c>
      <c r="E5557" s="23">
        <v>2015</v>
      </c>
      <c r="F5557" s="19">
        <v>6.3</v>
      </c>
      <c r="G5557" s="19">
        <f>IF(Movies[[#This Row],[rating]]=0,"",Movies[[#This Row],[rating]])</f>
        <v>6.3</v>
      </c>
      <c r="H5557" s="19" t="str">
        <f>IF(Movies[[#This Row],[rating]]=0,"No Rating","Rated")</f>
        <v>Rated</v>
      </c>
      <c r="I5557" s="16" t="s">
        <v>7619</v>
      </c>
      <c r="J5557" s="29" t="s">
        <v>2139</v>
      </c>
      <c r="K5557" s="19">
        <v>9.016</v>
      </c>
      <c r="L5557" s="26">
        <v>256</v>
      </c>
    </row>
    <row r="5558" spans="1:12" x14ac:dyDescent="0.3">
      <c r="A5558" s="14">
        <v>324308</v>
      </c>
      <c r="B5558" s="16" t="s">
        <v>7620</v>
      </c>
      <c r="C5558" s="16" t="s">
        <v>10</v>
      </c>
      <c r="D5558" s="4">
        <v>42223</v>
      </c>
      <c r="E5558" s="23">
        <v>2015</v>
      </c>
      <c r="F5558" s="19">
        <v>6.5</v>
      </c>
      <c r="G5558" s="19">
        <f>IF(Movies[[#This Row],[rating]]=0,"",Movies[[#This Row],[rating]])</f>
        <v>6.5</v>
      </c>
      <c r="H5558" s="19" t="str">
        <f>IF(Movies[[#This Row],[rating]]=0,"No Rating","Rated")</f>
        <v>Rated</v>
      </c>
      <c r="I5558" s="16" t="s">
        <v>329</v>
      </c>
      <c r="J5558" s="29" t="s">
        <v>12</v>
      </c>
      <c r="K5558" s="19">
        <v>8.9909999999999997</v>
      </c>
      <c r="L5558" s="26">
        <v>238</v>
      </c>
    </row>
    <row r="5559" spans="1:12" x14ac:dyDescent="0.3">
      <c r="A5559" s="14">
        <v>317952</v>
      </c>
      <c r="B5559" s="16" t="s">
        <v>7621</v>
      </c>
      <c r="C5559" s="16" t="s">
        <v>10</v>
      </c>
      <c r="D5559" s="4">
        <v>42188</v>
      </c>
      <c r="E5559" s="23">
        <v>2015</v>
      </c>
      <c r="F5559" s="19">
        <v>7.2</v>
      </c>
      <c r="G5559" s="19">
        <f>IF(Movies[[#This Row],[rating]]=0,"",Movies[[#This Row],[rating]])</f>
        <v>7.2</v>
      </c>
      <c r="H5559" s="19" t="str">
        <f>IF(Movies[[#This Row],[rating]]=0,"No Rating","Rated")</f>
        <v>Rated</v>
      </c>
      <c r="I5559" s="16" t="s">
        <v>1363</v>
      </c>
      <c r="J5559" s="29" t="s">
        <v>12</v>
      </c>
      <c r="K5559" s="19">
        <v>8.99</v>
      </c>
      <c r="L5559" s="26">
        <v>348</v>
      </c>
    </row>
    <row r="5560" spans="1:12" x14ac:dyDescent="0.3">
      <c r="A5560" s="14">
        <v>312793</v>
      </c>
      <c r="B5560" s="16" t="s">
        <v>7622</v>
      </c>
      <c r="C5560" s="16" t="s">
        <v>10</v>
      </c>
      <c r="D5560" s="4">
        <v>42083</v>
      </c>
      <c r="E5560" s="23">
        <v>2015</v>
      </c>
      <c r="F5560" s="19">
        <v>5.2</v>
      </c>
      <c r="G5560" s="19">
        <f>IF(Movies[[#This Row],[rating]]=0,"",Movies[[#This Row],[rating]])</f>
        <v>5.2</v>
      </c>
      <c r="H5560" s="19" t="str">
        <f>IF(Movies[[#This Row],[rating]]=0,"No Rating","Rated")</f>
        <v>Rated</v>
      </c>
      <c r="I5560" s="16" t="s">
        <v>125</v>
      </c>
      <c r="J5560" s="29" t="s">
        <v>12</v>
      </c>
      <c r="K5560" s="19">
        <v>8.984</v>
      </c>
      <c r="L5560" s="26">
        <v>185</v>
      </c>
    </row>
    <row r="5561" spans="1:12" x14ac:dyDescent="0.3">
      <c r="A5561" s="14">
        <v>301325</v>
      </c>
      <c r="B5561" s="16" t="s">
        <v>7623</v>
      </c>
      <c r="C5561" s="16" t="s">
        <v>10</v>
      </c>
      <c r="D5561" s="4">
        <v>42328</v>
      </c>
      <c r="E5561" s="23">
        <v>2015</v>
      </c>
      <c r="F5561" s="19">
        <v>3.5910000000000002</v>
      </c>
      <c r="G5561" s="19">
        <f>IF(Movies[[#This Row],[rating]]=0,"",Movies[[#This Row],[rating]])</f>
        <v>3.5910000000000002</v>
      </c>
      <c r="H5561" s="19" t="str">
        <f>IF(Movies[[#This Row],[rating]]=0,"No Rating","Rated")</f>
        <v>Rated</v>
      </c>
      <c r="I5561" s="16" t="s">
        <v>44</v>
      </c>
      <c r="J5561" s="29" t="s">
        <v>12</v>
      </c>
      <c r="K5561" s="19">
        <v>8.98</v>
      </c>
      <c r="L5561" s="26">
        <v>187</v>
      </c>
    </row>
    <row r="5562" spans="1:12" x14ac:dyDescent="0.3">
      <c r="A5562" s="14">
        <v>254905</v>
      </c>
      <c r="B5562" s="16" t="s">
        <v>7624</v>
      </c>
      <c r="C5562" s="16" t="s">
        <v>10</v>
      </c>
      <c r="D5562" s="4">
        <v>42158</v>
      </c>
      <c r="E5562" s="23">
        <v>2015</v>
      </c>
      <c r="F5562" s="19">
        <v>5.4109999999999996</v>
      </c>
      <c r="G5562" s="19">
        <f>IF(Movies[[#This Row],[rating]]=0,"",Movies[[#This Row],[rating]])</f>
        <v>5.4109999999999996</v>
      </c>
      <c r="H5562" s="19" t="str">
        <f>IF(Movies[[#This Row],[rating]]=0,"No Rating","Rated")</f>
        <v>Rated</v>
      </c>
      <c r="I5562" s="16" t="s">
        <v>49</v>
      </c>
      <c r="J5562" s="29" t="s">
        <v>12</v>
      </c>
      <c r="K5562" s="19">
        <v>8.9789999999999992</v>
      </c>
      <c r="L5562" s="26">
        <v>208</v>
      </c>
    </row>
    <row r="5563" spans="1:12" x14ac:dyDescent="0.3">
      <c r="A5563" s="14">
        <v>330298</v>
      </c>
      <c r="B5563" s="16" t="s">
        <v>7625</v>
      </c>
      <c r="C5563" s="16" t="s">
        <v>838</v>
      </c>
      <c r="D5563" s="4">
        <v>42221</v>
      </c>
      <c r="E5563" s="23">
        <v>2015</v>
      </c>
      <c r="F5563" s="19">
        <v>5.0999999999999996</v>
      </c>
      <c r="G5563" s="19">
        <f>IF(Movies[[#This Row],[rating]]=0,"",Movies[[#This Row],[rating]])</f>
        <v>5.0999999999999996</v>
      </c>
      <c r="H5563" s="19" t="str">
        <f>IF(Movies[[#This Row],[rating]]=0,"No Rating","Rated")</f>
        <v>Rated</v>
      </c>
      <c r="I5563" s="16" t="s">
        <v>4757</v>
      </c>
      <c r="J5563" s="29" t="s">
        <v>110</v>
      </c>
      <c r="K5563" s="19">
        <v>8.9480000000000004</v>
      </c>
      <c r="L5563" s="26">
        <v>130</v>
      </c>
    </row>
    <row r="5564" spans="1:12" x14ac:dyDescent="0.3">
      <c r="A5564" s="14">
        <v>317981</v>
      </c>
      <c r="B5564" s="16" t="s">
        <v>7626</v>
      </c>
      <c r="C5564" s="16" t="s">
        <v>10</v>
      </c>
      <c r="D5564" s="4">
        <v>42244</v>
      </c>
      <c r="E5564" s="23">
        <v>2015</v>
      </c>
      <c r="F5564" s="19">
        <v>5.5</v>
      </c>
      <c r="G5564" s="19">
        <f>IF(Movies[[#This Row],[rating]]=0,"",Movies[[#This Row],[rating]])</f>
        <v>5.5</v>
      </c>
      <c r="H5564" s="19" t="str">
        <f>IF(Movies[[#This Row],[rating]]=0,"No Rating","Rated")</f>
        <v>Rated</v>
      </c>
      <c r="I5564" s="16" t="s">
        <v>125</v>
      </c>
      <c r="J5564" s="29" t="s">
        <v>12</v>
      </c>
      <c r="K5564" s="19">
        <v>8.9339999999999993</v>
      </c>
      <c r="L5564" s="26">
        <v>188</v>
      </c>
    </row>
    <row r="5565" spans="1:12" x14ac:dyDescent="0.3">
      <c r="A5565" s="14">
        <v>313867</v>
      </c>
      <c r="B5565" s="16" t="s">
        <v>7627</v>
      </c>
      <c r="C5565" s="16" t="s">
        <v>416</v>
      </c>
      <c r="D5565" s="4">
        <v>42006</v>
      </c>
      <c r="E5565" s="23">
        <v>2015</v>
      </c>
      <c r="F5565" s="19">
        <v>6.7290000000000001</v>
      </c>
      <c r="G5565" s="19">
        <f>IF(Movies[[#This Row],[rating]]=0,"",Movies[[#This Row],[rating]])</f>
        <v>6.7290000000000001</v>
      </c>
      <c r="H5565" s="19" t="str">
        <f>IF(Movies[[#This Row],[rating]]=0,"No Rating","Rated")</f>
        <v>Rated</v>
      </c>
      <c r="I5565" s="16" t="s">
        <v>161</v>
      </c>
      <c r="J5565" s="29" t="s">
        <v>12</v>
      </c>
      <c r="K5565" s="19">
        <v>8.9320000000000004</v>
      </c>
      <c r="L5565" s="26">
        <v>120</v>
      </c>
    </row>
    <row r="5566" spans="1:12" x14ac:dyDescent="0.3">
      <c r="A5566" s="14">
        <v>333696</v>
      </c>
      <c r="B5566" s="16" t="s">
        <v>7628</v>
      </c>
      <c r="C5566" s="16" t="s">
        <v>284</v>
      </c>
      <c r="D5566" s="4">
        <v>42095</v>
      </c>
      <c r="E5566" s="23">
        <v>2015</v>
      </c>
      <c r="F5566" s="19">
        <v>7.4</v>
      </c>
      <c r="G5566" s="19">
        <f>IF(Movies[[#This Row],[rating]]=0,"",Movies[[#This Row],[rating]])</f>
        <v>7.4</v>
      </c>
      <c r="H5566" s="19" t="str">
        <f>IF(Movies[[#This Row],[rating]]=0,"No Rating","Rated")</f>
        <v>Rated</v>
      </c>
      <c r="I5566" s="16" t="s">
        <v>6127</v>
      </c>
      <c r="J5566" s="29" t="s">
        <v>286</v>
      </c>
      <c r="K5566" s="19">
        <v>8.9290000000000003</v>
      </c>
      <c r="L5566" s="26">
        <v>130</v>
      </c>
    </row>
    <row r="5567" spans="1:12" x14ac:dyDescent="0.3">
      <c r="A5567" s="14">
        <v>372981</v>
      </c>
      <c r="B5567" s="16" t="s">
        <v>7629</v>
      </c>
      <c r="C5567" s="16" t="s">
        <v>10</v>
      </c>
      <c r="D5567" s="4">
        <v>42364</v>
      </c>
      <c r="E5567" s="23">
        <v>2015</v>
      </c>
      <c r="F5567" s="19">
        <v>7.282</v>
      </c>
      <c r="G5567" s="19">
        <f>IF(Movies[[#This Row],[rating]]=0,"",Movies[[#This Row],[rating]])</f>
        <v>7.282</v>
      </c>
      <c r="H5567" s="19" t="str">
        <f>IF(Movies[[#This Row],[rating]]=0,"No Rating","Rated")</f>
        <v>Rated</v>
      </c>
      <c r="I5567" s="16" t="s">
        <v>7630</v>
      </c>
      <c r="J5567" s="29" t="s">
        <v>12</v>
      </c>
      <c r="K5567" s="19">
        <v>8.9250000000000007</v>
      </c>
      <c r="L5567" s="26">
        <v>124</v>
      </c>
    </row>
    <row r="5568" spans="1:12" x14ac:dyDescent="0.3">
      <c r="A5568" s="14">
        <v>305638</v>
      </c>
      <c r="B5568" s="16" t="s">
        <v>7631</v>
      </c>
      <c r="C5568" s="16" t="s">
        <v>7632</v>
      </c>
      <c r="D5568" s="4">
        <v>42089</v>
      </c>
      <c r="E5568" s="23">
        <v>2015</v>
      </c>
      <c r="F5568" s="19">
        <v>5.8</v>
      </c>
      <c r="G5568" s="19">
        <f>IF(Movies[[#This Row],[rating]]=0,"",Movies[[#This Row],[rating]])</f>
        <v>5.8</v>
      </c>
      <c r="H5568" s="19" t="str">
        <f>IF(Movies[[#This Row],[rating]]=0,"No Rating","Rated")</f>
        <v>Rated</v>
      </c>
      <c r="I5568" s="16" t="s">
        <v>5626</v>
      </c>
      <c r="J5568" s="29" t="s">
        <v>648</v>
      </c>
      <c r="K5568" s="19">
        <v>8.9009999999999998</v>
      </c>
      <c r="L5568" s="26">
        <v>175</v>
      </c>
    </row>
    <row r="5569" spans="1:12" x14ac:dyDescent="0.3">
      <c r="A5569" s="14">
        <v>343144</v>
      </c>
      <c r="B5569" s="16" t="s">
        <v>7633</v>
      </c>
      <c r="C5569" s="16" t="s">
        <v>51</v>
      </c>
      <c r="D5569" s="4">
        <v>42342</v>
      </c>
      <c r="E5569" s="23">
        <v>2015</v>
      </c>
      <c r="F5569" s="19">
        <v>6.3</v>
      </c>
      <c r="G5569" s="19">
        <f>IF(Movies[[#This Row],[rating]]=0,"",Movies[[#This Row],[rating]])</f>
        <v>6.3</v>
      </c>
      <c r="H5569" s="19" t="str">
        <f>IF(Movies[[#This Row],[rating]]=0,"No Rating","Rated")</f>
        <v>Rated</v>
      </c>
      <c r="I5569" s="16" t="s">
        <v>1205</v>
      </c>
      <c r="J5569" s="29" t="s">
        <v>1262</v>
      </c>
      <c r="K5569" s="19">
        <v>8.8949999999999996</v>
      </c>
      <c r="L5569" s="26">
        <v>72</v>
      </c>
    </row>
    <row r="5570" spans="1:12" x14ac:dyDescent="0.3">
      <c r="A5570" s="14">
        <v>334531</v>
      </c>
      <c r="B5570" s="16" t="s">
        <v>7634</v>
      </c>
      <c r="C5570" s="16" t="s">
        <v>10</v>
      </c>
      <c r="D5570" s="4">
        <v>42321</v>
      </c>
      <c r="E5570" s="23">
        <v>2015</v>
      </c>
      <c r="F5570" s="19">
        <v>7.0540000000000003</v>
      </c>
      <c r="G5570" s="19">
        <f>IF(Movies[[#This Row],[rating]]=0,"",Movies[[#This Row],[rating]])</f>
        <v>7.0540000000000003</v>
      </c>
      <c r="H5570" s="19" t="str">
        <f>IF(Movies[[#This Row],[rating]]=0,"No Rating","Rated")</f>
        <v>Rated</v>
      </c>
      <c r="I5570" s="16" t="s">
        <v>49</v>
      </c>
      <c r="J5570" s="29" t="s">
        <v>12</v>
      </c>
      <c r="K5570" s="19">
        <v>8.8870000000000005</v>
      </c>
      <c r="L5570" s="26">
        <v>175</v>
      </c>
    </row>
    <row r="5571" spans="1:12" x14ac:dyDescent="0.3">
      <c r="A5571" s="14">
        <v>258099</v>
      </c>
      <c r="B5571" s="16" t="s">
        <v>7635</v>
      </c>
      <c r="C5571" s="16" t="s">
        <v>10</v>
      </c>
      <c r="D5571" s="4">
        <v>42118</v>
      </c>
      <c r="E5571" s="23">
        <v>2015</v>
      </c>
      <c r="F5571" s="19">
        <v>6.4</v>
      </c>
      <c r="G5571" s="19">
        <f>IF(Movies[[#This Row],[rating]]=0,"",Movies[[#This Row],[rating]])</f>
        <v>6.4</v>
      </c>
      <c r="H5571" s="19" t="str">
        <f>IF(Movies[[#This Row],[rating]]=0,"No Rating","Rated")</f>
        <v>Rated</v>
      </c>
      <c r="I5571" s="16" t="s">
        <v>197</v>
      </c>
      <c r="J5571" s="29" t="s">
        <v>12</v>
      </c>
      <c r="K5571" s="19">
        <v>8.8870000000000005</v>
      </c>
      <c r="L5571" s="26">
        <v>333</v>
      </c>
    </row>
    <row r="5572" spans="1:12" x14ac:dyDescent="0.3">
      <c r="A5572" s="14">
        <v>301728</v>
      </c>
      <c r="B5572" s="16" t="s">
        <v>7636</v>
      </c>
      <c r="C5572" s="16" t="s">
        <v>367</v>
      </c>
      <c r="D5572" s="4">
        <v>42105</v>
      </c>
      <c r="E5572" s="23">
        <v>2015</v>
      </c>
      <c r="F5572" s="19">
        <v>5.2</v>
      </c>
      <c r="G5572" s="19">
        <f>IF(Movies[[#This Row],[rating]]=0,"",Movies[[#This Row],[rating]])</f>
        <v>5.2</v>
      </c>
      <c r="H5572" s="19" t="str">
        <f>IF(Movies[[#This Row],[rating]]=0,"No Rating","Rated")</f>
        <v>Rated</v>
      </c>
      <c r="I5572" s="16" t="s">
        <v>1448</v>
      </c>
      <c r="J5572" s="29" t="s">
        <v>12</v>
      </c>
      <c r="K5572" s="19">
        <v>8.8719999999999999</v>
      </c>
      <c r="L5572" s="26">
        <v>357</v>
      </c>
    </row>
    <row r="5573" spans="1:12" x14ac:dyDescent="0.3">
      <c r="A5573" s="14">
        <v>347642</v>
      </c>
      <c r="B5573" s="16" t="s">
        <v>7637</v>
      </c>
      <c r="C5573" s="16" t="s">
        <v>432</v>
      </c>
      <c r="D5573" s="4">
        <v>42214</v>
      </c>
      <c r="E5573" s="23">
        <v>2015</v>
      </c>
      <c r="F5573" s="19">
        <v>5.5</v>
      </c>
      <c r="G5573" s="19">
        <f>IF(Movies[[#This Row],[rating]]=0,"",Movies[[#This Row],[rating]])</f>
        <v>5.5</v>
      </c>
      <c r="H5573" s="19" t="str">
        <f>IF(Movies[[#This Row],[rating]]=0,"No Rating","Rated")</f>
        <v>Rated</v>
      </c>
      <c r="I5573" s="16" t="s">
        <v>468</v>
      </c>
      <c r="J5573" s="29" t="s">
        <v>12</v>
      </c>
      <c r="K5573" s="19">
        <v>8.8670000000000009</v>
      </c>
      <c r="L5573" s="26">
        <v>166</v>
      </c>
    </row>
    <row r="5574" spans="1:12" x14ac:dyDescent="0.3">
      <c r="A5574" s="14">
        <v>306964</v>
      </c>
      <c r="B5574" s="16" t="s">
        <v>7638</v>
      </c>
      <c r="C5574" s="16" t="s">
        <v>10</v>
      </c>
      <c r="D5574" s="4">
        <v>42293</v>
      </c>
      <c r="E5574" s="23">
        <v>2015</v>
      </c>
      <c r="F5574" s="19">
        <v>5.7510000000000003</v>
      </c>
      <c r="G5574" s="19">
        <f>IF(Movies[[#This Row],[rating]]=0,"",Movies[[#This Row],[rating]])</f>
        <v>5.7510000000000003</v>
      </c>
      <c r="H5574" s="19" t="str">
        <f>IF(Movies[[#This Row],[rating]]=0,"No Rating","Rated")</f>
        <v>Rated</v>
      </c>
      <c r="I5574" s="16" t="s">
        <v>132</v>
      </c>
      <c r="J5574" s="29" t="s">
        <v>12</v>
      </c>
      <c r="K5574" s="19">
        <v>8.8490000000000002</v>
      </c>
      <c r="L5574" s="26">
        <v>499</v>
      </c>
    </row>
    <row r="5575" spans="1:12" x14ac:dyDescent="0.3">
      <c r="A5575" s="14">
        <v>307103</v>
      </c>
      <c r="B5575" s="16" t="s">
        <v>7639</v>
      </c>
      <c r="C5575" s="16" t="s">
        <v>108</v>
      </c>
      <c r="D5575" s="4">
        <v>42011</v>
      </c>
      <c r="E5575" s="23">
        <v>2015</v>
      </c>
      <c r="F5575" s="19">
        <v>6.9</v>
      </c>
      <c r="G5575" s="19">
        <f>IF(Movies[[#This Row],[rating]]=0,"",Movies[[#This Row],[rating]])</f>
        <v>6.9</v>
      </c>
      <c r="H5575" s="19" t="str">
        <f>IF(Movies[[#This Row],[rating]]=0,"No Rating","Rated")</f>
        <v>Rated</v>
      </c>
      <c r="I5575" s="16" t="s">
        <v>306</v>
      </c>
      <c r="J5575" s="29" t="s">
        <v>110</v>
      </c>
      <c r="K5575" s="19">
        <v>8.8480000000000008</v>
      </c>
      <c r="L5575" s="26">
        <v>310</v>
      </c>
    </row>
    <row r="5576" spans="1:12" x14ac:dyDescent="0.3">
      <c r="A5576" s="14">
        <v>317903</v>
      </c>
      <c r="B5576" s="16" t="s">
        <v>7640</v>
      </c>
      <c r="C5576" s="16" t="s">
        <v>74</v>
      </c>
      <c r="D5576" s="4">
        <v>42040</v>
      </c>
      <c r="E5576" s="23">
        <v>2015</v>
      </c>
      <c r="F5576" s="19">
        <v>5.9</v>
      </c>
      <c r="G5576" s="19">
        <f>IF(Movies[[#This Row],[rating]]=0,"",Movies[[#This Row],[rating]])</f>
        <v>5.9</v>
      </c>
      <c r="H5576" s="19" t="str">
        <f>IF(Movies[[#This Row],[rating]]=0,"No Rating","Rated")</f>
        <v>Rated</v>
      </c>
      <c r="I5576" s="16" t="s">
        <v>468</v>
      </c>
      <c r="J5576" s="29" t="s">
        <v>34</v>
      </c>
      <c r="K5576" s="19">
        <v>8.8409999999999993</v>
      </c>
      <c r="L5576" s="26">
        <v>75</v>
      </c>
    </row>
    <row r="5577" spans="1:12" x14ac:dyDescent="0.3">
      <c r="A5577" s="14">
        <v>121869</v>
      </c>
      <c r="B5577" s="16" t="s">
        <v>7641</v>
      </c>
      <c r="C5577" s="16" t="s">
        <v>7642</v>
      </c>
      <c r="D5577" s="4">
        <v>42046</v>
      </c>
      <c r="E5577" s="23">
        <v>2015</v>
      </c>
      <c r="F5577" s="19">
        <v>6.2</v>
      </c>
      <c r="G5577" s="19">
        <f>IF(Movies[[#This Row],[rating]]=0,"",Movies[[#This Row],[rating]])</f>
        <v>6.2</v>
      </c>
      <c r="H5577" s="19" t="str">
        <f>IF(Movies[[#This Row],[rating]]=0,"No Rating","Rated")</f>
        <v>Rated</v>
      </c>
      <c r="I5577" s="16" t="s">
        <v>273</v>
      </c>
      <c r="J5577" s="29" t="s">
        <v>12</v>
      </c>
      <c r="K5577" s="19">
        <v>8.8390000000000004</v>
      </c>
      <c r="L5577" s="26">
        <v>83</v>
      </c>
    </row>
    <row r="5578" spans="1:12" x14ac:dyDescent="0.3">
      <c r="A5578" s="14">
        <v>361018</v>
      </c>
      <c r="B5578" s="16" t="s">
        <v>7643</v>
      </c>
      <c r="C5578" s="16" t="s">
        <v>10</v>
      </c>
      <c r="D5578" s="4">
        <v>42283</v>
      </c>
      <c r="E5578" s="23">
        <v>2015</v>
      </c>
      <c r="F5578" s="19">
        <v>7.3</v>
      </c>
      <c r="G5578" s="19">
        <f>IF(Movies[[#This Row],[rating]]=0,"",Movies[[#This Row],[rating]])</f>
        <v>7.3</v>
      </c>
      <c r="H5578" s="19" t="str">
        <f>IF(Movies[[#This Row],[rating]]=0,"No Rating","Rated")</f>
        <v>Rated</v>
      </c>
      <c r="I5578" s="16" t="s">
        <v>52</v>
      </c>
      <c r="J5578" s="29" t="s">
        <v>12</v>
      </c>
      <c r="K5578" s="19">
        <v>8.8330000000000002</v>
      </c>
      <c r="L5578" s="26">
        <v>161</v>
      </c>
    </row>
    <row r="5579" spans="1:12" x14ac:dyDescent="0.3">
      <c r="A5579" s="14">
        <v>311054</v>
      </c>
      <c r="B5579" s="16" t="s">
        <v>7644</v>
      </c>
      <c r="C5579" s="16" t="s">
        <v>144</v>
      </c>
      <c r="D5579" s="4">
        <v>42055</v>
      </c>
      <c r="E5579" s="23">
        <v>2015</v>
      </c>
      <c r="F5579" s="19">
        <v>7.3</v>
      </c>
      <c r="G5579" s="19">
        <f>IF(Movies[[#This Row],[rating]]=0,"",Movies[[#This Row],[rating]])</f>
        <v>7.3</v>
      </c>
      <c r="H5579" s="19" t="str">
        <f>IF(Movies[[#This Row],[rating]]=0,"No Rating","Rated")</f>
        <v>Rated</v>
      </c>
      <c r="I5579" s="16" t="s">
        <v>7645</v>
      </c>
      <c r="J5579" s="29" t="s">
        <v>146</v>
      </c>
      <c r="K5579" s="19">
        <v>8.8320000000000007</v>
      </c>
      <c r="L5579" s="26">
        <v>151</v>
      </c>
    </row>
    <row r="5580" spans="1:12" x14ac:dyDescent="0.3">
      <c r="A5580" s="14">
        <v>350779</v>
      </c>
      <c r="B5580" s="16" t="s">
        <v>7646</v>
      </c>
      <c r="C5580" s="16" t="s">
        <v>1845</v>
      </c>
      <c r="D5580" s="4">
        <v>42216</v>
      </c>
      <c r="E5580" s="23">
        <v>2015</v>
      </c>
      <c r="F5580" s="19">
        <v>7.4</v>
      </c>
      <c r="G5580" s="19">
        <f>IF(Movies[[#This Row],[rating]]=0,"",Movies[[#This Row],[rating]])</f>
        <v>7.4</v>
      </c>
      <c r="H5580" s="19" t="str">
        <f>IF(Movies[[#This Row],[rating]]=0,"No Rating","Rated")</f>
        <v>Rated</v>
      </c>
      <c r="I5580" s="16" t="s">
        <v>56</v>
      </c>
      <c r="J5580" s="29" t="s">
        <v>34</v>
      </c>
      <c r="K5580" s="19">
        <v>8.8249999999999993</v>
      </c>
      <c r="L5580" s="26">
        <v>75</v>
      </c>
    </row>
    <row r="5581" spans="1:12" x14ac:dyDescent="0.3">
      <c r="A5581" s="14">
        <v>323674</v>
      </c>
      <c r="B5581" s="16" t="s">
        <v>7647</v>
      </c>
      <c r="C5581" s="16" t="s">
        <v>10</v>
      </c>
      <c r="D5581" s="4">
        <v>42077</v>
      </c>
      <c r="E5581" s="23">
        <v>2015</v>
      </c>
      <c r="F5581" s="19">
        <v>5.4260000000000002</v>
      </c>
      <c r="G5581" s="19">
        <f>IF(Movies[[#This Row],[rating]]=0,"",Movies[[#This Row],[rating]])</f>
        <v>5.4260000000000002</v>
      </c>
      <c r="H5581" s="19" t="str">
        <f>IF(Movies[[#This Row],[rating]]=0,"No Rating","Rated")</f>
        <v>Rated</v>
      </c>
      <c r="I5581" s="16" t="s">
        <v>52</v>
      </c>
      <c r="J5581" s="29" t="s">
        <v>12</v>
      </c>
      <c r="K5581" s="19">
        <v>8.8209999999999997</v>
      </c>
      <c r="L5581" s="26">
        <v>713</v>
      </c>
    </row>
    <row r="5582" spans="1:12" x14ac:dyDescent="0.3">
      <c r="A5582" s="14">
        <v>241927</v>
      </c>
      <c r="B5582" s="16" t="s">
        <v>7648</v>
      </c>
      <c r="C5582" s="16" t="s">
        <v>432</v>
      </c>
      <c r="D5582" s="4">
        <v>42272</v>
      </c>
      <c r="E5582" s="23">
        <v>2015</v>
      </c>
      <c r="F5582" s="19">
        <v>3.9</v>
      </c>
      <c r="G5582" s="19">
        <f>IF(Movies[[#This Row],[rating]]=0,"",Movies[[#This Row],[rating]])</f>
        <v>3.9</v>
      </c>
      <c r="H5582" s="19" t="str">
        <f>IF(Movies[[#This Row],[rating]]=0,"No Rating","Rated")</f>
        <v>Rated</v>
      </c>
      <c r="I5582" s="16" t="s">
        <v>468</v>
      </c>
      <c r="J5582" s="29" t="s">
        <v>12</v>
      </c>
      <c r="K5582" s="19">
        <v>8.8179999999999996</v>
      </c>
      <c r="L5582" s="26">
        <v>147</v>
      </c>
    </row>
    <row r="5583" spans="1:12" x14ac:dyDescent="0.3">
      <c r="A5583" s="14">
        <v>329712</v>
      </c>
      <c r="B5583" s="16" t="s">
        <v>7649</v>
      </c>
      <c r="C5583" s="16" t="s">
        <v>108</v>
      </c>
      <c r="D5583" s="4">
        <v>42079</v>
      </c>
      <c r="E5583" s="23">
        <v>2015</v>
      </c>
      <c r="F5583" s="19">
        <v>6.5759999999999996</v>
      </c>
      <c r="G5583" s="19">
        <f>IF(Movies[[#This Row],[rating]]=0,"",Movies[[#This Row],[rating]])</f>
        <v>6.5759999999999996</v>
      </c>
      <c r="H5583" s="19" t="str">
        <f>IF(Movies[[#This Row],[rating]]=0,"No Rating","Rated")</f>
        <v>Rated</v>
      </c>
      <c r="I5583" s="16" t="s">
        <v>49</v>
      </c>
      <c r="J5583" s="29" t="s">
        <v>110</v>
      </c>
      <c r="K5583" s="19">
        <v>8.8010000000000002</v>
      </c>
      <c r="L5583" s="26">
        <v>342</v>
      </c>
    </row>
    <row r="5584" spans="1:12" x14ac:dyDescent="0.3">
      <c r="A5584" s="14">
        <v>358895</v>
      </c>
      <c r="B5584" s="16" t="s">
        <v>7650</v>
      </c>
      <c r="C5584" s="16" t="s">
        <v>10</v>
      </c>
      <c r="D5584" s="4">
        <v>42261</v>
      </c>
      <c r="E5584" s="23">
        <v>2015</v>
      </c>
      <c r="F5584" s="19">
        <v>6.2</v>
      </c>
      <c r="G5584" s="19">
        <f>IF(Movies[[#This Row],[rating]]=0,"",Movies[[#This Row],[rating]])</f>
        <v>6.2</v>
      </c>
      <c r="H5584" s="19" t="str">
        <f>IF(Movies[[#This Row],[rating]]=0,"No Rating","Rated")</f>
        <v>Rated</v>
      </c>
      <c r="I5584" s="16" t="s">
        <v>33</v>
      </c>
      <c r="J5584" s="29" t="s">
        <v>12</v>
      </c>
      <c r="K5584" s="19">
        <v>8.798</v>
      </c>
      <c r="L5584" s="26">
        <v>164</v>
      </c>
    </row>
    <row r="5585" spans="1:12" x14ac:dyDescent="0.3">
      <c r="A5585" s="14">
        <v>331251</v>
      </c>
      <c r="B5585" s="16" t="s">
        <v>7651</v>
      </c>
      <c r="C5585" s="16" t="s">
        <v>94</v>
      </c>
      <c r="D5585" s="4">
        <v>42088</v>
      </c>
      <c r="E5585" s="23">
        <v>2015</v>
      </c>
      <c r="F5585" s="19">
        <v>7.2</v>
      </c>
      <c r="G5585" s="19">
        <f>IF(Movies[[#This Row],[rating]]=0,"",Movies[[#This Row],[rating]])</f>
        <v>7.2</v>
      </c>
      <c r="H5585" s="19" t="str">
        <f>IF(Movies[[#This Row],[rating]]=0,"No Rating","Rated")</f>
        <v>Rated</v>
      </c>
      <c r="I5585" s="16" t="s">
        <v>180</v>
      </c>
      <c r="J5585" s="29" t="s">
        <v>96</v>
      </c>
      <c r="K5585" s="19">
        <v>8.7690000000000001</v>
      </c>
      <c r="L5585" s="26">
        <v>107</v>
      </c>
    </row>
    <row r="5586" spans="1:12" x14ac:dyDescent="0.3">
      <c r="A5586" s="14">
        <v>350505</v>
      </c>
      <c r="B5586" s="16" t="s">
        <v>7652</v>
      </c>
      <c r="C5586" s="16" t="s">
        <v>416</v>
      </c>
      <c r="D5586" s="4">
        <v>42105</v>
      </c>
      <c r="E5586" s="23">
        <v>2015</v>
      </c>
      <c r="F5586" s="19">
        <v>5.3</v>
      </c>
      <c r="G5586" s="19">
        <f>IF(Movies[[#This Row],[rating]]=0,"",Movies[[#This Row],[rating]])</f>
        <v>5.3</v>
      </c>
      <c r="H5586" s="19" t="str">
        <f>IF(Movies[[#This Row],[rating]]=0,"No Rating","Rated")</f>
        <v>Rated</v>
      </c>
      <c r="I5586" s="16" t="s">
        <v>2725</v>
      </c>
      <c r="J5586" s="29" t="s">
        <v>12</v>
      </c>
      <c r="K5586" s="19">
        <v>8.7650000000000006</v>
      </c>
      <c r="L5586" s="26">
        <v>91</v>
      </c>
    </row>
    <row r="5587" spans="1:12" x14ac:dyDescent="0.3">
      <c r="A5587" s="14">
        <v>335659</v>
      </c>
      <c r="B5587" s="16" t="s">
        <v>7653</v>
      </c>
      <c r="C5587" s="16" t="s">
        <v>144</v>
      </c>
      <c r="D5587" s="4">
        <v>42106</v>
      </c>
      <c r="E5587" s="23">
        <v>2015</v>
      </c>
      <c r="F5587" s="19">
        <v>5.4</v>
      </c>
      <c r="G5587" s="19">
        <f>IF(Movies[[#This Row],[rating]]=0,"",Movies[[#This Row],[rating]])</f>
        <v>5.4</v>
      </c>
      <c r="H5587" s="19" t="str">
        <f>IF(Movies[[#This Row],[rating]]=0,"No Rating","Rated")</f>
        <v>Rated</v>
      </c>
      <c r="I5587" s="16" t="s">
        <v>7654</v>
      </c>
      <c r="J5587" s="29" t="s">
        <v>146</v>
      </c>
      <c r="K5587" s="19">
        <v>8.7569999999999997</v>
      </c>
      <c r="L5587" s="26">
        <v>13</v>
      </c>
    </row>
    <row r="5588" spans="1:12" x14ac:dyDescent="0.3">
      <c r="A5588" s="14">
        <v>355020</v>
      </c>
      <c r="B5588" s="16" t="s">
        <v>7655</v>
      </c>
      <c r="C5588" s="16" t="s">
        <v>7656</v>
      </c>
      <c r="D5588" s="4">
        <v>42250</v>
      </c>
      <c r="E5588" s="23">
        <v>2015</v>
      </c>
      <c r="F5588" s="19">
        <v>7.9</v>
      </c>
      <c r="G5588" s="19">
        <f>IF(Movies[[#This Row],[rating]]=0,"",Movies[[#This Row],[rating]])</f>
        <v>7.9</v>
      </c>
      <c r="H5588" s="19" t="str">
        <f>IF(Movies[[#This Row],[rating]]=0,"No Rating","Rated")</f>
        <v>Rated</v>
      </c>
      <c r="I5588" s="16" t="s">
        <v>329</v>
      </c>
      <c r="J5588" s="29" t="s">
        <v>6239</v>
      </c>
      <c r="K5588" s="19">
        <v>8.7460000000000004</v>
      </c>
      <c r="L5588" s="26">
        <v>294</v>
      </c>
    </row>
    <row r="5589" spans="1:12" x14ac:dyDescent="0.3">
      <c r="A5589" s="14">
        <v>318541</v>
      </c>
      <c r="B5589" s="16" t="s">
        <v>7657</v>
      </c>
      <c r="C5589" s="16" t="s">
        <v>94</v>
      </c>
      <c r="D5589" s="4">
        <v>42011</v>
      </c>
      <c r="E5589" s="23">
        <v>2015</v>
      </c>
      <c r="F5589" s="19">
        <v>5.6</v>
      </c>
      <c r="G5589" s="19">
        <f>IF(Movies[[#This Row],[rating]]=0,"",Movies[[#This Row],[rating]])</f>
        <v>5.6</v>
      </c>
      <c r="H5589" s="19" t="str">
        <f>IF(Movies[[#This Row],[rating]]=0,"No Rating","Rated")</f>
        <v>Rated</v>
      </c>
      <c r="I5589" s="16" t="s">
        <v>273</v>
      </c>
      <c r="J5589" s="29" t="s">
        <v>96</v>
      </c>
      <c r="K5589" s="19">
        <v>8.7370000000000001</v>
      </c>
      <c r="L5589" s="26">
        <v>15</v>
      </c>
    </row>
    <row r="5590" spans="1:12" x14ac:dyDescent="0.3">
      <c r="A5590" s="14">
        <v>342474</v>
      </c>
      <c r="B5590" s="16" t="s">
        <v>7658</v>
      </c>
      <c r="C5590" s="16" t="s">
        <v>10</v>
      </c>
      <c r="D5590" s="4">
        <v>42216</v>
      </c>
      <c r="E5590" s="23">
        <v>2015</v>
      </c>
      <c r="F5590" s="19">
        <v>5.6710000000000003</v>
      </c>
      <c r="G5590" s="19">
        <f>IF(Movies[[#This Row],[rating]]=0,"",Movies[[#This Row],[rating]])</f>
        <v>5.6710000000000003</v>
      </c>
      <c r="H5590" s="19" t="str">
        <f>IF(Movies[[#This Row],[rating]]=0,"No Rating","Rated")</f>
        <v>Rated</v>
      </c>
      <c r="I5590" s="16" t="s">
        <v>180</v>
      </c>
      <c r="J5590" s="29" t="s">
        <v>12</v>
      </c>
      <c r="K5590" s="19">
        <v>8.7319999999999993</v>
      </c>
      <c r="L5590" s="26">
        <v>416</v>
      </c>
    </row>
    <row r="5591" spans="1:12" x14ac:dyDescent="0.3">
      <c r="A5591" s="14">
        <v>378263</v>
      </c>
      <c r="B5591" s="16" t="s">
        <v>7659</v>
      </c>
      <c r="C5591" s="16" t="s">
        <v>10</v>
      </c>
      <c r="D5591" s="4">
        <v>42325</v>
      </c>
      <c r="E5591" s="23">
        <v>2015</v>
      </c>
      <c r="F5591" s="19">
        <v>4</v>
      </c>
      <c r="G5591" s="19">
        <f>IF(Movies[[#This Row],[rating]]=0,"",Movies[[#This Row],[rating]])</f>
        <v>4</v>
      </c>
      <c r="H5591" s="19" t="str">
        <f>IF(Movies[[#This Row],[rating]]=0,"No Rating","Rated")</f>
        <v>Rated</v>
      </c>
      <c r="I5591" s="16" t="s">
        <v>329</v>
      </c>
      <c r="J5591" s="29" t="s">
        <v>12</v>
      </c>
      <c r="K5591" s="19">
        <v>8.7170000000000005</v>
      </c>
      <c r="L5591" s="26">
        <v>29</v>
      </c>
    </row>
    <row r="5592" spans="1:12" x14ac:dyDescent="0.3">
      <c r="A5592" s="14">
        <v>321050</v>
      </c>
      <c r="B5592" s="16" t="s">
        <v>7660</v>
      </c>
      <c r="C5592" s="16" t="s">
        <v>880</v>
      </c>
      <c r="D5592" s="4">
        <v>42005</v>
      </c>
      <c r="E5592" s="23">
        <v>2015</v>
      </c>
      <c r="F5592" s="19">
        <v>7.1</v>
      </c>
      <c r="G5592" s="19">
        <f>IF(Movies[[#This Row],[rating]]=0,"",Movies[[#This Row],[rating]])</f>
        <v>7.1</v>
      </c>
      <c r="H5592" s="19" t="str">
        <f>IF(Movies[[#This Row],[rating]]=0,"No Rating","Rated")</f>
        <v>Rated</v>
      </c>
      <c r="I5592" s="16" t="s">
        <v>197</v>
      </c>
      <c r="J5592" s="29" t="s">
        <v>881</v>
      </c>
      <c r="K5592" s="19">
        <v>8.6950000000000003</v>
      </c>
      <c r="L5592" s="26">
        <v>110</v>
      </c>
    </row>
    <row r="5593" spans="1:12" x14ac:dyDescent="0.3">
      <c r="A5593" s="14">
        <v>271736</v>
      </c>
      <c r="B5593" s="16" t="s">
        <v>7661</v>
      </c>
      <c r="C5593" s="16" t="s">
        <v>299</v>
      </c>
      <c r="D5593" s="4">
        <v>42263</v>
      </c>
      <c r="E5593" s="23">
        <v>2015</v>
      </c>
      <c r="F5593" s="19">
        <v>6.367</v>
      </c>
      <c r="G5593" s="19">
        <f>IF(Movies[[#This Row],[rating]]=0,"",Movies[[#This Row],[rating]])</f>
        <v>6.367</v>
      </c>
      <c r="H5593" s="19" t="str">
        <f>IF(Movies[[#This Row],[rating]]=0,"No Rating","Rated")</f>
        <v>Rated</v>
      </c>
      <c r="I5593" s="16" t="s">
        <v>49</v>
      </c>
      <c r="J5593" s="29" t="s">
        <v>12</v>
      </c>
      <c r="K5593" s="19">
        <v>8.6679999999999993</v>
      </c>
      <c r="L5593" s="26">
        <v>497</v>
      </c>
    </row>
    <row r="5594" spans="1:12" x14ac:dyDescent="0.3">
      <c r="A5594" s="14">
        <v>367544</v>
      </c>
      <c r="B5594" s="16" t="s">
        <v>7662</v>
      </c>
      <c r="C5594" s="16" t="s">
        <v>10</v>
      </c>
      <c r="D5594" s="4">
        <v>42336</v>
      </c>
      <c r="E5594" s="23">
        <v>2015</v>
      </c>
      <c r="F5594" s="19">
        <v>7</v>
      </c>
      <c r="G5594" s="19">
        <f>IF(Movies[[#This Row],[rating]]=0,"",Movies[[#This Row],[rating]])</f>
        <v>7</v>
      </c>
      <c r="H5594" s="19" t="str">
        <f>IF(Movies[[#This Row],[rating]]=0,"No Rating","Rated")</f>
        <v>Rated</v>
      </c>
      <c r="I5594" s="16" t="s">
        <v>7509</v>
      </c>
      <c r="J5594" s="29" t="s">
        <v>12</v>
      </c>
      <c r="K5594" s="19">
        <v>8.6669999999999998</v>
      </c>
      <c r="L5594" s="26">
        <v>297</v>
      </c>
    </row>
    <row r="5595" spans="1:12" x14ac:dyDescent="0.3">
      <c r="A5595" s="14">
        <v>207270</v>
      </c>
      <c r="B5595" s="16" t="s">
        <v>7663</v>
      </c>
      <c r="C5595" s="16" t="s">
        <v>416</v>
      </c>
      <c r="D5595" s="4">
        <v>42145</v>
      </c>
      <c r="E5595" s="23">
        <v>2015</v>
      </c>
      <c r="F5595" s="19">
        <v>4.4000000000000004</v>
      </c>
      <c r="G5595" s="19">
        <f>IF(Movies[[#This Row],[rating]]=0,"",Movies[[#This Row],[rating]])</f>
        <v>4.4000000000000004</v>
      </c>
      <c r="H5595" s="19" t="str">
        <f>IF(Movies[[#This Row],[rating]]=0,"No Rating","Rated")</f>
        <v>Rated</v>
      </c>
      <c r="I5595" s="16" t="s">
        <v>148</v>
      </c>
      <c r="J5595" s="29" t="s">
        <v>12</v>
      </c>
      <c r="K5595" s="19">
        <v>8.6669999999999998</v>
      </c>
      <c r="L5595" s="26">
        <v>167</v>
      </c>
    </row>
    <row r="5596" spans="1:12" x14ac:dyDescent="0.3">
      <c r="A5596" s="14">
        <v>357416</v>
      </c>
      <c r="B5596" s="16" t="s">
        <v>7664</v>
      </c>
      <c r="C5596" s="16" t="s">
        <v>144</v>
      </c>
      <c r="D5596" s="4">
        <v>42343</v>
      </c>
      <c r="E5596" s="23">
        <v>2015</v>
      </c>
      <c r="F5596" s="19">
        <v>6.9</v>
      </c>
      <c r="G5596" s="19">
        <f>IF(Movies[[#This Row],[rating]]=0,"",Movies[[#This Row],[rating]])</f>
        <v>6.9</v>
      </c>
      <c r="H5596" s="19" t="str">
        <f>IF(Movies[[#This Row],[rating]]=0,"No Rating","Rated")</f>
        <v>Rated</v>
      </c>
      <c r="I5596" s="16" t="s">
        <v>2485</v>
      </c>
      <c r="J5596" s="29" t="s">
        <v>146</v>
      </c>
      <c r="K5596" s="19">
        <v>8.6649999999999991</v>
      </c>
      <c r="L5596" s="26">
        <v>51</v>
      </c>
    </row>
    <row r="5597" spans="1:12" x14ac:dyDescent="0.3">
      <c r="A5597" s="14">
        <v>300792</v>
      </c>
      <c r="B5597" s="16" t="s">
        <v>7665</v>
      </c>
      <c r="C5597" s="16" t="s">
        <v>10</v>
      </c>
      <c r="D5597" s="4">
        <v>42028</v>
      </c>
      <c r="E5597" s="23">
        <v>2015</v>
      </c>
      <c r="F5597" s="19">
        <v>7.8</v>
      </c>
      <c r="G5597" s="19">
        <f>IF(Movies[[#This Row],[rating]]=0,"",Movies[[#This Row],[rating]])</f>
        <v>7.8</v>
      </c>
      <c r="H5597" s="19" t="str">
        <f>IF(Movies[[#This Row],[rating]]=0,"No Rating","Rated")</f>
        <v>Rated</v>
      </c>
      <c r="I5597" s="16" t="s">
        <v>2830</v>
      </c>
      <c r="J5597" s="29" t="s">
        <v>12</v>
      </c>
      <c r="K5597" s="19">
        <v>8.6649999999999991</v>
      </c>
      <c r="L5597" s="26">
        <v>185</v>
      </c>
    </row>
    <row r="5598" spans="1:12" x14ac:dyDescent="0.3">
      <c r="A5598" s="14">
        <v>368002</v>
      </c>
      <c r="B5598" s="16" t="s">
        <v>7666</v>
      </c>
      <c r="C5598" s="16" t="s">
        <v>540</v>
      </c>
      <c r="D5598" s="4">
        <v>42320</v>
      </c>
      <c r="E5598" s="23">
        <v>2015</v>
      </c>
      <c r="F5598" s="19">
        <v>4.8929999999999998</v>
      </c>
      <c r="G5598" s="19">
        <f>IF(Movies[[#This Row],[rating]]=0,"",Movies[[#This Row],[rating]])</f>
        <v>4.8929999999999998</v>
      </c>
      <c r="H5598" s="19" t="str">
        <f>IF(Movies[[#This Row],[rating]]=0,"No Rating","Rated")</f>
        <v>Rated</v>
      </c>
      <c r="I5598" s="16" t="s">
        <v>30</v>
      </c>
      <c r="J5598" s="29" t="s">
        <v>511</v>
      </c>
      <c r="K5598" s="19">
        <v>8.6620000000000008</v>
      </c>
      <c r="L5598" s="26">
        <v>192</v>
      </c>
    </row>
    <row r="5599" spans="1:12" x14ac:dyDescent="0.3">
      <c r="A5599" s="14">
        <v>370232</v>
      </c>
      <c r="B5599" s="16" t="s">
        <v>7667</v>
      </c>
      <c r="C5599" s="16" t="s">
        <v>94</v>
      </c>
      <c r="D5599" s="4">
        <v>42320</v>
      </c>
      <c r="E5599" s="23">
        <v>2015</v>
      </c>
      <c r="F5599" s="19">
        <v>5.4</v>
      </c>
      <c r="G5599" s="19">
        <f>IF(Movies[[#This Row],[rating]]=0,"",Movies[[#This Row],[rating]])</f>
        <v>5.4</v>
      </c>
      <c r="H5599" s="19" t="str">
        <f>IF(Movies[[#This Row],[rating]]=0,"No Rating","Rated")</f>
        <v>Rated</v>
      </c>
      <c r="I5599" s="16" t="s">
        <v>52</v>
      </c>
      <c r="J5599" s="29" t="s">
        <v>96</v>
      </c>
      <c r="K5599" s="19">
        <v>8.6440000000000001</v>
      </c>
      <c r="L5599" s="26">
        <v>7</v>
      </c>
    </row>
    <row r="5600" spans="1:12" x14ac:dyDescent="0.3">
      <c r="A5600" s="14">
        <v>245846</v>
      </c>
      <c r="B5600" s="16" t="s">
        <v>7668</v>
      </c>
      <c r="C5600" s="16" t="s">
        <v>7669</v>
      </c>
      <c r="D5600" s="4">
        <v>42186</v>
      </c>
      <c r="E5600" s="23">
        <v>2015</v>
      </c>
      <c r="F5600" s="19">
        <v>5.3</v>
      </c>
      <c r="G5600" s="19">
        <f>IF(Movies[[#This Row],[rating]]=0,"",Movies[[#This Row],[rating]])</f>
        <v>5.3</v>
      </c>
      <c r="H5600" s="19" t="str">
        <f>IF(Movies[[#This Row],[rating]]=0,"No Rating","Rated")</f>
        <v>Rated</v>
      </c>
      <c r="I5600" s="16" t="s">
        <v>23</v>
      </c>
      <c r="J5600" s="29" t="s">
        <v>12</v>
      </c>
      <c r="K5600" s="19">
        <v>8.64</v>
      </c>
      <c r="L5600" s="26">
        <v>264</v>
      </c>
    </row>
    <row r="5601" spans="1:12" x14ac:dyDescent="0.3">
      <c r="A5601" s="14">
        <v>361043</v>
      </c>
      <c r="B5601" s="16" t="s">
        <v>7670</v>
      </c>
      <c r="C5601" s="16" t="s">
        <v>10</v>
      </c>
      <c r="D5601" s="4">
        <v>42283</v>
      </c>
      <c r="E5601" s="23">
        <v>2015</v>
      </c>
      <c r="F5601" s="19">
        <v>4.7</v>
      </c>
      <c r="G5601" s="19">
        <f>IF(Movies[[#This Row],[rating]]=0,"",Movies[[#This Row],[rating]])</f>
        <v>4.7</v>
      </c>
      <c r="H5601" s="19" t="str">
        <f>IF(Movies[[#This Row],[rating]]=0,"No Rating","Rated")</f>
        <v>Rated</v>
      </c>
      <c r="I5601" s="16" t="s">
        <v>468</v>
      </c>
      <c r="J5601" s="29" t="s">
        <v>12</v>
      </c>
      <c r="K5601" s="19">
        <v>8.6340000000000003</v>
      </c>
      <c r="L5601" s="26">
        <v>122</v>
      </c>
    </row>
    <row r="5602" spans="1:12" x14ac:dyDescent="0.3">
      <c r="A5602" s="14">
        <v>272548</v>
      </c>
      <c r="B5602" s="16" t="s">
        <v>7671</v>
      </c>
      <c r="C5602" s="16" t="s">
        <v>108</v>
      </c>
      <c r="D5602" s="4">
        <v>42077</v>
      </c>
      <c r="E5602" s="23">
        <v>2015</v>
      </c>
      <c r="F5602" s="19">
        <v>6.1</v>
      </c>
      <c r="G5602" s="19">
        <f>IF(Movies[[#This Row],[rating]]=0,"",Movies[[#This Row],[rating]])</f>
        <v>6.1</v>
      </c>
      <c r="H5602" s="19" t="str">
        <f>IF(Movies[[#This Row],[rating]]=0,"No Rating","Rated")</f>
        <v>Rated</v>
      </c>
      <c r="I5602" s="16" t="s">
        <v>30</v>
      </c>
      <c r="J5602" s="29" t="s">
        <v>12</v>
      </c>
      <c r="K5602" s="19">
        <v>8.6259999999999994</v>
      </c>
      <c r="L5602" s="26">
        <v>369</v>
      </c>
    </row>
    <row r="5603" spans="1:12" x14ac:dyDescent="0.3">
      <c r="A5603" s="14">
        <v>335970</v>
      </c>
      <c r="B5603" s="16" t="s">
        <v>7672</v>
      </c>
      <c r="C5603" s="16" t="s">
        <v>10</v>
      </c>
      <c r="D5603" s="4">
        <v>42201</v>
      </c>
      <c r="E5603" s="23">
        <v>2015</v>
      </c>
      <c r="F5603" s="19">
        <v>4.9009999999999998</v>
      </c>
      <c r="G5603" s="19">
        <f>IF(Movies[[#This Row],[rating]]=0,"",Movies[[#This Row],[rating]])</f>
        <v>4.9009999999999998</v>
      </c>
      <c r="H5603" s="19" t="str">
        <f>IF(Movies[[#This Row],[rating]]=0,"No Rating","Rated")</f>
        <v>Rated</v>
      </c>
      <c r="I5603" s="16" t="s">
        <v>30</v>
      </c>
      <c r="J5603" s="29" t="s">
        <v>12</v>
      </c>
      <c r="K5603" s="19">
        <v>8.6129999999999995</v>
      </c>
      <c r="L5603" s="26">
        <v>156</v>
      </c>
    </row>
    <row r="5604" spans="1:12" x14ac:dyDescent="0.3">
      <c r="A5604" s="14">
        <v>229182</v>
      </c>
      <c r="B5604" s="16" t="s">
        <v>7673</v>
      </c>
      <c r="C5604" s="16" t="s">
        <v>10</v>
      </c>
      <c r="D5604" s="4">
        <v>42104</v>
      </c>
      <c r="E5604" s="23">
        <v>2015</v>
      </c>
      <c r="F5604" s="19">
        <v>5.9850000000000003</v>
      </c>
      <c r="G5604" s="19">
        <f>IF(Movies[[#This Row],[rating]]=0,"",Movies[[#This Row],[rating]])</f>
        <v>5.9850000000000003</v>
      </c>
      <c r="H5604" s="19" t="str">
        <f>IF(Movies[[#This Row],[rating]]=0,"No Rating","Rated")</f>
        <v>Rated</v>
      </c>
      <c r="I5604" s="16" t="s">
        <v>178</v>
      </c>
      <c r="J5604" s="29" t="s">
        <v>12</v>
      </c>
      <c r="K5604" s="19">
        <v>8.609</v>
      </c>
      <c r="L5604" s="26">
        <v>201</v>
      </c>
    </row>
    <row r="5605" spans="1:12" x14ac:dyDescent="0.3">
      <c r="A5605" s="14">
        <v>342672</v>
      </c>
      <c r="B5605" s="16" t="s">
        <v>7674</v>
      </c>
      <c r="C5605" s="16" t="s">
        <v>10</v>
      </c>
      <c r="D5605" s="4">
        <v>42150</v>
      </c>
      <c r="E5605" s="23">
        <v>2015</v>
      </c>
      <c r="F5605" s="19">
        <v>6.8739999999999997</v>
      </c>
      <c r="G5605" s="19">
        <f>IF(Movies[[#This Row],[rating]]=0,"",Movies[[#This Row],[rating]])</f>
        <v>6.8739999999999997</v>
      </c>
      <c r="H5605" s="19" t="str">
        <f>IF(Movies[[#This Row],[rating]]=0,"No Rating","Rated")</f>
        <v>Rated</v>
      </c>
      <c r="I5605" s="16" t="s">
        <v>180</v>
      </c>
      <c r="J5605" s="29" t="s">
        <v>12</v>
      </c>
      <c r="K5605" s="19">
        <v>8.6039999999999992</v>
      </c>
      <c r="L5605" s="26">
        <v>330</v>
      </c>
    </row>
    <row r="5606" spans="1:12" x14ac:dyDescent="0.3">
      <c r="A5606" s="14">
        <v>329004</v>
      </c>
      <c r="B5606" s="16" t="s">
        <v>7675</v>
      </c>
      <c r="C5606" s="16" t="s">
        <v>416</v>
      </c>
      <c r="D5606" s="4">
        <v>42109</v>
      </c>
      <c r="E5606" s="23">
        <v>2015</v>
      </c>
      <c r="F5606" s="19">
        <v>6.2</v>
      </c>
      <c r="G5606" s="19">
        <f>IF(Movies[[#This Row],[rating]]=0,"",Movies[[#This Row],[rating]])</f>
        <v>6.2</v>
      </c>
      <c r="H5606" s="19" t="str">
        <f>IF(Movies[[#This Row],[rating]]=0,"No Rating","Rated")</f>
        <v>Rated</v>
      </c>
      <c r="I5606" s="16" t="s">
        <v>7246</v>
      </c>
      <c r="J5606" s="29" t="s">
        <v>12</v>
      </c>
      <c r="K5606" s="19">
        <v>8.5879999999999992</v>
      </c>
      <c r="L5606" s="26">
        <v>333</v>
      </c>
    </row>
    <row r="5607" spans="1:12" x14ac:dyDescent="0.3">
      <c r="A5607" s="14">
        <v>328869</v>
      </c>
      <c r="B5607" s="16" t="s">
        <v>7676</v>
      </c>
      <c r="C5607" s="16" t="s">
        <v>10</v>
      </c>
      <c r="D5607" s="4">
        <v>42293</v>
      </c>
      <c r="E5607" s="23">
        <v>2015</v>
      </c>
      <c r="F5607" s="19">
        <v>5.7590000000000003</v>
      </c>
      <c r="G5607" s="19">
        <f>IF(Movies[[#This Row],[rating]]=0,"",Movies[[#This Row],[rating]])</f>
        <v>5.7590000000000003</v>
      </c>
      <c r="H5607" s="19" t="str">
        <f>IF(Movies[[#This Row],[rating]]=0,"No Rating","Rated")</f>
        <v>Rated</v>
      </c>
      <c r="I5607" s="16" t="s">
        <v>49</v>
      </c>
      <c r="J5607" s="29" t="s">
        <v>12</v>
      </c>
      <c r="K5607" s="19">
        <v>8.5879999999999992</v>
      </c>
      <c r="L5607" s="26">
        <v>110</v>
      </c>
    </row>
    <row r="5608" spans="1:12" x14ac:dyDescent="0.3">
      <c r="A5608" s="14">
        <v>298031</v>
      </c>
      <c r="B5608" s="16" t="s">
        <v>7677</v>
      </c>
      <c r="C5608" s="16" t="s">
        <v>540</v>
      </c>
      <c r="D5608" s="4">
        <v>42036</v>
      </c>
      <c r="E5608" s="23">
        <v>2015</v>
      </c>
      <c r="F5608" s="19">
        <v>4.2</v>
      </c>
      <c r="G5608" s="19">
        <f>IF(Movies[[#This Row],[rating]]=0,"",Movies[[#This Row],[rating]])</f>
        <v>4.2</v>
      </c>
      <c r="H5608" s="19" t="str">
        <f>IF(Movies[[#This Row],[rating]]=0,"No Rating","Rated")</f>
        <v>Rated</v>
      </c>
      <c r="I5608" s="16" t="s">
        <v>239</v>
      </c>
      <c r="J5608" s="29" t="s">
        <v>511</v>
      </c>
      <c r="K5608" s="19">
        <v>8.5760000000000005</v>
      </c>
      <c r="L5608" s="26">
        <v>49</v>
      </c>
    </row>
    <row r="5609" spans="1:12" x14ac:dyDescent="0.3">
      <c r="A5609" s="14">
        <v>357397</v>
      </c>
      <c r="B5609" s="16" t="s">
        <v>7678</v>
      </c>
      <c r="C5609" s="16" t="s">
        <v>144</v>
      </c>
      <c r="D5609" s="4">
        <v>42280</v>
      </c>
      <c r="E5609" s="23">
        <v>2015</v>
      </c>
      <c r="F5609" s="19">
        <v>7.9059999999999997</v>
      </c>
      <c r="G5609" s="19">
        <f>IF(Movies[[#This Row],[rating]]=0,"",Movies[[#This Row],[rating]])</f>
        <v>7.9059999999999997</v>
      </c>
      <c r="H5609" s="19" t="str">
        <f>IF(Movies[[#This Row],[rating]]=0,"No Rating","Rated")</f>
        <v>Rated</v>
      </c>
      <c r="I5609" s="16" t="s">
        <v>3260</v>
      </c>
      <c r="J5609" s="29" t="s">
        <v>146</v>
      </c>
      <c r="K5609" s="19">
        <v>8.5619999999999994</v>
      </c>
      <c r="L5609" s="26">
        <v>16</v>
      </c>
    </row>
    <row r="5610" spans="1:12" x14ac:dyDescent="0.3">
      <c r="A5610" s="14">
        <v>342021</v>
      </c>
      <c r="B5610" s="16" t="s">
        <v>7679</v>
      </c>
      <c r="C5610" s="16" t="s">
        <v>94</v>
      </c>
      <c r="D5610" s="4">
        <v>42159</v>
      </c>
      <c r="E5610" s="23">
        <v>2015</v>
      </c>
      <c r="F5610" s="19">
        <v>6.7</v>
      </c>
      <c r="G5610" s="19">
        <f>IF(Movies[[#This Row],[rating]]=0,"",Movies[[#This Row],[rating]])</f>
        <v>6.7</v>
      </c>
      <c r="H5610" s="19" t="str">
        <f>IF(Movies[[#This Row],[rating]]=0,"No Rating","Rated")</f>
        <v>Rated</v>
      </c>
      <c r="I5610" s="16" t="s">
        <v>2721</v>
      </c>
      <c r="J5610" s="29" t="s">
        <v>96</v>
      </c>
      <c r="K5610" s="19">
        <v>8.5619999999999994</v>
      </c>
      <c r="L5610" s="26">
        <v>19</v>
      </c>
    </row>
    <row r="5611" spans="1:12" x14ac:dyDescent="0.3">
      <c r="A5611" s="14">
        <v>336805</v>
      </c>
      <c r="B5611" s="16" t="s">
        <v>7680</v>
      </c>
      <c r="C5611" s="16" t="s">
        <v>2908</v>
      </c>
      <c r="D5611" s="4">
        <v>42181</v>
      </c>
      <c r="E5611" s="23">
        <v>2015</v>
      </c>
      <c r="F5611" s="19">
        <v>6</v>
      </c>
      <c r="G5611" s="19">
        <f>IF(Movies[[#This Row],[rating]]=0,"",Movies[[#This Row],[rating]])</f>
        <v>6</v>
      </c>
      <c r="H5611" s="19" t="str">
        <f>IF(Movies[[#This Row],[rating]]=0,"No Rating","Rated")</f>
        <v>Rated</v>
      </c>
      <c r="I5611" s="16" t="s">
        <v>49</v>
      </c>
      <c r="J5611" s="29" t="s">
        <v>1122</v>
      </c>
      <c r="K5611" s="19">
        <v>8.5619999999999994</v>
      </c>
      <c r="L5611" s="26">
        <v>138</v>
      </c>
    </row>
    <row r="5612" spans="1:12" x14ac:dyDescent="0.3">
      <c r="A5612" s="14">
        <v>344854</v>
      </c>
      <c r="B5612" s="16" t="s">
        <v>1453</v>
      </c>
      <c r="C5612" s="16" t="s">
        <v>236</v>
      </c>
      <c r="D5612" s="4">
        <v>42221</v>
      </c>
      <c r="E5612" s="23">
        <v>2015</v>
      </c>
      <c r="F5612" s="19">
        <v>5.7</v>
      </c>
      <c r="G5612" s="19">
        <f>IF(Movies[[#This Row],[rating]]=0,"",Movies[[#This Row],[rating]])</f>
        <v>5.7</v>
      </c>
      <c r="H5612" s="19" t="str">
        <f>IF(Movies[[#This Row],[rating]]=0,"No Rating","Rated")</f>
        <v>Rated</v>
      </c>
      <c r="I5612" s="16" t="s">
        <v>148</v>
      </c>
      <c r="J5612" s="29" t="s">
        <v>12</v>
      </c>
      <c r="K5612" s="19">
        <v>8.5389999999999997</v>
      </c>
      <c r="L5612" s="26">
        <v>168</v>
      </c>
    </row>
    <row r="5613" spans="1:12" x14ac:dyDescent="0.3">
      <c r="A5613" s="14">
        <v>370687</v>
      </c>
      <c r="B5613" s="16" t="s">
        <v>7681</v>
      </c>
      <c r="C5613" s="16" t="s">
        <v>10</v>
      </c>
      <c r="D5613" s="4">
        <v>42357</v>
      </c>
      <c r="E5613" s="23">
        <v>2015</v>
      </c>
      <c r="F5613" s="19">
        <v>5.9</v>
      </c>
      <c r="G5613" s="19">
        <f>IF(Movies[[#This Row],[rating]]=0,"",Movies[[#This Row],[rating]])</f>
        <v>5.9</v>
      </c>
      <c r="H5613" s="19" t="str">
        <f>IF(Movies[[#This Row],[rating]]=0,"No Rating","Rated")</f>
        <v>Rated</v>
      </c>
      <c r="I5613" s="16" t="s">
        <v>7682</v>
      </c>
      <c r="J5613" s="29" t="s">
        <v>12</v>
      </c>
      <c r="K5613" s="19">
        <v>8.5359999999999996</v>
      </c>
      <c r="L5613" s="26">
        <v>85</v>
      </c>
    </row>
    <row r="5614" spans="1:12" x14ac:dyDescent="0.3">
      <c r="A5614" s="14">
        <v>354220</v>
      </c>
      <c r="B5614" s="16" t="s">
        <v>7683</v>
      </c>
      <c r="C5614" s="16" t="s">
        <v>1845</v>
      </c>
      <c r="D5614" s="4">
        <v>42261</v>
      </c>
      <c r="E5614" s="23">
        <v>2015</v>
      </c>
      <c r="F5614" s="19">
        <v>5</v>
      </c>
      <c r="G5614" s="19">
        <f>IF(Movies[[#This Row],[rating]]=0,"",Movies[[#This Row],[rating]])</f>
        <v>5</v>
      </c>
      <c r="H5614" s="19" t="str">
        <f>IF(Movies[[#This Row],[rating]]=0,"No Rating","Rated")</f>
        <v>Rated</v>
      </c>
      <c r="I5614" s="16" t="s">
        <v>44</v>
      </c>
      <c r="J5614" s="29" t="s">
        <v>12</v>
      </c>
      <c r="K5614" s="19">
        <v>8.5190000000000001</v>
      </c>
      <c r="L5614" s="26">
        <v>109</v>
      </c>
    </row>
    <row r="5615" spans="1:12" x14ac:dyDescent="0.3">
      <c r="A5615" s="14">
        <v>300666</v>
      </c>
      <c r="B5615" s="16" t="s">
        <v>7684</v>
      </c>
      <c r="C5615" s="16" t="s">
        <v>10</v>
      </c>
      <c r="D5615" s="4">
        <v>42132</v>
      </c>
      <c r="E5615" s="23">
        <v>2015</v>
      </c>
      <c r="F5615" s="19">
        <v>6.8</v>
      </c>
      <c r="G5615" s="19">
        <f>IF(Movies[[#This Row],[rating]]=0,"",Movies[[#This Row],[rating]])</f>
        <v>6.8</v>
      </c>
      <c r="H5615" s="19" t="str">
        <f>IF(Movies[[#This Row],[rating]]=0,"No Rating","Rated")</f>
        <v>Rated</v>
      </c>
      <c r="I5615" s="16" t="s">
        <v>550</v>
      </c>
      <c r="J5615" s="29" t="s">
        <v>12</v>
      </c>
      <c r="K5615" s="19">
        <v>8.5180000000000007</v>
      </c>
      <c r="L5615" s="26">
        <v>297</v>
      </c>
    </row>
    <row r="5616" spans="1:12" x14ac:dyDescent="0.3">
      <c r="A5616" s="14">
        <v>353610</v>
      </c>
      <c r="B5616" s="16" t="s">
        <v>7685</v>
      </c>
      <c r="C5616" s="16" t="s">
        <v>10</v>
      </c>
      <c r="D5616" s="4">
        <v>42314</v>
      </c>
      <c r="E5616" s="23">
        <v>2015</v>
      </c>
      <c r="F5616" s="19">
        <v>5.0999999999999996</v>
      </c>
      <c r="G5616" s="19">
        <f>IF(Movies[[#This Row],[rating]]=0,"",Movies[[#This Row],[rating]])</f>
        <v>5.0999999999999996</v>
      </c>
      <c r="H5616" s="19" t="str">
        <f>IF(Movies[[#This Row],[rating]]=0,"No Rating","Rated")</f>
        <v>Rated</v>
      </c>
      <c r="I5616" s="16" t="s">
        <v>777</v>
      </c>
      <c r="J5616" s="29" t="s">
        <v>12</v>
      </c>
      <c r="K5616" s="19">
        <v>8.516</v>
      </c>
      <c r="L5616" s="26">
        <v>152</v>
      </c>
    </row>
    <row r="5617" spans="1:12" x14ac:dyDescent="0.3">
      <c r="A5617" s="14">
        <v>364708</v>
      </c>
      <c r="B5617" s="16" t="s">
        <v>7686</v>
      </c>
      <c r="C5617" s="16" t="s">
        <v>10</v>
      </c>
      <c r="D5617" s="4">
        <v>42245</v>
      </c>
      <c r="E5617" s="23">
        <v>2015</v>
      </c>
      <c r="F5617" s="19">
        <v>4.5999999999999996</v>
      </c>
      <c r="G5617" s="19">
        <f>IF(Movies[[#This Row],[rating]]=0,"",Movies[[#This Row],[rating]])</f>
        <v>4.5999999999999996</v>
      </c>
      <c r="H5617" s="19" t="str">
        <f>IF(Movies[[#This Row],[rating]]=0,"No Rating","Rated")</f>
        <v>Rated</v>
      </c>
      <c r="I5617" s="16" t="s">
        <v>30</v>
      </c>
      <c r="J5617" s="29" t="s">
        <v>12</v>
      </c>
      <c r="K5617" s="19">
        <v>8.4960000000000004</v>
      </c>
      <c r="L5617" s="26">
        <v>60</v>
      </c>
    </row>
    <row r="5618" spans="1:12" x14ac:dyDescent="0.3">
      <c r="A5618" s="14">
        <v>319341</v>
      </c>
      <c r="B5618" s="16" t="s">
        <v>7687</v>
      </c>
      <c r="C5618" s="16" t="s">
        <v>108</v>
      </c>
      <c r="D5618" s="4">
        <v>42039</v>
      </c>
      <c r="E5618" s="23">
        <v>2015</v>
      </c>
      <c r="F5618" s="19">
        <v>6.1189999999999998</v>
      </c>
      <c r="G5618" s="19">
        <f>IF(Movies[[#This Row],[rating]]=0,"",Movies[[#This Row],[rating]])</f>
        <v>6.1189999999999998</v>
      </c>
      <c r="H5618" s="19" t="str">
        <f>IF(Movies[[#This Row],[rating]]=0,"No Rating","Rated")</f>
        <v>Rated</v>
      </c>
      <c r="I5618" s="16" t="s">
        <v>30</v>
      </c>
      <c r="J5618" s="29" t="s">
        <v>110</v>
      </c>
      <c r="K5618" s="19">
        <v>8.48</v>
      </c>
      <c r="L5618" s="26">
        <v>1033</v>
      </c>
    </row>
    <row r="5619" spans="1:12" x14ac:dyDescent="0.3">
      <c r="A5619" s="14">
        <v>343284</v>
      </c>
      <c r="B5619" s="16" t="s">
        <v>7688</v>
      </c>
      <c r="C5619" s="16" t="s">
        <v>10</v>
      </c>
      <c r="D5619" s="4">
        <v>42154</v>
      </c>
      <c r="E5619" s="23">
        <v>2015</v>
      </c>
      <c r="F5619" s="19">
        <v>5.274</v>
      </c>
      <c r="G5619" s="19">
        <f>IF(Movies[[#This Row],[rating]]=0,"",Movies[[#This Row],[rating]])</f>
        <v>5.274</v>
      </c>
      <c r="H5619" s="19" t="str">
        <f>IF(Movies[[#This Row],[rating]]=0,"No Rating","Rated")</f>
        <v>Rated</v>
      </c>
      <c r="I5619" s="16" t="s">
        <v>125</v>
      </c>
      <c r="J5619" s="29" t="s">
        <v>12</v>
      </c>
      <c r="K5619" s="19">
        <v>8.4749999999999996</v>
      </c>
      <c r="L5619" s="26">
        <v>148</v>
      </c>
    </row>
    <row r="5620" spans="1:12" x14ac:dyDescent="0.3">
      <c r="A5620" s="14">
        <v>256030</v>
      </c>
      <c r="B5620" s="16" t="s">
        <v>7689</v>
      </c>
      <c r="C5620" s="16" t="s">
        <v>10</v>
      </c>
      <c r="D5620" s="4">
        <v>42076</v>
      </c>
      <c r="E5620" s="23">
        <v>2015</v>
      </c>
      <c r="F5620" s="19">
        <v>3</v>
      </c>
      <c r="G5620" s="19">
        <f>IF(Movies[[#This Row],[rating]]=0,"",Movies[[#This Row],[rating]])</f>
        <v>3</v>
      </c>
      <c r="H5620" s="19" t="str">
        <f>IF(Movies[[#This Row],[rating]]=0,"No Rating","Rated")</f>
        <v>Rated</v>
      </c>
      <c r="I5620" s="16" t="s">
        <v>468</v>
      </c>
      <c r="J5620" s="29" t="s">
        <v>12</v>
      </c>
      <c r="K5620" s="19">
        <v>8.4670000000000005</v>
      </c>
      <c r="L5620" s="26">
        <v>93</v>
      </c>
    </row>
    <row r="5621" spans="1:12" x14ac:dyDescent="0.3">
      <c r="A5621" s="14">
        <v>360387</v>
      </c>
      <c r="B5621" s="16" t="s">
        <v>7690</v>
      </c>
      <c r="C5621" s="16" t="s">
        <v>229</v>
      </c>
      <c r="D5621" s="4">
        <v>42282</v>
      </c>
      <c r="E5621" s="23">
        <v>2015</v>
      </c>
      <c r="F5621" s="19">
        <v>5</v>
      </c>
      <c r="G5621" s="19">
        <f>IF(Movies[[#This Row],[rating]]=0,"",Movies[[#This Row],[rating]])</f>
        <v>5</v>
      </c>
      <c r="H5621" s="19" t="str">
        <f>IF(Movies[[#This Row],[rating]]=0,"No Rating","Rated")</f>
        <v>Rated</v>
      </c>
      <c r="I5621" s="16" t="s">
        <v>808</v>
      </c>
      <c r="J5621" s="29" t="s">
        <v>12</v>
      </c>
      <c r="K5621" s="19">
        <v>8.4640000000000004</v>
      </c>
      <c r="L5621" s="26">
        <v>83</v>
      </c>
    </row>
    <row r="5622" spans="1:12" x14ac:dyDescent="0.3">
      <c r="A5622" s="14">
        <v>364540</v>
      </c>
      <c r="B5622" s="16" t="s">
        <v>7691</v>
      </c>
      <c r="C5622" s="16" t="s">
        <v>367</v>
      </c>
      <c r="D5622" s="4">
        <v>42297</v>
      </c>
      <c r="E5622" s="23">
        <v>2015</v>
      </c>
      <c r="F5622" s="19">
        <v>6.1</v>
      </c>
      <c r="G5622" s="19">
        <f>IF(Movies[[#This Row],[rating]]=0,"",Movies[[#This Row],[rating]])</f>
        <v>6.1</v>
      </c>
      <c r="H5622" s="19" t="str">
        <f>IF(Movies[[#This Row],[rating]]=0,"No Rating","Rated")</f>
        <v>Rated</v>
      </c>
      <c r="I5622" s="16" t="s">
        <v>5848</v>
      </c>
      <c r="J5622" s="29" t="s">
        <v>12</v>
      </c>
      <c r="K5622" s="19">
        <v>8.4600000000000009</v>
      </c>
      <c r="L5622" s="26">
        <v>114</v>
      </c>
    </row>
    <row r="5623" spans="1:12" x14ac:dyDescent="0.3">
      <c r="A5623" s="14">
        <v>207936</v>
      </c>
      <c r="B5623" s="16" t="s">
        <v>7692</v>
      </c>
      <c r="C5623" s="16" t="s">
        <v>10</v>
      </c>
      <c r="D5623" s="4">
        <v>42112</v>
      </c>
      <c r="E5623" s="23">
        <v>2015</v>
      </c>
      <c r="F5623" s="19">
        <v>6.2</v>
      </c>
      <c r="G5623" s="19">
        <f>IF(Movies[[#This Row],[rating]]=0,"",Movies[[#This Row],[rating]])</f>
        <v>6.2</v>
      </c>
      <c r="H5623" s="19" t="str">
        <f>IF(Movies[[#This Row],[rating]]=0,"No Rating","Rated")</f>
        <v>Rated</v>
      </c>
      <c r="I5623" s="16" t="s">
        <v>7693</v>
      </c>
      <c r="J5623" s="29" t="s">
        <v>12</v>
      </c>
      <c r="K5623" s="19">
        <v>8.4529999999999994</v>
      </c>
      <c r="L5623" s="26">
        <v>170</v>
      </c>
    </row>
    <row r="5624" spans="1:12" x14ac:dyDescent="0.3">
      <c r="A5624" s="14">
        <v>308457</v>
      </c>
      <c r="B5624" s="16" t="s">
        <v>7694</v>
      </c>
      <c r="C5624" s="16" t="s">
        <v>10</v>
      </c>
      <c r="D5624" s="4">
        <v>42178</v>
      </c>
      <c r="E5624" s="23">
        <v>2015</v>
      </c>
      <c r="F5624" s="19">
        <v>5.9</v>
      </c>
      <c r="G5624" s="19">
        <f>IF(Movies[[#This Row],[rating]]=0,"",Movies[[#This Row],[rating]])</f>
        <v>5.9</v>
      </c>
      <c r="H5624" s="19" t="str">
        <f>IF(Movies[[#This Row],[rating]]=0,"No Rating","Rated")</f>
        <v>Rated</v>
      </c>
      <c r="I5624" s="16" t="s">
        <v>685</v>
      </c>
      <c r="J5624" s="29" t="s">
        <v>12</v>
      </c>
      <c r="K5624" s="19">
        <v>8.4499999999999993</v>
      </c>
      <c r="L5624" s="26">
        <v>159</v>
      </c>
    </row>
    <row r="5625" spans="1:12" x14ac:dyDescent="0.3">
      <c r="A5625" s="14">
        <v>371676</v>
      </c>
      <c r="B5625" s="16" t="s">
        <v>7695</v>
      </c>
      <c r="C5625" s="16" t="s">
        <v>595</v>
      </c>
      <c r="D5625" s="4">
        <v>42356</v>
      </c>
      <c r="E5625" s="23">
        <v>2015</v>
      </c>
      <c r="F5625" s="19">
        <v>6</v>
      </c>
      <c r="G5625" s="19">
        <f>IF(Movies[[#This Row],[rating]]=0,"",Movies[[#This Row],[rating]])</f>
        <v>6</v>
      </c>
      <c r="H5625" s="19" t="str">
        <f>IF(Movies[[#This Row],[rating]]=0,"No Rating","Rated")</f>
        <v>Rated</v>
      </c>
      <c r="I5625" s="16" t="s">
        <v>7696</v>
      </c>
      <c r="J5625" s="29" t="s">
        <v>1033</v>
      </c>
      <c r="K5625" s="19">
        <v>8.4429999999999996</v>
      </c>
      <c r="L5625" s="26">
        <v>6</v>
      </c>
    </row>
    <row r="5626" spans="1:12" x14ac:dyDescent="0.3">
      <c r="A5626" s="14">
        <v>348674</v>
      </c>
      <c r="B5626" s="16" t="s">
        <v>7697</v>
      </c>
      <c r="C5626" s="16" t="s">
        <v>7698</v>
      </c>
      <c r="D5626" s="4">
        <v>42257</v>
      </c>
      <c r="E5626" s="23">
        <v>2015</v>
      </c>
      <c r="F5626" s="19">
        <v>6.6360000000000001</v>
      </c>
      <c r="G5626" s="19">
        <f>IF(Movies[[#This Row],[rating]]=0,"",Movies[[#This Row],[rating]])</f>
        <v>6.6360000000000001</v>
      </c>
      <c r="H5626" s="19" t="str">
        <f>IF(Movies[[#This Row],[rating]]=0,"No Rating","Rated")</f>
        <v>Rated</v>
      </c>
      <c r="I5626" s="16" t="s">
        <v>688</v>
      </c>
      <c r="J5626" s="29" t="s">
        <v>648</v>
      </c>
      <c r="K5626" s="19">
        <v>8.4410000000000007</v>
      </c>
      <c r="L5626" s="26">
        <v>213</v>
      </c>
    </row>
    <row r="5627" spans="1:12" x14ac:dyDescent="0.3">
      <c r="A5627" s="14">
        <v>157824</v>
      </c>
      <c r="B5627" s="16" t="s">
        <v>7699</v>
      </c>
      <c r="C5627" s="16" t="s">
        <v>108</v>
      </c>
      <c r="D5627" s="4">
        <v>42018</v>
      </c>
      <c r="E5627" s="23">
        <v>2015</v>
      </c>
      <c r="F5627" s="19">
        <v>4.8</v>
      </c>
      <c r="G5627" s="19">
        <f>IF(Movies[[#This Row],[rating]]=0,"",Movies[[#This Row],[rating]])</f>
        <v>4.8</v>
      </c>
      <c r="H5627" s="19" t="str">
        <f>IF(Movies[[#This Row],[rating]]=0,"No Rating","Rated")</f>
        <v>Rated</v>
      </c>
      <c r="I5627" s="16" t="s">
        <v>49</v>
      </c>
      <c r="J5627" s="29" t="s">
        <v>110</v>
      </c>
      <c r="K5627" s="19">
        <v>8.4390000000000001</v>
      </c>
      <c r="L5627" s="26">
        <v>92</v>
      </c>
    </row>
    <row r="5628" spans="1:12" x14ac:dyDescent="0.3">
      <c r="A5628" s="14">
        <v>298721</v>
      </c>
      <c r="B5628" s="16" t="s">
        <v>7700</v>
      </c>
      <c r="C5628" s="16" t="s">
        <v>7701</v>
      </c>
      <c r="D5628" s="4">
        <v>42249</v>
      </c>
      <c r="E5628" s="23">
        <v>2015</v>
      </c>
      <c r="F5628" s="19">
        <v>5.9</v>
      </c>
      <c r="G5628" s="19">
        <f>IF(Movies[[#This Row],[rating]]=0,"",Movies[[#This Row],[rating]])</f>
        <v>5.9</v>
      </c>
      <c r="H5628" s="19" t="str">
        <f>IF(Movies[[#This Row],[rating]]=0,"No Rating","Rated")</f>
        <v>Rated</v>
      </c>
      <c r="I5628" s="16" t="s">
        <v>365</v>
      </c>
      <c r="J5628" s="29" t="s">
        <v>222</v>
      </c>
      <c r="K5628" s="19">
        <v>8.4359999999999999</v>
      </c>
      <c r="L5628" s="26">
        <v>160</v>
      </c>
    </row>
    <row r="5629" spans="1:12" x14ac:dyDescent="0.3">
      <c r="A5629" s="14">
        <v>352208</v>
      </c>
      <c r="B5629" s="16" t="s">
        <v>7702</v>
      </c>
      <c r="C5629" s="16" t="s">
        <v>10</v>
      </c>
      <c r="D5629" s="4">
        <v>42361</v>
      </c>
      <c r="E5629" s="23">
        <v>2015</v>
      </c>
      <c r="F5629" s="19">
        <v>7.1950000000000003</v>
      </c>
      <c r="G5629" s="19">
        <f>IF(Movies[[#This Row],[rating]]=0,"",Movies[[#This Row],[rating]])</f>
        <v>7.1950000000000003</v>
      </c>
      <c r="H5629" s="19" t="str">
        <f>IF(Movies[[#This Row],[rating]]=0,"No Rating","Rated")</f>
        <v>Rated</v>
      </c>
      <c r="I5629" s="16" t="s">
        <v>329</v>
      </c>
      <c r="J5629" s="29" t="s">
        <v>12</v>
      </c>
      <c r="K5629" s="19">
        <v>8.42</v>
      </c>
      <c r="L5629" s="26">
        <v>478</v>
      </c>
    </row>
    <row r="5630" spans="1:12" x14ac:dyDescent="0.3">
      <c r="A5630" s="14">
        <v>375170</v>
      </c>
      <c r="B5630" s="16" t="s">
        <v>7703</v>
      </c>
      <c r="C5630" s="16" t="s">
        <v>1144</v>
      </c>
      <c r="D5630" s="4">
        <v>42325</v>
      </c>
      <c r="E5630" s="23">
        <v>2015</v>
      </c>
      <c r="F5630" s="19">
        <v>6.1</v>
      </c>
      <c r="G5630" s="19">
        <f>IF(Movies[[#This Row],[rating]]=0,"",Movies[[#This Row],[rating]])</f>
        <v>6.1</v>
      </c>
      <c r="H5630" s="19" t="str">
        <f>IF(Movies[[#This Row],[rating]]=0,"No Rating","Rated")</f>
        <v>Rated</v>
      </c>
      <c r="I5630" s="16" t="s">
        <v>132</v>
      </c>
      <c r="J5630" s="29" t="s">
        <v>342</v>
      </c>
      <c r="K5630" s="19">
        <v>8.4139999999999997</v>
      </c>
      <c r="L5630" s="26">
        <v>82</v>
      </c>
    </row>
    <row r="5631" spans="1:12" x14ac:dyDescent="0.3">
      <c r="A5631" s="14">
        <v>348523</v>
      </c>
      <c r="B5631" s="16" t="s">
        <v>7704</v>
      </c>
      <c r="C5631" s="16" t="s">
        <v>432</v>
      </c>
      <c r="D5631" s="4">
        <v>42196</v>
      </c>
      <c r="E5631" s="23">
        <v>2015</v>
      </c>
      <c r="F5631" s="19">
        <v>3.6579999999999999</v>
      </c>
      <c r="G5631" s="19">
        <f>IF(Movies[[#This Row],[rating]]=0,"",Movies[[#This Row],[rating]])</f>
        <v>3.6579999999999999</v>
      </c>
      <c r="H5631" s="19" t="str">
        <f>IF(Movies[[#This Row],[rating]]=0,"No Rating","Rated")</f>
        <v>Rated</v>
      </c>
      <c r="I5631" s="16" t="s">
        <v>468</v>
      </c>
      <c r="J5631" s="29" t="s">
        <v>12</v>
      </c>
      <c r="K5631" s="19">
        <v>8.3870000000000005</v>
      </c>
      <c r="L5631" s="26">
        <v>19</v>
      </c>
    </row>
    <row r="5632" spans="1:12" x14ac:dyDescent="0.3">
      <c r="A5632" s="14">
        <v>328252</v>
      </c>
      <c r="B5632" s="16" t="s">
        <v>7705</v>
      </c>
      <c r="C5632" s="16" t="s">
        <v>7706</v>
      </c>
      <c r="D5632" s="4">
        <v>42132</v>
      </c>
      <c r="E5632" s="23">
        <v>2015</v>
      </c>
      <c r="F5632" s="19">
        <v>4.9000000000000004</v>
      </c>
      <c r="G5632" s="19">
        <f>IF(Movies[[#This Row],[rating]]=0,"",Movies[[#This Row],[rating]])</f>
        <v>4.9000000000000004</v>
      </c>
      <c r="H5632" s="19" t="str">
        <f>IF(Movies[[#This Row],[rating]]=0,"No Rating","Rated")</f>
        <v>Rated</v>
      </c>
      <c r="I5632" s="16" t="s">
        <v>468</v>
      </c>
      <c r="J5632" s="29" t="s">
        <v>34</v>
      </c>
      <c r="K5632" s="19">
        <v>8.3819999999999997</v>
      </c>
      <c r="L5632" s="26">
        <v>137</v>
      </c>
    </row>
    <row r="5633" spans="1:12" x14ac:dyDescent="0.3">
      <c r="A5633" s="14">
        <v>321303</v>
      </c>
      <c r="B5633" s="16">
        <v>1944</v>
      </c>
      <c r="C5633" s="16" t="s">
        <v>3924</v>
      </c>
      <c r="D5633" s="4">
        <v>42055</v>
      </c>
      <c r="E5633" s="23">
        <v>2015</v>
      </c>
      <c r="F5633" s="19">
        <v>6.9</v>
      </c>
      <c r="G5633" s="19">
        <f>IF(Movies[[#This Row],[rating]]=0,"",Movies[[#This Row],[rating]])</f>
        <v>6.9</v>
      </c>
      <c r="H5633" s="19" t="str">
        <f>IF(Movies[[#This Row],[rating]]=0,"No Rating","Rated")</f>
        <v>Rated</v>
      </c>
      <c r="I5633" s="16" t="s">
        <v>2207</v>
      </c>
      <c r="J5633" s="29" t="s">
        <v>4845</v>
      </c>
      <c r="K5633" s="19">
        <v>8.3800000000000008</v>
      </c>
      <c r="L5633" s="26">
        <v>107</v>
      </c>
    </row>
    <row r="5634" spans="1:12" x14ac:dyDescent="0.3">
      <c r="A5634" s="14">
        <v>343843</v>
      </c>
      <c r="B5634" s="16" t="s">
        <v>7707</v>
      </c>
      <c r="C5634" s="16" t="s">
        <v>94</v>
      </c>
      <c r="D5634" s="4">
        <v>42179</v>
      </c>
      <c r="E5634" s="23">
        <v>2015</v>
      </c>
      <c r="F5634" s="19">
        <v>6.51</v>
      </c>
      <c r="G5634" s="19">
        <f>IF(Movies[[#This Row],[rating]]=0,"",Movies[[#This Row],[rating]])</f>
        <v>6.51</v>
      </c>
      <c r="H5634" s="19" t="str">
        <f>IF(Movies[[#This Row],[rating]]=0,"No Rating","Rated")</f>
        <v>Rated</v>
      </c>
      <c r="I5634" s="16" t="s">
        <v>7708</v>
      </c>
      <c r="J5634" s="29" t="s">
        <v>96</v>
      </c>
      <c r="K5634" s="19">
        <v>8.3780000000000001</v>
      </c>
      <c r="L5634" s="26">
        <v>49</v>
      </c>
    </row>
    <row r="5635" spans="1:12" x14ac:dyDescent="0.3">
      <c r="A5635" s="14">
        <v>330294</v>
      </c>
      <c r="B5635" s="16" t="s">
        <v>7709</v>
      </c>
      <c r="C5635" s="16" t="s">
        <v>108</v>
      </c>
      <c r="D5635" s="4">
        <v>42277</v>
      </c>
      <c r="E5635" s="23">
        <v>2015</v>
      </c>
      <c r="F5635" s="19">
        <v>5.8</v>
      </c>
      <c r="G5635" s="19">
        <f>IF(Movies[[#This Row],[rating]]=0,"",Movies[[#This Row],[rating]])</f>
        <v>5.8</v>
      </c>
      <c r="H5635" s="19" t="str">
        <f>IF(Movies[[#This Row],[rating]]=0,"No Rating","Rated")</f>
        <v>Rated</v>
      </c>
      <c r="I5635" s="16" t="s">
        <v>1031</v>
      </c>
      <c r="J5635" s="29" t="s">
        <v>110</v>
      </c>
      <c r="K5635" s="19">
        <v>8.3740000000000006</v>
      </c>
      <c r="L5635" s="26">
        <v>81</v>
      </c>
    </row>
    <row r="5636" spans="1:12" x14ac:dyDescent="0.3">
      <c r="A5636" s="14">
        <v>362185</v>
      </c>
      <c r="B5636" s="16" t="s">
        <v>7710</v>
      </c>
      <c r="C5636" s="16" t="s">
        <v>10</v>
      </c>
      <c r="D5636" s="4">
        <v>42237</v>
      </c>
      <c r="E5636" s="23">
        <v>2015</v>
      </c>
      <c r="F5636" s="19">
        <v>5</v>
      </c>
      <c r="G5636" s="19">
        <f>IF(Movies[[#This Row],[rating]]=0,"",Movies[[#This Row],[rating]])</f>
        <v>5</v>
      </c>
      <c r="H5636" s="19" t="str">
        <f>IF(Movies[[#This Row],[rating]]=0,"No Rating","Rated")</f>
        <v>Rated</v>
      </c>
      <c r="I5636" s="16" t="s">
        <v>600</v>
      </c>
      <c r="J5636" s="29" t="s">
        <v>12</v>
      </c>
      <c r="K5636" s="19">
        <v>8.3650000000000002</v>
      </c>
      <c r="L5636" s="26">
        <v>99</v>
      </c>
    </row>
    <row r="5637" spans="1:12" x14ac:dyDescent="0.3">
      <c r="A5637" s="14">
        <v>320302</v>
      </c>
      <c r="B5637" s="16" t="s">
        <v>7711</v>
      </c>
      <c r="C5637" s="16" t="s">
        <v>540</v>
      </c>
      <c r="D5637" s="4">
        <v>42026</v>
      </c>
      <c r="E5637" s="23">
        <v>2015</v>
      </c>
      <c r="F5637" s="19">
        <v>5.7</v>
      </c>
      <c r="G5637" s="19">
        <f>IF(Movies[[#This Row],[rating]]=0,"",Movies[[#This Row],[rating]])</f>
        <v>5.7</v>
      </c>
      <c r="H5637" s="19" t="str">
        <f>IF(Movies[[#This Row],[rating]]=0,"No Rating","Rated")</f>
        <v>Rated</v>
      </c>
      <c r="I5637" s="16" t="s">
        <v>273</v>
      </c>
      <c r="J5637" s="29" t="s">
        <v>511</v>
      </c>
      <c r="K5637" s="19">
        <v>8.3610000000000007</v>
      </c>
      <c r="L5637" s="26">
        <v>256</v>
      </c>
    </row>
    <row r="5638" spans="1:12" x14ac:dyDescent="0.3">
      <c r="A5638" s="14">
        <v>336029</v>
      </c>
      <c r="B5638" s="16" t="s">
        <v>7712</v>
      </c>
      <c r="C5638" s="16" t="s">
        <v>7713</v>
      </c>
      <c r="D5638" s="4">
        <v>42250</v>
      </c>
      <c r="E5638" s="23">
        <v>2015</v>
      </c>
      <c r="F5638" s="19">
        <v>5.7</v>
      </c>
      <c r="G5638" s="19">
        <f>IF(Movies[[#This Row],[rating]]=0,"",Movies[[#This Row],[rating]])</f>
        <v>5.7</v>
      </c>
      <c r="H5638" s="19" t="str">
        <f>IF(Movies[[#This Row],[rating]]=0,"No Rating","Rated")</f>
        <v>Rated</v>
      </c>
      <c r="I5638" s="16" t="s">
        <v>49</v>
      </c>
      <c r="J5638" s="29" t="s">
        <v>1568</v>
      </c>
      <c r="K5638" s="19">
        <v>8.3469999999999995</v>
      </c>
      <c r="L5638" s="26">
        <v>139</v>
      </c>
    </row>
    <row r="5639" spans="1:12" x14ac:dyDescent="0.3">
      <c r="A5639" s="14">
        <v>315509</v>
      </c>
      <c r="B5639" s="16" t="s">
        <v>7714</v>
      </c>
      <c r="C5639" s="16" t="s">
        <v>341</v>
      </c>
      <c r="D5639" s="4">
        <v>42124</v>
      </c>
      <c r="E5639" s="23">
        <v>2015</v>
      </c>
      <c r="F5639" s="19">
        <v>5.2450000000000001</v>
      </c>
      <c r="G5639" s="19">
        <f>IF(Movies[[#This Row],[rating]]=0,"",Movies[[#This Row],[rating]])</f>
        <v>5.2450000000000001</v>
      </c>
      <c r="H5639" s="19" t="str">
        <f>IF(Movies[[#This Row],[rating]]=0,"No Rating","Rated")</f>
        <v>Rated</v>
      </c>
      <c r="I5639" s="16" t="s">
        <v>7715</v>
      </c>
      <c r="J5639" s="29" t="s">
        <v>534</v>
      </c>
      <c r="K5639" s="19">
        <v>8.3469999999999995</v>
      </c>
      <c r="L5639" s="26">
        <v>55</v>
      </c>
    </row>
    <row r="5640" spans="1:12" x14ac:dyDescent="0.3">
      <c r="A5640" s="14">
        <v>319070</v>
      </c>
      <c r="B5640" s="16" t="s">
        <v>7716</v>
      </c>
      <c r="C5640" s="16" t="s">
        <v>10</v>
      </c>
      <c r="D5640" s="4">
        <v>42029</v>
      </c>
      <c r="E5640" s="23">
        <v>2015</v>
      </c>
      <c r="F5640" s="19">
        <v>6.6</v>
      </c>
      <c r="G5640" s="19">
        <f>IF(Movies[[#This Row],[rating]]=0,"",Movies[[#This Row],[rating]])</f>
        <v>6.6</v>
      </c>
      <c r="H5640" s="19" t="str">
        <f>IF(Movies[[#This Row],[rating]]=0,"No Rating","Rated")</f>
        <v>Rated</v>
      </c>
      <c r="I5640" s="16" t="s">
        <v>6398</v>
      </c>
      <c r="J5640" s="29" t="s">
        <v>12</v>
      </c>
      <c r="K5640" s="19">
        <v>8.3379999999999992</v>
      </c>
      <c r="L5640" s="26">
        <v>64</v>
      </c>
    </row>
    <row r="5641" spans="1:12" x14ac:dyDescent="0.3">
      <c r="A5641" s="14">
        <v>359151</v>
      </c>
      <c r="B5641" s="16" t="s">
        <v>7717</v>
      </c>
      <c r="C5641" s="16" t="s">
        <v>7718</v>
      </c>
      <c r="D5641" s="4">
        <v>42293</v>
      </c>
      <c r="E5641" s="23">
        <v>2015</v>
      </c>
      <c r="F5641" s="19">
        <v>6.6970000000000001</v>
      </c>
      <c r="G5641" s="19">
        <f>IF(Movies[[#This Row],[rating]]=0,"",Movies[[#This Row],[rating]])</f>
        <v>6.6970000000000001</v>
      </c>
      <c r="H5641" s="19" t="str">
        <f>IF(Movies[[#This Row],[rating]]=0,"No Rating","Rated")</f>
        <v>Rated</v>
      </c>
      <c r="I5641" s="16" t="s">
        <v>52</v>
      </c>
      <c r="J5641" s="29" t="s">
        <v>12</v>
      </c>
      <c r="K5641" s="19">
        <v>8.3279999999999994</v>
      </c>
      <c r="L5641" s="26">
        <v>94</v>
      </c>
    </row>
    <row r="5642" spans="1:12" x14ac:dyDescent="0.3">
      <c r="A5642" s="14">
        <v>363757</v>
      </c>
      <c r="B5642" s="16" t="s">
        <v>7719</v>
      </c>
      <c r="C5642" s="16" t="s">
        <v>540</v>
      </c>
      <c r="D5642" s="4">
        <v>42299</v>
      </c>
      <c r="E5642" s="23">
        <v>2015</v>
      </c>
      <c r="F5642" s="19">
        <v>5.8</v>
      </c>
      <c r="G5642" s="19">
        <f>IF(Movies[[#This Row],[rating]]=0,"",Movies[[#This Row],[rating]])</f>
        <v>5.8</v>
      </c>
      <c r="H5642" s="19" t="str">
        <f>IF(Movies[[#This Row],[rating]]=0,"No Rating","Rated")</f>
        <v>Rated</v>
      </c>
      <c r="I5642" s="16" t="s">
        <v>161</v>
      </c>
      <c r="J5642" s="29" t="s">
        <v>511</v>
      </c>
      <c r="K5642" s="19">
        <v>8.3260000000000005</v>
      </c>
      <c r="L5642" s="26">
        <v>277</v>
      </c>
    </row>
    <row r="5643" spans="1:12" x14ac:dyDescent="0.3">
      <c r="A5643" s="14">
        <v>253161</v>
      </c>
      <c r="B5643" s="16" t="s">
        <v>7720</v>
      </c>
      <c r="C5643" s="16" t="s">
        <v>7721</v>
      </c>
      <c r="D5643" s="4">
        <v>42159</v>
      </c>
      <c r="E5643" s="23">
        <v>2015</v>
      </c>
      <c r="F5643" s="19">
        <v>5.7</v>
      </c>
      <c r="G5643" s="19">
        <f>IF(Movies[[#This Row],[rating]]=0,"",Movies[[#This Row],[rating]])</f>
        <v>5.7</v>
      </c>
      <c r="H5643" s="19" t="str">
        <f>IF(Movies[[#This Row],[rating]]=0,"No Rating","Rated")</f>
        <v>Rated</v>
      </c>
      <c r="I5643" s="16" t="s">
        <v>49</v>
      </c>
      <c r="J5643" s="29" t="s">
        <v>12</v>
      </c>
      <c r="K5643" s="19">
        <v>8.3249999999999993</v>
      </c>
      <c r="L5643" s="26">
        <v>400</v>
      </c>
    </row>
    <row r="5644" spans="1:12" x14ac:dyDescent="0.3">
      <c r="A5644" s="14">
        <v>309581</v>
      </c>
      <c r="B5644" s="16" t="s">
        <v>7722</v>
      </c>
      <c r="C5644" s="16" t="s">
        <v>10</v>
      </c>
      <c r="D5644" s="4">
        <v>42216</v>
      </c>
      <c r="E5644" s="23">
        <v>2015</v>
      </c>
      <c r="F5644" s="19">
        <v>6.1</v>
      </c>
      <c r="G5644" s="19">
        <f>IF(Movies[[#This Row],[rating]]=0,"",Movies[[#This Row],[rating]])</f>
        <v>6.1</v>
      </c>
      <c r="H5644" s="19" t="str">
        <f>IF(Movies[[#This Row],[rating]]=0,"No Rating","Rated")</f>
        <v>Rated</v>
      </c>
      <c r="I5644" s="16" t="s">
        <v>312</v>
      </c>
      <c r="J5644" s="29" t="s">
        <v>12</v>
      </c>
      <c r="K5644" s="19">
        <v>8.3079999999999998</v>
      </c>
      <c r="L5644" s="26">
        <v>243</v>
      </c>
    </row>
    <row r="5645" spans="1:12" x14ac:dyDescent="0.3">
      <c r="A5645" s="14">
        <v>325138</v>
      </c>
      <c r="B5645" s="16" t="s">
        <v>7723</v>
      </c>
      <c r="C5645" s="16" t="s">
        <v>595</v>
      </c>
      <c r="D5645" s="4">
        <v>42062</v>
      </c>
      <c r="E5645" s="23">
        <v>2015</v>
      </c>
      <c r="F5645" s="19">
        <v>7.2</v>
      </c>
      <c r="G5645" s="19">
        <f>IF(Movies[[#This Row],[rating]]=0,"",Movies[[#This Row],[rating]])</f>
        <v>7.2</v>
      </c>
      <c r="H5645" s="19" t="str">
        <f>IF(Movies[[#This Row],[rating]]=0,"No Rating","Rated")</f>
        <v>Rated</v>
      </c>
      <c r="I5645" s="16" t="s">
        <v>197</v>
      </c>
      <c r="J5645" s="29" t="s">
        <v>142</v>
      </c>
      <c r="K5645" s="19">
        <v>8.3000000000000007</v>
      </c>
      <c r="L5645" s="26">
        <v>126</v>
      </c>
    </row>
    <row r="5646" spans="1:12" x14ac:dyDescent="0.3">
      <c r="A5646" s="14">
        <v>340275</v>
      </c>
      <c r="B5646" s="16" t="s">
        <v>7724</v>
      </c>
      <c r="C5646" s="16" t="s">
        <v>10</v>
      </c>
      <c r="D5646" s="4">
        <v>42342</v>
      </c>
      <c r="E5646" s="23">
        <v>2015</v>
      </c>
      <c r="F5646" s="19">
        <v>5.8</v>
      </c>
      <c r="G5646" s="19">
        <f>IF(Movies[[#This Row],[rating]]=0,"",Movies[[#This Row],[rating]])</f>
        <v>5.8</v>
      </c>
      <c r="H5646" s="19" t="str">
        <f>IF(Movies[[#This Row],[rating]]=0,"No Rating","Rated")</f>
        <v>Rated</v>
      </c>
      <c r="I5646" s="16" t="s">
        <v>7725</v>
      </c>
      <c r="J5646" s="29" t="s">
        <v>12</v>
      </c>
      <c r="K5646" s="19">
        <v>8.2940000000000005</v>
      </c>
      <c r="L5646" s="26">
        <v>204</v>
      </c>
    </row>
    <row r="5647" spans="1:12" x14ac:dyDescent="0.3">
      <c r="A5647" s="14">
        <v>322518</v>
      </c>
      <c r="B5647" s="16" t="s">
        <v>7726</v>
      </c>
      <c r="C5647" s="16" t="s">
        <v>432</v>
      </c>
      <c r="D5647" s="4">
        <v>42059</v>
      </c>
      <c r="E5647" s="23">
        <v>2015</v>
      </c>
      <c r="F5647" s="19">
        <v>5.4260000000000002</v>
      </c>
      <c r="G5647" s="19">
        <f>IF(Movies[[#This Row],[rating]]=0,"",Movies[[#This Row],[rating]])</f>
        <v>5.4260000000000002</v>
      </c>
      <c r="H5647" s="19" t="str">
        <f>IF(Movies[[#This Row],[rating]]=0,"No Rating","Rated")</f>
        <v>Rated</v>
      </c>
      <c r="I5647" s="16" t="s">
        <v>166</v>
      </c>
      <c r="J5647" s="29" t="s">
        <v>12</v>
      </c>
      <c r="K5647" s="19">
        <v>8.2940000000000005</v>
      </c>
      <c r="L5647" s="26">
        <v>188</v>
      </c>
    </row>
    <row r="5648" spans="1:12" x14ac:dyDescent="0.3">
      <c r="A5648" s="14">
        <v>300654</v>
      </c>
      <c r="B5648" s="16" t="s">
        <v>7727</v>
      </c>
      <c r="C5648" s="16" t="s">
        <v>10</v>
      </c>
      <c r="D5648" s="4">
        <v>42272</v>
      </c>
      <c r="E5648" s="23">
        <v>2015</v>
      </c>
      <c r="F5648" s="19">
        <v>6.1779999999999999</v>
      </c>
      <c r="G5648" s="19">
        <f>IF(Movies[[#This Row],[rating]]=0,"",Movies[[#This Row],[rating]])</f>
        <v>6.1779999999999999</v>
      </c>
      <c r="H5648" s="19" t="str">
        <f>IF(Movies[[#This Row],[rating]]=0,"No Rating","Rated")</f>
        <v>Rated</v>
      </c>
      <c r="I5648" s="16" t="s">
        <v>101</v>
      </c>
      <c r="J5648" s="29" t="s">
        <v>12</v>
      </c>
      <c r="K5648" s="19">
        <v>8.2910000000000004</v>
      </c>
      <c r="L5648" s="26">
        <v>115</v>
      </c>
    </row>
    <row r="5649" spans="1:12" x14ac:dyDescent="0.3">
      <c r="A5649" s="14">
        <v>330127</v>
      </c>
      <c r="B5649" s="16" t="s">
        <v>7728</v>
      </c>
      <c r="C5649" s="16" t="s">
        <v>1467</v>
      </c>
      <c r="D5649" s="4">
        <v>42297</v>
      </c>
      <c r="E5649" s="23">
        <v>2015</v>
      </c>
      <c r="F5649" s="19">
        <v>6.5</v>
      </c>
      <c r="G5649" s="19">
        <f>IF(Movies[[#This Row],[rating]]=0,"",Movies[[#This Row],[rating]])</f>
        <v>6.5</v>
      </c>
      <c r="H5649" s="19" t="str">
        <f>IF(Movies[[#This Row],[rating]]=0,"No Rating","Rated")</f>
        <v>Rated</v>
      </c>
      <c r="I5649" s="16" t="s">
        <v>329</v>
      </c>
      <c r="J5649" s="29" t="s">
        <v>12</v>
      </c>
      <c r="K5649" s="19">
        <v>8.2870000000000008</v>
      </c>
      <c r="L5649" s="26">
        <v>303</v>
      </c>
    </row>
    <row r="5650" spans="1:12" x14ac:dyDescent="0.3">
      <c r="A5650" s="14">
        <v>318224</v>
      </c>
      <c r="B5650" s="16" t="s">
        <v>7729</v>
      </c>
      <c r="C5650" s="16" t="s">
        <v>10</v>
      </c>
      <c r="D5650" s="4">
        <v>42029</v>
      </c>
      <c r="E5650" s="23">
        <v>2015</v>
      </c>
      <c r="F5650" s="19">
        <v>7.6</v>
      </c>
      <c r="G5650" s="19">
        <f>IF(Movies[[#This Row],[rating]]=0,"",Movies[[#This Row],[rating]])</f>
        <v>7.6</v>
      </c>
      <c r="H5650" s="19" t="str">
        <f>IF(Movies[[#This Row],[rating]]=0,"No Rating","Rated")</f>
        <v>Rated</v>
      </c>
      <c r="I5650" s="16" t="s">
        <v>329</v>
      </c>
      <c r="J5650" s="29" t="s">
        <v>12</v>
      </c>
      <c r="K5650" s="19">
        <v>8.2669999999999995</v>
      </c>
      <c r="L5650" s="26">
        <v>808</v>
      </c>
    </row>
    <row r="5651" spans="1:12" x14ac:dyDescent="0.3">
      <c r="A5651" s="14">
        <v>251516</v>
      </c>
      <c r="B5651" s="16" t="s">
        <v>7730</v>
      </c>
      <c r="C5651" s="16" t="s">
        <v>1725</v>
      </c>
      <c r="D5651" s="4">
        <v>42146</v>
      </c>
      <c r="E5651" s="23">
        <v>2015</v>
      </c>
      <c r="F5651" s="19">
        <v>7.4619999999999997</v>
      </c>
      <c r="G5651" s="19">
        <f>IF(Movies[[#This Row],[rating]]=0,"",Movies[[#This Row],[rating]])</f>
        <v>7.4619999999999997</v>
      </c>
      <c r="H5651" s="19" t="str">
        <f>IF(Movies[[#This Row],[rating]]=0,"No Rating","Rated")</f>
        <v>Rated</v>
      </c>
      <c r="I5651" s="16" t="s">
        <v>7731</v>
      </c>
      <c r="J5651" s="29" t="s">
        <v>12</v>
      </c>
      <c r="K5651" s="19">
        <v>8.2639999999999993</v>
      </c>
      <c r="L5651" s="26">
        <v>1838</v>
      </c>
    </row>
    <row r="5652" spans="1:12" x14ac:dyDescent="0.3">
      <c r="A5652" s="14">
        <v>345323</v>
      </c>
      <c r="B5652" s="16" t="s">
        <v>7732</v>
      </c>
      <c r="C5652" s="16" t="s">
        <v>10</v>
      </c>
      <c r="D5652" s="4">
        <v>42228</v>
      </c>
      <c r="E5652" s="23">
        <v>2015</v>
      </c>
      <c r="F5652" s="19">
        <v>7.5</v>
      </c>
      <c r="G5652" s="19">
        <f>IF(Movies[[#This Row],[rating]]=0,"",Movies[[#This Row],[rating]])</f>
        <v>7.5</v>
      </c>
      <c r="H5652" s="19" t="str">
        <f>IF(Movies[[#This Row],[rating]]=0,"No Rating","Rated")</f>
        <v>Rated</v>
      </c>
      <c r="I5652" s="16" t="s">
        <v>329</v>
      </c>
      <c r="J5652" s="29" t="s">
        <v>12</v>
      </c>
      <c r="K5652" s="19">
        <v>8.2420000000000009</v>
      </c>
      <c r="L5652" s="26">
        <v>33</v>
      </c>
    </row>
    <row r="5653" spans="1:12" x14ac:dyDescent="0.3">
      <c r="A5653" s="14">
        <v>360604</v>
      </c>
      <c r="B5653" s="16" t="s">
        <v>7733</v>
      </c>
      <c r="C5653" s="16" t="s">
        <v>432</v>
      </c>
      <c r="D5653" s="4">
        <v>42315</v>
      </c>
      <c r="E5653" s="23">
        <v>2015</v>
      </c>
      <c r="F5653" s="19">
        <v>6.1</v>
      </c>
      <c r="G5653" s="19">
        <f>IF(Movies[[#This Row],[rating]]=0,"",Movies[[#This Row],[rating]])</f>
        <v>6.1</v>
      </c>
      <c r="H5653" s="19" t="str">
        <f>IF(Movies[[#This Row],[rating]]=0,"No Rating","Rated")</f>
        <v>Rated</v>
      </c>
      <c r="I5653" s="16" t="s">
        <v>4169</v>
      </c>
      <c r="J5653" s="29" t="s">
        <v>12</v>
      </c>
      <c r="K5653" s="19">
        <v>8.2349999999999994</v>
      </c>
      <c r="L5653" s="26">
        <v>86</v>
      </c>
    </row>
    <row r="5654" spans="1:12" x14ac:dyDescent="0.3">
      <c r="A5654" s="14">
        <v>343070</v>
      </c>
      <c r="B5654" s="16" t="s">
        <v>7734</v>
      </c>
      <c r="C5654" s="16" t="s">
        <v>10</v>
      </c>
      <c r="D5654" s="4">
        <v>42157</v>
      </c>
      <c r="E5654" s="23">
        <v>2015</v>
      </c>
      <c r="F5654" s="19">
        <v>4.7</v>
      </c>
      <c r="G5654" s="19">
        <f>IF(Movies[[#This Row],[rating]]=0,"",Movies[[#This Row],[rating]])</f>
        <v>4.7</v>
      </c>
      <c r="H5654" s="19" t="str">
        <f>IF(Movies[[#This Row],[rating]]=0,"No Rating","Rated")</f>
        <v>Rated</v>
      </c>
      <c r="I5654" s="16" t="s">
        <v>7735</v>
      </c>
      <c r="J5654" s="29" t="s">
        <v>12</v>
      </c>
      <c r="K5654" s="19">
        <v>8.2230000000000008</v>
      </c>
      <c r="L5654" s="26">
        <v>51</v>
      </c>
    </row>
    <row r="5655" spans="1:12" x14ac:dyDescent="0.3">
      <c r="A5655" s="14">
        <v>318922</v>
      </c>
      <c r="B5655" s="16" t="s">
        <v>7736</v>
      </c>
      <c r="C5655" s="16" t="s">
        <v>416</v>
      </c>
      <c r="D5655" s="4">
        <v>42314</v>
      </c>
      <c r="E5655" s="23">
        <v>2015</v>
      </c>
      <c r="F5655" s="19">
        <v>6.1</v>
      </c>
      <c r="G5655" s="19">
        <f>IF(Movies[[#This Row],[rating]]=0,"",Movies[[#This Row],[rating]])</f>
        <v>6.1</v>
      </c>
      <c r="H5655" s="19" t="str">
        <f>IF(Movies[[#This Row],[rating]]=0,"No Rating","Rated")</f>
        <v>Rated</v>
      </c>
      <c r="I5655" s="16" t="s">
        <v>3986</v>
      </c>
      <c r="J5655" s="29" t="s">
        <v>12</v>
      </c>
      <c r="K5655" s="19">
        <v>8.2219999999999995</v>
      </c>
      <c r="L5655" s="26">
        <v>307</v>
      </c>
    </row>
    <row r="5656" spans="1:12" x14ac:dyDescent="0.3">
      <c r="A5656" s="14">
        <v>309063</v>
      </c>
      <c r="B5656" s="16" t="s">
        <v>7737</v>
      </c>
      <c r="C5656" s="16" t="s">
        <v>10</v>
      </c>
      <c r="D5656" s="4">
        <v>42017</v>
      </c>
      <c r="E5656" s="23">
        <v>2015</v>
      </c>
      <c r="F5656" s="19">
        <v>4.7</v>
      </c>
      <c r="G5656" s="19">
        <f>IF(Movies[[#This Row],[rating]]=0,"",Movies[[#This Row],[rating]])</f>
        <v>4.7</v>
      </c>
      <c r="H5656" s="19" t="str">
        <f>IF(Movies[[#This Row],[rating]]=0,"No Rating","Rated")</f>
        <v>Rated</v>
      </c>
      <c r="I5656" s="16" t="s">
        <v>468</v>
      </c>
      <c r="J5656" s="29" t="s">
        <v>12</v>
      </c>
      <c r="K5656" s="19">
        <v>8.2219999999999995</v>
      </c>
      <c r="L5656" s="26">
        <v>99</v>
      </c>
    </row>
    <row r="5657" spans="1:12" x14ac:dyDescent="0.3">
      <c r="A5657" s="14">
        <v>329984</v>
      </c>
      <c r="B5657" s="16" t="s">
        <v>7738</v>
      </c>
      <c r="C5657" s="16" t="s">
        <v>784</v>
      </c>
      <c r="D5657" s="4">
        <v>42054</v>
      </c>
      <c r="E5657" s="23">
        <v>2015</v>
      </c>
      <c r="F5657" s="19">
        <v>4.9880000000000004</v>
      </c>
      <c r="G5657" s="19">
        <f>IF(Movies[[#This Row],[rating]]=0,"",Movies[[#This Row],[rating]])</f>
        <v>4.9880000000000004</v>
      </c>
      <c r="H5657" s="19" t="str">
        <f>IF(Movies[[#This Row],[rating]]=0,"No Rating","Rated")</f>
        <v>Rated</v>
      </c>
      <c r="I5657" s="16" t="s">
        <v>30</v>
      </c>
      <c r="J5657" s="29" t="s">
        <v>534</v>
      </c>
      <c r="K5657" s="19">
        <v>8.2140000000000004</v>
      </c>
      <c r="L5657" s="26">
        <v>43</v>
      </c>
    </row>
    <row r="5658" spans="1:12" x14ac:dyDescent="0.3">
      <c r="A5658" s="14">
        <v>356626</v>
      </c>
      <c r="B5658" s="16" t="s">
        <v>7739</v>
      </c>
      <c r="C5658" s="16" t="s">
        <v>1540</v>
      </c>
      <c r="D5658" s="4">
        <v>42319</v>
      </c>
      <c r="E5658" s="23">
        <v>2015</v>
      </c>
      <c r="F5658" s="19">
        <v>6.7220000000000004</v>
      </c>
      <c r="G5658" s="19">
        <f>IF(Movies[[#This Row],[rating]]=0,"",Movies[[#This Row],[rating]])</f>
        <v>6.7220000000000004</v>
      </c>
      <c r="H5658" s="19" t="str">
        <f>IF(Movies[[#This Row],[rating]]=0,"No Rating","Rated")</f>
        <v>Rated</v>
      </c>
      <c r="I5658" s="16" t="s">
        <v>808</v>
      </c>
      <c r="J5658" s="29" t="s">
        <v>110</v>
      </c>
      <c r="K5658" s="19">
        <v>8.2080000000000002</v>
      </c>
      <c r="L5658" s="26">
        <v>144</v>
      </c>
    </row>
    <row r="5659" spans="1:12" x14ac:dyDescent="0.3">
      <c r="A5659" s="14">
        <v>311056</v>
      </c>
      <c r="B5659" s="16" t="s">
        <v>7740</v>
      </c>
      <c r="C5659" s="16" t="s">
        <v>144</v>
      </c>
      <c r="D5659" s="4">
        <v>42078</v>
      </c>
      <c r="E5659" s="23">
        <v>2015</v>
      </c>
      <c r="F5659" s="19">
        <v>6.8</v>
      </c>
      <c r="G5659" s="19">
        <f>IF(Movies[[#This Row],[rating]]=0,"",Movies[[#This Row],[rating]])</f>
        <v>6.8</v>
      </c>
      <c r="H5659" s="19" t="str">
        <f>IF(Movies[[#This Row],[rating]]=0,"No Rating","Rated")</f>
        <v>Rated</v>
      </c>
      <c r="I5659" s="16" t="s">
        <v>7741</v>
      </c>
      <c r="J5659" s="29" t="s">
        <v>146</v>
      </c>
      <c r="K5659" s="19">
        <v>8.2080000000000002</v>
      </c>
      <c r="L5659" s="26">
        <v>77</v>
      </c>
    </row>
    <row r="5660" spans="1:12" x14ac:dyDescent="0.3">
      <c r="A5660" s="14">
        <v>264337</v>
      </c>
      <c r="B5660" s="16" t="s">
        <v>7742</v>
      </c>
      <c r="C5660" s="16" t="s">
        <v>10</v>
      </c>
      <c r="D5660" s="4">
        <v>42020</v>
      </c>
      <c r="E5660" s="23">
        <v>2015</v>
      </c>
      <c r="F5660" s="19">
        <v>7.2</v>
      </c>
      <c r="G5660" s="19">
        <f>IF(Movies[[#This Row],[rating]]=0,"",Movies[[#This Row],[rating]])</f>
        <v>7.2</v>
      </c>
      <c r="H5660" s="19" t="str">
        <f>IF(Movies[[#This Row],[rating]]=0,"No Rating","Rated")</f>
        <v>Rated</v>
      </c>
      <c r="I5660" s="16" t="s">
        <v>49</v>
      </c>
      <c r="J5660" s="29" t="s">
        <v>12</v>
      </c>
      <c r="K5660" s="19">
        <v>8.1929999999999996</v>
      </c>
      <c r="L5660" s="26">
        <v>206</v>
      </c>
    </row>
    <row r="5661" spans="1:12" x14ac:dyDescent="0.3">
      <c r="A5661" s="14">
        <v>226458</v>
      </c>
      <c r="B5661" s="16" t="s">
        <v>7743</v>
      </c>
      <c r="C5661" s="16" t="s">
        <v>10</v>
      </c>
      <c r="D5661" s="4">
        <v>42020</v>
      </c>
      <c r="E5661" s="23">
        <v>2015</v>
      </c>
      <c r="F5661" s="19">
        <v>4.7</v>
      </c>
      <c r="G5661" s="19">
        <f>IF(Movies[[#This Row],[rating]]=0,"",Movies[[#This Row],[rating]])</f>
        <v>4.7</v>
      </c>
      <c r="H5661" s="19" t="str">
        <f>IF(Movies[[#This Row],[rating]]=0,"No Rating","Rated")</f>
        <v>Rated</v>
      </c>
      <c r="I5661" s="16" t="s">
        <v>148</v>
      </c>
      <c r="J5661" s="29" t="s">
        <v>12</v>
      </c>
      <c r="K5661" s="19">
        <v>8.1760000000000002</v>
      </c>
      <c r="L5661" s="26">
        <v>185</v>
      </c>
    </row>
    <row r="5662" spans="1:12" x14ac:dyDescent="0.3">
      <c r="A5662" s="14">
        <v>339274</v>
      </c>
      <c r="B5662" s="16" t="s">
        <v>7744</v>
      </c>
      <c r="C5662" s="16" t="s">
        <v>595</v>
      </c>
      <c r="D5662" s="4">
        <v>42335</v>
      </c>
      <c r="E5662" s="23">
        <v>2015</v>
      </c>
      <c r="F5662" s="19">
        <v>6.7569999999999997</v>
      </c>
      <c r="G5662" s="19">
        <f>IF(Movies[[#This Row],[rating]]=0,"",Movies[[#This Row],[rating]])</f>
        <v>6.7569999999999997</v>
      </c>
      <c r="H5662" s="19" t="str">
        <f>IF(Movies[[#This Row],[rating]]=0,"No Rating","Rated")</f>
        <v>Rated</v>
      </c>
      <c r="I5662" s="16" t="s">
        <v>1460</v>
      </c>
      <c r="J5662" s="29" t="s">
        <v>142</v>
      </c>
      <c r="K5662" s="19">
        <v>8.1329999999999991</v>
      </c>
      <c r="L5662" s="26">
        <v>150</v>
      </c>
    </row>
    <row r="5663" spans="1:12" x14ac:dyDescent="0.3">
      <c r="A5663" s="14">
        <v>346489</v>
      </c>
      <c r="B5663" s="16" t="s">
        <v>7745</v>
      </c>
      <c r="C5663" s="16" t="s">
        <v>10</v>
      </c>
      <c r="D5663" s="4">
        <v>42182</v>
      </c>
      <c r="E5663" s="23">
        <v>2015</v>
      </c>
      <c r="F5663" s="19">
        <v>6.8</v>
      </c>
      <c r="G5663" s="19">
        <f>IF(Movies[[#This Row],[rating]]=0,"",Movies[[#This Row],[rating]])</f>
        <v>6.8</v>
      </c>
      <c r="H5663" s="19" t="str">
        <f>IF(Movies[[#This Row],[rating]]=0,"No Rating","Rated")</f>
        <v>Rated</v>
      </c>
      <c r="I5663" s="16" t="s">
        <v>4169</v>
      </c>
      <c r="J5663" s="29" t="s">
        <v>12</v>
      </c>
      <c r="K5663" s="19">
        <v>8.1199999999999992</v>
      </c>
      <c r="L5663" s="26">
        <v>104</v>
      </c>
    </row>
    <row r="5664" spans="1:12" x14ac:dyDescent="0.3">
      <c r="A5664" s="14">
        <v>279972</v>
      </c>
      <c r="B5664" s="16" t="s">
        <v>7746</v>
      </c>
      <c r="C5664" s="16" t="s">
        <v>10</v>
      </c>
      <c r="D5664" s="4">
        <v>42055</v>
      </c>
      <c r="E5664" s="23">
        <v>2015</v>
      </c>
      <c r="F5664" s="19">
        <v>5.5</v>
      </c>
      <c r="G5664" s="19">
        <f>IF(Movies[[#This Row],[rating]]=0,"",Movies[[#This Row],[rating]])</f>
        <v>5.5</v>
      </c>
      <c r="H5664" s="19" t="str">
        <f>IF(Movies[[#This Row],[rating]]=0,"No Rating","Rated")</f>
        <v>Rated</v>
      </c>
      <c r="I5664" s="16" t="s">
        <v>468</v>
      </c>
      <c r="J5664" s="29" t="s">
        <v>12</v>
      </c>
      <c r="K5664" s="19">
        <v>8.1199999999999992</v>
      </c>
      <c r="L5664" s="26">
        <v>147</v>
      </c>
    </row>
    <row r="5665" spans="1:12" x14ac:dyDescent="0.3">
      <c r="A5665" s="14">
        <v>352205</v>
      </c>
      <c r="B5665" s="16" t="s">
        <v>7747</v>
      </c>
      <c r="C5665" s="16" t="s">
        <v>4968</v>
      </c>
      <c r="D5665" s="4">
        <v>42322</v>
      </c>
      <c r="E5665" s="23">
        <v>2015</v>
      </c>
      <c r="F5665" s="19">
        <v>7.4</v>
      </c>
      <c r="G5665" s="19">
        <f>IF(Movies[[#This Row],[rating]]=0,"",Movies[[#This Row],[rating]])</f>
        <v>7.4</v>
      </c>
      <c r="H5665" s="19" t="str">
        <f>IF(Movies[[#This Row],[rating]]=0,"No Rating","Rated")</f>
        <v>Rated</v>
      </c>
      <c r="I5665" s="16" t="s">
        <v>49</v>
      </c>
      <c r="J5665" s="29" t="s">
        <v>142</v>
      </c>
      <c r="K5665" s="19">
        <v>8.109</v>
      </c>
      <c r="L5665" s="26">
        <v>89</v>
      </c>
    </row>
    <row r="5666" spans="1:12" x14ac:dyDescent="0.3">
      <c r="A5666" s="14">
        <v>348689</v>
      </c>
      <c r="B5666" s="16" t="s">
        <v>7748</v>
      </c>
      <c r="C5666" s="16" t="s">
        <v>94</v>
      </c>
      <c r="D5666" s="4">
        <v>42229</v>
      </c>
      <c r="E5666" s="23">
        <v>2015</v>
      </c>
      <c r="F5666" s="19">
        <v>6.6</v>
      </c>
      <c r="G5666" s="19">
        <f>IF(Movies[[#This Row],[rating]]=0,"",Movies[[#This Row],[rating]])</f>
        <v>6.6</v>
      </c>
      <c r="H5666" s="19" t="str">
        <f>IF(Movies[[#This Row],[rating]]=0,"No Rating","Rated")</f>
        <v>Rated</v>
      </c>
      <c r="I5666" s="16" t="s">
        <v>7749</v>
      </c>
      <c r="J5666" s="29" t="s">
        <v>96</v>
      </c>
      <c r="K5666" s="19">
        <v>8.0980000000000008</v>
      </c>
      <c r="L5666" s="26">
        <v>96</v>
      </c>
    </row>
    <row r="5667" spans="1:12" x14ac:dyDescent="0.3">
      <c r="A5667" s="14">
        <v>319994</v>
      </c>
      <c r="B5667" s="16" t="s">
        <v>7750</v>
      </c>
      <c r="C5667" s="16" t="s">
        <v>7751</v>
      </c>
      <c r="D5667" s="4">
        <v>42292</v>
      </c>
      <c r="E5667" s="23">
        <v>2015</v>
      </c>
      <c r="F5667" s="19">
        <v>6.9</v>
      </c>
      <c r="G5667" s="19">
        <f>IF(Movies[[#This Row],[rating]]=0,"",Movies[[#This Row],[rating]])</f>
        <v>6.9</v>
      </c>
      <c r="H5667" s="19" t="str">
        <f>IF(Movies[[#This Row],[rating]]=0,"No Rating","Rated")</f>
        <v>Rated</v>
      </c>
      <c r="I5667" s="16" t="s">
        <v>329</v>
      </c>
      <c r="J5667" s="29" t="s">
        <v>34</v>
      </c>
      <c r="K5667" s="19">
        <v>8.093</v>
      </c>
      <c r="L5667" s="26">
        <v>68</v>
      </c>
    </row>
    <row r="5668" spans="1:12" x14ac:dyDescent="0.3">
      <c r="A5668" s="14">
        <v>375784</v>
      </c>
      <c r="B5668" s="16" t="s">
        <v>7752</v>
      </c>
      <c r="C5668" s="16" t="s">
        <v>880</v>
      </c>
      <c r="D5668" s="4">
        <v>42363</v>
      </c>
      <c r="E5668" s="23">
        <v>2015</v>
      </c>
      <c r="F5668" s="19">
        <v>7.3</v>
      </c>
      <c r="G5668" s="19">
        <f>IF(Movies[[#This Row],[rating]]=0,"",Movies[[#This Row],[rating]])</f>
        <v>7.3</v>
      </c>
      <c r="H5668" s="19" t="str">
        <f>IF(Movies[[#This Row],[rating]]=0,"No Rating","Rated")</f>
        <v>Rated</v>
      </c>
      <c r="I5668" s="16" t="s">
        <v>52</v>
      </c>
      <c r="J5668" s="29" t="s">
        <v>881</v>
      </c>
      <c r="K5668" s="19">
        <v>8.09</v>
      </c>
      <c r="L5668" s="26">
        <v>122</v>
      </c>
    </row>
    <row r="5669" spans="1:12" x14ac:dyDescent="0.3">
      <c r="A5669" s="14">
        <v>273238</v>
      </c>
      <c r="B5669" s="16" t="s">
        <v>7753</v>
      </c>
      <c r="C5669" s="16" t="s">
        <v>220</v>
      </c>
      <c r="D5669" s="4">
        <v>42248</v>
      </c>
      <c r="E5669" s="23">
        <v>2015</v>
      </c>
      <c r="F5669" s="19">
        <v>4.7</v>
      </c>
      <c r="G5669" s="19">
        <f>IF(Movies[[#This Row],[rating]]=0,"",Movies[[#This Row],[rating]])</f>
        <v>4.7</v>
      </c>
      <c r="H5669" s="19" t="str">
        <f>IF(Movies[[#This Row],[rating]]=0,"No Rating","Rated")</f>
        <v>Rated</v>
      </c>
      <c r="I5669" s="16" t="s">
        <v>3392</v>
      </c>
      <c r="J5669" s="29" t="s">
        <v>12</v>
      </c>
      <c r="K5669" s="19">
        <v>8.08</v>
      </c>
      <c r="L5669" s="26">
        <v>63</v>
      </c>
    </row>
    <row r="5670" spans="1:12" x14ac:dyDescent="0.3">
      <c r="A5670" s="14">
        <v>283827</v>
      </c>
      <c r="B5670" s="16" t="s">
        <v>7754</v>
      </c>
      <c r="C5670" s="16" t="s">
        <v>595</v>
      </c>
      <c r="D5670" s="4">
        <v>42279</v>
      </c>
      <c r="E5670" s="23">
        <v>2015</v>
      </c>
      <c r="F5670" s="19">
        <v>5.4</v>
      </c>
      <c r="G5670" s="19">
        <f>IF(Movies[[#This Row],[rating]]=0,"",Movies[[#This Row],[rating]])</f>
        <v>5.4</v>
      </c>
      <c r="H5670" s="19" t="str">
        <f>IF(Movies[[#This Row],[rating]]=0,"No Rating","Rated")</f>
        <v>Rated</v>
      </c>
      <c r="I5670" s="16" t="s">
        <v>170</v>
      </c>
      <c r="J5670" s="29" t="s">
        <v>142</v>
      </c>
      <c r="K5670" s="19">
        <v>8.077</v>
      </c>
      <c r="L5670" s="26">
        <v>75</v>
      </c>
    </row>
    <row r="5671" spans="1:12" x14ac:dyDescent="0.3">
      <c r="A5671" s="14">
        <v>362154</v>
      </c>
      <c r="B5671" s="16" t="s">
        <v>7755</v>
      </c>
      <c r="C5671" s="16" t="s">
        <v>411</v>
      </c>
      <c r="D5671" s="4">
        <v>42277</v>
      </c>
      <c r="E5671" s="23">
        <v>2015</v>
      </c>
      <c r="F5671" s="19">
        <v>6.3</v>
      </c>
      <c r="G5671" s="19">
        <f>IF(Movies[[#This Row],[rating]]=0,"",Movies[[#This Row],[rating]])</f>
        <v>6.3</v>
      </c>
      <c r="H5671" s="19" t="str">
        <f>IF(Movies[[#This Row],[rating]]=0,"No Rating","Rated")</f>
        <v>Rated</v>
      </c>
      <c r="I5671" s="16" t="s">
        <v>56</v>
      </c>
      <c r="J5671" s="29" t="s">
        <v>342</v>
      </c>
      <c r="K5671" s="19">
        <v>8.0760000000000005</v>
      </c>
      <c r="L5671" s="26">
        <v>99</v>
      </c>
    </row>
    <row r="5672" spans="1:12" x14ac:dyDescent="0.3">
      <c r="A5672" s="14">
        <v>353345</v>
      </c>
      <c r="B5672" s="16" t="s">
        <v>7756</v>
      </c>
      <c r="C5672" s="16" t="s">
        <v>10</v>
      </c>
      <c r="D5672" s="4">
        <v>42286</v>
      </c>
      <c r="E5672" s="23">
        <v>2015</v>
      </c>
      <c r="F5672" s="19">
        <v>4.9710000000000001</v>
      </c>
      <c r="G5672" s="19">
        <f>IF(Movies[[#This Row],[rating]]=0,"",Movies[[#This Row],[rating]])</f>
        <v>4.9710000000000001</v>
      </c>
      <c r="H5672" s="19" t="str">
        <f>IF(Movies[[#This Row],[rating]]=0,"No Rating","Rated")</f>
        <v>Rated</v>
      </c>
      <c r="I5672" s="16" t="s">
        <v>468</v>
      </c>
      <c r="J5672" s="29" t="s">
        <v>12</v>
      </c>
      <c r="K5672" s="19">
        <v>8.07</v>
      </c>
      <c r="L5672" s="26">
        <v>210</v>
      </c>
    </row>
    <row r="5673" spans="1:12" x14ac:dyDescent="0.3">
      <c r="A5673" s="14">
        <v>436019</v>
      </c>
      <c r="B5673" s="16" t="s">
        <v>7757</v>
      </c>
      <c r="C5673" s="16" t="s">
        <v>1845</v>
      </c>
      <c r="D5673" s="4">
        <v>42088</v>
      </c>
      <c r="E5673" s="23">
        <v>2015</v>
      </c>
      <c r="F5673" s="19">
        <v>8</v>
      </c>
      <c r="G5673" s="19">
        <f>IF(Movies[[#This Row],[rating]]=0,"",Movies[[#This Row],[rating]])</f>
        <v>8</v>
      </c>
      <c r="H5673" s="19" t="str">
        <f>IF(Movies[[#This Row],[rating]]=0,"No Rating","Rated")</f>
        <v>Rated</v>
      </c>
      <c r="I5673" s="16" t="s">
        <v>33</v>
      </c>
      <c r="J5673" s="29" t="s">
        <v>96</v>
      </c>
      <c r="K5673" s="19">
        <v>8.0630000000000006</v>
      </c>
      <c r="L5673" s="26">
        <v>2</v>
      </c>
    </row>
    <row r="5674" spans="1:12" x14ac:dyDescent="0.3">
      <c r="A5674" s="14">
        <v>363482</v>
      </c>
      <c r="B5674" s="16" t="s">
        <v>7758</v>
      </c>
      <c r="C5674" s="16" t="s">
        <v>172</v>
      </c>
      <c r="D5674" s="4">
        <v>42333</v>
      </c>
      <c r="E5674" s="23">
        <v>2015</v>
      </c>
      <c r="F5674" s="19">
        <v>6</v>
      </c>
      <c r="G5674" s="19">
        <f>IF(Movies[[#This Row],[rating]]=0,"",Movies[[#This Row],[rating]])</f>
        <v>6</v>
      </c>
      <c r="H5674" s="19" t="str">
        <f>IF(Movies[[#This Row],[rating]]=0,"No Rating","Rated")</f>
        <v>Rated</v>
      </c>
      <c r="I5674" s="16" t="s">
        <v>7759</v>
      </c>
      <c r="J5674" s="29" t="s">
        <v>12</v>
      </c>
      <c r="K5674" s="19">
        <v>8.0429999999999993</v>
      </c>
      <c r="L5674" s="26">
        <v>116</v>
      </c>
    </row>
    <row r="5675" spans="1:12" x14ac:dyDescent="0.3">
      <c r="A5675" s="14">
        <v>322922</v>
      </c>
      <c r="B5675" s="16" t="s">
        <v>7760</v>
      </c>
      <c r="C5675" s="16" t="s">
        <v>10</v>
      </c>
      <c r="D5675" s="4">
        <v>42192</v>
      </c>
      <c r="E5675" s="23">
        <v>2015</v>
      </c>
      <c r="F5675" s="19">
        <v>3.7</v>
      </c>
      <c r="G5675" s="19">
        <f>IF(Movies[[#This Row],[rating]]=0,"",Movies[[#This Row],[rating]])</f>
        <v>3.7</v>
      </c>
      <c r="H5675" s="19" t="str">
        <f>IF(Movies[[#This Row],[rating]]=0,"No Rating","Rated")</f>
        <v>Rated</v>
      </c>
      <c r="I5675" s="16" t="s">
        <v>5896</v>
      </c>
      <c r="J5675" s="29" t="s">
        <v>12</v>
      </c>
      <c r="K5675" s="19">
        <v>8.0329999999999995</v>
      </c>
      <c r="L5675" s="26">
        <v>49</v>
      </c>
    </row>
    <row r="5676" spans="1:12" x14ac:dyDescent="0.3">
      <c r="A5676" s="14">
        <v>353257</v>
      </c>
      <c r="B5676" s="16" t="s">
        <v>7761</v>
      </c>
      <c r="C5676" s="16" t="s">
        <v>172</v>
      </c>
      <c r="D5676" s="4">
        <v>42177</v>
      </c>
      <c r="E5676" s="23">
        <v>2015</v>
      </c>
      <c r="F5676" s="19">
        <v>4.9000000000000004</v>
      </c>
      <c r="G5676" s="19">
        <f>IF(Movies[[#This Row],[rating]]=0,"",Movies[[#This Row],[rating]])</f>
        <v>4.9000000000000004</v>
      </c>
      <c r="H5676" s="19" t="str">
        <f>IF(Movies[[#This Row],[rating]]=0,"No Rating","Rated")</f>
        <v>Rated</v>
      </c>
      <c r="I5676" s="16" t="s">
        <v>2404</v>
      </c>
      <c r="J5676" s="29" t="s">
        <v>12</v>
      </c>
      <c r="K5676" s="19">
        <v>8.0190000000000001</v>
      </c>
      <c r="L5676" s="26">
        <v>81</v>
      </c>
    </row>
    <row r="5677" spans="1:12" x14ac:dyDescent="0.3">
      <c r="A5677" s="14">
        <v>329556</v>
      </c>
      <c r="B5677" s="16" t="s">
        <v>7762</v>
      </c>
      <c r="C5677" s="16" t="s">
        <v>7763</v>
      </c>
      <c r="D5677" s="4">
        <v>42066</v>
      </c>
      <c r="E5677" s="23">
        <v>2015</v>
      </c>
      <c r="F5677" s="19">
        <v>5.6</v>
      </c>
      <c r="G5677" s="19">
        <f>IF(Movies[[#This Row],[rating]]=0,"",Movies[[#This Row],[rating]])</f>
        <v>5.6</v>
      </c>
      <c r="H5677" s="19" t="str">
        <f>IF(Movies[[#This Row],[rating]]=0,"No Rating","Rated")</f>
        <v>Rated</v>
      </c>
      <c r="I5677" s="16" t="s">
        <v>185</v>
      </c>
      <c r="J5677" s="29" t="s">
        <v>12</v>
      </c>
      <c r="K5677" s="19">
        <v>8.0050000000000008</v>
      </c>
      <c r="L5677" s="26">
        <v>123</v>
      </c>
    </row>
    <row r="5678" spans="1:12" x14ac:dyDescent="0.3">
      <c r="A5678" s="14">
        <v>361751</v>
      </c>
      <c r="B5678" s="16" t="s">
        <v>7764</v>
      </c>
      <c r="C5678" s="16" t="s">
        <v>172</v>
      </c>
      <c r="D5678" s="4">
        <v>42323</v>
      </c>
      <c r="E5678" s="23">
        <v>2015</v>
      </c>
      <c r="F5678" s="19">
        <v>7.0759999999999996</v>
      </c>
      <c r="G5678" s="19">
        <f>IF(Movies[[#This Row],[rating]]=0,"",Movies[[#This Row],[rating]])</f>
        <v>7.0759999999999996</v>
      </c>
      <c r="H5678" s="19" t="str">
        <f>IF(Movies[[#This Row],[rating]]=0,"No Rating","Rated")</f>
        <v>Rated</v>
      </c>
      <c r="I5678" s="16" t="s">
        <v>7765</v>
      </c>
      <c r="J5678" s="29" t="s">
        <v>12</v>
      </c>
      <c r="K5678" s="19">
        <v>7.9960000000000004</v>
      </c>
      <c r="L5678" s="26">
        <v>72</v>
      </c>
    </row>
    <row r="5679" spans="1:12" x14ac:dyDescent="0.3">
      <c r="A5679" s="14">
        <v>366445</v>
      </c>
      <c r="B5679" s="16" t="s">
        <v>7766</v>
      </c>
      <c r="C5679" s="16" t="s">
        <v>94</v>
      </c>
      <c r="D5679" s="4">
        <v>42292</v>
      </c>
      <c r="E5679" s="23">
        <v>2015</v>
      </c>
      <c r="F5679" s="19">
        <v>5.7</v>
      </c>
      <c r="G5679" s="19">
        <f>IF(Movies[[#This Row],[rating]]=0,"",Movies[[#This Row],[rating]])</f>
        <v>5.7</v>
      </c>
      <c r="H5679" s="19" t="str">
        <f>IF(Movies[[#This Row],[rating]]=0,"No Rating","Rated")</f>
        <v>Rated</v>
      </c>
      <c r="I5679" s="16" t="s">
        <v>414</v>
      </c>
      <c r="J5679" s="29" t="s">
        <v>96</v>
      </c>
      <c r="K5679" s="19">
        <v>7.9950000000000001</v>
      </c>
      <c r="L5679" s="26">
        <v>11</v>
      </c>
    </row>
    <row r="5680" spans="1:12" x14ac:dyDescent="0.3">
      <c r="A5680" s="14">
        <v>277154</v>
      </c>
      <c r="B5680" s="16" t="s">
        <v>7767</v>
      </c>
      <c r="C5680" s="16" t="s">
        <v>3369</v>
      </c>
      <c r="D5680" s="4">
        <v>42033</v>
      </c>
      <c r="E5680" s="23">
        <v>2015</v>
      </c>
      <c r="F5680" s="19">
        <v>6.4</v>
      </c>
      <c r="G5680" s="19">
        <f>IF(Movies[[#This Row],[rating]]=0,"",Movies[[#This Row],[rating]])</f>
        <v>6.4</v>
      </c>
      <c r="H5680" s="19" t="str">
        <f>IF(Movies[[#This Row],[rating]]=0,"No Rating","Rated")</f>
        <v>Rated</v>
      </c>
      <c r="I5680" s="16" t="s">
        <v>4615</v>
      </c>
      <c r="J5680" s="29" t="s">
        <v>605</v>
      </c>
      <c r="K5680" s="19">
        <v>7.9889999999999999</v>
      </c>
      <c r="L5680" s="26">
        <v>184</v>
      </c>
    </row>
    <row r="5681" spans="1:12" x14ac:dyDescent="0.3">
      <c r="A5681" s="14">
        <v>295490</v>
      </c>
      <c r="B5681" s="16" t="s">
        <v>7768</v>
      </c>
      <c r="C5681" s="16" t="s">
        <v>1845</v>
      </c>
      <c r="D5681" s="4">
        <v>42237</v>
      </c>
      <c r="E5681" s="23">
        <v>2015</v>
      </c>
      <c r="F5681" s="19">
        <v>5.0999999999999996</v>
      </c>
      <c r="G5681" s="19">
        <f>IF(Movies[[#This Row],[rating]]=0,"",Movies[[#This Row],[rating]])</f>
        <v>5.0999999999999996</v>
      </c>
      <c r="H5681" s="19" t="str">
        <f>IF(Movies[[#This Row],[rating]]=0,"No Rating","Rated")</f>
        <v>Rated</v>
      </c>
      <c r="I5681" s="16" t="s">
        <v>180</v>
      </c>
      <c r="J5681" s="29" t="s">
        <v>12</v>
      </c>
      <c r="K5681" s="19">
        <v>7.9809999999999999</v>
      </c>
      <c r="L5681" s="26">
        <v>146</v>
      </c>
    </row>
    <row r="5682" spans="1:12" x14ac:dyDescent="0.3">
      <c r="A5682" s="14">
        <v>399902</v>
      </c>
      <c r="B5682" s="16" t="s">
        <v>7769</v>
      </c>
      <c r="C5682" s="16" t="s">
        <v>94</v>
      </c>
      <c r="D5682" s="4">
        <v>42250</v>
      </c>
      <c r="E5682" s="23">
        <v>2015</v>
      </c>
      <c r="F5682" s="19">
        <v>8</v>
      </c>
      <c r="G5682" s="19">
        <f>IF(Movies[[#This Row],[rating]]=0,"",Movies[[#This Row],[rating]])</f>
        <v>8</v>
      </c>
      <c r="H5682" s="19" t="str">
        <f>IF(Movies[[#This Row],[rating]]=0,"No Rating","Rated")</f>
        <v>Rated</v>
      </c>
      <c r="I5682" s="16" t="s">
        <v>33</v>
      </c>
      <c r="J5682" s="29" t="s">
        <v>96</v>
      </c>
      <c r="K5682" s="19">
        <v>7.9770000000000003</v>
      </c>
      <c r="L5682" s="26">
        <v>5</v>
      </c>
    </row>
    <row r="5683" spans="1:12" x14ac:dyDescent="0.3">
      <c r="A5683" s="14">
        <v>343934</v>
      </c>
      <c r="B5683" s="16" t="s">
        <v>7770</v>
      </c>
      <c r="C5683" s="16" t="s">
        <v>10</v>
      </c>
      <c r="D5683" s="4">
        <v>42185</v>
      </c>
      <c r="E5683" s="23">
        <v>2015</v>
      </c>
      <c r="F5683" s="19">
        <v>5.69</v>
      </c>
      <c r="G5683" s="19">
        <f>IF(Movies[[#This Row],[rating]]=0,"",Movies[[#This Row],[rating]])</f>
        <v>5.69</v>
      </c>
      <c r="H5683" s="19" t="str">
        <f>IF(Movies[[#This Row],[rating]]=0,"No Rating","Rated")</f>
        <v>Rated</v>
      </c>
      <c r="I5683" s="16" t="s">
        <v>30</v>
      </c>
      <c r="J5683" s="29" t="s">
        <v>12</v>
      </c>
      <c r="K5683" s="19">
        <v>7.9649999999999999</v>
      </c>
      <c r="L5683" s="26">
        <v>239</v>
      </c>
    </row>
    <row r="5684" spans="1:12" x14ac:dyDescent="0.3">
      <c r="A5684" s="14">
        <v>351510</v>
      </c>
      <c r="B5684" s="16" t="s">
        <v>7771</v>
      </c>
      <c r="C5684" s="16" t="s">
        <v>94</v>
      </c>
      <c r="D5684" s="4">
        <v>42124</v>
      </c>
      <c r="E5684" s="23">
        <v>2015</v>
      </c>
      <c r="F5684" s="19">
        <v>9</v>
      </c>
      <c r="G5684" s="19">
        <f>IF(Movies[[#This Row],[rating]]=0,"",Movies[[#This Row],[rating]])</f>
        <v>9</v>
      </c>
      <c r="H5684" s="19" t="str">
        <f>IF(Movies[[#This Row],[rating]]=0,"No Rating","Rated")</f>
        <v>Rated</v>
      </c>
      <c r="I5684" s="16" t="s">
        <v>49</v>
      </c>
      <c r="J5684" s="29" t="s">
        <v>96</v>
      </c>
      <c r="K5684" s="19">
        <v>7.9580000000000002</v>
      </c>
      <c r="L5684" s="26">
        <v>1</v>
      </c>
    </row>
    <row r="5685" spans="1:12" x14ac:dyDescent="0.3">
      <c r="A5685" s="14">
        <v>341744</v>
      </c>
      <c r="B5685" s="16" t="s">
        <v>7772</v>
      </c>
      <c r="C5685" s="16" t="s">
        <v>1177</v>
      </c>
      <c r="D5685" s="4">
        <v>42271</v>
      </c>
      <c r="E5685" s="23">
        <v>2015</v>
      </c>
      <c r="F5685" s="19">
        <v>7.016</v>
      </c>
      <c r="G5685" s="19">
        <f>IF(Movies[[#This Row],[rating]]=0,"",Movies[[#This Row],[rating]])</f>
        <v>7.016</v>
      </c>
      <c r="H5685" s="19" t="str">
        <f>IF(Movies[[#This Row],[rating]]=0,"No Rating","Rated")</f>
        <v>Rated</v>
      </c>
      <c r="I5685" s="16" t="s">
        <v>713</v>
      </c>
      <c r="J5685" s="29" t="s">
        <v>34</v>
      </c>
      <c r="K5685" s="19">
        <v>7.9530000000000003</v>
      </c>
      <c r="L5685" s="26">
        <v>372</v>
      </c>
    </row>
    <row r="5686" spans="1:12" x14ac:dyDescent="0.3">
      <c r="A5686" s="14">
        <v>337663</v>
      </c>
      <c r="B5686" s="16" t="s">
        <v>7773</v>
      </c>
      <c r="C5686" s="16" t="s">
        <v>10</v>
      </c>
      <c r="D5686" s="4">
        <v>42150</v>
      </c>
      <c r="E5686" s="23">
        <v>2015</v>
      </c>
      <c r="F5686" s="19">
        <v>4.1790000000000003</v>
      </c>
      <c r="G5686" s="19">
        <f>IF(Movies[[#This Row],[rating]]=0,"",Movies[[#This Row],[rating]])</f>
        <v>4.1790000000000003</v>
      </c>
      <c r="H5686" s="19" t="str">
        <f>IF(Movies[[#This Row],[rating]]=0,"No Rating","Rated")</f>
        <v>Rated</v>
      </c>
      <c r="I5686" s="16" t="s">
        <v>170</v>
      </c>
      <c r="J5686" s="29" t="s">
        <v>12</v>
      </c>
      <c r="K5686" s="19">
        <v>7.9459999999999997</v>
      </c>
      <c r="L5686" s="26">
        <v>56</v>
      </c>
    </row>
    <row r="5687" spans="1:12" x14ac:dyDescent="0.3">
      <c r="A5687" s="14">
        <v>314389</v>
      </c>
      <c r="B5687" s="16" t="s">
        <v>7774</v>
      </c>
      <c r="C5687" s="16" t="s">
        <v>595</v>
      </c>
      <c r="D5687" s="4">
        <v>42027</v>
      </c>
      <c r="E5687" s="23">
        <v>2015</v>
      </c>
      <c r="F5687" s="19">
        <v>6.8</v>
      </c>
      <c r="G5687" s="19">
        <f>IF(Movies[[#This Row],[rating]]=0,"",Movies[[#This Row],[rating]])</f>
        <v>6.8</v>
      </c>
      <c r="H5687" s="19" t="str">
        <f>IF(Movies[[#This Row],[rating]]=0,"No Rating","Rated")</f>
        <v>Rated</v>
      </c>
      <c r="I5687" s="16" t="s">
        <v>193</v>
      </c>
      <c r="J5687" s="29" t="s">
        <v>142</v>
      </c>
      <c r="K5687" s="19">
        <v>7.9240000000000004</v>
      </c>
      <c r="L5687" s="26">
        <v>173</v>
      </c>
    </row>
    <row r="5688" spans="1:12" x14ac:dyDescent="0.3">
      <c r="A5688" s="14">
        <v>341540</v>
      </c>
      <c r="B5688" s="16" t="s">
        <v>7775</v>
      </c>
      <c r="C5688" s="16" t="s">
        <v>144</v>
      </c>
      <c r="D5688" s="4">
        <v>42266</v>
      </c>
      <c r="E5688" s="23">
        <v>2015</v>
      </c>
      <c r="F5688" s="19">
        <v>6.7</v>
      </c>
      <c r="G5688" s="19">
        <f>IF(Movies[[#This Row],[rating]]=0,"",Movies[[#This Row],[rating]])</f>
        <v>6.7</v>
      </c>
      <c r="H5688" s="19" t="str">
        <f>IF(Movies[[#This Row],[rating]]=0,"No Rating","Rated")</f>
        <v>Rated</v>
      </c>
      <c r="I5688" s="16" t="s">
        <v>197</v>
      </c>
      <c r="J5688" s="29" t="s">
        <v>146</v>
      </c>
      <c r="K5688" s="19">
        <v>7.923</v>
      </c>
      <c r="L5688" s="26">
        <v>64</v>
      </c>
    </row>
    <row r="5689" spans="1:12" x14ac:dyDescent="0.3">
      <c r="A5689" s="14">
        <v>331354</v>
      </c>
      <c r="B5689" s="16" t="s">
        <v>7776</v>
      </c>
      <c r="C5689" s="16" t="s">
        <v>51</v>
      </c>
      <c r="D5689" s="4">
        <v>42159</v>
      </c>
      <c r="E5689" s="23">
        <v>2015</v>
      </c>
      <c r="F5689" s="19">
        <v>6.4370000000000003</v>
      </c>
      <c r="G5689" s="19">
        <f>IF(Movies[[#This Row],[rating]]=0,"",Movies[[#This Row],[rating]])</f>
        <v>6.4370000000000003</v>
      </c>
      <c r="H5689" s="19" t="str">
        <f>IF(Movies[[#This Row],[rating]]=0,"No Rating","Rated")</f>
        <v>Rated</v>
      </c>
      <c r="I5689" s="16" t="s">
        <v>30</v>
      </c>
      <c r="J5689" s="29" t="s">
        <v>34</v>
      </c>
      <c r="K5689" s="19">
        <v>7.9169999999999998</v>
      </c>
      <c r="L5689" s="26">
        <v>127</v>
      </c>
    </row>
    <row r="5690" spans="1:12" x14ac:dyDescent="0.3">
      <c r="A5690" s="14">
        <v>279144</v>
      </c>
      <c r="B5690" s="16" t="s">
        <v>7777</v>
      </c>
      <c r="C5690" s="16" t="s">
        <v>10</v>
      </c>
      <c r="D5690" s="4">
        <v>42125</v>
      </c>
      <c r="E5690" s="23">
        <v>2015</v>
      </c>
      <c r="F5690" s="19">
        <v>6.7</v>
      </c>
      <c r="G5690" s="19">
        <f>IF(Movies[[#This Row],[rating]]=0,"",Movies[[#This Row],[rating]])</f>
        <v>6.7</v>
      </c>
      <c r="H5690" s="19" t="str">
        <f>IF(Movies[[#This Row],[rating]]=0,"No Rating","Rated")</f>
        <v>Rated</v>
      </c>
      <c r="I5690" s="16" t="s">
        <v>329</v>
      </c>
      <c r="J5690" s="29" t="s">
        <v>12</v>
      </c>
      <c r="K5690" s="19">
        <v>7.9160000000000004</v>
      </c>
      <c r="L5690" s="26">
        <v>130</v>
      </c>
    </row>
    <row r="5691" spans="1:12" x14ac:dyDescent="0.3">
      <c r="A5691" s="14">
        <v>309302</v>
      </c>
      <c r="B5691" s="16" t="s">
        <v>7778</v>
      </c>
      <c r="C5691" s="16" t="s">
        <v>5906</v>
      </c>
      <c r="D5691" s="4">
        <v>42054</v>
      </c>
      <c r="E5691" s="23">
        <v>2015</v>
      </c>
      <c r="F5691" s="19">
        <v>6.5</v>
      </c>
      <c r="G5691" s="19">
        <f>IF(Movies[[#This Row],[rating]]=0,"",Movies[[#This Row],[rating]])</f>
        <v>6.5</v>
      </c>
      <c r="H5691" s="19" t="str">
        <f>IF(Movies[[#This Row],[rating]]=0,"No Rating","Rated")</f>
        <v>Rated</v>
      </c>
      <c r="I5691" s="16" t="s">
        <v>1241</v>
      </c>
      <c r="J5691" s="29" t="s">
        <v>342</v>
      </c>
      <c r="K5691" s="19">
        <v>7.9139999999999997</v>
      </c>
      <c r="L5691" s="26">
        <v>379</v>
      </c>
    </row>
    <row r="5692" spans="1:12" x14ac:dyDescent="0.3">
      <c r="A5692" s="14">
        <v>331061</v>
      </c>
      <c r="B5692" s="16" t="s">
        <v>7779</v>
      </c>
      <c r="C5692" s="16" t="s">
        <v>144</v>
      </c>
      <c r="D5692" s="4">
        <v>42238</v>
      </c>
      <c r="E5692" s="23">
        <v>2015</v>
      </c>
      <c r="F5692" s="19">
        <v>7.7190000000000003</v>
      </c>
      <c r="G5692" s="19">
        <f>IF(Movies[[#This Row],[rating]]=0,"",Movies[[#This Row],[rating]])</f>
        <v>7.7190000000000003</v>
      </c>
      <c r="H5692" s="19" t="str">
        <f>IF(Movies[[#This Row],[rating]]=0,"No Rating","Rated")</f>
        <v>Rated</v>
      </c>
      <c r="I5692" s="16" t="s">
        <v>7780</v>
      </c>
      <c r="J5692" s="29" t="s">
        <v>146</v>
      </c>
      <c r="K5692" s="19">
        <v>7.907</v>
      </c>
      <c r="L5692" s="26">
        <v>64</v>
      </c>
    </row>
    <row r="5693" spans="1:12" x14ac:dyDescent="0.3">
      <c r="A5693" s="14">
        <v>336026</v>
      </c>
      <c r="B5693" s="16" t="s">
        <v>7781</v>
      </c>
      <c r="C5693" s="16" t="s">
        <v>144</v>
      </c>
      <c r="D5693" s="4">
        <v>42032</v>
      </c>
      <c r="E5693" s="23">
        <v>2015</v>
      </c>
      <c r="F5693" s="19">
        <v>7.7</v>
      </c>
      <c r="G5693" s="19">
        <f>IF(Movies[[#This Row],[rating]]=0,"",Movies[[#This Row],[rating]])</f>
        <v>7.7</v>
      </c>
      <c r="H5693" s="19" t="str">
        <f>IF(Movies[[#This Row],[rating]]=0,"No Rating","Rated")</f>
        <v>Rated</v>
      </c>
      <c r="I5693" s="16" t="s">
        <v>49</v>
      </c>
      <c r="J5693" s="29" t="s">
        <v>146</v>
      </c>
      <c r="K5693" s="19">
        <v>7.8970000000000002</v>
      </c>
      <c r="L5693" s="26">
        <v>91</v>
      </c>
    </row>
    <row r="5694" spans="1:12" x14ac:dyDescent="0.3">
      <c r="A5694" s="14">
        <v>387839</v>
      </c>
      <c r="B5694" s="16" t="s">
        <v>7782</v>
      </c>
      <c r="C5694" s="16" t="s">
        <v>94</v>
      </c>
      <c r="D5694" s="4">
        <v>42353</v>
      </c>
      <c r="E5694" s="23">
        <v>2015</v>
      </c>
      <c r="F5694" s="19">
        <v>7</v>
      </c>
      <c r="G5694" s="19">
        <f>IF(Movies[[#This Row],[rating]]=0,"",Movies[[#This Row],[rating]])</f>
        <v>7</v>
      </c>
      <c r="H5694" s="19" t="str">
        <f>IF(Movies[[#This Row],[rating]]=0,"No Rating","Rated")</f>
        <v>Rated</v>
      </c>
      <c r="I5694" s="16" t="s">
        <v>33</v>
      </c>
      <c r="J5694" s="29" t="s">
        <v>96</v>
      </c>
      <c r="K5694" s="19">
        <v>7.8860000000000001</v>
      </c>
      <c r="L5694" s="26">
        <v>1</v>
      </c>
    </row>
    <row r="5695" spans="1:12" x14ac:dyDescent="0.3">
      <c r="A5695" s="14">
        <v>1040195</v>
      </c>
      <c r="B5695" s="16" t="s">
        <v>7783</v>
      </c>
      <c r="C5695" s="16" t="s">
        <v>1845</v>
      </c>
      <c r="D5695" s="4">
        <v>42163</v>
      </c>
      <c r="E5695" s="23">
        <v>2015</v>
      </c>
      <c r="F5695" s="19">
        <v>7.5419999999999998</v>
      </c>
      <c r="G5695" s="19">
        <f>IF(Movies[[#This Row],[rating]]=0,"",Movies[[#This Row],[rating]])</f>
        <v>7.5419999999999998</v>
      </c>
      <c r="H5695" s="19" t="str">
        <f>IF(Movies[[#This Row],[rating]]=0,"No Rating","Rated")</f>
        <v>Rated</v>
      </c>
      <c r="I5695" s="16" t="s">
        <v>329</v>
      </c>
      <c r="J5695" s="29" t="s">
        <v>12</v>
      </c>
      <c r="K5695" s="19">
        <v>7.8769999999999998</v>
      </c>
      <c r="L5695" s="26">
        <v>12</v>
      </c>
    </row>
    <row r="5696" spans="1:12" x14ac:dyDescent="0.3">
      <c r="A5696" s="14">
        <v>360203</v>
      </c>
      <c r="B5696" s="16" t="s">
        <v>7784</v>
      </c>
      <c r="C5696" s="16" t="s">
        <v>10</v>
      </c>
      <c r="D5696" s="4">
        <v>42314</v>
      </c>
      <c r="E5696" s="23">
        <v>2015</v>
      </c>
      <c r="F5696" s="19">
        <v>5.9</v>
      </c>
      <c r="G5696" s="19">
        <f>IF(Movies[[#This Row],[rating]]=0,"",Movies[[#This Row],[rating]])</f>
        <v>5.9</v>
      </c>
      <c r="H5696" s="19" t="str">
        <f>IF(Movies[[#This Row],[rating]]=0,"No Rating","Rated")</f>
        <v>Rated</v>
      </c>
      <c r="I5696" s="16" t="s">
        <v>185</v>
      </c>
      <c r="J5696" s="29" t="s">
        <v>12</v>
      </c>
      <c r="K5696" s="19">
        <v>7.8730000000000002</v>
      </c>
      <c r="L5696" s="26">
        <v>104</v>
      </c>
    </row>
    <row r="5697" spans="1:12" x14ac:dyDescent="0.3">
      <c r="A5697" s="14">
        <v>326415</v>
      </c>
      <c r="B5697" s="16" t="s">
        <v>7785</v>
      </c>
      <c r="C5697" s="16" t="s">
        <v>10</v>
      </c>
      <c r="D5697" s="4">
        <v>42063</v>
      </c>
      <c r="E5697" s="23">
        <v>2015</v>
      </c>
      <c r="F5697" s="19">
        <v>4.5999999999999996</v>
      </c>
      <c r="G5697" s="19">
        <f>IF(Movies[[#This Row],[rating]]=0,"",Movies[[#This Row],[rating]])</f>
        <v>4.5999999999999996</v>
      </c>
      <c r="H5697" s="19" t="str">
        <f>IF(Movies[[#This Row],[rating]]=0,"No Rating","Rated")</f>
        <v>Rated</v>
      </c>
      <c r="I5697" s="16" t="s">
        <v>468</v>
      </c>
      <c r="J5697" s="29" t="s">
        <v>12</v>
      </c>
      <c r="K5697" s="19">
        <v>7.8689999999999998</v>
      </c>
      <c r="L5697" s="26">
        <v>44</v>
      </c>
    </row>
    <row r="5698" spans="1:12" x14ac:dyDescent="0.3">
      <c r="A5698" s="14">
        <v>318279</v>
      </c>
      <c r="B5698" s="16" t="s">
        <v>7786</v>
      </c>
      <c r="C5698" s="16" t="s">
        <v>127</v>
      </c>
      <c r="D5698" s="4">
        <v>42029</v>
      </c>
      <c r="E5698" s="23">
        <v>2015</v>
      </c>
      <c r="F5698" s="19">
        <v>7.38</v>
      </c>
      <c r="G5698" s="19">
        <f>IF(Movies[[#This Row],[rating]]=0,"",Movies[[#This Row],[rating]])</f>
        <v>7.38</v>
      </c>
      <c r="H5698" s="19" t="str">
        <f>IF(Movies[[#This Row],[rating]]=0,"No Rating","Rated")</f>
        <v>Rated</v>
      </c>
      <c r="I5698" s="16" t="s">
        <v>2830</v>
      </c>
      <c r="J5698" s="29" t="s">
        <v>12</v>
      </c>
      <c r="K5698" s="19">
        <v>7.8609999999999998</v>
      </c>
      <c r="L5698" s="26">
        <v>242</v>
      </c>
    </row>
    <row r="5699" spans="1:12" x14ac:dyDescent="0.3">
      <c r="A5699" s="14">
        <v>363689</v>
      </c>
      <c r="B5699" s="16" t="s">
        <v>7787</v>
      </c>
      <c r="C5699" s="16" t="s">
        <v>432</v>
      </c>
      <c r="D5699" s="4">
        <v>42301</v>
      </c>
      <c r="E5699" s="23">
        <v>2015</v>
      </c>
      <c r="F5699" s="19">
        <v>4.8</v>
      </c>
      <c r="G5699" s="19">
        <f>IF(Movies[[#This Row],[rating]]=0,"",Movies[[#This Row],[rating]])</f>
        <v>4.8</v>
      </c>
      <c r="H5699" s="19" t="str">
        <f>IF(Movies[[#This Row],[rating]]=0,"No Rating","Rated")</f>
        <v>Rated</v>
      </c>
      <c r="I5699" s="16" t="s">
        <v>585</v>
      </c>
      <c r="J5699" s="29" t="s">
        <v>12</v>
      </c>
      <c r="K5699" s="19">
        <v>7.859</v>
      </c>
      <c r="L5699" s="26">
        <v>74</v>
      </c>
    </row>
    <row r="5700" spans="1:12" x14ac:dyDescent="0.3">
      <c r="A5700" s="14">
        <v>283596</v>
      </c>
      <c r="B5700" s="16" t="s">
        <v>7788</v>
      </c>
      <c r="C5700" s="16" t="s">
        <v>7789</v>
      </c>
      <c r="D5700" s="4">
        <v>42209</v>
      </c>
      <c r="E5700" s="23">
        <v>2015</v>
      </c>
      <c r="F5700" s="19">
        <v>6.1</v>
      </c>
      <c r="G5700" s="19">
        <f>IF(Movies[[#This Row],[rating]]=0,"",Movies[[#This Row],[rating]])</f>
        <v>6.1</v>
      </c>
      <c r="H5700" s="19" t="str">
        <f>IF(Movies[[#This Row],[rating]]=0,"No Rating","Rated")</f>
        <v>Rated</v>
      </c>
      <c r="I5700" s="16" t="s">
        <v>180</v>
      </c>
      <c r="J5700" s="29" t="s">
        <v>12</v>
      </c>
      <c r="K5700" s="19">
        <v>7.859</v>
      </c>
      <c r="L5700" s="26">
        <v>197</v>
      </c>
    </row>
    <row r="5701" spans="1:12" x14ac:dyDescent="0.3">
      <c r="A5701" s="14">
        <v>308024</v>
      </c>
      <c r="B5701" s="16" t="s">
        <v>7790</v>
      </c>
      <c r="C5701" s="16" t="s">
        <v>10</v>
      </c>
      <c r="D5701" s="4">
        <v>42174</v>
      </c>
      <c r="E5701" s="23">
        <v>2015</v>
      </c>
      <c r="F5701" s="19">
        <v>5.9710000000000001</v>
      </c>
      <c r="G5701" s="19">
        <f>IF(Movies[[#This Row],[rating]]=0,"",Movies[[#This Row],[rating]])</f>
        <v>5.9710000000000001</v>
      </c>
      <c r="H5701" s="19" t="str">
        <f>IF(Movies[[#This Row],[rating]]=0,"No Rating","Rated")</f>
        <v>Rated</v>
      </c>
      <c r="I5701" s="16" t="s">
        <v>7791</v>
      </c>
      <c r="J5701" s="29" t="s">
        <v>12</v>
      </c>
      <c r="K5701" s="19">
        <v>7.8559999999999999</v>
      </c>
      <c r="L5701" s="26">
        <v>341</v>
      </c>
    </row>
    <row r="5702" spans="1:12" x14ac:dyDescent="0.3">
      <c r="A5702" s="14">
        <v>307479</v>
      </c>
      <c r="B5702" s="16">
        <v>88</v>
      </c>
      <c r="C5702" s="16" t="s">
        <v>432</v>
      </c>
      <c r="D5702" s="4">
        <v>42221</v>
      </c>
      <c r="E5702" s="23">
        <v>2015</v>
      </c>
      <c r="F5702" s="19">
        <v>5.0999999999999996</v>
      </c>
      <c r="G5702" s="19">
        <f>IF(Movies[[#This Row],[rating]]=0,"",Movies[[#This Row],[rating]])</f>
        <v>5.0999999999999996</v>
      </c>
      <c r="H5702" s="19" t="str">
        <f>IF(Movies[[#This Row],[rating]]=0,"No Rating","Rated")</f>
        <v>Rated</v>
      </c>
      <c r="I5702" s="16" t="s">
        <v>1611</v>
      </c>
      <c r="J5702" s="29" t="s">
        <v>12</v>
      </c>
      <c r="K5702" s="19">
        <v>7.8490000000000002</v>
      </c>
      <c r="L5702" s="26">
        <v>76</v>
      </c>
    </row>
    <row r="5703" spans="1:12" x14ac:dyDescent="0.3">
      <c r="A5703" s="14">
        <v>373877</v>
      </c>
      <c r="B5703" s="16" t="s">
        <v>7792</v>
      </c>
      <c r="C5703" s="16" t="s">
        <v>144</v>
      </c>
      <c r="D5703" s="4">
        <v>42238</v>
      </c>
      <c r="E5703" s="23">
        <v>2015</v>
      </c>
      <c r="F5703" s="19">
        <v>7</v>
      </c>
      <c r="G5703" s="19">
        <f>IF(Movies[[#This Row],[rating]]=0,"",Movies[[#This Row],[rating]])</f>
        <v>7</v>
      </c>
      <c r="H5703" s="19" t="str">
        <f>IF(Movies[[#This Row],[rating]]=0,"No Rating","Rated")</f>
        <v>Rated</v>
      </c>
      <c r="I5703" s="16" t="s">
        <v>6746</v>
      </c>
      <c r="J5703" s="29" t="s">
        <v>146</v>
      </c>
      <c r="K5703" s="19">
        <v>7.8479999999999999</v>
      </c>
      <c r="L5703" s="26">
        <v>39</v>
      </c>
    </row>
    <row r="5704" spans="1:12" x14ac:dyDescent="0.3">
      <c r="A5704" s="14">
        <v>333377</v>
      </c>
      <c r="B5704" s="16" t="s">
        <v>7793</v>
      </c>
      <c r="C5704" s="16" t="s">
        <v>10</v>
      </c>
      <c r="D5704" s="4">
        <v>42112</v>
      </c>
      <c r="E5704" s="23">
        <v>2015</v>
      </c>
      <c r="F5704" s="19">
        <v>7.7</v>
      </c>
      <c r="G5704" s="19">
        <f>IF(Movies[[#This Row],[rating]]=0,"",Movies[[#This Row],[rating]])</f>
        <v>7.7</v>
      </c>
      <c r="H5704" s="19" t="str">
        <f>IF(Movies[[#This Row],[rating]]=0,"No Rating","Rated")</f>
        <v>Rated</v>
      </c>
      <c r="I5704" s="16" t="s">
        <v>329</v>
      </c>
      <c r="J5704" s="29" t="s">
        <v>12</v>
      </c>
      <c r="K5704" s="19">
        <v>7.8410000000000002</v>
      </c>
      <c r="L5704" s="26">
        <v>181</v>
      </c>
    </row>
    <row r="5705" spans="1:12" x14ac:dyDescent="0.3">
      <c r="A5705" s="14">
        <v>363479</v>
      </c>
      <c r="B5705" s="16" t="s">
        <v>7794</v>
      </c>
      <c r="C5705" s="16" t="s">
        <v>432</v>
      </c>
      <c r="D5705" s="4">
        <v>42330</v>
      </c>
      <c r="E5705" s="23">
        <v>2015</v>
      </c>
      <c r="F5705" s="19">
        <v>5.8</v>
      </c>
      <c r="G5705" s="19">
        <f>IF(Movies[[#This Row],[rating]]=0,"",Movies[[#This Row],[rating]])</f>
        <v>5.8</v>
      </c>
      <c r="H5705" s="19" t="str">
        <f>IF(Movies[[#This Row],[rating]]=0,"No Rating","Rated")</f>
        <v>Rated</v>
      </c>
      <c r="I5705" s="16" t="s">
        <v>4169</v>
      </c>
      <c r="J5705" s="29" t="s">
        <v>12</v>
      </c>
      <c r="K5705" s="19">
        <v>7.8390000000000004</v>
      </c>
      <c r="L5705" s="26">
        <v>60</v>
      </c>
    </row>
    <row r="5706" spans="1:12" x14ac:dyDescent="0.3">
      <c r="A5706" s="14">
        <v>369770</v>
      </c>
      <c r="B5706" s="16" t="s">
        <v>7795</v>
      </c>
      <c r="C5706" s="16" t="s">
        <v>108</v>
      </c>
      <c r="D5706" s="4">
        <v>42354</v>
      </c>
      <c r="E5706" s="23">
        <v>2015</v>
      </c>
      <c r="F5706" s="19">
        <v>6.8</v>
      </c>
      <c r="G5706" s="19">
        <f>IF(Movies[[#This Row],[rating]]=0,"",Movies[[#This Row],[rating]])</f>
        <v>6.8</v>
      </c>
      <c r="H5706" s="19" t="str">
        <f>IF(Movies[[#This Row],[rating]]=0,"No Rating","Rated")</f>
        <v>Rated</v>
      </c>
      <c r="I5706" s="16" t="s">
        <v>327</v>
      </c>
      <c r="J5706" s="29" t="s">
        <v>110</v>
      </c>
      <c r="K5706" s="19">
        <v>7.8330000000000002</v>
      </c>
      <c r="L5706" s="26">
        <v>280</v>
      </c>
    </row>
    <row r="5707" spans="1:12" x14ac:dyDescent="0.3">
      <c r="A5707" s="14">
        <v>380718</v>
      </c>
      <c r="B5707" s="16" t="s">
        <v>7796</v>
      </c>
      <c r="C5707" s="16" t="s">
        <v>10</v>
      </c>
      <c r="D5707" s="4">
        <v>42342</v>
      </c>
      <c r="E5707" s="23">
        <v>2015</v>
      </c>
      <c r="F5707" s="19">
        <v>5.6</v>
      </c>
      <c r="G5707" s="19">
        <f>IF(Movies[[#This Row],[rating]]=0,"",Movies[[#This Row],[rating]])</f>
        <v>5.6</v>
      </c>
      <c r="H5707" s="19" t="str">
        <f>IF(Movies[[#This Row],[rating]]=0,"No Rating","Rated")</f>
        <v>Rated</v>
      </c>
      <c r="I5707" s="16" t="s">
        <v>7797</v>
      </c>
      <c r="J5707" s="29" t="s">
        <v>12</v>
      </c>
      <c r="K5707" s="19">
        <v>7.83</v>
      </c>
      <c r="L5707" s="26">
        <v>20</v>
      </c>
    </row>
    <row r="5708" spans="1:12" x14ac:dyDescent="0.3">
      <c r="A5708" s="14">
        <v>352157</v>
      </c>
      <c r="B5708" s="16" t="s">
        <v>7798</v>
      </c>
      <c r="C5708" s="16" t="s">
        <v>7799</v>
      </c>
      <c r="D5708" s="4">
        <v>42263</v>
      </c>
      <c r="E5708" s="23">
        <v>2015</v>
      </c>
      <c r="F5708" s="19">
        <v>6.4</v>
      </c>
      <c r="G5708" s="19">
        <f>IF(Movies[[#This Row],[rating]]=0,"",Movies[[#This Row],[rating]])</f>
        <v>6.4</v>
      </c>
      <c r="H5708" s="19" t="str">
        <f>IF(Movies[[#This Row],[rating]]=0,"No Rating","Rated")</f>
        <v>Rated</v>
      </c>
      <c r="I5708" s="16" t="s">
        <v>3913</v>
      </c>
      <c r="J5708" s="29" t="s">
        <v>110</v>
      </c>
      <c r="K5708" s="19">
        <v>7.8280000000000003</v>
      </c>
      <c r="L5708" s="26">
        <v>276</v>
      </c>
    </row>
    <row r="5709" spans="1:12" x14ac:dyDescent="0.3">
      <c r="A5709" s="14">
        <v>354275</v>
      </c>
      <c r="B5709" s="16" t="s">
        <v>7800</v>
      </c>
      <c r="C5709" s="16" t="s">
        <v>94</v>
      </c>
      <c r="D5709" s="4">
        <v>42271</v>
      </c>
      <c r="E5709" s="23">
        <v>2015</v>
      </c>
      <c r="F5709" s="19">
        <v>7</v>
      </c>
      <c r="G5709" s="19">
        <f>IF(Movies[[#This Row],[rating]]=0,"",Movies[[#This Row],[rating]])</f>
        <v>7</v>
      </c>
      <c r="H5709" s="19" t="str">
        <f>IF(Movies[[#This Row],[rating]]=0,"No Rating","Rated")</f>
        <v>Rated</v>
      </c>
      <c r="I5709" s="16" t="s">
        <v>1412</v>
      </c>
      <c r="J5709" s="29" t="s">
        <v>96</v>
      </c>
      <c r="K5709" s="19">
        <v>7.827</v>
      </c>
      <c r="L5709" s="26">
        <v>155</v>
      </c>
    </row>
    <row r="5710" spans="1:12" x14ac:dyDescent="0.3">
      <c r="A5710" s="14">
        <v>283708</v>
      </c>
      <c r="B5710" s="16" t="s">
        <v>7801</v>
      </c>
      <c r="C5710" s="16" t="s">
        <v>506</v>
      </c>
      <c r="D5710" s="4">
        <v>42018</v>
      </c>
      <c r="E5710" s="23">
        <v>2015</v>
      </c>
      <c r="F5710" s="19">
        <v>6.8</v>
      </c>
      <c r="G5710" s="19">
        <f>IF(Movies[[#This Row],[rating]]=0,"",Movies[[#This Row],[rating]])</f>
        <v>6.8</v>
      </c>
      <c r="H5710" s="19" t="str">
        <f>IF(Movies[[#This Row],[rating]]=0,"No Rating","Rated")</f>
        <v>Rated</v>
      </c>
      <c r="I5710" s="16" t="s">
        <v>688</v>
      </c>
      <c r="J5710" s="29" t="s">
        <v>110</v>
      </c>
      <c r="K5710" s="19">
        <v>7.82</v>
      </c>
      <c r="L5710" s="26">
        <v>171</v>
      </c>
    </row>
    <row r="5711" spans="1:12" x14ac:dyDescent="0.3">
      <c r="A5711" s="14">
        <v>323370</v>
      </c>
      <c r="B5711" s="16" t="s">
        <v>7802</v>
      </c>
      <c r="C5711" s="16" t="s">
        <v>10</v>
      </c>
      <c r="D5711" s="4">
        <v>42079</v>
      </c>
      <c r="E5711" s="23">
        <v>2015</v>
      </c>
      <c r="F5711" s="19">
        <v>5.0129999999999999</v>
      </c>
      <c r="G5711" s="19">
        <f>IF(Movies[[#This Row],[rating]]=0,"",Movies[[#This Row],[rating]])</f>
        <v>5.0129999999999999</v>
      </c>
      <c r="H5711" s="19" t="str">
        <f>IF(Movies[[#This Row],[rating]]=0,"No Rating","Rated")</f>
        <v>Rated</v>
      </c>
      <c r="I5711" s="16" t="s">
        <v>1448</v>
      </c>
      <c r="J5711" s="29" t="s">
        <v>12</v>
      </c>
      <c r="K5711" s="19">
        <v>7.819</v>
      </c>
      <c r="L5711" s="26">
        <v>194</v>
      </c>
    </row>
    <row r="5712" spans="1:12" x14ac:dyDescent="0.3">
      <c r="A5712" s="14">
        <v>291869</v>
      </c>
      <c r="B5712" s="16" t="s">
        <v>7803</v>
      </c>
      <c r="C5712" s="16" t="s">
        <v>10</v>
      </c>
      <c r="D5712" s="4">
        <v>42033</v>
      </c>
      <c r="E5712" s="23">
        <v>2015</v>
      </c>
      <c r="F5712" s="19">
        <v>5.5</v>
      </c>
      <c r="G5712" s="19">
        <f>IF(Movies[[#This Row],[rating]]=0,"",Movies[[#This Row],[rating]])</f>
        <v>5.5</v>
      </c>
      <c r="H5712" s="19" t="str">
        <f>IF(Movies[[#This Row],[rating]]=0,"No Rating","Rated")</f>
        <v>Rated</v>
      </c>
      <c r="I5712" s="16" t="s">
        <v>49</v>
      </c>
      <c r="J5712" s="29" t="s">
        <v>12</v>
      </c>
      <c r="K5712" s="19">
        <v>7.81</v>
      </c>
      <c r="L5712" s="26">
        <v>213</v>
      </c>
    </row>
    <row r="5713" spans="1:12" x14ac:dyDescent="0.3">
      <c r="A5713" s="14">
        <v>341392</v>
      </c>
      <c r="B5713" s="16" t="s">
        <v>7804</v>
      </c>
      <c r="C5713" s="16" t="s">
        <v>108</v>
      </c>
      <c r="D5713" s="4">
        <v>42250</v>
      </c>
      <c r="E5713" s="23">
        <v>2015</v>
      </c>
      <c r="F5713" s="19">
        <v>5.3319999999999999</v>
      </c>
      <c r="G5713" s="19">
        <f>IF(Movies[[#This Row],[rating]]=0,"",Movies[[#This Row],[rating]])</f>
        <v>5.3319999999999999</v>
      </c>
      <c r="H5713" s="19" t="str">
        <f>IF(Movies[[#This Row],[rating]]=0,"No Rating","Rated")</f>
        <v>Rated</v>
      </c>
      <c r="I5713" s="16" t="s">
        <v>30</v>
      </c>
      <c r="J5713" s="29" t="s">
        <v>110</v>
      </c>
      <c r="K5713" s="19">
        <v>7.7919999999999998</v>
      </c>
      <c r="L5713" s="26">
        <v>375</v>
      </c>
    </row>
    <row r="5714" spans="1:12" x14ac:dyDescent="0.3">
      <c r="A5714" s="14">
        <v>336807</v>
      </c>
      <c r="B5714" s="16" t="s">
        <v>7805</v>
      </c>
      <c r="C5714" s="16" t="s">
        <v>108</v>
      </c>
      <c r="D5714" s="4">
        <v>42284</v>
      </c>
      <c r="E5714" s="23">
        <v>2015</v>
      </c>
      <c r="F5714" s="19">
        <v>6.1630000000000003</v>
      </c>
      <c r="G5714" s="19">
        <f>IF(Movies[[#This Row],[rating]]=0,"",Movies[[#This Row],[rating]])</f>
        <v>6.1630000000000003</v>
      </c>
      <c r="H5714" s="19" t="str">
        <f>IF(Movies[[#This Row],[rating]]=0,"No Rating","Rated")</f>
        <v>Rated</v>
      </c>
      <c r="I5714" s="16" t="s">
        <v>695</v>
      </c>
      <c r="J5714" s="29" t="s">
        <v>110</v>
      </c>
      <c r="K5714" s="19">
        <v>7.78</v>
      </c>
      <c r="L5714" s="26">
        <v>120</v>
      </c>
    </row>
    <row r="5715" spans="1:12" x14ac:dyDescent="0.3">
      <c r="A5715" s="14">
        <v>338517</v>
      </c>
      <c r="B5715" s="16" t="s">
        <v>7806</v>
      </c>
      <c r="C5715" s="16" t="s">
        <v>877</v>
      </c>
      <c r="D5715" s="4">
        <v>42124</v>
      </c>
      <c r="E5715" s="23">
        <v>2015</v>
      </c>
      <c r="F5715" s="19">
        <v>6.9</v>
      </c>
      <c r="G5715" s="19">
        <f>IF(Movies[[#This Row],[rating]]=0,"",Movies[[#This Row],[rating]])</f>
        <v>6.9</v>
      </c>
      <c r="H5715" s="19" t="str">
        <f>IF(Movies[[#This Row],[rating]]=0,"No Rating","Rated")</f>
        <v>Rated</v>
      </c>
      <c r="I5715" s="16" t="s">
        <v>688</v>
      </c>
      <c r="J5715" s="29" t="s">
        <v>774</v>
      </c>
      <c r="K5715" s="19">
        <v>7.7789999999999999</v>
      </c>
      <c r="L5715" s="26">
        <v>165</v>
      </c>
    </row>
    <row r="5716" spans="1:12" x14ac:dyDescent="0.3">
      <c r="A5716" s="14">
        <v>324291</v>
      </c>
      <c r="B5716" s="16" t="s">
        <v>7807</v>
      </c>
      <c r="C5716" s="16" t="s">
        <v>1845</v>
      </c>
      <c r="D5716" s="4">
        <v>42342</v>
      </c>
      <c r="E5716" s="23">
        <v>2015</v>
      </c>
      <c r="F5716" s="19">
        <v>6.2</v>
      </c>
      <c r="G5716" s="19">
        <f>IF(Movies[[#This Row],[rating]]=0,"",Movies[[#This Row],[rating]])</f>
        <v>6.2</v>
      </c>
      <c r="H5716" s="19" t="str">
        <f>IF(Movies[[#This Row],[rating]]=0,"No Rating","Rated")</f>
        <v>Rated</v>
      </c>
      <c r="I5716" s="16" t="s">
        <v>120</v>
      </c>
      <c r="J5716" s="29" t="s">
        <v>12</v>
      </c>
      <c r="K5716" s="19">
        <v>7.7759999999999998</v>
      </c>
      <c r="L5716" s="26">
        <v>77</v>
      </c>
    </row>
    <row r="5717" spans="1:12" x14ac:dyDescent="0.3">
      <c r="A5717" s="14">
        <v>291189</v>
      </c>
      <c r="B5717" s="16" t="s">
        <v>7808</v>
      </c>
      <c r="C5717" s="16" t="s">
        <v>563</v>
      </c>
      <c r="D5717" s="4">
        <v>42112</v>
      </c>
      <c r="E5717" s="23">
        <v>2015</v>
      </c>
      <c r="F5717" s="19">
        <v>5.0999999999999996</v>
      </c>
      <c r="G5717" s="19">
        <f>IF(Movies[[#This Row],[rating]]=0,"",Movies[[#This Row],[rating]])</f>
        <v>5.0999999999999996</v>
      </c>
      <c r="H5717" s="19" t="str">
        <f>IF(Movies[[#This Row],[rating]]=0,"No Rating","Rated")</f>
        <v>Rated</v>
      </c>
      <c r="I5717" s="16" t="s">
        <v>733</v>
      </c>
      <c r="J5717" s="29" t="s">
        <v>12</v>
      </c>
      <c r="K5717" s="19">
        <v>7.7649999999999997</v>
      </c>
      <c r="L5717" s="26">
        <v>70</v>
      </c>
    </row>
    <row r="5718" spans="1:12" x14ac:dyDescent="0.3">
      <c r="A5718" s="14">
        <v>366018</v>
      </c>
      <c r="B5718" s="16" t="s">
        <v>7809</v>
      </c>
      <c r="C5718" s="16" t="s">
        <v>10</v>
      </c>
      <c r="D5718" s="4">
        <v>42357</v>
      </c>
      <c r="E5718" s="23">
        <v>2015</v>
      </c>
      <c r="F5718" s="19">
        <v>6</v>
      </c>
      <c r="G5718" s="19">
        <f>IF(Movies[[#This Row],[rating]]=0,"",Movies[[#This Row],[rating]])</f>
        <v>6</v>
      </c>
      <c r="H5718" s="19" t="str">
        <f>IF(Movies[[#This Row],[rating]]=0,"No Rating","Rated")</f>
        <v>Rated</v>
      </c>
      <c r="I5718" s="16" t="s">
        <v>847</v>
      </c>
      <c r="J5718" s="29" t="s">
        <v>12</v>
      </c>
      <c r="K5718" s="19">
        <v>7.7519999999999998</v>
      </c>
      <c r="L5718" s="26">
        <v>112</v>
      </c>
    </row>
    <row r="5719" spans="1:12" x14ac:dyDescent="0.3">
      <c r="A5719" s="14">
        <v>371759</v>
      </c>
      <c r="B5719" s="16" t="s">
        <v>7810</v>
      </c>
      <c r="C5719" s="16" t="s">
        <v>416</v>
      </c>
      <c r="D5719" s="4">
        <v>42363</v>
      </c>
      <c r="E5719" s="23">
        <v>2015</v>
      </c>
      <c r="F5719" s="19">
        <v>8</v>
      </c>
      <c r="G5719" s="19">
        <f>IF(Movies[[#This Row],[rating]]=0,"",Movies[[#This Row],[rating]])</f>
        <v>8</v>
      </c>
      <c r="H5719" s="19" t="str">
        <f>IF(Movies[[#This Row],[rating]]=0,"No Rating","Rated")</f>
        <v>Rated</v>
      </c>
      <c r="I5719" s="16" t="s">
        <v>7811</v>
      </c>
      <c r="J5719" s="29" t="s">
        <v>12</v>
      </c>
      <c r="K5719" s="19">
        <v>7.7389999999999999</v>
      </c>
      <c r="L5719" s="26">
        <v>155</v>
      </c>
    </row>
    <row r="5720" spans="1:12" x14ac:dyDescent="0.3">
      <c r="A5720" s="14">
        <v>334557</v>
      </c>
      <c r="B5720" s="16" t="s">
        <v>7812</v>
      </c>
      <c r="C5720" s="16" t="s">
        <v>784</v>
      </c>
      <c r="D5720" s="4">
        <v>42321</v>
      </c>
      <c r="E5720" s="23">
        <v>2015</v>
      </c>
      <c r="F5720" s="19">
        <v>6.6</v>
      </c>
      <c r="G5720" s="19">
        <f>IF(Movies[[#This Row],[rating]]=0,"",Movies[[#This Row],[rating]])</f>
        <v>6.6</v>
      </c>
      <c r="H5720" s="19" t="str">
        <f>IF(Movies[[#This Row],[rating]]=0,"No Rating","Rated")</f>
        <v>Rated</v>
      </c>
      <c r="I5720" s="16" t="s">
        <v>496</v>
      </c>
      <c r="J5720" s="29" t="s">
        <v>534</v>
      </c>
      <c r="K5720" s="19">
        <v>7.6929999999999996</v>
      </c>
      <c r="L5720" s="26">
        <v>70</v>
      </c>
    </row>
    <row r="5721" spans="1:12" x14ac:dyDescent="0.3">
      <c r="A5721" s="14">
        <v>352025</v>
      </c>
      <c r="B5721" s="16" t="s">
        <v>7813</v>
      </c>
      <c r="C5721" s="16" t="s">
        <v>7814</v>
      </c>
      <c r="D5721" s="4">
        <v>42347</v>
      </c>
      <c r="E5721" s="23">
        <v>2015</v>
      </c>
      <c r="F5721" s="19">
        <v>5.8</v>
      </c>
      <c r="G5721" s="19">
        <f>IF(Movies[[#This Row],[rating]]=0,"",Movies[[#This Row],[rating]])</f>
        <v>5.8</v>
      </c>
      <c r="H5721" s="19" t="str">
        <f>IF(Movies[[#This Row],[rating]]=0,"No Rating","Rated")</f>
        <v>Rated</v>
      </c>
      <c r="I5721" s="16" t="s">
        <v>327</v>
      </c>
      <c r="J5721" s="29" t="s">
        <v>110</v>
      </c>
      <c r="K5721" s="19">
        <v>7.69</v>
      </c>
      <c r="L5721" s="26">
        <v>192</v>
      </c>
    </row>
    <row r="5722" spans="1:12" x14ac:dyDescent="0.3">
      <c r="A5722" s="14">
        <v>363889</v>
      </c>
      <c r="B5722" s="16" t="s">
        <v>7815</v>
      </c>
      <c r="C5722" s="16" t="s">
        <v>10</v>
      </c>
      <c r="D5722" s="4">
        <v>42321</v>
      </c>
      <c r="E5722" s="23">
        <v>2015</v>
      </c>
      <c r="F5722" s="19">
        <v>5.3</v>
      </c>
      <c r="G5722" s="19">
        <f>IF(Movies[[#This Row],[rating]]=0,"",Movies[[#This Row],[rating]])</f>
        <v>5.3</v>
      </c>
      <c r="H5722" s="19" t="str">
        <f>IF(Movies[[#This Row],[rating]]=0,"No Rating","Rated")</f>
        <v>Rated</v>
      </c>
      <c r="I5722" s="16" t="s">
        <v>125</v>
      </c>
      <c r="J5722" s="29" t="s">
        <v>12</v>
      </c>
      <c r="K5722" s="19">
        <v>7.6820000000000004</v>
      </c>
      <c r="L5722" s="26">
        <v>159</v>
      </c>
    </row>
    <row r="5723" spans="1:12" x14ac:dyDescent="0.3">
      <c r="A5723" s="14">
        <v>291866</v>
      </c>
      <c r="B5723" s="16" t="s">
        <v>7816</v>
      </c>
      <c r="C5723" s="16" t="s">
        <v>10</v>
      </c>
      <c r="D5723" s="4">
        <v>42261</v>
      </c>
      <c r="E5723" s="23">
        <v>2015</v>
      </c>
      <c r="F5723" s="19">
        <v>5.4</v>
      </c>
      <c r="G5723" s="19">
        <f>IF(Movies[[#This Row],[rating]]=0,"",Movies[[#This Row],[rating]])</f>
        <v>5.4</v>
      </c>
      <c r="H5723" s="19" t="str">
        <f>IF(Movies[[#This Row],[rating]]=0,"No Rating","Rated")</f>
        <v>Rated</v>
      </c>
      <c r="I5723" s="16" t="s">
        <v>1448</v>
      </c>
      <c r="J5723" s="29" t="s">
        <v>12</v>
      </c>
      <c r="K5723" s="19">
        <v>7.6790000000000003</v>
      </c>
      <c r="L5723" s="26">
        <v>95</v>
      </c>
    </row>
    <row r="5724" spans="1:12" x14ac:dyDescent="0.3">
      <c r="A5724" s="14">
        <v>387830</v>
      </c>
      <c r="B5724" s="16" t="s">
        <v>7817</v>
      </c>
      <c r="C5724" s="16" t="s">
        <v>94</v>
      </c>
      <c r="D5724" s="4">
        <v>42166</v>
      </c>
      <c r="E5724" s="23">
        <v>2015</v>
      </c>
      <c r="F5724" s="19">
        <v>5.5</v>
      </c>
      <c r="G5724" s="19">
        <f>IF(Movies[[#This Row],[rating]]=0,"",Movies[[#This Row],[rating]])</f>
        <v>5.5</v>
      </c>
      <c r="H5724" s="19" t="str">
        <f>IF(Movies[[#This Row],[rating]]=0,"No Rating","Rated")</f>
        <v>Rated</v>
      </c>
      <c r="I5724" s="16" t="s">
        <v>886</v>
      </c>
      <c r="J5724" s="29" t="s">
        <v>96</v>
      </c>
      <c r="K5724" s="19">
        <v>7.6719999999999997</v>
      </c>
      <c r="L5724" s="26">
        <v>2</v>
      </c>
    </row>
    <row r="5725" spans="1:12" x14ac:dyDescent="0.3">
      <c r="A5725" s="14">
        <v>287855</v>
      </c>
      <c r="B5725" s="16" t="s">
        <v>7818</v>
      </c>
      <c r="C5725" s="16" t="s">
        <v>367</v>
      </c>
      <c r="D5725" s="4">
        <v>42067</v>
      </c>
      <c r="E5725" s="23">
        <v>2015</v>
      </c>
      <c r="F5725" s="19">
        <v>5.8</v>
      </c>
      <c r="G5725" s="19">
        <f>IF(Movies[[#This Row],[rating]]=0,"",Movies[[#This Row],[rating]])</f>
        <v>5.8</v>
      </c>
      <c r="H5725" s="19" t="str">
        <f>IF(Movies[[#This Row],[rating]]=0,"No Rating","Rated")</f>
        <v>Rated</v>
      </c>
      <c r="I5725" s="16" t="s">
        <v>49</v>
      </c>
      <c r="J5725" s="29" t="s">
        <v>12</v>
      </c>
      <c r="K5725" s="19">
        <v>7.6719999999999997</v>
      </c>
      <c r="L5725" s="26">
        <v>28</v>
      </c>
    </row>
    <row r="5726" spans="1:12" x14ac:dyDescent="0.3">
      <c r="A5726" s="14">
        <v>312804</v>
      </c>
      <c r="B5726" s="16" t="s">
        <v>7819</v>
      </c>
      <c r="C5726" s="16" t="s">
        <v>10</v>
      </c>
      <c r="D5726" s="4">
        <v>42321</v>
      </c>
      <c r="E5726" s="23">
        <v>2015</v>
      </c>
      <c r="F5726" s="19">
        <v>6.5709999999999997</v>
      </c>
      <c r="G5726" s="19">
        <f>IF(Movies[[#This Row],[rating]]=0,"",Movies[[#This Row],[rating]])</f>
        <v>6.5709999999999997</v>
      </c>
      <c r="H5726" s="19" t="str">
        <f>IF(Movies[[#This Row],[rating]]=0,"No Rating","Rated")</f>
        <v>Rated</v>
      </c>
      <c r="I5726" s="16" t="s">
        <v>49</v>
      </c>
      <c r="J5726" s="29" t="s">
        <v>12</v>
      </c>
      <c r="K5726" s="19">
        <v>7.6710000000000003</v>
      </c>
      <c r="L5726" s="26">
        <v>113</v>
      </c>
    </row>
    <row r="5727" spans="1:12" x14ac:dyDescent="0.3">
      <c r="A5727" s="14">
        <v>529107</v>
      </c>
      <c r="B5727" s="16" t="s">
        <v>7820</v>
      </c>
      <c r="C5727" s="16" t="s">
        <v>10</v>
      </c>
      <c r="D5727" s="4">
        <v>42094</v>
      </c>
      <c r="E5727" s="23">
        <v>2015</v>
      </c>
      <c r="F5727" s="19">
        <v>6.9</v>
      </c>
      <c r="G5727" s="19">
        <f>IF(Movies[[#This Row],[rating]]=0,"",Movies[[#This Row],[rating]])</f>
        <v>6.9</v>
      </c>
      <c r="H5727" s="19" t="str">
        <f>IF(Movies[[#This Row],[rating]]=0,"No Rating","Rated")</f>
        <v>Rated</v>
      </c>
      <c r="I5727" s="16" t="s">
        <v>329</v>
      </c>
      <c r="J5727" s="29" t="s">
        <v>12</v>
      </c>
      <c r="K5727" s="19">
        <v>7.6609999999999996</v>
      </c>
      <c r="L5727" s="26">
        <v>10</v>
      </c>
    </row>
    <row r="5728" spans="1:12" x14ac:dyDescent="0.3">
      <c r="A5728" s="14">
        <v>356161</v>
      </c>
      <c r="B5728" s="16" t="s">
        <v>7821</v>
      </c>
      <c r="C5728" s="16" t="s">
        <v>838</v>
      </c>
      <c r="D5728" s="4">
        <v>42291</v>
      </c>
      <c r="E5728" s="23">
        <v>2015</v>
      </c>
      <c r="F5728" s="19">
        <v>6.9</v>
      </c>
      <c r="G5728" s="19">
        <f>IF(Movies[[#This Row],[rating]]=0,"",Movies[[#This Row],[rating]])</f>
        <v>6.9</v>
      </c>
      <c r="H5728" s="19" t="str">
        <f>IF(Movies[[#This Row],[rating]]=0,"No Rating","Rated")</f>
        <v>Rated</v>
      </c>
      <c r="I5728" s="16" t="s">
        <v>7822</v>
      </c>
      <c r="J5728" s="29" t="s">
        <v>110</v>
      </c>
      <c r="K5728" s="19">
        <v>7.6580000000000004</v>
      </c>
      <c r="L5728" s="26">
        <v>65</v>
      </c>
    </row>
    <row r="5729" spans="1:12" x14ac:dyDescent="0.3">
      <c r="A5729" s="14">
        <v>337677</v>
      </c>
      <c r="B5729" s="16" t="s">
        <v>7823</v>
      </c>
      <c r="C5729" s="16" t="s">
        <v>108</v>
      </c>
      <c r="D5729" s="4">
        <v>42193</v>
      </c>
      <c r="E5729" s="23">
        <v>2015</v>
      </c>
      <c r="F5729" s="19">
        <v>6.1</v>
      </c>
      <c r="G5729" s="19">
        <f>IF(Movies[[#This Row],[rating]]=0,"",Movies[[#This Row],[rating]])</f>
        <v>6.1</v>
      </c>
      <c r="H5729" s="19" t="str">
        <f>IF(Movies[[#This Row],[rating]]=0,"No Rating","Rated")</f>
        <v>Rated</v>
      </c>
      <c r="I5729" s="16" t="s">
        <v>30</v>
      </c>
      <c r="J5729" s="29" t="s">
        <v>110</v>
      </c>
      <c r="K5729" s="19">
        <v>7.657</v>
      </c>
      <c r="L5729" s="26">
        <v>139</v>
      </c>
    </row>
    <row r="5730" spans="1:12" x14ac:dyDescent="0.3">
      <c r="A5730" s="14">
        <v>352812</v>
      </c>
      <c r="B5730" s="16" t="s">
        <v>7824</v>
      </c>
      <c r="C5730" s="16" t="s">
        <v>10</v>
      </c>
      <c r="D5730" s="4">
        <v>42234</v>
      </c>
      <c r="E5730" s="23">
        <v>2015</v>
      </c>
      <c r="F5730" s="19">
        <v>7.4</v>
      </c>
      <c r="G5730" s="19">
        <f>IF(Movies[[#This Row],[rating]]=0,"",Movies[[#This Row],[rating]])</f>
        <v>7.4</v>
      </c>
      <c r="H5730" s="19" t="str">
        <f>IF(Movies[[#This Row],[rating]]=0,"No Rating","Rated")</f>
        <v>Rated</v>
      </c>
      <c r="I5730" s="16" t="s">
        <v>2297</v>
      </c>
      <c r="J5730" s="29" t="s">
        <v>12</v>
      </c>
      <c r="K5730" s="19">
        <v>7.649</v>
      </c>
      <c r="L5730" s="26">
        <v>110</v>
      </c>
    </row>
    <row r="5731" spans="1:12" x14ac:dyDescent="0.3">
      <c r="A5731" s="14">
        <v>364137</v>
      </c>
      <c r="B5731" s="16" t="s">
        <v>7825</v>
      </c>
      <c r="C5731" s="16" t="s">
        <v>108</v>
      </c>
      <c r="D5731" s="4">
        <v>42312</v>
      </c>
      <c r="E5731" s="23">
        <v>2015</v>
      </c>
      <c r="F5731" s="19">
        <v>7.4939999999999998</v>
      </c>
      <c r="G5731" s="19">
        <f>IF(Movies[[#This Row],[rating]]=0,"",Movies[[#This Row],[rating]])</f>
        <v>7.4939999999999998</v>
      </c>
      <c r="H5731" s="19" t="str">
        <f>IF(Movies[[#This Row],[rating]]=0,"No Rating","Rated")</f>
        <v>Rated</v>
      </c>
      <c r="I5731" s="16" t="s">
        <v>713</v>
      </c>
      <c r="J5731" s="29" t="s">
        <v>110</v>
      </c>
      <c r="K5731" s="19">
        <v>7.6479999999999997</v>
      </c>
      <c r="L5731" s="26">
        <v>492</v>
      </c>
    </row>
    <row r="5732" spans="1:12" x14ac:dyDescent="0.3">
      <c r="A5732" s="14">
        <v>357411</v>
      </c>
      <c r="B5732" s="16" t="s">
        <v>1623</v>
      </c>
      <c r="C5732" s="16" t="s">
        <v>144</v>
      </c>
      <c r="D5732" s="4">
        <v>42321</v>
      </c>
      <c r="E5732" s="23">
        <v>2015</v>
      </c>
      <c r="F5732" s="19">
        <v>6.9</v>
      </c>
      <c r="G5732" s="19">
        <f>IF(Movies[[#This Row],[rating]]=0,"",Movies[[#This Row],[rating]])</f>
        <v>6.9</v>
      </c>
      <c r="H5732" s="19" t="str">
        <f>IF(Movies[[#This Row],[rating]]=0,"No Rating","Rated")</f>
        <v>Rated</v>
      </c>
      <c r="I5732" s="16" t="s">
        <v>7826</v>
      </c>
      <c r="J5732" s="29" t="s">
        <v>146</v>
      </c>
      <c r="K5732" s="19">
        <v>7.641</v>
      </c>
      <c r="L5732" s="26">
        <v>75</v>
      </c>
    </row>
    <row r="5733" spans="1:12" x14ac:dyDescent="0.3">
      <c r="A5733" s="14">
        <v>344277</v>
      </c>
      <c r="B5733" s="16" t="s">
        <v>7827</v>
      </c>
      <c r="C5733" s="16" t="s">
        <v>10</v>
      </c>
      <c r="D5733" s="4">
        <v>42167</v>
      </c>
      <c r="E5733" s="23">
        <v>2015</v>
      </c>
      <c r="F5733" s="19">
        <v>5.5</v>
      </c>
      <c r="G5733" s="19">
        <f>IF(Movies[[#This Row],[rating]]=0,"",Movies[[#This Row],[rating]])</f>
        <v>5.5</v>
      </c>
      <c r="H5733" s="19" t="str">
        <f>IF(Movies[[#This Row],[rating]]=0,"No Rating","Rated")</f>
        <v>Rated</v>
      </c>
      <c r="I5733" s="16" t="s">
        <v>944</v>
      </c>
      <c r="J5733" s="29" t="s">
        <v>12</v>
      </c>
      <c r="K5733" s="19">
        <v>7.6349999999999998</v>
      </c>
      <c r="L5733" s="26">
        <v>48</v>
      </c>
    </row>
    <row r="5734" spans="1:12" x14ac:dyDescent="0.3">
      <c r="A5734" s="14">
        <v>339355</v>
      </c>
      <c r="B5734" s="16" t="s">
        <v>7828</v>
      </c>
      <c r="C5734" s="16" t="s">
        <v>10</v>
      </c>
      <c r="D5734" s="4">
        <v>42160</v>
      </c>
      <c r="E5734" s="23">
        <v>2015</v>
      </c>
      <c r="F5734" s="19">
        <v>4.7</v>
      </c>
      <c r="G5734" s="19">
        <f>IF(Movies[[#This Row],[rating]]=0,"",Movies[[#This Row],[rating]])</f>
        <v>4.7</v>
      </c>
      <c r="H5734" s="19" t="str">
        <f>IF(Movies[[#This Row],[rating]]=0,"No Rating","Rated")</f>
        <v>Rated</v>
      </c>
      <c r="I5734" s="16" t="s">
        <v>30</v>
      </c>
      <c r="J5734" s="29" t="s">
        <v>12</v>
      </c>
      <c r="K5734" s="19">
        <v>7.6340000000000003</v>
      </c>
      <c r="L5734" s="26">
        <v>49</v>
      </c>
    </row>
    <row r="5735" spans="1:12" x14ac:dyDescent="0.3">
      <c r="A5735" s="14">
        <v>294562</v>
      </c>
      <c r="B5735" s="16" t="s">
        <v>7829</v>
      </c>
      <c r="C5735" s="16" t="s">
        <v>10</v>
      </c>
      <c r="D5735" s="4">
        <v>42210</v>
      </c>
      <c r="E5735" s="23">
        <v>2015</v>
      </c>
      <c r="F5735" s="19">
        <v>4.9420000000000002</v>
      </c>
      <c r="G5735" s="19">
        <f>IF(Movies[[#This Row],[rating]]=0,"",Movies[[#This Row],[rating]])</f>
        <v>4.9420000000000002</v>
      </c>
      <c r="H5735" s="19" t="str">
        <f>IF(Movies[[#This Row],[rating]]=0,"No Rating","Rated")</f>
        <v>Rated</v>
      </c>
      <c r="I5735" s="16" t="s">
        <v>1448</v>
      </c>
      <c r="J5735" s="29" t="s">
        <v>12</v>
      </c>
      <c r="K5735" s="19">
        <v>7.6260000000000003</v>
      </c>
      <c r="L5735" s="26">
        <v>156</v>
      </c>
    </row>
    <row r="5736" spans="1:12" x14ac:dyDescent="0.3">
      <c r="A5736" s="14">
        <v>330037</v>
      </c>
      <c r="B5736" s="16" t="s">
        <v>7830</v>
      </c>
      <c r="C5736" s="16" t="s">
        <v>127</v>
      </c>
      <c r="D5736" s="4">
        <v>42230</v>
      </c>
      <c r="E5736" s="23">
        <v>2015</v>
      </c>
      <c r="F5736" s="19">
        <v>6.4</v>
      </c>
      <c r="G5736" s="19">
        <f>IF(Movies[[#This Row],[rating]]=0,"",Movies[[#This Row],[rating]])</f>
        <v>6.4</v>
      </c>
      <c r="H5736" s="19" t="str">
        <f>IF(Movies[[#This Row],[rating]]=0,"No Rating","Rated")</f>
        <v>Rated</v>
      </c>
      <c r="I5736" s="16" t="s">
        <v>808</v>
      </c>
      <c r="J5736" s="29" t="s">
        <v>142</v>
      </c>
      <c r="K5736" s="19">
        <v>7.617</v>
      </c>
      <c r="L5736" s="26">
        <v>86</v>
      </c>
    </row>
    <row r="5737" spans="1:12" x14ac:dyDescent="0.3">
      <c r="A5737" s="14">
        <v>366566</v>
      </c>
      <c r="B5737" s="16" t="s">
        <v>7831</v>
      </c>
      <c r="C5737" s="16" t="s">
        <v>108</v>
      </c>
      <c r="D5737" s="4">
        <v>42361</v>
      </c>
      <c r="E5737" s="23">
        <v>2015</v>
      </c>
      <c r="F5737" s="19">
        <v>4.9000000000000004</v>
      </c>
      <c r="G5737" s="19">
        <f>IF(Movies[[#This Row],[rating]]=0,"",Movies[[#This Row],[rating]])</f>
        <v>4.9000000000000004</v>
      </c>
      <c r="H5737" s="19" t="str">
        <f>IF(Movies[[#This Row],[rating]]=0,"No Rating","Rated")</f>
        <v>Rated</v>
      </c>
      <c r="I5737" s="16" t="s">
        <v>30</v>
      </c>
      <c r="J5737" s="29" t="s">
        <v>110</v>
      </c>
      <c r="K5737" s="19">
        <v>7.5979999999999999</v>
      </c>
      <c r="L5737" s="26">
        <v>259</v>
      </c>
    </row>
    <row r="5738" spans="1:12" x14ac:dyDescent="0.3">
      <c r="A5738" s="14">
        <v>351037</v>
      </c>
      <c r="B5738" s="16" t="s">
        <v>7832</v>
      </c>
      <c r="C5738" s="16" t="s">
        <v>3369</v>
      </c>
      <c r="D5738" s="4">
        <v>42291</v>
      </c>
      <c r="E5738" s="23">
        <v>2015</v>
      </c>
      <c r="F5738" s="19">
        <v>6.641</v>
      </c>
      <c r="G5738" s="19">
        <f>IF(Movies[[#This Row],[rating]]=0,"",Movies[[#This Row],[rating]])</f>
        <v>6.641</v>
      </c>
      <c r="H5738" s="19" t="str">
        <f>IF(Movies[[#This Row],[rating]]=0,"No Rating","Rated")</f>
        <v>Rated</v>
      </c>
      <c r="I5738" s="16" t="s">
        <v>56</v>
      </c>
      <c r="J5738" s="29" t="s">
        <v>605</v>
      </c>
      <c r="K5738" s="19">
        <v>7.5960000000000001</v>
      </c>
      <c r="L5738" s="26">
        <v>184</v>
      </c>
    </row>
    <row r="5739" spans="1:12" x14ac:dyDescent="0.3">
      <c r="A5739" s="14">
        <v>339543</v>
      </c>
      <c r="B5739" s="16" t="s">
        <v>7833</v>
      </c>
      <c r="C5739" s="16" t="s">
        <v>10</v>
      </c>
      <c r="D5739" s="4">
        <v>42329</v>
      </c>
      <c r="E5739" s="23">
        <v>2015</v>
      </c>
      <c r="F5739" s="19">
        <v>5.8</v>
      </c>
      <c r="G5739" s="19">
        <f>IF(Movies[[#This Row],[rating]]=0,"",Movies[[#This Row],[rating]])</f>
        <v>5.8</v>
      </c>
      <c r="H5739" s="19" t="str">
        <f>IF(Movies[[#This Row],[rating]]=0,"No Rating","Rated")</f>
        <v>Rated</v>
      </c>
      <c r="I5739" s="16" t="s">
        <v>4284</v>
      </c>
      <c r="J5739" s="29" t="s">
        <v>12</v>
      </c>
      <c r="K5739" s="19">
        <v>7.5949999999999998</v>
      </c>
      <c r="L5739" s="26">
        <v>91</v>
      </c>
    </row>
    <row r="5740" spans="1:12" x14ac:dyDescent="0.3">
      <c r="A5740" s="14">
        <v>332706</v>
      </c>
      <c r="B5740" s="16" t="s">
        <v>7834</v>
      </c>
      <c r="C5740" s="16" t="s">
        <v>10</v>
      </c>
      <c r="D5740" s="4">
        <v>42110</v>
      </c>
      <c r="E5740" s="23">
        <v>2015</v>
      </c>
      <c r="F5740" s="19">
        <v>5</v>
      </c>
      <c r="G5740" s="19">
        <f>IF(Movies[[#This Row],[rating]]=0,"",Movies[[#This Row],[rating]])</f>
        <v>5</v>
      </c>
      <c r="H5740" s="19" t="str">
        <f>IF(Movies[[#This Row],[rating]]=0,"No Rating","Rated")</f>
        <v>Rated</v>
      </c>
      <c r="I5740" s="16" t="s">
        <v>312</v>
      </c>
      <c r="J5740" s="29" t="s">
        <v>12</v>
      </c>
      <c r="K5740" s="19">
        <v>7.5869999999999997</v>
      </c>
      <c r="L5740" s="26">
        <v>88</v>
      </c>
    </row>
    <row r="5741" spans="1:12" x14ac:dyDescent="0.3">
      <c r="A5741" s="14">
        <v>336201</v>
      </c>
      <c r="B5741" s="16" t="s">
        <v>7835</v>
      </c>
      <c r="C5741" s="16" t="s">
        <v>7836</v>
      </c>
      <c r="D5741" s="4">
        <v>42218</v>
      </c>
      <c r="E5741" s="23">
        <v>2015</v>
      </c>
      <c r="F5741" s="19">
        <v>6.3</v>
      </c>
      <c r="G5741" s="19">
        <f>IF(Movies[[#This Row],[rating]]=0,"",Movies[[#This Row],[rating]])</f>
        <v>6.3</v>
      </c>
      <c r="H5741" s="19" t="str">
        <f>IF(Movies[[#This Row],[rating]]=0,"No Rating","Rated")</f>
        <v>Rated</v>
      </c>
      <c r="I5741" s="16" t="s">
        <v>49</v>
      </c>
      <c r="J5741" s="29" t="s">
        <v>34</v>
      </c>
      <c r="K5741" s="19">
        <v>7.5789999999999997</v>
      </c>
      <c r="L5741" s="26">
        <v>76</v>
      </c>
    </row>
    <row r="5742" spans="1:12" x14ac:dyDescent="0.3">
      <c r="A5742" s="14">
        <v>337029</v>
      </c>
      <c r="B5742" s="16" t="s">
        <v>7837</v>
      </c>
      <c r="C5742" s="16" t="s">
        <v>1075</v>
      </c>
      <c r="D5742" s="4">
        <v>42245</v>
      </c>
      <c r="E5742" s="23">
        <v>2015</v>
      </c>
      <c r="F5742" s="19">
        <v>5.4</v>
      </c>
      <c r="G5742" s="19">
        <f>IF(Movies[[#This Row],[rating]]=0,"",Movies[[#This Row],[rating]])</f>
        <v>5.4</v>
      </c>
      <c r="H5742" s="19" t="str">
        <f>IF(Movies[[#This Row],[rating]]=0,"No Rating","Rated")</f>
        <v>Rated</v>
      </c>
      <c r="I5742" s="16" t="s">
        <v>1448</v>
      </c>
      <c r="J5742" s="29" t="s">
        <v>12</v>
      </c>
      <c r="K5742" s="19">
        <v>7.5590000000000002</v>
      </c>
      <c r="L5742" s="26">
        <v>105</v>
      </c>
    </row>
    <row r="5743" spans="1:12" x14ac:dyDescent="0.3">
      <c r="A5743" s="14">
        <v>340884</v>
      </c>
      <c r="B5743" s="16" t="s">
        <v>7838</v>
      </c>
      <c r="C5743" s="16" t="s">
        <v>10</v>
      </c>
      <c r="D5743" s="4">
        <v>42129</v>
      </c>
      <c r="E5743" s="23">
        <v>2015</v>
      </c>
      <c r="F5743" s="19">
        <v>8.4489999999999998</v>
      </c>
      <c r="G5743" s="19">
        <f>IF(Movies[[#This Row],[rating]]=0,"",Movies[[#This Row],[rating]])</f>
        <v>8.4489999999999998</v>
      </c>
      <c r="H5743" s="19" t="str">
        <f>IF(Movies[[#This Row],[rating]]=0,"No Rating","Rated")</f>
        <v>Rated</v>
      </c>
      <c r="I5743" s="16" t="s">
        <v>7839</v>
      </c>
      <c r="J5743" s="29" t="s">
        <v>12</v>
      </c>
      <c r="K5743" s="19">
        <v>7.5410000000000004</v>
      </c>
      <c r="L5743" s="26">
        <v>78</v>
      </c>
    </row>
    <row r="5744" spans="1:12" x14ac:dyDescent="0.3">
      <c r="A5744" s="14">
        <v>325813</v>
      </c>
      <c r="B5744" s="16" t="s">
        <v>7840</v>
      </c>
      <c r="C5744" s="16" t="s">
        <v>172</v>
      </c>
      <c r="D5744" s="4">
        <v>42051</v>
      </c>
      <c r="E5744" s="23">
        <v>2015</v>
      </c>
      <c r="F5744" s="19">
        <v>6.9</v>
      </c>
      <c r="G5744" s="19">
        <f>IF(Movies[[#This Row],[rating]]=0,"",Movies[[#This Row],[rating]])</f>
        <v>6.9</v>
      </c>
      <c r="H5744" s="19" t="str">
        <f>IF(Movies[[#This Row],[rating]]=0,"No Rating","Rated")</f>
        <v>Rated</v>
      </c>
      <c r="I5744" s="16" t="s">
        <v>7841</v>
      </c>
      <c r="J5744" s="29" t="s">
        <v>12</v>
      </c>
      <c r="K5744" s="19">
        <v>7.5369999999999999</v>
      </c>
      <c r="L5744" s="26">
        <v>113</v>
      </c>
    </row>
    <row r="5745" spans="1:12" x14ac:dyDescent="0.3">
      <c r="A5745" s="14">
        <v>321666</v>
      </c>
      <c r="B5745" s="16" t="s">
        <v>7842</v>
      </c>
      <c r="C5745" s="16" t="s">
        <v>4598</v>
      </c>
      <c r="D5745" s="4">
        <v>42341</v>
      </c>
      <c r="E5745" s="23">
        <v>2015</v>
      </c>
      <c r="F5745" s="19">
        <v>5.9</v>
      </c>
      <c r="G5745" s="19">
        <f>IF(Movies[[#This Row],[rating]]=0,"",Movies[[#This Row],[rating]])</f>
        <v>5.9</v>
      </c>
      <c r="H5745" s="19" t="str">
        <f>IF(Movies[[#This Row],[rating]]=0,"No Rating","Rated")</f>
        <v>Rated</v>
      </c>
      <c r="I5745" s="16" t="s">
        <v>312</v>
      </c>
      <c r="J5745" s="29" t="s">
        <v>34</v>
      </c>
      <c r="K5745" s="19">
        <v>7.5369999999999999</v>
      </c>
      <c r="L5745" s="26">
        <v>99</v>
      </c>
    </row>
    <row r="5746" spans="1:12" x14ac:dyDescent="0.3">
      <c r="A5746" s="14">
        <v>334394</v>
      </c>
      <c r="B5746" s="16" t="s">
        <v>7843</v>
      </c>
      <c r="C5746" s="16" t="s">
        <v>7844</v>
      </c>
      <c r="D5746" s="4">
        <v>42369</v>
      </c>
      <c r="E5746" s="23">
        <v>2015</v>
      </c>
      <c r="F5746" s="19">
        <v>5.8</v>
      </c>
      <c r="G5746" s="19">
        <f>IF(Movies[[#This Row],[rating]]=0,"",Movies[[#This Row],[rating]])</f>
        <v>5.8</v>
      </c>
      <c r="H5746" s="19" t="str">
        <f>IF(Movies[[#This Row],[rating]]=0,"No Rating","Rated")</f>
        <v>Rated</v>
      </c>
      <c r="I5746" s="16" t="s">
        <v>132</v>
      </c>
      <c r="J5746" s="29" t="s">
        <v>881</v>
      </c>
      <c r="K5746" s="19">
        <v>7.5359999999999996</v>
      </c>
      <c r="L5746" s="26">
        <v>307</v>
      </c>
    </row>
    <row r="5747" spans="1:12" x14ac:dyDescent="0.3">
      <c r="A5747" s="14">
        <v>369054</v>
      </c>
      <c r="B5747" s="16" t="s">
        <v>7845</v>
      </c>
      <c r="C5747" s="16" t="s">
        <v>10</v>
      </c>
      <c r="D5747" s="4">
        <v>42358</v>
      </c>
      <c r="E5747" s="23">
        <v>2015</v>
      </c>
      <c r="F5747" s="19">
        <v>5.665</v>
      </c>
      <c r="G5747" s="19">
        <f>IF(Movies[[#This Row],[rating]]=0,"",Movies[[#This Row],[rating]])</f>
        <v>5.665</v>
      </c>
      <c r="H5747" s="19" t="str">
        <f>IF(Movies[[#This Row],[rating]]=0,"No Rating","Rated")</f>
        <v>Rated</v>
      </c>
      <c r="I5747" s="16" t="s">
        <v>6130</v>
      </c>
      <c r="J5747" s="29" t="s">
        <v>12</v>
      </c>
      <c r="K5747" s="19">
        <v>7.5289999999999999</v>
      </c>
      <c r="L5747" s="26">
        <v>118</v>
      </c>
    </row>
    <row r="5748" spans="1:12" x14ac:dyDescent="0.3">
      <c r="A5748" s="14">
        <v>360994</v>
      </c>
      <c r="B5748" s="16" t="s">
        <v>7846</v>
      </c>
      <c r="C5748" s="16" t="s">
        <v>108</v>
      </c>
      <c r="D5748" s="4">
        <v>42319</v>
      </c>
      <c r="E5748" s="23">
        <v>2015</v>
      </c>
      <c r="F5748" s="19">
        <v>5.7</v>
      </c>
      <c r="G5748" s="19">
        <f>IF(Movies[[#This Row],[rating]]=0,"",Movies[[#This Row],[rating]])</f>
        <v>5.7</v>
      </c>
      <c r="H5748" s="19" t="str">
        <f>IF(Movies[[#This Row],[rating]]=0,"No Rating","Rated")</f>
        <v>Rated</v>
      </c>
      <c r="I5748" s="16" t="s">
        <v>161</v>
      </c>
      <c r="J5748" s="29" t="s">
        <v>110</v>
      </c>
      <c r="K5748" s="19">
        <v>7.5279999999999996</v>
      </c>
      <c r="L5748" s="26">
        <v>149</v>
      </c>
    </row>
    <row r="5749" spans="1:12" x14ac:dyDescent="0.3">
      <c r="A5749" s="14">
        <v>322488</v>
      </c>
      <c r="B5749" s="16" t="s">
        <v>7847</v>
      </c>
      <c r="C5749" s="16" t="s">
        <v>7848</v>
      </c>
      <c r="D5749" s="4">
        <v>42076</v>
      </c>
      <c r="E5749" s="23">
        <v>2015</v>
      </c>
      <c r="F5749" s="19">
        <v>7</v>
      </c>
      <c r="G5749" s="19">
        <f>IF(Movies[[#This Row],[rating]]=0,"",Movies[[#This Row],[rating]])</f>
        <v>7</v>
      </c>
      <c r="H5749" s="19" t="str">
        <f>IF(Movies[[#This Row],[rating]]=0,"No Rating","Rated")</f>
        <v>Rated</v>
      </c>
      <c r="I5749" s="16" t="s">
        <v>189</v>
      </c>
      <c r="J5749" s="29" t="s">
        <v>4845</v>
      </c>
      <c r="K5749" s="19">
        <v>7.5179999999999998</v>
      </c>
      <c r="L5749" s="26">
        <v>78</v>
      </c>
    </row>
    <row r="5750" spans="1:12" x14ac:dyDescent="0.3">
      <c r="A5750" s="14">
        <v>323435</v>
      </c>
      <c r="B5750" s="16" t="s">
        <v>7849</v>
      </c>
      <c r="C5750" s="16" t="s">
        <v>14</v>
      </c>
      <c r="D5750" s="4">
        <v>42230</v>
      </c>
      <c r="E5750" s="23">
        <v>2015</v>
      </c>
      <c r="F5750" s="19">
        <v>5.8</v>
      </c>
      <c r="G5750" s="19">
        <f>IF(Movies[[#This Row],[rating]]=0,"",Movies[[#This Row],[rating]])</f>
        <v>5.8</v>
      </c>
      <c r="H5750" s="19" t="str">
        <f>IF(Movies[[#This Row],[rating]]=0,"No Rating","Rated")</f>
        <v>Rated</v>
      </c>
      <c r="I5750" s="16" t="s">
        <v>7850</v>
      </c>
      <c r="J5750" s="29" t="s">
        <v>12</v>
      </c>
      <c r="K5750" s="19">
        <v>7.5149999999999997</v>
      </c>
      <c r="L5750" s="26">
        <v>108</v>
      </c>
    </row>
    <row r="5751" spans="1:12" x14ac:dyDescent="0.3">
      <c r="A5751" s="14">
        <v>324803</v>
      </c>
      <c r="B5751" s="16" t="s">
        <v>7851</v>
      </c>
      <c r="C5751" s="16" t="s">
        <v>10</v>
      </c>
      <c r="D5751" s="4">
        <v>42077</v>
      </c>
      <c r="E5751" s="23">
        <v>2015</v>
      </c>
      <c r="F5751" s="19">
        <v>4.8</v>
      </c>
      <c r="G5751" s="19">
        <f>IF(Movies[[#This Row],[rating]]=0,"",Movies[[#This Row],[rating]])</f>
        <v>4.8</v>
      </c>
      <c r="H5751" s="19" t="str">
        <f>IF(Movies[[#This Row],[rating]]=0,"No Rating","Rated")</f>
        <v>Rated</v>
      </c>
      <c r="I5751" s="16" t="s">
        <v>132</v>
      </c>
      <c r="J5751" s="29" t="s">
        <v>12</v>
      </c>
      <c r="K5751" s="19">
        <v>7.51</v>
      </c>
      <c r="L5751" s="26">
        <v>136</v>
      </c>
    </row>
    <row r="5752" spans="1:12" x14ac:dyDescent="0.3">
      <c r="A5752" s="14">
        <v>323966</v>
      </c>
      <c r="B5752" s="16" t="s">
        <v>7852</v>
      </c>
      <c r="C5752" s="16" t="s">
        <v>416</v>
      </c>
      <c r="D5752" s="4">
        <v>42075</v>
      </c>
      <c r="E5752" s="23">
        <v>2015</v>
      </c>
      <c r="F5752" s="19">
        <v>4.3</v>
      </c>
      <c r="G5752" s="19">
        <f>IF(Movies[[#This Row],[rating]]=0,"",Movies[[#This Row],[rating]])</f>
        <v>4.3</v>
      </c>
      <c r="H5752" s="19" t="str">
        <f>IF(Movies[[#This Row],[rating]]=0,"No Rating","Rated")</f>
        <v>Rated</v>
      </c>
      <c r="I5752" s="16" t="s">
        <v>71</v>
      </c>
      <c r="J5752" s="29" t="s">
        <v>12</v>
      </c>
      <c r="K5752" s="19">
        <v>7.5069999999999997</v>
      </c>
      <c r="L5752" s="26">
        <v>46</v>
      </c>
    </row>
    <row r="5753" spans="1:12" x14ac:dyDescent="0.3">
      <c r="A5753" s="14">
        <v>340684</v>
      </c>
      <c r="B5753" s="16" t="s">
        <v>7853</v>
      </c>
      <c r="C5753" s="16" t="s">
        <v>10</v>
      </c>
      <c r="D5753" s="4">
        <v>42140</v>
      </c>
      <c r="E5753" s="23">
        <v>2015</v>
      </c>
      <c r="F5753" s="19">
        <v>6.9</v>
      </c>
      <c r="G5753" s="19">
        <f>IF(Movies[[#This Row],[rating]]=0,"",Movies[[#This Row],[rating]])</f>
        <v>6.9</v>
      </c>
      <c r="H5753" s="19" t="str">
        <f>IF(Movies[[#This Row],[rating]]=0,"No Rating","Rated")</f>
        <v>Rated</v>
      </c>
      <c r="I5753" s="16" t="s">
        <v>33</v>
      </c>
      <c r="J5753" s="29" t="s">
        <v>12</v>
      </c>
      <c r="K5753" s="19">
        <v>7.5010000000000003</v>
      </c>
      <c r="L5753" s="26">
        <v>343</v>
      </c>
    </row>
    <row r="5754" spans="1:12" x14ac:dyDescent="0.3">
      <c r="A5754" s="14">
        <v>336199</v>
      </c>
      <c r="B5754" s="16" t="s">
        <v>7854</v>
      </c>
      <c r="C5754" s="16" t="s">
        <v>108</v>
      </c>
      <c r="D5754" s="4">
        <v>42141</v>
      </c>
      <c r="E5754" s="23">
        <v>2015</v>
      </c>
      <c r="F5754" s="19">
        <v>6.8</v>
      </c>
      <c r="G5754" s="19">
        <f>IF(Movies[[#This Row],[rating]]=0,"",Movies[[#This Row],[rating]])</f>
        <v>6.8</v>
      </c>
      <c r="H5754" s="19" t="str">
        <f>IF(Movies[[#This Row],[rating]]=0,"No Rating","Rated")</f>
        <v>Rated</v>
      </c>
      <c r="I5754" s="16" t="s">
        <v>713</v>
      </c>
      <c r="J5754" s="29" t="s">
        <v>110</v>
      </c>
      <c r="K5754" s="19">
        <v>7.48</v>
      </c>
      <c r="L5754" s="26">
        <v>178</v>
      </c>
    </row>
    <row r="5755" spans="1:12" x14ac:dyDescent="0.3">
      <c r="A5755" s="14">
        <v>338913</v>
      </c>
      <c r="B5755" s="16" t="s">
        <v>7855</v>
      </c>
      <c r="C5755" s="16" t="s">
        <v>416</v>
      </c>
      <c r="D5755" s="4">
        <v>42090</v>
      </c>
      <c r="E5755" s="23">
        <v>2015</v>
      </c>
      <c r="F5755" s="19">
        <v>6.8150000000000004</v>
      </c>
      <c r="G5755" s="19">
        <f>IF(Movies[[#This Row],[rating]]=0,"",Movies[[#This Row],[rating]])</f>
        <v>6.8150000000000004</v>
      </c>
      <c r="H5755" s="19" t="str">
        <f>IF(Movies[[#This Row],[rating]]=0,"No Rating","Rated")</f>
        <v>Rated</v>
      </c>
      <c r="I5755" s="16" t="s">
        <v>153</v>
      </c>
      <c r="J5755" s="29" t="s">
        <v>12</v>
      </c>
      <c r="K5755" s="19">
        <v>7.476</v>
      </c>
      <c r="L5755" s="26">
        <v>81</v>
      </c>
    </row>
    <row r="5756" spans="1:12" x14ac:dyDescent="0.3">
      <c r="A5756" s="14">
        <v>336211</v>
      </c>
      <c r="B5756" s="16" t="s">
        <v>7856</v>
      </c>
      <c r="C5756" s="16" t="s">
        <v>595</v>
      </c>
      <c r="D5756" s="4">
        <v>42146</v>
      </c>
      <c r="E5756" s="23">
        <v>2015</v>
      </c>
      <c r="F5756" s="19">
        <v>6.9</v>
      </c>
      <c r="G5756" s="19">
        <f>IF(Movies[[#This Row],[rating]]=0,"",Movies[[#This Row],[rating]])</f>
        <v>6.9</v>
      </c>
      <c r="H5756" s="19" t="str">
        <f>IF(Movies[[#This Row],[rating]]=0,"No Rating","Rated")</f>
        <v>Rated</v>
      </c>
      <c r="I5756" s="16" t="s">
        <v>273</v>
      </c>
      <c r="J5756" s="29" t="s">
        <v>142</v>
      </c>
      <c r="K5756" s="19">
        <v>7.476</v>
      </c>
      <c r="L5756" s="26">
        <v>154</v>
      </c>
    </row>
    <row r="5757" spans="1:12" x14ac:dyDescent="0.3">
      <c r="A5757" s="14">
        <v>366142</v>
      </c>
      <c r="B5757" s="16" t="s">
        <v>7857</v>
      </c>
      <c r="C5757" s="16" t="s">
        <v>10</v>
      </c>
      <c r="D5757" s="4">
        <v>42255</v>
      </c>
      <c r="E5757" s="23">
        <v>2015</v>
      </c>
      <c r="F5757" s="19">
        <v>6.0389999999999997</v>
      </c>
      <c r="G5757" s="19">
        <f>IF(Movies[[#This Row],[rating]]=0,"",Movies[[#This Row],[rating]])</f>
        <v>6.0389999999999997</v>
      </c>
      <c r="H5757" s="19" t="str">
        <f>IF(Movies[[#This Row],[rating]]=0,"No Rating","Rated")</f>
        <v>Rated</v>
      </c>
      <c r="I5757" s="16" t="s">
        <v>390</v>
      </c>
      <c r="J5757" s="29" t="s">
        <v>12</v>
      </c>
      <c r="K5757" s="19">
        <v>7.4720000000000004</v>
      </c>
      <c r="L5757" s="26">
        <v>102</v>
      </c>
    </row>
    <row r="5758" spans="1:12" x14ac:dyDescent="0.3">
      <c r="A5758" s="14">
        <v>353464</v>
      </c>
      <c r="B5758" s="16" t="s">
        <v>7858</v>
      </c>
      <c r="C5758" s="16" t="s">
        <v>595</v>
      </c>
      <c r="D5758" s="4">
        <v>42279</v>
      </c>
      <c r="E5758" s="23">
        <v>2015</v>
      </c>
      <c r="F5758" s="19">
        <v>7.4</v>
      </c>
      <c r="G5758" s="19">
        <f>IF(Movies[[#This Row],[rating]]=0,"",Movies[[#This Row],[rating]])</f>
        <v>7.4</v>
      </c>
      <c r="H5758" s="19" t="str">
        <f>IF(Movies[[#This Row],[rating]]=0,"No Rating","Rated")</f>
        <v>Rated</v>
      </c>
      <c r="I5758" s="16" t="s">
        <v>2324</v>
      </c>
      <c r="J5758" s="29" t="s">
        <v>142</v>
      </c>
      <c r="K5758" s="19">
        <v>7.4720000000000004</v>
      </c>
      <c r="L5758" s="26">
        <v>170</v>
      </c>
    </row>
    <row r="5759" spans="1:12" x14ac:dyDescent="0.3">
      <c r="A5759" s="14">
        <v>361403</v>
      </c>
      <c r="B5759" s="16" t="s">
        <v>7859</v>
      </c>
      <c r="C5759" s="16" t="s">
        <v>2598</v>
      </c>
      <c r="D5759" s="4">
        <v>42362</v>
      </c>
      <c r="E5759" s="23">
        <v>2015</v>
      </c>
      <c r="F5759" s="19">
        <v>6.2</v>
      </c>
      <c r="G5759" s="19">
        <f>IF(Movies[[#This Row],[rating]]=0,"",Movies[[#This Row],[rating]])</f>
        <v>6.2</v>
      </c>
      <c r="H5759" s="19" t="str">
        <f>IF(Movies[[#This Row],[rating]]=0,"No Rating","Rated")</f>
        <v>Rated</v>
      </c>
      <c r="I5759" s="16" t="s">
        <v>1471</v>
      </c>
      <c r="J5759" s="29" t="s">
        <v>286</v>
      </c>
      <c r="K5759" s="19">
        <v>7.4660000000000002</v>
      </c>
      <c r="L5759" s="26">
        <v>98</v>
      </c>
    </row>
    <row r="5760" spans="1:12" x14ac:dyDescent="0.3">
      <c r="A5760" s="14">
        <v>313628</v>
      </c>
      <c r="B5760" s="16" t="s">
        <v>7860</v>
      </c>
      <c r="C5760" s="16" t="s">
        <v>94</v>
      </c>
      <c r="D5760" s="4">
        <v>42018</v>
      </c>
      <c r="E5760" s="23">
        <v>2015</v>
      </c>
      <c r="F5760" s="19">
        <v>6.7</v>
      </c>
      <c r="G5760" s="19">
        <f>IF(Movies[[#This Row],[rating]]=0,"",Movies[[#This Row],[rating]])</f>
        <v>6.7</v>
      </c>
      <c r="H5760" s="19" t="str">
        <f>IF(Movies[[#This Row],[rating]]=0,"No Rating","Rated")</f>
        <v>Rated</v>
      </c>
      <c r="I5760" s="16" t="s">
        <v>273</v>
      </c>
      <c r="J5760" s="29" t="s">
        <v>96</v>
      </c>
      <c r="K5760" s="19">
        <v>7.46</v>
      </c>
      <c r="L5760" s="26">
        <v>42</v>
      </c>
    </row>
    <row r="5761" spans="1:12" x14ac:dyDescent="0.3">
      <c r="A5761" s="14">
        <v>323901</v>
      </c>
      <c r="B5761" s="16" t="s">
        <v>7861</v>
      </c>
      <c r="C5761" s="16" t="s">
        <v>10</v>
      </c>
      <c r="D5761" s="4">
        <v>42115</v>
      </c>
      <c r="E5761" s="23">
        <v>2015</v>
      </c>
      <c r="F5761" s="19">
        <v>4.5999999999999996</v>
      </c>
      <c r="G5761" s="19">
        <f>IF(Movies[[#This Row],[rating]]=0,"",Movies[[#This Row],[rating]])</f>
        <v>4.5999999999999996</v>
      </c>
      <c r="H5761" s="19" t="str">
        <f>IF(Movies[[#This Row],[rating]]=0,"No Rating","Rated")</f>
        <v>Rated</v>
      </c>
      <c r="I5761" s="16" t="s">
        <v>2920</v>
      </c>
      <c r="J5761" s="29" t="s">
        <v>12</v>
      </c>
      <c r="K5761" s="19">
        <v>7.4539999999999997</v>
      </c>
      <c r="L5761" s="26">
        <v>20</v>
      </c>
    </row>
    <row r="5762" spans="1:12" x14ac:dyDescent="0.3">
      <c r="A5762" s="14">
        <v>286519</v>
      </c>
      <c r="B5762" s="16" t="s">
        <v>7862</v>
      </c>
      <c r="C5762" s="16" t="s">
        <v>10</v>
      </c>
      <c r="D5762" s="4">
        <v>42090</v>
      </c>
      <c r="E5762" s="23">
        <v>2015</v>
      </c>
      <c r="F5762" s="19">
        <v>6.8</v>
      </c>
      <c r="G5762" s="19">
        <f>IF(Movies[[#This Row],[rating]]=0,"",Movies[[#This Row],[rating]])</f>
        <v>6.8</v>
      </c>
      <c r="H5762" s="19" t="str">
        <f>IF(Movies[[#This Row],[rating]]=0,"No Rating","Rated")</f>
        <v>Rated</v>
      </c>
      <c r="I5762" s="16" t="s">
        <v>1498</v>
      </c>
      <c r="J5762" s="29" t="s">
        <v>12</v>
      </c>
      <c r="K5762" s="19">
        <v>7.4450000000000003</v>
      </c>
      <c r="L5762" s="26">
        <v>274</v>
      </c>
    </row>
    <row r="5763" spans="1:12" x14ac:dyDescent="0.3">
      <c r="A5763" s="14">
        <v>305747</v>
      </c>
      <c r="B5763" s="16" t="s">
        <v>7863</v>
      </c>
      <c r="C5763" s="16" t="s">
        <v>10</v>
      </c>
      <c r="D5763" s="4">
        <v>42035</v>
      </c>
      <c r="E5763" s="23">
        <v>2015</v>
      </c>
      <c r="F5763" s="19">
        <v>6.2</v>
      </c>
      <c r="G5763" s="19">
        <f>IF(Movies[[#This Row],[rating]]=0,"",Movies[[#This Row],[rating]])</f>
        <v>6.2</v>
      </c>
      <c r="H5763" s="19" t="str">
        <f>IF(Movies[[#This Row],[rating]]=0,"No Rating","Rated")</f>
        <v>Rated</v>
      </c>
      <c r="I5763" s="16" t="s">
        <v>806</v>
      </c>
      <c r="J5763" s="29" t="s">
        <v>12</v>
      </c>
      <c r="K5763" s="19">
        <v>7.444</v>
      </c>
      <c r="L5763" s="26">
        <v>39</v>
      </c>
    </row>
    <row r="5764" spans="1:12" x14ac:dyDescent="0.3">
      <c r="A5764" s="14">
        <v>345363</v>
      </c>
      <c r="B5764" s="16" t="s">
        <v>7864</v>
      </c>
      <c r="C5764" s="16" t="s">
        <v>1845</v>
      </c>
      <c r="D5764" s="4">
        <v>42174</v>
      </c>
      <c r="E5764" s="23">
        <v>2015</v>
      </c>
      <c r="F5764" s="19">
        <v>6.9</v>
      </c>
      <c r="G5764" s="19">
        <f>IF(Movies[[#This Row],[rating]]=0,"",Movies[[#This Row],[rating]])</f>
        <v>6.9</v>
      </c>
      <c r="H5764" s="19" t="str">
        <f>IF(Movies[[#This Row],[rating]]=0,"No Rating","Rated")</f>
        <v>Rated</v>
      </c>
      <c r="I5764" s="16" t="s">
        <v>7865</v>
      </c>
      <c r="J5764" s="29" t="s">
        <v>12</v>
      </c>
      <c r="K5764" s="19">
        <v>7.4390000000000001</v>
      </c>
      <c r="L5764" s="26">
        <v>41</v>
      </c>
    </row>
    <row r="5765" spans="1:12" x14ac:dyDescent="0.3">
      <c r="A5765" s="14">
        <v>317991</v>
      </c>
      <c r="B5765" s="16" t="s">
        <v>7866</v>
      </c>
      <c r="C5765" s="16" t="s">
        <v>7867</v>
      </c>
      <c r="D5765" s="4">
        <v>42131</v>
      </c>
      <c r="E5765" s="23">
        <v>2015</v>
      </c>
      <c r="F5765" s="19">
        <v>5.3</v>
      </c>
      <c r="G5765" s="19">
        <f>IF(Movies[[#This Row],[rating]]=0,"",Movies[[#This Row],[rating]])</f>
        <v>5.3</v>
      </c>
      <c r="H5765" s="19" t="str">
        <f>IF(Movies[[#This Row],[rating]]=0,"No Rating","Rated")</f>
        <v>Rated</v>
      </c>
      <c r="I5765" s="16" t="s">
        <v>49</v>
      </c>
      <c r="J5765" s="29" t="s">
        <v>96</v>
      </c>
      <c r="K5765" s="19">
        <v>7.4290000000000003</v>
      </c>
      <c r="L5765" s="26">
        <v>11</v>
      </c>
    </row>
    <row r="5766" spans="1:12" x14ac:dyDescent="0.3">
      <c r="A5766" s="14">
        <v>291851</v>
      </c>
      <c r="B5766" s="16" t="s">
        <v>7868</v>
      </c>
      <c r="C5766" s="16" t="s">
        <v>10</v>
      </c>
      <c r="D5766" s="4">
        <v>42093</v>
      </c>
      <c r="E5766" s="23">
        <v>2015</v>
      </c>
      <c r="F5766" s="19">
        <v>6.1</v>
      </c>
      <c r="G5766" s="19">
        <f>IF(Movies[[#This Row],[rating]]=0,"",Movies[[#This Row],[rating]])</f>
        <v>6.1</v>
      </c>
      <c r="H5766" s="19" t="str">
        <f>IF(Movies[[#This Row],[rating]]=0,"No Rating","Rated")</f>
        <v>Rated</v>
      </c>
      <c r="I5766" s="16" t="s">
        <v>773</v>
      </c>
      <c r="J5766" s="29" t="s">
        <v>12</v>
      </c>
      <c r="K5766" s="19">
        <v>7.4260000000000002</v>
      </c>
      <c r="L5766" s="26">
        <v>38</v>
      </c>
    </row>
    <row r="5767" spans="1:12" x14ac:dyDescent="0.3">
      <c r="A5767" s="14">
        <v>352733</v>
      </c>
      <c r="B5767" s="16" t="s">
        <v>7869</v>
      </c>
      <c r="C5767" s="16" t="s">
        <v>416</v>
      </c>
      <c r="D5767" s="4">
        <v>42233</v>
      </c>
      <c r="E5767" s="23">
        <v>2015</v>
      </c>
      <c r="F5767" s="19">
        <v>6.6550000000000002</v>
      </c>
      <c r="G5767" s="19">
        <f>IF(Movies[[#This Row],[rating]]=0,"",Movies[[#This Row],[rating]])</f>
        <v>6.6550000000000002</v>
      </c>
      <c r="H5767" s="19" t="str">
        <f>IF(Movies[[#This Row],[rating]]=0,"No Rating","Rated")</f>
        <v>Rated</v>
      </c>
      <c r="I5767" s="16" t="s">
        <v>7870</v>
      </c>
      <c r="J5767" s="29" t="s">
        <v>12</v>
      </c>
      <c r="K5767" s="19">
        <v>7.423</v>
      </c>
      <c r="L5767" s="26">
        <v>100</v>
      </c>
    </row>
    <row r="5768" spans="1:12" x14ac:dyDescent="0.3">
      <c r="A5768" s="14">
        <v>346401</v>
      </c>
      <c r="B5768" s="16" t="s">
        <v>7871</v>
      </c>
      <c r="C5768" s="16" t="s">
        <v>506</v>
      </c>
      <c r="D5768" s="4">
        <v>42179</v>
      </c>
      <c r="E5768" s="23">
        <v>2015</v>
      </c>
      <c r="F5768" s="19">
        <v>7.2</v>
      </c>
      <c r="G5768" s="19">
        <f>IF(Movies[[#This Row],[rating]]=0,"",Movies[[#This Row],[rating]])</f>
        <v>7.2</v>
      </c>
      <c r="H5768" s="19" t="str">
        <f>IF(Movies[[#This Row],[rating]]=0,"No Rating","Rated")</f>
        <v>Rated</v>
      </c>
      <c r="I5768" s="16" t="s">
        <v>1215</v>
      </c>
      <c r="J5768" s="29" t="s">
        <v>12</v>
      </c>
      <c r="K5768" s="19">
        <v>7.4130000000000003</v>
      </c>
      <c r="L5768" s="26">
        <v>146</v>
      </c>
    </row>
    <row r="5769" spans="1:12" x14ac:dyDescent="0.3">
      <c r="A5769" s="14">
        <v>321974</v>
      </c>
      <c r="B5769" s="16" t="s">
        <v>7872</v>
      </c>
      <c r="C5769" s="16" t="s">
        <v>10</v>
      </c>
      <c r="D5769" s="4">
        <v>42256</v>
      </c>
      <c r="E5769" s="23">
        <v>2015</v>
      </c>
      <c r="F5769" s="19">
        <v>7.3</v>
      </c>
      <c r="G5769" s="19">
        <f>IF(Movies[[#This Row],[rating]]=0,"",Movies[[#This Row],[rating]])</f>
        <v>7.3</v>
      </c>
      <c r="H5769" s="19" t="str">
        <f>IF(Movies[[#This Row],[rating]]=0,"No Rating","Rated")</f>
        <v>Rated</v>
      </c>
      <c r="I5769" s="16" t="s">
        <v>1159</v>
      </c>
      <c r="J5769" s="29" t="s">
        <v>12</v>
      </c>
      <c r="K5769" s="19">
        <v>7.3849999999999998</v>
      </c>
      <c r="L5769" s="26">
        <v>159</v>
      </c>
    </row>
    <row r="5770" spans="1:12" x14ac:dyDescent="0.3">
      <c r="A5770" s="14">
        <v>363486</v>
      </c>
      <c r="B5770" s="16" t="s">
        <v>7873</v>
      </c>
      <c r="C5770" s="16" t="s">
        <v>10</v>
      </c>
      <c r="D5770" s="4">
        <v>42343</v>
      </c>
      <c r="E5770" s="23">
        <v>2015</v>
      </c>
      <c r="F5770" s="19">
        <v>6.3</v>
      </c>
      <c r="G5770" s="19">
        <f>IF(Movies[[#This Row],[rating]]=0,"",Movies[[#This Row],[rating]])</f>
        <v>6.3</v>
      </c>
      <c r="H5770" s="19" t="str">
        <f>IF(Movies[[#This Row],[rating]]=0,"No Rating","Rated")</f>
        <v>Rated</v>
      </c>
      <c r="I5770" s="16" t="s">
        <v>7874</v>
      </c>
      <c r="J5770" s="29" t="s">
        <v>12</v>
      </c>
      <c r="K5770" s="19">
        <v>7.383</v>
      </c>
      <c r="L5770" s="26">
        <v>100</v>
      </c>
    </row>
    <row r="5771" spans="1:12" x14ac:dyDescent="0.3">
      <c r="A5771" s="14">
        <v>392553</v>
      </c>
      <c r="B5771" s="16" t="s">
        <v>7875</v>
      </c>
      <c r="C5771" s="16" t="s">
        <v>10</v>
      </c>
      <c r="D5771" s="4">
        <v>42273</v>
      </c>
      <c r="E5771" s="23">
        <v>2015</v>
      </c>
      <c r="F5771" s="19">
        <v>6.6</v>
      </c>
      <c r="G5771" s="19">
        <f>IF(Movies[[#This Row],[rating]]=0,"",Movies[[#This Row],[rating]])</f>
        <v>6.6</v>
      </c>
      <c r="H5771" s="19" t="str">
        <f>IF(Movies[[#This Row],[rating]]=0,"No Rating","Rated")</f>
        <v>Rated</v>
      </c>
      <c r="I5771" s="16" t="s">
        <v>329</v>
      </c>
      <c r="J5771" s="29" t="s">
        <v>12</v>
      </c>
      <c r="K5771" s="19">
        <v>7.3769999999999998</v>
      </c>
      <c r="L5771" s="26">
        <v>384</v>
      </c>
    </row>
    <row r="5772" spans="1:12" x14ac:dyDescent="0.3">
      <c r="A5772" s="14">
        <v>370234</v>
      </c>
      <c r="B5772" s="16" t="s">
        <v>7876</v>
      </c>
      <c r="C5772" s="16" t="s">
        <v>10</v>
      </c>
      <c r="D5772" s="4">
        <v>42342</v>
      </c>
      <c r="E5772" s="23">
        <v>2015</v>
      </c>
      <c r="F5772" s="19">
        <v>4.7</v>
      </c>
      <c r="G5772" s="19">
        <f>IF(Movies[[#This Row],[rating]]=0,"",Movies[[#This Row],[rating]])</f>
        <v>4.7</v>
      </c>
      <c r="H5772" s="19" t="str">
        <f>IF(Movies[[#This Row],[rating]]=0,"No Rating","Rated")</f>
        <v>Rated</v>
      </c>
      <c r="I5772" s="16" t="s">
        <v>132</v>
      </c>
      <c r="J5772" s="29" t="s">
        <v>12</v>
      </c>
      <c r="K5772" s="19">
        <v>7.3769999999999998</v>
      </c>
      <c r="L5772" s="26">
        <v>76</v>
      </c>
    </row>
    <row r="5773" spans="1:12" x14ac:dyDescent="0.3">
      <c r="A5773" s="14">
        <v>324325</v>
      </c>
      <c r="B5773" s="16" t="s">
        <v>7877</v>
      </c>
      <c r="C5773" s="16" t="s">
        <v>7878</v>
      </c>
      <c r="D5773" s="4">
        <v>42202</v>
      </c>
      <c r="E5773" s="23">
        <v>2015</v>
      </c>
      <c r="F5773" s="19">
        <v>7.327</v>
      </c>
      <c r="G5773" s="19">
        <f>IF(Movies[[#This Row],[rating]]=0,"",Movies[[#This Row],[rating]])</f>
        <v>7.327</v>
      </c>
      <c r="H5773" s="19" t="str">
        <f>IF(Movies[[#This Row],[rating]]=0,"No Rating","Rated")</f>
        <v>Rated</v>
      </c>
      <c r="I5773" s="16" t="s">
        <v>7879</v>
      </c>
      <c r="J5773" s="29" t="s">
        <v>12</v>
      </c>
      <c r="K5773" s="19">
        <v>7.367</v>
      </c>
      <c r="L5773" s="26">
        <v>136</v>
      </c>
    </row>
    <row r="5774" spans="1:12" x14ac:dyDescent="0.3">
      <c r="A5774" s="14">
        <v>371492</v>
      </c>
      <c r="B5774" s="16" t="s">
        <v>7880</v>
      </c>
      <c r="C5774" s="16" t="s">
        <v>108</v>
      </c>
      <c r="D5774" s="4">
        <v>42323</v>
      </c>
      <c r="E5774" s="23">
        <v>2015</v>
      </c>
      <c r="F5774" s="19">
        <v>7.7919999999999998</v>
      </c>
      <c r="G5774" s="19">
        <f>IF(Movies[[#This Row],[rating]]=0,"",Movies[[#This Row],[rating]])</f>
        <v>7.7919999999999998</v>
      </c>
      <c r="H5774" s="19" t="str">
        <f>IF(Movies[[#This Row],[rating]]=0,"No Rating","Rated")</f>
        <v>Rated</v>
      </c>
      <c r="I5774" s="16" t="s">
        <v>329</v>
      </c>
      <c r="J5774" s="29" t="s">
        <v>110</v>
      </c>
      <c r="K5774" s="19">
        <v>7.36</v>
      </c>
      <c r="L5774" s="26">
        <v>271</v>
      </c>
    </row>
    <row r="5775" spans="1:12" x14ac:dyDescent="0.3">
      <c r="A5775" s="14">
        <v>359105</v>
      </c>
      <c r="B5775" s="16" t="s">
        <v>7881</v>
      </c>
      <c r="C5775" s="16" t="s">
        <v>3926</v>
      </c>
      <c r="D5775" s="4">
        <v>42256</v>
      </c>
      <c r="E5775" s="23">
        <v>2015</v>
      </c>
      <c r="F5775" s="19">
        <v>7.6</v>
      </c>
      <c r="G5775" s="19">
        <f>IF(Movies[[#This Row],[rating]]=0,"",Movies[[#This Row],[rating]])</f>
        <v>7.6</v>
      </c>
      <c r="H5775" s="19" t="str">
        <f>IF(Movies[[#This Row],[rating]]=0,"No Rating","Rated")</f>
        <v>Rated</v>
      </c>
      <c r="I5775" s="16" t="s">
        <v>7882</v>
      </c>
      <c r="J5775" s="29" t="s">
        <v>3927</v>
      </c>
      <c r="K5775" s="19">
        <v>7.3449999999999998</v>
      </c>
      <c r="L5775" s="26">
        <v>42</v>
      </c>
    </row>
    <row r="5776" spans="1:12" x14ac:dyDescent="0.3">
      <c r="A5776" s="14">
        <v>335077</v>
      </c>
      <c r="B5776" s="16" t="s">
        <v>7883</v>
      </c>
      <c r="C5776" s="16" t="s">
        <v>10</v>
      </c>
      <c r="D5776" s="4">
        <v>42142</v>
      </c>
      <c r="E5776" s="23">
        <v>2015</v>
      </c>
      <c r="F5776" s="19">
        <v>3.7</v>
      </c>
      <c r="G5776" s="19">
        <f>IF(Movies[[#This Row],[rating]]=0,"",Movies[[#This Row],[rating]])</f>
        <v>3.7</v>
      </c>
      <c r="H5776" s="19" t="str">
        <f>IF(Movies[[#This Row],[rating]]=0,"No Rating","Rated")</f>
        <v>Rated</v>
      </c>
      <c r="I5776" s="16" t="s">
        <v>7884</v>
      </c>
      <c r="J5776" s="29" t="s">
        <v>12</v>
      </c>
      <c r="K5776" s="19">
        <v>7.3289999999999997</v>
      </c>
      <c r="L5776" s="26">
        <v>69</v>
      </c>
    </row>
    <row r="5777" spans="1:12" x14ac:dyDescent="0.3">
      <c r="A5777" s="14">
        <v>366656</v>
      </c>
      <c r="B5777" s="16" t="s">
        <v>7885</v>
      </c>
      <c r="C5777" s="16" t="s">
        <v>432</v>
      </c>
      <c r="D5777" s="4">
        <v>42320</v>
      </c>
      <c r="E5777" s="23">
        <v>2015</v>
      </c>
      <c r="F5777" s="19">
        <v>6.1</v>
      </c>
      <c r="G5777" s="19">
        <f>IF(Movies[[#This Row],[rating]]=0,"",Movies[[#This Row],[rating]])</f>
        <v>6.1</v>
      </c>
      <c r="H5777" s="19" t="str">
        <f>IF(Movies[[#This Row],[rating]]=0,"No Rating","Rated")</f>
        <v>Rated</v>
      </c>
      <c r="I5777" s="16" t="s">
        <v>36</v>
      </c>
      <c r="J5777" s="29" t="s">
        <v>110</v>
      </c>
      <c r="K5777" s="19">
        <v>7.3259999999999996</v>
      </c>
      <c r="L5777" s="26">
        <v>73</v>
      </c>
    </row>
    <row r="5778" spans="1:12" x14ac:dyDescent="0.3">
      <c r="A5778" s="14">
        <v>307931</v>
      </c>
      <c r="B5778" s="16" t="s">
        <v>7886</v>
      </c>
      <c r="C5778" s="16" t="s">
        <v>10</v>
      </c>
      <c r="D5778" s="4">
        <v>42167</v>
      </c>
      <c r="E5778" s="23">
        <v>2015</v>
      </c>
      <c r="F5778" s="19">
        <v>6.7919999999999998</v>
      </c>
      <c r="G5778" s="19">
        <f>IF(Movies[[#This Row],[rating]]=0,"",Movies[[#This Row],[rating]])</f>
        <v>6.7919999999999998</v>
      </c>
      <c r="H5778" s="19" t="str">
        <f>IF(Movies[[#This Row],[rating]]=0,"No Rating","Rated")</f>
        <v>Rated</v>
      </c>
      <c r="I5778" s="16" t="s">
        <v>329</v>
      </c>
      <c r="J5778" s="29" t="s">
        <v>12</v>
      </c>
      <c r="K5778" s="19">
        <v>7.3209999999999997</v>
      </c>
      <c r="L5778" s="26">
        <v>308</v>
      </c>
    </row>
    <row r="5779" spans="1:12" x14ac:dyDescent="0.3">
      <c r="A5779" s="14">
        <v>336313</v>
      </c>
      <c r="B5779" s="16" t="s">
        <v>7887</v>
      </c>
      <c r="C5779" s="16" t="s">
        <v>10</v>
      </c>
      <c r="D5779" s="4">
        <v>42279</v>
      </c>
      <c r="E5779" s="23">
        <v>2015</v>
      </c>
      <c r="F5779" s="19">
        <v>5.2</v>
      </c>
      <c r="G5779" s="19">
        <f>IF(Movies[[#This Row],[rating]]=0,"",Movies[[#This Row],[rating]])</f>
        <v>5.2</v>
      </c>
      <c r="H5779" s="19" t="str">
        <f>IF(Movies[[#This Row],[rating]]=0,"No Rating","Rated")</f>
        <v>Rated</v>
      </c>
      <c r="I5779" s="16" t="s">
        <v>7888</v>
      </c>
      <c r="J5779" s="29" t="s">
        <v>12</v>
      </c>
      <c r="K5779" s="19">
        <v>7.3120000000000003</v>
      </c>
      <c r="L5779" s="26">
        <v>204</v>
      </c>
    </row>
    <row r="5780" spans="1:12" x14ac:dyDescent="0.3">
      <c r="A5780" s="14">
        <v>319076</v>
      </c>
      <c r="B5780" s="16" t="s">
        <v>7889</v>
      </c>
      <c r="C5780" s="16" t="s">
        <v>416</v>
      </c>
      <c r="D5780" s="4">
        <v>42214</v>
      </c>
      <c r="E5780" s="23">
        <v>2015</v>
      </c>
      <c r="F5780" s="19">
        <v>7.5</v>
      </c>
      <c r="G5780" s="19">
        <f>IF(Movies[[#This Row],[rating]]=0,"",Movies[[#This Row],[rating]])</f>
        <v>7.5</v>
      </c>
      <c r="H5780" s="19" t="str">
        <f>IF(Movies[[#This Row],[rating]]=0,"No Rating","Rated")</f>
        <v>Rated</v>
      </c>
      <c r="I5780" s="16" t="s">
        <v>329</v>
      </c>
      <c r="J5780" s="29" t="s">
        <v>12</v>
      </c>
      <c r="K5780" s="19">
        <v>7.3120000000000003</v>
      </c>
      <c r="L5780" s="26">
        <v>156</v>
      </c>
    </row>
    <row r="5781" spans="1:12" x14ac:dyDescent="0.3">
      <c r="A5781" s="14">
        <v>306482</v>
      </c>
      <c r="B5781" s="16" t="s">
        <v>7890</v>
      </c>
      <c r="C5781" s="16" t="s">
        <v>236</v>
      </c>
      <c r="D5781" s="4">
        <v>42123</v>
      </c>
      <c r="E5781" s="23">
        <v>2015</v>
      </c>
      <c r="F5781" s="19">
        <v>6.1</v>
      </c>
      <c r="G5781" s="19">
        <f>IF(Movies[[#This Row],[rating]]=0,"",Movies[[#This Row],[rating]])</f>
        <v>6.1</v>
      </c>
      <c r="H5781" s="19" t="str">
        <f>IF(Movies[[#This Row],[rating]]=0,"No Rating","Rated")</f>
        <v>Rated</v>
      </c>
      <c r="I5781" s="16" t="s">
        <v>312</v>
      </c>
      <c r="J5781" s="29" t="s">
        <v>12</v>
      </c>
      <c r="K5781" s="19">
        <v>7.3079999999999998</v>
      </c>
      <c r="L5781" s="26">
        <v>105</v>
      </c>
    </row>
    <row r="5782" spans="1:12" x14ac:dyDescent="0.3">
      <c r="A5782" s="14">
        <v>310568</v>
      </c>
      <c r="B5782" s="16" t="s">
        <v>7891</v>
      </c>
      <c r="C5782" s="16" t="s">
        <v>7892</v>
      </c>
      <c r="D5782" s="4">
        <v>42214</v>
      </c>
      <c r="E5782" s="23">
        <v>2015</v>
      </c>
      <c r="F5782" s="19">
        <v>6.5</v>
      </c>
      <c r="G5782" s="19">
        <f>IF(Movies[[#This Row],[rating]]=0,"",Movies[[#This Row],[rating]])</f>
        <v>6.5</v>
      </c>
      <c r="H5782" s="19" t="str">
        <f>IF(Movies[[#This Row],[rating]]=0,"No Rating","Rated")</f>
        <v>Rated</v>
      </c>
      <c r="I5782" s="16" t="s">
        <v>33</v>
      </c>
      <c r="J5782" s="29" t="s">
        <v>4163</v>
      </c>
      <c r="K5782" s="19">
        <v>7.306</v>
      </c>
      <c r="L5782" s="26">
        <v>107</v>
      </c>
    </row>
    <row r="5783" spans="1:12" x14ac:dyDescent="0.3">
      <c r="A5783" s="14">
        <v>355998</v>
      </c>
      <c r="B5783" s="16" t="s">
        <v>7893</v>
      </c>
      <c r="C5783" s="16" t="s">
        <v>7894</v>
      </c>
      <c r="D5783" s="4">
        <v>42262</v>
      </c>
      <c r="E5783" s="23">
        <v>2015</v>
      </c>
      <c r="F5783" s="19">
        <v>4.5999999999999996</v>
      </c>
      <c r="G5783" s="19">
        <f>IF(Movies[[#This Row],[rating]]=0,"",Movies[[#This Row],[rating]])</f>
        <v>4.5999999999999996</v>
      </c>
      <c r="H5783" s="19" t="str">
        <f>IF(Movies[[#This Row],[rating]]=0,"No Rating","Rated")</f>
        <v>Rated</v>
      </c>
      <c r="I5783" s="16" t="s">
        <v>197</v>
      </c>
      <c r="J5783" s="29" t="s">
        <v>342</v>
      </c>
      <c r="K5783" s="19">
        <v>7.2969999999999997</v>
      </c>
      <c r="L5783" s="26">
        <v>34</v>
      </c>
    </row>
    <row r="5784" spans="1:12" x14ac:dyDescent="0.3">
      <c r="A5784" s="14">
        <v>352179</v>
      </c>
      <c r="B5784" s="16" t="s">
        <v>7895</v>
      </c>
      <c r="C5784" s="16" t="s">
        <v>10</v>
      </c>
      <c r="D5784" s="4">
        <v>42262</v>
      </c>
      <c r="E5784" s="23">
        <v>2015</v>
      </c>
      <c r="F5784" s="19">
        <v>5.9</v>
      </c>
      <c r="G5784" s="19">
        <f>IF(Movies[[#This Row],[rating]]=0,"",Movies[[#This Row],[rating]])</f>
        <v>5.9</v>
      </c>
      <c r="H5784" s="19" t="str">
        <f>IF(Movies[[#This Row],[rating]]=0,"No Rating","Rated")</f>
        <v>Rated</v>
      </c>
      <c r="I5784" s="16" t="s">
        <v>239</v>
      </c>
      <c r="J5784" s="29" t="s">
        <v>12</v>
      </c>
      <c r="K5784" s="19">
        <v>7.2960000000000003</v>
      </c>
      <c r="L5784" s="26">
        <v>99</v>
      </c>
    </row>
    <row r="5785" spans="1:12" x14ac:dyDescent="0.3">
      <c r="A5785" s="14">
        <v>317114</v>
      </c>
      <c r="B5785" s="16" t="s">
        <v>7896</v>
      </c>
      <c r="C5785" s="16" t="s">
        <v>432</v>
      </c>
      <c r="D5785" s="4">
        <v>42285</v>
      </c>
      <c r="E5785" s="23">
        <v>2015</v>
      </c>
      <c r="F5785" s="19">
        <v>6.2610000000000001</v>
      </c>
      <c r="G5785" s="19">
        <f>IF(Movies[[#This Row],[rating]]=0,"",Movies[[#This Row],[rating]])</f>
        <v>6.2610000000000001</v>
      </c>
      <c r="H5785" s="19" t="str">
        <f>IF(Movies[[#This Row],[rating]]=0,"No Rating","Rated")</f>
        <v>Rated</v>
      </c>
      <c r="I5785" s="16" t="s">
        <v>847</v>
      </c>
      <c r="J5785" s="29" t="s">
        <v>12</v>
      </c>
      <c r="K5785" s="19">
        <v>7.2930000000000001</v>
      </c>
      <c r="L5785" s="26">
        <v>92</v>
      </c>
    </row>
    <row r="5786" spans="1:12" x14ac:dyDescent="0.3">
      <c r="A5786" s="14">
        <v>351065</v>
      </c>
      <c r="B5786" s="16" t="s">
        <v>7897</v>
      </c>
      <c r="C5786" s="16" t="s">
        <v>7898</v>
      </c>
      <c r="D5786" s="4">
        <v>42258</v>
      </c>
      <c r="E5786" s="23">
        <v>2015</v>
      </c>
      <c r="F5786" s="19">
        <v>5.74</v>
      </c>
      <c r="G5786" s="19">
        <f>IF(Movies[[#This Row],[rating]]=0,"",Movies[[#This Row],[rating]])</f>
        <v>5.74</v>
      </c>
      <c r="H5786" s="19" t="str">
        <f>IF(Movies[[#This Row],[rating]]=0,"No Rating","Rated")</f>
        <v>Rated</v>
      </c>
      <c r="I5786" s="16" t="s">
        <v>7899</v>
      </c>
      <c r="J5786" s="29" t="s">
        <v>12</v>
      </c>
      <c r="K5786" s="19">
        <v>7.2869999999999999</v>
      </c>
      <c r="L5786" s="26">
        <v>102</v>
      </c>
    </row>
    <row r="5787" spans="1:12" x14ac:dyDescent="0.3">
      <c r="A5787" s="14">
        <v>356191</v>
      </c>
      <c r="B5787" s="16" t="s">
        <v>7900</v>
      </c>
      <c r="C5787" s="16" t="s">
        <v>2138</v>
      </c>
      <c r="D5787" s="4">
        <v>42293</v>
      </c>
      <c r="E5787" s="23">
        <v>2015</v>
      </c>
      <c r="F5787" s="19">
        <v>5.851</v>
      </c>
      <c r="G5787" s="19">
        <f>IF(Movies[[#This Row],[rating]]=0,"",Movies[[#This Row],[rating]])</f>
        <v>5.851</v>
      </c>
      <c r="H5787" s="19" t="str">
        <f>IF(Movies[[#This Row],[rating]]=0,"No Rating","Rated")</f>
        <v>Rated</v>
      </c>
      <c r="I5787" s="16" t="s">
        <v>359</v>
      </c>
      <c r="J5787" s="29" t="s">
        <v>2139</v>
      </c>
      <c r="K5787" s="19">
        <v>7.2779999999999996</v>
      </c>
      <c r="L5787" s="26">
        <v>131</v>
      </c>
    </row>
    <row r="5788" spans="1:12" x14ac:dyDescent="0.3">
      <c r="A5788" s="14">
        <v>314388</v>
      </c>
      <c r="B5788" s="16" t="s">
        <v>7901</v>
      </c>
      <c r="C5788" s="16" t="s">
        <v>4683</v>
      </c>
      <c r="D5788" s="4">
        <v>42307</v>
      </c>
      <c r="E5788" s="23">
        <v>2015</v>
      </c>
      <c r="F5788" s="19">
        <v>6.931</v>
      </c>
      <c r="G5788" s="19">
        <f>IF(Movies[[#This Row],[rating]]=0,"",Movies[[#This Row],[rating]])</f>
        <v>6.931</v>
      </c>
      <c r="H5788" s="19" t="str">
        <f>IF(Movies[[#This Row],[rating]]=0,"No Rating","Rated")</f>
        <v>Rated</v>
      </c>
      <c r="I5788" s="16" t="s">
        <v>52</v>
      </c>
      <c r="J5788" s="29" t="s">
        <v>342</v>
      </c>
      <c r="K5788" s="19">
        <v>7.2590000000000003</v>
      </c>
      <c r="L5788" s="26">
        <v>224</v>
      </c>
    </row>
    <row r="5789" spans="1:12" x14ac:dyDescent="0.3">
      <c r="A5789" s="14">
        <v>315439</v>
      </c>
      <c r="B5789" s="16" t="s">
        <v>7902</v>
      </c>
      <c r="C5789" s="16" t="s">
        <v>94</v>
      </c>
      <c r="D5789" s="4">
        <v>42263</v>
      </c>
      <c r="E5789" s="23">
        <v>2015</v>
      </c>
      <c r="F5789" s="19">
        <v>7.117</v>
      </c>
      <c r="G5789" s="19">
        <f>IF(Movies[[#This Row],[rating]]=0,"",Movies[[#This Row],[rating]])</f>
        <v>7.117</v>
      </c>
      <c r="H5789" s="19" t="str">
        <f>IF(Movies[[#This Row],[rating]]=0,"No Rating","Rated")</f>
        <v>Rated</v>
      </c>
      <c r="I5789" s="16" t="s">
        <v>189</v>
      </c>
      <c r="J5789" s="29" t="s">
        <v>96</v>
      </c>
      <c r="K5789" s="19">
        <v>7.2530000000000001</v>
      </c>
      <c r="L5789" s="26">
        <v>90</v>
      </c>
    </row>
    <row r="5790" spans="1:12" x14ac:dyDescent="0.3">
      <c r="A5790" s="14">
        <v>356057</v>
      </c>
      <c r="B5790" s="16" t="s">
        <v>7903</v>
      </c>
      <c r="C5790" s="16" t="s">
        <v>10</v>
      </c>
      <c r="D5790" s="4">
        <v>42179</v>
      </c>
      <c r="E5790" s="23">
        <v>2015</v>
      </c>
      <c r="F5790" s="19">
        <v>7.1</v>
      </c>
      <c r="G5790" s="19">
        <f>IF(Movies[[#This Row],[rating]]=0,"",Movies[[#This Row],[rating]])</f>
        <v>7.1</v>
      </c>
      <c r="H5790" s="19" t="str">
        <f>IF(Movies[[#This Row],[rating]]=0,"No Rating","Rated")</f>
        <v>Rated</v>
      </c>
      <c r="I5790" s="16" t="s">
        <v>1164</v>
      </c>
      <c r="J5790" s="29" t="s">
        <v>12</v>
      </c>
      <c r="K5790" s="19">
        <v>7.2439999999999998</v>
      </c>
      <c r="L5790" s="26">
        <v>8</v>
      </c>
    </row>
    <row r="5791" spans="1:12" x14ac:dyDescent="0.3">
      <c r="A5791" s="14">
        <v>345637</v>
      </c>
      <c r="B5791" s="16" t="s">
        <v>7904</v>
      </c>
      <c r="C5791" s="16" t="s">
        <v>10</v>
      </c>
      <c r="D5791" s="4">
        <v>42326</v>
      </c>
      <c r="E5791" s="23">
        <v>2015</v>
      </c>
      <c r="F5791" s="19">
        <v>6.4219999999999997</v>
      </c>
      <c r="G5791" s="19">
        <f>IF(Movies[[#This Row],[rating]]=0,"",Movies[[#This Row],[rating]])</f>
        <v>6.4219999999999997</v>
      </c>
      <c r="H5791" s="19" t="str">
        <f>IF(Movies[[#This Row],[rating]]=0,"No Rating","Rated")</f>
        <v>Rated</v>
      </c>
      <c r="I5791" s="16" t="s">
        <v>7905</v>
      </c>
      <c r="J5791" s="29" t="s">
        <v>12</v>
      </c>
      <c r="K5791" s="19">
        <v>7.2389999999999999</v>
      </c>
      <c r="L5791" s="26">
        <v>257</v>
      </c>
    </row>
    <row r="5792" spans="1:12" x14ac:dyDescent="0.3">
      <c r="A5792" s="14">
        <v>365451</v>
      </c>
      <c r="B5792" s="16" t="s">
        <v>7906</v>
      </c>
      <c r="C5792" s="16" t="s">
        <v>10</v>
      </c>
      <c r="D5792" s="4">
        <v>42307</v>
      </c>
      <c r="E5792" s="23">
        <v>2015</v>
      </c>
      <c r="F5792" s="19">
        <v>5.8449999999999998</v>
      </c>
      <c r="G5792" s="19">
        <f>IF(Movies[[#This Row],[rating]]=0,"",Movies[[#This Row],[rating]])</f>
        <v>5.8449999999999998</v>
      </c>
      <c r="H5792" s="19" t="str">
        <f>IF(Movies[[#This Row],[rating]]=0,"No Rating","Rated")</f>
        <v>Rated</v>
      </c>
      <c r="I5792" s="16" t="s">
        <v>1205</v>
      </c>
      <c r="J5792" s="29" t="s">
        <v>12</v>
      </c>
      <c r="K5792" s="19">
        <v>7.2270000000000003</v>
      </c>
      <c r="L5792" s="26">
        <v>29</v>
      </c>
    </row>
    <row r="5793" spans="1:12" x14ac:dyDescent="0.3">
      <c r="A5793" s="14">
        <v>361539</v>
      </c>
      <c r="B5793" s="16" t="s">
        <v>7907</v>
      </c>
      <c r="C5793" s="16" t="s">
        <v>94</v>
      </c>
      <c r="D5793" s="4">
        <v>42257</v>
      </c>
      <c r="E5793" s="23">
        <v>2015</v>
      </c>
      <c r="F5793" s="19">
        <v>6.4</v>
      </c>
      <c r="G5793" s="19">
        <f>IF(Movies[[#This Row],[rating]]=0,"",Movies[[#This Row],[rating]])</f>
        <v>6.4</v>
      </c>
      <c r="H5793" s="19" t="str">
        <f>IF(Movies[[#This Row],[rating]]=0,"No Rating","Rated")</f>
        <v>Rated</v>
      </c>
      <c r="I5793" s="16" t="s">
        <v>166</v>
      </c>
      <c r="J5793" s="29" t="s">
        <v>96</v>
      </c>
      <c r="K5793" s="19">
        <v>7.2140000000000004</v>
      </c>
      <c r="L5793" s="26">
        <v>17</v>
      </c>
    </row>
    <row r="5794" spans="1:12" x14ac:dyDescent="0.3">
      <c r="A5794" s="14">
        <v>253406</v>
      </c>
      <c r="B5794" s="16" t="s">
        <v>7908</v>
      </c>
      <c r="C5794" s="16" t="s">
        <v>10</v>
      </c>
      <c r="D5794" s="4">
        <v>42230</v>
      </c>
      <c r="E5794" s="23">
        <v>2015</v>
      </c>
      <c r="F5794" s="19">
        <v>6</v>
      </c>
      <c r="G5794" s="19">
        <f>IF(Movies[[#This Row],[rating]]=0,"",Movies[[#This Row],[rating]])</f>
        <v>6</v>
      </c>
      <c r="H5794" s="19" t="str">
        <f>IF(Movies[[#This Row],[rating]]=0,"No Rating","Rated")</f>
        <v>Rated</v>
      </c>
      <c r="I5794" s="16" t="s">
        <v>3913</v>
      </c>
      <c r="J5794" s="29" t="s">
        <v>12</v>
      </c>
      <c r="K5794" s="19">
        <v>7.2089999999999996</v>
      </c>
      <c r="L5794" s="26">
        <v>171</v>
      </c>
    </row>
    <row r="5795" spans="1:12" x14ac:dyDescent="0.3">
      <c r="A5795" s="14">
        <v>339580</v>
      </c>
      <c r="B5795" s="16" t="s">
        <v>7909</v>
      </c>
      <c r="C5795" s="16" t="s">
        <v>172</v>
      </c>
      <c r="D5795" s="4">
        <v>42211</v>
      </c>
      <c r="E5795" s="23">
        <v>2015</v>
      </c>
      <c r="F5795" s="19">
        <v>6.8330000000000002</v>
      </c>
      <c r="G5795" s="19">
        <f>IF(Movies[[#This Row],[rating]]=0,"",Movies[[#This Row],[rating]])</f>
        <v>6.8330000000000002</v>
      </c>
      <c r="H5795" s="19" t="str">
        <f>IF(Movies[[#This Row],[rating]]=0,"No Rating","Rated")</f>
        <v>Rated</v>
      </c>
      <c r="I5795" s="16" t="s">
        <v>7910</v>
      </c>
      <c r="J5795" s="29" t="s">
        <v>12</v>
      </c>
      <c r="K5795" s="19">
        <v>7.2060000000000004</v>
      </c>
      <c r="L5795" s="26">
        <v>108</v>
      </c>
    </row>
    <row r="5796" spans="1:12" x14ac:dyDescent="0.3">
      <c r="A5796" s="14">
        <v>354170</v>
      </c>
      <c r="B5796" s="16" t="s">
        <v>7911</v>
      </c>
      <c r="C5796" s="16" t="s">
        <v>7912</v>
      </c>
      <c r="D5796" s="4">
        <v>42226</v>
      </c>
      <c r="E5796" s="23">
        <v>2015</v>
      </c>
      <c r="F5796" s="19">
        <v>5.7</v>
      </c>
      <c r="G5796" s="19">
        <f>IF(Movies[[#This Row],[rating]]=0,"",Movies[[#This Row],[rating]])</f>
        <v>5.7</v>
      </c>
      <c r="H5796" s="19" t="str">
        <f>IF(Movies[[#This Row],[rating]]=0,"No Rating","Rated")</f>
        <v>Rated</v>
      </c>
      <c r="I5796" s="16" t="s">
        <v>49</v>
      </c>
      <c r="J5796" s="29" t="s">
        <v>34</v>
      </c>
      <c r="K5796" s="19">
        <v>7.1920000000000002</v>
      </c>
      <c r="L5796" s="26">
        <v>10</v>
      </c>
    </row>
    <row r="5797" spans="1:12" x14ac:dyDescent="0.3">
      <c r="A5797" s="14">
        <v>324253</v>
      </c>
      <c r="B5797" s="16" t="s">
        <v>7913</v>
      </c>
      <c r="C5797" s="16" t="s">
        <v>10</v>
      </c>
      <c r="D5797" s="4">
        <v>42293</v>
      </c>
      <c r="E5797" s="23">
        <v>2015</v>
      </c>
      <c r="F5797" s="19">
        <v>7.2140000000000004</v>
      </c>
      <c r="G5797" s="19">
        <f>IF(Movies[[#This Row],[rating]]=0,"",Movies[[#This Row],[rating]])</f>
        <v>7.2140000000000004</v>
      </c>
      <c r="H5797" s="19" t="str">
        <f>IF(Movies[[#This Row],[rating]]=0,"No Rating","Rated")</f>
        <v>Rated</v>
      </c>
      <c r="I5797" s="16" t="s">
        <v>329</v>
      </c>
      <c r="J5797" s="29" t="s">
        <v>12</v>
      </c>
      <c r="K5797" s="19">
        <v>7.1870000000000003</v>
      </c>
      <c r="L5797" s="26">
        <v>91</v>
      </c>
    </row>
    <row r="5798" spans="1:12" x14ac:dyDescent="0.3">
      <c r="A5798" s="14">
        <v>337960</v>
      </c>
      <c r="B5798" s="16" t="s">
        <v>7914</v>
      </c>
      <c r="C5798" s="16" t="s">
        <v>367</v>
      </c>
      <c r="D5798" s="4">
        <v>42243</v>
      </c>
      <c r="E5798" s="23">
        <v>2015</v>
      </c>
      <c r="F5798" s="19">
        <v>7.7</v>
      </c>
      <c r="G5798" s="19">
        <f>IF(Movies[[#This Row],[rating]]=0,"",Movies[[#This Row],[rating]])</f>
        <v>7.7</v>
      </c>
      <c r="H5798" s="19" t="str">
        <f>IF(Movies[[#This Row],[rating]]=0,"No Rating","Rated")</f>
        <v>Rated</v>
      </c>
      <c r="I5798" s="16" t="s">
        <v>49</v>
      </c>
      <c r="J5798" s="29" t="s">
        <v>12</v>
      </c>
      <c r="K5798" s="19">
        <v>7.1820000000000004</v>
      </c>
      <c r="L5798" s="26">
        <v>449</v>
      </c>
    </row>
    <row r="5799" spans="1:12" x14ac:dyDescent="0.3">
      <c r="A5799" s="14">
        <v>257444</v>
      </c>
      <c r="B5799" s="16" t="s">
        <v>7915</v>
      </c>
      <c r="C5799" s="16" t="s">
        <v>10</v>
      </c>
      <c r="D5799" s="4">
        <v>42230</v>
      </c>
      <c r="E5799" s="23">
        <v>2015</v>
      </c>
      <c r="F5799" s="19">
        <v>5.78</v>
      </c>
      <c r="G5799" s="19">
        <f>IF(Movies[[#This Row],[rating]]=0,"",Movies[[#This Row],[rating]])</f>
        <v>5.78</v>
      </c>
      <c r="H5799" s="19" t="str">
        <f>IF(Movies[[#This Row],[rating]]=0,"No Rating","Rated")</f>
        <v>Rated</v>
      </c>
      <c r="I5799" s="16" t="s">
        <v>359</v>
      </c>
      <c r="J5799" s="29" t="s">
        <v>12</v>
      </c>
      <c r="K5799" s="19">
        <v>7.1820000000000004</v>
      </c>
      <c r="L5799" s="26">
        <v>186</v>
      </c>
    </row>
    <row r="5800" spans="1:12" x14ac:dyDescent="0.3">
      <c r="A5800" s="14">
        <v>339145</v>
      </c>
      <c r="B5800" s="16" t="s">
        <v>7916</v>
      </c>
      <c r="C5800" s="16" t="s">
        <v>10</v>
      </c>
      <c r="D5800" s="4">
        <v>42168</v>
      </c>
      <c r="E5800" s="23">
        <v>2015</v>
      </c>
      <c r="F5800" s="19">
        <v>5.8</v>
      </c>
      <c r="G5800" s="19">
        <f>IF(Movies[[#This Row],[rating]]=0,"",Movies[[#This Row],[rating]])</f>
        <v>5.8</v>
      </c>
      <c r="H5800" s="19" t="str">
        <f>IF(Movies[[#This Row],[rating]]=0,"No Rating","Rated")</f>
        <v>Rated</v>
      </c>
      <c r="I5800" s="16" t="s">
        <v>49</v>
      </c>
      <c r="J5800" s="29" t="s">
        <v>12</v>
      </c>
      <c r="K5800" s="19">
        <v>7.1779999999999999</v>
      </c>
      <c r="L5800" s="26">
        <v>155</v>
      </c>
    </row>
    <row r="5801" spans="1:12" x14ac:dyDescent="0.3">
      <c r="A5801" s="14">
        <v>315868</v>
      </c>
      <c r="B5801" s="16" t="s">
        <v>7917</v>
      </c>
      <c r="C5801" s="16" t="s">
        <v>3969</v>
      </c>
      <c r="D5801" s="4">
        <v>42341</v>
      </c>
      <c r="E5801" s="23">
        <v>2015</v>
      </c>
      <c r="F5801" s="19">
        <v>6.6</v>
      </c>
      <c r="G5801" s="19">
        <f>IF(Movies[[#This Row],[rating]]=0,"",Movies[[#This Row],[rating]])</f>
        <v>6.6</v>
      </c>
      <c r="H5801" s="19" t="str">
        <f>IF(Movies[[#This Row],[rating]]=0,"No Rating","Rated")</f>
        <v>Rated</v>
      </c>
      <c r="I5801" s="16" t="s">
        <v>7918</v>
      </c>
      <c r="J5801" s="29" t="s">
        <v>110</v>
      </c>
      <c r="K5801" s="19">
        <v>7.1769999999999996</v>
      </c>
      <c r="L5801" s="26">
        <v>86</v>
      </c>
    </row>
    <row r="5802" spans="1:12" x14ac:dyDescent="0.3">
      <c r="A5802" s="14">
        <v>268725</v>
      </c>
      <c r="B5802" s="16" t="s">
        <v>7919</v>
      </c>
      <c r="C5802" s="16" t="s">
        <v>10</v>
      </c>
      <c r="D5802" s="4">
        <v>42090</v>
      </c>
      <c r="E5802" s="23">
        <v>2015</v>
      </c>
      <c r="F5802" s="19">
        <v>4.8970000000000002</v>
      </c>
      <c r="G5802" s="19">
        <f>IF(Movies[[#This Row],[rating]]=0,"",Movies[[#This Row],[rating]])</f>
        <v>4.8970000000000002</v>
      </c>
      <c r="H5802" s="19" t="str">
        <f>IF(Movies[[#This Row],[rating]]=0,"No Rating","Rated")</f>
        <v>Rated</v>
      </c>
      <c r="I5802" s="16" t="s">
        <v>148</v>
      </c>
      <c r="J5802" s="29" t="s">
        <v>12</v>
      </c>
      <c r="K5802" s="19">
        <v>7.1719999999999997</v>
      </c>
      <c r="L5802" s="26">
        <v>92</v>
      </c>
    </row>
    <row r="5803" spans="1:12" x14ac:dyDescent="0.3">
      <c r="A5803" s="14">
        <v>315575</v>
      </c>
      <c r="B5803" s="16" t="s">
        <v>7920</v>
      </c>
      <c r="C5803" s="16" t="s">
        <v>108</v>
      </c>
      <c r="D5803" s="4">
        <v>42144</v>
      </c>
      <c r="E5803" s="23">
        <v>2015</v>
      </c>
      <c r="F5803" s="19">
        <v>6.7</v>
      </c>
      <c r="G5803" s="19">
        <f>IF(Movies[[#This Row],[rating]]=0,"",Movies[[#This Row],[rating]])</f>
        <v>6.7</v>
      </c>
      <c r="H5803" s="19" t="str">
        <f>IF(Movies[[#This Row],[rating]]=0,"No Rating","Rated")</f>
        <v>Rated</v>
      </c>
      <c r="I5803" s="16" t="s">
        <v>49</v>
      </c>
      <c r="J5803" s="29" t="s">
        <v>110</v>
      </c>
      <c r="K5803" s="19">
        <v>7.17</v>
      </c>
      <c r="L5803" s="26">
        <v>170</v>
      </c>
    </row>
    <row r="5804" spans="1:12" x14ac:dyDescent="0.3">
      <c r="A5804" s="14">
        <v>305642</v>
      </c>
      <c r="B5804" s="16" t="s">
        <v>7921</v>
      </c>
      <c r="C5804" s="16" t="s">
        <v>10</v>
      </c>
      <c r="D5804" s="4">
        <v>42306</v>
      </c>
      <c r="E5804" s="23">
        <v>2015</v>
      </c>
      <c r="F5804" s="19">
        <v>5.3</v>
      </c>
      <c r="G5804" s="19">
        <f>IF(Movies[[#This Row],[rating]]=0,"",Movies[[#This Row],[rating]])</f>
        <v>5.3</v>
      </c>
      <c r="H5804" s="19" t="str">
        <f>IF(Movies[[#This Row],[rating]]=0,"No Rating","Rated")</f>
        <v>Rated</v>
      </c>
      <c r="I5804" s="16" t="s">
        <v>49</v>
      </c>
      <c r="J5804" s="29" t="s">
        <v>12</v>
      </c>
      <c r="K5804" s="19">
        <v>7.1689999999999996</v>
      </c>
      <c r="L5804" s="26">
        <v>96</v>
      </c>
    </row>
    <row r="5805" spans="1:12" x14ac:dyDescent="0.3">
      <c r="A5805" s="14">
        <v>345931</v>
      </c>
      <c r="B5805" s="16" t="s">
        <v>7922</v>
      </c>
      <c r="C5805" s="16" t="s">
        <v>10</v>
      </c>
      <c r="D5805" s="4">
        <v>42153</v>
      </c>
      <c r="E5805" s="23">
        <v>2015</v>
      </c>
      <c r="F5805" s="19">
        <v>2.8</v>
      </c>
      <c r="G5805" s="19">
        <f>IF(Movies[[#This Row],[rating]]=0,"",Movies[[#This Row],[rating]])</f>
        <v>2.8</v>
      </c>
      <c r="H5805" s="19" t="str">
        <f>IF(Movies[[#This Row],[rating]]=0,"No Rating","Rated")</f>
        <v>Rated</v>
      </c>
      <c r="I5805" s="16" t="s">
        <v>468</v>
      </c>
      <c r="J5805" s="29" t="s">
        <v>12</v>
      </c>
      <c r="K5805" s="19">
        <v>7.1630000000000003</v>
      </c>
      <c r="L5805" s="26">
        <v>95</v>
      </c>
    </row>
    <row r="5806" spans="1:12" x14ac:dyDescent="0.3">
      <c r="A5806" s="14">
        <v>293644</v>
      </c>
      <c r="B5806" s="16" t="s">
        <v>7923</v>
      </c>
      <c r="C5806" s="16" t="s">
        <v>7924</v>
      </c>
      <c r="D5806" s="4">
        <v>42307</v>
      </c>
      <c r="E5806" s="23">
        <v>2015</v>
      </c>
      <c r="F5806" s="19">
        <v>6.7</v>
      </c>
      <c r="G5806" s="19">
        <f>IF(Movies[[#This Row],[rating]]=0,"",Movies[[#This Row],[rating]])</f>
        <v>6.7</v>
      </c>
      <c r="H5806" s="19" t="str">
        <f>IF(Movies[[#This Row],[rating]]=0,"No Rating","Rated")</f>
        <v>Rated</v>
      </c>
      <c r="I5806" s="16" t="s">
        <v>1827</v>
      </c>
      <c r="J5806" s="29" t="s">
        <v>34</v>
      </c>
      <c r="K5806" s="19">
        <v>7.15</v>
      </c>
      <c r="L5806" s="26">
        <v>146</v>
      </c>
    </row>
    <row r="5807" spans="1:12" x14ac:dyDescent="0.3">
      <c r="A5807" s="14">
        <v>322125</v>
      </c>
      <c r="B5807" s="16" t="s">
        <v>7925</v>
      </c>
      <c r="C5807" s="16" t="s">
        <v>108</v>
      </c>
      <c r="D5807" s="4">
        <v>42081</v>
      </c>
      <c r="E5807" s="23">
        <v>2015</v>
      </c>
      <c r="F5807" s="19">
        <v>6.9</v>
      </c>
      <c r="G5807" s="19">
        <f>IF(Movies[[#This Row],[rating]]=0,"",Movies[[#This Row],[rating]])</f>
        <v>6.9</v>
      </c>
      <c r="H5807" s="19" t="str">
        <f>IF(Movies[[#This Row],[rating]]=0,"No Rating","Rated")</f>
        <v>Rated</v>
      </c>
      <c r="I5807" s="16" t="s">
        <v>239</v>
      </c>
      <c r="J5807" s="29" t="s">
        <v>110</v>
      </c>
      <c r="K5807" s="19">
        <v>7.1429999999999998</v>
      </c>
      <c r="L5807" s="26">
        <v>669</v>
      </c>
    </row>
    <row r="5808" spans="1:12" x14ac:dyDescent="0.3">
      <c r="A5808" s="14">
        <v>325848</v>
      </c>
      <c r="B5808" s="16" t="s">
        <v>7926</v>
      </c>
      <c r="C5808" s="16" t="s">
        <v>838</v>
      </c>
      <c r="D5808" s="4">
        <v>42123</v>
      </c>
      <c r="E5808" s="23">
        <v>2015</v>
      </c>
      <c r="F5808" s="19">
        <v>5.82</v>
      </c>
      <c r="G5808" s="19">
        <f>IF(Movies[[#This Row],[rating]]=0,"",Movies[[#This Row],[rating]])</f>
        <v>5.82</v>
      </c>
      <c r="H5808" s="19" t="str">
        <f>IF(Movies[[#This Row],[rating]]=0,"No Rating","Rated")</f>
        <v>Rated</v>
      </c>
      <c r="I5808" s="16" t="s">
        <v>30</v>
      </c>
      <c r="J5808" s="29" t="s">
        <v>110</v>
      </c>
      <c r="K5808" s="19">
        <v>7.1230000000000002</v>
      </c>
      <c r="L5808" s="26">
        <v>472</v>
      </c>
    </row>
    <row r="5809" spans="1:12" x14ac:dyDescent="0.3">
      <c r="A5809" s="14">
        <v>336222</v>
      </c>
      <c r="B5809" s="16" t="s">
        <v>7927</v>
      </c>
      <c r="C5809" s="16" t="s">
        <v>7928</v>
      </c>
      <c r="D5809" s="4">
        <v>42152</v>
      </c>
      <c r="E5809" s="23">
        <v>2015</v>
      </c>
      <c r="F5809" s="19">
        <v>6.9909999999999997</v>
      </c>
      <c r="G5809" s="19">
        <f>IF(Movies[[#This Row],[rating]]=0,"",Movies[[#This Row],[rating]])</f>
        <v>6.9909999999999997</v>
      </c>
      <c r="H5809" s="19" t="str">
        <f>IF(Movies[[#This Row],[rating]]=0,"No Rating","Rated")</f>
        <v>Rated</v>
      </c>
      <c r="I5809" s="16" t="s">
        <v>49</v>
      </c>
      <c r="J5809" s="29" t="s">
        <v>578</v>
      </c>
      <c r="K5809" s="19">
        <v>7.0960000000000001</v>
      </c>
      <c r="L5809" s="26">
        <v>278</v>
      </c>
    </row>
    <row r="5810" spans="1:12" x14ac:dyDescent="0.3">
      <c r="A5810" s="14">
        <v>307226</v>
      </c>
      <c r="B5810" s="16" t="s">
        <v>7929</v>
      </c>
      <c r="C5810" s="16" t="s">
        <v>84</v>
      </c>
      <c r="D5810" s="4">
        <v>42208</v>
      </c>
      <c r="E5810" s="23">
        <v>2015</v>
      </c>
      <c r="F5810" s="19">
        <v>7.3</v>
      </c>
      <c r="G5810" s="19">
        <f>IF(Movies[[#This Row],[rating]]=0,"",Movies[[#This Row],[rating]])</f>
        <v>7.3</v>
      </c>
      <c r="H5810" s="19" t="str">
        <f>IF(Movies[[#This Row],[rating]]=0,"No Rating","Rated")</f>
        <v>Rated</v>
      </c>
      <c r="I5810" s="16" t="s">
        <v>153</v>
      </c>
      <c r="J5810" s="29" t="s">
        <v>86</v>
      </c>
      <c r="K5810" s="19">
        <v>7.0910000000000002</v>
      </c>
      <c r="L5810" s="26">
        <v>127</v>
      </c>
    </row>
    <row r="5811" spans="1:12" x14ac:dyDescent="0.3">
      <c r="A5811" s="14">
        <v>359892</v>
      </c>
      <c r="B5811" s="16" t="s">
        <v>7930</v>
      </c>
      <c r="C5811" s="16" t="s">
        <v>7931</v>
      </c>
      <c r="D5811" s="4">
        <v>42075</v>
      </c>
      <c r="E5811" s="23">
        <v>2015</v>
      </c>
      <c r="F5811" s="19">
        <v>6.8</v>
      </c>
      <c r="G5811" s="19">
        <f>IF(Movies[[#This Row],[rating]]=0,"",Movies[[#This Row],[rating]])</f>
        <v>6.8</v>
      </c>
      <c r="H5811" s="19" t="str">
        <f>IF(Movies[[#This Row],[rating]]=0,"No Rating","Rated")</f>
        <v>Rated</v>
      </c>
      <c r="I5811" s="16" t="s">
        <v>1845</v>
      </c>
      <c r="J5811" s="29" t="s">
        <v>34</v>
      </c>
      <c r="K5811" s="19">
        <v>7.0869999999999997</v>
      </c>
      <c r="L5811" s="26">
        <v>65</v>
      </c>
    </row>
    <row r="5812" spans="1:12" x14ac:dyDescent="0.3">
      <c r="A5812" s="14">
        <v>343701</v>
      </c>
      <c r="B5812" s="16" t="s">
        <v>7932</v>
      </c>
      <c r="C5812" s="16" t="s">
        <v>1265</v>
      </c>
      <c r="D5812" s="4">
        <v>42314</v>
      </c>
      <c r="E5812" s="23">
        <v>2015</v>
      </c>
      <c r="F5812" s="19">
        <v>4.5</v>
      </c>
      <c r="G5812" s="19">
        <f>IF(Movies[[#This Row],[rating]]=0,"",Movies[[#This Row],[rating]])</f>
        <v>4.5</v>
      </c>
      <c r="H5812" s="19" t="str">
        <f>IF(Movies[[#This Row],[rating]]=0,"No Rating","Rated")</f>
        <v>Rated</v>
      </c>
      <c r="I5812" s="16" t="s">
        <v>2955</v>
      </c>
      <c r="J5812" s="29" t="s">
        <v>517</v>
      </c>
      <c r="K5812" s="19">
        <v>7.0810000000000004</v>
      </c>
      <c r="L5812" s="26">
        <v>70</v>
      </c>
    </row>
    <row r="5813" spans="1:12" x14ac:dyDescent="0.3">
      <c r="A5813" s="14">
        <v>353614</v>
      </c>
      <c r="B5813" s="16" t="s">
        <v>7933</v>
      </c>
      <c r="C5813" s="16" t="s">
        <v>7934</v>
      </c>
      <c r="D5813" s="4">
        <v>42243</v>
      </c>
      <c r="E5813" s="23">
        <v>2015</v>
      </c>
      <c r="F5813" s="19">
        <v>6.5</v>
      </c>
      <c r="G5813" s="19">
        <f>IF(Movies[[#This Row],[rating]]=0,"",Movies[[#This Row],[rating]])</f>
        <v>6.5</v>
      </c>
      <c r="H5813" s="19" t="str">
        <f>IF(Movies[[#This Row],[rating]]=0,"No Rating","Rated")</f>
        <v>Rated</v>
      </c>
      <c r="I5813" s="16" t="s">
        <v>713</v>
      </c>
      <c r="J5813" s="29" t="s">
        <v>648</v>
      </c>
      <c r="K5813" s="19">
        <v>7.08</v>
      </c>
      <c r="L5813" s="26">
        <v>98</v>
      </c>
    </row>
    <row r="5814" spans="1:12" x14ac:dyDescent="0.3">
      <c r="A5814" s="14">
        <v>358962</v>
      </c>
      <c r="B5814" s="16" t="s">
        <v>7935</v>
      </c>
      <c r="C5814" s="16" t="s">
        <v>877</v>
      </c>
      <c r="D5814" s="4">
        <v>42257</v>
      </c>
      <c r="E5814" s="23">
        <v>2015</v>
      </c>
      <c r="F5814" s="19">
        <v>5.3</v>
      </c>
      <c r="G5814" s="19">
        <f>IF(Movies[[#This Row],[rating]]=0,"",Movies[[#This Row],[rating]])</f>
        <v>5.3</v>
      </c>
      <c r="H5814" s="19" t="str">
        <f>IF(Movies[[#This Row],[rating]]=0,"No Rating","Rated")</f>
        <v>Rated</v>
      </c>
      <c r="I5814" s="16" t="s">
        <v>468</v>
      </c>
      <c r="J5814" s="29" t="s">
        <v>774</v>
      </c>
      <c r="K5814" s="19">
        <v>7.077</v>
      </c>
      <c r="L5814" s="26">
        <v>81</v>
      </c>
    </row>
    <row r="5815" spans="1:12" x14ac:dyDescent="0.3">
      <c r="A5815" s="14">
        <v>346641</v>
      </c>
      <c r="B5815" s="16" t="s">
        <v>7936</v>
      </c>
      <c r="C5815" s="16" t="s">
        <v>284</v>
      </c>
      <c r="D5815" s="4">
        <v>42186</v>
      </c>
      <c r="E5815" s="23">
        <v>2015</v>
      </c>
      <c r="F5815" s="19">
        <v>6.51</v>
      </c>
      <c r="G5815" s="19">
        <f>IF(Movies[[#This Row],[rating]]=0,"",Movies[[#This Row],[rating]])</f>
        <v>6.51</v>
      </c>
      <c r="H5815" s="19" t="str">
        <f>IF(Movies[[#This Row],[rating]]=0,"No Rating","Rated")</f>
        <v>Rated</v>
      </c>
      <c r="I5815" s="16" t="s">
        <v>7937</v>
      </c>
      <c r="J5815" s="29" t="s">
        <v>286</v>
      </c>
      <c r="K5815" s="19">
        <v>7.0759999999999996</v>
      </c>
      <c r="L5815" s="26">
        <v>97</v>
      </c>
    </row>
    <row r="5816" spans="1:12" x14ac:dyDescent="0.3">
      <c r="A5816" s="14">
        <v>352364</v>
      </c>
      <c r="B5816" s="16" t="s">
        <v>7938</v>
      </c>
      <c r="C5816" s="16" t="s">
        <v>432</v>
      </c>
      <c r="D5816" s="4">
        <v>42344</v>
      </c>
      <c r="E5816" s="23">
        <v>2015</v>
      </c>
      <c r="F5816" s="19">
        <v>5.5</v>
      </c>
      <c r="G5816" s="19">
        <f>IF(Movies[[#This Row],[rating]]=0,"",Movies[[#This Row],[rating]])</f>
        <v>5.5</v>
      </c>
      <c r="H5816" s="19" t="str">
        <f>IF(Movies[[#This Row],[rating]]=0,"No Rating","Rated")</f>
        <v>Rated</v>
      </c>
      <c r="I5816" s="16" t="s">
        <v>166</v>
      </c>
      <c r="J5816" s="29" t="s">
        <v>12</v>
      </c>
      <c r="K5816" s="19">
        <v>7.0730000000000004</v>
      </c>
      <c r="L5816" s="26">
        <v>83</v>
      </c>
    </row>
    <row r="5817" spans="1:12" x14ac:dyDescent="0.3">
      <c r="A5817" s="14">
        <v>336652</v>
      </c>
      <c r="B5817" s="16" t="s">
        <v>7939</v>
      </c>
      <c r="C5817" s="16" t="s">
        <v>108</v>
      </c>
      <c r="D5817" s="4">
        <v>42270</v>
      </c>
      <c r="E5817" s="23">
        <v>2015</v>
      </c>
      <c r="F5817" s="19">
        <v>5.8630000000000004</v>
      </c>
      <c r="G5817" s="19">
        <f>IF(Movies[[#This Row],[rating]]=0,"",Movies[[#This Row],[rating]])</f>
        <v>5.8630000000000004</v>
      </c>
      <c r="H5817" s="19" t="str">
        <f>IF(Movies[[#This Row],[rating]]=0,"No Rating","Rated")</f>
        <v>Rated</v>
      </c>
      <c r="I5817" s="16" t="s">
        <v>1412</v>
      </c>
      <c r="J5817" s="29" t="s">
        <v>110</v>
      </c>
      <c r="K5817" s="19">
        <v>7.069</v>
      </c>
      <c r="L5817" s="26">
        <v>131</v>
      </c>
    </row>
    <row r="5818" spans="1:12" x14ac:dyDescent="0.3">
      <c r="A5818" s="14">
        <v>346956</v>
      </c>
      <c r="B5818" s="16" t="s">
        <v>7940</v>
      </c>
      <c r="C5818" s="16" t="s">
        <v>7941</v>
      </c>
      <c r="D5818" s="4">
        <v>42185</v>
      </c>
      <c r="E5818" s="23">
        <v>2015</v>
      </c>
      <c r="F5818" s="19">
        <v>7.4</v>
      </c>
      <c r="G5818" s="19">
        <f>IF(Movies[[#This Row],[rating]]=0,"",Movies[[#This Row],[rating]])</f>
        <v>7.4</v>
      </c>
      <c r="H5818" s="19" t="str">
        <f>IF(Movies[[#This Row],[rating]]=0,"No Rating","Rated")</f>
        <v>Rated</v>
      </c>
      <c r="I5818" s="16" t="s">
        <v>1348</v>
      </c>
      <c r="J5818" s="29" t="s">
        <v>12</v>
      </c>
      <c r="K5818" s="19">
        <v>7.0650000000000004</v>
      </c>
      <c r="L5818" s="26">
        <v>15</v>
      </c>
    </row>
    <row r="5819" spans="1:12" x14ac:dyDescent="0.3">
      <c r="A5819" s="14">
        <v>372640</v>
      </c>
      <c r="B5819" s="16" t="s">
        <v>7942</v>
      </c>
      <c r="C5819" s="16" t="s">
        <v>108</v>
      </c>
      <c r="D5819" s="4">
        <v>42354</v>
      </c>
      <c r="E5819" s="23">
        <v>2015</v>
      </c>
      <c r="F5819" s="19">
        <v>6</v>
      </c>
      <c r="G5819" s="19">
        <f>IF(Movies[[#This Row],[rating]]=0,"",Movies[[#This Row],[rating]])</f>
        <v>6</v>
      </c>
      <c r="H5819" s="19" t="str">
        <f>IF(Movies[[#This Row],[rating]]=0,"No Rating","Rated")</f>
        <v>Rated</v>
      </c>
      <c r="I5819" s="16" t="s">
        <v>180</v>
      </c>
      <c r="J5819" s="29" t="s">
        <v>110</v>
      </c>
      <c r="K5819" s="19">
        <v>7.0629999999999997</v>
      </c>
      <c r="L5819" s="26">
        <v>95</v>
      </c>
    </row>
    <row r="5820" spans="1:12" x14ac:dyDescent="0.3">
      <c r="A5820" s="14">
        <v>352978</v>
      </c>
      <c r="B5820" s="16" t="s">
        <v>7943</v>
      </c>
      <c r="C5820" s="16" t="s">
        <v>10</v>
      </c>
      <c r="D5820" s="4">
        <v>42246</v>
      </c>
      <c r="E5820" s="23">
        <v>2015</v>
      </c>
      <c r="F5820" s="19">
        <v>4.992</v>
      </c>
      <c r="G5820" s="19">
        <f>IF(Movies[[#This Row],[rating]]=0,"",Movies[[#This Row],[rating]])</f>
        <v>4.992</v>
      </c>
      <c r="H5820" s="19" t="str">
        <f>IF(Movies[[#This Row],[rating]]=0,"No Rating","Rated")</f>
        <v>Rated</v>
      </c>
      <c r="I5820" s="16" t="s">
        <v>65</v>
      </c>
      <c r="J5820" s="29" t="s">
        <v>12</v>
      </c>
      <c r="K5820" s="19">
        <v>7.0519999999999996</v>
      </c>
      <c r="L5820" s="26">
        <v>66</v>
      </c>
    </row>
    <row r="5821" spans="1:12" x14ac:dyDescent="0.3">
      <c r="A5821" s="14">
        <v>347096</v>
      </c>
      <c r="B5821" s="16" t="s">
        <v>7944</v>
      </c>
      <c r="C5821" s="16" t="s">
        <v>10</v>
      </c>
      <c r="D5821" s="4">
        <v>42179</v>
      </c>
      <c r="E5821" s="23">
        <v>2015</v>
      </c>
      <c r="F5821" s="19">
        <v>5.7</v>
      </c>
      <c r="G5821" s="19">
        <f>IF(Movies[[#This Row],[rating]]=0,"",Movies[[#This Row],[rating]])</f>
        <v>5.7</v>
      </c>
      <c r="H5821" s="19" t="str">
        <f>IF(Movies[[#This Row],[rating]]=0,"No Rating","Rated")</f>
        <v>Rated</v>
      </c>
      <c r="I5821" s="16" t="s">
        <v>80</v>
      </c>
      <c r="J5821" s="29" t="s">
        <v>12</v>
      </c>
      <c r="K5821" s="19">
        <v>7.0519999999999996</v>
      </c>
      <c r="L5821" s="26">
        <v>122</v>
      </c>
    </row>
    <row r="5822" spans="1:12" x14ac:dyDescent="0.3">
      <c r="A5822" s="14">
        <v>320367</v>
      </c>
      <c r="B5822" s="16" t="s">
        <v>2576</v>
      </c>
      <c r="C5822" s="16" t="s">
        <v>416</v>
      </c>
      <c r="D5822" s="4">
        <v>42005</v>
      </c>
      <c r="E5822" s="23">
        <v>2015</v>
      </c>
      <c r="F5822" s="19">
        <v>6.5650000000000004</v>
      </c>
      <c r="G5822" s="19">
        <f>IF(Movies[[#This Row],[rating]]=0,"",Movies[[#This Row],[rating]])</f>
        <v>6.5650000000000004</v>
      </c>
      <c r="H5822" s="19" t="str">
        <f>IF(Movies[[#This Row],[rating]]=0,"No Rating","Rated")</f>
        <v>Rated</v>
      </c>
      <c r="I5822" s="16" t="s">
        <v>49</v>
      </c>
      <c r="J5822" s="29" t="s">
        <v>12</v>
      </c>
      <c r="K5822" s="19">
        <v>7.03</v>
      </c>
      <c r="L5822" s="26">
        <v>1058</v>
      </c>
    </row>
    <row r="5823" spans="1:12" x14ac:dyDescent="0.3">
      <c r="A5823" s="14">
        <v>333623</v>
      </c>
      <c r="B5823" s="16" t="s">
        <v>7945</v>
      </c>
      <c r="C5823" s="16" t="s">
        <v>144</v>
      </c>
      <c r="D5823" s="4">
        <v>42168</v>
      </c>
      <c r="E5823" s="23">
        <v>2015</v>
      </c>
      <c r="F5823" s="19">
        <v>7.7</v>
      </c>
      <c r="G5823" s="19">
        <f>IF(Movies[[#This Row],[rating]]=0,"",Movies[[#This Row],[rating]])</f>
        <v>7.7</v>
      </c>
      <c r="H5823" s="19" t="str">
        <f>IF(Movies[[#This Row],[rating]]=0,"No Rating","Rated")</f>
        <v>Rated</v>
      </c>
      <c r="I5823" s="16" t="s">
        <v>7946</v>
      </c>
      <c r="J5823" s="29" t="s">
        <v>146</v>
      </c>
      <c r="K5823" s="19">
        <v>7.0069999999999997</v>
      </c>
      <c r="L5823" s="26">
        <v>58</v>
      </c>
    </row>
    <row r="5824" spans="1:12" x14ac:dyDescent="0.3">
      <c r="A5824" s="14">
        <v>312966</v>
      </c>
      <c r="B5824" s="16" t="s">
        <v>7947</v>
      </c>
      <c r="C5824" s="16" t="s">
        <v>144</v>
      </c>
      <c r="D5824" s="4">
        <v>42140</v>
      </c>
      <c r="E5824" s="23">
        <v>2015</v>
      </c>
      <c r="F5824" s="19">
        <v>8.4</v>
      </c>
      <c r="G5824" s="19">
        <f>IF(Movies[[#This Row],[rating]]=0,"",Movies[[#This Row],[rating]])</f>
        <v>8.4</v>
      </c>
      <c r="H5824" s="19" t="str">
        <f>IF(Movies[[#This Row],[rating]]=0,"No Rating","Rated")</f>
        <v>Rated</v>
      </c>
      <c r="I5824" s="16" t="s">
        <v>7948</v>
      </c>
      <c r="J5824" s="29" t="s">
        <v>146</v>
      </c>
      <c r="K5824" s="19">
        <v>7.0019999999999998</v>
      </c>
      <c r="L5824" s="26">
        <v>49</v>
      </c>
    </row>
    <row r="5825" spans="1:12" x14ac:dyDescent="0.3">
      <c r="A5825" s="14">
        <v>325844</v>
      </c>
      <c r="B5825" s="16" t="s">
        <v>7949</v>
      </c>
      <c r="C5825" s="16" t="s">
        <v>108</v>
      </c>
      <c r="D5825" s="4">
        <v>42186</v>
      </c>
      <c r="E5825" s="23">
        <v>2015</v>
      </c>
      <c r="F5825" s="19">
        <v>5.3250000000000002</v>
      </c>
      <c r="G5825" s="19">
        <f>IF(Movies[[#This Row],[rating]]=0,"",Movies[[#This Row],[rating]])</f>
        <v>5.3250000000000002</v>
      </c>
      <c r="H5825" s="19" t="str">
        <f>IF(Movies[[#This Row],[rating]]=0,"No Rating","Rated")</f>
        <v>Rated</v>
      </c>
      <c r="I5825" s="16" t="s">
        <v>30</v>
      </c>
      <c r="J5825" s="29" t="s">
        <v>110</v>
      </c>
      <c r="K5825" s="19">
        <v>6.9720000000000004</v>
      </c>
      <c r="L5825" s="26">
        <v>915</v>
      </c>
    </row>
    <row r="5826" spans="1:12" x14ac:dyDescent="0.3">
      <c r="A5826" s="14">
        <v>363483</v>
      </c>
      <c r="B5826" s="16" t="s">
        <v>7950</v>
      </c>
      <c r="C5826" s="16" t="s">
        <v>10</v>
      </c>
      <c r="D5826" s="4">
        <v>42334</v>
      </c>
      <c r="E5826" s="23">
        <v>2015</v>
      </c>
      <c r="F5826" s="19">
        <v>6.0629999999999997</v>
      </c>
      <c r="G5826" s="19">
        <f>IF(Movies[[#This Row],[rating]]=0,"",Movies[[#This Row],[rating]])</f>
        <v>6.0629999999999997</v>
      </c>
      <c r="H5826" s="19" t="str">
        <f>IF(Movies[[#This Row],[rating]]=0,"No Rating","Rated")</f>
        <v>Rated</v>
      </c>
      <c r="I5826" s="16" t="s">
        <v>7951</v>
      </c>
      <c r="J5826" s="29" t="s">
        <v>12</v>
      </c>
      <c r="K5826" s="19">
        <v>6.9710000000000001</v>
      </c>
      <c r="L5826" s="26">
        <v>232</v>
      </c>
    </row>
    <row r="5827" spans="1:12" x14ac:dyDescent="0.3">
      <c r="A5827" s="14">
        <v>369059</v>
      </c>
      <c r="B5827" s="16" t="s">
        <v>7952</v>
      </c>
      <c r="C5827" s="16" t="s">
        <v>10</v>
      </c>
      <c r="D5827" s="4">
        <v>42344</v>
      </c>
      <c r="E5827" s="23">
        <v>2015</v>
      </c>
      <c r="F5827" s="19">
        <v>5.9</v>
      </c>
      <c r="G5827" s="19">
        <f>IF(Movies[[#This Row],[rating]]=0,"",Movies[[#This Row],[rating]])</f>
        <v>5.9</v>
      </c>
      <c r="H5827" s="19" t="str">
        <f>IF(Movies[[#This Row],[rating]]=0,"No Rating","Rated")</f>
        <v>Rated</v>
      </c>
      <c r="I5827" s="16" t="s">
        <v>7953</v>
      </c>
      <c r="J5827" s="29" t="s">
        <v>12</v>
      </c>
      <c r="K5827" s="19">
        <v>6.952</v>
      </c>
      <c r="L5827" s="26">
        <v>93</v>
      </c>
    </row>
    <row r="5828" spans="1:12" x14ac:dyDescent="0.3">
      <c r="A5828" s="14">
        <v>351043</v>
      </c>
      <c r="B5828" s="16" t="s">
        <v>7954</v>
      </c>
      <c r="C5828" s="16" t="s">
        <v>10</v>
      </c>
      <c r="D5828" s="4">
        <v>42230</v>
      </c>
      <c r="E5828" s="23">
        <v>2015</v>
      </c>
      <c r="F5828" s="19">
        <v>4.5830000000000002</v>
      </c>
      <c r="G5828" s="19">
        <f>IF(Movies[[#This Row],[rating]]=0,"",Movies[[#This Row],[rating]])</f>
        <v>4.5830000000000002</v>
      </c>
      <c r="H5828" s="19" t="str">
        <f>IF(Movies[[#This Row],[rating]]=0,"No Rating","Rated")</f>
        <v>Rated</v>
      </c>
      <c r="I5828" s="16" t="s">
        <v>7955</v>
      </c>
      <c r="J5828" s="29" t="s">
        <v>12</v>
      </c>
      <c r="K5828" s="19">
        <v>6.952</v>
      </c>
      <c r="L5828" s="26">
        <v>157</v>
      </c>
    </row>
    <row r="5829" spans="1:12" x14ac:dyDescent="0.3">
      <c r="A5829" s="14">
        <v>333620</v>
      </c>
      <c r="B5829" s="16" t="s">
        <v>7956</v>
      </c>
      <c r="C5829" s="16" t="s">
        <v>432</v>
      </c>
      <c r="D5829" s="4">
        <v>42084</v>
      </c>
      <c r="E5829" s="23">
        <v>2015</v>
      </c>
      <c r="F5829" s="19">
        <v>5.7</v>
      </c>
      <c r="G5829" s="19">
        <f>IF(Movies[[#This Row],[rating]]=0,"",Movies[[#This Row],[rating]])</f>
        <v>5.7</v>
      </c>
      <c r="H5829" s="19" t="str">
        <f>IF(Movies[[#This Row],[rating]]=0,"No Rating","Rated")</f>
        <v>Rated</v>
      </c>
      <c r="I5829" s="16" t="s">
        <v>7957</v>
      </c>
      <c r="J5829" s="29" t="s">
        <v>12</v>
      </c>
      <c r="K5829" s="19">
        <v>6.9219999999999997</v>
      </c>
      <c r="L5829" s="26">
        <v>79</v>
      </c>
    </row>
    <row r="5830" spans="1:12" x14ac:dyDescent="0.3">
      <c r="A5830" s="14">
        <v>308027</v>
      </c>
      <c r="B5830" s="16" t="s">
        <v>7958</v>
      </c>
      <c r="C5830" s="16" t="s">
        <v>10</v>
      </c>
      <c r="D5830" s="4">
        <v>42230</v>
      </c>
      <c r="E5830" s="23">
        <v>2015</v>
      </c>
      <c r="F5830" s="19">
        <v>6.6</v>
      </c>
      <c r="G5830" s="19">
        <f>IF(Movies[[#This Row],[rating]]=0,"",Movies[[#This Row],[rating]])</f>
        <v>6.6</v>
      </c>
      <c r="H5830" s="19" t="str">
        <f>IF(Movies[[#This Row],[rating]]=0,"No Rating","Rated")</f>
        <v>Rated</v>
      </c>
      <c r="I5830" s="16" t="s">
        <v>1205</v>
      </c>
      <c r="J5830" s="29" t="s">
        <v>12</v>
      </c>
      <c r="K5830" s="19">
        <v>6.9180000000000001</v>
      </c>
      <c r="L5830" s="26">
        <v>192</v>
      </c>
    </row>
    <row r="5831" spans="1:12" x14ac:dyDescent="0.3">
      <c r="A5831" s="14">
        <v>374252</v>
      </c>
      <c r="B5831" s="16" t="s">
        <v>7959</v>
      </c>
      <c r="C5831" s="16" t="s">
        <v>416</v>
      </c>
      <c r="D5831" s="4">
        <v>42321</v>
      </c>
      <c r="E5831" s="23">
        <v>2015</v>
      </c>
      <c r="F5831" s="19">
        <v>6.7</v>
      </c>
      <c r="G5831" s="19">
        <f>IF(Movies[[#This Row],[rating]]=0,"",Movies[[#This Row],[rating]])</f>
        <v>6.7</v>
      </c>
      <c r="H5831" s="19" t="str">
        <f>IF(Movies[[#This Row],[rating]]=0,"No Rating","Rated")</f>
        <v>Rated</v>
      </c>
      <c r="I5831" s="16" t="s">
        <v>7960</v>
      </c>
      <c r="J5831" s="29" t="s">
        <v>12</v>
      </c>
      <c r="K5831" s="19">
        <v>6.9109999999999996</v>
      </c>
      <c r="L5831" s="26">
        <v>68</v>
      </c>
    </row>
    <row r="5832" spans="1:12" x14ac:dyDescent="0.3">
      <c r="A5832" s="14">
        <v>268105</v>
      </c>
      <c r="B5832" s="16" t="s">
        <v>7961</v>
      </c>
      <c r="C5832" s="16" t="s">
        <v>74</v>
      </c>
      <c r="D5832" s="4">
        <v>42272</v>
      </c>
      <c r="E5832" s="23">
        <v>2015</v>
      </c>
      <c r="F5832" s="19">
        <v>6</v>
      </c>
      <c r="G5832" s="19">
        <f>IF(Movies[[#This Row],[rating]]=0,"",Movies[[#This Row],[rating]])</f>
        <v>6</v>
      </c>
      <c r="H5832" s="19" t="str">
        <f>IF(Movies[[#This Row],[rating]]=0,"No Rating","Rated")</f>
        <v>Rated</v>
      </c>
      <c r="I5832" s="16" t="s">
        <v>175</v>
      </c>
      <c r="J5832" s="29" t="s">
        <v>34</v>
      </c>
      <c r="K5832" s="19">
        <v>6.91</v>
      </c>
      <c r="L5832" s="26">
        <v>146</v>
      </c>
    </row>
    <row r="5833" spans="1:12" x14ac:dyDescent="0.3">
      <c r="A5833" s="14">
        <v>320003</v>
      </c>
      <c r="B5833" s="16" t="s">
        <v>7962</v>
      </c>
      <c r="C5833" s="16" t="s">
        <v>108</v>
      </c>
      <c r="D5833" s="4">
        <v>42095</v>
      </c>
      <c r="E5833" s="23">
        <v>2015</v>
      </c>
      <c r="F5833" s="19">
        <v>5.2</v>
      </c>
      <c r="G5833" s="19">
        <f>IF(Movies[[#This Row],[rating]]=0,"",Movies[[#This Row],[rating]])</f>
        <v>5.2</v>
      </c>
      <c r="H5833" s="19" t="str">
        <f>IF(Movies[[#This Row],[rating]]=0,"No Rating","Rated")</f>
        <v>Rated</v>
      </c>
      <c r="I5833" s="16" t="s">
        <v>49</v>
      </c>
      <c r="J5833" s="29" t="s">
        <v>110</v>
      </c>
      <c r="K5833" s="19">
        <v>6.8810000000000002</v>
      </c>
      <c r="L5833" s="26">
        <v>160</v>
      </c>
    </row>
    <row r="5834" spans="1:12" x14ac:dyDescent="0.3">
      <c r="A5834" s="14">
        <v>361705</v>
      </c>
      <c r="B5834" s="16" t="s">
        <v>7963</v>
      </c>
      <c r="C5834" s="16" t="s">
        <v>51</v>
      </c>
      <c r="D5834" s="4">
        <v>42271</v>
      </c>
      <c r="E5834" s="23">
        <v>2015</v>
      </c>
      <c r="F5834" s="19">
        <v>7.4169999999999998</v>
      </c>
      <c r="G5834" s="19">
        <f>IF(Movies[[#This Row],[rating]]=0,"",Movies[[#This Row],[rating]])</f>
        <v>7.4169999999999998</v>
      </c>
      <c r="H5834" s="19" t="str">
        <f>IF(Movies[[#This Row],[rating]]=0,"No Rating","Rated")</f>
        <v>Rated</v>
      </c>
      <c r="I5834" s="16" t="s">
        <v>4481</v>
      </c>
      <c r="J5834" s="29" t="s">
        <v>34</v>
      </c>
      <c r="K5834" s="19">
        <v>6.8719999999999999</v>
      </c>
      <c r="L5834" s="26">
        <v>145</v>
      </c>
    </row>
    <row r="5835" spans="1:12" x14ac:dyDescent="0.3">
      <c r="A5835" s="14">
        <v>365961</v>
      </c>
      <c r="B5835" s="16" t="s">
        <v>7964</v>
      </c>
      <c r="C5835" s="16" t="s">
        <v>1309</v>
      </c>
      <c r="D5835" s="4">
        <v>42355</v>
      </c>
      <c r="E5835" s="23">
        <v>2015</v>
      </c>
      <c r="F5835" s="19">
        <v>5.5579999999999998</v>
      </c>
      <c r="G5835" s="19">
        <f>IF(Movies[[#This Row],[rating]]=0,"",Movies[[#This Row],[rating]])</f>
        <v>5.5579999999999998</v>
      </c>
      <c r="H5835" s="19" t="str">
        <f>IF(Movies[[#This Row],[rating]]=0,"No Rating","Rated")</f>
        <v>Rated</v>
      </c>
      <c r="I5835" s="16" t="s">
        <v>234</v>
      </c>
      <c r="J5835" s="29" t="s">
        <v>286</v>
      </c>
      <c r="K5835" s="19">
        <v>6.8639999999999999</v>
      </c>
      <c r="L5835" s="26">
        <v>77</v>
      </c>
    </row>
    <row r="5836" spans="1:12" x14ac:dyDescent="0.3">
      <c r="A5836" s="14">
        <v>361746</v>
      </c>
      <c r="B5836" s="16" t="s">
        <v>7965</v>
      </c>
      <c r="C5836" s="16" t="s">
        <v>10</v>
      </c>
      <c r="D5836" s="4">
        <v>42287</v>
      </c>
      <c r="E5836" s="23">
        <v>2015</v>
      </c>
      <c r="F5836" s="19">
        <v>6.1</v>
      </c>
      <c r="G5836" s="19">
        <f>IF(Movies[[#This Row],[rating]]=0,"",Movies[[#This Row],[rating]])</f>
        <v>6.1</v>
      </c>
      <c r="H5836" s="19" t="str">
        <f>IF(Movies[[#This Row],[rating]]=0,"No Rating","Rated")</f>
        <v>Rated</v>
      </c>
      <c r="I5836" s="16" t="s">
        <v>498</v>
      </c>
      <c r="J5836" s="29" t="s">
        <v>12</v>
      </c>
      <c r="K5836" s="19">
        <v>6.8470000000000004</v>
      </c>
      <c r="L5836" s="26">
        <v>85</v>
      </c>
    </row>
    <row r="5837" spans="1:12" x14ac:dyDescent="0.3">
      <c r="A5837" s="14">
        <v>268854</v>
      </c>
      <c r="B5837" s="16" t="s">
        <v>7966</v>
      </c>
      <c r="C5837" s="16" t="s">
        <v>74</v>
      </c>
      <c r="D5837" s="4">
        <v>42069</v>
      </c>
      <c r="E5837" s="23">
        <v>2015</v>
      </c>
      <c r="F5837" s="19">
        <v>8.3000000000000007</v>
      </c>
      <c r="G5837" s="19">
        <f>IF(Movies[[#This Row],[rating]]=0,"",Movies[[#This Row],[rating]])</f>
        <v>8.3000000000000007</v>
      </c>
      <c r="H5837" s="19" t="str">
        <f>IF(Movies[[#This Row],[rating]]=0,"No Rating","Rated")</f>
        <v>Rated</v>
      </c>
      <c r="I5837" s="16" t="s">
        <v>49</v>
      </c>
      <c r="J5837" s="29" t="s">
        <v>34</v>
      </c>
      <c r="K5837" s="19">
        <v>6.8460000000000001</v>
      </c>
      <c r="L5837" s="26">
        <v>215</v>
      </c>
    </row>
    <row r="5838" spans="1:12" x14ac:dyDescent="0.3">
      <c r="A5838" s="14">
        <v>325388</v>
      </c>
      <c r="B5838" s="16" t="s">
        <v>7967</v>
      </c>
      <c r="C5838" s="16" t="s">
        <v>877</v>
      </c>
      <c r="D5838" s="4">
        <v>42042</v>
      </c>
      <c r="E5838" s="23">
        <v>2015</v>
      </c>
      <c r="F5838" s="19">
        <v>7</v>
      </c>
      <c r="G5838" s="19">
        <f>IF(Movies[[#This Row],[rating]]=0,"",Movies[[#This Row],[rating]])</f>
        <v>7</v>
      </c>
      <c r="H5838" s="19" t="str">
        <f>IF(Movies[[#This Row],[rating]]=0,"No Rating","Rated")</f>
        <v>Rated</v>
      </c>
      <c r="I5838" s="16" t="s">
        <v>52</v>
      </c>
      <c r="J5838" s="29" t="s">
        <v>774</v>
      </c>
      <c r="K5838" s="19">
        <v>6.8419999999999996</v>
      </c>
      <c r="L5838" s="26">
        <v>73</v>
      </c>
    </row>
    <row r="5839" spans="1:12" x14ac:dyDescent="0.3">
      <c r="A5839" s="14">
        <v>320295</v>
      </c>
      <c r="B5839" s="16" t="s">
        <v>7968</v>
      </c>
      <c r="C5839" s="16" t="s">
        <v>595</v>
      </c>
      <c r="D5839" s="4">
        <v>42096</v>
      </c>
      <c r="E5839" s="23">
        <v>2015</v>
      </c>
      <c r="F5839" s="19">
        <v>6.7</v>
      </c>
      <c r="G5839" s="19">
        <f>IF(Movies[[#This Row],[rating]]=0,"",Movies[[#This Row],[rating]])</f>
        <v>6.7</v>
      </c>
      <c r="H5839" s="19" t="str">
        <f>IF(Movies[[#This Row],[rating]]=0,"No Rating","Rated")</f>
        <v>Rated</v>
      </c>
      <c r="I5839" s="16" t="s">
        <v>7969</v>
      </c>
      <c r="J5839" s="29" t="s">
        <v>142</v>
      </c>
      <c r="K5839" s="19">
        <v>6.8390000000000004</v>
      </c>
      <c r="L5839" s="26">
        <v>95</v>
      </c>
    </row>
    <row r="5840" spans="1:12" x14ac:dyDescent="0.3">
      <c r="A5840" s="14">
        <v>350849</v>
      </c>
      <c r="B5840" s="16" t="s">
        <v>7970</v>
      </c>
      <c r="C5840" s="16" t="s">
        <v>2598</v>
      </c>
      <c r="D5840" s="4">
        <v>42349</v>
      </c>
      <c r="E5840" s="23">
        <v>2015</v>
      </c>
      <c r="F5840" s="19">
        <v>6.7</v>
      </c>
      <c r="G5840" s="19">
        <f>IF(Movies[[#This Row],[rating]]=0,"",Movies[[#This Row],[rating]])</f>
        <v>6.7</v>
      </c>
      <c r="H5840" s="19" t="str">
        <f>IF(Movies[[#This Row],[rating]]=0,"No Rating","Rated")</f>
        <v>Rated</v>
      </c>
      <c r="I5840" s="16" t="s">
        <v>33</v>
      </c>
      <c r="J5840" s="29" t="s">
        <v>34</v>
      </c>
      <c r="K5840" s="19">
        <v>6.8280000000000003</v>
      </c>
      <c r="L5840" s="26">
        <v>98</v>
      </c>
    </row>
    <row r="5841" spans="1:12" x14ac:dyDescent="0.3">
      <c r="A5841" s="14">
        <v>295592</v>
      </c>
      <c r="B5841" s="16" t="s">
        <v>7971</v>
      </c>
      <c r="C5841" s="16" t="s">
        <v>10</v>
      </c>
      <c r="D5841" s="4">
        <v>42110</v>
      </c>
      <c r="E5841" s="23">
        <v>2015</v>
      </c>
      <c r="F5841" s="19">
        <v>6.9</v>
      </c>
      <c r="G5841" s="19">
        <f>IF(Movies[[#This Row],[rating]]=0,"",Movies[[#This Row],[rating]])</f>
        <v>6.9</v>
      </c>
      <c r="H5841" s="19" t="str">
        <f>IF(Movies[[#This Row],[rating]]=0,"No Rating","Rated")</f>
        <v>Rated</v>
      </c>
      <c r="I5841" s="16" t="s">
        <v>329</v>
      </c>
      <c r="J5841" s="29" t="s">
        <v>12</v>
      </c>
      <c r="K5841" s="19">
        <v>6.8259999999999996</v>
      </c>
      <c r="L5841" s="26">
        <v>132</v>
      </c>
    </row>
    <row r="5842" spans="1:12" x14ac:dyDescent="0.3">
      <c r="A5842" s="14">
        <v>367326</v>
      </c>
      <c r="B5842" s="16" t="s">
        <v>7972</v>
      </c>
      <c r="C5842" s="16" t="s">
        <v>10</v>
      </c>
      <c r="D5842" s="4">
        <v>42314</v>
      </c>
      <c r="E5842" s="23">
        <v>2015</v>
      </c>
      <c r="F5842" s="19">
        <v>6.5</v>
      </c>
      <c r="G5842" s="19">
        <f>IF(Movies[[#This Row],[rating]]=0,"",Movies[[#This Row],[rating]])</f>
        <v>6.5</v>
      </c>
      <c r="H5842" s="19" t="str">
        <f>IF(Movies[[#This Row],[rating]]=0,"No Rating","Rated")</f>
        <v>Rated</v>
      </c>
      <c r="I5842" s="16" t="s">
        <v>7973</v>
      </c>
      <c r="J5842" s="29" t="s">
        <v>12</v>
      </c>
      <c r="K5842" s="19">
        <v>6.8230000000000004</v>
      </c>
      <c r="L5842" s="26">
        <v>130</v>
      </c>
    </row>
    <row r="5843" spans="1:12" x14ac:dyDescent="0.3">
      <c r="A5843" s="14">
        <v>314220</v>
      </c>
      <c r="B5843" s="16" t="s">
        <v>7974</v>
      </c>
      <c r="C5843" s="16" t="s">
        <v>883</v>
      </c>
      <c r="D5843" s="4">
        <v>42334</v>
      </c>
      <c r="E5843" s="23">
        <v>2015</v>
      </c>
      <c r="F5843" s="19">
        <v>5.7</v>
      </c>
      <c r="G5843" s="19">
        <f>IF(Movies[[#This Row],[rating]]=0,"",Movies[[#This Row],[rating]])</f>
        <v>5.7</v>
      </c>
      <c r="H5843" s="19" t="str">
        <f>IF(Movies[[#This Row],[rating]]=0,"No Rating","Rated")</f>
        <v>Rated</v>
      </c>
      <c r="I5843" s="16" t="s">
        <v>713</v>
      </c>
      <c r="J5843" s="29" t="s">
        <v>884</v>
      </c>
      <c r="K5843" s="19">
        <v>6.8170000000000002</v>
      </c>
      <c r="L5843" s="26">
        <v>94</v>
      </c>
    </row>
    <row r="5844" spans="1:12" x14ac:dyDescent="0.3">
      <c r="A5844" s="14">
        <v>362136</v>
      </c>
      <c r="B5844" s="16" t="s">
        <v>7975</v>
      </c>
      <c r="C5844" s="16" t="s">
        <v>595</v>
      </c>
      <c r="D5844" s="4">
        <v>42319</v>
      </c>
      <c r="E5844" s="23">
        <v>2015</v>
      </c>
      <c r="F5844" s="19">
        <v>5.4</v>
      </c>
      <c r="G5844" s="19">
        <f>IF(Movies[[#This Row],[rating]]=0,"",Movies[[#This Row],[rating]])</f>
        <v>5.4</v>
      </c>
      <c r="H5844" s="19" t="str">
        <f>IF(Movies[[#This Row],[rating]]=0,"No Rating","Rated")</f>
        <v>Rated</v>
      </c>
      <c r="I5844" s="16" t="s">
        <v>7976</v>
      </c>
      <c r="J5844" s="29" t="s">
        <v>142</v>
      </c>
      <c r="K5844" s="19">
        <v>6.8150000000000004</v>
      </c>
      <c r="L5844" s="26">
        <v>113</v>
      </c>
    </row>
    <row r="5845" spans="1:12" x14ac:dyDescent="0.3">
      <c r="A5845" s="14">
        <v>317925</v>
      </c>
      <c r="B5845" s="16" t="s">
        <v>7977</v>
      </c>
      <c r="C5845" s="16" t="s">
        <v>74</v>
      </c>
      <c r="D5845" s="4">
        <v>42062</v>
      </c>
      <c r="E5845" s="23">
        <v>2015</v>
      </c>
      <c r="F5845" s="19">
        <v>7.7</v>
      </c>
      <c r="G5845" s="19">
        <f>IF(Movies[[#This Row],[rating]]=0,"",Movies[[#This Row],[rating]])</f>
        <v>7.7</v>
      </c>
      <c r="H5845" s="19" t="str">
        <f>IF(Movies[[#This Row],[rating]]=0,"No Rating","Rated")</f>
        <v>Rated</v>
      </c>
      <c r="I5845" s="16" t="s">
        <v>30</v>
      </c>
      <c r="J5845" s="29" t="s">
        <v>34</v>
      </c>
      <c r="K5845" s="19">
        <v>6.7949999999999999</v>
      </c>
      <c r="L5845" s="26">
        <v>207</v>
      </c>
    </row>
    <row r="5846" spans="1:12" x14ac:dyDescent="0.3">
      <c r="A5846" s="14">
        <v>261860</v>
      </c>
      <c r="B5846" s="16" t="s">
        <v>7978</v>
      </c>
      <c r="C5846" s="16" t="s">
        <v>108</v>
      </c>
      <c r="D5846" s="4">
        <v>42069</v>
      </c>
      <c r="E5846" s="23">
        <v>2015</v>
      </c>
      <c r="F5846" s="19">
        <v>7.3</v>
      </c>
      <c r="G5846" s="19">
        <f>IF(Movies[[#This Row],[rating]]=0,"",Movies[[#This Row],[rating]])</f>
        <v>7.3</v>
      </c>
      <c r="H5846" s="19" t="str">
        <f>IF(Movies[[#This Row],[rating]]=0,"No Rating","Rated")</f>
        <v>Rated</v>
      </c>
      <c r="I5846" s="16" t="s">
        <v>329</v>
      </c>
      <c r="J5846" s="29" t="s">
        <v>110</v>
      </c>
      <c r="K5846" s="19">
        <v>6.7949999999999999</v>
      </c>
      <c r="L5846" s="26">
        <v>107</v>
      </c>
    </row>
    <row r="5847" spans="1:12" x14ac:dyDescent="0.3">
      <c r="A5847" s="14">
        <v>321621</v>
      </c>
      <c r="B5847" s="16" t="s">
        <v>7979</v>
      </c>
      <c r="C5847" s="16" t="s">
        <v>10</v>
      </c>
      <c r="D5847" s="4">
        <v>42034</v>
      </c>
      <c r="E5847" s="23">
        <v>2015</v>
      </c>
      <c r="F5847" s="19">
        <v>5.4</v>
      </c>
      <c r="G5847" s="19">
        <f>IF(Movies[[#This Row],[rating]]=0,"",Movies[[#This Row],[rating]])</f>
        <v>5.4</v>
      </c>
      <c r="H5847" s="19" t="str">
        <f>IF(Movies[[#This Row],[rating]]=0,"No Rating","Rated")</f>
        <v>Rated</v>
      </c>
      <c r="I5847" s="16" t="s">
        <v>7980</v>
      </c>
      <c r="J5847" s="29" t="s">
        <v>12</v>
      </c>
      <c r="K5847" s="19">
        <v>6.7869999999999999</v>
      </c>
      <c r="L5847" s="26">
        <v>67</v>
      </c>
    </row>
    <row r="5848" spans="1:12" x14ac:dyDescent="0.3">
      <c r="A5848" s="14">
        <v>79698</v>
      </c>
      <c r="B5848" s="16" t="s">
        <v>7981</v>
      </c>
      <c r="C5848" s="16" t="s">
        <v>7982</v>
      </c>
      <c r="D5848" s="4">
        <v>42076</v>
      </c>
      <c r="E5848" s="23">
        <v>2015</v>
      </c>
      <c r="F5848" s="19">
        <v>4.9000000000000004</v>
      </c>
      <c r="G5848" s="19">
        <f>IF(Movies[[#This Row],[rating]]=0,"",Movies[[#This Row],[rating]])</f>
        <v>4.9000000000000004</v>
      </c>
      <c r="H5848" s="19" t="str">
        <f>IF(Movies[[#This Row],[rating]]=0,"No Rating","Rated")</f>
        <v>Rated</v>
      </c>
      <c r="I5848" s="16" t="s">
        <v>7983</v>
      </c>
      <c r="J5848" s="29" t="s">
        <v>12</v>
      </c>
      <c r="K5848" s="19">
        <v>6.7720000000000002</v>
      </c>
      <c r="L5848" s="26">
        <v>69</v>
      </c>
    </row>
    <row r="5849" spans="1:12" x14ac:dyDescent="0.3">
      <c r="A5849" s="14">
        <v>308640</v>
      </c>
      <c r="B5849" s="16" t="s">
        <v>7984</v>
      </c>
      <c r="C5849" s="16" t="s">
        <v>10</v>
      </c>
      <c r="D5849" s="4">
        <v>42256</v>
      </c>
      <c r="E5849" s="23">
        <v>2015</v>
      </c>
      <c r="F5849" s="19">
        <v>7</v>
      </c>
      <c r="G5849" s="19">
        <f>IF(Movies[[#This Row],[rating]]=0,"",Movies[[#This Row],[rating]])</f>
        <v>7</v>
      </c>
      <c r="H5849" s="19" t="str">
        <f>IF(Movies[[#This Row],[rating]]=0,"No Rating","Rated")</f>
        <v>Rated</v>
      </c>
      <c r="I5849" s="16" t="s">
        <v>49</v>
      </c>
      <c r="J5849" s="29" t="s">
        <v>12</v>
      </c>
      <c r="K5849" s="19">
        <v>6.7649999999999997</v>
      </c>
      <c r="L5849" s="26">
        <v>99</v>
      </c>
    </row>
    <row r="5850" spans="1:12" x14ac:dyDescent="0.3">
      <c r="A5850" s="14">
        <v>316715</v>
      </c>
      <c r="B5850" s="16" t="s">
        <v>7985</v>
      </c>
      <c r="C5850" s="16" t="s">
        <v>416</v>
      </c>
      <c r="D5850" s="4">
        <v>42024</v>
      </c>
      <c r="E5850" s="23">
        <v>2015</v>
      </c>
      <c r="F5850" s="19">
        <v>6.6849999999999996</v>
      </c>
      <c r="G5850" s="19">
        <f>IF(Movies[[#This Row],[rating]]=0,"",Movies[[#This Row],[rating]])</f>
        <v>6.6849999999999996</v>
      </c>
      <c r="H5850" s="19" t="str">
        <f>IF(Movies[[#This Row],[rating]]=0,"No Rating","Rated")</f>
        <v>Rated</v>
      </c>
      <c r="I5850" s="16" t="s">
        <v>7986</v>
      </c>
      <c r="J5850" s="29" t="s">
        <v>12</v>
      </c>
      <c r="K5850" s="19">
        <v>6.7640000000000002</v>
      </c>
      <c r="L5850" s="26">
        <v>189</v>
      </c>
    </row>
    <row r="5851" spans="1:12" x14ac:dyDescent="0.3">
      <c r="A5851" s="14">
        <v>369058</v>
      </c>
      <c r="B5851" s="16" t="s">
        <v>7987</v>
      </c>
      <c r="C5851" s="16" t="s">
        <v>10</v>
      </c>
      <c r="D5851" s="4">
        <v>42343</v>
      </c>
      <c r="E5851" s="23">
        <v>2015</v>
      </c>
      <c r="F5851" s="19">
        <v>6.1</v>
      </c>
      <c r="G5851" s="19">
        <f>IF(Movies[[#This Row],[rating]]=0,"",Movies[[#This Row],[rating]])</f>
        <v>6.1</v>
      </c>
      <c r="H5851" s="19" t="str">
        <f>IF(Movies[[#This Row],[rating]]=0,"No Rating","Rated")</f>
        <v>Rated</v>
      </c>
      <c r="I5851" s="16" t="s">
        <v>7988</v>
      </c>
      <c r="J5851" s="29" t="s">
        <v>12</v>
      </c>
      <c r="K5851" s="19">
        <v>6.76</v>
      </c>
      <c r="L5851" s="26">
        <v>127</v>
      </c>
    </row>
    <row r="5852" spans="1:12" x14ac:dyDescent="0.3">
      <c r="A5852" s="14">
        <v>409284</v>
      </c>
      <c r="B5852" s="16" t="s">
        <v>7989</v>
      </c>
      <c r="C5852" s="16" t="s">
        <v>94</v>
      </c>
      <c r="D5852" s="4">
        <v>42215</v>
      </c>
      <c r="E5852" s="23">
        <v>2015</v>
      </c>
      <c r="F5852" s="19">
        <v>0</v>
      </c>
      <c r="G5852" s="19" t="str">
        <f>IF(Movies[[#This Row],[rating]]=0,"",Movies[[#This Row],[rating]])</f>
        <v/>
      </c>
      <c r="H5852" s="19" t="str">
        <f>IF(Movies[[#This Row],[rating]]=0,"No Rating","Rated")</f>
        <v>No Rating</v>
      </c>
      <c r="I5852" s="16" t="s">
        <v>166</v>
      </c>
      <c r="J5852" s="29" t="s">
        <v>96</v>
      </c>
      <c r="K5852" s="19">
        <v>6.7560000000000002</v>
      </c>
      <c r="L5852" s="26">
        <v>0</v>
      </c>
    </row>
    <row r="5853" spans="1:12" x14ac:dyDescent="0.3">
      <c r="A5853" s="14">
        <v>332709</v>
      </c>
      <c r="B5853" s="16" t="s">
        <v>7990</v>
      </c>
      <c r="C5853" s="16" t="s">
        <v>540</v>
      </c>
      <c r="D5853" s="4">
        <v>42089</v>
      </c>
      <c r="E5853" s="23">
        <v>2015</v>
      </c>
      <c r="F5853" s="19">
        <v>5.5</v>
      </c>
      <c r="G5853" s="19">
        <f>IF(Movies[[#This Row],[rating]]=0,"",Movies[[#This Row],[rating]])</f>
        <v>5.5</v>
      </c>
      <c r="H5853" s="19" t="str">
        <f>IF(Movies[[#This Row],[rating]]=0,"No Rating","Rated")</f>
        <v>Rated</v>
      </c>
      <c r="I5853" s="16" t="s">
        <v>30</v>
      </c>
      <c r="J5853" s="29" t="s">
        <v>511</v>
      </c>
      <c r="K5853" s="19">
        <v>6.7519999999999998</v>
      </c>
      <c r="L5853" s="26">
        <v>83</v>
      </c>
    </row>
    <row r="5854" spans="1:12" x14ac:dyDescent="0.3">
      <c r="A5854" s="14">
        <v>317144</v>
      </c>
      <c r="B5854" s="16" t="s">
        <v>2554</v>
      </c>
      <c r="C5854" s="16" t="s">
        <v>416</v>
      </c>
      <c r="D5854" s="4">
        <v>42019</v>
      </c>
      <c r="E5854" s="23">
        <v>2015</v>
      </c>
      <c r="F5854" s="19">
        <v>6.4</v>
      </c>
      <c r="G5854" s="19">
        <f>IF(Movies[[#This Row],[rating]]=0,"",Movies[[#This Row],[rating]])</f>
        <v>6.4</v>
      </c>
      <c r="H5854" s="19" t="str">
        <f>IF(Movies[[#This Row],[rating]]=0,"No Rating","Rated")</f>
        <v>Rated</v>
      </c>
      <c r="I5854" s="16" t="s">
        <v>239</v>
      </c>
      <c r="J5854" s="29" t="s">
        <v>12</v>
      </c>
      <c r="K5854" s="19">
        <v>6.7450000000000001</v>
      </c>
      <c r="L5854" s="26">
        <v>226</v>
      </c>
    </row>
    <row r="5855" spans="1:12" x14ac:dyDescent="0.3">
      <c r="A5855" s="14">
        <v>393821</v>
      </c>
      <c r="B5855" s="16" t="s">
        <v>7991</v>
      </c>
      <c r="C5855" s="16" t="s">
        <v>880</v>
      </c>
      <c r="D5855" s="4">
        <v>42258</v>
      </c>
      <c r="E5855" s="23">
        <v>2015</v>
      </c>
      <c r="F5855" s="19">
        <v>6.1079999999999997</v>
      </c>
      <c r="G5855" s="19">
        <f>IF(Movies[[#This Row],[rating]]=0,"",Movies[[#This Row],[rating]])</f>
        <v>6.1079999999999997</v>
      </c>
      <c r="H5855" s="19" t="str">
        <f>IF(Movies[[#This Row],[rating]]=0,"No Rating","Rated")</f>
        <v>Rated</v>
      </c>
      <c r="I5855" s="16" t="s">
        <v>468</v>
      </c>
      <c r="J5855" s="29" t="s">
        <v>881</v>
      </c>
      <c r="K5855" s="19">
        <v>6.7329999999999997</v>
      </c>
      <c r="L5855" s="26">
        <v>65</v>
      </c>
    </row>
    <row r="5856" spans="1:12" x14ac:dyDescent="0.3">
      <c r="A5856" s="14">
        <v>325690</v>
      </c>
      <c r="B5856" s="16" t="s">
        <v>7992</v>
      </c>
      <c r="C5856" s="16" t="s">
        <v>540</v>
      </c>
      <c r="D5856" s="4">
        <v>42054</v>
      </c>
      <c r="E5856" s="23">
        <v>2015</v>
      </c>
      <c r="F5856" s="19">
        <v>7.0019999999999998</v>
      </c>
      <c r="G5856" s="19">
        <f>IF(Movies[[#This Row],[rating]]=0,"",Movies[[#This Row],[rating]])</f>
        <v>7.0019999999999998</v>
      </c>
      <c r="H5856" s="19" t="str">
        <f>IF(Movies[[#This Row],[rating]]=0,"No Rating","Rated")</f>
        <v>Rated</v>
      </c>
      <c r="I5856" s="16" t="s">
        <v>30</v>
      </c>
      <c r="J5856" s="29" t="s">
        <v>511</v>
      </c>
      <c r="K5856" s="19">
        <v>6.73</v>
      </c>
      <c r="L5856" s="26">
        <v>510</v>
      </c>
    </row>
    <row r="5857" spans="1:12" x14ac:dyDescent="0.3">
      <c r="A5857" s="14">
        <v>357390</v>
      </c>
      <c r="B5857" s="16" t="s">
        <v>7993</v>
      </c>
      <c r="C5857" s="16" t="s">
        <v>144</v>
      </c>
      <c r="D5857" s="4">
        <v>42335</v>
      </c>
      <c r="E5857" s="23">
        <v>2015</v>
      </c>
      <c r="F5857" s="19">
        <v>7.1</v>
      </c>
      <c r="G5857" s="19">
        <f>IF(Movies[[#This Row],[rating]]=0,"",Movies[[#This Row],[rating]])</f>
        <v>7.1</v>
      </c>
      <c r="H5857" s="19" t="str">
        <f>IF(Movies[[#This Row],[rating]]=0,"No Rating","Rated")</f>
        <v>Rated</v>
      </c>
      <c r="I5857" s="16" t="s">
        <v>4652</v>
      </c>
      <c r="J5857" s="29" t="s">
        <v>146</v>
      </c>
      <c r="K5857" s="19">
        <v>6.7160000000000002</v>
      </c>
      <c r="L5857" s="26">
        <v>58</v>
      </c>
    </row>
    <row r="5858" spans="1:12" x14ac:dyDescent="0.3">
      <c r="A5858" s="14">
        <v>137333</v>
      </c>
      <c r="B5858" s="16" t="s">
        <v>7994</v>
      </c>
      <c r="C5858" s="16" t="s">
        <v>10</v>
      </c>
      <c r="D5858" s="4">
        <v>42035</v>
      </c>
      <c r="E5858" s="23">
        <v>2015</v>
      </c>
      <c r="F5858" s="19">
        <v>6</v>
      </c>
      <c r="G5858" s="19">
        <f>IF(Movies[[#This Row],[rating]]=0,"",Movies[[#This Row],[rating]])</f>
        <v>6</v>
      </c>
      <c r="H5858" s="19" t="str">
        <f>IF(Movies[[#This Row],[rating]]=0,"No Rating","Rated")</f>
        <v>Rated</v>
      </c>
      <c r="I5858" s="16" t="s">
        <v>1367</v>
      </c>
      <c r="J5858" s="29" t="s">
        <v>12</v>
      </c>
      <c r="K5858" s="19">
        <v>6.7080000000000002</v>
      </c>
      <c r="L5858" s="26">
        <v>165</v>
      </c>
    </row>
    <row r="5859" spans="1:12" x14ac:dyDescent="0.3">
      <c r="A5859" s="14">
        <v>315024</v>
      </c>
      <c r="B5859" s="16" t="s">
        <v>7995</v>
      </c>
      <c r="C5859" s="16" t="s">
        <v>10</v>
      </c>
      <c r="D5859" s="4">
        <v>42013</v>
      </c>
      <c r="E5859" s="23">
        <v>2015</v>
      </c>
      <c r="F5859" s="19">
        <v>4.4000000000000004</v>
      </c>
      <c r="G5859" s="19">
        <f>IF(Movies[[#This Row],[rating]]=0,"",Movies[[#This Row],[rating]])</f>
        <v>4.4000000000000004</v>
      </c>
      <c r="H5859" s="19" t="str">
        <f>IF(Movies[[#This Row],[rating]]=0,"No Rating","Rated")</f>
        <v>Rated</v>
      </c>
      <c r="I5859" s="16" t="s">
        <v>5130</v>
      </c>
      <c r="J5859" s="29" t="s">
        <v>12</v>
      </c>
      <c r="K5859" s="19">
        <v>6.6989999999999998</v>
      </c>
      <c r="L5859" s="26">
        <v>79</v>
      </c>
    </row>
    <row r="5860" spans="1:12" x14ac:dyDescent="0.3">
      <c r="A5860" s="14">
        <v>323020</v>
      </c>
      <c r="B5860" s="16" t="s">
        <v>7996</v>
      </c>
      <c r="C5860" s="16" t="s">
        <v>108</v>
      </c>
      <c r="D5860" s="4">
        <v>42053</v>
      </c>
      <c r="E5860" s="23">
        <v>2015</v>
      </c>
      <c r="F5860" s="19">
        <v>5.2969999999999997</v>
      </c>
      <c r="G5860" s="19">
        <f>IF(Movies[[#This Row],[rating]]=0,"",Movies[[#This Row],[rating]])</f>
        <v>5.2969999999999997</v>
      </c>
      <c r="H5860" s="19" t="str">
        <f>IF(Movies[[#This Row],[rating]]=0,"No Rating","Rated")</f>
        <v>Rated</v>
      </c>
      <c r="I5860" s="16" t="s">
        <v>30</v>
      </c>
      <c r="J5860" s="29" t="s">
        <v>110</v>
      </c>
      <c r="K5860" s="19">
        <v>6.6909999999999998</v>
      </c>
      <c r="L5860" s="26">
        <v>548</v>
      </c>
    </row>
    <row r="5861" spans="1:12" x14ac:dyDescent="0.3">
      <c r="A5861" s="14">
        <v>348025</v>
      </c>
      <c r="B5861" s="16" t="s">
        <v>7997</v>
      </c>
      <c r="C5861" s="16" t="s">
        <v>108</v>
      </c>
      <c r="D5861" s="4">
        <v>42291</v>
      </c>
      <c r="E5861" s="23">
        <v>2015</v>
      </c>
      <c r="F5861" s="19">
        <v>4.5999999999999996</v>
      </c>
      <c r="G5861" s="19">
        <f>IF(Movies[[#This Row],[rating]]=0,"",Movies[[#This Row],[rating]])</f>
        <v>4.5999999999999996</v>
      </c>
      <c r="H5861" s="19" t="str">
        <f>IF(Movies[[#This Row],[rating]]=0,"No Rating","Rated")</f>
        <v>Rated</v>
      </c>
      <c r="I5861" s="16" t="s">
        <v>180</v>
      </c>
      <c r="J5861" s="29" t="s">
        <v>110</v>
      </c>
      <c r="K5861" s="19">
        <v>6.68</v>
      </c>
      <c r="L5861" s="26">
        <v>94</v>
      </c>
    </row>
    <row r="5862" spans="1:12" x14ac:dyDescent="0.3">
      <c r="A5862" s="14">
        <v>339751</v>
      </c>
      <c r="B5862" s="16" t="s">
        <v>7998</v>
      </c>
      <c r="C5862" s="16" t="s">
        <v>506</v>
      </c>
      <c r="D5862" s="4">
        <v>42251</v>
      </c>
      <c r="E5862" s="23">
        <v>2015</v>
      </c>
      <c r="F5862" s="19">
        <v>7.3</v>
      </c>
      <c r="G5862" s="19">
        <f>IF(Movies[[#This Row],[rating]]=0,"",Movies[[#This Row],[rating]])</f>
        <v>7.3</v>
      </c>
      <c r="H5862" s="19" t="str">
        <f>IF(Movies[[#This Row],[rating]]=0,"No Rating","Rated")</f>
        <v>Rated</v>
      </c>
      <c r="I5862" s="16" t="s">
        <v>329</v>
      </c>
      <c r="J5862" s="29" t="s">
        <v>12</v>
      </c>
      <c r="K5862" s="19">
        <v>6.67</v>
      </c>
      <c r="L5862" s="26">
        <v>240</v>
      </c>
    </row>
    <row r="5863" spans="1:12" x14ac:dyDescent="0.3">
      <c r="A5863" s="14">
        <v>337104</v>
      </c>
      <c r="B5863" s="16" t="s">
        <v>7999</v>
      </c>
      <c r="C5863" s="16" t="s">
        <v>7836</v>
      </c>
      <c r="D5863" s="4">
        <v>42298</v>
      </c>
      <c r="E5863" s="23">
        <v>2015</v>
      </c>
      <c r="F5863" s="19">
        <v>5.7460000000000004</v>
      </c>
      <c r="G5863" s="19">
        <f>IF(Movies[[#This Row],[rating]]=0,"",Movies[[#This Row],[rating]])</f>
        <v>5.7460000000000004</v>
      </c>
      <c r="H5863" s="19" t="str">
        <f>IF(Movies[[#This Row],[rating]]=0,"No Rating","Rated")</f>
        <v>Rated</v>
      </c>
      <c r="I5863" s="16" t="s">
        <v>49</v>
      </c>
      <c r="J5863" s="29" t="s">
        <v>12</v>
      </c>
      <c r="K5863" s="19">
        <v>6.6689999999999996</v>
      </c>
      <c r="L5863" s="26">
        <v>67</v>
      </c>
    </row>
    <row r="5864" spans="1:12" x14ac:dyDescent="0.3">
      <c r="A5864" s="14">
        <v>317118</v>
      </c>
      <c r="B5864" s="16" t="s">
        <v>8000</v>
      </c>
      <c r="C5864" s="16" t="s">
        <v>172</v>
      </c>
      <c r="D5864" s="4">
        <v>42041</v>
      </c>
      <c r="E5864" s="23">
        <v>2015</v>
      </c>
      <c r="F5864" s="19">
        <v>6.2</v>
      </c>
      <c r="G5864" s="19">
        <f>IF(Movies[[#This Row],[rating]]=0,"",Movies[[#This Row],[rating]])</f>
        <v>6.2</v>
      </c>
      <c r="H5864" s="19" t="str">
        <f>IF(Movies[[#This Row],[rating]]=0,"No Rating","Rated")</f>
        <v>Rated</v>
      </c>
      <c r="I5864" s="16" t="s">
        <v>1062</v>
      </c>
      <c r="J5864" s="29" t="s">
        <v>12</v>
      </c>
      <c r="K5864" s="19">
        <v>6.6470000000000002</v>
      </c>
      <c r="L5864" s="26">
        <v>78</v>
      </c>
    </row>
    <row r="5865" spans="1:12" x14ac:dyDescent="0.3">
      <c r="A5865" s="14">
        <v>308174</v>
      </c>
      <c r="B5865" s="16" t="s">
        <v>8001</v>
      </c>
      <c r="C5865" s="16" t="s">
        <v>284</v>
      </c>
      <c r="D5865" s="4">
        <v>42026</v>
      </c>
      <c r="E5865" s="23">
        <v>2015</v>
      </c>
      <c r="F5865" s="19">
        <v>5.5</v>
      </c>
      <c r="G5865" s="19">
        <f>IF(Movies[[#This Row],[rating]]=0,"",Movies[[#This Row],[rating]])</f>
        <v>5.5</v>
      </c>
      <c r="H5865" s="19" t="str">
        <f>IF(Movies[[#This Row],[rating]]=0,"No Rating","Rated")</f>
        <v>Rated</v>
      </c>
      <c r="I5865" s="16" t="s">
        <v>30</v>
      </c>
      <c r="J5865" s="29" t="s">
        <v>286</v>
      </c>
      <c r="K5865" s="19">
        <v>6.6449999999999996</v>
      </c>
      <c r="L5865" s="26">
        <v>107</v>
      </c>
    </row>
    <row r="5866" spans="1:12" x14ac:dyDescent="0.3">
      <c r="A5866" s="14">
        <v>308187</v>
      </c>
      <c r="B5866" s="16" t="s">
        <v>8002</v>
      </c>
      <c r="C5866" s="16" t="s">
        <v>284</v>
      </c>
      <c r="D5866" s="4">
        <v>42089</v>
      </c>
      <c r="E5866" s="23">
        <v>2015</v>
      </c>
      <c r="F5866" s="19">
        <v>6.3</v>
      </c>
      <c r="G5866" s="19">
        <f>IF(Movies[[#This Row],[rating]]=0,"",Movies[[#This Row],[rating]])</f>
        <v>6.3</v>
      </c>
      <c r="H5866" s="19" t="str">
        <f>IF(Movies[[#This Row],[rating]]=0,"No Rating","Rated")</f>
        <v>Rated</v>
      </c>
      <c r="I5866" s="16" t="s">
        <v>30</v>
      </c>
      <c r="J5866" s="29" t="s">
        <v>286</v>
      </c>
      <c r="K5866" s="19">
        <v>6.6440000000000001</v>
      </c>
      <c r="L5866" s="26">
        <v>130</v>
      </c>
    </row>
    <row r="5867" spans="1:12" x14ac:dyDescent="0.3">
      <c r="A5867" s="14">
        <v>342281</v>
      </c>
      <c r="B5867" s="16" t="s">
        <v>8003</v>
      </c>
      <c r="C5867" s="16" t="s">
        <v>838</v>
      </c>
      <c r="D5867" s="4">
        <v>42235</v>
      </c>
      <c r="E5867" s="23">
        <v>2015</v>
      </c>
      <c r="F5867" s="19">
        <v>5.2190000000000003</v>
      </c>
      <c r="G5867" s="19">
        <f>IF(Movies[[#This Row],[rating]]=0,"",Movies[[#This Row],[rating]])</f>
        <v>5.2190000000000003</v>
      </c>
      <c r="H5867" s="19" t="str">
        <f>IF(Movies[[#This Row],[rating]]=0,"No Rating","Rated")</f>
        <v>Rated</v>
      </c>
      <c r="I5867" s="16" t="s">
        <v>273</v>
      </c>
      <c r="J5867" s="29" t="s">
        <v>110</v>
      </c>
      <c r="K5867" s="19">
        <v>6.6340000000000003</v>
      </c>
      <c r="L5867" s="26">
        <v>422</v>
      </c>
    </row>
    <row r="5868" spans="1:12" x14ac:dyDescent="0.3">
      <c r="A5868" s="14">
        <v>318954</v>
      </c>
      <c r="B5868" s="16" t="s">
        <v>8004</v>
      </c>
      <c r="C5868" s="16" t="s">
        <v>10</v>
      </c>
      <c r="D5868" s="4">
        <v>42100</v>
      </c>
      <c r="E5868" s="23">
        <v>2015</v>
      </c>
      <c r="F5868" s="19">
        <v>5.5</v>
      </c>
      <c r="G5868" s="19">
        <f>IF(Movies[[#This Row],[rating]]=0,"",Movies[[#This Row],[rating]])</f>
        <v>5.5</v>
      </c>
      <c r="H5868" s="19" t="str">
        <f>IF(Movies[[#This Row],[rating]]=0,"No Rating","Rated")</f>
        <v>Rated</v>
      </c>
      <c r="I5868" s="16" t="s">
        <v>368</v>
      </c>
      <c r="J5868" s="29" t="s">
        <v>12</v>
      </c>
      <c r="K5868" s="19">
        <v>6.6260000000000003</v>
      </c>
      <c r="L5868" s="26">
        <v>94</v>
      </c>
    </row>
    <row r="5869" spans="1:12" x14ac:dyDescent="0.3">
      <c r="A5869" s="14">
        <v>354759</v>
      </c>
      <c r="B5869" s="16" t="s">
        <v>8005</v>
      </c>
      <c r="C5869" s="16" t="s">
        <v>144</v>
      </c>
      <c r="D5869" s="4">
        <v>42350</v>
      </c>
      <c r="E5869" s="23">
        <v>2015</v>
      </c>
      <c r="F5869" s="19">
        <v>7.4</v>
      </c>
      <c r="G5869" s="19">
        <f>IF(Movies[[#This Row],[rating]]=0,"",Movies[[#This Row],[rating]])</f>
        <v>7.4</v>
      </c>
      <c r="H5869" s="19" t="str">
        <f>IF(Movies[[#This Row],[rating]]=0,"No Rating","Rated")</f>
        <v>Rated</v>
      </c>
      <c r="I5869" s="16" t="s">
        <v>49</v>
      </c>
      <c r="J5869" s="29" t="s">
        <v>146</v>
      </c>
      <c r="K5869" s="19">
        <v>6.6150000000000002</v>
      </c>
      <c r="L5869" s="26">
        <v>77</v>
      </c>
    </row>
    <row r="5870" spans="1:12" x14ac:dyDescent="0.3">
      <c r="A5870" s="14">
        <v>315872</v>
      </c>
      <c r="B5870" s="16" t="s">
        <v>8006</v>
      </c>
      <c r="C5870" s="16" t="s">
        <v>8007</v>
      </c>
      <c r="D5870" s="4">
        <v>42110</v>
      </c>
      <c r="E5870" s="23">
        <v>2015</v>
      </c>
      <c r="F5870" s="19">
        <v>6.6520000000000001</v>
      </c>
      <c r="G5870" s="19">
        <f>IF(Movies[[#This Row],[rating]]=0,"",Movies[[#This Row],[rating]])</f>
        <v>6.6520000000000001</v>
      </c>
      <c r="H5870" s="19" t="str">
        <f>IF(Movies[[#This Row],[rating]]=0,"No Rating","Rated")</f>
        <v>Rated</v>
      </c>
      <c r="I5870" s="16" t="s">
        <v>49</v>
      </c>
      <c r="J5870" s="29" t="s">
        <v>511</v>
      </c>
      <c r="K5870" s="19">
        <v>6.609</v>
      </c>
      <c r="L5870" s="26">
        <v>359</v>
      </c>
    </row>
    <row r="5871" spans="1:12" x14ac:dyDescent="0.3">
      <c r="A5871" s="14">
        <v>301729</v>
      </c>
      <c r="B5871" s="16" t="s">
        <v>8008</v>
      </c>
      <c r="C5871" s="16" t="s">
        <v>367</v>
      </c>
      <c r="D5871" s="4">
        <v>42034</v>
      </c>
      <c r="E5871" s="23">
        <v>2015</v>
      </c>
      <c r="F5871" s="19">
        <v>5</v>
      </c>
      <c r="G5871" s="19">
        <f>IF(Movies[[#This Row],[rating]]=0,"",Movies[[#This Row],[rating]])</f>
        <v>5</v>
      </c>
      <c r="H5871" s="19" t="str">
        <f>IF(Movies[[#This Row],[rating]]=0,"No Rating","Rated")</f>
        <v>Rated</v>
      </c>
      <c r="I5871" s="16" t="s">
        <v>8009</v>
      </c>
      <c r="J5871" s="29" t="s">
        <v>12</v>
      </c>
      <c r="K5871" s="19">
        <v>6.609</v>
      </c>
      <c r="L5871" s="26">
        <v>172</v>
      </c>
    </row>
    <row r="5872" spans="1:12" x14ac:dyDescent="0.3">
      <c r="A5872" s="14">
        <v>326665</v>
      </c>
      <c r="B5872" s="16" t="s">
        <v>8010</v>
      </c>
      <c r="C5872" s="16" t="s">
        <v>10</v>
      </c>
      <c r="D5872" s="4">
        <v>42069</v>
      </c>
      <c r="E5872" s="23">
        <v>2015</v>
      </c>
      <c r="F5872" s="19">
        <v>6.6</v>
      </c>
      <c r="G5872" s="19">
        <f>IF(Movies[[#This Row],[rating]]=0,"",Movies[[#This Row],[rating]])</f>
        <v>6.6</v>
      </c>
      <c r="H5872" s="19" t="str">
        <f>IF(Movies[[#This Row],[rating]]=0,"No Rating","Rated")</f>
        <v>Rated</v>
      </c>
      <c r="I5872" s="16" t="s">
        <v>30</v>
      </c>
      <c r="J5872" s="29" t="s">
        <v>12</v>
      </c>
      <c r="K5872" s="19">
        <v>6.6070000000000002</v>
      </c>
      <c r="L5872" s="26">
        <v>115</v>
      </c>
    </row>
    <row r="5873" spans="1:12" x14ac:dyDescent="0.3">
      <c r="A5873" s="14">
        <v>324465</v>
      </c>
      <c r="B5873" s="16" t="s">
        <v>8011</v>
      </c>
      <c r="C5873" s="16" t="s">
        <v>84</v>
      </c>
      <c r="D5873" s="4">
        <v>42369</v>
      </c>
      <c r="E5873" s="23">
        <v>2015</v>
      </c>
      <c r="F5873" s="19">
        <v>6</v>
      </c>
      <c r="G5873" s="19">
        <f>IF(Movies[[#This Row],[rating]]=0,"",Movies[[#This Row],[rating]])</f>
        <v>6</v>
      </c>
      <c r="H5873" s="19" t="str">
        <f>IF(Movies[[#This Row],[rating]]=0,"No Rating","Rated")</f>
        <v>Rated</v>
      </c>
      <c r="I5873" s="16" t="s">
        <v>30</v>
      </c>
      <c r="J5873" s="29" t="s">
        <v>86</v>
      </c>
      <c r="K5873" s="19">
        <v>6.6070000000000002</v>
      </c>
      <c r="L5873" s="26">
        <v>168</v>
      </c>
    </row>
    <row r="5874" spans="1:12" x14ac:dyDescent="0.3">
      <c r="A5874" s="14">
        <v>362180</v>
      </c>
      <c r="B5874" s="16" t="s">
        <v>8012</v>
      </c>
      <c r="C5874" s="16" t="s">
        <v>2564</v>
      </c>
      <c r="D5874" s="4">
        <v>42074</v>
      </c>
      <c r="E5874" s="23">
        <v>2015</v>
      </c>
      <c r="F5874" s="19">
        <v>4.9000000000000004</v>
      </c>
      <c r="G5874" s="19">
        <f>IF(Movies[[#This Row],[rating]]=0,"",Movies[[#This Row],[rating]])</f>
        <v>4.9000000000000004</v>
      </c>
      <c r="H5874" s="19" t="str">
        <f>IF(Movies[[#This Row],[rating]]=0,"No Rating","Rated")</f>
        <v>Rated</v>
      </c>
      <c r="I5874" s="16" t="s">
        <v>575</v>
      </c>
      <c r="J5874" s="29" t="s">
        <v>12</v>
      </c>
      <c r="K5874" s="19">
        <v>6.5949999999999998</v>
      </c>
      <c r="L5874" s="26">
        <v>106</v>
      </c>
    </row>
    <row r="5875" spans="1:12" x14ac:dyDescent="0.3">
      <c r="A5875" s="14">
        <v>299715</v>
      </c>
      <c r="B5875" s="16" t="s">
        <v>8013</v>
      </c>
      <c r="C5875" s="16" t="s">
        <v>838</v>
      </c>
      <c r="D5875" s="4">
        <v>42088</v>
      </c>
      <c r="E5875" s="23">
        <v>2015</v>
      </c>
      <c r="F5875" s="19">
        <v>5.9</v>
      </c>
      <c r="G5875" s="19">
        <f>IF(Movies[[#This Row],[rating]]=0,"",Movies[[#This Row],[rating]])</f>
        <v>5.9</v>
      </c>
      <c r="H5875" s="19" t="str">
        <f>IF(Movies[[#This Row],[rating]]=0,"No Rating","Rated")</f>
        <v>Rated</v>
      </c>
      <c r="I5875" s="16" t="s">
        <v>273</v>
      </c>
      <c r="J5875" s="29" t="s">
        <v>110</v>
      </c>
      <c r="K5875" s="19">
        <v>6.5949999999999998</v>
      </c>
      <c r="L5875" s="26">
        <v>137</v>
      </c>
    </row>
    <row r="5876" spans="1:12" x14ac:dyDescent="0.3">
      <c r="A5876" s="14">
        <v>277237</v>
      </c>
      <c r="B5876" s="16" t="s">
        <v>8014</v>
      </c>
      <c r="C5876" s="16" t="s">
        <v>416</v>
      </c>
      <c r="D5876" s="4">
        <v>42069</v>
      </c>
      <c r="E5876" s="23">
        <v>2015</v>
      </c>
      <c r="F5876" s="19">
        <v>5.6</v>
      </c>
      <c r="G5876" s="19">
        <f>IF(Movies[[#This Row],[rating]]=0,"",Movies[[#This Row],[rating]])</f>
        <v>5.6</v>
      </c>
      <c r="H5876" s="19" t="str">
        <f>IF(Movies[[#This Row],[rating]]=0,"No Rating","Rated")</f>
        <v>Rated</v>
      </c>
      <c r="I5876" s="16" t="s">
        <v>56</v>
      </c>
      <c r="J5876" s="29" t="s">
        <v>12</v>
      </c>
      <c r="K5876" s="19">
        <v>6.59</v>
      </c>
      <c r="L5876" s="26">
        <v>75</v>
      </c>
    </row>
    <row r="5877" spans="1:12" x14ac:dyDescent="0.3">
      <c r="A5877" s="14">
        <v>337107</v>
      </c>
      <c r="B5877" s="16" t="s">
        <v>8015</v>
      </c>
      <c r="C5877" s="16" t="s">
        <v>838</v>
      </c>
      <c r="D5877" s="4">
        <v>42172</v>
      </c>
      <c r="E5877" s="23">
        <v>2015</v>
      </c>
      <c r="F5877" s="19">
        <v>5.9</v>
      </c>
      <c r="G5877" s="19">
        <f>IF(Movies[[#This Row],[rating]]=0,"",Movies[[#This Row],[rating]])</f>
        <v>5.9</v>
      </c>
      <c r="H5877" s="19" t="str">
        <f>IF(Movies[[#This Row],[rating]]=0,"No Rating","Rated")</f>
        <v>Rated</v>
      </c>
      <c r="I5877" s="16" t="s">
        <v>49</v>
      </c>
      <c r="J5877" s="29" t="s">
        <v>110</v>
      </c>
      <c r="K5877" s="19">
        <v>6.5819999999999999</v>
      </c>
      <c r="L5877" s="26">
        <v>91</v>
      </c>
    </row>
    <row r="5878" spans="1:12" x14ac:dyDescent="0.3">
      <c r="A5878" s="14">
        <v>315588</v>
      </c>
      <c r="B5878" s="16" t="s">
        <v>8016</v>
      </c>
      <c r="C5878" s="16" t="s">
        <v>284</v>
      </c>
      <c r="D5878" s="4">
        <v>42054</v>
      </c>
      <c r="E5878" s="23">
        <v>2015</v>
      </c>
      <c r="F5878" s="19">
        <v>5.8109999999999999</v>
      </c>
      <c r="G5878" s="19">
        <f>IF(Movies[[#This Row],[rating]]=0,"",Movies[[#This Row],[rating]])</f>
        <v>5.8109999999999999</v>
      </c>
      <c r="H5878" s="19" t="str">
        <f>IF(Movies[[#This Row],[rating]]=0,"No Rating","Rated")</f>
        <v>Rated</v>
      </c>
      <c r="I5878" s="16" t="s">
        <v>30</v>
      </c>
      <c r="J5878" s="29" t="s">
        <v>286</v>
      </c>
      <c r="K5878" s="19">
        <v>6.58</v>
      </c>
      <c r="L5878" s="26">
        <v>148</v>
      </c>
    </row>
    <row r="5879" spans="1:12" x14ac:dyDescent="0.3">
      <c r="A5879" s="14">
        <v>345868</v>
      </c>
      <c r="B5879" s="16" t="s">
        <v>8017</v>
      </c>
      <c r="C5879" s="16" t="s">
        <v>144</v>
      </c>
      <c r="D5879" s="4">
        <v>42021</v>
      </c>
      <c r="E5879" s="23">
        <v>2015</v>
      </c>
      <c r="F5879" s="19">
        <v>5.476</v>
      </c>
      <c r="G5879" s="19">
        <f>IF(Movies[[#This Row],[rating]]=0,"",Movies[[#This Row],[rating]])</f>
        <v>5.476</v>
      </c>
      <c r="H5879" s="19" t="str">
        <f>IF(Movies[[#This Row],[rating]]=0,"No Rating","Rated")</f>
        <v>Rated</v>
      </c>
      <c r="I5879" s="16" t="s">
        <v>591</v>
      </c>
      <c r="J5879" s="29" t="s">
        <v>146</v>
      </c>
      <c r="K5879" s="19">
        <v>6.57</v>
      </c>
      <c r="L5879" s="26">
        <v>21</v>
      </c>
    </row>
    <row r="5880" spans="1:12" x14ac:dyDescent="0.3">
      <c r="A5880" s="14">
        <v>345067</v>
      </c>
      <c r="B5880" s="16" t="s">
        <v>8018</v>
      </c>
      <c r="C5880" s="16" t="s">
        <v>540</v>
      </c>
      <c r="D5880" s="4">
        <v>42173</v>
      </c>
      <c r="E5880" s="23">
        <v>2015</v>
      </c>
      <c r="F5880" s="19">
        <v>5.5</v>
      </c>
      <c r="G5880" s="19">
        <f>IF(Movies[[#This Row],[rating]]=0,"",Movies[[#This Row],[rating]])</f>
        <v>5.5</v>
      </c>
      <c r="H5880" s="19" t="str">
        <f>IF(Movies[[#This Row],[rating]]=0,"No Rating","Rated")</f>
        <v>Rated</v>
      </c>
      <c r="I5880" s="16" t="s">
        <v>30</v>
      </c>
      <c r="J5880" s="29" t="s">
        <v>511</v>
      </c>
      <c r="K5880" s="19">
        <v>6.5670000000000002</v>
      </c>
      <c r="L5880" s="26">
        <v>310</v>
      </c>
    </row>
    <row r="5881" spans="1:12" x14ac:dyDescent="0.3">
      <c r="A5881" s="14">
        <v>333594</v>
      </c>
      <c r="B5881" s="16" t="s">
        <v>8019</v>
      </c>
      <c r="C5881" s="16" t="s">
        <v>10</v>
      </c>
      <c r="D5881" s="4">
        <v>42139</v>
      </c>
      <c r="E5881" s="23">
        <v>2015</v>
      </c>
      <c r="F5881" s="19">
        <v>6.2</v>
      </c>
      <c r="G5881" s="19">
        <f>IF(Movies[[#This Row],[rating]]=0,"",Movies[[#This Row],[rating]])</f>
        <v>6.2</v>
      </c>
      <c r="H5881" s="19" t="str">
        <f>IF(Movies[[#This Row],[rating]]=0,"No Rating","Rated")</f>
        <v>Rated</v>
      </c>
      <c r="I5881" s="16" t="s">
        <v>7303</v>
      </c>
      <c r="J5881" s="29" t="s">
        <v>12</v>
      </c>
      <c r="K5881" s="19">
        <v>6.56</v>
      </c>
      <c r="L5881" s="26">
        <v>34</v>
      </c>
    </row>
    <row r="5882" spans="1:12" x14ac:dyDescent="0.3">
      <c r="A5882" s="14">
        <v>325113</v>
      </c>
      <c r="B5882" s="16" t="s">
        <v>8020</v>
      </c>
      <c r="C5882" s="16" t="s">
        <v>10</v>
      </c>
      <c r="D5882" s="4">
        <v>42090</v>
      </c>
      <c r="E5882" s="23">
        <v>2015</v>
      </c>
      <c r="F5882" s="19">
        <v>7.1</v>
      </c>
      <c r="G5882" s="19">
        <f>IF(Movies[[#This Row],[rating]]=0,"",Movies[[#This Row],[rating]])</f>
        <v>7.1</v>
      </c>
      <c r="H5882" s="19" t="str">
        <f>IF(Movies[[#This Row],[rating]]=0,"No Rating","Rated")</f>
        <v>Rated</v>
      </c>
      <c r="I5882" s="16" t="s">
        <v>49</v>
      </c>
      <c r="J5882" s="29" t="s">
        <v>12</v>
      </c>
      <c r="K5882" s="19">
        <v>6.548</v>
      </c>
      <c r="L5882" s="26">
        <v>217</v>
      </c>
    </row>
    <row r="5883" spans="1:12" x14ac:dyDescent="0.3">
      <c r="A5883" s="14">
        <v>387844</v>
      </c>
      <c r="B5883" s="16" t="s">
        <v>8021</v>
      </c>
      <c r="C5883" s="16" t="s">
        <v>94</v>
      </c>
      <c r="D5883" s="4">
        <v>42327</v>
      </c>
      <c r="E5883" s="23">
        <v>2015</v>
      </c>
      <c r="F5883" s="19">
        <v>5.7</v>
      </c>
      <c r="G5883" s="19">
        <f>IF(Movies[[#This Row],[rating]]=0,"",Movies[[#This Row],[rating]])</f>
        <v>5.7</v>
      </c>
      <c r="H5883" s="19" t="str">
        <f>IF(Movies[[#This Row],[rating]]=0,"No Rating","Rated")</f>
        <v>Rated</v>
      </c>
      <c r="I5883" s="16" t="s">
        <v>52</v>
      </c>
      <c r="J5883" s="29" t="s">
        <v>96</v>
      </c>
      <c r="K5883" s="19">
        <v>6.5369999999999999</v>
      </c>
      <c r="L5883" s="26">
        <v>23</v>
      </c>
    </row>
    <row r="5884" spans="1:12" x14ac:dyDescent="0.3">
      <c r="A5884" s="14">
        <v>320736</v>
      </c>
      <c r="B5884" s="16" t="s">
        <v>8022</v>
      </c>
      <c r="C5884" s="16" t="s">
        <v>8023</v>
      </c>
      <c r="D5884" s="4">
        <v>42083</v>
      </c>
      <c r="E5884" s="23">
        <v>2015</v>
      </c>
      <c r="F5884" s="19">
        <v>7.2</v>
      </c>
      <c r="G5884" s="19">
        <f>IF(Movies[[#This Row],[rating]]=0,"",Movies[[#This Row],[rating]])</f>
        <v>7.2</v>
      </c>
      <c r="H5884" s="19" t="str">
        <f>IF(Movies[[#This Row],[rating]]=0,"No Rating","Rated")</f>
        <v>Rated</v>
      </c>
      <c r="I5884" s="16" t="s">
        <v>49</v>
      </c>
      <c r="J5884" s="29" t="s">
        <v>578</v>
      </c>
      <c r="K5884" s="19">
        <v>6.5309999999999997</v>
      </c>
      <c r="L5884" s="26">
        <v>236</v>
      </c>
    </row>
    <row r="5885" spans="1:12" x14ac:dyDescent="0.3">
      <c r="A5885" s="14">
        <v>303867</v>
      </c>
      <c r="B5885" s="16" t="s">
        <v>8024</v>
      </c>
      <c r="C5885" s="16" t="s">
        <v>10</v>
      </c>
      <c r="D5885" s="4">
        <v>42026</v>
      </c>
      <c r="E5885" s="23">
        <v>2015</v>
      </c>
      <c r="F5885" s="19">
        <v>7.8</v>
      </c>
      <c r="G5885" s="19">
        <f>IF(Movies[[#This Row],[rating]]=0,"",Movies[[#This Row],[rating]])</f>
        <v>7.8</v>
      </c>
      <c r="H5885" s="19" t="str">
        <f>IF(Movies[[#This Row],[rating]]=0,"No Rating","Rated")</f>
        <v>Rated</v>
      </c>
      <c r="I5885" s="16" t="s">
        <v>1640</v>
      </c>
      <c r="J5885" s="29" t="s">
        <v>12</v>
      </c>
      <c r="K5885" s="19">
        <v>6.5229999999999997</v>
      </c>
      <c r="L5885" s="26">
        <v>327</v>
      </c>
    </row>
    <row r="5886" spans="1:12" x14ac:dyDescent="0.3">
      <c r="A5886" s="14">
        <v>330171</v>
      </c>
      <c r="B5886" s="16" t="s">
        <v>8025</v>
      </c>
      <c r="C5886" s="16" t="s">
        <v>540</v>
      </c>
      <c r="D5886" s="4">
        <v>42082</v>
      </c>
      <c r="E5886" s="23">
        <v>2015</v>
      </c>
      <c r="F5886" s="19">
        <v>5.78</v>
      </c>
      <c r="G5886" s="19">
        <f>IF(Movies[[#This Row],[rating]]=0,"",Movies[[#This Row],[rating]])</f>
        <v>5.78</v>
      </c>
      <c r="H5886" s="19" t="str">
        <f>IF(Movies[[#This Row],[rating]]=0,"No Rating","Rated")</f>
        <v>Rated</v>
      </c>
      <c r="I5886" s="16" t="s">
        <v>713</v>
      </c>
      <c r="J5886" s="29" t="s">
        <v>511</v>
      </c>
      <c r="K5886" s="19">
        <v>6.5190000000000001</v>
      </c>
      <c r="L5886" s="26">
        <v>75</v>
      </c>
    </row>
    <row r="5887" spans="1:12" x14ac:dyDescent="0.3">
      <c r="A5887" s="14">
        <v>369057</v>
      </c>
      <c r="B5887" s="16" t="s">
        <v>8026</v>
      </c>
      <c r="C5887" s="16" t="s">
        <v>10</v>
      </c>
      <c r="D5887" s="4">
        <v>42305</v>
      </c>
      <c r="E5887" s="23">
        <v>2015</v>
      </c>
      <c r="F5887" s="19">
        <v>5.9</v>
      </c>
      <c r="G5887" s="19">
        <f>IF(Movies[[#This Row],[rating]]=0,"",Movies[[#This Row],[rating]])</f>
        <v>5.9</v>
      </c>
      <c r="H5887" s="19" t="str">
        <f>IF(Movies[[#This Row],[rating]]=0,"No Rating","Rated")</f>
        <v>Rated</v>
      </c>
      <c r="I5887" s="16" t="s">
        <v>4169</v>
      </c>
      <c r="J5887" s="29" t="s">
        <v>12</v>
      </c>
      <c r="K5887" s="19">
        <v>6.5179999999999998</v>
      </c>
      <c r="L5887" s="26">
        <v>102</v>
      </c>
    </row>
    <row r="5888" spans="1:12" x14ac:dyDescent="0.3">
      <c r="A5888" s="14">
        <v>345944</v>
      </c>
      <c r="B5888" s="16" t="s">
        <v>8027</v>
      </c>
      <c r="C5888" s="16" t="s">
        <v>432</v>
      </c>
      <c r="D5888" s="4">
        <v>42212</v>
      </c>
      <c r="E5888" s="23">
        <v>2015</v>
      </c>
      <c r="F5888" s="19">
        <v>7.1</v>
      </c>
      <c r="G5888" s="19">
        <f>IF(Movies[[#This Row],[rating]]=0,"",Movies[[#This Row],[rating]])</f>
        <v>7.1</v>
      </c>
      <c r="H5888" s="19" t="str">
        <f>IF(Movies[[#This Row],[rating]]=0,"No Rating","Rated")</f>
        <v>Rated</v>
      </c>
      <c r="I5888" s="16" t="s">
        <v>329</v>
      </c>
      <c r="J5888" s="29" t="s">
        <v>12</v>
      </c>
      <c r="K5888" s="19">
        <v>6.51</v>
      </c>
      <c r="L5888" s="26">
        <v>93</v>
      </c>
    </row>
    <row r="5889" spans="1:12" x14ac:dyDescent="0.3">
      <c r="A5889" s="14">
        <v>460104</v>
      </c>
      <c r="B5889" s="16" t="s">
        <v>8028</v>
      </c>
      <c r="C5889" s="16" t="s">
        <v>1845</v>
      </c>
      <c r="D5889" s="4">
        <v>42257</v>
      </c>
      <c r="E5889" s="23">
        <v>2015</v>
      </c>
      <c r="F5889" s="19">
        <v>0</v>
      </c>
      <c r="G5889" s="19" t="str">
        <f>IF(Movies[[#This Row],[rating]]=0,"",Movies[[#This Row],[rating]])</f>
        <v/>
      </c>
      <c r="H5889" s="19" t="str">
        <f>IF(Movies[[#This Row],[rating]]=0,"No Rating","Rated")</f>
        <v>No Rating</v>
      </c>
      <c r="I5889" s="16" t="s">
        <v>197</v>
      </c>
      <c r="J5889" s="29" t="s">
        <v>96</v>
      </c>
      <c r="K5889" s="19">
        <v>6.5069999999999997</v>
      </c>
      <c r="L5889" s="26">
        <v>0</v>
      </c>
    </row>
    <row r="5890" spans="1:12" x14ac:dyDescent="0.3">
      <c r="A5890" s="14">
        <v>347762</v>
      </c>
      <c r="B5890" s="16" t="s">
        <v>8029</v>
      </c>
      <c r="C5890" s="16" t="s">
        <v>10</v>
      </c>
      <c r="D5890" s="4">
        <v>42246</v>
      </c>
      <c r="E5890" s="23">
        <v>2015</v>
      </c>
      <c r="F5890" s="19">
        <v>4.4000000000000004</v>
      </c>
      <c r="G5890" s="19">
        <f>IF(Movies[[#This Row],[rating]]=0,"",Movies[[#This Row],[rating]])</f>
        <v>4.4000000000000004</v>
      </c>
      <c r="H5890" s="19" t="str">
        <f>IF(Movies[[#This Row],[rating]]=0,"No Rating","Rated")</f>
        <v>Rated</v>
      </c>
      <c r="I5890" s="16" t="s">
        <v>468</v>
      </c>
      <c r="J5890" s="29" t="s">
        <v>12</v>
      </c>
      <c r="K5890" s="19">
        <v>6.5030000000000001</v>
      </c>
      <c r="L5890" s="26">
        <v>192</v>
      </c>
    </row>
    <row r="5891" spans="1:12" x14ac:dyDescent="0.3">
      <c r="A5891" s="14">
        <v>371307</v>
      </c>
      <c r="B5891" s="16" t="s">
        <v>8030</v>
      </c>
      <c r="C5891" s="16" t="s">
        <v>540</v>
      </c>
      <c r="D5891" s="4">
        <v>42345</v>
      </c>
      <c r="E5891" s="23">
        <v>2015</v>
      </c>
      <c r="F5891" s="19">
        <v>5.0999999999999996</v>
      </c>
      <c r="G5891" s="19">
        <f>IF(Movies[[#This Row],[rating]]=0,"",Movies[[#This Row],[rating]])</f>
        <v>5.0999999999999996</v>
      </c>
      <c r="H5891" s="19" t="str">
        <f>IF(Movies[[#This Row],[rating]]=0,"No Rating","Rated")</f>
        <v>Rated</v>
      </c>
      <c r="I5891" s="16" t="s">
        <v>273</v>
      </c>
      <c r="J5891" s="29" t="s">
        <v>511</v>
      </c>
      <c r="K5891" s="19">
        <v>6.4989999999999997</v>
      </c>
      <c r="L5891" s="26">
        <v>262</v>
      </c>
    </row>
    <row r="5892" spans="1:12" x14ac:dyDescent="0.3">
      <c r="A5892" s="14">
        <v>307946</v>
      </c>
      <c r="B5892" s="16" t="s">
        <v>8031</v>
      </c>
      <c r="C5892" s="16" t="s">
        <v>10</v>
      </c>
      <c r="D5892" s="4">
        <v>42300</v>
      </c>
      <c r="E5892" s="23">
        <v>2015</v>
      </c>
      <c r="F5892" s="19">
        <v>6.2</v>
      </c>
      <c r="G5892" s="19">
        <f>IF(Movies[[#This Row],[rating]]=0,"",Movies[[#This Row],[rating]])</f>
        <v>6.2</v>
      </c>
      <c r="H5892" s="19" t="str">
        <f>IF(Movies[[#This Row],[rating]]=0,"No Rating","Rated")</f>
        <v>Rated</v>
      </c>
      <c r="I5892" s="16" t="s">
        <v>49</v>
      </c>
      <c r="J5892" s="29" t="s">
        <v>12</v>
      </c>
      <c r="K5892" s="19">
        <v>6.4960000000000004</v>
      </c>
      <c r="L5892" s="26">
        <v>116</v>
      </c>
    </row>
    <row r="5893" spans="1:12" x14ac:dyDescent="0.3">
      <c r="A5893" s="14">
        <v>362884</v>
      </c>
      <c r="B5893" s="16" t="s">
        <v>8032</v>
      </c>
      <c r="C5893" s="16" t="s">
        <v>172</v>
      </c>
      <c r="D5893" s="4">
        <v>42294</v>
      </c>
      <c r="E5893" s="23">
        <v>2015</v>
      </c>
      <c r="F5893" s="19">
        <v>6.4</v>
      </c>
      <c r="G5893" s="19">
        <f>IF(Movies[[#This Row],[rating]]=0,"",Movies[[#This Row],[rating]])</f>
        <v>6.4</v>
      </c>
      <c r="H5893" s="19" t="str">
        <f>IF(Movies[[#This Row],[rating]]=0,"No Rating","Rated")</f>
        <v>Rated</v>
      </c>
      <c r="I5893" s="16" t="s">
        <v>4298</v>
      </c>
      <c r="J5893" s="29" t="s">
        <v>12</v>
      </c>
      <c r="K5893" s="19">
        <v>6.4939999999999998</v>
      </c>
      <c r="L5893" s="26">
        <v>79</v>
      </c>
    </row>
    <row r="5894" spans="1:12" x14ac:dyDescent="0.3">
      <c r="A5894" s="14">
        <v>631346</v>
      </c>
      <c r="B5894" s="16" t="s">
        <v>8033</v>
      </c>
      <c r="C5894" s="16" t="s">
        <v>144</v>
      </c>
      <c r="D5894" s="4">
        <v>42118</v>
      </c>
      <c r="E5894" s="23">
        <v>2015</v>
      </c>
      <c r="F5894" s="19">
        <v>8</v>
      </c>
      <c r="G5894" s="19">
        <f>IF(Movies[[#This Row],[rating]]=0,"",Movies[[#This Row],[rating]])</f>
        <v>8</v>
      </c>
      <c r="H5894" s="19" t="str">
        <f>IF(Movies[[#This Row],[rating]]=0,"No Rating","Rated")</f>
        <v>Rated</v>
      </c>
      <c r="I5894" s="16" t="s">
        <v>49</v>
      </c>
      <c r="J5894" s="29" t="s">
        <v>146</v>
      </c>
      <c r="K5894" s="19">
        <v>6.4930000000000003</v>
      </c>
      <c r="L5894" s="26">
        <v>1</v>
      </c>
    </row>
    <row r="5895" spans="1:12" x14ac:dyDescent="0.3">
      <c r="A5895" s="14">
        <v>345775</v>
      </c>
      <c r="B5895" s="16" t="s">
        <v>8034</v>
      </c>
      <c r="C5895" s="16" t="s">
        <v>6882</v>
      </c>
      <c r="D5895" s="4">
        <v>42348</v>
      </c>
      <c r="E5895" s="23">
        <v>2015</v>
      </c>
      <c r="F5895" s="19">
        <v>7.35</v>
      </c>
      <c r="G5895" s="19">
        <f>IF(Movies[[#This Row],[rating]]=0,"",Movies[[#This Row],[rating]])</f>
        <v>7.35</v>
      </c>
      <c r="H5895" s="19" t="str">
        <f>IF(Movies[[#This Row],[rating]]=0,"No Rating","Rated")</f>
        <v>Rated</v>
      </c>
      <c r="I5895" s="16" t="s">
        <v>8035</v>
      </c>
      <c r="J5895" s="29" t="s">
        <v>110</v>
      </c>
      <c r="K5895" s="19">
        <v>6.4930000000000003</v>
      </c>
      <c r="L5895" s="26">
        <v>163</v>
      </c>
    </row>
    <row r="5896" spans="1:12" x14ac:dyDescent="0.3">
      <c r="A5896" s="14">
        <v>341420</v>
      </c>
      <c r="B5896" s="16" t="s">
        <v>8036</v>
      </c>
      <c r="C5896" s="16" t="s">
        <v>595</v>
      </c>
      <c r="D5896" s="4">
        <v>42146</v>
      </c>
      <c r="E5896" s="23">
        <v>2015</v>
      </c>
      <c r="F5896" s="19">
        <v>7.2</v>
      </c>
      <c r="G5896" s="19">
        <f>IF(Movies[[#This Row],[rating]]=0,"",Movies[[#This Row],[rating]])</f>
        <v>7.2</v>
      </c>
      <c r="H5896" s="19" t="str">
        <f>IF(Movies[[#This Row],[rating]]=0,"No Rating","Rated")</f>
        <v>Rated</v>
      </c>
      <c r="I5896" s="16" t="s">
        <v>468</v>
      </c>
      <c r="J5896" s="29" t="s">
        <v>597</v>
      </c>
      <c r="K5896" s="19">
        <v>6.4859999999999998</v>
      </c>
      <c r="L5896" s="26">
        <v>24</v>
      </c>
    </row>
    <row r="5897" spans="1:12" x14ac:dyDescent="0.3">
      <c r="A5897" s="14">
        <v>356149</v>
      </c>
      <c r="B5897" s="16" t="s">
        <v>8037</v>
      </c>
      <c r="C5897" s="16" t="s">
        <v>416</v>
      </c>
      <c r="D5897" s="4">
        <v>42240</v>
      </c>
      <c r="E5897" s="23">
        <v>2015</v>
      </c>
      <c r="F5897" s="19">
        <v>4.3</v>
      </c>
      <c r="G5897" s="19">
        <f>IF(Movies[[#This Row],[rating]]=0,"",Movies[[#This Row],[rating]])</f>
        <v>4.3</v>
      </c>
      <c r="H5897" s="19" t="str">
        <f>IF(Movies[[#This Row],[rating]]=0,"No Rating","Rated")</f>
        <v>Rated</v>
      </c>
      <c r="I5897" s="16" t="s">
        <v>468</v>
      </c>
      <c r="J5897" s="29" t="s">
        <v>12</v>
      </c>
      <c r="K5897" s="19">
        <v>6.484</v>
      </c>
      <c r="L5897" s="26">
        <v>156</v>
      </c>
    </row>
    <row r="5898" spans="1:12" x14ac:dyDescent="0.3">
      <c r="A5898" s="14">
        <v>319096</v>
      </c>
      <c r="B5898" s="16" t="s">
        <v>8038</v>
      </c>
      <c r="C5898" s="16" t="s">
        <v>10</v>
      </c>
      <c r="D5898" s="4">
        <v>42021</v>
      </c>
      <c r="E5898" s="23">
        <v>2015</v>
      </c>
      <c r="F5898" s="19">
        <v>5.7</v>
      </c>
      <c r="G5898" s="19">
        <f>IF(Movies[[#This Row],[rating]]=0,"",Movies[[#This Row],[rating]])</f>
        <v>5.7</v>
      </c>
      <c r="H5898" s="19" t="str">
        <f>IF(Movies[[#This Row],[rating]]=0,"No Rating","Rated")</f>
        <v>Rated</v>
      </c>
      <c r="I5898" s="16" t="s">
        <v>5160</v>
      </c>
      <c r="J5898" s="29" t="s">
        <v>12</v>
      </c>
      <c r="K5898" s="19">
        <v>6.4790000000000001</v>
      </c>
      <c r="L5898" s="26">
        <v>89</v>
      </c>
    </row>
    <row r="5899" spans="1:12" x14ac:dyDescent="0.3">
      <c r="A5899" s="14">
        <v>316447</v>
      </c>
      <c r="B5899" s="16" t="s">
        <v>1307</v>
      </c>
      <c r="C5899" s="16" t="s">
        <v>10</v>
      </c>
      <c r="D5899" s="4">
        <v>42091</v>
      </c>
      <c r="E5899" s="23">
        <v>2015</v>
      </c>
      <c r="F5899" s="19">
        <v>5.4</v>
      </c>
      <c r="G5899" s="19">
        <f>IF(Movies[[#This Row],[rating]]=0,"",Movies[[#This Row],[rating]])</f>
        <v>5.4</v>
      </c>
      <c r="H5899" s="19" t="str">
        <f>IF(Movies[[#This Row],[rating]]=0,"No Rating","Rated")</f>
        <v>Rated</v>
      </c>
      <c r="I5899" s="16" t="s">
        <v>679</v>
      </c>
      <c r="J5899" s="29" t="s">
        <v>12</v>
      </c>
      <c r="K5899" s="19">
        <v>6.476</v>
      </c>
      <c r="L5899" s="26">
        <v>27</v>
      </c>
    </row>
    <row r="5900" spans="1:12" x14ac:dyDescent="0.3">
      <c r="A5900" s="14">
        <v>321594</v>
      </c>
      <c r="B5900" s="16" t="s">
        <v>8039</v>
      </c>
      <c r="C5900" s="16" t="s">
        <v>10</v>
      </c>
      <c r="D5900" s="4">
        <v>42031</v>
      </c>
      <c r="E5900" s="23">
        <v>2015</v>
      </c>
      <c r="F5900" s="19">
        <v>7.3819999999999997</v>
      </c>
      <c r="G5900" s="19">
        <f>IF(Movies[[#This Row],[rating]]=0,"",Movies[[#This Row],[rating]])</f>
        <v>7.3819999999999997</v>
      </c>
      <c r="H5900" s="19" t="str">
        <f>IF(Movies[[#This Row],[rating]]=0,"No Rating","Rated")</f>
        <v>Rated</v>
      </c>
      <c r="I5900" s="16" t="s">
        <v>1003</v>
      </c>
      <c r="J5900" s="29" t="s">
        <v>12</v>
      </c>
      <c r="K5900" s="19">
        <v>6.4710000000000001</v>
      </c>
      <c r="L5900" s="26">
        <v>186</v>
      </c>
    </row>
    <row r="5901" spans="1:12" x14ac:dyDescent="0.3">
      <c r="A5901" s="14">
        <v>359156</v>
      </c>
      <c r="B5901" s="16" t="s">
        <v>8040</v>
      </c>
      <c r="C5901" s="16" t="s">
        <v>540</v>
      </c>
      <c r="D5901" s="4">
        <v>42255</v>
      </c>
      <c r="E5901" s="23">
        <v>2015</v>
      </c>
      <c r="F5901" s="19">
        <v>7.7889999999999997</v>
      </c>
      <c r="G5901" s="19">
        <f>IF(Movies[[#This Row],[rating]]=0,"",Movies[[#This Row],[rating]])</f>
        <v>7.7889999999999997</v>
      </c>
      <c r="H5901" s="19" t="str">
        <f>IF(Movies[[#This Row],[rating]]=0,"No Rating","Rated")</f>
        <v>Rated</v>
      </c>
      <c r="I5901" s="16" t="s">
        <v>230</v>
      </c>
      <c r="J5901" s="29" t="s">
        <v>511</v>
      </c>
      <c r="K5901" s="19">
        <v>6.4690000000000003</v>
      </c>
      <c r="L5901" s="26">
        <v>983</v>
      </c>
    </row>
    <row r="5902" spans="1:12" x14ac:dyDescent="0.3">
      <c r="A5902" s="14">
        <v>370071</v>
      </c>
      <c r="B5902" s="16" t="s">
        <v>8041</v>
      </c>
      <c r="C5902" s="16" t="s">
        <v>416</v>
      </c>
      <c r="D5902" s="4">
        <v>42367</v>
      </c>
      <c r="E5902" s="23">
        <v>2015</v>
      </c>
      <c r="F5902" s="19">
        <v>5</v>
      </c>
      <c r="G5902" s="19">
        <f>IF(Movies[[#This Row],[rating]]=0,"",Movies[[#This Row],[rating]])</f>
        <v>5</v>
      </c>
      <c r="H5902" s="19" t="str">
        <f>IF(Movies[[#This Row],[rating]]=0,"No Rating","Rated")</f>
        <v>Rated</v>
      </c>
      <c r="I5902" s="16" t="s">
        <v>438</v>
      </c>
      <c r="J5902" s="29" t="s">
        <v>12</v>
      </c>
      <c r="K5902" s="19">
        <v>6.4550000000000001</v>
      </c>
      <c r="L5902" s="26">
        <v>38</v>
      </c>
    </row>
    <row r="5903" spans="1:12" x14ac:dyDescent="0.3">
      <c r="A5903" s="14">
        <v>363807</v>
      </c>
      <c r="B5903" s="16" t="s">
        <v>8042</v>
      </c>
      <c r="C5903" s="16" t="s">
        <v>172</v>
      </c>
      <c r="D5903" s="4">
        <v>42289</v>
      </c>
      <c r="E5903" s="23">
        <v>2015</v>
      </c>
      <c r="F5903" s="19">
        <v>7.1</v>
      </c>
      <c r="G5903" s="19">
        <f>IF(Movies[[#This Row],[rating]]=0,"",Movies[[#This Row],[rating]])</f>
        <v>7.1</v>
      </c>
      <c r="H5903" s="19" t="str">
        <f>IF(Movies[[#This Row],[rating]]=0,"No Rating","Rated")</f>
        <v>Rated</v>
      </c>
      <c r="I5903" s="16" t="s">
        <v>1003</v>
      </c>
      <c r="J5903" s="29" t="s">
        <v>12</v>
      </c>
      <c r="K5903" s="19">
        <v>6.44</v>
      </c>
      <c r="L5903" s="26">
        <v>86</v>
      </c>
    </row>
    <row r="5904" spans="1:12" x14ac:dyDescent="0.3">
      <c r="A5904" s="14">
        <v>344147</v>
      </c>
      <c r="B5904" s="16" t="s">
        <v>8043</v>
      </c>
      <c r="C5904" s="16" t="s">
        <v>10</v>
      </c>
      <c r="D5904" s="4">
        <v>42204</v>
      </c>
      <c r="E5904" s="23">
        <v>2015</v>
      </c>
      <c r="F5904" s="19">
        <v>3.7</v>
      </c>
      <c r="G5904" s="19">
        <f>IF(Movies[[#This Row],[rating]]=0,"",Movies[[#This Row],[rating]])</f>
        <v>3.7</v>
      </c>
      <c r="H5904" s="19" t="str">
        <f>IF(Movies[[#This Row],[rating]]=0,"No Rating","Rated")</f>
        <v>Rated</v>
      </c>
      <c r="I5904" s="16" t="s">
        <v>8044</v>
      </c>
      <c r="J5904" s="29" t="s">
        <v>12</v>
      </c>
      <c r="K5904" s="19">
        <v>6.4349999999999996</v>
      </c>
      <c r="L5904" s="26">
        <v>68</v>
      </c>
    </row>
    <row r="5905" spans="1:12" x14ac:dyDescent="0.3">
      <c r="A5905" s="14">
        <v>315335</v>
      </c>
      <c r="B5905" s="16" t="s">
        <v>8045</v>
      </c>
      <c r="C5905" s="16" t="s">
        <v>284</v>
      </c>
      <c r="D5905" s="4">
        <v>42019</v>
      </c>
      <c r="E5905" s="23">
        <v>2015</v>
      </c>
      <c r="F5905" s="19">
        <v>6.1</v>
      </c>
      <c r="G5905" s="19">
        <f>IF(Movies[[#This Row],[rating]]=0,"",Movies[[#This Row],[rating]])</f>
        <v>6.1</v>
      </c>
      <c r="H5905" s="19" t="str">
        <f>IF(Movies[[#This Row],[rating]]=0,"No Rating","Rated")</f>
        <v>Rated</v>
      </c>
      <c r="I5905" s="16" t="s">
        <v>30</v>
      </c>
      <c r="J5905" s="29" t="s">
        <v>286</v>
      </c>
      <c r="K5905" s="19">
        <v>6.4260000000000002</v>
      </c>
      <c r="L5905" s="26">
        <v>93</v>
      </c>
    </row>
    <row r="5906" spans="1:12" x14ac:dyDescent="0.3">
      <c r="A5906" s="14">
        <v>335832</v>
      </c>
      <c r="B5906" s="16" t="s">
        <v>8046</v>
      </c>
      <c r="C5906" s="16" t="s">
        <v>411</v>
      </c>
      <c r="D5906" s="4">
        <v>42034</v>
      </c>
      <c r="E5906" s="23">
        <v>2015</v>
      </c>
      <c r="F5906" s="19">
        <v>7.8</v>
      </c>
      <c r="G5906" s="19">
        <f>IF(Movies[[#This Row],[rating]]=0,"",Movies[[#This Row],[rating]])</f>
        <v>7.8</v>
      </c>
      <c r="H5906" s="19" t="str">
        <f>IF(Movies[[#This Row],[rating]]=0,"No Rating","Rated")</f>
        <v>Rated</v>
      </c>
      <c r="I5906" s="16" t="s">
        <v>134</v>
      </c>
      <c r="J5906" s="29" t="s">
        <v>342</v>
      </c>
      <c r="K5906" s="19">
        <v>6.4180000000000001</v>
      </c>
      <c r="L5906" s="26">
        <v>12</v>
      </c>
    </row>
    <row r="5907" spans="1:12" x14ac:dyDescent="0.3">
      <c r="A5907" s="14">
        <v>294741</v>
      </c>
      <c r="B5907" s="16" t="s">
        <v>8047</v>
      </c>
      <c r="C5907" s="16" t="s">
        <v>416</v>
      </c>
      <c r="D5907" s="4">
        <v>42118</v>
      </c>
      <c r="E5907" s="23">
        <v>2015</v>
      </c>
      <c r="F5907" s="19">
        <v>5.19</v>
      </c>
      <c r="G5907" s="19">
        <f>IF(Movies[[#This Row],[rating]]=0,"",Movies[[#This Row],[rating]])</f>
        <v>5.19</v>
      </c>
      <c r="H5907" s="19" t="str">
        <f>IF(Movies[[#This Row],[rating]]=0,"No Rating","Rated")</f>
        <v>Rated</v>
      </c>
      <c r="I5907" s="16" t="s">
        <v>971</v>
      </c>
      <c r="J5907" s="29" t="s">
        <v>12</v>
      </c>
      <c r="K5907" s="19">
        <v>6.4089999999999998</v>
      </c>
      <c r="L5907" s="26">
        <v>182</v>
      </c>
    </row>
    <row r="5908" spans="1:12" x14ac:dyDescent="0.3">
      <c r="A5908" s="14">
        <v>412869</v>
      </c>
      <c r="B5908" s="16" t="s">
        <v>8048</v>
      </c>
      <c r="C5908" s="16" t="s">
        <v>144</v>
      </c>
      <c r="D5908" s="4">
        <v>42357</v>
      </c>
      <c r="E5908" s="23">
        <v>2015</v>
      </c>
      <c r="F5908" s="19">
        <v>7.5</v>
      </c>
      <c r="G5908" s="19">
        <f>IF(Movies[[#This Row],[rating]]=0,"",Movies[[#This Row],[rating]])</f>
        <v>7.5</v>
      </c>
      <c r="H5908" s="19" t="str">
        <f>IF(Movies[[#This Row],[rating]]=0,"No Rating","Rated")</f>
        <v>Rated</v>
      </c>
      <c r="I5908" s="16" t="s">
        <v>8049</v>
      </c>
      <c r="J5908" s="29" t="s">
        <v>146</v>
      </c>
      <c r="K5908" s="19">
        <v>6.4039999999999999</v>
      </c>
      <c r="L5908" s="26">
        <v>33</v>
      </c>
    </row>
    <row r="5909" spans="1:12" x14ac:dyDescent="0.3">
      <c r="A5909" s="14">
        <v>330007</v>
      </c>
      <c r="B5909" s="16" t="s">
        <v>8050</v>
      </c>
      <c r="C5909" s="16" t="s">
        <v>3743</v>
      </c>
      <c r="D5909" s="4">
        <v>42069</v>
      </c>
      <c r="E5909" s="23">
        <v>2015</v>
      </c>
      <c r="F5909" s="19">
        <v>6.3</v>
      </c>
      <c r="G5909" s="19">
        <f>IF(Movies[[#This Row],[rating]]=0,"",Movies[[#This Row],[rating]])</f>
        <v>6.3</v>
      </c>
      <c r="H5909" s="19" t="str">
        <f>IF(Movies[[#This Row],[rating]]=0,"No Rating","Rated")</f>
        <v>Rated</v>
      </c>
      <c r="I5909" s="16" t="s">
        <v>52</v>
      </c>
      <c r="J5909" s="29" t="s">
        <v>34</v>
      </c>
      <c r="K5909" s="19">
        <v>6.4020000000000001</v>
      </c>
      <c r="L5909" s="26">
        <v>53</v>
      </c>
    </row>
    <row r="5910" spans="1:12" x14ac:dyDescent="0.3">
      <c r="A5910" s="14">
        <v>354924</v>
      </c>
      <c r="B5910" s="16" t="s">
        <v>8051</v>
      </c>
      <c r="C5910" s="16" t="s">
        <v>759</v>
      </c>
      <c r="D5910" s="4">
        <v>42278</v>
      </c>
      <c r="E5910" s="23">
        <v>2015</v>
      </c>
      <c r="F5910" s="19">
        <v>5.048</v>
      </c>
      <c r="G5910" s="19">
        <f>IF(Movies[[#This Row],[rating]]=0,"",Movies[[#This Row],[rating]])</f>
        <v>5.048</v>
      </c>
      <c r="H5910" s="19" t="str">
        <f>IF(Movies[[#This Row],[rating]]=0,"No Rating","Rated")</f>
        <v>Rated</v>
      </c>
      <c r="I5910" s="16" t="s">
        <v>132</v>
      </c>
      <c r="J5910" s="29" t="s">
        <v>12</v>
      </c>
      <c r="K5910" s="19">
        <v>6.3789999999999996</v>
      </c>
      <c r="L5910" s="26">
        <v>115</v>
      </c>
    </row>
    <row r="5911" spans="1:12" x14ac:dyDescent="0.3">
      <c r="A5911" s="14">
        <v>254736</v>
      </c>
      <c r="B5911" s="16" t="s">
        <v>8052</v>
      </c>
      <c r="C5911" s="16" t="s">
        <v>8053</v>
      </c>
      <c r="D5911" s="4">
        <v>42179</v>
      </c>
      <c r="E5911" s="23">
        <v>2015</v>
      </c>
      <c r="F5911" s="19">
        <v>6.9</v>
      </c>
      <c r="G5911" s="19">
        <f>IF(Movies[[#This Row],[rating]]=0,"",Movies[[#This Row],[rating]])</f>
        <v>6.9</v>
      </c>
      <c r="H5911" s="19" t="str">
        <f>IF(Movies[[#This Row],[rating]]=0,"No Rating","Rated")</f>
        <v>Rated</v>
      </c>
      <c r="I5911" s="16" t="s">
        <v>49</v>
      </c>
      <c r="J5911" s="29" t="s">
        <v>86</v>
      </c>
      <c r="K5911" s="19">
        <v>6.375</v>
      </c>
      <c r="L5911" s="26">
        <v>53</v>
      </c>
    </row>
    <row r="5912" spans="1:12" x14ac:dyDescent="0.3">
      <c r="A5912" s="14">
        <v>323366</v>
      </c>
      <c r="B5912" s="16" t="s">
        <v>8054</v>
      </c>
      <c r="C5912" s="16" t="s">
        <v>10</v>
      </c>
      <c r="D5912" s="4">
        <v>42079</v>
      </c>
      <c r="E5912" s="23">
        <v>2015</v>
      </c>
      <c r="F5912" s="19">
        <v>4.3</v>
      </c>
      <c r="G5912" s="19">
        <f>IF(Movies[[#This Row],[rating]]=0,"",Movies[[#This Row],[rating]])</f>
        <v>4.3</v>
      </c>
      <c r="H5912" s="19" t="str">
        <f>IF(Movies[[#This Row],[rating]]=0,"No Rating","Rated")</f>
        <v>Rated</v>
      </c>
      <c r="I5912" s="16" t="s">
        <v>183</v>
      </c>
      <c r="J5912" s="29" t="s">
        <v>12</v>
      </c>
      <c r="K5912" s="19">
        <v>6.3739999999999997</v>
      </c>
      <c r="L5912" s="26">
        <v>112</v>
      </c>
    </row>
    <row r="5913" spans="1:12" x14ac:dyDescent="0.3">
      <c r="A5913" s="14">
        <v>359364</v>
      </c>
      <c r="B5913" s="16" t="s">
        <v>8055</v>
      </c>
      <c r="C5913" s="16" t="s">
        <v>108</v>
      </c>
      <c r="D5913" s="4">
        <v>42259</v>
      </c>
      <c r="E5913" s="23">
        <v>2015</v>
      </c>
      <c r="F5913" s="19">
        <v>8.4779999999999998</v>
      </c>
      <c r="G5913" s="19">
        <f>IF(Movies[[#This Row],[rating]]=0,"",Movies[[#This Row],[rating]])</f>
        <v>8.4779999999999998</v>
      </c>
      <c r="H5913" s="19" t="str">
        <f>IF(Movies[[#This Row],[rating]]=0,"No Rating","Rated")</f>
        <v>Rated</v>
      </c>
      <c r="I5913" s="16" t="s">
        <v>329</v>
      </c>
      <c r="J5913" s="29" t="s">
        <v>110</v>
      </c>
      <c r="K5913" s="19">
        <v>6.3579999999999997</v>
      </c>
      <c r="L5913" s="26">
        <v>293</v>
      </c>
    </row>
    <row r="5914" spans="1:12" x14ac:dyDescent="0.3">
      <c r="A5914" s="14">
        <v>356326</v>
      </c>
      <c r="B5914" s="16" t="s">
        <v>8056</v>
      </c>
      <c r="C5914" s="16" t="s">
        <v>1109</v>
      </c>
      <c r="D5914" s="4">
        <v>42276</v>
      </c>
      <c r="E5914" s="23">
        <v>2015</v>
      </c>
      <c r="F5914" s="19">
        <v>5.5</v>
      </c>
      <c r="G5914" s="19">
        <f>IF(Movies[[#This Row],[rating]]=0,"",Movies[[#This Row],[rating]])</f>
        <v>5.5</v>
      </c>
      <c r="H5914" s="19" t="str">
        <f>IF(Movies[[#This Row],[rating]]=0,"No Rating","Rated")</f>
        <v>Rated</v>
      </c>
      <c r="I5914" s="16" t="s">
        <v>132</v>
      </c>
      <c r="J5914" s="29" t="s">
        <v>648</v>
      </c>
      <c r="K5914" s="19">
        <v>6.3479999999999999</v>
      </c>
      <c r="L5914" s="26">
        <v>188</v>
      </c>
    </row>
    <row r="5915" spans="1:12" x14ac:dyDescent="0.3">
      <c r="A5915" s="14">
        <v>353609</v>
      </c>
      <c r="B5915" s="16" t="s">
        <v>8057</v>
      </c>
      <c r="C5915" s="16" t="s">
        <v>10</v>
      </c>
      <c r="D5915" s="4">
        <v>42325</v>
      </c>
      <c r="E5915" s="23">
        <v>2015</v>
      </c>
      <c r="F5915" s="19">
        <v>5.5</v>
      </c>
      <c r="G5915" s="19">
        <f>IF(Movies[[#This Row],[rating]]=0,"",Movies[[#This Row],[rating]])</f>
        <v>5.5</v>
      </c>
      <c r="H5915" s="19" t="str">
        <f>IF(Movies[[#This Row],[rating]]=0,"No Rating","Rated")</f>
        <v>Rated</v>
      </c>
      <c r="I5915" s="16" t="s">
        <v>153</v>
      </c>
      <c r="J5915" s="29" t="s">
        <v>12</v>
      </c>
      <c r="K5915" s="19">
        <v>6.3479999999999999</v>
      </c>
      <c r="L5915" s="26">
        <v>63</v>
      </c>
    </row>
    <row r="5916" spans="1:12" x14ac:dyDescent="0.3">
      <c r="A5916" s="14">
        <v>343859</v>
      </c>
      <c r="B5916" s="16" t="s">
        <v>8058</v>
      </c>
      <c r="C5916" s="16" t="s">
        <v>10</v>
      </c>
      <c r="D5916" s="4">
        <v>42182</v>
      </c>
      <c r="E5916" s="23">
        <v>2015</v>
      </c>
      <c r="F5916" s="19">
        <v>6.2</v>
      </c>
      <c r="G5916" s="19">
        <f>IF(Movies[[#This Row],[rating]]=0,"",Movies[[#This Row],[rating]])</f>
        <v>6.2</v>
      </c>
      <c r="H5916" s="19" t="str">
        <f>IF(Movies[[#This Row],[rating]]=0,"No Rating","Rated")</f>
        <v>Rated</v>
      </c>
      <c r="I5916" s="16" t="s">
        <v>49</v>
      </c>
      <c r="J5916" s="29" t="s">
        <v>12</v>
      </c>
      <c r="K5916" s="19">
        <v>6.343</v>
      </c>
      <c r="L5916" s="26">
        <v>11</v>
      </c>
    </row>
    <row r="5917" spans="1:12" x14ac:dyDescent="0.3">
      <c r="A5917" s="14">
        <v>254472</v>
      </c>
      <c r="B5917" s="16" t="s">
        <v>8059</v>
      </c>
      <c r="C5917" s="16" t="s">
        <v>1075</v>
      </c>
      <c r="D5917" s="4">
        <v>42188</v>
      </c>
      <c r="E5917" s="23">
        <v>2015</v>
      </c>
      <c r="F5917" s="19">
        <v>5.3</v>
      </c>
      <c r="G5917" s="19">
        <f>IF(Movies[[#This Row],[rating]]=0,"",Movies[[#This Row],[rating]])</f>
        <v>5.3</v>
      </c>
      <c r="H5917" s="19" t="str">
        <f>IF(Movies[[#This Row],[rating]]=0,"No Rating","Rated")</f>
        <v>Rated</v>
      </c>
      <c r="I5917" s="16" t="s">
        <v>3903</v>
      </c>
      <c r="J5917" s="29" t="s">
        <v>12</v>
      </c>
      <c r="K5917" s="19">
        <v>6.34</v>
      </c>
      <c r="L5917" s="26">
        <v>196</v>
      </c>
    </row>
    <row r="5918" spans="1:12" x14ac:dyDescent="0.3">
      <c r="A5918" s="14">
        <v>329724</v>
      </c>
      <c r="B5918" s="16" t="s">
        <v>8060</v>
      </c>
      <c r="C5918" s="16" t="s">
        <v>108</v>
      </c>
      <c r="D5918" s="4">
        <v>42109</v>
      </c>
      <c r="E5918" s="23">
        <v>2015</v>
      </c>
      <c r="F5918" s="19">
        <v>5.9459999999999997</v>
      </c>
      <c r="G5918" s="19">
        <f>IF(Movies[[#This Row],[rating]]=0,"",Movies[[#This Row],[rating]])</f>
        <v>5.9459999999999997</v>
      </c>
      <c r="H5918" s="19" t="str">
        <f>IF(Movies[[#This Row],[rating]]=0,"No Rating","Rated")</f>
        <v>Rated</v>
      </c>
      <c r="I5918" s="16" t="s">
        <v>49</v>
      </c>
      <c r="J5918" s="29" t="s">
        <v>110</v>
      </c>
      <c r="K5918" s="19">
        <v>6.3150000000000004</v>
      </c>
      <c r="L5918" s="26">
        <v>84</v>
      </c>
    </row>
    <row r="5919" spans="1:12" x14ac:dyDescent="0.3">
      <c r="A5919" s="14">
        <v>337085</v>
      </c>
      <c r="B5919" s="16" t="s">
        <v>8061</v>
      </c>
      <c r="C5919" s="16" t="s">
        <v>416</v>
      </c>
      <c r="D5919" s="4">
        <v>42244</v>
      </c>
      <c r="E5919" s="23">
        <v>2015</v>
      </c>
      <c r="F5919" s="19">
        <v>5.3</v>
      </c>
      <c r="G5919" s="19">
        <f>IF(Movies[[#This Row],[rating]]=0,"",Movies[[#This Row],[rating]])</f>
        <v>5.3</v>
      </c>
      <c r="H5919" s="19" t="str">
        <f>IF(Movies[[#This Row],[rating]]=0,"No Rating","Rated")</f>
        <v>Rated</v>
      </c>
      <c r="I5919" s="16" t="s">
        <v>132</v>
      </c>
      <c r="J5919" s="29" t="s">
        <v>12</v>
      </c>
      <c r="K5919" s="19">
        <v>6.3140000000000001</v>
      </c>
      <c r="L5919" s="26">
        <v>64</v>
      </c>
    </row>
    <row r="5920" spans="1:12" x14ac:dyDescent="0.3">
      <c r="A5920" s="14">
        <v>369052</v>
      </c>
      <c r="B5920" s="16" t="s">
        <v>8062</v>
      </c>
      <c r="C5920" s="16" t="s">
        <v>432</v>
      </c>
      <c r="D5920" s="4">
        <v>42351</v>
      </c>
      <c r="E5920" s="23">
        <v>2015</v>
      </c>
      <c r="F5920" s="19">
        <v>6.2</v>
      </c>
      <c r="G5920" s="19">
        <f>IF(Movies[[#This Row],[rating]]=0,"",Movies[[#This Row],[rating]])</f>
        <v>6.2</v>
      </c>
      <c r="H5920" s="19" t="str">
        <f>IF(Movies[[#This Row],[rating]]=0,"No Rating","Rated")</f>
        <v>Rated</v>
      </c>
      <c r="I5920" s="16" t="s">
        <v>8063</v>
      </c>
      <c r="J5920" s="29" t="s">
        <v>12</v>
      </c>
      <c r="K5920" s="19">
        <v>6.298</v>
      </c>
      <c r="L5920" s="26">
        <v>82</v>
      </c>
    </row>
    <row r="5921" spans="1:12" x14ac:dyDescent="0.3">
      <c r="A5921" s="14">
        <v>289191</v>
      </c>
      <c r="B5921" s="16" t="s">
        <v>8064</v>
      </c>
      <c r="C5921" s="16" t="s">
        <v>6550</v>
      </c>
      <c r="D5921" s="4">
        <v>42167</v>
      </c>
      <c r="E5921" s="23">
        <v>2015</v>
      </c>
      <c r="F5921" s="19">
        <v>5.0999999999999996</v>
      </c>
      <c r="G5921" s="19">
        <f>IF(Movies[[#This Row],[rating]]=0,"",Movies[[#This Row],[rating]])</f>
        <v>5.0999999999999996</v>
      </c>
      <c r="H5921" s="19" t="str">
        <f>IF(Movies[[#This Row],[rating]]=0,"No Rating","Rated")</f>
        <v>Rated</v>
      </c>
      <c r="I5921" s="16" t="s">
        <v>239</v>
      </c>
      <c r="J5921" s="29" t="s">
        <v>12</v>
      </c>
      <c r="K5921" s="19">
        <v>6.2969999999999997</v>
      </c>
      <c r="L5921" s="26">
        <v>58</v>
      </c>
    </row>
    <row r="5922" spans="1:12" x14ac:dyDescent="0.3">
      <c r="A5922" s="14">
        <v>323517</v>
      </c>
      <c r="B5922" s="16" t="s">
        <v>8065</v>
      </c>
      <c r="C5922" s="16" t="s">
        <v>595</v>
      </c>
      <c r="D5922" s="4">
        <v>42055</v>
      </c>
      <c r="E5922" s="23">
        <v>2015</v>
      </c>
      <c r="F5922" s="19">
        <v>6.9</v>
      </c>
      <c r="G5922" s="19">
        <f>IF(Movies[[#This Row],[rating]]=0,"",Movies[[#This Row],[rating]])</f>
        <v>6.9</v>
      </c>
      <c r="H5922" s="19" t="str">
        <f>IF(Movies[[#This Row],[rating]]=0,"No Rating","Rated")</f>
        <v>Rated</v>
      </c>
      <c r="I5922" s="16" t="s">
        <v>8066</v>
      </c>
      <c r="J5922" s="29" t="s">
        <v>142</v>
      </c>
      <c r="K5922" s="19">
        <v>6.2939999999999996</v>
      </c>
      <c r="L5922" s="26">
        <v>135</v>
      </c>
    </row>
    <row r="5923" spans="1:12" x14ac:dyDescent="0.3">
      <c r="A5923" s="14">
        <v>347849</v>
      </c>
      <c r="B5923" s="16" t="s">
        <v>8067</v>
      </c>
      <c r="C5923" s="16" t="s">
        <v>10</v>
      </c>
      <c r="D5923" s="4">
        <v>42205</v>
      </c>
      <c r="E5923" s="23">
        <v>2015</v>
      </c>
      <c r="F5923" s="19">
        <v>4.2</v>
      </c>
      <c r="G5923" s="19">
        <f>IF(Movies[[#This Row],[rating]]=0,"",Movies[[#This Row],[rating]])</f>
        <v>4.2</v>
      </c>
      <c r="H5923" s="19" t="str">
        <f>IF(Movies[[#This Row],[rating]]=0,"No Rating","Rated")</f>
        <v>Rated</v>
      </c>
      <c r="I5923" s="16" t="s">
        <v>8068</v>
      </c>
      <c r="J5923" s="29" t="s">
        <v>12</v>
      </c>
      <c r="K5923" s="19">
        <v>6.2919999999999998</v>
      </c>
      <c r="L5923" s="26">
        <v>58</v>
      </c>
    </row>
    <row r="5924" spans="1:12" x14ac:dyDescent="0.3">
      <c r="A5924" s="14">
        <v>376504</v>
      </c>
      <c r="B5924" s="16" t="s">
        <v>8069</v>
      </c>
      <c r="C5924" s="16" t="s">
        <v>693</v>
      </c>
      <c r="D5924" s="4">
        <v>42279</v>
      </c>
      <c r="E5924" s="23">
        <v>2015</v>
      </c>
      <c r="F5924" s="19">
        <v>5.9</v>
      </c>
      <c r="G5924" s="19">
        <f>IF(Movies[[#This Row],[rating]]=0,"",Movies[[#This Row],[rating]])</f>
        <v>5.9</v>
      </c>
      <c r="H5924" s="19" t="str">
        <f>IF(Movies[[#This Row],[rating]]=0,"No Rating","Rated")</f>
        <v>Rated</v>
      </c>
      <c r="I5924" s="16" t="s">
        <v>52</v>
      </c>
      <c r="J5924" s="29" t="s">
        <v>12</v>
      </c>
      <c r="K5924" s="19">
        <v>6.2619999999999996</v>
      </c>
      <c r="L5924" s="26">
        <v>29</v>
      </c>
    </row>
    <row r="5925" spans="1:12" x14ac:dyDescent="0.3">
      <c r="A5925" s="14">
        <v>336149</v>
      </c>
      <c r="B5925" s="16" t="s">
        <v>8070</v>
      </c>
      <c r="C5925" s="16" t="s">
        <v>416</v>
      </c>
      <c r="D5925" s="4">
        <v>42111</v>
      </c>
      <c r="E5925" s="23">
        <v>2015</v>
      </c>
      <c r="F5925" s="19">
        <v>4.8810000000000002</v>
      </c>
      <c r="G5925" s="19">
        <f>IF(Movies[[#This Row],[rating]]=0,"",Movies[[#This Row],[rating]])</f>
        <v>4.8810000000000002</v>
      </c>
      <c r="H5925" s="19" t="str">
        <f>IF(Movies[[#This Row],[rating]]=0,"No Rating","Rated")</f>
        <v>Rated</v>
      </c>
      <c r="I5925" s="16" t="s">
        <v>2848</v>
      </c>
      <c r="J5925" s="29" t="s">
        <v>12</v>
      </c>
      <c r="K5925" s="19">
        <v>6.2619999999999996</v>
      </c>
      <c r="L5925" s="26">
        <v>67</v>
      </c>
    </row>
    <row r="5926" spans="1:12" x14ac:dyDescent="0.3">
      <c r="A5926" s="14">
        <v>322766</v>
      </c>
      <c r="B5926" s="16" t="s">
        <v>8071</v>
      </c>
      <c r="C5926" s="16" t="s">
        <v>10</v>
      </c>
      <c r="D5926" s="4">
        <v>42163</v>
      </c>
      <c r="E5926" s="23">
        <v>2015</v>
      </c>
      <c r="F5926" s="19">
        <v>5.3</v>
      </c>
      <c r="G5926" s="19">
        <f>IF(Movies[[#This Row],[rating]]=0,"",Movies[[#This Row],[rating]])</f>
        <v>5.3</v>
      </c>
      <c r="H5926" s="19" t="str">
        <f>IF(Movies[[#This Row],[rating]]=0,"No Rating","Rated")</f>
        <v>Rated</v>
      </c>
      <c r="I5926" s="16" t="s">
        <v>56</v>
      </c>
      <c r="J5926" s="29" t="s">
        <v>12</v>
      </c>
      <c r="K5926" s="19">
        <v>6.2539999999999996</v>
      </c>
      <c r="L5926" s="26">
        <v>62</v>
      </c>
    </row>
    <row r="5927" spans="1:12" x14ac:dyDescent="0.3">
      <c r="A5927" s="14">
        <v>106845</v>
      </c>
      <c r="B5927" s="16" t="s">
        <v>8072</v>
      </c>
      <c r="C5927" s="16" t="s">
        <v>10</v>
      </c>
      <c r="D5927" s="4">
        <v>42293</v>
      </c>
      <c r="E5927" s="23">
        <v>2015</v>
      </c>
      <c r="F5927" s="19">
        <v>6.08</v>
      </c>
      <c r="G5927" s="19">
        <f>IF(Movies[[#This Row],[rating]]=0,"",Movies[[#This Row],[rating]])</f>
        <v>6.08</v>
      </c>
      <c r="H5927" s="19" t="str">
        <f>IF(Movies[[#This Row],[rating]]=0,"No Rating","Rated")</f>
        <v>Rated</v>
      </c>
      <c r="I5927" s="16" t="s">
        <v>175</v>
      </c>
      <c r="J5927" s="29" t="s">
        <v>12</v>
      </c>
      <c r="K5927" s="19">
        <v>6.2539999999999996</v>
      </c>
      <c r="L5927" s="26">
        <v>162</v>
      </c>
    </row>
    <row r="5928" spans="1:12" x14ac:dyDescent="0.3">
      <c r="A5928" s="14">
        <v>527857</v>
      </c>
      <c r="B5928" s="16" t="s">
        <v>8073</v>
      </c>
      <c r="C5928" s="16" t="s">
        <v>10</v>
      </c>
      <c r="D5928" s="4">
        <v>42005</v>
      </c>
      <c r="E5928" s="23">
        <v>2015</v>
      </c>
      <c r="F5928" s="19">
        <v>4.0999999999999996</v>
      </c>
      <c r="G5928" s="19">
        <f>IF(Movies[[#This Row],[rating]]=0,"",Movies[[#This Row],[rating]])</f>
        <v>4.0999999999999996</v>
      </c>
      <c r="H5928" s="19" t="str">
        <f>IF(Movies[[#This Row],[rating]]=0,"No Rating","Rated")</f>
        <v>Rated</v>
      </c>
      <c r="I5928" s="16" t="s">
        <v>2901</v>
      </c>
      <c r="J5928" s="29" t="s">
        <v>110</v>
      </c>
      <c r="K5928" s="19">
        <v>6.2329999999999997</v>
      </c>
      <c r="L5928" s="26">
        <v>4</v>
      </c>
    </row>
    <row r="5929" spans="1:12" x14ac:dyDescent="0.3">
      <c r="A5929" s="14">
        <v>335053</v>
      </c>
      <c r="B5929" s="16" t="s">
        <v>8074</v>
      </c>
      <c r="C5929" s="16" t="s">
        <v>51</v>
      </c>
      <c r="D5929" s="4">
        <v>42300</v>
      </c>
      <c r="E5929" s="23">
        <v>2015</v>
      </c>
      <c r="F5929" s="19">
        <v>5.2750000000000004</v>
      </c>
      <c r="G5929" s="19">
        <f>IF(Movies[[#This Row],[rating]]=0,"",Movies[[#This Row],[rating]])</f>
        <v>5.2750000000000004</v>
      </c>
      <c r="H5929" s="19" t="str">
        <f>IF(Movies[[#This Row],[rating]]=0,"No Rating","Rated")</f>
        <v>Rated</v>
      </c>
      <c r="I5929" s="16" t="s">
        <v>5998</v>
      </c>
      <c r="J5929" s="29" t="s">
        <v>34</v>
      </c>
      <c r="K5929" s="19">
        <v>6.2290000000000001</v>
      </c>
      <c r="L5929" s="26">
        <v>189</v>
      </c>
    </row>
    <row r="5930" spans="1:12" x14ac:dyDescent="0.3">
      <c r="A5930" s="14">
        <v>365952</v>
      </c>
      <c r="B5930" s="16" t="s">
        <v>8075</v>
      </c>
      <c r="C5930" s="16" t="s">
        <v>411</v>
      </c>
      <c r="D5930" s="4">
        <v>42272</v>
      </c>
      <c r="E5930" s="23">
        <v>2015</v>
      </c>
      <c r="F5930" s="19">
        <v>6.6</v>
      </c>
      <c r="G5930" s="19">
        <f>IF(Movies[[#This Row],[rating]]=0,"",Movies[[#This Row],[rating]])</f>
        <v>6.6</v>
      </c>
      <c r="H5930" s="19" t="str">
        <f>IF(Movies[[#This Row],[rating]]=0,"No Rating","Rated")</f>
        <v>Rated</v>
      </c>
      <c r="I5930" s="16" t="s">
        <v>52</v>
      </c>
      <c r="J5930" s="29" t="s">
        <v>342</v>
      </c>
      <c r="K5930" s="19">
        <v>6.2169999999999996</v>
      </c>
      <c r="L5930" s="26">
        <v>21</v>
      </c>
    </row>
    <row r="5931" spans="1:12" x14ac:dyDescent="0.3">
      <c r="A5931" s="14">
        <v>403588</v>
      </c>
      <c r="B5931" s="16" t="s">
        <v>8076</v>
      </c>
      <c r="C5931" s="16" t="s">
        <v>1845</v>
      </c>
      <c r="D5931" s="4">
        <v>42278</v>
      </c>
      <c r="E5931" s="23">
        <v>2015</v>
      </c>
      <c r="F5931" s="19">
        <v>6.5</v>
      </c>
      <c r="G5931" s="19">
        <f>IF(Movies[[#This Row],[rating]]=0,"",Movies[[#This Row],[rating]])</f>
        <v>6.5</v>
      </c>
      <c r="H5931" s="19" t="str">
        <f>IF(Movies[[#This Row],[rating]]=0,"No Rating","Rated")</f>
        <v>Rated</v>
      </c>
      <c r="I5931" s="16" t="s">
        <v>886</v>
      </c>
      <c r="J5931" s="29" t="s">
        <v>96</v>
      </c>
      <c r="K5931" s="19">
        <v>6.2050000000000001</v>
      </c>
      <c r="L5931" s="26">
        <v>4</v>
      </c>
    </row>
    <row r="5932" spans="1:12" x14ac:dyDescent="0.3">
      <c r="A5932" s="14">
        <v>321620</v>
      </c>
      <c r="B5932" s="16" t="s">
        <v>8077</v>
      </c>
      <c r="C5932" s="16" t="s">
        <v>284</v>
      </c>
      <c r="D5932" s="4">
        <v>42033</v>
      </c>
      <c r="E5932" s="23">
        <v>2015</v>
      </c>
      <c r="F5932" s="19">
        <v>5.625</v>
      </c>
      <c r="G5932" s="19">
        <f>IF(Movies[[#This Row],[rating]]=0,"",Movies[[#This Row],[rating]])</f>
        <v>5.625</v>
      </c>
      <c r="H5932" s="19" t="str">
        <f>IF(Movies[[#This Row],[rating]]=0,"No Rating","Rated")</f>
        <v>Rated</v>
      </c>
      <c r="I5932" s="16" t="s">
        <v>8078</v>
      </c>
      <c r="J5932" s="29" t="s">
        <v>286</v>
      </c>
      <c r="K5932" s="19">
        <v>6.2009999999999996</v>
      </c>
      <c r="L5932" s="26">
        <v>44</v>
      </c>
    </row>
    <row r="5933" spans="1:12" x14ac:dyDescent="0.3">
      <c r="A5933" s="14">
        <v>374515</v>
      </c>
      <c r="B5933" s="16" t="s">
        <v>8079</v>
      </c>
      <c r="C5933" s="16" t="s">
        <v>172</v>
      </c>
      <c r="D5933" s="4">
        <v>42364</v>
      </c>
      <c r="E5933" s="23">
        <v>2015</v>
      </c>
      <c r="F5933" s="19">
        <v>5.9</v>
      </c>
      <c r="G5933" s="19">
        <f>IF(Movies[[#This Row],[rating]]=0,"",Movies[[#This Row],[rating]])</f>
        <v>5.9</v>
      </c>
      <c r="H5933" s="19" t="str">
        <f>IF(Movies[[#This Row],[rating]]=0,"No Rating","Rated")</f>
        <v>Rated</v>
      </c>
      <c r="I5933" s="16" t="s">
        <v>8080</v>
      </c>
      <c r="J5933" s="29" t="s">
        <v>12</v>
      </c>
      <c r="K5933" s="19">
        <v>6.19</v>
      </c>
      <c r="L5933" s="26">
        <v>76</v>
      </c>
    </row>
    <row r="5934" spans="1:12" x14ac:dyDescent="0.3">
      <c r="A5934" s="14">
        <v>311181</v>
      </c>
      <c r="B5934" s="16" t="s">
        <v>8081</v>
      </c>
      <c r="C5934" s="16" t="s">
        <v>10</v>
      </c>
      <c r="D5934" s="4">
        <v>42014</v>
      </c>
      <c r="E5934" s="23">
        <v>2015</v>
      </c>
      <c r="F5934" s="19">
        <v>6</v>
      </c>
      <c r="G5934" s="19">
        <f>IF(Movies[[#This Row],[rating]]=0,"",Movies[[#This Row],[rating]])</f>
        <v>6</v>
      </c>
      <c r="H5934" s="19" t="str">
        <f>IF(Movies[[#This Row],[rating]]=0,"No Rating","Rated")</f>
        <v>Rated</v>
      </c>
      <c r="I5934" s="16" t="s">
        <v>5290</v>
      </c>
      <c r="J5934" s="29" t="s">
        <v>12</v>
      </c>
      <c r="K5934" s="19">
        <v>6.1890000000000001</v>
      </c>
      <c r="L5934" s="26">
        <v>83</v>
      </c>
    </row>
    <row r="5935" spans="1:12" x14ac:dyDescent="0.3">
      <c r="A5935" s="14">
        <v>362739</v>
      </c>
      <c r="B5935" s="16" t="s">
        <v>8082</v>
      </c>
      <c r="C5935" s="16" t="s">
        <v>1121</v>
      </c>
      <c r="D5935" s="4">
        <v>42201</v>
      </c>
      <c r="E5935" s="23">
        <v>2015</v>
      </c>
      <c r="F5935" s="19">
        <v>7.2</v>
      </c>
      <c r="G5935" s="19">
        <f>IF(Movies[[#This Row],[rating]]=0,"",Movies[[#This Row],[rating]])</f>
        <v>7.2</v>
      </c>
      <c r="H5935" s="19" t="str">
        <f>IF(Movies[[#This Row],[rating]]=0,"No Rating","Rated")</f>
        <v>Rated</v>
      </c>
      <c r="I5935" s="16" t="s">
        <v>136</v>
      </c>
      <c r="J5935" s="29" t="s">
        <v>1122</v>
      </c>
      <c r="K5935" s="19">
        <v>6.1879999999999997</v>
      </c>
      <c r="L5935" s="26">
        <v>34</v>
      </c>
    </row>
    <row r="5936" spans="1:12" x14ac:dyDescent="0.3">
      <c r="A5936" s="14">
        <v>357405</v>
      </c>
      <c r="B5936" s="16" t="s">
        <v>8083</v>
      </c>
      <c r="C5936" s="16" t="s">
        <v>144</v>
      </c>
      <c r="D5936" s="4">
        <v>42329</v>
      </c>
      <c r="E5936" s="23">
        <v>2015</v>
      </c>
      <c r="F5936" s="19">
        <v>7</v>
      </c>
      <c r="G5936" s="19">
        <f>IF(Movies[[#This Row],[rating]]=0,"",Movies[[#This Row],[rating]])</f>
        <v>7</v>
      </c>
      <c r="H5936" s="19" t="str">
        <f>IF(Movies[[#This Row],[rating]]=0,"No Rating","Rated")</f>
        <v>Rated</v>
      </c>
      <c r="I5936" s="16" t="s">
        <v>645</v>
      </c>
      <c r="J5936" s="29" t="s">
        <v>146</v>
      </c>
      <c r="K5936" s="19">
        <v>6.1689999999999996</v>
      </c>
      <c r="L5936" s="26">
        <v>50</v>
      </c>
    </row>
    <row r="5937" spans="1:12" x14ac:dyDescent="0.3">
      <c r="A5937" s="14">
        <v>336811</v>
      </c>
      <c r="B5937" s="16" t="s">
        <v>8084</v>
      </c>
      <c r="C5937" s="16" t="s">
        <v>108</v>
      </c>
      <c r="D5937" s="4">
        <v>42333</v>
      </c>
      <c r="E5937" s="23">
        <v>2015</v>
      </c>
      <c r="F5937" s="19">
        <v>6.4</v>
      </c>
      <c r="G5937" s="19">
        <f>IF(Movies[[#This Row],[rating]]=0,"",Movies[[#This Row],[rating]])</f>
        <v>6.4</v>
      </c>
      <c r="H5937" s="19" t="str">
        <f>IF(Movies[[#This Row],[rating]]=0,"No Rating","Rated")</f>
        <v>Rated</v>
      </c>
      <c r="I5937" s="16" t="s">
        <v>8085</v>
      </c>
      <c r="J5937" s="29" t="s">
        <v>110</v>
      </c>
      <c r="K5937" s="19">
        <v>6.1680000000000001</v>
      </c>
      <c r="L5937" s="26">
        <v>126</v>
      </c>
    </row>
    <row r="5938" spans="1:12" x14ac:dyDescent="0.3">
      <c r="A5938" s="14">
        <v>367538</v>
      </c>
      <c r="B5938" s="16" t="s">
        <v>8086</v>
      </c>
      <c r="C5938" s="16" t="s">
        <v>1845</v>
      </c>
      <c r="D5938" s="4">
        <v>42339</v>
      </c>
      <c r="E5938" s="23">
        <v>2015</v>
      </c>
      <c r="F5938" s="19">
        <v>5.4</v>
      </c>
      <c r="G5938" s="19">
        <f>IF(Movies[[#This Row],[rating]]=0,"",Movies[[#This Row],[rating]])</f>
        <v>5.4</v>
      </c>
      <c r="H5938" s="19" t="str">
        <f>IF(Movies[[#This Row],[rating]]=0,"No Rating","Rated")</f>
        <v>Rated</v>
      </c>
      <c r="I5938" s="16" t="s">
        <v>2965</v>
      </c>
      <c r="J5938" s="29" t="s">
        <v>12</v>
      </c>
      <c r="K5938" s="19">
        <v>6.1559999999999997</v>
      </c>
      <c r="L5938" s="26">
        <v>69</v>
      </c>
    </row>
    <row r="5939" spans="1:12" x14ac:dyDescent="0.3">
      <c r="A5939" s="14">
        <v>339362</v>
      </c>
      <c r="B5939" s="16" t="s">
        <v>8087</v>
      </c>
      <c r="C5939" s="16" t="s">
        <v>416</v>
      </c>
      <c r="D5939" s="4">
        <v>42293</v>
      </c>
      <c r="E5939" s="23">
        <v>2015</v>
      </c>
      <c r="F5939" s="19">
        <v>5.9</v>
      </c>
      <c r="G5939" s="19">
        <f>IF(Movies[[#This Row],[rating]]=0,"",Movies[[#This Row],[rating]])</f>
        <v>5.9</v>
      </c>
      <c r="H5939" s="19" t="str">
        <f>IF(Movies[[#This Row],[rating]]=0,"No Rating","Rated")</f>
        <v>Rated</v>
      </c>
      <c r="I5939" s="16" t="s">
        <v>90</v>
      </c>
      <c r="J5939" s="29" t="s">
        <v>12</v>
      </c>
      <c r="K5939" s="19">
        <v>6.15</v>
      </c>
      <c r="L5939" s="26">
        <v>82</v>
      </c>
    </row>
    <row r="5940" spans="1:12" x14ac:dyDescent="0.3">
      <c r="A5940" s="14">
        <v>340746</v>
      </c>
      <c r="B5940" s="16" t="s">
        <v>8088</v>
      </c>
      <c r="C5940" s="16" t="s">
        <v>94</v>
      </c>
      <c r="D5940" s="4">
        <v>42138</v>
      </c>
      <c r="E5940" s="23">
        <v>2015</v>
      </c>
      <c r="F5940" s="19">
        <v>7.3</v>
      </c>
      <c r="G5940" s="19">
        <f>IF(Movies[[#This Row],[rating]]=0,"",Movies[[#This Row],[rating]])</f>
        <v>7.3</v>
      </c>
      <c r="H5940" s="19" t="str">
        <f>IF(Movies[[#This Row],[rating]]=0,"No Rating","Rated")</f>
        <v>Rated</v>
      </c>
      <c r="I5940" s="16" t="s">
        <v>2091</v>
      </c>
      <c r="J5940" s="29" t="s">
        <v>96</v>
      </c>
      <c r="K5940" s="19">
        <v>6.1470000000000002</v>
      </c>
      <c r="L5940" s="26">
        <v>66</v>
      </c>
    </row>
    <row r="5941" spans="1:12" x14ac:dyDescent="0.3">
      <c r="A5941" s="14">
        <v>359108</v>
      </c>
      <c r="B5941" s="16" t="s">
        <v>8089</v>
      </c>
      <c r="C5941" s="16" t="s">
        <v>8090</v>
      </c>
      <c r="D5941" s="4">
        <v>42316</v>
      </c>
      <c r="E5941" s="23">
        <v>2015</v>
      </c>
      <c r="F5941" s="19">
        <v>7.4</v>
      </c>
      <c r="G5941" s="19">
        <f>IF(Movies[[#This Row],[rating]]=0,"",Movies[[#This Row],[rating]])</f>
        <v>7.4</v>
      </c>
      <c r="H5941" s="19" t="str">
        <f>IF(Movies[[#This Row],[rating]]=0,"No Rating","Rated")</f>
        <v>Rated</v>
      </c>
      <c r="I5941" s="16" t="s">
        <v>49</v>
      </c>
      <c r="J5941" s="29" t="s">
        <v>34</v>
      </c>
      <c r="K5941" s="19">
        <v>6.13</v>
      </c>
      <c r="L5941" s="26">
        <v>63</v>
      </c>
    </row>
    <row r="5942" spans="1:12" x14ac:dyDescent="0.3">
      <c r="A5942" s="14">
        <v>333549</v>
      </c>
      <c r="B5942" s="16" t="s">
        <v>8091</v>
      </c>
      <c r="C5942" s="16" t="s">
        <v>108</v>
      </c>
      <c r="D5942" s="4">
        <v>42116</v>
      </c>
      <c r="E5942" s="23">
        <v>2015</v>
      </c>
      <c r="F5942" s="19">
        <v>5.2149999999999999</v>
      </c>
      <c r="G5942" s="19">
        <f>IF(Movies[[#This Row],[rating]]=0,"",Movies[[#This Row],[rating]])</f>
        <v>5.2149999999999999</v>
      </c>
      <c r="H5942" s="19" t="str">
        <f>IF(Movies[[#This Row],[rating]]=0,"No Rating","Rated")</f>
        <v>Rated</v>
      </c>
      <c r="I5942" s="16" t="s">
        <v>30</v>
      </c>
      <c r="J5942" s="29" t="s">
        <v>110</v>
      </c>
      <c r="K5942" s="19">
        <v>6.1289999999999996</v>
      </c>
      <c r="L5942" s="26">
        <v>123</v>
      </c>
    </row>
    <row r="5943" spans="1:12" x14ac:dyDescent="0.3">
      <c r="A5943" s="14">
        <v>345731</v>
      </c>
      <c r="B5943" s="16" t="s">
        <v>8092</v>
      </c>
      <c r="C5943" s="16" t="s">
        <v>144</v>
      </c>
      <c r="D5943" s="4">
        <v>42147</v>
      </c>
      <c r="E5943" s="23">
        <v>2015</v>
      </c>
      <c r="F5943" s="19">
        <v>7.6</v>
      </c>
      <c r="G5943" s="19">
        <f>IF(Movies[[#This Row],[rating]]=0,"",Movies[[#This Row],[rating]])</f>
        <v>7.6</v>
      </c>
      <c r="H5943" s="19" t="str">
        <f>IF(Movies[[#This Row],[rating]]=0,"No Rating","Rated")</f>
        <v>Rated</v>
      </c>
      <c r="I5943" s="16" t="s">
        <v>8093</v>
      </c>
      <c r="J5943" s="29" t="s">
        <v>146</v>
      </c>
      <c r="K5943" s="19">
        <v>6.125</v>
      </c>
      <c r="L5943" s="26">
        <v>40</v>
      </c>
    </row>
    <row r="5944" spans="1:12" x14ac:dyDescent="0.3">
      <c r="A5944" s="14">
        <v>361297</v>
      </c>
      <c r="B5944" s="16" t="s">
        <v>8094</v>
      </c>
      <c r="C5944" s="16" t="s">
        <v>94</v>
      </c>
      <c r="D5944" s="4">
        <v>42271</v>
      </c>
      <c r="E5944" s="23">
        <v>2015</v>
      </c>
      <c r="F5944" s="19">
        <v>6.875</v>
      </c>
      <c r="G5944" s="19">
        <f>IF(Movies[[#This Row],[rating]]=0,"",Movies[[#This Row],[rating]])</f>
        <v>6.875</v>
      </c>
      <c r="H5944" s="19" t="str">
        <f>IF(Movies[[#This Row],[rating]]=0,"No Rating","Rated")</f>
        <v>Rated</v>
      </c>
      <c r="I5944" s="16" t="s">
        <v>569</v>
      </c>
      <c r="J5944" s="29" t="s">
        <v>96</v>
      </c>
      <c r="K5944" s="19">
        <v>6.1139999999999999</v>
      </c>
      <c r="L5944" s="26">
        <v>24</v>
      </c>
    </row>
    <row r="5945" spans="1:12" x14ac:dyDescent="0.3">
      <c r="A5945" s="14">
        <v>361597</v>
      </c>
      <c r="B5945" s="16" t="s">
        <v>8095</v>
      </c>
      <c r="C5945" s="16" t="s">
        <v>2138</v>
      </c>
      <c r="D5945" s="4">
        <v>42255</v>
      </c>
      <c r="E5945" s="23">
        <v>2015</v>
      </c>
      <c r="F5945" s="19">
        <v>5.2</v>
      </c>
      <c r="G5945" s="19">
        <f>IF(Movies[[#This Row],[rating]]=0,"",Movies[[#This Row],[rating]])</f>
        <v>5.2</v>
      </c>
      <c r="H5945" s="19" t="str">
        <f>IF(Movies[[#This Row],[rating]]=0,"No Rating","Rated")</f>
        <v>Rated</v>
      </c>
      <c r="I5945" s="16" t="s">
        <v>2207</v>
      </c>
      <c r="J5945" s="29" t="s">
        <v>2139</v>
      </c>
      <c r="K5945" s="19">
        <v>6.1130000000000004</v>
      </c>
      <c r="L5945" s="26">
        <v>46</v>
      </c>
    </row>
    <row r="5946" spans="1:12" x14ac:dyDescent="0.3">
      <c r="A5946" s="14">
        <v>324284</v>
      </c>
      <c r="B5946" s="16" t="s">
        <v>8096</v>
      </c>
      <c r="C5946" s="16" t="s">
        <v>10</v>
      </c>
      <c r="D5946" s="4">
        <v>42297</v>
      </c>
      <c r="E5946" s="23">
        <v>2015</v>
      </c>
      <c r="F5946" s="19">
        <v>6</v>
      </c>
      <c r="G5946" s="19">
        <f>IF(Movies[[#This Row],[rating]]=0,"",Movies[[#This Row],[rating]])</f>
        <v>6</v>
      </c>
      <c r="H5946" s="19" t="str">
        <f>IF(Movies[[#This Row],[rating]]=0,"No Rating","Rated")</f>
        <v>Rated</v>
      </c>
      <c r="I5946" s="16" t="s">
        <v>49</v>
      </c>
      <c r="J5946" s="29" t="s">
        <v>12</v>
      </c>
      <c r="K5946" s="19">
        <v>6.11</v>
      </c>
      <c r="L5946" s="26">
        <v>62</v>
      </c>
    </row>
    <row r="5947" spans="1:12" x14ac:dyDescent="0.3">
      <c r="A5947" s="14">
        <v>224972</v>
      </c>
      <c r="B5947" s="16" t="s">
        <v>8097</v>
      </c>
      <c r="C5947" s="16" t="s">
        <v>10</v>
      </c>
      <c r="D5947" s="4">
        <v>42009</v>
      </c>
      <c r="E5947" s="23">
        <v>2015</v>
      </c>
      <c r="F5947" s="19">
        <v>7.7</v>
      </c>
      <c r="G5947" s="19">
        <f>IF(Movies[[#This Row],[rating]]=0,"",Movies[[#This Row],[rating]])</f>
        <v>7.7</v>
      </c>
      <c r="H5947" s="19" t="str">
        <f>IF(Movies[[#This Row],[rating]]=0,"No Rating","Rated")</f>
        <v>Rated</v>
      </c>
      <c r="I5947" s="16" t="s">
        <v>329</v>
      </c>
      <c r="J5947" s="29" t="s">
        <v>12</v>
      </c>
      <c r="K5947" s="19">
        <v>6.11</v>
      </c>
      <c r="L5947" s="26">
        <v>90</v>
      </c>
    </row>
    <row r="5948" spans="1:12" x14ac:dyDescent="0.3">
      <c r="A5948" s="14">
        <v>330112</v>
      </c>
      <c r="B5948" s="16" t="s">
        <v>8098</v>
      </c>
      <c r="C5948" s="16" t="s">
        <v>10</v>
      </c>
      <c r="D5948" s="4">
        <v>42113</v>
      </c>
      <c r="E5948" s="23">
        <v>2015</v>
      </c>
      <c r="F5948" s="19">
        <v>6.2</v>
      </c>
      <c r="G5948" s="19">
        <f>IF(Movies[[#This Row],[rating]]=0,"",Movies[[#This Row],[rating]])</f>
        <v>6.2</v>
      </c>
      <c r="H5948" s="19" t="str">
        <f>IF(Movies[[#This Row],[rating]]=0,"No Rating","Rated")</f>
        <v>Rated</v>
      </c>
      <c r="I5948" s="16" t="s">
        <v>1412</v>
      </c>
      <c r="J5948" s="29" t="s">
        <v>12</v>
      </c>
      <c r="K5948" s="19">
        <v>6.0890000000000004</v>
      </c>
      <c r="L5948" s="26">
        <v>446</v>
      </c>
    </row>
    <row r="5949" spans="1:12" x14ac:dyDescent="0.3">
      <c r="A5949" s="14">
        <v>363869</v>
      </c>
      <c r="B5949" s="16" t="s">
        <v>8099</v>
      </c>
      <c r="C5949" s="16" t="s">
        <v>540</v>
      </c>
      <c r="D5949" s="4">
        <v>42306</v>
      </c>
      <c r="E5949" s="23">
        <v>2015</v>
      </c>
      <c r="F5949" s="19">
        <v>5.8869999999999996</v>
      </c>
      <c r="G5949" s="19">
        <f>IF(Movies[[#This Row],[rating]]=0,"",Movies[[#This Row],[rating]])</f>
        <v>5.8869999999999996</v>
      </c>
      <c r="H5949" s="19" t="str">
        <f>IF(Movies[[#This Row],[rating]]=0,"No Rating","Rated")</f>
        <v>Rated</v>
      </c>
      <c r="I5949" s="16" t="s">
        <v>30</v>
      </c>
      <c r="J5949" s="29" t="s">
        <v>511</v>
      </c>
      <c r="K5949" s="19">
        <v>6.0830000000000002</v>
      </c>
      <c r="L5949" s="26">
        <v>275</v>
      </c>
    </row>
    <row r="5950" spans="1:12" x14ac:dyDescent="0.3">
      <c r="A5950" s="14">
        <v>414977</v>
      </c>
      <c r="B5950" s="16" t="s">
        <v>8100</v>
      </c>
      <c r="C5950" s="16" t="s">
        <v>10</v>
      </c>
      <c r="D5950" s="4">
        <v>42115</v>
      </c>
      <c r="E5950" s="23">
        <v>2015</v>
      </c>
      <c r="F5950" s="19">
        <v>5.3</v>
      </c>
      <c r="G5950" s="19">
        <f>IF(Movies[[#This Row],[rating]]=0,"",Movies[[#This Row],[rating]])</f>
        <v>5.3</v>
      </c>
      <c r="H5950" s="19" t="str">
        <f>IF(Movies[[#This Row],[rating]]=0,"No Rating","Rated")</f>
        <v>Rated</v>
      </c>
      <c r="I5950" s="16" t="s">
        <v>259</v>
      </c>
      <c r="J5950" s="29" t="s">
        <v>12</v>
      </c>
      <c r="K5950" s="19">
        <v>6.08</v>
      </c>
      <c r="L5950" s="26">
        <v>66</v>
      </c>
    </row>
    <row r="5951" spans="1:12" x14ac:dyDescent="0.3">
      <c r="A5951" s="14">
        <v>284514</v>
      </c>
      <c r="B5951" s="16" t="s">
        <v>8101</v>
      </c>
      <c r="C5951" s="16" t="s">
        <v>51</v>
      </c>
      <c r="D5951" s="4">
        <v>42251</v>
      </c>
      <c r="E5951" s="23">
        <v>2015</v>
      </c>
      <c r="F5951" s="19">
        <v>5.6</v>
      </c>
      <c r="G5951" s="19">
        <f>IF(Movies[[#This Row],[rating]]=0,"",Movies[[#This Row],[rating]])</f>
        <v>5.6</v>
      </c>
      <c r="H5951" s="19" t="str">
        <f>IF(Movies[[#This Row],[rating]]=0,"No Rating","Rated")</f>
        <v>Rated</v>
      </c>
      <c r="I5951" s="16" t="s">
        <v>170</v>
      </c>
      <c r="J5951" s="29" t="s">
        <v>34</v>
      </c>
      <c r="K5951" s="19">
        <v>6.08</v>
      </c>
      <c r="L5951" s="26">
        <v>211</v>
      </c>
    </row>
    <row r="5952" spans="1:12" x14ac:dyDescent="0.3">
      <c r="A5952" s="14">
        <v>362610</v>
      </c>
      <c r="B5952" s="16" t="s">
        <v>8102</v>
      </c>
      <c r="C5952" s="16" t="s">
        <v>840</v>
      </c>
      <c r="D5952" s="4">
        <v>42282</v>
      </c>
      <c r="E5952" s="23">
        <v>2015</v>
      </c>
      <c r="F5952" s="19">
        <v>6.6</v>
      </c>
      <c r="G5952" s="19">
        <f>IF(Movies[[#This Row],[rating]]=0,"",Movies[[#This Row],[rating]])</f>
        <v>6.6</v>
      </c>
      <c r="H5952" s="19" t="str">
        <f>IF(Movies[[#This Row],[rating]]=0,"No Rating","Rated")</f>
        <v>Rated</v>
      </c>
      <c r="I5952" s="16" t="s">
        <v>329</v>
      </c>
      <c r="J5952" s="29" t="s">
        <v>34</v>
      </c>
      <c r="K5952" s="19">
        <v>6.0789999999999997</v>
      </c>
      <c r="L5952" s="26">
        <v>53</v>
      </c>
    </row>
    <row r="5953" spans="1:12" x14ac:dyDescent="0.3">
      <c r="A5953" s="14">
        <v>277713</v>
      </c>
      <c r="B5953" s="16" t="s">
        <v>8103</v>
      </c>
      <c r="C5953" s="16" t="s">
        <v>8104</v>
      </c>
      <c r="D5953" s="4">
        <v>42342</v>
      </c>
      <c r="E5953" s="23">
        <v>2015</v>
      </c>
      <c r="F5953" s="19">
        <v>6.2320000000000002</v>
      </c>
      <c r="G5953" s="19">
        <f>IF(Movies[[#This Row],[rating]]=0,"",Movies[[#This Row],[rating]])</f>
        <v>6.2320000000000002</v>
      </c>
      <c r="H5953" s="19" t="str">
        <f>IF(Movies[[#This Row],[rating]]=0,"No Rating","Rated")</f>
        <v>Rated</v>
      </c>
      <c r="I5953" s="16" t="s">
        <v>189</v>
      </c>
      <c r="J5953" s="29" t="s">
        <v>12</v>
      </c>
      <c r="K5953" s="19">
        <v>6.0730000000000004</v>
      </c>
      <c r="L5953" s="26">
        <v>99</v>
      </c>
    </row>
    <row r="5954" spans="1:12" x14ac:dyDescent="0.3">
      <c r="A5954" s="14">
        <v>348393</v>
      </c>
      <c r="B5954" s="16" t="s">
        <v>8105</v>
      </c>
      <c r="C5954" s="16" t="s">
        <v>432</v>
      </c>
      <c r="D5954" s="4">
        <v>42196</v>
      </c>
      <c r="E5954" s="23">
        <v>2015</v>
      </c>
      <c r="F5954" s="19">
        <v>5.8</v>
      </c>
      <c r="G5954" s="19">
        <f>IF(Movies[[#This Row],[rating]]=0,"",Movies[[#This Row],[rating]])</f>
        <v>5.8</v>
      </c>
      <c r="H5954" s="19" t="str">
        <f>IF(Movies[[#This Row],[rating]]=0,"No Rating","Rated")</f>
        <v>Rated</v>
      </c>
      <c r="I5954" s="16" t="s">
        <v>7759</v>
      </c>
      <c r="J5954" s="29" t="s">
        <v>12</v>
      </c>
      <c r="K5954" s="19">
        <v>6.0659999999999998</v>
      </c>
      <c r="L5954" s="26">
        <v>96</v>
      </c>
    </row>
    <row r="5955" spans="1:12" x14ac:dyDescent="0.3">
      <c r="A5955" s="14">
        <v>292010</v>
      </c>
      <c r="B5955" s="16" t="s">
        <v>8106</v>
      </c>
      <c r="C5955" s="16" t="s">
        <v>367</v>
      </c>
      <c r="D5955" s="4">
        <v>42286</v>
      </c>
      <c r="E5955" s="23">
        <v>2015</v>
      </c>
      <c r="F5955" s="19">
        <v>6.4</v>
      </c>
      <c r="G5955" s="19">
        <f>IF(Movies[[#This Row],[rating]]=0,"",Movies[[#This Row],[rating]])</f>
        <v>6.4</v>
      </c>
      <c r="H5955" s="19" t="str">
        <f>IF(Movies[[#This Row],[rating]]=0,"No Rating","Rated")</f>
        <v>Rated</v>
      </c>
      <c r="I5955" s="16" t="s">
        <v>49</v>
      </c>
      <c r="J5955" s="29" t="s">
        <v>12</v>
      </c>
      <c r="K5955" s="19">
        <v>6.0659999999999998</v>
      </c>
      <c r="L5955" s="26">
        <v>77</v>
      </c>
    </row>
    <row r="5956" spans="1:12" x14ac:dyDescent="0.3">
      <c r="A5956" s="14">
        <v>339158</v>
      </c>
      <c r="B5956" s="16" t="s">
        <v>8107</v>
      </c>
      <c r="C5956" s="16" t="s">
        <v>10</v>
      </c>
      <c r="D5956" s="4">
        <v>42168</v>
      </c>
      <c r="E5956" s="23">
        <v>2015</v>
      </c>
      <c r="F5956" s="19">
        <v>7.9</v>
      </c>
      <c r="G5956" s="19">
        <f>IF(Movies[[#This Row],[rating]]=0,"",Movies[[#This Row],[rating]])</f>
        <v>7.9</v>
      </c>
      <c r="H5956" s="19" t="str">
        <f>IF(Movies[[#This Row],[rating]]=0,"No Rating","Rated")</f>
        <v>Rated</v>
      </c>
      <c r="I5956" s="16" t="s">
        <v>329</v>
      </c>
      <c r="J5956" s="29" t="s">
        <v>12</v>
      </c>
      <c r="K5956" s="19">
        <v>6.0570000000000004</v>
      </c>
      <c r="L5956" s="26">
        <v>69</v>
      </c>
    </row>
    <row r="5957" spans="1:12" x14ac:dyDescent="0.3">
      <c r="A5957" s="14">
        <v>353267</v>
      </c>
      <c r="B5957" s="16" t="s">
        <v>8108</v>
      </c>
      <c r="C5957" s="16" t="s">
        <v>172</v>
      </c>
      <c r="D5957" s="4">
        <v>42176</v>
      </c>
      <c r="E5957" s="23">
        <v>2015</v>
      </c>
      <c r="F5957" s="19">
        <v>5.5</v>
      </c>
      <c r="G5957" s="19">
        <f>IF(Movies[[#This Row],[rating]]=0,"",Movies[[#This Row],[rating]])</f>
        <v>5.5</v>
      </c>
      <c r="H5957" s="19" t="str">
        <f>IF(Movies[[#This Row],[rating]]=0,"No Rating","Rated")</f>
        <v>Rated</v>
      </c>
      <c r="I5957" s="16" t="s">
        <v>3083</v>
      </c>
      <c r="J5957" s="29" t="s">
        <v>12</v>
      </c>
      <c r="K5957" s="19">
        <v>6.0449999999999999</v>
      </c>
      <c r="L5957" s="26">
        <v>77</v>
      </c>
    </row>
    <row r="5958" spans="1:12" x14ac:dyDescent="0.3">
      <c r="A5958" s="14">
        <v>336197</v>
      </c>
      <c r="B5958" s="16" t="s">
        <v>8109</v>
      </c>
      <c r="C5958" s="16" t="s">
        <v>2755</v>
      </c>
      <c r="D5958" s="4">
        <v>42235</v>
      </c>
      <c r="E5958" s="23">
        <v>2015</v>
      </c>
      <c r="F5958" s="19">
        <v>5.4</v>
      </c>
      <c r="G5958" s="19">
        <f>IF(Movies[[#This Row],[rating]]=0,"",Movies[[#This Row],[rating]])</f>
        <v>5.4</v>
      </c>
      <c r="H5958" s="19" t="str">
        <f>IF(Movies[[#This Row],[rating]]=0,"No Rating","Rated")</f>
        <v>Rated</v>
      </c>
      <c r="I5958" s="16" t="s">
        <v>49</v>
      </c>
      <c r="J5958" s="29" t="s">
        <v>110</v>
      </c>
      <c r="K5958" s="19">
        <v>6.0439999999999996</v>
      </c>
      <c r="L5958" s="26">
        <v>45</v>
      </c>
    </row>
    <row r="5959" spans="1:12" x14ac:dyDescent="0.3">
      <c r="A5959" s="14">
        <v>249916</v>
      </c>
      <c r="B5959" s="16" t="s">
        <v>8110</v>
      </c>
      <c r="C5959" s="16" t="s">
        <v>416</v>
      </c>
      <c r="D5959" s="4">
        <v>42077</v>
      </c>
      <c r="E5959" s="23">
        <v>2015</v>
      </c>
      <c r="F5959" s="19">
        <v>6.4</v>
      </c>
      <c r="G5959" s="19">
        <f>IF(Movies[[#This Row],[rating]]=0,"",Movies[[#This Row],[rating]])</f>
        <v>6.4</v>
      </c>
      <c r="H5959" s="19" t="str">
        <f>IF(Movies[[#This Row],[rating]]=0,"No Rating","Rated")</f>
        <v>Rated</v>
      </c>
      <c r="I5959" s="16" t="s">
        <v>197</v>
      </c>
      <c r="J5959" s="29" t="s">
        <v>12</v>
      </c>
      <c r="K5959" s="19">
        <v>6.0439999999999996</v>
      </c>
      <c r="L5959" s="26">
        <v>92</v>
      </c>
    </row>
    <row r="5960" spans="1:12" x14ac:dyDescent="0.3">
      <c r="A5960" s="14">
        <v>433536</v>
      </c>
      <c r="B5960" s="16" t="s">
        <v>8111</v>
      </c>
      <c r="C5960" s="16" t="s">
        <v>10</v>
      </c>
      <c r="D5960" s="4">
        <v>42278</v>
      </c>
      <c r="E5960" s="23">
        <v>2015</v>
      </c>
      <c r="F5960" s="19">
        <v>4.5999999999999996</v>
      </c>
      <c r="G5960" s="19">
        <f>IF(Movies[[#This Row],[rating]]=0,"",Movies[[#This Row],[rating]])</f>
        <v>4.5999999999999996</v>
      </c>
      <c r="H5960" s="19" t="str">
        <f>IF(Movies[[#This Row],[rating]]=0,"No Rating","Rated")</f>
        <v>Rated</v>
      </c>
      <c r="I5960" s="16" t="s">
        <v>30</v>
      </c>
      <c r="J5960" s="29" t="s">
        <v>12</v>
      </c>
      <c r="K5960" s="19">
        <v>6.0430000000000001</v>
      </c>
      <c r="L5960" s="26">
        <v>12</v>
      </c>
    </row>
    <row r="5961" spans="1:12" x14ac:dyDescent="0.3">
      <c r="A5961" s="14">
        <v>369233</v>
      </c>
      <c r="B5961" s="16" t="s">
        <v>8112</v>
      </c>
      <c r="C5961" s="16" t="s">
        <v>540</v>
      </c>
      <c r="D5961" s="4">
        <v>42327</v>
      </c>
      <c r="E5961" s="23">
        <v>2015</v>
      </c>
      <c r="F5961" s="19">
        <v>6.1</v>
      </c>
      <c r="G5961" s="19">
        <f>IF(Movies[[#This Row],[rating]]=0,"",Movies[[#This Row],[rating]])</f>
        <v>6.1</v>
      </c>
      <c r="H5961" s="19" t="str">
        <f>IF(Movies[[#This Row],[rating]]=0,"No Rating","Rated")</f>
        <v>Rated</v>
      </c>
      <c r="I5961" s="16" t="s">
        <v>166</v>
      </c>
      <c r="J5961" s="29" t="s">
        <v>511</v>
      </c>
      <c r="K5961" s="19">
        <v>6.0350000000000001</v>
      </c>
      <c r="L5961" s="26">
        <v>89</v>
      </c>
    </row>
    <row r="5962" spans="1:12" x14ac:dyDescent="0.3">
      <c r="A5962" s="14">
        <v>356905</v>
      </c>
      <c r="B5962" s="16" t="s">
        <v>8113</v>
      </c>
      <c r="C5962" s="16" t="s">
        <v>367</v>
      </c>
      <c r="D5962" s="4">
        <v>42264</v>
      </c>
      <c r="E5962" s="23">
        <v>2015</v>
      </c>
      <c r="F5962" s="19">
        <v>6.8</v>
      </c>
      <c r="G5962" s="19">
        <f>IF(Movies[[#This Row],[rating]]=0,"",Movies[[#This Row],[rating]])</f>
        <v>6.8</v>
      </c>
      <c r="H5962" s="19" t="str">
        <f>IF(Movies[[#This Row],[rating]]=0,"No Rating","Rated")</f>
        <v>Rated</v>
      </c>
      <c r="I5962" s="16" t="s">
        <v>698</v>
      </c>
      <c r="J5962" s="29" t="s">
        <v>12</v>
      </c>
      <c r="K5962" s="19">
        <v>6.0330000000000004</v>
      </c>
      <c r="L5962" s="26">
        <v>90</v>
      </c>
    </row>
    <row r="5963" spans="1:12" x14ac:dyDescent="0.3">
      <c r="A5963" s="14">
        <v>395883</v>
      </c>
      <c r="B5963" s="16" t="s">
        <v>8114</v>
      </c>
      <c r="C5963" s="16" t="s">
        <v>8115</v>
      </c>
      <c r="D5963" s="4">
        <v>42316</v>
      </c>
      <c r="E5963" s="23">
        <v>2015</v>
      </c>
      <c r="F5963" s="19">
        <v>3.8</v>
      </c>
      <c r="G5963" s="19">
        <f>IF(Movies[[#This Row],[rating]]=0,"",Movies[[#This Row],[rating]])</f>
        <v>3.8</v>
      </c>
      <c r="H5963" s="19" t="str">
        <f>IF(Movies[[#This Row],[rating]]=0,"No Rating","Rated")</f>
        <v>Rated</v>
      </c>
      <c r="I5963" s="16" t="s">
        <v>596</v>
      </c>
      <c r="J5963" s="29" t="s">
        <v>12</v>
      </c>
      <c r="K5963" s="19">
        <v>6.0309999999999997</v>
      </c>
      <c r="L5963" s="26">
        <v>133</v>
      </c>
    </row>
    <row r="5964" spans="1:12" x14ac:dyDescent="0.3">
      <c r="A5964" s="14">
        <v>294132</v>
      </c>
      <c r="B5964" s="16" t="s">
        <v>8116</v>
      </c>
      <c r="C5964" s="16" t="s">
        <v>10</v>
      </c>
      <c r="D5964" s="4">
        <v>42153</v>
      </c>
      <c r="E5964" s="23">
        <v>2015</v>
      </c>
      <c r="F5964" s="19">
        <v>5</v>
      </c>
      <c r="G5964" s="19">
        <f>IF(Movies[[#This Row],[rating]]=0,"",Movies[[#This Row],[rating]])</f>
        <v>5</v>
      </c>
      <c r="H5964" s="19" t="str">
        <f>IF(Movies[[#This Row],[rating]]=0,"No Rating","Rated")</f>
        <v>Rated</v>
      </c>
      <c r="I5964" s="16" t="s">
        <v>30</v>
      </c>
      <c r="J5964" s="29" t="s">
        <v>12</v>
      </c>
      <c r="K5964" s="19">
        <v>6.0259999999999998</v>
      </c>
      <c r="L5964" s="26">
        <v>199</v>
      </c>
    </row>
    <row r="5965" spans="1:12" x14ac:dyDescent="0.3">
      <c r="A5965" s="14">
        <v>336884</v>
      </c>
      <c r="B5965" s="16" t="s">
        <v>8117</v>
      </c>
      <c r="C5965" s="16" t="s">
        <v>263</v>
      </c>
      <c r="D5965" s="4">
        <v>42286</v>
      </c>
      <c r="E5965" s="23">
        <v>2015</v>
      </c>
      <c r="F5965" s="19">
        <v>4.9000000000000004</v>
      </c>
      <c r="G5965" s="19">
        <f>IF(Movies[[#This Row],[rating]]=0,"",Movies[[#This Row],[rating]])</f>
        <v>4.9000000000000004</v>
      </c>
      <c r="H5965" s="19" t="str">
        <f>IF(Movies[[#This Row],[rating]]=0,"No Rating","Rated")</f>
        <v>Rated</v>
      </c>
      <c r="I5965" s="16" t="s">
        <v>468</v>
      </c>
      <c r="J5965" s="29" t="s">
        <v>265</v>
      </c>
      <c r="K5965" s="19">
        <v>6.024</v>
      </c>
      <c r="L5965" s="26">
        <v>96</v>
      </c>
    </row>
    <row r="5966" spans="1:12" x14ac:dyDescent="0.3">
      <c r="A5966" s="14">
        <v>350845</v>
      </c>
      <c r="B5966" s="16" t="s">
        <v>8118</v>
      </c>
      <c r="C5966" s="16" t="s">
        <v>883</v>
      </c>
      <c r="D5966" s="4">
        <v>42355</v>
      </c>
      <c r="E5966" s="23">
        <v>2015</v>
      </c>
      <c r="F5966" s="19">
        <v>6.5</v>
      </c>
      <c r="G5966" s="19">
        <f>IF(Movies[[#This Row],[rating]]=0,"",Movies[[#This Row],[rating]])</f>
        <v>6.5</v>
      </c>
      <c r="H5966" s="19" t="str">
        <f>IF(Movies[[#This Row],[rating]]=0,"No Rating","Rated")</f>
        <v>Rated</v>
      </c>
      <c r="I5966" s="16" t="s">
        <v>52</v>
      </c>
      <c r="J5966" s="29" t="s">
        <v>884</v>
      </c>
      <c r="K5966" s="19">
        <v>6.0170000000000003</v>
      </c>
      <c r="L5966" s="26">
        <v>67</v>
      </c>
    </row>
    <row r="5967" spans="1:12" x14ac:dyDescent="0.3">
      <c r="A5967" s="14">
        <v>371451</v>
      </c>
      <c r="B5967" s="16" t="s">
        <v>8119</v>
      </c>
      <c r="C5967" s="16" t="s">
        <v>784</v>
      </c>
      <c r="D5967" s="4">
        <v>42334</v>
      </c>
      <c r="E5967" s="23">
        <v>2015</v>
      </c>
      <c r="F5967" s="19">
        <v>5.7</v>
      </c>
      <c r="G5967" s="19">
        <f>IF(Movies[[#This Row],[rating]]=0,"",Movies[[#This Row],[rating]])</f>
        <v>5.7</v>
      </c>
      <c r="H5967" s="19" t="str">
        <f>IF(Movies[[#This Row],[rating]]=0,"No Rating","Rated")</f>
        <v>Rated</v>
      </c>
      <c r="I5967" s="16" t="s">
        <v>468</v>
      </c>
      <c r="J5967" s="29" t="s">
        <v>534</v>
      </c>
      <c r="K5967" s="19">
        <v>6.0140000000000002</v>
      </c>
      <c r="L5967" s="26">
        <v>64</v>
      </c>
    </row>
    <row r="5968" spans="1:12" x14ac:dyDescent="0.3">
      <c r="A5968" s="14">
        <v>352187</v>
      </c>
      <c r="B5968" s="16" t="s">
        <v>8120</v>
      </c>
      <c r="C5968" s="16" t="s">
        <v>108</v>
      </c>
      <c r="D5968" s="4">
        <v>42270</v>
      </c>
      <c r="E5968" s="23">
        <v>2015</v>
      </c>
      <c r="F5968" s="19">
        <v>6.25</v>
      </c>
      <c r="G5968" s="19">
        <f>IF(Movies[[#This Row],[rating]]=0,"",Movies[[#This Row],[rating]])</f>
        <v>6.25</v>
      </c>
      <c r="H5968" s="19" t="str">
        <f>IF(Movies[[#This Row],[rating]]=0,"No Rating","Rated")</f>
        <v>Rated</v>
      </c>
      <c r="I5968" s="16" t="s">
        <v>49</v>
      </c>
      <c r="J5968" s="29" t="s">
        <v>110</v>
      </c>
      <c r="K5968" s="19">
        <v>6.0119999999999996</v>
      </c>
      <c r="L5968" s="26">
        <v>134</v>
      </c>
    </row>
    <row r="5969" spans="1:12" x14ac:dyDescent="0.3">
      <c r="A5969" s="14">
        <v>336265</v>
      </c>
      <c r="B5969" s="16" t="s">
        <v>8121</v>
      </c>
      <c r="C5969" s="16" t="s">
        <v>10</v>
      </c>
      <c r="D5969" s="4">
        <v>42221</v>
      </c>
      <c r="E5969" s="23">
        <v>2015</v>
      </c>
      <c r="F5969" s="19">
        <v>4.9000000000000004</v>
      </c>
      <c r="G5969" s="19">
        <f>IF(Movies[[#This Row],[rating]]=0,"",Movies[[#This Row],[rating]])</f>
        <v>4.9000000000000004</v>
      </c>
      <c r="H5969" s="19" t="str">
        <f>IF(Movies[[#This Row],[rating]]=0,"No Rating","Rated")</f>
        <v>Rated</v>
      </c>
      <c r="I5969" s="16" t="s">
        <v>2294</v>
      </c>
      <c r="J5969" s="29" t="s">
        <v>12</v>
      </c>
      <c r="K5969" s="19">
        <v>6.01</v>
      </c>
      <c r="L5969" s="26">
        <v>91</v>
      </c>
    </row>
    <row r="5970" spans="1:12" x14ac:dyDescent="0.3">
      <c r="A5970" s="14">
        <v>314420</v>
      </c>
      <c r="B5970" s="16" t="s">
        <v>8122</v>
      </c>
      <c r="C5970" s="16" t="s">
        <v>10</v>
      </c>
      <c r="D5970" s="4">
        <v>42349</v>
      </c>
      <c r="E5970" s="23">
        <v>2015</v>
      </c>
      <c r="F5970" s="19">
        <v>5.3</v>
      </c>
      <c r="G5970" s="19">
        <f>IF(Movies[[#This Row],[rating]]=0,"",Movies[[#This Row],[rating]])</f>
        <v>5.3</v>
      </c>
      <c r="H5970" s="19" t="str">
        <f>IF(Movies[[#This Row],[rating]]=0,"No Rating","Rated")</f>
        <v>Rated</v>
      </c>
      <c r="I5970" s="16" t="s">
        <v>69</v>
      </c>
      <c r="J5970" s="29" t="s">
        <v>12</v>
      </c>
      <c r="K5970" s="19">
        <v>5.9889999999999999</v>
      </c>
      <c r="L5970" s="26">
        <v>68</v>
      </c>
    </row>
    <row r="5971" spans="1:12" x14ac:dyDescent="0.3">
      <c r="A5971" s="14">
        <v>336053</v>
      </c>
      <c r="B5971" s="16" t="s">
        <v>8123</v>
      </c>
      <c r="C5971" s="16" t="s">
        <v>94</v>
      </c>
      <c r="D5971" s="4">
        <v>42139</v>
      </c>
      <c r="E5971" s="23">
        <v>2015</v>
      </c>
      <c r="F5971" s="19">
        <v>6.5</v>
      </c>
      <c r="G5971" s="19">
        <f>IF(Movies[[#This Row],[rating]]=0,"",Movies[[#This Row],[rating]])</f>
        <v>6.5</v>
      </c>
      <c r="H5971" s="19" t="str">
        <f>IF(Movies[[#This Row],[rating]]=0,"No Rating","Rated")</f>
        <v>Rated</v>
      </c>
      <c r="I5971" s="16" t="s">
        <v>306</v>
      </c>
      <c r="J5971" s="29" t="s">
        <v>96</v>
      </c>
      <c r="K5971" s="19">
        <v>5.98</v>
      </c>
      <c r="L5971" s="26">
        <v>35</v>
      </c>
    </row>
    <row r="5972" spans="1:12" x14ac:dyDescent="0.3">
      <c r="A5972" s="14">
        <v>289143</v>
      </c>
      <c r="B5972" s="16" t="s">
        <v>8124</v>
      </c>
      <c r="C5972" s="16" t="s">
        <v>108</v>
      </c>
      <c r="D5972" s="4">
        <v>42315</v>
      </c>
      <c r="E5972" s="23">
        <v>2015</v>
      </c>
      <c r="F5972" s="19">
        <v>7.5</v>
      </c>
      <c r="G5972" s="19">
        <f>IF(Movies[[#This Row],[rating]]=0,"",Movies[[#This Row],[rating]])</f>
        <v>7.5</v>
      </c>
      <c r="H5972" s="19" t="str">
        <f>IF(Movies[[#This Row],[rating]]=0,"No Rating","Rated")</f>
        <v>Rated</v>
      </c>
      <c r="I5972" s="16" t="s">
        <v>8125</v>
      </c>
      <c r="J5972" s="29" t="s">
        <v>110</v>
      </c>
      <c r="K5972" s="19">
        <v>5.9790000000000001</v>
      </c>
      <c r="L5972" s="26">
        <v>97</v>
      </c>
    </row>
    <row r="5973" spans="1:12" x14ac:dyDescent="0.3">
      <c r="A5973" s="14">
        <v>321507</v>
      </c>
      <c r="B5973" s="16" t="s">
        <v>8126</v>
      </c>
      <c r="C5973" s="16" t="s">
        <v>108</v>
      </c>
      <c r="D5973" s="4">
        <v>42030</v>
      </c>
      <c r="E5973" s="23">
        <v>2015</v>
      </c>
      <c r="F5973" s="19">
        <v>7.7</v>
      </c>
      <c r="G5973" s="19">
        <f>IF(Movies[[#This Row],[rating]]=0,"",Movies[[#This Row],[rating]])</f>
        <v>7.7</v>
      </c>
      <c r="H5973" s="19" t="str">
        <f>IF(Movies[[#This Row],[rating]]=0,"No Rating","Rated")</f>
        <v>Rated</v>
      </c>
      <c r="I5973" s="16" t="s">
        <v>398</v>
      </c>
      <c r="J5973" s="29" t="s">
        <v>110</v>
      </c>
      <c r="K5973" s="19">
        <v>5.9710000000000001</v>
      </c>
      <c r="L5973" s="26">
        <v>159</v>
      </c>
    </row>
    <row r="5974" spans="1:12" x14ac:dyDescent="0.3">
      <c r="A5974" s="14">
        <v>375509</v>
      </c>
      <c r="B5974" s="16" t="s">
        <v>8127</v>
      </c>
      <c r="C5974" s="16" t="s">
        <v>144</v>
      </c>
      <c r="D5974" s="4">
        <v>42217</v>
      </c>
      <c r="E5974" s="23">
        <v>2015</v>
      </c>
      <c r="F5974" s="19">
        <v>5.0999999999999996</v>
      </c>
      <c r="G5974" s="19">
        <f>IF(Movies[[#This Row],[rating]]=0,"",Movies[[#This Row],[rating]])</f>
        <v>5.0999999999999996</v>
      </c>
      <c r="H5974" s="19" t="str">
        <f>IF(Movies[[#This Row],[rating]]=0,"No Rating","Rated")</f>
        <v>Rated</v>
      </c>
      <c r="I5974" s="16" t="s">
        <v>203</v>
      </c>
      <c r="J5974" s="29" t="s">
        <v>146</v>
      </c>
      <c r="K5974" s="19">
        <v>5.9619999999999997</v>
      </c>
      <c r="L5974" s="26">
        <v>52</v>
      </c>
    </row>
    <row r="5975" spans="1:12" x14ac:dyDescent="0.3">
      <c r="A5975" s="14">
        <v>296918</v>
      </c>
      <c r="B5975" s="16" t="s">
        <v>8128</v>
      </c>
      <c r="C5975" s="16" t="s">
        <v>144</v>
      </c>
      <c r="D5975" s="4">
        <v>42035</v>
      </c>
      <c r="E5975" s="23">
        <v>2015</v>
      </c>
      <c r="F5975" s="19">
        <v>7.7</v>
      </c>
      <c r="G5975" s="19">
        <f>IF(Movies[[#This Row],[rating]]=0,"",Movies[[#This Row],[rating]])</f>
        <v>7.7</v>
      </c>
      <c r="H5975" s="19" t="str">
        <f>IF(Movies[[#This Row],[rating]]=0,"No Rating","Rated")</f>
        <v>Rated</v>
      </c>
      <c r="I5975" s="16" t="s">
        <v>1771</v>
      </c>
      <c r="J5975" s="29" t="s">
        <v>146</v>
      </c>
      <c r="K5975" s="19">
        <v>5.9619999999999997</v>
      </c>
      <c r="L5975" s="26">
        <v>15</v>
      </c>
    </row>
    <row r="5976" spans="1:12" x14ac:dyDescent="0.3">
      <c r="A5976" s="14">
        <v>396158</v>
      </c>
      <c r="B5976" s="16" t="s">
        <v>8129</v>
      </c>
      <c r="C5976" s="16" t="s">
        <v>94</v>
      </c>
      <c r="D5976" s="4">
        <v>42320</v>
      </c>
      <c r="E5976" s="23">
        <v>2015</v>
      </c>
      <c r="F5976" s="19">
        <v>5</v>
      </c>
      <c r="G5976" s="19">
        <f>IF(Movies[[#This Row],[rating]]=0,"",Movies[[#This Row],[rating]])</f>
        <v>5</v>
      </c>
      <c r="H5976" s="19" t="str">
        <f>IF(Movies[[#This Row],[rating]]=0,"No Rating","Rated")</f>
        <v>Rated</v>
      </c>
      <c r="I5976" s="16" t="s">
        <v>52</v>
      </c>
      <c r="J5976" s="29" t="s">
        <v>96</v>
      </c>
      <c r="K5976" s="19">
        <v>5.9539999999999997</v>
      </c>
      <c r="L5976" s="26">
        <v>2</v>
      </c>
    </row>
    <row r="5977" spans="1:12" x14ac:dyDescent="0.3">
      <c r="A5977" s="14">
        <v>303982</v>
      </c>
      <c r="B5977" s="16" t="s">
        <v>8130</v>
      </c>
      <c r="C5977" s="16" t="s">
        <v>84</v>
      </c>
      <c r="D5977" s="4">
        <v>42278</v>
      </c>
      <c r="E5977" s="23">
        <v>2015</v>
      </c>
      <c r="F5977" s="19">
        <v>6.2</v>
      </c>
      <c r="G5977" s="19">
        <f>IF(Movies[[#This Row],[rating]]=0,"",Movies[[#This Row],[rating]])</f>
        <v>6.2</v>
      </c>
      <c r="H5977" s="19" t="str">
        <f>IF(Movies[[#This Row],[rating]]=0,"No Rating","Rated")</f>
        <v>Rated</v>
      </c>
      <c r="I5977" s="16" t="s">
        <v>30</v>
      </c>
      <c r="J5977" s="29" t="s">
        <v>86</v>
      </c>
      <c r="K5977" s="19">
        <v>5.9489999999999998</v>
      </c>
      <c r="L5977" s="26">
        <v>201</v>
      </c>
    </row>
    <row r="5978" spans="1:12" x14ac:dyDescent="0.3">
      <c r="A5978" s="14">
        <v>366759</v>
      </c>
      <c r="B5978" s="16" t="s">
        <v>8131</v>
      </c>
      <c r="C5978" s="16" t="s">
        <v>880</v>
      </c>
      <c r="D5978" s="4">
        <v>42320</v>
      </c>
      <c r="E5978" s="23">
        <v>2015</v>
      </c>
      <c r="F5978" s="19">
        <v>5</v>
      </c>
      <c r="G5978" s="19">
        <f>IF(Movies[[#This Row],[rating]]=0,"",Movies[[#This Row],[rating]])</f>
        <v>5</v>
      </c>
      <c r="H5978" s="19" t="str">
        <f>IF(Movies[[#This Row],[rating]]=0,"No Rating","Rated")</f>
        <v>Rated</v>
      </c>
      <c r="I5978" s="16" t="s">
        <v>8132</v>
      </c>
      <c r="J5978" s="29" t="s">
        <v>881</v>
      </c>
      <c r="K5978" s="19">
        <v>5.9470000000000001</v>
      </c>
      <c r="L5978" s="26">
        <v>106</v>
      </c>
    </row>
    <row r="5979" spans="1:12" x14ac:dyDescent="0.3">
      <c r="A5979" s="14">
        <v>280840</v>
      </c>
      <c r="B5979" s="16" t="s">
        <v>8133</v>
      </c>
      <c r="C5979" s="16" t="s">
        <v>32</v>
      </c>
      <c r="D5979" s="4">
        <v>42258</v>
      </c>
      <c r="E5979" s="23">
        <v>2015</v>
      </c>
      <c r="F5979" s="19">
        <v>6.3</v>
      </c>
      <c r="G5979" s="19">
        <f>IF(Movies[[#This Row],[rating]]=0,"",Movies[[#This Row],[rating]])</f>
        <v>6.3</v>
      </c>
      <c r="H5979" s="19" t="str">
        <f>IF(Movies[[#This Row],[rating]]=0,"No Rating","Rated")</f>
        <v>Rated</v>
      </c>
      <c r="I5979" s="16" t="s">
        <v>49</v>
      </c>
      <c r="J5979" s="29" t="s">
        <v>34</v>
      </c>
      <c r="K5979" s="19">
        <v>5.9359999999999999</v>
      </c>
      <c r="L5979" s="26">
        <v>145</v>
      </c>
    </row>
    <row r="5980" spans="1:12" x14ac:dyDescent="0.3">
      <c r="A5980" s="14">
        <v>372822</v>
      </c>
      <c r="B5980" s="16" t="s">
        <v>8134</v>
      </c>
      <c r="C5980" s="16" t="s">
        <v>540</v>
      </c>
      <c r="D5980" s="4">
        <v>42354</v>
      </c>
      <c r="E5980" s="23">
        <v>2015</v>
      </c>
      <c r="F5980" s="19">
        <v>4.5999999999999996</v>
      </c>
      <c r="G5980" s="19">
        <f>IF(Movies[[#This Row],[rating]]=0,"",Movies[[#This Row],[rating]])</f>
        <v>4.5999999999999996</v>
      </c>
      <c r="H5980" s="19" t="str">
        <f>IF(Movies[[#This Row],[rating]]=0,"No Rating","Rated")</f>
        <v>Rated</v>
      </c>
      <c r="I5980" s="16" t="s">
        <v>30</v>
      </c>
      <c r="J5980" s="29" t="s">
        <v>511</v>
      </c>
      <c r="K5980" s="19">
        <v>5.9340000000000002</v>
      </c>
      <c r="L5980" s="26">
        <v>297</v>
      </c>
    </row>
    <row r="5981" spans="1:12" x14ac:dyDescent="0.3">
      <c r="A5981" s="14">
        <v>1048903</v>
      </c>
      <c r="B5981" s="16" t="s">
        <v>8135</v>
      </c>
      <c r="C5981" s="16" t="s">
        <v>1845</v>
      </c>
      <c r="D5981" s="4">
        <v>42317</v>
      </c>
      <c r="E5981" s="23">
        <v>2015</v>
      </c>
      <c r="F5981" s="19">
        <v>7.7</v>
      </c>
      <c r="G5981" s="19">
        <f>IF(Movies[[#This Row],[rating]]=0,"",Movies[[#This Row],[rating]])</f>
        <v>7.7</v>
      </c>
      <c r="H5981" s="19" t="str">
        <f>IF(Movies[[#This Row],[rating]]=0,"No Rating","Rated")</f>
        <v>Rated</v>
      </c>
      <c r="I5981" s="16" t="s">
        <v>8136</v>
      </c>
      <c r="J5981" s="29" t="s">
        <v>12</v>
      </c>
      <c r="K5981" s="19">
        <v>5.9249999999999998</v>
      </c>
      <c r="L5981" s="26">
        <v>6</v>
      </c>
    </row>
    <row r="5982" spans="1:12" x14ac:dyDescent="0.3">
      <c r="A5982" s="14">
        <v>417415</v>
      </c>
      <c r="B5982" s="16" t="s">
        <v>8137</v>
      </c>
      <c r="C5982" s="16" t="s">
        <v>8138</v>
      </c>
      <c r="D5982" s="4">
        <v>42313</v>
      </c>
      <c r="E5982" s="23">
        <v>2015</v>
      </c>
      <c r="F5982" s="19">
        <v>6.4</v>
      </c>
      <c r="G5982" s="19">
        <f>IF(Movies[[#This Row],[rating]]=0,"",Movies[[#This Row],[rating]])</f>
        <v>6.4</v>
      </c>
      <c r="H5982" s="19" t="str">
        <f>IF(Movies[[#This Row],[rating]]=0,"No Rating","Rated")</f>
        <v>Rated</v>
      </c>
      <c r="I5982" s="16" t="s">
        <v>49</v>
      </c>
      <c r="J5982" s="29" t="s">
        <v>34</v>
      </c>
      <c r="K5982" s="19">
        <v>5.9240000000000004</v>
      </c>
      <c r="L5982" s="26">
        <v>9</v>
      </c>
    </row>
    <row r="5983" spans="1:12" x14ac:dyDescent="0.3">
      <c r="A5983" s="14">
        <v>319091</v>
      </c>
      <c r="B5983" s="16" t="s">
        <v>8139</v>
      </c>
      <c r="C5983" s="16" t="s">
        <v>177</v>
      </c>
      <c r="D5983" s="4">
        <v>42062</v>
      </c>
      <c r="E5983" s="23">
        <v>2015</v>
      </c>
      <c r="F5983" s="19">
        <v>7.4</v>
      </c>
      <c r="G5983" s="19">
        <f>IF(Movies[[#This Row],[rating]]=0,"",Movies[[#This Row],[rating]])</f>
        <v>7.4</v>
      </c>
      <c r="H5983" s="19" t="str">
        <f>IF(Movies[[#This Row],[rating]]=0,"No Rating","Rated")</f>
        <v>Rated</v>
      </c>
      <c r="I5983" s="16" t="s">
        <v>329</v>
      </c>
      <c r="J5983" s="29" t="s">
        <v>12</v>
      </c>
      <c r="K5983" s="19">
        <v>5.915</v>
      </c>
      <c r="L5983" s="26">
        <v>133</v>
      </c>
    </row>
    <row r="5984" spans="1:12" x14ac:dyDescent="0.3">
      <c r="A5984" s="14">
        <v>333091</v>
      </c>
      <c r="B5984" s="16" t="s">
        <v>8140</v>
      </c>
      <c r="C5984" s="16" t="s">
        <v>10</v>
      </c>
      <c r="D5984" s="4">
        <v>42307</v>
      </c>
      <c r="E5984" s="23">
        <v>2015</v>
      </c>
      <c r="F5984" s="19">
        <v>4.5999999999999996</v>
      </c>
      <c r="G5984" s="19">
        <f>IF(Movies[[#This Row],[rating]]=0,"",Movies[[#This Row],[rating]])</f>
        <v>4.5999999999999996</v>
      </c>
      <c r="H5984" s="19" t="str">
        <f>IF(Movies[[#This Row],[rating]]=0,"No Rating","Rated")</f>
        <v>Rated</v>
      </c>
      <c r="I5984" s="16" t="s">
        <v>49</v>
      </c>
      <c r="J5984" s="29" t="s">
        <v>12</v>
      </c>
      <c r="K5984" s="19">
        <v>5.907</v>
      </c>
      <c r="L5984" s="26">
        <v>59</v>
      </c>
    </row>
    <row r="5985" spans="1:12" x14ac:dyDescent="0.3">
      <c r="A5985" s="14">
        <v>451303</v>
      </c>
      <c r="B5985" s="16" t="s">
        <v>8141</v>
      </c>
      <c r="C5985" s="16" t="s">
        <v>8142</v>
      </c>
      <c r="D5985" s="4">
        <v>42285</v>
      </c>
      <c r="E5985" s="23">
        <v>2015</v>
      </c>
      <c r="F5985" s="19">
        <v>6.4</v>
      </c>
      <c r="G5985" s="19">
        <f>IF(Movies[[#This Row],[rating]]=0,"",Movies[[#This Row],[rating]])</f>
        <v>6.4</v>
      </c>
      <c r="H5985" s="19" t="str">
        <f>IF(Movies[[#This Row],[rating]]=0,"No Rating","Rated")</f>
        <v>Rated</v>
      </c>
      <c r="I5985" s="16" t="s">
        <v>468</v>
      </c>
      <c r="J5985" s="29" t="s">
        <v>34</v>
      </c>
      <c r="K5985" s="19">
        <v>5.9029999999999996</v>
      </c>
      <c r="L5985" s="26">
        <v>37</v>
      </c>
    </row>
    <row r="5986" spans="1:12" x14ac:dyDescent="0.3">
      <c r="A5986" s="14">
        <v>280922</v>
      </c>
      <c r="B5986" s="16" t="s">
        <v>8143</v>
      </c>
      <c r="C5986" s="16" t="s">
        <v>10</v>
      </c>
      <c r="D5986" s="4">
        <v>42300</v>
      </c>
      <c r="E5986" s="23">
        <v>2015</v>
      </c>
      <c r="F5986" s="19">
        <v>6</v>
      </c>
      <c r="G5986" s="19">
        <f>IF(Movies[[#This Row],[rating]]=0,"",Movies[[#This Row],[rating]])</f>
        <v>6</v>
      </c>
      <c r="H5986" s="19" t="str">
        <f>IF(Movies[[#This Row],[rating]]=0,"No Rating","Rated")</f>
        <v>Rated</v>
      </c>
      <c r="I5986" s="16" t="s">
        <v>33</v>
      </c>
      <c r="J5986" s="29" t="s">
        <v>12</v>
      </c>
      <c r="K5986" s="19">
        <v>5.899</v>
      </c>
      <c r="L5986" s="26">
        <v>77</v>
      </c>
    </row>
    <row r="5987" spans="1:12" x14ac:dyDescent="0.3">
      <c r="A5987" s="14">
        <v>363925</v>
      </c>
      <c r="B5987" s="16" t="s">
        <v>8144</v>
      </c>
      <c r="C5987" s="16" t="s">
        <v>84</v>
      </c>
      <c r="D5987" s="4">
        <v>42284</v>
      </c>
      <c r="E5987" s="23">
        <v>2015</v>
      </c>
      <c r="F5987" s="19">
        <v>6.6</v>
      </c>
      <c r="G5987" s="19">
        <f>IF(Movies[[#This Row],[rating]]=0,"",Movies[[#This Row],[rating]])</f>
        <v>6.6</v>
      </c>
      <c r="H5987" s="19" t="str">
        <f>IF(Movies[[#This Row],[rating]]=0,"No Rating","Rated")</f>
        <v>Rated</v>
      </c>
      <c r="I5987" s="16" t="s">
        <v>95</v>
      </c>
      <c r="J5987" s="29" t="s">
        <v>86</v>
      </c>
      <c r="K5987" s="19">
        <v>5.8840000000000003</v>
      </c>
      <c r="L5987" s="26">
        <v>116</v>
      </c>
    </row>
    <row r="5988" spans="1:12" x14ac:dyDescent="0.3">
      <c r="A5988" s="14">
        <v>336960</v>
      </c>
      <c r="B5988" s="16" t="s">
        <v>8145</v>
      </c>
      <c r="C5988" s="16" t="s">
        <v>432</v>
      </c>
      <c r="D5988" s="4">
        <v>42113</v>
      </c>
      <c r="E5988" s="23">
        <v>2015</v>
      </c>
      <c r="F5988" s="19">
        <v>4.2</v>
      </c>
      <c r="G5988" s="19">
        <f>IF(Movies[[#This Row],[rating]]=0,"",Movies[[#This Row],[rating]])</f>
        <v>4.2</v>
      </c>
      <c r="H5988" s="19" t="str">
        <f>IF(Movies[[#This Row],[rating]]=0,"No Rating","Rated")</f>
        <v>Rated</v>
      </c>
      <c r="I5988" s="16" t="s">
        <v>166</v>
      </c>
      <c r="J5988" s="29" t="s">
        <v>12</v>
      </c>
      <c r="K5988" s="19">
        <v>5.8769999999999998</v>
      </c>
      <c r="L5988" s="26">
        <v>28</v>
      </c>
    </row>
    <row r="5989" spans="1:12" x14ac:dyDescent="0.3">
      <c r="A5989" s="14">
        <v>343921</v>
      </c>
      <c r="B5989" s="16" t="s">
        <v>8146</v>
      </c>
      <c r="C5989" s="16" t="s">
        <v>10</v>
      </c>
      <c r="D5989" s="4">
        <v>42175</v>
      </c>
      <c r="E5989" s="23">
        <v>2015</v>
      </c>
      <c r="F5989" s="19">
        <v>4.9000000000000004</v>
      </c>
      <c r="G5989" s="19">
        <f>IF(Movies[[#This Row],[rating]]=0,"",Movies[[#This Row],[rating]])</f>
        <v>4.9000000000000004</v>
      </c>
      <c r="H5989" s="19" t="str">
        <f>IF(Movies[[#This Row],[rating]]=0,"No Rating","Rated")</f>
        <v>Rated</v>
      </c>
      <c r="I5989" s="16" t="s">
        <v>239</v>
      </c>
      <c r="J5989" s="29" t="s">
        <v>12</v>
      </c>
      <c r="K5989" s="19">
        <v>5.8689999999999998</v>
      </c>
      <c r="L5989" s="26">
        <v>81</v>
      </c>
    </row>
    <row r="5990" spans="1:12" x14ac:dyDescent="0.3">
      <c r="A5990" s="14">
        <v>374379</v>
      </c>
      <c r="B5990" s="16" t="s">
        <v>8147</v>
      </c>
      <c r="C5990" s="16" t="s">
        <v>416</v>
      </c>
      <c r="D5990" s="4">
        <v>42306</v>
      </c>
      <c r="E5990" s="23">
        <v>2015</v>
      </c>
      <c r="F5990" s="19">
        <v>5</v>
      </c>
      <c r="G5990" s="19">
        <f>IF(Movies[[#This Row],[rating]]=0,"",Movies[[#This Row],[rating]])</f>
        <v>5</v>
      </c>
      <c r="H5990" s="19" t="str">
        <f>IF(Movies[[#This Row],[rating]]=0,"No Rating","Rated")</f>
        <v>Rated</v>
      </c>
      <c r="I5990" s="16" t="s">
        <v>49</v>
      </c>
      <c r="J5990" s="29" t="s">
        <v>12</v>
      </c>
      <c r="K5990" s="19">
        <v>5.8680000000000003</v>
      </c>
      <c r="L5990" s="26">
        <v>7</v>
      </c>
    </row>
    <row r="5991" spans="1:12" x14ac:dyDescent="0.3">
      <c r="A5991" s="14">
        <v>329809</v>
      </c>
      <c r="B5991" s="16" t="s">
        <v>8148</v>
      </c>
      <c r="C5991" s="16" t="s">
        <v>108</v>
      </c>
      <c r="D5991" s="4">
        <v>42326</v>
      </c>
      <c r="E5991" s="23">
        <v>2015</v>
      </c>
      <c r="F5991" s="19">
        <v>6.1</v>
      </c>
      <c r="G5991" s="19">
        <f>IF(Movies[[#This Row],[rating]]=0,"",Movies[[#This Row],[rating]])</f>
        <v>6.1</v>
      </c>
      <c r="H5991" s="19" t="str">
        <f>IF(Movies[[#This Row],[rating]]=0,"No Rating","Rated")</f>
        <v>Rated</v>
      </c>
      <c r="I5991" s="16" t="s">
        <v>507</v>
      </c>
      <c r="J5991" s="29" t="s">
        <v>110</v>
      </c>
      <c r="K5991" s="19">
        <v>5.86</v>
      </c>
      <c r="L5991" s="26">
        <v>196</v>
      </c>
    </row>
    <row r="5992" spans="1:12" x14ac:dyDescent="0.3">
      <c r="A5992" s="14">
        <v>333112</v>
      </c>
      <c r="B5992" s="16" t="s">
        <v>8149</v>
      </c>
      <c r="C5992" s="16" t="s">
        <v>8150</v>
      </c>
      <c r="D5992" s="4">
        <v>42096</v>
      </c>
      <c r="E5992" s="23">
        <v>2015</v>
      </c>
      <c r="F5992" s="19">
        <v>5.5</v>
      </c>
      <c r="G5992" s="19">
        <f>IF(Movies[[#This Row],[rating]]=0,"",Movies[[#This Row],[rating]])</f>
        <v>5.5</v>
      </c>
      <c r="H5992" s="19" t="str">
        <f>IF(Movies[[#This Row],[rating]]=0,"No Rating","Rated")</f>
        <v>Rated</v>
      </c>
      <c r="I5992" s="16" t="s">
        <v>234</v>
      </c>
      <c r="J5992" s="29" t="s">
        <v>286</v>
      </c>
      <c r="K5992" s="19">
        <v>5.8540000000000001</v>
      </c>
      <c r="L5992" s="26">
        <v>67</v>
      </c>
    </row>
    <row r="5993" spans="1:12" x14ac:dyDescent="0.3">
      <c r="A5993" s="14">
        <v>347752</v>
      </c>
      <c r="B5993" s="16" t="s">
        <v>8151</v>
      </c>
      <c r="C5993" s="16" t="s">
        <v>299</v>
      </c>
      <c r="D5993" s="4">
        <v>42257</v>
      </c>
      <c r="E5993" s="23">
        <v>2015</v>
      </c>
      <c r="F5993" s="19">
        <v>5.3</v>
      </c>
      <c r="G5993" s="19">
        <f>IF(Movies[[#This Row],[rating]]=0,"",Movies[[#This Row],[rating]])</f>
        <v>5.3</v>
      </c>
      <c r="H5993" s="19" t="str">
        <f>IF(Movies[[#This Row],[rating]]=0,"No Rating","Rated")</f>
        <v>Rated</v>
      </c>
      <c r="I5993" s="16" t="s">
        <v>132</v>
      </c>
      <c r="J5993" s="29" t="s">
        <v>12</v>
      </c>
      <c r="K5993" s="19">
        <v>5.8449999999999998</v>
      </c>
      <c r="L5993" s="26">
        <v>80</v>
      </c>
    </row>
    <row r="5994" spans="1:12" x14ac:dyDescent="0.3">
      <c r="A5994" s="14">
        <v>366929</v>
      </c>
      <c r="B5994" s="16" t="s">
        <v>8152</v>
      </c>
      <c r="C5994" s="16" t="s">
        <v>10</v>
      </c>
      <c r="D5994" s="4">
        <v>42143</v>
      </c>
      <c r="E5994" s="23">
        <v>2015</v>
      </c>
      <c r="F5994" s="19">
        <v>5.8</v>
      </c>
      <c r="G5994" s="19">
        <f>IF(Movies[[#This Row],[rating]]=0,"",Movies[[#This Row],[rating]])</f>
        <v>5.8</v>
      </c>
      <c r="H5994" s="19" t="str">
        <f>IF(Movies[[#This Row],[rating]]=0,"No Rating","Rated")</f>
        <v>Rated</v>
      </c>
      <c r="I5994" s="16" t="s">
        <v>329</v>
      </c>
      <c r="J5994" s="29" t="s">
        <v>12</v>
      </c>
      <c r="K5994" s="19">
        <v>5.8330000000000002</v>
      </c>
      <c r="L5994" s="26">
        <v>54</v>
      </c>
    </row>
    <row r="5995" spans="1:12" x14ac:dyDescent="0.3">
      <c r="A5995" s="14">
        <v>352372</v>
      </c>
      <c r="B5995" s="16" t="s">
        <v>1032</v>
      </c>
      <c r="C5995" s="16" t="s">
        <v>10</v>
      </c>
      <c r="D5995" s="4">
        <v>42271</v>
      </c>
      <c r="E5995" s="23">
        <v>2015</v>
      </c>
      <c r="F5995" s="19">
        <v>5.6</v>
      </c>
      <c r="G5995" s="19">
        <f>IF(Movies[[#This Row],[rating]]=0,"",Movies[[#This Row],[rating]])</f>
        <v>5.6</v>
      </c>
      <c r="H5995" s="19" t="str">
        <f>IF(Movies[[#This Row],[rating]]=0,"No Rating","Rated")</f>
        <v>Rated</v>
      </c>
      <c r="I5995" s="16" t="s">
        <v>132</v>
      </c>
      <c r="J5995" s="29" t="s">
        <v>12</v>
      </c>
      <c r="K5995" s="19">
        <v>5.8250000000000002</v>
      </c>
      <c r="L5995" s="26">
        <v>80</v>
      </c>
    </row>
    <row r="5996" spans="1:12" x14ac:dyDescent="0.3">
      <c r="A5996" s="14">
        <v>366630</v>
      </c>
      <c r="B5996" s="16" t="s">
        <v>8153</v>
      </c>
      <c r="C5996" s="16" t="s">
        <v>172</v>
      </c>
      <c r="D5996" s="4">
        <v>42344</v>
      </c>
      <c r="E5996" s="23">
        <v>2015</v>
      </c>
      <c r="F5996" s="19">
        <v>6.2</v>
      </c>
      <c r="G5996" s="19">
        <f>IF(Movies[[#This Row],[rating]]=0,"",Movies[[#This Row],[rating]])</f>
        <v>6.2</v>
      </c>
      <c r="H5996" s="19" t="str">
        <f>IF(Movies[[#This Row],[rating]]=0,"No Rating","Rated")</f>
        <v>Rated</v>
      </c>
      <c r="I5996" s="16" t="s">
        <v>2901</v>
      </c>
      <c r="J5996" s="29" t="s">
        <v>12</v>
      </c>
      <c r="K5996" s="19">
        <v>5.8209999999999997</v>
      </c>
      <c r="L5996" s="26">
        <v>55</v>
      </c>
    </row>
    <row r="5997" spans="1:12" x14ac:dyDescent="0.3">
      <c r="A5997" s="14">
        <v>214256</v>
      </c>
      <c r="B5997" s="16" t="s">
        <v>8154</v>
      </c>
      <c r="C5997" s="16" t="s">
        <v>416</v>
      </c>
      <c r="D5997" s="4">
        <v>42296</v>
      </c>
      <c r="E5997" s="23">
        <v>2015</v>
      </c>
      <c r="F5997" s="19">
        <v>4.4000000000000004</v>
      </c>
      <c r="G5997" s="19">
        <f>IF(Movies[[#This Row],[rating]]=0,"",Movies[[#This Row],[rating]])</f>
        <v>4.4000000000000004</v>
      </c>
      <c r="H5997" s="19" t="str">
        <f>IF(Movies[[#This Row],[rating]]=0,"No Rating","Rated")</f>
        <v>Rated</v>
      </c>
      <c r="I5997" s="16" t="s">
        <v>183</v>
      </c>
      <c r="J5997" s="29" t="s">
        <v>12</v>
      </c>
      <c r="K5997" s="19">
        <v>5.819</v>
      </c>
      <c r="L5997" s="26">
        <v>72</v>
      </c>
    </row>
    <row r="5998" spans="1:12" x14ac:dyDescent="0.3">
      <c r="A5998" s="14">
        <v>352188</v>
      </c>
      <c r="B5998" s="16" t="s">
        <v>8155</v>
      </c>
      <c r="C5998" s="16" t="s">
        <v>108</v>
      </c>
      <c r="D5998" s="4">
        <v>42277</v>
      </c>
      <c r="E5998" s="23">
        <v>2015</v>
      </c>
      <c r="F5998" s="19">
        <v>5.4</v>
      </c>
      <c r="G5998" s="19">
        <f>IF(Movies[[#This Row],[rating]]=0,"",Movies[[#This Row],[rating]])</f>
        <v>5.4</v>
      </c>
      <c r="H5998" s="19" t="str">
        <f>IF(Movies[[#This Row],[rating]]=0,"No Rating","Rated")</f>
        <v>Rated</v>
      </c>
      <c r="I5998" s="16" t="s">
        <v>713</v>
      </c>
      <c r="J5998" s="29" t="s">
        <v>110</v>
      </c>
      <c r="K5998" s="19">
        <v>5.7990000000000004</v>
      </c>
      <c r="L5998" s="26">
        <v>68</v>
      </c>
    </row>
    <row r="5999" spans="1:12" x14ac:dyDescent="0.3">
      <c r="A5999" s="14">
        <v>319067</v>
      </c>
      <c r="B5999" s="16" t="s">
        <v>8156</v>
      </c>
      <c r="C5999" s="16" t="s">
        <v>10</v>
      </c>
      <c r="D5999" s="4">
        <v>42216</v>
      </c>
      <c r="E5999" s="23">
        <v>2015</v>
      </c>
      <c r="F5999" s="19">
        <v>7.2</v>
      </c>
      <c r="G5999" s="19">
        <f>IF(Movies[[#This Row],[rating]]=0,"",Movies[[#This Row],[rating]])</f>
        <v>7.2</v>
      </c>
      <c r="H5999" s="19" t="str">
        <f>IF(Movies[[#This Row],[rating]]=0,"No Rating","Rated")</f>
        <v>Rated</v>
      </c>
      <c r="I5999" s="16" t="s">
        <v>1348</v>
      </c>
      <c r="J5999" s="29" t="s">
        <v>12</v>
      </c>
      <c r="K5999" s="19">
        <v>5.7969999999999997</v>
      </c>
      <c r="L5999" s="26">
        <v>136</v>
      </c>
    </row>
    <row r="6000" spans="1:12" x14ac:dyDescent="0.3">
      <c r="A6000" s="14">
        <v>369245</v>
      </c>
      <c r="B6000" s="16" t="s">
        <v>8157</v>
      </c>
      <c r="C6000" s="16" t="s">
        <v>540</v>
      </c>
      <c r="D6000" s="4">
        <v>42334</v>
      </c>
      <c r="E6000" s="23">
        <v>2015</v>
      </c>
      <c r="F6000" s="19">
        <v>5.9640000000000004</v>
      </c>
      <c r="G6000" s="19">
        <f>IF(Movies[[#This Row],[rating]]=0,"",Movies[[#This Row],[rating]])</f>
        <v>5.9640000000000004</v>
      </c>
      <c r="H6000" s="19" t="str">
        <f>IF(Movies[[#This Row],[rating]]=0,"No Rating","Rated")</f>
        <v>Rated</v>
      </c>
      <c r="I6000" s="16" t="s">
        <v>180</v>
      </c>
      <c r="J6000" s="29" t="s">
        <v>511</v>
      </c>
      <c r="K6000" s="19">
        <v>5.7960000000000003</v>
      </c>
      <c r="L6000" s="26">
        <v>96</v>
      </c>
    </row>
    <row r="6001" spans="1:12" x14ac:dyDescent="0.3">
      <c r="A6001" s="14">
        <v>179150</v>
      </c>
      <c r="B6001" s="16" t="s">
        <v>3824</v>
      </c>
      <c r="C6001" s="16" t="s">
        <v>838</v>
      </c>
      <c r="D6001" s="4">
        <v>42053</v>
      </c>
      <c r="E6001" s="23">
        <v>2015</v>
      </c>
      <c r="F6001" s="19">
        <v>7.1</v>
      </c>
      <c r="G6001" s="19">
        <f>IF(Movies[[#This Row],[rating]]=0,"",Movies[[#This Row],[rating]])</f>
        <v>7.1</v>
      </c>
      <c r="H6001" s="19" t="str">
        <f>IF(Movies[[#This Row],[rating]]=0,"No Rating","Rated")</f>
        <v>Rated</v>
      </c>
      <c r="I6001" s="16" t="s">
        <v>30</v>
      </c>
      <c r="J6001" s="29" t="s">
        <v>110</v>
      </c>
      <c r="K6001" s="19">
        <v>5.7930000000000001</v>
      </c>
      <c r="L6001" s="26">
        <v>519</v>
      </c>
    </row>
    <row r="6002" spans="1:12" x14ac:dyDescent="0.3">
      <c r="A6002" s="14">
        <v>426889</v>
      </c>
      <c r="B6002" s="16" t="s">
        <v>8158</v>
      </c>
      <c r="C6002" s="16" t="s">
        <v>432</v>
      </c>
      <c r="D6002" s="4">
        <v>42539</v>
      </c>
      <c r="E6002" s="23">
        <v>2016</v>
      </c>
      <c r="F6002" s="19">
        <v>7.1</v>
      </c>
      <c r="G6002" s="19">
        <f>IF(Movies[[#This Row],[rating]]=0,"",Movies[[#This Row],[rating]])</f>
        <v>7.1</v>
      </c>
      <c r="H6002" s="19" t="str">
        <f>IF(Movies[[#This Row],[rating]]=0,"No Rating","Rated")</f>
        <v>Rated</v>
      </c>
      <c r="I6002" s="16" t="s">
        <v>8159</v>
      </c>
      <c r="J6002" s="29" t="s">
        <v>110</v>
      </c>
      <c r="K6002" s="19">
        <v>443.99799999999999</v>
      </c>
      <c r="L6002" s="26">
        <v>36</v>
      </c>
    </row>
    <row r="6003" spans="1:12" x14ac:dyDescent="0.3">
      <c r="A6003" s="14">
        <v>271110</v>
      </c>
      <c r="B6003" s="16" t="s">
        <v>8160</v>
      </c>
      <c r="C6003" s="16" t="s">
        <v>10</v>
      </c>
      <c r="D6003" s="4">
        <v>42487</v>
      </c>
      <c r="E6003" s="23">
        <v>2016</v>
      </c>
      <c r="F6003" s="19">
        <v>7.444</v>
      </c>
      <c r="G6003" s="19">
        <f>IF(Movies[[#This Row],[rating]]=0,"",Movies[[#This Row],[rating]])</f>
        <v>7.444</v>
      </c>
      <c r="H6003" s="19" t="str">
        <f>IF(Movies[[#This Row],[rating]]=0,"No Rating","Rated")</f>
        <v>Rated</v>
      </c>
      <c r="I6003" s="16" t="s">
        <v>28</v>
      </c>
      <c r="J6003" s="29" t="s">
        <v>12</v>
      </c>
      <c r="K6003" s="19">
        <v>172.49199999999999</v>
      </c>
      <c r="L6003" s="26">
        <v>22932</v>
      </c>
    </row>
    <row r="6004" spans="1:12" x14ac:dyDescent="0.3">
      <c r="A6004" s="14">
        <v>348893</v>
      </c>
      <c r="B6004" s="16" t="s">
        <v>8161</v>
      </c>
      <c r="C6004" s="16" t="s">
        <v>1311</v>
      </c>
      <c r="D6004" s="4">
        <v>42583</v>
      </c>
      <c r="E6004" s="23">
        <v>2016</v>
      </c>
      <c r="F6004" s="19">
        <v>7.2</v>
      </c>
      <c r="G6004" s="19">
        <f>IF(Movies[[#This Row],[rating]]=0,"",Movies[[#This Row],[rating]])</f>
        <v>7.2</v>
      </c>
      <c r="H6004" s="19" t="str">
        <f>IF(Movies[[#This Row],[rating]]=0,"No Rating","Rated")</f>
        <v>Rated</v>
      </c>
      <c r="I6004" s="16" t="s">
        <v>843</v>
      </c>
      <c r="J6004" s="29" t="s">
        <v>12</v>
      </c>
      <c r="K6004" s="19">
        <v>115.1</v>
      </c>
      <c r="L6004" s="26">
        <v>1347</v>
      </c>
    </row>
    <row r="6005" spans="1:12" x14ac:dyDescent="0.3">
      <c r="A6005" s="14">
        <v>396535</v>
      </c>
      <c r="B6005" s="16" t="s">
        <v>8162</v>
      </c>
      <c r="C6005" s="16" t="s">
        <v>94</v>
      </c>
      <c r="D6005" s="4">
        <v>42571</v>
      </c>
      <c r="E6005" s="23">
        <v>2016</v>
      </c>
      <c r="F6005" s="19">
        <v>7.7510000000000003</v>
      </c>
      <c r="G6005" s="19">
        <f>IF(Movies[[#This Row],[rating]]=0,"",Movies[[#This Row],[rating]])</f>
        <v>7.7510000000000003</v>
      </c>
      <c r="H6005" s="19" t="str">
        <f>IF(Movies[[#This Row],[rating]]=0,"No Rating","Rated")</f>
        <v>Rated</v>
      </c>
      <c r="I6005" s="16" t="s">
        <v>8163</v>
      </c>
      <c r="J6005" s="29" t="s">
        <v>96</v>
      </c>
      <c r="K6005" s="19">
        <v>111.11199999999999</v>
      </c>
      <c r="L6005" s="26">
        <v>7645</v>
      </c>
    </row>
    <row r="6006" spans="1:12" x14ac:dyDescent="0.3">
      <c r="A6006" s="14">
        <v>293660</v>
      </c>
      <c r="B6006" s="16" t="s">
        <v>8164</v>
      </c>
      <c r="C6006" s="16" t="s">
        <v>10</v>
      </c>
      <c r="D6006" s="4">
        <v>42409</v>
      </c>
      <c r="E6006" s="23">
        <v>2016</v>
      </c>
      <c r="F6006" s="19">
        <v>7.6219999999999999</v>
      </c>
      <c r="G6006" s="19">
        <f>IF(Movies[[#This Row],[rating]]=0,"",Movies[[#This Row],[rating]])</f>
        <v>7.6219999999999999</v>
      </c>
      <c r="H6006" s="19" t="str">
        <f>IF(Movies[[#This Row],[rating]]=0,"No Rating","Rated")</f>
        <v>Rated</v>
      </c>
      <c r="I6006" s="16" t="s">
        <v>1900</v>
      </c>
      <c r="J6006" s="29" t="s">
        <v>12</v>
      </c>
      <c r="K6006" s="19">
        <v>106.64100000000001</v>
      </c>
      <c r="L6006" s="26">
        <v>31371</v>
      </c>
    </row>
    <row r="6007" spans="1:12" x14ac:dyDescent="0.3">
      <c r="A6007" s="14">
        <v>269149</v>
      </c>
      <c r="B6007" s="16" t="s">
        <v>8165</v>
      </c>
      <c r="C6007" s="16" t="s">
        <v>10</v>
      </c>
      <c r="D6007" s="4">
        <v>42411</v>
      </c>
      <c r="E6007" s="23">
        <v>2016</v>
      </c>
      <c r="F6007" s="19">
        <v>7.7</v>
      </c>
      <c r="G6007" s="19">
        <f>IF(Movies[[#This Row],[rating]]=0,"",Movies[[#This Row],[rating]])</f>
        <v>7.7</v>
      </c>
      <c r="H6007" s="19" t="str">
        <f>IF(Movies[[#This Row],[rating]]=0,"No Rating","Rated")</f>
        <v>Rated</v>
      </c>
      <c r="I6007" s="16" t="s">
        <v>3334</v>
      </c>
      <c r="J6007" s="29" t="s">
        <v>12</v>
      </c>
      <c r="K6007" s="19">
        <v>103.259</v>
      </c>
      <c r="L6007" s="26">
        <v>16538</v>
      </c>
    </row>
    <row r="6008" spans="1:12" x14ac:dyDescent="0.3">
      <c r="A6008" s="14">
        <v>296096</v>
      </c>
      <c r="B6008" s="16" t="s">
        <v>8166</v>
      </c>
      <c r="C6008" s="16" t="s">
        <v>10</v>
      </c>
      <c r="D6008" s="4">
        <v>42522</v>
      </c>
      <c r="E6008" s="23">
        <v>2016</v>
      </c>
      <c r="F6008" s="19">
        <v>7.9</v>
      </c>
      <c r="G6008" s="19">
        <f>IF(Movies[[#This Row],[rating]]=0,"",Movies[[#This Row],[rating]])</f>
        <v>7.9</v>
      </c>
      <c r="H6008" s="19" t="str">
        <f>IF(Movies[[#This Row],[rating]]=0,"No Rating","Rated")</f>
        <v>Rated</v>
      </c>
      <c r="I6008" s="16" t="s">
        <v>33</v>
      </c>
      <c r="J6008" s="29" t="s">
        <v>12</v>
      </c>
      <c r="K6008" s="19">
        <v>101.809</v>
      </c>
      <c r="L6008" s="26">
        <v>12530</v>
      </c>
    </row>
    <row r="6009" spans="1:12" x14ac:dyDescent="0.3">
      <c r="A6009" s="14">
        <v>372058</v>
      </c>
      <c r="B6009" s="16" t="s">
        <v>8167</v>
      </c>
      <c r="C6009" s="16" t="s">
        <v>144</v>
      </c>
      <c r="D6009" s="4">
        <v>42608</v>
      </c>
      <c r="E6009" s="23">
        <v>2016</v>
      </c>
      <c r="F6009" s="19">
        <v>8.5</v>
      </c>
      <c r="G6009" s="19">
        <f>IF(Movies[[#This Row],[rating]]=0,"",Movies[[#This Row],[rating]])</f>
        <v>8.5</v>
      </c>
      <c r="H6009" s="19" t="str">
        <f>IF(Movies[[#This Row],[rating]]=0,"No Rating","Rated")</f>
        <v>Rated</v>
      </c>
      <c r="I6009" s="16" t="s">
        <v>8168</v>
      </c>
      <c r="J6009" s="29" t="s">
        <v>146</v>
      </c>
      <c r="K6009" s="19">
        <v>93.944999999999993</v>
      </c>
      <c r="L6009" s="26">
        <v>11613</v>
      </c>
    </row>
    <row r="6010" spans="1:12" x14ac:dyDescent="0.3">
      <c r="A6010" s="14">
        <v>324786</v>
      </c>
      <c r="B6010" s="16" t="s">
        <v>8169</v>
      </c>
      <c r="C6010" s="16" t="s">
        <v>8170</v>
      </c>
      <c r="D6010" s="4">
        <v>42650</v>
      </c>
      <c r="E6010" s="23">
        <v>2016</v>
      </c>
      <c r="F6010" s="19">
        <v>8.1950000000000003</v>
      </c>
      <c r="G6010" s="19">
        <f>IF(Movies[[#This Row],[rating]]=0,"",Movies[[#This Row],[rating]])</f>
        <v>8.1950000000000003</v>
      </c>
      <c r="H6010" s="19" t="str">
        <f>IF(Movies[[#This Row],[rating]]=0,"No Rating","Rated")</f>
        <v>Rated</v>
      </c>
      <c r="I6010" s="16" t="s">
        <v>556</v>
      </c>
      <c r="J6010" s="29" t="s">
        <v>12</v>
      </c>
      <c r="K6010" s="19">
        <v>93.790999999999997</v>
      </c>
      <c r="L6010" s="26">
        <v>13943</v>
      </c>
    </row>
    <row r="6011" spans="1:12" x14ac:dyDescent="0.3">
      <c r="A6011" s="14">
        <v>259693</v>
      </c>
      <c r="B6011" s="16" t="s">
        <v>8171</v>
      </c>
      <c r="C6011" s="16" t="s">
        <v>10</v>
      </c>
      <c r="D6011" s="4">
        <v>42529</v>
      </c>
      <c r="E6011" s="23">
        <v>2016</v>
      </c>
      <c r="F6011" s="19">
        <v>7.2889999999999997</v>
      </c>
      <c r="G6011" s="19">
        <f>IF(Movies[[#This Row],[rating]]=0,"",Movies[[#This Row],[rating]])</f>
        <v>7.2889999999999997</v>
      </c>
      <c r="H6011" s="19" t="str">
        <f>IF(Movies[[#This Row],[rating]]=0,"No Rating","Rated")</f>
        <v>Rated</v>
      </c>
      <c r="I6011" s="16" t="s">
        <v>468</v>
      </c>
      <c r="J6011" s="29" t="s">
        <v>12</v>
      </c>
      <c r="K6011" s="19">
        <v>87.662999999999997</v>
      </c>
      <c r="L6011" s="26">
        <v>8506</v>
      </c>
    </row>
    <row r="6012" spans="1:12" x14ac:dyDescent="0.3">
      <c r="A6012" s="14">
        <v>209112</v>
      </c>
      <c r="B6012" s="16" t="s">
        <v>8172</v>
      </c>
      <c r="C6012" s="16" t="s">
        <v>10</v>
      </c>
      <c r="D6012" s="4">
        <v>42452</v>
      </c>
      <c r="E6012" s="23">
        <v>2016</v>
      </c>
      <c r="F6012" s="19">
        <v>6</v>
      </c>
      <c r="G6012" s="19">
        <f>IF(Movies[[#This Row],[rating]]=0,"",Movies[[#This Row],[rating]])</f>
        <v>6</v>
      </c>
      <c r="H6012" s="19" t="str">
        <f>IF(Movies[[#This Row],[rating]]=0,"No Rating","Rated")</f>
        <v>Rated</v>
      </c>
      <c r="I6012" s="16" t="s">
        <v>80</v>
      </c>
      <c r="J6012" s="29" t="s">
        <v>12</v>
      </c>
      <c r="K6012" s="19">
        <v>80.962000000000003</v>
      </c>
      <c r="L6012" s="26">
        <v>18128</v>
      </c>
    </row>
    <row r="6013" spans="1:12" x14ac:dyDescent="0.3">
      <c r="A6013" s="14">
        <v>343611</v>
      </c>
      <c r="B6013" s="16" t="s">
        <v>8173</v>
      </c>
      <c r="C6013" s="16" t="s">
        <v>936</v>
      </c>
      <c r="D6013" s="4">
        <v>42662</v>
      </c>
      <c r="E6013" s="23">
        <v>2016</v>
      </c>
      <c r="F6013" s="19">
        <v>5.9939999999999998</v>
      </c>
      <c r="G6013" s="19">
        <f>IF(Movies[[#This Row],[rating]]=0,"",Movies[[#This Row],[rating]])</f>
        <v>5.9939999999999998</v>
      </c>
      <c r="H6013" s="19" t="str">
        <f>IF(Movies[[#This Row],[rating]]=0,"No Rating","Rated")</f>
        <v>Rated</v>
      </c>
      <c r="I6013" s="16" t="s">
        <v>193</v>
      </c>
      <c r="J6013" s="29" t="s">
        <v>12</v>
      </c>
      <c r="K6013" s="19">
        <v>77.906000000000006</v>
      </c>
      <c r="L6013" s="26">
        <v>4940</v>
      </c>
    </row>
    <row r="6014" spans="1:12" x14ac:dyDescent="0.3">
      <c r="A6014" s="14">
        <v>290098</v>
      </c>
      <c r="B6014" s="16" t="s">
        <v>8174</v>
      </c>
      <c r="C6014" s="16" t="s">
        <v>94</v>
      </c>
      <c r="D6014" s="4">
        <v>42522</v>
      </c>
      <c r="E6014" s="23">
        <v>2016</v>
      </c>
      <c r="F6014" s="19">
        <v>8.1999999999999993</v>
      </c>
      <c r="G6014" s="19">
        <f>IF(Movies[[#This Row],[rating]]=0,"",Movies[[#This Row],[rating]])</f>
        <v>8.1999999999999993</v>
      </c>
      <c r="H6014" s="19" t="str">
        <f>IF(Movies[[#This Row],[rating]]=0,"No Rating","Rated")</f>
        <v>Rated</v>
      </c>
      <c r="I6014" s="16" t="s">
        <v>1150</v>
      </c>
      <c r="J6014" s="29" t="s">
        <v>96</v>
      </c>
      <c r="K6014" s="19">
        <v>76.600999999999999</v>
      </c>
      <c r="L6014" s="26">
        <v>3844</v>
      </c>
    </row>
    <row r="6015" spans="1:12" x14ac:dyDescent="0.3">
      <c r="A6015" s="14">
        <v>313369</v>
      </c>
      <c r="B6015" s="16" t="s">
        <v>8175</v>
      </c>
      <c r="C6015" s="16" t="s">
        <v>10</v>
      </c>
      <c r="D6015" s="4">
        <v>42705</v>
      </c>
      <c r="E6015" s="23">
        <v>2016</v>
      </c>
      <c r="F6015" s="19">
        <v>7.9</v>
      </c>
      <c r="G6015" s="19">
        <f>IF(Movies[[#This Row],[rating]]=0,"",Movies[[#This Row],[rating]])</f>
        <v>7.9</v>
      </c>
      <c r="H6015" s="19" t="str">
        <f>IF(Movies[[#This Row],[rating]]=0,"No Rating","Rated")</f>
        <v>Rated</v>
      </c>
      <c r="I6015" s="16" t="s">
        <v>3344</v>
      </c>
      <c r="J6015" s="29" t="s">
        <v>12</v>
      </c>
      <c r="K6015" s="19">
        <v>76.174000000000007</v>
      </c>
      <c r="L6015" s="26">
        <v>17108</v>
      </c>
    </row>
    <row r="6016" spans="1:12" x14ac:dyDescent="0.3">
      <c r="A6016" s="14">
        <v>335797</v>
      </c>
      <c r="B6016" s="16" t="s">
        <v>8176</v>
      </c>
      <c r="C6016" s="16" t="s">
        <v>473</v>
      </c>
      <c r="D6016" s="4">
        <v>42697</v>
      </c>
      <c r="E6016" s="23">
        <v>2016</v>
      </c>
      <c r="F6016" s="19">
        <v>7.1120000000000001</v>
      </c>
      <c r="G6016" s="19">
        <f>IF(Movies[[#This Row],[rating]]=0,"",Movies[[#This Row],[rating]])</f>
        <v>7.1120000000000001</v>
      </c>
      <c r="H6016" s="19" t="str">
        <f>IF(Movies[[#This Row],[rating]]=0,"No Rating","Rated")</f>
        <v>Rated</v>
      </c>
      <c r="I6016" s="16" t="s">
        <v>8177</v>
      </c>
      <c r="J6016" s="29" t="s">
        <v>12</v>
      </c>
      <c r="K6016" s="19">
        <v>73.378</v>
      </c>
      <c r="L6016" s="26">
        <v>8015</v>
      </c>
    </row>
    <row r="6017" spans="1:12" x14ac:dyDescent="0.3">
      <c r="A6017" s="14">
        <v>47933</v>
      </c>
      <c r="B6017" s="16" t="s">
        <v>8178</v>
      </c>
      <c r="C6017" s="16" t="s">
        <v>10</v>
      </c>
      <c r="D6017" s="4">
        <v>42543</v>
      </c>
      <c r="E6017" s="23">
        <v>2016</v>
      </c>
      <c r="F6017" s="19">
        <v>5.3319999999999999</v>
      </c>
      <c r="G6017" s="19">
        <f>IF(Movies[[#This Row],[rating]]=0,"",Movies[[#This Row],[rating]])</f>
        <v>5.3319999999999999</v>
      </c>
      <c r="H6017" s="19" t="str">
        <f>IF(Movies[[#This Row],[rating]]=0,"No Rating","Rated")</f>
        <v>Rated</v>
      </c>
      <c r="I6017" s="16" t="s">
        <v>638</v>
      </c>
      <c r="J6017" s="29" t="s">
        <v>12</v>
      </c>
      <c r="K6017" s="19">
        <v>72.968999999999994</v>
      </c>
      <c r="L6017" s="26">
        <v>6101</v>
      </c>
    </row>
    <row r="6018" spans="1:12" x14ac:dyDescent="0.3">
      <c r="A6018" s="14">
        <v>300671</v>
      </c>
      <c r="B6018" s="16" t="s">
        <v>8179</v>
      </c>
      <c r="C6018" s="16" t="s">
        <v>7294</v>
      </c>
      <c r="D6018" s="4">
        <v>42383</v>
      </c>
      <c r="E6018" s="23">
        <v>2016</v>
      </c>
      <c r="F6018" s="19">
        <v>7.2729999999999997</v>
      </c>
      <c r="G6018" s="19">
        <f>IF(Movies[[#This Row],[rating]]=0,"",Movies[[#This Row],[rating]])</f>
        <v>7.2729999999999997</v>
      </c>
      <c r="H6018" s="19" t="str">
        <f>IF(Movies[[#This Row],[rating]]=0,"No Rating","Rated")</f>
        <v>Rated</v>
      </c>
      <c r="I6018" s="16" t="s">
        <v>8180</v>
      </c>
      <c r="J6018" s="29" t="s">
        <v>12</v>
      </c>
      <c r="K6018" s="19">
        <v>71.534000000000006</v>
      </c>
      <c r="L6018" s="26">
        <v>3618</v>
      </c>
    </row>
    <row r="6019" spans="1:12" x14ac:dyDescent="0.3">
      <c r="A6019" s="14">
        <v>302946</v>
      </c>
      <c r="B6019" s="16" t="s">
        <v>8181</v>
      </c>
      <c r="C6019" s="16" t="s">
        <v>10</v>
      </c>
      <c r="D6019" s="4">
        <v>42656</v>
      </c>
      <c r="E6019" s="23">
        <v>2016</v>
      </c>
      <c r="F6019" s="19">
        <v>7.1</v>
      </c>
      <c r="G6019" s="19">
        <f>IF(Movies[[#This Row],[rating]]=0,"",Movies[[#This Row],[rating]])</f>
        <v>7.1</v>
      </c>
      <c r="H6019" s="19" t="str">
        <f>IF(Movies[[#This Row],[rating]]=0,"No Rating","Rated")</f>
        <v>Rated</v>
      </c>
      <c r="I6019" s="16" t="s">
        <v>285</v>
      </c>
      <c r="J6019" s="29" t="s">
        <v>12</v>
      </c>
      <c r="K6019" s="19">
        <v>71.194000000000003</v>
      </c>
      <c r="L6019" s="26">
        <v>6307</v>
      </c>
    </row>
    <row r="6020" spans="1:12" x14ac:dyDescent="0.3">
      <c r="A6020" s="14">
        <v>246655</v>
      </c>
      <c r="B6020" s="16" t="s">
        <v>8182</v>
      </c>
      <c r="C6020" s="16" t="s">
        <v>10</v>
      </c>
      <c r="D6020" s="4">
        <v>42508</v>
      </c>
      <c r="E6020" s="23">
        <v>2016</v>
      </c>
      <c r="F6020" s="19">
        <v>6.5119999999999996</v>
      </c>
      <c r="G6020" s="19">
        <f>IF(Movies[[#This Row],[rating]]=0,"",Movies[[#This Row],[rating]])</f>
        <v>6.5119999999999996</v>
      </c>
      <c r="H6020" s="19" t="str">
        <f>IF(Movies[[#This Row],[rating]]=0,"No Rating","Rated")</f>
        <v>Rated</v>
      </c>
      <c r="I6020" s="16" t="s">
        <v>4952</v>
      </c>
      <c r="J6020" s="29" t="s">
        <v>12</v>
      </c>
      <c r="K6020" s="19">
        <v>69.427000000000007</v>
      </c>
      <c r="L6020" s="26">
        <v>13089</v>
      </c>
    </row>
    <row r="6021" spans="1:12" x14ac:dyDescent="0.3">
      <c r="A6021" s="14">
        <v>329865</v>
      </c>
      <c r="B6021" s="16" t="s">
        <v>8183</v>
      </c>
      <c r="C6021" s="16" t="s">
        <v>10</v>
      </c>
      <c r="D6021" s="4">
        <v>42684</v>
      </c>
      <c r="E6021" s="23">
        <v>2016</v>
      </c>
      <c r="F6021" s="19">
        <v>7.609</v>
      </c>
      <c r="G6021" s="19">
        <f>IF(Movies[[#This Row],[rating]]=0,"",Movies[[#This Row],[rating]])</f>
        <v>7.609</v>
      </c>
      <c r="H6021" s="19" t="str">
        <f>IF(Movies[[#This Row],[rating]]=0,"No Rating","Rated")</f>
        <v>Rated</v>
      </c>
      <c r="I6021" s="16" t="s">
        <v>3848</v>
      </c>
      <c r="J6021" s="29" t="s">
        <v>12</v>
      </c>
      <c r="K6021" s="19">
        <v>67.679000000000002</v>
      </c>
      <c r="L6021" s="26">
        <v>18020</v>
      </c>
    </row>
    <row r="6022" spans="1:12" x14ac:dyDescent="0.3">
      <c r="A6022" s="14">
        <v>140300</v>
      </c>
      <c r="B6022" s="16" t="s">
        <v>8184</v>
      </c>
      <c r="C6022" s="16" t="s">
        <v>936</v>
      </c>
      <c r="D6022" s="4">
        <v>42392</v>
      </c>
      <c r="E6022" s="23">
        <v>2016</v>
      </c>
      <c r="F6022" s="19">
        <v>6.9</v>
      </c>
      <c r="G6022" s="19">
        <f>IF(Movies[[#This Row],[rating]]=0,"",Movies[[#This Row],[rating]])</f>
        <v>6.9</v>
      </c>
      <c r="H6022" s="19" t="str">
        <f>IF(Movies[[#This Row],[rating]]=0,"No Rating","Rated")</f>
        <v>Rated</v>
      </c>
      <c r="I6022" s="16" t="s">
        <v>8185</v>
      </c>
      <c r="J6022" s="29" t="s">
        <v>12</v>
      </c>
      <c r="K6022" s="19">
        <v>65.373000000000005</v>
      </c>
      <c r="L6022" s="26">
        <v>6135</v>
      </c>
    </row>
    <row r="6023" spans="1:12" x14ac:dyDescent="0.3">
      <c r="A6023" s="14">
        <v>284052</v>
      </c>
      <c r="B6023" s="16" t="s">
        <v>8186</v>
      </c>
      <c r="C6023" s="16" t="s">
        <v>10</v>
      </c>
      <c r="D6023" s="4">
        <v>42668</v>
      </c>
      <c r="E6023" s="23">
        <v>2016</v>
      </c>
      <c r="F6023" s="19">
        <v>7.4</v>
      </c>
      <c r="G6023" s="19">
        <f>IF(Movies[[#This Row],[rating]]=0,"",Movies[[#This Row],[rating]])</f>
        <v>7.4</v>
      </c>
      <c r="H6023" s="19" t="str">
        <f>IF(Movies[[#This Row],[rating]]=0,"No Rating","Rated")</f>
        <v>Rated</v>
      </c>
      <c r="I6023" s="16" t="s">
        <v>80</v>
      </c>
      <c r="J6023" s="29" t="s">
        <v>12</v>
      </c>
      <c r="K6023" s="19">
        <v>62.704999999999998</v>
      </c>
      <c r="L6023" s="26">
        <v>22362</v>
      </c>
    </row>
    <row r="6024" spans="1:12" x14ac:dyDescent="0.3">
      <c r="A6024" s="14">
        <v>278924</v>
      </c>
      <c r="B6024" s="16" t="s">
        <v>8187</v>
      </c>
      <c r="C6024" s="16" t="s">
        <v>8188</v>
      </c>
      <c r="D6024" s="4">
        <v>42607</v>
      </c>
      <c r="E6024" s="23">
        <v>2016</v>
      </c>
      <c r="F6024" s="19">
        <v>6</v>
      </c>
      <c r="G6024" s="19">
        <f>IF(Movies[[#This Row],[rating]]=0,"",Movies[[#This Row],[rating]])</f>
        <v>6</v>
      </c>
      <c r="H6024" s="19" t="str">
        <f>IF(Movies[[#This Row],[rating]]=0,"No Rating","Rated")</f>
        <v>Rated</v>
      </c>
      <c r="I6024" s="16" t="s">
        <v>78</v>
      </c>
      <c r="J6024" s="29" t="s">
        <v>12</v>
      </c>
      <c r="K6024" s="19">
        <v>60.429000000000002</v>
      </c>
      <c r="L6024" s="26">
        <v>3399</v>
      </c>
    </row>
    <row r="6025" spans="1:12" x14ac:dyDescent="0.3">
      <c r="A6025" s="14">
        <v>68735</v>
      </c>
      <c r="B6025" s="16" t="s">
        <v>8189</v>
      </c>
      <c r="C6025" s="16" t="s">
        <v>8190</v>
      </c>
      <c r="D6025" s="4">
        <v>42515</v>
      </c>
      <c r="E6025" s="23">
        <v>2016</v>
      </c>
      <c r="F6025" s="19">
        <v>6.38</v>
      </c>
      <c r="G6025" s="19">
        <f>IF(Movies[[#This Row],[rating]]=0,"",Movies[[#This Row],[rating]])</f>
        <v>6.38</v>
      </c>
      <c r="H6025" s="19" t="str">
        <f>IF(Movies[[#This Row],[rating]]=0,"No Rating","Rated")</f>
        <v>Rated</v>
      </c>
      <c r="I6025" s="16" t="s">
        <v>80</v>
      </c>
      <c r="J6025" s="29" t="s">
        <v>12</v>
      </c>
      <c r="K6025" s="19">
        <v>59.954000000000001</v>
      </c>
      <c r="L6025" s="26">
        <v>6857</v>
      </c>
    </row>
    <row r="6026" spans="1:12" x14ac:dyDescent="0.3">
      <c r="A6026" s="14">
        <v>381284</v>
      </c>
      <c r="B6026" s="16" t="s">
        <v>8191</v>
      </c>
      <c r="C6026" s="16" t="s">
        <v>10</v>
      </c>
      <c r="D6026" s="4">
        <v>42714</v>
      </c>
      <c r="E6026" s="23">
        <v>2016</v>
      </c>
      <c r="F6026" s="19">
        <v>8.0559999999999992</v>
      </c>
      <c r="G6026" s="19">
        <f>IF(Movies[[#This Row],[rating]]=0,"",Movies[[#This Row],[rating]])</f>
        <v>8.0559999999999992</v>
      </c>
      <c r="H6026" s="19" t="str">
        <f>IF(Movies[[#This Row],[rating]]=0,"No Rating","Rated")</f>
        <v>Rated</v>
      </c>
      <c r="I6026" s="16" t="s">
        <v>189</v>
      </c>
      <c r="J6026" s="29" t="s">
        <v>12</v>
      </c>
      <c r="K6026" s="19">
        <v>56.365000000000002</v>
      </c>
      <c r="L6026" s="26">
        <v>9831</v>
      </c>
    </row>
    <row r="6027" spans="1:12" x14ac:dyDescent="0.3">
      <c r="A6027" s="14">
        <v>258230</v>
      </c>
      <c r="B6027" s="16" t="s">
        <v>8192</v>
      </c>
      <c r="C6027" s="16" t="s">
        <v>521</v>
      </c>
      <c r="D6027" s="4">
        <v>42650</v>
      </c>
      <c r="E6027" s="23">
        <v>2016</v>
      </c>
      <c r="F6027" s="19">
        <v>7.3</v>
      </c>
      <c r="G6027" s="19">
        <f>IF(Movies[[#This Row],[rating]]=0,"",Movies[[#This Row],[rating]])</f>
        <v>7.3</v>
      </c>
      <c r="H6027" s="19" t="str">
        <f>IF(Movies[[#This Row],[rating]]=0,"No Rating","Rated")</f>
        <v>Rated</v>
      </c>
      <c r="I6027" s="16" t="s">
        <v>3422</v>
      </c>
      <c r="J6027" s="29" t="s">
        <v>12</v>
      </c>
      <c r="K6027" s="19">
        <v>55.935000000000002</v>
      </c>
      <c r="L6027" s="26">
        <v>3367</v>
      </c>
    </row>
    <row r="6028" spans="1:12" x14ac:dyDescent="0.3">
      <c r="A6028" s="14">
        <v>397243</v>
      </c>
      <c r="B6028" s="16" t="s">
        <v>8193</v>
      </c>
      <c r="C6028" s="16" t="s">
        <v>14</v>
      </c>
      <c r="D6028" s="4">
        <v>42725</v>
      </c>
      <c r="E6028" s="23">
        <v>2016</v>
      </c>
      <c r="F6028" s="19">
        <v>6.8079999999999998</v>
      </c>
      <c r="G6028" s="19">
        <f>IF(Movies[[#This Row],[rating]]=0,"",Movies[[#This Row],[rating]])</f>
        <v>6.8079999999999998</v>
      </c>
      <c r="H6028" s="19" t="str">
        <f>IF(Movies[[#This Row],[rating]]=0,"No Rating","Rated")</f>
        <v>Rated</v>
      </c>
      <c r="I6028" s="16" t="s">
        <v>203</v>
      </c>
      <c r="J6028" s="29" t="s">
        <v>12</v>
      </c>
      <c r="K6028" s="19">
        <v>53.670999999999999</v>
      </c>
      <c r="L6028" s="26">
        <v>4327</v>
      </c>
    </row>
    <row r="6029" spans="1:12" x14ac:dyDescent="0.3">
      <c r="A6029" s="14">
        <v>278927</v>
      </c>
      <c r="B6029" s="16" t="s">
        <v>8194</v>
      </c>
      <c r="C6029" s="16" t="s">
        <v>14</v>
      </c>
      <c r="D6029" s="4">
        <v>42467</v>
      </c>
      <c r="E6029" s="23">
        <v>2016</v>
      </c>
      <c r="F6029" s="19">
        <v>6.8650000000000002</v>
      </c>
      <c r="G6029" s="19">
        <f>IF(Movies[[#This Row],[rating]]=0,"",Movies[[#This Row],[rating]])</f>
        <v>6.8650000000000002</v>
      </c>
      <c r="H6029" s="19" t="str">
        <f>IF(Movies[[#This Row],[rating]]=0,"No Rating","Rated")</f>
        <v>Rated</v>
      </c>
      <c r="I6029" s="16" t="s">
        <v>8195</v>
      </c>
      <c r="J6029" s="29" t="s">
        <v>12</v>
      </c>
      <c r="K6029" s="19">
        <v>52.89</v>
      </c>
      <c r="L6029" s="26">
        <v>8103</v>
      </c>
    </row>
    <row r="6030" spans="1:12" x14ac:dyDescent="0.3">
      <c r="A6030" s="14">
        <v>259316</v>
      </c>
      <c r="B6030" s="16" t="s">
        <v>8196</v>
      </c>
      <c r="C6030" s="16" t="s">
        <v>14</v>
      </c>
      <c r="D6030" s="4">
        <v>42690</v>
      </c>
      <c r="E6030" s="23">
        <v>2016</v>
      </c>
      <c r="F6030" s="19">
        <v>7.3170000000000002</v>
      </c>
      <c r="G6030" s="19">
        <f>IF(Movies[[#This Row],[rating]]=0,"",Movies[[#This Row],[rating]])</f>
        <v>7.3170000000000002</v>
      </c>
      <c r="H6030" s="19" t="str">
        <f>IF(Movies[[#This Row],[rating]]=0,"No Rating","Rated")</f>
        <v>Rated</v>
      </c>
      <c r="I6030" s="16" t="s">
        <v>1465</v>
      </c>
      <c r="J6030" s="29" t="s">
        <v>12</v>
      </c>
      <c r="K6030" s="19">
        <v>52.875999999999998</v>
      </c>
      <c r="L6030" s="26">
        <v>18925</v>
      </c>
    </row>
    <row r="6031" spans="1:12" x14ac:dyDescent="0.3">
      <c r="A6031" s="14">
        <v>310131</v>
      </c>
      <c r="B6031" s="16" t="s">
        <v>8197</v>
      </c>
      <c r="C6031" s="16" t="s">
        <v>8198</v>
      </c>
      <c r="D6031" s="4">
        <v>42419</v>
      </c>
      <c r="E6031" s="23">
        <v>2016</v>
      </c>
      <c r="F6031" s="19">
        <v>6.9779999999999998</v>
      </c>
      <c r="G6031" s="19">
        <f>IF(Movies[[#This Row],[rating]]=0,"",Movies[[#This Row],[rating]])</f>
        <v>6.9779999999999998</v>
      </c>
      <c r="H6031" s="19" t="str">
        <f>IF(Movies[[#This Row],[rating]]=0,"No Rating","Rated")</f>
        <v>Rated</v>
      </c>
      <c r="I6031" s="16" t="s">
        <v>8199</v>
      </c>
      <c r="J6031" s="29" t="s">
        <v>12</v>
      </c>
      <c r="K6031" s="19">
        <v>52.79</v>
      </c>
      <c r="L6031" s="26">
        <v>7107</v>
      </c>
    </row>
    <row r="6032" spans="1:12" x14ac:dyDescent="0.3">
      <c r="A6032" s="14">
        <v>311324</v>
      </c>
      <c r="B6032" s="16" t="s">
        <v>8200</v>
      </c>
      <c r="C6032" s="16" t="s">
        <v>8201</v>
      </c>
      <c r="D6032" s="4">
        <v>42720</v>
      </c>
      <c r="E6032" s="23">
        <v>2016</v>
      </c>
      <c r="F6032" s="19">
        <v>6</v>
      </c>
      <c r="G6032" s="19">
        <f>IF(Movies[[#This Row],[rating]]=0,"",Movies[[#This Row],[rating]])</f>
        <v>6</v>
      </c>
      <c r="H6032" s="19" t="str">
        <f>IF(Movies[[#This Row],[rating]]=0,"No Rating","Rated")</f>
        <v>Rated</v>
      </c>
      <c r="I6032" s="16" t="s">
        <v>80</v>
      </c>
      <c r="J6032" s="29" t="s">
        <v>12</v>
      </c>
      <c r="K6032" s="19">
        <v>52.271999999999998</v>
      </c>
      <c r="L6032" s="26">
        <v>5185</v>
      </c>
    </row>
    <row r="6033" spans="1:12" x14ac:dyDescent="0.3">
      <c r="A6033" s="14">
        <v>408866</v>
      </c>
      <c r="B6033" s="16" t="s">
        <v>8202</v>
      </c>
      <c r="C6033" s="16" t="s">
        <v>144</v>
      </c>
      <c r="D6033" s="4">
        <v>42637</v>
      </c>
      <c r="E6033" s="23">
        <v>2016</v>
      </c>
      <c r="F6033" s="19">
        <v>7.1</v>
      </c>
      <c r="G6033" s="19">
        <f>IF(Movies[[#This Row],[rating]]=0,"",Movies[[#This Row],[rating]])</f>
        <v>7.1</v>
      </c>
      <c r="H6033" s="19" t="str">
        <f>IF(Movies[[#This Row],[rating]]=0,"No Rating","Rated")</f>
        <v>Rated</v>
      </c>
      <c r="I6033" s="16" t="s">
        <v>71</v>
      </c>
      <c r="J6033" s="29" t="s">
        <v>146</v>
      </c>
      <c r="K6033" s="19">
        <v>50.697000000000003</v>
      </c>
      <c r="L6033" s="26">
        <v>210</v>
      </c>
    </row>
    <row r="6034" spans="1:12" x14ac:dyDescent="0.3">
      <c r="A6034" s="14">
        <v>378064</v>
      </c>
      <c r="B6034" s="16" t="s">
        <v>8203</v>
      </c>
      <c r="C6034" s="16" t="s">
        <v>144</v>
      </c>
      <c r="D6034" s="4">
        <v>42630</v>
      </c>
      <c r="E6034" s="23">
        <v>2016</v>
      </c>
      <c r="F6034" s="19">
        <v>8.4</v>
      </c>
      <c r="G6034" s="19">
        <f>IF(Movies[[#This Row],[rating]]=0,"",Movies[[#This Row],[rating]])</f>
        <v>8.4</v>
      </c>
      <c r="H6034" s="19" t="str">
        <f>IF(Movies[[#This Row],[rating]]=0,"No Rating","Rated")</f>
        <v>Rated</v>
      </c>
      <c r="I6034" s="16" t="s">
        <v>4517</v>
      </c>
      <c r="J6034" s="29" t="s">
        <v>146</v>
      </c>
      <c r="K6034" s="19">
        <v>49.271999999999998</v>
      </c>
      <c r="L6034" s="26">
        <v>4036</v>
      </c>
    </row>
    <row r="6035" spans="1:12" x14ac:dyDescent="0.3">
      <c r="A6035" s="14">
        <v>330459</v>
      </c>
      <c r="B6035" s="16" t="s">
        <v>8204</v>
      </c>
      <c r="C6035" s="16" t="s">
        <v>10</v>
      </c>
      <c r="D6035" s="4">
        <v>42718</v>
      </c>
      <c r="E6035" s="23">
        <v>2016</v>
      </c>
      <c r="F6035" s="19">
        <v>7.4930000000000003</v>
      </c>
      <c r="G6035" s="19">
        <f>IF(Movies[[#This Row],[rating]]=0,"",Movies[[#This Row],[rating]])</f>
        <v>7.4930000000000003</v>
      </c>
      <c r="H6035" s="19" t="str">
        <f>IF(Movies[[#This Row],[rating]]=0,"No Rating","Rated")</f>
        <v>Rated</v>
      </c>
      <c r="I6035" s="16" t="s">
        <v>638</v>
      </c>
      <c r="J6035" s="29" t="s">
        <v>12</v>
      </c>
      <c r="K6035" s="19">
        <v>48.066000000000003</v>
      </c>
      <c r="L6035" s="26">
        <v>15411</v>
      </c>
    </row>
    <row r="6036" spans="1:12" x14ac:dyDescent="0.3">
      <c r="A6036" s="14">
        <v>302699</v>
      </c>
      <c r="B6036" s="16" t="s">
        <v>8205</v>
      </c>
      <c r="C6036" s="16" t="s">
        <v>10</v>
      </c>
      <c r="D6036" s="4">
        <v>42537</v>
      </c>
      <c r="E6036" s="23">
        <v>2016</v>
      </c>
      <c r="F6036" s="19">
        <v>6.4160000000000004</v>
      </c>
      <c r="G6036" s="19">
        <f>IF(Movies[[#This Row],[rating]]=0,"",Movies[[#This Row],[rating]])</f>
        <v>6.4160000000000004</v>
      </c>
      <c r="H6036" s="19" t="str">
        <f>IF(Movies[[#This Row],[rating]]=0,"No Rating","Rated")</f>
        <v>Rated</v>
      </c>
      <c r="I6036" s="16" t="s">
        <v>170</v>
      </c>
      <c r="J6036" s="29" t="s">
        <v>12</v>
      </c>
      <c r="K6036" s="19">
        <v>47.573999999999998</v>
      </c>
      <c r="L6036" s="26">
        <v>6001</v>
      </c>
    </row>
    <row r="6037" spans="1:12" x14ac:dyDescent="0.3">
      <c r="A6037" s="14">
        <v>136799</v>
      </c>
      <c r="B6037" s="16" t="s">
        <v>8206</v>
      </c>
      <c r="C6037" s="16" t="s">
        <v>10</v>
      </c>
      <c r="D6037" s="4">
        <v>42656</v>
      </c>
      <c r="E6037" s="23">
        <v>2016</v>
      </c>
      <c r="F6037" s="19">
        <v>6.6</v>
      </c>
      <c r="G6037" s="19">
        <f>IF(Movies[[#This Row],[rating]]=0,"",Movies[[#This Row],[rating]])</f>
        <v>6.6</v>
      </c>
      <c r="H6037" s="19" t="str">
        <f>IF(Movies[[#This Row],[rating]]=0,"No Rating","Rated")</f>
        <v>Rated</v>
      </c>
      <c r="I6037" s="16" t="s">
        <v>8207</v>
      </c>
      <c r="J6037" s="29" t="s">
        <v>12</v>
      </c>
      <c r="K6037" s="19">
        <v>47.558</v>
      </c>
      <c r="L6037" s="26">
        <v>3613</v>
      </c>
    </row>
    <row r="6038" spans="1:12" x14ac:dyDescent="0.3">
      <c r="A6038" s="14">
        <v>205584</v>
      </c>
      <c r="B6038" s="16" t="s">
        <v>8208</v>
      </c>
      <c r="C6038" s="16" t="s">
        <v>8209</v>
      </c>
      <c r="D6038" s="4">
        <v>42425</v>
      </c>
      <c r="E6038" s="23">
        <v>2016</v>
      </c>
      <c r="F6038" s="19">
        <v>5.7</v>
      </c>
      <c r="G6038" s="19">
        <f>IF(Movies[[#This Row],[rating]]=0,"",Movies[[#This Row],[rating]])</f>
        <v>5.7</v>
      </c>
      <c r="H6038" s="19" t="str">
        <f>IF(Movies[[#This Row],[rating]]=0,"No Rating","Rated")</f>
        <v>Rated</v>
      </c>
      <c r="I6038" s="16" t="s">
        <v>80</v>
      </c>
      <c r="J6038" s="29" t="s">
        <v>12</v>
      </c>
      <c r="K6038" s="19">
        <v>47.41</v>
      </c>
      <c r="L6038" s="26">
        <v>4097</v>
      </c>
    </row>
    <row r="6039" spans="1:12" x14ac:dyDescent="0.3">
      <c r="A6039" s="14">
        <v>290250</v>
      </c>
      <c r="B6039" s="16" t="s">
        <v>8210</v>
      </c>
      <c r="C6039" s="16" t="s">
        <v>10</v>
      </c>
      <c r="D6039" s="4">
        <v>42505</v>
      </c>
      <c r="E6039" s="23">
        <v>2016</v>
      </c>
      <c r="F6039" s="19">
        <v>7.1</v>
      </c>
      <c r="G6039" s="19">
        <f>IF(Movies[[#This Row],[rating]]=0,"",Movies[[#This Row],[rating]])</f>
        <v>7.1</v>
      </c>
      <c r="H6039" s="19" t="str">
        <f>IF(Movies[[#This Row],[rating]]=0,"No Rating","Rated")</f>
        <v>Rated</v>
      </c>
      <c r="I6039" s="16" t="s">
        <v>1486</v>
      </c>
      <c r="J6039" s="29" t="s">
        <v>12</v>
      </c>
      <c r="K6039" s="19">
        <v>47.162999999999997</v>
      </c>
      <c r="L6039" s="26">
        <v>8010</v>
      </c>
    </row>
    <row r="6040" spans="1:12" x14ac:dyDescent="0.3">
      <c r="A6040" s="14">
        <v>43074</v>
      </c>
      <c r="B6040" s="16" t="s">
        <v>8211</v>
      </c>
      <c r="C6040" s="16" t="s">
        <v>10</v>
      </c>
      <c r="D6040" s="4">
        <v>42565</v>
      </c>
      <c r="E6040" s="23">
        <v>2016</v>
      </c>
      <c r="F6040" s="19">
        <v>5.3470000000000004</v>
      </c>
      <c r="G6040" s="19">
        <f>IF(Movies[[#This Row],[rating]]=0,"",Movies[[#This Row],[rating]])</f>
        <v>5.3470000000000004</v>
      </c>
      <c r="H6040" s="19" t="str">
        <f>IF(Movies[[#This Row],[rating]]=0,"No Rating","Rated")</f>
        <v>Rated</v>
      </c>
      <c r="I6040" s="16" t="s">
        <v>8212</v>
      </c>
      <c r="J6040" s="29" t="s">
        <v>12</v>
      </c>
      <c r="K6040" s="19">
        <v>46.436</v>
      </c>
      <c r="L6040" s="26">
        <v>6464</v>
      </c>
    </row>
    <row r="6041" spans="1:12" x14ac:dyDescent="0.3">
      <c r="A6041" s="14">
        <v>278154</v>
      </c>
      <c r="B6041" s="16" t="s">
        <v>8213</v>
      </c>
      <c r="C6041" s="16" t="s">
        <v>10</v>
      </c>
      <c r="D6041" s="4">
        <v>42544</v>
      </c>
      <c r="E6041" s="23">
        <v>2016</v>
      </c>
      <c r="F6041" s="19">
        <v>6.1</v>
      </c>
      <c r="G6041" s="19">
        <f>IF(Movies[[#This Row],[rating]]=0,"",Movies[[#This Row],[rating]])</f>
        <v>6.1</v>
      </c>
      <c r="H6041" s="19" t="str">
        <f>IF(Movies[[#This Row],[rating]]=0,"No Rating","Rated")</f>
        <v>Rated</v>
      </c>
      <c r="I6041" s="16" t="s">
        <v>8214</v>
      </c>
      <c r="J6041" s="29" t="s">
        <v>12</v>
      </c>
      <c r="K6041" s="19">
        <v>46.393999999999998</v>
      </c>
      <c r="L6041" s="26">
        <v>4594</v>
      </c>
    </row>
    <row r="6042" spans="1:12" x14ac:dyDescent="0.3">
      <c r="A6042" s="14">
        <v>412092</v>
      </c>
      <c r="B6042" s="16" t="s">
        <v>8215</v>
      </c>
      <c r="C6042" s="16" t="s">
        <v>94</v>
      </c>
      <c r="D6042" s="4">
        <v>42614</v>
      </c>
      <c r="E6042" s="23">
        <v>2016</v>
      </c>
      <c r="F6042" s="19">
        <v>5.6</v>
      </c>
      <c r="G6042" s="19">
        <f>IF(Movies[[#This Row],[rating]]=0,"",Movies[[#This Row],[rating]])</f>
        <v>5.6</v>
      </c>
      <c r="H6042" s="19" t="str">
        <f>IF(Movies[[#This Row],[rating]]=0,"No Rating","Rated")</f>
        <v>Rated</v>
      </c>
      <c r="I6042" s="16" t="s">
        <v>886</v>
      </c>
      <c r="J6042" s="29" t="s">
        <v>96</v>
      </c>
      <c r="K6042" s="19">
        <v>45.93</v>
      </c>
      <c r="L6042" s="26">
        <v>12</v>
      </c>
    </row>
    <row r="6043" spans="1:12" x14ac:dyDescent="0.3">
      <c r="A6043" s="14">
        <v>333484</v>
      </c>
      <c r="B6043" s="16" t="s">
        <v>8216</v>
      </c>
      <c r="C6043" s="16" t="s">
        <v>10</v>
      </c>
      <c r="D6043" s="4">
        <v>42627</v>
      </c>
      <c r="E6043" s="23">
        <v>2016</v>
      </c>
      <c r="F6043" s="19">
        <v>6.46</v>
      </c>
      <c r="G6043" s="19">
        <f>IF(Movies[[#This Row],[rating]]=0,"",Movies[[#This Row],[rating]])</f>
        <v>6.46</v>
      </c>
      <c r="H6043" s="19" t="str">
        <f>IF(Movies[[#This Row],[rating]]=0,"No Rating","Rated")</f>
        <v>Rated</v>
      </c>
      <c r="I6043" s="16" t="s">
        <v>2227</v>
      </c>
      <c r="J6043" s="29" t="s">
        <v>12</v>
      </c>
      <c r="K6043" s="19">
        <v>44.755000000000003</v>
      </c>
      <c r="L6043" s="26">
        <v>5997</v>
      </c>
    </row>
    <row r="6044" spans="1:12" x14ac:dyDescent="0.3">
      <c r="A6044" s="14">
        <v>423502</v>
      </c>
      <c r="B6044" s="16" t="s">
        <v>8217</v>
      </c>
      <c r="C6044" s="16" t="s">
        <v>94</v>
      </c>
      <c r="D6044" s="4">
        <v>42655</v>
      </c>
      <c r="E6044" s="23">
        <v>2016</v>
      </c>
      <c r="F6044" s="19">
        <v>3.5</v>
      </c>
      <c r="G6044" s="19">
        <f>IF(Movies[[#This Row],[rating]]=0,"",Movies[[#This Row],[rating]])</f>
        <v>3.5</v>
      </c>
      <c r="H6044" s="19" t="str">
        <f>IF(Movies[[#This Row],[rating]]=0,"No Rating","Rated")</f>
        <v>Rated</v>
      </c>
      <c r="I6044" s="16" t="s">
        <v>886</v>
      </c>
      <c r="J6044" s="29" t="s">
        <v>96</v>
      </c>
      <c r="K6044" s="19">
        <v>44.539000000000001</v>
      </c>
      <c r="L6044" s="26">
        <v>10</v>
      </c>
    </row>
    <row r="6045" spans="1:12" x14ac:dyDescent="0.3">
      <c r="A6045" s="14">
        <v>95610</v>
      </c>
      <c r="B6045" s="16" t="s">
        <v>8218</v>
      </c>
      <c r="C6045" s="16" t="s">
        <v>299</v>
      </c>
      <c r="D6045" s="4">
        <v>42627</v>
      </c>
      <c r="E6045" s="23">
        <v>2016</v>
      </c>
      <c r="F6045" s="19">
        <v>6.4</v>
      </c>
      <c r="G6045" s="19">
        <f>IF(Movies[[#This Row],[rating]]=0,"",Movies[[#This Row],[rating]])</f>
        <v>6.4</v>
      </c>
      <c r="H6045" s="19" t="str">
        <f>IF(Movies[[#This Row],[rating]]=0,"No Rating","Rated")</f>
        <v>Rated</v>
      </c>
      <c r="I6045" s="16" t="s">
        <v>120</v>
      </c>
      <c r="J6045" s="29" t="s">
        <v>12</v>
      </c>
      <c r="K6045" s="19">
        <v>44.08</v>
      </c>
      <c r="L6045" s="26">
        <v>2929</v>
      </c>
    </row>
    <row r="6046" spans="1:12" x14ac:dyDescent="0.3">
      <c r="A6046" s="14">
        <v>308531</v>
      </c>
      <c r="B6046" s="16" t="s">
        <v>8219</v>
      </c>
      <c r="C6046" s="16" t="s">
        <v>10</v>
      </c>
      <c r="D6046" s="4">
        <v>42522</v>
      </c>
      <c r="E6046" s="23">
        <v>2016</v>
      </c>
      <c r="F6046" s="19">
        <v>6</v>
      </c>
      <c r="G6046" s="19">
        <f>IF(Movies[[#This Row],[rating]]=0,"",Movies[[#This Row],[rating]])</f>
        <v>6</v>
      </c>
      <c r="H6046" s="19" t="str">
        <f>IF(Movies[[#This Row],[rating]]=0,"No Rating","Rated")</f>
        <v>Rated</v>
      </c>
      <c r="I6046" s="16" t="s">
        <v>8220</v>
      </c>
      <c r="J6046" s="29" t="s">
        <v>12</v>
      </c>
      <c r="K6046" s="19">
        <v>43.78</v>
      </c>
      <c r="L6046" s="26">
        <v>3556</v>
      </c>
    </row>
    <row r="6047" spans="1:12" x14ac:dyDescent="0.3">
      <c r="A6047" s="14">
        <v>267935</v>
      </c>
      <c r="B6047" s="16" t="s">
        <v>8221</v>
      </c>
      <c r="C6047" s="16" t="s">
        <v>794</v>
      </c>
      <c r="D6047" s="4">
        <v>42522</v>
      </c>
      <c r="E6047" s="23">
        <v>2016</v>
      </c>
      <c r="F6047" s="19">
        <v>6.2759999999999998</v>
      </c>
      <c r="G6047" s="19">
        <f>IF(Movies[[#This Row],[rating]]=0,"",Movies[[#This Row],[rating]])</f>
        <v>6.2759999999999998</v>
      </c>
      <c r="H6047" s="19" t="str">
        <f>IF(Movies[[#This Row],[rating]]=0,"No Rating","Rated")</f>
        <v>Rated</v>
      </c>
      <c r="I6047" s="16" t="s">
        <v>62</v>
      </c>
      <c r="J6047" s="29" t="s">
        <v>12</v>
      </c>
      <c r="K6047" s="19">
        <v>43.771999999999998</v>
      </c>
      <c r="L6047" s="26">
        <v>3398</v>
      </c>
    </row>
    <row r="6048" spans="1:12" x14ac:dyDescent="0.3">
      <c r="A6048" s="14">
        <v>283366</v>
      </c>
      <c r="B6048" s="16" t="s">
        <v>8222</v>
      </c>
      <c r="C6048" s="16" t="s">
        <v>10</v>
      </c>
      <c r="D6048" s="4">
        <v>42640</v>
      </c>
      <c r="E6048" s="23">
        <v>2016</v>
      </c>
      <c r="F6048" s="19">
        <v>6.8</v>
      </c>
      <c r="G6048" s="19">
        <f>IF(Movies[[#This Row],[rating]]=0,"",Movies[[#This Row],[rating]])</f>
        <v>6.8</v>
      </c>
      <c r="H6048" s="19" t="str">
        <f>IF(Movies[[#This Row],[rating]]=0,"No Rating","Rated")</f>
        <v>Rated</v>
      </c>
      <c r="I6048" s="16" t="s">
        <v>1465</v>
      </c>
      <c r="J6048" s="29" t="s">
        <v>12</v>
      </c>
      <c r="K6048" s="19">
        <v>43.546999999999997</v>
      </c>
      <c r="L6048" s="26">
        <v>10037</v>
      </c>
    </row>
    <row r="6049" spans="1:12" x14ac:dyDescent="0.3">
      <c r="A6049" s="14">
        <v>291805</v>
      </c>
      <c r="B6049" s="16" t="s">
        <v>8223</v>
      </c>
      <c r="C6049" s="16" t="s">
        <v>6590</v>
      </c>
      <c r="D6049" s="4">
        <v>42523</v>
      </c>
      <c r="E6049" s="23">
        <v>2016</v>
      </c>
      <c r="F6049" s="19">
        <v>6.8250000000000002</v>
      </c>
      <c r="G6049" s="19">
        <f>IF(Movies[[#This Row],[rating]]=0,"",Movies[[#This Row],[rating]])</f>
        <v>6.8250000000000002</v>
      </c>
      <c r="H6049" s="19" t="str">
        <f>IF(Movies[[#This Row],[rating]]=0,"No Rating","Rated")</f>
        <v>Rated</v>
      </c>
      <c r="I6049" s="16" t="s">
        <v>8224</v>
      </c>
      <c r="J6049" s="29" t="s">
        <v>12</v>
      </c>
      <c r="K6049" s="19">
        <v>43.289000000000001</v>
      </c>
      <c r="L6049" s="26">
        <v>10816</v>
      </c>
    </row>
    <row r="6050" spans="1:12" x14ac:dyDescent="0.3">
      <c r="A6050" s="14">
        <v>346672</v>
      </c>
      <c r="B6050" s="16" t="s">
        <v>8225</v>
      </c>
      <c r="C6050" s="16" t="s">
        <v>10</v>
      </c>
      <c r="D6050" s="4">
        <v>42698</v>
      </c>
      <c r="E6050" s="23">
        <v>2016</v>
      </c>
      <c r="F6050" s="19">
        <v>5.9</v>
      </c>
      <c r="G6050" s="19">
        <f>IF(Movies[[#This Row],[rating]]=0,"",Movies[[#This Row],[rating]])</f>
        <v>5.9</v>
      </c>
      <c r="H6050" s="19" t="str">
        <f>IF(Movies[[#This Row],[rating]]=0,"No Rating","Rated")</f>
        <v>Rated</v>
      </c>
      <c r="I6050" s="16" t="s">
        <v>8226</v>
      </c>
      <c r="J6050" s="29" t="s">
        <v>12</v>
      </c>
      <c r="K6050" s="19">
        <v>43.151000000000003</v>
      </c>
      <c r="L6050" s="26">
        <v>3702</v>
      </c>
    </row>
    <row r="6051" spans="1:12" x14ac:dyDescent="0.3">
      <c r="A6051" s="14">
        <v>127380</v>
      </c>
      <c r="B6051" s="16" t="s">
        <v>8227</v>
      </c>
      <c r="C6051" s="16" t="s">
        <v>10</v>
      </c>
      <c r="D6051" s="4">
        <v>42537</v>
      </c>
      <c r="E6051" s="23">
        <v>2016</v>
      </c>
      <c r="F6051" s="19">
        <v>7.0380000000000003</v>
      </c>
      <c r="G6051" s="19">
        <f>IF(Movies[[#This Row],[rating]]=0,"",Movies[[#This Row],[rating]])</f>
        <v>7.0380000000000003</v>
      </c>
      <c r="H6051" s="19" t="str">
        <f>IF(Movies[[#This Row],[rating]]=0,"No Rating","Rated")</f>
        <v>Rated</v>
      </c>
      <c r="I6051" s="16" t="s">
        <v>2777</v>
      </c>
      <c r="J6051" s="29" t="s">
        <v>12</v>
      </c>
      <c r="K6051" s="19">
        <v>42.88</v>
      </c>
      <c r="L6051" s="26">
        <v>12144</v>
      </c>
    </row>
    <row r="6052" spans="1:12" x14ac:dyDescent="0.3">
      <c r="A6052" s="14">
        <v>391757</v>
      </c>
      <c r="B6052" s="16" t="s">
        <v>8228</v>
      </c>
      <c r="C6052" s="16" t="s">
        <v>10</v>
      </c>
      <c r="D6052" s="4">
        <v>42528</v>
      </c>
      <c r="E6052" s="23">
        <v>2016</v>
      </c>
      <c r="F6052" s="19">
        <v>7</v>
      </c>
      <c r="G6052" s="19">
        <f>IF(Movies[[#This Row],[rating]]=0,"",Movies[[#This Row],[rating]])</f>
        <v>7</v>
      </c>
      <c r="H6052" s="19" t="str">
        <f>IF(Movies[[#This Row],[rating]]=0,"No Rating","Rated")</f>
        <v>Rated</v>
      </c>
      <c r="I6052" s="16" t="s">
        <v>822</v>
      </c>
      <c r="J6052" s="29" t="s">
        <v>12</v>
      </c>
      <c r="K6052" s="19">
        <v>42.542999999999999</v>
      </c>
      <c r="L6052" s="26">
        <v>473</v>
      </c>
    </row>
    <row r="6053" spans="1:12" x14ac:dyDescent="0.3">
      <c r="A6053" s="14">
        <v>324668</v>
      </c>
      <c r="B6053" s="16" t="s">
        <v>8229</v>
      </c>
      <c r="C6053" s="16" t="s">
        <v>936</v>
      </c>
      <c r="D6053" s="4">
        <v>42578</v>
      </c>
      <c r="E6053" s="23">
        <v>2016</v>
      </c>
      <c r="F6053" s="19">
        <v>6.3609999999999998</v>
      </c>
      <c r="G6053" s="19">
        <f>IF(Movies[[#This Row],[rating]]=0,"",Movies[[#This Row],[rating]])</f>
        <v>6.3609999999999998</v>
      </c>
      <c r="H6053" s="19" t="str">
        <f>IF(Movies[[#This Row],[rating]]=0,"No Rating","Rated")</f>
        <v>Rated</v>
      </c>
      <c r="I6053" s="16" t="s">
        <v>193</v>
      </c>
      <c r="J6053" s="29" t="s">
        <v>12</v>
      </c>
      <c r="K6053" s="19">
        <v>42.48</v>
      </c>
      <c r="L6053" s="26">
        <v>5782</v>
      </c>
    </row>
    <row r="6054" spans="1:12" x14ac:dyDescent="0.3">
      <c r="A6054" s="14">
        <v>188927</v>
      </c>
      <c r="B6054" s="16" t="s">
        <v>8230</v>
      </c>
      <c r="C6054" s="16" t="s">
        <v>10</v>
      </c>
      <c r="D6054" s="4">
        <v>42558</v>
      </c>
      <c r="E6054" s="23">
        <v>2016</v>
      </c>
      <c r="F6054" s="19">
        <v>6.8</v>
      </c>
      <c r="G6054" s="19">
        <f>IF(Movies[[#This Row],[rating]]=0,"",Movies[[#This Row],[rating]])</f>
        <v>6.8</v>
      </c>
      <c r="H6054" s="19" t="str">
        <f>IF(Movies[[#This Row],[rating]]=0,"No Rating","Rated")</f>
        <v>Rated</v>
      </c>
      <c r="I6054" s="16" t="s">
        <v>638</v>
      </c>
      <c r="J6054" s="29" t="s">
        <v>12</v>
      </c>
      <c r="K6054" s="19">
        <v>42.404000000000003</v>
      </c>
      <c r="L6054" s="26">
        <v>6675</v>
      </c>
    </row>
    <row r="6055" spans="1:12" x14ac:dyDescent="0.3">
      <c r="A6055" s="14">
        <v>316727</v>
      </c>
      <c r="B6055" s="16" t="s">
        <v>8231</v>
      </c>
      <c r="C6055" s="16" t="s">
        <v>157</v>
      </c>
      <c r="D6055" s="4">
        <v>42550</v>
      </c>
      <c r="E6055" s="23">
        <v>2016</v>
      </c>
      <c r="F6055" s="19">
        <v>6.4</v>
      </c>
      <c r="G6055" s="19">
        <f>IF(Movies[[#This Row],[rating]]=0,"",Movies[[#This Row],[rating]])</f>
        <v>6.4</v>
      </c>
      <c r="H6055" s="19" t="str">
        <f>IF(Movies[[#This Row],[rating]]=0,"No Rating","Rated")</f>
        <v>Rated</v>
      </c>
      <c r="I6055" s="16" t="s">
        <v>558</v>
      </c>
      <c r="J6055" s="29" t="s">
        <v>12</v>
      </c>
      <c r="K6055" s="19">
        <v>42.398000000000003</v>
      </c>
      <c r="L6055" s="26">
        <v>5274</v>
      </c>
    </row>
    <row r="6056" spans="1:12" x14ac:dyDescent="0.3">
      <c r="A6056" s="14">
        <v>340666</v>
      </c>
      <c r="B6056" s="16" t="s">
        <v>8232</v>
      </c>
      <c r="C6056" s="16" t="s">
        <v>8233</v>
      </c>
      <c r="D6056" s="4">
        <v>42678</v>
      </c>
      <c r="E6056" s="23">
        <v>2016</v>
      </c>
      <c r="F6056" s="19">
        <v>7.4</v>
      </c>
      <c r="G6056" s="19">
        <f>IF(Movies[[#This Row],[rating]]=0,"",Movies[[#This Row],[rating]])</f>
        <v>7.4</v>
      </c>
      <c r="H6056" s="19" t="str">
        <f>IF(Movies[[#This Row],[rating]]=0,"No Rating","Rated")</f>
        <v>Rated</v>
      </c>
      <c r="I6056" s="16" t="s">
        <v>239</v>
      </c>
      <c r="J6056" s="29" t="s">
        <v>12</v>
      </c>
      <c r="K6056" s="19">
        <v>41.868000000000002</v>
      </c>
      <c r="L6056" s="26">
        <v>7872</v>
      </c>
    </row>
    <row r="6057" spans="1:12" x14ac:dyDescent="0.3">
      <c r="A6057" s="14">
        <v>376867</v>
      </c>
      <c r="B6057" s="16" t="s">
        <v>8234</v>
      </c>
      <c r="C6057" s="16" t="s">
        <v>10</v>
      </c>
      <c r="D6057" s="4">
        <v>42664</v>
      </c>
      <c r="E6057" s="23">
        <v>2016</v>
      </c>
      <c r="F6057" s="19">
        <v>7.4</v>
      </c>
      <c r="G6057" s="19">
        <f>IF(Movies[[#This Row],[rating]]=0,"",Movies[[#This Row],[rating]])</f>
        <v>7.4</v>
      </c>
      <c r="H6057" s="19" t="str">
        <f>IF(Movies[[#This Row],[rating]]=0,"No Rating","Rated")</f>
        <v>Rated</v>
      </c>
      <c r="I6057" s="16" t="s">
        <v>49</v>
      </c>
      <c r="J6057" s="29" t="s">
        <v>12</v>
      </c>
      <c r="K6057" s="19">
        <v>41.654000000000003</v>
      </c>
      <c r="L6057" s="26">
        <v>7102</v>
      </c>
    </row>
    <row r="6058" spans="1:12" x14ac:dyDescent="0.3">
      <c r="A6058" s="14">
        <v>241259</v>
      </c>
      <c r="B6058" s="16" t="s">
        <v>8235</v>
      </c>
      <c r="C6058" s="16" t="s">
        <v>14</v>
      </c>
      <c r="D6058" s="4">
        <v>42515</v>
      </c>
      <c r="E6058" s="23">
        <v>2016</v>
      </c>
      <c r="F6058" s="19">
        <v>6.5590000000000002</v>
      </c>
      <c r="G6058" s="19">
        <f>IF(Movies[[#This Row],[rating]]=0,"",Movies[[#This Row],[rating]])</f>
        <v>6.5590000000000002</v>
      </c>
      <c r="H6058" s="19" t="str">
        <f>IF(Movies[[#This Row],[rating]]=0,"No Rating","Rated")</f>
        <v>Rated</v>
      </c>
      <c r="I6058" s="16" t="s">
        <v>62</v>
      </c>
      <c r="J6058" s="29" t="s">
        <v>12</v>
      </c>
      <c r="K6058" s="19">
        <v>41.588999999999999</v>
      </c>
      <c r="L6058" s="26">
        <v>6473</v>
      </c>
    </row>
    <row r="6059" spans="1:12" x14ac:dyDescent="0.3">
      <c r="A6059" s="14">
        <v>153518</v>
      </c>
      <c r="B6059" s="16" t="s">
        <v>8236</v>
      </c>
      <c r="C6059" s="16" t="s">
        <v>1265</v>
      </c>
      <c r="D6059" s="4">
        <v>42501</v>
      </c>
      <c r="E6059" s="23">
        <v>2016</v>
      </c>
      <c r="F6059" s="19">
        <v>6.2</v>
      </c>
      <c r="G6059" s="19">
        <f>IF(Movies[[#This Row],[rating]]=0,"",Movies[[#This Row],[rating]])</f>
        <v>6.2</v>
      </c>
      <c r="H6059" s="19" t="str">
        <f>IF(Movies[[#This Row],[rating]]=0,"No Rating","Rated")</f>
        <v>Rated</v>
      </c>
      <c r="I6059" s="16" t="s">
        <v>1688</v>
      </c>
      <c r="J6059" s="29" t="s">
        <v>12</v>
      </c>
      <c r="K6059" s="19">
        <v>39.68</v>
      </c>
      <c r="L6059" s="26">
        <v>3701</v>
      </c>
    </row>
    <row r="6060" spans="1:12" x14ac:dyDescent="0.3">
      <c r="A6060" s="14">
        <v>452251</v>
      </c>
      <c r="B6060" s="16" t="s">
        <v>8237</v>
      </c>
      <c r="C6060" s="16" t="s">
        <v>94</v>
      </c>
      <c r="D6060" s="4">
        <v>42733</v>
      </c>
      <c r="E6060" s="23">
        <v>2016</v>
      </c>
      <c r="F6060" s="19">
        <v>6.3</v>
      </c>
      <c r="G6060" s="19">
        <f>IF(Movies[[#This Row],[rating]]=0,"",Movies[[#This Row],[rating]])</f>
        <v>6.3</v>
      </c>
      <c r="H6060" s="19" t="str">
        <f>IF(Movies[[#This Row],[rating]]=0,"No Rating","Rated")</f>
        <v>Rated</v>
      </c>
      <c r="I6060" s="16" t="s">
        <v>52</v>
      </c>
      <c r="J6060" s="29" t="s">
        <v>96</v>
      </c>
      <c r="K6060" s="19">
        <v>39.631</v>
      </c>
      <c r="L6060" s="26">
        <v>15</v>
      </c>
    </row>
    <row r="6061" spans="1:12" x14ac:dyDescent="0.3">
      <c r="A6061" s="14">
        <v>299687</v>
      </c>
      <c r="B6061" s="16" t="s">
        <v>8238</v>
      </c>
      <c r="C6061" s="16" t="s">
        <v>10</v>
      </c>
      <c r="D6061" s="4">
        <v>42383</v>
      </c>
      <c r="E6061" s="23">
        <v>2016</v>
      </c>
      <c r="F6061" s="19">
        <v>5.9</v>
      </c>
      <c r="G6061" s="19">
        <f>IF(Movies[[#This Row],[rating]]=0,"",Movies[[#This Row],[rating]])</f>
        <v>5.9</v>
      </c>
      <c r="H6061" s="19" t="str">
        <f>IF(Movies[[#This Row],[rating]]=0,"No Rating","Rated")</f>
        <v>Rated</v>
      </c>
      <c r="I6061" s="16" t="s">
        <v>2668</v>
      </c>
      <c r="J6061" s="29" t="s">
        <v>12</v>
      </c>
      <c r="K6061" s="19">
        <v>39.534999999999997</v>
      </c>
      <c r="L6061" s="26">
        <v>5786</v>
      </c>
    </row>
    <row r="6062" spans="1:12" x14ac:dyDescent="0.3">
      <c r="A6062" s="14">
        <v>384798</v>
      </c>
      <c r="B6062" s="16" t="s">
        <v>8239</v>
      </c>
      <c r="C6062" s="16" t="s">
        <v>416</v>
      </c>
      <c r="D6062" s="4">
        <v>42503</v>
      </c>
      <c r="E6062" s="23">
        <v>2016</v>
      </c>
      <c r="F6062" s="19">
        <v>5.6</v>
      </c>
      <c r="G6062" s="19">
        <f>IF(Movies[[#This Row],[rating]]=0,"",Movies[[#This Row],[rating]])</f>
        <v>5.6</v>
      </c>
      <c r="H6062" s="19" t="str">
        <f>IF(Movies[[#This Row],[rating]]=0,"No Rating","Rated")</f>
        <v>Rated</v>
      </c>
      <c r="I6062" s="16" t="s">
        <v>1051</v>
      </c>
      <c r="J6062" s="29" t="s">
        <v>12</v>
      </c>
      <c r="K6062" s="19">
        <v>39.533000000000001</v>
      </c>
      <c r="L6062" s="26">
        <v>581</v>
      </c>
    </row>
    <row r="6063" spans="1:12" x14ac:dyDescent="0.3">
      <c r="A6063" s="14">
        <v>363676</v>
      </c>
      <c r="B6063" s="16" t="s">
        <v>8240</v>
      </c>
      <c r="C6063" s="16" t="s">
        <v>10</v>
      </c>
      <c r="D6063" s="4">
        <v>42620</v>
      </c>
      <c r="E6063" s="23">
        <v>2016</v>
      </c>
      <c r="F6063" s="19">
        <v>7.1959999999999997</v>
      </c>
      <c r="G6063" s="19">
        <f>IF(Movies[[#This Row],[rating]]=0,"",Movies[[#This Row],[rating]])</f>
        <v>7.1959999999999997</v>
      </c>
      <c r="H6063" s="19" t="str">
        <f>IF(Movies[[#This Row],[rating]]=0,"No Rating","Rated")</f>
        <v>Rated</v>
      </c>
      <c r="I6063" s="16" t="s">
        <v>189</v>
      </c>
      <c r="J6063" s="29" t="s">
        <v>12</v>
      </c>
      <c r="K6063" s="19">
        <v>39.353999999999999</v>
      </c>
      <c r="L6063" s="26">
        <v>7278</v>
      </c>
    </row>
    <row r="6064" spans="1:12" x14ac:dyDescent="0.3">
      <c r="A6064" s="14">
        <v>297761</v>
      </c>
      <c r="B6064" s="16" t="s">
        <v>8241</v>
      </c>
      <c r="C6064" s="16" t="s">
        <v>10</v>
      </c>
      <c r="D6064" s="4">
        <v>42585</v>
      </c>
      <c r="E6064" s="23">
        <v>2016</v>
      </c>
      <c r="F6064" s="19">
        <v>5.9180000000000001</v>
      </c>
      <c r="G6064" s="19">
        <f>IF(Movies[[#This Row],[rating]]=0,"",Movies[[#This Row],[rating]])</f>
        <v>5.9180000000000001</v>
      </c>
      <c r="H6064" s="19" t="str">
        <f>IF(Movies[[#This Row],[rating]]=0,"No Rating","Rated")</f>
        <v>Rated</v>
      </c>
      <c r="I6064" s="16" t="s">
        <v>80</v>
      </c>
      <c r="J6064" s="29" t="s">
        <v>12</v>
      </c>
      <c r="K6064" s="19">
        <v>38.86</v>
      </c>
      <c r="L6064" s="26">
        <v>21278</v>
      </c>
    </row>
    <row r="6065" spans="1:12" x14ac:dyDescent="0.3">
      <c r="A6065" s="14">
        <v>375794</v>
      </c>
      <c r="B6065" s="16" t="s">
        <v>8242</v>
      </c>
      <c r="C6065" s="16" t="s">
        <v>74</v>
      </c>
      <c r="D6065" s="4">
        <v>42615</v>
      </c>
      <c r="E6065" s="23">
        <v>2016</v>
      </c>
      <c r="F6065" s="19">
        <v>7.67</v>
      </c>
      <c r="G6065" s="19">
        <f>IF(Movies[[#This Row],[rating]]=0,"",Movies[[#This Row],[rating]])</f>
        <v>7.67</v>
      </c>
      <c r="H6065" s="19" t="str">
        <f>IF(Movies[[#This Row],[rating]]=0,"No Rating","Rated")</f>
        <v>Rated</v>
      </c>
      <c r="I6065" s="16" t="s">
        <v>30</v>
      </c>
      <c r="J6065" s="29" t="s">
        <v>34</v>
      </c>
      <c r="K6065" s="19">
        <v>38.774999999999999</v>
      </c>
      <c r="L6065" s="26">
        <v>891</v>
      </c>
    </row>
    <row r="6066" spans="1:12" x14ac:dyDescent="0.3">
      <c r="A6066" s="14">
        <v>356305</v>
      </c>
      <c r="B6066" s="16" t="s">
        <v>8243</v>
      </c>
      <c r="C6066" s="16" t="s">
        <v>10</v>
      </c>
      <c r="D6066" s="4">
        <v>42726</v>
      </c>
      <c r="E6066" s="23">
        <v>2016</v>
      </c>
      <c r="F6066" s="19">
        <v>6.4</v>
      </c>
      <c r="G6066" s="19">
        <f>IF(Movies[[#This Row],[rating]]=0,"",Movies[[#This Row],[rating]])</f>
        <v>6.4</v>
      </c>
      <c r="H6066" s="19" t="str">
        <f>IF(Movies[[#This Row],[rating]]=0,"No Rating","Rated")</f>
        <v>Rated</v>
      </c>
      <c r="I6066" s="16" t="s">
        <v>30</v>
      </c>
      <c r="J6066" s="29" t="s">
        <v>12</v>
      </c>
      <c r="K6066" s="19">
        <v>38.438000000000002</v>
      </c>
      <c r="L6066" s="26">
        <v>4197</v>
      </c>
    </row>
    <row r="6067" spans="1:12" x14ac:dyDescent="0.3">
      <c r="A6067" s="14">
        <v>262504</v>
      </c>
      <c r="B6067" s="16" t="s">
        <v>8244</v>
      </c>
      <c r="C6067" s="16" t="s">
        <v>10</v>
      </c>
      <c r="D6067" s="4">
        <v>42438</v>
      </c>
      <c r="E6067" s="23">
        <v>2016</v>
      </c>
      <c r="F6067" s="19">
        <v>6.101</v>
      </c>
      <c r="G6067" s="19">
        <f>IF(Movies[[#This Row],[rating]]=0,"",Movies[[#This Row],[rating]])</f>
        <v>6.101</v>
      </c>
      <c r="H6067" s="19" t="str">
        <f>IF(Movies[[#This Row],[rating]]=0,"No Rating","Rated")</f>
        <v>Rated</v>
      </c>
      <c r="I6067" s="16" t="s">
        <v>8245</v>
      </c>
      <c r="J6067" s="29" t="s">
        <v>12</v>
      </c>
      <c r="K6067" s="19">
        <v>37.218000000000004</v>
      </c>
      <c r="L6067" s="26">
        <v>6666</v>
      </c>
    </row>
    <row r="6068" spans="1:12" x14ac:dyDescent="0.3">
      <c r="A6068" s="14">
        <v>293670</v>
      </c>
      <c r="B6068" s="16" t="s">
        <v>8246</v>
      </c>
      <c r="C6068" s="16" t="s">
        <v>2156</v>
      </c>
      <c r="D6068" s="4">
        <v>42502</v>
      </c>
      <c r="E6068" s="23">
        <v>2016</v>
      </c>
      <c r="F6068" s="19">
        <v>7.4</v>
      </c>
      <c r="G6068" s="19">
        <f>IF(Movies[[#This Row],[rating]]=0,"",Movies[[#This Row],[rating]])</f>
        <v>7.4</v>
      </c>
      <c r="H6068" s="19" t="str">
        <f>IF(Movies[[#This Row],[rating]]=0,"No Rating","Rated")</f>
        <v>Rated</v>
      </c>
      <c r="I6068" s="16" t="s">
        <v>203</v>
      </c>
      <c r="J6068" s="29" t="s">
        <v>96</v>
      </c>
      <c r="K6068" s="19">
        <v>36.639000000000003</v>
      </c>
      <c r="L6068" s="26">
        <v>1786</v>
      </c>
    </row>
    <row r="6069" spans="1:12" x14ac:dyDescent="0.3">
      <c r="A6069" s="14">
        <v>313297</v>
      </c>
      <c r="B6069" s="16" t="s">
        <v>8247</v>
      </c>
      <c r="C6069" s="16" t="s">
        <v>10</v>
      </c>
      <c r="D6069" s="4">
        <v>42600</v>
      </c>
      <c r="E6069" s="23">
        <v>2016</v>
      </c>
      <c r="F6069" s="19">
        <v>7.633</v>
      </c>
      <c r="G6069" s="19">
        <f>IF(Movies[[#This Row],[rating]]=0,"",Movies[[#This Row],[rating]])</f>
        <v>7.633</v>
      </c>
      <c r="H6069" s="19" t="str">
        <f>IF(Movies[[#This Row],[rating]]=0,"No Rating","Rated")</f>
        <v>Rated</v>
      </c>
      <c r="I6069" s="16" t="s">
        <v>1203</v>
      </c>
      <c r="J6069" s="29" t="s">
        <v>12</v>
      </c>
      <c r="K6069" s="19">
        <v>36.107999999999997</v>
      </c>
      <c r="L6069" s="26">
        <v>3595</v>
      </c>
    </row>
    <row r="6070" spans="1:12" x14ac:dyDescent="0.3">
      <c r="A6070" s="14">
        <v>277834</v>
      </c>
      <c r="B6070" s="16" t="s">
        <v>8248</v>
      </c>
      <c r="C6070" s="16" t="s">
        <v>10</v>
      </c>
      <c r="D6070" s="4">
        <v>42656</v>
      </c>
      <c r="E6070" s="23">
        <v>2016</v>
      </c>
      <c r="F6070" s="19">
        <v>7.5659999999999998</v>
      </c>
      <c r="G6070" s="19">
        <f>IF(Movies[[#This Row],[rating]]=0,"",Movies[[#This Row],[rating]])</f>
        <v>7.5659999999999998</v>
      </c>
      <c r="H6070" s="19" t="str">
        <f>IF(Movies[[#This Row],[rating]]=0,"No Rating","Rated")</f>
        <v>Rated</v>
      </c>
      <c r="I6070" s="16" t="s">
        <v>8249</v>
      </c>
      <c r="J6070" s="29" t="s">
        <v>12</v>
      </c>
      <c r="K6070" s="19">
        <v>35.997</v>
      </c>
      <c r="L6070" s="26">
        <v>12902</v>
      </c>
    </row>
    <row r="6071" spans="1:12" x14ac:dyDescent="0.3">
      <c r="A6071" s="14">
        <v>333371</v>
      </c>
      <c r="B6071" s="16" t="s">
        <v>8250</v>
      </c>
      <c r="C6071" s="16" t="s">
        <v>10</v>
      </c>
      <c r="D6071" s="4">
        <v>42439</v>
      </c>
      <c r="E6071" s="23">
        <v>2016</v>
      </c>
      <c r="F6071" s="19">
        <v>6.9909999999999997</v>
      </c>
      <c r="G6071" s="19">
        <f>IF(Movies[[#This Row],[rating]]=0,"",Movies[[#This Row],[rating]])</f>
        <v>6.9909999999999997</v>
      </c>
      <c r="H6071" s="19" t="str">
        <f>IF(Movies[[#This Row],[rating]]=0,"No Rating","Rated")</f>
        <v>Rated</v>
      </c>
      <c r="I6071" s="16" t="s">
        <v>8251</v>
      </c>
      <c r="J6071" s="29" t="s">
        <v>12</v>
      </c>
      <c r="K6071" s="19">
        <v>35.904000000000003</v>
      </c>
      <c r="L6071" s="26">
        <v>8034</v>
      </c>
    </row>
    <row r="6072" spans="1:12" x14ac:dyDescent="0.3">
      <c r="A6072" s="14">
        <v>274870</v>
      </c>
      <c r="B6072" s="16" t="s">
        <v>8252</v>
      </c>
      <c r="C6072" s="16" t="s">
        <v>10</v>
      </c>
      <c r="D6072" s="4">
        <v>42725</v>
      </c>
      <c r="E6072" s="23">
        <v>2016</v>
      </c>
      <c r="F6072" s="19">
        <v>6.95</v>
      </c>
      <c r="G6072" s="19">
        <f>IF(Movies[[#This Row],[rating]]=0,"",Movies[[#This Row],[rating]])</f>
        <v>6.95</v>
      </c>
      <c r="H6072" s="19" t="str">
        <f>IF(Movies[[#This Row],[rating]]=0,"No Rating","Rated")</f>
        <v>Rated</v>
      </c>
      <c r="I6072" s="16" t="s">
        <v>271</v>
      </c>
      <c r="J6072" s="29" t="s">
        <v>12</v>
      </c>
      <c r="K6072" s="19">
        <v>35.661999999999999</v>
      </c>
      <c r="L6072" s="26">
        <v>13402</v>
      </c>
    </row>
    <row r="6073" spans="1:12" x14ac:dyDescent="0.3">
      <c r="A6073" s="14">
        <v>267860</v>
      </c>
      <c r="B6073" s="16" t="s">
        <v>8253</v>
      </c>
      <c r="C6073" s="16" t="s">
        <v>64</v>
      </c>
      <c r="D6073" s="4">
        <v>42431</v>
      </c>
      <c r="E6073" s="23">
        <v>2016</v>
      </c>
      <c r="F6073" s="19">
        <v>6.21</v>
      </c>
      <c r="G6073" s="19">
        <f>IF(Movies[[#This Row],[rating]]=0,"",Movies[[#This Row],[rating]])</f>
        <v>6.21</v>
      </c>
      <c r="H6073" s="19" t="str">
        <f>IF(Movies[[#This Row],[rating]]=0,"No Rating","Rated")</f>
        <v>Rated</v>
      </c>
      <c r="I6073" s="16" t="s">
        <v>193</v>
      </c>
      <c r="J6073" s="29" t="s">
        <v>12</v>
      </c>
      <c r="K6073" s="19">
        <v>35.314</v>
      </c>
      <c r="L6073" s="26">
        <v>4763</v>
      </c>
    </row>
    <row r="6074" spans="1:12" x14ac:dyDescent="0.3">
      <c r="A6074" s="14">
        <v>300669</v>
      </c>
      <c r="B6074" s="16" t="s">
        <v>8254</v>
      </c>
      <c r="C6074" s="16" t="s">
        <v>10</v>
      </c>
      <c r="D6074" s="4">
        <v>42529</v>
      </c>
      <c r="E6074" s="23">
        <v>2016</v>
      </c>
      <c r="F6074" s="19">
        <v>7</v>
      </c>
      <c r="G6074" s="19">
        <f>IF(Movies[[#This Row],[rating]]=0,"",Movies[[#This Row],[rating]])</f>
        <v>7</v>
      </c>
      <c r="H6074" s="19" t="str">
        <f>IF(Movies[[#This Row],[rating]]=0,"No Rating","Rated")</f>
        <v>Rated</v>
      </c>
      <c r="I6074" s="16" t="s">
        <v>132</v>
      </c>
      <c r="J6074" s="29" t="s">
        <v>12</v>
      </c>
      <c r="K6074" s="19">
        <v>35.277000000000001</v>
      </c>
      <c r="L6074" s="26">
        <v>7510</v>
      </c>
    </row>
    <row r="6075" spans="1:12" x14ac:dyDescent="0.3">
      <c r="A6075" s="14">
        <v>290595</v>
      </c>
      <c r="B6075" s="16" t="s">
        <v>8255</v>
      </c>
      <c r="C6075" s="16" t="s">
        <v>936</v>
      </c>
      <c r="D6075" s="4">
        <v>42466</v>
      </c>
      <c r="E6075" s="23">
        <v>2016</v>
      </c>
      <c r="F6075" s="19">
        <v>6.3</v>
      </c>
      <c r="G6075" s="19">
        <f>IF(Movies[[#This Row],[rating]]=0,"",Movies[[#This Row],[rating]])</f>
        <v>6.3</v>
      </c>
      <c r="H6075" s="19" t="str">
        <f>IF(Movies[[#This Row],[rating]]=0,"No Rating","Rated")</f>
        <v>Rated</v>
      </c>
      <c r="I6075" s="16" t="s">
        <v>368</v>
      </c>
      <c r="J6075" s="29" t="s">
        <v>12</v>
      </c>
      <c r="K6075" s="19">
        <v>34.81</v>
      </c>
      <c r="L6075" s="26">
        <v>4829</v>
      </c>
    </row>
    <row r="6076" spans="1:12" x14ac:dyDescent="0.3">
      <c r="A6076" s="14">
        <v>334541</v>
      </c>
      <c r="B6076" s="16" t="s">
        <v>8256</v>
      </c>
      <c r="C6076" s="16" t="s">
        <v>10</v>
      </c>
      <c r="D6076" s="4">
        <v>42691</v>
      </c>
      <c r="E6076" s="23">
        <v>2016</v>
      </c>
      <c r="F6076" s="19">
        <v>7.5469999999999997</v>
      </c>
      <c r="G6076" s="19">
        <f>IF(Movies[[#This Row],[rating]]=0,"",Movies[[#This Row],[rating]])</f>
        <v>7.5469999999999997</v>
      </c>
      <c r="H6076" s="19" t="str">
        <f>IF(Movies[[#This Row],[rating]]=0,"No Rating","Rated")</f>
        <v>Rated</v>
      </c>
      <c r="I6076" s="16" t="s">
        <v>49</v>
      </c>
      <c r="J6076" s="29" t="s">
        <v>12</v>
      </c>
      <c r="K6076" s="19">
        <v>34.784999999999997</v>
      </c>
      <c r="L6076" s="26">
        <v>5907</v>
      </c>
    </row>
    <row r="6077" spans="1:12" x14ac:dyDescent="0.3">
      <c r="A6077" s="14">
        <v>308266</v>
      </c>
      <c r="B6077" s="16" t="s">
        <v>8257</v>
      </c>
      <c r="C6077" s="16" t="s">
        <v>10</v>
      </c>
      <c r="D6077" s="4">
        <v>42600</v>
      </c>
      <c r="E6077" s="23">
        <v>2016</v>
      </c>
      <c r="F6077" s="19">
        <v>6.923</v>
      </c>
      <c r="G6077" s="19">
        <f>IF(Movies[[#This Row],[rating]]=0,"",Movies[[#This Row],[rating]])</f>
        <v>6.923</v>
      </c>
      <c r="H6077" s="19" t="str">
        <f>IF(Movies[[#This Row],[rating]]=0,"No Rating","Rated")</f>
        <v>Rated</v>
      </c>
      <c r="I6077" s="16" t="s">
        <v>530</v>
      </c>
      <c r="J6077" s="29" t="s">
        <v>12</v>
      </c>
      <c r="K6077" s="19">
        <v>34.603000000000002</v>
      </c>
      <c r="L6077" s="26">
        <v>4999</v>
      </c>
    </row>
    <row r="6078" spans="1:12" x14ac:dyDescent="0.3">
      <c r="A6078" s="14">
        <v>425094</v>
      </c>
      <c r="B6078" s="16" t="s">
        <v>8258</v>
      </c>
      <c r="C6078" s="16" t="s">
        <v>10</v>
      </c>
      <c r="D6078" s="4">
        <v>42664</v>
      </c>
      <c r="E6078" s="23">
        <v>2016</v>
      </c>
      <c r="F6078" s="19">
        <v>6.8</v>
      </c>
      <c r="G6078" s="19">
        <f>IF(Movies[[#This Row],[rating]]=0,"",Movies[[#This Row],[rating]])</f>
        <v>6.8</v>
      </c>
      <c r="H6078" s="19" t="str">
        <f>IF(Movies[[#This Row],[rating]]=0,"No Rating","Rated")</f>
        <v>Rated</v>
      </c>
      <c r="I6078" s="16" t="s">
        <v>175</v>
      </c>
      <c r="J6078" s="29" t="s">
        <v>12</v>
      </c>
      <c r="K6078" s="19">
        <v>33.786000000000001</v>
      </c>
      <c r="L6078" s="26">
        <v>13</v>
      </c>
    </row>
    <row r="6079" spans="1:12" x14ac:dyDescent="0.3">
      <c r="A6079" s="14">
        <v>310307</v>
      </c>
      <c r="B6079" s="16" t="s">
        <v>8259</v>
      </c>
      <c r="C6079" s="16" t="s">
        <v>4567</v>
      </c>
      <c r="D6079" s="4">
        <v>42698</v>
      </c>
      <c r="E6079" s="23">
        <v>2016</v>
      </c>
      <c r="F6079" s="19">
        <v>7.13</v>
      </c>
      <c r="G6079" s="19">
        <f>IF(Movies[[#This Row],[rating]]=0,"",Movies[[#This Row],[rating]])</f>
        <v>7.13</v>
      </c>
      <c r="H6079" s="19" t="str">
        <f>IF(Movies[[#This Row],[rating]]=0,"No Rating","Rated")</f>
        <v>Rated</v>
      </c>
      <c r="I6079" s="16" t="s">
        <v>189</v>
      </c>
      <c r="J6079" s="29" t="s">
        <v>12</v>
      </c>
      <c r="K6079" s="19">
        <v>33.518000000000001</v>
      </c>
      <c r="L6079" s="26">
        <v>4999</v>
      </c>
    </row>
    <row r="6080" spans="1:12" x14ac:dyDescent="0.3">
      <c r="A6080" s="14">
        <v>223702</v>
      </c>
      <c r="B6080" s="16" t="s">
        <v>8260</v>
      </c>
      <c r="C6080" s="16" t="s">
        <v>172</v>
      </c>
      <c r="D6080" s="4">
        <v>42562</v>
      </c>
      <c r="E6080" s="23">
        <v>2016</v>
      </c>
      <c r="F6080" s="19">
        <v>5.7</v>
      </c>
      <c r="G6080" s="19">
        <f>IF(Movies[[#This Row],[rating]]=0,"",Movies[[#This Row],[rating]])</f>
        <v>5.7</v>
      </c>
      <c r="H6080" s="19" t="str">
        <f>IF(Movies[[#This Row],[rating]]=0,"No Rating","Rated")</f>
        <v>Rated</v>
      </c>
      <c r="I6080" s="16" t="s">
        <v>8261</v>
      </c>
      <c r="J6080" s="29" t="s">
        <v>12</v>
      </c>
      <c r="K6080" s="19">
        <v>33.354999999999997</v>
      </c>
      <c r="L6080" s="26">
        <v>7342</v>
      </c>
    </row>
    <row r="6081" spans="1:12" x14ac:dyDescent="0.3">
      <c r="A6081" s="14">
        <v>407375</v>
      </c>
      <c r="B6081" s="16" t="s">
        <v>8262</v>
      </c>
      <c r="C6081" s="16" t="s">
        <v>669</v>
      </c>
      <c r="D6081" s="4">
        <v>42584</v>
      </c>
      <c r="E6081" s="23">
        <v>2016</v>
      </c>
      <c r="F6081" s="19">
        <v>6.3</v>
      </c>
      <c r="G6081" s="19">
        <f>IF(Movies[[#This Row],[rating]]=0,"",Movies[[#This Row],[rating]])</f>
        <v>6.3</v>
      </c>
      <c r="H6081" s="19" t="str">
        <f>IF(Movies[[#This Row],[rating]]=0,"No Rating","Rated")</f>
        <v>Rated</v>
      </c>
      <c r="I6081" s="16" t="s">
        <v>1781</v>
      </c>
      <c r="J6081" s="29" t="s">
        <v>12</v>
      </c>
      <c r="K6081" s="19">
        <v>31.475000000000001</v>
      </c>
      <c r="L6081" s="26">
        <v>255</v>
      </c>
    </row>
    <row r="6082" spans="1:12" x14ac:dyDescent="0.3">
      <c r="A6082" s="14">
        <v>408349</v>
      </c>
      <c r="B6082" s="16" t="s">
        <v>8263</v>
      </c>
      <c r="C6082" s="16" t="s">
        <v>94</v>
      </c>
      <c r="D6082" s="4">
        <v>42579</v>
      </c>
      <c r="E6082" s="23">
        <v>2016</v>
      </c>
      <c r="F6082" s="19">
        <v>3</v>
      </c>
      <c r="G6082" s="19">
        <f>IF(Movies[[#This Row],[rating]]=0,"",Movies[[#This Row],[rating]])</f>
        <v>3</v>
      </c>
      <c r="H6082" s="19" t="str">
        <f>IF(Movies[[#This Row],[rating]]=0,"No Rating","Rated")</f>
        <v>Rated</v>
      </c>
      <c r="I6082" s="16" t="s">
        <v>52</v>
      </c>
      <c r="J6082" s="29" t="s">
        <v>96</v>
      </c>
      <c r="K6082" s="19">
        <v>30.81</v>
      </c>
      <c r="L6082" s="26">
        <v>5</v>
      </c>
    </row>
    <row r="6083" spans="1:12" x14ac:dyDescent="0.3">
      <c r="A6083" s="14">
        <v>121856</v>
      </c>
      <c r="B6083" s="16" t="s">
        <v>8264</v>
      </c>
      <c r="C6083" s="16" t="s">
        <v>100</v>
      </c>
      <c r="D6083" s="4">
        <v>42725</v>
      </c>
      <c r="E6083" s="23">
        <v>2016</v>
      </c>
      <c r="F6083" s="19">
        <v>5.4</v>
      </c>
      <c r="G6083" s="19">
        <f>IF(Movies[[#This Row],[rating]]=0,"",Movies[[#This Row],[rating]])</f>
        <v>5.4</v>
      </c>
      <c r="H6083" s="19" t="str">
        <f>IF(Movies[[#This Row],[rating]]=0,"No Rating","Rated")</f>
        <v>Rated</v>
      </c>
      <c r="I6083" s="16" t="s">
        <v>638</v>
      </c>
      <c r="J6083" s="29" t="s">
        <v>12</v>
      </c>
      <c r="K6083" s="19">
        <v>30.638999999999999</v>
      </c>
      <c r="L6083" s="26">
        <v>7769</v>
      </c>
    </row>
    <row r="6084" spans="1:12" x14ac:dyDescent="0.3">
      <c r="A6084" s="14">
        <v>332567</v>
      </c>
      <c r="B6084" s="16" t="s">
        <v>8265</v>
      </c>
      <c r="C6084" s="16" t="s">
        <v>8266</v>
      </c>
      <c r="D6084" s="4">
        <v>42545</v>
      </c>
      <c r="E6084" s="23">
        <v>2016</v>
      </c>
      <c r="F6084" s="19">
        <v>6.3460000000000001</v>
      </c>
      <c r="G6084" s="19">
        <f>IF(Movies[[#This Row],[rating]]=0,"",Movies[[#This Row],[rating]])</f>
        <v>6.3460000000000001</v>
      </c>
      <c r="H6084" s="19" t="str">
        <f>IF(Movies[[#This Row],[rating]]=0,"No Rating","Rated")</f>
        <v>Rated</v>
      </c>
      <c r="I6084" s="16" t="s">
        <v>1133</v>
      </c>
      <c r="J6084" s="29" t="s">
        <v>12</v>
      </c>
      <c r="K6084" s="19">
        <v>30.603999999999999</v>
      </c>
      <c r="L6084" s="26">
        <v>5090</v>
      </c>
    </row>
    <row r="6085" spans="1:12" x14ac:dyDescent="0.3">
      <c r="A6085" s="14">
        <v>418827</v>
      </c>
      <c r="B6085" s="16" t="s">
        <v>8267</v>
      </c>
      <c r="C6085" s="16" t="s">
        <v>94</v>
      </c>
      <c r="D6085" s="4">
        <v>42654</v>
      </c>
      <c r="E6085" s="23">
        <v>2016</v>
      </c>
      <c r="F6085" s="19">
        <v>5.6</v>
      </c>
      <c r="G6085" s="19">
        <f>IF(Movies[[#This Row],[rating]]=0,"",Movies[[#This Row],[rating]])</f>
        <v>5.6</v>
      </c>
      <c r="H6085" s="19" t="str">
        <f>IF(Movies[[#This Row],[rating]]=0,"No Rating","Rated")</f>
        <v>Rated</v>
      </c>
      <c r="I6085" s="16" t="s">
        <v>49</v>
      </c>
      <c r="J6085" s="29" t="s">
        <v>96</v>
      </c>
      <c r="K6085" s="19">
        <v>30.029</v>
      </c>
      <c r="L6085" s="26">
        <v>9</v>
      </c>
    </row>
    <row r="6086" spans="1:12" x14ac:dyDescent="0.3">
      <c r="A6086" s="14">
        <v>334533</v>
      </c>
      <c r="B6086" s="16" t="s">
        <v>8268</v>
      </c>
      <c r="C6086" s="16" t="s">
        <v>10</v>
      </c>
      <c r="D6086" s="4">
        <v>42559</v>
      </c>
      <c r="E6086" s="23">
        <v>2016</v>
      </c>
      <c r="F6086" s="19">
        <v>7.9</v>
      </c>
      <c r="G6086" s="19">
        <f>IF(Movies[[#This Row],[rating]]=0,"",Movies[[#This Row],[rating]])</f>
        <v>7.9</v>
      </c>
      <c r="H6086" s="19" t="str">
        <f>IF(Movies[[#This Row],[rating]]=0,"No Rating","Rated")</f>
        <v>Rated</v>
      </c>
      <c r="I6086" s="16" t="s">
        <v>1241</v>
      </c>
      <c r="J6086" s="29" t="s">
        <v>12</v>
      </c>
      <c r="K6086" s="19">
        <v>28.925999999999998</v>
      </c>
      <c r="L6086" s="26">
        <v>6465</v>
      </c>
    </row>
    <row r="6087" spans="1:12" x14ac:dyDescent="0.3">
      <c r="A6087" s="14">
        <v>321258</v>
      </c>
      <c r="B6087" s="16" t="s">
        <v>7915</v>
      </c>
      <c r="C6087" s="16" t="s">
        <v>10</v>
      </c>
      <c r="D6087" s="4">
        <v>42391</v>
      </c>
      <c r="E6087" s="23">
        <v>2016</v>
      </c>
      <c r="F6087" s="19">
        <v>6</v>
      </c>
      <c r="G6087" s="19">
        <f>IF(Movies[[#This Row],[rating]]=0,"",Movies[[#This Row],[rating]])</f>
        <v>6</v>
      </c>
      <c r="H6087" s="19" t="str">
        <f>IF(Movies[[#This Row],[rating]]=0,"No Rating","Rated")</f>
        <v>Rated</v>
      </c>
      <c r="I6087" s="16" t="s">
        <v>183</v>
      </c>
      <c r="J6087" s="29" t="s">
        <v>12</v>
      </c>
      <c r="K6087" s="19">
        <v>28.864999999999998</v>
      </c>
      <c r="L6087" s="26">
        <v>3772</v>
      </c>
    </row>
    <row r="6088" spans="1:12" x14ac:dyDescent="0.3">
      <c r="A6088" s="14">
        <v>346685</v>
      </c>
      <c r="B6088" s="16" t="s">
        <v>8269</v>
      </c>
      <c r="C6088" s="16" t="s">
        <v>127</v>
      </c>
      <c r="D6088" s="4">
        <v>42648</v>
      </c>
      <c r="E6088" s="23">
        <v>2016</v>
      </c>
      <c r="F6088" s="19">
        <v>6.4</v>
      </c>
      <c r="G6088" s="19">
        <f>IF(Movies[[#This Row],[rating]]=0,"",Movies[[#This Row],[rating]])</f>
        <v>6.4</v>
      </c>
      <c r="H6088" s="19" t="str">
        <f>IF(Movies[[#This Row],[rating]]=0,"No Rating","Rated")</f>
        <v>Rated</v>
      </c>
      <c r="I6088" s="16" t="s">
        <v>7178</v>
      </c>
      <c r="J6088" s="29" t="s">
        <v>12</v>
      </c>
      <c r="K6088" s="19">
        <v>28.853000000000002</v>
      </c>
      <c r="L6088" s="26">
        <v>5735</v>
      </c>
    </row>
    <row r="6089" spans="1:12" x14ac:dyDescent="0.3">
      <c r="A6089" s="14">
        <v>258489</v>
      </c>
      <c r="B6089" s="16" t="s">
        <v>8270</v>
      </c>
      <c r="C6089" s="16" t="s">
        <v>1467</v>
      </c>
      <c r="D6089" s="4">
        <v>42550</v>
      </c>
      <c r="E6089" s="23">
        <v>2016</v>
      </c>
      <c r="F6089" s="19">
        <v>5.9</v>
      </c>
      <c r="G6089" s="19">
        <f>IF(Movies[[#This Row],[rating]]=0,"",Movies[[#This Row],[rating]])</f>
        <v>5.9</v>
      </c>
      <c r="H6089" s="19" t="str">
        <f>IF(Movies[[#This Row],[rating]]=0,"No Rating","Rated")</f>
        <v>Rated</v>
      </c>
      <c r="I6089" s="16" t="s">
        <v>7682</v>
      </c>
      <c r="J6089" s="29" t="s">
        <v>12</v>
      </c>
      <c r="K6089" s="19">
        <v>28.83</v>
      </c>
      <c r="L6089" s="26">
        <v>6256</v>
      </c>
    </row>
    <row r="6090" spans="1:12" x14ac:dyDescent="0.3">
      <c r="A6090" s="14">
        <v>394723</v>
      </c>
      <c r="B6090" s="16" t="s">
        <v>8271</v>
      </c>
      <c r="C6090" s="16" t="s">
        <v>1036</v>
      </c>
      <c r="D6090" s="4">
        <v>42509</v>
      </c>
      <c r="E6090" s="23">
        <v>2016</v>
      </c>
      <c r="F6090" s="19">
        <v>6.7</v>
      </c>
      <c r="G6090" s="19">
        <f>IF(Movies[[#This Row],[rating]]=0,"",Movies[[#This Row],[rating]])</f>
        <v>6.7</v>
      </c>
      <c r="H6090" s="19" t="str">
        <f>IF(Movies[[#This Row],[rating]]=0,"No Rating","Rated")</f>
        <v>Rated</v>
      </c>
      <c r="I6090" s="16" t="s">
        <v>33</v>
      </c>
      <c r="J6090" s="29" t="s">
        <v>34</v>
      </c>
      <c r="K6090" s="19">
        <v>28.696000000000002</v>
      </c>
      <c r="L6090" s="26">
        <v>181</v>
      </c>
    </row>
    <row r="6091" spans="1:12" x14ac:dyDescent="0.3">
      <c r="A6091" s="14">
        <v>376570</v>
      </c>
      <c r="B6091" s="16" t="s">
        <v>8272</v>
      </c>
      <c r="C6091" s="16" t="s">
        <v>10</v>
      </c>
      <c r="D6091" s="4">
        <v>42441</v>
      </c>
      <c r="E6091" s="23">
        <v>2016</v>
      </c>
      <c r="F6091" s="19">
        <v>6.73</v>
      </c>
      <c r="G6091" s="19">
        <f>IF(Movies[[#This Row],[rating]]=0,"",Movies[[#This Row],[rating]])</f>
        <v>6.73</v>
      </c>
      <c r="H6091" s="19" t="str">
        <f>IF(Movies[[#This Row],[rating]]=0,"No Rating","Rated")</f>
        <v>Rated</v>
      </c>
      <c r="I6091" s="16" t="s">
        <v>132</v>
      </c>
      <c r="J6091" s="29" t="s">
        <v>12</v>
      </c>
      <c r="K6091" s="19">
        <v>28.597999999999999</v>
      </c>
      <c r="L6091" s="26">
        <v>4607</v>
      </c>
    </row>
    <row r="6092" spans="1:12" x14ac:dyDescent="0.3">
      <c r="A6092" s="14">
        <v>407655</v>
      </c>
      <c r="B6092" s="16" t="s">
        <v>8273</v>
      </c>
      <c r="C6092" s="16" t="s">
        <v>10</v>
      </c>
      <c r="D6092" s="4">
        <v>42584</v>
      </c>
      <c r="E6092" s="23">
        <v>2016</v>
      </c>
      <c r="F6092" s="19">
        <v>7.2</v>
      </c>
      <c r="G6092" s="19">
        <f>IF(Movies[[#This Row],[rating]]=0,"",Movies[[#This Row],[rating]])</f>
        <v>7.2</v>
      </c>
      <c r="H6092" s="19" t="str">
        <f>IF(Movies[[#This Row],[rating]]=0,"No Rating","Rated")</f>
        <v>Rated</v>
      </c>
      <c r="I6092" s="16" t="s">
        <v>8274</v>
      </c>
      <c r="J6092" s="29" t="s">
        <v>12</v>
      </c>
      <c r="K6092" s="19">
        <v>28.440999999999999</v>
      </c>
      <c r="L6092" s="26">
        <v>834</v>
      </c>
    </row>
    <row r="6093" spans="1:12" x14ac:dyDescent="0.3">
      <c r="A6093" s="14">
        <v>1201898</v>
      </c>
      <c r="B6093" s="16" t="s">
        <v>8275</v>
      </c>
      <c r="C6093" s="16" t="s">
        <v>144</v>
      </c>
      <c r="D6093" s="4">
        <v>42727</v>
      </c>
      <c r="E6093" s="23">
        <v>2016</v>
      </c>
      <c r="F6093" s="19">
        <v>0</v>
      </c>
      <c r="G6093" s="19" t="str">
        <f>IF(Movies[[#This Row],[rating]]=0,"",Movies[[#This Row],[rating]])</f>
        <v/>
      </c>
      <c r="H6093" s="19" t="str">
        <f>IF(Movies[[#This Row],[rating]]=0,"No Rating","Rated")</f>
        <v>No Rating</v>
      </c>
      <c r="I6093" s="16" t="s">
        <v>1845</v>
      </c>
      <c r="J6093" s="29" t="s">
        <v>146</v>
      </c>
      <c r="K6093" s="19">
        <v>28.387</v>
      </c>
      <c r="L6093" s="26">
        <v>0</v>
      </c>
    </row>
    <row r="6094" spans="1:12" x14ac:dyDescent="0.3">
      <c r="A6094" s="14">
        <v>409276</v>
      </c>
      <c r="B6094" s="16" t="s">
        <v>8276</v>
      </c>
      <c r="C6094" s="16" t="s">
        <v>94</v>
      </c>
      <c r="D6094" s="4">
        <v>42510</v>
      </c>
      <c r="E6094" s="23">
        <v>2016</v>
      </c>
      <c r="F6094" s="19">
        <v>5</v>
      </c>
      <c r="G6094" s="19">
        <f>IF(Movies[[#This Row],[rating]]=0,"",Movies[[#This Row],[rating]])</f>
        <v>5</v>
      </c>
      <c r="H6094" s="19" t="str">
        <f>IF(Movies[[#This Row],[rating]]=0,"No Rating","Rated")</f>
        <v>Rated</v>
      </c>
      <c r="I6094" s="16" t="s">
        <v>52</v>
      </c>
      <c r="J6094" s="29" t="s">
        <v>96</v>
      </c>
      <c r="K6094" s="19">
        <v>28.364999999999998</v>
      </c>
      <c r="L6094" s="26">
        <v>6</v>
      </c>
    </row>
    <row r="6095" spans="1:12" x14ac:dyDescent="0.3">
      <c r="A6095" s="14">
        <v>316152</v>
      </c>
      <c r="B6095" s="16" t="s">
        <v>8277</v>
      </c>
      <c r="C6095" s="16" t="s">
        <v>8278</v>
      </c>
      <c r="D6095" s="4">
        <v>42545</v>
      </c>
      <c r="E6095" s="23">
        <v>2016</v>
      </c>
      <c r="F6095" s="19">
        <v>6.8</v>
      </c>
      <c r="G6095" s="19">
        <f>IF(Movies[[#This Row],[rating]]=0,"",Movies[[#This Row],[rating]])</f>
        <v>6.8</v>
      </c>
      <c r="H6095" s="19" t="str">
        <f>IF(Movies[[#This Row],[rating]]=0,"No Rating","Rated")</f>
        <v>Rated</v>
      </c>
      <c r="I6095" s="16" t="s">
        <v>569</v>
      </c>
      <c r="J6095" s="29" t="s">
        <v>12</v>
      </c>
      <c r="K6095" s="19">
        <v>28.350999999999999</v>
      </c>
      <c r="L6095" s="26">
        <v>1520</v>
      </c>
    </row>
    <row r="6096" spans="1:12" x14ac:dyDescent="0.3">
      <c r="A6096" s="14">
        <v>421928</v>
      </c>
      <c r="B6096" s="16" t="s">
        <v>8279</v>
      </c>
      <c r="C6096" s="16" t="s">
        <v>94</v>
      </c>
      <c r="D6096" s="4">
        <v>42656</v>
      </c>
      <c r="E6096" s="23">
        <v>2016</v>
      </c>
      <c r="F6096" s="19">
        <v>7.1</v>
      </c>
      <c r="G6096" s="19">
        <f>IF(Movies[[#This Row],[rating]]=0,"",Movies[[#This Row],[rating]])</f>
        <v>7.1</v>
      </c>
      <c r="H6096" s="19" t="str">
        <f>IF(Movies[[#This Row],[rating]]=0,"No Rating","Rated")</f>
        <v>Rated</v>
      </c>
      <c r="I6096" s="16" t="s">
        <v>136</v>
      </c>
      <c r="J6096" s="29" t="s">
        <v>96</v>
      </c>
      <c r="K6096" s="19">
        <v>28.131</v>
      </c>
      <c r="L6096" s="26">
        <v>131</v>
      </c>
    </row>
    <row r="6097" spans="1:12" x14ac:dyDescent="0.3">
      <c r="A6097" s="14">
        <v>408270</v>
      </c>
      <c r="B6097" s="16" t="s">
        <v>8280</v>
      </c>
      <c r="C6097" s="16" t="s">
        <v>144</v>
      </c>
      <c r="D6097" s="4">
        <v>42721</v>
      </c>
      <c r="E6097" s="23">
        <v>2016</v>
      </c>
      <c r="F6097" s="19">
        <v>5.7</v>
      </c>
      <c r="G6097" s="19">
        <f>IF(Movies[[#This Row],[rating]]=0,"",Movies[[#This Row],[rating]])</f>
        <v>5.7</v>
      </c>
      <c r="H6097" s="19" t="str">
        <f>IF(Movies[[#This Row],[rating]]=0,"No Rating","Rated")</f>
        <v>Rated</v>
      </c>
      <c r="I6097" s="16" t="s">
        <v>33</v>
      </c>
      <c r="J6097" s="29" t="s">
        <v>146</v>
      </c>
      <c r="K6097" s="19">
        <v>27.081</v>
      </c>
      <c r="L6097" s="26">
        <v>60</v>
      </c>
    </row>
    <row r="6098" spans="1:12" x14ac:dyDescent="0.3">
      <c r="A6098" s="14">
        <v>296524</v>
      </c>
      <c r="B6098" s="16" t="s">
        <v>8281</v>
      </c>
      <c r="C6098" s="16" t="s">
        <v>6590</v>
      </c>
      <c r="D6098" s="4">
        <v>42641</v>
      </c>
      <c r="E6098" s="23">
        <v>2016</v>
      </c>
      <c r="F6098" s="19">
        <v>6.8769999999999998</v>
      </c>
      <c r="G6098" s="19">
        <f>IF(Movies[[#This Row],[rating]]=0,"",Movies[[#This Row],[rating]])</f>
        <v>6.8769999999999998</v>
      </c>
      <c r="H6098" s="19" t="str">
        <f>IF(Movies[[#This Row],[rating]]=0,"No Rating","Rated")</f>
        <v>Rated</v>
      </c>
      <c r="I6098" s="16" t="s">
        <v>822</v>
      </c>
      <c r="J6098" s="29" t="s">
        <v>12</v>
      </c>
      <c r="K6098" s="19">
        <v>26.815000000000001</v>
      </c>
      <c r="L6098" s="26">
        <v>4584</v>
      </c>
    </row>
    <row r="6099" spans="1:12" x14ac:dyDescent="0.3">
      <c r="A6099" s="14">
        <v>381890</v>
      </c>
      <c r="B6099" s="16" t="s">
        <v>8282</v>
      </c>
      <c r="C6099" s="16" t="s">
        <v>341</v>
      </c>
      <c r="D6099" s="4">
        <v>42408</v>
      </c>
      <c r="E6099" s="23">
        <v>2016</v>
      </c>
      <c r="F6099" s="19">
        <v>6.556</v>
      </c>
      <c r="G6099" s="19">
        <f>IF(Movies[[#This Row],[rating]]=0,"",Movies[[#This Row],[rating]])</f>
        <v>6.556</v>
      </c>
      <c r="H6099" s="19" t="str">
        <f>IF(Movies[[#This Row],[rating]]=0,"No Rating","Rated")</f>
        <v>Rated</v>
      </c>
      <c r="I6099" s="16" t="s">
        <v>259</v>
      </c>
      <c r="J6099" s="29" t="s">
        <v>342</v>
      </c>
      <c r="K6099" s="19">
        <v>26.762</v>
      </c>
      <c r="L6099" s="26">
        <v>426</v>
      </c>
    </row>
    <row r="6100" spans="1:12" x14ac:dyDescent="0.3">
      <c r="A6100" s="14">
        <v>342473</v>
      </c>
      <c r="B6100" s="16" t="s">
        <v>8283</v>
      </c>
      <c r="C6100" s="16" t="s">
        <v>114</v>
      </c>
      <c r="D6100" s="4">
        <v>42718</v>
      </c>
      <c r="E6100" s="23">
        <v>2016</v>
      </c>
      <c r="F6100" s="19">
        <v>7.2</v>
      </c>
      <c r="G6100" s="19">
        <f>IF(Movies[[#This Row],[rating]]=0,"",Movies[[#This Row],[rating]])</f>
        <v>7.2</v>
      </c>
      <c r="H6100" s="19" t="str">
        <f>IF(Movies[[#This Row],[rating]]=0,"No Rating","Rated")</f>
        <v>Rated</v>
      </c>
      <c r="I6100" s="16" t="s">
        <v>1688</v>
      </c>
      <c r="J6100" s="29" t="s">
        <v>12</v>
      </c>
      <c r="K6100" s="19">
        <v>26.536999999999999</v>
      </c>
      <c r="L6100" s="26">
        <v>1878</v>
      </c>
    </row>
    <row r="6101" spans="1:12" x14ac:dyDescent="0.3">
      <c r="A6101" s="14">
        <v>345911</v>
      </c>
      <c r="B6101" s="16" t="s">
        <v>8284</v>
      </c>
      <c r="C6101" s="16" t="s">
        <v>10</v>
      </c>
      <c r="D6101" s="4">
        <v>42572</v>
      </c>
      <c r="E6101" s="23">
        <v>2016</v>
      </c>
      <c r="F6101" s="19">
        <v>6.4</v>
      </c>
      <c r="G6101" s="19">
        <f>IF(Movies[[#This Row],[rating]]=0,"",Movies[[#This Row],[rating]])</f>
        <v>6.4</v>
      </c>
      <c r="H6101" s="19" t="str">
        <f>IF(Movies[[#This Row],[rating]]=0,"No Rating","Rated")</f>
        <v>Rated</v>
      </c>
      <c r="I6101" s="16" t="s">
        <v>468</v>
      </c>
      <c r="J6101" s="29" t="s">
        <v>12</v>
      </c>
      <c r="K6101" s="19">
        <v>26.437999999999999</v>
      </c>
      <c r="L6101" s="26">
        <v>3898</v>
      </c>
    </row>
    <row r="6102" spans="1:12" x14ac:dyDescent="0.3">
      <c r="A6102" s="14">
        <v>419116</v>
      </c>
      <c r="B6102" s="16" t="s">
        <v>8285</v>
      </c>
      <c r="C6102" s="16" t="s">
        <v>94</v>
      </c>
      <c r="D6102" s="4">
        <v>42579</v>
      </c>
      <c r="E6102" s="23">
        <v>2016</v>
      </c>
      <c r="F6102" s="19">
        <v>5.2</v>
      </c>
      <c r="G6102" s="19">
        <f>IF(Movies[[#This Row],[rating]]=0,"",Movies[[#This Row],[rating]])</f>
        <v>5.2</v>
      </c>
      <c r="H6102" s="19" t="str">
        <f>IF(Movies[[#This Row],[rating]]=0,"No Rating","Rated")</f>
        <v>Rated</v>
      </c>
      <c r="I6102" s="16" t="s">
        <v>33</v>
      </c>
      <c r="J6102" s="29" t="s">
        <v>96</v>
      </c>
      <c r="K6102" s="19">
        <v>26.178999999999998</v>
      </c>
      <c r="L6102" s="26">
        <v>24</v>
      </c>
    </row>
    <row r="6103" spans="1:12" x14ac:dyDescent="0.3">
      <c r="A6103" s="14">
        <v>355506</v>
      </c>
      <c r="B6103" s="16" t="s">
        <v>906</v>
      </c>
      <c r="C6103" s="16" t="s">
        <v>10</v>
      </c>
      <c r="D6103" s="4">
        <v>42706</v>
      </c>
      <c r="E6103" s="23">
        <v>2016</v>
      </c>
      <c r="F6103" s="19">
        <v>6</v>
      </c>
      <c r="G6103" s="19">
        <f>IF(Movies[[#This Row],[rating]]=0,"",Movies[[#This Row],[rating]])</f>
        <v>6</v>
      </c>
      <c r="H6103" s="19" t="str">
        <f>IF(Movies[[#This Row],[rating]]=0,"No Rating","Rated")</f>
        <v>Rated</v>
      </c>
      <c r="I6103" s="16" t="s">
        <v>183</v>
      </c>
      <c r="J6103" s="29" t="s">
        <v>12</v>
      </c>
      <c r="K6103" s="19">
        <v>26.178000000000001</v>
      </c>
      <c r="L6103" s="26">
        <v>269</v>
      </c>
    </row>
    <row r="6104" spans="1:12" x14ac:dyDescent="0.3">
      <c r="A6104" s="14">
        <v>324670</v>
      </c>
      <c r="B6104" s="16" t="s">
        <v>8286</v>
      </c>
      <c r="C6104" s="16" t="s">
        <v>8287</v>
      </c>
      <c r="D6104" s="4">
        <v>42713</v>
      </c>
      <c r="E6104" s="23">
        <v>2016</v>
      </c>
      <c r="F6104" s="19">
        <v>6.5</v>
      </c>
      <c r="G6104" s="19">
        <f>IF(Movies[[#This Row],[rating]]=0,"",Movies[[#This Row],[rating]])</f>
        <v>6.5</v>
      </c>
      <c r="H6104" s="19" t="str">
        <f>IF(Movies[[#This Row],[rating]]=0,"No Rating","Rated")</f>
        <v>Rated</v>
      </c>
      <c r="I6104" s="16" t="s">
        <v>8288</v>
      </c>
      <c r="J6104" s="29" t="s">
        <v>12</v>
      </c>
      <c r="K6104" s="19">
        <v>26.064</v>
      </c>
      <c r="L6104" s="26">
        <v>1734</v>
      </c>
    </row>
    <row r="6105" spans="1:12" x14ac:dyDescent="0.3">
      <c r="A6105" s="14">
        <v>271969</v>
      </c>
      <c r="B6105" s="16" t="s">
        <v>8289</v>
      </c>
      <c r="C6105" s="16" t="s">
        <v>10</v>
      </c>
      <c r="D6105" s="4">
        <v>42599</v>
      </c>
      <c r="E6105" s="23">
        <v>2016</v>
      </c>
      <c r="F6105" s="19">
        <v>5.7460000000000004</v>
      </c>
      <c r="G6105" s="19">
        <f>IF(Movies[[#This Row],[rating]]=0,"",Movies[[#This Row],[rating]])</f>
        <v>5.7460000000000004</v>
      </c>
      <c r="H6105" s="19" t="str">
        <f>IF(Movies[[#This Row],[rating]]=0,"No Rating","Rated")</f>
        <v>Rated</v>
      </c>
      <c r="I6105" s="16" t="s">
        <v>4224</v>
      </c>
      <c r="J6105" s="29" t="s">
        <v>12</v>
      </c>
      <c r="K6105" s="19">
        <v>26.010999999999999</v>
      </c>
      <c r="L6105" s="26">
        <v>1676</v>
      </c>
    </row>
    <row r="6106" spans="1:12" x14ac:dyDescent="0.3">
      <c r="A6106" s="14">
        <v>334543</v>
      </c>
      <c r="B6106" s="16" t="s">
        <v>8290</v>
      </c>
      <c r="C6106" s="16" t="s">
        <v>4306</v>
      </c>
      <c r="D6106" s="4">
        <v>42698</v>
      </c>
      <c r="E6106" s="23">
        <v>2016</v>
      </c>
      <c r="F6106" s="19">
        <v>8.1</v>
      </c>
      <c r="G6106" s="19">
        <f>IF(Movies[[#This Row],[rating]]=0,"",Movies[[#This Row],[rating]])</f>
        <v>8.1</v>
      </c>
      <c r="H6106" s="19" t="str">
        <f>IF(Movies[[#This Row],[rating]]=0,"No Rating","Rated")</f>
        <v>Rated</v>
      </c>
      <c r="I6106" s="16" t="s">
        <v>49</v>
      </c>
      <c r="J6106" s="29" t="s">
        <v>12</v>
      </c>
      <c r="K6106" s="19">
        <v>25.901</v>
      </c>
      <c r="L6106" s="26">
        <v>6602</v>
      </c>
    </row>
    <row r="6107" spans="1:12" x14ac:dyDescent="0.3">
      <c r="A6107" s="14">
        <v>324560</v>
      </c>
      <c r="B6107" s="16" t="s">
        <v>8291</v>
      </c>
      <c r="C6107" s="16" t="s">
        <v>8292</v>
      </c>
      <c r="D6107" s="4">
        <v>42441</v>
      </c>
      <c r="E6107" s="23">
        <v>2016</v>
      </c>
      <c r="F6107" s="19">
        <v>7.2</v>
      </c>
      <c r="G6107" s="19">
        <f>IF(Movies[[#This Row],[rating]]=0,"",Movies[[#This Row],[rating]])</f>
        <v>7.2</v>
      </c>
      <c r="H6107" s="19" t="str">
        <f>IF(Movies[[#This Row],[rating]]=0,"No Rating","Rated")</f>
        <v>Rated</v>
      </c>
      <c r="I6107" s="16" t="s">
        <v>8293</v>
      </c>
      <c r="J6107" s="29" t="s">
        <v>12</v>
      </c>
      <c r="K6107" s="19">
        <v>25.559000000000001</v>
      </c>
      <c r="L6107" s="26">
        <v>1150</v>
      </c>
    </row>
    <row r="6108" spans="1:12" x14ac:dyDescent="0.3">
      <c r="A6108" s="14">
        <v>370464</v>
      </c>
      <c r="B6108" s="16" t="s">
        <v>8294</v>
      </c>
      <c r="C6108" s="16" t="s">
        <v>10</v>
      </c>
      <c r="D6108" s="4">
        <v>42377</v>
      </c>
      <c r="E6108" s="23">
        <v>2016</v>
      </c>
      <c r="F6108" s="19">
        <v>5.6</v>
      </c>
      <c r="G6108" s="19">
        <f>IF(Movies[[#This Row],[rating]]=0,"",Movies[[#This Row],[rating]])</f>
        <v>5.6</v>
      </c>
      <c r="H6108" s="19" t="str">
        <f>IF(Movies[[#This Row],[rating]]=0,"No Rating","Rated")</f>
        <v>Rated</v>
      </c>
      <c r="I6108" s="16" t="s">
        <v>6467</v>
      </c>
      <c r="J6108" s="29" t="s">
        <v>12</v>
      </c>
      <c r="K6108" s="19">
        <v>25.478999999999999</v>
      </c>
      <c r="L6108" s="26">
        <v>87</v>
      </c>
    </row>
    <row r="6109" spans="1:12" x14ac:dyDescent="0.3">
      <c r="A6109" s="14">
        <v>395000</v>
      </c>
      <c r="B6109" s="16" t="s">
        <v>8295</v>
      </c>
      <c r="C6109" s="16" t="s">
        <v>94</v>
      </c>
      <c r="D6109" s="4">
        <v>42488</v>
      </c>
      <c r="E6109" s="23">
        <v>2016</v>
      </c>
      <c r="F6109" s="19">
        <v>3.8</v>
      </c>
      <c r="G6109" s="19">
        <f>IF(Movies[[#This Row],[rating]]=0,"",Movies[[#This Row],[rating]])</f>
        <v>3.8</v>
      </c>
      <c r="H6109" s="19" t="str">
        <f>IF(Movies[[#This Row],[rating]]=0,"No Rating","Rated")</f>
        <v>Rated</v>
      </c>
      <c r="I6109" s="16" t="s">
        <v>886</v>
      </c>
      <c r="J6109" s="29" t="s">
        <v>96</v>
      </c>
      <c r="K6109" s="19">
        <v>25.437999999999999</v>
      </c>
      <c r="L6109" s="26">
        <v>8</v>
      </c>
    </row>
    <row r="6110" spans="1:12" x14ac:dyDescent="0.3">
      <c r="A6110" s="14">
        <v>375366</v>
      </c>
      <c r="B6110" s="16" t="s">
        <v>8296</v>
      </c>
      <c r="C6110" s="16" t="s">
        <v>416</v>
      </c>
      <c r="D6110" s="4">
        <v>42636</v>
      </c>
      <c r="E6110" s="23">
        <v>2016</v>
      </c>
      <c r="F6110" s="19">
        <v>6.5</v>
      </c>
      <c r="G6110" s="19">
        <f>IF(Movies[[#This Row],[rating]]=0,"",Movies[[#This Row],[rating]])</f>
        <v>6.5</v>
      </c>
      <c r="H6110" s="19" t="str">
        <f>IF(Movies[[#This Row],[rating]]=0,"No Rating","Rated")</f>
        <v>Rated</v>
      </c>
      <c r="I6110" s="16" t="s">
        <v>677</v>
      </c>
      <c r="J6110" s="29" t="s">
        <v>12</v>
      </c>
      <c r="K6110" s="19">
        <v>25.427</v>
      </c>
      <c r="L6110" s="26">
        <v>1994</v>
      </c>
    </row>
    <row r="6111" spans="1:12" x14ac:dyDescent="0.3">
      <c r="A6111" s="14">
        <v>339984</v>
      </c>
      <c r="B6111" s="16" t="s">
        <v>8297</v>
      </c>
      <c r="C6111" s="16" t="s">
        <v>10</v>
      </c>
      <c r="D6111" s="4">
        <v>42446</v>
      </c>
      <c r="E6111" s="23">
        <v>2016</v>
      </c>
      <c r="F6111" s="19">
        <v>7.4</v>
      </c>
      <c r="G6111" s="19">
        <f>IF(Movies[[#This Row],[rating]]=0,"",Movies[[#This Row],[rating]])</f>
        <v>7.4</v>
      </c>
      <c r="H6111" s="19" t="str">
        <f>IF(Movies[[#This Row],[rating]]=0,"No Rating","Rated")</f>
        <v>Rated</v>
      </c>
      <c r="I6111" s="16" t="s">
        <v>806</v>
      </c>
      <c r="J6111" s="29" t="s">
        <v>12</v>
      </c>
      <c r="K6111" s="19">
        <v>25.395</v>
      </c>
      <c r="L6111" s="26">
        <v>1198</v>
      </c>
    </row>
    <row r="6112" spans="1:12" x14ac:dyDescent="0.3">
      <c r="A6112" s="14">
        <v>710832</v>
      </c>
      <c r="B6112" s="16" t="s">
        <v>8298</v>
      </c>
      <c r="C6112" s="16" t="s">
        <v>416</v>
      </c>
      <c r="D6112" s="4">
        <v>42462</v>
      </c>
      <c r="E6112" s="23">
        <v>2016</v>
      </c>
      <c r="F6112" s="19">
        <v>8.6</v>
      </c>
      <c r="G6112" s="19">
        <f>IF(Movies[[#This Row],[rating]]=0,"",Movies[[#This Row],[rating]])</f>
        <v>8.6</v>
      </c>
      <c r="H6112" s="19" t="str">
        <f>IF(Movies[[#This Row],[rating]]=0,"No Rating","Rated")</f>
        <v>Rated</v>
      </c>
      <c r="I6112" s="16" t="s">
        <v>329</v>
      </c>
      <c r="J6112" s="29" t="s">
        <v>12</v>
      </c>
      <c r="K6112" s="19">
        <v>25.349</v>
      </c>
      <c r="L6112" s="26">
        <v>24</v>
      </c>
    </row>
    <row r="6113" spans="1:12" x14ac:dyDescent="0.3">
      <c r="A6113" s="14">
        <v>315011</v>
      </c>
      <c r="B6113" s="16" t="s">
        <v>8299</v>
      </c>
      <c r="C6113" s="16" t="s">
        <v>144</v>
      </c>
      <c r="D6113" s="4">
        <v>42580</v>
      </c>
      <c r="E6113" s="23">
        <v>2016</v>
      </c>
      <c r="F6113" s="19">
        <v>7.2</v>
      </c>
      <c r="G6113" s="19">
        <f>IF(Movies[[#This Row],[rating]]=0,"",Movies[[#This Row],[rating]])</f>
        <v>7.2</v>
      </c>
      <c r="H6113" s="19" t="str">
        <f>IF(Movies[[#This Row],[rating]]=0,"No Rating","Rated")</f>
        <v>Rated</v>
      </c>
      <c r="I6113" s="16" t="s">
        <v>5130</v>
      </c>
      <c r="J6113" s="29" t="s">
        <v>146</v>
      </c>
      <c r="K6113" s="19">
        <v>25.157</v>
      </c>
      <c r="L6113" s="26">
        <v>1341</v>
      </c>
    </row>
    <row r="6114" spans="1:12" x14ac:dyDescent="0.3">
      <c r="A6114" s="14">
        <v>291870</v>
      </c>
      <c r="B6114" s="16" t="s">
        <v>8300</v>
      </c>
      <c r="C6114" s="16" t="s">
        <v>10</v>
      </c>
      <c r="D6114" s="4">
        <v>42389</v>
      </c>
      <c r="E6114" s="23">
        <v>2016</v>
      </c>
      <c r="F6114" s="19">
        <v>5.9269999999999996</v>
      </c>
      <c r="G6114" s="19">
        <f>IF(Movies[[#This Row],[rating]]=0,"",Movies[[#This Row],[rating]])</f>
        <v>5.9269999999999996</v>
      </c>
      <c r="H6114" s="19" t="str">
        <f>IF(Movies[[#This Row],[rating]]=0,"No Rating","Rated")</f>
        <v>Rated</v>
      </c>
      <c r="I6114" s="16" t="s">
        <v>30</v>
      </c>
      <c r="J6114" s="29" t="s">
        <v>12</v>
      </c>
      <c r="K6114" s="19">
        <v>24.995999999999999</v>
      </c>
      <c r="L6114" s="26">
        <v>4400</v>
      </c>
    </row>
    <row r="6115" spans="1:12" x14ac:dyDescent="0.3">
      <c r="A6115" s="14">
        <v>375355</v>
      </c>
      <c r="B6115" s="16" t="s">
        <v>8301</v>
      </c>
      <c r="C6115" s="16" t="s">
        <v>416</v>
      </c>
      <c r="D6115" s="4">
        <v>42665</v>
      </c>
      <c r="E6115" s="23">
        <v>2016</v>
      </c>
      <c r="F6115" s="19">
        <v>6.3</v>
      </c>
      <c r="G6115" s="19">
        <f>IF(Movies[[#This Row],[rating]]=0,"",Movies[[#This Row],[rating]])</f>
        <v>6.3</v>
      </c>
      <c r="H6115" s="19" t="str">
        <f>IF(Movies[[#This Row],[rating]]=0,"No Rating","Rated")</f>
        <v>Rated</v>
      </c>
      <c r="I6115" s="16" t="s">
        <v>132</v>
      </c>
      <c r="J6115" s="29" t="s">
        <v>12</v>
      </c>
      <c r="K6115" s="19">
        <v>24.940999999999999</v>
      </c>
      <c r="L6115" s="26">
        <v>540</v>
      </c>
    </row>
    <row r="6116" spans="1:12" x14ac:dyDescent="0.3">
      <c r="A6116" s="14">
        <v>58431</v>
      </c>
      <c r="B6116" s="16" t="s">
        <v>8302</v>
      </c>
      <c r="C6116" s="16" t="s">
        <v>14</v>
      </c>
      <c r="D6116" s="4">
        <v>42404</v>
      </c>
      <c r="E6116" s="23">
        <v>2016</v>
      </c>
      <c r="F6116" s="19">
        <v>6.2</v>
      </c>
      <c r="G6116" s="19">
        <f>IF(Movies[[#This Row],[rating]]=0,"",Movies[[#This Row],[rating]])</f>
        <v>6.2</v>
      </c>
      <c r="H6116" s="19" t="str">
        <f>IF(Movies[[#This Row],[rating]]=0,"No Rating","Rated")</f>
        <v>Rated</v>
      </c>
      <c r="I6116" s="16" t="s">
        <v>8303</v>
      </c>
      <c r="J6116" s="29" t="s">
        <v>12</v>
      </c>
      <c r="K6116" s="19">
        <v>24.939</v>
      </c>
      <c r="L6116" s="26">
        <v>2184</v>
      </c>
    </row>
    <row r="6117" spans="1:12" x14ac:dyDescent="0.3">
      <c r="A6117" s="14">
        <v>413337</v>
      </c>
      <c r="B6117" s="16" t="s">
        <v>8304</v>
      </c>
      <c r="C6117" s="16" t="s">
        <v>10</v>
      </c>
      <c r="D6117" s="4">
        <v>42623</v>
      </c>
      <c r="E6117" s="23">
        <v>2016</v>
      </c>
      <c r="F6117" s="19">
        <v>6.6</v>
      </c>
      <c r="G6117" s="19">
        <f>IF(Movies[[#This Row],[rating]]=0,"",Movies[[#This Row],[rating]])</f>
        <v>6.6</v>
      </c>
      <c r="H6117" s="19" t="str">
        <f>IF(Movies[[#This Row],[rating]]=0,"No Rating","Rated")</f>
        <v>Rated</v>
      </c>
      <c r="I6117" s="16" t="s">
        <v>49</v>
      </c>
      <c r="J6117" s="29" t="s">
        <v>12</v>
      </c>
      <c r="K6117" s="19">
        <v>24.875</v>
      </c>
      <c r="L6117" s="26">
        <v>138</v>
      </c>
    </row>
    <row r="6118" spans="1:12" x14ac:dyDescent="0.3">
      <c r="A6118" s="14">
        <v>323675</v>
      </c>
      <c r="B6118" s="16" t="s">
        <v>8305</v>
      </c>
      <c r="C6118" s="16" t="s">
        <v>10</v>
      </c>
      <c r="D6118" s="4">
        <v>42383</v>
      </c>
      <c r="E6118" s="23">
        <v>2016</v>
      </c>
      <c r="F6118" s="19">
        <v>6.2549999999999999</v>
      </c>
      <c r="G6118" s="19">
        <f>IF(Movies[[#This Row],[rating]]=0,"",Movies[[#This Row],[rating]])</f>
        <v>6.2549999999999999</v>
      </c>
      <c r="H6118" s="19" t="str">
        <f>IF(Movies[[#This Row],[rating]]=0,"No Rating","Rated")</f>
        <v>Rated</v>
      </c>
      <c r="I6118" s="16" t="s">
        <v>170</v>
      </c>
      <c r="J6118" s="29" t="s">
        <v>12</v>
      </c>
      <c r="K6118" s="19">
        <v>24.826000000000001</v>
      </c>
      <c r="L6118" s="26">
        <v>1691</v>
      </c>
    </row>
    <row r="6119" spans="1:12" x14ac:dyDescent="0.3">
      <c r="A6119" s="14">
        <v>364433</v>
      </c>
      <c r="B6119" s="16" t="s">
        <v>8306</v>
      </c>
      <c r="C6119" s="16" t="s">
        <v>540</v>
      </c>
      <c r="D6119" s="4">
        <v>42425</v>
      </c>
      <c r="E6119" s="23">
        <v>2016</v>
      </c>
      <c r="F6119" s="19">
        <v>7.42</v>
      </c>
      <c r="G6119" s="19">
        <f>IF(Movies[[#This Row],[rating]]=0,"",Movies[[#This Row],[rating]])</f>
        <v>7.42</v>
      </c>
      <c r="H6119" s="19" t="str">
        <f>IF(Movies[[#This Row],[rating]]=0,"No Rating","Rated")</f>
        <v>Rated</v>
      </c>
      <c r="I6119" s="16" t="s">
        <v>822</v>
      </c>
      <c r="J6119" s="29" t="s">
        <v>511</v>
      </c>
      <c r="K6119" s="19">
        <v>24.780999999999999</v>
      </c>
      <c r="L6119" s="26">
        <v>2497</v>
      </c>
    </row>
    <row r="6120" spans="1:12" x14ac:dyDescent="0.3">
      <c r="A6120" s="14">
        <v>294272</v>
      </c>
      <c r="B6120" s="16" t="s">
        <v>8307</v>
      </c>
      <c r="C6120" s="16" t="s">
        <v>10</v>
      </c>
      <c r="D6120" s="4">
        <v>42592</v>
      </c>
      <c r="E6120" s="23">
        <v>2016</v>
      </c>
      <c r="F6120" s="19">
        <v>6.4</v>
      </c>
      <c r="G6120" s="19">
        <f>IF(Movies[[#This Row],[rating]]=0,"",Movies[[#This Row],[rating]])</f>
        <v>6.4</v>
      </c>
      <c r="H6120" s="19" t="str">
        <f>IF(Movies[[#This Row],[rating]]=0,"No Rating","Rated")</f>
        <v>Rated</v>
      </c>
      <c r="I6120" s="16" t="s">
        <v>62</v>
      </c>
      <c r="J6120" s="29" t="s">
        <v>12</v>
      </c>
      <c r="K6120" s="19">
        <v>24.646999999999998</v>
      </c>
      <c r="L6120" s="26">
        <v>2201</v>
      </c>
    </row>
    <row r="6121" spans="1:12" x14ac:dyDescent="0.3">
      <c r="A6121" s="14">
        <v>372519</v>
      </c>
      <c r="B6121" s="16" t="s">
        <v>8308</v>
      </c>
      <c r="C6121" s="16" t="s">
        <v>8309</v>
      </c>
      <c r="D6121" s="4">
        <v>42397</v>
      </c>
      <c r="E6121" s="23">
        <v>2016</v>
      </c>
      <c r="F6121" s="19">
        <v>7.2</v>
      </c>
      <c r="G6121" s="19">
        <f>IF(Movies[[#This Row],[rating]]=0,"",Movies[[#This Row],[rating]])</f>
        <v>7.2</v>
      </c>
      <c r="H6121" s="19" t="str">
        <f>IF(Movies[[#This Row],[rating]]=0,"No Rating","Rated")</f>
        <v>Rated</v>
      </c>
      <c r="I6121" s="16" t="s">
        <v>49</v>
      </c>
      <c r="J6121" s="29" t="s">
        <v>86</v>
      </c>
      <c r="K6121" s="19">
        <v>24.292000000000002</v>
      </c>
      <c r="L6121" s="26">
        <v>306</v>
      </c>
    </row>
    <row r="6122" spans="1:12" x14ac:dyDescent="0.3">
      <c r="A6122" s="14">
        <v>405817</v>
      </c>
      <c r="B6122" s="16" t="s">
        <v>8310</v>
      </c>
      <c r="C6122" s="16" t="s">
        <v>94</v>
      </c>
      <c r="D6122" s="4">
        <v>42544</v>
      </c>
      <c r="E6122" s="23">
        <v>2016</v>
      </c>
      <c r="F6122" s="19">
        <v>6</v>
      </c>
      <c r="G6122" s="19">
        <f>IF(Movies[[#This Row],[rating]]=0,"",Movies[[#This Row],[rating]])</f>
        <v>6</v>
      </c>
      <c r="H6122" s="19" t="str">
        <f>IF(Movies[[#This Row],[rating]]=0,"No Rating","Rated")</f>
        <v>Rated</v>
      </c>
      <c r="I6122" s="16" t="s">
        <v>33</v>
      </c>
      <c r="J6122" s="29" t="s">
        <v>96</v>
      </c>
      <c r="K6122" s="19">
        <v>24.067</v>
      </c>
      <c r="L6122" s="26">
        <v>9</v>
      </c>
    </row>
    <row r="6123" spans="1:12" x14ac:dyDescent="0.3">
      <c r="A6123" s="14">
        <v>372962</v>
      </c>
      <c r="B6123" s="16" t="s">
        <v>8311</v>
      </c>
      <c r="C6123" s="16" t="s">
        <v>144</v>
      </c>
      <c r="D6123" s="4">
        <v>42425</v>
      </c>
      <c r="E6123" s="23">
        <v>2016</v>
      </c>
      <c r="F6123" s="19">
        <v>5.2</v>
      </c>
      <c r="G6123" s="19">
        <f>IF(Movies[[#This Row],[rating]]=0,"",Movies[[#This Row],[rating]])</f>
        <v>5.2</v>
      </c>
      <c r="H6123" s="19" t="str">
        <f>IF(Movies[[#This Row],[rating]]=0,"No Rating","Rated")</f>
        <v>Rated</v>
      </c>
      <c r="I6123" s="16" t="s">
        <v>468</v>
      </c>
      <c r="J6123" s="29" t="s">
        <v>146</v>
      </c>
      <c r="K6123" s="19">
        <v>23.751999999999999</v>
      </c>
      <c r="L6123" s="26">
        <v>12</v>
      </c>
    </row>
    <row r="6124" spans="1:12" x14ac:dyDescent="0.3">
      <c r="A6124" s="14">
        <v>377897</v>
      </c>
      <c r="B6124" s="16" t="s">
        <v>8312</v>
      </c>
      <c r="C6124" s="16" t="s">
        <v>10</v>
      </c>
      <c r="D6124" s="4">
        <v>42384</v>
      </c>
      <c r="E6124" s="23">
        <v>2016</v>
      </c>
      <c r="F6124" s="19">
        <v>7</v>
      </c>
      <c r="G6124" s="19">
        <f>IF(Movies[[#This Row],[rating]]=0,"",Movies[[#This Row],[rating]])</f>
        <v>7</v>
      </c>
      <c r="H6124" s="19" t="str">
        <f>IF(Movies[[#This Row],[rating]]=0,"No Rating","Rated")</f>
        <v>Rated</v>
      </c>
      <c r="I6124" s="16" t="s">
        <v>1605</v>
      </c>
      <c r="J6124" s="29" t="s">
        <v>12</v>
      </c>
      <c r="K6124" s="19">
        <v>23.594000000000001</v>
      </c>
      <c r="L6124" s="26">
        <v>406</v>
      </c>
    </row>
    <row r="6125" spans="1:12" x14ac:dyDescent="0.3">
      <c r="A6125" s="14">
        <v>306947</v>
      </c>
      <c r="B6125" s="16" t="s">
        <v>8313</v>
      </c>
      <c r="C6125" s="16" t="s">
        <v>10</v>
      </c>
      <c r="D6125" s="4">
        <v>42468</v>
      </c>
      <c r="E6125" s="23">
        <v>2016</v>
      </c>
      <c r="F6125" s="19">
        <v>6.43</v>
      </c>
      <c r="G6125" s="19">
        <f>IF(Movies[[#This Row],[rating]]=0,"",Movies[[#This Row],[rating]])</f>
        <v>6.43</v>
      </c>
      <c r="H6125" s="19" t="str">
        <f>IF(Movies[[#This Row],[rating]]=0,"No Rating","Rated")</f>
        <v>Rated</v>
      </c>
      <c r="I6125" s="16" t="s">
        <v>148</v>
      </c>
      <c r="J6125" s="29" t="s">
        <v>12</v>
      </c>
      <c r="K6125" s="19">
        <v>23.529</v>
      </c>
      <c r="L6125" s="26">
        <v>2628</v>
      </c>
    </row>
    <row r="6126" spans="1:12" x14ac:dyDescent="0.3">
      <c r="A6126" s="14">
        <v>207932</v>
      </c>
      <c r="B6126" s="16" t="s">
        <v>8314</v>
      </c>
      <c r="C6126" s="16" t="s">
        <v>10</v>
      </c>
      <c r="D6126" s="4">
        <v>42656</v>
      </c>
      <c r="E6126" s="23">
        <v>2016</v>
      </c>
      <c r="F6126" s="19">
        <v>6.0750000000000002</v>
      </c>
      <c r="G6126" s="19">
        <f>IF(Movies[[#This Row],[rating]]=0,"",Movies[[#This Row],[rating]])</f>
        <v>6.0750000000000002</v>
      </c>
      <c r="H6126" s="19" t="str">
        <f>IF(Movies[[#This Row],[rating]]=0,"No Rating","Rated")</f>
        <v>Rated</v>
      </c>
      <c r="I6126" s="16" t="s">
        <v>5744</v>
      </c>
      <c r="J6126" s="29" t="s">
        <v>12</v>
      </c>
      <c r="K6126" s="19">
        <v>23.417999999999999</v>
      </c>
      <c r="L6126" s="26">
        <v>6287</v>
      </c>
    </row>
    <row r="6127" spans="1:12" x14ac:dyDescent="0.3">
      <c r="A6127" s="14">
        <v>345920</v>
      </c>
      <c r="B6127" s="16" t="s">
        <v>8315</v>
      </c>
      <c r="C6127" s="16" t="s">
        <v>10</v>
      </c>
      <c r="D6127" s="4">
        <v>42719</v>
      </c>
      <c r="E6127" s="23">
        <v>2016</v>
      </c>
      <c r="F6127" s="19">
        <v>7.2</v>
      </c>
      <c r="G6127" s="19">
        <f>IF(Movies[[#This Row],[rating]]=0,"",Movies[[#This Row],[rating]])</f>
        <v>7.2</v>
      </c>
      <c r="H6127" s="19" t="str">
        <f>IF(Movies[[#This Row],[rating]]=0,"No Rating","Rated")</f>
        <v>Rated</v>
      </c>
      <c r="I6127" s="16" t="s">
        <v>33</v>
      </c>
      <c r="J6127" s="29" t="s">
        <v>12</v>
      </c>
      <c r="K6127" s="19">
        <v>23.411000000000001</v>
      </c>
      <c r="L6127" s="26">
        <v>5405</v>
      </c>
    </row>
    <row r="6128" spans="1:12" x14ac:dyDescent="0.3">
      <c r="A6128" s="14">
        <v>393519</v>
      </c>
      <c r="B6128" s="16" t="s">
        <v>8316</v>
      </c>
      <c r="C6128" s="16" t="s">
        <v>8317</v>
      </c>
      <c r="D6128" s="4">
        <v>42685</v>
      </c>
      <c r="E6128" s="23">
        <v>2016</v>
      </c>
      <c r="F6128" s="19">
        <v>7.056</v>
      </c>
      <c r="G6128" s="19">
        <f>IF(Movies[[#This Row],[rating]]=0,"",Movies[[#This Row],[rating]])</f>
        <v>7.056</v>
      </c>
      <c r="H6128" s="19" t="str">
        <f>IF(Movies[[#This Row],[rating]]=0,"No Rating","Rated")</f>
        <v>Rated</v>
      </c>
      <c r="I6128" s="16" t="s">
        <v>1993</v>
      </c>
      <c r="J6128" s="29" t="s">
        <v>110</v>
      </c>
      <c r="K6128" s="19">
        <v>23.253</v>
      </c>
      <c r="L6128" s="26">
        <v>3219</v>
      </c>
    </row>
    <row r="6129" spans="1:12" x14ac:dyDescent="0.3">
      <c r="A6129" s="14">
        <v>259694</v>
      </c>
      <c r="B6129" s="16" t="s">
        <v>8318</v>
      </c>
      <c r="C6129" s="16" t="s">
        <v>10</v>
      </c>
      <c r="D6129" s="4">
        <v>42408</v>
      </c>
      <c r="E6129" s="23">
        <v>2016</v>
      </c>
      <c r="F6129" s="19">
        <v>6.3</v>
      </c>
      <c r="G6129" s="19">
        <f>IF(Movies[[#This Row],[rating]]=0,"",Movies[[#This Row],[rating]])</f>
        <v>6.3</v>
      </c>
      <c r="H6129" s="19" t="str">
        <f>IF(Movies[[#This Row],[rating]]=0,"No Rating","Rated")</f>
        <v>Rated</v>
      </c>
      <c r="I6129" s="16" t="s">
        <v>273</v>
      </c>
      <c r="J6129" s="29" t="s">
        <v>12</v>
      </c>
      <c r="K6129" s="19">
        <v>23.134</v>
      </c>
      <c r="L6129" s="26">
        <v>3220</v>
      </c>
    </row>
    <row r="6130" spans="1:12" x14ac:dyDescent="0.3">
      <c r="A6130" s="14">
        <v>336011</v>
      </c>
      <c r="B6130" s="16" t="s">
        <v>8319</v>
      </c>
      <c r="C6130" s="16" t="s">
        <v>10</v>
      </c>
      <c r="D6130" s="4">
        <v>42615</v>
      </c>
      <c r="E6130" s="23">
        <v>2016</v>
      </c>
      <c r="F6130" s="19">
        <v>5.7</v>
      </c>
      <c r="G6130" s="19">
        <f>IF(Movies[[#This Row],[rating]]=0,"",Movies[[#This Row],[rating]])</f>
        <v>5.7</v>
      </c>
      <c r="H6130" s="19" t="str">
        <f>IF(Movies[[#This Row],[rating]]=0,"No Rating","Rated")</f>
        <v>Rated</v>
      </c>
      <c r="I6130" s="16" t="s">
        <v>49</v>
      </c>
      <c r="J6130" s="29" t="s">
        <v>12</v>
      </c>
      <c r="K6130" s="19">
        <v>22.962</v>
      </c>
      <c r="L6130" s="26">
        <v>466</v>
      </c>
    </row>
    <row r="6131" spans="1:12" x14ac:dyDescent="0.3">
      <c r="A6131" s="14">
        <v>283378</v>
      </c>
      <c r="B6131" s="16" t="s">
        <v>8320</v>
      </c>
      <c r="C6131" s="16" t="s">
        <v>8321</v>
      </c>
      <c r="D6131" s="4">
        <v>42684</v>
      </c>
      <c r="E6131" s="23">
        <v>2016</v>
      </c>
      <c r="F6131" s="19">
        <v>6.1</v>
      </c>
      <c r="G6131" s="19">
        <f>IF(Movies[[#This Row],[rating]]=0,"",Movies[[#This Row],[rating]])</f>
        <v>6.1</v>
      </c>
      <c r="H6131" s="19" t="str">
        <f>IF(Movies[[#This Row],[rating]]=0,"No Rating","Rated")</f>
        <v>Rated</v>
      </c>
      <c r="I6131" s="16" t="s">
        <v>2935</v>
      </c>
      <c r="J6131" s="29" t="s">
        <v>12</v>
      </c>
      <c r="K6131" s="19">
        <v>22.74</v>
      </c>
      <c r="L6131" s="26">
        <v>1602</v>
      </c>
    </row>
    <row r="6132" spans="1:12" x14ac:dyDescent="0.3">
      <c r="A6132" s="14">
        <v>146198</v>
      </c>
      <c r="B6132" s="16" t="s">
        <v>8322</v>
      </c>
      <c r="C6132" s="16" t="s">
        <v>10</v>
      </c>
      <c r="D6132" s="4">
        <v>42419</v>
      </c>
      <c r="E6132" s="23">
        <v>2016</v>
      </c>
      <c r="F6132" s="19">
        <v>5.98</v>
      </c>
      <c r="G6132" s="19">
        <f>IF(Movies[[#This Row],[rating]]=0,"",Movies[[#This Row],[rating]])</f>
        <v>5.98</v>
      </c>
      <c r="H6132" s="19" t="str">
        <f>IF(Movies[[#This Row],[rating]]=0,"No Rating","Rated")</f>
        <v>Rated</v>
      </c>
      <c r="I6132" s="16" t="s">
        <v>8323</v>
      </c>
      <c r="J6132" s="29" t="s">
        <v>12</v>
      </c>
      <c r="K6132" s="19">
        <v>22.641999999999999</v>
      </c>
      <c r="L6132" s="26">
        <v>2151</v>
      </c>
    </row>
    <row r="6133" spans="1:12" x14ac:dyDescent="0.3">
      <c r="A6133" s="14">
        <v>369885</v>
      </c>
      <c r="B6133" s="16" t="s">
        <v>8324</v>
      </c>
      <c r="C6133" s="16" t="s">
        <v>8325</v>
      </c>
      <c r="D6133" s="4">
        <v>42412</v>
      </c>
      <c r="E6133" s="23">
        <v>2016</v>
      </c>
      <c r="F6133" s="19">
        <v>6.7939999999999996</v>
      </c>
      <c r="G6133" s="19">
        <f>IF(Movies[[#This Row],[rating]]=0,"",Movies[[#This Row],[rating]])</f>
        <v>6.7939999999999996</v>
      </c>
      <c r="H6133" s="19" t="str">
        <f>IF(Movies[[#This Row],[rating]]=0,"No Rating","Rated")</f>
        <v>Rated</v>
      </c>
      <c r="I6133" s="16" t="s">
        <v>8326</v>
      </c>
      <c r="J6133" s="29" t="s">
        <v>12</v>
      </c>
      <c r="K6133" s="19">
        <v>22.619</v>
      </c>
      <c r="L6133" s="26">
        <v>4553</v>
      </c>
    </row>
    <row r="6134" spans="1:12" x14ac:dyDescent="0.3">
      <c r="A6134" s="14">
        <v>388399</v>
      </c>
      <c r="B6134" s="16" t="s">
        <v>8327</v>
      </c>
      <c r="C6134" s="16" t="s">
        <v>6590</v>
      </c>
      <c r="D6134" s="4">
        <v>42716</v>
      </c>
      <c r="E6134" s="23">
        <v>2016</v>
      </c>
      <c r="F6134" s="19">
        <v>7.0549999999999997</v>
      </c>
      <c r="G6134" s="19">
        <f>IF(Movies[[#This Row],[rating]]=0,"",Movies[[#This Row],[rating]])</f>
        <v>7.0549999999999997</v>
      </c>
      <c r="H6134" s="19" t="str">
        <f>IF(Movies[[#This Row],[rating]]=0,"No Rating","Rated")</f>
        <v>Rated</v>
      </c>
      <c r="I6134" s="16" t="s">
        <v>8328</v>
      </c>
      <c r="J6134" s="29" t="s">
        <v>12</v>
      </c>
      <c r="K6134" s="19">
        <v>22.555</v>
      </c>
      <c r="L6134" s="26">
        <v>2650</v>
      </c>
    </row>
    <row r="6135" spans="1:12" x14ac:dyDescent="0.3">
      <c r="A6135" s="14">
        <v>168098</v>
      </c>
      <c r="B6135" s="16" t="s">
        <v>8329</v>
      </c>
      <c r="C6135" s="16" t="s">
        <v>10</v>
      </c>
      <c r="D6135" s="4">
        <v>42557</v>
      </c>
      <c r="E6135" s="23">
        <v>2016</v>
      </c>
      <c r="F6135" s="19">
        <v>4.7</v>
      </c>
      <c r="G6135" s="19">
        <f>IF(Movies[[#This Row],[rating]]=0,"",Movies[[#This Row],[rating]])</f>
        <v>4.7</v>
      </c>
      <c r="H6135" s="19" t="str">
        <f>IF(Movies[[#This Row],[rating]]=0,"No Rating","Rated")</f>
        <v>Rated</v>
      </c>
      <c r="I6135" s="16" t="s">
        <v>1448</v>
      </c>
      <c r="J6135" s="29" t="s">
        <v>12</v>
      </c>
      <c r="K6135" s="19">
        <v>22.43</v>
      </c>
      <c r="L6135" s="26">
        <v>1065</v>
      </c>
    </row>
    <row r="6136" spans="1:12" x14ac:dyDescent="0.3">
      <c r="A6136" s="14">
        <v>335796</v>
      </c>
      <c r="B6136" s="16" t="s">
        <v>8330</v>
      </c>
      <c r="C6136" s="16" t="s">
        <v>10</v>
      </c>
      <c r="D6136" s="4">
        <v>42663</v>
      </c>
      <c r="E6136" s="23">
        <v>2016</v>
      </c>
      <c r="F6136" s="19">
        <v>6.1319999999999997</v>
      </c>
      <c r="G6136" s="19">
        <f>IF(Movies[[#This Row],[rating]]=0,"",Movies[[#This Row],[rating]])</f>
        <v>6.1319999999999997</v>
      </c>
      <c r="H6136" s="19" t="str">
        <f>IF(Movies[[#This Row],[rating]]=0,"No Rating","Rated")</f>
        <v>Rated</v>
      </c>
      <c r="I6136" s="16" t="s">
        <v>468</v>
      </c>
      <c r="J6136" s="29" t="s">
        <v>12</v>
      </c>
      <c r="K6136" s="19">
        <v>22.314</v>
      </c>
      <c r="L6136" s="26">
        <v>2483</v>
      </c>
    </row>
    <row r="6137" spans="1:12" x14ac:dyDescent="0.3">
      <c r="A6137" s="14">
        <v>267193</v>
      </c>
      <c r="B6137" s="16" t="s">
        <v>8331</v>
      </c>
      <c r="C6137" s="16" t="s">
        <v>14</v>
      </c>
      <c r="D6137" s="4">
        <v>42424</v>
      </c>
      <c r="E6137" s="23">
        <v>2016</v>
      </c>
      <c r="F6137" s="19">
        <v>5.95</v>
      </c>
      <c r="G6137" s="19">
        <f>IF(Movies[[#This Row],[rating]]=0,"",Movies[[#This Row],[rating]])</f>
        <v>5.95</v>
      </c>
      <c r="H6137" s="19" t="str">
        <f>IF(Movies[[#This Row],[rating]]=0,"No Rating","Rated")</f>
        <v>Rated</v>
      </c>
      <c r="I6137" s="16" t="s">
        <v>170</v>
      </c>
      <c r="J6137" s="29" t="s">
        <v>12</v>
      </c>
      <c r="K6137" s="19">
        <v>22.170999999999999</v>
      </c>
      <c r="L6137" s="26">
        <v>2315</v>
      </c>
    </row>
    <row r="6138" spans="1:12" x14ac:dyDescent="0.3">
      <c r="A6138" s="14">
        <v>371645</v>
      </c>
      <c r="B6138" s="16" t="s">
        <v>8332</v>
      </c>
      <c r="C6138" s="16" t="s">
        <v>1323</v>
      </c>
      <c r="D6138" s="4">
        <v>42460</v>
      </c>
      <c r="E6138" s="23">
        <v>2016</v>
      </c>
      <c r="F6138" s="19">
        <v>7.6550000000000002</v>
      </c>
      <c r="G6138" s="19">
        <f>IF(Movies[[#This Row],[rating]]=0,"",Movies[[#This Row],[rating]])</f>
        <v>7.6550000000000002</v>
      </c>
      <c r="H6138" s="19" t="str">
        <f>IF(Movies[[#This Row],[rating]]=0,"No Rating","Rated")</f>
        <v>Rated</v>
      </c>
      <c r="I6138" s="16" t="s">
        <v>522</v>
      </c>
      <c r="J6138" s="29" t="s">
        <v>12</v>
      </c>
      <c r="K6138" s="19">
        <v>22.152000000000001</v>
      </c>
      <c r="L6138" s="26">
        <v>2094</v>
      </c>
    </row>
    <row r="6139" spans="1:12" x14ac:dyDescent="0.3">
      <c r="A6139" s="14">
        <v>416148</v>
      </c>
      <c r="B6139" s="16" t="s">
        <v>8333</v>
      </c>
      <c r="C6139" s="16" t="s">
        <v>108</v>
      </c>
      <c r="D6139" s="4">
        <v>42704</v>
      </c>
      <c r="E6139" s="23">
        <v>2016</v>
      </c>
      <c r="F6139" s="19">
        <v>5.6</v>
      </c>
      <c r="G6139" s="19">
        <f>IF(Movies[[#This Row],[rating]]=0,"",Movies[[#This Row],[rating]])</f>
        <v>5.6</v>
      </c>
      <c r="H6139" s="19" t="str">
        <f>IF(Movies[[#This Row],[rating]]=0,"No Rating","Rated")</f>
        <v>Rated</v>
      </c>
      <c r="I6139" s="16" t="s">
        <v>329</v>
      </c>
      <c r="J6139" s="29" t="s">
        <v>110</v>
      </c>
      <c r="K6139" s="19">
        <v>22.146999999999998</v>
      </c>
      <c r="L6139" s="26">
        <v>173</v>
      </c>
    </row>
    <row r="6140" spans="1:12" x14ac:dyDescent="0.3">
      <c r="A6140" s="14">
        <v>384664</v>
      </c>
      <c r="B6140" s="16" t="s">
        <v>8334</v>
      </c>
      <c r="C6140" s="16" t="s">
        <v>654</v>
      </c>
      <c r="D6140" s="4">
        <v>42628</v>
      </c>
      <c r="E6140" s="23">
        <v>2016</v>
      </c>
      <c r="F6140" s="19">
        <v>6.6769999999999996</v>
      </c>
      <c r="G6140" s="19">
        <f>IF(Movies[[#This Row],[rating]]=0,"",Movies[[#This Row],[rating]])</f>
        <v>6.6769999999999996</v>
      </c>
      <c r="H6140" s="19" t="str">
        <f>IF(Movies[[#This Row],[rating]]=0,"No Rating","Rated")</f>
        <v>Rated</v>
      </c>
      <c r="I6140" s="16" t="s">
        <v>713</v>
      </c>
      <c r="J6140" s="29" t="s">
        <v>286</v>
      </c>
      <c r="K6140" s="19">
        <v>22.071000000000002</v>
      </c>
      <c r="L6140" s="26">
        <v>302</v>
      </c>
    </row>
    <row r="6141" spans="1:12" x14ac:dyDescent="0.3">
      <c r="A6141" s="14">
        <v>332210</v>
      </c>
      <c r="B6141" s="16" t="s">
        <v>8335</v>
      </c>
      <c r="C6141" s="16" t="s">
        <v>10</v>
      </c>
      <c r="D6141" s="4">
        <v>42635</v>
      </c>
      <c r="E6141" s="23">
        <v>2016</v>
      </c>
      <c r="F6141" s="19">
        <v>6.7</v>
      </c>
      <c r="G6141" s="19">
        <f>IF(Movies[[#This Row],[rating]]=0,"",Movies[[#This Row],[rating]])</f>
        <v>6.7</v>
      </c>
      <c r="H6141" s="19" t="str">
        <f>IF(Movies[[#This Row],[rating]]=0,"No Rating","Rated")</f>
        <v>Rated</v>
      </c>
      <c r="I6141" s="16" t="s">
        <v>2777</v>
      </c>
      <c r="J6141" s="29" t="s">
        <v>12</v>
      </c>
      <c r="K6141" s="19">
        <v>21.99</v>
      </c>
      <c r="L6141" s="26">
        <v>2358</v>
      </c>
    </row>
    <row r="6142" spans="1:12" x14ac:dyDescent="0.3">
      <c r="A6142" s="14">
        <v>359983</v>
      </c>
      <c r="B6142" s="16" t="s">
        <v>8336</v>
      </c>
      <c r="C6142" s="16" t="s">
        <v>10</v>
      </c>
      <c r="D6142" s="4">
        <v>42394</v>
      </c>
      <c r="E6142" s="23">
        <v>2016</v>
      </c>
      <c r="F6142" s="19">
        <v>6.7</v>
      </c>
      <c r="G6142" s="19">
        <f>IF(Movies[[#This Row],[rating]]=0,"",Movies[[#This Row],[rating]])</f>
        <v>6.7</v>
      </c>
      <c r="H6142" s="19" t="str">
        <f>IF(Movies[[#This Row],[rating]]=0,"No Rating","Rated")</f>
        <v>Rated</v>
      </c>
      <c r="I6142" s="16" t="s">
        <v>8337</v>
      </c>
      <c r="J6142" s="29" t="s">
        <v>12</v>
      </c>
      <c r="K6142" s="19">
        <v>21.87</v>
      </c>
      <c r="L6142" s="26">
        <v>1212</v>
      </c>
    </row>
    <row r="6143" spans="1:12" x14ac:dyDescent="0.3">
      <c r="A6143" s="14">
        <v>332411</v>
      </c>
      <c r="B6143" s="16" t="s">
        <v>8338</v>
      </c>
      <c r="C6143" s="16" t="s">
        <v>10</v>
      </c>
      <c r="D6143" s="4">
        <v>42474</v>
      </c>
      <c r="E6143" s="23">
        <v>2016</v>
      </c>
      <c r="F6143" s="19">
        <v>5.6</v>
      </c>
      <c r="G6143" s="19">
        <f>IF(Movies[[#This Row],[rating]]=0,"",Movies[[#This Row],[rating]])</f>
        <v>5.6</v>
      </c>
      <c r="H6143" s="19" t="str">
        <f>IF(Movies[[#This Row],[rating]]=0,"No Rating","Rated")</f>
        <v>Rated</v>
      </c>
      <c r="I6143" s="16" t="s">
        <v>185</v>
      </c>
      <c r="J6143" s="29" t="s">
        <v>12</v>
      </c>
      <c r="K6143" s="19">
        <v>21.483000000000001</v>
      </c>
      <c r="L6143" s="26">
        <v>663</v>
      </c>
    </row>
    <row r="6144" spans="1:12" x14ac:dyDescent="0.3">
      <c r="A6144" s="14">
        <v>68730</v>
      </c>
      <c r="B6144" s="16" t="s">
        <v>8339</v>
      </c>
      <c r="C6144" s="16" t="s">
        <v>8340</v>
      </c>
      <c r="D6144" s="4">
        <v>42727</v>
      </c>
      <c r="E6144" s="23">
        <v>2016</v>
      </c>
      <c r="F6144" s="19">
        <v>7.1</v>
      </c>
      <c r="G6144" s="19">
        <f>IF(Movies[[#This Row],[rating]]=0,"",Movies[[#This Row],[rating]])</f>
        <v>7.1</v>
      </c>
      <c r="H6144" s="19" t="str">
        <f>IF(Movies[[#This Row],[rating]]=0,"No Rating","Rated")</f>
        <v>Rated</v>
      </c>
      <c r="I6144" s="16" t="s">
        <v>189</v>
      </c>
      <c r="J6144" s="29" t="s">
        <v>12</v>
      </c>
      <c r="K6144" s="19">
        <v>21.353000000000002</v>
      </c>
      <c r="L6144" s="26">
        <v>3077</v>
      </c>
    </row>
    <row r="6145" spans="1:12" x14ac:dyDescent="0.3">
      <c r="A6145" s="14">
        <v>409502</v>
      </c>
      <c r="B6145" s="16" t="s">
        <v>8341</v>
      </c>
      <c r="C6145" s="16" t="s">
        <v>10</v>
      </c>
      <c r="D6145" s="4">
        <v>42664</v>
      </c>
      <c r="E6145" s="23">
        <v>2016</v>
      </c>
      <c r="F6145" s="19">
        <v>7.2</v>
      </c>
      <c r="G6145" s="19">
        <f>IF(Movies[[#This Row],[rating]]=0,"",Movies[[#This Row],[rating]])</f>
        <v>7.2</v>
      </c>
      <c r="H6145" s="19" t="str">
        <f>IF(Movies[[#This Row],[rating]]=0,"No Rating","Rated")</f>
        <v>Rated</v>
      </c>
      <c r="I6145" s="16" t="s">
        <v>49</v>
      </c>
      <c r="J6145" s="29" t="s">
        <v>12</v>
      </c>
      <c r="K6145" s="19">
        <v>21.225999999999999</v>
      </c>
      <c r="L6145" s="26">
        <v>274</v>
      </c>
    </row>
    <row r="6146" spans="1:12" x14ac:dyDescent="0.3">
      <c r="A6146" s="14">
        <v>396263</v>
      </c>
      <c r="B6146" s="16" t="s">
        <v>8342</v>
      </c>
      <c r="C6146" s="16" t="s">
        <v>144</v>
      </c>
      <c r="D6146" s="4">
        <v>42657</v>
      </c>
      <c r="E6146" s="23">
        <v>2016</v>
      </c>
      <c r="F6146" s="19">
        <v>7.3049999999999997</v>
      </c>
      <c r="G6146" s="19">
        <f>IF(Movies[[#This Row],[rating]]=0,"",Movies[[#This Row],[rating]])</f>
        <v>7.3049999999999997</v>
      </c>
      <c r="H6146" s="19" t="str">
        <f>IF(Movies[[#This Row],[rating]]=0,"No Rating","Rated")</f>
        <v>Rated</v>
      </c>
      <c r="I6146" s="16" t="s">
        <v>8343</v>
      </c>
      <c r="J6146" s="29" t="s">
        <v>146</v>
      </c>
      <c r="K6146" s="19">
        <v>21.149000000000001</v>
      </c>
      <c r="L6146" s="26">
        <v>763</v>
      </c>
    </row>
    <row r="6147" spans="1:12" x14ac:dyDescent="0.3">
      <c r="A6147" s="14">
        <v>303858</v>
      </c>
      <c r="B6147" s="16" t="s">
        <v>8344</v>
      </c>
      <c r="C6147" s="16" t="s">
        <v>10</v>
      </c>
      <c r="D6147" s="4">
        <v>42502</v>
      </c>
      <c r="E6147" s="23">
        <v>2016</v>
      </c>
      <c r="F6147" s="19">
        <v>6.4349999999999996</v>
      </c>
      <c r="G6147" s="19">
        <f>IF(Movies[[#This Row],[rating]]=0,"",Movies[[#This Row],[rating]])</f>
        <v>6.4349999999999996</v>
      </c>
      <c r="H6147" s="19" t="str">
        <f>IF(Movies[[#This Row],[rating]]=0,"No Rating","Rated")</f>
        <v>Rated</v>
      </c>
      <c r="I6147" s="16" t="s">
        <v>8345</v>
      </c>
      <c r="J6147" s="29" t="s">
        <v>12</v>
      </c>
      <c r="K6147" s="19">
        <v>20.803000000000001</v>
      </c>
      <c r="L6147" s="26">
        <v>2975</v>
      </c>
    </row>
    <row r="6148" spans="1:12" x14ac:dyDescent="0.3">
      <c r="A6148" s="14">
        <v>376660</v>
      </c>
      <c r="B6148" s="16" t="s">
        <v>8346</v>
      </c>
      <c r="C6148" s="16" t="s">
        <v>10</v>
      </c>
      <c r="D6148" s="4">
        <v>42692</v>
      </c>
      <c r="E6148" s="23">
        <v>2016</v>
      </c>
      <c r="F6148" s="19">
        <v>7.2</v>
      </c>
      <c r="G6148" s="19">
        <f>IF(Movies[[#This Row],[rating]]=0,"",Movies[[#This Row],[rating]])</f>
        <v>7.2</v>
      </c>
      <c r="H6148" s="19" t="str">
        <f>IF(Movies[[#This Row],[rating]]=0,"No Rating","Rated")</f>
        <v>Rated</v>
      </c>
      <c r="I6148" s="16" t="s">
        <v>180</v>
      </c>
      <c r="J6148" s="29" t="s">
        <v>12</v>
      </c>
      <c r="K6148" s="19">
        <v>20.651</v>
      </c>
      <c r="L6148" s="26">
        <v>4071</v>
      </c>
    </row>
    <row r="6149" spans="1:12" x14ac:dyDescent="0.3">
      <c r="A6149" s="14">
        <v>366924</v>
      </c>
      <c r="B6149" s="16" t="s">
        <v>8347</v>
      </c>
      <c r="C6149" s="16" t="s">
        <v>10</v>
      </c>
      <c r="D6149" s="4">
        <v>42388</v>
      </c>
      <c r="E6149" s="23">
        <v>2016</v>
      </c>
      <c r="F6149" s="19">
        <v>7</v>
      </c>
      <c r="G6149" s="19">
        <f>IF(Movies[[#This Row],[rating]]=0,"",Movies[[#This Row],[rating]])</f>
        <v>7</v>
      </c>
      <c r="H6149" s="19" t="str">
        <f>IF(Movies[[#This Row],[rating]]=0,"No Rating","Rated")</f>
        <v>Rated</v>
      </c>
      <c r="I6149" s="16" t="s">
        <v>8348</v>
      </c>
      <c r="J6149" s="29" t="s">
        <v>12</v>
      </c>
      <c r="K6149" s="19">
        <v>20.611000000000001</v>
      </c>
      <c r="L6149" s="26">
        <v>908</v>
      </c>
    </row>
    <row r="6150" spans="1:12" x14ac:dyDescent="0.3">
      <c r="A6150" s="14">
        <v>471564</v>
      </c>
      <c r="B6150" s="16" t="s">
        <v>8349</v>
      </c>
      <c r="C6150" s="16" t="s">
        <v>1845</v>
      </c>
      <c r="D6150" s="4">
        <v>42622</v>
      </c>
      <c r="E6150" s="23">
        <v>2016</v>
      </c>
      <c r="F6150" s="19">
        <v>0</v>
      </c>
      <c r="G6150" s="19" t="str">
        <f>IF(Movies[[#This Row],[rating]]=0,"",Movies[[#This Row],[rating]])</f>
        <v/>
      </c>
      <c r="H6150" s="19" t="str">
        <f>IF(Movies[[#This Row],[rating]]=0,"No Rating","Rated")</f>
        <v>No Rating</v>
      </c>
      <c r="I6150" s="16" t="s">
        <v>33</v>
      </c>
      <c r="J6150" s="29" t="s">
        <v>96</v>
      </c>
      <c r="K6150" s="19">
        <v>20.28</v>
      </c>
      <c r="L6150" s="26">
        <v>0</v>
      </c>
    </row>
    <row r="6151" spans="1:12" x14ac:dyDescent="0.3">
      <c r="A6151" s="14">
        <v>409387</v>
      </c>
      <c r="B6151" s="16" t="s">
        <v>8350</v>
      </c>
      <c r="C6151" s="16" t="s">
        <v>94</v>
      </c>
      <c r="D6151" s="4">
        <v>42479</v>
      </c>
      <c r="E6151" s="23">
        <v>2016</v>
      </c>
      <c r="F6151" s="19">
        <v>5.7</v>
      </c>
      <c r="G6151" s="19">
        <f>IF(Movies[[#This Row],[rating]]=0,"",Movies[[#This Row],[rating]])</f>
        <v>5.7</v>
      </c>
      <c r="H6151" s="19" t="str">
        <f>IF(Movies[[#This Row],[rating]]=0,"No Rating","Rated")</f>
        <v>Rated</v>
      </c>
      <c r="I6151" s="16" t="s">
        <v>49</v>
      </c>
      <c r="J6151" s="29" t="s">
        <v>96</v>
      </c>
      <c r="K6151" s="19">
        <v>20.274999999999999</v>
      </c>
      <c r="L6151" s="26">
        <v>9</v>
      </c>
    </row>
    <row r="6152" spans="1:12" x14ac:dyDescent="0.3">
      <c r="A6152" s="14">
        <v>382190</v>
      </c>
      <c r="B6152" s="16" t="s">
        <v>8351</v>
      </c>
      <c r="C6152" s="16" t="s">
        <v>144</v>
      </c>
      <c r="D6152" s="4">
        <v>42567</v>
      </c>
      <c r="E6152" s="23">
        <v>2016</v>
      </c>
      <c r="F6152" s="19">
        <v>6.8</v>
      </c>
      <c r="G6152" s="19">
        <f>IF(Movies[[#This Row],[rating]]=0,"",Movies[[#This Row],[rating]])</f>
        <v>6.8</v>
      </c>
      <c r="H6152" s="19" t="str">
        <f>IF(Movies[[#This Row],[rating]]=0,"No Rating","Rated")</f>
        <v>Rated</v>
      </c>
      <c r="I6152" s="16" t="s">
        <v>8352</v>
      </c>
      <c r="J6152" s="29" t="s">
        <v>146</v>
      </c>
      <c r="K6152" s="19">
        <v>20.241</v>
      </c>
      <c r="L6152" s="26">
        <v>181</v>
      </c>
    </row>
    <row r="6153" spans="1:12" x14ac:dyDescent="0.3">
      <c r="A6153" s="14">
        <v>338766</v>
      </c>
      <c r="B6153" s="16" t="s">
        <v>8353</v>
      </c>
      <c r="C6153" s="16" t="s">
        <v>10</v>
      </c>
      <c r="D6153" s="4">
        <v>42593</v>
      </c>
      <c r="E6153" s="23">
        <v>2016</v>
      </c>
      <c r="F6153" s="19">
        <v>7.3</v>
      </c>
      <c r="G6153" s="19">
        <f>IF(Movies[[#This Row],[rating]]=0,"",Movies[[#This Row],[rating]])</f>
        <v>7.3</v>
      </c>
      <c r="H6153" s="19" t="str">
        <f>IF(Movies[[#This Row],[rating]]=0,"No Rating","Rated")</f>
        <v>Rated</v>
      </c>
      <c r="I6153" s="16" t="s">
        <v>8354</v>
      </c>
      <c r="J6153" s="29" t="s">
        <v>12</v>
      </c>
      <c r="K6153" s="19">
        <v>20.164000000000001</v>
      </c>
      <c r="L6153" s="26">
        <v>4510</v>
      </c>
    </row>
    <row r="6154" spans="1:12" x14ac:dyDescent="0.3">
      <c r="A6154" s="14">
        <v>293767</v>
      </c>
      <c r="B6154" s="16" t="s">
        <v>8355</v>
      </c>
      <c r="C6154" s="16" t="s">
        <v>5759</v>
      </c>
      <c r="D6154" s="4">
        <v>42684</v>
      </c>
      <c r="E6154" s="23">
        <v>2016</v>
      </c>
      <c r="F6154" s="19">
        <v>6.0279999999999996</v>
      </c>
      <c r="G6154" s="19">
        <f>IF(Movies[[#This Row],[rating]]=0,"",Movies[[#This Row],[rating]])</f>
        <v>6.0279999999999996</v>
      </c>
      <c r="H6154" s="19" t="str">
        <f>IF(Movies[[#This Row],[rating]]=0,"No Rating","Rated")</f>
        <v>Rated</v>
      </c>
      <c r="I6154" s="16" t="s">
        <v>688</v>
      </c>
      <c r="J6154" s="29" t="s">
        <v>12</v>
      </c>
      <c r="K6154" s="19">
        <v>20.077000000000002</v>
      </c>
      <c r="L6154" s="26">
        <v>566</v>
      </c>
    </row>
    <row r="6155" spans="1:12" x14ac:dyDescent="0.3">
      <c r="A6155" s="14">
        <v>351819</v>
      </c>
      <c r="B6155" s="16" t="s">
        <v>8356</v>
      </c>
      <c r="C6155" s="16" t="s">
        <v>10</v>
      </c>
      <c r="D6155" s="4">
        <v>42397</v>
      </c>
      <c r="E6155" s="23">
        <v>2016</v>
      </c>
      <c r="F6155" s="19">
        <v>4.9000000000000004</v>
      </c>
      <c r="G6155" s="19">
        <f>IF(Movies[[#This Row],[rating]]=0,"",Movies[[#This Row],[rating]])</f>
        <v>4.9000000000000004</v>
      </c>
      <c r="H6155" s="19" t="str">
        <f>IF(Movies[[#This Row],[rating]]=0,"No Rating","Rated")</f>
        <v>Rated</v>
      </c>
      <c r="I6155" s="16" t="s">
        <v>161</v>
      </c>
      <c r="J6155" s="29" t="s">
        <v>12</v>
      </c>
      <c r="K6155" s="19">
        <v>20.042000000000002</v>
      </c>
      <c r="L6155" s="26">
        <v>1350</v>
      </c>
    </row>
    <row r="6156" spans="1:12" x14ac:dyDescent="0.3">
      <c r="A6156" s="14">
        <v>345009</v>
      </c>
      <c r="B6156" s="16" t="s">
        <v>8357</v>
      </c>
      <c r="C6156" s="16" t="s">
        <v>8358</v>
      </c>
      <c r="D6156" s="4">
        <v>42649</v>
      </c>
      <c r="E6156" s="23">
        <v>2016</v>
      </c>
      <c r="F6156" s="19">
        <v>6.6</v>
      </c>
      <c r="G6156" s="19">
        <f>IF(Movies[[#This Row],[rating]]=0,"",Movies[[#This Row],[rating]])</f>
        <v>6.6</v>
      </c>
      <c r="H6156" s="19" t="str">
        <f>IF(Movies[[#This Row],[rating]]=0,"No Rating","Rated")</f>
        <v>Rated</v>
      </c>
      <c r="I6156" s="16" t="s">
        <v>8359</v>
      </c>
      <c r="J6156" s="29" t="s">
        <v>12</v>
      </c>
      <c r="K6156" s="19">
        <v>20.042000000000002</v>
      </c>
      <c r="L6156" s="26">
        <v>1298</v>
      </c>
    </row>
    <row r="6157" spans="1:12" x14ac:dyDescent="0.3">
      <c r="A6157" s="14">
        <v>360814</v>
      </c>
      <c r="B6157" s="16" t="s">
        <v>8360</v>
      </c>
      <c r="C6157" s="16" t="s">
        <v>127</v>
      </c>
      <c r="D6157" s="4">
        <v>42725</v>
      </c>
      <c r="E6157" s="23">
        <v>2016</v>
      </c>
      <c r="F6157" s="19">
        <v>7.9</v>
      </c>
      <c r="G6157" s="19">
        <f>IF(Movies[[#This Row],[rating]]=0,"",Movies[[#This Row],[rating]])</f>
        <v>7.9</v>
      </c>
      <c r="H6157" s="19" t="str">
        <f>IF(Movies[[#This Row],[rating]]=0,"No Rating","Rated")</f>
        <v>Rated</v>
      </c>
      <c r="I6157" s="16" t="s">
        <v>8361</v>
      </c>
      <c r="J6157" s="29" t="s">
        <v>142</v>
      </c>
      <c r="K6157" s="19">
        <v>19.943000000000001</v>
      </c>
      <c r="L6157" s="26">
        <v>1007</v>
      </c>
    </row>
    <row r="6158" spans="1:12" x14ac:dyDescent="0.3">
      <c r="A6158" s="14">
        <v>412520</v>
      </c>
      <c r="B6158" s="16" t="s">
        <v>8362</v>
      </c>
      <c r="C6158" s="16" t="s">
        <v>77</v>
      </c>
      <c r="D6158" s="4">
        <v>42711</v>
      </c>
      <c r="E6158" s="23">
        <v>2016</v>
      </c>
      <c r="F6158" s="19">
        <v>5.774</v>
      </c>
      <c r="G6158" s="19">
        <f>IF(Movies[[#This Row],[rating]]=0,"",Movies[[#This Row],[rating]])</f>
        <v>5.774</v>
      </c>
      <c r="H6158" s="19" t="str">
        <f>IF(Movies[[#This Row],[rating]]=0,"No Rating","Rated")</f>
        <v>Rated</v>
      </c>
      <c r="I6158" s="16" t="s">
        <v>23</v>
      </c>
      <c r="J6158" s="29" t="s">
        <v>110</v>
      </c>
      <c r="K6158" s="19">
        <v>19.827999999999999</v>
      </c>
      <c r="L6158" s="26">
        <v>144</v>
      </c>
    </row>
    <row r="6159" spans="1:12" x14ac:dyDescent="0.3">
      <c r="A6159" s="14">
        <v>322240</v>
      </c>
      <c r="B6159" s="16" t="s">
        <v>8363</v>
      </c>
      <c r="C6159" s="16" t="s">
        <v>6801</v>
      </c>
      <c r="D6159" s="4">
        <v>42585</v>
      </c>
      <c r="E6159" s="23">
        <v>2016</v>
      </c>
      <c r="F6159" s="19">
        <v>5.8</v>
      </c>
      <c r="G6159" s="19">
        <f>IF(Movies[[#This Row],[rating]]=0,"",Movies[[#This Row],[rating]])</f>
        <v>5.8</v>
      </c>
      <c r="H6159" s="19" t="str">
        <f>IF(Movies[[#This Row],[rating]]=0,"No Rating","Rated")</f>
        <v>Rated</v>
      </c>
      <c r="I6159" s="16" t="s">
        <v>8364</v>
      </c>
      <c r="J6159" s="29" t="s">
        <v>12</v>
      </c>
      <c r="K6159" s="19">
        <v>19.817</v>
      </c>
      <c r="L6159" s="26">
        <v>1075</v>
      </c>
    </row>
    <row r="6160" spans="1:12" x14ac:dyDescent="0.3">
      <c r="A6160" s="14">
        <v>525686</v>
      </c>
      <c r="B6160" s="16" t="s">
        <v>8365</v>
      </c>
      <c r="C6160" s="16" t="s">
        <v>8366</v>
      </c>
      <c r="D6160" s="4">
        <v>42571</v>
      </c>
      <c r="E6160" s="23">
        <v>2016</v>
      </c>
      <c r="F6160" s="19">
        <v>6.8</v>
      </c>
      <c r="G6160" s="19">
        <f>IF(Movies[[#This Row],[rating]]=0,"",Movies[[#This Row],[rating]])</f>
        <v>6.8</v>
      </c>
      <c r="H6160" s="19" t="str">
        <f>IF(Movies[[#This Row],[rating]]=0,"No Rating","Rated")</f>
        <v>Rated</v>
      </c>
      <c r="I6160" s="16" t="s">
        <v>180</v>
      </c>
      <c r="J6160" s="29" t="s">
        <v>34</v>
      </c>
      <c r="K6160" s="19">
        <v>19.811</v>
      </c>
      <c r="L6160" s="26">
        <v>506</v>
      </c>
    </row>
    <row r="6161" spans="1:12" x14ac:dyDescent="0.3">
      <c r="A6161" s="14">
        <v>369557</v>
      </c>
      <c r="B6161" s="16" t="s">
        <v>8367</v>
      </c>
      <c r="C6161" s="16" t="s">
        <v>1873</v>
      </c>
      <c r="D6161" s="4">
        <v>42440</v>
      </c>
      <c r="E6161" s="23">
        <v>2016</v>
      </c>
      <c r="F6161" s="19">
        <v>7.9</v>
      </c>
      <c r="G6161" s="19">
        <f>IF(Movies[[#This Row],[rating]]=0,"",Movies[[#This Row],[rating]])</f>
        <v>7.9</v>
      </c>
      <c r="H6161" s="19" t="str">
        <f>IF(Movies[[#This Row],[rating]]=0,"No Rating","Rated")</f>
        <v>Rated</v>
      </c>
      <c r="I6161" s="16" t="s">
        <v>5160</v>
      </c>
      <c r="J6161" s="29" t="s">
        <v>12</v>
      </c>
      <c r="K6161" s="19">
        <v>19.765000000000001</v>
      </c>
      <c r="L6161" s="26">
        <v>2304</v>
      </c>
    </row>
    <row r="6162" spans="1:12" x14ac:dyDescent="0.3">
      <c r="A6162" s="14">
        <v>319888</v>
      </c>
      <c r="B6162" s="16" t="s">
        <v>8368</v>
      </c>
      <c r="C6162" s="16" t="s">
        <v>2079</v>
      </c>
      <c r="D6162" s="4">
        <v>42425</v>
      </c>
      <c r="E6162" s="23">
        <v>2016</v>
      </c>
      <c r="F6162" s="19">
        <v>7.2</v>
      </c>
      <c r="G6162" s="19">
        <f>IF(Movies[[#This Row],[rating]]=0,"",Movies[[#This Row],[rating]])</f>
        <v>7.2</v>
      </c>
      <c r="H6162" s="19" t="str">
        <f>IF(Movies[[#This Row],[rating]]=0,"No Rating","Rated")</f>
        <v>Rated</v>
      </c>
      <c r="I6162" s="16" t="s">
        <v>8369</v>
      </c>
      <c r="J6162" s="29" t="s">
        <v>12</v>
      </c>
      <c r="K6162" s="19">
        <v>19.707000000000001</v>
      </c>
      <c r="L6162" s="26">
        <v>2137</v>
      </c>
    </row>
    <row r="6163" spans="1:12" x14ac:dyDescent="0.3">
      <c r="A6163" s="14">
        <v>351211</v>
      </c>
      <c r="B6163" s="16" t="s">
        <v>8370</v>
      </c>
      <c r="C6163" s="16" t="s">
        <v>172</v>
      </c>
      <c r="D6163" s="4">
        <v>42628</v>
      </c>
      <c r="E6163" s="23">
        <v>2016</v>
      </c>
      <c r="F6163" s="19">
        <v>5.2190000000000003</v>
      </c>
      <c r="G6163" s="19">
        <f>IF(Movies[[#This Row],[rating]]=0,"",Movies[[#This Row],[rating]])</f>
        <v>5.2190000000000003</v>
      </c>
      <c r="H6163" s="19" t="str">
        <f>IF(Movies[[#This Row],[rating]]=0,"No Rating","Rated")</f>
        <v>Rated</v>
      </c>
      <c r="I6163" s="16" t="s">
        <v>148</v>
      </c>
      <c r="J6163" s="29" t="s">
        <v>12</v>
      </c>
      <c r="K6163" s="19">
        <v>19.61</v>
      </c>
      <c r="L6163" s="26">
        <v>1919</v>
      </c>
    </row>
    <row r="6164" spans="1:12" x14ac:dyDescent="0.3">
      <c r="A6164" s="14">
        <v>393457</v>
      </c>
      <c r="B6164" s="16" t="s">
        <v>8371</v>
      </c>
      <c r="C6164" s="16" t="s">
        <v>172</v>
      </c>
      <c r="D6164" s="4">
        <v>42720</v>
      </c>
      <c r="E6164" s="23">
        <v>2016</v>
      </c>
      <c r="F6164" s="19">
        <v>6.9</v>
      </c>
      <c r="G6164" s="19">
        <f>IF(Movies[[#This Row],[rating]]=0,"",Movies[[#This Row],[rating]])</f>
        <v>6.9</v>
      </c>
      <c r="H6164" s="19" t="str">
        <f>IF(Movies[[#This Row],[rating]]=0,"No Rating","Rated")</f>
        <v>Rated</v>
      </c>
      <c r="I6164" s="16" t="s">
        <v>49</v>
      </c>
      <c r="J6164" s="29" t="s">
        <v>12</v>
      </c>
      <c r="K6164" s="19">
        <v>19.585000000000001</v>
      </c>
      <c r="L6164" s="26">
        <v>2630</v>
      </c>
    </row>
    <row r="6165" spans="1:12" x14ac:dyDescent="0.3">
      <c r="A6165" s="14">
        <v>430384</v>
      </c>
      <c r="B6165" s="16" t="s">
        <v>8372</v>
      </c>
      <c r="C6165" s="16" t="s">
        <v>94</v>
      </c>
      <c r="D6165" s="4">
        <v>42724</v>
      </c>
      <c r="E6165" s="23">
        <v>2016</v>
      </c>
      <c r="F6165" s="19">
        <v>5.0999999999999996</v>
      </c>
      <c r="G6165" s="19">
        <f>IF(Movies[[#This Row],[rating]]=0,"",Movies[[#This Row],[rating]])</f>
        <v>5.0999999999999996</v>
      </c>
      <c r="H6165" s="19" t="str">
        <f>IF(Movies[[#This Row],[rating]]=0,"No Rating","Rated")</f>
        <v>Rated</v>
      </c>
      <c r="I6165" s="16" t="s">
        <v>8373</v>
      </c>
      <c r="J6165" s="29" t="s">
        <v>96</v>
      </c>
      <c r="K6165" s="19">
        <v>19.579000000000001</v>
      </c>
      <c r="L6165" s="26">
        <v>16</v>
      </c>
    </row>
    <row r="6166" spans="1:12" x14ac:dyDescent="0.3">
      <c r="A6166" s="14">
        <v>482036</v>
      </c>
      <c r="B6166" s="16" t="s">
        <v>8021</v>
      </c>
      <c r="C6166" s="16" t="s">
        <v>94</v>
      </c>
      <c r="D6166" s="4">
        <v>42670</v>
      </c>
      <c r="E6166" s="23">
        <v>2016</v>
      </c>
      <c r="F6166" s="19">
        <v>1</v>
      </c>
      <c r="G6166" s="19">
        <f>IF(Movies[[#This Row],[rating]]=0,"",Movies[[#This Row],[rating]])</f>
        <v>1</v>
      </c>
      <c r="H6166" s="19" t="str">
        <f>IF(Movies[[#This Row],[rating]]=0,"No Rating","Rated")</f>
        <v>Rated</v>
      </c>
      <c r="I6166" s="16" t="s">
        <v>52</v>
      </c>
      <c r="J6166" s="29" t="s">
        <v>96</v>
      </c>
      <c r="K6166" s="19">
        <v>19.47</v>
      </c>
      <c r="L6166" s="26">
        <v>1</v>
      </c>
    </row>
    <row r="6167" spans="1:12" x14ac:dyDescent="0.3">
      <c r="A6167" s="14">
        <v>382272</v>
      </c>
      <c r="B6167" s="16" t="s">
        <v>8374</v>
      </c>
      <c r="C6167" s="16" t="s">
        <v>144</v>
      </c>
      <c r="D6167" s="4">
        <v>42672</v>
      </c>
      <c r="E6167" s="23">
        <v>2016</v>
      </c>
      <c r="F6167" s="19">
        <v>6.4569999999999999</v>
      </c>
      <c r="G6167" s="19">
        <f>IF(Movies[[#This Row],[rating]]=0,"",Movies[[#This Row],[rating]])</f>
        <v>6.4569999999999999</v>
      </c>
      <c r="H6167" s="19" t="str">
        <f>IF(Movies[[#This Row],[rating]]=0,"No Rating","Rated")</f>
        <v>Rated</v>
      </c>
      <c r="I6167" s="16" t="s">
        <v>8375</v>
      </c>
      <c r="J6167" s="29" t="s">
        <v>146</v>
      </c>
      <c r="K6167" s="19">
        <v>19.466999999999999</v>
      </c>
      <c r="L6167" s="26">
        <v>162</v>
      </c>
    </row>
    <row r="6168" spans="1:12" x14ac:dyDescent="0.3">
      <c r="A6168" s="14">
        <v>301365</v>
      </c>
      <c r="B6168" s="16" t="s">
        <v>8376</v>
      </c>
      <c r="C6168" s="16" t="s">
        <v>8377</v>
      </c>
      <c r="D6168" s="4">
        <v>42521</v>
      </c>
      <c r="E6168" s="23">
        <v>2016</v>
      </c>
      <c r="F6168" s="19">
        <v>6.5</v>
      </c>
      <c r="G6168" s="19">
        <f>IF(Movies[[#This Row],[rating]]=0,"",Movies[[#This Row],[rating]])</f>
        <v>6.5</v>
      </c>
      <c r="H6168" s="19" t="str">
        <f>IF(Movies[[#This Row],[rating]]=0,"No Rating","Rated")</f>
        <v>Rated</v>
      </c>
      <c r="I6168" s="16" t="s">
        <v>148</v>
      </c>
      <c r="J6168" s="29" t="s">
        <v>12</v>
      </c>
      <c r="K6168" s="19">
        <v>19.439</v>
      </c>
      <c r="L6168" s="26">
        <v>3744</v>
      </c>
    </row>
    <row r="6169" spans="1:12" x14ac:dyDescent="0.3">
      <c r="A6169" s="14">
        <v>337703</v>
      </c>
      <c r="B6169" s="16" t="s">
        <v>8378</v>
      </c>
      <c r="C6169" s="16" t="s">
        <v>8379</v>
      </c>
      <c r="D6169" s="4">
        <v>42456</v>
      </c>
      <c r="E6169" s="23">
        <v>2016</v>
      </c>
      <c r="F6169" s="19">
        <v>7.5</v>
      </c>
      <c r="G6169" s="19">
        <f>IF(Movies[[#This Row],[rating]]=0,"",Movies[[#This Row],[rating]])</f>
        <v>7.5</v>
      </c>
      <c r="H6169" s="19" t="str">
        <f>IF(Movies[[#This Row],[rating]]=0,"No Rating","Rated")</f>
        <v>Rated</v>
      </c>
      <c r="I6169" s="16" t="s">
        <v>8380</v>
      </c>
      <c r="J6169" s="29" t="s">
        <v>110</v>
      </c>
      <c r="K6169" s="19">
        <v>19.347999999999999</v>
      </c>
      <c r="L6169" s="26">
        <v>1277</v>
      </c>
    </row>
    <row r="6170" spans="1:12" x14ac:dyDescent="0.3">
      <c r="A6170" s="14">
        <v>419329</v>
      </c>
      <c r="B6170" s="16" t="s">
        <v>8381</v>
      </c>
      <c r="C6170" s="16" t="s">
        <v>94</v>
      </c>
      <c r="D6170" s="4">
        <v>42643</v>
      </c>
      <c r="E6170" s="23">
        <v>2016</v>
      </c>
      <c r="F6170" s="19">
        <v>4.5999999999999996</v>
      </c>
      <c r="G6170" s="19">
        <f>IF(Movies[[#This Row],[rating]]=0,"",Movies[[#This Row],[rating]])</f>
        <v>4.5999999999999996</v>
      </c>
      <c r="H6170" s="19" t="str">
        <f>IF(Movies[[#This Row],[rating]]=0,"No Rating","Rated")</f>
        <v>Rated</v>
      </c>
      <c r="I6170" s="16" t="s">
        <v>886</v>
      </c>
      <c r="J6170" s="29" t="s">
        <v>96</v>
      </c>
      <c r="K6170" s="19">
        <v>19.308</v>
      </c>
      <c r="L6170" s="26">
        <v>7</v>
      </c>
    </row>
    <row r="6171" spans="1:12" x14ac:dyDescent="0.3">
      <c r="A6171" s="14">
        <v>381341</v>
      </c>
      <c r="B6171" s="16" t="s">
        <v>8382</v>
      </c>
      <c r="C6171" s="16" t="s">
        <v>540</v>
      </c>
      <c r="D6171" s="4">
        <v>42411</v>
      </c>
      <c r="E6171" s="23">
        <v>2016</v>
      </c>
      <c r="F6171" s="19">
        <v>7.9</v>
      </c>
      <c r="G6171" s="19">
        <f>IF(Movies[[#This Row],[rating]]=0,"",Movies[[#This Row],[rating]])</f>
        <v>7.9</v>
      </c>
      <c r="H6171" s="19" t="str">
        <f>IF(Movies[[#This Row],[rating]]=0,"No Rating","Rated")</f>
        <v>Rated</v>
      </c>
      <c r="I6171" s="16" t="s">
        <v>180</v>
      </c>
      <c r="J6171" s="29" t="s">
        <v>511</v>
      </c>
      <c r="K6171" s="19">
        <v>19.297999999999998</v>
      </c>
      <c r="L6171" s="26">
        <v>4422</v>
      </c>
    </row>
    <row r="6172" spans="1:12" x14ac:dyDescent="0.3">
      <c r="A6172" s="14">
        <v>341006</v>
      </c>
      <c r="B6172" s="16" t="s">
        <v>8383</v>
      </c>
      <c r="C6172" s="16" t="s">
        <v>10</v>
      </c>
      <c r="D6172" s="4">
        <v>42446</v>
      </c>
      <c r="E6172" s="23">
        <v>2016</v>
      </c>
      <c r="F6172" s="19">
        <v>6.1</v>
      </c>
      <c r="G6172" s="19">
        <f>IF(Movies[[#This Row],[rating]]=0,"",Movies[[#This Row],[rating]])</f>
        <v>6.1</v>
      </c>
      <c r="H6172" s="19" t="str">
        <f>IF(Movies[[#This Row],[rating]]=0,"No Rating","Rated")</f>
        <v>Rated</v>
      </c>
      <c r="I6172" s="16" t="s">
        <v>132</v>
      </c>
      <c r="J6172" s="29" t="s">
        <v>12</v>
      </c>
      <c r="K6172" s="19">
        <v>19.225000000000001</v>
      </c>
      <c r="L6172" s="26">
        <v>1499</v>
      </c>
    </row>
    <row r="6173" spans="1:12" x14ac:dyDescent="0.3">
      <c r="A6173" s="14">
        <v>379170</v>
      </c>
      <c r="B6173" s="16" t="s">
        <v>8384</v>
      </c>
      <c r="C6173" s="16" t="s">
        <v>416</v>
      </c>
      <c r="D6173" s="4">
        <v>42370</v>
      </c>
      <c r="E6173" s="23">
        <v>2016</v>
      </c>
      <c r="F6173" s="19">
        <v>7.8</v>
      </c>
      <c r="G6173" s="19">
        <f>IF(Movies[[#This Row],[rating]]=0,"",Movies[[#This Row],[rating]])</f>
        <v>7.8</v>
      </c>
      <c r="H6173" s="19" t="str">
        <f>IF(Movies[[#This Row],[rating]]=0,"No Rating","Rated")</f>
        <v>Rated</v>
      </c>
      <c r="I6173" s="16" t="s">
        <v>733</v>
      </c>
      <c r="J6173" s="29" t="s">
        <v>12</v>
      </c>
      <c r="K6173" s="19">
        <v>19.003</v>
      </c>
      <c r="L6173" s="26">
        <v>2258</v>
      </c>
    </row>
    <row r="6174" spans="1:12" x14ac:dyDescent="0.3">
      <c r="A6174" s="14">
        <v>329833</v>
      </c>
      <c r="B6174" s="16" t="s">
        <v>8385</v>
      </c>
      <c r="C6174" s="16" t="s">
        <v>10</v>
      </c>
      <c r="D6174" s="4">
        <v>42406</v>
      </c>
      <c r="E6174" s="23">
        <v>2016</v>
      </c>
      <c r="F6174" s="19">
        <v>4.9000000000000004</v>
      </c>
      <c r="G6174" s="19">
        <f>IF(Movies[[#This Row],[rating]]=0,"",Movies[[#This Row],[rating]])</f>
        <v>4.9000000000000004</v>
      </c>
      <c r="H6174" s="19" t="str">
        <f>IF(Movies[[#This Row],[rating]]=0,"No Rating","Rated")</f>
        <v>Rated</v>
      </c>
      <c r="I6174" s="16" t="s">
        <v>8386</v>
      </c>
      <c r="J6174" s="29" t="s">
        <v>12</v>
      </c>
      <c r="K6174" s="19">
        <v>18.998999999999999</v>
      </c>
      <c r="L6174" s="26">
        <v>2255</v>
      </c>
    </row>
    <row r="6175" spans="1:12" x14ac:dyDescent="0.3">
      <c r="A6175" s="14">
        <v>353326</v>
      </c>
      <c r="B6175" s="16" t="s">
        <v>8387</v>
      </c>
      <c r="C6175" s="16" t="s">
        <v>14</v>
      </c>
      <c r="D6175" s="4">
        <v>42468</v>
      </c>
      <c r="E6175" s="23">
        <v>2016</v>
      </c>
      <c r="F6175" s="19">
        <v>7.2</v>
      </c>
      <c r="G6175" s="19">
        <f>IF(Movies[[#This Row],[rating]]=0,"",Movies[[#This Row],[rating]])</f>
        <v>7.2</v>
      </c>
      <c r="H6175" s="19" t="str">
        <f>IF(Movies[[#This Row],[rating]]=0,"No Rating","Rated")</f>
        <v>Rated</v>
      </c>
      <c r="I6175" s="16" t="s">
        <v>189</v>
      </c>
      <c r="J6175" s="29" t="s">
        <v>12</v>
      </c>
      <c r="K6175" s="19">
        <v>18.940000000000001</v>
      </c>
      <c r="L6175" s="26">
        <v>1436</v>
      </c>
    </row>
    <row r="6176" spans="1:12" x14ac:dyDescent="0.3">
      <c r="A6176" s="14">
        <v>408355</v>
      </c>
      <c r="B6176" s="16" t="s">
        <v>8388</v>
      </c>
      <c r="C6176" s="16" t="s">
        <v>8233</v>
      </c>
      <c r="D6176" s="4">
        <v>42582</v>
      </c>
      <c r="E6176" s="23">
        <v>2016</v>
      </c>
      <c r="F6176" s="19">
        <v>7.6</v>
      </c>
      <c r="G6176" s="19">
        <f>IF(Movies[[#This Row],[rating]]=0,"",Movies[[#This Row],[rating]])</f>
        <v>7.6</v>
      </c>
      <c r="H6176" s="19" t="str">
        <f>IF(Movies[[#This Row],[rating]]=0,"No Rating","Rated")</f>
        <v>Rated</v>
      </c>
      <c r="I6176" s="16" t="s">
        <v>158</v>
      </c>
      <c r="J6176" s="29" t="s">
        <v>342</v>
      </c>
      <c r="K6176" s="19">
        <v>18.885000000000002</v>
      </c>
      <c r="L6176" s="26">
        <v>199</v>
      </c>
    </row>
    <row r="6177" spans="1:12" x14ac:dyDescent="0.3">
      <c r="A6177" s="14">
        <v>340945</v>
      </c>
      <c r="B6177" s="16" t="s">
        <v>8389</v>
      </c>
      <c r="C6177" s="16" t="s">
        <v>10</v>
      </c>
      <c r="D6177" s="4">
        <v>42635</v>
      </c>
      <c r="E6177" s="23">
        <v>2016</v>
      </c>
      <c r="F6177" s="19">
        <v>5.8819999999999997</v>
      </c>
      <c r="G6177" s="19">
        <f>IF(Movies[[#This Row],[rating]]=0,"",Movies[[#This Row],[rating]])</f>
        <v>5.8819999999999997</v>
      </c>
      <c r="H6177" s="19" t="str">
        <f>IF(Movies[[#This Row],[rating]]=0,"No Rating","Rated")</f>
        <v>Rated</v>
      </c>
      <c r="I6177" s="16" t="s">
        <v>8390</v>
      </c>
      <c r="J6177" s="29" t="s">
        <v>12</v>
      </c>
      <c r="K6177" s="19">
        <v>18.884</v>
      </c>
      <c r="L6177" s="26">
        <v>612</v>
      </c>
    </row>
    <row r="6178" spans="1:12" x14ac:dyDescent="0.3">
      <c r="A6178" s="14">
        <v>462183</v>
      </c>
      <c r="B6178" s="16" t="s">
        <v>8391</v>
      </c>
      <c r="C6178" s="16" t="s">
        <v>51</v>
      </c>
      <c r="D6178" s="4">
        <v>42666</v>
      </c>
      <c r="E6178" s="23">
        <v>2016</v>
      </c>
      <c r="F6178" s="19">
        <v>5.5</v>
      </c>
      <c r="G6178" s="19">
        <f>IF(Movies[[#This Row],[rating]]=0,"",Movies[[#This Row],[rating]])</f>
        <v>5.5</v>
      </c>
      <c r="H6178" s="19" t="str">
        <f>IF(Movies[[#This Row],[rating]]=0,"No Rating","Rated")</f>
        <v>Rated</v>
      </c>
      <c r="I6178" s="16" t="s">
        <v>1511</v>
      </c>
      <c r="J6178" s="29" t="s">
        <v>34</v>
      </c>
      <c r="K6178" s="19">
        <v>18.864000000000001</v>
      </c>
      <c r="L6178" s="26">
        <v>17</v>
      </c>
    </row>
    <row r="6179" spans="1:12" x14ac:dyDescent="0.3">
      <c r="A6179" s="14">
        <v>303991</v>
      </c>
      <c r="B6179" s="16" t="s">
        <v>8392</v>
      </c>
      <c r="C6179" s="16" t="s">
        <v>10</v>
      </c>
      <c r="D6179" s="4">
        <v>42466</v>
      </c>
      <c r="E6179" s="23">
        <v>2016</v>
      </c>
      <c r="F6179" s="19">
        <v>6.8</v>
      </c>
      <c r="G6179" s="19">
        <f>IF(Movies[[#This Row],[rating]]=0,"",Movies[[#This Row],[rating]])</f>
        <v>6.8</v>
      </c>
      <c r="H6179" s="19" t="str">
        <f>IF(Movies[[#This Row],[rating]]=0,"No Rating","Rated")</f>
        <v>Rated</v>
      </c>
      <c r="I6179" s="16" t="s">
        <v>180</v>
      </c>
      <c r="J6179" s="29" t="s">
        <v>12</v>
      </c>
      <c r="K6179" s="19">
        <v>18.834</v>
      </c>
      <c r="L6179" s="26">
        <v>2243</v>
      </c>
    </row>
    <row r="6180" spans="1:12" x14ac:dyDescent="0.3">
      <c r="A6180" s="14">
        <v>348668</v>
      </c>
      <c r="B6180" s="16" t="s">
        <v>8393</v>
      </c>
      <c r="C6180" s="16" t="s">
        <v>4664</v>
      </c>
      <c r="D6180" s="4">
        <v>42432</v>
      </c>
      <c r="E6180" s="23">
        <v>2016</v>
      </c>
      <c r="F6180" s="19">
        <v>7</v>
      </c>
      <c r="G6180" s="19">
        <f>IF(Movies[[#This Row],[rating]]=0,"",Movies[[#This Row],[rating]])</f>
        <v>7</v>
      </c>
      <c r="H6180" s="19" t="str">
        <f>IF(Movies[[#This Row],[rating]]=0,"No Rating","Rated")</f>
        <v>Rated</v>
      </c>
      <c r="I6180" s="16" t="s">
        <v>317</v>
      </c>
      <c r="J6180" s="29" t="s">
        <v>648</v>
      </c>
      <c r="K6180" s="19">
        <v>18.808</v>
      </c>
      <c r="L6180" s="26">
        <v>569</v>
      </c>
    </row>
    <row r="6181" spans="1:12" x14ac:dyDescent="0.3">
      <c r="A6181" s="14">
        <v>270774</v>
      </c>
      <c r="B6181" s="16" t="s">
        <v>8394</v>
      </c>
      <c r="C6181" s="16" t="s">
        <v>25</v>
      </c>
      <c r="D6181" s="4">
        <v>42572</v>
      </c>
      <c r="E6181" s="23">
        <v>2016</v>
      </c>
      <c r="F6181" s="19">
        <v>5.7</v>
      </c>
      <c r="G6181" s="19">
        <f>IF(Movies[[#This Row],[rating]]=0,"",Movies[[#This Row],[rating]])</f>
        <v>5.7</v>
      </c>
      <c r="H6181" s="19" t="str">
        <f>IF(Movies[[#This Row],[rating]]=0,"No Rating","Rated")</f>
        <v>Rated</v>
      </c>
      <c r="I6181" s="16" t="s">
        <v>6115</v>
      </c>
      <c r="J6181" s="29" t="s">
        <v>12</v>
      </c>
      <c r="K6181" s="19">
        <v>18.795999999999999</v>
      </c>
      <c r="L6181" s="26">
        <v>706</v>
      </c>
    </row>
    <row r="6182" spans="1:12" x14ac:dyDescent="0.3">
      <c r="A6182" s="14">
        <v>335778</v>
      </c>
      <c r="B6182" s="16" t="s">
        <v>8395</v>
      </c>
      <c r="C6182" s="16" t="s">
        <v>10</v>
      </c>
      <c r="D6182" s="4">
        <v>42418</v>
      </c>
      <c r="E6182" s="23">
        <v>2016</v>
      </c>
      <c r="F6182" s="19">
        <v>6.1790000000000003</v>
      </c>
      <c r="G6182" s="19">
        <f>IF(Movies[[#This Row],[rating]]=0,"",Movies[[#This Row],[rating]])</f>
        <v>6.1790000000000003</v>
      </c>
      <c r="H6182" s="19" t="str">
        <f>IF(Movies[[#This Row],[rating]]=0,"No Rating","Rated")</f>
        <v>Rated</v>
      </c>
      <c r="I6182" s="16" t="s">
        <v>5820</v>
      </c>
      <c r="J6182" s="29" t="s">
        <v>12</v>
      </c>
      <c r="K6182" s="19">
        <v>18.794</v>
      </c>
      <c r="L6182" s="26">
        <v>836</v>
      </c>
    </row>
    <row r="6183" spans="1:12" x14ac:dyDescent="0.3">
      <c r="A6183" s="14">
        <v>323677</v>
      </c>
      <c r="B6183" s="16" t="s">
        <v>8396</v>
      </c>
      <c r="C6183" s="16" t="s">
        <v>693</v>
      </c>
      <c r="D6183" s="4">
        <v>42419</v>
      </c>
      <c r="E6183" s="23">
        <v>2016</v>
      </c>
      <c r="F6183" s="19">
        <v>7.2439999999999998</v>
      </c>
      <c r="G6183" s="19">
        <f>IF(Movies[[#This Row],[rating]]=0,"",Movies[[#This Row],[rating]])</f>
        <v>7.2439999999999998</v>
      </c>
      <c r="H6183" s="19" t="str">
        <f>IF(Movies[[#This Row],[rating]]=0,"No Rating","Rated")</f>
        <v>Rated</v>
      </c>
      <c r="I6183" s="16" t="s">
        <v>189</v>
      </c>
      <c r="J6183" s="29" t="s">
        <v>12</v>
      </c>
      <c r="K6183" s="19">
        <v>18.742999999999999</v>
      </c>
      <c r="L6183" s="26">
        <v>1540</v>
      </c>
    </row>
    <row r="6184" spans="1:12" x14ac:dyDescent="0.3">
      <c r="A6184" s="14">
        <v>390497</v>
      </c>
      <c r="B6184" s="16" t="s">
        <v>8397</v>
      </c>
      <c r="C6184" s="16" t="s">
        <v>94</v>
      </c>
      <c r="D6184" s="4">
        <v>42592</v>
      </c>
      <c r="E6184" s="23">
        <v>2016</v>
      </c>
      <c r="F6184" s="19">
        <v>7.3</v>
      </c>
      <c r="G6184" s="19">
        <f>IF(Movies[[#This Row],[rating]]=0,"",Movies[[#This Row],[rating]])</f>
        <v>7.3</v>
      </c>
      <c r="H6184" s="19" t="str">
        <f>IF(Movies[[#This Row],[rating]]=0,"No Rating","Rated")</f>
        <v>Rated</v>
      </c>
      <c r="I6184" s="16" t="s">
        <v>312</v>
      </c>
      <c r="J6184" s="29" t="s">
        <v>96</v>
      </c>
      <c r="K6184" s="19">
        <v>18.695</v>
      </c>
      <c r="L6184" s="26">
        <v>589</v>
      </c>
    </row>
    <row r="6185" spans="1:12" x14ac:dyDescent="0.3">
      <c r="A6185" s="14">
        <v>331583</v>
      </c>
      <c r="B6185" s="16" t="s">
        <v>8398</v>
      </c>
      <c r="C6185" s="16" t="s">
        <v>10</v>
      </c>
      <c r="D6185" s="4">
        <v>42454</v>
      </c>
      <c r="E6185" s="23">
        <v>2016</v>
      </c>
      <c r="F6185" s="19">
        <v>6.5</v>
      </c>
      <c r="G6185" s="19">
        <f>IF(Movies[[#This Row],[rating]]=0,"",Movies[[#This Row],[rating]])</f>
        <v>6.5</v>
      </c>
      <c r="H6185" s="19" t="str">
        <f>IF(Movies[[#This Row],[rating]]=0,"No Rating","Rated")</f>
        <v>Rated</v>
      </c>
      <c r="I6185" s="16" t="s">
        <v>239</v>
      </c>
      <c r="J6185" s="29" t="s">
        <v>12</v>
      </c>
      <c r="K6185" s="19">
        <v>18.652000000000001</v>
      </c>
      <c r="L6185" s="26">
        <v>1181</v>
      </c>
    </row>
    <row r="6186" spans="1:12" x14ac:dyDescent="0.3">
      <c r="A6186" s="14">
        <v>1017204</v>
      </c>
      <c r="B6186" s="16" t="s">
        <v>8399</v>
      </c>
      <c r="C6186" s="16" t="s">
        <v>144</v>
      </c>
      <c r="D6186" s="4">
        <v>42557</v>
      </c>
      <c r="E6186" s="23">
        <v>2016</v>
      </c>
      <c r="F6186" s="19">
        <v>7.4</v>
      </c>
      <c r="G6186" s="19">
        <f>IF(Movies[[#This Row],[rating]]=0,"",Movies[[#This Row],[rating]])</f>
        <v>7.4</v>
      </c>
      <c r="H6186" s="19" t="str">
        <f>IF(Movies[[#This Row],[rating]]=0,"No Rating","Rated")</f>
        <v>Rated</v>
      </c>
      <c r="I6186" s="16" t="s">
        <v>4481</v>
      </c>
      <c r="J6186" s="29" t="s">
        <v>146</v>
      </c>
      <c r="K6186" s="19">
        <v>18.646000000000001</v>
      </c>
      <c r="L6186" s="26">
        <v>57</v>
      </c>
    </row>
    <row r="6187" spans="1:12" x14ac:dyDescent="0.3">
      <c r="A6187" s="14">
        <v>328387</v>
      </c>
      <c r="B6187" s="16" t="s">
        <v>8400</v>
      </c>
      <c r="C6187" s="16" t="s">
        <v>6590</v>
      </c>
      <c r="D6187" s="4">
        <v>42548</v>
      </c>
      <c r="E6187" s="23">
        <v>2016</v>
      </c>
      <c r="F6187" s="19">
        <v>7</v>
      </c>
      <c r="G6187" s="19">
        <f>IF(Movies[[#This Row],[rating]]=0,"",Movies[[#This Row],[rating]])</f>
        <v>7</v>
      </c>
      <c r="H6187" s="19" t="str">
        <f>IF(Movies[[#This Row],[rating]]=0,"No Rating","Rated")</f>
        <v>Rated</v>
      </c>
      <c r="I6187" s="16" t="s">
        <v>8401</v>
      </c>
      <c r="J6187" s="29" t="s">
        <v>12</v>
      </c>
      <c r="K6187" s="19">
        <v>18.556000000000001</v>
      </c>
      <c r="L6187" s="26">
        <v>6809</v>
      </c>
    </row>
    <row r="6188" spans="1:12" x14ac:dyDescent="0.3">
      <c r="A6188" s="14">
        <v>300673</v>
      </c>
      <c r="B6188" s="16" t="s">
        <v>8402</v>
      </c>
      <c r="C6188" s="16" t="s">
        <v>10</v>
      </c>
      <c r="D6188" s="4">
        <v>42396</v>
      </c>
      <c r="E6188" s="23">
        <v>2016</v>
      </c>
      <c r="F6188" s="19">
        <v>6.6</v>
      </c>
      <c r="G6188" s="19">
        <f>IF(Movies[[#This Row],[rating]]=0,"",Movies[[#This Row],[rating]])</f>
        <v>6.6</v>
      </c>
      <c r="H6188" s="19" t="str">
        <f>IF(Movies[[#This Row],[rating]]=0,"No Rating","Rated")</f>
        <v>Rated</v>
      </c>
      <c r="I6188" s="16" t="s">
        <v>8403</v>
      </c>
      <c r="J6188" s="29" t="s">
        <v>12</v>
      </c>
      <c r="K6188" s="19">
        <v>18.451000000000001</v>
      </c>
      <c r="L6188" s="26">
        <v>1616</v>
      </c>
    </row>
    <row r="6189" spans="1:12" x14ac:dyDescent="0.3">
      <c r="A6189" s="14">
        <v>234004</v>
      </c>
      <c r="B6189" s="16" t="s">
        <v>8404</v>
      </c>
      <c r="C6189" s="16" t="s">
        <v>6964</v>
      </c>
      <c r="D6189" s="4">
        <v>42473</v>
      </c>
      <c r="E6189" s="23">
        <v>2016</v>
      </c>
      <c r="F6189" s="19">
        <v>5.8</v>
      </c>
      <c r="G6189" s="19">
        <f>IF(Movies[[#This Row],[rating]]=0,"",Movies[[#This Row],[rating]])</f>
        <v>5.8</v>
      </c>
      <c r="H6189" s="19" t="str">
        <f>IF(Movies[[#This Row],[rating]]=0,"No Rating","Rated")</f>
        <v>Rated</v>
      </c>
      <c r="I6189" s="16" t="s">
        <v>577</v>
      </c>
      <c r="J6189" s="29" t="s">
        <v>12</v>
      </c>
      <c r="K6189" s="19">
        <v>18.437000000000001</v>
      </c>
      <c r="L6189" s="26">
        <v>613</v>
      </c>
    </row>
    <row r="6190" spans="1:12" x14ac:dyDescent="0.3">
      <c r="A6190" s="14">
        <v>482207</v>
      </c>
      <c r="B6190" s="16" t="s">
        <v>8405</v>
      </c>
      <c r="C6190" s="16" t="s">
        <v>94</v>
      </c>
      <c r="D6190" s="4">
        <v>42586</v>
      </c>
      <c r="E6190" s="23">
        <v>2016</v>
      </c>
      <c r="F6190" s="19">
        <v>6.5</v>
      </c>
      <c r="G6190" s="19">
        <f>IF(Movies[[#This Row],[rating]]=0,"",Movies[[#This Row],[rating]])</f>
        <v>6.5</v>
      </c>
      <c r="H6190" s="19" t="str">
        <f>IF(Movies[[#This Row],[rating]]=0,"No Rating","Rated")</f>
        <v>Rated</v>
      </c>
      <c r="I6190" s="16" t="s">
        <v>5805</v>
      </c>
      <c r="J6190" s="29" t="s">
        <v>96</v>
      </c>
      <c r="K6190" s="19">
        <v>18.434999999999999</v>
      </c>
      <c r="L6190" s="26">
        <v>8</v>
      </c>
    </row>
    <row r="6191" spans="1:12" x14ac:dyDescent="0.3">
      <c r="A6191" s="14">
        <v>263341</v>
      </c>
      <c r="B6191" s="16" t="s">
        <v>8406</v>
      </c>
      <c r="C6191" s="16" t="s">
        <v>411</v>
      </c>
      <c r="D6191" s="4">
        <v>42418</v>
      </c>
      <c r="E6191" s="23">
        <v>2016</v>
      </c>
      <c r="F6191" s="19">
        <v>6.1109999999999998</v>
      </c>
      <c r="G6191" s="19">
        <f>IF(Movies[[#This Row],[rating]]=0,"",Movies[[#This Row],[rating]])</f>
        <v>6.1109999999999998</v>
      </c>
      <c r="H6191" s="19" t="str">
        <f>IF(Movies[[#This Row],[rating]]=0,"No Rating","Rated")</f>
        <v>Rated</v>
      </c>
      <c r="I6191" s="16" t="s">
        <v>368</v>
      </c>
      <c r="J6191" s="29" t="s">
        <v>12</v>
      </c>
      <c r="K6191" s="19">
        <v>18.422000000000001</v>
      </c>
      <c r="L6191" s="26">
        <v>647</v>
      </c>
    </row>
    <row r="6192" spans="1:12" x14ac:dyDescent="0.3">
      <c r="A6192" s="14">
        <v>262841</v>
      </c>
      <c r="B6192" s="16" t="s">
        <v>8407</v>
      </c>
      <c r="C6192" s="16" t="s">
        <v>10</v>
      </c>
      <c r="D6192" s="4">
        <v>42725</v>
      </c>
      <c r="E6192" s="23">
        <v>2016</v>
      </c>
      <c r="F6192" s="19">
        <v>6.1</v>
      </c>
      <c r="G6192" s="19">
        <f>IF(Movies[[#This Row],[rating]]=0,"",Movies[[#This Row],[rating]])</f>
        <v>6.1</v>
      </c>
      <c r="H6192" s="19" t="str">
        <f>IF(Movies[[#This Row],[rating]]=0,"No Rating","Rated")</f>
        <v>Rated</v>
      </c>
      <c r="I6192" s="16" t="s">
        <v>1966</v>
      </c>
      <c r="J6192" s="29" t="s">
        <v>12</v>
      </c>
      <c r="K6192" s="19">
        <v>18.376999999999999</v>
      </c>
      <c r="L6192" s="26">
        <v>860</v>
      </c>
    </row>
    <row r="6193" spans="1:12" x14ac:dyDescent="0.3">
      <c r="A6193" s="14">
        <v>325133</v>
      </c>
      <c r="B6193" s="16" t="s">
        <v>8408</v>
      </c>
      <c r="C6193" s="16" t="s">
        <v>10</v>
      </c>
      <c r="D6193" s="4">
        <v>42494</v>
      </c>
      <c r="E6193" s="23">
        <v>2016</v>
      </c>
      <c r="F6193" s="19">
        <v>5.8</v>
      </c>
      <c r="G6193" s="19">
        <f>IF(Movies[[#This Row],[rating]]=0,"",Movies[[#This Row],[rating]])</f>
        <v>5.8</v>
      </c>
      <c r="H6193" s="19" t="str">
        <f>IF(Movies[[#This Row],[rating]]=0,"No Rating","Rated")</f>
        <v>Rated</v>
      </c>
      <c r="I6193" s="16" t="s">
        <v>30</v>
      </c>
      <c r="J6193" s="29" t="s">
        <v>12</v>
      </c>
      <c r="K6193" s="19">
        <v>18.364000000000001</v>
      </c>
      <c r="L6193" s="26">
        <v>4426</v>
      </c>
    </row>
    <row r="6194" spans="1:12" x14ac:dyDescent="0.3">
      <c r="A6194" s="14">
        <v>360606</v>
      </c>
      <c r="B6194" s="16" t="s">
        <v>8409</v>
      </c>
      <c r="C6194" s="16" t="s">
        <v>10</v>
      </c>
      <c r="D6194" s="4">
        <v>42545</v>
      </c>
      <c r="E6194" s="23">
        <v>2016</v>
      </c>
      <c r="F6194" s="19">
        <v>7.3</v>
      </c>
      <c r="G6194" s="19">
        <f>IF(Movies[[#This Row],[rating]]=0,"",Movies[[#This Row],[rating]])</f>
        <v>7.3</v>
      </c>
      <c r="H6194" s="19" t="str">
        <f>IF(Movies[[#This Row],[rating]]=0,"No Rating","Rated")</f>
        <v>Rated</v>
      </c>
      <c r="I6194" s="16" t="s">
        <v>1152</v>
      </c>
      <c r="J6194" s="29" t="s">
        <v>12</v>
      </c>
      <c r="K6194" s="19">
        <v>18.353000000000002</v>
      </c>
      <c r="L6194" s="26">
        <v>417</v>
      </c>
    </row>
    <row r="6195" spans="1:12" x14ac:dyDescent="0.3">
      <c r="A6195" s="14">
        <v>382581</v>
      </c>
      <c r="B6195" s="16" t="s">
        <v>8410</v>
      </c>
      <c r="C6195" s="16" t="s">
        <v>10</v>
      </c>
      <c r="D6195" s="4">
        <v>42412</v>
      </c>
      <c r="E6195" s="23">
        <v>2016</v>
      </c>
      <c r="F6195" s="19">
        <v>7.8</v>
      </c>
      <c r="G6195" s="19">
        <f>IF(Movies[[#This Row],[rating]]=0,"",Movies[[#This Row],[rating]])</f>
        <v>7.8</v>
      </c>
      <c r="H6195" s="19" t="str">
        <f>IF(Movies[[#This Row],[rating]]=0,"No Rating","Rated")</f>
        <v>Rated</v>
      </c>
      <c r="I6195" s="16" t="s">
        <v>195</v>
      </c>
      <c r="J6195" s="29" t="s">
        <v>12</v>
      </c>
      <c r="K6195" s="19">
        <v>18.091999999999999</v>
      </c>
      <c r="L6195" s="26">
        <v>112</v>
      </c>
    </row>
    <row r="6196" spans="1:12" x14ac:dyDescent="0.3">
      <c r="A6196" s="14">
        <v>387893</v>
      </c>
      <c r="B6196" s="16" t="s">
        <v>8411</v>
      </c>
      <c r="C6196" s="16" t="s">
        <v>563</v>
      </c>
      <c r="D6196" s="4">
        <v>42448</v>
      </c>
      <c r="E6196" s="23">
        <v>2016</v>
      </c>
      <c r="F6196" s="19">
        <v>6.4</v>
      </c>
      <c r="G6196" s="19">
        <f>IF(Movies[[#This Row],[rating]]=0,"",Movies[[#This Row],[rating]])</f>
        <v>6.4</v>
      </c>
      <c r="H6196" s="19" t="str">
        <f>IF(Movies[[#This Row],[rating]]=0,"No Rating","Rated")</f>
        <v>Rated</v>
      </c>
      <c r="I6196" s="16" t="s">
        <v>8412</v>
      </c>
      <c r="J6196" s="29" t="s">
        <v>12</v>
      </c>
      <c r="K6196" s="19">
        <v>18.079999999999998</v>
      </c>
      <c r="L6196" s="26">
        <v>478</v>
      </c>
    </row>
    <row r="6197" spans="1:12" x14ac:dyDescent="0.3">
      <c r="A6197" s="14">
        <v>276624</v>
      </c>
      <c r="B6197" s="16" t="s">
        <v>8413</v>
      </c>
      <c r="C6197" s="16" t="s">
        <v>144</v>
      </c>
      <c r="D6197" s="4">
        <v>42483</v>
      </c>
      <c r="E6197" s="23">
        <v>2016</v>
      </c>
      <c r="F6197" s="19">
        <v>7.383</v>
      </c>
      <c r="G6197" s="19">
        <f>IF(Movies[[#This Row],[rating]]=0,"",Movies[[#This Row],[rating]])</f>
        <v>7.383</v>
      </c>
      <c r="H6197" s="19" t="str">
        <f>IF(Movies[[#This Row],[rating]]=0,"No Rating","Rated")</f>
        <v>Rated</v>
      </c>
      <c r="I6197" s="16" t="s">
        <v>8414</v>
      </c>
      <c r="J6197" s="29" t="s">
        <v>146</v>
      </c>
      <c r="K6197" s="19">
        <v>18.073</v>
      </c>
      <c r="L6197" s="26">
        <v>436</v>
      </c>
    </row>
    <row r="6198" spans="1:12" x14ac:dyDescent="0.3">
      <c r="A6198" s="14">
        <v>413052</v>
      </c>
      <c r="B6198" s="16" t="s">
        <v>8415</v>
      </c>
      <c r="C6198" s="16" t="s">
        <v>8416</v>
      </c>
      <c r="D6198" s="4">
        <v>42628</v>
      </c>
      <c r="E6198" s="23">
        <v>2016</v>
      </c>
      <c r="F6198" s="19">
        <v>6.3</v>
      </c>
      <c r="G6198" s="19">
        <f>IF(Movies[[#This Row],[rating]]=0,"",Movies[[#This Row],[rating]])</f>
        <v>6.3</v>
      </c>
      <c r="H6198" s="19" t="str">
        <f>IF(Movies[[#This Row],[rating]]=0,"No Rating","Rated")</f>
        <v>Rated</v>
      </c>
      <c r="I6198" s="16" t="s">
        <v>56</v>
      </c>
      <c r="J6198" s="29" t="s">
        <v>12</v>
      </c>
      <c r="K6198" s="19">
        <v>18.071000000000002</v>
      </c>
      <c r="L6198" s="26">
        <v>303</v>
      </c>
    </row>
    <row r="6199" spans="1:12" x14ac:dyDescent="0.3">
      <c r="A6199" s="14">
        <v>328111</v>
      </c>
      <c r="B6199" s="16" t="s">
        <v>8417</v>
      </c>
      <c r="C6199" s="16" t="s">
        <v>10</v>
      </c>
      <c r="D6199" s="4">
        <v>42539</v>
      </c>
      <c r="E6199" s="23">
        <v>2016</v>
      </c>
      <c r="F6199" s="19">
        <v>6.2889999999999997</v>
      </c>
      <c r="G6199" s="19">
        <f>IF(Movies[[#This Row],[rating]]=0,"",Movies[[#This Row],[rating]])</f>
        <v>6.2889999999999997</v>
      </c>
      <c r="H6199" s="19" t="str">
        <f>IF(Movies[[#This Row],[rating]]=0,"No Rating","Rated")</f>
        <v>Rated</v>
      </c>
      <c r="I6199" s="16" t="s">
        <v>8418</v>
      </c>
      <c r="J6199" s="29" t="s">
        <v>12</v>
      </c>
      <c r="K6199" s="19">
        <v>18.036999999999999</v>
      </c>
      <c r="L6199" s="26">
        <v>8118</v>
      </c>
    </row>
    <row r="6200" spans="1:12" x14ac:dyDescent="0.3">
      <c r="A6200" s="14">
        <v>376290</v>
      </c>
      <c r="B6200" s="16" t="s">
        <v>8419</v>
      </c>
      <c r="C6200" s="16" t="s">
        <v>506</v>
      </c>
      <c r="D6200" s="4">
        <v>42699</v>
      </c>
      <c r="E6200" s="23">
        <v>2016</v>
      </c>
      <c r="F6200" s="19">
        <v>7.4</v>
      </c>
      <c r="G6200" s="19">
        <f>IF(Movies[[#This Row],[rating]]=0,"",Movies[[#This Row],[rating]])</f>
        <v>7.4</v>
      </c>
      <c r="H6200" s="19" t="str">
        <f>IF(Movies[[#This Row],[rating]]=0,"No Rating","Rated")</f>
        <v>Rated</v>
      </c>
      <c r="I6200" s="16" t="s">
        <v>306</v>
      </c>
      <c r="J6200" s="29" t="s">
        <v>12</v>
      </c>
      <c r="K6200" s="19">
        <v>18.036000000000001</v>
      </c>
      <c r="L6200" s="26">
        <v>1823</v>
      </c>
    </row>
    <row r="6201" spans="1:12" x14ac:dyDescent="0.3">
      <c r="A6201" s="14">
        <v>379291</v>
      </c>
      <c r="B6201" s="16" t="s">
        <v>8420</v>
      </c>
      <c r="C6201" s="16" t="s">
        <v>10</v>
      </c>
      <c r="D6201" s="4">
        <v>42455</v>
      </c>
      <c r="E6201" s="23">
        <v>2016</v>
      </c>
      <c r="F6201" s="19">
        <v>7.2729999999999997</v>
      </c>
      <c r="G6201" s="19">
        <f>IF(Movies[[#This Row],[rating]]=0,"",Movies[[#This Row],[rating]])</f>
        <v>7.2729999999999997</v>
      </c>
      <c r="H6201" s="19" t="str">
        <f>IF(Movies[[#This Row],[rating]]=0,"No Rating","Rated")</f>
        <v>Rated</v>
      </c>
      <c r="I6201" s="16" t="s">
        <v>8421</v>
      </c>
      <c r="J6201" s="29" t="s">
        <v>12</v>
      </c>
      <c r="K6201" s="19">
        <v>18.030999999999999</v>
      </c>
      <c r="L6201" s="26">
        <v>968</v>
      </c>
    </row>
    <row r="6202" spans="1:12" x14ac:dyDescent="0.3">
      <c r="A6202" s="14">
        <v>473941</v>
      </c>
      <c r="B6202" s="16" t="s">
        <v>8422</v>
      </c>
      <c r="C6202" s="16" t="s">
        <v>10</v>
      </c>
      <c r="D6202" s="4">
        <v>42501</v>
      </c>
      <c r="E6202" s="23">
        <v>2016</v>
      </c>
      <c r="F6202" s="19">
        <v>2</v>
      </c>
      <c r="G6202" s="19">
        <f>IF(Movies[[#This Row],[rating]]=0,"",Movies[[#This Row],[rating]])</f>
        <v>2</v>
      </c>
      <c r="H6202" s="19" t="str">
        <f>IF(Movies[[#This Row],[rating]]=0,"No Rating","Rated")</f>
        <v>Rated</v>
      </c>
      <c r="I6202" s="16" t="s">
        <v>2510</v>
      </c>
      <c r="J6202" s="29" t="s">
        <v>12</v>
      </c>
      <c r="K6202" s="19">
        <v>17.95</v>
      </c>
      <c r="L6202" s="26">
        <v>1</v>
      </c>
    </row>
    <row r="6203" spans="1:12" x14ac:dyDescent="0.3">
      <c r="A6203" s="14">
        <v>374205</v>
      </c>
      <c r="B6203" s="16" t="s">
        <v>8423</v>
      </c>
      <c r="C6203" s="16" t="s">
        <v>144</v>
      </c>
      <c r="D6203" s="4">
        <v>42574</v>
      </c>
      <c r="E6203" s="23">
        <v>2016</v>
      </c>
      <c r="F6203" s="19">
        <v>7.2</v>
      </c>
      <c r="G6203" s="19">
        <f>IF(Movies[[#This Row],[rating]]=0,"",Movies[[#This Row],[rating]])</f>
        <v>7.2</v>
      </c>
      <c r="H6203" s="19" t="str">
        <f>IF(Movies[[#This Row],[rating]]=0,"No Rating","Rated")</f>
        <v>Rated</v>
      </c>
      <c r="I6203" s="16" t="s">
        <v>8424</v>
      </c>
      <c r="J6203" s="29" t="s">
        <v>146</v>
      </c>
      <c r="K6203" s="19">
        <v>17.942</v>
      </c>
      <c r="L6203" s="26">
        <v>490</v>
      </c>
    </row>
    <row r="6204" spans="1:12" x14ac:dyDescent="0.3">
      <c r="A6204" s="14">
        <v>390734</v>
      </c>
      <c r="B6204" s="16" t="s">
        <v>8425</v>
      </c>
      <c r="C6204" s="16" t="s">
        <v>473</v>
      </c>
      <c r="D6204" s="4">
        <v>42560</v>
      </c>
      <c r="E6204" s="23">
        <v>2016</v>
      </c>
      <c r="F6204" s="19">
        <v>6.7</v>
      </c>
      <c r="G6204" s="19">
        <f>IF(Movies[[#This Row],[rating]]=0,"",Movies[[#This Row],[rating]])</f>
        <v>6.7</v>
      </c>
      <c r="H6204" s="19" t="str">
        <f>IF(Movies[[#This Row],[rating]]=0,"No Rating","Rated")</f>
        <v>Rated</v>
      </c>
      <c r="I6204" s="16" t="s">
        <v>5812</v>
      </c>
      <c r="J6204" s="29" t="s">
        <v>146</v>
      </c>
      <c r="K6204" s="19">
        <v>17.934000000000001</v>
      </c>
      <c r="L6204" s="26">
        <v>698</v>
      </c>
    </row>
    <row r="6205" spans="1:12" x14ac:dyDescent="0.3">
      <c r="A6205" s="14">
        <v>378108</v>
      </c>
      <c r="B6205" s="16" t="s">
        <v>8426</v>
      </c>
      <c r="C6205" s="16" t="s">
        <v>144</v>
      </c>
      <c r="D6205" s="4">
        <v>42686</v>
      </c>
      <c r="E6205" s="23">
        <v>2016</v>
      </c>
      <c r="F6205" s="19">
        <v>7.9009999999999998</v>
      </c>
      <c r="G6205" s="19">
        <f>IF(Movies[[#This Row],[rating]]=0,"",Movies[[#This Row],[rating]])</f>
        <v>7.9009999999999998</v>
      </c>
      <c r="H6205" s="19" t="str">
        <f>IF(Movies[[#This Row],[rating]]=0,"No Rating","Rated")</f>
        <v>Rated</v>
      </c>
      <c r="I6205" s="16" t="s">
        <v>4451</v>
      </c>
      <c r="J6205" s="29" t="s">
        <v>146</v>
      </c>
      <c r="K6205" s="19">
        <v>17.931000000000001</v>
      </c>
      <c r="L6205" s="26">
        <v>567</v>
      </c>
    </row>
    <row r="6206" spans="1:12" x14ac:dyDescent="0.3">
      <c r="A6206" s="14">
        <v>402331</v>
      </c>
      <c r="B6206" s="16" t="s">
        <v>8427</v>
      </c>
      <c r="C6206" s="16" t="s">
        <v>10</v>
      </c>
      <c r="D6206" s="4">
        <v>42565</v>
      </c>
      <c r="E6206" s="23">
        <v>2016</v>
      </c>
      <c r="F6206" s="19">
        <v>6.1</v>
      </c>
      <c r="G6206" s="19">
        <f>IF(Movies[[#This Row],[rating]]=0,"",Movies[[#This Row],[rating]])</f>
        <v>6.1</v>
      </c>
      <c r="H6206" s="19" t="str">
        <f>IF(Movies[[#This Row],[rating]]=0,"No Rating","Rated")</f>
        <v>Rated</v>
      </c>
      <c r="I6206" s="16" t="s">
        <v>193</v>
      </c>
      <c r="J6206" s="29" t="s">
        <v>12</v>
      </c>
      <c r="K6206" s="19">
        <v>17.911000000000001</v>
      </c>
      <c r="L6206" s="26">
        <v>258</v>
      </c>
    </row>
    <row r="6207" spans="1:12" x14ac:dyDescent="0.3">
      <c r="A6207" s="14">
        <v>369299</v>
      </c>
      <c r="B6207" s="16" t="s">
        <v>8428</v>
      </c>
      <c r="C6207" s="16" t="s">
        <v>74</v>
      </c>
      <c r="D6207" s="4">
        <v>42503</v>
      </c>
      <c r="E6207" s="23">
        <v>2016</v>
      </c>
      <c r="F6207" s="19">
        <v>7.7</v>
      </c>
      <c r="G6207" s="19">
        <f>IF(Movies[[#This Row],[rating]]=0,"",Movies[[#This Row],[rating]])</f>
        <v>7.7</v>
      </c>
      <c r="H6207" s="19" t="str">
        <f>IF(Movies[[#This Row],[rating]]=0,"No Rating","Rated")</f>
        <v>Rated</v>
      </c>
      <c r="I6207" s="16" t="s">
        <v>273</v>
      </c>
      <c r="J6207" s="29" t="s">
        <v>34</v>
      </c>
      <c r="K6207" s="19">
        <v>17.812000000000001</v>
      </c>
      <c r="L6207" s="26">
        <v>639</v>
      </c>
    </row>
    <row r="6208" spans="1:12" x14ac:dyDescent="0.3">
      <c r="A6208" s="14">
        <v>271706</v>
      </c>
      <c r="B6208" s="16" t="s">
        <v>8429</v>
      </c>
      <c r="C6208" s="16" t="s">
        <v>8430</v>
      </c>
      <c r="D6208" s="4">
        <v>42559</v>
      </c>
      <c r="E6208" s="23">
        <v>2016</v>
      </c>
      <c r="F6208" s="19">
        <v>7.4</v>
      </c>
      <c r="G6208" s="19">
        <f>IF(Movies[[#This Row],[rating]]=0,"",Movies[[#This Row],[rating]])</f>
        <v>7.4</v>
      </c>
      <c r="H6208" s="19" t="str">
        <f>IF(Movies[[#This Row],[rating]]=0,"No Rating","Rated")</f>
        <v>Rated</v>
      </c>
      <c r="I6208" s="16" t="s">
        <v>2142</v>
      </c>
      <c r="J6208" s="29" t="s">
        <v>342</v>
      </c>
      <c r="K6208" s="19">
        <v>17.760000000000002</v>
      </c>
      <c r="L6208" s="26">
        <v>440</v>
      </c>
    </row>
    <row r="6209" spans="1:12" x14ac:dyDescent="0.3">
      <c r="A6209" s="14">
        <v>391907</v>
      </c>
      <c r="B6209" s="16" t="s">
        <v>8431</v>
      </c>
      <c r="C6209" s="16" t="s">
        <v>94</v>
      </c>
      <c r="D6209" s="4">
        <v>42436</v>
      </c>
      <c r="E6209" s="23">
        <v>2016</v>
      </c>
      <c r="F6209" s="19">
        <v>4</v>
      </c>
      <c r="G6209" s="19">
        <f>IF(Movies[[#This Row],[rating]]=0,"",Movies[[#This Row],[rating]])</f>
        <v>4</v>
      </c>
      <c r="H6209" s="19" t="str">
        <f>IF(Movies[[#This Row],[rating]]=0,"No Rating","Rated")</f>
        <v>Rated</v>
      </c>
      <c r="I6209" s="16" t="s">
        <v>886</v>
      </c>
      <c r="J6209" s="29" t="s">
        <v>96</v>
      </c>
      <c r="K6209" s="19">
        <v>17.712</v>
      </c>
      <c r="L6209" s="26">
        <v>3</v>
      </c>
    </row>
    <row r="6210" spans="1:12" x14ac:dyDescent="0.3">
      <c r="A6210" s="14">
        <v>439466</v>
      </c>
      <c r="B6210" s="16" t="s">
        <v>8432</v>
      </c>
      <c r="C6210" s="16" t="s">
        <v>144</v>
      </c>
      <c r="D6210" s="4">
        <v>42650</v>
      </c>
      <c r="E6210" s="23">
        <v>2016</v>
      </c>
      <c r="F6210" s="19">
        <v>4.4000000000000004</v>
      </c>
      <c r="G6210" s="19">
        <f>IF(Movies[[#This Row],[rating]]=0,"",Movies[[#This Row],[rating]])</f>
        <v>4.4000000000000004</v>
      </c>
      <c r="H6210" s="19" t="str">
        <f>IF(Movies[[#This Row],[rating]]=0,"No Rating","Rated")</f>
        <v>Rated</v>
      </c>
      <c r="I6210" s="16" t="s">
        <v>1993</v>
      </c>
      <c r="J6210" s="29" t="s">
        <v>146</v>
      </c>
      <c r="K6210" s="19">
        <v>17.651</v>
      </c>
      <c r="L6210" s="26">
        <v>35</v>
      </c>
    </row>
    <row r="6211" spans="1:12" x14ac:dyDescent="0.3">
      <c r="A6211" s="14">
        <v>376659</v>
      </c>
      <c r="B6211" s="16" t="s">
        <v>8433</v>
      </c>
      <c r="C6211" s="16" t="s">
        <v>8233</v>
      </c>
      <c r="D6211" s="4">
        <v>42579</v>
      </c>
      <c r="E6211" s="23">
        <v>2016</v>
      </c>
      <c r="F6211" s="19">
        <v>6.5</v>
      </c>
      <c r="G6211" s="19">
        <f>IF(Movies[[#This Row],[rating]]=0,"",Movies[[#This Row],[rating]])</f>
        <v>6.5</v>
      </c>
      <c r="H6211" s="19" t="str">
        <f>IF(Movies[[#This Row],[rating]]=0,"No Rating","Rated")</f>
        <v>Rated</v>
      </c>
      <c r="I6211" s="16" t="s">
        <v>30</v>
      </c>
      <c r="J6211" s="29" t="s">
        <v>12</v>
      </c>
      <c r="K6211" s="19">
        <v>17.623999999999999</v>
      </c>
      <c r="L6211" s="26">
        <v>4094</v>
      </c>
    </row>
    <row r="6212" spans="1:12" x14ac:dyDescent="0.3">
      <c r="A6212" s="14">
        <v>1100848</v>
      </c>
      <c r="B6212" s="16" t="s">
        <v>8434</v>
      </c>
      <c r="C6212" s="16" t="s">
        <v>144</v>
      </c>
      <c r="D6212" s="4">
        <v>42615</v>
      </c>
      <c r="E6212" s="23">
        <v>2016</v>
      </c>
      <c r="F6212" s="19">
        <v>0</v>
      </c>
      <c r="G6212" s="19" t="str">
        <f>IF(Movies[[#This Row],[rating]]=0,"",Movies[[#This Row],[rating]])</f>
        <v/>
      </c>
      <c r="H6212" s="19" t="str">
        <f>IF(Movies[[#This Row],[rating]]=0,"No Rating","Rated")</f>
        <v>No Rating</v>
      </c>
      <c r="I6212" s="16" t="s">
        <v>1845</v>
      </c>
      <c r="J6212" s="29" t="s">
        <v>146</v>
      </c>
      <c r="K6212" s="19">
        <v>17.536000000000001</v>
      </c>
      <c r="L6212" s="26">
        <v>0</v>
      </c>
    </row>
    <row r="6213" spans="1:12" x14ac:dyDescent="0.3">
      <c r="A6213" s="14">
        <v>381902</v>
      </c>
      <c r="B6213" s="16" t="s">
        <v>8435</v>
      </c>
      <c r="C6213" s="16" t="s">
        <v>532</v>
      </c>
      <c r="D6213" s="4">
        <v>42391</v>
      </c>
      <c r="E6213" s="23">
        <v>2016</v>
      </c>
      <c r="F6213" s="19">
        <v>5.9</v>
      </c>
      <c r="G6213" s="19">
        <f>IF(Movies[[#This Row],[rating]]=0,"",Movies[[#This Row],[rating]])</f>
        <v>5.9</v>
      </c>
      <c r="H6213" s="19" t="str">
        <f>IF(Movies[[#This Row],[rating]]=0,"No Rating","Rated")</f>
        <v>Rated</v>
      </c>
      <c r="I6213" s="16" t="s">
        <v>80</v>
      </c>
      <c r="J6213" s="29" t="s">
        <v>342</v>
      </c>
      <c r="K6213" s="19">
        <v>17.524000000000001</v>
      </c>
      <c r="L6213" s="26">
        <v>98</v>
      </c>
    </row>
    <row r="6214" spans="1:12" x14ac:dyDescent="0.3">
      <c r="A6214" s="14">
        <v>404378</v>
      </c>
      <c r="B6214" s="16" t="s">
        <v>8436</v>
      </c>
      <c r="C6214" s="16" t="s">
        <v>14</v>
      </c>
      <c r="D6214" s="4">
        <v>42678</v>
      </c>
      <c r="E6214" s="23">
        <v>2016</v>
      </c>
      <c r="F6214" s="19">
        <v>7.9119999999999999</v>
      </c>
      <c r="G6214" s="19">
        <f>IF(Movies[[#This Row],[rating]]=0,"",Movies[[#This Row],[rating]])</f>
        <v>7.9119999999999999</v>
      </c>
      <c r="H6214" s="19" t="str">
        <f>IF(Movies[[#This Row],[rating]]=0,"No Rating","Rated")</f>
        <v>Rated</v>
      </c>
      <c r="I6214" s="16" t="s">
        <v>806</v>
      </c>
      <c r="J6214" s="29" t="s">
        <v>12</v>
      </c>
      <c r="K6214" s="19">
        <v>17.492000000000001</v>
      </c>
      <c r="L6214" s="26">
        <v>1450</v>
      </c>
    </row>
    <row r="6215" spans="1:12" x14ac:dyDescent="0.3">
      <c r="A6215" s="14">
        <v>399173</v>
      </c>
      <c r="B6215" s="16" t="s">
        <v>8437</v>
      </c>
      <c r="C6215" s="16" t="s">
        <v>506</v>
      </c>
      <c r="D6215" s="4">
        <v>42529</v>
      </c>
      <c r="E6215" s="23">
        <v>2016</v>
      </c>
      <c r="F6215" s="19">
        <v>5.5</v>
      </c>
      <c r="G6215" s="19">
        <f>IF(Movies[[#This Row],[rating]]=0,"",Movies[[#This Row],[rating]])</f>
        <v>5.5</v>
      </c>
      <c r="H6215" s="19" t="str">
        <f>IF(Movies[[#This Row],[rating]]=0,"No Rating","Rated")</f>
        <v>Rated</v>
      </c>
      <c r="I6215" s="16" t="s">
        <v>78</v>
      </c>
      <c r="J6215" s="29" t="s">
        <v>12</v>
      </c>
      <c r="K6215" s="19">
        <v>17.484000000000002</v>
      </c>
      <c r="L6215" s="26">
        <v>518</v>
      </c>
    </row>
    <row r="6216" spans="1:12" x14ac:dyDescent="0.3">
      <c r="A6216" s="14">
        <v>333669</v>
      </c>
      <c r="B6216" s="16" t="s">
        <v>8438</v>
      </c>
      <c r="C6216" s="16" t="s">
        <v>100</v>
      </c>
      <c r="D6216" s="4">
        <v>42482</v>
      </c>
      <c r="E6216" s="23">
        <v>2016</v>
      </c>
      <c r="F6216" s="19">
        <v>6.3</v>
      </c>
      <c r="G6216" s="19">
        <f>IF(Movies[[#This Row],[rating]]=0,"",Movies[[#This Row],[rating]])</f>
        <v>6.3</v>
      </c>
      <c r="H6216" s="19" t="str">
        <f>IF(Movies[[#This Row],[rating]]=0,"No Rating","Rated")</f>
        <v>Rated</v>
      </c>
      <c r="I6216" s="16" t="s">
        <v>777</v>
      </c>
      <c r="J6216" s="29" t="s">
        <v>12</v>
      </c>
      <c r="K6216" s="19">
        <v>17.477</v>
      </c>
      <c r="L6216" s="26">
        <v>1382</v>
      </c>
    </row>
    <row r="6217" spans="1:12" x14ac:dyDescent="0.3">
      <c r="A6217" s="14">
        <v>302401</v>
      </c>
      <c r="B6217" s="16" t="s">
        <v>8439</v>
      </c>
      <c r="C6217" s="16" t="s">
        <v>8440</v>
      </c>
      <c r="D6217" s="4">
        <v>42628</v>
      </c>
      <c r="E6217" s="23">
        <v>2016</v>
      </c>
      <c r="F6217" s="19">
        <v>7.1040000000000001</v>
      </c>
      <c r="G6217" s="19">
        <f>IF(Movies[[#This Row],[rating]]=0,"",Movies[[#This Row],[rating]])</f>
        <v>7.1040000000000001</v>
      </c>
      <c r="H6217" s="19" t="str">
        <f>IF(Movies[[#This Row],[rating]]=0,"No Rating","Rated")</f>
        <v>Rated</v>
      </c>
      <c r="I6217" s="16" t="s">
        <v>8441</v>
      </c>
      <c r="J6217" s="29" t="s">
        <v>12</v>
      </c>
      <c r="K6217" s="19">
        <v>17.457000000000001</v>
      </c>
      <c r="L6217" s="26">
        <v>4372</v>
      </c>
    </row>
    <row r="6218" spans="1:12" x14ac:dyDescent="0.3">
      <c r="A6218" s="14">
        <v>374461</v>
      </c>
      <c r="B6218" s="16" t="s">
        <v>8442</v>
      </c>
      <c r="C6218" s="16" t="s">
        <v>10</v>
      </c>
      <c r="D6218" s="4">
        <v>42629</v>
      </c>
      <c r="E6218" s="23">
        <v>2016</v>
      </c>
      <c r="F6218" s="19">
        <v>7.4</v>
      </c>
      <c r="G6218" s="19">
        <f>IF(Movies[[#This Row],[rating]]=0,"",Movies[[#This Row],[rating]])</f>
        <v>7.4</v>
      </c>
      <c r="H6218" s="19" t="str">
        <f>IF(Movies[[#This Row],[rating]]=0,"No Rating","Rated")</f>
        <v>Rated</v>
      </c>
      <c r="I6218" s="16" t="s">
        <v>49</v>
      </c>
      <c r="J6218" s="29" t="s">
        <v>12</v>
      </c>
      <c r="K6218" s="19">
        <v>17.442</v>
      </c>
      <c r="L6218" s="26">
        <v>470</v>
      </c>
    </row>
    <row r="6219" spans="1:12" x14ac:dyDescent="0.3">
      <c r="A6219" s="14">
        <v>270487</v>
      </c>
      <c r="B6219" s="16" t="s">
        <v>8443</v>
      </c>
      <c r="C6219" s="16" t="s">
        <v>14</v>
      </c>
      <c r="D6219" s="4">
        <v>42405</v>
      </c>
      <c r="E6219" s="23">
        <v>2016</v>
      </c>
      <c r="F6219" s="19">
        <v>5.923</v>
      </c>
      <c r="G6219" s="19">
        <f>IF(Movies[[#This Row],[rating]]=0,"",Movies[[#This Row],[rating]])</f>
        <v>5.923</v>
      </c>
      <c r="H6219" s="19" t="str">
        <f>IF(Movies[[#This Row],[rating]]=0,"No Rating","Rated")</f>
        <v>Rated</v>
      </c>
      <c r="I6219" s="16" t="s">
        <v>2723</v>
      </c>
      <c r="J6219" s="29" t="s">
        <v>12</v>
      </c>
      <c r="K6219" s="19">
        <v>17.225000000000001</v>
      </c>
      <c r="L6219" s="26">
        <v>3793</v>
      </c>
    </row>
    <row r="6220" spans="1:12" x14ac:dyDescent="0.3">
      <c r="A6220" s="14">
        <v>357786</v>
      </c>
      <c r="B6220" s="16" t="s">
        <v>8444</v>
      </c>
      <c r="C6220" s="16" t="s">
        <v>144</v>
      </c>
      <c r="D6220" s="4">
        <v>42377</v>
      </c>
      <c r="E6220" s="23">
        <v>2016</v>
      </c>
      <c r="F6220" s="19">
        <v>7.7</v>
      </c>
      <c r="G6220" s="19">
        <f>IF(Movies[[#This Row],[rating]]=0,"",Movies[[#This Row],[rating]])</f>
        <v>7.7</v>
      </c>
      <c r="H6220" s="19" t="str">
        <f>IF(Movies[[#This Row],[rating]]=0,"No Rating","Rated")</f>
        <v>Rated</v>
      </c>
      <c r="I6220" s="16" t="s">
        <v>8445</v>
      </c>
      <c r="J6220" s="29" t="s">
        <v>146</v>
      </c>
      <c r="K6220" s="19">
        <v>17.181999999999999</v>
      </c>
      <c r="L6220" s="26">
        <v>275</v>
      </c>
    </row>
    <row r="6221" spans="1:12" x14ac:dyDescent="0.3">
      <c r="A6221" s="14">
        <v>474139</v>
      </c>
      <c r="B6221" s="16" t="s">
        <v>8446</v>
      </c>
      <c r="C6221" s="16" t="s">
        <v>1845</v>
      </c>
      <c r="D6221" s="4">
        <v>42644</v>
      </c>
      <c r="E6221" s="23">
        <v>2016</v>
      </c>
      <c r="F6221" s="19">
        <v>7.7</v>
      </c>
      <c r="G6221" s="19">
        <f>IF(Movies[[#This Row],[rating]]=0,"",Movies[[#This Row],[rating]])</f>
        <v>7.7</v>
      </c>
      <c r="H6221" s="19" t="str">
        <f>IF(Movies[[#This Row],[rating]]=0,"No Rating","Rated")</f>
        <v>Rated</v>
      </c>
      <c r="I6221" s="16" t="s">
        <v>4590</v>
      </c>
      <c r="J6221" s="29" t="s">
        <v>342</v>
      </c>
      <c r="K6221" s="19">
        <v>17.149999999999999</v>
      </c>
      <c r="L6221" s="26">
        <v>3</v>
      </c>
    </row>
    <row r="6222" spans="1:12" x14ac:dyDescent="0.3">
      <c r="A6222" s="14">
        <v>245703</v>
      </c>
      <c r="B6222" s="16" t="s">
        <v>8447</v>
      </c>
      <c r="C6222" s="16" t="s">
        <v>4567</v>
      </c>
      <c r="D6222" s="4">
        <v>42418</v>
      </c>
      <c r="E6222" s="23">
        <v>2016</v>
      </c>
      <c r="F6222" s="19">
        <v>6.2</v>
      </c>
      <c r="G6222" s="19">
        <f>IF(Movies[[#This Row],[rating]]=0,"",Movies[[#This Row],[rating]])</f>
        <v>6.2</v>
      </c>
      <c r="H6222" s="19" t="str">
        <f>IF(Movies[[#This Row],[rating]]=0,"No Rating","Rated")</f>
        <v>Rated</v>
      </c>
      <c r="I6222" s="16" t="s">
        <v>5632</v>
      </c>
      <c r="J6222" s="29" t="s">
        <v>12</v>
      </c>
      <c r="K6222" s="19">
        <v>17.117000000000001</v>
      </c>
      <c r="L6222" s="26">
        <v>1901</v>
      </c>
    </row>
    <row r="6223" spans="1:12" x14ac:dyDescent="0.3">
      <c r="A6223" s="14">
        <v>302156</v>
      </c>
      <c r="B6223" s="16" t="s">
        <v>8448</v>
      </c>
      <c r="C6223" s="16" t="s">
        <v>8449</v>
      </c>
      <c r="D6223" s="4">
        <v>42467</v>
      </c>
      <c r="E6223" s="23">
        <v>2016</v>
      </c>
      <c r="F6223" s="19">
        <v>6.2050000000000001</v>
      </c>
      <c r="G6223" s="19">
        <f>IF(Movies[[#This Row],[rating]]=0,"",Movies[[#This Row],[rating]])</f>
        <v>6.2050000000000001</v>
      </c>
      <c r="H6223" s="19" t="str">
        <f>IF(Movies[[#This Row],[rating]]=0,"No Rating","Rated")</f>
        <v>Rated</v>
      </c>
      <c r="I6223" s="16" t="s">
        <v>8450</v>
      </c>
      <c r="J6223" s="29" t="s">
        <v>12</v>
      </c>
      <c r="K6223" s="19">
        <v>17.106999999999999</v>
      </c>
      <c r="L6223" s="26">
        <v>1755</v>
      </c>
    </row>
    <row r="6224" spans="1:12" x14ac:dyDescent="0.3">
      <c r="A6224" s="14">
        <v>241258</v>
      </c>
      <c r="B6224" s="16" t="s">
        <v>8451</v>
      </c>
      <c r="C6224" s="16" t="s">
        <v>10</v>
      </c>
      <c r="D6224" s="4">
        <v>42705</v>
      </c>
      <c r="E6224" s="23">
        <v>2016</v>
      </c>
      <c r="F6224" s="19">
        <v>5.4</v>
      </c>
      <c r="G6224" s="19">
        <f>IF(Movies[[#This Row],[rating]]=0,"",Movies[[#This Row],[rating]])</f>
        <v>5.4</v>
      </c>
      <c r="H6224" s="19" t="str">
        <f>IF(Movies[[#This Row],[rating]]=0,"No Rating","Rated")</f>
        <v>Rated</v>
      </c>
      <c r="I6224" s="16" t="s">
        <v>132</v>
      </c>
      <c r="J6224" s="29" t="s">
        <v>12</v>
      </c>
      <c r="K6224" s="19">
        <v>16.872</v>
      </c>
      <c r="L6224" s="26">
        <v>564</v>
      </c>
    </row>
    <row r="6225" spans="1:12" x14ac:dyDescent="0.3">
      <c r="A6225" s="14">
        <v>374052</v>
      </c>
      <c r="B6225" s="16" t="s">
        <v>8452</v>
      </c>
      <c r="C6225" s="16" t="s">
        <v>10</v>
      </c>
      <c r="D6225" s="4">
        <v>42685</v>
      </c>
      <c r="E6225" s="23">
        <v>2016</v>
      </c>
      <c r="F6225" s="19">
        <v>6.4</v>
      </c>
      <c r="G6225" s="19">
        <f>IF(Movies[[#This Row],[rating]]=0,"",Movies[[#This Row],[rating]])</f>
        <v>6.4</v>
      </c>
      <c r="H6225" s="19" t="str">
        <f>IF(Movies[[#This Row],[rating]]=0,"No Rating","Rated")</f>
        <v>Rated</v>
      </c>
      <c r="I6225" s="16" t="s">
        <v>1456</v>
      </c>
      <c r="J6225" s="29" t="s">
        <v>12</v>
      </c>
      <c r="K6225" s="19">
        <v>16.689</v>
      </c>
      <c r="L6225" s="26">
        <v>552</v>
      </c>
    </row>
    <row r="6226" spans="1:12" x14ac:dyDescent="0.3">
      <c r="A6226" s="14">
        <v>387846</v>
      </c>
      <c r="B6226" s="16" t="s">
        <v>8453</v>
      </c>
      <c r="C6226" s="16" t="s">
        <v>94</v>
      </c>
      <c r="D6226" s="4">
        <v>42432</v>
      </c>
      <c r="E6226" s="23">
        <v>2016</v>
      </c>
      <c r="F6226" s="19">
        <v>2.9</v>
      </c>
      <c r="G6226" s="19">
        <f>IF(Movies[[#This Row],[rating]]=0,"",Movies[[#This Row],[rating]])</f>
        <v>2.9</v>
      </c>
      <c r="H6226" s="19" t="str">
        <f>IF(Movies[[#This Row],[rating]]=0,"No Rating","Rated")</f>
        <v>Rated</v>
      </c>
      <c r="I6226" s="16" t="s">
        <v>30</v>
      </c>
      <c r="J6226" s="29" t="s">
        <v>96</v>
      </c>
      <c r="K6226" s="19">
        <v>16.622</v>
      </c>
      <c r="L6226" s="26">
        <v>5</v>
      </c>
    </row>
    <row r="6227" spans="1:12" x14ac:dyDescent="0.3">
      <c r="A6227" s="14">
        <v>351339</v>
      </c>
      <c r="B6227" s="16" t="s">
        <v>8454</v>
      </c>
      <c r="C6227" s="16" t="s">
        <v>8455</v>
      </c>
      <c r="D6227" s="4">
        <v>42594</v>
      </c>
      <c r="E6227" s="23">
        <v>2016</v>
      </c>
      <c r="F6227" s="19">
        <v>7.1360000000000001</v>
      </c>
      <c r="G6227" s="19">
        <f>IF(Movies[[#This Row],[rating]]=0,"",Movies[[#This Row],[rating]])</f>
        <v>7.1360000000000001</v>
      </c>
      <c r="H6227" s="19" t="str">
        <f>IF(Movies[[#This Row],[rating]]=0,"No Rating","Rated")</f>
        <v>Rated</v>
      </c>
      <c r="I6227" s="16" t="s">
        <v>8456</v>
      </c>
      <c r="J6227" s="29" t="s">
        <v>12</v>
      </c>
      <c r="K6227" s="19">
        <v>16.599</v>
      </c>
      <c r="L6227" s="26">
        <v>1040</v>
      </c>
    </row>
    <row r="6228" spans="1:12" x14ac:dyDescent="0.3">
      <c r="A6228" s="14">
        <v>309886</v>
      </c>
      <c r="B6228" s="16" t="s">
        <v>8457</v>
      </c>
      <c r="C6228" s="16" t="s">
        <v>177</v>
      </c>
      <c r="D6228" s="4">
        <v>42593</v>
      </c>
      <c r="E6228" s="23">
        <v>2016</v>
      </c>
      <c r="F6228" s="19">
        <v>6.2</v>
      </c>
      <c r="G6228" s="19">
        <f>IF(Movies[[#This Row],[rating]]=0,"",Movies[[#This Row],[rating]])</f>
        <v>6.2</v>
      </c>
      <c r="H6228" s="19" t="str">
        <f>IF(Movies[[#This Row],[rating]]=0,"No Rating","Rated")</f>
        <v>Rated</v>
      </c>
      <c r="I6228" s="16" t="s">
        <v>1888</v>
      </c>
      <c r="J6228" s="29" t="s">
        <v>12</v>
      </c>
      <c r="K6228" s="19">
        <v>16.509</v>
      </c>
      <c r="L6228" s="26">
        <v>1538</v>
      </c>
    </row>
    <row r="6229" spans="1:12" x14ac:dyDescent="0.3">
      <c r="A6229" s="14">
        <v>286567</v>
      </c>
      <c r="B6229" s="16" t="s">
        <v>8458</v>
      </c>
      <c r="C6229" s="16" t="s">
        <v>14</v>
      </c>
      <c r="D6229" s="4">
        <v>42657</v>
      </c>
      <c r="E6229" s="23">
        <v>2016</v>
      </c>
      <c r="F6229" s="19">
        <v>5.6</v>
      </c>
      <c r="G6229" s="19">
        <f>IF(Movies[[#This Row],[rating]]=0,"",Movies[[#This Row],[rating]])</f>
        <v>5.6</v>
      </c>
      <c r="H6229" s="19" t="str">
        <f>IF(Movies[[#This Row],[rating]]=0,"No Rating","Rated")</f>
        <v>Rated</v>
      </c>
      <c r="I6229" s="16" t="s">
        <v>638</v>
      </c>
      <c r="J6229" s="29" t="s">
        <v>12</v>
      </c>
      <c r="K6229" s="19">
        <v>16.494</v>
      </c>
      <c r="L6229" s="26">
        <v>785</v>
      </c>
    </row>
    <row r="6230" spans="1:12" x14ac:dyDescent="0.3">
      <c r="A6230" s="14">
        <v>372751</v>
      </c>
      <c r="B6230" s="16" t="s">
        <v>8459</v>
      </c>
      <c r="C6230" s="16" t="s">
        <v>144</v>
      </c>
      <c r="D6230" s="4">
        <v>42406</v>
      </c>
      <c r="E6230" s="23">
        <v>2016</v>
      </c>
      <c r="F6230" s="19">
        <v>6.1</v>
      </c>
      <c r="G6230" s="19">
        <f>IF(Movies[[#This Row],[rating]]=0,"",Movies[[#This Row],[rating]])</f>
        <v>6.1</v>
      </c>
      <c r="H6230" s="19" t="str">
        <f>IF(Movies[[#This Row],[rating]]=0,"No Rating","Rated")</f>
        <v>Rated</v>
      </c>
      <c r="I6230" s="16" t="s">
        <v>1771</v>
      </c>
      <c r="J6230" s="29" t="s">
        <v>146</v>
      </c>
      <c r="K6230" s="19">
        <v>16.48</v>
      </c>
      <c r="L6230" s="26">
        <v>39</v>
      </c>
    </row>
    <row r="6231" spans="1:12" x14ac:dyDescent="0.3">
      <c r="A6231" s="14">
        <v>457697</v>
      </c>
      <c r="B6231" s="16" t="s">
        <v>8460</v>
      </c>
      <c r="C6231" s="16" t="s">
        <v>1845</v>
      </c>
      <c r="D6231" s="4">
        <v>42614</v>
      </c>
      <c r="E6231" s="23">
        <v>2016</v>
      </c>
      <c r="F6231" s="19">
        <v>6.9</v>
      </c>
      <c r="G6231" s="19">
        <f>IF(Movies[[#This Row],[rating]]=0,"",Movies[[#This Row],[rating]])</f>
        <v>6.9</v>
      </c>
      <c r="H6231" s="19" t="str">
        <f>IF(Movies[[#This Row],[rating]]=0,"No Rating","Rated")</f>
        <v>Rated</v>
      </c>
      <c r="I6231" s="16" t="s">
        <v>1845</v>
      </c>
      <c r="J6231" s="29" t="s">
        <v>12</v>
      </c>
      <c r="K6231" s="19">
        <v>16.472999999999999</v>
      </c>
      <c r="L6231" s="26">
        <v>8</v>
      </c>
    </row>
    <row r="6232" spans="1:12" x14ac:dyDescent="0.3">
      <c r="A6232" s="14">
        <v>359784</v>
      </c>
      <c r="B6232" s="16" t="s">
        <v>8461</v>
      </c>
      <c r="C6232" s="16" t="s">
        <v>8462</v>
      </c>
      <c r="D6232" s="4">
        <v>42537</v>
      </c>
      <c r="E6232" s="23">
        <v>2016</v>
      </c>
      <c r="F6232" s="19">
        <v>7.7</v>
      </c>
      <c r="G6232" s="19">
        <f>IF(Movies[[#This Row],[rating]]=0,"",Movies[[#This Row],[rating]])</f>
        <v>7.7</v>
      </c>
      <c r="H6232" s="19" t="str">
        <f>IF(Movies[[#This Row],[rating]]=0,"No Rating","Rated")</f>
        <v>Rated</v>
      </c>
      <c r="I6232" s="16" t="s">
        <v>33</v>
      </c>
      <c r="J6232" s="29" t="s">
        <v>12</v>
      </c>
      <c r="K6232" s="19">
        <v>16.361000000000001</v>
      </c>
      <c r="L6232" s="26">
        <v>513</v>
      </c>
    </row>
    <row r="6233" spans="1:12" x14ac:dyDescent="0.3">
      <c r="A6233" s="14">
        <v>329440</v>
      </c>
      <c r="B6233" s="16" t="s">
        <v>8463</v>
      </c>
      <c r="C6233" s="16" t="s">
        <v>10</v>
      </c>
      <c r="D6233" s="4">
        <v>42376</v>
      </c>
      <c r="E6233" s="23">
        <v>2016</v>
      </c>
      <c r="F6233" s="19">
        <v>5.2240000000000002</v>
      </c>
      <c r="G6233" s="19">
        <f>IF(Movies[[#This Row],[rating]]=0,"",Movies[[#This Row],[rating]])</f>
        <v>5.2240000000000002</v>
      </c>
      <c r="H6233" s="19" t="str">
        <f>IF(Movies[[#This Row],[rating]]=0,"No Rating","Rated")</f>
        <v>Rated</v>
      </c>
      <c r="I6233" s="16" t="s">
        <v>178</v>
      </c>
      <c r="J6233" s="29" t="s">
        <v>12</v>
      </c>
      <c r="K6233" s="19">
        <v>16.329999999999998</v>
      </c>
      <c r="L6233" s="26">
        <v>1753</v>
      </c>
    </row>
    <row r="6234" spans="1:12" x14ac:dyDescent="0.3">
      <c r="A6234" s="14">
        <v>317557</v>
      </c>
      <c r="B6234" s="16" t="s">
        <v>8464</v>
      </c>
      <c r="C6234" s="16" t="s">
        <v>10</v>
      </c>
      <c r="D6234" s="4">
        <v>42636</v>
      </c>
      <c r="E6234" s="23">
        <v>2016</v>
      </c>
      <c r="F6234" s="19">
        <v>7.2</v>
      </c>
      <c r="G6234" s="19">
        <f>IF(Movies[[#This Row],[rating]]=0,"",Movies[[#This Row],[rating]])</f>
        <v>7.2</v>
      </c>
      <c r="H6234" s="19" t="str">
        <f>IF(Movies[[#This Row],[rating]]=0,"No Rating","Rated")</f>
        <v>Rated</v>
      </c>
      <c r="I6234" s="16" t="s">
        <v>49</v>
      </c>
      <c r="J6234" s="29" t="s">
        <v>12</v>
      </c>
      <c r="K6234" s="19">
        <v>16.286000000000001</v>
      </c>
      <c r="L6234" s="26">
        <v>436</v>
      </c>
    </row>
    <row r="6235" spans="1:12" x14ac:dyDescent="0.3">
      <c r="A6235" s="14">
        <v>347126</v>
      </c>
      <c r="B6235" s="16" t="s">
        <v>8465</v>
      </c>
      <c r="C6235" s="16" t="s">
        <v>10</v>
      </c>
      <c r="D6235" s="4">
        <v>42461</v>
      </c>
      <c r="E6235" s="23">
        <v>2016</v>
      </c>
      <c r="F6235" s="19">
        <v>6.1</v>
      </c>
      <c r="G6235" s="19">
        <f>IF(Movies[[#This Row],[rating]]=0,"",Movies[[#This Row],[rating]])</f>
        <v>6.1</v>
      </c>
      <c r="H6235" s="19" t="str">
        <f>IF(Movies[[#This Row],[rating]]=0,"No Rating","Rated")</f>
        <v>Rated</v>
      </c>
      <c r="I6235" s="16" t="s">
        <v>49</v>
      </c>
      <c r="J6235" s="29" t="s">
        <v>12</v>
      </c>
      <c r="K6235" s="19">
        <v>16.251999999999999</v>
      </c>
      <c r="L6235" s="26">
        <v>406</v>
      </c>
    </row>
    <row r="6236" spans="1:12" x14ac:dyDescent="0.3">
      <c r="A6236" s="14">
        <v>245913</v>
      </c>
      <c r="B6236" s="16" t="s">
        <v>8466</v>
      </c>
      <c r="C6236" s="16" t="s">
        <v>10</v>
      </c>
      <c r="D6236" s="4">
        <v>42496</v>
      </c>
      <c r="E6236" s="23">
        <v>2016</v>
      </c>
      <c r="F6236" s="19">
        <v>7.4</v>
      </c>
      <c r="G6236" s="19">
        <f>IF(Movies[[#This Row],[rating]]=0,"",Movies[[#This Row],[rating]])</f>
        <v>7.4</v>
      </c>
      <c r="H6236" s="19" t="str">
        <f>IF(Movies[[#This Row],[rating]]=0,"No Rating","Rated")</f>
        <v>Rated</v>
      </c>
      <c r="I6236" s="16" t="s">
        <v>49</v>
      </c>
      <c r="J6236" s="29" t="s">
        <v>12</v>
      </c>
      <c r="K6236" s="19">
        <v>16.247</v>
      </c>
      <c r="L6236" s="26">
        <v>1084</v>
      </c>
    </row>
    <row r="6237" spans="1:12" x14ac:dyDescent="0.3">
      <c r="A6237" s="14">
        <v>410118</v>
      </c>
      <c r="B6237" s="16" t="s">
        <v>8467</v>
      </c>
      <c r="C6237" s="16" t="s">
        <v>263</v>
      </c>
      <c r="D6237" s="4">
        <v>42615</v>
      </c>
      <c r="E6237" s="23">
        <v>2016</v>
      </c>
      <c r="F6237" s="19">
        <v>4.4000000000000004</v>
      </c>
      <c r="G6237" s="19">
        <f>IF(Movies[[#This Row],[rating]]=0,"",Movies[[#This Row],[rating]])</f>
        <v>4.4000000000000004</v>
      </c>
      <c r="H6237" s="19" t="str">
        <f>IF(Movies[[#This Row],[rating]]=0,"No Rating","Rated")</f>
        <v>Rated</v>
      </c>
      <c r="I6237" s="16" t="s">
        <v>8468</v>
      </c>
      <c r="J6237" s="29" t="s">
        <v>265</v>
      </c>
      <c r="K6237" s="19">
        <v>16.222000000000001</v>
      </c>
      <c r="L6237" s="26">
        <v>98</v>
      </c>
    </row>
    <row r="6238" spans="1:12" x14ac:dyDescent="0.3">
      <c r="A6238" s="14">
        <v>313922</v>
      </c>
      <c r="B6238" s="16" t="s">
        <v>8469</v>
      </c>
      <c r="C6238" s="16" t="s">
        <v>10</v>
      </c>
      <c r="D6238" s="4">
        <v>42475</v>
      </c>
      <c r="E6238" s="23">
        <v>2016</v>
      </c>
      <c r="F6238" s="19">
        <v>6.7210000000000001</v>
      </c>
      <c r="G6238" s="19">
        <f>IF(Movies[[#This Row],[rating]]=0,"",Movies[[#This Row],[rating]])</f>
        <v>6.7210000000000001</v>
      </c>
      <c r="H6238" s="19" t="str">
        <f>IF(Movies[[#This Row],[rating]]=0,"No Rating","Rated")</f>
        <v>Rated</v>
      </c>
      <c r="I6238" s="16" t="s">
        <v>7298</v>
      </c>
      <c r="J6238" s="29" t="s">
        <v>12</v>
      </c>
      <c r="K6238" s="19">
        <v>16.219000000000001</v>
      </c>
      <c r="L6238" s="26">
        <v>2717</v>
      </c>
    </row>
    <row r="6239" spans="1:12" x14ac:dyDescent="0.3">
      <c r="A6239" s="14">
        <v>382602</v>
      </c>
      <c r="B6239" s="16" t="s">
        <v>8470</v>
      </c>
      <c r="C6239" s="16" t="s">
        <v>144</v>
      </c>
      <c r="D6239" s="4">
        <v>42539</v>
      </c>
      <c r="E6239" s="23">
        <v>2016</v>
      </c>
      <c r="F6239" s="19">
        <v>5.6</v>
      </c>
      <c r="G6239" s="19">
        <f>IF(Movies[[#This Row],[rating]]=0,"",Movies[[#This Row],[rating]])</f>
        <v>5.6</v>
      </c>
      <c r="H6239" s="19" t="str">
        <f>IF(Movies[[#This Row],[rating]]=0,"No Rating","Rated")</f>
        <v>Rated</v>
      </c>
      <c r="I6239" s="16" t="s">
        <v>468</v>
      </c>
      <c r="J6239" s="29" t="s">
        <v>146</v>
      </c>
      <c r="K6239" s="19">
        <v>16.213000000000001</v>
      </c>
      <c r="L6239" s="26">
        <v>227</v>
      </c>
    </row>
    <row r="6240" spans="1:12" x14ac:dyDescent="0.3">
      <c r="A6240" s="14">
        <v>341012</v>
      </c>
      <c r="B6240" s="16" t="s">
        <v>8471</v>
      </c>
      <c r="C6240" s="16" t="s">
        <v>8233</v>
      </c>
      <c r="D6240" s="4">
        <v>42524</v>
      </c>
      <c r="E6240" s="23">
        <v>2016</v>
      </c>
      <c r="F6240" s="19">
        <v>6.6189999999999998</v>
      </c>
      <c r="G6240" s="19">
        <f>IF(Movies[[#This Row],[rating]]=0,"",Movies[[#This Row],[rating]])</f>
        <v>6.6189999999999998</v>
      </c>
      <c r="H6240" s="19" t="str">
        <f>IF(Movies[[#This Row],[rating]]=0,"No Rating","Rated")</f>
        <v>Rated</v>
      </c>
      <c r="I6240" s="16" t="s">
        <v>3819</v>
      </c>
      <c r="J6240" s="29" t="s">
        <v>12</v>
      </c>
      <c r="K6240" s="19">
        <v>16.186</v>
      </c>
      <c r="L6240" s="26">
        <v>1253</v>
      </c>
    </row>
    <row r="6241" spans="1:12" x14ac:dyDescent="0.3">
      <c r="A6241" s="14">
        <v>429915</v>
      </c>
      <c r="B6241" s="16" t="s">
        <v>8472</v>
      </c>
      <c r="C6241" s="16" t="s">
        <v>94</v>
      </c>
      <c r="D6241" s="4">
        <v>42703</v>
      </c>
      <c r="E6241" s="23">
        <v>2016</v>
      </c>
      <c r="F6241" s="19">
        <v>4</v>
      </c>
      <c r="G6241" s="19">
        <f>IF(Movies[[#This Row],[rating]]=0,"",Movies[[#This Row],[rating]])</f>
        <v>4</v>
      </c>
      <c r="H6241" s="19" t="str">
        <f>IF(Movies[[#This Row],[rating]]=0,"No Rating","Rated")</f>
        <v>Rated</v>
      </c>
      <c r="I6241" s="16" t="s">
        <v>886</v>
      </c>
      <c r="J6241" s="29" t="s">
        <v>96</v>
      </c>
      <c r="K6241" s="19">
        <v>16.152000000000001</v>
      </c>
      <c r="L6241" s="26">
        <v>1</v>
      </c>
    </row>
    <row r="6242" spans="1:12" x14ac:dyDescent="0.3">
      <c r="A6242" s="14">
        <v>408567</v>
      </c>
      <c r="B6242" s="16" t="s">
        <v>8473</v>
      </c>
      <c r="C6242" s="16" t="s">
        <v>10</v>
      </c>
      <c r="D6242" s="4">
        <v>42577</v>
      </c>
      <c r="E6242" s="23">
        <v>2016</v>
      </c>
      <c r="F6242" s="19">
        <v>5.4470000000000001</v>
      </c>
      <c r="G6242" s="19">
        <f>IF(Movies[[#This Row],[rating]]=0,"",Movies[[#This Row],[rating]])</f>
        <v>5.4470000000000001</v>
      </c>
      <c r="H6242" s="19" t="str">
        <f>IF(Movies[[#This Row],[rating]]=0,"No Rating","Rated")</f>
        <v>Rated</v>
      </c>
      <c r="I6242" s="16" t="s">
        <v>166</v>
      </c>
      <c r="J6242" s="29" t="s">
        <v>12</v>
      </c>
      <c r="K6242" s="19">
        <v>16.100999999999999</v>
      </c>
      <c r="L6242" s="26">
        <v>19</v>
      </c>
    </row>
    <row r="6243" spans="1:12" x14ac:dyDescent="0.3">
      <c r="A6243" s="14">
        <v>433157</v>
      </c>
      <c r="B6243" s="16" t="s">
        <v>8474</v>
      </c>
      <c r="C6243" s="16" t="s">
        <v>144</v>
      </c>
      <c r="D6243" s="4">
        <v>42735</v>
      </c>
      <c r="E6243" s="23">
        <v>2016</v>
      </c>
      <c r="F6243" s="19">
        <v>7.4</v>
      </c>
      <c r="G6243" s="19">
        <f>IF(Movies[[#This Row],[rating]]=0,"",Movies[[#This Row],[rating]])</f>
        <v>7.4</v>
      </c>
      <c r="H6243" s="19" t="str">
        <f>IF(Movies[[#This Row],[rating]]=0,"No Rating","Rated")</f>
        <v>Rated</v>
      </c>
      <c r="I6243" s="16" t="s">
        <v>8475</v>
      </c>
      <c r="J6243" s="29" t="s">
        <v>146</v>
      </c>
      <c r="K6243" s="19">
        <v>16.001999999999999</v>
      </c>
      <c r="L6243" s="26">
        <v>84</v>
      </c>
    </row>
    <row r="6244" spans="1:12" x14ac:dyDescent="0.3">
      <c r="A6244" s="14">
        <v>424656</v>
      </c>
      <c r="B6244" s="16" t="s">
        <v>8476</v>
      </c>
      <c r="C6244" s="16" t="s">
        <v>144</v>
      </c>
      <c r="D6244" s="4">
        <v>42476</v>
      </c>
      <c r="E6244" s="23">
        <v>2016</v>
      </c>
      <c r="F6244" s="19">
        <v>6.6</v>
      </c>
      <c r="G6244" s="19">
        <f>IF(Movies[[#This Row],[rating]]=0,"",Movies[[#This Row],[rating]])</f>
        <v>6.6</v>
      </c>
      <c r="H6244" s="19" t="str">
        <f>IF(Movies[[#This Row],[rating]]=0,"No Rating","Rated")</f>
        <v>Rated</v>
      </c>
      <c r="I6244" s="16" t="s">
        <v>1885</v>
      </c>
      <c r="J6244" s="29" t="s">
        <v>146</v>
      </c>
      <c r="K6244" s="19">
        <v>15.968999999999999</v>
      </c>
      <c r="L6244" s="26">
        <v>51</v>
      </c>
    </row>
    <row r="6245" spans="1:12" x14ac:dyDescent="0.3">
      <c r="A6245" s="14">
        <v>389053</v>
      </c>
      <c r="B6245" s="16" t="s">
        <v>8477</v>
      </c>
      <c r="C6245" s="16" t="s">
        <v>10</v>
      </c>
      <c r="D6245" s="4">
        <v>42517</v>
      </c>
      <c r="E6245" s="23">
        <v>2016</v>
      </c>
      <c r="F6245" s="19">
        <v>5.7</v>
      </c>
      <c r="G6245" s="19">
        <f>IF(Movies[[#This Row],[rating]]=0,"",Movies[[#This Row],[rating]])</f>
        <v>5.7</v>
      </c>
      <c r="H6245" s="19" t="str">
        <f>IF(Movies[[#This Row],[rating]]=0,"No Rating","Rated")</f>
        <v>Rated</v>
      </c>
      <c r="I6245" s="16" t="s">
        <v>1900</v>
      </c>
      <c r="J6245" s="29" t="s">
        <v>12</v>
      </c>
      <c r="K6245" s="19">
        <v>15.914</v>
      </c>
      <c r="L6245" s="26">
        <v>1505</v>
      </c>
    </row>
    <row r="6246" spans="1:12" x14ac:dyDescent="0.3">
      <c r="A6246" s="14">
        <v>378385</v>
      </c>
      <c r="B6246" s="16" t="s">
        <v>8478</v>
      </c>
      <c r="C6246" s="16" t="s">
        <v>669</v>
      </c>
      <c r="D6246" s="4">
        <v>42389</v>
      </c>
      <c r="E6246" s="23">
        <v>2016</v>
      </c>
      <c r="F6246" s="19">
        <v>6.2</v>
      </c>
      <c r="G6246" s="19">
        <f>IF(Movies[[#This Row],[rating]]=0,"",Movies[[#This Row],[rating]])</f>
        <v>6.2</v>
      </c>
      <c r="H6246" s="19" t="str">
        <f>IF(Movies[[#This Row],[rating]]=0,"No Rating","Rated")</f>
        <v>Rated</v>
      </c>
      <c r="I6246" s="16" t="s">
        <v>2920</v>
      </c>
      <c r="J6246" s="29" t="s">
        <v>12</v>
      </c>
      <c r="K6246" s="19">
        <v>15.85</v>
      </c>
      <c r="L6246" s="26">
        <v>233</v>
      </c>
    </row>
    <row r="6247" spans="1:12" x14ac:dyDescent="0.3">
      <c r="A6247" s="14">
        <v>366170</v>
      </c>
      <c r="B6247" s="16" t="s">
        <v>8479</v>
      </c>
      <c r="C6247" s="16" t="s">
        <v>144</v>
      </c>
      <c r="D6247" s="4">
        <v>42483</v>
      </c>
      <c r="E6247" s="23">
        <v>2016</v>
      </c>
      <c r="F6247" s="19">
        <v>7.5919999999999996</v>
      </c>
      <c r="G6247" s="19">
        <f>IF(Movies[[#This Row],[rating]]=0,"",Movies[[#This Row],[rating]])</f>
        <v>7.5919999999999996</v>
      </c>
      <c r="H6247" s="19" t="str">
        <f>IF(Movies[[#This Row],[rating]]=0,"No Rating","Rated")</f>
        <v>Rated</v>
      </c>
      <c r="I6247" s="16" t="s">
        <v>4176</v>
      </c>
      <c r="J6247" s="29" t="s">
        <v>146</v>
      </c>
      <c r="K6247" s="19">
        <v>15.85</v>
      </c>
      <c r="L6247" s="26">
        <v>437</v>
      </c>
    </row>
    <row r="6248" spans="1:12" x14ac:dyDescent="0.3">
      <c r="A6248" s="14">
        <v>355066</v>
      </c>
      <c r="B6248" s="16" t="s">
        <v>8480</v>
      </c>
      <c r="C6248" s="16" t="s">
        <v>880</v>
      </c>
      <c r="D6248" s="4">
        <v>42405</v>
      </c>
      <c r="E6248" s="23">
        <v>2016</v>
      </c>
      <c r="F6248" s="19">
        <v>6.8</v>
      </c>
      <c r="G6248" s="19">
        <f>IF(Movies[[#This Row],[rating]]=0,"",Movies[[#This Row],[rating]])</f>
        <v>6.8</v>
      </c>
      <c r="H6248" s="19" t="str">
        <f>IF(Movies[[#This Row],[rating]]=0,"No Rating","Rated")</f>
        <v>Rated</v>
      </c>
      <c r="I6248" s="16" t="s">
        <v>3008</v>
      </c>
      <c r="J6248" s="29" t="s">
        <v>881</v>
      </c>
      <c r="K6248" s="19">
        <v>15.742000000000001</v>
      </c>
      <c r="L6248" s="26">
        <v>185</v>
      </c>
    </row>
    <row r="6249" spans="1:12" x14ac:dyDescent="0.3">
      <c r="A6249" s="14">
        <v>403605</v>
      </c>
      <c r="B6249" s="16" t="s">
        <v>8481</v>
      </c>
      <c r="C6249" s="16" t="s">
        <v>3367</v>
      </c>
      <c r="D6249" s="4">
        <v>42637</v>
      </c>
      <c r="E6249" s="23">
        <v>2016</v>
      </c>
      <c r="F6249" s="19">
        <v>6.4</v>
      </c>
      <c r="G6249" s="19">
        <f>IF(Movies[[#This Row],[rating]]=0,"",Movies[[#This Row],[rating]])</f>
        <v>6.4</v>
      </c>
      <c r="H6249" s="19" t="str">
        <f>IF(Movies[[#This Row],[rating]]=0,"No Rating","Rated")</f>
        <v>Rated</v>
      </c>
      <c r="I6249" s="16" t="s">
        <v>1888</v>
      </c>
      <c r="J6249" s="29" t="s">
        <v>3112</v>
      </c>
      <c r="K6249" s="19">
        <v>15.694000000000001</v>
      </c>
      <c r="L6249" s="26">
        <v>448</v>
      </c>
    </row>
    <row r="6250" spans="1:12" x14ac:dyDescent="0.3">
      <c r="A6250" s="14">
        <v>383121</v>
      </c>
      <c r="B6250" s="16" t="s">
        <v>8482</v>
      </c>
      <c r="C6250" s="16" t="s">
        <v>10</v>
      </c>
      <c r="D6250" s="4">
        <v>42508</v>
      </c>
      <c r="E6250" s="23">
        <v>2016</v>
      </c>
      <c r="F6250" s="19">
        <v>4.9000000000000004</v>
      </c>
      <c r="G6250" s="19">
        <f>IF(Movies[[#This Row],[rating]]=0,"",Movies[[#This Row],[rating]])</f>
        <v>4.9000000000000004</v>
      </c>
      <c r="H6250" s="19" t="str">
        <f>IF(Movies[[#This Row],[rating]]=0,"No Rating","Rated")</f>
        <v>Rated</v>
      </c>
      <c r="I6250" s="16" t="s">
        <v>30</v>
      </c>
      <c r="J6250" s="29" t="s">
        <v>12</v>
      </c>
      <c r="K6250" s="19">
        <v>15.661</v>
      </c>
      <c r="L6250" s="26">
        <v>236</v>
      </c>
    </row>
    <row r="6251" spans="1:12" x14ac:dyDescent="0.3">
      <c r="A6251" s="14">
        <v>394374</v>
      </c>
      <c r="B6251" s="16" t="s">
        <v>8483</v>
      </c>
      <c r="C6251" s="16" t="s">
        <v>5070</v>
      </c>
      <c r="D6251" s="4">
        <v>42481</v>
      </c>
      <c r="E6251" s="23">
        <v>2016</v>
      </c>
      <c r="F6251" s="19">
        <v>7</v>
      </c>
      <c r="G6251" s="19">
        <f>IF(Movies[[#This Row],[rating]]=0,"",Movies[[#This Row],[rating]])</f>
        <v>7</v>
      </c>
      <c r="H6251" s="19" t="str">
        <f>IF(Movies[[#This Row],[rating]]=0,"No Rating","Rated")</f>
        <v>Rated</v>
      </c>
      <c r="I6251" s="16" t="s">
        <v>1027</v>
      </c>
      <c r="J6251" s="29" t="s">
        <v>34</v>
      </c>
      <c r="K6251" s="19">
        <v>15.605</v>
      </c>
      <c r="L6251" s="26">
        <v>401</v>
      </c>
    </row>
    <row r="6252" spans="1:12" x14ac:dyDescent="0.3">
      <c r="A6252" s="14">
        <v>310119</v>
      </c>
      <c r="B6252" s="16" t="s">
        <v>8484</v>
      </c>
      <c r="C6252" s="16" t="s">
        <v>10</v>
      </c>
      <c r="D6252" s="4">
        <v>42503</v>
      </c>
      <c r="E6252" s="23">
        <v>2016</v>
      </c>
      <c r="F6252" s="19">
        <v>5.7</v>
      </c>
      <c r="G6252" s="19">
        <f>IF(Movies[[#This Row],[rating]]=0,"",Movies[[#This Row],[rating]])</f>
        <v>5.7</v>
      </c>
      <c r="H6252" s="19" t="str">
        <f>IF(Movies[[#This Row],[rating]]=0,"No Rating","Rated")</f>
        <v>Rated</v>
      </c>
      <c r="I6252" s="16" t="s">
        <v>4615</v>
      </c>
      <c r="J6252" s="29" t="s">
        <v>12</v>
      </c>
      <c r="K6252" s="19">
        <v>15.534000000000001</v>
      </c>
      <c r="L6252" s="26">
        <v>166</v>
      </c>
    </row>
    <row r="6253" spans="1:12" x14ac:dyDescent="0.3">
      <c r="A6253" s="14">
        <v>382512</v>
      </c>
      <c r="B6253" s="16" t="s">
        <v>8485</v>
      </c>
      <c r="C6253" s="16" t="s">
        <v>10</v>
      </c>
      <c r="D6253" s="4">
        <v>42416</v>
      </c>
      <c r="E6253" s="23">
        <v>2016</v>
      </c>
      <c r="F6253" s="19">
        <v>6.3</v>
      </c>
      <c r="G6253" s="19">
        <f>IF(Movies[[#This Row],[rating]]=0,"",Movies[[#This Row],[rating]])</f>
        <v>6.3</v>
      </c>
      <c r="H6253" s="19" t="str">
        <f>IF(Movies[[#This Row],[rating]]=0,"No Rating","Rated")</f>
        <v>Rated</v>
      </c>
      <c r="I6253" s="16" t="s">
        <v>8185</v>
      </c>
      <c r="J6253" s="29" t="s">
        <v>12</v>
      </c>
      <c r="K6253" s="19">
        <v>15.499000000000001</v>
      </c>
      <c r="L6253" s="26">
        <v>142</v>
      </c>
    </row>
    <row r="6254" spans="1:12" x14ac:dyDescent="0.3">
      <c r="A6254" s="14">
        <v>340485</v>
      </c>
      <c r="B6254" s="16" t="s">
        <v>8486</v>
      </c>
      <c r="C6254" s="16" t="s">
        <v>14</v>
      </c>
      <c r="D6254" s="4">
        <v>42643</v>
      </c>
      <c r="E6254" s="23">
        <v>2016</v>
      </c>
      <c r="F6254" s="19">
        <v>6.8</v>
      </c>
      <c r="G6254" s="19">
        <f>IF(Movies[[#This Row],[rating]]=0,"",Movies[[#This Row],[rating]])</f>
        <v>6.8</v>
      </c>
      <c r="H6254" s="19" t="str">
        <f>IF(Movies[[#This Row],[rating]]=0,"No Rating","Rated")</f>
        <v>Rated</v>
      </c>
      <c r="I6254" s="16" t="s">
        <v>49</v>
      </c>
      <c r="J6254" s="29" t="s">
        <v>12</v>
      </c>
      <c r="K6254" s="19">
        <v>15.471</v>
      </c>
      <c r="L6254" s="26">
        <v>853</v>
      </c>
    </row>
    <row r="6255" spans="1:12" x14ac:dyDescent="0.3">
      <c r="A6255" s="14">
        <v>316023</v>
      </c>
      <c r="B6255" s="16" t="s">
        <v>8487</v>
      </c>
      <c r="C6255" s="16" t="s">
        <v>10</v>
      </c>
      <c r="D6255" s="4">
        <v>42558</v>
      </c>
      <c r="E6255" s="23">
        <v>2016</v>
      </c>
      <c r="F6255" s="19">
        <v>6.1</v>
      </c>
      <c r="G6255" s="19">
        <f>IF(Movies[[#This Row],[rating]]=0,"",Movies[[#This Row],[rating]])</f>
        <v>6.1</v>
      </c>
      <c r="H6255" s="19" t="str">
        <f>IF(Movies[[#This Row],[rating]]=0,"No Rating","Rated")</f>
        <v>Rated</v>
      </c>
      <c r="I6255" s="16" t="s">
        <v>30</v>
      </c>
      <c r="J6255" s="29" t="s">
        <v>12</v>
      </c>
      <c r="K6255" s="19">
        <v>15.435</v>
      </c>
      <c r="L6255" s="26">
        <v>2484</v>
      </c>
    </row>
    <row r="6256" spans="1:12" x14ac:dyDescent="0.3">
      <c r="A6256" s="14">
        <v>429450</v>
      </c>
      <c r="B6256" s="16" t="s">
        <v>8488</v>
      </c>
      <c r="C6256" s="16" t="s">
        <v>94</v>
      </c>
      <c r="D6256" s="4">
        <v>42711</v>
      </c>
      <c r="E6256" s="23">
        <v>2016</v>
      </c>
      <c r="F6256" s="19">
        <v>7.5410000000000004</v>
      </c>
      <c r="G6256" s="19">
        <f>IF(Movies[[#This Row],[rating]]=0,"",Movies[[#This Row],[rating]])</f>
        <v>7.5410000000000004</v>
      </c>
      <c r="H6256" s="19" t="str">
        <f>IF(Movies[[#This Row],[rating]]=0,"No Rating","Rated")</f>
        <v>Rated</v>
      </c>
      <c r="I6256" s="16" t="s">
        <v>4541</v>
      </c>
      <c r="J6256" s="29" t="s">
        <v>96</v>
      </c>
      <c r="K6256" s="19">
        <v>15.433999999999999</v>
      </c>
      <c r="L6256" s="26">
        <v>472</v>
      </c>
    </row>
    <row r="6257" spans="1:12" x14ac:dyDescent="0.3">
      <c r="A6257" s="14">
        <v>407887</v>
      </c>
      <c r="B6257" s="16" t="s">
        <v>8489</v>
      </c>
      <c r="C6257" s="16" t="s">
        <v>94</v>
      </c>
      <c r="D6257" s="4">
        <v>42578</v>
      </c>
      <c r="E6257" s="23">
        <v>2016</v>
      </c>
      <c r="F6257" s="19">
        <v>5.9</v>
      </c>
      <c r="G6257" s="19">
        <f>IF(Movies[[#This Row],[rating]]=0,"",Movies[[#This Row],[rating]])</f>
        <v>5.9</v>
      </c>
      <c r="H6257" s="19" t="str">
        <f>IF(Movies[[#This Row],[rating]]=0,"No Rating","Rated")</f>
        <v>Rated</v>
      </c>
      <c r="I6257" s="16" t="s">
        <v>8490</v>
      </c>
      <c r="J6257" s="29" t="s">
        <v>96</v>
      </c>
      <c r="K6257" s="19">
        <v>15.385999999999999</v>
      </c>
      <c r="L6257" s="26">
        <v>213</v>
      </c>
    </row>
    <row r="6258" spans="1:12" x14ac:dyDescent="0.3">
      <c r="A6258" s="14">
        <v>386861</v>
      </c>
      <c r="B6258" s="16" t="s">
        <v>8491</v>
      </c>
      <c r="C6258" s="16" t="s">
        <v>1845</v>
      </c>
      <c r="D6258" s="4">
        <v>42404</v>
      </c>
      <c r="E6258" s="23">
        <v>2016</v>
      </c>
      <c r="F6258" s="19">
        <v>5.4409999999999998</v>
      </c>
      <c r="G6258" s="19">
        <f>IF(Movies[[#This Row],[rating]]=0,"",Movies[[#This Row],[rating]])</f>
        <v>5.4409999999999998</v>
      </c>
      <c r="H6258" s="19" t="str">
        <f>IF(Movies[[#This Row],[rating]]=0,"No Rating","Rated")</f>
        <v>Rated</v>
      </c>
      <c r="I6258" s="16" t="s">
        <v>768</v>
      </c>
      <c r="J6258" s="29" t="s">
        <v>96</v>
      </c>
      <c r="K6258" s="19">
        <v>15.327</v>
      </c>
      <c r="L6258" s="26">
        <v>17</v>
      </c>
    </row>
    <row r="6259" spans="1:12" x14ac:dyDescent="0.3">
      <c r="A6259" s="14">
        <v>353069</v>
      </c>
      <c r="B6259" s="16" t="s">
        <v>508</v>
      </c>
      <c r="C6259" s="16" t="s">
        <v>10</v>
      </c>
      <c r="D6259" s="4">
        <v>42488</v>
      </c>
      <c r="E6259" s="23">
        <v>2016</v>
      </c>
      <c r="F6259" s="19">
        <v>6</v>
      </c>
      <c r="G6259" s="19">
        <f>IF(Movies[[#This Row],[rating]]=0,"",Movies[[#This Row],[rating]])</f>
        <v>6</v>
      </c>
      <c r="H6259" s="19" t="str">
        <f>IF(Movies[[#This Row],[rating]]=0,"No Rating","Rated")</f>
        <v>Rated</v>
      </c>
      <c r="I6259" s="16" t="s">
        <v>197</v>
      </c>
      <c r="J6259" s="29" t="s">
        <v>12</v>
      </c>
      <c r="K6259" s="19">
        <v>15.16</v>
      </c>
      <c r="L6259" s="26">
        <v>1271</v>
      </c>
    </row>
    <row r="6260" spans="1:12" x14ac:dyDescent="0.3">
      <c r="A6260" s="14">
        <v>184341</v>
      </c>
      <c r="B6260" s="16" t="s">
        <v>8492</v>
      </c>
      <c r="C6260" s="16" t="s">
        <v>8493</v>
      </c>
      <c r="D6260" s="4">
        <v>42608</v>
      </c>
      <c r="E6260" s="23">
        <v>2016</v>
      </c>
      <c r="F6260" s="19">
        <v>6.6</v>
      </c>
      <c r="G6260" s="19">
        <f>IF(Movies[[#This Row],[rating]]=0,"",Movies[[#This Row],[rating]])</f>
        <v>6.6</v>
      </c>
      <c r="H6260" s="19" t="str">
        <f>IF(Movies[[#This Row],[rating]]=0,"No Rating","Rated")</f>
        <v>Rated</v>
      </c>
      <c r="I6260" s="16" t="s">
        <v>49</v>
      </c>
      <c r="J6260" s="29" t="s">
        <v>12</v>
      </c>
      <c r="K6260" s="19">
        <v>15.154999999999999</v>
      </c>
      <c r="L6260" s="26">
        <v>416</v>
      </c>
    </row>
    <row r="6261" spans="1:12" x14ac:dyDescent="0.3">
      <c r="A6261" s="14">
        <v>374473</v>
      </c>
      <c r="B6261" s="16" t="s">
        <v>8494</v>
      </c>
      <c r="C6261" s="16" t="s">
        <v>4618</v>
      </c>
      <c r="D6261" s="4">
        <v>42664</v>
      </c>
      <c r="E6261" s="23">
        <v>2016</v>
      </c>
      <c r="F6261" s="19">
        <v>7.7</v>
      </c>
      <c r="G6261" s="19">
        <f>IF(Movies[[#This Row],[rating]]=0,"",Movies[[#This Row],[rating]])</f>
        <v>7.7</v>
      </c>
      <c r="H6261" s="19" t="str">
        <f>IF(Movies[[#This Row],[rating]]=0,"No Rating","Rated")</f>
        <v>Rated</v>
      </c>
      <c r="I6261" s="16" t="s">
        <v>49</v>
      </c>
      <c r="J6261" s="29" t="s">
        <v>12</v>
      </c>
      <c r="K6261" s="19">
        <v>15.111000000000001</v>
      </c>
      <c r="L6261" s="26">
        <v>1422</v>
      </c>
    </row>
    <row r="6262" spans="1:12" x14ac:dyDescent="0.3">
      <c r="A6262" s="14">
        <v>354282</v>
      </c>
      <c r="B6262" s="16" t="s">
        <v>8495</v>
      </c>
      <c r="C6262" s="16" t="s">
        <v>367</v>
      </c>
      <c r="D6262" s="4">
        <v>42417</v>
      </c>
      <c r="E6262" s="23">
        <v>2016</v>
      </c>
      <c r="F6262" s="19">
        <v>5.6</v>
      </c>
      <c r="G6262" s="19">
        <f>IF(Movies[[#This Row],[rating]]=0,"",Movies[[#This Row],[rating]])</f>
        <v>5.6</v>
      </c>
      <c r="H6262" s="19" t="str">
        <f>IF(Movies[[#This Row],[rating]]=0,"No Rating","Rated")</f>
        <v>Rated</v>
      </c>
      <c r="I6262" s="16" t="s">
        <v>2528</v>
      </c>
      <c r="J6262" s="29" t="s">
        <v>12</v>
      </c>
      <c r="K6262" s="19">
        <v>15.07</v>
      </c>
      <c r="L6262" s="26">
        <v>496</v>
      </c>
    </row>
    <row r="6263" spans="1:12" x14ac:dyDescent="0.3">
      <c r="A6263" s="14">
        <v>335791</v>
      </c>
      <c r="B6263" s="16" t="s">
        <v>8496</v>
      </c>
      <c r="C6263" s="16" t="s">
        <v>10</v>
      </c>
      <c r="D6263" s="4">
        <v>42622</v>
      </c>
      <c r="E6263" s="23">
        <v>2016</v>
      </c>
      <c r="F6263" s="19">
        <v>5.8</v>
      </c>
      <c r="G6263" s="19">
        <f>IF(Movies[[#This Row],[rating]]=0,"",Movies[[#This Row],[rating]])</f>
        <v>5.8</v>
      </c>
      <c r="H6263" s="19" t="str">
        <f>IF(Movies[[#This Row],[rating]]=0,"No Rating","Rated")</f>
        <v>Rated</v>
      </c>
      <c r="I6263" s="16" t="s">
        <v>239</v>
      </c>
      <c r="J6263" s="29" t="s">
        <v>12</v>
      </c>
      <c r="K6263" s="19">
        <v>15.031000000000001</v>
      </c>
      <c r="L6263" s="26">
        <v>403</v>
      </c>
    </row>
    <row r="6264" spans="1:12" x14ac:dyDescent="0.3">
      <c r="A6264" s="14">
        <v>248705</v>
      </c>
      <c r="B6264" s="16" t="s">
        <v>8497</v>
      </c>
      <c r="C6264" s="16" t="s">
        <v>108</v>
      </c>
      <c r="D6264" s="4">
        <v>42452</v>
      </c>
      <c r="E6264" s="23">
        <v>2016</v>
      </c>
      <c r="F6264" s="19">
        <v>4.0999999999999996</v>
      </c>
      <c r="G6264" s="19">
        <f>IF(Movies[[#This Row],[rating]]=0,"",Movies[[#This Row],[rating]])</f>
        <v>4.0999999999999996</v>
      </c>
      <c r="H6264" s="19" t="str">
        <f>IF(Movies[[#This Row],[rating]]=0,"No Rating","Rated")</f>
        <v>Rated</v>
      </c>
      <c r="I6264" s="16" t="s">
        <v>216</v>
      </c>
      <c r="J6264" s="29" t="s">
        <v>110</v>
      </c>
      <c r="K6264" s="19">
        <v>14.933999999999999</v>
      </c>
      <c r="L6264" s="26">
        <v>677</v>
      </c>
    </row>
    <row r="6265" spans="1:12" x14ac:dyDescent="0.3">
      <c r="A6265" s="14">
        <v>302688</v>
      </c>
      <c r="B6265" s="16" t="s">
        <v>8498</v>
      </c>
      <c r="C6265" s="16" t="s">
        <v>172</v>
      </c>
      <c r="D6265" s="4">
        <v>42452</v>
      </c>
      <c r="E6265" s="23">
        <v>2016</v>
      </c>
      <c r="F6265" s="19">
        <v>6</v>
      </c>
      <c r="G6265" s="19">
        <f>IF(Movies[[#This Row],[rating]]=0,"",Movies[[#This Row],[rating]])</f>
        <v>6</v>
      </c>
      <c r="H6265" s="19" t="str">
        <f>IF(Movies[[#This Row],[rating]]=0,"No Rating","Rated")</f>
        <v>Rated</v>
      </c>
      <c r="I6265" s="16" t="s">
        <v>161</v>
      </c>
      <c r="J6265" s="29" t="s">
        <v>12</v>
      </c>
      <c r="K6265" s="19">
        <v>14.916</v>
      </c>
      <c r="L6265" s="26">
        <v>1010</v>
      </c>
    </row>
    <row r="6266" spans="1:12" x14ac:dyDescent="0.3">
      <c r="A6266" s="14">
        <v>333667</v>
      </c>
      <c r="B6266" s="16" t="s">
        <v>8499</v>
      </c>
      <c r="C6266" s="16" t="s">
        <v>936</v>
      </c>
      <c r="D6266" s="4">
        <v>42559</v>
      </c>
      <c r="E6266" s="23">
        <v>2016</v>
      </c>
      <c r="F6266" s="19">
        <v>6.2</v>
      </c>
      <c r="G6266" s="19">
        <f>IF(Movies[[#This Row],[rating]]=0,"",Movies[[#This Row],[rating]])</f>
        <v>6.2</v>
      </c>
      <c r="H6266" s="19" t="str">
        <f>IF(Movies[[#This Row],[rating]]=0,"No Rating","Rated")</f>
        <v>Rated</v>
      </c>
      <c r="I6266" s="16" t="s">
        <v>8500</v>
      </c>
      <c r="J6266" s="29" t="s">
        <v>12</v>
      </c>
      <c r="K6266" s="19">
        <v>14.914</v>
      </c>
      <c r="L6266" s="26">
        <v>289</v>
      </c>
    </row>
    <row r="6267" spans="1:12" x14ac:dyDescent="0.3">
      <c r="A6267" s="14">
        <v>308529</v>
      </c>
      <c r="B6267" s="16" t="s">
        <v>8501</v>
      </c>
      <c r="C6267" s="16" t="s">
        <v>10</v>
      </c>
      <c r="D6267" s="4">
        <v>42565</v>
      </c>
      <c r="E6267" s="23">
        <v>2016</v>
      </c>
      <c r="F6267" s="19">
        <v>5</v>
      </c>
      <c r="G6267" s="19">
        <f>IF(Movies[[#This Row],[rating]]=0,"",Movies[[#This Row],[rating]])</f>
        <v>5</v>
      </c>
      <c r="H6267" s="19" t="str">
        <f>IF(Movies[[#This Row],[rating]]=0,"No Rating","Rated")</f>
        <v>Rated</v>
      </c>
      <c r="I6267" s="16" t="s">
        <v>808</v>
      </c>
      <c r="J6267" s="29" t="s">
        <v>12</v>
      </c>
      <c r="K6267" s="19">
        <v>14.904</v>
      </c>
      <c r="L6267" s="26">
        <v>408</v>
      </c>
    </row>
    <row r="6268" spans="1:12" x14ac:dyDescent="0.3">
      <c r="A6268" s="14">
        <v>330483</v>
      </c>
      <c r="B6268" s="16" t="s">
        <v>8502</v>
      </c>
      <c r="C6268" s="16" t="s">
        <v>10</v>
      </c>
      <c r="D6268" s="4">
        <v>42404</v>
      </c>
      <c r="E6268" s="23">
        <v>2016</v>
      </c>
      <c r="F6268" s="19">
        <v>7.2039999999999997</v>
      </c>
      <c r="G6268" s="19">
        <f>IF(Movies[[#This Row],[rating]]=0,"",Movies[[#This Row],[rating]])</f>
        <v>7.2039999999999997</v>
      </c>
      <c r="H6268" s="19" t="str">
        <f>IF(Movies[[#This Row],[rating]]=0,"No Rating","Rated")</f>
        <v>Rated</v>
      </c>
      <c r="I6268" s="16" t="s">
        <v>33</v>
      </c>
      <c r="J6268" s="29" t="s">
        <v>12</v>
      </c>
      <c r="K6268" s="19">
        <v>14.823</v>
      </c>
      <c r="L6268" s="26">
        <v>1903</v>
      </c>
    </row>
    <row r="6269" spans="1:12" x14ac:dyDescent="0.3">
      <c r="A6269" s="14">
        <v>331962</v>
      </c>
      <c r="B6269" s="16" t="s">
        <v>8503</v>
      </c>
      <c r="C6269" s="16" t="s">
        <v>10</v>
      </c>
      <c r="D6269" s="4">
        <v>42391</v>
      </c>
      <c r="E6269" s="23">
        <v>2016</v>
      </c>
      <c r="F6269" s="19">
        <v>4.9000000000000004</v>
      </c>
      <c r="G6269" s="19">
        <f>IF(Movies[[#This Row],[rating]]=0,"",Movies[[#This Row],[rating]])</f>
        <v>4.9000000000000004</v>
      </c>
      <c r="H6269" s="19" t="str">
        <f>IF(Movies[[#This Row],[rating]]=0,"No Rating","Rated")</f>
        <v>Rated</v>
      </c>
      <c r="I6269" s="16" t="s">
        <v>8504</v>
      </c>
      <c r="J6269" s="29" t="s">
        <v>12</v>
      </c>
      <c r="K6269" s="19">
        <v>14.728</v>
      </c>
      <c r="L6269" s="26">
        <v>535</v>
      </c>
    </row>
    <row r="6270" spans="1:12" x14ac:dyDescent="0.3">
      <c r="A6270" s="14">
        <v>378018</v>
      </c>
      <c r="B6270" s="16" t="s">
        <v>8505</v>
      </c>
      <c r="C6270" s="16" t="s">
        <v>432</v>
      </c>
      <c r="D6270" s="4">
        <v>42635</v>
      </c>
      <c r="E6270" s="23">
        <v>2016</v>
      </c>
      <c r="F6270" s="19">
        <v>5.9909999999999997</v>
      </c>
      <c r="G6270" s="19">
        <f>IF(Movies[[#This Row],[rating]]=0,"",Movies[[#This Row],[rating]])</f>
        <v>5.9909999999999997</v>
      </c>
      <c r="H6270" s="19" t="str">
        <f>IF(Movies[[#This Row],[rating]]=0,"No Rating","Rated")</f>
        <v>Rated</v>
      </c>
      <c r="I6270" s="16" t="s">
        <v>8506</v>
      </c>
      <c r="J6270" s="29" t="s">
        <v>12</v>
      </c>
      <c r="K6270" s="19">
        <v>14.718</v>
      </c>
      <c r="L6270" s="26">
        <v>1276</v>
      </c>
    </row>
    <row r="6271" spans="1:12" x14ac:dyDescent="0.3">
      <c r="A6271" s="14">
        <v>391698</v>
      </c>
      <c r="B6271" s="16" t="s">
        <v>8507</v>
      </c>
      <c r="C6271" s="16" t="s">
        <v>14</v>
      </c>
      <c r="D6271" s="4">
        <v>42628</v>
      </c>
      <c r="E6271" s="23">
        <v>2016</v>
      </c>
      <c r="F6271" s="19">
        <v>7.5</v>
      </c>
      <c r="G6271" s="19">
        <f>IF(Movies[[#This Row],[rating]]=0,"",Movies[[#This Row],[rating]])</f>
        <v>7.5</v>
      </c>
      <c r="H6271" s="19" t="str">
        <f>IF(Movies[[#This Row],[rating]]=0,"No Rating","Rated")</f>
        <v>Rated</v>
      </c>
      <c r="I6271" s="16" t="s">
        <v>1159</v>
      </c>
      <c r="J6271" s="29" t="s">
        <v>12</v>
      </c>
      <c r="K6271" s="19">
        <v>14.694000000000001</v>
      </c>
      <c r="L6271" s="26">
        <v>366</v>
      </c>
    </row>
    <row r="6272" spans="1:12" x14ac:dyDescent="0.3">
      <c r="A6272" s="14">
        <v>408381</v>
      </c>
      <c r="B6272" s="16" t="s">
        <v>8508</v>
      </c>
      <c r="C6272" s="16" t="s">
        <v>3526</v>
      </c>
      <c r="D6272" s="4">
        <v>42502</v>
      </c>
      <c r="E6272" s="23">
        <v>2016</v>
      </c>
      <c r="F6272" s="19">
        <v>5.3470000000000004</v>
      </c>
      <c r="G6272" s="19">
        <f>IF(Movies[[#This Row],[rating]]=0,"",Movies[[#This Row],[rating]])</f>
        <v>5.3470000000000004</v>
      </c>
      <c r="H6272" s="19" t="str">
        <f>IF(Movies[[#This Row],[rating]]=0,"No Rating","Rated")</f>
        <v>Rated</v>
      </c>
      <c r="I6272" s="16" t="s">
        <v>312</v>
      </c>
      <c r="J6272" s="29" t="s">
        <v>12</v>
      </c>
      <c r="K6272" s="19">
        <v>14.692</v>
      </c>
      <c r="L6272" s="26">
        <v>367</v>
      </c>
    </row>
    <row r="6273" spans="1:12" x14ac:dyDescent="0.3">
      <c r="A6273" s="14">
        <v>377264</v>
      </c>
      <c r="B6273" s="16" t="s">
        <v>4356</v>
      </c>
      <c r="C6273" s="16" t="s">
        <v>14</v>
      </c>
      <c r="D6273" s="4">
        <v>42614</v>
      </c>
      <c r="E6273" s="23">
        <v>2016</v>
      </c>
      <c r="F6273" s="19">
        <v>5.8</v>
      </c>
      <c r="G6273" s="19">
        <f>IF(Movies[[#This Row],[rating]]=0,"",Movies[[#This Row],[rating]])</f>
        <v>5.8</v>
      </c>
      <c r="H6273" s="19" t="str">
        <f>IF(Movies[[#This Row],[rating]]=0,"No Rating","Rated")</f>
        <v>Rated</v>
      </c>
      <c r="I6273" s="16" t="s">
        <v>1448</v>
      </c>
      <c r="J6273" s="29" t="s">
        <v>12</v>
      </c>
      <c r="K6273" s="19">
        <v>14.686999999999999</v>
      </c>
      <c r="L6273" s="26">
        <v>1493</v>
      </c>
    </row>
    <row r="6274" spans="1:12" x14ac:dyDescent="0.3">
      <c r="A6274" s="14">
        <v>382591</v>
      </c>
      <c r="B6274" s="16" t="s">
        <v>8509</v>
      </c>
      <c r="C6274" s="16" t="s">
        <v>299</v>
      </c>
      <c r="D6274" s="4">
        <v>42711</v>
      </c>
      <c r="E6274" s="23">
        <v>2016</v>
      </c>
      <c r="F6274" s="19">
        <v>7.7</v>
      </c>
      <c r="G6274" s="19">
        <f>IF(Movies[[#This Row],[rating]]=0,"",Movies[[#This Row],[rating]])</f>
        <v>7.7</v>
      </c>
      <c r="H6274" s="19" t="str">
        <f>IF(Movies[[#This Row],[rating]]=0,"No Rating","Rated")</f>
        <v>Rated</v>
      </c>
      <c r="I6274" s="16" t="s">
        <v>713</v>
      </c>
      <c r="J6274" s="29" t="s">
        <v>110</v>
      </c>
      <c r="K6274" s="19">
        <v>14.625</v>
      </c>
      <c r="L6274" s="26">
        <v>2980</v>
      </c>
    </row>
    <row r="6275" spans="1:12" x14ac:dyDescent="0.3">
      <c r="A6275" s="14">
        <v>376812</v>
      </c>
      <c r="B6275" s="16" t="s">
        <v>8510</v>
      </c>
      <c r="C6275" s="16" t="s">
        <v>595</v>
      </c>
      <c r="D6275" s="4">
        <v>42557</v>
      </c>
      <c r="E6275" s="23">
        <v>2016</v>
      </c>
      <c r="F6275" s="19">
        <v>6.9</v>
      </c>
      <c r="G6275" s="19">
        <f>IF(Movies[[#This Row],[rating]]=0,"",Movies[[#This Row],[rating]])</f>
        <v>6.9</v>
      </c>
      <c r="H6275" s="19" t="str">
        <f>IF(Movies[[#This Row],[rating]]=0,"No Rating","Rated")</f>
        <v>Rated</v>
      </c>
      <c r="I6275" s="16" t="s">
        <v>741</v>
      </c>
      <c r="J6275" s="29" t="s">
        <v>142</v>
      </c>
      <c r="K6275" s="19">
        <v>14.625</v>
      </c>
      <c r="L6275" s="26">
        <v>233</v>
      </c>
    </row>
    <row r="6276" spans="1:12" x14ac:dyDescent="0.3">
      <c r="A6276" s="14">
        <v>380111</v>
      </c>
      <c r="B6276" s="16" t="s">
        <v>8511</v>
      </c>
      <c r="C6276" s="16" t="s">
        <v>8512</v>
      </c>
      <c r="D6276" s="4">
        <v>42481</v>
      </c>
      <c r="E6276" s="23">
        <v>2016</v>
      </c>
      <c r="F6276" s="19">
        <v>7</v>
      </c>
      <c r="G6276" s="19">
        <f>IF(Movies[[#This Row],[rating]]=0,"",Movies[[#This Row],[rating]])</f>
        <v>7</v>
      </c>
      <c r="H6276" s="19" t="str">
        <f>IF(Movies[[#This Row],[rating]]=0,"No Rating","Rated")</f>
        <v>Rated</v>
      </c>
      <c r="I6276" s="16" t="s">
        <v>777</v>
      </c>
      <c r="J6276" s="29" t="s">
        <v>774</v>
      </c>
      <c r="K6276" s="19">
        <v>14.609</v>
      </c>
      <c r="L6276" s="26">
        <v>270</v>
      </c>
    </row>
    <row r="6277" spans="1:12" x14ac:dyDescent="0.3">
      <c r="A6277" s="14">
        <v>354216</v>
      </c>
      <c r="B6277" s="16" t="s">
        <v>8513</v>
      </c>
      <c r="C6277" s="16" t="s">
        <v>14</v>
      </c>
      <c r="D6277" s="4">
        <v>42719</v>
      </c>
      <c r="E6277" s="23">
        <v>2016</v>
      </c>
      <c r="F6277" s="19">
        <v>6.2750000000000004</v>
      </c>
      <c r="G6277" s="19">
        <f>IF(Movies[[#This Row],[rating]]=0,"",Movies[[#This Row],[rating]])</f>
        <v>6.2750000000000004</v>
      </c>
      <c r="H6277" s="19" t="str">
        <f>IF(Movies[[#This Row],[rating]]=0,"No Rating","Rated")</f>
        <v>Rated</v>
      </c>
      <c r="I6277" s="16" t="s">
        <v>203</v>
      </c>
      <c r="J6277" s="29" t="s">
        <v>12</v>
      </c>
      <c r="K6277" s="19">
        <v>14.603999999999999</v>
      </c>
      <c r="L6277" s="26">
        <v>652</v>
      </c>
    </row>
    <row r="6278" spans="1:12" x14ac:dyDescent="0.3">
      <c r="A6278" s="14">
        <v>291328</v>
      </c>
      <c r="B6278" s="16" t="s">
        <v>8514</v>
      </c>
      <c r="C6278" s="16" t="s">
        <v>10</v>
      </c>
      <c r="D6278" s="4">
        <v>42697</v>
      </c>
      <c r="E6278" s="23">
        <v>2016</v>
      </c>
      <c r="F6278" s="19">
        <v>5.7</v>
      </c>
      <c r="G6278" s="19">
        <f>IF(Movies[[#This Row],[rating]]=0,"",Movies[[#This Row],[rating]])</f>
        <v>5.7</v>
      </c>
      <c r="H6278" s="19" t="str">
        <f>IF(Movies[[#This Row],[rating]]=0,"No Rating","Rated")</f>
        <v>Rated</v>
      </c>
      <c r="I6278" s="16" t="s">
        <v>1205</v>
      </c>
      <c r="J6278" s="29" t="s">
        <v>12</v>
      </c>
      <c r="K6278" s="19">
        <v>14.598000000000001</v>
      </c>
      <c r="L6278" s="26">
        <v>472</v>
      </c>
    </row>
    <row r="6279" spans="1:12" x14ac:dyDescent="0.3">
      <c r="A6279" s="14">
        <v>337674</v>
      </c>
      <c r="B6279" s="16" t="s">
        <v>8515</v>
      </c>
      <c r="C6279" s="16" t="s">
        <v>2136</v>
      </c>
      <c r="D6279" s="4">
        <v>42515</v>
      </c>
      <c r="E6279" s="23">
        <v>2016</v>
      </c>
      <c r="F6279" s="19">
        <v>6.7</v>
      </c>
      <c r="G6279" s="19">
        <f>IF(Movies[[#This Row],[rating]]=0,"",Movies[[#This Row],[rating]])</f>
        <v>6.7</v>
      </c>
      <c r="H6279" s="19" t="str">
        <f>IF(Movies[[#This Row],[rating]]=0,"No Rating","Rated")</f>
        <v>Rated</v>
      </c>
      <c r="I6279" s="16" t="s">
        <v>239</v>
      </c>
      <c r="J6279" s="29" t="s">
        <v>110</v>
      </c>
      <c r="K6279" s="19">
        <v>14.545</v>
      </c>
      <c r="L6279" s="26">
        <v>1881</v>
      </c>
    </row>
    <row r="6280" spans="1:12" x14ac:dyDescent="0.3">
      <c r="A6280" s="14">
        <v>387847</v>
      </c>
      <c r="B6280" s="16" t="s">
        <v>8516</v>
      </c>
      <c r="C6280" s="16" t="s">
        <v>94</v>
      </c>
      <c r="D6280" s="4">
        <v>42439</v>
      </c>
      <c r="E6280" s="23">
        <v>2016</v>
      </c>
      <c r="F6280" s="19">
        <v>4.3</v>
      </c>
      <c r="G6280" s="19">
        <f>IF(Movies[[#This Row],[rating]]=0,"",Movies[[#This Row],[rating]])</f>
        <v>4.3</v>
      </c>
      <c r="H6280" s="19" t="str">
        <f>IF(Movies[[#This Row],[rating]]=0,"No Rating","Rated")</f>
        <v>Rated</v>
      </c>
      <c r="I6280" s="16" t="s">
        <v>886</v>
      </c>
      <c r="J6280" s="29" t="s">
        <v>96</v>
      </c>
      <c r="K6280" s="19">
        <v>14.486000000000001</v>
      </c>
      <c r="L6280" s="26">
        <v>7</v>
      </c>
    </row>
    <row r="6281" spans="1:12" x14ac:dyDescent="0.3">
      <c r="A6281" s="14">
        <v>363579</v>
      </c>
      <c r="B6281" s="16" t="s">
        <v>8517</v>
      </c>
      <c r="C6281" s="16" t="s">
        <v>94</v>
      </c>
      <c r="D6281" s="4">
        <v>42620</v>
      </c>
      <c r="E6281" s="23">
        <v>2016</v>
      </c>
      <c r="F6281" s="19">
        <v>7.2</v>
      </c>
      <c r="G6281" s="19">
        <f>IF(Movies[[#This Row],[rating]]=0,"",Movies[[#This Row],[rating]])</f>
        <v>7.2</v>
      </c>
      <c r="H6281" s="19" t="str">
        <f>IF(Movies[[#This Row],[rating]]=0,"No Rating","Rated")</f>
        <v>Rated</v>
      </c>
      <c r="I6281" s="16" t="s">
        <v>193</v>
      </c>
      <c r="J6281" s="29" t="s">
        <v>96</v>
      </c>
      <c r="K6281" s="19">
        <v>14.444000000000001</v>
      </c>
      <c r="L6281" s="26">
        <v>333</v>
      </c>
    </row>
    <row r="6282" spans="1:12" x14ac:dyDescent="0.3">
      <c r="A6282" s="14">
        <v>330070</v>
      </c>
      <c r="B6282" s="16" t="s">
        <v>8518</v>
      </c>
      <c r="C6282" s="16" t="s">
        <v>144</v>
      </c>
      <c r="D6282" s="4">
        <v>42489</v>
      </c>
      <c r="E6282" s="23">
        <v>2016</v>
      </c>
      <c r="F6282" s="19">
        <v>6.1</v>
      </c>
      <c r="G6282" s="19">
        <f>IF(Movies[[#This Row],[rating]]=0,"",Movies[[#This Row],[rating]])</f>
        <v>6.1</v>
      </c>
      <c r="H6282" s="19" t="str">
        <f>IF(Movies[[#This Row],[rating]]=0,"No Rating","Rated")</f>
        <v>Rated</v>
      </c>
      <c r="I6282" s="16" t="s">
        <v>677</v>
      </c>
      <c r="J6282" s="29" t="s">
        <v>146</v>
      </c>
      <c r="K6282" s="19">
        <v>14.403</v>
      </c>
      <c r="L6282" s="26">
        <v>266</v>
      </c>
    </row>
    <row r="6283" spans="1:12" x14ac:dyDescent="0.3">
      <c r="A6283" s="14">
        <v>347031</v>
      </c>
      <c r="B6283" s="16" t="s">
        <v>8519</v>
      </c>
      <c r="C6283" s="16" t="s">
        <v>10</v>
      </c>
      <c r="D6283" s="4">
        <v>42545</v>
      </c>
      <c r="E6283" s="23">
        <v>2016</v>
      </c>
      <c r="F6283" s="19">
        <v>6.9279999999999999</v>
      </c>
      <c r="G6283" s="19">
        <f>IF(Movies[[#This Row],[rating]]=0,"",Movies[[#This Row],[rating]])</f>
        <v>6.9279999999999999</v>
      </c>
      <c r="H6283" s="19" t="str">
        <f>IF(Movies[[#This Row],[rating]]=0,"No Rating","Rated")</f>
        <v>Rated</v>
      </c>
      <c r="I6283" s="16" t="s">
        <v>8520</v>
      </c>
      <c r="J6283" s="29" t="s">
        <v>12</v>
      </c>
      <c r="K6283" s="19">
        <v>14.388</v>
      </c>
      <c r="L6283" s="26">
        <v>3544</v>
      </c>
    </row>
    <row r="6284" spans="1:12" x14ac:dyDescent="0.3">
      <c r="A6284" s="14">
        <v>325789</v>
      </c>
      <c r="B6284" s="16" t="s">
        <v>8521</v>
      </c>
      <c r="C6284" s="16" t="s">
        <v>14</v>
      </c>
      <c r="D6284" s="4">
        <v>42564</v>
      </c>
      <c r="E6284" s="23">
        <v>2016</v>
      </c>
      <c r="F6284" s="19">
        <v>6.6749999999999998</v>
      </c>
      <c r="G6284" s="19">
        <f>IF(Movies[[#This Row],[rating]]=0,"",Movies[[#This Row],[rating]])</f>
        <v>6.6749999999999998</v>
      </c>
      <c r="H6284" s="19" t="str">
        <f>IF(Movies[[#This Row],[rating]]=0,"No Rating","Rated")</f>
        <v>Rated</v>
      </c>
      <c r="I6284" s="16" t="s">
        <v>56</v>
      </c>
      <c r="J6284" s="29" t="s">
        <v>12</v>
      </c>
      <c r="K6284" s="19">
        <v>14.384</v>
      </c>
      <c r="L6284" s="26">
        <v>1679</v>
      </c>
    </row>
    <row r="6285" spans="1:12" x14ac:dyDescent="0.3">
      <c r="A6285" s="14">
        <v>428605</v>
      </c>
      <c r="B6285" s="16" t="s">
        <v>8522</v>
      </c>
      <c r="C6285" s="16" t="s">
        <v>94</v>
      </c>
      <c r="D6285" s="4">
        <v>42698</v>
      </c>
      <c r="E6285" s="23">
        <v>2016</v>
      </c>
      <c r="F6285" s="19">
        <v>5</v>
      </c>
      <c r="G6285" s="19">
        <f>IF(Movies[[#This Row],[rating]]=0,"",Movies[[#This Row],[rating]])</f>
        <v>5</v>
      </c>
      <c r="H6285" s="19" t="str">
        <f>IF(Movies[[#This Row],[rating]]=0,"No Rating","Rated")</f>
        <v>Rated</v>
      </c>
      <c r="I6285" s="16" t="s">
        <v>33</v>
      </c>
      <c r="J6285" s="29" t="s">
        <v>96</v>
      </c>
      <c r="K6285" s="19">
        <v>14.361000000000001</v>
      </c>
      <c r="L6285" s="26">
        <v>4</v>
      </c>
    </row>
    <row r="6286" spans="1:12" x14ac:dyDescent="0.3">
      <c r="A6286" s="14">
        <v>693979</v>
      </c>
      <c r="B6286" s="16" t="s">
        <v>8523</v>
      </c>
      <c r="C6286" s="16" t="s">
        <v>144</v>
      </c>
      <c r="D6286" s="4">
        <v>42467</v>
      </c>
      <c r="E6286" s="23">
        <v>2016</v>
      </c>
      <c r="F6286" s="19">
        <v>0</v>
      </c>
      <c r="G6286" s="19" t="str">
        <f>IF(Movies[[#This Row],[rating]]=0,"",Movies[[#This Row],[rating]])</f>
        <v/>
      </c>
      <c r="H6286" s="19" t="str">
        <f>IF(Movies[[#This Row],[rating]]=0,"No Rating","Rated")</f>
        <v>No Rating</v>
      </c>
      <c r="I6286" s="16" t="s">
        <v>8524</v>
      </c>
      <c r="J6286" s="29" t="s">
        <v>146</v>
      </c>
      <c r="K6286" s="19">
        <v>14.33</v>
      </c>
      <c r="L6286" s="26">
        <v>0</v>
      </c>
    </row>
    <row r="6287" spans="1:12" x14ac:dyDescent="0.3">
      <c r="A6287" s="14">
        <v>402696</v>
      </c>
      <c r="B6287" s="16" t="s">
        <v>8525</v>
      </c>
      <c r="C6287" s="16" t="s">
        <v>595</v>
      </c>
      <c r="D6287" s="4">
        <v>42552</v>
      </c>
      <c r="E6287" s="23">
        <v>2016</v>
      </c>
      <c r="F6287" s="19">
        <v>7.5</v>
      </c>
      <c r="G6287" s="19">
        <f>IF(Movies[[#This Row],[rating]]=0,"",Movies[[#This Row],[rating]])</f>
        <v>7.5</v>
      </c>
      <c r="H6287" s="19" t="str">
        <f>IF(Movies[[#This Row],[rating]]=0,"No Rating","Rated")</f>
        <v>Rated</v>
      </c>
      <c r="I6287" s="16" t="s">
        <v>49</v>
      </c>
      <c r="J6287" s="29" t="s">
        <v>597</v>
      </c>
      <c r="K6287" s="19">
        <v>14.308999999999999</v>
      </c>
      <c r="L6287" s="26">
        <v>12</v>
      </c>
    </row>
    <row r="6288" spans="1:12" x14ac:dyDescent="0.3">
      <c r="A6288" s="14">
        <v>336445</v>
      </c>
      <c r="B6288" s="16" t="s">
        <v>8526</v>
      </c>
      <c r="C6288" s="16" t="s">
        <v>10</v>
      </c>
      <c r="D6288" s="4">
        <v>42678</v>
      </c>
      <c r="E6288" s="23">
        <v>2016</v>
      </c>
      <c r="F6288" s="19">
        <v>5.2080000000000002</v>
      </c>
      <c r="G6288" s="19">
        <f>IF(Movies[[#This Row],[rating]]=0,"",Movies[[#This Row],[rating]])</f>
        <v>5.2080000000000002</v>
      </c>
      <c r="H6288" s="19" t="str">
        <f>IF(Movies[[#This Row],[rating]]=0,"No Rating","Rated")</f>
        <v>Rated</v>
      </c>
      <c r="I6288" s="16" t="s">
        <v>30</v>
      </c>
      <c r="J6288" s="29" t="s">
        <v>12</v>
      </c>
      <c r="K6288" s="19">
        <v>14.291</v>
      </c>
      <c r="L6288" s="26">
        <v>300</v>
      </c>
    </row>
    <row r="6289" spans="1:12" x14ac:dyDescent="0.3">
      <c r="A6289" s="14">
        <v>363111</v>
      </c>
      <c r="B6289" s="16" t="s">
        <v>8527</v>
      </c>
      <c r="C6289" s="16" t="s">
        <v>10</v>
      </c>
      <c r="D6289" s="4">
        <v>42664</v>
      </c>
      <c r="E6289" s="23">
        <v>2016</v>
      </c>
      <c r="F6289" s="19">
        <v>4.8890000000000002</v>
      </c>
      <c r="G6289" s="19">
        <f>IF(Movies[[#This Row],[rating]]=0,"",Movies[[#This Row],[rating]])</f>
        <v>4.8890000000000002</v>
      </c>
      <c r="H6289" s="19" t="str">
        <f>IF(Movies[[#This Row],[rating]]=0,"No Rating","Rated")</f>
        <v>Rated</v>
      </c>
      <c r="I6289" s="16" t="s">
        <v>132</v>
      </c>
      <c r="J6289" s="29" t="s">
        <v>12</v>
      </c>
      <c r="K6289" s="19">
        <v>14.29</v>
      </c>
      <c r="L6289" s="26">
        <v>216</v>
      </c>
    </row>
    <row r="6290" spans="1:12" x14ac:dyDescent="0.3">
      <c r="A6290" s="14">
        <v>431808</v>
      </c>
      <c r="B6290" s="16" t="s">
        <v>8528</v>
      </c>
      <c r="C6290" s="16" t="s">
        <v>144</v>
      </c>
      <c r="D6290" s="4">
        <v>42693</v>
      </c>
      <c r="E6290" s="23">
        <v>2016</v>
      </c>
      <c r="F6290" s="19">
        <v>6.6</v>
      </c>
      <c r="G6290" s="19">
        <f>IF(Movies[[#This Row],[rating]]=0,"",Movies[[#This Row],[rating]])</f>
        <v>6.6</v>
      </c>
      <c r="H6290" s="19" t="str">
        <f>IF(Movies[[#This Row],[rating]]=0,"No Rating","Rated")</f>
        <v>Rated</v>
      </c>
      <c r="I6290" s="16" t="s">
        <v>8529</v>
      </c>
      <c r="J6290" s="29" t="s">
        <v>146</v>
      </c>
      <c r="K6290" s="19">
        <v>14.287000000000001</v>
      </c>
      <c r="L6290" s="26">
        <v>64</v>
      </c>
    </row>
    <row r="6291" spans="1:12" x14ac:dyDescent="0.3">
      <c r="A6291" s="14">
        <v>338544</v>
      </c>
      <c r="B6291" s="16" t="s">
        <v>8530</v>
      </c>
      <c r="C6291" s="16" t="s">
        <v>172</v>
      </c>
      <c r="D6291" s="4">
        <v>42622</v>
      </c>
      <c r="E6291" s="23">
        <v>2016</v>
      </c>
      <c r="F6291" s="19">
        <v>7.5</v>
      </c>
      <c r="G6291" s="19">
        <f>IF(Movies[[#This Row],[rating]]=0,"",Movies[[#This Row],[rating]])</f>
        <v>7.5</v>
      </c>
      <c r="H6291" s="19" t="str">
        <f>IF(Movies[[#This Row],[rating]]=0,"No Rating","Rated")</f>
        <v>Rated</v>
      </c>
      <c r="I6291" s="16" t="s">
        <v>329</v>
      </c>
      <c r="J6291" s="29" t="s">
        <v>12</v>
      </c>
      <c r="K6291" s="19">
        <v>14.268000000000001</v>
      </c>
      <c r="L6291" s="26">
        <v>179</v>
      </c>
    </row>
    <row r="6292" spans="1:12" x14ac:dyDescent="0.3">
      <c r="A6292" s="14">
        <v>354859</v>
      </c>
      <c r="B6292" s="16" t="s">
        <v>8531</v>
      </c>
      <c r="C6292" s="16" t="s">
        <v>521</v>
      </c>
      <c r="D6292" s="4">
        <v>42706</v>
      </c>
      <c r="E6292" s="23">
        <v>2016</v>
      </c>
      <c r="F6292" s="19">
        <v>6.9</v>
      </c>
      <c r="G6292" s="19">
        <f>IF(Movies[[#This Row],[rating]]=0,"",Movies[[#This Row],[rating]])</f>
        <v>6.9</v>
      </c>
      <c r="H6292" s="19" t="str">
        <f>IF(Movies[[#This Row],[rating]]=0,"No Rating","Rated")</f>
        <v>Rated</v>
      </c>
      <c r="I6292" s="16" t="s">
        <v>2331</v>
      </c>
      <c r="J6292" s="29" t="s">
        <v>12</v>
      </c>
      <c r="K6292" s="19">
        <v>14.266999999999999</v>
      </c>
      <c r="L6292" s="26">
        <v>470</v>
      </c>
    </row>
    <row r="6293" spans="1:12" x14ac:dyDescent="0.3">
      <c r="A6293" s="14">
        <v>381418</v>
      </c>
      <c r="B6293" s="16" t="s">
        <v>8532</v>
      </c>
      <c r="C6293" s="16" t="s">
        <v>595</v>
      </c>
      <c r="D6293" s="4">
        <v>42405</v>
      </c>
      <c r="E6293" s="23">
        <v>2016</v>
      </c>
      <c r="F6293" s="19">
        <v>7.8280000000000003</v>
      </c>
      <c r="G6293" s="19">
        <f>IF(Movies[[#This Row],[rating]]=0,"",Movies[[#This Row],[rating]])</f>
        <v>7.8280000000000003</v>
      </c>
      <c r="H6293" s="19" t="str">
        <f>IF(Movies[[#This Row],[rating]]=0,"No Rating","Rated")</f>
        <v>Rated</v>
      </c>
      <c r="I6293" s="16" t="s">
        <v>33</v>
      </c>
      <c r="J6293" s="29" t="s">
        <v>142</v>
      </c>
      <c r="K6293" s="19">
        <v>14.252000000000001</v>
      </c>
      <c r="L6293" s="26">
        <v>119</v>
      </c>
    </row>
    <row r="6294" spans="1:12" x14ac:dyDescent="0.3">
      <c r="A6294" s="14">
        <v>374853</v>
      </c>
      <c r="B6294" s="16" t="s">
        <v>8533</v>
      </c>
      <c r="C6294" s="16" t="s">
        <v>144</v>
      </c>
      <c r="D6294" s="4">
        <v>42483</v>
      </c>
      <c r="E6294" s="23">
        <v>2016</v>
      </c>
      <c r="F6294" s="19">
        <v>7.5</v>
      </c>
      <c r="G6294" s="19">
        <f>IF(Movies[[#This Row],[rating]]=0,"",Movies[[#This Row],[rating]])</f>
        <v>7.5</v>
      </c>
      <c r="H6294" s="19" t="str">
        <f>IF(Movies[[#This Row],[rating]]=0,"No Rating","Rated")</f>
        <v>Rated</v>
      </c>
      <c r="I6294" s="16" t="s">
        <v>4517</v>
      </c>
      <c r="J6294" s="29" t="s">
        <v>146</v>
      </c>
      <c r="K6294" s="19">
        <v>14.221</v>
      </c>
      <c r="L6294" s="26">
        <v>142</v>
      </c>
    </row>
    <row r="6295" spans="1:12" x14ac:dyDescent="0.3">
      <c r="A6295" s="14">
        <v>334524</v>
      </c>
      <c r="B6295" s="16" t="s">
        <v>8534</v>
      </c>
      <c r="C6295" s="16" t="s">
        <v>10</v>
      </c>
      <c r="D6295" s="4">
        <v>42403</v>
      </c>
      <c r="E6295" s="23">
        <v>2016</v>
      </c>
      <c r="F6295" s="19">
        <v>6.6</v>
      </c>
      <c r="G6295" s="19">
        <f>IF(Movies[[#This Row],[rating]]=0,"",Movies[[#This Row],[rating]])</f>
        <v>6.6</v>
      </c>
      <c r="H6295" s="19" t="str">
        <f>IF(Movies[[#This Row],[rating]]=0,"No Rating","Rated")</f>
        <v>Rated</v>
      </c>
      <c r="I6295" s="16" t="s">
        <v>101</v>
      </c>
      <c r="J6295" s="29" t="s">
        <v>12</v>
      </c>
      <c r="K6295" s="19">
        <v>14.151</v>
      </c>
      <c r="L6295" s="26">
        <v>1639</v>
      </c>
    </row>
    <row r="6296" spans="1:12" x14ac:dyDescent="0.3">
      <c r="A6296" s="14">
        <v>403310</v>
      </c>
      <c r="B6296" s="16" t="s">
        <v>8535</v>
      </c>
      <c r="C6296" s="16" t="s">
        <v>144</v>
      </c>
      <c r="D6296" s="4">
        <v>42504</v>
      </c>
      <c r="E6296" s="23">
        <v>2016</v>
      </c>
      <c r="F6296" s="19">
        <v>6.3</v>
      </c>
      <c r="G6296" s="19">
        <f>IF(Movies[[#This Row],[rating]]=0,"",Movies[[#This Row],[rating]])</f>
        <v>6.3</v>
      </c>
      <c r="H6296" s="19" t="str">
        <f>IF(Movies[[#This Row],[rating]]=0,"No Rating","Rated")</f>
        <v>Rated</v>
      </c>
      <c r="I6296" s="16" t="s">
        <v>170</v>
      </c>
      <c r="J6296" s="29" t="s">
        <v>146</v>
      </c>
      <c r="K6296" s="19">
        <v>14.135999999999999</v>
      </c>
      <c r="L6296" s="26">
        <v>73</v>
      </c>
    </row>
    <row r="6297" spans="1:12" x14ac:dyDescent="0.3">
      <c r="A6297" s="14">
        <v>364116</v>
      </c>
      <c r="B6297" s="16" t="s">
        <v>8536</v>
      </c>
      <c r="C6297" s="16" t="s">
        <v>8537</v>
      </c>
      <c r="D6297" s="4">
        <v>42425</v>
      </c>
      <c r="E6297" s="23">
        <v>2016</v>
      </c>
      <c r="F6297" s="19">
        <v>5.5490000000000004</v>
      </c>
      <c r="G6297" s="19">
        <f>IF(Movies[[#This Row],[rating]]=0,"",Movies[[#This Row],[rating]])</f>
        <v>5.5490000000000004</v>
      </c>
      <c r="H6297" s="19" t="str">
        <f>IF(Movies[[#This Row],[rating]]=0,"No Rating","Rated")</f>
        <v>Rated</v>
      </c>
      <c r="I6297" s="16" t="s">
        <v>148</v>
      </c>
      <c r="J6297" s="29" t="s">
        <v>12</v>
      </c>
      <c r="K6297" s="19">
        <v>14.065</v>
      </c>
      <c r="L6297" s="26">
        <v>841</v>
      </c>
    </row>
    <row r="6298" spans="1:12" x14ac:dyDescent="0.3">
      <c r="A6298" s="14">
        <v>370755</v>
      </c>
      <c r="B6298" s="16" t="s">
        <v>8538</v>
      </c>
      <c r="C6298" s="16" t="s">
        <v>8539</v>
      </c>
      <c r="D6298" s="4">
        <v>42691</v>
      </c>
      <c r="E6298" s="23">
        <v>2016</v>
      </c>
      <c r="F6298" s="19">
        <v>7.1130000000000004</v>
      </c>
      <c r="G6298" s="19">
        <f>IF(Movies[[#This Row],[rating]]=0,"",Movies[[#This Row],[rating]])</f>
        <v>7.1130000000000004</v>
      </c>
      <c r="H6298" s="19" t="str">
        <f>IF(Movies[[#This Row],[rating]]=0,"No Rating","Rated")</f>
        <v>Rated</v>
      </c>
      <c r="I6298" s="16" t="s">
        <v>120</v>
      </c>
      <c r="J6298" s="29" t="s">
        <v>12</v>
      </c>
      <c r="K6298" s="19">
        <v>14.061999999999999</v>
      </c>
      <c r="L6298" s="26">
        <v>1897</v>
      </c>
    </row>
    <row r="6299" spans="1:12" x14ac:dyDescent="0.3">
      <c r="A6299" s="14">
        <v>359483</v>
      </c>
      <c r="B6299" s="16" t="s">
        <v>8540</v>
      </c>
      <c r="C6299" s="16" t="s">
        <v>284</v>
      </c>
      <c r="D6299" s="4">
        <v>42454</v>
      </c>
      <c r="E6299" s="23">
        <v>2016</v>
      </c>
      <c r="F6299" s="19">
        <v>7</v>
      </c>
      <c r="G6299" s="19">
        <f>IF(Movies[[#This Row],[rating]]=0,"",Movies[[#This Row],[rating]])</f>
        <v>7</v>
      </c>
      <c r="H6299" s="19" t="str">
        <f>IF(Movies[[#This Row],[rating]]=0,"No Rating","Rated")</f>
        <v>Rated</v>
      </c>
      <c r="I6299" s="16" t="s">
        <v>49</v>
      </c>
      <c r="J6299" s="29" t="s">
        <v>286</v>
      </c>
      <c r="K6299" s="19">
        <v>14.061999999999999</v>
      </c>
      <c r="L6299" s="26">
        <v>134</v>
      </c>
    </row>
    <row r="6300" spans="1:12" x14ac:dyDescent="0.3">
      <c r="A6300" s="14">
        <v>339547</v>
      </c>
      <c r="B6300" s="16" t="s">
        <v>8541</v>
      </c>
      <c r="C6300" s="16" t="s">
        <v>8542</v>
      </c>
      <c r="D6300" s="4">
        <v>42391</v>
      </c>
      <c r="E6300" s="23">
        <v>2016</v>
      </c>
      <c r="F6300" s="19">
        <v>5.5</v>
      </c>
      <c r="G6300" s="19">
        <f>IF(Movies[[#This Row],[rating]]=0,"",Movies[[#This Row],[rating]])</f>
        <v>5.5</v>
      </c>
      <c r="H6300" s="19" t="str">
        <f>IF(Movies[[#This Row],[rating]]=0,"No Rating","Rated")</f>
        <v>Rated</v>
      </c>
      <c r="I6300" s="16" t="s">
        <v>670</v>
      </c>
      <c r="J6300" s="29" t="s">
        <v>12</v>
      </c>
      <c r="K6300" s="19">
        <v>14.039</v>
      </c>
      <c r="L6300" s="26">
        <v>596</v>
      </c>
    </row>
    <row r="6301" spans="1:12" x14ac:dyDescent="0.3">
      <c r="A6301" s="14">
        <v>259695</v>
      </c>
      <c r="B6301" s="16" t="s">
        <v>8543</v>
      </c>
      <c r="C6301" s="16" t="s">
        <v>10</v>
      </c>
      <c r="D6301" s="4">
        <v>42729</v>
      </c>
      <c r="E6301" s="23">
        <v>2016</v>
      </c>
      <c r="F6301" s="19">
        <v>6.2489999999999997</v>
      </c>
      <c r="G6301" s="19">
        <f>IF(Movies[[#This Row],[rating]]=0,"",Movies[[#This Row],[rating]])</f>
        <v>6.2489999999999997</v>
      </c>
      <c r="H6301" s="19" t="str">
        <f>IF(Movies[[#This Row],[rating]]=0,"No Rating","Rated")</f>
        <v>Rated</v>
      </c>
      <c r="I6301" s="16" t="s">
        <v>56</v>
      </c>
      <c r="J6301" s="29" t="s">
        <v>12</v>
      </c>
      <c r="K6301" s="19">
        <v>14.025</v>
      </c>
      <c r="L6301" s="26">
        <v>1302</v>
      </c>
    </row>
    <row r="6302" spans="1:12" x14ac:dyDescent="0.3">
      <c r="A6302" s="14">
        <v>375183</v>
      </c>
      <c r="B6302" s="16" t="s">
        <v>8544</v>
      </c>
      <c r="C6302" s="16" t="s">
        <v>172</v>
      </c>
      <c r="D6302" s="4">
        <v>42626</v>
      </c>
      <c r="E6302" s="23">
        <v>2016</v>
      </c>
      <c r="F6302" s="19">
        <v>6.7</v>
      </c>
      <c r="G6302" s="19">
        <f>IF(Movies[[#This Row],[rating]]=0,"",Movies[[#This Row],[rating]])</f>
        <v>6.7</v>
      </c>
      <c r="H6302" s="19" t="str">
        <f>IF(Movies[[#This Row],[rating]]=0,"No Rating","Rated")</f>
        <v>Rated</v>
      </c>
      <c r="I6302" s="16" t="s">
        <v>49</v>
      </c>
      <c r="J6302" s="29" t="s">
        <v>12</v>
      </c>
      <c r="K6302" s="19">
        <v>13.988</v>
      </c>
      <c r="L6302" s="26">
        <v>505</v>
      </c>
    </row>
    <row r="6303" spans="1:12" x14ac:dyDescent="0.3">
      <c r="A6303" s="14">
        <v>373476</v>
      </c>
      <c r="B6303" s="16" t="s">
        <v>8545</v>
      </c>
      <c r="C6303" s="16" t="s">
        <v>10</v>
      </c>
      <c r="D6303" s="4">
        <v>42608</v>
      </c>
      <c r="E6303" s="23">
        <v>2016</v>
      </c>
      <c r="F6303" s="19">
        <v>5.0999999999999996</v>
      </c>
      <c r="G6303" s="19">
        <f>IF(Movies[[#This Row],[rating]]=0,"",Movies[[#This Row],[rating]])</f>
        <v>5.0999999999999996</v>
      </c>
      <c r="H6303" s="19" t="str">
        <f>IF(Movies[[#This Row],[rating]]=0,"No Rating","Rated")</f>
        <v>Rated</v>
      </c>
      <c r="I6303" s="16" t="s">
        <v>971</v>
      </c>
      <c r="J6303" s="29" t="s">
        <v>12</v>
      </c>
      <c r="K6303" s="19">
        <v>13.949</v>
      </c>
      <c r="L6303" s="26">
        <v>168</v>
      </c>
    </row>
    <row r="6304" spans="1:12" x14ac:dyDescent="0.3">
      <c r="A6304" s="14">
        <v>575713</v>
      </c>
      <c r="B6304" s="16" t="s">
        <v>8546</v>
      </c>
      <c r="C6304" s="16" t="s">
        <v>94</v>
      </c>
      <c r="D6304" s="4">
        <v>42509</v>
      </c>
      <c r="E6304" s="23">
        <v>2016</v>
      </c>
      <c r="F6304" s="19">
        <v>9</v>
      </c>
      <c r="G6304" s="19">
        <f>IF(Movies[[#This Row],[rating]]=0,"",Movies[[#This Row],[rating]])</f>
        <v>9</v>
      </c>
      <c r="H6304" s="19" t="str">
        <f>IF(Movies[[#This Row],[rating]]=0,"No Rating","Rated")</f>
        <v>Rated</v>
      </c>
      <c r="I6304" s="16" t="s">
        <v>886</v>
      </c>
      <c r="J6304" s="29" t="s">
        <v>96</v>
      </c>
      <c r="K6304" s="19">
        <v>13.928000000000001</v>
      </c>
      <c r="L6304" s="26">
        <v>3</v>
      </c>
    </row>
    <row r="6305" spans="1:12" x14ac:dyDescent="0.3">
      <c r="A6305" s="14">
        <v>399106</v>
      </c>
      <c r="B6305" s="16" t="s">
        <v>8547</v>
      </c>
      <c r="C6305" s="16" t="s">
        <v>10</v>
      </c>
      <c r="D6305" s="4">
        <v>42537</v>
      </c>
      <c r="E6305" s="23">
        <v>2016</v>
      </c>
      <c r="F6305" s="19">
        <v>8.1479999999999997</v>
      </c>
      <c r="G6305" s="19">
        <f>IF(Movies[[#This Row],[rating]]=0,"",Movies[[#This Row],[rating]])</f>
        <v>8.1479999999999997</v>
      </c>
      <c r="H6305" s="19" t="str">
        <f>IF(Movies[[#This Row],[rating]]=0,"No Rating","Rated")</f>
        <v>Rated</v>
      </c>
      <c r="I6305" s="16" t="s">
        <v>195</v>
      </c>
      <c r="J6305" s="29" t="s">
        <v>12</v>
      </c>
      <c r="K6305" s="19">
        <v>13.884</v>
      </c>
      <c r="L6305" s="26">
        <v>1646</v>
      </c>
    </row>
    <row r="6306" spans="1:12" x14ac:dyDescent="0.3">
      <c r="A6306" s="14">
        <v>372754</v>
      </c>
      <c r="B6306" s="16" t="s">
        <v>8548</v>
      </c>
      <c r="C6306" s="16" t="s">
        <v>144</v>
      </c>
      <c r="D6306" s="4">
        <v>42420</v>
      </c>
      <c r="E6306" s="23">
        <v>2016</v>
      </c>
      <c r="F6306" s="19">
        <v>8.3000000000000007</v>
      </c>
      <c r="G6306" s="19">
        <f>IF(Movies[[#This Row],[rating]]=0,"",Movies[[#This Row],[rating]])</f>
        <v>8.3000000000000007</v>
      </c>
      <c r="H6306" s="19" t="str">
        <f>IF(Movies[[#This Row],[rating]]=0,"No Rating","Rated")</f>
        <v>Rated</v>
      </c>
      <c r="I6306" s="16" t="s">
        <v>8549</v>
      </c>
      <c r="J6306" s="29" t="s">
        <v>146</v>
      </c>
      <c r="K6306" s="19">
        <v>13.858000000000001</v>
      </c>
      <c r="L6306" s="26">
        <v>398</v>
      </c>
    </row>
    <row r="6307" spans="1:12" x14ac:dyDescent="0.3">
      <c r="A6307" s="14">
        <v>347689</v>
      </c>
      <c r="B6307" s="16" t="s">
        <v>8550</v>
      </c>
      <c r="C6307" s="16" t="s">
        <v>10</v>
      </c>
      <c r="D6307" s="4">
        <v>42444</v>
      </c>
      <c r="E6307" s="23">
        <v>2016</v>
      </c>
      <c r="F6307" s="19">
        <v>6.1</v>
      </c>
      <c r="G6307" s="19">
        <f>IF(Movies[[#This Row],[rating]]=0,"",Movies[[#This Row],[rating]])</f>
        <v>6.1</v>
      </c>
      <c r="H6307" s="19" t="str">
        <f>IF(Movies[[#This Row],[rating]]=0,"No Rating","Rated")</f>
        <v>Rated</v>
      </c>
      <c r="I6307" s="16" t="s">
        <v>2205</v>
      </c>
      <c r="J6307" s="29" t="s">
        <v>12</v>
      </c>
      <c r="K6307" s="19">
        <v>13.82</v>
      </c>
      <c r="L6307" s="26">
        <v>233</v>
      </c>
    </row>
    <row r="6308" spans="1:12" x14ac:dyDescent="0.3">
      <c r="A6308" s="14">
        <v>339419</v>
      </c>
      <c r="B6308" s="16" t="s">
        <v>8551</v>
      </c>
      <c r="C6308" s="16" t="s">
        <v>14</v>
      </c>
      <c r="D6308" s="4">
        <v>42678</v>
      </c>
      <c r="E6308" s="23">
        <v>2016</v>
      </c>
      <c r="F6308" s="19">
        <v>6.7</v>
      </c>
      <c r="G6308" s="19">
        <f>IF(Movies[[#This Row],[rating]]=0,"",Movies[[#This Row],[rating]])</f>
        <v>6.7</v>
      </c>
      <c r="H6308" s="19" t="str">
        <f>IF(Movies[[#This Row],[rating]]=0,"No Rating","Rated")</f>
        <v>Rated</v>
      </c>
      <c r="I6308" s="16" t="s">
        <v>33</v>
      </c>
      <c r="J6308" s="29" t="s">
        <v>12</v>
      </c>
      <c r="K6308" s="19">
        <v>13.76</v>
      </c>
      <c r="L6308" s="26">
        <v>923</v>
      </c>
    </row>
    <row r="6309" spans="1:12" x14ac:dyDescent="0.3">
      <c r="A6309" s="14">
        <v>409122</v>
      </c>
      <c r="B6309" s="16" t="s">
        <v>8552</v>
      </c>
      <c r="C6309" s="16" t="s">
        <v>10</v>
      </c>
      <c r="D6309" s="4">
        <v>42574</v>
      </c>
      <c r="E6309" s="23">
        <v>2016</v>
      </c>
      <c r="F6309" s="19">
        <v>7.6</v>
      </c>
      <c r="G6309" s="19">
        <f>IF(Movies[[#This Row],[rating]]=0,"",Movies[[#This Row],[rating]])</f>
        <v>7.6</v>
      </c>
      <c r="H6309" s="19" t="str">
        <f>IF(Movies[[#This Row],[rating]]=0,"No Rating","Rated")</f>
        <v>Rated</v>
      </c>
      <c r="I6309" s="16" t="s">
        <v>8553</v>
      </c>
      <c r="J6309" s="29" t="s">
        <v>12</v>
      </c>
      <c r="K6309" s="19">
        <v>13.75</v>
      </c>
      <c r="L6309" s="26">
        <v>193</v>
      </c>
    </row>
    <row r="6310" spans="1:12" x14ac:dyDescent="0.3">
      <c r="A6310" s="14">
        <v>394759</v>
      </c>
      <c r="B6310" s="16" t="s">
        <v>8554</v>
      </c>
      <c r="C6310" s="16" t="s">
        <v>877</v>
      </c>
      <c r="D6310" s="4">
        <v>42488</v>
      </c>
      <c r="E6310" s="23">
        <v>2016</v>
      </c>
      <c r="F6310" s="19">
        <v>6.2</v>
      </c>
      <c r="G6310" s="19">
        <f>IF(Movies[[#This Row],[rating]]=0,"",Movies[[#This Row],[rating]])</f>
        <v>6.2</v>
      </c>
      <c r="H6310" s="19" t="str">
        <f>IF(Movies[[#This Row],[rating]]=0,"No Rating","Rated")</f>
        <v>Rated</v>
      </c>
      <c r="I6310" s="16" t="s">
        <v>8555</v>
      </c>
      <c r="J6310" s="29" t="s">
        <v>774</v>
      </c>
      <c r="K6310" s="19">
        <v>13.641999999999999</v>
      </c>
      <c r="L6310" s="26">
        <v>138</v>
      </c>
    </row>
    <row r="6311" spans="1:12" x14ac:dyDescent="0.3">
      <c r="A6311" s="14">
        <v>295699</v>
      </c>
      <c r="B6311" s="16" t="s">
        <v>8556</v>
      </c>
      <c r="C6311" s="16" t="s">
        <v>10</v>
      </c>
      <c r="D6311" s="4">
        <v>42459</v>
      </c>
      <c r="E6311" s="23">
        <v>2016</v>
      </c>
      <c r="F6311" s="19">
        <v>6.4</v>
      </c>
      <c r="G6311" s="19">
        <f>IF(Movies[[#This Row],[rating]]=0,"",Movies[[#This Row],[rating]])</f>
        <v>6.4</v>
      </c>
      <c r="H6311" s="19" t="str">
        <f>IF(Movies[[#This Row],[rating]]=0,"No Rating","Rated")</f>
        <v>Rated</v>
      </c>
      <c r="I6311" s="16" t="s">
        <v>30</v>
      </c>
      <c r="J6311" s="29" t="s">
        <v>12</v>
      </c>
      <c r="K6311" s="19">
        <v>13.641</v>
      </c>
      <c r="L6311" s="26">
        <v>1115</v>
      </c>
    </row>
    <row r="6312" spans="1:12" x14ac:dyDescent="0.3">
      <c r="A6312" s="14">
        <v>419446</v>
      </c>
      <c r="B6312" s="16" t="s">
        <v>8557</v>
      </c>
      <c r="C6312" s="16" t="s">
        <v>8558</v>
      </c>
      <c r="D6312" s="4">
        <v>42607</v>
      </c>
      <c r="E6312" s="23">
        <v>2016</v>
      </c>
      <c r="F6312" s="19">
        <v>4.5</v>
      </c>
      <c r="G6312" s="19">
        <f>IF(Movies[[#This Row],[rating]]=0,"",Movies[[#This Row],[rating]])</f>
        <v>4.5</v>
      </c>
      <c r="H6312" s="19" t="str">
        <f>IF(Movies[[#This Row],[rating]]=0,"No Rating","Rated")</f>
        <v>Rated</v>
      </c>
      <c r="I6312" s="16" t="s">
        <v>49</v>
      </c>
      <c r="J6312" s="29" t="s">
        <v>34</v>
      </c>
      <c r="K6312" s="19">
        <v>13.629</v>
      </c>
      <c r="L6312" s="26">
        <v>30</v>
      </c>
    </row>
    <row r="6313" spans="1:12" x14ac:dyDescent="0.3">
      <c r="A6313" s="14">
        <v>340674</v>
      </c>
      <c r="B6313" s="16" t="s">
        <v>8559</v>
      </c>
      <c r="C6313" s="16" t="s">
        <v>8560</v>
      </c>
      <c r="D6313" s="4">
        <v>42655</v>
      </c>
      <c r="E6313" s="23">
        <v>2016</v>
      </c>
      <c r="F6313" s="19">
        <v>4.5999999999999996</v>
      </c>
      <c r="G6313" s="19">
        <f>IF(Movies[[#This Row],[rating]]=0,"",Movies[[#This Row],[rating]])</f>
        <v>4.5999999999999996</v>
      </c>
      <c r="H6313" s="19" t="str">
        <f>IF(Movies[[#This Row],[rating]]=0,"No Rating","Rated")</f>
        <v>Rated</v>
      </c>
      <c r="I6313" s="16" t="s">
        <v>239</v>
      </c>
      <c r="J6313" s="29" t="s">
        <v>12</v>
      </c>
      <c r="K6313" s="19">
        <v>13.621</v>
      </c>
      <c r="L6313" s="26">
        <v>443</v>
      </c>
    </row>
    <row r="6314" spans="1:12" x14ac:dyDescent="0.3">
      <c r="A6314" s="14">
        <v>283552</v>
      </c>
      <c r="B6314" s="16" t="s">
        <v>8561</v>
      </c>
      <c r="C6314" s="16" t="s">
        <v>794</v>
      </c>
      <c r="D6314" s="4">
        <v>42615</v>
      </c>
      <c r="E6314" s="23">
        <v>2016</v>
      </c>
      <c r="F6314" s="19">
        <v>7.1</v>
      </c>
      <c r="G6314" s="19">
        <f>IF(Movies[[#This Row],[rating]]=0,"",Movies[[#This Row],[rating]])</f>
        <v>7.1</v>
      </c>
      <c r="H6314" s="19" t="str">
        <f>IF(Movies[[#This Row],[rating]]=0,"No Rating","Rated")</f>
        <v>Rated</v>
      </c>
      <c r="I6314" s="16" t="s">
        <v>33</v>
      </c>
      <c r="J6314" s="29" t="s">
        <v>12</v>
      </c>
      <c r="K6314" s="19">
        <v>13.621</v>
      </c>
      <c r="L6314" s="26">
        <v>1359</v>
      </c>
    </row>
    <row r="6315" spans="1:12" x14ac:dyDescent="0.3">
      <c r="A6315" s="14">
        <v>392536</v>
      </c>
      <c r="B6315" s="16" t="s">
        <v>8562</v>
      </c>
      <c r="C6315" s="16" t="s">
        <v>10</v>
      </c>
      <c r="D6315" s="4">
        <v>42397</v>
      </c>
      <c r="E6315" s="23">
        <v>2016</v>
      </c>
      <c r="F6315" s="19">
        <v>7.3</v>
      </c>
      <c r="G6315" s="19">
        <f>IF(Movies[[#This Row],[rating]]=0,"",Movies[[#This Row],[rating]])</f>
        <v>7.3</v>
      </c>
      <c r="H6315" s="19" t="str">
        <f>IF(Movies[[#This Row],[rating]]=0,"No Rating","Rated")</f>
        <v>Rated</v>
      </c>
      <c r="I6315" s="16" t="s">
        <v>8553</v>
      </c>
      <c r="J6315" s="29" t="s">
        <v>12</v>
      </c>
      <c r="K6315" s="19">
        <v>13.593</v>
      </c>
      <c r="L6315" s="26">
        <v>234</v>
      </c>
    </row>
    <row r="6316" spans="1:12" x14ac:dyDescent="0.3">
      <c r="A6316" s="14">
        <v>406429</v>
      </c>
      <c r="B6316" s="16" t="s">
        <v>8563</v>
      </c>
      <c r="C6316" s="16" t="s">
        <v>341</v>
      </c>
      <c r="D6316" s="4">
        <v>42579</v>
      </c>
      <c r="E6316" s="23">
        <v>2016</v>
      </c>
      <c r="F6316" s="19">
        <v>5.6</v>
      </c>
      <c r="G6316" s="19">
        <f>IF(Movies[[#This Row],[rating]]=0,"",Movies[[#This Row],[rating]])</f>
        <v>5.6</v>
      </c>
      <c r="H6316" s="19" t="str">
        <f>IF(Movies[[#This Row],[rating]]=0,"No Rating","Rated")</f>
        <v>Rated</v>
      </c>
      <c r="I6316" s="16" t="s">
        <v>491</v>
      </c>
      <c r="J6316" s="29" t="s">
        <v>342</v>
      </c>
      <c r="K6316" s="19">
        <v>13.579000000000001</v>
      </c>
      <c r="L6316" s="26">
        <v>157</v>
      </c>
    </row>
    <row r="6317" spans="1:12" x14ac:dyDescent="0.3">
      <c r="A6317" s="14">
        <v>402298</v>
      </c>
      <c r="B6317" s="16" t="s">
        <v>8564</v>
      </c>
      <c r="C6317" s="16" t="s">
        <v>14</v>
      </c>
      <c r="D6317" s="4">
        <v>42643</v>
      </c>
      <c r="E6317" s="23">
        <v>2016</v>
      </c>
      <c r="F6317" s="19">
        <v>6.9</v>
      </c>
      <c r="G6317" s="19">
        <f>IF(Movies[[#This Row],[rating]]=0,"",Movies[[#This Row],[rating]])</f>
        <v>6.9</v>
      </c>
      <c r="H6317" s="19" t="str">
        <f>IF(Movies[[#This Row],[rating]]=0,"No Rating","Rated")</f>
        <v>Rated</v>
      </c>
      <c r="I6317" s="16" t="s">
        <v>189</v>
      </c>
      <c r="J6317" s="29" t="s">
        <v>12</v>
      </c>
      <c r="K6317" s="19">
        <v>13.571999999999999</v>
      </c>
      <c r="L6317" s="26">
        <v>654</v>
      </c>
    </row>
    <row r="6318" spans="1:12" x14ac:dyDescent="0.3">
      <c r="A6318" s="14">
        <v>419566</v>
      </c>
      <c r="B6318" s="16" t="s">
        <v>8565</v>
      </c>
      <c r="C6318" s="16" t="s">
        <v>10</v>
      </c>
      <c r="D6318" s="4">
        <v>42646</v>
      </c>
      <c r="E6318" s="23">
        <v>2016</v>
      </c>
      <c r="F6318" s="19">
        <v>5.7</v>
      </c>
      <c r="G6318" s="19">
        <f>IF(Movies[[#This Row],[rating]]=0,"",Movies[[#This Row],[rating]])</f>
        <v>5.7</v>
      </c>
      <c r="H6318" s="19" t="str">
        <f>IF(Movies[[#This Row],[rating]]=0,"No Rating","Rated")</f>
        <v>Rated</v>
      </c>
      <c r="I6318" s="16" t="s">
        <v>1359</v>
      </c>
      <c r="J6318" s="29" t="s">
        <v>12</v>
      </c>
      <c r="K6318" s="19">
        <v>13.54</v>
      </c>
      <c r="L6318" s="26">
        <v>99</v>
      </c>
    </row>
    <row r="6319" spans="1:12" x14ac:dyDescent="0.3">
      <c r="A6319" s="14">
        <v>360249</v>
      </c>
      <c r="B6319" s="16" t="s">
        <v>8566</v>
      </c>
      <c r="C6319" s="16" t="s">
        <v>8567</v>
      </c>
      <c r="D6319" s="4">
        <v>42412</v>
      </c>
      <c r="E6319" s="23">
        <v>2016</v>
      </c>
      <c r="F6319" s="19">
        <v>5.7</v>
      </c>
      <c r="G6319" s="19">
        <f>IF(Movies[[#This Row],[rating]]=0,"",Movies[[#This Row],[rating]])</f>
        <v>5.7</v>
      </c>
      <c r="H6319" s="19" t="str">
        <f>IF(Movies[[#This Row],[rating]]=0,"No Rating","Rated")</f>
        <v>Rated</v>
      </c>
      <c r="I6319" s="16" t="s">
        <v>8568</v>
      </c>
      <c r="J6319" s="29" t="s">
        <v>265</v>
      </c>
      <c r="K6319" s="19">
        <v>13.519</v>
      </c>
      <c r="L6319" s="26">
        <v>229</v>
      </c>
    </row>
    <row r="6320" spans="1:12" x14ac:dyDescent="0.3">
      <c r="A6320" s="14">
        <v>382322</v>
      </c>
      <c r="B6320" s="16" t="s">
        <v>8569</v>
      </c>
      <c r="C6320" s="16" t="s">
        <v>10</v>
      </c>
      <c r="D6320" s="4">
        <v>42575</v>
      </c>
      <c r="E6320" s="23">
        <v>2016</v>
      </c>
      <c r="F6320" s="19">
        <v>6.5940000000000003</v>
      </c>
      <c r="G6320" s="19">
        <f>IF(Movies[[#This Row],[rating]]=0,"",Movies[[#This Row],[rating]])</f>
        <v>6.5940000000000003</v>
      </c>
      <c r="H6320" s="19" t="str">
        <f>IF(Movies[[#This Row],[rating]]=0,"No Rating","Rated")</f>
        <v>Rated</v>
      </c>
      <c r="I6320" s="16" t="s">
        <v>8570</v>
      </c>
      <c r="J6320" s="29" t="s">
        <v>12</v>
      </c>
      <c r="K6320" s="19">
        <v>13.515000000000001</v>
      </c>
      <c r="L6320" s="26">
        <v>1830</v>
      </c>
    </row>
    <row r="6321" spans="1:12" x14ac:dyDescent="0.3">
      <c r="A6321" s="14">
        <v>384682</v>
      </c>
      <c r="B6321" s="16" t="s">
        <v>8571</v>
      </c>
      <c r="C6321" s="16" t="s">
        <v>10</v>
      </c>
      <c r="D6321" s="4">
        <v>42699</v>
      </c>
      <c r="E6321" s="23">
        <v>2016</v>
      </c>
      <c r="F6321" s="19">
        <v>5.7</v>
      </c>
      <c r="G6321" s="19">
        <f>IF(Movies[[#This Row],[rating]]=0,"",Movies[[#This Row],[rating]])</f>
        <v>5.7</v>
      </c>
      <c r="H6321" s="19" t="str">
        <f>IF(Movies[[#This Row],[rating]]=0,"No Rating","Rated")</f>
        <v>Rated</v>
      </c>
      <c r="I6321" s="16" t="s">
        <v>30</v>
      </c>
      <c r="J6321" s="29" t="s">
        <v>12</v>
      </c>
      <c r="K6321" s="19">
        <v>13.513</v>
      </c>
      <c r="L6321" s="26">
        <v>2084</v>
      </c>
    </row>
    <row r="6322" spans="1:12" x14ac:dyDescent="0.3">
      <c r="A6322" s="14">
        <v>195590</v>
      </c>
      <c r="B6322" s="16" t="s">
        <v>8572</v>
      </c>
      <c r="C6322" s="16" t="s">
        <v>2079</v>
      </c>
      <c r="D6322" s="4">
        <v>42531</v>
      </c>
      <c r="E6322" s="23">
        <v>2016</v>
      </c>
      <c r="F6322" s="19">
        <v>5.5</v>
      </c>
      <c r="G6322" s="19">
        <f>IF(Movies[[#This Row],[rating]]=0,"",Movies[[#This Row],[rating]])</f>
        <v>5.5</v>
      </c>
      <c r="H6322" s="19" t="str">
        <f>IF(Movies[[#This Row],[rating]]=0,"No Rating","Rated")</f>
        <v>Rated</v>
      </c>
      <c r="I6322" s="16" t="s">
        <v>1611</v>
      </c>
      <c r="J6322" s="29" t="s">
        <v>12</v>
      </c>
      <c r="K6322" s="19">
        <v>13.474</v>
      </c>
      <c r="L6322" s="26">
        <v>585</v>
      </c>
    </row>
    <row r="6323" spans="1:12" x14ac:dyDescent="0.3">
      <c r="A6323" s="14">
        <v>376858</v>
      </c>
      <c r="B6323" s="16" t="s">
        <v>8573</v>
      </c>
      <c r="C6323" s="16" t="s">
        <v>94</v>
      </c>
      <c r="D6323" s="4">
        <v>42376</v>
      </c>
      <c r="E6323" s="23">
        <v>2016</v>
      </c>
      <c r="F6323" s="19">
        <v>7.2</v>
      </c>
      <c r="G6323" s="19">
        <f>IF(Movies[[#This Row],[rating]]=0,"",Movies[[#This Row],[rating]])</f>
        <v>7.2</v>
      </c>
      <c r="H6323" s="19" t="str">
        <f>IF(Movies[[#This Row],[rating]]=0,"No Rating","Rated")</f>
        <v>Rated</v>
      </c>
      <c r="I6323" s="16" t="s">
        <v>886</v>
      </c>
      <c r="J6323" s="29" t="s">
        <v>96</v>
      </c>
      <c r="K6323" s="19">
        <v>13.455</v>
      </c>
      <c r="L6323" s="26">
        <v>4</v>
      </c>
    </row>
    <row r="6324" spans="1:12" x14ac:dyDescent="0.3">
      <c r="A6324" s="14">
        <v>369300</v>
      </c>
      <c r="B6324" s="16" t="s">
        <v>8574</v>
      </c>
      <c r="C6324" s="16" t="s">
        <v>416</v>
      </c>
      <c r="D6324" s="4">
        <v>42661</v>
      </c>
      <c r="E6324" s="23">
        <v>2016</v>
      </c>
      <c r="F6324" s="19">
        <v>6.2</v>
      </c>
      <c r="G6324" s="19">
        <f>IF(Movies[[#This Row],[rating]]=0,"",Movies[[#This Row],[rating]])</f>
        <v>6.2</v>
      </c>
      <c r="H6324" s="19" t="str">
        <f>IF(Movies[[#This Row],[rating]]=0,"No Rating","Rated")</f>
        <v>Rated</v>
      </c>
      <c r="I6324" s="16" t="s">
        <v>183</v>
      </c>
      <c r="J6324" s="29" t="s">
        <v>12</v>
      </c>
      <c r="K6324" s="19">
        <v>13.452999999999999</v>
      </c>
      <c r="L6324" s="26">
        <v>646</v>
      </c>
    </row>
    <row r="6325" spans="1:12" x14ac:dyDescent="0.3">
      <c r="A6325" s="14">
        <v>426166</v>
      </c>
      <c r="B6325" s="16" t="s">
        <v>8575</v>
      </c>
      <c r="C6325" s="16" t="s">
        <v>94</v>
      </c>
      <c r="D6325" s="4">
        <v>42698</v>
      </c>
      <c r="E6325" s="23">
        <v>2016</v>
      </c>
      <c r="F6325" s="19">
        <v>8</v>
      </c>
      <c r="G6325" s="19">
        <f>IF(Movies[[#This Row],[rating]]=0,"",Movies[[#This Row],[rating]])</f>
        <v>8</v>
      </c>
      <c r="H6325" s="19" t="str">
        <f>IF(Movies[[#This Row],[rating]]=0,"No Rating","Rated")</f>
        <v>Rated</v>
      </c>
      <c r="I6325" s="16" t="s">
        <v>713</v>
      </c>
      <c r="J6325" s="29" t="s">
        <v>96</v>
      </c>
      <c r="K6325" s="19">
        <v>13.406000000000001</v>
      </c>
      <c r="L6325" s="26">
        <v>115</v>
      </c>
    </row>
    <row r="6326" spans="1:12" x14ac:dyDescent="0.3">
      <c r="A6326" s="14">
        <v>445077</v>
      </c>
      <c r="B6326" s="16" t="s">
        <v>8576</v>
      </c>
      <c r="C6326" s="16" t="s">
        <v>432</v>
      </c>
      <c r="D6326" s="4">
        <v>42593</v>
      </c>
      <c r="E6326" s="23">
        <v>2016</v>
      </c>
      <c r="F6326" s="19">
        <v>7.2</v>
      </c>
      <c r="G6326" s="19">
        <f>IF(Movies[[#This Row],[rating]]=0,"",Movies[[#This Row],[rating]])</f>
        <v>7.2</v>
      </c>
      <c r="H6326" s="19" t="str">
        <f>IF(Movies[[#This Row],[rating]]=0,"No Rating","Rated")</f>
        <v>Rated</v>
      </c>
      <c r="I6326" s="16" t="s">
        <v>329</v>
      </c>
      <c r="J6326" s="29" t="s">
        <v>12</v>
      </c>
      <c r="K6326" s="19">
        <v>13.398999999999999</v>
      </c>
      <c r="L6326" s="26">
        <v>23</v>
      </c>
    </row>
    <row r="6327" spans="1:12" x14ac:dyDescent="0.3">
      <c r="A6327" s="14">
        <v>461846</v>
      </c>
      <c r="B6327" s="16" t="s">
        <v>8577</v>
      </c>
      <c r="C6327" s="16" t="s">
        <v>94</v>
      </c>
      <c r="D6327" s="4">
        <v>42370</v>
      </c>
      <c r="E6327" s="23">
        <v>2016</v>
      </c>
      <c r="F6327" s="19">
        <v>5.8</v>
      </c>
      <c r="G6327" s="19">
        <f>IF(Movies[[#This Row],[rating]]=0,"",Movies[[#This Row],[rating]])</f>
        <v>5.8</v>
      </c>
      <c r="H6327" s="19" t="str">
        <f>IF(Movies[[#This Row],[rating]]=0,"No Rating","Rated")</f>
        <v>Rated</v>
      </c>
      <c r="I6327" s="16" t="s">
        <v>52</v>
      </c>
      <c r="J6327" s="29" t="s">
        <v>96</v>
      </c>
      <c r="K6327" s="19">
        <v>13.397</v>
      </c>
      <c r="L6327" s="26">
        <v>8</v>
      </c>
    </row>
    <row r="6328" spans="1:12" x14ac:dyDescent="0.3">
      <c r="A6328" s="14">
        <v>472516</v>
      </c>
      <c r="B6328" s="16" t="s">
        <v>8578</v>
      </c>
      <c r="C6328" s="16" t="s">
        <v>144</v>
      </c>
      <c r="D6328" s="4">
        <v>42721</v>
      </c>
      <c r="E6328" s="23">
        <v>2016</v>
      </c>
      <c r="F6328" s="19">
        <v>7.5</v>
      </c>
      <c r="G6328" s="19">
        <f>IF(Movies[[#This Row],[rating]]=0,"",Movies[[#This Row],[rating]])</f>
        <v>7.5</v>
      </c>
      <c r="H6328" s="19" t="str">
        <f>IF(Movies[[#This Row],[rating]]=0,"No Rating","Rated")</f>
        <v>Rated</v>
      </c>
      <c r="I6328" s="16" t="s">
        <v>8579</v>
      </c>
      <c r="J6328" s="29" t="s">
        <v>146</v>
      </c>
      <c r="K6328" s="19">
        <v>13.382</v>
      </c>
      <c r="L6328" s="26">
        <v>133</v>
      </c>
    </row>
    <row r="6329" spans="1:12" x14ac:dyDescent="0.3">
      <c r="A6329" s="14">
        <v>378462</v>
      </c>
      <c r="B6329" s="16" t="s">
        <v>8580</v>
      </c>
      <c r="C6329" s="16" t="s">
        <v>784</v>
      </c>
      <c r="D6329" s="4">
        <v>42383</v>
      </c>
      <c r="E6329" s="23">
        <v>2016</v>
      </c>
      <c r="F6329" s="19">
        <v>3.6</v>
      </c>
      <c r="G6329" s="19">
        <f>IF(Movies[[#This Row],[rating]]=0,"",Movies[[#This Row],[rating]])</f>
        <v>3.6</v>
      </c>
      <c r="H6329" s="19" t="str">
        <f>IF(Movies[[#This Row],[rating]]=0,"No Rating","Rated")</f>
        <v>Rated</v>
      </c>
      <c r="I6329" s="16" t="s">
        <v>49</v>
      </c>
      <c r="J6329" s="29" t="s">
        <v>534</v>
      </c>
      <c r="K6329" s="19">
        <v>13.327</v>
      </c>
      <c r="L6329" s="26">
        <v>10</v>
      </c>
    </row>
    <row r="6330" spans="1:12" x14ac:dyDescent="0.3">
      <c r="A6330" s="14">
        <v>405314</v>
      </c>
      <c r="B6330" s="16" t="s">
        <v>8581</v>
      </c>
      <c r="C6330" s="16" t="s">
        <v>172</v>
      </c>
      <c r="D6330" s="4">
        <v>42644</v>
      </c>
      <c r="E6330" s="23">
        <v>2016</v>
      </c>
      <c r="F6330" s="19">
        <v>7.3</v>
      </c>
      <c r="G6330" s="19">
        <f>IF(Movies[[#This Row],[rating]]=0,"",Movies[[#This Row],[rating]])</f>
        <v>7.3</v>
      </c>
      <c r="H6330" s="19" t="str">
        <f>IF(Movies[[#This Row],[rating]]=0,"No Rating","Rated")</f>
        <v>Rated</v>
      </c>
      <c r="I6330" s="16" t="s">
        <v>8582</v>
      </c>
      <c r="J6330" s="29" t="s">
        <v>12</v>
      </c>
      <c r="K6330" s="19">
        <v>13.307</v>
      </c>
      <c r="L6330" s="26">
        <v>109</v>
      </c>
    </row>
    <row r="6331" spans="1:12" x14ac:dyDescent="0.3">
      <c r="A6331" s="14">
        <v>376166</v>
      </c>
      <c r="B6331" s="16" t="s">
        <v>8583</v>
      </c>
      <c r="C6331" s="16" t="s">
        <v>838</v>
      </c>
      <c r="D6331" s="4">
        <v>42662</v>
      </c>
      <c r="E6331" s="23">
        <v>2016</v>
      </c>
      <c r="F6331" s="19">
        <v>6.6</v>
      </c>
      <c r="G6331" s="19">
        <f>IF(Movies[[#This Row],[rating]]=0,"",Movies[[#This Row],[rating]])</f>
        <v>6.6</v>
      </c>
      <c r="H6331" s="19" t="str">
        <f>IF(Movies[[#This Row],[rating]]=0,"No Rating","Rated")</f>
        <v>Rated</v>
      </c>
      <c r="I6331" s="16" t="s">
        <v>33</v>
      </c>
      <c r="J6331" s="29" t="s">
        <v>110</v>
      </c>
      <c r="K6331" s="19">
        <v>13.305999999999999</v>
      </c>
      <c r="L6331" s="26">
        <v>305</v>
      </c>
    </row>
    <row r="6332" spans="1:12" x14ac:dyDescent="0.3">
      <c r="A6332" s="14">
        <v>361159</v>
      </c>
      <c r="B6332" s="16" t="s">
        <v>8584</v>
      </c>
      <c r="C6332" s="16" t="s">
        <v>10</v>
      </c>
      <c r="D6332" s="4">
        <v>42447</v>
      </c>
      <c r="E6332" s="23">
        <v>2016</v>
      </c>
      <c r="F6332" s="19">
        <v>5.2</v>
      </c>
      <c r="G6332" s="19">
        <f>IF(Movies[[#This Row],[rating]]=0,"",Movies[[#This Row],[rating]])</f>
        <v>5.2</v>
      </c>
      <c r="H6332" s="19" t="str">
        <f>IF(Movies[[#This Row],[rating]]=0,"No Rating","Rated")</f>
        <v>Rated</v>
      </c>
      <c r="I6332" s="16" t="s">
        <v>961</v>
      </c>
      <c r="J6332" s="29" t="s">
        <v>12</v>
      </c>
      <c r="K6332" s="19">
        <v>13.295999999999999</v>
      </c>
      <c r="L6332" s="26">
        <v>175</v>
      </c>
    </row>
    <row r="6333" spans="1:12" x14ac:dyDescent="0.3">
      <c r="A6333" s="14">
        <v>687209</v>
      </c>
      <c r="B6333" s="16" t="s">
        <v>8585</v>
      </c>
      <c r="C6333" s="16" t="s">
        <v>1845</v>
      </c>
      <c r="D6333" s="4">
        <v>42660</v>
      </c>
      <c r="E6333" s="23">
        <v>2016</v>
      </c>
      <c r="F6333" s="19">
        <v>0</v>
      </c>
      <c r="G6333" s="19" t="str">
        <f>IF(Movies[[#This Row],[rating]]=0,"",Movies[[#This Row],[rating]])</f>
        <v/>
      </c>
      <c r="H6333" s="19" t="str">
        <f>IF(Movies[[#This Row],[rating]]=0,"No Rating","Rated")</f>
        <v>No Rating</v>
      </c>
      <c r="I6333" s="16" t="s">
        <v>49</v>
      </c>
      <c r="J6333" s="29" t="s">
        <v>96</v>
      </c>
      <c r="K6333" s="19">
        <v>13.289</v>
      </c>
      <c r="L6333" s="26">
        <v>0</v>
      </c>
    </row>
    <row r="6334" spans="1:12" x14ac:dyDescent="0.3">
      <c r="A6334" s="14">
        <v>362584</v>
      </c>
      <c r="B6334" s="16" t="s">
        <v>8586</v>
      </c>
      <c r="C6334" s="16" t="s">
        <v>144</v>
      </c>
      <c r="D6334" s="4">
        <v>42601</v>
      </c>
      <c r="E6334" s="23">
        <v>2016</v>
      </c>
      <c r="F6334" s="19">
        <v>8.1</v>
      </c>
      <c r="G6334" s="19">
        <f>IF(Movies[[#This Row],[rating]]=0,"",Movies[[#This Row],[rating]])</f>
        <v>8.1</v>
      </c>
      <c r="H6334" s="19" t="str">
        <f>IF(Movies[[#This Row],[rating]]=0,"No Rating","Rated")</f>
        <v>Rated</v>
      </c>
      <c r="I6334" s="16" t="s">
        <v>7822</v>
      </c>
      <c r="J6334" s="29" t="s">
        <v>146</v>
      </c>
      <c r="K6334" s="19">
        <v>13.263</v>
      </c>
      <c r="L6334" s="26">
        <v>200</v>
      </c>
    </row>
    <row r="6335" spans="1:12" x14ac:dyDescent="0.3">
      <c r="A6335" s="14">
        <v>576964</v>
      </c>
      <c r="B6335" s="16" t="s">
        <v>8587</v>
      </c>
      <c r="C6335" s="16" t="s">
        <v>94</v>
      </c>
      <c r="D6335" s="4">
        <v>42390</v>
      </c>
      <c r="E6335" s="23">
        <v>2016</v>
      </c>
      <c r="F6335" s="19">
        <v>6</v>
      </c>
      <c r="G6335" s="19">
        <f>IF(Movies[[#This Row],[rating]]=0,"",Movies[[#This Row],[rating]])</f>
        <v>6</v>
      </c>
      <c r="H6335" s="19" t="str">
        <f>IF(Movies[[#This Row],[rating]]=0,"No Rating","Rated")</f>
        <v>Rated</v>
      </c>
      <c r="I6335" s="16" t="s">
        <v>52</v>
      </c>
      <c r="J6335" s="29" t="s">
        <v>96</v>
      </c>
      <c r="K6335" s="19">
        <v>13.262</v>
      </c>
      <c r="L6335" s="26">
        <v>1</v>
      </c>
    </row>
    <row r="6336" spans="1:12" x14ac:dyDescent="0.3">
      <c r="A6336" s="14">
        <v>323676</v>
      </c>
      <c r="B6336" s="16" t="s">
        <v>8588</v>
      </c>
      <c r="C6336" s="16" t="s">
        <v>10</v>
      </c>
      <c r="D6336" s="4">
        <v>42467</v>
      </c>
      <c r="E6336" s="23">
        <v>2016</v>
      </c>
      <c r="F6336" s="19">
        <v>5.8</v>
      </c>
      <c r="G6336" s="19">
        <f>IF(Movies[[#This Row],[rating]]=0,"",Movies[[#This Row],[rating]])</f>
        <v>5.8</v>
      </c>
      <c r="H6336" s="19" t="str">
        <f>IF(Movies[[#This Row],[rating]]=0,"No Rating","Rated")</f>
        <v>Rated</v>
      </c>
      <c r="I6336" s="16" t="s">
        <v>30</v>
      </c>
      <c r="J6336" s="29" t="s">
        <v>12</v>
      </c>
      <c r="K6336" s="19">
        <v>13.247999999999999</v>
      </c>
      <c r="L6336" s="26">
        <v>1339</v>
      </c>
    </row>
    <row r="6337" spans="1:12" x14ac:dyDescent="0.3">
      <c r="A6337" s="14">
        <v>410126</v>
      </c>
      <c r="B6337" s="16" t="s">
        <v>8589</v>
      </c>
      <c r="C6337" s="16" t="s">
        <v>10</v>
      </c>
      <c r="D6337" s="4">
        <v>42654</v>
      </c>
      <c r="E6337" s="23">
        <v>2016</v>
      </c>
      <c r="F6337" s="19">
        <v>5.1619999999999999</v>
      </c>
      <c r="G6337" s="19">
        <f>IF(Movies[[#This Row],[rating]]=0,"",Movies[[#This Row],[rating]])</f>
        <v>5.1619999999999999</v>
      </c>
      <c r="H6337" s="19" t="str">
        <f>IF(Movies[[#This Row],[rating]]=0,"No Rating","Rated")</f>
        <v>Rated</v>
      </c>
      <c r="I6337" s="16" t="s">
        <v>148</v>
      </c>
      <c r="J6337" s="29" t="s">
        <v>12</v>
      </c>
      <c r="K6337" s="19">
        <v>13.238</v>
      </c>
      <c r="L6337" s="26">
        <v>130</v>
      </c>
    </row>
    <row r="6338" spans="1:12" x14ac:dyDescent="0.3">
      <c r="A6338" s="14">
        <v>403032</v>
      </c>
      <c r="B6338" s="16" t="s">
        <v>8590</v>
      </c>
      <c r="C6338" s="16" t="s">
        <v>1144</v>
      </c>
      <c r="D6338" s="4">
        <v>42544</v>
      </c>
      <c r="E6338" s="23">
        <v>2016</v>
      </c>
      <c r="F6338" s="19">
        <v>6.5</v>
      </c>
      <c r="G6338" s="19">
        <f>IF(Movies[[#This Row],[rating]]=0,"",Movies[[#This Row],[rating]])</f>
        <v>6.5</v>
      </c>
      <c r="H6338" s="19" t="str">
        <f>IF(Movies[[#This Row],[rating]]=0,"No Rating","Rated")</f>
        <v>Rated</v>
      </c>
      <c r="I6338" s="16" t="s">
        <v>8591</v>
      </c>
      <c r="J6338" s="29" t="s">
        <v>342</v>
      </c>
      <c r="K6338" s="19">
        <v>13.199</v>
      </c>
      <c r="L6338" s="26">
        <v>33</v>
      </c>
    </row>
    <row r="6339" spans="1:12" x14ac:dyDescent="0.3">
      <c r="A6339" s="14">
        <v>381693</v>
      </c>
      <c r="B6339" s="16" t="s">
        <v>8592</v>
      </c>
      <c r="C6339" s="16" t="s">
        <v>10</v>
      </c>
      <c r="D6339" s="4">
        <v>42374</v>
      </c>
      <c r="E6339" s="23">
        <v>2016</v>
      </c>
      <c r="F6339" s="19">
        <v>6.8</v>
      </c>
      <c r="G6339" s="19">
        <f>IF(Movies[[#This Row],[rating]]=0,"",Movies[[#This Row],[rating]])</f>
        <v>6.8</v>
      </c>
      <c r="H6339" s="19" t="str">
        <f>IF(Movies[[#This Row],[rating]]=0,"No Rating","Rated")</f>
        <v>Rated</v>
      </c>
      <c r="I6339" s="16" t="s">
        <v>36</v>
      </c>
      <c r="J6339" s="29" t="s">
        <v>12</v>
      </c>
      <c r="K6339" s="19">
        <v>13.199</v>
      </c>
      <c r="L6339" s="26">
        <v>219</v>
      </c>
    </row>
    <row r="6340" spans="1:12" x14ac:dyDescent="0.3">
      <c r="A6340" s="14">
        <v>409282</v>
      </c>
      <c r="B6340" s="16" t="s">
        <v>8593</v>
      </c>
      <c r="C6340" s="16" t="s">
        <v>94</v>
      </c>
      <c r="D6340" s="4">
        <v>42537</v>
      </c>
      <c r="E6340" s="23">
        <v>2016</v>
      </c>
      <c r="F6340" s="19">
        <v>8.6669999999999998</v>
      </c>
      <c r="G6340" s="19">
        <f>IF(Movies[[#This Row],[rating]]=0,"",Movies[[#This Row],[rating]])</f>
        <v>8.6669999999999998</v>
      </c>
      <c r="H6340" s="19" t="str">
        <f>IF(Movies[[#This Row],[rating]]=0,"No Rating","Rated")</f>
        <v>Rated</v>
      </c>
      <c r="I6340" s="16" t="s">
        <v>1647</v>
      </c>
      <c r="J6340" s="29" t="s">
        <v>96</v>
      </c>
      <c r="K6340" s="19">
        <v>13.15</v>
      </c>
      <c r="L6340" s="26">
        <v>3</v>
      </c>
    </row>
    <row r="6341" spans="1:12" x14ac:dyDescent="0.3">
      <c r="A6341" s="14">
        <v>342521</v>
      </c>
      <c r="B6341" s="16" t="s">
        <v>8594</v>
      </c>
      <c r="C6341" s="16" t="s">
        <v>10</v>
      </c>
      <c r="D6341" s="4">
        <v>42489</v>
      </c>
      <c r="E6341" s="23">
        <v>2016</v>
      </c>
      <c r="F6341" s="19">
        <v>6.07</v>
      </c>
      <c r="G6341" s="19">
        <f>IF(Movies[[#This Row],[rating]]=0,"",Movies[[#This Row],[rating]])</f>
        <v>6.07</v>
      </c>
      <c r="H6341" s="19" t="str">
        <f>IF(Movies[[#This Row],[rating]]=0,"No Rating","Rated")</f>
        <v>Rated</v>
      </c>
      <c r="I6341" s="16" t="s">
        <v>136</v>
      </c>
      <c r="J6341" s="29" t="s">
        <v>12</v>
      </c>
      <c r="K6341" s="19">
        <v>13.128</v>
      </c>
      <c r="L6341" s="26">
        <v>1058</v>
      </c>
    </row>
    <row r="6342" spans="1:12" x14ac:dyDescent="0.3">
      <c r="A6342" s="14">
        <v>326423</v>
      </c>
      <c r="B6342" s="16" t="s">
        <v>8595</v>
      </c>
      <c r="C6342" s="16" t="s">
        <v>10</v>
      </c>
      <c r="D6342" s="4">
        <v>42475</v>
      </c>
      <c r="E6342" s="23">
        <v>2016</v>
      </c>
      <c r="F6342" s="19">
        <v>6.3</v>
      </c>
      <c r="G6342" s="19">
        <f>IF(Movies[[#This Row],[rating]]=0,"",Movies[[#This Row],[rating]])</f>
        <v>6.3</v>
      </c>
      <c r="H6342" s="19" t="str">
        <f>IF(Movies[[#This Row],[rating]]=0,"No Rating","Rated")</f>
        <v>Rated</v>
      </c>
      <c r="I6342" s="16" t="s">
        <v>180</v>
      </c>
      <c r="J6342" s="29" t="s">
        <v>12</v>
      </c>
      <c r="K6342" s="19">
        <v>13.115</v>
      </c>
      <c r="L6342" s="26">
        <v>464</v>
      </c>
    </row>
    <row r="6343" spans="1:12" x14ac:dyDescent="0.3">
      <c r="A6343" s="14">
        <v>326285</v>
      </c>
      <c r="B6343" s="16" t="s">
        <v>8596</v>
      </c>
      <c r="C6343" s="16" t="s">
        <v>6590</v>
      </c>
      <c r="D6343" s="4">
        <v>42663</v>
      </c>
      <c r="E6343" s="23">
        <v>2016</v>
      </c>
      <c r="F6343" s="19">
        <v>6.1710000000000003</v>
      </c>
      <c r="G6343" s="19">
        <f>IF(Movies[[#This Row],[rating]]=0,"",Movies[[#This Row],[rating]])</f>
        <v>6.1710000000000003</v>
      </c>
      <c r="H6343" s="19" t="str">
        <f>IF(Movies[[#This Row],[rating]]=0,"No Rating","Rated")</f>
        <v>Rated</v>
      </c>
      <c r="I6343" s="16" t="s">
        <v>230</v>
      </c>
      <c r="J6343" s="29" t="s">
        <v>12</v>
      </c>
      <c r="K6343" s="19">
        <v>13.090999999999999</v>
      </c>
      <c r="L6343" s="26">
        <v>700</v>
      </c>
    </row>
    <row r="6344" spans="1:12" x14ac:dyDescent="0.3">
      <c r="A6344" s="14">
        <v>291356</v>
      </c>
      <c r="B6344" s="16" t="s">
        <v>8597</v>
      </c>
      <c r="C6344" s="16" t="s">
        <v>10</v>
      </c>
      <c r="D6344" s="4">
        <v>42664</v>
      </c>
      <c r="E6344" s="23">
        <v>2016</v>
      </c>
      <c r="F6344" s="19">
        <v>6.1</v>
      </c>
      <c r="G6344" s="19">
        <f>IF(Movies[[#This Row],[rating]]=0,"",Movies[[#This Row],[rating]])</f>
        <v>6.1</v>
      </c>
      <c r="H6344" s="19" t="str">
        <f>IF(Movies[[#This Row],[rating]]=0,"No Rating","Rated")</f>
        <v>Rated</v>
      </c>
      <c r="I6344" s="16" t="s">
        <v>8598</v>
      </c>
      <c r="J6344" s="29" t="s">
        <v>12</v>
      </c>
      <c r="K6344" s="19">
        <v>13.058</v>
      </c>
      <c r="L6344" s="26">
        <v>587</v>
      </c>
    </row>
    <row r="6345" spans="1:12" x14ac:dyDescent="0.3">
      <c r="A6345" s="14">
        <v>213681</v>
      </c>
      <c r="B6345" s="16" t="s">
        <v>8599</v>
      </c>
      <c r="C6345" s="16" t="s">
        <v>10</v>
      </c>
      <c r="D6345" s="4">
        <v>42642</v>
      </c>
      <c r="E6345" s="23">
        <v>2016</v>
      </c>
      <c r="F6345" s="19">
        <v>5.7</v>
      </c>
      <c r="G6345" s="19">
        <f>IF(Movies[[#This Row],[rating]]=0,"",Movies[[#This Row],[rating]])</f>
        <v>5.7</v>
      </c>
      <c r="H6345" s="19" t="str">
        <f>IF(Movies[[#This Row],[rating]]=0,"No Rating","Rated")</f>
        <v>Rated</v>
      </c>
      <c r="I6345" s="16" t="s">
        <v>136</v>
      </c>
      <c r="J6345" s="29" t="s">
        <v>12</v>
      </c>
      <c r="K6345" s="19">
        <v>13.048999999999999</v>
      </c>
      <c r="L6345" s="26">
        <v>1747</v>
      </c>
    </row>
    <row r="6346" spans="1:12" x14ac:dyDescent="0.3">
      <c r="A6346" s="14">
        <v>400554</v>
      </c>
      <c r="B6346" s="16" t="s">
        <v>8600</v>
      </c>
      <c r="C6346" s="16" t="s">
        <v>284</v>
      </c>
      <c r="D6346" s="4">
        <v>42546</v>
      </c>
      <c r="E6346" s="23">
        <v>2016</v>
      </c>
      <c r="F6346" s="19">
        <v>5.6</v>
      </c>
      <c r="G6346" s="19">
        <f>IF(Movies[[#This Row],[rating]]=0,"",Movies[[#This Row],[rating]])</f>
        <v>5.6</v>
      </c>
      <c r="H6346" s="19" t="str">
        <f>IF(Movies[[#This Row],[rating]]=0,"No Rating","Rated")</f>
        <v>Rated</v>
      </c>
      <c r="I6346" s="16" t="s">
        <v>498</v>
      </c>
      <c r="J6346" s="29" t="s">
        <v>286</v>
      </c>
      <c r="K6346" s="19">
        <v>13.021000000000001</v>
      </c>
      <c r="L6346" s="26">
        <v>17</v>
      </c>
    </row>
    <row r="6347" spans="1:12" x14ac:dyDescent="0.3">
      <c r="A6347" s="14">
        <v>332979</v>
      </c>
      <c r="B6347" s="16" t="s">
        <v>8601</v>
      </c>
      <c r="C6347" s="16" t="s">
        <v>10</v>
      </c>
      <c r="D6347" s="4">
        <v>42678</v>
      </c>
      <c r="E6347" s="23">
        <v>2016</v>
      </c>
      <c r="F6347" s="19">
        <v>6.8</v>
      </c>
      <c r="G6347" s="19">
        <f>IF(Movies[[#This Row],[rating]]=0,"",Movies[[#This Row],[rating]])</f>
        <v>6.8</v>
      </c>
      <c r="H6347" s="19" t="str">
        <f>IF(Movies[[#This Row],[rating]]=0,"No Rating","Rated")</f>
        <v>Rated</v>
      </c>
      <c r="I6347" s="16" t="s">
        <v>49</v>
      </c>
      <c r="J6347" s="29" t="s">
        <v>12</v>
      </c>
      <c r="K6347" s="19">
        <v>12.989000000000001</v>
      </c>
      <c r="L6347" s="26">
        <v>783</v>
      </c>
    </row>
    <row r="6348" spans="1:12" x14ac:dyDescent="0.3">
      <c r="A6348" s="14">
        <v>109453</v>
      </c>
      <c r="B6348" s="16" t="s">
        <v>8602</v>
      </c>
      <c r="C6348" s="16" t="s">
        <v>10</v>
      </c>
      <c r="D6348" s="4">
        <v>42496</v>
      </c>
      <c r="E6348" s="23">
        <v>2016</v>
      </c>
      <c r="F6348" s="19">
        <v>5.3</v>
      </c>
      <c r="G6348" s="19">
        <f>IF(Movies[[#This Row],[rating]]=0,"",Movies[[#This Row],[rating]])</f>
        <v>5.3</v>
      </c>
      <c r="H6348" s="19" t="str">
        <f>IF(Movies[[#This Row],[rating]]=0,"No Rating","Rated")</f>
        <v>Rated</v>
      </c>
      <c r="I6348" s="16" t="s">
        <v>49</v>
      </c>
      <c r="J6348" s="29" t="s">
        <v>12</v>
      </c>
      <c r="K6348" s="19">
        <v>12.989000000000001</v>
      </c>
      <c r="L6348" s="26">
        <v>122</v>
      </c>
    </row>
    <row r="6349" spans="1:12" x14ac:dyDescent="0.3">
      <c r="A6349" s="14">
        <v>359628</v>
      </c>
      <c r="B6349" s="16" t="s">
        <v>8603</v>
      </c>
      <c r="C6349" s="16" t="s">
        <v>144</v>
      </c>
      <c r="D6349" s="4">
        <v>42454</v>
      </c>
      <c r="E6349" s="23">
        <v>2016</v>
      </c>
      <c r="F6349" s="19">
        <v>7.2</v>
      </c>
      <c r="G6349" s="19">
        <f>IF(Movies[[#This Row],[rating]]=0,"",Movies[[#This Row],[rating]])</f>
        <v>7.2</v>
      </c>
      <c r="H6349" s="19" t="str">
        <f>IF(Movies[[#This Row],[rating]]=0,"No Rating","Rated")</f>
        <v>Rated</v>
      </c>
      <c r="I6349" s="16" t="s">
        <v>8604</v>
      </c>
      <c r="J6349" s="29" t="s">
        <v>146</v>
      </c>
      <c r="K6349" s="19">
        <v>12.987</v>
      </c>
      <c r="L6349" s="26">
        <v>94</v>
      </c>
    </row>
    <row r="6350" spans="1:12" x14ac:dyDescent="0.3">
      <c r="A6350" s="14">
        <v>342737</v>
      </c>
      <c r="B6350" s="16" t="s">
        <v>8605</v>
      </c>
      <c r="C6350" s="16" t="s">
        <v>10</v>
      </c>
      <c r="D6350" s="4">
        <v>42732</v>
      </c>
      <c r="E6350" s="23">
        <v>2016</v>
      </c>
      <c r="F6350" s="19">
        <v>7.3</v>
      </c>
      <c r="G6350" s="19">
        <f>IF(Movies[[#This Row],[rating]]=0,"",Movies[[#This Row],[rating]])</f>
        <v>7.3</v>
      </c>
      <c r="H6350" s="19" t="str">
        <f>IF(Movies[[#This Row],[rating]]=0,"No Rating","Rated")</f>
        <v>Rated</v>
      </c>
      <c r="I6350" s="16" t="s">
        <v>49</v>
      </c>
      <c r="J6350" s="29" t="s">
        <v>12</v>
      </c>
      <c r="K6350" s="19">
        <v>12.949</v>
      </c>
      <c r="L6350" s="26">
        <v>1143</v>
      </c>
    </row>
    <row r="6351" spans="1:12" x14ac:dyDescent="0.3">
      <c r="A6351" s="14">
        <v>399300</v>
      </c>
      <c r="B6351" s="16" t="s">
        <v>8606</v>
      </c>
      <c r="C6351" s="16" t="s">
        <v>411</v>
      </c>
      <c r="D6351" s="4">
        <v>42566</v>
      </c>
      <c r="E6351" s="23">
        <v>2016</v>
      </c>
      <c r="F6351" s="19">
        <v>6.7</v>
      </c>
      <c r="G6351" s="19">
        <f>IF(Movies[[#This Row],[rating]]=0,"",Movies[[#This Row],[rating]])</f>
        <v>6.7</v>
      </c>
      <c r="H6351" s="19" t="str">
        <f>IF(Movies[[#This Row],[rating]]=0,"No Rating","Rated")</f>
        <v>Rated</v>
      </c>
      <c r="I6351" s="16" t="s">
        <v>8607</v>
      </c>
      <c r="J6351" s="29" t="s">
        <v>342</v>
      </c>
      <c r="K6351" s="19">
        <v>12.862</v>
      </c>
      <c r="L6351" s="26">
        <v>92</v>
      </c>
    </row>
    <row r="6352" spans="1:12" x14ac:dyDescent="0.3">
      <c r="A6352" s="14">
        <v>369698</v>
      </c>
      <c r="B6352" s="16" t="s">
        <v>8608</v>
      </c>
      <c r="C6352" s="16" t="s">
        <v>877</v>
      </c>
      <c r="D6352" s="4">
        <v>42733</v>
      </c>
      <c r="E6352" s="23">
        <v>2016</v>
      </c>
      <c r="F6352" s="19">
        <v>4.9000000000000004</v>
      </c>
      <c r="G6352" s="19">
        <f>IF(Movies[[#This Row],[rating]]=0,"",Movies[[#This Row],[rating]])</f>
        <v>4.9000000000000004</v>
      </c>
      <c r="H6352" s="19" t="str">
        <f>IF(Movies[[#This Row],[rating]]=0,"No Rating","Rated")</f>
        <v>Rated</v>
      </c>
      <c r="I6352" s="16" t="s">
        <v>8609</v>
      </c>
      <c r="J6352" s="29" t="s">
        <v>774</v>
      </c>
      <c r="K6352" s="19">
        <v>12.858000000000001</v>
      </c>
      <c r="L6352" s="26">
        <v>160</v>
      </c>
    </row>
    <row r="6353" spans="1:12" x14ac:dyDescent="0.3">
      <c r="A6353" s="14">
        <v>427342</v>
      </c>
      <c r="B6353" s="16" t="s">
        <v>8610</v>
      </c>
      <c r="C6353" s="16" t="s">
        <v>877</v>
      </c>
      <c r="D6353" s="4">
        <v>42698</v>
      </c>
      <c r="E6353" s="23">
        <v>2016</v>
      </c>
      <c r="F6353" s="19">
        <v>6.8</v>
      </c>
      <c r="G6353" s="19">
        <f>IF(Movies[[#This Row],[rating]]=0,"",Movies[[#This Row],[rating]])</f>
        <v>6.8</v>
      </c>
      <c r="H6353" s="19" t="str">
        <f>IF(Movies[[#This Row],[rating]]=0,"No Rating","Rated")</f>
        <v>Rated</v>
      </c>
      <c r="I6353" s="16" t="s">
        <v>8611</v>
      </c>
      <c r="J6353" s="29" t="s">
        <v>774</v>
      </c>
      <c r="K6353" s="19">
        <v>12.855</v>
      </c>
      <c r="L6353" s="26">
        <v>157</v>
      </c>
    </row>
    <row r="6354" spans="1:12" x14ac:dyDescent="0.3">
      <c r="A6354" s="14">
        <v>413736</v>
      </c>
      <c r="B6354" s="16" t="s">
        <v>8612</v>
      </c>
      <c r="C6354" s="16" t="s">
        <v>10</v>
      </c>
      <c r="D6354" s="4">
        <v>42609</v>
      </c>
      <c r="E6354" s="23">
        <v>2016</v>
      </c>
      <c r="F6354" s="19">
        <v>6.9</v>
      </c>
      <c r="G6354" s="19">
        <f>IF(Movies[[#This Row],[rating]]=0,"",Movies[[#This Row],[rating]])</f>
        <v>6.9</v>
      </c>
      <c r="H6354" s="19" t="str">
        <f>IF(Movies[[#This Row],[rating]]=0,"No Rating","Rated")</f>
        <v>Rated</v>
      </c>
      <c r="I6354" s="16" t="s">
        <v>390</v>
      </c>
      <c r="J6354" s="29" t="s">
        <v>12</v>
      </c>
      <c r="K6354" s="19">
        <v>12.833</v>
      </c>
      <c r="L6354" s="26">
        <v>135</v>
      </c>
    </row>
    <row r="6355" spans="1:12" x14ac:dyDescent="0.3">
      <c r="A6355" s="14">
        <v>291015</v>
      </c>
      <c r="B6355" s="16" t="s">
        <v>8613</v>
      </c>
      <c r="C6355" s="16" t="s">
        <v>144</v>
      </c>
      <c r="D6355" s="4">
        <v>42583</v>
      </c>
      <c r="E6355" s="23">
        <v>2016</v>
      </c>
      <c r="F6355" s="19">
        <v>6.5</v>
      </c>
      <c r="G6355" s="19">
        <f>IF(Movies[[#This Row],[rating]]=0,"",Movies[[#This Row],[rating]])</f>
        <v>6.5</v>
      </c>
      <c r="H6355" s="19" t="str">
        <f>IF(Movies[[#This Row],[rating]]=0,"No Rating","Rated")</f>
        <v>Rated</v>
      </c>
      <c r="I6355" s="16" t="s">
        <v>4818</v>
      </c>
      <c r="J6355" s="29" t="s">
        <v>146</v>
      </c>
      <c r="K6355" s="19">
        <v>12.827</v>
      </c>
      <c r="L6355" s="26">
        <v>22</v>
      </c>
    </row>
    <row r="6356" spans="1:12" x14ac:dyDescent="0.3">
      <c r="A6356" s="14">
        <v>380565</v>
      </c>
      <c r="B6356" s="16" t="s">
        <v>8614</v>
      </c>
      <c r="C6356" s="16" t="s">
        <v>172</v>
      </c>
      <c r="D6356" s="4">
        <v>42402</v>
      </c>
      <c r="E6356" s="23">
        <v>2016</v>
      </c>
      <c r="F6356" s="19">
        <v>5.5</v>
      </c>
      <c r="G6356" s="19">
        <f>IF(Movies[[#This Row],[rating]]=0,"",Movies[[#This Row],[rating]])</f>
        <v>5.5</v>
      </c>
      <c r="H6356" s="19" t="str">
        <f>IF(Movies[[#This Row],[rating]]=0,"No Rating","Rated")</f>
        <v>Rated</v>
      </c>
      <c r="I6356" s="16" t="s">
        <v>8615</v>
      </c>
      <c r="J6356" s="29" t="s">
        <v>12</v>
      </c>
      <c r="K6356" s="19">
        <v>12.757999999999999</v>
      </c>
      <c r="L6356" s="26">
        <v>146</v>
      </c>
    </row>
    <row r="6357" spans="1:12" x14ac:dyDescent="0.3">
      <c r="A6357" s="14">
        <v>387822</v>
      </c>
      <c r="B6357" s="16" t="s">
        <v>8616</v>
      </c>
      <c r="C6357" s="16" t="s">
        <v>94</v>
      </c>
      <c r="D6357" s="4">
        <v>42425</v>
      </c>
      <c r="E6357" s="23">
        <v>2016</v>
      </c>
      <c r="F6357" s="19">
        <v>6</v>
      </c>
      <c r="G6357" s="19">
        <f>IF(Movies[[#This Row],[rating]]=0,"",Movies[[#This Row],[rating]])</f>
        <v>6</v>
      </c>
      <c r="H6357" s="19" t="str">
        <f>IF(Movies[[#This Row],[rating]]=0,"No Rating","Rated")</f>
        <v>Rated</v>
      </c>
      <c r="I6357" s="16" t="s">
        <v>161</v>
      </c>
      <c r="J6357" s="29" t="s">
        <v>96</v>
      </c>
      <c r="K6357" s="19">
        <v>12.728</v>
      </c>
      <c r="L6357" s="26">
        <v>1</v>
      </c>
    </row>
    <row r="6358" spans="1:12" x14ac:dyDescent="0.3">
      <c r="A6358" s="14">
        <v>414420</v>
      </c>
      <c r="B6358" s="16" t="s">
        <v>8617</v>
      </c>
      <c r="C6358" s="16" t="s">
        <v>94</v>
      </c>
      <c r="D6358" s="4">
        <v>42593</v>
      </c>
      <c r="E6358" s="23">
        <v>2016</v>
      </c>
      <c r="F6358" s="19">
        <v>3.5</v>
      </c>
      <c r="G6358" s="19">
        <f>IF(Movies[[#This Row],[rating]]=0,"",Movies[[#This Row],[rating]])</f>
        <v>3.5</v>
      </c>
      <c r="H6358" s="19" t="str">
        <f>IF(Movies[[#This Row],[rating]]=0,"No Rating","Rated")</f>
        <v>Rated</v>
      </c>
      <c r="I6358" s="16" t="s">
        <v>49</v>
      </c>
      <c r="J6358" s="29" t="s">
        <v>96</v>
      </c>
      <c r="K6358" s="19">
        <v>12.723000000000001</v>
      </c>
      <c r="L6358" s="26">
        <v>5</v>
      </c>
    </row>
    <row r="6359" spans="1:12" x14ac:dyDescent="0.3">
      <c r="A6359" s="14">
        <v>418726</v>
      </c>
      <c r="B6359" s="16" t="s">
        <v>8618</v>
      </c>
      <c r="C6359" s="16" t="s">
        <v>540</v>
      </c>
      <c r="D6359" s="4">
        <v>42656</v>
      </c>
      <c r="E6359" s="23">
        <v>2016</v>
      </c>
      <c r="F6359" s="19">
        <v>5.7</v>
      </c>
      <c r="G6359" s="19">
        <f>IF(Movies[[#This Row],[rating]]=0,"",Movies[[#This Row],[rating]])</f>
        <v>5.7</v>
      </c>
      <c r="H6359" s="19" t="str">
        <f>IF(Movies[[#This Row],[rating]]=0,"No Rating","Rated")</f>
        <v>Rated</v>
      </c>
      <c r="I6359" s="16" t="s">
        <v>30</v>
      </c>
      <c r="J6359" s="29" t="s">
        <v>511</v>
      </c>
      <c r="K6359" s="19">
        <v>12.672000000000001</v>
      </c>
      <c r="L6359" s="26">
        <v>221</v>
      </c>
    </row>
    <row r="6360" spans="1:12" x14ac:dyDescent="0.3">
      <c r="A6360" s="14">
        <v>296360</v>
      </c>
      <c r="B6360" s="16" t="s">
        <v>8619</v>
      </c>
      <c r="C6360" s="16" t="s">
        <v>8620</v>
      </c>
      <c r="D6360" s="4">
        <v>42516</v>
      </c>
      <c r="E6360" s="23">
        <v>2016</v>
      </c>
      <c r="F6360" s="19">
        <v>6.1</v>
      </c>
      <c r="G6360" s="19">
        <f>IF(Movies[[#This Row],[rating]]=0,"",Movies[[#This Row],[rating]])</f>
        <v>6.1</v>
      </c>
      <c r="H6360" s="19" t="str">
        <f>IF(Movies[[#This Row],[rating]]=0,"No Rating","Rated")</f>
        <v>Rated</v>
      </c>
      <c r="I6360" s="16" t="s">
        <v>1412</v>
      </c>
      <c r="J6360" s="29" t="s">
        <v>12</v>
      </c>
      <c r="K6360" s="19">
        <v>12.67</v>
      </c>
      <c r="L6360" s="26">
        <v>544</v>
      </c>
    </row>
    <row r="6361" spans="1:12" x14ac:dyDescent="0.3">
      <c r="A6361" s="14">
        <v>338189</v>
      </c>
      <c r="B6361" s="16" t="s">
        <v>8621</v>
      </c>
      <c r="C6361" s="16" t="s">
        <v>114</v>
      </c>
      <c r="D6361" s="4">
        <v>42608</v>
      </c>
      <c r="E6361" s="23">
        <v>2016</v>
      </c>
      <c r="F6361" s="19">
        <v>7.2</v>
      </c>
      <c r="G6361" s="19">
        <f>IF(Movies[[#This Row],[rating]]=0,"",Movies[[#This Row],[rating]])</f>
        <v>7.2</v>
      </c>
      <c r="H6361" s="19" t="str">
        <f>IF(Movies[[#This Row],[rating]]=0,"No Rating","Rated")</f>
        <v>Rated</v>
      </c>
      <c r="I6361" s="16" t="s">
        <v>49</v>
      </c>
      <c r="J6361" s="29" t="s">
        <v>110</v>
      </c>
      <c r="K6361" s="19">
        <v>12.654</v>
      </c>
      <c r="L6361" s="26">
        <v>1611</v>
      </c>
    </row>
    <row r="6362" spans="1:12" x14ac:dyDescent="0.3">
      <c r="A6362" s="14">
        <v>382598</v>
      </c>
      <c r="B6362" s="16" t="s">
        <v>8622</v>
      </c>
      <c r="C6362" s="16" t="s">
        <v>108</v>
      </c>
      <c r="D6362" s="4">
        <v>42685</v>
      </c>
      <c r="E6362" s="23">
        <v>2016</v>
      </c>
      <c r="F6362" s="19">
        <v>6</v>
      </c>
      <c r="G6362" s="19">
        <f>IF(Movies[[#This Row],[rating]]=0,"",Movies[[#This Row],[rating]])</f>
        <v>6</v>
      </c>
      <c r="H6362" s="19" t="str">
        <f>IF(Movies[[#This Row],[rating]]=0,"No Rating","Rated")</f>
        <v>Rated</v>
      </c>
      <c r="I6362" s="16" t="s">
        <v>8623</v>
      </c>
      <c r="J6362" s="29" t="s">
        <v>110</v>
      </c>
      <c r="K6362" s="19">
        <v>12.648999999999999</v>
      </c>
      <c r="L6362" s="26">
        <v>643</v>
      </c>
    </row>
    <row r="6363" spans="1:12" x14ac:dyDescent="0.3">
      <c r="A6363" s="14">
        <v>413198</v>
      </c>
      <c r="B6363" s="16" t="s">
        <v>8624</v>
      </c>
      <c r="C6363" s="16" t="s">
        <v>341</v>
      </c>
      <c r="D6363" s="4">
        <v>42594</v>
      </c>
      <c r="E6363" s="23">
        <v>2016</v>
      </c>
      <c r="F6363" s="19">
        <v>6.3</v>
      </c>
      <c r="G6363" s="19">
        <f>IF(Movies[[#This Row],[rating]]=0,"",Movies[[#This Row],[rating]])</f>
        <v>6.3</v>
      </c>
      <c r="H6363" s="19" t="str">
        <f>IF(Movies[[#This Row],[rating]]=0,"No Rating","Rated")</f>
        <v>Rated</v>
      </c>
      <c r="I6363" s="16" t="s">
        <v>193</v>
      </c>
      <c r="J6363" s="29" t="s">
        <v>534</v>
      </c>
      <c r="K6363" s="19">
        <v>12.635</v>
      </c>
      <c r="L6363" s="26">
        <v>87</v>
      </c>
    </row>
    <row r="6364" spans="1:12" x14ac:dyDescent="0.3">
      <c r="A6364" s="14">
        <v>396330</v>
      </c>
      <c r="B6364" s="16" t="s">
        <v>8625</v>
      </c>
      <c r="C6364" s="16" t="s">
        <v>10</v>
      </c>
      <c r="D6364" s="4">
        <v>42542</v>
      </c>
      <c r="E6364" s="23">
        <v>2016</v>
      </c>
      <c r="F6364" s="19">
        <v>6.7</v>
      </c>
      <c r="G6364" s="19">
        <f>IF(Movies[[#This Row],[rating]]=0,"",Movies[[#This Row],[rating]])</f>
        <v>6.7</v>
      </c>
      <c r="H6364" s="19" t="str">
        <f>IF(Movies[[#This Row],[rating]]=0,"No Rating","Rated")</f>
        <v>Rated</v>
      </c>
      <c r="I6364" s="16" t="s">
        <v>8626</v>
      </c>
      <c r="J6364" s="29" t="s">
        <v>12</v>
      </c>
      <c r="K6364" s="19">
        <v>12.618</v>
      </c>
      <c r="L6364" s="26">
        <v>140</v>
      </c>
    </row>
    <row r="6365" spans="1:12" x14ac:dyDescent="0.3">
      <c r="A6365" s="14">
        <v>354979</v>
      </c>
      <c r="B6365" s="16" t="s">
        <v>8627</v>
      </c>
      <c r="C6365" s="16" t="s">
        <v>14</v>
      </c>
      <c r="D6365" s="4">
        <v>42678</v>
      </c>
      <c r="E6365" s="23">
        <v>2016</v>
      </c>
      <c r="F6365" s="19">
        <v>5.0999999999999996</v>
      </c>
      <c r="G6365" s="19">
        <f>IF(Movies[[#This Row],[rating]]=0,"",Movies[[#This Row],[rating]])</f>
        <v>5.0999999999999996</v>
      </c>
      <c r="H6365" s="19" t="str">
        <f>IF(Movies[[#This Row],[rating]]=0,"No Rating","Rated")</f>
        <v>Rated</v>
      </c>
      <c r="I6365" s="16" t="s">
        <v>199</v>
      </c>
      <c r="J6365" s="29" t="s">
        <v>12</v>
      </c>
      <c r="K6365" s="19">
        <v>12.593</v>
      </c>
      <c r="L6365" s="26">
        <v>354</v>
      </c>
    </row>
    <row r="6366" spans="1:12" x14ac:dyDescent="0.3">
      <c r="A6366" s="14">
        <v>436356</v>
      </c>
      <c r="B6366" s="16" t="s">
        <v>8628</v>
      </c>
      <c r="C6366" s="16" t="s">
        <v>144</v>
      </c>
      <c r="D6366" s="4">
        <v>42567</v>
      </c>
      <c r="E6366" s="23">
        <v>2016</v>
      </c>
      <c r="F6366" s="19">
        <v>6.3</v>
      </c>
      <c r="G6366" s="19">
        <f>IF(Movies[[#This Row],[rating]]=0,"",Movies[[#This Row],[rating]])</f>
        <v>6.3</v>
      </c>
      <c r="H6366" s="19" t="str">
        <f>IF(Movies[[#This Row],[rating]]=0,"No Rating","Rated")</f>
        <v>Rated</v>
      </c>
      <c r="I6366" s="16" t="s">
        <v>777</v>
      </c>
      <c r="J6366" s="29" t="s">
        <v>146</v>
      </c>
      <c r="K6366" s="19">
        <v>12.589</v>
      </c>
      <c r="L6366" s="26">
        <v>19</v>
      </c>
    </row>
    <row r="6367" spans="1:12" x14ac:dyDescent="0.3">
      <c r="A6367" s="14">
        <v>373314</v>
      </c>
      <c r="B6367" s="16" t="s">
        <v>8629</v>
      </c>
      <c r="C6367" s="16" t="s">
        <v>10</v>
      </c>
      <c r="D6367" s="4">
        <v>42405</v>
      </c>
      <c r="E6367" s="23">
        <v>2016</v>
      </c>
      <c r="F6367" s="19">
        <v>5.6</v>
      </c>
      <c r="G6367" s="19">
        <f>IF(Movies[[#This Row],[rating]]=0,"",Movies[[#This Row],[rating]])</f>
        <v>5.6</v>
      </c>
      <c r="H6367" s="19" t="str">
        <f>IF(Movies[[#This Row],[rating]]=0,"No Rating","Rated")</f>
        <v>Rated</v>
      </c>
      <c r="I6367" s="16" t="s">
        <v>239</v>
      </c>
      <c r="J6367" s="29" t="s">
        <v>12</v>
      </c>
      <c r="K6367" s="19">
        <v>12.577</v>
      </c>
      <c r="L6367" s="26">
        <v>571</v>
      </c>
    </row>
    <row r="6368" spans="1:12" x14ac:dyDescent="0.3">
      <c r="A6368" s="14">
        <v>293452</v>
      </c>
      <c r="B6368" s="16" t="s">
        <v>8630</v>
      </c>
      <c r="C6368" s="16" t="s">
        <v>10</v>
      </c>
      <c r="D6368" s="4">
        <v>42622</v>
      </c>
      <c r="E6368" s="23">
        <v>2016</v>
      </c>
      <c r="F6368" s="19">
        <v>4.5149999999999997</v>
      </c>
      <c r="G6368" s="19">
        <f>IF(Movies[[#This Row],[rating]]=0,"",Movies[[#This Row],[rating]])</f>
        <v>4.5149999999999997</v>
      </c>
      <c r="H6368" s="19" t="str">
        <f>IF(Movies[[#This Row],[rating]]=0,"No Rating","Rated")</f>
        <v>Rated</v>
      </c>
      <c r="I6368" s="16" t="s">
        <v>132</v>
      </c>
      <c r="J6368" s="29" t="s">
        <v>12</v>
      </c>
      <c r="K6368" s="19">
        <v>12.568</v>
      </c>
      <c r="L6368" s="26">
        <v>442</v>
      </c>
    </row>
    <row r="6369" spans="1:12" x14ac:dyDescent="0.3">
      <c r="A6369" s="14">
        <v>352162</v>
      </c>
      <c r="B6369" s="16" t="s">
        <v>8631</v>
      </c>
      <c r="C6369" s="16" t="s">
        <v>8632</v>
      </c>
      <c r="D6369" s="4">
        <v>42390</v>
      </c>
      <c r="E6369" s="23">
        <v>2016</v>
      </c>
      <c r="F6369" s="19">
        <v>6.1</v>
      </c>
      <c r="G6369" s="19">
        <f>IF(Movies[[#This Row],[rating]]=0,"",Movies[[#This Row],[rating]])</f>
        <v>6.1</v>
      </c>
      <c r="H6369" s="19" t="str">
        <f>IF(Movies[[#This Row],[rating]]=0,"No Rating","Rated")</f>
        <v>Rated</v>
      </c>
      <c r="I6369" s="16" t="s">
        <v>49</v>
      </c>
      <c r="J6369" s="29" t="s">
        <v>34</v>
      </c>
      <c r="K6369" s="19">
        <v>12.557</v>
      </c>
      <c r="L6369" s="26">
        <v>123</v>
      </c>
    </row>
    <row r="6370" spans="1:12" x14ac:dyDescent="0.3">
      <c r="A6370" s="14">
        <v>393559</v>
      </c>
      <c r="B6370" s="16" t="s">
        <v>8633</v>
      </c>
      <c r="C6370" s="16" t="s">
        <v>2755</v>
      </c>
      <c r="D6370" s="4">
        <v>42635</v>
      </c>
      <c r="E6370" s="23">
        <v>2016</v>
      </c>
      <c r="F6370" s="19">
        <v>7.8</v>
      </c>
      <c r="G6370" s="19">
        <f>IF(Movies[[#This Row],[rating]]=0,"",Movies[[#This Row],[rating]])</f>
        <v>7.8</v>
      </c>
      <c r="H6370" s="19" t="str">
        <f>IF(Movies[[#This Row],[rating]]=0,"No Rating","Rated")</f>
        <v>Rated</v>
      </c>
      <c r="I6370" s="16" t="s">
        <v>6347</v>
      </c>
      <c r="J6370" s="29" t="s">
        <v>110</v>
      </c>
      <c r="K6370" s="19">
        <v>12.476000000000001</v>
      </c>
      <c r="L6370" s="26">
        <v>1375</v>
      </c>
    </row>
    <row r="6371" spans="1:12" x14ac:dyDescent="0.3">
      <c r="A6371" s="14">
        <v>382511</v>
      </c>
      <c r="B6371" s="16" t="s">
        <v>8634</v>
      </c>
      <c r="C6371" s="16" t="s">
        <v>32</v>
      </c>
      <c r="D6371" s="4">
        <v>42641</v>
      </c>
      <c r="E6371" s="23">
        <v>2016</v>
      </c>
      <c r="F6371" s="19">
        <v>5.577</v>
      </c>
      <c r="G6371" s="19">
        <f>IF(Movies[[#This Row],[rating]]=0,"",Movies[[#This Row],[rating]])</f>
        <v>5.577</v>
      </c>
      <c r="H6371" s="19" t="str">
        <f>IF(Movies[[#This Row],[rating]]=0,"No Rating","Rated")</f>
        <v>Rated</v>
      </c>
      <c r="I6371" s="16" t="s">
        <v>30</v>
      </c>
      <c r="J6371" s="29" t="s">
        <v>110</v>
      </c>
      <c r="K6371" s="19">
        <v>12.461</v>
      </c>
      <c r="L6371" s="26">
        <v>911</v>
      </c>
    </row>
    <row r="6372" spans="1:12" x14ac:dyDescent="0.3">
      <c r="A6372" s="14">
        <v>413543</v>
      </c>
      <c r="B6372" s="16" t="s">
        <v>8635</v>
      </c>
      <c r="C6372" s="16" t="s">
        <v>595</v>
      </c>
      <c r="D6372" s="4">
        <v>42697</v>
      </c>
      <c r="E6372" s="23">
        <v>2016</v>
      </c>
      <c r="F6372" s="19">
        <v>7</v>
      </c>
      <c r="G6372" s="19">
        <f>IF(Movies[[#This Row],[rating]]=0,"",Movies[[#This Row],[rating]])</f>
        <v>7</v>
      </c>
      <c r="H6372" s="19" t="str">
        <f>IF(Movies[[#This Row],[rating]]=0,"No Rating","Rated")</f>
        <v>Rated</v>
      </c>
      <c r="I6372" s="16" t="s">
        <v>33</v>
      </c>
      <c r="J6372" s="29" t="s">
        <v>142</v>
      </c>
      <c r="K6372" s="19">
        <v>12.441000000000001</v>
      </c>
      <c r="L6372" s="26">
        <v>236</v>
      </c>
    </row>
    <row r="6373" spans="1:12" x14ac:dyDescent="0.3">
      <c r="A6373" s="14">
        <v>333385</v>
      </c>
      <c r="B6373" s="16" t="s">
        <v>8636</v>
      </c>
      <c r="C6373" s="16" t="s">
        <v>10</v>
      </c>
      <c r="D6373" s="4">
        <v>42429</v>
      </c>
      <c r="E6373" s="23">
        <v>2016</v>
      </c>
      <c r="F6373" s="19">
        <v>6.468</v>
      </c>
      <c r="G6373" s="19">
        <f>IF(Movies[[#This Row],[rating]]=0,"",Movies[[#This Row],[rating]])</f>
        <v>6.468</v>
      </c>
      <c r="H6373" s="19" t="str">
        <f>IF(Movies[[#This Row],[rating]]=0,"No Rating","Rated")</f>
        <v>Rated</v>
      </c>
      <c r="I6373" s="16" t="s">
        <v>8637</v>
      </c>
      <c r="J6373" s="29" t="s">
        <v>12</v>
      </c>
      <c r="K6373" s="19">
        <v>12.436</v>
      </c>
      <c r="L6373" s="26">
        <v>1350</v>
      </c>
    </row>
    <row r="6374" spans="1:12" x14ac:dyDescent="0.3">
      <c r="A6374" s="14">
        <v>359412</v>
      </c>
      <c r="B6374" s="16" t="s">
        <v>8638</v>
      </c>
      <c r="C6374" s="16" t="s">
        <v>432</v>
      </c>
      <c r="D6374" s="4">
        <v>42552</v>
      </c>
      <c r="E6374" s="23">
        <v>2016</v>
      </c>
      <c r="F6374" s="19">
        <v>5.8</v>
      </c>
      <c r="G6374" s="19">
        <f>IF(Movies[[#This Row],[rating]]=0,"",Movies[[#This Row],[rating]])</f>
        <v>5.8</v>
      </c>
      <c r="H6374" s="19" t="str">
        <f>IF(Movies[[#This Row],[rating]]=0,"No Rating","Rated")</f>
        <v>Rated</v>
      </c>
      <c r="I6374" s="16" t="s">
        <v>78</v>
      </c>
      <c r="J6374" s="29" t="s">
        <v>12</v>
      </c>
      <c r="K6374" s="19">
        <v>12.398</v>
      </c>
      <c r="L6374" s="26">
        <v>657</v>
      </c>
    </row>
    <row r="6375" spans="1:12" x14ac:dyDescent="0.3">
      <c r="A6375" s="14">
        <v>368940</v>
      </c>
      <c r="B6375" s="16" t="s">
        <v>8639</v>
      </c>
      <c r="C6375" s="16" t="s">
        <v>8317</v>
      </c>
      <c r="D6375" s="4">
        <v>42404</v>
      </c>
      <c r="E6375" s="23">
        <v>2016</v>
      </c>
      <c r="F6375" s="19">
        <v>5.8</v>
      </c>
      <c r="G6375" s="19">
        <f>IF(Movies[[#This Row],[rating]]=0,"",Movies[[#This Row],[rating]])</f>
        <v>5.8</v>
      </c>
      <c r="H6375" s="19" t="str">
        <f>IF(Movies[[#This Row],[rating]]=0,"No Rating","Rated")</f>
        <v>Rated</v>
      </c>
      <c r="I6375" s="16" t="s">
        <v>1688</v>
      </c>
      <c r="J6375" s="29" t="s">
        <v>286</v>
      </c>
      <c r="K6375" s="19">
        <v>12.382</v>
      </c>
      <c r="L6375" s="26">
        <v>334</v>
      </c>
    </row>
    <row r="6376" spans="1:12" x14ac:dyDescent="0.3">
      <c r="A6376" s="14">
        <v>413658</v>
      </c>
      <c r="B6376" s="16" t="s">
        <v>8640</v>
      </c>
      <c r="C6376" s="16" t="s">
        <v>8641</v>
      </c>
      <c r="D6376" s="4">
        <v>42692</v>
      </c>
      <c r="E6376" s="23">
        <v>2016</v>
      </c>
      <c r="F6376" s="19">
        <v>6.5789999999999997</v>
      </c>
      <c r="G6376" s="19">
        <f>IF(Movies[[#This Row],[rating]]=0,"",Movies[[#This Row],[rating]])</f>
        <v>6.5789999999999997</v>
      </c>
      <c r="H6376" s="19" t="str">
        <f>IF(Movies[[#This Row],[rating]]=0,"No Rating","Rated")</f>
        <v>Rated</v>
      </c>
      <c r="I6376" s="16" t="s">
        <v>8642</v>
      </c>
      <c r="J6376" s="29" t="s">
        <v>8643</v>
      </c>
      <c r="K6376" s="19">
        <v>12.377000000000001</v>
      </c>
      <c r="L6376" s="26">
        <v>355</v>
      </c>
    </row>
    <row r="6377" spans="1:12" x14ac:dyDescent="0.3">
      <c r="A6377" s="14">
        <v>337556</v>
      </c>
      <c r="B6377" s="16" t="s">
        <v>8644</v>
      </c>
      <c r="C6377" s="16" t="s">
        <v>284</v>
      </c>
      <c r="D6377" s="4">
        <v>42558</v>
      </c>
      <c r="E6377" s="23">
        <v>2016</v>
      </c>
      <c r="F6377" s="19">
        <v>7</v>
      </c>
      <c r="G6377" s="19">
        <f>IF(Movies[[#This Row],[rating]]=0,"",Movies[[#This Row],[rating]])</f>
        <v>7</v>
      </c>
      <c r="H6377" s="19" t="str">
        <f>IF(Movies[[#This Row],[rating]]=0,"No Rating","Rated")</f>
        <v>Rated</v>
      </c>
      <c r="I6377" s="16" t="s">
        <v>4436</v>
      </c>
      <c r="J6377" s="29" t="s">
        <v>286</v>
      </c>
      <c r="K6377" s="19">
        <v>12.371</v>
      </c>
      <c r="L6377" s="26">
        <v>855</v>
      </c>
    </row>
    <row r="6378" spans="1:12" x14ac:dyDescent="0.3">
      <c r="A6378" s="14">
        <v>270007</v>
      </c>
      <c r="B6378" s="16" t="s">
        <v>8645</v>
      </c>
      <c r="C6378" s="16" t="s">
        <v>416</v>
      </c>
      <c r="D6378" s="4">
        <v>42495</v>
      </c>
      <c r="E6378" s="23">
        <v>2016</v>
      </c>
      <c r="F6378" s="19">
        <v>5.835</v>
      </c>
      <c r="G6378" s="19">
        <f>IF(Movies[[#This Row],[rating]]=0,"",Movies[[#This Row],[rating]])</f>
        <v>5.835</v>
      </c>
      <c r="H6378" s="19" t="str">
        <f>IF(Movies[[#This Row],[rating]]=0,"No Rating","Rated")</f>
        <v>Rated</v>
      </c>
      <c r="I6378" s="16" t="s">
        <v>166</v>
      </c>
      <c r="J6378" s="29" t="s">
        <v>12</v>
      </c>
      <c r="K6378" s="19">
        <v>12.371</v>
      </c>
      <c r="L6378" s="26">
        <v>185</v>
      </c>
    </row>
    <row r="6379" spans="1:12" x14ac:dyDescent="0.3">
      <c r="A6379" s="14">
        <v>352186</v>
      </c>
      <c r="B6379" s="16" t="s">
        <v>8646</v>
      </c>
      <c r="C6379" s="16" t="s">
        <v>10</v>
      </c>
      <c r="D6379" s="4">
        <v>42580</v>
      </c>
      <c r="E6379" s="23">
        <v>2016</v>
      </c>
      <c r="F6379" s="19">
        <v>6.3</v>
      </c>
      <c r="G6379" s="19">
        <f>IF(Movies[[#This Row],[rating]]=0,"",Movies[[#This Row],[rating]])</f>
        <v>6.3</v>
      </c>
      <c r="H6379" s="19" t="str">
        <f>IF(Movies[[#This Row],[rating]]=0,"No Rating","Rated")</f>
        <v>Rated</v>
      </c>
      <c r="I6379" s="16" t="s">
        <v>30</v>
      </c>
      <c r="J6379" s="29" t="s">
        <v>12</v>
      </c>
      <c r="K6379" s="19">
        <v>12.361000000000001</v>
      </c>
      <c r="L6379" s="26">
        <v>313</v>
      </c>
    </row>
    <row r="6380" spans="1:12" x14ac:dyDescent="0.3">
      <c r="A6380" s="14">
        <v>301804</v>
      </c>
      <c r="B6380" s="16" t="s">
        <v>8647</v>
      </c>
      <c r="C6380" s="16" t="s">
        <v>10</v>
      </c>
      <c r="D6380" s="4">
        <v>42467</v>
      </c>
      <c r="E6380" s="23">
        <v>2016</v>
      </c>
      <c r="F6380" s="19">
        <v>6.5</v>
      </c>
      <c r="G6380" s="19">
        <f>IF(Movies[[#This Row],[rating]]=0,"",Movies[[#This Row],[rating]])</f>
        <v>6.5</v>
      </c>
      <c r="H6380" s="19" t="str">
        <f>IF(Movies[[#This Row],[rating]]=0,"No Rating","Rated")</f>
        <v>Rated</v>
      </c>
      <c r="I6380" s="16" t="s">
        <v>8648</v>
      </c>
      <c r="J6380" s="29" t="s">
        <v>12</v>
      </c>
      <c r="K6380" s="19">
        <v>12.324999999999999</v>
      </c>
      <c r="L6380" s="26">
        <v>1860</v>
      </c>
    </row>
    <row r="6381" spans="1:12" x14ac:dyDescent="0.3">
      <c r="A6381" s="14">
        <v>353979</v>
      </c>
      <c r="B6381" s="16" t="s">
        <v>8649</v>
      </c>
      <c r="C6381" s="16" t="s">
        <v>521</v>
      </c>
      <c r="D6381" s="4">
        <v>42637</v>
      </c>
      <c r="E6381" s="23">
        <v>2016</v>
      </c>
      <c r="F6381" s="19">
        <v>5.8</v>
      </c>
      <c r="G6381" s="19">
        <f>IF(Movies[[#This Row],[rating]]=0,"",Movies[[#This Row],[rating]])</f>
        <v>5.8</v>
      </c>
      <c r="H6381" s="19" t="str">
        <f>IF(Movies[[#This Row],[rating]]=0,"No Rating","Rated")</f>
        <v>Rated</v>
      </c>
      <c r="I6381" s="16" t="s">
        <v>132</v>
      </c>
      <c r="J6381" s="29" t="s">
        <v>12</v>
      </c>
      <c r="K6381" s="19">
        <v>12.321</v>
      </c>
      <c r="L6381" s="26">
        <v>666</v>
      </c>
    </row>
    <row r="6382" spans="1:12" x14ac:dyDescent="0.3">
      <c r="A6382" s="14">
        <v>392144</v>
      </c>
      <c r="B6382" s="16" t="s">
        <v>8650</v>
      </c>
      <c r="C6382" s="16" t="s">
        <v>1845</v>
      </c>
      <c r="D6382" s="4">
        <v>42467</v>
      </c>
      <c r="E6382" s="23">
        <v>2016</v>
      </c>
      <c r="F6382" s="19">
        <v>5.5</v>
      </c>
      <c r="G6382" s="19">
        <f>IF(Movies[[#This Row],[rating]]=0,"",Movies[[#This Row],[rating]])</f>
        <v>5.5</v>
      </c>
      <c r="H6382" s="19" t="str">
        <f>IF(Movies[[#This Row],[rating]]=0,"No Rating","Rated")</f>
        <v>Rated</v>
      </c>
      <c r="I6382" s="16" t="s">
        <v>52</v>
      </c>
      <c r="J6382" s="29" t="s">
        <v>96</v>
      </c>
      <c r="K6382" s="19">
        <v>12.319000000000001</v>
      </c>
      <c r="L6382" s="26">
        <v>4</v>
      </c>
    </row>
    <row r="6383" spans="1:12" x14ac:dyDescent="0.3">
      <c r="A6383" s="14">
        <v>390989</v>
      </c>
      <c r="B6383" s="16" t="s">
        <v>8651</v>
      </c>
      <c r="C6383" s="16" t="s">
        <v>10</v>
      </c>
      <c r="D6383" s="4">
        <v>42582</v>
      </c>
      <c r="E6383" s="23">
        <v>2016</v>
      </c>
      <c r="F6383" s="19">
        <v>4.5</v>
      </c>
      <c r="G6383" s="19">
        <f>IF(Movies[[#This Row],[rating]]=0,"",Movies[[#This Row],[rating]])</f>
        <v>4.5</v>
      </c>
      <c r="H6383" s="19" t="str">
        <f>IF(Movies[[#This Row],[rating]]=0,"No Rating","Rated")</f>
        <v>Rated</v>
      </c>
      <c r="I6383" s="16" t="s">
        <v>1703</v>
      </c>
      <c r="J6383" s="29" t="s">
        <v>12</v>
      </c>
      <c r="K6383" s="19">
        <v>12.276</v>
      </c>
      <c r="L6383" s="26">
        <v>388</v>
      </c>
    </row>
    <row r="6384" spans="1:12" x14ac:dyDescent="0.3">
      <c r="A6384" s="14">
        <v>312669</v>
      </c>
      <c r="B6384" s="16" t="s">
        <v>8652</v>
      </c>
      <c r="C6384" s="16" t="s">
        <v>2001</v>
      </c>
      <c r="D6384" s="4">
        <v>42487</v>
      </c>
      <c r="E6384" s="23">
        <v>2016</v>
      </c>
      <c r="F6384" s="19">
        <v>5.6970000000000001</v>
      </c>
      <c r="G6384" s="19">
        <f>IF(Movies[[#This Row],[rating]]=0,"",Movies[[#This Row],[rating]])</f>
        <v>5.6970000000000001</v>
      </c>
      <c r="H6384" s="19" t="str">
        <f>IF(Movies[[#This Row],[rating]]=0,"No Rating","Rated")</f>
        <v>Rated</v>
      </c>
      <c r="I6384" s="16" t="s">
        <v>33</v>
      </c>
      <c r="J6384" s="29" t="s">
        <v>12</v>
      </c>
      <c r="K6384" s="19">
        <v>12.253</v>
      </c>
      <c r="L6384" s="26">
        <v>383</v>
      </c>
    </row>
    <row r="6385" spans="1:12" x14ac:dyDescent="0.3">
      <c r="A6385" s="14">
        <v>257345</v>
      </c>
      <c r="B6385" s="16" t="s">
        <v>8653</v>
      </c>
      <c r="C6385" s="16" t="s">
        <v>10</v>
      </c>
      <c r="D6385" s="4">
        <v>42503</v>
      </c>
      <c r="E6385" s="23">
        <v>2016</v>
      </c>
      <c r="F6385" s="19">
        <v>4.8</v>
      </c>
      <c r="G6385" s="19">
        <f>IF(Movies[[#This Row],[rating]]=0,"",Movies[[#This Row],[rating]])</f>
        <v>4.8</v>
      </c>
      <c r="H6385" s="19" t="str">
        <f>IF(Movies[[#This Row],[rating]]=0,"No Rating","Rated")</f>
        <v>Rated</v>
      </c>
      <c r="I6385" s="16" t="s">
        <v>132</v>
      </c>
      <c r="J6385" s="29" t="s">
        <v>12</v>
      </c>
      <c r="K6385" s="19">
        <v>12.231</v>
      </c>
      <c r="L6385" s="26">
        <v>610</v>
      </c>
    </row>
    <row r="6386" spans="1:12" x14ac:dyDescent="0.3">
      <c r="A6386" s="14">
        <v>352498</v>
      </c>
      <c r="B6386" s="16" t="s">
        <v>8654</v>
      </c>
      <c r="C6386" s="16" t="s">
        <v>10</v>
      </c>
      <c r="D6386" s="4">
        <v>42661</v>
      </c>
      <c r="E6386" s="23">
        <v>2016</v>
      </c>
      <c r="F6386" s="19">
        <v>6.3040000000000003</v>
      </c>
      <c r="G6386" s="19">
        <f>IF(Movies[[#This Row],[rating]]=0,"",Movies[[#This Row],[rating]])</f>
        <v>6.3040000000000003</v>
      </c>
      <c r="H6386" s="19" t="str">
        <f>IF(Movies[[#This Row],[rating]]=0,"No Rating","Rated")</f>
        <v>Rated</v>
      </c>
      <c r="I6386" s="16" t="s">
        <v>33</v>
      </c>
      <c r="J6386" s="29" t="s">
        <v>12</v>
      </c>
      <c r="K6386" s="19">
        <v>12.211</v>
      </c>
      <c r="L6386" s="26">
        <v>148</v>
      </c>
    </row>
    <row r="6387" spans="1:12" x14ac:dyDescent="0.3">
      <c r="A6387" s="14">
        <v>409297</v>
      </c>
      <c r="B6387" s="16" t="s">
        <v>8655</v>
      </c>
      <c r="C6387" s="16" t="s">
        <v>2392</v>
      </c>
      <c r="D6387" s="4">
        <v>42559</v>
      </c>
      <c r="E6387" s="23">
        <v>2016</v>
      </c>
      <c r="F6387" s="19">
        <v>6.2</v>
      </c>
      <c r="G6387" s="19">
        <f>IF(Movies[[#This Row],[rating]]=0,"",Movies[[#This Row],[rating]])</f>
        <v>6.2</v>
      </c>
      <c r="H6387" s="19" t="str">
        <f>IF(Movies[[#This Row],[rating]]=0,"No Rating","Rated")</f>
        <v>Rated</v>
      </c>
      <c r="I6387" s="16" t="s">
        <v>8656</v>
      </c>
      <c r="J6387" s="29" t="s">
        <v>12</v>
      </c>
      <c r="K6387" s="19">
        <v>12.201000000000001</v>
      </c>
      <c r="L6387" s="26">
        <v>475</v>
      </c>
    </row>
    <row r="6388" spans="1:12" x14ac:dyDescent="0.3">
      <c r="A6388" s="14">
        <v>394684</v>
      </c>
      <c r="B6388" s="16" t="s">
        <v>8657</v>
      </c>
      <c r="C6388" s="16" t="s">
        <v>51</v>
      </c>
      <c r="D6388" s="4">
        <v>42671</v>
      </c>
      <c r="E6388" s="23">
        <v>2016</v>
      </c>
      <c r="F6388" s="19">
        <v>6.7329999999999997</v>
      </c>
      <c r="G6388" s="19">
        <f>IF(Movies[[#This Row],[rating]]=0,"",Movies[[#This Row],[rating]])</f>
        <v>6.7329999999999997</v>
      </c>
      <c r="H6388" s="19" t="str">
        <f>IF(Movies[[#This Row],[rating]]=0,"No Rating","Rated")</f>
        <v>Rated</v>
      </c>
      <c r="I6388" s="16" t="s">
        <v>2721</v>
      </c>
      <c r="J6388" s="29" t="s">
        <v>34</v>
      </c>
      <c r="K6388" s="19">
        <v>12.195</v>
      </c>
      <c r="L6388" s="26">
        <v>433</v>
      </c>
    </row>
    <row r="6389" spans="1:12" x14ac:dyDescent="0.3">
      <c r="A6389" s="14">
        <v>339526</v>
      </c>
      <c r="B6389" s="16" t="s">
        <v>8658</v>
      </c>
      <c r="C6389" s="16" t="s">
        <v>10</v>
      </c>
      <c r="D6389" s="4">
        <v>42402</v>
      </c>
      <c r="E6389" s="23">
        <v>2016</v>
      </c>
      <c r="F6389" s="19">
        <v>6.8</v>
      </c>
      <c r="G6389" s="19">
        <f>IF(Movies[[#This Row],[rating]]=0,"",Movies[[#This Row],[rating]])</f>
        <v>6.8</v>
      </c>
      <c r="H6389" s="19" t="str">
        <f>IF(Movies[[#This Row],[rating]]=0,"No Rating","Rated")</f>
        <v>Rated</v>
      </c>
      <c r="I6389" s="16" t="s">
        <v>1203</v>
      </c>
      <c r="J6389" s="29" t="s">
        <v>12</v>
      </c>
      <c r="K6389" s="19">
        <v>12.167999999999999</v>
      </c>
      <c r="L6389" s="26">
        <v>109</v>
      </c>
    </row>
    <row r="6390" spans="1:12" x14ac:dyDescent="0.3">
      <c r="A6390" s="14">
        <v>315664</v>
      </c>
      <c r="B6390" s="16" t="s">
        <v>8659</v>
      </c>
      <c r="C6390" s="16" t="s">
        <v>14</v>
      </c>
      <c r="D6390" s="4">
        <v>42496</v>
      </c>
      <c r="E6390" s="23">
        <v>2016</v>
      </c>
      <c r="F6390" s="19">
        <v>6.6669999999999998</v>
      </c>
      <c r="G6390" s="19">
        <f>IF(Movies[[#This Row],[rating]]=0,"",Movies[[#This Row],[rating]])</f>
        <v>6.6669999999999998</v>
      </c>
      <c r="H6390" s="19" t="str">
        <f>IF(Movies[[#This Row],[rating]]=0,"No Rating","Rated")</f>
        <v>Rated</v>
      </c>
      <c r="I6390" s="16" t="s">
        <v>180</v>
      </c>
      <c r="J6390" s="29" t="s">
        <v>12</v>
      </c>
      <c r="K6390" s="19">
        <v>12.148999999999999</v>
      </c>
      <c r="L6390" s="26">
        <v>1465</v>
      </c>
    </row>
    <row r="6391" spans="1:12" x14ac:dyDescent="0.3">
      <c r="A6391" s="14">
        <v>408620</v>
      </c>
      <c r="B6391" s="16" t="s">
        <v>8660</v>
      </c>
      <c r="C6391" s="16" t="s">
        <v>94</v>
      </c>
      <c r="D6391" s="4">
        <v>42641</v>
      </c>
      <c r="E6391" s="23">
        <v>2016</v>
      </c>
      <c r="F6391" s="19">
        <v>6.8</v>
      </c>
      <c r="G6391" s="19">
        <f>IF(Movies[[#This Row],[rating]]=0,"",Movies[[#This Row],[rating]])</f>
        <v>6.8</v>
      </c>
      <c r="H6391" s="19" t="str">
        <f>IF(Movies[[#This Row],[rating]]=0,"No Rating","Rated")</f>
        <v>Rated</v>
      </c>
      <c r="I6391" s="16" t="s">
        <v>78</v>
      </c>
      <c r="J6391" s="29" t="s">
        <v>96</v>
      </c>
      <c r="K6391" s="19">
        <v>12.112</v>
      </c>
      <c r="L6391" s="26">
        <v>106</v>
      </c>
    </row>
    <row r="6392" spans="1:12" x14ac:dyDescent="0.3">
      <c r="A6392" s="14">
        <v>340676</v>
      </c>
      <c r="B6392" s="16" t="s">
        <v>8661</v>
      </c>
      <c r="C6392" s="16" t="s">
        <v>8662</v>
      </c>
      <c r="D6392" s="4">
        <v>42718</v>
      </c>
      <c r="E6392" s="23">
        <v>2016</v>
      </c>
      <c r="F6392" s="19">
        <v>5.9</v>
      </c>
      <c r="G6392" s="19">
        <f>IF(Movies[[#This Row],[rating]]=0,"",Movies[[#This Row],[rating]])</f>
        <v>5.9</v>
      </c>
      <c r="H6392" s="19" t="str">
        <f>IF(Movies[[#This Row],[rating]]=0,"No Rating","Rated")</f>
        <v>Rated</v>
      </c>
      <c r="I6392" s="16" t="s">
        <v>971</v>
      </c>
      <c r="J6392" s="29" t="s">
        <v>110</v>
      </c>
      <c r="K6392" s="19">
        <v>12.028</v>
      </c>
      <c r="L6392" s="26">
        <v>1234</v>
      </c>
    </row>
    <row r="6393" spans="1:12" x14ac:dyDescent="0.3">
      <c r="A6393" s="14">
        <v>331313</v>
      </c>
      <c r="B6393" s="16" t="s">
        <v>8663</v>
      </c>
      <c r="C6393" s="16" t="s">
        <v>10</v>
      </c>
      <c r="D6393" s="4">
        <v>42663</v>
      </c>
      <c r="E6393" s="23">
        <v>2016</v>
      </c>
      <c r="F6393" s="19">
        <v>6.1</v>
      </c>
      <c r="G6393" s="19">
        <f>IF(Movies[[#This Row],[rating]]=0,"",Movies[[#This Row],[rating]])</f>
        <v>6.1</v>
      </c>
      <c r="H6393" s="19" t="str">
        <f>IF(Movies[[#This Row],[rating]]=0,"No Rating","Rated")</f>
        <v>Rated</v>
      </c>
      <c r="I6393" s="16" t="s">
        <v>170</v>
      </c>
      <c r="J6393" s="29" t="s">
        <v>12</v>
      </c>
      <c r="K6393" s="19">
        <v>12.007999999999999</v>
      </c>
      <c r="L6393" s="26">
        <v>2036</v>
      </c>
    </row>
    <row r="6394" spans="1:12" x14ac:dyDescent="0.3">
      <c r="A6394" s="14">
        <v>410117</v>
      </c>
      <c r="B6394" s="16" t="s">
        <v>8664</v>
      </c>
      <c r="C6394" s="16" t="s">
        <v>416</v>
      </c>
      <c r="D6394" s="4">
        <v>42716</v>
      </c>
      <c r="E6394" s="23">
        <v>2016</v>
      </c>
      <c r="F6394" s="19">
        <v>6.6</v>
      </c>
      <c r="G6394" s="19">
        <f>IF(Movies[[#This Row],[rating]]=0,"",Movies[[#This Row],[rating]])</f>
        <v>6.6</v>
      </c>
      <c r="H6394" s="19" t="str">
        <f>IF(Movies[[#This Row],[rating]]=0,"No Rating","Rated")</f>
        <v>Rated</v>
      </c>
      <c r="I6394" s="16" t="s">
        <v>49</v>
      </c>
      <c r="J6394" s="29" t="s">
        <v>12</v>
      </c>
      <c r="K6394" s="19">
        <v>11.968</v>
      </c>
      <c r="L6394" s="26">
        <v>761</v>
      </c>
    </row>
    <row r="6395" spans="1:12" x14ac:dyDescent="0.3">
      <c r="A6395" s="14">
        <v>391629</v>
      </c>
      <c r="B6395" s="16" t="s">
        <v>8665</v>
      </c>
      <c r="C6395" s="16" t="s">
        <v>8666</v>
      </c>
      <c r="D6395" s="4">
        <v>42489</v>
      </c>
      <c r="E6395" s="23">
        <v>2016</v>
      </c>
      <c r="F6395" s="19">
        <v>6.4</v>
      </c>
      <c r="G6395" s="19">
        <f>IF(Movies[[#This Row],[rating]]=0,"",Movies[[#This Row],[rating]])</f>
        <v>6.4</v>
      </c>
      <c r="H6395" s="19" t="str">
        <f>IF(Movies[[#This Row],[rating]]=0,"No Rating","Rated")</f>
        <v>Rated</v>
      </c>
      <c r="I6395" s="16" t="s">
        <v>117</v>
      </c>
      <c r="J6395" s="29" t="s">
        <v>142</v>
      </c>
      <c r="K6395" s="19">
        <v>11.935</v>
      </c>
      <c r="L6395" s="26">
        <v>130</v>
      </c>
    </row>
    <row r="6396" spans="1:12" x14ac:dyDescent="0.3">
      <c r="A6396" s="14">
        <v>336455</v>
      </c>
      <c r="B6396" s="16" t="s">
        <v>8667</v>
      </c>
      <c r="C6396" s="16" t="s">
        <v>10</v>
      </c>
      <c r="D6396" s="4">
        <v>42418</v>
      </c>
      <c r="E6396" s="23">
        <v>2016</v>
      </c>
      <c r="F6396" s="19">
        <v>5.6</v>
      </c>
      <c r="G6396" s="19">
        <f>IF(Movies[[#This Row],[rating]]=0,"",Movies[[#This Row],[rating]])</f>
        <v>5.6</v>
      </c>
      <c r="H6396" s="19" t="str">
        <f>IF(Movies[[#This Row],[rating]]=0,"No Rating","Rated")</f>
        <v>Rated</v>
      </c>
      <c r="I6396" s="16" t="s">
        <v>575</v>
      </c>
      <c r="J6396" s="29" t="s">
        <v>12</v>
      </c>
      <c r="K6396" s="19">
        <v>11.930999999999999</v>
      </c>
      <c r="L6396" s="26">
        <v>516</v>
      </c>
    </row>
    <row r="6397" spans="1:12" x14ac:dyDescent="0.3">
      <c r="A6397" s="14">
        <v>338964</v>
      </c>
      <c r="B6397" s="16" t="s">
        <v>8668</v>
      </c>
      <c r="C6397" s="16" t="s">
        <v>1467</v>
      </c>
      <c r="D6397" s="4">
        <v>42697</v>
      </c>
      <c r="E6397" s="23">
        <v>2016</v>
      </c>
      <c r="F6397" s="19">
        <v>5.4</v>
      </c>
      <c r="G6397" s="19">
        <f>IF(Movies[[#This Row],[rating]]=0,"",Movies[[#This Row],[rating]])</f>
        <v>5.4</v>
      </c>
      <c r="H6397" s="19" t="str">
        <f>IF(Movies[[#This Row],[rating]]=0,"No Rating","Rated")</f>
        <v>Rated</v>
      </c>
      <c r="I6397" s="16" t="s">
        <v>2723</v>
      </c>
      <c r="J6397" s="29" t="s">
        <v>12</v>
      </c>
      <c r="K6397" s="19">
        <v>11.928000000000001</v>
      </c>
      <c r="L6397" s="26">
        <v>800</v>
      </c>
    </row>
    <row r="6398" spans="1:12" x14ac:dyDescent="0.3">
      <c r="A6398" s="14">
        <v>334538</v>
      </c>
      <c r="B6398" s="16" t="s">
        <v>8669</v>
      </c>
      <c r="C6398" s="16" t="s">
        <v>432</v>
      </c>
      <c r="D6398" s="4">
        <v>42524</v>
      </c>
      <c r="E6398" s="23">
        <v>2016</v>
      </c>
      <c r="F6398" s="19">
        <v>5.8</v>
      </c>
      <c r="G6398" s="19">
        <f>IF(Movies[[#This Row],[rating]]=0,"",Movies[[#This Row],[rating]])</f>
        <v>5.8</v>
      </c>
      <c r="H6398" s="19" t="str">
        <f>IF(Movies[[#This Row],[rating]]=0,"No Rating","Rated")</f>
        <v>Rated</v>
      </c>
      <c r="I6398" s="16" t="s">
        <v>1897</v>
      </c>
      <c r="J6398" s="29" t="s">
        <v>12</v>
      </c>
      <c r="K6398" s="19">
        <v>11.895</v>
      </c>
      <c r="L6398" s="26">
        <v>676</v>
      </c>
    </row>
    <row r="6399" spans="1:12" x14ac:dyDescent="0.3">
      <c r="A6399" s="14">
        <v>323262</v>
      </c>
      <c r="B6399" s="16" t="s">
        <v>8670</v>
      </c>
      <c r="C6399" s="16" t="s">
        <v>10</v>
      </c>
      <c r="D6399" s="4">
        <v>42482</v>
      </c>
      <c r="E6399" s="23">
        <v>2016</v>
      </c>
      <c r="F6399" s="19">
        <v>4.9409999999999998</v>
      </c>
      <c r="G6399" s="19">
        <f>IF(Movies[[#This Row],[rating]]=0,"",Movies[[#This Row],[rating]])</f>
        <v>4.9409999999999998</v>
      </c>
      <c r="H6399" s="19" t="str">
        <f>IF(Movies[[#This Row],[rating]]=0,"No Rating","Rated")</f>
        <v>Rated</v>
      </c>
      <c r="I6399" s="16" t="s">
        <v>125</v>
      </c>
      <c r="J6399" s="29" t="s">
        <v>12</v>
      </c>
      <c r="K6399" s="19">
        <v>11.863</v>
      </c>
      <c r="L6399" s="26">
        <v>492</v>
      </c>
    </row>
    <row r="6400" spans="1:12" x14ac:dyDescent="0.3">
      <c r="A6400" s="14">
        <v>256569</v>
      </c>
      <c r="B6400" s="16" t="s">
        <v>8671</v>
      </c>
      <c r="C6400" s="16" t="s">
        <v>14</v>
      </c>
      <c r="D6400" s="4">
        <v>42657</v>
      </c>
      <c r="E6400" s="23">
        <v>2016</v>
      </c>
      <c r="F6400" s="19">
        <v>5.8</v>
      </c>
      <c r="G6400" s="19">
        <f>IF(Movies[[#This Row],[rating]]=0,"",Movies[[#This Row],[rating]])</f>
        <v>5.8</v>
      </c>
      <c r="H6400" s="19" t="str">
        <f>IF(Movies[[#This Row],[rating]]=0,"No Rating","Rated")</f>
        <v>Rated</v>
      </c>
      <c r="I6400" s="16" t="s">
        <v>889</v>
      </c>
      <c r="J6400" s="29" t="s">
        <v>12</v>
      </c>
      <c r="K6400" s="19">
        <v>11.861000000000001</v>
      </c>
      <c r="L6400" s="26">
        <v>327</v>
      </c>
    </row>
    <row r="6401" spans="1:12" x14ac:dyDescent="0.3">
      <c r="A6401" s="14">
        <v>270010</v>
      </c>
      <c r="B6401" s="16" t="s">
        <v>8672</v>
      </c>
      <c r="C6401" s="16" t="s">
        <v>8673</v>
      </c>
      <c r="D6401" s="4">
        <v>42482</v>
      </c>
      <c r="E6401" s="23">
        <v>2016</v>
      </c>
      <c r="F6401" s="19">
        <v>5.8</v>
      </c>
      <c r="G6401" s="19">
        <f>IF(Movies[[#This Row],[rating]]=0,"",Movies[[#This Row],[rating]])</f>
        <v>5.8</v>
      </c>
      <c r="H6401" s="19" t="str">
        <f>IF(Movies[[#This Row],[rating]]=0,"No Rating","Rated")</f>
        <v>Rated</v>
      </c>
      <c r="I6401" s="16" t="s">
        <v>180</v>
      </c>
      <c r="J6401" s="29" t="s">
        <v>12</v>
      </c>
      <c r="K6401" s="19">
        <v>11.836</v>
      </c>
      <c r="L6401" s="26">
        <v>1148</v>
      </c>
    </row>
    <row r="6402" spans="1:12" x14ac:dyDescent="0.3">
      <c r="A6402" s="14">
        <v>413471</v>
      </c>
      <c r="B6402" s="16" t="s">
        <v>8674</v>
      </c>
      <c r="C6402" s="16" t="s">
        <v>10</v>
      </c>
      <c r="D6402" s="4">
        <v>42650</v>
      </c>
      <c r="E6402" s="23">
        <v>2016</v>
      </c>
      <c r="F6402" s="19">
        <v>5.5</v>
      </c>
      <c r="G6402" s="19">
        <f>IF(Movies[[#This Row],[rating]]=0,"",Movies[[#This Row],[rating]])</f>
        <v>5.5</v>
      </c>
      <c r="H6402" s="19" t="str">
        <f>IF(Movies[[#This Row],[rating]]=0,"No Rating","Rated")</f>
        <v>Rated</v>
      </c>
      <c r="I6402" s="16" t="s">
        <v>197</v>
      </c>
      <c r="J6402" s="29" t="s">
        <v>12</v>
      </c>
      <c r="K6402" s="19">
        <v>11.778</v>
      </c>
      <c r="L6402" s="26">
        <v>339</v>
      </c>
    </row>
    <row r="6403" spans="1:12" x14ac:dyDescent="0.3">
      <c r="A6403" s="14">
        <v>419639</v>
      </c>
      <c r="B6403" s="16" t="s">
        <v>8675</v>
      </c>
      <c r="C6403" s="16" t="s">
        <v>10</v>
      </c>
      <c r="D6403" s="4">
        <v>42655</v>
      </c>
      <c r="E6403" s="23">
        <v>2016</v>
      </c>
      <c r="F6403" s="19">
        <v>6.7009999999999996</v>
      </c>
      <c r="G6403" s="19">
        <f>IF(Movies[[#This Row],[rating]]=0,"",Movies[[#This Row],[rating]])</f>
        <v>6.7009999999999996</v>
      </c>
      <c r="H6403" s="19" t="str">
        <f>IF(Movies[[#This Row],[rating]]=0,"No Rating","Rated")</f>
        <v>Rated</v>
      </c>
      <c r="I6403" s="16" t="s">
        <v>1943</v>
      </c>
      <c r="J6403" s="29" t="s">
        <v>12</v>
      </c>
      <c r="K6403" s="19">
        <v>11.766</v>
      </c>
      <c r="L6403" s="26">
        <v>358</v>
      </c>
    </row>
    <row r="6404" spans="1:12" x14ac:dyDescent="0.3">
      <c r="A6404" s="14">
        <v>369202</v>
      </c>
      <c r="B6404" s="16" t="s">
        <v>8676</v>
      </c>
      <c r="C6404" s="16" t="s">
        <v>3924</v>
      </c>
      <c r="D6404" s="4">
        <v>42601</v>
      </c>
      <c r="E6404" s="23">
        <v>2016</v>
      </c>
      <c r="F6404" s="19">
        <v>5.3</v>
      </c>
      <c r="G6404" s="19">
        <f>IF(Movies[[#This Row],[rating]]=0,"",Movies[[#This Row],[rating]])</f>
        <v>5.3</v>
      </c>
      <c r="H6404" s="19" t="str">
        <f>IF(Movies[[#This Row],[rating]]=0,"No Rating","Rated")</f>
        <v>Rated</v>
      </c>
      <c r="I6404" s="16" t="s">
        <v>468</v>
      </c>
      <c r="J6404" s="29" t="s">
        <v>517</v>
      </c>
      <c r="K6404" s="19">
        <v>11.736000000000001</v>
      </c>
      <c r="L6404" s="26">
        <v>273</v>
      </c>
    </row>
    <row r="6405" spans="1:12" x14ac:dyDescent="0.3">
      <c r="A6405" s="14">
        <v>332872</v>
      </c>
      <c r="B6405" s="16" t="s">
        <v>8677</v>
      </c>
      <c r="C6405" s="16" t="s">
        <v>521</v>
      </c>
      <c r="D6405" s="4">
        <v>42468</v>
      </c>
      <c r="E6405" s="23">
        <v>2016</v>
      </c>
      <c r="F6405" s="19">
        <v>6.9829999999999997</v>
      </c>
      <c r="G6405" s="19">
        <f>IF(Movies[[#This Row],[rating]]=0,"",Movies[[#This Row],[rating]])</f>
        <v>6.9829999999999997</v>
      </c>
      <c r="H6405" s="19" t="str">
        <f>IF(Movies[[#This Row],[rating]]=0,"No Rating","Rated")</f>
        <v>Rated</v>
      </c>
      <c r="I6405" s="16" t="s">
        <v>33</v>
      </c>
      <c r="J6405" s="29" t="s">
        <v>34</v>
      </c>
      <c r="K6405" s="19">
        <v>11.73</v>
      </c>
      <c r="L6405" s="26">
        <v>866</v>
      </c>
    </row>
    <row r="6406" spans="1:12" x14ac:dyDescent="0.3">
      <c r="A6406" s="14">
        <v>398289</v>
      </c>
      <c r="B6406" s="16" t="s">
        <v>8678</v>
      </c>
      <c r="C6406" s="16" t="s">
        <v>10</v>
      </c>
      <c r="D6406" s="4">
        <v>42692</v>
      </c>
      <c r="E6406" s="23">
        <v>2016</v>
      </c>
      <c r="F6406" s="19">
        <v>5.7</v>
      </c>
      <c r="G6406" s="19">
        <f>IF(Movies[[#This Row],[rating]]=0,"",Movies[[#This Row],[rating]])</f>
        <v>5.7</v>
      </c>
      <c r="H6406" s="19" t="str">
        <f>IF(Movies[[#This Row],[rating]]=0,"No Rating","Rated")</f>
        <v>Rated</v>
      </c>
      <c r="I6406" s="16" t="s">
        <v>600</v>
      </c>
      <c r="J6406" s="29" t="s">
        <v>12</v>
      </c>
      <c r="K6406" s="19">
        <v>11.723000000000001</v>
      </c>
      <c r="L6406" s="26">
        <v>206</v>
      </c>
    </row>
    <row r="6407" spans="1:12" x14ac:dyDescent="0.3">
      <c r="A6407" s="14">
        <v>406785</v>
      </c>
      <c r="B6407" s="16" t="s">
        <v>8679</v>
      </c>
      <c r="C6407" s="16" t="s">
        <v>10</v>
      </c>
      <c r="D6407" s="4">
        <v>42697</v>
      </c>
      <c r="E6407" s="23">
        <v>2016</v>
      </c>
      <c r="F6407" s="19">
        <v>7.8</v>
      </c>
      <c r="G6407" s="19">
        <f>IF(Movies[[#This Row],[rating]]=0,"",Movies[[#This Row],[rating]])</f>
        <v>7.8</v>
      </c>
      <c r="H6407" s="19" t="str">
        <f>IF(Movies[[#This Row],[rating]]=0,"No Rating","Rated")</f>
        <v>Rated</v>
      </c>
      <c r="I6407" s="16" t="s">
        <v>36</v>
      </c>
      <c r="J6407" s="29" t="s">
        <v>12</v>
      </c>
      <c r="K6407" s="19">
        <v>11.715999999999999</v>
      </c>
      <c r="L6407" s="26">
        <v>290</v>
      </c>
    </row>
    <row r="6408" spans="1:12" x14ac:dyDescent="0.3">
      <c r="A6408" s="14">
        <v>290825</v>
      </c>
      <c r="B6408" s="16" t="s">
        <v>8680</v>
      </c>
      <c r="C6408" s="16" t="s">
        <v>10</v>
      </c>
      <c r="D6408" s="4">
        <v>42559</v>
      </c>
      <c r="E6408" s="23">
        <v>2016</v>
      </c>
      <c r="F6408" s="19">
        <v>4.5999999999999996</v>
      </c>
      <c r="G6408" s="19">
        <f>IF(Movies[[#This Row],[rating]]=0,"",Movies[[#This Row],[rating]])</f>
        <v>4.5999999999999996</v>
      </c>
      <c r="H6408" s="19" t="str">
        <f>IF(Movies[[#This Row],[rating]]=0,"No Rating","Rated")</f>
        <v>Rated</v>
      </c>
      <c r="I6408" s="16" t="s">
        <v>8681</v>
      </c>
      <c r="J6408" s="29" t="s">
        <v>12</v>
      </c>
      <c r="K6408" s="19">
        <v>11.714</v>
      </c>
      <c r="L6408" s="26">
        <v>441</v>
      </c>
    </row>
    <row r="6409" spans="1:12" x14ac:dyDescent="0.3">
      <c r="A6409" s="14">
        <v>392794</v>
      </c>
      <c r="B6409" s="16" t="s">
        <v>8682</v>
      </c>
      <c r="C6409" s="16" t="s">
        <v>8683</v>
      </c>
      <c r="D6409" s="4">
        <v>42641</v>
      </c>
      <c r="E6409" s="23">
        <v>2016</v>
      </c>
      <c r="F6409" s="19">
        <v>6.6</v>
      </c>
      <c r="G6409" s="19">
        <f>IF(Movies[[#This Row],[rating]]=0,"",Movies[[#This Row],[rating]])</f>
        <v>6.6</v>
      </c>
      <c r="H6409" s="19" t="str">
        <f>IF(Movies[[#This Row],[rating]]=0,"No Rating","Rated")</f>
        <v>Rated</v>
      </c>
      <c r="I6409" s="16" t="s">
        <v>189</v>
      </c>
      <c r="J6409" s="29" t="s">
        <v>110</v>
      </c>
      <c r="K6409" s="19">
        <v>11.71</v>
      </c>
      <c r="L6409" s="26">
        <v>200</v>
      </c>
    </row>
    <row r="6410" spans="1:12" x14ac:dyDescent="0.3">
      <c r="A6410" s="14">
        <v>419590</v>
      </c>
      <c r="B6410" s="16" t="s">
        <v>8684</v>
      </c>
      <c r="C6410" s="16" t="s">
        <v>10</v>
      </c>
      <c r="D6410" s="4">
        <v>42605</v>
      </c>
      <c r="E6410" s="23">
        <v>2016</v>
      </c>
      <c r="F6410" s="19">
        <v>4.7809999999999997</v>
      </c>
      <c r="G6410" s="19">
        <f>IF(Movies[[#This Row],[rating]]=0,"",Movies[[#This Row],[rating]])</f>
        <v>4.7809999999999997</v>
      </c>
      <c r="H6410" s="19" t="str">
        <f>IF(Movies[[#This Row],[rating]]=0,"No Rating","Rated")</f>
        <v>Rated</v>
      </c>
      <c r="I6410" s="16" t="s">
        <v>69</v>
      </c>
      <c r="J6410" s="29" t="s">
        <v>12</v>
      </c>
      <c r="K6410" s="19">
        <v>11.691000000000001</v>
      </c>
      <c r="L6410" s="26">
        <v>16</v>
      </c>
    </row>
    <row r="6411" spans="1:12" x14ac:dyDescent="0.3">
      <c r="A6411" s="14">
        <v>340103</v>
      </c>
      <c r="B6411" s="16" t="s">
        <v>8685</v>
      </c>
      <c r="C6411" s="16" t="s">
        <v>172</v>
      </c>
      <c r="D6411" s="4">
        <v>42685</v>
      </c>
      <c r="E6411" s="23">
        <v>2016</v>
      </c>
      <c r="F6411" s="19">
        <v>5.5</v>
      </c>
      <c r="G6411" s="19">
        <f>IF(Movies[[#This Row],[rating]]=0,"",Movies[[#This Row],[rating]])</f>
        <v>5.5</v>
      </c>
      <c r="H6411" s="19" t="str">
        <f>IF(Movies[[#This Row],[rating]]=0,"No Rating","Rated")</f>
        <v>Rated</v>
      </c>
      <c r="I6411" s="16" t="s">
        <v>2735</v>
      </c>
      <c r="J6411" s="29" t="s">
        <v>12</v>
      </c>
      <c r="K6411" s="19">
        <v>11.644</v>
      </c>
      <c r="L6411" s="26">
        <v>565</v>
      </c>
    </row>
    <row r="6412" spans="1:12" x14ac:dyDescent="0.3">
      <c r="A6412" s="14">
        <v>380124</v>
      </c>
      <c r="B6412" s="16" t="s">
        <v>8686</v>
      </c>
      <c r="C6412" s="16" t="s">
        <v>10</v>
      </c>
      <c r="D6412" s="4">
        <v>42664</v>
      </c>
      <c r="E6412" s="23">
        <v>2016</v>
      </c>
      <c r="F6412" s="19">
        <v>5.8</v>
      </c>
      <c r="G6412" s="19">
        <f>IF(Movies[[#This Row],[rating]]=0,"",Movies[[#This Row],[rating]])</f>
        <v>5.8</v>
      </c>
      <c r="H6412" s="19" t="str">
        <f>IF(Movies[[#This Row],[rating]]=0,"No Rating","Rated")</f>
        <v>Rated</v>
      </c>
      <c r="I6412" s="16" t="s">
        <v>30</v>
      </c>
      <c r="J6412" s="29" t="s">
        <v>12</v>
      </c>
      <c r="K6412" s="19">
        <v>11.635999999999999</v>
      </c>
      <c r="L6412" s="26">
        <v>417</v>
      </c>
    </row>
    <row r="6413" spans="1:12" x14ac:dyDescent="0.3">
      <c r="A6413" s="14">
        <v>301608</v>
      </c>
      <c r="B6413" s="16" t="s">
        <v>8687</v>
      </c>
      <c r="C6413" s="16" t="s">
        <v>14</v>
      </c>
      <c r="D6413" s="4">
        <v>42489</v>
      </c>
      <c r="E6413" s="23">
        <v>2016</v>
      </c>
      <c r="F6413" s="19">
        <v>5.2</v>
      </c>
      <c r="G6413" s="19">
        <f>IF(Movies[[#This Row],[rating]]=0,"",Movies[[#This Row],[rating]])</f>
        <v>5.2</v>
      </c>
      <c r="H6413" s="19" t="str">
        <f>IF(Movies[[#This Row],[rating]]=0,"No Rating","Rated")</f>
        <v>Rated</v>
      </c>
      <c r="I6413" s="16" t="s">
        <v>3588</v>
      </c>
      <c r="J6413" s="29" t="s">
        <v>12</v>
      </c>
      <c r="K6413" s="19">
        <v>11.612</v>
      </c>
      <c r="L6413" s="26">
        <v>487</v>
      </c>
    </row>
    <row r="6414" spans="1:12" x14ac:dyDescent="0.3">
      <c r="A6414" s="14">
        <v>291351</v>
      </c>
      <c r="B6414" s="16" t="s">
        <v>8688</v>
      </c>
      <c r="C6414" s="16" t="s">
        <v>10</v>
      </c>
      <c r="D6414" s="4">
        <v>42487</v>
      </c>
      <c r="E6414" s="23">
        <v>2016</v>
      </c>
      <c r="F6414" s="19">
        <v>6.2</v>
      </c>
      <c r="G6414" s="19">
        <f>IF(Movies[[#This Row],[rating]]=0,"",Movies[[#This Row],[rating]])</f>
        <v>6.2</v>
      </c>
      <c r="H6414" s="19" t="str">
        <f>IF(Movies[[#This Row],[rating]]=0,"No Rating","Rated")</f>
        <v>Rated</v>
      </c>
      <c r="I6414" s="16" t="s">
        <v>49</v>
      </c>
      <c r="J6414" s="29" t="s">
        <v>12</v>
      </c>
      <c r="K6414" s="19">
        <v>11.603999999999999</v>
      </c>
      <c r="L6414" s="26">
        <v>508</v>
      </c>
    </row>
    <row r="6415" spans="1:12" x14ac:dyDescent="0.3">
      <c r="A6415" s="14">
        <v>382501</v>
      </c>
      <c r="B6415" s="16" t="s">
        <v>1218</v>
      </c>
      <c r="C6415" s="16" t="s">
        <v>838</v>
      </c>
      <c r="D6415" s="4">
        <v>42620</v>
      </c>
      <c r="E6415" s="23">
        <v>2016</v>
      </c>
      <c r="F6415" s="19">
        <v>5.7</v>
      </c>
      <c r="G6415" s="19">
        <f>IF(Movies[[#This Row],[rating]]=0,"",Movies[[#This Row],[rating]])</f>
        <v>5.7</v>
      </c>
      <c r="H6415" s="19" t="str">
        <f>IF(Movies[[#This Row],[rating]]=0,"No Rating","Rated")</f>
        <v>Rated</v>
      </c>
      <c r="I6415" s="16" t="s">
        <v>33</v>
      </c>
      <c r="J6415" s="29" t="s">
        <v>110</v>
      </c>
      <c r="K6415" s="19">
        <v>11.596</v>
      </c>
      <c r="L6415" s="26">
        <v>103</v>
      </c>
    </row>
    <row r="6416" spans="1:12" x14ac:dyDescent="0.3">
      <c r="A6416" s="14">
        <v>382892</v>
      </c>
      <c r="B6416" s="16" t="s">
        <v>8689</v>
      </c>
      <c r="C6416" s="16" t="s">
        <v>108</v>
      </c>
      <c r="D6416" s="4">
        <v>42487</v>
      </c>
      <c r="E6416" s="23">
        <v>2016</v>
      </c>
      <c r="F6416" s="19">
        <v>6.7</v>
      </c>
      <c r="G6416" s="19">
        <f>IF(Movies[[#This Row],[rating]]=0,"",Movies[[#This Row],[rating]])</f>
        <v>6.7</v>
      </c>
      <c r="H6416" s="19" t="str">
        <f>IF(Movies[[#This Row],[rating]]=0,"No Rating","Rated")</f>
        <v>Rated</v>
      </c>
      <c r="I6416" s="16" t="s">
        <v>33</v>
      </c>
      <c r="J6416" s="29" t="s">
        <v>110</v>
      </c>
      <c r="K6416" s="19">
        <v>11.587999999999999</v>
      </c>
      <c r="L6416" s="26">
        <v>107</v>
      </c>
    </row>
    <row r="6417" spans="1:12" x14ac:dyDescent="0.3">
      <c r="A6417" s="14">
        <v>351809</v>
      </c>
      <c r="B6417" s="16" t="s">
        <v>8690</v>
      </c>
      <c r="C6417" s="16" t="s">
        <v>8691</v>
      </c>
      <c r="D6417" s="4">
        <v>42432</v>
      </c>
      <c r="E6417" s="23">
        <v>2016</v>
      </c>
      <c r="F6417" s="19">
        <v>6.24</v>
      </c>
      <c r="G6417" s="19">
        <f>IF(Movies[[#This Row],[rating]]=0,"",Movies[[#This Row],[rating]])</f>
        <v>6.24</v>
      </c>
      <c r="H6417" s="19" t="str">
        <f>IF(Movies[[#This Row],[rating]]=0,"No Rating","Rated")</f>
        <v>Rated</v>
      </c>
      <c r="I6417" s="16" t="s">
        <v>1027</v>
      </c>
      <c r="J6417" s="29" t="s">
        <v>34</v>
      </c>
      <c r="K6417" s="19">
        <v>11.585000000000001</v>
      </c>
      <c r="L6417" s="26">
        <v>369</v>
      </c>
    </row>
    <row r="6418" spans="1:12" x14ac:dyDescent="0.3">
      <c r="A6418" s="14">
        <v>339408</v>
      </c>
      <c r="B6418" s="16" t="s">
        <v>8692</v>
      </c>
      <c r="C6418" s="16" t="s">
        <v>172</v>
      </c>
      <c r="D6418" s="4">
        <v>42622</v>
      </c>
      <c r="E6418" s="23">
        <v>2016</v>
      </c>
      <c r="F6418" s="19">
        <v>6.5</v>
      </c>
      <c r="G6418" s="19">
        <f>IF(Movies[[#This Row],[rating]]=0,"",Movies[[#This Row],[rating]])</f>
        <v>6.5</v>
      </c>
      <c r="H6418" s="19" t="str">
        <f>IF(Movies[[#This Row],[rating]]=0,"No Rating","Rated")</f>
        <v>Rated</v>
      </c>
      <c r="I6418" s="16" t="s">
        <v>49</v>
      </c>
      <c r="J6418" s="29" t="s">
        <v>12</v>
      </c>
      <c r="K6418" s="19">
        <v>11.56</v>
      </c>
      <c r="L6418" s="26">
        <v>528</v>
      </c>
    </row>
    <row r="6419" spans="1:12" x14ac:dyDescent="0.3">
      <c r="A6419" s="14">
        <v>276905</v>
      </c>
      <c r="B6419" s="16" t="s">
        <v>8693</v>
      </c>
      <c r="C6419" s="16" t="s">
        <v>8694</v>
      </c>
      <c r="D6419" s="4">
        <v>42383</v>
      </c>
      <c r="E6419" s="23">
        <v>2016</v>
      </c>
      <c r="F6419" s="19">
        <v>4.5999999999999996</v>
      </c>
      <c r="G6419" s="19">
        <f>IF(Movies[[#This Row],[rating]]=0,"",Movies[[#This Row],[rating]])</f>
        <v>4.5999999999999996</v>
      </c>
      <c r="H6419" s="19" t="str">
        <f>IF(Movies[[#This Row],[rating]]=0,"No Rating","Rated")</f>
        <v>Rated</v>
      </c>
      <c r="I6419" s="16" t="s">
        <v>2777</v>
      </c>
      <c r="J6419" s="29" t="s">
        <v>12</v>
      </c>
      <c r="K6419" s="19">
        <v>11.555</v>
      </c>
      <c r="L6419" s="26">
        <v>341</v>
      </c>
    </row>
    <row r="6420" spans="1:12" x14ac:dyDescent="0.3">
      <c r="A6420" s="14">
        <v>411736</v>
      </c>
      <c r="B6420" s="16" t="s">
        <v>8695</v>
      </c>
      <c r="C6420" s="16" t="s">
        <v>10</v>
      </c>
      <c r="D6420" s="4">
        <v>42651</v>
      </c>
      <c r="E6420" s="23">
        <v>2016</v>
      </c>
      <c r="F6420" s="19">
        <v>6.4459999999999997</v>
      </c>
      <c r="G6420" s="19">
        <f>IF(Movies[[#This Row],[rating]]=0,"",Movies[[#This Row],[rating]])</f>
        <v>6.4459999999999997</v>
      </c>
      <c r="H6420" s="19" t="str">
        <f>IF(Movies[[#This Row],[rating]]=0,"No Rating","Rated")</f>
        <v>Rated</v>
      </c>
      <c r="I6420" s="16" t="s">
        <v>8696</v>
      </c>
      <c r="J6420" s="29" t="s">
        <v>12</v>
      </c>
      <c r="K6420" s="19">
        <v>11.554</v>
      </c>
      <c r="L6420" s="26">
        <v>269</v>
      </c>
    </row>
    <row r="6421" spans="1:12" x14ac:dyDescent="0.3">
      <c r="A6421" s="14">
        <v>318850</v>
      </c>
      <c r="B6421" s="16" t="s">
        <v>8697</v>
      </c>
      <c r="C6421" s="16" t="s">
        <v>10</v>
      </c>
      <c r="D6421" s="4">
        <v>42439</v>
      </c>
      <c r="E6421" s="23">
        <v>2016</v>
      </c>
      <c r="F6421" s="19">
        <v>6.4</v>
      </c>
      <c r="G6421" s="19">
        <f>IF(Movies[[#This Row],[rating]]=0,"",Movies[[#This Row],[rating]])</f>
        <v>6.4</v>
      </c>
      <c r="H6421" s="19" t="str">
        <f>IF(Movies[[#This Row],[rating]]=0,"No Rating","Rated")</f>
        <v>Rated</v>
      </c>
      <c r="I6421" s="16" t="s">
        <v>49</v>
      </c>
      <c r="J6421" s="29" t="s">
        <v>12</v>
      </c>
      <c r="K6421" s="19">
        <v>11.532</v>
      </c>
      <c r="L6421" s="26">
        <v>134</v>
      </c>
    </row>
    <row r="6422" spans="1:12" x14ac:dyDescent="0.3">
      <c r="A6422" s="14">
        <v>388440</v>
      </c>
      <c r="B6422" s="16" t="s">
        <v>8698</v>
      </c>
      <c r="C6422" s="16" t="s">
        <v>10</v>
      </c>
      <c r="D6422" s="4">
        <v>42495</v>
      </c>
      <c r="E6422" s="23">
        <v>2016</v>
      </c>
      <c r="F6422" s="19">
        <v>5.0999999999999996</v>
      </c>
      <c r="G6422" s="19">
        <f>IF(Movies[[#This Row],[rating]]=0,"",Movies[[#This Row],[rating]])</f>
        <v>5.0999999999999996</v>
      </c>
      <c r="H6422" s="19" t="str">
        <f>IF(Movies[[#This Row],[rating]]=0,"No Rating","Rated")</f>
        <v>Rated</v>
      </c>
      <c r="I6422" s="16" t="s">
        <v>264</v>
      </c>
      <c r="J6422" s="29" t="s">
        <v>12</v>
      </c>
      <c r="K6422" s="19">
        <v>11.500999999999999</v>
      </c>
      <c r="L6422" s="26">
        <v>211</v>
      </c>
    </row>
    <row r="6423" spans="1:12" x14ac:dyDescent="0.3">
      <c r="A6423" s="14">
        <v>376866</v>
      </c>
      <c r="B6423" s="16" t="s">
        <v>4170</v>
      </c>
      <c r="C6423" s="16" t="s">
        <v>8699</v>
      </c>
      <c r="D6423" s="4">
        <v>42706</v>
      </c>
      <c r="E6423" s="23">
        <v>2016</v>
      </c>
      <c r="F6423" s="19">
        <v>6.4560000000000004</v>
      </c>
      <c r="G6423" s="19">
        <f>IF(Movies[[#This Row],[rating]]=0,"",Movies[[#This Row],[rating]])</f>
        <v>6.4560000000000004</v>
      </c>
      <c r="H6423" s="19" t="str">
        <f>IF(Movies[[#This Row],[rating]]=0,"No Rating","Rated")</f>
        <v>Rated</v>
      </c>
      <c r="I6423" s="16" t="s">
        <v>49</v>
      </c>
      <c r="J6423" s="29" t="s">
        <v>12</v>
      </c>
      <c r="K6423" s="19">
        <v>11.44</v>
      </c>
      <c r="L6423" s="26">
        <v>2311</v>
      </c>
    </row>
    <row r="6424" spans="1:12" x14ac:dyDescent="0.3">
      <c r="A6424" s="14">
        <v>340677</v>
      </c>
      <c r="B6424" s="16" t="s">
        <v>8700</v>
      </c>
      <c r="C6424" s="16" t="s">
        <v>8701</v>
      </c>
      <c r="D6424" s="4">
        <v>42622</v>
      </c>
      <c r="E6424" s="23">
        <v>2016</v>
      </c>
      <c r="F6424" s="19">
        <v>5.4</v>
      </c>
      <c r="G6424" s="19">
        <f>IF(Movies[[#This Row],[rating]]=0,"",Movies[[#This Row],[rating]])</f>
        <v>5.4</v>
      </c>
      <c r="H6424" s="19" t="str">
        <f>IF(Movies[[#This Row],[rating]]=0,"No Rating","Rated")</f>
        <v>Rated</v>
      </c>
      <c r="I6424" s="16" t="s">
        <v>166</v>
      </c>
      <c r="J6424" s="29" t="s">
        <v>12</v>
      </c>
      <c r="K6424" s="19">
        <v>11.438000000000001</v>
      </c>
      <c r="L6424" s="26">
        <v>642</v>
      </c>
    </row>
    <row r="6425" spans="1:12" x14ac:dyDescent="0.3">
      <c r="A6425" s="14">
        <v>415749</v>
      </c>
      <c r="B6425" s="16" t="s">
        <v>8702</v>
      </c>
      <c r="C6425" s="16" t="s">
        <v>10</v>
      </c>
      <c r="D6425" s="4">
        <v>42594</v>
      </c>
      <c r="E6425" s="23">
        <v>2016</v>
      </c>
      <c r="F6425" s="19">
        <v>7</v>
      </c>
      <c r="G6425" s="19">
        <f>IF(Movies[[#This Row],[rating]]=0,"",Movies[[#This Row],[rating]])</f>
        <v>7</v>
      </c>
      <c r="H6425" s="19" t="str">
        <f>IF(Movies[[#This Row],[rating]]=0,"No Rating","Rated")</f>
        <v>Rated</v>
      </c>
      <c r="I6425" s="16" t="s">
        <v>8703</v>
      </c>
      <c r="J6425" s="29" t="s">
        <v>12</v>
      </c>
      <c r="K6425" s="19">
        <v>11.428000000000001</v>
      </c>
      <c r="L6425" s="26">
        <v>172</v>
      </c>
    </row>
    <row r="6426" spans="1:12" x14ac:dyDescent="0.3">
      <c r="A6426" s="14">
        <v>288171</v>
      </c>
      <c r="B6426" s="16" t="s">
        <v>8704</v>
      </c>
      <c r="C6426" s="16" t="s">
        <v>10</v>
      </c>
      <c r="D6426" s="4">
        <v>42402</v>
      </c>
      <c r="E6426" s="23">
        <v>2016</v>
      </c>
      <c r="F6426" s="19">
        <v>5.6139999999999999</v>
      </c>
      <c r="G6426" s="19">
        <f>IF(Movies[[#This Row],[rating]]=0,"",Movies[[#This Row],[rating]])</f>
        <v>5.6139999999999999</v>
      </c>
      <c r="H6426" s="19" t="str">
        <f>IF(Movies[[#This Row],[rating]]=0,"No Rating","Rated")</f>
        <v>Rated</v>
      </c>
      <c r="I6426" s="16" t="s">
        <v>30</v>
      </c>
      <c r="J6426" s="29" t="s">
        <v>12</v>
      </c>
      <c r="K6426" s="19">
        <v>11.403</v>
      </c>
      <c r="L6426" s="26">
        <v>297</v>
      </c>
    </row>
    <row r="6427" spans="1:12" x14ac:dyDescent="0.3">
      <c r="A6427" s="14">
        <v>403509</v>
      </c>
      <c r="B6427" s="16" t="s">
        <v>8705</v>
      </c>
      <c r="C6427" s="16" t="s">
        <v>51</v>
      </c>
      <c r="D6427" s="4">
        <v>42601</v>
      </c>
      <c r="E6427" s="23">
        <v>2016</v>
      </c>
      <c r="F6427" s="19">
        <v>6.4809999999999999</v>
      </c>
      <c r="G6427" s="19">
        <f>IF(Movies[[#This Row],[rating]]=0,"",Movies[[#This Row],[rating]])</f>
        <v>6.4809999999999999</v>
      </c>
      <c r="H6427" s="19" t="str">
        <f>IF(Movies[[#This Row],[rating]]=0,"No Rating","Rated")</f>
        <v>Rated</v>
      </c>
      <c r="I6427" s="16" t="s">
        <v>855</v>
      </c>
      <c r="J6427" s="29" t="s">
        <v>34</v>
      </c>
      <c r="K6427" s="19">
        <v>11.385</v>
      </c>
      <c r="L6427" s="26">
        <v>261</v>
      </c>
    </row>
    <row r="6428" spans="1:12" x14ac:dyDescent="0.3">
      <c r="A6428" s="14">
        <v>417028</v>
      </c>
      <c r="B6428" s="16" t="s">
        <v>8706</v>
      </c>
      <c r="C6428" s="16" t="s">
        <v>10</v>
      </c>
      <c r="D6428" s="4">
        <v>42650</v>
      </c>
      <c r="E6428" s="23">
        <v>2016</v>
      </c>
      <c r="F6428" s="19">
        <v>6.7</v>
      </c>
      <c r="G6428" s="19">
        <f>IF(Movies[[#This Row],[rating]]=0,"",Movies[[#This Row],[rating]])</f>
        <v>6.7</v>
      </c>
      <c r="H6428" s="19" t="str">
        <f>IF(Movies[[#This Row],[rating]]=0,"No Rating","Rated")</f>
        <v>Rated</v>
      </c>
      <c r="I6428" s="16" t="s">
        <v>1003</v>
      </c>
      <c r="J6428" s="29" t="s">
        <v>12</v>
      </c>
      <c r="K6428" s="19">
        <v>11.38</v>
      </c>
      <c r="L6428" s="26">
        <v>194</v>
      </c>
    </row>
    <row r="6429" spans="1:12" x14ac:dyDescent="0.3">
      <c r="A6429" s="14">
        <v>298584</v>
      </c>
      <c r="B6429" s="16" t="s">
        <v>8707</v>
      </c>
      <c r="C6429" s="16" t="s">
        <v>10</v>
      </c>
      <c r="D6429" s="4">
        <v>42412</v>
      </c>
      <c r="E6429" s="23">
        <v>2016</v>
      </c>
      <c r="F6429" s="19">
        <v>4.7</v>
      </c>
      <c r="G6429" s="19">
        <f>IF(Movies[[#This Row],[rating]]=0,"",Movies[[#This Row],[rating]])</f>
        <v>4.7</v>
      </c>
      <c r="H6429" s="19" t="str">
        <f>IF(Movies[[#This Row],[rating]]=0,"No Rating","Rated")</f>
        <v>Rated</v>
      </c>
      <c r="I6429" s="16" t="s">
        <v>468</v>
      </c>
      <c r="J6429" s="29" t="s">
        <v>12</v>
      </c>
      <c r="K6429" s="19">
        <v>11.38</v>
      </c>
      <c r="L6429" s="26">
        <v>443</v>
      </c>
    </row>
    <row r="6430" spans="1:12" x14ac:dyDescent="0.3">
      <c r="A6430" s="14">
        <v>346651</v>
      </c>
      <c r="B6430" s="16" t="s">
        <v>8708</v>
      </c>
      <c r="C6430" s="16" t="s">
        <v>10</v>
      </c>
      <c r="D6430" s="4">
        <v>42426</v>
      </c>
      <c r="E6430" s="23">
        <v>2016</v>
      </c>
      <c r="F6430" s="19">
        <v>5.0999999999999996</v>
      </c>
      <c r="G6430" s="19">
        <f>IF(Movies[[#This Row],[rating]]=0,"",Movies[[#This Row],[rating]])</f>
        <v>5.0999999999999996</v>
      </c>
      <c r="H6430" s="19" t="str">
        <f>IF(Movies[[#This Row],[rating]]=0,"No Rating","Rated")</f>
        <v>Rated</v>
      </c>
      <c r="I6430" s="16" t="s">
        <v>5130</v>
      </c>
      <c r="J6430" s="29" t="s">
        <v>12</v>
      </c>
      <c r="K6430" s="19">
        <v>11.321999999999999</v>
      </c>
      <c r="L6430" s="26">
        <v>356</v>
      </c>
    </row>
    <row r="6431" spans="1:12" x14ac:dyDescent="0.3">
      <c r="A6431" s="14">
        <v>414597</v>
      </c>
      <c r="B6431" s="16" t="s">
        <v>8709</v>
      </c>
      <c r="C6431" s="16" t="s">
        <v>2805</v>
      </c>
      <c r="D6431" s="4">
        <v>42635</v>
      </c>
      <c r="E6431" s="23">
        <v>2016</v>
      </c>
      <c r="F6431" s="19">
        <v>5.665</v>
      </c>
      <c r="G6431" s="19">
        <f>IF(Movies[[#This Row],[rating]]=0,"",Movies[[#This Row],[rating]])</f>
        <v>5.665</v>
      </c>
      <c r="H6431" s="19" t="str">
        <f>IF(Movies[[#This Row],[rating]]=0,"No Rating","Rated")</f>
        <v>Rated</v>
      </c>
      <c r="I6431" s="16" t="s">
        <v>49</v>
      </c>
      <c r="J6431" s="29" t="s">
        <v>2109</v>
      </c>
      <c r="K6431" s="19">
        <v>11.297000000000001</v>
      </c>
      <c r="L6431" s="26">
        <v>85</v>
      </c>
    </row>
    <row r="6432" spans="1:12" x14ac:dyDescent="0.3">
      <c r="A6432" s="14">
        <v>308453</v>
      </c>
      <c r="B6432" s="16" t="s">
        <v>8710</v>
      </c>
      <c r="C6432" s="16" t="s">
        <v>10</v>
      </c>
      <c r="D6432" s="4">
        <v>42391</v>
      </c>
      <c r="E6432" s="23">
        <v>2016</v>
      </c>
      <c r="F6432" s="19">
        <v>6.0410000000000004</v>
      </c>
      <c r="G6432" s="19">
        <f>IF(Movies[[#This Row],[rating]]=0,"",Movies[[#This Row],[rating]])</f>
        <v>6.0410000000000004</v>
      </c>
      <c r="H6432" s="19" t="str">
        <f>IF(Movies[[#This Row],[rating]]=0,"No Rating","Rated")</f>
        <v>Rated</v>
      </c>
      <c r="I6432" s="16" t="s">
        <v>713</v>
      </c>
      <c r="J6432" s="29" t="s">
        <v>12</v>
      </c>
      <c r="K6432" s="19">
        <v>11.292999999999999</v>
      </c>
      <c r="L6432" s="26">
        <v>370</v>
      </c>
    </row>
    <row r="6433" spans="1:12" x14ac:dyDescent="0.3">
      <c r="A6433" s="14">
        <v>257440</v>
      </c>
      <c r="B6433" s="16" t="s">
        <v>8711</v>
      </c>
      <c r="C6433" s="16" t="s">
        <v>10</v>
      </c>
      <c r="D6433" s="4">
        <v>42489</v>
      </c>
      <c r="E6433" s="23">
        <v>2016</v>
      </c>
      <c r="F6433" s="19">
        <v>6</v>
      </c>
      <c r="G6433" s="19">
        <f>IF(Movies[[#This Row],[rating]]=0,"",Movies[[#This Row],[rating]])</f>
        <v>6</v>
      </c>
      <c r="H6433" s="19" t="str">
        <f>IF(Movies[[#This Row],[rating]]=0,"No Rating","Rated")</f>
        <v>Rated</v>
      </c>
      <c r="I6433" s="16" t="s">
        <v>6363</v>
      </c>
      <c r="J6433" s="29" t="s">
        <v>12</v>
      </c>
      <c r="K6433" s="19">
        <v>11.282999999999999</v>
      </c>
      <c r="L6433" s="26">
        <v>308</v>
      </c>
    </row>
    <row r="6434" spans="1:12" x14ac:dyDescent="0.3">
      <c r="A6434" s="14">
        <v>393184</v>
      </c>
      <c r="B6434" s="16" t="s">
        <v>8712</v>
      </c>
      <c r="C6434" s="16" t="s">
        <v>8713</v>
      </c>
      <c r="D6434" s="4">
        <v>42578</v>
      </c>
      <c r="E6434" s="23">
        <v>2016</v>
      </c>
      <c r="F6434" s="19">
        <v>7.5</v>
      </c>
      <c r="G6434" s="19">
        <f>IF(Movies[[#This Row],[rating]]=0,"",Movies[[#This Row],[rating]])</f>
        <v>7.5</v>
      </c>
      <c r="H6434" s="19" t="str">
        <f>IF(Movies[[#This Row],[rating]]=0,"No Rating","Rated")</f>
        <v>Rated</v>
      </c>
      <c r="I6434" s="16" t="s">
        <v>312</v>
      </c>
      <c r="J6434" s="29" t="s">
        <v>1122</v>
      </c>
      <c r="K6434" s="19">
        <v>11.233000000000001</v>
      </c>
      <c r="L6434" s="26">
        <v>93</v>
      </c>
    </row>
    <row r="6435" spans="1:12" x14ac:dyDescent="0.3">
      <c r="A6435" s="14">
        <v>367206</v>
      </c>
      <c r="B6435" s="16" t="s">
        <v>8714</v>
      </c>
      <c r="C6435" s="16" t="s">
        <v>532</v>
      </c>
      <c r="D6435" s="4">
        <v>42706</v>
      </c>
      <c r="E6435" s="23">
        <v>2016</v>
      </c>
      <c r="F6435" s="19">
        <v>6.4</v>
      </c>
      <c r="G6435" s="19">
        <f>IF(Movies[[#This Row],[rating]]=0,"",Movies[[#This Row],[rating]])</f>
        <v>6.4</v>
      </c>
      <c r="H6435" s="19" t="str">
        <f>IF(Movies[[#This Row],[rating]]=0,"No Rating","Rated")</f>
        <v>Rated</v>
      </c>
      <c r="I6435" s="16" t="s">
        <v>777</v>
      </c>
      <c r="J6435" s="29" t="s">
        <v>342</v>
      </c>
      <c r="K6435" s="19">
        <v>11.224</v>
      </c>
      <c r="L6435" s="26">
        <v>121</v>
      </c>
    </row>
    <row r="6436" spans="1:12" x14ac:dyDescent="0.3">
      <c r="A6436" s="14">
        <v>329981</v>
      </c>
      <c r="B6436" s="16" t="s">
        <v>8715</v>
      </c>
      <c r="C6436" s="16" t="s">
        <v>1430</v>
      </c>
      <c r="D6436" s="4">
        <v>42685</v>
      </c>
      <c r="E6436" s="23">
        <v>2016</v>
      </c>
      <c r="F6436" s="19">
        <v>5.3</v>
      </c>
      <c r="G6436" s="19">
        <f>IF(Movies[[#This Row],[rating]]=0,"",Movies[[#This Row],[rating]])</f>
        <v>5.3</v>
      </c>
      <c r="H6436" s="19" t="str">
        <f>IF(Movies[[#This Row],[rating]]=0,"No Rating","Rated")</f>
        <v>Rated</v>
      </c>
      <c r="I6436" s="16" t="s">
        <v>239</v>
      </c>
      <c r="J6436" s="29" t="s">
        <v>12</v>
      </c>
      <c r="K6436" s="19">
        <v>11.162000000000001</v>
      </c>
      <c r="L6436" s="26">
        <v>695</v>
      </c>
    </row>
    <row r="6437" spans="1:12" x14ac:dyDescent="0.3">
      <c r="A6437" s="14">
        <v>411638</v>
      </c>
      <c r="B6437" s="16" t="s">
        <v>8716</v>
      </c>
      <c r="C6437" s="16" t="s">
        <v>51</v>
      </c>
      <c r="D6437" s="4">
        <v>42622</v>
      </c>
      <c r="E6437" s="23">
        <v>2016</v>
      </c>
      <c r="F6437" s="19">
        <v>6.5739999999999998</v>
      </c>
      <c r="G6437" s="19">
        <f>IF(Movies[[#This Row],[rating]]=0,"",Movies[[#This Row],[rating]])</f>
        <v>6.5739999999999998</v>
      </c>
      <c r="H6437" s="19" t="str">
        <f>IF(Movies[[#This Row],[rating]]=0,"No Rating","Rated")</f>
        <v>Rated</v>
      </c>
      <c r="I6437" s="16" t="s">
        <v>166</v>
      </c>
      <c r="J6437" s="29" t="s">
        <v>34</v>
      </c>
      <c r="K6437" s="19">
        <v>11.119</v>
      </c>
      <c r="L6437" s="26">
        <v>432</v>
      </c>
    </row>
    <row r="6438" spans="1:12" x14ac:dyDescent="0.3">
      <c r="A6438" s="14">
        <v>347033</v>
      </c>
      <c r="B6438" s="16" t="s">
        <v>8717</v>
      </c>
      <c r="C6438" s="16" t="s">
        <v>10</v>
      </c>
      <c r="D6438" s="4">
        <v>42580</v>
      </c>
      <c r="E6438" s="23">
        <v>2016</v>
      </c>
      <c r="F6438" s="19">
        <v>5.6</v>
      </c>
      <c r="G6438" s="19">
        <f>IF(Movies[[#This Row],[rating]]=0,"",Movies[[#This Row],[rating]])</f>
        <v>5.6</v>
      </c>
      <c r="H6438" s="19" t="str">
        <f>IF(Movies[[#This Row],[rating]]=0,"No Rating","Rated")</f>
        <v>Rated</v>
      </c>
      <c r="I6438" s="16" t="s">
        <v>49</v>
      </c>
      <c r="J6438" s="29" t="s">
        <v>12</v>
      </c>
      <c r="K6438" s="19">
        <v>11.081</v>
      </c>
      <c r="L6438" s="26">
        <v>96</v>
      </c>
    </row>
    <row r="6439" spans="1:12" x14ac:dyDescent="0.3">
      <c r="A6439" s="14">
        <v>390582</v>
      </c>
      <c r="B6439" s="16" t="s">
        <v>8718</v>
      </c>
      <c r="C6439" s="16" t="s">
        <v>10</v>
      </c>
      <c r="D6439" s="4">
        <v>42629</v>
      </c>
      <c r="E6439" s="23">
        <v>2016</v>
      </c>
      <c r="F6439" s="19">
        <v>5.5069999999999997</v>
      </c>
      <c r="G6439" s="19">
        <f>IF(Movies[[#This Row],[rating]]=0,"",Movies[[#This Row],[rating]])</f>
        <v>5.5069999999999997</v>
      </c>
      <c r="H6439" s="19" t="str">
        <f>IF(Movies[[#This Row],[rating]]=0,"No Rating","Rated")</f>
        <v>Rated</v>
      </c>
      <c r="I6439" s="16" t="s">
        <v>865</v>
      </c>
      <c r="J6439" s="29" t="s">
        <v>12</v>
      </c>
      <c r="K6439" s="19">
        <v>11.071999999999999</v>
      </c>
      <c r="L6439" s="26">
        <v>218</v>
      </c>
    </row>
    <row r="6440" spans="1:12" x14ac:dyDescent="0.3">
      <c r="A6440" s="14">
        <v>423627</v>
      </c>
      <c r="B6440" s="16" t="s">
        <v>8719</v>
      </c>
      <c r="C6440" s="16" t="s">
        <v>7203</v>
      </c>
      <c r="D6440" s="4">
        <v>42713</v>
      </c>
      <c r="E6440" s="23">
        <v>2016</v>
      </c>
      <c r="F6440" s="19">
        <v>4.5999999999999996</v>
      </c>
      <c r="G6440" s="19">
        <f>IF(Movies[[#This Row],[rating]]=0,"",Movies[[#This Row],[rating]])</f>
        <v>4.5999999999999996</v>
      </c>
      <c r="H6440" s="19" t="str">
        <f>IF(Movies[[#This Row],[rating]]=0,"No Rating","Rated")</f>
        <v>Rated</v>
      </c>
      <c r="I6440" s="16" t="s">
        <v>5864</v>
      </c>
      <c r="J6440" s="29" t="s">
        <v>12</v>
      </c>
      <c r="K6440" s="19">
        <v>11.068</v>
      </c>
      <c r="L6440" s="26">
        <v>68</v>
      </c>
    </row>
    <row r="6441" spans="1:12" x14ac:dyDescent="0.3">
      <c r="A6441" s="14">
        <v>382399</v>
      </c>
      <c r="B6441" s="16" t="s">
        <v>8720</v>
      </c>
      <c r="C6441" s="16" t="s">
        <v>776</v>
      </c>
      <c r="D6441" s="4">
        <v>42468</v>
      </c>
      <c r="E6441" s="23">
        <v>2016</v>
      </c>
      <c r="F6441" s="19">
        <v>7.1</v>
      </c>
      <c r="G6441" s="19">
        <f>IF(Movies[[#This Row],[rating]]=0,"",Movies[[#This Row],[rating]])</f>
        <v>7.1</v>
      </c>
      <c r="H6441" s="19" t="str">
        <f>IF(Movies[[#This Row],[rating]]=0,"No Rating","Rated")</f>
        <v>Rated</v>
      </c>
      <c r="I6441" s="16" t="s">
        <v>627</v>
      </c>
      <c r="J6441" s="29" t="s">
        <v>12</v>
      </c>
      <c r="K6441" s="19">
        <v>11.066000000000001</v>
      </c>
      <c r="L6441" s="26">
        <v>910</v>
      </c>
    </row>
    <row r="6442" spans="1:12" x14ac:dyDescent="0.3">
      <c r="A6442" s="14">
        <v>411221</v>
      </c>
      <c r="B6442" s="16" t="s">
        <v>8721</v>
      </c>
      <c r="C6442" s="16" t="s">
        <v>4457</v>
      </c>
      <c r="D6442" s="4">
        <v>42657</v>
      </c>
      <c r="E6442" s="23">
        <v>2016</v>
      </c>
      <c r="F6442" s="19">
        <v>5.9</v>
      </c>
      <c r="G6442" s="19">
        <f>IF(Movies[[#This Row],[rating]]=0,"",Movies[[#This Row],[rating]])</f>
        <v>5.9</v>
      </c>
      <c r="H6442" s="19" t="str">
        <f>IF(Movies[[#This Row],[rating]]=0,"No Rating","Rated")</f>
        <v>Rated</v>
      </c>
      <c r="I6442" s="16" t="s">
        <v>390</v>
      </c>
      <c r="J6442" s="29" t="s">
        <v>34</v>
      </c>
      <c r="K6442" s="19">
        <v>11.057</v>
      </c>
      <c r="L6442" s="26">
        <v>163</v>
      </c>
    </row>
    <row r="6443" spans="1:12" x14ac:dyDescent="0.3">
      <c r="A6443" s="14">
        <v>366514</v>
      </c>
      <c r="B6443" s="16" t="s">
        <v>8722</v>
      </c>
      <c r="C6443" s="16" t="s">
        <v>108</v>
      </c>
      <c r="D6443" s="4">
        <v>42494</v>
      </c>
      <c r="E6443" s="23">
        <v>2016</v>
      </c>
      <c r="F6443" s="19">
        <v>6.0090000000000003</v>
      </c>
      <c r="G6443" s="19">
        <f>IF(Movies[[#This Row],[rating]]=0,"",Movies[[#This Row],[rating]])</f>
        <v>6.0090000000000003</v>
      </c>
      <c r="H6443" s="19" t="str">
        <f>IF(Movies[[#This Row],[rating]]=0,"No Rating","Rated")</f>
        <v>Rated</v>
      </c>
      <c r="I6443" s="16" t="s">
        <v>327</v>
      </c>
      <c r="J6443" s="29" t="s">
        <v>110</v>
      </c>
      <c r="K6443" s="19">
        <v>11.053000000000001</v>
      </c>
      <c r="L6443" s="26">
        <v>841</v>
      </c>
    </row>
    <row r="6444" spans="1:12" x14ac:dyDescent="0.3">
      <c r="A6444" s="14">
        <v>376565</v>
      </c>
      <c r="B6444" s="16" t="s">
        <v>8723</v>
      </c>
      <c r="C6444" s="16" t="s">
        <v>877</v>
      </c>
      <c r="D6444" s="4">
        <v>42642</v>
      </c>
      <c r="E6444" s="23">
        <v>2016</v>
      </c>
      <c r="F6444" s="19">
        <v>6.3</v>
      </c>
      <c r="G6444" s="19">
        <f>IF(Movies[[#This Row],[rating]]=0,"",Movies[[#This Row],[rating]])</f>
        <v>6.3</v>
      </c>
      <c r="H6444" s="19" t="str">
        <f>IF(Movies[[#This Row],[rating]]=0,"No Rating","Rated")</f>
        <v>Rated</v>
      </c>
      <c r="I6444" s="16" t="s">
        <v>300</v>
      </c>
      <c r="J6444" s="29" t="s">
        <v>774</v>
      </c>
      <c r="K6444" s="19">
        <v>11.047000000000001</v>
      </c>
      <c r="L6444" s="26">
        <v>93</v>
      </c>
    </row>
    <row r="6445" spans="1:12" x14ac:dyDescent="0.3">
      <c r="A6445" s="14">
        <v>369776</v>
      </c>
      <c r="B6445" s="16" t="s">
        <v>8724</v>
      </c>
      <c r="C6445" s="16" t="s">
        <v>108</v>
      </c>
      <c r="D6445" s="4">
        <v>42403</v>
      </c>
      <c r="E6445" s="23">
        <v>2016</v>
      </c>
      <c r="F6445" s="19">
        <v>5.6</v>
      </c>
      <c r="G6445" s="19">
        <f>IF(Movies[[#This Row],[rating]]=0,"",Movies[[#This Row],[rating]])</f>
        <v>5.6</v>
      </c>
      <c r="H6445" s="19" t="str">
        <f>IF(Movies[[#This Row],[rating]]=0,"No Rating","Rated")</f>
        <v>Rated</v>
      </c>
      <c r="I6445" s="16" t="s">
        <v>30</v>
      </c>
      <c r="J6445" s="29" t="s">
        <v>110</v>
      </c>
      <c r="K6445" s="19">
        <v>11.039</v>
      </c>
      <c r="L6445" s="26">
        <v>976</v>
      </c>
    </row>
    <row r="6446" spans="1:12" x14ac:dyDescent="0.3">
      <c r="A6446" s="14">
        <v>294795</v>
      </c>
      <c r="B6446" s="16" t="s">
        <v>8725</v>
      </c>
      <c r="C6446" s="16" t="s">
        <v>1467</v>
      </c>
      <c r="D6446" s="4">
        <v>42614</v>
      </c>
      <c r="E6446" s="23">
        <v>2016</v>
      </c>
      <c r="F6446" s="19">
        <v>6.4</v>
      </c>
      <c r="G6446" s="19">
        <f>IF(Movies[[#This Row],[rating]]=0,"",Movies[[#This Row],[rating]])</f>
        <v>6.4</v>
      </c>
      <c r="H6446" s="19" t="str">
        <f>IF(Movies[[#This Row],[rating]]=0,"No Rating","Rated")</f>
        <v>Rated</v>
      </c>
      <c r="I6446" s="16" t="s">
        <v>855</v>
      </c>
      <c r="J6446" s="29" t="s">
        <v>12</v>
      </c>
      <c r="K6446" s="19">
        <v>11.029</v>
      </c>
      <c r="L6446" s="26">
        <v>450</v>
      </c>
    </row>
    <row r="6447" spans="1:12" x14ac:dyDescent="0.3">
      <c r="A6447" s="14">
        <v>382663</v>
      </c>
      <c r="B6447" s="16" t="s">
        <v>8726</v>
      </c>
      <c r="C6447" s="16" t="s">
        <v>595</v>
      </c>
      <c r="D6447" s="4">
        <v>42384</v>
      </c>
      <c r="E6447" s="23">
        <v>2016</v>
      </c>
      <c r="F6447" s="19">
        <v>5.8</v>
      </c>
      <c r="G6447" s="19">
        <f>IF(Movies[[#This Row],[rating]]=0,"",Movies[[#This Row],[rating]])</f>
        <v>5.8</v>
      </c>
      <c r="H6447" s="19" t="str">
        <f>IF(Movies[[#This Row],[rating]]=0,"No Rating","Rated")</f>
        <v>Rated</v>
      </c>
      <c r="I6447" s="16" t="s">
        <v>180</v>
      </c>
      <c r="J6447" s="29" t="s">
        <v>2844</v>
      </c>
      <c r="K6447" s="19">
        <v>11.018000000000001</v>
      </c>
      <c r="L6447" s="26">
        <v>17</v>
      </c>
    </row>
    <row r="6448" spans="1:12" x14ac:dyDescent="0.3">
      <c r="A6448" s="14">
        <v>376004</v>
      </c>
      <c r="B6448" s="16" t="s">
        <v>8727</v>
      </c>
      <c r="C6448" s="16" t="s">
        <v>10</v>
      </c>
      <c r="D6448" s="4">
        <v>42374</v>
      </c>
      <c r="E6448" s="23">
        <v>2016</v>
      </c>
      <c r="F6448" s="19">
        <v>6.085</v>
      </c>
      <c r="G6448" s="19">
        <f>IF(Movies[[#This Row],[rating]]=0,"",Movies[[#This Row],[rating]])</f>
        <v>6.085</v>
      </c>
      <c r="H6448" s="19" t="str">
        <f>IF(Movies[[#This Row],[rating]]=0,"No Rating","Rated")</f>
        <v>Rated</v>
      </c>
      <c r="I6448" s="16" t="s">
        <v>2721</v>
      </c>
      <c r="J6448" s="29" t="s">
        <v>12</v>
      </c>
      <c r="K6448" s="19">
        <v>11.007</v>
      </c>
      <c r="L6448" s="26">
        <v>94</v>
      </c>
    </row>
    <row r="6449" spans="1:12" x14ac:dyDescent="0.3">
      <c r="A6449" s="14">
        <v>360365</v>
      </c>
      <c r="B6449" s="16" t="s">
        <v>8728</v>
      </c>
      <c r="C6449" s="16" t="s">
        <v>8729</v>
      </c>
      <c r="D6449" s="4">
        <v>42494</v>
      </c>
      <c r="E6449" s="23">
        <v>2016</v>
      </c>
      <c r="F6449" s="19">
        <v>7.3220000000000001</v>
      </c>
      <c r="G6449" s="19">
        <f>IF(Movies[[#This Row],[rating]]=0,"",Movies[[#This Row],[rating]])</f>
        <v>7.3220000000000001</v>
      </c>
      <c r="H6449" s="19" t="str">
        <f>IF(Movies[[#This Row],[rating]]=0,"No Rating","Rated")</f>
        <v>Rated</v>
      </c>
      <c r="I6449" s="16" t="s">
        <v>3913</v>
      </c>
      <c r="J6449" s="29" t="s">
        <v>34</v>
      </c>
      <c r="K6449" s="19">
        <v>10.994</v>
      </c>
      <c r="L6449" s="26">
        <v>387</v>
      </c>
    </row>
    <row r="6450" spans="1:12" x14ac:dyDescent="0.3">
      <c r="A6450" s="14">
        <v>375867</v>
      </c>
      <c r="B6450" s="16" t="s">
        <v>8730</v>
      </c>
      <c r="C6450" s="16" t="s">
        <v>8731</v>
      </c>
      <c r="D6450" s="4">
        <v>42625</v>
      </c>
      <c r="E6450" s="23">
        <v>2016</v>
      </c>
      <c r="F6450" s="19">
        <v>5.8</v>
      </c>
      <c r="G6450" s="19">
        <f>IF(Movies[[#This Row],[rating]]=0,"",Movies[[#This Row],[rating]])</f>
        <v>5.8</v>
      </c>
      <c r="H6450" s="19" t="str">
        <f>IF(Movies[[#This Row],[rating]]=0,"No Rating","Rated")</f>
        <v>Rated</v>
      </c>
      <c r="I6450" s="16" t="s">
        <v>197</v>
      </c>
      <c r="J6450" s="29" t="s">
        <v>12</v>
      </c>
      <c r="K6450" s="19">
        <v>10.96</v>
      </c>
      <c r="L6450" s="26">
        <v>236</v>
      </c>
    </row>
    <row r="6451" spans="1:12" x14ac:dyDescent="0.3">
      <c r="A6451" s="14">
        <v>340402</v>
      </c>
      <c r="B6451" s="16" t="s">
        <v>8732</v>
      </c>
      <c r="C6451" s="16" t="s">
        <v>10</v>
      </c>
      <c r="D6451" s="4">
        <v>42685</v>
      </c>
      <c r="E6451" s="23">
        <v>2016</v>
      </c>
      <c r="F6451" s="19">
        <v>5.9</v>
      </c>
      <c r="G6451" s="19">
        <f>IF(Movies[[#This Row],[rating]]=0,"",Movies[[#This Row],[rating]])</f>
        <v>5.9</v>
      </c>
      <c r="H6451" s="19" t="str">
        <f>IF(Movies[[#This Row],[rating]]=0,"No Rating","Rated")</f>
        <v>Rated</v>
      </c>
      <c r="I6451" s="16" t="s">
        <v>180</v>
      </c>
      <c r="J6451" s="29" t="s">
        <v>12</v>
      </c>
      <c r="K6451" s="19">
        <v>10.888999999999999</v>
      </c>
      <c r="L6451" s="26">
        <v>365</v>
      </c>
    </row>
    <row r="6452" spans="1:12" x14ac:dyDescent="0.3">
      <c r="A6452" s="14">
        <v>339397</v>
      </c>
      <c r="B6452" s="16" t="s">
        <v>8733</v>
      </c>
      <c r="C6452" s="16" t="s">
        <v>10</v>
      </c>
      <c r="D6452" s="4">
        <v>42501</v>
      </c>
      <c r="E6452" s="23">
        <v>2016</v>
      </c>
      <c r="F6452" s="19">
        <v>6.5</v>
      </c>
      <c r="G6452" s="19">
        <f>IF(Movies[[#This Row],[rating]]=0,"",Movies[[#This Row],[rating]])</f>
        <v>6.5</v>
      </c>
      <c r="H6452" s="19" t="str">
        <f>IF(Movies[[#This Row],[rating]]=0,"No Rating","Rated")</f>
        <v>Rated</v>
      </c>
      <c r="I6452" s="16" t="s">
        <v>197</v>
      </c>
      <c r="J6452" s="29" t="s">
        <v>12</v>
      </c>
      <c r="K6452" s="19">
        <v>10.88</v>
      </c>
      <c r="L6452" s="26">
        <v>2699</v>
      </c>
    </row>
    <row r="6453" spans="1:12" x14ac:dyDescent="0.3">
      <c r="A6453" s="14">
        <v>429918</v>
      </c>
      <c r="B6453" s="16" t="s">
        <v>8734</v>
      </c>
      <c r="C6453" s="16" t="s">
        <v>144</v>
      </c>
      <c r="D6453" s="4">
        <v>42716</v>
      </c>
      <c r="E6453" s="23">
        <v>2016</v>
      </c>
      <c r="F6453" s="19">
        <v>7.2930000000000001</v>
      </c>
      <c r="G6453" s="19">
        <f>IF(Movies[[#This Row],[rating]]=0,"",Movies[[#This Row],[rating]])</f>
        <v>7.2930000000000001</v>
      </c>
      <c r="H6453" s="19" t="str">
        <f>IF(Movies[[#This Row],[rating]]=0,"No Rating","Rated")</f>
        <v>Rated</v>
      </c>
      <c r="I6453" s="16" t="s">
        <v>8735</v>
      </c>
      <c r="J6453" s="29" t="s">
        <v>146</v>
      </c>
      <c r="K6453" s="19">
        <v>10.874000000000001</v>
      </c>
      <c r="L6453" s="26">
        <v>128</v>
      </c>
    </row>
    <row r="6454" spans="1:12" x14ac:dyDescent="0.3">
      <c r="A6454" s="14">
        <v>371865</v>
      </c>
      <c r="B6454" s="16" t="s">
        <v>8736</v>
      </c>
      <c r="C6454" s="16" t="s">
        <v>654</v>
      </c>
      <c r="D6454" s="4">
        <v>42503</v>
      </c>
      <c r="E6454" s="23">
        <v>2016</v>
      </c>
      <c r="F6454" s="19">
        <v>5.6</v>
      </c>
      <c r="G6454" s="19">
        <f>IF(Movies[[#This Row],[rating]]=0,"",Movies[[#This Row],[rating]])</f>
        <v>5.6</v>
      </c>
      <c r="H6454" s="19" t="str">
        <f>IF(Movies[[#This Row],[rating]]=0,"No Rating","Rated")</f>
        <v>Rated</v>
      </c>
      <c r="I6454" s="16" t="s">
        <v>30</v>
      </c>
      <c r="J6454" s="29" t="s">
        <v>110</v>
      </c>
      <c r="K6454" s="19">
        <v>10.87</v>
      </c>
      <c r="L6454" s="26">
        <v>256</v>
      </c>
    </row>
    <row r="6455" spans="1:12" x14ac:dyDescent="0.3">
      <c r="A6455" s="14">
        <v>427008</v>
      </c>
      <c r="B6455" s="16" t="s">
        <v>8737</v>
      </c>
      <c r="C6455" s="16" t="s">
        <v>880</v>
      </c>
      <c r="D6455" s="4">
        <v>42678</v>
      </c>
      <c r="E6455" s="23">
        <v>2016</v>
      </c>
      <c r="F6455" s="19">
        <v>7.5309999999999997</v>
      </c>
      <c r="G6455" s="19">
        <f>IF(Movies[[#This Row],[rating]]=0,"",Movies[[#This Row],[rating]])</f>
        <v>7.5309999999999997</v>
      </c>
      <c r="H6455" s="19" t="str">
        <f>IF(Movies[[#This Row],[rating]]=0,"No Rating","Rated")</f>
        <v>Rated</v>
      </c>
      <c r="I6455" s="16" t="s">
        <v>2207</v>
      </c>
      <c r="J6455" s="29" t="s">
        <v>881</v>
      </c>
      <c r="K6455" s="19">
        <v>10.827</v>
      </c>
      <c r="L6455" s="26">
        <v>178</v>
      </c>
    </row>
    <row r="6456" spans="1:12" x14ac:dyDescent="0.3">
      <c r="A6456" s="14">
        <v>398535</v>
      </c>
      <c r="B6456" s="16" t="s">
        <v>8738</v>
      </c>
      <c r="C6456" s="16" t="s">
        <v>595</v>
      </c>
      <c r="D6456" s="4">
        <v>42538</v>
      </c>
      <c r="E6456" s="23">
        <v>2016</v>
      </c>
      <c r="F6456" s="19">
        <v>7.2</v>
      </c>
      <c r="G6456" s="19">
        <f>IF(Movies[[#This Row],[rating]]=0,"",Movies[[#This Row],[rating]])</f>
        <v>7.2</v>
      </c>
      <c r="H6456" s="19" t="str">
        <f>IF(Movies[[#This Row],[rating]]=0,"No Rating","Rated")</f>
        <v>Rated</v>
      </c>
      <c r="I6456" s="16" t="s">
        <v>230</v>
      </c>
      <c r="J6456" s="29" t="s">
        <v>142</v>
      </c>
      <c r="K6456" s="19">
        <v>10.805</v>
      </c>
      <c r="L6456" s="26">
        <v>150</v>
      </c>
    </row>
    <row r="6457" spans="1:12" x14ac:dyDescent="0.3">
      <c r="A6457" s="14">
        <v>394223</v>
      </c>
      <c r="B6457" s="16" t="s">
        <v>8739</v>
      </c>
      <c r="C6457" s="16" t="s">
        <v>10</v>
      </c>
      <c r="D6457" s="4">
        <v>42463</v>
      </c>
      <c r="E6457" s="23">
        <v>2016</v>
      </c>
      <c r="F6457" s="19">
        <v>4.3</v>
      </c>
      <c r="G6457" s="19">
        <f>IF(Movies[[#This Row],[rating]]=0,"",Movies[[#This Row],[rating]])</f>
        <v>4.3</v>
      </c>
      <c r="H6457" s="19" t="str">
        <f>IF(Movies[[#This Row],[rating]]=0,"No Rating","Rated")</f>
        <v>Rated</v>
      </c>
      <c r="I6457" s="16" t="s">
        <v>8390</v>
      </c>
      <c r="J6457" s="29" t="s">
        <v>12</v>
      </c>
      <c r="K6457" s="19">
        <v>10.804</v>
      </c>
      <c r="L6457" s="26">
        <v>89</v>
      </c>
    </row>
    <row r="6458" spans="1:12" x14ac:dyDescent="0.3">
      <c r="A6458" s="14">
        <v>388191</v>
      </c>
      <c r="B6458" s="16" t="s">
        <v>8740</v>
      </c>
      <c r="C6458" s="16" t="s">
        <v>10</v>
      </c>
      <c r="D6458" s="4">
        <v>42504</v>
      </c>
      <c r="E6458" s="23">
        <v>2016</v>
      </c>
      <c r="F6458" s="19">
        <v>6</v>
      </c>
      <c r="G6458" s="19">
        <f>IF(Movies[[#This Row],[rating]]=0,"",Movies[[#This Row],[rating]])</f>
        <v>6</v>
      </c>
      <c r="H6458" s="19" t="str">
        <f>IF(Movies[[#This Row],[rating]]=0,"No Rating","Rated")</f>
        <v>Rated</v>
      </c>
      <c r="I6458" s="16" t="s">
        <v>80</v>
      </c>
      <c r="J6458" s="29" t="s">
        <v>12</v>
      </c>
      <c r="K6458" s="19">
        <v>10.803000000000001</v>
      </c>
      <c r="L6458" s="26">
        <v>72</v>
      </c>
    </row>
    <row r="6459" spans="1:12" x14ac:dyDescent="0.3">
      <c r="A6459" s="14">
        <v>301348</v>
      </c>
      <c r="B6459" s="16" t="s">
        <v>8741</v>
      </c>
      <c r="C6459" s="16" t="s">
        <v>10</v>
      </c>
      <c r="D6459" s="4">
        <v>42451</v>
      </c>
      <c r="E6459" s="23">
        <v>2016</v>
      </c>
      <c r="F6459" s="19">
        <v>6</v>
      </c>
      <c r="G6459" s="19">
        <f>IF(Movies[[#This Row],[rating]]=0,"",Movies[[#This Row],[rating]])</f>
        <v>6</v>
      </c>
      <c r="H6459" s="19" t="str">
        <f>IF(Movies[[#This Row],[rating]]=0,"No Rating","Rated")</f>
        <v>Rated</v>
      </c>
      <c r="I6459" s="16" t="s">
        <v>8742</v>
      </c>
      <c r="J6459" s="29" t="s">
        <v>12</v>
      </c>
      <c r="K6459" s="19">
        <v>10.784000000000001</v>
      </c>
      <c r="L6459" s="26">
        <v>413</v>
      </c>
    </row>
    <row r="6460" spans="1:12" x14ac:dyDescent="0.3">
      <c r="A6460" s="14">
        <v>291264</v>
      </c>
      <c r="B6460" s="16" t="s">
        <v>8743</v>
      </c>
      <c r="C6460" s="16" t="s">
        <v>10</v>
      </c>
      <c r="D6460" s="4">
        <v>42476</v>
      </c>
      <c r="E6460" s="23">
        <v>2016</v>
      </c>
      <c r="F6460" s="19">
        <v>5.8369999999999997</v>
      </c>
      <c r="G6460" s="19">
        <f>IF(Movies[[#This Row],[rating]]=0,"",Movies[[#This Row],[rating]])</f>
        <v>5.8369999999999997</v>
      </c>
      <c r="H6460" s="19" t="str">
        <f>IF(Movies[[#This Row],[rating]]=0,"No Rating","Rated")</f>
        <v>Rated</v>
      </c>
      <c r="I6460" s="16" t="s">
        <v>3815</v>
      </c>
      <c r="J6460" s="29" t="s">
        <v>12</v>
      </c>
      <c r="K6460" s="19">
        <v>10.763999999999999</v>
      </c>
      <c r="L6460" s="26">
        <v>328</v>
      </c>
    </row>
    <row r="6461" spans="1:12" x14ac:dyDescent="0.3">
      <c r="A6461" s="14">
        <v>377154</v>
      </c>
      <c r="B6461" s="16" t="s">
        <v>8744</v>
      </c>
      <c r="C6461" s="16" t="s">
        <v>108</v>
      </c>
      <c r="D6461" s="4">
        <v>42427</v>
      </c>
      <c r="E6461" s="23">
        <v>2016</v>
      </c>
      <c r="F6461" s="19">
        <v>6.8</v>
      </c>
      <c r="G6461" s="19">
        <f>IF(Movies[[#This Row],[rating]]=0,"",Movies[[#This Row],[rating]])</f>
        <v>6.8</v>
      </c>
      <c r="H6461" s="19" t="str">
        <f>IF(Movies[[#This Row],[rating]]=0,"No Rating","Rated")</f>
        <v>Rated</v>
      </c>
      <c r="I6461" s="16" t="s">
        <v>49</v>
      </c>
      <c r="J6461" s="29" t="s">
        <v>110</v>
      </c>
      <c r="K6461" s="19">
        <v>10.734999999999999</v>
      </c>
      <c r="L6461" s="26">
        <v>364</v>
      </c>
    </row>
    <row r="6462" spans="1:12" x14ac:dyDescent="0.3">
      <c r="A6462" s="14">
        <v>416249</v>
      </c>
      <c r="B6462" s="16" t="s">
        <v>8745</v>
      </c>
      <c r="C6462" s="16" t="s">
        <v>341</v>
      </c>
      <c r="D6462" s="4">
        <v>42559</v>
      </c>
      <c r="E6462" s="23">
        <v>2016</v>
      </c>
      <c r="F6462" s="19">
        <v>6.2640000000000002</v>
      </c>
      <c r="G6462" s="19">
        <f>IF(Movies[[#This Row],[rating]]=0,"",Movies[[#This Row],[rating]])</f>
        <v>6.2640000000000002</v>
      </c>
      <c r="H6462" s="19" t="str">
        <f>IF(Movies[[#This Row],[rating]]=0,"No Rating","Rated")</f>
        <v>Rated</v>
      </c>
      <c r="I6462" s="16" t="s">
        <v>95</v>
      </c>
      <c r="J6462" s="29" t="s">
        <v>534</v>
      </c>
      <c r="K6462" s="19">
        <v>10.731999999999999</v>
      </c>
      <c r="L6462" s="26">
        <v>104</v>
      </c>
    </row>
    <row r="6463" spans="1:12" x14ac:dyDescent="0.3">
      <c r="A6463" s="14">
        <v>393764</v>
      </c>
      <c r="B6463" s="16" t="s">
        <v>8746</v>
      </c>
      <c r="C6463" s="16" t="s">
        <v>838</v>
      </c>
      <c r="D6463" s="4">
        <v>42529</v>
      </c>
      <c r="E6463" s="23">
        <v>2016</v>
      </c>
      <c r="F6463" s="19">
        <v>6.8</v>
      </c>
      <c r="G6463" s="19">
        <f>IF(Movies[[#This Row],[rating]]=0,"",Movies[[#This Row],[rating]])</f>
        <v>6.8</v>
      </c>
      <c r="H6463" s="19" t="str">
        <f>IF(Movies[[#This Row],[rating]]=0,"No Rating","Rated")</f>
        <v>Rated</v>
      </c>
      <c r="I6463" s="16" t="s">
        <v>30</v>
      </c>
      <c r="J6463" s="29" t="s">
        <v>110</v>
      </c>
      <c r="K6463" s="19">
        <v>10.726000000000001</v>
      </c>
      <c r="L6463" s="26">
        <v>650</v>
      </c>
    </row>
    <row r="6464" spans="1:12" x14ac:dyDescent="0.3">
      <c r="A6464" s="14">
        <v>412924</v>
      </c>
      <c r="B6464" s="16" t="s">
        <v>8747</v>
      </c>
      <c r="C6464" s="16" t="s">
        <v>416</v>
      </c>
      <c r="D6464" s="4">
        <v>42645</v>
      </c>
      <c r="E6464" s="23">
        <v>2016</v>
      </c>
      <c r="F6464" s="19">
        <v>7.4</v>
      </c>
      <c r="G6464" s="19">
        <f>IF(Movies[[#This Row],[rating]]=0,"",Movies[[#This Row],[rating]])</f>
        <v>7.4</v>
      </c>
      <c r="H6464" s="19" t="str">
        <f>IF(Movies[[#This Row],[rating]]=0,"No Rating","Rated")</f>
        <v>Rated</v>
      </c>
      <c r="I6464" s="16" t="s">
        <v>5429</v>
      </c>
      <c r="J6464" s="29" t="s">
        <v>12</v>
      </c>
      <c r="K6464" s="19">
        <v>10.701000000000001</v>
      </c>
      <c r="L6464" s="26">
        <v>217</v>
      </c>
    </row>
    <row r="6465" spans="1:12" x14ac:dyDescent="0.3">
      <c r="A6465" s="14">
        <v>427143</v>
      </c>
      <c r="B6465" s="16" t="s">
        <v>8748</v>
      </c>
      <c r="C6465" s="16" t="s">
        <v>10</v>
      </c>
      <c r="D6465" s="4">
        <v>42694</v>
      </c>
      <c r="E6465" s="23">
        <v>2016</v>
      </c>
      <c r="F6465" s="19">
        <v>7.2</v>
      </c>
      <c r="G6465" s="19">
        <f>IF(Movies[[#This Row],[rating]]=0,"",Movies[[#This Row],[rating]])</f>
        <v>7.2</v>
      </c>
      <c r="H6465" s="19" t="str">
        <f>IF(Movies[[#This Row],[rating]]=0,"No Rating","Rated")</f>
        <v>Rated</v>
      </c>
      <c r="I6465" s="16" t="s">
        <v>8749</v>
      </c>
      <c r="J6465" s="29" t="s">
        <v>12</v>
      </c>
      <c r="K6465" s="19">
        <v>10.686</v>
      </c>
      <c r="L6465" s="26">
        <v>82</v>
      </c>
    </row>
    <row r="6466" spans="1:12" x14ac:dyDescent="0.3">
      <c r="A6466" s="14">
        <v>361777</v>
      </c>
      <c r="B6466" s="16" t="s">
        <v>8750</v>
      </c>
      <c r="C6466" s="16" t="s">
        <v>51</v>
      </c>
      <c r="D6466" s="4">
        <v>42636</v>
      </c>
      <c r="E6466" s="23">
        <v>2016</v>
      </c>
      <c r="F6466" s="19">
        <v>6.4619999999999997</v>
      </c>
      <c r="G6466" s="19">
        <f>IF(Movies[[#This Row],[rating]]=0,"",Movies[[#This Row],[rating]])</f>
        <v>6.4619999999999997</v>
      </c>
      <c r="H6466" s="19" t="str">
        <f>IF(Movies[[#This Row],[rating]]=0,"No Rating","Rated")</f>
        <v>Rated</v>
      </c>
      <c r="I6466" s="16" t="s">
        <v>8751</v>
      </c>
      <c r="J6466" s="29" t="s">
        <v>34</v>
      </c>
      <c r="K6466" s="19">
        <v>10.682</v>
      </c>
      <c r="L6466" s="26">
        <v>239</v>
      </c>
    </row>
    <row r="6467" spans="1:12" x14ac:dyDescent="0.3">
      <c r="A6467" s="14">
        <v>374856</v>
      </c>
      <c r="B6467" s="16" t="s">
        <v>8752</v>
      </c>
      <c r="C6467" s="16" t="s">
        <v>144</v>
      </c>
      <c r="D6467" s="4">
        <v>42476</v>
      </c>
      <c r="E6467" s="23">
        <v>2016</v>
      </c>
      <c r="F6467" s="19">
        <v>6.9</v>
      </c>
      <c r="G6467" s="19">
        <f>IF(Movies[[#This Row],[rating]]=0,"",Movies[[#This Row],[rating]])</f>
        <v>6.9</v>
      </c>
      <c r="H6467" s="19" t="str">
        <f>IF(Movies[[#This Row],[rating]]=0,"No Rating","Rated")</f>
        <v>Rated</v>
      </c>
      <c r="I6467" s="16" t="s">
        <v>8753</v>
      </c>
      <c r="J6467" s="29" t="s">
        <v>146</v>
      </c>
      <c r="K6467" s="19">
        <v>10.608000000000001</v>
      </c>
      <c r="L6467" s="26">
        <v>106</v>
      </c>
    </row>
    <row r="6468" spans="1:12" x14ac:dyDescent="0.3">
      <c r="A6468" s="14">
        <v>372411</v>
      </c>
      <c r="B6468" s="16" t="s">
        <v>8754</v>
      </c>
      <c r="C6468" s="16" t="s">
        <v>416</v>
      </c>
      <c r="D6468" s="4">
        <v>42552</v>
      </c>
      <c r="E6468" s="23">
        <v>2016</v>
      </c>
      <c r="F6468" s="19">
        <v>5.3</v>
      </c>
      <c r="G6468" s="19">
        <f>IF(Movies[[#This Row],[rating]]=0,"",Movies[[#This Row],[rating]])</f>
        <v>5.3</v>
      </c>
      <c r="H6468" s="19" t="str">
        <f>IF(Movies[[#This Row],[rating]]=0,"No Rating","Rated")</f>
        <v>Rated</v>
      </c>
      <c r="I6468" s="16" t="s">
        <v>30</v>
      </c>
      <c r="J6468" s="29" t="s">
        <v>12</v>
      </c>
      <c r="K6468" s="19">
        <v>10.608000000000001</v>
      </c>
      <c r="L6468" s="26">
        <v>242</v>
      </c>
    </row>
    <row r="6469" spans="1:12" x14ac:dyDescent="0.3">
      <c r="A6469" s="14">
        <v>374617</v>
      </c>
      <c r="B6469" s="16" t="s">
        <v>8755</v>
      </c>
      <c r="C6469" s="16" t="s">
        <v>10</v>
      </c>
      <c r="D6469" s="4">
        <v>42601</v>
      </c>
      <c r="E6469" s="23">
        <v>2016</v>
      </c>
      <c r="F6469" s="19">
        <v>6.4649999999999999</v>
      </c>
      <c r="G6469" s="19">
        <f>IF(Movies[[#This Row],[rating]]=0,"",Movies[[#This Row],[rating]])</f>
        <v>6.4649999999999999</v>
      </c>
      <c r="H6469" s="19" t="str">
        <f>IF(Movies[[#This Row],[rating]]=0,"No Rating","Rated")</f>
        <v>Rated</v>
      </c>
      <c r="I6469" s="16" t="s">
        <v>230</v>
      </c>
      <c r="J6469" s="29" t="s">
        <v>12</v>
      </c>
      <c r="K6469" s="19">
        <v>10.585000000000001</v>
      </c>
      <c r="L6469" s="26">
        <v>1386</v>
      </c>
    </row>
    <row r="6470" spans="1:12" x14ac:dyDescent="0.3">
      <c r="A6470" s="14">
        <v>410718</v>
      </c>
      <c r="B6470" s="16" t="s">
        <v>8756</v>
      </c>
      <c r="C6470" s="16" t="s">
        <v>10</v>
      </c>
      <c r="D6470" s="4">
        <v>42664</v>
      </c>
      <c r="E6470" s="23">
        <v>2016</v>
      </c>
      <c r="F6470" s="19">
        <v>7.7</v>
      </c>
      <c r="G6470" s="19">
        <f>IF(Movies[[#This Row],[rating]]=0,"",Movies[[#This Row],[rating]])</f>
        <v>7.7</v>
      </c>
      <c r="H6470" s="19" t="str">
        <f>IF(Movies[[#This Row],[rating]]=0,"No Rating","Rated")</f>
        <v>Rated</v>
      </c>
      <c r="I6470" s="16" t="s">
        <v>329</v>
      </c>
      <c r="J6470" s="29" t="s">
        <v>12</v>
      </c>
      <c r="K6470" s="19">
        <v>10.577</v>
      </c>
      <c r="L6470" s="26">
        <v>779</v>
      </c>
    </row>
    <row r="6471" spans="1:12" x14ac:dyDescent="0.3">
      <c r="A6471" s="14">
        <v>375315</v>
      </c>
      <c r="B6471" s="16" t="s">
        <v>8757</v>
      </c>
      <c r="C6471" s="16" t="s">
        <v>2010</v>
      </c>
      <c r="D6471" s="4">
        <v>42545</v>
      </c>
      <c r="E6471" s="23">
        <v>2016</v>
      </c>
      <c r="F6471" s="19">
        <v>7.2480000000000002</v>
      </c>
      <c r="G6471" s="19">
        <f>IF(Movies[[#This Row],[rating]]=0,"",Movies[[#This Row],[rating]])</f>
        <v>7.2480000000000002</v>
      </c>
      <c r="H6471" s="19" t="str">
        <f>IF(Movies[[#This Row],[rating]]=0,"No Rating","Rated")</f>
        <v>Rated</v>
      </c>
      <c r="I6471" s="16" t="s">
        <v>239</v>
      </c>
      <c r="J6471" s="29" t="s">
        <v>1287</v>
      </c>
      <c r="K6471" s="19">
        <v>10.542999999999999</v>
      </c>
      <c r="L6471" s="26">
        <v>870</v>
      </c>
    </row>
    <row r="6472" spans="1:12" x14ac:dyDescent="0.3">
      <c r="A6472" s="14">
        <v>377447</v>
      </c>
      <c r="B6472" s="16" t="s">
        <v>8758</v>
      </c>
      <c r="C6472" s="16" t="s">
        <v>411</v>
      </c>
      <c r="D6472" s="4">
        <v>42727</v>
      </c>
      <c r="E6472" s="23">
        <v>2016</v>
      </c>
      <c r="F6472" s="19">
        <v>6</v>
      </c>
      <c r="G6472" s="19">
        <f>IF(Movies[[#This Row],[rating]]=0,"",Movies[[#This Row],[rating]])</f>
        <v>6</v>
      </c>
      <c r="H6472" s="19" t="str">
        <f>IF(Movies[[#This Row],[rating]]=0,"No Rating","Rated")</f>
        <v>Rated</v>
      </c>
      <c r="I6472" s="16" t="s">
        <v>8759</v>
      </c>
      <c r="J6472" s="29" t="s">
        <v>342</v>
      </c>
      <c r="K6472" s="19">
        <v>10.523999999999999</v>
      </c>
      <c r="L6472" s="26">
        <v>135</v>
      </c>
    </row>
    <row r="6473" spans="1:12" x14ac:dyDescent="0.3">
      <c r="A6473" s="14">
        <v>339405</v>
      </c>
      <c r="B6473" s="16" t="s">
        <v>8760</v>
      </c>
      <c r="C6473" s="16" t="s">
        <v>10</v>
      </c>
      <c r="D6473" s="4">
        <v>42657</v>
      </c>
      <c r="E6473" s="23">
        <v>2016</v>
      </c>
      <c r="F6473" s="19">
        <v>6.9</v>
      </c>
      <c r="G6473" s="19">
        <f>IF(Movies[[#This Row],[rating]]=0,"",Movies[[#This Row],[rating]])</f>
        <v>6.9</v>
      </c>
      <c r="H6473" s="19" t="str">
        <f>IF(Movies[[#This Row],[rating]]=0,"No Rating","Rated")</f>
        <v>Rated</v>
      </c>
      <c r="I6473" s="16" t="s">
        <v>49</v>
      </c>
      <c r="J6473" s="29" t="s">
        <v>12</v>
      </c>
      <c r="K6473" s="19">
        <v>10.522</v>
      </c>
      <c r="L6473" s="26">
        <v>373</v>
      </c>
    </row>
    <row r="6474" spans="1:12" x14ac:dyDescent="0.3">
      <c r="A6474" s="14">
        <v>384127</v>
      </c>
      <c r="B6474" s="16" t="s">
        <v>8761</v>
      </c>
      <c r="C6474" s="16" t="s">
        <v>94</v>
      </c>
      <c r="D6474" s="4">
        <v>42425</v>
      </c>
      <c r="E6474" s="23">
        <v>2016</v>
      </c>
      <c r="F6474" s="19">
        <v>6.8250000000000002</v>
      </c>
      <c r="G6474" s="19">
        <f>IF(Movies[[#This Row],[rating]]=0,"",Movies[[#This Row],[rating]])</f>
        <v>6.8250000000000002</v>
      </c>
      <c r="H6474" s="19" t="str">
        <f>IF(Movies[[#This Row],[rating]]=0,"No Rating","Rated")</f>
        <v>Rated</v>
      </c>
      <c r="I6474" s="16" t="s">
        <v>33</v>
      </c>
      <c r="J6474" s="29" t="s">
        <v>96</v>
      </c>
      <c r="K6474" s="19">
        <v>10.507999999999999</v>
      </c>
      <c r="L6474" s="26">
        <v>63</v>
      </c>
    </row>
    <row r="6475" spans="1:12" x14ac:dyDescent="0.3">
      <c r="A6475" s="14">
        <v>376453</v>
      </c>
      <c r="B6475" s="16" t="s">
        <v>8762</v>
      </c>
      <c r="C6475" s="16" t="s">
        <v>10</v>
      </c>
      <c r="D6475" s="4">
        <v>42580</v>
      </c>
      <c r="E6475" s="23">
        <v>2016</v>
      </c>
      <c r="F6475" s="19">
        <v>6.1</v>
      </c>
      <c r="G6475" s="19">
        <f>IF(Movies[[#This Row],[rating]]=0,"",Movies[[#This Row],[rating]])</f>
        <v>6.1</v>
      </c>
      <c r="H6475" s="19" t="str">
        <f>IF(Movies[[#This Row],[rating]]=0,"No Rating","Rated")</f>
        <v>Rated</v>
      </c>
      <c r="I6475" s="16" t="s">
        <v>8763</v>
      </c>
      <c r="J6475" s="29" t="s">
        <v>12</v>
      </c>
      <c r="K6475" s="19">
        <v>10.499000000000001</v>
      </c>
      <c r="L6475" s="26">
        <v>199</v>
      </c>
    </row>
    <row r="6476" spans="1:12" x14ac:dyDescent="0.3">
      <c r="A6476" s="14">
        <v>374464</v>
      </c>
      <c r="B6476" s="16" t="s">
        <v>8764</v>
      </c>
      <c r="C6476" s="16" t="s">
        <v>838</v>
      </c>
      <c r="D6476" s="4">
        <v>42690</v>
      </c>
      <c r="E6476" s="23">
        <v>2016</v>
      </c>
      <c r="F6476" s="19">
        <v>4.5999999999999996</v>
      </c>
      <c r="G6476" s="19">
        <f>IF(Movies[[#This Row],[rating]]=0,"",Movies[[#This Row],[rating]])</f>
        <v>4.5999999999999996</v>
      </c>
      <c r="H6476" s="19" t="str">
        <f>IF(Movies[[#This Row],[rating]]=0,"No Rating","Rated")</f>
        <v>Rated</v>
      </c>
      <c r="I6476" s="16" t="s">
        <v>8765</v>
      </c>
      <c r="J6476" s="29" t="s">
        <v>110</v>
      </c>
      <c r="K6476" s="19">
        <v>10.488</v>
      </c>
      <c r="L6476" s="26">
        <v>200</v>
      </c>
    </row>
    <row r="6477" spans="1:12" x14ac:dyDescent="0.3">
      <c r="A6477" s="14">
        <v>374475</v>
      </c>
      <c r="B6477" s="16" t="s">
        <v>8766</v>
      </c>
      <c r="C6477" s="16" t="s">
        <v>8767</v>
      </c>
      <c r="D6477" s="4">
        <v>42565</v>
      </c>
      <c r="E6477" s="23">
        <v>2016</v>
      </c>
      <c r="F6477" s="19">
        <v>6.9740000000000002</v>
      </c>
      <c r="G6477" s="19">
        <f>IF(Movies[[#This Row],[rating]]=0,"",Movies[[#This Row],[rating]])</f>
        <v>6.9740000000000002</v>
      </c>
      <c r="H6477" s="19" t="str">
        <f>IF(Movies[[#This Row],[rating]]=0,"No Rating","Rated")</f>
        <v>Rated</v>
      </c>
      <c r="I6477" s="16" t="s">
        <v>180</v>
      </c>
      <c r="J6477" s="29" t="s">
        <v>286</v>
      </c>
      <c r="K6477" s="19">
        <v>10.477</v>
      </c>
      <c r="L6477" s="26">
        <v>998</v>
      </c>
    </row>
    <row r="6478" spans="1:12" x14ac:dyDescent="0.3">
      <c r="A6478" s="14">
        <v>402632</v>
      </c>
      <c r="B6478" s="16" t="s">
        <v>8768</v>
      </c>
      <c r="C6478" s="16" t="s">
        <v>94</v>
      </c>
      <c r="D6478" s="4">
        <v>42537</v>
      </c>
      <c r="E6478" s="23">
        <v>2016</v>
      </c>
      <c r="F6478" s="19">
        <v>8</v>
      </c>
      <c r="G6478" s="19">
        <f>IF(Movies[[#This Row],[rating]]=0,"",Movies[[#This Row],[rating]])</f>
        <v>8</v>
      </c>
      <c r="H6478" s="19" t="str">
        <f>IF(Movies[[#This Row],[rating]]=0,"No Rating","Rated")</f>
        <v>Rated</v>
      </c>
      <c r="I6478" s="16" t="s">
        <v>49</v>
      </c>
      <c r="J6478" s="29" t="s">
        <v>96</v>
      </c>
      <c r="K6478" s="19">
        <v>10.472</v>
      </c>
      <c r="L6478" s="26">
        <v>1</v>
      </c>
    </row>
    <row r="6479" spans="1:12" x14ac:dyDescent="0.3">
      <c r="A6479" s="14">
        <v>262982</v>
      </c>
      <c r="B6479" s="16" t="s">
        <v>8769</v>
      </c>
      <c r="C6479" s="16" t="s">
        <v>10</v>
      </c>
      <c r="D6479" s="4">
        <v>42720</v>
      </c>
      <c r="E6479" s="23">
        <v>2016</v>
      </c>
      <c r="F6479" s="19">
        <v>5.8</v>
      </c>
      <c r="G6479" s="19">
        <f>IF(Movies[[#This Row],[rating]]=0,"",Movies[[#This Row],[rating]])</f>
        <v>5.8</v>
      </c>
      <c r="H6479" s="19" t="str">
        <f>IF(Movies[[#This Row],[rating]]=0,"No Rating","Rated")</f>
        <v>Rated</v>
      </c>
      <c r="I6479" s="16" t="s">
        <v>8770</v>
      </c>
      <c r="J6479" s="29" t="s">
        <v>12</v>
      </c>
      <c r="K6479" s="19">
        <v>10.472</v>
      </c>
      <c r="L6479" s="26">
        <v>190</v>
      </c>
    </row>
    <row r="6480" spans="1:12" x14ac:dyDescent="0.3">
      <c r="A6480" s="14">
        <v>300667</v>
      </c>
      <c r="B6480" s="16" t="s">
        <v>8771</v>
      </c>
      <c r="C6480" s="16" t="s">
        <v>10</v>
      </c>
      <c r="D6480" s="4">
        <v>42670</v>
      </c>
      <c r="E6480" s="23">
        <v>2016</v>
      </c>
      <c r="F6480" s="19">
        <v>6.3789999999999996</v>
      </c>
      <c r="G6480" s="19">
        <f>IF(Movies[[#This Row],[rating]]=0,"",Movies[[#This Row],[rating]])</f>
        <v>6.3789999999999996</v>
      </c>
      <c r="H6480" s="19" t="str">
        <f>IF(Movies[[#This Row],[rating]]=0,"No Rating","Rated")</f>
        <v>Rated</v>
      </c>
      <c r="I6480" s="16" t="s">
        <v>180</v>
      </c>
      <c r="J6480" s="29" t="s">
        <v>12</v>
      </c>
      <c r="K6480" s="19">
        <v>10.47</v>
      </c>
      <c r="L6480" s="26">
        <v>433</v>
      </c>
    </row>
    <row r="6481" spans="1:12" x14ac:dyDescent="0.3">
      <c r="A6481" s="14">
        <v>369883</v>
      </c>
      <c r="B6481" s="16" t="s">
        <v>8772</v>
      </c>
      <c r="C6481" s="16" t="s">
        <v>10</v>
      </c>
      <c r="D6481" s="4">
        <v>42650</v>
      </c>
      <c r="E6481" s="23">
        <v>2016</v>
      </c>
      <c r="F6481" s="19">
        <v>6.9</v>
      </c>
      <c r="G6481" s="19">
        <f>IF(Movies[[#This Row],[rating]]=0,"",Movies[[#This Row],[rating]])</f>
        <v>6.9</v>
      </c>
      <c r="H6481" s="19" t="str">
        <f>IF(Movies[[#This Row],[rating]]=0,"No Rating","Rated")</f>
        <v>Rated</v>
      </c>
      <c r="I6481" s="16" t="s">
        <v>438</v>
      </c>
      <c r="J6481" s="29" t="s">
        <v>12</v>
      </c>
      <c r="K6481" s="19">
        <v>10.465999999999999</v>
      </c>
      <c r="L6481" s="26">
        <v>419</v>
      </c>
    </row>
    <row r="6482" spans="1:12" x14ac:dyDescent="0.3">
      <c r="A6482" s="14">
        <v>407559</v>
      </c>
      <c r="B6482" s="16" t="s">
        <v>8773</v>
      </c>
      <c r="C6482" s="16" t="s">
        <v>172</v>
      </c>
      <c r="D6482" s="4">
        <v>42623</v>
      </c>
      <c r="E6482" s="23">
        <v>2016</v>
      </c>
      <c r="F6482" s="19">
        <v>4.5</v>
      </c>
      <c r="G6482" s="19">
        <f>IF(Movies[[#This Row],[rating]]=0,"",Movies[[#This Row],[rating]])</f>
        <v>4.5</v>
      </c>
      <c r="H6482" s="19" t="str">
        <f>IF(Movies[[#This Row],[rating]]=0,"No Rating","Rated")</f>
        <v>Rated</v>
      </c>
      <c r="I6482" s="16" t="s">
        <v>203</v>
      </c>
      <c r="J6482" s="29" t="s">
        <v>12</v>
      </c>
      <c r="K6482" s="19">
        <v>10.461</v>
      </c>
      <c r="L6482" s="26">
        <v>572</v>
      </c>
    </row>
    <row r="6483" spans="1:12" x14ac:dyDescent="0.3">
      <c r="A6483" s="14">
        <v>368031</v>
      </c>
      <c r="B6483" s="16" t="s">
        <v>8774</v>
      </c>
      <c r="C6483" s="16" t="s">
        <v>8775</v>
      </c>
      <c r="D6483" s="4">
        <v>42376</v>
      </c>
      <c r="E6483" s="23">
        <v>2016</v>
      </c>
      <c r="F6483" s="19">
        <v>5.6</v>
      </c>
      <c r="G6483" s="19">
        <f>IF(Movies[[#This Row],[rating]]=0,"",Movies[[#This Row],[rating]])</f>
        <v>5.6</v>
      </c>
      <c r="H6483" s="19" t="str">
        <f>IF(Movies[[#This Row],[rating]]=0,"No Rating","Rated")</f>
        <v>Rated</v>
      </c>
      <c r="I6483" s="16" t="s">
        <v>132</v>
      </c>
      <c r="J6483" s="29" t="s">
        <v>12</v>
      </c>
      <c r="K6483" s="19">
        <v>10.452999999999999</v>
      </c>
      <c r="L6483" s="26">
        <v>1248</v>
      </c>
    </row>
    <row r="6484" spans="1:12" x14ac:dyDescent="0.3">
      <c r="A6484" s="14">
        <v>339927</v>
      </c>
      <c r="B6484" s="16" t="s">
        <v>8776</v>
      </c>
      <c r="C6484" s="16" t="s">
        <v>10</v>
      </c>
      <c r="D6484" s="4">
        <v>42657</v>
      </c>
      <c r="E6484" s="23">
        <v>2016</v>
      </c>
      <c r="F6484" s="19">
        <v>6.5</v>
      </c>
      <c r="G6484" s="19">
        <f>IF(Movies[[#This Row],[rating]]=0,"",Movies[[#This Row],[rating]])</f>
        <v>6.5</v>
      </c>
      <c r="H6484" s="19" t="str">
        <f>IF(Movies[[#This Row],[rating]]=0,"No Rating","Rated")</f>
        <v>Rated</v>
      </c>
      <c r="I6484" s="16" t="s">
        <v>942</v>
      </c>
      <c r="J6484" s="29" t="s">
        <v>12</v>
      </c>
      <c r="K6484" s="19">
        <v>10.45</v>
      </c>
      <c r="L6484" s="26">
        <v>246</v>
      </c>
    </row>
    <row r="6485" spans="1:12" x14ac:dyDescent="0.3">
      <c r="A6485" s="14">
        <v>380808</v>
      </c>
      <c r="B6485" s="16" t="s">
        <v>8777</v>
      </c>
      <c r="C6485" s="16" t="s">
        <v>10</v>
      </c>
      <c r="D6485" s="4">
        <v>42559</v>
      </c>
      <c r="E6485" s="23">
        <v>2016</v>
      </c>
      <c r="F6485" s="19">
        <v>7.3</v>
      </c>
      <c r="G6485" s="19">
        <f>IF(Movies[[#This Row],[rating]]=0,"",Movies[[#This Row],[rating]])</f>
        <v>7.3</v>
      </c>
      <c r="H6485" s="19" t="str">
        <f>IF(Movies[[#This Row],[rating]]=0,"No Rating","Rated")</f>
        <v>Rated</v>
      </c>
      <c r="I6485" s="16" t="s">
        <v>329</v>
      </c>
      <c r="J6485" s="29" t="s">
        <v>12</v>
      </c>
      <c r="K6485" s="19">
        <v>10.449</v>
      </c>
      <c r="L6485" s="26">
        <v>226</v>
      </c>
    </row>
    <row r="6486" spans="1:12" x14ac:dyDescent="0.3">
      <c r="A6486" s="14">
        <v>369552</v>
      </c>
      <c r="B6486" s="16" t="s">
        <v>8778</v>
      </c>
      <c r="C6486" s="16" t="s">
        <v>411</v>
      </c>
      <c r="D6486" s="4">
        <v>42642</v>
      </c>
      <c r="E6486" s="23">
        <v>2016</v>
      </c>
      <c r="F6486" s="19">
        <v>7.0410000000000004</v>
      </c>
      <c r="G6486" s="19">
        <f>IF(Movies[[#This Row],[rating]]=0,"",Movies[[#This Row],[rating]])</f>
        <v>7.0410000000000004</v>
      </c>
      <c r="H6486" s="19" t="str">
        <f>IF(Movies[[#This Row],[rating]]=0,"No Rating","Rated")</f>
        <v>Rated</v>
      </c>
      <c r="I6486" s="16" t="s">
        <v>8779</v>
      </c>
      <c r="J6486" s="29" t="s">
        <v>342</v>
      </c>
      <c r="K6486" s="19">
        <v>10.44</v>
      </c>
      <c r="L6486" s="26">
        <v>135</v>
      </c>
    </row>
    <row r="6487" spans="1:12" x14ac:dyDescent="0.3">
      <c r="A6487" s="14">
        <v>334522</v>
      </c>
      <c r="B6487" s="16" t="s">
        <v>8780</v>
      </c>
      <c r="C6487" s="16" t="s">
        <v>4334</v>
      </c>
      <c r="D6487" s="4">
        <v>42415</v>
      </c>
      <c r="E6487" s="23">
        <v>2016</v>
      </c>
      <c r="F6487" s="19">
        <v>6.6909999999999998</v>
      </c>
      <c r="G6487" s="19">
        <f>IF(Movies[[#This Row],[rating]]=0,"",Movies[[#This Row],[rating]])</f>
        <v>6.6909999999999998</v>
      </c>
      <c r="H6487" s="19" t="str">
        <f>IF(Movies[[#This Row],[rating]]=0,"No Rating","Rated")</f>
        <v>Rated</v>
      </c>
      <c r="I6487" s="16" t="s">
        <v>8781</v>
      </c>
      <c r="J6487" s="29" t="s">
        <v>12</v>
      </c>
      <c r="K6487" s="19">
        <v>10.413</v>
      </c>
      <c r="L6487" s="26">
        <v>374</v>
      </c>
    </row>
    <row r="6488" spans="1:12" x14ac:dyDescent="0.3">
      <c r="A6488" s="14">
        <v>205588</v>
      </c>
      <c r="B6488" s="16" t="s">
        <v>8782</v>
      </c>
      <c r="C6488" s="16" t="s">
        <v>299</v>
      </c>
      <c r="D6488" s="4">
        <v>42495</v>
      </c>
      <c r="E6488" s="23">
        <v>2016</v>
      </c>
      <c r="F6488" s="19">
        <v>6</v>
      </c>
      <c r="G6488" s="19">
        <f>IF(Movies[[#This Row],[rating]]=0,"",Movies[[#This Row],[rating]])</f>
        <v>6</v>
      </c>
      <c r="H6488" s="19" t="str">
        <f>IF(Movies[[#This Row],[rating]]=0,"No Rating","Rated")</f>
        <v>Rated</v>
      </c>
      <c r="I6488" s="16" t="s">
        <v>166</v>
      </c>
      <c r="J6488" s="29" t="s">
        <v>12</v>
      </c>
      <c r="K6488" s="19">
        <v>10.401</v>
      </c>
      <c r="L6488" s="26">
        <v>555</v>
      </c>
    </row>
    <row r="6489" spans="1:12" x14ac:dyDescent="0.3">
      <c r="A6489" s="14">
        <v>328429</v>
      </c>
      <c r="B6489" s="16" t="s">
        <v>8783</v>
      </c>
      <c r="C6489" s="16" t="s">
        <v>10</v>
      </c>
      <c r="D6489" s="4">
        <v>42524</v>
      </c>
      <c r="E6489" s="23">
        <v>2016</v>
      </c>
      <c r="F6489" s="19">
        <v>5.3</v>
      </c>
      <c r="G6489" s="19">
        <f>IF(Movies[[#This Row],[rating]]=0,"",Movies[[#This Row],[rating]])</f>
        <v>5.3</v>
      </c>
      <c r="H6489" s="19" t="str">
        <f>IF(Movies[[#This Row],[rating]]=0,"No Rating","Rated")</f>
        <v>Rated</v>
      </c>
      <c r="I6489" s="16" t="s">
        <v>6000</v>
      </c>
      <c r="J6489" s="29" t="s">
        <v>12</v>
      </c>
      <c r="K6489" s="19">
        <v>10.396000000000001</v>
      </c>
      <c r="L6489" s="26">
        <v>313</v>
      </c>
    </row>
    <row r="6490" spans="1:12" x14ac:dyDescent="0.3">
      <c r="A6490" s="14">
        <v>332718</v>
      </c>
      <c r="B6490" s="16" t="s">
        <v>8784</v>
      </c>
      <c r="C6490" s="16" t="s">
        <v>8785</v>
      </c>
      <c r="D6490" s="4">
        <v>42621</v>
      </c>
      <c r="E6490" s="23">
        <v>2016</v>
      </c>
      <c r="F6490" s="19">
        <v>6.8</v>
      </c>
      <c r="G6490" s="19">
        <f>IF(Movies[[#This Row],[rating]]=0,"",Movies[[#This Row],[rating]])</f>
        <v>6.8</v>
      </c>
      <c r="H6490" s="19" t="str">
        <f>IF(Movies[[#This Row],[rating]]=0,"No Rating","Rated")</f>
        <v>Rated</v>
      </c>
      <c r="I6490" s="16" t="s">
        <v>8786</v>
      </c>
      <c r="J6490" s="29" t="s">
        <v>12</v>
      </c>
      <c r="K6490" s="19">
        <v>10.394</v>
      </c>
      <c r="L6490" s="26">
        <v>151</v>
      </c>
    </row>
    <row r="6491" spans="1:12" x14ac:dyDescent="0.3">
      <c r="A6491" s="14">
        <v>355008</v>
      </c>
      <c r="B6491" s="16" t="s">
        <v>8787</v>
      </c>
      <c r="C6491" s="16" t="s">
        <v>1776</v>
      </c>
      <c r="D6491" s="4">
        <v>42482</v>
      </c>
      <c r="E6491" s="23">
        <v>2016</v>
      </c>
      <c r="F6491" s="19">
        <v>5.758</v>
      </c>
      <c r="G6491" s="19">
        <f>IF(Movies[[#This Row],[rating]]=0,"",Movies[[#This Row],[rating]])</f>
        <v>5.758</v>
      </c>
      <c r="H6491" s="19" t="str">
        <f>IF(Movies[[#This Row],[rating]]=0,"No Rating","Rated")</f>
        <v>Rated</v>
      </c>
      <c r="I6491" s="16" t="s">
        <v>30</v>
      </c>
      <c r="J6491" s="29" t="s">
        <v>12</v>
      </c>
      <c r="K6491" s="19">
        <v>10.384</v>
      </c>
      <c r="L6491" s="26">
        <v>523</v>
      </c>
    </row>
    <row r="6492" spans="1:12" x14ac:dyDescent="0.3">
      <c r="A6492" s="14">
        <v>425104</v>
      </c>
      <c r="B6492" s="16" t="s">
        <v>8788</v>
      </c>
      <c r="C6492" s="16" t="s">
        <v>10</v>
      </c>
      <c r="D6492" s="4">
        <v>42671</v>
      </c>
      <c r="E6492" s="23">
        <v>2016</v>
      </c>
      <c r="F6492" s="19">
        <v>7.2</v>
      </c>
      <c r="G6492" s="19">
        <f>IF(Movies[[#This Row],[rating]]=0,"",Movies[[#This Row],[rating]])</f>
        <v>7.2</v>
      </c>
      <c r="H6492" s="19" t="str">
        <f>IF(Movies[[#This Row],[rating]]=0,"No Rating","Rated")</f>
        <v>Rated</v>
      </c>
      <c r="I6492" s="16" t="s">
        <v>8789</v>
      </c>
      <c r="J6492" s="29" t="s">
        <v>12</v>
      </c>
      <c r="K6492" s="19">
        <v>10.377000000000001</v>
      </c>
      <c r="L6492" s="26">
        <v>31</v>
      </c>
    </row>
    <row r="6493" spans="1:12" x14ac:dyDescent="0.3">
      <c r="A6493" s="14">
        <v>425650</v>
      </c>
      <c r="B6493" s="16" t="s">
        <v>8790</v>
      </c>
      <c r="C6493" s="16" t="s">
        <v>1845</v>
      </c>
      <c r="D6493" s="4">
        <v>42684</v>
      </c>
      <c r="E6493" s="23">
        <v>2016</v>
      </c>
      <c r="F6493" s="19">
        <v>4.9000000000000004</v>
      </c>
      <c r="G6493" s="19">
        <f>IF(Movies[[#This Row],[rating]]=0,"",Movies[[#This Row],[rating]])</f>
        <v>4.9000000000000004</v>
      </c>
      <c r="H6493" s="19" t="str">
        <f>IF(Movies[[#This Row],[rating]]=0,"No Rating","Rated")</f>
        <v>Rated</v>
      </c>
      <c r="I6493" s="16" t="s">
        <v>52</v>
      </c>
      <c r="J6493" s="29" t="s">
        <v>96</v>
      </c>
      <c r="K6493" s="19">
        <v>10.372999999999999</v>
      </c>
      <c r="L6493" s="26">
        <v>9</v>
      </c>
    </row>
    <row r="6494" spans="1:12" x14ac:dyDescent="0.3">
      <c r="A6494" s="14">
        <v>418580</v>
      </c>
      <c r="B6494" s="16" t="s">
        <v>8791</v>
      </c>
      <c r="C6494" s="16" t="s">
        <v>94</v>
      </c>
      <c r="D6494" s="4">
        <v>42633</v>
      </c>
      <c r="E6494" s="23">
        <v>2016</v>
      </c>
      <c r="F6494" s="19">
        <v>5</v>
      </c>
      <c r="G6494" s="19">
        <f>IF(Movies[[#This Row],[rating]]=0,"",Movies[[#This Row],[rating]])</f>
        <v>5</v>
      </c>
      <c r="H6494" s="19" t="str">
        <f>IF(Movies[[#This Row],[rating]]=0,"No Rating","Rated")</f>
        <v>Rated</v>
      </c>
      <c r="I6494" s="16" t="s">
        <v>49</v>
      </c>
      <c r="J6494" s="29" t="s">
        <v>96</v>
      </c>
      <c r="K6494" s="19">
        <v>10.359</v>
      </c>
      <c r="L6494" s="26">
        <v>1</v>
      </c>
    </row>
    <row r="6495" spans="1:12" x14ac:dyDescent="0.3">
      <c r="A6495" s="14">
        <v>378485</v>
      </c>
      <c r="B6495" s="16" t="s">
        <v>8792</v>
      </c>
      <c r="C6495" s="16" t="s">
        <v>7836</v>
      </c>
      <c r="D6495" s="4">
        <v>42402</v>
      </c>
      <c r="E6495" s="23">
        <v>2016</v>
      </c>
      <c r="F6495" s="19">
        <v>5.1879999999999997</v>
      </c>
      <c r="G6495" s="19">
        <f>IF(Movies[[#This Row],[rating]]=0,"",Movies[[#This Row],[rating]])</f>
        <v>5.1879999999999997</v>
      </c>
      <c r="H6495" s="19" t="str">
        <f>IF(Movies[[#This Row],[rating]]=0,"No Rating","Rated")</f>
        <v>Rated</v>
      </c>
      <c r="I6495" s="16" t="s">
        <v>8793</v>
      </c>
      <c r="J6495" s="29" t="s">
        <v>34</v>
      </c>
      <c r="K6495" s="19">
        <v>10.349</v>
      </c>
      <c r="L6495" s="26">
        <v>109</v>
      </c>
    </row>
    <row r="6496" spans="1:12" x14ac:dyDescent="0.3">
      <c r="A6496" s="14">
        <v>403510</v>
      </c>
      <c r="B6496" s="16" t="s">
        <v>8794</v>
      </c>
      <c r="C6496" s="16" t="s">
        <v>10</v>
      </c>
      <c r="D6496" s="4">
        <v>42542</v>
      </c>
      <c r="E6496" s="23">
        <v>2016</v>
      </c>
      <c r="F6496" s="19">
        <v>5.8</v>
      </c>
      <c r="G6496" s="19">
        <f>IF(Movies[[#This Row],[rating]]=0,"",Movies[[#This Row],[rating]])</f>
        <v>5.8</v>
      </c>
      <c r="H6496" s="19" t="str">
        <f>IF(Movies[[#This Row],[rating]]=0,"No Rating","Rated")</f>
        <v>Rated</v>
      </c>
      <c r="I6496" s="16" t="s">
        <v>8795</v>
      </c>
      <c r="J6496" s="29" t="s">
        <v>12</v>
      </c>
      <c r="K6496" s="19">
        <v>10.347</v>
      </c>
      <c r="L6496" s="26">
        <v>58</v>
      </c>
    </row>
    <row r="6497" spans="1:12" x14ac:dyDescent="0.3">
      <c r="A6497" s="14">
        <v>397520</v>
      </c>
      <c r="B6497" s="16" t="s">
        <v>8796</v>
      </c>
      <c r="C6497" s="16" t="s">
        <v>432</v>
      </c>
      <c r="D6497" s="4">
        <v>42415</v>
      </c>
      <c r="E6497" s="23">
        <v>2016</v>
      </c>
      <c r="F6497" s="19">
        <v>7.2</v>
      </c>
      <c r="G6497" s="19">
        <f>IF(Movies[[#This Row],[rating]]=0,"",Movies[[#This Row],[rating]])</f>
        <v>7.2</v>
      </c>
      <c r="H6497" s="19" t="str">
        <f>IF(Movies[[#This Row],[rating]]=0,"No Rating","Rated")</f>
        <v>Rated</v>
      </c>
      <c r="I6497" s="16" t="s">
        <v>8797</v>
      </c>
      <c r="J6497" s="29" t="s">
        <v>12</v>
      </c>
      <c r="K6497" s="19">
        <v>10.343999999999999</v>
      </c>
      <c r="L6497" s="26">
        <v>126</v>
      </c>
    </row>
    <row r="6498" spans="1:12" x14ac:dyDescent="0.3">
      <c r="A6498" s="14">
        <v>376501</v>
      </c>
      <c r="B6498" s="16" t="s">
        <v>8798</v>
      </c>
      <c r="C6498" s="16" t="s">
        <v>10</v>
      </c>
      <c r="D6498" s="4">
        <v>42394</v>
      </c>
      <c r="E6498" s="23">
        <v>2016</v>
      </c>
      <c r="F6498" s="19">
        <v>5.5</v>
      </c>
      <c r="G6498" s="19">
        <f>IF(Movies[[#This Row],[rating]]=0,"",Movies[[#This Row],[rating]])</f>
        <v>5.5</v>
      </c>
      <c r="H6498" s="19" t="str">
        <f>IF(Movies[[#This Row],[rating]]=0,"No Rating","Rated")</f>
        <v>Rated</v>
      </c>
      <c r="I6498" s="16" t="s">
        <v>7303</v>
      </c>
      <c r="J6498" s="29" t="s">
        <v>12</v>
      </c>
      <c r="K6498" s="19">
        <v>10.336</v>
      </c>
      <c r="L6498" s="26">
        <v>90</v>
      </c>
    </row>
    <row r="6499" spans="1:12" x14ac:dyDescent="0.3">
      <c r="A6499" s="14">
        <v>431339</v>
      </c>
      <c r="B6499" s="16" t="s">
        <v>8799</v>
      </c>
      <c r="C6499" s="16" t="s">
        <v>784</v>
      </c>
      <c r="D6499" s="4">
        <v>42635</v>
      </c>
      <c r="E6499" s="23">
        <v>2016</v>
      </c>
      <c r="F6499" s="19">
        <v>7.7</v>
      </c>
      <c r="G6499" s="19">
        <f>IF(Movies[[#This Row],[rating]]=0,"",Movies[[#This Row],[rating]])</f>
        <v>7.7</v>
      </c>
      <c r="H6499" s="19" t="str">
        <f>IF(Movies[[#This Row],[rating]]=0,"No Rating","Rated")</f>
        <v>Rated</v>
      </c>
      <c r="I6499" s="16" t="s">
        <v>329</v>
      </c>
      <c r="J6499" s="29" t="s">
        <v>12</v>
      </c>
      <c r="K6499" s="19">
        <v>10.335000000000001</v>
      </c>
      <c r="L6499" s="26">
        <v>81</v>
      </c>
    </row>
    <row r="6500" spans="1:12" x14ac:dyDescent="0.3">
      <c r="A6500" s="14">
        <v>366696</v>
      </c>
      <c r="B6500" s="16" t="s">
        <v>8800</v>
      </c>
      <c r="C6500" s="16" t="s">
        <v>10</v>
      </c>
      <c r="D6500" s="4">
        <v>42657</v>
      </c>
      <c r="E6500" s="23">
        <v>2016</v>
      </c>
      <c r="F6500" s="19">
        <v>7.5</v>
      </c>
      <c r="G6500" s="19">
        <f>IF(Movies[[#This Row],[rating]]=0,"",Movies[[#This Row],[rating]])</f>
        <v>7.5</v>
      </c>
      <c r="H6500" s="19" t="str">
        <f>IF(Movies[[#This Row],[rating]]=0,"No Rating","Rated")</f>
        <v>Rated</v>
      </c>
      <c r="I6500" s="16" t="s">
        <v>329</v>
      </c>
      <c r="J6500" s="29" t="s">
        <v>12</v>
      </c>
      <c r="K6500" s="19">
        <v>10.333</v>
      </c>
      <c r="L6500" s="26">
        <v>197</v>
      </c>
    </row>
    <row r="6501" spans="1:12" x14ac:dyDescent="0.3">
      <c r="A6501" s="14">
        <v>393003</v>
      </c>
      <c r="B6501" s="16" t="s">
        <v>8801</v>
      </c>
      <c r="C6501" s="16" t="s">
        <v>10</v>
      </c>
      <c r="D6501" s="4">
        <v>42405</v>
      </c>
      <c r="E6501" s="23">
        <v>2016</v>
      </c>
      <c r="F6501" s="19">
        <v>5.6669999999999998</v>
      </c>
      <c r="G6501" s="19">
        <f>IF(Movies[[#This Row],[rating]]=0,"",Movies[[#This Row],[rating]])</f>
        <v>5.6669999999999998</v>
      </c>
      <c r="H6501" s="19" t="str">
        <f>IF(Movies[[#This Row],[rating]]=0,"No Rating","Rated")</f>
        <v>Rated</v>
      </c>
      <c r="I6501" s="16" t="s">
        <v>312</v>
      </c>
      <c r="J6501" s="29" t="s">
        <v>12</v>
      </c>
      <c r="K6501" s="19">
        <v>10.327</v>
      </c>
      <c r="L6501" s="26">
        <v>33</v>
      </c>
    </row>
    <row r="6502" spans="1:12" x14ac:dyDescent="0.3">
      <c r="A6502" s="14">
        <v>339396</v>
      </c>
      <c r="B6502" s="16" t="s">
        <v>8802</v>
      </c>
      <c r="C6502" s="16" t="s">
        <v>10</v>
      </c>
      <c r="D6502" s="4">
        <v>42685</v>
      </c>
      <c r="E6502" s="23">
        <v>2016</v>
      </c>
      <c r="F6502" s="19">
        <v>5.8</v>
      </c>
      <c r="G6502" s="19">
        <f>IF(Movies[[#This Row],[rating]]=0,"",Movies[[#This Row],[rating]])</f>
        <v>5.8</v>
      </c>
      <c r="H6502" s="19" t="str">
        <f>IF(Movies[[#This Row],[rating]]=0,"No Rating","Rated")</f>
        <v>Rated</v>
      </c>
      <c r="I6502" s="16" t="s">
        <v>2815</v>
      </c>
      <c r="J6502" s="29" t="s">
        <v>12</v>
      </c>
      <c r="K6502" s="19">
        <v>10.291</v>
      </c>
      <c r="L6502" s="26">
        <v>800</v>
      </c>
    </row>
    <row r="6503" spans="1:12" x14ac:dyDescent="0.3">
      <c r="A6503" s="14">
        <v>289269</v>
      </c>
      <c r="B6503" s="16" t="s">
        <v>8803</v>
      </c>
      <c r="C6503" s="16" t="s">
        <v>6590</v>
      </c>
      <c r="D6503" s="4">
        <v>42685</v>
      </c>
      <c r="E6503" s="23">
        <v>2016</v>
      </c>
      <c r="F6503" s="19">
        <v>6.5</v>
      </c>
      <c r="G6503" s="19">
        <f>IF(Movies[[#This Row],[rating]]=0,"",Movies[[#This Row],[rating]])</f>
        <v>6.5</v>
      </c>
      <c r="H6503" s="19" t="str">
        <f>IF(Movies[[#This Row],[rating]]=0,"No Rating","Rated")</f>
        <v>Rated</v>
      </c>
      <c r="I6503" s="16" t="s">
        <v>193</v>
      </c>
      <c r="J6503" s="29" t="s">
        <v>12</v>
      </c>
      <c r="K6503" s="19">
        <v>10.272</v>
      </c>
      <c r="L6503" s="26">
        <v>156</v>
      </c>
    </row>
    <row r="6504" spans="1:12" x14ac:dyDescent="0.3">
      <c r="A6504" s="14">
        <v>347026</v>
      </c>
      <c r="B6504" s="16" t="s">
        <v>8804</v>
      </c>
      <c r="C6504" s="16" t="s">
        <v>8805</v>
      </c>
      <c r="D6504" s="4">
        <v>42699</v>
      </c>
      <c r="E6504" s="23">
        <v>2016</v>
      </c>
      <c r="F6504" s="19">
        <v>6.7</v>
      </c>
      <c r="G6504" s="19">
        <f>IF(Movies[[#This Row],[rating]]=0,"",Movies[[#This Row],[rating]])</f>
        <v>6.7</v>
      </c>
      <c r="H6504" s="19" t="str">
        <f>IF(Movies[[#This Row],[rating]]=0,"No Rating","Rated")</f>
        <v>Rated</v>
      </c>
      <c r="I6504" s="16" t="s">
        <v>189</v>
      </c>
      <c r="J6504" s="29" t="s">
        <v>12</v>
      </c>
      <c r="K6504" s="19">
        <v>10.26</v>
      </c>
      <c r="L6504" s="26">
        <v>512</v>
      </c>
    </row>
    <row r="6505" spans="1:12" x14ac:dyDescent="0.3">
      <c r="A6505" s="14">
        <v>347123</v>
      </c>
      <c r="B6505" s="16" t="s">
        <v>8806</v>
      </c>
      <c r="C6505" s="16" t="s">
        <v>10</v>
      </c>
      <c r="D6505" s="4">
        <v>42513</v>
      </c>
      <c r="E6505" s="23">
        <v>2016</v>
      </c>
      <c r="F6505" s="19">
        <v>6.7</v>
      </c>
      <c r="G6505" s="19">
        <f>IF(Movies[[#This Row],[rating]]=0,"",Movies[[#This Row],[rating]])</f>
        <v>6.7</v>
      </c>
      <c r="H6505" s="19" t="str">
        <f>IF(Movies[[#This Row],[rating]]=0,"No Rating","Rated")</f>
        <v>Rated</v>
      </c>
      <c r="I6505" s="16" t="s">
        <v>7986</v>
      </c>
      <c r="J6505" s="29" t="s">
        <v>12</v>
      </c>
      <c r="K6505" s="19">
        <v>10.234</v>
      </c>
      <c r="L6505" s="26">
        <v>288</v>
      </c>
    </row>
    <row r="6506" spans="1:12" x14ac:dyDescent="0.3">
      <c r="A6506" s="14">
        <v>339994</v>
      </c>
      <c r="B6506" s="16" t="s">
        <v>8807</v>
      </c>
      <c r="C6506" s="16" t="s">
        <v>10</v>
      </c>
      <c r="D6506" s="4">
        <v>42629</v>
      </c>
      <c r="E6506" s="23">
        <v>2016</v>
      </c>
      <c r="F6506" s="19">
        <v>6.2</v>
      </c>
      <c r="G6506" s="19">
        <f>IF(Movies[[#This Row],[rating]]=0,"",Movies[[#This Row],[rating]])</f>
        <v>6.2</v>
      </c>
      <c r="H6506" s="19" t="str">
        <f>IF(Movies[[#This Row],[rating]]=0,"No Rating","Rated")</f>
        <v>Rated</v>
      </c>
      <c r="I6506" s="16" t="s">
        <v>8808</v>
      </c>
      <c r="J6506" s="29" t="s">
        <v>12</v>
      </c>
      <c r="K6506" s="19">
        <v>10.218</v>
      </c>
      <c r="L6506" s="26">
        <v>447</v>
      </c>
    </row>
    <row r="6507" spans="1:12" x14ac:dyDescent="0.3">
      <c r="A6507" s="14">
        <v>377670</v>
      </c>
      <c r="B6507" s="16" t="s">
        <v>8809</v>
      </c>
      <c r="C6507" s="16" t="s">
        <v>74</v>
      </c>
      <c r="D6507" s="4">
        <v>42384</v>
      </c>
      <c r="E6507" s="23">
        <v>2016</v>
      </c>
      <c r="F6507" s="19">
        <v>5.3</v>
      </c>
      <c r="G6507" s="19">
        <f>IF(Movies[[#This Row],[rating]]=0,"",Movies[[#This Row],[rating]])</f>
        <v>5.3</v>
      </c>
      <c r="H6507" s="19" t="str">
        <f>IF(Movies[[#This Row],[rating]]=0,"No Rating","Rated")</f>
        <v>Rated</v>
      </c>
      <c r="I6507" s="16" t="s">
        <v>5365</v>
      </c>
      <c r="J6507" s="29" t="s">
        <v>34</v>
      </c>
      <c r="K6507" s="19">
        <v>10.217000000000001</v>
      </c>
      <c r="L6507" s="26">
        <v>31</v>
      </c>
    </row>
    <row r="6508" spans="1:12" x14ac:dyDescent="0.3">
      <c r="A6508" s="14">
        <v>378200</v>
      </c>
      <c r="B6508" s="16" t="s">
        <v>8810</v>
      </c>
      <c r="C6508" s="16" t="s">
        <v>10</v>
      </c>
      <c r="D6508" s="4">
        <v>42440</v>
      </c>
      <c r="E6508" s="23">
        <v>2016</v>
      </c>
      <c r="F6508" s="19">
        <v>5.492</v>
      </c>
      <c r="G6508" s="19">
        <f>IF(Movies[[#This Row],[rating]]=0,"",Movies[[#This Row],[rating]])</f>
        <v>5.492</v>
      </c>
      <c r="H6508" s="19" t="str">
        <f>IF(Movies[[#This Row],[rating]]=0,"No Rating","Rated")</f>
        <v>Rated</v>
      </c>
      <c r="I6508" s="16" t="s">
        <v>161</v>
      </c>
      <c r="J6508" s="29" t="s">
        <v>12</v>
      </c>
      <c r="K6508" s="19">
        <v>10.214</v>
      </c>
      <c r="L6508" s="26">
        <v>199</v>
      </c>
    </row>
    <row r="6509" spans="1:12" x14ac:dyDescent="0.3">
      <c r="A6509" s="14">
        <v>432932</v>
      </c>
      <c r="B6509" s="16" t="s">
        <v>8811</v>
      </c>
      <c r="C6509" s="16" t="s">
        <v>10</v>
      </c>
      <c r="D6509" s="4">
        <v>42401</v>
      </c>
      <c r="E6509" s="23">
        <v>2016</v>
      </c>
      <c r="F6509" s="19">
        <v>7.8</v>
      </c>
      <c r="G6509" s="19">
        <f>IF(Movies[[#This Row],[rating]]=0,"",Movies[[#This Row],[rating]])</f>
        <v>7.8</v>
      </c>
      <c r="H6509" s="19" t="str">
        <f>IF(Movies[[#This Row],[rating]]=0,"No Rating","Rated")</f>
        <v>Rated</v>
      </c>
      <c r="I6509" s="16" t="s">
        <v>855</v>
      </c>
      <c r="J6509" s="29" t="s">
        <v>12</v>
      </c>
      <c r="K6509" s="19">
        <v>10.194000000000001</v>
      </c>
      <c r="L6509" s="26">
        <v>6</v>
      </c>
    </row>
    <row r="6510" spans="1:12" x14ac:dyDescent="0.3">
      <c r="A6510" s="14">
        <v>279641</v>
      </c>
      <c r="B6510" s="16" t="s">
        <v>8812</v>
      </c>
      <c r="C6510" s="16" t="s">
        <v>10</v>
      </c>
      <c r="D6510" s="4">
        <v>42433</v>
      </c>
      <c r="E6510" s="23">
        <v>2016</v>
      </c>
      <c r="F6510" s="19">
        <v>6.3010000000000002</v>
      </c>
      <c r="G6510" s="19">
        <f>IF(Movies[[#This Row],[rating]]=0,"",Movies[[#This Row],[rating]])</f>
        <v>6.3010000000000002</v>
      </c>
      <c r="H6510" s="19" t="str">
        <f>IF(Movies[[#This Row],[rating]]=0,"No Rating","Rated")</f>
        <v>Rated</v>
      </c>
      <c r="I6510" s="16" t="s">
        <v>7241</v>
      </c>
      <c r="J6510" s="29" t="s">
        <v>12</v>
      </c>
      <c r="K6510" s="19">
        <v>10.185</v>
      </c>
      <c r="L6510" s="26">
        <v>976</v>
      </c>
    </row>
    <row r="6511" spans="1:12" x14ac:dyDescent="0.3">
      <c r="A6511" s="14">
        <v>400387</v>
      </c>
      <c r="B6511" s="16" t="s">
        <v>8813</v>
      </c>
      <c r="C6511" s="16" t="s">
        <v>956</v>
      </c>
      <c r="D6511" s="4">
        <v>42635</v>
      </c>
      <c r="E6511" s="23">
        <v>2016</v>
      </c>
      <c r="F6511" s="19">
        <v>6.5</v>
      </c>
      <c r="G6511" s="19">
        <f>IF(Movies[[#This Row],[rating]]=0,"",Movies[[#This Row],[rating]])</f>
        <v>6.5</v>
      </c>
      <c r="H6511" s="19" t="str">
        <f>IF(Movies[[#This Row],[rating]]=0,"No Rating","Rated")</f>
        <v>Rated</v>
      </c>
      <c r="I6511" s="16" t="s">
        <v>2080</v>
      </c>
      <c r="J6511" s="29" t="s">
        <v>605</v>
      </c>
      <c r="K6511" s="19">
        <v>10.167999999999999</v>
      </c>
      <c r="L6511" s="26">
        <v>173</v>
      </c>
    </row>
    <row r="6512" spans="1:12" x14ac:dyDescent="0.3">
      <c r="A6512" s="14">
        <v>396292</v>
      </c>
      <c r="B6512" s="16" t="s">
        <v>8814</v>
      </c>
      <c r="C6512" s="16" t="s">
        <v>10</v>
      </c>
      <c r="D6512" s="4">
        <v>42496</v>
      </c>
      <c r="E6512" s="23">
        <v>2016</v>
      </c>
      <c r="F6512" s="19">
        <v>7.2</v>
      </c>
      <c r="G6512" s="19">
        <f>IF(Movies[[#This Row],[rating]]=0,"",Movies[[#This Row],[rating]])</f>
        <v>7.2</v>
      </c>
      <c r="H6512" s="19" t="str">
        <f>IF(Movies[[#This Row],[rating]]=0,"No Rating","Rated")</f>
        <v>Rated</v>
      </c>
      <c r="I6512" s="16" t="s">
        <v>30</v>
      </c>
      <c r="J6512" s="29" t="s">
        <v>12</v>
      </c>
      <c r="K6512" s="19">
        <v>10.146000000000001</v>
      </c>
      <c r="L6512" s="26">
        <v>170</v>
      </c>
    </row>
    <row r="6513" spans="1:12" x14ac:dyDescent="0.3">
      <c r="A6513" s="14">
        <v>410199</v>
      </c>
      <c r="B6513" s="16" t="s">
        <v>8815</v>
      </c>
      <c r="C6513" s="16" t="s">
        <v>10</v>
      </c>
      <c r="D6513" s="4">
        <v>42629</v>
      </c>
      <c r="E6513" s="23">
        <v>2016</v>
      </c>
      <c r="F6513" s="19">
        <v>6.1</v>
      </c>
      <c r="G6513" s="19">
        <f>IF(Movies[[#This Row],[rating]]=0,"",Movies[[#This Row],[rating]])</f>
        <v>6.1</v>
      </c>
      <c r="H6513" s="19" t="str">
        <f>IF(Movies[[#This Row],[rating]]=0,"No Rating","Rated")</f>
        <v>Rated</v>
      </c>
      <c r="I6513" s="16" t="s">
        <v>1367</v>
      </c>
      <c r="J6513" s="29" t="s">
        <v>12</v>
      </c>
      <c r="K6513" s="19">
        <v>10.138</v>
      </c>
      <c r="L6513" s="26">
        <v>1185</v>
      </c>
    </row>
    <row r="6514" spans="1:12" x14ac:dyDescent="0.3">
      <c r="A6514" s="14">
        <v>400605</v>
      </c>
      <c r="B6514" s="16" t="s">
        <v>8816</v>
      </c>
      <c r="C6514" s="16" t="s">
        <v>10</v>
      </c>
      <c r="D6514" s="4">
        <v>42541</v>
      </c>
      <c r="E6514" s="23">
        <v>2016</v>
      </c>
      <c r="F6514" s="19">
        <v>5.1639999999999997</v>
      </c>
      <c r="G6514" s="19">
        <f>IF(Movies[[#This Row],[rating]]=0,"",Movies[[#This Row],[rating]])</f>
        <v>5.1639999999999997</v>
      </c>
      <c r="H6514" s="19" t="str">
        <f>IF(Movies[[#This Row],[rating]]=0,"No Rating","Rated")</f>
        <v>Rated</v>
      </c>
      <c r="I6514" s="16" t="s">
        <v>3002</v>
      </c>
      <c r="J6514" s="29" t="s">
        <v>12</v>
      </c>
      <c r="K6514" s="19">
        <v>10.119999999999999</v>
      </c>
      <c r="L6514" s="26">
        <v>183</v>
      </c>
    </row>
    <row r="6515" spans="1:12" x14ac:dyDescent="0.3">
      <c r="A6515" s="14">
        <v>380225</v>
      </c>
      <c r="B6515" s="16" t="s">
        <v>2117</v>
      </c>
      <c r="C6515" s="16" t="s">
        <v>849</v>
      </c>
      <c r="D6515" s="4">
        <v>42507</v>
      </c>
      <c r="E6515" s="23">
        <v>2016</v>
      </c>
      <c r="F6515" s="19">
        <v>7.4</v>
      </c>
      <c r="G6515" s="19">
        <f>IF(Movies[[#This Row],[rating]]=0,"",Movies[[#This Row],[rating]])</f>
        <v>7.4</v>
      </c>
      <c r="H6515" s="19" t="str">
        <f>IF(Movies[[#This Row],[rating]]=0,"No Rating","Rated")</f>
        <v>Rated</v>
      </c>
      <c r="I6515" s="16" t="s">
        <v>713</v>
      </c>
      <c r="J6515" s="29" t="s">
        <v>511</v>
      </c>
      <c r="K6515" s="19">
        <v>10.115</v>
      </c>
      <c r="L6515" s="26">
        <v>874</v>
      </c>
    </row>
    <row r="6516" spans="1:12" x14ac:dyDescent="0.3">
      <c r="A6516" s="14">
        <v>392142</v>
      </c>
      <c r="B6516" s="16" t="s">
        <v>8817</v>
      </c>
      <c r="C6516" s="16" t="s">
        <v>838</v>
      </c>
      <c r="D6516" s="4">
        <v>42675</v>
      </c>
      <c r="E6516" s="23">
        <v>2016</v>
      </c>
      <c r="F6516" s="19">
        <v>6.3</v>
      </c>
      <c r="G6516" s="19">
        <f>IF(Movies[[#This Row],[rating]]=0,"",Movies[[#This Row],[rating]])</f>
        <v>6.3</v>
      </c>
      <c r="H6516" s="19" t="str">
        <f>IF(Movies[[#This Row],[rating]]=0,"No Rating","Rated")</f>
        <v>Rated</v>
      </c>
      <c r="I6516" s="16" t="s">
        <v>8818</v>
      </c>
      <c r="J6516" s="29" t="s">
        <v>110</v>
      </c>
      <c r="K6516" s="19">
        <v>10.114000000000001</v>
      </c>
      <c r="L6516" s="26">
        <v>796</v>
      </c>
    </row>
    <row r="6517" spans="1:12" x14ac:dyDescent="0.3">
      <c r="A6517" s="14">
        <v>371560</v>
      </c>
      <c r="B6517" s="16" t="s">
        <v>8819</v>
      </c>
      <c r="C6517" s="16" t="s">
        <v>10</v>
      </c>
      <c r="D6517" s="4">
        <v>42706</v>
      </c>
      <c r="E6517" s="23">
        <v>2016</v>
      </c>
      <c r="F6517" s="19">
        <v>6.2</v>
      </c>
      <c r="G6517" s="19">
        <f>IF(Movies[[#This Row],[rating]]=0,"",Movies[[#This Row],[rating]])</f>
        <v>6.2</v>
      </c>
      <c r="H6517" s="19" t="str">
        <f>IF(Movies[[#This Row],[rating]]=0,"No Rating","Rated")</f>
        <v>Rated</v>
      </c>
      <c r="I6517" s="16" t="s">
        <v>1993</v>
      </c>
      <c r="J6517" s="29" t="s">
        <v>12</v>
      </c>
      <c r="K6517" s="19">
        <v>10.098000000000001</v>
      </c>
      <c r="L6517" s="26">
        <v>318</v>
      </c>
    </row>
    <row r="6518" spans="1:12" x14ac:dyDescent="0.3">
      <c r="A6518" s="14">
        <v>434873</v>
      </c>
      <c r="B6518" s="16" t="s">
        <v>8820</v>
      </c>
      <c r="C6518" s="16" t="s">
        <v>10</v>
      </c>
      <c r="D6518" s="4">
        <v>42651</v>
      </c>
      <c r="E6518" s="23">
        <v>2016</v>
      </c>
      <c r="F6518" s="19">
        <v>5.6</v>
      </c>
      <c r="G6518" s="19">
        <f>IF(Movies[[#This Row],[rating]]=0,"",Movies[[#This Row],[rating]])</f>
        <v>5.6</v>
      </c>
      <c r="H6518" s="19" t="str">
        <f>IF(Movies[[#This Row],[rating]]=0,"No Rating","Rated")</f>
        <v>Rated</v>
      </c>
      <c r="I6518" s="16" t="s">
        <v>8821</v>
      </c>
      <c r="J6518" s="29" t="s">
        <v>12</v>
      </c>
      <c r="K6518" s="19">
        <v>10.092000000000001</v>
      </c>
      <c r="L6518" s="26">
        <v>232</v>
      </c>
    </row>
    <row r="6519" spans="1:12" x14ac:dyDescent="0.3">
      <c r="A6519" s="14">
        <v>382475</v>
      </c>
      <c r="B6519" s="16" t="s">
        <v>8822</v>
      </c>
      <c r="C6519" s="16" t="s">
        <v>416</v>
      </c>
      <c r="D6519" s="4">
        <v>42445</v>
      </c>
      <c r="E6519" s="23">
        <v>2016</v>
      </c>
      <c r="F6519" s="19">
        <v>6.4</v>
      </c>
      <c r="G6519" s="19">
        <f>IF(Movies[[#This Row],[rating]]=0,"",Movies[[#This Row],[rating]])</f>
        <v>6.4</v>
      </c>
      <c r="H6519" s="19" t="str">
        <f>IF(Movies[[#This Row],[rating]]=0,"No Rating","Rated")</f>
        <v>Rated</v>
      </c>
      <c r="I6519" s="16" t="s">
        <v>33</v>
      </c>
      <c r="J6519" s="29" t="s">
        <v>12</v>
      </c>
      <c r="K6519" s="19">
        <v>10.089</v>
      </c>
      <c r="L6519" s="26">
        <v>126</v>
      </c>
    </row>
    <row r="6520" spans="1:12" x14ac:dyDescent="0.3">
      <c r="A6520" s="14">
        <v>410314</v>
      </c>
      <c r="B6520" s="16" t="s">
        <v>8823</v>
      </c>
      <c r="C6520" s="16" t="s">
        <v>172</v>
      </c>
      <c r="D6520" s="4">
        <v>42679</v>
      </c>
      <c r="E6520" s="23">
        <v>2016</v>
      </c>
      <c r="F6520" s="19">
        <v>5.9</v>
      </c>
      <c r="G6520" s="19">
        <f>IF(Movies[[#This Row],[rating]]=0,"",Movies[[#This Row],[rating]])</f>
        <v>5.9</v>
      </c>
      <c r="H6520" s="19" t="str">
        <f>IF(Movies[[#This Row],[rating]]=0,"No Rating","Rated")</f>
        <v>Rated</v>
      </c>
      <c r="I6520" s="16" t="s">
        <v>8824</v>
      </c>
      <c r="J6520" s="29" t="s">
        <v>12</v>
      </c>
      <c r="K6520" s="19">
        <v>10.079000000000001</v>
      </c>
      <c r="L6520" s="26">
        <v>257</v>
      </c>
    </row>
    <row r="6521" spans="1:12" x14ac:dyDescent="0.3">
      <c r="A6521" s="14">
        <v>384737</v>
      </c>
      <c r="B6521" s="16" t="s">
        <v>8825</v>
      </c>
      <c r="C6521" s="16" t="s">
        <v>432</v>
      </c>
      <c r="D6521" s="4">
        <v>42566</v>
      </c>
      <c r="E6521" s="23">
        <v>2016</v>
      </c>
      <c r="F6521" s="19">
        <v>5.0999999999999996</v>
      </c>
      <c r="G6521" s="19">
        <f>IF(Movies[[#This Row],[rating]]=0,"",Movies[[#This Row],[rating]])</f>
        <v>5.0999999999999996</v>
      </c>
      <c r="H6521" s="19" t="str">
        <f>IF(Movies[[#This Row],[rating]]=0,"No Rating","Rated")</f>
        <v>Rated</v>
      </c>
      <c r="I6521" s="16" t="s">
        <v>78</v>
      </c>
      <c r="J6521" s="29" t="s">
        <v>12</v>
      </c>
      <c r="K6521" s="19">
        <v>10.063000000000001</v>
      </c>
      <c r="L6521" s="26">
        <v>286</v>
      </c>
    </row>
    <row r="6522" spans="1:12" x14ac:dyDescent="0.3">
      <c r="A6522" s="14">
        <v>401698</v>
      </c>
      <c r="B6522" s="16" t="s">
        <v>8826</v>
      </c>
      <c r="C6522" s="16" t="s">
        <v>108</v>
      </c>
      <c r="D6522" s="4">
        <v>42404</v>
      </c>
      <c r="E6522" s="23">
        <v>2016</v>
      </c>
      <c r="F6522" s="19">
        <v>7.6</v>
      </c>
      <c r="G6522" s="19">
        <f>IF(Movies[[#This Row],[rating]]=0,"",Movies[[#This Row],[rating]])</f>
        <v>7.6</v>
      </c>
      <c r="H6522" s="19" t="str">
        <f>IF(Movies[[#This Row],[rating]]=0,"No Rating","Rated")</f>
        <v>Rated</v>
      </c>
      <c r="I6522" s="16" t="s">
        <v>398</v>
      </c>
      <c r="J6522" s="29" t="s">
        <v>110</v>
      </c>
      <c r="K6522" s="19">
        <v>10.061999999999999</v>
      </c>
      <c r="L6522" s="26">
        <v>305</v>
      </c>
    </row>
    <row r="6523" spans="1:12" x14ac:dyDescent="0.3">
      <c r="A6523" s="14">
        <v>389868</v>
      </c>
      <c r="B6523" s="16" t="s">
        <v>8827</v>
      </c>
      <c r="C6523" s="16" t="s">
        <v>94</v>
      </c>
      <c r="D6523" s="4">
        <v>42599</v>
      </c>
      <c r="E6523" s="23">
        <v>2016</v>
      </c>
      <c r="F6523" s="19">
        <v>6.5339999999999998</v>
      </c>
      <c r="G6523" s="19">
        <f>IF(Movies[[#This Row],[rating]]=0,"",Movies[[#This Row],[rating]])</f>
        <v>6.5339999999999998</v>
      </c>
      <c r="H6523" s="19" t="str">
        <f>IF(Movies[[#This Row],[rating]]=0,"No Rating","Rated")</f>
        <v>Rated</v>
      </c>
      <c r="I6523" s="16" t="s">
        <v>8828</v>
      </c>
      <c r="J6523" s="29" t="s">
        <v>96</v>
      </c>
      <c r="K6523" s="19">
        <v>10.052</v>
      </c>
      <c r="L6523" s="26">
        <v>438</v>
      </c>
    </row>
    <row r="6524" spans="1:12" x14ac:dyDescent="0.3">
      <c r="A6524" s="14">
        <v>379441</v>
      </c>
      <c r="B6524" s="16" t="s">
        <v>8829</v>
      </c>
      <c r="C6524" s="16" t="s">
        <v>10</v>
      </c>
      <c r="D6524" s="4">
        <v>42608</v>
      </c>
      <c r="E6524" s="23">
        <v>2016</v>
      </c>
      <c r="F6524" s="19">
        <v>7.1</v>
      </c>
      <c r="G6524" s="19">
        <f>IF(Movies[[#This Row],[rating]]=0,"",Movies[[#This Row],[rating]])</f>
        <v>7.1</v>
      </c>
      <c r="H6524" s="19" t="str">
        <f>IF(Movies[[#This Row],[rating]]=0,"No Rating","Rated")</f>
        <v>Rated</v>
      </c>
      <c r="I6524" s="16" t="s">
        <v>806</v>
      </c>
      <c r="J6524" s="29" t="s">
        <v>12</v>
      </c>
      <c r="K6524" s="19">
        <v>10.052</v>
      </c>
      <c r="L6524" s="26">
        <v>105</v>
      </c>
    </row>
    <row r="6525" spans="1:12" x14ac:dyDescent="0.3">
      <c r="A6525" s="14">
        <v>405882</v>
      </c>
      <c r="B6525" s="16" t="s">
        <v>8830</v>
      </c>
      <c r="C6525" s="16" t="s">
        <v>10</v>
      </c>
      <c r="D6525" s="4">
        <v>42609</v>
      </c>
      <c r="E6525" s="23">
        <v>2016</v>
      </c>
      <c r="F6525" s="19">
        <v>6</v>
      </c>
      <c r="G6525" s="19">
        <f>IF(Movies[[#This Row],[rating]]=0,"",Movies[[#This Row],[rating]])</f>
        <v>6</v>
      </c>
      <c r="H6525" s="19" t="str">
        <f>IF(Movies[[#This Row],[rating]]=0,"No Rating","Rated")</f>
        <v>Rated</v>
      </c>
      <c r="I6525" s="16" t="s">
        <v>4419</v>
      </c>
      <c r="J6525" s="29" t="s">
        <v>12</v>
      </c>
      <c r="K6525" s="19">
        <v>10.036</v>
      </c>
      <c r="L6525" s="26">
        <v>229</v>
      </c>
    </row>
    <row r="6526" spans="1:12" x14ac:dyDescent="0.3">
      <c r="A6526" s="14">
        <v>377985</v>
      </c>
      <c r="B6526" s="16" t="s">
        <v>8831</v>
      </c>
      <c r="C6526" s="16" t="s">
        <v>595</v>
      </c>
      <c r="D6526" s="4">
        <v>42474</v>
      </c>
      <c r="E6526" s="23">
        <v>2016</v>
      </c>
      <c r="F6526" s="19">
        <v>6.3</v>
      </c>
      <c r="G6526" s="19">
        <f>IF(Movies[[#This Row],[rating]]=0,"",Movies[[#This Row],[rating]])</f>
        <v>6.3</v>
      </c>
      <c r="H6526" s="19" t="str">
        <f>IF(Movies[[#This Row],[rating]]=0,"No Rating","Rated")</f>
        <v>Rated</v>
      </c>
      <c r="I6526" s="16" t="s">
        <v>616</v>
      </c>
      <c r="J6526" s="29" t="s">
        <v>142</v>
      </c>
      <c r="K6526" s="19">
        <v>10.034000000000001</v>
      </c>
      <c r="L6526" s="26">
        <v>250</v>
      </c>
    </row>
    <row r="6527" spans="1:12" x14ac:dyDescent="0.3">
      <c r="A6527" s="14">
        <v>369860</v>
      </c>
      <c r="B6527" s="16" t="s">
        <v>8832</v>
      </c>
      <c r="C6527" s="16" t="s">
        <v>284</v>
      </c>
      <c r="D6527" s="4">
        <v>42390</v>
      </c>
      <c r="E6527" s="23">
        <v>2016</v>
      </c>
      <c r="F6527" s="19">
        <v>6.3</v>
      </c>
      <c r="G6527" s="19">
        <f>IF(Movies[[#This Row],[rating]]=0,"",Movies[[#This Row],[rating]])</f>
        <v>6.3</v>
      </c>
      <c r="H6527" s="19" t="str">
        <f>IF(Movies[[#This Row],[rating]]=0,"No Rating","Rated")</f>
        <v>Rated</v>
      </c>
      <c r="I6527" s="16" t="s">
        <v>3168</v>
      </c>
      <c r="J6527" s="29" t="s">
        <v>286</v>
      </c>
      <c r="K6527" s="19">
        <v>10.023999999999999</v>
      </c>
      <c r="L6527" s="26">
        <v>63</v>
      </c>
    </row>
    <row r="6528" spans="1:12" x14ac:dyDescent="0.3">
      <c r="A6528" s="14">
        <v>353571</v>
      </c>
      <c r="B6528" s="16" t="s">
        <v>8833</v>
      </c>
      <c r="C6528" s="16" t="s">
        <v>10</v>
      </c>
      <c r="D6528" s="4">
        <v>42523</v>
      </c>
      <c r="E6528" s="23">
        <v>2016</v>
      </c>
      <c r="F6528" s="19">
        <v>6.7</v>
      </c>
      <c r="G6528" s="19">
        <f>IF(Movies[[#This Row],[rating]]=0,"",Movies[[#This Row],[rating]])</f>
        <v>6.7</v>
      </c>
      <c r="H6528" s="19" t="str">
        <f>IF(Movies[[#This Row],[rating]]=0,"No Rating","Rated")</f>
        <v>Rated</v>
      </c>
      <c r="I6528" s="16" t="s">
        <v>713</v>
      </c>
      <c r="J6528" s="29" t="s">
        <v>12</v>
      </c>
      <c r="K6528" s="19">
        <v>10.023</v>
      </c>
      <c r="L6528" s="26">
        <v>723</v>
      </c>
    </row>
    <row r="6529" spans="1:12" x14ac:dyDescent="0.3">
      <c r="A6529" s="14">
        <v>366901</v>
      </c>
      <c r="B6529" s="16" t="s">
        <v>8834</v>
      </c>
      <c r="C6529" s="16" t="s">
        <v>1776</v>
      </c>
      <c r="D6529" s="4">
        <v>42398</v>
      </c>
      <c r="E6529" s="23">
        <v>2016</v>
      </c>
      <c r="F6529" s="19">
        <v>5.8</v>
      </c>
      <c r="G6529" s="19">
        <f>IF(Movies[[#This Row],[rating]]=0,"",Movies[[#This Row],[rating]])</f>
        <v>5.8</v>
      </c>
      <c r="H6529" s="19" t="str">
        <f>IF(Movies[[#This Row],[rating]]=0,"No Rating","Rated")</f>
        <v>Rated</v>
      </c>
      <c r="I6529" s="16" t="s">
        <v>1511</v>
      </c>
      <c r="J6529" s="29" t="s">
        <v>12</v>
      </c>
      <c r="K6529" s="19">
        <v>9.9949999999999992</v>
      </c>
      <c r="L6529" s="26">
        <v>88</v>
      </c>
    </row>
    <row r="6530" spans="1:12" x14ac:dyDescent="0.3">
      <c r="A6530" s="14">
        <v>384345</v>
      </c>
      <c r="B6530" s="16" t="s">
        <v>8835</v>
      </c>
      <c r="C6530" s="16" t="s">
        <v>144</v>
      </c>
      <c r="D6530" s="4">
        <v>42434</v>
      </c>
      <c r="E6530" s="23">
        <v>2016</v>
      </c>
      <c r="F6530" s="19">
        <v>6.8</v>
      </c>
      <c r="G6530" s="19">
        <f>IF(Movies[[#This Row],[rating]]=0,"",Movies[[#This Row],[rating]])</f>
        <v>6.8</v>
      </c>
      <c r="H6530" s="19" t="str">
        <f>IF(Movies[[#This Row],[rating]]=0,"No Rating","Rated")</f>
        <v>Rated</v>
      </c>
      <c r="I6530" s="16" t="s">
        <v>8836</v>
      </c>
      <c r="J6530" s="29" t="s">
        <v>146</v>
      </c>
      <c r="K6530" s="19">
        <v>9.9770000000000003</v>
      </c>
      <c r="L6530" s="26">
        <v>61</v>
      </c>
    </row>
    <row r="6531" spans="1:12" x14ac:dyDescent="0.3">
      <c r="A6531" s="14">
        <v>369697</v>
      </c>
      <c r="B6531" s="16" t="s">
        <v>8837</v>
      </c>
      <c r="C6531" s="16" t="s">
        <v>7713</v>
      </c>
      <c r="D6531" s="4">
        <v>42474</v>
      </c>
      <c r="E6531" s="23">
        <v>2016</v>
      </c>
      <c r="F6531" s="19">
        <v>5.5</v>
      </c>
      <c r="G6531" s="19">
        <f>IF(Movies[[#This Row],[rating]]=0,"",Movies[[#This Row],[rating]])</f>
        <v>5.5</v>
      </c>
      <c r="H6531" s="19" t="str">
        <f>IF(Movies[[#This Row],[rating]]=0,"No Rating","Rated")</f>
        <v>Rated</v>
      </c>
      <c r="I6531" s="16" t="s">
        <v>8838</v>
      </c>
      <c r="J6531" s="29" t="s">
        <v>12</v>
      </c>
      <c r="K6531" s="19">
        <v>9.9749999999999996</v>
      </c>
      <c r="L6531" s="26">
        <v>188</v>
      </c>
    </row>
    <row r="6532" spans="1:12" x14ac:dyDescent="0.3">
      <c r="A6532" s="14">
        <v>237584</v>
      </c>
      <c r="B6532" s="16" t="s">
        <v>8839</v>
      </c>
      <c r="C6532" s="16" t="s">
        <v>10</v>
      </c>
      <c r="D6532" s="4">
        <v>42391</v>
      </c>
      <c r="E6532" s="23">
        <v>2016</v>
      </c>
      <c r="F6532" s="19">
        <v>4.944</v>
      </c>
      <c r="G6532" s="19">
        <f>IF(Movies[[#This Row],[rating]]=0,"",Movies[[#This Row],[rating]])</f>
        <v>4.944</v>
      </c>
      <c r="H6532" s="19" t="str">
        <f>IF(Movies[[#This Row],[rating]]=0,"No Rating","Rated")</f>
        <v>Rated</v>
      </c>
      <c r="I6532" s="16" t="s">
        <v>166</v>
      </c>
      <c r="J6532" s="29" t="s">
        <v>12</v>
      </c>
      <c r="K6532" s="19">
        <v>9.9619999999999997</v>
      </c>
      <c r="L6532" s="26">
        <v>134</v>
      </c>
    </row>
    <row r="6533" spans="1:12" x14ac:dyDescent="0.3">
      <c r="A6533" s="14">
        <v>369524</v>
      </c>
      <c r="B6533" s="16" t="s">
        <v>8840</v>
      </c>
      <c r="C6533" s="16" t="s">
        <v>10</v>
      </c>
      <c r="D6533" s="4">
        <v>42713</v>
      </c>
      <c r="E6533" s="23">
        <v>2016</v>
      </c>
      <c r="F6533" s="19">
        <v>5.7</v>
      </c>
      <c r="G6533" s="19">
        <f>IF(Movies[[#This Row],[rating]]=0,"",Movies[[#This Row],[rating]])</f>
        <v>5.7</v>
      </c>
      <c r="H6533" s="19" t="str">
        <f>IF(Movies[[#This Row],[rating]]=0,"No Rating","Rated")</f>
        <v>Rated</v>
      </c>
      <c r="I6533" s="16" t="s">
        <v>30</v>
      </c>
      <c r="J6533" s="29" t="s">
        <v>12</v>
      </c>
      <c r="K6533" s="19">
        <v>9.9589999999999996</v>
      </c>
      <c r="L6533" s="26">
        <v>156</v>
      </c>
    </row>
    <row r="6534" spans="1:12" x14ac:dyDescent="0.3">
      <c r="A6534" s="14">
        <v>374671</v>
      </c>
      <c r="B6534" s="16" t="s">
        <v>8841</v>
      </c>
      <c r="C6534" s="16" t="s">
        <v>144</v>
      </c>
      <c r="D6534" s="4">
        <v>42511</v>
      </c>
      <c r="E6534" s="23">
        <v>2016</v>
      </c>
      <c r="F6534" s="19">
        <v>7.2130000000000001</v>
      </c>
      <c r="G6534" s="19">
        <f>IF(Movies[[#This Row],[rating]]=0,"",Movies[[#This Row],[rating]])</f>
        <v>7.2130000000000001</v>
      </c>
      <c r="H6534" s="19" t="str">
        <f>IF(Movies[[#This Row],[rating]]=0,"No Rating","Rated")</f>
        <v>Rated</v>
      </c>
      <c r="I6534" s="16" t="s">
        <v>49</v>
      </c>
      <c r="J6534" s="29" t="s">
        <v>146</v>
      </c>
      <c r="K6534" s="19">
        <v>9.9469999999999992</v>
      </c>
      <c r="L6534" s="26">
        <v>336</v>
      </c>
    </row>
    <row r="6535" spans="1:12" x14ac:dyDescent="0.3">
      <c r="A6535" s="14">
        <v>419114</v>
      </c>
      <c r="B6535" s="16" t="s">
        <v>8842</v>
      </c>
      <c r="C6535" s="16" t="s">
        <v>94</v>
      </c>
      <c r="D6535" s="4">
        <v>42635</v>
      </c>
      <c r="E6535" s="23">
        <v>2016</v>
      </c>
      <c r="F6535" s="19">
        <v>9</v>
      </c>
      <c r="G6535" s="19">
        <f>IF(Movies[[#This Row],[rating]]=0,"",Movies[[#This Row],[rating]])</f>
        <v>9</v>
      </c>
      <c r="H6535" s="19" t="str">
        <f>IF(Movies[[#This Row],[rating]]=0,"No Rating","Rated")</f>
        <v>Rated</v>
      </c>
      <c r="I6535" s="16" t="s">
        <v>52</v>
      </c>
      <c r="J6535" s="29" t="s">
        <v>96</v>
      </c>
      <c r="K6535" s="19">
        <v>9.9440000000000008</v>
      </c>
      <c r="L6535" s="26">
        <v>3</v>
      </c>
    </row>
    <row r="6536" spans="1:12" x14ac:dyDescent="0.3">
      <c r="A6536" s="14">
        <v>411802</v>
      </c>
      <c r="B6536" s="16" t="s">
        <v>8843</v>
      </c>
      <c r="C6536" s="16" t="s">
        <v>10</v>
      </c>
      <c r="D6536" s="4">
        <v>42575</v>
      </c>
      <c r="E6536" s="23">
        <v>2016</v>
      </c>
      <c r="F6536" s="19">
        <v>6.5</v>
      </c>
      <c r="G6536" s="19">
        <f>IF(Movies[[#This Row],[rating]]=0,"",Movies[[#This Row],[rating]])</f>
        <v>6.5</v>
      </c>
      <c r="H6536" s="19" t="str">
        <f>IF(Movies[[#This Row],[rating]]=0,"No Rating","Rated")</f>
        <v>Rated</v>
      </c>
      <c r="I6536" s="16" t="s">
        <v>3157</v>
      </c>
      <c r="J6536" s="29" t="s">
        <v>12</v>
      </c>
      <c r="K6536" s="19">
        <v>9.9380000000000006</v>
      </c>
      <c r="L6536" s="26">
        <v>96</v>
      </c>
    </row>
    <row r="6537" spans="1:12" x14ac:dyDescent="0.3">
      <c r="A6537" s="14">
        <v>388045</v>
      </c>
      <c r="B6537" s="16" t="s">
        <v>8844</v>
      </c>
      <c r="C6537" s="16" t="s">
        <v>74</v>
      </c>
      <c r="D6537" s="4">
        <v>42664</v>
      </c>
      <c r="E6537" s="23">
        <v>2016</v>
      </c>
      <c r="F6537" s="19">
        <v>7.2</v>
      </c>
      <c r="G6537" s="19">
        <f>IF(Movies[[#This Row],[rating]]=0,"",Movies[[#This Row],[rating]])</f>
        <v>7.2</v>
      </c>
      <c r="H6537" s="19" t="str">
        <f>IF(Movies[[#This Row],[rating]]=0,"No Rating","Rated")</f>
        <v>Rated</v>
      </c>
      <c r="I6537" s="16" t="s">
        <v>8845</v>
      </c>
      <c r="J6537" s="29" t="s">
        <v>34</v>
      </c>
      <c r="K6537" s="19">
        <v>9.9309999999999992</v>
      </c>
      <c r="L6537" s="26">
        <v>141</v>
      </c>
    </row>
    <row r="6538" spans="1:12" x14ac:dyDescent="0.3">
      <c r="A6538" s="14">
        <v>390584</v>
      </c>
      <c r="B6538" s="16" t="s">
        <v>8846</v>
      </c>
      <c r="C6538" s="16" t="s">
        <v>10</v>
      </c>
      <c r="D6538" s="4">
        <v>42664</v>
      </c>
      <c r="E6538" s="23">
        <v>2016</v>
      </c>
      <c r="F6538" s="19">
        <v>5.9</v>
      </c>
      <c r="G6538" s="19">
        <f>IF(Movies[[#This Row],[rating]]=0,"",Movies[[#This Row],[rating]])</f>
        <v>5.9</v>
      </c>
      <c r="H6538" s="19" t="str">
        <f>IF(Movies[[#This Row],[rating]]=0,"No Rating","Rated")</f>
        <v>Rated</v>
      </c>
      <c r="I6538" s="16" t="s">
        <v>230</v>
      </c>
      <c r="J6538" s="29" t="s">
        <v>12</v>
      </c>
      <c r="K6538" s="19">
        <v>9.9149999999999991</v>
      </c>
      <c r="L6538" s="26">
        <v>468</v>
      </c>
    </row>
    <row r="6539" spans="1:12" x14ac:dyDescent="0.3">
      <c r="A6539" s="14">
        <v>421632</v>
      </c>
      <c r="B6539" s="16" t="s">
        <v>8847</v>
      </c>
      <c r="C6539" s="16" t="s">
        <v>172</v>
      </c>
      <c r="D6539" s="4">
        <v>42701</v>
      </c>
      <c r="E6539" s="23">
        <v>2016</v>
      </c>
      <c r="F6539" s="19">
        <v>6</v>
      </c>
      <c r="G6539" s="19">
        <f>IF(Movies[[#This Row],[rating]]=0,"",Movies[[#This Row],[rating]])</f>
        <v>6</v>
      </c>
      <c r="H6539" s="19" t="str">
        <f>IF(Movies[[#This Row],[rating]]=0,"No Rating","Rated")</f>
        <v>Rated</v>
      </c>
      <c r="I6539" s="16" t="s">
        <v>8848</v>
      </c>
      <c r="J6539" s="29" t="s">
        <v>12</v>
      </c>
      <c r="K6539" s="19">
        <v>9.8810000000000002</v>
      </c>
      <c r="L6539" s="26">
        <v>106</v>
      </c>
    </row>
    <row r="6540" spans="1:12" x14ac:dyDescent="0.3">
      <c r="A6540" s="14">
        <v>405755</v>
      </c>
      <c r="B6540" s="16" t="s">
        <v>8849</v>
      </c>
      <c r="C6540" s="16" t="s">
        <v>411</v>
      </c>
      <c r="D6540" s="4">
        <v>42559</v>
      </c>
      <c r="E6540" s="23">
        <v>2016</v>
      </c>
      <c r="F6540" s="19">
        <v>6.4</v>
      </c>
      <c r="G6540" s="19">
        <f>IF(Movies[[#This Row],[rating]]=0,"",Movies[[#This Row],[rating]])</f>
        <v>6.4</v>
      </c>
      <c r="H6540" s="19" t="str">
        <f>IF(Movies[[#This Row],[rating]]=0,"No Rating","Rated")</f>
        <v>Rated</v>
      </c>
      <c r="I6540" s="16" t="s">
        <v>197</v>
      </c>
      <c r="J6540" s="29" t="s">
        <v>342</v>
      </c>
      <c r="K6540" s="19">
        <v>9.86</v>
      </c>
      <c r="L6540" s="26">
        <v>50</v>
      </c>
    </row>
    <row r="6541" spans="1:12" x14ac:dyDescent="0.3">
      <c r="A6541" s="14">
        <v>407806</v>
      </c>
      <c r="B6541" s="16" t="s">
        <v>8850</v>
      </c>
      <c r="C6541" s="16" t="s">
        <v>10</v>
      </c>
      <c r="D6541" s="4">
        <v>42650</v>
      </c>
      <c r="E6541" s="23">
        <v>2016</v>
      </c>
      <c r="F6541" s="19">
        <v>7.9</v>
      </c>
      <c r="G6541" s="19">
        <f>IF(Movies[[#This Row],[rating]]=0,"",Movies[[#This Row],[rating]])</f>
        <v>7.9</v>
      </c>
      <c r="H6541" s="19" t="str">
        <f>IF(Movies[[#This Row],[rating]]=0,"No Rating","Rated")</f>
        <v>Rated</v>
      </c>
      <c r="I6541" s="16" t="s">
        <v>329</v>
      </c>
      <c r="J6541" s="29" t="s">
        <v>12</v>
      </c>
      <c r="K6541" s="19">
        <v>9.8580000000000005</v>
      </c>
      <c r="L6541" s="26">
        <v>746</v>
      </c>
    </row>
    <row r="6542" spans="1:12" x14ac:dyDescent="0.3">
      <c r="A6542" s="14">
        <v>407620</v>
      </c>
      <c r="B6542" s="16" t="s">
        <v>8851</v>
      </c>
      <c r="C6542" s="16" t="s">
        <v>10</v>
      </c>
      <c r="D6542" s="4">
        <v>42578</v>
      </c>
      <c r="E6542" s="23">
        <v>2016</v>
      </c>
      <c r="F6542" s="19">
        <v>3.6</v>
      </c>
      <c r="G6542" s="19">
        <f>IF(Movies[[#This Row],[rating]]=0,"",Movies[[#This Row],[rating]])</f>
        <v>3.6</v>
      </c>
      <c r="H6542" s="19" t="str">
        <f>IF(Movies[[#This Row],[rating]]=0,"No Rating","Rated")</f>
        <v>Rated</v>
      </c>
      <c r="I6542" s="16" t="s">
        <v>677</v>
      </c>
      <c r="J6542" s="29" t="s">
        <v>12</v>
      </c>
      <c r="K6542" s="19">
        <v>9.8580000000000005</v>
      </c>
      <c r="L6542" s="26">
        <v>69</v>
      </c>
    </row>
    <row r="6543" spans="1:12" x14ac:dyDescent="0.3">
      <c r="A6543" s="14">
        <v>370978</v>
      </c>
      <c r="B6543" s="16" t="s">
        <v>8852</v>
      </c>
      <c r="C6543" s="16" t="s">
        <v>51</v>
      </c>
      <c r="D6543" s="4">
        <v>42461</v>
      </c>
      <c r="E6543" s="23">
        <v>2016</v>
      </c>
      <c r="F6543" s="19">
        <v>6.1</v>
      </c>
      <c r="G6543" s="19">
        <f>IF(Movies[[#This Row],[rating]]=0,"",Movies[[#This Row],[rating]])</f>
        <v>6.1</v>
      </c>
      <c r="H6543" s="19" t="str">
        <f>IF(Movies[[#This Row],[rating]]=0,"No Rating","Rated")</f>
        <v>Rated</v>
      </c>
      <c r="I6543" s="16" t="s">
        <v>273</v>
      </c>
      <c r="J6543" s="29" t="s">
        <v>34</v>
      </c>
      <c r="K6543" s="19">
        <v>9.8490000000000002</v>
      </c>
      <c r="L6543" s="26">
        <v>362</v>
      </c>
    </row>
    <row r="6544" spans="1:12" x14ac:dyDescent="0.3">
      <c r="A6544" s="14">
        <v>346134</v>
      </c>
      <c r="B6544" s="16" t="s">
        <v>8853</v>
      </c>
      <c r="C6544" s="16" t="s">
        <v>10</v>
      </c>
      <c r="D6544" s="4">
        <v>42629</v>
      </c>
      <c r="E6544" s="23">
        <v>2016</v>
      </c>
      <c r="F6544" s="19">
        <v>6.5</v>
      </c>
      <c r="G6544" s="19">
        <f>IF(Movies[[#This Row],[rating]]=0,"",Movies[[#This Row],[rating]])</f>
        <v>6.5</v>
      </c>
      <c r="H6544" s="19" t="str">
        <f>IF(Movies[[#This Row],[rating]]=0,"No Rating","Rated")</f>
        <v>Rated</v>
      </c>
      <c r="I6544" s="16" t="s">
        <v>180</v>
      </c>
      <c r="J6544" s="29" t="s">
        <v>12</v>
      </c>
      <c r="K6544" s="19">
        <v>9.8480000000000008</v>
      </c>
      <c r="L6544" s="26">
        <v>236</v>
      </c>
    </row>
    <row r="6545" spans="1:12" x14ac:dyDescent="0.3">
      <c r="A6545" s="14">
        <v>387808</v>
      </c>
      <c r="B6545" s="16" t="s">
        <v>8854</v>
      </c>
      <c r="C6545" s="16" t="s">
        <v>94</v>
      </c>
      <c r="D6545" s="4">
        <v>42432</v>
      </c>
      <c r="E6545" s="23">
        <v>2016</v>
      </c>
      <c r="F6545" s="19">
        <v>2.7</v>
      </c>
      <c r="G6545" s="19">
        <f>IF(Movies[[#This Row],[rating]]=0,"",Movies[[#This Row],[rating]])</f>
        <v>2.7</v>
      </c>
      <c r="H6545" s="19" t="str">
        <f>IF(Movies[[#This Row],[rating]]=0,"No Rating","Rated")</f>
        <v>Rated</v>
      </c>
      <c r="I6545" s="16" t="s">
        <v>33</v>
      </c>
      <c r="J6545" s="29" t="s">
        <v>96</v>
      </c>
      <c r="K6545" s="19">
        <v>9.8179999999999996</v>
      </c>
      <c r="L6545" s="26">
        <v>3</v>
      </c>
    </row>
    <row r="6546" spans="1:12" x14ac:dyDescent="0.3">
      <c r="A6546" s="14">
        <v>370765</v>
      </c>
      <c r="B6546" s="16" t="s">
        <v>8855</v>
      </c>
      <c r="C6546" s="16" t="s">
        <v>10</v>
      </c>
      <c r="D6546" s="4">
        <v>42542</v>
      </c>
      <c r="E6546" s="23">
        <v>2016</v>
      </c>
      <c r="F6546" s="19">
        <v>5.8</v>
      </c>
      <c r="G6546" s="19">
        <f>IF(Movies[[#This Row],[rating]]=0,"",Movies[[#This Row],[rating]])</f>
        <v>5.8</v>
      </c>
      <c r="H6546" s="19" t="str">
        <f>IF(Movies[[#This Row],[rating]]=0,"No Rating","Rated")</f>
        <v>Rated</v>
      </c>
      <c r="I6546" s="16" t="s">
        <v>6748</v>
      </c>
      <c r="J6546" s="29" t="s">
        <v>12</v>
      </c>
      <c r="K6546" s="19">
        <v>9.8179999999999996</v>
      </c>
      <c r="L6546" s="26">
        <v>135</v>
      </c>
    </row>
    <row r="6547" spans="1:12" x14ac:dyDescent="0.3">
      <c r="A6547" s="14">
        <v>403368</v>
      </c>
      <c r="B6547" s="16" t="s">
        <v>8856</v>
      </c>
      <c r="C6547" s="16" t="s">
        <v>10</v>
      </c>
      <c r="D6547" s="4">
        <v>42604</v>
      </c>
      <c r="E6547" s="23">
        <v>2016</v>
      </c>
      <c r="F6547" s="19">
        <v>5.2</v>
      </c>
      <c r="G6547" s="19">
        <f>IF(Movies[[#This Row],[rating]]=0,"",Movies[[#This Row],[rating]])</f>
        <v>5.2</v>
      </c>
      <c r="H6547" s="19" t="str">
        <f>IF(Movies[[#This Row],[rating]]=0,"No Rating","Rated")</f>
        <v>Rated</v>
      </c>
      <c r="I6547" s="16" t="s">
        <v>183</v>
      </c>
      <c r="J6547" s="29" t="s">
        <v>12</v>
      </c>
      <c r="K6547" s="19">
        <v>9.8119999999999994</v>
      </c>
      <c r="L6547" s="26">
        <v>122</v>
      </c>
    </row>
    <row r="6548" spans="1:12" x14ac:dyDescent="0.3">
      <c r="A6548" s="14">
        <v>412511</v>
      </c>
      <c r="B6548" s="16" t="s">
        <v>8857</v>
      </c>
      <c r="C6548" s="16" t="s">
        <v>229</v>
      </c>
      <c r="D6548" s="4">
        <v>42602</v>
      </c>
      <c r="E6548" s="23">
        <v>2016</v>
      </c>
      <c r="F6548" s="19">
        <v>5.0999999999999996</v>
      </c>
      <c r="G6548" s="19">
        <f>IF(Movies[[#This Row],[rating]]=0,"",Movies[[#This Row],[rating]])</f>
        <v>5.0999999999999996</v>
      </c>
      <c r="H6548" s="19" t="str">
        <f>IF(Movies[[#This Row],[rating]]=0,"No Rating","Rated")</f>
        <v>Rated</v>
      </c>
      <c r="I6548" s="16" t="s">
        <v>886</v>
      </c>
      <c r="J6548" s="29" t="s">
        <v>12</v>
      </c>
      <c r="K6548" s="19">
        <v>9.7279999999999998</v>
      </c>
      <c r="L6548" s="26">
        <v>18</v>
      </c>
    </row>
    <row r="6549" spans="1:12" x14ac:dyDescent="0.3">
      <c r="A6549" s="14">
        <v>408439</v>
      </c>
      <c r="B6549" s="16" t="s">
        <v>8858</v>
      </c>
      <c r="C6549" s="16" t="s">
        <v>367</v>
      </c>
      <c r="D6549" s="4">
        <v>42650</v>
      </c>
      <c r="E6549" s="23">
        <v>2016</v>
      </c>
      <c r="F6549" s="19">
        <v>6.1</v>
      </c>
      <c r="G6549" s="19">
        <f>IF(Movies[[#This Row],[rating]]=0,"",Movies[[#This Row],[rating]])</f>
        <v>6.1</v>
      </c>
      <c r="H6549" s="19" t="str">
        <f>IF(Movies[[#This Row],[rating]]=0,"No Rating","Rated")</f>
        <v>Rated</v>
      </c>
      <c r="I6549" s="16" t="s">
        <v>8859</v>
      </c>
      <c r="J6549" s="29" t="s">
        <v>12</v>
      </c>
      <c r="K6549" s="19">
        <v>9.7070000000000007</v>
      </c>
      <c r="L6549" s="26">
        <v>346</v>
      </c>
    </row>
    <row r="6550" spans="1:12" x14ac:dyDescent="0.3">
      <c r="A6550" s="14">
        <v>403064</v>
      </c>
      <c r="B6550" s="16" t="s">
        <v>8860</v>
      </c>
      <c r="C6550" s="16" t="s">
        <v>144</v>
      </c>
      <c r="D6550" s="4">
        <v>42511</v>
      </c>
      <c r="E6550" s="23">
        <v>2016</v>
      </c>
      <c r="F6550" s="19">
        <v>6.9580000000000002</v>
      </c>
      <c r="G6550" s="19">
        <f>IF(Movies[[#This Row],[rating]]=0,"",Movies[[#This Row],[rating]])</f>
        <v>6.9580000000000002</v>
      </c>
      <c r="H6550" s="19" t="str">
        <f>IF(Movies[[#This Row],[rating]]=0,"No Rating","Rated")</f>
        <v>Rated</v>
      </c>
      <c r="I6550" s="16" t="s">
        <v>636</v>
      </c>
      <c r="J6550" s="29" t="s">
        <v>146</v>
      </c>
      <c r="K6550" s="19">
        <v>9.7010000000000005</v>
      </c>
      <c r="L6550" s="26">
        <v>59</v>
      </c>
    </row>
    <row r="6551" spans="1:12" x14ac:dyDescent="0.3">
      <c r="A6551" s="14">
        <v>393277</v>
      </c>
      <c r="B6551" s="16" t="s">
        <v>8861</v>
      </c>
      <c r="C6551" s="16" t="s">
        <v>877</v>
      </c>
      <c r="D6551" s="4">
        <v>42663</v>
      </c>
      <c r="E6551" s="23">
        <v>2016</v>
      </c>
      <c r="F6551" s="19">
        <v>6</v>
      </c>
      <c r="G6551" s="19">
        <f>IF(Movies[[#This Row],[rating]]=0,"",Movies[[#This Row],[rating]])</f>
        <v>6</v>
      </c>
      <c r="H6551" s="19" t="str">
        <f>IF(Movies[[#This Row],[rating]]=0,"No Rating","Rated")</f>
        <v>Rated</v>
      </c>
      <c r="I6551" s="16" t="s">
        <v>368</v>
      </c>
      <c r="J6551" s="29" t="s">
        <v>774</v>
      </c>
      <c r="K6551" s="19">
        <v>9.6929999999999996</v>
      </c>
      <c r="L6551" s="26">
        <v>97</v>
      </c>
    </row>
    <row r="6552" spans="1:12" x14ac:dyDescent="0.3">
      <c r="A6552" s="14">
        <v>417503</v>
      </c>
      <c r="B6552" s="16" t="s">
        <v>8862</v>
      </c>
      <c r="C6552" s="16" t="s">
        <v>263</v>
      </c>
      <c r="D6552" s="4">
        <v>42655</v>
      </c>
      <c r="E6552" s="23">
        <v>2016</v>
      </c>
      <c r="F6552" s="19">
        <v>6.2</v>
      </c>
      <c r="G6552" s="19">
        <f>IF(Movies[[#This Row],[rating]]=0,"",Movies[[#This Row],[rating]])</f>
        <v>6.2</v>
      </c>
      <c r="H6552" s="19" t="str">
        <f>IF(Movies[[#This Row],[rating]]=0,"No Rating","Rated")</f>
        <v>Rated</v>
      </c>
      <c r="I6552" s="16" t="s">
        <v>2815</v>
      </c>
      <c r="J6552" s="29" t="s">
        <v>265</v>
      </c>
      <c r="K6552" s="19">
        <v>9.6859999999999999</v>
      </c>
      <c r="L6552" s="26">
        <v>54</v>
      </c>
    </row>
    <row r="6553" spans="1:12" x14ac:dyDescent="0.3">
      <c r="A6553" s="14">
        <v>408360</v>
      </c>
      <c r="B6553" s="16" t="s">
        <v>8863</v>
      </c>
      <c r="C6553" s="16" t="s">
        <v>94</v>
      </c>
      <c r="D6553" s="4">
        <v>42585</v>
      </c>
      <c r="E6553" s="23">
        <v>2016</v>
      </c>
      <c r="F6553" s="19">
        <v>6.8</v>
      </c>
      <c r="G6553" s="19">
        <f>IF(Movies[[#This Row],[rating]]=0,"",Movies[[#This Row],[rating]])</f>
        <v>6.8</v>
      </c>
      <c r="H6553" s="19" t="str">
        <f>IF(Movies[[#This Row],[rating]]=0,"No Rating","Rated")</f>
        <v>Rated</v>
      </c>
      <c r="I6553" s="16" t="s">
        <v>2234</v>
      </c>
      <c r="J6553" s="29" t="s">
        <v>96</v>
      </c>
      <c r="K6553" s="19">
        <v>9.6809999999999992</v>
      </c>
      <c r="L6553" s="26">
        <v>62</v>
      </c>
    </row>
    <row r="6554" spans="1:12" x14ac:dyDescent="0.3">
      <c r="A6554" s="14">
        <v>403052</v>
      </c>
      <c r="B6554" s="16" t="s">
        <v>8864</v>
      </c>
      <c r="C6554" s="16" t="s">
        <v>506</v>
      </c>
      <c r="D6554" s="4">
        <v>42559</v>
      </c>
      <c r="E6554" s="23">
        <v>2016</v>
      </c>
      <c r="F6554" s="19">
        <v>6.6340000000000003</v>
      </c>
      <c r="G6554" s="19">
        <f>IF(Movies[[#This Row],[rating]]=0,"",Movies[[#This Row],[rating]])</f>
        <v>6.6340000000000003</v>
      </c>
      <c r="H6554" s="19" t="str">
        <f>IF(Movies[[#This Row],[rating]]=0,"No Rating","Rated")</f>
        <v>Rated</v>
      </c>
      <c r="I6554" s="16" t="s">
        <v>1477</v>
      </c>
      <c r="J6554" s="29" t="s">
        <v>12</v>
      </c>
      <c r="K6554" s="19">
        <v>9.6669999999999998</v>
      </c>
      <c r="L6554" s="26">
        <v>186</v>
      </c>
    </row>
    <row r="6555" spans="1:12" x14ac:dyDescent="0.3">
      <c r="A6555" s="14">
        <v>385320</v>
      </c>
      <c r="B6555" s="16" t="s">
        <v>8865</v>
      </c>
      <c r="C6555" s="16" t="s">
        <v>10</v>
      </c>
      <c r="D6555" s="4">
        <v>42489</v>
      </c>
      <c r="E6555" s="23">
        <v>2016</v>
      </c>
      <c r="F6555" s="19">
        <v>5</v>
      </c>
      <c r="G6555" s="19">
        <f>IF(Movies[[#This Row],[rating]]=0,"",Movies[[#This Row],[rating]])</f>
        <v>5</v>
      </c>
      <c r="H6555" s="19" t="str">
        <f>IF(Movies[[#This Row],[rating]]=0,"No Rating","Rated")</f>
        <v>Rated</v>
      </c>
      <c r="I6555" s="16" t="s">
        <v>7243</v>
      </c>
      <c r="J6555" s="29" t="s">
        <v>12</v>
      </c>
      <c r="K6555" s="19">
        <v>9.6549999999999994</v>
      </c>
      <c r="L6555" s="26">
        <v>179</v>
      </c>
    </row>
    <row r="6556" spans="1:12" x14ac:dyDescent="0.3">
      <c r="A6556" s="14">
        <v>385736</v>
      </c>
      <c r="B6556" s="16" t="s">
        <v>8866</v>
      </c>
      <c r="C6556" s="16" t="s">
        <v>3150</v>
      </c>
      <c r="D6556" s="4">
        <v>42622</v>
      </c>
      <c r="E6556" s="23">
        <v>2016</v>
      </c>
      <c r="F6556" s="19">
        <v>6.8</v>
      </c>
      <c r="G6556" s="19">
        <f>IF(Movies[[#This Row],[rating]]=0,"",Movies[[#This Row],[rating]])</f>
        <v>6.8</v>
      </c>
      <c r="H6556" s="19" t="str">
        <f>IF(Movies[[#This Row],[rating]]=0,"No Rating","Rated")</f>
        <v>Rated</v>
      </c>
      <c r="I6556" s="16" t="s">
        <v>4684</v>
      </c>
      <c r="J6556" s="29" t="s">
        <v>12</v>
      </c>
      <c r="K6556" s="19">
        <v>9.6430000000000007</v>
      </c>
      <c r="L6556" s="26">
        <v>143</v>
      </c>
    </row>
    <row r="6557" spans="1:12" x14ac:dyDescent="0.3">
      <c r="A6557" s="14">
        <v>351454</v>
      </c>
      <c r="B6557" s="16" t="s">
        <v>8867</v>
      </c>
      <c r="C6557" s="16" t="s">
        <v>8868</v>
      </c>
      <c r="D6557" s="4">
        <v>42593</v>
      </c>
      <c r="E6557" s="23">
        <v>2016</v>
      </c>
      <c r="F6557" s="19">
        <v>6.3</v>
      </c>
      <c r="G6557" s="19">
        <f>IF(Movies[[#This Row],[rating]]=0,"",Movies[[#This Row],[rating]])</f>
        <v>6.3</v>
      </c>
      <c r="H6557" s="19" t="str">
        <f>IF(Movies[[#This Row],[rating]]=0,"No Rating","Rated")</f>
        <v>Rated</v>
      </c>
      <c r="I6557" s="16" t="s">
        <v>49</v>
      </c>
      <c r="J6557" s="29" t="s">
        <v>34</v>
      </c>
      <c r="K6557" s="19">
        <v>9.6310000000000002</v>
      </c>
      <c r="L6557" s="26">
        <v>259</v>
      </c>
    </row>
    <row r="6558" spans="1:12" x14ac:dyDescent="0.3">
      <c r="A6558" s="14">
        <v>255160</v>
      </c>
      <c r="B6558" s="16" t="s">
        <v>8869</v>
      </c>
      <c r="C6558" s="16" t="s">
        <v>8870</v>
      </c>
      <c r="D6558" s="4">
        <v>42403</v>
      </c>
      <c r="E6558" s="23">
        <v>2016</v>
      </c>
      <c r="F6558" s="19">
        <v>6.6</v>
      </c>
      <c r="G6558" s="19">
        <f>IF(Movies[[#This Row],[rating]]=0,"",Movies[[#This Row],[rating]])</f>
        <v>6.6</v>
      </c>
      <c r="H6558" s="19" t="str">
        <f>IF(Movies[[#This Row],[rating]]=0,"No Rating","Rated")</f>
        <v>Rated</v>
      </c>
      <c r="I6558" s="16" t="s">
        <v>180</v>
      </c>
      <c r="J6558" s="29" t="s">
        <v>45</v>
      </c>
      <c r="K6558" s="19">
        <v>9.6310000000000002</v>
      </c>
      <c r="L6558" s="26">
        <v>100</v>
      </c>
    </row>
    <row r="6559" spans="1:12" x14ac:dyDescent="0.3">
      <c r="A6559" s="14">
        <v>428099</v>
      </c>
      <c r="B6559" s="16" t="s">
        <v>8871</v>
      </c>
      <c r="C6559" s="16" t="s">
        <v>144</v>
      </c>
      <c r="D6559" s="4">
        <v>42721</v>
      </c>
      <c r="E6559" s="23">
        <v>2016</v>
      </c>
      <c r="F6559" s="19">
        <v>7.5190000000000001</v>
      </c>
      <c r="G6559" s="19">
        <f>IF(Movies[[#This Row],[rating]]=0,"",Movies[[#This Row],[rating]])</f>
        <v>7.5190000000000001</v>
      </c>
      <c r="H6559" s="19" t="str">
        <f>IF(Movies[[#This Row],[rating]]=0,"No Rating","Rated")</f>
        <v>Rated</v>
      </c>
      <c r="I6559" s="16" t="s">
        <v>52</v>
      </c>
      <c r="J6559" s="29" t="s">
        <v>146</v>
      </c>
      <c r="K6559" s="19">
        <v>9.6240000000000006</v>
      </c>
      <c r="L6559" s="26">
        <v>187</v>
      </c>
    </row>
    <row r="6560" spans="1:12" x14ac:dyDescent="0.3">
      <c r="A6560" s="14">
        <v>420260</v>
      </c>
      <c r="B6560" s="16" t="s">
        <v>8872</v>
      </c>
      <c r="C6560" s="16" t="s">
        <v>10</v>
      </c>
      <c r="D6560" s="4">
        <v>42651</v>
      </c>
      <c r="E6560" s="23">
        <v>2016</v>
      </c>
      <c r="F6560" s="19">
        <v>4.5</v>
      </c>
      <c r="G6560" s="19">
        <f>IF(Movies[[#This Row],[rating]]=0,"",Movies[[#This Row],[rating]])</f>
        <v>4.5</v>
      </c>
      <c r="H6560" s="19" t="str">
        <f>IF(Movies[[#This Row],[rating]]=0,"No Rating","Rated")</f>
        <v>Rated</v>
      </c>
      <c r="I6560" s="16" t="s">
        <v>239</v>
      </c>
      <c r="J6560" s="29" t="s">
        <v>12</v>
      </c>
      <c r="K6560" s="19">
        <v>9.5980000000000008</v>
      </c>
      <c r="L6560" s="26">
        <v>121</v>
      </c>
    </row>
    <row r="6561" spans="1:12" x14ac:dyDescent="0.3">
      <c r="A6561" s="14">
        <v>381034</v>
      </c>
      <c r="B6561" s="16" t="s">
        <v>8873</v>
      </c>
      <c r="C6561" s="16" t="s">
        <v>1873</v>
      </c>
      <c r="D6561" s="4">
        <v>42608</v>
      </c>
      <c r="E6561" s="23">
        <v>2016</v>
      </c>
      <c r="F6561" s="19">
        <v>6.3</v>
      </c>
      <c r="G6561" s="19">
        <f>IF(Movies[[#This Row],[rating]]=0,"",Movies[[#This Row],[rating]])</f>
        <v>6.3</v>
      </c>
      <c r="H6561" s="19" t="str">
        <f>IF(Movies[[#This Row],[rating]]=0,"No Rating","Rated")</f>
        <v>Rated</v>
      </c>
      <c r="I6561" s="16" t="s">
        <v>1199</v>
      </c>
      <c r="J6561" s="29" t="s">
        <v>12</v>
      </c>
      <c r="K6561" s="19">
        <v>9.5890000000000004</v>
      </c>
      <c r="L6561" s="26">
        <v>487</v>
      </c>
    </row>
    <row r="6562" spans="1:12" x14ac:dyDescent="0.3">
      <c r="A6562" s="14">
        <v>418718</v>
      </c>
      <c r="B6562" s="16" t="s">
        <v>8874</v>
      </c>
      <c r="C6562" s="16" t="s">
        <v>1036</v>
      </c>
      <c r="D6562" s="4">
        <v>42517</v>
      </c>
      <c r="E6562" s="23">
        <v>2016</v>
      </c>
      <c r="F6562" s="19">
        <v>6.6</v>
      </c>
      <c r="G6562" s="19">
        <f>IF(Movies[[#This Row],[rating]]=0,"",Movies[[#This Row],[rating]])</f>
        <v>6.6</v>
      </c>
      <c r="H6562" s="19" t="str">
        <f>IF(Movies[[#This Row],[rating]]=0,"No Rating","Rated")</f>
        <v>Rated</v>
      </c>
      <c r="I6562" s="16" t="s">
        <v>33</v>
      </c>
      <c r="J6562" s="29" t="s">
        <v>34</v>
      </c>
      <c r="K6562" s="19">
        <v>9.5869999999999997</v>
      </c>
      <c r="L6562" s="26">
        <v>118</v>
      </c>
    </row>
    <row r="6563" spans="1:12" x14ac:dyDescent="0.3">
      <c r="A6563" s="14">
        <v>362703</v>
      </c>
      <c r="B6563" s="16" t="s">
        <v>8875</v>
      </c>
      <c r="C6563" s="16" t="s">
        <v>172</v>
      </c>
      <c r="D6563" s="4">
        <v>42377</v>
      </c>
      <c r="E6563" s="23">
        <v>2016</v>
      </c>
      <c r="F6563" s="19">
        <v>4.9000000000000004</v>
      </c>
      <c r="G6563" s="19">
        <f>IF(Movies[[#This Row],[rating]]=0,"",Movies[[#This Row],[rating]])</f>
        <v>4.9000000000000004</v>
      </c>
      <c r="H6563" s="19" t="str">
        <f>IF(Movies[[#This Row],[rating]]=0,"No Rating","Rated")</f>
        <v>Rated</v>
      </c>
      <c r="I6563" s="16" t="s">
        <v>8876</v>
      </c>
      <c r="J6563" s="29" t="s">
        <v>12</v>
      </c>
      <c r="K6563" s="19">
        <v>9.5869999999999997</v>
      </c>
      <c r="L6563" s="26">
        <v>172</v>
      </c>
    </row>
    <row r="6564" spans="1:12" x14ac:dyDescent="0.3">
      <c r="A6564" s="14">
        <v>419546</v>
      </c>
      <c r="B6564" s="16" t="s">
        <v>8877</v>
      </c>
      <c r="C6564" s="16" t="s">
        <v>416</v>
      </c>
      <c r="D6564" s="4">
        <v>42668</v>
      </c>
      <c r="E6564" s="23">
        <v>2016</v>
      </c>
      <c r="F6564" s="19">
        <v>7.4359999999999999</v>
      </c>
      <c r="G6564" s="19">
        <f>IF(Movies[[#This Row],[rating]]=0,"",Movies[[#This Row],[rating]])</f>
        <v>7.4359999999999999</v>
      </c>
      <c r="H6564" s="19" t="str">
        <f>IF(Movies[[#This Row],[rating]]=0,"No Rating","Rated")</f>
        <v>Rated</v>
      </c>
      <c r="I6564" s="16" t="s">
        <v>329</v>
      </c>
      <c r="J6564" s="29" t="s">
        <v>12</v>
      </c>
      <c r="K6564" s="19">
        <v>9.577</v>
      </c>
      <c r="L6564" s="26">
        <v>132</v>
      </c>
    </row>
    <row r="6565" spans="1:12" x14ac:dyDescent="0.3">
      <c r="A6565" s="14">
        <v>334517</v>
      </c>
      <c r="B6565" s="16" t="s">
        <v>8878</v>
      </c>
      <c r="C6565" s="16" t="s">
        <v>2847</v>
      </c>
      <c r="D6565" s="4">
        <v>42632</v>
      </c>
      <c r="E6565" s="23">
        <v>2016</v>
      </c>
      <c r="F6565" s="19">
        <v>7.1</v>
      </c>
      <c r="G6565" s="19">
        <f>IF(Movies[[#This Row],[rating]]=0,"",Movies[[#This Row],[rating]])</f>
        <v>7.1</v>
      </c>
      <c r="H6565" s="19" t="str">
        <f>IF(Movies[[#This Row],[rating]]=0,"No Rating","Rated")</f>
        <v>Rated</v>
      </c>
      <c r="I6565" s="16" t="s">
        <v>2464</v>
      </c>
      <c r="J6565" s="29" t="s">
        <v>12</v>
      </c>
      <c r="K6565" s="19">
        <v>9.5749999999999993</v>
      </c>
      <c r="L6565" s="26">
        <v>882</v>
      </c>
    </row>
    <row r="6566" spans="1:12" x14ac:dyDescent="0.3">
      <c r="A6566" s="14">
        <v>368942</v>
      </c>
      <c r="B6566" s="16" t="s">
        <v>8879</v>
      </c>
      <c r="C6566" s="16" t="s">
        <v>8880</v>
      </c>
      <c r="D6566" s="4">
        <v>42650</v>
      </c>
      <c r="E6566" s="23">
        <v>2016</v>
      </c>
      <c r="F6566" s="19">
        <v>6.0670000000000002</v>
      </c>
      <c r="G6566" s="19">
        <f>IF(Movies[[#This Row],[rating]]=0,"",Movies[[#This Row],[rating]])</f>
        <v>6.0670000000000002</v>
      </c>
      <c r="H6566" s="19" t="str">
        <f>IF(Movies[[#This Row],[rating]]=0,"No Rating","Rated")</f>
        <v>Rated</v>
      </c>
      <c r="I6566" s="16" t="s">
        <v>49</v>
      </c>
      <c r="J6566" s="29" t="s">
        <v>12</v>
      </c>
      <c r="K6566" s="19">
        <v>9.5730000000000004</v>
      </c>
      <c r="L6566" s="26">
        <v>179</v>
      </c>
    </row>
    <row r="6567" spans="1:12" x14ac:dyDescent="0.3">
      <c r="A6567" s="14">
        <v>340487</v>
      </c>
      <c r="B6567" s="16" t="s">
        <v>8881</v>
      </c>
      <c r="C6567" s="16" t="s">
        <v>10</v>
      </c>
      <c r="D6567" s="4">
        <v>42638</v>
      </c>
      <c r="E6567" s="23">
        <v>2016</v>
      </c>
      <c r="F6567" s="19">
        <v>6</v>
      </c>
      <c r="G6567" s="19">
        <f>IF(Movies[[#This Row],[rating]]=0,"",Movies[[#This Row],[rating]])</f>
        <v>6</v>
      </c>
      <c r="H6567" s="19" t="str">
        <f>IF(Movies[[#This Row],[rating]]=0,"No Rating","Rated")</f>
        <v>Rated</v>
      </c>
      <c r="I6567" s="16" t="s">
        <v>49</v>
      </c>
      <c r="J6567" s="29" t="s">
        <v>12</v>
      </c>
      <c r="K6567" s="19">
        <v>9.5719999999999992</v>
      </c>
      <c r="L6567" s="26">
        <v>349</v>
      </c>
    </row>
    <row r="6568" spans="1:12" x14ac:dyDescent="0.3">
      <c r="A6568" s="14">
        <v>427177</v>
      </c>
      <c r="B6568" s="16" t="s">
        <v>8882</v>
      </c>
      <c r="C6568" s="16" t="s">
        <v>94</v>
      </c>
      <c r="D6568" s="4">
        <v>42668</v>
      </c>
      <c r="E6568" s="23">
        <v>2016</v>
      </c>
      <c r="F6568" s="19">
        <v>8.5</v>
      </c>
      <c r="G6568" s="19">
        <f>IF(Movies[[#This Row],[rating]]=0,"",Movies[[#This Row],[rating]])</f>
        <v>8.5</v>
      </c>
      <c r="H6568" s="19" t="str">
        <f>IF(Movies[[#This Row],[rating]]=0,"No Rating","Rated")</f>
        <v>Rated</v>
      </c>
      <c r="I6568" s="16" t="s">
        <v>49</v>
      </c>
      <c r="J6568" s="29" t="s">
        <v>96</v>
      </c>
      <c r="K6568" s="19">
        <v>9.5679999999999996</v>
      </c>
      <c r="L6568" s="26">
        <v>1</v>
      </c>
    </row>
    <row r="6569" spans="1:12" x14ac:dyDescent="0.3">
      <c r="A6569" s="14">
        <v>413666</v>
      </c>
      <c r="B6569" s="16" t="s">
        <v>8883</v>
      </c>
      <c r="C6569" s="16" t="s">
        <v>1036</v>
      </c>
      <c r="D6569" s="4">
        <v>42600</v>
      </c>
      <c r="E6569" s="23">
        <v>2016</v>
      </c>
      <c r="F6569" s="19">
        <v>7</v>
      </c>
      <c r="G6569" s="19">
        <f>IF(Movies[[#This Row],[rating]]=0,"",Movies[[#This Row],[rating]])</f>
        <v>7</v>
      </c>
      <c r="H6569" s="19" t="str">
        <f>IF(Movies[[#This Row],[rating]]=0,"No Rating","Rated")</f>
        <v>Rated</v>
      </c>
      <c r="I6569" s="16" t="s">
        <v>1412</v>
      </c>
      <c r="J6569" s="29" t="s">
        <v>34</v>
      </c>
      <c r="K6569" s="19">
        <v>9.5559999999999992</v>
      </c>
      <c r="L6569" s="26">
        <v>83</v>
      </c>
    </row>
    <row r="6570" spans="1:12" x14ac:dyDescent="0.3">
      <c r="A6570" s="14">
        <v>603966</v>
      </c>
      <c r="B6570" s="16" t="s">
        <v>8884</v>
      </c>
      <c r="C6570" s="16" t="s">
        <v>1845</v>
      </c>
      <c r="D6570" s="4">
        <v>42591</v>
      </c>
      <c r="E6570" s="23">
        <v>2016</v>
      </c>
      <c r="F6570" s="19">
        <v>3.3</v>
      </c>
      <c r="G6570" s="19">
        <f>IF(Movies[[#This Row],[rating]]=0,"",Movies[[#This Row],[rating]])</f>
        <v>3.3</v>
      </c>
      <c r="H6570" s="19" t="str">
        <f>IF(Movies[[#This Row],[rating]]=0,"No Rating","Rated")</f>
        <v>Rated</v>
      </c>
      <c r="I6570" s="16" t="s">
        <v>414</v>
      </c>
      <c r="J6570" s="29" t="s">
        <v>146</v>
      </c>
      <c r="K6570" s="19">
        <v>9.5549999999999997</v>
      </c>
      <c r="L6570" s="26">
        <v>3</v>
      </c>
    </row>
    <row r="6571" spans="1:12" x14ac:dyDescent="0.3">
      <c r="A6571" s="14">
        <v>316000</v>
      </c>
      <c r="B6571" s="16" t="s">
        <v>8885</v>
      </c>
      <c r="C6571" s="16" t="s">
        <v>10</v>
      </c>
      <c r="D6571" s="4">
        <v>42391</v>
      </c>
      <c r="E6571" s="23">
        <v>2016</v>
      </c>
      <c r="F6571" s="19">
        <v>6.4</v>
      </c>
      <c r="G6571" s="19">
        <f>IF(Movies[[#This Row],[rating]]=0,"",Movies[[#This Row],[rating]])</f>
        <v>6.4</v>
      </c>
      <c r="H6571" s="19" t="str">
        <f>IF(Movies[[#This Row],[rating]]=0,"No Rating","Rated")</f>
        <v>Rated</v>
      </c>
      <c r="I6571" s="16" t="s">
        <v>5996</v>
      </c>
      <c r="J6571" s="29" t="s">
        <v>12</v>
      </c>
      <c r="K6571" s="19">
        <v>9.5510000000000002</v>
      </c>
      <c r="L6571" s="26">
        <v>222</v>
      </c>
    </row>
    <row r="6572" spans="1:12" x14ac:dyDescent="0.3">
      <c r="A6572" s="14">
        <v>430161</v>
      </c>
      <c r="B6572" s="16" t="s">
        <v>8886</v>
      </c>
      <c r="C6572" s="16" t="s">
        <v>1177</v>
      </c>
      <c r="D6572" s="4">
        <v>42720</v>
      </c>
      <c r="E6572" s="23">
        <v>2016</v>
      </c>
      <c r="F6572" s="19">
        <v>7</v>
      </c>
      <c r="G6572" s="19">
        <f>IF(Movies[[#This Row],[rating]]=0,"",Movies[[#This Row],[rating]])</f>
        <v>7</v>
      </c>
      <c r="H6572" s="19" t="str">
        <f>IF(Movies[[#This Row],[rating]]=0,"No Rating","Rated")</f>
        <v>Rated</v>
      </c>
      <c r="I6572" s="16" t="s">
        <v>52</v>
      </c>
      <c r="J6572" s="29" t="s">
        <v>34</v>
      </c>
      <c r="K6572" s="19">
        <v>9.5370000000000008</v>
      </c>
      <c r="L6572" s="26">
        <v>205</v>
      </c>
    </row>
    <row r="6573" spans="1:12" x14ac:dyDescent="0.3">
      <c r="A6573" s="14">
        <v>418579</v>
      </c>
      <c r="B6573" s="16" t="s">
        <v>8887</v>
      </c>
      <c r="C6573" s="16" t="s">
        <v>94</v>
      </c>
      <c r="D6573" s="4">
        <v>42640</v>
      </c>
      <c r="E6573" s="23">
        <v>2016</v>
      </c>
      <c r="F6573" s="19">
        <v>4</v>
      </c>
      <c r="G6573" s="19">
        <f>IF(Movies[[#This Row],[rating]]=0,"",Movies[[#This Row],[rating]])</f>
        <v>4</v>
      </c>
      <c r="H6573" s="19" t="str">
        <f>IF(Movies[[#This Row],[rating]]=0,"No Rating","Rated")</f>
        <v>Rated</v>
      </c>
      <c r="I6573" s="16" t="s">
        <v>886</v>
      </c>
      <c r="J6573" s="29" t="s">
        <v>96</v>
      </c>
      <c r="K6573" s="19">
        <v>9.5359999999999996</v>
      </c>
      <c r="L6573" s="26">
        <v>1</v>
      </c>
    </row>
    <row r="6574" spans="1:12" x14ac:dyDescent="0.3">
      <c r="A6574" s="14">
        <v>409164</v>
      </c>
      <c r="B6574" s="16" t="s">
        <v>8888</v>
      </c>
      <c r="C6574" s="16" t="s">
        <v>367</v>
      </c>
      <c r="D6574" s="4">
        <v>42622</v>
      </c>
      <c r="E6574" s="23">
        <v>2016</v>
      </c>
      <c r="F6574" s="19">
        <v>6.6</v>
      </c>
      <c r="G6574" s="19">
        <f>IF(Movies[[#This Row],[rating]]=0,"",Movies[[#This Row],[rating]])</f>
        <v>6.6</v>
      </c>
      <c r="H6574" s="19" t="str">
        <f>IF(Movies[[#This Row],[rating]]=0,"No Rating","Rated")</f>
        <v>Rated</v>
      </c>
      <c r="I6574" s="16" t="s">
        <v>359</v>
      </c>
      <c r="J6574" s="29" t="s">
        <v>12</v>
      </c>
      <c r="K6574" s="19">
        <v>9.5150000000000006</v>
      </c>
      <c r="L6574" s="26">
        <v>154</v>
      </c>
    </row>
    <row r="6575" spans="1:12" x14ac:dyDescent="0.3">
      <c r="A6575" s="14">
        <v>347035</v>
      </c>
      <c r="B6575" s="16" t="s">
        <v>8889</v>
      </c>
      <c r="C6575" s="16" t="s">
        <v>416</v>
      </c>
      <c r="D6575" s="4">
        <v>42601</v>
      </c>
      <c r="E6575" s="23">
        <v>2016</v>
      </c>
      <c r="F6575" s="19">
        <v>6.3</v>
      </c>
      <c r="G6575" s="19">
        <f>IF(Movies[[#This Row],[rating]]=0,"",Movies[[#This Row],[rating]])</f>
        <v>6.3</v>
      </c>
      <c r="H6575" s="19" t="str">
        <f>IF(Movies[[#This Row],[rating]]=0,"No Rating","Rated")</f>
        <v>Rated</v>
      </c>
      <c r="I6575" s="16" t="s">
        <v>2459</v>
      </c>
      <c r="J6575" s="29" t="s">
        <v>12</v>
      </c>
      <c r="K6575" s="19">
        <v>9.5060000000000002</v>
      </c>
      <c r="L6575" s="26">
        <v>89</v>
      </c>
    </row>
    <row r="6576" spans="1:12" x14ac:dyDescent="0.3">
      <c r="A6576" s="14">
        <v>308409</v>
      </c>
      <c r="B6576" s="16" t="s">
        <v>8890</v>
      </c>
      <c r="C6576" s="16" t="s">
        <v>8891</v>
      </c>
      <c r="D6576" s="4">
        <v>42383</v>
      </c>
      <c r="E6576" s="23">
        <v>2016</v>
      </c>
      <c r="F6576" s="19">
        <v>6.4640000000000004</v>
      </c>
      <c r="G6576" s="19">
        <f>IF(Movies[[#This Row],[rating]]=0,"",Movies[[#This Row],[rating]])</f>
        <v>6.4640000000000004</v>
      </c>
      <c r="H6576" s="19" t="str">
        <f>IF(Movies[[#This Row],[rating]]=0,"No Rating","Rated")</f>
        <v>Rated</v>
      </c>
      <c r="I6576" s="16" t="s">
        <v>49</v>
      </c>
      <c r="J6576" s="29" t="s">
        <v>648</v>
      </c>
      <c r="K6576" s="19">
        <v>9.4979999999999993</v>
      </c>
      <c r="L6576" s="26">
        <v>197</v>
      </c>
    </row>
    <row r="6577" spans="1:12" x14ac:dyDescent="0.3">
      <c r="A6577" s="14">
        <v>422469</v>
      </c>
      <c r="B6577" s="16" t="s">
        <v>8892</v>
      </c>
      <c r="C6577" s="16" t="s">
        <v>1845</v>
      </c>
      <c r="D6577" s="4">
        <v>42702</v>
      </c>
      <c r="E6577" s="23">
        <v>2016</v>
      </c>
      <c r="F6577" s="19">
        <v>7.1</v>
      </c>
      <c r="G6577" s="19">
        <f>IF(Movies[[#This Row],[rating]]=0,"",Movies[[#This Row],[rating]])</f>
        <v>7.1</v>
      </c>
      <c r="H6577" s="19" t="str">
        <f>IF(Movies[[#This Row],[rating]]=0,"No Rating","Rated")</f>
        <v>Rated</v>
      </c>
      <c r="I6577" s="16" t="s">
        <v>329</v>
      </c>
      <c r="J6577" s="29" t="s">
        <v>12</v>
      </c>
      <c r="K6577" s="19">
        <v>9.4819999999999993</v>
      </c>
      <c r="L6577" s="26">
        <v>105</v>
      </c>
    </row>
    <row r="6578" spans="1:12" x14ac:dyDescent="0.3">
      <c r="A6578" s="14">
        <v>267192</v>
      </c>
      <c r="B6578" s="16" t="s">
        <v>8893</v>
      </c>
      <c r="C6578" s="16" t="s">
        <v>14</v>
      </c>
      <c r="D6578" s="4">
        <v>42531</v>
      </c>
      <c r="E6578" s="23">
        <v>2016</v>
      </c>
      <c r="F6578" s="19">
        <v>6.5</v>
      </c>
      <c r="G6578" s="19">
        <f>IF(Movies[[#This Row],[rating]]=0,"",Movies[[#This Row],[rating]])</f>
        <v>6.5</v>
      </c>
      <c r="H6578" s="19" t="str">
        <f>IF(Movies[[#This Row],[rating]]=0,"No Rating","Rated")</f>
        <v>Rated</v>
      </c>
      <c r="I6578" s="16" t="s">
        <v>1164</v>
      </c>
      <c r="J6578" s="29" t="s">
        <v>12</v>
      </c>
      <c r="K6578" s="19">
        <v>9.48</v>
      </c>
      <c r="L6578" s="26">
        <v>682</v>
      </c>
    </row>
    <row r="6579" spans="1:12" x14ac:dyDescent="0.3">
      <c r="A6579" s="14">
        <v>465603</v>
      </c>
      <c r="B6579" s="16" t="s">
        <v>8894</v>
      </c>
      <c r="C6579" s="16" t="s">
        <v>94</v>
      </c>
      <c r="D6579" s="4">
        <v>42689</v>
      </c>
      <c r="E6579" s="23">
        <v>2016</v>
      </c>
      <c r="F6579" s="19">
        <v>4</v>
      </c>
      <c r="G6579" s="19">
        <f>IF(Movies[[#This Row],[rating]]=0,"",Movies[[#This Row],[rating]])</f>
        <v>4</v>
      </c>
      <c r="H6579" s="19" t="str">
        <f>IF(Movies[[#This Row],[rating]]=0,"No Rating","Rated")</f>
        <v>Rated</v>
      </c>
      <c r="I6579" s="16" t="s">
        <v>52</v>
      </c>
      <c r="J6579" s="29" t="s">
        <v>96</v>
      </c>
      <c r="K6579" s="19">
        <v>9.4570000000000007</v>
      </c>
      <c r="L6579" s="26">
        <v>2</v>
      </c>
    </row>
    <row r="6580" spans="1:12" x14ac:dyDescent="0.3">
      <c r="A6580" s="14">
        <v>390433</v>
      </c>
      <c r="B6580" s="16" t="s">
        <v>8895</v>
      </c>
      <c r="C6580" s="16" t="s">
        <v>94</v>
      </c>
      <c r="D6580" s="4">
        <v>42439</v>
      </c>
      <c r="E6580" s="23">
        <v>2016</v>
      </c>
      <c r="F6580" s="19">
        <v>7.2</v>
      </c>
      <c r="G6580" s="19">
        <f>IF(Movies[[#This Row],[rating]]=0,"",Movies[[#This Row],[rating]])</f>
        <v>7.2</v>
      </c>
      <c r="H6580" s="19" t="str">
        <f>IF(Movies[[#This Row],[rating]]=0,"No Rating","Rated")</f>
        <v>Rated</v>
      </c>
      <c r="I6580" s="16" t="s">
        <v>1027</v>
      </c>
      <c r="J6580" s="29" t="s">
        <v>96</v>
      </c>
      <c r="K6580" s="19">
        <v>9.4480000000000004</v>
      </c>
      <c r="L6580" s="26">
        <v>69</v>
      </c>
    </row>
    <row r="6581" spans="1:12" x14ac:dyDescent="0.3">
      <c r="A6581" s="14">
        <v>311667</v>
      </c>
      <c r="B6581" s="16" t="s">
        <v>8896</v>
      </c>
      <c r="C6581" s="16" t="s">
        <v>10</v>
      </c>
      <c r="D6581" s="4">
        <v>42510</v>
      </c>
      <c r="E6581" s="23">
        <v>2016</v>
      </c>
      <c r="F6581" s="19">
        <v>5.9</v>
      </c>
      <c r="G6581" s="19">
        <f>IF(Movies[[#This Row],[rating]]=0,"",Movies[[#This Row],[rating]])</f>
        <v>5.9</v>
      </c>
      <c r="H6581" s="19" t="str">
        <f>IF(Movies[[#This Row],[rating]]=0,"No Rating","Rated")</f>
        <v>Rated</v>
      </c>
      <c r="I6581" s="16" t="s">
        <v>971</v>
      </c>
      <c r="J6581" s="29" t="s">
        <v>12</v>
      </c>
      <c r="K6581" s="19">
        <v>9.4469999999999992</v>
      </c>
      <c r="L6581" s="26">
        <v>387</v>
      </c>
    </row>
    <row r="6582" spans="1:12" x14ac:dyDescent="0.3">
      <c r="A6582" s="14">
        <v>421758</v>
      </c>
      <c r="B6582" s="16" t="s">
        <v>8897</v>
      </c>
      <c r="C6582" s="16" t="s">
        <v>432</v>
      </c>
      <c r="D6582" s="4">
        <v>42701</v>
      </c>
      <c r="E6582" s="23">
        <v>2016</v>
      </c>
      <c r="F6582" s="19">
        <v>6.44</v>
      </c>
      <c r="G6582" s="19">
        <f>IF(Movies[[#This Row],[rating]]=0,"",Movies[[#This Row],[rating]])</f>
        <v>6.44</v>
      </c>
      <c r="H6582" s="19" t="str">
        <f>IF(Movies[[#This Row],[rating]]=0,"No Rating","Rated")</f>
        <v>Rated</v>
      </c>
      <c r="I6582" s="16" t="s">
        <v>8797</v>
      </c>
      <c r="J6582" s="29" t="s">
        <v>12</v>
      </c>
      <c r="K6582" s="19">
        <v>9.4420000000000002</v>
      </c>
      <c r="L6582" s="26">
        <v>91</v>
      </c>
    </row>
    <row r="6583" spans="1:12" x14ac:dyDescent="0.3">
      <c r="A6583" s="14">
        <v>339116</v>
      </c>
      <c r="B6583" s="16" t="s">
        <v>8898</v>
      </c>
      <c r="C6583" s="16" t="s">
        <v>10</v>
      </c>
      <c r="D6583" s="4">
        <v>42643</v>
      </c>
      <c r="E6583" s="23">
        <v>2016</v>
      </c>
      <c r="F6583" s="19">
        <v>4.9000000000000004</v>
      </c>
      <c r="G6583" s="19">
        <f>IF(Movies[[#This Row],[rating]]=0,"",Movies[[#This Row],[rating]])</f>
        <v>4.9000000000000004</v>
      </c>
      <c r="H6583" s="19" t="str">
        <f>IF(Movies[[#This Row],[rating]]=0,"No Rating","Rated")</f>
        <v>Rated</v>
      </c>
      <c r="I6583" s="16" t="s">
        <v>8899</v>
      </c>
      <c r="J6583" s="29" t="s">
        <v>12</v>
      </c>
      <c r="K6583" s="19">
        <v>9.4420000000000002</v>
      </c>
      <c r="L6583" s="26">
        <v>253</v>
      </c>
    </row>
    <row r="6584" spans="1:12" x14ac:dyDescent="0.3">
      <c r="A6584" s="14">
        <v>386871</v>
      </c>
      <c r="B6584" s="16" t="s">
        <v>8900</v>
      </c>
      <c r="C6584" s="16" t="s">
        <v>94</v>
      </c>
      <c r="D6584" s="4">
        <v>42425</v>
      </c>
      <c r="E6584" s="23">
        <v>2016</v>
      </c>
      <c r="F6584" s="19">
        <v>3.7</v>
      </c>
      <c r="G6584" s="19">
        <f>IF(Movies[[#This Row],[rating]]=0,"",Movies[[#This Row],[rating]])</f>
        <v>3.7</v>
      </c>
      <c r="H6584" s="19" t="str">
        <f>IF(Movies[[#This Row],[rating]]=0,"No Rating","Rated")</f>
        <v>Rated</v>
      </c>
      <c r="I6584" s="16" t="s">
        <v>886</v>
      </c>
      <c r="J6584" s="29" t="s">
        <v>96</v>
      </c>
      <c r="K6584" s="19">
        <v>9.4380000000000006</v>
      </c>
      <c r="L6584" s="26">
        <v>3</v>
      </c>
    </row>
    <row r="6585" spans="1:12" x14ac:dyDescent="0.3">
      <c r="A6585" s="14">
        <v>391423</v>
      </c>
      <c r="B6585" s="16" t="s">
        <v>8901</v>
      </c>
      <c r="C6585" s="16" t="s">
        <v>94</v>
      </c>
      <c r="D6585" s="4">
        <v>42465</v>
      </c>
      <c r="E6585" s="23">
        <v>2016</v>
      </c>
      <c r="F6585" s="19">
        <v>6</v>
      </c>
      <c r="G6585" s="19">
        <f>IF(Movies[[#This Row],[rating]]=0,"",Movies[[#This Row],[rating]])</f>
        <v>6</v>
      </c>
      <c r="H6585" s="19" t="str">
        <f>IF(Movies[[#This Row],[rating]]=0,"No Rating","Rated")</f>
        <v>Rated</v>
      </c>
      <c r="I6585" s="16" t="s">
        <v>886</v>
      </c>
      <c r="J6585" s="29" t="s">
        <v>96</v>
      </c>
      <c r="K6585" s="19">
        <v>9.4369999999999994</v>
      </c>
      <c r="L6585" s="26">
        <v>1</v>
      </c>
    </row>
    <row r="6586" spans="1:12" x14ac:dyDescent="0.3">
      <c r="A6586" s="14">
        <v>404791</v>
      </c>
      <c r="B6586" s="16" t="s">
        <v>8902</v>
      </c>
      <c r="C6586" s="16" t="s">
        <v>750</v>
      </c>
      <c r="D6586" s="4">
        <v>42729</v>
      </c>
      <c r="E6586" s="23">
        <v>2016</v>
      </c>
      <c r="F6586" s="19">
        <v>6.4</v>
      </c>
      <c r="G6586" s="19">
        <f>IF(Movies[[#This Row],[rating]]=0,"",Movies[[#This Row],[rating]])</f>
        <v>6.4</v>
      </c>
      <c r="H6586" s="19" t="str">
        <f>IF(Movies[[#This Row],[rating]]=0,"No Rating","Rated")</f>
        <v>Rated</v>
      </c>
      <c r="I6586" s="16" t="s">
        <v>8903</v>
      </c>
      <c r="J6586" s="29" t="s">
        <v>553</v>
      </c>
      <c r="K6586" s="19">
        <v>9.4350000000000005</v>
      </c>
      <c r="L6586" s="26">
        <v>187</v>
      </c>
    </row>
    <row r="6587" spans="1:12" x14ac:dyDescent="0.3">
      <c r="A6587" s="14">
        <v>370076</v>
      </c>
      <c r="B6587" s="16" t="s">
        <v>8904</v>
      </c>
      <c r="C6587" s="16" t="s">
        <v>595</v>
      </c>
      <c r="D6587" s="4">
        <v>42474</v>
      </c>
      <c r="E6587" s="23">
        <v>2016</v>
      </c>
      <c r="F6587" s="19">
        <v>6.7140000000000004</v>
      </c>
      <c r="G6587" s="19">
        <f>IF(Movies[[#This Row],[rating]]=0,"",Movies[[#This Row],[rating]])</f>
        <v>6.7140000000000004</v>
      </c>
      <c r="H6587" s="19" t="str">
        <f>IF(Movies[[#This Row],[rating]]=0,"No Rating","Rated")</f>
        <v>Rated</v>
      </c>
      <c r="I6587" s="16" t="s">
        <v>78</v>
      </c>
      <c r="J6587" s="29" t="s">
        <v>597</v>
      </c>
      <c r="K6587" s="19">
        <v>9.43</v>
      </c>
      <c r="L6587" s="26">
        <v>91</v>
      </c>
    </row>
    <row r="6588" spans="1:12" x14ac:dyDescent="0.3">
      <c r="A6588" s="14">
        <v>368182</v>
      </c>
      <c r="B6588" s="16" t="s">
        <v>5515</v>
      </c>
      <c r="C6588" s="16" t="s">
        <v>8905</v>
      </c>
      <c r="D6588" s="4">
        <v>42693</v>
      </c>
      <c r="E6588" s="23">
        <v>2016</v>
      </c>
      <c r="F6588" s="19">
        <v>4.8</v>
      </c>
      <c r="G6588" s="19">
        <f>IF(Movies[[#This Row],[rating]]=0,"",Movies[[#This Row],[rating]])</f>
        <v>4.8</v>
      </c>
      <c r="H6588" s="19" t="str">
        <f>IF(Movies[[#This Row],[rating]]=0,"No Rating","Rated")</f>
        <v>Rated</v>
      </c>
      <c r="I6588" s="16" t="s">
        <v>2116</v>
      </c>
      <c r="J6588" s="29" t="s">
        <v>12</v>
      </c>
      <c r="K6588" s="19">
        <v>9.4190000000000005</v>
      </c>
      <c r="L6588" s="26">
        <v>59</v>
      </c>
    </row>
    <row r="6589" spans="1:12" x14ac:dyDescent="0.3">
      <c r="A6589" s="14">
        <v>365995</v>
      </c>
      <c r="B6589" s="16" t="s">
        <v>8906</v>
      </c>
      <c r="C6589" s="16" t="s">
        <v>7366</v>
      </c>
      <c r="D6589" s="4">
        <v>42414</v>
      </c>
      <c r="E6589" s="23">
        <v>2016</v>
      </c>
      <c r="F6589" s="19">
        <v>5</v>
      </c>
      <c r="G6589" s="19">
        <f>IF(Movies[[#This Row],[rating]]=0,"",Movies[[#This Row],[rating]])</f>
        <v>5</v>
      </c>
      <c r="H6589" s="19" t="str">
        <f>IF(Movies[[#This Row],[rating]]=0,"No Rating","Rated")</f>
        <v>Rated</v>
      </c>
      <c r="I6589" s="16" t="s">
        <v>132</v>
      </c>
      <c r="J6589" s="29" t="s">
        <v>12</v>
      </c>
      <c r="K6589" s="19">
        <v>9.3789999999999996</v>
      </c>
      <c r="L6589" s="26">
        <v>224</v>
      </c>
    </row>
    <row r="6590" spans="1:12" x14ac:dyDescent="0.3">
      <c r="A6590" s="14">
        <v>412795</v>
      </c>
      <c r="B6590" s="16" t="s">
        <v>8907</v>
      </c>
      <c r="C6590" s="16" t="s">
        <v>8142</v>
      </c>
      <c r="D6590" s="4">
        <v>42565</v>
      </c>
      <c r="E6590" s="23">
        <v>2016</v>
      </c>
      <c r="F6590" s="19">
        <v>6.1</v>
      </c>
      <c r="G6590" s="19">
        <f>IF(Movies[[#This Row],[rating]]=0,"",Movies[[#This Row],[rating]])</f>
        <v>6.1</v>
      </c>
      <c r="H6590" s="19" t="str">
        <f>IF(Movies[[#This Row],[rating]]=0,"No Rating","Rated")</f>
        <v>Rated</v>
      </c>
      <c r="I6590" s="16" t="s">
        <v>203</v>
      </c>
      <c r="J6590" s="29" t="s">
        <v>34</v>
      </c>
      <c r="K6590" s="19">
        <v>9.3780000000000001</v>
      </c>
      <c r="L6590" s="26">
        <v>24</v>
      </c>
    </row>
    <row r="6591" spans="1:12" x14ac:dyDescent="0.3">
      <c r="A6591" s="14">
        <v>315880</v>
      </c>
      <c r="B6591" s="16" t="s">
        <v>8908</v>
      </c>
      <c r="C6591" s="16" t="s">
        <v>540</v>
      </c>
      <c r="D6591" s="4">
        <v>42383</v>
      </c>
      <c r="E6591" s="23">
        <v>2016</v>
      </c>
      <c r="F6591" s="19">
        <v>6.3579999999999997</v>
      </c>
      <c r="G6591" s="19">
        <f>IF(Movies[[#This Row],[rating]]=0,"",Movies[[#This Row],[rating]])</f>
        <v>6.3579999999999997</v>
      </c>
      <c r="H6591" s="19" t="str">
        <f>IF(Movies[[#This Row],[rating]]=0,"No Rating","Rated")</f>
        <v>Rated</v>
      </c>
      <c r="I6591" s="16" t="s">
        <v>33</v>
      </c>
      <c r="J6591" s="29" t="s">
        <v>511</v>
      </c>
      <c r="K6591" s="19">
        <v>9.3780000000000001</v>
      </c>
      <c r="L6591" s="26">
        <v>399</v>
      </c>
    </row>
    <row r="6592" spans="1:12" x14ac:dyDescent="0.3">
      <c r="A6592" s="14">
        <v>438463</v>
      </c>
      <c r="B6592" s="16" t="s">
        <v>8909</v>
      </c>
      <c r="C6592" s="16" t="s">
        <v>3743</v>
      </c>
      <c r="D6592" s="4">
        <v>42491</v>
      </c>
      <c r="E6592" s="23">
        <v>2016</v>
      </c>
      <c r="F6592" s="19">
        <v>6.6</v>
      </c>
      <c r="G6592" s="19">
        <f>IF(Movies[[#This Row],[rating]]=0,"",Movies[[#This Row],[rating]])</f>
        <v>6.6</v>
      </c>
      <c r="H6592" s="19" t="str">
        <f>IF(Movies[[#This Row],[rating]]=0,"No Rating","Rated")</f>
        <v>Rated</v>
      </c>
      <c r="I6592" s="16" t="s">
        <v>148</v>
      </c>
      <c r="J6592" s="29" t="s">
        <v>34</v>
      </c>
      <c r="K6592" s="19">
        <v>9.3379999999999992</v>
      </c>
      <c r="L6592" s="26">
        <v>103</v>
      </c>
    </row>
    <row r="6593" spans="1:12" x14ac:dyDescent="0.3">
      <c r="A6593" s="14">
        <v>407627</v>
      </c>
      <c r="B6593" s="16" t="s">
        <v>8910</v>
      </c>
      <c r="C6593" s="16" t="s">
        <v>10</v>
      </c>
      <c r="D6593" s="4">
        <v>42577</v>
      </c>
      <c r="E6593" s="23">
        <v>2016</v>
      </c>
      <c r="F6593" s="19">
        <v>4.7</v>
      </c>
      <c r="G6593" s="19">
        <f>IF(Movies[[#This Row],[rating]]=0,"",Movies[[#This Row],[rating]])</f>
        <v>4.7</v>
      </c>
      <c r="H6593" s="19" t="str">
        <f>IF(Movies[[#This Row],[rating]]=0,"No Rating","Rated")</f>
        <v>Rated</v>
      </c>
      <c r="I6593" s="16" t="s">
        <v>8911</v>
      </c>
      <c r="J6593" s="29" t="s">
        <v>12</v>
      </c>
      <c r="K6593" s="19">
        <v>9.3360000000000003</v>
      </c>
      <c r="L6593" s="26">
        <v>111</v>
      </c>
    </row>
    <row r="6594" spans="1:12" x14ac:dyDescent="0.3">
      <c r="A6594" s="14">
        <v>380762</v>
      </c>
      <c r="B6594" s="16" t="s">
        <v>8912</v>
      </c>
      <c r="C6594" s="16" t="s">
        <v>784</v>
      </c>
      <c r="D6594" s="4">
        <v>42467</v>
      </c>
      <c r="E6594" s="23">
        <v>2016</v>
      </c>
      <c r="F6594" s="19">
        <v>7.0780000000000003</v>
      </c>
      <c r="G6594" s="19">
        <f>IF(Movies[[#This Row],[rating]]=0,"",Movies[[#This Row],[rating]])</f>
        <v>7.0780000000000003</v>
      </c>
      <c r="H6594" s="19" t="str">
        <f>IF(Movies[[#This Row],[rating]]=0,"No Rating","Rated")</f>
        <v>Rated</v>
      </c>
      <c r="I6594" s="16" t="s">
        <v>306</v>
      </c>
      <c r="J6594" s="29" t="s">
        <v>534</v>
      </c>
      <c r="K6594" s="19">
        <v>9.3290000000000006</v>
      </c>
      <c r="L6594" s="26">
        <v>90</v>
      </c>
    </row>
    <row r="6595" spans="1:12" x14ac:dyDescent="0.3">
      <c r="A6595" s="14">
        <v>409447</v>
      </c>
      <c r="B6595" s="16" t="s">
        <v>8913</v>
      </c>
      <c r="C6595" s="16" t="s">
        <v>10</v>
      </c>
      <c r="D6595" s="4">
        <v>42711</v>
      </c>
      <c r="E6595" s="23">
        <v>2016</v>
      </c>
      <c r="F6595" s="19">
        <v>7.4</v>
      </c>
      <c r="G6595" s="19">
        <f>IF(Movies[[#This Row],[rating]]=0,"",Movies[[#This Row],[rating]])</f>
        <v>7.4</v>
      </c>
      <c r="H6595" s="19" t="str">
        <f>IF(Movies[[#This Row],[rating]]=0,"No Rating","Rated")</f>
        <v>Rated</v>
      </c>
      <c r="I6595" s="16" t="s">
        <v>8914</v>
      </c>
      <c r="J6595" s="29" t="s">
        <v>12</v>
      </c>
      <c r="K6595" s="19">
        <v>9.3239999999999998</v>
      </c>
      <c r="L6595" s="26">
        <v>161</v>
      </c>
    </row>
    <row r="6596" spans="1:12" x14ac:dyDescent="0.3">
      <c r="A6596" s="14">
        <v>395763</v>
      </c>
      <c r="B6596" s="16" t="s">
        <v>8915</v>
      </c>
      <c r="C6596" s="16" t="s">
        <v>8317</v>
      </c>
      <c r="D6596" s="4">
        <v>42690</v>
      </c>
      <c r="E6596" s="23">
        <v>2016</v>
      </c>
      <c r="F6596" s="19">
        <v>5.9</v>
      </c>
      <c r="G6596" s="19">
        <f>IF(Movies[[#This Row],[rating]]=0,"",Movies[[#This Row],[rating]])</f>
        <v>5.9</v>
      </c>
      <c r="H6596" s="19" t="str">
        <f>IF(Movies[[#This Row],[rating]]=0,"No Rating","Rated")</f>
        <v>Rated</v>
      </c>
      <c r="I6596" s="16" t="s">
        <v>312</v>
      </c>
      <c r="J6596" s="29" t="s">
        <v>110</v>
      </c>
      <c r="K6596" s="19">
        <v>9.3230000000000004</v>
      </c>
      <c r="L6596" s="26">
        <v>244</v>
      </c>
    </row>
    <row r="6597" spans="1:12" x14ac:dyDescent="0.3">
      <c r="A6597" s="14">
        <v>375012</v>
      </c>
      <c r="B6597" s="16" t="s">
        <v>8916</v>
      </c>
      <c r="C6597" s="16" t="s">
        <v>8917</v>
      </c>
      <c r="D6597" s="4">
        <v>42643</v>
      </c>
      <c r="E6597" s="23">
        <v>2016</v>
      </c>
      <c r="F6597" s="19">
        <v>6.5</v>
      </c>
      <c r="G6597" s="19">
        <f>IF(Movies[[#This Row],[rating]]=0,"",Movies[[#This Row],[rating]])</f>
        <v>6.5</v>
      </c>
      <c r="H6597" s="19" t="str">
        <f>IF(Movies[[#This Row],[rating]]=0,"No Rating","Rated")</f>
        <v>Rated</v>
      </c>
      <c r="I6597" s="16" t="s">
        <v>8918</v>
      </c>
      <c r="J6597" s="29" t="s">
        <v>1287</v>
      </c>
      <c r="K6597" s="19">
        <v>9.3170000000000002</v>
      </c>
      <c r="L6597" s="26">
        <v>666</v>
      </c>
    </row>
    <row r="6598" spans="1:12" x14ac:dyDescent="0.3">
      <c r="A6598" s="14">
        <v>399612</v>
      </c>
      <c r="B6598" s="16" t="s">
        <v>8919</v>
      </c>
      <c r="C6598" s="16" t="s">
        <v>3416</v>
      </c>
      <c r="D6598" s="4">
        <v>42717</v>
      </c>
      <c r="E6598" s="23">
        <v>2016</v>
      </c>
      <c r="F6598" s="19">
        <v>6</v>
      </c>
      <c r="G6598" s="19">
        <f>IF(Movies[[#This Row],[rating]]=0,"",Movies[[#This Row],[rating]])</f>
        <v>6</v>
      </c>
      <c r="H6598" s="19" t="str">
        <f>IF(Movies[[#This Row],[rating]]=0,"No Rating","Rated")</f>
        <v>Rated</v>
      </c>
      <c r="I6598" s="16" t="s">
        <v>2528</v>
      </c>
      <c r="J6598" s="29" t="s">
        <v>34</v>
      </c>
      <c r="K6598" s="19">
        <v>9.2759999999999998</v>
      </c>
      <c r="L6598" s="26">
        <v>197</v>
      </c>
    </row>
    <row r="6599" spans="1:12" x14ac:dyDescent="0.3">
      <c r="A6599" s="14">
        <v>325385</v>
      </c>
      <c r="B6599" s="16" t="s">
        <v>8920</v>
      </c>
      <c r="C6599" s="16" t="s">
        <v>8921</v>
      </c>
      <c r="D6599" s="4">
        <v>42452</v>
      </c>
      <c r="E6599" s="23">
        <v>2016</v>
      </c>
      <c r="F6599" s="19">
        <v>7.5</v>
      </c>
      <c r="G6599" s="19">
        <f>IF(Movies[[#This Row],[rating]]=0,"",Movies[[#This Row],[rating]])</f>
        <v>7.5</v>
      </c>
      <c r="H6599" s="19" t="str">
        <f>IF(Movies[[#This Row],[rating]]=0,"No Rating","Rated")</f>
        <v>Rated</v>
      </c>
      <c r="I6599" s="16" t="s">
        <v>2461</v>
      </c>
      <c r="J6599" s="29" t="s">
        <v>34</v>
      </c>
      <c r="K6599" s="19">
        <v>9.2620000000000005</v>
      </c>
      <c r="L6599" s="26">
        <v>186</v>
      </c>
    </row>
    <row r="6600" spans="1:12" x14ac:dyDescent="0.3">
      <c r="A6600" s="14">
        <v>329718</v>
      </c>
      <c r="B6600" s="16" t="s">
        <v>8922</v>
      </c>
      <c r="C6600" s="16" t="s">
        <v>248</v>
      </c>
      <c r="D6600" s="4">
        <v>42461</v>
      </c>
      <c r="E6600" s="23">
        <v>2016</v>
      </c>
      <c r="F6600" s="19">
        <v>5.8</v>
      </c>
      <c r="G6600" s="19">
        <f>IF(Movies[[#This Row],[rating]]=0,"",Movies[[#This Row],[rating]])</f>
        <v>5.8</v>
      </c>
      <c r="H6600" s="19" t="str">
        <f>IF(Movies[[#This Row],[rating]]=0,"No Rating","Rated")</f>
        <v>Rated</v>
      </c>
      <c r="I6600" s="16" t="s">
        <v>189</v>
      </c>
      <c r="J6600" s="29" t="s">
        <v>12</v>
      </c>
      <c r="K6600" s="19">
        <v>9.2509999999999994</v>
      </c>
      <c r="L6600" s="26">
        <v>132</v>
      </c>
    </row>
    <row r="6601" spans="1:12" x14ac:dyDescent="0.3">
      <c r="A6601" s="14">
        <v>364051</v>
      </c>
      <c r="B6601" s="16" t="s">
        <v>8923</v>
      </c>
      <c r="C6601" s="16" t="s">
        <v>8924</v>
      </c>
      <c r="D6601" s="4">
        <v>42410</v>
      </c>
      <c r="E6601" s="23">
        <v>2016</v>
      </c>
      <c r="F6601" s="19">
        <v>7.1</v>
      </c>
      <c r="G6601" s="19">
        <f>IF(Movies[[#This Row],[rating]]=0,"",Movies[[#This Row],[rating]])</f>
        <v>7.1</v>
      </c>
      <c r="H6601" s="19" t="str">
        <f>IF(Movies[[#This Row],[rating]]=0,"No Rating","Rated")</f>
        <v>Rated</v>
      </c>
      <c r="I6601" s="16" t="s">
        <v>189</v>
      </c>
      <c r="J6601" s="29" t="s">
        <v>110</v>
      </c>
      <c r="K6601" s="19">
        <v>9.2430000000000003</v>
      </c>
      <c r="L6601" s="26">
        <v>403</v>
      </c>
    </row>
    <row r="6602" spans="1:12" x14ac:dyDescent="0.3">
      <c r="A6602" s="14">
        <v>377263</v>
      </c>
      <c r="B6602" s="16" t="s">
        <v>8925</v>
      </c>
      <c r="C6602" s="16" t="s">
        <v>654</v>
      </c>
      <c r="D6602" s="4">
        <v>42620</v>
      </c>
      <c r="E6602" s="23">
        <v>2016</v>
      </c>
      <c r="F6602" s="19">
        <v>7.3609999999999998</v>
      </c>
      <c r="G6602" s="19">
        <f>IF(Movies[[#This Row],[rating]]=0,"",Movies[[#This Row],[rating]])</f>
        <v>7.3609999999999998</v>
      </c>
      <c r="H6602" s="19" t="str">
        <f>IF(Movies[[#This Row],[rating]]=0,"No Rating","Rated")</f>
        <v>Rated</v>
      </c>
      <c r="I6602" s="16" t="s">
        <v>8926</v>
      </c>
      <c r="J6602" s="29" t="s">
        <v>110</v>
      </c>
      <c r="K6602" s="19">
        <v>9.2409999999999997</v>
      </c>
      <c r="L6602" s="26">
        <v>699</v>
      </c>
    </row>
    <row r="6603" spans="1:12" x14ac:dyDescent="0.3">
      <c r="A6603" s="14">
        <v>333663</v>
      </c>
      <c r="B6603" s="16" t="s">
        <v>8927</v>
      </c>
      <c r="C6603" s="16" t="s">
        <v>416</v>
      </c>
      <c r="D6603" s="4">
        <v>42650</v>
      </c>
      <c r="E6603" s="23">
        <v>2016</v>
      </c>
      <c r="F6603" s="19">
        <v>5.7789999999999999</v>
      </c>
      <c r="G6603" s="19">
        <f>IF(Movies[[#This Row],[rating]]=0,"",Movies[[#This Row],[rating]])</f>
        <v>5.7789999999999999</v>
      </c>
      <c r="H6603" s="19" t="str">
        <f>IF(Movies[[#This Row],[rating]]=0,"No Rating","Rated")</f>
        <v>Rated</v>
      </c>
      <c r="I6603" s="16" t="s">
        <v>1500</v>
      </c>
      <c r="J6603" s="29" t="s">
        <v>12</v>
      </c>
      <c r="K6603" s="19">
        <v>9.202</v>
      </c>
      <c r="L6603" s="26">
        <v>427</v>
      </c>
    </row>
    <row r="6604" spans="1:12" x14ac:dyDescent="0.3">
      <c r="A6604" s="14">
        <v>402543</v>
      </c>
      <c r="B6604" s="16" t="s">
        <v>8928</v>
      </c>
      <c r="C6604" s="16" t="s">
        <v>10</v>
      </c>
      <c r="D6604" s="4">
        <v>42546</v>
      </c>
      <c r="E6604" s="23">
        <v>2016</v>
      </c>
      <c r="F6604" s="19">
        <v>6.5</v>
      </c>
      <c r="G6604" s="19">
        <f>IF(Movies[[#This Row],[rating]]=0,"",Movies[[#This Row],[rating]])</f>
        <v>6.5</v>
      </c>
      <c r="H6604" s="19" t="str">
        <f>IF(Movies[[#This Row],[rating]]=0,"No Rating","Rated")</f>
        <v>Rated</v>
      </c>
      <c r="I6604" s="16" t="s">
        <v>8929</v>
      </c>
      <c r="J6604" s="29" t="s">
        <v>12</v>
      </c>
      <c r="K6604" s="19">
        <v>9.1989999999999998</v>
      </c>
      <c r="L6604" s="26">
        <v>78</v>
      </c>
    </row>
    <row r="6605" spans="1:12" x14ac:dyDescent="0.3">
      <c r="A6605" s="14">
        <v>378106</v>
      </c>
      <c r="B6605" s="16" t="s">
        <v>8930</v>
      </c>
      <c r="C6605" s="16" t="s">
        <v>144</v>
      </c>
      <c r="D6605" s="4">
        <v>42637</v>
      </c>
      <c r="E6605" s="23">
        <v>2016</v>
      </c>
      <c r="F6605" s="19">
        <v>7</v>
      </c>
      <c r="G6605" s="19">
        <f>IF(Movies[[#This Row],[rating]]=0,"",Movies[[#This Row],[rating]])</f>
        <v>7</v>
      </c>
      <c r="H6605" s="19" t="str">
        <f>IF(Movies[[#This Row],[rating]]=0,"No Rating","Rated")</f>
        <v>Rated</v>
      </c>
      <c r="I6605" s="16" t="s">
        <v>8931</v>
      </c>
      <c r="J6605" s="29" t="s">
        <v>146</v>
      </c>
      <c r="K6605" s="19">
        <v>9.1910000000000007</v>
      </c>
      <c r="L6605" s="26">
        <v>42</v>
      </c>
    </row>
    <row r="6606" spans="1:12" x14ac:dyDescent="0.3">
      <c r="A6606" s="14">
        <v>355277</v>
      </c>
      <c r="B6606" s="16" t="s">
        <v>8932</v>
      </c>
      <c r="C6606" s="16" t="s">
        <v>5759</v>
      </c>
      <c r="D6606" s="4">
        <v>42594</v>
      </c>
      <c r="E6606" s="23">
        <v>2016</v>
      </c>
      <c r="F6606" s="19">
        <v>7.3</v>
      </c>
      <c r="G6606" s="19">
        <f>IF(Movies[[#This Row],[rating]]=0,"",Movies[[#This Row],[rating]])</f>
        <v>7.3</v>
      </c>
      <c r="H6606" s="19" t="str">
        <f>IF(Movies[[#This Row],[rating]]=0,"No Rating","Rated")</f>
        <v>Rated</v>
      </c>
      <c r="I6606" s="16" t="s">
        <v>329</v>
      </c>
      <c r="J6606" s="29" t="s">
        <v>342</v>
      </c>
      <c r="K6606" s="19">
        <v>9.1910000000000007</v>
      </c>
      <c r="L6606" s="26">
        <v>161</v>
      </c>
    </row>
    <row r="6607" spans="1:12" x14ac:dyDescent="0.3">
      <c r="A6607" s="14">
        <v>403357</v>
      </c>
      <c r="B6607" s="16" t="s">
        <v>8933</v>
      </c>
      <c r="C6607" s="16" t="s">
        <v>51</v>
      </c>
      <c r="D6607" s="4">
        <v>42706</v>
      </c>
      <c r="E6607" s="23">
        <v>2016</v>
      </c>
      <c r="F6607" s="19">
        <v>6.5</v>
      </c>
      <c r="G6607" s="19">
        <f>IF(Movies[[#This Row],[rating]]=0,"",Movies[[#This Row],[rating]])</f>
        <v>6.5</v>
      </c>
      <c r="H6607" s="19" t="str">
        <f>IF(Movies[[#This Row],[rating]]=0,"No Rating","Rated")</f>
        <v>Rated</v>
      </c>
      <c r="I6607" s="16" t="s">
        <v>6532</v>
      </c>
      <c r="J6607" s="29" t="s">
        <v>34</v>
      </c>
      <c r="K6607" s="19">
        <v>9.19</v>
      </c>
      <c r="L6607" s="26">
        <v>166</v>
      </c>
    </row>
    <row r="6608" spans="1:12" x14ac:dyDescent="0.3">
      <c r="A6608" s="14">
        <v>396616</v>
      </c>
      <c r="B6608" s="16" t="s">
        <v>8934</v>
      </c>
      <c r="C6608" s="16" t="s">
        <v>8935</v>
      </c>
      <c r="D6608" s="4">
        <v>42642</v>
      </c>
      <c r="E6608" s="23">
        <v>2016</v>
      </c>
      <c r="F6608" s="19">
        <v>6.9</v>
      </c>
      <c r="G6608" s="19">
        <f>IF(Movies[[#This Row],[rating]]=0,"",Movies[[#This Row],[rating]])</f>
        <v>6.9</v>
      </c>
      <c r="H6608" s="19" t="str">
        <f>IF(Movies[[#This Row],[rating]]=0,"No Rating","Rated")</f>
        <v>Rated</v>
      </c>
      <c r="I6608" s="16" t="s">
        <v>2920</v>
      </c>
      <c r="J6608" s="29" t="s">
        <v>265</v>
      </c>
      <c r="K6608" s="19">
        <v>9.1739999999999995</v>
      </c>
      <c r="L6608" s="26">
        <v>160</v>
      </c>
    </row>
    <row r="6609" spans="1:12" x14ac:dyDescent="0.3">
      <c r="A6609" s="14">
        <v>417047</v>
      </c>
      <c r="B6609" s="16" t="s">
        <v>8936</v>
      </c>
      <c r="C6609" s="16" t="s">
        <v>10</v>
      </c>
      <c r="D6609" s="4">
        <v>42647</v>
      </c>
      <c r="E6609" s="23">
        <v>2016</v>
      </c>
      <c r="F6609" s="19">
        <v>6.8</v>
      </c>
      <c r="G6609" s="19">
        <f>IF(Movies[[#This Row],[rating]]=0,"",Movies[[#This Row],[rating]])</f>
        <v>6.8</v>
      </c>
      <c r="H6609" s="19" t="str">
        <f>IF(Movies[[#This Row],[rating]]=0,"No Rating","Rated")</f>
        <v>Rated</v>
      </c>
      <c r="I6609" s="16" t="s">
        <v>195</v>
      </c>
      <c r="J6609" s="29" t="s">
        <v>12</v>
      </c>
      <c r="K6609" s="19">
        <v>9.1660000000000004</v>
      </c>
      <c r="L6609" s="26">
        <v>137</v>
      </c>
    </row>
    <row r="6610" spans="1:12" x14ac:dyDescent="0.3">
      <c r="A6610" s="14">
        <v>334532</v>
      </c>
      <c r="B6610" s="16" t="s">
        <v>8937</v>
      </c>
      <c r="C6610" s="16" t="s">
        <v>416</v>
      </c>
      <c r="D6610" s="4">
        <v>42685</v>
      </c>
      <c r="E6610" s="23">
        <v>2016</v>
      </c>
      <c r="F6610" s="19">
        <v>6.2</v>
      </c>
      <c r="G6610" s="19">
        <f>IF(Movies[[#This Row],[rating]]=0,"",Movies[[#This Row],[rating]])</f>
        <v>6.2</v>
      </c>
      <c r="H6610" s="19" t="str">
        <f>IF(Movies[[#This Row],[rating]]=0,"No Rating","Rated")</f>
        <v>Rated</v>
      </c>
      <c r="I6610" s="16" t="s">
        <v>49</v>
      </c>
      <c r="J6610" s="29" t="s">
        <v>12</v>
      </c>
      <c r="K6610" s="19">
        <v>9.1539999999999999</v>
      </c>
      <c r="L6610" s="26">
        <v>162</v>
      </c>
    </row>
    <row r="6611" spans="1:12" x14ac:dyDescent="0.3">
      <c r="A6611" s="14">
        <v>412094</v>
      </c>
      <c r="B6611" s="16" t="s">
        <v>8938</v>
      </c>
      <c r="C6611" s="16" t="s">
        <v>94</v>
      </c>
      <c r="D6611" s="4">
        <v>42649</v>
      </c>
      <c r="E6611" s="23">
        <v>2016</v>
      </c>
      <c r="F6611" s="19">
        <v>7.4</v>
      </c>
      <c r="G6611" s="19">
        <f>IF(Movies[[#This Row],[rating]]=0,"",Movies[[#This Row],[rating]])</f>
        <v>7.4</v>
      </c>
      <c r="H6611" s="19" t="str">
        <f>IF(Movies[[#This Row],[rating]]=0,"No Rating","Rated")</f>
        <v>Rated</v>
      </c>
      <c r="I6611" s="16" t="s">
        <v>49</v>
      </c>
      <c r="J6611" s="29" t="s">
        <v>96</v>
      </c>
      <c r="K6611" s="19">
        <v>9.1530000000000005</v>
      </c>
      <c r="L6611" s="26">
        <v>187</v>
      </c>
    </row>
    <row r="6612" spans="1:12" x14ac:dyDescent="0.3">
      <c r="A6612" s="14">
        <v>362058</v>
      </c>
      <c r="B6612" s="16" t="s">
        <v>8939</v>
      </c>
      <c r="C6612" s="16" t="s">
        <v>877</v>
      </c>
      <c r="D6612" s="4">
        <v>42733</v>
      </c>
      <c r="E6612" s="23">
        <v>2016</v>
      </c>
      <c r="F6612" s="19">
        <v>7.2</v>
      </c>
      <c r="G6612" s="19">
        <f>IF(Movies[[#This Row],[rating]]=0,"",Movies[[#This Row],[rating]])</f>
        <v>7.2</v>
      </c>
      <c r="H6612" s="19" t="str">
        <f>IF(Movies[[#This Row],[rating]]=0,"No Rating","Rated")</f>
        <v>Rated</v>
      </c>
      <c r="I6612" s="16" t="s">
        <v>8940</v>
      </c>
      <c r="J6612" s="29" t="s">
        <v>774</v>
      </c>
      <c r="K6612" s="19">
        <v>9.1519999999999992</v>
      </c>
      <c r="L6612" s="26">
        <v>79</v>
      </c>
    </row>
    <row r="6613" spans="1:12" x14ac:dyDescent="0.3">
      <c r="A6613" s="14">
        <v>387886</v>
      </c>
      <c r="B6613" s="16" t="s">
        <v>8941</v>
      </c>
      <c r="C6613" s="16" t="s">
        <v>94</v>
      </c>
      <c r="D6613" s="4">
        <v>42509</v>
      </c>
      <c r="E6613" s="23">
        <v>2016</v>
      </c>
      <c r="F6613" s="19">
        <v>7.9</v>
      </c>
      <c r="G6613" s="19">
        <f>IF(Movies[[#This Row],[rating]]=0,"",Movies[[#This Row],[rating]])</f>
        <v>7.9</v>
      </c>
      <c r="H6613" s="19" t="str">
        <f>IF(Movies[[#This Row],[rating]]=0,"No Rating","Rated")</f>
        <v>Rated</v>
      </c>
      <c r="I6613" s="16" t="s">
        <v>49</v>
      </c>
      <c r="J6613" s="29" t="s">
        <v>96</v>
      </c>
      <c r="K6613" s="19">
        <v>9.1489999999999991</v>
      </c>
      <c r="L6613" s="26">
        <v>53</v>
      </c>
    </row>
    <row r="6614" spans="1:12" x14ac:dyDescent="0.3">
      <c r="A6614" s="14">
        <v>376424</v>
      </c>
      <c r="B6614" s="16" t="s">
        <v>8942</v>
      </c>
      <c r="C6614" s="16" t="s">
        <v>10</v>
      </c>
      <c r="D6614" s="4">
        <v>42440</v>
      </c>
      <c r="E6614" s="23">
        <v>2016</v>
      </c>
      <c r="F6614" s="19">
        <v>6.5</v>
      </c>
      <c r="G6614" s="19">
        <f>IF(Movies[[#This Row],[rating]]=0,"",Movies[[#This Row],[rating]])</f>
        <v>6.5</v>
      </c>
      <c r="H6614" s="19" t="str">
        <f>IF(Movies[[#This Row],[rating]]=0,"No Rating","Rated")</f>
        <v>Rated</v>
      </c>
      <c r="I6614" s="16" t="s">
        <v>441</v>
      </c>
      <c r="J6614" s="29" t="s">
        <v>12</v>
      </c>
      <c r="K6614" s="19">
        <v>9.1479999999999997</v>
      </c>
      <c r="L6614" s="26">
        <v>242</v>
      </c>
    </row>
    <row r="6615" spans="1:12" x14ac:dyDescent="0.3">
      <c r="A6615" s="14">
        <v>388764</v>
      </c>
      <c r="B6615" s="16" t="s">
        <v>8943</v>
      </c>
      <c r="C6615" s="16" t="s">
        <v>8944</v>
      </c>
      <c r="D6615" s="4">
        <v>42552</v>
      </c>
      <c r="E6615" s="23">
        <v>2016</v>
      </c>
      <c r="F6615" s="19">
        <v>7.1</v>
      </c>
      <c r="G6615" s="19">
        <f>IF(Movies[[#This Row],[rating]]=0,"",Movies[[#This Row],[rating]])</f>
        <v>7.1</v>
      </c>
      <c r="H6615" s="19" t="str">
        <f>IF(Movies[[#This Row],[rating]]=0,"No Rating","Rated")</f>
        <v>Rated</v>
      </c>
      <c r="I6615" s="16" t="s">
        <v>8945</v>
      </c>
      <c r="J6615" s="29" t="s">
        <v>342</v>
      </c>
      <c r="K6615" s="19">
        <v>9.1440000000000001</v>
      </c>
      <c r="L6615" s="26">
        <v>53</v>
      </c>
    </row>
    <row r="6616" spans="1:12" x14ac:dyDescent="0.3">
      <c r="A6616" s="14">
        <v>381262</v>
      </c>
      <c r="B6616" s="16" t="s">
        <v>8946</v>
      </c>
      <c r="C6616" s="16" t="s">
        <v>108</v>
      </c>
      <c r="D6616" s="4">
        <v>42445</v>
      </c>
      <c r="E6616" s="23">
        <v>2016</v>
      </c>
      <c r="F6616" s="19">
        <v>6.8</v>
      </c>
      <c r="G6616" s="19">
        <f>IF(Movies[[#This Row],[rating]]=0,"",Movies[[#This Row],[rating]])</f>
        <v>6.8</v>
      </c>
      <c r="H6616" s="19" t="str">
        <f>IF(Movies[[#This Row],[rating]]=0,"No Rating","Rated")</f>
        <v>Rated</v>
      </c>
      <c r="I6616" s="16" t="s">
        <v>306</v>
      </c>
      <c r="J6616" s="29" t="s">
        <v>110</v>
      </c>
      <c r="K6616" s="19">
        <v>9.141</v>
      </c>
      <c r="L6616" s="26">
        <v>317</v>
      </c>
    </row>
    <row r="6617" spans="1:12" x14ac:dyDescent="0.3">
      <c r="A6617" s="14">
        <v>318121</v>
      </c>
      <c r="B6617" s="16" t="s">
        <v>8947</v>
      </c>
      <c r="C6617" s="16" t="s">
        <v>10</v>
      </c>
      <c r="D6617" s="4">
        <v>42537</v>
      </c>
      <c r="E6617" s="23">
        <v>2016</v>
      </c>
      <c r="F6617" s="19">
        <v>7.2960000000000003</v>
      </c>
      <c r="G6617" s="19">
        <f>IF(Movies[[#This Row],[rating]]=0,"",Movies[[#This Row],[rating]])</f>
        <v>7.2960000000000003</v>
      </c>
      <c r="H6617" s="19" t="str">
        <f>IF(Movies[[#This Row],[rating]]=0,"No Rating","Rated")</f>
        <v>Rated</v>
      </c>
      <c r="I6617" s="16" t="s">
        <v>180</v>
      </c>
      <c r="J6617" s="29" t="s">
        <v>12</v>
      </c>
      <c r="K6617" s="19">
        <v>9.1370000000000005</v>
      </c>
      <c r="L6617" s="26">
        <v>2181</v>
      </c>
    </row>
    <row r="6618" spans="1:12" x14ac:dyDescent="0.3">
      <c r="A6618" s="14">
        <v>397873</v>
      </c>
      <c r="B6618" s="16" t="s">
        <v>8948</v>
      </c>
      <c r="C6618" s="16" t="s">
        <v>10</v>
      </c>
      <c r="D6618" s="4">
        <v>42507</v>
      </c>
      <c r="E6618" s="23">
        <v>2016</v>
      </c>
      <c r="F6618" s="19">
        <v>5.4</v>
      </c>
      <c r="G6618" s="19">
        <f>IF(Movies[[#This Row],[rating]]=0,"",Movies[[#This Row],[rating]])</f>
        <v>5.4</v>
      </c>
      <c r="H6618" s="19" t="str">
        <f>IF(Movies[[#This Row],[rating]]=0,"No Rating","Rated")</f>
        <v>Rated</v>
      </c>
      <c r="I6618" s="16" t="s">
        <v>2294</v>
      </c>
      <c r="J6618" s="29" t="s">
        <v>12</v>
      </c>
      <c r="K6618" s="19">
        <v>9.1180000000000003</v>
      </c>
      <c r="L6618" s="26">
        <v>73</v>
      </c>
    </row>
    <row r="6619" spans="1:12" x14ac:dyDescent="0.3">
      <c r="A6619" s="14">
        <v>382220</v>
      </c>
      <c r="B6619" s="16" t="s">
        <v>8949</v>
      </c>
      <c r="C6619" s="16" t="s">
        <v>94</v>
      </c>
      <c r="D6619" s="4">
        <v>42725</v>
      </c>
      <c r="E6619" s="23">
        <v>2016</v>
      </c>
      <c r="F6619" s="19">
        <v>7</v>
      </c>
      <c r="G6619" s="19">
        <f>IF(Movies[[#This Row],[rating]]=0,"",Movies[[#This Row],[rating]])</f>
        <v>7</v>
      </c>
      <c r="H6619" s="19" t="str">
        <f>IF(Movies[[#This Row],[rating]]=0,"No Rating","Rated")</f>
        <v>Rated</v>
      </c>
      <c r="I6619" s="16" t="s">
        <v>6467</v>
      </c>
      <c r="J6619" s="29" t="s">
        <v>96</v>
      </c>
      <c r="K6619" s="19">
        <v>9.1159999999999997</v>
      </c>
      <c r="L6619" s="26">
        <v>98</v>
      </c>
    </row>
    <row r="6620" spans="1:12" x14ac:dyDescent="0.3">
      <c r="A6620" s="14">
        <v>381255</v>
      </c>
      <c r="B6620" s="16" t="s">
        <v>8950</v>
      </c>
      <c r="C6620" s="16" t="s">
        <v>108</v>
      </c>
      <c r="D6620" s="4">
        <v>42431</v>
      </c>
      <c r="E6620" s="23">
        <v>2016</v>
      </c>
      <c r="F6620" s="19">
        <v>6</v>
      </c>
      <c r="G6620" s="19">
        <f>IF(Movies[[#This Row],[rating]]=0,"",Movies[[#This Row],[rating]])</f>
        <v>6</v>
      </c>
      <c r="H6620" s="19" t="str">
        <f>IF(Movies[[#This Row],[rating]]=0,"No Rating","Rated")</f>
        <v>Rated</v>
      </c>
      <c r="I6620" s="16" t="s">
        <v>33</v>
      </c>
      <c r="J6620" s="29" t="s">
        <v>110</v>
      </c>
      <c r="K6620" s="19">
        <v>9.1050000000000004</v>
      </c>
      <c r="L6620" s="26">
        <v>179</v>
      </c>
    </row>
    <row r="6621" spans="1:12" x14ac:dyDescent="0.3">
      <c r="A6621" s="14">
        <v>391700</v>
      </c>
      <c r="B6621" s="16" t="s">
        <v>8951</v>
      </c>
      <c r="C6621" s="16" t="s">
        <v>108</v>
      </c>
      <c r="D6621" s="4">
        <v>42592</v>
      </c>
      <c r="E6621" s="23">
        <v>2016</v>
      </c>
      <c r="F6621" s="19">
        <v>6.33</v>
      </c>
      <c r="G6621" s="19">
        <f>IF(Movies[[#This Row],[rating]]=0,"",Movies[[#This Row],[rating]])</f>
        <v>6.33</v>
      </c>
      <c r="H6621" s="19" t="str">
        <f>IF(Movies[[#This Row],[rating]]=0,"No Rating","Rated")</f>
        <v>Rated</v>
      </c>
      <c r="I6621" s="16" t="s">
        <v>153</v>
      </c>
      <c r="J6621" s="29" t="s">
        <v>110</v>
      </c>
      <c r="K6621" s="19">
        <v>9.0950000000000006</v>
      </c>
      <c r="L6621" s="26">
        <v>212</v>
      </c>
    </row>
    <row r="6622" spans="1:12" x14ac:dyDescent="0.3">
      <c r="A6622" s="14">
        <v>400649</v>
      </c>
      <c r="B6622" s="16" t="s">
        <v>8952</v>
      </c>
      <c r="C6622" s="16" t="s">
        <v>10</v>
      </c>
      <c r="D6622" s="4">
        <v>42568</v>
      </c>
      <c r="E6622" s="23">
        <v>2016</v>
      </c>
      <c r="F6622" s="19">
        <v>4.3</v>
      </c>
      <c r="G6622" s="19">
        <f>IF(Movies[[#This Row],[rating]]=0,"",Movies[[#This Row],[rating]])</f>
        <v>4.3</v>
      </c>
      <c r="H6622" s="19" t="str">
        <f>IF(Movies[[#This Row],[rating]]=0,"No Rating","Rated")</f>
        <v>Rated</v>
      </c>
      <c r="I6622" s="16" t="s">
        <v>125</v>
      </c>
      <c r="J6622" s="29" t="s">
        <v>12</v>
      </c>
      <c r="K6622" s="19">
        <v>9.0909999999999993</v>
      </c>
      <c r="L6622" s="26">
        <v>119</v>
      </c>
    </row>
    <row r="6623" spans="1:12" x14ac:dyDescent="0.3">
      <c r="A6623" s="14">
        <v>344041</v>
      </c>
      <c r="B6623" s="16" t="s">
        <v>8953</v>
      </c>
      <c r="C6623" s="16" t="s">
        <v>432</v>
      </c>
      <c r="D6623" s="4">
        <v>42426</v>
      </c>
      <c r="E6623" s="23">
        <v>2016</v>
      </c>
      <c r="F6623" s="19">
        <v>6.0430000000000001</v>
      </c>
      <c r="G6623" s="19">
        <f>IF(Movies[[#This Row],[rating]]=0,"",Movies[[#This Row],[rating]])</f>
        <v>6.0430000000000001</v>
      </c>
      <c r="H6623" s="19" t="str">
        <f>IF(Movies[[#This Row],[rating]]=0,"No Rating","Rated")</f>
        <v>Rated</v>
      </c>
      <c r="I6623" s="16" t="s">
        <v>312</v>
      </c>
      <c r="J6623" s="29" t="s">
        <v>12</v>
      </c>
      <c r="K6623" s="19">
        <v>9.0749999999999993</v>
      </c>
      <c r="L6623" s="26">
        <v>322</v>
      </c>
    </row>
    <row r="6624" spans="1:12" x14ac:dyDescent="0.3">
      <c r="A6624" s="14">
        <v>397278</v>
      </c>
      <c r="B6624" s="16" t="s">
        <v>8954</v>
      </c>
      <c r="C6624" s="16" t="s">
        <v>10</v>
      </c>
      <c r="D6624" s="4">
        <v>42513</v>
      </c>
      <c r="E6624" s="23">
        <v>2016</v>
      </c>
      <c r="F6624" s="19">
        <v>5.0999999999999996</v>
      </c>
      <c r="G6624" s="19">
        <f>IF(Movies[[#This Row],[rating]]=0,"",Movies[[#This Row],[rating]])</f>
        <v>5.0999999999999996</v>
      </c>
      <c r="H6624" s="19" t="str">
        <f>IF(Movies[[#This Row],[rating]]=0,"No Rating","Rated")</f>
        <v>Rated</v>
      </c>
      <c r="I6624" s="16" t="s">
        <v>132</v>
      </c>
      <c r="J6624" s="29" t="s">
        <v>12</v>
      </c>
      <c r="K6624" s="19">
        <v>9.0739999999999998</v>
      </c>
      <c r="L6624" s="26">
        <v>90</v>
      </c>
    </row>
    <row r="6625" spans="1:12" x14ac:dyDescent="0.3">
      <c r="A6625" s="14">
        <v>428948</v>
      </c>
      <c r="B6625" s="16" t="s">
        <v>8955</v>
      </c>
      <c r="C6625" s="16" t="s">
        <v>10</v>
      </c>
      <c r="D6625" s="4">
        <v>42707</v>
      </c>
      <c r="E6625" s="23">
        <v>2016</v>
      </c>
      <c r="F6625" s="19">
        <v>6.3</v>
      </c>
      <c r="G6625" s="19">
        <f>IF(Movies[[#This Row],[rating]]=0,"",Movies[[#This Row],[rating]])</f>
        <v>6.3</v>
      </c>
      <c r="H6625" s="19" t="str">
        <f>IF(Movies[[#This Row],[rating]]=0,"No Rating","Rated")</f>
        <v>Rated</v>
      </c>
      <c r="I6625" s="16" t="s">
        <v>8956</v>
      </c>
      <c r="J6625" s="29" t="s">
        <v>12</v>
      </c>
      <c r="K6625" s="19">
        <v>9.0670000000000002</v>
      </c>
      <c r="L6625" s="26">
        <v>241</v>
      </c>
    </row>
    <row r="6626" spans="1:12" x14ac:dyDescent="0.3">
      <c r="A6626" s="14">
        <v>284564</v>
      </c>
      <c r="B6626" s="16">
        <v>31</v>
      </c>
      <c r="C6626" s="16" t="s">
        <v>14</v>
      </c>
      <c r="D6626" s="4">
        <v>42628</v>
      </c>
      <c r="E6626" s="23">
        <v>2016</v>
      </c>
      <c r="F6626" s="19">
        <v>5.4420000000000002</v>
      </c>
      <c r="G6626" s="19">
        <f>IF(Movies[[#This Row],[rating]]=0,"",Movies[[#This Row],[rating]])</f>
        <v>5.4420000000000002</v>
      </c>
      <c r="H6626" s="19" t="str">
        <f>IF(Movies[[#This Row],[rating]]=0,"No Rating","Rated")</f>
        <v>Rated</v>
      </c>
      <c r="I6626" s="16" t="s">
        <v>132</v>
      </c>
      <c r="J6626" s="29" t="s">
        <v>12</v>
      </c>
      <c r="K6626" s="19">
        <v>9.0630000000000006</v>
      </c>
      <c r="L6626" s="26">
        <v>798</v>
      </c>
    </row>
    <row r="6627" spans="1:12" x14ac:dyDescent="0.3">
      <c r="A6627" s="14">
        <v>428639</v>
      </c>
      <c r="B6627" s="16" t="s">
        <v>8957</v>
      </c>
      <c r="C6627" s="16" t="s">
        <v>94</v>
      </c>
      <c r="D6627" s="4">
        <v>42704</v>
      </c>
      <c r="E6627" s="23">
        <v>2016</v>
      </c>
      <c r="F6627" s="19">
        <v>6.4</v>
      </c>
      <c r="G6627" s="19">
        <f>IF(Movies[[#This Row],[rating]]=0,"",Movies[[#This Row],[rating]])</f>
        <v>6.4</v>
      </c>
      <c r="H6627" s="19" t="str">
        <f>IF(Movies[[#This Row],[rating]]=0,"No Rating","Rated")</f>
        <v>Rated</v>
      </c>
      <c r="I6627" s="16" t="s">
        <v>6467</v>
      </c>
      <c r="J6627" s="29" t="s">
        <v>96</v>
      </c>
      <c r="K6627" s="19">
        <v>9.0570000000000004</v>
      </c>
      <c r="L6627" s="26">
        <v>34</v>
      </c>
    </row>
    <row r="6628" spans="1:12" x14ac:dyDescent="0.3">
      <c r="A6628" s="14">
        <v>305943</v>
      </c>
      <c r="B6628" s="16" t="s">
        <v>8958</v>
      </c>
      <c r="C6628" s="16" t="s">
        <v>10</v>
      </c>
      <c r="D6628" s="4">
        <v>42720</v>
      </c>
      <c r="E6628" s="23">
        <v>2016</v>
      </c>
      <c r="F6628" s="19">
        <v>5.3</v>
      </c>
      <c r="G6628" s="19">
        <f>IF(Movies[[#This Row],[rating]]=0,"",Movies[[#This Row],[rating]])</f>
        <v>5.3</v>
      </c>
      <c r="H6628" s="19" t="str">
        <f>IF(Movies[[#This Row],[rating]]=0,"No Rating","Rated")</f>
        <v>Rated</v>
      </c>
      <c r="I6628" s="16" t="s">
        <v>542</v>
      </c>
      <c r="J6628" s="29" t="s">
        <v>12</v>
      </c>
      <c r="K6628" s="19">
        <v>9.0519999999999996</v>
      </c>
      <c r="L6628" s="26">
        <v>237</v>
      </c>
    </row>
    <row r="6629" spans="1:12" x14ac:dyDescent="0.3">
      <c r="A6629" s="14">
        <v>402693</v>
      </c>
      <c r="B6629" s="16" t="s">
        <v>8959</v>
      </c>
      <c r="C6629" s="16" t="s">
        <v>51</v>
      </c>
      <c r="D6629" s="4">
        <v>42678</v>
      </c>
      <c r="E6629" s="23">
        <v>2016</v>
      </c>
      <c r="F6629" s="19">
        <v>7.3</v>
      </c>
      <c r="G6629" s="19">
        <f>IF(Movies[[#This Row],[rating]]=0,"",Movies[[#This Row],[rating]])</f>
        <v>7.3</v>
      </c>
      <c r="H6629" s="19" t="str">
        <f>IF(Movies[[#This Row],[rating]]=0,"No Rating","Rated")</f>
        <v>Rated</v>
      </c>
      <c r="I6629" s="16" t="s">
        <v>180</v>
      </c>
      <c r="J6629" s="29" t="s">
        <v>34</v>
      </c>
      <c r="K6629" s="19">
        <v>9.0310000000000006</v>
      </c>
      <c r="L6629" s="26">
        <v>289</v>
      </c>
    </row>
    <row r="6630" spans="1:12" x14ac:dyDescent="0.3">
      <c r="A6630" s="14">
        <v>492621</v>
      </c>
      <c r="B6630" s="16" t="s">
        <v>8960</v>
      </c>
      <c r="C6630" s="16" t="s">
        <v>172</v>
      </c>
      <c r="D6630" s="4">
        <v>42643</v>
      </c>
      <c r="E6630" s="23">
        <v>2016</v>
      </c>
      <c r="F6630" s="19">
        <v>5.8120000000000003</v>
      </c>
      <c r="G6630" s="19">
        <f>IF(Movies[[#This Row],[rating]]=0,"",Movies[[#This Row],[rating]])</f>
        <v>5.8120000000000003</v>
      </c>
      <c r="H6630" s="19" t="str">
        <f>IF(Movies[[#This Row],[rating]]=0,"No Rating","Rated")</f>
        <v>Rated</v>
      </c>
      <c r="I6630" s="16" t="s">
        <v>468</v>
      </c>
      <c r="J6630" s="29" t="s">
        <v>12</v>
      </c>
      <c r="K6630" s="19">
        <v>9.0210000000000008</v>
      </c>
      <c r="L6630" s="26">
        <v>417</v>
      </c>
    </row>
    <row r="6631" spans="1:12" x14ac:dyDescent="0.3">
      <c r="A6631" s="14">
        <v>337874</v>
      </c>
      <c r="B6631" s="16" t="s">
        <v>8961</v>
      </c>
      <c r="C6631" s="16" t="s">
        <v>10</v>
      </c>
      <c r="D6631" s="4">
        <v>42636</v>
      </c>
      <c r="E6631" s="23">
        <v>2016</v>
      </c>
      <c r="F6631" s="19">
        <v>5.4</v>
      </c>
      <c r="G6631" s="19">
        <f>IF(Movies[[#This Row],[rating]]=0,"",Movies[[#This Row],[rating]])</f>
        <v>5.4</v>
      </c>
      <c r="H6631" s="19" t="str">
        <f>IF(Movies[[#This Row],[rating]]=0,"No Rating","Rated")</f>
        <v>Rated</v>
      </c>
      <c r="I6631" s="16" t="s">
        <v>49</v>
      </c>
      <c r="J6631" s="29" t="s">
        <v>12</v>
      </c>
      <c r="K6631" s="19">
        <v>9.0180000000000007</v>
      </c>
      <c r="L6631" s="26">
        <v>256</v>
      </c>
    </row>
    <row r="6632" spans="1:12" x14ac:dyDescent="0.3">
      <c r="A6632" s="14">
        <v>415137</v>
      </c>
      <c r="B6632" s="16" t="s">
        <v>8962</v>
      </c>
      <c r="C6632" s="16" t="s">
        <v>1540</v>
      </c>
      <c r="D6632" s="4">
        <v>42411</v>
      </c>
      <c r="E6632" s="23">
        <v>2016</v>
      </c>
      <c r="F6632" s="19">
        <v>6.4</v>
      </c>
      <c r="G6632" s="19">
        <f>IF(Movies[[#This Row],[rating]]=0,"",Movies[[#This Row],[rating]])</f>
        <v>6.4</v>
      </c>
      <c r="H6632" s="19" t="str">
        <f>IF(Movies[[#This Row],[rating]]=0,"No Rating","Rated")</f>
        <v>Rated</v>
      </c>
      <c r="I6632" s="16" t="s">
        <v>1205</v>
      </c>
      <c r="J6632" s="29" t="s">
        <v>110</v>
      </c>
      <c r="K6632" s="19">
        <v>9.0090000000000003</v>
      </c>
      <c r="L6632" s="26">
        <v>64</v>
      </c>
    </row>
    <row r="6633" spans="1:12" x14ac:dyDescent="0.3">
      <c r="A6633" s="14">
        <v>389165</v>
      </c>
      <c r="B6633" s="16" t="s">
        <v>8963</v>
      </c>
      <c r="C6633" s="16" t="s">
        <v>432</v>
      </c>
      <c r="D6633" s="4">
        <v>42451</v>
      </c>
      <c r="E6633" s="23">
        <v>2016</v>
      </c>
      <c r="F6633" s="19">
        <v>6.5</v>
      </c>
      <c r="G6633" s="19">
        <f>IF(Movies[[#This Row],[rating]]=0,"",Movies[[#This Row],[rating]])</f>
        <v>6.5</v>
      </c>
      <c r="H6633" s="19" t="str">
        <f>IF(Movies[[#This Row],[rating]]=0,"No Rating","Rated")</f>
        <v>Rated</v>
      </c>
      <c r="I6633" s="16" t="s">
        <v>591</v>
      </c>
      <c r="J6633" s="29" t="s">
        <v>12</v>
      </c>
      <c r="K6633" s="19">
        <v>9.0079999999999991</v>
      </c>
      <c r="L6633" s="26">
        <v>188</v>
      </c>
    </row>
    <row r="6634" spans="1:12" x14ac:dyDescent="0.3">
      <c r="A6634" s="14">
        <v>429892</v>
      </c>
      <c r="B6634" s="16" t="s">
        <v>8964</v>
      </c>
      <c r="C6634" s="16" t="s">
        <v>94</v>
      </c>
      <c r="D6634" s="4">
        <v>42724</v>
      </c>
      <c r="E6634" s="23">
        <v>2016</v>
      </c>
      <c r="F6634" s="19">
        <v>6</v>
      </c>
      <c r="G6634" s="19">
        <f>IF(Movies[[#This Row],[rating]]=0,"",Movies[[#This Row],[rating]])</f>
        <v>6</v>
      </c>
      <c r="H6634" s="19" t="str">
        <f>IF(Movies[[#This Row],[rating]]=0,"No Rating","Rated")</f>
        <v>Rated</v>
      </c>
      <c r="I6634" s="16" t="s">
        <v>1205</v>
      </c>
      <c r="J6634" s="29" t="s">
        <v>96</v>
      </c>
      <c r="K6634" s="19">
        <v>8.984</v>
      </c>
      <c r="L6634" s="26">
        <v>11</v>
      </c>
    </row>
    <row r="6635" spans="1:12" x14ac:dyDescent="0.3">
      <c r="A6635" s="14">
        <v>297806</v>
      </c>
      <c r="B6635" s="16" t="s">
        <v>8965</v>
      </c>
      <c r="C6635" s="16" t="s">
        <v>10</v>
      </c>
      <c r="D6635" s="4">
        <v>42405</v>
      </c>
      <c r="E6635" s="23">
        <v>2016</v>
      </c>
      <c r="F6635" s="19">
        <v>6.3</v>
      </c>
      <c r="G6635" s="19">
        <f>IF(Movies[[#This Row],[rating]]=0,"",Movies[[#This Row],[rating]])</f>
        <v>6.3</v>
      </c>
      <c r="H6635" s="19" t="str">
        <f>IF(Movies[[#This Row],[rating]]=0,"No Rating","Rated")</f>
        <v>Rated</v>
      </c>
      <c r="I6635" s="16" t="s">
        <v>1498</v>
      </c>
      <c r="J6635" s="29" t="s">
        <v>12</v>
      </c>
      <c r="K6635" s="19">
        <v>8.9719999999999995</v>
      </c>
      <c r="L6635" s="26">
        <v>206</v>
      </c>
    </row>
    <row r="6636" spans="1:12" x14ac:dyDescent="0.3">
      <c r="A6636" s="14">
        <v>372758</v>
      </c>
      <c r="B6636" s="16" t="s">
        <v>8966</v>
      </c>
      <c r="C6636" s="16" t="s">
        <v>144</v>
      </c>
      <c r="D6636" s="4">
        <v>42406</v>
      </c>
      <c r="E6636" s="23">
        <v>2016</v>
      </c>
      <c r="F6636" s="19">
        <v>7.7</v>
      </c>
      <c r="G6636" s="19">
        <f>IF(Movies[[#This Row],[rating]]=0,"",Movies[[#This Row],[rating]])</f>
        <v>7.7</v>
      </c>
      <c r="H6636" s="19" t="str">
        <f>IF(Movies[[#This Row],[rating]]=0,"No Rating","Rated")</f>
        <v>Rated</v>
      </c>
      <c r="I6636" s="16" t="s">
        <v>8967</v>
      </c>
      <c r="J6636" s="29" t="s">
        <v>146</v>
      </c>
      <c r="K6636" s="19">
        <v>8.9510000000000005</v>
      </c>
      <c r="L6636" s="26">
        <v>59</v>
      </c>
    </row>
    <row r="6637" spans="1:12" x14ac:dyDescent="0.3">
      <c r="A6637" s="14">
        <v>374458</v>
      </c>
      <c r="B6637" s="16" t="s">
        <v>8968</v>
      </c>
      <c r="C6637" s="16" t="s">
        <v>3524</v>
      </c>
      <c r="D6637" s="4">
        <v>42510</v>
      </c>
      <c r="E6637" s="23">
        <v>2016</v>
      </c>
      <c r="F6637" s="19">
        <v>6.8</v>
      </c>
      <c r="G6637" s="19">
        <f>IF(Movies[[#This Row],[rating]]=0,"",Movies[[#This Row],[rating]])</f>
        <v>6.8</v>
      </c>
      <c r="H6637" s="19" t="str">
        <f>IF(Movies[[#This Row],[rating]]=0,"No Rating","Rated")</f>
        <v>Rated</v>
      </c>
      <c r="I6637" s="16" t="s">
        <v>49</v>
      </c>
      <c r="J6637" s="29" t="s">
        <v>1303</v>
      </c>
      <c r="K6637" s="19">
        <v>8.9160000000000004</v>
      </c>
      <c r="L6637" s="26">
        <v>282</v>
      </c>
    </row>
    <row r="6638" spans="1:12" x14ac:dyDescent="0.3">
      <c r="A6638" s="14">
        <v>356298</v>
      </c>
      <c r="B6638" s="16" t="s">
        <v>8969</v>
      </c>
      <c r="C6638" s="16" t="s">
        <v>10</v>
      </c>
      <c r="D6638" s="4">
        <v>42573</v>
      </c>
      <c r="E6638" s="23">
        <v>2016</v>
      </c>
      <c r="F6638" s="19">
        <v>6.4</v>
      </c>
      <c r="G6638" s="19">
        <f>IF(Movies[[#This Row],[rating]]=0,"",Movies[[#This Row],[rating]])</f>
        <v>6.4</v>
      </c>
      <c r="H6638" s="19" t="str">
        <f>IF(Movies[[#This Row],[rating]]=0,"No Rating","Rated")</f>
        <v>Rated</v>
      </c>
      <c r="I6638" s="16" t="s">
        <v>180</v>
      </c>
      <c r="J6638" s="29" t="s">
        <v>12</v>
      </c>
      <c r="K6638" s="19">
        <v>8.9130000000000003</v>
      </c>
      <c r="L6638" s="26">
        <v>385</v>
      </c>
    </row>
    <row r="6639" spans="1:12" x14ac:dyDescent="0.3">
      <c r="A6639" s="14">
        <v>394661</v>
      </c>
      <c r="B6639" s="16" t="s">
        <v>1022</v>
      </c>
      <c r="C6639" s="16" t="s">
        <v>8970</v>
      </c>
      <c r="D6639" s="4">
        <v>42489</v>
      </c>
      <c r="E6639" s="23">
        <v>2016</v>
      </c>
      <c r="F6639" s="19">
        <v>5.3</v>
      </c>
      <c r="G6639" s="19">
        <f>IF(Movies[[#This Row],[rating]]=0,"",Movies[[#This Row],[rating]])</f>
        <v>5.3</v>
      </c>
      <c r="H6639" s="19" t="str">
        <f>IF(Movies[[#This Row],[rating]]=0,"No Rating","Rated")</f>
        <v>Rated</v>
      </c>
      <c r="I6639" s="16" t="s">
        <v>944</v>
      </c>
      <c r="J6639" s="29" t="s">
        <v>12</v>
      </c>
      <c r="K6639" s="19">
        <v>8.9090000000000007</v>
      </c>
      <c r="L6639" s="26">
        <v>227</v>
      </c>
    </row>
    <row r="6640" spans="1:12" x14ac:dyDescent="0.3">
      <c r="A6640" s="14">
        <v>415214</v>
      </c>
      <c r="B6640" s="16" t="s">
        <v>8971</v>
      </c>
      <c r="C6640" s="16" t="s">
        <v>532</v>
      </c>
      <c r="D6640" s="4">
        <v>42643</v>
      </c>
      <c r="E6640" s="23">
        <v>2016</v>
      </c>
      <c r="F6640" s="19">
        <v>6.9820000000000002</v>
      </c>
      <c r="G6640" s="19">
        <f>IF(Movies[[#This Row],[rating]]=0,"",Movies[[#This Row],[rating]])</f>
        <v>6.9820000000000002</v>
      </c>
      <c r="H6640" s="19" t="str">
        <f>IF(Movies[[#This Row],[rating]]=0,"No Rating","Rated")</f>
        <v>Rated</v>
      </c>
      <c r="I6640" s="16" t="s">
        <v>8972</v>
      </c>
      <c r="J6640" s="29" t="s">
        <v>342</v>
      </c>
      <c r="K6640" s="19">
        <v>8.9019999999999992</v>
      </c>
      <c r="L6640" s="26">
        <v>250</v>
      </c>
    </row>
    <row r="6641" spans="1:12" x14ac:dyDescent="0.3">
      <c r="A6641" s="14">
        <v>298583</v>
      </c>
      <c r="B6641" s="16" t="s">
        <v>8973</v>
      </c>
      <c r="C6641" s="16" t="s">
        <v>2265</v>
      </c>
      <c r="D6641" s="4">
        <v>42383</v>
      </c>
      <c r="E6641" s="23">
        <v>2016</v>
      </c>
      <c r="F6641" s="19">
        <v>5</v>
      </c>
      <c r="G6641" s="19">
        <f>IF(Movies[[#This Row],[rating]]=0,"",Movies[[#This Row],[rating]])</f>
        <v>5</v>
      </c>
      <c r="H6641" s="19" t="str">
        <f>IF(Movies[[#This Row],[rating]]=0,"No Rating","Rated")</f>
        <v>Rated</v>
      </c>
      <c r="I6641" s="16" t="s">
        <v>273</v>
      </c>
      <c r="J6641" s="29" t="s">
        <v>12</v>
      </c>
      <c r="K6641" s="19">
        <v>8.8979999999999997</v>
      </c>
      <c r="L6641" s="26">
        <v>241</v>
      </c>
    </row>
    <row r="6642" spans="1:12" x14ac:dyDescent="0.3">
      <c r="A6642" s="14">
        <v>398891</v>
      </c>
      <c r="B6642" s="16" t="s">
        <v>8974</v>
      </c>
      <c r="C6642" s="16" t="s">
        <v>521</v>
      </c>
      <c r="D6642" s="4">
        <v>42551</v>
      </c>
      <c r="E6642" s="23">
        <v>2016</v>
      </c>
      <c r="F6642" s="19">
        <v>5.2</v>
      </c>
      <c r="G6642" s="19">
        <f>IF(Movies[[#This Row],[rating]]=0,"",Movies[[#This Row],[rating]])</f>
        <v>5.2</v>
      </c>
      <c r="H6642" s="19" t="str">
        <f>IF(Movies[[#This Row],[rating]]=0,"No Rating","Rated")</f>
        <v>Rated</v>
      </c>
      <c r="I6642" s="16" t="s">
        <v>273</v>
      </c>
      <c r="J6642" s="29" t="s">
        <v>12</v>
      </c>
      <c r="K6642" s="19">
        <v>8.8940000000000001</v>
      </c>
      <c r="L6642" s="26">
        <v>145</v>
      </c>
    </row>
    <row r="6643" spans="1:12" x14ac:dyDescent="0.3">
      <c r="A6643" s="14">
        <v>404829</v>
      </c>
      <c r="B6643" s="16" t="s">
        <v>8975</v>
      </c>
      <c r="C6643" s="16" t="s">
        <v>10</v>
      </c>
      <c r="D6643" s="4">
        <v>42556</v>
      </c>
      <c r="E6643" s="23">
        <v>2016</v>
      </c>
      <c r="F6643" s="19">
        <v>6.3</v>
      </c>
      <c r="G6643" s="19">
        <f>IF(Movies[[#This Row],[rating]]=0,"",Movies[[#This Row],[rating]])</f>
        <v>6.3</v>
      </c>
      <c r="H6643" s="19" t="str">
        <f>IF(Movies[[#This Row],[rating]]=0,"No Rating","Rated")</f>
        <v>Rated</v>
      </c>
      <c r="I6643" s="16" t="s">
        <v>695</v>
      </c>
      <c r="J6643" s="29" t="s">
        <v>12</v>
      </c>
      <c r="K6643" s="19">
        <v>8.8930000000000007</v>
      </c>
      <c r="L6643" s="26">
        <v>79</v>
      </c>
    </row>
    <row r="6644" spans="1:12" x14ac:dyDescent="0.3">
      <c r="A6644" s="14">
        <v>323694</v>
      </c>
      <c r="B6644" s="16" t="s">
        <v>8976</v>
      </c>
      <c r="C6644" s="16" t="s">
        <v>416</v>
      </c>
      <c r="D6644" s="4">
        <v>42388</v>
      </c>
      <c r="E6644" s="23">
        <v>2016</v>
      </c>
      <c r="F6644" s="19">
        <v>5.2229999999999999</v>
      </c>
      <c r="G6644" s="19">
        <f>IF(Movies[[#This Row],[rating]]=0,"",Movies[[#This Row],[rating]])</f>
        <v>5.2229999999999999</v>
      </c>
      <c r="H6644" s="19" t="str">
        <f>IF(Movies[[#This Row],[rating]]=0,"No Rating","Rated")</f>
        <v>Rated</v>
      </c>
      <c r="I6644" s="16" t="s">
        <v>1456</v>
      </c>
      <c r="J6644" s="29" t="s">
        <v>12</v>
      </c>
      <c r="K6644" s="19">
        <v>8.8650000000000002</v>
      </c>
      <c r="L6644" s="26">
        <v>150</v>
      </c>
    </row>
    <row r="6645" spans="1:12" x14ac:dyDescent="0.3">
      <c r="A6645" s="14">
        <v>337154</v>
      </c>
      <c r="B6645" s="16" t="s">
        <v>8977</v>
      </c>
      <c r="C6645" s="16" t="s">
        <v>10</v>
      </c>
      <c r="D6645" s="4">
        <v>42465</v>
      </c>
      <c r="E6645" s="23">
        <v>2016</v>
      </c>
      <c r="F6645" s="19">
        <v>6</v>
      </c>
      <c r="G6645" s="19">
        <f>IF(Movies[[#This Row],[rating]]=0,"",Movies[[#This Row],[rating]])</f>
        <v>6</v>
      </c>
      <c r="H6645" s="19" t="str">
        <f>IF(Movies[[#This Row],[rating]]=0,"No Rating","Rated")</f>
        <v>Rated</v>
      </c>
      <c r="I6645" s="16" t="s">
        <v>180</v>
      </c>
      <c r="J6645" s="29" t="s">
        <v>12</v>
      </c>
      <c r="K6645" s="19">
        <v>8.8610000000000007</v>
      </c>
      <c r="L6645" s="26">
        <v>348</v>
      </c>
    </row>
    <row r="6646" spans="1:12" x14ac:dyDescent="0.3">
      <c r="A6646" s="14">
        <v>374609</v>
      </c>
      <c r="B6646" s="16" t="s">
        <v>8978</v>
      </c>
      <c r="C6646" s="16" t="s">
        <v>172</v>
      </c>
      <c r="D6646" s="4">
        <v>42392</v>
      </c>
      <c r="E6646" s="23">
        <v>2016</v>
      </c>
      <c r="F6646" s="19">
        <v>5.5</v>
      </c>
      <c r="G6646" s="19">
        <f>IF(Movies[[#This Row],[rating]]=0,"",Movies[[#This Row],[rating]])</f>
        <v>5.5</v>
      </c>
      <c r="H6646" s="19" t="str">
        <f>IF(Movies[[#This Row],[rating]]=0,"No Rating","Rated")</f>
        <v>Rated</v>
      </c>
      <c r="I6646" s="16" t="s">
        <v>5488</v>
      </c>
      <c r="J6646" s="29" t="s">
        <v>12</v>
      </c>
      <c r="K6646" s="19">
        <v>8.859</v>
      </c>
      <c r="L6646" s="26">
        <v>91</v>
      </c>
    </row>
    <row r="6647" spans="1:12" x14ac:dyDescent="0.3">
      <c r="A6647" s="14">
        <v>394260</v>
      </c>
      <c r="B6647" s="16" t="s">
        <v>8979</v>
      </c>
      <c r="C6647" s="16" t="s">
        <v>849</v>
      </c>
      <c r="D6647" s="4">
        <v>42684</v>
      </c>
      <c r="E6647" s="23">
        <v>2016</v>
      </c>
      <c r="F6647" s="19">
        <v>6.6</v>
      </c>
      <c r="G6647" s="19">
        <f>IF(Movies[[#This Row],[rating]]=0,"",Movies[[#This Row],[rating]])</f>
        <v>6.6</v>
      </c>
      <c r="H6647" s="19" t="str">
        <f>IF(Movies[[#This Row],[rating]]=0,"No Rating","Rated")</f>
        <v>Rated</v>
      </c>
      <c r="I6647" s="16" t="s">
        <v>49</v>
      </c>
      <c r="J6647" s="29" t="s">
        <v>511</v>
      </c>
      <c r="K6647" s="19">
        <v>8.8350000000000009</v>
      </c>
      <c r="L6647" s="26">
        <v>214</v>
      </c>
    </row>
    <row r="6648" spans="1:12" x14ac:dyDescent="0.3">
      <c r="A6648" s="14">
        <v>377060</v>
      </c>
      <c r="B6648" s="16" t="s">
        <v>8980</v>
      </c>
      <c r="C6648" s="16" t="s">
        <v>284</v>
      </c>
      <c r="D6648" s="4">
        <v>42432</v>
      </c>
      <c r="E6648" s="23">
        <v>2016</v>
      </c>
      <c r="F6648" s="19">
        <v>7.2</v>
      </c>
      <c r="G6648" s="19">
        <f>IF(Movies[[#This Row],[rating]]=0,"",Movies[[#This Row],[rating]])</f>
        <v>7.2</v>
      </c>
      <c r="H6648" s="19" t="str">
        <f>IF(Movies[[#This Row],[rating]]=0,"No Rating","Rated")</f>
        <v>Rated</v>
      </c>
      <c r="I6648" s="16" t="s">
        <v>49</v>
      </c>
      <c r="J6648" s="29" t="s">
        <v>286</v>
      </c>
      <c r="K6648" s="19">
        <v>8.8320000000000007</v>
      </c>
      <c r="L6648" s="26">
        <v>115</v>
      </c>
    </row>
    <row r="6649" spans="1:12" x14ac:dyDescent="0.3">
      <c r="A6649" s="14">
        <v>393765</v>
      </c>
      <c r="B6649" s="16" t="s">
        <v>8981</v>
      </c>
      <c r="C6649" s="16" t="s">
        <v>10</v>
      </c>
      <c r="D6649" s="4">
        <v>42657</v>
      </c>
      <c r="E6649" s="23">
        <v>2016</v>
      </c>
      <c r="F6649" s="19">
        <v>7</v>
      </c>
      <c r="G6649" s="19">
        <f>IF(Movies[[#This Row],[rating]]=0,"",Movies[[#This Row],[rating]])</f>
        <v>7</v>
      </c>
      <c r="H6649" s="19" t="str">
        <f>IF(Movies[[#This Row],[rating]]=0,"No Rating","Rated")</f>
        <v>Rated</v>
      </c>
      <c r="I6649" s="16" t="s">
        <v>4565</v>
      </c>
      <c r="J6649" s="29" t="s">
        <v>12</v>
      </c>
      <c r="K6649" s="19">
        <v>8.7899999999999991</v>
      </c>
      <c r="L6649" s="26">
        <v>182</v>
      </c>
    </row>
    <row r="6650" spans="1:12" x14ac:dyDescent="0.3">
      <c r="A6650" s="14">
        <v>393834</v>
      </c>
      <c r="B6650" s="16" t="s">
        <v>8982</v>
      </c>
      <c r="C6650" s="16" t="s">
        <v>367</v>
      </c>
      <c r="D6650" s="4">
        <v>42558</v>
      </c>
      <c r="E6650" s="23">
        <v>2016</v>
      </c>
      <c r="F6650" s="19">
        <v>6</v>
      </c>
      <c r="G6650" s="19">
        <f>IF(Movies[[#This Row],[rating]]=0,"",Movies[[#This Row],[rating]])</f>
        <v>6</v>
      </c>
      <c r="H6650" s="19" t="str">
        <f>IF(Movies[[#This Row],[rating]]=0,"No Rating","Rated")</f>
        <v>Rated</v>
      </c>
      <c r="I6650" s="16" t="s">
        <v>1027</v>
      </c>
      <c r="J6650" s="29" t="s">
        <v>12</v>
      </c>
      <c r="K6650" s="19">
        <v>8.7850000000000001</v>
      </c>
      <c r="L6650" s="26">
        <v>115</v>
      </c>
    </row>
    <row r="6651" spans="1:12" x14ac:dyDescent="0.3">
      <c r="A6651" s="14">
        <v>413953</v>
      </c>
      <c r="B6651" s="16" t="s">
        <v>8983</v>
      </c>
      <c r="C6651" s="16" t="s">
        <v>8984</v>
      </c>
      <c r="D6651" s="4">
        <v>42705</v>
      </c>
      <c r="E6651" s="23">
        <v>2016</v>
      </c>
      <c r="F6651" s="19">
        <v>6.7</v>
      </c>
      <c r="G6651" s="19">
        <f>IF(Movies[[#This Row],[rating]]=0,"",Movies[[#This Row],[rating]])</f>
        <v>6.7</v>
      </c>
      <c r="H6651" s="19" t="str">
        <f>IF(Movies[[#This Row],[rating]]=0,"No Rating","Rated")</f>
        <v>Rated</v>
      </c>
      <c r="I6651" s="16" t="s">
        <v>49</v>
      </c>
      <c r="J6651" s="29" t="s">
        <v>774</v>
      </c>
      <c r="K6651" s="19">
        <v>8.7720000000000002</v>
      </c>
      <c r="L6651" s="26">
        <v>63</v>
      </c>
    </row>
    <row r="6652" spans="1:12" x14ac:dyDescent="0.3">
      <c r="A6652" s="14">
        <v>316021</v>
      </c>
      <c r="B6652" s="16" t="s">
        <v>8985</v>
      </c>
      <c r="C6652" s="16" t="s">
        <v>177</v>
      </c>
      <c r="D6652" s="4">
        <v>42713</v>
      </c>
      <c r="E6652" s="23">
        <v>2016</v>
      </c>
      <c r="F6652" s="19">
        <v>5.6</v>
      </c>
      <c r="G6652" s="19">
        <f>IF(Movies[[#This Row],[rating]]=0,"",Movies[[#This Row],[rating]])</f>
        <v>5.6</v>
      </c>
      <c r="H6652" s="19" t="str">
        <f>IF(Movies[[#This Row],[rating]]=0,"No Rating","Rated")</f>
        <v>Rated</v>
      </c>
      <c r="I6652" s="16" t="s">
        <v>6136</v>
      </c>
      <c r="J6652" s="29" t="s">
        <v>12</v>
      </c>
      <c r="K6652" s="19">
        <v>8.7639999999999993</v>
      </c>
      <c r="L6652" s="26">
        <v>181</v>
      </c>
    </row>
    <row r="6653" spans="1:12" x14ac:dyDescent="0.3">
      <c r="A6653" s="14">
        <v>352695</v>
      </c>
      <c r="B6653" s="16" t="s">
        <v>8986</v>
      </c>
      <c r="C6653" s="16" t="s">
        <v>10</v>
      </c>
      <c r="D6653" s="4">
        <v>42594</v>
      </c>
      <c r="E6653" s="23">
        <v>2016</v>
      </c>
      <c r="F6653" s="19">
        <v>5.6</v>
      </c>
      <c r="G6653" s="19">
        <f>IF(Movies[[#This Row],[rating]]=0,"",Movies[[#This Row],[rating]])</f>
        <v>5.6</v>
      </c>
      <c r="H6653" s="19" t="str">
        <f>IF(Movies[[#This Row],[rating]]=0,"No Rating","Rated")</f>
        <v>Rated</v>
      </c>
      <c r="I6653" s="16" t="s">
        <v>713</v>
      </c>
      <c r="J6653" s="29" t="s">
        <v>12</v>
      </c>
      <c r="K6653" s="19">
        <v>8.7629999999999999</v>
      </c>
      <c r="L6653" s="26">
        <v>108</v>
      </c>
    </row>
    <row r="6654" spans="1:12" x14ac:dyDescent="0.3">
      <c r="A6654" s="14">
        <v>376581</v>
      </c>
      <c r="B6654" s="16" t="s">
        <v>8987</v>
      </c>
      <c r="C6654" s="16" t="s">
        <v>10</v>
      </c>
      <c r="D6654" s="4">
        <v>42594</v>
      </c>
      <c r="E6654" s="23">
        <v>2016</v>
      </c>
      <c r="F6654" s="19">
        <v>5.6</v>
      </c>
      <c r="G6654" s="19">
        <f>IF(Movies[[#This Row],[rating]]=0,"",Movies[[#This Row],[rating]])</f>
        <v>5.6</v>
      </c>
      <c r="H6654" s="19" t="str">
        <f>IF(Movies[[#This Row],[rating]]=0,"No Rating","Rated")</f>
        <v>Rated</v>
      </c>
      <c r="I6654" s="16" t="s">
        <v>30</v>
      </c>
      <c r="J6654" s="29" t="s">
        <v>12</v>
      </c>
      <c r="K6654" s="19">
        <v>8.76</v>
      </c>
      <c r="L6654" s="26">
        <v>188</v>
      </c>
    </row>
    <row r="6655" spans="1:12" x14ac:dyDescent="0.3">
      <c r="A6655" s="14">
        <v>412519</v>
      </c>
      <c r="B6655" s="16" t="s">
        <v>8988</v>
      </c>
      <c r="C6655" s="16" t="s">
        <v>10</v>
      </c>
      <c r="D6655" s="4">
        <v>42704</v>
      </c>
      <c r="E6655" s="23">
        <v>2016</v>
      </c>
      <c r="F6655" s="19">
        <v>6.6</v>
      </c>
      <c r="G6655" s="19">
        <f>IF(Movies[[#This Row],[rating]]=0,"",Movies[[#This Row],[rating]])</f>
        <v>6.6</v>
      </c>
      <c r="H6655" s="19" t="str">
        <f>IF(Movies[[#This Row],[rating]]=0,"No Rating","Rated")</f>
        <v>Rated</v>
      </c>
      <c r="I6655" s="16" t="s">
        <v>8989</v>
      </c>
      <c r="J6655" s="29" t="s">
        <v>12</v>
      </c>
      <c r="K6655" s="19">
        <v>8.7539999999999996</v>
      </c>
      <c r="L6655" s="26">
        <v>217</v>
      </c>
    </row>
    <row r="6656" spans="1:12" x14ac:dyDescent="0.3">
      <c r="A6656" s="14">
        <v>384371</v>
      </c>
      <c r="B6656" s="16" t="s">
        <v>8990</v>
      </c>
      <c r="C6656" s="16" t="s">
        <v>108</v>
      </c>
      <c r="D6656" s="4">
        <v>42480</v>
      </c>
      <c r="E6656" s="23">
        <v>2016</v>
      </c>
      <c r="F6656" s="19">
        <v>6.2240000000000002</v>
      </c>
      <c r="G6656" s="19">
        <f>IF(Movies[[#This Row],[rating]]=0,"",Movies[[#This Row],[rating]])</f>
        <v>6.2240000000000002</v>
      </c>
      <c r="H6656" s="19" t="str">
        <f>IF(Movies[[#This Row],[rating]]=0,"No Rating","Rated")</f>
        <v>Rated</v>
      </c>
      <c r="I6656" s="16" t="s">
        <v>30</v>
      </c>
      <c r="J6656" s="29" t="s">
        <v>110</v>
      </c>
      <c r="K6656" s="19">
        <v>8.7509999999999994</v>
      </c>
      <c r="L6656" s="26">
        <v>359</v>
      </c>
    </row>
    <row r="6657" spans="1:12" x14ac:dyDescent="0.3">
      <c r="A6657" s="14">
        <v>330770</v>
      </c>
      <c r="B6657" s="16" t="s">
        <v>8991</v>
      </c>
      <c r="C6657" s="16" t="s">
        <v>3416</v>
      </c>
      <c r="D6657" s="4">
        <v>42445</v>
      </c>
      <c r="E6657" s="23">
        <v>2016</v>
      </c>
      <c r="F6657" s="19">
        <v>6</v>
      </c>
      <c r="G6657" s="19">
        <f>IF(Movies[[#This Row],[rating]]=0,"",Movies[[#This Row],[rating]])</f>
        <v>6</v>
      </c>
      <c r="H6657" s="19" t="str">
        <f>IF(Movies[[#This Row],[rating]]=0,"No Rating","Rated")</f>
        <v>Rated</v>
      </c>
      <c r="I6657" s="16" t="s">
        <v>6766</v>
      </c>
      <c r="J6657" s="29" t="s">
        <v>110</v>
      </c>
      <c r="K6657" s="19">
        <v>8.74</v>
      </c>
      <c r="L6657" s="26">
        <v>206</v>
      </c>
    </row>
    <row r="6658" spans="1:12" x14ac:dyDescent="0.3">
      <c r="A6658" s="14">
        <v>350060</v>
      </c>
      <c r="B6658" s="16" t="s">
        <v>8992</v>
      </c>
      <c r="C6658" s="16" t="s">
        <v>8023</v>
      </c>
      <c r="D6658" s="4">
        <v>42732</v>
      </c>
      <c r="E6658" s="23">
        <v>2016</v>
      </c>
      <c r="F6658" s="19">
        <v>7.1639999999999997</v>
      </c>
      <c r="G6658" s="19">
        <f>IF(Movies[[#This Row],[rating]]=0,"",Movies[[#This Row],[rating]])</f>
        <v>7.1639999999999997</v>
      </c>
      <c r="H6658" s="19" t="str">
        <f>IF(Movies[[#This Row],[rating]]=0,"No Rating","Rated")</f>
        <v>Rated</v>
      </c>
      <c r="I6658" s="16" t="s">
        <v>52</v>
      </c>
      <c r="J6658" s="29" t="s">
        <v>578</v>
      </c>
      <c r="K6658" s="19">
        <v>8.7119999999999997</v>
      </c>
      <c r="L6658" s="26">
        <v>162</v>
      </c>
    </row>
    <row r="6659" spans="1:12" x14ac:dyDescent="0.3">
      <c r="A6659" s="14">
        <v>262848</v>
      </c>
      <c r="B6659" s="16" t="s">
        <v>8993</v>
      </c>
      <c r="C6659" s="16" t="s">
        <v>10</v>
      </c>
      <c r="D6659" s="4">
        <v>42650</v>
      </c>
      <c r="E6659" s="23">
        <v>2016</v>
      </c>
      <c r="F6659" s="19">
        <v>4.9000000000000004</v>
      </c>
      <c r="G6659" s="19">
        <f>IF(Movies[[#This Row],[rating]]=0,"",Movies[[#This Row],[rating]])</f>
        <v>4.9000000000000004</v>
      </c>
      <c r="H6659" s="19" t="str">
        <f>IF(Movies[[#This Row],[rating]]=0,"No Rating","Rated")</f>
        <v>Rated</v>
      </c>
      <c r="I6659" s="16" t="s">
        <v>8994</v>
      </c>
      <c r="J6659" s="29" t="s">
        <v>12</v>
      </c>
      <c r="K6659" s="19">
        <v>8.7080000000000002</v>
      </c>
      <c r="L6659" s="26">
        <v>162</v>
      </c>
    </row>
    <row r="6660" spans="1:12" x14ac:dyDescent="0.3">
      <c r="A6660" s="14">
        <v>428142</v>
      </c>
      <c r="B6660" s="16" t="s">
        <v>8995</v>
      </c>
      <c r="C6660" s="16" t="s">
        <v>144</v>
      </c>
      <c r="D6660" s="4">
        <v>42735</v>
      </c>
      <c r="E6660" s="23">
        <v>2016</v>
      </c>
      <c r="F6660" s="19">
        <v>6.8</v>
      </c>
      <c r="G6660" s="19">
        <f>IF(Movies[[#This Row],[rating]]=0,"",Movies[[#This Row],[rating]])</f>
        <v>6.8</v>
      </c>
      <c r="H6660" s="19" t="str">
        <f>IF(Movies[[#This Row],[rating]]=0,"No Rating","Rated")</f>
        <v>Rated</v>
      </c>
      <c r="I6660" s="16" t="s">
        <v>8996</v>
      </c>
      <c r="J6660" s="29" t="s">
        <v>146</v>
      </c>
      <c r="K6660" s="19">
        <v>8.7050000000000001</v>
      </c>
      <c r="L6660" s="26">
        <v>107</v>
      </c>
    </row>
    <row r="6661" spans="1:12" x14ac:dyDescent="0.3">
      <c r="A6661" s="14">
        <v>375572</v>
      </c>
      <c r="B6661" s="16" t="s">
        <v>8997</v>
      </c>
      <c r="C6661" s="16" t="s">
        <v>540</v>
      </c>
      <c r="D6661" s="4">
        <v>42467</v>
      </c>
      <c r="E6661" s="23">
        <v>2016</v>
      </c>
      <c r="F6661" s="19">
        <v>7.5</v>
      </c>
      <c r="G6661" s="19">
        <f>IF(Movies[[#This Row],[rating]]=0,"",Movies[[#This Row],[rating]])</f>
        <v>7.5</v>
      </c>
      <c r="H6661" s="19" t="str">
        <f>IF(Movies[[#This Row],[rating]]=0,"No Rating","Rated")</f>
        <v>Rated</v>
      </c>
      <c r="I6661" s="16" t="s">
        <v>822</v>
      </c>
      <c r="J6661" s="29" t="s">
        <v>511</v>
      </c>
      <c r="K6661" s="19">
        <v>8.6980000000000004</v>
      </c>
      <c r="L6661" s="26">
        <v>949</v>
      </c>
    </row>
    <row r="6662" spans="1:12" x14ac:dyDescent="0.3">
      <c r="A6662" s="14">
        <v>431742</v>
      </c>
      <c r="B6662" s="16" t="s">
        <v>8998</v>
      </c>
      <c r="C6662" s="16" t="s">
        <v>14</v>
      </c>
      <c r="D6662" s="4">
        <v>42729</v>
      </c>
      <c r="E6662" s="23">
        <v>2016</v>
      </c>
      <c r="F6662" s="19">
        <v>6</v>
      </c>
      <c r="G6662" s="19">
        <f>IF(Movies[[#This Row],[rating]]=0,"",Movies[[#This Row],[rating]])</f>
        <v>6</v>
      </c>
      <c r="H6662" s="19" t="str">
        <f>IF(Movies[[#This Row],[rating]]=0,"No Rating","Rated")</f>
        <v>Rated</v>
      </c>
      <c r="I6662" s="16" t="s">
        <v>2835</v>
      </c>
      <c r="J6662" s="29" t="s">
        <v>12</v>
      </c>
      <c r="K6662" s="19">
        <v>8.6839999999999993</v>
      </c>
      <c r="L6662" s="26">
        <v>50</v>
      </c>
    </row>
    <row r="6663" spans="1:12" x14ac:dyDescent="0.3">
      <c r="A6663" s="14">
        <v>382217</v>
      </c>
      <c r="B6663" s="16" t="s">
        <v>8999</v>
      </c>
      <c r="C6663" s="16" t="s">
        <v>94</v>
      </c>
      <c r="D6663" s="4">
        <v>42684</v>
      </c>
      <c r="E6663" s="23">
        <v>2016</v>
      </c>
      <c r="F6663" s="19">
        <v>7.2160000000000002</v>
      </c>
      <c r="G6663" s="19">
        <f>IF(Movies[[#This Row],[rating]]=0,"",Movies[[#This Row],[rating]])</f>
        <v>7.2160000000000002</v>
      </c>
      <c r="H6663" s="19" t="str">
        <f>IF(Movies[[#This Row],[rating]]=0,"No Rating","Rated")</f>
        <v>Rated</v>
      </c>
      <c r="I6663" s="16" t="s">
        <v>2461</v>
      </c>
      <c r="J6663" s="29" t="s">
        <v>96</v>
      </c>
      <c r="K6663" s="19">
        <v>8.673</v>
      </c>
      <c r="L6663" s="26">
        <v>174</v>
      </c>
    </row>
    <row r="6664" spans="1:12" x14ac:dyDescent="0.3">
      <c r="A6664" s="14">
        <v>381518</v>
      </c>
      <c r="B6664" s="16" t="s">
        <v>9000</v>
      </c>
      <c r="C6664" s="16" t="s">
        <v>416</v>
      </c>
      <c r="D6664" s="4">
        <v>42652</v>
      </c>
      <c r="E6664" s="23">
        <v>2016</v>
      </c>
      <c r="F6664" s="19">
        <v>6.1</v>
      </c>
      <c r="G6664" s="19">
        <f>IF(Movies[[#This Row],[rating]]=0,"",Movies[[#This Row],[rating]])</f>
        <v>6.1</v>
      </c>
      <c r="H6664" s="19" t="str">
        <f>IF(Movies[[#This Row],[rating]]=0,"No Rating","Rated")</f>
        <v>Rated</v>
      </c>
      <c r="I6664" s="16" t="s">
        <v>30</v>
      </c>
      <c r="J6664" s="29" t="s">
        <v>12</v>
      </c>
      <c r="K6664" s="19">
        <v>8.6549999999999994</v>
      </c>
      <c r="L6664" s="26">
        <v>298</v>
      </c>
    </row>
    <row r="6665" spans="1:12" x14ac:dyDescent="0.3">
      <c r="A6665" s="14">
        <v>547932</v>
      </c>
      <c r="B6665" s="16" t="s">
        <v>9001</v>
      </c>
      <c r="C6665" s="16" t="s">
        <v>1845</v>
      </c>
      <c r="D6665" s="4">
        <v>42440</v>
      </c>
      <c r="E6665" s="23">
        <v>2016</v>
      </c>
      <c r="F6665" s="19">
        <v>3.3330000000000002</v>
      </c>
      <c r="G6665" s="19">
        <f>IF(Movies[[#This Row],[rating]]=0,"",Movies[[#This Row],[rating]])</f>
        <v>3.3330000000000002</v>
      </c>
      <c r="H6665" s="19" t="str">
        <f>IF(Movies[[#This Row],[rating]]=0,"No Rating","Rated")</f>
        <v>Rated</v>
      </c>
      <c r="I6665" s="16" t="s">
        <v>170</v>
      </c>
      <c r="J6665" s="29" t="s">
        <v>12</v>
      </c>
      <c r="K6665" s="19">
        <v>8.6519999999999992</v>
      </c>
      <c r="L6665" s="26">
        <v>3</v>
      </c>
    </row>
    <row r="6666" spans="1:12" x14ac:dyDescent="0.3">
      <c r="A6666" s="14">
        <v>442133</v>
      </c>
      <c r="B6666" s="16" t="s">
        <v>9002</v>
      </c>
      <c r="C6666" s="16" t="s">
        <v>284</v>
      </c>
      <c r="D6666" s="4">
        <v>42388</v>
      </c>
      <c r="E6666" s="23">
        <v>2016</v>
      </c>
      <c r="F6666" s="19">
        <v>5.5</v>
      </c>
      <c r="G6666" s="19">
        <f>IF(Movies[[#This Row],[rating]]=0,"",Movies[[#This Row],[rating]])</f>
        <v>5.5</v>
      </c>
      <c r="H6666" s="19" t="str">
        <f>IF(Movies[[#This Row],[rating]]=0,"No Rating","Rated")</f>
        <v>Rated</v>
      </c>
      <c r="I6666" s="16" t="s">
        <v>1900</v>
      </c>
      <c r="J6666" s="29" t="s">
        <v>286</v>
      </c>
      <c r="K6666" s="19">
        <v>8.6509999999999998</v>
      </c>
      <c r="L6666" s="26">
        <v>82</v>
      </c>
    </row>
    <row r="6667" spans="1:12" x14ac:dyDescent="0.3">
      <c r="A6667" s="14">
        <v>418896</v>
      </c>
      <c r="B6667" s="16" t="s">
        <v>9003</v>
      </c>
      <c r="C6667" s="16" t="s">
        <v>84</v>
      </c>
      <c r="D6667" s="4">
        <v>42712</v>
      </c>
      <c r="E6667" s="23">
        <v>2016</v>
      </c>
      <c r="F6667" s="19">
        <v>6.5</v>
      </c>
      <c r="G6667" s="19">
        <f>IF(Movies[[#This Row],[rating]]=0,"",Movies[[#This Row],[rating]])</f>
        <v>6.5</v>
      </c>
      <c r="H6667" s="19" t="str">
        <f>IF(Movies[[#This Row],[rating]]=0,"No Rating","Rated")</f>
        <v>Rated</v>
      </c>
      <c r="I6667" s="16" t="s">
        <v>49</v>
      </c>
      <c r="J6667" s="29" t="s">
        <v>86</v>
      </c>
      <c r="K6667" s="19">
        <v>8.6489999999999991</v>
      </c>
      <c r="L6667" s="26">
        <v>114</v>
      </c>
    </row>
    <row r="6668" spans="1:12" x14ac:dyDescent="0.3">
      <c r="A6668" s="14">
        <v>424649</v>
      </c>
      <c r="B6668" s="16" t="s">
        <v>9004</v>
      </c>
      <c r="C6668" s="16" t="s">
        <v>10</v>
      </c>
      <c r="D6668" s="4">
        <v>42542</v>
      </c>
      <c r="E6668" s="23">
        <v>2016</v>
      </c>
      <c r="F6668" s="19">
        <v>5.4</v>
      </c>
      <c r="G6668" s="19">
        <f>IF(Movies[[#This Row],[rating]]=0,"",Movies[[#This Row],[rating]])</f>
        <v>5.4</v>
      </c>
      <c r="H6668" s="19" t="str">
        <f>IF(Movies[[#This Row],[rating]]=0,"No Rating","Rated")</f>
        <v>Rated</v>
      </c>
      <c r="I6668" s="16" t="s">
        <v>178</v>
      </c>
      <c r="J6668" s="29" t="s">
        <v>12</v>
      </c>
      <c r="K6668" s="19">
        <v>8.6449999999999996</v>
      </c>
      <c r="L6668" s="26">
        <v>10</v>
      </c>
    </row>
    <row r="6669" spans="1:12" x14ac:dyDescent="0.3">
      <c r="A6669" s="14">
        <v>378483</v>
      </c>
      <c r="B6669" s="16" t="s">
        <v>9005</v>
      </c>
      <c r="C6669" s="16" t="s">
        <v>9006</v>
      </c>
      <c r="D6669" s="4">
        <v>42460</v>
      </c>
      <c r="E6669" s="23">
        <v>2016</v>
      </c>
      <c r="F6669" s="19">
        <v>6.3</v>
      </c>
      <c r="G6669" s="19">
        <f>IF(Movies[[#This Row],[rating]]=0,"",Movies[[#This Row],[rating]])</f>
        <v>6.3</v>
      </c>
      <c r="H6669" s="19" t="str">
        <f>IF(Movies[[#This Row],[rating]]=0,"No Rating","Rated")</f>
        <v>Rated</v>
      </c>
      <c r="I6669" s="16" t="s">
        <v>180</v>
      </c>
      <c r="J6669" s="29" t="s">
        <v>884</v>
      </c>
      <c r="K6669" s="19">
        <v>8.6270000000000007</v>
      </c>
      <c r="L6669" s="26">
        <v>90</v>
      </c>
    </row>
    <row r="6670" spans="1:12" x14ac:dyDescent="0.3">
      <c r="A6670" s="14">
        <v>345918</v>
      </c>
      <c r="B6670" s="16" t="s">
        <v>9007</v>
      </c>
      <c r="C6670" s="16" t="s">
        <v>1467</v>
      </c>
      <c r="D6670" s="4">
        <v>42685</v>
      </c>
      <c r="E6670" s="23">
        <v>2016</v>
      </c>
      <c r="F6670" s="19">
        <v>5.6</v>
      </c>
      <c r="G6670" s="19">
        <f>IF(Movies[[#This Row],[rating]]=0,"",Movies[[#This Row],[rating]])</f>
        <v>5.6</v>
      </c>
      <c r="H6670" s="19" t="str">
        <f>IF(Movies[[#This Row],[rating]]=0,"No Rating","Rated")</f>
        <v>Rated</v>
      </c>
      <c r="I6670" s="16" t="s">
        <v>23</v>
      </c>
      <c r="J6670" s="29" t="s">
        <v>12</v>
      </c>
      <c r="K6670" s="19">
        <v>8.6199999999999992</v>
      </c>
      <c r="L6670" s="26">
        <v>273</v>
      </c>
    </row>
    <row r="6671" spans="1:12" x14ac:dyDescent="0.3">
      <c r="A6671" s="14">
        <v>377690</v>
      </c>
      <c r="B6671" s="16" t="s">
        <v>9008</v>
      </c>
      <c r="C6671" s="16" t="s">
        <v>7109</v>
      </c>
      <c r="D6671" s="4">
        <v>42608</v>
      </c>
      <c r="E6671" s="23">
        <v>2016</v>
      </c>
      <c r="F6671" s="19">
        <v>6.9</v>
      </c>
      <c r="G6671" s="19">
        <f>IF(Movies[[#This Row],[rating]]=0,"",Movies[[#This Row],[rating]])</f>
        <v>6.9</v>
      </c>
      <c r="H6671" s="19" t="str">
        <f>IF(Movies[[#This Row],[rating]]=0,"No Rating","Rated")</f>
        <v>Rated</v>
      </c>
      <c r="I6671" s="16" t="s">
        <v>49</v>
      </c>
      <c r="J6671" s="29" t="s">
        <v>265</v>
      </c>
      <c r="K6671" s="19">
        <v>8.6080000000000005</v>
      </c>
      <c r="L6671" s="26">
        <v>124</v>
      </c>
    </row>
    <row r="6672" spans="1:12" x14ac:dyDescent="0.3">
      <c r="A6672" s="14">
        <v>416149</v>
      </c>
      <c r="B6672" s="16" t="s">
        <v>9009</v>
      </c>
      <c r="C6672" s="16" t="s">
        <v>10</v>
      </c>
      <c r="D6672" s="4">
        <v>42622</v>
      </c>
      <c r="E6672" s="23">
        <v>2016</v>
      </c>
      <c r="F6672" s="19">
        <v>3.8</v>
      </c>
      <c r="G6672" s="19">
        <f>IF(Movies[[#This Row],[rating]]=0,"",Movies[[#This Row],[rating]])</f>
        <v>3.8</v>
      </c>
      <c r="H6672" s="19" t="str">
        <f>IF(Movies[[#This Row],[rating]]=0,"No Rating","Rated")</f>
        <v>Rated</v>
      </c>
      <c r="I6672" s="16" t="s">
        <v>591</v>
      </c>
      <c r="J6672" s="29" t="s">
        <v>12</v>
      </c>
      <c r="K6672" s="19">
        <v>8.6039999999999992</v>
      </c>
      <c r="L6672" s="26">
        <v>69</v>
      </c>
    </row>
    <row r="6673" spans="1:12" x14ac:dyDescent="0.3">
      <c r="A6673" s="14">
        <v>401917</v>
      </c>
      <c r="B6673" s="16" t="s">
        <v>9010</v>
      </c>
      <c r="C6673" s="16" t="s">
        <v>144</v>
      </c>
      <c r="D6673" s="4">
        <v>42427</v>
      </c>
      <c r="E6673" s="23">
        <v>2016</v>
      </c>
      <c r="F6673" s="19">
        <v>7.6</v>
      </c>
      <c r="G6673" s="19">
        <f>IF(Movies[[#This Row],[rating]]=0,"",Movies[[#This Row],[rating]])</f>
        <v>7.6</v>
      </c>
      <c r="H6673" s="19" t="str">
        <f>IF(Movies[[#This Row],[rating]]=0,"No Rating","Rated")</f>
        <v>Rated</v>
      </c>
      <c r="I6673" s="16" t="s">
        <v>273</v>
      </c>
      <c r="J6673" s="29" t="s">
        <v>146</v>
      </c>
      <c r="K6673" s="19">
        <v>8.6039999999999992</v>
      </c>
      <c r="L6673" s="26">
        <v>100</v>
      </c>
    </row>
    <row r="6674" spans="1:12" x14ac:dyDescent="0.3">
      <c r="A6674" s="14">
        <v>398218</v>
      </c>
      <c r="B6674" s="16" t="s">
        <v>7357</v>
      </c>
      <c r="C6674" s="16" t="s">
        <v>10</v>
      </c>
      <c r="D6674" s="4">
        <v>42499</v>
      </c>
      <c r="E6674" s="23">
        <v>2016</v>
      </c>
      <c r="F6674" s="19">
        <v>4.0999999999999996</v>
      </c>
      <c r="G6674" s="19">
        <f>IF(Movies[[#This Row],[rating]]=0,"",Movies[[#This Row],[rating]])</f>
        <v>4.0999999999999996</v>
      </c>
      <c r="H6674" s="19" t="str">
        <f>IF(Movies[[#This Row],[rating]]=0,"No Rating","Rated")</f>
        <v>Rated</v>
      </c>
      <c r="I6674" s="16" t="s">
        <v>368</v>
      </c>
      <c r="J6674" s="29" t="s">
        <v>12</v>
      </c>
      <c r="K6674" s="19">
        <v>8.6039999999999992</v>
      </c>
      <c r="L6674" s="26">
        <v>41</v>
      </c>
    </row>
    <row r="6675" spans="1:12" x14ac:dyDescent="0.3">
      <c r="A6675" s="14">
        <v>393445</v>
      </c>
      <c r="B6675" s="16" t="s">
        <v>9011</v>
      </c>
      <c r="C6675" s="16" t="s">
        <v>595</v>
      </c>
      <c r="D6675" s="4">
        <v>42670</v>
      </c>
      <c r="E6675" s="23">
        <v>2016</v>
      </c>
      <c r="F6675" s="19">
        <v>6.4</v>
      </c>
      <c r="G6675" s="19">
        <f>IF(Movies[[#This Row],[rating]]=0,"",Movies[[#This Row],[rating]])</f>
        <v>6.4</v>
      </c>
      <c r="H6675" s="19" t="str">
        <f>IF(Movies[[#This Row],[rating]]=0,"No Rating","Rated")</f>
        <v>Rated</v>
      </c>
      <c r="I6675" s="16" t="s">
        <v>52</v>
      </c>
      <c r="J6675" s="29" t="s">
        <v>142</v>
      </c>
      <c r="K6675" s="19">
        <v>8.5990000000000002</v>
      </c>
      <c r="L6675" s="26">
        <v>204</v>
      </c>
    </row>
    <row r="6676" spans="1:12" x14ac:dyDescent="0.3">
      <c r="A6676" s="14">
        <v>403642</v>
      </c>
      <c r="B6676" s="16" t="s">
        <v>9012</v>
      </c>
      <c r="C6676" s="16" t="s">
        <v>10</v>
      </c>
      <c r="D6676" s="4">
        <v>42601</v>
      </c>
      <c r="E6676" s="23">
        <v>2016</v>
      </c>
      <c r="F6676" s="19">
        <v>5.7</v>
      </c>
      <c r="G6676" s="19">
        <f>IF(Movies[[#This Row],[rating]]=0,"",Movies[[#This Row],[rating]])</f>
        <v>5.7</v>
      </c>
      <c r="H6676" s="19" t="str">
        <f>IF(Movies[[#This Row],[rating]]=0,"No Rating","Rated")</f>
        <v>Rated</v>
      </c>
      <c r="I6676" s="16" t="s">
        <v>868</v>
      </c>
      <c r="J6676" s="29" t="s">
        <v>12</v>
      </c>
      <c r="K6676" s="19">
        <v>8.5830000000000002</v>
      </c>
      <c r="L6676" s="26">
        <v>190</v>
      </c>
    </row>
    <row r="6677" spans="1:12" x14ac:dyDescent="0.3">
      <c r="A6677" s="14">
        <v>425652</v>
      </c>
      <c r="B6677" s="16" t="s">
        <v>9013</v>
      </c>
      <c r="C6677" s="16" t="s">
        <v>94</v>
      </c>
      <c r="D6677" s="4">
        <v>42683</v>
      </c>
      <c r="E6677" s="23">
        <v>2016</v>
      </c>
      <c r="F6677" s="19">
        <v>7.2</v>
      </c>
      <c r="G6677" s="19">
        <f>IF(Movies[[#This Row],[rating]]=0,"",Movies[[#This Row],[rating]])</f>
        <v>7.2</v>
      </c>
      <c r="H6677" s="19" t="str">
        <f>IF(Movies[[#This Row],[rating]]=0,"No Rating","Rated")</f>
        <v>Rated</v>
      </c>
      <c r="I6677" s="16" t="s">
        <v>33</v>
      </c>
      <c r="J6677" s="29" t="s">
        <v>96</v>
      </c>
      <c r="K6677" s="19">
        <v>8.5820000000000007</v>
      </c>
      <c r="L6677" s="26">
        <v>14</v>
      </c>
    </row>
    <row r="6678" spans="1:12" x14ac:dyDescent="0.3">
      <c r="A6678" s="14">
        <v>408435</v>
      </c>
      <c r="B6678" s="16" t="s">
        <v>9014</v>
      </c>
      <c r="C6678" s="16" t="s">
        <v>6177</v>
      </c>
      <c r="D6678" s="4">
        <v>42625</v>
      </c>
      <c r="E6678" s="23">
        <v>2016</v>
      </c>
      <c r="F6678" s="19">
        <v>7.4</v>
      </c>
      <c r="G6678" s="19">
        <f>IF(Movies[[#This Row],[rating]]=0,"",Movies[[#This Row],[rating]])</f>
        <v>7.4</v>
      </c>
      <c r="H6678" s="19" t="str">
        <f>IF(Movies[[#This Row],[rating]]=0,"No Rating","Rated")</f>
        <v>Rated</v>
      </c>
      <c r="I6678" s="16" t="s">
        <v>49</v>
      </c>
      <c r="J6678" s="29" t="s">
        <v>553</v>
      </c>
      <c r="K6678" s="19">
        <v>8.5809999999999995</v>
      </c>
      <c r="L6678" s="26">
        <v>133</v>
      </c>
    </row>
    <row r="6679" spans="1:12" x14ac:dyDescent="0.3">
      <c r="A6679" s="14">
        <v>353728</v>
      </c>
      <c r="B6679" s="16" t="s">
        <v>9015</v>
      </c>
      <c r="C6679" s="16" t="s">
        <v>432</v>
      </c>
      <c r="D6679" s="4">
        <v>42566</v>
      </c>
      <c r="E6679" s="23">
        <v>2016</v>
      </c>
      <c r="F6679" s="19">
        <v>7.0949999999999998</v>
      </c>
      <c r="G6679" s="19">
        <f>IF(Movies[[#This Row],[rating]]=0,"",Movies[[#This Row],[rating]])</f>
        <v>7.0949999999999998</v>
      </c>
      <c r="H6679" s="19" t="str">
        <f>IF(Movies[[#This Row],[rating]]=0,"No Rating","Rated")</f>
        <v>Rated</v>
      </c>
      <c r="I6679" s="16" t="s">
        <v>8765</v>
      </c>
      <c r="J6679" s="29" t="s">
        <v>12</v>
      </c>
      <c r="K6679" s="19">
        <v>8.5739999999999998</v>
      </c>
      <c r="L6679" s="26">
        <v>268</v>
      </c>
    </row>
    <row r="6680" spans="1:12" x14ac:dyDescent="0.3">
      <c r="A6680" s="14">
        <v>375533</v>
      </c>
      <c r="B6680" s="16" t="s">
        <v>9016</v>
      </c>
      <c r="C6680" s="16" t="s">
        <v>144</v>
      </c>
      <c r="D6680" s="4">
        <v>42518</v>
      </c>
      <c r="E6680" s="23">
        <v>2016</v>
      </c>
      <c r="F6680" s="19">
        <v>6.5</v>
      </c>
      <c r="G6680" s="19">
        <f>IF(Movies[[#This Row],[rating]]=0,"",Movies[[#This Row],[rating]])</f>
        <v>6.5</v>
      </c>
      <c r="H6680" s="19" t="str">
        <f>IF(Movies[[#This Row],[rating]]=0,"No Rating","Rated")</f>
        <v>Rated</v>
      </c>
      <c r="I6680" s="16" t="s">
        <v>886</v>
      </c>
      <c r="J6680" s="29" t="s">
        <v>146</v>
      </c>
      <c r="K6680" s="19">
        <v>8.57</v>
      </c>
      <c r="L6680" s="26">
        <v>62</v>
      </c>
    </row>
    <row r="6681" spans="1:12" x14ac:dyDescent="0.3">
      <c r="A6681" s="14">
        <v>408508</v>
      </c>
      <c r="B6681" s="16" t="s">
        <v>9017</v>
      </c>
      <c r="C6681" s="16" t="s">
        <v>10</v>
      </c>
      <c r="D6681" s="4">
        <v>42650</v>
      </c>
      <c r="E6681" s="23">
        <v>2016</v>
      </c>
      <c r="F6681" s="19">
        <v>7.0250000000000004</v>
      </c>
      <c r="G6681" s="19">
        <f>IF(Movies[[#This Row],[rating]]=0,"",Movies[[#This Row],[rating]])</f>
        <v>7.0250000000000004</v>
      </c>
      <c r="H6681" s="19" t="str">
        <f>IF(Movies[[#This Row],[rating]]=0,"No Rating","Rated")</f>
        <v>Rated</v>
      </c>
      <c r="I6681" s="16" t="s">
        <v>33</v>
      </c>
      <c r="J6681" s="29" t="s">
        <v>12</v>
      </c>
      <c r="K6681" s="19">
        <v>8.5660000000000007</v>
      </c>
      <c r="L6681" s="26">
        <v>492</v>
      </c>
    </row>
    <row r="6682" spans="1:12" x14ac:dyDescent="0.3">
      <c r="A6682" s="14">
        <v>384581</v>
      </c>
      <c r="B6682" s="16" t="s">
        <v>9018</v>
      </c>
      <c r="C6682" s="16" t="s">
        <v>838</v>
      </c>
      <c r="D6682" s="4">
        <v>42508</v>
      </c>
      <c r="E6682" s="23">
        <v>2016</v>
      </c>
      <c r="F6682" s="19">
        <v>7.2</v>
      </c>
      <c r="G6682" s="19">
        <f>IF(Movies[[#This Row],[rating]]=0,"",Movies[[#This Row],[rating]])</f>
        <v>7.2</v>
      </c>
      <c r="H6682" s="19" t="str">
        <f>IF(Movies[[#This Row],[rating]]=0,"No Rating","Rated")</f>
        <v>Rated</v>
      </c>
      <c r="I6682" s="16" t="s">
        <v>189</v>
      </c>
      <c r="J6682" s="29" t="s">
        <v>110</v>
      </c>
      <c r="K6682" s="19">
        <v>8.5630000000000006</v>
      </c>
      <c r="L6682" s="26">
        <v>178</v>
      </c>
    </row>
    <row r="6683" spans="1:12" x14ac:dyDescent="0.3">
      <c r="A6683" s="14">
        <v>347751</v>
      </c>
      <c r="B6683" s="16" t="s">
        <v>9019</v>
      </c>
      <c r="C6683" s="16" t="s">
        <v>10</v>
      </c>
      <c r="D6683" s="4">
        <v>42475</v>
      </c>
      <c r="E6683" s="23">
        <v>2016</v>
      </c>
      <c r="F6683" s="19">
        <v>5</v>
      </c>
      <c r="G6683" s="19">
        <f>IF(Movies[[#This Row],[rating]]=0,"",Movies[[#This Row],[rating]])</f>
        <v>5</v>
      </c>
      <c r="H6683" s="19" t="str">
        <f>IF(Movies[[#This Row],[rating]]=0,"No Rating","Rated")</f>
        <v>Rated</v>
      </c>
      <c r="I6683" s="16" t="s">
        <v>7298</v>
      </c>
      <c r="J6683" s="29" t="s">
        <v>12</v>
      </c>
      <c r="K6683" s="19">
        <v>8.5269999999999992</v>
      </c>
      <c r="L6683" s="26">
        <v>148</v>
      </c>
    </row>
    <row r="6684" spans="1:12" x14ac:dyDescent="0.3">
      <c r="A6684" s="14">
        <v>274504</v>
      </c>
      <c r="B6684" s="16" t="s">
        <v>9020</v>
      </c>
      <c r="C6684" s="16" t="s">
        <v>10</v>
      </c>
      <c r="D6684" s="4">
        <v>42475</v>
      </c>
      <c r="E6684" s="23">
        <v>2016</v>
      </c>
      <c r="F6684" s="19">
        <v>5.35</v>
      </c>
      <c r="G6684" s="19">
        <f>IF(Movies[[#This Row],[rating]]=0,"",Movies[[#This Row],[rating]])</f>
        <v>5.35</v>
      </c>
      <c r="H6684" s="19" t="str">
        <f>IF(Movies[[#This Row],[rating]]=0,"No Rating","Rated")</f>
        <v>Rated</v>
      </c>
      <c r="I6684" s="16" t="s">
        <v>5805</v>
      </c>
      <c r="J6684" s="29" t="s">
        <v>12</v>
      </c>
      <c r="K6684" s="19">
        <v>8.52</v>
      </c>
      <c r="L6684" s="26">
        <v>210</v>
      </c>
    </row>
    <row r="6685" spans="1:12" x14ac:dyDescent="0.3">
      <c r="A6685" s="14">
        <v>352492</v>
      </c>
      <c r="B6685" s="16" t="s">
        <v>9021</v>
      </c>
      <c r="C6685" s="16" t="s">
        <v>10</v>
      </c>
      <c r="D6685" s="4">
        <v>42608</v>
      </c>
      <c r="E6685" s="23">
        <v>2016</v>
      </c>
      <c r="F6685" s="19">
        <v>6</v>
      </c>
      <c r="G6685" s="19">
        <f>IF(Movies[[#This Row],[rating]]=0,"",Movies[[#This Row],[rating]])</f>
        <v>6</v>
      </c>
      <c r="H6685" s="19" t="str">
        <f>IF(Movies[[#This Row],[rating]]=0,"No Rating","Rated")</f>
        <v>Rated</v>
      </c>
      <c r="I6685" s="16" t="s">
        <v>1498</v>
      </c>
      <c r="J6685" s="29" t="s">
        <v>12</v>
      </c>
      <c r="K6685" s="19">
        <v>8.4949999999999992</v>
      </c>
      <c r="L6685" s="26">
        <v>588</v>
      </c>
    </row>
    <row r="6686" spans="1:12" x14ac:dyDescent="0.3">
      <c r="A6686" s="14">
        <v>382079</v>
      </c>
      <c r="B6686" s="16" t="s">
        <v>9022</v>
      </c>
      <c r="C6686" s="16" t="s">
        <v>10</v>
      </c>
      <c r="D6686" s="4">
        <v>42410</v>
      </c>
      <c r="E6686" s="23">
        <v>2016</v>
      </c>
      <c r="F6686" s="19">
        <v>5.4</v>
      </c>
      <c r="G6686" s="19">
        <f>IF(Movies[[#This Row],[rating]]=0,"",Movies[[#This Row],[rating]])</f>
        <v>5.4</v>
      </c>
      <c r="H6686" s="19" t="str">
        <f>IF(Movies[[#This Row],[rating]]=0,"No Rating","Rated")</f>
        <v>Rated</v>
      </c>
      <c r="I6686" s="16" t="s">
        <v>1003</v>
      </c>
      <c r="J6686" s="29" t="s">
        <v>12</v>
      </c>
      <c r="K6686" s="19">
        <v>8.4909999999999997</v>
      </c>
      <c r="L6686" s="26">
        <v>92</v>
      </c>
    </row>
    <row r="6687" spans="1:12" x14ac:dyDescent="0.3">
      <c r="A6687" s="14">
        <v>378348</v>
      </c>
      <c r="B6687" s="16" t="s">
        <v>9023</v>
      </c>
      <c r="C6687" s="16" t="s">
        <v>94</v>
      </c>
      <c r="D6687" s="4">
        <v>42403</v>
      </c>
      <c r="E6687" s="23">
        <v>2016</v>
      </c>
      <c r="F6687" s="19">
        <v>6.9450000000000003</v>
      </c>
      <c r="G6687" s="19">
        <f>IF(Movies[[#This Row],[rating]]=0,"",Movies[[#This Row],[rating]])</f>
        <v>6.9450000000000003</v>
      </c>
      <c r="H6687" s="19" t="str">
        <f>IF(Movies[[#This Row],[rating]]=0,"No Rating","Rated")</f>
        <v>Rated</v>
      </c>
      <c r="I6687" s="16" t="s">
        <v>1787</v>
      </c>
      <c r="J6687" s="29" t="s">
        <v>96</v>
      </c>
      <c r="K6687" s="19">
        <v>8.49</v>
      </c>
      <c r="L6687" s="26">
        <v>109</v>
      </c>
    </row>
    <row r="6688" spans="1:12" x14ac:dyDescent="0.3">
      <c r="A6688" s="14">
        <v>414610</v>
      </c>
      <c r="B6688" s="16" t="s">
        <v>9024</v>
      </c>
      <c r="C6688" s="16" t="s">
        <v>172</v>
      </c>
      <c r="D6688" s="4">
        <v>42618</v>
      </c>
      <c r="E6688" s="23">
        <v>2016</v>
      </c>
      <c r="F6688" s="19">
        <v>6.1</v>
      </c>
      <c r="G6688" s="19">
        <f>IF(Movies[[#This Row],[rating]]=0,"",Movies[[#This Row],[rating]])</f>
        <v>6.1</v>
      </c>
      <c r="H6688" s="19" t="str">
        <f>IF(Movies[[#This Row],[rating]]=0,"No Rating","Rated")</f>
        <v>Rated</v>
      </c>
      <c r="I6688" s="16" t="s">
        <v>8080</v>
      </c>
      <c r="J6688" s="29" t="s">
        <v>12</v>
      </c>
      <c r="K6688" s="19">
        <v>8.4809999999999999</v>
      </c>
      <c r="L6688" s="26">
        <v>101</v>
      </c>
    </row>
    <row r="6689" spans="1:12" x14ac:dyDescent="0.3">
      <c r="A6689" s="14">
        <v>407172</v>
      </c>
      <c r="B6689" s="16" t="s">
        <v>9025</v>
      </c>
      <c r="C6689" s="16" t="s">
        <v>172</v>
      </c>
      <c r="D6689" s="4">
        <v>42574</v>
      </c>
      <c r="E6689" s="23">
        <v>2016</v>
      </c>
      <c r="F6689" s="19">
        <v>6.3</v>
      </c>
      <c r="G6689" s="19">
        <f>IF(Movies[[#This Row],[rating]]=0,"",Movies[[#This Row],[rating]])</f>
        <v>6.3</v>
      </c>
      <c r="H6689" s="19" t="str">
        <f>IF(Movies[[#This Row],[rating]]=0,"No Rating","Rated")</f>
        <v>Rated</v>
      </c>
      <c r="I6689" s="16" t="s">
        <v>976</v>
      </c>
      <c r="J6689" s="29" t="s">
        <v>12</v>
      </c>
      <c r="K6689" s="19">
        <v>8.4700000000000006</v>
      </c>
      <c r="L6689" s="26">
        <v>94</v>
      </c>
    </row>
    <row r="6690" spans="1:12" x14ac:dyDescent="0.3">
      <c r="A6690" s="14">
        <v>412204</v>
      </c>
      <c r="B6690" s="16" t="s">
        <v>9026</v>
      </c>
      <c r="C6690" s="16" t="s">
        <v>9027</v>
      </c>
      <c r="D6690" s="4">
        <v>42705</v>
      </c>
      <c r="E6690" s="23">
        <v>2016</v>
      </c>
      <c r="F6690" s="19">
        <v>5.0999999999999996</v>
      </c>
      <c r="G6690" s="19">
        <f>IF(Movies[[#This Row],[rating]]=0,"",Movies[[#This Row],[rating]])</f>
        <v>5.0999999999999996</v>
      </c>
      <c r="H6690" s="19" t="str">
        <f>IF(Movies[[#This Row],[rating]]=0,"No Rating","Rated")</f>
        <v>Rated</v>
      </c>
      <c r="I6690" s="16" t="s">
        <v>189</v>
      </c>
      <c r="J6690" s="29" t="s">
        <v>110</v>
      </c>
      <c r="K6690" s="19">
        <v>8.4659999999999993</v>
      </c>
      <c r="L6690" s="26">
        <v>96</v>
      </c>
    </row>
    <row r="6691" spans="1:12" x14ac:dyDescent="0.3">
      <c r="A6691" s="14">
        <v>845322</v>
      </c>
      <c r="B6691" s="16" t="s">
        <v>9028</v>
      </c>
      <c r="C6691" s="16" t="s">
        <v>10</v>
      </c>
      <c r="D6691" s="4">
        <v>42713</v>
      </c>
      <c r="E6691" s="23">
        <v>2016</v>
      </c>
      <c r="F6691" s="19">
        <v>7.5</v>
      </c>
      <c r="G6691" s="19">
        <f>IF(Movies[[#This Row],[rating]]=0,"",Movies[[#This Row],[rating]])</f>
        <v>7.5</v>
      </c>
      <c r="H6691" s="19" t="str">
        <f>IF(Movies[[#This Row],[rating]]=0,"No Rating","Rated")</f>
        <v>Rated</v>
      </c>
      <c r="I6691" s="16" t="s">
        <v>9029</v>
      </c>
      <c r="J6691" s="29" t="s">
        <v>12</v>
      </c>
      <c r="K6691" s="19">
        <v>8.4529999999999994</v>
      </c>
      <c r="L6691" s="26">
        <v>22</v>
      </c>
    </row>
    <row r="6692" spans="1:12" x14ac:dyDescent="0.3">
      <c r="A6692" s="14">
        <v>412467</v>
      </c>
      <c r="B6692" s="16" t="s">
        <v>9030</v>
      </c>
      <c r="C6692" s="16" t="s">
        <v>1845</v>
      </c>
      <c r="D6692" s="4">
        <v>42646</v>
      </c>
      <c r="E6692" s="23">
        <v>2016</v>
      </c>
      <c r="F6692" s="19">
        <v>5.4</v>
      </c>
      <c r="G6692" s="19">
        <f>IF(Movies[[#This Row],[rating]]=0,"",Movies[[#This Row],[rating]])</f>
        <v>5.4</v>
      </c>
      <c r="H6692" s="19" t="str">
        <f>IF(Movies[[#This Row],[rating]]=0,"No Rating","Rated")</f>
        <v>Rated</v>
      </c>
      <c r="I6692" s="16" t="s">
        <v>9031</v>
      </c>
      <c r="J6692" s="29" t="s">
        <v>12</v>
      </c>
      <c r="K6692" s="19">
        <v>8.4429999999999996</v>
      </c>
      <c r="L6692" s="26">
        <v>42</v>
      </c>
    </row>
    <row r="6693" spans="1:12" x14ac:dyDescent="0.3">
      <c r="A6693" s="14">
        <v>381075</v>
      </c>
      <c r="B6693" s="16" t="s">
        <v>9032</v>
      </c>
      <c r="C6693" s="16" t="s">
        <v>10</v>
      </c>
      <c r="D6693" s="4">
        <v>42441</v>
      </c>
      <c r="E6693" s="23">
        <v>2016</v>
      </c>
      <c r="F6693" s="19">
        <v>5.5</v>
      </c>
      <c r="G6693" s="19">
        <f>IF(Movies[[#This Row],[rating]]=0,"",Movies[[#This Row],[rating]])</f>
        <v>5.5</v>
      </c>
      <c r="H6693" s="19" t="str">
        <f>IF(Movies[[#This Row],[rating]]=0,"No Rating","Rated")</f>
        <v>Rated</v>
      </c>
      <c r="I6693" s="16" t="s">
        <v>239</v>
      </c>
      <c r="J6693" s="29" t="s">
        <v>12</v>
      </c>
      <c r="K6693" s="19">
        <v>8.4369999999999994</v>
      </c>
      <c r="L6693" s="26">
        <v>182</v>
      </c>
    </row>
    <row r="6694" spans="1:12" x14ac:dyDescent="0.3">
      <c r="A6694" s="14">
        <v>410220</v>
      </c>
      <c r="B6694" s="16" t="s">
        <v>9033</v>
      </c>
      <c r="C6694" s="16" t="s">
        <v>144</v>
      </c>
      <c r="D6694" s="4">
        <v>42679</v>
      </c>
      <c r="E6694" s="23">
        <v>2016</v>
      </c>
      <c r="F6694" s="19">
        <v>6.3</v>
      </c>
      <c r="G6694" s="19">
        <f>IF(Movies[[#This Row],[rating]]=0,"",Movies[[#This Row],[rating]])</f>
        <v>6.3</v>
      </c>
      <c r="H6694" s="19" t="str">
        <f>IF(Movies[[#This Row],[rating]]=0,"No Rating","Rated")</f>
        <v>Rated</v>
      </c>
      <c r="I6694" s="16" t="s">
        <v>52</v>
      </c>
      <c r="J6694" s="29" t="s">
        <v>146</v>
      </c>
      <c r="K6694" s="19">
        <v>8.4220000000000006</v>
      </c>
      <c r="L6694" s="26">
        <v>74</v>
      </c>
    </row>
    <row r="6695" spans="1:12" x14ac:dyDescent="0.3">
      <c r="A6695" s="14">
        <v>425774</v>
      </c>
      <c r="B6695" s="16" t="s">
        <v>9034</v>
      </c>
      <c r="C6695" s="16" t="s">
        <v>367</v>
      </c>
      <c r="D6695" s="4">
        <v>42705</v>
      </c>
      <c r="E6695" s="23">
        <v>2016</v>
      </c>
      <c r="F6695" s="19">
        <v>6.1</v>
      </c>
      <c r="G6695" s="19">
        <f>IF(Movies[[#This Row],[rating]]=0,"",Movies[[#This Row],[rating]])</f>
        <v>6.1</v>
      </c>
      <c r="H6695" s="19" t="str">
        <f>IF(Movies[[#This Row],[rating]]=0,"No Rating","Rated")</f>
        <v>Rated</v>
      </c>
      <c r="I6695" s="16" t="s">
        <v>6841</v>
      </c>
      <c r="J6695" s="29" t="s">
        <v>12</v>
      </c>
      <c r="K6695" s="19">
        <v>8.4209999999999994</v>
      </c>
      <c r="L6695" s="26">
        <v>56</v>
      </c>
    </row>
    <row r="6696" spans="1:12" x14ac:dyDescent="0.3">
      <c r="A6696" s="14">
        <v>401650</v>
      </c>
      <c r="B6696" s="16" t="s">
        <v>9035</v>
      </c>
      <c r="C6696" s="16" t="s">
        <v>10</v>
      </c>
      <c r="D6696" s="4">
        <v>42591</v>
      </c>
      <c r="E6696" s="23">
        <v>2016</v>
      </c>
      <c r="F6696" s="19">
        <v>6</v>
      </c>
      <c r="G6696" s="19">
        <f>IF(Movies[[#This Row],[rating]]=0,"",Movies[[#This Row],[rating]])</f>
        <v>6</v>
      </c>
      <c r="H6696" s="19" t="str">
        <f>IF(Movies[[#This Row],[rating]]=0,"No Rating","Rated")</f>
        <v>Rated</v>
      </c>
      <c r="I6696" s="16" t="s">
        <v>9036</v>
      </c>
      <c r="J6696" s="29" t="s">
        <v>12</v>
      </c>
      <c r="K6696" s="19">
        <v>8.42</v>
      </c>
      <c r="L6696" s="26">
        <v>53</v>
      </c>
    </row>
    <row r="6697" spans="1:12" x14ac:dyDescent="0.3">
      <c r="A6697" s="14">
        <v>402334</v>
      </c>
      <c r="B6697" s="16" t="s">
        <v>1385</v>
      </c>
      <c r="C6697" s="16" t="s">
        <v>416</v>
      </c>
      <c r="D6697" s="4">
        <v>42615</v>
      </c>
      <c r="E6697" s="23">
        <v>2016</v>
      </c>
      <c r="F6697" s="19">
        <v>6</v>
      </c>
      <c r="G6697" s="19">
        <f>IF(Movies[[#This Row],[rating]]=0,"",Movies[[#This Row],[rating]])</f>
        <v>6</v>
      </c>
      <c r="H6697" s="19" t="str">
        <f>IF(Movies[[#This Row],[rating]]=0,"No Rating","Rated")</f>
        <v>Rated</v>
      </c>
      <c r="I6697" s="16" t="s">
        <v>230</v>
      </c>
      <c r="J6697" s="29" t="s">
        <v>12</v>
      </c>
      <c r="K6697" s="19">
        <v>8.4179999999999993</v>
      </c>
      <c r="L6697" s="26">
        <v>87</v>
      </c>
    </row>
    <row r="6698" spans="1:12" x14ac:dyDescent="0.3">
      <c r="A6698" s="14">
        <v>360030</v>
      </c>
      <c r="B6698" s="16" t="s">
        <v>9037</v>
      </c>
      <c r="C6698" s="16" t="s">
        <v>10</v>
      </c>
      <c r="D6698" s="4">
        <v>42433</v>
      </c>
      <c r="E6698" s="23">
        <v>2016</v>
      </c>
      <c r="F6698" s="19">
        <v>6.6</v>
      </c>
      <c r="G6698" s="19">
        <f>IF(Movies[[#This Row],[rating]]=0,"",Movies[[#This Row],[rating]])</f>
        <v>6.6</v>
      </c>
      <c r="H6698" s="19" t="str">
        <f>IF(Movies[[#This Row],[rating]]=0,"No Rating","Rated")</f>
        <v>Rated</v>
      </c>
      <c r="I6698" s="16" t="s">
        <v>329</v>
      </c>
      <c r="J6698" s="29" t="s">
        <v>12</v>
      </c>
      <c r="K6698" s="19">
        <v>8.4160000000000004</v>
      </c>
      <c r="L6698" s="26">
        <v>300</v>
      </c>
    </row>
    <row r="6699" spans="1:12" x14ac:dyDescent="0.3">
      <c r="A6699" s="14">
        <v>424009</v>
      </c>
      <c r="B6699" s="16" t="s">
        <v>9038</v>
      </c>
      <c r="C6699" s="16" t="s">
        <v>510</v>
      </c>
      <c r="D6699" s="4">
        <v>42677</v>
      </c>
      <c r="E6699" s="23">
        <v>2016</v>
      </c>
      <c r="F6699" s="19">
        <v>5.7130000000000001</v>
      </c>
      <c r="G6699" s="19">
        <f>IF(Movies[[#This Row],[rating]]=0,"",Movies[[#This Row],[rating]])</f>
        <v>5.7130000000000001</v>
      </c>
      <c r="H6699" s="19" t="str">
        <f>IF(Movies[[#This Row],[rating]]=0,"No Rating","Rated")</f>
        <v>Rated</v>
      </c>
      <c r="I6699" s="16" t="s">
        <v>30</v>
      </c>
      <c r="J6699" s="29" t="s">
        <v>511</v>
      </c>
      <c r="K6699" s="19">
        <v>8.4079999999999995</v>
      </c>
      <c r="L6699" s="26">
        <v>181</v>
      </c>
    </row>
    <row r="6700" spans="1:12" x14ac:dyDescent="0.3">
      <c r="A6700" s="14">
        <v>369784</v>
      </c>
      <c r="B6700" s="16" t="s">
        <v>9039</v>
      </c>
      <c r="C6700" s="16" t="s">
        <v>108</v>
      </c>
      <c r="D6700" s="4">
        <v>42480</v>
      </c>
      <c r="E6700" s="23">
        <v>2016</v>
      </c>
      <c r="F6700" s="19">
        <v>4.8</v>
      </c>
      <c r="G6700" s="19">
        <f>IF(Movies[[#This Row],[rating]]=0,"",Movies[[#This Row],[rating]])</f>
        <v>4.8</v>
      </c>
      <c r="H6700" s="19" t="str">
        <f>IF(Movies[[#This Row],[rating]]=0,"No Rating","Rated")</f>
        <v>Rated</v>
      </c>
      <c r="I6700" s="16" t="s">
        <v>438</v>
      </c>
      <c r="J6700" s="29" t="s">
        <v>110</v>
      </c>
      <c r="K6700" s="19">
        <v>8.407</v>
      </c>
      <c r="L6700" s="26">
        <v>96</v>
      </c>
    </row>
    <row r="6701" spans="1:12" x14ac:dyDescent="0.3">
      <c r="A6701" s="14">
        <v>460448</v>
      </c>
      <c r="B6701" s="16" t="s">
        <v>9040</v>
      </c>
      <c r="C6701" s="16" t="s">
        <v>94</v>
      </c>
      <c r="D6701" s="4">
        <v>42555</v>
      </c>
      <c r="E6701" s="23">
        <v>2016</v>
      </c>
      <c r="F6701" s="19">
        <v>4</v>
      </c>
      <c r="G6701" s="19">
        <f>IF(Movies[[#This Row],[rating]]=0,"",Movies[[#This Row],[rating]])</f>
        <v>4</v>
      </c>
      <c r="H6701" s="19" t="str">
        <f>IF(Movies[[#This Row],[rating]]=0,"No Rating","Rated")</f>
        <v>Rated</v>
      </c>
      <c r="I6701" s="16" t="s">
        <v>52</v>
      </c>
      <c r="J6701" s="29" t="s">
        <v>96</v>
      </c>
      <c r="K6701" s="19">
        <v>8.391</v>
      </c>
      <c r="L6701" s="26">
        <v>1</v>
      </c>
    </row>
    <row r="6702" spans="1:12" x14ac:dyDescent="0.3">
      <c r="A6702" s="14">
        <v>383140</v>
      </c>
      <c r="B6702" s="16" t="s">
        <v>9041</v>
      </c>
      <c r="C6702" s="16" t="s">
        <v>10</v>
      </c>
      <c r="D6702" s="4">
        <v>42430</v>
      </c>
      <c r="E6702" s="23">
        <v>2016</v>
      </c>
      <c r="F6702" s="19">
        <v>3.7</v>
      </c>
      <c r="G6702" s="19">
        <f>IF(Movies[[#This Row],[rating]]=0,"",Movies[[#This Row],[rating]])</f>
        <v>3.7</v>
      </c>
      <c r="H6702" s="19" t="str">
        <f>IF(Movies[[#This Row],[rating]]=0,"No Rating","Rated")</f>
        <v>Rated</v>
      </c>
      <c r="I6702" s="16" t="s">
        <v>2071</v>
      </c>
      <c r="J6702" s="29" t="s">
        <v>12</v>
      </c>
      <c r="K6702" s="19">
        <v>8.3870000000000005</v>
      </c>
      <c r="L6702" s="26">
        <v>39</v>
      </c>
    </row>
    <row r="6703" spans="1:12" x14ac:dyDescent="0.3">
      <c r="A6703" s="14">
        <v>427004</v>
      </c>
      <c r="B6703" s="16" t="s">
        <v>9042</v>
      </c>
      <c r="C6703" s="16" t="s">
        <v>10</v>
      </c>
      <c r="D6703" s="4">
        <v>42689</v>
      </c>
      <c r="E6703" s="23">
        <v>2016</v>
      </c>
      <c r="F6703" s="19">
        <v>6.2</v>
      </c>
      <c r="G6703" s="19">
        <f>IF(Movies[[#This Row],[rating]]=0,"",Movies[[#This Row],[rating]])</f>
        <v>6.2</v>
      </c>
      <c r="H6703" s="19" t="str">
        <f>IF(Movies[[#This Row],[rating]]=0,"No Rating","Rated")</f>
        <v>Rated</v>
      </c>
      <c r="I6703" s="16" t="s">
        <v>36</v>
      </c>
      <c r="J6703" s="29" t="s">
        <v>12</v>
      </c>
      <c r="K6703" s="19">
        <v>8.3780000000000001</v>
      </c>
      <c r="L6703" s="26">
        <v>74</v>
      </c>
    </row>
    <row r="6704" spans="1:12" x14ac:dyDescent="0.3">
      <c r="A6704" s="14">
        <v>377587</v>
      </c>
      <c r="B6704" s="16" t="s">
        <v>9043</v>
      </c>
      <c r="C6704" s="16" t="s">
        <v>10</v>
      </c>
      <c r="D6704" s="4">
        <v>42461</v>
      </c>
      <c r="E6704" s="23">
        <v>2016</v>
      </c>
      <c r="F6704" s="19">
        <v>4.7</v>
      </c>
      <c r="G6704" s="19">
        <f>IF(Movies[[#This Row],[rating]]=0,"",Movies[[#This Row],[rating]])</f>
        <v>4.7</v>
      </c>
      <c r="H6704" s="19" t="str">
        <f>IF(Movies[[#This Row],[rating]]=0,"No Rating","Rated")</f>
        <v>Rated</v>
      </c>
      <c r="I6704" s="16" t="s">
        <v>30</v>
      </c>
      <c r="J6704" s="29" t="s">
        <v>12</v>
      </c>
      <c r="K6704" s="19">
        <v>8.3770000000000007</v>
      </c>
      <c r="L6704" s="26">
        <v>299</v>
      </c>
    </row>
    <row r="6705" spans="1:12" x14ac:dyDescent="0.3">
      <c r="A6705" s="14">
        <v>348089</v>
      </c>
      <c r="B6705" s="16" t="s">
        <v>9044</v>
      </c>
      <c r="C6705" s="16" t="s">
        <v>10</v>
      </c>
      <c r="D6705" s="4">
        <v>42400</v>
      </c>
      <c r="E6705" s="23">
        <v>2016</v>
      </c>
      <c r="F6705" s="19">
        <v>7</v>
      </c>
      <c r="G6705" s="19">
        <f>IF(Movies[[#This Row],[rating]]=0,"",Movies[[#This Row],[rating]])</f>
        <v>7</v>
      </c>
      <c r="H6705" s="19" t="str">
        <f>IF(Movies[[#This Row],[rating]]=0,"No Rating","Rated")</f>
        <v>Rated</v>
      </c>
      <c r="I6705" s="16" t="s">
        <v>9045</v>
      </c>
      <c r="J6705" s="29" t="s">
        <v>12</v>
      </c>
      <c r="K6705" s="19">
        <v>8.3629999999999995</v>
      </c>
      <c r="L6705" s="26">
        <v>295</v>
      </c>
    </row>
    <row r="6706" spans="1:12" x14ac:dyDescent="0.3">
      <c r="A6706" s="14">
        <v>420122</v>
      </c>
      <c r="B6706" s="16" t="s">
        <v>9046</v>
      </c>
      <c r="C6706" s="16" t="s">
        <v>3926</v>
      </c>
      <c r="D6706" s="4">
        <v>42646</v>
      </c>
      <c r="E6706" s="23">
        <v>2016</v>
      </c>
      <c r="F6706" s="19">
        <v>4.4000000000000004</v>
      </c>
      <c r="G6706" s="19">
        <f>IF(Movies[[#This Row],[rating]]=0,"",Movies[[#This Row],[rating]])</f>
        <v>4.4000000000000004</v>
      </c>
      <c r="H6706" s="19" t="str">
        <f>IF(Movies[[#This Row],[rating]]=0,"No Rating","Rated")</f>
        <v>Rated</v>
      </c>
      <c r="I6706" s="16" t="s">
        <v>33</v>
      </c>
      <c r="J6706" s="29" t="s">
        <v>3927</v>
      </c>
      <c r="K6706" s="19">
        <v>8.3550000000000004</v>
      </c>
      <c r="L6706" s="26">
        <v>11</v>
      </c>
    </row>
    <row r="6707" spans="1:12" x14ac:dyDescent="0.3">
      <c r="A6707" s="14">
        <v>417974</v>
      </c>
      <c r="B6707" s="16" t="s">
        <v>9047</v>
      </c>
      <c r="C6707" s="16" t="s">
        <v>94</v>
      </c>
      <c r="D6707" s="4">
        <v>42635</v>
      </c>
      <c r="E6707" s="23">
        <v>2016</v>
      </c>
      <c r="F6707" s="19">
        <v>2.6</v>
      </c>
      <c r="G6707" s="19">
        <f>IF(Movies[[#This Row],[rating]]=0,"",Movies[[#This Row],[rating]])</f>
        <v>2.6</v>
      </c>
      <c r="H6707" s="19" t="str">
        <f>IF(Movies[[#This Row],[rating]]=0,"No Rating","Rated")</f>
        <v>Rated</v>
      </c>
      <c r="I6707" s="16" t="s">
        <v>886</v>
      </c>
      <c r="J6707" s="29" t="s">
        <v>96</v>
      </c>
      <c r="K6707" s="19">
        <v>8.3529999999999998</v>
      </c>
      <c r="L6707" s="26">
        <v>5</v>
      </c>
    </row>
    <row r="6708" spans="1:12" x14ac:dyDescent="0.3">
      <c r="A6708" s="14">
        <v>410988</v>
      </c>
      <c r="B6708" s="16" t="s">
        <v>9048</v>
      </c>
      <c r="C6708" s="16" t="s">
        <v>172</v>
      </c>
      <c r="D6708" s="4">
        <v>42657</v>
      </c>
      <c r="E6708" s="23">
        <v>2016</v>
      </c>
      <c r="F6708" s="19">
        <v>5.8</v>
      </c>
      <c r="G6708" s="19">
        <f>IF(Movies[[#This Row],[rating]]=0,"",Movies[[#This Row],[rating]])</f>
        <v>5.8</v>
      </c>
      <c r="H6708" s="19" t="str">
        <f>IF(Movies[[#This Row],[rating]]=0,"No Rating","Rated")</f>
        <v>Rated</v>
      </c>
      <c r="I6708" s="16" t="s">
        <v>3002</v>
      </c>
      <c r="J6708" s="29" t="s">
        <v>12</v>
      </c>
      <c r="K6708" s="19">
        <v>8.34</v>
      </c>
      <c r="L6708" s="26">
        <v>162</v>
      </c>
    </row>
    <row r="6709" spans="1:12" x14ac:dyDescent="0.3">
      <c r="A6709" s="14">
        <v>369778</v>
      </c>
      <c r="B6709" s="16" t="s">
        <v>9049</v>
      </c>
      <c r="C6709" s="16" t="s">
        <v>108</v>
      </c>
      <c r="D6709" s="4">
        <v>42403</v>
      </c>
      <c r="E6709" s="23">
        <v>2016</v>
      </c>
      <c r="F6709" s="19">
        <v>6.843</v>
      </c>
      <c r="G6709" s="19">
        <f>IF(Movies[[#This Row],[rating]]=0,"",Movies[[#This Row],[rating]])</f>
        <v>6.843</v>
      </c>
      <c r="H6709" s="19" t="str">
        <f>IF(Movies[[#This Row],[rating]]=0,"No Rating","Rated")</f>
        <v>Rated</v>
      </c>
      <c r="I6709" s="16" t="s">
        <v>180</v>
      </c>
      <c r="J6709" s="29" t="s">
        <v>110</v>
      </c>
      <c r="K6709" s="19">
        <v>8.3279999999999994</v>
      </c>
      <c r="L6709" s="26">
        <v>727</v>
      </c>
    </row>
    <row r="6710" spans="1:12" x14ac:dyDescent="0.3">
      <c r="A6710" s="14">
        <v>186759</v>
      </c>
      <c r="B6710" s="16" t="s">
        <v>9050</v>
      </c>
      <c r="C6710" s="16" t="s">
        <v>10</v>
      </c>
      <c r="D6710" s="4">
        <v>42446</v>
      </c>
      <c r="E6710" s="23">
        <v>2016</v>
      </c>
      <c r="F6710" s="19">
        <v>5.3</v>
      </c>
      <c r="G6710" s="19">
        <f>IF(Movies[[#This Row],[rating]]=0,"",Movies[[#This Row],[rating]])</f>
        <v>5.3</v>
      </c>
      <c r="H6710" s="19" t="str">
        <f>IF(Movies[[#This Row],[rating]]=0,"No Rating","Rated")</f>
        <v>Rated</v>
      </c>
      <c r="I6710" s="16" t="s">
        <v>713</v>
      </c>
      <c r="J6710" s="29" t="s">
        <v>12</v>
      </c>
      <c r="K6710" s="19">
        <v>8.3040000000000003</v>
      </c>
      <c r="L6710" s="26">
        <v>663</v>
      </c>
    </row>
    <row r="6711" spans="1:12" x14ac:dyDescent="0.3">
      <c r="A6711" s="14">
        <v>410315</v>
      </c>
      <c r="B6711" s="16" t="s">
        <v>9051</v>
      </c>
      <c r="C6711" s="16" t="s">
        <v>172</v>
      </c>
      <c r="D6711" s="4">
        <v>42679</v>
      </c>
      <c r="E6711" s="23">
        <v>2016</v>
      </c>
      <c r="F6711" s="19">
        <v>6.3</v>
      </c>
      <c r="G6711" s="19">
        <f>IF(Movies[[#This Row],[rating]]=0,"",Movies[[#This Row],[rating]])</f>
        <v>6.3</v>
      </c>
      <c r="H6711" s="19" t="str">
        <f>IF(Movies[[#This Row],[rating]]=0,"No Rating","Rated")</f>
        <v>Rated</v>
      </c>
      <c r="I6711" s="16" t="s">
        <v>9052</v>
      </c>
      <c r="J6711" s="29" t="s">
        <v>12</v>
      </c>
      <c r="K6711" s="19">
        <v>8.2959999999999994</v>
      </c>
      <c r="L6711" s="26">
        <v>83</v>
      </c>
    </row>
    <row r="6712" spans="1:12" x14ac:dyDescent="0.3">
      <c r="A6712" s="14">
        <v>377799</v>
      </c>
      <c r="B6712" s="16" t="s">
        <v>9053</v>
      </c>
      <c r="C6712" s="16" t="s">
        <v>108</v>
      </c>
      <c r="D6712" s="4">
        <v>42417</v>
      </c>
      <c r="E6712" s="23">
        <v>2016</v>
      </c>
      <c r="F6712" s="19">
        <v>6.7480000000000002</v>
      </c>
      <c r="G6712" s="19">
        <f>IF(Movies[[#This Row],[rating]]=0,"",Movies[[#This Row],[rating]])</f>
        <v>6.7480000000000002</v>
      </c>
      <c r="H6712" s="19" t="str">
        <f>IF(Movies[[#This Row],[rating]]=0,"No Rating","Rated")</f>
        <v>Rated</v>
      </c>
      <c r="I6712" s="16" t="s">
        <v>713</v>
      </c>
      <c r="J6712" s="29" t="s">
        <v>110</v>
      </c>
      <c r="K6712" s="19">
        <v>8.2870000000000008</v>
      </c>
      <c r="L6712" s="26">
        <v>339</v>
      </c>
    </row>
    <row r="6713" spans="1:12" x14ac:dyDescent="0.3">
      <c r="A6713" s="14">
        <v>403348</v>
      </c>
      <c r="B6713" s="16" t="s">
        <v>9054</v>
      </c>
      <c r="C6713" s="16" t="s">
        <v>284</v>
      </c>
      <c r="D6713" s="4">
        <v>42677</v>
      </c>
      <c r="E6713" s="23">
        <v>2016</v>
      </c>
      <c r="F6713" s="19">
        <v>6.3520000000000003</v>
      </c>
      <c r="G6713" s="19">
        <f>IF(Movies[[#This Row],[rating]]=0,"",Movies[[#This Row],[rating]])</f>
        <v>6.3520000000000003</v>
      </c>
      <c r="H6713" s="19" t="str">
        <f>IF(Movies[[#This Row],[rating]]=0,"No Rating","Rated")</f>
        <v>Rated</v>
      </c>
      <c r="I6713" s="16" t="s">
        <v>180</v>
      </c>
      <c r="J6713" s="29" t="s">
        <v>286</v>
      </c>
      <c r="K6713" s="19">
        <v>8.2840000000000007</v>
      </c>
      <c r="L6713" s="26">
        <v>233</v>
      </c>
    </row>
    <row r="6714" spans="1:12" x14ac:dyDescent="0.3">
      <c r="A6714" s="14">
        <v>363841</v>
      </c>
      <c r="B6714" s="16" t="s">
        <v>9055</v>
      </c>
      <c r="C6714" s="16" t="s">
        <v>51</v>
      </c>
      <c r="D6714" s="4">
        <v>42486</v>
      </c>
      <c r="E6714" s="23">
        <v>2016</v>
      </c>
      <c r="F6714" s="19">
        <v>5.7</v>
      </c>
      <c r="G6714" s="19">
        <f>IF(Movies[[#This Row],[rating]]=0,"",Movies[[#This Row],[rating]])</f>
        <v>5.7</v>
      </c>
      <c r="H6714" s="19" t="str">
        <f>IF(Movies[[#This Row],[rating]]=0,"No Rating","Rated")</f>
        <v>Rated</v>
      </c>
      <c r="I6714" s="16" t="s">
        <v>9056</v>
      </c>
      <c r="J6714" s="29" t="s">
        <v>12</v>
      </c>
      <c r="K6714" s="19">
        <v>8.282</v>
      </c>
      <c r="L6714" s="26">
        <v>114</v>
      </c>
    </row>
    <row r="6715" spans="1:12" x14ac:dyDescent="0.3">
      <c r="A6715" s="14">
        <v>381873</v>
      </c>
      <c r="B6715" s="16" t="s">
        <v>9057</v>
      </c>
      <c r="C6715" s="16" t="s">
        <v>144</v>
      </c>
      <c r="D6715" s="4">
        <v>42574</v>
      </c>
      <c r="E6715" s="23">
        <v>2016</v>
      </c>
      <c r="F6715" s="19">
        <v>6.7</v>
      </c>
      <c r="G6715" s="19">
        <f>IF(Movies[[#This Row],[rating]]=0,"",Movies[[#This Row],[rating]])</f>
        <v>6.7</v>
      </c>
      <c r="H6715" s="19" t="str">
        <f>IF(Movies[[#This Row],[rating]]=0,"No Rating","Rated")</f>
        <v>Rated</v>
      </c>
      <c r="I6715" s="16" t="s">
        <v>3396</v>
      </c>
      <c r="J6715" s="29" t="s">
        <v>146</v>
      </c>
      <c r="K6715" s="19">
        <v>8.2739999999999991</v>
      </c>
      <c r="L6715" s="26">
        <v>46</v>
      </c>
    </row>
    <row r="6716" spans="1:12" x14ac:dyDescent="0.3">
      <c r="A6716" s="14">
        <v>392058</v>
      </c>
      <c r="B6716" s="16" t="s">
        <v>9058</v>
      </c>
      <c r="C6716" s="16" t="s">
        <v>10</v>
      </c>
      <c r="D6716" s="4">
        <v>42475</v>
      </c>
      <c r="E6716" s="23">
        <v>2016</v>
      </c>
      <c r="F6716" s="19">
        <v>5.7</v>
      </c>
      <c r="G6716" s="19">
        <f>IF(Movies[[#This Row],[rating]]=0,"",Movies[[#This Row],[rating]])</f>
        <v>5.7</v>
      </c>
      <c r="H6716" s="19" t="str">
        <f>IF(Movies[[#This Row],[rating]]=0,"No Rating","Rated")</f>
        <v>Rated</v>
      </c>
      <c r="I6716" s="16" t="s">
        <v>430</v>
      </c>
      <c r="J6716" s="29" t="s">
        <v>12</v>
      </c>
      <c r="K6716" s="19">
        <v>8.27</v>
      </c>
      <c r="L6716" s="26">
        <v>192</v>
      </c>
    </row>
    <row r="6717" spans="1:12" x14ac:dyDescent="0.3">
      <c r="A6717" s="14">
        <v>401043</v>
      </c>
      <c r="B6717" s="16" t="s">
        <v>9059</v>
      </c>
      <c r="C6717" s="16" t="s">
        <v>144</v>
      </c>
      <c r="D6717" s="4">
        <v>42616</v>
      </c>
      <c r="E6717" s="23">
        <v>2016</v>
      </c>
      <c r="F6717" s="19">
        <v>7.1</v>
      </c>
      <c r="G6717" s="19">
        <f>IF(Movies[[#This Row],[rating]]=0,"",Movies[[#This Row],[rating]])</f>
        <v>7.1</v>
      </c>
      <c r="H6717" s="19" t="str">
        <f>IF(Movies[[#This Row],[rating]]=0,"No Rating","Rated")</f>
        <v>Rated</v>
      </c>
      <c r="I6717" s="16" t="s">
        <v>642</v>
      </c>
      <c r="J6717" s="29" t="s">
        <v>146</v>
      </c>
      <c r="K6717" s="19">
        <v>8.2609999999999992</v>
      </c>
      <c r="L6717" s="26">
        <v>15</v>
      </c>
    </row>
    <row r="6718" spans="1:12" x14ac:dyDescent="0.3">
      <c r="A6718" s="14">
        <v>376228</v>
      </c>
      <c r="B6718" s="16" t="s">
        <v>9060</v>
      </c>
      <c r="C6718" s="16" t="s">
        <v>10</v>
      </c>
      <c r="D6718" s="4">
        <v>42636</v>
      </c>
      <c r="E6718" s="23">
        <v>2016</v>
      </c>
      <c r="F6718" s="19">
        <v>7.2</v>
      </c>
      <c r="G6718" s="19">
        <f>IF(Movies[[#This Row],[rating]]=0,"",Movies[[#This Row],[rating]])</f>
        <v>7.2</v>
      </c>
      <c r="H6718" s="19" t="str">
        <f>IF(Movies[[#This Row],[rating]]=0,"No Rating","Rated")</f>
        <v>Rated</v>
      </c>
      <c r="I6718" s="16" t="s">
        <v>329</v>
      </c>
      <c r="J6718" s="29" t="s">
        <v>12</v>
      </c>
      <c r="K6718" s="19">
        <v>8.2609999999999992</v>
      </c>
      <c r="L6718" s="26">
        <v>192</v>
      </c>
    </row>
    <row r="6719" spans="1:12" x14ac:dyDescent="0.3">
      <c r="A6719" s="14">
        <v>445252</v>
      </c>
      <c r="B6719" s="16" t="s">
        <v>9061</v>
      </c>
      <c r="C6719" s="16" t="s">
        <v>10</v>
      </c>
      <c r="D6719" s="4">
        <v>42647</v>
      </c>
      <c r="E6719" s="23">
        <v>2016</v>
      </c>
      <c r="F6719" s="19">
        <v>2.4</v>
      </c>
      <c r="G6719" s="19">
        <f>IF(Movies[[#This Row],[rating]]=0,"",Movies[[#This Row],[rating]])</f>
        <v>2.4</v>
      </c>
      <c r="H6719" s="19" t="str">
        <f>IF(Movies[[#This Row],[rating]]=0,"No Rating","Rated")</f>
        <v>Rated</v>
      </c>
      <c r="I6719" s="16" t="s">
        <v>777</v>
      </c>
      <c r="J6719" s="29" t="s">
        <v>12</v>
      </c>
      <c r="K6719" s="19">
        <v>8.2449999999999992</v>
      </c>
      <c r="L6719" s="26">
        <v>6</v>
      </c>
    </row>
    <row r="6720" spans="1:12" x14ac:dyDescent="0.3">
      <c r="A6720" s="14">
        <v>408272</v>
      </c>
      <c r="B6720" s="16" t="s">
        <v>9062</v>
      </c>
      <c r="C6720" s="16" t="s">
        <v>10</v>
      </c>
      <c r="D6720" s="4">
        <v>42622</v>
      </c>
      <c r="E6720" s="23">
        <v>2016</v>
      </c>
      <c r="F6720" s="19">
        <v>5.5149999999999997</v>
      </c>
      <c r="G6720" s="19">
        <f>IF(Movies[[#This Row],[rating]]=0,"",Movies[[#This Row],[rating]])</f>
        <v>5.5149999999999997</v>
      </c>
      <c r="H6720" s="19" t="str">
        <f>IF(Movies[[#This Row],[rating]]=0,"No Rating","Rated")</f>
        <v>Rated</v>
      </c>
      <c r="I6720" s="16" t="s">
        <v>180</v>
      </c>
      <c r="J6720" s="29" t="s">
        <v>12</v>
      </c>
      <c r="K6720" s="19">
        <v>8.2420000000000009</v>
      </c>
      <c r="L6720" s="26">
        <v>195</v>
      </c>
    </row>
    <row r="6721" spans="1:12" x14ac:dyDescent="0.3">
      <c r="A6721" s="14">
        <v>387062</v>
      </c>
      <c r="B6721" s="16" t="s">
        <v>9063</v>
      </c>
      <c r="C6721" s="16" t="s">
        <v>74</v>
      </c>
      <c r="D6721" s="4">
        <v>42671</v>
      </c>
      <c r="E6721" s="23">
        <v>2016</v>
      </c>
      <c r="F6721" s="19">
        <v>6.5</v>
      </c>
      <c r="G6721" s="19">
        <f>IF(Movies[[#This Row],[rating]]=0,"",Movies[[#This Row],[rating]])</f>
        <v>6.5</v>
      </c>
      <c r="H6721" s="19" t="str">
        <f>IF(Movies[[#This Row],[rating]]=0,"No Rating","Rated")</f>
        <v>Rated</v>
      </c>
      <c r="I6721" s="16" t="s">
        <v>273</v>
      </c>
      <c r="J6721" s="29" t="s">
        <v>34</v>
      </c>
      <c r="K6721" s="19">
        <v>8.24</v>
      </c>
      <c r="L6721" s="26">
        <v>66</v>
      </c>
    </row>
    <row r="6722" spans="1:12" x14ac:dyDescent="0.3">
      <c r="A6722" s="14">
        <v>381356</v>
      </c>
      <c r="B6722" s="16" t="s">
        <v>2964</v>
      </c>
      <c r="C6722" s="16" t="s">
        <v>108</v>
      </c>
      <c r="D6722" s="4">
        <v>42459</v>
      </c>
      <c r="E6722" s="23">
        <v>2016</v>
      </c>
      <c r="F6722" s="19">
        <v>7</v>
      </c>
      <c r="G6722" s="19">
        <f>IF(Movies[[#This Row],[rating]]=0,"",Movies[[#This Row],[rating]])</f>
        <v>7</v>
      </c>
      <c r="H6722" s="19" t="str">
        <f>IF(Movies[[#This Row],[rating]]=0,"No Rating","Rated")</f>
        <v>Rated</v>
      </c>
      <c r="I6722" s="16" t="s">
        <v>30</v>
      </c>
      <c r="J6722" s="29" t="s">
        <v>110</v>
      </c>
      <c r="K6722" s="19">
        <v>8.2230000000000008</v>
      </c>
      <c r="L6722" s="26">
        <v>1282</v>
      </c>
    </row>
    <row r="6723" spans="1:12" x14ac:dyDescent="0.3">
      <c r="A6723" s="14">
        <v>257087</v>
      </c>
      <c r="B6723" s="16" t="s">
        <v>9064</v>
      </c>
      <c r="C6723" s="16" t="s">
        <v>10</v>
      </c>
      <c r="D6723" s="4">
        <v>42481</v>
      </c>
      <c r="E6723" s="23">
        <v>2016</v>
      </c>
      <c r="F6723" s="19">
        <v>4.9000000000000004</v>
      </c>
      <c r="G6723" s="19">
        <f>IF(Movies[[#This Row],[rating]]=0,"",Movies[[#This Row],[rating]])</f>
        <v>4.9000000000000004</v>
      </c>
      <c r="H6723" s="19" t="str">
        <f>IF(Movies[[#This Row],[rating]]=0,"No Rating","Rated")</f>
        <v>Rated</v>
      </c>
      <c r="I6723" s="16" t="s">
        <v>468</v>
      </c>
      <c r="J6723" s="29" t="s">
        <v>12</v>
      </c>
      <c r="K6723" s="19">
        <v>8.2230000000000008</v>
      </c>
      <c r="L6723" s="26">
        <v>265</v>
      </c>
    </row>
    <row r="6724" spans="1:12" x14ac:dyDescent="0.3">
      <c r="A6724" s="14">
        <v>392681</v>
      </c>
      <c r="B6724" s="16" t="s">
        <v>9065</v>
      </c>
      <c r="C6724" s="16" t="s">
        <v>144</v>
      </c>
      <c r="D6724" s="4">
        <v>42686</v>
      </c>
      <c r="E6724" s="23">
        <v>2016</v>
      </c>
      <c r="F6724" s="19">
        <v>6.6219999999999999</v>
      </c>
      <c r="G6724" s="19">
        <f>IF(Movies[[#This Row],[rating]]=0,"",Movies[[#This Row],[rating]])</f>
        <v>6.6219999999999999</v>
      </c>
      <c r="H6724" s="19" t="str">
        <f>IF(Movies[[#This Row],[rating]]=0,"No Rating","Rated")</f>
        <v>Rated</v>
      </c>
      <c r="I6724" s="16" t="s">
        <v>239</v>
      </c>
      <c r="J6724" s="29" t="s">
        <v>146</v>
      </c>
      <c r="K6724" s="19">
        <v>8.2129999999999992</v>
      </c>
      <c r="L6724" s="26">
        <v>82</v>
      </c>
    </row>
    <row r="6725" spans="1:12" x14ac:dyDescent="0.3">
      <c r="A6725" s="14">
        <v>352490</v>
      </c>
      <c r="B6725" s="16" t="s">
        <v>9066</v>
      </c>
      <c r="C6725" s="16" t="s">
        <v>416</v>
      </c>
      <c r="D6725" s="4">
        <v>42663</v>
      </c>
      <c r="E6725" s="23">
        <v>2016</v>
      </c>
      <c r="F6725" s="19">
        <v>7.1</v>
      </c>
      <c r="G6725" s="19">
        <f>IF(Movies[[#This Row],[rating]]=0,"",Movies[[#This Row],[rating]])</f>
        <v>7.1</v>
      </c>
      <c r="H6725" s="19" t="str">
        <f>IF(Movies[[#This Row],[rating]]=0,"No Rating","Rated")</f>
        <v>Rated</v>
      </c>
      <c r="I6725" s="16" t="s">
        <v>1412</v>
      </c>
      <c r="J6725" s="29" t="s">
        <v>12</v>
      </c>
      <c r="K6725" s="19">
        <v>8.2050000000000001</v>
      </c>
      <c r="L6725" s="26">
        <v>327</v>
      </c>
    </row>
    <row r="6726" spans="1:12" x14ac:dyDescent="0.3">
      <c r="A6726" s="14">
        <v>388243</v>
      </c>
      <c r="B6726" s="16" t="s">
        <v>9067</v>
      </c>
      <c r="C6726" s="16" t="s">
        <v>10</v>
      </c>
      <c r="D6726" s="4">
        <v>42454</v>
      </c>
      <c r="E6726" s="23">
        <v>2016</v>
      </c>
      <c r="F6726" s="19">
        <v>4.2089999999999996</v>
      </c>
      <c r="G6726" s="19">
        <f>IF(Movies[[#This Row],[rating]]=0,"",Movies[[#This Row],[rating]])</f>
        <v>4.2089999999999996</v>
      </c>
      <c r="H6726" s="19" t="str">
        <f>IF(Movies[[#This Row],[rating]]=0,"No Rating","Rated")</f>
        <v>Rated</v>
      </c>
      <c r="I6726" s="16" t="s">
        <v>132</v>
      </c>
      <c r="J6726" s="29" t="s">
        <v>12</v>
      </c>
      <c r="K6726" s="19">
        <v>8.1999999999999993</v>
      </c>
      <c r="L6726" s="26">
        <v>55</v>
      </c>
    </row>
    <row r="6727" spans="1:12" x14ac:dyDescent="0.3">
      <c r="A6727" s="14">
        <v>353433</v>
      </c>
      <c r="B6727" s="16" t="s">
        <v>9068</v>
      </c>
      <c r="C6727" s="16" t="s">
        <v>10</v>
      </c>
      <c r="D6727" s="4">
        <v>42414</v>
      </c>
      <c r="E6727" s="23">
        <v>2016</v>
      </c>
      <c r="F6727" s="19">
        <v>4.335</v>
      </c>
      <c r="G6727" s="19">
        <f>IF(Movies[[#This Row],[rating]]=0,"",Movies[[#This Row],[rating]])</f>
        <v>4.335</v>
      </c>
      <c r="H6727" s="19" t="str">
        <f>IF(Movies[[#This Row],[rating]]=0,"No Rating","Rated")</f>
        <v>Rated</v>
      </c>
      <c r="I6727" s="16" t="s">
        <v>277</v>
      </c>
      <c r="J6727" s="29" t="s">
        <v>12</v>
      </c>
      <c r="K6727" s="19">
        <v>8.1890000000000001</v>
      </c>
      <c r="L6727" s="26">
        <v>221</v>
      </c>
    </row>
    <row r="6728" spans="1:12" x14ac:dyDescent="0.3">
      <c r="A6728" s="14">
        <v>348677</v>
      </c>
      <c r="B6728" s="16" t="s">
        <v>9069</v>
      </c>
      <c r="C6728" s="16" t="s">
        <v>9070</v>
      </c>
      <c r="D6728" s="4">
        <v>42411</v>
      </c>
      <c r="E6728" s="23">
        <v>2016</v>
      </c>
      <c r="F6728" s="19">
        <v>5.9</v>
      </c>
      <c r="G6728" s="19">
        <f>IF(Movies[[#This Row],[rating]]=0,"",Movies[[#This Row],[rating]])</f>
        <v>5.9</v>
      </c>
      <c r="H6728" s="19" t="str">
        <f>IF(Movies[[#This Row],[rating]]=0,"No Rating","Rated")</f>
        <v>Rated</v>
      </c>
      <c r="I6728" s="16" t="s">
        <v>49</v>
      </c>
      <c r="J6728" s="29" t="s">
        <v>648</v>
      </c>
      <c r="K6728" s="19">
        <v>8.1630000000000003</v>
      </c>
      <c r="L6728" s="26">
        <v>121</v>
      </c>
    </row>
    <row r="6729" spans="1:12" x14ac:dyDescent="0.3">
      <c r="A6729" s="14">
        <v>377883</v>
      </c>
      <c r="B6729" s="16" t="s">
        <v>9071</v>
      </c>
      <c r="C6729" s="16" t="s">
        <v>877</v>
      </c>
      <c r="D6729" s="4">
        <v>42446</v>
      </c>
      <c r="E6729" s="23">
        <v>2016</v>
      </c>
      <c r="F6729" s="19">
        <v>5.9</v>
      </c>
      <c r="G6729" s="19">
        <f>IF(Movies[[#This Row],[rating]]=0,"",Movies[[#This Row],[rating]])</f>
        <v>5.9</v>
      </c>
      <c r="H6729" s="19" t="str">
        <f>IF(Movies[[#This Row],[rating]]=0,"No Rating","Rated")</f>
        <v>Rated</v>
      </c>
      <c r="I6729" s="16" t="s">
        <v>390</v>
      </c>
      <c r="J6729" s="29" t="s">
        <v>774</v>
      </c>
      <c r="K6729" s="19">
        <v>8.1549999999999994</v>
      </c>
      <c r="L6729" s="26">
        <v>74</v>
      </c>
    </row>
    <row r="6730" spans="1:12" x14ac:dyDescent="0.3">
      <c r="A6730" s="14">
        <v>408299</v>
      </c>
      <c r="B6730" s="16" t="s">
        <v>9072</v>
      </c>
      <c r="C6730" s="16" t="s">
        <v>108</v>
      </c>
      <c r="D6730" s="4">
        <v>42621</v>
      </c>
      <c r="E6730" s="23">
        <v>2016</v>
      </c>
      <c r="F6730" s="19">
        <v>7.1</v>
      </c>
      <c r="G6730" s="19">
        <f>IF(Movies[[#This Row],[rating]]=0,"",Movies[[#This Row],[rating]])</f>
        <v>7.1</v>
      </c>
      <c r="H6730" s="19" t="str">
        <f>IF(Movies[[#This Row],[rating]]=0,"No Rating","Rated")</f>
        <v>Rated</v>
      </c>
      <c r="I6730" s="16" t="s">
        <v>49</v>
      </c>
      <c r="J6730" s="29" t="s">
        <v>110</v>
      </c>
      <c r="K6730" s="19">
        <v>8.1539999999999999</v>
      </c>
      <c r="L6730" s="26">
        <v>172</v>
      </c>
    </row>
    <row r="6731" spans="1:12" x14ac:dyDescent="0.3">
      <c r="A6731" s="14">
        <v>412190</v>
      </c>
      <c r="B6731" s="16" t="s">
        <v>9073</v>
      </c>
      <c r="C6731" s="16" t="s">
        <v>411</v>
      </c>
      <c r="D6731" s="4">
        <v>42594</v>
      </c>
      <c r="E6731" s="23">
        <v>2016</v>
      </c>
      <c r="F6731" s="19">
        <v>6.5</v>
      </c>
      <c r="G6731" s="19">
        <f>IF(Movies[[#This Row],[rating]]=0,"",Movies[[#This Row],[rating]])</f>
        <v>6.5</v>
      </c>
      <c r="H6731" s="19" t="str">
        <f>IF(Movies[[#This Row],[rating]]=0,"No Rating","Rated")</f>
        <v>Rated</v>
      </c>
      <c r="I6731" s="16" t="s">
        <v>120</v>
      </c>
      <c r="J6731" s="29" t="s">
        <v>342</v>
      </c>
      <c r="K6731" s="19">
        <v>8.15</v>
      </c>
      <c r="L6731" s="26">
        <v>53</v>
      </c>
    </row>
    <row r="6732" spans="1:12" x14ac:dyDescent="0.3">
      <c r="A6732" s="14">
        <v>381707</v>
      </c>
      <c r="B6732" s="16" t="s">
        <v>9074</v>
      </c>
      <c r="C6732" s="16" t="s">
        <v>51</v>
      </c>
      <c r="D6732" s="4">
        <v>42408</v>
      </c>
      <c r="E6732" s="23">
        <v>2016</v>
      </c>
      <c r="F6732" s="19">
        <v>7.2</v>
      </c>
      <c r="G6732" s="19">
        <f>IF(Movies[[#This Row],[rating]]=0,"",Movies[[#This Row],[rating]])</f>
        <v>7.2</v>
      </c>
      <c r="H6732" s="19" t="str">
        <f>IF(Movies[[#This Row],[rating]]=0,"No Rating","Rated")</f>
        <v>Rated</v>
      </c>
      <c r="I6732" s="16" t="s">
        <v>33</v>
      </c>
      <c r="J6732" s="29" t="s">
        <v>34</v>
      </c>
      <c r="K6732" s="19">
        <v>8.1470000000000002</v>
      </c>
      <c r="L6732" s="26">
        <v>245</v>
      </c>
    </row>
    <row r="6733" spans="1:12" x14ac:dyDescent="0.3">
      <c r="A6733" s="14">
        <v>376869</v>
      </c>
      <c r="B6733" s="16" t="s">
        <v>9075</v>
      </c>
      <c r="C6733" s="16" t="s">
        <v>595</v>
      </c>
      <c r="D6733" s="4">
        <v>42419</v>
      </c>
      <c r="E6733" s="23">
        <v>2016</v>
      </c>
      <c r="F6733" s="19">
        <v>7.3</v>
      </c>
      <c r="G6733" s="19">
        <f>IF(Movies[[#This Row],[rating]]=0,"",Movies[[#This Row],[rating]])</f>
        <v>7.3</v>
      </c>
      <c r="H6733" s="19" t="str">
        <f>IF(Movies[[#This Row],[rating]]=0,"No Rating","Rated")</f>
        <v>Rated</v>
      </c>
      <c r="I6733" s="16" t="s">
        <v>239</v>
      </c>
      <c r="J6733" s="29" t="s">
        <v>142</v>
      </c>
      <c r="K6733" s="19">
        <v>8.1280000000000001</v>
      </c>
      <c r="L6733" s="26">
        <v>220</v>
      </c>
    </row>
    <row r="6734" spans="1:12" x14ac:dyDescent="0.3">
      <c r="A6734" s="14">
        <v>380622</v>
      </c>
      <c r="B6734" s="16" t="s">
        <v>9076</v>
      </c>
      <c r="C6734" s="16" t="s">
        <v>108</v>
      </c>
      <c r="D6734" s="4">
        <v>42606</v>
      </c>
      <c r="E6734" s="23">
        <v>2016</v>
      </c>
      <c r="F6734" s="19">
        <v>5.2</v>
      </c>
      <c r="G6734" s="19">
        <f>IF(Movies[[#This Row],[rating]]=0,"",Movies[[#This Row],[rating]])</f>
        <v>5.2</v>
      </c>
      <c r="H6734" s="19" t="str">
        <f>IF(Movies[[#This Row],[rating]]=0,"No Rating","Rated")</f>
        <v>Rated</v>
      </c>
      <c r="I6734" s="16" t="s">
        <v>49</v>
      </c>
      <c r="J6734" s="29" t="s">
        <v>110</v>
      </c>
      <c r="K6734" s="19">
        <v>8.1199999999999992</v>
      </c>
      <c r="L6734" s="26">
        <v>80</v>
      </c>
    </row>
    <row r="6735" spans="1:12" x14ac:dyDescent="0.3">
      <c r="A6735" s="14">
        <v>412209</v>
      </c>
      <c r="B6735" s="16" t="s">
        <v>9077</v>
      </c>
      <c r="C6735" s="16" t="s">
        <v>10</v>
      </c>
      <c r="D6735" s="4">
        <v>42623</v>
      </c>
      <c r="E6735" s="23">
        <v>2016</v>
      </c>
      <c r="F6735" s="19">
        <v>6.1</v>
      </c>
      <c r="G6735" s="19">
        <f>IF(Movies[[#This Row],[rating]]=0,"",Movies[[#This Row],[rating]])</f>
        <v>6.1</v>
      </c>
      <c r="H6735" s="19" t="str">
        <f>IF(Movies[[#This Row],[rating]]=0,"No Rating","Rated")</f>
        <v>Rated</v>
      </c>
      <c r="I6735" s="16" t="s">
        <v>197</v>
      </c>
      <c r="J6735" s="29" t="s">
        <v>12</v>
      </c>
      <c r="K6735" s="19">
        <v>8.1180000000000003</v>
      </c>
      <c r="L6735" s="26">
        <v>229</v>
      </c>
    </row>
    <row r="6736" spans="1:12" x14ac:dyDescent="0.3">
      <c r="A6736" s="14">
        <v>376972</v>
      </c>
      <c r="B6736" s="16" t="s">
        <v>9078</v>
      </c>
      <c r="C6736" s="16" t="s">
        <v>2641</v>
      </c>
      <c r="D6736" s="4">
        <v>42390</v>
      </c>
      <c r="E6736" s="23">
        <v>2016</v>
      </c>
      <c r="F6736" s="19">
        <v>6.1</v>
      </c>
      <c r="G6736" s="19">
        <f>IF(Movies[[#This Row],[rating]]=0,"",Movies[[#This Row],[rating]])</f>
        <v>6.1</v>
      </c>
      <c r="H6736" s="19" t="str">
        <f>IF(Movies[[#This Row],[rating]]=0,"No Rating","Rated")</f>
        <v>Rated</v>
      </c>
      <c r="I6736" s="16" t="s">
        <v>1031</v>
      </c>
      <c r="J6736" s="29" t="s">
        <v>1906</v>
      </c>
      <c r="K6736" s="19">
        <v>8.109</v>
      </c>
      <c r="L6736" s="26">
        <v>65</v>
      </c>
    </row>
    <row r="6737" spans="1:12" x14ac:dyDescent="0.3">
      <c r="A6737" s="14">
        <v>393717</v>
      </c>
      <c r="B6737" s="16" t="s">
        <v>9079</v>
      </c>
      <c r="C6737" s="16" t="s">
        <v>838</v>
      </c>
      <c r="D6737" s="4">
        <v>42494</v>
      </c>
      <c r="E6737" s="23">
        <v>2016</v>
      </c>
      <c r="F6737" s="19">
        <v>6.2</v>
      </c>
      <c r="G6737" s="19">
        <f>IF(Movies[[#This Row],[rating]]=0,"",Movies[[#This Row],[rating]])</f>
        <v>6.2</v>
      </c>
      <c r="H6737" s="19" t="str">
        <f>IF(Movies[[#This Row],[rating]]=0,"No Rating","Rated")</f>
        <v>Rated</v>
      </c>
      <c r="I6737" s="16" t="s">
        <v>199</v>
      </c>
      <c r="J6737" s="29" t="s">
        <v>110</v>
      </c>
      <c r="K6737" s="19">
        <v>8.09</v>
      </c>
      <c r="L6737" s="26">
        <v>335</v>
      </c>
    </row>
    <row r="6738" spans="1:12" x14ac:dyDescent="0.3">
      <c r="A6738" s="14">
        <v>325346</v>
      </c>
      <c r="B6738" s="16" t="s">
        <v>9080</v>
      </c>
      <c r="C6738" s="16" t="s">
        <v>10</v>
      </c>
      <c r="D6738" s="4">
        <v>42607</v>
      </c>
      <c r="E6738" s="23">
        <v>2016</v>
      </c>
      <c r="F6738" s="19">
        <v>6.3</v>
      </c>
      <c r="G6738" s="19">
        <f>IF(Movies[[#This Row],[rating]]=0,"",Movies[[#This Row],[rating]])</f>
        <v>6.3</v>
      </c>
      <c r="H6738" s="19" t="str">
        <f>IF(Movies[[#This Row],[rating]]=0,"No Rating","Rated")</f>
        <v>Rated</v>
      </c>
      <c r="I6738" s="16" t="s">
        <v>197</v>
      </c>
      <c r="J6738" s="29" t="s">
        <v>12</v>
      </c>
      <c r="K6738" s="19">
        <v>8.0839999999999996</v>
      </c>
      <c r="L6738" s="26">
        <v>307</v>
      </c>
    </row>
    <row r="6739" spans="1:12" x14ac:dyDescent="0.3">
      <c r="A6739" s="14">
        <v>360737</v>
      </c>
      <c r="B6739" s="16" t="s">
        <v>9081</v>
      </c>
      <c r="C6739" s="16" t="s">
        <v>1309</v>
      </c>
      <c r="D6739" s="4">
        <v>42684</v>
      </c>
      <c r="E6739" s="23">
        <v>2016</v>
      </c>
      <c r="F6739" s="19">
        <v>7.2</v>
      </c>
      <c r="G6739" s="19">
        <f>IF(Movies[[#This Row],[rating]]=0,"",Movies[[#This Row],[rating]])</f>
        <v>7.2</v>
      </c>
      <c r="H6739" s="19" t="str">
        <f>IF(Movies[[#This Row],[rating]]=0,"No Rating","Rated")</f>
        <v>Rated</v>
      </c>
      <c r="I6739" s="16" t="s">
        <v>33</v>
      </c>
      <c r="J6739" s="29" t="s">
        <v>286</v>
      </c>
      <c r="K6739" s="19">
        <v>8.0779999999999994</v>
      </c>
      <c r="L6739" s="26">
        <v>254</v>
      </c>
    </row>
    <row r="6740" spans="1:12" x14ac:dyDescent="0.3">
      <c r="A6740" s="14">
        <v>317930</v>
      </c>
      <c r="B6740" s="16" t="s">
        <v>9082</v>
      </c>
      <c r="C6740" s="16" t="s">
        <v>74</v>
      </c>
      <c r="D6740" s="4">
        <v>42460</v>
      </c>
      <c r="E6740" s="23">
        <v>2016</v>
      </c>
      <c r="F6740" s="19">
        <v>6.8</v>
      </c>
      <c r="G6740" s="19">
        <f>IF(Movies[[#This Row],[rating]]=0,"",Movies[[#This Row],[rating]])</f>
        <v>6.8</v>
      </c>
      <c r="H6740" s="19" t="str">
        <f>IF(Movies[[#This Row],[rating]]=0,"No Rating","Rated")</f>
        <v>Rated</v>
      </c>
      <c r="I6740" s="16" t="s">
        <v>170</v>
      </c>
      <c r="J6740" s="29" t="s">
        <v>34</v>
      </c>
      <c r="K6740" s="19">
        <v>8.0739999999999998</v>
      </c>
      <c r="L6740" s="26">
        <v>131</v>
      </c>
    </row>
    <row r="6741" spans="1:12" x14ac:dyDescent="0.3">
      <c r="A6741" s="14">
        <v>393569</v>
      </c>
      <c r="B6741" s="16" t="s">
        <v>9083</v>
      </c>
      <c r="C6741" s="16" t="s">
        <v>284</v>
      </c>
      <c r="D6741" s="4">
        <v>42628</v>
      </c>
      <c r="E6741" s="23">
        <v>2016</v>
      </c>
      <c r="F6741" s="19">
        <v>6.7309999999999999</v>
      </c>
      <c r="G6741" s="19">
        <f>IF(Movies[[#This Row],[rating]]=0,"",Movies[[#This Row],[rating]])</f>
        <v>6.7309999999999999</v>
      </c>
      <c r="H6741" s="19" t="str">
        <f>IF(Movies[[#This Row],[rating]]=0,"No Rating","Rated")</f>
        <v>Rated</v>
      </c>
      <c r="I6741" s="16" t="s">
        <v>1205</v>
      </c>
      <c r="J6741" s="29" t="s">
        <v>286</v>
      </c>
      <c r="K6741" s="19">
        <v>8.0640000000000001</v>
      </c>
      <c r="L6741" s="26">
        <v>104</v>
      </c>
    </row>
    <row r="6742" spans="1:12" x14ac:dyDescent="0.3">
      <c r="A6742" s="14">
        <v>376969</v>
      </c>
      <c r="B6742" s="16" t="s">
        <v>9084</v>
      </c>
      <c r="C6742" s="16" t="s">
        <v>284</v>
      </c>
      <c r="D6742" s="4">
        <v>42522</v>
      </c>
      <c r="E6742" s="23">
        <v>2016</v>
      </c>
      <c r="F6742" s="19">
        <v>5.8</v>
      </c>
      <c r="G6742" s="19">
        <f>IF(Movies[[#This Row],[rating]]=0,"",Movies[[#This Row],[rating]])</f>
        <v>5.8</v>
      </c>
      <c r="H6742" s="19" t="str">
        <f>IF(Movies[[#This Row],[rating]]=0,"No Rating","Rated")</f>
        <v>Rated</v>
      </c>
      <c r="I6742" s="16" t="s">
        <v>33</v>
      </c>
      <c r="J6742" s="29" t="s">
        <v>286</v>
      </c>
      <c r="K6742" s="19">
        <v>8.0630000000000006</v>
      </c>
      <c r="L6742" s="26">
        <v>100</v>
      </c>
    </row>
    <row r="6743" spans="1:12" x14ac:dyDescent="0.3">
      <c r="A6743" s="14">
        <v>348390</v>
      </c>
      <c r="B6743" s="16" t="s">
        <v>9085</v>
      </c>
      <c r="C6743" s="16" t="s">
        <v>10</v>
      </c>
      <c r="D6743" s="4">
        <v>42476</v>
      </c>
      <c r="E6743" s="23">
        <v>2016</v>
      </c>
      <c r="F6743" s="19">
        <v>6.9</v>
      </c>
      <c r="G6743" s="19">
        <f>IF(Movies[[#This Row],[rating]]=0,"",Movies[[#This Row],[rating]])</f>
        <v>6.9</v>
      </c>
      <c r="H6743" s="19" t="str">
        <f>IF(Movies[[#This Row],[rating]]=0,"No Rating","Rated")</f>
        <v>Rated</v>
      </c>
      <c r="I6743" s="16" t="s">
        <v>7986</v>
      </c>
      <c r="J6743" s="29" t="s">
        <v>12</v>
      </c>
      <c r="K6743" s="19">
        <v>8.0619999999999994</v>
      </c>
      <c r="L6743" s="26">
        <v>148</v>
      </c>
    </row>
    <row r="6744" spans="1:12" x14ac:dyDescent="0.3">
      <c r="A6744" s="14">
        <v>403232</v>
      </c>
      <c r="B6744" s="16" t="s">
        <v>9086</v>
      </c>
      <c r="C6744" s="16" t="s">
        <v>10</v>
      </c>
      <c r="D6744" s="4">
        <v>42614</v>
      </c>
      <c r="E6744" s="23">
        <v>2016</v>
      </c>
      <c r="F6744" s="19">
        <v>4.2</v>
      </c>
      <c r="G6744" s="19">
        <f>IF(Movies[[#This Row],[rating]]=0,"",Movies[[#This Row],[rating]])</f>
        <v>4.2</v>
      </c>
      <c r="H6744" s="19" t="str">
        <f>IF(Movies[[#This Row],[rating]]=0,"No Rating","Rated")</f>
        <v>Rated</v>
      </c>
      <c r="I6744" s="16" t="s">
        <v>78</v>
      </c>
      <c r="J6744" s="29" t="s">
        <v>12</v>
      </c>
      <c r="K6744" s="19">
        <v>8.06</v>
      </c>
      <c r="L6744" s="26">
        <v>48</v>
      </c>
    </row>
    <row r="6745" spans="1:12" x14ac:dyDescent="0.3">
      <c r="A6745" s="14">
        <v>399894</v>
      </c>
      <c r="B6745" s="16" t="s">
        <v>9087</v>
      </c>
      <c r="C6745" s="16" t="s">
        <v>10</v>
      </c>
      <c r="D6745" s="4">
        <v>42476</v>
      </c>
      <c r="E6745" s="23">
        <v>2016</v>
      </c>
      <c r="F6745" s="19">
        <v>5.8559999999999999</v>
      </c>
      <c r="G6745" s="19">
        <f>IF(Movies[[#This Row],[rating]]=0,"",Movies[[#This Row],[rating]])</f>
        <v>5.8559999999999999</v>
      </c>
      <c r="H6745" s="19" t="str">
        <f>IF(Movies[[#This Row],[rating]]=0,"No Rating","Rated")</f>
        <v>Rated</v>
      </c>
      <c r="I6745" s="16" t="s">
        <v>677</v>
      </c>
      <c r="J6745" s="29" t="s">
        <v>12</v>
      </c>
      <c r="K6745" s="19">
        <v>8.0570000000000004</v>
      </c>
      <c r="L6745" s="26">
        <v>170</v>
      </c>
    </row>
    <row r="6746" spans="1:12" x14ac:dyDescent="0.3">
      <c r="A6746" s="14">
        <v>333386</v>
      </c>
      <c r="B6746" s="16" t="s">
        <v>9088</v>
      </c>
      <c r="C6746" s="16" t="s">
        <v>10</v>
      </c>
      <c r="D6746" s="4">
        <v>42545</v>
      </c>
      <c r="E6746" s="23">
        <v>2016</v>
      </c>
      <c r="F6746" s="19">
        <v>5.3719999999999999</v>
      </c>
      <c r="G6746" s="19">
        <f>IF(Movies[[#This Row],[rating]]=0,"",Movies[[#This Row],[rating]])</f>
        <v>5.3719999999999999</v>
      </c>
      <c r="H6746" s="19" t="str">
        <f>IF(Movies[[#This Row],[rating]]=0,"No Rating","Rated")</f>
        <v>Rated</v>
      </c>
      <c r="I6746" s="16" t="s">
        <v>2057</v>
      </c>
      <c r="J6746" s="29" t="s">
        <v>12</v>
      </c>
      <c r="K6746" s="19">
        <v>8.032</v>
      </c>
      <c r="L6746" s="26">
        <v>345</v>
      </c>
    </row>
    <row r="6747" spans="1:12" x14ac:dyDescent="0.3">
      <c r="A6747" s="14">
        <v>373889</v>
      </c>
      <c r="B6747" s="16" t="s">
        <v>9089</v>
      </c>
      <c r="C6747" s="16" t="s">
        <v>284</v>
      </c>
      <c r="D6747" s="4">
        <v>42425</v>
      </c>
      <c r="E6747" s="23">
        <v>2016</v>
      </c>
      <c r="F6747" s="19">
        <v>7</v>
      </c>
      <c r="G6747" s="19">
        <f>IF(Movies[[#This Row],[rating]]=0,"",Movies[[#This Row],[rating]])</f>
        <v>7</v>
      </c>
      <c r="H6747" s="19" t="str">
        <f>IF(Movies[[#This Row],[rating]]=0,"No Rating","Rated")</f>
        <v>Rated</v>
      </c>
      <c r="I6747" s="16" t="s">
        <v>180</v>
      </c>
      <c r="J6747" s="29" t="s">
        <v>286</v>
      </c>
      <c r="K6747" s="19">
        <v>8.0289999999999999</v>
      </c>
      <c r="L6747" s="26">
        <v>264</v>
      </c>
    </row>
    <row r="6748" spans="1:12" x14ac:dyDescent="0.3">
      <c r="A6748" s="14">
        <v>400411</v>
      </c>
      <c r="B6748" s="16" t="s">
        <v>9090</v>
      </c>
      <c r="C6748" s="16" t="s">
        <v>10</v>
      </c>
      <c r="D6748" s="4">
        <v>42552</v>
      </c>
      <c r="E6748" s="23">
        <v>2016</v>
      </c>
      <c r="F6748" s="19">
        <v>4.3</v>
      </c>
      <c r="G6748" s="19">
        <f>IF(Movies[[#This Row],[rating]]=0,"",Movies[[#This Row],[rating]])</f>
        <v>4.3</v>
      </c>
      <c r="H6748" s="19" t="str">
        <f>IF(Movies[[#This Row],[rating]]=0,"No Rating","Rated")</f>
        <v>Rated</v>
      </c>
      <c r="I6748" s="16" t="s">
        <v>183</v>
      </c>
      <c r="J6748" s="29" t="s">
        <v>12</v>
      </c>
      <c r="K6748" s="19">
        <v>8.0269999999999992</v>
      </c>
      <c r="L6748" s="26">
        <v>400</v>
      </c>
    </row>
    <row r="6749" spans="1:12" x14ac:dyDescent="0.3">
      <c r="A6749" s="14">
        <v>413279</v>
      </c>
      <c r="B6749" s="16" t="s">
        <v>9091</v>
      </c>
      <c r="C6749" s="16" t="s">
        <v>10</v>
      </c>
      <c r="D6749" s="4">
        <v>42610</v>
      </c>
      <c r="E6749" s="23">
        <v>2016</v>
      </c>
      <c r="F6749" s="19">
        <v>7.3</v>
      </c>
      <c r="G6749" s="19">
        <f>IF(Movies[[#This Row],[rating]]=0,"",Movies[[#This Row],[rating]])</f>
        <v>7.3</v>
      </c>
      <c r="H6749" s="19" t="str">
        <f>IF(Movies[[#This Row],[rating]]=0,"No Rating","Rated")</f>
        <v>Rated</v>
      </c>
      <c r="I6749" s="16" t="s">
        <v>1703</v>
      </c>
      <c r="J6749" s="29" t="s">
        <v>12</v>
      </c>
      <c r="K6749" s="19">
        <v>8.0060000000000002</v>
      </c>
      <c r="L6749" s="26">
        <v>540</v>
      </c>
    </row>
    <row r="6750" spans="1:12" x14ac:dyDescent="0.3">
      <c r="A6750" s="14">
        <v>410876</v>
      </c>
      <c r="B6750" s="16" t="s">
        <v>9092</v>
      </c>
      <c r="C6750" s="16" t="s">
        <v>10</v>
      </c>
      <c r="D6750" s="4">
        <v>42629</v>
      </c>
      <c r="E6750" s="23">
        <v>2016</v>
      </c>
      <c r="F6750" s="19">
        <v>5.4</v>
      </c>
      <c r="G6750" s="19">
        <f>IF(Movies[[#This Row],[rating]]=0,"",Movies[[#This Row],[rating]])</f>
        <v>5.4</v>
      </c>
      <c r="H6750" s="19" t="str">
        <f>IF(Movies[[#This Row],[rating]]=0,"No Rating","Rated")</f>
        <v>Rated</v>
      </c>
      <c r="I6750" s="16" t="s">
        <v>132</v>
      </c>
      <c r="J6750" s="29" t="s">
        <v>12</v>
      </c>
      <c r="K6750" s="19">
        <v>7.976</v>
      </c>
      <c r="L6750" s="26">
        <v>224</v>
      </c>
    </row>
    <row r="6751" spans="1:12" x14ac:dyDescent="0.3">
      <c r="A6751" s="14">
        <v>394161</v>
      </c>
      <c r="B6751" s="16" t="s">
        <v>6591</v>
      </c>
      <c r="C6751" s="16" t="s">
        <v>108</v>
      </c>
      <c r="D6751" s="4">
        <v>42543</v>
      </c>
      <c r="E6751" s="23">
        <v>2016</v>
      </c>
      <c r="F6751" s="19">
        <v>7</v>
      </c>
      <c r="G6751" s="19">
        <f>IF(Movies[[#This Row],[rating]]=0,"",Movies[[#This Row],[rating]])</f>
        <v>7</v>
      </c>
      <c r="H6751" s="19" t="str">
        <f>IF(Movies[[#This Row],[rating]]=0,"No Rating","Rated")</f>
        <v>Rated</v>
      </c>
      <c r="I6751" s="16" t="s">
        <v>312</v>
      </c>
      <c r="J6751" s="29" t="s">
        <v>110</v>
      </c>
      <c r="K6751" s="19">
        <v>7.9649999999999999</v>
      </c>
      <c r="L6751" s="26">
        <v>198</v>
      </c>
    </row>
    <row r="6752" spans="1:12" x14ac:dyDescent="0.3">
      <c r="A6752" s="14">
        <v>414827</v>
      </c>
      <c r="B6752" s="16" t="s">
        <v>9093</v>
      </c>
      <c r="C6752" s="16" t="s">
        <v>880</v>
      </c>
      <c r="D6752" s="4">
        <v>42615</v>
      </c>
      <c r="E6752" s="23">
        <v>2016</v>
      </c>
      <c r="F6752" s="19">
        <v>5.8719999999999999</v>
      </c>
      <c r="G6752" s="19">
        <f>IF(Movies[[#This Row],[rating]]=0,"",Movies[[#This Row],[rating]])</f>
        <v>5.8719999999999999</v>
      </c>
      <c r="H6752" s="19" t="str">
        <f>IF(Movies[[#This Row],[rating]]=0,"No Rating","Rated")</f>
        <v>Rated</v>
      </c>
      <c r="I6752" s="16" t="s">
        <v>468</v>
      </c>
      <c r="J6752" s="29" t="s">
        <v>881</v>
      </c>
      <c r="K6752" s="19">
        <v>7.9580000000000002</v>
      </c>
      <c r="L6752" s="26">
        <v>43</v>
      </c>
    </row>
    <row r="6753" spans="1:12" x14ac:dyDescent="0.3">
      <c r="A6753" s="14">
        <v>396557</v>
      </c>
      <c r="B6753" s="16" t="s">
        <v>9094</v>
      </c>
      <c r="C6753" s="16" t="s">
        <v>416</v>
      </c>
      <c r="D6753" s="4">
        <v>42608</v>
      </c>
      <c r="E6753" s="23">
        <v>2016</v>
      </c>
      <c r="F6753" s="19">
        <v>5.8</v>
      </c>
      <c r="G6753" s="19">
        <f>IF(Movies[[#This Row],[rating]]=0,"",Movies[[#This Row],[rating]])</f>
        <v>5.8</v>
      </c>
      <c r="H6753" s="19" t="str">
        <f>IF(Movies[[#This Row],[rating]]=0,"No Rating","Rated")</f>
        <v>Rated</v>
      </c>
      <c r="I6753" s="16" t="s">
        <v>33</v>
      </c>
      <c r="J6753" s="29" t="s">
        <v>12</v>
      </c>
      <c r="K6753" s="19">
        <v>7.9370000000000003</v>
      </c>
      <c r="L6753" s="26">
        <v>114</v>
      </c>
    </row>
    <row r="6754" spans="1:12" x14ac:dyDescent="0.3">
      <c r="A6754" s="14">
        <v>400610</v>
      </c>
      <c r="B6754" s="16" t="s">
        <v>9095</v>
      </c>
      <c r="C6754" s="16" t="s">
        <v>956</v>
      </c>
      <c r="D6754" s="4">
        <v>42656</v>
      </c>
      <c r="E6754" s="23">
        <v>2016</v>
      </c>
      <c r="F6754" s="19">
        <v>5.6</v>
      </c>
      <c r="G6754" s="19">
        <f>IF(Movies[[#This Row],[rating]]=0,"",Movies[[#This Row],[rating]])</f>
        <v>5.6</v>
      </c>
      <c r="H6754" s="19" t="str">
        <f>IF(Movies[[#This Row],[rating]]=0,"No Rating","Rated")</f>
        <v>Rated</v>
      </c>
      <c r="I6754" s="16" t="s">
        <v>2550</v>
      </c>
      <c r="J6754" s="29" t="s">
        <v>605</v>
      </c>
      <c r="K6754" s="19">
        <v>7.9260000000000002</v>
      </c>
      <c r="L6754" s="26">
        <v>125</v>
      </c>
    </row>
    <row r="6755" spans="1:12" x14ac:dyDescent="0.3">
      <c r="A6755" s="14">
        <v>373072</v>
      </c>
      <c r="B6755" s="16" t="s">
        <v>9096</v>
      </c>
      <c r="C6755" s="16" t="s">
        <v>759</v>
      </c>
      <c r="D6755" s="4">
        <v>42516</v>
      </c>
      <c r="E6755" s="23">
        <v>2016</v>
      </c>
      <c r="F6755" s="19">
        <v>7.1580000000000004</v>
      </c>
      <c r="G6755" s="19">
        <f>IF(Movies[[#This Row],[rating]]=0,"",Movies[[#This Row],[rating]])</f>
        <v>7.1580000000000004</v>
      </c>
      <c r="H6755" s="19" t="str">
        <f>IF(Movies[[#This Row],[rating]]=0,"No Rating","Rated")</f>
        <v>Rated</v>
      </c>
      <c r="I6755" s="16" t="s">
        <v>329</v>
      </c>
      <c r="J6755" s="29" t="s">
        <v>12</v>
      </c>
      <c r="K6755" s="19">
        <v>7.9260000000000002</v>
      </c>
      <c r="L6755" s="26">
        <v>398</v>
      </c>
    </row>
    <row r="6756" spans="1:12" x14ac:dyDescent="0.3">
      <c r="A6756" s="14">
        <v>427175</v>
      </c>
      <c r="B6756" s="16" t="s">
        <v>9097</v>
      </c>
      <c r="C6756" s="16" t="s">
        <v>94</v>
      </c>
      <c r="D6756" s="4">
        <v>42613</v>
      </c>
      <c r="E6756" s="23">
        <v>2016</v>
      </c>
      <c r="F6756" s="19">
        <v>3.5</v>
      </c>
      <c r="G6756" s="19">
        <f>IF(Movies[[#This Row],[rating]]=0,"",Movies[[#This Row],[rating]])</f>
        <v>3.5</v>
      </c>
      <c r="H6756" s="19" t="str">
        <f>IF(Movies[[#This Row],[rating]]=0,"No Rating","Rated")</f>
        <v>Rated</v>
      </c>
      <c r="I6756" s="16" t="s">
        <v>8373</v>
      </c>
      <c r="J6756" s="29" t="s">
        <v>96</v>
      </c>
      <c r="K6756" s="19">
        <v>7.92</v>
      </c>
      <c r="L6756" s="26">
        <v>2</v>
      </c>
    </row>
    <row r="6757" spans="1:12" x14ac:dyDescent="0.3">
      <c r="A6757" s="14">
        <v>400608</v>
      </c>
      <c r="B6757" s="16" t="s">
        <v>9098</v>
      </c>
      <c r="C6757" s="16" t="s">
        <v>10</v>
      </c>
      <c r="D6757" s="4">
        <v>42524</v>
      </c>
      <c r="E6757" s="23">
        <v>2016</v>
      </c>
      <c r="F6757" s="19">
        <v>8.0440000000000005</v>
      </c>
      <c r="G6757" s="19">
        <f>IF(Movies[[#This Row],[rating]]=0,"",Movies[[#This Row],[rating]])</f>
        <v>8.0440000000000005</v>
      </c>
      <c r="H6757" s="19" t="str">
        <f>IF(Movies[[#This Row],[rating]]=0,"No Rating","Rated")</f>
        <v>Rated</v>
      </c>
      <c r="I6757" s="16" t="s">
        <v>3819</v>
      </c>
      <c r="J6757" s="29" t="s">
        <v>12</v>
      </c>
      <c r="K6757" s="19">
        <v>7.9189999999999996</v>
      </c>
      <c r="L6757" s="26">
        <v>386</v>
      </c>
    </row>
    <row r="6758" spans="1:12" x14ac:dyDescent="0.3">
      <c r="A6758" s="14">
        <v>448969</v>
      </c>
      <c r="B6758" s="16" t="s">
        <v>9099</v>
      </c>
      <c r="C6758" s="16" t="s">
        <v>144</v>
      </c>
      <c r="D6758" s="4">
        <v>42707</v>
      </c>
      <c r="E6758" s="23">
        <v>2016</v>
      </c>
      <c r="F6758" s="19">
        <v>7.8</v>
      </c>
      <c r="G6758" s="19">
        <f>IF(Movies[[#This Row],[rating]]=0,"",Movies[[#This Row],[rating]])</f>
        <v>7.8</v>
      </c>
      <c r="H6758" s="19" t="str">
        <f>IF(Movies[[#This Row],[rating]]=0,"No Rating","Rated")</f>
        <v>Rated</v>
      </c>
      <c r="I6758" s="16" t="s">
        <v>2297</v>
      </c>
      <c r="J6758" s="29" t="s">
        <v>146</v>
      </c>
      <c r="K6758" s="19">
        <v>7.915</v>
      </c>
      <c r="L6758" s="26">
        <v>9</v>
      </c>
    </row>
    <row r="6759" spans="1:12" x14ac:dyDescent="0.3">
      <c r="A6759" s="14">
        <v>403850</v>
      </c>
      <c r="B6759" s="16" t="s">
        <v>9100</v>
      </c>
      <c r="C6759" s="16" t="s">
        <v>144</v>
      </c>
      <c r="D6759" s="4">
        <v>42693</v>
      </c>
      <c r="E6759" s="23">
        <v>2016</v>
      </c>
      <c r="F6759" s="19">
        <v>7.4</v>
      </c>
      <c r="G6759" s="19">
        <f>IF(Movies[[#This Row],[rating]]=0,"",Movies[[#This Row],[rating]])</f>
        <v>7.4</v>
      </c>
      <c r="H6759" s="19" t="str">
        <f>IF(Movies[[#This Row],[rating]]=0,"No Rating","Rated")</f>
        <v>Rated</v>
      </c>
      <c r="I6759" s="16" t="s">
        <v>5812</v>
      </c>
      <c r="J6759" s="29" t="s">
        <v>146</v>
      </c>
      <c r="K6759" s="19">
        <v>7.8979999999999997</v>
      </c>
      <c r="L6759" s="26">
        <v>21</v>
      </c>
    </row>
    <row r="6760" spans="1:12" x14ac:dyDescent="0.3">
      <c r="A6760" s="14">
        <v>371859</v>
      </c>
      <c r="B6760" s="16" t="s">
        <v>9101</v>
      </c>
      <c r="C6760" s="16" t="s">
        <v>3497</v>
      </c>
      <c r="D6760" s="4">
        <v>42676</v>
      </c>
      <c r="E6760" s="23">
        <v>2016</v>
      </c>
      <c r="F6760" s="19">
        <v>6.5</v>
      </c>
      <c r="G6760" s="19">
        <f>IF(Movies[[#This Row],[rating]]=0,"",Movies[[#This Row],[rating]])</f>
        <v>6.5</v>
      </c>
      <c r="H6760" s="19" t="str">
        <f>IF(Movies[[#This Row],[rating]]=0,"No Rating","Rated")</f>
        <v>Rated</v>
      </c>
      <c r="I6760" s="16" t="s">
        <v>189</v>
      </c>
      <c r="J6760" s="29" t="s">
        <v>110</v>
      </c>
      <c r="K6760" s="19">
        <v>7.8849999999999998</v>
      </c>
      <c r="L6760" s="26">
        <v>90</v>
      </c>
    </row>
    <row r="6761" spans="1:12" x14ac:dyDescent="0.3">
      <c r="A6761" s="14">
        <v>337844</v>
      </c>
      <c r="B6761" s="16" t="s">
        <v>9102</v>
      </c>
      <c r="C6761" s="16" t="s">
        <v>10</v>
      </c>
      <c r="D6761" s="4">
        <v>42651</v>
      </c>
      <c r="E6761" s="23">
        <v>2016</v>
      </c>
      <c r="F6761" s="19">
        <v>5.9</v>
      </c>
      <c r="G6761" s="19">
        <f>IF(Movies[[#This Row],[rating]]=0,"",Movies[[#This Row],[rating]])</f>
        <v>5.9</v>
      </c>
      <c r="H6761" s="19" t="str">
        <f>IF(Movies[[#This Row],[rating]]=0,"No Rating","Rated")</f>
        <v>Rated</v>
      </c>
      <c r="I6761" s="16" t="s">
        <v>49</v>
      </c>
      <c r="J6761" s="29" t="s">
        <v>12</v>
      </c>
      <c r="K6761" s="19">
        <v>7.8760000000000003</v>
      </c>
      <c r="L6761" s="26">
        <v>148</v>
      </c>
    </row>
    <row r="6762" spans="1:12" x14ac:dyDescent="0.3">
      <c r="A6762" s="14">
        <v>340584</v>
      </c>
      <c r="B6762" s="16" t="s">
        <v>9103</v>
      </c>
      <c r="C6762" s="16" t="s">
        <v>172</v>
      </c>
      <c r="D6762" s="4">
        <v>42678</v>
      </c>
      <c r="E6762" s="23">
        <v>2016</v>
      </c>
      <c r="F6762" s="19">
        <v>5.6</v>
      </c>
      <c r="G6762" s="19">
        <f>IF(Movies[[#This Row],[rating]]=0,"",Movies[[#This Row],[rating]])</f>
        <v>5.6</v>
      </c>
      <c r="H6762" s="19" t="str">
        <f>IF(Movies[[#This Row],[rating]]=0,"No Rating","Rated")</f>
        <v>Rated</v>
      </c>
      <c r="I6762" s="16" t="s">
        <v>239</v>
      </c>
      <c r="J6762" s="29" t="s">
        <v>12</v>
      </c>
      <c r="K6762" s="19">
        <v>7.8689999999999998</v>
      </c>
      <c r="L6762" s="26">
        <v>343</v>
      </c>
    </row>
    <row r="6763" spans="1:12" x14ac:dyDescent="0.3">
      <c r="A6763" s="14">
        <v>397514</v>
      </c>
      <c r="B6763" s="16" t="s">
        <v>9104</v>
      </c>
      <c r="C6763" s="16" t="s">
        <v>956</v>
      </c>
      <c r="D6763" s="4">
        <v>42611</v>
      </c>
      <c r="E6763" s="23">
        <v>2016</v>
      </c>
      <c r="F6763" s="19">
        <v>5</v>
      </c>
      <c r="G6763" s="19">
        <f>IF(Movies[[#This Row],[rating]]=0,"",Movies[[#This Row],[rating]])</f>
        <v>5</v>
      </c>
      <c r="H6763" s="19" t="str">
        <f>IF(Movies[[#This Row],[rating]]=0,"No Rating","Rated")</f>
        <v>Rated</v>
      </c>
      <c r="I6763" s="16" t="s">
        <v>1993</v>
      </c>
      <c r="J6763" s="29" t="s">
        <v>12</v>
      </c>
      <c r="K6763" s="19">
        <v>7.8650000000000002</v>
      </c>
      <c r="L6763" s="26">
        <v>154</v>
      </c>
    </row>
    <row r="6764" spans="1:12" x14ac:dyDescent="0.3">
      <c r="A6764" s="14">
        <v>315669</v>
      </c>
      <c r="B6764" s="16" t="s">
        <v>8606</v>
      </c>
      <c r="C6764" s="16" t="s">
        <v>9105</v>
      </c>
      <c r="D6764" s="4">
        <v>42461</v>
      </c>
      <c r="E6764" s="23">
        <v>2016</v>
      </c>
      <c r="F6764" s="19">
        <v>5.8</v>
      </c>
      <c r="G6764" s="19">
        <f>IF(Movies[[#This Row],[rating]]=0,"",Movies[[#This Row],[rating]])</f>
        <v>5.8</v>
      </c>
      <c r="H6764" s="19" t="str">
        <f>IF(Movies[[#This Row],[rating]]=0,"No Rating","Rated")</f>
        <v>Rated</v>
      </c>
      <c r="I6764" s="16" t="s">
        <v>889</v>
      </c>
      <c r="J6764" s="29" t="s">
        <v>342</v>
      </c>
      <c r="K6764" s="19">
        <v>7.8620000000000001</v>
      </c>
      <c r="L6764" s="26">
        <v>77</v>
      </c>
    </row>
    <row r="6765" spans="1:12" x14ac:dyDescent="0.3">
      <c r="A6765" s="14">
        <v>330982</v>
      </c>
      <c r="B6765" s="16" t="s">
        <v>9106</v>
      </c>
      <c r="C6765" s="16" t="s">
        <v>9107</v>
      </c>
      <c r="D6765" s="4">
        <v>42573</v>
      </c>
      <c r="E6765" s="23">
        <v>2016</v>
      </c>
      <c r="F6765" s="19">
        <v>6.2229999999999999</v>
      </c>
      <c r="G6765" s="19">
        <f>IF(Movies[[#This Row],[rating]]=0,"",Movies[[#This Row],[rating]])</f>
        <v>6.2229999999999999</v>
      </c>
      <c r="H6765" s="19" t="str">
        <f>IF(Movies[[#This Row],[rating]]=0,"No Rating","Rated")</f>
        <v>Rated</v>
      </c>
      <c r="I6765" s="16" t="s">
        <v>49</v>
      </c>
      <c r="J6765" s="29" t="s">
        <v>12</v>
      </c>
      <c r="K6765" s="19">
        <v>7.851</v>
      </c>
      <c r="L6765" s="26">
        <v>159</v>
      </c>
    </row>
    <row r="6766" spans="1:12" x14ac:dyDescent="0.3">
      <c r="A6766" s="14">
        <v>399611</v>
      </c>
      <c r="B6766" s="16" t="s">
        <v>9108</v>
      </c>
      <c r="C6766" s="16" t="s">
        <v>432</v>
      </c>
      <c r="D6766" s="4">
        <v>42568</v>
      </c>
      <c r="E6766" s="23">
        <v>2016</v>
      </c>
      <c r="F6766" s="19">
        <v>5.8</v>
      </c>
      <c r="G6766" s="19">
        <f>IF(Movies[[#This Row],[rating]]=0,"",Movies[[#This Row],[rating]])</f>
        <v>5.8</v>
      </c>
      <c r="H6766" s="19" t="str">
        <f>IF(Movies[[#This Row],[rating]]=0,"No Rating","Rated")</f>
        <v>Rated</v>
      </c>
      <c r="I6766" s="16" t="s">
        <v>1051</v>
      </c>
      <c r="J6766" s="29" t="s">
        <v>12</v>
      </c>
      <c r="K6766" s="19">
        <v>7.8330000000000002</v>
      </c>
      <c r="L6766" s="26">
        <v>58</v>
      </c>
    </row>
    <row r="6767" spans="1:12" x14ac:dyDescent="0.3">
      <c r="A6767" s="14">
        <v>393877</v>
      </c>
      <c r="B6767" s="16" t="s">
        <v>9109</v>
      </c>
      <c r="C6767" s="16" t="s">
        <v>432</v>
      </c>
      <c r="D6767" s="4">
        <v>42479</v>
      </c>
      <c r="E6767" s="23">
        <v>2016</v>
      </c>
      <c r="F6767" s="19">
        <v>6.1</v>
      </c>
      <c r="G6767" s="19">
        <f>IF(Movies[[#This Row],[rating]]=0,"",Movies[[#This Row],[rating]])</f>
        <v>6.1</v>
      </c>
      <c r="H6767" s="19" t="str">
        <f>IF(Movies[[#This Row],[rating]]=0,"No Rating","Rated")</f>
        <v>Rated</v>
      </c>
      <c r="I6767" s="16" t="s">
        <v>9110</v>
      </c>
      <c r="J6767" s="29" t="s">
        <v>12</v>
      </c>
      <c r="K6767" s="19">
        <v>7.8330000000000002</v>
      </c>
      <c r="L6767" s="26">
        <v>60</v>
      </c>
    </row>
    <row r="6768" spans="1:12" x14ac:dyDescent="0.3">
      <c r="A6768" s="14">
        <v>388757</v>
      </c>
      <c r="B6768" s="16" t="s">
        <v>9111</v>
      </c>
      <c r="C6768" s="16" t="s">
        <v>411</v>
      </c>
      <c r="D6768" s="4">
        <v>42566</v>
      </c>
      <c r="E6768" s="23">
        <v>2016</v>
      </c>
      <c r="F6768" s="19">
        <v>5.8</v>
      </c>
      <c r="G6768" s="19">
        <f>IF(Movies[[#This Row],[rating]]=0,"",Movies[[#This Row],[rating]])</f>
        <v>5.8</v>
      </c>
      <c r="H6768" s="19" t="str">
        <f>IF(Movies[[#This Row],[rating]]=0,"No Rating","Rated")</f>
        <v>Rated</v>
      </c>
      <c r="I6768" s="16" t="s">
        <v>7048</v>
      </c>
      <c r="J6768" s="29" t="s">
        <v>342</v>
      </c>
      <c r="K6768" s="19">
        <v>7.8319999999999999</v>
      </c>
      <c r="L6768" s="26">
        <v>39</v>
      </c>
    </row>
    <row r="6769" spans="1:12" x14ac:dyDescent="0.3">
      <c r="A6769" s="14">
        <v>381040</v>
      </c>
      <c r="B6769" s="16" t="s">
        <v>9112</v>
      </c>
      <c r="C6769" s="16" t="s">
        <v>10</v>
      </c>
      <c r="D6769" s="4">
        <v>42632</v>
      </c>
      <c r="E6769" s="23">
        <v>2016</v>
      </c>
      <c r="F6769" s="19">
        <v>5.9</v>
      </c>
      <c r="G6769" s="19">
        <f>IF(Movies[[#This Row],[rating]]=0,"",Movies[[#This Row],[rating]])</f>
        <v>5.9</v>
      </c>
      <c r="H6769" s="19" t="str">
        <f>IF(Movies[[#This Row],[rating]]=0,"No Rating","Rated")</f>
        <v>Rated</v>
      </c>
      <c r="I6769" s="16" t="s">
        <v>197</v>
      </c>
      <c r="J6769" s="29" t="s">
        <v>12</v>
      </c>
      <c r="K6769" s="19">
        <v>7.8319999999999999</v>
      </c>
      <c r="L6769" s="26">
        <v>99</v>
      </c>
    </row>
    <row r="6770" spans="1:12" x14ac:dyDescent="0.3">
      <c r="A6770" s="14">
        <v>407794</v>
      </c>
      <c r="B6770" s="16" t="s">
        <v>9113</v>
      </c>
      <c r="C6770" s="16" t="s">
        <v>10</v>
      </c>
      <c r="D6770" s="4">
        <v>42529</v>
      </c>
      <c r="E6770" s="23">
        <v>2016</v>
      </c>
      <c r="F6770" s="19">
        <v>4.5</v>
      </c>
      <c r="G6770" s="19">
        <f>IF(Movies[[#This Row],[rating]]=0,"",Movies[[#This Row],[rating]])</f>
        <v>4.5</v>
      </c>
      <c r="H6770" s="19" t="str">
        <f>IF(Movies[[#This Row],[rating]]=0,"No Rating","Rated")</f>
        <v>Rated</v>
      </c>
      <c r="I6770" s="16" t="s">
        <v>9114</v>
      </c>
      <c r="J6770" s="29" t="s">
        <v>12</v>
      </c>
      <c r="K6770" s="19">
        <v>7.8310000000000004</v>
      </c>
      <c r="L6770" s="26">
        <v>28</v>
      </c>
    </row>
    <row r="6771" spans="1:12" x14ac:dyDescent="0.3">
      <c r="A6771" s="14">
        <v>388862</v>
      </c>
      <c r="B6771" s="16" t="s">
        <v>9115</v>
      </c>
      <c r="C6771" s="16" t="s">
        <v>10</v>
      </c>
      <c r="D6771" s="4">
        <v>42465</v>
      </c>
      <c r="E6771" s="23">
        <v>2016</v>
      </c>
      <c r="F6771" s="19">
        <v>5.0110000000000001</v>
      </c>
      <c r="G6771" s="19">
        <f>IF(Movies[[#This Row],[rating]]=0,"",Movies[[#This Row],[rating]])</f>
        <v>5.0110000000000001</v>
      </c>
      <c r="H6771" s="19" t="str">
        <f>IF(Movies[[#This Row],[rating]]=0,"No Rating","Rated")</f>
        <v>Rated</v>
      </c>
      <c r="I6771" s="16" t="s">
        <v>7048</v>
      </c>
      <c r="J6771" s="29" t="s">
        <v>12</v>
      </c>
      <c r="K6771" s="19">
        <v>7.8250000000000002</v>
      </c>
      <c r="L6771" s="26">
        <v>92</v>
      </c>
    </row>
    <row r="6772" spans="1:12" x14ac:dyDescent="0.3">
      <c r="A6772" s="14">
        <v>377319</v>
      </c>
      <c r="B6772" s="16" t="s">
        <v>9116</v>
      </c>
      <c r="C6772" s="16" t="s">
        <v>416</v>
      </c>
      <c r="D6772" s="4">
        <v>42381</v>
      </c>
      <c r="E6772" s="23">
        <v>2016</v>
      </c>
      <c r="F6772" s="19">
        <v>7.2</v>
      </c>
      <c r="G6772" s="19">
        <f>IF(Movies[[#This Row],[rating]]=0,"",Movies[[#This Row],[rating]])</f>
        <v>7.2</v>
      </c>
      <c r="H6772" s="19" t="str">
        <f>IF(Movies[[#This Row],[rating]]=0,"No Rating","Rated")</f>
        <v>Rated</v>
      </c>
      <c r="I6772" s="16" t="s">
        <v>2702</v>
      </c>
      <c r="J6772" s="29" t="s">
        <v>12</v>
      </c>
      <c r="K6772" s="19">
        <v>7.8140000000000001</v>
      </c>
      <c r="L6772" s="26">
        <v>97</v>
      </c>
    </row>
    <row r="6773" spans="1:12" x14ac:dyDescent="0.3">
      <c r="A6773" s="14">
        <v>320413</v>
      </c>
      <c r="B6773" s="16" t="s">
        <v>9117</v>
      </c>
      <c r="C6773" s="16" t="s">
        <v>10</v>
      </c>
      <c r="D6773" s="4">
        <v>42524</v>
      </c>
      <c r="E6773" s="23">
        <v>2016</v>
      </c>
      <c r="F6773" s="19">
        <v>5.6779999999999999</v>
      </c>
      <c r="G6773" s="19">
        <f>IF(Movies[[#This Row],[rating]]=0,"",Movies[[#This Row],[rating]])</f>
        <v>5.6779999999999999</v>
      </c>
      <c r="H6773" s="19" t="str">
        <f>IF(Movies[[#This Row],[rating]]=0,"No Rating","Rated")</f>
        <v>Rated</v>
      </c>
      <c r="I6773" s="16" t="s">
        <v>9118</v>
      </c>
      <c r="J6773" s="29" t="s">
        <v>12</v>
      </c>
      <c r="K6773" s="19">
        <v>7.7910000000000004</v>
      </c>
      <c r="L6773" s="26">
        <v>191</v>
      </c>
    </row>
    <row r="6774" spans="1:12" x14ac:dyDescent="0.3">
      <c r="A6774" s="14">
        <v>401294</v>
      </c>
      <c r="B6774" s="16" t="s">
        <v>9119</v>
      </c>
      <c r="C6774" s="16" t="s">
        <v>1430</v>
      </c>
      <c r="D6774" s="4">
        <v>42655</v>
      </c>
      <c r="E6774" s="23">
        <v>2016</v>
      </c>
      <c r="F6774" s="19">
        <v>5.0999999999999996</v>
      </c>
      <c r="G6774" s="19">
        <f>IF(Movies[[#This Row],[rating]]=0,"",Movies[[#This Row],[rating]])</f>
        <v>5.0999999999999996</v>
      </c>
      <c r="H6774" s="19" t="str">
        <f>IF(Movies[[#This Row],[rating]]=0,"No Rating","Rated")</f>
        <v>Rated</v>
      </c>
      <c r="I6774" s="16" t="s">
        <v>2528</v>
      </c>
      <c r="J6774" s="29" t="s">
        <v>12</v>
      </c>
      <c r="K6774" s="19">
        <v>7.7880000000000003</v>
      </c>
      <c r="L6774" s="26">
        <v>96</v>
      </c>
    </row>
    <row r="6775" spans="1:12" x14ac:dyDescent="0.3">
      <c r="A6775" s="14">
        <v>403570</v>
      </c>
      <c r="B6775" s="16" t="s">
        <v>9120</v>
      </c>
      <c r="C6775" s="16" t="s">
        <v>367</v>
      </c>
      <c r="D6775" s="4">
        <v>42730</v>
      </c>
      <c r="E6775" s="23">
        <v>2016</v>
      </c>
      <c r="F6775" s="19">
        <v>6.4669999999999996</v>
      </c>
      <c r="G6775" s="19">
        <f>IF(Movies[[#This Row],[rating]]=0,"",Movies[[#This Row],[rating]])</f>
        <v>6.4669999999999996</v>
      </c>
      <c r="H6775" s="19" t="str">
        <f>IF(Movies[[#This Row],[rating]]=0,"No Rating","Rated")</f>
        <v>Rated</v>
      </c>
      <c r="I6775" s="16" t="s">
        <v>1235</v>
      </c>
      <c r="J6775" s="29" t="s">
        <v>12</v>
      </c>
      <c r="K6775" s="19">
        <v>7.7850000000000001</v>
      </c>
      <c r="L6775" s="26">
        <v>91</v>
      </c>
    </row>
    <row r="6776" spans="1:12" x14ac:dyDescent="0.3">
      <c r="A6776" s="14">
        <v>414768</v>
      </c>
      <c r="B6776" s="16" t="s">
        <v>9121</v>
      </c>
      <c r="C6776" s="16" t="s">
        <v>172</v>
      </c>
      <c r="D6776" s="4">
        <v>42659</v>
      </c>
      <c r="E6776" s="23">
        <v>2016</v>
      </c>
      <c r="F6776" s="19">
        <v>6.8</v>
      </c>
      <c r="G6776" s="19">
        <f>IF(Movies[[#This Row],[rating]]=0,"",Movies[[#This Row],[rating]])</f>
        <v>6.8</v>
      </c>
      <c r="H6776" s="19" t="str">
        <f>IF(Movies[[#This Row],[rating]]=0,"No Rating","Rated")</f>
        <v>Rated</v>
      </c>
      <c r="I6776" s="16" t="s">
        <v>9122</v>
      </c>
      <c r="J6776" s="29" t="s">
        <v>12</v>
      </c>
      <c r="K6776" s="19">
        <v>7.78</v>
      </c>
      <c r="L6776" s="26">
        <v>111</v>
      </c>
    </row>
    <row r="6777" spans="1:12" x14ac:dyDescent="0.3">
      <c r="A6777" s="14">
        <v>481939</v>
      </c>
      <c r="B6777" s="16" t="s">
        <v>9123</v>
      </c>
      <c r="C6777" s="16" t="s">
        <v>94</v>
      </c>
      <c r="D6777" s="4">
        <v>42733</v>
      </c>
      <c r="E6777" s="23">
        <v>2016</v>
      </c>
      <c r="F6777" s="19">
        <v>8</v>
      </c>
      <c r="G6777" s="19">
        <f>IF(Movies[[#This Row],[rating]]=0,"",Movies[[#This Row],[rating]])</f>
        <v>8</v>
      </c>
      <c r="H6777" s="19" t="str">
        <f>IF(Movies[[#This Row],[rating]]=0,"No Rating","Rated")</f>
        <v>Rated</v>
      </c>
      <c r="I6777" s="16" t="s">
        <v>52</v>
      </c>
      <c r="J6777" s="29" t="s">
        <v>96</v>
      </c>
      <c r="K6777" s="19">
        <v>7.7640000000000002</v>
      </c>
      <c r="L6777" s="26">
        <v>2</v>
      </c>
    </row>
    <row r="6778" spans="1:12" x14ac:dyDescent="0.3">
      <c r="A6778" s="14">
        <v>332721</v>
      </c>
      <c r="B6778" s="16" t="s">
        <v>9124</v>
      </c>
      <c r="C6778" s="16" t="s">
        <v>299</v>
      </c>
      <c r="D6778" s="4">
        <v>42405</v>
      </c>
      <c r="E6778" s="23">
        <v>2016</v>
      </c>
      <c r="F6778" s="19">
        <v>5</v>
      </c>
      <c r="G6778" s="19">
        <f>IF(Movies[[#This Row],[rating]]=0,"",Movies[[#This Row],[rating]])</f>
        <v>5</v>
      </c>
      <c r="H6778" s="19" t="str">
        <f>IF(Movies[[#This Row],[rating]]=0,"No Rating","Rated")</f>
        <v>Rated</v>
      </c>
      <c r="I6778" s="16" t="s">
        <v>9125</v>
      </c>
      <c r="J6778" s="29" t="s">
        <v>12</v>
      </c>
      <c r="K6778" s="19">
        <v>7.7619999999999996</v>
      </c>
      <c r="L6778" s="26">
        <v>206</v>
      </c>
    </row>
    <row r="6779" spans="1:12" x14ac:dyDescent="0.3">
      <c r="A6779" s="14">
        <v>391626</v>
      </c>
      <c r="B6779" s="16" t="s">
        <v>9126</v>
      </c>
      <c r="C6779" s="16" t="s">
        <v>9127</v>
      </c>
      <c r="D6779" s="4">
        <v>42496</v>
      </c>
      <c r="E6779" s="23">
        <v>2016</v>
      </c>
      <c r="F6779" s="19">
        <v>5.258</v>
      </c>
      <c r="G6779" s="19">
        <f>IF(Movies[[#This Row],[rating]]=0,"",Movies[[#This Row],[rating]])</f>
        <v>5.258</v>
      </c>
      <c r="H6779" s="19" t="str">
        <f>IF(Movies[[#This Row],[rating]]=0,"No Rating","Rated")</f>
        <v>Rated</v>
      </c>
      <c r="I6779" s="16" t="s">
        <v>625</v>
      </c>
      <c r="J6779" s="29" t="s">
        <v>12</v>
      </c>
      <c r="K6779" s="19">
        <v>7.7590000000000003</v>
      </c>
      <c r="L6779" s="26">
        <v>126</v>
      </c>
    </row>
    <row r="6780" spans="1:12" x14ac:dyDescent="0.3">
      <c r="A6780" s="14">
        <v>385737</v>
      </c>
      <c r="B6780" s="16" t="s">
        <v>9128</v>
      </c>
      <c r="C6780" s="16" t="s">
        <v>10</v>
      </c>
      <c r="D6780" s="4">
        <v>42699</v>
      </c>
      <c r="E6780" s="23">
        <v>2016</v>
      </c>
      <c r="F6780" s="19">
        <v>5.3</v>
      </c>
      <c r="G6780" s="19">
        <f>IF(Movies[[#This Row],[rating]]=0,"",Movies[[#This Row],[rating]])</f>
        <v>5.3</v>
      </c>
      <c r="H6780" s="19" t="str">
        <f>IF(Movies[[#This Row],[rating]]=0,"No Rating","Rated")</f>
        <v>Rated</v>
      </c>
      <c r="I6780" s="16" t="s">
        <v>9129</v>
      </c>
      <c r="J6780" s="29" t="s">
        <v>12</v>
      </c>
      <c r="K6780" s="19">
        <v>7.7510000000000003</v>
      </c>
      <c r="L6780" s="26">
        <v>141</v>
      </c>
    </row>
    <row r="6781" spans="1:12" x14ac:dyDescent="0.3">
      <c r="A6781" s="14">
        <v>375108</v>
      </c>
      <c r="B6781" s="16" t="s">
        <v>9130</v>
      </c>
      <c r="C6781" s="16" t="s">
        <v>877</v>
      </c>
      <c r="D6781" s="4">
        <v>42370</v>
      </c>
      <c r="E6781" s="23">
        <v>2016</v>
      </c>
      <c r="F6781" s="19">
        <v>4.4000000000000004</v>
      </c>
      <c r="G6781" s="19">
        <f>IF(Movies[[#This Row],[rating]]=0,"",Movies[[#This Row],[rating]])</f>
        <v>4.4000000000000004</v>
      </c>
      <c r="H6781" s="19" t="str">
        <f>IF(Movies[[#This Row],[rating]]=0,"No Rating","Rated")</f>
        <v>Rated</v>
      </c>
      <c r="I6781" s="16" t="s">
        <v>596</v>
      </c>
      <c r="J6781" s="29" t="s">
        <v>774</v>
      </c>
      <c r="K6781" s="19">
        <v>7.7439999999999998</v>
      </c>
      <c r="L6781" s="26">
        <v>98</v>
      </c>
    </row>
    <row r="6782" spans="1:12" x14ac:dyDescent="0.3">
      <c r="A6782" s="14">
        <v>356334</v>
      </c>
      <c r="B6782" s="16" t="s">
        <v>9131</v>
      </c>
      <c r="C6782" s="16" t="s">
        <v>432</v>
      </c>
      <c r="D6782" s="4">
        <v>42535</v>
      </c>
      <c r="E6782" s="23">
        <v>2016</v>
      </c>
      <c r="F6782" s="19">
        <v>5.92</v>
      </c>
      <c r="G6782" s="19">
        <f>IF(Movies[[#This Row],[rating]]=0,"",Movies[[#This Row],[rating]])</f>
        <v>5.92</v>
      </c>
      <c r="H6782" s="19" t="str">
        <f>IF(Movies[[#This Row],[rating]]=0,"No Rating","Rated")</f>
        <v>Rated</v>
      </c>
      <c r="I6782" s="16" t="s">
        <v>777</v>
      </c>
      <c r="J6782" s="29" t="s">
        <v>12</v>
      </c>
      <c r="K6782" s="19">
        <v>7.742</v>
      </c>
      <c r="L6782" s="26">
        <v>168</v>
      </c>
    </row>
    <row r="6783" spans="1:12" x14ac:dyDescent="0.3">
      <c r="A6783" s="14">
        <v>379990</v>
      </c>
      <c r="B6783" s="16" t="s">
        <v>9132</v>
      </c>
      <c r="C6783" s="16" t="s">
        <v>432</v>
      </c>
      <c r="D6783" s="4">
        <v>42414</v>
      </c>
      <c r="E6783" s="23">
        <v>2016</v>
      </c>
      <c r="F6783" s="19">
        <v>6</v>
      </c>
      <c r="G6783" s="19">
        <f>IF(Movies[[#This Row],[rating]]=0,"",Movies[[#This Row],[rating]])</f>
        <v>6</v>
      </c>
      <c r="H6783" s="19" t="str">
        <f>IF(Movies[[#This Row],[rating]]=0,"No Rating","Rated")</f>
        <v>Rated</v>
      </c>
      <c r="I6783" s="16" t="s">
        <v>5488</v>
      </c>
      <c r="J6783" s="29" t="s">
        <v>12</v>
      </c>
      <c r="K6783" s="19">
        <v>7.7389999999999999</v>
      </c>
      <c r="L6783" s="26">
        <v>51</v>
      </c>
    </row>
    <row r="6784" spans="1:12" x14ac:dyDescent="0.3">
      <c r="A6784" s="14">
        <v>342464</v>
      </c>
      <c r="B6784" s="16" t="s">
        <v>9133</v>
      </c>
      <c r="C6784" s="16" t="s">
        <v>10</v>
      </c>
      <c r="D6784" s="4">
        <v>42426</v>
      </c>
      <c r="E6784" s="23">
        <v>2016</v>
      </c>
      <c r="F6784" s="19">
        <v>7.1</v>
      </c>
      <c r="G6784" s="19">
        <f>IF(Movies[[#This Row],[rating]]=0,"",Movies[[#This Row],[rating]])</f>
        <v>7.1</v>
      </c>
      <c r="H6784" s="19" t="str">
        <f>IF(Movies[[#This Row],[rating]]=0,"No Rating","Rated")</f>
        <v>Rated</v>
      </c>
      <c r="I6784" s="16" t="s">
        <v>695</v>
      </c>
      <c r="J6784" s="29" t="s">
        <v>12</v>
      </c>
      <c r="K6784" s="19">
        <v>7.7380000000000004</v>
      </c>
      <c r="L6784" s="26">
        <v>104</v>
      </c>
    </row>
    <row r="6785" spans="1:12" x14ac:dyDescent="0.3">
      <c r="A6785" s="14">
        <v>383807</v>
      </c>
      <c r="B6785" s="16" t="s">
        <v>9134</v>
      </c>
      <c r="C6785" s="16" t="s">
        <v>838</v>
      </c>
      <c r="D6785" s="4">
        <v>42675</v>
      </c>
      <c r="E6785" s="23">
        <v>2016</v>
      </c>
      <c r="F6785" s="19">
        <v>6.5</v>
      </c>
      <c r="G6785" s="19">
        <f>IF(Movies[[#This Row],[rating]]=0,"",Movies[[#This Row],[rating]])</f>
        <v>6.5</v>
      </c>
      <c r="H6785" s="19" t="str">
        <f>IF(Movies[[#This Row],[rating]]=0,"No Rating","Rated")</f>
        <v>Rated</v>
      </c>
      <c r="I6785" s="16" t="s">
        <v>49</v>
      </c>
      <c r="J6785" s="29" t="s">
        <v>110</v>
      </c>
      <c r="K6785" s="19">
        <v>7.7240000000000002</v>
      </c>
      <c r="L6785" s="26">
        <v>218</v>
      </c>
    </row>
    <row r="6786" spans="1:12" x14ac:dyDescent="0.3">
      <c r="A6786" s="14">
        <v>278925</v>
      </c>
      <c r="B6786" s="16" t="s">
        <v>9135</v>
      </c>
      <c r="C6786" s="16" t="s">
        <v>10</v>
      </c>
      <c r="D6786" s="4">
        <v>42450</v>
      </c>
      <c r="E6786" s="23">
        <v>2016</v>
      </c>
      <c r="F6786" s="19">
        <v>5.0999999999999996</v>
      </c>
      <c r="G6786" s="19">
        <f>IF(Movies[[#This Row],[rating]]=0,"",Movies[[#This Row],[rating]])</f>
        <v>5.0999999999999996</v>
      </c>
      <c r="H6786" s="19" t="str">
        <f>IF(Movies[[#This Row],[rating]]=0,"No Rating","Rated")</f>
        <v>Rated</v>
      </c>
      <c r="I6786" s="16" t="s">
        <v>166</v>
      </c>
      <c r="J6786" s="29" t="s">
        <v>12</v>
      </c>
      <c r="K6786" s="19">
        <v>7.7190000000000003</v>
      </c>
      <c r="L6786" s="26">
        <v>103</v>
      </c>
    </row>
    <row r="6787" spans="1:12" x14ac:dyDescent="0.3">
      <c r="A6787" s="14">
        <v>417419</v>
      </c>
      <c r="B6787" s="16" t="s">
        <v>9136</v>
      </c>
      <c r="C6787" s="16" t="s">
        <v>411</v>
      </c>
      <c r="D6787" s="4">
        <v>42636</v>
      </c>
      <c r="E6787" s="23">
        <v>2016</v>
      </c>
      <c r="F6787" s="19">
        <v>7.2</v>
      </c>
      <c r="G6787" s="19">
        <f>IF(Movies[[#This Row],[rating]]=0,"",Movies[[#This Row],[rating]])</f>
        <v>7.2</v>
      </c>
      <c r="H6787" s="19" t="str">
        <f>IF(Movies[[#This Row],[rating]]=0,"No Rating","Rated")</f>
        <v>Rated</v>
      </c>
      <c r="I6787" s="16" t="s">
        <v>52</v>
      </c>
      <c r="J6787" s="29" t="s">
        <v>342</v>
      </c>
      <c r="K6787" s="19">
        <v>7.7030000000000003</v>
      </c>
      <c r="L6787" s="26">
        <v>69</v>
      </c>
    </row>
    <row r="6788" spans="1:12" x14ac:dyDescent="0.3">
      <c r="A6788" s="14">
        <v>417758</v>
      </c>
      <c r="B6788" s="16" t="s">
        <v>9137</v>
      </c>
      <c r="C6788" s="16" t="s">
        <v>94</v>
      </c>
      <c r="D6788" s="4">
        <v>42691</v>
      </c>
      <c r="E6788" s="23">
        <v>2016</v>
      </c>
      <c r="F6788" s="19">
        <v>5.9870000000000001</v>
      </c>
      <c r="G6788" s="19">
        <f>IF(Movies[[#This Row],[rating]]=0,"",Movies[[#This Row],[rating]])</f>
        <v>5.9870000000000001</v>
      </c>
      <c r="H6788" s="19" t="str">
        <f>IF(Movies[[#This Row],[rating]]=0,"No Rating","Rated")</f>
        <v>Rated</v>
      </c>
      <c r="I6788" s="16" t="s">
        <v>33</v>
      </c>
      <c r="J6788" s="29" t="s">
        <v>96</v>
      </c>
      <c r="K6788" s="19">
        <v>7.69</v>
      </c>
      <c r="L6788" s="26">
        <v>38</v>
      </c>
    </row>
    <row r="6789" spans="1:12" x14ac:dyDescent="0.3">
      <c r="A6789" s="14">
        <v>372752</v>
      </c>
      <c r="B6789" s="16" t="s">
        <v>9138</v>
      </c>
      <c r="C6789" s="16" t="s">
        <v>144</v>
      </c>
      <c r="D6789" s="4">
        <v>42441</v>
      </c>
      <c r="E6789" s="23">
        <v>2016</v>
      </c>
      <c r="F6789" s="19">
        <v>7</v>
      </c>
      <c r="G6789" s="19">
        <f>IF(Movies[[#This Row],[rating]]=0,"",Movies[[#This Row],[rating]])</f>
        <v>7</v>
      </c>
      <c r="H6789" s="19" t="str">
        <f>IF(Movies[[#This Row],[rating]]=0,"No Rating","Rated")</f>
        <v>Rated</v>
      </c>
      <c r="I6789" s="16" t="s">
        <v>8931</v>
      </c>
      <c r="J6789" s="29" t="s">
        <v>146</v>
      </c>
      <c r="K6789" s="19">
        <v>7.6890000000000001</v>
      </c>
      <c r="L6789" s="26">
        <v>52</v>
      </c>
    </row>
    <row r="6790" spans="1:12" x14ac:dyDescent="0.3">
      <c r="A6790" s="14">
        <v>696302</v>
      </c>
      <c r="B6790" s="16" t="s">
        <v>9139</v>
      </c>
      <c r="C6790" s="16" t="s">
        <v>144</v>
      </c>
      <c r="D6790" s="4">
        <v>42725</v>
      </c>
      <c r="E6790" s="23">
        <v>2016</v>
      </c>
      <c r="F6790" s="19">
        <v>6</v>
      </c>
      <c r="G6790" s="19">
        <f>IF(Movies[[#This Row],[rating]]=0,"",Movies[[#This Row],[rating]])</f>
        <v>6</v>
      </c>
      <c r="H6790" s="19" t="str">
        <f>IF(Movies[[#This Row],[rating]]=0,"No Rating","Rated")</f>
        <v>Rated</v>
      </c>
      <c r="I6790" s="16" t="s">
        <v>52</v>
      </c>
      <c r="J6790" s="29" t="s">
        <v>146</v>
      </c>
      <c r="K6790" s="19">
        <v>7.6870000000000003</v>
      </c>
      <c r="L6790" s="26">
        <v>1</v>
      </c>
    </row>
    <row r="6791" spans="1:12" x14ac:dyDescent="0.3">
      <c r="A6791" s="14">
        <v>393562</v>
      </c>
      <c r="B6791" s="16" t="s">
        <v>9140</v>
      </c>
      <c r="C6791" s="16" t="s">
        <v>595</v>
      </c>
      <c r="D6791" s="4">
        <v>42545</v>
      </c>
      <c r="E6791" s="23">
        <v>2016</v>
      </c>
      <c r="F6791" s="19">
        <v>7</v>
      </c>
      <c r="G6791" s="19">
        <f>IF(Movies[[#This Row],[rating]]=0,"",Movies[[#This Row],[rating]])</f>
        <v>7</v>
      </c>
      <c r="H6791" s="19" t="str">
        <f>IF(Movies[[#This Row],[rating]]=0,"No Rating","Rated")</f>
        <v>Rated</v>
      </c>
      <c r="I6791" s="16" t="s">
        <v>2091</v>
      </c>
      <c r="J6791" s="29" t="s">
        <v>142</v>
      </c>
      <c r="K6791" s="19">
        <v>7.6630000000000003</v>
      </c>
      <c r="L6791" s="26">
        <v>117</v>
      </c>
    </row>
    <row r="6792" spans="1:12" x14ac:dyDescent="0.3">
      <c r="A6792" s="14">
        <v>450509</v>
      </c>
      <c r="B6792" s="16" t="s">
        <v>9141</v>
      </c>
      <c r="C6792" s="16" t="s">
        <v>64</v>
      </c>
      <c r="D6792" s="4">
        <v>42491</v>
      </c>
      <c r="E6792" s="23">
        <v>2016</v>
      </c>
      <c r="F6792" s="19">
        <v>5.8</v>
      </c>
      <c r="G6792" s="19">
        <f>IF(Movies[[#This Row],[rating]]=0,"",Movies[[#This Row],[rating]])</f>
        <v>5.8</v>
      </c>
      <c r="H6792" s="19" t="str">
        <f>IF(Movies[[#This Row],[rating]]=0,"No Rating","Rated")</f>
        <v>Rated</v>
      </c>
      <c r="I6792" s="16" t="s">
        <v>9142</v>
      </c>
      <c r="J6792" s="29" t="s">
        <v>12</v>
      </c>
      <c r="K6792" s="19">
        <v>7.6529999999999996</v>
      </c>
      <c r="L6792" s="26">
        <v>87</v>
      </c>
    </row>
    <row r="6793" spans="1:12" x14ac:dyDescent="0.3">
      <c r="A6793" s="14">
        <v>387810</v>
      </c>
      <c r="B6793" s="16" t="s">
        <v>9143</v>
      </c>
      <c r="C6793" s="16" t="s">
        <v>94</v>
      </c>
      <c r="D6793" s="4">
        <v>42397</v>
      </c>
      <c r="E6793" s="23">
        <v>2016</v>
      </c>
      <c r="F6793" s="19">
        <v>5.0999999999999996</v>
      </c>
      <c r="G6793" s="19">
        <f>IF(Movies[[#This Row],[rating]]=0,"",Movies[[#This Row],[rating]])</f>
        <v>5.0999999999999996</v>
      </c>
      <c r="H6793" s="19" t="str">
        <f>IF(Movies[[#This Row],[rating]]=0,"No Rating","Rated")</f>
        <v>Rated</v>
      </c>
      <c r="I6793" s="16" t="s">
        <v>33</v>
      </c>
      <c r="J6793" s="29" t="s">
        <v>96</v>
      </c>
      <c r="K6793" s="19">
        <v>7.6459999999999999</v>
      </c>
      <c r="L6793" s="26">
        <v>5</v>
      </c>
    </row>
    <row r="6794" spans="1:12" x14ac:dyDescent="0.3">
      <c r="A6794" s="14">
        <v>411268</v>
      </c>
      <c r="B6794" s="16" t="s">
        <v>9144</v>
      </c>
      <c r="C6794" s="16" t="s">
        <v>341</v>
      </c>
      <c r="D6794" s="4">
        <v>42593</v>
      </c>
      <c r="E6794" s="23">
        <v>2016</v>
      </c>
      <c r="F6794" s="19">
        <v>6.4560000000000004</v>
      </c>
      <c r="G6794" s="19">
        <f>IF(Movies[[#This Row],[rating]]=0,"",Movies[[#This Row],[rating]])</f>
        <v>6.4560000000000004</v>
      </c>
      <c r="H6794" s="19" t="str">
        <f>IF(Movies[[#This Row],[rating]]=0,"No Rating","Rated")</f>
        <v>Rated</v>
      </c>
      <c r="I6794" s="16" t="s">
        <v>889</v>
      </c>
      <c r="J6794" s="29" t="s">
        <v>534</v>
      </c>
      <c r="K6794" s="19">
        <v>7.6440000000000001</v>
      </c>
      <c r="L6794" s="26">
        <v>68</v>
      </c>
    </row>
    <row r="6795" spans="1:12" x14ac:dyDescent="0.3">
      <c r="A6795" s="14">
        <v>340611</v>
      </c>
      <c r="B6795" s="16" t="s">
        <v>9145</v>
      </c>
      <c r="C6795" s="16" t="s">
        <v>10</v>
      </c>
      <c r="D6795" s="4">
        <v>42580</v>
      </c>
      <c r="E6795" s="23">
        <v>2016</v>
      </c>
      <c r="F6795" s="19">
        <v>6.3540000000000001</v>
      </c>
      <c r="G6795" s="19">
        <f>IF(Movies[[#This Row],[rating]]=0,"",Movies[[#This Row],[rating]])</f>
        <v>6.3540000000000001</v>
      </c>
      <c r="H6795" s="19" t="str">
        <f>IF(Movies[[#This Row],[rating]]=0,"No Rating","Rated")</f>
        <v>Rated</v>
      </c>
      <c r="I6795" s="16" t="s">
        <v>33</v>
      </c>
      <c r="J6795" s="29" t="s">
        <v>12</v>
      </c>
      <c r="K6795" s="19">
        <v>7.6440000000000001</v>
      </c>
      <c r="L6795" s="26">
        <v>270</v>
      </c>
    </row>
    <row r="6796" spans="1:12" x14ac:dyDescent="0.3">
      <c r="A6796" s="14">
        <v>314029</v>
      </c>
      <c r="B6796" s="16" t="s">
        <v>9146</v>
      </c>
      <c r="C6796" s="16" t="s">
        <v>9147</v>
      </c>
      <c r="D6796" s="4">
        <v>42383</v>
      </c>
      <c r="E6796" s="23">
        <v>2016</v>
      </c>
      <c r="F6796" s="19">
        <v>6.7</v>
      </c>
      <c r="G6796" s="19">
        <f>IF(Movies[[#This Row],[rating]]=0,"",Movies[[#This Row],[rating]])</f>
        <v>6.7</v>
      </c>
      <c r="H6796" s="19" t="str">
        <f>IF(Movies[[#This Row],[rating]]=0,"No Rating","Rated")</f>
        <v>Rated</v>
      </c>
      <c r="I6796" s="16" t="s">
        <v>49</v>
      </c>
      <c r="J6796" s="29" t="s">
        <v>86</v>
      </c>
      <c r="K6796" s="19">
        <v>7.6429999999999998</v>
      </c>
      <c r="L6796" s="26">
        <v>96</v>
      </c>
    </row>
    <row r="6797" spans="1:12" x14ac:dyDescent="0.3">
      <c r="A6797" s="14">
        <v>391975</v>
      </c>
      <c r="B6797" s="16" t="s">
        <v>9148</v>
      </c>
      <c r="C6797" s="16" t="s">
        <v>10</v>
      </c>
      <c r="D6797" s="4">
        <v>42588</v>
      </c>
      <c r="E6797" s="23">
        <v>2016</v>
      </c>
      <c r="F6797" s="19">
        <v>5</v>
      </c>
      <c r="G6797" s="19">
        <f>IF(Movies[[#This Row],[rating]]=0,"",Movies[[#This Row],[rating]])</f>
        <v>5</v>
      </c>
      <c r="H6797" s="19" t="str">
        <f>IF(Movies[[#This Row],[rating]]=0,"No Rating","Rated")</f>
        <v>Rated</v>
      </c>
      <c r="I6797" s="16" t="s">
        <v>1448</v>
      </c>
      <c r="J6797" s="29" t="s">
        <v>12</v>
      </c>
      <c r="K6797" s="19">
        <v>7.6360000000000001</v>
      </c>
      <c r="L6797" s="26">
        <v>89</v>
      </c>
    </row>
    <row r="6798" spans="1:12" x14ac:dyDescent="0.3">
      <c r="A6798" s="14">
        <v>347630</v>
      </c>
      <c r="B6798" s="16" t="s">
        <v>9149</v>
      </c>
      <c r="C6798" s="16" t="s">
        <v>10</v>
      </c>
      <c r="D6798" s="4">
        <v>42639</v>
      </c>
      <c r="E6798" s="23">
        <v>2016</v>
      </c>
      <c r="F6798" s="19">
        <v>5.4</v>
      </c>
      <c r="G6798" s="19">
        <f>IF(Movies[[#This Row],[rating]]=0,"",Movies[[#This Row],[rating]])</f>
        <v>5.4</v>
      </c>
      <c r="H6798" s="19" t="str">
        <f>IF(Movies[[#This Row],[rating]]=0,"No Rating","Rated")</f>
        <v>Rated</v>
      </c>
      <c r="I6798" s="16" t="s">
        <v>30</v>
      </c>
      <c r="J6798" s="29" t="s">
        <v>12</v>
      </c>
      <c r="K6798" s="19">
        <v>7.6340000000000003</v>
      </c>
      <c r="L6798" s="26">
        <v>83</v>
      </c>
    </row>
    <row r="6799" spans="1:12" x14ac:dyDescent="0.3">
      <c r="A6799" s="14">
        <v>360139</v>
      </c>
      <c r="B6799" s="16" t="s">
        <v>9150</v>
      </c>
      <c r="C6799" s="16" t="s">
        <v>84</v>
      </c>
      <c r="D6799" s="4">
        <v>42698</v>
      </c>
      <c r="E6799" s="23">
        <v>2016</v>
      </c>
      <c r="F6799" s="19">
        <v>7.1980000000000004</v>
      </c>
      <c r="G6799" s="19">
        <f>IF(Movies[[#This Row],[rating]]=0,"",Movies[[#This Row],[rating]])</f>
        <v>7.1980000000000004</v>
      </c>
      <c r="H6799" s="19" t="str">
        <f>IF(Movies[[#This Row],[rating]]=0,"No Rating","Rated")</f>
        <v>Rated</v>
      </c>
      <c r="I6799" s="16" t="s">
        <v>49</v>
      </c>
      <c r="J6799" s="29" t="s">
        <v>86</v>
      </c>
      <c r="K6799" s="19">
        <v>7.6310000000000002</v>
      </c>
      <c r="L6799" s="26">
        <v>121</v>
      </c>
    </row>
    <row r="6800" spans="1:12" x14ac:dyDescent="0.3">
      <c r="A6800" s="14">
        <v>359344</v>
      </c>
      <c r="B6800" s="16" t="s">
        <v>5898</v>
      </c>
      <c r="C6800" s="16" t="s">
        <v>144</v>
      </c>
      <c r="D6800" s="4">
        <v>42630</v>
      </c>
      <c r="E6800" s="23">
        <v>2016</v>
      </c>
      <c r="F6800" s="19">
        <v>6.8</v>
      </c>
      <c r="G6800" s="19">
        <f>IF(Movies[[#This Row],[rating]]=0,"",Movies[[#This Row],[rating]])</f>
        <v>6.8</v>
      </c>
      <c r="H6800" s="19" t="str">
        <f>IF(Movies[[#This Row],[rating]]=0,"No Rating","Rated")</f>
        <v>Rated</v>
      </c>
      <c r="I6800" s="16" t="s">
        <v>1919</v>
      </c>
      <c r="J6800" s="29" t="s">
        <v>146</v>
      </c>
      <c r="K6800" s="19">
        <v>7.6280000000000001</v>
      </c>
      <c r="L6800" s="26">
        <v>72</v>
      </c>
    </row>
    <row r="6801" spans="1:12" x14ac:dyDescent="0.3">
      <c r="A6801" s="14">
        <v>422390</v>
      </c>
      <c r="B6801" s="16" t="s">
        <v>9151</v>
      </c>
      <c r="C6801" s="16" t="s">
        <v>411</v>
      </c>
      <c r="D6801" s="4">
        <v>42713</v>
      </c>
      <c r="E6801" s="23">
        <v>2016</v>
      </c>
      <c r="F6801" s="19">
        <v>7.4</v>
      </c>
      <c r="G6801" s="19">
        <f>IF(Movies[[#This Row],[rating]]=0,"",Movies[[#This Row],[rating]])</f>
        <v>7.4</v>
      </c>
      <c r="H6801" s="19" t="str">
        <f>IF(Movies[[#This Row],[rating]]=0,"No Rating","Rated")</f>
        <v>Rated</v>
      </c>
      <c r="I6801" s="16" t="s">
        <v>3184</v>
      </c>
      <c r="J6801" s="29" t="s">
        <v>342</v>
      </c>
      <c r="K6801" s="19">
        <v>7.6139999999999999</v>
      </c>
      <c r="L6801" s="26">
        <v>29</v>
      </c>
    </row>
    <row r="6802" spans="1:12" x14ac:dyDescent="0.3">
      <c r="A6802" s="14">
        <v>412013</v>
      </c>
      <c r="B6802" s="16" t="s">
        <v>9152</v>
      </c>
      <c r="C6802" s="16" t="s">
        <v>1109</v>
      </c>
      <c r="D6802" s="4">
        <v>42635</v>
      </c>
      <c r="E6802" s="23">
        <v>2016</v>
      </c>
      <c r="F6802" s="19">
        <v>5.3</v>
      </c>
      <c r="G6802" s="19">
        <f>IF(Movies[[#This Row],[rating]]=0,"",Movies[[#This Row],[rating]])</f>
        <v>5.3</v>
      </c>
      <c r="H6802" s="19" t="str">
        <f>IF(Movies[[#This Row],[rating]]=0,"No Rating","Rated")</f>
        <v>Rated</v>
      </c>
      <c r="I6802" s="16" t="s">
        <v>161</v>
      </c>
      <c r="J6802" s="29" t="s">
        <v>648</v>
      </c>
      <c r="K6802" s="19">
        <v>7.6120000000000001</v>
      </c>
      <c r="L6802" s="26">
        <v>11</v>
      </c>
    </row>
    <row r="6803" spans="1:12" x14ac:dyDescent="0.3">
      <c r="A6803" s="14">
        <v>399747</v>
      </c>
      <c r="B6803" s="16" t="s">
        <v>9153</v>
      </c>
      <c r="C6803" s="16" t="s">
        <v>10</v>
      </c>
      <c r="D6803" s="4">
        <v>42539</v>
      </c>
      <c r="E6803" s="23">
        <v>2016</v>
      </c>
      <c r="F6803" s="19">
        <v>5.3</v>
      </c>
      <c r="G6803" s="19">
        <f>IF(Movies[[#This Row],[rating]]=0,"",Movies[[#This Row],[rating]])</f>
        <v>5.3</v>
      </c>
      <c r="H6803" s="19" t="str">
        <f>IF(Movies[[#This Row],[rating]]=0,"No Rating","Rated")</f>
        <v>Rated</v>
      </c>
      <c r="I6803" s="16" t="s">
        <v>8080</v>
      </c>
      <c r="J6803" s="29" t="s">
        <v>12</v>
      </c>
      <c r="K6803" s="19">
        <v>7.6109999999999998</v>
      </c>
      <c r="L6803" s="26">
        <v>63</v>
      </c>
    </row>
    <row r="6804" spans="1:12" x14ac:dyDescent="0.3">
      <c r="A6804" s="14">
        <v>387938</v>
      </c>
      <c r="B6804" s="16" t="s">
        <v>9154</v>
      </c>
      <c r="C6804" s="16" t="s">
        <v>877</v>
      </c>
      <c r="D6804" s="4">
        <v>42446</v>
      </c>
      <c r="E6804" s="23">
        <v>2016</v>
      </c>
      <c r="F6804" s="19">
        <v>4.9000000000000004</v>
      </c>
      <c r="G6804" s="19">
        <f>IF(Movies[[#This Row],[rating]]=0,"",Movies[[#This Row],[rating]])</f>
        <v>4.9000000000000004</v>
      </c>
      <c r="H6804" s="19" t="str">
        <f>IF(Movies[[#This Row],[rating]]=0,"No Rating","Rated")</f>
        <v>Rated</v>
      </c>
      <c r="I6804" s="16" t="s">
        <v>30</v>
      </c>
      <c r="J6804" s="29" t="s">
        <v>774</v>
      </c>
      <c r="K6804" s="19">
        <v>7.61</v>
      </c>
      <c r="L6804" s="26">
        <v>40</v>
      </c>
    </row>
    <row r="6805" spans="1:12" x14ac:dyDescent="0.3">
      <c r="A6805" s="14">
        <v>421620</v>
      </c>
      <c r="B6805" s="16" t="s">
        <v>9155</v>
      </c>
      <c r="C6805" s="16" t="s">
        <v>172</v>
      </c>
      <c r="D6805" s="4">
        <v>42698</v>
      </c>
      <c r="E6805" s="23">
        <v>2016</v>
      </c>
      <c r="F6805" s="19">
        <v>6.1</v>
      </c>
      <c r="G6805" s="19">
        <f>IF(Movies[[#This Row],[rating]]=0,"",Movies[[#This Row],[rating]])</f>
        <v>6.1</v>
      </c>
      <c r="H6805" s="19" t="str">
        <f>IF(Movies[[#This Row],[rating]]=0,"No Rating","Rated")</f>
        <v>Rated</v>
      </c>
      <c r="I6805" s="16" t="s">
        <v>4169</v>
      </c>
      <c r="J6805" s="29" t="s">
        <v>12</v>
      </c>
      <c r="K6805" s="19">
        <v>7.6059999999999999</v>
      </c>
      <c r="L6805" s="26">
        <v>89</v>
      </c>
    </row>
    <row r="6806" spans="1:12" x14ac:dyDescent="0.3">
      <c r="A6806" s="14">
        <v>374465</v>
      </c>
      <c r="B6806" s="16" t="s">
        <v>9156</v>
      </c>
      <c r="C6806" s="16" t="s">
        <v>690</v>
      </c>
      <c r="D6806" s="4">
        <v>42466</v>
      </c>
      <c r="E6806" s="23">
        <v>2016</v>
      </c>
      <c r="F6806" s="19">
        <v>6.5</v>
      </c>
      <c r="G6806" s="19">
        <f>IF(Movies[[#This Row],[rating]]=0,"",Movies[[#This Row],[rating]])</f>
        <v>6.5</v>
      </c>
      <c r="H6806" s="19" t="str">
        <f>IF(Movies[[#This Row],[rating]]=0,"No Rating","Rated")</f>
        <v>Rated</v>
      </c>
      <c r="I6806" s="16" t="s">
        <v>49</v>
      </c>
      <c r="J6806" s="29" t="s">
        <v>110</v>
      </c>
      <c r="K6806" s="19">
        <v>7.6020000000000003</v>
      </c>
      <c r="L6806" s="26">
        <v>317</v>
      </c>
    </row>
    <row r="6807" spans="1:12" x14ac:dyDescent="0.3">
      <c r="A6807" s="14">
        <v>388333</v>
      </c>
      <c r="B6807" s="16" t="s">
        <v>9157</v>
      </c>
      <c r="C6807" s="16" t="s">
        <v>595</v>
      </c>
      <c r="D6807" s="4">
        <v>42643</v>
      </c>
      <c r="E6807" s="23">
        <v>2016</v>
      </c>
      <c r="F6807" s="19">
        <v>7.2</v>
      </c>
      <c r="G6807" s="19">
        <f>IF(Movies[[#This Row],[rating]]=0,"",Movies[[#This Row],[rating]])</f>
        <v>7.2</v>
      </c>
      <c r="H6807" s="19" t="str">
        <f>IF(Movies[[#This Row],[rating]]=0,"No Rating","Rated")</f>
        <v>Rated</v>
      </c>
      <c r="I6807" s="16" t="s">
        <v>49</v>
      </c>
      <c r="J6807" s="29" t="s">
        <v>142</v>
      </c>
      <c r="K6807" s="19">
        <v>7.5979999999999999</v>
      </c>
      <c r="L6807" s="26">
        <v>173</v>
      </c>
    </row>
    <row r="6808" spans="1:12" x14ac:dyDescent="0.3">
      <c r="A6808" s="14">
        <v>445605</v>
      </c>
      <c r="B6808" s="16" t="s">
        <v>9158</v>
      </c>
      <c r="C6808" s="16" t="s">
        <v>540</v>
      </c>
      <c r="D6808" s="4">
        <v>42694</v>
      </c>
      <c r="E6808" s="23">
        <v>2016</v>
      </c>
      <c r="F6808" s="19">
        <v>5.8</v>
      </c>
      <c r="G6808" s="19">
        <f>IF(Movies[[#This Row],[rating]]=0,"",Movies[[#This Row],[rating]])</f>
        <v>5.8</v>
      </c>
      <c r="H6808" s="19" t="str">
        <f>IF(Movies[[#This Row],[rating]]=0,"No Rating","Rated")</f>
        <v>Rated</v>
      </c>
      <c r="I6808" s="16" t="s">
        <v>30</v>
      </c>
      <c r="J6808" s="29" t="s">
        <v>511</v>
      </c>
      <c r="K6808" s="19">
        <v>7.5949999999999998</v>
      </c>
      <c r="L6808" s="26">
        <v>231</v>
      </c>
    </row>
    <row r="6809" spans="1:12" x14ac:dyDescent="0.3">
      <c r="A6809" s="14">
        <v>413388</v>
      </c>
      <c r="B6809" s="16" t="s">
        <v>9159</v>
      </c>
      <c r="C6809" s="16" t="s">
        <v>9160</v>
      </c>
      <c r="D6809" s="4">
        <v>42635</v>
      </c>
      <c r="E6809" s="23">
        <v>2016</v>
      </c>
      <c r="F6809" s="19">
        <v>6.4</v>
      </c>
      <c r="G6809" s="19">
        <f>IF(Movies[[#This Row],[rating]]=0,"",Movies[[#This Row],[rating]])</f>
        <v>6.4</v>
      </c>
      <c r="H6809" s="19" t="str">
        <f>IF(Movies[[#This Row],[rating]]=0,"No Rating","Rated")</f>
        <v>Rated</v>
      </c>
      <c r="I6809" s="16" t="s">
        <v>239</v>
      </c>
      <c r="J6809" s="29" t="s">
        <v>86</v>
      </c>
      <c r="K6809" s="19">
        <v>7.5949999999999998</v>
      </c>
      <c r="L6809" s="26">
        <v>68</v>
      </c>
    </row>
    <row r="6810" spans="1:12" x14ac:dyDescent="0.3">
      <c r="A6810" s="14">
        <v>384450</v>
      </c>
      <c r="B6810" s="16" t="s">
        <v>9161</v>
      </c>
      <c r="C6810" s="16" t="s">
        <v>10</v>
      </c>
      <c r="D6810" s="4">
        <v>42461</v>
      </c>
      <c r="E6810" s="23">
        <v>2016</v>
      </c>
      <c r="F6810" s="19">
        <v>4.3</v>
      </c>
      <c r="G6810" s="19">
        <f>IF(Movies[[#This Row],[rating]]=0,"",Movies[[#This Row],[rating]])</f>
        <v>4.3</v>
      </c>
      <c r="H6810" s="19" t="str">
        <f>IF(Movies[[#This Row],[rating]]=0,"No Rating","Rated")</f>
        <v>Rated</v>
      </c>
      <c r="I6810" s="16" t="s">
        <v>9162</v>
      </c>
      <c r="J6810" s="29" t="s">
        <v>12</v>
      </c>
      <c r="K6810" s="19">
        <v>7.5940000000000003</v>
      </c>
      <c r="L6810" s="26">
        <v>52</v>
      </c>
    </row>
    <row r="6811" spans="1:12" x14ac:dyDescent="0.3">
      <c r="A6811" s="14">
        <v>389425</v>
      </c>
      <c r="B6811" s="16" t="s">
        <v>9163</v>
      </c>
      <c r="C6811" s="16" t="s">
        <v>10</v>
      </c>
      <c r="D6811" s="4">
        <v>42496</v>
      </c>
      <c r="E6811" s="23">
        <v>2016</v>
      </c>
      <c r="F6811" s="19">
        <v>4.3</v>
      </c>
      <c r="G6811" s="19">
        <f>IF(Movies[[#This Row],[rating]]=0,"",Movies[[#This Row],[rating]])</f>
        <v>4.3</v>
      </c>
      <c r="H6811" s="19" t="str">
        <f>IF(Movies[[#This Row],[rating]]=0,"No Rating","Rated")</f>
        <v>Rated</v>
      </c>
      <c r="I6811" s="16" t="s">
        <v>78</v>
      </c>
      <c r="J6811" s="29" t="s">
        <v>12</v>
      </c>
      <c r="K6811" s="19">
        <v>7.5919999999999996</v>
      </c>
      <c r="L6811" s="26">
        <v>83</v>
      </c>
    </row>
    <row r="6812" spans="1:12" x14ac:dyDescent="0.3">
      <c r="A6812" s="14">
        <v>436136</v>
      </c>
      <c r="B6812" s="16" t="s">
        <v>9164</v>
      </c>
      <c r="C6812" s="16" t="s">
        <v>94</v>
      </c>
      <c r="D6812" s="4">
        <v>42696</v>
      </c>
      <c r="E6812" s="23">
        <v>2016</v>
      </c>
      <c r="F6812" s="19">
        <v>4</v>
      </c>
      <c r="G6812" s="19">
        <f>IF(Movies[[#This Row],[rating]]=0,"",Movies[[#This Row],[rating]])</f>
        <v>4</v>
      </c>
      <c r="H6812" s="19" t="str">
        <f>IF(Movies[[#This Row],[rating]]=0,"No Rating","Rated")</f>
        <v>Rated</v>
      </c>
      <c r="I6812" s="16" t="s">
        <v>33</v>
      </c>
      <c r="J6812" s="29" t="s">
        <v>96</v>
      </c>
      <c r="K6812" s="19">
        <v>7.5890000000000004</v>
      </c>
      <c r="L6812" s="26">
        <v>1</v>
      </c>
    </row>
    <row r="6813" spans="1:12" x14ac:dyDescent="0.3">
      <c r="A6813" s="14">
        <v>351242</v>
      </c>
      <c r="B6813" s="16" t="s">
        <v>9165</v>
      </c>
      <c r="C6813" s="16" t="s">
        <v>10</v>
      </c>
      <c r="D6813" s="4">
        <v>42608</v>
      </c>
      <c r="E6813" s="23">
        <v>2016</v>
      </c>
      <c r="F6813" s="19">
        <v>5.8630000000000004</v>
      </c>
      <c r="G6813" s="19">
        <f>IF(Movies[[#This Row],[rating]]=0,"",Movies[[#This Row],[rating]])</f>
        <v>5.8630000000000004</v>
      </c>
      <c r="H6813" s="19" t="str">
        <f>IF(Movies[[#This Row],[rating]]=0,"No Rating","Rated")</f>
        <v>Rated</v>
      </c>
      <c r="I6813" s="16" t="s">
        <v>180</v>
      </c>
      <c r="J6813" s="29" t="s">
        <v>12</v>
      </c>
      <c r="K6813" s="19">
        <v>7.5720000000000001</v>
      </c>
      <c r="L6813" s="26">
        <v>164</v>
      </c>
    </row>
    <row r="6814" spans="1:12" x14ac:dyDescent="0.3">
      <c r="A6814" s="14">
        <v>393441</v>
      </c>
      <c r="B6814" s="16" t="s">
        <v>9166</v>
      </c>
      <c r="C6814" s="16" t="s">
        <v>595</v>
      </c>
      <c r="D6814" s="4">
        <v>42580</v>
      </c>
      <c r="E6814" s="23">
        <v>2016</v>
      </c>
      <c r="F6814" s="19">
        <v>5.4</v>
      </c>
      <c r="G6814" s="19">
        <f>IF(Movies[[#This Row],[rating]]=0,"",Movies[[#This Row],[rating]])</f>
        <v>5.4</v>
      </c>
      <c r="H6814" s="19" t="str">
        <f>IF(Movies[[#This Row],[rating]]=0,"No Rating","Rated")</f>
        <v>Rated</v>
      </c>
      <c r="I6814" s="16" t="s">
        <v>2815</v>
      </c>
      <c r="J6814" s="29" t="s">
        <v>142</v>
      </c>
      <c r="K6814" s="19">
        <v>7.5650000000000004</v>
      </c>
      <c r="L6814" s="26">
        <v>88</v>
      </c>
    </row>
    <row r="6815" spans="1:12" x14ac:dyDescent="0.3">
      <c r="A6815" s="14">
        <v>391779</v>
      </c>
      <c r="B6815" s="16" t="s">
        <v>9167</v>
      </c>
      <c r="C6815" s="16" t="s">
        <v>595</v>
      </c>
      <c r="D6815" s="4">
        <v>42524</v>
      </c>
      <c r="E6815" s="23">
        <v>2016</v>
      </c>
      <c r="F6815" s="19">
        <v>5.0999999999999996</v>
      </c>
      <c r="G6815" s="19">
        <f>IF(Movies[[#This Row],[rating]]=0,"",Movies[[#This Row],[rating]])</f>
        <v>5.0999999999999996</v>
      </c>
      <c r="H6815" s="19" t="str">
        <f>IF(Movies[[#This Row],[rating]]=0,"No Rating","Rated")</f>
        <v>Rated</v>
      </c>
      <c r="I6815" s="16" t="s">
        <v>273</v>
      </c>
      <c r="J6815" s="29" t="s">
        <v>142</v>
      </c>
      <c r="K6815" s="19">
        <v>7.5519999999999996</v>
      </c>
      <c r="L6815" s="26">
        <v>98</v>
      </c>
    </row>
    <row r="6816" spans="1:12" x14ac:dyDescent="0.3">
      <c r="A6816" s="14">
        <v>380620</v>
      </c>
      <c r="B6816" s="16" t="s">
        <v>9168</v>
      </c>
      <c r="C6816" s="16" t="s">
        <v>144</v>
      </c>
      <c r="D6816" s="4">
        <v>42539</v>
      </c>
      <c r="E6816" s="23">
        <v>2016</v>
      </c>
      <c r="F6816" s="19">
        <v>6.7</v>
      </c>
      <c r="G6816" s="19">
        <f>IF(Movies[[#This Row],[rating]]=0,"",Movies[[#This Row],[rating]])</f>
        <v>6.7</v>
      </c>
      <c r="H6816" s="19" t="str">
        <f>IF(Movies[[#This Row],[rating]]=0,"No Rating","Rated")</f>
        <v>Rated</v>
      </c>
      <c r="I6816" s="16" t="s">
        <v>8859</v>
      </c>
      <c r="J6816" s="29" t="s">
        <v>146</v>
      </c>
      <c r="K6816" s="19">
        <v>7.548</v>
      </c>
      <c r="L6816" s="26">
        <v>192</v>
      </c>
    </row>
    <row r="6817" spans="1:12" x14ac:dyDescent="0.3">
      <c r="A6817" s="14">
        <v>395797</v>
      </c>
      <c r="B6817" s="16" t="s">
        <v>557</v>
      </c>
      <c r="C6817" s="16" t="s">
        <v>10</v>
      </c>
      <c r="D6817" s="4">
        <v>42496</v>
      </c>
      <c r="E6817" s="23">
        <v>2016</v>
      </c>
      <c r="F6817" s="19">
        <v>4.88</v>
      </c>
      <c r="G6817" s="19">
        <f>IF(Movies[[#This Row],[rating]]=0,"",Movies[[#This Row],[rating]])</f>
        <v>4.88</v>
      </c>
      <c r="H6817" s="19" t="str">
        <f>IF(Movies[[#This Row],[rating]]=0,"No Rating","Rated")</f>
        <v>Rated</v>
      </c>
      <c r="I6817" s="16" t="s">
        <v>3002</v>
      </c>
      <c r="J6817" s="29" t="s">
        <v>12</v>
      </c>
      <c r="K6817" s="19">
        <v>7.5410000000000004</v>
      </c>
      <c r="L6817" s="26">
        <v>54</v>
      </c>
    </row>
    <row r="6818" spans="1:12" x14ac:dyDescent="0.3">
      <c r="A6818" s="14">
        <v>407389</v>
      </c>
      <c r="B6818" s="16" t="s">
        <v>9169</v>
      </c>
      <c r="C6818" s="16" t="s">
        <v>10</v>
      </c>
      <c r="D6818" s="4">
        <v>42587</v>
      </c>
      <c r="E6818" s="23">
        <v>2016</v>
      </c>
      <c r="F6818" s="19">
        <v>4.6879999999999997</v>
      </c>
      <c r="G6818" s="19">
        <f>IF(Movies[[#This Row],[rating]]=0,"",Movies[[#This Row],[rating]])</f>
        <v>4.6879999999999997</v>
      </c>
      <c r="H6818" s="19" t="str">
        <f>IF(Movies[[#This Row],[rating]]=0,"No Rating","Rated")</f>
        <v>Rated</v>
      </c>
      <c r="I6818" s="16" t="s">
        <v>132</v>
      </c>
      <c r="J6818" s="29" t="s">
        <v>12</v>
      </c>
      <c r="K6818" s="19">
        <v>7.5389999999999997</v>
      </c>
      <c r="L6818" s="26">
        <v>157</v>
      </c>
    </row>
    <row r="6819" spans="1:12" x14ac:dyDescent="0.3">
      <c r="A6819" s="14">
        <v>406052</v>
      </c>
      <c r="B6819" s="16" t="s">
        <v>9170</v>
      </c>
      <c r="C6819" s="16" t="s">
        <v>10</v>
      </c>
      <c r="D6819" s="4">
        <v>42619</v>
      </c>
      <c r="E6819" s="23">
        <v>2016</v>
      </c>
      <c r="F6819" s="19">
        <v>6.2</v>
      </c>
      <c r="G6819" s="19">
        <f>IF(Movies[[#This Row],[rating]]=0,"",Movies[[#This Row],[rating]])</f>
        <v>6.2</v>
      </c>
      <c r="H6819" s="19" t="str">
        <f>IF(Movies[[#This Row],[rating]]=0,"No Rating","Rated")</f>
        <v>Rated</v>
      </c>
      <c r="I6819" s="16" t="s">
        <v>6864</v>
      </c>
      <c r="J6819" s="29" t="s">
        <v>12</v>
      </c>
      <c r="K6819" s="19">
        <v>7.5380000000000003</v>
      </c>
      <c r="L6819" s="26">
        <v>59</v>
      </c>
    </row>
    <row r="6820" spans="1:12" x14ac:dyDescent="0.3">
      <c r="A6820" s="14">
        <v>401689</v>
      </c>
      <c r="B6820" s="16" t="s">
        <v>9171</v>
      </c>
      <c r="C6820" s="16" t="s">
        <v>10</v>
      </c>
      <c r="D6820" s="4">
        <v>42721</v>
      </c>
      <c r="E6820" s="23">
        <v>2016</v>
      </c>
      <c r="F6820" s="19">
        <v>6</v>
      </c>
      <c r="G6820" s="19">
        <f>IF(Movies[[#This Row],[rating]]=0,"",Movies[[#This Row],[rating]])</f>
        <v>6</v>
      </c>
      <c r="H6820" s="19" t="str">
        <f>IF(Movies[[#This Row],[rating]]=0,"No Rating","Rated")</f>
        <v>Rated</v>
      </c>
      <c r="I6820" s="16" t="s">
        <v>67</v>
      </c>
      <c r="J6820" s="29" t="s">
        <v>12</v>
      </c>
      <c r="K6820" s="19">
        <v>7.5179999999999998</v>
      </c>
      <c r="L6820" s="26">
        <v>61</v>
      </c>
    </row>
    <row r="6821" spans="1:12" x14ac:dyDescent="0.3">
      <c r="A6821" s="14">
        <v>326094</v>
      </c>
      <c r="B6821" s="16" t="s">
        <v>9172</v>
      </c>
      <c r="C6821" s="16" t="s">
        <v>10</v>
      </c>
      <c r="D6821" s="4">
        <v>42545</v>
      </c>
      <c r="E6821" s="23">
        <v>2016</v>
      </c>
      <c r="F6821" s="19">
        <v>5.6369999999999996</v>
      </c>
      <c r="G6821" s="19">
        <f>IF(Movies[[#This Row],[rating]]=0,"",Movies[[#This Row],[rating]])</f>
        <v>5.6369999999999996</v>
      </c>
      <c r="H6821" s="19" t="str">
        <f>IF(Movies[[#This Row],[rating]]=0,"No Rating","Rated")</f>
        <v>Rated</v>
      </c>
      <c r="I6821" s="16" t="s">
        <v>180</v>
      </c>
      <c r="J6821" s="29" t="s">
        <v>12</v>
      </c>
      <c r="K6821" s="19">
        <v>7.5179999999999998</v>
      </c>
      <c r="L6821" s="26">
        <v>215</v>
      </c>
    </row>
    <row r="6822" spans="1:12" x14ac:dyDescent="0.3">
      <c r="A6822" s="14">
        <v>392807</v>
      </c>
      <c r="B6822" s="16" t="s">
        <v>9173</v>
      </c>
      <c r="C6822" s="16" t="s">
        <v>9174</v>
      </c>
      <c r="D6822" s="4">
        <v>42615</v>
      </c>
      <c r="E6822" s="23">
        <v>2016</v>
      </c>
      <c r="F6822" s="19">
        <v>6.5830000000000002</v>
      </c>
      <c r="G6822" s="19">
        <f>IF(Movies[[#This Row],[rating]]=0,"",Movies[[#This Row],[rating]])</f>
        <v>6.5830000000000002</v>
      </c>
      <c r="H6822" s="19" t="str">
        <f>IF(Movies[[#This Row],[rating]]=0,"No Rating","Rated")</f>
        <v>Rated</v>
      </c>
      <c r="I6822" s="16" t="s">
        <v>33</v>
      </c>
      <c r="J6822" s="29" t="s">
        <v>517</v>
      </c>
      <c r="K6822" s="19">
        <v>7.5110000000000001</v>
      </c>
      <c r="L6822" s="26">
        <v>96</v>
      </c>
    </row>
    <row r="6823" spans="1:12" x14ac:dyDescent="0.3">
      <c r="A6823" s="14">
        <v>407250</v>
      </c>
      <c r="B6823" s="16" t="s">
        <v>9175</v>
      </c>
      <c r="C6823" s="16" t="s">
        <v>108</v>
      </c>
      <c r="D6823" s="4">
        <v>42606</v>
      </c>
      <c r="E6823" s="23">
        <v>2016</v>
      </c>
      <c r="F6823" s="19">
        <v>5.4</v>
      </c>
      <c r="G6823" s="19">
        <f>IF(Movies[[#This Row],[rating]]=0,"",Movies[[#This Row],[rating]])</f>
        <v>5.4</v>
      </c>
      <c r="H6823" s="19" t="str">
        <f>IF(Movies[[#This Row],[rating]]=0,"No Rating","Rated")</f>
        <v>Rated</v>
      </c>
      <c r="I6823" s="16" t="s">
        <v>30</v>
      </c>
      <c r="J6823" s="29" t="s">
        <v>110</v>
      </c>
      <c r="K6823" s="19">
        <v>7.4969999999999999</v>
      </c>
      <c r="L6823" s="26">
        <v>137</v>
      </c>
    </row>
    <row r="6824" spans="1:12" x14ac:dyDescent="0.3">
      <c r="A6824" s="14">
        <v>350160</v>
      </c>
      <c r="B6824" s="16" t="s">
        <v>9176</v>
      </c>
      <c r="C6824" s="16" t="s">
        <v>1229</v>
      </c>
      <c r="D6824" s="4">
        <v>42593</v>
      </c>
      <c r="E6824" s="23">
        <v>2016</v>
      </c>
      <c r="F6824" s="19">
        <v>7</v>
      </c>
      <c r="G6824" s="19">
        <f>IF(Movies[[#This Row],[rating]]=0,"",Movies[[#This Row],[rating]])</f>
        <v>7</v>
      </c>
      <c r="H6824" s="19" t="str">
        <f>IF(Movies[[#This Row],[rating]]=0,"No Rating","Rated")</f>
        <v>Rated</v>
      </c>
      <c r="I6824" s="16" t="s">
        <v>875</v>
      </c>
      <c r="J6824" s="29" t="s">
        <v>286</v>
      </c>
      <c r="K6824" s="19">
        <v>7.492</v>
      </c>
      <c r="L6824" s="26">
        <v>102</v>
      </c>
    </row>
    <row r="6825" spans="1:12" x14ac:dyDescent="0.3">
      <c r="A6825" s="14">
        <v>393857</v>
      </c>
      <c r="B6825" s="16" t="s">
        <v>9177</v>
      </c>
      <c r="C6825" s="16" t="s">
        <v>849</v>
      </c>
      <c r="D6825" s="4">
        <v>42481</v>
      </c>
      <c r="E6825" s="23">
        <v>2016</v>
      </c>
      <c r="F6825" s="19">
        <v>5.9720000000000004</v>
      </c>
      <c r="G6825" s="19">
        <f>IF(Movies[[#This Row],[rating]]=0,"",Movies[[#This Row],[rating]])</f>
        <v>5.9720000000000004</v>
      </c>
      <c r="H6825" s="19" t="str">
        <f>IF(Movies[[#This Row],[rating]]=0,"No Rating","Rated")</f>
        <v>Rated</v>
      </c>
      <c r="I6825" s="16" t="s">
        <v>239</v>
      </c>
      <c r="J6825" s="29" t="s">
        <v>511</v>
      </c>
      <c r="K6825" s="19">
        <v>7.4859999999999998</v>
      </c>
      <c r="L6825" s="26">
        <v>107</v>
      </c>
    </row>
    <row r="6826" spans="1:12" x14ac:dyDescent="0.3">
      <c r="A6826" s="14">
        <v>429285</v>
      </c>
      <c r="B6826" s="16" t="s">
        <v>9178</v>
      </c>
      <c r="C6826" s="16" t="s">
        <v>144</v>
      </c>
      <c r="D6826" s="4">
        <v>42679</v>
      </c>
      <c r="E6826" s="23">
        <v>2016</v>
      </c>
      <c r="F6826" s="19">
        <v>7.3</v>
      </c>
      <c r="G6826" s="19">
        <f>IF(Movies[[#This Row],[rating]]=0,"",Movies[[#This Row],[rating]])</f>
        <v>7.3</v>
      </c>
      <c r="H6826" s="19" t="str">
        <f>IF(Movies[[#This Row],[rating]]=0,"No Rating","Rated")</f>
        <v>Rated</v>
      </c>
      <c r="I6826" s="16" t="s">
        <v>695</v>
      </c>
      <c r="J6826" s="29" t="s">
        <v>146</v>
      </c>
      <c r="K6826" s="19">
        <v>7.4820000000000002</v>
      </c>
      <c r="L6826" s="26">
        <v>28</v>
      </c>
    </row>
    <row r="6827" spans="1:12" x14ac:dyDescent="0.3">
      <c r="A6827" s="14">
        <v>397717</v>
      </c>
      <c r="B6827" s="16" t="s">
        <v>9179</v>
      </c>
      <c r="C6827" s="16" t="s">
        <v>10</v>
      </c>
      <c r="D6827" s="4">
        <v>42623</v>
      </c>
      <c r="E6827" s="23">
        <v>2016</v>
      </c>
      <c r="F6827" s="19">
        <v>5.7</v>
      </c>
      <c r="G6827" s="19">
        <f>IF(Movies[[#This Row],[rating]]=0,"",Movies[[#This Row],[rating]])</f>
        <v>5.7</v>
      </c>
      <c r="H6827" s="19" t="str">
        <f>IF(Movies[[#This Row],[rating]]=0,"No Rating","Rated")</f>
        <v>Rated</v>
      </c>
      <c r="I6827" s="16" t="s">
        <v>49</v>
      </c>
      <c r="J6827" s="29" t="s">
        <v>12</v>
      </c>
      <c r="K6827" s="19">
        <v>7.4749999999999996</v>
      </c>
      <c r="L6827" s="26">
        <v>190</v>
      </c>
    </row>
    <row r="6828" spans="1:12" x14ac:dyDescent="0.3">
      <c r="A6828" s="14">
        <v>390669</v>
      </c>
      <c r="B6828" s="16" t="s">
        <v>9180</v>
      </c>
      <c r="C6828" s="16" t="s">
        <v>540</v>
      </c>
      <c r="D6828" s="4">
        <v>42460</v>
      </c>
      <c r="E6828" s="23">
        <v>2016</v>
      </c>
      <c r="F6828" s="19">
        <v>6.7</v>
      </c>
      <c r="G6828" s="19">
        <f>IF(Movies[[#This Row],[rating]]=0,"",Movies[[#This Row],[rating]])</f>
        <v>6.7</v>
      </c>
      <c r="H6828" s="19" t="str">
        <f>IF(Movies[[#This Row],[rating]]=0,"No Rating","Rated")</f>
        <v>Rated</v>
      </c>
      <c r="I6828" s="16" t="s">
        <v>161</v>
      </c>
      <c r="J6828" s="29" t="s">
        <v>511</v>
      </c>
      <c r="K6828" s="19">
        <v>7.4489999999999998</v>
      </c>
      <c r="L6828" s="26">
        <v>273</v>
      </c>
    </row>
    <row r="6829" spans="1:12" x14ac:dyDescent="0.3">
      <c r="A6829" s="14">
        <v>371445</v>
      </c>
      <c r="B6829" s="16" t="s">
        <v>9181</v>
      </c>
      <c r="C6829" s="16" t="s">
        <v>10</v>
      </c>
      <c r="D6829" s="4">
        <v>42712</v>
      </c>
      <c r="E6829" s="23">
        <v>2016</v>
      </c>
      <c r="F6829" s="19">
        <v>7</v>
      </c>
      <c r="G6829" s="19">
        <f>IF(Movies[[#This Row],[rating]]=0,"",Movies[[#This Row],[rating]])</f>
        <v>7</v>
      </c>
      <c r="H6829" s="19" t="str">
        <f>IF(Movies[[#This Row],[rating]]=0,"No Rating","Rated")</f>
        <v>Rated</v>
      </c>
      <c r="I6829" s="16" t="s">
        <v>49</v>
      </c>
      <c r="J6829" s="29" t="s">
        <v>12</v>
      </c>
      <c r="K6829" s="19">
        <v>7.4450000000000003</v>
      </c>
      <c r="L6829" s="26">
        <v>92</v>
      </c>
    </row>
    <row r="6830" spans="1:12" x14ac:dyDescent="0.3">
      <c r="A6830" s="14">
        <v>406449</v>
      </c>
      <c r="B6830" s="16" t="s">
        <v>9182</v>
      </c>
      <c r="C6830" s="16" t="s">
        <v>2138</v>
      </c>
      <c r="D6830" s="4">
        <v>42650</v>
      </c>
      <c r="E6830" s="23">
        <v>2016</v>
      </c>
      <c r="F6830" s="19">
        <v>7.33</v>
      </c>
      <c r="G6830" s="19">
        <f>IF(Movies[[#This Row],[rating]]=0,"",Movies[[#This Row],[rating]])</f>
        <v>7.33</v>
      </c>
      <c r="H6830" s="19" t="str">
        <f>IF(Movies[[#This Row],[rating]]=0,"No Rating","Rated")</f>
        <v>Rated</v>
      </c>
      <c r="I6830" s="16" t="s">
        <v>6532</v>
      </c>
      <c r="J6830" s="29" t="s">
        <v>2139</v>
      </c>
      <c r="K6830" s="19">
        <v>7.4290000000000003</v>
      </c>
      <c r="L6830" s="26">
        <v>132</v>
      </c>
    </row>
    <row r="6831" spans="1:12" x14ac:dyDescent="0.3">
      <c r="A6831" s="14">
        <v>394269</v>
      </c>
      <c r="B6831" s="16" t="s">
        <v>9183</v>
      </c>
      <c r="C6831" s="16" t="s">
        <v>10</v>
      </c>
      <c r="D6831" s="4">
        <v>42483</v>
      </c>
      <c r="E6831" s="23">
        <v>2016</v>
      </c>
      <c r="F6831" s="19">
        <v>8.4</v>
      </c>
      <c r="G6831" s="19">
        <f>IF(Movies[[#This Row],[rating]]=0,"",Movies[[#This Row],[rating]])</f>
        <v>8.4</v>
      </c>
      <c r="H6831" s="19" t="str">
        <f>IF(Movies[[#This Row],[rating]]=0,"No Rating","Rated")</f>
        <v>Rated</v>
      </c>
      <c r="I6831" s="16" t="s">
        <v>5183</v>
      </c>
      <c r="J6831" s="29" t="s">
        <v>12</v>
      </c>
      <c r="K6831" s="19">
        <v>7.4139999999999997</v>
      </c>
      <c r="L6831" s="26">
        <v>160</v>
      </c>
    </row>
    <row r="6832" spans="1:12" x14ac:dyDescent="0.3">
      <c r="A6832" s="14">
        <v>422153</v>
      </c>
      <c r="B6832" s="16" t="s">
        <v>9184</v>
      </c>
      <c r="C6832" s="16" t="s">
        <v>10</v>
      </c>
      <c r="D6832" s="4">
        <v>42664</v>
      </c>
      <c r="E6832" s="23">
        <v>2016</v>
      </c>
      <c r="F6832" s="19">
        <v>6.5549999999999997</v>
      </c>
      <c r="G6832" s="19">
        <f>IF(Movies[[#This Row],[rating]]=0,"",Movies[[#This Row],[rating]])</f>
        <v>6.5549999999999997</v>
      </c>
      <c r="H6832" s="19" t="str">
        <f>IF(Movies[[#This Row],[rating]]=0,"No Rating","Rated")</f>
        <v>Rated</v>
      </c>
      <c r="I6832" s="16" t="s">
        <v>9185</v>
      </c>
      <c r="J6832" s="29" t="s">
        <v>12</v>
      </c>
      <c r="K6832" s="19">
        <v>7.4109999999999996</v>
      </c>
      <c r="L6832" s="26">
        <v>82</v>
      </c>
    </row>
    <row r="6833" spans="1:12" x14ac:dyDescent="0.3">
      <c r="A6833" s="14">
        <v>381028</v>
      </c>
      <c r="B6833" s="16" t="s">
        <v>9186</v>
      </c>
      <c r="C6833" s="16" t="s">
        <v>10</v>
      </c>
      <c r="D6833" s="4">
        <v>42442</v>
      </c>
      <c r="E6833" s="23">
        <v>2016</v>
      </c>
      <c r="F6833" s="19">
        <v>7.6159999999999997</v>
      </c>
      <c r="G6833" s="19">
        <f>IF(Movies[[#This Row],[rating]]=0,"",Movies[[#This Row],[rating]])</f>
        <v>7.6159999999999997</v>
      </c>
      <c r="H6833" s="19" t="str">
        <f>IF(Movies[[#This Row],[rating]]=0,"No Rating","Rated")</f>
        <v>Rated</v>
      </c>
      <c r="I6833" s="16" t="s">
        <v>9187</v>
      </c>
      <c r="J6833" s="29" t="s">
        <v>12</v>
      </c>
      <c r="K6833" s="19">
        <v>7.4089999999999998</v>
      </c>
      <c r="L6833" s="26">
        <v>189</v>
      </c>
    </row>
    <row r="6834" spans="1:12" x14ac:dyDescent="0.3">
      <c r="A6834" s="14">
        <v>373451</v>
      </c>
      <c r="B6834" s="16" t="s">
        <v>9188</v>
      </c>
      <c r="C6834" s="16" t="s">
        <v>10</v>
      </c>
      <c r="D6834" s="4">
        <v>42406</v>
      </c>
      <c r="E6834" s="23">
        <v>2016</v>
      </c>
      <c r="F6834" s="19">
        <v>7</v>
      </c>
      <c r="G6834" s="19">
        <f>IF(Movies[[#This Row],[rating]]=0,"",Movies[[#This Row],[rating]])</f>
        <v>7</v>
      </c>
      <c r="H6834" s="19" t="str">
        <f>IF(Movies[[#This Row],[rating]]=0,"No Rating","Rated")</f>
        <v>Rated</v>
      </c>
      <c r="I6834" s="16" t="s">
        <v>1215</v>
      </c>
      <c r="J6834" s="29" t="s">
        <v>12</v>
      </c>
      <c r="K6834" s="19">
        <v>7.399</v>
      </c>
      <c r="L6834" s="26">
        <v>75</v>
      </c>
    </row>
    <row r="6835" spans="1:12" x14ac:dyDescent="0.3">
      <c r="A6835" s="14">
        <v>411632</v>
      </c>
      <c r="B6835" s="16" t="s">
        <v>9189</v>
      </c>
      <c r="C6835" s="16" t="s">
        <v>10</v>
      </c>
      <c r="D6835" s="4">
        <v>42636</v>
      </c>
      <c r="E6835" s="23">
        <v>2016</v>
      </c>
      <c r="F6835" s="19">
        <v>4.5999999999999996</v>
      </c>
      <c r="G6835" s="19">
        <f>IF(Movies[[#This Row],[rating]]=0,"",Movies[[#This Row],[rating]])</f>
        <v>4.5999999999999996</v>
      </c>
      <c r="H6835" s="19" t="str">
        <f>IF(Movies[[#This Row],[rating]]=0,"No Rating","Rated")</f>
        <v>Rated</v>
      </c>
      <c r="I6835" s="16" t="s">
        <v>78</v>
      </c>
      <c r="J6835" s="29" t="s">
        <v>12</v>
      </c>
      <c r="K6835" s="19">
        <v>7.3949999999999996</v>
      </c>
      <c r="L6835" s="26">
        <v>77</v>
      </c>
    </row>
    <row r="6836" spans="1:12" x14ac:dyDescent="0.3">
      <c r="A6836" s="14">
        <v>381325</v>
      </c>
      <c r="B6836" s="16" t="s">
        <v>9190</v>
      </c>
      <c r="C6836" s="16" t="s">
        <v>416</v>
      </c>
      <c r="D6836" s="4">
        <v>42436</v>
      </c>
      <c r="E6836" s="23">
        <v>2016</v>
      </c>
      <c r="F6836" s="19">
        <v>3.5</v>
      </c>
      <c r="G6836" s="19">
        <f>IF(Movies[[#This Row],[rating]]=0,"",Movies[[#This Row],[rating]])</f>
        <v>3.5</v>
      </c>
      <c r="H6836" s="19" t="str">
        <f>IF(Movies[[#This Row],[rating]]=0,"No Rating","Rated")</f>
        <v>Rated</v>
      </c>
      <c r="I6836" s="16" t="s">
        <v>148</v>
      </c>
      <c r="J6836" s="29" t="s">
        <v>12</v>
      </c>
      <c r="K6836" s="19">
        <v>7.383</v>
      </c>
      <c r="L6836" s="26">
        <v>96</v>
      </c>
    </row>
    <row r="6837" spans="1:12" x14ac:dyDescent="0.3">
      <c r="A6837" s="14">
        <v>377275</v>
      </c>
      <c r="B6837" s="16" t="s">
        <v>9191</v>
      </c>
      <c r="C6837" s="16" t="s">
        <v>108</v>
      </c>
      <c r="D6837" s="4">
        <v>42627</v>
      </c>
      <c r="E6837" s="23">
        <v>2016</v>
      </c>
      <c r="F6837" s="19">
        <v>5.9</v>
      </c>
      <c r="G6837" s="19">
        <f>IF(Movies[[#This Row],[rating]]=0,"",Movies[[#This Row],[rating]])</f>
        <v>5.9</v>
      </c>
      <c r="H6837" s="19" t="str">
        <f>IF(Movies[[#This Row],[rating]]=0,"No Rating","Rated")</f>
        <v>Rated</v>
      </c>
      <c r="I6837" s="16" t="s">
        <v>197</v>
      </c>
      <c r="J6837" s="29" t="s">
        <v>110</v>
      </c>
      <c r="K6837" s="19">
        <v>7.3819999999999997</v>
      </c>
      <c r="L6837" s="26">
        <v>486</v>
      </c>
    </row>
    <row r="6838" spans="1:12" x14ac:dyDescent="0.3">
      <c r="A6838" s="14">
        <v>345925</v>
      </c>
      <c r="B6838" s="16" t="s">
        <v>9192</v>
      </c>
      <c r="C6838" s="16" t="s">
        <v>172</v>
      </c>
      <c r="D6838" s="4">
        <v>42678</v>
      </c>
      <c r="E6838" s="23">
        <v>2016</v>
      </c>
      <c r="F6838" s="19">
        <v>4.8639999999999999</v>
      </c>
      <c r="G6838" s="19">
        <f>IF(Movies[[#This Row],[rating]]=0,"",Movies[[#This Row],[rating]])</f>
        <v>4.8639999999999999</v>
      </c>
      <c r="H6838" s="19" t="str">
        <f>IF(Movies[[#This Row],[rating]]=0,"No Rating","Rated")</f>
        <v>Rated</v>
      </c>
      <c r="I6838" s="16" t="s">
        <v>4371</v>
      </c>
      <c r="J6838" s="29" t="s">
        <v>12</v>
      </c>
      <c r="K6838" s="19">
        <v>7.3819999999999997</v>
      </c>
      <c r="L6838" s="26">
        <v>265</v>
      </c>
    </row>
    <row r="6839" spans="1:12" x14ac:dyDescent="0.3">
      <c r="A6839" s="14">
        <v>406107</v>
      </c>
      <c r="B6839" s="16" t="s">
        <v>9193</v>
      </c>
      <c r="C6839" s="16" t="s">
        <v>10</v>
      </c>
      <c r="D6839" s="4">
        <v>42641</v>
      </c>
      <c r="E6839" s="23">
        <v>2016</v>
      </c>
      <c r="F6839" s="19">
        <v>5.2</v>
      </c>
      <c r="G6839" s="19">
        <f>IF(Movies[[#This Row],[rating]]=0,"",Movies[[#This Row],[rating]])</f>
        <v>5.2</v>
      </c>
      <c r="H6839" s="19" t="str">
        <f>IF(Movies[[#This Row],[rating]]=0,"No Rating","Rated")</f>
        <v>Rated</v>
      </c>
      <c r="I6839" s="16" t="s">
        <v>132</v>
      </c>
      <c r="J6839" s="29" t="s">
        <v>12</v>
      </c>
      <c r="K6839" s="19">
        <v>7.3769999999999998</v>
      </c>
      <c r="L6839" s="26">
        <v>147</v>
      </c>
    </row>
    <row r="6840" spans="1:12" x14ac:dyDescent="0.3">
      <c r="A6840" s="14">
        <v>389630</v>
      </c>
      <c r="B6840" s="16" t="s">
        <v>9194</v>
      </c>
      <c r="C6840" s="16" t="s">
        <v>10</v>
      </c>
      <c r="D6840" s="4">
        <v>42713</v>
      </c>
      <c r="E6840" s="23">
        <v>2016</v>
      </c>
      <c r="F6840" s="19">
        <v>5.6</v>
      </c>
      <c r="G6840" s="19">
        <f>IF(Movies[[#This Row],[rating]]=0,"",Movies[[#This Row],[rating]])</f>
        <v>5.6</v>
      </c>
      <c r="H6840" s="19" t="str">
        <f>IF(Movies[[#This Row],[rating]]=0,"No Rating","Rated")</f>
        <v>Rated</v>
      </c>
      <c r="I6840" s="16" t="s">
        <v>49</v>
      </c>
      <c r="J6840" s="29" t="s">
        <v>12</v>
      </c>
      <c r="K6840" s="19">
        <v>7.3680000000000003</v>
      </c>
      <c r="L6840" s="26">
        <v>85</v>
      </c>
    </row>
    <row r="6841" spans="1:12" x14ac:dyDescent="0.3">
      <c r="A6841" s="14">
        <v>397003</v>
      </c>
      <c r="B6841" s="16" t="s">
        <v>9195</v>
      </c>
      <c r="C6841" s="16" t="s">
        <v>4487</v>
      </c>
      <c r="D6841" s="4">
        <v>42503</v>
      </c>
      <c r="E6841" s="23">
        <v>2016</v>
      </c>
      <c r="F6841" s="19">
        <v>3.9</v>
      </c>
      <c r="G6841" s="19">
        <f>IF(Movies[[#This Row],[rating]]=0,"",Movies[[#This Row],[rating]])</f>
        <v>3.9</v>
      </c>
      <c r="H6841" s="19" t="str">
        <f>IF(Movies[[#This Row],[rating]]=0,"No Rating","Rated")</f>
        <v>Rated</v>
      </c>
      <c r="I6841" s="16" t="s">
        <v>71</v>
      </c>
      <c r="J6841" s="29" t="s">
        <v>12</v>
      </c>
      <c r="K6841" s="19">
        <v>7.3659999999999997</v>
      </c>
      <c r="L6841" s="26">
        <v>73</v>
      </c>
    </row>
    <row r="6842" spans="1:12" x14ac:dyDescent="0.3">
      <c r="A6842" s="14">
        <v>417199</v>
      </c>
      <c r="B6842" s="16" t="s">
        <v>9196</v>
      </c>
      <c r="C6842" s="16" t="s">
        <v>94</v>
      </c>
      <c r="D6842" s="4">
        <v>42704</v>
      </c>
      <c r="E6842" s="23">
        <v>2016</v>
      </c>
      <c r="F6842" s="19">
        <v>7</v>
      </c>
      <c r="G6842" s="19">
        <f>IF(Movies[[#This Row],[rating]]=0,"",Movies[[#This Row],[rating]])</f>
        <v>7</v>
      </c>
      <c r="H6842" s="19" t="str">
        <f>IF(Movies[[#This Row],[rating]]=0,"No Rating","Rated")</f>
        <v>Rated</v>
      </c>
      <c r="I6842" s="16" t="s">
        <v>971</v>
      </c>
      <c r="J6842" s="29" t="s">
        <v>96</v>
      </c>
      <c r="K6842" s="19">
        <v>7.359</v>
      </c>
      <c r="L6842" s="26">
        <v>55</v>
      </c>
    </row>
    <row r="6843" spans="1:12" x14ac:dyDescent="0.3">
      <c r="A6843" s="14">
        <v>413770</v>
      </c>
      <c r="B6843" s="16" t="s">
        <v>9197</v>
      </c>
      <c r="C6843" s="16" t="s">
        <v>416</v>
      </c>
      <c r="D6843" s="4">
        <v>42658</v>
      </c>
      <c r="E6843" s="23">
        <v>2016</v>
      </c>
      <c r="F6843" s="19">
        <v>7.4</v>
      </c>
      <c r="G6843" s="19">
        <f>IF(Movies[[#This Row],[rating]]=0,"",Movies[[#This Row],[rating]])</f>
        <v>7.4</v>
      </c>
      <c r="H6843" s="19" t="str">
        <f>IF(Movies[[#This Row],[rating]]=0,"No Rating","Rated")</f>
        <v>Rated</v>
      </c>
      <c r="I6843" s="16" t="s">
        <v>9198</v>
      </c>
      <c r="J6843" s="29" t="s">
        <v>12</v>
      </c>
      <c r="K6843" s="19">
        <v>7.359</v>
      </c>
      <c r="L6843" s="26">
        <v>114</v>
      </c>
    </row>
    <row r="6844" spans="1:12" x14ac:dyDescent="0.3">
      <c r="A6844" s="14">
        <v>401146</v>
      </c>
      <c r="B6844" s="16" t="s">
        <v>9199</v>
      </c>
      <c r="C6844" s="16" t="s">
        <v>144</v>
      </c>
      <c r="D6844" s="4">
        <v>42623</v>
      </c>
      <c r="E6844" s="23">
        <v>2016</v>
      </c>
      <c r="F6844" s="19">
        <v>7</v>
      </c>
      <c r="G6844" s="19">
        <f>IF(Movies[[#This Row],[rating]]=0,"",Movies[[#This Row],[rating]])</f>
        <v>7</v>
      </c>
      <c r="H6844" s="19" t="str">
        <f>IF(Movies[[#This Row],[rating]]=0,"No Rating","Rated")</f>
        <v>Rated</v>
      </c>
      <c r="I6844" s="16" t="s">
        <v>1089</v>
      </c>
      <c r="J6844" s="29" t="s">
        <v>146</v>
      </c>
      <c r="K6844" s="19">
        <v>7.359</v>
      </c>
      <c r="L6844" s="26">
        <v>52</v>
      </c>
    </row>
    <row r="6845" spans="1:12" x14ac:dyDescent="0.3">
      <c r="A6845" s="14">
        <v>371738</v>
      </c>
      <c r="B6845" s="16" t="s">
        <v>9200</v>
      </c>
      <c r="C6845" s="16" t="s">
        <v>10</v>
      </c>
      <c r="D6845" s="4">
        <v>42575</v>
      </c>
      <c r="E6845" s="23">
        <v>2016</v>
      </c>
      <c r="F6845" s="19">
        <v>7.1459999999999999</v>
      </c>
      <c r="G6845" s="19">
        <f>IF(Movies[[#This Row],[rating]]=0,"",Movies[[#This Row],[rating]])</f>
        <v>7.1459999999999999</v>
      </c>
      <c r="H6845" s="19" t="str">
        <f>IF(Movies[[#This Row],[rating]]=0,"No Rating","Rated")</f>
        <v>Rated</v>
      </c>
      <c r="I6845" s="16" t="s">
        <v>498</v>
      </c>
      <c r="J6845" s="29" t="s">
        <v>12</v>
      </c>
      <c r="K6845" s="19">
        <v>7.359</v>
      </c>
      <c r="L6845" s="26">
        <v>219</v>
      </c>
    </row>
    <row r="6846" spans="1:12" x14ac:dyDescent="0.3">
      <c r="A6846" s="14">
        <v>421848</v>
      </c>
      <c r="B6846" s="16" t="s">
        <v>9201</v>
      </c>
      <c r="C6846" s="16" t="s">
        <v>10</v>
      </c>
      <c r="D6846" s="4">
        <v>42664</v>
      </c>
      <c r="E6846" s="23">
        <v>2016</v>
      </c>
      <c r="F6846" s="19">
        <v>5.0999999999999996</v>
      </c>
      <c r="G6846" s="19">
        <f>IF(Movies[[#This Row],[rating]]=0,"",Movies[[#This Row],[rating]])</f>
        <v>5.0999999999999996</v>
      </c>
      <c r="H6846" s="19" t="str">
        <f>IF(Movies[[#This Row],[rating]]=0,"No Rating","Rated")</f>
        <v>Rated</v>
      </c>
      <c r="I6846" s="16" t="s">
        <v>132</v>
      </c>
      <c r="J6846" s="29" t="s">
        <v>12</v>
      </c>
      <c r="K6846" s="19">
        <v>7.351</v>
      </c>
      <c r="L6846" s="26">
        <v>84</v>
      </c>
    </row>
    <row r="6847" spans="1:12" x14ac:dyDescent="0.3">
      <c r="A6847" s="14">
        <v>346658</v>
      </c>
      <c r="B6847" s="16" t="s">
        <v>9202</v>
      </c>
      <c r="C6847" s="16" t="s">
        <v>9203</v>
      </c>
      <c r="D6847" s="4">
        <v>42619</v>
      </c>
      <c r="E6847" s="23">
        <v>2016</v>
      </c>
      <c r="F6847" s="19">
        <v>6.1</v>
      </c>
      <c r="G6847" s="19">
        <f>IF(Movies[[#This Row],[rating]]=0,"",Movies[[#This Row],[rating]])</f>
        <v>6.1</v>
      </c>
      <c r="H6847" s="19" t="str">
        <f>IF(Movies[[#This Row],[rating]]=0,"No Rating","Rated")</f>
        <v>Rated</v>
      </c>
      <c r="I6847" s="16" t="s">
        <v>199</v>
      </c>
      <c r="J6847" s="29" t="s">
        <v>578</v>
      </c>
      <c r="K6847" s="19">
        <v>7.3470000000000004</v>
      </c>
      <c r="L6847" s="26">
        <v>89</v>
      </c>
    </row>
    <row r="6848" spans="1:12" x14ac:dyDescent="0.3">
      <c r="A6848" s="14">
        <v>364615</v>
      </c>
      <c r="B6848" s="16" t="s">
        <v>9204</v>
      </c>
      <c r="C6848" s="16" t="s">
        <v>2564</v>
      </c>
      <c r="D6848" s="4">
        <v>42482</v>
      </c>
      <c r="E6848" s="23">
        <v>2016</v>
      </c>
      <c r="F6848" s="19">
        <v>6</v>
      </c>
      <c r="G6848" s="19">
        <f>IF(Movies[[#This Row],[rating]]=0,"",Movies[[#This Row],[rating]])</f>
        <v>6</v>
      </c>
      <c r="H6848" s="19" t="str">
        <f>IF(Movies[[#This Row],[rating]]=0,"No Rating","Rated")</f>
        <v>Rated</v>
      </c>
      <c r="I6848" s="16" t="s">
        <v>199</v>
      </c>
      <c r="J6848" s="29" t="s">
        <v>34</v>
      </c>
      <c r="K6848" s="19">
        <v>7.3319999999999999</v>
      </c>
      <c r="L6848" s="26">
        <v>155</v>
      </c>
    </row>
    <row r="6849" spans="1:12" x14ac:dyDescent="0.3">
      <c r="A6849" s="14">
        <v>339792</v>
      </c>
      <c r="B6849" s="16" t="s">
        <v>9205</v>
      </c>
      <c r="C6849" s="16" t="s">
        <v>416</v>
      </c>
      <c r="D6849" s="4">
        <v>42601</v>
      </c>
      <c r="E6849" s="23">
        <v>2016</v>
      </c>
      <c r="F6849" s="19">
        <v>6.1079999999999997</v>
      </c>
      <c r="G6849" s="19">
        <f>IF(Movies[[#This Row],[rating]]=0,"",Movies[[#This Row],[rating]])</f>
        <v>6.1079999999999997</v>
      </c>
      <c r="H6849" s="19" t="str">
        <f>IF(Movies[[#This Row],[rating]]=0,"No Rating","Rated")</f>
        <v>Rated</v>
      </c>
      <c r="I6849" s="16" t="s">
        <v>3819</v>
      </c>
      <c r="J6849" s="29" t="s">
        <v>12</v>
      </c>
      <c r="K6849" s="19">
        <v>7.327</v>
      </c>
      <c r="L6849" s="26">
        <v>367</v>
      </c>
    </row>
    <row r="6850" spans="1:12" x14ac:dyDescent="0.3">
      <c r="A6850" s="14">
        <v>438528</v>
      </c>
      <c r="B6850" s="16" t="s">
        <v>9206</v>
      </c>
      <c r="C6850" s="16" t="s">
        <v>144</v>
      </c>
      <c r="D6850" s="4">
        <v>42658</v>
      </c>
      <c r="E6850" s="23">
        <v>2016</v>
      </c>
      <c r="F6850" s="19">
        <v>5.9</v>
      </c>
      <c r="G6850" s="19">
        <f>IF(Movies[[#This Row],[rating]]=0,"",Movies[[#This Row],[rating]])</f>
        <v>5.9</v>
      </c>
      <c r="H6850" s="19" t="str">
        <f>IF(Movies[[#This Row],[rating]]=0,"No Rating","Rated")</f>
        <v>Rated</v>
      </c>
      <c r="I6850" s="16" t="s">
        <v>166</v>
      </c>
      <c r="J6850" s="29" t="s">
        <v>146</v>
      </c>
      <c r="K6850" s="19">
        <v>7.3259999999999996</v>
      </c>
      <c r="L6850" s="26">
        <v>7</v>
      </c>
    </row>
    <row r="6851" spans="1:12" x14ac:dyDescent="0.3">
      <c r="A6851" s="14">
        <v>347881</v>
      </c>
      <c r="B6851" s="16" t="s">
        <v>9207</v>
      </c>
      <c r="C6851" s="16" t="s">
        <v>432</v>
      </c>
      <c r="D6851" s="4">
        <v>42447</v>
      </c>
      <c r="E6851" s="23">
        <v>2016</v>
      </c>
      <c r="F6851" s="19">
        <v>6.4</v>
      </c>
      <c r="G6851" s="19">
        <f>IF(Movies[[#This Row],[rating]]=0,"",Movies[[#This Row],[rating]])</f>
        <v>6.4</v>
      </c>
      <c r="H6851" s="19" t="str">
        <f>IF(Movies[[#This Row],[rating]]=0,"No Rating","Rated")</f>
        <v>Rated</v>
      </c>
      <c r="I6851" s="16" t="s">
        <v>713</v>
      </c>
      <c r="J6851" s="29" t="s">
        <v>12</v>
      </c>
      <c r="K6851" s="19">
        <v>7.3239999999999998</v>
      </c>
      <c r="L6851" s="26">
        <v>181</v>
      </c>
    </row>
    <row r="6852" spans="1:12" x14ac:dyDescent="0.3">
      <c r="A6852" s="14">
        <v>388403</v>
      </c>
      <c r="B6852" s="16" t="s">
        <v>9208</v>
      </c>
      <c r="C6852" s="16" t="s">
        <v>411</v>
      </c>
      <c r="D6852" s="4">
        <v>42461</v>
      </c>
      <c r="E6852" s="23">
        <v>2016</v>
      </c>
      <c r="F6852" s="19">
        <v>6.298</v>
      </c>
      <c r="G6852" s="19">
        <f>IF(Movies[[#This Row],[rating]]=0,"",Movies[[#This Row],[rating]])</f>
        <v>6.298</v>
      </c>
      <c r="H6852" s="19" t="str">
        <f>IF(Movies[[#This Row],[rating]]=0,"No Rating","Rated")</f>
        <v>Rated</v>
      </c>
      <c r="I6852" s="16" t="s">
        <v>49</v>
      </c>
      <c r="J6852" s="29" t="s">
        <v>342</v>
      </c>
      <c r="K6852" s="19">
        <v>7.31</v>
      </c>
      <c r="L6852" s="26">
        <v>57</v>
      </c>
    </row>
    <row r="6853" spans="1:12" x14ac:dyDescent="0.3">
      <c r="A6853" s="14">
        <v>378674</v>
      </c>
      <c r="B6853" s="16" t="s">
        <v>9209</v>
      </c>
      <c r="C6853" s="16" t="s">
        <v>10</v>
      </c>
      <c r="D6853" s="4">
        <v>42388</v>
      </c>
      <c r="E6853" s="23">
        <v>2016</v>
      </c>
      <c r="F6853" s="19">
        <v>6</v>
      </c>
      <c r="G6853" s="19">
        <f>IF(Movies[[#This Row],[rating]]=0,"",Movies[[#This Row],[rating]])</f>
        <v>6</v>
      </c>
      <c r="H6853" s="19" t="str">
        <f>IF(Movies[[#This Row],[rating]]=0,"No Rating","Rated")</f>
        <v>Rated</v>
      </c>
      <c r="I6853" s="16" t="s">
        <v>329</v>
      </c>
      <c r="J6853" s="29" t="s">
        <v>12</v>
      </c>
      <c r="K6853" s="19">
        <v>7.3070000000000004</v>
      </c>
      <c r="L6853" s="26">
        <v>68</v>
      </c>
    </row>
    <row r="6854" spans="1:12" x14ac:dyDescent="0.3">
      <c r="A6854" s="14">
        <v>405924</v>
      </c>
      <c r="B6854" s="16" t="s">
        <v>9210</v>
      </c>
      <c r="C6854" s="16" t="s">
        <v>595</v>
      </c>
      <c r="D6854" s="4">
        <v>42614</v>
      </c>
      <c r="E6854" s="23">
        <v>2016</v>
      </c>
      <c r="F6854" s="19">
        <v>7.3</v>
      </c>
      <c r="G6854" s="19">
        <f>IF(Movies[[#This Row],[rating]]=0,"",Movies[[#This Row],[rating]])</f>
        <v>7.3</v>
      </c>
      <c r="H6854" s="19" t="str">
        <f>IF(Movies[[#This Row],[rating]]=0,"No Rating","Rated")</f>
        <v>Rated</v>
      </c>
      <c r="I6854" s="16" t="s">
        <v>808</v>
      </c>
      <c r="J6854" s="29" t="s">
        <v>1033</v>
      </c>
      <c r="K6854" s="19">
        <v>7.2960000000000003</v>
      </c>
      <c r="L6854" s="26">
        <v>40</v>
      </c>
    </row>
    <row r="6855" spans="1:12" x14ac:dyDescent="0.3">
      <c r="A6855" s="14">
        <v>383367</v>
      </c>
      <c r="B6855" s="16" t="s">
        <v>9211</v>
      </c>
      <c r="C6855" s="16" t="s">
        <v>595</v>
      </c>
      <c r="D6855" s="4">
        <v>42489</v>
      </c>
      <c r="E6855" s="23">
        <v>2016</v>
      </c>
      <c r="F6855" s="19">
        <v>7.5</v>
      </c>
      <c r="G6855" s="19">
        <f>IF(Movies[[#This Row],[rating]]=0,"",Movies[[#This Row],[rating]])</f>
        <v>7.5</v>
      </c>
      <c r="H6855" s="19" t="str">
        <f>IF(Movies[[#This Row],[rating]]=0,"No Rating","Rated")</f>
        <v>Rated</v>
      </c>
      <c r="I6855" s="16" t="s">
        <v>33</v>
      </c>
      <c r="J6855" s="29" t="s">
        <v>9212</v>
      </c>
      <c r="K6855" s="19">
        <v>7.2880000000000003</v>
      </c>
      <c r="L6855" s="26">
        <v>64</v>
      </c>
    </row>
    <row r="6856" spans="1:12" x14ac:dyDescent="0.3">
      <c r="A6856" s="14">
        <v>422154</v>
      </c>
      <c r="B6856" s="16" t="s">
        <v>9213</v>
      </c>
      <c r="C6856" s="16" t="s">
        <v>284</v>
      </c>
      <c r="D6856" s="4">
        <v>42713</v>
      </c>
      <c r="E6856" s="23">
        <v>2016</v>
      </c>
      <c r="F6856" s="19">
        <v>6.4</v>
      </c>
      <c r="G6856" s="19">
        <f>IF(Movies[[#This Row],[rating]]=0,"",Movies[[#This Row],[rating]])</f>
        <v>6.4</v>
      </c>
      <c r="H6856" s="19" t="str">
        <f>IF(Movies[[#This Row],[rating]]=0,"No Rating","Rated")</f>
        <v>Rated</v>
      </c>
      <c r="I6856" s="16" t="s">
        <v>7986</v>
      </c>
      <c r="J6856" s="29" t="s">
        <v>286</v>
      </c>
      <c r="K6856" s="19">
        <v>7.282</v>
      </c>
      <c r="L6856" s="26">
        <v>41</v>
      </c>
    </row>
    <row r="6857" spans="1:12" x14ac:dyDescent="0.3">
      <c r="A6857" s="14">
        <v>404580</v>
      </c>
      <c r="B6857" s="16" t="s">
        <v>9214</v>
      </c>
      <c r="C6857" s="16" t="s">
        <v>367</v>
      </c>
      <c r="D6857" s="4">
        <v>42628</v>
      </c>
      <c r="E6857" s="23">
        <v>2016</v>
      </c>
      <c r="F6857" s="19">
        <v>5.8</v>
      </c>
      <c r="G6857" s="19">
        <f>IF(Movies[[#This Row],[rating]]=0,"",Movies[[#This Row],[rating]])</f>
        <v>5.8</v>
      </c>
      <c r="H6857" s="19" t="str">
        <f>IF(Movies[[#This Row],[rating]]=0,"No Rating","Rated")</f>
        <v>Rated</v>
      </c>
      <c r="I6857" s="16" t="s">
        <v>273</v>
      </c>
      <c r="J6857" s="29" t="s">
        <v>12</v>
      </c>
      <c r="K6857" s="19">
        <v>7.28</v>
      </c>
      <c r="L6857" s="26">
        <v>70</v>
      </c>
    </row>
    <row r="6858" spans="1:12" x14ac:dyDescent="0.3">
      <c r="A6858" s="14">
        <v>414719</v>
      </c>
      <c r="B6858" s="16" t="s">
        <v>9215</v>
      </c>
      <c r="C6858" s="16" t="s">
        <v>10</v>
      </c>
      <c r="D6858" s="4">
        <v>42602</v>
      </c>
      <c r="E6858" s="23">
        <v>2016</v>
      </c>
      <c r="F6858" s="19">
        <v>5.8</v>
      </c>
      <c r="G6858" s="19">
        <f>IF(Movies[[#This Row],[rating]]=0,"",Movies[[#This Row],[rating]])</f>
        <v>5.8</v>
      </c>
      <c r="H6858" s="19" t="str">
        <f>IF(Movies[[#This Row],[rating]]=0,"No Rating","Rated")</f>
        <v>Rated</v>
      </c>
      <c r="I6858" s="16" t="s">
        <v>777</v>
      </c>
      <c r="J6858" s="29" t="s">
        <v>12</v>
      </c>
      <c r="K6858" s="19">
        <v>7.2750000000000004</v>
      </c>
      <c r="L6858" s="26">
        <v>102</v>
      </c>
    </row>
    <row r="6859" spans="1:12" x14ac:dyDescent="0.3">
      <c r="A6859" s="14">
        <v>392476</v>
      </c>
      <c r="B6859" s="16" t="s">
        <v>9216</v>
      </c>
      <c r="C6859" s="16" t="s">
        <v>284</v>
      </c>
      <c r="D6859" s="4">
        <v>42712</v>
      </c>
      <c r="E6859" s="23">
        <v>2016</v>
      </c>
      <c r="F6859" s="19">
        <v>6.6159999999999997</v>
      </c>
      <c r="G6859" s="19">
        <f>IF(Movies[[#This Row],[rating]]=0,"",Movies[[#This Row],[rating]])</f>
        <v>6.6159999999999997</v>
      </c>
      <c r="H6859" s="19" t="str">
        <f>IF(Movies[[#This Row],[rating]]=0,"No Rating","Rated")</f>
        <v>Rated</v>
      </c>
      <c r="I6859" s="16" t="s">
        <v>62</v>
      </c>
      <c r="J6859" s="29" t="s">
        <v>286</v>
      </c>
      <c r="K6859" s="19">
        <v>7.2750000000000004</v>
      </c>
      <c r="L6859" s="26">
        <v>86</v>
      </c>
    </row>
    <row r="6860" spans="1:12" x14ac:dyDescent="0.3">
      <c r="A6860" s="14">
        <v>375290</v>
      </c>
      <c r="B6860" s="16" t="s">
        <v>9217</v>
      </c>
      <c r="C6860" s="16" t="s">
        <v>595</v>
      </c>
      <c r="D6860" s="4">
        <v>42391</v>
      </c>
      <c r="E6860" s="23">
        <v>2016</v>
      </c>
      <c r="F6860" s="19">
        <v>7.1</v>
      </c>
      <c r="G6860" s="19">
        <f>IF(Movies[[#This Row],[rating]]=0,"",Movies[[#This Row],[rating]])</f>
        <v>7.1</v>
      </c>
      <c r="H6860" s="19" t="str">
        <f>IF(Movies[[#This Row],[rating]]=0,"No Rating","Rated")</f>
        <v>Rated</v>
      </c>
      <c r="I6860" s="16" t="s">
        <v>7749</v>
      </c>
      <c r="J6860" s="29" t="s">
        <v>142</v>
      </c>
      <c r="K6860" s="19">
        <v>7.258</v>
      </c>
      <c r="L6860" s="26">
        <v>197</v>
      </c>
    </row>
    <row r="6861" spans="1:12" x14ac:dyDescent="0.3">
      <c r="A6861" s="14">
        <v>401133</v>
      </c>
      <c r="B6861" s="16" t="s">
        <v>9218</v>
      </c>
      <c r="C6861" s="16" t="s">
        <v>94</v>
      </c>
      <c r="D6861" s="4">
        <v>42544</v>
      </c>
      <c r="E6861" s="23">
        <v>2016</v>
      </c>
      <c r="F6861" s="19">
        <v>6.9</v>
      </c>
      <c r="G6861" s="19">
        <f>IF(Movies[[#This Row],[rating]]=0,"",Movies[[#This Row],[rating]])</f>
        <v>6.9</v>
      </c>
      <c r="H6861" s="19" t="str">
        <f>IF(Movies[[#This Row],[rating]]=0,"No Rating","Rated")</f>
        <v>Rated</v>
      </c>
      <c r="I6861" s="16" t="s">
        <v>312</v>
      </c>
      <c r="J6861" s="29" t="s">
        <v>96</v>
      </c>
      <c r="K6861" s="19">
        <v>7.2560000000000002</v>
      </c>
      <c r="L6861" s="26">
        <v>53</v>
      </c>
    </row>
    <row r="6862" spans="1:12" x14ac:dyDescent="0.3">
      <c r="A6862" s="14">
        <v>245627</v>
      </c>
      <c r="B6862" s="16" t="s">
        <v>9219</v>
      </c>
      <c r="C6862" s="16" t="s">
        <v>10</v>
      </c>
      <c r="D6862" s="4">
        <v>42698</v>
      </c>
      <c r="E6862" s="23">
        <v>2016</v>
      </c>
      <c r="F6862" s="19">
        <v>4.4000000000000004</v>
      </c>
      <c r="G6862" s="19">
        <f>IF(Movies[[#This Row],[rating]]=0,"",Movies[[#This Row],[rating]])</f>
        <v>4.4000000000000004</v>
      </c>
      <c r="H6862" s="19" t="str">
        <f>IF(Movies[[#This Row],[rating]]=0,"No Rating","Rated")</f>
        <v>Rated</v>
      </c>
      <c r="I6862" s="16" t="s">
        <v>132</v>
      </c>
      <c r="J6862" s="29" t="s">
        <v>12</v>
      </c>
      <c r="K6862" s="19">
        <v>7.2560000000000002</v>
      </c>
      <c r="L6862" s="26">
        <v>139</v>
      </c>
    </row>
    <row r="6863" spans="1:12" x14ac:dyDescent="0.3">
      <c r="A6863" s="14">
        <v>300672</v>
      </c>
      <c r="B6863" s="16" t="s">
        <v>9220</v>
      </c>
      <c r="C6863" s="16" t="s">
        <v>10</v>
      </c>
      <c r="D6863" s="4">
        <v>42478</v>
      </c>
      <c r="E6863" s="23">
        <v>2016</v>
      </c>
      <c r="F6863" s="19">
        <v>5.5</v>
      </c>
      <c r="G6863" s="19">
        <f>IF(Movies[[#This Row],[rating]]=0,"",Movies[[#This Row],[rating]])</f>
        <v>5.5</v>
      </c>
      <c r="H6863" s="19" t="str">
        <f>IF(Movies[[#This Row],[rating]]=0,"No Rating","Rated")</f>
        <v>Rated</v>
      </c>
      <c r="I6863" s="16" t="s">
        <v>199</v>
      </c>
      <c r="J6863" s="29" t="s">
        <v>12</v>
      </c>
      <c r="K6863" s="19">
        <v>7.2480000000000002</v>
      </c>
      <c r="L6863" s="26">
        <v>92</v>
      </c>
    </row>
    <row r="6864" spans="1:12" x14ac:dyDescent="0.3">
      <c r="A6864" s="14">
        <v>340488</v>
      </c>
      <c r="B6864" s="16" t="s">
        <v>9221</v>
      </c>
      <c r="C6864" s="16" t="s">
        <v>9222</v>
      </c>
      <c r="D6864" s="4">
        <v>42711</v>
      </c>
      <c r="E6864" s="23">
        <v>2016</v>
      </c>
      <c r="F6864" s="19">
        <v>4.8</v>
      </c>
      <c r="G6864" s="19">
        <f>IF(Movies[[#This Row],[rating]]=0,"",Movies[[#This Row],[rating]])</f>
        <v>4.8</v>
      </c>
      <c r="H6864" s="19" t="str">
        <f>IF(Movies[[#This Row],[rating]]=0,"No Rating","Rated")</f>
        <v>Rated</v>
      </c>
      <c r="I6864" s="16" t="s">
        <v>239</v>
      </c>
      <c r="J6864" s="29" t="s">
        <v>12</v>
      </c>
      <c r="K6864" s="19">
        <v>7.2469999999999999</v>
      </c>
      <c r="L6864" s="26">
        <v>75</v>
      </c>
    </row>
    <row r="6865" spans="1:12" x14ac:dyDescent="0.3">
      <c r="A6865" s="14">
        <v>382509</v>
      </c>
      <c r="B6865" s="16" t="s">
        <v>9223</v>
      </c>
      <c r="C6865" s="16" t="s">
        <v>108</v>
      </c>
      <c r="D6865" s="4">
        <v>42634</v>
      </c>
      <c r="E6865" s="23">
        <v>2016</v>
      </c>
      <c r="F6865" s="19">
        <v>5.9</v>
      </c>
      <c r="G6865" s="19">
        <f>IF(Movies[[#This Row],[rating]]=0,"",Movies[[#This Row],[rating]])</f>
        <v>5.9</v>
      </c>
      <c r="H6865" s="19" t="str">
        <f>IF(Movies[[#This Row],[rating]]=0,"No Rating","Rated")</f>
        <v>Rated</v>
      </c>
      <c r="I6865" s="16" t="s">
        <v>189</v>
      </c>
      <c r="J6865" s="29" t="s">
        <v>110</v>
      </c>
      <c r="K6865" s="19">
        <v>7.2460000000000004</v>
      </c>
      <c r="L6865" s="26">
        <v>112</v>
      </c>
    </row>
    <row r="6866" spans="1:12" x14ac:dyDescent="0.3">
      <c r="A6866" s="14">
        <v>394326</v>
      </c>
      <c r="B6866" s="16" t="s">
        <v>9224</v>
      </c>
      <c r="C6866" s="16" t="s">
        <v>144</v>
      </c>
      <c r="D6866" s="4">
        <v>42616</v>
      </c>
      <c r="E6866" s="23">
        <v>2016</v>
      </c>
      <c r="F6866" s="19">
        <v>6.7</v>
      </c>
      <c r="G6866" s="19">
        <f>IF(Movies[[#This Row],[rating]]=0,"",Movies[[#This Row],[rating]])</f>
        <v>6.7</v>
      </c>
      <c r="H6866" s="19" t="str">
        <f>IF(Movies[[#This Row],[rating]]=0,"No Rating","Rated")</f>
        <v>Rated</v>
      </c>
      <c r="I6866" s="16" t="s">
        <v>636</v>
      </c>
      <c r="J6866" s="29" t="s">
        <v>146</v>
      </c>
      <c r="K6866" s="19">
        <v>7.2370000000000001</v>
      </c>
      <c r="L6866" s="26">
        <v>28</v>
      </c>
    </row>
    <row r="6867" spans="1:12" x14ac:dyDescent="0.3">
      <c r="A6867" s="14">
        <v>373473</v>
      </c>
      <c r="B6867" s="16" t="s">
        <v>9225</v>
      </c>
      <c r="C6867" s="16" t="s">
        <v>6260</v>
      </c>
      <c r="D6867" s="4">
        <v>42587</v>
      </c>
      <c r="E6867" s="23">
        <v>2016</v>
      </c>
      <c r="F6867" s="19">
        <v>6.5789999999999997</v>
      </c>
      <c r="G6867" s="19">
        <f>IF(Movies[[#This Row],[rating]]=0,"",Movies[[#This Row],[rating]])</f>
        <v>6.5789999999999997</v>
      </c>
      <c r="H6867" s="19" t="str">
        <f>IF(Movies[[#This Row],[rating]]=0,"No Rating","Rated")</f>
        <v>Rated</v>
      </c>
      <c r="I6867" s="16" t="s">
        <v>49</v>
      </c>
      <c r="J6867" s="29" t="s">
        <v>12</v>
      </c>
      <c r="K6867" s="19">
        <v>7.2249999999999996</v>
      </c>
      <c r="L6867" s="26">
        <v>152</v>
      </c>
    </row>
    <row r="6868" spans="1:12" x14ac:dyDescent="0.3">
      <c r="A6868" s="14">
        <v>384043</v>
      </c>
      <c r="B6868" s="16" t="s">
        <v>9226</v>
      </c>
      <c r="C6868" s="16" t="s">
        <v>1845</v>
      </c>
      <c r="D6868" s="4">
        <v>42412</v>
      </c>
      <c r="E6868" s="23">
        <v>2016</v>
      </c>
      <c r="F6868" s="19">
        <v>6.8</v>
      </c>
      <c r="G6868" s="19">
        <f>IF(Movies[[#This Row],[rating]]=0,"",Movies[[#This Row],[rating]])</f>
        <v>6.8</v>
      </c>
      <c r="H6868" s="19" t="str">
        <f>IF(Movies[[#This Row],[rating]]=0,"No Rating","Rated")</f>
        <v>Rated</v>
      </c>
      <c r="I6868" s="16" t="s">
        <v>329</v>
      </c>
      <c r="J6868" s="29" t="s">
        <v>12</v>
      </c>
      <c r="K6868" s="19">
        <v>7.2130000000000001</v>
      </c>
      <c r="L6868" s="26">
        <v>30</v>
      </c>
    </row>
    <row r="6869" spans="1:12" x14ac:dyDescent="0.3">
      <c r="A6869" s="14">
        <v>365997</v>
      </c>
      <c r="B6869" s="16" t="s">
        <v>9227</v>
      </c>
      <c r="C6869" s="16" t="s">
        <v>10</v>
      </c>
      <c r="D6869" s="4">
        <v>42476</v>
      </c>
      <c r="E6869" s="23">
        <v>2016</v>
      </c>
      <c r="F6869" s="19">
        <v>7</v>
      </c>
      <c r="G6869" s="19">
        <f>IF(Movies[[#This Row],[rating]]=0,"",Movies[[#This Row],[rating]])</f>
        <v>7</v>
      </c>
      <c r="H6869" s="19" t="str">
        <f>IF(Movies[[#This Row],[rating]]=0,"No Rating","Rated")</f>
        <v>Rated</v>
      </c>
      <c r="I6869" s="16" t="s">
        <v>9228</v>
      </c>
      <c r="J6869" s="29" t="s">
        <v>12</v>
      </c>
      <c r="K6869" s="19">
        <v>7.21</v>
      </c>
      <c r="L6869" s="26">
        <v>70</v>
      </c>
    </row>
    <row r="6870" spans="1:12" x14ac:dyDescent="0.3">
      <c r="A6870" s="14">
        <v>382518</v>
      </c>
      <c r="B6870" s="16" t="s">
        <v>9229</v>
      </c>
      <c r="C6870" s="16" t="s">
        <v>9230</v>
      </c>
      <c r="D6870" s="4">
        <v>42564</v>
      </c>
      <c r="E6870" s="23">
        <v>2016</v>
      </c>
      <c r="F6870" s="19">
        <v>5.7</v>
      </c>
      <c r="G6870" s="19">
        <f>IF(Movies[[#This Row],[rating]]=0,"",Movies[[#This Row],[rating]])</f>
        <v>5.7</v>
      </c>
      <c r="H6870" s="19" t="str">
        <f>IF(Movies[[#This Row],[rating]]=0,"No Rating","Rated")</f>
        <v>Rated</v>
      </c>
      <c r="I6870" s="16" t="s">
        <v>30</v>
      </c>
      <c r="J6870" s="29" t="s">
        <v>110</v>
      </c>
      <c r="K6870" s="19">
        <v>7.2009999999999996</v>
      </c>
      <c r="L6870" s="26">
        <v>263</v>
      </c>
    </row>
    <row r="6871" spans="1:12" x14ac:dyDescent="0.3">
      <c r="A6871" s="14">
        <v>387801</v>
      </c>
      <c r="B6871" s="16" t="s">
        <v>9231</v>
      </c>
      <c r="C6871" s="16" t="s">
        <v>9232</v>
      </c>
      <c r="D6871" s="4">
        <v>42505</v>
      </c>
      <c r="E6871" s="23">
        <v>2016</v>
      </c>
      <c r="F6871" s="19">
        <v>5.9889999999999999</v>
      </c>
      <c r="G6871" s="19">
        <f>IF(Movies[[#This Row],[rating]]=0,"",Movies[[#This Row],[rating]])</f>
        <v>5.9889999999999999</v>
      </c>
      <c r="H6871" s="19" t="str">
        <f>IF(Movies[[#This Row],[rating]]=0,"No Rating","Rated")</f>
        <v>Rated</v>
      </c>
      <c r="I6871" s="16" t="s">
        <v>9233</v>
      </c>
      <c r="J6871" s="29" t="s">
        <v>34</v>
      </c>
      <c r="K6871" s="19">
        <v>7.19</v>
      </c>
      <c r="L6871" s="26">
        <v>182</v>
      </c>
    </row>
    <row r="6872" spans="1:12" x14ac:dyDescent="0.3">
      <c r="A6872" s="14">
        <v>401252</v>
      </c>
      <c r="B6872" s="16" t="s">
        <v>9234</v>
      </c>
      <c r="C6872" s="16" t="s">
        <v>51</v>
      </c>
      <c r="D6872" s="4">
        <v>42699</v>
      </c>
      <c r="E6872" s="23">
        <v>2016</v>
      </c>
      <c r="F6872" s="19">
        <v>5.0999999999999996</v>
      </c>
      <c r="G6872" s="19">
        <f>IF(Movies[[#This Row],[rating]]=0,"",Movies[[#This Row],[rating]])</f>
        <v>5.0999999999999996</v>
      </c>
      <c r="H6872" s="19" t="str">
        <f>IF(Movies[[#This Row],[rating]]=0,"No Rating","Rated")</f>
        <v>Rated</v>
      </c>
      <c r="I6872" s="16" t="s">
        <v>30</v>
      </c>
      <c r="J6872" s="29" t="s">
        <v>34</v>
      </c>
      <c r="K6872" s="19">
        <v>7.1840000000000002</v>
      </c>
      <c r="L6872" s="26">
        <v>88</v>
      </c>
    </row>
    <row r="6873" spans="1:12" x14ac:dyDescent="0.3">
      <c r="A6873" s="14">
        <v>758875</v>
      </c>
      <c r="B6873" s="16" t="s">
        <v>9235</v>
      </c>
      <c r="C6873" s="16" t="s">
        <v>144</v>
      </c>
      <c r="D6873" s="4">
        <v>42650</v>
      </c>
      <c r="E6873" s="23">
        <v>2016</v>
      </c>
      <c r="F6873" s="19">
        <v>2</v>
      </c>
      <c r="G6873" s="19">
        <f>IF(Movies[[#This Row],[rating]]=0,"",Movies[[#This Row],[rating]])</f>
        <v>2</v>
      </c>
      <c r="H6873" s="19" t="str">
        <f>IF(Movies[[#This Row],[rating]]=0,"No Rating","Rated")</f>
        <v>Rated</v>
      </c>
      <c r="I6873" s="16" t="s">
        <v>49</v>
      </c>
      <c r="J6873" s="29" t="s">
        <v>146</v>
      </c>
      <c r="K6873" s="19">
        <v>7.1710000000000003</v>
      </c>
      <c r="L6873" s="26">
        <v>2</v>
      </c>
    </row>
    <row r="6874" spans="1:12" x14ac:dyDescent="0.3">
      <c r="A6874" s="14">
        <v>388347</v>
      </c>
      <c r="B6874" s="16" t="s">
        <v>9236</v>
      </c>
      <c r="C6874" s="16" t="s">
        <v>416</v>
      </c>
      <c r="D6874" s="4">
        <v>42510</v>
      </c>
      <c r="E6874" s="23">
        <v>2016</v>
      </c>
      <c r="F6874" s="19">
        <v>5.0999999999999996</v>
      </c>
      <c r="G6874" s="19">
        <f>IF(Movies[[#This Row],[rating]]=0,"",Movies[[#This Row],[rating]])</f>
        <v>5.0999999999999996</v>
      </c>
      <c r="H6874" s="19" t="str">
        <f>IF(Movies[[#This Row],[rating]]=0,"No Rating","Rated")</f>
        <v>Rated</v>
      </c>
      <c r="I6874" s="16" t="s">
        <v>28</v>
      </c>
      <c r="J6874" s="29" t="s">
        <v>12</v>
      </c>
      <c r="K6874" s="19">
        <v>7.17</v>
      </c>
      <c r="L6874" s="26">
        <v>134</v>
      </c>
    </row>
    <row r="6875" spans="1:12" x14ac:dyDescent="0.3">
      <c r="A6875" s="14">
        <v>383869</v>
      </c>
      <c r="B6875" s="16" t="s">
        <v>9237</v>
      </c>
      <c r="C6875" s="16" t="s">
        <v>838</v>
      </c>
      <c r="D6875" s="4">
        <v>42522</v>
      </c>
      <c r="E6875" s="23">
        <v>2016</v>
      </c>
      <c r="F6875" s="19">
        <v>5.6509999999999998</v>
      </c>
      <c r="G6875" s="19">
        <f>IF(Movies[[#This Row],[rating]]=0,"",Movies[[#This Row],[rating]])</f>
        <v>5.6509999999999998</v>
      </c>
      <c r="H6875" s="19" t="str">
        <f>IF(Movies[[#This Row],[rating]]=0,"No Rating","Rated")</f>
        <v>Rated</v>
      </c>
      <c r="I6875" s="16" t="s">
        <v>30</v>
      </c>
      <c r="J6875" s="29" t="s">
        <v>110</v>
      </c>
      <c r="K6875" s="19">
        <v>7.1680000000000001</v>
      </c>
      <c r="L6875" s="26">
        <v>453</v>
      </c>
    </row>
    <row r="6876" spans="1:12" x14ac:dyDescent="0.3">
      <c r="A6876" s="14">
        <v>366499</v>
      </c>
      <c r="B6876" s="16" t="s">
        <v>9238</v>
      </c>
      <c r="C6876" s="16" t="s">
        <v>51</v>
      </c>
      <c r="D6876" s="4">
        <v>42580</v>
      </c>
      <c r="E6876" s="23">
        <v>2016</v>
      </c>
      <c r="F6876" s="19">
        <v>6.2</v>
      </c>
      <c r="G6876" s="19">
        <f>IF(Movies[[#This Row],[rating]]=0,"",Movies[[#This Row],[rating]])</f>
        <v>6.2</v>
      </c>
      <c r="H6876" s="19" t="str">
        <f>IF(Movies[[#This Row],[rating]]=0,"No Rating","Rated")</f>
        <v>Rated</v>
      </c>
      <c r="I6876" s="16" t="s">
        <v>8903</v>
      </c>
      <c r="J6876" s="29" t="s">
        <v>34</v>
      </c>
      <c r="K6876" s="19">
        <v>7.1669999999999998</v>
      </c>
      <c r="L6876" s="26">
        <v>62</v>
      </c>
    </row>
    <row r="6877" spans="1:12" x14ac:dyDescent="0.3">
      <c r="A6877" s="14">
        <v>347757</v>
      </c>
      <c r="B6877" s="16" t="s">
        <v>9239</v>
      </c>
      <c r="C6877" s="16" t="s">
        <v>10</v>
      </c>
      <c r="D6877" s="4">
        <v>42548</v>
      </c>
      <c r="E6877" s="23">
        <v>2016</v>
      </c>
      <c r="F6877" s="19">
        <v>5.3</v>
      </c>
      <c r="G6877" s="19">
        <f>IF(Movies[[#This Row],[rating]]=0,"",Movies[[#This Row],[rating]])</f>
        <v>5.3</v>
      </c>
      <c r="H6877" s="19" t="str">
        <f>IF(Movies[[#This Row],[rating]]=0,"No Rating","Rated")</f>
        <v>Rated</v>
      </c>
      <c r="I6877" s="16" t="s">
        <v>132</v>
      </c>
      <c r="J6877" s="29" t="s">
        <v>12</v>
      </c>
      <c r="K6877" s="19">
        <v>7.1459999999999999</v>
      </c>
      <c r="L6877" s="26">
        <v>110</v>
      </c>
    </row>
    <row r="6878" spans="1:12" x14ac:dyDescent="0.3">
      <c r="A6878" s="14">
        <v>377428</v>
      </c>
      <c r="B6878" s="16" t="s">
        <v>9240</v>
      </c>
      <c r="C6878" s="16" t="s">
        <v>10</v>
      </c>
      <c r="D6878" s="4">
        <v>42400</v>
      </c>
      <c r="E6878" s="23">
        <v>2016</v>
      </c>
      <c r="F6878" s="19">
        <v>5.8780000000000001</v>
      </c>
      <c r="G6878" s="19">
        <f>IF(Movies[[#This Row],[rating]]=0,"",Movies[[#This Row],[rating]])</f>
        <v>5.8780000000000001</v>
      </c>
      <c r="H6878" s="19" t="str">
        <f>IF(Movies[[#This Row],[rating]]=0,"No Rating","Rated")</f>
        <v>Rated</v>
      </c>
      <c r="I6878" s="16" t="s">
        <v>976</v>
      </c>
      <c r="J6878" s="29" t="s">
        <v>12</v>
      </c>
      <c r="K6878" s="19">
        <v>7.141</v>
      </c>
      <c r="L6878" s="26">
        <v>82</v>
      </c>
    </row>
    <row r="6879" spans="1:12" x14ac:dyDescent="0.3">
      <c r="A6879" s="14">
        <v>329010</v>
      </c>
      <c r="B6879" s="16" t="s">
        <v>9241</v>
      </c>
      <c r="C6879" s="16" t="s">
        <v>10</v>
      </c>
      <c r="D6879" s="4">
        <v>42433</v>
      </c>
      <c r="E6879" s="23">
        <v>2016</v>
      </c>
      <c r="F6879" s="19">
        <v>5.2</v>
      </c>
      <c r="G6879" s="19">
        <f>IF(Movies[[#This Row],[rating]]=0,"",Movies[[#This Row],[rating]])</f>
        <v>5.2</v>
      </c>
      <c r="H6879" s="19" t="str">
        <f>IF(Movies[[#This Row],[rating]]=0,"No Rating","Rated")</f>
        <v>Rated</v>
      </c>
      <c r="I6879" s="16" t="s">
        <v>132</v>
      </c>
      <c r="J6879" s="29" t="s">
        <v>12</v>
      </c>
      <c r="K6879" s="19">
        <v>7.14</v>
      </c>
      <c r="L6879" s="26">
        <v>644</v>
      </c>
    </row>
    <row r="6880" spans="1:12" x14ac:dyDescent="0.3">
      <c r="A6880" s="14">
        <v>401123</v>
      </c>
      <c r="B6880" s="16" t="s">
        <v>9242</v>
      </c>
      <c r="C6880" s="16" t="s">
        <v>10</v>
      </c>
      <c r="D6880" s="4">
        <v>42573</v>
      </c>
      <c r="E6880" s="23">
        <v>2016</v>
      </c>
      <c r="F6880" s="19">
        <v>5.3</v>
      </c>
      <c r="G6880" s="19">
        <f>IF(Movies[[#This Row],[rating]]=0,"",Movies[[#This Row],[rating]])</f>
        <v>5.3</v>
      </c>
      <c r="H6880" s="19" t="str">
        <f>IF(Movies[[#This Row],[rating]]=0,"No Rating","Rated")</f>
        <v>Rated</v>
      </c>
      <c r="I6880" s="16" t="s">
        <v>2071</v>
      </c>
      <c r="J6880" s="29" t="s">
        <v>12</v>
      </c>
      <c r="K6880" s="19">
        <v>7.1360000000000001</v>
      </c>
      <c r="L6880" s="26">
        <v>191</v>
      </c>
    </row>
    <row r="6881" spans="1:12" x14ac:dyDescent="0.3">
      <c r="A6881" s="14">
        <v>267852</v>
      </c>
      <c r="B6881" s="16" t="s">
        <v>9243</v>
      </c>
      <c r="C6881" s="16" t="s">
        <v>432</v>
      </c>
      <c r="D6881" s="4">
        <v>42395</v>
      </c>
      <c r="E6881" s="23">
        <v>2016</v>
      </c>
      <c r="F6881" s="19">
        <v>5.2</v>
      </c>
      <c r="G6881" s="19">
        <f>IF(Movies[[#This Row],[rating]]=0,"",Movies[[#This Row],[rating]])</f>
        <v>5.2</v>
      </c>
      <c r="H6881" s="19" t="str">
        <f>IF(Movies[[#This Row],[rating]]=0,"No Rating","Rated")</f>
        <v>Rated</v>
      </c>
      <c r="I6881" s="16" t="s">
        <v>585</v>
      </c>
      <c r="J6881" s="29" t="s">
        <v>12</v>
      </c>
      <c r="K6881" s="19">
        <v>7.1349999999999998</v>
      </c>
      <c r="L6881" s="26">
        <v>121</v>
      </c>
    </row>
    <row r="6882" spans="1:12" x14ac:dyDescent="0.3">
      <c r="A6882" s="14">
        <v>415132</v>
      </c>
      <c r="B6882" s="16" t="s">
        <v>9244</v>
      </c>
      <c r="C6882" s="16" t="s">
        <v>108</v>
      </c>
      <c r="D6882" s="4">
        <v>42697</v>
      </c>
      <c r="E6882" s="23">
        <v>2016</v>
      </c>
      <c r="F6882" s="19">
        <v>6.1</v>
      </c>
      <c r="G6882" s="19">
        <f>IF(Movies[[#This Row],[rating]]=0,"",Movies[[#This Row],[rating]])</f>
        <v>6.1</v>
      </c>
      <c r="H6882" s="19" t="str">
        <f>IF(Movies[[#This Row],[rating]]=0,"No Rating","Rated")</f>
        <v>Rated</v>
      </c>
      <c r="I6882" s="16" t="s">
        <v>3093</v>
      </c>
      <c r="J6882" s="29" t="s">
        <v>110</v>
      </c>
      <c r="K6882" s="19">
        <v>7.1289999999999996</v>
      </c>
      <c r="L6882" s="26">
        <v>322</v>
      </c>
    </row>
    <row r="6883" spans="1:12" x14ac:dyDescent="0.3">
      <c r="A6883" s="14">
        <v>392820</v>
      </c>
      <c r="B6883" s="16" t="s">
        <v>9245</v>
      </c>
      <c r="C6883" s="16" t="s">
        <v>10</v>
      </c>
      <c r="D6883" s="4">
        <v>42587</v>
      </c>
      <c r="E6883" s="23">
        <v>2016</v>
      </c>
      <c r="F6883" s="19">
        <v>6.8</v>
      </c>
      <c r="G6883" s="19">
        <f>IF(Movies[[#This Row],[rating]]=0,"",Movies[[#This Row],[rating]])</f>
        <v>6.8</v>
      </c>
      <c r="H6883" s="19" t="str">
        <f>IF(Movies[[#This Row],[rating]]=0,"No Rating","Rated")</f>
        <v>Rated</v>
      </c>
      <c r="I6883" s="16" t="s">
        <v>1159</v>
      </c>
      <c r="J6883" s="29" t="s">
        <v>12</v>
      </c>
      <c r="K6883" s="19">
        <v>7.1210000000000004</v>
      </c>
      <c r="L6883" s="26">
        <v>130</v>
      </c>
    </row>
    <row r="6884" spans="1:12" x14ac:dyDescent="0.3">
      <c r="A6884" s="14">
        <v>377462</v>
      </c>
      <c r="B6884" s="16" t="s">
        <v>9246</v>
      </c>
      <c r="C6884" s="16" t="s">
        <v>10</v>
      </c>
      <c r="D6884" s="4">
        <v>42510</v>
      </c>
      <c r="E6884" s="23">
        <v>2016</v>
      </c>
      <c r="F6884" s="19">
        <v>8.4</v>
      </c>
      <c r="G6884" s="19">
        <f>IF(Movies[[#This Row],[rating]]=0,"",Movies[[#This Row],[rating]])</f>
        <v>8.4</v>
      </c>
      <c r="H6884" s="19" t="str">
        <f>IF(Movies[[#This Row],[rating]]=0,"No Rating","Rated")</f>
        <v>Rated</v>
      </c>
      <c r="I6884" s="16" t="s">
        <v>9247</v>
      </c>
      <c r="J6884" s="29" t="s">
        <v>12</v>
      </c>
      <c r="K6884" s="19">
        <v>7.1210000000000004</v>
      </c>
      <c r="L6884" s="26">
        <v>229</v>
      </c>
    </row>
    <row r="6885" spans="1:12" x14ac:dyDescent="0.3">
      <c r="A6885" s="14">
        <v>419118</v>
      </c>
      <c r="B6885" s="16" t="s">
        <v>9248</v>
      </c>
      <c r="C6885" s="16" t="s">
        <v>1845</v>
      </c>
      <c r="D6885" s="4">
        <v>42635</v>
      </c>
      <c r="E6885" s="23">
        <v>2016</v>
      </c>
      <c r="F6885" s="19">
        <v>6</v>
      </c>
      <c r="G6885" s="19">
        <f>IF(Movies[[#This Row],[rating]]=0,"",Movies[[#This Row],[rating]])</f>
        <v>6</v>
      </c>
      <c r="H6885" s="19" t="str">
        <f>IF(Movies[[#This Row],[rating]]=0,"No Rating","Rated")</f>
        <v>Rated</v>
      </c>
      <c r="I6885" s="16" t="s">
        <v>30</v>
      </c>
      <c r="J6885" s="29" t="s">
        <v>96</v>
      </c>
      <c r="K6885" s="19">
        <v>7.1139999999999999</v>
      </c>
      <c r="L6885" s="26">
        <v>4</v>
      </c>
    </row>
    <row r="6886" spans="1:12" x14ac:dyDescent="0.3">
      <c r="A6886" s="14">
        <v>374607</v>
      </c>
      <c r="B6886" s="16" t="s">
        <v>9249</v>
      </c>
      <c r="C6886" s="16" t="s">
        <v>172</v>
      </c>
      <c r="D6886" s="4">
        <v>42385</v>
      </c>
      <c r="E6886" s="23">
        <v>2016</v>
      </c>
      <c r="F6886" s="19">
        <v>6.3</v>
      </c>
      <c r="G6886" s="19">
        <f>IF(Movies[[#This Row],[rating]]=0,"",Movies[[#This Row],[rating]])</f>
        <v>6.3</v>
      </c>
      <c r="H6886" s="19" t="str">
        <f>IF(Movies[[#This Row],[rating]]=0,"No Rating","Rated")</f>
        <v>Rated</v>
      </c>
      <c r="I6886" s="16" t="s">
        <v>9052</v>
      </c>
      <c r="J6886" s="29" t="s">
        <v>12</v>
      </c>
      <c r="K6886" s="19">
        <v>7.1079999999999997</v>
      </c>
      <c r="L6886" s="26">
        <v>101</v>
      </c>
    </row>
    <row r="6887" spans="1:12" x14ac:dyDescent="0.3">
      <c r="A6887" s="14">
        <v>336435</v>
      </c>
      <c r="B6887" s="16" t="s">
        <v>9250</v>
      </c>
      <c r="C6887" s="16" t="s">
        <v>51</v>
      </c>
      <c r="D6887" s="4">
        <v>42398</v>
      </c>
      <c r="E6887" s="23">
        <v>2016</v>
      </c>
      <c r="F6887" s="19">
        <v>5.3</v>
      </c>
      <c r="G6887" s="19">
        <f>IF(Movies[[#This Row],[rating]]=0,"",Movies[[#This Row],[rating]])</f>
        <v>5.3</v>
      </c>
      <c r="H6887" s="19" t="str">
        <f>IF(Movies[[#This Row],[rating]]=0,"No Rating","Rated")</f>
        <v>Rated</v>
      </c>
      <c r="I6887" s="16" t="s">
        <v>197</v>
      </c>
      <c r="J6887" s="29" t="s">
        <v>34</v>
      </c>
      <c r="K6887" s="19">
        <v>7.1070000000000002</v>
      </c>
      <c r="L6887" s="26">
        <v>97</v>
      </c>
    </row>
    <row r="6888" spans="1:12" x14ac:dyDescent="0.3">
      <c r="A6888" s="14">
        <v>429245</v>
      </c>
      <c r="B6888" s="16" t="s">
        <v>9251</v>
      </c>
      <c r="C6888" s="16" t="s">
        <v>144</v>
      </c>
      <c r="D6888" s="4">
        <v>42616</v>
      </c>
      <c r="E6888" s="23">
        <v>2016</v>
      </c>
      <c r="F6888" s="19">
        <v>5</v>
      </c>
      <c r="G6888" s="19">
        <f>IF(Movies[[#This Row],[rating]]=0,"",Movies[[#This Row],[rating]])</f>
        <v>5</v>
      </c>
      <c r="H6888" s="19" t="str">
        <f>IF(Movies[[#This Row],[rating]]=0,"No Rating","Rated")</f>
        <v>Rated</v>
      </c>
      <c r="I6888" s="16" t="s">
        <v>9252</v>
      </c>
      <c r="J6888" s="29" t="s">
        <v>146</v>
      </c>
      <c r="K6888" s="19">
        <v>7.0910000000000002</v>
      </c>
      <c r="L6888" s="26">
        <v>14</v>
      </c>
    </row>
    <row r="6889" spans="1:12" x14ac:dyDescent="0.3">
      <c r="A6889" s="14">
        <v>356270</v>
      </c>
      <c r="B6889" s="16" t="s">
        <v>9253</v>
      </c>
      <c r="C6889" s="16" t="s">
        <v>51</v>
      </c>
      <c r="D6889" s="4">
        <v>42419</v>
      </c>
      <c r="E6889" s="23">
        <v>2016</v>
      </c>
      <c r="F6889" s="19">
        <v>6.6</v>
      </c>
      <c r="G6889" s="19">
        <f>IF(Movies[[#This Row],[rating]]=0,"",Movies[[#This Row],[rating]])</f>
        <v>6.6</v>
      </c>
      <c r="H6889" s="19" t="str">
        <f>IF(Movies[[#This Row],[rating]]=0,"No Rating","Rated")</f>
        <v>Rated</v>
      </c>
      <c r="I6889" s="16" t="s">
        <v>189</v>
      </c>
      <c r="J6889" s="29" t="s">
        <v>34</v>
      </c>
      <c r="K6889" s="19">
        <v>7.0750000000000002</v>
      </c>
      <c r="L6889" s="26">
        <v>50</v>
      </c>
    </row>
    <row r="6890" spans="1:12" x14ac:dyDescent="0.3">
      <c r="A6890" s="14">
        <v>482114</v>
      </c>
      <c r="B6890" s="16" t="s">
        <v>9254</v>
      </c>
      <c r="C6890" s="16" t="s">
        <v>1008</v>
      </c>
      <c r="D6890" s="4">
        <v>42662</v>
      </c>
      <c r="E6890" s="23">
        <v>2016</v>
      </c>
      <c r="F6890" s="19">
        <v>5.9279999999999999</v>
      </c>
      <c r="G6890" s="19">
        <f>IF(Movies[[#This Row],[rating]]=0,"",Movies[[#This Row],[rating]])</f>
        <v>5.9279999999999999</v>
      </c>
      <c r="H6890" s="19" t="str">
        <f>IF(Movies[[#This Row],[rating]]=0,"No Rating","Rated")</f>
        <v>Rated</v>
      </c>
      <c r="I6890" s="16" t="s">
        <v>193</v>
      </c>
      <c r="J6890" s="29" t="s">
        <v>110</v>
      </c>
      <c r="K6890" s="19">
        <v>7.0739999999999998</v>
      </c>
      <c r="L6890" s="26">
        <v>166</v>
      </c>
    </row>
    <row r="6891" spans="1:12" x14ac:dyDescent="0.3">
      <c r="A6891" s="14">
        <v>412383</v>
      </c>
      <c r="B6891" s="16" t="s">
        <v>9255</v>
      </c>
      <c r="C6891" s="16" t="s">
        <v>144</v>
      </c>
      <c r="D6891" s="4">
        <v>42700</v>
      </c>
      <c r="E6891" s="23">
        <v>2016</v>
      </c>
      <c r="F6891" s="19">
        <v>5.2</v>
      </c>
      <c r="G6891" s="19">
        <f>IF(Movies[[#This Row],[rating]]=0,"",Movies[[#This Row],[rating]])</f>
        <v>5.2</v>
      </c>
      <c r="H6891" s="19" t="str">
        <f>IF(Movies[[#This Row],[rating]]=0,"No Rating","Rated")</f>
        <v>Rated</v>
      </c>
      <c r="I6891" s="16" t="s">
        <v>9256</v>
      </c>
      <c r="J6891" s="29" t="s">
        <v>146</v>
      </c>
      <c r="K6891" s="19">
        <v>7.0730000000000004</v>
      </c>
      <c r="L6891" s="26">
        <v>21</v>
      </c>
    </row>
    <row r="6892" spans="1:12" x14ac:dyDescent="0.3">
      <c r="A6892" s="14">
        <v>402910</v>
      </c>
      <c r="B6892" s="16" t="s">
        <v>9257</v>
      </c>
      <c r="C6892" s="16" t="s">
        <v>108</v>
      </c>
      <c r="D6892" s="4">
        <v>42627</v>
      </c>
      <c r="E6892" s="23">
        <v>2016</v>
      </c>
      <c r="F6892" s="19">
        <v>5.6779999999999999</v>
      </c>
      <c r="G6892" s="19">
        <f>IF(Movies[[#This Row],[rating]]=0,"",Movies[[#This Row],[rating]])</f>
        <v>5.6779999999999999</v>
      </c>
      <c r="H6892" s="19" t="str">
        <f>IF(Movies[[#This Row],[rating]]=0,"No Rating","Rated")</f>
        <v>Rated</v>
      </c>
      <c r="I6892" s="16" t="s">
        <v>49</v>
      </c>
      <c r="J6892" s="29" t="s">
        <v>110</v>
      </c>
      <c r="K6892" s="19">
        <v>7.0529999999999999</v>
      </c>
      <c r="L6892" s="26">
        <v>87</v>
      </c>
    </row>
    <row r="6893" spans="1:12" x14ac:dyDescent="0.3">
      <c r="A6893" s="14">
        <v>415766</v>
      </c>
      <c r="B6893" s="16" t="s">
        <v>9258</v>
      </c>
      <c r="C6893" s="16" t="s">
        <v>10</v>
      </c>
      <c r="D6893" s="4">
        <v>42626</v>
      </c>
      <c r="E6893" s="23">
        <v>2016</v>
      </c>
      <c r="F6893" s="19">
        <v>5.0999999999999996</v>
      </c>
      <c r="G6893" s="19">
        <f>IF(Movies[[#This Row],[rating]]=0,"",Movies[[#This Row],[rating]])</f>
        <v>5.0999999999999996</v>
      </c>
      <c r="H6893" s="19" t="str">
        <f>IF(Movies[[#This Row],[rating]]=0,"No Rating","Rated")</f>
        <v>Rated</v>
      </c>
      <c r="I6893" s="16" t="s">
        <v>2761</v>
      </c>
      <c r="J6893" s="29" t="s">
        <v>12</v>
      </c>
      <c r="K6893" s="19">
        <v>7.0439999999999996</v>
      </c>
      <c r="L6893" s="26">
        <v>73</v>
      </c>
    </row>
    <row r="6894" spans="1:12" x14ac:dyDescent="0.3">
      <c r="A6894" s="14">
        <v>385317</v>
      </c>
      <c r="B6894" s="16" t="s">
        <v>9259</v>
      </c>
      <c r="C6894" s="16" t="s">
        <v>10</v>
      </c>
      <c r="D6894" s="4">
        <v>42430</v>
      </c>
      <c r="E6894" s="23">
        <v>2016</v>
      </c>
      <c r="F6894" s="19">
        <v>4.3</v>
      </c>
      <c r="G6894" s="19">
        <f>IF(Movies[[#This Row],[rating]]=0,"",Movies[[#This Row],[rating]])</f>
        <v>4.3</v>
      </c>
      <c r="H6894" s="19" t="str">
        <f>IF(Movies[[#This Row],[rating]]=0,"No Rating","Rated")</f>
        <v>Rated</v>
      </c>
      <c r="I6894" s="16" t="s">
        <v>1703</v>
      </c>
      <c r="J6894" s="29" t="s">
        <v>12</v>
      </c>
      <c r="K6894" s="19">
        <v>7.0439999999999996</v>
      </c>
      <c r="L6894" s="26">
        <v>198</v>
      </c>
    </row>
    <row r="6895" spans="1:12" x14ac:dyDescent="0.3">
      <c r="A6895" s="14">
        <v>332794</v>
      </c>
      <c r="B6895" s="16" t="s">
        <v>9260</v>
      </c>
      <c r="C6895" s="16" t="s">
        <v>108</v>
      </c>
      <c r="D6895" s="4">
        <v>42655</v>
      </c>
      <c r="E6895" s="23">
        <v>2016</v>
      </c>
      <c r="F6895" s="19">
        <v>6.7</v>
      </c>
      <c r="G6895" s="19">
        <f>IF(Movies[[#This Row],[rating]]=0,"",Movies[[#This Row],[rating]])</f>
        <v>6.7</v>
      </c>
      <c r="H6895" s="19" t="str">
        <f>IF(Movies[[#This Row],[rating]]=0,"No Rating","Rated")</f>
        <v>Rated</v>
      </c>
      <c r="I6895" s="16" t="s">
        <v>1241</v>
      </c>
      <c r="J6895" s="29" t="s">
        <v>110</v>
      </c>
      <c r="K6895" s="19">
        <v>7.0430000000000001</v>
      </c>
      <c r="L6895" s="26">
        <v>415</v>
      </c>
    </row>
    <row r="6896" spans="1:12" x14ac:dyDescent="0.3">
      <c r="A6896" s="14">
        <v>385261</v>
      </c>
      <c r="B6896" s="16" t="s">
        <v>9261</v>
      </c>
      <c r="C6896" s="16" t="s">
        <v>94</v>
      </c>
      <c r="D6896" s="4">
        <v>42473</v>
      </c>
      <c r="E6896" s="23">
        <v>2016</v>
      </c>
      <c r="F6896" s="19">
        <v>7.9</v>
      </c>
      <c r="G6896" s="19">
        <f>IF(Movies[[#This Row],[rating]]=0,"",Movies[[#This Row],[rating]])</f>
        <v>7.9</v>
      </c>
      <c r="H6896" s="19" t="str">
        <f>IF(Movies[[#This Row],[rating]]=0,"No Rating","Rated")</f>
        <v>Rated</v>
      </c>
      <c r="I6896" s="16" t="s">
        <v>6548</v>
      </c>
      <c r="J6896" s="29" t="s">
        <v>96</v>
      </c>
      <c r="K6896" s="19">
        <v>7.0410000000000004</v>
      </c>
      <c r="L6896" s="26">
        <v>61</v>
      </c>
    </row>
    <row r="6897" spans="1:12" x14ac:dyDescent="0.3">
      <c r="A6897" s="14">
        <v>395452</v>
      </c>
      <c r="B6897" s="16" t="s">
        <v>9262</v>
      </c>
      <c r="C6897" s="16" t="s">
        <v>108</v>
      </c>
      <c r="D6897" s="4">
        <v>42536</v>
      </c>
      <c r="E6897" s="23">
        <v>2016</v>
      </c>
      <c r="F6897" s="19">
        <v>6.9</v>
      </c>
      <c r="G6897" s="19">
        <f>IF(Movies[[#This Row],[rating]]=0,"",Movies[[#This Row],[rating]])</f>
        <v>6.9</v>
      </c>
      <c r="H6897" s="19" t="str">
        <f>IF(Movies[[#This Row],[rating]]=0,"No Rating","Rated")</f>
        <v>Rated</v>
      </c>
      <c r="I6897" s="16" t="s">
        <v>1241</v>
      </c>
      <c r="J6897" s="29" t="s">
        <v>110</v>
      </c>
      <c r="K6897" s="19">
        <v>7.0380000000000003</v>
      </c>
      <c r="L6897" s="26">
        <v>108</v>
      </c>
    </row>
    <row r="6898" spans="1:12" x14ac:dyDescent="0.3">
      <c r="A6898" s="14">
        <v>396004</v>
      </c>
      <c r="B6898" s="16" t="s">
        <v>9263</v>
      </c>
      <c r="C6898" s="16" t="s">
        <v>432</v>
      </c>
      <c r="D6898" s="4">
        <v>42601</v>
      </c>
      <c r="E6898" s="23">
        <v>2016</v>
      </c>
      <c r="F6898" s="19">
        <v>4.9000000000000004</v>
      </c>
      <c r="G6898" s="19">
        <f>IF(Movies[[#This Row],[rating]]=0,"",Movies[[#This Row],[rating]])</f>
        <v>4.9000000000000004</v>
      </c>
      <c r="H6898" s="19" t="str">
        <f>IF(Movies[[#This Row],[rating]]=0,"No Rating","Rated")</f>
        <v>Rated</v>
      </c>
      <c r="I6898" s="16" t="s">
        <v>468</v>
      </c>
      <c r="J6898" s="29" t="s">
        <v>12</v>
      </c>
      <c r="K6898" s="19">
        <v>7.0330000000000004</v>
      </c>
      <c r="L6898" s="26">
        <v>89</v>
      </c>
    </row>
    <row r="6899" spans="1:12" x14ac:dyDescent="0.3">
      <c r="A6899" s="14">
        <v>419508</v>
      </c>
      <c r="B6899" s="16" t="s">
        <v>9264</v>
      </c>
      <c r="C6899" s="16" t="s">
        <v>540</v>
      </c>
      <c r="D6899" s="4">
        <v>42719</v>
      </c>
      <c r="E6899" s="23">
        <v>2016</v>
      </c>
      <c r="F6899" s="19">
        <v>5.3</v>
      </c>
      <c r="G6899" s="19">
        <f>IF(Movies[[#This Row],[rating]]=0,"",Movies[[#This Row],[rating]])</f>
        <v>5.3</v>
      </c>
      <c r="H6899" s="19" t="str">
        <f>IF(Movies[[#This Row],[rating]]=0,"No Rating","Rated")</f>
        <v>Rated</v>
      </c>
      <c r="I6899" s="16" t="s">
        <v>30</v>
      </c>
      <c r="J6899" s="29" t="s">
        <v>511</v>
      </c>
      <c r="K6899" s="19">
        <v>7.0259999999999998</v>
      </c>
      <c r="L6899" s="26">
        <v>165</v>
      </c>
    </row>
    <row r="6900" spans="1:12" x14ac:dyDescent="0.3">
      <c r="A6900" s="14">
        <v>390520</v>
      </c>
      <c r="B6900" s="16" t="s">
        <v>9265</v>
      </c>
      <c r="C6900" s="16" t="s">
        <v>10</v>
      </c>
      <c r="D6900" s="4">
        <v>42478</v>
      </c>
      <c r="E6900" s="23">
        <v>2016</v>
      </c>
      <c r="F6900" s="19">
        <v>6.9</v>
      </c>
      <c r="G6900" s="19">
        <f>IF(Movies[[#This Row],[rating]]=0,"",Movies[[#This Row],[rating]])</f>
        <v>6.9</v>
      </c>
      <c r="H6900" s="19" t="str">
        <f>IF(Movies[[#This Row],[rating]]=0,"No Rating","Rated")</f>
        <v>Rated</v>
      </c>
      <c r="I6900" s="16" t="s">
        <v>329</v>
      </c>
      <c r="J6900" s="29" t="s">
        <v>12</v>
      </c>
      <c r="K6900" s="19">
        <v>7.0170000000000003</v>
      </c>
      <c r="L6900" s="26">
        <v>135</v>
      </c>
    </row>
    <row r="6901" spans="1:12" x14ac:dyDescent="0.3">
      <c r="A6901" s="14">
        <v>339148</v>
      </c>
      <c r="B6901" s="16" t="s">
        <v>9266</v>
      </c>
      <c r="C6901" s="16" t="s">
        <v>6590</v>
      </c>
      <c r="D6901" s="4">
        <v>42412</v>
      </c>
      <c r="E6901" s="23">
        <v>2016</v>
      </c>
      <c r="F6901" s="19">
        <v>5.9</v>
      </c>
      <c r="G6901" s="19">
        <f>IF(Movies[[#This Row],[rating]]=0,"",Movies[[#This Row],[rating]])</f>
        <v>5.9</v>
      </c>
      <c r="H6901" s="19" t="str">
        <f>IF(Movies[[#This Row],[rating]]=0,"No Rating","Rated")</f>
        <v>Rated</v>
      </c>
      <c r="I6901" s="16" t="s">
        <v>886</v>
      </c>
      <c r="J6901" s="29" t="s">
        <v>12</v>
      </c>
      <c r="K6901" s="19">
        <v>7.0149999999999997</v>
      </c>
      <c r="L6901" s="26">
        <v>117</v>
      </c>
    </row>
    <row r="6902" spans="1:12" x14ac:dyDescent="0.3">
      <c r="A6902" s="14">
        <v>376847</v>
      </c>
      <c r="B6902" s="16" t="s">
        <v>9267</v>
      </c>
      <c r="C6902" s="16" t="s">
        <v>94</v>
      </c>
      <c r="D6902" s="4">
        <v>42376</v>
      </c>
      <c r="E6902" s="23">
        <v>2016</v>
      </c>
      <c r="F6902" s="19">
        <v>8.1999999999999993</v>
      </c>
      <c r="G6902" s="19">
        <f>IF(Movies[[#This Row],[rating]]=0,"",Movies[[#This Row],[rating]])</f>
        <v>8.1999999999999993</v>
      </c>
      <c r="H6902" s="19" t="str">
        <f>IF(Movies[[#This Row],[rating]]=0,"No Rating","Rated")</f>
        <v>Rated</v>
      </c>
      <c r="I6902" s="16" t="s">
        <v>9268</v>
      </c>
      <c r="J6902" s="29" t="s">
        <v>96</v>
      </c>
      <c r="K6902" s="19">
        <v>7.0129999999999999</v>
      </c>
      <c r="L6902" s="26">
        <v>33</v>
      </c>
    </row>
    <row r="6903" spans="1:12" x14ac:dyDescent="0.3">
      <c r="A6903" s="14">
        <v>423377</v>
      </c>
      <c r="B6903" s="16" t="s">
        <v>9269</v>
      </c>
      <c r="C6903" s="16" t="s">
        <v>10</v>
      </c>
      <c r="D6903" s="4">
        <v>42713</v>
      </c>
      <c r="E6903" s="23">
        <v>2016</v>
      </c>
      <c r="F6903" s="19">
        <v>5.7</v>
      </c>
      <c r="G6903" s="19">
        <f>IF(Movies[[#This Row],[rating]]=0,"",Movies[[#This Row],[rating]])</f>
        <v>5.7</v>
      </c>
      <c r="H6903" s="19" t="str">
        <f>IF(Movies[[#This Row],[rating]]=0,"No Rating","Rated")</f>
        <v>Rated</v>
      </c>
      <c r="I6903" s="16" t="s">
        <v>239</v>
      </c>
      <c r="J6903" s="29" t="s">
        <v>12</v>
      </c>
      <c r="K6903" s="19">
        <v>7.01</v>
      </c>
      <c r="L6903" s="26">
        <v>114</v>
      </c>
    </row>
    <row r="6904" spans="1:12" x14ac:dyDescent="0.3">
      <c r="A6904" s="14">
        <v>398265</v>
      </c>
      <c r="B6904" s="16" t="s">
        <v>9270</v>
      </c>
      <c r="C6904" s="16" t="s">
        <v>10</v>
      </c>
      <c r="D6904" s="4">
        <v>42531</v>
      </c>
      <c r="E6904" s="23">
        <v>2016</v>
      </c>
      <c r="F6904" s="19">
        <v>5</v>
      </c>
      <c r="G6904" s="19">
        <f>IF(Movies[[#This Row],[rating]]=0,"",Movies[[#This Row],[rating]])</f>
        <v>5</v>
      </c>
      <c r="H6904" s="19" t="str">
        <f>IF(Movies[[#This Row],[rating]]=0,"No Rating","Rated")</f>
        <v>Rated</v>
      </c>
      <c r="I6904" s="16" t="s">
        <v>6841</v>
      </c>
      <c r="J6904" s="29" t="s">
        <v>12</v>
      </c>
      <c r="K6904" s="19">
        <v>7.0049999999999999</v>
      </c>
      <c r="L6904" s="26">
        <v>59</v>
      </c>
    </row>
    <row r="6905" spans="1:12" x14ac:dyDescent="0.3">
      <c r="A6905" s="14">
        <v>417936</v>
      </c>
      <c r="B6905" s="16" t="s">
        <v>9271</v>
      </c>
      <c r="C6905" s="16" t="s">
        <v>1845</v>
      </c>
      <c r="D6905" s="4">
        <v>42434</v>
      </c>
      <c r="E6905" s="23">
        <v>2016</v>
      </c>
      <c r="F6905" s="19">
        <v>6.2</v>
      </c>
      <c r="G6905" s="19">
        <f>IF(Movies[[#This Row],[rating]]=0,"",Movies[[#This Row],[rating]])</f>
        <v>6.2</v>
      </c>
      <c r="H6905" s="19" t="str">
        <f>IF(Movies[[#This Row],[rating]]=0,"No Rating","Rated")</f>
        <v>Rated</v>
      </c>
      <c r="I6905" s="16" t="s">
        <v>847</v>
      </c>
      <c r="J6905" s="29" t="s">
        <v>12</v>
      </c>
      <c r="K6905" s="19">
        <v>7.0039999999999996</v>
      </c>
      <c r="L6905" s="26">
        <v>114</v>
      </c>
    </row>
    <row r="6906" spans="1:12" x14ac:dyDescent="0.3">
      <c r="A6906" s="14">
        <v>277710</v>
      </c>
      <c r="B6906" s="16" t="s">
        <v>9272</v>
      </c>
      <c r="C6906" s="16" t="s">
        <v>10</v>
      </c>
      <c r="D6906" s="4">
        <v>42377</v>
      </c>
      <c r="E6906" s="23">
        <v>2016</v>
      </c>
      <c r="F6906" s="19">
        <v>5.8</v>
      </c>
      <c r="G6906" s="19">
        <f>IF(Movies[[#This Row],[rating]]=0,"",Movies[[#This Row],[rating]])</f>
        <v>5.8</v>
      </c>
      <c r="H6906" s="19" t="str">
        <f>IF(Movies[[#This Row],[rating]]=0,"No Rating","Rated")</f>
        <v>Rated</v>
      </c>
      <c r="I6906" s="16" t="s">
        <v>239</v>
      </c>
      <c r="J6906" s="29" t="s">
        <v>12</v>
      </c>
      <c r="K6906" s="19">
        <v>7.0030000000000001</v>
      </c>
      <c r="L6906" s="26">
        <v>119</v>
      </c>
    </row>
    <row r="6907" spans="1:12" x14ac:dyDescent="0.3">
      <c r="A6907" s="14">
        <v>427989</v>
      </c>
      <c r="B6907" s="16" t="s">
        <v>9273</v>
      </c>
      <c r="C6907" s="16" t="s">
        <v>540</v>
      </c>
      <c r="D6907" s="4">
        <v>42719</v>
      </c>
      <c r="E6907" s="23">
        <v>2016</v>
      </c>
      <c r="F6907" s="19">
        <v>5.9960000000000004</v>
      </c>
      <c r="G6907" s="19">
        <f>IF(Movies[[#This Row],[rating]]=0,"",Movies[[#This Row],[rating]])</f>
        <v>5.9960000000000004</v>
      </c>
      <c r="H6907" s="19" t="str">
        <f>IF(Movies[[#This Row],[rating]]=0,"No Rating","Rated")</f>
        <v>Rated</v>
      </c>
      <c r="I6907" s="16" t="s">
        <v>30</v>
      </c>
      <c r="J6907" s="29" t="s">
        <v>511</v>
      </c>
      <c r="K6907" s="19">
        <v>6.984</v>
      </c>
      <c r="L6907" s="26">
        <v>415</v>
      </c>
    </row>
    <row r="6908" spans="1:12" x14ac:dyDescent="0.3">
      <c r="A6908" s="14">
        <v>371181</v>
      </c>
      <c r="B6908" s="16" t="s">
        <v>9274</v>
      </c>
      <c r="C6908" s="16" t="s">
        <v>172</v>
      </c>
      <c r="D6908" s="4">
        <v>42379</v>
      </c>
      <c r="E6908" s="23">
        <v>2016</v>
      </c>
      <c r="F6908" s="19">
        <v>7.2</v>
      </c>
      <c r="G6908" s="19">
        <f>IF(Movies[[#This Row],[rating]]=0,"",Movies[[#This Row],[rating]])</f>
        <v>7.2</v>
      </c>
      <c r="H6908" s="19" t="str">
        <f>IF(Movies[[#This Row],[rating]]=0,"No Rating","Rated")</f>
        <v>Rated</v>
      </c>
      <c r="I6908" s="16" t="s">
        <v>3019</v>
      </c>
      <c r="J6908" s="29" t="s">
        <v>12</v>
      </c>
      <c r="K6908" s="19">
        <v>6.9710000000000001</v>
      </c>
      <c r="L6908" s="26">
        <v>68</v>
      </c>
    </row>
    <row r="6909" spans="1:12" x14ac:dyDescent="0.3">
      <c r="A6909" s="14">
        <v>415665</v>
      </c>
      <c r="B6909" s="16">
        <v>7.9166666666666663E-2</v>
      </c>
      <c r="C6909" s="16" t="s">
        <v>432</v>
      </c>
      <c r="D6909" s="4">
        <v>42656</v>
      </c>
      <c r="E6909" s="23">
        <v>2016</v>
      </c>
      <c r="F6909" s="19">
        <v>6.7</v>
      </c>
      <c r="G6909" s="19">
        <f>IF(Movies[[#This Row],[rating]]=0,"",Movies[[#This Row],[rating]])</f>
        <v>6.7</v>
      </c>
      <c r="H6909" s="19" t="str">
        <f>IF(Movies[[#This Row],[rating]]=0,"No Rating","Rated")</f>
        <v>Rated</v>
      </c>
      <c r="I6909" s="16" t="s">
        <v>49</v>
      </c>
      <c r="J6909" s="29" t="s">
        <v>110</v>
      </c>
      <c r="K6909" s="19">
        <v>6.968</v>
      </c>
      <c r="L6909" s="26">
        <v>141</v>
      </c>
    </row>
    <row r="6910" spans="1:12" x14ac:dyDescent="0.3">
      <c r="A6910" s="14">
        <v>277839</v>
      </c>
      <c r="B6910" s="16" t="s">
        <v>9275</v>
      </c>
      <c r="C6910" s="16" t="s">
        <v>108</v>
      </c>
      <c r="D6910" s="4">
        <v>42424</v>
      </c>
      <c r="E6910" s="23">
        <v>2016</v>
      </c>
      <c r="F6910" s="19">
        <v>4.9589999999999996</v>
      </c>
      <c r="G6910" s="19">
        <f>IF(Movies[[#This Row],[rating]]=0,"",Movies[[#This Row],[rating]])</f>
        <v>4.9589999999999996</v>
      </c>
      <c r="H6910" s="19" t="str">
        <f>IF(Movies[[#This Row],[rating]]=0,"No Rating","Rated")</f>
        <v>Rated</v>
      </c>
      <c r="I6910" s="16" t="s">
        <v>30</v>
      </c>
      <c r="J6910" s="29" t="s">
        <v>110</v>
      </c>
      <c r="K6910" s="19">
        <v>6.9669999999999996</v>
      </c>
      <c r="L6910" s="26">
        <v>489</v>
      </c>
    </row>
    <row r="6911" spans="1:12" x14ac:dyDescent="0.3">
      <c r="A6911" s="14">
        <v>382593</v>
      </c>
      <c r="B6911" s="16" t="s">
        <v>9276</v>
      </c>
      <c r="C6911" s="16" t="s">
        <v>108</v>
      </c>
      <c r="D6911" s="4">
        <v>42711</v>
      </c>
      <c r="E6911" s="23">
        <v>2016</v>
      </c>
      <c r="F6911" s="19">
        <v>6.1</v>
      </c>
      <c r="G6911" s="19">
        <f>IF(Movies[[#This Row],[rating]]=0,"",Movies[[#This Row],[rating]])</f>
        <v>6.1</v>
      </c>
      <c r="H6911" s="19" t="str">
        <f>IF(Movies[[#This Row],[rating]]=0,"No Rating","Rated")</f>
        <v>Rated</v>
      </c>
      <c r="I6911" s="16" t="s">
        <v>30</v>
      </c>
      <c r="J6911" s="29" t="s">
        <v>110</v>
      </c>
      <c r="K6911" s="19">
        <v>6.96</v>
      </c>
      <c r="L6911" s="26">
        <v>593</v>
      </c>
    </row>
    <row r="6912" spans="1:12" x14ac:dyDescent="0.3">
      <c r="A6912" s="14">
        <v>381353</v>
      </c>
      <c r="B6912" s="16" t="s">
        <v>9277</v>
      </c>
      <c r="C6912" s="16" t="s">
        <v>108</v>
      </c>
      <c r="D6912" s="4">
        <v>42452</v>
      </c>
      <c r="E6912" s="23">
        <v>2016</v>
      </c>
      <c r="F6912" s="19">
        <v>6.4</v>
      </c>
      <c r="G6912" s="19">
        <f>IF(Movies[[#This Row],[rating]]=0,"",Movies[[#This Row],[rating]])</f>
        <v>6.4</v>
      </c>
      <c r="H6912" s="19" t="str">
        <f>IF(Movies[[#This Row],[rating]]=0,"No Rating","Rated")</f>
        <v>Rated</v>
      </c>
      <c r="I6912" s="16" t="s">
        <v>30</v>
      </c>
      <c r="J6912" s="29" t="s">
        <v>110</v>
      </c>
      <c r="K6912" s="19">
        <v>6.952</v>
      </c>
      <c r="L6912" s="26">
        <v>121</v>
      </c>
    </row>
    <row r="6913" spans="1:12" x14ac:dyDescent="0.3">
      <c r="A6913" s="14">
        <v>391039</v>
      </c>
      <c r="B6913" s="16" t="s">
        <v>9278</v>
      </c>
      <c r="C6913" s="16" t="s">
        <v>1286</v>
      </c>
      <c r="D6913" s="4">
        <v>42445</v>
      </c>
      <c r="E6913" s="23">
        <v>2016</v>
      </c>
      <c r="F6913" s="19">
        <v>7.8769999999999998</v>
      </c>
      <c r="G6913" s="19">
        <f>IF(Movies[[#This Row],[rating]]=0,"",Movies[[#This Row],[rating]])</f>
        <v>7.8769999999999998</v>
      </c>
      <c r="H6913" s="19" t="str">
        <f>IF(Movies[[#This Row],[rating]]=0,"No Rating","Rated")</f>
        <v>Rated</v>
      </c>
      <c r="I6913" s="16" t="s">
        <v>239</v>
      </c>
      <c r="J6913" s="29" t="s">
        <v>1287</v>
      </c>
      <c r="K6913" s="19">
        <v>6.9509999999999996</v>
      </c>
      <c r="L6913" s="26">
        <v>65</v>
      </c>
    </row>
    <row r="6914" spans="1:12" x14ac:dyDescent="0.3">
      <c r="A6914" s="14">
        <v>377448</v>
      </c>
      <c r="B6914" s="16" t="s">
        <v>9279</v>
      </c>
      <c r="C6914" s="16" t="s">
        <v>10</v>
      </c>
      <c r="D6914" s="4">
        <v>42663</v>
      </c>
      <c r="E6914" s="23">
        <v>2016</v>
      </c>
      <c r="F6914" s="19">
        <v>5.0999999999999996</v>
      </c>
      <c r="G6914" s="19">
        <f>IF(Movies[[#This Row],[rating]]=0,"",Movies[[#This Row],[rating]])</f>
        <v>5.0999999999999996</v>
      </c>
      <c r="H6914" s="19" t="str">
        <f>IF(Movies[[#This Row],[rating]]=0,"No Rating","Rated")</f>
        <v>Rated</v>
      </c>
      <c r="I6914" s="16" t="s">
        <v>9280</v>
      </c>
      <c r="J6914" s="29" t="s">
        <v>12</v>
      </c>
      <c r="K6914" s="19">
        <v>6.9489999999999998</v>
      </c>
      <c r="L6914" s="26">
        <v>205</v>
      </c>
    </row>
    <row r="6915" spans="1:12" x14ac:dyDescent="0.3">
      <c r="A6915" s="14">
        <v>424632</v>
      </c>
      <c r="B6915" s="16" t="s">
        <v>9281</v>
      </c>
      <c r="C6915" s="16" t="s">
        <v>10</v>
      </c>
      <c r="D6915" s="4">
        <v>42663</v>
      </c>
      <c r="E6915" s="23">
        <v>2016</v>
      </c>
      <c r="F6915" s="19">
        <v>7.5</v>
      </c>
      <c r="G6915" s="19">
        <f>IF(Movies[[#This Row],[rating]]=0,"",Movies[[#This Row],[rating]])</f>
        <v>7.5</v>
      </c>
      <c r="H6915" s="19" t="str">
        <f>IF(Movies[[#This Row],[rating]]=0,"No Rating","Rated")</f>
        <v>Rated</v>
      </c>
      <c r="I6915" s="16" t="s">
        <v>33</v>
      </c>
      <c r="J6915" s="29" t="s">
        <v>12</v>
      </c>
      <c r="K6915" s="19">
        <v>6.9429999999999996</v>
      </c>
      <c r="L6915" s="26">
        <v>112</v>
      </c>
    </row>
    <row r="6916" spans="1:12" x14ac:dyDescent="0.3">
      <c r="A6916" s="14">
        <v>423508</v>
      </c>
      <c r="B6916" s="16" t="s">
        <v>9282</v>
      </c>
      <c r="C6916" s="16" t="s">
        <v>94</v>
      </c>
      <c r="D6916" s="4">
        <v>42642</v>
      </c>
      <c r="E6916" s="23">
        <v>2016</v>
      </c>
      <c r="F6916" s="19">
        <v>8.6999999999999993</v>
      </c>
      <c r="G6916" s="19">
        <f>IF(Movies[[#This Row],[rating]]=0,"",Movies[[#This Row],[rating]])</f>
        <v>8.6999999999999993</v>
      </c>
      <c r="H6916" s="19" t="str">
        <f>IF(Movies[[#This Row],[rating]]=0,"No Rating","Rated")</f>
        <v>Rated</v>
      </c>
      <c r="I6916" s="16" t="s">
        <v>886</v>
      </c>
      <c r="J6916" s="29" t="s">
        <v>96</v>
      </c>
      <c r="K6916" s="19">
        <v>6.93</v>
      </c>
      <c r="L6916" s="26">
        <v>3</v>
      </c>
    </row>
    <row r="6917" spans="1:12" x14ac:dyDescent="0.3">
      <c r="A6917" s="14">
        <v>366568</v>
      </c>
      <c r="B6917" s="16" t="s">
        <v>9283</v>
      </c>
      <c r="C6917" s="16" t="s">
        <v>284</v>
      </c>
      <c r="D6917" s="4">
        <v>42729</v>
      </c>
      <c r="E6917" s="23">
        <v>2016</v>
      </c>
      <c r="F6917" s="19">
        <v>6</v>
      </c>
      <c r="G6917" s="19">
        <f>IF(Movies[[#This Row],[rating]]=0,"",Movies[[#This Row],[rating]])</f>
        <v>6</v>
      </c>
      <c r="H6917" s="19" t="str">
        <f>IF(Movies[[#This Row],[rating]]=0,"No Rating","Rated")</f>
        <v>Rated</v>
      </c>
      <c r="I6917" s="16" t="s">
        <v>875</v>
      </c>
      <c r="J6917" s="29" t="s">
        <v>286</v>
      </c>
      <c r="K6917" s="19">
        <v>6.9260000000000002</v>
      </c>
      <c r="L6917" s="26">
        <v>160</v>
      </c>
    </row>
    <row r="6918" spans="1:12" x14ac:dyDescent="0.3">
      <c r="A6918" s="14">
        <v>402672</v>
      </c>
      <c r="B6918" s="16" t="s">
        <v>9284</v>
      </c>
      <c r="C6918" s="16" t="s">
        <v>595</v>
      </c>
      <c r="D6918" s="4">
        <v>42593</v>
      </c>
      <c r="E6918" s="23">
        <v>2016</v>
      </c>
      <c r="F6918" s="19">
        <v>6.2</v>
      </c>
      <c r="G6918" s="19">
        <f>IF(Movies[[#This Row],[rating]]=0,"",Movies[[#This Row],[rating]])</f>
        <v>6.2</v>
      </c>
      <c r="H6918" s="19" t="str">
        <f>IF(Movies[[#This Row],[rating]]=0,"No Rating","Rated")</f>
        <v>Rated</v>
      </c>
      <c r="I6918" s="16" t="s">
        <v>9285</v>
      </c>
      <c r="J6918" s="29" t="s">
        <v>142</v>
      </c>
      <c r="K6918" s="19">
        <v>6.9249999999999998</v>
      </c>
      <c r="L6918" s="26">
        <v>82</v>
      </c>
    </row>
    <row r="6919" spans="1:12" x14ac:dyDescent="0.3">
      <c r="A6919" s="14">
        <v>429235</v>
      </c>
      <c r="B6919" s="16" t="s">
        <v>9286</v>
      </c>
      <c r="C6919" s="16" t="s">
        <v>880</v>
      </c>
      <c r="D6919" s="4">
        <v>42705</v>
      </c>
      <c r="E6919" s="23">
        <v>2016</v>
      </c>
      <c r="F6919" s="19">
        <v>5.8</v>
      </c>
      <c r="G6919" s="19">
        <f>IF(Movies[[#This Row],[rating]]=0,"",Movies[[#This Row],[rating]])</f>
        <v>5.8</v>
      </c>
      <c r="H6919" s="19" t="str">
        <f>IF(Movies[[#This Row],[rating]]=0,"No Rating","Rated")</f>
        <v>Rated</v>
      </c>
      <c r="I6919" s="16" t="s">
        <v>30</v>
      </c>
      <c r="J6919" s="29" t="s">
        <v>881</v>
      </c>
      <c r="K6919" s="19">
        <v>6.9219999999999997</v>
      </c>
      <c r="L6919" s="26">
        <v>40</v>
      </c>
    </row>
    <row r="6920" spans="1:12" x14ac:dyDescent="0.3">
      <c r="A6920" s="14">
        <v>393729</v>
      </c>
      <c r="B6920" s="16" t="s">
        <v>9287</v>
      </c>
      <c r="C6920" s="16" t="s">
        <v>9288</v>
      </c>
      <c r="D6920" s="4">
        <v>42613</v>
      </c>
      <c r="E6920" s="23">
        <v>2016</v>
      </c>
      <c r="F6920" s="19">
        <v>7.7</v>
      </c>
      <c r="G6920" s="19">
        <f>IF(Movies[[#This Row],[rating]]=0,"",Movies[[#This Row],[rating]])</f>
        <v>7.7</v>
      </c>
      <c r="H6920" s="19" t="str">
        <f>IF(Movies[[#This Row],[rating]]=0,"No Rating","Rated")</f>
        <v>Rated</v>
      </c>
      <c r="I6920" s="16" t="s">
        <v>49</v>
      </c>
      <c r="J6920" s="29" t="s">
        <v>110</v>
      </c>
      <c r="K6920" s="19">
        <v>6.9219999999999997</v>
      </c>
      <c r="L6920" s="26">
        <v>662</v>
      </c>
    </row>
    <row r="6921" spans="1:12" x14ac:dyDescent="0.3">
      <c r="A6921" s="14">
        <v>369780</v>
      </c>
      <c r="B6921" s="16" t="s">
        <v>9289</v>
      </c>
      <c r="C6921" s="16" t="s">
        <v>108</v>
      </c>
      <c r="D6921" s="4">
        <v>42410</v>
      </c>
      <c r="E6921" s="23">
        <v>2016</v>
      </c>
      <c r="F6921" s="19">
        <v>5.8</v>
      </c>
      <c r="G6921" s="19">
        <f>IF(Movies[[#This Row],[rating]]=0,"",Movies[[#This Row],[rating]])</f>
        <v>5.8</v>
      </c>
      <c r="H6921" s="19" t="str">
        <f>IF(Movies[[#This Row],[rating]]=0,"No Rating","Rated")</f>
        <v>Rated</v>
      </c>
      <c r="I6921" s="16" t="s">
        <v>30</v>
      </c>
      <c r="J6921" s="29" t="s">
        <v>110</v>
      </c>
      <c r="K6921" s="19">
        <v>6.8959999999999999</v>
      </c>
      <c r="L6921" s="26">
        <v>271</v>
      </c>
    </row>
    <row r="6922" spans="1:12" x14ac:dyDescent="0.3">
      <c r="A6922" s="14">
        <v>264418</v>
      </c>
      <c r="B6922" s="16" t="s">
        <v>9290</v>
      </c>
      <c r="C6922" s="16" t="s">
        <v>2650</v>
      </c>
      <c r="D6922" s="4">
        <v>42607</v>
      </c>
      <c r="E6922" s="23">
        <v>2016</v>
      </c>
      <c r="F6922" s="19">
        <v>6.6</v>
      </c>
      <c r="G6922" s="19">
        <f>IF(Movies[[#This Row],[rating]]=0,"",Movies[[#This Row],[rating]])</f>
        <v>6.6</v>
      </c>
      <c r="H6922" s="19" t="str">
        <f>IF(Movies[[#This Row],[rating]]=0,"No Rating","Rated")</f>
        <v>Rated</v>
      </c>
      <c r="I6922" s="16" t="s">
        <v>1460</v>
      </c>
      <c r="J6922" s="29" t="s">
        <v>34</v>
      </c>
      <c r="K6922" s="19">
        <v>6.8959999999999999</v>
      </c>
      <c r="L6922" s="26">
        <v>108</v>
      </c>
    </row>
    <row r="6923" spans="1:12" x14ac:dyDescent="0.3">
      <c r="A6923" s="14">
        <v>416777</v>
      </c>
      <c r="B6923" s="16" t="s">
        <v>9291</v>
      </c>
      <c r="C6923" s="16" t="s">
        <v>416</v>
      </c>
      <c r="D6923" s="4">
        <v>42632</v>
      </c>
      <c r="E6923" s="23">
        <v>2016</v>
      </c>
      <c r="F6923" s="19">
        <v>4.0739999999999998</v>
      </c>
      <c r="G6923" s="19">
        <f>IF(Movies[[#This Row],[rating]]=0,"",Movies[[#This Row],[rating]])</f>
        <v>4.0739999999999998</v>
      </c>
      <c r="H6923" s="19" t="str">
        <f>IF(Movies[[#This Row],[rating]]=0,"No Rating","Rated")</f>
        <v>Rated</v>
      </c>
      <c r="I6923" s="16" t="s">
        <v>423</v>
      </c>
      <c r="J6923" s="29" t="s">
        <v>12</v>
      </c>
      <c r="K6923" s="19">
        <v>6.8840000000000003</v>
      </c>
      <c r="L6923" s="26">
        <v>34</v>
      </c>
    </row>
    <row r="6924" spans="1:12" x14ac:dyDescent="0.3">
      <c r="A6924" s="14">
        <v>412766</v>
      </c>
      <c r="B6924" s="16" t="s">
        <v>9292</v>
      </c>
      <c r="C6924" s="16" t="s">
        <v>506</v>
      </c>
      <c r="D6924" s="4">
        <v>42640</v>
      </c>
      <c r="E6924" s="23">
        <v>2016</v>
      </c>
      <c r="F6924" s="19">
        <v>5.4</v>
      </c>
      <c r="G6924" s="19">
        <f>IF(Movies[[#This Row],[rating]]=0,"",Movies[[#This Row],[rating]])</f>
        <v>5.4</v>
      </c>
      <c r="H6924" s="19" t="str">
        <f>IF(Movies[[#This Row],[rating]]=0,"No Rating","Rated")</f>
        <v>Rated</v>
      </c>
      <c r="I6924" s="16" t="s">
        <v>183</v>
      </c>
      <c r="J6924" s="29" t="s">
        <v>12</v>
      </c>
      <c r="K6924" s="19">
        <v>6.8780000000000001</v>
      </c>
      <c r="L6924" s="26">
        <v>164</v>
      </c>
    </row>
    <row r="6925" spans="1:12" x14ac:dyDescent="0.3">
      <c r="A6925" s="14">
        <v>461195</v>
      </c>
      <c r="B6925" s="16" t="s">
        <v>9293</v>
      </c>
      <c r="C6925" s="16" t="s">
        <v>367</v>
      </c>
      <c r="D6925" s="4">
        <v>42644</v>
      </c>
      <c r="E6925" s="23">
        <v>2016</v>
      </c>
      <c r="F6925" s="19">
        <v>5.5</v>
      </c>
      <c r="G6925" s="19">
        <f>IF(Movies[[#This Row],[rating]]=0,"",Movies[[#This Row],[rating]])</f>
        <v>5.5</v>
      </c>
      <c r="H6925" s="19" t="str">
        <f>IF(Movies[[#This Row],[rating]]=0,"No Rating","Rated")</f>
        <v>Rated</v>
      </c>
      <c r="I6925" s="16" t="s">
        <v>49</v>
      </c>
      <c r="J6925" s="29" t="s">
        <v>12</v>
      </c>
      <c r="K6925" s="19">
        <v>6.8760000000000003</v>
      </c>
      <c r="L6925" s="26">
        <v>2</v>
      </c>
    </row>
    <row r="6926" spans="1:12" x14ac:dyDescent="0.3">
      <c r="A6926" s="14">
        <v>377492</v>
      </c>
      <c r="B6926" s="16" t="s">
        <v>9294</v>
      </c>
      <c r="C6926" s="16" t="s">
        <v>10</v>
      </c>
      <c r="D6926" s="4">
        <v>42636</v>
      </c>
      <c r="E6926" s="23">
        <v>2016</v>
      </c>
      <c r="F6926" s="19">
        <v>5.8</v>
      </c>
      <c r="G6926" s="19">
        <f>IF(Movies[[#This Row],[rating]]=0,"",Movies[[#This Row],[rating]])</f>
        <v>5.8</v>
      </c>
      <c r="H6926" s="19" t="str">
        <f>IF(Movies[[#This Row],[rating]]=0,"No Rating","Rated")</f>
        <v>Rated</v>
      </c>
      <c r="I6926" s="16" t="s">
        <v>161</v>
      </c>
      <c r="J6926" s="29" t="s">
        <v>12</v>
      </c>
      <c r="K6926" s="19">
        <v>6.87</v>
      </c>
      <c r="L6926" s="26">
        <v>83</v>
      </c>
    </row>
    <row r="6927" spans="1:12" x14ac:dyDescent="0.3">
      <c r="A6927" s="14">
        <v>371449</v>
      </c>
      <c r="B6927" s="16" t="s">
        <v>9295</v>
      </c>
      <c r="C6927" s="16" t="s">
        <v>10</v>
      </c>
      <c r="D6927" s="4">
        <v>42622</v>
      </c>
      <c r="E6927" s="23">
        <v>2016</v>
      </c>
      <c r="F6927" s="19">
        <v>6.3390000000000004</v>
      </c>
      <c r="G6927" s="19">
        <f>IF(Movies[[#This Row],[rating]]=0,"",Movies[[#This Row],[rating]])</f>
        <v>6.3390000000000004</v>
      </c>
      <c r="H6927" s="19" t="str">
        <f>IF(Movies[[#This Row],[rating]]=0,"No Rating","Rated")</f>
        <v>Rated</v>
      </c>
      <c r="I6927" s="16" t="s">
        <v>180</v>
      </c>
      <c r="J6927" s="29" t="s">
        <v>12</v>
      </c>
      <c r="K6927" s="19">
        <v>6.867</v>
      </c>
      <c r="L6927" s="26">
        <v>205</v>
      </c>
    </row>
    <row r="6928" spans="1:12" x14ac:dyDescent="0.3">
      <c r="A6928" s="14">
        <v>325302</v>
      </c>
      <c r="B6928" s="16" t="s">
        <v>9296</v>
      </c>
      <c r="C6928" s="16" t="s">
        <v>10</v>
      </c>
      <c r="D6928" s="4">
        <v>42426</v>
      </c>
      <c r="E6928" s="23">
        <v>2016</v>
      </c>
      <c r="F6928" s="19">
        <v>6.2</v>
      </c>
      <c r="G6928" s="19">
        <f>IF(Movies[[#This Row],[rating]]=0,"",Movies[[#This Row],[rating]])</f>
        <v>6.2</v>
      </c>
      <c r="H6928" s="19" t="str">
        <f>IF(Movies[[#This Row],[rating]]=0,"No Rating","Rated")</f>
        <v>Rated</v>
      </c>
      <c r="I6928" s="16" t="s">
        <v>280</v>
      </c>
      <c r="J6928" s="29" t="s">
        <v>12</v>
      </c>
      <c r="K6928" s="19">
        <v>6.8630000000000004</v>
      </c>
      <c r="L6928" s="26">
        <v>219</v>
      </c>
    </row>
    <row r="6929" spans="1:12" x14ac:dyDescent="0.3">
      <c r="A6929" s="14">
        <v>406992</v>
      </c>
      <c r="B6929" s="16" t="s">
        <v>9297</v>
      </c>
      <c r="C6929" s="16" t="s">
        <v>1075</v>
      </c>
      <c r="D6929" s="4">
        <v>42635</v>
      </c>
      <c r="E6929" s="23">
        <v>2016</v>
      </c>
      <c r="F6929" s="19">
        <v>6.2</v>
      </c>
      <c r="G6929" s="19">
        <f>IF(Movies[[#This Row],[rating]]=0,"",Movies[[#This Row],[rating]])</f>
        <v>6.2</v>
      </c>
      <c r="H6929" s="19" t="str">
        <f>IF(Movies[[#This Row],[rating]]=0,"No Rating","Rated")</f>
        <v>Rated</v>
      </c>
      <c r="I6929" s="16" t="s">
        <v>180</v>
      </c>
      <c r="J6929" s="29" t="s">
        <v>12</v>
      </c>
      <c r="K6929" s="19">
        <v>6.8550000000000004</v>
      </c>
      <c r="L6929" s="26">
        <v>93</v>
      </c>
    </row>
    <row r="6930" spans="1:12" x14ac:dyDescent="0.3">
      <c r="A6930" s="14">
        <v>408537</v>
      </c>
      <c r="B6930" s="16" t="s">
        <v>9298</v>
      </c>
      <c r="C6930" s="16" t="s">
        <v>1177</v>
      </c>
      <c r="D6930" s="4">
        <v>42621</v>
      </c>
      <c r="E6930" s="23">
        <v>2016</v>
      </c>
      <c r="F6930" s="19">
        <v>7.2679999999999998</v>
      </c>
      <c r="G6930" s="19">
        <f>IF(Movies[[#This Row],[rating]]=0,"",Movies[[#This Row],[rating]])</f>
        <v>7.2679999999999998</v>
      </c>
      <c r="H6930" s="19" t="str">
        <f>IF(Movies[[#This Row],[rating]]=0,"No Rating","Rated")</f>
        <v>Rated</v>
      </c>
      <c r="I6930" s="16" t="s">
        <v>180</v>
      </c>
      <c r="J6930" s="29" t="s">
        <v>34</v>
      </c>
      <c r="K6930" s="19">
        <v>6.8470000000000004</v>
      </c>
      <c r="L6930" s="26">
        <v>259</v>
      </c>
    </row>
    <row r="6931" spans="1:12" x14ac:dyDescent="0.3">
      <c r="A6931" s="14">
        <v>403450</v>
      </c>
      <c r="B6931" s="16" t="s">
        <v>9299</v>
      </c>
      <c r="C6931" s="16" t="s">
        <v>540</v>
      </c>
      <c r="D6931" s="4">
        <v>42670</v>
      </c>
      <c r="E6931" s="23">
        <v>2016</v>
      </c>
      <c r="F6931" s="19">
        <v>7.2539999999999996</v>
      </c>
      <c r="G6931" s="19">
        <f>IF(Movies[[#This Row],[rating]]=0,"",Movies[[#This Row],[rating]])</f>
        <v>7.2539999999999996</v>
      </c>
      <c r="H6931" s="19" t="str">
        <f>IF(Movies[[#This Row],[rating]]=0,"No Rating","Rated")</f>
        <v>Rated</v>
      </c>
      <c r="I6931" s="16" t="s">
        <v>9300</v>
      </c>
      <c r="J6931" s="29" t="s">
        <v>511</v>
      </c>
      <c r="K6931" s="19">
        <v>6.8460000000000001</v>
      </c>
      <c r="L6931" s="26">
        <v>511</v>
      </c>
    </row>
    <row r="6932" spans="1:12" x14ac:dyDescent="0.3">
      <c r="A6932" s="14">
        <v>392572</v>
      </c>
      <c r="B6932" s="16" t="s">
        <v>9301</v>
      </c>
      <c r="C6932" s="16" t="s">
        <v>595</v>
      </c>
      <c r="D6932" s="4">
        <v>42594</v>
      </c>
      <c r="E6932" s="23">
        <v>2016</v>
      </c>
      <c r="F6932" s="19">
        <v>6.7</v>
      </c>
      <c r="G6932" s="19">
        <f>IF(Movies[[#This Row],[rating]]=0,"",Movies[[#This Row],[rating]])</f>
        <v>6.7</v>
      </c>
      <c r="H6932" s="19" t="str">
        <f>IF(Movies[[#This Row],[rating]]=0,"No Rating","Rated")</f>
        <v>Rated</v>
      </c>
      <c r="I6932" s="16" t="s">
        <v>3588</v>
      </c>
      <c r="J6932" s="29" t="s">
        <v>142</v>
      </c>
      <c r="K6932" s="19">
        <v>6.8460000000000001</v>
      </c>
      <c r="L6932" s="26">
        <v>122</v>
      </c>
    </row>
    <row r="6933" spans="1:12" x14ac:dyDescent="0.3">
      <c r="A6933" s="14">
        <v>418399</v>
      </c>
      <c r="B6933" s="16" t="s">
        <v>6510</v>
      </c>
      <c r="C6933" s="16" t="s">
        <v>2389</v>
      </c>
      <c r="D6933" s="4">
        <v>42677</v>
      </c>
      <c r="E6933" s="23">
        <v>2016</v>
      </c>
      <c r="F6933" s="19">
        <v>7</v>
      </c>
      <c r="G6933" s="19">
        <f>IF(Movies[[#This Row],[rating]]=0,"",Movies[[#This Row],[rating]])</f>
        <v>7</v>
      </c>
      <c r="H6933" s="19" t="str">
        <f>IF(Movies[[#This Row],[rating]]=0,"No Rating","Rated")</f>
        <v>Rated</v>
      </c>
      <c r="I6933" s="16" t="s">
        <v>49</v>
      </c>
      <c r="J6933" s="29" t="s">
        <v>511</v>
      </c>
      <c r="K6933" s="19">
        <v>6.8419999999999996</v>
      </c>
      <c r="L6933" s="26">
        <v>159</v>
      </c>
    </row>
    <row r="6934" spans="1:12" x14ac:dyDescent="0.3">
      <c r="A6934" s="14">
        <v>504762</v>
      </c>
      <c r="B6934" s="16" t="s">
        <v>9302</v>
      </c>
      <c r="C6934" s="16" t="s">
        <v>1845</v>
      </c>
      <c r="D6934" s="4">
        <v>42575</v>
      </c>
      <c r="E6934" s="23">
        <v>2016</v>
      </c>
      <c r="F6934" s="19">
        <v>7</v>
      </c>
      <c r="G6934" s="19">
        <f>IF(Movies[[#This Row],[rating]]=0,"",Movies[[#This Row],[rating]])</f>
        <v>7</v>
      </c>
      <c r="H6934" s="19" t="str">
        <f>IF(Movies[[#This Row],[rating]]=0,"No Rating","Rated")</f>
        <v>Rated</v>
      </c>
      <c r="I6934" s="16" t="s">
        <v>329</v>
      </c>
      <c r="J6934" s="29" t="s">
        <v>12</v>
      </c>
      <c r="K6934" s="19">
        <v>6.84</v>
      </c>
      <c r="L6934" s="26">
        <v>4</v>
      </c>
    </row>
    <row r="6935" spans="1:12" x14ac:dyDescent="0.3">
      <c r="A6935" s="14">
        <v>406000</v>
      </c>
      <c r="B6935" s="16" t="s">
        <v>9303</v>
      </c>
      <c r="C6935" s="16" t="s">
        <v>2641</v>
      </c>
      <c r="D6935" s="4">
        <v>42572</v>
      </c>
      <c r="E6935" s="23">
        <v>2016</v>
      </c>
      <c r="F6935" s="19">
        <v>6.9</v>
      </c>
      <c r="G6935" s="19">
        <f>IF(Movies[[#This Row],[rating]]=0,"",Movies[[#This Row],[rating]])</f>
        <v>6.9</v>
      </c>
      <c r="H6935" s="19" t="str">
        <f>IF(Movies[[#This Row],[rating]]=0,"No Rating","Rated")</f>
        <v>Rated</v>
      </c>
      <c r="I6935" s="16" t="s">
        <v>713</v>
      </c>
      <c r="J6935" s="29" t="s">
        <v>9304</v>
      </c>
      <c r="K6935" s="19">
        <v>6.8220000000000001</v>
      </c>
      <c r="L6935" s="26">
        <v>95</v>
      </c>
    </row>
    <row r="6936" spans="1:12" x14ac:dyDescent="0.3">
      <c r="A6936" s="14">
        <v>279096</v>
      </c>
      <c r="B6936" s="16" t="s">
        <v>9305</v>
      </c>
      <c r="C6936" s="16" t="s">
        <v>10</v>
      </c>
      <c r="D6936" s="4">
        <v>42396</v>
      </c>
      <c r="E6936" s="23">
        <v>2016</v>
      </c>
      <c r="F6936" s="19">
        <v>5.5069999999999997</v>
      </c>
      <c r="G6936" s="19">
        <f>IF(Movies[[#This Row],[rating]]=0,"",Movies[[#This Row],[rating]])</f>
        <v>5.5069999999999997</v>
      </c>
      <c r="H6936" s="19" t="str">
        <f>IF(Movies[[#This Row],[rating]]=0,"No Rating","Rated")</f>
        <v>Rated</v>
      </c>
      <c r="I6936" s="16" t="s">
        <v>9306</v>
      </c>
      <c r="J6936" s="29" t="s">
        <v>12</v>
      </c>
      <c r="K6936" s="19">
        <v>6.8179999999999996</v>
      </c>
      <c r="L6936" s="26">
        <v>209</v>
      </c>
    </row>
    <row r="6937" spans="1:12" x14ac:dyDescent="0.3">
      <c r="A6937" s="14">
        <v>427451</v>
      </c>
      <c r="B6937" s="16" t="s">
        <v>9307</v>
      </c>
      <c r="C6937" s="16" t="s">
        <v>10</v>
      </c>
      <c r="D6937" s="4">
        <v>42734</v>
      </c>
      <c r="E6937" s="23">
        <v>2016</v>
      </c>
      <c r="F6937" s="19">
        <v>6.3159999999999998</v>
      </c>
      <c r="G6937" s="19">
        <f>IF(Movies[[#This Row],[rating]]=0,"",Movies[[#This Row],[rating]])</f>
        <v>6.3159999999999998</v>
      </c>
      <c r="H6937" s="19" t="str">
        <f>IF(Movies[[#This Row],[rating]]=0,"No Rating","Rated")</f>
        <v>Rated</v>
      </c>
      <c r="I6937" s="16" t="s">
        <v>1348</v>
      </c>
      <c r="J6937" s="29" t="s">
        <v>12</v>
      </c>
      <c r="K6937" s="19">
        <v>6.8129999999999997</v>
      </c>
      <c r="L6937" s="26">
        <v>95</v>
      </c>
    </row>
    <row r="6938" spans="1:12" x14ac:dyDescent="0.3">
      <c r="A6938" s="14">
        <v>505821</v>
      </c>
      <c r="B6938" s="16" t="s">
        <v>9308</v>
      </c>
      <c r="C6938" s="16" t="s">
        <v>144</v>
      </c>
      <c r="D6938" s="4">
        <v>42497</v>
      </c>
      <c r="E6938" s="23">
        <v>2016</v>
      </c>
      <c r="F6938" s="19">
        <v>5.4</v>
      </c>
      <c r="G6938" s="19">
        <f>IF(Movies[[#This Row],[rating]]=0,"",Movies[[#This Row],[rating]])</f>
        <v>5.4</v>
      </c>
      <c r="H6938" s="19" t="str">
        <f>IF(Movies[[#This Row],[rating]]=0,"No Rating","Rated")</f>
        <v>Rated</v>
      </c>
      <c r="I6938" s="16" t="s">
        <v>808</v>
      </c>
      <c r="J6938" s="29" t="s">
        <v>146</v>
      </c>
      <c r="K6938" s="19">
        <v>6.8049999999999997</v>
      </c>
      <c r="L6938" s="26">
        <v>7</v>
      </c>
    </row>
    <row r="6939" spans="1:12" x14ac:dyDescent="0.3">
      <c r="A6939" s="14">
        <v>437941</v>
      </c>
      <c r="B6939" s="16" t="s">
        <v>9309</v>
      </c>
      <c r="C6939" s="16" t="s">
        <v>877</v>
      </c>
      <c r="D6939" s="4">
        <v>42725</v>
      </c>
      <c r="E6939" s="23">
        <v>2016</v>
      </c>
      <c r="F6939" s="19">
        <v>6.5</v>
      </c>
      <c r="G6939" s="19">
        <f>IF(Movies[[#This Row],[rating]]=0,"",Movies[[#This Row],[rating]])</f>
        <v>6.5</v>
      </c>
      <c r="H6939" s="19" t="str">
        <f>IF(Movies[[#This Row],[rating]]=0,"No Rating","Rated")</f>
        <v>Rated</v>
      </c>
      <c r="I6939" s="16" t="s">
        <v>49</v>
      </c>
      <c r="J6939" s="29" t="s">
        <v>774</v>
      </c>
      <c r="K6939" s="19">
        <v>6.798</v>
      </c>
      <c r="L6939" s="26">
        <v>49</v>
      </c>
    </row>
    <row r="6940" spans="1:12" x14ac:dyDescent="0.3">
      <c r="A6940" s="14">
        <v>408159</v>
      </c>
      <c r="B6940" s="16" t="s">
        <v>9310</v>
      </c>
      <c r="C6940" s="16" t="s">
        <v>2392</v>
      </c>
      <c r="D6940" s="4">
        <v>42629</v>
      </c>
      <c r="E6940" s="23">
        <v>2016</v>
      </c>
      <c r="F6940" s="19">
        <v>7.1</v>
      </c>
      <c r="G6940" s="19">
        <f>IF(Movies[[#This Row],[rating]]=0,"",Movies[[#This Row],[rating]])</f>
        <v>7.1</v>
      </c>
      <c r="H6940" s="19" t="str">
        <f>IF(Movies[[#This Row],[rating]]=0,"No Rating","Rated")</f>
        <v>Rated</v>
      </c>
      <c r="I6940" s="16" t="s">
        <v>30</v>
      </c>
      <c r="J6940" s="29" t="s">
        <v>12</v>
      </c>
      <c r="K6940" s="19">
        <v>6.7759999999999998</v>
      </c>
      <c r="L6940" s="26">
        <v>212</v>
      </c>
    </row>
    <row r="6941" spans="1:12" x14ac:dyDescent="0.3">
      <c r="A6941" s="14">
        <v>377213</v>
      </c>
      <c r="B6941" s="16" t="s">
        <v>9311</v>
      </c>
      <c r="C6941" s="16" t="s">
        <v>9312</v>
      </c>
      <c r="D6941" s="4">
        <v>42531</v>
      </c>
      <c r="E6941" s="23">
        <v>2016</v>
      </c>
      <c r="F6941" s="19">
        <v>6.9</v>
      </c>
      <c r="G6941" s="19">
        <f>IF(Movies[[#This Row],[rating]]=0,"",Movies[[#This Row],[rating]])</f>
        <v>6.9</v>
      </c>
      <c r="H6941" s="19" t="str">
        <f>IF(Movies[[#This Row],[rating]]=0,"No Rating","Rated")</f>
        <v>Rated</v>
      </c>
      <c r="I6941" s="16" t="s">
        <v>674</v>
      </c>
      <c r="J6941" s="29" t="s">
        <v>142</v>
      </c>
      <c r="K6941" s="19">
        <v>6.7649999999999997</v>
      </c>
      <c r="L6941" s="26">
        <v>99</v>
      </c>
    </row>
    <row r="6942" spans="1:12" x14ac:dyDescent="0.3">
      <c r="A6942" s="14">
        <v>400547</v>
      </c>
      <c r="B6942" s="16" t="s">
        <v>9313</v>
      </c>
      <c r="C6942" s="16" t="s">
        <v>10</v>
      </c>
      <c r="D6942" s="4">
        <v>42524</v>
      </c>
      <c r="E6942" s="23">
        <v>2016</v>
      </c>
      <c r="F6942" s="19">
        <v>6</v>
      </c>
      <c r="G6942" s="19">
        <f>IF(Movies[[#This Row],[rating]]=0,"",Movies[[#This Row],[rating]])</f>
        <v>6</v>
      </c>
      <c r="H6942" s="19" t="str">
        <f>IF(Movies[[#This Row],[rating]]=0,"No Rating","Rated")</f>
        <v>Rated</v>
      </c>
      <c r="I6942" s="16" t="s">
        <v>180</v>
      </c>
      <c r="J6942" s="29" t="s">
        <v>12</v>
      </c>
      <c r="K6942" s="19">
        <v>6.7640000000000002</v>
      </c>
      <c r="L6942" s="26">
        <v>264</v>
      </c>
    </row>
    <row r="6943" spans="1:12" x14ac:dyDescent="0.3">
      <c r="A6943" s="14">
        <v>347666</v>
      </c>
      <c r="B6943" s="16" t="s">
        <v>9314</v>
      </c>
      <c r="C6943" s="16" t="s">
        <v>51</v>
      </c>
      <c r="D6943" s="4">
        <v>42426</v>
      </c>
      <c r="E6943" s="23">
        <v>2016</v>
      </c>
      <c r="F6943" s="19">
        <v>5.601</v>
      </c>
      <c r="G6943" s="19">
        <f>IF(Movies[[#This Row],[rating]]=0,"",Movies[[#This Row],[rating]])</f>
        <v>5.601</v>
      </c>
      <c r="H6943" s="19" t="str">
        <f>IF(Movies[[#This Row],[rating]]=0,"No Rating","Rated")</f>
        <v>Rated</v>
      </c>
      <c r="I6943" s="16" t="s">
        <v>30</v>
      </c>
      <c r="J6943" s="29" t="s">
        <v>34</v>
      </c>
      <c r="K6943" s="19">
        <v>6.7560000000000002</v>
      </c>
      <c r="L6943" s="26">
        <v>104</v>
      </c>
    </row>
    <row r="6944" spans="1:12" x14ac:dyDescent="0.3">
      <c r="A6944" s="14">
        <v>267800</v>
      </c>
      <c r="B6944" s="16" t="s">
        <v>9315</v>
      </c>
      <c r="C6944" s="16" t="s">
        <v>2088</v>
      </c>
      <c r="D6944" s="4">
        <v>42506</v>
      </c>
      <c r="E6944" s="23">
        <v>2016</v>
      </c>
      <c r="F6944" s="19">
        <v>5.9</v>
      </c>
      <c r="G6944" s="19">
        <f>IF(Movies[[#This Row],[rating]]=0,"",Movies[[#This Row],[rating]])</f>
        <v>5.9</v>
      </c>
      <c r="H6944" s="19" t="str">
        <f>IF(Movies[[#This Row],[rating]]=0,"No Rating","Rated")</f>
        <v>Rated</v>
      </c>
      <c r="I6944" s="16" t="s">
        <v>161</v>
      </c>
      <c r="J6944" s="29" t="s">
        <v>12</v>
      </c>
      <c r="K6944" s="19">
        <v>6.7530000000000001</v>
      </c>
      <c r="L6944" s="26">
        <v>90</v>
      </c>
    </row>
    <row r="6945" spans="1:12" x14ac:dyDescent="0.3">
      <c r="A6945" s="14">
        <v>381073</v>
      </c>
      <c r="B6945" s="16" t="s">
        <v>7710</v>
      </c>
      <c r="C6945" s="16" t="s">
        <v>10</v>
      </c>
      <c r="D6945" s="4">
        <v>42657</v>
      </c>
      <c r="E6945" s="23">
        <v>2016</v>
      </c>
      <c r="F6945" s="19">
        <v>5.8</v>
      </c>
      <c r="G6945" s="19">
        <f>IF(Movies[[#This Row],[rating]]=0,"",Movies[[#This Row],[rating]])</f>
        <v>5.8</v>
      </c>
      <c r="H6945" s="19" t="str">
        <f>IF(Movies[[#This Row],[rating]]=0,"No Rating","Rated")</f>
        <v>Rated</v>
      </c>
      <c r="I6945" s="16" t="s">
        <v>180</v>
      </c>
      <c r="J6945" s="29" t="s">
        <v>12</v>
      </c>
      <c r="K6945" s="19">
        <v>6.7430000000000003</v>
      </c>
      <c r="L6945" s="26">
        <v>68</v>
      </c>
    </row>
    <row r="6946" spans="1:12" x14ac:dyDescent="0.3">
      <c r="A6946" s="14">
        <v>414223</v>
      </c>
      <c r="B6946" s="16" t="s">
        <v>9316</v>
      </c>
      <c r="C6946" s="16" t="s">
        <v>127</v>
      </c>
      <c r="D6946" s="4">
        <v>42619</v>
      </c>
      <c r="E6946" s="23">
        <v>2016</v>
      </c>
      <c r="F6946" s="19">
        <v>5.9</v>
      </c>
      <c r="G6946" s="19">
        <f>IF(Movies[[#This Row],[rating]]=0,"",Movies[[#This Row],[rating]])</f>
        <v>5.9</v>
      </c>
      <c r="H6946" s="19" t="str">
        <f>IF(Movies[[#This Row],[rating]]=0,"No Rating","Rated")</f>
        <v>Rated</v>
      </c>
      <c r="I6946" s="16" t="s">
        <v>3071</v>
      </c>
      <c r="J6946" s="29" t="s">
        <v>12</v>
      </c>
      <c r="K6946" s="19">
        <v>6.7409999999999997</v>
      </c>
      <c r="L6946" s="26">
        <v>29</v>
      </c>
    </row>
    <row r="6947" spans="1:12" x14ac:dyDescent="0.3">
      <c r="A6947" s="14">
        <v>421759</v>
      </c>
      <c r="B6947" s="16" t="s">
        <v>9317</v>
      </c>
      <c r="C6947" s="16" t="s">
        <v>84</v>
      </c>
      <c r="D6947" s="4">
        <v>42697</v>
      </c>
      <c r="E6947" s="23">
        <v>2016</v>
      </c>
      <c r="F6947" s="19">
        <v>5.6</v>
      </c>
      <c r="G6947" s="19">
        <f>IF(Movies[[#This Row],[rating]]=0,"",Movies[[#This Row],[rating]])</f>
        <v>5.6</v>
      </c>
      <c r="H6947" s="19" t="str">
        <f>IF(Movies[[#This Row],[rating]]=0,"No Rating","Rated")</f>
        <v>Rated</v>
      </c>
      <c r="I6947" s="16" t="s">
        <v>6572</v>
      </c>
      <c r="J6947" s="29" t="s">
        <v>12</v>
      </c>
      <c r="K6947" s="19">
        <v>6.7309999999999999</v>
      </c>
      <c r="L6947" s="26">
        <v>74</v>
      </c>
    </row>
    <row r="6948" spans="1:12" x14ac:dyDescent="0.3">
      <c r="A6948" s="14">
        <v>382951</v>
      </c>
      <c r="B6948" s="16" t="s">
        <v>9318</v>
      </c>
      <c r="C6948" s="16" t="s">
        <v>10</v>
      </c>
      <c r="D6948" s="4">
        <v>42415</v>
      </c>
      <c r="E6948" s="23">
        <v>2016</v>
      </c>
      <c r="F6948" s="19">
        <v>6.5</v>
      </c>
      <c r="G6948" s="19">
        <f>IF(Movies[[#This Row],[rating]]=0,"",Movies[[#This Row],[rating]])</f>
        <v>6.5</v>
      </c>
      <c r="H6948" s="19" t="str">
        <f>IF(Movies[[#This Row],[rating]]=0,"No Rating","Rated")</f>
        <v>Rated</v>
      </c>
      <c r="I6948" s="16" t="s">
        <v>695</v>
      </c>
      <c r="J6948" s="29" t="s">
        <v>12</v>
      </c>
      <c r="K6948" s="19">
        <v>6.7290000000000001</v>
      </c>
      <c r="L6948" s="26">
        <v>70</v>
      </c>
    </row>
    <row r="6949" spans="1:12" x14ac:dyDescent="0.3">
      <c r="A6949" s="14">
        <v>422874</v>
      </c>
      <c r="B6949" s="16" t="s">
        <v>9319</v>
      </c>
      <c r="C6949" s="16" t="s">
        <v>10</v>
      </c>
      <c r="D6949" s="4">
        <v>42466</v>
      </c>
      <c r="E6949" s="23">
        <v>2016</v>
      </c>
      <c r="F6949" s="19">
        <v>5.3719999999999999</v>
      </c>
      <c r="G6949" s="19">
        <f>IF(Movies[[#This Row],[rating]]=0,"",Movies[[#This Row],[rating]])</f>
        <v>5.3719999999999999</v>
      </c>
      <c r="H6949" s="19" t="str">
        <f>IF(Movies[[#This Row],[rating]]=0,"No Rating","Rated")</f>
        <v>Rated</v>
      </c>
      <c r="I6949" s="16" t="s">
        <v>1027</v>
      </c>
      <c r="J6949" s="29" t="s">
        <v>12</v>
      </c>
      <c r="K6949" s="19">
        <v>6.7279999999999998</v>
      </c>
      <c r="L6949" s="26">
        <v>113</v>
      </c>
    </row>
    <row r="6950" spans="1:12" x14ac:dyDescent="0.3">
      <c r="A6950" s="14">
        <v>408626</v>
      </c>
      <c r="B6950" s="16" t="s">
        <v>9320</v>
      </c>
      <c r="C6950" s="16" t="s">
        <v>9321</v>
      </c>
      <c r="D6950" s="4">
        <v>42625</v>
      </c>
      <c r="E6950" s="23">
        <v>2016</v>
      </c>
      <c r="F6950" s="19">
        <v>5.3</v>
      </c>
      <c r="G6950" s="19">
        <f>IF(Movies[[#This Row],[rating]]=0,"",Movies[[#This Row],[rating]])</f>
        <v>5.3</v>
      </c>
      <c r="H6950" s="19" t="str">
        <f>IF(Movies[[#This Row],[rating]]=0,"No Rating","Rated")</f>
        <v>Rated</v>
      </c>
      <c r="I6950" s="16" t="s">
        <v>56</v>
      </c>
      <c r="J6950" s="29" t="s">
        <v>12</v>
      </c>
      <c r="K6950" s="19">
        <v>6.726</v>
      </c>
      <c r="L6950" s="26">
        <v>83</v>
      </c>
    </row>
    <row r="6951" spans="1:12" x14ac:dyDescent="0.3">
      <c r="A6951" s="14">
        <v>291413</v>
      </c>
      <c r="B6951" s="16" t="s">
        <v>9322</v>
      </c>
      <c r="C6951" s="16" t="s">
        <v>10</v>
      </c>
      <c r="D6951" s="4">
        <v>42661</v>
      </c>
      <c r="E6951" s="23">
        <v>2016</v>
      </c>
      <c r="F6951" s="19">
        <v>5.4550000000000001</v>
      </c>
      <c r="G6951" s="19">
        <f>IF(Movies[[#This Row],[rating]]=0,"",Movies[[#This Row],[rating]])</f>
        <v>5.4550000000000001</v>
      </c>
      <c r="H6951" s="19" t="str">
        <f>IF(Movies[[#This Row],[rating]]=0,"No Rating","Rated")</f>
        <v>Rated</v>
      </c>
      <c r="I6951" s="16" t="s">
        <v>132</v>
      </c>
      <c r="J6951" s="29" t="s">
        <v>12</v>
      </c>
      <c r="K6951" s="19">
        <v>6.7240000000000002</v>
      </c>
      <c r="L6951" s="26">
        <v>276</v>
      </c>
    </row>
    <row r="6952" spans="1:12" x14ac:dyDescent="0.3">
      <c r="A6952" s="14">
        <v>397365</v>
      </c>
      <c r="B6952" s="16" t="s">
        <v>9323</v>
      </c>
      <c r="C6952" s="16" t="s">
        <v>595</v>
      </c>
      <c r="D6952" s="4">
        <v>42531</v>
      </c>
      <c r="E6952" s="23">
        <v>2016</v>
      </c>
      <c r="F6952" s="19">
        <v>7.3</v>
      </c>
      <c r="G6952" s="19">
        <f>IF(Movies[[#This Row],[rating]]=0,"",Movies[[#This Row],[rating]])</f>
        <v>7.3</v>
      </c>
      <c r="H6952" s="19" t="str">
        <f>IF(Movies[[#This Row],[rating]]=0,"No Rating","Rated")</f>
        <v>Rated</v>
      </c>
      <c r="I6952" s="16" t="s">
        <v>312</v>
      </c>
      <c r="J6952" s="29" t="s">
        <v>142</v>
      </c>
      <c r="K6952" s="19">
        <v>6.7210000000000001</v>
      </c>
      <c r="L6952" s="26">
        <v>74</v>
      </c>
    </row>
    <row r="6953" spans="1:12" x14ac:dyDescent="0.3">
      <c r="A6953" s="14">
        <v>383256</v>
      </c>
      <c r="B6953" s="16" t="s">
        <v>9324</v>
      </c>
      <c r="C6953" s="16" t="s">
        <v>10</v>
      </c>
      <c r="D6953" s="4">
        <v>42414</v>
      </c>
      <c r="E6953" s="23">
        <v>2016</v>
      </c>
      <c r="F6953" s="19">
        <v>6.2</v>
      </c>
      <c r="G6953" s="19">
        <f>IF(Movies[[#This Row],[rating]]=0,"",Movies[[#This Row],[rating]])</f>
        <v>6.2</v>
      </c>
      <c r="H6953" s="19" t="str">
        <f>IF(Movies[[#This Row],[rating]]=0,"No Rating","Rated")</f>
        <v>Rated</v>
      </c>
      <c r="I6953" s="16" t="s">
        <v>4197</v>
      </c>
      <c r="J6953" s="29" t="s">
        <v>12</v>
      </c>
      <c r="K6953" s="19">
        <v>6.7089999999999996</v>
      </c>
      <c r="L6953" s="26">
        <v>71</v>
      </c>
    </row>
    <row r="6954" spans="1:12" x14ac:dyDescent="0.3">
      <c r="A6954" s="14">
        <v>416680</v>
      </c>
      <c r="B6954" s="16" t="s">
        <v>9325</v>
      </c>
      <c r="C6954" s="16" t="s">
        <v>9326</v>
      </c>
      <c r="D6954" s="4">
        <v>42628</v>
      </c>
      <c r="E6954" s="23">
        <v>2016</v>
      </c>
      <c r="F6954" s="19">
        <v>7.6</v>
      </c>
      <c r="G6954" s="19">
        <f>IF(Movies[[#This Row],[rating]]=0,"",Movies[[#This Row],[rating]])</f>
        <v>7.6</v>
      </c>
      <c r="H6954" s="19" t="str">
        <f>IF(Movies[[#This Row],[rating]]=0,"No Rating","Rated")</f>
        <v>Rated</v>
      </c>
      <c r="I6954" s="16" t="s">
        <v>550</v>
      </c>
      <c r="J6954" s="29" t="s">
        <v>34</v>
      </c>
      <c r="K6954" s="19">
        <v>6.6959999999999997</v>
      </c>
      <c r="L6954" s="26">
        <v>63</v>
      </c>
    </row>
    <row r="6955" spans="1:12" x14ac:dyDescent="0.3">
      <c r="A6955" s="14">
        <v>427045</v>
      </c>
      <c r="B6955" s="16" t="s">
        <v>9327</v>
      </c>
      <c r="C6955" s="16" t="s">
        <v>172</v>
      </c>
      <c r="D6955" s="4">
        <v>42694</v>
      </c>
      <c r="E6955" s="23">
        <v>2016</v>
      </c>
      <c r="F6955" s="19">
        <v>7.0449999999999999</v>
      </c>
      <c r="G6955" s="19">
        <f>IF(Movies[[#This Row],[rating]]=0,"",Movies[[#This Row],[rating]])</f>
        <v>7.0449999999999999</v>
      </c>
      <c r="H6955" s="19" t="str">
        <f>IF(Movies[[#This Row],[rating]]=0,"No Rating","Rated")</f>
        <v>Rated</v>
      </c>
      <c r="I6955" s="16" t="s">
        <v>4169</v>
      </c>
      <c r="J6955" s="29" t="s">
        <v>12</v>
      </c>
      <c r="K6955" s="19">
        <v>6.6909999999999998</v>
      </c>
      <c r="L6955" s="26">
        <v>155</v>
      </c>
    </row>
    <row r="6956" spans="1:12" x14ac:dyDescent="0.3">
      <c r="A6956" s="14">
        <v>371741</v>
      </c>
      <c r="B6956" s="16" t="s">
        <v>9328</v>
      </c>
      <c r="C6956" s="16" t="s">
        <v>9329</v>
      </c>
      <c r="D6956" s="4">
        <v>42396</v>
      </c>
      <c r="E6956" s="23">
        <v>2016</v>
      </c>
      <c r="F6956" s="19">
        <v>6.649</v>
      </c>
      <c r="G6956" s="19">
        <f>IF(Movies[[#This Row],[rating]]=0,"",Movies[[#This Row],[rating]])</f>
        <v>6.649</v>
      </c>
      <c r="H6956" s="19" t="str">
        <f>IF(Movies[[#This Row],[rating]]=0,"No Rating","Rated")</f>
        <v>Rated</v>
      </c>
      <c r="I6956" s="16" t="s">
        <v>33</v>
      </c>
      <c r="J6956" s="29" t="s">
        <v>12</v>
      </c>
      <c r="K6956" s="19">
        <v>6.6879999999999997</v>
      </c>
      <c r="L6956" s="26">
        <v>74</v>
      </c>
    </row>
    <row r="6957" spans="1:12" x14ac:dyDescent="0.3">
      <c r="A6957" s="14">
        <v>428395</v>
      </c>
      <c r="B6957" s="16" t="s">
        <v>9330</v>
      </c>
      <c r="C6957" s="16" t="s">
        <v>94</v>
      </c>
      <c r="D6957" s="4">
        <v>42690</v>
      </c>
      <c r="E6957" s="23">
        <v>2016</v>
      </c>
      <c r="F6957" s="19">
        <v>5.4</v>
      </c>
      <c r="G6957" s="19">
        <f>IF(Movies[[#This Row],[rating]]=0,"",Movies[[#This Row],[rating]])</f>
        <v>5.4</v>
      </c>
      <c r="H6957" s="19" t="str">
        <f>IF(Movies[[#This Row],[rating]]=0,"No Rating","Rated")</f>
        <v>Rated</v>
      </c>
      <c r="I6957" s="16" t="s">
        <v>49</v>
      </c>
      <c r="J6957" s="29" t="s">
        <v>96</v>
      </c>
      <c r="K6957" s="19">
        <v>6.6870000000000003</v>
      </c>
      <c r="L6957" s="26">
        <v>25</v>
      </c>
    </row>
    <row r="6958" spans="1:12" x14ac:dyDescent="0.3">
      <c r="A6958" s="14">
        <v>417501</v>
      </c>
      <c r="B6958" s="16" t="s">
        <v>9331</v>
      </c>
      <c r="C6958" s="16" t="s">
        <v>9332</v>
      </c>
      <c r="D6958" s="4">
        <v>42671</v>
      </c>
      <c r="E6958" s="23">
        <v>2016</v>
      </c>
      <c r="F6958" s="19">
        <v>4.5</v>
      </c>
      <c r="G6958" s="19">
        <f>IF(Movies[[#This Row],[rating]]=0,"",Movies[[#This Row],[rating]])</f>
        <v>4.5</v>
      </c>
      <c r="H6958" s="19" t="str">
        <f>IF(Movies[[#This Row],[rating]]=0,"No Rating","Rated")</f>
        <v>Rated</v>
      </c>
      <c r="I6958" s="16" t="s">
        <v>468</v>
      </c>
      <c r="J6958" s="29" t="s">
        <v>12</v>
      </c>
      <c r="K6958" s="19">
        <v>6.6749999999999998</v>
      </c>
      <c r="L6958" s="26">
        <v>50</v>
      </c>
    </row>
    <row r="6959" spans="1:12" x14ac:dyDescent="0.3">
      <c r="A6959" s="14">
        <v>377273</v>
      </c>
      <c r="B6959" s="16" t="s">
        <v>9333</v>
      </c>
      <c r="C6959" s="16" t="s">
        <v>9334</v>
      </c>
      <c r="D6959" s="4">
        <v>42614</v>
      </c>
      <c r="E6959" s="23">
        <v>2016</v>
      </c>
      <c r="F6959" s="19">
        <v>7.5</v>
      </c>
      <c r="G6959" s="19">
        <f>IF(Movies[[#This Row],[rating]]=0,"",Movies[[#This Row],[rating]])</f>
        <v>7.5</v>
      </c>
      <c r="H6959" s="19" t="str">
        <f>IF(Movies[[#This Row],[rating]]=0,"No Rating","Rated")</f>
        <v>Rated</v>
      </c>
      <c r="I6959" s="16" t="s">
        <v>49</v>
      </c>
      <c r="J6959" s="29" t="s">
        <v>86</v>
      </c>
      <c r="K6959" s="19">
        <v>6.6749999999999998</v>
      </c>
      <c r="L6959" s="26">
        <v>466</v>
      </c>
    </row>
    <row r="6960" spans="1:12" x14ac:dyDescent="0.3">
      <c r="A6960" s="14">
        <v>420686</v>
      </c>
      <c r="B6960" s="16" t="s">
        <v>9335</v>
      </c>
      <c r="C6960" s="16" t="s">
        <v>144</v>
      </c>
      <c r="D6960" s="4">
        <v>42653</v>
      </c>
      <c r="E6960" s="23">
        <v>2016</v>
      </c>
      <c r="F6960" s="19">
        <v>6.1</v>
      </c>
      <c r="G6960" s="19">
        <f>IF(Movies[[#This Row],[rating]]=0,"",Movies[[#This Row],[rating]])</f>
        <v>6.1</v>
      </c>
      <c r="H6960" s="19" t="str">
        <f>IF(Movies[[#This Row],[rating]]=0,"No Rating","Rated")</f>
        <v>Rated</v>
      </c>
      <c r="I6960" s="16" t="s">
        <v>49</v>
      </c>
      <c r="J6960" s="29" t="s">
        <v>146</v>
      </c>
      <c r="K6960" s="19">
        <v>6.6710000000000003</v>
      </c>
      <c r="L6960" s="26">
        <v>15</v>
      </c>
    </row>
    <row r="6961" spans="1:12" x14ac:dyDescent="0.3">
      <c r="A6961" s="14">
        <v>397981</v>
      </c>
      <c r="B6961" s="16" t="s">
        <v>9336</v>
      </c>
      <c r="C6961" s="16" t="s">
        <v>10</v>
      </c>
      <c r="D6961" s="4">
        <v>42713</v>
      </c>
      <c r="E6961" s="23">
        <v>2016</v>
      </c>
      <c r="F6961" s="19">
        <v>5.0999999999999996</v>
      </c>
      <c r="G6961" s="19">
        <f>IF(Movies[[#This Row],[rating]]=0,"",Movies[[#This Row],[rating]])</f>
        <v>5.0999999999999996</v>
      </c>
      <c r="H6961" s="19" t="str">
        <f>IF(Movies[[#This Row],[rating]]=0,"No Rating","Rated")</f>
        <v>Rated</v>
      </c>
      <c r="I6961" s="16" t="s">
        <v>4455</v>
      </c>
      <c r="J6961" s="29" t="s">
        <v>12</v>
      </c>
      <c r="K6961" s="19">
        <v>6.6680000000000001</v>
      </c>
      <c r="L6961" s="26">
        <v>185</v>
      </c>
    </row>
    <row r="6962" spans="1:12" x14ac:dyDescent="0.3">
      <c r="A6962" s="14">
        <v>393732</v>
      </c>
      <c r="B6962" s="16" t="s">
        <v>9337</v>
      </c>
      <c r="C6962" s="16" t="s">
        <v>172</v>
      </c>
      <c r="D6962" s="4">
        <v>42664</v>
      </c>
      <c r="E6962" s="23">
        <v>2016</v>
      </c>
      <c r="F6962" s="19">
        <v>6.3</v>
      </c>
      <c r="G6962" s="19">
        <f>IF(Movies[[#This Row],[rating]]=0,"",Movies[[#This Row],[rating]])</f>
        <v>6.3</v>
      </c>
      <c r="H6962" s="19" t="str">
        <f>IF(Movies[[#This Row],[rating]]=0,"No Rating","Rated")</f>
        <v>Rated</v>
      </c>
      <c r="I6962" s="16" t="s">
        <v>239</v>
      </c>
      <c r="J6962" s="29" t="s">
        <v>12</v>
      </c>
      <c r="K6962" s="19">
        <v>6.6580000000000004</v>
      </c>
      <c r="L6962" s="26">
        <v>126</v>
      </c>
    </row>
    <row r="6963" spans="1:12" x14ac:dyDescent="0.3">
      <c r="A6963" s="14">
        <v>506822</v>
      </c>
      <c r="B6963" s="16" t="s">
        <v>9338</v>
      </c>
      <c r="C6963" s="16" t="s">
        <v>10</v>
      </c>
      <c r="D6963" s="4">
        <v>42571</v>
      </c>
      <c r="E6963" s="23">
        <v>2016</v>
      </c>
      <c r="F6963" s="19">
        <v>5.0830000000000002</v>
      </c>
      <c r="G6963" s="19">
        <f>IF(Movies[[#This Row],[rating]]=0,"",Movies[[#This Row],[rating]])</f>
        <v>5.0830000000000002</v>
      </c>
      <c r="H6963" s="19" t="str">
        <f>IF(Movies[[#This Row],[rating]]=0,"No Rating","Rated")</f>
        <v>Rated</v>
      </c>
      <c r="I6963" s="16" t="s">
        <v>9339</v>
      </c>
      <c r="J6963" s="29" t="s">
        <v>12</v>
      </c>
      <c r="K6963" s="19">
        <v>6.6559999999999997</v>
      </c>
      <c r="L6963" s="26">
        <v>12</v>
      </c>
    </row>
    <row r="6964" spans="1:12" x14ac:dyDescent="0.3">
      <c r="A6964" s="14">
        <v>376426</v>
      </c>
      <c r="B6964" s="16" t="s">
        <v>9340</v>
      </c>
      <c r="C6964" s="16" t="s">
        <v>10</v>
      </c>
      <c r="D6964" s="4">
        <v>42566</v>
      </c>
      <c r="E6964" s="23">
        <v>2016</v>
      </c>
      <c r="F6964" s="19">
        <v>6.5</v>
      </c>
      <c r="G6964" s="19">
        <f>IF(Movies[[#This Row],[rating]]=0,"",Movies[[#This Row],[rating]])</f>
        <v>6.5</v>
      </c>
      <c r="H6964" s="19" t="str">
        <f>IF(Movies[[#This Row],[rating]]=0,"No Rating","Rated")</f>
        <v>Rated</v>
      </c>
      <c r="I6964" s="16" t="s">
        <v>329</v>
      </c>
      <c r="J6964" s="29" t="s">
        <v>12</v>
      </c>
      <c r="K6964" s="19">
        <v>6.6429999999999998</v>
      </c>
      <c r="L6964" s="26">
        <v>100</v>
      </c>
    </row>
    <row r="6965" spans="1:12" x14ac:dyDescent="0.3">
      <c r="A6965" s="14">
        <v>368993</v>
      </c>
      <c r="B6965" s="16" t="s">
        <v>9341</v>
      </c>
      <c r="C6965" s="16" t="s">
        <v>10</v>
      </c>
      <c r="D6965" s="4">
        <v>42654</v>
      </c>
      <c r="E6965" s="23">
        <v>2016</v>
      </c>
      <c r="F6965" s="19">
        <v>5.4</v>
      </c>
      <c r="G6965" s="19">
        <f>IF(Movies[[#This Row],[rating]]=0,"",Movies[[#This Row],[rating]])</f>
        <v>5.4</v>
      </c>
      <c r="H6965" s="19" t="str">
        <f>IF(Movies[[#This Row],[rating]]=0,"No Rating","Rated")</f>
        <v>Rated</v>
      </c>
      <c r="I6965" s="16" t="s">
        <v>30</v>
      </c>
      <c r="J6965" s="29" t="s">
        <v>12</v>
      </c>
      <c r="K6965" s="19">
        <v>6.6429999999999998</v>
      </c>
      <c r="L6965" s="26">
        <v>186</v>
      </c>
    </row>
    <row r="6966" spans="1:12" x14ac:dyDescent="0.3">
      <c r="A6966" s="14">
        <v>421761</v>
      </c>
      <c r="B6966" s="16" t="s">
        <v>9342</v>
      </c>
      <c r="C6966" s="16" t="s">
        <v>172</v>
      </c>
      <c r="D6966" s="4">
        <v>42707</v>
      </c>
      <c r="E6966" s="23">
        <v>2016</v>
      </c>
      <c r="F6966" s="19">
        <v>6.3</v>
      </c>
      <c r="G6966" s="19">
        <f>IF(Movies[[#This Row],[rating]]=0,"",Movies[[#This Row],[rating]])</f>
        <v>6.3</v>
      </c>
      <c r="H6966" s="19" t="str">
        <f>IF(Movies[[#This Row],[rating]]=0,"No Rating","Rated")</f>
        <v>Rated</v>
      </c>
      <c r="I6966" s="16" t="s">
        <v>498</v>
      </c>
      <c r="J6966" s="29" t="s">
        <v>12</v>
      </c>
      <c r="K6966" s="19">
        <v>6.6340000000000003</v>
      </c>
      <c r="L6966" s="26">
        <v>88</v>
      </c>
    </row>
    <row r="6967" spans="1:12" x14ac:dyDescent="0.3">
      <c r="A6967" s="14">
        <v>382572</v>
      </c>
      <c r="B6967" s="16" t="s">
        <v>9343</v>
      </c>
      <c r="C6967" s="16" t="s">
        <v>411</v>
      </c>
      <c r="D6967" s="4">
        <v>42720</v>
      </c>
      <c r="E6967" s="23">
        <v>2016</v>
      </c>
      <c r="F6967" s="19">
        <v>6.9359999999999999</v>
      </c>
      <c r="G6967" s="19">
        <f>IF(Movies[[#This Row],[rating]]=0,"",Movies[[#This Row],[rating]])</f>
        <v>6.9359999999999999</v>
      </c>
      <c r="H6967" s="19" t="str">
        <f>IF(Movies[[#This Row],[rating]]=0,"No Rating","Rated")</f>
        <v>Rated</v>
      </c>
      <c r="I6967" s="16" t="s">
        <v>9344</v>
      </c>
      <c r="J6967" s="29" t="s">
        <v>342</v>
      </c>
      <c r="K6967" s="19">
        <v>6.6280000000000001</v>
      </c>
      <c r="L6967" s="26">
        <v>47</v>
      </c>
    </row>
    <row r="6968" spans="1:12" x14ac:dyDescent="0.3">
      <c r="A6968" s="14">
        <v>395925</v>
      </c>
      <c r="B6968" s="16" t="s">
        <v>9345</v>
      </c>
      <c r="C6968" s="16" t="s">
        <v>563</v>
      </c>
      <c r="D6968" s="4">
        <v>42608</v>
      </c>
      <c r="E6968" s="23">
        <v>2016</v>
      </c>
      <c r="F6968" s="19">
        <v>5.29</v>
      </c>
      <c r="G6968" s="19">
        <f>IF(Movies[[#This Row],[rating]]=0,"",Movies[[#This Row],[rating]])</f>
        <v>5.29</v>
      </c>
      <c r="H6968" s="19" t="str">
        <f>IF(Movies[[#This Row],[rating]]=0,"No Rating","Rated")</f>
        <v>Rated</v>
      </c>
      <c r="I6968" s="16" t="s">
        <v>95</v>
      </c>
      <c r="J6968" s="29" t="s">
        <v>12</v>
      </c>
      <c r="K6968" s="19">
        <v>6.6269999999999998</v>
      </c>
      <c r="L6968" s="26">
        <v>138</v>
      </c>
    </row>
    <row r="6969" spans="1:12" x14ac:dyDescent="0.3">
      <c r="A6969" s="14">
        <v>276537</v>
      </c>
      <c r="B6969" s="16" t="s">
        <v>9346</v>
      </c>
      <c r="C6969" s="16" t="s">
        <v>416</v>
      </c>
      <c r="D6969" s="4">
        <v>42426</v>
      </c>
      <c r="E6969" s="23">
        <v>2016</v>
      </c>
      <c r="F6969" s="19">
        <v>6.5</v>
      </c>
      <c r="G6969" s="19">
        <f>IF(Movies[[#This Row],[rating]]=0,"",Movies[[#This Row],[rating]])</f>
        <v>6.5</v>
      </c>
      <c r="H6969" s="19" t="str">
        <f>IF(Movies[[#This Row],[rating]]=0,"No Rating","Rated")</f>
        <v>Rated</v>
      </c>
      <c r="I6969" s="16" t="s">
        <v>1348</v>
      </c>
      <c r="J6969" s="29" t="s">
        <v>12</v>
      </c>
      <c r="K6969" s="19">
        <v>6.6219999999999999</v>
      </c>
      <c r="L6969" s="26">
        <v>81</v>
      </c>
    </row>
    <row r="6970" spans="1:12" x14ac:dyDescent="0.3">
      <c r="A6970" s="14">
        <v>390777</v>
      </c>
      <c r="B6970" s="16" t="s">
        <v>9347</v>
      </c>
      <c r="C6970" s="16" t="s">
        <v>10</v>
      </c>
      <c r="D6970" s="4">
        <v>42657</v>
      </c>
      <c r="E6970" s="23">
        <v>2016</v>
      </c>
      <c r="F6970" s="19">
        <v>5.8</v>
      </c>
      <c r="G6970" s="19">
        <f>IF(Movies[[#This Row],[rating]]=0,"",Movies[[#This Row],[rating]])</f>
        <v>5.8</v>
      </c>
      <c r="H6970" s="19" t="str">
        <f>IF(Movies[[#This Row],[rating]]=0,"No Rating","Rated")</f>
        <v>Rated</v>
      </c>
      <c r="I6970" s="16" t="s">
        <v>180</v>
      </c>
      <c r="J6970" s="29" t="s">
        <v>12</v>
      </c>
      <c r="K6970" s="19">
        <v>6.62</v>
      </c>
      <c r="L6970" s="26">
        <v>91</v>
      </c>
    </row>
    <row r="6971" spans="1:12" x14ac:dyDescent="0.3">
      <c r="A6971" s="14">
        <v>352890</v>
      </c>
      <c r="B6971" s="16" t="s">
        <v>9348</v>
      </c>
      <c r="C6971" s="16" t="s">
        <v>1627</v>
      </c>
      <c r="D6971" s="4">
        <v>42601</v>
      </c>
      <c r="E6971" s="23">
        <v>2016</v>
      </c>
      <c r="F6971" s="19">
        <v>6.1</v>
      </c>
      <c r="G6971" s="19">
        <f>IF(Movies[[#This Row],[rating]]=0,"",Movies[[#This Row],[rating]])</f>
        <v>6.1</v>
      </c>
      <c r="H6971" s="19" t="str">
        <f>IF(Movies[[#This Row],[rating]]=0,"No Rating","Rated")</f>
        <v>Rated</v>
      </c>
      <c r="I6971" s="16" t="s">
        <v>33</v>
      </c>
      <c r="J6971" s="29" t="s">
        <v>12</v>
      </c>
      <c r="K6971" s="19">
        <v>6.6189999999999998</v>
      </c>
      <c r="L6971" s="26">
        <v>105</v>
      </c>
    </row>
    <row r="6972" spans="1:12" x14ac:dyDescent="0.3">
      <c r="A6972" s="14">
        <v>359871</v>
      </c>
      <c r="B6972" s="16" t="s">
        <v>9349</v>
      </c>
      <c r="C6972" s="16" t="s">
        <v>14</v>
      </c>
      <c r="D6972" s="4">
        <v>42495</v>
      </c>
      <c r="E6972" s="23">
        <v>2016</v>
      </c>
      <c r="F6972" s="19">
        <v>6.5970000000000004</v>
      </c>
      <c r="G6972" s="19">
        <f>IF(Movies[[#This Row],[rating]]=0,"",Movies[[#This Row],[rating]])</f>
        <v>6.5970000000000004</v>
      </c>
      <c r="H6972" s="19" t="str">
        <f>IF(Movies[[#This Row],[rating]]=0,"No Rating","Rated")</f>
        <v>Rated</v>
      </c>
      <c r="I6972" s="16" t="s">
        <v>329</v>
      </c>
      <c r="J6972" s="29" t="s">
        <v>12</v>
      </c>
      <c r="K6972" s="19">
        <v>6.6139999999999999</v>
      </c>
      <c r="L6972" s="26">
        <v>273</v>
      </c>
    </row>
    <row r="6973" spans="1:12" x14ac:dyDescent="0.3">
      <c r="A6973" s="14">
        <v>416574</v>
      </c>
      <c r="B6973" s="16" t="s">
        <v>9350</v>
      </c>
      <c r="C6973" s="16" t="s">
        <v>9351</v>
      </c>
      <c r="D6973" s="4">
        <v>42650</v>
      </c>
      <c r="E6973" s="23">
        <v>2016</v>
      </c>
      <c r="F6973" s="19">
        <v>6.8</v>
      </c>
      <c r="G6973" s="19">
        <f>IF(Movies[[#This Row],[rating]]=0,"",Movies[[#This Row],[rating]])</f>
        <v>6.8</v>
      </c>
      <c r="H6973" s="19" t="str">
        <f>IF(Movies[[#This Row],[rating]]=0,"No Rating","Rated")</f>
        <v>Rated</v>
      </c>
      <c r="I6973" s="16" t="s">
        <v>189</v>
      </c>
      <c r="J6973" s="29" t="s">
        <v>286</v>
      </c>
      <c r="K6973" s="19">
        <v>6.6079999999999997</v>
      </c>
      <c r="L6973" s="26">
        <v>95</v>
      </c>
    </row>
    <row r="6974" spans="1:12" x14ac:dyDescent="0.3">
      <c r="A6974" s="14">
        <v>404141</v>
      </c>
      <c r="B6974" s="16" t="s">
        <v>9352</v>
      </c>
      <c r="C6974" s="16" t="s">
        <v>100</v>
      </c>
      <c r="D6974" s="4">
        <v>42615</v>
      </c>
      <c r="E6974" s="23">
        <v>2016</v>
      </c>
      <c r="F6974" s="19">
        <v>7.8470000000000004</v>
      </c>
      <c r="G6974" s="19">
        <f>IF(Movies[[#This Row],[rating]]=0,"",Movies[[#This Row],[rating]])</f>
        <v>7.8470000000000004</v>
      </c>
      <c r="H6974" s="19" t="str">
        <f>IF(Movies[[#This Row],[rating]]=0,"No Rating","Rated")</f>
        <v>Rated</v>
      </c>
      <c r="I6974" s="16" t="s">
        <v>1159</v>
      </c>
      <c r="J6974" s="29" t="s">
        <v>12</v>
      </c>
      <c r="K6974" s="19">
        <v>6.6070000000000002</v>
      </c>
      <c r="L6974" s="26">
        <v>95</v>
      </c>
    </row>
    <row r="6975" spans="1:12" x14ac:dyDescent="0.3">
      <c r="A6975" s="14">
        <v>340481</v>
      </c>
      <c r="B6975" s="16" t="s">
        <v>9353</v>
      </c>
      <c r="C6975" s="16" t="s">
        <v>838</v>
      </c>
      <c r="D6975" s="4">
        <v>42648</v>
      </c>
      <c r="E6975" s="23">
        <v>2016</v>
      </c>
      <c r="F6975" s="19">
        <v>6.2</v>
      </c>
      <c r="G6975" s="19">
        <f>IF(Movies[[#This Row],[rating]]=0,"",Movies[[#This Row],[rating]])</f>
        <v>6.2</v>
      </c>
      <c r="H6975" s="19" t="str">
        <f>IF(Movies[[#This Row],[rating]]=0,"No Rating","Rated")</f>
        <v>Rated</v>
      </c>
      <c r="I6975" s="16" t="s">
        <v>3588</v>
      </c>
      <c r="J6975" s="29" t="s">
        <v>110</v>
      </c>
      <c r="K6975" s="19">
        <v>6.6059999999999999</v>
      </c>
      <c r="L6975" s="26">
        <v>393</v>
      </c>
    </row>
    <row r="6976" spans="1:12" x14ac:dyDescent="0.3">
      <c r="A6976" s="14">
        <v>534205</v>
      </c>
      <c r="B6976" s="16" t="s">
        <v>9354</v>
      </c>
      <c r="C6976" s="16" t="s">
        <v>10</v>
      </c>
      <c r="D6976" s="4">
        <v>42635</v>
      </c>
      <c r="E6976" s="23">
        <v>2016</v>
      </c>
      <c r="F6976" s="19">
        <v>6.5</v>
      </c>
      <c r="G6976" s="19">
        <f>IF(Movies[[#This Row],[rating]]=0,"",Movies[[#This Row],[rating]])</f>
        <v>6.5</v>
      </c>
      <c r="H6976" s="19" t="str">
        <f>IF(Movies[[#This Row],[rating]]=0,"No Rating","Rated")</f>
        <v>Rated</v>
      </c>
      <c r="I6976" s="16" t="s">
        <v>148</v>
      </c>
      <c r="J6976" s="29" t="s">
        <v>12</v>
      </c>
      <c r="K6976" s="19">
        <v>6.6029999999999998</v>
      </c>
      <c r="L6976" s="26">
        <v>10</v>
      </c>
    </row>
    <row r="6977" spans="1:12" x14ac:dyDescent="0.3">
      <c r="A6977" s="14">
        <v>401060</v>
      </c>
      <c r="B6977" s="16" t="s">
        <v>6410</v>
      </c>
      <c r="C6977" s="16" t="s">
        <v>10</v>
      </c>
      <c r="D6977" s="4">
        <v>42525</v>
      </c>
      <c r="E6977" s="23">
        <v>2016</v>
      </c>
      <c r="F6977" s="19">
        <v>4.3</v>
      </c>
      <c r="G6977" s="19">
        <f>IF(Movies[[#This Row],[rating]]=0,"",Movies[[#This Row],[rating]])</f>
        <v>4.3</v>
      </c>
      <c r="H6977" s="19" t="str">
        <f>IF(Movies[[#This Row],[rating]]=0,"No Rating","Rated")</f>
        <v>Rated</v>
      </c>
      <c r="I6977" s="16" t="s">
        <v>166</v>
      </c>
      <c r="J6977" s="29" t="s">
        <v>12</v>
      </c>
      <c r="K6977" s="19">
        <v>6.5990000000000002</v>
      </c>
      <c r="L6977" s="26">
        <v>158</v>
      </c>
    </row>
    <row r="6978" spans="1:12" x14ac:dyDescent="0.3">
      <c r="A6978" s="14">
        <v>360389</v>
      </c>
      <c r="B6978" s="16" t="s">
        <v>9355</v>
      </c>
      <c r="C6978" s="16" t="s">
        <v>10</v>
      </c>
      <c r="D6978" s="4">
        <v>42482</v>
      </c>
      <c r="E6978" s="23">
        <v>2016</v>
      </c>
      <c r="F6978" s="19">
        <v>5.2</v>
      </c>
      <c r="G6978" s="19">
        <f>IF(Movies[[#This Row],[rating]]=0,"",Movies[[#This Row],[rating]])</f>
        <v>5.2</v>
      </c>
      <c r="H6978" s="19" t="str">
        <f>IF(Movies[[#This Row],[rating]]=0,"No Rating","Rated")</f>
        <v>Rated</v>
      </c>
      <c r="I6978" s="16" t="s">
        <v>550</v>
      </c>
      <c r="J6978" s="29" t="s">
        <v>12</v>
      </c>
      <c r="K6978" s="19">
        <v>6.5970000000000004</v>
      </c>
      <c r="L6978" s="26">
        <v>84</v>
      </c>
    </row>
    <row r="6979" spans="1:12" x14ac:dyDescent="0.3">
      <c r="A6979" s="14">
        <v>414523</v>
      </c>
      <c r="B6979" s="16" t="s">
        <v>9356</v>
      </c>
      <c r="C6979" s="16" t="s">
        <v>595</v>
      </c>
      <c r="D6979" s="4">
        <v>42733</v>
      </c>
      <c r="E6979" s="23">
        <v>2016</v>
      </c>
      <c r="F6979" s="19">
        <v>7.9</v>
      </c>
      <c r="G6979" s="19">
        <f>IF(Movies[[#This Row],[rating]]=0,"",Movies[[#This Row],[rating]])</f>
        <v>7.9</v>
      </c>
      <c r="H6979" s="19" t="str">
        <f>IF(Movies[[#This Row],[rating]]=0,"No Rating","Rated")</f>
        <v>Rated</v>
      </c>
      <c r="I6979" s="16" t="s">
        <v>4360</v>
      </c>
      <c r="J6979" s="29" t="s">
        <v>597</v>
      </c>
      <c r="K6979" s="19">
        <v>6.5949999999999998</v>
      </c>
      <c r="L6979" s="26">
        <v>85</v>
      </c>
    </row>
    <row r="6980" spans="1:12" x14ac:dyDescent="0.3">
      <c r="A6980" s="14">
        <v>375868</v>
      </c>
      <c r="B6980" s="16" t="s">
        <v>9357</v>
      </c>
      <c r="C6980" s="16" t="s">
        <v>51</v>
      </c>
      <c r="D6980" s="4">
        <v>42706</v>
      </c>
      <c r="E6980" s="23">
        <v>2016</v>
      </c>
      <c r="F6980" s="19">
        <v>5</v>
      </c>
      <c r="G6980" s="19">
        <f>IF(Movies[[#This Row],[rating]]=0,"",Movies[[#This Row],[rating]])</f>
        <v>5</v>
      </c>
      <c r="H6980" s="19" t="str">
        <f>IF(Movies[[#This Row],[rating]]=0,"No Rating","Rated")</f>
        <v>Rated</v>
      </c>
      <c r="I6980" s="16" t="s">
        <v>1460</v>
      </c>
      <c r="J6980" s="29" t="s">
        <v>34</v>
      </c>
      <c r="K6980" s="19">
        <v>6.5839999999999996</v>
      </c>
      <c r="L6980" s="26">
        <v>192</v>
      </c>
    </row>
    <row r="6981" spans="1:12" x14ac:dyDescent="0.3">
      <c r="A6981" s="14">
        <v>419261</v>
      </c>
      <c r="B6981" s="16" t="s">
        <v>9358</v>
      </c>
      <c r="C6981" s="16" t="s">
        <v>10</v>
      </c>
      <c r="D6981" s="4">
        <v>42434</v>
      </c>
      <c r="E6981" s="23">
        <v>2016</v>
      </c>
      <c r="F6981" s="19">
        <v>4.5999999999999996</v>
      </c>
      <c r="G6981" s="19">
        <f>IF(Movies[[#This Row],[rating]]=0,"",Movies[[#This Row],[rating]])</f>
        <v>4.5999999999999996</v>
      </c>
      <c r="H6981" s="19" t="str">
        <f>IF(Movies[[#This Row],[rating]]=0,"No Rating","Rated")</f>
        <v>Rated</v>
      </c>
      <c r="I6981" s="16" t="s">
        <v>1594</v>
      </c>
      <c r="J6981" s="29" t="s">
        <v>12</v>
      </c>
      <c r="K6981" s="19">
        <v>6.5810000000000004</v>
      </c>
      <c r="L6981" s="26">
        <v>42</v>
      </c>
    </row>
    <row r="6982" spans="1:12" x14ac:dyDescent="0.3">
      <c r="A6982" s="14">
        <v>416691</v>
      </c>
      <c r="B6982" s="16" t="s">
        <v>9359</v>
      </c>
      <c r="C6982" s="16" t="s">
        <v>10</v>
      </c>
      <c r="D6982" s="4">
        <v>42657</v>
      </c>
      <c r="E6982" s="23">
        <v>2016</v>
      </c>
      <c r="F6982" s="19">
        <v>6.2</v>
      </c>
      <c r="G6982" s="19">
        <f>IF(Movies[[#This Row],[rating]]=0,"",Movies[[#This Row],[rating]])</f>
        <v>6.2</v>
      </c>
      <c r="H6982" s="19" t="str">
        <f>IF(Movies[[#This Row],[rating]]=0,"No Rating","Rated")</f>
        <v>Rated</v>
      </c>
      <c r="I6982" s="16" t="s">
        <v>33</v>
      </c>
      <c r="J6982" s="29" t="s">
        <v>12</v>
      </c>
      <c r="K6982" s="19">
        <v>6.5730000000000004</v>
      </c>
      <c r="L6982" s="26">
        <v>147</v>
      </c>
    </row>
    <row r="6983" spans="1:12" x14ac:dyDescent="0.3">
      <c r="A6983" s="14">
        <v>362478</v>
      </c>
      <c r="B6983" s="16" t="s">
        <v>9360</v>
      </c>
      <c r="C6983" s="16" t="s">
        <v>10</v>
      </c>
      <c r="D6983" s="4">
        <v>42447</v>
      </c>
      <c r="E6983" s="23">
        <v>2016</v>
      </c>
      <c r="F6983" s="19">
        <v>6.3</v>
      </c>
      <c r="G6983" s="19">
        <f>IF(Movies[[#This Row],[rating]]=0,"",Movies[[#This Row],[rating]])</f>
        <v>6.3</v>
      </c>
      <c r="H6983" s="19" t="str">
        <f>IF(Movies[[#This Row],[rating]]=0,"No Rating","Rated")</f>
        <v>Rated</v>
      </c>
      <c r="I6983" s="16" t="s">
        <v>306</v>
      </c>
      <c r="J6983" s="29" t="s">
        <v>12</v>
      </c>
      <c r="K6983" s="19">
        <v>6.5609999999999999</v>
      </c>
      <c r="L6983" s="26">
        <v>94</v>
      </c>
    </row>
    <row r="6984" spans="1:12" x14ac:dyDescent="0.3">
      <c r="A6984" s="14">
        <v>331392</v>
      </c>
      <c r="B6984" s="16" t="s">
        <v>9361</v>
      </c>
      <c r="C6984" s="16" t="s">
        <v>10</v>
      </c>
      <c r="D6984" s="4">
        <v>42734</v>
      </c>
      <c r="E6984" s="23">
        <v>2016</v>
      </c>
      <c r="F6984" s="19">
        <v>5.0999999999999996</v>
      </c>
      <c r="G6984" s="19">
        <f>IF(Movies[[#This Row],[rating]]=0,"",Movies[[#This Row],[rating]])</f>
        <v>5.0999999999999996</v>
      </c>
      <c r="H6984" s="19" t="str">
        <f>IF(Movies[[#This Row],[rating]]=0,"No Rating","Rated")</f>
        <v>Rated</v>
      </c>
      <c r="I6984" s="16" t="s">
        <v>183</v>
      </c>
      <c r="J6984" s="29" t="s">
        <v>12</v>
      </c>
      <c r="K6984" s="19">
        <v>6.56</v>
      </c>
      <c r="L6984" s="26">
        <v>226</v>
      </c>
    </row>
    <row r="6985" spans="1:12" x14ac:dyDescent="0.3">
      <c r="A6985" s="14">
        <v>413730</v>
      </c>
      <c r="B6985" s="16" t="s">
        <v>7387</v>
      </c>
      <c r="C6985" s="16" t="s">
        <v>540</v>
      </c>
      <c r="D6985" s="4">
        <v>42628</v>
      </c>
      <c r="E6985" s="23">
        <v>2016</v>
      </c>
      <c r="F6985" s="19">
        <v>6.3</v>
      </c>
      <c r="G6985" s="19">
        <f>IF(Movies[[#This Row],[rating]]=0,"",Movies[[#This Row],[rating]])</f>
        <v>6.3</v>
      </c>
      <c r="H6985" s="19" t="str">
        <f>IF(Movies[[#This Row],[rating]]=0,"No Rating","Rated")</f>
        <v>Rated</v>
      </c>
      <c r="I6985" s="16" t="s">
        <v>52</v>
      </c>
      <c r="J6985" s="29" t="s">
        <v>511</v>
      </c>
      <c r="K6985" s="19">
        <v>6.5490000000000004</v>
      </c>
      <c r="L6985" s="26">
        <v>294</v>
      </c>
    </row>
    <row r="6986" spans="1:12" x14ac:dyDescent="0.3">
      <c r="A6986" s="14">
        <v>399268</v>
      </c>
      <c r="B6986" s="16" t="s">
        <v>9362</v>
      </c>
      <c r="C6986" s="16" t="s">
        <v>14</v>
      </c>
      <c r="D6986" s="4">
        <v>42511</v>
      </c>
      <c r="E6986" s="23">
        <v>2016</v>
      </c>
      <c r="F6986" s="19">
        <v>5.4</v>
      </c>
      <c r="G6986" s="19">
        <f>IF(Movies[[#This Row],[rating]]=0,"",Movies[[#This Row],[rating]])</f>
        <v>5.4</v>
      </c>
      <c r="H6986" s="19" t="str">
        <f>IF(Movies[[#This Row],[rating]]=0,"No Rating","Rated")</f>
        <v>Rated</v>
      </c>
      <c r="I6986" s="16" t="s">
        <v>195</v>
      </c>
      <c r="J6986" s="29" t="s">
        <v>12</v>
      </c>
      <c r="K6986" s="19">
        <v>6.5469999999999997</v>
      </c>
      <c r="L6986" s="26">
        <v>18</v>
      </c>
    </row>
    <row r="6987" spans="1:12" x14ac:dyDescent="0.3">
      <c r="A6987" s="14">
        <v>377151</v>
      </c>
      <c r="B6987" s="16" t="s">
        <v>9363</v>
      </c>
      <c r="C6987" s="16" t="s">
        <v>849</v>
      </c>
      <c r="D6987" s="4">
        <v>42418</v>
      </c>
      <c r="E6987" s="23">
        <v>2016</v>
      </c>
      <c r="F6987" s="19">
        <v>6.7</v>
      </c>
      <c r="G6987" s="19">
        <f>IF(Movies[[#This Row],[rating]]=0,"",Movies[[#This Row],[rating]])</f>
        <v>6.7</v>
      </c>
      <c r="H6987" s="19" t="str">
        <f>IF(Movies[[#This Row],[rating]]=0,"No Rating","Rated")</f>
        <v>Rated</v>
      </c>
      <c r="I6987" s="16" t="s">
        <v>329</v>
      </c>
      <c r="J6987" s="29" t="s">
        <v>511</v>
      </c>
      <c r="K6987" s="19">
        <v>6.5460000000000003</v>
      </c>
      <c r="L6987" s="26">
        <v>237</v>
      </c>
    </row>
    <row r="6988" spans="1:12" x14ac:dyDescent="0.3">
      <c r="A6988" s="14">
        <v>421625</v>
      </c>
      <c r="B6988" s="16" t="s">
        <v>9364</v>
      </c>
      <c r="C6988" s="16" t="s">
        <v>10</v>
      </c>
      <c r="D6988" s="4">
        <v>42721</v>
      </c>
      <c r="E6988" s="23">
        <v>2016</v>
      </c>
      <c r="F6988" s="19">
        <v>6.2</v>
      </c>
      <c r="G6988" s="19">
        <f>IF(Movies[[#This Row],[rating]]=0,"",Movies[[#This Row],[rating]])</f>
        <v>6.2</v>
      </c>
      <c r="H6988" s="19" t="str">
        <f>IF(Movies[[#This Row],[rating]]=0,"No Rating","Rated")</f>
        <v>Rated</v>
      </c>
      <c r="I6988" s="16" t="s">
        <v>9052</v>
      </c>
      <c r="J6988" s="29" t="s">
        <v>12</v>
      </c>
      <c r="K6988" s="19">
        <v>6.54</v>
      </c>
      <c r="L6988" s="26">
        <v>73</v>
      </c>
    </row>
    <row r="6989" spans="1:12" x14ac:dyDescent="0.3">
      <c r="A6989" s="14">
        <v>433810</v>
      </c>
      <c r="B6989" s="16" t="s">
        <v>9365</v>
      </c>
      <c r="C6989" s="16" t="s">
        <v>144</v>
      </c>
      <c r="D6989" s="4">
        <v>42714</v>
      </c>
      <c r="E6989" s="23">
        <v>2016</v>
      </c>
      <c r="F6989" s="19">
        <v>7.6</v>
      </c>
      <c r="G6989" s="19">
        <f>IF(Movies[[#This Row],[rating]]=0,"",Movies[[#This Row],[rating]])</f>
        <v>7.6</v>
      </c>
      <c r="H6989" s="19" t="str">
        <f>IF(Movies[[#This Row],[rating]]=0,"No Rating","Rated")</f>
        <v>Rated</v>
      </c>
      <c r="I6989" s="16" t="s">
        <v>638</v>
      </c>
      <c r="J6989" s="29" t="s">
        <v>146</v>
      </c>
      <c r="K6989" s="19">
        <v>6.5110000000000001</v>
      </c>
      <c r="L6989" s="26">
        <v>13</v>
      </c>
    </row>
    <row r="6990" spans="1:12" x14ac:dyDescent="0.3">
      <c r="A6990" s="14">
        <v>393945</v>
      </c>
      <c r="B6990" s="16" t="s">
        <v>9366</v>
      </c>
      <c r="C6990" s="16" t="s">
        <v>108</v>
      </c>
      <c r="D6990" s="4">
        <v>42692</v>
      </c>
      <c r="E6990" s="23">
        <v>2016</v>
      </c>
      <c r="F6990" s="19">
        <v>6.7</v>
      </c>
      <c r="G6990" s="19">
        <f>IF(Movies[[#This Row],[rating]]=0,"",Movies[[#This Row],[rating]])</f>
        <v>6.7</v>
      </c>
      <c r="H6990" s="19" t="str">
        <f>IF(Movies[[#This Row],[rating]]=0,"No Rating","Rated")</f>
        <v>Rated</v>
      </c>
      <c r="I6990" s="16" t="s">
        <v>49</v>
      </c>
      <c r="J6990" s="29" t="s">
        <v>110</v>
      </c>
      <c r="K6990" s="19">
        <v>6.508</v>
      </c>
      <c r="L6990" s="26">
        <v>123</v>
      </c>
    </row>
    <row r="6991" spans="1:12" x14ac:dyDescent="0.3">
      <c r="A6991" s="14">
        <v>376047</v>
      </c>
      <c r="B6991" s="16" t="s">
        <v>9367</v>
      </c>
      <c r="C6991" s="16" t="s">
        <v>595</v>
      </c>
      <c r="D6991" s="4">
        <v>42412</v>
      </c>
      <c r="E6991" s="23">
        <v>2016</v>
      </c>
      <c r="F6991" s="19">
        <v>5.6150000000000002</v>
      </c>
      <c r="G6991" s="19">
        <f>IF(Movies[[#This Row],[rating]]=0,"",Movies[[#This Row],[rating]])</f>
        <v>5.6150000000000002</v>
      </c>
      <c r="H6991" s="19" t="str">
        <f>IF(Movies[[#This Row],[rating]]=0,"No Rating","Rated")</f>
        <v>Rated</v>
      </c>
      <c r="I6991" s="16" t="s">
        <v>52</v>
      </c>
      <c r="J6991" s="29" t="s">
        <v>142</v>
      </c>
      <c r="K6991" s="19">
        <v>6.5069999999999997</v>
      </c>
      <c r="L6991" s="26">
        <v>52</v>
      </c>
    </row>
    <row r="6992" spans="1:12" x14ac:dyDescent="0.3">
      <c r="A6992" s="14">
        <v>438086</v>
      </c>
      <c r="B6992" s="16" t="s">
        <v>9368</v>
      </c>
      <c r="C6992" s="16" t="s">
        <v>877</v>
      </c>
      <c r="D6992" s="4">
        <v>42545</v>
      </c>
      <c r="E6992" s="23">
        <v>2016</v>
      </c>
      <c r="F6992" s="19">
        <v>4.6900000000000004</v>
      </c>
      <c r="G6992" s="19">
        <f>IF(Movies[[#This Row],[rating]]=0,"",Movies[[#This Row],[rating]])</f>
        <v>4.6900000000000004</v>
      </c>
      <c r="H6992" s="19" t="str">
        <f>IF(Movies[[#This Row],[rating]]=0,"No Rating","Rated")</f>
        <v>Rated</v>
      </c>
      <c r="I6992" s="16" t="s">
        <v>49</v>
      </c>
      <c r="J6992" s="29" t="s">
        <v>774</v>
      </c>
      <c r="K6992" s="19">
        <v>6.5019999999999998</v>
      </c>
      <c r="L6992" s="26">
        <v>21</v>
      </c>
    </row>
    <row r="6993" spans="1:12" x14ac:dyDescent="0.3">
      <c r="A6993" s="14">
        <v>410366</v>
      </c>
      <c r="B6993" s="16" t="s">
        <v>9369</v>
      </c>
      <c r="C6993" s="16" t="s">
        <v>9370</v>
      </c>
      <c r="D6993" s="4">
        <v>42683</v>
      </c>
      <c r="E6993" s="23">
        <v>2016</v>
      </c>
      <c r="F6993" s="19">
        <v>6.5</v>
      </c>
      <c r="G6993" s="19">
        <f>IF(Movies[[#This Row],[rating]]=0,"",Movies[[#This Row],[rating]])</f>
        <v>6.5</v>
      </c>
      <c r="H6993" s="19" t="str">
        <f>IF(Movies[[#This Row],[rating]]=0,"No Rating","Rated")</f>
        <v>Rated</v>
      </c>
      <c r="I6993" s="16" t="s">
        <v>323</v>
      </c>
      <c r="J6993" s="29" t="s">
        <v>12</v>
      </c>
      <c r="K6993" s="19">
        <v>6.5</v>
      </c>
      <c r="L6993" s="26">
        <v>89</v>
      </c>
    </row>
    <row r="6994" spans="1:12" x14ac:dyDescent="0.3">
      <c r="A6994" s="14">
        <v>374614</v>
      </c>
      <c r="B6994" s="16" t="s">
        <v>9371</v>
      </c>
      <c r="C6994" s="16" t="s">
        <v>432</v>
      </c>
      <c r="D6994" s="4">
        <v>42399</v>
      </c>
      <c r="E6994" s="23">
        <v>2016</v>
      </c>
      <c r="F6994" s="19">
        <v>5.6</v>
      </c>
      <c r="G6994" s="19">
        <f>IF(Movies[[#This Row],[rating]]=0,"",Movies[[#This Row],[rating]])</f>
        <v>5.6</v>
      </c>
      <c r="H6994" s="19" t="str">
        <f>IF(Movies[[#This Row],[rating]]=0,"No Rating","Rated")</f>
        <v>Rated</v>
      </c>
      <c r="I6994" s="16" t="s">
        <v>9372</v>
      </c>
      <c r="J6994" s="29" t="s">
        <v>12</v>
      </c>
      <c r="K6994" s="19">
        <v>6.4960000000000004</v>
      </c>
      <c r="L6994" s="26">
        <v>62</v>
      </c>
    </row>
    <row r="6995" spans="1:12" x14ac:dyDescent="0.3">
      <c r="A6995" s="14">
        <v>393070</v>
      </c>
      <c r="B6995" s="16" t="s">
        <v>9373</v>
      </c>
      <c r="C6995" s="16" t="s">
        <v>94</v>
      </c>
      <c r="D6995" s="4">
        <v>42467</v>
      </c>
      <c r="E6995" s="23">
        <v>2016</v>
      </c>
      <c r="F6995" s="19">
        <v>6.7</v>
      </c>
      <c r="G6995" s="19">
        <f>IF(Movies[[#This Row],[rating]]=0,"",Movies[[#This Row],[rating]])</f>
        <v>6.7</v>
      </c>
      <c r="H6995" s="19" t="str">
        <f>IF(Movies[[#This Row],[rating]]=0,"No Rating","Rated")</f>
        <v>Rated</v>
      </c>
      <c r="I6995" s="16" t="s">
        <v>855</v>
      </c>
      <c r="J6995" s="29" t="s">
        <v>96</v>
      </c>
      <c r="K6995" s="19">
        <v>6.4850000000000003</v>
      </c>
      <c r="L6995" s="26">
        <v>32</v>
      </c>
    </row>
    <row r="6996" spans="1:12" x14ac:dyDescent="0.3">
      <c r="A6996" s="14">
        <v>407334</v>
      </c>
      <c r="B6996" s="16" t="s">
        <v>9374</v>
      </c>
      <c r="C6996" s="16" t="s">
        <v>10</v>
      </c>
      <c r="D6996" s="4">
        <v>42588</v>
      </c>
      <c r="E6996" s="23">
        <v>2016</v>
      </c>
      <c r="F6996" s="19">
        <v>6</v>
      </c>
      <c r="G6996" s="19">
        <f>IF(Movies[[#This Row],[rating]]=0,"",Movies[[#This Row],[rating]])</f>
        <v>6</v>
      </c>
      <c r="H6996" s="19" t="str">
        <f>IF(Movies[[#This Row],[rating]]=0,"No Rating","Rated")</f>
        <v>Rated</v>
      </c>
      <c r="I6996" s="16" t="s">
        <v>5221</v>
      </c>
      <c r="J6996" s="29" t="s">
        <v>12</v>
      </c>
      <c r="K6996" s="19">
        <v>6.4790000000000001</v>
      </c>
      <c r="L6996" s="26">
        <v>92</v>
      </c>
    </row>
    <row r="6997" spans="1:12" x14ac:dyDescent="0.3">
      <c r="A6997" s="14">
        <v>404114</v>
      </c>
      <c r="B6997" s="16" t="s">
        <v>9375</v>
      </c>
      <c r="C6997" s="16" t="s">
        <v>144</v>
      </c>
      <c r="D6997" s="4">
        <v>42546</v>
      </c>
      <c r="E6997" s="23">
        <v>2016</v>
      </c>
      <c r="F6997" s="19">
        <v>7.5</v>
      </c>
      <c r="G6997" s="19">
        <f>IF(Movies[[#This Row],[rating]]=0,"",Movies[[#This Row],[rating]])</f>
        <v>7.5</v>
      </c>
      <c r="H6997" s="19" t="str">
        <f>IF(Movies[[#This Row],[rating]]=0,"No Rating","Rated")</f>
        <v>Rated</v>
      </c>
      <c r="I6997" s="16" t="s">
        <v>573</v>
      </c>
      <c r="J6997" s="29" t="s">
        <v>146</v>
      </c>
      <c r="K6997" s="19">
        <v>6.4770000000000003</v>
      </c>
      <c r="L6997" s="26">
        <v>23</v>
      </c>
    </row>
    <row r="6998" spans="1:12" x14ac:dyDescent="0.3">
      <c r="A6998" s="14">
        <v>375950</v>
      </c>
      <c r="B6998" s="16" t="s">
        <v>9376</v>
      </c>
      <c r="C6998" s="16" t="s">
        <v>108</v>
      </c>
      <c r="D6998" s="4">
        <v>42452</v>
      </c>
      <c r="E6998" s="23">
        <v>2016</v>
      </c>
      <c r="F6998" s="19">
        <v>6.3</v>
      </c>
      <c r="G6998" s="19">
        <f>IF(Movies[[#This Row],[rating]]=0,"",Movies[[#This Row],[rating]])</f>
        <v>6.3</v>
      </c>
      <c r="H6998" s="19" t="str">
        <f>IF(Movies[[#This Row],[rating]]=0,"No Rating","Rated")</f>
        <v>Rated</v>
      </c>
      <c r="I6998" s="16" t="s">
        <v>713</v>
      </c>
      <c r="J6998" s="29" t="s">
        <v>110</v>
      </c>
      <c r="K6998" s="19">
        <v>6.476</v>
      </c>
      <c r="L6998" s="26">
        <v>228</v>
      </c>
    </row>
    <row r="6999" spans="1:12" x14ac:dyDescent="0.3">
      <c r="A6999" s="14">
        <v>400329</v>
      </c>
      <c r="B6999" s="16" t="s">
        <v>9377</v>
      </c>
      <c r="C6999" s="16" t="s">
        <v>416</v>
      </c>
      <c r="D6999" s="4">
        <v>42540</v>
      </c>
      <c r="E6999" s="23">
        <v>2016</v>
      </c>
      <c r="F6999" s="19">
        <v>5.3620000000000001</v>
      </c>
      <c r="G6999" s="19">
        <f>IF(Movies[[#This Row],[rating]]=0,"",Movies[[#This Row],[rating]])</f>
        <v>5.3620000000000001</v>
      </c>
      <c r="H6999" s="19" t="str">
        <f>IF(Movies[[#This Row],[rating]]=0,"No Rating","Rated")</f>
        <v>Rated</v>
      </c>
      <c r="I6999" s="16" t="s">
        <v>468</v>
      </c>
      <c r="J6999" s="29" t="s">
        <v>12</v>
      </c>
      <c r="K6999" s="19">
        <v>6.4749999999999996</v>
      </c>
      <c r="L6999" s="26">
        <v>87</v>
      </c>
    </row>
    <row r="7000" spans="1:12" x14ac:dyDescent="0.3">
      <c r="A7000" s="14">
        <v>366080</v>
      </c>
      <c r="B7000" s="16" t="s">
        <v>9378</v>
      </c>
      <c r="C7000" s="16" t="s">
        <v>595</v>
      </c>
      <c r="D7000" s="4">
        <v>42573</v>
      </c>
      <c r="E7000" s="23">
        <v>2016</v>
      </c>
      <c r="F7000" s="19">
        <v>6</v>
      </c>
      <c r="G7000" s="19">
        <f>IF(Movies[[#This Row],[rating]]=0,"",Movies[[#This Row],[rating]])</f>
        <v>6</v>
      </c>
      <c r="H7000" s="19" t="str">
        <f>IF(Movies[[#This Row],[rating]]=0,"No Rating","Rated")</f>
        <v>Rated</v>
      </c>
      <c r="I7000" s="16" t="s">
        <v>889</v>
      </c>
      <c r="J7000" s="29" t="s">
        <v>597</v>
      </c>
      <c r="K7000" s="19">
        <v>6.4649999999999999</v>
      </c>
      <c r="L7000" s="26">
        <v>81</v>
      </c>
    </row>
    <row r="7001" spans="1:12" x14ac:dyDescent="0.3">
      <c r="A7001" s="14">
        <v>393659</v>
      </c>
      <c r="B7001" s="16" t="s">
        <v>9379</v>
      </c>
      <c r="C7001" s="16" t="s">
        <v>172</v>
      </c>
      <c r="D7001" s="4">
        <v>42525</v>
      </c>
      <c r="E7001" s="23">
        <v>2016</v>
      </c>
      <c r="F7001" s="19">
        <v>5.5</v>
      </c>
      <c r="G7001" s="19">
        <f>IF(Movies[[#This Row],[rating]]=0,"",Movies[[#This Row],[rating]])</f>
        <v>5.5</v>
      </c>
      <c r="H7001" s="19" t="str">
        <f>IF(Movies[[#This Row],[rating]]=0,"No Rating","Rated")</f>
        <v>Rated</v>
      </c>
      <c r="I7001" s="16" t="s">
        <v>847</v>
      </c>
      <c r="J7001" s="29" t="s">
        <v>12</v>
      </c>
      <c r="K7001" s="19">
        <v>6.4589999999999996</v>
      </c>
      <c r="L7001" s="26">
        <v>56</v>
      </c>
    </row>
    <row r="7002" spans="1:12" x14ac:dyDescent="0.3">
      <c r="A7002" s="14">
        <v>354912</v>
      </c>
      <c r="B7002" s="16" t="s">
        <v>9380</v>
      </c>
      <c r="C7002" s="16" t="s">
        <v>10</v>
      </c>
      <c r="D7002" s="4">
        <v>43035</v>
      </c>
      <c r="E7002" s="23">
        <v>2017</v>
      </c>
      <c r="F7002" s="19">
        <v>8.1999999999999993</v>
      </c>
      <c r="G7002" s="19">
        <f>IF(Movies[[#This Row],[rating]]=0,"",Movies[[#This Row],[rating]])</f>
        <v>8.1999999999999993</v>
      </c>
      <c r="H7002" s="19" t="str">
        <f>IF(Movies[[#This Row],[rating]]=0,"No Rating","Rated")</f>
        <v>Rated</v>
      </c>
      <c r="I7002" s="16" t="s">
        <v>9381</v>
      </c>
      <c r="J7002" s="29" t="s">
        <v>12</v>
      </c>
      <c r="K7002" s="19">
        <v>131.976</v>
      </c>
      <c r="L7002" s="26">
        <v>19784</v>
      </c>
    </row>
    <row r="7003" spans="1:12" x14ac:dyDescent="0.3">
      <c r="A7003" s="14">
        <v>335984</v>
      </c>
      <c r="B7003" s="16" t="s">
        <v>9382</v>
      </c>
      <c r="C7003" s="16" t="s">
        <v>1467</v>
      </c>
      <c r="D7003" s="4">
        <v>43012</v>
      </c>
      <c r="E7003" s="23">
        <v>2017</v>
      </c>
      <c r="F7003" s="19">
        <v>7.5730000000000004</v>
      </c>
      <c r="G7003" s="19">
        <f>IF(Movies[[#This Row],[rating]]=0,"",Movies[[#This Row],[rating]])</f>
        <v>7.5730000000000004</v>
      </c>
      <c r="H7003" s="19" t="str">
        <f>IF(Movies[[#This Row],[rating]]=0,"No Rating","Rated")</f>
        <v>Rated</v>
      </c>
      <c r="I7003" s="16" t="s">
        <v>685</v>
      </c>
      <c r="J7003" s="29" t="s">
        <v>12</v>
      </c>
      <c r="K7003" s="19">
        <v>126.41800000000001</v>
      </c>
      <c r="L7003" s="26">
        <v>13913</v>
      </c>
    </row>
    <row r="7004" spans="1:12" x14ac:dyDescent="0.3">
      <c r="A7004" s="14">
        <v>460229</v>
      </c>
      <c r="B7004" s="16" t="s">
        <v>9383</v>
      </c>
      <c r="C7004" s="16" t="s">
        <v>10</v>
      </c>
      <c r="D7004" s="4">
        <v>42955</v>
      </c>
      <c r="E7004" s="23">
        <v>2017</v>
      </c>
      <c r="F7004" s="19">
        <v>5.4</v>
      </c>
      <c r="G7004" s="19">
        <f>IF(Movies[[#This Row],[rating]]=0,"",Movies[[#This Row],[rating]])</f>
        <v>5.4</v>
      </c>
      <c r="H7004" s="19" t="str">
        <f>IF(Movies[[#This Row],[rating]]=0,"No Rating","Rated")</f>
        <v>Rated</v>
      </c>
      <c r="I7004" s="16" t="s">
        <v>494</v>
      </c>
      <c r="J7004" s="29" t="s">
        <v>12</v>
      </c>
      <c r="K7004" s="19">
        <v>120.92100000000001</v>
      </c>
      <c r="L7004" s="26">
        <v>59</v>
      </c>
    </row>
    <row r="7005" spans="1:12" x14ac:dyDescent="0.3">
      <c r="A7005" s="14">
        <v>126889</v>
      </c>
      <c r="B7005" s="16" t="s">
        <v>9384</v>
      </c>
      <c r="C7005" s="16" t="s">
        <v>10</v>
      </c>
      <c r="D7005" s="4">
        <v>42864</v>
      </c>
      <c r="E7005" s="23">
        <v>2017</v>
      </c>
      <c r="F7005" s="19">
        <v>6.2</v>
      </c>
      <c r="G7005" s="19">
        <f>IF(Movies[[#This Row],[rating]]=0,"",Movies[[#This Row],[rating]])</f>
        <v>6.2</v>
      </c>
      <c r="H7005" s="19" t="str">
        <f>IF(Movies[[#This Row],[rating]]=0,"No Rating","Rated")</f>
        <v>Rated</v>
      </c>
      <c r="I7005" s="16" t="s">
        <v>2585</v>
      </c>
      <c r="J7005" s="29" t="s">
        <v>12</v>
      </c>
      <c r="K7005" s="19">
        <v>116.873</v>
      </c>
      <c r="L7005" s="26">
        <v>8782</v>
      </c>
    </row>
    <row r="7006" spans="1:12" x14ac:dyDescent="0.3">
      <c r="A7006" s="14">
        <v>370663</v>
      </c>
      <c r="B7006" s="16" t="s">
        <v>9385</v>
      </c>
      <c r="C7006" s="16" t="s">
        <v>432</v>
      </c>
      <c r="D7006" s="4">
        <v>42776</v>
      </c>
      <c r="E7006" s="23">
        <v>2017</v>
      </c>
      <c r="F7006" s="19">
        <v>6.8</v>
      </c>
      <c r="G7006" s="19">
        <f>IF(Movies[[#This Row],[rating]]=0,"",Movies[[#This Row],[rating]])</f>
        <v>6.8</v>
      </c>
      <c r="H7006" s="19" t="str">
        <f>IF(Movies[[#This Row],[rating]]=0,"No Rating","Rated")</f>
        <v>Rated</v>
      </c>
      <c r="I7006" s="16" t="s">
        <v>33</v>
      </c>
      <c r="J7006" s="29" t="s">
        <v>12</v>
      </c>
      <c r="K7006" s="19">
        <v>115.014</v>
      </c>
      <c r="L7006" s="26">
        <v>1212</v>
      </c>
    </row>
    <row r="7007" spans="1:12" x14ac:dyDescent="0.3">
      <c r="A7007" s="14">
        <v>181808</v>
      </c>
      <c r="B7007" s="16" t="s">
        <v>9386</v>
      </c>
      <c r="C7007" s="16" t="s">
        <v>10</v>
      </c>
      <c r="D7007" s="4">
        <v>43082</v>
      </c>
      <c r="E7007" s="23">
        <v>2017</v>
      </c>
      <c r="F7007" s="19">
        <v>6.7830000000000004</v>
      </c>
      <c r="G7007" s="19">
        <f>IF(Movies[[#This Row],[rating]]=0,"",Movies[[#This Row],[rating]])</f>
        <v>6.7830000000000004</v>
      </c>
      <c r="H7007" s="19" t="str">
        <f>IF(Movies[[#This Row],[rating]]=0,"No Rating","Rated")</f>
        <v>Rated</v>
      </c>
      <c r="I7007" s="16" t="s">
        <v>28</v>
      </c>
      <c r="J7007" s="29" t="s">
        <v>12</v>
      </c>
      <c r="K7007" s="19">
        <v>110.867</v>
      </c>
      <c r="L7007" s="26">
        <v>15456</v>
      </c>
    </row>
    <row r="7008" spans="1:12" x14ac:dyDescent="0.3">
      <c r="A7008" s="14">
        <v>321612</v>
      </c>
      <c r="B7008" s="16" t="s">
        <v>1037</v>
      </c>
      <c r="C7008" s="16" t="s">
        <v>10</v>
      </c>
      <c r="D7008" s="4">
        <v>42810</v>
      </c>
      <c r="E7008" s="23">
        <v>2017</v>
      </c>
      <c r="F7008" s="19">
        <v>7</v>
      </c>
      <c r="G7008" s="19">
        <f>IF(Movies[[#This Row],[rating]]=0,"",Movies[[#This Row],[rating]])</f>
        <v>7</v>
      </c>
      <c r="H7008" s="19" t="str">
        <f>IF(Movies[[#This Row],[rating]]=0,"No Rating","Rated")</f>
        <v>Rated</v>
      </c>
      <c r="I7008" s="16" t="s">
        <v>9387</v>
      </c>
      <c r="J7008" s="29" t="s">
        <v>12</v>
      </c>
      <c r="K7008" s="19">
        <v>109.3</v>
      </c>
      <c r="L7008" s="26">
        <v>15542</v>
      </c>
    </row>
    <row r="7009" spans="1:12" x14ac:dyDescent="0.3">
      <c r="A7009" s="14">
        <v>141052</v>
      </c>
      <c r="B7009" s="16" t="s">
        <v>9388</v>
      </c>
      <c r="C7009" s="16" t="s">
        <v>10</v>
      </c>
      <c r="D7009" s="4">
        <v>43054</v>
      </c>
      <c r="E7009" s="23">
        <v>2017</v>
      </c>
      <c r="F7009" s="19">
        <v>6.0759999999999996</v>
      </c>
      <c r="G7009" s="19">
        <f>IF(Movies[[#This Row],[rating]]=0,"",Movies[[#This Row],[rating]])</f>
        <v>6.0759999999999996</v>
      </c>
      <c r="H7009" s="19" t="str">
        <f>IF(Movies[[#This Row],[rating]]=0,"No Rating","Rated")</f>
        <v>Rated</v>
      </c>
      <c r="I7009" s="16" t="s">
        <v>638</v>
      </c>
      <c r="J7009" s="29" t="s">
        <v>12</v>
      </c>
      <c r="K7009" s="19">
        <v>104.18899999999999</v>
      </c>
      <c r="L7009" s="26">
        <v>13066</v>
      </c>
    </row>
    <row r="7010" spans="1:12" x14ac:dyDescent="0.3">
      <c r="A7010" s="14">
        <v>315635</v>
      </c>
      <c r="B7010" s="16" t="s">
        <v>9389</v>
      </c>
      <c r="C7010" s="16" t="s">
        <v>10</v>
      </c>
      <c r="D7010" s="4">
        <v>42921</v>
      </c>
      <c r="E7010" s="23">
        <v>2017</v>
      </c>
      <c r="F7010" s="19">
        <v>7.3</v>
      </c>
      <c r="G7010" s="19">
        <f>IF(Movies[[#This Row],[rating]]=0,"",Movies[[#This Row],[rating]])</f>
        <v>7.3</v>
      </c>
      <c r="H7010" s="19" t="str">
        <f>IF(Movies[[#This Row],[rating]]=0,"No Rating","Rated")</f>
        <v>Rated</v>
      </c>
      <c r="I7010" s="16" t="s">
        <v>9390</v>
      </c>
      <c r="J7010" s="29" t="s">
        <v>12</v>
      </c>
      <c r="K7010" s="19">
        <v>95.686000000000007</v>
      </c>
      <c r="L7010" s="26">
        <v>22022</v>
      </c>
    </row>
    <row r="7011" spans="1:12" x14ac:dyDescent="0.3">
      <c r="A7011" s="14">
        <v>166426</v>
      </c>
      <c r="B7011" s="16" t="s">
        <v>9391</v>
      </c>
      <c r="C7011" s="16" t="s">
        <v>10</v>
      </c>
      <c r="D7011" s="4">
        <v>42878</v>
      </c>
      <c r="E7011" s="23">
        <v>2017</v>
      </c>
      <c r="F7011" s="19">
        <v>6.6520000000000001</v>
      </c>
      <c r="G7011" s="19">
        <f>IF(Movies[[#This Row],[rating]]=0,"",Movies[[#This Row],[rating]])</f>
        <v>6.6520000000000001</v>
      </c>
      <c r="H7011" s="19" t="str">
        <f>IF(Movies[[#This Row],[rating]]=0,"No Rating","Rated")</f>
        <v>Rated</v>
      </c>
      <c r="I7011" s="16" t="s">
        <v>1137</v>
      </c>
      <c r="J7011" s="29" t="s">
        <v>12</v>
      </c>
      <c r="K7011" s="19">
        <v>90.207999999999998</v>
      </c>
      <c r="L7011" s="26">
        <v>12116</v>
      </c>
    </row>
    <row r="7012" spans="1:12" x14ac:dyDescent="0.3">
      <c r="A7012" s="14">
        <v>260514</v>
      </c>
      <c r="B7012" s="16" t="s">
        <v>9392</v>
      </c>
      <c r="C7012" s="16" t="s">
        <v>10</v>
      </c>
      <c r="D7012" s="4">
        <v>42901</v>
      </c>
      <c r="E7012" s="23">
        <v>2017</v>
      </c>
      <c r="F7012" s="19">
        <v>6.8</v>
      </c>
      <c r="G7012" s="19">
        <f>IF(Movies[[#This Row],[rating]]=0,"",Movies[[#This Row],[rating]])</f>
        <v>6.8</v>
      </c>
      <c r="H7012" s="19" t="str">
        <f>IF(Movies[[#This Row],[rating]]=0,"No Rating","Rated")</f>
        <v>Rated</v>
      </c>
      <c r="I7012" s="16" t="s">
        <v>3176</v>
      </c>
      <c r="J7012" s="29" t="s">
        <v>12</v>
      </c>
      <c r="K7012" s="19">
        <v>87.929000000000002</v>
      </c>
      <c r="L7012" s="26">
        <v>5942</v>
      </c>
    </row>
    <row r="7013" spans="1:12" x14ac:dyDescent="0.3">
      <c r="A7013" s="14">
        <v>284053</v>
      </c>
      <c r="B7013" s="16" t="s">
        <v>9393</v>
      </c>
      <c r="C7013" s="16" t="s">
        <v>10</v>
      </c>
      <c r="D7013" s="4">
        <v>43010</v>
      </c>
      <c r="E7013" s="23">
        <v>2017</v>
      </c>
      <c r="F7013" s="19">
        <v>7.6</v>
      </c>
      <c r="G7013" s="19">
        <f>IF(Movies[[#This Row],[rating]]=0,"",Movies[[#This Row],[rating]])</f>
        <v>7.6</v>
      </c>
      <c r="H7013" s="19" t="str">
        <f>IF(Movies[[#This Row],[rating]]=0,"No Rating","Rated")</f>
        <v>Rated</v>
      </c>
      <c r="I7013" s="16" t="s">
        <v>638</v>
      </c>
      <c r="J7013" s="29" t="s">
        <v>12</v>
      </c>
      <c r="K7013" s="19">
        <v>84.247</v>
      </c>
      <c r="L7013" s="26">
        <v>20961</v>
      </c>
    </row>
    <row r="7014" spans="1:12" x14ac:dyDescent="0.3">
      <c r="A7014" s="14">
        <v>283995</v>
      </c>
      <c r="B7014" s="16" t="s">
        <v>9394</v>
      </c>
      <c r="C7014" s="16" t="s">
        <v>10</v>
      </c>
      <c r="D7014" s="4">
        <v>42844</v>
      </c>
      <c r="E7014" s="23">
        <v>2017</v>
      </c>
      <c r="F7014" s="19">
        <v>7.6</v>
      </c>
      <c r="G7014" s="19">
        <f>IF(Movies[[#This Row],[rating]]=0,"",Movies[[#This Row],[rating]])</f>
        <v>7.6</v>
      </c>
      <c r="H7014" s="19" t="str">
        <f>IF(Movies[[#This Row],[rating]]=0,"No Rating","Rated")</f>
        <v>Rated</v>
      </c>
      <c r="I7014" s="16" t="s">
        <v>2668</v>
      </c>
      <c r="J7014" s="29" t="s">
        <v>12</v>
      </c>
      <c r="K7014" s="19">
        <v>79.992999999999995</v>
      </c>
      <c r="L7014" s="26">
        <v>21793</v>
      </c>
    </row>
    <row r="7015" spans="1:12" x14ac:dyDescent="0.3">
      <c r="A7015" s="14">
        <v>396422</v>
      </c>
      <c r="B7015" s="16" t="s">
        <v>9395</v>
      </c>
      <c r="C7015" s="16" t="s">
        <v>10</v>
      </c>
      <c r="D7015" s="4">
        <v>42950</v>
      </c>
      <c r="E7015" s="23">
        <v>2017</v>
      </c>
      <c r="F7015" s="19">
        <v>6.593</v>
      </c>
      <c r="G7015" s="19">
        <f>IF(Movies[[#This Row],[rating]]=0,"",Movies[[#This Row],[rating]])</f>
        <v>6.593</v>
      </c>
      <c r="H7015" s="19" t="str">
        <f>IF(Movies[[#This Row],[rating]]=0,"No Rating","Rated")</f>
        <v>Rated</v>
      </c>
      <c r="I7015" s="16" t="s">
        <v>468</v>
      </c>
      <c r="J7015" s="29" t="s">
        <v>12</v>
      </c>
      <c r="K7015" s="19">
        <v>76.412999999999997</v>
      </c>
      <c r="L7015" s="26">
        <v>5643</v>
      </c>
    </row>
    <row r="7016" spans="1:12" x14ac:dyDescent="0.3">
      <c r="A7016" s="14">
        <v>381288</v>
      </c>
      <c r="B7016" s="16" t="s">
        <v>9396</v>
      </c>
      <c r="C7016" s="16" t="s">
        <v>10</v>
      </c>
      <c r="D7016" s="4">
        <v>42754</v>
      </c>
      <c r="E7016" s="23">
        <v>2017</v>
      </c>
      <c r="F7016" s="19">
        <v>7.3</v>
      </c>
      <c r="G7016" s="19">
        <f>IF(Movies[[#This Row],[rating]]=0,"",Movies[[#This Row],[rating]])</f>
        <v>7.3</v>
      </c>
      <c r="H7016" s="19" t="str">
        <f>IF(Movies[[#This Row],[rating]]=0,"No Rating","Rated")</f>
        <v>Rated</v>
      </c>
      <c r="I7016" s="16" t="s">
        <v>132</v>
      </c>
      <c r="J7016" s="29" t="s">
        <v>12</v>
      </c>
      <c r="K7016" s="19">
        <v>74.27</v>
      </c>
      <c r="L7016" s="26">
        <v>17517</v>
      </c>
    </row>
    <row r="7017" spans="1:12" x14ac:dyDescent="0.3">
      <c r="A7017" s="14">
        <v>353491</v>
      </c>
      <c r="B7017" s="16" t="s">
        <v>9397</v>
      </c>
      <c r="C7017" s="16" t="s">
        <v>10</v>
      </c>
      <c r="D7017" s="4">
        <v>42950</v>
      </c>
      <c r="E7017" s="23">
        <v>2017</v>
      </c>
      <c r="F7017" s="19">
        <v>5.76</v>
      </c>
      <c r="G7017" s="19">
        <f>IF(Movies[[#This Row],[rating]]=0,"",Movies[[#This Row],[rating]])</f>
        <v>5.76</v>
      </c>
      <c r="H7017" s="19" t="str">
        <f>IF(Movies[[#This Row],[rating]]=0,"No Rating","Rated")</f>
        <v>Rated</v>
      </c>
      <c r="I7017" s="16" t="s">
        <v>9398</v>
      </c>
      <c r="J7017" s="29" t="s">
        <v>12</v>
      </c>
      <c r="K7017" s="19">
        <v>74.007999999999996</v>
      </c>
      <c r="L7017" s="26">
        <v>5163</v>
      </c>
    </row>
    <row r="7018" spans="1:12" x14ac:dyDescent="0.3">
      <c r="A7018" s="14">
        <v>337339</v>
      </c>
      <c r="B7018" s="16" t="s">
        <v>9399</v>
      </c>
      <c r="C7018" s="16" t="s">
        <v>10</v>
      </c>
      <c r="D7018" s="4">
        <v>42837</v>
      </c>
      <c r="E7018" s="23">
        <v>2017</v>
      </c>
      <c r="F7018" s="19">
        <v>6.9</v>
      </c>
      <c r="G7018" s="19">
        <f>IF(Movies[[#This Row],[rating]]=0,"",Movies[[#This Row],[rating]])</f>
        <v>6.9</v>
      </c>
      <c r="H7018" s="19" t="str">
        <f>IF(Movies[[#This Row],[rating]]=0,"No Rating","Rated")</f>
        <v>Rated</v>
      </c>
      <c r="I7018" s="16" t="s">
        <v>78</v>
      </c>
      <c r="J7018" s="29" t="s">
        <v>12</v>
      </c>
      <c r="K7018" s="19">
        <v>72.135999999999996</v>
      </c>
      <c r="L7018" s="26">
        <v>10362</v>
      </c>
    </row>
    <row r="7019" spans="1:12" x14ac:dyDescent="0.3">
      <c r="A7019" s="14">
        <v>324552</v>
      </c>
      <c r="B7019" s="16" t="s">
        <v>9400</v>
      </c>
      <c r="C7019" s="16" t="s">
        <v>10</v>
      </c>
      <c r="D7019" s="4">
        <v>42774</v>
      </c>
      <c r="E7019" s="23">
        <v>2017</v>
      </c>
      <c r="F7019" s="19">
        <v>7.3319999999999999</v>
      </c>
      <c r="G7019" s="19">
        <f>IF(Movies[[#This Row],[rating]]=0,"",Movies[[#This Row],[rating]])</f>
        <v>7.3319999999999999</v>
      </c>
      <c r="H7019" s="19" t="str">
        <f>IF(Movies[[#This Row],[rating]]=0,"No Rating","Rated")</f>
        <v>Rated</v>
      </c>
      <c r="I7019" s="16" t="s">
        <v>95</v>
      </c>
      <c r="J7019" s="29" t="s">
        <v>12</v>
      </c>
      <c r="K7019" s="19">
        <v>69.936999999999998</v>
      </c>
      <c r="L7019" s="26">
        <v>13267</v>
      </c>
    </row>
    <row r="7020" spans="1:12" x14ac:dyDescent="0.3">
      <c r="A7020" s="14">
        <v>473924</v>
      </c>
      <c r="B7020" s="16" t="s">
        <v>9401</v>
      </c>
      <c r="C7020" s="16" t="s">
        <v>94</v>
      </c>
      <c r="D7020" s="4">
        <v>42768</v>
      </c>
      <c r="E7020" s="23">
        <v>2017</v>
      </c>
      <c r="F7020" s="19">
        <v>8.5</v>
      </c>
      <c r="G7020" s="19">
        <f>IF(Movies[[#This Row],[rating]]=0,"",Movies[[#This Row],[rating]])</f>
        <v>8.5</v>
      </c>
      <c r="H7020" s="19" t="str">
        <f>IF(Movies[[#This Row],[rating]]=0,"No Rating","Rated")</f>
        <v>Rated</v>
      </c>
      <c r="I7020" s="16" t="s">
        <v>273</v>
      </c>
      <c r="J7020" s="29" t="s">
        <v>96</v>
      </c>
      <c r="K7020" s="19">
        <v>68.825999999999993</v>
      </c>
      <c r="L7020" s="26">
        <v>6</v>
      </c>
    </row>
    <row r="7021" spans="1:12" x14ac:dyDescent="0.3">
      <c r="A7021" s="14">
        <v>341174</v>
      </c>
      <c r="B7021" s="16" t="s">
        <v>9402</v>
      </c>
      <c r="C7021" s="16" t="s">
        <v>473</v>
      </c>
      <c r="D7021" s="4">
        <v>42774</v>
      </c>
      <c r="E7021" s="23">
        <v>2017</v>
      </c>
      <c r="F7021" s="19">
        <v>6.5</v>
      </c>
      <c r="G7021" s="19">
        <f>IF(Movies[[#This Row],[rating]]=0,"",Movies[[#This Row],[rating]])</f>
        <v>6.5</v>
      </c>
      <c r="H7021" s="19" t="str">
        <f>IF(Movies[[#This Row],[rating]]=0,"No Rating","Rated")</f>
        <v>Rated</v>
      </c>
      <c r="I7021" s="16" t="s">
        <v>33</v>
      </c>
      <c r="J7021" s="29" t="s">
        <v>12</v>
      </c>
      <c r="K7021" s="19">
        <v>68.692999999999998</v>
      </c>
      <c r="L7021" s="26">
        <v>7668</v>
      </c>
    </row>
    <row r="7022" spans="1:12" x14ac:dyDescent="0.3">
      <c r="A7022" s="14">
        <v>346364</v>
      </c>
      <c r="B7022" s="16" t="s">
        <v>9403</v>
      </c>
      <c r="C7022" s="16" t="s">
        <v>10</v>
      </c>
      <c r="D7022" s="4">
        <v>42984</v>
      </c>
      <c r="E7022" s="23">
        <v>2017</v>
      </c>
      <c r="F7022" s="19">
        <v>7.24</v>
      </c>
      <c r="G7022" s="19">
        <f>IF(Movies[[#This Row],[rating]]=0,"",Movies[[#This Row],[rating]])</f>
        <v>7.24</v>
      </c>
      <c r="H7022" s="19" t="str">
        <f>IF(Movies[[#This Row],[rating]]=0,"No Rating","Rated")</f>
        <v>Rated</v>
      </c>
      <c r="I7022" s="16" t="s">
        <v>132</v>
      </c>
      <c r="J7022" s="29" t="s">
        <v>12</v>
      </c>
      <c r="K7022" s="19">
        <v>68.355999999999995</v>
      </c>
      <c r="L7022" s="26">
        <v>19222</v>
      </c>
    </row>
    <row r="7023" spans="1:12" x14ac:dyDescent="0.3">
      <c r="A7023" s="14">
        <v>335988</v>
      </c>
      <c r="B7023" s="16" t="s">
        <v>9404</v>
      </c>
      <c r="C7023" s="16" t="s">
        <v>10</v>
      </c>
      <c r="D7023" s="4">
        <v>42902</v>
      </c>
      <c r="E7023" s="23">
        <v>2017</v>
      </c>
      <c r="F7023" s="19">
        <v>6</v>
      </c>
      <c r="G7023" s="19">
        <f>IF(Movies[[#This Row],[rating]]=0,"",Movies[[#This Row],[rating]])</f>
        <v>6</v>
      </c>
      <c r="H7023" s="19" t="str">
        <f>IF(Movies[[#This Row],[rating]]=0,"No Rating","Rated")</f>
        <v>Rated</v>
      </c>
      <c r="I7023" s="16" t="s">
        <v>638</v>
      </c>
      <c r="J7023" s="29" t="s">
        <v>12</v>
      </c>
      <c r="K7023" s="19">
        <v>68.334999999999994</v>
      </c>
      <c r="L7023" s="26">
        <v>6300</v>
      </c>
    </row>
    <row r="7024" spans="1:12" x14ac:dyDescent="0.3">
      <c r="A7024" s="14">
        <v>398818</v>
      </c>
      <c r="B7024" s="16" t="s">
        <v>9405</v>
      </c>
      <c r="C7024" s="16" t="s">
        <v>9406</v>
      </c>
      <c r="D7024" s="4">
        <v>42944</v>
      </c>
      <c r="E7024" s="23">
        <v>2017</v>
      </c>
      <c r="F7024" s="19">
        <v>8.1210000000000004</v>
      </c>
      <c r="G7024" s="19">
        <f>IF(Movies[[#This Row],[rating]]=0,"",Movies[[#This Row],[rating]])</f>
        <v>8.1210000000000004</v>
      </c>
      <c r="H7024" s="19" t="str">
        <f>IF(Movies[[#This Row],[rating]]=0,"No Rating","Rated")</f>
        <v>Rated</v>
      </c>
      <c r="I7024" s="16" t="s">
        <v>52</v>
      </c>
      <c r="J7024" s="29" t="s">
        <v>12</v>
      </c>
      <c r="K7024" s="19">
        <v>65.838999999999999</v>
      </c>
      <c r="L7024" s="26">
        <v>12212</v>
      </c>
    </row>
    <row r="7025" spans="1:12" x14ac:dyDescent="0.3">
      <c r="A7025" s="14">
        <v>419430</v>
      </c>
      <c r="B7025" s="16" t="s">
        <v>1476</v>
      </c>
      <c r="C7025" s="16" t="s">
        <v>10</v>
      </c>
      <c r="D7025" s="4">
        <v>42790</v>
      </c>
      <c r="E7025" s="23">
        <v>2017</v>
      </c>
      <c r="F7025" s="19">
        <v>7.6</v>
      </c>
      <c r="G7025" s="19">
        <f>IF(Movies[[#This Row],[rating]]=0,"",Movies[[#This Row],[rating]])</f>
        <v>7.6</v>
      </c>
      <c r="H7025" s="19" t="str">
        <f>IF(Movies[[#This Row],[rating]]=0,"No Rating","Rated")</f>
        <v>Rated</v>
      </c>
      <c r="I7025" s="16" t="s">
        <v>625</v>
      </c>
      <c r="J7025" s="29" t="s">
        <v>12</v>
      </c>
      <c r="K7025" s="19">
        <v>65.596999999999994</v>
      </c>
      <c r="L7025" s="26">
        <v>17697</v>
      </c>
    </row>
    <row r="7026" spans="1:12" x14ac:dyDescent="0.3">
      <c r="A7026" s="14">
        <v>339846</v>
      </c>
      <c r="B7026" s="16" t="s">
        <v>9407</v>
      </c>
      <c r="C7026" s="16" t="s">
        <v>10</v>
      </c>
      <c r="D7026" s="4">
        <v>42880</v>
      </c>
      <c r="E7026" s="23">
        <v>2017</v>
      </c>
      <c r="F7026" s="19">
        <v>6.1</v>
      </c>
      <c r="G7026" s="19">
        <f>IF(Movies[[#This Row],[rating]]=0,"",Movies[[#This Row],[rating]])</f>
        <v>6.1</v>
      </c>
      <c r="H7026" s="19" t="str">
        <f>IF(Movies[[#This Row],[rating]]=0,"No Rating","Rated")</f>
        <v>Rated</v>
      </c>
      <c r="I7026" s="16" t="s">
        <v>1335</v>
      </c>
      <c r="J7026" s="29" t="s">
        <v>12</v>
      </c>
      <c r="K7026" s="19">
        <v>61.415999999999997</v>
      </c>
      <c r="L7026" s="26">
        <v>8118</v>
      </c>
    </row>
    <row r="7027" spans="1:12" x14ac:dyDescent="0.3">
      <c r="A7027" s="14">
        <v>339403</v>
      </c>
      <c r="B7027" s="16" t="s">
        <v>9408</v>
      </c>
      <c r="C7027" s="16" t="s">
        <v>14</v>
      </c>
      <c r="D7027" s="4">
        <v>42914</v>
      </c>
      <c r="E7027" s="23">
        <v>2017</v>
      </c>
      <c r="F7027" s="19">
        <v>7.4480000000000004</v>
      </c>
      <c r="G7027" s="19">
        <f>IF(Movies[[#This Row],[rating]]=0,"",Movies[[#This Row],[rating]])</f>
        <v>7.4480000000000004</v>
      </c>
      <c r="H7027" s="19" t="str">
        <f>IF(Movies[[#This Row],[rating]]=0,"No Rating","Rated")</f>
        <v>Rated</v>
      </c>
      <c r="I7027" s="16" t="s">
        <v>71</v>
      </c>
      <c r="J7027" s="29" t="s">
        <v>12</v>
      </c>
      <c r="K7027" s="19">
        <v>61.173000000000002</v>
      </c>
      <c r="L7027" s="26">
        <v>15893</v>
      </c>
    </row>
    <row r="7028" spans="1:12" x14ac:dyDescent="0.3">
      <c r="A7028" s="14">
        <v>263115</v>
      </c>
      <c r="B7028" s="16" t="s">
        <v>9409</v>
      </c>
      <c r="C7028" s="16" t="s">
        <v>10</v>
      </c>
      <c r="D7028" s="4">
        <v>42794</v>
      </c>
      <c r="E7028" s="23">
        <v>2017</v>
      </c>
      <c r="F7028" s="19">
        <v>7.8</v>
      </c>
      <c r="G7028" s="19">
        <f>IF(Movies[[#This Row],[rating]]=0,"",Movies[[#This Row],[rating]])</f>
        <v>7.8</v>
      </c>
      <c r="H7028" s="19" t="str">
        <f>IF(Movies[[#This Row],[rating]]=0,"No Rating","Rated")</f>
        <v>Rated</v>
      </c>
      <c r="I7028" s="16" t="s">
        <v>5674</v>
      </c>
      <c r="J7028" s="29" t="s">
        <v>12</v>
      </c>
      <c r="K7028" s="19">
        <v>60.572000000000003</v>
      </c>
      <c r="L7028" s="26">
        <v>19472</v>
      </c>
    </row>
    <row r="7029" spans="1:12" x14ac:dyDescent="0.3">
      <c r="A7029" s="14">
        <v>345938</v>
      </c>
      <c r="B7029" s="16" t="s">
        <v>9410</v>
      </c>
      <c r="C7029" s="16" t="s">
        <v>6964</v>
      </c>
      <c r="D7029" s="4">
        <v>42797</v>
      </c>
      <c r="E7029" s="23">
        <v>2017</v>
      </c>
      <c r="F7029" s="19">
        <v>7.4880000000000004</v>
      </c>
      <c r="G7029" s="19">
        <f>IF(Movies[[#This Row],[rating]]=0,"",Movies[[#This Row],[rating]])</f>
        <v>7.4880000000000004</v>
      </c>
      <c r="H7029" s="19" t="str">
        <f>IF(Movies[[#This Row],[rating]]=0,"No Rating","Rated")</f>
        <v>Rated</v>
      </c>
      <c r="I7029" s="16" t="s">
        <v>365</v>
      </c>
      <c r="J7029" s="29" t="s">
        <v>12</v>
      </c>
      <c r="K7029" s="19">
        <v>59.305999999999997</v>
      </c>
      <c r="L7029" s="26">
        <v>2144</v>
      </c>
    </row>
    <row r="7030" spans="1:12" x14ac:dyDescent="0.3">
      <c r="A7030" s="14">
        <v>346648</v>
      </c>
      <c r="B7030" s="16" t="s">
        <v>9411</v>
      </c>
      <c r="C7030" s="16" t="s">
        <v>299</v>
      </c>
      <c r="D7030" s="4">
        <v>43048</v>
      </c>
      <c r="E7030" s="23">
        <v>2017</v>
      </c>
      <c r="F7030" s="19">
        <v>7.5</v>
      </c>
      <c r="G7030" s="19">
        <f>IF(Movies[[#This Row],[rating]]=0,"",Movies[[#This Row],[rating]])</f>
        <v>7.5</v>
      </c>
      <c r="H7030" s="19" t="str">
        <f>IF(Movies[[#This Row],[rating]]=0,"No Rating","Rated")</f>
        <v>Rated</v>
      </c>
      <c r="I7030" s="16" t="s">
        <v>2205</v>
      </c>
      <c r="J7030" s="29" t="s">
        <v>12</v>
      </c>
      <c r="K7030" s="19">
        <v>58.247999999999998</v>
      </c>
      <c r="L7030" s="26">
        <v>2433</v>
      </c>
    </row>
    <row r="7031" spans="1:12" x14ac:dyDescent="0.3">
      <c r="A7031" s="14">
        <v>532794</v>
      </c>
      <c r="B7031" s="16" t="s">
        <v>9412</v>
      </c>
      <c r="C7031" s="16" t="s">
        <v>1845</v>
      </c>
      <c r="D7031" s="4">
        <v>43052</v>
      </c>
      <c r="E7031" s="23">
        <v>2017</v>
      </c>
      <c r="F7031" s="19">
        <v>6.3</v>
      </c>
      <c r="G7031" s="19">
        <f>IF(Movies[[#This Row],[rating]]=0,"",Movies[[#This Row],[rating]])</f>
        <v>6.3</v>
      </c>
      <c r="H7031" s="19" t="str">
        <f>IF(Movies[[#This Row],[rating]]=0,"No Rating","Rated")</f>
        <v>Rated</v>
      </c>
      <c r="I7031" s="16" t="s">
        <v>197</v>
      </c>
      <c r="J7031" s="29" t="s">
        <v>96</v>
      </c>
      <c r="K7031" s="19">
        <v>56.960999999999999</v>
      </c>
      <c r="L7031" s="26">
        <v>11</v>
      </c>
    </row>
    <row r="7032" spans="1:12" x14ac:dyDescent="0.3">
      <c r="A7032" s="14">
        <v>316029</v>
      </c>
      <c r="B7032" s="16" t="s">
        <v>9413</v>
      </c>
      <c r="C7032" s="16" t="s">
        <v>10</v>
      </c>
      <c r="D7032" s="4">
        <v>43089</v>
      </c>
      <c r="E7032" s="23">
        <v>2017</v>
      </c>
      <c r="F7032" s="19">
        <v>7.9</v>
      </c>
      <c r="G7032" s="19">
        <f>IF(Movies[[#This Row],[rating]]=0,"",Movies[[#This Row],[rating]])</f>
        <v>7.9</v>
      </c>
      <c r="H7032" s="19" t="str">
        <f>IF(Movies[[#This Row],[rating]]=0,"No Rating","Rated")</f>
        <v>Rated</v>
      </c>
      <c r="I7032" s="16" t="s">
        <v>49</v>
      </c>
      <c r="J7032" s="29" t="s">
        <v>12</v>
      </c>
      <c r="K7032" s="19">
        <v>56.747</v>
      </c>
      <c r="L7032" s="26">
        <v>9539</v>
      </c>
    </row>
    <row r="7033" spans="1:12" x14ac:dyDescent="0.3">
      <c r="A7033" s="14">
        <v>534171</v>
      </c>
      <c r="B7033" s="16" t="s">
        <v>9414</v>
      </c>
      <c r="C7033" s="16" t="s">
        <v>94</v>
      </c>
      <c r="D7033" s="4">
        <v>42978</v>
      </c>
      <c r="E7033" s="23">
        <v>2017</v>
      </c>
      <c r="F7033" s="19">
        <v>5.2</v>
      </c>
      <c r="G7033" s="19">
        <f>IF(Movies[[#This Row],[rating]]=0,"",Movies[[#This Row],[rating]])</f>
        <v>5.2</v>
      </c>
      <c r="H7033" s="19" t="str">
        <f>IF(Movies[[#This Row],[rating]]=0,"No Rating","Rated")</f>
        <v>Rated</v>
      </c>
      <c r="I7033" s="16" t="s">
        <v>33</v>
      </c>
      <c r="J7033" s="29" t="s">
        <v>96</v>
      </c>
      <c r="K7033" s="19">
        <v>55.195</v>
      </c>
      <c r="L7033" s="26">
        <v>14</v>
      </c>
    </row>
    <row r="7034" spans="1:12" x14ac:dyDescent="0.3">
      <c r="A7034" s="14">
        <v>297762</v>
      </c>
      <c r="B7034" s="16" t="s">
        <v>9415</v>
      </c>
      <c r="C7034" s="16" t="s">
        <v>10</v>
      </c>
      <c r="D7034" s="4">
        <v>42885</v>
      </c>
      <c r="E7034" s="23">
        <v>2017</v>
      </c>
      <c r="F7034" s="19">
        <v>7.2</v>
      </c>
      <c r="G7034" s="19">
        <f>IF(Movies[[#This Row],[rating]]=0,"",Movies[[#This Row],[rating]])</f>
        <v>7.2</v>
      </c>
      <c r="H7034" s="19" t="str">
        <f>IF(Movies[[#This Row],[rating]]=0,"No Rating","Rated")</f>
        <v>Rated</v>
      </c>
      <c r="I7034" s="16" t="s">
        <v>80</v>
      </c>
      <c r="J7034" s="29" t="s">
        <v>12</v>
      </c>
      <c r="K7034" s="19">
        <v>54.738999999999997</v>
      </c>
      <c r="L7034" s="26">
        <v>20092</v>
      </c>
    </row>
    <row r="7035" spans="1:12" x14ac:dyDescent="0.3">
      <c r="A7035" s="14">
        <v>353486</v>
      </c>
      <c r="B7035" s="16" t="s">
        <v>9416</v>
      </c>
      <c r="C7035" s="16" t="s">
        <v>10</v>
      </c>
      <c r="D7035" s="4">
        <v>43078</v>
      </c>
      <c r="E7035" s="23">
        <v>2017</v>
      </c>
      <c r="F7035" s="19">
        <v>6.8209999999999997</v>
      </c>
      <c r="G7035" s="19">
        <f>IF(Movies[[#This Row],[rating]]=0,"",Movies[[#This Row],[rating]])</f>
        <v>6.8209999999999997</v>
      </c>
      <c r="H7035" s="19" t="str">
        <f>IF(Movies[[#This Row],[rating]]=0,"No Rating","Rated")</f>
        <v>Rated</v>
      </c>
      <c r="I7035" s="16" t="s">
        <v>9417</v>
      </c>
      <c r="J7035" s="29" t="s">
        <v>12</v>
      </c>
      <c r="K7035" s="19">
        <v>54.567999999999998</v>
      </c>
      <c r="L7035" s="26">
        <v>13755</v>
      </c>
    </row>
    <row r="7036" spans="1:12" x14ac:dyDescent="0.3">
      <c r="A7036" s="14">
        <v>406990</v>
      </c>
      <c r="B7036" s="16" t="s">
        <v>9418</v>
      </c>
      <c r="C7036" s="16" t="s">
        <v>8317</v>
      </c>
      <c r="D7036" s="4">
        <v>42965</v>
      </c>
      <c r="E7036" s="23">
        <v>2017</v>
      </c>
      <c r="F7036" s="19">
        <v>7.2</v>
      </c>
      <c r="G7036" s="19">
        <f>IF(Movies[[#This Row],[rating]]=0,"",Movies[[#This Row],[rating]])</f>
        <v>7.2</v>
      </c>
      <c r="H7036" s="19" t="str">
        <f>IF(Movies[[#This Row],[rating]]=0,"No Rating","Rated")</f>
        <v>Rated</v>
      </c>
      <c r="I7036" s="16" t="s">
        <v>9419</v>
      </c>
      <c r="J7036" s="29" t="s">
        <v>12</v>
      </c>
      <c r="K7036" s="19">
        <v>52.731000000000002</v>
      </c>
      <c r="L7036" s="26">
        <v>6117</v>
      </c>
    </row>
    <row r="7037" spans="1:12" x14ac:dyDescent="0.3">
      <c r="A7037" s="14">
        <v>374720</v>
      </c>
      <c r="B7037" s="16" t="s">
        <v>9420</v>
      </c>
      <c r="C7037" s="16" t="s">
        <v>14</v>
      </c>
      <c r="D7037" s="4">
        <v>42935</v>
      </c>
      <c r="E7037" s="23">
        <v>2017</v>
      </c>
      <c r="F7037" s="19">
        <v>7.45</v>
      </c>
      <c r="G7037" s="19">
        <f>IF(Movies[[#This Row],[rating]]=0,"",Movies[[#This Row],[rating]])</f>
        <v>7.45</v>
      </c>
      <c r="H7037" s="19" t="str">
        <f>IF(Movies[[#This Row],[rating]]=0,"No Rating","Rated")</f>
        <v>Rated</v>
      </c>
      <c r="I7037" s="16" t="s">
        <v>2920</v>
      </c>
      <c r="J7037" s="29" t="s">
        <v>12</v>
      </c>
      <c r="K7037" s="19">
        <v>51.899000000000001</v>
      </c>
      <c r="L7037" s="26">
        <v>16641</v>
      </c>
    </row>
    <row r="7038" spans="1:12" x14ac:dyDescent="0.3">
      <c r="A7038" s="14">
        <v>47971</v>
      </c>
      <c r="B7038" s="16" t="s">
        <v>9421</v>
      </c>
      <c r="C7038" s="16" t="s">
        <v>9422</v>
      </c>
      <c r="D7038" s="4">
        <v>42748</v>
      </c>
      <c r="E7038" s="23">
        <v>2017</v>
      </c>
      <c r="F7038" s="19">
        <v>6.1349999999999998</v>
      </c>
      <c r="G7038" s="19">
        <f>IF(Movies[[#This Row],[rating]]=0,"",Movies[[#This Row],[rating]])</f>
        <v>6.1349999999999998</v>
      </c>
      <c r="H7038" s="19" t="str">
        <f>IF(Movies[[#This Row],[rating]]=0,"No Rating","Rated")</f>
        <v>Rated</v>
      </c>
      <c r="I7038" s="16" t="s">
        <v>1019</v>
      </c>
      <c r="J7038" s="29" t="s">
        <v>12</v>
      </c>
      <c r="K7038" s="19">
        <v>51.512</v>
      </c>
      <c r="L7038" s="26">
        <v>8991</v>
      </c>
    </row>
    <row r="7039" spans="1:12" x14ac:dyDescent="0.3">
      <c r="A7039" s="14">
        <v>293167</v>
      </c>
      <c r="B7039" s="16" t="s">
        <v>9423</v>
      </c>
      <c r="C7039" s="16" t="s">
        <v>936</v>
      </c>
      <c r="D7039" s="4">
        <v>42802</v>
      </c>
      <c r="E7039" s="23">
        <v>2017</v>
      </c>
      <c r="F7039" s="19">
        <v>6.5430000000000001</v>
      </c>
      <c r="G7039" s="19">
        <f>IF(Movies[[#This Row],[rating]]=0,"",Movies[[#This Row],[rating]])</f>
        <v>6.5430000000000001</v>
      </c>
      <c r="H7039" s="19" t="str">
        <f>IF(Movies[[#This Row],[rating]]=0,"No Rating","Rated")</f>
        <v>Rated</v>
      </c>
      <c r="I7039" s="16" t="s">
        <v>80</v>
      </c>
      <c r="J7039" s="29" t="s">
        <v>12</v>
      </c>
      <c r="K7039" s="19">
        <v>50.997999999999998</v>
      </c>
      <c r="L7039" s="26">
        <v>10552</v>
      </c>
    </row>
    <row r="7040" spans="1:12" x14ac:dyDescent="0.3">
      <c r="A7040" s="14">
        <v>281338</v>
      </c>
      <c r="B7040" s="16" t="s">
        <v>9424</v>
      </c>
      <c r="C7040" s="16" t="s">
        <v>10</v>
      </c>
      <c r="D7040" s="4">
        <v>42927</v>
      </c>
      <c r="E7040" s="23">
        <v>2017</v>
      </c>
      <c r="F7040" s="19">
        <v>7.2</v>
      </c>
      <c r="G7040" s="19">
        <f>IF(Movies[[#This Row],[rating]]=0,"",Movies[[#This Row],[rating]])</f>
        <v>7.2</v>
      </c>
      <c r="H7040" s="19" t="str">
        <f>IF(Movies[[#This Row],[rating]]=0,"No Rating","Rated")</f>
        <v>Rated</v>
      </c>
      <c r="I7040" s="16" t="s">
        <v>9425</v>
      </c>
      <c r="J7040" s="29" t="s">
        <v>12</v>
      </c>
      <c r="K7040" s="19">
        <v>50.884</v>
      </c>
      <c r="L7040" s="26">
        <v>9144</v>
      </c>
    </row>
    <row r="7041" spans="1:12" x14ac:dyDescent="0.3">
      <c r="A7041" s="14">
        <v>481871</v>
      </c>
      <c r="B7041" s="16" t="s">
        <v>9426</v>
      </c>
      <c r="C7041" s="16" t="s">
        <v>94</v>
      </c>
      <c r="D7041" s="4">
        <v>42943</v>
      </c>
      <c r="E7041" s="23">
        <v>2017</v>
      </c>
      <c r="F7041" s="19">
        <v>5.2</v>
      </c>
      <c r="G7041" s="19">
        <f>IF(Movies[[#This Row],[rating]]=0,"",Movies[[#This Row],[rating]])</f>
        <v>5.2</v>
      </c>
      <c r="H7041" s="19" t="str">
        <f>IF(Movies[[#This Row],[rating]]=0,"No Rating","Rated")</f>
        <v>Rated</v>
      </c>
      <c r="I7041" s="16" t="s">
        <v>49</v>
      </c>
      <c r="J7041" s="29" t="s">
        <v>96</v>
      </c>
      <c r="K7041" s="19">
        <v>50.716999999999999</v>
      </c>
      <c r="L7041" s="26">
        <v>11</v>
      </c>
    </row>
    <row r="7042" spans="1:12" x14ac:dyDescent="0.3">
      <c r="A7042" s="14">
        <v>638039</v>
      </c>
      <c r="B7042" s="16" t="s">
        <v>9427</v>
      </c>
      <c r="C7042" s="16" t="s">
        <v>10</v>
      </c>
      <c r="D7042" s="4">
        <v>42743</v>
      </c>
      <c r="E7042" s="23">
        <v>2017</v>
      </c>
      <c r="F7042" s="19">
        <v>4.8</v>
      </c>
      <c r="G7042" s="19">
        <f>IF(Movies[[#This Row],[rating]]=0,"",Movies[[#This Row],[rating]])</f>
        <v>4.8</v>
      </c>
      <c r="H7042" s="19" t="str">
        <f>IF(Movies[[#This Row],[rating]]=0,"No Rating","Rated")</f>
        <v>Rated</v>
      </c>
      <c r="I7042" s="16" t="s">
        <v>329</v>
      </c>
      <c r="J7042" s="29" t="s">
        <v>12</v>
      </c>
      <c r="K7042" s="19">
        <v>49.912999999999997</v>
      </c>
      <c r="L7042" s="26">
        <v>4</v>
      </c>
    </row>
    <row r="7043" spans="1:12" x14ac:dyDescent="0.3">
      <c r="A7043" s="14">
        <v>353070</v>
      </c>
      <c r="B7043" s="16" t="s">
        <v>9428</v>
      </c>
      <c r="C7043" s="16" t="s">
        <v>10</v>
      </c>
      <c r="D7043" s="4">
        <v>42831</v>
      </c>
      <c r="E7043" s="23">
        <v>2017</v>
      </c>
      <c r="F7043" s="19">
        <v>6.7060000000000004</v>
      </c>
      <c r="G7043" s="19">
        <f>IF(Movies[[#This Row],[rating]]=0,"",Movies[[#This Row],[rating]])</f>
        <v>6.7060000000000004</v>
      </c>
      <c r="H7043" s="19" t="str">
        <f>IF(Movies[[#This Row],[rating]]=0,"No Rating","Rated")</f>
        <v>Rated</v>
      </c>
      <c r="I7043" s="16" t="s">
        <v>905</v>
      </c>
      <c r="J7043" s="29" t="s">
        <v>12</v>
      </c>
      <c r="K7043" s="19">
        <v>48.646000000000001</v>
      </c>
      <c r="L7043" s="26">
        <v>2814</v>
      </c>
    </row>
    <row r="7044" spans="1:12" x14ac:dyDescent="0.3">
      <c r="A7044" s="14">
        <v>397567</v>
      </c>
      <c r="B7044" s="16" t="s">
        <v>9429</v>
      </c>
      <c r="C7044" s="16" t="s">
        <v>94</v>
      </c>
      <c r="D7044" s="4">
        <v>43089</v>
      </c>
      <c r="E7044" s="23">
        <v>2017</v>
      </c>
      <c r="F7044" s="19">
        <v>8.0749999999999993</v>
      </c>
      <c r="G7044" s="19">
        <f>IF(Movies[[#This Row],[rating]]=0,"",Movies[[#This Row],[rating]])</f>
        <v>8.0749999999999993</v>
      </c>
      <c r="H7044" s="19" t="str">
        <f>IF(Movies[[#This Row],[rating]]=0,"No Rating","Rated")</f>
        <v>Rated</v>
      </c>
      <c r="I7044" s="16" t="s">
        <v>9430</v>
      </c>
      <c r="J7044" s="29" t="s">
        <v>96</v>
      </c>
      <c r="K7044" s="19">
        <v>47.966999999999999</v>
      </c>
      <c r="L7044" s="26">
        <v>1069</v>
      </c>
    </row>
    <row r="7045" spans="1:12" x14ac:dyDescent="0.3">
      <c r="A7045" s="14">
        <v>339964</v>
      </c>
      <c r="B7045" s="16" t="s">
        <v>9431</v>
      </c>
      <c r="C7045" s="16" t="s">
        <v>9432</v>
      </c>
      <c r="D7045" s="4">
        <v>42936</v>
      </c>
      <c r="E7045" s="23">
        <v>2017</v>
      </c>
      <c r="F7045" s="19">
        <v>6.6269999999999998</v>
      </c>
      <c r="G7045" s="19">
        <f>IF(Movies[[#This Row],[rating]]=0,"",Movies[[#This Row],[rating]])</f>
        <v>6.6269999999999998</v>
      </c>
      <c r="H7045" s="19" t="str">
        <f>IF(Movies[[#This Row],[rating]]=0,"No Rating","Rated")</f>
        <v>Rated</v>
      </c>
      <c r="I7045" s="16" t="s">
        <v>9433</v>
      </c>
      <c r="J7045" s="29" t="s">
        <v>12</v>
      </c>
      <c r="K7045" s="19">
        <v>47.957000000000001</v>
      </c>
      <c r="L7045" s="26">
        <v>7545</v>
      </c>
    </row>
    <row r="7046" spans="1:12" x14ac:dyDescent="0.3">
      <c r="A7046" s="14">
        <v>282035</v>
      </c>
      <c r="B7046" s="16" t="s">
        <v>9434</v>
      </c>
      <c r="C7046" s="16" t="s">
        <v>473</v>
      </c>
      <c r="D7046" s="4">
        <v>42892</v>
      </c>
      <c r="E7046" s="23">
        <v>2017</v>
      </c>
      <c r="F7046" s="19">
        <v>5.5129999999999999</v>
      </c>
      <c r="G7046" s="19">
        <f>IF(Movies[[#This Row],[rating]]=0,"",Movies[[#This Row],[rating]])</f>
        <v>5.5129999999999999</v>
      </c>
      <c r="H7046" s="19" t="str">
        <f>IF(Movies[[#This Row],[rating]]=0,"No Rating","Rated")</f>
        <v>Rated</v>
      </c>
      <c r="I7046" s="16" t="s">
        <v>9435</v>
      </c>
      <c r="J7046" s="29" t="s">
        <v>12</v>
      </c>
      <c r="K7046" s="19">
        <v>47.712000000000003</v>
      </c>
      <c r="L7046" s="26">
        <v>7273</v>
      </c>
    </row>
    <row r="7047" spans="1:12" x14ac:dyDescent="0.3">
      <c r="A7047" s="14">
        <v>411088</v>
      </c>
      <c r="B7047" s="16" t="s">
        <v>9436</v>
      </c>
      <c r="C7047" s="16" t="s">
        <v>51</v>
      </c>
      <c r="D7047" s="4">
        <v>42741</v>
      </c>
      <c r="E7047" s="23">
        <v>2017</v>
      </c>
      <c r="F7047" s="19">
        <v>8.1</v>
      </c>
      <c r="G7047" s="19">
        <f>IF(Movies[[#This Row],[rating]]=0,"",Movies[[#This Row],[rating]])</f>
        <v>8.1</v>
      </c>
      <c r="H7047" s="19" t="str">
        <f>IF(Movies[[#This Row],[rating]]=0,"No Rating","Rated")</f>
        <v>Rated</v>
      </c>
      <c r="I7047" s="16" t="s">
        <v>971</v>
      </c>
      <c r="J7047" s="29" t="s">
        <v>34</v>
      </c>
      <c r="K7047" s="19">
        <v>47.136000000000003</v>
      </c>
      <c r="L7047" s="26">
        <v>4603</v>
      </c>
    </row>
    <row r="7048" spans="1:12" x14ac:dyDescent="0.3">
      <c r="A7048" s="14">
        <v>392044</v>
      </c>
      <c r="B7048" s="16" t="s">
        <v>9437</v>
      </c>
      <c r="C7048" s="16" t="s">
        <v>10</v>
      </c>
      <c r="D7048" s="4">
        <v>43042</v>
      </c>
      <c r="E7048" s="23">
        <v>2017</v>
      </c>
      <c r="F7048" s="19">
        <v>6.7</v>
      </c>
      <c r="G7048" s="19">
        <f>IF(Movies[[#This Row],[rating]]=0,"",Movies[[#This Row],[rating]])</f>
        <v>6.7</v>
      </c>
      <c r="H7048" s="19" t="str">
        <f>IF(Movies[[#This Row],[rating]]=0,"No Rating","Rated")</f>
        <v>Rated</v>
      </c>
      <c r="I7048" s="16" t="s">
        <v>9438</v>
      </c>
      <c r="J7048" s="29" t="s">
        <v>12</v>
      </c>
      <c r="K7048" s="19">
        <v>46.968000000000004</v>
      </c>
      <c r="L7048" s="26">
        <v>10026</v>
      </c>
    </row>
    <row r="7049" spans="1:12" x14ac:dyDescent="0.3">
      <c r="A7049" s="14">
        <v>390043</v>
      </c>
      <c r="B7049" s="16" t="s">
        <v>9439</v>
      </c>
      <c r="C7049" s="16" t="s">
        <v>9440</v>
      </c>
      <c r="D7049" s="4">
        <v>42963</v>
      </c>
      <c r="E7049" s="23">
        <v>2017</v>
      </c>
      <c r="F7049" s="19">
        <v>6.9</v>
      </c>
      <c r="G7049" s="19">
        <f>IF(Movies[[#This Row],[rating]]=0,"",Movies[[#This Row],[rating]])</f>
        <v>6.9</v>
      </c>
      <c r="H7049" s="19" t="str">
        <f>IF(Movies[[#This Row],[rating]]=0,"No Rating","Rated")</f>
        <v>Rated</v>
      </c>
      <c r="I7049" s="16" t="s">
        <v>82</v>
      </c>
      <c r="J7049" s="29" t="s">
        <v>12</v>
      </c>
      <c r="K7049" s="19">
        <v>46.79</v>
      </c>
      <c r="L7049" s="26">
        <v>6257</v>
      </c>
    </row>
    <row r="7050" spans="1:12" x14ac:dyDescent="0.3">
      <c r="A7050" s="14">
        <v>324852</v>
      </c>
      <c r="B7050" s="16" t="s">
        <v>9441</v>
      </c>
      <c r="C7050" s="16" t="s">
        <v>10</v>
      </c>
      <c r="D7050" s="4">
        <v>42901</v>
      </c>
      <c r="E7050" s="23">
        <v>2017</v>
      </c>
      <c r="F7050" s="19">
        <v>6.5</v>
      </c>
      <c r="G7050" s="19">
        <f>IF(Movies[[#This Row],[rating]]=0,"",Movies[[#This Row],[rating]])</f>
        <v>6.5</v>
      </c>
      <c r="H7050" s="19" t="str">
        <f>IF(Movies[[#This Row],[rating]]=0,"No Rating","Rated")</f>
        <v>Rated</v>
      </c>
      <c r="I7050" s="16" t="s">
        <v>9442</v>
      </c>
      <c r="J7050" s="29" t="s">
        <v>12</v>
      </c>
      <c r="K7050" s="19">
        <v>46.252000000000002</v>
      </c>
      <c r="L7050" s="26">
        <v>7247</v>
      </c>
    </row>
    <row r="7051" spans="1:12" x14ac:dyDescent="0.3">
      <c r="A7051" s="14">
        <v>343668</v>
      </c>
      <c r="B7051" s="16" t="s">
        <v>9443</v>
      </c>
      <c r="C7051" s="16" t="s">
        <v>14</v>
      </c>
      <c r="D7051" s="4">
        <v>42998</v>
      </c>
      <c r="E7051" s="23">
        <v>2017</v>
      </c>
      <c r="F7051" s="19">
        <v>6.9619999999999997</v>
      </c>
      <c r="G7051" s="19">
        <f>IF(Movies[[#This Row],[rating]]=0,"",Movies[[#This Row],[rating]])</f>
        <v>6.9619999999999997</v>
      </c>
      <c r="H7051" s="19" t="str">
        <f>IF(Movies[[#This Row],[rating]]=0,"No Rating","Rated")</f>
        <v>Rated</v>
      </c>
      <c r="I7051" s="16" t="s">
        <v>1900</v>
      </c>
      <c r="J7051" s="29" t="s">
        <v>12</v>
      </c>
      <c r="K7051" s="19">
        <v>45.72</v>
      </c>
      <c r="L7051" s="26">
        <v>10511</v>
      </c>
    </row>
    <row r="7052" spans="1:12" x14ac:dyDescent="0.3">
      <c r="A7052" s="14">
        <v>315837</v>
      </c>
      <c r="B7052" s="16" t="s">
        <v>9444</v>
      </c>
      <c r="C7052" s="16" t="s">
        <v>9445</v>
      </c>
      <c r="D7052" s="4">
        <v>42823</v>
      </c>
      <c r="E7052" s="23">
        <v>2017</v>
      </c>
      <c r="F7052" s="19">
        <v>6.0869999999999997</v>
      </c>
      <c r="G7052" s="19">
        <f>IF(Movies[[#This Row],[rating]]=0,"",Movies[[#This Row],[rating]])</f>
        <v>6.0869999999999997</v>
      </c>
      <c r="H7052" s="19" t="str">
        <f>IF(Movies[[#This Row],[rating]]=0,"No Rating","Rated")</f>
        <v>Rated</v>
      </c>
      <c r="I7052" s="16" t="s">
        <v>9446</v>
      </c>
      <c r="J7052" s="29" t="s">
        <v>12</v>
      </c>
      <c r="K7052" s="19">
        <v>45.320999999999998</v>
      </c>
      <c r="L7052" s="26">
        <v>8085</v>
      </c>
    </row>
    <row r="7053" spans="1:12" x14ac:dyDescent="0.3">
      <c r="A7053" s="14">
        <v>379149</v>
      </c>
      <c r="B7053" s="16" t="s">
        <v>9447</v>
      </c>
      <c r="C7053" s="16" t="s">
        <v>9448</v>
      </c>
      <c r="D7053" s="4">
        <v>43006</v>
      </c>
      <c r="E7053" s="23">
        <v>2017</v>
      </c>
      <c r="F7053" s="19">
        <v>6.9690000000000003</v>
      </c>
      <c r="G7053" s="19">
        <f>IF(Movies[[#This Row],[rating]]=0,"",Movies[[#This Row],[rating]])</f>
        <v>6.9690000000000003</v>
      </c>
      <c r="H7053" s="19" t="str">
        <f>IF(Movies[[#This Row],[rating]]=0,"No Rating","Rated")</f>
        <v>Rated</v>
      </c>
      <c r="I7053" s="16" t="s">
        <v>95</v>
      </c>
      <c r="J7053" s="29" t="s">
        <v>12</v>
      </c>
      <c r="K7053" s="19">
        <v>44.719000000000001</v>
      </c>
      <c r="L7053" s="26">
        <v>2684</v>
      </c>
    </row>
    <row r="7054" spans="1:12" x14ac:dyDescent="0.3">
      <c r="A7054" s="14">
        <v>441168</v>
      </c>
      <c r="B7054" s="16" t="s">
        <v>9449</v>
      </c>
      <c r="C7054" s="16" t="s">
        <v>9450</v>
      </c>
      <c r="D7054" s="4">
        <v>42777</v>
      </c>
      <c r="E7054" s="23">
        <v>2017</v>
      </c>
      <c r="F7054" s="19">
        <v>5.9</v>
      </c>
      <c r="G7054" s="19">
        <f>IF(Movies[[#This Row],[rating]]=0,"",Movies[[#This Row],[rating]])</f>
        <v>5.9</v>
      </c>
      <c r="H7054" s="19" t="str">
        <f>IF(Movies[[#This Row],[rating]]=0,"No Rating","Rated")</f>
        <v>Rated</v>
      </c>
      <c r="I7054" s="16" t="s">
        <v>398</v>
      </c>
      <c r="J7054" s="29" t="s">
        <v>12</v>
      </c>
      <c r="K7054" s="19">
        <v>44.374000000000002</v>
      </c>
      <c r="L7054" s="26">
        <v>148</v>
      </c>
    </row>
    <row r="7055" spans="1:12" x14ac:dyDescent="0.3">
      <c r="A7055" s="14">
        <v>339692</v>
      </c>
      <c r="B7055" s="16" t="s">
        <v>9451</v>
      </c>
      <c r="C7055" s="16" t="s">
        <v>10</v>
      </c>
      <c r="D7055" s="4">
        <v>42929</v>
      </c>
      <c r="E7055" s="23">
        <v>2017</v>
      </c>
      <c r="F7055" s="19">
        <v>7</v>
      </c>
      <c r="G7055" s="19">
        <f>IF(Movies[[#This Row],[rating]]=0,"",Movies[[#This Row],[rating]])</f>
        <v>7</v>
      </c>
      <c r="H7055" s="19" t="str">
        <f>IF(Movies[[#This Row],[rating]]=0,"No Rating","Rated")</f>
        <v>Rated</v>
      </c>
      <c r="I7055" s="16" t="s">
        <v>56</v>
      </c>
      <c r="J7055" s="29" t="s">
        <v>12</v>
      </c>
      <c r="K7055" s="19">
        <v>43.366999999999997</v>
      </c>
      <c r="L7055" s="26">
        <v>2061</v>
      </c>
    </row>
    <row r="7056" spans="1:12" x14ac:dyDescent="0.3">
      <c r="A7056" s="14">
        <v>406997</v>
      </c>
      <c r="B7056" s="16" t="s">
        <v>9452</v>
      </c>
      <c r="C7056" s="16" t="s">
        <v>6964</v>
      </c>
      <c r="D7056" s="4">
        <v>43052</v>
      </c>
      <c r="E7056" s="23">
        <v>2017</v>
      </c>
      <c r="F7056" s="19">
        <v>8.1</v>
      </c>
      <c r="G7056" s="19">
        <f>IF(Movies[[#This Row],[rating]]=0,"",Movies[[#This Row],[rating]])</f>
        <v>8.1</v>
      </c>
      <c r="H7056" s="19" t="str">
        <f>IF(Movies[[#This Row],[rating]]=0,"No Rating","Rated")</f>
        <v>Rated</v>
      </c>
      <c r="I7056" s="16" t="s">
        <v>695</v>
      </c>
      <c r="J7056" s="29" t="s">
        <v>12</v>
      </c>
      <c r="K7056" s="19">
        <v>42.793999999999997</v>
      </c>
      <c r="L7056" s="26">
        <v>7928</v>
      </c>
    </row>
    <row r="7057" spans="1:12" x14ac:dyDescent="0.3">
      <c r="A7057" s="14">
        <v>399055</v>
      </c>
      <c r="B7057" s="16" t="s">
        <v>9453</v>
      </c>
      <c r="C7057" s="16" t="s">
        <v>10</v>
      </c>
      <c r="D7057" s="4">
        <v>43070</v>
      </c>
      <c r="E7057" s="23">
        <v>2017</v>
      </c>
      <c r="F7057" s="19">
        <v>7.2439999999999998</v>
      </c>
      <c r="G7057" s="19">
        <f>IF(Movies[[#This Row],[rating]]=0,"",Movies[[#This Row],[rating]])</f>
        <v>7.2439999999999998</v>
      </c>
      <c r="H7057" s="19" t="str">
        <f>IF(Movies[[#This Row],[rating]]=0,"No Rating","Rated")</f>
        <v>Rated</v>
      </c>
      <c r="I7057" s="16" t="s">
        <v>2935</v>
      </c>
      <c r="J7057" s="29" t="s">
        <v>12</v>
      </c>
      <c r="K7057" s="19">
        <v>41.298000000000002</v>
      </c>
      <c r="L7057" s="26">
        <v>12239</v>
      </c>
    </row>
    <row r="7058" spans="1:12" x14ac:dyDescent="0.3">
      <c r="A7058" s="14">
        <v>324849</v>
      </c>
      <c r="B7058" s="16" t="s">
        <v>9454</v>
      </c>
      <c r="C7058" s="16" t="s">
        <v>5690</v>
      </c>
      <c r="D7058" s="4">
        <v>42774</v>
      </c>
      <c r="E7058" s="23">
        <v>2017</v>
      </c>
      <c r="F7058" s="19">
        <v>7.2</v>
      </c>
      <c r="G7058" s="19">
        <f>IF(Movies[[#This Row],[rating]]=0,"",Movies[[#This Row],[rating]])</f>
        <v>7.2</v>
      </c>
      <c r="H7058" s="19" t="str">
        <f>IF(Movies[[#This Row],[rating]]=0,"No Rating","Rated")</f>
        <v>Rated</v>
      </c>
      <c r="I7058" s="16" t="s">
        <v>1836</v>
      </c>
      <c r="J7058" s="29" t="s">
        <v>12</v>
      </c>
      <c r="K7058" s="19">
        <v>40.947000000000003</v>
      </c>
      <c r="L7058" s="26">
        <v>5052</v>
      </c>
    </row>
    <row r="7059" spans="1:12" x14ac:dyDescent="0.3">
      <c r="A7059" s="14">
        <v>274855</v>
      </c>
      <c r="B7059" s="16" t="s">
        <v>9455</v>
      </c>
      <c r="C7059" s="16" t="s">
        <v>6964</v>
      </c>
      <c r="D7059" s="4">
        <v>43020</v>
      </c>
      <c r="E7059" s="23">
        <v>2017</v>
      </c>
      <c r="F7059" s="19">
        <v>6.1</v>
      </c>
      <c r="G7059" s="19">
        <f>IF(Movies[[#This Row],[rating]]=0,"",Movies[[#This Row],[rating]])</f>
        <v>6.1</v>
      </c>
      <c r="H7059" s="19" t="str">
        <f>IF(Movies[[#This Row],[rating]]=0,"No Rating","Rated")</f>
        <v>Rated</v>
      </c>
      <c r="I7059" s="16" t="s">
        <v>910</v>
      </c>
      <c r="J7059" s="29" t="s">
        <v>12</v>
      </c>
      <c r="K7059" s="19">
        <v>39.372</v>
      </c>
      <c r="L7059" s="26">
        <v>4855</v>
      </c>
    </row>
    <row r="7060" spans="1:12" x14ac:dyDescent="0.3">
      <c r="A7060" s="14">
        <v>433808</v>
      </c>
      <c r="B7060" s="16" t="s">
        <v>9456</v>
      </c>
      <c r="C7060" s="16" t="s">
        <v>1467</v>
      </c>
      <c r="D7060" s="4">
        <v>43019</v>
      </c>
      <c r="E7060" s="23">
        <v>2017</v>
      </c>
      <c r="F7060" s="19">
        <v>6.3</v>
      </c>
      <c r="G7060" s="19">
        <f>IF(Movies[[#This Row],[rating]]=0,"",Movies[[#This Row],[rating]])</f>
        <v>6.3</v>
      </c>
      <c r="H7060" s="19" t="str">
        <f>IF(Movies[[#This Row],[rating]]=0,"No Rating","Rated")</f>
        <v>Rated</v>
      </c>
      <c r="I7060" s="16" t="s">
        <v>178</v>
      </c>
      <c r="J7060" s="29" t="s">
        <v>12</v>
      </c>
      <c r="K7060" s="19">
        <v>39.262999999999998</v>
      </c>
      <c r="L7060" s="26">
        <v>3055</v>
      </c>
    </row>
    <row r="7061" spans="1:12" x14ac:dyDescent="0.3">
      <c r="A7061" s="14">
        <v>479718</v>
      </c>
      <c r="B7061" s="16" t="s">
        <v>9457</v>
      </c>
      <c r="C7061" s="16" t="s">
        <v>94</v>
      </c>
      <c r="D7061" s="4">
        <v>43011</v>
      </c>
      <c r="E7061" s="23">
        <v>2017</v>
      </c>
      <c r="F7061" s="19">
        <v>7.7</v>
      </c>
      <c r="G7061" s="19">
        <f>IF(Movies[[#This Row],[rating]]=0,"",Movies[[#This Row],[rating]])</f>
        <v>7.7</v>
      </c>
      <c r="H7061" s="19" t="str">
        <f>IF(Movies[[#This Row],[rating]]=0,"No Rating","Rated")</f>
        <v>Rated</v>
      </c>
      <c r="I7061" s="16" t="s">
        <v>78</v>
      </c>
      <c r="J7061" s="29" t="s">
        <v>96</v>
      </c>
      <c r="K7061" s="19">
        <v>38.048000000000002</v>
      </c>
      <c r="L7061" s="26">
        <v>448</v>
      </c>
    </row>
    <row r="7062" spans="1:12" x14ac:dyDescent="0.3">
      <c r="A7062" s="14">
        <v>274857</v>
      </c>
      <c r="B7062" s="16" t="s">
        <v>9458</v>
      </c>
      <c r="C7062" s="16" t="s">
        <v>10</v>
      </c>
      <c r="D7062" s="4">
        <v>42865</v>
      </c>
      <c r="E7062" s="23">
        <v>2017</v>
      </c>
      <c r="F7062" s="19">
        <v>6.5490000000000004</v>
      </c>
      <c r="G7062" s="19">
        <f>IF(Movies[[#This Row],[rating]]=0,"",Movies[[#This Row],[rating]])</f>
        <v>6.5490000000000004</v>
      </c>
      <c r="H7062" s="19" t="str">
        <f>IF(Movies[[#This Row],[rating]]=0,"No Rating","Rated")</f>
        <v>Rated</v>
      </c>
      <c r="I7062" s="16" t="s">
        <v>3979</v>
      </c>
      <c r="J7062" s="29" t="s">
        <v>12</v>
      </c>
      <c r="K7062" s="19">
        <v>37.962000000000003</v>
      </c>
      <c r="L7062" s="26">
        <v>5749</v>
      </c>
    </row>
    <row r="7063" spans="1:12" x14ac:dyDescent="0.3">
      <c r="A7063" s="14">
        <v>395992</v>
      </c>
      <c r="B7063" s="16" t="s">
        <v>7589</v>
      </c>
      <c r="C7063" s="16" t="s">
        <v>10</v>
      </c>
      <c r="D7063" s="4">
        <v>42816</v>
      </c>
      <c r="E7063" s="23">
        <v>2017</v>
      </c>
      <c r="F7063" s="19">
        <v>6.4</v>
      </c>
      <c r="G7063" s="19">
        <f>IF(Movies[[#This Row],[rating]]=0,"",Movies[[#This Row],[rating]])</f>
        <v>6.4</v>
      </c>
      <c r="H7063" s="19" t="str">
        <f>IF(Movies[[#This Row],[rating]]=0,"No Rating","Rated")</f>
        <v>Rated</v>
      </c>
      <c r="I7063" s="16" t="s">
        <v>3616</v>
      </c>
      <c r="J7063" s="29" t="s">
        <v>12</v>
      </c>
      <c r="K7063" s="19">
        <v>37.472000000000001</v>
      </c>
      <c r="L7063" s="26">
        <v>7430</v>
      </c>
    </row>
    <row r="7064" spans="1:12" x14ac:dyDescent="0.3">
      <c r="A7064" s="14">
        <v>438478</v>
      </c>
      <c r="B7064" s="16" t="s">
        <v>9459</v>
      </c>
      <c r="C7064" s="16" t="s">
        <v>108</v>
      </c>
      <c r="D7064" s="4">
        <v>42806</v>
      </c>
      <c r="E7064" s="23">
        <v>2017</v>
      </c>
      <c r="F7064" s="19">
        <v>6.8</v>
      </c>
      <c r="G7064" s="19">
        <f>IF(Movies[[#This Row],[rating]]=0,"",Movies[[#This Row],[rating]])</f>
        <v>6.8</v>
      </c>
      <c r="H7064" s="19" t="str">
        <f>IF(Movies[[#This Row],[rating]]=0,"No Rating","Rated")</f>
        <v>Rated</v>
      </c>
      <c r="I7064" s="16" t="s">
        <v>329</v>
      </c>
      <c r="J7064" s="29" t="s">
        <v>110</v>
      </c>
      <c r="K7064" s="19">
        <v>36.874000000000002</v>
      </c>
      <c r="L7064" s="26">
        <v>55</v>
      </c>
    </row>
    <row r="7065" spans="1:12" x14ac:dyDescent="0.3">
      <c r="A7065" s="14">
        <v>400928</v>
      </c>
      <c r="B7065" s="16" t="s">
        <v>9460</v>
      </c>
      <c r="C7065" s="16" t="s">
        <v>14</v>
      </c>
      <c r="D7065" s="4">
        <v>42832</v>
      </c>
      <c r="E7065" s="23">
        <v>2017</v>
      </c>
      <c r="F7065" s="19">
        <v>8</v>
      </c>
      <c r="G7065" s="19">
        <f>IF(Movies[[#This Row],[rating]]=0,"",Movies[[#This Row],[rating]])</f>
        <v>8</v>
      </c>
      <c r="H7065" s="19" t="str">
        <f>IF(Movies[[#This Row],[rating]]=0,"No Rating","Rated")</f>
        <v>Rated</v>
      </c>
      <c r="I7065" s="16" t="s">
        <v>713</v>
      </c>
      <c r="J7065" s="29" t="s">
        <v>12</v>
      </c>
      <c r="K7065" s="19">
        <v>36.749000000000002</v>
      </c>
      <c r="L7065" s="26">
        <v>5582</v>
      </c>
    </row>
    <row r="7066" spans="1:12" x14ac:dyDescent="0.3">
      <c r="A7066" s="14">
        <v>364689</v>
      </c>
      <c r="B7066" s="16" t="s">
        <v>9461</v>
      </c>
      <c r="C7066" s="16" t="s">
        <v>10</v>
      </c>
      <c r="D7066" s="4">
        <v>43078</v>
      </c>
      <c r="E7066" s="23">
        <v>2017</v>
      </c>
      <c r="F7066" s="19">
        <v>7.2</v>
      </c>
      <c r="G7066" s="19">
        <f>IF(Movies[[#This Row],[rating]]=0,"",Movies[[#This Row],[rating]])</f>
        <v>7.2</v>
      </c>
      <c r="H7066" s="19" t="str">
        <f>IF(Movies[[#This Row],[rating]]=0,"No Rating","Rated")</f>
        <v>Rated</v>
      </c>
      <c r="I7066" s="16" t="s">
        <v>1670</v>
      </c>
      <c r="J7066" s="29" t="s">
        <v>12</v>
      </c>
      <c r="K7066" s="19">
        <v>36.179000000000002</v>
      </c>
      <c r="L7066" s="26">
        <v>2879</v>
      </c>
    </row>
    <row r="7067" spans="1:12" x14ac:dyDescent="0.3">
      <c r="A7067" s="14">
        <v>268531</v>
      </c>
      <c r="B7067" s="16" t="s">
        <v>9462</v>
      </c>
      <c r="C7067" s="16" t="s">
        <v>10</v>
      </c>
      <c r="D7067" s="4">
        <v>42887</v>
      </c>
      <c r="E7067" s="23">
        <v>2017</v>
      </c>
      <c r="F7067" s="19">
        <v>6.2</v>
      </c>
      <c r="G7067" s="19">
        <f>IF(Movies[[#This Row],[rating]]=0,"",Movies[[#This Row],[rating]])</f>
        <v>6.2</v>
      </c>
      <c r="H7067" s="19" t="str">
        <f>IF(Movies[[#This Row],[rating]]=0,"No Rating","Rated")</f>
        <v>Rated</v>
      </c>
      <c r="I7067" s="16" t="s">
        <v>9463</v>
      </c>
      <c r="J7067" s="29" t="s">
        <v>12</v>
      </c>
      <c r="K7067" s="19">
        <v>35.776000000000003</v>
      </c>
      <c r="L7067" s="26">
        <v>1229</v>
      </c>
    </row>
    <row r="7068" spans="1:12" x14ac:dyDescent="0.3">
      <c r="A7068" s="14">
        <v>381289</v>
      </c>
      <c r="B7068" s="16" t="s">
        <v>9464</v>
      </c>
      <c r="C7068" s="16" t="s">
        <v>3146</v>
      </c>
      <c r="D7068" s="4">
        <v>42754</v>
      </c>
      <c r="E7068" s="23">
        <v>2017</v>
      </c>
      <c r="F7068" s="19">
        <v>7.6340000000000003</v>
      </c>
      <c r="G7068" s="19">
        <f>IF(Movies[[#This Row],[rating]]=0,"",Movies[[#This Row],[rating]])</f>
        <v>7.6340000000000003</v>
      </c>
      <c r="H7068" s="19" t="str">
        <f>IF(Movies[[#This Row],[rating]]=0,"No Rating","Rated")</f>
        <v>Rated</v>
      </c>
      <c r="I7068" s="16" t="s">
        <v>9465</v>
      </c>
      <c r="J7068" s="29" t="s">
        <v>12</v>
      </c>
      <c r="K7068" s="19">
        <v>35.173999999999999</v>
      </c>
      <c r="L7068" s="26">
        <v>3357</v>
      </c>
    </row>
    <row r="7069" spans="1:12" x14ac:dyDescent="0.3">
      <c r="A7069" s="14">
        <v>415842</v>
      </c>
      <c r="B7069" s="16" t="s">
        <v>9466</v>
      </c>
      <c r="C7069" s="16" t="s">
        <v>6590</v>
      </c>
      <c r="D7069" s="4">
        <v>42992</v>
      </c>
      <c r="E7069" s="23">
        <v>2017</v>
      </c>
      <c r="F7069" s="19">
        <v>6.4</v>
      </c>
      <c r="G7069" s="19">
        <f>IF(Movies[[#This Row],[rating]]=0,"",Movies[[#This Row],[rating]])</f>
        <v>6.4</v>
      </c>
      <c r="H7069" s="19" t="str">
        <f>IF(Movies[[#This Row],[rating]]=0,"No Rating","Rated")</f>
        <v>Rated</v>
      </c>
      <c r="I7069" s="16" t="s">
        <v>616</v>
      </c>
      <c r="J7069" s="29" t="s">
        <v>12</v>
      </c>
      <c r="K7069" s="19">
        <v>34.796999999999997</v>
      </c>
      <c r="L7069" s="26">
        <v>3040</v>
      </c>
    </row>
    <row r="7070" spans="1:12" x14ac:dyDescent="0.3">
      <c r="A7070" s="14">
        <v>399366</v>
      </c>
      <c r="B7070" s="16" t="s">
        <v>9467</v>
      </c>
      <c r="C7070" s="16" t="s">
        <v>521</v>
      </c>
      <c r="D7070" s="4">
        <v>43035</v>
      </c>
      <c r="E7070" s="23">
        <v>2017</v>
      </c>
      <c r="F7070" s="19">
        <v>7.2670000000000003</v>
      </c>
      <c r="G7070" s="19">
        <f>IF(Movies[[#This Row],[rating]]=0,"",Movies[[#This Row],[rating]])</f>
        <v>7.2670000000000003</v>
      </c>
      <c r="H7070" s="19" t="str">
        <f>IF(Movies[[#This Row],[rating]]=0,"No Rating","Rated")</f>
        <v>Rated</v>
      </c>
      <c r="I7070" s="16" t="s">
        <v>585</v>
      </c>
      <c r="J7070" s="29" t="s">
        <v>34</v>
      </c>
      <c r="K7070" s="19">
        <v>34.558999999999997</v>
      </c>
      <c r="L7070" s="26">
        <v>1627</v>
      </c>
    </row>
    <row r="7071" spans="1:12" x14ac:dyDescent="0.3">
      <c r="A7071" s="14">
        <v>391713</v>
      </c>
      <c r="B7071" s="16" t="s">
        <v>9468</v>
      </c>
      <c r="C7071" s="16" t="s">
        <v>10</v>
      </c>
      <c r="D7071" s="4">
        <v>42979</v>
      </c>
      <c r="E7071" s="23">
        <v>2017</v>
      </c>
      <c r="F7071" s="19">
        <v>7.258</v>
      </c>
      <c r="G7071" s="19">
        <f>IF(Movies[[#This Row],[rating]]=0,"",Movies[[#This Row],[rating]])</f>
        <v>7.258</v>
      </c>
      <c r="H7071" s="19" t="str">
        <f>IF(Movies[[#This Row],[rating]]=0,"No Rating","Rated")</f>
        <v>Rated</v>
      </c>
      <c r="I7071" s="16" t="s">
        <v>713</v>
      </c>
      <c r="J7071" s="29" t="s">
        <v>12</v>
      </c>
      <c r="K7071" s="19">
        <v>34.218000000000004</v>
      </c>
      <c r="L7071" s="26">
        <v>8598</v>
      </c>
    </row>
    <row r="7072" spans="1:12" x14ac:dyDescent="0.3">
      <c r="A7072" s="14">
        <v>390062</v>
      </c>
      <c r="B7072" s="16" t="s">
        <v>9469</v>
      </c>
      <c r="C7072" s="16" t="s">
        <v>9470</v>
      </c>
      <c r="D7072" s="4">
        <v>42913</v>
      </c>
      <c r="E7072" s="23">
        <v>2017</v>
      </c>
      <c r="F7072" s="19">
        <v>6.6260000000000003</v>
      </c>
      <c r="G7072" s="19">
        <f>IF(Movies[[#This Row],[rating]]=0,"",Movies[[#This Row],[rating]])</f>
        <v>6.6260000000000003</v>
      </c>
      <c r="H7072" s="19" t="str">
        <f>IF(Movies[[#This Row],[rating]]=0,"No Rating","Rated")</f>
        <v>Rated</v>
      </c>
      <c r="I7072" s="16" t="s">
        <v>101</v>
      </c>
      <c r="J7072" s="29" t="s">
        <v>12</v>
      </c>
      <c r="K7072" s="19">
        <v>34.177</v>
      </c>
      <c r="L7072" s="26">
        <v>1982</v>
      </c>
    </row>
    <row r="7073" spans="1:12" x14ac:dyDescent="0.3">
      <c r="A7073" s="14">
        <v>55341</v>
      </c>
      <c r="B7073" s="16" t="s">
        <v>9471</v>
      </c>
      <c r="C7073" s="16" t="s">
        <v>10</v>
      </c>
      <c r="D7073" s="4">
        <v>43004</v>
      </c>
      <c r="E7073" s="23">
        <v>2017</v>
      </c>
      <c r="F7073" s="19">
        <v>4.8949999999999996</v>
      </c>
      <c r="G7073" s="19">
        <f>IF(Movies[[#This Row],[rating]]=0,"",Movies[[#This Row],[rating]])</f>
        <v>4.8949999999999996</v>
      </c>
      <c r="H7073" s="19" t="str">
        <f>IF(Movies[[#This Row],[rating]]=0,"No Rating","Rated")</f>
        <v>Rated</v>
      </c>
      <c r="I7073" s="16" t="s">
        <v>183</v>
      </c>
      <c r="J7073" s="29" t="s">
        <v>12</v>
      </c>
      <c r="K7073" s="19">
        <v>33.999000000000002</v>
      </c>
      <c r="L7073" s="26">
        <v>907</v>
      </c>
    </row>
    <row r="7074" spans="1:12" x14ac:dyDescent="0.3">
      <c r="A7074" s="14">
        <v>340837</v>
      </c>
      <c r="B7074" s="16" t="s">
        <v>9472</v>
      </c>
      <c r="C7074" s="16" t="s">
        <v>1075</v>
      </c>
      <c r="D7074" s="4">
        <v>42781</v>
      </c>
      <c r="E7074" s="23">
        <v>2017</v>
      </c>
      <c r="F7074" s="19">
        <v>6.3</v>
      </c>
      <c r="G7074" s="19">
        <f>IF(Movies[[#This Row],[rating]]=0,"",Movies[[#This Row],[rating]])</f>
        <v>6.3</v>
      </c>
      <c r="H7074" s="19" t="str">
        <f>IF(Movies[[#This Row],[rating]]=0,"No Rating","Rated")</f>
        <v>Rated</v>
      </c>
      <c r="I7074" s="16" t="s">
        <v>2218</v>
      </c>
      <c r="J7074" s="29" t="s">
        <v>12</v>
      </c>
      <c r="K7074" s="19">
        <v>33.975999999999999</v>
      </c>
      <c r="L7074" s="26">
        <v>3860</v>
      </c>
    </row>
    <row r="7075" spans="1:12" x14ac:dyDescent="0.3">
      <c r="A7075" s="14">
        <v>341013</v>
      </c>
      <c r="B7075" s="16" t="s">
        <v>9473</v>
      </c>
      <c r="C7075" s="16" t="s">
        <v>9474</v>
      </c>
      <c r="D7075" s="4">
        <v>42942</v>
      </c>
      <c r="E7075" s="23">
        <v>2017</v>
      </c>
      <c r="F7075" s="19">
        <v>6.4</v>
      </c>
      <c r="G7075" s="19">
        <f>IF(Movies[[#This Row],[rating]]=0,"",Movies[[#This Row],[rating]])</f>
        <v>6.4</v>
      </c>
      <c r="H7075" s="19" t="str">
        <f>IF(Movies[[#This Row],[rating]]=0,"No Rating","Rated")</f>
        <v>Rated</v>
      </c>
      <c r="I7075" s="16" t="s">
        <v>616</v>
      </c>
      <c r="J7075" s="29" t="s">
        <v>12</v>
      </c>
      <c r="K7075" s="19">
        <v>33.97</v>
      </c>
      <c r="L7075" s="26">
        <v>6264</v>
      </c>
    </row>
    <row r="7076" spans="1:12" x14ac:dyDescent="0.3">
      <c r="A7076" s="14">
        <v>428081</v>
      </c>
      <c r="B7076" s="16" t="s">
        <v>9475</v>
      </c>
      <c r="C7076" s="16" t="s">
        <v>284</v>
      </c>
      <c r="D7076" s="4">
        <v>42992</v>
      </c>
      <c r="E7076" s="23">
        <v>2017</v>
      </c>
      <c r="F7076" s="19">
        <v>6.2</v>
      </c>
      <c r="G7076" s="19">
        <f>IF(Movies[[#This Row],[rating]]=0,"",Movies[[#This Row],[rating]])</f>
        <v>6.2</v>
      </c>
      <c r="H7076" s="19" t="str">
        <f>IF(Movies[[#This Row],[rating]]=0,"No Rating","Rated")</f>
        <v>Rated</v>
      </c>
      <c r="I7076" s="16" t="s">
        <v>30</v>
      </c>
      <c r="J7076" s="29" t="s">
        <v>286</v>
      </c>
      <c r="K7076" s="19">
        <v>32.603000000000002</v>
      </c>
      <c r="L7076" s="26">
        <v>151</v>
      </c>
    </row>
    <row r="7077" spans="1:12" x14ac:dyDescent="0.3">
      <c r="A7077" s="14">
        <v>378236</v>
      </c>
      <c r="B7077" s="16" t="s">
        <v>9476</v>
      </c>
      <c r="C7077" s="16" t="s">
        <v>10</v>
      </c>
      <c r="D7077" s="4">
        <v>42939</v>
      </c>
      <c r="E7077" s="23">
        <v>2017</v>
      </c>
      <c r="F7077" s="19">
        <v>5.4</v>
      </c>
      <c r="G7077" s="19">
        <f>IF(Movies[[#This Row],[rating]]=0,"",Movies[[#This Row],[rating]])</f>
        <v>5.4</v>
      </c>
      <c r="H7077" s="19" t="str">
        <f>IF(Movies[[#This Row],[rating]]=0,"No Rating","Rated")</f>
        <v>Rated</v>
      </c>
      <c r="I7077" s="16" t="s">
        <v>36</v>
      </c>
      <c r="J7077" s="29" t="s">
        <v>12</v>
      </c>
      <c r="K7077" s="19">
        <v>32.399000000000001</v>
      </c>
      <c r="L7077" s="26">
        <v>3127</v>
      </c>
    </row>
    <row r="7078" spans="1:12" x14ac:dyDescent="0.3">
      <c r="A7078" s="14">
        <v>393345</v>
      </c>
      <c r="B7078" s="16" t="s">
        <v>9477</v>
      </c>
      <c r="C7078" s="16" t="s">
        <v>172</v>
      </c>
      <c r="D7078" s="4">
        <v>43020</v>
      </c>
      <c r="E7078" s="23">
        <v>2017</v>
      </c>
      <c r="F7078" s="19">
        <v>5.819</v>
      </c>
      <c r="G7078" s="19">
        <f>IF(Movies[[#This Row],[rating]]=0,"",Movies[[#This Row],[rating]])</f>
        <v>5.819</v>
      </c>
      <c r="H7078" s="19" t="str">
        <f>IF(Movies[[#This Row],[rating]]=0,"No Rating","Rated")</f>
        <v>Rated</v>
      </c>
      <c r="I7078" s="16" t="s">
        <v>132</v>
      </c>
      <c r="J7078" s="29" t="s">
        <v>12</v>
      </c>
      <c r="K7078" s="19">
        <v>32.243000000000002</v>
      </c>
      <c r="L7078" s="26">
        <v>1302</v>
      </c>
    </row>
    <row r="7079" spans="1:12" x14ac:dyDescent="0.3">
      <c r="A7079" s="14">
        <v>417320</v>
      </c>
      <c r="B7079" s="16" t="s">
        <v>9478</v>
      </c>
      <c r="C7079" s="16" t="s">
        <v>10</v>
      </c>
      <c r="D7079" s="4">
        <v>42937</v>
      </c>
      <c r="E7079" s="23">
        <v>2017</v>
      </c>
      <c r="F7079" s="19">
        <v>7.3</v>
      </c>
      <c r="G7079" s="19">
        <f>IF(Movies[[#This Row],[rating]]=0,"",Movies[[#This Row],[rating]])</f>
        <v>7.3</v>
      </c>
      <c r="H7079" s="19" t="str">
        <f>IF(Movies[[#This Row],[rating]]=0,"No Rating","Rated")</f>
        <v>Rated</v>
      </c>
      <c r="I7079" s="16" t="s">
        <v>9479</v>
      </c>
      <c r="J7079" s="29" t="s">
        <v>12</v>
      </c>
      <c r="K7079" s="19">
        <v>32.154000000000003</v>
      </c>
      <c r="L7079" s="26">
        <v>1679</v>
      </c>
    </row>
    <row r="7080" spans="1:12" x14ac:dyDescent="0.3">
      <c r="A7080" s="14">
        <v>395834</v>
      </c>
      <c r="B7080" s="16" t="s">
        <v>9480</v>
      </c>
      <c r="C7080" s="16" t="s">
        <v>100</v>
      </c>
      <c r="D7080" s="4">
        <v>42950</v>
      </c>
      <c r="E7080" s="23">
        <v>2017</v>
      </c>
      <c r="F7080" s="19">
        <v>7.4340000000000002</v>
      </c>
      <c r="G7080" s="19">
        <f>IF(Movies[[#This Row],[rating]]=0,"",Movies[[#This Row],[rating]])</f>
        <v>7.4340000000000002</v>
      </c>
      <c r="H7080" s="19" t="str">
        <f>IF(Movies[[#This Row],[rating]]=0,"No Rating","Rated")</f>
        <v>Rated</v>
      </c>
      <c r="I7080" s="16" t="s">
        <v>4341</v>
      </c>
      <c r="J7080" s="29" t="s">
        <v>12</v>
      </c>
      <c r="K7080" s="19">
        <v>31.75</v>
      </c>
      <c r="L7080" s="26">
        <v>5303</v>
      </c>
    </row>
    <row r="7081" spans="1:12" x14ac:dyDescent="0.3">
      <c r="A7081" s="14">
        <v>395991</v>
      </c>
      <c r="B7081" s="16" t="s">
        <v>9481</v>
      </c>
      <c r="C7081" s="16" t="s">
        <v>10</v>
      </c>
      <c r="D7081" s="4">
        <v>43000</v>
      </c>
      <c r="E7081" s="23">
        <v>2017</v>
      </c>
      <c r="F7081" s="19">
        <v>7.4</v>
      </c>
      <c r="G7081" s="19">
        <f>IF(Movies[[#This Row],[rating]]=0,"",Movies[[#This Row],[rating]])</f>
        <v>7.4</v>
      </c>
      <c r="H7081" s="19" t="str">
        <f>IF(Movies[[#This Row],[rating]]=0,"No Rating","Rated")</f>
        <v>Rated</v>
      </c>
      <c r="I7081" s="16" t="s">
        <v>822</v>
      </c>
      <c r="J7081" s="29" t="s">
        <v>12</v>
      </c>
      <c r="K7081" s="19">
        <v>31.719000000000001</v>
      </c>
      <c r="L7081" s="26">
        <v>1613</v>
      </c>
    </row>
    <row r="7082" spans="1:12" x14ac:dyDescent="0.3">
      <c r="A7082" s="14">
        <v>399404</v>
      </c>
      <c r="B7082" s="16" t="s">
        <v>9482</v>
      </c>
      <c r="C7082" s="16" t="s">
        <v>14</v>
      </c>
      <c r="D7082" s="4">
        <v>43061</v>
      </c>
      <c r="E7082" s="23">
        <v>2017</v>
      </c>
      <c r="F7082" s="19">
        <v>7.351</v>
      </c>
      <c r="G7082" s="19">
        <f>IF(Movies[[#This Row],[rating]]=0,"",Movies[[#This Row],[rating]])</f>
        <v>7.351</v>
      </c>
      <c r="H7082" s="19" t="str">
        <f>IF(Movies[[#This Row],[rating]]=0,"No Rating","Rated")</f>
        <v>Rated</v>
      </c>
      <c r="I7082" s="16" t="s">
        <v>189</v>
      </c>
      <c r="J7082" s="29" t="s">
        <v>12</v>
      </c>
      <c r="K7082" s="19">
        <v>31.556000000000001</v>
      </c>
      <c r="L7082" s="26">
        <v>5147</v>
      </c>
    </row>
    <row r="7083" spans="1:12" x14ac:dyDescent="0.3">
      <c r="A7083" s="14">
        <v>428399</v>
      </c>
      <c r="B7083" s="16" t="s">
        <v>9483</v>
      </c>
      <c r="C7083" s="16" t="s">
        <v>32</v>
      </c>
      <c r="D7083" s="4">
        <v>43028</v>
      </c>
      <c r="E7083" s="23">
        <v>2017</v>
      </c>
      <c r="F7083" s="19">
        <v>6.3</v>
      </c>
      <c r="G7083" s="19">
        <f>IF(Movies[[#This Row],[rating]]=0,"",Movies[[#This Row],[rating]])</f>
        <v>6.3</v>
      </c>
      <c r="H7083" s="19" t="str">
        <f>IF(Movies[[#This Row],[rating]]=0,"No Rating","Rated")</f>
        <v>Rated</v>
      </c>
      <c r="I7083" s="16" t="s">
        <v>8199</v>
      </c>
      <c r="J7083" s="29" t="s">
        <v>12</v>
      </c>
      <c r="K7083" s="19">
        <v>31.353999999999999</v>
      </c>
      <c r="L7083" s="26">
        <v>639</v>
      </c>
    </row>
    <row r="7084" spans="1:12" x14ac:dyDescent="0.3">
      <c r="A7084" s="14">
        <v>305470</v>
      </c>
      <c r="B7084" s="16" t="s">
        <v>9484</v>
      </c>
      <c r="C7084" s="16" t="s">
        <v>9485</v>
      </c>
      <c r="D7084" s="4">
        <v>42817</v>
      </c>
      <c r="E7084" s="23">
        <v>2017</v>
      </c>
      <c r="F7084" s="19">
        <v>6.3</v>
      </c>
      <c r="G7084" s="19">
        <f>IF(Movies[[#This Row],[rating]]=0,"",Movies[[#This Row],[rating]])</f>
        <v>6.3</v>
      </c>
      <c r="H7084" s="19" t="str">
        <f>IF(Movies[[#This Row],[rating]]=0,"No Rating","Rated")</f>
        <v>Rated</v>
      </c>
      <c r="I7084" s="16" t="s">
        <v>638</v>
      </c>
      <c r="J7084" s="29" t="s">
        <v>12</v>
      </c>
      <c r="K7084" s="19">
        <v>31.192</v>
      </c>
      <c r="L7084" s="26">
        <v>4433</v>
      </c>
    </row>
    <row r="7085" spans="1:12" x14ac:dyDescent="0.3">
      <c r="A7085" s="14">
        <v>419680</v>
      </c>
      <c r="B7085" s="16" t="s">
        <v>9486</v>
      </c>
      <c r="C7085" s="16" t="s">
        <v>10</v>
      </c>
      <c r="D7085" s="4">
        <v>43048</v>
      </c>
      <c r="E7085" s="23">
        <v>2017</v>
      </c>
      <c r="F7085" s="19">
        <v>6.3</v>
      </c>
      <c r="G7085" s="19">
        <f>IF(Movies[[#This Row],[rating]]=0,"",Movies[[#This Row],[rating]])</f>
        <v>6.3</v>
      </c>
      <c r="H7085" s="19" t="str">
        <f>IF(Movies[[#This Row],[rating]]=0,"No Rating","Rated")</f>
        <v>Rated</v>
      </c>
      <c r="I7085" s="16" t="s">
        <v>30</v>
      </c>
      <c r="J7085" s="29" t="s">
        <v>12</v>
      </c>
      <c r="K7085" s="19">
        <v>31.062999999999999</v>
      </c>
      <c r="L7085" s="26">
        <v>2568</v>
      </c>
    </row>
    <row r="7086" spans="1:12" x14ac:dyDescent="0.3">
      <c r="A7086" s="14">
        <v>474412</v>
      </c>
      <c r="B7086" s="16" t="s">
        <v>9487</v>
      </c>
      <c r="C7086" s="16" t="s">
        <v>94</v>
      </c>
      <c r="D7086" s="4">
        <v>42794</v>
      </c>
      <c r="E7086" s="23">
        <v>2017</v>
      </c>
      <c r="F7086" s="19">
        <v>6.8</v>
      </c>
      <c r="G7086" s="19">
        <f>IF(Movies[[#This Row],[rating]]=0,"",Movies[[#This Row],[rating]])</f>
        <v>6.8</v>
      </c>
      <c r="H7086" s="19" t="str">
        <f>IF(Movies[[#This Row],[rating]]=0,"No Rating","Rated")</f>
        <v>Rated</v>
      </c>
      <c r="I7086" s="16" t="s">
        <v>33</v>
      </c>
      <c r="J7086" s="29" t="s">
        <v>96</v>
      </c>
      <c r="K7086" s="19">
        <v>30.931999999999999</v>
      </c>
      <c r="L7086" s="26">
        <v>7</v>
      </c>
    </row>
    <row r="7087" spans="1:12" x14ac:dyDescent="0.3">
      <c r="A7087" s="14">
        <v>465595</v>
      </c>
      <c r="B7087" s="16" t="s">
        <v>9488</v>
      </c>
      <c r="C7087" s="16" t="s">
        <v>94</v>
      </c>
      <c r="D7087" s="4">
        <v>42922</v>
      </c>
      <c r="E7087" s="23">
        <v>2017</v>
      </c>
      <c r="F7087" s="19">
        <v>7.1</v>
      </c>
      <c r="G7087" s="19">
        <f>IF(Movies[[#This Row],[rating]]=0,"",Movies[[#This Row],[rating]])</f>
        <v>7.1</v>
      </c>
      <c r="H7087" s="19" t="str">
        <f>IF(Movies[[#This Row],[rating]]=0,"No Rating","Rated")</f>
        <v>Rated</v>
      </c>
      <c r="I7087" s="16" t="s">
        <v>52</v>
      </c>
      <c r="J7087" s="29" t="s">
        <v>96</v>
      </c>
      <c r="K7087" s="19">
        <v>30.425999999999998</v>
      </c>
      <c r="L7087" s="26">
        <v>19</v>
      </c>
    </row>
    <row r="7088" spans="1:12" x14ac:dyDescent="0.3">
      <c r="A7088" s="14">
        <v>428323</v>
      </c>
      <c r="B7088" s="16" t="s">
        <v>9489</v>
      </c>
      <c r="C7088" s="16" t="s">
        <v>10</v>
      </c>
      <c r="D7088" s="4">
        <v>42818</v>
      </c>
      <c r="E7088" s="23">
        <v>2017</v>
      </c>
      <c r="F7088" s="19">
        <v>6.1</v>
      </c>
      <c r="G7088" s="19">
        <f>IF(Movies[[#This Row],[rating]]=0,"",Movies[[#This Row],[rating]])</f>
        <v>6.1</v>
      </c>
      <c r="H7088" s="19" t="str">
        <f>IF(Movies[[#This Row],[rating]]=0,"No Rating","Rated")</f>
        <v>Rated</v>
      </c>
      <c r="I7088" s="16" t="s">
        <v>49</v>
      </c>
      <c r="J7088" s="29" t="s">
        <v>12</v>
      </c>
      <c r="K7088" s="19">
        <v>29.962</v>
      </c>
      <c r="L7088" s="26">
        <v>15</v>
      </c>
    </row>
    <row r="7089" spans="1:12" x14ac:dyDescent="0.3">
      <c r="A7089" s="14">
        <v>481836</v>
      </c>
      <c r="B7089" s="16" t="s">
        <v>9490</v>
      </c>
      <c r="C7089" s="16" t="s">
        <v>94</v>
      </c>
      <c r="D7089" s="4">
        <v>42948</v>
      </c>
      <c r="E7089" s="23">
        <v>2017</v>
      </c>
      <c r="F7089" s="19">
        <v>6.2</v>
      </c>
      <c r="G7089" s="19">
        <f>IF(Movies[[#This Row],[rating]]=0,"",Movies[[#This Row],[rating]])</f>
        <v>6.2</v>
      </c>
      <c r="H7089" s="19" t="str">
        <f>IF(Movies[[#This Row],[rating]]=0,"No Rating","Rated")</f>
        <v>Rated</v>
      </c>
      <c r="I7089" s="16" t="s">
        <v>33</v>
      </c>
      <c r="J7089" s="29" t="s">
        <v>96</v>
      </c>
      <c r="K7089" s="19">
        <v>29.617999999999999</v>
      </c>
      <c r="L7089" s="26">
        <v>4</v>
      </c>
    </row>
    <row r="7090" spans="1:12" x14ac:dyDescent="0.3">
      <c r="A7090" s="14">
        <v>444090</v>
      </c>
      <c r="B7090" s="16" t="s">
        <v>9491</v>
      </c>
      <c r="C7090" s="16" t="s">
        <v>9492</v>
      </c>
      <c r="D7090" s="4">
        <v>43007</v>
      </c>
      <c r="E7090" s="23">
        <v>2017</v>
      </c>
      <c r="F7090" s="19">
        <v>6.8</v>
      </c>
      <c r="G7090" s="19">
        <f>IF(Movies[[#This Row],[rating]]=0,"",Movies[[#This Row],[rating]])</f>
        <v>6.8</v>
      </c>
      <c r="H7090" s="19" t="str">
        <f>IF(Movies[[#This Row],[rating]]=0,"No Rating","Rated")</f>
        <v>Rated</v>
      </c>
      <c r="I7090" s="16" t="s">
        <v>17</v>
      </c>
      <c r="J7090" s="29" t="s">
        <v>265</v>
      </c>
      <c r="K7090" s="19">
        <v>29.533999999999999</v>
      </c>
      <c r="L7090" s="26">
        <v>373</v>
      </c>
    </row>
    <row r="7091" spans="1:12" x14ac:dyDescent="0.3">
      <c r="A7091" s="14">
        <v>425972</v>
      </c>
      <c r="B7091" s="16" t="s">
        <v>5187</v>
      </c>
      <c r="C7091" s="16" t="s">
        <v>4306</v>
      </c>
      <c r="D7091" s="4">
        <v>43014</v>
      </c>
      <c r="E7091" s="23">
        <v>2017</v>
      </c>
      <c r="F7091" s="19">
        <v>6.41</v>
      </c>
      <c r="G7091" s="19">
        <f>IF(Movies[[#This Row],[rating]]=0,"",Movies[[#This Row],[rating]])</f>
        <v>6.41</v>
      </c>
      <c r="H7091" s="19" t="str">
        <f>IF(Movies[[#This Row],[rating]]=0,"No Rating","Rated")</f>
        <v>Rated</v>
      </c>
      <c r="I7091" s="16" t="s">
        <v>69</v>
      </c>
      <c r="J7091" s="29" t="s">
        <v>12</v>
      </c>
      <c r="K7091" s="19">
        <v>29.27</v>
      </c>
      <c r="L7091" s="26">
        <v>1742</v>
      </c>
    </row>
    <row r="7092" spans="1:12" x14ac:dyDescent="0.3">
      <c r="A7092" s="14">
        <v>482040</v>
      </c>
      <c r="B7092" s="16" t="s">
        <v>9493</v>
      </c>
      <c r="C7092" s="16" t="s">
        <v>94</v>
      </c>
      <c r="D7092" s="4">
        <v>42824</v>
      </c>
      <c r="E7092" s="23">
        <v>2017</v>
      </c>
      <c r="F7092" s="19">
        <v>4.8</v>
      </c>
      <c r="G7092" s="19">
        <f>IF(Movies[[#This Row],[rating]]=0,"",Movies[[#This Row],[rating]])</f>
        <v>4.8</v>
      </c>
      <c r="H7092" s="19" t="str">
        <f>IF(Movies[[#This Row],[rating]]=0,"No Rating","Rated")</f>
        <v>Rated</v>
      </c>
      <c r="I7092" s="16" t="s">
        <v>52</v>
      </c>
      <c r="J7092" s="29" t="s">
        <v>96</v>
      </c>
      <c r="K7092" s="19">
        <v>28.98</v>
      </c>
      <c r="L7092" s="26">
        <v>4</v>
      </c>
    </row>
    <row r="7093" spans="1:12" x14ac:dyDescent="0.3">
      <c r="A7093" s="14">
        <v>137116</v>
      </c>
      <c r="B7093" s="16" t="s">
        <v>9494</v>
      </c>
      <c r="C7093" s="16" t="s">
        <v>936</v>
      </c>
      <c r="D7093" s="4">
        <v>42817</v>
      </c>
      <c r="E7093" s="23">
        <v>2017</v>
      </c>
      <c r="F7093" s="19">
        <v>6.3</v>
      </c>
      <c r="G7093" s="19">
        <f>IF(Movies[[#This Row],[rating]]=0,"",Movies[[#This Row],[rating]])</f>
        <v>6.3</v>
      </c>
      <c r="H7093" s="19" t="str">
        <f>IF(Movies[[#This Row],[rating]]=0,"No Rating","Rated")</f>
        <v>Rated</v>
      </c>
      <c r="I7093" s="16" t="s">
        <v>1670</v>
      </c>
      <c r="J7093" s="29" t="s">
        <v>12</v>
      </c>
      <c r="K7093" s="19">
        <v>28.792000000000002</v>
      </c>
      <c r="L7093" s="26">
        <v>1454</v>
      </c>
    </row>
    <row r="7094" spans="1:12" x14ac:dyDescent="0.3">
      <c r="A7094" s="14">
        <v>298250</v>
      </c>
      <c r="B7094" s="16" t="s">
        <v>9495</v>
      </c>
      <c r="C7094" s="16" t="s">
        <v>10</v>
      </c>
      <c r="D7094" s="4">
        <v>43033</v>
      </c>
      <c r="E7094" s="23">
        <v>2017</v>
      </c>
      <c r="F7094" s="19">
        <v>6.2</v>
      </c>
      <c r="G7094" s="19">
        <f>IF(Movies[[#This Row],[rating]]=0,"",Movies[[#This Row],[rating]])</f>
        <v>6.2</v>
      </c>
      <c r="H7094" s="19" t="str">
        <f>IF(Movies[[#This Row],[rating]]=0,"No Rating","Rated")</f>
        <v>Rated</v>
      </c>
      <c r="I7094" s="16" t="s">
        <v>183</v>
      </c>
      <c r="J7094" s="29" t="s">
        <v>12</v>
      </c>
      <c r="K7094" s="19">
        <v>28.506</v>
      </c>
      <c r="L7094" s="26">
        <v>3720</v>
      </c>
    </row>
    <row r="7095" spans="1:12" x14ac:dyDescent="0.3">
      <c r="A7095" s="14">
        <v>394117</v>
      </c>
      <c r="B7095" s="16" t="s">
        <v>9496</v>
      </c>
      <c r="C7095" s="16" t="s">
        <v>10</v>
      </c>
      <c r="D7095" s="4">
        <v>43014</v>
      </c>
      <c r="E7095" s="23">
        <v>2017</v>
      </c>
      <c r="F7095" s="19">
        <v>7.423</v>
      </c>
      <c r="G7095" s="19">
        <f>IF(Movies[[#This Row],[rating]]=0,"",Movies[[#This Row],[rating]])</f>
        <v>7.423</v>
      </c>
      <c r="H7095" s="19" t="str">
        <f>IF(Movies[[#This Row],[rating]]=0,"No Rating","Rated")</f>
        <v>Rated</v>
      </c>
      <c r="I7095" s="16" t="s">
        <v>49</v>
      </c>
      <c r="J7095" s="29" t="s">
        <v>12</v>
      </c>
      <c r="K7095" s="19">
        <v>28.395</v>
      </c>
      <c r="L7095" s="26">
        <v>2801</v>
      </c>
    </row>
    <row r="7096" spans="1:12" x14ac:dyDescent="0.3">
      <c r="A7096" s="14">
        <v>399057</v>
      </c>
      <c r="B7096" s="16" t="s">
        <v>9497</v>
      </c>
      <c r="C7096" s="16" t="s">
        <v>9498</v>
      </c>
      <c r="D7096" s="4">
        <v>43028</v>
      </c>
      <c r="E7096" s="23">
        <v>2017</v>
      </c>
      <c r="F7096" s="19">
        <v>7.0220000000000002</v>
      </c>
      <c r="G7096" s="19">
        <f>IF(Movies[[#This Row],[rating]]=0,"",Movies[[#This Row],[rating]])</f>
        <v>7.0220000000000002</v>
      </c>
      <c r="H7096" s="19" t="str">
        <f>IF(Movies[[#This Row],[rating]]=0,"No Rating","Rated")</f>
        <v>Rated</v>
      </c>
      <c r="I7096" s="16" t="s">
        <v>23</v>
      </c>
      <c r="J7096" s="29" t="s">
        <v>12</v>
      </c>
      <c r="K7096" s="19">
        <v>28.338999999999999</v>
      </c>
      <c r="L7096" s="26">
        <v>4086</v>
      </c>
    </row>
    <row r="7097" spans="1:12" x14ac:dyDescent="0.3">
      <c r="A7097" s="14">
        <v>274862</v>
      </c>
      <c r="B7097" s="16" t="s">
        <v>9499</v>
      </c>
      <c r="C7097" s="16" t="s">
        <v>5690</v>
      </c>
      <c r="D7097" s="4">
        <v>42999</v>
      </c>
      <c r="E7097" s="23">
        <v>2017</v>
      </c>
      <c r="F7097" s="19">
        <v>6.4939999999999998</v>
      </c>
      <c r="G7097" s="19">
        <f>IF(Movies[[#This Row],[rating]]=0,"",Movies[[#This Row],[rating]])</f>
        <v>6.4939999999999998</v>
      </c>
      <c r="H7097" s="19" t="str">
        <f>IF(Movies[[#This Row],[rating]]=0,"No Rating","Rated")</f>
        <v>Rated</v>
      </c>
      <c r="I7097" s="16" t="s">
        <v>9500</v>
      </c>
      <c r="J7097" s="29" t="s">
        <v>12</v>
      </c>
      <c r="K7097" s="19">
        <v>28.23</v>
      </c>
      <c r="L7097" s="26">
        <v>1069</v>
      </c>
    </row>
    <row r="7098" spans="1:12" x14ac:dyDescent="0.3">
      <c r="A7098" s="14">
        <v>359940</v>
      </c>
      <c r="B7098" s="16" t="s">
        <v>9501</v>
      </c>
      <c r="C7098" s="16" t="s">
        <v>14</v>
      </c>
      <c r="D7098" s="4">
        <v>43070</v>
      </c>
      <c r="E7098" s="23">
        <v>2017</v>
      </c>
      <c r="F7098" s="19">
        <v>8.0679999999999996</v>
      </c>
      <c r="G7098" s="19">
        <f>IF(Movies[[#This Row],[rating]]=0,"",Movies[[#This Row],[rating]])</f>
        <v>8.0679999999999996</v>
      </c>
      <c r="H7098" s="19" t="str">
        <f>IF(Movies[[#This Row],[rating]]=0,"No Rating","Rated")</f>
        <v>Rated</v>
      </c>
      <c r="I7098" s="16" t="s">
        <v>230</v>
      </c>
      <c r="J7098" s="29" t="s">
        <v>12</v>
      </c>
      <c r="K7098" s="19">
        <v>28.134</v>
      </c>
      <c r="L7098" s="26">
        <v>10208</v>
      </c>
    </row>
    <row r="7099" spans="1:12" x14ac:dyDescent="0.3">
      <c r="A7099" s="14">
        <v>14564</v>
      </c>
      <c r="B7099" s="16" t="s">
        <v>9502</v>
      </c>
      <c r="C7099" s="16" t="s">
        <v>10</v>
      </c>
      <c r="D7099" s="4">
        <v>42767</v>
      </c>
      <c r="E7099" s="23">
        <v>2017</v>
      </c>
      <c r="F7099" s="19">
        <v>5</v>
      </c>
      <c r="G7099" s="19">
        <f>IF(Movies[[#This Row],[rating]]=0,"",Movies[[#This Row],[rating]])</f>
        <v>5</v>
      </c>
      <c r="H7099" s="19" t="str">
        <f>IF(Movies[[#This Row],[rating]]=0,"No Rating","Rated")</f>
        <v>Rated</v>
      </c>
      <c r="I7099" s="16" t="s">
        <v>468</v>
      </c>
      <c r="J7099" s="29" t="s">
        <v>12</v>
      </c>
      <c r="K7099" s="19">
        <v>27.74</v>
      </c>
      <c r="L7099" s="26">
        <v>2498</v>
      </c>
    </row>
    <row r="7100" spans="1:12" x14ac:dyDescent="0.3">
      <c r="A7100" s="14">
        <v>381283</v>
      </c>
      <c r="B7100" s="16" t="s">
        <v>9503</v>
      </c>
      <c r="C7100" s="16" t="s">
        <v>10</v>
      </c>
      <c r="D7100" s="4">
        <v>42991</v>
      </c>
      <c r="E7100" s="23">
        <v>2017</v>
      </c>
      <c r="F7100" s="19">
        <v>7</v>
      </c>
      <c r="G7100" s="19">
        <f>IF(Movies[[#This Row],[rating]]=0,"",Movies[[#This Row],[rating]])</f>
        <v>7</v>
      </c>
      <c r="H7100" s="19" t="str">
        <f>IF(Movies[[#This Row],[rating]]=0,"No Rating","Rated")</f>
        <v>Rated</v>
      </c>
      <c r="I7100" s="16" t="s">
        <v>359</v>
      </c>
      <c r="J7100" s="29" t="s">
        <v>12</v>
      </c>
      <c r="K7100" s="19">
        <v>27.545000000000002</v>
      </c>
      <c r="L7100" s="26">
        <v>6730</v>
      </c>
    </row>
    <row r="7101" spans="1:12" x14ac:dyDescent="0.3">
      <c r="A7101" s="14">
        <v>464889</v>
      </c>
      <c r="B7101" s="16" t="s">
        <v>9504</v>
      </c>
      <c r="C7101" s="16" t="s">
        <v>10</v>
      </c>
      <c r="D7101" s="4">
        <v>43011</v>
      </c>
      <c r="E7101" s="23">
        <v>2017</v>
      </c>
      <c r="F7101" s="19">
        <v>6.4</v>
      </c>
      <c r="G7101" s="19">
        <f>IF(Movies[[#This Row],[rating]]=0,"",Movies[[#This Row],[rating]])</f>
        <v>6.4</v>
      </c>
      <c r="H7101" s="19" t="str">
        <f>IF(Movies[[#This Row],[rating]]=0,"No Rating","Rated")</f>
        <v>Rated</v>
      </c>
      <c r="I7101" s="16" t="s">
        <v>777</v>
      </c>
      <c r="J7101" s="29" t="s">
        <v>12</v>
      </c>
      <c r="K7101" s="19">
        <v>27.486000000000001</v>
      </c>
      <c r="L7101" s="26">
        <v>339</v>
      </c>
    </row>
    <row r="7102" spans="1:12" x14ac:dyDescent="0.3">
      <c r="A7102" s="14">
        <v>433498</v>
      </c>
      <c r="B7102" s="16" t="s">
        <v>9505</v>
      </c>
      <c r="C7102" s="16" t="s">
        <v>9506</v>
      </c>
      <c r="D7102" s="4">
        <v>42985</v>
      </c>
      <c r="E7102" s="23">
        <v>2017</v>
      </c>
      <c r="F7102" s="19">
        <v>7.3410000000000002</v>
      </c>
      <c r="G7102" s="19">
        <f>IF(Movies[[#This Row],[rating]]=0,"",Movies[[#This Row],[rating]])</f>
        <v>7.3410000000000002</v>
      </c>
      <c r="H7102" s="19" t="str">
        <f>IF(Movies[[#This Row],[rating]]=0,"No Rating","Rated")</f>
        <v>Rated</v>
      </c>
      <c r="I7102" s="16" t="s">
        <v>49</v>
      </c>
      <c r="J7102" s="29" t="s">
        <v>12</v>
      </c>
      <c r="K7102" s="19">
        <v>27.312999999999999</v>
      </c>
      <c r="L7102" s="26">
        <v>1957</v>
      </c>
    </row>
    <row r="7103" spans="1:12" x14ac:dyDescent="0.3">
      <c r="A7103" s="14">
        <v>337170</v>
      </c>
      <c r="B7103" s="16" t="s">
        <v>9507</v>
      </c>
      <c r="C7103" s="16" t="s">
        <v>9508</v>
      </c>
      <c r="D7103" s="4">
        <v>42965</v>
      </c>
      <c r="E7103" s="23">
        <v>2017</v>
      </c>
      <c r="F7103" s="19">
        <v>6.8819999999999997</v>
      </c>
      <c r="G7103" s="19">
        <f>IF(Movies[[#This Row],[rating]]=0,"",Movies[[#This Row],[rating]])</f>
        <v>6.8819999999999997</v>
      </c>
      <c r="H7103" s="19" t="str">
        <f>IF(Movies[[#This Row],[rating]]=0,"No Rating","Rated")</f>
        <v>Rated</v>
      </c>
      <c r="I7103" s="16" t="s">
        <v>530</v>
      </c>
      <c r="J7103" s="29" t="s">
        <v>12</v>
      </c>
      <c r="K7103" s="19">
        <v>27.09</v>
      </c>
      <c r="L7103" s="26">
        <v>4571</v>
      </c>
    </row>
    <row r="7104" spans="1:12" x14ac:dyDescent="0.3">
      <c r="A7104" s="14">
        <v>488623</v>
      </c>
      <c r="B7104" s="16" t="s">
        <v>9509</v>
      </c>
      <c r="C7104" s="16" t="s">
        <v>94</v>
      </c>
      <c r="D7104" s="4">
        <v>43068</v>
      </c>
      <c r="E7104" s="23">
        <v>2017</v>
      </c>
      <c r="F7104" s="19">
        <v>7.9</v>
      </c>
      <c r="G7104" s="19">
        <f>IF(Movies[[#This Row],[rating]]=0,"",Movies[[#This Row],[rating]])</f>
        <v>7.9</v>
      </c>
      <c r="H7104" s="19" t="str">
        <f>IF(Movies[[#This Row],[rating]]=0,"No Rating","Rated")</f>
        <v>Rated</v>
      </c>
      <c r="I7104" s="16" t="s">
        <v>4665</v>
      </c>
      <c r="J7104" s="29" t="s">
        <v>96</v>
      </c>
      <c r="K7104" s="19">
        <v>27.026</v>
      </c>
      <c r="L7104" s="26">
        <v>1141</v>
      </c>
    </row>
    <row r="7105" spans="1:12" x14ac:dyDescent="0.3">
      <c r="A7105" s="14">
        <v>484133</v>
      </c>
      <c r="B7105" s="16" t="s">
        <v>395</v>
      </c>
      <c r="C7105" s="16" t="s">
        <v>10</v>
      </c>
      <c r="D7105" s="4">
        <v>43037</v>
      </c>
      <c r="E7105" s="23">
        <v>2017</v>
      </c>
      <c r="F7105" s="19">
        <v>9.5</v>
      </c>
      <c r="G7105" s="19">
        <f>IF(Movies[[#This Row],[rating]]=0,"",Movies[[#This Row],[rating]])</f>
        <v>9.5</v>
      </c>
      <c r="H7105" s="19" t="str">
        <f>IF(Movies[[#This Row],[rating]]=0,"No Rating","Rated")</f>
        <v>Rated</v>
      </c>
      <c r="I7105" s="16" t="s">
        <v>329</v>
      </c>
      <c r="J7105" s="29" t="s">
        <v>12</v>
      </c>
      <c r="K7105" s="19">
        <v>27.026</v>
      </c>
      <c r="L7105" s="26">
        <v>161</v>
      </c>
    </row>
    <row r="7106" spans="1:12" x14ac:dyDescent="0.3">
      <c r="A7106" s="14">
        <v>405775</v>
      </c>
      <c r="B7106" s="16" t="s">
        <v>3802</v>
      </c>
      <c r="C7106" s="16" t="s">
        <v>10</v>
      </c>
      <c r="D7106" s="4">
        <v>42867</v>
      </c>
      <c r="E7106" s="23">
        <v>2017</v>
      </c>
      <c r="F7106" s="19">
        <v>6.3760000000000003</v>
      </c>
      <c r="G7106" s="19">
        <f>IF(Movies[[#This Row],[rating]]=0,"",Movies[[#This Row],[rating]])</f>
        <v>6.3760000000000003</v>
      </c>
      <c r="H7106" s="19" t="str">
        <f>IF(Movies[[#This Row],[rating]]=0,"No Rating","Rated")</f>
        <v>Rated</v>
      </c>
      <c r="I7106" s="16" t="s">
        <v>9510</v>
      </c>
      <c r="J7106" s="29" t="s">
        <v>12</v>
      </c>
      <c r="K7106" s="19">
        <v>26.98</v>
      </c>
      <c r="L7106" s="26">
        <v>968</v>
      </c>
    </row>
    <row r="7107" spans="1:12" x14ac:dyDescent="0.3">
      <c r="A7107" s="14">
        <v>293768</v>
      </c>
      <c r="B7107" s="16" t="s">
        <v>9511</v>
      </c>
      <c r="C7107" s="16" t="s">
        <v>14</v>
      </c>
      <c r="D7107" s="4">
        <v>42950</v>
      </c>
      <c r="E7107" s="23">
        <v>2017</v>
      </c>
      <c r="F7107" s="19">
        <v>6.2130000000000001</v>
      </c>
      <c r="G7107" s="19">
        <f>IF(Movies[[#This Row],[rating]]=0,"",Movies[[#This Row],[rating]])</f>
        <v>6.2130000000000001</v>
      </c>
      <c r="H7107" s="19" t="str">
        <f>IF(Movies[[#This Row],[rating]]=0,"No Rating","Rated")</f>
        <v>Rated</v>
      </c>
      <c r="I7107" s="16" t="s">
        <v>193</v>
      </c>
      <c r="J7107" s="29" t="s">
        <v>12</v>
      </c>
      <c r="K7107" s="19">
        <v>26.736000000000001</v>
      </c>
      <c r="L7107" s="26">
        <v>1275</v>
      </c>
    </row>
    <row r="7108" spans="1:12" x14ac:dyDescent="0.3">
      <c r="A7108" s="14">
        <v>387426</v>
      </c>
      <c r="B7108" s="16" t="s">
        <v>9512</v>
      </c>
      <c r="C7108" s="16" t="s">
        <v>2156</v>
      </c>
      <c r="D7108" s="4">
        <v>42914</v>
      </c>
      <c r="E7108" s="23">
        <v>2017</v>
      </c>
      <c r="F7108" s="19">
        <v>7.4</v>
      </c>
      <c r="G7108" s="19">
        <f>IF(Movies[[#This Row],[rating]]=0,"",Movies[[#This Row],[rating]])</f>
        <v>7.4</v>
      </c>
      <c r="H7108" s="19" t="str">
        <f>IF(Movies[[#This Row],[rating]]=0,"No Rating","Rated")</f>
        <v>Rated</v>
      </c>
      <c r="I7108" s="16" t="s">
        <v>5632</v>
      </c>
      <c r="J7108" s="29" t="s">
        <v>12</v>
      </c>
      <c r="K7108" s="19">
        <v>26.678999999999998</v>
      </c>
      <c r="L7108" s="26">
        <v>4290</v>
      </c>
    </row>
    <row r="7109" spans="1:12" x14ac:dyDescent="0.3">
      <c r="A7109" s="14">
        <v>417678</v>
      </c>
      <c r="B7109" s="16" t="s">
        <v>9513</v>
      </c>
      <c r="C7109" s="16" t="s">
        <v>10</v>
      </c>
      <c r="D7109" s="4">
        <v>42873</v>
      </c>
      <c r="E7109" s="23">
        <v>2017</v>
      </c>
      <c r="F7109" s="19">
        <v>7.2</v>
      </c>
      <c r="G7109" s="19">
        <f>IF(Movies[[#This Row],[rating]]=0,"",Movies[[#This Row],[rating]])</f>
        <v>7.2</v>
      </c>
      <c r="H7109" s="19" t="str">
        <f>IF(Movies[[#This Row],[rating]]=0,"No Rating","Rated")</f>
        <v>Rated</v>
      </c>
      <c r="I7109" s="16" t="s">
        <v>33</v>
      </c>
      <c r="J7109" s="29" t="s">
        <v>12</v>
      </c>
      <c r="K7109" s="19">
        <v>26.193999999999999</v>
      </c>
      <c r="L7109" s="26">
        <v>3687</v>
      </c>
    </row>
    <row r="7110" spans="1:12" x14ac:dyDescent="0.3">
      <c r="A7110" s="14">
        <v>265339</v>
      </c>
      <c r="B7110" s="16" t="s">
        <v>9514</v>
      </c>
      <c r="C7110" s="16" t="s">
        <v>9515</v>
      </c>
      <c r="D7110" s="4">
        <v>42979</v>
      </c>
      <c r="E7110" s="23">
        <v>2017</v>
      </c>
      <c r="F7110" s="19">
        <v>7.6</v>
      </c>
      <c r="G7110" s="19">
        <f>IF(Movies[[#This Row],[rating]]=0,"",Movies[[#This Row],[rating]])</f>
        <v>7.6</v>
      </c>
      <c r="H7110" s="19" t="str">
        <f>IF(Movies[[#This Row],[rating]]=0,"No Rating","Rated")</f>
        <v>Rated</v>
      </c>
      <c r="I7110" s="16" t="s">
        <v>9516</v>
      </c>
      <c r="J7110" s="29" t="s">
        <v>34</v>
      </c>
      <c r="K7110" s="19">
        <v>26.186</v>
      </c>
      <c r="L7110" s="26">
        <v>94</v>
      </c>
    </row>
    <row r="7111" spans="1:12" x14ac:dyDescent="0.3">
      <c r="A7111" s="14">
        <v>460793</v>
      </c>
      <c r="B7111" s="16" t="s">
        <v>9517</v>
      </c>
      <c r="C7111" s="16" t="s">
        <v>10</v>
      </c>
      <c r="D7111" s="4">
        <v>43035</v>
      </c>
      <c r="E7111" s="23">
        <v>2017</v>
      </c>
      <c r="F7111" s="19">
        <v>6.5</v>
      </c>
      <c r="G7111" s="19">
        <f>IF(Movies[[#This Row],[rating]]=0,"",Movies[[#This Row],[rating]])</f>
        <v>6.5</v>
      </c>
      <c r="H7111" s="19" t="str">
        <f>IF(Movies[[#This Row],[rating]]=0,"No Rating","Rated")</f>
        <v>Rated</v>
      </c>
      <c r="I7111" s="16" t="s">
        <v>1720</v>
      </c>
      <c r="J7111" s="29" t="s">
        <v>12</v>
      </c>
      <c r="K7111" s="19">
        <v>26.053999999999998</v>
      </c>
      <c r="L7111" s="26">
        <v>1442</v>
      </c>
    </row>
    <row r="7112" spans="1:12" x14ac:dyDescent="0.3">
      <c r="A7112" s="14">
        <v>441701</v>
      </c>
      <c r="B7112" s="16" t="s">
        <v>9518</v>
      </c>
      <c r="C7112" s="16" t="s">
        <v>51</v>
      </c>
      <c r="D7112" s="4">
        <v>42972</v>
      </c>
      <c r="E7112" s="23">
        <v>2017</v>
      </c>
      <c r="F7112" s="19">
        <v>6.2</v>
      </c>
      <c r="G7112" s="19">
        <f>IF(Movies[[#This Row],[rating]]=0,"",Movies[[#This Row],[rating]])</f>
        <v>6.2</v>
      </c>
      <c r="H7112" s="19" t="str">
        <f>IF(Movies[[#This Row],[rating]]=0,"No Rating","Rated")</f>
        <v>Rated</v>
      </c>
      <c r="I7112" s="16" t="s">
        <v>468</v>
      </c>
      <c r="J7112" s="29" t="s">
        <v>34</v>
      </c>
      <c r="K7112" s="19">
        <v>25.943000000000001</v>
      </c>
      <c r="L7112" s="26">
        <v>1747</v>
      </c>
    </row>
    <row r="7113" spans="1:12" x14ac:dyDescent="0.3">
      <c r="A7113" s="14">
        <v>314095</v>
      </c>
      <c r="B7113" s="16" t="s">
        <v>9519</v>
      </c>
      <c r="C7113" s="16" t="s">
        <v>14</v>
      </c>
      <c r="D7113" s="4">
        <v>42809</v>
      </c>
      <c r="E7113" s="23">
        <v>2017</v>
      </c>
      <c r="F7113" s="19">
        <v>6.4020000000000001</v>
      </c>
      <c r="G7113" s="19">
        <f>IF(Movies[[#This Row],[rating]]=0,"",Movies[[#This Row],[rating]])</f>
        <v>6.4020000000000001</v>
      </c>
      <c r="H7113" s="19" t="str">
        <f>IF(Movies[[#This Row],[rating]]=0,"No Rating","Rated")</f>
        <v>Rated</v>
      </c>
      <c r="I7113" s="16" t="s">
        <v>4615</v>
      </c>
      <c r="J7113" s="29" t="s">
        <v>12</v>
      </c>
      <c r="K7113" s="19">
        <v>25.896999999999998</v>
      </c>
      <c r="L7113" s="26">
        <v>2877</v>
      </c>
    </row>
    <row r="7114" spans="1:12" x14ac:dyDescent="0.3">
      <c r="A7114" s="14">
        <v>458083</v>
      </c>
      <c r="B7114" s="16" t="s">
        <v>9520</v>
      </c>
      <c r="C7114" s="16" t="s">
        <v>94</v>
      </c>
      <c r="D7114" s="4">
        <v>42859</v>
      </c>
      <c r="E7114" s="23">
        <v>2017</v>
      </c>
      <c r="F7114" s="19">
        <v>5.5</v>
      </c>
      <c r="G7114" s="19">
        <f>IF(Movies[[#This Row],[rating]]=0,"",Movies[[#This Row],[rating]])</f>
        <v>5.5</v>
      </c>
      <c r="H7114" s="19" t="str">
        <f>IF(Movies[[#This Row],[rating]]=0,"No Rating","Rated")</f>
        <v>Rated</v>
      </c>
      <c r="I7114" s="16" t="s">
        <v>886</v>
      </c>
      <c r="J7114" s="29" t="s">
        <v>96</v>
      </c>
      <c r="K7114" s="19">
        <v>25.742000000000001</v>
      </c>
      <c r="L7114" s="26">
        <v>13</v>
      </c>
    </row>
    <row r="7115" spans="1:12" x14ac:dyDescent="0.3">
      <c r="A7115" s="14">
        <v>460846</v>
      </c>
      <c r="B7115" s="16" t="s">
        <v>9521</v>
      </c>
      <c r="C7115" s="16" t="s">
        <v>10</v>
      </c>
      <c r="D7115" s="4">
        <v>42798</v>
      </c>
      <c r="E7115" s="23">
        <v>2017</v>
      </c>
      <c r="F7115" s="19">
        <v>6.3</v>
      </c>
      <c r="G7115" s="19">
        <f>IF(Movies[[#This Row],[rating]]=0,"",Movies[[#This Row],[rating]])</f>
        <v>6.3</v>
      </c>
      <c r="H7115" s="19" t="str">
        <f>IF(Movies[[#This Row],[rating]]=0,"No Rating","Rated")</f>
        <v>Rated</v>
      </c>
      <c r="I7115" s="16" t="s">
        <v>95</v>
      </c>
      <c r="J7115" s="29" t="s">
        <v>12</v>
      </c>
      <c r="K7115" s="19">
        <v>25.68</v>
      </c>
      <c r="L7115" s="26">
        <v>886</v>
      </c>
    </row>
    <row r="7116" spans="1:12" x14ac:dyDescent="0.3">
      <c r="A7116" s="14">
        <v>390051</v>
      </c>
      <c r="B7116" s="16" t="s">
        <v>3665</v>
      </c>
      <c r="C7116" s="16" t="s">
        <v>14</v>
      </c>
      <c r="D7116" s="4">
        <v>42794</v>
      </c>
      <c r="E7116" s="23">
        <v>2017</v>
      </c>
      <c r="F7116" s="19">
        <v>5.7</v>
      </c>
      <c r="G7116" s="19">
        <f>IF(Movies[[#This Row],[rating]]=0,"",Movies[[#This Row],[rating]])</f>
        <v>5.7</v>
      </c>
      <c r="H7116" s="19" t="str">
        <f>IF(Movies[[#This Row],[rating]]=0,"No Rating","Rated")</f>
        <v>Rated</v>
      </c>
      <c r="I7116" s="16" t="s">
        <v>239</v>
      </c>
      <c r="J7116" s="29" t="s">
        <v>12</v>
      </c>
      <c r="K7116" s="19">
        <v>25.603999999999999</v>
      </c>
      <c r="L7116" s="26">
        <v>908</v>
      </c>
    </row>
    <row r="7117" spans="1:12" x14ac:dyDescent="0.3">
      <c r="A7117" s="14">
        <v>463602</v>
      </c>
      <c r="B7117" s="16" t="s">
        <v>9522</v>
      </c>
      <c r="C7117" s="16" t="s">
        <v>10</v>
      </c>
      <c r="D7117" s="4">
        <v>43070</v>
      </c>
      <c r="E7117" s="23">
        <v>2017</v>
      </c>
      <c r="F7117" s="19">
        <v>5.3</v>
      </c>
      <c r="G7117" s="19">
        <f>IF(Movies[[#This Row],[rating]]=0,"",Movies[[#This Row],[rating]])</f>
        <v>5.3</v>
      </c>
      <c r="H7117" s="19" t="str">
        <f>IF(Movies[[#This Row],[rating]]=0,"No Rating","Rated")</f>
        <v>Rated</v>
      </c>
      <c r="I7117" s="16" t="s">
        <v>468</v>
      </c>
      <c r="J7117" s="29" t="s">
        <v>12</v>
      </c>
      <c r="K7117" s="19">
        <v>25.558</v>
      </c>
      <c r="L7117" s="26">
        <v>349</v>
      </c>
    </row>
    <row r="7118" spans="1:12" x14ac:dyDescent="0.3">
      <c r="A7118" s="14">
        <v>440617</v>
      </c>
      <c r="B7118" s="16" t="s">
        <v>9523</v>
      </c>
      <c r="C7118" s="16" t="s">
        <v>94</v>
      </c>
      <c r="D7118" s="4">
        <v>42780</v>
      </c>
      <c r="E7118" s="23">
        <v>2017</v>
      </c>
      <c r="F7118" s="19">
        <v>5.8</v>
      </c>
      <c r="G7118" s="19">
        <f>IF(Movies[[#This Row],[rating]]=0,"",Movies[[#This Row],[rating]])</f>
        <v>5.8</v>
      </c>
      <c r="H7118" s="19" t="str">
        <f>IF(Movies[[#This Row],[rating]]=0,"No Rating","Rated")</f>
        <v>Rated</v>
      </c>
      <c r="I7118" s="16" t="s">
        <v>52</v>
      </c>
      <c r="J7118" s="29" t="s">
        <v>96</v>
      </c>
      <c r="K7118" s="19">
        <v>24.959</v>
      </c>
      <c r="L7118" s="26">
        <v>8</v>
      </c>
    </row>
    <row r="7119" spans="1:12" x14ac:dyDescent="0.3">
      <c r="A7119" s="14">
        <v>301337</v>
      </c>
      <c r="B7119" s="16" t="s">
        <v>9524</v>
      </c>
      <c r="C7119" s="16" t="s">
        <v>10</v>
      </c>
      <c r="D7119" s="4">
        <v>43091</v>
      </c>
      <c r="E7119" s="23">
        <v>2017</v>
      </c>
      <c r="F7119" s="19">
        <v>5.4</v>
      </c>
      <c r="G7119" s="19">
        <f>IF(Movies[[#This Row],[rating]]=0,"",Movies[[#This Row],[rating]])</f>
        <v>5.4</v>
      </c>
      <c r="H7119" s="19" t="str">
        <f>IF(Movies[[#This Row],[rating]]=0,"No Rating","Rated")</f>
        <v>Rated</v>
      </c>
      <c r="I7119" s="16" t="s">
        <v>1897</v>
      </c>
      <c r="J7119" s="29" t="s">
        <v>12</v>
      </c>
      <c r="K7119" s="19">
        <v>24.681999999999999</v>
      </c>
      <c r="L7119" s="26">
        <v>3846</v>
      </c>
    </row>
    <row r="7120" spans="1:12" x14ac:dyDescent="0.3">
      <c r="A7120" s="14">
        <v>290512</v>
      </c>
      <c r="B7120" s="16" t="s">
        <v>9525</v>
      </c>
      <c r="C7120" s="16" t="s">
        <v>10</v>
      </c>
      <c r="D7120" s="4">
        <v>43013</v>
      </c>
      <c r="E7120" s="23">
        <v>2017</v>
      </c>
      <c r="F7120" s="19">
        <v>6.7</v>
      </c>
      <c r="G7120" s="19">
        <f>IF(Movies[[#This Row],[rating]]=0,"",Movies[[#This Row],[rating]])</f>
        <v>6.7</v>
      </c>
      <c r="H7120" s="19" t="str">
        <f>IF(Movies[[#This Row],[rating]]=0,"No Rating","Rated")</f>
        <v>Rated</v>
      </c>
      <c r="I7120" s="16" t="s">
        <v>9526</v>
      </c>
      <c r="J7120" s="29" t="s">
        <v>12</v>
      </c>
      <c r="K7120" s="19">
        <v>24.672000000000001</v>
      </c>
      <c r="L7120" s="26">
        <v>2408</v>
      </c>
    </row>
    <row r="7121" spans="1:12" x14ac:dyDescent="0.3">
      <c r="A7121" s="14">
        <v>436931</v>
      </c>
      <c r="B7121" s="16" t="s">
        <v>9527</v>
      </c>
      <c r="C7121" s="16" t="s">
        <v>144</v>
      </c>
      <c r="D7121" s="4">
        <v>42931</v>
      </c>
      <c r="E7121" s="23">
        <v>2017</v>
      </c>
      <c r="F7121" s="19">
        <v>7.1</v>
      </c>
      <c r="G7121" s="19">
        <f>IF(Movies[[#This Row],[rating]]=0,"",Movies[[#This Row],[rating]])</f>
        <v>7.1</v>
      </c>
      <c r="H7121" s="19" t="str">
        <f>IF(Movies[[#This Row],[rating]]=0,"No Rating","Rated")</f>
        <v>Rated</v>
      </c>
      <c r="I7121" s="16" t="s">
        <v>403</v>
      </c>
      <c r="J7121" s="29" t="s">
        <v>146</v>
      </c>
      <c r="K7121" s="19">
        <v>24.609000000000002</v>
      </c>
      <c r="L7121" s="26">
        <v>627</v>
      </c>
    </row>
    <row r="7122" spans="1:12" x14ac:dyDescent="0.3">
      <c r="A7122" s="14">
        <v>452030</v>
      </c>
      <c r="B7122" s="16" t="s">
        <v>9528</v>
      </c>
      <c r="C7122" s="16" t="s">
        <v>10</v>
      </c>
      <c r="D7122" s="4">
        <v>42885</v>
      </c>
      <c r="E7122" s="23">
        <v>2017</v>
      </c>
      <c r="F7122" s="19">
        <v>5.7560000000000002</v>
      </c>
      <c r="G7122" s="19">
        <f>IF(Movies[[#This Row],[rating]]=0,"",Movies[[#This Row],[rating]])</f>
        <v>5.7560000000000002</v>
      </c>
      <c r="H7122" s="19" t="str">
        <f>IF(Movies[[#This Row],[rating]]=0,"No Rating","Rated")</f>
        <v>Rated</v>
      </c>
      <c r="I7122" s="16" t="s">
        <v>5807</v>
      </c>
      <c r="J7122" s="29" t="s">
        <v>12</v>
      </c>
      <c r="K7122" s="19">
        <v>24.530999999999999</v>
      </c>
      <c r="L7122" s="26">
        <v>80</v>
      </c>
    </row>
    <row r="7123" spans="1:12" x14ac:dyDescent="0.3">
      <c r="A7123" s="14">
        <v>354287</v>
      </c>
      <c r="B7123" s="16" t="s">
        <v>9529</v>
      </c>
      <c r="C7123" s="16" t="s">
        <v>10</v>
      </c>
      <c r="D7123" s="4">
        <v>42881</v>
      </c>
      <c r="E7123" s="23">
        <v>2017</v>
      </c>
      <c r="F7123" s="19">
        <v>5.6</v>
      </c>
      <c r="G7123" s="19">
        <f>IF(Movies[[#This Row],[rating]]=0,"",Movies[[#This Row],[rating]])</f>
        <v>5.6</v>
      </c>
      <c r="H7123" s="19" t="str">
        <f>IF(Movies[[#This Row],[rating]]=0,"No Rating","Rated")</f>
        <v>Rated</v>
      </c>
      <c r="I7123" s="16" t="s">
        <v>7241</v>
      </c>
      <c r="J7123" s="29" t="s">
        <v>12</v>
      </c>
      <c r="K7123" s="19">
        <v>24.521000000000001</v>
      </c>
      <c r="L7123" s="26">
        <v>1144</v>
      </c>
    </row>
    <row r="7124" spans="1:12" x14ac:dyDescent="0.3">
      <c r="A7124" s="14">
        <v>398175</v>
      </c>
      <c r="B7124" s="16" t="s">
        <v>9530</v>
      </c>
      <c r="C7124" s="16" t="s">
        <v>10</v>
      </c>
      <c r="D7124" s="4">
        <v>43001</v>
      </c>
      <c r="E7124" s="23">
        <v>2017</v>
      </c>
      <c r="F7124" s="19">
        <v>6.976</v>
      </c>
      <c r="G7124" s="19">
        <f>IF(Movies[[#This Row],[rating]]=0,"",Movies[[#This Row],[rating]])</f>
        <v>6.976</v>
      </c>
      <c r="H7124" s="19" t="str">
        <f>IF(Movies[[#This Row],[rating]]=0,"No Rating","Rated")</f>
        <v>Rated</v>
      </c>
      <c r="I7124" s="16" t="s">
        <v>78</v>
      </c>
      <c r="J7124" s="29" t="s">
        <v>12</v>
      </c>
      <c r="K7124" s="19">
        <v>24.407</v>
      </c>
      <c r="L7124" s="26">
        <v>1436</v>
      </c>
    </row>
    <row r="7125" spans="1:12" x14ac:dyDescent="0.3">
      <c r="A7125" s="14">
        <v>400617</v>
      </c>
      <c r="B7125" s="16" t="s">
        <v>9531</v>
      </c>
      <c r="C7125" s="16" t="s">
        <v>8233</v>
      </c>
      <c r="D7125" s="4">
        <v>43094</v>
      </c>
      <c r="E7125" s="23">
        <v>2017</v>
      </c>
      <c r="F7125" s="19">
        <v>7.3</v>
      </c>
      <c r="G7125" s="19">
        <f>IF(Movies[[#This Row],[rating]]=0,"",Movies[[#This Row],[rating]])</f>
        <v>7.3</v>
      </c>
      <c r="H7125" s="19" t="str">
        <f>IF(Movies[[#This Row],[rating]]=0,"No Rating","Rated")</f>
        <v>Rated</v>
      </c>
      <c r="I7125" s="16" t="s">
        <v>33</v>
      </c>
      <c r="J7125" s="29" t="s">
        <v>12</v>
      </c>
      <c r="K7125" s="19">
        <v>24.367999999999999</v>
      </c>
      <c r="L7125" s="26">
        <v>3509</v>
      </c>
    </row>
    <row r="7126" spans="1:12" x14ac:dyDescent="0.3">
      <c r="A7126" s="14">
        <v>400136</v>
      </c>
      <c r="B7126" s="16" t="s">
        <v>9532</v>
      </c>
      <c r="C7126" s="16" t="s">
        <v>473</v>
      </c>
      <c r="D7126" s="4">
        <v>42882</v>
      </c>
      <c r="E7126" s="23">
        <v>2017</v>
      </c>
      <c r="F7126" s="19">
        <v>6.899</v>
      </c>
      <c r="G7126" s="19">
        <f>IF(Movies[[#This Row],[rating]]=0,"",Movies[[#This Row],[rating]])</f>
        <v>6.899</v>
      </c>
      <c r="H7126" s="19" t="str">
        <f>IF(Movies[[#This Row],[rating]]=0,"No Rating","Rated")</f>
        <v>Rated</v>
      </c>
      <c r="I7126" s="16" t="s">
        <v>9533</v>
      </c>
      <c r="J7126" s="29" t="s">
        <v>146</v>
      </c>
      <c r="K7126" s="19">
        <v>24.233000000000001</v>
      </c>
      <c r="L7126" s="26">
        <v>995</v>
      </c>
    </row>
    <row r="7127" spans="1:12" x14ac:dyDescent="0.3">
      <c r="A7127" s="14">
        <v>479753</v>
      </c>
      <c r="B7127" s="16" t="s">
        <v>9534</v>
      </c>
      <c r="C7127" s="16" t="s">
        <v>10</v>
      </c>
      <c r="D7127" s="4">
        <v>42980</v>
      </c>
      <c r="E7127" s="23">
        <v>2017</v>
      </c>
      <c r="F7127" s="19">
        <v>5.5720000000000001</v>
      </c>
      <c r="G7127" s="19">
        <f>IF(Movies[[#This Row],[rating]]=0,"",Movies[[#This Row],[rating]])</f>
        <v>5.5720000000000001</v>
      </c>
      <c r="H7127" s="19" t="str">
        <f>IF(Movies[[#This Row],[rating]]=0,"No Rating","Rated")</f>
        <v>Rated</v>
      </c>
      <c r="I7127" s="16" t="s">
        <v>3838</v>
      </c>
      <c r="J7127" s="29" t="s">
        <v>12</v>
      </c>
      <c r="K7127" s="19">
        <v>24.206</v>
      </c>
      <c r="L7127" s="26">
        <v>104</v>
      </c>
    </row>
    <row r="7128" spans="1:12" x14ac:dyDescent="0.3">
      <c r="A7128" s="14">
        <v>351460</v>
      </c>
      <c r="B7128" s="16" t="s">
        <v>9535</v>
      </c>
      <c r="C7128" s="16" t="s">
        <v>10</v>
      </c>
      <c r="D7128" s="4">
        <v>42972</v>
      </c>
      <c r="E7128" s="23">
        <v>2017</v>
      </c>
      <c r="F7128" s="19">
        <v>4.2569999999999997</v>
      </c>
      <c r="G7128" s="19">
        <f>IF(Movies[[#This Row],[rating]]=0,"",Movies[[#This Row],[rating]])</f>
        <v>4.2569999999999997</v>
      </c>
      <c r="H7128" s="19" t="str">
        <f>IF(Movies[[#This Row],[rating]]=0,"No Rating","Rated")</f>
        <v>Rated</v>
      </c>
      <c r="I7128" s="16" t="s">
        <v>9536</v>
      </c>
      <c r="J7128" s="29" t="s">
        <v>12</v>
      </c>
      <c r="K7128" s="19">
        <v>24.195</v>
      </c>
      <c r="L7128" s="26">
        <v>3970</v>
      </c>
    </row>
    <row r="7129" spans="1:12" x14ac:dyDescent="0.3">
      <c r="A7129" s="14">
        <v>446354</v>
      </c>
      <c r="B7129" s="16" t="s">
        <v>9537</v>
      </c>
      <c r="C7129" s="16" t="s">
        <v>10</v>
      </c>
      <c r="D7129" s="4">
        <v>43091</v>
      </c>
      <c r="E7129" s="23">
        <v>2017</v>
      </c>
      <c r="F7129" s="19">
        <v>7</v>
      </c>
      <c r="G7129" s="19">
        <f>IF(Movies[[#This Row],[rating]]=0,"",Movies[[#This Row],[rating]])</f>
        <v>7</v>
      </c>
      <c r="H7129" s="19" t="str">
        <f>IF(Movies[[#This Row],[rating]]=0,"No Rating","Rated")</f>
        <v>Rated</v>
      </c>
      <c r="I7129" s="16" t="s">
        <v>189</v>
      </c>
      <c r="J7129" s="29" t="s">
        <v>12</v>
      </c>
      <c r="K7129" s="19">
        <v>23.766999999999999</v>
      </c>
      <c r="L7129" s="26">
        <v>4622</v>
      </c>
    </row>
    <row r="7130" spans="1:12" x14ac:dyDescent="0.3">
      <c r="A7130" s="14">
        <v>398181</v>
      </c>
      <c r="B7130" s="16" t="s">
        <v>9538</v>
      </c>
      <c r="C7130" s="16" t="s">
        <v>299</v>
      </c>
      <c r="D7130" s="4">
        <v>43047</v>
      </c>
      <c r="E7130" s="23">
        <v>2017</v>
      </c>
      <c r="F7130" s="19">
        <v>6.5490000000000004</v>
      </c>
      <c r="G7130" s="19">
        <f>IF(Movies[[#This Row],[rating]]=0,"",Movies[[#This Row],[rating]])</f>
        <v>6.5490000000000004</v>
      </c>
      <c r="H7130" s="19" t="str">
        <f>IF(Movies[[#This Row],[rating]]=0,"No Rating","Rated")</f>
        <v>Rated</v>
      </c>
      <c r="I7130" s="16" t="s">
        <v>56</v>
      </c>
      <c r="J7130" s="29" t="s">
        <v>12</v>
      </c>
      <c r="K7130" s="19">
        <v>23.620999999999999</v>
      </c>
      <c r="L7130" s="26">
        <v>2817</v>
      </c>
    </row>
    <row r="7131" spans="1:12" x14ac:dyDescent="0.3">
      <c r="A7131" s="14">
        <v>384680</v>
      </c>
      <c r="B7131" s="16" t="s">
        <v>9539</v>
      </c>
      <c r="C7131" s="16" t="s">
        <v>10</v>
      </c>
      <c r="D7131" s="4">
        <v>43091</v>
      </c>
      <c r="E7131" s="23">
        <v>2017</v>
      </c>
      <c r="F7131" s="19">
        <v>6.9</v>
      </c>
      <c r="G7131" s="19">
        <f>IF(Movies[[#This Row],[rating]]=0,"",Movies[[#This Row],[rating]])</f>
        <v>6.9</v>
      </c>
      <c r="H7131" s="19" t="str">
        <f>IF(Movies[[#This Row],[rating]]=0,"No Rating","Rated")</f>
        <v>Rated</v>
      </c>
      <c r="I7131" s="16" t="s">
        <v>9540</v>
      </c>
      <c r="J7131" s="29" t="s">
        <v>12</v>
      </c>
      <c r="K7131" s="19">
        <v>23.6</v>
      </c>
      <c r="L7131" s="26">
        <v>2312</v>
      </c>
    </row>
    <row r="7132" spans="1:12" x14ac:dyDescent="0.3">
      <c r="A7132" s="14">
        <v>437109</v>
      </c>
      <c r="B7132" s="16" t="s">
        <v>9541</v>
      </c>
      <c r="C7132" s="16" t="s">
        <v>94</v>
      </c>
      <c r="D7132" s="4">
        <v>42894</v>
      </c>
      <c r="E7132" s="23">
        <v>2017</v>
      </c>
      <c r="F7132" s="19">
        <v>6.9</v>
      </c>
      <c r="G7132" s="19">
        <f>IF(Movies[[#This Row],[rating]]=0,"",Movies[[#This Row],[rating]])</f>
        <v>6.9</v>
      </c>
      <c r="H7132" s="19" t="str">
        <f>IF(Movies[[#This Row],[rating]]=0,"No Rating","Rated")</f>
        <v>Rated</v>
      </c>
      <c r="I7132" s="16" t="s">
        <v>185</v>
      </c>
      <c r="J7132" s="29" t="s">
        <v>96</v>
      </c>
      <c r="K7132" s="19">
        <v>23.588000000000001</v>
      </c>
      <c r="L7132" s="26">
        <v>708</v>
      </c>
    </row>
    <row r="7133" spans="1:12" x14ac:dyDescent="0.3">
      <c r="A7133" s="14">
        <v>396371</v>
      </c>
      <c r="B7133" s="16" t="s">
        <v>9542</v>
      </c>
      <c r="C7133" s="16" t="s">
        <v>9422</v>
      </c>
      <c r="D7133" s="4">
        <v>43076</v>
      </c>
      <c r="E7133" s="23">
        <v>2017</v>
      </c>
      <c r="F7133" s="19">
        <v>7.1</v>
      </c>
      <c r="G7133" s="19">
        <f>IF(Movies[[#This Row],[rating]]=0,"",Movies[[#This Row],[rating]])</f>
        <v>7.1</v>
      </c>
      <c r="H7133" s="19" t="str">
        <f>IF(Movies[[#This Row],[rating]]=0,"No Rating","Rated")</f>
        <v>Rated</v>
      </c>
      <c r="I7133" s="16" t="s">
        <v>306</v>
      </c>
      <c r="J7133" s="29" t="s">
        <v>12</v>
      </c>
      <c r="K7133" s="19">
        <v>23.573</v>
      </c>
      <c r="L7133" s="26">
        <v>3752</v>
      </c>
    </row>
    <row r="7134" spans="1:12" x14ac:dyDescent="0.3">
      <c r="A7134" s="14">
        <v>353616</v>
      </c>
      <c r="B7134" s="16" t="s">
        <v>9543</v>
      </c>
      <c r="C7134" s="16" t="s">
        <v>8233</v>
      </c>
      <c r="D7134" s="4">
        <v>43089</v>
      </c>
      <c r="E7134" s="23">
        <v>2017</v>
      </c>
      <c r="F7134" s="19">
        <v>6.5</v>
      </c>
      <c r="G7134" s="19">
        <f>IF(Movies[[#This Row],[rating]]=0,"",Movies[[#This Row],[rating]])</f>
        <v>6.5</v>
      </c>
      <c r="H7134" s="19" t="str">
        <f>IF(Movies[[#This Row],[rating]]=0,"No Rating","Rated")</f>
        <v>Rated</v>
      </c>
      <c r="I7134" s="16" t="s">
        <v>3819</v>
      </c>
      <c r="J7134" s="29" t="s">
        <v>12</v>
      </c>
      <c r="K7134" s="19">
        <v>23.39</v>
      </c>
      <c r="L7134" s="26">
        <v>3313</v>
      </c>
    </row>
    <row r="7135" spans="1:12" x14ac:dyDescent="0.3">
      <c r="A7135" s="14">
        <v>452773</v>
      </c>
      <c r="B7135" s="16" t="s">
        <v>9544</v>
      </c>
      <c r="C7135" s="16" t="s">
        <v>840</v>
      </c>
      <c r="D7135" s="4">
        <v>42819</v>
      </c>
      <c r="E7135" s="23">
        <v>2017</v>
      </c>
      <c r="F7135" s="19">
        <v>6.7</v>
      </c>
      <c r="G7135" s="19">
        <f>IF(Movies[[#This Row],[rating]]=0,"",Movies[[#This Row],[rating]])</f>
        <v>6.7</v>
      </c>
      <c r="H7135" s="19" t="str">
        <f>IF(Movies[[#This Row],[rating]]=0,"No Rating","Rated")</f>
        <v>Rated</v>
      </c>
      <c r="I7135" s="16" t="s">
        <v>1688</v>
      </c>
      <c r="J7135" s="29" t="s">
        <v>34</v>
      </c>
      <c r="K7135" s="19">
        <v>23.332999999999998</v>
      </c>
      <c r="L7135" s="26">
        <v>412</v>
      </c>
    </row>
    <row r="7136" spans="1:12" x14ac:dyDescent="0.3">
      <c r="A7136" s="14">
        <v>440021</v>
      </c>
      <c r="B7136" s="16" t="s">
        <v>9545</v>
      </c>
      <c r="C7136" s="16" t="s">
        <v>10</v>
      </c>
      <c r="D7136" s="4">
        <v>43020</v>
      </c>
      <c r="E7136" s="23">
        <v>2017</v>
      </c>
      <c r="F7136" s="19">
        <v>6.7</v>
      </c>
      <c r="G7136" s="19">
        <f>IF(Movies[[#This Row],[rating]]=0,"",Movies[[#This Row],[rating]])</f>
        <v>6.7</v>
      </c>
      <c r="H7136" s="19" t="str">
        <f>IF(Movies[[#This Row],[rating]]=0,"No Rating","Rated")</f>
        <v>Rated</v>
      </c>
      <c r="I7136" s="16" t="s">
        <v>6786</v>
      </c>
      <c r="J7136" s="29" t="s">
        <v>12</v>
      </c>
      <c r="K7136" s="19">
        <v>23.292000000000002</v>
      </c>
      <c r="L7136" s="26">
        <v>6209</v>
      </c>
    </row>
    <row r="7137" spans="1:12" x14ac:dyDescent="0.3">
      <c r="A7137" s="14">
        <v>440249</v>
      </c>
      <c r="B7137" s="16" t="s">
        <v>9546</v>
      </c>
      <c r="C7137" s="16" t="s">
        <v>10</v>
      </c>
      <c r="D7137" s="4">
        <v>42822</v>
      </c>
      <c r="E7137" s="23">
        <v>2017</v>
      </c>
      <c r="F7137" s="19">
        <v>5.4</v>
      </c>
      <c r="G7137" s="19">
        <f>IF(Movies[[#This Row],[rating]]=0,"",Movies[[#This Row],[rating]])</f>
        <v>5.4</v>
      </c>
      <c r="H7137" s="19" t="str">
        <f>IF(Movies[[#This Row],[rating]]=0,"No Rating","Rated")</f>
        <v>Rated</v>
      </c>
      <c r="I7137" s="16" t="s">
        <v>329</v>
      </c>
      <c r="J7137" s="29" t="s">
        <v>12</v>
      </c>
      <c r="K7137" s="19">
        <v>23.27</v>
      </c>
      <c r="L7137" s="26">
        <v>236</v>
      </c>
    </row>
    <row r="7138" spans="1:12" x14ac:dyDescent="0.3">
      <c r="A7138" s="14">
        <v>389015</v>
      </c>
      <c r="B7138" s="16" t="s">
        <v>9547</v>
      </c>
      <c r="C7138" s="16" t="s">
        <v>10</v>
      </c>
      <c r="D7138" s="4">
        <v>43077</v>
      </c>
      <c r="E7138" s="23">
        <v>2017</v>
      </c>
      <c r="F7138" s="19">
        <v>7.5</v>
      </c>
      <c r="G7138" s="19">
        <f>IF(Movies[[#This Row],[rating]]=0,"",Movies[[#This Row],[rating]])</f>
        <v>7.5</v>
      </c>
      <c r="H7138" s="19" t="str">
        <f>IF(Movies[[#This Row],[rating]]=0,"No Rating","Rated")</f>
        <v>Rated</v>
      </c>
      <c r="I7138" s="16" t="s">
        <v>713</v>
      </c>
      <c r="J7138" s="29" t="s">
        <v>12</v>
      </c>
      <c r="K7138" s="19">
        <v>23.268000000000001</v>
      </c>
      <c r="L7138" s="26">
        <v>5864</v>
      </c>
    </row>
    <row r="7139" spans="1:12" x14ac:dyDescent="0.3">
      <c r="A7139" s="14">
        <v>397422</v>
      </c>
      <c r="B7139" s="16" t="s">
        <v>9548</v>
      </c>
      <c r="C7139" s="16" t="s">
        <v>10</v>
      </c>
      <c r="D7139" s="4">
        <v>42901</v>
      </c>
      <c r="E7139" s="23">
        <v>2017</v>
      </c>
      <c r="F7139" s="19">
        <v>5.7</v>
      </c>
      <c r="G7139" s="19">
        <f>IF(Movies[[#This Row],[rating]]=0,"",Movies[[#This Row],[rating]])</f>
        <v>5.7</v>
      </c>
      <c r="H7139" s="19" t="str">
        <f>IF(Movies[[#This Row],[rating]]=0,"No Rating","Rated")</f>
        <v>Rated</v>
      </c>
      <c r="I7139" s="16" t="s">
        <v>713</v>
      </c>
      <c r="J7139" s="29" t="s">
        <v>12</v>
      </c>
      <c r="K7139" s="19">
        <v>23.236000000000001</v>
      </c>
      <c r="L7139" s="26">
        <v>2003</v>
      </c>
    </row>
    <row r="7140" spans="1:12" x14ac:dyDescent="0.3">
      <c r="A7140" s="14">
        <v>461053</v>
      </c>
      <c r="B7140" s="16" t="s">
        <v>9549</v>
      </c>
      <c r="C7140" s="16" t="s">
        <v>10</v>
      </c>
      <c r="D7140" s="4">
        <v>42948</v>
      </c>
      <c r="E7140" s="23">
        <v>2017</v>
      </c>
      <c r="F7140" s="19">
        <v>5.8</v>
      </c>
      <c r="G7140" s="19">
        <f>IF(Movies[[#This Row],[rating]]=0,"",Movies[[#This Row],[rating]])</f>
        <v>5.8</v>
      </c>
      <c r="H7140" s="19" t="str">
        <f>IF(Movies[[#This Row],[rating]]=0,"No Rating","Rated")</f>
        <v>Rated</v>
      </c>
      <c r="I7140" s="16" t="s">
        <v>78</v>
      </c>
      <c r="J7140" s="29" t="s">
        <v>12</v>
      </c>
      <c r="K7140" s="19">
        <v>22.998000000000001</v>
      </c>
      <c r="L7140" s="26">
        <v>372</v>
      </c>
    </row>
    <row r="7141" spans="1:12" x14ac:dyDescent="0.3">
      <c r="A7141" s="14">
        <v>538751</v>
      </c>
      <c r="B7141" s="16" t="s">
        <v>9550</v>
      </c>
      <c r="C7141" s="16" t="s">
        <v>94</v>
      </c>
      <c r="D7141" s="4">
        <v>42926</v>
      </c>
      <c r="E7141" s="23">
        <v>2017</v>
      </c>
      <c r="F7141" s="19">
        <v>6</v>
      </c>
      <c r="G7141" s="19">
        <f>IF(Movies[[#This Row],[rating]]=0,"",Movies[[#This Row],[rating]])</f>
        <v>6</v>
      </c>
      <c r="H7141" s="19" t="str">
        <f>IF(Movies[[#This Row],[rating]]=0,"No Rating","Rated")</f>
        <v>Rated</v>
      </c>
      <c r="I7141" s="16" t="s">
        <v>886</v>
      </c>
      <c r="J7141" s="29" t="s">
        <v>96</v>
      </c>
      <c r="K7141" s="19">
        <v>22.949000000000002</v>
      </c>
      <c r="L7141" s="26">
        <v>13</v>
      </c>
    </row>
    <row r="7142" spans="1:12" x14ac:dyDescent="0.3">
      <c r="A7142" s="14">
        <v>418078</v>
      </c>
      <c r="B7142" s="16" t="s">
        <v>9551</v>
      </c>
      <c r="C7142" s="16" t="s">
        <v>10</v>
      </c>
      <c r="D7142" s="4">
        <v>42895</v>
      </c>
      <c r="E7142" s="23">
        <v>2017</v>
      </c>
      <c r="F7142" s="19">
        <v>5.8540000000000001</v>
      </c>
      <c r="G7142" s="19">
        <f>IF(Movies[[#This Row],[rating]]=0,"",Movies[[#This Row],[rating]])</f>
        <v>5.8540000000000001</v>
      </c>
      <c r="H7142" s="19" t="str">
        <f>IF(Movies[[#This Row],[rating]]=0,"No Rating","Rated")</f>
        <v>Rated</v>
      </c>
      <c r="I7142" s="16" t="s">
        <v>280</v>
      </c>
      <c r="J7142" s="29" t="s">
        <v>12</v>
      </c>
      <c r="K7142" s="19">
        <v>22.725000000000001</v>
      </c>
      <c r="L7142" s="26">
        <v>2396</v>
      </c>
    </row>
    <row r="7143" spans="1:12" x14ac:dyDescent="0.3">
      <c r="A7143" s="14">
        <v>339259</v>
      </c>
      <c r="B7143" s="16" t="s">
        <v>9552</v>
      </c>
      <c r="C7143" s="16" t="s">
        <v>9553</v>
      </c>
      <c r="D7143" s="4">
        <v>42880</v>
      </c>
      <c r="E7143" s="23">
        <v>2017</v>
      </c>
      <c r="F7143" s="19">
        <v>6.5529999999999999</v>
      </c>
      <c r="G7143" s="19">
        <f>IF(Movies[[#This Row],[rating]]=0,"",Movies[[#This Row],[rating]])</f>
        <v>6.5529999999999999</v>
      </c>
      <c r="H7143" s="19" t="str">
        <f>IF(Movies[[#This Row],[rating]]=0,"No Rating","Rated")</f>
        <v>Rated</v>
      </c>
      <c r="I7143" s="16" t="s">
        <v>9554</v>
      </c>
      <c r="J7143" s="29" t="s">
        <v>12</v>
      </c>
      <c r="K7143" s="19">
        <v>22.582999999999998</v>
      </c>
      <c r="L7143" s="26">
        <v>776</v>
      </c>
    </row>
    <row r="7144" spans="1:12" x14ac:dyDescent="0.3">
      <c r="A7144" s="14">
        <v>411873</v>
      </c>
      <c r="B7144" s="16" t="s">
        <v>9555</v>
      </c>
      <c r="C7144" s="16" t="s">
        <v>172</v>
      </c>
      <c r="D7144" s="4">
        <v>42916</v>
      </c>
      <c r="E7144" s="23">
        <v>2017</v>
      </c>
      <c r="F7144" s="19">
        <v>5.8289999999999997</v>
      </c>
      <c r="G7144" s="19">
        <f>IF(Movies[[#This Row],[rating]]=0,"",Movies[[#This Row],[rating]])</f>
        <v>5.8289999999999997</v>
      </c>
      <c r="H7144" s="19" t="str">
        <f>IF(Movies[[#This Row],[rating]]=0,"No Rating","Rated")</f>
        <v>Rated</v>
      </c>
      <c r="I7144" s="16" t="s">
        <v>30</v>
      </c>
      <c r="J7144" s="29" t="s">
        <v>12</v>
      </c>
      <c r="K7144" s="19">
        <v>22.431000000000001</v>
      </c>
      <c r="L7144" s="26">
        <v>575</v>
      </c>
    </row>
    <row r="7145" spans="1:12" x14ac:dyDescent="0.3">
      <c r="A7145" s="14">
        <v>431530</v>
      </c>
      <c r="B7145" s="16" t="s">
        <v>9556</v>
      </c>
      <c r="C7145" s="16" t="s">
        <v>8233</v>
      </c>
      <c r="D7145" s="4">
        <v>42951</v>
      </c>
      <c r="E7145" s="23">
        <v>2017</v>
      </c>
      <c r="F7145" s="19">
        <v>6.3</v>
      </c>
      <c r="G7145" s="19">
        <f>IF(Movies[[#This Row],[rating]]=0,"",Movies[[#This Row],[rating]])</f>
        <v>6.3</v>
      </c>
      <c r="H7145" s="19" t="str">
        <f>IF(Movies[[#This Row],[rating]]=0,"No Rating","Rated")</f>
        <v>Rated</v>
      </c>
      <c r="I7145" s="16" t="s">
        <v>30</v>
      </c>
      <c r="J7145" s="29" t="s">
        <v>12</v>
      </c>
      <c r="K7145" s="19">
        <v>22.123999999999999</v>
      </c>
      <c r="L7145" s="26">
        <v>2102</v>
      </c>
    </row>
    <row r="7146" spans="1:12" x14ac:dyDescent="0.3">
      <c r="A7146" s="14">
        <v>335360</v>
      </c>
      <c r="B7146" s="16" t="s">
        <v>9557</v>
      </c>
      <c r="C7146" s="16" t="s">
        <v>172</v>
      </c>
      <c r="D7146" s="4">
        <v>43013</v>
      </c>
      <c r="E7146" s="23">
        <v>2017</v>
      </c>
      <c r="F7146" s="19">
        <v>7.2</v>
      </c>
      <c r="G7146" s="19">
        <f>IF(Movies[[#This Row],[rating]]=0,"",Movies[[#This Row],[rating]])</f>
        <v>7.2</v>
      </c>
      <c r="H7146" s="19" t="str">
        <f>IF(Movies[[#This Row],[rating]]=0,"No Rating","Rated")</f>
        <v>Rated</v>
      </c>
      <c r="I7146" s="16" t="s">
        <v>403</v>
      </c>
      <c r="J7146" s="29" t="s">
        <v>12</v>
      </c>
      <c r="K7146" s="19">
        <v>22.106999999999999</v>
      </c>
      <c r="L7146" s="26">
        <v>384</v>
      </c>
    </row>
    <row r="7147" spans="1:12" x14ac:dyDescent="0.3">
      <c r="A7147" s="14">
        <v>428449</v>
      </c>
      <c r="B7147" s="16" t="s">
        <v>9558</v>
      </c>
      <c r="C7147" s="16" t="s">
        <v>10</v>
      </c>
      <c r="D7147" s="4">
        <v>42849</v>
      </c>
      <c r="E7147" s="23">
        <v>2017</v>
      </c>
      <c r="F7147" s="19">
        <v>7.1059999999999999</v>
      </c>
      <c r="G7147" s="19">
        <f>IF(Movies[[#This Row],[rating]]=0,"",Movies[[#This Row],[rating]])</f>
        <v>7.1059999999999999</v>
      </c>
      <c r="H7147" s="19" t="str">
        <f>IF(Movies[[#This Row],[rating]]=0,"No Rating","Rated")</f>
        <v>Rated</v>
      </c>
      <c r="I7147" s="16" t="s">
        <v>5934</v>
      </c>
      <c r="J7147" s="29" t="s">
        <v>12</v>
      </c>
      <c r="K7147" s="19">
        <v>22.044</v>
      </c>
      <c r="L7147" s="26">
        <v>2337</v>
      </c>
    </row>
    <row r="7148" spans="1:12" x14ac:dyDescent="0.3">
      <c r="A7148" s="14">
        <v>537971</v>
      </c>
      <c r="B7148" s="16" t="s">
        <v>9559</v>
      </c>
      <c r="C7148" s="16" t="s">
        <v>51</v>
      </c>
      <c r="D7148" s="4">
        <v>43086</v>
      </c>
      <c r="E7148" s="23">
        <v>2017</v>
      </c>
      <c r="F7148" s="19">
        <v>6.3</v>
      </c>
      <c r="G7148" s="19">
        <f>IF(Movies[[#This Row],[rating]]=0,"",Movies[[#This Row],[rating]])</f>
        <v>6.3</v>
      </c>
      <c r="H7148" s="19" t="str">
        <f>IF(Movies[[#This Row],[rating]]=0,"No Rating","Rated")</f>
        <v>Rated</v>
      </c>
      <c r="I7148" s="16" t="s">
        <v>1363</v>
      </c>
      <c r="J7148" s="29" t="s">
        <v>34</v>
      </c>
      <c r="K7148" s="19">
        <v>21.928000000000001</v>
      </c>
      <c r="L7148" s="26">
        <v>24</v>
      </c>
    </row>
    <row r="7149" spans="1:12" x14ac:dyDescent="0.3">
      <c r="A7149" s="14">
        <v>350312</v>
      </c>
      <c r="B7149" s="16" t="s">
        <v>9560</v>
      </c>
      <c r="C7149" s="16" t="s">
        <v>595</v>
      </c>
      <c r="D7149" s="4">
        <v>42852</v>
      </c>
      <c r="E7149" s="23">
        <v>2017</v>
      </c>
      <c r="F7149" s="19">
        <v>7.4</v>
      </c>
      <c r="G7149" s="19">
        <f>IF(Movies[[#This Row],[rating]]=0,"",Movies[[#This Row],[rating]])</f>
        <v>7.4</v>
      </c>
      <c r="H7149" s="19" t="str">
        <f>IF(Movies[[#This Row],[rating]]=0,"No Rating","Rated")</f>
        <v>Rated</v>
      </c>
      <c r="I7149" s="16" t="s">
        <v>80</v>
      </c>
      <c r="J7149" s="29" t="s">
        <v>1033</v>
      </c>
      <c r="K7149" s="19">
        <v>21.742000000000001</v>
      </c>
      <c r="L7149" s="26">
        <v>749</v>
      </c>
    </row>
    <row r="7150" spans="1:12" x14ac:dyDescent="0.3">
      <c r="A7150" s="14">
        <v>462883</v>
      </c>
      <c r="B7150" s="16" t="s">
        <v>9561</v>
      </c>
      <c r="C7150" s="16" t="s">
        <v>9562</v>
      </c>
      <c r="D7150" s="4">
        <v>43013</v>
      </c>
      <c r="E7150" s="23">
        <v>2017</v>
      </c>
      <c r="F7150" s="19">
        <v>6.6</v>
      </c>
      <c r="G7150" s="19">
        <f>IF(Movies[[#This Row],[rating]]=0,"",Movies[[#This Row],[rating]])</f>
        <v>6.6</v>
      </c>
      <c r="H7150" s="19" t="str">
        <f>IF(Movies[[#This Row],[rating]]=0,"No Rating","Rated")</f>
        <v>Rated</v>
      </c>
      <c r="I7150" s="16" t="s">
        <v>9563</v>
      </c>
      <c r="J7150" s="29" t="s">
        <v>12</v>
      </c>
      <c r="K7150" s="19">
        <v>21.574000000000002</v>
      </c>
      <c r="L7150" s="26">
        <v>720</v>
      </c>
    </row>
    <row r="7151" spans="1:12" x14ac:dyDescent="0.3">
      <c r="A7151" s="14">
        <v>477776</v>
      </c>
      <c r="B7151" s="16" t="s">
        <v>9564</v>
      </c>
      <c r="C7151" s="16" t="s">
        <v>144</v>
      </c>
      <c r="D7151" s="4">
        <v>43029</v>
      </c>
      <c r="E7151" s="23">
        <v>2017</v>
      </c>
      <c r="F7151" s="19">
        <v>7.2</v>
      </c>
      <c r="G7151" s="19">
        <f>IF(Movies[[#This Row],[rating]]=0,"",Movies[[#This Row],[rating]])</f>
        <v>7.2</v>
      </c>
      <c r="H7151" s="19" t="str">
        <f>IF(Movies[[#This Row],[rating]]=0,"No Rating","Rated")</f>
        <v>Rated</v>
      </c>
      <c r="I7151" s="16" t="s">
        <v>9565</v>
      </c>
      <c r="J7151" s="29" t="s">
        <v>146</v>
      </c>
      <c r="K7151" s="19">
        <v>21.55</v>
      </c>
      <c r="L7151" s="26">
        <v>30</v>
      </c>
    </row>
    <row r="7152" spans="1:12" x14ac:dyDescent="0.3">
      <c r="A7152" s="14">
        <v>417644</v>
      </c>
      <c r="B7152" s="16" t="s">
        <v>9566</v>
      </c>
      <c r="C7152" s="16" t="s">
        <v>10</v>
      </c>
      <c r="D7152" s="4">
        <v>42817</v>
      </c>
      <c r="E7152" s="23">
        <v>2017</v>
      </c>
      <c r="F7152" s="19">
        <v>6.1</v>
      </c>
      <c r="G7152" s="19">
        <f>IF(Movies[[#This Row],[rating]]=0,"",Movies[[#This Row],[rating]])</f>
        <v>6.1</v>
      </c>
      <c r="H7152" s="19" t="str">
        <f>IF(Movies[[#This Row],[rating]]=0,"No Rating","Rated")</f>
        <v>Rated</v>
      </c>
      <c r="I7152" s="16" t="s">
        <v>136</v>
      </c>
      <c r="J7152" s="29" t="s">
        <v>12</v>
      </c>
      <c r="K7152" s="19">
        <v>21.529</v>
      </c>
      <c r="L7152" s="26">
        <v>1308</v>
      </c>
    </row>
    <row r="7153" spans="1:12" x14ac:dyDescent="0.3">
      <c r="A7153" s="14">
        <v>343674</v>
      </c>
      <c r="B7153" s="16" t="s">
        <v>9567</v>
      </c>
      <c r="C7153" s="16" t="s">
        <v>10</v>
      </c>
      <c r="D7153" s="4">
        <v>43007</v>
      </c>
      <c r="E7153" s="23">
        <v>2017</v>
      </c>
      <c r="F7153" s="19">
        <v>6.4</v>
      </c>
      <c r="G7153" s="19">
        <f>IF(Movies[[#This Row],[rating]]=0,"",Movies[[#This Row],[rating]])</f>
        <v>6.4</v>
      </c>
      <c r="H7153" s="19" t="str">
        <f>IF(Movies[[#This Row],[rating]]=0,"No Rating","Rated")</f>
        <v>Rated</v>
      </c>
      <c r="I7153" s="16" t="s">
        <v>132</v>
      </c>
      <c r="J7153" s="29" t="s">
        <v>12</v>
      </c>
      <c r="K7153" s="19">
        <v>21.501000000000001</v>
      </c>
      <c r="L7153" s="26">
        <v>3680</v>
      </c>
    </row>
    <row r="7154" spans="1:12" x14ac:dyDescent="0.3">
      <c r="A7154" s="14">
        <v>460648</v>
      </c>
      <c r="B7154" s="16" t="s">
        <v>9568</v>
      </c>
      <c r="C7154" s="16" t="s">
        <v>341</v>
      </c>
      <c r="D7154" s="4">
        <v>43087</v>
      </c>
      <c r="E7154" s="23">
        <v>2017</v>
      </c>
      <c r="F7154" s="19">
        <v>5.9</v>
      </c>
      <c r="G7154" s="19">
        <f>IF(Movies[[#This Row],[rating]]=0,"",Movies[[#This Row],[rating]])</f>
        <v>5.9</v>
      </c>
      <c r="H7154" s="19" t="str">
        <f>IF(Movies[[#This Row],[rating]]=0,"No Rating","Rated")</f>
        <v>Rated</v>
      </c>
      <c r="I7154" s="16" t="s">
        <v>9569</v>
      </c>
      <c r="J7154" s="29" t="s">
        <v>342</v>
      </c>
      <c r="K7154" s="19">
        <v>21.47</v>
      </c>
      <c r="L7154" s="26">
        <v>514</v>
      </c>
    </row>
    <row r="7155" spans="1:12" x14ac:dyDescent="0.3">
      <c r="A7155" s="14">
        <v>419479</v>
      </c>
      <c r="B7155" s="16" t="s">
        <v>9570</v>
      </c>
      <c r="C7155" s="16" t="s">
        <v>10</v>
      </c>
      <c r="D7155" s="4">
        <v>43021</v>
      </c>
      <c r="E7155" s="23">
        <v>2017</v>
      </c>
      <c r="F7155" s="19">
        <v>6.2</v>
      </c>
      <c r="G7155" s="19">
        <f>IF(Movies[[#This Row],[rating]]=0,"",Movies[[#This Row],[rating]])</f>
        <v>6.2</v>
      </c>
      <c r="H7155" s="19" t="str">
        <f>IF(Movies[[#This Row],[rating]]=0,"No Rating","Rated")</f>
        <v>Rated</v>
      </c>
      <c r="I7155" s="16" t="s">
        <v>125</v>
      </c>
      <c r="J7155" s="29" t="s">
        <v>12</v>
      </c>
      <c r="K7155" s="19">
        <v>21.47</v>
      </c>
      <c r="L7155" s="26">
        <v>3644</v>
      </c>
    </row>
    <row r="7156" spans="1:12" x14ac:dyDescent="0.3">
      <c r="A7156" s="14">
        <v>399170</v>
      </c>
      <c r="B7156" s="16" t="s">
        <v>9571</v>
      </c>
      <c r="C7156" s="16" t="s">
        <v>10</v>
      </c>
      <c r="D7156" s="4">
        <v>42964</v>
      </c>
      <c r="E7156" s="23">
        <v>2017</v>
      </c>
      <c r="F7156" s="19">
        <v>6.7270000000000003</v>
      </c>
      <c r="G7156" s="19">
        <f>IF(Movies[[#This Row],[rating]]=0,"",Movies[[#This Row],[rating]])</f>
        <v>6.7270000000000003</v>
      </c>
      <c r="H7156" s="19" t="str">
        <f>IF(Movies[[#This Row],[rating]]=0,"No Rating","Rated")</f>
        <v>Rated</v>
      </c>
      <c r="I7156" s="16" t="s">
        <v>875</v>
      </c>
      <c r="J7156" s="29" t="s">
        <v>12</v>
      </c>
      <c r="K7156" s="19">
        <v>21.44</v>
      </c>
      <c r="L7156" s="26">
        <v>3557</v>
      </c>
    </row>
    <row r="7157" spans="1:12" x14ac:dyDescent="0.3">
      <c r="A7157" s="14">
        <v>411840</v>
      </c>
      <c r="B7157" s="16" t="s">
        <v>9572</v>
      </c>
      <c r="C7157" s="16" t="s">
        <v>172</v>
      </c>
      <c r="D7157" s="4">
        <v>42761</v>
      </c>
      <c r="E7157" s="23">
        <v>2017</v>
      </c>
      <c r="F7157" s="19">
        <v>6.0750000000000002</v>
      </c>
      <c r="G7157" s="19">
        <f>IF(Movies[[#This Row],[rating]]=0,"",Movies[[#This Row],[rating]])</f>
        <v>6.0750000000000002</v>
      </c>
      <c r="H7157" s="19" t="str">
        <f>IF(Movies[[#This Row],[rating]]=0,"No Rating","Rated")</f>
        <v>Rated</v>
      </c>
      <c r="I7157" s="16" t="s">
        <v>36</v>
      </c>
      <c r="J7157" s="29" t="s">
        <v>12</v>
      </c>
      <c r="K7157" s="19">
        <v>21.239000000000001</v>
      </c>
      <c r="L7157" s="26">
        <v>272</v>
      </c>
    </row>
    <row r="7158" spans="1:12" x14ac:dyDescent="0.3">
      <c r="A7158" s="14">
        <v>452910</v>
      </c>
      <c r="B7158" s="16" t="s">
        <v>9573</v>
      </c>
      <c r="C7158" s="16" t="s">
        <v>411</v>
      </c>
      <c r="D7158" s="4">
        <v>42929</v>
      </c>
      <c r="E7158" s="23">
        <v>2017</v>
      </c>
      <c r="F7158" s="19">
        <v>7.6</v>
      </c>
      <c r="G7158" s="19">
        <f>IF(Movies[[#This Row],[rating]]=0,"",Movies[[#This Row],[rating]])</f>
        <v>7.6</v>
      </c>
      <c r="H7158" s="19" t="str">
        <f>IF(Movies[[#This Row],[rating]]=0,"No Rating","Rated")</f>
        <v>Rated</v>
      </c>
      <c r="I7158" s="16" t="s">
        <v>9574</v>
      </c>
      <c r="J7158" s="29" t="s">
        <v>342</v>
      </c>
      <c r="K7158" s="19">
        <v>21.01</v>
      </c>
      <c r="L7158" s="26">
        <v>188</v>
      </c>
    </row>
    <row r="7159" spans="1:12" x14ac:dyDescent="0.3">
      <c r="A7159" s="14">
        <v>335777</v>
      </c>
      <c r="B7159" s="16" t="s">
        <v>9575</v>
      </c>
      <c r="C7159" s="16" t="s">
        <v>5870</v>
      </c>
      <c r="D7159" s="4">
        <v>42958</v>
      </c>
      <c r="E7159" s="23">
        <v>2017</v>
      </c>
      <c r="F7159" s="19">
        <v>5.9710000000000001</v>
      </c>
      <c r="G7159" s="19">
        <f>IF(Movies[[#This Row],[rating]]=0,"",Movies[[#This Row],[rating]])</f>
        <v>5.9710000000000001</v>
      </c>
      <c r="H7159" s="19" t="str">
        <f>IF(Movies[[#This Row],[rating]]=0,"No Rating","Rated")</f>
        <v>Rated</v>
      </c>
      <c r="I7159" s="16" t="s">
        <v>1670</v>
      </c>
      <c r="J7159" s="29" t="s">
        <v>12</v>
      </c>
      <c r="K7159" s="19">
        <v>21.006</v>
      </c>
      <c r="L7159" s="26">
        <v>419</v>
      </c>
    </row>
    <row r="7160" spans="1:12" x14ac:dyDescent="0.3">
      <c r="A7160" s="14">
        <v>300665</v>
      </c>
      <c r="B7160" s="16" t="s">
        <v>9576</v>
      </c>
      <c r="C7160" s="16" t="s">
        <v>10</v>
      </c>
      <c r="D7160" s="4">
        <v>42992</v>
      </c>
      <c r="E7160" s="23">
        <v>2017</v>
      </c>
      <c r="F7160" s="19">
        <v>5.6</v>
      </c>
      <c r="G7160" s="19">
        <f>IF(Movies[[#This Row],[rating]]=0,"",Movies[[#This Row],[rating]])</f>
        <v>5.6</v>
      </c>
      <c r="H7160" s="19" t="str">
        <f>IF(Movies[[#This Row],[rating]]=0,"No Rating","Rated")</f>
        <v>Rated</v>
      </c>
      <c r="I7160" s="16" t="s">
        <v>132</v>
      </c>
      <c r="J7160" s="29" t="s">
        <v>12</v>
      </c>
      <c r="K7160" s="19">
        <v>20.992999999999999</v>
      </c>
      <c r="L7160" s="26">
        <v>1332</v>
      </c>
    </row>
    <row r="7161" spans="1:12" x14ac:dyDescent="0.3">
      <c r="A7161" s="14">
        <v>431803</v>
      </c>
      <c r="B7161" s="16" t="s">
        <v>9577</v>
      </c>
      <c r="C7161" s="16" t="s">
        <v>1845</v>
      </c>
      <c r="D7161" s="4">
        <v>42742</v>
      </c>
      <c r="E7161" s="23">
        <v>2017</v>
      </c>
      <c r="F7161" s="19">
        <v>7.5</v>
      </c>
      <c r="G7161" s="19">
        <f>IF(Movies[[#This Row],[rating]]=0,"",Movies[[#This Row],[rating]])</f>
        <v>7.5</v>
      </c>
      <c r="H7161" s="19" t="str">
        <f>IF(Movies[[#This Row],[rating]]=0,"No Rating","Rated")</f>
        <v>Rated</v>
      </c>
      <c r="I7161" s="16" t="s">
        <v>1496</v>
      </c>
      <c r="J7161" s="29" t="s">
        <v>146</v>
      </c>
      <c r="K7161" s="19">
        <v>20.84</v>
      </c>
      <c r="L7161" s="26">
        <v>21</v>
      </c>
    </row>
    <row r="7162" spans="1:12" x14ac:dyDescent="0.3">
      <c r="A7162" s="14">
        <v>558144</v>
      </c>
      <c r="B7162" s="16" t="s">
        <v>9578</v>
      </c>
      <c r="C7162" s="16" t="s">
        <v>10</v>
      </c>
      <c r="D7162" s="4">
        <v>42797</v>
      </c>
      <c r="E7162" s="23">
        <v>2017</v>
      </c>
      <c r="F7162" s="19">
        <v>7.1</v>
      </c>
      <c r="G7162" s="19">
        <f>IF(Movies[[#This Row],[rating]]=0,"",Movies[[#This Row],[rating]])</f>
        <v>7.1</v>
      </c>
      <c r="H7162" s="19" t="str">
        <f>IF(Movies[[#This Row],[rating]]=0,"No Rating","Rated")</f>
        <v>Rated</v>
      </c>
      <c r="I7162" s="16" t="s">
        <v>136</v>
      </c>
      <c r="J7162" s="29" t="s">
        <v>12</v>
      </c>
      <c r="K7162" s="19">
        <v>20.777000000000001</v>
      </c>
      <c r="L7162" s="26">
        <v>512</v>
      </c>
    </row>
    <row r="7163" spans="1:12" x14ac:dyDescent="0.3">
      <c r="A7163" s="14">
        <v>425134</v>
      </c>
      <c r="B7163" s="16" t="s">
        <v>9579</v>
      </c>
      <c r="C7163" s="16" t="s">
        <v>2088</v>
      </c>
      <c r="D7163" s="4">
        <v>42800</v>
      </c>
      <c r="E7163" s="23">
        <v>2017</v>
      </c>
      <c r="F7163" s="19">
        <v>6.9</v>
      </c>
      <c r="G7163" s="19">
        <f>IF(Movies[[#This Row],[rating]]=0,"",Movies[[#This Row],[rating]])</f>
        <v>6.9</v>
      </c>
      <c r="H7163" s="19" t="str">
        <f>IF(Movies[[#This Row],[rating]]=0,"No Rating","Rated")</f>
        <v>Rated</v>
      </c>
      <c r="I7163" s="16" t="s">
        <v>30</v>
      </c>
      <c r="J7163" s="29" t="s">
        <v>12</v>
      </c>
      <c r="K7163" s="19">
        <v>20.645</v>
      </c>
      <c r="L7163" s="26">
        <v>629</v>
      </c>
    </row>
    <row r="7164" spans="1:12" x14ac:dyDescent="0.3">
      <c r="A7164" s="14">
        <v>417830</v>
      </c>
      <c r="B7164" s="16" t="s">
        <v>9580</v>
      </c>
      <c r="C7164" s="16" t="s">
        <v>10</v>
      </c>
      <c r="D7164" s="4">
        <v>42874</v>
      </c>
      <c r="E7164" s="23">
        <v>2017</v>
      </c>
      <c r="F7164" s="19">
        <v>5.3</v>
      </c>
      <c r="G7164" s="19">
        <f>IF(Movies[[#This Row],[rating]]=0,"",Movies[[#This Row],[rating]])</f>
        <v>5.3</v>
      </c>
      <c r="H7164" s="19" t="str">
        <f>IF(Movies[[#This Row],[rating]]=0,"No Rating","Rated")</f>
        <v>Rated</v>
      </c>
      <c r="I7164" s="16" t="s">
        <v>153</v>
      </c>
      <c r="J7164" s="29" t="s">
        <v>12</v>
      </c>
      <c r="K7164" s="19">
        <v>20.581</v>
      </c>
      <c r="L7164" s="26">
        <v>483</v>
      </c>
    </row>
    <row r="7165" spans="1:12" x14ac:dyDescent="0.3">
      <c r="A7165" s="14">
        <v>401513</v>
      </c>
      <c r="B7165" s="16" t="s">
        <v>9581</v>
      </c>
      <c r="C7165" s="16" t="s">
        <v>877</v>
      </c>
      <c r="D7165" s="4">
        <v>42761</v>
      </c>
      <c r="E7165" s="23">
        <v>2017</v>
      </c>
      <c r="F7165" s="19">
        <v>6.7</v>
      </c>
      <c r="G7165" s="19">
        <f>IF(Movies[[#This Row],[rating]]=0,"",Movies[[#This Row],[rating]])</f>
        <v>6.7</v>
      </c>
      <c r="H7165" s="19" t="str">
        <f>IF(Movies[[#This Row],[rating]]=0,"No Rating","Rated")</f>
        <v>Rated</v>
      </c>
      <c r="I7165" s="16" t="s">
        <v>9582</v>
      </c>
      <c r="J7165" s="29" t="s">
        <v>774</v>
      </c>
      <c r="K7165" s="19">
        <v>20.544</v>
      </c>
      <c r="L7165" s="26">
        <v>822</v>
      </c>
    </row>
    <row r="7166" spans="1:12" x14ac:dyDescent="0.3">
      <c r="A7166" s="14">
        <v>484510</v>
      </c>
      <c r="B7166" s="16" t="s">
        <v>9583</v>
      </c>
      <c r="C7166" s="16" t="s">
        <v>1845</v>
      </c>
      <c r="D7166" s="4">
        <v>43040</v>
      </c>
      <c r="E7166" s="23">
        <v>2017</v>
      </c>
      <c r="F7166" s="19">
        <v>6.7</v>
      </c>
      <c r="G7166" s="19">
        <f>IF(Movies[[#This Row],[rating]]=0,"",Movies[[#This Row],[rating]])</f>
        <v>6.7</v>
      </c>
      <c r="H7166" s="19" t="str">
        <f>IF(Movies[[#This Row],[rating]]=0,"No Rating","Rated")</f>
        <v>Rated</v>
      </c>
      <c r="I7166" s="16" t="s">
        <v>2102</v>
      </c>
      <c r="J7166" s="29" t="s">
        <v>12</v>
      </c>
      <c r="K7166" s="19">
        <v>20.542000000000002</v>
      </c>
      <c r="L7166" s="26">
        <v>486</v>
      </c>
    </row>
    <row r="7167" spans="1:12" x14ac:dyDescent="0.3">
      <c r="A7167" s="14">
        <v>203835</v>
      </c>
      <c r="B7167" s="16" t="s">
        <v>9584</v>
      </c>
      <c r="C7167" s="16" t="s">
        <v>10</v>
      </c>
      <c r="D7167" s="4">
        <v>42916</v>
      </c>
      <c r="E7167" s="23">
        <v>2017</v>
      </c>
      <c r="F7167" s="19">
        <v>5.3</v>
      </c>
      <c r="G7167" s="19">
        <f>IF(Movies[[#This Row],[rating]]=0,"",Movies[[#This Row],[rating]])</f>
        <v>5.3</v>
      </c>
      <c r="H7167" s="19" t="str">
        <f>IF(Movies[[#This Row],[rating]]=0,"No Rating","Rated")</f>
        <v>Rated</v>
      </c>
      <c r="I7167" s="16" t="s">
        <v>132</v>
      </c>
      <c r="J7167" s="29" t="s">
        <v>12</v>
      </c>
      <c r="K7167" s="19">
        <v>20.516999999999999</v>
      </c>
      <c r="L7167" s="26">
        <v>1029</v>
      </c>
    </row>
    <row r="7168" spans="1:12" x14ac:dyDescent="0.3">
      <c r="A7168" s="14">
        <v>395458</v>
      </c>
      <c r="B7168" s="16" t="s">
        <v>9585</v>
      </c>
      <c r="C7168" s="16" t="s">
        <v>936</v>
      </c>
      <c r="D7168" s="4">
        <v>43034</v>
      </c>
      <c r="E7168" s="23">
        <v>2017</v>
      </c>
      <c r="F7168" s="19">
        <v>5.9</v>
      </c>
      <c r="G7168" s="19">
        <f>IF(Movies[[#This Row],[rating]]=0,"",Movies[[#This Row],[rating]])</f>
        <v>5.9</v>
      </c>
      <c r="H7168" s="19" t="str">
        <f>IF(Movies[[#This Row],[rating]]=0,"No Rating","Rated")</f>
        <v>Rated</v>
      </c>
      <c r="I7168" s="16" t="s">
        <v>4901</v>
      </c>
      <c r="J7168" s="29" t="s">
        <v>12</v>
      </c>
      <c r="K7168" s="19">
        <v>20.481999999999999</v>
      </c>
      <c r="L7168" s="26">
        <v>1713</v>
      </c>
    </row>
    <row r="7169" spans="1:12" x14ac:dyDescent="0.3">
      <c r="A7169" s="14">
        <v>417870</v>
      </c>
      <c r="B7169" s="16" t="s">
        <v>9586</v>
      </c>
      <c r="C7169" s="16" t="s">
        <v>10</v>
      </c>
      <c r="D7169" s="4">
        <v>42937</v>
      </c>
      <c r="E7169" s="23">
        <v>2017</v>
      </c>
      <c r="F7169" s="19">
        <v>6.8</v>
      </c>
      <c r="G7169" s="19">
        <f>IF(Movies[[#This Row],[rating]]=0,"",Movies[[#This Row],[rating]])</f>
        <v>6.8</v>
      </c>
      <c r="H7169" s="19" t="str">
        <f>IF(Movies[[#This Row],[rating]]=0,"No Rating","Rated")</f>
        <v>Rated</v>
      </c>
      <c r="I7169" s="16" t="s">
        <v>9587</v>
      </c>
      <c r="J7169" s="29" t="s">
        <v>12</v>
      </c>
      <c r="K7169" s="19">
        <v>20.462</v>
      </c>
      <c r="L7169" s="26">
        <v>1504</v>
      </c>
    </row>
    <row r="7170" spans="1:12" x14ac:dyDescent="0.3">
      <c r="A7170" s="14">
        <v>420622</v>
      </c>
      <c r="B7170" s="16" t="s">
        <v>9588</v>
      </c>
      <c r="C7170" s="16" t="s">
        <v>10</v>
      </c>
      <c r="D7170" s="4">
        <v>43021</v>
      </c>
      <c r="E7170" s="23">
        <v>2017</v>
      </c>
      <c r="F7170" s="19">
        <v>7.173</v>
      </c>
      <c r="G7170" s="19">
        <f>IF(Movies[[#This Row],[rating]]=0,"",Movies[[#This Row],[rating]])</f>
        <v>7.173</v>
      </c>
      <c r="H7170" s="19" t="str">
        <f>IF(Movies[[#This Row],[rating]]=0,"No Rating","Rated")</f>
        <v>Rated</v>
      </c>
      <c r="I7170" s="16" t="s">
        <v>33</v>
      </c>
      <c r="J7170" s="29" t="s">
        <v>12</v>
      </c>
      <c r="K7170" s="19">
        <v>20.204000000000001</v>
      </c>
      <c r="L7170" s="26">
        <v>880</v>
      </c>
    </row>
    <row r="7171" spans="1:12" x14ac:dyDescent="0.3">
      <c r="A7171" s="14">
        <v>447759</v>
      </c>
      <c r="B7171" s="16" t="s">
        <v>9589</v>
      </c>
      <c r="C7171" s="16" t="s">
        <v>94</v>
      </c>
      <c r="D7171" s="4">
        <v>42808</v>
      </c>
      <c r="E7171" s="23">
        <v>2017</v>
      </c>
      <c r="F7171" s="19">
        <v>4.5</v>
      </c>
      <c r="G7171" s="19">
        <f>IF(Movies[[#This Row],[rating]]=0,"",Movies[[#This Row],[rating]])</f>
        <v>4.5</v>
      </c>
      <c r="H7171" s="19" t="str">
        <f>IF(Movies[[#This Row],[rating]]=0,"No Rating","Rated")</f>
        <v>Rated</v>
      </c>
      <c r="I7171" s="16" t="s">
        <v>197</v>
      </c>
      <c r="J7171" s="29" t="s">
        <v>96</v>
      </c>
      <c r="K7171" s="19">
        <v>20.137</v>
      </c>
      <c r="L7171" s="26">
        <v>12</v>
      </c>
    </row>
    <row r="7172" spans="1:12" x14ac:dyDescent="0.3">
      <c r="A7172" s="14">
        <v>487047</v>
      </c>
      <c r="B7172" s="16" t="s">
        <v>9590</v>
      </c>
      <c r="C7172" s="16" t="s">
        <v>432</v>
      </c>
      <c r="D7172" s="4">
        <v>42861</v>
      </c>
      <c r="E7172" s="23">
        <v>2017</v>
      </c>
      <c r="F7172" s="19">
        <v>6.3</v>
      </c>
      <c r="G7172" s="19">
        <f>IF(Movies[[#This Row],[rating]]=0,"",Movies[[#This Row],[rating]])</f>
        <v>6.3</v>
      </c>
      <c r="H7172" s="19" t="str">
        <f>IF(Movies[[#This Row],[rating]]=0,"No Rating","Rated")</f>
        <v>Rated</v>
      </c>
      <c r="I7172" s="16" t="s">
        <v>9591</v>
      </c>
      <c r="J7172" s="29" t="s">
        <v>12</v>
      </c>
      <c r="K7172" s="19">
        <v>20.088999999999999</v>
      </c>
      <c r="L7172" s="26">
        <v>61</v>
      </c>
    </row>
    <row r="7173" spans="1:12" x14ac:dyDescent="0.3">
      <c r="A7173" s="14">
        <v>403119</v>
      </c>
      <c r="B7173" s="16" t="s">
        <v>9592</v>
      </c>
      <c r="C7173" s="16" t="s">
        <v>9593</v>
      </c>
      <c r="D7173" s="4">
        <v>42880</v>
      </c>
      <c r="E7173" s="23">
        <v>2017</v>
      </c>
      <c r="F7173" s="19">
        <v>5.8</v>
      </c>
      <c r="G7173" s="19">
        <f>IF(Movies[[#This Row],[rating]]=0,"",Movies[[#This Row],[rating]])</f>
        <v>5.8</v>
      </c>
      <c r="H7173" s="19" t="str">
        <f>IF(Movies[[#This Row],[rating]]=0,"No Rating","Rated")</f>
        <v>Rated</v>
      </c>
      <c r="I7173" s="16" t="s">
        <v>468</v>
      </c>
      <c r="J7173" s="29" t="s">
        <v>12</v>
      </c>
      <c r="K7173" s="19">
        <v>20.036999999999999</v>
      </c>
      <c r="L7173" s="26">
        <v>2740</v>
      </c>
    </row>
    <row r="7174" spans="1:12" x14ac:dyDescent="0.3">
      <c r="A7174" s="14">
        <v>180863</v>
      </c>
      <c r="B7174" s="16" t="s">
        <v>9594</v>
      </c>
      <c r="C7174" s="16" t="s">
        <v>14</v>
      </c>
      <c r="D7174" s="4">
        <v>42762</v>
      </c>
      <c r="E7174" s="23">
        <v>2017</v>
      </c>
      <c r="F7174" s="19">
        <v>6.9</v>
      </c>
      <c r="G7174" s="19">
        <f>IF(Movies[[#This Row],[rating]]=0,"",Movies[[#This Row],[rating]])</f>
        <v>6.9</v>
      </c>
      <c r="H7174" s="19" t="str">
        <f>IF(Movies[[#This Row],[rating]]=0,"No Rating","Rated")</f>
        <v>Rated</v>
      </c>
      <c r="I7174" s="16" t="s">
        <v>3376</v>
      </c>
      <c r="J7174" s="29" t="s">
        <v>12</v>
      </c>
      <c r="K7174" s="19">
        <v>19.957000000000001</v>
      </c>
      <c r="L7174" s="26">
        <v>3151</v>
      </c>
    </row>
    <row r="7175" spans="1:12" x14ac:dyDescent="0.3">
      <c r="A7175" s="14">
        <v>429200</v>
      </c>
      <c r="B7175" s="16" t="s">
        <v>9595</v>
      </c>
      <c r="C7175" s="16" t="s">
        <v>10</v>
      </c>
      <c r="D7175" s="4">
        <v>42958</v>
      </c>
      <c r="E7175" s="23">
        <v>2017</v>
      </c>
      <c r="F7175" s="19">
        <v>7.2</v>
      </c>
      <c r="G7175" s="19">
        <f>IF(Movies[[#This Row],[rating]]=0,"",Movies[[#This Row],[rating]])</f>
        <v>7.2</v>
      </c>
      <c r="H7175" s="19" t="str">
        <f>IF(Movies[[#This Row],[rating]]=0,"No Rating","Rated")</f>
        <v>Rated</v>
      </c>
      <c r="I7175" s="16" t="s">
        <v>1027</v>
      </c>
      <c r="J7175" s="29" t="s">
        <v>12</v>
      </c>
      <c r="K7175" s="19">
        <v>19.789000000000001</v>
      </c>
      <c r="L7175" s="26">
        <v>2852</v>
      </c>
    </row>
    <row r="7176" spans="1:12" x14ac:dyDescent="0.3">
      <c r="A7176" s="14">
        <v>400106</v>
      </c>
      <c r="B7176" s="16" t="s">
        <v>9596</v>
      </c>
      <c r="C7176" s="16" t="s">
        <v>10</v>
      </c>
      <c r="D7176" s="4">
        <v>43091</v>
      </c>
      <c r="E7176" s="23">
        <v>2017</v>
      </c>
      <c r="F7176" s="19">
        <v>6.2</v>
      </c>
      <c r="G7176" s="19">
        <f>IF(Movies[[#This Row],[rating]]=0,"",Movies[[#This Row],[rating]])</f>
        <v>6.2</v>
      </c>
      <c r="H7176" s="19" t="str">
        <f>IF(Movies[[#This Row],[rating]]=0,"No Rating","Rated")</f>
        <v>Rated</v>
      </c>
      <c r="I7176" s="16" t="s">
        <v>8226</v>
      </c>
      <c r="J7176" s="29" t="s">
        <v>12</v>
      </c>
      <c r="K7176" s="19">
        <v>19.77</v>
      </c>
      <c r="L7176" s="26">
        <v>5696</v>
      </c>
    </row>
    <row r="7177" spans="1:12" x14ac:dyDescent="0.3">
      <c r="A7177" s="14">
        <v>440597</v>
      </c>
      <c r="B7177" s="16" t="s">
        <v>9597</v>
      </c>
      <c r="C7177" s="16" t="s">
        <v>172</v>
      </c>
      <c r="D7177" s="4">
        <v>42923</v>
      </c>
      <c r="E7177" s="23">
        <v>2017</v>
      </c>
      <c r="F7177" s="19">
        <v>5.7</v>
      </c>
      <c r="G7177" s="19">
        <f>IF(Movies[[#This Row],[rating]]=0,"",Movies[[#This Row],[rating]])</f>
        <v>5.7</v>
      </c>
      <c r="H7177" s="19" t="str">
        <f>IF(Movies[[#This Row],[rating]]=0,"No Rating","Rated")</f>
        <v>Rated</v>
      </c>
      <c r="I7177" s="16" t="s">
        <v>5155</v>
      </c>
      <c r="J7177" s="29" t="s">
        <v>12</v>
      </c>
      <c r="K7177" s="19">
        <v>19.614000000000001</v>
      </c>
      <c r="L7177" s="26">
        <v>1379</v>
      </c>
    </row>
    <row r="7178" spans="1:12" x14ac:dyDescent="0.3">
      <c r="A7178" s="14">
        <v>399019</v>
      </c>
      <c r="B7178" s="16" t="s">
        <v>9598</v>
      </c>
      <c r="C7178" s="16" t="s">
        <v>10</v>
      </c>
      <c r="D7178" s="4">
        <v>42909</v>
      </c>
      <c r="E7178" s="23">
        <v>2017</v>
      </c>
      <c r="F7178" s="19">
        <v>5.9</v>
      </c>
      <c r="G7178" s="19">
        <f>IF(Movies[[#This Row],[rating]]=0,"",Movies[[#This Row],[rating]])</f>
        <v>5.9</v>
      </c>
      <c r="H7178" s="19" t="str">
        <f>IF(Movies[[#This Row],[rating]]=0,"No Rating","Rated")</f>
        <v>Rated</v>
      </c>
      <c r="I7178" s="16" t="s">
        <v>49</v>
      </c>
      <c r="J7178" s="29" t="s">
        <v>12</v>
      </c>
      <c r="K7178" s="19">
        <v>19.489999999999998</v>
      </c>
      <c r="L7178" s="26">
        <v>2159</v>
      </c>
    </row>
    <row r="7179" spans="1:12" x14ac:dyDescent="0.3">
      <c r="A7179" s="14">
        <v>430231</v>
      </c>
      <c r="B7179" s="16" t="s">
        <v>9599</v>
      </c>
      <c r="C7179" s="16" t="s">
        <v>10</v>
      </c>
      <c r="D7179" s="4">
        <v>43044</v>
      </c>
      <c r="E7179" s="23">
        <v>2017</v>
      </c>
      <c r="F7179" s="19">
        <v>6.3</v>
      </c>
      <c r="G7179" s="19">
        <f>IF(Movies[[#This Row],[rating]]=0,"",Movies[[#This Row],[rating]])</f>
        <v>6.3</v>
      </c>
      <c r="H7179" s="19" t="str">
        <f>IF(Movies[[#This Row],[rating]]=0,"No Rating","Rated")</f>
        <v>Rated</v>
      </c>
      <c r="I7179" s="16" t="s">
        <v>2585</v>
      </c>
      <c r="J7179" s="29" t="s">
        <v>12</v>
      </c>
      <c r="K7179" s="19">
        <v>19.449000000000002</v>
      </c>
      <c r="L7179" s="26">
        <v>1122</v>
      </c>
    </row>
    <row r="7180" spans="1:12" x14ac:dyDescent="0.3">
      <c r="A7180" s="14">
        <v>460508</v>
      </c>
      <c r="B7180" s="16" t="s">
        <v>9600</v>
      </c>
      <c r="C7180" s="16" t="s">
        <v>595</v>
      </c>
      <c r="D7180" s="4">
        <v>42936</v>
      </c>
      <c r="E7180" s="23">
        <v>2017</v>
      </c>
      <c r="F7180" s="19">
        <v>5.9</v>
      </c>
      <c r="G7180" s="19">
        <f>IF(Movies[[#This Row],[rating]]=0,"",Movies[[#This Row],[rating]])</f>
        <v>5.9</v>
      </c>
      <c r="H7180" s="19" t="str">
        <f>IF(Movies[[#This Row],[rating]]=0,"No Rating","Rated")</f>
        <v>Rated</v>
      </c>
      <c r="I7180" s="16" t="s">
        <v>9601</v>
      </c>
      <c r="J7180" s="29" t="s">
        <v>142</v>
      </c>
      <c r="K7180" s="19">
        <v>19.427</v>
      </c>
      <c r="L7180" s="26">
        <v>46</v>
      </c>
    </row>
    <row r="7181" spans="1:12" x14ac:dyDescent="0.3">
      <c r="A7181" s="14">
        <v>452970</v>
      </c>
      <c r="B7181" s="16" t="s">
        <v>9602</v>
      </c>
      <c r="C7181" s="16" t="s">
        <v>144</v>
      </c>
      <c r="D7181" s="4">
        <v>43035</v>
      </c>
      <c r="E7181" s="23">
        <v>2017</v>
      </c>
      <c r="F7181" s="19">
        <v>6.9</v>
      </c>
      <c r="G7181" s="19">
        <f>IF(Movies[[#This Row],[rating]]=0,"",Movies[[#This Row],[rating]])</f>
        <v>6.9</v>
      </c>
      <c r="H7181" s="19" t="str">
        <f>IF(Movies[[#This Row],[rating]]=0,"No Rating","Rated")</f>
        <v>Rated</v>
      </c>
      <c r="I7181" s="16" t="s">
        <v>3260</v>
      </c>
      <c r="J7181" s="29" t="s">
        <v>146</v>
      </c>
      <c r="K7181" s="19">
        <v>19.408000000000001</v>
      </c>
      <c r="L7181" s="26">
        <v>299</v>
      </c>
    </row>
    <row r="7182" spans="1:12" x14ac:dyDescent="0.3">
      <c r="A7182" s="14">
        <v>435800</v>
      </c>
      <c r="B7182" s="16" t="s">
        <v>9603</v>
      </c>
      <c r="C7182" s="16" t="s">
        <v>341</v>
      </c>
      <c r="D7182" s="4">
        <v>42763</v>
      </c>
      <c r="E7182" s="23">
        <v>2017</v>
      </c>
      <c r="F7182" s="19">
        <v>5.7759999999999998</v>
      </c>
      <c r="G7182" s="19">
        <f>IF(Movies[[#This Row],[rating]]=0,"",Movies[[#This Row],[rating]])</f>
        <v>5.7759999999999998</v>
      </c>
      <c r="H7182" s="19" t="str">
        <f>IF(Movies[[#This Row],[rating]]=0,"No Rating","Rated")</f>
        <v>Rated</v>
      </c>
      <c r="I7182" s="16" t="s">
        <v>67</v>
      </c>
      <c r="J7182" s="29" t="s">
        <v>342</v>
      </c>
      <c r="K7182" s="19">
        <v>19.346</v>
      </c>
      <c r="L7182" s="26">
        <v>107</v>
      </c>
    </row>
    <row r="7183" spans="1:12" x14ac:dyDescent="0.3">
      <c r="A7183" s="14">
        <v>449503</v>
      </c>
      <c r="B7183" s="16" t="s">
        <v>4372</v>
      </c>
      <c r="C7183" s="16" t="s">
        <v>10</v>
      </c>
      <c r="D7183" s="4">
        <v>42892</v>
      </c>
      <c r="E7183" s="23">
        <v>2017</v>
      </c>
      <c r="F7183" s="19">
        <v>5.6</v>
      </c>
      <c r="G7183" s="19">
        <f>IF(Movies[[#This Row],[rating]]=0,"",Movies[[#This Row],[rating]])</f>
        <v>5.6</v>
      </c>
      <c r="H7183" s="19" t="str">
        <f>IF(Movies[[#This Row],[rating]]=0,"No Rating","Rated")</f>
        <v>Rated</v>
      </c>
      <c r="I7183" s="16" t="s">
        <v>71</v>
      </c>
      <c r="J7183" s="29" t="s">
        <v>12</v>
      </c>
      <c r="K7183" s="19">
        <v>19.306999999999999</v>
      </c>
      <c r="L7183" s="26">
        <v>165</v>
      </c>
    </row>
    <row r="7184" spans="1:12" x14ac:dyDescent="0.3">
      <c r="A7184" s="14">
        <v>430447</v>
      </c>
      <c r="B7184" s="16" t="s">
        <v>9604</v>
      </c>
      <c r="C7184" s="16" t="s">
        <v>144</v>
      </c>
      <c r="D7184" s="4">
        <v>42924</v>
      </c>
      <c r="E7184" s="23">
        <v>2017</v>
      </c>
      <c r="F7184" s="19">
        <v>7.1</v>
      </c>
      <c r="G7184" s="19">
        <f>IF(Movies[[#This Row],[rating]]=0,"",Movies[[#This Row],[rating]])</f>
        <v>7.1</v>
      </c>
      <c r="H7184" s="19" t="str">
        <f>IF(Movies[[#This Row],[rating]]=0,"No Rating","Rated")</f>
        <v>Rated</v>
      </c>
      <c r="I7184" s="16" t="s">
        <v>2102</v>
      </c>
      <c r="J7184" s="29" t="s">
        <v>146</v>
      </c>
      <c r="K7184" s="19">
        <v>19.253</v>
      </c>
      <c r="L7184" s="26">
        <v>802</v>
      </c>
    </row>
    <row r="7185" spans="1:12" x14ac:dyDescent="0.3">
      <c r="A7185" s="14">
        <v>402897</v>
      </c>
      <c r="B7185" s="16" t="s">
        <v>9605</v>
      </c>
      <c r="C7185" s="16" t="s">
        <v>9606</v>
      </c>
      <c r="D7185" s="4">
        <v>43028</v>
      </c>
      <c r="E7185" s="23">
        <v>2017</v>
      </c>
      <c r="F7185" s="19">
        <v>7.0030000000000001</v>
      </c>
      <c r="G7185" s="19">
        <f>IF(Movies[[#This Row],[rating]]=0,"",Movies[[#This Row],[rating]])</f>
        <v>7.0030000000000001</v>
      </c>
      <c r="H7185" s="19" t="str">
        <f>IF(Movies[[#This Row],[rating]]=0,"No Rating","Rated")</f>
        <v>Rated</v>
      </c>
      <c r="I7185" s="16" t="s">
        <v>752</v>
      </c>
      <c r="J7185" s="29" t="s">
        <v>12</v>
      </c>
      <c r="K7185" s="19">
        <v>19.248999999999999</v>
      </c>
      <c r="L7185" s="26">
        <v>1909</v>
      </c>
    </row>
    <row r="7186" spans="1:12" x14ac:dyDescent="0.3">
      <c r="A7186" s="14">
        <v>472454</v>
      </c>
      <c r="B7186" s="16" t="s">
        <v>9607</v>
      </c>
      <c r="C7186" s="16" t="s">
        <v>880</v>
      </c>
      <c r="D7186" s="4">
        <v>43035</v>
      </c>
      <c r="E7186" s="23">
        <v>2017</v>
      </c>
      <c r="F7186" s="19">
        <v>8</v>
      </c>
      <c r="G7186" s="19">
        <f>IF(Movies[[#This Row],[rating]]=0,"",Movies[[#This Row],[rating]])</f>
        <v>8</v>
      </c>
      <c r="H7186" s="19" t="str">
        <f>IF(Movies[[#This Row],[rating]]=0,"No Rating","Rated")</f>
        <v>Rated</v>
      </c>
      <c r="I7186" s="16" t="s">
        <v>3032</v>
      </c>
      <c r="J7186" s="29" t="s">
        <v>881</v>
      </c>
      <c r="K7186" s="19">
        <v>19.024999999999999</v>
      </c>
      <c r="L7186" s="26">
        <v>366</v>
      </c>
    </row>
    <row r="7187" spans="1:12" x14ac:dyDescent="0.3">
      <c r="A7187" s="14">
        <v>413594</v>
      </c>
      <c r="B7187" s="16" t="s">
        <v>9608</v>
      </c>
      <c r="C7187" s="16" t="s">
        <v>144</v>
      </c>
      <c r="D7187" s="4">
        <v>42784</v>
      </c>
      <c r="E7187" s="23">
        <v>2017</v>
      </c>
      <c r="F7187" s="19">
        <v>7.7329999999999997</v>
      </c>
      <c r="G7187" s="19">
        <f>IF(Movies[[#This Row],[rating]]=0,"",Movies[[#This Row],[rating]])</f>
        <v>7.7329999999999997</v>
      </c>
      <c r="H7187" s="19" t="str">
        <f>IF(Movies[[#This Row],[rating]]=0,"No Rating","Rated")</f>
        <v>Rated</v>
      </c>
      <c r="I7187" s="16" t="s">
        <v>9609</v>
      </c>
      <c r="J7187" s="29" t="s">
        <v>146</v>
      </c>
      <c r="K7187" s="19">
        <v>18.805</v>
      </c>
      <c r="L7187" s="26">
        <v>687</v>
      </c>
    </row>
    <row r="7188" spans="1:12" x14ac:dyDescent="0.3">
      <c r="A7188" s="14">
        <v>436274</v>
      </c>
      <c r="B7188" s="16" t="s">
        <v>9610</v>
      </c>
      <c r="C7188" s="16" t="s">
        <v>432</v>
      </c>
      <c r="D7188" s="4">
        <v>42933</v>
      </c>
      <c r="E7188" s="23">
        <v>2017</v>
      </c>
      <c r="F7188" s="19">
        <v>6.5</v>
      </c>
      <c r="G7188" s="19">
        <f>IF(Movies[[#This Row],[rating]]=0,"",Movies[[#This Row],[rating]])</f>
        <v>6.5</v>
      </c>
      <c r="H7188" s="19" t="str">
        <f>IF(Movies[[#This Row],[rating]]=0,"No Rating","Rated")</f>
        <v>Rated</v>
      </c>
      <c r="I7188" s="16" t="s">
        <v>1943</v>
      </c>
      <c r="J7188" s="29" t="s">
        <v>12</v>
      </c>
      <c r="K7188" s="19">
        <v>18.786999999999999</v>
      </c>
      <c r="L7188" s="26">
        <v>668</v>
      </c>
    </row>
    <row r="7189" spans="1:12" x14ac:dyDescent="0.3">
      <c r="A7189" s="14">
        <v>390061</v>
      </c>
      <c r="B7189" s="16" t="s">
        <v>9611</v>
      </c>
      <c r="C7189" s="16" t="s">
        <v>10</v>
      </c>
      <c r="D7189" s="4">
        <v>43006</v>
      </c>
      <c r="E7189" s="23">
        <v>2017</v>
      </c>
      <c r="F7189" s="19">
        <v>6.2</v>
      </c>
      <c r="G7189" s="19">
        <f>IF(Movies[[#This Row],[rating]]=0,"",Movies[[#This Row],[rating]])</f>
        <v>6.2</v>
      </c>
      <c r="H7189" s="19" t="str">
        <f>IF(Movies[[#This Row],[rating]]=0,"No Rating","Rated")</f>
        <v>Rated</v>
      </c>
      <c r="I7189" s="16" t="s">
        <v>2080</v>
      </c>
      <c r="J7189" s="29" t="s">
        <v>12</v>
      </c>
      <c r="K7189" s="19">
        <v>18.600999999999999</v>
      </c>
      <c r="L7189" s="26">
        <v>508</v>
      </c>
    </row>
    <row r="7190" spans="1:12" x14ac:dyDescent="0.3">
      <c r="A7190" s="14">
        <v>431562</v>
      </c>
      <c r="B7190" s="16" t="s">
        <v>9612</v>
      </c>
      <c r="C7190" s="16" t="s">
        <v>10</v>
      </c>
      <c r="D7190" s="4">
        <v>42740</v>
      </c>
      <c r="E7190" s="23">
        <v>2017</v>
      </c>
      <c r="F7190" s="19">
        <v>6.6</v>
      </c>
      <c r="G7190" s="19">
        <f>IF(Movies[[#This Row],[rating]]=0,"",Movies[[#This Row],[rating]])</f>
        <v>6.6</v>
      </c>
      <c r="H7190" s="19" t="str">
        <f>IF(Movies[[#This Row],[rating]]=0,"No Rating","Rated")</f>
        <v>Rated</v>
      </c>
      <c r="I7190" s="16" t="s">
        <v>390</v>
      </c>
      <c r="J7190" s="29" t="s">
        <v>12</v>
      </c>
      <c r="K7190" s="19">
        <v>18.484000000000002</v>
      </c>
      <c r="L7190" s="26">
        <v>97</v>
      </c>
    </row>
    <row r="7191" spans="1:12" x14ac:dyDescent="0.3">
      <c r="A7191" s="14">
        <v>451156</v>
      </c>
      <c r="B7191" s="16" t="s">
        <v>9613</v>
      </c>
      <c r="C7191" s="16" t="s">
        <v>432</v>
      </c>
      <c r="D7191" s="4">
        <v>42791</v>
      </c>
      <c r="E7191" s="23">
        <v>2017</v>
      </c>
      <c r="F7191" s="19">
        <v>6.3</v>
      </c>
      <c r="G7191" s="19">
        <f>IF(Movies[[#This Row],[rating]]=0,"",Movies[[#This Row],[rating]])</f>
        <v>6.3</v>
      </c>
      <c r="H7191" s="19" t="str">
        <f>IF(Movies[[#This Row],[rating]]=0,"No Rating","Rated")</f>
        <v>Rated</v>
      </c>
      <c r="I7191" s="16" t="s">
        <v>3866</v>
      </c>
      <c r="J7191" s="29" t="s">
        <v>12</v>
      </c>
      <c r="K7191" s="19">
        <v>18.481999999999999</v>
      </c>
      <c r="L7191" s="26">
        <v>148</v>
      </c>
    </row>
    <row r="7192" spans="1:12" x14ac:dyDescent="0.3">
      <c r="A7192" s="14">
        <v>372343</v>
      </c>
      <c r="B7192" s="16" t="s">
        <v>9614</v>
      </c>
      <c r="C7192" s="16" t="s">
        <v>279</v>
      </c>
      <c r="D7192" s="4">
        <v>42971</v>
      </c>
      <c r="E7192" s="23">
        <v>2017</v>
      </c>
      <c r="F7192" s="19">
        <v>5.2</v>
      </c>
      <c r="G7192" s="19">
        <f>IF(Movies[[#This Row],[rating]]=0,"",Movies[[#This Row],[rating]])</f>
        <v>5.2</v>
      </c>
      <c r="H7192" s="19" t="str">
        <f>IF(Movies[[#This Row],[rating]]=0,"No Rating","Rated")</f>
        <v>Rated</v>
      </c>
      <c r="I7192" s="16" t="s">
        <v>9615</v>
      </c>
      <c r="J7192" s="29" t="s">
        <v>12</v>
      </c>
      <c r="K7192" s="19">
        <v>18.41</v>
      </c>
      <c r="L7192" s="26">
        <v>2249</v>
      </c>
    </row>
    <row r="7193" spans="1:12" x14ac:dyDescent="0.3">
      <c r="A7193" s="14">
        <v>435366</v>
      </c>
      <c r="B7193" s="16" t="s">
        <v>9616</v>
      </c>
      <c r="C7193" s="16" t="s">
        <v>94</v>
      </c>
      <c r="D7193" s="4">
        <v>42775</v>
      </c>
      <c r="E7193" s="23">
        <v>2017</v>
      </c>
      <c r="F7193" s="19">
        <v>7.7</v>
      </c>
      <c r="G7193" s="19">
        <f>IF(Movies[[#This Row],[rating]]=0,"",Movies[[#This Row],[rating]])</f>
        <v>7.7</v>
      </c>
      <c r="H7193" s="19" t="str">
        <f>IF(Movies[[#This Row],[rating]]=0,"No Rating","Rated")</f>
        <v>Rated</v>
      </c>
      <c r="I7193" s="16" t="s">
        <v>95</v>
      </c>
      <c r="J7193" s="29" t="s">
        <v>96</v>
      </c>
      <c r="K7193" s="19">
        <v>18.370999999999999</v>
      </c>
      <c r="L7193" s="26">
        <v>318</v>
      </c>
    </row>
    <row r="7194" spans="1:12" x14ac:dyDescent="0.3">
      <c r="A7194" s="14">
        <v>382597</v>
      </c>
      <c r="B7194" s="16" t="s">
        <v>9617</v>
      </c>
      <c r="C7194" s="16" t="s">
        <v>108</v>
      </c>
      <c r="D7194" s="4">
        <v>42767</v>
      </c>
      <c r="E7194" s="23">
        <v>2017</v>
      </c>
      <c r="F7194" s="19">
        <v>5.7229999999999999</v>
      </c>
      <c r="G7194" s="19">
        <f>IF(Movies[[#This Row],[rating]]=0,"",Movies[[#This Row],[rating]])</f>
        <v>5.7229999999999999</v>
      </c>
      <c r="H7194" s="19" t="str">
        <f>IF(Movies[[#This Row],[rating]]=0,"No Rating","Rated")</f>
        <v>Rated</v>
      </c>
      <c r="I7194" s="16" t="s">
        <v>170</v>
      </c>
      <c r="J7194" s="29" t="s">
        <v>110</v>
      </c>
      <c r="K7194" s="19">
        <v>18.318000000000001</v>
      </c>
      <c r="L7194" s="26">
        <v>910</v>
      </c>
    </row>
    <row r="7195" spans="1:12" x14ac:dyDescent="0.3">
      <c r="A7195" s="14">
        <v>437542</v>
      </c>
      <c r="B7195" s="16" t="s">
        <v>9618</v>
      </c>
      <c r="C7195" s="16" t="s">
        <v>94</v>
      </c>
      <c r="D7195" s="4">
        <v>42754</v>
      </c>
      <c r="E7195" s="23">
        <v>2017</v>
      </c>
      <c r="F7195" s="19">
        <v>3.7</v>
      </c>
      <c r="G7195" s="19">
        <f>IF(Movies[[#This Row],[rating]]=0,"",Movies[[#This Row],[rating]])</f>
        <v>3.7</v>
      </c>
      <c r="H7195" s="19" t="str">
        <f>IF(Movies[[#This Row],[rating]]=0,"No Rating","Rated")</f>
        <v>Rated</v>
      </c>
      <c r="I7195" s="16" t="s">
        <v>886</v>
      </c>
      <c r="J7195" s="29" t="s">
        <v>96</v>
      </c>
      <c r="K7195" s="19">
        <v>18.309999999999999</v>
      </c>
      <c r="L7195" s="26">
        <v>3</v>
      </c>
    </row>
    <row r="7196" spans="1:12" x14ac:dyDescent="0.3">
      <c r="A7196" s="14">
        <v>453575</v>
      </c>
      <c r="B7196" s="16" t="s">
        <v>9619</v>
      </c>
      <c r="C7196" s="16" t="s">
        <v>144</v>
      </c>
      <c r="D7196" s="4">
        <v>42840</v>
      </c>
      <c r="E7196" s="23">
        <v>2017</v>
      </c>
      <c r="F7196" s="19">
        <v>7.3</v>
      </c>
      <c r="G7196" s="19">
        <f>IF(Movies[[#This Row],[rating]]=0,"",Movies[[#This Row],[rating]])</f>
        <v>7.3</v>
      </c>
      <c r="H7196" s="19" t="str">
        <f>IF(Movies[[#This Row],[rating]]=0,"No Rating","Rated")</f>
        <v>Rated</v>
      </c>
      <c r="I7196" s="16" t="s">
        <v>1359</v>
      </c>
      <c r="J7196" s="29" t="s">
        <v>146</v>
      </c>
      <c r="K7196" s="19">
        <v>18.303999999999998</v>
      </c>
      <c r="L7196" s="26">
        <v>37</v>
      </c>
    </row>
    <row r="7197" spans="1:12" x14ac:dyDescent="0.3">
      <c r="A7197" s="14">
        <v>365942</v>
      </c>
      <c r="B7197" s="16" t="s">
        <v>9620</v>
      </c>
      <c r="C7197" s="16" t="s">
        <v>936</v>
      </c>
      <c r="D7197" s="4">
        <v>42761</v>
      </c>
      <c r="E7197" s="23">
        <v>2017</v>
      </c>
      <c r="F7197" s="19">
        <v>7.1</v>
      </c>
      <c r="G7197" s="19">
        <f>IF(Movies[[#This Row],[rating]]=0,"",Movies[[#This Row],[rating]])</f>
        <v>7.1</v>
      </c>
      <c r="H7197" s="19" t="str">
        <f>IF(Movies[[#This Row],[rating]]=0,"No Rating","Rated")</f>
        <v>Rated</v>
      </c>
      <c r="I7197" s="16" t="s">
        <v>9621</v>
      </c>
      <c r="J7197" s="29" t="s">
        <v>12</v>
      </c>
      <c r="K7197" s="19">
        <v>18.271999999999998</v>
      </c>
      <c r="L7197" s="26">
        <v>2465</v>
      </c>
    </row>
    <row r="7198" spans="1:12" x14ac:dyDescent="0.3">
      <c r="A7198" s="14">
        <v>452073</v>
      </c>
      <c r="B7198" s="16" t="s">
        <v>9622</v>
      </c>
      <c r="C7198" s="16" t="s">
        <v>94</v>
      </c>
      <c r="D7198" s="4">
        <v>42774</v>
      </c>
      <c r="E7198" s="23">
        <v>2017</v>
      </c>
      <c r="F7198" s="19">
        <v>5.2</v>
      </c>
      <c r="G7198" s="19">
        <f>IF(Movies[[#This Row],[rating]]=0,"",Movies[[#This Row],[rating]])</f>
        <v>5.2</v>
      </c>
      <c r="H7198" s="19" t="str">
        <f>IF(Movies[[#This Row],[rating]]=0,"No Rating","Rated")</f>
        <v>Rated</v>
      </c>
      <c r="I7198" s="16" t="s">
        <v>886</v>
      </c>
      <c r="J7198" s="29" t="s">
        <v>96</v>
      </c>
      <c r="K7198" s="19">
        <v>18.266999999999999</v>
      </c>
      <c r="L7198" s="26">
        <v>9</v>
      </c>
    </row>
    <row r="7199" spans="1:12" x14ac:dyDescent="0.3">
      <c r="A7199" s="14">
        <v>416477</v>
      </c>
      <c r="B7199" s="16" t="s">
        <v>9623</v>
      </c>
      <c r="C7199" s="16" t="s">
        <v>10</v>
      </c>
      <c r="D7199" s="4">
        <v>42824</v>
      </c>
      <c r="E7199" s="23">
        <v>2017</v>
      </c>
      <c r="F7199" s="19">
        <v>7.3</v>
      </c>
      <c r="G7199" s="19">
        <f>IF(Movies[[#This Row],[rating]]=0,"",Movies[[#This Row],[rating]])</f>
        <v>7.3</v>
      </c>
      <c r="H7199" s="19" t="str">
        <f>IF(Movies[[#This Row],[rating]]=0,"No Rating","Rated")</f>
        <v>Rated</v>
      </c>
      <c r="I7199" s="16" t="s">
        <v>197</v>
      </c>
      <c r="J7199" s="29" t="s">
        <v>12</v>
      </c>
      <c r="K7199" s="19">
        <v>18.22</v>
      </c>
      <c r="L7199" s="26">
        <v>2452</v>
      </c>
    </row>
    <row r="7200" spans="1:12" x14ac:dyDescent="0.3">
      <c r="A7200" s="14">
        <v>445030</v>
      </c>
      <c r="B7200" s="16" t="s">
        <v>9624</v>
      </c>
      <c r="C7200" s="16" t="s">
        <v>144</v>
      </c>
      <c r="D7200" s="4">
        <v>42931</v>
      </c>
      <c r="E7200" s="23">
        <v>2017</v>
      </c>
      <c r="F7200" s="19">
        <v>7.8</v>
      </c>
      <c r="G7200" s="19">
        <f>IF(Movies[[#This Row],[rating]]=0,"",Movies[[#This Row],[rating]])</f>
        <v>7.8</v>
      </c>
      <c r="H7200" s="19" t="str">
        <f>IF(Movies[[#This Row],[rating]]=0,"No Rating","Rated")</f>
        <v>Rated</v>
      </c>
      <c r="I7200" s="16" t="s">
        <v>9625</v>
      </c>
      <c r="J7200" s="29" t="s">
        <v>146</v>
      </c>
      <c r="K7200" s="19">
        <v>18.099</v>
      </c>
      <c r="L7200" s="26">
        <v>391</v>
      </c>
    </row>
    <row r="7201" spans="1:12" x14ac:dyDescent="0.3">
      <c r="A7201" s="14">
        <v>445954</v>
      </c>
      <c r="B7201" s="16" t="s">
        <v>9626</v>
      </c>
      <c r="C7201" s="16" t="s">
        <v>669</v>
      </c>
      <c r="D7201" s="4">
        <v>43035</v>
      </c>
      <c r="E7201" s="23">
        <v>2017</v>
      </c>
      <c r="F7201" s="19">
        <v>5.9</v>
      </c>
      <c r="G7201" s="19">
        <f>IF(Movies[[#This Row],[rating]]=0,"",Movies[[#This Row],[rating]])</f>
        <v>5.9</v>
      </c>
      <c r="H7201" s="19" t="str">
        <f>IF(Movies[[#This Row],[rating]]=0,"No Rating","Rated")</f>
        <v>Rated</v>
      </c>
      <c r="I7201" s="16" t="s">
        <v>679</v>
      </c>
      <c r="J7201" s="29" t="s">
        <v>12</v>
      </c>
      <c r="K7201" s="19">
        <v>18.082000000000001</v>
      </c>
      <c r="L7201" s="26">
        <v>569</v>
      </c>
    </row>
    <row r="7202" spans="1:12" x14ac:dyDescent="0.3">
      <c r="A7202" s="14">
        <v>339988</v>
      </c>
      <c r="B7202" s="16" t="s">
        <v>9627</v>
      </c>
      <c r="C7202" s="16" t="s">
        <v>296</v>
      </c>
      <c r="D7202" s="4">
        <v>42852</v>
      </c>
      <c r="E7202" s="23">
        <v>2017</v>
      </c>
      <c r="F7202" s="19">
        <v>5.5</v>
      </c>
      <c r="G7202" s="19">
        <f>IF(Movies[[#This Row],[rating]]=0,"",Movies[[#This Row],[rating]])</f>
        <v>5.5</v>
      </c>
      <c r="H7202" s="19" t="str">
        <f>IF(Movies[[#This Row],[rating]]=0,"No Rating","Rated")</f>
        <v>Rated</v>
      </c>
      <c r="I7202" s="16" t="s">
        <v>417</v>
      </c>
      <c r="J7202" s="29" t="s">
        <v>12</v>
      </c>
      <c r="K7202" s="19">
        <v>17.98</v>
      </c>
      <c r="L7202" s="26">
        <v>4429</v>
      </c>
    </row>
    <row r="7203" spans="1:12" x14ac:dyDescent="0.3">
      <c r="A7203" s="14">
        <v>421313</v>
      </c>
      <c r="B7203" s="16" t="s">
        <v>9628</v>
      </c>
      <c r="C7203" s="16" t="s">
        <v>14</v>
      </c>
      <c r="D7203" s="4">
        <v>42740</v>
      </c>
      <c r="E7203" s="23">
        <v>2017</v>
      </c>
      <c r="F7203" s="19">
        <v>6.4</v>
      </c>
      <c r="G7203" s="19">
        <f>IF(Movies[[#This Row],[rating]]=0,"",Movies[[#This Row],[rating]])</f>
        <v>6.4</v>
      </c>
      <c r="H7203" s="19" t="str">
        <f>IF(Movies[[#This Row],[rating]]=0,"No Rating","Rated")</f>
        <v>Rated</v>
      </c>
      <c r="I7203" s="16" t="s">
        <v>193</v>
      </c>
      <c r="J7203" s="29" t="s">
        <v>12</v>
      </c>
      <c r="K7203" s="19">
        <v>17.943999999999999</v>
      </c>
      <c r="L7203" s="26">
        <v>181</v>
      </c>
    </row>
    <row r="7204" spans="1:12" x14ac:dyDescent="0.3">
      <c r="A7204" s="14">
        <v>438747</v>
      </c>
      <c r="B7204" s="16" t="s">
        <v>9629</v>
      </c>
      <c r="C7204" s="16" t="s">
        <v>10</v>
      </c>
      <c r="D7204" s="4">
        <v>42804</v>
      </c>
      <c r="E7204" s="23">
        <v>2017</v>
      </c>
      <c r="F7204" s="19">
        <v>6.8</v>
      </c>
      <c r="G7204" s="19">
        <f>IF(Movies[[#This Row],[rating]]=0,"",Movies[[#This Row],[rating]])</f>
        <v>6.8</v>
      </c>
      <c r="H7204" s="19" t="str">
        <f>IF(Movies[[#This Row],[rating]]=0,"No Rating","Rated")</f>
        <v>Rated</v>
      </c>
      <c r="I7204" s="16" t="s">
        <v>9630</v>
      </c>
      <c r="J7204" s="29" t="s">
        <v>12</v>
      </c>
      <c r="K7204" s="19">
        <v>17.899000000000001</v>
      </c>
      <c r="L7204" s="26">
        <v>370</v>
      </c>
    </row>
    <row r="7205" spans="1:12" x14ac:dyDescent="0.3">
      <c r="A7205" s="14">
        <v>283984</v>
      </c>
      <c r="B7205" s="16" t="s">
        <v>9631</v>
      </c>
      <c r="C7205" s="16" t="s">
        <v>144</v>
      </c>
      <c r="D7205" s="4">
        <v>43022</v>
      </c>
      <c r="E7205" s="23">
        <v>2017</v>
      </c>
      <c r="F7205" s="19">
        <v>7.5</v>
      </c>
      <c r="G7205" s="19">
        <f>IF(Movies[[#This Row],[rating]]=0,"",Movies[[#This Row],[rating]])</f>
        <v>7.5</v>
      </c>
      <c r="H7205" s="19" t="str">
        <f>IF(Movies[[#This Row],[rating]]=0,"No Rating","Rated")</f>
        <v>Rated</v>
      </c>
      <c r="I7205" s="16" t="s">
        <v>9632</v>
      </c>
      <c r="J7205" s="29" t="s">
        <v>146</v>
      </c>
      <c r="K7205" s="19">
        <v>17.847000000000001</v>
      </c>
      <c r="L7205" s="26">
        <v>235</v>
      </c>
    </row>
    <row r="7206" spans="1:12" x14ac:dyDescent="0.3">
      <c r="A7206" s="14">
        <v>460790</v>
      </c>
      <c r="B7206" s="16" t="s">
        <v>9633</v>
      </c>
      <c r="C7206" s="16" t="s">
        <v>473</v>
      </c>
      <c r="D7206" s="4">
        <v>42968</v>
      </c>
      <c r="E7206" s="23">
        <v>2017</v>
      </c>
      <c r="F7206" s="19">
        <v>5.9</v>
      </c>
      <c r="G7206" s="19">
        <f>IF(Movies[[#This Row],[rating]]=0,"",Movies[[#This Row],[rating]])</f>
        <v>5.9</v>
      </c>
      <c r="H7206" s="19" t="str">
        <f>IF(Movies[[#This Row],[rating]]=0,"No Rating","Rated")</f>
        <v>Rated</v>
      </c>
      <c r="I7206" s="16" t="s">
        <v>1771</v>
      </c>
      <c r="J7206" s="29" t="s">
        <v>12</v>
      </c>
      <c r="K7206" s="19">
        <v>17.841000000000001</v>
      </c>
      <c r="L7206" s="26">
        <v>292</v>
      </c>
    </row>
    <row r="7207" spans="1:12" x14ac:dyDescent="0.3">
      <c r="A7207" s="14">
        <v>456173</v>
      </c>
      <c r="B7207" s="16" t="s">
        <v>9634</v>
      </c>
      <c r="C7207" s="16" t="s">
        <v>10</v>
      </c>
      <c r="D7207" s="4">
        <v>42871</v>
      </c>
      <c r="E7207" s="23">
        <v>2017</v>
      </c>
      <c r="F7207" s="19">
        <v>4</v>
      </c>
      <c r="G7207" s="19">
        <f>IF(Movies[[#This Row],[rating]]=0,"",Movies[[#This Row],[rating]])</f>
        <v>4</v>
      </c>
      <c r="H7207" s="19" t="str">
        <f>IF(Movies[[#This Row],[rating]]=0,"No Rating","Rated")</f>
        <v>Rated</v>
      </c>
      <c r="I7207" s="16" t="s">
        <v>329</v>
      </c>
      <c r="J7207" s="29" t="s">
        <v>12</v>
      </c>
      <c r="K7207" s="19">
        <v>17.625</v>
      </c>
      <c r="L7207" s="26">
        <v>2</v>
      </c>
    </row>
    <row r="7208" spans="1:12" x14ac:dyDescent="0.3">
      <c r="A7208" s="14">
        <v>451417</v>
      </c>
      <c r="B7208" s="16" t="s">
        <v>9635</v>
      </c>
      <c r="C7208" s="16" t="s">
        <v>94</v>
      </c>
      <c r="D7208" s="4">
        <v>42815</v>
      </c>
      <c r="E7208" s="23">
        <v>2017</v>
      </c>
      <c r="F7208" s="19">
        <v>4.2</v>
      </c>
      <c r="G7208" s="19">
        <f>IF(Movies[[#This Row],[rating]]=0,"",Movies[[#This Row],[rating]])</f>
        <v>4.2</v>
      </c>
      <c r="H7208" s="19" t="str">
        <f>IF(Movies[[#This Row],[rating]]=0,"No Rating","Rated")</f>
        <v>Rated</v>
      </c>
      <c r="I7208" s="16" t="s">
        <v>886</v>
      </c>
      <c r="J7208" s="29" t="s">
        <v>96</v>
      </c>
      <c r="K7208" s="19">
        <v>17.622</v>
      </c>
      <c r="L7208" s="26">
        <v>4</v>
      </c>
    </row>
    <row r="7209" spans="1:12" x14ac:dyDescent="0.3">
      <c r="A7209" s="14">
        <v>427564</v>
      </c>
      <c r="B7209" s="16" t="s">
        <v>9636</v>
      </c>
      <c r="C7209" s="16" t="s">
        <v>10</v>
      </c>
      <c r="D7209" s="4">
        <v>42780</v>
      </c>
      <c r="E7209" s="23">
        <v>2017</v>
      </c>
      <c r="F7209" s="19">
        <v>7.9</v>
      </c>
      <c r="G7209" s="19">
        <f>IF(Movies[[#This Row],[rating]]=0,"",Movies[[#This Row],[rating]])</f>
        <v>7.9</v>
      </c>
      <c r="H7209" s="19" t="str">
        <f>IF(Movies[[#This Row],[rating]]=0,"No Rating","Rated")</f>
        <v>Rated</v>
      </c>
      <c r="I7209" s="16" t="s">
        <v>9637</v>
      </c>
      <c r="J7209" s="29" t="s">
        <v>12</v>
      </c>
      <c r="K7209" s="19">
        <v>17.611999999999998</v>
      </c>
      <c r="L7209" s="26">
        <v>181</v>
      </c>
    </row>
    <row r="7210" spans="1:12" x14ac:dyDescent="0.3">
      <c r="A7210" s="14">
        <v>462650</v>
      </c>
      <c r="B7210" s="16" t="s">
        <v>9638</v>
      </c>
      <c r="C7210" s="16" t="s">
        <v>10</v>
      </c>
      <c r="D7210" s="4">
        <v>42902</v>
      </c>
      <c r="E7210" s="23">
        <v>2017</v>
      </c>
      <c r="F7210" s="19">
        <v>6.6</v>
      </c>
      <c r="G7210" s="19">
        <f>IF(Movies[[#This Row],[rating]]=0,"",Movies[[#This Row],[rating]])</f>
        <v>6.6</v>
      </c>
      <c r="H7210" s="19" t="str">
        <f>IF(Movies[[#This Row],[rating]]=0,"No Rating","Rated")</f>
        <v>Rated</v>
      </c>
      <c r="I7210" s="16" t="s">
        <v>9639</v>
      </c>
      <c r="J7210" s="29" t="s">
        <v>12</v>
      </c>
      <c r="K7210" s="19">
        <v>17.594999999999999</v>
      </c>
      <c r="L7210" s="26">
        <v>237</v>
      </c>
    </row>
    <row r="7211" spans="1:12" x14ac:dyDescent="0.3">
      <c r="A7211" s="14">
        <v>481891</v>
      </c>
      <c r="B7211" s="16" t="s">
        <v>9640</v>
      </c>
      <c r="C7211" s="16" t="s">
        <v>94</v>
      </c>
      <c r="D7211" s="4">
        <v>42971</v>
      </c>
      <c r="E7211" s="23">
        <v>2017</v>
      </c>
      <c r="F7211" s="19">
        <v>3.6</v>
      </c>
      <c r="G7211" s="19">
        <f>IF(Movies[[#This Row],[rating]]=0,"",Movies[[#This Row],[rating]])</f>
        <v>3.6</v>
      </c>
      <c r="H7211" s="19" t="str">
        <f>IF(Movies[[#This Row],[rating]]=0,"No Rating","Rated")</f>
        <v>Rated</v>
      </c>
      <c r="I7211" s="16" t="s">
        <v>52</v>
      </c>
      <c r="J7211" s="29" t="s">
        <v>96</v>
      </c>
      <c r="K7211" s="19">
        <v>17.542000000000002</v>
      </c>
      <c r="L7211" s="26">
        <v>5</v>
      </c>
    </row>
    <row r="7212" spans="1:12" x14ac:dyDescent="0.3">
      <c r="A7212" s="14">
        <v>443700</v>
      </c>
      <c r="B7212" s="16" t="s">
        <v>933</v>
      </c>
      <c r="C7212" s="16" t="s">
        <v>10</v>
      </c>
      <c r="D7212" s="4">
        <v>42839</v>
      </c>
      <c r="E7212" s="23">
        <v>2017</v>
      </c>
      <c r="F7212" s="19">
        <v>4.8</v>
      </c>
      <c r="G7212" s="19">
        <f>IF(Movies[[#This Row],[rating]]=0,"",Movies[[#This Row],[rating]])</f>
        <v>4.8</v>
      </c>
      <c r="H7212" s="19" t="str">
        <f>IF(Movies[[#This Row],[rating]]=0,"No Rating","Rated")</f>
        <v>Rated</v>
      </c>
      <c r="I7212" s="16" t="s">
        <v>193</v>
      </c>
      <c r="J7212" s="29" t="s">
        <v>12</v>
      </c>
      <c r="K7212" s="19">
        <v>17.46</v>
      </c>
      <c r="L7212" s="26">
        <v>146</v>
      </c>
    </row>
    <row r="7213" spans="1:12" x14ac:dyDescent="0.3">
      <c r="A7213" s="14">
        <v>429733</v>
      </c>
      <c r="B7213" s="16" t="s">
        <v>9641</v>
      </c>
      <c r="C7213" s="16" t="s">
        <v>10</v>
      </c>
      <c r="D7213" s="4">
        <v>43049</v>
      </c>
      <c r="E7213" s="23">
        <v>2017</v>
      </c>
      <c r="F7213" s="19">
        <v>6.4</v>
      </c>
      <c r="G7213" s="19">
        <f>IF(Movies[[#This Row],[rating]]=0,"",Movies[[#This Row],[rating]])</f>
        <v>6.4</v>
      </c>
      <c r="H7213" s="19" t="str">
        <f>IF(Movies[[#This Row],[rating]]=0,"No Rating","Rated")</f>
        <v>Rated</v>
      </c>
      <c r="I7213" s="16" t="s">
        <v>2955</v>
      </c>
      <c r="J7213" s="29" t="s">
        <v>12</v>
      </c>
      <c r="K7213" s="19">
        <v>17.439</v>
      </c>
      <c r="L7213" s="26">
        <v>698</v>
      </c>
    </row>
    <row r="7214" spans="1:12" x14ac:dyDescent="0.3">
      <c r="A7214" s="14">
        <v>407445</v>
      </c>
      <c r="B7214" s="16" t="s">
        <v>6511</v>
      </c>
      <c r="C7214" s="16" t="s">
        <v>9642</v>
      </c>
      <c r="D7214" s="4">
        <v>43021</v>
      </c>
      <c r="E7214" s="23">
        <v>2017</v>
      </c>
      <c r="F7214" s="19">
        <v>7.44</v>
      </c>
      <c r="G7214" s="19">
        <f>IF(Movies[[#This Row],[rating]]=0,"",Movies[[#This Row],[rating]])</f>
        <v>7.44</v>
      </c>
      <c r="H7214" s="19" t="str">
        <f>IF(Movies[[#This Row],[rating]]=0,"No Rating","Rated")</f>
        <v>Rated</v>
      </c>
      <c r="I7214" s="16" t="s">
        <v>33</v>
      </c>
      <c r="J7214" s="29" t="s">
        <v>12</v>
      </c>
      <c r="K7214" s="19">
        <v>17.338000000000001</v>
      </c>
      <c r="L7214" s="26">
        <v>756</v>
      </c>
    </row>
    <row r="7215" spans="1:12" x14ac:dyDescent="0.3">
      <c r="A7215" s="14">
        <v>462677</v>
      </c>
      <c r="B7215" s="16" t="s">
        <v>9643</v>
      </c>
      <c r="C7215" s="16" t="s">
        <v>144</v>
      </c>
      <c r="D7215" s="4">
        <v>42798</v>
      </c>
      <c r="E7215" s="23">
        <v>2017</v>
      </c>
      <c r="F7215" s="19">
        <v>6.5</v>
      </c>
      <c r="G7215" s="19">
        <f>IF(Movies[[#This Row],[rating]]=0,"",Movies[[#This Row],[rating]])</f>
        <v>6.5</v>
      </c>
      <c r="H7215" s="19" t="str">
        <f>IF(Movies[[#This Row],[rating]]=0,"No Rating","Rated")</f>
        <v>Rated</v>
      </c>
      <c r="I7215" s="16" t="s">
        <v>331</v>
      </c>
      <c r="J7215" s="29" t="s">
        <v>146</v>
      </c>
      <c r="K7215" s="19">
        <v>17.335999999999999</v>
      </c>
      <c r="L7215" s="26">
        <v>93</v>
      </c>
    </row>
    <row r="7216" spans="1:12" x14ac:dyDescent="0.3">
      <c r="A7216" s="14">
        <v>451997</v>
      </c>
      <c r="B7216" s="16" t="s">
        <v>9644</v>
      </c>
      <c r="C7216" s="16" t="s">
        <v>94</v>
      </c>
      <c r="D7216" s="4">
        <v>42872</v>
      </c>
      <c r="E7216" s="23">
        <v>2017</v>
      </c>
      <c r="F7216" s="19">
        <v>7.1</v>
      </c>
      <c r="G7216" s="19">
        <f>IF(Movies[[#This Row],[rating]]=0,"",Movies[[#This Row],[rating]])</f>
        <v>7.1</v>
      </c>
      <c r="H7216" s="19" t="str">
        <f>IF(Movies[[#This Row],[rating]]=0,"No Rating","Rated")</f>
        <v>Rated</v>
      </c>
      <c r="I7216" s="16" t="s">
        <v>3624</v>
      </c>
      <c r="J7216" s="29" t="s">
        <v>96</v>
      </c>
      <c r="K7216" s="19">
        <v>17.241</v>
      </c>
      <c r="L7216" s="26">
        <v>125</v>
      </c>
    </row>
    <row r="7217" spans="1:12" x14ac:dyDescent="0.3">
      <c r="A7217" s="14">
        <v>431819</v>
      </c>
      <c r="B7217" s="16" t="s">
        <v>9645</v>
      </c>
      <c r="C7217" s="16" t="s">
        <v>144</v>
      </c>
      <c r="D7217" s="4">
        <v>42965</v>
      </c>
      <c r="E7217" s="23">
        <v>2017</v>
      </c>
      <c r="F7217" s="19">
        <v>6.6</v>
      </c>
      <c r="G7217" s="19">
        <f>IF(Movies[[#This Row],[rating]]=0,"",Movies[[#This Row],[rating]])</f>
        <v>6.6</v>
      </c>
      <c r="H7217" s="19" t="str">
        <f>IF(Movies[[#This Row],[rating]]=0,"No Rating","Rated")</f>
        <v>Rated</v>
      </c>
      <c r="I7217" s="16" t="s">
        <v>9646</v>
      </c>
      <c r="J7217" s="29" t="s">
        <v>146</v>
      </c>
      <c r="K7217" s="19">
        <v>17.228000000000002</v>
      </c>
      <c r="L7217" s="26">
        <v>344</v>
      </c>
    </row>
    <row r="7218" spans="1:12" x14ac:dyDescent="0.3">
      <c r="A7218" s="14">
        <v>335788</v>
      </c>
      <c r="B7218" s="16" t="s">
        <v>9647</v>
      </c>
      <c r="C7218" s="16" t="s">
        <v>9648</v>
      </c>
      <c r="D7218" s="4">
        <v>42968</v>
      </c>
      <c r="E7218" s="23">
        <v>2017</v>
      </c>
      <c r="F7218" s="19">
        <v>5.6</v>
      </c>
      <c r="G7218" s="19">
        <f>IF(Movies[[#This Row],[rating]]=0,"",Movies[[#This Row],[rating]])</f>
        <v>5.6</v>
      </c>
      <c r="H7218" s="19" t="str">
        <f>IF(Movies[[#This Row],[rating]]=0,"No Rating","Rated")</f>
        <v>Rated</v>
      </c>
      <c r="I7218" s="16" t="s">
        <v>1611</v>
      </c>
      <c r="J7218" s="29" t="s">
        <v>12</v>
      </c>
      <c r="K7218" s="19">
        <v>17.196999999999999</v>
      </c>
      <c r="L7218" s="26">
        <v>339</v>
      </c>
    </row>
    <row r="7219" spans="1:12" x14ac:dyDescent="0.3">
      <c r="A7219" s="14">
        <v>418680</v>
      </c>
      <c r="B7219" s="16" t="s">
        <v>9649</v>
      </c>
      <c r="C7219" s="16" t="s">
        <v>14</v>
      </c>
      <c r="D7219" s="4">
        <v>43007</v>
      </c>
      <c r="E7219" s="23">
        <v>2017</v>
      </c>
      <c r="F7219" s="19">
        <v>7.0469999999999997</v>
      </c>
      <c r="G7219" s="19">
        <f>IF(Movies[[#This Row],[rating]]=0,"",Movies[[#This Row],[rating]])</f>
        <v>7.0469999999999997</v>
      </c>
      <c r="H7219" s="19" t="str">
        <f>IF(Movies[[#This Row],[rating]]=0,"No Rating","Rated")</f>
        <v>Rated</v>
      </c>
      <c r="I7219" s="16" t="s">
        <v>9650</v>
      </c>
      <c r="J7219" s="29" t="s">
        <v>12</v>
      </c>
      <c r="K7219" s="19">
        <v>17.181000000000001</v>
      </c>
      <c r="L7219" s="26">
        <v>841</v>
      </c>
    </row>
    <row r="7220" spans="1:12" x14ac:dyDescent="0.3">
      <c r="A7220" s="14">
        <v>402529</v>
      </c>
      <c r="B7220" s="16" t="s">
        <v>9651</v>
      </c>
      <c r="C7220" s="16" t="s">
        <v>10</v>
      </c>
      <c r="D7220" s="4">
        <v>42898</v>
      </c>
      <c r="E7220" s="23">
        <v>2017</v>
      </c>
      <c r="F7220" s="19">
        <v>6.7</v>
      </c>
      <c r="G7220" s="19">
        <f>IF(Movies[[#This Row],[rating]]=0,"",Movies[[#This Row],[rating]])</f>
        <v>6.7</v>
      </c>
      <c r="H7220" s="19" t="str">
        <f>IF(Movies[[#This Row],[rating]]=0,"No Rating","Rated")</f>
        <v>Rated</v>
      </c>
      <c r="I7220" s="16" t="s">
        <v>9652</v>
      </c>
      <c r="J7220" s="29" t="s">
        <v>12</v>
      </c>
      <c r="K7220" s="19">
        <v>17.175999999999998</v>
      </c>
      <c r="L7220" s="26">
        <v>1171</v>
      </c>
    </row>
    <row r="7221" spans="1:12" x14ac:dyDescent="0.3">
      <c r="A7221" s="14">
        <v>437033</v>
      </c>
      <c r="B7221" s="16" t="s">
        <v>9653</v>
      </c>
      <c r="C7221" s="16" t="s">
        <v>51</v>
      </c>
      <c r="D7221" s="4">
        <v>42979</v>
      </c>
      <c r="E7221" s="23">
        <v>2017</v>
      </c>
      <c r="F7221" s="19">
        <v>7.1</v>
      </c>
      <c r="G7221" s="19">
        <f>IF(Movies[[#This Row],[rating]]=0,"",Movies[[#This Row],[rating]])</f>
        <v>7.1</v>
      </c>
      <c r="H7221" s="19" t="str">
        <f>IF(Movies[[#This Row],[rating]]=0,"No Rating","Rated")</f>
        <v>Rated</v>
      </c>
      <c r="I7221" s="16" t="s">
        <v>30</v>
      </c>
      <c r="J7221" s="29" t="s">
        <v>34</v>
      </c>
      <c r="K7221" s="19">
        <v>17.158999999999999</v>
      </c>
      <c r="L7221" s="26">
        <v>1220</v>
      </c>
    </row>
    <row r="7222" spans="1:12" x14ac:dyDescent="0.3">
      <c r="A7222" s="14">
        <v>461078</v>
      </c>
      <c r="B7222" s="16" t="s">
        <v>9654</v>
      </c>
      <c r="C7222" s="16" t="s">
        <v>144</v>
      </c>
      <c r="D7222" s="4">
        <v>42972</v>
      </c>
      <c r="E7222" s="23">
        <v>2017</v>
      </c>
      <c r="F7222" s="19">
        <v>6.26</v>
      </c>
      <c r="G7222" s="19">
        <f>IF(Movies[[#This Row],[rating]]=0,"",Movies[[#This Row],[rating]])</f>
        <v>6.26</v>
      </c>
      <c r="H7222" s="19" t="str">
        <f>IF(Movies[[#This Row],[rating]]=0,"No Rating","Rated")</f>
        <v>Rated</v>
      </c>
      <c r="I7222" s="16" t="s">
        <v>4481</v>
      </c>
      <c r="J7222" s="29" t="s">
        <v>146</v>
      </c>
      <c r="K7222" s="19">
        <v>17.064</v>
      </c>
      <c r="L7222" s="26">
        <v>25</v>
      </c>
    </row>
    <row r="7223" spans="1:12" x14ac:dyDescent="0.3">
      <c r="A7223" s="14">
        <v>485415</v>
      </c>
      <c r="B7223" s="16" t="s">
        <v>9655</v>
      </c>
      <c r="C7223" s="16" t="s">
        <v>669</v>
      </c>
      <c r="D7223" s="4">
        <v>43098</v>
      </c>
      <c r="E7223" s="23">
        <v>2017</v>
      </c>
      <c r="F7223" s="19">
        <v>4.7</v>
      </c>
      <c r="G7223" s="19">
        <f>IF(Movies[[#This Row],[rating]]=0,"",Movies[[#This Row],[rating]])</f>
        <v>4.7</v>
      </c>
      <c r="H7223" s="19" t="str">
        <f>IF(Movies[[#This Row],[rating]]=0,"No Rating","Rated")</f>
        <v>Rated</v>
      </c>
      <c r="I7223" s="16" t="s">
        <v>3002</v>
      </c>
      <c r="J7223" s="29" t="s">
        <v>12</v>
      </c>
      <c r="K7223" s="19">
        <v>17.039000000000001</v>
      </c>
      <c r="L7223" s="26">
        <v>627</v>
      </c>
    </row>
    <row r="7224" spans="1:12" x14ac:dyDescent="0.3">
      <c r="A7224" s="14">
        <v>471413</v>
      </c>
      <c r="B7224" s="16" t="s">
        <v>9656</v>
      </c>
      <c r="C7224" s="16" t="s">
        <v>94</v>
      </c>
      <c r="D7224" s="4">
        <v>42950</v>
      </c>
      <c r="E7224" s="23">
        <v>2017</v>
      </c>
      <c r="F7224" s="19">
        <v>5.4</v>
      </c>
      <c r="G7224" s="19">
        <f>IF(Movies[[#This Row],[rating]]=0,"",Movies[[#This Row],[rating]])</f>
        <v>5.4</v>
      </c>
      <c r="H7224" s="19" t="str">
        <f>IF(Movies[[#This Row],[rating]]=0,"No Rating","Rated")</f>
        <v>Rated</v>
      </c>
      <c r="I7224" s="16" t="s">
        <v>52</v>
      </c>
      <c r="J7224" s="29" t="s">
        <v>96</v>
      </c>
      <c r="K7224" s="19">
        <v>17.02</v>
      </c>
      <c r="L7224" s="26">
        <v>8</v>
      </c>
    </row>
    <row r="7225" spans="1:12" x14ac:dyDescent="0.3">
      <c r="A7225" s="14">
        <v>428707</v>
      </c>
      <c r="B7225" s="16" t="s">
        <v>9657</v>
      </c>
      <c r="C7225" s="16" t="s">
        <v>144</v>
      </c>
      <c r="D7225" s="4">
        <v>42812</v>
      </c>
      <c r="E7225" s="23">
        <v>2017</v>
      </c>
      <c r="F7225" s="19">
        <v>7.7</v>
      </c>
      <c r="G7225" s="19">
        <f>IF(Movies[[#This Row],[rating]]=0,"",Movies[[#This Row],[rating]])</f>
        <v>7.7</v>
      </c>
      <c r="H7225" s="19" t="str">
        <f>IF(Movies[[#This Row],[rating]]=0,"No Rating","Rated")</f>
        <v>Rated</v>
      </c>
      <c r="I7225" s="16" t="s">
        <v>642</v>
      </c>
      <c r="J7225" s="29" t="s">
        <v>146</v>
      </c>
      <c r="K7225" s="19">
        <v>16.983000000000001</v>
      </c>
      <c r="L7225" s="26">
        <v>120</v>
      </c>
    </row>
    <row r="7226" spans="1:12" x14ac:dyDescent="0.3">
      <c r="A7226" s="14">
        <v>437068</v>
      </c>
      <c r="B7226" s="16" t="s">
        <v>9658</v>
      </c>
      <c r="C7226" s="16" t="s">
        <v>94</v>
      </c>
      <c r="D7226" s="4">
        <v>42949</v>
      </c>
      <c r="E7226" s="23">
        <v>2017</v>
      </c>
      <c r="F7226" s="19">
        <v>8.1</v>
      </c>
      <c r="G7226" s="19">
        <f>IF(Movies[[#This Row],[rating]]=0,"",Movies[[#This Row],[rating]])</f>
        <v>8.1</v>
      </c>
      <c r="H7226" s="19" t="str">
        <f>IF(Movies[[#This Row],[rating]]=0,"No Rating","Rated")</f>
        <v>Rated</v>
      </c>
      <c r="I7226" s="16" t="s">
        <v>2234</v>
      </c>
      <c r="J7226" s="29" t="s">
        <v>96</v>
      </c>
      <c r="K7226" s="19">
        <v>16.922999999999998</v>
      </c>
      <c r="L7226" s="26">
        <v>1020</v>
      </c>
    </row>
    <row r="7227" spans="1:12" x14ac:dyDescent="0.3">
      <c r="A7227" s="14">
        <v>363992</v>
      </c>
      <c r="B7227" s="16" t="s">
        <v>9659</v>
      </c>
      <c r="C7227" s="16" t="s">
        <v>10</v>
      </c>
      <c r="D7227" s="4">
        <v>42866</v>
      </c>
      <c r="E7227" s="23">
        <v>2017</v>
      </c>
      <c r="F7227" s="19">
        <v>6.6</v>
      </c>
      <c r="G7227" s="19">
        <f>IF(Movies[[#This Row],[rating]]=0,"",Movies[[#This Row],[rating]])</f>
        <v>6.6</v>
      </c>
      <c r="H7227" s="19" t="str">
        <f>IF(Movies[[#This Row],[rating]]=0,"No Rating","Rated")</f>
        <v>Rated</v>
      </c>
      <c r="I7227" s="16" t="s">
        <v>9660</v>
      </c>
      <c r="J7227" s="29" t="s">
        <v>12</v>
      </c>
      <c r="K7227" s="19">
        <v>16.861000000000001</v>
      </c>
      <c r="L7227" s="26">
        <v>591</v>
      </c>
    </row>
    <row r="7228" spans="1:12" x14ac:dyDescent="0.3">
      <c r="A7228" s="14">
        <v>397415</v>
      </c>
      <c r="B7228" s="16" t="s">
        <v>9661</v>
      </c>
      <c r="C7228" s="16" t="s">
        <v>10</v>
      </c>
      <c r="D7228" s="4">
        <v>42810</v>
      </c>
      <c r="E7228" s="23">
        <v>2017</v>
      </c>
      <c r="F7228" s="19">
        <v>5.5</v>
      </c>
      <c r="G7228" s="19">
        <f>IF(Movies[[#This Row],[rating]]=0,"",Movies[[#This Row],[rating]])</f>
        <v>5.5</v>
      </c>
      <c r="H7228" s="19" t="str">
        <f>IF(Movies[[#This Row],[rating]]=0,"No Rating","Rated")</f>
        <v>Rated</v>
      </c>
      <c r="I7228" s="16" t="s">
        <v>843</v>
      </c>
      <c r="J7228" s="29" t="s">
        <v>12</v>
      </c>
      <c r="K7228" s="19">
        <v>16.841000000000001</v>
      </c>
      <c r="L7228" s="26">
        <v>311</v>
      </c>
    </row>
    <row r="7229" spans="1:12" x14ac:dyDescent="0.3">
      <c r="A7229" s="14">
        <v>477447</v>
      </c>
      <c r="B7229" s="16" t="s">
        <v>9662</v>
      </c>
      <c r="C7229" s="16" t="s">
        <v>144</v>
      </c>
      <c r="D7229" s="4">
        <v>42791</v>
      </c>
      <c r="E7229" s="23">
        <v>2017</v>
      </c>
      <c r="F7229" s="19">
        <v>7.4</v>
      </c>
      <c r="G7229" s="19">
        <f>IF(Movies[[#This Row],[rating]]=0,"",Movies[[#This Row],[rating]])</f>
        <v>7.4</v>
      </c>
      <c r="H7229" s="19" t="str">
        <f>IF(Movies[[#This Row],[rating]]=0,"No Rating","Rated")</f>
        <v>Rated</v>
      </c>
      <c r="I7229" s="16" t="s">
        <v>3126</v>
      </c>
      <c r="J7229" s="29" t="s">
        <v>146</v>
      </c>
      <c r="K7229" s="19">
        <v>16.835999999999999</v>
      </c>
      <c r="L7229" s="26">
        <v>28</v>
      </c>
    </row>
    <row r="7230" spans="1:12" x14ac:dyDescent="0.3">
      <c r="A7230" s="14">
        <v>354556</v>
      </c>
      <c r="B7230" s="16" t="s">
        <v>9663</v>
      </c>
      <c r="C7230" s="16" t="s">
        <v>877</v>
      </c>
      <c r="D7230" s="4">
        <v>42780</v>
      </c>
      <c r="E7230" s="23">
        <v>2017</v>
      </c>
      <c r="F7230" s="19">
        <v>5</v>
      </c>
      <c r="G7230" s="19">
        <f>IF(Movies[[#This Row],[rating]]=0,"",Movies[[#This Row],[rating]])</f>
        <v>5</v>
      </c>
      <c r="H7230" s="19" t="str">
        <f>IF(Movies[[#This Row],[rating]]=0,"No Rating","Rated")</f>
        <v>Rated</v>
      </c>
      <c r="I7230" s="16" t="s">
        <v>8899</v>
      </c>
      <c r="J7230" s="29" t="s">
        <v>774</v>
      </c>
      <c r="K7230" s="19">
        <v>16.812999999999999</v>
      </c>
      <c r="L7230" s="26">
        <v>773</v>
      </c>
    </row>
    <row r="7231" spans="1:12" x14ac:dyDescent="0.3">
      <c r="A7231" s="14">
        <v>401104</v>
      </c>
      <c r="B7231" s="16" t="s">
        <v>9664</v>
      </c>
      <c r="C7231" s="16" t="s">
        <v>10</v>
      </c>
      <c r="D7231" s="4">
        <v>42757</v>
      </c>
      <c r="E7231" s="23">
        <v>2017</v>
      </c>
      <c r="F7231" s="19">
        <v>7.2169999999999996</v>
      </c>
      <c r="G7231" s="19">
        <f>IF(Movies[[#This Row],[rating]]=0,"",Movies[[#This Row],[rating]])</f>
        <v>7.2169999999999996</v>
      </c>
      <c r="H7231" s="19" t="str">
        <f>IF(Movies[[#This Row],[rating]]=0,"No Rating","Rated")</f>
        <v>Rated</v>
      </c>
      <c r="I7231" s="16" t="s">
        <v>49</v>
      </c>
      <c r="J7231" s="29" t="s">
        <v>12</v>
      </c>
      <c r="K7231" s="19">
        <v>16.684999999999999</v>
      </c>
      <c r="L7231" s="26">
        <v>3498</v>
      </c>
    </row>
    <row r="7232" spans="1:12" x14ac:dyDescent="0.3">
      <c r="A7232" s="14">
        <v>451644</v>
      </c>
      <c r="B7232" s="16" t="s">
        <v>9665</v>
      </c>
      <c r="C7232" s="16" t="s">
        <v>10</v>
      </c>
      <c r="D7232" s="4">
        <v>42925</v>
      </c>
      <c r="E7232" s="23">
        <v>2017</v>
      </c>
      <c r="F7232" s="19">
        <v>6</v>
      </c>
      <c r="G7232" s="19">
        <f>IF(Movies[[#This Row],[rating]]=0,"",Movies[[#This Row],[rating]])</f>
        <v>6</v>
      </c>
      <c r="H7232" s="19" t="str">
        <f>IF(Movies[[#This Row],[rating]]=0,"No Rating","Rated")</f>
        <v>Rated</v>
      </c>
      <c r="I7232" s="16" t="s">
        <v>1465</v>
      </c>
      <c r="J7232" s="29" t="s">
        <v>12</v>
      </c>
      <c r="K7232" s="19">
        <v>16.567</v>
      </c>
      <c r="L7232" s="26">
        <v>224</v>
      </c>
    </row>
    <row r="7233" spans="1:12" x14ac:dyDescent="0.3">
      <c r="A7233" s="14">
        <v>324542</v>
      </c>
      <c r="B7233" s="16" t="s">
        <v>9666</v>
      </c>
      <c r="C7233" s="16" t="s">
        <v>10</v>
      </c>
      <c r="D7233" s="4">
        <v>42747</v>
      </c>
      <c r="E7233" s="23">
        <v>2017</v>
      </c>
      <c r="F7233" s="19">
        <v>5.9</v>
      </c>
      <c r="G7233" s="19">
        <f>IF(Movies[[#This Row],[rating]]=0,"",Movies[[#This Row],[rating]])</f>
        <v>5.9</v>
      </c>
      <c r="H7233" s="19" t="str">
        <f>IF(Movies[[#This Row],[rating]]=0,"No Rating","Rated")</f>
        <v>Rated</v>
      </c>
      <c r="I7233" s="16" t="s">
        <v>78</v>
      </c>
      <c r="J7233" s="29" t="s">
        <v>12</v>
      </c>
      <c r="K7233" s="19">
        <v>16.545999999999999</v>
      </c>
      <c r="L7233" s="26">
        <v>1260</v>
      </c>
    </row>
    <row r="7234" spans="1:12" x14ac:dyDescent="0.3">
      <c r="A7234" s="14">
        <v>409617</v>
      </c>
      <c r="B7234" s="16" t="s">
        <v>9667</v>
      </c>
      <c r="C7234" s="16" t="s">
        <v>367</v>
      </c>
      <c r="D7234" s="4">
        <v>42971</v>
      </c>
      <c r="E7234" s="23">
        <v>2017</v>
      </c>
      <c r="F7234" s="19">
        <v>6.1589999999999998</v>
      </c>
      <c r="G7234" s="19">
        <f>IF(Movies[[#This Row],[rating]]=0,"",Movies[[#This Row],[rating]])</f>
        <v>6.1589999999999998</v>
      </c>
      <c r="H7234" s="19" t="str">
        <f>IF(Movies[[#This Row],[rating]]=0,"No Rating","Rated")</f>
        <v>Rated</v>
      </c>
      <c r="I7234" s="16" t="s">
        <v>625</v>
      </c>
      <c r="J7234" s="29" t="s">
        <v>12</v>
      </c>
      <c r="K7234" s="19">
        <v>16.533000000000001</v>
      </c>
      <c r="L7234" s="26">
        <v>255</v>
      </c>
    </row>
    <row r="7235" spans="1:12" x14ac:dyDescent="0.3">
      <c r="A7235" s="14">
        <v>369192</v>
      </c>
      <c r="B7235" s="16" t="s">
        <v>9668</v>
      </c>
      <c r="C7235" s="16" t="s">
        <v>14</v>
      </c>
      <c r="D7235" s="4">
        <v>43000</v>
      </c>
      <c r="E7235" s="23">
        <v>2017</v>
      </c>
      <c r="F7235" s="19">
        <v>6.8</v>
      </c>
      <c r="G7235" s="19">
        <f>IF(Movies[[#This Row],[rating]]=0,"",Movies[[#This Row],[rating]])</f>
        <v>6.8</v>
      </c>
      <c r="H7235" s="19" t="str">
        <f>IF(Movies[[#This Row],[rating]]=0,"No Rating","Rated")</f>
        <v>Rated</v>
      </c>
      <c r="I7235" s="16" t="s">
        <v>8742</v>
      </c>
      <c r="J7235" s="29" t="s">
        <v>12</v>
      </c>
      <c r="K7235" s="19">
        <v>16.523</v>
      </c>
      <c r="L7235" s="26">
        <v>1865</v>
      </c>
    </row>
    <row r="7236" spans="1:12" x14ac:dyDescent="0.3">
      <c r="A7236" s="14">
        <v>435601</v>
      </c>
      <c r="B7236" s="16" t="s">
        <v>9669</v>
      </c>
      <c r="C7236" s="16" t="s">
        <v>94</v>
      </c>
      <c r="D7236" s="4">
        <v>42970</v>
      </c>
      <c r="E7236" s="23">
        <v>2017</v>
      </c>
      <c r="F7236" s="19">
        <v>7.78</v>
      </c>
      <c r="G7236" s="19">
        <f>IF(Movies[[#This Row],[rating]]=0,"",Movies[[#This Row],[rating]])</f>
        <v>7.78</v>
      </c>
      <c r="H7236" s="19" t="str">
        <f>IF(Movies[[#This Row],[rating]]=0,"No Rating","Rated")</f>
        <v>Rated</v>
      </c>
      <c r="I7236" s="16" t="s">
        <v>4157</v>
      </c>
      <c r="J7236" s="29" t="s">
        <v>96</v>
      </c>
      <c r="K7236" s="19">
        <v>16.417000000000002</v>
      </c>
      <c r="L7236" s="26">
        <v>209</v>
      </c>
    </row>
    <row r="7237" spans="1:12" x14ac:dyDescent="0.3">
      <c r="A7237" s="14">
        <v>471968</v>
      </c>
      <c r="B7237" s="16" t="s">
        <v>9670</v>
      </c>
      <c r="C7237" s="16" t="s">
        <v>877</v>
      </c>
      <c r="D7237" s="4">
        <v>43027</v>
      </c>
      <c r="E7237" s="23">
        <v>2017</v>
      </c>
      <c r="F7237" s="19">
        <v>6.9</v>
      </c>
      <c r="G7237" s="19">
        <f>IF(Movies[[#This Row],[rating]]=0,"",Movies[[#This Row],[rating]])</f>
        <v>6.9</v>
      </c>
      <c r="H7237" s="19" t="str">
        <f>IF(Movies[[#This Row],[rating]]=0,"No Rating","Rated")</f>
        <v>Rated</v>
      </c>
      <c r="I7237" s="16" t="s">
        <v>9671</v>
      </c>
      <c r="J7237" s="29" t="s">
        <v>774</v>
      </c>
      <c r="K7237" s="19">
        <v>16.413</v>
      </c>
      <c r="L7237" s="26">
        <v>177</v>
      </c>
    </row>
    <row r="7238" spans="1:12" x14ac:dyDescent="0.3">
      <c r="A7238" s="14">
        <v>452557</v>
      </c>
      <c r="B7238" s="16" t="s">
        <v>9672</v>
      </c>
      <c r="C7238" s="16" t="s">
        <v>411</v>
      </c>
      <c r="D7238" s="4">
        <v>42943</v>
      </c>
      <c r="E7238" s="23">
        <v>2017</v>
      </c>
      <c r="F7238" s="19">
        <v>6.5</v>
      </c>
      <c r="G7238" s="19">
        <f>IF(Movies[[#This Row],[rating]]=0,"",Movies[[#This Row],[rating]])</f>
        <v>6.5</v>
      </c>
      <c r="H7238" s="19" t="str">
        <f>IF(Movies[[#This Row],[rating]]=0,"No Rating","Rated")</f>
        <v>Rated</v>
      </c>
      <c r="I7238" s="16" t="s">
        <v>4021</v>
      </c>
      <c r="J7238" s="29" t="s">
        <v>342</v>
      </c>
      <c r="K7238" s="19">
        <v>16.385999999999999</v>
      </c>
      <c r="L7238" s="26">
        <v>289</v>
      </c>
    </row>
    <row r="7239" spans="1:12" x14ac:dyDescent="0.3">
      <c r="A7239" s="14">
        <v>400710</v>
      </c>
      <c r="B7239" s="16" t="s">
        <v>9673</v>
      </c>
      <c r="C7239" s="16" t="s">
        <v>10</v>
      </c>
      <c r="D7239" s="4">
        <v>43006</v>
      </c>
      <c r="E7239" s="23">
        <v>2017</v>
      </c>
      <c r="F7239" s="19">
        <v>5.6550000000000002</v>
      </c>
      <c r="G7239" s="19">
        <f>IF(Movies[[#This Row],[rating]]=0,"",Movies[[#This Row],[rating]])</f>
        <v>5.6550000000000002</v>
      </c>
      <c r="H7239" s="19" t="str">
        <f>IF(Movies[[#This Row],[rating]]=0,"No Rating","Rated")</f>
        <v>Rated</v>
      </c>
      <c r="I7239" s="16" t="s">
        <v>359</v>
      </c>
      <c r="J7239" s="29" t="s">
        <v>12</v>
      </c>
      <c r="K7239" s="19">
        <v>16.283000000000001</v>
      </c>
      <c r="L7239" s="26">
        <v>2279</v>
      </c>
    </row>
    <row r="7240" spans="1:12" x14ac:dyDescent="0.3">
      <c r="A7240" s="14">
        <v>513434</v>
      </c>
      <c r="B7240" s="16" t="s">
        <v>9674</v>
      </c>
      <c r="C7240" s="16" t="s">
        <v>144</v>
      </c>
      <c r="D7240" s="4">
        <v>43043</v>
      </c>
      <c r="E7240" s="23">
        <v>2017</v>
      </c>
      <c r="F7240" s="19">
        <v>7.6289999999999996</v>
      </c>
      <c r="G7240" s="19">
        <f>IF(Movies[[#This Row],[rating]]=0,"",Movies[[#This Row],[rating]])</f>
        <v>7.6289999999999996</v>
      </c>
      <c r="H7240" s="19" t="str">
        <f>IF(Movies[[#This Row],[rating]]=0,"No Rating","Rated")</f>
        <v>Rated</v>
      </c>
      <c r="I7240" s="16" t="s">
        <v>125</v>
      </c>
      <c r="J7240" s="29" t="s">
        <v>146</v>
      </c>
      <c r="K7240" s="19">
        <v>16.167999999999999</v>
      </c>
      <c r="L7240" s="26">
        <v>866</v>
      </c>
    </row>
    <row r="7241" spans="1:12" x14ac:dyDescent="0.3">
      <c r="A7241" s="14">
        <v>257785</v>
      </c>
      <c r="B7241" s="16" t="s">
        <v>9675</v>
      </c>
      <c r="C7241" s="16" t="s">
        <v>14</v>
      </c>
      <c r="D7241" s="4">
        <v>42929</v>
      </c>
      <c r="E7241" s="23">
        <v>2017</v>
      </c>
      <c r="F7241" s="19">
        <v>6.5</v>
      </c>
      <c r="G7241" s="19">
        <f>IF(Movies[[#This Row],[rating]]=0,"",Movies[[#This Row],[rating]])</f>
        <v>6.5</v>
      </c>
      <c r="H7241" s="19" t="str">
        <f>IF(Movies[[#This Row],[rating]]=0,"No Rating","Rated")</f>
        <v>Rated</v>
      </c>
      <c r="I7241" s="16" t="s">
        <v>33</v>
      </c>
      <c r="J7241" s="29" t="s">
        <v>12</v>
      </c>
      <c r="K7241" s="19">
        <v>16.158999999999999</v>
      </c>
      <c r="L7241" s="26">
        <v>697</v>
      </c>
    </row>
    <row r="7242" spans="1:12" x14ac:dyDescent="0.3">
      <c r="A7242" s="14">
        <v>292280</v>
      </c>
      <c r="B7242" s="16" t="s">
        <v>9676</v>
      </c>
      <c r="C7242" s="16" t="s">
        <v>10</v>
      </c>
      <c r="D7242" s="4">
        <v>42747</v>
      </c>
      <c r="E7242" s="23">
        <v>2017</v>
      </c>
      <c r="F7242" s="19">
        <v>5.2</v>
      </c>
      <c r="G7242" s="19">
        <f>IF(Movies[[#This Row],[rating]]=0,"",Movies[[#This Row],[rating]])</f>
        <v>5.2</v>
      </c>
      <c r="H7242" s="19" t="str">
        <f>IF(Movies[[#This Row],[rating]]=0,"No Rating","Rated")</f>
        <v>Rated</v>
      </c>
      <c r="I7242" s="16" t="s">
        <v>132</v>
      </c>
      <c r="J7242" s="29" t="s">
        <v>12</v>
      </c>
      <c r="K7242" s="19">
        <v>16.135999999999999</v>
      </c>
      <c r="L7242" s="26">
        <v>1235</v>
      </c>
    </row>
    <row r="7243" spans="1:12" x14ac:dyDescent="0.3">
      <c r="A7243" s="14">
        <v>455714</v>
      </c>
      <c r="B7243" s="16" t="s">
        <v>9677</v>
      </c>
      <c r="C7243" s="16" t="s">
        <v>220</v>
      </c>
      <c r="D7243" s="4">
        <v>42858</v>
      </c>
      <c r="E7243" s="23">
        <v>2017</v>
      </c>
      <c r="F7243" s="19">
        <v>7.8920000000000003</v>
      </c>
      <c r="G7243" s="19">
        <f>IF(Movies[[#This Row],[rating]]=0,"",Movies[[#This Row],[rating]])</f>
        <v>7.8920000000000003</v>
      </c>
      <c r="H7243" s="19" t="str">
        <f>IF(Movies[[#This Row],[rating]]=0,"No Rating","Rated")</f>
        <v>Rated</v>
      </c>
      <c r="I7243" s="16" t="s">
        <v>9678</v>
      </c>
      <c r="J7243" s="29" t="s">
        <v>222</v>
      </c>
      <c r="K7243" s="19">
        <v>16.114000000000001</v>
      </c>
      <c r="L7243" s="26">
        <v>788</v>
      </c>
    </row>
    <row r="7244" spans="1:12" x14ac:dyDescent="0.3">
      <c r="A7244" s="14">
        <v>424488</v>
      </c>
      <c r="B7244" s="16" t="s">
        <v>9679</v>
      </c>
      <c r="C7244" s="16" t="s">
        <v>521</v>
      </c>
      <c r="D7244" s="4">
        <v>42895</v>
      </c>
      <c r="E7244" s="23">
        <v>2017</v>
      </c>
      <c r="F7244" s="19">
        <v>7.3</v>
      </c>
      <c r="G7244" s="19">
        <f>IF(Movies[[#This Row],[rating]]=0,"",Movies[[#This Row],[rating]])</f>
        <v>7.3</v>
      </c>
      <c r="H7244" s="19" t="str">
        <f>IF(Movies[[#This Row],[rating]]=0,"No Rating","Rated")</f>
        <v>Rated</v>
      </c>
      <c r="I7244" s="16" t="s">
        <v>688</v>
      </c>
      <c r="J7244" s="29" t="s">
        <v>12</v>
      </c>
      <c r="K7244" s="19">
        <v>16.082000000000001</v>
      </c>
      <c r="L7244" s="26">
        <v>783</v>
      </c>
    </row>
    <row r="7245" spans="1:12" x14ac:dyDescent="0.3">
      <c r="A7245" s="14">
        <v>428493</v>
      </c>
      <c r="B7245" s="16" t="s">
        <v>9680</v>
      </c>
      <c r="C7245" s="16" t="s">
        <v>416</v>
      </c>
      <c r="D7245" s="4">
        <v>42978</v>
      </c>
      <c r="E7245" s="23">
        <v>2017</v>
      </c>
      <c r="F7245" s="19">
        <v>7.8</v>
      </c>
      <c r="G7245" s="19">
        <f>IF(Movies[[#This Row],[rating]]=0,"",Movies[[#This Row],[rating]])</f>
        <v>7.8</v>
      </c>
      <c r="H7245" s="19" t="str">
        <f>IF(Movies[[#This Row],[rating]]=0,"No Rating","Rated")</f>
        <v>Rated</v>
      </c>
      <c r="I7245" s="16" t="s">
        <v>52</v>
      </c>
      <c r="J7245" s="29" t="s">
        <v>12</v>
      </c>
      <c r="K7245" s="19">
        <v>16.033000000000001</v>
      </c>
      <c r="L7245" s="26">
        <v>904</v>
      </c>
    </row>
    <row r="7246" spans="1:12" x14ac:dyDescent="0.3">
      <c r="A7246" s="14">
        <v>455043</v>
      </c>
      <c r="B7246" s="16" t="s">
        <v>9681</v>
      </c>
      <c r="C7246" s="16" t="s">
        <v>341</v>
      </c>
      <c r="D7246" s="4">
        <v>42882</v>
      </c>
      <c r="E7246" s="23">
        <v>2017</v>
      </c>
      <c r="F7246" s="19">
        <v>6.2</v>
      </c>
      <c r="G7246" s="19">
        <f>IF(Movies[[#This Row],[rating]]=0,"",Movies[[#This Row],[rating]])</f>
        <v>6.2</v>
      </c>
      <c r="H7246" s="19" t="str">
        <f>IF(Movies[[#This Row],[rating]]=0,"No Rating","Rated")</f>
        <v>Rated</v>
      </c>
      <c r="I7246" s="16" t="s">
        <v>3643</v>
      </c>
      <c r="J7246" s="29" t="s">
        <v>342</v>
      </c>
      <c r="K7246" s="19">
        <v>16.006</v>
      </c>
      <c r="L7246" s="26">
        <v>88</v>
      </c>
    </row>
    <row r="7247" spans="1:12" x14ac:dyDescent="0.3">
      <c r="A7247" s="14">
        <v>446791</v>
      </c>
      <c r="B7247" s="16" t="s">
        <v>9682</v>
      </c>
      <c r="C7247" s="16" t="s">
        <v>2265</v>
      </c>
      <c r="D7247" s="4">
        <v>43090</v>
      </c>
      <c r="E7247" s="23">
        <v>2017</v>
      </c>
      <c r="F7247" s="19">
        <v>6.4729999999999999</v>
      </c>
      <c r="G7247" s="19">
        <f>IF(Movies[[#This Row],[rating]]=0,"",Movies[[#This Row],[rating]])</f>
        <v>6.4729999999999999</v>
      </c>
      <c r="H7247" s="19" t="str">
        <f>IF(Movies[[#This Row],[rating]]=0,"No Rating","Rated")</f>
        <v>Rated</v>
      </c>
      <c r="I7247" s="16" t="s">
        <v>9683</v>
      </c>
      <c r="J7247" s="29" t="s">
        <v>12</v>
      </c>
      <c r="K7247" s="19">
        <v>15.994999999999999</v>
      </c>
      <c r="L7247" s="26">
        <v>2276</v>
      </c>
    </row>
    <row r="7248" spans="1:12" x14ac:dyDescent="0.3">
      <c r="A7248" s="14">
        <v>339404</v>
      </c>
      <c r="B7248" s="16" t="s">
        <v>9684</v>
      </c>
      <c r="C7248" s="16" t="s">
        <v>10</v>
      </c>
      <c r="D7248" s="4">
        <v>42979</v>
      </c>
      <c r="E7248" s="23">
        <v>2017</v>
      </c>
      <c r="F7248" s="19">
        <v>5.4</v>
      </c>
      <c r="G7248" s="19">
        <f>IF(Movies[[#This Row],[rating]]=0,"",Movies[[#This Row],[rating]])</f>
        <v>5.4</v>
      </c>
      <c r="H7248" s="19" t="str">
        <f>IF(Movies[[#This Row],[rating]]=0,"No Rating","Rated")</f>
        <v>Rated</v>
      </c>
      <c r="I7248" s="16" t="s">
        <v>273</v>
      </c>
      <c r="J7248" s="29" t="s">
        <v>12</v>
      </c>
      <c r="K7248" s="19">
        <v>15.976000000000001</v>
      </c>
      <c r="L7248" s="26">
        <v>693</v>
      </c>
    </row>
    <row r="7249" spans="1:12" x14ac:dyDescent="0.3">
      <c r="A7249" s="14">
        <v>355547</v>
      </c>
      <c r="B7249" s="16" t="s">
        <v>9685</v>
      </c>
      <c r="C7249" s="16" t="s">
        <v>10</v>
      </c>
      <c r="D7249" s="4">
        <v>43054</v>
      </c>
      <c r="E7249" s="23">
        <v>2017</v>
      </c>
      <c r="F7249" s="19">
        <v>6.4</v>
      </c>
      <c r="G7249" s="19">
        <f>IF(Movies[[#This Row],[rating]]=0,"",Movies[[#This Row],[rating]])</f>
        <v>6.4</v>
      </c>
      <c r="H7249" s="19" t="str">
        <f>IF(Movies[[#This Row],[rating]]=0,"No Rating","Rated")</f>
        <v>Rated</v>
      </c>
      <c r="I7249" s="16" t="s">
        <v>9686</v>
      </c>
      <c r="J7249" s="29" t="s">
        <v>12</v>
      </c>
      <c r="K7249" s="19">
        <v>15.946</v>
      </c>
      <c r="L7249" s="26">
        <v>557</v>
      </c>
    </row>
    <row r="7250" spans="1:12" x14ac:dyDescent="0.3">
      <c r="A7250" s="14">
        <v>429467</v>
      </c>
      <c r="B7250" s="16" t="s">
        <v>9687</v>
      </c>
      <c r="C7250" s="16" t="s">
        <v>2847</v>
      </c>
      <c r="D7250" s="4">
        <v>43013</v>
      </c>
      <c r="E7250" s="23">
        <v>2017</v>
      </c>
      <c r="F7250" s="19">
        <v>5</v>
      </c>
      <c r="G7250" s="19">
        <f>IF(Movies[[#This Row],[rating]]=0,"",Movies[[#This Row],[rating]])</f>
        <v>5</v>
      </c>
      <c r="H7250" s="19" t="str">
        <f>IF(Movies[[#This Row],[rating]]=0,"No Rating","Rated")</f>
        <v>Rated</v>
      </c>
      <c r="I7250" s="16" t="s">
        <v>178</v>
      </c>
      <c r="J7250" s="29" t="s">
        <v>12</v>
      </c>
      <c r="K7250" s="19">
        <v>15.932</v>
      </c>
      <c r="L7250" s="26">
        <v>492</v>
      </c>
    </row>
    <row r="7251" spans="1:12" x14ac:dyDescent="0.3">
      <c r="A7251" s="14">
        <v>375098</v>
      </c>
      <c r="B7251" s="16" t="s">
        <v>9688</v>
      </c>
      <c r="C7251" s="16" t="s">
        <v>10</v>
      </c>
      <c r="D7251" s="4">
        <v>42999</v>
      </c>
      <c r="E7251" s="23">
        <v>2017</v>
      </c>
      <c r="F7251" s="19">
        <v>5.7</v>
      </c>
      <c r="G7251" s="19">
        <f>IF(Movies[[#This Row],[rating]]=0,"",Movies[[#This Row],[rating]])</f>
        <v>5.7</v>
      </c>
      <c r="H7251" s="19" t="str">
        <f>IF(Movies[[#This Row],[rating]]=0,"No Rating","Rated")</f>
        <v>Rated</v>
      </c>
      <c r="I7251" s="16" t="s">
        <v>49</v>
      </c>
      <c r="J7251" s="29" t="s">
        <v>12</v>
      </c>
      <c r="K7251" s="19">
        <v>15.919</v>
      </c>
      <c r="L7251" s="26">
        <v>204</v>
      </c>
    </row>
    <row r="7252" spans="1:12" x14ac:dyDescent="0.3">
      <c r="A7252" s="14">
        <v>435577</v>
      </c>
      <c r="B7252" s="16" t="s">
        <v>9689</v>
      </c>
      <c r="C7252" s="16" t="s">
        <v>263</v>
      </c>
      <c r="D7252" s="4">
        <v>43094</v>
      </c>
      <c r="E7252" s="23">
        <v>2017</v>
      </c>
      <c r="F7252" s="19">
        <v>7.1</v>
      </c>
      <c r="G7252" s="19">
        <f>IF(Movies[[#This Row],[rating]]=0,"",Movies[[#This Row],[rating]])</f>
        <v>7.1</v>
      </c>
      <c r="H7252" s="19" t="str">
        <f>IF(Movies[[#This Row],[rating]]=0,"No Rating","Rated")</f>
        <v>Rated</v>
      </c>
      <c r="I7252" s="16" t="s">
        <v>2207</v>
      </c>
      <c r="J7252" s="29" t="s">
        <v>265</v>
      </c>
      <c r="K7252" s="19">
        <v>15.845000000000001</v>
      </c>
      <c r="L7252" s="26">
        <v>545</v>
      </c>
    </row>
    <row r="7253" spans="1:12" x14ac:dyDescent="0.3">
      <c r="A7253" s="14">
        <v>408647</v>
      </c>
      <c r="B7253" s="16" t="s">
        <v>9690</v>
      </c>
      <c r="C7253" s="16" t="s">
        <v>10</v>
      </c>
      <c r="D7253" s="4">
        <v>42825</v>
      </c>
      <c r="E7253" s="23">
        <v>2017</v>
      </c>
      <c r="F7253" s="19">
        <v>7.4</v>
      </c>
      <c r="G7253" s="19">
        <f>IF(Movies[[#This Row],[rating]]=0,"",Movies[[#This Row],[rating]])</f>
        <v>7.4</v>
      </c>
      <c r="H7253" s="19" t="str">
        <f>IF(Movies[[#This Row],[rating]]=0,"No Rating","Rated")</f>
        <v>Rated</v>
      </c>
      <c r="I7253" s="16" t="s">
        <v>9691</v>
      </c>
      <c r="J7253" s="29" t="s">
        <v>12</v>
      </c>
      <c r="K7253" s="19">
        <v>15.755000000000001</v>
      </c>
      <c r="L7253" s="26">
        <v>704</v>
      </c>
    </row>
    <row r="7254" spans="1:12" x14ac:dyDescent="0.3">
      <c r="A7254" s="14">
        <v>445993</v>
      </c>
      <c r="B7254" s="16" t="s">
        <v>9692</v>
      </c>
      <c r="C7254" s="16" t="s">
        <v>10</v>
      </c>
      <c r="D7254" s="4">
        <v>42810</v>
      </c>
      <c r="E7254" s="23">
        <v>2017</v>
      </c>
      <c r="F7254" s="19">
        <v>6.5</v>
      </c>
      <c r="G7254" s="19">
        <f>IF(Movies[[#This Row],[rating]]=0,"",Movies[[#This Row],[rating]])</f>
        <v>6.5</v>
      </c>
      <c r="H7254" s="19" t="str">
        <f>IF(Movies[[#This Row],[rating]]=0,"No Rating","Rated")</f>
        <v>Rated</v>
      </c>
      <c r="I7254" s="16" t="s">
        <v>777</v>
      </c>
      <c r="J7254" s="29" t="s">
        <v>12</v>
      </c>
      <c r="K7254" s="19">
        <v>15.752000000000001</v>
      </c>
      <c r="L7254" s="26">
        <v>172</v>
      </c>
    </row>
    <row r="7255" spans="1:12" x14ac:dyDescent="0.3">
      <c r="A7255" s="14">
        <v>433422</v>
      </c>
      <c r="B7255" s="16" t="s">
        <v>9693</v>
      </c>
      <c r="C7255" s="16" t="s">
        <v>144</v>
      </c>
      <c r="D7255" s="4">
        <v>42861</v>
      </c>
      <c r="E7255" s="23">
        <v>2017</v>
      </c>
      <c r="F7255" s="19">
        <v>6.6</v>
      </c>
      <c r="G7255" s="19">
        <f>IF(Movies[[#This Row],[rating]]=0,"",Movies[[#This Row],[rating]])</f>
        <v>6.6</v>
      </c>
      <c r="H7255" s="19" t="str">
        <f>IF(Movies[[#This Row],[rating]]=0,"No Rating","Rated")</f>
        <v>Rated</v>
      </c>
      <c r="I7255" s="16" t="s">
        <v>9694</v>
      </c>
      <c r="J7255" s="29" t="s">
        <v>146</v>
      </c>
      <c r="K7255" s="19">
        <v>15.733000000000001</v>
      </c>
      <c r="L7255" s="26">
        <v>407</v>
      </c>
    </row>
    <row r="7256" spans="1:12" x14ac:dyDescent="0.3">
      <c r="A7256" s="14">
        <v>347984</v>
      </c>
      <c r="B7256" s="16" t="s">
        <v>9695</v>
      </c>
      <c r="C7256" s="16" t="s">
        <v>1323</v>
      </c>
      <c r="D7256" s="4">
        <v>42925</v>
      </c>
      <c r="E7256" s="23">
        <v>2017</v>
      </c>
      <c r="F7256" s="19">
        <v>6.0339999999999998</v>
      </c>
      <c r="G7256" s="19">
        <f>IF(Movies[[#This Row],[rating]]=0,"",Movies[[#This Row],[rating]])</f>
        <v>6.0339999999999998</v>
      </c>
      <c r="H7256" s="19" t="str">
        <f>IF(Movies[[#This Row],[rating]]=0,"No Rating","Rated")</f>
        <v>Rated</v>
      </c>
      <c r="I7256" s="16" t="s">
        <v>8403</v>
      </c>
      <c r="J7256" s="29" t="s">
        <v>12</v>
      </c>
      <c r="K7256" s="19">
        <v>15.714</v>
      </c>
      <c r="L7256" s="26">
        <v>700</v>
      </c>
    </row>
    <row r="7257" spans="1:12" x14ac:dyDescent="0.3">
      <c r="A7257" s="14">
        <v>415381</v>
      </c>
      <c r="B7257" s="16" t="s">
        <v>9696</v>
      </c>
      <c r="C7257" s="16" t="s">
        <v>877</v>
      </c>
      <c r="D7257" s="4">
        <v>43069</v>
      </c>
      <c r="E7257" s="23">
        <v>2017</v>
      </c>
      <c r="F7257" s="19">
        <v>6.1</v>
      </c>
      <c r="G7257" s="19">
        <f>IF(Movies[[#This Row],[rating]]=0,"",Movies[[#This Row],[rating]])</f>
        <v>6.1</v>
      </c>
      <c r="H7257" s="19" t="str">
        <f>IF(Movies[[#This Row],[rating]]=0,"No Rating","Rated")</f>
        <v>Rated</v>
      </c>
      <c r="I7257" s="16" t="s">
        <v>7682</v>
      </c>
      <c r="J7257" s="29" t="s">
        <v>774</v>
      </c>
      <c r="K7257" s="19">
        <v>15.69</v>
      </c>
      <c r="L7257" s="26">
        <v>151</v>
      </c>
    </row>
    <row r="7258" spans="1:12" x14ac:dyDescent="0.3">
      <c r="A7258" s="14">
        <v>423988</v>
      </c>
      <c r="B7258" s="16" t="s">
        <v>9697</v>
      </c>
      <c r="C7258" s="16" t="s">
        <v>9698</v>
      </c>
      <c r="D7258" s="4">
        <v>42887</v>
      </c>
      <c r="E7258" s="23">
        <v>2017</v>
      </c>
      <c r="F7258" s="19">
        <v>4.8289999999999997</v>
      </c>
      <c r="G7258" s="19">
        <f>IF(Movies[[#This Row],[rating]]=0,"",Movies[[#This Row],[rating]])</f>
        <v>4.8289999999999997</v>
      </c>
      <c r="H7258" s="19" t="str">
        <f>IF(Movies[[#This Row],[rating]]=0,"No Rating","Rated")</f>
        <v>Rated</v>
      </c>
      <c r="I7258" s="16" t="s">
        <v>58</v>
      </c>
      <c r="J7258" s="29" t="s">
        <v>12</v>
      </c>
      <c r="K7258" s="19">
        <v>15.606999999999999</v>
      </c>
      <c r="L7258" s="26">
        <v>248</v>
      </c>
    </row>
    <row r="7259" spans="1:12" x14ac:dyDescent="0.3">
      <c r="A7259" s="14">
        <v>469877</v>
      </c>
      <c r="B7259" s="16" t="s">
        <v>9699</v>
      </c>
      <c r="C7259" s="16" t="s">
        <v>416</v>
      </c>
      <c r="D7259" s="4">
        <v>42808</v>
      </c>
      <c r="E7259" s="23">
        <v>2017</v>
      </c>
      <c r="F7259" s="19">
        <v>4.375</v>
      </c>
      <c r="G7259" s="19">
        <f>IF(Movies[[#This Row],[rating]]=0,"",Movies[[#This Row],[rating]])</f>
        <v>4.375</v>
      </c>
      <c r="H7259" s="19" t="str">
        <f>IF(Movies[[#This Row],[rating]]=0,"No Rating","Rated")</f>
        <v>Rated</v>
      </c>
      <c r="I7259" s="16" t="s">
        <v>33</v>
      </c>
      <c r="J7259" s="29" t="s">
        <v>12</v>
      </c>
      <c r="K7259" s="19">
        <v>15.574999999999999</v>
      </c>
      <c r="L7259" s="26">
        <v>52</v>
      </c>
    </row>
    <row r="7260" spans="1:12" x14ac:dyDescent="0.3">
      <c r="A7260" s="14">
        <v>433251</v>
      </c>
      <c r="B7260" s="16" t="s">
        <v>9700</v>
      </c>
      <c r="C7260" s="16" t="s">
        <v>10</v>
      </c>
      <c r="D7260" s="4">
        <v>42958</v>
      </c>
      <c r="E7260" s="23">
        <v>2017</v>
      </c>
      <c r="F7260" s="19">
        <v>5.76</v>
      </c>
      <c r="G7260" s="19">
        <f>IF(Movies[[#This Row],[rating]]=0,"",Movies[[#This Row],[rating]])</f>
        <v>5.76</v>
      </c>
      <c r="H7260" s="19" t="str">
        <f>IF(Movies[[#This Row],[rating]]=0,"No Rating","Rated")</f>
        <v>Rated</v>
      </c>
      <c r="I7260" s="16" t="s">
        <v>30</v>
      </c>
      <c r="J7260" s="29" t="s">
        <v>12</v>
      </c>
      <c r="K7260" s="19">
        <v>15.552</v>
      </c>
      <c r="L7260" s="26">
        <v>1281</v>
      </c>
    </row>
    <row r="7261" spans="1:12" x14ac:dyDescent="0.3">
      <c r="A7261" s="14">
        <v>457840</v>
      </c>
      <c r="B7261" s="16" t="s">
        <v>9701</v>
      </c>
      <c r="C7261" s="16" t="s">
        <v>10</v>
      </c>
      <c r="D7261" s="4">
        <v>43076</v>
      </c>
      <c r="E7261" s="23">
        <v>2017</v>
      </c>
      <c r="F7261" s="19">
        <v>7.3</v>
      </c>
      <c r="G7261" s="19">
        <f>IF(Movies[[#This Row],[rating]]=0,"",Movies[[#This Row],[rating]])</f>
        <v>7.3</v>
      </c>
      <c r="H7261" s="19" t="str">
        <f>IF(Movies[[#This Row],[rating]]=0,"No Rating","Rated")</f>
        <v>Rated</v>
      </c>
      <c r="I7261" s="16" t="s">
        <v>9702</v>
      </c>
      <c r="J7261" s="29" t="s">
        <v>12</v>
      </c>
      <c r="K7261" s="19">
        <v>15.547000000000001</v>
      </c>
      <c r="L7261" s="26">
        <v>228</v>
      </c>
    </row>
    <row r="7262" spans="1:12" x14ac:dyDescent="0.3">
      <c r="A7262" s="14">
        <v>396810</v>
      </c>
      <c r="B7262" s="16" t="s">
        <v>9703</v>
      </c>
      <c r="C7262" s="16" t="s">
        <v>10</v>
      </c>
      <c r="D7262" s="4">
        <v>42797</v>
      </c>
      <c r="E7262" s="23">
        <v>2017</v>
      </c>
      <c r="F7262" s="19">
        <v>6.6</v>
      </c>
      <c r="G7262" s="19">
        <f>IF(Movies[[#This Row],[rating]]=0,"",Movies[[#This Row],[rating]])</f>
        <v>6.6</v>
      </c>
      <c r="H7262" s="19" t="str">
        <f>IF(Movies[[#This Row],[rating]]=0,"No Rating","Rated")</f>
        <v>Rated</v>
      </c>
      <c r="I7262" s="16" t="s">
        <v>180</v>
      </c>
      <c r="J7262" s="29" t="s">
        <v>12</v>
      </c>
      <c r="K7262" s="19">
        <v>15.53</v>
      </c>
      <c r="L7262" s="26">
        <v>352</v>
      </c>
    </row>
    <row r="7263" spans="1:12" x14ac:dyDescent="0.3">
      <c r="A7263" s="14">
        <v>334521</v>
      </c>
      <c r="B7263" s="16" t="s">
        <v>9704</v>
      </c>
      <c r="C7263" s="16" t="s">
        <v>416</v>
      </c>
      <c r="D7263" s="4">
        <v>42825</v>
      </c>
      <c r="E7263" s="23">
        <v>2017</v>
      </c>
      <c r="F7263" s="19">
        <v>6.3</v>
      </c>
      <c r="G7263" s="19">
        <f>IF(Movies[[#This Row],[rating]]=0,"",Movies[[#This Row],[rating]])</f>
        <v>6.3</v>
      </c>
      <c r="H7263" s="19" t="str">
        <f>IF(Movies[[#This Row],[rating]]=0,"No Rating","Rated")</f>
        <v>Rated</v>
      </c>
      <c r="I7263" s="16" t="s">
        <v>3624</v>
      </c>
      <c r="J7263" s="29" t="s">
        <v>12</v>
      </c>
      <c r="K7263" s="19">
        <v>15.528</v>
      </c>
      <c r="L7263" s="26">
        <v>1140</v>
      </c>
    </row>
    <row r="7264" spans="1:12" x14ac:dyDescent="0.3">
      <c r="A7264" s="14">
        <v>449132</v>
      </c>
      <c r="B7264" s="16" t="s">
        <v>9705</v>
      </c>
      <c r="C7264" s="16" t="s">
        <v>144</v>
      </c>
      <c r="D7264" s="4">
        <v>42944</v>
      </c>
      <c r="E7264" s="23">
        <v>2017</v>
      </c>
      <c r="F7264" s="19">
        <v>6.9</v>
      </c>
      <c r="G7264" s="19">
        <f>IF(Movies[[#This Row],[rating]]=0,"",Movies[[#This Row],[rating]])</f>
        <v>6.9</v>
      </c>
      <c r="H7264" s="19" t="str">
        <f>IF(Movies[[#This Row],[rating]]=0,"No Rating","Rated")</f>
        <v>Rated</v>
      </c>
      <c r="I7264" s="16" t="s">
        <v>33</v>
      </c>
      <c r="J7264" s="29" t="s">
        <v>146</v>
      </c>
      <c r="K7264" s="19">
        <v>15.526999999999999</v>
      </c>
      <c r="L7264" s="26">
        <v>93</v>
      </c>
    </row>
    <row r="7265" spans="1:12" x14ac:dyDescent="0.3">
      <c r="A7265" s="14">
        <v>449664</v>
      </c>
      <c r="B7265" s="16" t="s">
        <v>9706</v>
      </c>
      <c r="C7265" s="16" t="s">
        <v>10</v>
      </c>
      <c r="D7265" s="4">
        <v>42905</v>
      </c>
      <c r="E7265" s="23">
        <v>2017</v>
      </c>
      <c r="F7265" s="19">
        <v>4.5</v>
      </c>
      <c r="G7265" s="19">
        <f>IF(Movies[[#This Row],[rating]]=0,"",Movies[[#This Row],[rating]])</f>
        <v>4.5</v>
      </c>
      <c r="H7265" s="19" t="str">
        <f>IF(Movies[[#This Row],[rating]]=0,"No Rating","Rated")</f>
        <v>Rated</v>
      </c>
      <c r="I7265" s="16" t="s">
        <v>132</v>
      </c>
      <c r="J7265" s="29" t="s">
        <v>12</v>
      </c>
      <c r="K7265" s="19">
        <v>15.489000000000001</v>
      </c>
      <c r="L7265" s="26">
        <v>723</v>
      </c>
    </row>
    <row r="7266" spans="1:12" x14ac:dyDescent="0.3">
      <c r="A7266" s="14">
        <v>373569</v>
      </c>
      <c r="B7266" s="16" t="s">
        <v>9707</v>
      </c>
      <c r="C7266" s="16" t="s">
        <v>10</v>
      </c>
      <c r="D7266" s="4">
        <v>42858</v>
      </c>
      <c r="E7266" s="23">
        <v>2017</v>
      </c>
      <c r="F7266" s="19">
        <v>5.3</v>
      </c>
      <c r="G7266" s="19">
        <f>IF(Movies[[#This Row],[rating]]=0,"",Movies[[#This Row],[rating]])</f>
        <v>5.3</v>
      </c>
      <c r="H7266" s="19" t="str">
        <f>IF(Movies[[#This Row],[rating]]=0,"No Rating","Rated")</f>
        <v>Rated</v>
      </c>
      <c r="I7266" s="16" t="s">
        <v>170</v>
      </c>
      <c r="J7266" s="29" t="s">
        <v>12</v>
      </c>
      <c r="K7266" s="19">
        <v>15.458</v>
      </c>
      <c r="L7266" s="26">
        <v>797</v>
      </c>
    </row>
    <row r="7267" spans="1:12" x14ac:dyDescent="0.3">
      <c r="A7267" s="14">
        <v>339877</v>
      </c>
      <c r="B7267" s="16" t="s">
        <v>9708</v>
      </c>
      <c r="C7267" s="16" t="s">
        <v>6181</v>
      </c>
      <c r="D7267" s="4">
        <v>42908</v>
      </c>
      <c r="E7267" s="23">
        <v>2017</v>
      </c>
      <c r="F7267" s="19">
        <v>7.9950000000000001</v>
      </c>
      <c r="G7267" s="19">
        <f>IF(Movies[[#This Row],[rating]]=0,"",Movies[[#This Row],[rating]])</f>
        <v>7.9950000000000001</v>
      </c>
      <c r="H7267" s="19" t="str">
        <f>IF(Movies[[#This Row],[rating]]=0,"No Rating","Rated")</f>
        <v>Rated</v>
      </c>
      <c r="I7267" s="16" t="s">
        <v>9709</v>
      </c>
      <c r="J7267" s="29" t="s">
        <v>12</v>
      </c>
      <c r="K7267" s="19">
        <v>15.457000000000001</v>
      </c>
      <c r="L7267" s="26">
        <v>2470</v>
      </c>
    </row>
    <row r="7268" spans="1:12" x14ac:dyDescent="0.3">
      <c r="A7268" s="14">
        <v>413644</v>
      </c>
      <c r="B7268" s="16" t="s">
        <v>9710</v>
      </c>
      <c r="C7268" s="16" t="s">
        <v>8317</v>
      </c>
      <c r="D7268" s="4">
        <v>42942</v>
      </c>
      <c r="E7268" s="23">
        <v>2017</v>
      </c>
      <c r="F7268" s="19">
        <v>6.5</v>
      </c>
      <c r="G7268" s="19">
        <f>IF(Movies[[#This Row],[rating]]=0,"",Movies[[#This Row],[rating]])</f>
        <v>6.5</v>
      </c>
      <c r="H7268" s="19" t="str">
        <f>IF(Movies[[#This Row],[rating]]=0,"No Rating","Rated")</f>
        <v>Rated</v>
      </c>
      <c r="I7268" s="16" t="s">
        <v>1359</v>
      </c>
      <c r="J7268" s="29" t="s">
        <v>12</v>
      </c>
      <c r="K7268" s="19">
        <v>15.449</v>
      </c>
      <c r="L7268" s="26">
        <v>485</v>
      </c>
    </row>
    <row r="7269" spans="1:12" x14ac:dyDescent="0.3">
      <c r="A7269" s="14">
        <v>397837</v>
      </c>
      <c r="B7269" s="16" t="s">
        <v>9711</v>
      </c>
      <c r="C7269" s="16" t="s">
        <v>10</v>
      </c>
      <c r="D7269" s="4">
        <v>42796</v>
      </c>
      <c r="E7269" s="23">
        <v>2017</v>
      </c>
      <c r="F7269" s="19">
        <v>7</v>
      </c>
      <c r="G7269" s="19">
        <f>IF(Movies[[#This Row],[rating]]=0,"",Movies[[#This Row],[rating]])</f>
        <v>7</v>
      </c>
      <c r="H7269" s="19" t="str">
        <f>IF(Movies[[#This Row],[rating]]=0,"No Rating","Rated")</f>
        <v>Rated</v>
      </c>
      <c r="I7269" s="16" t="s">
        <v>365</v>
      </c>
      <c r="J7269" s="29" t="s">
        <v>12</v>
      </c>
      <c r="K7269" s="19">
        <v>15.436999999999999</v>
      </c>
      <c r="L7269" s="26">
        <v>3433</v>
      </c>
    </row>
    <row r="7270" spans="1:12" x14ac:dyDescent="0.3">
      <c r="A7270" s="14">
        <v>415312</v>
      </c>
      <c r="B7270" s="16" t="s">
        <v>9712</v>
      </c>
      <c r="C7270" s="16" t="s">
        <v>10</v>
      </c>
      <c r="D7270" s="4">
        <v>43021</v>
      </c>
      <c r="E7270" s="23">
        <v>2017</v>
      </c>
      <c r="F7270" s="19">
        <v>5.4770000000000003</v>
      </c>
      <c r="G7270" s="19">
        <f>IF(Movies[[#This Row],[rating]]=0,"",Movies[[#This Row],[rating]])</f>
        <v>5.4770000000000003</v>
      </c>
      <c r="H7270" s="19" t="str">
        <f>IF(Movies[[#This Row],[rating]]=0,"No Rating","Rated")</f>
        <v>Rated</v>
      </c>
      <c r="I7270" s="16" t="s">
        <v>1897</v>
      </c>
      <c r="J7270" s="29" t="s">
        <v>12</v>
      </c>
      <c r="K7270" s="19">
        <v>15.391999999999999</v>
      </c>
      <c r="L7270" s="26">
        <v>241</v>
      </c>
    </row>
    <row r="7271" spans="1:12" x14ac:dyDescent="0.3">
      <c r="A7271" s="14">
        <v>482204</v>
      </c>
      <c r="B7271" s="16" t="s">
        <v>9713</v>
      </c>
      <c r="C7271" s="16" t="s">
        <v>94</v>
      </c>
      <c r="D7271" s="4">
        <v>42978</v>
      </c>
      <c r="E7271" s="23">
        <v>2017</v>
      </c>
      <c r="F7271" s="19">
        <v>4.7</v>
      </c>
      <c r="G7271" s="19">
        <f>IF(Movies[[#This Row],[rating]]=0,"",Movies[[#This Row],[rating]])</f>
        <v>4.7</v>
      </c>
      <c r="H7271" s="19" t="str">
        <f>IF(Movies[[#This Row],[rating]]=0,"No Rating","Rated")</f>
        <v>Rated</v>
      </c>
      <c r="I7271" s="16" t="s">
        <v>33</v>
      </c>
      <c r="J7271" s="29" t="s">
        <v>96</v>
      </c>
      <c r="K7271" s="19">
        <v>15.365</v>
      </c>
      <c r="L7271" s="26">
        <v>6</v>
      </c>
    </row>
    <row r="7272" spans="1:12" x14ac:dyDescent="0.3">
      <c r="A7272" s="14">
        <v>345915</v>
      </c>
      <c r="B7272" s="16" t="s">
        <v>9714</v>
      </c>
      <c r="C7272" s="16" t="s">
        <v>10</v>
      </c>
      <c r="D7272" s="4">
        <v>42894</v>
      </c>
      <c r="E7272" s="23">
        <v>2017</v>
      </c>
      <c r="F7272" s="19">
        <v>5.2</v>
      </c>
      <c r="G7272" s="19">
        <f>IF(Movies[[#This Row],[rating]]=0,"",Movies[[#This Row],[rating]])</f>
        <v>5.2</v>
      </c>
      <c r="H7272" s="19" t="str">
        <f>IF(Movies[[#This Row],[rating]]=0,"No Rating","Rated")</f>
        <v>Rated</v>
      </c>
      <c r="I7272" s="16" t="s">
        <v>9715</v>
      </c>
      <c r="J7272" s="29" t="s">
        <v>12</v>
      </c>
      <c r="K7272" s="19">
        <v>15.215999999999999</v>
      </c>
      <c r="L7272" s="26">
        <v>648</v>
      </c>
    </row>
    <row r="7273" spans="1:12" x14ac:dyDescent="0.3">
      <c r="A7273" s="14">
        <v>408266</v>
      </c>
      <c r="B7273" s="16" t="s">
        <v>9716</v>
      </c>
      <c r="C7273" s="16" t="s">
        <v>936</v>
      </c>
      <c r="D7273" s="4">
        <v>42972</v>
      </c>
      <c r="E7273" s="23">
        <v>2017</v>
      </c>
      <c r="F7273" s="19">
        <v>5.7</v>
      </c>
      <c r="G7273" s="19">
        <f>IF(Movies[[#This Row],[rating]]=0,"",Movies[[#This Row],[rating]])</f>
        <v>5.7</v>
      </c>
      <c r="H7273" s="19" t="str">
        <f>IF(Movies[[#This Row],[rating]]=0,"No Rating","Rated")</f>
        <v>Rated</v>
      </c>
      <c r="I7273" s="16" t="s">
        <v>808</v>
      </c>
      <c r="J7273" s="29" t="s">
        <v>12</v>
      </c>
      <c r="K7273" s="19">
        <v>15.161</v>
      </c>
      <c r="L7273" s="26">
        <v>297</v>
      </c>
    </row>
    <row r="7274" spans="1:12" x14ac:dyDescent="0.3">
      <c r="A7274" s="14">
        <v>620942</v>
      </c>
      <c r="B7274" s="16" t="s">
        <v>9717</v>
      </c>
      <c r="C7274" s="16" t="s">
        <v>10</v>
      </c>
      <c r="D7274" s="4">
        <v>42954</v>
      </c>
      <c r="E7274" s="23">
        <v>2017</v>
      </c>
      <c r="F7274" s="19">
        <v>9</v>
      </c>
      <c r="G7274" s="19">
        <f>IF(Movies[[#This Row],[rating]]=0,"",Movies[[#This Row],[rating]])</f>
        <v>9</v>
      </c>
      <c r="H7274" s="19" t="str">
        <f>IF(Movies[[#This Row],[rating]]=0,"No Rating","Rated")</f>
        <v>Rated</v>
      </c>
      <c r="I7274" s="16" t="s">
        <v>329</v>
      </c>
      <c r="J7274" s="29" t="s">
        <v>12</v>
      </c>
      <c r="K7274" s="19">
        <v>15.137</v>
      </c>
      <c r="L7274" s="26">
        <v>5</v>
      </c>
    </row>
    <row r="7275" spans="1:12" x14ac:dyDescent="0.3">
      <c r="A7275" s="14">
        <v>383785</v>
      </c>
      <c r="B7275" s="16" t="s">
        <v>9718</v>
      </c>
      <c r="C7275" s="16" t="s">
        <v>9719</v>
      </c>
      <c r="D7275" s="4">
        <v>42762</v>
      </c>
      <c r="E7275" s="23">
        <v>2017</v>
      </c>
      <c r="F7275" s="19">
        <v>5.9</v>
      </c>
      <c r="G7275" s="19">
        <f>IF(Movies[[#This Row],[rating]]=0,"",Movies[[#This Row],[rating]])</f>
        <v>5.9</v>
      </c>
      <c r="H7275" s="19" t="str">
        <f>IF(Movies[[#This Row],[rating]]=0,"No Rating","Rated")</f>
        <v>Rated</v>
      </c>
      <c r="I7275" s="16" t="s">
        <v>9720</v>
      </c>
      <c r="J7275" s="29" t="s">
        <v>342</v>
      </c>
      <c r="K7275" s="19">
        <v>15.127000000000001</v>
      </c>
      <c r="L7275" s="26">
        <v>385</v>
      </c>
    </row>
    <row r="7276" spans="1:12" x14ac:dyDescent="0.3">
      <c r="A7276" s="14">
        <v>450322</v>
      </c>
      <c r="B7276" s="16" t="s">
        <v>9721</v>
      </c>
      <c r="C7276" s="16" t="s">
        <v>8462</v>
      </c>
      <c r="D7276" s="4">
        <v>43020</v>
      </c>
      <c r="E7276" s="23">
        <v>2017</v>
      </c>
      <c r="F7276" s="19">
        <v>6.8</v>
      </c>
      <c r="G7276" s="19">
        <f>IF(Movies[[#This Row],[rating]]=0,"",Movies[[#This Row],[rating]])</f>
        <v>6.8</v>
      </c>
      <c r="H7276" s="19" t="str">
        <f>IF(Movies[[#This Row],[rating]]=0,"No Rating","Rated")</f>
        <v>Rated</v>
      </c>
      <c r="I7276" s="16" t="s">
        <v>9722</v>
      </c>
      <c r="J7276" s="29" t="s">
        <v>12</v>
      </c>
      <c r="K7276" s="19">
        <v>15.106999999999999</v>
      </c>
      <c r="L7276" s="26">
        <v>819</v>
      </c>
    </row>
    <row r="7277" spans="1:12" x14ac:dyDescent="0.3">
      <c r="A7277" s="14">
        <v>428288</v>
      </c>
      <c r="B7277" s="16" t="s">
        <v>9723</v>
      </c>
      <c r="C7277" s="16" t="s">
        <v>144</v>
      </c>
      <c r="D7277" s="4">
        <v>42812</v>
      </c>
      <c r="E7277" s="23">
        <v>2017</v>
      </c>
      <c r="F7277" s="19">
        <v>6.7</v>
      </c>
      <c r="G7277" s="19">
        <f>IF(Movies[[#This Row],[rating]]=0,"",Movies[[#This Row],[rating]])</f>
        <v>6.7</v>
      </c>
      <c r="H7277" s="19" t="str">
        <f>IF(Movies[[#This Row],[rating]]=0,"No Rating","Rated")</f>
        <v>Rated</v>
      </c>
      <c r="I7277" s="16" t="s">
        <v>9724</v>
      </c>
      <c r="J7277" s="29" t="s">
        <v>146</v>
      </c>
      <c r="K7277" s="19">
        <v>15.105</v>
      </c>
      <c r="L7277" s="26">
        <v>121</v>
      </c>
    </row>
    <row r="7278" spans="1:12" x14ac:dyDescent="0.3">
      <c r="A7278" s="14">
        <v>449574</v>
      </c>
      <c r="B7278" s="16" t="s">
        <v>9725</v>
      </c>
      <c r="C7278" s="16" t="s">
        <v>144</v>
      </c>
      <c r="D7278" s="4">
        <v>43056</v>
      </c>
      <c r="E7278" s="23">
        <v>2017</v>
      </c>
      <c r="F7278" s="19">
        <v>6.4</v>
      </c>
      <c r="G7278" s="19">
        <f>IF(Movies[[#This Row],[rating]]=0,"",Movies[[#This Row],[rating]])</f>
        <v>6.4</v>
      </c>
      <c r="H7278" s="19" t="str">
        <f>IF(Movies[[#This Row],[rating]]=0,"No Rating","Rated")</f>
        <v>Rated</v>
      </c>
      <c r="I7278" s="16" t="s">
        <v>3157</v>
      </c>
      <c r="J7278" s="29" t="s">
        <v>146</v>
      </c>
      <c r="K7278" s="19">
        <v>14.978999999999999</v>
      </c>
      <c r="L7278" s="26">
        <v>503</v>
      </c>
    </row>
    <row r="7279" spans="1:12" x14ac:dyDescent="0.3">
      <c r="A7279" s="14">
        <v>435129</v>
      </c>
      <c r="B7279" s="16" t="s">
        <v>9726</v>
      </c>
      <c r="C7279" s="16" t="s">
        <v>9727</v>
      </c>
      <c r="D7279" s="4">
        <v>43056</v>
      </c>
      <c r="E7279" s="23">
        <v>2017</v>
      </c>
      <c r="F7279" s="19">
        <v>7.8410000000000002</v>
      </c>
      <c r="G7279" s="19">
        <f>IF(Movies[[#This Row],[rating]]=0,"",Movies[[#This Row],[rating]])</f>
        <v>7.8410000000000002</v>
      </c>
      <c r="H7279" s="19" t="str">
        <f>IF(Movies[[#This Row],[rating]]=0,"No Rating","Rated")</f>
        <v>Rated</v>
      </c>
      <c r="I7279" s="16" t="s">
        <v>9728</v>
      </c>
      <c r="J7279" s="29" t="s">
        <v>12</v>
      </c>
      <c r="K7279" s="19">
        <v>14.959</v>
      </c>
      <c r="L7279" s="26">
        <v>848</v>
      </c>
    </row>
    <row r="7280" spans="1:12" x14ac:dyDescent="0.3">
      <c r="A7280" s="14">
        <v>467012</v>
      </c>
      <c r="B7280" s="16" t="s">
        <v>9729</v>
      </c>
      <c r="C7280" s="16" t="s">
        <v>9730</v>
      </c>
      <c r="D7280" s="4">
        <v>43006</v>
      </c>
      <c r="E7280" s="23">
        <v>2017</v>
      </c>
      <c r="F7280" s="19">
        <v>6.6</v>
      </c>
      <c r="G7280" s="19">
        <f>IF(Movies[[#This Row],[rating]]=0,"",Movies[[#This Row],[rating]])</f>
        <v>6.6</v>
      </c>
      <c r="H7280" s="19" t="str">
        <f>IF(Movies[[#This Row],[rating]]=0,"No Rating","Rated")</f>
        <v>Rated</v>
      </c>
      <c r="I7280" s="16" t="s">
        <v>280</v>
      </c>
      <c r="J7280" s="29" t="s">
        <v>3112</v>
      </c>
      <c r="K7280" s="19">
        <v>14.957000000000001</v>
      </c>
      <c r="L7280" s="26">
        <v>268</v>
      </c>
    </row>
    <row r="7281" spans="1:12" x14ac:dyDescent="0.3">
      <c r="A7281" s="14">
        <v>339967</v>
      </c>
      <c r="B7281" s="16" t="s">
        <v>9731</v>
      </c>
      <c r="C7281" s="16" t="s">
        <v>9732</v>
      </c>
      <c r="D7281" s="4">
        <v>42831</v>
      </c>
      <c r="E7281" s="23">
        <v>2017</v>
      </c>
      <c r="F7281" s="19">
        <v>6.3</v>
      </c>
      <c r="G7281" s="19">
        <f>IF(Movies[[#This Row],[rating]]=0,"",Movies[[#This Row],[rating]])</f>
        <v>6.3</v>
      </c>
      <c r="H7281" s="19" t="str">
        <f>IF(Movies[[#This Row],[rating]]=0,"No Rating","Rated")</f>
        <v>Rated</v>
      </c>
      <c r="I7281" s="16" t="s">
        <v>4763</v>
      </c>
      <c r="J7281" s="29" t="s">
        <v>12</v>
      </c>
      <c r="K7281" s="19">
        <v>14.896000000000001</v>
      </c>
      <c r="L7281" s="26">
        <v>2100</v>
      </c>
    </row>
    <row r="7282" spans="1:12" x14ac:dyDescent="0.3">
      <c r="A7282" s="14">
        <v>434203</v>
      </c>
      <c r="B7282" s="16" t="s">
        <v>9733</v>
      </c>
      <c r="C7282" s="16" t="s">
        <v>172</v>
      </c>
      <c r="D7282" s="4">
        <v>43042</v>
      </c>
      <c r="E7282" s="23">
        <v>2017</v>
      </c>
      <c r="F7282" s="19">
        <v>6</v>
      </c>
      <c r="G7282" s="19">
        <f>IF(Movies[[#This Row],[rating]]=0,"",Movies[[#This Row],[rating]])</f>
        <v>6</v>
      </c>
      <c r="H7282" s="19" t="str">
        <f>IF(Movies[[#This Row],[rating]]=0,"No Rating","Rated")</f>
        <v>Rated</v>
      </c>
      <c r="I7282" s="16" t="s">
        <v>52</v>
      </c>
      <c r="J7282" s="29" t="s">
        <v>12</v>
      </c>
      <c r="K7282" s="19">
        <v>14.875999999999999</v>
      </c>
      <c r="L7282" s="26">
        <v>598</v>
      </c>
    </row>
    <row r="7283" spans="1:12" x14ac:dyDescent="0.3">
      <c r="A7283" s="14">
        <v>470114</v>
      </c>
      <c r="B7283" s="16" t="s">
        <v>9734</v>
      </c>
      <c r="C7283" s="16" t="s">
        <v>9735</v>
      </c>
      <c r="D7283" s="4">
        <v>43034</v>
      </c>
      <c r="E7283" s="23">
        <v>2017</v>
      </c>
      <c r="F7283" s="19">
        <v>5.9</v>
      </c>
      <c r="G7283" s="19">
        <f>IF(Movies[[#This Row],[rating]]=0,"",Movies[[#This Row],[rating]])</f>
        <v>5.9</v>
      </c>
      <c r="H7283" s="19" t="str">
        <f>IF(Movies[[#This Row],[rating]]=0,"No Rating","Rated")</f>
        <v>Rated</v>
      </c>
      <c r="I7283" s="16" t="s">
        <v>9736</v>
      </c>
      <c r="J7283" s="29" t="s">
        <v>12</v>
      </c>
      <c r="K7283" s="19">
        <v>14.863</v>
      </c>
      <c r="L7283" s="26">
        <v>656</v>
      </c>
    </row>
    <row r="7284" spans="1:12" x14ac:dyDescent="0.3">
      <c r="A7284" s="14">
        <v>424998</v>
      </c>
      <c r="B7284" s="16" t="s">
        <v>9737</v>
      </c>
      <c r="C7284" s="16" t="s">
        <v>10</v>
      </c>
      <c r="D7284" s="4">
        <v>42832</v>
      </c>
      <c r="E7284" s="23">
        <v>2017</v>
      </c>
      <c r="F7284" s="19">
        <v>6.8</v>
      </c>
      <c r="G7284" s="19">
        <f>IF(Movies[[#This Row],[rating]]=0,"",Movies[[#This Row],[rating]])</f>
        <v>6.8</v>
      </c>
      <c r="H7284" s="19" t="str">
        <f>IF(Movies[[#This Row],[rating]]=0,"No Rating","Rated")</f>
        <v>Rated</v>
      </c>
      <c r="I7284" s="16" t="s">
        <v>49</v>
      </c>
      <c r="J7284" s="29" t="s">
        <v>12</v>
      </c>
      <c r="K7284" s="19">
        <v>14.859</v>
      </c>
      <c r="L7284" s="26">
        <v>280</v>
      </c>
    </row>
    <row r="7285" spans="1:12" x14ac:dyDescent="0.3">
      <c r="A7285" s="14">
        <v>453354</v>
      </c>
      <c r="B7285" s="16" t="s">
        <v>9738</v>
      </c>
      <c r="C7285" s="16" t="s">
        <v>108</v>
      </c>
      <c r="D7285" s="4">
        <v>42907</v>
      </c>
      <c r="E7285" s="23">
        <v>2017</v>
      </c>
      <c r="F7285" s="19">
        <v>6.3</v>
      </c>
      <c r="G7285" s="19">
        <f>IF(Movies[[#This Row],[rating]]=0,"",Movies[[#This Row],[rating]])</f>
        <v>6.3</v>
      </c>
      <c r="H7285" s="19" t="str">
        <f>IF(Movies[[#This Row],[rating]]=0,"No Rating","Rated")</f>
        <v>Rated</v>
      </c>
      <c r="I7285" s="16" t="s">
        <v>49</v>
      </c>
      <c r="J7285" s="29" t="s">
        <v>110</v>
      </c>
      <c r="K7285" s="19">
        <v>14.85</v>
      </c>
      <c r="L7285" s="26">
        <v>251</v>
      </c>
    </row>
    <row r="7286" spans="1:12" x14ac:dyDescent="0.3">
      <c r="A7286" s="14">
        <v>354861</v>
      </c>
      <c r="B7286" s="16" t="s">
        <v>9739</v>
      </c>
      <c r="C7286" s="16" t="s">
        <v>10</v>
      </c>
      <c r="D7286" s="4">
        <v>43090</v>
      </c>
      <c r="E7286" s="23">
        <v>2017</v>
      </c>
      <c r="F7286" s="19">
        <v>5.8</v>
      </c>
      <c r="G7286" s="19">
        <f>IF(Movies[[#This Row],[rating]]=0,"",Movies[[#This Row],[rating]])</f>
        <v>5.8</v>
      </c>
      <c r="H7286" s="19" t="str">
        <f>IF(Movies[[#This Row],[rating]]=0,"No Rating","Rated")</f>
        <v>Rated</v>
      </c>
      <c r="I7286" s="16" t="s">
        <v>30</v>
      </c>
      <c r="J7286" s="29" t="s">
        <v>12</v>
      </c>
      <c r="K7286" s="19">
        <v>14.805999999999999</v>
      </c>
      <c r="L7286" s="26">
        <v>633</v>
      </c>
    </row>
    <row r="7287" spans="1:12" x14ac:dyDescent="0.3">
      <c r="A7287" s="14">
        <v>484886</v>
      </c>
      <c r="B7287" s="16" t="s">
        <v>9740</v>
      </c>
      <c r="C7287" s="16" t="s">
        <v>4447</v>
      </c>
      <c r="D7287" s="4">
        <v>43063</v>
      </c>
      <c r="E7287" s="23">
        <v>2017</v>
      </c>
      <c r="F7287" s="19">
        <v>3.6</v>
      </c>
      <c r="G7287" s="19">
        <f>IF(Movies[[#This Row],[rating]]=0,"",Movies[[#This Row],[rating]])</f>
        <v>3.6</v>
      </c>
      <c r="H7287" s="19" t="str">
        <f>IF(Movies[[#This Row],[rating]]=0,"No Rating","Rated")</f>
        <v>Rated</v>
      </c>
      <c r="I7287" s="16" t="s">
        <v>2528</v>
      </c>
      <c r="J7287" s="29" t="s">
        <v>12</v>
      </c>
      <c r="K7287" s="19">
        <v>14.778</v>
      </c>
      <c r="L7287" s="26">
        <v>212</v>
      </c>
    </row>
    <row r="7288" spans="1:12" x14ac:dyDescent="0.3">
      <c r="A7288" s="14">
        <v>347629</v>
      </c>
      <c r="B7288" s="16" t="s">
        <v>9741</v>
      </c>
      <c r="C7288" s="16" t="s">
        <v>10</v>
      </c>
      <c r="D7288" s="4">
        <v>43034</v>
      </c>
      <c r="E7288" s="23">
        <v>2017</v>
      </c>
      <c r="F7288" s="19">
        <v>6.5</v>
      </c>
      <c r="G7288" s="19">
        <f>IF(Movies[[#This Row],[rating]]=0,"",Movies[[#This Row],[rating]])</f>
        <v>6.5</v>
      </c>
      <c r="H7288" s="19" t="str">
        <f>IF(Movies[[#This Row],[rating]]=0,"No Rating","Rated")</f>
        <v>Rated</v>
      </c>
      <c r="I7288" s="16" t="s">
        <v>688</v>
      </c>
      <c r="J7288" s="29" t="s">
        <v>12</v>
      </c>
      <c r="K7288" s="19">
        <v>14.775</v>
      </c>
      <c r="L7288" s="26">
        <v>378</v>
      </c>
    </row>
    <row r="7289" spans="1:12" x14ac:dyDescent="0.3">
      <c r="A7289" s="14">
        <v>398924</v>
      </c>
      <c r="B7289" s="16" t="s">
        <v>9742</v>
      </c>
      <c r="C7289" s="16" t="s">
        <v>9743</v>
      </c>
      <c r="D7289" s="4">
        <v>42753</v>
      </c>
      <c r="E7289" s="23">
        <v>2017</v>
      </c>
      <c r="F7289" s="19">
        <v>7.8</v>
      </c>
      <c r="G7289" s="19">
        <f>IF(Movies[[#This Row],[rating]]=0,"",Movies[[#This Row],[rating]])</f>
        <v>7.8</v>
      </c>
      <c r="H7289" s="19" t="str">
        <f>IF(Movies[[#This Row],[rating]]=0,"No Rating","Rated")</f>
        <v>Rated</v>
      </c>
      <c r="I7289" s="16" t="s">
        <v>2207</v>
      </c>
      <c r="J7289" s="29" t="s">
        <v>110</v>
      </c>
      <c r="K7289" s="19">
        <v>14.762</v>
      </c>
      <c r="L7289" s="26">
        <v>858</v>
      </c>
    </row>
    <row r="7290" spans="1:12" x14ac:dyDescent="0.3">
      <c r="A7290" s="14">
        <v>475946</v>
      </c>
      <c r="B7290" s="16" t="s">
        <v>9744</v>
      </c>
      <c r="C7290" s="16" t="s">
        <v>2186</v>
      </c>
      <c r="D7290" s="4">
        <v>43004</v>
      </c>
      <c r="E7290" s="23">
        <v>2017</v>
      </c>
      <c r="F7290" s="19">
        <v>7.1</v>
      </c>
      <c r="G7290" s="19">
        <f>IF(Movies[[#This Row],[rating]]=0,"",Movies[[#This Row],[rating]])</f>
        <v>7.1</v>
      </c>
      <c r="H7290" s="19" t="str">
        <f>IF(Movies[[#This Row],[rating]]=0,"No Rating","Rated")</f>
        <v>Rated</v>
      </c>
      <c r="I7290" s="16" t="s">
        <v>1771</v>
      </c>
      <c r="J7290" s="29" t="s">
        <v>12</v>
      </c>
      <c r="K7290" s="19">
        <v>14.759</v>
      </c>
      <c r="L7290" s="26">
        <v>406</v>
      </c>
    </row>
    <row r="7291" spans="1:12" x14ac:dyDescent="0.3">
      <c r="A7291" s="14">
        <v>426284</v>
      </c>
      <c r="B7291" s="16" t="s">
        <v>9745</v>
      </c>
      <c r="C7291" s="16" t="s">
        <v>9746</v>
      </c>
      <c r="D7291" s="4">
        <v>42854</v>
      </c>
      <c r="E7291" s="23">
        <v>2017</v>
      </c>
      <c r="F7291" s="19">
        <v>6.7030000000000003</v>
      </c>
      <c r="G7291" s="19">
        <f>IF(Movies[[#This Row],[rating]]=0,"",Movies[[#This Row],[rating]])</f>
        <v>6.7030000000000003</v>
      </c>
      <c r="H7291" s="19" t="str">
        <f>IF(Movies[[#This Row],[rating]]=0,"No Rating","Rated")</f>
        <v>Rated</v>
      </c>
      <c r="I7291" s="16" t="s">
        <v>9747</v>
      </c>
      <c r="J7291" s="29" t="s">
        <v>146</v>
      </c>
      <c r="K7291" s="19">
        <v>14.72</v>
      </c>
      <c r="L7291" s="26">
        <v>567</v>
      </c>
    </row>
    <row r="7292" spans="1:12" x14ac:dyDescent="0.3">
      <c r="A7292" s="14">
        <v>438857</v>
      </c>
      <c r="B7292" s="16" t="s">
        <v>9748</v>
      </c>
      <c r="C7292" s="16" t="s">
        <v>532</v>
      </c>
      <c r="D7292" s="4">
        <v>42776</v>
      </c>
      <c r="E7292" s="23">
        <v>2017</v>
      </c>
      <c r="F7292" s="19">
        <v>7.4</v>
      </c>
      <c r="G7292" s="19">
        <f>IF(Movies[[#This Row],[rating]]=0,"",Movies[[#This Row],[rating]])</f>
        <v>7.4</v>
      </c>
      <c r="H7292" s="19" t="str">
        <f>IF(Movies[[#This Row],[rating]]=0,"No Rating","Rated")</f>
        <v>Rated</v>
      </c>
      <c r="I7292" s="16" t="s">
        <v>180</v>
      </c>
      <c r="J7292" s="29" t="s">
        <v>342</v>
      </c>
      <c r="K7292" s="19">
        <v>14.669</v>
      </c>
      <c r="L7292" s="26">
        <v>178</v>
      </c>
    </row>
    <row r="7293" spans="1:12" x14ac:dyDescent="0.3">
      <c r="A7293" s="14">
        <v>479957</v>
      </c>
      <c r="B7293" s="16" t="s">
        <v>1708</v>
      </c>
      <c r="C7293" s="16" t="s">
        <v>1036</v>
      </c>
      <c r="D7293" s="4">
        <v>43013</v>
      </c>
      <c r="E7293" s="23">
        <v>2017</v>
      </c>
      <c r="F7293" s="19">
        <v>5.9379999999999997</v>
      </c>
      <c r="G7293" s="19">
        <f>IF(Movies[[#This Row],[rating]]=0,"",Movies[[#This Row],[rating]])</f>
        <v>5.9379999999999997</v>
      </c>
      <c r="H7293" s="19" t="str">
        <f>IF(Movies[[#This Row],[rating]]=0,"No Rating","Rated")</f>
        <v>Rated</v>
      </c>
      <c r="I7293" s="16" t="s">
        <v>52</v>
      </c>
      <c r="J7293" s="29" t="s">
        <v>34</v>
      </c>
      <c r="K7293" s="19">
        <v>14.664999999999999</v>
      </c>
      <c r="L7293" s="26">
        <v>202</v>
      </c>
    </row>
    <row r="7294" spans="1:12" x14ac:dyDescent="0.3">
      <c r="A7294" s="14">
        <v>413998</v>
      </c>
      <c r="B7294" s="16" t="s">
        <v>9749</v>
      </c>
      <c r="C7294" s="16" t="s">
        <v>14</v>
      </c>
      <c r="D7294" s="4">
        <v>42894</v>
      </c>
      <c r="E7294" s="23">
        <v>2017</v>
      </c>
      <c r="F7294" s="19">
        <v>5.7</v>
      </c>
      <c r="G7294" s="19">
        <f>IF(Movies[[#This Row],[rating]]=0,"",Movies[[#This Row],[rating]])</f>
        <v>5.7</v>
      </c>
      <c r="H7294" s="19" t="str">
        <f>IF(Movies[[#This Row],[rating]]=0,"No Rating","Rated")</f>
        <v>Rated</v>
      </c>
      <c r="I7294" s="16" t="s">
        <v>33</v>
      </c>
      <c r="J7294" s="29" t="s">
        <v>12</v>
      </c>
      <c r="K7294" s="19">
        <v>14.632999999999999</v>
      </c>
      <c r="L7294" s="26">
        <v>584</v>
      </c>
    </row>
    <row r="7295" spans="1:12" x14ac:dyDescent="0.3">
      <c r="A7295" s="14">
        <v>408648</v>
      </c>
      <c r="B7295" s="16" t="s">
        <v>9750</v>
      </c>
      <c r="C7295" s="16" t="s">
        <v>10</v>
      </c>
      <c r="D7295" s="4">
        <v>42961</v>
      </c>
      <c r="E7295" s="23">
        <v>2017</v>
      </c>
      <c r="F7295" s="19">
        <v>6.1</v>
      </c>
      <c r="G7295" s="19">
        <f>IF(Movies[[#This Row],[rating]]=0,"",Movies[[#This Row],[rating]])</f>
        <v>6.1</v>
      </c>
      <c r="H7295" s="19" t="str">
        <f>IF(Movies[[#This Row],[rating]]=0,"No Rating","Rated")</f>
        <v>Rated</v>
      </c>
      <c r="I7295" s="16" t="s">
        <v>9751</v>
      </c>
      <c r="J7295" s="29" t="s">
        <v>12</v>
      </c>
      <c r="K7295" s="19">
        <v>14.579000000000001</v>
      </c>
      <c r="L7295" s="26">
        <v>614</v>
      </c>
    </row>
    <row r="7296" spans="1:12" x14ac:dyDescent="0.3">
      <c r="A7296" s="14">
        <v>444902</v>
      </c>
      <c r="B7296" s="16" t="s">
        <v>9752</v>
      </c>
      <c r="C7296" s="16" t="s">
        <v>10</v>
      </c>
      <c r="D7296" s="4">
        <v>42879</v>
      </c>
      <c r="E7296" s="23">
        <v>2017</v>
      </c>
      <c r="F7296" s="19">
        <v>5.5</v>
      </c>
      <c r="G7296" s="19">
        <f>IF(Movies[[#This Row],[rating]]=0,"",Movies[[#This Row],[rating]])</f>
        <v>5.5</v>
      </c>
      <c r="H7296" s="19" t="str">
        <f>IF(Movies[[#This Row],[rating]]=0,"No Rating","Rated")</f>
        <v>Rated</v>
      </c>
      <c r="I7296" s="16" t="s">
        <v>33</v>
      </c>
      <c r="J7296" s="29" t="s">
        <v>12</v>
      </c>
      <c r="K7296" s="19">
        <v>14.568</v>
      </c>
      <c r="L7296" s="26">
        <v>432</v>
      </c>
    </row>
    <row r="7297" spans="1:12" x14ac:dyDescent="0.3">
      <c r="A7297" s="14">
        <v>437670</v>
      </c>
      <c r="B7297" s="16" t="s">
        <v>9753</v>
      </c>
      <c r="C7297" s="16" t="s">
        <v>284</v>
      </c>
      <c r="D7297" s="4">
        <v>43034</v>
      </c>
      <c r="E7297" s="23">
        <v>2017</v>
      </c>
      <c r="F7297" s="19">
        <v>6.0330000000000004</v>
      </c>
      <c r="G7297" s="19">
        <f>IF(Movies[[#This Row],[rating]]=0,"",Movies[[#This Row],[rating]])</f>
        <v>6.0330000000000004</v>
      </c>
      <c r="H7297" s="19" t="str">
        <f>IF(Movies[[#This Row],[rating]]=0,"No Rating","Rated")</f>
        <v>Rated</v>
      </c>
      <c r="I7297" s="16" t="s">
        <v>30</v>
      </c>
      <c r="J7297" s="29" t="s">
        <v>286</v>
      </c>
      <c r="K7297" s="19">
        <v>14.566000000000001</v>
      </c>
      <c r="L7297" s="26">
        <v>450</v>
      </c>
    </row>
    <row r="7298" spans="1:12" x14ac:dyDescent="0.3">
      <c r="A7298" s="14">
        <v>269795</v>
      </c>
      <c r="B7298" s="16">
        <v>9.8611111111111108E-2</v>
      </c>
      <c r="C7298" s="16" t="s">
        <v>4306</v>
      </c>
      <c r="D7298" s="4">
        <v>42915</v>
      </c>
      <c r="E7298" s="23">
        <v>2017</v>
      </c>
      <c r="F7298" s="19">
        <v>6</v>
      </c>
      <c r="G7298" s="19">
        <f>IF(Movies[[#This Row],[rating]]=0,"",Movies[[#This Row],[rating]])</f>
        <v>6</v>
      </c>
      <c r="H7298" s="19" t="str">
        <f>IF(Movies[[#This Row],[rating]]=0,"No Rating","Rated")</f>
        <v>Rated</v>
      </c>
      <c r="I7298" s="16" t="s">
        <v>9754</v>
      </c>
      <c r="J7298" s="29" t="s">
        <v>12</v>
      </c>
      <c r="K7298" s="19">
        <v>14.475</v>
      </c>
      <c r="L7298" s="26">
        <v>1458</v>
      </c>
    </row>
    <row r="7299" spans="1:12" x14ac:dyDescent="0.3">
      <c r="A7299" s="14">
        <v>467405</v>
      </c>
      <c r="B7299" s="16" t="s">
        <v>9755</v>
      </c>
      <c r="C7299" s="16" t="s">
        <v>10</v>
      </c>
      <c r="D7299" s="4">
        <v>43007</v>
      </c>
      <c r="E7299" s="23">
        <v>2017</v>
      </c>
      <c r="F7299" s="19">
        <v>5.4</v>
      </c>
      <c r="G7299" s="19">
        <f>IF(Movies[[#This Row],[rating]]=0,"",Movies[[#This Row],[rating]])</f>
        <v>5.4</v>
      </c>
      <c r="H7299" s="19" t="str">
        <f>IF(Movies[[#This Row],[rating]]=0,"No Rating","Rated")</f>
        <v>Rated</v>
      </c>
      <c r="I7299" s="16" t="s">
        <v>132</v>
      </c>
      <c r="J7299" s="29" t="s">
        <v>12</v>
      </c>
      <c r="K7299" s="19">
        <v>14.468</v>
      </c>
      <c r="L7299" s="26">
        <v>116</v>
      </c>
    </row>
    <row r="7300" spans="1:12" x14ac:dyDescent="0.3">
      <c r="A7300" s="14">
        <v>289222</v>
      </c>
      <c r="B7300" s="16" t="s">
        <v>9756</v>
      </c>
      <c r="C7300" s="16" t="s">
        <v>9757</v>
      </c>
      <c r="D7300" s="4">
        <v>42818</v>
      </c>
      <c r="E7300" s="23">
        <v>2017</v>
      </c>
      <c r="F7300" s="19">
        <v>7.3</v>
      </c>
      <c r="G7300" s="19">
        <f>IF(Movies[[#This Row],[rating]]=0,"",Movies[[#This Row],[rating]])</f>
        <v>7.3</v>
      </c>
      <c r="H7300" s="19" t="str">
        <f>IF(Movies[[#This Row],[rating]]=0,"No Rating","Rated")</f>
        <v>Rated</v>
      </c>
      <c r="I7300" s="16" t="s">
        <v>556</v>
      </c>
      <c r="J7300" s="29" t="s">
        <v>12</v>
      </c>
      <c r="K7300" s="19">
        <v>14.455</v>
      </c>
      <c r="L7300" s="26">
        <v>1502</v>
      </c>
    </row>
    <row r="7301" spans="1:12" x14ac:dyDescent="0.3">
      <c r="A7301" s="14">
        <v>431821</v>
      </c>
      <c r="B7301" s="16" t="s">
        <v>9758</v>
      </c>
      <c r="C7301" s="16" t="s">
        <v>144</v>
      </c>
      <c r="D7301" s="4">
        <v>42903</v>
      </c>
      <c r="E7301" s="23">
        <v>2017</v>
      </c>
      <c r="F7301" s="19">
        <v>6.3609999999999998</v>
      </c>
      <c r="G7301" s="19">
        <f>IF(Movies[[#This Row],[rating]]=0,"",Movies[[#This Row],[rating]])</f>
        <v>6.3609999999999998</v>
      </c>
      <c r="H7301" s="19" t="str">
        <f>IF(Movies[[#This Row],[rating]]=0,"No Rating","Rated")</f>
        <v>Rated</v>
      </c>
      <c r="I7301" s="16" t="s">
        <v>9759</v>
      </c>
      <c r="J7301" s="29" t="s">
        <v>146</v>
      </c>
      <c r="K7301" s="19">
        <v>14.422000000000001</v>
      </c>
      <c r="L7301" s="26">
        <v>72</v>
      </c>
    </row>
    <row r="7302" spans="1:12" x14ac:dyDescent="0.3">
      <c r="A7302" s="14">
        <v>437031</v>
      </c>
      <c r="B7302" s="16" t="s">
        <v>9760</v>
      </c>
      <c r="C7302" s="16" t="s">
        <v>51</v>
      </c>
      <c r="D7302" s="4">
        <v>42804</v>
      </c>
      <c r="E7302" s="23">
        <v>2017</v>
      </c>
      <c r="F7302" s="19">
        <v>6.8220000000000001</v>
      </c>
      <c r="G7302" s="19">
        <f>IF(Movies[[#This Row],[rating]]=0,"",Movies[[#This Row],[rating]])</f>
        <v>6.8220000000000001</v>
      </c>
      <c r="H7302" s="19" t="str">
        <f>IF(Movies[[#This Row],[rating]]=0,"No Rating","Rated")</f>
        <v>Rated</v>
      </c>
      <c r="I7302" s="16" t="s">
        <v>310</v>
      </c>
      <c r="J7302" s="29" t="s">
        <v>34</v>
      </c>
      <c r="K7302" s="19">
        <v>14.411</v>
      </c>
      <c r="L7302" s="26">
        <v>152</v>
      </c>
    </row>
    <row r="7303" spans="1:12" x14ac:dyDescent="0.3">
      <c r="A7303" s="14">
        <v>340027</v>
      </c>
      <c r="B7303" s="16" t="s">
        <v>9761</v>
      </c>
      <c r="C7303" s="16" t="s">
        <v>8462</v>
      </c>
      <c r="D7303" s="4">
        <v>42788</v>
      </c>
      <c r="E7303" s="23">
        <v>2017</v>
      </c>
      <c r="F7303" s="19">
        <v>7.0380000000000003</v>
      </c>
      <c r="G7303" s="19">
        <f>IF(Movies[[#This Row],[rating]]=0,"",Movies[[#This Row],[rating]])</f>
        <v>7.0380000000000003</v>
      </c>
      <c r="H7303" s="19" t="str">
        <f>IF(Movies[[#This Row],[rating]]=0,"No Rating","Rated")</f>
        <v>Rated</v>
      </c>
      <c r="I7303" s="16" t="s">
        <v>49</v>
      </c>
      <c r="J7303" s="29" t="s">
        <v>12</v>
      </c>
      <c r="K7303" s="19">
        <v>14.398999999999999</v>
      </c>
      <c r="L7303" s="26">
        <v>1375</v>
      </c>
    </row>
    <row r="7304" spans="1:12" x14ac:dyDescent="0.3">
      <c r="A7304" s="14">
        <v>300687</v>
      </c>
      <c r="B7304" s="16" t="s">
        <v>9762</v>
      </c>
      <c r="C7304" s="16" t="s">
        <v>10</v>
      </c>
      <c r="D7304" s="4">
        <v>43028</v>
      </c>
      <c r="E7304" s="23">
        <v>2017</v>
      </c>
      <c r="F7304" s="19">
        <v>6.9</v>
      </c>
      <c r="G7304" s="19">
        <f>IF(Movies[[#This Row],[rating]]=0,"",Movies[[#This Row],[rating]])</f>
        <v>6.9</v>
      </c>
      <c r="H7304" s="19" t="str">
        <f>IF(Movies[[#This Row],[rating]]=0,"No Rating","Rated")</f>
        <v>Rated</v>
      </c>
      <c r="I7304" s="16" t="s">
        <v>49</v>
      </c>
      <c r="J7304" s="29" t="s">
        <v>12</v>
      </c>
      <c r="K7304" s="19">
        <v>14.391999999999999</v>
      </c>
      <c r="L7304" s="26">
        <v>254</v>
      </c>
    </row>
    <row r="7305" spans="1:12" x14ac:dyDescent="0.3">
      <c r="A7305" s="14">
        <v>396398</v>
      </c>
      <c r="B7305" s="16" t="s">
        <v>9763</v>
      </c>
      <c r="C7305" s="16" t="s">
        <v>10</v>
      </c>
      <c r="D7305" s="4">
        <v>43021</v>
      </c>
      <c r="E7305" s="23">
        <v>2017</v>
      </c>
      <c r="F7305" s="19">
        <v>6.5</v>
      </c>
      <c r="G7305" s="19">
        <f>IF(Movies[[#This Row],[rating]]=0,"",Movies[[#This Row],[rating]])</f>
        <v>6.5</v>
      </c>
      <c r="H7305" s="19" t="str">
        <f>IF(Movies[[#This Row],[rating]]=0,"No Rating","Rated")</f>
        <v>Rated</v>
      </c>
      <c r="I7305" s="16" t="s">
        <v>180</v>
      </c>
      <c r="J7305" s="29" t="s">
        <v>12</v>
      </c>
      <c r="K7305" s="19">
        <v>14.368</v>
      </c>
      <c r="L7305" s="26">
        <v>1193</v>
      </c>
    </row>
    <row r="7306" spans="1:12" x14ac:dyDescent="0.3">
      <c r="A7306" s="14">
        <v>415010</v>
      </c>
      <c r="B7306" s="16" t="s">
        <v>9764</v>
      </c>
      <c r="C7306" s="16" t="s">
        <v>432</v>
      </c>
      <c r="D7306" s="4">
        <v>43001</v>
      </c>
      <c r="E7306" s="23">
        <v>2017</v>
      </c>
      <c r="F7306" s="19">
        <v>6</v>
      </c>
      <c r="G7306" s="19">
        <f>IF(Movies[[#This Row],[rating]]=0,"",Movies[[#This Row],[rating]])</f>
        <v>6</v>
      </c>
      <c r="H7306" s="19" t="str">
        <f>IF(Movies[[#This Row],[rating]]=0,"No Rating","Rated")</f>
        <v>Rated</v>
      </c>
      <c r="I7306" s="16" t="s">
        <v>9765</v>
      </c>
      <c r="J7306" s="29" t="s">
        <v>110</v>
      </c>
      <c r="K7306" s="19">
        <v>14.362</v>
      </c>
      <c r="L7306" s="26">
        <v>427</v>
      </c>
    </row>
    <row r="7307" spans="1:12" x14ac:dyDescent="0.3">
      <c r="A7307" s="14">
        <v>397538</v>
      </c>
      <c r="B7307" s="16" t="s">
        <v>9766</v>
      </c>
      <c r="C7307" s="16" t="s">
        <v>9767</v>
      </c>
      <c r="D7307" s="4">
        <v>42986</v>
      </c>
      <c r="E7307" s="23">
        <v>2017</v>
      </c>
      <c r="F7307" s="19">
        <v>6.9</v>
      </c>
      <c r="G7307" s="19">
        <f>IF(Movies[[#This Row],[rating]]=0,"",Movies[[#This Row],[rating]])</f>
        <v>6.9</v>
      </c>
      <c r="H7307" s="19" t="str">
        <f>IF(Movies[[#This Row],[rating]]=0,"No Rating","Rated")</f>
        <v>Rated</v>
      </c>
      <c r="I7307" s="16" t="s">
        <v>189</v>
      </c>
      <c r="J7307" s="29" t="s">
        <v>553</v>
      </c>
      <c r="K7307" s="19">
        <v>14.348000000000001</v>
      </c>
      <c r="L7307" s="26">
        <v>1151</v>
      </c>
    </row>
    <row r="7308" spans="1:12" x14ac:dyDescent="0.3">
      <c r="A7308" s="14">
        <v>426285</v>
      </c>
      <c r="B7308" s="16" t="s">
        <v>9768</v>
      </c>
      <c r="C7308" s="16" t="s">
        <v>144</v>
      </c>
      <c r="D7308" s="4">
        <v>43070</v>
      </c>
      <c r="E7308" s="23">
        <v>2017</v>
      </c>
      <c r="F7308" s="19">
        <v>5.3929999999999998</v>
      </c>
      <c r="G7308" s="19">
        <f>IF(Movies[[#This Row],[rating]]=0,"",Movies[[#This Row],[rating]])</f>
        <v>5.3929999999999998</v>
      </c>
      <c r="H7308" s="19" t="str">
        <f>IF(Movies[[#This Row],[rating]]=0,"No Rating","Rated")</f>
        <v>Rated</v>
      </c>
      <c r="I7308" s="16" t="s">
        <v>9769</v>
      </c>
      <c r="J7308" s="29" t="s">
        <v>146</v>
      </c>
      <c r="K7308" s="19">
        <v>14.340999999999999</v>
      </c>
      <c r="L7308" s="26">
        <v>550</v>
      </c>
    </row>
    <row r="7309" spans="1:12" x14ac:dyDescent="0.3">
      <c r="A7309" s="14">
        <v>1410052</v>
      </c>
      <c r="B7309" s="16" t="s">
        <v>9770</v>
      </c>
      <c r="C7309" s="16" t="s">
        <v>1845</v>
      </c>
      <c r="D7309" s="4">
        <v>42762</v>
      </c>
      <c r="E7309" s="23">
        <v>2017</v>
      </c>
      <c r="F7309" s="19">
        <v>0</v>
      </c>
      <c r="G7309" s="19" t="str">
        <f>IF(Movies[[#This Row],[rating]]=0,"",Movies[[#This Row],[rating]])</f>
        <v/>
      </c>
      <c r="H7309" s="19" t="str">
        <f>IF(Movies[[#This Row],[rating]]=0,"No Rating","Rated")</f>
        <v>No Rating</v>
      </c>
      <c r="I7309" s="16" t="s">
        <v>1845</v>
      </c>
      <c r="J7309" s="29" t="s">
        <v>96</v>
      </c>
      <c r="K7309" s="19">
        <v>14.298</v>
      </c>
      <c r="L7309" s="26">
        <v>0</v>
      </c>
    </row>
    <row r="7310" spans="1:12" x14ac:dyDescent="0.3">
      <c r="A7310" s="14">
        <v>406994</v>
      </c>
      <c r="B7310" s="16" t="s">
        <v>9771</v>
      </c>
      <c r="C7310" s="16" t="s">
        <v>268</v>
      </c>
      <c r="D7310" s="4">
        <v>43014</v>
      </c>
      <c r="E7310" s="23">
        <v>2017</v>
      </c>
      <c r="F7310" s="19">
        <v>6.7</v>
      </c>
      <c r="G7310" s="19">
        <f>IF(Movies[[#This Row],[rating]]=0,"",Movies[[#This Row],[rating]])</f>
        <v>6.7</v>
      </c>
      <c r="H7310" s="19" t="str">
        <f>IF(Movies[[#This Row],[rating]]=0,"No Rating","Rated")</f>
        <v>Rated</v>
      </c>
      <c r="I7310" s="16" t="s">
        <v>9118</v>
      </c>
      <c r="J7310" s="29" t="s">
        <v>12</v>
      </c>
      <c r="K7310" s="19">
        <v>14.22</v>
      </c>
      <c r="L7310" s="26">
        <v>1520</v>
      </c>
    </row>
    <row r="7311" spans="1:12" x14ac:dyDescent="0.3">
      <c r="A7311" s="14">
        <v>437633</v>
      </c>
      <c r="B7311" s="16" t="s">
        <v>5379</v>
      </c>
      <c r="C7311" s="16" t="s">
        <v>94</v>
      </c>
      <c r="D7311" s="4">
        <v>42914</v>
      </c>
      <c r="E7311" s="23">
        <v>2017</v>
      </c>
      <c r="F7311" s="19">
        <v>5.4</v>
      </c>
      <c r="G7311" s="19">
        <f>IF(Movies[[#This Row],[rating]]=0,"",Movies[[#This Row],[rating]])</f>
        <v>5.4</v>
      </c>
      <c r="H7311" s="19" t="str">
        <f>IF(Movies[[#This Row],[rating]]=0,"No Rating","Rated")</f>
        <v>Rated</v>
      </c>
      <c r="I7311" s="16" t="s">
        <v>78</v>
      </c>
      <c r="J7311" s="29" t="s">
        <v>96</v>
      </c>
      <c r="K7311" s="19">
        <v>14.215999999999999</v>
      </c>
      <c r="L7311" s="26">
        <v>64</v>
      </c>
    </row>
    <row r="7312" spans="1:12" x14ac:dyDescent="0.3">
      <c r="A7312" s="14">
        <v>416186</v>
      </c>
      <c r="B7312" s="16" t="s">
        <v>9772</v>
      </c>
      <c r="C7312" s="16" t="s">
        <v>9773</v>
      </c>
      <c r="D7312" s="4">
        <v>42910</v>
      </c>
      <c r="E7312" s="23">
        <v>2017</v>
      </c>
      <c r="F7312" s="19">
        <v>6.6</v>
      </c>
      <c r="G7312" s="19">
        <f>IF(Movies[[#This Row],[rating]]=0,"",Movies[[#This Row],[rating]])</f>
        <v>6.6</v>
      </c>
      <c r="H7312" s="19" t="str">
        <f>IF(Movies[[#This Row],[rating]]=0,"No Rating","Rated")</f>
        <v>Rated</v>
      </c>
      <c r="I7312" s="16" t="s">
        <v>1412</v>
      </c>
      <c r="J7312" s="29" t="s">
        <v>110</v>
      </c>
      <c r="K7312" s="19">
        <v>14.186</v>
      </c>
      <c r="L7312" s="26">
        <v>357</v>
      </c>
    </row>
    <row r="7313" spans="1:12" x14ac:dyDescent="0.3">
      <c r="A7313" s="14">
        <v>423611</v>
      </c>
      <c r="B7313" s="16" t="s">
        <v>9518</v>
      </c>
      <c r="C7313" s="16" t="s">
        <v>74</v>
      </c>
      <c r="D7313" s="4">
        <v>42961</v>
      </c>
      <c r="E7313" s="23">
        <v>2017</v>
      </c>
      <c r="F7313" s="19">
        <v>5.9</v>
      </c>
      <c r="G7313" s="19">
        <f>IF(Movies[[#This Row],[rating]]=0,"",Movies[[#This Row],[rating]])</f>
        <v>5.9</v>
      </c>
      <c r="H7313" s="19" t="str">
        <f>IF(Movies[[#This Row],[rating]]=0,"No Rating","Rated")</f>
        <v>Rated</v>
      </c>
      <c r="I7313" s="16" t="s">
        <v>23</v>
      </c>
      <c r="J7313" s="29" t="s">
        <v>34</v>
      </c>
      <c r="K7313" s="19">
        <v>14.164999999999999</v>
      </c>
      <c r="L7313" s="26">
        <v>62</v>
      </c>
    </row>
    <row r="7314" spans="1:12" x14ac:dyDescent="0.3">
      <c r="A7314" s="14">
        <v>295693</v>
      </c>
      <c r="B7314" s="16" t="s">
        <v>9774</v>
      </c>
      <c r="C7314" s="16" t="s">
        <v>10</v>
      </c>
      <c r="D7314" s="4">
        <v>42817</v>
      </c>
      <c r="E7314" s="23">
        <v>2017</v>
      </c>
      <c r="F7314" s="19">
        <v>6.4459999999999997</v>
      </c>
      <c r="G7314" s="19">
        <f>IF(Movies[[#This Row],[rating]]=0,"",Movies[[#This Row],[rating]])</f>
        <v>6.4459999999999997</v>
      </c>
      <c r="H7314" s="19" t="str">
        <f>IF(Movies[[#This Row],[rating]]=0,"No Rating","Rated")</f>
        <v>Rated</v>
      </c>
      <c r="I7314" s="16" t="s">
        <v>134</v>
      </c>
      <c r="J7314" s="29" t="s">
        <v>12</v>
      </c>
      <c r="K7314" s="19">
        <v>14.148</v>
      </c>
      <c r="L7314" s="26">
        <v>7131</v>
      </c>
    </row>
    <row r="7315" spans="1:12" x14ac:dyDescent="0.3">
      <c r="A7315" s="14">
        <v>345922</v>
      </c>
      <c r="B7315" s="16" t="s">
        <v>9775</v>
      </c>
      <c r="C7315" s="16" t="s">
        <v>10</v>
      </c>
      <c r="D7315" s="4">
        <v>42782</v>
      </c>
      <c r="E7315" s="23">
        <v>2017</v>
      </c>
      <c r="F7315" s="19">
        <v>6.1</v>
      </c>
      <c r="G7315" s="19">
        <f>IF(Movies[[#This Row],[rating]]=0,"",Movies[[#This Row],[rating]])</f>
        <v>6.1</v>
      </c>
      <c r="H7315" s="19" t="str">
        <f>IF(Movies[[#This Row],[rating]]=0,"No Rating","Rated")</f>
        <v>Rated</v>
      </c>
      <c r="I7315" s="16" t="s">
        <v>30</v>
      </c>
      <c r="J7315" s="29" t="s">
        <v>12</v>
      </c>
      <c r="K7315" s="19">
        <v>14.128</v>
      </c>
      <c r="L7315" s="26">
        <v>1247</v>
      </c>
    </row>
    <row r="7316" spans="1:12" x14ac:dyDescent="0.3">
      <c r="A7316" s="14">
        <v>286538</v>
      </c>
      <c r="B7316" s="16" t="s">
        <v>9776</v>
      </c>
      <c r="C7316" s="16" t="s">
        <v>9777</v>
      </c>
      <c r="D7316" s="4">
        <v>42818</v>
      </c>
      <c r="E7316" s="23">
        <v>2017</v>
      </c>
      <c r="F7316" s="19">
        <v>5.4</v>
      </c>
      <c r="G7316" s="19">
        <f>IF(Movies[[#This Row],[rating]]=0,"",Movies[[#This Row],[rating]])</f>
        <v>5.4</v>
      </c>
      <c r="H7316" s="19" t="str">
        <f>IF(Movies[[#This Row],[rating]]=0,"No Rating","Rated")</f>
        <v>Rated</v>
      </c>
      <c r="I7316" s="16" t="s">
        <v>7246</v>
      </c>
      <c r="J7316" s="29" t="s">
        <v>12</v>
      </c>
      <c r="K7316" s="19">
        <v>14.116</v>
      </c>
      <c r="L7316" s="26">
        <v>253</v>
      </c>
    </row>
    <row r="7317" spans="1:12" x14ac:dyDescent="0.3">
      <c r="A7317" s="14">
        <v>467248</v>
      </c>
      <c r="B7317" s="16" t="s">
        <v>9778</v>
      </c>
      <c r="C7317" s="16" t="s">
        <v>1523</v>
      </c>
      <c r="D7317" s="4">
        <v>42976</v>
      </c>
      <c r="E7317" s="23">
        <v>2017</v>
      </c>
      <c r="F7317" s="19">
        <v>6</v>
      </c>
      <c r="G7317" s="19">
        <f>IF(Movies[[#This Row],[rating]]=0,"",Movies[[#This Row],[rating]])</f>
        <v>6</v>
      </c>
      <c r="H7317" s="19" t="str">
        <f>IF(Movies[[#This Row],[rating]]=0,"No Rating","Rated")</f>
        <v>Rated</v>
      </c>
      <c r="I7317" s="16" t="s">
        <v>273</v>
      </c>
      <c r="J7317" s="29" t="s">
        <v>12</v>
      </c>
      <c r="K7317" s="19">
        <v>14.113</v>
      </c>
      <c r="L7317" s="26">
        <v>240</v>
      </c>
    </row>
    <row r="7318" spans="1:12" x14ac:dyDescent="0.3">
      <c r="A7318" s="14">
        <v>452558</v>
      </c>
      <c r="B7318" s="16" t="s">
        <v>1526</v>
      </c>
      <c r="C7318" s="16" t="s">
        <v>341</v>
      </c>
      <c r="D7318" s="4">
        <v>42972</v>
      </c>
      <c r="E7318" s="23">
        <v>2017</v>
      </c>
      <c r="F7318" s="19">
        <v>6.6</v>
      </c>
      <c r="G7318" s="19">
        <f>IF(Movies[[#This Row],[rating]]=0,"",Movies[[#This Row],[rating]])</f>
        <v>6.6</v>
      </c>
      <c r="H7318" s="19" t="str">
        <f>IF(Movies[[#This Row],[rating]]=0,"No Rating","Rated")</f>
        <v>Rated</v>
      </c>
      <c r="I7318" s="16" t="s">
        <v>9779</v>
      </c>
      <c r="J7318" s="29" t="s">
        <v>534</v>
      </c>
      <c r="K7318" s="19">
        <v>14.084</v>
      </c>
      <c r="L7318" s="26">
        <v>186</v>
      </c>
    </row>
    <row r="7319" spans="1:12" x14ac:dyDescent="0.3">
      <c r="A7319" s="14">
        <v>455411</v>
      </c>
      <c r="B7319" s="16" t="s">
        <v>9780</v>
      </c>
      <c r="C7319" s="16" t="s">
        <v>10</v>
      </c>
      <c r="D7319" s="4">
        <v>42914</v>
      </c>
      <c r="E7319" s="23">
        <v>2017</v>
      </c>
      <c r="F7319" s="19">
        <v>6.7</v>
      </c>
      <c r="G7319" s="19">
        <f>IF(Movies[[#This Row],[rating]]=0,"",Movies[[#This Row],[rating]])</f>
        <v>6.7</v>
      </c>
      <c r="H7319" s="19" t="str">
        <f>IF(Movies[[#This Row],[rating]]=0,"No Rating","Rated")</f>
        <v>Rated</v>
      </c>
      <c r="I7319" s="16" t="s">
        <v>134</v>
      </c>
      <c r="J7319" s="29" t="s">
        <v>12</v>
      </c>
      <c r="K7319" s="19">
        <v>14.054</v>
      </c>
      <c r="L7319" s="26">
        <v>152</v>
      </c>
    </row>
    <row r="7320" spans="1:12" x14ac:dyDescent="0.3">
      <c r="A7320" s="14">
        <v>379019</v>
      </c>
      <c r="B7320" s="16" t="s">
        <v>9781</v>
      </c>
      <c r="C7320" s="16" t="s">
        <v>284</v>
      </c>
      <c r="D7320" s="4">
        <v>42761</v>
      </c>
      <c r="E7320" s="23">
        <v>2017</v>
      </c>
      <c r="F7320" s="19">
        <v>7.5</v>
      </c>
      <c r="G7320" s="19">
        <f>IF(Movies[[#This Row],[rating]]=0,"",Movies[[#This Row],[rating]])</f>
        <v>7.5</v>
      </c>
      <c r="H7320" s="19" t="str">
        <f>IF(Movies[[#This Row],[rating]]=0,"No Rating","Rated")</f>
        <v>Rated</v>
      </c>
      <c r="I7320" s="16" t="s">
        <v>180</v>
      </c>
      <c r="J7320" s="29" t="s">
        <v>286</v>
      </c>
      <c r="K7320" s="19">
        <v>14.052</v>
      </c>
      <c r="L7320" s="26">
        <v>274</v>
      </c>
    </row>
    <row r="7321" spans="1:12" x14ac:dyDescent="0.3">
      <c r="A7321" s="14">
        <v>427900</v>
      </c>
      <c r="B7321" s="16" t="s">
        <v>9782</v>
      </c>
      <c r="C7321" s="16" t="s">
        <v>10</v>
      </c>
      <c r="D7321" s="4">
        <v>42985</v>
      </c>
      <c r="E7321" s="23">
        <v>2017</v>
      </c>
      <c r="F7321" s="19">
        <v>6.1</v>
      </c>
      <c r="G7321" s="19">
        <f>IF(Movies[[#This Row],[rating]]=0,"",Movies[[#This Row],[rating]])</f>
        <v>6.1</v>
      </c>
      <c r="H7321" s="19" t="str">
        <f>IF(Movies[[#This Row],[rating]]=0,"No Rating","Rated")</f>
        <v>Rated</v>
      </c>
      <c r="I7321" s="16" t="s">
        <v>197</v>
      </c>
      <c r="J7321" s="29" t="s">
        <v>12</v>
      </c>
      <c r="K7321" s="19">
        <v>14.047000000000001</v>
      </c>
      <c r="L7321" s="26">
        <v>1200</v>
      </c>
    </row>
    <row r="7322" spans="1:12" x14ac:dyDescent="0.3">
      <c r="A7322" s="14">
        <v>413362</v>
      </c>
      <c r="B7322" s="16" t="s">
        <v>9783</v>
      </c>
      <c r="C7322" s="16" t="s">
        <v>9784</v>
      </c>
      <c r="D7322" s="4">
        <v>43056</v>
      </c>
      <c r="E7322" s="23">
        <v>2017</v>
      </c>
      <c r="F7322" s="19">
        <v>6.3</v>
      </c>
      <c r="G7322" s="19">
        <f>IF(Movies[[#This Row],[rating]]=0,"",Movies[[#This Row],[rating]])</f>
        <v>6.3</v>
      </c>
      <c r="H7322" s="19" t="str">
        <f>IF(Movies[[#This Row],[rating]]=0,"No Rating","Rated")</f>
        <v>Rated</v>
      </c>
      <c r="I7322" s="16" t="s">
        <v>199</v>
      </c>
      <c r="J7322" s="29" t="s">
        <v>12</v>
      </c>
      <c r="K7322" s="19">
        <v>14.023999999999999</v>
      </c>
      <c r="L7322" s="26">
        <v>1290</v>
      </c>
    </row>
    <row r="7323" spans="1:12" x14ac:dyDescent="0.3">
      <c r="A7323" s="14">
        <v>468202</v>
      </c>
      <c r="B7323" s="16" t="s">
        <v>9785</v>
      </c>
      <c r="C7323" s="16" t="s">
        <v>849</v>
      </c>
      <c r="D7323" s="4">
        <v>43034</v>
      </c>
      <c r="E7323" s="23">
        <v>2017</v>
      </c>
      <c r="F7323" s="19">
        <v>6.8</v>
      </c>
      <c r="G7323" s="19">
        <f>IF(Movies[[#This Row],[rating]]=0,"",Movies[[#This Row],[rating]])</f>
        <v>6.8</v>
      </c>
      <c r="H7323" s="19" t="str">
        <f>IF(Movies[[#This Row],[rating]]=0,"No Rating","Rated")</f>
        <v>Rated</v>
      </c>
      <c r="I7323" s="16" t="s">
        <v>674</v>
      </c>
      <c r="J7323" s="29" t="s">
        <v>511</v>
      </c>
      <c r="K7323" s="19">
        <v>14.018000000000001</v>
      </c>
      <c r="L7323" s="26">
        <v>1021</v>
      </c>
    </row>
    <row r="7324" spans="1:12" x14ac:dyDescent="0.3">
      <c r="A7324" s="14">
        <v>425336</v>
      </c>
      <c r="B7324" s="16" t="s">
        <v>9786</v>
      </c>
      <c r="C7324" s="16" t="s">
        <v>5794</v>
      </c>
      <c r="D7324" s="4">
        <v>43020</v>
      </c>
      <c r="E7324" s="23">
        <v>2017</v>
      </c>
      <c r="F7324" s="19">
        <v>6.3</v>
      </c>
      <c r="G7324" s="19">
        <f>IF(Movies[[#This Row],[rating]]=0,"",Movies[[#This Row],[rating]])</f>
        <v>6.3</v>
      </c>
      <c r="H7324" s="19" t="str">
        <f>IF(Movies[[#This Row],[rating]]=0,"No Rating","Rated")</f>
        <v>Rated</v>
      </c>
      <c r="I7324" s="16" t="s">
        <v>230</v>
      </c>
      <c r="J7324" s="29" t="s">
        <v>34</v>
      </c>
      <c r="K7324" s="19">
        <v>14.000999999999999</v>
      </c>
      <c r="L7324" s="26">
        <v>998</v>
      </c>
    </row>
    <row r="7325" spans="1:12" x14ac:dyDescent="0.3">
      <c r="A7325" s="14">
        <v>681219</v>
      </c>
      <c r="B7325" s="16" t="s">
        <v>9787</v>
      </c>
      <c r="C7325" s="16" t="s">
        <v>3926</v>
      </c>
      <c r="D7325" s="4">
        <v>42821</v>
      </c>
      <c r="E7325" s="23">
        <v>2017</v>
      </c>
      <c r="F7325" s="19">
        <v>3.8</v>
      </c>
      <c r="G7325" s="19">
        <f>IF(Movies[[#This Row],[rating]]=0,"",Movies[[#This Row],[rating]])</f>
        <v>3.8</v>
      </c>
      <c r="H7325" s="19" t="str">
        <f>IF(Movies[[#This Row],[rating]]=0,"No Rating","Rated")</f>
        <v>Rated</v>
      </c>
      <c r="I7325" s="16" t="s">
        <v>49</v>
      </c>
      <c r="J7325" s="29" t="s">
        <v>3927</v>
      </c>
      <c r="K7325" s="19">
        <v>13.945</v>
      </c>
      <c r="L7325" s="26">
        <v>4</v>
      </c>
    </row>
    <row r="7326" spans="1:12" x14ac:dyDescent="0.3">
      <c r="A7326" s="14">
        <v>433945</v>
      </c>
      <c r="B7326" s="16" t="s">
        <v>9788</v>
      </c>
      <c r="C7326" s="16" t="s">
        <v>144</v>
      </c>
      <c r="D7326" s="4">
        <v>42932</v>
      </c>
      <c r="E7326" s="23">
        <v>2017</v>
      </c>
      <c r="F7326" s="19">
        <v>7.1</v>
      </c>
      <c r="G7326" s="19">
        <f>IF(Movies[[#This Row],[rating]]=0,"",Movies[[#This Row],[rating]])</f>
        <v>7.1</v>
      </c>
      <c r="H7326" s="19" t="str">
        <f>IF(Movies[[#This Row],[rating]]=0,"No Rating","Rated")</f>
        <v>Rated</v>
      </c>
      <c r="I7326" s="16" t="s">
        <v>843</v>
      </c>
      <c r="J7326" s="29" t="s">
        <v>146</v>
      </c>
      <c r="K7326" s="19">
        <v>13.885999999999999</v>
      </c>
      <c r="L7326" s="26">
        <v>355</v>
      </c>
    </row>
    <row r="7327" spans="1:12" x14ac:dyDescent="0.3">
      <c r="A7327" s="14">
        <v>420245</v>
      </c>
      <c r="B7327" s="16" t="s">
        <v>9789</v>
      </c>
      <c r="C7327" s="16" t="s">
        <v>416</v>
      </c>
      <c r="D7327" s="4">
        <v>42747</v>
      </c>
      <c r="E7327" s="23">
        <v>2017</v>
      </c>
      <c r="F7327" s="19">
        <v>5.5</v>
      </c>
      <c r="G7327" s="19">
        <f>IF(Movies[[#This Row],[rating]]=0,"",Movies[[#This Row],[rating]])</f>
        <v>5.5</v>
      </c>
      <c r="H7327" s="19" t="str">
        <f>IF(Movies[[#This Row],[rating]]=0,"No Rating","Rated")</f>
        <v>Rated</v>
      </c>
      <c r="I7327" s="16" t="s">
        <v>468</v>
      </c>
      <c r="J7327" s="29" t="s">
        <v>12</v>
      </c>
      <c r="K7327" s="19">
        <v>13.882999999999999</v>
      </c>
      <c r="L7327" s="26">
        <v>748</v>
      </c>
    </row>
    <row r="7328" spans="1:12" x14ac:dyDescent="0.3">
      <c r="A7328" s="14">
        <v>362585</v>
      </c>
      <c r="B7328" s="16" t="s">
        <v>9790</v>
      </c>
      <c r="C7328" s="16" t="s">
        <v>144</v>
      </c>
      <c r="D7328" s="4">
        <v>42741</v>
      </c>
      <c r="E7328" s="23">
        <v>2017</v>
      </c>
      <c r="F7328" s="19">
        <v>8.1</v>
      </c>
      <c r="G7328" s="19">
        <f>IF(Movies[[#This Row],[rating]]=0,"",Movies[[#This Row],[rating]])</f>
        <v>8.1</v>
      </c>
      <c r="H7328" s="19" t="str">
        <f>IF(Movies[[#This Row],[rating]]=0,"No Rating","Rated")</f>
        <v>Rated</v>
      </c>
      <c r="I7328" s="16" t="s">
        <v>7822</v>
      </c>
      <c r="J7328" s="29" t="s">
        <v>146</v>
      </c>
      <c r="K7328" s="19">
        <v>13.874000000000001</v>
      </c>
      <c r="L7328" s="26">
        <v>209</v>
      </c>
    </row>
    <row r="7329" spans="1:12" x14ac:dyDescent="0.3">
      <c r="A7329" s="14">
        <v>291276</v>
      </c>
      <c r="B7329" s="16" t="s">
        <v>9791</v>
      </c>
      <c r="C7329" s="16" t="s">
        <v>9792</v>
      </c>
      <c r="D7329" s="4">
        <v>42852</v>
      </c>
      <c r="E7329" s="23">
        <v>2017</v>
      </c>
      <c r="F7329" s="19">
        <v>6.3</v>
      </c>
      <c r="G7329" s="19">
        <f>IF(Movies[[#This Row],[rating]]=0,"",Movies[[#This Row],[rating]])</f>
        <v>6.3</v>
      </c>
      <c r="H7329" s="19" t="str">
        <f>IF(Movies[[#This Row],[rating]]=0,"No Rating","Rated")</f>
        <v>Rated</v>
      </c>
      <c r="I7329" s="16" t="s">
        <v>193</v>
      </c>
      <c r="J7329" s="29" t="s">
        <v>12</v>
      </c>
      <c r="K7329" s="19">
        <v>13.856</v>
      </c>
      <c r="L7329" s="26">
        <v>1109</v>
      </c>
    </row>
    <row r="7330" spans="1:12" x14ac:dyDescent="0.3">
      <c r="A7330" s="14">
        <v>418437</v>
      </c>
      <c r="B7330" s="16" t="s">
        <v>9793</v>
      </c>
      <c r="C7330" s="16" t="s">
        <v>10</v>
      </c>
      <c r="D7330" s="4">
        <v>42800</v>
      </c>
      <c r="E7330" s="23">
        <v>2017</v>
      </c>
      <c r="F7330" s="19">
        <v>5.891</v>
      </c>
      <c r="G7330" s="19">
        <f>IF(Movies[[#This Row],[rating]]=0,"",Movies[[#This Row],[rating]])</f>
        <v>5.891</v>
      </c>
      <c r="H7330" s="19" t="str">
        <f>IF(Movies[[#This Row],[rating]]=0,"No Rating","Rated")</f>
        <v>Rated</v>
      </c>
      <c r="I7330" s="16" t="s">
        <v>239</v>
      </c>
      <c r="J7330" s="29" t="s">
        <v>12</v>
      </c>
      <c r="K7330" s="19">
        <v>13.776999999999999</v>
      </c>
      <c r="L7330" s="26">
        <v>645</v>
      </c>
    </row>
    <row r="7331" spans="1:12" x14ac:dyDescent="0.3">
      <c r="A7331" s="14">
        <v>456160</v>
      </c>
      <c r="B7331" s="16" t="s">
        <v>9794</v>
      </c>
      <c r="C7331" s="16" t="s">
        <v>10</v>
      </c>
      <c r="D7331" s="4">
        <v>42826</v>
      </c>
      <c r="E7331" s="23">
        <v>2017</v>
      </c>
      <c r="F7331" s="19">
        <v>5.8</v>
      </c>
      <c r="G7331" s="19">
        <f>IF(Movies[[#This Row],[rating]]=0,"",Movies[[#This Row],[rating]])</f>
        <v>5.8</v>
      </c>
      <c r="H7331" s="19" t="str">
        <f>IF(Movies[[#This Row],[rating]]=0,"No Rating","Rated")</f>
        <v>Rated</v>
      </c>
      <c r="I7331" s="16" t="s">
        <v>148</v>
      </c>
      <c r="J7331" s="29" t="s">
        <v>12</v>
      </c>
      <c r="K7331" s="19">
        <v>13.72</v>
      </c>
      <c r="L7331" s="26">
        <v>23</v>
      </c>
    </row>
    <row r="7332" spans="1:12" x14ac:dyDescent="0.3">
      <c r="A7332" s="14">
        <v>390056</v>
      </c>
      <c r="B7332" s="16" t="s">
        <v>9795</v>
      </c>
      <c r="C7332" s="16" t="s">
        <v>10</v>
      </c>
      <c r="D7332" s="4">
        <v>42993</v>
      </c>
      <c r="E7332" s="23">
        <v>2017</v>
      </c>
      <c r="F7332" s="19">
        <v>6.6</v>
      </c>
      <c r="G7332" s="19">
        <f>IF(Movies[[#This Row],[rating]]=0,"",Movies[[#This Row],[rating]])</f>
        <v>6.6</v>
      </c>
      <c r="H7332" s="19" t="str">
        <f>IF(Movies[[#This Row],[rating]]=0,"No Rating","Rated")</f>
        <v>Rated</v>
      </c>
      <c r="I7332" s="16" t="s">
        <v>33</v>
      </c>
      <c r="J7332" s="29" t="s">
        <v>12</v>
      </c>
      <c r="K7332" s="19">
        <v>13.71</v>
      </c>
      <c r="L7332" s="26">
        <v>250</v>
      </c>
    </row>
    <row r="7333" spans="1:12" x14ac:dyDescent="0.3">
      <c r="A7333" s="14">
        <v>460218</v>
      </c>
      <c r="B7333" s="16" t="s">
        <v>9796</v>
      </c>
      <c r="C7333" s="16" t="s">
        <v>10</v>
      </c>
      <c r="D7333" s="4">
        <v>42926</v>
      </c>
      <c r="E7333" s="23">
        <v>2017</v>
      </c>
      <c r="F7333" s="19">
        <v>4.2</v>
      </c>
      <c r="G7333" s="19">
        <f>IF(Movies[[#This Row],[rating]]=0,"",Movies[[#This Row],[rating]])</f>
        <v>4.2</v>
      </c>
      <c r="H7333" s="19" t="str">
        <f>IF(Movies[[#This Row],[rating]]=0,"No Rating","Rated")</f>
        <v>Rated</v>
      </c>
      <c r="I7333" s="16" t="s">
        <v>175</v>
      </c>
      <c r="J7333" s="29" t="s">
        <v>12</v>
      </c>
      <c r="K7333" s="19">
        <v>13.677</v>
      </c>
      <c r="L7333" s="26">
        <v>111</v>
      </c>
    </row>
    <row r="7334" spans="1:12" x14ac:dyDescent="0.3">
      <c r="A7334" s="14">
        <v>364733</v>
      </c>
      <c r="B7334" s="16" t="s">
        <v>2292</v>
      </c>
      <c r="C7334" s="16" t="s">
        <v>10</v>
      </c>
      <c r="D7334" s="4">
        <v>42930</v>
      </c>
      <c r="E7334" s="23">
        <v>2017</v>
      </c>
      <c r="F7334" s="19">
        <v>6.1</v>
      </c>
      <c r="G7334" s="19">
        <f>IF(Movies[[#This Row],[rating]]=0,"",Movies[[#This Row],[rating]])</f>
        <v>6.1</v>
      </c>
      <c r="H7334" s="19" t="str">
        <f>IF(Movies[[#This Row],[rating]]=0,"No Rating","Rated")</f>
        <v>Rated</v>
      </c>
      <c r="I7334" s="16" t="s">
        <v>33</v>
      </c>
      <c r="J7334" s="29" t="s">
        <v>12</v>
      </c>
      <c r="K7334" s="19">
        <v>13.67</v>
      </c>
      <c r="L7334" s="26">
        <v>147</v>
      </c>
    </row>
    <row r="7335" spans="1:12" x14ac:dyDescent="0.3">
      <c r="A7335" s="14">
        <v>488465</v>
      </c>
      <c r="B7335" s="16" t="s">
        <v>9797</v>
      </c>
      <c r="C7335" s="16" t="s">
        <v>432</v>
      </c>
      <c r="D7335" s="4">
        <v>43060</v>
      </c>
      <c r="E7335" s="23">
        <v>2017</v>
      </c>
      <c r="F7335" s="19">
        <v>5.1669999999999998</v>
      </c>
      <c r="G7335" s="19">
        <f>IF(Movies[[#This Row],[rating]]=0,"",Movies[[#This Row],[rating]])</f>
        <v>5.1669999999999998</v>
      </c>
      <c r="H7335" s="19" t="str">
        <f>IF(Movies[[#This Row],[rating]]=0,"No Rating","Rated")</f>
        <v>Rated</v>
      </c>
      <c r="I7335" s="16" t="s">
        <v>9798</v>
      </c>
      <c r="J7335" s="29" t="s">
        <v>12</v>
      </c>
      <c r="K7335" s="19">
        <v>13.657</v>
      </c>
      <c r="L7335" s="26">
        <v>21</v>
      </c>
    </row>
    <row r="7336" spans="1:12" x14ac:dyDescent="0.3">
      <c r="A7336" s="14">
        <v>435107</v>
      </c>
      <c r="B7336" s="16" t="s">
        <v>9799</v>
      </c>
      <c r="C7336" s="16" t="s">
        <v>776</v>
      </c>
      <c r="D7336" s="4">
        <v>42749</v>
      </c>
      <c r="E7336" s="23">
        <v>2017</v>
      </c>
      <c r="F7336" s="19">
        <v>7.2</v>
      </c>
      <c r="G7336" s="19">
        <f>IF(Movies[[#This Row],[rating]]=0,"",Movies[[#This Row],[rating]])</f>
        <v>7.2</v>
      </c>
      <c r="H7336" s="19" t="str">
        <f>IF(Movies[[#This Row],[rating]]=0,"No Rating","Rated")</f>
        <v>Rated</v>
      </c>
      <c r="I7336" s="16" t="s">
        <v>6130</v>
      </c>
      <c r="J7336" s="29" t="s">
        <v>12</v>
      </c>
      <c r="K7336" s="19">
        <v>13.638</v>
      </c>
      <c r="L7336" s="26">
        <v>176</v>
      </c>
    </row>
    <row r="7337" spans="1:12" x14ac:dyDescent="0.3">
      <c r="A7337" s="14">
        <v>336000</v>
      </c>
      <c r="B7337" s="16" t="s">
        <v>9800</v>
      </c>
      <c r="C7337" s="16" t="s">
        <v>6590</v>
      </c>
      <c r="D7337" s="4">
        <v>42958</v>
      </c>
      <c r="E7337" s="23">
        <v>2017</v>
      </c>
      <c r="F7337" s="19">
        <v>7.1</v>
      </c>
      <c r="G7337" s="19">
        <f>IF(Movies[[#This Row],[rating]]=0,"",Movies[[#This Row],[rating]])</f>
        <v>7.1</v>
      </c>
      <c r="H7337" s="19" t="str">
        <f>IF(Movies[[#This Row],[rating]]=0,"No Rating","Rated")</f>
        <v>Rated</v>
      </c>
      <c r="I7337" s="16" t="s">
        <v>49</v>
      </c>
      <c r="J7337" s="29" t="s">
        <v>12</v>
      </c>
      <c r="K7337" s="19">
        <v>13.625999999999999</v>
      </c>
      <c r="L7337" s="26">
        <v>832</v>
      </c>
    </row>
    <row r="7338" spans="1:12" x14ac:dyDescent="0.3">
      <c r="A7338" s="14">
        <v>414453</v>
      </c>
      <c r="B7338" s="16" t="s">
        <v>9801</v>
      </c>
      <c r="C7338" s="16" t="s">
        <v>10</v>
      </c>
      <c r="D7338" s="4">
        <v>42951</v>
      </c>
      <c r="E7338" s="23">
        <v>2017</v>
      </c>
      <c r="F7338" s="19">
        <v>7.1</v>
      </c>
      <c r="G7338" s="19">
        <f>IF(Movies[[#This Row],[rating]]=0,"",Movies[[#This Row],[rating]])</f>
        <v>7.1</v>
      </c>
      <c r="H7338" s="19" t="str">
        <f>IF(Movies[[#This Row],[rating]]=0,"No Rating","Rated")</f>
        <v>Rated</v>
      </c>
      <c r="I7338" s="16" t="s">
        <v>49</v>
      </c>
      <c r="J7338" s="29" t="s">
        <v>12</v>
      </c>
      <c r="K7338" s="19">
        <v>13.587</v>
      </c>
      <c r="L7338" s="26">
        <v>402</v>
      </c>
    </row>
    <row r="7339" spans="1:12" x14ac:dyDescent="0.3">
      <c r="A7339" s="14">
        <v>438970</v>
      </c>
      <c r="B7339" s="16" t="s">
        <v>9802</v>
      </c>
      <c r="C7339" s="16" t="s">
        <v>669</v>
      </c>
      <c r="D7339" s="4">
        <v>42953</v>
      </c>
      <c r="E7339" s="23">
        <v>2017</v>
      </c>
      <c r="F7339" s="19">
        <v>4.7</v>
      </c>
      <c r="G7339" s="19">
        <f>IF(Movies[[#This Row],[rating]]=0,"",Movies[[#This Row],[rating]])</f>
        <v>4.7</v>
      </c>
      <c r="H7339" s="19" t="str">
        <f>IF(Movies[[#This Row],[rating]]=0,"No Rating","Rated")</f>
        <v>Rated</v>
      </c>
      <c r="I7339" s="16" t="s">
        <v>9803</v>
      </c>
      <c r="J7339" s="29" t="s">
        <v>12</v>
      </c>
      <c r="K7339" s="19">
        <v>13.584</v>
      </c>
      <c r="L7339" s="26">
        <v>331</v>
      </c>
    </row>
    <row r="7340" spans="1:12" x14ac:dyDescent="0.3">
      <c r="A7340" s="14">
        <v>436391</v>
      </c>
      <c r="B7340" s="16" t="s">
        <v>9804</v>
      </c>
      <c r="C7340" s="16" t="s">
        <v>94</v>
      </c>
      <c r="D7340" s="4">
        <v>42942</v>
      </c>
      <c r="E7340" s="23">
        <v>2017</v>
      </c>
      <c r="F7340" s="19">
        <v>7.1</v>
      </c>
      <c r="G7340" s="19">
        <f>IF(Movies[[#This Row],[rating]]=0,"",Movies[[#This Row],[rating]])</f>
        <v>7.1</v>
      </c>
      <c r="H7340" s="19" t="str">
        <f>IF(Movies[[#This Row],[rating]]=0,"No Rating","Rated")</f>
        <v>Rated</v>
      </c>
      <c r="I7340" s="16" t="s">
        <v>9805</v>
      </c>
      <c r="J7340" s="29" t="s">
        <v>96</v>
      </c>
      <c r="K7340" s="19">
        <v>13.538</v>
      </c>
      <c r="L7340" s="26">
        <v>263</v>
      </c>
    </row>
    <row r="7341" spans="1:12" x14ac:dyDescent="0.3">
      <c r="A7341" s="14">
        <v>340270</v>
      </c>
      <c r="B7341" s="16" t="s">
        <v>9806</v>
      </c>
      <c r="C7341" s="16" t="s">
        <v>4457</v>
      </c>
      <c r="D7341" s="4">
        <v>42783</v>
      </c>
      <c r="E7341" s="23">
        <v>2017</v>
      </c>
      <c r="F7341" s="19">
        <v>7.2</v>
      </c>
      <c r="G7341" s="19">
        <f>IF(Movies[[#This Row],[rating]]=0,"",Movies[[#This Row],[rating]])</f>
        <v>7.2</v>
      </c>
      <c r="H7341" s="19" t="str">
        <f>IF(Movies[[#This Row],[rating]]=0,"No Rating","Rated")</f>
        <v>Rated</v>
      </c>
      <c r="I7341" s="16" t="s">
        <v>9807</v>
      </c>
      <c r="J7341" s="29" t="s">
        <v>12</v>
      </c>
      <c r="K7341" s="19">
        <v>13.491</v>
      </c>
      <c r="L7341" s="26">
        <v>516</v>
      </c>
    </row>
    <row r="7342" spans="1:12" x14ac:dyDescent="0.3">
      <c r="A7342" s="14">
        <v>404733</v>
      </c>
      <c r="B7342" s="16" t="s">
        <v>9808</v>
      </c>
      <c r="C7342" s="16" t="s">
        <v>8317</v>
      </c>
      <c r="D7342" s="4">
        <v>42902</v>
      </c>
      <c r="E7342" s="23">
        <v>2017</v>
      </c>
      <c r="F7342" s="19">
        <v>6.1</v>
      </c>
      <c r="G7342" s="19">
        <f>IF(Movies[[#This Row],[rating]]=0,"",Movies[[#This Row],[rating]])</f>
        <v>6.1</v>
      </c>
      <c r="H7342" s="19" t="str">
        <f>IF(Movies[[#This Row],[rating]]=0,"No Rating","Rated")</f>
        <v>Rated</v>
      </c>
      <c r="I7342" s="16" t="s">
        <v>1859</v>
      </c>
      <c r="J7342" s="29" t="s">
        <v>12</v>
      </c>
      <c r="K7342" s="19">
        <v>13.48</v>
      </c>
      <c r="L7342" s="26">
        <v>951</v>
      </c>
    </row>
    <row r="7343" spans="1:12" x14ac:dyDescent="0.3">
      <c r="A7343" s="14">
        <v>435126</v>
      </c>
      <c r="B7343" s="16" t="s">
        <v>8382</v>
      </c>
      <c r="C7343" s="16" t="s">
        <v>3438</v>
      </c>
      <c r="D7343" s="4">
        <v>43070</v>
      </c>
      <c r="E7343" s="23">
        <v>2017</v>
      </c>
      <c r="F7343" s="19">
        <v>6.7</v>
      </c>
      <c r="G7343" s="19">
        <f>IF(Movies[[#This Row],[rating]]=0,"",Movies[[#This Row],[rating]])</f>
        <v>6.7</v>
      </c>
      <c r="H7343" s="19" t="str">
        <f>IF(Movies[[#This Row],[rating]]=0,"No Rating","Rated")</f>
        <v>Rated</v>
      </c>
      <c r="I7343" s="16" t="s">
        <v>713</v>
      </c>
      <c r="J7343" s="29" t="s">
        <v>34</v>
      </c>
      <c r="K7343" s="19">
        <v>13.478999999999999</v>
      </c>
      <c r="L7343" s="26">
        <v>642</v>
      </c>
    </row>
    <row r="7344" spans="1:12" x14ac:dyDescent="0.3">
      <c r="A7344" s="14">
        <v>401898</v>
      </c>
      <c r="B7344" s="16" t="s">
        <v>9809</v>
      </c>
      <c r="C7344" s="16" t="s">
        <v>6079</v>
      </c>
      <c r="D7344" s="4">
        <v>42993</v>
      </c>
      <c r="E7344" s="23">
        <v>2017</v>
      </c>
      <c r="F7344" s="19">
        <v>6.8</v>
      </c>
      <c r="G7344" s="19">
        <f>IF(Movies[[#This Row],[rating]]=0,"",Movies[[#This Row],[rating]])</f>
        <v>6.8</v>
      </c>
      <c r="H7344" s="19" t="str">
        <f>IF(Movies[[#This Row],[rating]]=0,"No Rating","Rated")</f>
        <v>Rated</v>
      </c>
      <c r="I7344" s="16" t="s">
        <v>971</v>
      </c>
      <c r="J7344" s="29" t="s">
        <v>265</v>
      </c>
      <c r="K7344" s="19">
        <v>13.467000000000001</v>
      </c>
      <c r="L7344" s="26">
        <v>1036</v>
      </c>
    </row>
    <row r="7345" spans="1:12" x14ac:dyDescent="0.3">
      <c r="A7345" s="14">
        <v>434119</v>
      </c>
      <c r="B7345" s="16" t="s">
        <v>9810</v>
      </c>
      <c r="C7345" s="16" t="s">
        <v>94</v>
      </c>
      <c r="D7345" s="4">
        <v>42753</v>
      </c>
      <c r="E7345" s="23">
        <v>2017</v>
      </c>
      <c r="F7345" s="19">
        <v>6.84</v>
      </c>
      <c r="G7345" s="19">
        <f>IF(Movies[[#This Row],[rating]]=0,"",Movies[[#This Row],[rating]])</f>
        <v>6.84</v>
      </c>
      <c r="H7345" s="19" t="str">
        <f>IF(Movies[[#This Row],[rating]]=0,"No Rating","Rated")</f>
        <v>Rated</v>
      </c>
      <c r="I7345" s="16" t="s">
        <v>808</v>
      </c>
      <c r="J7345" s="29" t="s">
        <v>96</v>
      </c>
      <c r="K7345" s="19">
        <v>13.448</v>
      </c>
      <c r="L7345" s="26">
        <v>131</v>
      </c>
    </row>
    <row r="7346" spans="1:12" x14ac:dyDescent="0.3">
      <c r="A7346" s="14">
        <v>435901</v>
      </c>
      <c r="B7346" s="16" t="s">
        <v>9811</v>
      </c>
      <c r="C7346" s="16" t="s">
        <v>877</v>
      </c>
      <c r="D7346" s="4">
        <v>42817</v>
      </c>
      <c r="E7346" s="23">
        <v>2017</v>
      </c>
      <c r="F7346" s="19">
        <v>5.5</v>
      </c>
      <c r="G7346" s="19">
        <f>IF(Movies[[#This Row],[rating]]=0,"",Movies[[#This Row],[rating]])</f>
        <v>5.5</v>
      </c>
      <c r="H7346" s="19" t="str">
        <f>IF(Movies[[#This Row],[rating]]=0,"No Rating","Rated")</f>
        <v>Rated</v>
      </c>
      <c r="I7346" s="16" t="s">
        <v>1647</v>
      </c>
      <c r="J7346" s="29" t="s">
        <v>774</v>
      </c>
      <c r="K7346" s="19">
        <v>13.414999999999999</v>
      </c>
      <c r="L7346" s="26">
        <v>22</v>
      </c>
    </row>
    <row r="7347" spans="1:12" x14ac:dyDescent="0.3">
      <c r="A7347" s="14">
        <v>438058</v>
      </c>
      <c r="B7347" s="16" t="s">
        <v>9812</v>
      </c>
      <c r="C7347" s="16" t="s">
        <v>144</v>
      </c>
      <c r="D7347" s="4">
        <v>42840</v>
      </c>
      <c r="E7347" s="23">
        <v>2017</v>
      </c>
      <c r="F7347" s="19">
        <v>6.5</v>
      </c>
      <c r="G7347" s="19">
        <f>IF(Movies[[#This Row],[rating]]=0,"",Movies[[#This Row],[rating]])</f>
        <v>6.5</v>
      </c>
      <c r="H7347" s="19" t="str">
        <f>IF(Movies[[#This Row],[rating]]=0,"No Rating","Rated")</f>
        <v>Rated</v>
      </c>
      <c r="I7347" s="16" t="s">
        <v>349</v>
      </c>
      <c r="J7347" s="29" t="s">
        <v>146</v>
      </c>
      <c r="K7347" s="19">
        <v>13.406000000000001</v>
      </c>
      <c r="L7347" s="26">
        <v>103</v>
      </c>
    </row>
    <row r="7348" spans="1:12" x14ac:dyDescent="0.3">
      <c r="A7348" s="14">
        <v>437291</v>
      </c>
      <c r="B7348" s="16" t="s">
        <v>9813</v>
      </c>
      <c r="C7348" s="16" t="s">
        <v>10</v>
      </c>
      <c r="D7348" s="4">
        <v>42951</v>
      </c>
      <c r="E7348" s="23">
        <v>2017</v>
      </c>
      <c r="F7348" s="19">
        <v>5.3</v>
      </c>
      <c r="G7348" s="19">
        <f>IF(Movies[[#This Row],[rating]]=0,"",Movies[[#This Row],[rating]])</f>
        <v>5.3</v>
      </c>
      <c r="H7348" s="19" t="str">
        <f>IF(Movies[[#This Row],[rating]]=0,"No Rating","Rated")</f>
        <v>Rated</v>
      </c>
      <c r="I7348" s="16" t="s">
        <v>808</v>
      </c>
      <c r="J7348" s="29" t="s">
        <v>12</v>
      </c>
      <c r="K7348" s="19">
        <v>13.398999999999999</v>
      </c>
      <c r="L7348" s="26">
        <v>119</v>
      </c>
    </row>
    <row r="7349" spans="1:12" x14ac:dyDescent="0.3">
      <c r="A7349" s="14">
        <v>408220</v>
      </c>
      <c r="B7349" s="16" t="s">
        <v>9814</v>
      </c>
      <c r="C7349" s="16" t="s">
        <v>10</v>
      </c>
      <c r="D7349" s="4">
        <v>42759</v>
      </c>
      <c r="E7349" s="23">
        <v>2017</v>
      </c>
      <c r="F7349" s="19">
        <v>7.3</v>
      </c>
      <c r="G7349" s="19">
        <f>IF(Movies[[#This Row],[rating]]=0,"",Movies[[#This Row],[rating]])</f>
        <v>7.3</v>
      </c>
      <c r="H7349" s="19" t="str">
        <f>IF(Movies[[#This Row],[rating]]=0,"No Rating","Rated")</f>
        <v>Rated</v>
      </c>
      <c r="I7349" s="16" t="s">
        <v>9815</v>
      </c>
      <c r="J7349" s="29" t="s">
        <v>12</v>
      </c>
      <c r="K7349" s="19">
        <v>13.359</v>
      </c>
      <c r="L7349" s="26">
        <v>1066</v>
      </c>
    </row>
    <row r="7350" spans="1:12" x14ac:dyDescent="0.3">
      <c r="A7350" s="14">
        <v>445585</v>
      </c>
      <c r="B7350" s="16" t="s">
        <v>9816</v>
      </c>
      <c r="C7350" s="16" t="s">
        <v>94</v>
      </c>
      <c r="D7350" s="4">
        <v>42776</v>
      </c>
      <c r="E7350" s="23">
        <v>2017</v>
      </c>
      <c r="F7350" s="19">
        <v>10</v>
      </c>
      <c r="G7350" s="19">
        <f>IF(Movies[[#This Row],[rating]]=0,"",Movies[[#This Row],[rating]])</f>
        <v>10</v>
      </c>
      <c r="H7350" s="19" t="str">
        <f>IF(Movies[[#This Row],[rating]]=0,"No Rating","Rated")</f>
        <v>Rated</v>
      </c>
      <c r="I7350" s="16" t="s">
        <v>1845</v>
      </c>
      <c r="J7350" s="29" t="s">
        <v>96</v>
      </c>
      <c r="K7350" s="19">
        <v>13.349</v>
      </c>
      <c r="L7350" s="26">
        <v>1</v>
      </c>
    </row>
    <row r="7351" spans="1:12" x14ac:dyDescent="0.3">
      <c r="A7351" s="14">
        <v>469722</v>
      </c>
      <c r="B7351" s="16" t="s">
        <v>9817</v>
      </c>
      <c r="C7351" s="16" t="s">
        <v>3743</v>
      </c>
      <c r="D7351" s="4">
        <v>43094</v>
      </c>
      <c r="E7351" s="23">
        <v>2017</v>
      </c>
      <c r="F7351" s="19">
        <v>5.6</v>
      </c>
      <c r="G7351" s="19">
        <f>IF(Movies[[#This Row],[rating]]=0,"",Movies[[#This Row],[rating]])</f>
        <v>5.6</v>
      </c>
      <c r="H7351" s="19" t="str">
        <f>IF(Movies[[#This Row],[rating]]=0,"No Rating","Rated")</f>
        <v>Rated</v>
      </c>
      <c r="I7351" s="16" t="s">
        <v>1329</v>
      </c>
      <c r="J7351" s="29" t="s">
        <v>34</v>
      </c>
      <c r="K7351" s="19">
        <v>13.33</v>
      </c>
      <c r="L7351" s="26">
        <v>119</v>
      </c>
    </row>
    <row r="7352" spans="1:12" x14ac:dyDescent="0.3">
      <c r="A7352" s="14">
        <v>297160</v>
      </c>
      <c r="B7352" s="16" t="s">
        <v>9818</v>
      </c>
      <c r="C7352" s="16" t="s">
        <v>563</v>
      </c>
      <c r="D7352" s="4">
        <v>42783</v>
      </c>
      <c r="E7352" s="23">
        <v>2017</v>
      </c>
      <c r="F7352" s="19">
        <v>5</v>
      </c>
      <c r="G7352" s="19">
        <f>IF(Movies[[#This Row],[rating]]=0,"",Movies[[#This Row],[rating]])</f>
        <v>5</v>
      </c>
      <c r="H7352" s="19" t="str">
        <f>IF(Movies[[#This Row],[rating]]=0,"No Rating","Rated")</f>
        <v>Rated</v>
      </c>
      <c r="I7352" s="16" t="s">
        <v>468</v>
      </c>
      <c r="J7352" s="29" t="s">
        <v>12</v>
      </c>
      <c r="K7352" s="19">
        <v>13.327999999999999</v>
      </c>
      <c r="L7352" s="26">
        <v>433</v>
      </c>
    </row>
    <row r="7353" spans="1:12" x14ac:dyDescent="0.3">
      <c r="A7353" s="14">
        <v>454699</v>
      </c>
      <c r="B7353" s="16" t="s">
        <v>9819</v>
      </c>
      <c r="C7353" s="16" t="s">
        <v>470</v>
      </c>
      <c r="D7353" s="4">
        <v>42971</v>
      </c>
      <c r="E7353" s="23">
        <v>2017</v>
      </c>
      <c r="F7353" s="19">
        <v>5.9</v>
      </c>
      <c r="G7353" s="19">
        <f>IF(Movies[[#This Row],[rating]]=0,"",Movies[[#This Row],[rating]])</f>
        <v>5.9</v>
      </c>
      <c r="H7353" s="19" t="str">
        <f>IF(Movies[[#This Row],[rating]]=0,"No Rating","Rated")</f>
        <v>Rated</v>
      </c>
      <c r="I7353" s="16" t="s">
        <v>9820</v>
      </c>
      <c r="J7353" s="29" t="s">
        <v>12</v>
      </c>
      <c r="K7353" s="19">
        <v>13.3</v>
      </c>
      <c r="L7353" s="26">
        <v>346</v>
      </c>
    </row>
    <row r="7354" spans="1:12" x14ac:dyDescent="0.3">
      <c r="A7354" s="14">
        <v>394830</v>
      </c>
      <c r="B7354" s="16" t="s">
        <v>9821</v>
      </c>
      <c r="C7354" s="16" t="s">
        <v>9822</v>
      </c>
      <c r="D7354" s="4">
        <v>42852</v>
      </c>
      <c r="E7354" s="23">
        <v>2017</v>
      </c>
      <c r="F7354" s="19">
        <v>5.7</v>
      </c>
      <c r="G7354" s="19">
        <f>IF(Movies[[#This Row],[rating]]=0,"",Movies[[#This Row],[rating]])</f>
        <v>5.7</v>
      </c>
      <c r="H7354" s="19" t="str">
        <f>IF(Movies[[#This Row],[rating]]=0,"No Rating","Rated")</f>
        <v>Rated</v>
      </c>
      <c r="I7354" s="16" t="s">
        <v>183</v>
      </c>
      <c r="J7354" s="29" t="s">
        <v>12</v>
      </c>
      <c r="K7354" s="19">
        <v>13.298</v>
      </c>
      <c r="L7354" s="26">
        <v>494</v>
      </c>
    </row>
    <row r="7355" spans="1:12" x14ac:dyDescent="0.3">
      <c r="A7355" s="14">
        <v>416051</v>
      </c>
      <c r="B7355" s="16" t="s">
        <v>9823</v>
      </c>
      <c r="C7355" s="16" t="s">
        <v>9824</v>
      </c>
      <c r="D7355" s="4">
        <v>43040</v>
      </c>
      <c r="E7355" s="23">
        <v>2017</v>
      </c>
      <c r="F7355" s="19">
        <v>5.7</v>
      </c>
      <c r="G7355" s="19">
        <f>IF(Movies[[#This Row],[rating]]=0,"",Movies[[#This Row],[rating]])</f>
        <v>5.7</v>
      </c>
      <c r="H7355" s="19" t="str">
        <f>IF(Movies[[#This Row],[rating]]=0,"No Rating","Rated")</f>
        <v>Rated</v>
      </c>
      <c r="I7355" s="16" t="s">
        <v>277</v>
      </c>
      <c r="J7355" s="29" t="s">
        <v>110</v>
      </c>
      <c r="K7355" s="19">
        <v>13.286</v>
      </c>
      <c r="L7355" s="26">
        <v>500</v>
      </c>
    </row>
    <row r="7356" spans="1:12" x14ac:dyDescent="0.3">
      <c r="A7356" s="14">
        <v>461714</v>
      </c>
      <c r="B7356" s="16" t="s">
        <v>9825</v>
      </c>
      <c r="C7356" s="16" t="s">
        <v>411</v>
      </c>
      <c r="D7356" s="4">
        <v>42902</v>
      </c>
      <c r="E7356" s="23">
        <v>2017</v>
      </c>
      <c r="F7356" s="19">
        <v>5.5</v>
      </c>
      <c r="G7356" s="19">
        <f>IF(Movies[[#This Row],[rating]]=0,"",Movies[[#This Row],[rating]])</f>
        <v>5.5</v>
      </c>
      <c r="H7356" s="19" t="str">
        <f>IF(Movies[[#This Row],[rating]]=0,"No Rating","Rated")</f>
        <v>Rated</v>
      </c>
      <c r="I7356" s="16" t="s">
        <v>193</v>
      </c>
      <c r="J7356" s="29" t="s">
        <v>12</v>
      </c>
      <c r="K7356" s="19">
        <v>13.273</v>
      </c>
      <c r="L7356" s="26">
        <v>99</v>
      </c>
    </row>
    <row r="7357" spans="1:12" x14ac:dyDescent="0.3">
      <c r="A7357" s="14">
        <v>457837</v>
      </c>
      <c r="B7357" s="16" t="s">
        <v>9826</v>
      </c>
      <c r="C7357" s="16" t="s">
        <v>411</v>
      </c>
      <c r="D7357" s="4">
        <v>42904</v>
      </c>
      <c r="E7357" s="23">
        <v>2017</v>
      </c>
      <c r="F7357" s="19">
        <v>6.8</v>
      </c>
      <c r="G7357" s="19">
        <f>IF(Movies[[#This Row],[rating]]=0,"",Movies[[#This Row],[rating]])</f>
        <v>6.8</v>
      </c>
      <c r="H7357" s="19" t="str">
        <f>IF(Movies[[#This Row],[rating]]=0,"No Rating","Rated")</f>
        <v>Rated</v>
      </c>
      <c r="I7357" s="16" t="s">
        <v>9827</v>
      </c>
      <c r="J7357" s="29" t="s">
        <v>342</v>
      </c>
      <c r="K7357" s="19">
        <v>13.224</v>
      </c>
      <c r="L7357" s="26">
        <v>104</v>
      </c>
    </row>
    <row r="7358" spans="1:12" x14ac:dyDescent="0.3">
      <c r="A7358" s="14">
        <v>469310</v>
      </c>
      <c r="B7358" s="16" t="s">
        <v>9828</v>
      </c>
      <c r="C7358" s="16" t="s">
        <v>1109</v>
      </c>
      <c r="D7358" s="4">
        <v>43020</v>
      </c>
      <c r="E7358" s="23">
        <v>2017</v>
      </c>
      <c r="F7358" s="19">
        <v>6.5</v>
      </c>
      <c r="G7358" s="19">
        <f>IF(Movies[[#This Row],[rating]]=0,"",Movies[[#This Row],[rating]])</f>
        <v>6.5</v>
      </c>
      <c r="H7358" s="19" t="str">
        <f>IF(Movies[[#This Row],[rating]]=0,"No Rating","Rated")</f>
        <v>Rated</v>
      </c>
      <c r="I7358" s="16" t="s">
        <v>1203</v>
      </c>
      <c r="J7358" s="29" t="s">
        <v>648</v>
      </c>
      <c r="K7358" s="19">
        <v>13.179</v>
      </c>
      <c r="L7358" s="26">
        <v>64</v>
      </c>
    </row>
    <row r="7359" spans="1:12" x14ac:dyDescent="0.3">
      <c r="A7359" s="14">
        <v>567581</v>
      </c>
      <c r="B7359" s="16" t="s">
        <v>9829</v>
      </c>
      <c r="C7359" s="16" t="s">
        <v>9830</v>
      </c>
      <c r="D7359" s="4">
        <v>43009</v>
      </c>
      <c r="E7359" s="23">
        <v>2017</v>
      </c>
      <c r="F7359" s="19">
        <v>6</v>
      </c>
      <c r="G7359" s="19">
        <f>IF(Movies[[#This Row],[rating]]=0,"",Movies[[#This Row],[rating]])</f>
        <v>6</v>
      </c>
      <c r="H7359" s="19" t="str">
        <f>IF(Movies[[#This Row],[rating]]=0,"No Rating","Rated")</f>
        <v>Rated</v>
      </c>
      <c r="I7359" s="16" t="s">
        <v>193</v>
      </c>
      <c r="J7359" s="29" t="s">
        <v>286</v>
      </c>
      <c r="K7359" s="19">
        <v>13.159000000000001</v>
      </c>
      <c r="L7359" s="26">
        <v>1</v>
      </c>
    </row>
    <row r="7360" spans="1:12" x14ac:dyDescent="0.3">
      <c r="A7360" s="14">
        <v>419835</v>
      </c>
      <c r="B7360" s="16" t="s">
        <v>9831</v>
      </c>
      <c r="C7360" s="16" t="s">
        <v>14</v>
      </c>
      <c r="D7360" s="4">
        <v>42984</v>
      </c>
      <c r="E7360" s="23">
        <v>2017</v>
      </c>
      <c r="F7360" s="19">
        <v>6.3789999999999996</v>
      </c>
      <c r="G7360" s="19">
        <f>IF(Movies[[#This Row],[rating]]=0,"",Movies[[#This Row],[rating]])</f>
        <v>6.3789999999999996</v>
      </c>
      <c r="H7360" s="19" t="str">
        <f>IF(Movies[[#This Row],[rating]]=0,"No Rating","Rated")</f>
        <v>Rated</v>
      </c>
      <c r="I7360" s="16" t="s">
        <v>1102</v>
      </c>
      <c r="J7360" s="29" t="s">
        <v>12</v>
      </c>
      <c r="K7360" s="19">
        <v>13.153</v>
      </c>
      <c r="L7360" s="26">
        <v>917</v>
      </c>
    </row>
    <row r="7361" spans="1:12" x14ac:dyDescent="0.3">
      <c r="A7361" s="14">
        <v>95608</v>
      </c>
      <c r="B7361" s="16" t="s">
        <v>9832</v>
      </c>
      <c r="C7361" s="16" t="s">
        <v>10</v>
      </c>
      <c r="D7361" s="4">
        <v>42943</v>
      </c>
      <c r="E7361" s="23">
        <v>2017</v>
      </c>
      <c r="F7361" s="19">
        <v>6.375</v>
      </c>
      <c r="G7361" s="19">
        <f>IF(Movies[[#This Row],[rating]]=0,"",Movies[[#This Row],[rating]])</f>
        <v>6.375</v>
      </c>
      <c r="H7361" s="19" t="str">
        <f>IF(Movies[[#This Row],[rating]]=0,"No Rating","Rated")</f>
        <v>Rated</v>
      </c>
      <c r="I7361" s="16" t="s">
        <v>49</v>
      </c>
      <c r="J7361" s="29" t="s">
        <v>12</v>
      </c>
      <c r="K7361" s="19">
        <v>13.116</v>
      </c>
      <c r="L7361" s="26">
        <v>331</v>
      </c>
    </row>
    <row r="7362" spans="1:12" x14ac:dyDescent="0.3">
      <c r="A7362" s="14">
        <v>462181</v>
      </c>
      <c r="B7362" s="16" t="s">
        <v>9833</v>
      </c>
      <c r="C7362" s="16" t="s">
        <v>10</v>
      </c>
      <c r="D7362" s="4">
        <v>43011</v>
      </c>
      <c r="E7362" s="23">
        <v>2017</v>
      </c>
      <c r="F7362" s="19">
        <v>6.4</v>
      </c>
      <c r="G7362" s="19">
        <f>IF(Movies[[#This Row],[rating]]=0,"",Movies[[#This Row],[rating]])</f>
        <v>6.4</v>
      </c>
      <c r="H7362" s="19" t="str">
        <f>IF(Movies[[#This Row],[rating]]=0,"No Rating","Rated")</f>
        <v>Rated</v>
      </c>
      <c r="I7362" s="16" t="s">
        <v>197</v>
      </c>
      <c r="J7362" s="29" t="s">
        <v>12</v>
      </c>
      <c r="K7362" s="19">
        <v>13.115</v>
      </c>
      <c r="L7362" s="26">
        <v>48</v>
      </c>
    </row>
    <row r="7363" spans="1:12" x14ac:dyDescent="0.3">
      <c r="A7363" s="14">
        <v>313943</v>
      </c>
      <c r="B7363" s="16" t="s">
        <v>9834</v>
      </c>
      <c r="C7363" s="16" t="s">
        <v>416</v>
      </c>
      <c r="D7363" s="4">
        <v>42917</v>
      </c>
      <c r="E7363" s="23">
        <v>2017</v>
      </c>
      <c r="F7363" s="19">
        <v>5.5</v>
      </c>
      <c r="G7363" s="19">
        <f>IF(Movies[[#This Row],[rating]]=0,"",Movies[[#This Row],[rating]])</f>
        <v>5.5</v>
      </c>
      <c r="H7363" s="19" t="str">
        <f>IF(Movies[[#This Row],[rating]]=0,"No Rating","Rated")</f>
        <v>Rated</v>
      </c>
      <c r="I7363" s="16" t="s">
        <v>591</v>
      </c>
      <c r="J7363" s="29" t="s">
        <v>12</v>
      </c>
      <c r="K7363" s="19">
        <v>13.113</v>
      </c>
      <c r="L7363" s="26">
        <v>373</v>
      </c>
    </row>
    <row r="7364" spans="1:12" x14ac:dyDescent="0.3">
      <c r="A7364" s="14">
        <v>390054</v>
      </c>
      <c r="B7364" s="16" t="s">
        <v>9835</v>
      </c>
      <c r="C7364" s="16" t="s">
        <v>9836</v>
      </c>
      <c r="D7364" s="4">
        <v>42846</v>
      </c>
      <c r="E7364" s="23">
        <v>2017</v>
      </c>
      <c r="F7364" s="19">
        <v>6.5</v>
      </c>
      <c r="G7364" s="19">
        <f>IF(Movies[[#This Row],[rating]]=0,"",Movies[[#This Row],[rating]])</f>
        <v>6.5</v>
      </c>
      <c r="H7364" s="19" t="str">
        <f>IF(Movies[[#This Row],[rating]]=0,"No Rating","Rated")</f>
        <v>Rated</v>
      </c>
      <c r="I7364" s="16" t="s">
        <v>2920</v>
      </c>
      <c r="J7364" s="29" t="s">
        <v>12</v>
      </c>
      <c r="K7364" s="19">
        <v>13.098000000000001</v>
      </c>
      <c r="L7364" s="26">
        <v>806</v>
      </c>
    </row>
    <row r="7365" spans="1:12" x14ac:dyDescent="0.3">
      <c r="A7365" s="14">
        <v>420950</v>
      </c>
      <c r="B7365" s="16" t="s">
        <v>9837</v>
      </c>
      <c r="C7365" s="16" t="s">
        <v>838</v>
      </c>
      <c r="D7365" s="4">
        <v>42774</v>
      </c>
      <c r="E7365" s="23">
        <v>2017</v>
      </c>
      <c r="F7365" s="19">
        <v>5.6360000000000001</v>
      </c>
      <c r="G7365" s="19">
        <f>IF(Movies[[#This Row],[rating]]=0,"",Movies[[#This Row],[rating]])</f>
        <v>5.6360000000000001</v>
      </c>
      <c r="H7365" s="19" t="str">
        <f>IF(Movies[[#This Row],[rating]]=0,"No Rating","Rated")</f>
        <v>Rated</v>
      </c>
      <c r="I7365" s="16" t="s">
        <v>9838</v>
      </c>
      <c r="J7365" s="29" t="s">
        <v>110</v>
      </c>
      <c r="K7365" s="19">
        <v>13.095000000000001</v>
      </c>
      <c r="L7365" s="26">
        <v>507</v>
      </c>
    </row>
    <row r="7366" spans="1:12" x14ac:dyDescent="0.3">
      <c r="A7366" s="14">
        <v>426238</v>
      </c>
      <c r="B7366" s="16" t="s">
        <v>9839</v>
      </c>
      <c r="C7366" s="16" t="s">
        <v>10</v>
      </c>
      <c r="D7366" s="4">
        <v>42972</v>
      </c>
      <c r="E7366" s="23">
        <v>2017</v>
      </c>
      <c r="F7366" s="19">
        <v>6.1</v>
      </c>
      <c r="G7366" s="19">
        <f>IF(Movies[[#This Row],[rating]]=0,"",Movies[[#This Row],[rating]])</f>
        <v>6.1</v>
      </c>
      <c r="H7366" s="19" t="str">
        <f>IF(Movies[[#This Row],[rating]]=0,"No Rating","Rated")</f>
        <v>Rated</v>
      </c>
      <c r="I7366" s="16" t="s">
        <v>33</v>
      </c>
      <c r="J7366" s="29" t="s">
        <v>12</v>
      </c>
      <c r="K7366" s="19">
        <v>13.093</v>
      </c>
      <c r="L7366" s="26">
        <v>535</v>
      </c>
    </row>
    <row r="7367" spans="1:12" x14ac:dyDescent="0.3">
      <c r="A7367" s="14">
        <v>445040</v>
      </c>
      <c r="B7367" s="16" t="s">
        <v>9840</v>
      </c>
      <c r="C7367" s="16" t="s">
        <v>10</v>
      </c>
      <c r="D7367" s="4">
        <v>43042</v>
      </c>
      <c r="E7367" s="23">
        <v>2017</v>
      </c>
      <c r="F7367" s="19">
        <v>6.5</v>
      </c>
      <c r="G7367" s="19">
        <f>IF(Movies[[#This Row],[rating]]=0,"",Movies[[#This Row],[rating]])</f>
        <v>6.5</v>
      </c>
      <c r="H7367" s="19" t="str">
        <f>IF(Movies[[#This Row],[rating]]=0,"No Rating","Rated")</f>
        <v>Rated</v>
      </c>
      <c r="I7367" s="16" t="s">
        <v>9841</v>
      </c>
      <c r="J7367" s="29" t="s">
        <v>12</v>
      </c>
      <c r="K7367" s="19">
        <v>13.074</v>
      </c>
      <c r="L7367" s="26">
        <v>597</v>
      </c>
    </row>
    <row r="7368" spans="1:12" x14ac:dyDescent="0.3">
      <c r="A7368" s="14">
        <v>401544</v>
      </c>
      <c r="B7368" s="16" t="s">
        <v>9842</v>
      </c>
      <c r="C7368" s="16" t="s">
        <v>10</v>
      </c>
      <c r="D7368" s="4">
        <v>42752</v>
      </c>
      <c r="E7368" s="23">
        <v>2017</v>
      </c>
      <c r="F7368" s="19">
        <v>4.2990000000000004</v>
      </c>
      <c r="G7368" s="19">
        <f>IF(Movies[[#This Row],[rating]]=0,"",Movies[[#This Row],[rating]])</f>
        <v>4.2990000000000004</v>
      </c>
      <c r="H7368" s="19" t="str">
        <f>IF(Movies[[#This Row],[rating]]=0,"No Rating","Rated")</f>
        <v>Rated</v>
      </c>
      <c r="I7368" s="16" t="s">
        <v>1966</v>
      </c>
      <c r="J7368" s="29" t="s">
        <v>12</v>
      </c>
      <c r="K7368" s="19">
        <v>13.073</v>
      </c>
      <c r="L7368" s="26">
        <v>184</v>
      </c>
    </row>
    <row r="7369" spans="1:12" x14ac:dyDescent="0.3">
      <c r="A7369" s="14">
        <v>442056</v>
      </c>
      <c r="B7369" s="16" t="s">
        <v>9843</v>
      </c>
      <c r="C7369" s="16" t="s">
        <v>9844</v>
      </c>
      <c r="D7369" s="4">
        <v>43012</v>
      </c>
      <c r="E7369" s="23">
        <v>2017</v>
      </c>
      <c r="F7369" s="19">
        <v>6.1</v>
      </c>
      <c r="G7369" s="19">
        <f>IF(Movies[[#This Row],[rating]]=0,"",Movies[[#This Row],[rating]])</f>
        <v>6.1</v>
      </c>
      <c r="H7369" s="19" t="str">
        <f>IF(Movies[[#This Row],[rating]]=0,"No Rating","Rated")</f>
        <v>Rated</v>
      </c>
      <c r="I7369" s="16" t="s">
        <v>9845</v>
      </c>
      <c r="J7369" s="29" t="s">
        <v>12</v>
      </c>
      <c r="K7369" s="19">
        <v>13.064</v>
      </c>
      <c r="L7369" s="26">
        <v>161</v>
      </c>
    </row>
    <row r="7370" spans="1:12" x14ac:dyDescent="0.3">
      <c r="A7370" s="14">
        <v>430474</v>
      </c>
      <c r="B7370" s="16" t="s">
        <v>9846</v>
      </c>
      <c r="C7370" s="16" t="s">
        <v>9847</v>
      </c>
      <c r="D7370" s="4">
        <v>42866</v>
      </c>
      <c r="E7370" s="23">
        <v>2017</v>
      </c>
      <c r="F7370" s="19">
        <v>6</v>
      </c>
      <c r="G7370" s="19">
        <f>IF(Movies[[#This Row],[rating]]=0,"",Movies[[#This Row],[rating]])</f>
        <v>6</v>
      </c>
      <c r="H7370" s="19" t="str">
        <f>IF(Movies[[#This Row],[rating]]=0,"No Rating","Rated")</f>
        <v>Rated</v>
      </c>
      <c r="I7370" s="16" t="s">
        <v>19</v>
      </c>
      <c r="J7370" s="29" t="s">
        <v>12</v>
      </c>
      <c r="K7370" s="19">
        <v>13.054</v>
      </c>
      <c r="L7370" s="26">
        <v>141</v>
      </c>
    </row>
    <row r="7371" spans="1:12" x14ac:dyDescent="0.3">
      <c r="A7371" s="14">
        <v>316154</v>
      </c>
      <c r="B7371" s="16" t="s">
        <v>9848</v>
      </c>
      <c r="C7371" s="16" t="s">
        <v>10</v>
      </c>
      <c r="D7371" s="4">
        <v>42909</v>
      </c>
      <c r="E7371" s="23">
        <v>2017</v>
      </c>
      <c r="F7371" s="19">
        <v>5.3</v>
      </c>
      <c r="G7371" s="19">
        <f>IF(Movies[[#This Row],[rating]]=0,"",Movies[[#This Row],[rating]])</f>
        <v>5.3</v>
      </c>
      <c r="H7371" s="19" t="str">
        <f>IF(Movies[[#This Row],[rating]]=0,"No Rating","Rated")</f>
        <v>Rated</v>
      </c>
      <c r="I7371" s="16" t="s">
        <v>575</v>
      </c>
      <c r="J7371" s="29" t="s">
        <v>12</v>
      </c>
      <c r="K7371" s="19">
        <v>13.044</v>
      </c>
      <c r="L7371" s="26">
        <v>1090</v>
      </c>
    </row>
    <row r="7372" spans="1:12" x14ac:dyDescent="0.3">
      <c r="A7372" s="14">
        <v>371638</v>
      </c>
      <c r="B7372" s="16" t="s">
        <v>9849</v>
      </c>
      <c r="C7372" s="16" t="s">
        <v>10</v>
      </c>
      <c r="D7372" s="4">
        <v>42806</v>
      </c>
      <c r="E7372" s="23">
        <v>2017</v>
      </c>
      <c r="F7372" s="19">
        <v>7.109</v>
      </c>
      <c r="G7372" s="19">
        <f>IF(Movies[[#This Row],[rating]]=0,"",Movies[[#This Row],[rating]])</f>
        <v>7.109</v>
      </c>
      <c r="H7372" s="19" t="str">
        <f>IF(Movies[[#This Row],[rating]]=0,"No Rating","Rated")</f>
        <v>Rated</v>
      </c>
      <c r="I7372" s="16" t="s">
        <v>180</v>
      </c>
      <c r="J7372" s="29" t="s">
        <v>12</v>
      </c>
      <c r="K7372" s="19">
        <v>13.041</v>
      </c>
      <c r="L7372" s="26">
        <v>3545</v>
      </c>
    </row>
    <row r="7373" spans="1:12" x14ac:dyDescent="0.3">
      <c r="A7373" s="14">
        <v>1285792</v>
      </c>
      <c r="B7373" s="16" t="s">
        <v>9850</v>
      </c>
      <c r="C7373" s="16" t="s">
        <v>144</v>
      </c>
      <c r="D7373" s="4">
        <v>42754</v>
      </c>
      <c r="E7373" s="23">
        <v>2017</v>
      </c>
      <c r="F7373" s="19">
        <v>10</v>
      </c>
      <c r="G7373" s="19">
        <f>IF(Movies[[#This Row],[rating]]=0,"",Movies[[#This Row],[rating]])</f>
        <v>10</v>
      </c>
      <c r="H7373" s="19" t="str">
        <f>IF(Movies[[#This Row],[rating]]=0,"No Rating","Rated")</f>
        <v>Rated</v>
      </c>
      <c r="I7373" s="16" t="s">
        <v>1845</v>
      </c>
      <c r="J7373" s="29" t="s">
        <v>146</v>
      </c>
      <c r="K7373" s="19">
        <v>13.039</v>
      </c>
      <c r="L7373" s="26">
        <v>1</v>
      </c>
    </row>
    <row r="7374" spans="1:12" x14ac:dyDescent="0.3">
      <c r="A7374" s="14">
        <v>339987</v>
      </c>
      <c r="B7374" s="16" t="s">
        <v>9851</v>
      </c>
      <c r="C7374" s="16" t="s">
        <v>9852</v>
      </c>
      <c r="D7374" s="4">
        <v>42888</v>
      </c>
      <c r="E7374" s="23">
        <v>2017</v>
      </c>
      <c r="F7374" s="19">
        <v>6.9</v>
      </c>
      <c r="G7374" s="19">
        <f>IF(Movies[[#This Row],[rating]]=0,"",Movies[[#This Row],[rating]])</f>
        <v>6.9</v>
      </c>
      <c r="H7374" s="19" t="str">
        <f>IF(Movies[[#This Row],[rating]]=0,"No Rating","Rated")</f>
        <v>Rated</v>
      </c>
      <c r="I7374" s="16" t="s">
        <v>2207</v>
      </c>
      <c r="J7374" s="29" t="s">
        <v>12</v>
      </c>
      <c r="K7374" s="19">
        <v>13.035</v>
      </c>
      <c r="L7374" s="26">
        <v>432</v>
      </c>
    </row>
    <row r="7375" spans="1:12" x14ac:dyDescent="0.3">
      <c r="A7375" s="14">
        <v>432836</v>
      </c>
      <c r="B7375" s="16" t="s">
        <v>9853</v>
      </c>
      <c r="C7375" s="16" t="s">
        <v>94</v>
      </c>
      <c r="D7375" s="4">
        <v>42985</v>
      </c>
      <c r="E7375" s="23">
        <v>2017</v>
      </c>
      <c r="F7375" s="19">
        <v>7.3959999999999999</v>
      </c>
      <c r="G7375" s="19">
        <f>IF(Movies[[#This Row],[rating]]=0,"",Movies[[#This Row],[rating]])</f>
        <v>7.3959999999999999</v>
      </c>
      <c r="H7375" s="19" t="str">
        <f>IF(Movies[[#This Row],[rating]]=0,"No Rating","Rated")</f>
        <v>Rated</v>
      </c>
      <c r="I7375" s="16" t="s">
        <v>4341</v>
      </c>
      <c r="J7375" s="29" t="s">
        <v>96</v>
      </c>
      <c r="K7375" s="19">
        <v>13.028</v>
      </c>
      <c r="L7375" s="26">
        <v>312</v>
      </c>
    </row>
    <row r="7376" spans="1:12" x14ac:dyDescent="0.3">
      <c r="A7376" s="14">
        <v>414770</v>
      </c>
      <c r="B7376" s="16" t="s">
        <v>9854</v>
      </c>
      <c r="C7376" s="16" t="s">
        <v>144</v>
      </c>
      <c r="D7376" s="4">
        <v>42763</v>
      </c>
      <c r="E7376" s="23">
        <v>2017</v>
      </c>
      <c r="F7376" s="19">
        <v>6.6959999999999997</v>
      </c>
      <c r="G7376" s="19">
        <f>IF(Movies[[#This Row],[rating]]=0,"",Movies[[#This Row],[rating]])</f>
        <v>6.6959999999999997</v>
      </c>
      <c r="H7376" s="19" t="str">
        <f>IF(Movies[[#This Row],[rating]]=0,"No Rating","Rated")</f>
        <v>Rated</v>
      </c>
      <c r="I7376" s="16" t="s">
        <v>414</v>
      </c>
      <c r="J7376" s="29" t="s">
        <v>146</v>
      </c>
      <c r="K7376" s="19">
        <v>12.968999999999999</v>
      </c>
      <c r="L7376" s="26">
        <v>403</v>
      </c>
    </row>
    <row r="7377" spans="1:12" x14ac:dyDescent="0.3">
      <c r="A7377" s="14">
        <v>392207</v>
      </c>
      <c r="B7377" s="16" t="s">
        <v>9855</v>
      </c>
      <c r="C7377" s="16" t="s">
        <v>2598</v>
      </c>
      <c r="D7377" s="4">
        <v>42797</v>
      </c>
      <c r="E7377" s="23">
        <v>2017</v>
      </c>
      <c r="F7377" s="19">
        <v>6.5</v>
      </c>
      <c r="G7377" s="19">
        <f>IF(Movies[[#This Row],[rating]]=0,"",Movies[[#This Row],[rating]])</f>
        <v>6.5</v>
      </c>
      <c r="H7377" s="19" t="str">
        <f>IF(Movies[[#This Row],[rating]]=0,"No Rating","Rated")</f>
        <v>Rated</v>
      </c>
      <c r="I7377" s="16" t="s">
        <v>944</v>
      </c>
      <c r="J7377" s="29" t="s">
        <v>34</v>
      </c>
      <c r="K7377" s="19">
        <v>12.958</v>
      </c>
      <c r="L7377" s="26">
        <v>686</v>
      </c>
    </row>
    <row r="7378" spans="1:12" x14ac:dyDescent="0.3">
      <c r="A7378" s="14">
        <v>459225</v>
      </c>
      <c r="B7378" s="16" t="s">
        <v>9856</v>
      </c>
      <c r="C7378" s="16" t="s">
        <v>10</v>
      </c>
      <c r="D7378" s="4">
        <v>42895</v>
      </c>
      <c r="E7378" s="23">
        <v>2017</v>
      </c>
      <c r="F7378" s="19">
        <v>5.7</v>
      </c>
      <c r="G7378" s="19">
        <f>IF(Movies[[#This Row],[rating]]=0,"",Movies[[#This Row],[rating]])</f>
        <v>5.7</v>
      </c>
      <c r="H7378" s="19" t="str">
        <f>IF(Movies[[#This Row],[rating]]=0,"No Rating","Rated")</f>
        <v>Rated</v>
      </c>
      <c r="I7378" s="16" t="s">
        <v>197</v>
      </c>
      <c r="J7378" s="29" t="s">
        <v>12</v>
      </c>
      <c r="K7378" s="19">
        <v>12.936999999999999</v>
      </c>
      <c r="L7378" s="26">
        <v>131</v>
      </c>
    </row>
    <row r="7379" spans="1:12" x14ac:dyDescent="0.3">
      <c r="A7379" s="14">
        <v>429191</v>
      </c>
      <c r="B7379" s="16" t="s">
        <v>9857</v>
      </c>
      <c r="C7379" s="16" t="s">
        <v>9858</v>
      </c>
      <c r="D7379" s="4">
        <v>42831</v>
      </c>
      <c r="E7379" s="23">
        <v>2017</v>
      </c>
      <c r="F7379" s="19">
        <v>7.0259999999999998</v>
      </c>
      <c r="G7379" s="19">
        <f>IF(Movies[[#This Row],[rating]]=0,"",Movies[[#This Row],[rating]])</f>
        <v>7.0259999999999998</v>
      </c>
      <c r="H7379" s="19" t="str">
        <f>IF(Movies[[#This Row],[rating]]=0,"No Rating","Rated")</f>
        <v>Rated</v>
      </c>
      <c r="I7379" s="16" t="s">
        <v>49</v>
      </c>
      <c r="J7379" s="29" t="s">
        <v>34</v>
      </c>
      <c r="K7379" s="19">
        <v>12.917</v>
      </c>
      <c r="L7379" s="26">
        <v>699</v>
      </c>
    </row>
    <row r="7380" spans="1:12" x14ac:dyDescent="0.3">
      <c r="A7380" s="14">
        <v>436120</v>
      </c>
      <c r="B7380" s="16" t="s">
        <v>9859</v>
      </c>
      <c r="C7380" s="16" t="s">
        <v>144</v>
      </c>
      <c r="D7380" s="4">
        <v>42874</v>
      </c>
      <c r="E7380" s="23">
        <v>2017</v>
      </c>
      <c r="F7380" s="19">
        <v>7.1</v>
      </c>
      <c r="G7380" s="19">
        <f>IF(Movies[[#This Row],[rating]]=0,"",Movies[[#This Row],[rating]])</f>
        <v>7.1</v>
      </c>
      <c r="H7380" s="19" t="str">
        <f>IF(Movies[[#This Row],[rating]]=0,"No Rating","Rated")</f>
        <v>Rated</v>
      </c>
      <c r="I7380" s="16" t="s">
        <v>9860</v>
      </c>
      <c r="J7380" s="29" t="s">
        <v>146</v>
      </c>
      <c r="K7380" s="19">
        <v>12.912000000000001</v>
      </c>
      <c r="L7380" s="26">
        <v>136</v>
      </c>
    </row>
    <row r="7381" spans="1:12" x14ac:dyDescent="0.3">
      <c r="A7381" s="14">
        <v>425980</v>
      </c>
      <c r="B7381" s="16" t="s">
        <v>9861</v>
      </c>
      <c r="C7381" s="16" t="s">
        <v>10</v>
      </c>
      <c r="D7381" s="4">
        <v>42992</v>
      </c>
      <c r="E7381" s="23">
        <v>2017</v>
      </c>
      <c r="F7381" s="19">
        <v>6.234</v>
      </c>
      <c r="G7381" s="19">
        <f>IF(Movies[[#This Row],[rating]]=0,"",Movies[[#This Row],[rating]])</f>
        <v>6.234</v>
      </c>
      <c r="H7381" s="19" t="str">
        <f>IF(Movies[[#This Row],[rating]]=0,"No Rating","Rated")</f>
        <v>Rated</v>
      </c>
      <c r="I7381" s="16" t="s">
        <v>180</v>
      </c>
      <c r="J7381" s="29" t="s">
        <v>12</v>
      </c>
      <c r="K7381" s="19">
        <v>12.91</v>
      </c>
      <c r="L7381" s="26">
        <v>408</v>
      </c>
    </row>
    <row r="7382" spans="1:12" x14ac:dyDescent="0.3">
      <c r="A7382" s="14">
        <v>301355</v>
      </c>
      <c r="B7382" s="16" t="s">
        <v>9862</v>
      </c>
      <c r="C7382" s="16" t="s">
        <v>3222</v>
      </c>
      <c r="D7382" s="4">
        <v>42865</v>
      </c>
      <c r="E7382" s="23">
        <v>2017</v>
      </c>
      <c r="F7382" s="19">
        <v>6.3</v>
      </c>
      <c r="G7382" s="19">
        <f>IF(Movies[[#This Row],[rating]]=0,"",Movies[[#This Row],[rating]])</f>
        <v>6.3</v>
      </c>
      <c r="H7382" s="19" t="str">
        <f>IF(Movies[[#This Row],[rating]]=0,"No Rating","Rated")</f>
        <v>Rated</v>
      </c>
      <c r="I7382" s="16" t="s">
        <v>112</v>
      </c>
      <c r="J7382" s="29" t="s">
        <v>12</v>
      </c>
      <c r="K7382" s="19">
        <v>12.904999999999999</v>
      </c>
      <c r="L7382" s="26">
        <v>453</v>
      </c>
    </row>
    <row r="7383" spans="1:12" x14ac:dyDescent="0.3">
      <c r="A7383" s="14">
        <v>449755</v>
      </c>
      <c r="B7383" s="16" t="s">
        <v>9863</v>
      </c>
      <c r="C7383" s="16" t="s">
        <v>10</v>
      </c>
      <c r="D7383" s="4">
        <v>43084</v>
      </c>
      <c r="E7383" s="23">
        <v>2017</v>
      </c>
      <c r="F7383" s="19">
        <v>6.3</v>
      </c>
      <c r="G7383" s="19">
        <f>IF(Movies[[#This Row],[rating]]=0,"",Movies[[#This Row],[rating]])</f>
        <v>6.3</v>
      </c>
      <c r="H7383" s="19" t="str">
        <f>IF(Movies[[#This Row],[rating]]=0,"No Rating","Rated")</f>
        <v>Rated</v>
      </c>
      <c r="I7383" s="16" t="s">
        <v>161</v>
      </c>
      <c r="J7383" s="29" t="s">
        <v>12</v>
      </c>
      <c r="K7383" s="19">
        <v>12.874000000000001</v>
      </c>
      <c r="L7383" s="26">
        <v>828</v>
      </c>
    </row>
    <row r="7384" spans="1:12" x14ac:dyDescent="0.3">
      <c r="A7384" s="14">
        <v>334536</v>
      </c>
      <c r="B7384" s="16" t="s">
        <v>9864</v>
      </c>
      <c r="C7384" s="16" t="s">
        <v>1430</v>
      </c>
      <c r="D7384" s="4">
        <v>42825</v>
      </c>
      <c r="E7384" s="23">
        <v>2017</v>
      </c>
      <c r="F7384" s="19">
        <v>5.8419999999999996</v>
      </c>
      <c r="G7384" s="19">
        <f>IF(Movies[[#This Row],[rating]]=0,"",Movies[[#This Row],[rating]])</f>
        <v>5.8419999999999996</v>
      </c>
      <c r="H7384" s="19" t="str">
        <f>IF(Movies[[#This Row],[rating]]=0,"No Rating","Rated")</f>
        <v>Rated</v>
      </c>
      <c r="I7384" s="16" t="s">
        <v>183</v>
      </c>
      <c r="J7384" s="29" t="s">
        <v>12</v>
      </c>
      <c r="K7384" s="19">
        <v>12.852</v>
      </c>
      <c r="L7384" s="26">
        <v>685</v>
      </c>
    </row>
    <row r="7385" spans="1:12" x14ac:dyDescent="0.3">
      <c r="A7385" s="14">
        <v>481840</v>
      </c>
      <c r="B7385" s="16" t="s">
        <v>9865</v>
      </c>
      <c r="C7385" s="16" t="s">
        <v>94</v>
      </c>
      <c r="D7385" s="4">
        <v>42950</v>
      </c>
      <c r="E7385" s="23">
        <v>2017</v>
      </c>
      <c r="F7385" s="19">
        <v>5</v>
      </c>
      <c r="G7385" s="19">
        <f>IF(Movies[[#This Row],[rating]]=0,"",Movies[[#This Row],[rating]])</f>
        <v>5</v>
      </c>
      <c r="H7385" s="19" t="str">
        <f>IF(Movies[[#This Row],[rating]]=0,"No Rating","Rated")</f>
        <v>Rated</v>
      </c>
      <c r="I7385" s="16" t="s">
        <v>33</v>
      </c>
      <c r="J7385" s="29" t="s">
        <v>96</v>
      </c>
      <c r="K7385" s="19">
        <v>12.832000000000001</v>
      </c>
      <c r="L7385" s="26">
        <v>14</v>
      </c>
    </row>
    <row r="7386" spans="1:12" x14ac:dyDescent="0.3">
      <c r="A7386" s="14">
        <v>501007</v>
      </c>
      <c r="B7386" s="16" t="s">
        <v>9403</v>
      </c>
      <c r="C7386" s="16" t="s">
        <v>1540</v>
      </c>
      <c r="D7386" s="4">
        <v>43083</v>
      </c>
      <c r="E7386" s="23">
        <v>2017</v>
      </c>
      <c r="F7386" s="19">
        <v>10</v>
      </c>
      <c r="G7386" s="19">
        <f>IF(Movies[[#This Row],[rating]]=0,"",Movies[[#This Row],[rating]])</f>
        <v>10</v>
      </c>
      <c r="H7386" s="19" t="str">
        <f>IF(Movies[[#This Row],[rating]]=0,"No Rating","Rated")</f>
        <v>Rated</v>
      </c>
      <c r="I7386" s="16" t="s">
        <v>1845</v>
      </c>
      <c r="J7386" s="29" t="s">
        <v>12</v>
      </c>
      <c r="K7386" s="19">
        <v>12.823</v>
      </c>
      <c r="L7386" s="26">
        <v>2</v>
      </c>
    </row>
    <row r="7387" spans="1:12" x14ac:dyDescent="0.3">
      <c r="A7387" s="14">
        <v>480572</v>
      </c>
      <c r="B7387" s="16" t="s">
        <v>9866</v>
      </c>
      <c r="C7387" s="16" t="s">
        <v>669</v>
      </c>
      <c r="D7387" s="4">
        <v>43076</v>
      </c>
      <c r="E7387" s="23">
        <v>2017</v>
      </c>
      <c r="F7387" s="19">
        <v>5</v>
      </c>
      <c r="G7387" s="19">
        <f>IF(Movies[[#This Row],[rating]]=0,"",Movies[[#This Row],[rating]])</f>
        <v>5</v>
      </c>
      <c r="H7387" s="19" t="str">
        <f>IF(Movies[[#This Row],[rating]]=0,"No Rating","Rated")</f>
        <v>Rated</v>
      </c>
      <c r="I7387" s="16" t="s">
        <v>56</v>
      </c>
      <c r="J7387" s="29" t="s">
        <v>12</v>
      </c>
      <c r="K7387" s="19">
        <v>12.742000000000001</v>
      </c>
      <c r="L7387" s="26">
        <v>520</v>
      </c>
    </row>
    <row r="7388" spans="1:12" x14ac:dyDescent="0.3">
      <c r="A7388" s="14">
        <v>396940</v>
      </c>
      <c r="B7388" s="16" t="s">
        <v>9867</v>
      </c>
      <c r="C7388" s="16" t="s">
        <v>10</v>
      </c>
      <c r="D7388" s="4">
        <v>43007</v>
      </c>
      <c r="E7388" s="23">
        <v>2017</v>
      </c>
      <c r="F7388" s="19">
        <v>6.5</v>
      </c>
      <c r="G7388" s="19">
        <f>IF(Movies[[#This Row],[rating]]=0,"",Movies[[#This Row],[rating]])</f>
        <v>6.5</v>
      </c>
      <c r="H7388" s="19" t="str">
        <f>IF(Movies[[#This Row],[rating]]=0,"No Rating","Rated")</f>
        <v>Rated</v>
      </c>
      <c r="I7388" s="16" t="s">
        <v>239</v>
      </c>
      <c r="J7388" s="29" t="s">
        <v>12</v>
      </c>
      <c r="K7388" s="19">
        <v>12.71</v>
      </c>
      <c r="L7388" s="26">
        <v>620</v>
      </c>
    </row>
    <row r="7389" spans="1:12" x14ac:dyDescent="0.3">
      <c r="A7389" s="14">
        <v>388284</v>
      </c>
      <c r="B7389" s="16" t="s">
        <v>9868</v>
      </c>
      <c r="C7389" s="16" t="s">
        <v>74</v>
      </c>
      <c r="D7389" s="4">
        <v>42790</v>
      </c>
      <c r="E7389" s="23">
        <v>2017</v>
      </c>
      <c r="F7389" s="19">
        <v>7.9</v>
      </c>
      <c r="G7389" s="19">
        <f>IF(Movies[[#This Row],[rating]]=0,"",Movies[[#This Row],[rating]])</f>
        <v>7.9</v>
      </c>
      <c r="H7389" s="19" t="str">
        <f>IF(Movies[[#This Row],[rating]]=0,"No Rating","Rated")</f>
        <v>Rated</v>
      </c>
      <c r="I7389" s="16" t="s">
        <v>6766</v>
      </c>
      <c r="J7389" s="29" t="s">
        <v>34</v>
      </c>
      <c r="K7389" s="19">
        <v>12.702</v>
      </c>
      <c r="L7389" s="26">
        <v>152</v>
      </c>
    </row>
    <row r="7390" spans="1:12" x14ac:dyDescent="0.3">
      <c r="A7390" s="14">
        <v>451955</v>
      </c>
      <c r="B7390" s="16" t="s">
        <v>9869</v>
      </c>
      <c r="C7390" s="16" t="s">
        <v>838</v>
      </c>
      <c r="D7390" s="4">
        <v>42881</v>
      </c>
      <c r="E7390" s="23">
        <v>2017</v>
      </c>
      <c r="F7390" s="19">
        <v>6.1</v>
      </c>
      <c r="G7390" s="19">
        <f>IF(Movies[[#This Row],[rating]]=0,"",Movies[[#This Row],[rating]])</f>
        <v>6.1</v>
      </c>
      <c r="H7390" s="19" t="str">
        <f>IF(Movies[[#This Row],[rating]]=0,"No Rating","Rated")</f>
        <v>Rated</v>
      </c>
      <c r="I7390" s="16" t="s">
        <v>5535</v>
      </c>
      <c r="J7390" s="29" t="s">
        <v>110</v>
      </c>
      <c r="K7390" s="19">
        <v>12.675000000000001</v>
      </c>
      <c r="L7390" s="26">
        <v>527</v>
      </c>
    </row>
    <row r="7391" spans="1:12" x14ac:dyDescent="0.3">
      <c r="A7391" s="14">
        <v>414425</v>
      </c>
      <c r="B7391" s="16" t="s">
        <v>9870</v>
      </c>
      <c r="C7391" s="16" t="s">
        <v>10</v>
      </c>
      <c r="D7391" s="4">
        <v>43055</v>
      </c>
      <c r="E7391" s="23">
        <v>2017</v>
      </c>
      <c r="F7391" s="19">
        <v>7.383</v>
      </c>
      <c r="G7391" s="19">
        <f>IF(Movies[[#This Row],[rating]]=0,"",Movies[[#This Row],[rating]])</f>
        <v>7.383</v>
      </c>
      <c r="H7391" s="19" t="str">
        <f>IF(Movies[[#This Row],[rating]]=0,"No Rating","Rated")</f>
        <v>Rated</v>
      </c>
      <c r="I7391" s="16" t="s">
        <v>49</v>
      </c>
      <c r="J7391" s="29" t="s">
        <v>12</v>
      </c>
      <c r="K7391" s="19">
        <v>12.653</v>
      </c>
      <c r="L7391" s="26">
        <v>1231</v>
      </c>
    </row>
    <row r="7392" spans="1:12" x14ac:dyDescent="0.3">
      <c r="A7392" s="14">
        <v>455551</v>
      </c>
      <c r="B7392" s="16" t="s">
        <v>9871</v>
      </c>
      <c r="C7392" s="16" t="s">
        <v>432</v>
      </c>
      <c r="D7392" s="4">
        <v>42888</v>
      </c>
      <c r="E7392" s="23">
        <v>2017</v>
      </c>
      <c r="F7392" s="19">
        <v>4.5999999999999996</v>
      </c>
      <c r="G7392" s="19">
        <f>IF(Movies[[#This Row],[rating]]=0,"",Movies[[#This Row],[rating]])</f>
        <v>4.5999999999999996</v>
      </c>
      <c r="H7392" s="19" t="str">
        <f>IF(Movies[[#This Row],[rating]]=0,"No Rating","Rated")</f>
        <v>Rated</v>
      </c>
      <c r="I7392" s="16" t="s">
        <v>1387</v>
      </c>
      <c r="J7392" s="29" t="s">
        <v>12</v>
      </c>
      <c r="K7392" s="19">
        <v>12.627000000000001</v>
      </c>
      <c r="L7392" s="26">
        <v>341</v>
      </c>
    </row>
    <row r="7393" spans="1:12" x14ac:dyDescent="0.3">
      <c r="A7393" s="14">
        <v>467433</v>
      </c>
      <c r="B7393" s="16" t="s">
        <v>9872</v>
      </c>
      <c r="C7393" s="16" t="s">
        <v>10</v>
      </c>
      <c r="D7393" s="4">
        <v>43007</v>
      </c>
      <c r="E7393" s="23">
        <v>2017</v>
      </c>
      <c r="F7393" s="19">
        <v>7.3</v>
      </c>
      <c r="G7393" s="19">
        <f>IF(Movies[[#This Row],[rating]]=0,"",Movies[[#This Row],[rating]])</f>
        <v>7.3</v>
      </c>
      <c r="H7393" s="19" t="str">
        <f>IF(Movies[[#This Row],[rating]]=0,"No Rating","Rated")</f>
        <v>Rated</v>
      </c>
      <c r="I7393" s="16" t="s">
        <v>49</v>
      </c>
      <c r="J7393" s="29" t="s">
        <v>12</v>
      </c>
      <c r="K7393" s="19">
        <v>12.609</v>
      </c>
      <c r="L7393" s="26">
        <v>90</v>
      </c>
    </row>
    <row r="7394" spans="1:12" x14ac:dyDescent="0.3">
      <c r="A7394" s="14">
        <v>433247</v>
      </c>
      <c r="B7394" s="16" t="s">
        <v>9873</v>
      </c>
      <c r="C7394" s="16" t="s">
        <v>10</v>
      </c>
      <c r="D7394" s="4">
        <v>42784</v>
      </c>
      <c r="E7394" s="23">
        <v>2017</v>
      </c>
      <c r="F7394" s="19">
        <v>7.36</v>
      </c>
      <c r="G7394" s="19">
        <f>IF(Movies[[#This Row],[rating]]=0,"",Movies[[#This Row],[rating]])</f>
        <v>7.36</v>
      </c>
      <c r="H7394" s="19" t="str">
        <f>IF(Movies[[#This Row],[rating]]=0,"No Rating","Rated")</f>
        <v>Rated</v>
      </c>
      <c r="I7394" s="16" t="s">
        <v>6532</v>
      </c>
      <c r="J7394" s="29" t="s">
        <v>12</v>
      </c>
      <c r="K7394" s="19">
        <v>12.603</v>
      </c>
      <c r="L7394" s="26">
        <v>672</v>
      </c>
    </row>
    <row r="7395" spans="1:12" x14ac:dyDescent="0.3">
      <c r="A7395" s="14">
        <v>323368</v>
      </c>
      <c r="B7395" s="16" t="s">
        <v>7851</v>
      </c>
      <c r="C7395" s="16" t="s">
        <v>10</v>
      </c>
      <c r="D7395" s="4">
        <v>43091</v>
      </c>
      <c r="E7395" s="23">
        <v>2017</v>
      </c>
      <c r="F7395" s="19">
        <v>5.7910000000000004</v>
      </c>
      <c r="G7395" s="19">
        <f>IF(Movies[[#This Row],[rating]]=0,"",Movies[[#This Row],[rating]])</f>
        <v>5.7910000000000004</v>
      </c>
      <c r="H7395" s="19" t="str">
        <f>IF(Movies[[#This Row],[rating]]=0,"No Rating","Rated")</f>
        <v>Rated</v>
      </c>
      <c r="I7395" s="16" t="s">
        <v>1102</v>
      </c>
      <c r="J7395" s="29" t="s">
        <v>12</v>
      </c>
      <c r="K7395" s="19">
        <v>12.574</v>
      </c>
      <c r="L7395" s="26">
        <v>594</v>
      </c>
    </row>
    <row r="7396" spans="1:12" x14ac:dyDescent="0.3">
      <c r="A7396" s="14">
        <v>383709</v>
      </c>
      <c r="B7396" s="16" t="s">
        <v>9874</v>
      </c>
      <c r="C7396" s="16" t="s">
        <v>10</v>
      </c>
      <c r="D7396" s="4">
        <v>43021</v>
      </c>
      <c r="E7396" s="23">
        <v>2017</v>
      </c>
      <c r="F7396" s="19">
        <v>6</v>
      </c>
      <c r="G7396" s="19">
        <f>IF(Movies[[#This Row],[rating]]=0,"",Movies[[#This Row],[rating]])</f>
        <v>6</v>
      </c>
      <c r="H7396" s="19" t="str">
        <f>IF(Movies[[#This Row],[rating]]=0,"No Rating","Rated")</f>
        <v>Rated</v>
      </c>
      <c r="I7396" s="16" t="s">
        <v>49</v>
      </c>
      <c r="J7396" s="29" t="s">
        <v>12</v>
      </c>
      <c r="K7396" s="19">
        <v>12.555999999999999</v>
      </c>
      <c r="L7396" s="26">
        <v>403</v>
      </c>
    </row>
    <row r="7397" spans="1:12" x14ac:dyDescent="0.3">
      <c r="A7397" s="14">
        <v>458353</v>
      </c>
      <c r="B7397" s="16" t="s">
        <v>9875</v>
      </c>
      <c r="C7397" s="16" t="s">
        <v>10</v>
      </c>
      <c r="D7397" s="4">
        <v>42906</v>
      </c>
      <c r="E7397" s="23">
        <v>2017</v>
      </c>
      <c r="F7397" s="19">
        <v>5.3230000000000004</v>
      </c>
      <c r="G7397" s="19">
        <f>IF(Movies[[#This Row],[rating]]=0,"",Movies[[#This Row],[rating]])</f>
        <v>5.3230000000000004</v>
      </c>
      <c r="H7397" s="19" t="str">
        <f>IF(Movies[[#This Row],[rating]]=0,"No Rating","Rated")</f>
        <v>Rated</v>
      </c>
      <c r="I7397" s="16" t="s">
        <v>148</v>
      </c>
      <c r="J7397" s="29" t="s">
        <v>12</v>
      </c>
      <c r="K7397" s="19">
        <v>12.551</v>
      </c>
      <c r="L7397" s="26">
        <v>31</v>
      </c>
    </row>
    <row r="7398" spans="1:12" x14ac:dyDescent="0.3">
      <c r="A7398" s="14">
        <v>341689</v>
      </c>
      <c r="B7398" s="16" t="s">
        <v>9876</v>
      </c>
      <c r="C7398" s="16" t="s">
        <v>14</v>
      </c>
      <c r="D7398" s="4">
        <v>43014</v>
      </c>
      <c r="E7398" s="23">
        <v>2017</v>
      </c>
      <c r="F7398" s="19">
        <v>6</v>
      </c>
      <c r="G7398" s="19">
        <f>IF(Movies[[#This Row],[rating]]=0,"",Movies[[#This Row],[rating]])</f>
        <v>6</v>
      </c>
      <c r="H7398" s="19" t="str">
        <f>IF(Movies[[#This Row],[rating]]=0,"No Rating","Rated")</f>
        <v>Rated</v>
      </c>
      <c r="I7398" s="16" t="s">
        <v>9877</v>
      </c>
      <c r="J7398" s="29" t="s">
        <v>12</v>
      </c>
      <c r="K7398" s="19">
        <v>12.507999999999999</v>
      </c>
      <c r="L7398" s="26">
        <v>391</v>
      </c>
    </row>
    <row r="7399" spans="1:12" x14ac:dyDescent="0.3">
      <c r="A7399" s="14">
        <v>410554</v>
      </c>
      <c r="B7399" s="16" t="s">
        <v>9878</v>
      </c>
      <c r="C7399" s="16" t="s">
        <v>14</v>
      </c>
      <c r="D7399" s="4">
        <v>42937</v>
      </c>
      <c r="E7399" s="23">
        <v>2017</v>
      </c>
      <c r="F7399" s="19">
        <v>5.7</v>
      </c>
      <c r="G7399" s="19">
        <f>IF(Movies[[#This Row],[rating]]=0,"",Movies[[#This Row],[rating]])</f>
        <v>5.7</v>
      </c>
      <c r="H7399" s="19" t="str">
        <f>IF(Movies[[#This Row],[rating]]=0,"No Rating","Rated")</f>
        <v>Rated</v>
      </c>
      <c r="I7399" s="16" t="s">
        <v>95</v>
      </c>
      <c r="J7399" s="29" t="s">
        <v>12</v>
      </c>
      <c r="K7399" s="19">
        <v>12.494999999999999</v>
      </c>
      <c r="L7399" s="26">
        <v>559</v>
      </c>
    </row>
    <row r="7400" spans="1:12" x14ac:dyDescent="0.3">
      <c r="A7400" s="14">
        <v>477449</v>
      </c>
      <c r="B7400" s="16" t="s">
        <v>9879</v>
      </c>
      <c r="C7400" s="16" t="s">
        <v>144</v>
      </c>
      <c r="D7400" s="4">
        <v>42805</v>
      </c>
      <c r="E7400" s="23">
        <v>2017</v>
      </c>
      <c r="F7400" s="19">
        <v>7.2</v>
      </c>
      <c r="G7400" s="19">
        <f>IF(Movies[[#This Row],[rating]]=0,"",Movies[[#This Row],[rating]])</f>
        <v>7.2</v>
      </c>
      <c r="H7400" s="19" t="str">
        <f>IF(Movies[[#This Row],[rating]]=0,"No Rating","Rated")</f>
        <v>Rated</v>
      </c>
      <c r="I7400" s="16" t="s">
        <v>3126</v>
      </c>
      <c r="J7400" s="29" t="s">
        <v>146</v>
      </c>
      <c r="K7400" s="19">
        <v>12.477</v>
      </c>
      <c r="L7400" s="26">
        <v>20</v>
      </c>
    </row>
    <row r="7401" spans="1:12" x14ac:dyDescent="0.3">
      <c r="A7401" s="14">
        <v>446829</v>
      </c>
      <c r="B7401" s="16" t="s">
        <v>9880</v>
      </c>
      <c r="C7401" s="16" t="s">
        <v>10</v>
      </c>
      <c r="D7401" s="4">
        <v>42860</v>
      </c>
      <c r="E7401" s="23">
        <v>2017</v>
      </c>
      <c r="F7401" s="19">
        <v>7</v>
      </c>
      <c r="G7401" s="19">
        <f>IF(Movies[[#This Row],[rating]]=0,"",Movies[[#This Row],[rating]])</f>
        <v>7</v>
      </c>
      <c r="H7401" s="19" t="str">
        <f>IF(Movies[[#This Row],[rating]]=0,"No Rating","Rated")</f>
        <v>Rated</v>
      </c>
      <c r="I7401" s="16" t="s">
        <v>6748</v>
      </c>
      <c r="J7401" s="29" t="s">
        <v>12</v>
      </c>
      <c r="K7401" s="19">
        <v>12.467000000000001</v>
      </c>
      <c r="L7401" s="26">
        <v>93</v>
      </c>
    </row>
    <row r="7402" spans="1:12" x14ac:dyDescent="0.3">
      <c r="A7402" s="14">
        <v>407448</v>
      </c>
      <c r="B7402" s="16" t="s">
        <v>9881</v>
      </c>
      <c r="C7402" s="16" t="s">
        <v>10</v>
      </c>
      <c r="D7402" s="4">
        <v>42944</v>
      </c>
      <c r="E7402" s="23">
        <v>2017</v>
      </c>
      <c r="F7402" s="19">
        <v>7.2750000000000004</v>
      </c>
      <c r="G7402" s="19">
        <f>IF(Movies[[#This Row],[rating]]=0,"",Movies[[#This Row],[rating]])</f>
        <v>7.2750000000000004</v>
      </c>
      <c r="H7402" s="19" t="str">
        <f>IF(Movies[[#This Row],[rating]]=0,"No Rating","Rated")</f>
        <v>Rated</v>
      </c>
      <c r="I7402" s="16" t="s">
        <v>691</v>
      </c>
      <c r="J7402" s="29" t="s">
        <v>12</v>
      </c>
      <c r="K7402" s="19">
        <v>12.467000000000001</v>
      </c>
      <c r="L7402" s="26">
        <v>1642</v>
      </c>
    </row>
    <row r="7403" spans="1:12" x14ac:dyDescent="0.3">
      <c r="A7403" s="14">
        <v>459202</v>
      </c>
      <c r="B7403" s="16" t="s">
        <v>9882</v>
      </c>
      <c r="C7403" s="16" t="s">
        <v>10</v>
      </c>
      <c r="D7403" s="4">
        <v>43028</v>
      </c>
      <c r="E7403" s="23">
        <v>2017</v>
      </c>
      <c r="F7403" s="19">
        <v>5.7</v>
      </c>
      <c r="G7403" s="19">
        <f>IF(Movies[[#This Row],[rating]]=0,"",Movies[[#This Row],[rating]])</f>
        <v>5.7</v>
      </c>
      <c r="H7403" s="19" t="str">
        <f>IF(Movies[[#This Row],[rating]]=0,"No Rating","Rated")</f>
        <v>Rated</v>
      </c>
      <c r="I7403" s="16" t="s">
        <v>30</v>
      </c>
      <c r="J7403" s="29" t="s">
        <v>12</v>
      </c>
      <c r="K7403" s="19">
        <v>12.442</v>
      </c>
      <c r="L7403" s="26">
        <v>479</v>
      </c>
    </row>
    <row r="7404" spans="1:12" x14ac:dyDescent="0.3">
      <c r="A7404" s="14">
        <v>395993</v>
      </c>
      <c r="B7404" s="16" t="s">
        <v>9883</v>
      </c>
      <c r="C7404" s="16" t="s">
        <v>6590</v>
      </c>
      <c r="D7404" s="4">
        <v>43000</v>
      </c>
      <c r="E7404" s="23">
        <v>2017</v>
      </c>
      <c r="F7404" s="19">
        <v>7</v>
      </c>
      <c r="G7404" s="19">
        <f>IF(Movies[[#This Row],[rating]]=0,"",Movies[[#This Row],[rating]])</f>
        <v>7</v>
      </c>
      <c r="H7404" s="19" t="str">
        <f>IF(Movies[[#This Row],[rating]]=0,"No Rating","Rated")</f>
        <v>Rated</v>
      </c>
      <c r="I7404" s="16" t="s">
        <v>49</v>
      </c>
      <c r="J7404" s="29" t="s">
        <v>12</v>
      </c>
      <c r="K7404" s="19">
        <v>12.439</v>
      </c>
      <c r="L7404" s="26">
        <v>1487</v>
      </c>
    </row>
    <row r="7405" spans="1:12" x14ac:dyDescent="0.3">
      <c r="A7405" s="14">
        <v>430214</v>
      </c>
      <c r="B7405" s="16" t="s">
        <v>9884</v>
      </c>
      <c r="C7405" s="16" t="s">
        <v>144</v>
      </c>
      <c r="D7405" s="4">
        <v>42832</v>
      </c>
      <c r="E7405" s="23">
        <v>2017</v>
      </c>
      <c r="F7405" s="19">
        <v>7.4749999999999996</v>
      </c>
      <c r="G7405" s="19">
        <f>IF(Movies[[#This Row],[rating]]=0,"",Movies[[#This Row],[rating]])</f>
        <v>7.4749999999999996</v>
      </c>
      <c r="H7405" s="19" t="str">
        <f>IF(Movies[[#This Row],[rating]]=0,"No Rating","Rated")</f>
        <v>Rated</v>
      </c>
      <c r="I7405" s="16" t="s">
        <v>9885</v>
      </c>
      <c r="J7405" s="29" t="s">
        <v>146</v>
      </c>
      <c r="K7405" s="19">
        <v>12.435</v>
      </c>
      <c r="L7405" s="26">
        <v>219</v>
      </c>
    </row>
    <row r="7406" spans="1:12" x14ac:dyDescent="0.3">
      <c r="A7406" s="14">
        <v>464882</v>
      </c>
      <c r="B7406" s="16" t="s">
        <v>9886</v>
      </c>
      <c r="C7406" s="16" t="s">
        <v>10</v>
      </c>
      <c r="D7406" s="4">
        <v>43053</v>
      </c>
      <c r="E7406" s="23">
        <v>2017</v>
      </c>
      <c r="F7406" s="19">
        <v>6.3</v>
      </c>
      <c r="G7406" s="19">
        <f>IF(Movies[[#This Row],[rating]]=0,"",Movies[[#This Row],[rating]])</f>
        <v>6.3</v>
      </c>
      <c r="H7406" s="19" t="str">
        <f>IF(Movies[[#This Row],[rating]]=0,"No Rating","Rated")</f>
        <v>Rated</v>
      </c>
      <c r="I7406" s="16" t="s">
        <v>9887</v>
      </c>
      <c r="J7406" s="29" t="s">
        <v>12</v>
      </c>
      <c r="K7406" s="19">
        <v>12.420999999999999</v>
      </c>
      <c r="L7406" s="26">
        <v>180</v>
      </c>
    </row>
    <row r="7407" spans="1:12" x14ac:dyDescent="0.3">
      <c r="A7407" s="14">
        <v>482059</v>
      </c>
      <c r="B7407" s="16" t="s">
        <v>9888</v>
      </c>
      <c r="C7407" s="16" t="s">
        <v>94</v>
      </c>
      <c r="D7407" s="4">
        <v>42922</v>
      </c>
      <c r="E7407" s="23">
        <v>2017</v>
      </c>
      <c r="F7407" s="19">
        <v>4.3</v>
      </c>
      <c r="G7407" s="19">
        <f>IF(Movies[[#This Row],[rating]]=0,"",Movies[[#This Row],[rating]])</f>
        <v>4.3</v>
      </c>
      <c r="H7407" s="19" t="str">
        <f>IF(Movies[[#This Row],[rating]]=0,"No Rating","Rated")</f>
        <v>Rated</v>
      </c>
      <c r="I7407" s="16" t="s">
        <v>52</v>
      </c>
      <c r="J7407" s="29" t="s">
        <v>96</v>
      </c>
      <c r="K7407" s="19">
        <v>12.385</v>
      </c>
      <c r="L7407" s="26">
        <v>3</v>
      </c>
    </row>
    <row r="7408" spans="1:12" x14ac:dyDescent="0.3">
      <c r="A7408" s="14">
        <v>412547</v>
      </c>
      <c r="B7408" s="16" t="s">
        <v>9889</v>
      </c>
      <c r="C7408" s="16" t="s">
        <v>7086</v>
      </c>
      <c r="D7408" s="4">
        <v>43000</v>
      </c>
      <c r="E7408" s="23">
        <v>2017</v>
      </c>
      <c r="F7408" s="19">
        <v>4.8</v>
      </c>
      <c r="G7408" s="19">
        <f>IF(Movies[[#This Row],[rating]]=0,"",Movies[[#This Row],[rating]])</f>
        <v>4.8</v>
      </c>
      <c r="H7408" s="19" t="str">
        <f>IF(Movies[[#This Row],[rating]]=0,"No Rating","Rated")</f>
        <v>Rated</v>
      </c>
      <c r="I7408" s="16" t="s">
        <v>170</v>
      </c>
      <c r="J7408" s="29" t="s">
        <v>12</v>
      </c>
      <c r="K7408" s="19">
        <v>12.369</v>
      </c>
      <c r="L7408" s="26">
        <v>400</v>
      </c>
    </row>
    <row r="7409" spans="1:12" x14ac:dyDescent="0.3">
      <c r="A7409" s="14">
        <v>431572</v>
      </c>
      <c r="B7409" s="16" t="s">
        <v>9890</v>
      </c>
      <c r="C7409" s="16" t="s">
        <v>9891</v>
      </c>
      <c r="D7409" s="4">
        <v>42951</v>
      </c>
      <c r="E7409" s="23">
        <v>2017</v>
      </c>
      <c r="F7409" s="19">
        <v>6.8</v>
      </c>
      <c r="G7409" s="19">
        <f>IF(Movies[[#This Row],[rating]]=0,"",Movies[[#This Row],[rating]])</f>
        <v>6.8</v>
      </c>
      <c r="H7409" s="19" t="str">
        <f>IF(Movies[[#This Row],[rating]]=0,"No Rating","Rated")</f>
        <v>Rated</v>
      </c>
      <c r="I7409" s="16" t="s">
        <v>1597</v>
      </c>
      <c r="J7409" s="29" t="s">
        <v>146</v>
      </c>
      <c r="K7409" s="19">
        <v>12.356999999999999</v>
      </c>
      <c r="L7409" s="26">
        <v>93</v>
      </c>
    </row>
    <row r="7410" spans="1:12" x14ac:dyDescent="0.3">
      <c r="A7410" s="14">
        <v>333354</v>
      </c>
      <c r="B7410" s="16" t="s">
        <v>9892</v>
      </c>
      <c r="C7410" s="16" t="s">
        <v>9893</v>
      </c>
      <c r="D7410" s="4">
        <v>42737</v>
      </c>
      <c r="E7410" s="23">
        <v>2017</v>
      </c>
      <c r="F7410" s="19">
        <v>6.2</v>
      </c>
      <c r="G7410" s="19">
        <f>IF(Movies[[#This Row],[rating]]=0,"",Movies[[#This Row],[rating]])</f>
        <v>6.2</v>
      </c>
      <c r="H7410" s="19" t="str">
        <f>IF(Movies[[#This Row],[rating]]=0,"No Rating","Rated")</f>
        <v>Rated</v>
      </c>
      <c r="I7410" s="16" t="s">
        <v>9894</v>
      </c>
      <c r="J7410" s="29" t="s">
        <v>12</v>
      </c>
      <c r="K7410" s="19">
        <v>12.347</v>
      </c>
      <c r="L7410" s="26">
        <v>293</v>
      </c>
    </row>
    <row r="7411" spans="1:12" x14ac:dyDescent="0.3">
      <c r="A7411" s="14">
        <v>283591</v>
      </c>
      <c r="B7411" s="16" t="s">
        <v>9895</v>
      </c>
      <c r="C7411" s="16" t="s">
        <v>2847</v>
      </c>
      <c r="D7411" s="4">
        <v>42817</v>
      </c>
      <c r="E7411" s="23">
        <v>2017</v>
      </c>
      <c r="F7411" s="19">
        <v>7.3</v>
      </c>
      <c r="G7411" s="19">
        <f>IF(Movies[[#This Row],[rating]]=0,"",Movies[[#This Row],[rating]])</f>
        <v>7.3</v>
      </c>
      <c r="H7411" s="19" t="str">
        <f>IF(Movies[[#This Row],[rating]]=0,"No Rating","Rated")</f>
        <v>Rated</v>
      </c>
      <c r="I7411" s="16" t="s">
        <v>33</v>
      </c>
      <c r="J7411" s="29" t="s">
        <v>12</v>
      </c>
      <c r="K7411" s="19">
        <v>12.346</v>
      </c>
      <c r="L7411" s="26">
        <v>286</v>
      </c>
    </row>
    <row r="7412" spans="1:12" x14ac:dyDescent="0.3">
      <c r="A7412" s="14">
        <v>469721</v>
      </c>
      <c r="B7412" s="16" t="s">
        <v>9896</v>
      </c>
      <c r="C7412" s="16" t="s">
        <v>2847</v>
      </c>
      <c r="D7412" s="4">
        <v>43063</v>
      </c>
      <c r="E7412" s="23">
        <v>2017</v>
      </c>
      <c r="F7412" s="19">
        <v>5.5</v>
      </c>
      <c r="G7412" s="19">
        <f>IF(Movies[[#This Row],[rating]]=0,"",Movies[[#This Row],[rating]])</f>
        <v>5.5</v>
      </c>
      <c r="H7412" s="19" t="str">
        <f>IF(Movies[[#This Row],[rating]]=0,"No Rating","Rated")</f>
        <v>Rated</v>
      </c>
      <c r="I7412" s="16" t="s">
        <v>9765</v>
      </c>
      <c r="J7412" s="29" t="s">
        <v>12</v>
      </c>
      <c r="K7412" s="19">
        <v>12.326000000000001</v>
      </c>
      <c r="L7412" s="26">
        <v>372</v>
      </c>
    </row>
    <row r="7413" spans="1:12" x14ac:dyDescent="0.3">
      <c r="A7413" s="14">
        <v>420648</v>
      </c>
      <c r="B7413" s="16" t="s">
        <v>9897</v>
      </c>
      <c r="C7413" s="16" t="s">
        <v>51</v>
      </c>
      <c r="D7413" s="4">
        <v>42781</v>
      </c>
      <c r="E7413" s="23">
        <v>2017</v>
      </c>
      <c r="F7413" s="19">
        <v>6.3</v>
      </c>
      <c r="G7413" s="19">
        <f>IF(Movies[[#This Row],[rating]]=0,"",Movies[[#This Row],[rating]])</f>
        <v>6.3</v>
      </c>
      <c r="H7413" s="19" t="str">
        <f>IF(Movies[[#This Row],[rating]]=0,"No Rating","Rated")</f>
        <v>Rated</v>
      </c>
      <c r="I7413" s="16" t="s">
        <v>2550</v>
      </c>
      <c r="J7413" s="29" t="s">
        <v>34</v>
      </c>
      <c r="K7413" s="19">
        <v>12.317</v>
      </c>
      <c r="L7413" s="26">
        <v>1304</v>
      </c>
    </row>
    <row r="7414" spans="1:12" x14ac:dyDescent="0.3">
      <c r="A7414" s="14">
        <v>464593</v>
      </c>
      <c r="B7414" s="16" t="s">
        <v>9898</v>
      </c>
      <c r="C7414" s="16" t="s">
        <v>4916</v>
      </c>
      <c r="D7414" s="4">
        <v>42951</v>
      </c>
      <c r="E7414" s="23">
        <v>2017</v>
      </c>
      <c r="F7414" s="19">
        <v>7.7</v>
      </c>
      <c r="G7414" s="19">
        <f>IF(Movies[[#This Row],[rating]]=0,"",Movies[[#This Row],[rating]])</f>
        <v>7.7</v>
      </c>
      <c r="H7414" s="19" t="str">
        <f>IF(Movies[[#This Row],[rating]]=0,"No Rating","Rated")</f>
        <v>Rated</v>
      </c>
      <c r="I7414" s="16" t="s">
        <v>9899</v>
      </c>
      <c r="J7414" s="29" t="s">
        <v>12</v>
      </c>
      <c r="K7414" s="19">
        <v>12.316000000000001</v>
      </c>
      <c r="L7414" s="26">
        <v>184</v>
      </c>
    </row>
    <row r="7415" spans="1:12" x14ac:dyDescent="0.3">
      <c r="A7415" s="14">
        <v>509080</v>
      </c>
      <c r="B7415" s="16" t="s">
        <v>9900</v>
      </c>
      <c r="C7415" s="16" t="s">
        <v>10</v>
      </c>
      <c r="D7415" s="4">
        <v>43078</v>
      </c>
      <c r="E7415" s="23">
        <v>2017</v>
      </c>
      <c r="F7415" s="19">
        <v>6.7</v>
      </c>
      <c r="G7415" s="19">
        <f>IF(Movies[[#This Row],[rating]]=0,"",Movies[[#This Row],[rating]])</f>
        <v>6.7</v>
      </c>
      <c r="H7415" s="19" t="str">
        <f>IF(Movies[[#This Row],[rating]]=0,"No Rating","Rated")</f>
        <v>Rated</v>
      </c>
      <c r="I7415" s="16" t="s">
        <v>8703</v>
      </c>
      <c r="J7415" s="29" t="s">
        <v>12</v>
      </c>
      <c r="K7415" s="19">
        <v>12.27</v>
      </c>
      <c r="L7415" s="26">
        <v>57</v>
      </c>
    </row>
    <row r="7416" spans="1:12" x14ac:dyDescent="0.3">
      <c r="A7416" s="14">
        <v>437108</v>
      </c>
      <c r="B7416" s="16" t="s">
        <v>9901</v>
      </c>
      <c r="C7416" s="16" t="s">
        <v>94</v>
      </c>
      <c r="D7416" s="4">
        <v>42964</v>
      </c>
      <c r="E7416" s="23">
        <v>2017</v>
      </c>
      <c r="F7416" s="19">
        <v>6.3</v>
      </c>
      <c r="G7416" s="19">
        <f>IF(Movies[[#This Row],[rating]]=0,"",Movies[[#This Row],[rating]])</f>
        <v>6.3</v>
      </c>
      <c r="H7416" s="19" t="str">
        <f>IF(Movies[[#This Row],[rating]]=0,"No Rating","Rated")</f>
        <v>Rated</v>
      </c>
      <c r="I7416" s="16" t="s">
        <v>132</v>
      </c>
      <c r="J7416" s="29" t="s">
        <v>96</v>
      </c>
      <c r="K7416" s="19">
        <v>12.24</v>
      </c>
      <c r="L7416" s="26">
        <v>146</v>
      </c>
    </row>
    <row r="7417" spans="1:12" x14ac:dyDescent="0.3">
      <c r="A7417" s="14">
        <v>423453</v>
      </c>
      <c r="B7417" s="16" t="s">
        <v>9902</v>
      </c>
      <c r="C7417" s="16" t="s">
        <v>114</v>
      </c>
      <c r="D7417" s="4">
        <v>42767</v>
      </c>
      <c r="E7417" s="23">
        <v>2017</v>
      </c>
      <c r="F7417" s="19">
        <v>5.9</v>
      </c>
      <c r="G7417" s="19">
        <f>IF(Movies[[#This Row],[rating]]=0,"",Movies[[#This Row],[rating]])</f>
        <v>5.9</v>
      </c>
      <c r="H7417" s="19" t="str">
        <f>IF(Movies[[#This Row],[rating]]=0,"No Rating","Rated")</f>
        <v>Rated</v>
      </c>
      <c r="I7417" s="16" t="s">
        <v>2777</v>
      </c>
      <c r="J7417" s="29" t="s">
        <v>110</v>
      </c>
      <c r="K7417" s="19">
        <v>12.226000000000001</v>
      </c>
      <c r="L7417" s="26">
        <v>280</v>
      </c>
    </row>
    <row r="7418" spans="1:12" x14ac:dyDescent="0.3">
      <c r="A7418" s="14">
        <v>466485</v>
      </c>
      <c r="B7418" s="16" t="s">
        <v>9903</v>
      </c>
      <c r="C7418" s="16" t="s">
        <v>2847</v>
      </c>
      <c r="D7418" s="4">
        <v>43042</v>
      </c>
      <c r="E7418" s="23">
        <v>2017</v>
      </c>
      <c r="F7418" s="19">
        <v>7</v>
      </c>
      <c r="G7418" s="19">
        <f>IF(Movies[[#This Row],[rating]]=0,"",Movies[[#This Row],[rating]])</f>
        <v>7</v>
      </c>
      <c r="H7418" s="19" t="str">
        <f>IF(Movies[[#This Row],[rating]]=0,"No Rating","Rated")</f>
        <v>Rated</v>
      </c>
      <c r="I7418" s="16" t="s">
        <v>329</v>
      </c>
      <c r="J7418" s="29" t="s">
        <v>12</v>
      </c>
      <c r="K7418" s="19">
        <v>12.221</v>
      </c>
      <c r="L7418" s="26">
        <v>170</v>
      </c>
    </row>
    <row r="7419" spans="1:12" x14ac:dyDescent="0.3">
      <c r="A7419" s="14">
        <v>534179</v>
      </c>
      <c r="B7419" s="16" t="s">
        <v>9904</v>
      </c>
      <c r="C7419" s="16" t="s">
        <v>94</v>
      </c>
      <c r="D7419" s="4">
        <v>42856</v>
      </c>
      <c r="E7419" s="23">
        <v>2017</v>
      </c>
      <c r="F7419" s="19">
        <v>5.6</v>
      </c>
      <c r="G7419" s="19">
        <f>IF(Movies[[#This Row],[rating]]=0,"",Movies[[#This Row],[rating]])</f>
        <v>5.6</v>
      </c>
      <c r="H7419" s="19" t="str">
        <f>IF(Movies[[#This Row],[rating]]=0,"No Rating","Rated")</f>
        <v>Rated</v>
      </c>
      <c r="I7419" s="16" t="s">
        <v>886</v>
      </c>
      <c r="J7419" s="29" t="s">
        <v>96</v>
      </c>
      <c r="K7419" s="19">
        <v>12.199</v>
      </c>
      <c r="L7419" s="26">
        <v>5</v>
      </c>
    </row>
    <row r="7420" spans="1:12" x14ac:dyDescent="0.3">
      <c r="A7420" s="14">
        <v>315064</v>
      </c>
      <c r="B7420" s="16" t="s">
        <v>9905</v>
      </c>
      <c r="C7420" s="16" t="s">
        <v>9906</v>
      </c>
      <c r="D7420" s="4">
        <v>42909</v>
      </c>
      <c r="E7420" s="23">
        <v>2017</v>
      </c>
      <c r="F7420" s="19">
        <v>6.2160000000000002</v>
      </c>
      <c r="G7420" s="19">
        <f>IF(Movies[[#This Row],[rating]]=0,"",Movies[[#This Row],[rating]])</f>
        <v>6.2160000000000002</v>
      </c>
      <c r="H7420" s="19" t="str">
        <f>IF(Movies[[#This Row],[rating]]=0,"No Rating","Rated")</f>
        <v>Rated</v>
      </c>
      <c r="I7420" s="16" t="s">
        <v>3287</v>
      </c>
      <c r="J7420" s="29" t="s">
        <v>12</v>
      </c>
      <c r="K7420" s="19">
        <v>12.186999999999999</v>
      </c>
      <c r="L7420" s="26">
        <v>192</v>
      </c>
    </row>
    <row r="7421" spans="1:12" x14ac:dyDescent="0.3">
      <c r="A7421" s="14">
        <v>408509</v>
      </c>
      <c r="B7421" s="16" t="s">
        <v>9907</v>
      </c>
      <c r="C7421" s="16" t="s">
        <v>108</v>
      </c>
      <c r="D7421" s="4">
        <v>42817</v>
      </c>
      <c r="E7421" s="23">
        <v>2017</v>
      </c>
      <c r="F7421" s="19">
        <v>5.4240000000000004</v>
      </c>
      <c r="G7421" s="19">
        <f>IF(Movies[[#This Row],[rating]]=0,"",Movies[[#This Row],[rating]])</f>
        <v>5.4240000000000004</v>
      </c>
      <c r="H7421" s="19" t="str">
        <f>IF(Movies[[#This Row],[rating]]=0,"No Rating","Rated")</f>
        <v>Rated</v>
      </c>
      <c r="I7421" s="16" t="s">
        <v>49</v>
      </c>
      <c r="J7421" s="29" t="s">
        <v>110</v>
      </c>
      <c r="K7421" s="19">
        <v>12.177</v>
      </c>
      <c r="L7421" s="26">
        <v>106</v>
      </c>
    </row>
    <row r="7422" spans="1:12" x14ac:dyDescent="0.3">
      <c r="A7422" s="14">
        <v>430424</v>
      </c>
      <c r="B7422" s="16" t="s">
        <v>9908</v>
      </c>
      <c r="C7422" s="16" t="s">
        <v>114</v>
      </c>
      <c r="D7422" s="4">
        <v>43033</v>
      </c>
      <c r="E7422" s="23">
        <v>2017</v>
      </c>
      <c r="F7422" s="19">
        <v>7.8</v>
      </c>
      <c r="G7422" s="19">
        <f>IF(Movies[[#This Row],[rating]]=0,"",Movies[[#This Row],[rating]])</f>
        <v>7.8</v>
      </c>
      <c r="H7422" s="19" t="str">
        <f>IF(Movies[[#This Row],[rating]]=0,"No Rating","Rated")</f>
        <v>Rated</v>
      </c>
      <c r="I7422" s="16" t="s">
        <v>9909</v>
      </c>
      <c r="J7422" s="29" t="s">
        <v>110</v>
      </c>
      <c r="K7422" s="19">
        <v>12.163</v>
      </c>
      <c r="L7422" s="26">
        <v>1283</v>
      </c>
    </row>
    <row r="7423" spans="1:12" x14ac:dyDescent="0.3">
      <c r="A7423" s="14">
        <v>438347</v>
      </c>
      <c r="B7423" s="16" t="s">
        <v>9910</v>
      </c>
      <c r="C7423" s="16" t="s">
        <v>108</v>
      </c>
      <c r="D7423" s="4">
        <v>42851</v>
      </c>
      <c r="E7423" s="23">
        <v>2017</v>
      </c>
      <c r="F7423" s="19">
        <v>6.1</v>
      </c>
      <c r="G7423" s="19">
        <f>IF(Movies[[#This Row],[rating]]=0,"",Movies[[#This Row],[rating]])</f>
        <v>6.1</v>
      </c>
      <c r="H7423" s="19" t="str">
        <f>IF(Movies[[#This Row],[rating]]=0,"No Rating","Rated")</f>
        <v>Rated</v>
      </c>
      <c r="I7423" s="16" t="s">
        <v>161</v>
      </c>
      <c r="J7423" s="29" t="s">
        <v>110</v>
      </c>
      <c r="K7423" s="19">
        <v>12.153</v>
      </c>
      <c r="L7423" s="26">
        <v>469</v>
      </c>
    </row>
    <row r="7424" spans="1:12" x14ac:dyDescent="0.3">
      <c r="A7424" s="14">
        <v>475759</v>
      </c>
      <c r="B7424" s="16" t="s">
        <v>9911</v>
      </c>
      <c r="C7424" s="16" t="s">
        <v>14</v>
      </c>
      <c r="D7424" s="4">
        <v>42992</v>
      </c>
      <c r="E7424" s="23">
        <v>2017</v>
      </c>
      <c r="F7424" s="19">
        <v>6.8</v>
      </c>
      <c r="G7424" s="19">
        <f>IF(Movies[[#This Row],[rating]]=0,"",Movies[[#This Row],[rating]])</f>
        <v>6.8</v>
      </c>
      <c r="H7424" s="19" t="str">
        <f>IF(Movies[[#This Row],[rating]]=0,"No Rating","Rated")</f>
        <v>Rated</v>
      </c>
      <c r="I7424" s="16" t="s">
        <v>8288</v>
      </c>
      <c r="J7424" s="29" t="s">
        <v>12</v>
      </c>
      <c r="K7424" s="19">
        <v>12.138999999999999</v>
      </c>
      <c r="L7424" s="26">
        <v>338</v>
      </c>
    </row>
    <row r="7425" spans="1:12" x14ac:dyDescent="0.3">
      <c r="A7425" s="14">
        <v>452507</v>
      </c>
      <c r="B7425" s="16">
        <v>1922</v>
      </c>
      <c r="C7425" s="16" t="s">
        <v>10</v>
      </c>
      <c r="D7425" s="4">
        <v>43028</v>
      </c>
      <c r="E7425" s="23">
        <v>2017</v>
      </c>
      <c r="F7425" s="19">
        <v>5.9320000000000004</v>
      </c>
      <c r="G7425" s="19">
        <f>IF(Movies[[#This Row],[rating]]=0,"",Movies[[#This Row],[rating]])</f>
        <v>5.9320000000000004</v>
      </c>
      <c r="H7425" s="19" t="str">
        <f>IF(Movies[[#This Row],[rating]]=0,"No Rating","Rated")</f>
        <v>Rated</v>
      </c>
      <c r="I7425" s="16" t="s">
        <v>9912</v>
      </c>
      <c r="J7425" s="29" t="s">
        <v>12</v>
      </c>
      <c r="K7425" s="19">
        <v>12.127000000000001</v>
      </c>
      <c r="L7425" s="26">
        <v>2754</v>
      </c>
    </row>
    <row r="7426" spans="1:12" x14ac:dyDescent="0.3">
      <c r="A7426" s="14">
        <v>453276</v>
      </c>
      <c r="B7426" s="16" t="s">
        <v>9913</v>
      </c>
      <c r="C7426" s="16" t="s">
        <v>9914</v>
      </c>
      <c r="D7426" s="4">
        <v>42870</v>
      </c>
      <c r="E7426" s="23">
        <v>2017</v>
      </c>
      <c r="F7426" s="19">
        <v>6.7</v>
      </c>
      <c r="G7426" s="19">
        <f>IF(Movies[[#This Row],[rating]]=0,"",Movies[[#This Row],[rating]])</f>
        <v>6.7</v>
      </c>
      <c r="H7426" s="19" t="str">
        <f>IF(Movies[[#This Row],[rating]]=0,"No Rating","Rated")</f>
        <v>Rated</v>
      </c>
      <c r="I7426" s="16" t="s">
        <v>9915</v>
      </c>
      <c r="J7426" s="29" t="s">
        <v>3112</v>
      </c>
      <c r="K7426" s="19">
        <v>12.119</v>
      </c>
      <c r="L7426" s="26">
        <v>76</v>
      </c>
    </row>
    <row r="7427" spans="1:12" x14ac:dyDescent="0.3">
      <c r="A7427" s="14">
        <v>441531</v>
      </c>
      <c r="B7427" s="16" t="s">
        <v>9916</v>
      </c>
      <c r="C7427" s="16" t="s">
        <v>341</v>
      </c>
      <c r="D7427" s="4">
        <v>42845</v>
      </c>
      <c r="E7427" s="23">
        <v>2017</v>
      </c>
      <c r="F7427" s="19">
        <v>6.7</v>
      </c>
      <c r="G7427" s="19">
        <f>IF(Movies[[#This Row],[rating]]=0,"",Movies[[#This Row],[rating]])</f>
        <v>6.7</v>
      </c>
      <c r="H7427" s="19" t="str">
        <f>IF(Movies[[#This Row],[rating]]=0,"No Rating","Rated")</f>
        <v>Rated</v>
      </c>
      <c r="I7427" s="16" t="s">
        <v>8323</v>
      </c>
      <c r="J7427" s="29" t="s">
        <v>534</v>
      </c>
      <c r="K7427" s="19">
        <v>12.111000000000001</v>
      </c>
      <c r="L7427" s="26">
        <v>180</v>
      </c>
    </row>
    <row r="7428" spans="1:12" x14ac:dyDescent="0.3">
      <c r="A7428" s="14">
        <v>438259</v>
      </c>
      <c r="B7428" s="16" t="s">
        <v>9917</v>
      </c>
      <c r="C7428" s="16" t="s">
        <v>416</v>
      </c>
      <c r="D7428" s="4">
        <v>43083</v>
      </c>
      <c r="E7428" s="23">
        <v>2017</v>
      </c>
      <c r="F7428" s="19">
        <v>6.3</v>
      </c>
      <c r="G7428" s="19">
        <f>IF(Movies[[#This Row],[rating]]=0,"",Movies[[#This Row],[rating]])</f>
        <v>6.3</v>
      </c>
      <c r="H7428" s="19" t="str">
        <f>IF(Movies[[#This Row],[rating]]=0,"No Rating","Rated")</f>
        <v>Rated</v>
      </c>
      <c r="I7428" s="16" t="s">
        <v>3500</v>
      </c>
      <c r="J7428" s="29" t="s">
        <v>12</v>
      </c>
      <c r="K7428" s="19">
        <v>12.106</v>
      </c>
      <c r="L7428" s="26">
        <v>299</v>
      </c>
    </row>
    <row r="7429" spans="1:12" x14ac:dyDescent="0.3">
      <c r="A7429" s="14">
        <v>472338</v>
      </c>
      <c r="B7429" s="16" t="s">
        <v>9918</v>
      </c>
      <c r="C7429" s="16" t="s">
        <v>10</v>
      </c>
      <c r="D7429" s="4">
        <v>42990</v>
      </c>
      <c r="E7429" s="23">
        <v>2017</v>
      </c>
      <c r="F7429" s="19">
        <v>5.6829999999999998</v>
      </c>
      <c r="G7429" s="19">
        <f>IF(Movies[[#This Row],[rating]]=0,"",Movies[[#This Row],[rating]])</f>
        <v>5.6829999999999998</v>
      </c>
      <c r="H7429" s="19" t="str">
        <f>IF(Movies[[#This Row],[rating]]=0,"No Rating","Rated")</f>
        <v>Rated</v>
      </c>
      <c r="I7429" s="16" t="s">
        <v>125</v>
      </c>
      <c r="J7429" s="29" t="s">
        <v>12</v>
      </c>
      <c r="K7429" s="19">
        <v>12.101000000000001</v>
      </c>
      <c r="L7429" s="26">
        <v>260</v>
      </c>
    </row>
    <row r="7430" spans="1:12" x14ac:dyDescent="0.3">
      <c r="A7430" s="14">
        <v>453191</v>
      </c>
      <c r="B7430" s="16" t="s">
        <v>9919</v>
      </c>
      <c r="C7430" s="16" t="s">
        <v>838</v>
      </c>
      <c r="D7430" s="4">
        <v>42907</v>
      </c>
      <c r="E7430" s="23">
        <v>2017</v>
      </c>
      <c r="F7430" s="19">
        <v>7.7</v>
      </c>
      <c r="G7430" s="19">
        <f>IF(Movies[[#This Row],[rating]]=0,"",Movies[[#This Row],[rating]])</f>
        <v>7.7</v>
      </c>
      <c r="H7430" s="19" t="str">
        <f>IF(Movies[[#This Row],[rating]]=0,"No Rating","Rated")</f>
        <v>Rated</v>
      </c>
      <c r="I7430" s="16" t="s">
        <v>1359</v>
      </c>
      <c r="J7430" s="29" t="s">
        <v>110</v>
      </c>
      <c r="K7430" s="19">
        <v>12.095000000000001</v>
      </c>
      <c r="L7430" s="26">
        <v>291</v>
      </c>
    </row>
    <row r="7431" spans="1:12" x14ac:dyDescent="0.3">
      <c r="A7431" s="14">
        <v>414190</v>
      </c>
      <c r="B7431" s="16" t="s">
        <v>9920</v>
      </c>
      <c r="C7431" s="16" t="s">
        <v>416</v>
      </c>
      <c r="D7431" s="4">
        <v>42762</v>
      </c>
      <c r="E7431" s="23">
        <v>2017</v>
      </c>
      <c r="F7431" s="19">
        <v>5.9610000000000003</v>
      </c>
      <c r="G7431" s="19">
        <f>IF(Movies[[#This Row],[rating]]=0,"",Movies[[#This Row],[rating]])</f>
        <v>5.9610000000000003</v>
      </c>
      <c r="H7431" s="19" t="str">
        <f>IF(Movies[[#This Row],[rating]]=0,"No Rating","Rated")</f>
        <v>Rated</v>
      </c>
      <c r="I7431" s="16" t="s">
        <v>596</v>
      </c>
      <c r="J7431" s="29" t="s">
        <v>12</v>
      </c>
      <c r="K7431" s="19">
        <v>12.090999999999999</v>
      </c>
      <c r="L7431" s="26">
        <v>1154</v>
      </c>
    </row>
    <row r="7432" spans="1:12" x14ac:dyDescent="0.3">
      <c r="A7432" s="14">
        <v>330947</v>
      </c>
      <c r="B7432" s="16" t="s">
        <v>9921</v>
      </c>
      <c r="C7432" s="16" t="s">
        <v>10</v>
      </c>
      <c r="D7432" s="4">
        <v>42811</v>
      </c>
      <c r="E7432" s="23">
        <v>2017</v>
      </c>
      <c r="F7432" s="19">
        <v>5.5</v>
      </c>
      <c r="G7432" s="19">
        <f>IF(Movies[[#This Row],[rating]]=0,"",Movies[[#This Row],[rating]])</f>
        <v>5.5</v>
      </c>
      <c r="H7432" s="19" t="str">
        <f>IF(Movies[[#This Row],[rating]]=0,"No Rating","Rated")</f>
        <v>Rated</v>
      </c>
      <c r="I7432" s="16" t="s">
        <v>52</v>
      </c>
      <c r="J7432" s="29" t="s">
        <v>12</v>
      </c>
      <c r="K7432" s="19">
        <v>12.087999999999999</v>
      </c>
      <c r="L7432" s="26">
        <v>870</v>
      </c>
    </row>
    <row r="7433" spans="1:12" x14ac:dyDescent="0.3">
      <c r="A7433" s="14">
        <v>340442</v>
      </c>
      <c r="B7433" s="16" t="s">
        <v>9922</v>
      </c>
      <c r="C7433" s="16" t="s">
        <v>9923</v>
      </c>
      <c r="D7433" s="4">
        <v>42848</v>
      </c>
      <c r="E7433" s="23">
        <v>2017</v>
      </c>
      <c r="F7433" s="19">
        <v>5.9340000000000002</v>
      </c>
      <c r="G7433" s="19">
        <f>IF(Movies[[#This Row],[rating]]=0,"",Movies[[#This Row],[rating]])</f>
        <v>5.9340000000000002</v>
      </c>
      <c r="H7433" s="19" t="str">
        <f>IF(Movies[[#This Row],[rating]]=0,"No Rating","Rated")</f>
        <v>Rated</v>
      </c>
      <c r="I7433" s="16" t="s">
        <v>368</v>
      </c>
      <c r="J7433" s="29" t="s">
        <v>12</v>
      </c>
      <c r="K7433" s="19">
        <v>12.081</v>
      </c>
      <c r="L7433" s="26">
        <v>274</v>
      </c>
    </row>
    <row r="7434" spans="1:12" x14ac:dyDescent="0.3">
      <c r="A7434" s="14">
        <v>452551</v>
      </c>
      <c r="B7434" s="16" t="s">
        <v>9924</v>
      </c>
      <c r="C7434" s="16" t="s">
        <v>9925</v>
      </c>
      <c r="D7434" s="4">
        <v>42958</v>
      </c>
      <c r="E7434" s="23">
        <v>2017</v>
      </c>
      <c r="F7434" s="19">
        <v>6</v>
      </c>
      <c r="G7434" s="19">
        <f>IF(Movies[[#This Row],[rating]]=0,"",Movies[[#This Row],[rating]])</f>
        <v>6</v>
      </c>
      <c r="H7434" s="19" t="str">
        <f>IF(Movies[[#This Row],[rating]]=0,"No Rating","Rated")</f>
        <v>Rated</v>
      </c>
      <c r="I7434" s="16" t="s">
        <v>8607</v>
      </c>
      <c r="J7434" s="29" t="s">
        <v>534</v>
      </c>
      <c r="K7434" s="19">
        <v>12.077</v>
      </c>
      <c r="L7434" s="26">
        <v>171</v>
      </c>
    </row>
    <row r="7435" spans="1:12" x14ac:dyDescent="0.3">
      <c r="A7435" s="14">
        <v>432131</v>
      </c>
      <c r="B7435" s="16" t="s">
        <v>9926</v>
      </c>
      <c r="C7435" s="16" t="s">
        <v>144</v>
      </c>
      <c r="D7435" s="4">
        <v>42756</v>
      </c>
      <c r="E7435" s="23">
        <v>2017</v>
      </c>
      <c r="F7435" s="19">
        <v>7.6</v>
      </c>
      <c r="G7435" s="19">
        <f>IF(Movies[[#This Row],[rating]]=0,"",Movies[[#This Row],[rating]])</f>
        <v>7.6</v>
      </c>
      <c r="H7435" s="19" t="str">
        <f>IF(Movies[[#This Row],[rating]]=0,"No Rating","Rated")</f>
        <v>Rated</v>
      </c>
      <c r="I7435" s="16" t="s">
        <v>9927</v>
      </c>
      <c r="J7435" s="29" t="s">
        <v>146</v>
      </c>
      <c r="K7435" s="19">
        <v>12.064</v>
      </c>
      <c r="L7435" s="26">
        <v>90</v>
      </c>
    </row>
    <row r="7436" spans="1:12" x14ac:dyDescent="0.3">
      <c r="A7436" s="14">
        <v>425591</v>
      </c>
      <c r="B7436" s="16" t="s">
        <v>9928</v>
      </c>
      <c r="C7436" s="16" t="s">
        <v>10</v>
      </c>
      <c r="D7436" s="4">
        <v>42754</v>
      </c>
      <c r="E7436" s="23">
        <v>2017</v>
      </c>
      <c r="F7436" s="19">
        <v>6.6</v>
      </c>
      <c r="G7436" s="19">
        <f>IF(Movies[[#This Row],[rating]]=0,"",Movies[[#This Row],[rating]])</f>
        <v>6.6</v>
      </c>
      <c r="H7436" s="19" t="str">
        <f>IF(Movies[[#This Row],[rating]]=0,"No Rating","Rated")</f>
        <v>Rated</v>
      </c>
      <c r="I7436" s="16" t="s">
        <v>9929</v>
      </c>
      <c r="J7436" s="29" t="s">
        <v>12</v>
      </c>
      <c r="K7436" s="19">
        <v>12.045999999999999</v>
      </c>
      <c r="L7436" s="26">
        <v>1301</v>
      </c>
    </row>
    <row r="7437" spans="1:12" x14ac:dyDescent="0.3">
      <c r="A7437" s="14">
        <v>372782</v>
      </c>
      <c r="B7437" s="16" t="s">
        <v>9930</v>
      </c>
      <c r="C7437" s="16" t="s">
        <v>9931</v>
      </c>
      <c r="D7437" s="4">
        <v>43058</v>
      </c>
      <c r="E7437" s="23">
        <v>2017</v>
      </c>
      <c r="F7437" s="19">
        <v>5.6</v>
      </c>
      <c r="G7437" s="19">
        <f>IF(Movies[[#This Row],[rating]]=0,"",Movies[[#This Row],[rating]])</f>
        <v>5.6</v>
      </c>
      <c r="H7437" s="19" t="str">
        <f>IF(Movies[[#This Row],[rating]]=0,"No Rating","Rated")</f>
        <v>Rated</v>
      </c>
      <c r="I7437" s="16" t="s">
        <v>5963</v>
      </c>
      <c r="J7437" s="29" t="s">
        <v>342</v>
      </c>
      <c r="K7437" s="19">
        <v>11.971</v>
      </c>
      <c r="L7437" s="26">
        <v>136</v>
      </c>
    </row>
    <row r="7438" spans="1:12" x14ac:dyDescent="0.3">
      <c r="A7438" s="14">
        <v>432985</v>
      </c>
      <c r="B7438" s="16" t="s">
        <v>9932</v>
      </c>
      <c r="C7438" s="16" t="s">
        <v>144</v>
      </c>
      <c r="D7438" s="4">
        <v>42930</v>
      </c>
      <c r="E7438" s="23">
        <v>2017</v>
      </c>
      <c r="F7438" s="19">
        <v>6.819</v>
      </c>
      <c r="G7438" s="19">
        <f>IF(Movies[[#This Row],[rating]]=0,"",Movies[[#This Row],[rating]])</f>
        <v>6.819</v>
      </c>
      <c r="H7438" s="19" t="str">
        <f>IF(Movies[[#This Row],[rating]]=0,"No Rating","Rated")</f>
        <v>Rated</v>
      </c>
      <c r="I7438" s="16" t="s">
        <v>1966</v>
      </c>
      <c r="J7438" s="29" t="s">
        <v>146</v>
      </c>
      <c r="K7438" s="19">
        <v>11.959</v>
      </c>
      <c r="L7438" s="26">
        <v>124</v>
      </c>
    </row>
    <row r="7439" spans="1:12" x14ac:dyDescent="0.3">
      <c r="A7439" s="14">
        <v>569268</v>
      </c>
      <c r="B7439" s="16" t="s">
        <v>9933</v>
      </c>
      <c r="C7439" s="16" t="s">
        <v>74</v>
      </c>
      <c r="D7439" s="4">
        <v>43014</v>
      </c>
      <c r="E7439" s="23">
        <v>2017</v>
      </c>
      <c r="F7439" s="19">
        <v>5.6</v>
      </c>
      <c r="G7439" s="19">
        <f>IF(Movies[[#This Row],[rating]]=0,"",Movies[[#This Row],[rating]])</f>
        <v>5.6</v>
      </c>
      <c r="H7439" s="19" t="str">
        <f>IF(Movies[[#This Row],[rating]]=0,"No Rating","Rated")</f>
        <v>Rated</v>
      </c>
      <c r="I7439" s="16" t="s">
        <v>1845</v>
      </c>
      <c r="J7439" s="29" t="s">
        <v>34</v>
      </c>
      <c r="K7439" s="19">
        <v>11.929</v>
      </c>
      <c r="L7439" s="26">
        <v>8</v>
      </c>
    </row>
    <row r="7440" spans="1:12" x14ac:dyDescent="0.3">
      <c r="A7440" s="14">
        <v>398177</v>
      </c>
      <c r="B7440" s="16" t="s">
        <v>9934</v>
      </c>
      <c r="C7440" s="16" t="s">
        <v>172</v>
      </c>
      <c r="D7440" s="4">
        <v>43070</v>
      </c>
      <c r="E7440" s="23">
        <v>2017</v>
      </c>
      <c r="F7440" s="19">
        <v>4.9000000000000004</v>
      </c>
      <c r="G7440" s="19">
        <f>IF(Movies[[#This Row],[rating]]=0,"",Movies[[#This Row],[rating]])</f>
        <v>4.9000000000000004</v>
      </c>
      <c r="H7440" s="19" t="str">
        <f>IF(Movies[[#This Row],[rating]]=0,"No Rating","Rated")</f>
        <v>Rated</v>
      </c>
      <c r="I7440" s="16" t="s">
        <v>170</v>
      </c>
      <c r="J7440" s="29" t="s">
        <v>12</v>
      </c>
      <c r="K7440" s="19">
        <v>11.922000000000001</v>
      </c>
      <c r="L7440" s="26">
        <v>239</v>
      </c>
    </row>
    <row r="7441" spans="1:12" x14ac:dyDescent="0.3">
      <c r="A7441" s="14">
        <v>660698</v>
      </c>
      <c r="B7441" s="16" t="s">
        <v>9935</v>
      </c>
      <c r="C7441" s="16" t="s">
        <v>1845</v>
      </c>
      <c r="D7441" s="4">
        <v>42893</v>
      </c>
      <c r="E7441" s="23">
        <v>2017</v>
      </c>
      <c r="F7441" s="19">
        <v>6</v>
      </c>
      <c r="G7441" s="19">
        <f>IF(Movies[[#This Row],[rating]]=0,"",Movies[[#This Row],[rating]])</f>
        <v>6</v>
      </c>
      <c r="H7441" s="19" t="str">
        <f>IF(Movies[[#This Row],[rating]]=0,"No Rating","Rated")</f>
        <v>Rated</v>
      </c>
      <c r="I7441" s="16" t="s">
        <v>329</v>
      </c>
      <c r="J7441" s="29" t="s">
        <v>12</v>
      </c>
      <c r="K7441" s="19">
        <v>11.896000000000001</v>
      </c>
      <c r="L7441" s="26">
        <v>2</v>
      </c>
    </row>
    <row r="7442" spans="1:12" x14ac:dyDescent="0.3">
      <c r="A7442" s="14">
        <v>453127</v>
      </c>
      <c r="B7442" s="16" t="s">
        <v>9936</v>
      </c>
      <c r="C7442" s="16" t="s">
        <v>94</v>
      </c>
      <c r="D7442" s="4">
        <v>42956</v>
      </c>
      <c r="E7442" s="23">
        <v>2017</v>
      </c>
      <c r="F7442" s="19">
        <v>7.5</v>
      </c>
      <c r="G7442" s="19">
        <f>IF(Movies[[#This Row],[rating]]=0,"",Movies[[#This Row],[rating]])</f>
        <v>7.5</v>
      </c>
      <c r="H7442" s="19" t="str">
        <f>IF(Movies[[#This Row],[rating]]=0,"No Rating","Rated")</f>
        <v>Rated</v>
      </c>
      <c r="I7442" s="16" t="s">
        <v>1335</v>
      </c>
      <c r="J7442" s="29" t="s">
        <v>96</v>
      </c>
      <c r="K7442" s="19">
        <v>11.895</v>
      </c>
      <c r="L7442" s="26">
        <v>222</v>
      </c>
    </row>
    <row r="7443" spans="1:12" x14ac:dyDescent="0.3">
      <c r="A7443" s="14">
        <v>433630</v>
      </c>
      <c r="B7443" s="16" t="s">
        <v>9937</v>
      </c>
      <c r="C7443" s="16" t="s">
        <v>2001</v>
      </c>
      <c r="D7443" s="4">
        <v>42916</v>
      </c>
      <c r="E7443" s="23">
        <v>2017</v>
      </c>
      <c r="F7443" s="19">
        <v>5.6</v>
      </c>
      <c r="G7443" s="19">
        <f>IF(Movies[[#This Row],[rating]]=0,"",Movies[[#This Row],[rating]])</f>
        <v>5.6</v>
      </c>
      <c r="H7443" s="19" t="str">
        <f>IF(Movies[[#This Row],[rating]]=0,"No Rating","Rated")</f>
        <v>Rated</v>
      </c>
      <c r="I7443" s="16" t="s">
        <v>56</v>
      </c>
      <c r="J7443" s="29" t="s">
        <v>12</v>
      </c>
      <c r="K7443" s="19">
        <v>11.89</v>
      </c>
      <c r="L7443" s="26">
        <v>340</v>
      </c>
    </row>
    <row r="7444" spans="1:12" x14ac:dyDescent="0.3">
      <c r="A7444" s="14">
        <v>434757</v>
      </c>
      <c r="B7444" s="16" t="s">
        <v>9938</v>
      </c>
      <c r="C7444" s="16" t="s">
        <v>172</v>
      </c>
      <c r="D7444" s="4">
        <v>42767</v>
      </c>
      <c r="E7444" s="23">
        <v>2017</v>
      </c>
      <c r="F7444" s="19">
        <v>6.9</v>
      </c>
      <c r="G7444" s="19">
        <f>IF(Movies[[#This Row],[rating]]=0,"",Movies[[#This Row],[rating]])</f>
        <v>6.9</v>
      </c>
      <c r="H7444" s="19" t="str">
        <f>IF(Movies[[#This Row],[rating]]=0,"No Rating","Rated")</f>
        <v>Rated</v>
      </c>
      <c r="I7444" s="16" t="s">
        <v>8703</v>
      </c>
      <c r="J7444" s="29" t="s">
        <v>12</v>
      </c>
      <c r="K7444" s="19">
        <v>11.874000000000001</v>
      </c>
      <c r="L7444" s="26">
        <v>232</v>
      </c>
    </row>
    <row r="7445" spans="1:12" x14ac:dyDescent="0.3">
      <c r="A7445" s="14">
        <v>404604</v>
      </c>
      <c r="B7445" s="16" t="s">
        <v>9939</v>
      </c>
      <c r="C7445" s="16" t="s">
        <v>595</v>
      </c>
      <c r="D7445" s="4">
        <v>42923</v>
      </c>
      <c r="E7445" s="23">
        <v>2017</v>
      </c>
      <c r="F7445" s="19">
        <v>7.6</v>
      </c>
      <c r="G7445" s="19">
        <f>IF(Movies[[#This Row],[rating]]=0,"",Movies[[#This Row],[rating]])</f>
        <v>7.6</v>
      </c>
      <c r="H7445" s="19" t="str">
        <f>IF(Movies[[#This Row],[rating]]=0,"No Rating","Rated")</f>
        <v>Rated</v>
      </c>
      <c r="I7445" s="16" t="s">
        <v>56</v>
      </c>
      <c r="J7445" s="29" t="s">
        <v>142</v>
      </c>
      <c r="K7445" s="19">
        <v>11.82</v>
      </c>
      <c r="L7445" s="26">
        <v>199</v>
      </c>
    </row>
    <row r="7446" spans="1:12" x14ac:dyDescent="0.3">
      <c r="A7446" s="14">
        <v>441909</v>
      </c>
      <c r="B7446" s="16" t="s">
        <v>9940</v>
      </c>
      <c r="C7446" s="16" t="s">
        <v>9941</v>
      </c>
      <c r="D7446" s="4">
        <v>43087</v>
      </c>
      <c r="E7446" s="23">
        <v>2017</v>
      </c>
      <c r="F7446" s="19">
        <v>6.1</v>
      </c>
      <c r="G7446" s="19">
        <f>IF(Movies[[#This Row],[rating]]=0,"",Movies[[#This Row],[rating]])</f>
        <v>6.1</v>
      </c>
      <c r="H7446" s="19" t="str">
        <f>IF(Movies[[#This Row],[rating]]=0,"No Rating","Rated")</f>
        <v>Rated</v>
      </c>
      <c r="I7446" s="16" t="s">
        <v>616</v>
      </c>
      <c r="J7446" s="29" t="s">
        <v>142</v>
      </c>
      <c r="K7446" s="19">
        <v>11.816000000000001</v>
      </c>
      <c r="L7446" s="26">
        <v>149</v>
      </c>
    </row>
    <row r="7447" spans="1:12" x14ac:dyDescent="0.3">
      <c r="A7447" s="14">
        <v>432602</v>
      </c>
      <c r="B7447" s="16" t="s">
        <v>9942</v>
      </c>
      <c r="C7447" s="16" t="s">
        <v>10</v>
      </c>
      <c r="D7447" s="4">
        <v>42944</v>
      </c>
      <c r="E7447" s="23">
        <v>2017</v>
      </c>
      <c r="F7447" s="19">
        <v>6.6</v>
      </c>
      <c r="G7447" s="19">
        <f>IF(Movies[[#This Row],[rating]]=0,"",Movies[[#This Row],[rating]])</f>
        <v>6.6</v>
      </c>
      <c r="H7447" s="19" t="str">
        <f>IF(Movies[[#This Row],[rating]]=0,"No Rating","Rated")</f>
        <v>Rated</v>
      </c>
      <c r="I7447" s="16" t="s">
        <v>329</v>
      </c>
      <c r="J7447" s="29" t="s">
        <v>12</v>
      </c>
      <c r="K7447" s="19">
        <v>11.792</v>
      </c>
      <c r="L7447" s="26">
        <v>163</v>
      </c>
    </row>
    <row r="7448" spans="1:12" x14ac:dyDescent="0.3">
      <c r="A7448" s="14">
        <v>419831</v>
      </c>
      <c r="B7448" s="16" t="s">
        <v>9943</v>
      </c>
      <c r="C7448" s="16" t="s">
        <v>7055</v>
      </c>
      <c r="D7448" s="4">
        <v>43054</v>
      </c>
      <c r="E7448" s="23">
        <v>2017</v>
      </c>
      <c r="F7448" s="19">
        <v>6.2</v>
      </c>
      <c r="G7448" s="19">
        <f>IF(Movies[[#This Row],[rating]]=0,"",Movies[[#This Row],[rating]])</f>
        <v>6.2</v>
      </c>
      <c r="H7448" s="19" t="str">
        <f>IF(Movies[[#This Row],[rating]]=0,"No Rating","Rated")</f>
        <v>Rated</v>
      </c>
      <c r="I7448" s="16" t="s">
        <v>2461</v>
      </c>
      <c r="J7448" s="29" t="s">
        <v>12</v>
      </c>
      <c r="K7448" s="19">
        <v>11.731999999999999</v>
      </c>
      <c r="L7448" s="26">
        <v>1184</v>
      </c>
    </row>
    <row r="7449" spans="1:12" x14ac:dyDescent="0.3">
      <c r="A7449" s="14">
        <v>435707</v>
      </c>
      <c r="B7449" s="16" t="s">
        <v>9944</v>
      </c>
      <c r="C7449" s="16" t="s">
        <v>51</v>
      </c>
      <c r="D7449" s="4">
        <v>42895</v>
      </c>
      <c r="E7449" s="23">
        <v>2017</v>
      </c>
      <c r="F7449" s="19">
        <v>6.4</v>
      </c>
      <c r="G7449" s="19">
        <f>IF(Movies[[#This Row],[rating]]=0,"",Movies[[#This Row],[rating]])</f>
        <v>6.4</v>
      </c>
      <c r="H7449" s="19" t="str">
        <f>IF(Movies[[#This Row],[rating]]=0,"No Rating","Rated")</f>
        <v>Rated</v>
      </c>
      <c r="I7449" s="16" t="s">
        <v>713</v>
      </c>
      <c r="J7449" s="29" t="s">
        <v>34</v>
      </c>
      <c r="K7449" s="19">
        <v>11.728</v>
      </c>
      <c r="L7449" s="26">
        <v>530</v>
      </c>
    </row>
    <row r="7450" spans="1:12" x14ac:dyDescent="0.3">
      <c r="A7450" s="14">
        <v>418533</v>
      </c>
      <c r="B7450" s="16" t="s">
        <v>9945</v>
      </c>
      <c r="C7450" s="16" t="s">
        <v>10</v>
      </c>
      <c r="D7450" s="4">
        <v>43001</v>
      </c>
      <c r="E7450" s="23">
        <v>2017</v>
      </c>
      <c r="F7450" s="19">
        <v>6.7</v>
      </c>
      <c r="G7450" s="19">
        <f>IF(Movies[[#This Row],[rating]]=0,"",Movies[[#This Row],[rating]])</f>
        <v>6.7</v>
      </c>
      <c r="H7450" s="19" t="str">
        <f>IF(Movies[[#This Row],[rating]]=0,"No Rating","Rated")</f>
        <v>Rated</v>
      </c>
      <c r="I7450" s="16" t="s">
        <v>49</v>
      </c>
      <c r="J7450" s="29" t="s">
        <v>12</v>
      </c>
      <c r="K7450" s="19">
        <v>11.724</v>
      </c>
      <c r="L7450" s="26">
        <v>137</v>
      </c>
    </row>
    <row r="7451" spans="1:12" x14ac:dyDescent="0.3">
      <c r="A7451" s="14">
        <v>433128</v>
      </c>
      <c r="B7451" s="16" t="s">
        <v>9946</v>
      </c>
      <c r="C7451" s="16" t="s">
        <v>144</v>
      </c>
      <c r="D7451" s="4">
        <v>43008</v>
      </c>
      <c r="E7451" s="23">
        <v>2017</v>
      </c>
      <c r="F7451" s="19">
        <v>7.4</v>
      </c>
      <c r="G7451" s="19">
        <f>IF(Movies[[#This Row],[rating]]=0,"",Movies[[#This Row],[rating]])</f>
        <v>7.4</v>
      </c>
      <c r="H7451" s="19" t="str">
        <f>IF(Movies[[#This Row],[rating]]=0,"No Rating","Rated")</f>
        <v>Rated</v>
      </c>
      <c r="I7451" s="16" t="s">
        <v>9947</v>
      </c>
      <c r="J7451" s="29" t="s">
        <v>146</v>
      </c>
      <c r="K7451" s="19">
        <v>11.718</v>
      </c>
      <c r="L7451" s="26">
        <v>115</v>
      </c>
    </row>
    <row r="7452" spans="1:12" x14ac:dyDescent="0.3">
      <c r="A7452" s="14">
        <v>453364</v>
      </c>
      <c r="B7452" s="16" t="s">
        <v>9948</v>
      </c>
      <c r="C7452" s="16" t="s">
        <v>1229</v>
      </c>
      <c r="D7452" s="4">
        <v>43012</v>
      </c>
      <c r="E7452" s="23">
        <v>2017</v>
      </c>
      <c r="F7452" s="19">
        <v>7.1</v>
      </c>
      <c r="G7452" s="19">
        <f>IF(Movies[[#This Row],[rating]]=0,"",Movies[[#This Row],[rating]])</f>
        <v>7.1</v>
      </c>
      <c r="H7452" s="19" t="str">
        <f>IF(Movies[[#This Row],[rating]]=0,"No Rating","Rated")</f>
        <v>Rated</v>
      </c>
      <c r="I7452" s="16" t="s">
        <v>9949</v>
      </c>
      <c r="J7452" s="29" t="s">
        <v>1287</v>
      </c>
      <c r="K7452" s="19">
        <v>11.698</v>
      </c>
      <c r="L7452" s="26">
        <v>91</v>
      </c>
    </row>
    <row r="7453" spans="1:12" x14ac:dyDescent="0.3">
      <c r="A7453" s="14">
        <v>398174</v>
      </c>
      <c r="B7453" s="16" t="s">
        <v>9950</v>
      </c>
      <c r="C7453" s="16" t="s">
        <v>416</v>
      </c>
      <c r="D7453" s="4">
        <v>43056</v>
      </c>
      <c r="E7453" s="23">
        <v>2017</v>
      </c>
      <c r="F7453" s="19">
        <v>6.4</v>
      </c>
      <c r="G7453" s="19">
        <f>IF(Movies[[#This Row],[rating]]=0,"",Movies[[#This Row],[rating]])</f>
        <v>6.4</v>
      </c>
      <c r="H7453" s="19" t="str">
        <f>IF(Movies[[#This Row],[rating]]=0,"No Rating","Rated")</f>
        <v>Rated</v>
      </c>
      <c r="I7453" s="16" t="s">
        <v>52</v>
      </c>
      <c r="J7453" s="29" t="s">
        <v>12</v>
      </c>
      <c r="K7453" s="19">
        <v>11.69</v>
      </c>
      <c r="L7453" s="26">
        <v>169</v>
      </c>
    </row>
    <row r="7454" spans="1:12" x14ac:dyDescent="0.3">
      <c r="A7454" s="14">
        <v>450636</v>
      </c>
      <c r="B7454" s="16" t="s">
        <v>9951</v>
      </c>
      <c r="C7454" s="16" t="s">
        <v>94</v>
      </c>
      <c r="D7454" s="4">
        <v>42836</v>
      </c>
      <c r="E7454" s="23">
        <v>2017</v>
      </c>
      <c r="F7454" s="19">
        <v>6.3</v>
      </c>
      <c r="G7454" s="19">
        <f>IF(Movies[[#This Row],[rating]]=0,"",Movies[[#This Row],[rating]])</f>
        <v>6.3</v>
      </c>
      <c r="H7454" s="19" t="str">
        <f>IF(Movies[[#This Row],[rating]]=0,"No Rating","Rated")</f>
        <v>Rated</v>
      </c>
      <c r="I7454" s="16" t="s">
        <v>33</v>
      </c>
      <c r="J7454" s="29" t="s">
        <v>96</v>
      </c>
      <c r="K7454" s="19">
        <v>11.680999999999999</v>
      </c>
      <c r="L7454" s="26">
        <v>3</v>
      </c>
    </row>
    <row r="7455" spans="1:12" x14ac:dyDescent="0.3">
      <c r="A7455" s="14">
        <v>390053</v>
      </c>
      <c r="B7455" s="16" t="s">
        <v>9952</v>
      </c>
      <c r="C7455" s="16" t="s">
        <v>563</v>
      </c>
      <c r="D7455" s="4">
        <v>43035</v>
      </c>
      <c r="E7455" s="23">
        <v>2017</v>
      </c>
      <c r="F7455" s="19">
        <v>5.601</v>
      </c>
      <c r="G7455" s="19">
        <f>IF(Movies[[#This Row],[rating]]=0,"",Movies[[#This Row],[rating]])</f>
        <v>5.601</v>
      </c>
      <c r="H7455" s="19" t="str">
        <f>IF(Movies[[#This Row],[rating]]=0,"No Rating","Rated")</f>
        <v>Rated</v>
      </c>
      <c r="I7455" s="16" t="s">
        <v>30</v>
      </c>
      <c r="J7455" s="29" t="s">
        <v>12</v>
      </c>
      <c r="K7455" s="19">
        <v>11.667</v>
      </c>
      <c r="L7455" s="26">
        <v>153</v>
      </c>
    </row>
    <row r="7456" spans="1:12" x14ac:dyDescent="0.3">
      <c r="A7456" s="14">
        <v>456287</v>
      </c>
      <c r="B7456" s="16" t="s">
        <v>9953</v>
      </c>
      <c r="C7456" s="16" t="s">
        <v>595</v>
      </c>
      <c r="D7456" s="4">
        <v>43026</v>
      </c>
      <c r="E7456" s="23">
        <v>2017</v>
      </c>
      <c r="F7456" s="19">
        <v>7.2</v>
      </c>
      <c r="G7456" s="19">
        <f>IF(Movies[[#This Row],[rating]]=0,"",Movies[[#This Row],[rating]])</f>
        <v>7.2</v>
      </c>
      <c r="H7456" s="19" t="str">
        <f>IF(Movies[[#This Row],[rating]]=0,"No Rating","Rated")</f>
        <v>Rated</v>
      </c>
      <c r="I7456" s="16" t="s">
        <v>3392</v>
      </c>
      <c r="J7456" s="29" t="s">
        <v>597</v>
      </c>
      <c r="K7456" s="19">
        <v>11.653</v>
      </c>
      <c r="L7456" s="26">
        <v>111</v>
      </c>
    </row>
    <row r="7457" spans="1:12" x14ac:dyDescent="0.3">
      <c r="A7457" s="14">
        <v>447180</v>
      </c>
      <c r="B7457" s="16" t="s">
        <v>9954</v>
      </c>
      <c r="C7457" s="16" t="s">
        <v>144</v>
      </c>
      <c r="D7457" s="4">
        <v>43036</v>
      </c>
      <c r="E7457" s="23">
        <v>2017</v>
      </c>
      <c r="F7457" s="19">
        <v>7.3</v>
      </c>
      <c r="G7457" s="19">
        <f>IF(Movies[[#This Row],[rating]]=0,"",Movies[[#This Row],[rating]])</f>
        <v>7.3</v>
      </c>
      <c r="H7457" s="19" t="str">
        <f>IF(Movies[[#This Row],[rating]]=0,"No Rating","Rated")</f>
        <v>Rated</v>
      </c>
      <c r="I7457" s="16" t="s">
        <v>52</v>
      </c>
      <c r="J7457" s="29" t="s">
        <v>146</v>
      </c>
      <c r="K7457" s="19">
        <v>11.645</v>
      </c>
      <c r="L7457" s="26">
        <v>29</v>
      </c>
    </row>
    <row r="7458" spans="1:12" x14ac:dyDescent="0.3">
      <c r="A7458" s="14">
        <v>337676</v>
      </c>
      <c r="B7458" s="16" t="s">
        <v>9955</v>
      </c>
      <c r="C7458" s="16" t="s">
        <v>849</v>
      </c>
      <c r="D7458" s="4">
        <v>42985</v>
      </c>
      <c r="E7458" s="23">
        <v>2017</v>
      </c>
      <c r="F7458" s="19">
        <v>6.7130000000000001</v>
      </c>
      <c r="G7458" s="19">
        <f>IF(Movies[[#This Row],[rating]]=0,"",Movies[[#This Row],[rating]])</f>
        <v>6.7130000000000001</v>
      </c>
      <c r="H7458" s="19" t="str">
        <f>IF(Movies[[#This Row],[rating]]=0,"No Rating","Rated")</f>
        <v>Rated</v>
      </c>
      <c r="I7458" s="16" t="s">
        <v>52</v>
      </c>
      <c r="J7458" s="29" t="s">
        <v>110</v>
      </c>
      <c r="K7458" s="19">
        <v>11.645</v>
      </c>
      <c r="L7458" s="26">
        <v>312</v>
      </c>
    </row>
    <row r="7459" spans="1:12" x14ac:dyDescent="0.3">
      <c r="A7459" s="14">
        <v>396493</v>
      </c>
      <c r="B7459" s="16" t="s">
        <v>9956</v>
      </c>
      <c r="C7459" s="16" t="s">
        <v>10</v>
      </c>
      <c r="D7459" s="4">
        <v>43022</v>
      </c>
      <c r="E7459" s="23">
        <v>2017</v>
      </c>
      <c r="F7459" s="19">
        <v>6.3</v>
      </c>
      <c r="G7459" s="19">
        <f>IF(Movies[[#This Row],[rating]]=0,"",Movies[[#This Row],[rating]])</f>
        <v>6.3</v>
      </c>
      <c r="H7459" s="19" t="str">
        <f>IF(Movies[[#This Row],[rating]]=0,"No Rating","Rated")</f>
        <v>Rated</v>
      </c>
      <c r="I7459" s="16" t="s">
        <v>468</v>
      </c>
      <c r="J7459" s="29" t="s">
        <v>12</v>
      </c>
      <c r="K7459" s="19">
        <v>11.62</v>
      </c>
      <c r="L7459" s="26">
        <v>803</v>
      </c>
    </row>
    <row r="7460" spans="1:12" x14ac:dyDescent="0.3">
      <c r="A7460" s="14">
        <v>413765</v>
      </c>
      <c r="B7460" s="16" t="s">
        <v>9957</v>
      </c>
      <c r="C7460" s="16" t="s">
        <v>10</v>
      </c>
      <c r="D7460" s="4">
        <v>42781</v>
      </c>
      <c r="E7460" s="23">
        <v>2017</v>
      </c>
      <c r="F7460" s="19">
        <v>6.9</v>
      </c>
      <c r="G7460" s="19">
        <f>IF(Movies[[#This Row],[rating]]=0,"",Movies[[#This Row],[rating]])</f>
        <v>6.9</v>
      </c>
      <c r="H7460" s="19" t="str">
        <f>IF(Movies[[#This Row],[rating]]=0,"No Rating","Rated")</f>
        <v>Rated</v>
      </c>
      <c r="I7460" s="16" t="s">
        <v>329</v>
      </c>
      <c r="J7460" s="29" t="s">
        <v>12</v>
      </c>
      <c r="K7460" s="19">
        <v>11.617000000000001</v>
      </c>
      <c r="L7460" s="26">
        <v>195</v>
      </c>
    </row>
    <row r="7461" spans="1:12" x14ac:dyDescent="0.3">
      <c r="A7461" s="14">
        <v>395814</v>
      </c>
      <c r="B7461" s="16" t="s">
        <v>9958</v>
      </c>
      <c r="C7461" s="16" t="s">
        <v>172</v>
      </c>
      <c r="D7461" s="4">
        <v>42986</v>
      </c>
      <c r="E7461" s="23">
        <v>2017</v>
      </c>
      <c r="F7461" s="19">
        <v>6.1</v>
      </c>
      <c r="G7461" s="19">
        <f>IF(Movies[[#This Row],[rating]]=0,"",Movies[[#This Row],[rating]])</f>
        <v>6.1</v>
      </c>
      <c r="H7461" s="19" t="str">
        <f>IF(Movies[[#This Row],[rating]]=0,"No Rating","Rated")</f>
        <v>Rated</v>
      </c>
      <c r="I7461" s="16" t="s">
        <v>5086</v>
      </c>
      <c r="J7461" s="29" t="s">
        <v>12</v>
      </c>
      <c r="K7461" s="19">
        <v>11.617000000000001</v>
      </c>
      <c r="L7461" s="26">
        <v>435</v>
      </c>
    </row>
    <row r="7462" spans="1:12" x14ac:dyDescent="0.3">
      <c r="A7462" s="14">
        <v>499753</v>
      </c>
      <c r="B7462" s="16" t="s">
        <v>9959</v>
      </c>
      <c r="C7462" s="16" t="s">
        <v>1845</v>
      </c>
      <c r="D7462" s="4">
        <v>42922</v>
      </c>
      <c r="E7462" s="23">
        <v>2017</v>
      </c>
      <c r="F7462" s="19">
        <v>0</v>
      </c>
      <c r="G7462" s="19" t="str">
        <f>IF(Movies[[#This Row],[rating]]=0,"",Movies[[#This Row],[rating]])</f>
        <v/>
      </c>
      <c r="H7462" s="19" t="str">
        <f>IF(Movies[[#This Row],[rating]]=0,"No Rating","Rated")</f>
        <v>No Rating</v>
      </c>
      <c r="I7462" s="16" t="s">
        <v>886</v>
      </c>
      <c r="J7462" s="29" t="s">
        <v>96</v>
      </c>
      <c r="K7462" s="19">
        <v>11.614000000000001</v>
      </c>
      <c r="L7462" s="26">
        <v>0</v>
      </c>
    </row>
    <row r="7463" spans="1:12" x14ac:dyDescent="0.3">
      <c r="A7463" s="14">
        <v>461763</v>
      </c>
      <c r="B7463" s="16" t="s">
        <v>9960</v>
      </c>
      <c r="C7463" s="16" t="s">
        <v>144</v>
      </c>
      <c r="D7463" s="4">
        <v>43007</v>
      </c>
      <c r="E7463" s="23">
        <v>2017</v>
      </c>
      <c r="F7463" s="19">
        <v>8.1</v>
      </c>
      <c r="G7463" s="19">
        <f>IF(Movies[[#This Row],[rating]]=0,"",Movies[[#This Row],[rating]])</f>
        <v>8.1</v>
      </c>
      <c r="H7463" s="19" t="str">
        <f>IF(Movies[[#This Row],[rating]]=0,"No Rating","Rated")</f>
        <v>Rated</v>
      </c>
      <c r="I7463" s="16" t="s">
        <v>636</v>
      </c>
      <c r="J7463" s="29" t="s">
        <v>146</v>
      </c>
      <c r="K7463" s="19">
        <v>11.613</v>
      </c>
      <c r="L7463" s="26">
        <v>70</v>
      </c>
    </row>
    <row r="7464" spans="1:12" x14ac:dyDescent="0.3">
      <c r="A7464" s="14">
        <v>438740</v>
      </c>
      <c r="B7464" s="16" t="s">
        <v>9961</v>
      </c>
      <c r="C7464" s="16" t="s">
        <v>877</v>
      </c>
      <c r="D7464" s="4">
        <v>43000</v>
      </c>
      <c r="E7464" s="23">
        <v>2017</v>
      </c>
      <c r="F7464" s="19">
        <v>7.1</v>
      </c>
      <c r="G7464" s="19">
        <f>IF(Movies[[#This Row],[rating]]=0,"",Movies[[#This Row],[rating]])</f>
        <v>7.1</v>
      </c>
      <c r="H7464" s="19" t="str">
        <f>IF(Movies[[#This Row],[rating]]=0,"No Rating","Rated")</f>
        <v>Rated</v>
      </c>
      <c r="I7464" s="16" t="s">
        <v>9962</v>
      </c>
      <c r="J7464" s="29" t="s">
        <v>774</v>
      </c>
      <c r="K7464" s="19">
        <v>11.605</v>
      </c>
      <c r="L7464" s="26">
        <v>458</v>
      </c>
    </row>
    <row r="7465" spans="1:12" x14ac:dyDescent="0.3">
      <c r="A7465" s="14">
        <v>438435</v>
      </c>
      <c r="B7465" s="16" t="s">
        <v>9963</v>
      </c>
      <c r="C7465" s="16" t="s">
        <v>10</v>
      </c>
      <c r="D7465" s="4">
        <v>42807</v>
      </c>
      <c r="E7465" s="23">
        <v>2017</v>
      </c>
      <c r="F7465" s="19">
        <v>6.2</v>
      </c>
      <c r="G7465" s="19">
        <f>IF(Movies[[#This Row],[rating]]=0,"",Movies[[#This Row],[rating]])</f>
        <v>6.2</v>
      </c>
      <c r="H7465" s="19" t="str">
        <f>IF(Movies[[#This Row],[rating]]=0,"No Rating","Rated")</f>
        <v>Rated</v>
      </c>
      <c r="I7465" s="16" t="s">
        <v>166</v>
      </c>
      <c r="J7465" s="29" t="s">
        <v>12</v>
      </c>
      <c r="K7465" s="19">
        <v>11.599</v>
      </c>
      <c r="L7465" s="26">
        <v>170</v>
      </c>
    </row>
    <row r="7466" spans="1:12" x14ac:dyDescent="0.3">
      <c r="A7466" s="14">
        <v>440642</v>
      </c>
      <c r="B7466" s="16" t="s">
        <v>9964</v>
      </c>
      <c r="C7466" s="16" t="s">
        <v>877</v>
      </c>
      <c r="D7466" s="4">
        <v>42831</v>
      </c>
      <c r="E7466" s="23">
        <v>2017</v>
      </c>
      <c r="F7466" s="19">
        <v>7</v>
      </c>
      <c r="G7466" s="19">
        <f>IF(Movies[[#This Row],[rating]]=0,"",Movies[[#This Row],[rating]])</f>
        <v>7</v>
      </c>
      <c r="H7466" s="19" t="str">
        <f>IF(Movies[[#This Row],[rating]]=0,"No Rating","Rated")</f>
        <v>Rated</v>
      </c>
      <c r="I7466" s="16" t="s">
        <v>9965</v>
      </c>
      <c r="J7466" s="29" t="s">
        <v>774</v>
      </c>
      <c r="K7466" s="19">
        <v>11.589</v>
      </c>
      <c r="L7466" s="26">
        <v>312</v>
      </c>
    </row>
    <row r="7467" spans="1:12" x14ac:dyDescent="0.3">
      <c r="A7467" s="14">
        <v>466876</v>
      </c>
      <c r="B7467" s="16" t="s">
        <v>9966</v>
      </c>
      <c r="C7467" s="16" t="s">
        <v>1467</v>
      </c>
      <c r="D7467" s="4">
        <v>43041</v>
      </c>
      <c r="E7467" s="23">
        <v>2017</v>
      </c>
      <c r="F7467" s="19">
        <v>6.05</v>
      </c>
      <c r="G7467" s="19">
        <f>IF(Movies[[#This Row],[rating]]=0,"",Movies[[#This Row],[rating]])</f>
        <v>6.05</v>
      </c>
      <c r="H7467" s="19" t="str">
        <f>IF(Movies[[#This Row],[rating]]=0,"No Rating","Rated")</f>
        <v>Rated</v>
      </c>
      <c r="I7467" s="16" t="s">
        <v>9967</v>
      </c>
      <c r="J7467" s="29" t="s">
        <v>12</v>
      </c>
      <c r="K7467" s="19">
        <v>11.551</v>
      </c>
      <c r="L7467" s="26">
        <v>241</v>
      </c>
    </row>
    <row r="7468" spans="1:12" x14ac:dyDescent="0.3">
      <c r="A7468" s="14">
        <v>444539</v>
      </c>
      <c r="B7468" s="16" t="s">
        <v>9968</v>
      </c>
      <c r="C7468" s="16" t="s">
        <v>9969</v>
      </c>
      <c r="D7468" s="4">
        <v>43049</v>
      </c>
      <c r="E7468" s="23">
        <v>2017</v>
      </c>
      <c r="F7468" s="19">
        <v>6.4880000000000004</v>
      </c>
      <c r="G7468" s="19">
        <f>IF(Movies[[#This Row],[rating]]=0,"",Movies[[#This Row],[rating]])</f>
        <v>6.4880000000000004</v>
      </c>
      <c r="H7468" s="19" t="str">
        <f>IF(Movies[[#This Row],[rating]]=0,"No Rating","Rated")</f>
        <v>Rated</v>
      </c>
      <c r="I7468" s="16" t="s">
        <v>49</v>
      </c>
      <c r="J7468" s="29" t="s">
        <v>12</v>
      </c>
      <c r="K7468" s="19">
        <v>11.55</v>
      </c>
      <c r="L7468" s="26">
        <v>433</v>
      </c>
    </row>
    <row r="7469" spans="1:12" x14ac:dyDescent="0.3">
      <c r="A7469" s="14">
        <v>399031</v>
      </c>
      <c r="B7469" s="16" t="s">
        <v>9970</v>
      </c>
      <c r="C7469" s="16" t="s">
        <v>3219</v>
      </c>
      <c r="D7469" s="4">
        <v>42907</v>
      </c>
      <c r="E7469" s="23">
        <v>2017</v>
      </c>
      <c r="F7469" s="19">
        <v>6.2</v>
      </c>
      <c r="G7469" s="19">
        <f>IF(Movies[[#This Row],[rating]]=0,"",Movies[[#This Row],[rating]])</f>
        <v>6.2</v>
      </c>
      <c r="H7469" s="19" t="str">
        <f>IF(Movies[[#This Row],[rating]]=0,"No Rating","Rated")</f>
        <v>Rated</v>
      </c>
      <c r="I7469" s="16" t="s">
        <v>49</v>
      </c>
      <c r="J7469" s="29" t="s">
        <v>110</v>
      </c>
      <c r="K7469" s="19">
        <v>11.532999999999999</v>
      </c>
      <c r="L7469" s="26">
        <v>392</v>
      </c>
    </row>
    <row r="7470" spans="1:12" x14ac:dyDescent="0.3">
      <c r="A7470" s="14">
        <v>512625</v>
      </c>
      <c r="B7470" s="16" t="s">
        <v>9971</v>
      </c>
      <c r="C7470" s="16" t="s">
        <v>10</v>
      </c>
      <c r="D7470" s="4">
        <v>42736</v>
      </c>
      <c r="E7470" s="23">
        <v>2017</v>
      </c>
      <c r="F7470" s="19">
        <v>0</v>
      </c>
      <c r="G7470" s="19" t="str">
        <f>IF(Movies[[#This Row],[rating]]=0,"",Movies[[#This Row],[rating]])</f>
        <v/>
      </c>
      <c r="H7470" s="19" t="str">
        <f>IF(Movies[[#This Row],[rating]]=0,"No Rating","Rated")</f>
        <v>No Rating</v>
      </c>
      <c r="I7470" s="16" t="s">
        <v>2297</v>
      </c>
      <c r="J7470" s="29" t="s">
        <v>12</v>
      </c>
      <c r="K7470" s="19">
        <v>11.525</v>
      </c>
      <c r="L7470" s="26">
        <v>0</v>
      </c>
    </row>
    <row r="7471" spans="1:12" x14ac:dyDescent="0.3">
      <c r="A7471" s="14">
        <v>456611</v>
      </c>
      <c r="B7471" s="16" t="s">
        <v>9972</v>
      </c>
      <c r="C7471" s="16" t="s">
        <v>144</v>
      </c>
      <c r="D7471" s="4">
        <v>42770</v>
      </c>
      <c r="E7471" s="23">
        <v>2017</v>
      </c>
      <c r="F7471" s="19">
        <v>7.8</v>
      </c>
      <c r="G7471" s="19">
        <f>IF(Movies[[#This Row],[rating]]=0,"",Movies[[#This Row],[rating]])</f>
        <v>7.8</v>
      </c>
      <c r="H7471" s="19" t="str">
        <f>IF(Movies[[#This Row],[rating]]=0,"No Rating","Rated")</f>
        <v>Rated</v>
      </c>
      <c r="I7471" s="16" t="s">
        <v>9973</v>
      </c>
      <c r="J7471" s="29" t="s">
        <v>146</v>
      </c>
      <c r="K7471" s="19">
        <v>11.512</v>
      </c>
      <c r="L7471" s="26">
        <v>160</v>
      </c>
    </row>
    <row r="7472" spans="1:12" x14ac:dyDescent="0.3">
      <c r="A7472" s="14">
        <v>457249</v>
      </c>
      <c r="B7472" s="16" t="s">
        <v>9974</v>
      </c>
      <c r="C7472" s="16" t="s">
        <v>10</v>
      </c>
      <c r="D7472" s="4">
        <v>42863</v>
      </c>
      <c r="E7472" s="23">
        <v>2017</v>
      </c>
      <c r="F7472" s="19">
        <v>6.8</v>
      </c>
      <c r="G7472" s="19">
        <f>IF(Movies[[#This Row],[rating]]=0,"",Movies[[#This Row],[rating]])</f>
        <v>6.8</v>
      </c>
      <c r="H7472" s="19" t="str">
        <f>IF(Movies[[#This Row],[rating]]=0,"No Rating","Rated")</f>
        <v>Rated</v>
      </c>
      <c r="I7472" s="16" t="s">
        <v>2180</v>
      </c>
      <c r="J7472" s="29" t="s">
        <v>12</v>
      </c>
      <c r="K7472" s="19">
        <v>11.510999999999999</v>
      </c>
      <c r="L7472" s="26">
        <v>123</v>
      </c>
    </row>
    <row r="7473" spans="1:12" x14ac:dyDescent="0.3">
      <c r="A7473" s="14">
        <v>423899</v>
      </c>
      <c r="B7473" s="16" t="s">
        <v>9975</v>
      </c>
      <c r="C7473" s="16" t="s">
        <v>794</v>
      </c>
      <c r="D7473" s="4">
        <v>42991</v>
      </c>
      <c r="E7473" s="23">
        <v>2017</v>
      </c>
      <c r="F7473" s="19">
        <v>6.9</v>
      </c>
      <c r="G7473" s="19">
        <f>IF(Movies[[#This Row],[rating]]=0,"",Movies[[#This Row],[rating]])</f>
        <v>6.9</v>
      </c>
      <c r="H7473" s="19" t="str">
        <f>IF(Movies[[#This Row],[rating]]=0,"No Rating","Rated")</f>
        <v>Rated</v>
      </c>
      <c r="I7473" s="16" t="s">
        <v>189</v>
      </c>
      <c r="J7473" s="29" t="s">
        <v>12</v>
      </c>
      <c r="K7473" s="19">
        <v>11.500999999999999</v>
      </c>
      <c r="L7473" s="26">
        <v>1154</v>
      </c>
    </row>
    <row r="7474" spans="1:12" x14ac:dyDescent="0.3">
      <c r="A7474" s="14">
        <v>413857</v>
      </c>
      <c r="B7474" s="16" t="s">
        <v>9976</v>
      </c>
      <c r="C7474" s="16" t="s">
        <v>10</v>
      </c>
      <c r="D7474" s="4">
        <v>43028</v>
      </c>
      <c r="E7474" s="23">
        <v>2017</v>
      </c>
      <c r="F7474" s="19">
        <v>6</v>
      </c>
      <c r="G7474" s="19">
        <f>IF(Movies[[#This Row],[rating]]=0,"",Movies[[#This Row],[rating]])</f>
        <v>6</v>
      </c>
      <c r="H7474" s="19" t="str">
        <f>IF(Movies[[#This Row],[rating]]=0,"No Rating","Rated")</f>
        <v>Rated</v>
      </c>
      <c r="I7474" s="16" t="s">
        <v>566</v>
      </c>
      <c r="J7474" s="29" t="s">
        <v>12</v>
      </c>
      <c r="K7474" s="19">
        <v>11.499000000000001</v>
      </c>
      <c r="L7474" s="26">
        <v>316</v>
      </c>
    </row>
    <row r="7475" spans="1:12" x14ac:dyDescent="0.3">
      <c r="A7475" s="14">
        <v>301372</v>
      </c>
      <c r="B7475" s="16" t="s">
        <v>9977</v>
      </c>
      <c r="C7475" s="16" t="s">
        <v>1395</v>
      </c>
      <c r="D7475" s="4">
        <v>42853</v>
      </c>
      <c r="E7475" s="23">
        <v>2017</v>
      </c>
      <c r="F7475" s="19">
        <v>5.6</v>
      </c>
      <c r="G7475" s="19">
        <f>IF(Movies[[#This Row],[rating]]=0,"",Movies[[#This Row],[rating]])</f>
        <v>5.6</v>
      </c>
      <c r="H7475" s="19" t="str">
        <f>IF(Movies[[#This Row],[rating]]=0,"No Rating","Rated")</f>
        <v>Rated</v>
      </c>
      <c r="I7475" s="16" t="s">
        <v>9978</v>
      </c>
      <c r="J7475" s="29" t="s">
        <v>12</v>
      </c>
      <c r="K7475" s="19">
        <v>11.487</v>
      </c>
      <c r="L7475" s="26">
        <v>468</v>
      </c>
    </row>
    <row r="7476" spans="1:12" x14ac:dyDescent="0.3">
      <c r="A7476" s="14">
        <v>489493</v>
      </c>
      <c r="B7476" s="16" t="s">
        <v>9979</v>
      </c>
      <c r="C7476" s="16" t="s">
        <v>10</v>
      </c>
      <c r="D7476" s="4">
        <v>43065</v>
      </c>
      <c r="E7476" s="23">
        <v>2017</v>
      </c>
      <c r="F7476" s="19">
        <v>6.6</v>
      </c>
      <c r="G7476" s="19">
        <f>IF(Movies[[#This Row],[rating]]=0,"",Movies[[#This Row],[rating]])</f>
        <v>6.6</v>
      </c>
      <c r="H7476" s="19" t="str">
        <f>IF(Movies[[#This Row],[rating]]=0,"No Rating","Rated")</f>
        <v>Rated</v>
      </c>
      <c r="I7476" s="16" t="s">
        <v>329</v>
      </c>
      <c r="J7476" s="29" t="s">
        <v>12</v>
      </c>
      <c r="K7476" s="19">
        <v>11.486000000000001</v>
      </c>
      <c r="L7476" s="26">
        <v>46</v>
      </c>
    </row>
    <row r="7477" spans="1:12" x14ac:dyDescent="0.3">
      <c r="A7477" s="14">
        <v>413992</v>
      </c>
      <c r="B7477" s="16" t="s">
        <v>9980</v>
      </c>
      <c r="C7477" s="16" t="s">
        <v>563</v>
      </c>
      <c r="D7477" s="4">
        <v>43056</v>
      </c>
      <c r="E7477" s="23">
        <v>2017</v>
      </c>
      <c r="F7477" s="19">
        <v>5.8</v>
      </c>
      <c r="G7477" s="19">
        <f>IF(Movies[[#This Row],[rating]]=0,"",Movies[[#This Row],[rating]])</f>
        <v>5.8</v>
      </c>
      <c r="H7477" s="19" t="str">
        <f>IF(Movies[[#This Row],[rating]]=0,"No Rating","Rated")</f>
        <v>Rated</v>
      </c>
      <c r="I7477" s="16" t="s">
        <v>239</v>
      </c>
      <c r="J7477" s="29" t="s">
        <v>12</v>
      </c>
      <c r="K7477" s="19">
        <v>11.478999999999999</v>
      </c>
      <c r="L7477" s="26">
        <v>309</v>
      </c>
    </row>
    <row r="7478" spans="1:12" x14ac:dyDescent="0.3">
      <c r="A7478" s="14">
        <v>455656</v>
      </c>
      <c r="B7478" s="16" t="s">
        <v>9981</v>
      </c>
      <c r="C7478" s="16" t="s">
        <v>10</v>
      </c>
      <c r="D7478" s="4">
        <v>42933</v>
      </c>
      <c r="E7478" s="23">
        <v>2017</v>
      </c>
      <c r="F7478" s="19">
        <v>6.2910000000000004</v>
      </c>
      <c r="G7478" s="19">
        <f>IF(Movies[[#This Row],[rating]]=0,"",Movies[[#This Row],[rating]])</f>
        <v>6.2910000000000004</v>
      </c>
      <c r="H7478" s="19" t="str">
        <f>IF(Movies[[#This Row],[rating]]=0,"No Rating","Rated")</f>
        <v>Rated</v>
      </c>
      <c r="I7478" s="16" t="s">
        <v>30</v>
      </c>
      <c r="J7478" s="29" t="s">
        <v>12</v>
      </c>
      <c r="K7478" s="19">
        <v>11.477</v>
      </c>
      <c r="L7478" s="26">
        <v>1024</v>
      </c>
    </row>
    <row r="7479" spans="1:12" x14ac:dyDescent="0.3">
      <c r="A7479" s="14">
        <v>473072</v>
      </c>
      <c r="B7479" s="16" t="s">
        <v>9982</v>
      </c>
      <c r="C7479" s="16" t="s">
        <v>14</v>
      </c>
      <c r="D7479" s="4">
        <v>42977</v>
      </c>
      <c r="E7479" s="23">
        <v>2017</v>
      </c>
      <c r="F7479" s="19">
        <v>6.9</v>
      </c>
      <c r="G7479" s="19">
        <f>IF(Movies[[#This Row],[rating]]=0,"",Movies[[#This Row],[rating]])</f>
        <v>6.9</v>
      </c>
      <c r="H7479" s="19" t="str">
        <f>IF(Movies[[#This Row],[rating]]=0,"No Rating","Rated")</f>
        <v>Rated</v>
      </c>
      <c r="I7479" s="16" t="s">
        <v>1367</v>
      </c>
      <c r="J7479" s="29" t="s">
        <v>12</v>
      </c>
      <c r="K7479" s="19">
        <v>11.435</v>
      </c>
      <c r="L7479" s="26">
        <v>379</v>
      </c>
    </row>
    <row r="7480" spans="1:12" x14ac:dyDescent="0.3">
      <c r="A7480" s="14">
        <v>458354</v>
      </c>
      <c r="B7480" s="16" t="s">
        <v>9983</v>
      </c>
      <c r="C7480" s="16" t="s">
        <v>10</v>
      </c>
      <c r="D7480" s="4">
        <v>42943</v>
      </c>
      <c r="E7480" s="23">
        <v>2017</v>
      </c>
      <c r="F7480" s="19">
        <v>5</v>
      </c>
      <c r="G7480" s="19">
        <f>IF(Movies[[#This Row],[rating]]=0,"",Movies[[#This Row],[rating]])</f>
        <v>5</v>
      </c>
      <c r="H7480" s="19" t="str">
        <f>IF(Movies[[#This Row],[rating]]=0,"No Rating","Rated")</f>
        <v>Rated</v>
      </c>
      <c r="I7480" s="16" t="s">
        <v>5807</v>
      </c>
      <c r="J7480" s="29" t="s">
        <v>12</v>
      </c>
      <c r="K7480" s="19">
        <v>11.432</v>
      </c>
      <c r="L7480" s="26">
        <v>15</v>
      </c>
    </row>
    <row r="7481" spans="1:12" x14ac:dyDescent="0.3">
      <c r="A7481" s="14">
        <v>489150</v>
      </c>
      <c r="B7481" s="16" t="s">
        <v>9984</v>
      </c>
      <c r="C7481" s="16" t="s">
        <v>94</v>
      </c>
      <c r="D7481" s="4">
        <v>43074</v>
      </c>
      <c r="E7481" s="23">
        <v>2017</v>
      </c>
      <c r="F7481" s="19">
        <v>6.5</v>
      </c>
      <c r="G7481" s="19">
        <f>IF(Movies[[#This Row],[rating]]=0,"",Movies[[#This Row],[rating]])</f>
        <v>6.5</v>
      </c>
      <c r="H7481" s="19" t="str">
        <f>IF(Movies[[#This Row],[rating]]=0,"No Rating","Rated")</f>
        <v>Rated</v>
      </c>
      <c r="I7481" s="16" t="s">
        <v>886</v>
      </c>
      <c r="J7481" s="29" t="s">
        <v>96</v>
      </c>
      <c r="K7481" s="19">
        <v>11.365</v>
      </c>
      <c r="L7481" s="26">
        <v>4</v>
      </c>
    </row>
    <row r="7482" spans="1:12" x14ac:dyDescent="0.3">
      <c r="A7482" s="14">
        <v>422766</v>
      </c>
      <c r="B7482" s="16" t="s">
        <v>9985</v>
      </c>
      <c r="C7482" s="16" t="s">
        <v>284</v>
      </c>
      <c r="D7482" s="4">
        <v>42943</v>
      </c>
      <c r="E7482" s="23">
        <v>2017</v>
      </c>
      <c r="F7482" s="19">
        <v>7.4</v>
      </c>
      <c r="G7482" s="19">
        <f>IF(Movies[[#This Row],[rating]]=0,"",Movies[[#This Row],[rating]])</f>
        <v>7.4</v>
      </c>
      <c r="H7482" s="19" t="str">
        <f>IF(Movies[[#This Row],[rating]]=0,"No Rating","Rated")</f>
        <v>Rated</v>
      </c>
      <c r="I7482" s="16" t="s">
        <v>698</v>
      </c>
      <c r="J7482" s="29" t="s">
        <v>286</v>
      </c>
      <c r="K7482" s="19">
        <v>11.334</v>
      </c>
      <c r="L7482" s="26">
        <v>128</v>
      </c>
    </row>
    <row r="7483" spans="1:12" x14ac:dyDescent="0.3">
      <c r="A7483" s="14">
        <v>432068</v>
      </c>
      <c r="B7483" s="16" t="s">
        <v>9986</v>
      </c>
      <c r="C7483" s="16" t="s">
        <v>108</v>
      </c>
      <c r="D7483" s="4">
        <v>43012</v>
      </c>
      <c r="E7483" s="23">
        <v>2017</v>
      </c>
      <c r="F7483" s="19">
        <v>7</v>
      </c>
      <c r="G7483" s="19">
        <f>IF(Movies[[#This Row],[rating]]=0,"",Movies[[#This Row],[rating]])</f>
        <v>7</v>
      </c>
      <c r="H7483" s="19" t="str">
        <f>IF(Movies[[#This Row],[rating]]=0,"No Rating","Rated")</f>
        <v>Rated</v>
      </c>
      <c r="I7483" s="16" t="s">
        <v>30</v>
      </c>
      <c r="J7483" s="29" t="s">
        <v>110</v>
      </c>
      <c r="K7483" s="19">
        <v>11.323</v>
      </c>
      <c r="L7483" s="26">
        <v>1477</v>
      </c>
    </row>
    <row r="7484" spans="1:12" x14ac:dyDescent="0.3">
      <c r="A7484" s="14">
        <v>437103</v>
      </c>
      <c r="B7484" s="16" t="s">
        <v>9987</v>
      </c>
      <c r="C7484" s="16" t="s">
        <v>94</v>
      </c>
      <c r="D7484" s="4">
        <v>43096</v>
      </c>
      <c r="E7484" s="23">
        <v>2017</v>
      </c>
      <c r="F7484" s="19">
        <v>8.1010000000000009</v>
      </c>
      <c r="G7484" s="19">
        <f>IF(Movies[[#This Row],[rating]]=0,"",Movies[[#This Row],[rating]])</f>
        <v>8.1010000000000009</v>
      </c>
      <c r="H7484" s="19" t="str">
        <f>IF(Movies[[#This Row],[rating]]=0,"No Rating","Rated")</f>
        <v>Rated</v>
      </c>
      <c r="I7484" s="16" t="s">
        <v>2080</v>
      </c>
      <c r="J7484" s="29" t="s">
        <v>96</v>
      </c>
      <c r="K7484" s="19">
        <v>11.321999999999999</v>
      </c>
      <c r="L7484" s="26">
        <v>154</v>
      </c>
    </row>
    <row r="7485" spans="1:12" x14ac:dyDescent="0.3">
      <c r="A7485" s="14">
        <v>451995</v>
      </c>
      <c r="B7485" s="16" t="s">
        <v>9988</v>
      </c>
      <c r="C7485" s="16" t="s">
        <v>108</v>
      </c>
      <c r="D7485" s="4">
        <v>42914</v>
      </c>
      <c r="E7485" s="23">
        <v>2017</v>
      </c>
      <c r="F7485" s="19">
        <v>7.7</v>
      </c>
      <c r="G7485" s="19">
        <f>IF(Movies[[#This Row],[rating]]=0,"",Movies[[#This Row],[rating]])</f>
        <v>7.7</v>
      </c>
      <c r="H7485" s="19" t="str">
        <f>IF(Movies[[#This Row],[rating]]=0,"No Rating","Rated")</f>
        <v>Rated</v>
      </c>
      <c r="I7485" s="16" t="s">
        <v>329</v>
      </c>
      <c r="J7485" s="29" t="s">
        <v>110</v>
      </c>
      <c r="K7485" s="19">
        <v>11.303000000000001</v>
      </c>
      <c r="L7485" s="26">
        <v>384</v>
      </c>
    </row>
    <row r="7486" spans="1:12" x14ac:dyDescent="0.3">
      <c r="A7486" s="14">
        <v>473165</v>
      </c>
      <c r="B7486" s="16" t="s">
        <v>9989</v>
      </c>
      <c r="C7486" s="16" t="s">
        <v>10</v>
      </c>
      <c r="D7486" s="4">
        <v>42977</v>
      </c>
      <c r="E7486" s="23">
        <v>2017</v>
      </c>
      <c r="F7486" s="19">
        <v>4.9000000000000004</v>
      </c>
      <c r="G7486" s="19">
        <f>IF(Movies[[#This Row],[rating]]=0,"",Movies[[#This Row],[rating]])</f>
        <v>4.9000000000000004</v>
      </c>
      <c r="H7486" s="19" t="str">
        <f>IF(Movies[[#This Row],[rating]]=0,"No Rating","Rated")</f>
        <v>Rated</v>
      </c>
      <c r="I7486" s="16" t="s">
        <v>9990</v>
      </c>
      <c r="J7486" s="29" t="s">
        <v>12</v>
      </c>
      <c r="K7486" s="19">
        <v>11.302</v>
      </c>
      <c r="L7486" s="26">
        <v>78</v>
      </c>
    </row>
    <row r="7487" spans="1:12" x14ac:dyDescent="0.3">
      <c r="A7487" s="14">
        <v>76812</v>
      </c>
      <c r="B7487" s="16" t="s">
        <v>9991</v>
      </c>
      <c r="C7487" s="16" t="s">
        <v>9992</v>
      </c>
      <c r="D7487" s="4">
        <v>42881</v>
      </c>
      <c r="E7487" s="23">
        <v>2017</v>
      </c>
      <c r="F7487" s="19">
        <v>6.2</v>
      </c>
      <c r="G7487" s="19">
        <f>IF(Movies[[#This Row],[rating]]=0,"",Movies[[#This Row],[rating]])</f>
        <v>6.2</v>
      </c>
      <c r="H7487" s="19" t="str">
        <f>IF(Movies[[#This Row],[rating]]=0,"No Rating","Rated")</f>
        <v>Rated</v>
      </c>
      <c r="I7487" s="16" t="s">
        <v>7105</v>
      </c>
      <c r="J7487" s="29" t="s">
        <v>12</v>
      </c>
      <c r="K7487" s="19">
        <v>11.297000000000001</v>
      </c>
      <c r="L7487" s="26">
        <v>533</v>
      </c>
    </row>
    <row r="7488" spans="1:12" x14ac:dyDescent="0.3">
      <c r="A7488" s="14">
        <v>437081</v>
      </c>
      <c r="B7488" s="16" t="s">
        <v>9993</v>
      </c>
      <c r="C7488" s="16" t="s">
        <v>94</v>
      </c>
      <c r="D7488" s="4">
        <v>43011</v>
      </c>
      <c r="E7488" s="23">
        <v>2017</v>
      </c>
      <c r="F7488" s="19">
        <v>6.7370000000000001</v>
      </c>
      <c r="G7488" s="19">
        <f>IF(Movies[[#This Row],[rating]]=0,"",Movies[[#This Row],[rating]])</f>
        <v>6.7370000000000001</v>
      </c>
      <c r="H7488" s="19" t="str">
        <f>IF(Movies[[#This Row],[rating]]=0,"No Rating","Rated")</f>
        <v>Rated</v>
      </c>
      <c r="I7488" s="16" t="s">
        <v>773</v>
      </c>
      <c r="J7488" s="29" t="s">
        <v>96</v>
      </c>
      <c r="K7488" s="19">
        <v>11.294</v>
      </c>
      <c r="L7488" s="26">
        <v>137</v>
      </c>
    </row>
    <row r="7489" spans="1:12" x14ac:dyDescent="0.3">
      <c r="A7489" s="14">
        <v>456570</v>
      </c>
      <c r="B7489" s="16" t="s">
        <v>9994</v>
      </c>
      <c r="C7489" s="16" t="s">
        <v>595</v>
      </c>
      <c r="D7489" s="4">
        <v>42874</v>
      </c>
      <c r="E7489" s="23">
        <v>2017</v>
      </c>
      <c r="F7489" s="19">
        <v>7.3</v>
      </c>
      <c r="G7489" s="19">
        <f>IF(Movies[[#This Row],[rating]]=0,"",Movies[[#This Row],[rating]])</f>
        <v>7.3</v>
      </c>
      <c r="H7489" s="19" t="str">
        <f>IF(Movies[[#This Row],[rating]]=0,"No Rating","Rated")</f>
        <v>Rated</v>
      </c>
      <c r="I7489" s="16" t="s">
        <v>180</v>
      </c>
      <c r="J7489" s="29" t="s">
        <v>142</v>
      </c>
      <c r="K7489" s="19">
        <v>11.259</v>
      </c>
      <c r="L7489" s="26">
        <v>174</v>
      </c>
    </row>
    <row r="7490" spans="1:12" x14ac:dyDescent="0.3">
      <c r="A7490" s="14">
        <v>465078</v>
      </c>
      <c r="B7490" s="16" t="s">
        <v>9995</v>
      </c>
      <c r="C7490" s="16" t="s">
        <v>432</v>
      </c>
      <c r="D7490" s="4">
        <v>42922</v>
      </c>
      <c r="E7490" s="23">
        <v>2017</v>
      </c>
      <c r="F7490" s="19">
        <v>6.7</v>
      </c>
      <c r="G7490" s="19">
        <f>IF(Movies[[#This Row],[rating]]=0,"",Movies[[#This Row],[rating]])</f>
        <v>6.7</v>
      </c>
      <c r="H7490" s="19" t="str">
        <f>IF(Movies[[#This Row],[rating]]=0,"No Rating","Rated")</f>
        <v>Rated</v>
      </c>
      <c r="I7490" s="16" t="s">
        <v>30</v>
      </c>
      <c r="J7490" s="29" t="s">
        <v>12</v>
      </c>
      <c r="K7490" s="19">
        <v>11.250999999999999</v>
      </c>
      <c r="L7490" s="26">
        <v>86</v>
      </c>
    </row>
    <row r="7491" spans="1:12" x14ac:dyDescent="0.3">
      <c r="A7491" s="14">
        <v>432787</v>
      </c>
      <c r="B7491" s="16" t="s">
        <v>9996</v>
      </c>
      <c r="C7491" s="16" t="s">
        <v>10</v>
      </c>
      <c r="D7491" s="4">
        <v>42951</v>
      </c>
      <c r="E7491" s="23">
        <v>2017</v>
      </c>
      <c r="F7491" s="19">
        <v>5.8</v>
      </c>
      <c r="G7491" s="19">
        <f>IF(Movies[[#This Row],[rating]]=0,"",Movies[[#This Row],[rating]])</f>
        <v>5.8</v>
      </c>
      <c r="H7491" s="19" t="str">
        <f>IF(Movies[[#This Row],[rating]]=0,"No Rating","Rated")</f>
        <v>Rated</v>
      </c>
      <c r="I7491" s="16" t="s">
        <v>30</v>
      </c>
      <c r="J7491" s="29" t="s">
        <v>12</v>
      </c>
      <c r="K7491" s="19">
        <v>11.244</v>
      </c>
      <c r="L7491" s="26">
        <v>219</v>
      </c>
    </row>
    <row r="7492" spans="1:12" x14ac:dyDescent="0.3">
      <c r="A7492" s="14">
        <v>431112</v>
      </c>
      <c r="B7492" s="16" t="s">
        <v>9997</v>
      </c>
      <c r="C7492" s="16" t="s">
        <v>432</v>
      </c>
      <c r="D7492" s="4">
        <v>42895</v>
      </c>
      <c r="E7492" s="23">
        <v>2017</v>
      </c>
      <c r="F7492" s="19">
        <v>5.2</v>
      </c>
      <c r="G7492" s="19">
        <f>IF(Movies[[#This Row],[rating]]=0,"",Movies[[#This Row],[rating]])</f>
        <v>5.2</v>
      </c>
      <c r="H7492" s="19" t="str">
        <f>IF(Movies[[#This Row],[rating]]=0,"No Rating","Rated")</f>
        <v>Rated</v>
      </c>
      <c r="I7492" s="16" t="s">
        <v>317</v>
      </c>
      <c r="J7492" s="29" t="s">
        <v>12</v>
      </c>
      <c r="K7492" s="19">
        <v>11.244</v>
      </c>
      <c r="L7492" s="26">
        <v>119</v>
      </c>
    </row>
    <row r="7493" spans="1:12" x14ac:dyDescent="0.3">
      <c r="A7493" s="14">
        <v>432616</v>
      </c>
      <c r="B7493" s="16" t="s">
        <v>9998</v>
      </c>
      <c r="C7493" s="16" t="s">
        <v>838</v>
      </c>
      <c r="D7493" s="4">
        <v>43089</v>
      </c>
      <c r="E7493" s="23">
        <v>2017</v>
      </c>
      <c r="F7493" s="19">
        <v>7.2789999999999999</v>
      </c>
      <c r="G7493" s="19">
        <f>IF(Movies[[#This Row],[rating]]=0,"",Movies[[#This Row],[rating]])</f>
        <v>7.2789999999999999</v>
      </c>
      <c r="H7493" s="19" t="str">
        <f>IF(Movies[[#This Row],[rating]]=0,"No Rating","Rated")</f>
        <v>Rated</v>
      </c>
      <c r="I7493" s="16" t="s">
        <v>9999</v>
      </c>
      <c r="J7493" s="29" t="s">
        <v>110</v>
      </c>
      <c r="K7493" s="19">
        <v>11.237</v>
      </c>
      <c r="L7493" s="26">
        <v>489</v>
      </c>
    </row>
    <row r="7494" spans="1:12" x14ac:dyDescent="0.3">
      <c r="A7494" s="14">
        <v>396373</v>
      </c>
      <c r="B7494" s="16" t="s">
        <v>10000</v>
      </c>
      <c r="C7494" s="16" t="s">
        <v>14</v>
      </c>
      <c r="D7494" s="4">
        <v>42988</v>
      </c>
      <c r="E7494" s="23">
        <v>2017</v>
      </c>
      <c r="F7494" s="19">
        <v>6.7</v>
      </c>
      <c r="G7494" s="19">
        <f>IF(Movies[[#This Row],[rating]]=0,"",Movies[[#This Row],[rating]])</f>
        <v>6.7</v>
      </c>
      <c r="H7494" s="19" t="str">
        <f>IF(Movies[[#This Row],[rating]]=0,"No Rating","Rated")</f>
        <v>Rated</v>
      </c>
      <c r="I7494" s="16" t="s">
        <v>10001</v>
      </c>
      <c r="J7494" s="29" t="s">
        <v>12</v>
      </c>
      <c r="K7494" s="19">
        <v>11.228</v>
      </c>
      <c r="L7494" s="26">
        <v>178</v>
      </c>
    </row>
    <row r="7495" spans="1:12" x14ac:dyDescent="0.3">
      <c r="A7495" s="14">
        <v>456538</v>
      </c>
      <c r="B7495" s="16" t="s">
        <v>10002</v>
      </c>
      <c r="C7495" s="16" t="s">
        <v>10</v>
      </c>
      <c r="D7495" s="4">
        <v>42943</v>
      </c>
      <c r="E7495" s="23">
        <v>2017</v>
      </c>
      <c r="F7495" s="19">
        <v>5.2</v>
      </c>
      <c r="G7495" s="19">
        <f>IF(Movies[[#This Row],[rating]]=0,"",Movies[[#This Row],[rating]])</f>
        <v>5.2</v>
      </c>
      <c r="H7495" s="19" t="str">
        <f>IF(Movies[[#This Row],[rating]]=0,"No Rating","Rated")</f>
        <v>Rated</v>
      </c>
      <c r="I7495" s="16" t="s">
        <v>1367</v>
      </c>
      <c r="J7495" s="29" t="s">
        <v>12</v>
      </c>
      <c r="K7495" s="19">
        <v>11.182</v>
      </c>
      <c r="L7495" s="26">
        <v>17</v>
      </c>
    </row>
    <row r="7496" spans="1:12" x14ac:dyDescent="0.3">
      <c r="A7496" s="14">
        <v>465597</v>
      </c>
      <c r="B7496" s="16" t="s">
        <v>10003</v>
      </c>
      <c r="C7496" s="16" t="s">
        <v>94</v>
      </c>
      <c r="D7496" s="4">
        <v>42936</v>
      </c>
      <c r="E7496" s="23">
        <v>2017</v>
      </c>
      <c r="F7496" s="19">
        <v>6.5</v>
      </c>
      <c r="G7496" s="19">
        <f>IF(Movies[[#This Row],[rating]]=0,"",Movies[[#This Row],[rating]])</f>
        <v>6.5</v>
      </c>
      <c r="H7496" s="19" t="str">
        <f>IF(Movies[[#This Row],[rating]]=0,"No Rating","Rated")</f>
        <v>Rated</v>
      </c>
      <c r="I7496" s="16" t="s">
        <v>886</v>
      </c>
      <c r="J7496" s="29" t="s">
        <v>96</v>
      </c>
      <c r="K7496" s="19">
        <v>11.157999999999999</v>
      </c>
      <c r="L7496" s="26">
        <v>2</v>
      </c>
    </row>
    <row r="7497" spans="1:12" x14ac:dyDescent="0.3">
      <c r="A7497" s="14">
        <v>456048</v>
      </c>
      <c r="B7497" s="16" t="s">
        <v>10004</v>
      </c>
      <c r="C7497" s="16" t="s">
        <v>10</v>
      </c>
      <c r="D7497" s="4">
        <v>42927</v>
      </c>
      <c r="E7497" s="23">
        <v>2017</v>
      </c>
      <c r="F7497" s="19">
        <v>4.8</v>
      </c>
      <c r="G7497" s="19">
        <f>IF(Movies[[#This Row],[rating]]=0,"",Movies[[#This Row],[rating]])</f>
        <v>4.8</v>
      </c>
      <c r="H7497" s="19" t="str">
        <f>IF(Movies[[#This Row],[rating]]=0,"No Rating","Rated")</f>
        <v>Rated</v>
      </c>
      <c r="I7497" s="16" t="s">
        <v>1367</v>
      </c>
      <c r="J7497" s="29" t="s">
        <v>12</v>
      </c>
      <c r="K7497" s="19">
        <v>11.156000000000001</v>
      </c>
      <c r="L7497" s="26">
        <v>366</v>
      </c>
    </row>
    <row r="7498" spans="1:12" x14ac:dyDescent="0.3">
      <c r="A7498" s="14">
        <v>438640</v>
      </c>
      <c r="B7498" s="16" t="s">
        <v>10005</v>
      </c>
      <c r="C7498" s="16" t="s">
        <v>144</v>
      </c>
      <c r="D7498" s="4">
        <v>42791</v>
      </c>
      <c r="E7498" s="23">
        <v>2017</v>
      </c>
      <c r="F7498" s="19">
        <v>7.7</v>
      </c>
      <c r="G7498" s="19">
        <f>IF(Movies[[#This Row],[rating]]=0,"",Movies[[#This Row],[rating]])</f>
        <v>7.7</v>
      </c>
      <c r="H7498" s="19" t="str">
        <f>IF(Movies[[#This Row],[rating]]=0,"No Rating","Rated")</f>
        <v>Rated</v>
      </c>
      <c r="I7498" s="16" t="s">
        <v>52</v>
      </c>
      <c r="J7498" s="29" t="s">
        <v>146</v>
      </c>
      <c r="K7498" s="19">
        <v>11.148999999999999</v>
      </c>
      <c r="L7498" s="26">
        <v>76</v>
      </c>
    </row>
    <row r="7499" spans="1:12" x14ac:dyDescent="0.3">
      <c r="A7499" s="14">
        <v>481899</v>
      </c>
      <c r="B7499" s="16" t="s">
        <v>10006</v>
      </c>
      <c r="C7499" s="16" t="s">
        <v>144</v>
      </c>
      <c r="D7499" s="4">
        <v>42896</v>
      </c>
      <c r="E7499" s="23">
        <v>2017</v>
      </c>
      <c r="F7499" s="19">
        <v>6.3849999999999998</v>
      </c>
      <c r="G7499" s="19">
        <f>IF(Movies[[#This Row],[rating]]=0,"",Movies[[#This Row],[rating]])</f>
        <v>6.3849999999999998</v>
      </c>
      <c r="H7499" s="19" t="str">
        <f>IF(Movies[[#This Row],[rating]]=0,"No Rating","Rated")</f>
        <v>Rated</v>
      </c>
      <c r="I7499" s="16" t="s">
        <v>132</v>
      </c>
      <c r="J7499" s="29" t="s">
        <v>146</v>
      </c>
      <c r="K7499" s="19">
        <v>11.125999999999999</v>
      </c>
      <c r="L7499" s="26">
        <v>26</v>
      </c>
    </row>
    <row r="7500" spans="1:12" x14ac:dyDescent="0.3">
      <c r="A7500" s="14">
        <v>412105</v>
      </c>
      <c r="B7500" s="16" t="s">
        <v>10007</v>
      </c>
      <c r="C7500" s="16" t="s">
        <v>10</v>
      </c>
      <c r="D7500" s="4">
        <v>42905</v>
      </c>
      <c r="E7500" s="23">
        <v>2017</v>
      </c>
      <c r="F7500" s="19">
        <v>5.6</v>
      </c>
      <c r="G7500" s="19">
        <f>IF(Movies[[#This Row],[rating]]=0,"",Movies[[#This Row],[rating]])</f>
        <v>5.6</v>
      </c>
      <c r="H7500" s="19" t="str">
        <f>IF(Movies[[#This Row],[rating]]=0,"No Rating","Rated")</f>
        <v>Rated</v>
      </c>
      <c r="I7500" s="16" t="s">
        <v>10008</v>
      </c>
      <c r="J7500" s="29" t="s">
        <v>12</v>
      </c>
      <c r="K7500" s="19">
        <v>11.103</v>
      </c>
      <c r="L7500" s="26">
        <v>1685</v>
      </c>
    </row>
    <row r="7501" spans="1:12" x14ac:dyDescent="0.3">
      <c r="A7501" s="14">
        <v>700211</v>
      </c>
      <c r="B7501" s="16" t="s">
        <v>10009</v>
      </c>
      <c r="C7501" s="16" t="s">
        <v>94</v>
      </c>
      <c r="D7501" s="4">
        <v>43059</v>
      </c>
      <c r="E7501" s="23">
        <v>2017</v>
      </c>
      <c r="F7501" s="19">
        <v>7.3</v>
      </c>
      <c r="G7501" s="19">
        <f>IF(Movies[[#This Row],[rating]]=0,"",Movies[[#This Row],[rating]])</f>
        <v>7.3</v>
      </c>
      <c r="H7501" s="19" t="str">
        <f>IF(Movies[[#This Row],[rating]]=0,"No Rating","Rated")</f>
        <v>Rated</v>
      </c>
      <c r="I7501" s="16" t="s">
        <v>886</v>
      </c>
      <c r="J7501" s="29" t="s">
        <v>96</v>
      </c>
      <c r="K7501" s="19">
        <v>11.09</v>
      </c>
      <c r="L7501" s="26">
        <v>3</v>
      </c>
    </row>
    <row r="7502" spans="1:12" x14ac:dyDescent="0.3">
      <c r="A7502" s="14">
        <v>452187</v>
      </c>
      <c r="B7502" s="16" t="s">
        <v>10010</v>
      </c>
      <c r="C7502" s="16" t="s">
        <v>108</v>
      </c>
      <c r="D7502" s="4">
        <v>43061</v>
      </c>
      <c r="E7502" s="23">
        <v>2017</v>
      </c>
      <c r="F7502" s="19">
        <v>7</v>
      </c>
      <c r="G7502" s="19">
        <f>IF(Movies[[#This Row],[rating]]=0,"",Movies[[#This Row],[rating]])</f>
        <v>7</v>
      </c>
      <c r="H7502" s="19" t="str">
        <f>IF(Movies[[#This Row],[rating]]=0,"No Rating","Rated")</f>
        <v>Rated</v>
      </c>
      <c r="I7502" s="16" t="s">
        <v>713</v>
      </c>
      <c r="J7502" s="29" t="s">
        <v>110</v>
      </c>
      <c r="K7502" s="19">
        <v>11.089</v>
      </c>
      <c r="L7502" s="26">
        <v>883</v>
      </c>
    </row>
    <row r="7503" spans="1:12" x14ac:dyDescent="0.3">
      <c r="A7503" s="14">
        <v>412678</v>
      </c>
      <c r="B7503" s="16" t="s">
        <v>10011</v>
      </c>
      <c r="C7503" s="16" t="s">
        <v>776</v>
      </c>
      <c r="D7503" s="4">
        <v>42758</v>
      </c>
      <c r="E7503" s="23">
        <v>2017</v>
      </c>
      <c r="F7503" s="19">
        <v>5</v>
      </c>
      <c r="G7503" s="19">
        <f>IF(Movies[[#This Row],[rating]]=0,"",Movies[[#This Row],[rating]])</f>
        <v>5</v>
      </c>
      <c r="H7503" s="19" t="str">
        <f>IF(Movies[[#This Row],[rating]]=0,"No Rating","Rated")</f>
        <v>Rated</v>
      </c>
      <c r="I7503" s="16" t="s">
        <v>9779</v>
      </c>
      <c r="J7503" s="29" t="s">
        <v>12</v>
      </c>
      <c r="K7503" s="19">
        <v>11.087999999999999</v>
      </c>
      <c r="L7503" s="26">
        <v>52</v>
      </c>
    </row>
    <row r="7504" spans="1:12" x14ac:dyDescent="0.3">
      <c r="A7504" s="14">
        <v>397852</v>
      </c>
      <c r="B7504" s="16" t="s">
        <v>10012</v>
      </c>
      <c r="C7504" s="16" t="s">
        <v>1265</v>
      </c>
      <c r="D7504" s="4">
        <v>43000</v>
      </c>
      <c r="E7504" s="23">
        <v>2017</v>
      </c>
      <c r="F7504" s="19">
        <v>5.53</v>
      </c>
      <c r="G7504" s="19">
        <f>IF(Movies[[#This Row],[rating]]=0,"",Movies[[#This Row],[rating]])</f>
        <v>5.53</v>
      </c>
      <c r="H7504" s="19" t="str">
        <f>IF(Movies[[#This Row],[rating]]=0,"No Rating","Rated")</f>
        <v>Rated</v>
      </c>
      <c r="I7504" s="16" t="s">
        <v>10013</v>
      </c>
      <c r="J7504" s="29" t="s">
        <v>517</v>
      </c>
      <c r="K7504" s="19">
        <v>11.085000000000001</v>
      </c>
      <c r="L7504" s="26">
        <v>248</v>
      </c>
    </row>
    <row r="7505" spans="1:12" x14ac:dyDescent="0.3">
      <c r="A7505" s="14">
        <v>432991</v>
      </c>
      <c r="B7505" s="16" t="s">
        <v>10014</v>
      </c>
      <c r="C7505" s="16" t="s">
        <v>10015</v>
      </c>
      <c r="D7505" s="4">
        <v>42766</v>
      </c>
      <c r="E7505" s="23">
        <v>2017</v>
      </c>
      <c r="F7505" s="19">
        <v>5.3</v>
      </c>
      <c r="G7505" s="19">
        <f>IF(Movies[[#This Row],[rating]]=0,"",Movies[[#This Row],[rating]])</f>
        <v>5.3</v>
      </c>
      <c r="H7505" s="19" t="str">
        <f>IF(Movies[[#This Row],[rating]]=0,"No Rating","Rated")</f>
        <v>Rated</v>
      </c>
      <c r="I7505" s="16" t="s">
        <v>239</v>
      </c>
      <c r="J7505" s="29" t="s">
        <v>34</v>
      </c>
      <c r="K7505" s="19">
        <v>11.08</v>
      </c>
      <c r="L7505" s="26">
        <v>48</v>
      </c>
    </row>
    <row r="7506" spans="1:12" x14ac:dyDescent="0.3">
      <c r="A7506" s="14">
        <v>369894</v>
      </c>
      <c r="B7506" s="16" t="s">
        <v>10016</v>
      </c>
      <c r="C7506" s="16" t="s">
        <v>10</v>
      </c>
      <c r="D7506" s="4">
        <v>42874</v>
      </c>
      <c r="E7506" s="23">
        <v>2017</v>
      </c>
      <c r="F7506" s="19">
        <v>6.2</v>
      </c>
      <c r="G7506" s="19">
        <f>IF(Movies[[#This Row],[rating]]=0,"",Movies[[#This Row],[rating]])</f>
        <v>6.2</v>
      </c>
      <c r="H7506" s="19" t="str">
        <f>IF(Movies[[#This Row],[rating]]=0,"No Rating","Rated")</f>
        <v>Rated</v>
      </c>
      <c r="I7506" s="16" t="s">
        <v>49</v>
      </c>
      <c r="J7506" s="29" t="s">
        <v>12</v>
      </c>
      <c r="K7506" s="19">
        <v>11.055999999999999</v>
      </c>
      <c r="L7506" s="26">
        <v>411</v>
      </c>
    </row>
    <row r="7507" spans="1:12" x14ac:dyDescent="0.3">
      <c r="A7507" s="14">
        <v>480623</v>
      </c>
      <c r="B7507" s="16" t="s">
        <v>10017</v>
      </c>
      <c r="C7507" s="16" t="s">
        <v>1845</v>
      </c>
      <c r="D7507" s="4">
        <v>43092</v>
      </c>
      <c r="E7507" s="23">
        <v>2017</v>
      </c>
      <c r="F7507" s="19">
        <v>7</v>
      </c>
      <c r="G7507" s="19">
        <f>IF(Movies[[#This Row],[rating]]=0,"",Movies[[#This Row],[rating]])</f>
        <v>7</v>
      </c>
      <c r="H7507" s="19" t="str">
        <f>IF(Movies[[#This Row],[rating]]=0,"No Rating","Rated")</f>
        <v>Rated</v>
      </c>
      <c r="I7507" s="16" t="s">
        <v>4169</v>
      </c>
      <c r="J7507" s="29" t="s">
        <v>12</v>
      </c>
      <c r="K7507" s="19">
        <v>11.038</v>
      </c>
      <c r="L7507" s="26">
        <v>148</v>
      </c>
    </row>
    <row r="7508" spans="1:12" x14ac:dyDescent="0.3">
      <c r="A7508" s="14">
        <v>459159</v>
      </c>
      <c r="B7508" s="16" t="s">
        <v>10018</v>
      </c>
      <c r="C7508" s="16" t="s">
        <v>10</v>
      </c>
      <c r="D7508" s="4">
        <v>42944</v>
      </c>
      <c r="E7508" s="23">
        <v>2017</v>
      </c>
      <c r="F7508" s="19">
        <v>6.4249999999999998</v>
      </c>
      <c r="G7508" s="19">
        <f>IF(Movies[[#This Row],[rating]]=0,"",Movies[[#This Row],[rating]])</f>
        <v>6.4249999999999998</v>
      </c>
      <c r="H7508" s="19" t="str">
        <f>IF(Movies[[#This Row],[rating]]=0,"No Rating","Rated")</f>
        <v>Rated</v>
      </c>
      <c r="I7508" s="16" t="s">
        <v>10019</v>
      </c>
      <c r="J7508" s="29" t="s">
        <v>12</v>
      </c>
      <c r="K7508" s="19">
        <v>11.038</v>
      </c>
      <c r="L7508" s="26">
        <v>181</v>
      </c>
    </row>
    <row r="7509" spans="1:12" x14ac:dyDescent="0.3">
      <c r="A7509" s="14">
        <v>426338</v>
      </c>
      <c r="B7509" s="16" t="s">
        <v>10020</v>
      </c>
      <c r="C7509" s="16" t="s">
        <v>51</v>
      </c>
      <c r="D7509" s="4">
        <v>43007</v>
      </c>
      <c r="E7509" s="23">
        <v>2017</v>
      </c>
      <c r="F7509" s="19">
        <v>6.8</v>
      </c>
      <c r="G7509" s="19">
        <f>IF(Movies[[#This Row],[rating]]=0,"",Movies[[#This Row],[rating]])</f>
        <v>6.8</v>
      </c>
      <c r="H7509" s="19" t="str">
        <f>IF(Movies[[#This Row],[rating]]=0,"No Rating","Rated")</f>
        <v>Rated</v>
      </c>
      <c r="I7509" s="16" t="s">
        <v>273</v>
      </c>
      <c r="J7509" s="29" t="s">
        <v>34</v>
      </c>
      <c r="K7509" s="19">
        <v>11.013999999999999</v>
      </c>
      <c r="L7509" s="26">
        <v>353</v>
      </c>
    </row>
    <row r="7510" spans="1:12" x14ac:dyDescent="0.3">
      <c r="A7510" s="14">
        <v>485504</v>
      </c>
      <c r="B7510" s="16" t="s">
        <v>10021</v>
      </c>
      <c r="C7510" s="16" t="s">
        <v>10</v>
      </c>
      <c r="D7510" s="4">
        <v>43077</v>
      </c>
      <c r="E7510" s="23">
        <v>2017</v>
      </c>
      <c r="F7510" s="19">
        <v>5.6</v>
      </c>
      <c r="G7510" s="19">
        <f>IF(Movies[[#This Row],[rating]]=0,"",Movies[[#This Row],[rating]])</f>
        <v>5.6</v>
      </c>
      <c r="H7510" s="19" t="str">
        <f>IF(Movies[[#This Row],[rating]]=0,"No Rating","Rated")</f>
        <v>Rated</v>
      </c>
      <c r="I7510" s="16" t="s">
        <v>530</v>
      </c>
      <c r="J7510" s="29" t="s">
        <v>12</v>
      </c>
      <c r="K7510" s="19">
        <v>10.986000000000001</v>
      </c>
      <c r="L7510" s="26">
        <v>321</v>
      </c>
    </row>
    <row r="7511" spans="1:12" x14ac:dyDescent="0.3">
      <c r="A7511" s="14">
        <v>411741</v>
      </c>
      <c r="B7511" s="16" t="s">
        <v>10022</v>
      </c>
      <c r="C7511" s="16" t="s">
        <v>10</v>
      </c>
      <c r="D7511" s="4">
        <v>42958</v>
      </c>
      <c r="E7511" s="23">
        <v>2017</v>
      </c>
      <c r="F7511" s="19">
        <v>6.4</v>
      </c>
      <c r="G7511" s="19">
        <f>IF(Movies[[#This Row],[rating]]=0,"",Movies[[#This Row],[rating]])</f>
        <v>6.4</v>
      </c>
      <c r="H7511" s="19" t="str">
        <f>IF(Movies[[#This Row],[rating]]=0,"No Rating","Rated")</f>
        <v>Rated</v>
      </c>
      <c r="I7511" s="16" t="s">
        <v>180</v>
      </c>
      <c r="J7511" s="29" t="s">
        <v>12</v>
      </c>
      <c r="K7511" s="19">
        <v>10.978</v>
      </c>
      <c r="L7511" s="26">
        <v>981</v>
      </c>
    </row>
    <row r="7512" spans="1:12" x14ac:dyDescent="0.3">
      <c r="A7512" s="14">
        <v>409421</v>
      </c>
      <c r="B7512" s="16" t="s">
        <v>10023</v>
      </c>
      <c r="C7512" s="16" t="s">
        <v>144</v>
      </c>
      <c r="D7512" s="4">
        <v>42875</v>
      </c>
      <c r="E7512" s="23">
        <v>2017</v>
      </c>
      <c r="F7512" s="19">
        <v>6.4509999999999996</v>
      </c>
      <c r="G7512" s="19">
        <f>IF(Movies[[#This Row],[rating]]=0,"",Movies[[#This Row],[rating]])</f>
        <v>6.4509999999999996</v>
      </c>
      <c r="H7512" s="19" t="str">
        <f>IF(Movies[[#This Row],[rating]]=0,"No Rating","Rated")</f>
        <v>Rated</v>
      </c>
      <c r="I7512" s="16" t="s">
        <v>10024</v>
      </c>
      <c r="J7512" s="29" t="s">
        <v>146</v>
      </c>
      <c r="K7512" s="19">
        <v>10.954000000000001</v>
      </c>
      <c r="L7512" s="26">
        <v>307</v>
      </c>
    </row>
    <row r="7513" spans="1:12" x14ac:dyDescent="0.3">
      <c r="A7513" s="14">
        <v>423646</v>
      </c>
      <c r="B7513" s="16" t="s">
        <v>10025</v>
      </c>
      <c r="C7513" s="16" t="s">
        <v>8007</v>
      </c>
      <c r="D7513" s="4">
        <v>43062</v>
      </c>
      <c r="E7513" s="23">
        <v>2017</v>
      </c>
      <c r="F7513" s="19">
        <v>6.9</v>
      </c>
      <c r="G7513" s="19">
        <f>IF(Movies[[#This Row],[rating]]=0,"",Movies[[#This Row],[rating]])</f>
        <v>6.9</v>
      </c>
      <c r="H7513" s="19" t="str">
        <f>IF(Movies[[#This Row],[rating]]=0,"No Rating","Rated")</f>
        <v>Rated</v>
      </c>
      <c r="I7513" s="16" t="s">
        <v>306</v>
      </c>
      <c r="J7513" s="29" t="s">
        <v>286</v>
      </c>
      <c r="K7513" s="19">
        <v>10.951000000000001</v>
      </c>
      <c r="L7513" s="26">
        <v>818</v>
      </c>
    </row>
    <row r="7514" spans="1:12" x14ac:dyDescent="0.3">
      <c r="A7514" s="14">
        <v>392982</v>
      </c>
      <c r="B7514" s="16" t="s">
        <v>10026</v>
      </c>
      <c r="C7514" s="16" t="s">
        <v>6590</v>
      </c>
      <c r="D7514" s="4">
        <v>43021</v>
      </c>
      <c r="E7514" s="23">
        <v>2017</v>
      </c>
      <c r="F7514" s="19">
        <v>7.2</v>
      </c>
      <c r="G7514" s="19">
        <f>IF(Movies[[#This Row],[rating]]=0,"",Movies[[#This Row],[rating]])</f>
        <v>7.2</v>
      </c>
      <c r="H7514" s="19" t="str">
        <f>IF(Movies[[#This Row],[rating]]=0,"No Rating","Rated")</f>
        <v>Rated</v>
      </c>
      <c r="I7514" s="16" t="s">
        <v>49</v>
      </c>
      <c r="J7514" s="29" t="s">
        <v>12</v>
      </c>
      <c r="K7514" s="19">
        <v>10.951000000000001</v>
      </c>
      <c r="L7514" s="26">
        <v>620</v>
      </c>
    </row>
    <row r="7515" spans="1:12" x14ac:dyDescent="0.3">
      <c r="A7515" s="14">
        <v>471014</v>
      </c>
      <c r="B7515" s="16" t="s">
        <v>10027</v>
      </c>
      <c r="C7515" s="16" t="s">
        <v>10</v>
      </c>
      <c r="D7515" s="4">
        <v>43028</v>
      </c>
      <c r="E7515" s="23">
        <v>2017</v>
      </c>
      <c r="F7515" s="19">
        <v>6.109</v>
      </c>
      <c r="G7515" s="19">
        <f>IF(Movies[[#This Row],[rating]]=0,"",Movies[[#This Row],[rating]])</f>
        <v>6.109</v>
      </c>
      <c r="H7515" s="19" t="str">
        <f>IF(Movies[[#This Row],[rating]]=0,"No Rating","Rated")</f>
        <v>Rated</v>
      </c>
      <c r="I7515" s="16" t="s">
        <v>78</v>
      </c>
      <c r="J7515" s="29" t="s">
        <v>12</v>
      </c>
      <c r="K7515" s="19">
        <v>10.948</v>
      </c>
      <c r="L7515" s="26">
        <v>635</v>
      </c>
    </row>
    <row r="7516" spans="1:12" x14ac:dyDescent="0.3">
      <c r="A7516" s="14">
        <v>353440</v>
      </c>
      <c r="B7516" s="16" t="s">
        <v>10028</v>
      </c>
      <c r="C7516" s="16" t="s">
        <v>10</v>
      </c>
      <c r="D7516" s="4">
        <v>42976</v>
      </c>
      <c r="E7516" s="23">
        <v>2017</v>
      </c>
      <c r="F7516" s="19">
        <v>4.5</v>
      </c>
      <c r="G7516" s="19">
        <f>IF(Movies[[#This Row],[rating]]=0,"",Movies[[#This Row],[rating]])</f>
        <v>4.5</v>
      </c>
      <c r="H7516" s="19" t="str">
        <f>IF(Movies[[#This Row],[rating]]=0,"No Rating","Rated")</f>
        <v>Rated</v>
      </c>
      <c r="I7516" s="16" t="s">
        <v>30</v>
      </c>
      <c r="J7516" s="29" t="s">
        <v>12</v>
      </c>
      <c r="K7516" s="19">
        <v>10.938000000000001</v>
      </c>
      <c r="L7516" s="26">
        <v>115</v>
      </c>
    </row>
    <row r="7517" spans="1:12" x14ac:dyDescent="0.3">
      <c r="A7517" s="14">
        <v>432613</v>
      </c>
      <c r="B7517" s="16" t="s">
        <v>10029</v>
      </c>
      <c r="C7517" s="16" t="s">
        <v>108</v>
      </c>
      <c r="D7517" s="4">
        <v>43033</v>
      </c>
      <c r="E7517" s="23">
        <v>2017</v>
      </c>
      <c r="F7517" s="19">
        <v>6.2</v>
      </c>
      <c r="G7517" s="19">
        <f>IF(Movies[[#This Row],[rating]]=0,"",Movies[[#This Row],[rating]])</f>
        <v>6.2</v>
      </c>
      <c r="H7517" s="19" t="str">
        <f>IF(Movies[[#This Row],[rating]]=0,"No Rating","Rated")</f>
        <v>Rated</v>
      </c>
      <c r="I7517" s="16" t="s">
        <v>30</v>
      </c>
      <c r="J7517" s="29" t="s">
        <v>110</v>
      </c>
      <c r="K7517" s="19">
        <v>10.930999999999999</v>
      </c>
      <c r="L7517" s="26">
        <v>974</v>
      </c>
    </row>
    <row r="7518" spans="1:12" x14ac:dyDescent="0.3">
      <c r="A7518" s="14">
        <v>443297</v>
      </c>
      <c r="B7518" s="16" t="s">
        <v>10030</v>
      </c>
      <c r="C7518" s="16" t="s">
        <v>10</v>
      </c>
      <c r="D7518" s="4">
        <v>42773</v>
      </c>
      <c r="E7518" s="23">
        <v>2017</v>
      </c>
      <c r="F7518" s="19">
        <v>4.7</v>
      </c>
      <c r="G7518" s="19">
        <f>IF(Movies[[#This Row],[rating]]=0,"",Movies[[#This Row],[rating]])</f>
        <v>4.7</v>
      </c>
      <c r="H7518" s="19" t="str">
        <f>IF(Movies[[#This Row],[rating]]=0,"No Rating","Rated")</f>
        <v>Rated</v>
      </c>
      <c r="I7518" s="16" t="s">
        <v>15</v>
      </c>
      <c r="J7518" s="29" t="s">
        <v>12</v>
      </c>
      <c r="K7518" s="19">
        <v>10.907</v>
      </c>
      <c r="L7518" s="26">
        <v>78</v>
      </c>
    </row>
    <row r="7519" spans="1:12" x14ac:dyDescent="0.3">
      <c r="A7519" s="14">
        <v>375327</v>
      </c>
      <c r="B7519" s="16" t="s">
        <v>10031</v>
      </c>
      <c r="C7519" s="16" t="s">
        <v>10032</v>
      </c>
      <c r="D7519" s="4">
        <v>43000</v>
      </c>
      <c r="E7519" s="23">
        <v>2017</v>
      </c>
      <c r="F7519" s="19">
        <v>5.5</v>
      </c>
      <c r="G7519" s="19">
        <f>IF(Movies[[#This Row],[rating]]=0,"",Movies[[#This Row],[rating]])</f>
        <v>5.5</v>
      </c>
      <c r="H7519" s="19" t="str">
        <f>IF(Movies[[#This Row],[rating]]=0,"No Rating","Rated")</f>
        <v>Rated</v>
      </c>
      <c r="I7519" s="16" t="s">
        <v>858</v>
      </c>
      <c r="J7519" s="29" t="s">
        <v>12</v>
      </c>
      <c r="K7519" s="19">
        <v>10.904999999999999</v>
      </c>
      <c r="L7519" s="26">
        <v>294</v>
      </c>
    </row>
    <row r="7520" spans="1:12" x14ac:dyDescent="0.3">
      <c r="A7520" s="14">
        <v>345923</v>
      </c>
      <c r="B7520" s="16" t="s">
        <v>10033</v>
      </c>
      <c r="C7520" s="16" t="s">
        <v>10</v>
      </c>
      <c r="D7520" s="4">
        <v>42957</v>
      </c>
      <c r="E7520" s="23">
        <v>2017</v>
      </c>
      <c r="F7520" s="19">
        <v>5.2</v>
      </c>
      <c r="G7520" s="19">
        <f>IF(Movies[[#This Row],[rating]]=0,"",Movies[[#This Row],[rating]])</f>
        <v>5.2</v>
      </c>
      <c r="H7520" s="19" t="str">
        <f>IF(Movies[[#This Row],[rating]]=0,"No Rating","Rated")</f>
        <v>Rated</v>
      </c>
      <c r="I7520" s="16" t="s">
        <v>629</v>
      </c>
      <c r="J7520" s="29" t="s">
        <v>12</v>
      </c>
      <c r="K7520" s="19">
        <v>10.884</v>
      </c>
      <c r="L7520" s="26">
        <v>585</v>
      </c>
    </row>
    <row r="7521" spans="1:12" x14ac:dyDescent="0.3">
      <c r="A7521" s="14">
        <v>393306</v>
      </c>
      <c r="B7521" s="16" t="s">
        <v>9064</v>
      </c>
      <c r="C7521" s="16" t="s">
        <v>10</v>
      </c>
      <c r="D7521" s="4">
        <v>42754</v>
      </c>
      <c r="E7521" s="23">
        <v>2017</v>
      </c>
      <c r="F7521" s="19">
        <v>4.5</v>
      </c>
      <c r="G7521" s="19">
        <f>IF(Movies[[#This Row],[rating]]=0,"",Movies[[#This Row],[rating]])</f>
        <v>4.5</v>
      </c>
      <c r="H7521" s="19" t="str">
        <f>IF(Movies[[#This Row],[rating]]=0,"No Rating","Rated")</f>
        <v>Rated</v>
      </c>
      <c r="I7521" s="16" t="s">
        <v>638</v>
      </c>
      <c r="J7521" s="29" t="s">
        <v>12</v>
      </c>
      <c r="K7521" s="19">
        <v>10.862</v>
      </c>
      <c r="L7521" s="26">
        <v>88</v>
      </c>
    </row>
    <row r="7522" spans="1:12" x14ac:dyDescent="0.3">
      <c r="A7522" s="14">
        <v>411999</v>
      </c>
      <c r="B7522" s="16" t="s">
        <v>10034</v>
      </c>
      <c r="C7522" s="16" t="s">
        <v>367</v>
      </c>
      <c r="D7522" s="4">
        <v>42902</v>
      </c>
      <c r="E7522" s="23">
        <v>2017</v>
      </c>
      <c r="F7522" s="19">
        <v>6.4</v>
      </c>
      <c r="G7522" s="19">
        <f>IF(Movies[[#This Row],[rating]]=0,"",Movies[[#This Row],[rating]])</f>
        <v>6.4</v>
      </c>
      <c r="H7522" s="19" t="str">
        <f>IF(Movies[[#This Row],[rating]]=0,"No Rating","Rated")</f>
        <v>Rated</v>
      </c>
      <c r="I7522" s="16" t="s">
        <v>10035</v>
      </c>
      <c r="J7522" s="29" t="s">
        <v>12</v>
      </c>
      <c r="K7522" s="19">
        <v>10.845000000000001</v>
      </c>
      <c r="L7522" s="26">
        <v>425</v>
      </c>
    </row>
    <row r="7523" spans="1:12" x14ac:dyDescent="0.3">
      <c r="A7523" s="14">
        <v>349067</v>
      </c>
      <c r="B7523" s="16" t="s">
        <v>10036</v>
      </c>
      <c r="C7523" s="16" t="s">
        <v>74</v>
      </c>
      <c r="D7523" s="4">
        <v>43041</v>
      </c>
      <c r="E7523" s="23">
        <v>2017</v>
      </c>
      <c r="F7523" s="19">
        <v>6.8</v>
      </c>
      <c r="G7523" s="19">
        <f>IF(Movies[[#This Row],[rating]]=0,"",Movies[[#This Row],[rating]])</f>
        <v>6.8</v>
      </c>
      <c r="H7523" s="19" t="str">
        <f>IF(Movies[[#This Row],[rating]]=0,"No Rating","Rated")</f>
        <v>Rated</v>
      </c>
      <c r="I7523" s="16" t="s">
        <v>10037</v>
      </c>
      <c r="J7523" s="29" t="s">
        <v>34</v>
      </c>
      <c r="K7523" s="19">
        <v>10.843999999999999</v>
      </c>
      <c r="L7523" s="26">
        <v>240</v>
      </c>
    </row>
    <row r="7524" spans="1:12" x14ac:dyDescent="0.3">
      <c r="A7524" s="14">
        <v>401546</v>
      </c>
      <c r="B7524" s="16" t="s">
        <v>6860</v>
      </c>
      <c r="C7524" s="16" t="s">
        <v>10</v>
      </c>
      <c r="D7524" s="4">
        <v>42860</v>
      </c>
      <c r="E7524" s="23">
        <v>2017</v>
      </c>
      <c r="F7524" s="19">
        <v>4.5</v>
      </c>
      <c r="G7524" s="19">
        <f>IF(Movies[[#This Row],[rating]]=0,"",Movies[[#This Row],[rating]])</f>
        <v>4.5</v>
      </c>
      <c r="H7524" s="19" t="str">
        <f>IF(Movies[[#This Row],[rating]]=0,"No Rating","Rated")</f>
        <v>Rated</v>
      </c>
      <c r="I7524" s="16" t="s">
        <v>23</v>
      </c>
      <c r="J7524" s="29" t="s">
        <v>12</v>
      </c>
      <c r="K7524" s="19">
        <v>10.842000000000001</v>
      </c>
      <c r="L7524" s="26">
        <v>291</v>
      </c>
    </row>
    <row r="7525" spans="1:12" x14ac:dyDescent="0.3">
      <c r="A7525" s="14">
        <v>332283</v>
      </c>
      <c r="B7525" s="16" t="s">
        <v>10038</v>
      </c>
      <c r="C7525" s="16" t="s">
        <v>10039</v>
      </c>
      <c r="D7525" s="4">
        <v>42953</v>
      </c>
      <c r="E7525" s="23">
        <v>2017</v>
      </c>
      <c r="F7525" s="19">
        <v>7.0270000000000001</v>
      </c>
      <c r="G7525" s="19">
        <f>IF(Movies[[#This Row],[rating]]=0,"",Movies[[#This Row],[rating]])</f>
        <v>7.0270000000000001</v>
      </c>
      <c r="H7525" s="19" t="str">
        <f>IF(Movies[[#This Row],[rating]]=0,"No Rating","Rated")</f>
        <v>Rated</v>
      </c>
      <c r="I7525" s="16" t="s">
        <v>52</v>
      </c>
      <c r="J7525" s="29" t="s">
        <v>12</v>
      </c>
      <c r="K7525" s="19">
        <v>10.83</v>
      </c>
      <c r="L7525" s="26">
        <v>993</v>
      </c>
    </row>
    <row r="7526" spans="1:12" x14ac:dyDescent="0.3">
      <c r="A7526" s="14">
        <v>348389</v>
      </c>
      <c r="B7526" s="16" t="s">
        <v>10040</v>
      </c>
      <c r="C7526" s="16" t="s">
        <v>416</v>
      </c>
      <c r="D7526" s="4">
        <v>42922</v>
      </c>
      <c r="E7526" s="23">
        <v>2017</v>
      </c>
      <c r="F7526" s="19">
        <v>5</v>
      </c>
      <c r="G7526" s="19">
        <f>IF(Movies[[#This Row],[rating]]=0,"",Movies[[#This Row],[rating]])</f>
        <v>5</v>
      </c>
      <c r="H7526" s="19" t="str">
        <f>IF(Movies[[#This Row],[rating]]=0,"No Rating","Rated")</f>
        <v>Rated</v>
      </c>
      <c r="I7526" s="16" t="s">
        <v>193</v>
      </c>
      <c r="J7526" s="29" t="s">
        <v>12</v>
      </c>
      <c r="K7526" s="19">
        <v>10.819000000000001</v>
      </c>
      <c r="L7526" s="26">
        <v>210</v>
      </c>
    </row>
    <row r="7527" spans="1:12" x14ac:dyDescent="0.3">
      <c r="A7527" s="14">
        <v>528210</v>
      </c>
      <c r="B7527" s="16" t="s">
        <v>10041</v>
      </c>
      <c r="C7527" s="16" t="s">
        <v>411</v>
      </c>
      <c r="D7527" s="4">
        <v>43049</v>
      </c>
      <c r="E7527" s="23">
        <v>2017</v>
      </c>
      <c r="F7527" s="19">
        <v>7.3</v>
      </c>
      <c r="G7527" s="19">
        <f>IF(Movies[[#This Row],[rating]]=0,"",Movies[[#This Row],[rating]])</f>
        <v>7.3</v>
      </c>
      <c r="H7527" s="19" t="str">
        <f>IF(Movies[[#This Row],[rating]]=0,"No Rating","Rated")</f>
        <v>Rated</v>
      </c>
      <c r="I7527" s="16" t="s">
        <v>9999</v>
      </c>
      <c r="J7527" s="29" t="s">
        <v>342</v>
      </c>
      <c r="K7527" s="19">
        <v>10.817</v>
      </c>
      <c r="L7527" s="26">
        <v>188</v>
      </c>
    </row>
    <row r="7528" spans="1:12" x14ac:dyDescent="0.3">
      <c r="A7528" s="14">
        <v>435841</v>
      </c>
      <c r="B7528" s="16" t="s">
        <v>10042</v>
      </c>
      <c r="C7528" s="16" t="s">
        <v>94</v>
      </c>
      <c r="D7528" s="4">
        <v>43083</v>
      </c>
      <c r="E7528" s="23">
        <v>2017</v>
      </c>
      <c r="F7528" s="19">
        <v>7.1</v>
      </c>
      <c r="G7528" s="19">
        <f>IF(Movies[[#This Row],[rating]]=0,"",Movies[[#This Row],[rating]])</f>
        <v>7.1</v>
      </c>
      <c r="H7528" s="19" t="str">
        <f>IF(Movies[[#This Row],[rating]]=0,"No Rating","Rated")</f>
        <v>Rated</v>
      </c>
      <c r="I7528" s="16" t="s">
        <v>193</v>
      </c>
      <c r="J7528" s="29" t="s">
        <v>96</v>
      </c>
      <c r="K7528" s="19">
        <v>10.798999999999999</v>
      </c>
      <c r="L7528" s="26">
        <v>190</v>
      </c>
    </row>
    <row r="7529" spans="1:12" x14ac:dyDescent="0.3">
      <c r="A7529" s="14">
        <v>431937</v>
      </c>
      <c r="B7529" s="16" t="s">
        <v>10043</v>
      </c>
      <c r="C7529" s="16" t="s">
        <v>838</v>
      </c>
      <c r="D7529" s="4">
        <v>42802</v>
      </c>
      <c r="E7529" s="23">
        <v>2017</v>
      </c>
      <c r="F7529" s="19">
        <v>7.47</v>
      </c>
      <c r="G7529" s="19">
        <f>IF(Movies[[#This Row],[rating]]=0,"",Movies[[#This Row],[rating]])</f>
        <v>7.47</v>
      </c>
      <c r="H7529" s="19" t="str">
        <f>IF(Movies[[#This Row],[rating]]=0,"No Rating","Rated")</f>
        <v>Rated</v>
      </c>
      <c r="I7529" s="16" t="s">
        <v>1460</v>
      </c>
      <c r="J7529" s="29" t="s">
        <v>110</v>
      </c>
      <c r="K7529" s="19">
        <v>10.784000000000001</v>
      </c>
      <c r="L7529" s="26">
        <v>443</v>
      </c>
    </row>
    <row r="7530" spans="1:12" x14ac:dyDescent="0.3">
      <c r="A7530" s="14">
        <v>411976</v>
      </c>
      <c r="B7530" s="16" t="s">
        <v>10044</v>
      </c>
      <c r="C7530" s="16" t="s">
        <v>10</v>
      </c>
      <c r="D7530" s="4">
        <v>43035</v>
      </c>
      <c r="E7530" s="23">
        <v>2017</v>
      </c>
      <c r="F7530" s="19">
        <v>6.4</v>
      </c>
      <c r="G7530" s="19">
        <f>IF(Movies[[#This Row],[rating]]=0,"",Movies[[#This Row],[rating]])</f>
        <v>6.4</v>
      </c>
      <c r="H7530" s="19" t="str">
        <f>IF(Movies[[#This Row],[rating]]=0,"No Rating","Rated")</f>
        <v>Rated</v>
      </c>
      <c r="I7530" s="16" t="s">
        <v>49</v>
      </c>
      <c r="J7530" s="29" t="s">
        <v>12</v>
      </c>
      <c r="K7530" s="19">
        <v>10.75</v>
      </c>
      <c r="L7530" s="26">
        <v>169</v>
      </c>
    </row>
    <row r="7531" spans="1:12" x14ac:dyDescent="0.3">
      <c r="A7531" s="14">
        <v>401743</v>
      </c>
      <c r="B7531" s="16" t="s">
        <v>10045</v>
      </c>
      <c r="C7531" s="16" t="s">
        <v>10</v>
      </c>
      <c r="D7531" s="4">
        <v>42818</v>
      </c>
      <c r="E7531" s="23">
        <v>2017</v>
      </c>
      <c r="F7531" s="19">
        <v>6.2</v>
      </c>
      <c r="G7531" s="19">
        <f>IF(Movies[[#This Row],[rating]]=0,"",Movies[[#This Row],[rating]])</f>
        <v>6.2</v>
      </c>
      <c r="H7531" s="19" t="str">
        <f>IF(Movies[[#This Row],[rating]]=0,"No Rating","Rated")</f>
        <v>Rated</v>
      </c>
      <c r="I7531" s="16" t="s">
        <v>230</v>
      </c>
      <c r="J7531" s="29" t="s">
        <v>12</v>
      </c>
      <c r="K7531" s="19">
        <v>10.736000000000001</v>
      </c>
      <c r="L7531" s="26">
        <v>218</v>
      </c>
    </row>
    <row r="7532" spans="1:12" x14ac:dyDescent="0.3">
      <c r="A7532" s="14">
        <v>463800</v>
      </c>
      <c r="B7532" s="16" t="s">
        <v>10046</v>
      </c>
      <c r="C7532" s="16" t="s">
        <v>432</v>
      </c>
      <c r="D7532" s="4">
        <v>42914</v>
      </c>
      <c r="E7532" s="23">
        <v>2017</v>
      </c>
      <c r="F7532" s="19">
        <v>6.8</v>
      </c>
      <c r="G7532" s="19">
        <f>IF(Movies[[#This Row],[rating]]=0,"",Movies[[#This Row],[rating]])</f>
        <v>6.8</v>
      </c>
      <c r="H7532" s="19" t="str">
        <f>IF(Movies[[#This Row],[rating]]=0,"No Rating","Rated")</f>
        <v>Rated</v>
      </c>
      <c r="I7532" s="16" t="s">
        <v>10047</v>
      </c>
      <c r="J7532" s="29" t="s">
        <v>12</v>
      </c>
      <c r="K7532" s="19">
        <v>10.728999999999999</v>
      </c>
      <c r="L7532" s="26">
        <v>145</v>
      </c>
    </row>
    <row r="7533" spans="1:12" x14ac:dyDescent="0.3">
      <c r="A7533" s="14">
        <v>490189</v>
      </c>
      <c r="B7533" s="16" t="s">
        <v>10048</v>
      </c>
      <c r="C7533" s="16" t="s">
        <v>94</v>
      </c>
      <c r="D7533" s="4">
        <v>43026</v>
      </c>
      <c r="E7533" s="23">
        <v>2017</v>
      </c>
      <c r="F7533" s="19">
        <v>5.7</v>
      </c>
      <c r="G7533" s="19">
        <f>IF(Movies[[#This Row],[rating]]=0,"",Movies[[#This Row],[rating]])</f>
        <v>5.7</v>
      </c>
      <c r="H7533" s="19" t="str">
        <f>IF(Movies[[#This Row],[rating]]=0,"No Rating","Rated")</f>
        <v>Rated</v>
      </c>
      <c r="I7533" s="16" t="s">
        <v>33</v>
      </c>
      <c r="J7533" s="29" t="s">
        <v>96</v>
      </c>
      <c r="K7533" s="19">
        <v>10.722</v>
      </c>
      <c r="L7533" s="26">
        <v>6</v>
      </c>
    </row>
    <row r="7534" spans="1:12" x14ac:dyDescent="0.3">
      <c r="A7534" s="14">
        <v>431259</v>
      </c>
      <c r="B7534" s="16" t="s">
        <v>9706</v>
      </c>
      <c r="C7534" s="16" t="s">
        <v>10</v>
      </c>
      <c r="D7534" s="4">
        <v>42978</v>
      </c>
      <c r="E7534" s="23">
        <v>2017</v>
      </c>
      <c r="F7534" s="19">
        <v>4.8</v>
      </c>
      <c r="G7534" s="19">
        <f>IF(Movies[[#This Row],[rating]]=0,"",Movies[[#This Row],[rating]])</f>
        <v>4.8</v>
      </c>
      <c r="H7534" s="19" t="str">
        <f>IF(Movies[[#This Row],[rating]]=0,"No Rating","Rated")</f>
        <v>Rated</v>
      </c>
      <c r="I7534" s="16" t="s">
        <v>5155</v>
      </c>
      <c r="J7534" s="29" t="s">
        <v>12</v>
      </c>
      <c r="K7534" s="19">
        <v>10.722</v>
      </c>
      <c r="L7534" s="26">
        <v>239</v>
      </c>
    </row>
    <row r="7535" spans="1:12" x14ac:dyDescent="0.3">
      <c r="A7535" s="14">
        <v>448194</v>
      </c>
      <c r="B7535" s="16" t="s">
        <v>10049</v>
      </c>
      <c r="C7535" s="16" t="s">
        <v>432</v>
      </c>
      <c r="D7535" s="4">
        <v>43077</v>
      </c>
      <c r="E7535" s="23">
        <v>2017</v>
      </c>
      <c r="F7535" s="19">
        <v>5.9</v>
      </c>
      <c r="G7535" s="19">
        <f>IF(Movies[[#This Row],[rating]]=0,"",Movies[[#This Row],[rating]])</f>
        <v>5.9</v>
      </c>
      <c r="H7535" s="19" t="str">
        <f>IF(Movies[[#This Row],[rating]]=0,"No Rating","Rated")</f>
        <v>Rated</v>
      </c>
      <c r="I7535" s="16" t="s">
        <v>2940</v>
      </c>
      <c r="J7535" s="29" t="s">
        <v>12</v>
      </c>
      <c r="K7535" s="19">
        <v>10.718</v>
      </c>
      <c r="L7535" s="26">
        <v>315</v>
      </c>
    </row>
    <row r="7536" spans="1:12" x14ac:dyDescent="0.3">
      <c r="A7536" s="14">
        <v>449498</v>
      </c>
      <c r="B7536" s="16" t="s">
        <v>10050</v>
      </c>
      <c r="C7536" s="16" t="s">
        <v>432</v>
      </c>
      <c r="D7536" s="4">
        <v>43014</v>
      </c>
      <c r="E7536" s="23">
        <v>2017</v>
      </c>
      <c r="F7536" s="19">
        <v>5.3</v>
      </c>
      <c r="G7536" s="19">
        <f>IF(Movies[[#This Row],[rating]]=0,"",Movies[[#This Row],[rating]])</f>
        <v>5.3</v>
      </c>
      <c r="H7536" s="19" t="str">
        <f>IF(Movies[[#This Row],[rating]]=0,"No Rating","Rated")</f>
        <v>Rated</v>
      </c>
      <c r="I7536" s="16" t="s">
        <v>10051</v>
      </c>
      <c r="J7536" s="29" t="s">
        <v>12</v>
      </c>
      <c r="K7536" s="19">
        <v>10.711</v>
      </c>
      <c r="L7536" s="26">
        <v>80</v>
      </c>
    </row>
    <row r="7537" spans="1:12" x14ac:dyDescent="0.3">
      <c r="A7537" s="14">
        <v>382614</v>
      </c>
      <c r="B7537" s="16" t="s">
        <v>10052</v>
      </c>
      <c r="C7537" s="16" t="s">
        <v>10</v>
      </c>
      <c r="D7537" s="4">
        <v>42902</v>
      </c>
      <c r="E7537" s="23">
        <v>2017</v>
      </c>
      <c r="F7537" s="19">
        <v>7.5</v>
      </c>
      <c r="G7537" s="19">
        <f>IF(Movies[[#This Row],[rating]]=0,"",Movies[[#This Row],[rating]])</f>
        <v>7.5</v>
      </c>
      <c r="H7537" s="19" t="str">
        <f>IF(Movies[[#This Row],[rating]]=0,"No Rating","Rated")</f>
        <v>Rated</v>
      </c>
      <c r="I7537" s="16" t="s">
        <v>199</v>
      </c>
      <c r="J7537" s="29" t="s">
        <v>12</v>
      </c>
      <c r="K7537" s="19">
        <v>10.705</v>
      </c>
      <c r="L7537" s="26">
        <v>1294</v>
      </c>
    </row>
    <row r="7538" spans="1:12" x14ac:dyDescent="0.3">
      <c r="A7538" s="14">
        <v>345914</v>
      </c>
      <c r="B7538" s="16" t="s">
        <v>10053</v>
      </c>
      <c r="C7538" s="16" t="s">
        <v>10</v>
      </c>
      <c r="D7538" s="4">
        <v>42915</v>
      </c>
      <c r="E7538" s="23">
        <v>2017</v>
      </c>
      <c r="F7538" s="19">
        <v>5.6</v>
      </c>
      <c r="G7538" s="19">
        <f>IF(Movies[[#This Row],[rating]]=0,"",Movies[[#This Row],[rating]])</f>
        <v>5.6</v>
      </c>
      <c r="H7538" s="19" t="str">
        <f>IF(Movies[[#This Row],[rating]]=0,"No Rating","Rated")</f>
        <v>Rated</v>
      </c>
      <c r="I7538" s="16" t="s">
        <v>30</v>
      </c>
      <c r="J7538" s="29" t="s">
        <v>12</v>
      </c>
      <c r="K7538" s="19">
        <v>10.702</v>
      </c>
      <c r="L7538" s="26">
        <v>915</v>
      </c>
    </row>
    <row r="7539" spans="1:12" x14ac:dyDescent="0.3">
      <c r="A7539" s="14">
        <v>353569</v>
      </c>
      <c r="B7539" s="16" t="s">
        <v>10054</v>
      </c>
      <c r="C7539" s="16" t="s">
        <v>10</v>
      </c>
      <c r="D7539" s="4">
        <v>42797</v>
      </c>
      <c r="E7539" s="23">
        <v>2017</v>
      </c>
      <c r="F7539" s="19">
        <v>5.9</v>
      </c>
      <c r="G7539" s="19">
        <f>IF(Movies[[#This Row],[rating]]=0,"",Movies[[#This Row],[rating]])</f>
        <v>5.9</v>
      </c>
      <c r="H7539" s="19" t="str">
        <f>IF(Movies[[#This Row],[rating]]=0,"No Rating","Rated")</f>
        <v>Rated</v>
      </c>
      <c r="I7539" s="16" t="s">
        <v>180</v>
      </c>
      <c r="J7539" s="29" t="s">
        <v>12</v>
      </c>
      <c r="K7539" s="19">
        <v>10.701000000000001</v>
      </c>
      <c r="L7539" s="26">
        <v>960</v>
      </c>
    </row>
    <row r="7540" spans="1:12" x14ac:dyDescent="0.3">
      <c r="A7540" s="14">
        <v>472640</v>
      </c>
      <c r="B7540" s="16" t="s">
        <v>10055</v>
      </c>
      <c r="C7540" s="16" t="s">
        <v>10056</v>
      </c>
      <c r="D7540" s="4">
        <v>42984</v>
      </c>
      <c r="E7540" s="23">
        <v>2017</v>
      </c>
      <c r="F7540" s="19">
        <v>6.7</v>
      </c>
      <c r="G7540" s="19">
        <f>IF(Movies[[#This Row],[rating]]=0,"",Movies[[#This Row],[rating]])</f>
        <v>6.7</v>
      </c>
      <c r="H7540" s="19" t="str">
        <f>IF(Movies[[#This Row],[rating]]=0,"No Rating","Rated")</f>
        <v>Rated</v>
      </c>
      <c r="I7540" s="16" t="s">
        <v>713</v>
      </c>
      <c r="J7540" s="29" t="s">
        <v>578</v>
      </c>
      <c r="K7540" s="19">
        <v>10.696</v>
      </c>
      <c r="L7540" s="26">
        <v>154</v>
      </c>
    </row>
    <row r="7541" spans="1:12" x14ac:dyDescent="0.3">
      <c r="A7541" s="14">
        <v>378423</v>
      </c>
      <c r="B7541" s="16" t="s">
        <v>10057</v>
      </c>
      <c r="C7541" s="16" t="s">
        <v>10058</v>
      </c>
      <c r="D7541" s="4">
        <v>42754</v>
      </c>
      <c r="E7541" s="23">
        <v>2017</v>
      </c>
      <c r="F7541" s="19">
        <v>6.5</v>
      </c>
      <c r="G7541" s="19">
        <f>IF(Movies[[#This Row],[rating]]=0,"",Movies[[#This Row],[rating]])</f>
        <v>6.5</v>
      </c>
      <c r="H7541" s="19" t="str">
        <f>IF(Movies[[#This Row],[rating]]=0,"No Rating","Rated")</f>
        <v>Rated</v>
      </c>
      <c r="I7541" s="16" t="s">
        <v>10059</v>
      </c>
      <c r="J7541" s="29" t="s">
        <v>605</v>
      </c>
      <c r="K7541" s="19">
        <v>10.688000000000001</v>
      </c>
      <c r="L7541" s="26">
        <v>58</v>
      </c>
    </row>
    <row r="7542" spans="1:12" x14ac:dyDescent="0.3">
      <c r="A7542" s="14">
        <v>467546</v>
      </c>
      <c r="B7542" s="16" t="s">
        <v>6096</v>
      </c>
      <c r="C7542" s="16" t="s">
        <v>10060</v>
      </c>
      <c r="D7542" s="4">
        <v>43069</v>
      </c>
      <c r="E7542" s="23">
        <v>2017</v>
      </c>
      <c r="F7542" s="19">
        <v>6.2</v>
      </c>
      <c r="G7542" s="19">
        <f>IF(Movies[[#This Row],[rating]]=0,"",Movies[[#This Row],[rating]])</f>
        <v>6.2</v>
      </c>
      <c r="H7542" s="19" t="str">
        <f>IF(Movies[[#This Row],[rating]]=0,"No Rating","Rated")</f>
        <v>Rated</v>
      </c>
      <c r="I7542" s="16" t="s">
        <v>1241</v>
      </c>
      <c r="J7542" s="29" t="s">
        <v>286</v>
      </c>
      <c r="K7542" s="19">
        <v>10.667999999999999</v>
      </c>
      <c r="L7542" s="26">
        <v>120</v>
      </c>
    </row>
    <row r="7543" spans="1:12" x14ac:dyDescent="0.3">
      <c r="A7543" s="14">
        <v>436343</v>
      </c>
      <c r="B7543" s="16" t="s">
        <v>10061</v>
      </c>
      <c r="C7543" s="16" t="s">
        <v>2805</v>
      </c>
      <c r="D7543" s="4">
        <v>42796</v>
      </c>
      <c r="E7543" s="23">
        <v>2017</v>
      </c>
      <c r="F7543" s="19">
        <v>7.2309999999999999</v>
      </c>
      <c r="G7543" s="19">
        <f>IF(Movies[[#This Row],[rating]]=0,"",Movies[[#This Row],[rating]])</f>
        <v>7.2309999999999999</v>
      </c>
      <c r="H7543" s="19" t="str">
        <f>IF(Movies[[#This Row],[rating]]=0,"No Rating","Rated")</f>
        <v>Rated</v>
      </c>
      <c r="I7543" s="16" t="s">
        <v>4405</v>
      </c>
      <c r="J7543" s="29" t="s">
        <v>2109</v>
      </c>
      <c r="K7543" s="19">
        <v>10.664999999999999</v>
      </c>
      <c r="L7543" s="26">
        <v>554</v>
      </c>
    </row>
    <row r="7544" spans="1:12" x14ac:dyDescent="0.3">
      <c r="A7544" s="14">
        <v>458506</v>
      </c>
      <c r="B7544" s="16" t="s">
        <v>10062</v>
      </c>
      <c r="C7544" s="16" t="s">
        <v>10</v>
      </c>
      <c r="D7544" s="4">
        <v>42924</v>
      </c>
      <c r="E7544" s="23">
        <v>2017</v>
      </c>
      <c r="F7544" s="19">
        <v>6.7670000000000003</v>
      </c>
      <c r="G7544" s="19">
        <f>IF(Movies[[#This Row],[rating]]=0,"",Movies[[#This Row],[rating]])</f>
        <v>6.7670000000000003</v>
      </c>
      <c r="H7544" s="19" t="str">
        <f>IF(Movies[[#This Row],[rating]]=0,"No Rating","Rated")</f>
        <v>Rated</v>
      </c>
      <c r="I7544" s="16" t="s">
        <v>1003</v>
      </c>
      <c r="J7544" s="29" t="s">
        <v>12</v>
      </c>
      <c r="K7544" s="19">
        <v>10.661</v>
      </c>
      <c r="L7544" s="26">
        <v>234</v>
      </c>
    </row>
    <row r="7545" spans="1:12" x14ac:dyDescent="0.3">
      <c r="A7545" s="14">
        <v>420707</v>
      </c>
      <c r="B7545" s="16" t="s">
        <v>10063</v>
      </c>
      <c r="C7545" s="16" t="s">
        <v>367</v>
      </c>
      <c r="D7545" s="4">
        <v>42958</v>
      </c>
      <c r="E7545" s="23">
        <v>2017</v>
      </c>
      <c r="F7545" s="19">
        <v>4.5999999999999996</v>
      </c>
      <c r="G7545" s="19">
        <f>IF(Movies[[#This Row],[rating]]=0,"",Movies[[#This Row],[rating]])</f>
        <v>4.5999999999999996</v>
      </c>
      <c r="H7545" s="19" t="str">
        <f>IF(Movies[[#This Row],[rating]]=0,"No Rating","Rated")</f>
        <v>Rated</v>
      </c>
      <c r="I7545" s="16" t="s">
        <v>1133</v>
      </c>
      <c r="J7545" s="29" t="s">
        <v>12</v>
      </c>
      <c r="K7545" s="19">
        <v>10.628</v>
      </c>
      <c r="L7545" s="26">
        <v>324</v>
      </c>
    </row>
    <row r="7546" spans="1:12" x14ac:dyDescent="0.3">
      <c r="A7546" s="14">
        <v>448779</v>
      </c>
      <c r="B7546" s="16" t="s">
        <v>10064</v>
      </c>
      <c r="C7546" s="16" t="s">
        <v>108</v>
      </c>
      <c r="D7546" s="4">
        <v>42942</v>
      </c>
      <c r="E7546" s="23">
        <v>2017</v>
      </c>
      <c r="F7546" s="19">
        <v>6.3</v>
      </c>
      <c r="G7546" s="19">
        <f>IF(Movies[[#This Row],[rating]]=0,"",Movies[[#This Row],[rating]])</f>
        <v>6.3</v>
      </c>
      <c r="H7546" s="19" t="str">
        <f>IF(Movies[[#This Row],[rating]]=0,"No Rating","Rated")</f>
        <v>Rated</v>
      </c>
      <c r="I7546" s="16" t="s">
        <v>8249</v>
      </c>
      <c r="J7546" s="29" t="s">
        <v>110</v>
      </c>
      <c r="K7546" s="19">
        <v>10.598000000000001</v>
      </c>
      <c r="L7546" s="26">
        <v>154</v>
      </c>
    </row>
    <row r="7547" spans="1:12" x14ac:dyDescent="0.3">
      <c r="A7547" s="14">
        <v>333357</v>
      </c>
      <c r="B7547" s="16" t="s">
        <v>10065</v>
      </c>
      <c r="C7547" s="16" t="s">
        <v>10</v>
      </c>
      <c r="D7547" s="4">
        <v>42852</v>
      </c>
      <c r="E7547" s="23">
        <v>2017</v>
      </c>
      <c r="F7547" s="19">
        <v>6.2</v>
      </c>
      <c r="G7547" s="19">
        <f>IF(Movies[[#This Row],[rating]]=0,"",Movies[[#This Row],[rating]])</f>
        <v>6.2</v>
      </c>
      <c r="H7547" s="19" t="str">
        <f>IF(Movies[[#This Row],[rating]]=0,"No Rating","Rated")</f>
        <v>Rated</v>
      </c>
      <c r="I7547" s="16" t="s">
        <v>203</v>
      </c>
      <c r="J7547" s="29" t="s">
        <v>12</v>
      </c>
      <c r="K7547" s="19">
        <v>10.59</v>
      </c>
      <c r="L7547" s="26">
        <v>245</v>
      </c>
    </row>
    <row r="7548" spans="1:12" x14ac:dyDescent="0.3">
      <c r="A7548" s="14">
        <v>412202</v>
      </c>
      <c r="B7548" s="16" t="s">
        <v>10066</v>
      </c>
      <c r="C7548" s="16" t="s">
        <v>2847</v>
      </c>
      <c r="D7548" s="4">
        <v>42781</v>
      </c>
      <c r="E7548" s="23">
        <v>2017</v>
      </c>
      <c r="F7548" s="19">
        <v>7</v>
      </c>
      <c r="G7548" s="19">
        <f>IF(Movies[[#This Row],[rating]]=0,"",Movies[[#This Row],[rating]])</f>
        <v>7</v>
      </c>
      <c r="H7548" s="19" t="str">
        <f>IF(Movies[[#This Row],[rating]]=0,"No Rating","Rated")</f>
        <v>Rated</v>
      </c>
      <c r="I7548" s="16" t="s">
        <v>713</v>
      </c>
      <c r="J7548" s="29" t="s">
        <v>12</v>
      </c>
      <c r="K7548" s="19">
        <v>10.586</v>
      </c>
      <c r="L7548" s="26">
        <v>671</v>
      </c>
    </row>
    <row r="7549" spans="1:12" x14ac:dyDescent="0.3">
      <c r="A7549" s="14">
        <v>302150</v>
      </c>
      <c r="B7549" s="16" t="s">
        <v>10067</v>
      </c>
      <c r="C7549" s="16" t="s">
        <v>10068</v>
      </c>
      <c r="D7549" s="4">
        <v>42894</v>
      </c>
      <c r="E7549" s="23">
        <v>2017</v>
      </c>
      <c r="F7549" s="19">
        <v>5.6</v>
      </c>
      <c r="G7549" s="19">
        <f>IF(Movies[[#This Row],[rating]]=0,"",Movies[[#This Row],[rating]])</f>
        <v>5.6</v>
      </c>
      <c r="H7549" s="19" t="str">
        <f>IF(Movies[[#This Row],[rating]]=0,"No Rating","Rated")</f>
        <v>Rated</v>
      </c>
      <c r="I7549" s="16" t="s">
        <v>193</v>
      </c>
      <c r="J7549" s="29" t="s">
        <v>12</v>
      </c>
      <c r="K7549" s="19">
        <v>10.566000000000001</v>
      </c>
      <c r="L7549" s="26">
        <v>395</v>
      </c>
    </row>
    <row r="7550" spans="1:12" x14ac:dyDescent="0.3">
      <c r="A7550" s="14">
        <v>423087</v>
      </c>
      <c r="B7550" s="16" t="s">
        <v>10069</v>
      </c>
      <c r="C7550" s="16" t="s">
        <v>10</v>
      </c>
      <c r="D7550" s="4">
        <v>43020</v>
      </c>
      <c r="E7550" s="23">
        <v>2017</v>
      </c>
      <c r="F7550" s="19">
        <v>5.8</v>
      </c>
      <c r="G7550" s="19">
        <f>IF(Movies[[#This Row],[rating]]=0,"",Movies[[#This Row],[rating]])</f>
        <v>5.8</v>
      </c>
      <c r="H7550" s="19" t="str">
        <f>IF(Movies[[#This Row],[rating]]=0,"No Rating","Rated")</f>
        <v>Rated</v>
      </c>
      <c r="I7550" s="16" t="s">
        <v>312</v>
      </c>
      <c r="J7550" s="29" t="s">
        <v>12</v>
      </c>
      <c r="K7550" s="19">
        <v>10.552</v>
      </c>
      <c r="L7550" s="26">
        <v>367</v>
      </c>
    </row>
    <row r="7551" spans="1:12" x14ac:dyDescent="0.3">
      <c r="A7551" s="14">
        <v>464566</v>
      </c>
      <c r="B7551" s="16" t="s">
        <v>10070</v>
      </c>
      <c r="C7551" s="16" t="s">
        <v>2392</v>
      </c>
      <c r="D7551" s="4">
        <v>43000</v>
      </c>
      <c r="E7551" s="23">
        <v>2017</v>
      </c>
      <c r="F7551" s="19">
        <v>5.8</v>
      </c>
      <c r="G7551" s="19">
        <f>IF(Movies[[#This Row],[rating]]=0,"",Movies[[#This Row],[rating]])</f>
        <v>5.8</v>
      </c>
      <c r="H7551" s="19" t="str">
        <f>IF(Movies[[#This Row],[rating]]=0,"No Rating","Rated")</f>
        <v>Rated</v>
      </c>
      <c r="I7551" s="16" t="s">
        <v>2080</v>
      </c>
      <c r="J7551" s="29" t="s">
        <v>12</v>
      </c>
      <c r="K7551" s="19">
        <v>10.542999999999999</v>
      </c>
      <c r="L7551" s="26">
        <v>87</v>
      </c>
    </row>
    <row r="7552" spans="1:12" x14ac:dyDescent="0.3">
      <c r="A7552" s="14">
        <v>453133</v>
      </c>
      <c r="B7552" s="16" t="s">
        <v>10071</v>
      </c>
      <c r="C7552" s="16" t="s">
        <v>94</v>
      </c>
      <c r="D7552" s="4">
        <v>42749</v>
      </c>
      <c r="E7552" s="23">
        <v>2017</v>
      </c>
      <c r="F7552" s="19">
        <v>6</v>
      </c>
      <c r="G7552" s="19">
        <f>IF(Movies[[#This Row],[rating]]=0,"",Movies[[#This Row],[rating]])</f>
        <v>6</v>
      </c>
      <c r="H7552" s="19" t="str">
        <f>IF(Movies[[#This Row],[rating]]=0,"No Rating","Rated")</f>
        <v>Rated</v>
      </c>
      <c r="I7552" s="16" t="s">
        <v>49</v>
      </c>
      <c r="J7552" s="29" t="s">
        <v>96</v>
      </c>
      <c r="K7552" s="19">
        <v>10.513999999999999</v>
      </c>
      <c r="L7552" s="26">
        <v>2</v>
      </c>
    </row>
    <row r="7553" spans="1:12" x14ac:dyDescent="0.3">
      <c r="A7553" s="14">
        <v>485894</v>
      </c>
      <c r="B7553" s="16" t="s">
        <v>10072</v>
      </c>
      <c r="C7553" s="16" t="s">
        <v>540</v>
      </c>
      <c r="D7553" s="4">
        <v>43097</v>
      </c>
      <c r="E7553" s="23">
        <v>2017</v>
      </c>
      <c r="F7553" s="19">
        <v>6.2</v>
      </c>
      <c r="G7553" s="19">
        <f>IF(Movies[[#This Row],[rating]]=0,"",Movies[[#This Row],[rating]])</f>
        <v>6.2</v>
      </c>
      <c r="H7553" s="19" t="str">
        <f>IF(Movies[[#This Row],[rating]]=0,"No Rating","Rated")</f>
        <v>Rated</v>
      </c>
      <c r="I7553" s="16" t="s">
        <v>166</v>
      </c>
      <c r="J7553" s="29" t="s">
        <v>511</v>
      </c>
      <c r="K7553" s="19">
        <v>10.49</v>
      </c>
      <c r="L7553" s="26">
        <v>455</v>
      </c>
    </row>
    <row r="7554" spans="1:12" x14ac:dyDescent="0.3">
      <c r="A7554" s="14">
        <v>426830</v>
      </c>
      <c r="B7554" s="16" t="s">
        <v>10073</v>
      </c>
      <c r="C7554" s="16" t="s">
        <v>108</v>
      </c>
      <c r="D7554" s="4">
        <v>42739</v>
      </c>
      <c r="E7554" s="23">
        <v>2017</v>
      </c>
      <c r="F7554" s="19">
        <v>5.7</v>
      </c>
      <c r="G7554" s="19">
        <f>IF(Movies[[#This Row],[rating]]=0,"",Movies[[#This Row],[rating]])</f>
        <v>5.7</v>
      </c>
      <c r="H7554" s="19" t="str">
        <f>IF(Movies[[#This Row],[rating]]=0,"No Rating","Rated")</f>
        <v>Rated</v>
      </c>
      <c r="I7554" s="16" t="s">
        <v>30</v>
      </c>
      <c r="J7554" s="29" t="s">
        <v>110</v>
      </c>
      <c r="K7554" s="19">
        <v>10.484999999999999</v>
      </c>
      <c r="L7554" s="26">
        <v>219</v>
      </c>
    </row>
    <row r="7555" spans="1:12" x14ac:dyDescent="0.3">
      <c r="A7555" s="14">
        <v>412302</v>
      </c>
      <c r="B7555" s="16" t="s">
        <v>10074</v>
      </c>
      <c r="C7555" s="16" t="s">
        <v>10</v>
      </c>
      <c r="D7555" s="4">
        <v>42900</v>
      </c>
      <c r="E7555" s="23">
        <v>2017</v>
      </c>
      <c r="F7555" s="19">
        <v>5.4080000000000004</v>
      </c>
      <c r="G7555" s="19">
        <f>IF(Movies[[#This Row],[rating]]=0,"",Movies[[#This Row],[rating]])</f>
        <v>5.4080000000000004</v>
      </c>
      <c r="H7555" s="19" t="str">
        <f>IF(Movies[[#This Row],[rating]]=0,"No Rating","Rated")</f>
        <v>Rated</v>
      </c>
      <c r="I7555" s="16" t="s">
        <v>10075</v>
      </c>
      <c r="J7555" s="29" t="s">
        <v>12</v>
      </c>
      <c r="K7555" s="19">
        <v>10.433999999999999</v>
      </c>
      <c r="L7555" s="26">
        <v>136</v>
      </c>
    </row>
    <row r="7556" spans="1:12" x14ac:dyDescent="0.3">
      <c r="A7556" s="14">
        <v>482408</v>
      </c>
      <c r="B7556" s="16" t="s">
        <v>10076</v>
      </c>
      <c r="C7556" s="16" t="s">
        <v>416</v>
      </c>
      <c r="D7556" s="4">
        <v>43036</v>
      </c>
      <c r="E7556" s="23">
        <v>2017</v>
      </c>
      <c r="F7556" s="19">
        <v>7.3</v>
      </c>
      <c r="G7556" s="19">
        <f>IF(Movies[[#This Row],[rating]]=0,"",Movies[[#This Row],[rating]])</f>
        <v>7.3</v>
      </c>
      <c r="H7556" s="19" t="str">
        <f>IF(Movies[[#This Row],[rating]]=0,"No Rating","Rated")</f>
        <v>Rated</v>
      </c>
      <c r="I7556" s="16" t="s">
        <v>329</v>
      </c>
      <c r="J7556" s="29" t="s">
        <v>12</v>
      </c>
      <c r="K7556" s="19">
        <v>10.433</v>
      </c>
      <c r="L7556" s="26">
        <v>89</v>
      </c>
    </row>
    <row r="7557" spans="1:12" x14ac:dyDescent="0.3">
      <c r="A7557" s="14">
        <v>474498</v>
      </c>
      <c r="B7557" s="16" t="s">
        <v>10077</v>
      </c>
      <c r="C7557" s="16" t="s">
        <v>10</v>
      </c>
      <c r="D7557" s="4">
        <v>42989</v>
      </c>
      <c r="E7557" s="23">
        <v>2017</v>
      </c>
      <c r="F7557" s="19">
        <v>5.4</v>
      </c>
      <c r="G7557" s="19">
        <f>IF(Movies[[#This Row],[rating]]=0,"",Movies[[#This Row],[rating]])</f>
        <v>5.4</v>
      </c>
      <c r="H7557" s="19" t="str">
        <f>IF(Movies[[#This Row],[rating]]=0,"No Rating","Rated")</f>
        <v>Rated</v>
      </c>
      <c r="I7557" s="16" t="s">
        <v>390</v>
      </c>
      <c r="J7557" s="29" t="s">
        <v>12</v>
      </c>
      <c r="K7557" s="19">
        <v>10.430999999999999</v>
      </c>
      <c r="L7557" s="26">
        <v>69</v>
      </c>
    </row>
    <row r="7558" spans="1:12" x14ac:dyDescent="0.3">
      <c r="A7558" s="14">
        <v>416160</v>
      </c>
      <c r="B7558" s="16" t="s">
        <v>10078</v>
      </c>
      <c r="C7558" s="16" t="s">
        <v>10</v>
      </c>
      <c r="D7558" s="4">
        <v>42979</v>
      </c>
      <c r="E7558" s="23">
        <v>2017</v>
      </c>
      <c r="F7558" s="19">
        <v>4.9000000000000004</v>
      </c>
      <c r="G7558" s="19">
        <f>IF(Movies[[#This Row],[rating]]=0,"",Movies[[#This Row],[rating]])</f>
        <v>4.9000000000000004</v>
      </c>
      <c r="H7558" s="19" t="str">
        <f>IF(Movies[[#This Row],[rating]]=0,"No Rating","Rated")</f>
        <v>Rated</v>
      </c>
      <c r="I7558" s="16" t="s">
        <v>132</v>
      </c>
      <c r="J7558" s="29" t="s">
        <v>12</v>
      </c>
      <c r="K7558" s="19">
        <v>10.404</v>
      </c>
      <c r="L7558" s="26">
        <v>394</v>
      </c>
    </row>
    <row r="7559" spans="1:12" x14ac:dyDescent="0.3">
      <c r="A7559" s="14">
        <v>455558</v>
      </c>
      <c r="B7559" s="16">
        <v>46335</v>
      </c>
      <c r="C7559" s="16" t="s">
        <v>172</v>
      </c>
      <c r="D7559" s="4">
        <v>42985</v>
      </c>
      <c r="E7559" s="23">
        <v>2017</v>
      </c>
      <c r="F7559" s="19">
        <v>5.0999999999999996</v>
      </c>
      <c r="G7559" s="19">
        <f>IF(Movies[[#This Row],[rating]]=0,"",Movies[[#This Row],[rating]])</f>
        <v>5.0999999999999996</v>
      </c>
      <c r="H7559" s="19" t="str">
        <f>IF(Movies[[#This Row],[rating]]=0,"No Rating","Rated")</f>
        <v>Rated</v>
      </c>
      <c r="I7559" s="16" t="s">
        <v>239</v>
      </c>
      <c r="J7559" s="29" t="s">
        <v>12</v>
      </c>
      <c r="K7559" s="19">
        <v>10.398</v>
      </c>
      <c r="L7559" s="26">
        <v>215</v>
      </c>
    </row>
    <row r="7560" spans="1:12" x14ac:dyDescent="0.3">
      <c r="A7560" s="14">
        <v>430682</v>
      </c>
      <c r="B7560" s="16" t="s">
        <v>10079</v>
      </c>
      <c r="C7560" s="16" t="s">
        <v>416</v>
      </c>
      <c r="D7560" s="4">
        <v>42986</v>
      </c>
      <c r="E7560" s="23">
        <v>2017</v>
      </c>
      <c r="F7560" s="19">
        <v>4.5999999999999996</v>
      </c>
      <c r="G7560" s="19">
        <f>IF(Movies[[#This Row],[rating]]=0,"",Movies[[#This Row],[rating]])</f>
        <v>4.5999999999999996</v>
      </c>
      <c r="H7560" s="19" t="str">
        <f>IF(Movies[[#This Row],[rating]]=0,"No Rating","Rated")</f>
        <v>Rated</v>
      </c>
      <c r="I7560" s="16" t="s">
        <v>103</v>
      </c>
      <c r="J7560" s="29" t="s">
        <v>12</v>
      </c>
      <c r="K7560" s="19">
        <v>10.391999999999999</v>
      </c>
      <c r="L7560" s="26">
        <v>147</v>
      </c>
    </row>
    <row r="7561" spans="1:12" x14ac:dyDescent="0.3">
      <c r="A7561" s="14">
        <v>427348</v>
      </c>
      <c r="B7561" s="16" t="s">
        <v>10080</v>
      </c>
      <c r="C7561" s="16" t="s">
        <v>838</v>
      </c>
      <c r="D7561" s="4">
        <v>43040</v>
      </c>
      <c r="E7561" s="23">
        <v>2017</v>
      </c>
      <c r="F7561" s="19">
        <v>6.72</v>
      </c>
      <c r="G7561" s="19">
        <f>IF(Movies[[#This Row],[rating]]=0,"",Movies[[#This Row],[rating]])</f>
        <v>6.72</v>
      </c>
      <c r="H7561" s="19" t="str">
        <f>IF(Movies[[#This Row],[rating]]=0,"No Rating","Rated")</f>
        <v>Rated</v>
      </c>
      <c r="I7561" s="16" t="s">
        <v>2091</v>
      </c>
      <c r="J7561" s="29" t="s">
        <v>110</v>
      </c>
      <c r="K7561" s="19">
        <v>10.385999999999999</v>
      </c>
      <c r="L7561" s="26">
        <v>425</v>
      </c>
    </row>
    <row r="7562" spans="1:12" x14ac:dyDescent="0.3">
      <c r="A7562" s="14">
        <v>407449</v>
      </c>
      <c r="B7562" s="16" t="s">
        <v>10081</v>
      </c>
      <c r="C7562" s="16" t="s">
        <v>10</v>
      </c>
      <c r="D7562" s="4">
        <v>43007</v>
      </c>
      <c r="E7562" s="23">
        <v>2017</v>
      </c>
      <c r="F7562" s="19">
        <v>7.3</v>
      </c>
      <c r="G7562" s="19">
        <f>IF(Movies[[#This Row],[rating]]=0,"",Movies[[#This Row],[rating]])</f>
        <v>7.3</v>
      </c>
      <c r="H7562" s="19" t="str">
        <f>IF(Movies[[#This Row],[rating]]=0,"No Rating","Rated")</f>
        <v>Rated</v>
      </c>
      <c r="I7562" s="16" t="s">
        <v>49</v>
      </c>
      <c r="J7562" s="29" t="s">
        <v>12</v>
      </c>
      <c r="K7562" s="19">
        <v>10.382</v>
      </c>
      <c r="L7562" s="26">
        <v>577</v>
      </c>
    </row>
    <row r="7563" spans="1:12" x14ac:dyDescent="0.3">
      <c r="A7563" s="14">
        <v>451751</v>
      </c>
      <c r="B7563" s="16" t="s">
        <v>10082</v>
      </c>
      <c r="C7563" s="16" t="s">
        <v>10</v>
      </c>
      <c r="D7563" s="4">
        <v>43021</v>
      </c>
      <c r="E7563" s="23">
        <v>2017</v>
      </c>
      <c r="F7563" s="19">
        <v>7.22</v>
      </c>
      <c r="G7563" s="19">
        <f>IF(Movies[[#This Row],[rating]]=0,"",Movies[[#This Row],[rating]])</f>
        <v>7.22</v>
      </c>
      <c r="H7563" s="19" t="str">
        <f>IF(Movies[[#This Row],[rating]]=0,"No Rating","Rated")</f>
        <v>Rated</v>
      </c>
      <c r="I7563" s="16" t="s">
        <v>10083</v>
      </c>
      <c r="J7563" s="29" t="s">
        <v>12</v>
      </c>
      <c r="K7563" s="19">
        <v>10.38</v>
      </c>
      <c r="L7563" s="26">
        <v>246</v>
      </c>
    </row>
    <row r="7564" spans="1:12" x14ac:dyDescent="0.3">
      <c r="A7564" s="14">
        <v>346671</v>
      </c>
      <c r="B7564" s="16" t="s">
        <v>10084</v>
      </c>
      <c r="C7564" s="16" t="s">
        <v>10</v>
      </c>
      <c r="D7564" s="4">
        <v>42955</v>
      </c>
      <c r="E7564" s="23">
        <v>2017</v>
      </c>
      <c r="F7564" s="19">
        <v>5.6</v>
      </c>
      <c r="G7564" s="19">
        <f>IF(Movies[[#This Row],[rating]]=0,"",Movies[[#This Row],[rating]])</f>
        <v>5.6</v>
      </c>
      <c r="H7564" s="19" t="str">
        <f>IF(Movies[[#This Row],[rating]]=0,"No Rating","Rated")</f>
        <v>Rated</v>
      </c>
      <c r="I7564" s="16" t="s">
        <v>566</v>
      </c>
      <c r="J7564" s="29" t="s">
        <v>12</v>
      </c>
      <c r="K7564" s="19">
        <v>10.365</v>
      </c>
      <c r="L7564" s="26">
        <v>927</v>
      </c>
    </row>
    <row r="7565" spans="1:12" x14ac:dyDescent="0.3">
      <c r="A7565" s="14">
        <v>508081</v>
      </c>
      <c r="B7565" s="16" t="s">
        <v>10085</v>
      </c>
      <c r="C7565" s="16" t="s">
        <v>94</v>
      </c>
      <c r="D7565" s="4">
        <v>42794</v>
      </c>
      <c r="E7565" s="23">
        <v>2017</v>
      </c>
      <c r="F7565" s="19">
        <v>1</v>
      </c>
      <c r="G7565" s="19">
        <f>IF(Movies[[#This Row],[rating]]=0,"",Movies[[#This Row],[rating]])</f>
        <v>1</v>
      </c>
      <c r="H7565" s="19" t="str">
        <f>IF(Movies[[#This Row],[rating]]=0,"No Rating","Rated")</f>
        <v>Rated</v>
      </c>
      <c r="I7565" s="16" t="s">
        <v>49</v>
      </c>
      <c r="J7565" s="29" t="s">
        <v>96</v>
      </c>
      <c r="K7565" s="19">
        <v>10.348000000000001</v>
      </c>
      <c r="L7565" s="26">
        <v>1</v>
      </c>
    </row>
    <row r="7566" spans="1:12" x14ac:dyDescent="0.3">
      <c r="A7566" s="14">
        <v>421447</v>
      </c>
      <c r="B7566" s="16" t="s">
        <v>10086</v>
      </c>
      <c r="C7566" s="16" t="s">
        <v>108</v>
      </c>
      <c r="D7566" s="4">
        <v>42760</v>
      </c>
      <c r="E7566" s="23">
        <v>2017</v>
      </c>
      <c r="F7566" s="19">
        <v>6.7</v>
      </c>
      <c r="G7566" s="19">
        <f>IF(Movies[[#This Row],[rating]]=0,"",Movies[[#This Row],[rating]])</f>
        <v>6.7</v>
      </c>
      <c r="H7566" s="19" t="str">
        <f>IF(Movies[[#This Row],[rating]]=0,"No Rating","Rated")</f>
        <v>Rated</v>
      </c>
      <c r="I7566" s="16" t="s">
        <v>9587</v>
      </c>
      <c r="J7566" s="29" t="s">
        <v>110</v>
      </c>
      <c r="K7566" s="19">
        <v>10.34</v>
      </c>
      <c r="L7566" s="26">
        <v>861</v>
      </c>
    </row>
    <row r="7567" spans="1:12" x14ac:dyDescent="0.3">
      <c r="A7567" s="14">
        <v>429460</v>
      </c>
      <c r="B7567" s="16" t="s">
        <v>10087</v>
      </c>
      <c r="C7567" s="16" t="s">
        <v>10088</v>
      </c>
      <c r="D7567" s="4">
        <v>43048</v>
      </c>
      <c r="E7567" s="23">
        <v>2017</v>
      </c>
      <c r="F7567" s="19">
        <v>5.9</v>
      </c>
      <c r="G7567" s="19">
        <f>IF(Movies[[#This Row],[rating]]=0,"",Movies[[#This Row],[rating]])</f>
        <v>5.9</v>
      </c>
      <c r="H7567" s="19" t="str">
        <f>IF(Movies[[#This Row],[rating]]=0,"No Rating","Rated")</f>
        <v>Rated</v>
      </c>
      <c r="I7567" s="16" t="s">
        <v>148</v>
      </c>
      <c r="J7567" s="29" t="s">
        <v>12</v>
      </c>
      <c r="K7567" s="19">
        <v>10.307</v>
      </c>
      <c r="L7567" s="26">
        <v>355</v>
      </c>
    </row>
    <row r="7568" spans="1:12" x14ac:dyDescent="0.3">
      <c r="A7568" s="14">
        <v>461762</v>
      </c>
      <c r="B7568" s="16" t="s">
        <v>10089</v>
      </c>
      <c r="C7568" s="16" t="s">
        <v>144</v>
      </c>
      <c r="D7568" s="4">
        <v>42993</v>
      </c>
      <c r="E7568" s="23">
        <v>2017</v>
      </c>
      <c r="F7568" s="19">
        <v>8</v>
      </c>
      <c r="G7568" s="19">
        <f>IF(Movies[[#This Row],[rating]]=0,"",Movies[[#This Row],[rating]])</f>
        <v>8</v>
      </c>
      <c r="H7568" s="19" t="str">
        <f>IF(Movies[[#This Row],[rating]]=0,"No Rating","Rated")</f>
        <v>Rated</v>
      </c>
      <c r="I7568" s="16" t="s">
        <v>636</v>
      </c>
      <c r="J7568" s="29" t="s">
        <v>146</v>
      </c>
      <c r="K7568" s="19">
        <v>10.305</v>
      </c>
      <c r="L7568" s="26">
        <v>31</v>
      </c>
    </row>
    <row r="7569" spans="1:12" x14ac:dyDescent="0.3">
      <c r="A7569" s="14">
        <v>383538</v>
      </c>
      <c r="B7569" s="16" t="s">
        <v>10090</v>
      </c>
      <c r="C7569" s="16" t="s">
        <v>10</v>
      </c>
      <c r="D7569" s="4">
        <v>42857</v>
      </c>
      <c r="E7569" s="23">
        <v>2017</v>
      </c>
      <c r="F7569" s="19">
        <v>5</v>
      </c>
      <c r="G7569" s="19">
        <f>IF(Movies[[#This Row],[rating]]=0,"",Movies[[#This Row],[rating]])</f>
        <v>5</v>
      </c>
      <c r="H7569" s="19" t="str">
        <f>IF(Movies[[#This Row],[rating]]=0,"No Rating","Rated")</f>
        <v>Rated</v>
      </c>
      <c r="I7569" s="16" t="s">
        <v>58</v>
      </c>
      <c r="J7569" s="29" t="s">
        <v>12</v>
      </c>
      <c r="K7569" s="19">
        <v>10.298999999999999</v>
      </c>
      <c r="L7569" s="26">
        <v>139</v>
      </c>
    </row>
    <row r="7570" spans="1:12" x14ac:dyDescent="0.3">
      <c r="A7570" s="14">
        <v>401246</v>
      </c>
      <c r="B7570" s="16" t="s">
        <v>5188</v>
      </c>
      <c r="C7570" s="16" t="s">
        <v>10091</v>
      </c>
      <c r="D7570" s="4">
        <v>42972</v>
      </c>
      <c r="E7570" s="23">
        <v>2017</v>
      </c>
      <c r="F7570" s="19">
        <v>6.8</v>
      </c>
      <c r="G7570" s="19">
        <f>IF(Movies[[#This Row],[rating]]=0,"",Movies[[#This Row],[rating]])</f>
        <v>6.8</v>
      </c>
      <c r="H7570" s="19" t="str">
        <f>IF(Movies[[#This Row],[rating]]=0,"No Rating","Rated")</f>
        <v>Rated</v>
      </c>
      <c r="I7570" s="16" t="s">
        <v>49</v>
      </c>
      <c r="J7570" s="29" t="s">
        <v>553</v>
      </c>
      <c r="K7570" s="19">
        <v>10.289</v>
      </c>
      <c r="L7570" s="26">
        <v>1583</v>
      </c>
    </row>
    <row r="7571" spans="1:12" x14ac:dyDescent="0.3">
      <c r="A7571" s="14">
        <v>451500</v>
      </c>
      <c r="B7571" s="16" t="s">
        <v>10092</v>
      </c>
      <c r="C7571" s="16" t="s">
        <v>108</v>
      </c>
      <c r="D7571" s="4">
        <v>43075</v>
      </c>
      <c r="E7571" s="23">
        <v>2017</v>
      </c>
      <c r="F7571" s="19">
        <v>6.2759999999999998</v>
      </c>
      <c r="G7571" s="19">
        <f>IF(Movies[[#This Row],[rating]]=0,"",Movies[[#This Row],[rating]])</f>
        <v>6.2759999999999998</v>
      </c>
      <c r="H7571" s="19" t="str">
        <f>IF(Movies[[#This Row],[rating]]=0,"No Rating","Rated")</f>
        <v>Rated</v>
      </c>
      <c r="I7571" s="16" t="s">
        <v>123</v>
      </c>
      <c r="J7571" s="29" t="s">
        <v>110</v>
      </c>
      <c r="K7571" s="19">
        <v>10.27</v>
      </c>
      <c r="L7571" s="26">
        <v>637</v>
      </c>
    </row>
    <row r="7572" spans="1:12" x14ac:dyDescent="0.3">
      <c r="A7572" s="14">
        <v>428495</v>
      </c>
      <c r="B7572" s="16" t="s">
        <v>10093</v>
      </c>
      <c r="C7572" s="16" t="s">
        <v>10094</v>
      </c>
      <c r="D7572" s="4">
        <v>42905</v>
      </c>
      <c r="E7572" s="23">
        <v>2017</v>
      </c>
      <c r="F7572" s="19">
        <v>6.6</v>
      </c>
      <c r="G7572" s="19">
        <f>IF(Movies[[#This Row],[rating]]=0,"",Movies[[#This Row],[rating]])</f>
        <v>6.6</v>
      </c>
      <c r="H7572" s="19" t="str">
        <f>IF(Movies[[#This Row],[rating]]=0,"No Rating","Rated")</f>
        <v>Rated</v>
      </c>
      <c r="I7572" s="16" t="s">
        <v>3588</v>
      </c>
      <c r="J7572" s="29" t="s">
        <v>12</v>
      </c>
      <c r="K7572" s="19">
        <v>10.254</v>
      </c>
      <c r="L7572" s="26">
        <v>353</v>
      </c>
    </row>
    <row r="7573" spans="1:12" x14ac:dyDescent="0.3">
      <c r="A7573" s="14">
        <v>438798</v>
      </c>
      <c r="B7573" s="16" t="s">
        <v>10095</v>
      </c>
      <c r="C7573" s="16" t="s">
        <v>94</v>
      </c>
      <c r="D7573" s="4">
        <v>42817</v>
      </c>
      <c r="E7573" s="23">
        <v>2017</v>
      </c>
      <c r="F7573" s="19">
        <v>7.1</v>
      </c>
      <c r="G7573" s="19">
        <f>IF(Movies[[#This Row],[rating]]=0,"",Movies[[#This Row],[rating]])</f>
        <v>7.1</v>
      </c>
      <c r="H7573" s="19" t="str">
        <f>IF(Movies[[#This Row],[rating]]=0,"No Rating","Rated")</f>
        <v>Rated</v>
      </c>
      <c r="I7573" s="16" t="s">
        <v>6467</v>
      </c>
      <c r="J7573" s="29" t="s">
        <v>96</v>
      </c>
      <c r="K7573" s="19">
        <v>10.244</v>
      </c>
      <c r="L7573" s="26">
        <v>101</v>
      </c>
    </row>
    <row r="7574" spans="1:12" x14ac:dyDescent="0.3">
      <c r="A7574" s="14">
        <v>470528</v>
      </c>
      <c r="B7574" s="16" t="s">
        <v>10096</v>
      </c>
      <c r="C7574" s="16" t="s">
        <v>10</v>
      </c>
      <c r="D7574" s="4">
        <v>42958</v>
      </c>
      <c r="E7574" s="23">
        <v>2017</v>
      </c>
      <c r="F7574" s="19">
        <v>6.5</v>
      </c>
      <c r="G7574" s="19">
        <f>IF(Movies[[#This Row],[rating]]=0,"",Movies[[#This Row],[rating]])</f>
        <v>6.5</v>
      </c>
      <c r="H7574" s="19" t="str">
        <f>IF(Movies[[#This Row],[rating]]=0,"No Rating","Rated")</f>
        <v>Rated</v>
      </c>
      <c r="I7574" s="16" t="s">
        <v>468</v>
      </c>
      <c r="J7574" s="29" t="s">
        <v>12</v>
      </c>
      <c r="K7574" s="19">
        <v>10.234999999999999</v>
      </c>
      <c r="L7574" s="26">
        <v>98</v>
      </c>
    </row>
    <row r="7575" spans="1:12" x14ac:dyDescent="0.3">
      <c r="A7575" s="14">
        <v>489471</v>
      </c>
      <c r="B7575" s="16" t="s">
        <v>10097</v>
      </c>
      <c r="C7575" s="16" t="s">
        <v>10098</v>
      </c>
      <c r="D7575" s="4">
        <v>43040</v>
      </c>
      <c r="E7575" s="23">
        <v>2017</v>
      </c>
      <c r="F7575" s="19">
        <v>8.1</v>
      </c>
      <c r="G7575" s="19">
        <f>IF(Movies[[#This Row],[rating]]=0,"",Movies[[#This Row],[rating]])</f>
        <v>8.1</v>
      </c>
      <c r="H7575" s="19" t="str">
        <f>IF(Movies[[#This Row],[rating]]=0,"No Rating","Rated")</f>
        <v>Rated</v>
      </c>
      <c r="I7575" s="16" t="s">
        <v>2315</v>
      </c>
      <c r="J7575" s="29" t="s">
        <v>12</v>
      </c>
      <c r="K7575" s="19">
        <v>10.231</v>
      </c>
      <c r="L7575" s="26">
        <v>314</v>
      </c>
    </row>
    <row r="7576" spans="1:12" x14ac:dyDescent="0.3">
      <c r="A7576" s="14">
        <v>573364</v>
      </c>
      <c r="B7576" s="16" t="s">
        <v>10099</v>
      </c>
      <c r="C7576" s="16" t="s">
        <v>144</v>
      </c>
      <c r="D7576" s="4">
        <v>42755</v>
      </c>
      <c r="E7576" s="23">
        <v>2017</v>
      </c>
      <c r="F7576" s="19">
        <v>7.6289999999999996</v>
      </c>
      <c r="G7576" s="19">
        <f>IF(Movies[[#This Row],[rating]]=0,"",Movies[[#This Row],[rating]])</f>
        <v>7.6289999999999996</v>
      </c>
      <c r="H7576" s="19" t="str">
        <f>IF(Movies[[#This Row],[rating]]=0,"No Rating","Rated")</f>
        <v>Rated</v>
      </c>
      <c r="I7576" s="16" t="s">
        <v>10100</v>
      </c>
      <c r="J7576" s="29" t="s">
        <v>146</v>
      </c>
      <c r="K7576" s="19">
        <v>10.223000000000001</v>
      </c>
      <c r="L7576" s="26">
        <v>31</v>
      </c>
    </row>
    <row r="7577" spans="1:12" x14ac:dyDescent="0.3">
      <c r="A7577" s="14">
        <v>433245</v>
      </c>
      <c r="B7577" s="16" t="s">
        <v>10101</v>
      </c>
      <c r="C7577" s="16" t="s">
        <v>10</v>
      </c>
      <c r="D7577" s="4">
        <v>42755</v>
      </c>
      <c r="E7577" s="23">
        <v>2017</v>
      </c>
      <c r="F7577" s="19">
        <v>5.0999999999999996</v>
      </c>
      <c r="G7577" s="19">
        <f>IF(Movies[[#This Row],[rating]]=0,"",Movies[[#This Row],[rating]])</f>
        <v>5.0999999999999996</v>
      </c>
      <c r="H7577" s="19" t="str">
        <f>IF(Movies[[#This Row],[rating]]=0,"No Rating","Rated")</f>
        <v>Rated</v>
      </c>
      <c r="I7577" s="16" t="s">
        <v>30</v>
      </c>
      <c r="J7577" s="29" t="s">
        <v>12</v>
      </c>
      <c r="K7577" s="19">
        <v>10.215999999999999</v>
      </c>
      <c r="L7577" s="26">
        <v>140</v>
      </c>
    </row>
    <row r="7578" spans="1:12" x14ac:dyDescent="0.3">
      <c r="A7578" s="14">
        <v>430354</v>
      </c>
      <c r="B7578" s="16" t="s">
        <v>10102</v>
      </c>
      <c r="C7578" s="16" t="s">
        <v>10</v>
      </c>
      <c r="D7578" s="4">
        <v>42972</v>
      </c>
      <c r="E7578" s="23">
        <v>2017</v>
      </c>
      <c r="F7578" s="19">
        <v>5.0999999999999996</v>
      </c>
      <c r="G7578" s="19">
        <f>IF(Movies[[#This Row],[rating]]=0,"",Movies[[#This Row],[rating]])</f>
        <v>5.0999999999999996</v>
      </c>
      <c r="H7578" s="19" t="str">
        <f>IF(Movies[[#This Row],[rating]]=0,"No Rating","Rated")</f>
        <v>Rated</v>
      </c>
      <c r="I7578" s="16" t="s">
        <v>1611</v>
      </c>
      <c r="J7578" s="29" t="s">
        <v>12</v>
      </c>
      <c r="K7578" s="19">
        <v>10.210000000000001</v>
      </c>
      <c r="L7578" s="26">
        <v>479</v>
      </c>
    </row>
    <row r="7579" spans="1:12" x14ac:dyDescent="0.3">
      <c r="A7579" s="14">
        <v>485337</v>
      </c>
      <c r="B7579" s="16" t="s">
        <v>10103</v>
      </c>
      <c r="C7579" s="16" t="s">
        <v>10</v>
      </c>
      <c r="D7579" s="4">
        <v>43070</v>
      </c>
      <c r="E7579" s="23">
        <v>2017</v>
      </c>
      <c r="F7579" s="19">
        <v>5.4</v>
      </c>
      <c r="G7579" s="19">
        <f>IF(Movies[[#This Row],[rating]]=0,"",Movies[[#This Row],[rating]])</f>
        <v>5.4</v>
      </c>
      <c r="H7579" s="19" t="str">
        <f>IF(Movies[[#This Row],[rating]]=0,"No Rating","Rated")</f>
        <v>Rated</v>
      </c>
      <c r="I7579" s="16" t="s">
        <v>10104</v>
      </c>
      <c r="J7579" s="29" t="s">
        <v>12</v>
      </c>
      <c r="K7579" s="19">
        <v>10.202999999999999</v>
      </c>
      <c r="L7579" s="26">
        <v>60</v>
      </c>
    </row>
    <row r="7580" spans="1:12" x14ac:dyDescent="0.3">
      <c r="A7580" s="14">
        <v>482706</v>
      </c>
      <c r="B7580" s="16" t="s">
        <v>10105</v>
      </c>
      <c r="C7580" s="16" t="s">
        <v>94</v>
      </c>
      <c r="D7580" s="4">
        <v>42901</v>
      </c>
      <c r="E7580" s="23">
        <v>2017</v>
      </c>
      <c r="F7580" s="19">
        <v>4.2</v>
      </c>
      <c r="G7580" s="19">
        <f>IF(Movies[[#This Row],[rating]]=0,"",Movies[[#This Row],[rating]])</f>
        <v>4.2</v>
      </c>
      <c r="H7580" s="19" t="str">
        <f>IF(Movies[[#This Row],[rating]]=0,"No Rating","Rated")</f>
        <v>Rated</v>
      </c>
      <c r="I7580" s="16" t="s">
        <v>49</v>
      </c>
      <c r="J7580" s="29" t="s">
        <v>96</v>
      </c>
      <c r="K7580" s="19">
        <v>10.194000000000001</v>
      </c>
      <c r="L7580" s="26">
        <v>9</v>
      </c>
    </row>
    <row r="7581" spans="1:12" x14ac:dyDescent="0.3">
      <c r="A7581" s="14">
        <v>398929</v>
      </c>
      <c r="B7581" s="16" t="s">
        <v>10106</v>
      </c>
      <c r="C7581" s="16" t="s">
        <v>108</v>
      </c>
      <c r="D7581" s="4">
        <v>42781</v>
      </c>
      <c r="E7581" s="23">
        <v>2017</v>
      </c>
      <c r="F7581" s="19">
        <v>6.4729999999999999</v>
      </c>
      <c r="G7581" s="19">
        <f>IF(Movies[[#This Row],[rating]]=0,"",Movies[[#This Row],[rating]])</f>
        <v>6.4729999999999999</v>
      </c>
      <c r="H7581" s="19" t="str">
        <f>IF(Movies[[#This Row],[rating]]=0,"No Rating","Rated")</f>
        <v>Rated</v>
      </c>
      <c r="I7581" s="16" t="s">
        <v>153</v>
      </c>
      <c r="J7581" s="29" t="s">
        <v>110</v>
      </c>
      <c r="K7581" s="19">
        <v>10.180999999999999</v>
      </c>
      <c r="L7581" s="26">
        <v>1684</v>
      </c>
    </row>
    <row r="7582" spans="1:12" x14ac:dyDescent="0.3">
      <c r="A7582" s="14">
        <v>472876</v>
      </c>
      <c r="B7582" s="16" t="s">
        <v>10107</v>
      </c>
      <c r="C7582" s="16" t="s">
        <v>1075</v>
      </c>
      <c r="D7582" s="4">
        <v>43007</v>
      </c>
      <c r="E7582" s="23">
        <v>2017</v>
      </c>
      <c r="F7582" s="19">
        <v>5.9</v>
      </c>
      <c r="G7582" s="19">
        <f>IF(Movies[[#This Row],[rating]]=0,"",Movies[[#This Row],[rating]])</f>
        <v>5.9</v>
      </c>
      <c r="H7582" s="19" t="str">
        <f>IF(Movies[[#This Row],[rating]]=0,"No Rating","Rated")</f>
        <v>Rated</v>
      </c>
      <c r="I7582" s="16" t="s">
        <v>10108</v>
      </c>
      <c r="J7582" s="29" t="s">
        <v>286</v>
      </c>
      <c r="K7582" s="19">
        <v>10.177</v>
      </c>
      <c r="L7582" s="26">
        <v>42</v>
      </c>
    </row>
    <row r="7583" spans="1:12" x14ac:dyDescent="0.3">
      <c r="A7583" s="14">
        <v>446131</v>
      </c>
      <c r="B7583" s="16" t="s">
        <v>10109</v>
      </c>
      <c r="C7583" s="16" t="s">
        <v>108</v>
      </c>
      <c r="D7583" s="4">
        <v>42964</v>
      </c>
      <c r="E7583" s="23">
        <v>2017</v>
      </c>
      <c r="F7583" s="19">
        <v>5.9</v>
      </c>
      <c r="G7583" s="19">
        <f>IF(Movies[[#This Row],[rating]]=0,"",Movies[[#This Row],[rating]])</f>
        <v>5.9</v>
      </c>
      <c r="H7583" s="19" t="str">
        <f>IF(Movies[[#This Row],[rating]]=0,"No Rating","Rated")</f>
        <v>Rated</v>
      </c>
      <c r="I7583" s="16" t="s">
        <v>1205</v>
      </c>
      <c r="J7583" s="29" t="s">
        <v>12</v>
      </c>
      <c r="K7583" s="19">
        <v>10.138</v>
      </c>
      <c r="L7583" s="26">
        <v>302</v>
      </c>
    </row>
    <row r="7584" spans="1:12" x14ac:dyDescent="0.3">
      <c r="A7584" s="14">
        <v>459073</v>
      </c>
      <c r="B7584" s="16" t="s">
        <v>10110</v>
      </c>
      <c r="C7584" s="16" t="s">
        <v>94</v>
      </c>
      <c r="D7584" s="4">
        <v>42901</v>
      </c>
      <c r="E7584" s="23">
        <v>2017</v>
      </c>
      <c r="F7584" s="19">
        <v>7.8120000000000003</v>
      </c>
      <c r="G7584" s="19">
        <f>IF(Movies[[#This Row],[rating]]=0,"",Movies[[#This Row],[rating]])</f>
        <v>7.8120000000000003</v>
      </c>
      <c r="H7584" s="19" t="str">
        <f>IF(Movies[[#This Row],[rating]]=0,"No Rating","Rated")</f>
        <v>Rated</v>
      </c>
      <c r="I7584" s="16" t="s">
        <v>629</v>
      </c>
      <c r="J7584" s="29" t="s">
        <v>96</v>
      </c>
      <c r="K7584" s="19">
        <v>10.131</v>
      </c>
      <c r="L7584" s="26">
        <v>170</v>
      </c>
    </row>
    <row r="7585" spans="1:12" x14ac:dyDescent="0.3">
      <c r="A7585" s="14">
        <v>457064</v>
      </c>
      <c r="B7585" s="16" t="s">
        <v>10111</v>
      </c>
      <c r="C7585" s="16" t="s">
        <v>84</v>
      </c>
      <c r="D7585" s="4">
        <v>42985</v>
      </c>
      <c r="E7585" s="23">
        <v>2017</v>
      </c>
      <c r="F7585" s="19">
        <v>7</v>
      </c>
      <c r="G7585" s="19">
        <f>IF(Movies[[#This Row],[rating]]=0,"",Movies[[#This Row],[rating]])</f>
        <v>7</v>
      </c>
      <c r="H7585" s="19" t="str">
        <f>IF(Movies[[#This Row],[rating]]=0,"No Rating","Rated")</f>
        <v>Rated</v>
      </c>
      <c r="I7585" s="16" t="s">
        <v>95</v>
      </c>
      <c r="J7585" s="29" t="s">
        <v>86</v>
      </c>
      <c r="K7585" s="19">
        <v>10.130000000000001</v>
      </c>
      <c r="L7585" s="26">
        <v>109</v>
      </c>
    </row>
    <row r="7586" spans="1:12" x14ac:dyDescent="0.3">
      <c r="A7586" s="14">
        <v>352501</v>
      </c>
      <c r="B7586" s="16" t="s">
        <v>10112</v>
      </c>
      <c r="C7586" s="16" t="s">
        <v>10</v>
      </c>
      <c r="D7586" s="4">
        <v>42804</v>
      </c>
      <c r="E7586" s="23">
        <v>2017</v>
      </c>
      <c r="F7586" s="19">
        <v>5.7</v>
      </c>
      <c r="G7586" s="19">
        <f>IF(Movies[[#This Row],[rating]]=0,"",Movies[[#This Row],[rating]])</f>
        <v>5.7</v>
      </c>
      <c r="H7586" s="19" t="str">
        <f>IF(Movies[[#This Row],[rating]]=0,"No Rating","Rated")</f>
        <v>Rated</v>
      </c>
      <c r="I7586" s="16" t="s">
        <v>180</v>
      </c>
      <c r="J7586" s="29" t="s">
        <v>12</v>
      </c>
      <c r="K7586" s="19">
        <v>10.105</v>
      </c>
      <c r="L7586" s="26">
        <v>223</v>
      </c>
    </row>
    <row r="7587" spans="1:12" x14ac:dyDescent="0.3">
      <c r="A7587" s="14">
        <v>463906</v>
      </c>
      <c r="B7587" s="16" t="s">
        <v>10113</v>
      </c>
      <c r="C7587" s="16" t="s">
        <v>10</v>
      </c>
      <c r="D7587" s="4">
        <v>42927</v>
      </c>
      <c r="E7587" s="23">
        <v>2017</v>
      </c>
      <c r="F7587" s="19">
        <v>5.3</v>
      </c>
      <c r="G7587" s="19">
        <f>IF(Movies[[#This Row],[rating]]=0,"",Movies[[#This Row],[rating]])</f>
        <v>5.3</v>
      </c>
      <c r="H7587" s="19" t="str">
        <f>IF(Movies[[#This Row],[rating]]=0,"No Rating","Rated")</f>
        <v>Rated</v>
      </c>
      <c r="I7587" s="16" t="s">
        <v>1019</v>
      </c>
      <c r="J7587" s="29" t="s">
        <v>12</v>
      </c>
      <c r="K7587" s="19">
        <v>10.097</v>
      </c>
      <c r="L7587" s="26">
        <v>280</v>
      </c>
    </row>
    <row r="7588" spans="1:12" x14ac:dyDescent="0.3">
      <c r="A7588" s="14">
        <v>430365</v>
      </c>
      <c r="B7588" s="16" t="s">
        <v>10114</v>
      </c>
      <c r="C7588" s="16" t="s">
        <v>108</v>
      </c>
      <c r="D7588" s="4">
        <v>42830</v>
      </c>
      <c r="E7588" s="23">
        <v>2017</v>
      </c>
      <c r="F7588" s="19">
        <v>5.258</v>
      </c>
      <c r="G7588" s="19">
        <f>IF(Movies[[#This Row],[rating]]=0,"",Movies[[#This Row],[rating]])</f>
        <v>5.258</v>
      </c>
      <c r="H7588" s="19" t="str">
        <f>IF(Movies[[#This Row],[rating]]=0,"No Rating","Rated")</f>
        <v>Rated</v>
      </c>
      <c r="I7588" s="16" t="s">
        <v>30</v>
      </c>
      <c r="J7588" s="29" t="s">
        <v>110</v>
      </c>
      <c r="K7588" s="19">
        <v>10.093</v>
      </c>
      <c r="L7588" s="26">
        <v>464</v>
      </c>
    </row>
    <row r="7589" spans="1:12" x14ac:dyDescent="0.3">
      <c r="A7589" s="14">
        <v>429189</v>
      </c>
      <c r="B7589" s="16" t="s">
        <v>10115</v>
      </c>
      <c r="C7589" s="16" t="s">
        <v>10</v>
      </c>
      <c r="D7589" s="4">
        <v>43070</v>
      </c>
      <c r="E7589" s="23">
        <v>2017</v>
      </c>
      <c r="F7589" s="19">
        <v>6.4</v>
      </c>
      <c r="G7589" s="19">
        <f>IF(Movies[[#This Row],[rating]]=0,"",Movies[[#This Row],[rating]])</f>
        <v>6.4</v>
      </c>
      <c r="H7589" s="19" t="str">
        <f>IF(Movies[[#This Row],[rating]]=0,"No Rating","Rated")</f>
        <v>Rated</v>
      </c>
      <c r="I7589" s="16" t="s">
        <v>33</v>
      </c>
      <c r="J7589" s="29" t="s">
        <v>12</v>
      </c>
      <c r="K7589" s="19">
        <v>10.08</v>
      </c>
      <c r="L7589" s="26">
        <v>1317</v>
      </c>
    </row>
    <row r="7590" spans="1:12" x14ac:dyDescent="0.3">
      <c r="A7590" s="14">
        <v>451945</v>
      </c>
      <c r="B7590" s="16" t="s">
        <v>10116</v>
      </c>
      <c r="C7590" s="16" t="s">
        <v>108</v>
      </c>
      <c r="D7590" s="4">
        <v>42970</v>
      </c>
      <c r="E7590" s="23">
        <v>2017</v>
      </c>
      <c r="F7590" s="19">
        <v>7.7069999999999999</v>
      </c>
      <c r="G7590" s="19">
        <f>IF(Movies[[#This Row],[rating]]=0,"",Movies[[#This Row],[rating]])</f>
        <v>7.7069999999999999</v>
      </c>
      <c r="H7590" s="19" t="str">
        <f>IF(Movies[[#This Row],[rating]]=0,"No Rating","Rated")</f>
        <v>Rated</v>
      </c>
      <c r="I7590" s="16" t="s">
        <v>49</v>
      </c>
      <c r="J7590" s="29" t="s">
        <v>110</v>
      </c>
      <c r="K7590" s="19">
        <v>10.042999999999999</v>
      </c>
      <c r="L7590" s="26">
        <v>1341</v>
      </c>
    </row>
    <row r="7591" spans="1:12" x14ac:dyDescent="0.3">
      <c r="A7591" s="14">
        <v>424600</v>
      </c>
      <c r="B7591" s="16" t="s">
        <v>10117</v>
      </c>
      <c r="C7591" s="16" t="s">
        <v>10</v>
      </c>
      <c r="D7591" s="4">
        <v>42847</v>
      </c>
      <c r="E7591" s="23">
        <v>2017</v>
      </c>
      <c r="F7591" s="19">
        <v>6.5</v>
      </c>
      <c r="G7591" s="19">
        <f>IF(Movies[[#This Row],[rating]]=0,"",Movies[[#This Row],[rating]])</f>
        <v>6.5</v>
      </c>
      <c r="H7591" s="19" t="str">
        <f>IF(Movies[[#This Row],[rating]]=0,"No Rating","Rated")</f>
        <v>Rated</v>
      </c>
      <c r="I7591" s="16" t="s">
        <v>398</v>
      </c>
      <c r="J7591" s="29" t="s">
        <v>12</v>
      </c>
      <c r="K7591" s="19">
        <v>10.034000000000001</v>
      </c>
      <c r="L7591" s="26">
        <v>98</v>
      </c>
    </row>
    <row r="7592" spans="1:12" x14ac:dyDescent="0.3">
      <c r="A7592" s="14">
        <v>438457</v>
      </c>
      <c r="B7592" s="16" t="s">
        <v>10118</v>
      </c>
      <c r="C7592" s="16" t="s">
        <v>10</v>
      </c>
      <c r="D7592" s="4">
        <v>43084</v>
      </c>
      <c r="E7592" s="23">
        <v>2017</v>
      </c>
      <c r="F7592" s="19">
        <v>6.2</v>
      </c>
      <c r="G7592" s="19">
        <f>IF(Movies[[#This Row],[rating]]=0,"",Movies[[#This Row],[rating]])</f>
        <v>6.2</v>
      </c>
      <c r="H7592" s="19" t="str">
        <f>IF(Movies[[#This Row],[rating]]=0,"No Rating","Rated")</f>
        <v>Rated</v>
      </c>
      <c r="I7592" s="16" t="s">
        <v>6841</v>
      </c>
      <c r="J7592" s="29" t="s">
        <v>12</v>
      </c>
      <c r="K7592" s="19">
        <v>10.032</v>
      </c>
      <c r="L7592" s="26">
        <v>177</v>
      </c>
    </row>
    <row r="7593" spans="1:12" x14ac:dyDescent="0.3">
      <c r="A7593" s="14">
        <v>469019</v>
      </c>
      <c r="B7593" s="16" t="s">
        <v>10119</v>
      </c>
      <c r="C7593" s="16" t="s">
        <v>172</v>
      </c>
      <c r="D7593" s="4">
        <v>42983</v>
      </c>
      <c r="E7593" s="23">
        <v>2017</v>
      </c>
      <c r="F7593" s="19">
        <v>7.5</v>
      </c>
      <c r="G7593" s="19">
        <f>IF(Movies[[#This Row],[rating]]=0,"",Movies[[#This Row],[rating]])</f>
        <v>7.5</v>
      </c>
      <c r="H7593" s="19" t="str">
        <f>IF(Movies[[#This Row],[rating]]=0,"No Rating","Rated")</f>
        <v>Rated</v>
      </c>
      <c r="I7593" s="16" t="s">
        <v>10120</v>
      </c>
      <c r="J7593" s="29" t="s">
        <v>12</v>
      </c>
      <c r="K7593" s="19">
        <v>10.029999999999999</v>
      </c>
      <c r="L7593" s="26">
        <v>682</v>
      </c>
    </row>
    <row r="7594" spans="1:12" x14ac:dyDescent="0.3">
      <c r="A7594" s="14">
        <v>426808</v>
      </c>
      <c r="B7594" s="16" t="s">
        <v>10121</v>
      </c>
      <c r="C7594" s="16" t="s">
        <v>10</v>
      </c>
      <c r="D7594" s="4">
        <v>43045</v>
      </c>
      <c r="E7594" s="23">
        <v>2017</v>
      </c>
      <c r="F7594" s="19">
        <v>6.6929999999999996</v>
      </c>
      <c r="G7594" s="19">
        <f>IF(Movies[[#This Row],[rating]]=0,"",Movies[[#This Row],[rating]])</f>
        <v>6.6929999999999996</v>
      </c>
      <c r="H7594" s="19" t="str">
        <f>IF(Movies[[#This Row],[rating]]=0,"No Rating","Rated")</f>
        <v>Rated</v>
      </c>
      <c r="I7594" s="16" t="s">
        <v>976</v>
      </c>
      <c r="J7594" s="29" t="s">
        <v>12</v>
      </c>
      <c r="K7594" s="19">
        <v>10.029</v>
      </c>
      <c r="L7594" s="26">
        <v>205</v>
      </c>
    </row>
    <row r="7595" spans="1:12" x14ac:dyDescent="0.3">
      <c r="A7595" s="14">
        <v>443109</v>
      </c>
      <c r="B7595" s="16" t="s">
        <v>10122</v>
      </c>
      <c r="C7595" s="16" t="s">
        <v>10</v>
      </c>
      <c r="D7595" s="4">
        <v>42752</v>
      </c>
      <c r="E7595" s="23">
        <v>2017</v>
      </c>
      <c r="F7595" s="19">
        <v>4.7</v>
      </c>
      <c r="G7595" s="19">
        <f>IF(Movies[[#This Row],[rating]]=0,"",Movies[[#This Row],[rating]])</f>
        <v>4.7</v>
      </c>
      <c r="H7595" s="19" t="str">
        <f>IF(Movies[[#This Row],[rating]]=0,"No Rating","Rated")</f>
        <v>Rated</v>
      </c>
      <c r="I7595" s="16" t="s">
        <v>596</v>
      </c>
      <c r="J7595" s="29" t="s">
        <v>12</v>
      </c>
      <c r="K7595" s="19">
        <v>10.022</v>
      </c>
      <c r="L7595" s="26">
        <v>107</v>
      </c>
    </row>
    <row r="7596" spans="1:12" x14ac:dyDescent="0.3">
      <c r="A7596" s="14">
        <v>455761</v>
      </c>
      <c r="B7596" s="16" t="s">
        <v>10123</v>
      </c>
      <c r="C7596" s="16" t="s">
        <v>94</v>
      </c>
      <c r="D7596" s="4">
        <v>42866</v>
      </c>
      <c r="E7596" s="23">
        <v>2017</v>
      </c>
      <c r="F7596" s="19">
        <v>4.2</v>
      </c>
      <c r="G7596" s="19">
        <f>IF(Movies[[#This Row],[rating]]=0,"",Movies[[#This Row],[rating]])</f>
        <v>4.2</v>
      </c>
      <c r="H7596" s="19" t="str">
        <f>IF(Movies[[#This Row],[rating]]=0,"No Rating","Rated")</f>
        <v>Rated</v>
      </c>
      <c r="I7596" s="16" t="s">
        <v>49</v>
      </c>
      <c r="J7596" s="29" t="s">
        <v>96</v>
      </c>
      <c r="K7596" s="19">
        <v>10.013</v>
      </c>
      <c r="L7596" s="26">
        <v>8</v>
      </c>
    </row>
    <row r="7597" spans="1:12" x14ac:dyDescent="0.3">
      <c r="A7597" s="14">
        <v>433356</v>
      </c>
      <c r="B7597" s="16" t="s">
        <v>10124</v>
      </c>
      <c r="C7597" s="16" t="s">
        <v>7844</v>
      </c>
      <c r="D7597" s="4">
        <v>42822</v>
      </c>
      <c r="E7597" s="23">
        <v>2017</v>
      </c>
      <c r="F7597" s="19">
        <v>6.1</v>
      </c>
      <c r="G7597" s="19">
        <f>IF(Movies[[#This Row],[rating]]=0,"",Movies[[#This Row],[rating]])</f>
        <v>6.1</v>
      </c>
      <c r="H7597" s="19" t="str">
        <f>IF(Movies[[#This Row],[rating]]=0,"No Rating","Rated")</f>
        <v>Rated</v>
      </c>
      <c r="I7597" s="16" t="s">
        <v>10125</v>
      </c>
      <c r="J7597" s="29" t="s">
        <v>12</v>
      </c>
      <c r="K7597" s="19">
        <v>9.9740000000000002</v>
      </c>
      <c r="L7597" s="26">
        <v>256</v>
      </c>
    </row>
    <row r="7598" spans="1:12" x14ac:dyDescent="0.3">
      <c r="A7598" s="14">
        <v>376134</v>
      </c>
      <c r="B7598" s="16" t="s">
        <v>10126</v>
      </c>
      <c r="C7598" s="16" t="s">
        <v>2001</v>
      </c>
      <c r="D7598" s="4">
        <v>42825</v>
      </c>
      <c r="E7598" s="23">
        <v>2017</v>
      </c>
      <c r="F7598" s="19">
        <v>6.2850000000000001</v>
      </c>
      <c r="G7598" s="19">
        <f>IF(Movies[[#This Row],[rating]]=0,"",Movies[[#This Row],[rating]])</f>
        <v>6.2850000000000001</v>
      </c>
      <c r="H7598" s="19" t="str">
        <f>IF(Movies[[#This Row],[rating]]=0,"No Rating","Rated")</f>
        <v>Rated</v>
      </c>
      <c r="I7598" s="16" t="s">
        <v>10127</v>
      </c>
      <c r="J7598" s="29" t="s">
        <v>12</v>
      </c>
      <c r="K7598" s="19">
        <v>9.9659999999999993</v>
      </c>
      <c r="L7598" s="26">
        <v>1324</v>
      </c>
    </row>
    <row r="7599" spans="1:12" x14ac:dyDescent="0.3">
      <c r="A7599" s="14">
        <v>429199</v>
      </c>
      <c r="B7599" s="16" t="s">
        <v>10128</v>
      </c>
      <c r="C7599" s="16" t="s">
        <v>10129</v>
      </c>
      <c r="D7599" s="4">
        <v>42769</v>
      </c>
      <c r="E7599" s="23">
        <v>2017</v>
      </c>
      <c r="F7599" s="19">
        <v>6.9</v>
      </c>
      <c r="G7599" s="19">
        <f>IF(Movies[[#This Row],[rating]]=0,"",Movies[[#This Row],[rating]])</f>
        <v>6.9</v>
      </c>
      <c r="H7599" s="19" t="str">
        <f>IF(Movies[[#This Row],[rating]]=0,"No Rating","Rated")</f>
        <v>Rated</v>
      </c>
      <c r="I7599" s="16" t="s">
        <v>180</v>
      </c>
      <c r="J7599" s="29" t="s">
        <v>517</v>
      </c>
      <c r="K7599" s="19">
        <v>9.9510000000000005</v>
      </c>
      <c r="L7599" s="26">
        <v>319</v>
      </c>
    </row>
    <row r="7600" spans="1:12" x14ac:dyDescent="0.3">
      <c r="A7600" s="14">
        <v>485470</v>
      </c>
      <c r="B7600" s="16" t="s">
        <v>10130</v>
      </c>
      <c r="C7600" s="16" t="s">
        <v>94</v>
      </c>
      <c r="D7600" s="4">
        <v>43016</v>
      </c>
      <c r="E7600" s="23">
        <v>2017</v>
      </c>
      <c r="F7600" s="19">
        <v>6.2</v>
      </c>
      <c r="G7600" s="19">
        <f>IF(Movies[[#This Row],[rating]]=0,"",Movies[[#This Row],[rating]])</f>
        <v>6.2</v>
      </c>
      <c r="H7600" s="19" t="str">
        <f>IF(Movies[[#This Row],[rating]]=0,"No Rating","Rated")</f>
        <v>Rated</v>
      </c>
      <c r="I7600" s="16" t="s">
        <v>886</v>
      </c>
      <c r="J7600" s="29" t="s">
        <v>96</v>
      </c>
      <c r="K7600" s="19">
        <v>9.9459999999999997</v>
      </c>
      <c r="L7600" s="26">
        <v>6</v>
      </c>
    </row>
    <row r="7601" spans="1:12" x14ac:dyDescent="0.3">
      <c r="A7601" s="14">
        <v>461083</v>
      </c>
      <c r="B7601" s="16" t="s">
        <v>10131</v>
      </c>
      <c r="C7601" s="16" t="s">
        <v>144</v>
      </c>
      <c r="D7601" s="4">
        <v>42973</v>
      </c>
      <c r="E7601" s="23">
        <v>2017</v>
      </c>
      <c r="F7601" s="19">
        <v>7</v>
      </c>
      <c r="G7601" s="19">
        <f>IF(Movies[[#This Row],[rating]]=0,"",Movies[[#This Row],[rating]])</f>
        <v>7</v>
      </c>
      <c r="H7601" s="19" t="str">
        <f>IF(Movies[[#This Row],[rating]]=0,"No Rating","Rated")</f>
        <v>Rated</v>
      </c>
      <c r="I7601" s="16" t="s">
        <v>10132</v>
      </c>
      <c r="J7601" s="29" t="s">
        <v>146</v>
      </c>
      <c r="K7601" s="19">
        <v>9.9420000000000002</v>
      </c>
      <c r="L7601" s="26">
        <v>24</v>
      </c>
    </row>
    <row r="7602" spans="1:12" x14ac:dyDescent="0.3">
      <c r="A7602" s="14">
        <v>378111</v>
      </c>
      <c r="B7602" s="16" t="s">
        <v>10133</v>
      </c>
      <c r="C7602" s="16" t="s">
        <v>10134</v>
      </c>
      <c r="D7602" s="4">
        <v>42853</v>
      </c>
      <c r="E7602" s="23">
        <v>2017</v>
      </c>
      <c r="F7602" s="19">
        <v>5.9539999999999997</v>
      </c>
      <c r="G7602" s="19">
        <f>IF(Movies[[#This Row],[rating]]=0,"",Movies[[#This Row],[rating]])</f>
        <v>5.9539999999999997</v>
      </c>
      <c r="H7602" s="19" t="str">
        <f>IF(Movies[[#This Row],[rating]]=0,"No Rating","Rated")</f>
        <v>Rated</v>
      </c>
      <c r="I7602" s="16" t="s">
        <v>1681</v>
      </c>
      <c r="J7602" s="29" t="s">
        <v>12</v>
      </c>
      <c r="K7602" s="19">
        <v>9.923</v>
      </c>
      <c r="L7602" s="26">
        <v>139</v>
      </c>
    </row>
    <row r="7603" spans="1:12" x14ac:dyDescent="0.3">
      <c r="A7603" s="14">
        <v>367147</v>
      </c>
      <c r="B7603" s="16" t="s">
        <v>10135</v>
      </c>
      <c r="C7603" s="16" t="s">
        <v>10</v>
      </c>
      <c r="D7603" s="4">
        <v>42883</v>
      </c>
      <c r="E7603" s="23">
        <v>2017</v>
      </c>
      <c r="F7603" s="19">
        <v>6.1</v>
      </c>
      <c r="G7603" s="19">
        <f>IF(Movies[[#This Row],[rating]]=0,"",Movies[[#This Row],[rating]])</f>
        <v>6.1</v>
      </c>
      <c r="H7603" s="19" t="str">
        <f>IF(Movies[[#This Row],[rating]]=0,"No Rating","Rated")</f>
        <v>Rated</v>
      </c>
      <c r="I7603" s="16" t="s">
        <v>4244</v>
      </c>
      <c r="J7603" s="29" t="s">
        <v>12</v>
      </c>
      <c r="K7603" s="19">
        <v>9.8849999999999998</v>
      </c>
      <c r="L7603" s="26">
        <v>293</v>
      </c>
    </row>
    <row r="7604" spans="1:12" x14ac:dyDescent="0.3">
      <c r="A7604" s="14">
        <v>364220</v>
      </c>
      <c r="B7604" s="16" t="s">
        <v>10136</v>
      </c>
      <c r="C7604" s="16" t="s">
        <v>10</v>
      </c>
      <c r="D7604" s="4">
        <v>42901</v>
      </c>
      <c r="E7604" s="23">
        <v>2017</v>
      </c>
      <c r="F7604" s="19">
        <v>6.9720000000000004</v>
      </c>
      <c r="G7604" s="19">
        <f>IF(Movies[[#This Row],[rating]]=0,"",Movies[[#This Row],[rating]])</f>
        <v>6.9720000000000004</v>
      </c>
      <c r="H7604" s="19" t="str">
        <f>IF(Movies[[#This Row],[rating]]=0,"No Rating","Rated")</f>
        <v>Rated</v>
      </c>
      <c r="I7604" s="16" t="s">
        <v>10137</v>
      </c>
      <c r="J7604" s="29" t="s">
        <v>12</v>
      </c>
      <c r="K7604" s="19">
        <v>9.8849999999999998</v>
      </c>
      <c r="L7604" s="26">
        <v>143</v>
      </c>
    </row>
    <row r="7605" spans="1:12" x14ac:dyDescent="0.3">
      <c r="A7605" s="14">
        <v>438703</v>
      </c>
      <c r="B7605" s="16" t="s">
        <v>10138</v>
      </c>
      <c r="C7605" s="16" t="s">
        <v>880</v>
      </c>
      <c r="D7605" s="4">
        <v>42782</v>
      </c>
      <c r="E7605" s="23">
        <v>2017</v>
      </c>
      <c r="F7605" s="19">
        <v>4.5140000000000002</v>
      </c>
      <c r="G7605" s="19">
        <f>IF(Movies[[#This Row],[rating]]=0,"",Movies[[#This Row],[rating]])</f>
        <v>4.5140000000000002</v>
      </c>
      <c r="H7605" s="19" t="str">
        <f>IF(Movies[[#This Row],[rating]]=0,"No Rating","Rated")</f>
        <v>Rated</v>
      </c>
      <c r="I7605" s="16" t="s">
        <v>30</v>
      </c>
      <c r="J7605" s="29" t="s">
        <v>881</v>
      </c>
      <c r="K7605" s="19">
        <v>9.8719999999999999</v>
      </c>
      <c r="L7605" s="26">
        <v>108</v>
      </c>
    </row>
    <row r="7606" spans="1:12" x14ac:dyDescent="0.3">
      <c r="A7606" s="14">
        <v>461758</v>
      </c>
      <c r="B7606" s="16" t="s">
        <v>10139</v>
      </c>
      <c r="C7606" s="16" t="s">
        <v>144</v>
      </c>
      <c r="D7606" s="4">
        <v>43008</v>
      </c>
      <c r="E7606" s="23">
        <v>2017</v>
      </c>
      <c r="F7606" s="19">
        <v>7.4</v>
      </c>
      <c r="G7606" s="19">
        <f>IF(Movies[[#This Row],[rating]]=0,"",Movies[[#This Row],[rating]])</f>
        <v>7.4</v>
      </c>
      <c r="H7606" s="19" t="str">
        <f>IF(Movies[[#This Row],[rating]]=0,"No Rating","Rated")</f>
        <v>Rated</v>
      </c>
      <c r="I7606" s="16" t="s">
        <v>8931</v>
      </c>
      <c r="J7606" s="29" t="s">
        <v>146</v>
      </c>
      <c r="K7606" s="19">
        <v>9.859</v>
      </c>
      <c r="L7606" s="26">
        <v>36</v>
      </c>
    </row>
    <row r="7607" spans="1:12" x14ac:dyDescent="0.3">
      <c r="A7607" s="14">
        <v>86822</v>
      </c>
      <c r="B7607" s="16" t="s">
        <v>10140</v>
      </c>
      <c r="C7607" s="16" t="s">
        <v>10141</v>
      </c>
      <c r="D7607" s="4">
        <v>42804</v>
      </c>
      <c r="E7607" s="23">
        <v>2017</v>
      </c>
      <c r="F7607" s="19">
        <v>6.3</v>
      </c>
      <c r="G7607" s="19">
        <f>IF(Movies[[#This Row],[rating]]=0,"",Movies[[#This Row],[rating]])</f>
        <v>6.3</v>
      </c>
      <c r="H7607" s="19" t="str">
        <f>IF(Movies[[#This Row],[rating]]=0,"No Rating","Rated")</f>
        <v>Rated</v>
      </c>
      <c r="I7607" s="16" t="s">
        <v>5190</v>
      </c>
      <c r="J7607" s="29" t="s">
        <v>12</v>
      </c>
      <c r="K7607" s="19">
        <v>9.8550000000000004</v>
      </c>
      <c r="L7607" s="26">
        <v>183</v>
      </c>
    </row>
    <row r="7608" spans="1:12" x14ac:dyDescent="0.3">
      <c r="A7608" s="14">
        <v>422708</v>
      </c>
      <c r="B7608" s="16" t="s">
        <v>10142</v>
      </c>
      <c r="C7608" s="16" t="s">
        <v>838</v>
      </c>
      <c r="D7608" s="4">
        <v>43026</v>
      </c>
      <c r="E7608" s="23">
        <v>2017</v>
      </c>
      <c r="F7608" s="19">
        <v>6.2</v>
      </c>
      <c r="G7608" s="19">
        <f>IF(Movies[[#This Row],[rating]]=0,"",Movies[[#This Row],[rating]])</f>
        <v>6.2</v>
      </c>
      <c r="H7608" s="19" t="str">
        <f>IF(Movies[[#This Row],[rating]]=0,"No Rating","Rated")</f>
        <v>Rated</v>
      </c>
      <c r="I7608" s="16" t="s">
        <v>10143</v>
      </c>
      <c r="J7608" s="29" t="s">
        <v>110</v>
      </c>
      <c r="K7608" s="19">
        <v>9.8409999999999993</v>
      </c>
      <c r="L7608" s="26">
        <v>126</v>
      </c>
    </row>
    <row r="7609" spans="1:12" x14ac:dyDescent="0.3">
      <c r="A7609" s="14">
        <v>444431</v>
      </c>
      <c r="B7609" s="16" t="s">
        <v>10144</v>
      </c>
      <c r="C7609" s="16" t="s">
        <v>10145</v>
      </c>
      <c r="D7609" s="4">
        <v>42980</v>
      </c>
      <c r="E7609" s="23">
        <v>2017</v>
      </c>
      <c r="F7609" s="19">
        <v>6.8090000000000002</v>
      </c>
      <c r="G7609" s="19">
        <f>IF(Movies[[#This Row],[rating]]=0,"",Movies[[#This Row],[rating]])</f>
        <v>6.8090000000000002</v>
      </c>
      <c r="H7609" s="19" t="str">
        <f>IF(Movies[[#This Row],[rating]]=0,"No Rating","Rated")</f>
        <v>Rated</v>
      </c>
      <c r="I7609" s="16" t="s">
        <v>49</v>
      </c>
      <c r="J7609" s="29" t="s">
        <v>1568</v>
      </c>
      <c r="K7609" s="19">
        <v>9.8320000000000007</v>
      </c>
      <c r="L7609" s="26">
        <v>196</v>
      </c>
    </row>
    <row r="7610" spans="1:12" x14ac:dyDescent="0.3">
      <c r="A7610" s="14">
        <v>450932</v>
      </c>
      <c r="B7610" s="16" t="s">
        <v>10146</v>
      </c>
      <c r="C7610" s="16" t="s">
        <v>10</v>
      </c>
      <c r="D7610" s="4">
        <v>42951</v>
      </c>
      <c r="E7610" s="23">
        <v>2017</v>
      </c>
      <c r="F7610" s="19">
        <v>5.0999999999999996</v>
      </c>
      <c r="G7610" s="19">
        <f>IF(Movies[[#This Row],[rating]]=0,"",Movies[[#This Row],[rating]])</f>
        <v>5.0999999999999996</v>
      </c>
      <c r="H7610" s="19" t="str">
        <f>IF(Movies[[#This Row],[rating]]=0,"No Rating","Rated")</f>
        <v>Rated</v>
      </c>
      <c r="I7610" s="16" t="s">
        <v>558</v>
      </c>
      <c r="J7610" s="29" t="s">
        <v>12</v>
      </c>
      <c r="K7610" s="19">
        <v>9.83</v>
      </c>
      <c r="L7610" s="26">
        <v>170</v>
      </c>
    </row>
    <row r="7611" spans="1:12" x14ac:dyDescent="0.3">
      <c r="A7611" s="14">
        <v>429107</v>
      </c>
      <c r="B7611" s="16" t="s">
        <v>10147</v>
      </c>
      <c r="C7611" s="16" t="s">
        <v>172</v>
      </c>
      <c r="D7611" s="4">
        <v>42895</v>
      </c>
      <c r="E7611" s="23">
        <v>2017</v>
      </c>
      <c r="F7611" s="19">
        <v>5.8</v>
      </c>
      <c r="G7611" s="19">
        <f>IF(Movies[[#This Row],[rating]]=0,"",Movies[[#This Row],[rating]])</f>
        <v>5.8</v>
      </c>
      <c r="H7611" s="19" t="str">
        <f>IF(Movies[[#This Row],[rating]]=0,"No Rating","Rated")</f>
        <v>Rated</v>
      </c>
      <c r="I7611" s="16" t="s">
        <v>180</v>
      </c>
      <c r="J7611" s="29" t="s">
        <v>12</v>
      </c>
      <c r="K7611" s="19">
        <v>9.7870000000000008</v>
      </c>
      <c r="L7611" s="26">
        <v>179</v>
      </c>
    </row>
    <row r="7612" spans="1:12" x14ac:dyDescent="0.3">
      <c r="A7612" s="14">
        <v>433244</v>
      </c>
      <c r="B7612" s="16" t="s">
        <v>10148</v>
      </c>
      <c r="C7612" s="16" t="s">
        <v>10</v>
      </c>
      <c r="D7612" s="4">
        <v>42748</v>
      </c>
      <c r="E7612" s="23">
        <v>2017</v>
      </c>
      <c r="F7612" s="19">
        <v>5.3</v>
      </c>
      <c r="G7612" s="19">
        <f>IF(Movies[[#This Row],[rating]]=0,"",Movies[[#This Row],[rating]])</f>
        <v>5.3</v>
      </c>
      <c r="H7612" s="19" t="str">
        <f>IF(Movies[[#This Row],[rating]]=0,"No Rating","Rated")</f>
        <v>Rated</v>
      </c>
      <c r="I7612" s="16" t="s">
        <v>148</v>
      </c>
      <c r="J7612" s="29" t="s">
        <v>12</v>
      </c>
      <c r="K7612" s="19">
        <v>9.7780000000000005</v>
      </c>
      <c r="L7612" s="26">
        <v>407</v>
      </c>
    </row>
    <row r="7613" spans="1:12" x14ac:dyDescent="0.3">
      <c r="A7613" s="14">
        <v>411019</v>
      </c>
      <c r="B7613" s="16" t="s">
        <v>10149</v>
      </c>
      <c r="C7613" s="16" t="s">
        <v>8317</v>
      </c>
      <c r="D7613" s="4">
        <v>42769</v>
      </c>
      <c r="E7613" s="23">
        <v>2017</v>
      </c>
      <c r="F7613" s="19">
        <v>7.7270000000000003</v>
      </c>
      <c r="G7613" s="19">
        <f>IF(Movies[[#This Row],[rating]]=0,"",Movies[[#This Row],[rating]])</f>
        <v>7.7270000000000003</v>
      </c>
      <c r="H7613" s="19" t="str">
        <f>IF(Movies[[#This Row],[rating]]=0,"No Rating","Rated")</f>
        <v>Rated</v>
      </c>
      <c r="I7613" s="16" t="s">
        <v>329</v>
      </c>
      <c r="J7613" s="29" t="s">
        <v>12</v>
      </c>
      <c r="K7613" s="19">
        <v>9.7750000000000004</v>
      </c>
      <c r="L7613" s="26">
        <v>479</v>
      </c>
    </row>
    <row r="7614" spans="1:12" x14ac:dyDescent="0.3">
      <c r="A7614" s="14">
        <v>428446</v>
      </c>
      <c r="B7614" s="16" t="s">
        <v>10150</v>
      </c>
      <c r="C7614" s="16" t="s">
        <v>10</v>
      </c>
      <c r="D7614" s="4">
        <v>42756</v>
      </c>
      <c r="E7614" s="23">
        <v>2017</v>
      </c>
      <c r="F7614" s="19">
        <v>5.9</v>
      </c>
      <c r="G7614" s="19">
        <f>IF(Movies[[#This Row],[rating]]=0,"",Movies[[#This Row],[rating]])</f>
        <v>5.9</v>
      </c>
      <c r="H7614" s="19" t="str">
        <f>IF(Movies[[#This Row],[rating]]=0,"No Rating","Rated")</f>
        <v>Rated</v>
      </c>
      <c r="I7614" s="16" t="s">
        <v>101</v>
      </c>
      <c r="J7614" s="29" t="s">
        <v>12</v>
      </c>
      <c r="K7614" s="19">
        <v>9.7710000000000008</v>
      </c>
      <c r="L7614" s="26">
        <v>141</v>
      </c>
    </row>
    <row r="7615" spans="1:12" x14ac:dyDescent="0.3">
      <c r="A7615" s="14">
        <v>502315</v>
      </c>
      <c r="B7615" s="16" t="s">
        <v>10151</v>
      </c>
      <c r="C7615" s="16" t="s">
        <v>416</v>
      </c>
      <c r="D7615" s="4">
        <v>43031</v>
      </c>
      <c r="E7615" s="23">
        <v>2017</v>
      </c>
      <c r="F7615" s="19">
        <v>7.2</v>
      </c>
      <c r="G7615" s="19">
        <f>IF(Movies[[#This Row],[rating]]=0,"",Movies[[#This Row],[rating]])</f>
        <v>7.2</v>
      </c>
      <c r="H7615" s="19" t="str">
        <f>IF(Movies[[#This Row],[rating]]=0,"No Rating","Rated")</f>
        <v>Rated</v>
      </c>
      <c r="I7615" s="16" t="s">
        <v>1159</v>
      </c>
      <c r="J7615" s="29" t="s">
        <v>12</v>
      </c>
      <c r="K7615" s="19">
        <v>9.7319999999999993</v>
      </c>
      <c r="L7615" s="26">
        <v>45</v>
      </c>
    </row>
    <row r="7616" spans="1:12" x14ac:dyDescent="0.3">
      <c r="A7616" s="14">
        <v>441728</v>
      </c>
      <c r="B7616" s="16" t="s">
        <v>10152</v>
      </c>
      <c r="C7616" s="16" t="s">
        <v>416</v>
      </c>
      <c r="D7616" s="4">
        <v>42909</v>
      </c>
      <c r="E7616" s="23">
        <v>2017</v>
      </c>
      <c r="F7616" s="19">
        <v>6</v>
      </c>
      <c r="G7616" s="19">
        <f>IF(Movies[[#This Row],[rating]]=0,"",Movies[[#This Row],[rating]])</f>
        <v>6</v>
      </c>
      <c r="H7616" s="19" t="str">
        <f>IF(Movies[[#This Row],[rating]]=0,"No Rating","Rated")</f>
        <v>Rated</v>
      </c>
      <c r="I7616" s="16" t="s">
        <v>273</v>
      </c>
      <c r="J7616" s="29" t="s">
        <v>12</v>
      </c>
      <c r="K7616" s="19">
        <v>9.73</v>
      </c>
      <c r="L7616" s="26">
        <v>190</v>
      </c>
    </row>
    <row r="7617" spans="1:12" x14ac:dyDescent="0.3">
      <c r="A7617" s="14">
        <v>441829</v>
      </c>
      <c r="B7617" s="16" t="s">
        <v>10153</v>
      </c>
      <c r="C7617" s="16" t="s">
        <v>10</v>
      </c>
      <c r="D7617" s="4">
        <v>42780</v>
      </c>
      <c r="E7617" s="23">
        <v>2017</v>
      </c>
      <c r="F7617" s="19">
        <v>7</v>
      </c>
      <c r="G7617" s="19">
        <f>IF(Movies[[#This Row],[rating]]=0,"",Movies[[#This Row],[rating]])</f>
        <v>7</v>
      </c>
      <c r="H7617" s="19" t="str">
        <f>IF(Movies[[#This Row],[rating]]=0,"No Rating","Rated")</f>
        <v>Rated</v>
      </c>
      <c r="I7617" s="16" t="s">
        <v>10154</v>
      </c>
      <c r="J7617" s="29" t="s">
        <v>12</v>
      </c>
      <c r="K7617" s="19">
        <v>9.7270000000000003</v>
      </c>
      <c r="L7617" s="26">
        <v>328</v>
      </c>
    </row>
    <row r="7618" spans="1:12" x14ac:dyDescent="0.3">
      <c r="A7618" s="14">
        <v>433252</v>
      </c>
      <c r="B7618" s="16" t="s">
        <v>10155</v>
      </c>
      <c r="C7618" s="16" t="s">
        <v>416</v>
      </c>
      <c r="D7618" s="4">
        <v>43007</v>
      </c>
      <c r="E7618" s="23">
        <v>2017</v>
      </c>
      <c r="F7618" s="19">
        <v>6.6</v>
      </c>
      <c r="G7618" s="19">
        <f>IF(Movies[[#This Row],[rating]]=0,"",Movies[[#This Row],[rating]])</f>
        <v>6.6</v>
      </c>
      <c r="H7618" s="19" t="str">
        <f>IF(Movies[[#This Row],[rating]]=0,"No Rating","Rated")</f>
        <v>Rated</v>
      </c>
      <c r="I7618" s="16" t="s">
        <v>52</v>
      </c>
      <c r="J7618" s="29" t="s">
        <v>12</v>
      </c>
      <c r="K7618" s="19">
        <v>9.7159999999999993</v>
      </c>
      <c r="L7618" s="26">
        <v>435</v>
      </c>
    </row>
    <row r="7619" spans="1:12" x14ac:dyDescent="0.3">
      <c r="A7619" s="14">
        <v>301334</v>
      </c>
      <c r="B7619" s="16" t="s">
        <v>10156</v>
      </c>
      <c r="C7619" s="16" t="s">
        <v>7086</v>
      </c>
      <c r="D7619" s="4">
        <v>42824</v>
      </c>
      <c r="E7619" s="23">
        <v>2017</v>
      </c>
      <c r="F7619" s="19">
        <v>6.1</v>
      </c>
      <c r="G7619" s="19">
        <f>IF(Movies[[#This Row],[rating]]=0,"",Movies[[#This Row],[rating]])</f>
        <v>6.1</v>
      </c>
      <c r="H7619" s="19" t="str">
        <f>IF(Movies[[#This Row],[rating]]=0,"No Rating","Rated")</f>
        <v>Rated</v>
      </c>
      <c r="I7619" s="16" t="s">
        <v>239</v>
      </c>
      <c r="J7619" s="29" t="s">
        <v>12</v>
      </c>
      <c r="K7619" s="19">
        <v>9.7040000000000006</v>
      </c>
      <c r="L7619" s="26">
        <v>265</v>
      </c>
    </row>
    <row r="7620" spans="1:12" x14ac:dyDescent="0.3">
      <c r="A7620" s="14">
        <v>405204</v>
      </c>
      <c r="B7620" s="16" t="s">
        <v>10157</v>
      </c>
      <c r="C7620" s="16" t="s">
        <v>10158</v>
      </c>
      <c r="D7620" s="4">
        <v>42790</v>
      </c>
      <c r="E7620" s="23">
        <v>2017</v>
      </c>
      <c r="F7620" s="19">
        <v>6.7</v>
      </c>
      <c r="G7620" s="19">
        <f>IF(Movies[[#This Row],[rating]]=0,"",Movies[[#This Row],[rating]])</f>
        <v>6.7</v>
      </c>
      <c r="H7620" s="19" t="str">
        <f>IF(Movies[[#This Row],[rating]]=0,"No Rating","Rated")</f>
        <v>Rated</v>
      </c>
      <c r="I7620" s="16" t="s">
        <v>49</v>
      </c>
      <c r="J7620" s="29" t="s">
        <v>517</v>
      </c>
      <c r="K7620" s="19">
        <v>9.6959999999999997</v>
      </c>
      <c r="L7620" s="26">
        <v>128</v>
      </c>
    </row>
    <row r="7621" spans="1:12" x14ac:dyDescent="0.3">
      <c r="A7621" s="14">
        <v>324562</v>
      </c>
      <c r="B7621" s="16" t="s">
        <v>10159</v>
      </c>
      <c r="C7621" s="16" t="s">
        <v>10</v>
      </c>
      <c r="D7621" s="4">
        <v>43070</v>
      </c>
      <c r="E7621" s="23">
        <v>2017</v>
      </c>
      <c r="F7621" s="19">
        <v>5.3949999999999996</v>
      </c>
      <c r="G7621" s="19">
        <f>IF(Movies[[#This Row],[rating]]=0,"",Movies[[#This Row],[rating]])</f>
        <v>5.3949999999999996</v>
      </c>
      <c r="H7621" s="19" t="str">
        <f>IF(Movies[[#This Row],[rating]]=0,"No Rating","Rated")</f>
        <v>Rated</v>
      </c>
      <c r="I7621" s="16" t="s">
        <v>49</v>
      </c>
      <c r="J7621" s="29" t="s">
        <v>12</v>
      </c>
      <c r="K7621" s="19">
        <v>9.6539999999999999</v>
      </c>
      <c r="L7621" s="26">
        <v>81</v>
      </c>
    </row>
    <row r="7622" spans="1:12" x14ac:dyDescent="0.3">
      <c r="A7622" s="14">
        <v>476335</v>
      </c>
      <c r="B7622" s="16" t="s">
        <v>10160</v>
      </c>
      <c r="C7622" s="16" t="s">
        <v>10</v>
      </c>
      <c r="D7622" s="4">
        <v>43078</v>
      </c>
      <c r="E7622" s="23">
        <v>2017</v>
      </c>
      <c r="F7622" s="19">
        <v>6.4</v>
      </c>
      <c r="G7622" s="19">
        <f>IF(Movies[[#This Row],[rating]]=0,"",Movies[[#This Row],[rating]])</f>
        <v>6.4</v>
      </c>
      <c r="H7622" s="19" t="str">
        <f>IF(Movies[[#This Row],[rating]]=0,"No Rating","Rated")</f>
        <v>Rated</v>
      </c>
      <c r="I7622" s="16" t="s">
        <v>10161</v>
      </c>
      <c r="J7622" s="29" t="s">
        <v>12</v>
      </c>
      <c r="K7622" s="19">
        <v>9.6370000000000005</v>
      </c>
      <c r="L7622" s="26">
        <v>172</v>
      </c>
    </row>
    <row r="7623" spans="1:12" x14ac:dyDescent="0.3">
      <c r="A7623" s="14">
        <v>460557</v>
      </c>
      <c r="B7623" s="16" t="s">
        <v>10162</v>
      </c>
      <c r="C7623" s="16" t="s">
        <v>341</v>
      </c>
      <c r="D7623" s="4">
        <v>43084</v>
      </c>
      <c r="E7623" s="23">
        <v>2017</v>
      </c>
      <c r="F7623" s="19">
        <v>6.2</v>
      </c>
      <c r="G7623" s="19">
        <f>IF(Movies[[#This Row],[rating]]=0,"",Movies[[#This Row],[rating]])</f>
        <v>6.2</v>
      </c>
      <c r="H7623" s="19" t="str">
        <f>IF(Movies[[#This Row],[rating]]=0,"No Rating","Rated")</f>
        <v>Rated</v>
      </c>
      <c r="I7623" s="16" t="s">
        <v>1137</v>
      </c>
      <c r="J7623" s="29" t="s">
        <v>342</v>
      </c>
      <c r="K7623" s="19">
        <v>9.6349999999999998</v>
      </c>
      <c r="L7623" s="26">
        <v>72</v>
      </c>
    </row>
    <row r="7624" spans="1:12" x14ac:dyDescent="0.3">
      <c r="A7624" s="14">
        <v>478826</v>
      </c>
      <c r="B7624" s="16" t="s">
        <v>10163</v>
      </c>
      <c r="C7624" s="16" t="s">
        <v>411</v>
      </c>
      <c r="D7624" s="4">
        <v>43007</v>
      </c>
      <c r="E7624" s="23">
        <v>2017</v>
      </c>
      <c r="F7624" s="19">
        <v>6.8</v>
      </c>
      <c r="G7624" s="19">
        <f>IF(Movies[[#This Row],[rating]]=0,"",Movies[[#This Row],[rating]])</f>
        <v>6.8</v>
      </c>
      <c r="H7624" s="19" t="str">
        <f>IF(Movies[[#This Row],[rating]]=0,"No Rating","Rated")</f>
        <v>Rated</v>
      </c>
      <c r="I7624" s="16" t="s">
        <v>777</v>
      </c>
      <c r="J7624" s="29" t="s">
        <v>342</v>
      </c>
      <c r="K7624" s="19">
        <v>9.6180000000000003</v>
      </c>
      <c r="L7624" s="26">
        <v>63</v>
      </c>
    </row>
    <row r="7625" spans="1:12" x14ac:dyDescent="0.3">
      <c r="A7625" s="14">
        <v>550059</v>
      </c>
      <c r="B7625" s="16" t="s">
        <v>10164</v>
      </c>
      <c r="C7625" s="16" t="s">
        <v>341</v>
      </c>
      <c r="D7625" s="4">
        <v>43066</v>
      </c>
      <c r="E7625" s="23">
        <v>2017</v>
      </c>
      <c r="F7625" s="19">
        <v>4.7</v>
      </c>
      <c r="G7625" s="19">
        <f>IF(Movies[[#This Row],[rating]]=0,"",Movies[[#This Row],[rating]])</f>
        <v>4.7</v>
      </c>
      <c r="H7625" s="19" t="str">
        <f>IF(Movies[[#This Row],[rating]]=0,"No Rating","Rated")</f>
        <v>Rated</v>
      </c>
      <c r="I7625" s="16" t="s">
        <v>49</v>
      </c>
      <c r="J7625" s="29" t="s">
        <v>342</v>
      </c>
      <c r="K7625" s="19">
        <v>9.6150000000000002</v>
      </c>
      <c r="L7625" s="26">
        <v>15</v>
      </c>
    </row>
    <row r="7626" spans="1:12" x14ac:dyDescent="0.3">
      <c r="A7626" s="14">
        <v>363343</v>
      </c>
      <c r="B7626" s="16" t="s">
        <v>10165</v>
      </c>
      <c r="C7626" s="16" t="s">
        <v>595</v>
      </c>
      <c r="D7626" s="4">
        <v>42760</v>
      </c>
      <c r="E7626" s="23">
        <v>2017</v>
      </c>
      <c r="F7626" s="19">
        <v>6.7</v>
      </c>
      <c r="G7626" s="19">
        <f>IF(Movies[[#This Row],[rating]]=0,"",Movies[[#This Row],[rating]])</f>
        <v>6.7</v>
      </c>
      <c r="H7626" s="19" t="str">
        <f>IF(Movies[[#This Row],[rating]]=0,"No Rating","Rated")</f>
        <v>Rated</v>
      </c>
      <c r="I7626" s="16" t="s">
        <v>3392</v>
      </c>
      <c r="J7626" s="29" t="s">
        <v>142</v>
      </c>
      <c r="K7626" s="19">
        <v>9.6020000000000003</v>
      </c>
      <c r="L7626" s="26">
        <v>226</v>
      </c>
    </row>
    <row r="7627" spans="1:12" x14ac:dyDescent="0.3">
      <c r="A7627" s="14">
        <v>415311</v>
      </c>
      <c r="B7627" s="16" t="s">
        <v>9012</v>
      </c>
      <c r="C7627" s="16" t="s">
        <v>10</v>
      </c>
      <c r="D7627" s="4">
        <v>42848</v>
      </c>
      <c r="E7627" s="23">
        <v>2017</v>
      </c>
      <c r="F7627" s="19">
        <v>4.9000000000000004</v>
      </c>
      <c r="G7627" s="19">
        <f>IF(Movies[[#This Row],[rating]]=0,"",Movies[[#This Row],[rating]])</f>
        <v>4.9000000000000004</v>
      </c>
      <c r="H7627" s="19" t="str">
        <f>IF(Movies[[#This Row],[rating]]=0,"No Rating","Rated")</f>
        <v>Rated</v>
      </c>
      <c r="I7627" s="16" t="s">
        <v>312</v>
      </c>
      <c r="J7627" s="29" t="s">
        <v>12</v>
      </c>
      <c r="K7627" s="19">
        <v>9.5980000000000008</v>
      </c>
      <c r="L7627" s="26">
        <v>192</v>
      </c>
    </row>
    <row r="7628" spans="1:12" x14ac:dyDescent="0.3">
      <c r="A7628" s="14">
        <v>373546</v>
      </c>
      <c r="B7628" s="16" t="s">
        <v>10166</v>
      </c>
      <c r="C7628" s="16" t="s">
        <v>10</v>
      </c>
      <c r="D7628" s="4">
        <v>42860</v>
      </c>
      <c r="E7628" s="23">
        <v>2017</v>
      </c>
      <c r="F7628" s="19">
        <v>6.3</v>
      </c>
      <c r="G7628" s="19">
        <f>IF(Movies[[#This Row],[rating]]=0,"",Movies[[#This Row],[rating]])</f>
        <v>6.3</v>
      </c>
      <c r="H7628" s="19" t="str">
        <f>IF(Movies[[#This Row],[rating]]=0,"No Rating","Rated")</f>
        <v>Rated</v>
      </c>
      <c r="I7628" s="16" t="s">
        <v>49</v>
      </c>
      <c r="J7628" s="29" t="s">
        <v>12</v>
      </c>
      <c r="K7628" s="19">
        <v>9.5960000000000001</v>
      </c>
      <c r="L7628" s="26">
        <v>165</v>
      </c>
    </row>
    <row r="7629" spans="1:12" x14ac:dyDescent="0.3">
      <c r="A7629" s="14">
        <v>444510</v>
      </c>
      <c r="B7629" s="16" t="s">
        <v>10167</v>
      </c>
      <c r="C7629" s="16" t="s">
        <v>10</v>
      </c>
      <c r="D7629" s="4">
        <v>42794</v>
      </c>
      <c r="E7629" s="23">
        <v>2017</v>
      </c>
      <c r="F7629" s="19">
        <v>7.8</v>
      </c>
      <c r="G7629" s="19">
        <f>IF(Movies[[#This Row],[rating]]=0,"",Movies[[#This Row],[rating]])</f>
        <v>7.8</v>
      </c>
      <c r="H7629" s="19" t="str">
        <f>IF(Movies[[#This Row],[rating]]=0,"No Rating","Rated")</f>
        <v>Rated</v>
      </c>
      <c r="I7629" s="16" t="s">
        <v>10168</v>
      </c>
      <c r="J7629" s="29" t="s">
        <v>12</v>
      </c>
      <c r="K7629" s="19">
        <v>9.5909999999999993</v>
      </c>
      <c r="L7629" s="26">
        <v>56</v>
      </c>
    </row>
    <row r="7630" spans="1:12" x14ac:dyDescent="0.3">
      <c r="A7630" s="14">
        <v>440777</v>
      </c>
      <c r="B7630" s="16" t="s">
        <v>10169</v>
      </c>
      <c r="C7630" s="16" t="s">
        <v>10</v>
      </c>
      <c r="D7630" s="4">
        <v>42810</v>
      </c>
      <c r="E7630" s="23">
        <v>2017</v>
      </c>
      <c r="F7630" s="19">
        <v>6.3</v>
      </c>
      <c r="G7630" s="19">
        <f>IF(Movies[[#This Row],[rating]]=0,"",Movies[[#This Row],[rating]])</f>
        <v>6.3</v>
      </c>
      <c r="H7630" s="19" t="str">
        <f>IF(Movies[[#This Row],[rating]]=0,"No Rating","Rated")</f>
        <v>Rated</v>
      </c>
      <c r="I7630" s="16" t="s">
        <v>777</v>
      </c>
      <c r="J7630" s="29" t="s">
        <v>12</v>
      </c>
      <c r="K7630" s="19">
        <v>9.5869999999999997</v>
      </c>
      <c r="L7630" s="26">
        <v>93</v>
      </c>
    </row>
    <row r="7631" spans="1:12" x14ac:dyDescent="0.3">
      <c r="A7631" s="14">
        <v>306943</v>
      </c>
      <c r="B7631" s="16" t="s">
        <v>10170</v>
      </c>
      <c r="C7631" s="16" t="s">
        <v>10</v>
      </c>
      <c r="D7631" s="4">
        <v>42839</v>
      </c>
      <c r="E7631" s="23">
        <v>2017</v>
      </c>
      <c r="F7631" s="19">
        <v>6.2</v>
      </c>
      <c r="G7631" s="19">
        <f>IF(Movies[[#This Row],[rating]]=0,"",Movies[[#This Row],[rating]])</f>
        <v>6.2</v>
      </c>
      <c r="H7631" s="19" t="str">
        <f>IF(Movies[[#This Row],[rating]]=0,"No Rating","Rated")</f>
        <v>Rated</v>
      </c>
      <c r="I7631" s="16" t="s">
        <v>30</v>
      </c>
      <c r="J7631" s="29" t="s">
        <v>12</v>
      </c>
      <c r="K7631" s="19">
        <v>9.5869999999999997</v>
      </c>
      <c r="L7631" s="26">
        <v>491</v>
      </c>
    </row>
    <row r="7632" spans="1:12" x14ac:dyDescent="0.3">
      <c r="A7632" s="14">
        <v>437311</v>
      </c>
      <c r="B7632" s="16" t="s">
        <v>10171</v>
      </c>
      <c r="C7632" s="16" t="s">
        <v>1796</v>
      </c>
      <c r="D7632" s="4">
        <v>42832</v>
      </c>
      <c r="E7632" s="23">
        <v>2017</v>
      </c>
      <c r="F7632" s="19">
        <v>5.8</v>
      </c>
      <c r="G7632" s="19">
        <f>IF(Movies[[#This Row],[rating]]=0,"",Movies[[#This Row],[rating]])</f>
        <v>5.8</v>
      </c>
      <c r="H7632" s="19" t="str">
        <f>IF(Movies[[#This Row],[rating]]=0,"No Rating","Rated")</f>
        <v>Rated</v>
      </c>
      <c r="I7632" s="16" t="s">
        <v>2189</v>
      </c>
      <c r="J7632" s="29" t="s">
        <v>34</v>
      </c>
      <c r="K7632" s="19">
        <v>9.5860000000000003</v>
      </c>
      <c r="L7632" s="26">
        <v>284</v>
      </c>
    </row>
    <row r="7633" spans="1:12" x14ac:dyDescent="0.3">
      <c r="A7633" s="14">
        <v>472424</v>
      </c>
      <c r="B7633" s="16" t="s">
        <v>10172</v>
      </c>
      <c r="C7633" s="16" t="s">
        <v>10</v>
      </c>
      <c r="D7633" s="4">
        <v>42999</v>
      </c>
      <c r="E7633" s="23">
        <v>2017</v>
      </c>
      <c r="F7633" s="19">
        <v>7.4390000000000001</v>
      </c>
      <c r="G7633" s="19">
        <f>IF(Movies[[#This Row],[rating]]=0,"",Movies[[#This Row],[rating]])</f>
        <v>7.4390000000000001</v>
      </c>
      <c r="H7633" s="19" t="str">
        <f>IF(Movies[[#This Row],[rating]]=0,"No Rating","Rated")</f>
        <v>Rated</v>
      </c>
      <c r="I7633" s="16" t="s">
        <v>1215</v>
      </c>
      <c r="J7633" s="29" t="s">
        <v>12</v>
      </c>
      <c r="K7633" s="19">
        <v>9.5809999999999995</v>
      </c>
      <c r="L7633" s="26">
        <v>585</v>
      </c>
    </row>
    <row r="7634" spans="1:12" x14ac:dyDescent="0.3">
      <c r="A7634" s="14">
        <v>346650</v>
      </c>
      <c r="B7634" s="16" t="s">
        <v>10173</v>
      </c>
      <c r="C7634" s="16" t="s">
        <v>10</v>
      </c>
      <c r="D7634" s="4">
        <v>42759</v>
      </c>
      <c r="E7634" s="23">
        <v>2017</v>
      </c>
      <c r="F7634" s="19">
        <v>5</v>
      </c>
      <c r="G7634" s="19">
        <f>IF(Movies[[#This Row],[rating]]=0,"",Movies[[#This Row],[rating]])</f>
        <v>5</v>
      </c>
      <c r="H7634" s="19" t="str">
        <f>IF(Movies[[#This Row],[rating]]=0,"No Rating","Rated")</f>
        <v>Rated</v>
      </c>
      <c r="I7634" s="16" t="s">
        <v>180</v>
      </c>
      <c r="J7634" s="29" t="s">
        <v>12</v>
      </c>
      <c r="K7634" s="19">
        <v>9.5719999999999992</v>
      </c>
      <c r="L7634" s="26">
        <v>150</v>
      </c>
    </row>
    <row r="7635" spans="1:12" x14ac:dyDescent="0.3">
      <c r="A7635" s="14">
        <v>480881</v>
      </c>
      <c r="B7635" s="16" t="s">
        <v>10174</v>
      </c>
      <c r="C7635" s="16" t="s">
        <v>10</v>
      </c>
      <c r="D7635" s="4">
        <v>43035</v>
      </c>
      <c r="E7635" s="23">
        <v>2017</v>
      </c>
      <c r="F7635" s="19">
        <v>5.6</v>
      </c>
      <c r="G7635" s="19">
        <f>IF(Movies[[#This Row],[rating]]=0,"",Movies[[#This Row],[rating]])</f>
        <v>5.6</v>
      </c>
      <c r="H7635" s="19" t="str">
        <f>IF(Movies[[#This Row],[rating]]=0,"No Rating","Rated")</f>
        <v>Rated</v>
      </c>
      <c r="I7635" s="16" t="s">
        <v>49</v>
      </c>
      <c r="J7635" s="29" t="s">
        <v>12</v>
      </c>
      <c r="K7635" s="19">
        <v>9.5459999999999994</v>
      </c>
      <c r="L7635" s="26">
        <v>65</v>
      </c>
    </row>
    <row r="7636" spans="1:12" x14ac:dyDescent="0.3">
      <c r="A7636" s="14">
        <v>440362</v>
      </c>
      <c r="B7636" s="16" t="s">
        <v>10175</v>
      </c>
      <c r="C7636" s="16" t="s">
        <v>144</v>
      </c>
      <c r="D7636" s="4">
        <v>42937</v>
      </c>
      <c r="E7636" s="23">
        <v>2017</v>
      </c>
      <c r="F7636" s="19">
        <v>6.7</v>
      </c>
      <c r="G7636" s="19">
        <f>IF(Movies[[#This Row],[rating]]=0,"",Movies[[#This Row],[rating]])</f>
        <v>6.7</v>
      </c>
      <c r="H7636" s="19" t="str">
        <f>IF(Movies[[#This Row],[rating]]=0,"No Rating","Rated")</f>
        <v>Rated</v>
      </c>
      <c r="I7636" s="16" t="s">
        <v>642</v>
      </c>
      <c r="J7636" s="29" t="s">
        <v>146</v>
      </c>
      <c r="K7636" s="19">
        <v>9.5050000000000008</v>
      </c>
      <c r="L7636" s="26">
        <v>23</v>
      </c>
    </row>
    <row r="7637" spans="1:12" x14ac:dyDescent="0.3">
      <c r="A7637" s="14">
        <v>425942</v>
      </c>
      <c r="B7637" s="16" t="s">
        <v>10176</v>
      </c>
      <c r="C7637" s="16" t="s">
        <v>5070</v>
      </c>
      <c r="D7637" s="4">
        <v>42754</v>
      </c>
      <c r="E7637" s="23">
        <v>2017</v>
      </c>
      <c r="F7637" s="19">
        <v>6.1</v>
      </c>
      <c r="G7637" s="19">
        <f>IF(Movies[[#This Row],[rating]]=0,"",Movies[[#This Row],[rating]])</f>
        <v>6.1</v>
      </c>
      <c r="H7637" s="19" t="str">
        <f>IF(Movies[[#This Row],[rating]]=0,"No Rating","Rated")</f>
        <v>Rated</v>
      </c>
      <c r="I7637" s="16" t="s">
        <v>4822</v>
      </c>
      <c r="J7637" s="29" t="s">
        <v>34</v>
      </c>
      <c r="K7637" s="19">
        <v>9.5009999999999994</v>
      </c>
      <c r="L7637" s="26">
        <v>196</v>
      </c>
    </row>
    <row r="7638" spans="1:12" x14ac:dyDescent="0.3">
      <c r="A7638" s="14">
        <v>336890</v>
      </c>
      <c r="B7638" s="16" t="s">
        <v>10177</v>
      </c>
      <c r="C7638" s="16" t="s">
        <v>172</v>
      </c>
      <c r="D7638" s="4">
        <v>42811</v>
      </c>
      <c r="E7638" s="23">
        <v>2017</v>
      </c>
      <c r="F7638" s="19">
        <v>5.7</v>
      </c>
      <c r="G7638" s="19">
        <f>IF(Movies[[#This Row],[rating]]=0,"",Movies[[#This Row],[rating]])</f>
        <v>5.7</v>
      </c>
      <c r="H7638" s="19" t="str">
        <f>IF(Movies[[#This Row],[rating]]=0,"No Rating","Rated")</f>
        <v>Rated</v>
      </c>
      <c r="I7638" s="16" t="s">
        <v>30</v>
      </c>
      <c r="J7638" s="29" t="s">
        <v>12</v>
      </c>
      <c r="K7638" s="19">
        <v>9.4909999999999997</v>
      </c>
      <c r="L7638" s="26">
        <v>313</v>
      </c>
    </row>
    <row r="7639" spans="1:12" x14ac:dyDescent="0.3">
      <c r="A7639" s="14">
        <v>447113</v>
      </c>
      <c r="B7639" s="16" t="s">
        <v>10178</v>
      </c>
      <c r="C7639" s="16" t="s">
        <v>10</v>
      </c>
      <c r="D7639" s="4">
        <v>42829</v>
      </c>
      <c r="E7639" s="23">
        <v>2017</v>
      </c>
      <c r="F7639" s="19">
        <v>7.2160000000000002</v>
      </c>
      <c r="G7639" s="19">
        <f>IF(Movies[[#This Row],[rating]]=0,"",Movies[[#This Row],[rating]])</f>
        <v>7.2160000000000002</v>
      </c>
      <c r="H7639" s="19" t="str">
        <f>IF(Movies[[#This Row],[rating]]=0,"No Rating","Rated")</f>
        <v>Rated</v>
      </c>
      <c r="I7639" s="16" t="s">
        <v>195</v>
      </c>
      <c r="J7639" s="29" t="s">
        <v>12</v>
      </c>
      <c r="K7639" s="19">
        <v>9.4819999999999993</v>
      </c>
      <c r="L7639" s="26">
        <v>81</v>
      </c>
    </row>
    <row r="7640" spans="1:12" x14ac:dyDescent="0.3">
      <c r="A7640" s="14">
        <v>408185</v>
      </c>
      <c r="B7640" s="16" t="s">
        <v>10179</v>
      </c>
      <c r="C7640" s="16" t="s">
        <v>2847</v>
      </c>
      <c r="D7640" s="4">
        <v>42902</v>
      </c>
      <c r="E7640" s="23">
        <v>2017</v>
      </c>
      <c r="F7640" s="19">
        <v>5.4260000000000002</v>
      </c>
      <c r="G7640" s="19">
        <f>IF(Movies[[#This Row],[rating]]=0,"",Movies[[#This Row],[rating]])</f>
        <v>5.4260000000000002</v>
      </c>
      <c r="H7640" s="19" t="str">
        <f>IF(Movies[[#This Row],[rating]]=0,"No Rating","Rated")</f>
        <v>Rated</v>
      </c>
      <c r="I7640" s="16" t="s">
        <v>468</v>
      </c>
      <c r="J7640" s="29" t="s">
        <v>12</v>
      </c>
      <c r="K7640" s="19">
        <v>9.4770000000000003</v>
      </c>
      <c r="L7640" s="26">
        <v>101</v>
      </c>
    </row>
    <row r="7641" spans="1:12" x14ac:dyDescent="0.3">
      <c r="A7641" s="14">
        <v>397442</v>
      </c>
      <c r="B7641" s="16" t="s">
        <v>10180</v>
      </c>
      <c r="C7641" s="16" t="s">
        <v>10</v>
      </c>
      <c r="D7641" s="4">
        <v>42805</v>
      </c>
      <c r="E7641" s="23">
        <v>2017</v>
      </c>
      <c r="F7641" s="19">
        <v>5.7</v>
      </c>
      <c r="G7641" s="19">
        <f>IF(Movies[[#This Row],[rating]]=0,"",Movies[[#This Row],[rating]])</f>
        <v>5.7</v>
      </c>
      <c r="H7641" s="19" t="str">
        <f>IF(Movies[[#This Row],[rating]]=0,"No Rating","Rated")</f>
        <v>Rated</v>
      </c>
      <c r="I7641" s="16" t="s">
        <v>30</v>
      </c>
      <c r="J7641" s="29" t="s">
        <v>12</v>
      </c>
      <c r="K7641" s="19">
        <v>9.4589999999999996</v>
      </c>
      <c r="L7641" s="26">
        <v>261</v>
      </c>
    </row>
    <row r="7642" spans="1:12" x14ac:dyDescent="0.3">
      <c r="A7642" s="14">
        <v>415401</v>
      </c>
      <c r="B7642" s="16" t="s">
        <v>10181</v>
      </c>
      <c r="C7642" s="16" t="s">
        <v>2986</v>
      </c>
      <c r="D7642" s="4">
        <v>42943</v>
      </c>
      <c r="E7642" s="23">
        <v>2017</v>
      </c>
      <c r="F7642" s="19">
        <v>6.3</v>
      </c>
      <c r="G7642" s="19">
        <f>IF(Movies[[#This Row],[rating]]=0,"",Movies[[#This Row],[rating]])</f>
        <v>6.3</v>
      </c>
      <c r="H7642" s="19" t="str">
        <f>IF(Movies[[#This Row],[rating]]=0,"No Rating","Rated")</f>
        <v>Rated</v>
      </c>
      <c r="I7642" s="16" t="s">
        <v>180</v>
      </c>
      <c r="J7642" s="29" t="s">
        <v>12</v>
      </c>
      <c r="K7642" s="19">
        <v>9.4420000000000002</v>
      </c>
      <c r="L7642" s="26">
        <v>546</v>
      </c>
    </row>
    <row r="7643" spans="1:12" x14ac:dyDescent="0.3">
      <c r="A7643" s="14">
        <v>461054</v>
      </c>
      <c r="B7643" s="16" t="s">
        <v>10182</v>
      </c>
      <c r="C7643" s="16" t="s">
        <v>10</v>
      </c>
      <c r="D7643" s="4">
        <v>42927</v>
      </c>
      <c r="E7643" s="23">
        <v>2017</v>
      </c>
      <c r="F7643" s="19">
        <v>7.3</v>
      </c>
      <c r="G7643" s="19">
        <f>IF(Movies[[#This Row],[rating]]=0,"",Movies[[#This Row],[rating]])</f>
        <v>7.3</v>
      </c>
      <c r="H7643" s="19" t="str">
        <f>IF(Movies[[#This Row],[rating]]=0,"No Rating","Rated")</f>
        <v>Rated</v>
      </c>
      <c r="I7643" s="16" t="s">
        <v>351</v>
      </c>
      <c r="J7643" s="29" t="s">
        <v>12</v>
      </c>
      <c r="K7643" s="19">
        <v>9.4380000000000006</v>
      </c>
      <c r="L7643" s="26">
        <v>166</v>
      </c>
    </row>
    <row r="7644" spans="1:12" x14ac:dyDescent="0.3">
      <c r="A7644" s="14">
        <v>394537</v>
      </c>
      <c r="B7644" s="16" t="s">
        <v>10183</v>
      </c>
      <c r="C7644" s="16" t="s">
        <v>10</v>
      </c>
      <c r="D7644" s="4">
        <v>43077</v>
      </c>
      <c r="E7644" s="23">
        <v>2017</v>
      </c>
      <c r="F7644" s="19">
        <v>6.9</v>
      </c>
      <c r="G7644" s="19">
        <f>IF(Movies[[#This Row],[rating]]=0,"",Movies[[#This Row],[rating]])</f>
        <v>6.9</v>
      </c>
      <c r="H7644" s="19" t="str">
        <f>IF(Movies[[#This Row],[rating]]=0,"No Rating","Rated")</f>
        <v>Rated</v>
      </c>
      <c r="I7644" s="16" t="s">
        <v>49</v>
      </c>
      <c r="J7644" s="29" t="s">
        <v>12</v>
      </c>
      <c r="K7644" s="19">
        <v>9.3520000000000003</v>
      </c>
      <c r="L7644" s="26">
        <v>231</v>
      </c>
    </row>
    <row r="7645" spans="1:12" x14ac:dyDescent="0.3">
      <c r="A7645" s="14">
        <v>353575</v>
      </c>
      <c r="B7645" s="16" t="s">
        <v>10184</v>
      </c>
      <c r="C7645" s="16" t="s">
        <v>10</v>
      </c>
      <c r="D7645" s="4">
        <v>43042</v>
      </c>
      <c r="E7645" s="23">
        <v>2017</v>
      </c>
      <c r="F7645" s="19">
        <v>6.4</v>
      </c>
      <c r="G7645" s="19">
        <f>IF(Movies[[#This Row],[rating]]=0,"",Movies[[#This Row],[rating]])</f>
        <v>6.4</v>
      </c>
      <c r="H7645" s="19" t="str">
        <f>IF(Movies[[#This Row],[rating]]=0,"No Rating","Rated")</f>
        <v>Rated</v>
      </c>
      <c r="I7645" s="16" t="s">
        <v>189</v>
      </c>
      <c r="J7645" s="29" t="s">
        <v>12</v>
      </c>
      <c r="K7645" s="19">
        <v>9.3279999999999994</v>
      </c>
      <c r="L7645" s="26">
        <v>156</v>
      </c>
    </row>
    <row r="7646" spans="1:12" x14ac:dyDescent="0.3">
      <c r="A7646" s="14">
        <v>462036</v>
      </c>
      <c r="B7646" s="16" t="s">
        <v>10185</v>
      </c>
      <c r="C7646" s="16" t="s">
        <v>10</v>
      </c>
      <c r="D7646" s="4">
        <v>42965</v>
      </c>
      <c r="E7646" s="23">
        <v>2017</v>
      </c>
      <c r="F7646" s="19">
        <v>4.8</v>
      </c>
      <c r="G7646" s="19">
        <f>IF(Movies[[#This Row],[rating]]=0,"",Movies[[#This Row],[rating]])</f>
        <v>4.8</v>
      </c>
      <c r="H7646" s="19" t="str">
        <f>IF(Movies[[#This Row],[rating]]=0,"No Rating","Rated")</f>
        <v>Rated</v>
      </c>
      <c r="I7646" s="16" t="s">
        <v>3002</v>
      </c>
      <c r="J7646" s="29" t="s">
        <v>12</v>
      </c>
      <c r="K7646" s="19">
        <v>9.32</v>
      </c>
      <c r="L7646" s="26">
        <v>143</v>
      </c>
    </row>
    <row r="7647" spans="1:12" x14ac:dyDescent="0.3">
      <c r="A7647" s="14">
        <v>433033</v>
      </c>
      <c r="B7647" s="16" t="s">
        <v>10186</v>
      </c>
      <c r="C7647" s="16" t="s">
        <v>6126</v>
      </c>
      <c r="D7647" s="4">
        <v>43028</v>
      </c>
      <c r="E7647" s="23">
        <v>2017</v>
      </c>
      <c r="F7647" s="19">
        <v>7</v>
      </c>
      <c r="G7647" s="19">
        <f>IF(Movies[[#This Row],[rating]]=0,"",Movies[[#This Row],[rating]])</f>
        <v>7</v>
      </c>
      <c r="H7647" s="19" t="str">
        <f>IF(Movies[[#This Row],[rating]]=0,"No Rating","Rated")</f>
        <v>Rated</v>
      </c>
      <c r="I7647" s="16" t="s">
        <v>329</v>
      </c>
      <c r="J7647" s="29" t="s">
        <v>12</v>
      </c>
      <c r="K7647" s="19">
        <v>9.2949999999999999</v>
      </c>
      <c r="L7647" s="26">
        <v>46</v>
      </c>
    </row>
    <row r="7648" spans="1:12" x14ac:dyDescent="0.3">
      <c r="A7648" s="14">
        <v>447061</v>
      </c>
      <c r="B7648" s="16" t="s">
        <v>10187</v>
      </c>
      <c r="C7648" s="16" t="s">
        <v>416</v>
      </c>
      <c r="D7648" s="4">
        <v>42818</v>
      </c>
      <c r="E7648" s="23">
        <v>2017</v>
      </c>
      <c r="F7648" s="19">
        <v>7.1</v>
      </c>
      <c r="G7648" s="19">
        <f>IF(Movies[[#This Row],[rating]]=0,"",Movies[[#This Row],[rating]])</f>
        <v>7.1</v>
      </c>
      <c r="H7648" s="19" t="str">
        <f>IF(Movies[[#This Row],[rating]]=0,"No Rating","Rated")</f>
        <v>Rated</v>
      </c>
      <c r="I7648" s="16" t="s">
        <v>4298</v>
      </c>
      <c r="J7648" s="29" t="s">
        <v>12</v>
      </c>
      <c r="K7648" s="19">
        <v>9.2929999999999993</v>
      </c>
      <c r="L7648" s="26">
        <v>259</v>
      </c>
    </row>
    <row r="7649" spans="1:12" x14ac:dyDescent="0.3">
      <c r="A7649" s="14">
        <v>448847</v>
      </c>
      <c r="B7649" s="16" t="s">
        <v>10188</v>
      </c>
      <c r="C7649" s="16" t="s">
        <v>416</v>
      </c>
      <c r="D7649" s="4">
        <v>42839</v>
      </c>
      <c r="E7649" s="23">
        <v>2017</v>
      </c>
      <c r="F7649" s="19">
        <v>5.5</v>
      </c>
      <c r="G7649" s="19">
        <f>IF(Movies[[#This Row],[rating]]=0,"",Movies[[#This Row],[rating]])</f>
        <v>5.5</v>
      </c>
      <c r="H7649" s="19" t="str">
        <f>IF(Movies[[#This Row],[rating]]=0,"No Rating","Rated")</f>
        <v>Rated</v>
      </c>
      <c r="I7649" s="16" t="s">
        <v>1249</v>
      </c>
      <c r="J7649" s="29" t="s">
        <v>12</v>
      </c>
      <c r="K7649" s="19">
        <v>9.2880000000000003</v>
      </c>
      <c r="L7649" s="26">
        <v>96</v>
      </c>
    </row>
    <row r="7650" spans="1:12" x14ac:dyDescent="0.3">
      <c r="A7650" s="14">
        <v>710092</v>
      </c>
      <c r="B7650" s="16" t="s">
        <v>10189</v>
      </c>
      <c r="C7650" s="16" t="s">
        <v>144</v>
      </c>
      <c r="D7650" s="4">
        <v>43041</v>
      </c>
      <c r="E7650" s="23">
        <v>2017</v>
      </c>
      <c r="F7650" s="19">
        <v>7</v>
      </c>
      <c r="G7650" s="19">
        <f>IF(Movies[[#This Row],[rating]]=0,"",Movies[[#This Row],[rating]])</f>
        <v>7</v>
      </c>
      <c r="H7650" s="19" t="str">
        <f>IF(Movies[[#This Row],[rating]]=0,"No Rating","Rated")</f>
        <v>Rated</v>
      </c>
      <c r="I7650" s="16" t="s">
        <v>329</v>
      </c>
      <c r="J7650" s="29" t="s">
        <v>146</v>
      </c>
      <c r="K7650" s="19">
        <v>9.2739999999999991</v>
      </c>
      <c r="L7650" s="26">
        <v>1</v>
      </c>
    </row>
    <row r="7651" spans="1:12" x14ac:dyDescent="0.3">
      <c r="A7651" s="14">
        <v>437035</v>
      </c>
      <c r="B7651" s="16" t="s">
        <v>10190</v>
      </c>
      <c r="C7651" s="16" t="s">
        <v>51</v>
      </c>
      <c r="D7651" s="4">
        <v>42979</v>
      </c>
      <c r="E7651" s="23">
        <v>2017</v>
      </c>
      <c r="F7651" s="19">
        <v>5.6210000000000004</v>
      </c>
      <c r="G7651" s="19">
        <f>IF(Movies[[#This Row],[rating]]=0,"",Movies[[#This Row],[rating]])</f>
        <v>5.6210000000000004</v>
      </c>
      <c r="H7651" s="19" t="str">
        <f>IF(Movies[[#This Row],[rating]]=0,"No Rating","Rated")</f>
        <v>Rated</v>
      </c>
      <c r="I7651" s="16" t="s">
        <v>4757</v>
      </c>
      <c r="J7651" s="29" t="s">
        <v>34</v>
      </c>
      <c r="K7651" s="19">
        <v>9.2720000000000002</v>
      </c>
      <c r="L7651" s="26">
        <v>95</v>
      </c>
    </row>
    <row r="7652" spans="1:12" x14ac:dyDescent="0.3">
      <c r="A7652" s="14">
        <v>480157</v>
      </c>
      <c r="B7652" s="16" t="s">
        <v>10191</v>
      </c>
      <c r="C7652" s="16" t="s">
        <v>10</v>
      </c>
      <c r="D7652" s="4">
        <v>43015</v>
      </c>
      <c r="E7652" s="23">
        <v>2017</v>
      </c>
      <c r="F7652" s="19">
        <v>4.8</v>
      </c>
      <c r="G7652" s="19">
        <f>IF(Movies[[#This Row],[rating]]=0,"",Movies[[#This Row],[rating]])</f>
        <v>4.8</v>
      </c>
      <c r="H7652" s="19" t="str">
        <f>IF(Movies[[#This Row],[rating]]=0,"No Rating","Rated")</f>
        <v>Rated</v>
      </c>
      <c r="I7652" s="16" t="s">
        <v>1505</v>
      </c>
      <c r="J7652" s="29" t="s">
        <v>12</v>
      </c>
      <c r="K7652" s="19">
        <v>9.2550000000000008</v>
      </c>
      <c r="L7652" s="26">
        <v>130</v>
      </c>
    </row>
    <row r="7653" spans="1:12" x14ac:dyDescent="0.3">
      <c r="A7653" s="14">
        <v>431261</v>
      </c>
      <c r="B7653" s="16" t="s">
        <v>10192</v>
      </c>
      <c r="C7653" s="16" t="s">
        <v>10</v>
      </c>
      <c r="D7653" s="4">
        <v>42871</v>
      </c>
      <c r="E7653" s="23">
        <v>2017</v>
      </c>
      <c r="F7653" s="19">
        <v>7.3</v>
      </c>
      <c r="G7653" s="19">
        <f>IF(Movies[[#This Row],[rating]]=0,"",Movies[[#This Row],[rating]])</f>
        <v>7.3</v>
      </c>
      <c r="H7653" s="19" t="str">
        <f>IF(Movies[[#This Row],[rating]]=0,"No Rating","Rated")</f>
        <v>Rated</v>
      </c>
      <c r="I7653" s="16" t="s">
        <v>49</v>
      </c>
      <c r="J7653" s="29" t="s">
        <v>12</v>
      </c>
      <c r="K7653" s="19">
        <v>9.2439999999999998</v>
      </c>
      <c r="L7653" s="26">
        <v>73</v>
      </c>
    </row>
    <row r="7654" spans="1:12" x14ac:dyDescent="0.3">
      <c r="A7654" s="14">
        <v>474972</v>
      </c>
      <c r="B7654" s="16" t="s">
        <v>10193</v>
      </c>
      <c r="C7654" s="16" t="s">
        <v>1845</v>
      </c>
      <c r="D7654" s="4">
        <v>43050</v>
      </c>
      <c r="E7654" s="23">
        <v>2017</v>
      </c>
      <c r="F7654" s="19">
        <v>6.5</v>
      </c>
      <c r="G7654" s="19">
        <f>IF(Movies[[#This Row],[rating]]=0,"",Movies[[#This Row],[rating]])</f>
        <v>6.5</v>
      </c>
      <c r="H7654" s="19" t="str">
        <f>IF(Movies[[#This Row],[rating]]=0,"No Rating","Rated")</f>
        <v>Rated</v>
      </c>
      <c r="I7654" s="16" t="s">
        <v>4169</v>
      </c>
      <c r="J7654" s="29" t="s">
        <v>12</v>
      </c>
      <c r="K7654" s="19">
        <v>9.2420000000000009</v>
      </c>
      <c r="L7654" s="26">
        <v>79</v>
      </c>
    </row>
    <row r="7655" spans="1:12" x14ac:dyDescent="0.3">
      <c r="A7655" s="14">
        <v>382127</v>
      </c>
      <c r="B7655" s="16" t="s">
        <v>10194</v>
      </c>
      <c r="C7655" s="16" t="s">
        <v>10195</v>
      </c>
      <c r="D7655" s="4">
        <v>42865</v>
      </c>
      <c r="E7655" s="23">
        <v>2017</v>
      </c>
      <c r="F7655" s="19">
        <v>6.8150000000000004</v>
      </c>
      <c r="G7655" s="19">
        <f>IF(Movies[[#This Row],[rating]]=0,"",Movies[[#This Row],[rating]])</f>
        <v>6.8150000000000004</v>
      </c>
      <c r="H7655" s="19" t="str">
        <f>IF(Movies[[#This Row],[rating]]=0,"No Rating","Rated")</f>
        <v>Rated</v>
      </c>
      <c r="I7655" s="16" t="s">
        <v>49</v>
      </c>
      <c r="J7655" s="29" t="s">
        <v>12</v>
      </c>
      <c r="K7655" s="19">
        <v>9.23</v>
      </c>
      <c r="L7655" s="26">
        <v>162</v>
      </c>
    </row>
    <row r="7656" spans="1:12" x14ac:dyDescent="0.3">
      <c r="A7656" s="14">
        <v>324538</v>
      </c>
      <c r="B7656" s="16" t="s">
        <v>10196</v>
      </c>
      <c r="C7656" s="16" t="s">
        <v>416</v>
      </c>
      <c r="D7656" s="4">
        <v>43031</v>
      </c>
      <c r="E7656" s="23">
        <v>2017</v>
      </c>
      <c r="F7656" s="19">
        <v>5.5279999999999996</v>
      </c>
      <c r="G7656" s="19">
        <f>IF(Movies[[#This Row],[rating]]=0,"",Movies[[#This Row],[rating]])</f>
        <v>5.5279999999999996</v>
      </c>
      <c r="H7656" s="19" t="str">
        <f>IF(Movies[[#This Row],[rating]]=0,"No Rating","Rated")</f>
        <v>Rated</v>
      </c>
      <c r="I7656" s="16" t="s">
        <v>277</v>
      </c>
      <c r="J7656" s="29" t="s">
        <v>12</v>
      </c>
      <c r="K7656" s="19">
        <v>9.2260000000000009</v>
      </c>
      <c r="L7656" s="26">
        <v>71</v>
      </c>
    </row>
    <row r="7657" spans="1:12" x14ac:dyDescent="0.3">
      <c r="A7657" s="14">
        <v>413646</v>
      </c>
      <c r="B7657" s="16" t="s">
        <v>10197</v>
      </c>
      <c r="C7657" s="16" t="s">
        <v>595</v>
      </c>
      <c r="D7657" s="4">
        <v>42804</v>
      </c>
      <c r="E7657" s="23">
        <v>2017</v>
      </c>
      <c r="F7657" s="19">
        <v>6.3</v>
      </c>
      <c r="G7657" s="19">
        <f>IF(Movies[[#This Row],[rating]]=0,"",Movies[[#This Row],[rating]])</f>
        <v>6.3</v>
      </c>
      <c r="H7657" s="19" t="str">
        <f>IF(Movies[[#This Row],[rating]]=0,"No Rating","Rated")</f>
        <v>Rated</v>
      </c>
      <c r="I7657" s="16" t="s">
        <v>120</v>
      </c>
      <c r="J7657" s="29" t="s">
        <v>142</v>
      </c>
      <c r="K7657" s="19">
        <v>9.218</v>
      </c>
      <c r="L7657" s="26">
        <v>131</v>
      </c>
    </row>
    <row r="7658" spans="1:12" x14ac:dyDescent="0.3">
      <c r="A7658" s="14">
        <v>340101</v>
      </c>
      <c r="B7658" s="16" t="s">
        <v>10198</v>
      </c>
      <c r="C7658" s="16" t="s">
        <v>10199</v>
      </c>
      <c r="D7658" s="4">
        <v>42785</v>
      </c>
      <c r="E7658" s="23">
        <v>2017</v>
      </c>
      <c r="F7658" s="19">
        <v>6.7</v>
      </c>
      <c r="G7658" s="19">
        <f>IF(Movies[[#This Row],[rating]]=0,"",Movies[[#This Row],[rating]])</f>
        <v>6.7</v>
      </c>
      <c r="H7658" s="19" t="str">
        <f>IF(Movies[[#This Row],[rating]]=0,"No Rating","Rated")</f>
        <v>Rated</v>
      </c>
      <c r="I7658" s="16" t="s">
        <v>10200</v>
      </c>
      <c r="J7658" s="29" t="s">
        <v>12</v>
      </c>
      <c r="K7658" s="19">
        <v>9.2110000000000003</v>
      </c>
      <c r="L7658" s="26">
        <v>413</v>
      </c>
    </row>
    <row r="7659" spans="1:12" x14ac:dyDescent="0.3">
      <c r="A7659" s="14">
        <v>403431</v>
      </c>
      <c r="B7659" s="16" t="s">
        <v>10201</v>
      </c>
      <c r="C7659" s="16" t="s">
        <v>10</v>
      </c>
      <c r="D7659" s="4">
        <v>42943</v>
      </c>
      <c r="E7659" s="23">
        <v>2017</v>
      </c>
      <c r="F7659" s="19">
        <v>7.1</v>
      </c>
      <c r="G7659" s="19">
        <f>IF(Movies[[#This Row],[rating]]=0,"",Movies[[#This Row],[rating]])</f>
        <v>7.1</v>
      </c>
      <c r="H7659" s="19" t="str">
        <f>IF(Movies[[#This Row],[rating]]=0,"No Rating","Rated")</f>
        <v>Rated</v>
      </c>
      <c r="I7659" s="16" t="s">
        <v>180</v>
      </c>
      <c r="J7659" s="29" t="s">
        <v>12</v>
      </c>
      <c r="K7659" s="19">
        <v>9.1989999999999998</v>
      </c>
      <c r="L7659" s="26">
        <v>383</v>
      </c>
    </row>
    <row r="7660" spans="1:12" x14ac:dyDescent="0.3">
      <c r="A7660" s="14">
        <v>483104</v>
      </c>
      <c r="B7660" s="16" t="s">
        <v>10202</v>
      </c>
      <c r="C7660" s="16" t="s">
        <v>10</v>
      </c>
      <c r="D7660" s="4">
        <v>43056</v>
      </c>
      <c r="E7660" s="23">
        <v>2017</v>
      </c>
      <c r="F7660" s="19">
        <v>6.6</v>
      </c>
      <c r="G7660" s="19">
        <f>IF(Movies[[#This Row],[rating]]=0,"",Movies[[#This Row],[rating]])</f>
        <v>6.6</v>
      </c>
      <c r="H7660" s="19" t="str">
        <f>IF(Movies[[#This Row],[rating]]=0,"No Rating","Rated")</f>
        <v>Rated</v>
      </c>
      <c r="I7660" s="16" t="s">
        <v>4169</v>
      </c>
      <c r="J7660" s="29" t="s">
        <v>12</v>
      </c>
      <c r="K7660" s="19">
        <v>9.1780000000000008</v>
      </c>
      <c r="L7660" s="26">
        <v>1440</v>
      </c>
    </row>
    <row r="7661" spans="1:12" x14ac:dyDescent="0.3">
      <c r="A7661" s="14">
        <v>346681</v>
      </c>
      <c r="B7661" s="16" t="s">
        <v>10203</v>
      </c>
      <c r="C7661" s="16" t="s">
        <v>10</v>
      </c>
      <c r="D7661" s="4">
        <v>42818</v>
      </c>
      <c r="E7661" s="23">
        <v>2017</v>
      </c>
      <c r="F7661" s="19">
        <v>6</v>
      </c>
      <c r="G7661" s="19">
        <f>IF(Movies[[#This Row],[rating]]=0,"",Movies[[#This Row],[rating]])</f>
        <v>6</v>
      </c>
      <c r="H7661" s="19" t="str">
        <f>IF(Movies[[#This Row],[rating]]=0,"No Rating","Rated")</f>
        <v>Rated</v>
      </c>
      <c r="I7661" s="16" t="s">
        <v>180</v>
      </c>
      <c r="J7661" s="29" t="s">
        <v>12</v>
      </c>
      <c r="K7661" s="19">
        <v>9.1560000000000006</v>
      </c>
      <c r="L7661" s="26">
        <v>359</v>
      </c>
    </row>
    <row r="7662" spans="1:12" x14ac:dyDescent="0.3">
      <c r="A7662" s="14">
        <v>432976</v>
      </c>
      <c r="B7662" s="16" t="s">
        <v>842</v>
      </c>
      <c r="C7662" s="16" t="s">
        <v>10</v>
      </c>
      <c r="D7662" s="4">
        <v>42889</v>
      </c>
      <c r="E7662" s="23">
        <v>2017</v>
      </c>
      <c r="F7662" s="19">
        <v>7.6</v>
      </c>
      <c r="G7662" s="19">
        <f>IF(Movies[[#This Row],[rating]]=0,"",Movies[[#This Row],[rating]])</f>
        <v>7.6</v>
      </c>
      <c r="H7662" s="19" t="str">
        <f>IF(Movies[[#This Row],[rating]]=0,"No Rating","Rated")</f>
        <v>Rated</v>
      </c>
      <c r="I7662" s="16" t="s">
        <v>329</v>
      </c>
      <c r="J7662" s="29" t="s">
        <v>12</v>
      </c>
      <c r="K7662" s="19">
        <v>9.1419999999999995</v>
      </c>
      <c r="L7662" s="26">
        <v>744</v>
      </c>
    </row>
    <row r="7663" spans="1:12" x14ac:dyDescent="0.3">
      <c r="A7663" s="14">
        <v>475242</v>
      </c>
      <c r="B7663" s="16" t="s">
        <v>10204</v>
      </c>
      <c r="C7663" s="16" t="s">
        <v>1395</v>
      </c>
      <c r="D7663" s="4">
        <v>42996</v>
      </c>
      <c r="E7663" s="23">
        <v>2017</v>
      </c>
      <c r="F7663" s="19">
        <v>7.0460000000000003</v>
      </c>
      <c r="G7663" s="19">
        <f>IF(Movies[[#This Row],[rating]]=0,"",Movies[[#This Row],[rating]])</f>
        <v>7.0460000000000003</v>
      </c>
      <c r="H7663" s="19" t="str">
        <f>IF(Movies[[#This Row],[rating]]=0,"No Rating","Rated")</f>
        <v>Rated</v>
      </c>
      <c r="I7663" s="16" t="s">
        <v>49</v>
      </c>
      <c r="J7663" s="29" t="s">
        <v>511</v>
      </c>
      <c r="K7663" s="19">
        <v>9.1310000000000002</v>
      </c>
      <c r="L7663" s="26">
        <v>87</v>
      </c>
    </row>
    <row r="7664" spans="1:12" x14ac:dyDescent="0.3">
      <c r="A7664" s="14">
        <v>408873</v>
      </c>
      <c r="B7664" s="16" t="s">
        <v>10205</v>
      </c>
      <c r="C7664" s="16" t="s">
        <v>10206</v>
      </c>
      <c r="D7664" s="4">
        <v>43050</v>
      </c>
      <c r="E7664" s="23">
        <v>2017</v>
      </c>
      <c r="F7664" s="19">
        <v>5.7</v>
      </c>
      <c r="G7664" s="19">
        <f>IF(Movies[[#This Row],[rating]]=0,"",Movies[[#This Row],[rating]])</f>
        <v>5.7</v>
      </c>
      <c r="H7664" s="19" t="str">
        <f>IF(Movies[[#This Row],[rating]]=0,"No Rating","Rated")</f>
        <v>Rated</v>
      </c>
      <c r="I7664" s="16" t="s">
        <v>10207</v>
      </c>
      <c r="J7664" s="29" t="s">
        <v>12</v>
      </c>
      <c r="K7664" s="19">
        <v>9.1300000000000008</v>
      </c>
      <c r="L7664" s="26">
        <v>153</v>
      </c>
    </row>
    <row r="7665" spans="1:12" x14ac:dyDescent="0.3">
      <c r="A7665" s="14">
        <v>440596</v>
      </c>
      <c r="B7665" s="16" t="s">
        <v>10208</v>
      </c>
      <c r="C7665" s="16" t="s">
        <v>432</v>
      </c>
      <c r="D7665" s="4">
        <v>42776</v>
      </c>
      <c r="E7665" s="23">
        <v>2017</v>
      </c>
      <c r="F7665" s="19">
        <v>7.3</v>
      </c>
      <c r="G7665" s="19">
        <f>IF(Movies[[#This Row],[rating]]=0,"",Movies[[#This Row],[rating]])</f>
        <v>7.3</v>
      </c>
      <c r="H7665" s="19" t="str">
        <f>IF(Movies[[#This Row],[rating]]=0,"No Rating","Rated")</f>
        <v>Rated</v>
      </c>
      <c r="I7665" s="16" t="s">
        <v>5160</v>
      </c>
      <c r="J7665" s="29" t="s">
        <v>12</v>
      </c>
      <c r="K7665" s="19">
        <v>9.1270000000000007</v>
      </c>
      <c r="L7665" s="26">
        <v>409</v>
      </c>
    </row>
    <row r="7666" spans="1:12" x14ac:dyDescent="0.3">
      <c r="A7666" s="14">
        <v>363126</v>
      </c>
      <c r="B7666" s="16" t="s">
        <v>10209</v>
      </c>
      <c r="C7666" s="16" t="s">
        <v>367</v>
      </c>
      <c r="D7666" s="4">
        <v>42845</v>
      </c>
      <c r="E7666" s="23">
        <v>2017</v>
      </c>
      <c r="F7666" s="19">
        <v>6</v>
      </c>
      <c r="G7666" s="19">
        <f>IF(Movies[[#This Row],[rating]]=0,"",Movies[[#This Row],[rating]])</f>
        <v>6</v>
      </c>
      <c r="H7666" s="19" t="str">
        <f>IF(Movies[[#This Row],[rating]]=0,"No Rating","Rated")</f>
        <v>Rated</v>
      </c>
      <c r="I7666" s="16" t="s">
        <v>6766</v>
      </c>
      <c r="J7666" s="29" t="s">
        <v>12</v>
      </c>
      <c r="K7666" s="19">
        <v>9.1189999999999998</v>
      </c>
      <c r="L7666" s="26">
        <v>640</v>
      </c>
    </row>
    <row r="7667" spans="1:12" x14ac:dyDescent="0.3">
      <c r="A7667" s="14">
        <v>473920</v>
      </c>
      <c r="B7667" s="16" t="s">
        <v>10210</v>
      </c>
      <c r="C7667" s="16" t="s">
        <v>411</v>
      </c>
      <c r="D7667" s="4">
        <v>43008</v>
      </c>
      <c r="E7667" s="23">
        <v>2017</v>
      </c>
      <c r="F7667" s="19">
        <v>4.9000000000000004</v>
      </c>
      <c r="G7667" s="19">
        <f>IF(Movies[[#This Row],[rating]]=0,"",Movies[[#This Row],[rating]])</f>
        <v>4.9000000000000004</v>
      </c>
      <c r="H7667" s="19" t="str">
        <f>IF(Movies[[#This Row],[rating]]=0,"No Rating","Rated")</f>
        <v>Rated</v>
      </c>
      <c r="I7667" s="16" t="s">
        <v>10211</v>
      </c>
      <c r="J7667" s="29" t="s">
        <v>12</v>
      </c>
      <c r="K7667" s="19">
        <v>9.1140000000000008</v>
      </c>
      <c r="L7667" s="26">
        <v>102</v>
      </c>
    </row>
    <row r="7668" spans="1:12" x14ac:dyDescent="0.3">
      <c r="A7668" s="14">
        <v>470819</v>
      </c>
      <c r="B7668" s="16" t="s">
        <v>10212</v>
      </c>
      <c r="C7668" s="16" t="s">
        <v>10</v>
      </c>
      <c r="D7668" s="4">
        <v>43097</v>
      </c>
      <c r="E7668" s="23">
        <v>2017</v>
      </c>
      <c r="F7668" s="19">
        <v>7.5</v>
      </c>
      <c r="G7668" s="19">
        <f>IF(Movies[[#This Row],[rating]]=0,"",Movies[[#This Row],[rating]])</f>
        <v>7.5</v>
      </c>
      <c r="H7668" s="19" t="str">
        <f>IF(Movies[[#This Row],[rating]]=0,"No Rating","Rated")</f>
        <v>Rated</v>
      </c>
      <c r="I7668" s="16" t="s">
        <v>329</v>
      </c>
      <c r="J7668" s="29" t="s">
        <v>12</v>
      </c>
      <c r="K7668" s="19">
        <v>9.0869999999999997</v>
      </c>
      <c r="L7668" s="26">
        <v>136</v>
      </c>
    </row>
    <row r="7669" spans="1:12" x14ac:dyDescent="0.3">
      <c r="A7669" s="14">
        <v>467062</v>
      </c>
      <c r="B7669" s="16" t="s">
        <v>10213</v>
      </c>
      <c r="C7669" s="16" t="s">
        <v>10</v>
      </c>
      <c r="D7669" s="4">
        <v>43013</v>
      </c>
      <c r="E7669" s="23">
        <v>2017</v>
      </c>
      <c r="F7669" s="19">
        <v>7.5709999999999997</v>
      </c>
      <c r="G7669" s="19">
        <f>IF(Movies[[#This Row],[rating]]=0,"",Movies[[#This Row],[rating]])</f>
        <v>7.5709999999999997</v>
      </c>
      <c r="H7669" s="19" t="str">
        <f>IF(Movies[[#This Row],[rating]]=0,"No Rating","Rated")</f>
        <v>Rated</v>
      </c>
      <c r="I7669" s="16" t="s">
        <v>329</v>
      </c>
      <c r="J7669" s="29" t="s">
        <v>12</v>
      </c>
      <c r="K7669" s="19">
        <v>9.077</v>
      </c>
      <c r="L7669" s="26">
        <v>288</v>
      </c>
    </row>
    <row r="7670" spans="1:12" x14ac:dyDescent="0.3">
      <c r="A7670" s="14">
        <v>444143</v>
      </c>
      <c r="B7670" s="16" t="s">
        <v>10214</v>
      </c>
      <c r="C7670" s="16" t="s">
        <v>94</v>
      </c>
      <c r="D7670" s="4">
        <v>42801</v>
      </c>
      <c r="E7670" s="23">
        <v>2017</v>
      </c>
      <c r="F7670" s="19">
        <v>3</v>
      </c>
      <c r="G7670" s="19">
        <f>IF(Movies[[#This Row],[rating]]=0,"",Movies[[#This Row],[rating]])</f>
        <v>3</v>
      </c>
      <c r="H7670" s="19" t="str">
        <f>IF(Movies[[#This Row],[rating]]=0,"No Rating","Rated")</f>
        <v>Rated</v>
      </c>
      <c r="I7670" s="16" t="s">
        <v>197</v>
      </c>
      <c r="J7670" s="29" t="s">
        <v>96</v>
      </c>
      <c r="K7670" s="19">
        <v>9.0749999999999993</v>
      </c>
      <c r="L7670" s="26">
        <v>2</v>
      </c>
    </row>
    <row r="7671" spans="1:12" x14ac:dyDescent="0.3">
      <c r="A7671" s="14">
        <v>400728</v>
      </c>
      <c r="B7671" s="16" t="s">
        <v>10215</v>
      </c>
      <c r="C7671" s="16" t="s">
        <v>10216</v>
      </c>
      <c r="D7671" s="4">
        <v>43035</v>
      </c>
      <c r="E7671" s="23">
        <v>2017</v>
      </c>
      <c r="F7671" s="19">
        <v>7.5</v>
      </c>
      <c r="G7671" s="19">
        <f>IF(Movies[[#This Row],[rating]]=0,"",Movies[[#This Row],[rating]])</f>
        <v>7.5</v>
      </c>
      <c r="H7671" s="19" t="str">
        <f>IF(Movies[[#This Row],[rating]]=0,"No Rating","Rated")</f>
        <v>Rated</v>
      </c>
      <c r="I7671" s="16" t="s">
        <v>2207</v>
      </c>
      <c r="J7671" s="29" t="s">
        <v>517</v>
      </c>
      <c r="K7671" s="19">
        <v>9.0519999999999996</v>
      </c>
      <c r="L7671" s="26">
        <v>193</v>
      </c>
    </row>
    <row r="7672" spans="1:12" x14ac:dyDescent="0.3">
      <c r="A7672" s="14">
        <v>464825</v>
      </c>
      <c r="B7672" s="16" t="s">
        <v>10217</v>
      </c>
      <c r="C7672" s="16" t="s">
        <v>10218</v>
      </c>
      <c r="D7672" s="4">
        <v>43097</v>
      </c>
      <c r="E7672" s="23">
        <v>2017</v>
      </c>
      <c r="F7672" s="19">
        <v>7.0590000000000002</v>
      </c>
      <c r="G7672" s="19">
        <f>IF(Movies[[#This Row],[rating]]=0,"",Movies[[#This Row],[rating]])</f>
        <v>7.0590000000000002</v>
      </c>
      <c r="H7672" s="19" t="str">
        <f>IF(Movies[[#This Row],[rating]]=0,"No Rating","Rated")</f>
        <v>Rated</v>
      </c>
      <c r="I7672" s="16" t="s">
        <v>49</v>
      </c>
      <c r="J7672" s="29" t="s">
        <v>1568</v>
      </c>
      <c r="K7672" s="19">
        <v>9.0310000000000006</v>
      </c>
      <c r="L7672" s="26">
        <v>119</v>
      </c>
    </row>
    <row r="7673" spans="1:12" x14ac:dyDescent="0.3">
      <c r="A7673" s="14">
        <v>457665</v>
      </c>
      <c r="B7673" s="16" t="s">
        <v>10219</v>
      </c>
      <c r="C7673" s="16" t="s">
        <v>284</v>
      </c>
      <c r="D7673" s="4">
        <v>42805</v>
      </c>
      <c r="E7673" s="23">
        <v>2017</v>
      </c>
      <c r="F7673" s="19">
        <v>4.7009999999999996</v>
      </c>
      <c r="G7673" s="19">
        <f>IF(Movies[[#This Row],[rating]]=0,"",Movies[[#This Row],[rating]])</f>
        <v>4.7009999999999996</v>
      </c>
      <c r="H7673" s="19" t="str">
        <f>IF(Movies[[#This Row],[rating]]=0,"No Rating","Rated")</f>
        <v>Rated</v>
      </c>
      <c r="I7673" s="16" t="s">
        <v>2528</v>
      </c>
      <c r="J7673" s="29" t="s">
        <v>12</v>
      </c>
      <c r="K7673" s="19">
        <v>8.9990000000000006</v>
      </c>
      <c r="L7673" s="26">
        <v>67</v>
      </c>
    </row>
    <row r="7674" spans="1:12" x14ac:dyDescent="0.3">
      <c r="A7674" s="14">
        <v>414063</v>
      </c>
      <c r="B7674" s="16" t="s">
        <v>10220</v>
      </c>
      <c r="C7674" s="16" t="s">
        <v>10221</v>
      </c>
      <c r="D7674" s="4">
        <v>43012</v>
      </c>
      <c r="E7674" s="23">
        <v>2017</v>
      </c>
      <c r="F7674" s="19">
        <v>5.9</v>
      </c>
      <c r="G7674" s="19">
        <f>IF(Movies[[#This Row],[rating]]=0,"",Movies[[#This Row],[rating]])</f>
        <v>5.9</v>
      </c>
      <c r="H7674" s="19" t="str">
        <f>IF(Movies[[#This Row],[rating]]=0,"No Rating","Rated")</f>
        <v>Rated</v>
      </c>
      <c r="I7674" s="16" t="s">
        <v>5123</v>
      </c>
      <c r="J7674" s="29" t="s">
        <v>110</v>
      </c>
      <c r="K7674" s="19">
        <v>8.99</v>
      </c>
      <c r="L7674" s="26">
        <v>178</v>
      </c>
    </row>
    <row r="7675" spans="1:12" x14ac:dyDescent="0.3">
      <c r="A7675" s="14">
        <v>418970</v>
      </c>
      <c r="B7675" s="16" t="s">
        <v>10222</v>
      </c>
      <c r="C7675" s="16" t="s">
        <v>838</v>
      </c>
      <c r="D7675" s="4">
        <v>42984</v>
      </c>
      <c r="E7675" s="23">
        <v>2017</v>
      </c>
      <c r="F7675" s="19">
        <v>6.4</v>
      </c>
      <c r="G7675" s="19">
        <f>IF(Movies[[#This Row],[rating]]=0,"",Movies[[#This Row],[rating]])</f>
        <v>6.4</v>
      </c>
      <c r="H7675" s="19" t="str">
        <f>IF(Movies[[#This Row],[rating]]=0,"No Rating","Rated")</f>
        <v>Rated</v>
      </c>
      <c r="I7675" s="16" t="s">
        <v>713</v>
      </c>
      <c r="J7675" s="29" t="s">
        <v>110</v>
      </c>
      <c r="K7675" s="19">
        <v>8.9879999999999995</v>
      </c>
      <c r="L7675" s="26">
        <v>200</v>
      </c>
    </row>
    <row r="7676" spans="1:12" x14ac:dyDescent="0.3">
      <c r="A7676" s="14">
        <v>345317</v>
      </c>
      <c r="B7676" s="16" t="s">
        <v>10223</v>
      </c>
      <c r="C7676" s="16" t="s">
        <v>14</v>
      </c>
      <c r="D7676" s="4">
        <v>42950</v>
      </c>
      <c r="E7676" s="23">
        <v>2017</v>
      </c>
      <c r="F7676" s="19">
        <v>6.0519999999999996</v>
      </c>
      <c r="G7676" s="19">
        <f>IF(Movies[[#This Row],[rating]]=0,"",Movies[[#This Row],[rating]])</f>
        <v>6.0519999999999996</v>
      </c>
      <c r="H7676" s="19" t="str">
        <f>IF(Movies[[#This Row],[rating]]=0,"No Rating","Rated")</f>
        <v>Rated</v>
      </c>
      <c r="I7676" s="16" t="s">
        <v>1164</v>
      </c>
      <c r="J7676" s="29" t="s">
        <v>12</v>
      </c>
      <c r="K7676" s="19">
        <v>8.9879999999999995</v>
      </c>
      <c r="L7676" s="26">
        <v>174</v>
      </c>
    </row>
    <row r="7677" spans="1:12" x14ac:dyDescent="0.3">
      <c r="A7677" s="14">
        <v>461955</v>
      </c>
      <c r="B7677" s="16" t="s">
        <v>10224</v>
      </c>
      <c r="C7677" s="16" t="s">
        <v>432</v>
      </c>
      <c r="D7677" s="4">
        <v>42900</v>
      </c>
      <c r="E7677" s="23">
        <v>2017</v>
      </c>
      <c r="F7677" s="19">
        <v>7.0590000000000002</v>
      </c>
      <c r="G7677" s="19">
        <f>IF(Movies[[#This Row],[rating]]=0,"",Movies[[#This Row],[rating]])</f>
        <v>7.0590000000000002</v>
      </c>
      <c r="H7677" s="19" t="str">
        <f>IF(Movies[[#This Row],[rating]]=0,"No Rating","Rated")</f>
        <v>Rated</v>
      </c>
      <c r="I7677" s="16" t="s">
        <v>5130</v>
      </c>
      <c r="J7677" s="29" t="s">
        <v>12</v>
      </c>
      <c r="K7677" s="19">
        <v>8.9809999999999999</v>
      </c>
      <c r="L7677" s="26">
        <v>311</v>
      </c>
    </row>
    <row r="7678" spans="1:12" x14ac:dyDescent="0.3">
      <c r="A7678" s="14">
        <v>356500</v>
      </c>
      <c r="B7678" s="16" t="s">
        <v>5491</v>
      </c>
      <c r="C7678" s="16" t="s">
        <v>5942</v>
      </c>
      <c r="D7678" s="4">
        <v>42755</v>
      </c>
      <c r="E7678" s="23">
        <v>2017</v>
      </c>
      <c r="F7678" s="19">
        <v>6.3</v>
      </c>
      <c r="G7678" s="19">
        <f>IF(Movies[[#This Row],[rating]]=0,"",Movies[[#This Row],[rating]])</f>
        <v>6.3</v>
      </c>
      <c r="H7678" s="19" t="str">
        <f>IF(Movies[[#This Row],[rating]]=0,"No Rating","Rated")</f>
        <v>Rated</v>
      </c>
      <c r="I7678" s="16" t="s">
        <v>1611</v>
      </c>
      <c r="J7678" s="29" t="s">
        <v>12</v>
      </c>
      <c r="K7678" s="19">
        <v>8.9770000000000003</v>
      </c>
      <c r="L7678" s="26">
        <v>185</v>
      </c>
    </row>
    <row r="7679" spans="1:12" x14ac:dyDescent="0.3">
      <c r="A7679" s="14">
        <v>405965</v>
      </c>
      <c r="B7679" s="16" t="s">
        <v>10225</v>
      </c>
      <c r="C7679" s="16" t="s">
        <v>10226</v>
      </c>
      <c r="D7679" s="4">
        <v>43017</v>
      </c>
      <c r="E7679" s="23">
        <v>2017</v>
      </c>
      <c r="F7679" s="19">
        <v>6.3</v>
      </c>
      <c r="G7679" s="19">
        <f>IF(Movies[[#This Row],[rating]]=0,"",Movies[[#This Row],[rating]])</f>
        <v>6.3</v>
      </c>
      <c r="H7679" s="19" t="str">
        <f>IF(Movies[[#This Row],[rating]]=0,"No Rating","Rated")</f>
        <v>Rated</v>
      </c>
      <c r="I7679" s="16" t="s">
        <v>1781</v>
      </c>
      <c r="J7679" s="29" t="s">
        <v>12</v>
      </c>
      <c r="K7679" s="19">
        <v>8.9749999999999996</v>
      </c>
      <c r="L7679" s="26">
        <v>158</v>
      </c>
    </row>
    <row r="7680" spans="1:12" x14ac:dyDescent="0.3">
      <c r="A7680" s="14">
        <v>400020</v>
      </c>
      <c r="B7680" s="16" t="s">
        <v>10227</v>
      </c>
      <c r="C7680" s="16" t="s">
        <v>2136</v>
      </c>
      <c r="D7680" s="4">
        <v>42796</v>
      </c>
      <c r="E7680" s="23">
        <v>2017</v>
      </c>
      <c r="F7680" s="19">
        <v>6.8339999999999996</v>
      </c>
      <c r="G7680" s="19">
        <f>IF(Movies[[#This Row],[rating]]=0,"",Movies[[#This Row],[rating]])</f>
        <v>6.8339999999999996</v>
      </c>
      <c r="H7680" s="19" t="str">
        <f>IF(Movies[[#This Row],[rating]]=0,"No Rating","Rated")</f>
        <v>Rated</v>
      </c>
      <c r="I7680" s="16" t="s">
        <v>1164</v>
      </c>
      <c r="J7680" s="29" t="s">
        <v>110</v>
      </c>
      <c r="K7680" s="19">
        <v>8.9559999999999995</v>
      </c>
      <c r="L7680" s="26">
        <v>305</v>
      </c>
    </row>
    <row r="7681" spans="1:12" x14ac:dyDescent="0.3">
      <c r="A7681" s="14">
        <v>417489</v>
      </c>
      <c r="B7681" s="16" t="s">
        <v>10228</v>
      </c>
      <c r="C7681" s="16" t="s">
        <v>432</v>
      </c>
      <c r="D7681" s="4">
        <v>42867</v>
      </c>
      <c r="E7681" s="23">
        <v>2017</v>
      </c>
      <c r="F7681" s="19">
        <v>6.4</v>
      </c>
      <c r="G7681" s="19">
        <f>IF(Movies[[#This Row],[rating]]=0,"",Movies[[#This Row],[rating]])</f>
        <v>6.4</v>
      </c>
      <c r="H7681" s="19" t="str">
        <f>IF(Movies[[#This Row],[rating]]=0,"No Rating","Rated")</f>
        <v>Rated</v>
      </c>
      <c r="I7681" s="16" t="s">
        <v>1841</v>
      </c>
      <c r="J7681" s="29" t="s">
        <v>110</v>
      </c>
      <c r="K7681" s="19">
        <v>8.9480000000000004</v>
      </c>
      <c r="L7681" s="26">
        <v>117</v>
      </c>
    </row>
    <row r="7682" spans="1:12" x14ac:dyDescent="0.3">
      <c r="A7682" s="14">
        <v>471831</v>
      </c>
      <c r="B7682" s="16" t="s">
        <v>6227</v>
      </c>
      <c r="C7682" s="16" t="s">
        <v>94</v>
      </c>
      <c r="D7682" s="4">
        <v>42948</v>
      </c>
      <c r="E7682" s="23">
        <v>2017</v>
      </c>
      <c r="F7682" s="19">
        <v>5.4</v>
      </c>
      <c r="G7682" s="19">
        <f>IF(Movies[[#This Row],[rating]]=0,"",Movies[[#This Row],[rating]])</f>
        <v>5.4</v>
      </c>
      <c r="H7682" s="19" t="str">
        <f>IF(Movies[[#This Row],[rating]]=0,"No Rating","Rated")</f>
        <v>Rated</v>
      </c>
      <c r="I7682" s="16" t="s">
        <v>886</v>
      </c>
      <c r="J7682" s="29" t="s">
        <v>96</v>
      </c>
      <c r="K7682" s="19">
        <v>8.9280000000000008</v>
      </c>
      <c r="L7682" s="26">
        <v>11</v>
      </c>
    </row>
    <row r="7683" spans="1:12" x14ac:dyDescent="0.3">
      <c r="A7683" s="14">
        <v>471819</v>
      </c>
      <c r="B7683" s="16" t="s">
        <v>10229</v>
      </c>
      <c r="C7683" s="16" t="s">
        <v>94</v>
      </c>
      <c r="D7683" s="4">
        <v>42964</v>
      </c>
      <c r="E7683" s="23">
        <v>2017</v>
      </c>
      <c r="F7683" s="19">
        <v>0</v>
      </c>
      <c r="G7683" s="19" t="str">
        <f>IF(Movies[[#This Row],[rating]]=0,"",Movies[[#This Row],[rating]])</f>
        <v/>
      </c>
      <c r="H7683" s="19" t="str">
        <f>IF(Movies[[#This Row],[rating]]=0,"No Rating","Rated")</f>
        <v>No Rating</v>
      </c>
      <c r="I7683" s="16" t="s">
        <v>52</v>
      </c>
      <c r="J7683" s="29" t="s">
        <v>96</v>
      </c>
      <c r="K7683" s="19">
        <v>8.9190000000000005</v>
      </c>
      <c r="L7683" s="26">
        <v>0</v>
      </c>
    </row>
    <row r="7684" spans="1:12" x14ac:dyDescent="0.3">
      <c r="A7684" s="14">
        <v>456565</v>
      </c>
      <c r="B7684" s="16" t="s">
        <v>10230</v>
      </c>
      <c r="C7684" s="16" t="s">
        <v>595</v>
      </c>
      <c r="D7684" s="4">
        <v>43007</v>
      </c>
      <c r="E7684" s="23">
        <v>2017</v>
      </c>
      <c r="F7684" s="19">
        <v>5.4</v>
      </c>
      <c r="G7684" s="19">
        <f>IF(Movies[[#This Row],[rating]]=0,"",Movies[[#This Row],[rating]])</f>
        <v>5.4</v>
      </c>
      <c r="H7684" s="19" t="str">
        <f>IF(Movies[[#This Row],[rating]]=0,"No Rating","Rated")</f>
        <v>Rated</v>
      </c>
      <c r="I7684" s="16" t="s">
        <v>90</v>
      </c>
      <c r="J7684" s="29" t="s">
        <v>142</v>
      </c>
      <c r="K7684" s="19">
        <v>8.9049999999999994</v>
      </c>
      <c r="L7684" s="26">
        <v>104</v>
      </c>
    </row>
    <row r="7685" spans="1:12" x14ac:dyDescent="0.3">
      <c r="A7685" s="14">
        <v>432799</v>
      </c>
      <c r="B7685" s="16" t="s">
        <v>10231</v>
      </c>
      <c r="C7685" s="16" t="s">
        <v>10232</v>
      </c>
      <c r="D7685" s="4">
        <v>42790</v>
      </c>
      <c r="E7685" s="23">
        <v>2017</v>
      </c>
      <c r="F7685" s="19">
        <v>6.3</v>
      </c>
      <c r="G7685" s="19">
        <f>IF(Movies[[#This Row],[rating]]=0,"",Movies[[#This Row],[rating]])</f>
        <v>6.3</v>
      </c>
      <c r="H7685" s="19" t="str">
        <f>IF(Movies[[#This Row],[rating]]=0,"No Rating","Rated")</f>
        <v>Rated</v>
      </c>
      <c r="I7685" s="16" t="s">
        <v>4341</v>
      </c>
      <c r="J7685" s="29" t="s">
        <v>2139</v>
      </c>
      <c r="K7685" s="19">
        <v>8.8949999999999996</v>
      </c>
      <c r="L7685" s="26">
        <v>164</v>
      </c>
    </row>
    <row r="7686" spans="1:12" x14ac:dyDescent="0.3">
      <c r="A7686" s="14">
        <v>405815</v>
      </c>
      <c r="B7686" s="16" t="s">
        <v>10233</v>
      </c>
      <c r="C7686" s="16" t="s">
        <v>10</v>
      </c>
      <c r="D7686" s="4">
        <v>42974</v>
      </c>
      <c r="E7686" s="23">
        <v>2017</v>
      </c>
      <c r="F7686" s="19">
        <v>5.0999999999999996</v>
      </c>
      <c r="G7686" s="19">
        <f>IF(Movies[[#This Row],[rating]]=0,"",Movies[[#This Row],[rating]])</f>
        <v>5.0999999999999996</v>
      </c>
      <c r="H7686" s="19" t="str">
        <f>IF(Movies[[#This Row],[rating]]=0,"No Rating","Rated")</f>
        <v>Rated</v>
      </c>
      <c r="I7686" s="16" t="s">
        <v>216</v>
      </c>
      <c r="J7686" s="29" t="s">
        <v>12</v>
      </c>
      <c r="K7686" s="19">
        <v>8.8930000000000007</v>
      </c>
      <c r="L7686" s="26">
        <v>57</v>
      </c>
    </row>
    <row r="7687" spans="1:12" x14ac:dyDescent="0.3">
      <c r="A7687" s="14">
        <v>457832</v>
      </c>
      <c r="B7687" s="16" t="s">
        <v>10234</v>
      </c>
      <c r="C7687" s="16" t="s">
        <v>411</v>
      </c>
      <c r="D7687" s="4">
        <v>42914</v>
      </c>
      <c r="E7687" s="23">
        <v>2017</v>
      </c>
      <c r="F7687" s="19">
        <v>7</v>
      </c>
      <c r="G7687" s="19">
        <f>IF(Movies[[#This Row],[rating]]=0,"",Movies[[#This Row],[rating]])</f>
        <v>7</v>
      </c>
      <c r="H7687" s="19" t="str">
        <f>IF(Movies[[#This Row],[rating]]=0,"No Rating","Rated")</f>
        <v>Rated</v>
      </c>
      <c r="I7687" s="16" t="s">
        <v>596</v>
      </c>
      <c r="J7687" s="29" t="s">
        <v>342</v>
      </c>
      <c r="K7687" s="19">
        <v>8.89</v>
      </c>
      <c r="L7687" s="26">
        <v>104</v>
      </c>
    </row>
    <row r="7688" spans="1:12" x14ac:dyDescent="0.3">
      <c r="A7688" s="14">
        <v>438348</v>
      </c>
      <c r="B7688" s="16" t="s">
        <v>10235</v>
      </c>
      <c r="C7688" s="16" t="s">
        <v>108</v>
      </c>
      <c r="D7688" s="4">
        <v>43026</v>
      </c>
      <c r="E7688" s="23">
        <v>2017</v>
      </c>
      <c r="F7688" s="19">
        <v>6.3789999999999996</v>
      </c>
      <c r="G7688" s="19">
        <f>IF(Movies[[#This Row],[rating]]=0,"",Movies[[#This Row],[rating]])</f>
        <v>6.3789999999999996</v>
      </c>
      <c r="H7688" s="19" t="str">
        <f>IF(Movies[[#This Row],[rating]]=0,"No Rating","Rated")</f>
        <v>Rated</v>
      </c>
      <c r="I7688" s="16" t="s">
        <v>30</v>
      </c>
      <c r="J7688" s="29" t="s">
        <v>110</v>
      </c>
      <c r="K7688" s="19">
        <v>8.8689999999999998</v>
      </c>
      <c r="L7688" s="26">
        <v>449</v>
      </c>
    </row>
    <row r="7689" spans="1:12" x14ac:dyDescent="0.3">
      <c r="A7689" s="14">
        <v>473888</v>
      </c>
      <c r="B7689" s="16" t="s">
        <v>10236</v>
      </c>
      <c r="C7689" s="16" t="s">
        <v>473</v>
      </c>
      <c r="D7689" s="4">
        <v>43043</v>
      </c>
      <c r="E7689" s="23">
        <v>2017</v>
      </c>
      <c r="F7689" s="19">
        <v>7.4</v>
      </c>
      <c r="G7689" s="19">
        <f>IF(Movies[[#This Row],[rating]]=0,"",Movies[[#This Row],[rating]])</f>
        <v>7.4</v>
      </c>
      <c r="H7689" s="19" t="str">
        <f>IF(Movies[[#This Row],[rating]]=0,"No Rating","Rated")</f>
        <v>Rated</v>
      </c>
      <c r="I7689" s="16" t="s">
        <v>1159</v>
      </c>
      <c r="J7689" s="29" t="s">
        <v>146</v>
      </c>
      <c r="K7689" s="19">
        <v>8.8659999999999997</v>
      </c>
      <c r="L7689" s="26">
        <v>45</v>
      </c>
    </row>
    <row r="7690" spans="1:12" x14ac:dyDescent="0.3">
      <c r="A7690" s="14">
        <v>452323</v>
      </c>
      <c r="B7690" s="16" t="s">
        <v>10237</v>
      </c>
      <c r="C7690" s="16" t="s">
        <v>419</v>
      </c>
      <c r="D7690" s="4">
        <v>43015</v>
      </c>
      <c r="E7690" s="23">
        <v>2017</v>
      </c>
      <c r="F7690" s="19">
        <v>6.8</v>
      </c>
      <c r="G7690" s="19">
        <f>IF(Movies[[#This Row],[rating]]=0,"",Movies[[#This Row],[rating]])</f>
        <v>6.8</v>
      </c>
      <c r="H7690" s="19" t="str">
        <f>IF(Movies[[#This Row],[rating]]=0,"No Rating","Rated")</f>
        <v>Rated</v>
      </c>
      <c r="I7690" s="16" t="s">
        <v>10238</v>
      </c>
      <c r="J7690" s="29" t="s">
        <v>146</v>
      </c>
      <c r="K7690" s="19">
        <v>8.8420000000000005</v>
      </c>
      <c r="L7690" s="26">
        <v>173</v>
      </c>
    </row>
    <row r="7691" spans="1:12" x14ac:dyDescent="0.3">
      <c r="A7691" s="14">
        <v>436459</v>
      </c>
      <c r="B7691" s="16" t="s">
        <v>10239</v>
      </c>
      <c r="C7691" s="16" t="s">
        <v>10</v>
      </c>
      <c r="D7691" s="4">
        <v>43056</v>
      </c>
      <c r="E7691" s="23">
        <v>2017</v>
      </c>
      <c r="F7691" s="19">
        <v>6.3</v>
      </c>
      <c r="G7691" s="19">
        <f>IF(Movies[[#This Row],[rating]]=0,"",Movies[[#This Row],[rating]])</f>
        <v>6.3</v>
      </c>
      <c r="H7691" s="19" t="str">
        <f>IF(Movies[[#This Row],[rating]]=0,"No Rating","Rated")</f>
        <v>Rated</v>
      </c>
      <c r="I7691" s="16" t="s">
        <v>713</v>
      </c>
      <c r="J7691" s="29" t="s">
        <v>12</v>
      </c>
      <c r="K7691" s="19">
        <v>8.8339999999999996</v>
      </c>
      <c r="L7691" s="26">
        <v>248</v>
      </c>
    </row>
    <row r="7692" spans="1:12" x14ac:dyDescent="0.3">
      <c r="A7692" s="14">
        <v>429070</v>
      </c>
      <c r="B7692" s="16" t="s">
        <v>10240</v>
      </c>
      <c r="C7692" s="16" t="s">
        <v>108</v>
      </c>
      <c r="D7692" s="4">
        <v>42872</v>
      </c>
      <c r="E7692" s="23">
        <v>2017</v>
      </c>
      <c r="F7692" s="19">
        <v>5.6</v>
      </c>
      <c r="G7692" s="19">
        <f>IF(Movies[[#This Row],[rating]]=0,"",Movies[[#This Row],[rating]])</f>
        <v>5.6</v>
      </c>
      <c r="H7692" s="19" t="str">
        <f>IF(Movies[[#This Row],[rating]]=0,"No Rating","Rated")</f>
        <v>Rated</v>
      </c>
      <c r="I7692" s="16" t="s">
        <v>10241</v>
      </c>
      <c r="J7692" s="29" t="s">
        <v>110</v>
      </c>
      <c r="K7692" s="19">
        <v>8.827</v>
      </c>
      <c r="L7692" s="26">
        <v>180</v>
      </c>
    </row>
    <row r="7693" spans="1:12" x14ac:dyDescent="0.3">
      <c r="A7693" s="14">
        <v>432139</v>
      </c>
      <c r="B7693" s="16" t="s">
        <v>10242</v>
      </c>
      <c r="C7693" s="16" t="s">
        <v>595</v>
      </c>
      <c r="D7693" s="4">
        <v>42937</v>
      </c>
      <c r="E7693" s="23">
        <v>2017</v>
      </c>
      <c r="F7693" s="19">
        <v>7.3</v>
      </c>
      <c r="G7693" s="19">
        <f>IF(Movies[[#This Row],[rating]]=0,"",Movies[[#This Row],[rating]])</f>
        <v>7.3</v>
      </c>
      <c r="H7693" s="19" t="str">
        <f>IF(Movies[[#This Row],[rating]]=0,"No Rating","Rated")</f>
        <v>Rated</v>
      </c>
      <c r="I7693" s="16" t="s">
        <v>5963</v>
      </c>
      <c r="J7693" s="29" t="s">
        <v>597</v>
      </c>
      <c r="K7693" s="19">
        <v>8.8219999999999992</v>
      </c>
      <c r="L7693" s="26">
        <v>195</v>
      </c>
    </row>
    <row r="7694" spans="1:12" x14ac:dyDescent="0.3">
      <c r="A7694" s="14">
        <v>367462</v>
      </c>
      <c r="B7694" s="16" t="s">
        <v>10243</v>
      </c>
      <c r="C7694" s="16" t="s">
        <v>10</v>
      </c>
      <c r="D7694" s="4">
        <v>42951</v>
      </c>
      <c r="E7694" s="23">
        <v>2017</v>
      </c>
      <c r="F7694" s="19">
        <v>5.8</v>
      </c>
      <c r="G7694" s="19">
        <f>IF(Movies[[#This Row],[rating]]=0,"",Movies[[#This Row],[rating]])</f>
        <v>5.8</v>
      </c>
      <c r="H7694" s="19" t="str">
        <f>IF(Movies[[#This Row],[rating]]=0,"No Rating","Rated")</f>
        <v>Rated</v>
      </c>
      <c r="I7694" s="16" t="s">
        <v>875</v>
      </c>
      <c r="J7694" s="29" t="s">
        <v>12</v>
      </c>
      <c r="K7694" s="19">
        <v>8.8219999999999992</v>
      </c>
      <c r="L7694" s="26">
        <v>185</v>
      </c>
    </row>
    <row r="7695" spans="1:12" x14ac:dyDescent="0.3">
      <c r="A7695" s="14">
        <v>432870</v>
      </c>
      <c r="B7695" s="16" t="s">
        <v>10244</v>
      </c>
      <c r="C7695" s="16" t="s">
        <v>284</v>
      </c>
      <c r="D7695" s="4">
        <v>43006</v>
      </c>
      <c r="E7695" s="23">
        <v>2017</v>
      </c>
      <c r="F7695" s="19">
        <v>7.2</v>
      </c>
      <c r="G7695" s="19">
        <f>IF(Movies[[#This Row],[rating]]=0,"",Movies[[#This Row],[rating]])</f>
        <v>7.2</v>
      </c>
      <c r="H7695" s="19" t="str">
        <f>IF(Movies[[#This Row],[rating]]=0,"No Rating","Rated")</f>
        <v>Rated</v>
      </c>
      <c r="I7695" s="16" t="s">
        <v>1819</v>
      </c>
      <c r="J7695" s="29" t="s">
        <v>286</v>
      </c>
      <c r="K7695" s="19">
        <v>8.8190000000000008</v>
      </c>
      <c r="L7695" s="26">
        <v>149</v>
      </c>
    </row>
    <row r="7696" spans="1:12" x14ac:dyDescent="0.3">
      <c r="A7696" s="14">
        <v>474982</v>
      </c>
      <c r="B7696" s="16" t="s">
        <v>10245</v>
      </c>
      <c r="C7696" s="16" t="s">
        <v>10</v>
      </c>
      <c r="D7696" s="4">
        <v>43064</v>
      </c>
      <c r="E7696" s="23">
        <v>2017</v>
      </c>
      <c r="F7696" s="19">
        <v>6.5</v>
      </c>
      <c r="G7696" s="19">
        <f>IF(Movies[[#This Row],[rating]]=0,"",Movies[[#This Row],[rating]])</f>
        <v>6.5</v>
      </c>
      <c r="H7696" s="19" t="str">
        <f>IF(Movies[[#This Row],[rating]]=0,"No Rating","Rated")</f>
        <v>Rated</v>
      </c>
      <c r="I7696" s="16" t="s">
        <v>10246</v>
      </c>
      <c r="J7696" s="29" t="s">
        <v>12</v>
      </c>
      <c r="K7696" s="19">
        <v>8.7989999999999995</v>
      </c>
      <c r="L7696" s="26">
        <v>120</v>
      </c>
    </row>
    <row r="7697" spans="1:12" x14ac:dyDescent="0.3">
      <c r="A7697" s="14">
        <v>450594</v>
      </c>
      <c r="B7697" s="16" t="s">
        <v>10247</v>
      </c>
      <c r="C7697" s="16" t="s">
        <v>10</v>
      </c>
      <c r="D7697" s="4">
        <v>42878</v>
      </c>
      <c r="E7697" s="23">
        <v>2017</v>
      </c>
      <c r="F7697" s="19">
        <v>6.2</v>
      </c>
      <c r="G7697" s="19">
        <f>IF(Movies[[#This Row],[rating]]=0,"",Movies[[#This Row],[rating]])</f>
        <v>6.2</v>
      </c>
      <c r="H7697" s="19" t="str">
        <f>IF(Movies[[#This Row],[rating]]=0,"No Rating","Rated")</f>
        <v>Rated</v>
      </c>
      <c r="I7697" s="16" t="s">
        <v>10248</v>
      </c>
      <c r="J7697" s="29" t="s">
        <v>12</v>
      </c>
      <c r="K7697" s="19">
        <v>8.782</v>
      </c>
      <c r="L7697" s="26">
        <v>131</v>
      </c>
    </row>
    <row r="7698" spans="1:12" x14ac:dyDescent="0.3">
      <c r="A7698" s="14">
        <v>488621</v>
      </c>
      <c r="B7698" s="16" t="s">
        <v>10249</v>
      </c>
      <c r="C7698" s="16" t="s">
        <v>94</v>
      </c>
      <c r="D7698" s="4">
        <v>43068</v>
      </c>
      <c r="E7698" s="23">
        <v>2017</v>
      </c>
      <c r="F7698" s="19">
        <v>6.6849999999999996</v>
      </c>
      <c r="G7698" s="19">
        <f>IF(Movies[[#This Row],[rating]]=0,"",Movies[[#This Row],[rating]])</f>
        <v>6.6849999999999996</v>
      </c>
      <c r="H7698" s="19" t="str">
        <f>IF(Movies[[#This Row],[rating]]=0,"No Rating","Rated")</f>
        <v>Rated</v>
      </c>
      <c r="I7698" s="16" t="s">
        <v>4901</v>
      </c>
      <c r="J7698" s="29" t="s">
        <v>96</v>
      </c>
      <c r="K7698" s="19">
        <v>8.7710000000000008</v>
      </c>
      <c r="L7698" s="26">
        <v>92</v>
      </c>
    </row>
    <row r="7699" spans="1:12" x14ac:dyDescent="0.3">
      <c r="A7699" s="14">
        <v>490176</v>
      </c>
      <c r="B7699" s="16" t="s">
        <v>10250</v>
      </c>
      <c r="C7699" s="16" t="s">
        <v>94</v>
      </c>
      <c r="D7699" s="4">
        <v>43065</v>
      </c>
      <c r="E7699" s="23">
        <v>2017</v>
      </c>
      <c r="F7699" s="19">
        <v>7.3</v>
      </c>
      <c r="G7699" s="19">
        <f>IF(Movies[[#This Row],[rating]]=0,"",Movies[[#This Row],[rating]])</f>
        <v>7.3</v>
      </c>
      <c r="H7699" s="19" t="str">
        <f>IF(Movies[[#This Row],[rating]]=0,"No Rating","Rated")</f>
        <v>Rated</v>
      </c>
      <c r="I7699" s="16" t="s">
        <v>166</v>
      </c>
      <c r="J7699" s="29" t="s">
        <v>96</v>
      </c>
      <c r="K7699" s="19">
        <v>8.7560000000000002</v>
      </c>
      <c r="L7699" s="26">
        <v>24</v>
      </c>
    </row>
    <row r="7700" spans="1:12" x14ac:dyDescent="0.3">
      <c r="A7700" s="14">
        <v>480210</v>
      </c>
      <c r="B7700" s="16" t="s">
        <v>3453</v>
      </c>
      <c r="C7700" s="16" t="s">
        <v>10</v>
      </c>
      <c r="D7700" s="4">
        <v>43016</v>
      </c>
      <c r="E7700" s="23">
        <v>2017</v>
      </c>
      <c r="F7700" s="19">
        <v>5.5</v>
      </c>
      <c r="G7700" s="19">
        <f>IF(Movies[[#This Row],[rating]]=0,"",Movies[[#This Row],[rating]])</f>
        <v>5.5</v>
      </c>
      <c r="H7700" s="19" t="str">
        <f>IF(Movies[[#This Row],[rating]]=0,"No Rating","Rated")</f>
        <v>Rated</v>
      </c>
      <c r="I7700" s="16" t="s">
        <v>10251</v>
      </c>
      <c r="J7700" s="29" t="s">
        <v>12</v>
      </c>
      <c r="K7700" s="19">
        <v>8.7430000000000003</v>
      </c>
      <c r="L7700" s="26">
        <v>137</v>
      </c>
    </row>
    <row r="7701" spans="1:12" x14ac:dyDescent="0.3">
      <c r="A7701" s="14">
        <v>466190</v>
      </c>
      <c r="B7701" s="16" t="s">
        <v>10252</v>
      </c>
      <c r="C7701" s="16" t="s">
        <v>84</v>
      </c>
      <c r="D7701" s="4">
        <v>42991</v>
      </c>
      <c r="E7701" s="23">
        <v>2017</v>
      </c>
      <c r="F7701" s="19">
        <v>6.1</v>
      </c>
      <c r="G7701" s="19">
        <f>IF(Movies[[#This Row],[rating]]=0,"",Movies[[#This Row],[rating]])</f>
        <v>6.1</v>
      </c>
      <c r="H7701" s="19" t="str">
        <f>IF(Movies[[#This Row],[rating]]=0,"No Rating","Rated")</f>
        <v>Rated</v>
      </c>
      <c r="I7701" s="16" t="s">
        <v>2896</v>
      </c>
      <c r="J7701" s="29" t="s">
        <v>86</v>
      </c>
      <c r="K7701" s="19">
        <v>8.73</v>
      </c>
      <c r="L7701" s="26">
        <v>134</v>
      </c>
    </row>
    <row r="7702" spans="1:12" x14ac:dyDescent="0.3">
      <c r="A7702" s="14">
        <v>388202</v>
      </c>
      <c r="B7702" s="16" t="s">
        <v>10253</v>
      </c>
      <c r="C7702" s="16" t="s">
        <v>10</v>
      </c>
      <c r="D7702" s="4">
        <v>42748</v>
      </c>
      <c r="E7702" s="23">
        <v>2017</v>
      </c>
      <c r="F7702" s="19">
        <v>4.4000000000000004</v>
      </c>
      <c r="G7702" s="19">
        <f>IF(Movies[[#This Row],[rating]]=0,"",Movies[[#This Row],[rating]])</f>
        <v>4.4000000000000004</v>
      </c>
      <c r="H7702" s="19" t="str">
        <f>IF(Movies[[#This Row],[rating]]=0,"No Rating","Rated")</f>
        <v>Rated</v>
      </c>
      <c r="I7702" s="16" t="s">
        <v>2091</v>
      </c>
      <c r="J7702" s="29" t="s">
        <v>12</v>
      </c>
      <c r="K7702" s="19">
        <v>8.73</v>
      </c>
      <c r="L7702" s="26">
        <v>134</v>
      </c>
    </row>
    <row r="7703" spans="1:12" x14ac:dyDescent="0.3">
      <c r="A7703" s="14">
        <v>430826</v>
      </c>
      <c r="B7703" s="16" t="s">
        <v>10254</v>
      </c>
      <c r="C7703" s="16" t="s">
        <v>10255</v>
      </c>
      <c r="D7703" s="4">
        <v>42853</v>
      </c>
      <c r="E7703" s="23">
        <v>2017</v>
      </c>
      <c r="F7703" s="19">
        <v>5.6790000000000003</v>
      </c>
      <c r="G7703" s="19">
        <f>IF(Movies[[#This Row],[rating]]=0,"",Movies[[#This Row],[rating]])</f>
        <v>5.6790000000000003</v>
      </c>
      <c r="H7703" s="19" t="str">
        <f>IF(Movies[[#This Row],[rating]]=0,"No Rating","Rated")</f>
        <v>Rated</v>
      </c>
      <c r="I7703" s="16" t="s">
        <v>10256</v>
      </c>
      <c r="J7703" s="29" t="s">
        <v>12</v>
      </c>
      <c r="K7703" s="19">
        <v>8.7270000000000003</v>
      </c>
      <c r="L7703" s="26">
        <v>168</v>
      </c>
    </row>
    <row r="7704" spans="1:12" x14ac:dyDescent="0.3">
      <c r="A7704" s="14">
        <v>412758</v>
      </c>
      <c r="B7704" s="16" t="s">
        <v>10257</v>
      </c>
      <c r="C7704" s="16" t="s">
        <v>416</v>
      </c>
      <c r="D7704" s="4">
        <v>42831</v>
      </c>
      <c r="E7704" s="23">
        <v>2017</v>
      </c>
      <c r="F7704" s="19">
        <v>5.0999999999999996</v>
      </c>
      <c r="G7704" s="19">
        <f>IF(Movies[[#This Row],[rating]]=0,"",Movies[[#This Row],[rating]])</f>
        <v>5.0999999999999996</v>
      </c>
      <c r="H7704" s="19" t="str">
        <f>IF(Movies[[#This Row],[rating]]=0,"No Rating","Rated")</f>
        <v>Rated</v>
      </c>
      <c r="I7704" s="16" t="s">
        <v>2955</v>
      </c>
      <c r="J7704" s="29" t="s">
        <v>12</v>
      </c>
      <c r="K7704" s="19">
        <v>8.7200000000000006</v>
      </c>
      <c r="L7704" s="26">
        <v>118</v>
      </c>
    </row>
    <row r="7705" spans="1:12" x14ac:dyDescent="0.3">
      <c r="A7705" s="14">
        <v>419709</v>
      </c>
      <c r="B7705" s="16" t="s">
        <v>10258</v>
      </c>
      <c r="C7705" s="16" t="s">
        <v>10</v>
      </c>
      <c r="D7705" s="4">
        <v>43042</v>
      </c>
      <c r="E7705" s="23">
        <v>2017</v>
      </c>
      <c r="F7705" s="19">
        <v>6.8</v>
      </c>
      <c r="G7705" s="19">
        <f>IF(Movies[[#This Row],[rating]]=0,"",Movies[[#This Row],[rating]])</f>
        <v>6.8</v>
      </c>
      <c r="H7705" s="19" t="str">
        <f>IF(Movies[[#This Row],[rating]]=0,"No Rating","Rated")</f>
        <v>Rated</v>
      </c>
      <c r="I7705" s="16" t="s">
        <v>713</v>
      </c>
      <c r="J7705" s="29" t="s">
        <v>12</v>
      </c>
      <c r="K7705" s="19">
        <v>8.7149999999999999</v>
      </c>
      <c r="L7705" s="26">
        <v>451</v>
      </c>
    </row>
    <row r="7706" spans="1:12" x14ac:dyDescent="0.3">
      <c r="A7706" s="14">
        <v>540556</v>
      </c>
      <c r="B7706" s="16" t="s">
        <v>10259</v>
      </c>
      <c r="C7706" s="16" t="s">
        <v>172</v>
      </c>
      <c r="D7706" s="4">
        <v>42987</v>
      </c>
      <c r="E7706" s="23">
        <v>2017</v>
      </c>
      <c r="F7706" s="19">
        <v>7</v>
      </c>
      <c r="G7706" s="19">
        <f>IF(Movies[[#This Row],[rating]]=0,"",Movies[[#This Row],[rating]])</f>
        <v>7</v>
      </c>
      <c r="H7706" s="19" t="str">
        <f>IF(Movies[[#This Row],[rating]]=0,"No Rating","Rated")</f>
        <v>Rated</v>
      </c>
      <c r="I7706" s="16" t="s">
        <v>329</v>
      </c>
      <c r="J7706" s="29" t="s">
        <v>12</v>
      </c>
      <c r="K7706" s="19">
        <v>8.7140000000000004</v>
      </c>
      <c r="L7706" s="26">
        <v>44</v>
      </c>
    </row>
    <row r="7707" spans="1:12" x14ac:dyDescent="0.3">
      <c r="A7707" s="14">
        <v>445793</v>
      </c>
      <c r="B7707" s="16" t="s">
        <v>10260</v>
      </c>
      <c r="C7707" s="16" t="s">
        <v>540</v>
      </c>
      <c r="D7707" s="4">
        <v>42838</v>
      </c>
      <c r="E7707" s="23">
        <v>2017</v>
      </c>
      <c r="F7707" s="19">
        <v>6.6</v>
      </c>
      <c r="G7707" s="19">
        <f>IF(Movies[[#This Row],[rating]]=0,"",Movies[[#This Row],[rating]])</f>
        <v>6.6</v>
      </c>
      <c r="H7707" s="19" t="str">
        <f>IF(Movies[[#This Row],[rating]]=0,"No Rating","Rated")</f>
        <v>Rated</v>
      </c>
      <c r="I7707" s="16" t="s">
        <v>30</v>
      </c>
      <c r="J7707" s="29" t="s">
        <v>511</v>
      </c>
      <c r="K7707" s="19">
        <v>8.7140000000000004</v>
      </c>
      <c r="L7707" s="26">
        <v>339</v>
      </c>
    </row>
    <row r="7708" spans="1:12" x14ac:dyDescent="0.3">
      <c r="A7708" s="14">
        <v>398920</v>
      </c>
      <c r="B7708" s="16" t="s">
        <v>10261</v>
      </c>
      <c r="C7708" s="16" t="s">
        <v>108</v>
      </c>
      <c r="D7708" s="4">
        <v>42753</v>
      </c>
      <c r="E7708" s="23">
        <v>2017</v>
      </c>
      <c r="F7708" s="19">
        <v>6.1</v>
      </c>
      <c r="G7708" s="19">
        <f>IF(Movies[[#This Row],[rating]]=0,"",Movies[[#This Row],[rating]])</f>
        <v>6.1</v>
      </c>
      <c r="H7708" s="19" t="str">
        <f>IF(Movies[[#This Row],[rating]]=0,"No Rating","Rated")</f>
        <v>Rated</v>
      </c>
      <c r="I7708" s="16" t="s">
        <v>30</v>
      </c>
      <c r="J7708" s="29" t="s">
        <v>110</v>
      </c>
      <c r="K7708" s="19">
        <v>8.7140000000000004</v>
      </c>
      <c r="L7708" s="26">
        <v>504</v>
      </c>
    </row>
    <row r="7709" spans="1:12" x14ac:dyDescent="0.3">
      <c r="A7709" s="14">
        <v>432087</v>
      </c>
      <c r="B7709" s="16" t="s">
        <v>10262</v>
      </c>
      <c r="C7709" s="16" t="s">
        <v>108</v>
      </c>
      <c r="D7709" s="4">
        <v>42900</v>
      </c>
      <c r="E7709" s="23">
        <v>2017</v>
      </c>
      <c r="F7709" s="19">
        <v>6.86</v>
      </c>
      <c r="G7709" s="19">
        <f>IF(Movies[[#This Row],[rating]]=0,"",Movies[[#This Row],[rating]])</f>
        <v>6.86</v>
      </c>
      <c r="H7709" s="19" t="str">
        <f>IF(Movies[[#This Row],[rating]]=0,"No Rating","Rated")</f>
        <v>Rated</v>
      </c>
      <c r="I7709" s="16" t="s">
        <v>713</v>
      </c>
      <c r="J7709" s="29" t="s">
        <v>110</v>
      </c>
      <c r="K7709" s="19">
        <v>8.6969999999999992</v>
      </c>
      <c r="L7709" s="26">
        <v>575</v>
      </c>
    </row>
    <row r="7710" spans="1:12" x14ac:dyDescent="0.3">
      <c r="A7710" s="14">
        <v>354285</v>
      </c>
      <c r="B7710" s="16" t="s">
        <v>10263</v>
      </c>
      <c r="C7710" s="16" t="s">
        <v>416</v>
      </c>
      <c r="D7710" s="4">
        <v>42804</v>
      </c>
      <c r="E7710" s="23">
        <v>2017</v>
      </c>
      <c r="F7710" s="19">
        <v>6.4</v>
      </c>
      <c r="G7710" s="19">
        <f>IF(Movies[[#This Row],[rating]]=0,"",Movies[[#This Row],[rating]])</f>
        <v>6.4</v>
      </c>
      <c r="H7710" s="19" t="str">
        <f>IF(Movies[[#This Row],[rating]]=0,"No Rating","Rated")</f>
        <v>Rated</v>
      </c>
      <c r="I7710" s="16" t="s">
        <v>4244</v>
      </c>
      <c r="J7710" s="29" t="s">
        <v>12</v>
      </c>
      <c r="K7710" s="19">
        <v>8.6910000000000007</v>
      </c>
      <c r="L7710" s="26">
        <v>206</v>
      </c>
    </row>
    <row r="7711" spans="1:12" x14ac:dyDescent="0.3">
      <c r="A7711" s="14">
        <v>460024</v>
      </c>
      <c r="B7711" s="16" t="s">
        <v>10264</v>
      </c>
      <c r="C7711" s="16" t="s">
        <v>10</v>
      </c>
      <c r="D7711" s="4">
        <v>42888</v>
      </c>
      <c r="E7711" s="23">
        <v>2017</v>
      </c>
      <c r="F7711" s="19">
        <v>3.5579999999999998</v>
      </c>
      <c r="G7711" s="19">
        <f>IF(Movies[[#This Row],[rating]]=0,"",Movies[[#This Row],[rating]])</f>
        <v>3.5579999999999998</v>
      </c>
      <c r="H7711" s="19" t="str">
        <f>IF(Movies[[#This Row],[rating]]=0,"No Rating","Rated")</f>
        <v>Rated</v>
      </c>
      <c r="I7711" s="16" t="s">
        <v>1337</v>
      </c>
      <c r="J7711" s="29" t="s">
        <v>12</v>
      </c>
      <c r="K7711" s="19">
        <v>8.6679999999999993</v>
      </c>
      <c r="L7711" s="26">
        <v>171</v>
      </c>
    </row>
    <row r="7712" spans="1:12" x14ac:dyDescent="0.3">
      <c r="A7712" s="14">
        <v>399790</v>
      </c>
      <c r="B7712" s="16" t="s">
        <v>10265</v>
      </c>
      <c r="C7712" s="16" t="s">
        <v>9642</v>
      </c>
      <c r="D7712" s="4">
        <v>42880</v>
      </c>
      <c r="E7712" s="23">
        <v>2017</v>
      </c>
      <c r="F7712" s="19">
        <v>6.157</v>
      </c>
      <c r="G7712" s="19">
        <f>IF(Movies[[#This Row],[rating]]=0,"",Movies[[#This Row],[rating]])</f>
        <v>6.157</v>
      </c>
      <c r="H7712" s="19" t="str">
        <f>IF(Movies[[#This Row],[rating]]=0,"No Rating","Rated")</f>
        <v>Rated</v>
      </c>
      <c r="I7712" s="16" t="s">
        <v>189</v>
      </c>
      <c r="J7712" s="29" t="s">
        <v>12</v>
      </c>
      <c r="K7712" s="19">
        <v>8.6590000000000007</v>
      </c>
      <c r="L7712" s="26">
        <v>308</v>
      </c>
    </row>
    <row r="7713" spans="1:12" x14ac:dyDescent="0.3">
      <c r="A7713" s="14">
        <v>493125</v>
      </c>
      <c r="B7713" s="16" t="s">
        <v>10266</v>
      </c>
      <c r="C7713" s="16" t="s">
        <v>94</v>
      </c>
      <c r="D7713" s="4">
        <v>42999</v>
      </c>
      <c r="E7713" s="23">
        <v>2017</v>
      </c>
      <c r="F7713" s="19">
        <v>4</v>
      </c>
      <c r="G7713" s="19">
        <f>IF(Movies[[#This Row],[rating]]=0,"",Movies[[#This Row],[rating]])</f>
        <v>4</v>
      </c>
      <c r="H7713" s="19" t="str">
        <f>IF(Movies[[#This Row],[rating]]=0,"No Rating","Rated")</f>
        <v>Rated</v>
      </c>
      <c r="I7713" s="16" t="s">
        <v>33</v>
      </c>
      <c r="J7713" s="29" t="s">
        <v>96</v>
      </c>
      <c r="K7713" s="19">
        <v>8.6479999999999997</v>
      </c>
      <c r="L7713" s="26">
        <v>1</v>
      </c>
    </row>
    <row r="7714" spans="1:12" x14ac:dyDescent="0.3">
      <c r="A7714" s="14">
        <v>446132</v>
      </c>
      <c r="B7714" s="16" t="s">
        <v>10267</v>
      </c>
      <c r="C7714" s="16" t="s">
        <v>108</v>
      </c>
      <c r="D7714" s="4">
        <v>42998</v>
      </c>
      <c r="E7714" s="23">
        <v>2017</v>
      </c>
      <c r="F7714" s="19">
        <v>5.7</v>
      </c>
      <c r="G7714" s="19">
        <f>IF(Movies[[#This Row],[rating]]=0,"",Movies[[#This Row],[rating]])</f>
        <v>5.7</v>
      </c>
      <c r="H7714" s="19" t="str">
        <f>IF(Movies[[#This Row],[rating]]=0,"No Rating","Rated")</f>
        <v>Rated</v>
      </c>
      <c r="I7714" s="16" t="s">
        <v>33</v>
      </c>
      <c r="J7714" s="29" t="s">
        <v>110</v>
      </c>
      <c r="K7714" s="19">
        <v>8.6479999999999997</v>
      </c>
      <c r="L7714" s="26">
        <v>120</v>
      </c>
    </row>
    <row r="7715" spans="1:12" x14ac:dyDescent="0.3">
      <c r="A7715" s="14">
        <v>423236</v>
      </c>
      <c r="B7715" s="16" t="s">
        <v>10268</v>
      </c>
      <c r="C7715" s="16" t="s">
        <v>3578</v>
      </c>
      <c r="D7715" s="4">
        <v>42860</v>
      </c>
      <c r="E7715" s="23">
        <v>2017</v>
      </c>
      <c r="F7715" s="19">
        <v>6.1</v>
      </c>
      <c r="G7715" s="19">
        <f>IF(Movies[[#This Row],[rating]]=0,"",Movies[[#This Row],[rating]])</f>
        <v>6.1</v>
      </c>
      <c r="H7715" s="19" t="str">
        <f>IF(Movies[[#This Row],[rating]]=0,"No Rating","Rated")</f>
        <v>Rated</v>
      </c>
      <c r="I7715" s="16" t="s">
        <v>10269</v>
      </c>
      <c r="J7715" s="29" t="s">
        <v>578</v>
      </c>
      <c r="K7715" s="19">
        <v>8.6440000000000001</v>
      </c>
      <c r="L7715" s="26">
        <v>161</v>
      </c>
    </row>
    <row r="7716" spans="1:12" x14ac:dyDescent="0.3">
      <c r="A7716" s="14">
        <v>419635</v>
      </c>
      <c r="B7716" s="16" t="s">
        <v>10270</v>
      </c>
      <c r="C7716" s="16" t="s">
        <v>10</v>
      </c>
      <c r="D7716" s="4">
        <v>42986</v>
      </c>
      <c r="E7716" s="23">
        <v>2017</v>
      </c>
      <c r="F7716" s="19">
        <v>6.8029999999999999</v>
      </c>
      <c r="G7716" s="19">
        <f>IF(Movies[[#This Row],[rating]]=0,"",Movies[[#This Row],[rating]])</f>
        <v>6.8029999999999999</v>
      </c>
      <c r="H7716" s="19" t="str">
        <f>IF(Movies[[#This Row],[rating]]=0,"No Rating","Rated")</f>
        <v>Rated</v>
      </c>
      <c r="I7716" s="16" t="s">
        <v>713</v>
      </c>
      <c r="J7716" s="29" t="s">
        <v>12</v>
      </c>
      <c r="K7716" s="19">
        <v>8.6359999999999992</v>
      </c>
      <c r="L7716" s="26">
        <v>447</v>
      </c>
    </row>
    <row r="7717" spans="1:12" x14ac:dyDescent="0.3">
      <c r="A7717" s="14">
        <v>438137</v>
      </c>
      <c r="B7717" s="16" t="s">
        <v>10271</v>
      </c>
      <c r="C7717" s="16" t="s">
        <v>10</v>
      </c>
      <c r="D7717" s="4">
        <v>42765</v>
      </c>
      <c r="E7717" s="23">
        <v>2017</v>
      </c>
      <c r="F7717" s="19">
        <v>7.1589999999999998</v>
      </c>
      <c r="G7717" s="19">
        <f>IF(Movies[[#This Row],[rating]]=0,"",Movies[[#This Row],[rating]])</f>
        <v>7.1589999999999998</v>
      </c>
      <c r="H7717" s="19" t="str">
        <f>IF(Movies[[#This Row],[rating]]=0,"No Rating","Rated")</f>
        <v>Rated</v>
      </c>
      <c r="I7717" s="16" t="s">
        <v>329</v>
      </c>
      <c r="J7717" s="29" t="s">
        <v>12</v>
      </c>
      <c r="K7717" s="19">
        <v>8.6259999999999994</v>
      </c>
      <c r="L7717" s="26">
        <v>66</v>
      </c>
    </row>
    <row r="7718" spans="1:12" x14ac:dyDescent="0.3">
      <c r="A7718" s="14">
        <v>441881</v>
      </c>
      <c r="B7718" s="16" t="s">
        <v>10272</v>
      </c>
      <c r="C7718" s="16" t="s">
        <v>595</v>
      </c>
      <c r="D7718" s="4">
        <v>42908</v>
      </c>
      <c r="E7718" s="23">
        <v>2017</v>
      </c>
      <c r="F7718" s="19">
        <v>5.4</v>
      </c>
      <c r="G7718" s="19">
        <f>IF(Movies[[#This Row],[rating]]=0,"",Movies[[#This Row],[rating]])</f>
        <v>5.4</v>
      </c>
      <c r="H7718" s="19" t="str">
        <f>IF(Movies[[#This Row],[rating]]=0,"No Rating","Rated")</f>
        <v>Rated</v>
      </c>
      <c r="I7718" s="16" t="s">
        <v>688</v>
      </c>
      <c r="J7718" s="29" t="s">
        <v>142</v>
      </c>
      <c r="K7718" s="19">
        <v>8.6229999999999993</v>
      </c>
      <c r="L7718" s="26">
        <v>88</v>
      </c>
    </row>
    <row r="7719" spans="1:12" x14ac:dyDescent="0.3">
      <c r="A7719" s="14">
        <v>482598</v>
      </c>
      <c r="B7719" s="16" t="s">
        <v>10273</v>
      </c>
      <c r="C7719" s="16" t="s">
        <v>94</v>
      </c>
      <c r="D7719" s="4">
        <v>42963</v>
      </c>
      <c r="E7719" s="23">
        <v>2017</v>
      </c>
      <c r="F7719" s="19">
        <v>6.5</v>
      </c>
      <c r="G7719" s="19">
        <f>IF(Movies[[#This Row],[rating]]=0,"",Movies[[#This Row],[rating]])</f>
        <v>6.5</v>
      </c>
      <c r="H7719" s="19" t="str">
        <f>IF(Movies[[#This Row],[rating]]=0,"No Rating","Rated")</f>
        <v>Rated</v>
      </c>
      <c r="I7719" s="16" t="s">
        <v>49</v>
      </c>
      <c r="J7719" s="29" t="s">
        <v>96</v>
      </c>
      <c r="K7719" s="19">
        <v>8.6110000000000007</v>
      </c>
      <c r="L7719" s="26">
        <v>2</v>
      </c>
    </row>
    <row r="7720" spans="1:12" x14ac:dyDescent="0.3">
      <c r="A7720" s="14">
        <v>455974</v>
      </c>
      <c r="B7720" s="16" t="s">
        <v>10274</v>
      </c>
      <c r="C7720" s="16" t="s">
        <v>584</v>
      </c>
      <c r="D7720" s="4">
        <v>43010</v>
      </c>
      <c r="E7720" s="23">
        <v>2017</v>
      </c>
      <c r="F7720" s="19">
        <v>6.7</v>
      </c>
      <c r="G7720" s="19">
        <f>IF(Movies[[#This Row],[rating]]=0,"",Movies[[#This Row],[rating]])</f>
        <v>6.7</v>
      </c>
      <c r="H7720" s="19" t="str">
        <f>IF(Movies[[#This Row],[rating]]=0,"No Rating","Rated")</f>
        <v>Rated</v>
      </c>
      <c r="I7720" s="16" t="s">
        <v>2461</v>
      </c>
      <c r="J7720" s="29" t="s">
        <v>286</v>
      </c>
      <c r="K7720" s="19">
        <v>8.6010000000000009</v>
      </c>
      <c r="L7720" s="26">
        <v>227</v>
      </c>
    </row>
    <row r="7721" spans="1:12" x14ac:dyDescent="0.3">
      <c r="A7721" s="14">
        <v>441906</v>
      </c>
      <c r="B7721" s="16" t="s">
        <v>10275</v>
      </c>
      <c r="C7721" s="16" t="s">
        <v>595</v>
      </c>
      <c r="D7721" s="4">
        <v>42951</v>
      </c>
      <c r="E7721" s="23">
        <v>2017</v>
      </c>
      <c r="F7721" s="19">
        <v>6.5</v>
      </c>
      <c r="G7721" s="19">
        <f>IF(Movies[[#This Row],[rating]]=0,"",Movies[[#This Row],[rating]])</f>
        <v>6.5</v>
      </c>
      <c r="H7721" s="19" t="str">
        <f>IF(Movies[[#This Row],[rating]]=0,"No Rating","Rated")</f>
        <v>Rated</v>
      </c>
      <c r="I7721" s="16" t="s">
        <v>197</v>
      </c>
      <c r="J7721" s="29" t="s">
        <v>142</v>
      </c>
      <c r="K7721" s="19">
        <v>8.5960000000000001</v>
      </c>
      <c r="L7721" s="26">
        <v>191</v>
      </c>
    </row>
    <row r="7722" spans="1:12" x14ac:dyDescent="0.3">
      <c r="A7722" s="14">
        <v>468988</v>
      </c>
      <c r="B7722" s="16" t="s">
        <v>10276</v>
      </c>
      <c r="C7722" s="16" t="s">
        <v>877</v>
      </c>
      <c r="D7722" s="4">
        <v>42978</v>
      </c>
      <c r="E7722" s="23">
        <v>2017</v>
      </c>
      <c r="F7722" s="19">
        <v>6.3</v>
      </c>
      <c r="G7722" s="19">
        <f>IF(Movies[[#This Row],[rating]]=0,"",Movies[[#This Row],[rating]])</f>
        <v>6.3</v>
      </c>
      <c r="H7722" s="19" t="str">
        <f>IF(Movies[[#This Row],[rating]]=0,"No Rating","Rated")</f>
        <v>Rated</v>
      </c>
      <c r="I7722" s="16" t="s">
        <v>10277</v>
      </c>
      <c r="J7722" s="29" t="s">
        <v>774</v>
      </c>
      <c r="K7722" s="19">
        <v>8.5830000000000002</v>
      </c>
      <c r="L7722" s="26">
        <v>95</v>
      </c>
    </row>
    <row r="7723" spans="1:12" x14ac:dyDescent="0.3">
      <c r="A7723" s="14">
        <v>359228</v>
      </c>
      <c r="B7723" s="16" t="s">
        <v>10278</v>
      </c>
      <c r="C7723" s="16" t="s">
        <v>4295</v>
      </c>
      <c r="D7723" s="4">
        <v>42937</v>
      </c>
      <c r="E7723" s="23">
        <v>2017</v>
      </c>
      <c r="F7723" s="19">
        <v>5.7</v>
      </c>
      <c r="G7723" s="19">
        <f>IF(Movies[[#This Row],[rating]]=0,"",Movies[[#This Row],[rating]])</f>
        <v>5.7</v>
      </c>
      <c r="H7723" s="19" t="str">
        <f>IF(Movies[[#This Row],[rating]]=0,"No Rating","Rated")</f>
        <v>Rated</v>
      </c>
      <c r="I7723" s="16" t="s">
        <v>178</v>
      </c>
      <c r="J7723" s="29" t="s">
        <v>12</v>
      </c>
      <c r="K7723" s="19">
        <v>8.5830000000000002</v>
      </c>
      <c r="L7723" s="26">
        <v>196</v>
      </c>
    </row>
    <row r="7724" spans="1:12" x14ac:dyDescent="0.3">
      <c r="A7724" s="14">
        <v>433471</v>
      </c>
      <c r="B7724" s="16" t="s">
        <v>10279</v>
      </c>
      <c r="C7724" s="16" t="s">
        <v>10</v>
      </c>
      <c r="D7724" s="4">
        <v>42902</v>
      </c>
      <c r="E7724" s="23">
        <v>2017</v>
      </c>
      <c r="F7724" s="19">
        <v>7.5220000000000002</v>
      </c>
      <c r="G7724" s="19">
        <f>IF(Movies[[#This Row],[rating]]=0,"",Movies[[#This Row],[rating]])</f>
        <v>7.5220000000000002</v>
      </c>
      <c r="H7724" s="19" t="str">
        <f>IF(Movies[[#This Row],[rating]]=0,"No Rating","Rated")</f>
        <v>Rated</v>
      </c>
      <c r="I7724" s="16" t="s">
        <v>10019</v>
      </c>
      <c r="J7724" s="29" t="s">
        <v>12</v>
      </c>
      <c r="K7724" s="19">
        <v>8.5459999999999994</v>
      </c>
      <c r="L7724" s="26">
        <v>395</v>
      </c>
    </row>
    <row r="7725" spans="1:12" x14ac:dyDescent="0.3">
      <c r="A7725" s="14">
        <v>437036</v>
      </c>
      <c r="B7725" s="16" t="s">
        <v>10280</v>
      </c>
      <c r="C7725" s="16" t="s">
        <v>6361</v>
      </c>
      <c r="D7725" s="4">
        <v>43056</v>
      </c>
      <c r="E7725" s="23">
        <v>2017</v>
      </c>
      <c r="F7725" s="19">
        <v>6.2270000000000003</v>
      </c>
      <c r="G7725" s="19">
        <f>IF(Movies[[#This Row],[rating]]=0,"",Movies[[#This Row],[rating]])</f>
        <v>6.2270000000000003</v>
      </c>
      <c r="H7725" s="19" t="str">
        <f>IF(Movies[[#This Row],[rating]]=0,"No Rating","Rated")</f>
        <v>Rated</v>
      </c>
      <c r="I7725" s="16" t="s">
        <v>49</v>
      </c>
      <c r="J7725" s="29" t="s">
        <v>34</v>
      </c>
      <c r="K7725" s="19">
        <v>8.5399999999999991</v>
      </c>
      <c r="L7725" s="26">
        <v>269</v>
      </c>
    </row>
    <row r="7726" spans="1:12" x14ac:dyDescent="0.3">
      <c r="A7726" s="14">
        <v>422347</v>
      </c>
      <c r="B7726" s="16" t="s">
        <v>10281</v>
      </c>
      <c r="C7726" s="16" t="s">
        <v>144</v>
      </c>
      <c r="D7726" s="4">
        <v>42791</v>
      </c>
      <c r="E7726" s="23">
        <v>2017</v>
      </c>
      <c r="F7726" s="19">
        <v>6.9</v>
      </c>
      <c r="G7726" s="19">
        <f>IF(Movies[[#This Row],[rating]]=0,"",Movies[[#This Row],[rating]])</f>
        <v>6.9</v>
      </c>
      <c r="H7726" s="19" t="str">
        <f>IF(Movies[[#This Row],[rating]]=0,"No Rating","Rated")</f>
        <v>Rated</v>
      </c>
      <c r="I7726" s="16" t="s">
        <v>8931</v>
      </c>
      <c r="J7726" s="29" t="s">
        <v>146</v>
      </c>
      <c r="K7726" s="19">
        <v>8.5370000000000008</v>
      </c>
      <c r="L7726" s="26">
        <v>47</v>
      </c>
    </row>
    <row r="7727" spans="1:12" x14ac:dyDescent="0.3">
      <c r="A7727" s="14">
        <v>457962</v>
      </c>
      <c r="B7727" s="16" t="s">
        <v>10282</v>
      </c>
      <c r="C7727" s="16" t="s">
        <v>172</v>
      </c>
      <c r="D7727" s="4">
        <v>42895</v>
      </c>
      <c r="E7727" s="23">
        <v>2017</v>
      </c>
      <c r="F7727" s="19">
        <v>5.9</v>
      </c>
      <c r="G7727" s="19">
        <f>IF(Movies[[#This Row],[rating]]=0,"",Movies[[#This Row],[rating]])</f>
        <v>5.9</v>
      </c>
      <c r="H7727" s="19" t="str">
        <f>IF(Movies[[#This Row],[rating]]=0,"No Rating","Rated")</f>
        <v>Rated</v>
      </c>
      <c r="I7727" s="16" t="s">
        <v>4901</v>
      </c>
      <c r="J7727" s="29" t="s">
        <v>12</v>
      </c>
      <c r="K7727" s="19">
        <v>8.5350000000000001</v>
      </c>
      <c r="L7727" s="26">
        <v>425</v>
      </c>
    </row>
    <row r="7728" spans="1:12" x14ac:dyDescent="0.3">
      <c r="A7728" s="14">
        <v>429765</v>
      </c>
      <c r="B7728" s="16" t="s">
        <v>10283</v>
      </c>
      <c r="C7728" s="16" t="s">
        <v>367</v>
      </c>
      <c r="D7728" s="4">
        <v>42831</v>
      </c>
      <c r="E7728" s="23">
        <v>2017</v>
      </c>
      <c r="F7728" s="19">
        <v>7.2</v>
      </c>
      <c r="G7728" s="19">
        <f>IF(Movies[[#This Row],[rating]]=0,"",Movies[[#This Row],[rating]])</f>
        <v>7.2</v>
      </c>
      <c r="H7728" s="19" t="str">
        <f>IF(Movies[[#This Row],[rating]]=0,"No Rating","Rated")</f>
        <v>Rated</v>
      </c>
      <c r="I7728" s="16" t="s">
        <v>49</v>
      </c>
      <c r="J7728" s="29" t="s">
        <v>12</v>
      </c>
      <c r="K7728" s="19">
        <v>8.5340000000000007</v>
      </c>
      <c r="L7728" s="26">
        <v>144</v>
      </c>
    </row>
    <row r="7729" spans="1:12" x14ac:dyDescent="0.3">
      <c r="A7729" s="14">
        <v>464733</v>
      </c>
      <c r="B7729" s="16" t="s">
        <v>10284</v>
      </c>
      <c r="C7729" s="16" t="s">
        <v>1845</v>
      </c>
      <c r="D7729" s="4">
        <v>43014</v>
      </c>
      <c r="E7729" s="23">
        <v>2017</v>
      </c>
      <c r="F7729" s="19">
        <v>6.7</v>
      </c>
      <c r="G7729" s="19">
        <f>IF(Movies[[#This Row],[rating]]=0,"",Movies[[#This Row],[rating]])</f>
        <v>6.7</v>
      </c>
      <c r="H7729" s="19" t="str">
        <f>IF(Movies[[#This Row],[rating]]=0,"No Rating","Rated")</f>
        <v>Rated</v>
      </c>
      <c r="I7729" s="16" t="s">
        <v>49</v>
      </c>
      <c r="J7729" s="29" t="s">
        <v>12</v>
      </c>
      <c r="K7729" s="19">
        <v>8.5299999999999994</v>
      </c>
      <c r="L7729" s="26">
        <v>83</v>
      </c>
    </row>
    <row r="7730" spans="1:12" x14ac:dyDescent="0.3">
      <c r="A7730" s="14">
        <v>450806</v>
      </c>
      <c r="B7730" s="16" t="s">
        <v>10285</v>
      </c>
      <c r="C7730" s="16" t="s">
        <v>10</v>
      </c>
      <c r="D7730" s="4">
        <v>42972</v>
      </c>
      <c r="E7730" s="23">
        <v>2017</v>
      </c>
      <c r="F7730" s="19">
        <v>6.2</v>
      </c>
      <c r="G7730" s="19">
        <f>IF(Movies[[#This Row],[rating]]=0,"",Movies[[#This Row],[rating]])</f>
        <v>6.2</v>
      </c>
      <c r="H7730" s="19" t="str">
        <f>IF(Movies[[#This Row],[rating]]=0,"No Rating","Rated")</f>
        <v>Rated</v>
      </c>
      <c r="I7730" s="16" t="s">
        <v>713</v>
      </c>
      <c r="J7730" s="29" t="s">
        <v>12</v>
      </c>
      <c r="K7730" s="19">
        <v>8.5299999999999994</v>
      </c>
      <c r="L7730" s="26">
        <v>60</v>
      </c>
    </row>
    <row r="7731" spans="1:12" x14ac:dyDescent="0.3">
      <c r="A7731" s="14">
        <v>434724</v>
      </c>
      <c r="B7731" s="16" t="s">
        <v>10286</v>
      </c>
      <c r="C7731" s="16" t="s">
        <v>94</v>
      </c>
      <c r="D7731" s="4">
        <v>42753</v>
      </c>
      <c r="E7731" s="23">
        <v>2017</v>
      </c>
      <c r="F7731" s="19">
        <v>7.5</v>
      </c>
      <c r="G7731" s="19">
        <f>IF(Movies[[#This Row],[rating]]=0,"",Movies[[#This Row],[rating]])</f>
        <v>7.5</v>
      </c>
      <c r="H7731" s="19" t="str">
        <f>IF(Movies[[#This Row],[rating]]=0,"No Rating","Rated")</f>
        <v>Rated</v>
      </c>
      <c r="I7731" s="16" t="s">
        <v>6467</v>
      </c>
      <c r="J7731" s="29" t="s">
        <v>96</v>
      </c>
      <c r="K7731" s="19">
        <v>8.4949999999999992</v>
      </c>
      <c r="L7731" s="26">
        <v>81</v>
      </c>
    </row>
    <row r="7732" spans="1:12" x14ac:dyDescent="0.3">
      <c r="A7732" s="14">
        <v>317091</v>
      </c>
      <c r="B7732" s="16" t="s">
        <v>10287</v>
      </c>
      <c r="C7732" s="16" t="s">
        <v>14</v>
      </c>
      <c r="D7732" s="4">
        <v>43046</v>
      </c>
      <c r="E7732" s="23">
        <v>2017</v>
      </c>
      <c r="F7732" s="19">
        <v>5.3</v>
      </c>
      <c r="G7732" s="19">
        <f>IF(Movies[[#This Row],[rating]]=0,"",Movies[[#This Row],[rating]])</f>
        <v>5.3</v>
      </c>
      <c r="H7732" s="19" t="str">
        <f>IF(Movies[[#This Row],[rating]]=0,"No Rating","Rated")</f>
        <v>Rated</v>
      </c>
      <c r="I7732" s="16" t="s">
        <v>317</v>
      </c>
      <c r="J7732" s="29" t="s">
        <v>12</v>
      </c>
      <c r="K7732" s="19">
        <v>8.4949999999999992</v>
      </c>
      <c r="L7732" s="26">
        <v>652</v>
      </c>
    </row>
    <row r="7733" spans="1:12" x14ac:dyDescent="0.3">
      <c r="A7733" s="14">
        <v>497803</v>
      </c>
      <c r="B7733" s="16" t="s">
        <v>10288</v>
      </c>
      <c r="C7733" s="16" t="s">
        <v>94</v>
      </c>
      <c r="D7733" s="4">
        <v>42912</v>
      </c>
      <c r="E7733" s="23">
        <v>2017</v>
      </c>
      <c r="F7733" s="19">
        <v>5</v>
      </c>
      <c r="G7733" s="19">
        <f>IF(Movies[[#This Row],[rating]]=0,"",Movies[[#This Row],[rating]])</f>
        <v>5</v>
      </c>
      <c r="H7733" s="19" t="str">
        <f>IF(Movies[[#This Row],[rating]]=0,"No Rating","Rated")</f>
        <v>Rated</v>
      </c>
      <c r="I7733" s="16" t="s">
        <v>33</v>
      </c>
      <c r="J7733" s="29" t="s">
        <v>96</v>
      </c>
      <c r="K7733" s="19">
        <v>8.4909999999999997</v>
      </c>
      <c r="L7733" s="26">
        <v>3</v>
      </c>
    </row>
    <row r="7734" spans="1:12" x14ac:dyDescent="0.3">
      <c r="A7734" s="14">
        <v>421471</v>
      </c>
      <c r="B7734" s="16" t="s">
        <v>10289</v>
      </c>
      <c r="C7734" s="16" t="s">
        <v>10</v>
      </c>
      <c r="D7734" s="4">
        <v>42810</v>
      </c>
      <c r="E7734" s="23">
        <v>2017</v>
      </c>
      <c r="F7734" s="19">
        <v>6.4</v>
      </c>
      <c r="G7734" s="19">
        <f>IF(Movies[[#This Row],[rating]]=0,"",Movies[[#This Row],[rating]])</f>
        <v>6.4</v>
      </c>
      <c r="H7734" s="19" t="str">
        <f>IF(Movies[[#This Row],[rating]]=0,"No Rating","Rated")</f>
        <v>Rated</v>
      </c>
      <c r="I7734" s="16" t="s">
        <v>180</v>
      </c>
      <c r="J7734" s="29" t="s">
        <v>12</v>
      </c>
      <c r="K7734" s="19">
        <v>8.484</v>
      </c>
      <c r="L7734" s="26">
        <v>263</v>
      </c>
    </row>
    <row r="7735" spans="1:12" x14ac:dyDescent="0.3">
      <c r="A7735" s="14">
        <v>447427</v>
      </c>
      <c r="B7735" s="16" t="s">
        <v>10290</v>
      </c>
      <c r="C7735" s="16" t="s">
        <v>416</v>
      </c>
      <c r="D7735" s="4">
        <v>42795</v>
      </c>
      <c r="E7735" s="23">
        <v>2017</v>
      </c>
      <c r="F7735" s="19">
        <v>4.5999999999999996</v>
      </c>
      <c r="G7735" s="19">
        <f>IF(Movies[[#This Row],[rating]]=0,"",Movies[[#This Row],[rating]])</f>
        <v>4.5999999999999996</v>
      </c>
      <c r="H7735" s="19" t="str">
        <f>IF(Movies[[#This Row],[rating]]=0,"No Rating","Rated")</f>
        <v>Rated</v>
      </c>
      <c r="I7735" s="16" t="s">
        <v>777</v>
      </c>
      <c r="J7735" s="29" t="s">
        <v>12</v>
      </c>
      <c r="K7735" s="19">
        <v>8.4629999999999992</v>
      </c>
      <c r="L7735" s="26">
        <v>74</v>
      </c>
    </row>
    <row r="7736" spans="1:12" x14ac:dyDescent="0.3">
      <c r="A7736" s="14">
        <v>346034</v>
      </c>
      <c r="B7736" s="16" t="s">
        <v>10291</v>
      </c>
      <c r="C7736" s="16" t="s">
        <v>74</v>
      </c>
      <c r="D7736" s="4">
        <v>42827</v>
      </c>
      <c r="E7736" s="23">
        <v>2017</v>
      </c>
      <c r="F7736" s="19">
        <v>7.6</v>
      </c>
      <c r="G7736" s="19">
        <f>IF(Movies[[#This Row],[rating]]=0,"",Movies[[#This Row],[rating]])</f>
        <v>7.6</v>
      </c>
      <c r="H7736" s="19" t="str">
        <f>IF(Movies[[#This Row],[rating]]=0,"No Rating","Rated")</f>
        <v>Rated</v>
      </c>
      <c r="I7736" s="16" t="s">
        <v>438</v>
      </c>
      <c r="J7736" s="29" t="s">
        <v>34</v>
      </c>
      <c r="K7736" s="19">
        <v>8.4540000000000006</v>
      </c>
      <c r="L7736" s="26">
        <v>123</v>
      </c>
    </row>
    <row r="7737" spans="1:12" x14ac:dyDescent="0.3">
      <c r="A7737" s="14">
        <v>464111</v>
      </c>
      <c r="B7737" s="16" t="s">
        <v>10292</v>
      </c>
      <c r="C7737" s="16" t="s">
        <v>432</v>
      </c>
      <c r="D7737" s="4">
        <v>42928</v>
      </c>
      <c r="E7737" s="23">
        <v>2017</v>
      </c>
      <c r="F7737" s="19">
        <v>7</v>
      </c>
      <c r="G7737" s="19">
        <f>IF(Movies[[#This Row],[rating]]=0,"",Movies[[#This Row],[rating]])</f>
        <v>7</v>
      </c>
      <c r="H7737" s="19" t="str">
        <f>IF(Movies[[#This Row],[rating]]=0,"No Rating","Rated")</f>
        <v>Rated</v>
      </c>
      <c r="I7737" s="16" t="s">
        <v>175</v>
      </c>
      <c r="J7737" s="29" t="s">
        <v>12</v>
      </c>
      <c r="K7737" s="19">
        <v>8.4499999999999993</v>
      </c>
      <c r="L7737" s="26">
        <v>167</v>
      </c>
    </row>
    <row r="7738" spans="1:12" x14ac:dyDescent="0.3">
      <c r="A7738" s="14">
        <v>427033</v>
      </c>
      <c r="B7738" s="16" t="s">
        <v>10293</v>
      </c>
      <c r="C7738" s="16" t="s">
        <v>284</v>
      </c>
      <c r="D7738" s="4">
        <v>43090</v>
      </c>
      <c r="E7738" s="23">
        <v>2017</v>
      </c>
      <c r="F7738" s="19">
        <v>7.3159999999999998</v>
      </c>
      <c r="G7738" s="19">
        <f>IF(Movies[[#This Row],[rating]]=0,"",Movies[[#This Row],[rating]])</f>
        <v>7.3159999999999998</v>
      </c>
      <c r="H7738" s="19" t="str">
        <f>IF(Movies[[#This Row],[rating]]=0,"No Rating","Rated")</f>
        <v>Rated</v>
      </c>
      <c r="I7738" s="16" t="s">
        <v>49</v>
      </c>
      <c r="J7738" s="29" t="s">
        <v>286</v>
      </c>
      <c r="K7738" s="19">
        <v>8.4489999999999998</v>
      </c>
      <c r="L7738" s="26">
        <v>291</v>
      </c>
    </row>
    <row r="7739" spans="1:12" x14ac:dyDescent="0.3">
      <c r="A7739" s="14">
        <v>457251</v>
      </c>
      <c r="B7739" s="16" t="s">
        <v>7184</v>
      </c>
      <c r="C7739" s="16" t="s">
        <v>411</v>
      </c>
      <c r="D7739" s="4">
        <v>43084</v>
      </c>
      <c r="E7739" s="23">
        <v>2017</v>
      </c>
      <c r="F7739" s="19">
        <v>7.3</v>
      </c>
      <c r="G7739" s="19">
        <f>IF(Movies[[#This Row],[rating]]=0,"",Movies[[#This Row],[rating]])</f>
        <v>7.3</v>
      </c>
      <c r="H7739" s="19" t="str">
        <f>IF(Movies[[#This Row],[rating]]=0,"No Rating","Rated")</f>
        <v>Rated</v>
      </c>
      <c r="I7739" s="16" t="s">
        <v>189</v>
      </c>
      <c r="J7739" s="29" t="s">
        <v>342</v>
      </c>
      <c r="K7739" s="19">
        <v>8.4459999999999997</v>
      </c>
      <c r="L7739" s="26">
        <v>94</v>
      </c>
    </row>
    <row r="7740" spans="1:12" x14ac:dyDescent="0.3">
      <c r="A7740" s="14">
        <v>468212</v>
      </c>
      <c r="B7740" s="16" t="s">
        <v>10294</v>
      </c>
      <c r="C7740" s="16" t="s">
        <v>1540</v>
      </c>
      <c r="D7740" s="4">
        <v>43075</v>
      </c>
      <c r="E7740" s="23">
        <v>2017</v>
      </c>
      <c r="F7740" s="19">
        <v>5.9</v>
      </c>
      <c r="G7740" s="19">
        <f>IF(Movies[[#This Row],[rating]]=0,"",Movies[[#This Row],[rating]])</f>
        <v>5.9</v>
      </c>
      <c r="H7740" s="19" t="str">
        <f>IF(Movies[[#This Row],[rating]]=0,"No Rating","Rated")</f>
        <v>Rated</v>
      </c>
      <c r="I7740" s="16" t="s">
        <v>1027</v>
      </c>
      <c r="J7740" s="29" t="s">
        <v>110</v>
      </c>
      <c r="K7740" s="19">
        <v>8.4390000000000001</v>
      </c>
      <c r="L7740" s="26">
        <v>117</v>
      </c>
    </row>
    <row r="7741" spans="1:12" x14ac:dyDescent="0.3">
      <c r="A7741" s="14">
        <v>441889</v>
      </c>
      <c r="B7741" s="16" t="s">
        <v>10295</v>
      </c>
      <c r="C7741" s="16" t="s">
        <v>595</v>
      </c>
      <c r="D7741" s="4">
        <v>43027</v>
      </c>
      <c r="E7741" s="23">
        <v>2017</v>
      </c>
      <c r="F7741" s="19">
        <v>7.3</v>
      </c>
      <c r="G7741" s="19">
        <f>IF(Movies[[#This Row],[rating]]=0,"",Movies[[#This Row],[rating]])</f>
        <v>7.3</v>
      </c>
      <c r="H7741" s="19" t="str">
        <f>IF(Movies[[#This Row],[rating]]=0,"No Rating","Rated")</f>
        <v>Rated</v>
      </c>
      <c r="I7741" s="16" t="s">
        <v>550</v>
      </c>
      <c r="J7741" s="29" t="s">
        <v>142</v>
      </c>
      <c r="K7741" s="19">
        <v>8.4390000000000001</v>
      </c>
      <c r="L7741" s="26">
        <v>170</v>
      </c>
    </row>
    <row r="7742" spans="1:12" x14ac:dyDescent="0.3">
      <c r="A7742" s="14">
        <v>432615</v>
      </c>
      <c r="B7742" s="16" t="s">
        <v>10296</v>
      </c>
      <c r="C7742" s="16" t="s">
        <v>10</v>
      </c>
      <c r="D7742" s="4">
        <v>42810</v>
      </c>
      <c r="E7742" s="23">
        <v>2017</v>
      </c>
      <c r="F7742" s="19">
        <v>7.7</v>
      </c>
      <c r="G7742" s="19">
        <f>IF(Movies[[#This Row],[rating]]=0,"",Movies[[#This Row],[rating]])</f>
        <v>7.7</v>
      </c>
      <c r="H7742" s="19" t="str">
        <f>IF(Movies[[#This Row],[rating]]=0,"No Rating","Rated")</f>
        <v>Rated</v>
      </c>
      <c r="I7742" s="16" t="s">
        <v>329</v>
      </c>
      <c r="J7742" s="29" t="s">
        <v>12</v>
      </c>
      <c r="K7742" s="19">
        <v>8.4260000000000002</v>
      </c>
      <c r="L7742" s="26">
        <v>120</v>
      </c>
    </row>
    <row r="7743" spans="1:12" x14ac:dyDescent="0.3">
      <c r="A7743" s="14">
        <v>469980</v>
      </c>
      <c r="B7743" s="16" t="s">
        <v>10297</v>
      </c>
      <c r="C7743" s="16" t="s">
        <v>416</v>
      </c>
      <c r="D7743" s="4">
        <v>42953</v>
      </c>
      <c r="E7743" s="23">
        <v>2017</v>
      </c>
      <c r="F7743" s="19">
        <v>7.67</v>
      </c>
      <c r="G7743" s="19">
        <f>IF(Movies[[#This Row],[rating]]=0,"",Movies[[#This Row],[rating]])</f>
        <v>7.67</v>
      </c>
      <c r="H7743" s="19" t="str">
        <f>IF(Movies[[#This Row],[rating]]=0,"No Rating","Rated")</f>
        <v>Rated</v>
      </c>
      <c r="I7743" s="16" t="s">
        <v>329</v>
      </c>
      <c r="J7743" s="29" t="s">
        <v>12</v>
      </c>
      <c r="K7743" s="19">
        <v>8.4239999999999995</v>
      </c>
      <c r="L7743" s="26">
        <v>115</v>
      </c>
    </row>
    <row r="7744" spans="1:12" x14ac:dyDescent="0.3">
      <c r="A7744" s="14">
        <v>429174</v>
      </c>
      <c r="B7744" s="16" t="s">
        <v>10298</v>
      </c>
      <c r="C7744" s="16" t="s">
        <v>10299</v>
      </c>
      <c r="D7744" s="4">
        <v>42887</v>
      </c>
      <c r="E7744" s="23">
        <v>2017</v>
      </c>
      <c r="F7744" s="19">
        <v>7.3319999999999999</v>
      </c>
      <c r="G7744" s="19">
        <f>IF(Movies[[#This Row],[rating]]=0,"",Movies[[#This Row],[rating]])</f>
        <v>7.3319999999999999</v>
      </c>
      <c r="H7744" s="19" t="str">
        <f>IF(Movies[[#This Row],[rating]]=0,"No Rating","Rated")</f>
        <v>Rated</v>
      </c>
      <c r="I7744" s="16" t="s">
        <v>49</v>
      </c>
      <c r="J7744" s="29" t="s">
        <v>774</v>
      </c>
      <c r="K7744" s="19">
        <v>8.4220000000000006</v>
      </c>
      <c r="L7744" s="26">
        <v>754</v>
      </c>
    </row>
    <row r="7745" spans="1:12" x14ac:dyDescent="0.3">
      <c r="A7745" s="14">
        <v>605928</v>
      </c>
      <c r="B7745" s="16" t="s">
        <v>10300</v>
      </c>
      <c r="C7745" s="16" t="s">
        <v>10</v>
      </c>
      <c r="D7745" s="4">
        <v>42913</v>
      </c>
      <c r="E7745" s="23">
        <v>2017</v>
      </c>
      <c r="F7745" s="19">
        <v>8.6999999999999993</v>
      </c>
      <c r="G7745" s="19">
        <f>IF(Movies[[#This Row],[rating]]=0,"",Movies[[#This Row],[rating]])</f>
        <v>8.6999999999999993</v>
      </c>
      <c r="H7745" s="19" t="str">
        <f>IF(Movies[[#This Row],[rating]]=0,"No Rating","Rated")</f>
        <v>Rated</v>
      </c>
      <c r="I7745" s="16" t="s">
        <v>329</v>
      </c>
      <c r="J7745" s="29" t="s">
        <v>12</v>
      </c>
      <c r="K7745" s="19">
        <v>8.4179999999999993</v>
      </c>
      <c r="L7745" s="26">
        <v>13</v>
      </c>
    </row>
    <row r="7746" spans="1:12" x14ac:dyDescent="0.3">
      <c r="A7746" s="14">
        <v>488067</v>
      </c>
      <c r="B7746" s="16" t="s">
        <v>10301</v>
      </c>
      <c r="C7746" s="16" t="s">
        <v>10</v>
      </c>
      <c r="D7746" s="4">
        <v>43079</v>
      </c>
      <c r="E7746" s="23">
        <v>2017</v>
      </c>
      <c r="F7746" s="19">
        <v>5.7</v>
      </c>
      <c r="G7746" s="19">
        <f>IF(Movies[[#This Row],[rating]]=0,"",Movies[[#This Row],[rating]])</f>
        <v>5.7</v>
      </c>
      <c r="H7746" s="19" t="str">
        <f>IF(Movies[[#This Row],[rating]]=0,"No Rating","Rated")</f>
        <v>Rated</v>
      </c>
      <c r="I7746" s="16" t="s">
        <v>6130</v>
      </c>
      <c r="J7746" s="29" t="s">
        <v>12</v>
      </c>
      <c r="K7746" s="19">
        <v>8.4169999999999998</v>
      </c>
      <c r="L7746" s="26">
        <v>45</v>
      </c>
    </row>
    <row r="7747" spans="1:12" x14ac:dyDescent="0.3">
      <c r="A7747" s="14">
        <v>438634</v>
      </c>
      <c r="B7747" s="16" t="s">
        <v>10302</v>
      </c>
      <c r="C7747" s="16" t="s">
        <v>51</v>
      </c>
      <c r="D7747" s="4">
        <v>42818</v>
      </c>
      <c r="E7747" s="23">
        <v>2017</v>
      </c>
      <c r="F7747" s="19">
        <v>7.1</v>
      </c>
      <c r="G7747" s="19">
        <f>IF(Movies[[#This Row],[rating]]=0,"",Movies[[#This Row],[rating]])</f>
        <v>7.1</v>
      </c>
      <c r="H7747" s="19" t="str">
        <f>IF(Movies[[#This Row],[rating]]=0,"No Rating","Rated")</f>
        <v>Rated</v>
      </c>
      <c r="I7747" s="16" t="s">
        <v>49</v>
      </c>
      <c r="J7747" s="29" t="s">
        <v>1262</v>
      </c>
      <c r="K7747" s="19">
        <v>8.4079999999999995</v>
      </c>
      <c r="L7747" s="26">
        <v>205</v>
      </c>
    </row>
    <row r="7748" spans="1:12" x14ac:dyDescent="0.3">
      <c r="A7748" s="14">
        <v>467342</v>
      </c>
      <c r="B7748" s="16" t="s">
        <v>10303</v>
      </c>
      <c r="C7748" s="16" t="s">
        <v>10</v>
      </c>
      <c r="D7748" s="4">
        <v>42999</v>
      </c>
      <c r="E7748" s="23">
        <v>2017</v>
      </c>
      <c r="F7748" s="19">
        <v>5.4</v>
      </c>
      <c r="G7748" s="19">
        <f>IF(Movies[[#This Row],[rating]]=0,"",Movies[[#This Row],[rating]])</f>
        <v>5.4</v>
      </c>
      <c r="H7748" s="19" t="str">
        <f>IF(Movies[[#This Row],[rating]]=0,"No Rating","Rated")</f>
        <v>Rated</v>
      </c>
      <c r="I7748" s="16" t="s">
        <v>423</v>
      </c>
      <c r="J7748" s="29" t="s">
        <v>12</v>
      </c>
      <c r="K7748" s="19">
        <v>8.4009999999999998</v>
      </c>
      <c r="L7748" s="26">
        <v>98</v>
      </c>
    </row>
    <row r="7749" spans="1:12" x14ac:dyDescent="0.3">
      <c r="A7749" s="14">
        <v>436827</v>
      </c>
      <c r="B7749" s="16" t="s">
        <v>10304</v>
      </c>
      <c r="C7749" s="16" t="s">
        <v>51</v>
      </c>
      <c r="D7749" s="4">
        <v>42853</v>
      </c>
      <c r="E7749" s="23">
        <v>2017</v>
      </c>
      <c r="F7749" s="19">
        <v>5.6</v>
      </c>
      <c r="G7749" s="19">
        <f>IF(Movies[[#This Row],[rating]]=0,"",Movies[[#This Row],[rating]])</f>
        <v>5.6</v>
      </c>
      <c r="H7749" s="19" t="str">
        <f>IF(Movies[[#This Row],[rating]]=0,"No Rating","Rated")</f>
        <v>Rated</v>
      </c>
      <c r="I7749" s="16" t="s">
        <v>193</v>
      </c>
      <c r="J7749" s="29" t="s">
        <v>34</v>
      </c>
      <c r="K7749" s="19">
        <v>8.4009999999999998</v>
      </c>
      <c r="L7749" s="26">
        <v>90</v>
      </c>
    </row>
    <row r="7750" spans="1:12" x14ac:dyDescent="0.3">
      <c r="A7750" s="14">
        <v>431093</v>
      </c>
      <c r="B7750" s="16" t="s">
        <v>10305</v>
      </c>
      <c r="C7750" s="16" t="s">
        <v>74</v>
      </c>
      <c r="D7750" s="4">
        <v>42776</v>
      </c>
      <c r="E7750" s="23">
        <v>2017</v>
      </c>
      <c r="F7750" s="19">
        <v>6.5</v>
      </c>
      <c r="G7750" s="19">
        <f>IF(Movies[[#This Row],[rating]]=0,"",Movies[[#This Row],[rating]])</f>
        <v>6.5</v>
      </c>
      <c r="H7750" s="19" t="str">
        <f>IF(Movies[[#This Row],[rating]]=0,"No Rating","Rated")</f>
        <v>Rated</v>
      </c>
      <c r="I7750" s="16" t="s">
        <v>161</v>
      </c>
      <c r="J7750" s="29" t="s">
        <v>12</v>
      </c>
      <c r="K7750" s="19">
        <v>8.3930000000000007</v>
      </c>
      <c r="L7750" s="26">
        <v>165</v>
      </c>
    </row>
    <row r="7751" spans="1:12" x14ac:dyDescent="0.3">
      <c r="A7751" s="14">
        <v>355193</v>
      </c>
      <c r="B7751" s="16" t="s">
        <v>10306</v>
      </c>
      <c r="C7751" s="16" t="s">
        <v>432</v>
      </c>
      <c r="D7751" s="4">
        <v>42849</v>
      </c>
      <c r="E7751" s="23">
        <v>2017</v>
      </c>
      <c r="F7751" s="19">
        <v>5.3</v>
      </c>
      <c r="G7751" s="19">
        <f>IF(Movies[[#This Row],[rating]]=0,"",Movies[[#This Row],[rating]])</f>
        <v>5.3</v>
      </c>
      <c r="H7751" s="19" t="str">
        <f>IF(Movies[[#This Row],[rating]]=0,"No Rating","Rated")</f>
        <v>Rated</v>
      </c>
      <c r="I7751" s="16" t="s">
        <v>5203</v>
      </c>
      <c r="J7751" s="29" t="s">
        <v>12</v>
      </c>
      <c r="K7751" s="19">
        <v>8.3829999999999991</v>
      </c>
      <c r="L7751" s="26">
        <v>271</v>
      </c>
    </row>
    <row r="7752" spans="1:12" x14ac:dyDescent="0.3">
      <c r="A7752" s="14">
        <v>398947</v>
      </c>
      <c r="B7752" s="16" t="s">
        <v>10307</v>
      </c>
      <c r="C7752" s="16" t="s">
        <v>838</v>
      </c>
      <c r="D7752" s="4">
        <v>43005</v>
      </c>
      <c r="E7752" s="23">
        <v>2017</v>
      </c>
      <c r="F7752" s="19">
        <v>5.2</v>
      </c>
      <c r="G7752" s="19">
        <f>IF(Movies[[#This Row],[rating]]=0,"",Movies[[#This Row],[rating]])</f>
        <v>5.2</v>
      </c>
      <c r="H7752" s="19" t="str">
        <f>IF(Movies[[#This Row],[rating]]=0,"No Rating","Rated")</f>
        <v>Rated</v>
      </c>
      <c r="I7752" s="16" t="s">
        <v>153</v>
      </c>
      <c r="J7752" s="29" t="s">
        <v>110</v>
      </c>
      <c r="K7752" s="19">
        <v>8.3789999999999996</v>
      </c>
      <c r="L7752" s="26">
        <v>93</v>
      </c>
    </row>
    <row r="7753" spans="1:12" x14ac:dyDescent="0.3">
      <c r="A7753" s="14">
        <v>487702</v>
      </c>
      <c r="B7753" s="16" t="s">
        <v>10308</v>
      </c>
      <c r="C7753" s="16" t="s">
        <v>10</v>
      </c>
      <c r="D7753" s="4">
        <v>43074</v>
      </c>
      <c r="E7753" s="23">
        <v>2017</v>
      </c>
      <c r="F7753" s="19">
        <v>5.9</v>
      </c>
      <c r="G7753" s="19">
        <f>IF(Movies[[#This Row],[rating]]=0,"",Movies[[#This Row],[rating]])</f>
        <v>5.9</v>
      </c>
      <c r="H7753" s="19" t="str">
        <f>IF(Movies[[#This Row],[rating]]=0,"No Rating","Rated")</f>
        <v>Rated</v>
      </c>
      <c r="I7753" s="16" t="s">
        <v>180</v>
      </c>
      <c r="J7753" s="29" t="s">
        <v>12</v>
      </c>
      <c r="K7753" s="19">
        <v>8.3770000000000007</v>
      </c>
      <c r="L7753" s="26">
        <v>411</v>
      </c>
    </row>
    <row r="7754" spans="1:12" x14ac:dyDescent="0.3">
      <c r="A7754" s="14">
        <v>563710</v>
      </c>
      <c r="B7754" s="16" t="s">
        <v>10309</v>
      </c>
      <c r="C7754" s="16" t="s">
        <v>8462</v>
      </c>
      <c r="D7754" s="4">
        <v>43071</v>
      </c>
      <c r="E7754" s="23">
        <v>2017</v>
      </c>
      <c r="F7754" s="19">
        <v>6.8</v>
      </c>
      <c r="G7754" s="19">
        <f>IF(Movies[[#This Row],[rating]]=0,"",Movies[[#This Row],[rating]])</f>
        <v>6.8</v>
      </c>
      <c r="H7754" s="19" t="str">
        <f>IF(Movies[[#This Row],[rating]]=0,"No Rating","Rated")</f>
        <v>Rated</v>
      </c>
      <c r="I7754" s="16" t="s">
        <v>390</v>
      </c>
      <c r="J7754" s="29" t="s">
        <v>12</v>
      </c>
      <c r="K7754" s="19">
        <v>8.3640000000000008</v>
      </c>
      <c r="L7754" s="26">
        <v>237</v>
      </c>
    </row>
    <row r="7755" spans="1:12" x14ac:dyDescent="0.3">
      <c r="A7755" s="14">
        <v>447076</v>
      </c>
      <c r="B7755" s="16" t="s">
        <v>10310</v>
      </c>
      <c r="C7755" s="16" t="s">
        <v>10311</v>
      </c>
      <c r="D7755" s="4">
        <v>42873</v>
      </c>
      <c r="E7755" s="23">
        <v>2017</v>
      </c>
      <c r="F7755" s="19">
        <v>4.2</v>
      </c>
      <c r="G7755" s="19">
        <f>IF(Movies[[#This Row],[rating]]=0,"",Movies[[#This Row],[rating]])</f>
        <v>4.2</v>
      </c>
      <c r="H7755" s="19" t="str">
        <f>IF(Movies[[#This Row],[rating]]=0,"No Rating","Rated")</f>
        <v>Rated</v>
      </c>
      <c r="I7755" s="16" t="s">
        <v>101</v>
      </c>
      <c r="J7755" s="29" t="s">
        <v>86</v>
      </c>
      <c r="K7755" s="19">
        <v>8.3539999999999992</v>
      </c>
      <c r="L7755" s="26">
        <v>46</v>
      </c>
    </row>
    <row r="7756" spans="1:12" x14ac:dyDescent="0.3">
      <c r="A7756" s="14">
        <v>435737</v>
      </c>
      <c r="B7756" s="16" t="s">
        <v>10312</v>
      </c>
      <c r="C7756" s="16" t="s">
        <v>10</v>
      </c>
      <c r="D7756" s="4">
        <v>42846</v>
      </c>
      <c r="E7756" s="23">
        <v>2017</v>
      </c>
      <c r="F7756" s="19">
        <v>7.468</v>
      </c>
      <c r="G7756" s="19">
        <f>IF(Movies[[#This Row],[rating]]=0,"",Movies[[#This Row],[rating]])</f>
        <v>7.468</v>
      </c>
      <c r="H7756" s="19" t="str">
        <f>IF(Movies[[#This Row],[rating]]=0,"No Rating","Rated")</f>
        <v>Rated</v>
      </c>
      <c r="I7756" s="16" t="s">
        <v>7260</v>
      </c>
      <c r="J7756" s="29" t="s">
        <v>12</v>
      </c>
      <c r="K7756" s="19">
        <v>8.3390000000000004</v>
      </c>
      <c r="L7756" s="26">
        <v>62</v>
      </c>
    </row>
    <row r="7757" spans="1:12" x14ac:dyDescent="0.3">
      <c r="A7757" s="14">
        <v>458293</v>
      </c>
      <c r="B7757" s="16" t="s">
        <v>10313</v>
      </c>
      <c r="C7757" s="16" t="s">
        <v>10</v>
      </c>
      <c r="D7757" s="4">
        <v>42884</v>
      </c>
      <c r="E7757" s="23">
        <v>2017</v>
      </c>
      <c r="F7757" s="19">
        <v>6.5</v>
      </c>
      <c r="G7757" s="19">
        <f>IF(Movies[[#This Row],[rating]]=0,"",Movies[[#This Row],[rating]])</f>
        <v>6.5</v>
      </c>
      <c r="H7757" s="19" t="str">
        <f>IF(Movies[[#This Row],[rating]]=0,"No Rating","Rated")</f>
        <v>Rated</v>
      </c>
      <c r="I7757" s="16" t="s">
        <v>49</v>
      </c>
      <c r="J7757" s="29" t="s">
        <v>12</v>
      </c>
      <c r="K7757" s="19">
        <v>8.3309999999999995</v>
      </c>
      <c r="L7757" s="26">
        <v>110</v>
      </c>
    </row>
    <row r="7758" spans="1:12" x14ac:dyDescent="0.3">
      <c r="A7758" s="14">
        <v>506576</v>
      </c>
      <c r="B7758" s="16" t="s">
        <v>10314</v>
      </c>
      <c r="C7758" s="16" t="s">
        <v>4184</v>
      </c>
      <c r="D7758" s="4">
        <v>42930</v>
      </c>
      <c r="E7758" s="23">
        <v>2017</v>
      </c>
      <c r="F7758" s="19">
        <v>8.6999999999999993</v>
      </c>
      <c r="G7758" s="19">
        <f>IF(Movies[[#This Row],[rating]]=0,"",Movies[[#This Row],[rating]])</f>
        <v>8.6999999999999993</v>
      </c>
      <c r="H7758" s="19" t="str">
        <f>IF(Movies[[#This Row],[rating]]=0,"No Rating","Rated")</f>
        <v>Rated</v>
      </c>
      <c r="I7758" s="16" t="s">
        <v>10315</v>
      </c>
      <c r="J7758" s="29" t="s">
        <v>4185</v>
      </c>
      <c r="K7758" s="19">
        <v>8.3260000000000005</v>
      </c>
      <c r="L7758" s="26">
        <v>3</v>
      </c>
    </row>
    <row r="7759" spans="1:12" x14ac:dyDescent="0.3">
      <c r="A7759" s="14">
        <v>443319</v>
      </c>
      <c r="B7759" s="16" t="s">
        <v>10316</v>
      </c>
      <c r="C7759" s="16" t="s">
        <v>14</v>
      </c>
      <c r="D7759" s="4">
        <v>42846</v>
      </c>
      <c r="E7759" s="23">
        <v>2017</v>
      </c>
      <c r="F7759" s="19">
        <v>6</v>
      </c>
      <c r="G7759" s="19">
        <f>IF(Movies[[#This Row],[rating]]=0,"",Movies[[#This Row],[rating]])</f>
        <v>6</v>
      </c>
      <c r="H7759" s="19" t="str">
        <f>IF(Movies[[#This Row],[rating]]=0,"No Rating","Rated")</f>
        <v>Rated</v>
      </c>
      <c r="I7759" s="16" t="s">
        <v>2218</v>
      </c>
      <c r="J7759" s="29" t="s">
        <v>12</v>
      </c>
      <c r="K7759" s="19">
        <v>8.3209999999999997</v>
      </c>
      <c r="L7759" s="26">
        <v>276</v>
      </c>
    </row>
    <row r="7760" spans="1:12" x14ac:dyDescent="0.3">
      <c r="A7760" s="14">
        <v>434775</v>
      </c>
      <c r="B7760" s="16" t="s">
        <v>10317</v>
      </c>
      <c r="C7760" s="16" t="s">
        <v>144</v>
      </c>
      <c r="D7760" s="4">
        <v>42987</v>
      </c>
      <c r="E7760" s="23">
        <v>2017</v>
      </c>
      <c r="F7760" s="19">
        <v>6.6</v>
      </c>
      <c r="G7760" s="19">
        <f>IF(Movies[[#This Row],[rating]]=0,"",Movies[[#This Row],[rating]])</f>
        <v>6.6</v>
      </c>
      <c r="H7760" s="19" t="str">
        <f>IF(Movies[[#This Row],[rating]]=0,"No Rating","Rated")</f>
        <v>Rated</v>
      </c>
      <c r="I7760" s="16" t="s">
        <v>9344</v>
      </c>
      <c r="J7760" s="29" t="s">
        <v>146</v>
      </c>
      <c r="K7760" s="19">
        <v>8.31</v>
      </c>
      <c r="L7760" s="26">
        <v>259</v>
      </c>
    </row>
    <row r="7761" spans="1:12" x14ac:dyDescent="0.3">
      <c r="A7761" s="14">
        <v>416166</v>
      </c>
      <c r="B7761" s="16" t="s">
        <v>10318</v>
      </c>
      <c r="C7761" s="16" t="s">
        <v>10</v>
      </c>
      <c r="D7761" s="4">
        <v>42797</v>
      </c>
      <c r="E7761" s="23">
        <v>2017</v>
      </c>
      <c r="F7761" s="19">
        <v>4.1849999999999996</v>
      </c>
      <c r="G7761" s="19">
        <f>IF(Movies[[#This Row],[rating]]=0,"",Movies[[#This Row],[rating]])</f>
        <v>4.1849999999999996</v>
      </c>
      <c r="H7761" s="19" t="str">
        <f>IF(Movies[[#This Row],[rating]]=0,"No Rating","Rated")</f>
        <v>Rated</v>
      </c>
      <c r="I7761" s="16" t="s">
        <v>5726</v>
      </c>
      <c r="J7761" s="29" t="s">
        <v>12</v>
      </c>
      <c r="K7761" s="19">
        <v>8.2940000000000005</v>
      </c>
      <c r="L7761" s="26">
        <v>100</v>
      </c>
    </row>
    <row r="7762" spans="1:12" x14ac:dyDescent="0.3">
      <c r="A7762" s="14">
        <v>287904</v>
      </c>
      <c r="B7762" s="16" t="s">
        <v>10319</v>
      </c>
      <c r="C7762" s="16" t="s">
        <v>382</v>
      </c>
      <c r="D7762" s="4">
        <v>42746</v>
      </c>
      <c r="E7762" s="23">
        <v>2017</v>
      </c>
      <c r="F7762" s="19">
        <v>5.5</v>
      </c>
      <c r="G7762" s="19">
        <f>IF(Movies[[#This Row],[rating]]=0,"",Movies[[#This Row],[rating]])</f>
        <v>5.5</v>
      </c>
      <c r="H7762" s="19" t="str">
        <f>IF(Movies[[#This Row],[rating]]=0,"No Rating","Rated")</f>
        <v>Rated</v>
      </c>
      <c r="I7762" s="16" t="s">
        <v>49</v>
      </c>
      <c r="J7762" s="29" t="s">
        <v>12</v>
      </c>
      <c r="K7762" s="19">
        <v>8.2899999999999991</v>
      </c>
      <c r="L7762" s="26">
        <v>197</v>
      </c>
    </row>
    <row r="7763" spans="1:12" x14ac:dyDescent="0.3">
      <c r="A7763" s="14">
        <v>207680</v>
      </c>
      <c r="B7763" s="16" t="s">
        <v>10320</v>
      </c>
      <c r="C7763" s="16" t="s">
        <v>10</v>
      </c>
      <c r="D7763" s="4">
        <v>42750</v>
      </c>
      <c r="E7763" s="23">
        <v>2017</v>
      </c>
      <c r="F7763" s="19">
        <v>6.5</v>
      </c>
      <c r="G7763" s="19">
        <f>IF(Movies[[#This Row],[rating]]=0,"",Movies[[#This Row],[rating]])</f>
        <v>6.5</v>
      </c>
      <c r="H7763" s="19" t="str">
        <f>IF(Movies[[#This Row],[rating]]=0,"No Rating","Rated")</f>
        <v>Rated</v>
      </c>
      <c r="I7763" s="16" t="s">
        <v>125</v>
      </c>
      <c r="J7763" s="29" t="s">
        <v>12</v>
      </c>
      <c r="K7763" s="19">
        <v>8.2880000000000003</v>
      </c>
      <c r="L7763" s="26">
        <v>172</v>
      </c>
    </row>
    <row r="7764" spans="1:12" x14ac:dyDescent="0.3">
      <c r="A7764" s="14">
        <v>444341</v>
      </c>
      <c r="B7764" s="16" t="s">
        <v>10321</v>
      </c>
      <c r="C7764" s="16" t="s">
        <v>10</v>
      </c>
      <c r="D7764" s="4">
        <v>42787</v>
      </c>
      <c r="E7764" s="23">
        <v>2017</v>
      </c>
      <c r="F7764" s="19">
        <v>6.6</v>
      </c>
      <c r="G7764" s="19">
        <f>IF(Movies[[#This Row],[rating]]=0,"",Movies[[#This Row],[rating]])</f>
        <v>6.6</v>
      </c>
      <c r="H7764" s="19" t="str">
        <f>IF(Movies[[#This Row],[rating]]=0,"No Rating","Rated")</f>
        <v>Rated</v>
      </c>
      <c r="I7764" s="16" t="s">
        <v>642</v>
      </c>
      <c r="J7764" s="29" t="s">
        <v>12</v>
      </c>
      <c r="K7764" s="19">
        <v>8.2840000000000007</v>
      </c>
      <c r="L7764" s="26">
        <v>46</v>
      </c>
    </row>
    <row r="7765" spans="1:12" x14ac:dyDescent="0.3">
      <c r="A7765" s="14">
        <v>419700</v>
      </c>
      <c r="B7765" s="16" t="s">
        <v>10322</v>
      </c>
      <c r="C7765" s="16" t="s">
        <v>10</v>
      </c>
      <c r="D7765" s="4">
        <v>42839</v>
      </c>
      <c r="E7765" s="23">
        <v>2017</v>
      </c>
      <c r="F7765" s="19">
        <v>5.5</v>
      </c>
      <c r="G7765" s="19">
        <f>IF(Movies[[#This Row],[rating]]=0,"",Movies[[#This Row],[rating]])</f>
        <v>5.5</v>
      </c>
      <c r="H7765" s="19" t="str">
        <f>IF(Movies[[#This Row],[rating]]=0,"No Rating","Rated")</f>
        <v>Rated</v>
      </c>
      <c r="I7765" s="16" t="s">
        <v>30</v>
      </c>
      <c r="J7765" s="29" t="s">
        <v>12</v>
      </c>
      <c r="K7765" s="19">
        <v>8.2840000000000007</v>
      </c>
      <c r="L7765" s="26">
        <v>553</v>
      </c>
    </row>
    <row r="7766" spans="1:12" x14ac:dyDescent="0.3">
      <c r="A7766" s="14">
        <v>430528</v>
      </c>
      <c r="B7766" s="16" t="s">
        <v>10323</v>
      </c>
      <c r="C7766" s="16" t="s">
        <v>838</v>
      </c>
      <c r="D7766" s="4">
        <v>42788</v>
      </c>
      <c r="E7766" s="23">
        <v>2017</v>
      </c>
      <c r="F7766" s="19">
        <v>5.3</v>
      </c>
      <c r="G7766" s="19">
        <f>IF(Movies[[#This Row],[rating]]=0,"",Movies[[#This Row],[rating]])</f>
        <v>5.3</v>
      </c>
      <c r="H7766" s="19" t="str">
        <f>IF(Movies[[#This Row],[rating]]=0,"No Rating","Rated")</f>
        <v>Rated</v>
      </c>
      <c r="I7766" s="16" t="s">
        <v>30</v>
      </c>
      <c r="J7766" s="29" t="s">
        <v>110</v>
      </c>
      <c r="K7766" s="19">
        <v>8.2789999999999999</v>
      </c>
      <c r="L7766" s="26">
        <v>374</v>
      </c>
    </row>
    <row r="7767" spans="1:12" x14ac:dyDescent="0.3">
      <c r="A7767" s="14">
        <v>457262</v>
      </c>
      <c r="B7767" s="16" t="s">
        <v>10324</v>
      </c>
      <c r="C7767" s="16" t="s">
        <v>367</v>
      </c>
      <c r="D7767" s="4">
        <v>43011</v>
      </c>
      <c r="E7767" s="23">
        <v>2017</v>
      </c>
      <c r="F7767" s="19">
        <v>6.1</v>
      </c>
      <c r="G7767" s="19">
        <f>IF(Movies[[#This Row],[rating]]=0,"",Movies[[#This Row],[rating]])</f>
        <v>6.1</v>
      </c>
      <c r="H7767" s="19" t="str">
        <f>IF(Movies[[#This Row],[rating]]=0,"No Rating","Rated")</f>
        <v>Rated</v>
      </c>
      <c r="I7767" s="16" t="s">
        <v>806</v>
      </c>
      <c r="J7767" s="29" t="s">
        <v>12</v>
      </c>
      <c r="K7767" s="19">
        <v>8.2569999999999997</v>
      </c>
      <c r="L7767" s="26">
        <v>452</v>
      </c>
    </row>
    <row r="7768" spans="1:12" x14ac:dyDescent="0.3">
      <c r="A7768" s="14">
        <v>421465</v>
      </c>
      <c r="B7768" s="16" t="s">
        <v>10325</v>
      </c>
      <c r="C7768" s="16" t="s">
        <v>10</v>
      </c>
      <c r="D7768" s="4">
        <v>42848</v>
      </c>
      <c r="E7768" s="23">
        <v>2017</v>
      </c>
      <c r="F7768" s="19">
        <v>6.1820000000000004</v>
      </c>
      <c r="G7768" s="19">
        <f>IF(Movies[[#This Row],[rating]]=0,"",Movies[[#This Row],[rating]])</f>
        <v>6.1820000000000004</v>
      </c>
      <c r="H7768" s="19" t="str">
        <f>IF(Movies[[#This Row],[rating]]=0,"No Rating","Rated")</f>
        <v>Rated</v>
      </c>
      <c r="I7768" s="16" t="s">
        <v>49</v>
      </c>
      <c r="J7768" s="29" t="s">
        <v>12</v>
      </c>
      <c r="K7768" s="19">
        <v>8.2550000000000008</v>
      </c>
      <c r="L7768" s="26">
        <v>88</v>
      </c>
    </row>
    <row r="7769" spans="1:12" x14ac:dyDescent="0.3">
      <c r="A7769" s="14">
        <v>474983</v>
      </c>
      <c r="B7769" s="16" t="s">
        <v>10326</v>
      </c>
      <c r="C7769" s="16" t="s">
        <v>432</v>
      </c>
      <c r="D7769" s="4">
        <v>43057</v>
      </c>
      <c r="E7769" s="23">
        <v>2017</v>
      </c>
      <c r="F7769" s="19">
        <v>6.6</v>
      </c>
      <c r="G7769" s="19">
        <f>IF(Movies[[#This Row],[rating]]=0,"",Movies[[#This Row],[rating]])</f>
        <v>6.6</v>
      </c>
      <c r="H7769" s="19" t="str">
        <f>IF(Movies[[#This Row],[rating]]=0,"No Rating","Rated")</f>
        <v>Rated</v>
      </c>
      <c r="I7769" s="16" t="s">
        <v>9052</v>
      </c>
      <c r="J7769" s="29" t="s">
        <v>12</v>
      </c>
      <c r="K7769" s="19">
        <v>8.2520000000000007</v>
      </c>
      <c r="L7769" s="26">
        <v>60</v>
      </c>
    </row>
    <row r="7770" spans="1:12" x14ac:dyDescent="0.3">
      <c r="A7770" s="14">
        <v>425931</v>
      </c>
      <c r="B7770" s="16" t="s">
        <v>10327</v>
      </c>
      <c r="C7770" s="16" t="s">
        <v>10</v>
      </c>
      <c r="D7770" s="4">
        <v>42853</v>
      </c>
      <c r="E7770" s="23">
        <v>2017</v>
      </c>
      <c r="F7770" s="19">
        <v>3.8130000000000002</v>
      </c>
      <c r="G7770" s="19">
        <f>IF(Movies[[#This Row],[rating]]=0,"",Movies[[#This Row],[rating]])</f>
        <v>3.8130000000000002</v>
      </c>
      <c r="H7770" s="19" t="str">
        <f>IF(Movies[[#This Row],[rating]]=0,"No Rating","Rated")</f>
        <v>Rated</v>
      </c>
      <c r="I7770" s="16" t="s">
        <v>125</v>
      </c>
      <c r="J7770" s="29" t="s">
        <v>12</v>
      </c>
      <c r="K7770" s="19">
        <v>8.2479999999999993</v>
      </c>
      <c r="L7770" s="26">
        <v>166</v>
      </c>
    </row>
    <row r="7771" spans="1:12" x14ac:dyDescent="0.3">
      <c r="A7771" s="14">
        <v>435218</v>
      </c>
      <c r="B7771" s="16" t="s">
        <v>10328</v>
      </c>
      <c r="C7771" s="16" t="s">
        <v>14</v>
      </c>
      <c r="D7771" s="4">
        <v>42754</v>
      </c>
      <c r="E7771" s="23">
        <v>2017</v>
      </c>
      <c r="F7771" s="19">
        <v>5.9</v>
      </c>
      <c r="G7771" s="19">
        <f>IF(Movies[[#This Row],[rating]]=0,"",Movies[[#This Row],[rating]])</f>
        <v>5.9</v>
      </c>
      <c r="H7771" s="19" t="str">
        <f>IF(Movies[[#This Row],[rating]]=0,"No Rating","Rated")</f>
        <v>Rated</v>
      </c>
      <c r="I7771" s="16" t="s">
        <v>180</v>
      </c>
      <c r="J7771" s="29" t="s">
        <v>12</v>
      </c>
      <c r="K7771" s="19">
        <v>8.2469999999999999</v>
      </c>
      <c r="L7771" s="26">
        <v>118</v>
      </c>
    </row>
    <row r="7772" spans="1:12" x14ac:dyDescent="0.3">
      <c r="A7772" s="14">
        <v>480651</v>
      </c>
      <c r="B7772" s="16" t="s">
        <v>10329</v>
      </c>
      <c r="C7772" s="16" t="s">
        <v>3926</v>
      </c>
      <c r="D7772" s="4">
        <v>43019</v>
      </c>
      <c r="E7772" s="23">
        <v>2017</v>
      </c>
      <c r="F7772" s="19">
        <v>8.1</v>
      </c>
      <c r="G7772" s="19">
        <f>IF(Movies[[#This Row],[rating]]=0,"",Movies[[#This Row],[rating]])</f>
        <v>8.1</v>
      </c>
      <c r="H7772" s="19" t="str">
        <f>IF(Movies[[#This Row],[rating]]=0,"No Rating","Rated")</f>
        <v>Rated</v>
      </c>
      <c r="I7772" s="16" t="s">
        <v>695</v>
      </c>
      <c r="J7772" s="29" t="s">
        <v>3927</v>
      </c>
      <c r="K7772" s="19">
        <v>8.2420000000000009</v>
      </c>
      <c r="L7772" s="26">
        <v>11</v>
      </c>
    </row>
    <row r="7773" spans="1:12" x14ac:dyDescent="0.3">
      <c r="A7773" s="14">
        <v>411405</v>
      </c>
      <c r="B7773" s="16" t="s">
        <v>10330</v>
      </c>
      <c r="C7773" s="16" t="s">
        <v>172</v>
      </c>
      <c r="D7773" s="4">
        <v>42853</v>
      </c>
      <c r="E7773" s="23">
        <v>2017</v>
      </c>
      <c r="F7773" s="19">
        <v>5.4</v>
      </c>
      <c r="G7773" s="19">
        <f>IF(Movies[[#This Row],[rating]]=0,"",Movies[[#This Row],[rating]])</f>
        <v>5.4</v>
      </c>
      <c r="H7773" s="19" t="str">
        <f>IF(Movies[[#This Row],[rating]]=0,"No Rating","Rated")</f>
        <v>Rated</v>
      </c>
      <c r="I7773" s="16" t="s">
        <v>10331</v>
      </c>
      <c r="J7773" s="29" t="s">
        <v>12</v>
      </c>
      <c r="K7773" s="19">
        <v>8.2279999999999998</v>
      </c>
      <c r="L7773" s="26">
        <v>275</v>
      </c>
    </row>
    <row r="7774" spans="1:12" x14ac:dyDescent="0.3">
      <c r="A7774" s="14">
        <v>468198</v>
      </c>
      <c r="B7774" s="16" t="s">
        <v>10332</v>
      </c>
      <c r="C7774" s="16" t="s">
        <v>2265</v>
      </c>
      <c r="D7774" s="4">
        <v>43043</v>
      </c>
      <c r="E7774" s="23">
        <v>2017</v>
      </c>
      <c r="F7774" s="19">
        <v>7.1</v>
      </c>
      <c r="G7774" s="19">
        <f>IF(Movies[[#This Row],[rating]]=0,"",Movies[[#This Row],[rating]])</f>
        <v>7.1</v>
      </c>
      <c r="H7774" s="19" t="str">
        <f>IF(Movies[[#This Row],[rating]]=0,"No Rating","Rated")</f>
        <v>Rated</v>
      </c>
      <c r="I7774" s="16" t="s">
        <v>239</v>
      </c>
      <c r="J7774" s="29" t="s">
        <v>511</v>
      </c>
      <c r="K7774" s="19">
        <v>8.1989999999999998</v>
      </c>
      <c r="L7774" s="26">
        <v>1203</v>
      </c>
    </row>
    <row r="7775" spans="1:12" x14ac:dyDescent="0.3">
      <c r="A7775" s="14">
        <v>473415</v>
      </c>
      <c r="B7775" s="16" t="s">
        <v>10333</v>
      </c>
      <c r="C7775" s="16" t="s">
        <v>10</v>
      </c>
      <c r="D7775" s="4">
        <v>43012</v>
      </c>
      <c r="E7775" s="23">
        <v>2017</v>
      </c>
      <c r="F7775" s="19">
        <v>5.9</v>
      </c>
      <c r="G7775" s="19">
        <f>IF(Movies[[#This Row],[rating]]=0,"",Movies[[#This Row],[rating]])</f>
        <v>5.9</v>
      </c>
      <c r="H7775" s="19" t="str">
        <f>IF(Movies[[#This Row],[rating]]=0,"No Rating","Rated")</f>
        <v>Rated</v>
      </c>
      <c r="I7775" s="16" t="s">
        <v>329</v>
      </c>
      <c r="J7775" s="29" t="s">
        <v>12</v>
      </c>
      <c r="K7775" s="19">
        <v>8.1950000000000003</v>
      </c>
      <c r="L7775" s="26">
        <v>156</v>
      </c>
    </row>
    <row r="7776" spans="1:12" x14ac:dyDescent="0.3">
      <c r="A7776" s="14">
        <v>476631</v>
      </c>
      <c r="B7776" s="16" t="s">
        <v>10334</v>
      </c>
      <c r="C7776" s="16" t="s">
        <v>432</v>
      </c>
      <c r="D7776" s="4">
        <v>42998</v>
      </c>
      <c r="E7776" s="23">
        <v>2017</v>
      </c>
      <c r="F7776" s="19">
        <v>6.6</v>
      </c>
      <c r="G7776" s="19">
        <f>IF(Movies[[#This Row],[rating]]=0,"",Movies[[#This Row],[rating]])</f>
        <v>6.6</v>
      </c>
      <c r="H7776" s="19" t="str">
        <f>IF(Movies[[#This Row],[rating]]=0,"No Rating","Rated")</f>
        <v>Rated</v>
      </c>
      <c r="I7776" s="16" t="s">
        <v>128</v>
      </c>
      <c r="J7776" s="29" t="s">
        <v>12</v>
      </c>
      <c r="K7776" s="19">
        <v>8.1890000000000001</v>
      </c>
      <c r="L7776" s="26">
        <v>241</v>
      </c>
    </row>
    <row r="7777" spans="1:12" x14ac:dyDescent="0.3">
      <c r="A7777" s="14">
        <v>413990</v>
      </c>
      <c r="B7777" s="16" t="s">
        <v>10335</v>
      </c>
      <c r="C7777" s="16" t="s">
        <v>10</v>
      </c>
      <c r="D7777" s="4">
        <v>43049</v>
      </c>
      <c r="E7777" s="23">
        <v>2017</v>
      </c>
      <c r="F7777" s="19">
        <v>5</v>
      </c>
      <c r="G7777" s="19">
        <f>IF(Movies[[#This Row],[rating]]=0,"",Movies[[#This Row],[rating]])</f>
        <v>5</v>
      </c>
      <c r="H7777" s="19" t="str">
        <f>IF(Movies[[#This Row],[rating]]=0,"No Rating","Rated")</f>
        <v>Rated</v>
      </c>
      <c r="I7777" s="16" t="s">
        <v>30</v>
      </c>
      <c r="J7777" s="29" t="s">
        <v>12</v>
      </c>
      <c r="K7777" s="19">
        <v>8.1709999999999994</v>
      </c>
      <c r="L7777" s="26">
        <v>128</v>
      </c>
    </row>
    <row r="7778" spans="1:12" x14ac:dyDescent="0.3">
      <c r="A7778" s="14">
        <v>463252</v>
      </c>
      <c r="B7778" s="16" t="s">
        <v>10336</v>
      </c>
      <c r="C7778" s="16" t="s">
        <v>563</v>
      </c>
      <c r="D7778" s="4">
        <v>42910</v>
      </c>
      <c r="E7778" s="23">
        <v>2017</v>
      </c>
      <c r="F7778" s="19">
        <v>7</v>
      </c>
      <c r="G7778" s="19">
        <f>IF(Movies[[#This Row],[rating]]=0,"",Movies[[#This Row],[rating]])</f>
        <v>7</v>
      </c>
      <c r="H7778" s="19" t="str">
        <f>IF(Movies[[#This Row],[rating]]=0,"No Rating","Rated")</f>
        <v>Rated</v>
      </c>
      <c r="I7778" s="16" t="s">
        <v>847</v>
      </c>
      <c r="J7778" s="29" t="s">
        <v>12</v>
      </c>
      <c r="K7778" s="19">
        <v>8.1620000000000008</v>
      </c>
      <c r="L7778" s="26">
        <v>75</v>
      </c>
    </row>
    <row r="7779" spans="1:12" x14ac:dyDescent="0.3">
      <c r="A7779" s="14">
        <v>449757</v>
      </c>
      <c r="B7779" s="16" t="s">
        <v>10337</v>
      </c>
      <c r="C7779" s="16" t="s">
        <v>10338</v>
      </c>
      <c r="D7779" s="4">
        <v>43028</v>
      </c>
      <c r="E7779" s="23">
        <v>2017</v>
      </c>
      <c r="F7779" s="19">
        <v>6.7</v>
      </c>
      <c r="G7779" s="19">
        <f>IF(Movies[[#This Row],[rating]]=0,"",Movies[[#This Row],[rating]])</f>
        <v>6.7</v>
      </c>
      <c r="H7779" s="19" t="str">
        <f>IF(Movies[[#This Row],[rating]]=0,"No Rating","Rated")</f>
        <v>Rated</v>
      </c>
      <c r="I7779" s="16" t="s">
        <v>49</v>
      </c>
      <c r="J7779" s="29" t="s">
        <v>12</v>
      </c>
      <c r="K7779" s="19">
        <v>8.1609999999999996</v>
      </c>
      <c r="L7779" s="26">
        <v>118</v>
      </c>
    </row>
    <row r="7780" spans="1:12" x14ac:dyDescent="0.3">
      <c r="A7780" s="14">
        <v>492141</v>
      </c>
      <c r="B7780" s="16" t="s">
        <v>10339</v>
      </c>
      <c r="C7780" s="16" t="s">
        <v>172</v>
      </c>
      <c r="D7780" s="4">
        <v>43081</v>
      </c>
      <c r="E7780" s="23">
        <v>2017</v>
      </c>
      <c r="F7780" s="19">
        <v>6.9</v>
      </c>
      <c r="G7780" s="19">
        <f>IF(Movies[[#This Row],[rating]]=0,"",Movies[[#This Row],[rating]])</f>
        <v>6.9</v>
      </c>
      <c r="H7780" s="19" t="str">
        <f>IF(Movies[[#This Row],[rating]]=0,"No Rating","Rated")</f>
        <v>Rated</v>
      </c>
      <c r="I7780" s="16" t="s">
        <v>847</v>
      </c>
      <c r="J7780" s="29" t="s">
        <v>12</v>
      </c>
      <c r="K7780" s="19">
        <v>8.1509999999999998</v>
      </c>
      <c r="L7780" s="26">
        <v>117</v>
      </c>
    </row>
    <row r="7781" spans="1:12" x14ac:dyDescent="0.3">
      <c r="A7781" s="14">
        <v>474979</v>
      </c>
      <c r="B7781" s="16" t="s">
        <v>10340</v>
      </c>
      <c r="C7781" s="16" t="s">
        <v>10</v>
      </c>
      <c r="D7781" s="4">
        <v>43099</v>
      </c>
      <c r="E7781" s="23">
        <v>2017</v>
      </c>
      <c r="F7781" s="19">
        <v>6.1</v>
      </c>
      <c r="G7781" s="19">
        <f>IF(Movies[[#This Row],[rating]]=0,"",Movies[[#This Row],[rating]])</f>
        <v>6.1</v>
      </c>
      <c r="H7781" s="19" t="str">
        <f>IF(Movies[[#This Row],[rating]]=0,"No Rating","Rated")</f>
        <v>Rated</v>
      </c>
      <c r="I7781" s="16" t="s">
        <v>10341</v>
      </c>
      <c r="J7781" s="29" t="s">
        <v>12</v>
      </c>
      <c r="K7781" s="19">
        <v>8.1479999999999997</v>
      </c>
      <c r="L7781" s="26">
        <v>92</v>
      </c>
    </row>
    <row r="7782" spans="1:12" x14ac:dyDescent="0.3">
      <c r="A7782" s="14">
        <v>437739</v>
      </c>
      <c r="B7782" s="16" t="s">
        <v>10342</v>
      </c>
      <c r="C7782" s="16" t="s">
        <v>108</v>
      </c>
      <c r="D7782" s="4">
        <v>42907</v>
      </c>
      <c r="E7782" s="23">
        <v>2017</v>
      </c>
      <c r="F7782" s="19">
        <v>4.8</v>
      </c>
      <c r="G7782" s="19">
        <f>IF(Movies[[#This Row],[rating]]=0,"",Movies[[#This Row],[rating]])</f>
        <v>4.8</v>
      </c>
      <c r="H7782" s="19" t="str">
        <f>IF(Movies[[#This Row],[rating]]=0,"No Rating","Rated")</f>
        <v>Rated</v>
      </c>
      <c r="I7782" s="16" t="s">
        <v>566</v>
      </c>
      <c r="J7782" s="29" t="s">
        <v>110</v>
      </c>
      <c r="K7782" s="19">
        <v>8.1470000000000002</v>
      </c>
      <c r="L7782" s="26">
        <v>475</v>
      </c>
    </row>
    <row r="7783" spans="1:12" x14ac:dyDescent="0.3">
      <c r="A7783" s="14">
        <v>423949</v>
      </c>
      <c r="B7783" s="16" t="s">
        <v>10343</v>
      </c>
      <c r="C7783" s="16" t="s">
        <v>10</v>
      </c>
      <c r="D7783" s="4">
        <v>42989</v>
      </c>
      <c r="E7783" s="23">
        <v>2017</v>
      </c>
      <c r="F7783" s="19">
        <v>5.9</v>
      </c>
      <c r="G7783" s="19">
        <f>IF(Movies[[#This Row],[rating]]=0,"",Movies[[#This Row],[rating]])</f>
        <v>5.9</v>
      </c>
      <c r="H7783" s="19" t="str">
        <f>IF(Movies[[#This Row],[rating]]=0,"No Rating","Rated")</f>
        <v>Rated</v>
      </c>
      <c r="I7783" s="16" t="s">
        <v>10344</v>
      </c>
      <c r="J7783" s="29" t="s">
        <v>12</v>
      </c>
      <c r="K7783" s="19">
        <v>8.1280000000000001</v>
      </c>
      <c r="L7783" s="26">
        <v>849</v>
      </c>
    </row>
    <row r="7784" spans="1:12" x14ac:dyDescent="0.3">
      <c r="A7784" s="14">
        <v>382595</v>
      </c>
      <c r="B7784" s="16" t="s">
        <v>10345</v>
      </c>
      <c r="C7784" s="16" t="s">
        <v>838</v>
      </c>
      <c r="D7784" s="4">
        <v>42746</v>
      </c>
      <c r="E7784" s="23">
        <v>2017</v>
      </c>
      <c r="F7784" s="19">
        <v>6.7</v>
      </c>
      <c r="G7784" s="19">
        <f>IF(Movies[[#This Row],[rating]]=0,"",Movies[[#This Row],[rating]])</f>
        <v>6.7</v>
      </c>
      <c r="H7784" s="19" t="str">
        <f>IF(Movies[[#This Row],[rating]]=0,"No Rating","Rated")</f>
        <v>Rated</v>
      </c>
      <c r="I7784" s="16" t="s">
        <v>1498</v>
      </c>
      <c r="J7784" s="29" t="s">
        <v>110</v>
      </c>
      <c r="K7784" s="19">
        <v>8.1240000000000006</v>
      </c>
      <c r="L7784" s="26">
        <v>260</v>
      </c>
    </row>
    <row r="7785" spans="1:12" x14ac:dyDescent="0.3">
      <c r="A7785" s="14">
        <v>424634</v>
      </c>
      <c r="B7785" s="16" t="s">
        <v>10346</v>
      </c>
      <c r="C7785" s="16" t="s">
        <v>1229</v>
      </c>
      <c r="D7785" s="4">
        <v>42783</v>
      </c>
      <c r="E7785" s="23">
        <v>2017</v>
      </c>
      <c r="F7785" s="19">
        <v>6.6</v>
      </c>
      <c r="G7785" s="19">
        <f>IF(Movies[[#This Row],[rating]]=0,"",Movies[[#This Row],[rating]])</f>
        <v>6.6</v>
      </c>
      <c r="H7785" s="19" t="str">
        <f>IF(Movies[[#This Row],[rating]]=0,"No Rating","Rated")</f>
        <v>Rated</v>
      </c>
      <c r="I7785" s="16" t="s">
        <v>180</v>
      </c>
      <c r="J7785" s="29" t="s">
        <v>286</v>
      </c>
      <c r="K7785" s="19">
        <v>8.1180000000000003</v>
      </c>
      <c r="L7785" s="26">
        <v>78</v>
      </c>
    </row>
    <row r="7786" spans="1:12" x14ac:dyDescent="0.3">
      <c r="A7786" s="14">
        <v>478187</v>
      </c>
      <c r="B7786" s="16" t="s">
        <v>10347</v>
      </c>
      <c r="C7786" s="16" t="s">
        <v>94</v>
      </c>
      <c r="D7786" s="4">
        <v>43061</v>
      </c>
      <c r="E7786" s="23">
        <v>2017</v>
      </c>
      <c r="F7786" s="19">
        <v>6.702</v>
      </c>
      <c r="G7786" s="19">
        <f>IF(Movies[[#This Row],[rating]]=0,"",Movies[[#This Row],[rating]])</f>
        <v>6.702</v>
      </c>
      <c r="H7786" s="19" t="str">
        <f>IF(Movies[[#This Row],[rating]]=0,"No Rating","Rated")</f>
        <v>Rated</v>
      </c>
      <c r="I7786" s="16" t="s">
        <v>1249</v>
      </c>
      <c r="J7786" s="29" t="s">
        <v>96</v>
      </c>
      <c r="K7786" s="19">
        <v>8.1110000000000007</v>
      </c>
      <c r="L7786" s="26">
        <v>94</v>
      </c>
    </row>
    <row r="7787" spans="1:12" x14ac:dyDescent="0.3">
      <c r="A7787" s="14">
        <v>475149</v>
      </c>
      <c r="B7787" s="16" t="s">
        <v>10348</v>
      </c>
      <c r="C7787" s="16" t="s">
        <v>1144</v>
      </c>
      <c r="D7787" s="4">
        <v>43021</v>
      </c>
      <c r="E7787" s="23">
        <v>2017</v>
      </c>
      <c r="F7787" s="19">
        <v>7.8</v>
      </c>
      <c r="G7787" s="19">
        <f>IF(Movies[[#This Row],[rating]]=0,"",Movies[[#This Row],[rating]])</f>
        <v>7.8</v>
      </c>
      <c r="H7787" s="19" t="str">
        <f>IF(Movies[[#This Row],[rating]]=0,"No Rating","Rated")</f>
        <v>Rated</v>
      </c>
      <c r="I7787" s="16" t="s">
        <v>180</v>
      </c>
      <c r="J7787" s="29" t="s">
        <v>342</v>
      </c>
      <c r="K7787" s="19">
        <v>8.1080000000000005</v>
      </c>
      <c r="L7787" s="26">
        <v>101</v>
      </c>
    </row>
    <row r="7788" spans="1:12" x14ac:dyDescent="0.3">
      <c r="A7788" s="14">
        <v>467615</v>
      </c>
      <c r="B7788" s="16" t="s">
        <v>10349</v>
      </c>
      <c r="C7788" s="16" t="s">
        <v>432</v>
      </c>
      <c r="D7788" s="4">
        <v>43063</v>
      </c>
      <c r="E7788" s="23">
        <v>2017</v>
      </c>
      <c r="F7788" s="19">
        <v>6.6</v>
      </c>
      <c r="G7788" s="19">
        <f>IF(Movies[[#This Row],[rating]]=0,"",Movies[[#This Row],[rating]])</f>
        <v>6.6</v>
      </c>
      <c r="H7788" s="19" t="str">
        <f>IF(Movies[[#This Row],[rating]]=0,"No Rating","Rated")</f>
        <v>Rated</v>
      </c>
      <c r="I7788" s="16" t="s">
        <v>468</v>
      </c>
      <c r="J7788" s="29" t="s">
        <v>12</v>
      </c>
      <c r="K7788" s="19">
        <v>8.1020000000000003</v>
      </c>
      <c r="L7788" s="26">
        <v>55</v>
      </c>
    </row>
    <row r="7789" spans="1:12" x14ac:dyDescent="0.3">
      <c r="A7789" s="14">
        <v>433950</v>
      </c>
      <c r="B7789" s="16" t="s">
        <v>10350</v>
      </c>
      <c r="C7789" s="16" t="s">
        <v>144</v>
      </c>
      <c r="D7789" s="4">
        <v>42818</v>
      </c>
      <c r="E7789" s="23">
        <v>2017</v>
      </c>
      <c r="F7789" s="19">
        <v>7.4</v>
      </c>
      <c r="G7789" s="19">
        <f>IF(Movies[[#This Row],[rating]]=0,"",Movies[[#This Row],[rating]])</f>
        <v>7.4</v>
      </c>
      <c r="H7789" s="19" t="str">
        <f>IF(Movies[[#This Row],[rating]]=0,"No Rating","Rated")</f>
        <v>Rated</v>
      </c>
      <c r="I7789" s="16" t="s">
        <v>886</v>
      </c>
      <c r="J7789" s="29" t="s">
        <v>146</v>
      </c>
      <c r="K7789" s="19">
        <v>8.0969999999999995</v>
      </c>
      <c r="L7789" s="26">
        <v>77</v>
      </c>
    </row>
    <row r="7790" spans="1:12" x14ac:dyDescent="0.3">
      <c r="A7790" s="14">
        <v>453350</v>
      </c>
      <c r="B7790" s="16" t="s">
        <v>10351</v>
      </c>
      <c r="C7790" s="16" t="s">
        <v>108</v>
      </c>
      <c r="D7790" s="4">
        <v>42977</v>
      </c>
      <c r="E7790" s="23">
        <v>2017</v>
      </c>
      <c r="F7790" s="19">
        <v>6.9109999999999996</v>
      </c>
      <c r="G7790" s="19">
        <f>IF(Movies[[#This Row],[rating]]=0,"",Movies[[#This Row],[rating]])</f>
        <v>6.9109999999999996</v>
      </c>
      <c r="H7790" s="19" t="str">
        <f>IF(Movies[[#This Row],[rating]]=0,"No Rating","Rated")</f>
        <v>Rated</v>
      </c>
      <c r="I7790" s="16" t="s">
        <v>49</v>
      </c>
      <c r="J7790" s="29" t="s">
        <v>110</v>
      </c>
      <c r="K7790" s="19">
        <v>8.08</v>
      </c>
      <c r="L7790" s="26">
        <v>196</v>
      </c>
    </row>
    <row r="7791" spans="1:12" x14ac:dyDescent="0.3">
      <c r="A7791" s="14">
        <v>432789</v>
      </c>
      <c r="B7791" s="16" t="s">
        <v>10352</v>
      </c>
      <c r="C7791" s="16" t="s">
        <v>10</v>
      </c>
      <c r="D7791" s="4">
        <v>42762</v>
      </c>
      <c r="E7791" s="23">
        <v>2017</v>
      </c>
      <c r="F7791" s="19">
        <v>6.2</v>
      </c>
      <c r="G7791" s="19">
        <f>IF(Movies[[#This Row],[rating]]=0,"",Movies[[#This Row],[rating]])</f>
        <v>6.2</v>
      </c>
      <c r="H7791" s="19" t="str">
        <f>IF(Movies[[#This Row],[rating]]=0,"No Rating","Rated")</f>
        <v>Rated</v>
      </c>
      <c r="I7791" s="16" t="s">
        <v>161</v>
      </c>
      <c r="J7791" s="29" t="s">
        <v>12</v>
      </c>
      <c r="K7791" s="19">
        <v>8.0489999999999995</v>
      </c>
      <c r="L7791" s="26">
        <v>206</v>
      </c>
    </row>
    <row r="7792" spans="1:12" x14ac:dyDescent="0.3">
      <c r="A7792" s="14">
        <v>446164</v>
      </c>
      <c r="B7792" s="16" t="s">
        <v>10353</v>
      </c>
      <c r="C7792" s="16" t="s">
        <v>361</v>
      </c>
      <c r="D7792" s="4">
        <v>42994</v>
      </c>
      <c r="E7792" s="23">
        <v>2017</v>
      </c>
      <c r="F7792" s="19">
        <v>6.4480000000000004</v>
      </c>
      <c r="G7792" s="19">
        <f>IF(Movies[[#This Row],[rating]]=0,"",Movies[[#This Row],[rating]])</f>
        <v>6.4480000000000004</v>
      </c>
      <c r="H7792" s="19" t="str">
        <f>IF(Movies[[#This Row],[rating]]=0,"No Rating","Rated")</f>
        <v>Rated</v>
      </c>
      <c r="I7792" s="16" t="s">
        <v>3093</v>
      </c>
      <c r="J7792" s="29" t="s">
        <v>146</v>
      </c>
      <c r="K7792" s="19">
        <v>8.048</v>
      </c>
      <c r="L7792" s="26">
        <v>86</v>
      </c>
    </row>
    <row r="7793" spans="1:12" x14ac:dyDescent="0.3">
      <c r="A7793" s="14">
        <v>431017</v>
      </c>
      <c r="B7793" s="16" t="s">
        <v>10354</v>
      </c>
      <c r="C7793" s="16" t="s">
        <v>838</v>
      </c>
      <c r="D7793" s="4">
        <v>43005</v>
      </c>
      <c r="E7793" s="23">
        <v>2017</v>
      </c>
      <c r="F7793" s="19">
        <v>5.2</v>
      </c>
      <c r="G7793" s="19">
        <f>IF(Movies[[#This Row],[rating]]=0,"",Movies[[#This Row],[rating]])</f>
        <v>5.2</v>
      </c>
      <c r="H7793" s="19" t="str">
        <f>IF(Movies[[#This Row],[rating]]=0,"No Rating","Rated")</f>
        <v>Rated</v>
      </c>
      <c r="I7793" s="16" t="s">
        <v>197</v>
      </c>
      <c r="J7793" s="29" t="s">
        <v>110</v>
      </c>
      <c r="K7793" s="19">
        <v>8.048</v>
      </c>
      <c r="L7793" s="26">
        <v>199</v>
      </c>
    </row>
    <row r="7794" spans="1:12" x14ac:dyDescent="0.3">
      <c r="A7794" s="14">
        <v>475754</v>
      </c>
      <c r="B7794" s="16" t="s">
        <v>10355</v>
      </c>
      <c r="C7794" s="16" t="s">
        <v>432</v>
      </c>
      <c r="D7794" s="4">
        <v>43031</v>
      </c>
      <c r="E7794" s="23">
        <v>2017</v>
      </c>
      <c r="F7794" s="19">
        <v>5.7</v>
      </c>
      <c r="G7794" s="19">
        <f>IF(Movies[[#This Row],[rating]]=0,"",Movies[[#This Row],[rating]])</f>
        <v>5.7</v>
      </c>
      <c r="H7794" s="19" t="str">
        <f>IF(Movies[[#This Row],[rating]]=0,"No Rating","Rated")</f>
        <v>Rated</v>
      </c>
      <c r="I7794" s="16" t="s">
        <v>4169</v>
      </c>
      <c r="J7794" s="29" t="s">
        <v>12</v>
      </c>
      <c r="K7794" s="19">
        <v>8.0459999999999994</v>
      </c>
      <c r="L7794" s="26">
        <v>59</v>
      </c>
    </row>
    <row r="7795" spans="1:12" x14ac:dyDescent="0.3">
      <c r="A7795" s="14">
        <v>450477</v>
      </c>
      <c r="B7795" s="16" t="s">
        <v>10356</v>
      </c>
      <c r="C7795" s="16" t="s">
        <v>10</v>
      </c>
      <c r="D7795" s="4">
        <v>42847</v>
      </c>
      <c r="E7795" s="23">
        <v>2017</v>
      </c>
      <c r="F7795" s="19">
        <v>4.9000000000000004</v>
      </c>
      <c r="G7795" s="19">
        <f>IF(Movies[[#This Row],[rating]]=0,"",Movies[[#This Row],[rating]])</f>
        <v>4.9000000000000004</v>
      </c>
      <c r="H7795" s="19" t="str">
        <f>IF(Movies[[#This Row],[rating]]=0,"No Rating","Rated")</f>
        <v>Rated</v>
      </c>
      <c r="I7795" s="16" t="s">
        <v>713</v>
      </c>
      <c r="J7795" s="29" t="s">
        <v>12</v>
      </c>
      <c r="K7795" s="19">
        <v>8.0370000000000008</v>
      </c>
      <c r="L7795" s="26">
        <v>82</v>
      </c>
    </row>
    <row r="7796" spans="1:12" x14ac:dyDescent="0.3">
      <c r="A7796" s="14">
        <v>480626</v>
      </c>
      <c r="B7796" s="16" t="s">
        <v>10357</v>
      </c>
      <c r="C7796" s="16" t="s">
        <v>172</v>
      </c>
      <c r="D7796" s="4">
        <v>43078</v>
      </c>
      <c r="E7796" s="23">
        <v>2017</v>
      </c>
      <c r="F7796" s="19">
        <v>6.4</v>
      </c>
      <c r="G7796" s="19">
        <f>IF(Movies[[#This Row],[rating]]=0,"",Movies[[#This Row],[rating]])</f>
        <v>6.4</v>
      </c>
      <c r="H7796" s="19" t="str">
        <f>IF(Movies[[#This Row],[rating]]=0,"No Rating","Rated")</f>
        <v>Rated</v>
      </c>
      <c r="I7796" s="16" t="s">
        <v>4169</v>
      </c>
      <c r="J7796" s="29" t="s">
        <v>12</v>
      </c>
      <c r="K7796" s="19">
        <v>8.0329999999999995</v>
      </c>
      <c r="L7796" s="26">
        <v>57</v>
      </c>
    </row>
    <row r="7797" spans="1:12" x14ac:dyDescent="0.3">
      <c r="A7797" s="14">
        <v>445126</v>
      </c>
      <c r="B7797" s="16" t="s">
        <v>10358</v>
      </c>
      <c r="C7797" s="16" t="s">
        <v>10</v>
      </c>
      <c r="D7797" s="4">
        <v>42798</v>
      </c>
      <c r="E7797" s="23">
        <v>2017</v>
      </c>
      <c r="F7797" s="19">
        <v>5.9939999999999998</v>
      </c>
      <c r="G7797" s="19">
        <f>IF(Movies[[#This Row],[rating]]=0,"",Movies[[#This Row],[rating]])</f>
        <v>5.9939999999999998</v>
      </c>
      <c r="H7797" s="19" t="str">
        <f>IF(Movies[[#This Row],[rating]]=0,"No Rating","Rated")</f>
        <v>Rated</v>
      </c>
      <c r="I7797" s="16" t="s">
        <v>4169</v>
      </c>
      <c r="J7797" s="29" t="s">
        <v>12</v>
      </c>
      <c r="K7797" s="19">
        <v>8.0310000000000006</v>
      </c>
      <c r="L7797" s="26">
        <v>77</v>
      </c>
    </row>
    <row r="7798" spans="1:12" x14ac:dyDescent="0.3">
      <c r="A7798" s="14">
        <v>426256</v>
      </c>
      <c r="B7798" s="16" t="s">
        <v>10359</v>
      </c>
      <c r="C7798" s="16" t="s">
        <v>4370</v>
      </c>
      <c r="D7798" s="4">
        <v>42965</v>
      </c>
      <c r="E7798" s="23">
        <v>2017</v>
      </c>
      <c r="F7798" s="19">
        <v>6.6</v>
      </c>
      <c r="G7798" s="19">
        <f>IF(Movies[[#This Row],[rating]]=0,"",Movies[[#This Row],[rating]])</f>
        <v>6.6</v>
      </c>
      <c r="H7798" s="19" t="str">
        <f>IF(Movies[[#This Row],[rating]]=0,"No Rating","Rated")</f>
        <v>Rated</v>
      </c>
      <c r="I7798" s="16" t="s">
        <v>1498</v>
      </c>
      <c r="J7798" s="29" t="s">
        <v>12</v>
      </c>
      <c r="K7798" s="19">
        <v>8.0310000000000006</v>
      </c>
      <c r="L7798" s="26">
        <v>199</v>
      </c>
    </row>
    <row r="7799" spans="1:12" x14ac:dyDescent="0.3">
      <c r="A7799" s="14">
        <v>444428</v>
      </c>
      <c r="B7799" s="16" t="s">
        <v>10360</v>
      </c>
      <c r="C7799" s="16" t="s">
        <v>419</v>
      </c>
      <c r="D7799" s="4">
        <v>42882</v>
      </c>
      <c r="E7799" s="23">
        <v>2017</v>
      </c>
      <c r="F7799" s="19">
        <v>6.4459999999999997</v>
      </c>
      <c r="G7799" s="19">
        <f>IF(Movies[[#This Row],[rating]]=0,"",Movies[[#This Row],[rating]])</f>
        <v>6.4459999999999997</v>
      </c>
      <c r="H7799" s="19" t="str">
        <f>IF(Movies[[#This Row],[rating]]=0,"No Rating","Rated")</f>
        <v>Rated</v>
      </c>
      <c r="I7799" s="16" t="s">
        <v>52</v>
      </c>
      <c r="J7799" s="29" t="s">
        <v>146</v>
      </c>
      <c r="K7799" s="19">
        <v>8.0229999999999997</v>
      </c>
      <c r="L7799" s="26">
        <v>101</v>
      </c>
    </row>
    <row r="7800" spans="1:12" x14ac:dyDescent="0.3">
      <c r="A7800" s="14">
        <v>426253</v>
      </c>
      <c r="B7800" s="16" t="s">
        <v>7981</v>
      </c>
      <c r="C7800" s="16" t="s">
        <v>10</v>
      </c>
      <c r="D7800" s="4">
        <v>42860</v>
      </c>
      <c r="E7800" s="23">
        <v>2017</v>
      </c>
      <c r="F7800" s="19">
        <v>5.4489999999999998</v>
      </c>
      <c r="G7800" s="19">
        <f>IF(Movies[[#This Row],[rating]]=0,"",Movies[[#This Row],[rating]])</f>
        <v>5.4489999999999998</v>
      </c>
      <c r="H7800" s="19" t="str">
        <f>IF(Movies[[#This Row],[rating]]=0,"No Rating","Rated")</f>
        <v>Rated</v>
      </c>
      <c r="I7800" s="16" t="s">
        <v>197</v>
      </c>
      <c r="J7800" s="29" t="s">
        <v>12</v>
      </c>
      <c r="K7800" s="19">
        <v>8.0229999999999997</v>
      </c>
      <c r="L7800" s="26">
        <v>89</v>
      </c>
    </row>
    <row r="7801" spans="1:12" x14ac:dyDescent="0.3">
      <c r="A7801" s="14">
        <v>434221</v>
      </c>
      <c r="B7801" s="16" t="s">
        <v>10361</v>
      </c>
      <c r="C7801" s="16" t="s">
        <v>9931</v>
      </c>
      <c r="D7801" s="4">
        <v>43091</v>
      </c>
      <c r="E7801" s="23">
        <v>2017</v>
      </c>
      <c r="F7801" s="19">
        <v>6.2</v>
      </c>
      <c r="G7801" s="19">
        <f>IF(Movies[[#This Row],[rating]]=0,"",Movies[[#This Row],[rating]])</f>
        <v>6.2</v>
      </c>
      <c r="H7801" s="19" t="str">
        <f>IF(Movies[[#This Row],[rating]]=0,"No Rating","Rated")</f>
        <v>Rated</v>
      </c>
      <c r="I7801" s="16" t="s">
        <v>3422</v>
      </c>
      <c r="J7801" s="29" t="s">
        <v>342</v>
      </c>
      <c r="K7801" s="19">
        <v>8.0190000000000001</v>
      </c>
      <c r="L7801" s="26">
        <v>88</v>
      </c>
    </row>
    <row r="7802" spans="1:12" x14ac:dyDescent="0.3">
      <c r="A7802" s="14">
        <v>333384</v>
      </c>
      <c r="B7802" s="16" t="s">
        <v>10362</v>
      </c>
      <c r="C7802" s="16" t="s">
        <v>10</v>
      </c>
      <c r="D7802" s="4">
        <v>42853</v>
      </c>
      <c r="E7802" s="23">
        <v>2017</v>
      </c>
      <c r="F7802" s="19">
        <v>6.7</v>
      </c>
      <c r="G7802" s="19">
        <f>IF(Movies[[#This Row],[rating]]=0,"",Movies[[#This Row],[rating]])</f>
        <v>6.7</v>
      </c>
      <c r="H7802" s="19" t="str">
        <f>IF(Movies[[#This Row],[rating]]=0,"No Rating","Rated")</f>
        <v>Rated</v>
      </c>
      <c r="I7802" s="16" t="s">
        <v>85</v>
      </c>
      <c r="J7802" s="29" t="s">
        <v>12</v>
      </c>
      <c r="K7802" s="19">
        <v>8.0069999999999997</v>
      </c>
      <c r="L7802" s="26">
        <v>110</v>
      </c>
    </row>
    <row r="7803" spans="1:12" x14ac:dyDescent="0.3">
      <c r="A7803" s="14">
        <v>461108</v>
      </c>
      <c r="B7803" s="16" t="s">
        <v>10363</v>
      </c>
      <c r="C7803" s="16" t="s">
        <v>10</v>
      </c>
      <c r="D7803" s="4">
        <v>42950</v>
      </c>
      <c r="E7803" s="23">
        <v>2017</v>
      </c>
      <c r="F7803" s="19">
        <v>5.6</v>
      </c>
      <c r="G7803" s="19">
        <f>IF(Movies[[#This Row],[rating]]=0,"",Movies[[#This Row],[rating]])</f>
        <v>5.6</v>
      </c>
      <c r="H7803" s="19" t="str">
        <f>IF(Movies[[#This Row],[rating]]=0,"No Rating","Rated")</f>
        <v>Rated</v>
      </c>
      <c r="I7803" s="16" t="s">
        <v>3435</v>
      </c>
      <c r="J7803" s="29" t="s">
        <v>12</v>
      </c>
      <c r="K7803" s="19">
        <v>8.0060000000000002</v>
      </c>
      <c r="L7803" s="26">
        <v>94</v>
      </c>
    </row>
    <row r="7804" spans="1:12" x14ac:dyDescent="0.3">
      <c r="A7804" s="14">
        <v>452068</v>
      </c>
      <c r="B7804" s="16" t="s">
        <v>10364</v>
      </c>
      <c r="C7804" s="16" t="s">
        <v>432</v>
      </c>
      <c r="D7804" s="4">
        <v>42881</v>
      </c>
      <c r="E7804" s="23">
        <v>2017</v>
      </c>
      <c r="F7804" s="19">
        <v>5.3</v>
      </c>
      <c r="G7804" s="19">
        <f>IF(Movies[[#This Row],[rating]]=0,"",Movies[[#This Row],[rating]])</f>
        <v>5.3</v>
      </c>
      <c r="H7804" s="19" t="str">
        <f>IF(Movies[[#This Row],[rating]]=0,"No Rating","Rated")</f>
        <v>Rated</v>
      </c>
      <c r="I7804" s="16" t="s">
        <v>166</v>
      </c>
      <c r="J7804" s="29" t="s">
        <v>12</v>
      </c>
      <c r="K7804" s="19">
        <v>7.9950000000000001</v>
      </c>
      <c r="L7804" s="26">
        <v>264</v>
      </c>
    </row>
    <row r="7805" spans="1:12" x14ac:dyDescent="0.3">
      <c r="A7805" s="14">
        <v>429210</v>
      </c>
      <c r="B7805" s="16" t="s">
        <v>10365</v>
      </c>
      <c r="C7805" s="16" t="s">
        <v>84</v>
      </c>
      <c r="D7805" s="4">
        <v>42971</v>
      </c>
      <c r="E7805" s="23">
        <v>2017</v>
      </c>
      <c r="F7805" s="19">
        <v>8</v>
      </c>
      <c r="G7805" s="19">
        <f>IF(Movies[[#This Row],[rating]]=0,"",Movies[[#This Row],[rating]])</f>
        <v>8</v>
      </c>
      <c r="H7805" s="19" t="str">
        <f>IF(Movies[[#This Row],[rating]]=0,"No Rating","Rated")</f>
        <v>Rated</v>
      </c>
      <c r="I7805" s="16" t="s">
        <v>180</v>
      </c>
      <c r="J7805" s="29" t="s">
        <v>86</v>
      </c>
      <c r="K7805" s="19">
        <v>7.9880000000000004</v>
      </c>
      <c r="L7805" s="26">
        <v>394</v>
      </c>
    </row>
    <row r="7806" spans="1:12" x14ac:dyDescent="0.3">
      <c r="A7806" s="14">
        <v>455675</v>
      </c>
      <c r="B7806" s="16" t="s">
        <v>10366</v>
      </c>
      <c r="C7806" s="16" t="s">
        <v>10</v>
      </c>
      <c r="D7806" s="4">
        <v>42923</v>
      </c>
      <c r="E7806" s="23">
        <v>2017</v>
      </c>
      <c r="F7806" s="19">
        <v>4.9000000000000004</v>
      </c>
      <c r="G7806" s="19">
        <f>IF(Movies[[#This Row],[rating]]=0,"",Movies[[#This Row],[rating]])</f>
        <v>4.9000000000000004</v>
      </c>
      <c r="H7806" s="19" t="str">
        <f>IF(Movies[[#This Row],[rating]]=0,"No Rating","Rated")</f>
        <v>Rated</v>
      </c>
      <c r="I7806" s="16" t="s">
        <v>6841</v>
      </c>
      <c r="J7806" s="29" t="s">
        <v>12</v>
      </c>
      <c r="K7806" s="19">
        <v>7.984</v>
      </c>
      <c r="L7806" s="26">
        <v>85</v>
      </c>
    </row>
    <row r="7807" spans="1:12" x14ac:dyDescent="0.3">
      <c r="A7807" s="14">
        <v>474047</v>
      </c>
      <c r="B7807" s="16" t="s">
        <v>10367</v>
      </c>
      <c r="C7807" s="16" t="s">
        <v>432</v>
      </c>
      <c r="D7807" s="4">
        <v>42994</v>
      </c>
      <c r="E7807" s="23">
        <v>2017</v>
      </c>
      <c r="F7807" s="19">
        <v>6</v>
      </c>
      <c r="G7807" s="19">
        <f>IF(Movies[[#This Row],[rating]]=0,"",Movies[[#This Row],[rating]])</f>
        <v>6</v>
      </c>
      <c r="H7807" s="19" t="str">
        <f>IF(Movies[[#This Row],[rating]]=0,"No Rating","Rated")</f>
        <v>Rated</v>
      </c>
      <c r="I7807" s="16" t="s">
        <v>10368</v>
      </c>
      <c r="J7807" s="29" t="s">
        <v>12</v>
      </c>
      <c r="K7807" s="19">
        <v>7.9790000000000001</v>
      </c>
      <c r="L7807" s="26">
        <v>75</v>
      </c>
    </row>
    <row r="7808" spans="1:12" x14ac:dyDescent="0.3">
      <c r="A7808" s="14">
        <v>426030</v>
      </c>
      <c r="B7808" s="16" t="s">
        <v>10369</v>
      </c>
      <c r="C7808" s="16" t="s">
        <v>10370</v>
      </c>
      <c r="D7808" s="4">
        <v>43095</v>
      </c>
      <c r="E7808" s="23">
        <v>2017</v>
      </c>
      <c r="F7808" s="19">
        <v>7.1</v>
      </c>
      <c r="G7808" s="19">
        <f>IF(Movies[[#This Row],[rating]]=0,"",Movies[[#This Row],[rating]])</f>
        <v>7.1</v>
      </c>
      <c r="H7808" s="19" t="str">
        <f>IF(Movies[[#This Row],[rating]]=0,"No Rating","Rated")</f>
        <v>Rated</v>
      </c>
      <c r="I7808" s="16" t="s">
        <v>10371</v>
      </c>
      <c r="J7808" s="29" t="s">
        <v>12</v>
      </c>
      <c r="K7808" s="19">
        <v>7.9740000000000002</v>
      </c>
      <c r="L7808" s="26">
        <v>171</v>
      </c>
    </row>
    <row r="7809" spans="1:12" x14ac:dyDescent="0.3">
      <c r="A7809" s="14">
        <v>422566</v>
      </c>
      <c r="B7809" s="16" t="s">
        <v>10372</v>
      </c>
      <c r="C7809" s="16" t="s">
        <v>10373</v>
      </c>
      <c r="D7809" s="4">
        <v>42851</v>
      </c>
      <c r="E7809" s="23">
        <v>2017</v>
      </c>
      <c r="F7809" s="19">
        <v>7</v>
      </c>
      <c r="G7809" s="19">
        <f>IF(Movies[[#This Row],[rating]]=0,"",Movies[[#This Row],[rating]])</f>
        <v>7</v>
      </c>
      <c r="H7809" s="19" t="str">
        <f>IF(Movies[[#This Row],[rating]]=0,"No Rating","Rated")</f>
        <v>Rated</v>
      </c>
      <c r="I7809" s="16" t="s">
        <v>49</v>
      </c>
      <c r="J7809" s="29" t="s">
        <v>1122</v>
      </c>
      <c r="K7809" s="19">
        <v>7.9710000000000001</v>
      </c>
      <c r="L7809" s="26">
        <v>43</v>
      </c>
    </row>
    <row r="7810" spans="1:12" x14ac:dyDescent="0.3">
      <c r="A7810" s="14">
        <v>495151</v>
      </c>
      <c r="B7810" s="16" t="s">
        <v>10374</v>
      </c>
      <c r="C7810" s="16" t="s">
        <v>416</v>
      </c>
      <c r="D7810" s="4">
        <v>43094</v>
      </c>
      <c r="E7810" s="23">
        <v>2017</v>
      </c>
      <c r="F7810" s="19">
        <v>8</v>
      </c>
      <c r="G7810" s="19">
        <f>IF(Movies[[#This Row],[rating]]=0,"",Movies[[#This Row],[rating]])</f>
        <v>8</v>
      </c>
      <c r="H7810" s="19" t="str">
        <f>IF(Movies[[#This Row],[rating]]=0,"No Rating","Rated")</f>
        <v>Rated</v>
      </c>
      <c r="I7810" s="16" t="s">
        <v>4720</v>
      </c>
      <c r="J7810" s="29" t="s">
        <v>12</v>
      </c>
      <c r="K7810" s="19">
        <v>7.9610000000000003</v>
      </c>
      <c r="L7810" s="26">
        <v>123</v>
      </c>
    </row>
    <row r="7811" spans="1:12" x14ac:dyDescent="0.3">
      <c r="A7811" s="14">
        <v>434616</v>
      </c>
      <c r="B7811" s="16" t="s">
        <v>10375</v>
      </c>
      <c r="C7811" s="16" t="s">
        <v>108</v>
      </c>
      <c r="D7811" s="4">
        <v>42795</v>
      </c>
      <c r="E7811" s="23">
        <v>2017</v>
      </c>
      <c r="F7811" s="19">
        <v>7.45</v>
      </c>
      <c r="G7811" s="19">
        <f>IF(Movies[[#This Row],[rating]]=0,"",Movies[[#This Row],[rating]])</f>
        <v>7.45</v>
      </c>
      <c r="H7811" s="19" t="str">
        <f>IF(Movies[[#This Row],[rating]]=0,"No Rating","Rated")</f>
        <v>Rated</v>
      </c>
      <c r="I7811" s="16" t="s">
        <v>713</v>
      </c>
      <c r="J7811" s="29" t="s">
        <v>110</v>
      </c>
      <c r="K7811" s="19">
        <v>7.9589999999999996</v>
      </c>
      <c r="L7811" s="26">
        <v>608</v>
      </c>
    </row>
    <row r="7812" spans="1:12" x14ac:dyDescent="0.3">
      <c r="A7812" s="14">
        <v>426230</v>
      </c>
      <c r="B7812" s="16" t="s">
        <v>10376</v>
      </c>
      <c r="C7812" s="16" t="s">
        <v>10</v>
      </c>
      <c r="D7812" s="4">
        <v>42888</v>
      </c>
      <c r="E7812" s="23">
        <v>2017</v>
      </c>
      <c r="F7812" s="19">
        <v>6.4</v>
      </c>
      <c r="G7812" s="19">
        <f>IF(Movies[[#This Row],[rating]]=0,"",Movies[[#This Row],[rating]])</f>
        <v>6.4</v>
      </c>
      <c r="H7812" s="19" t="str">
        <f>IF(Movies[[#This Row],[rating]]=0,"No Rating","Rated")</f>
        <v>Rated</v>
      </c>
      <c r="I7812" s="16" t="s">
        <v>3913</v>
      </c>
      <c r="J7812" s="29" t="s">
        <v>12</v>
      </c>
      <c r="K7812" s="19">
        <v>7.9580000000000002</v>
      </c>
      <c r="L7812" s="26">
        <v>162</v>
      </c>
    </row>
    <row r="7813" spans="1:12" x14ac:dyDescent="0.3">
      <c r="A7813" s="14">
        <v>395982</v>
      </c>
      <c r="B7813" s="16" t="s">
        <v>10377</v>
      </c>
      <c r="C7813" s="16" t="s">
        <v>416</v>
      </c>
      <c r="D7813" s="4">
        <v>42776</v>
      </c>
      <c r="E7813" s="23">
        <v>2017</v>
      </c>
      <c r="F7813" s="19">
        <v>5.5</v>
      </c>
      <c r="G7813" s="19">
        <f>IF(Movies[[#This Row],[rating]]=0,"",Movies[[#This Row],[rating]])</f>
        <v>5.5</v>
      </c>
      <c r="H7813" s="19" t="str">
        <f>IF(Movies[[#This Row],[rating]]=0,"No Rating","Rated")</f>
        <v>Rated</v>
      </c>
      <c r="I7813" s="16" t="s">
        <v>10378</v>
      </c>
      <c r="J7813" s="29" t="s">
        <v>12</v>
      </c>
      <c r="K7813" s="19">
        <v>7.9560000000000004</v>
      </c>
      <c r="L7813" s="26">
        <v>226</v>
      </c>
    </row>
    <row r="7814" spans="1:12" x14ac:dyDescent="0.3">
      <c r="A7814" s="14">
        <v>466438</v>
      </c>
      <c r="B7814" s="16" t="s">
        <v>10379</v>
      </c>
      <c r="C7814" s="16" t="s">
        <v>411</v>
      </c>
      <c r="D7814" s="4">
        <v>42958</v>
      </c>
      <c r="E7814" s="23">
        <v>2017</v>
      </c>
      <c r="F7814" s="19">
        <v>5.4859999999999998</v>
      </c>
      <c r="G7814" s="19">
        <f>IF(Movies[[#This Row],[rating]]=0,"",Movies[[#This Row],[rating]])</f>
        <v>5.4859999999999998</v>
      </c>
      <c r="H7814" s="19" t="str">
        <f>IF(Movies[[#This Row],[rating]]=0,"No Rating","Rated")</f>
        <v>Rated</v>
      </c>
      <c r="I7814" s="16" t="s">
        <v>10380</v>
      </c>
      <c r="J7814" s="29" t="s">
        <v>342</v>
      </c>
      <c r="K7814" s="19">
        <v>7.9450000000000003</v>
      </c>
      <c r="L7814" s="26">
        <v>37</v>
      </c>
    </row>
    <row r="7815" spans="1:12" x14ac:dyDescent="0.3">
      <c r="A7815" s="14">
        <v>480410</v>
      </c>
      <c r="B7815" s="16" t="s">
        <v>10381</v>
      </c>
      <c r="C7815" s="16" t="s">
        <v>10</v>
      </c>
      <c r="D7815" s="4">
        <v>43022</v>
      </c>
      <c r="E7815" s="23">
        <v>2017</v>
      </c>
      <c r="F7815" s="19">
        <v>5.6</v>
      </c>
      <c r="G7815" s="19">
        <f>IF(Movies[[#This Row],[rating]]=0,"",Movies[[#This Row],[rating]])</f>
        <v>5.6</v>
      </c>
      <c r="H7815" s="19" t="str">
        <f>IF(Movies[[#This Row],[rating]]=0,"No Rating","Rated")</f>
        <v>Rated</v>
      </c>
      <c r="I7815" s="16" t="s">
        <v>468</v>
      </c>
      <c r="J7815" s="29" t="s">
        <v>12</v>
      </c>
      <c r="K7815" s="19">
        <v>7.931</v>
      </c>
      <c r="L7815" s="26">
        <v>100</v>
      </c>
    </row>
    <row r="7816" spans="1:12" x14ac:dyDescent="0.3">
      <c r="A7816" s="14">
        <v>380764</v>
      </c>
      <c r="B7816" s="16" t="s">
        <v>10382</v>
      </c>
      <c r="C7816" s="16" t="s">
        <v>3367</v>
      </c>
      <c r="D7816" s="4">
        <v>43062</v>
      </c>
      <c r="E7816" s="23">
        <v>2017</v>
      </c>
      <c r="F7816" s="19">
        <v>5.6449999999999996</v>
      </c>
      <c r="G7816" s="19">
        <f>IF(Movies[[#This Row],[rating]]=0,"",Movies[[#This Row],[rating]])</f>
        <v>5.6449999999999996</v>
      </c>
      <c r="H7816" s="19" t="str">
        <f>IF(Movies[[#This Row],[rating]]=0,"No Rating","Rated")</f>
        <v>Rated</v>
      </c>
      <c r="I7816" s="16" t="s">
        <v>10383</v>
      </c>
      <c r="J7816" s="29" t="s">
        <v>3112</v>
      </c>
      <c r="K7816" s="19">
        <v>7.9290000000000003</v>
      </c>
      <c r="L7816" s="26">
        <v>93</v>
      </c>
    </row>
    <row r="7817" spans="1:12" x14ac:dyDescent="0.3">
      <c r="A7817" s="14">
        <v>432025</v>
      </c>
      <c r="B7817" s="16" t="s">
        <v>10384</v>
      </c>
      <c r="C7817" s="16" t="s">
        <v>2138</v>
      </c>
      <c r="D7817" s="4">
        <v>42762</v>
      </c>
      <c r="E7817" s="23">
        <v>2017</v>
      </c>
      <c r="F7817" s="19">
        <v>6.5</v>
      </c>
      <c r="G7817" s="19">
        <f>IF(Movies[[#This Row],[rating]]=0,"",Movies[[#This Row],[rating]])</f>
        <v>6.5</v>
      </c>
      <c r="H7817" s="19" t="str">
        <f>IF(Movies[[#This Row],[rating]]=0,"No Rating","Rated")</f>
        <v>Rated</v>
      </c>
      <c r="I7817" s="16" t="s">
        <v>120</v>
      </c>
      <c r="J7817" s="29" t="s">
        <v>2139</v>
      </c>
      <c r="K7817" s="19">
        <v>7.9160000000000004</v>
      </c>
      <c r="L7817" s="26">
        <v>93</v>
      </c>
    </row>
    <row r="7818" spans="1:12" x14ac:dyDescent="0.3">
      <c r="A7818" s="14">
        <v>454889</v>
      </c>
      <c r="B7818" s="16" t="s">
        <v>10385</v>
      </c>
      <c r="C7818" s="16" t="s">
        <v>10</v>
      </c>
      <c r="D7818" s="4">
        <v>43042</v>
      </c>
      <c r="E7818" s="23">
        <v>2017</v>
      </c>
      <c r="F7818" s="19">
        <v>6.5890000000000004</v>
      </c>
      <c r="G7818" s="19">
        <f>IF(Movies[[#This Row],[rating]]=0,"",Movies[[#This Row],[rating]])</f>
        <v>6.5890000000000004</v>
      </c>
      <c r="H7818" s="19" t="str">
        <f>IF(Movies[[#This Row],[rating]]=0,"No Rating","Rated")</f>
        <v>Rated</v>
      </c>
      <c r="I7818" s="16" t="s">
        <v>52</v>
      </c>
      <c r="J7818" s="29" t="s">
        <v>12</v>
      </c>
      <c r="K7818" s="19">
        <v>7.915</v>
      </c>
      <c r="L7818" s="26">
        <v>140</v>
      </c>
    </row>
    <row r="7819" spans="1:12" x14ac:dyDescent="0.3">
      <c r="A7819" s="14">
        <v>455960</v>
      </c>
      <c r="B7819" s="16" t="s">
        <v>10386</v>
      </c>
      <c r="C7819" s="16" t="s">
        <v>144</v>
      </c>
      <c r="D7819" s="4">
        <v>43001</v>
      </c>
      <c r="E7819" s="23">
        <v>2017</v>
      </c>
      <c r="F7819" s="19">
        <v>7.4</v>
      </c>
      <c r="G7819" s="19">
        <f>IF(Movies[[#This Row],[rating]]=0,"",Movies[[#This Row],[rating]])</f>
        <v>7.4</v>
      </c>
      <c r="H7819" s="19" t="str">
        <f>IF(Movies[[#This Row],[rating]]=0,"No Rating","Rated")</f>
        <v>Rated</v>
      </c>
      <c r="I7819" s="16" t="s">
        <v>10387</v>
      </c>
      <c r="J7819" s="29" t="s">
        <v>146</v>
      </c>
      <c r="K7819" s="19">
        <v>7.9029999999999996</v>
      </c>
      <c r="L7819" s="26">
        <v>19</v>
      </c>
    </row>
    <row r="7820" spans="1:12" x14ac:dyDescent="0.3">
      <c r="A7820" s="14">
        <v>481994</v>
      </c>
      <c r="B7820" s="16" t="s">
        <v>10388</v>
      </c>
      <c r="C7820" s="16" t="s">
        <v>94</v>
      </c>
      <c r="D7820" s="4">
        <v>42838</v>
      </c>
      <c r="E7820" s="23">
        <v>2017</v>
      </c>
      <c r="F7820" s="19">
        <v>9.5</v>
      </c>
      <c r="G7820" s="19">
        <f>IF(Movies[[#This Row],[rating]]=0,"",Movies[[#This Row],[rating]])</f>
        <v>9.5</v>
      </c>
      <c r="H7820" s="19" t="str">
        <f>IF(Movies[[#This Row],[rating]]=0,"No Rating","Rated")</f>
        <v>Rated</v>
      </c>
      <c r="I7820" s="16" t="s">
        <v>180</v>
      </c>
      <c r="J7820" s="29" t="s">
        <v>96</v>
      </c>
      <c r="K7820" s="19">
        <v>7.9009999999999998</v>
      </c>
      <c r="L7820" s="26">
        <v>2</v>
      </c>
    </row>
    <row r="7821" spans="1:12" x14ac:dyDescent="0.3">
      <c r="A7821" s="14">
        <v>392011</v>
      </c>
      <c r="B7821" s="16" t="s">
        <v>10389</v>
      </c>
      <c r="C7821" s="16" t="s">
        <v>10</v>
      </c>
      <c r="D7821" s="4">
        <v>42743</v>
      </c>
      <c r="E7821" s="23">
        <v>2017</v>
      </c>
      <c r="F7821" s="19">
        <v>7.6</v>
      </c>
      <c r="G7821" s="19">
        <f>IF(Movies[[#This Row],[rating]]=0,"",Movies[[#This Row],[rating]])</f>
        <v>7.6</v>
      </c>
      <c r="H7821" s="19" t="str">
        <f>IF(Movies[[#This Row],[rating]]=0,"No Rating","Rated")</f>
        <v>Rated</v>
      </c>
      <c r="I7821" s="16" t="s">
        <v>329</v>
      </c>
      <c r="J7821" s="29" t="s">
        <v>881</v>
      </c>
      <c r="K7821" s="19">
        <v>7.8929999999999998</v>
      </c>
      <c r="L7821" s="26">
        <v>324</v>
      </c>
    </row>
    <row r="7822" spans="1:12" x14ac:dyDescent="0.3">
      <c r="A7822" s="14">
        <v>403964</v>
      </c>
      <c r="B7822" s="16" t="s">
        <v>10390</v>
      </c>
      <c r="C7822" s="16" t="s">
        <v>10</v>
      </c>
      <c r="D7822" s="4">
        <v>42937</v>
      </c>
      <c r="E7822" s="23">
        <v>2017</v>
      </c>
      <c r="F7822" s="19">
        <v>4.4000000000000004</v>
      </c>
      <c r="G7822" s="19">
        <f>IF(Movies[[#This Row],[rating]]=0,"",Movies[[#This Row],[rating]])</f>
        <v>4.4000000000000004</v>
      </c>
      <c r="H7822" s="19" t="str">
        <f>IF(Movies[[#This Row],[rating]]=0,"No Rating","Rated")</f>
        <v>Rated</v>
      </c>
      <c r="I7822" s="16" t="s">
        <v>132</v>
      </c>
      <c r="J7822" s="29" t="s">
        <v>12</v>
      </c>
      <c r="K7822" s="19">
        <v>7.8719999999999999</v>
      </c>
      <c r="L7822" s="26">
        <v>125</v>
      </c>
    </row>
    <row r="7823" spans="1:12" x14ac:dyDescent="0.3">
      <c r="A7823" s="14">
        <v>436932</v>
      </c>
      <c r="B7823" s="16" t="s">
        <v>10391</v>
      </c>
      <c r="C7823" s="16" t="s">
        <v>416</v>
      </c>
      <c r="D7823" s="4">
        <v>42867</v>
      </c>
      <c r="E7823" s="23">
        <v>2017</v>
      </c>
      <c r="F7823" s="19">
        <v>6.125</v>
      </c>
      <c r="G7823" s="19">
        <f>IF(Movies[[#This Row],[rating]]=0,"",Movies[[#This Row],[rating]])</f>
        <v>6.125</v>
      </c>
      <c r="H7823" s="19" t="str">
        <f>IF(Movies[[#This Row],[rating]]=0,"No Rating","Rated")</f>
        <v>Rated</v>
      </c>
      <c r="I7823" s="16" t="s">
        <v>808</v>
      </c>
      <c r="J7823" s="29" t="s">
        <v>12</v>
      </c>
      <c r="K7823" s="19">
        <v>7.8609999999999998</v>
      </c>
      <c r="L7823" s="26">
        <v>72</v>
      </c>
    </row>
    <row r="7824" spans="1:12" x14ac:dyDescent="0.3">
      <c r="A7824" s="14">
        <v>429662</v>
      </c>
      <c r="B7824" s="16" t="s">
        <v>10392</v>
      </c>
      <c r="C7824" s="16" t="s">
        <v>8537</v>
      </c>
      <c r="D7824" s="4">
        <v>42797</v>
      </c>
      <c r="E7824" s="23">
        <v>2017</v>
      </c>
      <c r="F7824" s="19">
        <v>6.7</v>
      </c>
      <c r="G7824" s="19">
        <f>IF(Movies[[#This Row],[rating]]=0,"",Movies[[#This Row],[rating]])</f>
        <v>6.7</v>
      </c>
      <c r="H7824" s="19" t="str">
        <f>IF(Movies[[#This Row],[rating]]=0,"No Rating","Rated")</f>
        <v>Rated</v>
      </c>
      <c r="I7824" s="16" t="s">
        <v>189</v>
      </c>
      <c r="J7824" s="29" t="s">
        <v>12</v>
      </c>
      <c r="K7824" s="19">
        <v>7.8520000000000003</v>
      </c>
      <c r="L7824" s="26">
        <v>282</v>
      </c>
    </row>
    <row r="7825" spans="1:12" x14ac:dyDescent="0.3">
      <c r="A7825" s="14">
        <v>403390</v>
      </c>
      <c r="B7825" s="16" t="s">
        <v>10393</v>
      </c>
      <c r="C7825" s="16" t="s">
        <v>432</v>
      </c>
      <c r="D7825" s="4">
        <v>42766</v>
      </c>
      <c r="E7825" s="23">
        <v>2017</v>
      </c>
      <c r="F7825" s="19">
        <v>6</v>
      </c>
      <c r="G7825" s="19">
        <f>IF(Movies[[#This Row],[rating]]=0,"",Movies[[#This Row],[rating]])</f>
        <v>6</v>
      </c>
      <c r="H7825" s="19" t="str">
        <f>IF(Movies[[#This Row],[rating]]=0,"No Rating","Rated")</f>
        <v>Rated</v>
      </c>
      <c r="I7825" s="16" t="s">
        <v>10394</v>
      </c>
      <c r="J7825" s="29" t="s">
        <v>12</v>
      </c>
      <c r="K7825" s="19">
        <v>7.851</v>
      </c>
      <c r="L7825" s="26">
        <v>80</v>
      </c>
    </row>
    <row r="7826" spans="1:12" x14ac:dyDescent="0.3">
      <c r="A7826" s="14">
        <v>442712</v>
      </c>
      <c r="B7826" s="16" t="s">
        <v>10395</v>
      </c>
      <c r="C7826" s="16" t="s">
        <v>284</v>
      </c>
      <c r="D7826" s="4">
        <v>42914</v>
      </c>
      <c r="E7826" s="23">
        <v>2017</v>
      </c>
      <c r="F7826" s="19">
        <v>5.5</v>
      </c>
      <c r="G7826" s="19">
        <f>IF(Movies[[#This Row],[rating]]=0,"",Movies[[#This Row],[rating]])</f>
        <v>5.5</v>
      </c>
      <c r="H7826" s="19" t="str">
        <f>IF(Movies[[#This Row],[rating]]=0,"No Rating","Rated")</f>
        <v>Rated</v>
      </c>
      <c r="I7826" s="16" t="s">
        <v>329</v>
      </c>
      <c r="J7826" s="29" t="s">
        <v>286</v>
      </c>
      <c r="K7826" s="19">
        <v>7.8230000000000004</v>
      </c>
      <c r="L7826" s="26">
        <v>75</v>
      </c>
    </row>
    <row r="7827" spans="1:12" x14ac:dyDescent="0.3">
      <c r="A7827" s="14">
        <v>480632</v>
      </c>
      <c r="B7827" s="16" t="s">
        <v>10396</v>
      </c>
      <c r="C7827" s="16" t="s">
        <v>432</v>
      </c>
      <c r="D7827" s="4">
        <v>43079</v>
      </c>
      <c r="E7827" s="23">
        <v>2017</v>
      </c>
      <c r="F7827" s="19">
        <v>6.6379999999999999</v>
      </c>
      <c r="G7827" s="19">
        <f>IF(Movies[[#This Row],[rating]]=0,"",Movies[[#This Row],[rating]])</f>
        <v>6.6379999999999999</v>
      </c>
      <c r="H7827" s="19" t="str">
        <f>IF(Movies[[#This Row],[rating]]=0,"No Rating","Rated")</f>
        <v>Rated</v>
      </c>
      <c r="I7827" s="16" t="s">
        <v>4247</v>
      </c>
      <c r="J7827" s="29" t="s">
        <v>12</v>
      </c>
      <c r="K7827" s="19">
        <v>7.8209999999999997</v>
      </c>
      <c r="L7827" s="26">
        <v>65</v>
      </c>
    </row>
    <row r="7828" spans="1:12" x14ac:dyDescent="0.3">
      <c r="A7828" s="14">
        <v>483165</v>
      </c>
      <c r="B7828" s="16" t="s">
        <v>10397</v>
      </c>
      <c r="C7828" s="16" t="s">
        <v>877</v>
      </c>
      <c r="D7828" s="4">
        <v>43036</v>
      </c>
      <c r="E7828" s="23">
        <v>2017</v>
      </c>
      <c r="F7828" s="19">
        <v>6.9</v>
      </c>
      <c r="G7828" s="19">
        <f>IF(Movies[[#This Row],[rating]]=0,"",Movies[[#This Row],[rating]])</f>
        <v>6.9</v>
      </c>
      <c r="H7828" s="19" t="str">
        <f>IF(Movies[[#This Row],[rating]]=0,"No Rating","Rated")</f>
        <v>Rated</v>
      </c>
      <c r="I7828" s="16" t="s">
        <v>387</v>
      </c>
      <c r="J7828" s="29" t="s">
        <v>774</v>
      </c>
      <c r="K7828" s="19">
        <v>7.8150000000000004</v>
      </c>
      <c r="L7828" s="26">
        <v>59</v>
      </c>
    </row>
    <row r="7829" spans="1:12" x14ac:dyDescent="0.3">
      <c r="A7829" s="14">
        <v>436830</v>
      </c>
      <c r="B7829" s="16" t="s">
        <v>8534</v>
      </c>
      <c r="C7829" s="16" t="s">
        <v>51</v>
      </c>
      <c r="D7829" s="4">
        <v>43049</v>
      </c>
      <c r="E7829" s="23">
        <v>2017</v>
      </c>
      <c r="F7829" s="19">
        <v>5.6</v>
      </c>
      <c r="G7829" s="19">
        <f>IF(Movies[[#This Row],[rating]]=0,"",Movies[[#This Row],[rating]])</f>
        <v>5.6</v>
      </c>
      <c r="H7829" s="19" t="str">
        <f>IF(Movies[[#This Row],[rating]]=0,"No Rating","Rated")</f>
        <v>Rated</v>
      </c>
      <c r="I7829" s="16" t="s">
        <v>10398</v>
      </c>
      <c r="J7829" s="29" t="s">
        <v>34</v>
      </c>
      <c r="K7829" s="19">
        <v>7.8140000000000001</v>
      </c>
      <c r="L7829" s="26">
        <v>185</v>
      </c>
    </row>
    <row r="7830" spans="1:12" x14ac:dyDescent="0.3">
      <c r="A7830" s="14">
        <v>425751</v>
      </c>
      <c r="B7830" s="16" t="s">
        <v>10399</v>
      </c>
      <c r="C7830" s="16" t="s">
        <v>10</v>
      </c>
      <c r="D7830" s="4">
        <v>42895</v>
      </c>
      <c r="E7830" s="23">
        <v>2017</v>
      </c>
      <c r="F7830" s="19">
        <v>6.1</v>
      </c>
      <c r="G7830" s="19">
        <f>IF(Movies[[#This Row],[rating]]=0,"",Movies[[#This Row],[rating]])</f>
        <v>6.1</v>
      </c>
      <c r="H7830" s="19" t="str">
        <f>IF(Movies[[#This Row],[rating]]=0,"No Rating","Rated")</f>
        <v>Rated</v>
      </c>
      <c r="I7830" s="16" t="s">
        <v>49</v>
      </c>
      <c r="J7830" s="29" t="s">
        <v>12</v>
      </c>
      <c r="K7830" s="19">
        <v>7.8140000000000001</v>
      </c>
      <c r="L7830" s="26">
        <v>234</v>
      </c>
    </row>
    <row r="7831" spans="1:12" x14ac:dyDescent="0.3">
      <c r="A7831" s="14">
        <v>444218</v>
      </c>
      <c r="B7831" s="16" t="s">
        <v>10400</v>
      </c>
      <c r="C7831" s="16" t="s">
        <v>877</v>
      </c>
      <c r="D7831" s="4">
        <v>43097</v>
      </c>
      <c r="E7831" s="23">
        <v>2017</v>
      </c>
      <c r="F7831" s="19">
        <v>7.1</v>
      </c>
      <c r="G7831" s="19">
        <f>IF(Movies[[#This Row],[rating]]=0,"",Movies[[#This Row],[rating]])</f>
        <v>7.1</v>
      </c>
      <c r="H7831" s="19" t="str">
        <f>IF(Movies[[#This Row],[rating]]=0,"No Rating","Rated")</f>
        <v>Rated</v>
      </c>
      <c r="I7831" s="16" t="s">
        <v>49</v>
      </c>
      <c r="J7831" s="29" t="s">
        <v>774</v>
      </c>
      <c r="K7831" s="19">
        <v>7.8129999999999997</v>
      </c>
      <c r="L7831" s="26">
        <v>154</v>
      </c>
    </row>
    <row r="7832" spans="1:12" x14ac:dyDescent="0.3">
      <c r="A7832" s="14">
        <v>490410</v>
      </c>
      <c r="B7832" s="16" t="s">
        <v>10401</v>
      </c>
      <c r="C7832" s="16" t="s">
        <v>432</v>
      </c>
      <c r="D7832" s="4">
        <v>43070</v>
      </c>
      <c r="E7832" s="23">
        <v>2017</v>
      </c>
      <c r="F7832" s="19">
        <v>5.5</v>
      </c>
      <c r="G7832" s="19">
        <f>IF(Movies[[#This Row],[rating]]=0,"",Movies[[#This Row],[rating]])</f>
        <v>5.5</v>
      </c>
      <c r="H7832" s="19" t="str">
        <f>IF(Movies[[#This Row],[rating]]=0,"No Rating","Rated")</f>
        <v>Rated</v>
      </c>
      <c r="I7832" s="16" t="s">
        <v>1289</v>
      </c>
      <c r="J7832" s="29" t="s">
        <v>12</v>
      </c>
      <c r="K7832" s="19">
        <v>7.8109999999999999</v>
      </c>
      <c r="L7832" s="26">
        <v>102</v>
      </c>
    </row>
    <row r="7833" spans="1:12" x14ac:dyDescent="0.3">
      <c r="A7833" s="14">
        <v>436994</v>
      </c>
      <c r="B7833" s="16" t="s">
        <v>10402</v>
      </c>
      <c r="C7833" s="16" t="s">
        <v>94</v>
      </c>
      <c r="D7833" s="4">
        <v>42788</v>
      </c>
      <c r="E7833" s="23">
        <v>2017</v>
      </c>
      <c r="F7833" s="19">
        <v>6.4</v>
      </c>
      <c r="G7833" s="19">
        <f>IF(Movies[[#This Row],[rating]]=0,"",Movies[[#This Row],[rating]])</f>
        <v>6.4</v>
      </c>
      <c r="H7833" s="19" t="str">
        <f>IF(Movies[[#This Row],[rating]]=0,"No Rating","Rated")</f>
        <v>Rated</v>
      </c>
      <c r="I7833" s="16" t="s">
        <v>1367</v>
      </c>
      <c r="J7833" s="29" t="s">
        <v>96</v>
      </c>
      <c r="K7833" s="19">
        <v>7.7969999999999997</v>
      </c>
      <c r="L7833" s="26">
        <v>216</v>
      </c>
    </row>
    <row r="7834" spans="1:12" x14ac:dyDescent="0.3">
      <c r="A7834" s="14">
        <v>1112103</v>
      </c>
      <c r="B7834" s="16" t="s">
        <v>10403</v>
      </c>
      <c r="C7834" s="16" t="s">
        <v>794</v>
      </c>
      <c r="D7834" s="4">
        <v>42867</v>
      </c>
      <c r="E7834" s="23">
        <v>2017</v>
      </c>
      <c r="F7834" s="19">
        <v>0</v>
      </c>
      <c r="G7834" s="19" t="str">
        <f>IF(Movies[[#This Row],[rating]]=0,"",Movies[[#This Row],[rating]])</f>
        <v/>
      </c>
      <c r="H7834" s="19" t="str">
        <f>IF(Movies[[#This Row],[rating]]=0,"No Rating","Rated")</f>
        <v>No Rating</v>
      </c>
      <c r="I7834" s="16" t="s">
        <v>4841</v>
      </c>
      <c r="J7834" s="29" t="s">
        <v>12</v>
      </c>
      <c r="K7834" s="19">
        <v>7.7949999999999999</v>
      </c>
      <c r="L7834" s="26">
        <v>0</v>
      </c>
    </row>
    <row r="7835" spans="1:12" x14ac:dyDescent="0.3">
      <c r="A7835" s="14">
        <v>437078</v>
      </c>
      <c r="B7835" s="16" t="s">
        <v>10404</v>
      </c>
      <c r="C7835" s="16" t="s">
        <v>94</v>
      </c>
      <c r="D7835" s="4">
        <v>43041</v>
      </c>
      <c r="E7835" s="23">
        <v>2017</v>
      </c>
      <c r="F7835" s="19">
        <v>7</v>
      </c>
      <c r="G7835" s="19">
        <f>IF(Movies[[#This Row],[rating]]=0,"",Movies[[#This Row],[rating]])</f>
        <v>7</v>
      </c>
      <c r="H7835" s="19" t="str">
        <f>IF(Movies[[#This Row],[rating]]=0,"No Rating","Rated")</f>
        <v>Rated</v>
      </c>
      <c r="I7835" s="16" t="s">
        <v>285</v>
      </c>
      <c r="J7835" s="29" t="s">
        <v>96</v>
      </c>
      <c r="K7835" s="19">
        <v>7.7889999999999997</v>
      </c>
      <c r="L7835" s="26">
        <v>47</v>
      </c>
    </row>
    <row r="7836" spans="1:12" x14ac:dyDescent="0.3">
      <c r="A7836" s="14">
        <v>463197</v>
      </c>
      <c r="B7836" s="16" t="s">
        <v>10405</v>
      </c>
      <c r="C7836" s="16" t="s">
        <v>411</v>
      </c>
      <c r="D7836" s="4">
        <v>42950</v>
      </c>
      <c r="E7836" s="23">
        <v>2017</v>
      </c>
      <c r="F7836" s="19">
        <v>6.7560000000000002</v>
      </c>
      <c r="G7836" s="19">
        <f>IF(Movies[[#This Row],[rating]]=0,"",Movies[[#This Row],[rating]])</f>
        <v>6.7560000000000002</v>
      </c>
      <c r="H7836" s="19" t="str">
        <f>IF(Movies[[#This Row],[rating]]=0,"No Rating","Rated")</f>
        <v>Rated</v>
      </c>
      <c r="I7836" s="16" t="s">
        <v>2935</v>
      </c>
      <c r="J7836" s="29" t="s">
        <v>342</v>
      </c>
      <c r="K7836" s="19">
        <v>7.7869999999999999</v>
      </c>
      <c r="L7836" s="26">
        <v>41</v>
      </c>
    </row>
    <row r="7837" spans="1:12" x14ac:dyDescent="0.3">
      <c r="A7837" s="14">
        <v>410212</v>
      </c>
      <c r="B7837" s="16" t="s">
        <v>10406</v>
      </c>
      <c r="C7837" s="16" t="s">
        <v>1309</v>
      </c>
      <c r="D7837" s="4">
        <v>42754</v>
      </c>
      <c r="E7837" s="23">
        <v>2017</v>
      </c>
      <c r="F7837" s="19">
        <v>6.1</v>
      </c>
      <c r="G7837" s="19">
        <f>IF(Movies[[#This Row],[rating]]=0,"",Movies[[#This Row],[rating]])</f>
        <v>6.1</v>
      </c>
      <c r="H7837" s="19" t="str">
        <f>IF(Movies[[#This Row],[rating]]=0,"No Rating","Rated")</f>
        <v>Rated</v>
      </c>
      <c r="I7837" s="16" t="s">
        <v>78</v>
      </c>
      <c r="J7837" s="29" t="s">
        <v>286</v>
      </c>
      <c r="K7837" s="19">
        <v>7.78</v>
      </c>
      <c r="L7837" s="26">
        <v>101</v>
      </c>
    </row>
    <row r="7838" spans="1:12" x14ac:dyDescent="0.3">
      <c r="A7838" s="14">
        <v>483877</v>
      </c>
      <c r="B7838" s="16" t="s">
        <v>10407</v>
      </c>
      <c r="C7838" s="16" t="s">
        <v>220</v>
      </c>
      <c r="D7838" s="4">
        <v>42950</v>
      </c>
      <c r="E7838" s="23">
        <v>2017</v>
      </c>
      <c r="F7838" s="19">
        <v>4.7</v>
      </c>
      <c r="G7838" s="19">
        <f>IF(Movies[[#This Row],[rating]]=0,"",Movies[[#This Row],[rating]])</f>
        <v>4.7</v>
      </c>
      <c r="H7838" s="19" t="str">
        <f>IF(Movies[[#This Row],[rating]]=0,"No Rating","Rated")</f>
        <v>Rated</v>
      </c>
      <c r="I7838" s="16" t="s">
        <v>273</v>
      </c>
      <c r="J7838" s="29" t="s">
        <v>222</v>
      </c>
      <c r="K7838" s="19">
        <v>7.7729999999999997</v>
      </c>
      <c r="L7838" s="26">
        <v>50</v>
      </c>
    </row>
    <row r="7839" spans="1:12" x14ac:dyDescent="0.3">
      <c r="A7839" s="14">
        <v>434773</v>
      </c>
      <c r="B7839" s="16" t="s">
        <v>10408</v>
      </c>
      <c r="C7839" s="16" t="s">
        <v>94</v>
      </c>
      <c r="D7839" s="4">
        <v>42817</v>
      </c>
      <c r="E7839" s="23">
        <v>2017</v>
      </c>
      <c r="F7839" s="19">
        <v>6.6</v>
      </c>
      <c r="G7839" s="19">
        <f>IF(Movies[[#This Row],[rating]]=0,"",Movies[[#This Row],[rating]])</f>
        <v>6.6</v>
      </c>
      <c r="H7839" s="19" t="str">
        <f>IF(Movies[[#This Row],[rating]]=0,"No Rating","Rated")</f>
        <v>Rated</v>
      </c>
      <c r="I7839" s="16" t="s">
        <v>49</v>
      </c>
      <c r="J7839" s="29" t="s">
        <v>96</v>
      </c>
      <c r="K7839" s="19">
        <v>7.7549999999999999</v>
      </c>
      <c r="L7839" s="26">
        <v>141</v>
      </c>
    </row>
    <row r="7840" spans="1:12" x14ac:dyDescent="0.3">
      <c r="A7840" s="14">
        <v>444193</v>
      </c>
      <c r="B7840" s="16" t="s">
        <v>10409</v>
      </c>
      <c r="C7840" s="16" t="s">
        <v>10</v>
      </c>
      <c r="D7840" s="4">
        <v>42899</v>
      </c>
      <c r="E7840" s="23">
        <v>2017</v>
      </c>
      <c r="F7840" s="19">
        <v>5.8</v>
      </c>
      <c r="G7840" s="19">
        <f>IF(Movies[[#This Row],[rating]]=0,"",Movies[[#This Row],[rating]])</f>
        <v>5.8</v>
      </c>
      <c r="H7840" s="19" t="str">
        <f>IF(Movies[[#This Row],[rating]]=0,"No Rating","Rated")</f>
        <v>Rated</v>
      </c>
      <c r="I7840" s="16" t="s">
        <v>468</v>
      </c>
      <c r="J7840" s="29" t="s">
        <v>12</v>
      </c>
      <c r="K7840" s="19">
        <v>7.7370000000000001</v>
      </c>
      <c r="L7840" s="26">
        <v>107</v>
      </c>
    </row>
    <row r="7841" spans="1:12" x14ac:dyDescent="0.3">
      <c r="A7841" s="14">
        <v>473353</v>
      </c>
      <c r="B7841" s="16" t="s">
        <v>10410</v>
      </c>
      <c r="C7841" s="16" t="s">
        <v>144</v>
      </c>
      <c r="D7841" s="4">
        <v>42889</v>
      </c>
      <c r="E7841" s="23">
        <v>2017</v>
      </c>
      <c r="F7841" s="19">
        <v>4.1669999999999998</v>
      </c>
      <c r="G7841" s="19">
        <f>IF(Movies[[#This Row],[rating]]=0,"",Movies[[#This Row],[rating]])</f>
        <v>4.1669999999999998</v>
      </c>
      <c r="H7841" s="19" t="str">
        <f>IF(Movies[[#This Row],[rating]]=0,"No Rating","Rated")</f>
        <v>Rated</v>
      </c>
      <c r="I7841" s="16" t="s">
        <v>1133</v>
      </c>
      <c r="J7841" s="29" t="s">
        <v>146</v>
      </c>
      <c r="K7841" s="19">
        <v>7.7320000000000002</v>
      </c>
      <c r="L7841" s="26">
        <v>12</v>
      </c>
    </row>
    <row r="7842" spans="1:12" x14ac:dyDescent="0.3">
      <c r="A7842" s="14">
        <v>437517</v>
      </c>
      <c r="B7842" s="16" t="s">
        <v>10411</v>
      </c>
      <c r="C7842" s="16" t="s">
        <v>10</v>
      </c>
      <c r="D7842" s="4">
        <v>42778</v>
      </c>
      <c r="E7842" s="23">
        <v>2017</v>
      </c>
      <c r="F7842" s="19">
        <v>6.4</v>
      </c>
      <c r="G7842" s="19">
        <f>IF(Movies[[#This Row],[rating]]=0,"",Movies[[#This Row],[rating]])</f>
        <v>6.4</v>
      </c>
      <c r="H7842" s="19" t="str">
        <f>IF(Movies[[#This Row],[rating]]=0,"No Rating","Rated")</f>
        <v>Rated</v>
      </c>
      <c r="I7842" s="16" t="s">
        <v>498</v>
      </c>
      <c r="J7842" s="29" t="s">
        <v>12</v>
      </c>
      <c r="K7842" s="19">
        <v>7.7320000000000002</v>
      </c>
      <c r="L7842" s="26">
        <v>43</v>
      </c>
    </row>
    <row r="7843" spans="1:12" x14ac:dyDescent="0.3">
      <c r="A7843" s="14">
        <v>434245</v>
      </c>
      <c r="B7843" s="16" t="s">
        <v>10412</v>
      </c>
      <c r="C7843" s="16" t="s">
        <v>10413</v>
      </c>
      <c r="D7843" s="4">
        <v>43020</v>
      </c>
      <c r="E7843" s="23">
        <v>2017</v>
      </c>
      <c r="F7843" s="19">
        <v>7.2</v>
      </c>
      <c r="G7843" s="19">
        <f>IF(Movies[[#This Row],[rating]]=0,"",Movies[[#This Row],[rating]])</f>
        <v>7.2</v>
      </c>
      <c r="H7843" s="19" t="str">
        <f>IF(Movies[[#This Row],[rating]]=0,"No Rating","Rated")</f>
        <v>Rated</v>
      </c>
      <c r="I7843" s="16" t="s">
        <v>10414</v>
      </c>
      <c r="J7843" s="29" t="s">
        <v>6239</v>
      </c>
      <c r="K7843" s="19">
        <v>7.73</v>
      </c>
      <c r="L7843" s="26">
        <v>223</v>
      </c>
    </row>
    <row r="7844" spans="1:12" x14ac:dyDescent="0.3">
      <c r="A7844" s="14">
        <v>528491</v>
      </c>
      <c r="B7844" s="16" t="s">
        <v>10415</v>
      </c>
      <c r="C7844" s="16" t="s">
        <v>10</v>
      </c>
      <c r="D7844" s="4">
        <v>43047</v>
      </c>
      <c r="E7844" s="23">
        <v>2017</v>
      </c>
      <c r="F7844" s="19">
        <v>6.3520000000000003</v>
      </c>
      <c r="G7844" s="19">
        <f>IF(Movies[[#This Row],[rating]]=0,"",Movies[[#This Row],[rating]])</f>
        <v>6.3520000000000003</v>
      </c>
      <c r="H7844" s="19" t="str">
        <f>IF(Movies[[#This Row],[rating]]=0,"No Rating","Rated")</f>
        <v>Rated</v>
      </c>
      <c r="I7844" s="16" t="s">
        <v>10416</v>
      </c>
      <c r="J7844" s="29" t="s">
        <v>12</v>
      </c>
      <c r="K7844" s="19">
        <v>7.72</v>
      </c>
      <c r="L7844" s="26">
        <v>486</v>
      </c>
    </row>
    <row r="7845" spans="1:12" x14ac:dyDescent="0.3">
      <c r="A7845" s="14">
        <v>480007</v>
      </c>
      <c r="B7845" s="16" t="s">
        <v>10417</v>
      </c>
      <c r="C7845" s="16" t="s">
        <v>3367</v>
      </c>
      <c r="D7845" s="4">
        <v>43069</v>
      </c>
      <c r="E7845" s="23">
        <v>2017</v>
      </c>
      <c r="F7845" s="19">
        <v>5.6289999999999996</v>
      </c>
      <c r="G7845" s="19">
        <f>IF(Movies[[#This Row],[rating]]=0,"",Movies[[#This Row],[rating]])</f>
        <v>5.6289999999999996</v>
      </c>
      <c r="H7845" s="19" t="str">
        <f>IF(Movies[[#This Row],[rating]]=0,"No Rating","Rated")</f>
        <v>Rated</v>
      </c>
      <c r="I7845" s="16" t="s">
        <v>132</v>
      </c>
      <c r="J7845" s="29" t="s">
        <v>3112</v>
      </c>
      <c r="K7845" s="19">
        <v>7.71</v>
      </c>
      <c r="L7845" s="26">
        <v>89</v>
      </c>
    </row>
    <row r="7846" spans="1:12" x14ac:dyDescent="0.3">
      <c r="A7846" s="14">
        <v>469651</v>
      </c>
      <c r="B7846" s="16" t="s">
        <v>10418</v>
      </c>
      <c r="C7846" s="16" t="s">
        <v>10419</v>
      </c>
      <c r="D7846" s="4">
        <v>43014</v>
      </c>
      <c r="E7846" s="23">
        <v>2017</v>
      </c>
      <c r="F7846" s="19">
        <v>7.3</v>
      </c>
      <c r="G7846" s="19">
        <f>IF(Movies[[#This Row],[rating]]=0,"",Movies[[#This Row],[rating]])</f>
        <v>7.3</v>
      </c>
      <c r="H7846" s="19" t="str">
        <f>IF(Movies[[#This Row],[rating]]=0,"No Rating","Rated")</f>
        <v>Rated</v>
      </c>
      <c r="I7846" s="16" t="s">
        <v>49</v>
      </c>
      <c r="J7846" s="29" t="s">
        <v>265</v>
      </c>
      <c r="K7846" s="19">
        <v>7.6980000000000004</v>
      </c>
      <c r="L7846" s="26">
        <v>202</v>
      </c>
    </row>
    <row r="7847" spans="1:12" x14ac:dyDescent="0.3">
      <c r="A7847" s="14">
        <v>438376</v>
      </c>
      <c r="B7847" s="16" t="s">
        <v>10420</v>
      </c>
      <c r="C7847" s="16" t="s">
        <v>94</v>
      </c>
      <c r="D7847" s="4">
        <v>42746</v>
      </c>
      <c r="E7847" s="23">
        <v>2017</v>
      </c>
      <c r="F7847" s="19">
        <v>5.4</v>
      </c>
      <c r="G7847" s="19">
        <f>IF(Movies[[#This Row],[rating]]=0,"",Movies[[#This Row],[rating]])</f>
        <v>5.4</v>
      </c>
      <c r="H7847" s="19" t="str">
        <f>IF(Movies[[#This Row],[rating]]=0,"No Rating","Rated")</f>
        <v>Rated</v>
      </c>
      <c r="I7847" s="16" t="s">
        <v>120</v>
      </c>
      <c r="J7847" s="29" t="s">
        <v>96</v>
      </c>
      <c r="K7847" s="19">
        <v>7.6950000000000003</v>
      </c>
      <c r="L7847" s="26">
        <v>10</v>
      </c>
    </row>
    <row r="7848" spans="1:12" x14ac:dyDescent="0.3">
      <c r="A7848" s="14">
        <v>397601</v>
      </c>
      <c r="B7848" s="16" t="s">
        <v>10421</v>
      </c>
      <c r="C7848" s="16" t="s">
        <v>10</v>
      </c>
      <c r="D7848" s="4">
        <v>43028</v>
      </c>
      <c r="E7848" s="23">
        <v>2017</v>
      </c>
      <c r="F7848" s="19">
        <v>7</v>
      </c>
      <c r="G7848" s="19">
        <f>IF(Movies[[#This Row],[rating]]=0,"",Movies[[#This Row],[rating]])</f>
        <v>7</v>
      </c>
      <c r="H7848" s="19" t="str">
        <f>IF(Movies[[#This Row],[rating]]=0,"No Rating","Rated")</f>
        <v>Rated</v>
      </c>
      <c r="I7848" s="16" t="s">
        <v>197</v>
      </c>
      <c r="J7848" s="29" t="s">
        <v>12</v>
      </c>
      <c r="K7848" s="19">
        <v>7.6929999999999996</v>
      </c>
      <c r="L7848" s="26">
        <v>158</v>
      </c>
    </row>
    <row r="7849" spans="1:12" x14ac:dyDescent="0.3">
      <c r="A7849" s="14">
        <v>421131</v>
      </c>
      <c r="B7849" s="16" t="s">
        <v>10422</v>
      </c>
      <c r="C7849" s="16" t="s">
        <v>432</v>
      </c>
      <c r="D7849" s="4">
        <v>43034</v>
      </c>
      <c r="E7849" s="23">
        <v>2017</v>
      </c>
      <c r="F7849" s="19">
        <v>7.4</v>
      </c>
      <c r="G7849" s="19">
        <f>IF(Movies[[#This Row],[rating]]=0,"",Movies[[#This Row],[rating]])</f>
        <v>7.4</v>
      </c>
      <c r="H7849" s="19" t="str">
        <f>IF(Movies[[#This Row],[rating]]=0,"No Rating","Rated")</f>
        <v>Rated</v>
      </c>
      <c r="I7849" s="16" t="s">
        <v>1456</v>
      </c>
      <c r="J7849" s="29" t="s">
        <v>12</v>
      </c>
      <c r="K7849" s="19">
        <v>7.6920000000000002</v>
      </c>
      <c r="L7849" s="26">
        <v>108</v>
      </c>
    </row>
    <row r="7850" spans="1:12" x14ac:dyDescent="0.3">
      <c r="A7850" s="14">
        <v>428733</v>
      </c>
      <c r="B7850" s="16" t="s">
        <v>10423</v>
      </c>
      <c r="C7850" s="16" t="s">
        <v>144</v>
      </c>
      <c r="D7850" s="4">
        <v>42791</v>
      </c>
      <c r="E7850" s="23">
        <v>2017</v>
      </c>
      <c r="F7850" s="19">
        <v>7.2</v>
      </c>
      <c r="G7850" s="19">
        <f>IF(Movies[[#This Row],[rating]]=0,"",Movies[[#This Row],[rating]])</f>
        <v>7.2</v>
      </c>
      <c r="H7850" s="19" t="str">
        <f>IF(Movies[[#This Row],[rating]]=0,"No Rating","Rated")</f>
        <v>Rated</v>
      </c>
      <c r="I7850" s="16" t="s">
        <v>49</v>
      </c>
      <c r="J7850" s="29" t="s">
        <v>146</v>
      </c>
      <c r="K7850" s="19">
        <v>7.69</v>
      </c>
      <c r="L7850" s="26">
        <v>48</v>
      </c>
    </row>
    <row r="7851" spans="1:12" x14ac:dyDescent="0.3">
      <c r="A7851" s="14">
        <v>410207</v>
      </c>
      <c r="B7851" s="16" t="s">
        <v>10424</v>
      </c>
      <c r="C7851" s="16" t="s">
        <v>432</v>
      </c>
      <c r="D7851" s="4">
        <v>42748</v>
      </c>
      <c r="E7851" s="23">
        <v>2017</v>
      </c>
      <c r="F7851" s="19">
        <v>6.4</v>
      </c>
      <c r="G7851" s="19">
        <f>IF(Movies[[#This Row],[rating]]=0,"",Movies[[#This Row],[rating]])</f>
        <v>6.4</v>
      </c>
      <c r="H7851" s="19" t="str">
        <f>IF(Movies[[#This Row],[rating]]=0,"No Rating","Rated")</f>
        <v>Rated</v>
      </c>
      <c r="I7851" s="16" t="s">
        <v>329</v>
      </c>
      <c r="J7851" s="29" t="s">
        <v>12</v>
      </c>
      <c r="K7851" s="19">
        <v>7.6849999999999996</v>
      </c>
      <c r="L7851" s="26">
        <v>24</v>
      </c>
    </row>
    <row r="7852" spans="1:12" x14ac:dyDescent="0.3">
      <c r="A7852" s="14">
        <v>470932</v>
      </c>
      <c r="B7852" s="16" t="s">
        <v>10425</v>
      </c>
      <c r="C7852" s="16" t="s">
        <v>10</v>
      </c>
      <c r="D7852" s="4">
        <v>42987</v>
      </c>
      <c r="E7852" s="23">
        <v>2017</v>
      </c>
      <c r="F7852" s="19">
        <v>5.6779999999999999</v>
      </c>
      <c r="G7852" s="19">
        <f>IF(Movies[[#This Row],[rating]]=0,"",Movies[[#This Row],[rating]])</f>
        <v>5.6779999999999999</v>
      </c>
      <c r="H7852" s="19" t="str">
        <f>IF(Movies[[#This Row],[rating]]=0,"No Rating","Rated")</f>
        <v>Rated</v>
      </c>
      <c r="I7852" s="16" t="s">
        <v>713</v>
      </c>
      <c r="J7852" s="29" t="s">
        <v>12</v>
      </c>
      <c r="K7852" s="19">
        <v>7.6790000000000003</v>
      </c>
      <c r="L7852" s="26">
        <v>87</v>
      </c>
    </row>
    <row r="7853" spans="1:12" x14ac:dyDescent="0.3">
      <c r="A7853" s="14">
        <v>411626</v>
      </c>
      <c r="B7853" s="16" t="s">
        <v>10426</v>
      </c>
      <c r="C7853" s="16" t="s">
        <v>108</v>
      </c>
      <c r="D7853" s="4">
        <v>42823</v>
      </c>
      <c r="E7853" s="23">
        <v>2017</v>
      </c>
      <c r="F7853" s="19">
        <v>5.2939999999999996</v>
      </c>
      <c r="G7853" s="19">
        <f>IF(Movies[[#This Row],[rating]]=0,"",Movies[[#This Row],[rating]])</f>
        <v>5.2939999999999996</v>
      </c>
      <c r="H7853" s="19" t="str">
        <f>IF(Movies[[#This Row],[rating]]=0,"No Rating","Rated")</f>
        <v>Rated</v>
      </c>
      <c r="I7853" s="16" t="s">
        <v>170</v>
      </c>
      <c r="J7853" s="29" t="s">
        <v>110</v>
      </c>
      <c r="K7853" s="19">
        <v>7.6719999999999997</v>
      </c>
      <c r="L7853" s="26">
        <v>281</v>
      </c>
    </row>
    <row r="7854" spans="1:12" x14ac:dyDescent="0.3">
      <c r="A7854" s="14">
        <v>402582</v>
      </c>
      <c r="B7854" s="16" t="s">
        <v>10427</v>
      </c>
      <c r="C7854" s="16" t="s">
        <v>10</v>
      </c>
      <c r="D7854" s="4">
        <v>42860</v>
      </c>
      <c r="E7854" s="23">
        <v>2017</v>
      </c>
      <c r="F7854" s="19">
        <v>5.2480000000000002</v>
      </c>
      <c r="G7854" s="19">
        <f>IF(Movies[[#This Row],[rating]]=0,"",Movies[[#This Row],[rating]])</f>
        <v>5.2480000000000002</v>
      </c>
      <c r="H7854" s="19" t="str">
        <f>IF(Movies[[#This Row],[rating]]=0,"No Rating","Rated")</f>
        <v>Rated</v>
      </c>
      <c r="I7854" s="16" t="s">
        <v>30</v>
      </c>
      <c r="J7854" s="29" t="s">
        <v>12</v>
      </c>
      <c r="K7854" s="19">
        <v>7.6710000000000003</v>
      </c>
      <c r="L7854" s="26">
        <v>133</v>
      </c>
    </row>
    <row r="7855" spans="1:12" x14ac:dyDescent="0.3">
      <c r="A7855" s="14">
        <v>436350</v>
      </c>
      <c r="B7855" s="16" t="s">
        <v>10428</v>
      </c>
      <c r="C7855" s="16" t="s">
        <v>10429</v>
      </c>
      <c r="D7855" s="4">
        <v>42847</v>
      </c>
      <c r="E7855" s="23">
        <v>2017</v>
      </c>
      <c r="F7855" s="19">
        <v>7.2</v>
      </c>
      <c r="G7855" s="19">
        <f>IF(Movies[[#This Row],[rating]]=0,"",Movies[[#This Row],[rating]])</f>
        <v>7.2</v>
      </c>
      <c r="H7855" s="19" t="str">
        <f>IF(Movies[[#This Row],[rating]]=0,"No Rating","Rated")</f>
        <v>Rated</v>
      </c>
      <c r="I7855" s="16" t="s">
        <v>3739</v>
      </c>
      <c r="J7855" s="29" t="s">
        <v>146</v>
      </c>
      <c r="K7855" s="19">
        <v>7.6669999999999998</v>
      </c>
      <c r="L7855" s="26">
        <v>85</v>
      </c>
    </row>
    <row r="7856" spans="1:12" x14ac:dyDescent="0.3">
      <c r="A7856" s="14">
        <v>437027</v>
      </c>
      <c r="B7856" s="16" t="s">
        <v>10430</v>
      </c>
      <c r="C7856" s="16" t="s">
        <v>1845</v>
      </c>
      <c r="D7856" s="4">
        <v>42738</v>
      </c>
      <c r="E7856" s="23">
        <v>2017</v>
      </c>
      <c r="F7856" s="19">
        <v>5</v>
      </c>
      <c r="G7856" s="19">
        <f>IF(Movies[[#This Row],[rating]]=0,"",Movies[[#This Row],[rating]])</f>
        <v>5</v>
      </c>
      <c r="H7856" s="19" t="str">
        <f>IF(Movies[[#This Row],[rating]]=0,"No Rating","Rated")</f>
        <v>Rated</v>
      </c>
      <c r="I7856" s="16" t="s">
        <v>886</v>
      </c>
      <c r="J7856" s="29" t="s">
        <v>96</v>
      </c>
      <c r="K7856" s="19">
        <v>7.657</v>
      </c>
      <c r="L7856" s="26">
        <v>2</v>
      </c>
    </row>
    <row r="7857" spans="1:12" x14ac:dyDescent="0.3">
      <c r="A7857" s="14">
        <v>462115</v>
      </c>
      <c r="B7857" s="16" t="s">
        <v>10431</v>
      </c>
      <c r="C7857" s="16" t="s">
        <v>10</v>
      </c>
      <c r="D7857" s="4">
        <v>42935</v>
      </c>
      <c r="E7857" s="23">
        <v>2017</v>
      </c>
      <c r="F7857" s="19">
        <v>3.7</v>
      </c>
      <c r="G7857" s="19">
        <f>IF(Movies[[#This Row],[rating]]=0,"",Movies[[#This Row],[rating]])</f>
        <v>3.7</v>
      </c>
      <c r="H7857" s="19" t="str">
        <f>IF(Movies[[#This Row],[rating]]=0,"No Rating","Rated")</f>
        <v>Rated</v>
      </c>
      <c r="I7857" s="16" t="s">
        <v>3002</v>
      </c>
      <c r="J7857" s="29" t="s">
        <v>12</v>
      </c>
      <c r="K7857" s="19">
        <v>7.649</v>
      </c>
      <c r="L7857" s="26">
        <v>45</v>
      </c>
    </row>
    <row r="7858" spans="1:12" x14ac:dyDescent="0.3">
      <c r="A7858" s="14">
        <v>445583</v>
      </c>
      <c r="B7858" s="16" t="s">
        <v>10432</v>
      </c>
      <c r="C7858" s="16" t="s">
        <v>540</v>
      </c>
      <c r="D7858" s="4">
        <v>42803</v>
      </c>
      <c r="E7858" s="23">
        <v>2017</v>
      </c>
      <c r="F7858" s="19">
        <v>5.8</v>
      </c>
      <c r="G7858" s="19">
        <f>IF(Movies[[#This Row],[rating]]=0,"",Movies[[#This Row],[rating]])</f>
        <v>5.8</v>
      </c>
      <c r="H7858" s="19" t="str">
        <f>IF(Movies[[#This Row],[rating]]=0,"No Rating","Rated")</f>
        <v>Rated</v>
      </c>
      <c r="I7858" s="16" t="s">
        <v>30</v>
      </c>
      <c r="J7858" s="29" t="s">
        <v>511</v>
      </c>
      <c r="K7858" s="19">
        <v>7.6449999999999996</v>
      </c>
      <c r="L7858" s="26">
        <v>278</v>
      </c>
    </row>
    <row r="7859" spans="1:12" x14ac:dyDescent="0.3">
      <c r="A7859" s="14">
        <v>476275</v>
      </c>
      <c r="B7859" s="16" t="s">
        <v>10433</v>
      </c>
      <c r="C7859" s="16" t="s">
        <v>416</v>
      </c>
      <c r="D7859" s="4">
        <v>43042</v>
      </c>
      <c r="E7859" s="23">
        <v>2017</v>
      </c>
      <c r="F7859" s="19">
        <v>7.1</v>
      </c>
      <c r="G7859" s="19">
        <f>IF(Movies[[#This Row],[rating]]=0,"",Movies[[#This Row],[rating]])</f>
        <v>7.1</v>
      </c>
      <c r="H7859" s="19" t="str">
        <f>IF(Movies[[#This Row],[rating]]=0,"No Rating","Rated")</f>
        <v>Rated</v>
      </c>
      <c r="I7859" s="16" t="s">
        <v>329</v>
      </c>
      <c r="J7859" s="29" t="s">
        <v>12</v>
      </c>
      <c r="K7859" s="19">
        <v>7.6319999999999997</v>
      </c>
      <c r="L7859" s="26">
        <v>79</v>
      </c>
    </row>
    <row r="7860" spans="1:12" x14ac:dyDescent="0.3">
      <c r="A7860" s="14">
        <v>483554</v>
      </c>
      <c r="B7860" s="16" t="s">
        <v>10434</v>
      </c>
      <c r="C7860" s="16" t="s">
        <v>1845</v>
      </c>
      <c r="D7860" s="4">
        <v>43072</v>
      </c>
      <c r="E7860" s="23">
        <v>2017</v>
      </c>
      <c r="F7860" s="19">
        <v>6</v>
      </c>
      <c r="G7860" s="19">
        <f>IF(Movies[[#This Row],[rating]]=0,"",Movies[[#This Row],[rating]])</f>
        <v>6</v>
      </c>
      <c r="H7860" s="19" t="str">
        <f>IF(Movies[[#This Row],[rating]]=0,"No Rating","Rated")</f>
        <v>Rated</v>
      </c>
      <c r="I7860" s="16" t="s">
        <v>4247</v>
      </c>
      <c r="J7860" s="29" t="s">
        <v>12</v>
      </c>
      <c r="K7860" s="19">
        <v>7.6260000000000003</v>
      </c>
      <c r="L7860" s="26">
        <v>79</v>
      </c>
    </row>
    <row r="7861" spans="1:12" x14ac:dyDescent="0.3">
      <c r="A7861" s="14">
        <v>426265</v>
      </c>
      <c r="B7861" s="16" t="s">
        <v>10435</v>
      </c>
      <c r="C7861" s="16" t="s">
        <v>10</v>
      </c>
      <c r="D7861" s="4">
        <v>42759</v>
      </c>
      <c r="E7861" s="23">
        <v>2017</v>
      </c>
      <c r="F7861" s="19">
        <v>5.8</v>
      </c>
      <c r="G7861" s="19">
        <f>IF(Movies[[#This Row],[rating]]=0,"",Movies[[#This Row],[rating]])</f>
        <v>5.8</v>
      </c>
      <c r="H7861" s="19" t="str">
        <f>IF(Movies[[#This Row],[rating]]=0,"No Rating","Rated")</f>
        <v>Rated</v>
      </c>
      <c r="I7861" s="16" t="s">
        <v>49</v>
      </c>
      <c r="J7861" s="29" t="s">
        <v>12</v>
      </c>
      <c r="K7861" s="19">
        <v>7.6159999999999997</v>
      </c>
      <c r="L7861" s="26">
        <v>134</v>
      </c>
    </row>
    <row r="7862" spans="1:12" x14ac:dyDescent="0.3">
      <c r="A7862" s="14">
        <v>430172</v>
      </c>
      <c r="B7862" s="16" t="s">
        <v>10436</v>
      </c>
      <c r="C7862" s="16" t="s">
        <v>838</v>
      </c>
      <c r="D7862" s="4">
        <v>42760</v>
      </c>
      <c r="E7862" s="23">
        <v>2017</v>
      </c>
      <c r="F7862" s="19">
        <v>5.8</v>
      </c>
      <c r="G7862" s="19">
        <f>IF(Movies[[#This Row],[rating]]=0,"",Movies[[#This Row],[rating]])</f>
        <v>5.8</v>
      </c>
      <c r="H7862" s="19" t="str">
        <f>IF(Movies[[#This Row],[rating]]=0,"No Rating","Rated")</f>
        <v>Rated</v>
      </c>
      <c r="I7862" s="16" t="s">
        <v>49</v>
      </c>
      <c r="J7862" s="29" t="s">
        <v>110</v>
      </c>
      <c r="K7862" s="19">
        <v>7.6150000000000002</v>
      </c>
      <c r="L7862" s="26">
        <v>128</v>
      </c>
    </row>
    <row r="7863" spans="1:12" x14ac:dyDescent="0.3">
      <c r="A7863" s="14">
        <v>463314</v>
      </c>
      <c r="B7863" s="16" t="s">
        <v>10437</v>
      </c>
      <c r="C7863" s="16" t="s">
        <v>10</v>
      </c>
      <c r="D7863" s="4">
        <v>42903</v>
      </c>
      <c r="E7863" s="23">
        <v>2017</v>
      </c>
      <c r="F7863" s="19">
        <v>5.8</v>
      </c>
      <c r="G7863" s="19">
        <f>IF(Movies[[#This Row],[rating]]=0,"",Movies[[#This Row],[rating]])</f>
        <v>5.8</v>
      </c>
      <c r="H7863" s="19" t="str">
        <f>IF(Movies[[#This Row],[rating]]=0,"No Rating","Rated")</f>
        <v>Rated</v>
      </c>
      <c r="I7863" s="16" t="s">
        <v>498</v>
      </c>
      <c r="J7863" s="29" t="s">
        <v>12</v>
      </c>
      <c r="K7863" s="19">
        <v>7.6130000000000004</v>
      </c>
      <c r="L7863" s="26">
        <v>50</v>
      </c>
    </row>
    <row r="7864" spans="1:12" x14ac:dyDescent="0.3">
      <c r="A7864" s="14">
        <v>445588</v>
      </c>
      <c r="B7864" s="16" t="s">
        <v>10438</v>
      </c>
      <c r="C7864" s="16" t="s">
        <v>94</v>
      </c>
      <c r="D7864" s="4">
        <v>42789</v>
      </c>
      <c r="E7864" s="23">
        <v>2017</v>
      </c>
      <c r="F7864" s="19">
        <v>8.5</v>
      </c>
      <c r="G7864" s="19">
        <f>IF(Movies[[#This Row],[rating]]=0,"",Movies[[#This Row],[rating]])</f>
        <v>8.5</v>
      </c>
      <c r="H7864" s="19" t="str">
        <f>IF(Movies[[#This Row],[rating]]=0,"No Rating","Rated")</f>
        <v>Rated</v>
      </c>
      <c r="I7864" s="16" t="s">
        <v>52</v>
      </c>
      <c r="J7864" s="29" t="s">
        <v>96</v>
      </c>
      <c r="K7864" s="19">
        <v>7.6040000000000001</v>
      </c>
      <c r="L7864" s="26">
        <v>2</v>
      </c>
    </row>
    <row r="7865" spans="1:12" x14ac:dyDescent="0.3">
      <c r="A7865" s="14">
        <v>242606</v>
      </c>
      <c r="B7865" s="16" t="s">
        <v>10439</v>
      </c>
      <c r="C7865" s="16" t="s">
        <v>10</v>
      </c>
      <c r="D7865" s="4">
        <v>42859</v>
      </c>
      <c r="E7865" s="23">
        <v>2017</v>
      </c>
      <c r="F7865" s="19">
        <v>5.0999999999999996</v>
      </c>
      <c r="G7865" s="19">
        <f>IF(Movies[[#This Row],[rating]]=0,"",Movies[[#This Row],[rating]])</f>
        <v>5.0999999999999996</v>
      </c>
      <c r="H7865" s="19" t="str">
        <f>IF(Movies[[#This Row],[rating]]=0,"No Rating","Rated")</f>
        <v>Rated</v>
      </c>
      <c r="I7865" s="16" t="s">
        <v>2940</v>
      </c>
      <c r="J7865" s="29" t="s">
        <v>12</v>
      </c>
      <c r="K7865" s="19">
        <v>7.6020000000000003</v>
      </c>
      <c r="L7865" s="26">
        <v>275</v>
      </c>
    </row>
    <row r="7866" spans="1:12" x14ac:dyDescent="0.3">
      <c r="A7866" s="14">
        <v>575249</v>
      </c>
      <c r="B7866" s="16" t="s">
        <v>10440</v>
      </c>
      <c r="C7866" s="16" t="s">
        <v>144</v>
      </c>
      <c r="D7866" s="4">
        <v>42916</v>
      </c>
      <c r="E7866" s="23">
        <v>2017</v>
      </c>
      <c r="F7866" s="19">
        <v>7.1</v>
      </c>
      <c r="G7866" s="19">
        <f>IF(Movies[[#This Row],[rating]]=0,"",Movies[[#This Row],[rating]])</f>
        <v>7.1</v>
      </c>
      <c r="H7866" s="19" t="str">
        <f>IF(Movies[[#This Row],[rating]]=0,"No Rating","Rated")</f>
        <v>Rated</v>
      </c>
      <c r="I7866" s="16" t="s">
        <v>444</v>
      </c>
      <c r="J7866" s="29" t="s">
        <v>146</v>
      </c>
      <c r="K7866" s="19">
        <v>7.5940000000000003</v>
      </c>
      <c r="L7866" s="26">
        <v>29</v>
      </c>
    </row>
    <row r="7867" spans="1:12" x14ac:dyDescent="0.3">
      <c r="A7867" s="14">
        <v>403068</v>
      </c>
      <c r="B7867" s="16" t="s">
        <v>10441</v>
      </c>
      <c r="C7867" s="16" t="s">
        <v>2088</v>
      </c>
      <c r="D7867" s="4">
        <v>42904</v>
      </c>
      <c r="E7867" s="23">
        <v>2017</v>
      </c>
      <c r="F7867" s="19">
        <v>6.6</v>
      </c>
      <c r="G7867" s="19">
        <f>IF(Movies[[#This Row],[rating]]=0,"",Movies[[#This Row],[rating]])</f>
        <v>6.6</v>
      </c>
      <c r="H7867" s="19" t="str">
        <f>IF(Movies[[#This Row],[rating]]=0,"No Rating","Rated")</f>
        <v>Rated</v>
      </c>
      <c r="I7867" s="16" t="s">
        <v>713</v>
      </c>
      <c r="J7867" s="29" t="s">
        <v>12</v>
      </c>
      <c r="K7867" s="19">
        <v>7.5739999999999998</v>
      </c>
      <c r="L7867" s="26">
        <v>91</v>
      </c>
    </row>
    <row r="7868" spans="1:12" x14ac:dyDescent="0.3">
      <c r="A7868" s="14">
        <v>396774</v>
      </c>
      <c r="B7868" s="16" t="s">
        <v>10442</v>
      </c>
      <c r="C7868" s="16" t="s">
        <v>10</v>
      </c>
      <c r="D7868" s="4">
        <v>42825</v>
      </c>
      <c r="E7868" s="23">
        <v>2017</v>
      </c>
      <c r="F7868" s="19">
        <v>7.1150000000000002</v>
      </c>
      <c r="G7868" s="19">
        <f>IF(Movies[[#This Row],[rating]]=0,"",Movies[[#This Row],[rating]])</f>
        <v>7.1150000000000002</v>
      </c>
      <c r="H7868" s="19" t="str">
        <f>IF(Movies[[#This Row],[rating]]=0,"No Rating","Rated")</f>
        <v>Rated</v>
      </c>
      <c r="I7868" s="16" t="s">
        <v>306</v>
      </c>
      <c r="J7868" s="29" t="s">
        <v>12</v>
      </c>
      <c r="K7868" s="19">
        <v>7.5709999999999997</v>
      </c>
      <c r="L7868" s="26">
        <v>266</v>
      </c>
    </row>
    <row r="7869" spans="1:12" x14ac:dyDescent="0.3">
      <c r="A7869" s="14">
        <v>444713</v>
      </c>
      <c r="B7869" s="16" t="s">
        <v>10443</v>
      </c>
      <c r="C7869" s="16" t="s">
        <v>595</v>
      </c>
      <c r="D7869" s="4">
        <v>42796</v>
      </c>
      <c r="E7869" s="23">
        <v>2017</v>
      </c>
      <c r="F7869" s="19">
        <v>6.1</v>
      </c>
      <c r="G7869" s="19">
        <f>IF(Movies[[#This Row],[rating]]=0,"",Movies[[#This Row],[rating]])</f>
        <v>6.1</v>
      </c>
      <c r="H7869" s="19" t="str">
        <f>IF(Movies[[#This Row],[rating]]=0,"No Rating","Rated")</f>
        <v>Rated</v>
      </c>
      <c r="I7869" s="16" t="s">
        <v>193</v>
      </c>
      <c r="J7869" s="29" t="s">
        <v>142</v>
      </c>
      <c r="K7869" s="19">
        <v>7.5529999999999999</v>
      </c>
      <c r="L7869" s="26">
        <v>46</v>
      </c>
    </row>
    <row r="7870" spans="1:12" x14ac:dyDescent="0.3">
      <c r="A7870" s="14">
        <v>437583</v>
      </c>
      <c r="B7870" s="16" t="s">
        <v>10444</v>
      </c>
      <c r="C7870" s="16" t="s">
        <v>10445</v>
      </c>
      <c r="D7870" s="4">
        <v>42769</v>
      </c>
      <c r="E7870" s="23">
        <v>2017</v>
      </c>
      <c r="F7870" s="19">
        <v>7.1</v>
      </c>
      <c r="G7870" s="19">
        <f>IF(Movies[[#This Row],[rating]]=0,"",Movies[[#This Row],[rating]])</f>
        <v>7.1</v>
      </c>
      <c r="H7870" s="19" t="str">
        <f>IF(Movies[[#This Row],[rating]]=0,"No Rating","Rated")</f>
        <v>Rated</v>
      </c>
      <c r="I7870" s="16" t="s">
        <v>10446</v>
      </c>
      <c r="J7870" s="29" t="s">
        <v>4845</v>
      </c>
      <c r="K7870" s="19">
        <v>7.5529999999999999</v>
      </c>
      <c r="L7870" s="26">
        <v>153</v>
      </c>
    </row>
    <row r="7871" spans="1:12" x14ac:dyDescent="0.3">
      <c r="A7871" s="14">
        <v>444608</v>
      </c>
      <c r="B7871" s="16" t="s">
        <v>10447</v>
      </c>
      <c r="C7871" s="16" t="s">
        <v>1523</v>
      </c>
      <c r="D7871" s="4">
        <v>42898</v>
      </c>
      <c r="E7871" s="23">
        <v>2017</v>
      </c>
      <c r="F7871" s="19">
        <v>6.7</v>
      </c>
      <c r="G7871" s="19">
        <f>IF(Movies[[#This Row],[rating]]=0,"",Movies[[#This Row],[rating]])</f>
        <v>6.7</v>
      </c>
      <c r="H7871" s="19" t="str">
        <f>IF(Movies[[#This Row],[rating]]=0,"No Rating","Rated")</f>
        <v>Rated</v>
      </c>
      <c r="I7871" s="16" t="s">
        <v>1611</v>
      </c>
      <c r="J7871" s="29" t="s">
        <v>6576</v>
      </c>
      <c r="K7871" s="19">
        <v>7.55</v>
      </c>
      <c r="L7871" s="26">
        <v>55</v>
      </c>
    </row>
    <row r="7872" spans="1:12" x14ac:dyDescent="0.3">
      <c r="A7872" s="14">
        <v>436167</v>
      </c>
      <c r="B7872" s="16" t="s">
        <v>10448</v>
      </c>
      <c r="C7872" s="16" t="s">
        <v>584</v>
      </c>
      <c r="D7872" s="4">
        <v>42803</v>
      </c>
      <c r="E7872" s="23">
        <v>2017</v>
      </c>
      <c r="F7872" s="19">
        <v>7.3</v>
      </c>
      <c r="G7872" s="19">
        <f>IF(Movies[[#This Row],[rating]]=0,"",Movies[[#This Row],[rating]])</f>
        <v>7.3</v>
      </c>
      <c r="H7872" s="19" t="str">
        <f>IF(Movies[[#This Row],[rating]]=0,"No Rating","Rated")</f>
        <v>Rated</v>
      </c>
      <c r="I7872" s="16" t="s">
        <v>180</v>
      </c>
      <c r="J7872" s="29" t="s">
        <v>286</v>
      </c>
      <c r="K7872" s="19">
        <v>7.55</v>
      </c>
      <c r="L7872" s="26">
        <v>132</v>
      </c>
    </row>
    <row r="7873" spans="1:12" x14ac:dyDescent="0.3">
      <c r="A7873" s="14">
        <v>431071</v>
      </c>
      <c r="B7873" s="16" t="s">
        <v>10449</v>
      </c>
      <c r="C7873" s="16" t="s">
        <v>10</v>
      </c>
      <c r="D7873" s="4">
        <v>42747</v>
      </c>
      <c r="E7873" s="23">
        <v>2017</v>
      </c>
      <c r="F7873" s="19">
        <v>4.9000000000000004</v>
      </c>
      <c r="G7873" s="19">
        <f>IF(Movies[[#This Row],[rating]]=0,"",Movies[[#This Row],[rating]])</f>
        <v>4.9000000000000004</v>
      </c>
      <c r="H7873" s="19" t="str">
        <f>IF(Movies[[#This Row],[rating]]=0,"No Rating","Rated")</f>
        <v>Rated</v>
      </c>
      <c r="I7873" s="16" t="s">
        <v>30</v>
      </c>
      <c r="J7873" s="29" t="s">
        <v>12</v>
      </c>
      <c r="K7873" s="19">
        <v>7.55</v>
      </c>
      <c r="L7873" s="26">
        <v>49</v>
      </c>
    </row>
    <row r="7874" spans="1:12" x14ac:dyDescent="0.3">
      <c r="A7874" s="14">
        <v>425298</v>
      </c>
      <c r="B7874" s="16" t="s">
        <v>10450</v>
      </c>
      <c r="C7874" s="16" t="s">
        <v>1109</v>
      </c>
      <c r="D7874" s="4">
        <v>42754</v>
      </c>
      <c r="E7874" s="23">
        <v>2017</v>
      </c>
      <c r="F7874" s="19">
        <v>6.1</v>
      </c>
      <c r="G7874" s="19">
        <f>IF(Movies[[#This Row],[rating]]=0,"",Movies[[#This Row],[rating]])</f>
        <v>6.1</v>
      </c>
      <c r="H7874" s="19" t="str">
        <f>IF(Movies[[#This Row],[rating]]=0,"No Rating","Rated")</f>
        <v>Rated</v>
      </c>
      <c r="I7874" s="16" t="s">
        <v>679</v>
      </c>
      <c r="J7874" s="29" t="s">
        <v>648</v>
      </c>
      <c r="K7874" s="19">
        <v>7.5389999999999997</v>
      </c>
      <c r="L7874" s="26">
        <v>127</v>
      </c>
    </row>
    <row r="7875" spans="1:12" x14ac:dyDescent="0.3">
      <c r="A7875" s="14">
        <v>341287</v>
      </c>
      <c r="B7875" s="16" t="s">
        <v>10451</v>
      </c>
      <c r="C7875" s="16" t="s">
        <v>367</v>
      </c>
      <c r="D7875" s="4">
        <v>42908</v>
      </c>
      <c r="E7875" s="23">
        <v>2017</v>
      </c>
      <c r="F7875" s="19">
        <v>6.6</v>
      </c>
      <c r="G7875" s="19">
        <f>IF(Movies[[#This Row],[rating]]=0,"",Movies[[#This Row],[rating]])</f>
        <v>6.6</v>
      </c>
      <c r="H7875" s="19" t="str">
        <f>IF(Movies[[#This Row],[rating]]=0,"No Rating","Rated")</f>
        <v>Rated</v>
      </c>
      <c r="I7875" s="16" t="s">
        <v>49</v>
      </c>
      <c r="J7875" s="29" t="s">
        <v>12</v>
      </c>
      <c r="K7875" s="19">
        <v>7.5389999999999997</v>
      </c>
      <c r="L7875" s="26">
        <v>81</v>
      </c>
    </row>
    <row r="7876" spans="1:12" x14ac:dyDescent="0.3">
      <c r="A7876" s="14">
        <v>401600</v>
      </c>
      <c r="B7876" s="16" t="s">
        <v>10452</v>
      </c>
      <c r="C7876" s="16" t="s">
        <v>2805</v>
      </c>
      <c r="D7876" s="4">
        <v>43062</v>
      </c>
      <c r="E7876" s="23">
        <v>2017</v>
      </c>
      <c r="F7876" s="19">
        <v>6.5</v>
      </c>
      <c r="G7876" s="19">
        <f>IF(Movies[[#This Row],[rating]]=0,"",Movies[[#This Row],[rating]])</f>
        <v>6.5</v>
      </c>
      <c r="H7876" s="19" t="str">
        <f>IF(Movies[[#This Row],[rating]]=0,"No Rating","Rated")</f>
        <v>Rated</v>
      </c>
      <c r="I7876" s="16" t="s">
        <v>71</v>
      </c>
      <c r="J7876" s="29" t="s">
        <v>2109</v>
      </c>
      <c r="K7876" s="19">
        <v>7.508</v>
      </c>
      <c r="L7876" s="26">
        <v>86</v>
      </c>
    </row>
    <row r="7877" spans="1:12" x14ac:dyDescent="0.3">
      <c r="A7877" s="14">
        <v>271404</v>
      </c>
      <c r="B7877" s="16" t="s">
        <v>10453</v>
      </c>
      <c r="C7877" s="16" t="s">
        <v>10454</v>
      </c>
      <c r="D7877" s="4">
        <v>43034</v>
      </c>
      <c r="E7877" s="23">
        <v>2017</v>
      </c>
      <c r="F7877" s="19">
        <v>5.2809999999999997</v>
      </c>
      <c r="G7877" s="19">
        <f>IF(Movies[[#This Row],[rating]]=0,"",Movies[[#This Row],[rating]])</f>
        <v>5.2809999999999997</v>
      </c>
      <c r="H7877" s="19" t="str">
        <f>IF(Movies[[#This Row],[rating]]=0,"No Rating","Rated")</f>
        <v>Rated</v>
      </c>
      <c r="I7877" s="16" t="s">
        <v>15</v>
      </c>
      <c r="J7877" s="29" t="s">
        <v>12</v>
      </c>
      <c r="K7877" s="19">
        <v>7.4950000000000001</v>
      </c>
      <c r="L7877" s="26">
        <v>1031</v>
      </c>
    </row>
    <row r="7878" spans="1:12" x14ac:dyDescent="0.3">
      <c r="A7878" s="14">
        <v>473234</v>
      </c>
      <c r="B7878" s="16" t="s">
        <v>10455</v>
      </c>
      <c r="C7878" s="16" t="s">
        <v>595</v>
      </c>
      <c r="D7878" s="4">
        <v>42972</v>
      </c>
      <c r="E7878" s="23">
        <v>2017</v>
      </c>
      <c r="F7878" s="19">
        <v>7.2</v>
      </c>
      <c r="G7878" s="19">
        <f>IF(Movies[[#This Row],[rating]]=0,"",Movies[[#This Row],[rating]])</f>
        <v>7.2</v>
      </c>
      <c r="H7878" s="19" t="str">
        <f>IF(Movies[[#This Row],[rating]]=0,"No Rating","Rated")</f>
        <v>Rated</v>
      </c>
      <c r="I7878" s="16" t="s">
        <v>33</v>
      </c>
      <c r="J7878" s="29" t="s">
        <v>1033</v>
      </c>
      <c r="K7878" s="19">
        <v>7.49</v>
      </c>
      <c r="L7878" s="26">
        <v>101</v>
      </c>
    </row>
    <row r="7879" spans="1:12" x14ac:dyDescent="0.3">
      <c r="A7879" s="14">
        <v>382589</v>
      </c>
      <c r="B7879" s="16" t="s">
        <v>10456</v>
      </c>
      <c r="C7879" s="16" t="s">
        <v>108</v>
      </c>
      <c r="D7879" s="4">
        <v>42781</v>
      </c>
      <c r="E7879" s="23">
        <v>2017</v>
      </c>
      <c r="F7879" s="19">
        <v>5.2</v>
      </c>
      <c r="G7879" s="19">
        <f>IF(Movies[[#This Row],[rating]]=0,"",Movies[[#This Row],[rating]])</f>
        <v>5.2</v>
      </c>
      <c r="H7879" s="19" t="str">
        <f>IF(Movies[[#This Row],[rating]]=0,"No Rating","Rated")</f>
        <v>Rated</v>
      </c>
      <c r="I7879" s="16" t="s">
        <v>180</v>
      </c>
      <c r="J7879" s="29" t="s">
        <v>110</v>
      </c>
      <c r="K7879" s="19">
        <v>7.49</v>
      </c>
      <c r="L7879" s="26">
        <v>747</v>
      </c>
    </row>
    <row r="7880" spans="1:12" x14ac:dyDescent="0.3">
      <c r="A7880" s="14">
        <v>426254</v>
      </c>
      <c r="B7880" s="16" t="s">
        <v>10457</v>
      </c>
      <c r="C7880" s="16" t="s">
        <v>10</v>
      </c>
      <c r="D7880" s="4">
        <v>42758</v>
      </c>
      <c r="E7880" s="23">
        <v>2017</v>
      </c>
      <c r="F7880" s="19">
        <v>6.1</v>
      </c>
      <c r="G7880" s="19">
        <f>IF(Movies[[#This Row],[rating]]=0,"",Movies[[#This Row],[rating]])</f>
        <v>6.1</v>
      </c>
      <c r="H7880" s="19" t="str">
        <f>IF(Movies[[#This Row],[rating]]=0,"No Rating","Rated")</f>
        <v>Rated</v>
      </c>
      <c r="I7880" s="16" t="s">
        <v>10458</v>
      </c>
      <c r="J7880" s="29" t="s">
        <v>12</v>
      </c>
      <c r="K7880" s="19">
        <v>7.4889999999999999</v>
      </c>
      <c r="L7880" s="26">
        <v>192</v>
      </c>
    </row>
    <row r="7881" spans="1:12" x14ac:dyDescent="0.3">
      <c r="A7881" s="14">
        <v>449927</v>
      </c>
      <c r="B7881" s="16" t="s">
        <v>10459</v>
      </c>
      <c r="C7881" s="16" t="s">
        <v>532</v>
      </c>
      <c r="D7881" s="4">
        <v>43006</v>
      </c>
      <c r="E7881" s="23">
        <v>2017</v>
      </c>
      <c r="F7881" s="19">
        <v>6.9</v>
      </c>
      <c r="G7881" s="19">
        <f>IF(Movies[[#This Row],[rating]]=0,"",Movies[[#This Row],[rating]])</f>
        <v>6.9</v>
      </c>
      <c r="H7881" s="19" t="str">
        <f>IF(Movies[[#This Row],[rating]]=0,"No Rating","Rated")</f>
        <v>Rated</v>
      </c>
      <c r="I7881" s="16" t="s">
        <v>78</v>
      </c>
      <c r="J7881" s="29" t="s">
        <v>534</v>
      </c>
      <c r="K7881" s="19">
        <v>7.4880000000000004</v>
      </c>
      <c r="L7881" s="26">
        <v>116</v>
      </c>
    </row>
    <row r="7882" spans="1:12" x14ac:dyDescent="0.3">
      <c r="A7882" s="14">
        <v>488113</v>
      </c>
      <c r="B7882" s="16" t="s">
        <v>10460</v>
      </c>
      <c r="C7882" s="16" t="s">
        <v>432</v>
      </c>
      <c r="D7882" s="4">
        <v>43083</v>
      </c>
      <c r="E7882" s="23">
        <v>2017</v>
      </c>
      <c r="F7882" s="19">
        <v>5.4</v>
      </c>
      <c r="G7882" s="19">
        <f>IF(Movies[[#This Row],[rating]]=0,"",Movies[[#This Row],[rating]])</f>
        <v>5.4</v>
      </c>
      <c r="H7882" s="19" t="str">
        <f>IF(Movies[[#This Row],[rating]]=0,"No Rating","Rated")</f>
        <v>Rated</v>
      </c>
      <c r="I7882" s="16" t="s">
        <v>10461</v>
      </c>
      <c r="J7882" s="29" t="s">
        <v>12</v>
      </c>
      <c r="K7882" s="19">
        <v>7.4859999999999998</v>
      </c>
      <c r="L7882" s="26">
        <v>417</v>
      </c>
    </row>
    <row r="7883" spans="1:12" x14ac:dyDescent="0.3">
      <c r="A7883" s="14">
        <v>457917</v>
      </c>
      <c r="B7883" s="16" t="s">
        <v>10462</v>
      </c>
      <c r="C7883" s="16" t="s">
        <v>51</v>
      </c>
      <c r="D7883" s="4">
        <v>43077</v>
      </c>
      <c r="E7883" s="23">
        <v>2017</v>
      </c>
      <c r="F7883" s="19">
        <v>5.4</v>
      </c>
      <c r="G7883" s="19">
        <f>IF(Movies[[#This Row],[rating]]=0,"",Movies[[#This Row],[rating]])</f>
        <v>5.4</v>
      </c>
      <c r="H7883" s="19" t="str">
        <f>IF(Movies[[#This Row],[rating]]=0,"No Rating","Rated")</f>
        <v>Rated</v>
      </c>
      <c r="I7883" s="16" t="s">
        <v>30</v>
      </c>
      <c r="J7883" s="29" t="s">
        <v>34</v>
      </c>
      <c r="K7883" s="19">
        <v>7.4859999999999998</v>
      </c>
      <c r="L7883" s="26">
        <v>113</v>
      </c>
    </row>
    <row r="7884" spans="1:12" x14ac:dyDescent="0.3">
      <c r="A7884" s="14">
        <v>460400</v>
      </c>
      <c r="B7884" s="16" t="s">
        <v>10463</v>
      </c>
      <c r="C7884" s="16" t="s">
        <v>144</v>
      </c>
      <c r="D7884" s="4">
        <v>43008</v>
      </c>
      <c r="E7884" s="23">
        <v>2017</v>
      </c>
      <c r="F7884" s="19">
        <v>7</v>
      </c>
      <c r="G7884" s="19">
        <f>IF(Movies[[#This Row],[rating]]=0,"",Movies[[#This Row],[rating]])</f>
        <v>7</v>
      </c>
      <c r="H7884" s="19" t="str">
        <f>IF(Movies[[#This Row],[rating]]=0,"No Rating","Rated")</f>
        <v>Rated</v>
      </c>
      <c r="I7884" s="16" t="s">
        <v>6682</v>
      </c>
      <c r="J7884" s="29" t="s">
        <v>146</v>
      </c>
      <c r="K7884" s="19">
        <v>7.476</v>
      </c>
      <c r="L7884" s="26">
        <v>19</v>
      </c>
    </row>
    <row r="7885" spans="1:12" x14ac:dyDescent="0.3">
      <c r="A7885" s="14">
        <v>455008</v>
      </c>
      <c r="B7885" s="16" t="s">
        <v>10464</v>
      </c>
      <c r="C7885" s="16" t="s">
        <v>10</v>
      </c>
      <c r="D7885" s="4">
        <v>42846</v>
      </c>
      <c r="E7885" s="23">
        <v>2017</v>
      </c>
      <c r="F7885" s="19">
        <v>7.8</v>
      </c>
      <c r="G7885" s="19">
        <f>IF(Movies[[#This Row],[rating]]=0,"",Movies[[#This Row],[rating]])</f>
        <v>7.8</v>
      </c>
      <c r="H7885" s="19" t="str">
        <f>IF(Movies[[#This Row],[rating]]=0,"No Rating","Rated")</f>
        <v>Rated</v>
      </c>
      <c r="I7885" s="16" t="s">
        <v>329</v>
      </c>
      <c r="J7885" s="29" t="s">
        <v>12</v>
      </c>
      <c r="K7885" s="19">
        <v>7.476</v>
      </c>
      <c r="L7885" s="26">
        <v>143</v>
      </c>
    </row>
    <row r="7886" spans="1:12" x14ac:dyDescent="0.3">
      <c r="A7886" s="14">
        <v>481172</v>
      </c>
      <c r="B7886" s="16" t="s">
        <v>10465</v>
      </c>
      <c r="C7886" s="16" t="s">
        <v>94</v>
      </c>
      <c r="D7886" s="4">
        <v>42873</v>
      </c>
      <c r="E7886" s="23">
        <v>2017</v>
      </c>
      <c r="F7886" s="19">
        <v>5</v>
      </c>
      <c r="G7886" s="19">
        <f>IF(Movies[[#This Row],[rating]]=0,"",Movies[[#This Row],[rating]])</f>
        <v>5</v>
      </c>
      <c r="H7886" s="19" t="str">
        <f>IF(Movies[[#This Row],[rating]]=0,"No Rating","Rated")</f>
        <v>Rated</v>
      </c>
      <c r="I7886" s="16" t="s">
        <v>306</v>
      </c>
      <c r="J7886" s="29" t="s">
        <v>96</v>
      </c>
      <c r="K7886" s="19">
        <v>7.4660000000000002</v>
      </c>
      <c r="L7886" s="26">
        <v>3</v>
      </c>
    </row>
    <row r="7887" spans="1:12" x14ac:dyDescent="0.3">
      <c r="A7887" s="14">
        <v>548859</v>
      </c>
      <c r="B7887" s="16" t="s">
        <v>10466</v>
      </c>
      <c r="C7887" s="16" t="s">
        <v>4487</v>
      </c>
      <c r="D7887" s="4">
        <v>43090</v>
      </c>
      <c r="E7887" s="23">
        <v>2017</v>
      </c>
      <c r="F7887" s="19">
        <v>4.2</v>
      </c>
      <c r="G7887" s="19">
        <f>IF(Movies[[#This Row],[rating]]=0,"",Movies[[#This Row],[rating]])</f>
        <v>4.2</v>
      </c>
      <c r="H7887" s="19" t="str">
        <f>IF(Movies[[#This Row],[rating]]=0,"No Rating","Rated")</f>
        <v>Rated</v>
      </c>
      <c r="I7887" s="16" t="s">
        <v>203</v>
      </c>
      <c r="J7887" s="29" t="s">
        <v>12</v>
      </c>
      <c r="K7887" s="19">
        <v>7.4610000000000003</v>
      </c>
      <c r="L7887" s="26">
        <v>84</v>
      </c>
    </row>
    <row r="7888" spans="1:12" x14ac:dyDescent="0.3">
      <c r="A7888" s="14">
        <v>459947</v>
      </c>
      <c r="B7888" s="16" t="s">
        <v>10467</v>
      </c>
      <c r="C7888" s="16" t="s">
        <v>10</v>
      </c>
      <c r="D7888" s="4">
        <v>42979</v>
      </c>
      <c r="E7888" s="23">
        <v>2017</v>
      </c>
      <c r="F7888" s="19">
        <v>5.4279999999999999</v>
      </c>
      <c r="G7888" s="19">
        <f>IF(Movies[[#This Row],[rating]]=0,"",Movies[[#This Row],[rating]])</f>
        <v>5.4279999999999999</v>
      </c>
      <c r="H7888" s="19" t="str">
        <f>IF(Movies[[#This Row],[rating]]=0,"No Rating","Rated")</f>
        <v>Rated</v>
      </c>
      <c r="I7888" s="16" t="s">
        <v>132</v>
      </c>
      <c r="J7888" s="29" t="s">
        <v>12</v>
      </c>
      <c r="K7888" s="19">
        <v>7.4420000000000002</v>
      </c>
      <c r="L7888" s="26">
        <v>180</v>
      </c>
    </row>
    <row r="7889" spans="1:12" x14ac:dyDescent="0.3">
      <c r="A7889" s="14">
        <v>475830</v>
      </c>
      <c r="B7889" s="16" t="s">
        <v>10468</v>
      </c>
      <c r="C7889" s="16" t="s">
        <v>1845</v>
      </c>
      <c r="D7889" s="4">
        <v>43065</v>
      </c>
      <c r="E7889" s="23">
        <v>2017</v>
      </c>
      <c r="F7889" s="19">
        <v>6.5</v>
      </c>
      <c r="G7889" s="19">
        <f>IF(Movies[[#This Row],[rating]]=0,"",Movies[[#This Row],[rating]])</f>
        <v>6.5</v>
      </c>
      <c r="H7889" s="19" t="str">
        <f>IF(Movies[[#This Row],[rating]]=0,"No Rating","Rated")</f>
        <v>Rated</v>
      </c>
      <c r="I7889" s="16" t="s">
        <v>2901</v>
      </c>
      <c r="J7889" s="29" t="s">
        <v>12</v>
      </c>
      <c r="K7889" s="19">
        <v>7.4409999999999998</v>
      </c>
      <c r="L7889" s="26">
        <v>99</v>
      </c>
    </row>
    <row r="7890" spans="1:12" x14ac:dyDescent="0.3">
      <c r="A7890" s="14">
        <v>438446</v>
      </c>
      <c r="B7890" s="16" t="s">
        <v>10469</v>
      </c>
      <c r="C7890" s="16" t="s">
        <v>10</v>
      </c>
      <c r="D7890" s="4">
        <v>42805</v>
      </c>
      <c r="E7890" s="23">
        <v>2017</v>
      </c>
      <c r="F7890" s="19">
        <v>7.4</v>
      </c>
      <c r="G7890" s="19">
        <f>IF(Movies[[#This Row],[rating]]=0,"",Movies[[#This Row],[rating]])</f>
        <v>7.4</v>
      </c>
      <c r="H7890" s="19" t="str">
        <f>IF(Movies[[#This Row],[rating]]=0,"No Rating","Rated")</f>
        <v>Rated</v>
      </c>
      <c r="I7890" s="16" t="s">
        <v>932</v>
      </c>
      <c r="J7890" s="29" t="s">
        <v>12</v>
      </c>
      <c r="K7890" s="19">
        <v>7.43</v>
      </c>
      <c r="L7890" s="26">
        <v>242</v>
      </c>
    </row>
    <row r="7891" spans="1:12" x14ac:dyDescent="0.3">
      <c r="A7891" s="14">
        <v>449535</v>
      </c>
      <c r="B7891" s="16" t="s">
        <v>10470</v>
      </c>
      <c r="C7891" s="16" t="s">
        <v>432</v>
      </c>
      <c r="D7891" s="4">
        <v>42918</v>
      </c>
      <c r="E7891" s="23">
        <v>2017</v>
      </c>
      <c r="F7891" s="19">
        <v>5.6</v>
      </c>
      <c r="G7891" s="19">
        <f>IF(Movies[[#This Row],[rating]]=0,"",Movies[[#This Row],[rating]])</f>
        <v>5.6</v>
      </c>
      <c r="H7891" s="19" t="str">
        <f>IF(Movies[[#This Row],[rating]]=0,"No Rating","Rated")</f>
        <v>Rated</v>
      </c>
      <c r="I7891" s="16" t="s">
        <v>10471</v>
      </c>
      <c r="J7891" s="29" t="s">
        <v>12</v>
      </c>
      <c r="K7891" s="19">
        <v>7.4180000000000001</v>
      </c>
      <c r="L7891" s="26">
        <v>97</v>
      </c>
    </row>
    <row r="7892" spans="1:12" x14ac:dyDescent="0.3">
      <c r="A7892" s="14">
        <v>355196</v>
      </c>
      <c r="B7892" s="16" t="s">
        <v>10472</v>
      </c>
      <c r="C7892" s="16" t="s">
        <v>10473</v>
      </c>
      <c r="D7892" s="4">
        <v>42944</v>
      </c>
      <c r="E7892" s="23">
        <v>2017</v>
      </c>
      <c r="F7892" s="19">
        <v>7.9</v>
      </c>
      <c r="G7892" s="19">
        <f>IF(Movies[[#This Row],[rating]]=0,"",Movies[[#This Row],[rating]])</f>
        <v>7.9</v>
      </c>
      <c r="H7892" s="19" t="str">
        <f>IF(Movies[[#This Row],[rating]]=0,"No Rating","Rated")</f>
        <v>Rated</v>
      </c>
      <c r="I7892" s="16" t="s">
        <v>2461</v>
      </c>
      <c r="J7892" s="29" t="s">
        <v>34</v>
      </c>
      <c r="K7892" s="19">
        <v>7.4180000000000001</v>
      </c>
      <c r="L7892" s="26">
        <v>125</v>
      </c>
    </row>
    <row r="7893" spans="1:12" x14ac:dyDescent="0.3">
      <c r="A7893" s="14">
        <v>407531</v>
      </c>
      <c r="B7893" s="16" t="s">
        <v>10474</v>
      </c>
      <c r="C7893" s="16" t="s">
        <v>10</v>
      </c>
      <c r="D7893" s="4">
        <v>42914</v>
      </c>
      <c r="E7893" s="23">
        <v>2017</v>
      </c>
      <c r="F7893" s="19">
        <v>5.2480000000000002</v>
      </c>
      <c r="G7893" s="19">
        <f>IF(Movies[[#This Row],[rating]]=0,"",Movies[[#This Row],[rating]])</f>
        <v>5.2480000000000002</v>
      </c>
      <c r="H7893" s="19" t="str">
        <f>IF(Movies[[#This Row],[rating]]=0,"No Rating","Rated")</f>
        <v>Rated</v>
      </c>
      <c r="I7893" s="16" t="s">
        <v>132</v>
      </c>
      <c r="J7893" s="29" t="s">
        <v>12</v>
      </c>
      <c r="K7893" s="19">
        <v>7.4160000000000004</v>
      </c>
      <c r="L7893" s="26">
        <v>270</v>
      </c>
    </row>
    <row r="7894" spans="1:12" x14ac:dyDescent="0.3">
      <c r="A7894" s="14">
        <v>443076</v>
      </c>
      <c r="B7894" s="16" t="s">
        <v>10475</v>
      </c>
      <c r="C7894" s="16" t="s">
        <v>10</v>
      </c>
      <c r="D7894" s="4">
        <v>43028</v>
      </c>
      <c r="E7894" s="23">
        <v>2017</v>
      </c>
      <c r="F7894" s="19">
        <v>5.65</v>
      </c>
      <c r="G7894" s="19">
        <f>IF(Movies[[#This Row],[rating]]=0,"",Movies[[#This Row],[rating]])</f>
        <v>5.65</v>
      </c>
      <c r="H7894" s="19" t="str">
        <f>IF(Movies[[#This Row],[rating]]=0,"No Rating","Rated")</f>
        <v>Rated</v>
      </c>
      <c r="I7894" s="16" t="s">
        <v>30</v>
      </c>
      <c r="J7894" s="29" t="s">
        <v>12</v>
      </c>
      <c r="K7894" s="19">
        <v>7.415</v>
      </c>
      <c r="L7894" s="26">
        <v>100</v>
      </c>
    </row>
    <row r="7895" spans="1:12" x14ac:dyDescent="0.3">
      <c r="A7895" s="14">
        <v>467377</v>
      </c>
      <c r="B7895" s="16" t="s">
        <v>10476</v>
      </c>
      <c r="C7895" s="16" t="s">
        <v>1845</v>
      </c>
      <c r="D7895" s="4">
        <v>42936</v>
      </c>
      <c r="E7895" s="23">
        <v>2017</v>
      </c>
      <c r="F7895" s="19">
        <v>4.8</v>
      </c>
      <c r="G7895" s="19">
        <f>IF(Movies[[#This Row],[rating]]=0,"",Movies[[#This Row],[rating]])</f>
        <v>4.8</v>
      </c>
      <c r="H7895" s="19" t="str">
        <f>IF(Movies[[#This Row],[rating]]=0,"No Rating","Rated")</f>
        <v>Rated</v>
      </c>
      <c r="I7895" s="16" t="s">
        <v>468</v>
      </c>
      <c r="J7895" s="29" t="s">
        <v>12</v>
      </c>
      <c r="K7895" s="19">
        <v>7.41</v>
      </c>
      <c r="L7895" s="26">
        <v>17</v>
      </c>
    </row>
    <row r="7896" spans="1:12" x14ac:dyDescent="0.3">
      <c r="A7896" s="14">
        <v>451618</v>
      </c>
      <c r="B7896" s="16" t="s">
        <v>3778</v>
      </c>
      <c r="C7896" s="16" t="s">
        <v>108</v>
      </c>
      <c r="D7896" s="4">
        <v>42984</v>
      </c>
      <c r="E7896" s="23">
        <v>2017</v>
      </c>
      <c r="F7896" s="19">
        <v>6</v>
      </c>
      <c r="G7896" s="19">
        <f>IF(Movies[[#This Row],[rating]]=0,"",Movies[[#This Row],[rating]])</f>
        <v>6</v>
      </c>
      <c r="H7896" s="19" t="str">
        <f>IF(Movies[[#This Row],[rating]]=0,"No Rating","Rated")</f>
        <v>Rated</v>
      </c>
      <c r="I7896" s="16" t="s">
        <v>550</v>
      </c>
      <c r="J7896" s="29" t="s">
        <v>110</v>
      </c>
      <c r="K7896" s="19">
        <v>7.3949999999999996</v>
      </c>
      <c r="L7896" s="26">
        <v>99</v>
      </c>
    </row>
    <row r="7897" spans="1:12" x14ac:dyDescent="0.3">
      <c r="A7897" s="14">
        <v>429238</v>
      </c>
      <c r="B7897" s="16" t="s">
        <v>10477</v>
      </c>
      <c r="C7897" s="16" t="s">
        <v>10</v>
      </c>
      <c r="D7897" s="4">
        <v>42741</v>
      </c>
      <c r="E7897" s="23">
        <v>2017</v>
      </c>
      <c r="F7897" s="19">
        <v>5.4</v>
      </c>
      <c r="G7897" s="19">
        <f>IF(Movies[[#This Row],[rating]]=0,"",Movies[[#This Row],[rating]])</f>
        <v>5.4</v>
      </c>
      <c r="H7897" s="19" t="str">
        <f>IF(Movies[[#This Row],[rating]]=0,"No Rating","Rated")</f>
        <v>Rated</v>
      </c>
      <c r="I7897" s="16" t="s">
        <v>10478</v>
      </c>
      <c r="J7897" s="29" t="s">
        <v>12</v>
      </c>
      <c r="K7897" s="19">
        <v>7.3940000000000001</v>
      </c>
      <c r="L7897" s="26">
        <v>281</v>
      </c>
    </row>
    <row r="7898" spans="1:12" x14ac:dyDescent="0.3">
      <c r="A7898" s="14">
        <v>395439</v>
      </c>
      <c r="B7898" s="16" t="s">
        <v>10479</v>
      </c>
      <c r="C7898" s="16" t="s">
        <v>108</v>
      </c>
      <c r="D7898" s="4">
        <v>43075</v>
      </c>
      <c r="E7898" s="23">
        <v>2017</v>
      </c>
      <c r="F7898" s="19">
        <v>4.5</v>
      </c>
      <c r="G7898" s="19">
        <f>IF(Movies[[#This Row],[rating]]=0,"",Movies[[#This Row],[rating]])</f>
        <v>4.5</v>
      </c>
      <c r="H7898" s="19" t="str">
        <f>IF(Movies[[#This Row],[rating]]=0,"No Rating","Rated")</f>
        <v>Rated</v>
      </c>
      <c r="I7898" s="16" t="s">
        <v>2533</v>
      </c>
      <c r="J7898" s="29" t="s">
        <v>110</v>
      </c>
      <c r="K7898" s="19">
        <v>7.3929999999999998</v>
      </c>
      <c r="L7898" s="26">
        <v>117</v>
      </c>
    </row>
    <row r="7899" spans="1:12" x14ac:dyDescent="0.3">
      <c r="A7899" s="14">
        <v>438736</v>
      </c>
      <c r="B7899" s="16" t="s">
        <v>10480</v>
      </c>
      <c r="C7899" s="16" t="s">
        <v>432</v>
      </c>
      <c r="D7899" s="4">
        <v>43040</v>
      </c>
      <c r="E7899" s="23">
        <v>2017</v>
      </c>
      <c r="F7899" s="19">
        <v>4.9109999999999996</v>
      </c>
      <c r="G7899" s="19">
        <f>IF(Movies[[#This Row],[rating]]=0,"",Movies[[#This Row],[rating]])</f>
        <v>4.9109999999999996</v>
      </c>
      <c r="H7899" s="19" t="str">
        <f>IF(Movies[[#This Row],[rating]]=0,"No Rating","Rated")</f>
        <v>Rated</v>
      </c>
      <c r="I7899" s="16" t="s">
        <v>1396</v>
      </c>
      <c r="J7899" s="29" t="s">
        <v>12</v>
      </c>
      <c r="K7899" s="19">
        <v>7.391</v>
      </c>
      <c r="L7899" s="26">
        <v>95</v>
      </c>
    </row>
    <row r="7900" spans="1:12" x14ac:dyDescent="0.3">
      <c r="A7900" s="14">
        <v>390883</v>
      </c>
      <c r="B7900" s="16" t="s">
        <v>10481</v>
      </c>
      <c r="C7900" s="16" t="s">
        <v>10</v>
      </c>
      <c r="D7900" s="4">
        <v>42842</v>
      </c>
      <c r="E7900" s="23">
        <v>2017</v>
      </c>
      <c r="F7900" s="19">
        <v>5.3</v>
      </c>
      <c r="G7900" s="19">
        <f>IF(Movies[[#This Row],[rating]]=0,"",Movies[[#This Row],[rating]])</f>
        <v>5.3</v>
      </c>
      <c r="H7900" s="19" t="str">
        <f>IF(Movies[[#This Row],[rating]]=0,"No Rating","Rated")</f>
        <v>Rated</v>
      </c>
      <c r="I7900" s="16" t="s">
        <v>1448</v>
      </c>
      <c r="J7900" s="29" t="s">
        <v>12</v>
      </c>
      <c r="K7900" s="19">
        <v>7.3840000000000003</v>
      </c>
      <c r="L7900" s="26">
        <v>123</v>
      </c>
    </row>
    <row r="7901" spans="1:12" x14ac:dyDescent="0.3">
      <c r="A7901" s="14">
        <v>460316</v>
      </c>
      <c r="B7901" s="16" t="s">
        <v>10482</v>
      </c>
      <c r="C7901" s="16" t="s">
        <v>74</v>
      </c>
      <c r="D7901" s="4">
        <v>42958</v>
      </c>
      <c r="E7901" s="23">
        <v>2017</v>
      </c>
      <c r="F7901" s="19">
        <v>7.2</v>
      </c>
      <c r="G7901" s="19">
        <f>IF(Movies[[#This Row],[rating]]=0,"",Movies[[#This Row],[rating]])</f>
        <v>7.2</v>
      </c>
      <c r="H7901" s="19" t="str">
        <f>IF(Movies[[#This Row],[rating]]=0,"No Rating","Rated")</f>
        <v>Rated</v>
      </c>
      <c r="I7901" s="16" t="s">
        <v>30</v>
      </c>
      <c r="J7901" s="29" t="s">
        <v>34</v>
      </c>
      <c r="K7901" s="19">
        <v>7.3819999999999997</v>
      </c>
      <c r="L7901" s="26">
        <v>131</v>
      </c>
    </row>
    <row r="7902" spans="1:12" x14ac:dyDescent="0.3">
      <c r="A7902" s="14">
        <v>370301</v>
      </c>
      <c r="B7902" s="16" t="s">
        <v>10483</v>
      </c>
      <c r="C7902" s="16" t="s">
        <v>10</v>
      </c>
      <c r="D7902" s="4">
        <v>43056</v>
      </c>
      <c r="E7902" s="23">
        <v>2017</v>
      </c>
      <c r="F7902" s="19">
        <v>5.2</v>
      </c>
      <c r="G7902" s="19">
        <f>IF(Movies[[#This Row],[rating]]=0,"",Movies[[#This Row],[rating]])</f>
        <v>5.2</v>
      </c>
      <c r="H7902" s="19" t="str">
        <f>IF(Movies[[#This Row],[rating]]=0,"No Rating","Rated")</f>
        <v>Rated</v>
      </c>
      <c r="I7902" s="16" t="s">
        <v>30</v>
      </c>
      <c r="J7902" s="29" t="s">
        <v>12</v>
      </c>
      <c r="K7902" s="19">
        <v>7.367</v>
      </c>
      <c r="L7902" s="26">
        <v>36</v>
      </c>
    </row>
    <row r="7903" spans="1:12" x14ac:dyDescent="0.3">
      <c r="A7903" s="14">
        <v>403308</v>
      </c>
      <c r="B7903" s="16" t="s">
        <v>10484</v>
      </c>
      <c r="C7903" s="16" t="s">
        <v>284</v>
      </c>
      <c r="D7903" s="4">
        <v>43016</v>
      </c>
      <c r="E7903" s="23">
        <v>2017</v>
      </c>
      <c r="F7903" s="19">
        <v>7</v>
      </c>
      <c r="G7903" s="19">
        <f>IF(Movies[[#This Row],[rating]]=0,"",Movies[[#This Row],[rating]])</f>
        <v>7</v>
      </c>
      <c r="H7903" s="19" t="str">
        <f>IF(Movies[[#This Row],[rating]]=0,"No Rating","Rated")</f>
        <v>Rated</v>
      </c>
      <c r="I7903" s="16" t="s">
        <v>189</v>
      </c>
      <c r="J7903" s="29" t="s">
        <v>286</v>
      </c>
      <c r="K7903" s="19">
        <v>7.3630000000000004</v>
      </c>
      <c r="L7903" s="26">
        <v>52</v>
      </c>
    </row>
    <row r="7904" spans="1:12" x14ac:dyDescent="0.3">
      <c r="A7904" s="14">
        <v>438421</v>
      </c>
      <c r="B7904" s="16" t="s">
        <v>10485</v>
      </c>
      <c r="C7904" s="16" t="s">
        <v>51</v>
      </c>
      <c r="D7904" s="4">
        <v>42860</v>
      </c>
      <c r="E7904" s="23">
        <v>2017</v>
      </c>
      <c r="F7904" s="19">
        <v>6.4</v>
      </c>
      <c r="G7904" s="19">
        <f>IF(Movies[[#This Row],[rating]]=0,"",Movies[[#This Row],[rating]])</f>
        <v>6.4</v>
      </c>
      <c r="H7904" s="19" t="str">
        <f>IF(Movies[[#This Row],[rating]]=0,"No Rating","Rated")</f>
        <v>Rated</v>
      </c>
      <c r="I7904" s="16" t="s">
        <v>1164</v>
      </c>
      <c r="J7904" s="29" t="s">
        <v>34</v>
      </c>
      <c r="K7904" s="19">
        <v>7.351</v>
      </c>
      <c r="L7904" s="26">
        <v>44</v>
      </c>
    </row>
    <row r="7905" spans="1:12" x14ac:dyDescent="0.3">
      <c r="A7905" s="14">
        <v>422821</v>
      </c>
      <c r="B7905" s="16" t="s">
        <v>10486</v>
      </c>
      <c r="C7905" s="16" t="s">
        <v>10</v>
      </c>
      <c r="D7905" s="4">
        <v>43022</v>
      </c>
      <c r="E7905" s="23">
        <v>2017</v>
      </c>
      <c r="F7905" s="19">
        <v>5.0999999999999996</v>
      </c>
      <c r="G7905" s="19">
        <f>IF(Movies[[#This Row],[rating]]=0,"",Movies[[#This Row],[rating]])</f>
        <v>5.0999999999999996</v>
      </c>
      <c r="H7905" s="19" t="str">
        <f>IF(Movies[[#This Row],[rating]]=0,"No Rating","Rated")</f>
        <v>Rated</v>
      </c>
      <c r="I7905" s="16" t="s">
        <v>312</v>
      </c>
      <c r="J7905" s="29" t="s">
        <v>12</v>
      </c>
      <c r="K7905" s="19">
        <v>7.3410000000000002</v>
      </c>
      <c r="L7905" s="26">
        <v>96</v>
      </c>
    </row>
    <row r="7906" spans="1:12" x14ac:dyDescent="0.3">
      <c r="A7906" s="14">
        <v>462477</v>
      </c>
      <c r="B7906" s="16" t="s">
        <v>10487</v>
      </c>
      <c r="C7906" s="16" t="s">
        <v>10</v>
      </c>
      <c r="D7906" s="4">
        <v>42782</v>
      </c>
      <c r="E7906" s="23">
        <v>2017</v>
      </c>
      <c r="F7906" s="19">
        <v>8.0470000000000006</v>
      </c>
      <c r="G7906" s="19">
        <f>IF(Movies[[#This Row],[rating]]=0,"",Movies[[#This Row],[rating]])</f>
        <v>8.0470000000000006</v>
      </c>
      <c r="H7906" s="19" t="str">
        <f>IF(Movies[[#This Row],[rating]]=0,"No Rating","Rated")</f>
        <v>Rated</v>
      </c>
      <c r="I7906" s="16" t="s">
        <v>10488</v>
      </c>
      <c r="J7906" s="29" t="s">
        <v>12</v>
      </c>
      <c r="K7906" s="19">
        <v>7.3380000000000001</v>
      </c>
      <c r="L7906" s="26">
        <v>85</v>
      </c>
    </row>
    <row r="7907" spans="1:12" x14ac:dyDescent="0.3">
      <c r="A7907" s="14">
        <v>428756</v>
      </c>
      <c r="B7907" s="16" t="s">
        <v>10489</v>
      </c>
      <c r="C7907" s="16" t="s">
        <v>108</v>
      </c>
      <c r="D7907" s="4">
        <v>42886</v>
      </c>
      <c r="E7907" s="23">
        <v>2017</v>
      </c>
      <c r="F7907" s="19">
        <v>5.4</v>
      </c>
      <c r="G7907" s="19">
        <f>IF(Movies[[#This Row],[rating]]=0,"",Movies[[#This Row],[rating]])</f>
        <v>5.4</v>
      </c>
      <c r="H7907" s="19" t="str">
        <f>IF(Movies[[#This Row],[rating]]=0,"No Rating","Rated")</f>
        <v>Rated</v>
      </c>
      <c r="I7907" s="16" t="s">
        <v>30</v>
      </c>
      <c r="J7907" s="29" t="s">
        <v>110</v>
      </c>
      <c r="K7907" s="19">
        <v>7.3330000000000002</v>
      </c>
      <c r="L7907" s="26">
        <v>229</v>
      </c>
    </row>
    <row r="7908" spans="1:12" x14ac:dyDescent="0.3">
      <c r="A7908" s="14">
        <v>428862</v>
      </c>
      <c r="B7908" s="16" t="s">
        <v>10490</v>
      </c>
      <c r="C7908" s="16" t="s">
        <v>144</v>
      </c>
      <c r="D7908" s="4">
        <v>42980</v>
      </c>
      <c r="E7908" s="23">
        <v>2017</v>
      </c>
      <c r="F7908" s="19">
        <v>7.5</v>
      </c>
      <c r="G7908" s="19">
        <f>IF(Movies[[#This Row],[rating]]=0,"",Movies[[#This Row],[rating]])</f>
        <v>7.5</v>
      </c>
      <c r="H7908" s="19" t="str">
        <f>IF(Movies[[#This Row],[rating]]=0,"No Rating","Rated")</f>
        <v>Rated</v>
      </c>
      <c r="I7908" s="16" t="s">
        <v>10491</v>
      </c>
      <c r="J7908" s="29" t="s">
        <v>146</v>
      </c>
      <c r="K7908" s="19">
        <v>7.3289999999999997</v>
      </c>
      <c r="L7908" s="26">
        <v>20</v>
      </c>
    </row>
    <row r="7909" spans="1:12" x14ac:dyDescent="0.3">
      <c r="A7909" s="14">
        <v>439128</v>
      </c>
      <c r="B7909" s="16" t="s">
        <v>10492</v>
      </c>
      <c r="C7909" s="16" t="s">
        <v>595</v>
      </c>
      <c r="D7909" s="4">
        <v>43000</v>
      </c>
      <c r="E7909" s="23">
        <v>2017</v>
      </c>
      <c r="F7909" s="19">
        <v>7.1</v>
      </c>
      <c r="G7909" s="19">
        <f>IF(Movies[[#This Row],[rating]]=0,"",Movies[[#This Row],[rating]])</f>
        <v>7.1</v>
      </c>
      <c r="H7909" s="19" t="str">
        <f>IF(Movies[[#This Row],[rating]]=0,"No Rating","Rated")</f>
        <v>Rated</v>
      </c>
      <c r="I7909" s="16" t="s">
        <v>180</v>
      </c>
      <c r="J7909" s="29" t="s">
        <v>142</v>
      </c>
      <c r="K7909" s="19">
        <v>7.3230000000000004</v>
      </c>
      <c r="L7909" s="26">
        <v>137</v>
      </c>
    </row>
    <row r="7910" spans="1:12" x14ac:dyDescent="0.3">
      <c r="A7910" s="14">
        <v>425827</v>
      </c>
      <c r="B7910" s="16" t="s">
        <v>10493</v>
      </c>
      <c r="C7910" s="16" t="s">
        <v>416</v>
      </c>
      <c r="D7910" s="4">
        <v>42933</v>
      </c>
      <c r="E7910" s="23">
        <v>2017</v>
      </c>
      <c r="F7910" s="19">
        <v>4.0999999999999996</v>
      </c>
      <c r="G7910" s="19">
        <f>IF(Movies[[#This Row],[rating]]=0,"",Movies[[#This Row],[rating]])</f>
        <v>4.0999999999999996</v>
      </c>
      <c r="H7910" s="19" t="str">
        <f>IF(Movies[[#This Row],[rating]]=0,"No Rating","Rated")</f>
        <v>Rated</v>
      </c>
      <c r="I7910" s="16" t="s">
        <v>2528</v>
      </c>
      <c r="J7910" s="29" t="s">
        <v>12</v>
      </c>
      <c r="K7910" s="19">
        <v>7.29</v>
      </c>
      <c r="L7910" s="26">
        <v>42</v>
      </c>
    </row>
    <row r="7911" spans="1:12" x14ac:dyDescent="0.3">
      <c r="A7911" s="14">
        <v>479272</v>
      </c>
      <c r="B7911" s="16" t="s">
        <v>10494</v>
      </c>
      <c r="C7911" s="16" t="s">
        <v>341</v>
      </c>
      <c r="D7911" s="4">
        <v>42978</v>
      </c>
      <c r="E7911" s="23">
        <v>2017</v>
      </c>
      <c r="F7911" s="19">
        <v>6.2380000000000004</v>
      </c>
      <c r="G7911" s="19">
        <f>IF(Movies[[#This Row],[rating]]=0,"",Movies[[#This Row],[rating]])</f>
        <v>6.2380000000000004</v>
      </c>
      <c r="H7911" s="19" t="str">
        <f>IF(Movies[[#This Row],[rating]]=0,"No Rating","Rated")</f>
        <v>Rated</v>
      </c>
      <c r="I7911" s="16" t="s">
        <v>78</v>
      </c>
      <c r="J7911" s="29" t="s">
        <v>534</v>
      </c>
      <c r="K7911" s="19">
        <v>7.2880000000000003</v>
      </c>
      <c r="L7911" s="26">
        <v>21</v>
      </c>
    </row>
    <row r="7912" spans="1:12" x14ac:dyDescent="0.3">
      <c r="A7912" s="14">
        <v>415086</v>
      </c>
      <c r="B7912" s="16" t="s">
        <v>10495</v>
      </c>
      <c r="C7912" s="16" t="s">
        <v>10</v>
      </c>
      <c r="D7912" s="4">
        <v>42810</v>
      </c>
      <c r="E7912" s="23">
        <v>2017</v>
      </c>
      <c r="F7912" s="19">
        <v>6.8</v>
      </c>
      <c r="G7912" s="19">
        <f>IF(Movies[[#This Row],[rating]]=0,"",Movies[[#This Row],[rating]])</f>
        <v>6.8</v>
      </c>
      <c r="H7912" s="19" t="str">
        <f>IF(Movies[[#This Row],[rating]]=0,"No Rating","Rated")</f>
        <v>Rated</v>
      </c>
      <c r="I7912" s="16" t="s">
        <v>329</v>
      </c>
      <c r="J7912" s="29" t="s">
        <v>12</v>
      </c>
      <c r="K7912" s="19">
        <v>7.2850000000000001</v>
      </c>
      <c r="L7912" s="26">
        <v>342</v>
      </c>
    </row>
    <row r="7913" spans="1:12" x14ac:dyDescent="0.3">
      <c r="A7913" s="14">
        <v>456063</v>
      </c>
      <c r="B7913" s="16" t="s">
        <v>10496</v>
      </c>
      <c r="C7913" s="16" t="s">
        <v>144</v>
      </c>
      <c r="D7913" s="4">
        <v>43085</v>
      </c>
      <c r="E7913" s="23">
        <v>2017</v>
      </c>
      <c r="F7913" s="19">
        <v>7.3959999999999999</v>
      </c>
      <c r="G7913" s="19">
        <f>IF(Movies[[#This Row],[rating]]=0,"",Movies[[#This Row],[rating]])</f>
        <v>7.3959999999999999</v>
      </c>
      <c r="H7913" s="19" t="str">
        <f>IF(Movies[[#This Row],[rating]]=0,"No Rating","Rated")</f>
        <v>Rated</v>
      </c>
      <c r="I7913" s="16" t="s">
        <v>33</v>
      </c>
      <c r="J7913" s="29" t="s">
        <v>146</v>
      </c>
      <c r="K7913" s="19">
        <v>7.2789999999999999</v>
      </c>
      <c r="L7913" s="26">
        <v>53</v>
      </c>
    </row>
    <row r="7914" spans="1:12" x14ac:dyDescent="0.3">
      <c r="A7914" s="14">
        <v>315205</v>
      </c>
      <c r="B7914" s="16" t="s">
        <v>10497</v>
      </c>
      <c r="C7914" s="16" t="s">
        <v>9334</v>
      </c>
      <c r="D7914" s="4">
        <v>42951</v>
      </c>
      <c r="E7914" s="23">
        <v>2017</v>
      </c>
      <c r="F7914" s="19">
        <v>6.6</v>
      </c>
      <c r="G7914" s="19">
        <f>IF(Movies[[#This Row],[rating]]=0,"",Movies[[#This Row],[rating]])</f>
        <v>6.6</v>
      </c>
      <c r="H7914" s="19" t="str">
        <f>IF(Movies[[#This Row],[rating]]=0,"No Rating","Rated")</f>
        <v>Rated</v>
      </c>
      <c r="I7914" s="16" t="s">
        <v>10498</v>
      </c>
      <c r="J7914" s="29" t="s">
        <v>86</v>
      </c>
      <c r="K7914" s="19">
        <v>7.274</v>
      </c>
      <c r="L7914" s="26">
        <v>227</v>
      </c>
    </row>
    <row r="7915" spans="1:12" x14ac:dyDescent="0.3">
      <c r="A7915" s="14">
        <v>479240</v>
      </c>
      <c r="B7915" s="16" t="s">
        <v>10499</v>
      </c>
      <c r="C7915" s="16" t="s">
        <v>1845</v>
      </c>
      <c r="D7915" s="4">
        <v>43016</v>
      </c>
      <c r="E7915" s="23">
        <v>2017</v>
      </c>
      <c r="F7915" s="19">
        <v>7.3</v>
      </c>
      <c r="G7915" s="19">
        <f>IF(Movies[[#This Row],[rating]]=0,"",Movies[[#This Row],[rating]])</f>
        <v>7.3</v>
      </c>
      <c r="H7915" s="19" t="str">
        <f>IF(Movies[[#This Row],[rating]]=0,"No Rating","Rated")</f>
        <v>Rated</v>
      </c>
      <c r="I7915" s="16" t="s">
        <v>642</v>
      </c>
      <c r="J7915" s="29" t="s">
        <v>12</v>
      </c>
      <c r="K7915" s="19">
        <v>7.2720000000000002</v>
      </c>
      <c r="L7915" s="26">
        <v>39</v>
      </c>
    </row>
    <row r="7916" spans="1:12" x14ac:dyDescent="0.3">
      <c r="A7916" s="14">
        <v>398939</v>
      </c>
      <c r="B7916" s="16" t="s">
        <v>10500</v>
      </c>
      <c r="C7916" s="16" t="s">
        <v>108</v>
      </c>
      <c r="D7916" s="4">
        <v>43068</v>
      </c>
      <c r="E7916" s="23">
        <v>2017</v>
      </c>
      <c r="F7916" s="19">
        <v>6.5</v>
      </c>
      <c r="G7916" s="19">
        <f>IF(Movies[[#This Row],[rating]]=0,"",Movies[[#This Row],[rating]])</f>
        <v>6.5</v>
      </c>
      <c r="H7916" s="19" t="str">
        <f>IF(Movies[[#This Row],[rating]]=0,"No Rating","Rated")</f>
        <v>Rated</v>
      </c>
      <c r="I7916" s="16" t="s">
        <v>30</v>
      </c>
      <c r="J7916" s="29" t="s">
        <v>110</v>
      </c>
      <c r="K7916" s="19">
        <v>7.2720000000000002</v>
      </c>
      <c r="L7916" s="26">
        <v>193</v>
      </c>
    </row>
    <row r="7917" spans="1:12" x14ac:dyDescent="0.3">
      <c r="A7917" s="14">
        <v>455034</v>
      </c>
      <c r="B7917" s="16" t="s">
        <v>10501</v>
      </c>
      <c r="C7917" s="16" t="s">
        <v>10</v>
      </c>
      <c r="D7917" s="4">
        <v>42876</v>
      </c>
      <c r="E7917" s="23">
        <v>2017</v>
      </c>
      <c r="F7917" s="19">
        <v>6.9</v>
      </c>
      <c r="G7917" s="19">
        <f>IF(Movies[[#This Row],[rating]]=0,"",Movies[[#This Row],[rating]])</f>
        <v>6.9</v>
      </c>
      <c r="H7917" s="19" t="str">
        <f>IF(Movies[[#This Row],[rating]]=0,"No Rating","Rated")</f>
        <v>Rated</v>
      </c>
      <c r="I7917" s="16" t="s">
        <v>7910</v>
      </c>
      <c r="J7917" s="29" t="s">
        <v>12</v>
      </c>
      <c r="K7917" s="19">
        <v>7.266</v>
      </c>
      <c r="L7917" s="26">
        <v>96</v>
      </c>
    </row>
    <row r="7918" spans="1:12" x14ac:dyDescent="0.3">
      <c r="A7918" s="14">
        <v>467106</v>
      </c>
      <c r="B7918" s="16" t="s">
        <v>10502</v>
      </c>
      <c r="C7918" s="16" t="s">
        <v>595</v>
      </c>
      <c r="D7918" s="4">
        <v>42964</v>
      </c>
      <c r="E7918" s="23">
        <v>2017</v>
      </c>
      <c r="F7918" s="19">
        <v>6.8</v>
      </c>
      <c r="G7918" s="19">
        <f>IF(Movies[[#This Row],[rating]]=0,"",Movies[[#This Row],[rating]])</f>
        <v>6.8</v>
      </c>
      <c r="H7918" s="19" t="str">
        <f>IF(Movies[[#This Row],[rating]]=0,"No Rating","Rated")</f>
        <v>Rated</v>
      </c>
      <c r="I7918" s="16" t="s">
        <v>273</v>
      </c>
      <c r="J7918" s="29" t="s">
        <v>142</v>
      </c>
      <c r="K7918" s="19">
        <v>7.2610000000000001</v>
      </c>
      <c r="L7918" s="26">
        <v>171</v>
      </c>
    </row>
    <row r="7919" spans="1:12" x14ac:dyDescent="0.3">
      <c r="A7919" s="14">
        <v>426410</v>
      </c>
      <c r="B7919" s="16" t="s">
        <v>10503</v>
      </c>
      <c r="C7919" s="16" t="s">
        <v>10</v>
      </c>
      <c r="D7919" s="4">
        <v>42810</v>
      </c>
      <c r="E7919" s="23">
        <v>2017</v>
      </c>
      <c r="F7919" s="19">
        <v>7.1</v>
      </c>
      <c r="G7919" s="19">
        <f>IF(Movies[[#This Row],[rating]]=0,"",Movies[[#This Row],[rating]])</f>
        <v>7.1</v>
      </c>
      <c r="H7919" s="19" t="str">
        <f>IF(Movies[[#This Row],[rating]]=0,"No Rating","Rated")</f>
        <v>Rated</v>
      </c>
      <c r="I7919" s="16" t="s">
        <v>1215</v>
      </c>
      <c r="J7919" s="29" t="s">
        <v>12</v>
      </c>
      <c r="K7919" s="19">
        <v>7.2569999999999997</v>
      </c>
      <c r="L7919" s="26">
        <v>113</v>
      </c>
    </row>
    <row r="7920" spans="1:12" x14ac:dyDescent="0.3">
      <c r="A7920" s="14">
        <v>428292</v>
      </c>
      <c r="B7920" s="16" t="s">
        <v>10504</v>
      </c>
      <c r="C7920" s="16" t="s">
        <v>144</v>
      </c>
      <c r="D7920" s="4">
        <v>42791</v>
      </c>
      <c r="E7920" s="23">
        <v>2017</v>
      </c>
      <c r="F7920" s="19">
        <v>7.3</v>
      </c>
      <c r="G7920" s="19">
        <f>IF(Movies[[#This Row],[rating]]=0,"",Movies[[#This Row],[rating]])</f>
        <v>7.3</v>
      </c>
      <c r="H7920" s="19" t="str">
        <f>IF(Movies[[#This Row],[rating]]=0,"No Rating","Rated")</f>
        <v>Rated</v>
      </c>
      <c r="I7920" s="16" t="s">
        <v>10505</v>
      </c>
      <c r="J7920" s="29" t="s">
        <v>146</v>
      </c>
      <c r="K7920" s="19">
        <v>7.2530000000000001</v>
      </c>
      <c r="L7920" s="26">
        <v>57</v>
      </c>
    </row>
    <row r="7921" spans="1:12" x14ac:dyDescent="0.3">
      <c r="A7921" s="14">
        <v>371447</v>
      </c>
      <c r="B7921" s="16" t="s">
        <v>10506</v>
      </c>
      <c r="C7921" s="16" t="s">
        <v>10</v>
      </c>
      <c r="D7921" s="4">
        <v>42783</v>
      </c>
      <c r="E7921" s="23">
        <v>2017</v>
      </c>
      <c r="F7921" s="19">
        <v>5.7</v>
      </c>
      <c r="G7921" s="19">
        <f>IF(Movies[[#This Row],[rating]]=0,"",Movies[[#This Row],[rating]])</f>
        <v>5.7</v>
      </c>
      <c r="H7921" s="19" t="str">
        <f>IF(Movies[[#This Row],[rating]]=0,"No Rating","Rated")</f>
        <v>Rated</v>
      </c>
      <c r="I7921" s="16" t="s">
        <v>33</v>
      </c>
      <c r="J7921" s="29" t="s">
        <v>12</v>
      </c>
      <c r="K7921" s="19">
        <v>7.2510000000000003</v>
      </c>
      <c r="L7921" s="26">
        <v>186</v>
      </c>
    </row>
    <row r="7922" spans="1:12" x14ac:dyDescent="0.3">
      <c r="A7922" s="14">
        <v>471608</v>
      </c>
      <c r="B7922" s="16" t="s">
        <v>10507</v>
      </c>
      <c r="C7922" s="16" t="s">
        <v>432</v>
      </c>
      <c r="D7922" s="4">
        <v>42966</v>
      </c>
      <c r="E7922" s="23">
        <v>2017</v>
      </c>
      <c r="F7922" s="19">
        <v>7</v>
      </c>
      <c r="G7922" s="19">
        <f>IF(Movies[[#This Row],[rating]]=0,"",Movies[[#This Row],[rating]])</f>
        <v>7</v>
      </c>
      <c r="H7922" s="19" t="str">
        <f>IF(Movies[[#This Row],[rating]]=0,"No Rating","Rated")</f>
        <v>Rated</v>
      </c>
      <c r="I7922" s="16" t="s">
        <v>847</v>
      </c>
      <c r="J7922" s="29" t="s">
        <v>12</v>
      </c>
      <c r="K7922" s="19">
        <v>7.2450000000000001</v>
      </c>
      <c r="L7922" s="26">
        <v>77</v>
      </c>
    </row>
    <row r="7923" spans="1:12" x14ac:dyDescent="0.3">
      <c r="A7923" s="14">
        <v>457181</v>
      </c>
      <c r="B7923" s="16" t="s">
        <v>10508</v>
      </c>
      <c r="C7923" s="16" t="s">
        <v>108</v>
      </c>
      <c r="D7923" s="4">
        <v>42921</v>
      </c>
      <c r="E7923" s="23">
        <v>2017</v>
      </c>
      <c r="F7923" s="19">
        <v>6.7</v>
      </c>
      <c r="G7923" s="19">
        <f>IF(Movies[[#This Row],[rating]]=0,"",Movies[[#This Row],[rating]])</f>
        <v>6.7</v>
      </c>
      <c r="H7923" s="19" t="str">
        <f>IF(Movies[[#This Row],[rating]]=0,"No Rating","Rated")</f>
        <v>Rated</v>
      </c>
      <c r="I7923" s="16" t="s">
        <v>49</v>
      </c>
      <c r="J7923" s="29" t="s">
        <v>110</v>
      </c>
      <c r="K7923" s="19">
        <v>7.2439999999999998</v>
      </c>
      <c r="L7923" s="26">
        <v>107</v>
      </c>
    </row>
    <row r="7924" spans="1:12" x14ac:dyDescent="0.3">
      <c r="A7924" s="14">
        <v>436334</v>
      </c>
      <c r="B7924" s="16" t="s">
        <v>10509</v>
      </c>
      <c r="C7924" s="16" t="s">
        <v>108</v>
      </c>
      <c r="D7924" s="4">
        <v>42851</v>
      </c>
      <c r="E7924" s="23">
        <v>2017</v>
      </c>
      <c r="F7924" s="19">
        <v>6.3</v>
      </c>
      <c r="G7924" s="19">
        <f>IF(Movies[[#This Row],[rating]]=0,"",Movies[[#This Row],[rating]])</f>
        <v>6.3</v>
      </c>
      <c r="H7924" s="19" t="str">
        <f>IF(Movies[[#This Row],[rating]]=0,"No Rating","Rated")</f>
        <v>Rated</v>
      </c>
      <c r="I7924" s="16" t="s">
        <v>10510</v>
      </c>
      <c r="J7924" s="29" t="s">
        <v>110</v>
      </c>
      <c r="K7924" s="19">
        <v>7.2380000000000004</v>
      </c>
      <c r="L7924" s="26">
        <v>137</v>
      </c>
    </row>
    <row r="7925" spans="1:12" x14ac:dyDescent="0.3">
      <c r="A7925" s="14">
        <v>476549</v>
      </c>
      <c r="B7925" s="16" t="s">
        <v>10511</v>
      </c>
      <c r="C7925" s="16" t="s">
        <v>172</v>
      </c>
      <c r="D7925" s="4">
        <v>43095</v>
      </c>
      <c r="E7925" s="23">
        <v>2017</v>
      </c>
      <c r="F7925" s="19">
        <v>5.8</v>
      </c>
      <c r="G7925" s="19">
        <f>IF(Movies[[#This Row],[rating]]=0,"",Movies[[#This Row],[rating]])</f>
        <v>5.8</v>
      </c>
      <c r="H7925" s="19" t="str">
        <f>IF(Movies[[#This Row],[rating]]=0,"No Rating","Rated")</f>
        <v>Rated</v>
      </c>
      <c r="I7925" s="16" t="s">
        <v>1196</v>
      </c>
      <c r="J7925" s="29" t="s">
        <v>12</v>
      </c>
      <c r="K7925" s="19">
        <v>7.2370000000000001</v>
      </c>
      <c r="L7925" s="26">
        <v>52</v>
      </c>
    </row>
    <row r="7926" spans="1:12" x14ac:dyDescent="0.3">
      <c r="A7926" s="14">
        <v>486011</v>
      </c>
      <c r="B7926" s="16" t="s">
        <v>10512</v>
      </c>
      <c r="C7926" s="16" t="s">
        <v>10</v>
      </c>
      <c r="D7926" s="4">
        <v>43039</v>
      </c>
      <c r="E7926" s="23">
        <v>2017</v>
      </c>
      <c r="F7926" s="19">
        <v>5.23</v>
      </c>
      <c r="G7926" s="19">
        <f>IF(Movies[[#This Row],[rating]]=0,"",Movies[[#This Row],[rating]])</f>
        <v>5.23</v>
      </c>
      <c r="H7926" s="19" t="str">
        <f>IF(Movies[[#This Row],[rating]]=0,"No Rating","Rated")</f>
        <v>Rated</v>
      </c>
      <c r="I7926" s="16" t="s">
        <v>132</v>
      </c>
      <c r="J7926" s="29" t="s">
        <v>12</v>
      </c>
      <c r="K7926" s="19">
        <v>7.2350000000000003</v>
      </c>
      <c r="L7926" s="26">
        <v>137</v>
      </c>
    </row>
    <row r="7927" spans="1:12" x14ac:dyDescent="0.3">
      <c r="A7927" s="14">
        <v>436398</v>
      </c>
      <c r="B7927" s="16" t="s">
        <v>10513</v>
      </c>
      <c r="C7927" s="16" t="s">
        <v>172</v>
      </c>
      <c r="D7927" s="4">
        <v>42813</v>
      </c>
      <c r="E7927" s="23">
        <v>2017</v>
      </c>
      <c r="F7927" s="19">
        <v>6.9</v>
      </c>
      <c r="G7927" s="19">
        <f>IF(Movies[[#This Row],[rating]]=0,"",Movies[[#This Row],[rating]])</f>
        <v>6.9</v>
      </c>
      <c r="H7927" s="19" t="str">
        <f>IF(Movies[[#This Row],[rating]]=0,"No Rating","Rated")</f>
        <v>Rated</v>
      </c>
      <c r="I7927" s="16" t="s">
        <v>9122</v>
      </c>
      <c r="J7927" s="29" t="s">
        <v>12</v>
      </c>
      <c r="K7927" s="19">
        <v>7.2050000000000001</v>
      </c>
      <c r="L7927" s="26">
        <v>96</v>
      </c>
    </row>
    <row r="7928" spans="1:12" x14ac:dyDescent="0.3">
      <c r="A7928" s="14">
        <v>440708</v>
      </c>
      <c r="B7928" s="16" t="s">
        <v>10514</v>
      </c>
      <c r="C7928" s="16" t="s">
        <v>540</v>
      </c>
      <c r="D7928" s="4">
        <v>42780</v>
      </c>
      <c r="E7928" s="23">
        <v>2017</v>
      </c>
      <c r="F7928" s="19">
        <v>5.8490000000000002</v>
      </c>
      <c r="G7928" s="19">
        <f>IF(Movies[[#This Row],[rating]]=0,"",Movies[[#This Row],[rating]])</f>
        <v>5.8490000000000002</v>
      </c>
      <c r="H7928" s="19" t="str">
        <f>IF(Movies[[#This Row],[rating]]=0,"No Rating","Rated")</f>
        <v>Rated</v>
      </c>
      <c r="I7928" s="16" t="s">
        <v>30</v>
      </c>
      <c r="J7928" s="29" t="s">
        <v>511</v>
      </c>
      <c r="K7928" s="19">
        <v>7.1950000000000003</v>
      </c>
      <c r="L7928" s="26">
        <v>631</v>
      </c>
    </row>
    <row r="7929" spans="1:12" x14ac:dyDescent="0.3">
      <c r="A7929" s="14">
        <v>426272</v>
      </c>
      <c r="B7929" s="16" t="s">
        <v>10515</v>
      </c>
      <c r="C7929" s="16" t="s">
        <v>10</v>
      </c>
      <c r="D7929" s="4">
        <v>42860</v>
      </c>
      <c r="E7929" s="23">
        <v>2017</v>
      </c>
      <c r="F7929" s="19">
        <v>5.8</v>
      </c>
      <c r="G7929" s="19">
        <f>IF(Movies[[#This Row],[rating]]=0,"",Movies[[#This Row],[rating]])</f>
        <v>5.8</v>
      </c>
      <c r="H7929" s="19" t="str">
        <f>IF(Movies[[#This Row],[rating]]=0,"No Rating","Rated")</f>
        <v>Rated</v>
      </c>
      <c r="I7929" s="16" t="s">
        <v>875</v>
      </c>
      <c r="J7929" s="29" t="s">
        <v>12</v>
      </c>
      <c r="K7929" s="19">
        <v>7.1929999999999996</v>
      </c>
      <c r="L7929" s="26">
        <v>205</v>
      </c>
    </row>
    <row r="7930" spans="1:12" x14ac:dyDescent="0.3">
      <c r="A7930" s="14">
        <v>427027</v>
      </c>
      <c r="B7930" s="16" t="s">
        <v>10516</v>
      </c>
      <c r="C7930" s="16" t="s">
        <v>1229</v>
      </c>
      <c r="D7930" s="4">
        <v>42950</v>
      </c>
      <c r="E7930" s="23">
        <v>2017</v>
      </c>
      <c r="F7930" s="19">
        <v>7.2</v>
      </c>
      <c r="G7930" s="19">
        <f>IF(Movies[[#This Row],[rating]]=0,"",Movies[[#This Row],[rating]])</f>
        <v>7.2</v>
      </c>
      <c r="H7930" s="19" t="str">
        <f>IF(Movies[[#This Row],[rating]]=0,"No Rating","Rated")</f>
        <v>Rated</v>
      </c>
      <c r="I7930" s="16" t="s">
        <v>875</v>
      </c>
      <c r="J7930" s="29" t="s">
        <v>286</v>
      </c>
      <c r="K7930" s="19">
        <v>7.1879999999999997</v>
      </c>
      <c r="L7930" s="26">
        <v>97</v>
      </c>
    </row>
    <row r="7931" spans="1:12" x14ac:dyDescent="0.3">
      <c r="A7931" s="14">
        <v>464737</v>
      </c>
      <c r="B7931" s="16" t="s">
        <v>10517</v>
      </c>
      <c r="C7931" s="16" t="s">
        <v>540</v>
      </c>
      <c r="D7931" s="4">
        <v>42961</v>
      </c>
      <c r="E7931" s="23">
        <v>2017</v>
      </c>
      <c r="F7931" s="19">
        <v>6.1</v>
      </c>
      <c r="G7931" s="19">
        <f>IF(Movies[[#This Row],[rating]]=0,"",Movies[[#This Row],[rating]])</f>
        <v>6.1</v>
      </c>
      <c r="H7931" s="19" t="str">
        <f>IF(Movies[[#This Row],[rating]]=0,"No Rating","Rated")</f>
        <v>Rated</v>
      </c>
      <c r="I7931" s="16" t="s">
        <v>468</v>
      </c>
      <c r="J7931" s="29" t="s">
        <v>511</v>
      </c>
      <c r="K7931" s="19">
        <v>7.1870000000000003</v>
      </c>
      <c r="L7931" s="26">
        <v>382</v>
      </c>
    </row>
    <row r="7932" spans="1:12" x14ac:dyDescent="0.3">
      <c r="A7932" s="14">
        <v>467239</v>
      </c>
      <c r="B7932" s="16" t="s">
        <v>10518</v>
      </c>
      <c r="C7932" s="16" t="s">
        <v>473</v>
      </c>
      <c r="D7932" s="4">
        <v>42979</v>
      </c>
      <c r="E7932" s="23">
        <v>2017</v>
      </c>
      <c r="F7932" s="19">
        <v>3.8679999999999999</v>
      </c>
      <c r="G7932" s="19">
        <f>IF(Movies[[#This Row],[rating]]=0,"",Movies[[#This Row],[rating]])</f>
        <v>3.8679999999999999</v>
      </c>
      <c r="H7932" s="19" t="str">
        <f>IF(Movies[[#This Row],[rating]]=0,"No Rating","Rated")</f>
        <v>Rated</v>
      </c>
      <c r="I7932" s="16" t="s">
        <v>10519</v>
      </c>
      <c r="J7932" s="29" t="s">
        <v>12</v>
      </c>
      <c r="K7932" s="19">
        <v>7.1829999999999998</v>
      </c>
      <c r="L7932" s="26">
        <v>178</v>
      </c>
    </row>
    <row r="7933" spans="1:12" x14ac:dyDescent="0.3">
      <c r="A7933" s="14">
        <v>451765</v>
      </c>
      <c r="B7933" s="16" t="s">
        <v>10520</v>
      </c>
      <c r="C7933" s="16" t="s">
        <v>877</v>
      </c>
      <c r="D7933" s="4">
        <v>42894</v>
      </c>
      <c r="E7933" s="23">
        <v>2017</v>
      </c>
      <c r="F7933" s="19">
        <v>6.15</v>
      </c>
      <c r="G7933" s="19">
        <f>IF(Movies[[#This Row],[rating]]=0,"",Movies[[#This Row],[rating]])</f>
        <v>6.15</v>
      </c>
      <c r="H7933" s="19" t="str">
        <f>IF(Movies[[#This Row],[rating]]=0,"No Rating","Rated")</f>
        <v>Rated</v>
      </c>
      <c r="I7933" s="16" t="s">
        <v>52</v>
      </c>
      <c r="J7933" s="29" t="s">
        <v>774</v>
      </c>
      <c r="K7933" s="19">
        <v>7.1769999999999996</v>
      </c>
      <c r="L7933" s="26">
        <v>20</v>
      </c>
    </row>
    <row r="7934" spans="1:12" x14ac:dyDescent="0.3">
      <c r="A7934" s="14">
        <v>462503</v>
      </c>
      <c r="B7934" s="16" t="s">
        <v>9303</v>
      </c>
      <c r="C7934" s="16" t="s">
        <v>108</v>
      </c>
      <c r="D7934" s="4">
        <v>42991</v>
      </c>
      <c r="E7934" s="23">
        <v>2017</v>
      </c>
      <c r="F7934" s="19">
        <v>6.5</v>
      </c>
      <c r="G7934" s="19">
        <f>IF(Movies[[#This Row],[rating]]=0,"",Movies[[#This Row],[rating]])</f>
        <v>6.5</v>
      </c>
      <c r="H7934" s="19" t="str">
        <f>IF(Movies[[#This Row],[rating]]=0,"No Rating","Rated")</f>
        <v>Rated</v>
      </c>
      <c r="I7934" s="16" t="s">
        <v>180</v>
      </c>
      <c r="J7934" s="29" t="s">
        <v>110</v>
      </c>
      <c r="K7934" s="19">
        <v>7.165</v>
      </c>
      <c r="L7934" s="26">
        <v>208</v>
      </c>
    </row>
    <row r="7935" spans="1:12" x14ac:dyDescent="0.3">
      <c r="A7935" s="14">
        <v>317560</v>
      </c>
      <c r="B7935" s="16" t="s">
        <v>10521</v>
      </c>
      <c r="C7935" s="16" t="s">
        <v>10</v>
      </c>
      <c r="D7935" s="4">
        <v>42825</v>
      </c>
      <c r="E7935" s="23">
        <v>2017</v>
      </c>
      <c r="F7935" s="19">
        <v>6.8760000000000003</v>
      </c>
      <c r="G7935" s="19">
        <f>IF(Movies[[#This Row],[rating]]=0,"",Movies[[#This Row],[rating]])</f>
        <v>6.8760000000000003</v>
      </c>
      <c r="H7935" s="19" t="str">
        <f>IF(Movies[[#This Row],[rating]]=0,"No Rating","Rated")</f>
        <v>Rated</v>
      </c>
      <c r="I7935" s="16" t="s">
        <v>180</v>
      </c>
      <c r="J7935" s="29" t="s">
        <v>12</v>
      </c>
      <c r="K7935" s="19">
        <v>7.1639999999999997</v>
      </c>
      <c r="L7935" s="26">
        <v>432</v>
      </c>
    </row>
    <row r="7936" spans="1:12" x14ac:dyDescent="0.3">
      <c r="A7936" s="14">
        <v>474977</v>
      </c>
      <c r="B7936" s="16" t="s">
        <v>10522</v>
      </c>
      <c r="C7936" s="16" t="s">
        <v>172</v>
      </c>
      <c r="D7936" s="4">
        <v>43071</v>
      </c>
      <c r="E7936" s="23">
        <v>2017</v>
      </c>
      <c r="F7936" s="19">
        <v>6.4</v>
      </c>
      <c r="G7936" s="19">
        <f>IF(Movies[[#This Row],[rating]]=0,"",Movies[[#This Row],[rating]])</f>
        <v>6.4</v>
      </c>
      <c r="H7936" s="19" t="str">
        <f>IF(Movies[[#This Row],[rating]]=0,"No Rating","Rated")</f>
        <v>Rated</v>
      </c>
      <c r="I7936" s="16" t="s">
        <v>10523</v>
      </c>
      <c r="J7936" s="29" t="s">
        <v>12</v>
      </c>
      <c r="K7936" s="19">
        <v>7.1539999999999999</v>
      </c>
      <c r="L7936" s="26">
        <v>104</v>
      </c>
    </row>
    <row r="7937" spans="1:12" x14ac:dyDescent="0.3">
      <c r="A7937" s="14">
        <v>435802</v>
      </c>
      <c r="B7937" s="16" t="s">
        <v>10524</v>
      </c>
      <c r="C7937" s="16" t="s">
        <v>144</v>
      </c>
      <c r="D7937" s="4">
        <v>42749</v>
      </c>
      <c r="E7937" s="23">
        <v>2017</v>
      </c>
      <c r="F7937" s="19">
        <v>5.9</v>
      </c>
      <c r="G7937" s="19">
        <f>IF(Movies[[#This Row],[rating]]=0,"",Movies[[#This Row],[rating]])</f>
        <v>5.9</v>
      </c>
      <c r="H7937" s="19" t="str">
        <f>IF(Movies[[#This Row],[rating]]=0,"No Rating","Rated")</f>
        <v>Rated</v>
      </c>
      <c r="I7937" s="16" t="s">
        <v>49</v>
      </c>
      <c r="J7937" s="29" t="s">
        <v>146</v>
      </c>
      <c r="K7937" s="19">
        <v>7.1520000000000001</v>
      </c>
      <c r="L7937" s="26">
        <v>18</v>
      </c>
    </row>
    <row r="7938" spans="1:12" x14ac:dyDescent="0.3">
      <c r="A7938" s="14">
        <v>455918</v>
      </c>
      <c r="B7938" s="16" t="s">
        <v>10525</v>
      </c>
      <c r="C7938" s="16" t="s">
        <v>284</v>
      </c>
      <c r="D7938" s="4">
        <v>42859</v>
      </c>
      <c r="E7938" s="23">
        <v>2017</v>
      </c>
      <c r="F7938" s="19">
        <v>6.4269999999999996</v>
      </c>
      <c r="G7938" s="19">
        <f>IF(Movies[[#This Row],[rating]]=0,"",Movies[[#This Row],[rating]])</f>
        <v>6.4269999999999996</v>
      </c>
      <c r="H7938" s="19" t="str">
        <f>IF(Movies[[#This Row],[rating]]=0,"No Rating","Rated")</f>
        <v>Rated</v>
      </c>
      <c r="I7938" s="16" t="s">
        <v>329</v>
      </c>
      <c r="J7938" s="29" t="s">
        <v>286</v>
      </c>
      <c r="K7938" s="19">
        <v>7.1420000000000003</v>
      </c>
      <c r="L7938" s="26">
        <v>124</v>
      </c>
    </row>
    <row r="7939" spans="1:12" x14ac:dyDescent="0.3">
      <c r="A7939" s="14">
        <v>438982</v>
      </c>
      <c r="B7939" s="16" t="s">
        <v>2456</v>
      </c>
      <c r="C7939" s="16" t="s">
        <v>10526</v>
      </c>
      <c r="D7939" s="4">
        <v>42814</v>
      </c>
      <c r="E7939" s="23">
        <v>2017</v>
      </c>
      <c r="F7939" s="19">
        <v>5.0430000000000001</v>
      </c>
      <c r="G7939" s="19">
        <f>IF(Movies[[#This Row],[rating]]=0,"",Movies[[#This Row],[rating]])</f>
        <v>5.0430000000000001</v>
      </c>
      <c r="H7939" s="19" t="str">
        <f>IF(Movies[[#This Row],[rating]]=0,"No Rating","Rated")</f>
        <v>Rated</v>
      </c>
      <c r="I7939" s="16" t="s">
        <v>148</v>
      </c>
      <c r="J7939" s="29" t="s">
        <v>12</v>
      </c>
      <c r="K7939" s="19">
        <v>7.1390000000000002</v>
      </c>
      <c r="L7939" s="26">
        <v>93</v>
      </c>
    </row>
    <row r="7940" spans="1:12" x14ac:dyDescent="0.3">
      <c r="A7940" s="14">
        <v>438639</v>
      </c>
      <c r="B7940" s="16" t="s">
        <v>10527</v>
      </c>
      <c r="C7940" s="16" t="s">
        <v>51</v>
      </c>
      <c r="D7940" s="4">
        <v>42916</v>
      </c>
      <c r="E7940" s="23">
        <v>2017</v>
      </c>
      <c r="F7940" s="19">
        <v>5</v>
      </c>
      <c r="G7940" s="19">
        <f>IF(Movies[[#This Row],[rating]]=0,"",Movies[[#This Row],[rating]])</f>
        <v>5</v>
      </c>
      <c r="H7940" s="19" t="str">
        <f>IF(Movies[[#This Row],[rating]]=0,"No Rating","Rated")</f>
        <v>Rated</v>
      </c>
      <c r="I7940" s="16" t="s">
        <v>30</v>
      </c>
      <c r="J7940" s="29" t="s">
        <v>34</v>
      </c>
      <c r="K7940" s="19">
        <v>7.1349999999999998</v>
      </c>
      <c r="L7940" s="26">
        <v>78</v>
      </c>
    </row>
    <row r="7941" spans="1:12" x14ac:dyDescent="0.3">
      <c r="A7941" s="14">
        <v>468284</v>
      </c>
      <c r="B7941" s="16" t="s">
        <v>10528</v>
      </c>
      <c r="C7941" s="16" t="s">
        <v>10529</v>
      </c>
      <c r="D7941" s="4">
        <v>42992</v>
      </c>
      <c r="E7941" s="23">
        <v>2017</v>
      </c>
      <c r="F7941" s="19">
        <v>7.5</v>
      </c>
      <c r="G7941" s="19">
        <f>IF(Movies[[#This Row],[rating]]=0,"",Movies[[#This Row],[rating]])</f>
        <v>7.5</v>
      </c>
      <c r="H7941" s="19" t="str">
        <f>IF(Movies[[#This Row],[rating]]=0,"No Rating","Rated")</f>
        <v>Rated</v>
      </c>
      <c r="I7941" s="16" t="s">
        <v>306</v>
      </c>
      <c r="J7941" s="29" t="s">
        <v>110</v>
      </c>
      <c r="K7941" s="19">
        <v>7.133</v>
      </c>
      <c r="L7941" s="26">
        <v>456</v>
      </c>
    </row>
    <row r="7942" spans="1:12" x14ac:dyDescent="0.3">
      <c r="A7942" s="14">
        <v>440342</v>
      </c>
      <c r="B7942" s="16">
        <v>1945</v>
      </c>
      <c r="C7942" s="16" t="s">
        <v>2805</v>
      </c>
      <c r="D7942" s="4">
        <v>42845</v>
      </c>
      <c r="E7942" s="23">
        <v>2017</v>
      </c>
      <c r="F7942" s="19">
        <v>7.0720000000000001</v>
      </c>
      <c r="G7942" s="19">
        <f>IF(Movies[[#This Row],[rating]]=0,"",Movies[[#This Row],[rating]])</f>
        <v>7.0720000000000001</v>
      </c>
      <c r="H7942" s="19" t="str">
        <f>IF(Movies[[#This Row],[rating]]=0,"No Rating","Rated")</f>
        <v>Rated</v>
      </c>
      <c r="I7942" s="16" t="s">
        <v>49</v>
      </c>
      <c r="J7942" s="29" t="s">
        <v>2109</v>
      </c>
      <c r="K7942" s="19">
        <v>7.1319999999999997</v>
      </c>
      <c r="L7942" s="26">
        <v>90</v>
      </c>
    </row>
    <row r="7943" spans="1:12" x14ac:dyDescent="0.3">
      <c r="A7943" s="14">
        <v>490545</v>
      </c>
      <c r="B7943" s="16" t="s">
        <v>10530</v>
      </c>
      <c r="C7943" s="16" t="s">
        <v>284</v>
      </c>
      <c r="D7943" s="4">
        <v>43034</v>
      </c>
      <c r="E7943" s="23">
        <v>2017</v>
      </c>
      <c r="F7943" s="19">
        <v>5.6360000000000001</v>
      </c>
      <c r="G7943" s="19">
        <f>IF(Movies[[#This Row],[rating]]=0,"",Movies[[#This Row],[rating]])</f>
        <v>5.6360000000000001</v>
      </c>
      <c r="H7943" s="19" t="str">
        <f>IF(Movies[[#This Row],[rating]]=0,"No Rating","Rated")</f>
        <v>Rated</v>
      </c>
      <c r="I7943" s="16" t="s">
        <v>180</v>
      </c>
      <c r="J7943" s="29" t="s">
        <v>286</v>
      </c>
      <c r="K7943" s="19">
        <v>7.1180000000000003</v>
      </c>
      <c r="L7943" s="26">
        <v>11</v>
      </c>
    </row>
    <row r="7944" spans="1:12" x14ac:dyDescent="0.3">
      <c r="A7944" s="14">
        <v>450314</v>
      </c>
      <c r="B7944" s="16" t="s">
        <v>10531</v>
      </c>
      <c r="C7944" s="16" t="s">
        <v>10532</v>
      </c>
      <c r="D7944" s="4">
        <v>43020</v>
      </c>
      <c r="E7944" s="23">
        <v>2017</v>
      </c>
      <c r="F7944" s="19">
        <v>7</v>
      </c>
      <c r="G7944" s="19">
        <f>IF(Movies[[#This Row],[rating]]=0,"",Movies[[#This Row],[rating]])</f>
        <v>7</v>
      </c>
      <c r="H7944" s="19" t="str">
        <f>IF(Movies[[#This Row],[rating]]=0,"No Rating","Rated")</f>
        <v>Rated</v>
      </c>
      <c r="I7944" s="16" t="s">
        <v>7414</v>
      </c>
      <c r="J7944" s="29" t="s">
        <v>34</v>
      </c>
      <c r="K7944" s="19">
        <v>7.101</v>
      </c>
      <c r="L7944" s="26">
        <v>136</v>
      </c>
    </row>
    <row r="7945" spans="1:12" x14ac:dyDescent="0.3">
      <c r="A7945" s="14">
        <v>480403</v>
      </c>
      <c r="B7945" s="16" t="s">
        <v>10533</v>
      </c>
      <c r="C7945" s="16" t="s">
        <v>432</v>
      </c>
      <c r="D7945" s="4">
        <v>43029</v>
      </c>
      <c r="E7945" s="23">
        <v>2017</v>
      </c>
      <c r="F7945" s="19">
        <v>5.6020000000000003</v>
      </c>
      <c r="G7945" s="19">
        <f>IF(Movies[[#This Row],[rating]]=0,"",Movies[[#This Row],[rating]])</f>
        <v>5.6020000000000003</v>
      </c>
      <c r="H7945" s="19" t="str">
        <f>IF(Movies[[#This Row],[rating]]=0,"No Rating","Rated")</f>
        <v>Rated</v>
      </c>
      <c r="I7945" s="16" t="s">
        <v>148</v>
      </c>
      <c r="J7945" s="29" t="s">
        <v>12</v>
      </c>
      <c r="K7945" s="19">
        <v>7.0990000000000002</v>
      </c>
      <c r="L7945" s="26">
        <v>64</v>
      </c>
    </row>
    <row r="7946" spans="1:12" x14ac:dyDescent="0.3">
      <c r="A7946" s="14">
        <v>398588</v>
      </c>
      <c r="B7946" s="16" t="s">
        <v>10534</v>
      </c>
      <c r="C7946" s="16" t="s">
        <v>10</v>
      </c>
      <c r="D7946" s="4">
        <v>43016</v>
      </c>
      <c r="E7946" s="23">
        <v>2017</v>
      </c>
      <c r="F7946" s="19">
        <v>6.5</v>
      </c>
      <c r="G7946" s="19">
        <f>IF(Movies[[#This Row],[rating]]=0,"",Movies[[#This Row],[rating]])</f>
        <v>6.5</v>
      </c>
      <c r="H7946" s="19" t="str">
        <f>IF(Movies[[#This Row],[rating]]=0,"No Rating","Rated")</f>
        <v>Rated</v>
      </c>
      <c r="I7946" s="16" t="s">
        <v>132</v>
      </c>
      <c r="J7946" s="29" t="s">
        <v>12</v>
      </c>
      <c r="K7946" s="19">
        <v>7.0979999999999999</v>
      </c>
      <c r="L7946" s="26">
        <v>267</v>
      </c>
    </row>
    <row r="7947" spans="1:12" x14ac:dyDescent="0.3">
      <c r="A7947" s="14">
        <v>454774</v>
      </c>
      <c r="B7947" s="16" t="s">
        <v>10535</v>
      </c>
      <c r="C7947" s="16" t="s">
        <v>51</v>
      </c>
      <c r="D7947" s="4">
        <v>42849</v>
      </c>
      <c r="E7947" s="23">
        <v>2017</v>
      </c>
      <c r="F7947" s="19">
        <v>6</v>
      </c>
      <c r="G7947" s="19">
        <f>IF(Movies[[#This Row],[rating]]=0,"",Movies[[#This Row],[rating]])</f>
        <v>6</v>
      </c>
      <c r="H7947" s="19" t="str">
        <f>IF(Movies[[#This Row],[rating]]=0,"No Rating","Rated")</f>
        <v>Rated</v>
      </c>
      <c r="I7947" s="16" t="s">
        <v>33</v>
      </c>
      <c r="J7947" s="29" t="s">
        <v>12</v>
      </c>
      <c r="K7947" s="19">
        <v>7.0890000000000004</v>
      </c>
      <c r="L7947" s="26">
        <v>111</v>
      </c>
    </row>
    <row r="7948" spans="1:12" x14ac:dyDescent="0.3">
      <c r="A7948" s="14">
        <v>474433</v>
      </c>
      <c r="B7948" s="16" t="s">
        <v>10536</v>
      </c>
      <c r="C7948" s="16" t="s">
        <v>10537</v>
      </c>
      <c r="D7948" s="4">
        <v>42986</v>
      </c>
      <c r="E7948" s="23">
        <v>2017</v>
      </c>
      <c r="F7948" s="19">
        <v>7.5</v>
      </c>
      <c r="G7948" s="19">
        <f>IF(Movies[[#This Row],[rating]]=0,"",Movies[[#This Row],[rating]])</f>
        <v>7.5</v>
      </c>
      <c r="H7948" s="19" t="str">
        <f>IF(Movies[[#This Row],[rating]]=0,"No Rating","Rated")</f>
        <v>Rated</v>
      </c>
      <c r="I7948" s="16" t="s">
        <v>329</v>
      </c>
      <c r="J7948" s="29" t="s">
        <v>12</v>
      </c>
      <c r="K7948" s="19">
        <v>7.0819999999999999</v>
      </c>
      <c r="L7948" s="26">
        <v>112</v>
      </c>
    </row>
    <row r="7949" spans="1:12" x14ac:dyDescent="0.3">
      <c r="A7949" s="14">
        <v>461931</v>
      </c>
      <c r="B7949" s="16" t="s">
        <v>10538</v>
      </c>
      <c r="C7949" s="16" t="s">
        <v>51</v>
      </c>
      <c r="D7949" s="4">
        <v>42999</v>
      </c>
      <c r="E7949" s="23">
        <v>2017</v>
      </c>
      <c r="F7949" s="19">
        <v>5.2869999999999999</v>
      </c>
      <c r="G7949" s="19">
        <f>IF(Movies[[#This Row],[rating]]=0,"",Movies[[#This Row],[rating]])</f>
        <v>5.2869999999999999</v>
      </c>
      <c r="H7949" s="19" t="str">
        <f>IF(Movies[[#This Row],[rating]]=0,"No Rating","Rated")</f>
        <v>Rated</v>
      </c>
      <c r="I7949" s="16" t="s">
        <v>10137</v>
      </c>
      <c r="J7949" s="29" t="s">
        <v>12</v>
      </c>
      <c r="K7949" s="19">
        <v>7.0730000000000004</v>
      </c>
      <c r="L7949" s="26">
        <v>82</v>
      </c>
    </row>
    <row r="7950" spans="1:12" x14ac:dyDescent="0.3">
      <c r="A7950" s="14">
        <v>457710</v>
      </c>
      <c r="B7950" s="16" t="s">
        <v>10539</v>
      </c>
      <c r="C7950" s="16" t="s">
        <v>10</v>
      </c>
      <c r="D7950" s="4">
        <v>42907</v>
      </c>
      <c r="E7950" s="23">
        <v>2017</v>
      </c>
      <c r="F7950" s="19">
        <v>3.774</v>
      </c>
      <c r="G7950" s="19">
        <f>IF(Movies[[#This Row],[rating]]=0,"",Movies[[#This Row],[rating]])</f>
        <v>3.774</v>
      </c>
      <c r="H7950" s="19" t="str">
        <f>IF(Movies[[#This Row],[rating]]=0,"No Rating","Rated")</f>
        <v>Rated</v>
      </c>
      <c r="I7950" s="16" t="s">
        <v>7243</v>
      </c>
      <c r="J7950" s="29" t="s">
        <v>12</v>
      </c>
      <c r="K7950" s="19">
        <v>7.0640000000000001</v>
      </c>
      <c r="L7950" s="26">
        <v>42</v>
      </c>
    </row>
    <row r="7951" spans="1:12" x14ac:dyDescent="0.3">
      <c r="A7951" s="14">
        <v>446827</v>
      </c>
      <c r="B7951" s="16" t="s">
        <v>10540</v>
      </c>
      <c r="C7951" s="16" t="s">
        <v>10</v>
      </c>
      <c r="D7951" s="4">
        <v>42798</v>
      </c>
      <c r="E7951" s="23">
        <v>2017</v>
      </c>
      <c r="F7951" s="19">
        <v>6.1</v>
      </c>
      <c r="G7951" s="19">
        <f>IF(Movies[[#This Row],[rating]]=0,"",Movies[[#This Row],[rating]])</f>
        <v>6.1</v>
      </c>
      <c r="H7951" s="19" t="str">
        <f>IF(Movies[[#This Row],[rating]]=0,"No Rating","Rated")</f>
        <v>Rated</v>
      </c>
      <c r="I7951" s="16" t="s">
        <v>4371</v>
      </c>
      <c r="J7951" s="29" t="s">
        <v>12</v>
      </c>
      <c r="K7951" s="19">
        <v>7.0579999999999998</v>
      </c>
      <c r="L7951" s="26">
        <v>145</v>
      </c>
    </row>
    <row r="7952" spans="1:12" x14ac:dyDescent="0.3">
      <c r="A7952" s="14">
        <v>482122</v>
      </c>
      <c r="B7952" s="16" t="s">
        <v>10541</v>
      </c>
      <c r="C7952" s="16" t="s">
        <v>1845</v>
      </c>
      <c r="D7952" s="4">
        <v>42760</v>
      </c>
      <c r="E7952" s="23">
        <v>2017</v>
      </c>
      <c r="F7952" s="19">
        <v>4.4000000000000004</v>
      </c>
      <c r="G7952" s="19">
        <f>IF(Movies[[#This Row],[rating]]=0,"",Movies[[#This Row],[rating]])</f>
        <v>4.4000000000000004</v>
      </c>
      <c r="H7952" s="19" t="str">
        <f>IF(Movies[[#This Row],[rating]]=0,"No Rating","Rated")</f>
        <v>Rated</v>
      </c>
      <c r="I7952" s="16" t="s">
        <v>49</v>
      </c>
      <c r="J7952" s="29" t="s">
        <v>96</v>
      </c>
      <c r="K7952" s="19">
        <v>7.0549999999999997</v>
      </c>
      <c r="L7952" s="26">
        <v>5</v>
      </c>
    </row>
    <row r="7953" spans="1:12" x14ac:dyDescent="0.3">
      <c r="A7953" s="14">
        <v>361142</v>
      </c>
      <c r="B7953" s="16" t="s">
        <v>10542</v>
      </c>
      <c r="C7953" s="16" t="s">
        <v>284</v>
      </c>
      <c r="D7953" s="4">
        <v>42768</v>
      </c>
      <c r="E7953" s="23">
        <v>2017</v>
      </c>
      <c r="F7953" s="19">
        <v>7.1</v>
      </c>
      <c r="G7953" s="19">
        <f>IF(Movies[[#This Row],[rating]]=0,"",Movies[[#This Row],[rating]])</f>
        <v>7.1</v>
      </c>
      <c r="H7953" s="19" t="str">
        <f>IF(Movies[[#This Row],[rating]]=0,"No Rating","Rated")</f>
        <v>Rated</v>
      </c>
      <c r="I7953" s="16" t="s">
        <v>8195</v>
      </c>
      <c r="J7953" s="29" t="s">
        <v>286</v>
      </c>
      <c r="K7953" s="19">
        <v>7.0529999999999999</v>
      </c>
      <c r="L7953" s="26">
        <v>33</v>
      </c>
    </row>
    <row r="7954" spans="1:12" x14ac:dyDescent="0.3">
      <c r="A7954" s="14">
        <v>479475</v>
      </c>
      <c r="B7954" s="16" t="s">
        <v>10543</v>
      </c>
      <c r="C7954" s="16" t="s">
        <v>10</v>
      </c>
      <c r="D7954" s="4">
        <v>43011</v>
      </c>
      <c r="E7954" s="23">
        <v>2017</v>
      </c>
      <c r="F7954" s="19">
        <v>5.0999999999999996</v>
      </c>
      <c r="G7954" s="19">
        <f>IF(Movies[[#This Row],[rating]]=0,"",Movies[[#This Row],[rating]])</f>
        <v>5.0999999999999996</v>
      </c>
      <c r="H7954" s="19" t="str">
        <f>IF(Movies[[#This Row],[rating]]=0,"No Rating","Rated")</f>
        <v>Rated</v>
      </c>
      <c r="I7954" s="16" t="s">
        <v>2404</v>
      </c>
      <c r="J7954" s="29" t="s">
        <v>12</v>
      </c>
      <c r="K7954" s="19">
        <v>7.0510000000000002</v>
      </c>
      <c r="L7954" s="26">
        <v>75</v>
      </c>
    </row>
    <row r="7955" spans="1:12" x14ac:dyDescent="0.3">
      <c r="A7955" s="14">
        <v>419472</v>
      </c>
      <c r="B7955" s="16" t="s">
        <v>10544</v>
      </c>
      <c r="C7955" s="16" t="s">
        <v>10</v>
      </c>
      <c r="D7955" s="4">
        <v>42757</v>
      </c>
      <c r="E7955" s="23">
        <v>2017</v>
      </c>
      <c r="F7955" s="19">
        <v>5.6</v>
      </c>
      <c r="G7955" s="19">
        <f>IF(Movies[[#This Row],[rating]]=0,"",Movies[[#This Row],[rating]])</f>
        <v>5.6</v>
      </c>
      <c r="H7955" s="19" t="str">
        <f>IF(Movies[[#This Row],[rating]]=0,"No Rating","Rated")</f>
        <v>Rated</v>
      </c>
      <c r="I7955" s="16" t="s">
        <v>30</v>
      </c>
      <c r="J7955" s="29" t="s">
        <v>12</v>
      </c>
      <c r="K7955" s="19">
        <v>7.0510000000000002</v>
      </c>
      <c r="L7955" s="26">
        <v>298</v>
      </c>
    </row>
    <row r="7956" spans="1:12" x14ac:dyDescent="0.3">
      <c r="A7956" s="14">
        <v>451499</v>
      </c>
      <c r="B7956" s="16" t="s">
        <v>10545</v>
      </c>
      <c r="C7956" s="16" t="s">
        <v>108</v>
      </c>
      <c r="D7956" s="4">
        <v>42788</v>
      </c>
      <c r="E7956" s="23">
        <v>2017</v>
      </c>
      <c r="F7956" s="19">
        <v>7.3609999999999998</v>
      </c>
      <c r="G7956" s="19">
        <f>IF(Movies[[#This Row],[rating]]=0,"",Movies[[#This Row],[rating]])</f>
        <v>7.3609999999999998</v>
      </c>
      <c r="H7956" s="19" t="str">
        <f>IF(Movies[[#This Row],[rating]]=0,"No Rating","Rated")</f>
        <v>Rated</v>
      </c>
      <c r="I7956" s="16" t="s">
        <v>1768</v>
      </c>
      <c r="J7956" s="29" t="s">
        <v>110</v>
      </c>
      <c r="K7956" s="19">
        <v>7.0469999999999997</v>
      </c>
      <c r="L7956" s="26">
        <v>292</v>
      </c>
    </row>
    <row r="7957" spans="1:12" x14ac:dyDescent="0.3">
      <c r="A7957" s="14">
        <v>615960</v>
      </c>
      <c r="B7957" s="16" t="s">
        <v>10546</v>
      </c>
      <c r="C7957" s="16" t="s">
        <v>8430</v>
      </c>
      <c r="D7957" s="4">
        <v>42951</v>
      </c>
      <c r="E7957" s="23">
        <v>2017</v>
      </c>
      <c r="F7957" s="19">
        <v>6.8</v>
      </c>
      <c r="G7957" s="19">
        <f>IF(Movies[[#This Row],[rating]]=0,"",Movies[[#This Row],[rating]])</f>
        <v>6.8</v>
      </c>
      <c r="H7957" s="19" t="str">
        <f>IF(Movies[[#This Row],[rating]]=0,"No Rating","Rated")</f>
        <v>Rated</v>
      </c>
      <c r="I7957" s="16" t="s">
        <v>390</v>
      </c>
      <c r="J7957" s="29" t="s">
        <v>342</v>
      </c>
      <c r="K7957" s="19">
        <v>7.0380000000000003</v>
      </c>
      <c r="L7957" s="26">
        <v>32</v>
      </c>
    </row>
    <row r="7958" spans="1:12" x14ac:dyDescent="0.3">
      <c r="A7958" s="14">
        <v>430830</v>
      </c>
      <c r="B7958" s="16" t="s">
        <v>10547</v>
      </c>
      <c r="C7958" s="16" t="s">
        <v>413</v>
      </c>
      <c r="D7958" s="4">
        <v>42759</v>
      </c>
      <c r="E7958" s="23">
        <v>2017</v>
      </c>
      <c r="F7958" s="19">
        <v>6</v>
      </c>
      <c r="G7958" s="19">
        <f>IF(Movies[[#This Row],[rating]]=0,"",Movies[[#This Row],[rating]])</f>
        <v>6</v>
      </c>
      <c r="H7958" s="19" t="str">
        <f>IF(Movies[[#This Row],[rating]]=0,"No Rating","Rated")</f>
        <v>Rated</v>
      </c>
      <c r="I7958" s="16" t="s">
        <v>329</v>
      </c>
      <c r="J7958" s="29" t="s">
        <v>12</v>
      </c>
      <c r="K7958" s="19">
        <v>7.0380000000000003</v>
      </c>
      <c r="L7958" s="26">
        <v>80</v>
      </c>
    </row>
    <row r="7959" spans="1:12" x14ac:dyDescent="0.3">
      <c r="A7959" s="14">
        <v>440355</v>
      </c>
      <c r="B7959" s="16" t="s">
        <v>10548</v>
      </c>
      <c r="C7959" s="16" t="s">
        <v>838</v>
      </c>
      <c r="D7959" s="4">
        <v>43096</v>
      </c>
      <c r="E7959" s="23">
        <v>2017</v>
      </c>
      <c r="F7959" s="19">
        <v>6.3</v>
      </c>
      <c r="G7959" s="19">
        <f>IF(Movies[[#This Row],[rating]]=0,"",Movies[[#This Row],[rating]])</f>
        <v>6.3</v>
      </c>
      <c r="H7959" s="19" t="str">
        <f>IF(Movies[[#This Row],[rating]]=0,"No Rating","Rated")</f>
        <v>Rated</v>
      </c>
      <c r="I7959" s="16" t="s">
        <v>1164</v>
      </c>
      <c r="J7959" s="29" t="s">
        <v>110</v>
      </c>
      <c r="K7959" s="19">
        <v>7.0350000000000001</v>
      </c>
      <c r="L7959" s="26">
        <v>155</v>
      </c>
    </row>
    <row r="7960" spans="1:12" x14ac:dyDescent="0.3">
      <c r="A7960" s="14">
        <v>508822</v>
      </c>
      <c r="B7960" s="16" t="s">
        <v>10549</v>
      </c>
      <c r="C7960" s="16" t="s">
        <v>144</v>
      </c>
      <c r="D7960" s="4">
        <v>42966</v>
      </c>
      <c r="E7960" s="23">
        <v>2017</v>
      </c>
      <c r="F7960" s="19">
        <v>7.5</v>
      </c>
      <c r="G7960" s="19">
        <f>IF(Movies[[#This Row],[rating]]=0,"",Movies[[#This Row],[rating]])</f>
        <v>7.5</v>
      </c>
      <c r="H7960" s="19" t="str">
        <f>IF(Movies[[#This Row],[rating]]=0,"No Rating","Rated")</f>
        <v>Rated</v>
      </c>
      <c r="I7960" s="16" t="s">
        <v>777</v>
      </c>
      <c r="J7960" s="29" t="s">
        <v>146</v>
      </c>
      <c r="K7960" s="19">
        <v>7.0330000000000004</v>
      </c>
      <c r="L7960" s="26">
        <v>10</v>
      </c>
    </row>
    <row r="7961" spans="1:12" x14ac:dyDescent="0.3">
      <c r="A7961" s="14">
        <v>442405</v>
      </c>
      <c r="B7961" s="16" t="s">
        <v>10550</v>
      </c>
      <c r="C7961" s="16" t="s">
        <v>595</v>
      </c>
      <c r="D7961" s="4">
        <v>42783</v>
      </c>
      <c r="E7961" s="23">
        <v>2017</v>
      </c>
      <c r="F7961" s="19">
        <v>7</v>
      </c>
      <c r="G7961" s="19">
        <f>IF(Movies[[#This Row],[rating]]=0,"",Movies[[#This Row],[rating]])</f>
        <v>7</v>
      </c>
      <c r="H7961" s="19" t="str">
        <f>IF(Movies[[#This Row],[rating]]=0,"No Rating","Rated")</f>
        <v>Rated</v>
      </c>
      <c r="I7961" s="16" t="s">
        <v>10551</v>
      </c>
      <c r="J7961" s="29" t="s">
        <v>1033</v>
      </c>
      <c r="K7961" s="19">
        <v>7.0279999999999996</v>
      </c>
      <c r="L7961" s="26">
        <v>89</v>
      </c>
    </row>
    <row r="7962" spans="1:12" x14ac:dyDescent="0.3">
      <c r="A7962" s="14">
        <v>396289</v>
      </c>
      <c r="B7962" s="16" t="s">
        <v>10552</v>
      </c>
      <c r="C7962" s="16" t="s">
        <v>367</v>
      </c>
      <c r="D7962" s="4">
        <v>42803</v>
      </c>
      <c r="E7962" s="23">
        <v>2017</v>
      </c>
      <c r="F7962" s="19">
        <v>6.4</v>
      </c>
      <c r="G7962" s="19">
        <f>IF(Movies[[#This Row],[rating]]=0,"",Movies[[#This Row],[rating]])</f>
        <v>6.4</v>
      </c>
      <c r="H7962" s="19" t="str">
        <f>IF(Movies[[#This Row],[rating]]=0,"No Rating","Rated")</f>
        <v>Rated</v>
      </c>
      <c r="I7962" s="16" t="s">
        <v>10553</v>
      </c>
      <c r="J7962" s="29" t="s">
        <v>12</v>
      </c>
      <c r="K7962" s="19">
        <v>7.0259999999999998</v>
      </c>
      <c r="L7962" s="26">
        <v>176</v>
      </c>
    </row>
    <row r="7963" spans="1:12" x14ac:dyDescent="0.3">
      <c r="A7963" s="14">
        <v>441957</v>
      </c>
      <c r="B7963" s="16" t="s">
        <v>10554</v>
      </c>
      <c r="C7963" s="16" t="s">
        <v>877</v>
      </c>
      <c r="D7963" s="4">
        <v>42845</v>
      </c>
      <c r="E7963" s="23">
        <v>2017</v>
      </c>
      <c r="F7963" s="19">
        <v>6.8</v>
      </c>
      <c r="G7963" s="19">
        <f>IF(Movies[[#This Row],[rating]]=0,"",Movies[[#This Row],[rating]])</f>
        <v>6.8</v>
      </c>
      <c r="H7963" s="19" t="str">
        <f>IF(Movies[[#This Row],[rating]]=0,"No Rating","Rated")</f>
        <v>Rated</v>
      </c>
      <c r="I7963" s="16" t="s">
        <v>10555</v>
      </c>
      <c r="J7963" s="29" t="s">
        <v>774</v>
      </c>
      <c r="K7963" s="19">
        <v>7.0220000000000002</v>
      </c>
      <c r="L7963" s="26">
        <v>23</v>
      </c>
    </row>
    <row r="7964" spans="1:12" x14ac:dyDescent="0.3">
      <c r="A7964" s="14">
        <v>357407</v>
      </c>
      <c r="B7964" s="16" t="s">
        <v>10556</v>
      </c>
      <c r="C7964" s="16" t="s">
        <v>144</v>
      </c>
      <c r="D7964" s="4">
        <v>42769</v>
      </c>
      <c r="E7964" s="23">
        <v>2017</v>
      </c>
      <c r="F7964" s="19">
        <v>6.6</v>
      </c>
      <c r="G7964" s="19">
        <f>IF(Movies[[#This Row],[rating]]=0,"",Movies[[#This Row],[rating]])</f>
        <v>6.6</v>
      </c>
      <c r="H7964" s="19" t="str">
        <f>IF(Movies[[#This Row],[rating]]=0,"No Rating","Rated")</f>
        <v>Rated</v>
      </c>
      <c r="I7964" s="16" t="s">
        <v>10557</v>
      </c>
      <c r="J7964" s="29" t="s">
        <v>146</v>
      </c>
      <c r="K7964" s="19">
        <v>7.0190000000000001</v>
      </c>
      <c r="L7964" s="26">
        <v>67</v>
      </c>
    </row>
    <row r="7965" spans="1:12" x14ac:dyDescent="0.3">
      <c r="A7965" s="14">
        <v>1106477</v>
      </c>
      <c r="B7965" s="16" t="s">
        <v>10558</v>
      </c>
      <c r="C7965" s="16" t="s">
        <v>10559</v>
      </c>
      <c r="D7965" s="4">
        <v>42788</v>
      </c>
      <c r="E7965" s="23">
        <v>2017</v>
      </c>
      <c r="F7965" s="19">
        <v>8.1</v>
      </c>
      <c r="G7965" s="19">
        <f>IF(Movies[[#This Row],[rating]]=0,"",Movies[[#This Row],[rating]])</f>
        <v>8.1</v>
      </c>
      <c r="H7965" s="19" t="str">
        <f>IF(Movies[[#This Row],[rating]]=0,"No Rating","Rated")</f>
        <v>Rated</v>
      </c>
      <c r="I7965" s="16" t="s">
        <v>2297</v>
      </c>
      <c r="J7965" s="29" t="s">
        <v>96</v>
      </c>
      <c r="K7965" s="19">
        <v>7.0140000000000002</v>
      </c>
      <c r="L7965" s="26">
        <v>4</v>
      </c>
    </row>
    <row r="7966" spans="1:12" x14ac:dyDescent="0.3">
      <c r="A7966" s="14">
        <v>432364</v>
      </c>
      <c r="B7966" s="16" t="s">
        <v>10560</v>
      </c>
      <c r="C7966" s="16" t="s">
        <v>10</v>
      </c>
      <c r="D7966" s="4">
        <v>42773</v>
      </c>
      <c r="E7966" s="23">
        <v>2017</v>
      </c>
      <c r="F7966" s="19">
        <v>4.5999999999999996</v>
      </c>
      <c r="G7966" s="19">
        <f>IF(Movies[[#This Row],[rating]]=0,"",Movies[[#This Row],[rating]])</f>
        <v>4.5999999999999996</v>
      </c>
      <c r="H7966" s="19" t="str">
        <f>IF(Movies[[#This Row],[rating]]=0,"No Rating","Rated")</f>
        <v>Rated</v>
      </c>
      <c r="I7966" s="16" t="s">
        <v>468</v>
      </c>
      <c r="J7966" s="29" t="s">
        <v>12</v>
      </c>
      <c r="K7966" s="19">
        <v>7.0140000000000002</v>
      </c>
      <c r="L7966" s="26">
        <v>29</v>
      </c>
    </row>
    <row r="7967" spans="1:12" x14ac:dyDescent="0.3">
      <c r="A7967" s="14">
        <v>474944</v>
      </c>
      <c r="B7967" s="16" t="s">
        <v>10561</v>
      </c>
      <c r="C7967" s="16" t="s">
        <v>849</v>
      </c>
      <c r="D7967" s="4">
        <v>43040</v>
      </c>
      <c r="E7967" s="23">
        <v>2017</v>
      </c>
      <c r="F7967" s="19">
        <v>6.1</v>
      </c>
      <c r="G7967" s="19">
        <f>IF(Movies[[#This Row],[rating]]=0,"",Movies[[#This Row],[rating]])</f>
        <v>6.1</v>
      </c>
      <c r="H7967" s="19" t="str">
        <f>IF(Movies[[#This Row],[rating]]=0,"No Rating","Rated")</f>
        <v>Rated</v>
      </c>
      <c r="I7967" s="16" t="s">
        <v>2207</v>
      </c>
      <c r="J7967" s="29" t="s">
        <v>511</v>
      </c>
      <c r="K7967" s="19">
        <v>7.01</v>
      </c>
      <c r="L7967" s="26">
        <v>146</v>
      </c>
    </row>
    <row r="7968" spans="1:12" x14ac:dyDescent="0.3">
      <c r="A7968" s="14">
        <v>443732</v>
      </c>
      <c r="B7968" s="16" t="s">
        <v>10562</v>
      </c>
      <c r="C7968" s="16" t="s">
        <v>416</v>
      </c>
      <c r="D7968" s="4">
        <v>42785</v>
      </c>
      <c r="E7968" s="23">
        <v>2017</v>
      </c>
      <c r="F7968" s="19">
        <v>6.7</v>
      </c>
      <c r="G7968" s="19">
        <f>IF(Movies[[#This Row],[rating]]=0,"",Movies[[#This Row],[rating]])</f>
        <v>6.7</v>
      </c>
      <c r="H7968" s="19" t="str">
        <f>IF(Movies[[#This Row],[rating]]=0,"No Rating","Rated")</f>
        <v>Rated</v>
      </c>
      <c r="I7968" s="16" t="s">
        <v>1159</v>
      </c>
      <c r="J7968" s="29" t="s">
        <v>12</v>
      </c>
      <c r="K7968" s="19">
        <v>7.008</v>
      </c>
      <c r="L7968" s="26">
        <v>6</v>
      </c>
    </row>
    <row r="7969" spans="1:12" x14ac:dyDescent="0.3">
      <c r="A7969" s="14">
        <v>433941</v>
      </c>
      <c r="B7969" s="16" t="s">
        <v>10563</v>
      </c>
      <c r="C7969" s="16" t="s">
        <v>10</v>
      </c>
      <c r="D7969" s="4">
        <v>42965</v>
      </c>
      <c r="E7969" s="23">
        <v>2017</v>
      </c>
      <c r="F7969" s="19">
        <v>6.3559999999999999</v>
      </c>
      <c r="G7969" s="19">
        <f>IF(Movies[[#This Row],[rating]]=0,"",Movies[[#This Row],[rating]])</f>
        <v>6.3559999999999999</v>
      </c>
      <c r="H7969" s="19" t="str">
        <f>IF(Movies[[#This Row],[rating]]=0,"No Rating","Rated")</f>
        <v>Rated</v>
      </c>
      <c r="I7969" s="16" t="s">
        <v>10564</v>
      </c>
      <c r="J7969" s="29" t="s">
        <v>12</v>
      </c>
      <c r="K7969" s="19">
        <v>6.9980000000000002</v>
      </c>
      <c r="L7969" s="26">
        <v>250</v>
      </c>
    </row>
    <row r="7970" spans="1:12" x14ac:dyDescent="0.3">
      <c r="A7970" s="14">
        <v>467675</v>
      </c>
      <c r="B7970" s="16" t="s">
        <v>10565</v>
      </c>
      <c r="C7970" s="16" t="s">
        <v>838</v>
      </c>
      <c r="D7970" s="4">
        <v>42964</v>
      </c>
      <c r="E7970" s="23">
        <v>2017</v>
      </c>
      <c r="F7970" s="19">
        <v>6.1</v>
      </c>
      <c r="G7970" s="19">
        <f>IF(Movies[[#This Row],[rating]]=0,"",Movies[[#This Row],[rating]])</f>
        <v>6.1</v>
      </c>
      <c r="H7970" s="19" t="str">
        <f>IF(Movies[[#This Row],[rating]]=0,"No Rating","Rated")</f>
        <v>Rated</v>
      </c>
      <c r="I7970" s="16" t="s">
        <v>49</v>
      </c>
      <c r="J7970" s="29" t="s">
        <v>110</v>
      </c>
      <c r="K7970" s="19">
        <v>6.9960000000000004</v>
      </c>
      <c r="L7970" s="26">
        <v>138</v>
      </c>
    </row>
    <row r="7971" spans="1:12" x14ac:dyDescent="0.3">
      <c r="A7971" s="14">
        <v>435050</v>
      </c>
      <c r="B7971" s="16" t="s">
        <v>10566</v>
      </c>
      <c r="C7971" s="16" t="s">
        <v>51</v>
      </c>
      <c r="D7971" s="4">
        <v>42790</v>
      </c>
      <c r="E7971" s="23">
        <v>2017</v>
      </c>
      <c r="F7971" s="19">
        <v>5.9</v>
      </c>
      <c r="G7971" s="19">
        <f>IF(Movies[[#This Row],[rating]]=0,"",Movies[[#This Row],[rating]])</f>
        <v>5.9</v>
      </c>
      <c r="H7971" s="19" t="str">
        <f>IF(Movies[[#This Row],[rating]]=0,"No Rating","Rated")</f>
        <v>Rated</v>
      </c>
      <c r="I7971" s="16" t="s">
        <v>30</v>
      </c>
      <c r="J7971" s="29" t="s">
        <v>34</v>
      </c>
      <c r="K7971" s="19">
        <v>6.9939999999999998</v>
      </c>
      <c r="L7971" s="26">
        <v>189</v>
      </c>
    </row>
    <row r="7972" spans="1:12" x14ac:dyDescent="0.3">
      <c r="A7972" s="14">
        <v>485612</v>
      </c>
      <c r="B7972" s="16" t="s">
        <v>10567</v>
      </c>
      <c r="C7972" s="16" t="s">
        <v>10</v>
      </c>
      <c r="D7972" s="4">
        <v>43053</v>
      </c>
      <c r="E7972" s="23">
        <v>2017</v>
      </c>
      <c r="F7972" s="19">
        <v>6.1</v>
      </c>
      <c r="G7972" s="19">
        <f>IF(Movies[[#This Row],[rating]]=0,"",Movies[[#This Row],[rating]])</f>
        <v>6.1</v>
      </c>
      <c r="H7972" s="19" t="str">
        <f>IF(Movies[[#This Row],[rating]]=0,"No Rating","Rated")</f>
        <v>Rated</v>
      </c>
      <c r="I7972" s="16" t="s">
        <v>6748</v>
      </c>
      <c r="J7972" s="29" t="s">
        <v>12</v>
      </c>
      <c r="K7972" s="19">
        <v>6.9889999999999999</v>
      </c>
      <c r="L7972" s="26">
        <v>46</v>
      </c>
    </row>
    <row r="7973" spans="1:12" x14ac:dyDescent="0.3">
      <c r="A7973" s="14">
        <v>464458</v>
      </c>
      <c r="B7973" s="16" t="s">
        <v>10568</v>
      </c>
      <c r="C7973" s="16" t="s">
        <v>595</v>
      </c>
      <c r="D7973" s="4">
        <v>43042</v>
      </c>
      <c r="E7973" s="23">
        <v>2017</v>
      </c>
      <c r="F7973" s="19">
        <v>6.9</v>
      </c>
      <c r="G7973" s="19">
        <f>IF(Movies[[#This Row],[rating]]=0,"",Movies[[#This Row],[rating]])</f>
        <v>6.9</v>
      </c>
      <c r="H7973" s="19" t="str">
        <f>IF(Movies[[#This Row],[rating]]=0,"No Rating","Rated")</f>
        <v>Rated</v>
      </c>
      <c r="I7973" s="16" t="s">
        <v>496</v>
      </c>
      <c r="J7973" s="29" t="s">
        <v>142</v>
      </c>
      <c r="K7973" s="19">
        <v>6.9740000000000002</v>
      </c>
      <c r="L7973" s="26">
        <v>104</v>
      </c>
    </row>
    <row r="7974" spans="1:12" x14ac:dyDescent="0.3">
      <c r="A7974" s="14">
        <v>430644</v>
      </c>
      <c r="B7974" s="16" t="s">
        <v>10569</v>
      </c>
      <c r="C7974" s="16" t="s">
        <v>473</v>
      </c>
      <c r="D7974" s="4">
        <v>42816</v>
      </c>
      <c r="E7974" s="23">
        <v>2017</v>
      </c>
      <c r="F7974" s="19">
        <v>6.7</v>
      </c>
      <c r="G7974" s="19">
        <f>IF(Movies[[#This Row],[rating]]=0,"",Movies[[#This Row],[rating]])</f>
        <v>6.7</v>
      </c>
      <c r="H7974" s="19" t="str">
        <f>IF(Movies[[#This Row],[rating]]=0,"No Rating","Rated")</f>
        <v>Rated</v>
      </c>
      <c r="I7974" s="16" t="s">
        <v>197</v>
      </c>
      <c r="J7974" s="29" t="s">
        <v>146</v>
      </c>
      <c r="K7974" s="19">
        <v>6.9550000000000001</v>
      </c>
      <c r="L7974" s="26">
        <v>100</v>
      </c>
    </row>
    <row r="7975" spans="1:12" x14ac:dyDescent="0.3">
      <c r="A7975" s="14">
        <v>406668</v>
      </c>
      <c r="B7975" s="16" t="s">
        <v>10570</v>
      </c>
      <c r="C7975" s="16" t="s">
        <v>10</v>
      </c>
      <c r="D7975" s="4">
        <v>42903</v>
      </c>
      <c r="E7975" s="23">
        <v>2017</v>
      </c>
      <c r="F7975" s="19">
        <v>5.6</v>
      </c>
      <c r="G7975" s="19">
        <f>IF(Movies[[#This Row],[rating]]=0,"",Movies[[#This Row],[rating]])</f>
        <v>5.6</v>
      </c>
      <c r="H7975" s="19" t="str">
        <f>IF(Movies[[#This Row],[rating]]=0,"No Rating","Rated")</f>
        <v>Rated</v>
      </c>
      <c r="I7975" s="16" t="s">
        <v>30</v>
      </c>
      <c r="J7975" s="29" t="s">
        <v>12</v>
      </c>
      <c r="K7975" s="19">
        <v>6.9539999999999997</v>
      </c>
      <c r="L7975" s="26">
        <v>83</v>
      </c>
    </row>
    <row r="7976" spans="1:12" x14ac:dyDescent="0.3">
      <c r="A7976" s="14">
        <v>432618</v>
      </c>
      <c r="B7976" s="16" t="s">
        <v>10571</v>
      </c>
      <c r="C7976" s="16" t="s">
        <v>108</v>
      </c>
      <c r="D7976" s="4">
        <v>43019</v>
      </c>
      <c r="E7976" s="23">
        <v>2017</v>
      </c>
      <c r="F7976" s="19">
        <v>5.9</v>
      </c>
      <c r="G7976" s="19">
        <f>IF(Movies[[#This Row],[rating]]=0,"",Movies[[#This Row],[rating]])</f>
        <v>5.9</v>
      </c>
      <c r="H7976" s="19" t="str">
        <f>IF(Movies[[#This Row],[rating]]=0,"No Rating","Rated")</f>
        <v>Rated</v>
      </c>
      <c r="I7976" s="16" t="s">
        <v>30</v>
      </c>
      <c r="J7976" s="29" t="s">
        <v>110</v>
      </c>
      <c r="K7976" s="19">
        <v>6.9489999999999998</v>
      </c>
      <c r="L7976" s="26">
        <v>392</v>
      </c>
    </row>
    <row r="7977" spans="1:12" x14ac:dyDescent="0.3">
      <c r="A7977" s="14">
        <v>437667</v>
      </c>
      <c r="B7977" s="16" t="s">
        <v>10572</v>
      </c>
      <c r="C7977" s="16" t="s">
        <v>10</v>
      </c>
      <c r="D7977" s="4">
        <v>42780</v>
      </c>
      <c r="E7977" s="23">
        <v>2017</v>
      </c>
      <c r="F7977" s="19">
        <v>5.8129999999999997</v>
      </c>
      <c r="G7977" s="19">
        <f>IF(Movies[[#This Row],[rating]]=0,"",Movies[[#This Row],[rating]])</f>
        <v>5.8129999999999997</v>
      </c>
      <c r="H7977" s="19" t="str">
        <f>IF(Movies[[#This Row],[rating]]=0,"No Rating","Rated")</f>
        <v>Rated</v>
      </c>
      <c r="I7977" s="16" t="s">
        <v>4197</v>
      </c>
      <c r="J7977" s="29" t="s">
        <v>12</v>
      </c>
      <c r="K7977" s="19">
        <v>6.94</v>
      </c>
      <c r="L7977" s="26">
        <v>56</v>
      </c>
    </row>
    <row r="7978" spans="1:12" x14ac:dyDescent="0.3">
      <c r="A7978" s="14">
        <v>440939</v>
      </c>
      <c r="B7978" s="16" t="s">
        <v>10573</v>
      </c>
      <c r="C7978" s="16" t="s">
        <v>1845</v>
      </c>
      <c r="D7978" s="4">
        <v>42768</v>
      </c>
      <c r="E7978" s="23">
        <v>2017</v>
      </c>
      <c r="F7978" s="19">
        <v>0</v>
      </c>
      <c r="G7978" s="19" t="str">
        <f>IF(Movies[[#This Row],[rating]]=0,"",Movies[[#This Row],[rating]])</f>
        <v/>
      </c>
      <c r="H7978" s="19" t="str">
        <f>IF(Movies[[#This Row],[rating]]=0,"No Rating","Rated")</f>
        <v>No Rating</v>
      </c>
      <c r="I7978" s="16" t="s">
        <v>886</v>
      </c>
      <c r="J7978" s="29" t="s">
        <v>96</v>
      </c>
      <c r="K7978" s="19">
        <v>6.9340000000000002</v>
      </c>
      <c r="L7978" s="26">
        <v>0</v>
      </c>
    </row>
    <row r="7979" spans="1:12" x14ac:dyDescent="0.3">
      <c r="A7979" s="14">
        <v>474981</v>
      </c>
      <c r="B7979" s="16" t="s">
        <v>10574</v>
      </c>
      <c r="C7979" s="16" t="s">
        <v>10</v>
      </c>
      <c r="D7979" s="4">
        <v>43044</v>
      </c>
      <c r="E7979" s="23">
        <v>2017</v>
      </c>
      <c r="F7979" s="19">
        <v>6.1</v>
      </c>
      <c r="G7979" s="19">
        <f>IF(Movies[[#This Row],[rating]]=0,"",Movies[[#This Row],[rating]])</f>
        <v>6.1</v>
      </c>
      <c r="H7979" s="19" t="str">
        <f>IF(Movies[[#This Row],[rating]]=0,"No Rating","Rated")</f>
        <v>Rated</v>
      </c>
      <c r="I7979" s="16" t="s">
        <v>2320</v>
      </c>
      <c r="J7979" s="29" t="s">
        <v>12</v>
      </c>
      <c r="K7979" s="19">
        <v>6.93</v>
      </c>
      <c r="L7979" s="26">
        <v>54</v>
      </c>
    </row>
    <row r="7980" spans="1:12" x14ac:dyDescent="0.3">
      <c r="A7980" s="14">
        <v>439154</v>
      </c>
      <c r="B7980" s="16" t="s">
        <v>10575</v>
      </c>
      <c r="C7980" s="16" t="s">
        <v>838</v>
      </c>
      <c r="D7980" s="4">
        <v>42816</v>
      </c>
      <c r="E7980" s="23">
        <v>2017</v>
      </c>
      <c r="F7980" s="19">
        <v>6.1</v>
      </c>
      <c r="G7980" s="19">
        <f>IF(Movies[[#This Row],[rating]]=0,"",Movies[[#This Row],[rating]])</f>
        <v>6.1</v>
      </c>
      <c r="H7980" s="19" t="str">
        <f>IF(Movies[[#This Row],[rating]]=0,"No Rating","Rated")</f>
        <v>Rated</v>
      </c>
      <c r="I7980" s="16" t="s">
        <v>49</v>
      </c>
      <c r="J7980" s="29" t="s">
        <v>110</v>
      </c>
      <c r="K7980" s="19">
        <v>6.9290000000000003</v>
      </c>
      <c r="L7980" s="26">
        <v>139</v>
      </c>
    </row>
    <row r="7981" spans="1:12" x14ac:dyDescent="0.3">
      <c r="A7981" s="14">
        <v>452447</v>
      </c>
      <c r="B7981" s="16" t="s">
        <v>10576</v>
      </c>
      <c r="C7981" s="16" t="s">
        <v>595</v>
      </c>
      <c r="D7981" s="4">
        <v>43005</v>
      </c>
      <c r="E7981" s="23">
        <v>2017</v>
      </c>
      <c r="F7981" s="19">
        <v>5.4</v>
      </c>
      <c r="G7981" s="19">
        <f>IF(Movies[[#This Row],[rating]]=0,"",Movies[[#This Row],[rating]])</f>
        <v>5.4</v>
      </c>
      <c r="H7981" s="19" t="str">
        <f>IF(Movies[[#This Row],[rating]]=0,"No Rating","Rated")</f>
        <v>Rated</v>
      </c>
      <c r="I7981" s="16" t="s">
        <v>193</v>
      </c>
      <c r="J7981" s="29" t="s">
        <v>597</v>
      </c>
      <c r="K7981" s="19">
        <v>6.9240000000000004</v>
      </c>
      <c r="L7981" s="26">
        <v>58</v>
      </c>
    </row>
    <row r="7982" spans="1:12" x14ac:dyDescent="0.3">
      <c r="A7982" s="14">
        <v>419459</v>
      </c>
      <c r="B7982" s="16" t="s">
        <v>10577</v>
      </c>
      <c r="C7982" s="16" t="s">
        <v>10</v>
      </c>
      <c r="D7982" s="4">
        <v>42937</v>
      </c>
      <c r="E7982" s="23">
        <v>2017</v>
      </c>
      <c r="F7982" s="19">
        <v>6.2</v>
      </c>
      <c r="G7982" s="19">
        <f>IF(Movies[[#This Row],[rating]]=0,"",Movies[[#This Row],[rating]])</f>
        <v>6.2</v>
      </c>
      <c r="H7982" s="19" t="str">
        <f>IF(Movies[[#This Row],[rating]]=0,"No Rating","Rated")</f>
        <v>Rated</v>
      </c>
      <c r="I7982" s="16" t="s">
        <v>180</v>
      </c>
      <c r="J7982" s="29" t="s">
        <v>12</v>
      </c>
      <c r="K7982" s="19">
        <v>6.915</v>
      </c>
      <c r="L7982" s="26">
        <v>89</v>
      </c>
    </row>
    <row r="7983" spans="1:12" x14ac:dyDescent="0.3">
      <c r="A7983" s="14">
        <v>473328</v>
      </c>
      <c r="B7983" s="16" t="s">
        <v>10578</v>
      </c>
      <c r="C7983" s="16" t="s">
        <v>411</v>
      </c>
      <c r="D7983" s="4">
        <v>42943</v>
      </c>
      <c r="E7983" s="23">
        <v>2017</v>
      </c>
      <c r="F7983" s="19">
        <v>7.1</v>
      </c>
      <c r="G7983" s="19">
        <f>IF(Movies[[#This Row],[rating]]=0,"",Movies[[#This Row],[rating]])</f>
        <v>7.1</v>
      </c>
      <c r="H7983" s="19" t="str">
        <f>IF(Movies[[#This Row],[rating]]=0,"No Rating","Rated")</f>
        <v>Rated</v>
      </c>
      <c r="I7983" s="16" t="s">
        <v>239</v>
      </c>
      <c r="J7983" s="29" t="s">
        <v>342</v>
      </c>
      <c r="K7983" s="19">
        <v>6.9</v>
      </c>
      <c r="L7983" s="26">
        <v>74</v>
      </c>
    </row>
    <row r="7984" spans="1:12" x14ac:dyDescent="0.3">
      <c r="A7984" s="14">
        <v>376280</v>
      </c>
      <c r="B7984" s="16" t="s">
        <v>10579</v>
      </c>
      <c r="C7984" s="16" t="s">
        <v>284</v>
      </c>
      <c r="D7984" s="4">
        <v>42761</v>
      </c>
      <c r="E7984" s="23">
        <v>2017</v>
      </c>
      <c r="F7984" s="19">
        <v>5.9</v>
      </c>
      <c r="G7984" s="19">
        <f>IF(Movies[[#This Row],[rating]]=0,"",Movies[[#This Row],[rating]])</f>
        <v>5.9</v>
      </c>
      <c r="H7984" s="19" t="str">
        <f>IF(Movies[[#This Row],[rating]]=0,"No Rating","Rated")</f>
        <v>Rated</v>
      </c>
      <c r="I7984" s="16" t="s">
        <v>30</v>
      </c>
      <c r="J7984" s="29" t="s">
        <v>286</v>
      </c>
      <c r="K7984" s="19">
        <v>6.8940000000000001</v>
      </c>
      <c r="L7984" s="26">
        <v>52</v>
      </c>
    </row>
    <row r="7985" spans="1:12" x14ac:dyDescent="0.3">
      <c r="A7985" s="14">
        <v>407650</v>
      </c>
      <c r="B7985" s="16" t="s">
        <v>10580</v>
      </c>
      <c r="C7985" s="16" t="s">
        <v>3037</v>
      </c>
      <c r="D7985" s="4">
        <v>42964</v>
      </c>
      <c r="E7985" s="23">
        <v>2017</v>
      </c>
      <c r="F7985" s="19">
        <v>7.4</v>
      </c>
      <c r="G7985" s="19">
        <f>IF(Movies[[#This Row],[rating]]=0,"",Movies[[#This Row],[rating]])</f>
        <v>7.4</v>
      </c>
      <c r="H7985" s="19" t="str">
        <f>IF(Movies[[#This Row],[rating]]=0,"No Rating","Rated")</f>
        <v>Rated</v>
      </c>
      <c r="I7985" s="16" t="s">
        <v>49</v>
      </c>
      <c r="J7985" s="29" t="s">
        <v>34</v>
      </c>
      <c r="K7985" s="19">
        <v>6.8920000000000003</v>
      </c>
      <c r="L7985" s="26">
        <v>144</v>
      </c>
    </row>
    <row r="7986" spans="1:12" x14ac:dyDescent="0.3">
      <c r="A7986" s="14">
        <v>442370</v>
      </c>
      <c r="B7986" s="16" t="s">
        <v>10581</v>
      </c>
      <c r="C7986" s="16" t="s">
        <v>2805</v>
      </c>
      <c r="D7986" s="4">
        <v>42782</v>
      </c>
      <c r="E7986" s="23">
        <v>2017</v>
      </c>
      <c r="F7986" s="19">
        <v>6.1</v>
      </c>
      <c r="G7986" s="19">
        <f>IF(Movies[[#This Row],[rating]]=0,"",Movies[[#This Row],[rating]])</f>
        <v>6.1</v>
      </c>
      <c r="H7986" s="19" t="str">
        <f>IF(Movies[[#This Row],[rating]]=0,"No Rating","Rated")</f>
        <v>Rated</v>
      </c>
      <c r="I7986" s="16" t="s">
        <v>808</v>
      </c>
      <c r="J7986" s="29" t="s">
        <v>2109</v>
      </c>
      <c r="K7986" s="19">
        <v>6.8789999999999996</v>
      </c>
      <c r="L7986" s="26">
        <v>24</v>
      </c>
    </row>
    <row r="7987" spans="1:12" x14ac:dyDescent="0.3">
      <c r="A7987" s="14">
        <v>420279</v>
      </c>
      <c r="B7987" s="16" t="s">
        <v>10582</v>
      </c>
      <c r="C7987" s="16" t="s">
        <v>7924</v>
      </c>
      <c r="D7987" s="4">
        <v>42937</v>
      </c>
      <c r="E7987" s="23">
        <v>2017</v>
      </c>
      <c r="F7987" s="19">
        <v>5.3</v>
      </c>
      <c r="G7987" s="19">
        <f>IF(Movies[[#This Row],[rating]]=0,"",Movies[[#This Row],[rating]])</f>
        <v>5.3</v>
      </c>
      <c r="H7987" s="19" t="str">
        <f>IF(Movies[[#This Row],[rating]]=0,"No Rating","Rated")</f>
        <v>Rated</v>
      </c>
      <c r="I7987" s="16" t="s">
        <v>3334</v>
      </c>
      <c r="J7987" s="29" t="s">
        <v>12</v>
      </c>
      <c r="K7987" s="19">
        <v>6.8780000000000001</v>
      </c>
      <c r="L7987" s="26">
        <v>59</v>
      </c>
    </row>
    <row r="7988" spans="1:12" x14ac:dyDescent="0.3">
      <c r="A7988" s="14">
        <v>480810</v>
      </c>
      <c r="B7988" s="16" t="s">
        <v>10583</v>
      </c>
      <c r="C7988" s="16" t="s">
        <v>595</v>
      </c>
      <c r="D7988" s="4">
        <v>43049</v>
      </c>
      <c r="E7988" s="23">
        <v>2017</v>
      </c>
      <c r="F7988" s="19">
        <v>6.8</v>
      </c>
      <c r="G7988" s="19">
        <f>IF(Movies[[#This Row],[rating]]=0,"",Movies[[#This Row],[rating]])</f>
        <v>6.8</v>
      </c>
      <c r="H7988" s="19" t="str">
        <f>IF(Movies[[#This Row],[rating]]=0,"No Rating","Rated")</f>
        <v>Rated</v>
      </c>
      <c r="I7988" s="16" t="s">
        <v>10584</v>
      </c>
      <c r="J7988" s="29" t="s">
        <v>142</v>
      </c>
      <c r="K7988" s="19">
        <v>6.875</v>
      </c>
      <c r="L7988" s="26">
        <v>76</v>
      </c>
    </row>
    <row r="7989" spans="1:12" x14ac:dyDescent="0.3">
      <c r="A7989" s="14">
        <v>472838</v>
      </c>
      <c r="B7989" s="16" t="s">
        <v>10585</v>
      </c>
      <c r="C7989" s="16" t="s">
        <v>10</v>
      </c>
      <c r="D7989" s="4">
        <v>43007</v>
      </c>
      <c r="E7989" s="23">
        <v>2017</v>
      </c>
      <c r="F7989" s="19">
        <v>4.4000000000000004</v>
      </c>
      <c r="G7989" s="19">
        <f>IF(Movies[[#This Row],[rating]]=0,"",Movies[[#This Row],[rating]])</f>
        <v>4.4000000000000004</v>
      </c>
      <c r="H7989" s="19" t="str">
        <f>IF(Movies[[#This Row],[rating]]=0,"No Rating","Rated")</f>
        <v>Rated</v>
      </c>
      <c r="I7989" s="16" t="s">
        <v>52</v>
      </c>
      <c r="J7989" s="29" t="s">
        <v>12</v>
      </c>
      <c r="K7989" s="19">
        <v>6.8730000000000002</v>
      </c>
      <c r="L7989" s="26">
        <v>1048</v>
      </c>
    </row>
    <row r="7990" spans="1:12" x14ac:dyDescent="0.3">
      <c r="A7990" s="14">
        <v>460135</v>
      </c>
      <c r="B7990" s="16" t="s">
        <v>10586</v>
      </c>
      <c r="C7990" s="16" t="s">
        <v>10</v>
      </c>
      <c r="D7990" s="4">
        <v>42928</v>
      </c>
      <c r="E7990" s="23">
        <v>2017</v>
      </c>
      <c r="F7990" s="19">
        <v>6.5</v>
      </c>
      <c r="G7990" s="19">
        <f>IF(Movies[[#This Row],[rating]]=0,"",Movies[[#This Row],[rating]])</f>
        <v>6.5</v>
      </c>
      <c r="H7990" s="19" t="str">
        <f>IF(Movies[[#This Row],[rating]]=0,"No Rating","Rated")</f>
        <v>Rated</v>
      </c>
      <c r="I7990" s="16" t="s">
        <v>2297</v>
      </c>
      <c r="J7990" s="29" t="s">
        <v>12</v>
      </c>
      <c r="K7990" s="19">
        <v>6.8630000000000004</v>
      </c>
      <c r="L7990" s="26">
        <v>48</v>
      </c>
    </row>
    <row r="7991" spans="1:12" x14ac:dyDescent="0.3">
      <c r="A7991" s="14">
        <v>474198</v>
      </c>
      <c r="B7991" s="16" t="s">
        <v>10587</v>
      </c>
      <c r="C7991" s="16" t="s">
        <v>10588</v>
      </c>
      <c r="D7991" s="4">
        <v>42796</v>
      </c>
      <c r="E7991" s="23">
        <v>2017</v>
      </c>
      <c r="F7991" s="19">
        <v>6</v>
      </c>
      <c r="G7991" s="19">
        <f>IF(Movies[[#This Row],[rating]]=0,"",Movies[[#This Row],[rating]])</f>
        <v>6</v>
      </c>
      <c r="H7991" s="19" t="str">
        <f>IF(Movies[[#This Row],[rating]]=0,"No Rating","Rated")</f>
        <v>Rated</v>
      </c>
      <c r="I7991" s="16" t="s">
        <v>30</v>
      </c>
      <c r="J7991" s="29" t="s">
        <v>774</v>
      </c>
      <c r="K7991" s="19">
        <v>6.8540000000000001</v>
      </c>
      <c r="L7991" s="26">
        <v>2</v>
      </c>
    </row>
    <row r="7992" spans="1:12" x14ac:dyDescent="0.3">
      <c r="A7992" s="14">
        <v>439155</v>
      </c>
      <c r="B7992" s="16" t="s">
        <v>10589</v>
      </c>
      <c r="C7992" s="16" t="s">
        <v>108</v>
      </c>
      <c r="D7992" s="4">
        <v>42837</v>
      </c>
      <c r="E7992" s="23">
        <v>2017</v>
      </c>
      <c r="F7992" s="19">
        <v>5.6959999999999997</v>
      </c>
      <c r="G7992" s="19">
        <f>IF(Movies[[#This Row],[rating]]=0,"",Movies[[#This Row],[rating]])</f>
        <v>5.6959999999999997</v>
      </c>
      <c r="H7992" s="19" t="str">
        <f>IF(Movies[[#This Row],[rating]]=0,"No Rating","Rated")</f>
        <v>Rated</v>
      </c>
      <c r="I7992" s="16" t="s">
        <v>713</v>
      </c>
      <c r="J7992" s="29" t="s">
        <v>110</v>
      </c>
      <c r="K7992" s="19">
        <v>6.8490000000000002</v>
      </c>
      <c r="L7992" s="26">
        <v>84</v>
      </c>
    </row>
    <row r="7993" spans="1:12" x14ac:dyDescent="0.3">
      <c r="A7993" s="14">
        <v>459965</v>
      </c>
      <c r="B7993" s="16" t="s">
        <v>10590</v>
      </c>
      <c r="C7993" s="16" t="s">
        <v>108</v>
      </c>
      <c r="D7993" s="4">
        <v>42977</v>
      </c>
      <c r="E7993" s="23">
        <v>2017</v>
      </c>
      <c r="F7993" s="19">
        <v>5.5940000000000003</v>
      </c>
      <c r="G7993" s="19">
        <f>IF(Movies[[#This Row],[rating]]=0,"",Movies[[#This Row],[rating]])</f>
        <v>5.5940000000000003</v>
      </c>
      <c r="H7993" s="19" t="str">
        <f>IF(Movies[[#This Row],[rating]]=0,"No Rating","Rated")</f>
        <v>Rated</v>
      </c>
      <c r="I7993" s="16" t="s">
        <v>713</v>
      </c>
      <c r="J7993" s="29" t="s">
        <v>110</v>
      </c>
      <c r="K7993" s="19">
        <v>6.835</v>
      </c>
      <c r="L7993" s="26">
        <v>64</v>
      </c>
    </row>
    <row r="7994" spans="1:12" x14ac:dyDescent="0.3">
      <c r="A7994" s="14">
        <v>464331</v>
      </c>
      <c r="B7994" s="16" t="s">
        <v>10591</v>
      </c>
      <c r="C7994" s="16" t="s">
        <v>432</v>
      </c>
      <c r="D7994" s="4">
        <v>42923</v>
      </c>
      <c r="E7994" s="23">
        <v>2017</v>
      </c>
      <c r="F7994" s="19">
        <v>5.6</v>
      </c>
      <c r="G7994" s="19">
        <f>IF(Movies[[#This Row],[rating]]=0,"",Movies[[#This Row],[rating]])</f>
        <v>5.6</v>
      </c>
      <c r="H7994" s="19" t="str">
        <f>IF(Movies[[#This Row],[rating]]=0,"No Rating","Rated")</f>
        <v>Rated</v>
      </c>
      <c r="I7994" s="16" t="s">
        <v>438</v>
      </c>
      <c r="J7994" s="29" t="s">
        <v>12</v>
      </c>
      <c r="K7994" s="19">
        <v>6.8339999999999996</v>
      </c>
      <c r="L7994" s="26">
        <v>71</v>
      </c>
    </row>
    <row r="7995" spans="1:12" x14ac:dyDescent="0.3">
      <c r="A7995" s="14">
        <v>326382</v>
      </c>
      <c r="B7995" s="16" t="s">
        <v>10592</v>
      </c>
      <c r="C7995" s="16" t="s">
        <v>10593</v>
      </c>
      <c r="D7995" s="4">
        <v>43006</v>
      </c>
      <c r="E7995" s="23">
        <v>2017</v>
      </c>
      <c r="F7995" s="19">
        <v>6.625</v>
      </c>
      <c r="G7995" s="19">
        <f>IF(Movies[[#This Row],[rating]]=0,"",Movies[[#This Row],[rating]])</f>
        <v>6.625</v>
      </c>
      <c r="H7995" s="19" t="str">
        <f>IF(Movies[[#This Row],[rating]]=0,"No Rating","Rated")</f>
        <v>Rated</v>
      </c>
      <c r="I7995" s="16" t="s">
        <v>189</v>
      </c>
      <c r="J7995" s="29" t="s">
        <v>34</v>
      </c>
      <c r="K7995" s="19">
        <v>6.8310000000000004</v>
      </c>
      <c r="L7995" s="26">
        <v>152</v>
      </c>
    </row>
    <row r="7996" spans="1:12" x14ac:dyDescent="0.3">
      <c r="A7996" s="14">
        <v>427337</v>
      </c>
      <c r="B7996" s="16" t="s">
        <v>10594</v>
      </c>
      <c r="C7996" s="16" t="s">
        <v>750</v>
      </c>
      <c r="D7996" s="4">
        <v>42790</v>
      </c>
      <c r="E7996" s="23">
        <v>2017</v>
      </c>
      <c r="F7996" s="19">
        <v>5.7629999999999999</v>
      </c>
      <c r="G7996" s="19">
        <f>IF(Movies[[#This Row],[rating]]=0,"",Movies[[#This Row],[rating]])</f>
        <v>5.7629999999999999</v>
      </c>
      <c r="H7996" s="19" t="str">
        <f>IF(Movies[[#This Row],[rating]]=0,"No Rating","Rated")</f>
        <v>Rated</v>
      </c>
      <c r="I7996" s="16" t="s">
        <v>1005</v>
      </c>
      <c r="J7996" s="29" t="s">
        <v>553</v>
      </c>
      <c r="K7996" s="19">
        <v>6.8140000000000001</v>
      </c>
      <c r="L7996" s="26">
        <v>19</v>
      </c>
    </row>
    <row r="7997" spans="1:12" x14ac:dyDescent="0.3">
      <c r="A7997" s="14">
        <v>441875</v>
      </c>
      <c r="B7997" s="16" t="s">
        <v>10595</v>
      </c>
      <c r="C7997" s="16" t="s">
        <v>595</v>
      </c>
      <c r="D7997" s="4">
        <v>42958</v>
      </c>
      <c r="E7997" s="23">
        <v>2017</v>
      </c>
      <c r="F7997" s="19">
        <v>6.8</v>
      </c>
      <c r="G7997" s="19">
        <f>IF(Movies[[#This Row],[rating]]=0,"",Movies[[#This Row],[rating]])</f>
        <v>6.8</v>
      </c>
      <c r="H7997" s="19" t="str">
        <f>IF(Movies[[#This Row],[rating]]=0,"No Rating","Rated")</f>
        <v>Rated</v>
      </c>
      <c r="I7997" s="16" t="s">
        <v>197</v>
      </c>
      <c r="J7997" s="29" t="s">
        <v>142</v>
      </c>
      <c r="K7997" s="19">
        <v>6.8109999999999999</v>
      </c>
      <c r="L7997" s="26">
        <v>192</v>
      </c>
    </row>
    <row r="7998" spans="1:12" x14ac:dyDescent="0.3">
      <c r="A7998" s="14">
        <v>525875</v>
      </c>
      <c r="B7998" s="16" t="s">
        <v>10596</v>
      </c>
      <c r="C7998" s="16" t="s">
        <v>416</v>
      </c>
      <c r="D7998" s="4">
        <v>42826</v>
      </c>
      <c r="E7998" s="23">
        <v>2017</v>
      </c>
      <c r="F7998" s="19">
        <v>6.4</v>
      </c>
      <c r="G7998" s="19">
        <f>IF(Movies[[#This Row],[rating]]=0,"",Movies[[#This Row],[rating]])</f>
        <v>6.4</v>
      </c>
      <c r="H7998" s="19" t="str">
        <f>IF(Movies[[#This Row],[rating]]=0,"No Rating","Rated")</f>
        <v>Rated</v>
      </c>
      <c r="I7998" s="16" t="s">
        <v>329</v>
      </c>
      <c r="J7998" s="29" t="s">
        <v>12</v>
      </c>
      <c r="K7998" s="19">
        <v>6.8090000000000002</v>
      </c>
      <c r="L7998" s="26">
        <v>16</v>
      </c>
    </row>
    <row r="7999" spans="1:12" x14ac:dyDescent="0.3">
      <c r="A7999" s="14">
        <v>448763</v>
      </c>
      <c r="B7999" s="16" t="s">
        <v>10597</v>
      </c>
      <c r="C7999" s="16" t="s">
        <v>84</v>
      </c>
      <c r="D7999" s="4">
        <v>42887</v>
      </c>
      <c r="E7999" s="23">
        <v>2017</v>
      </c>
      <c r="F7999" s="19">
        <v>6.7</v>
      </c>
      <c r="G7999" s="19">
        <f>IF(Movies[[#This Row],[rating]]=0,"",Movies[[#This Row],[rating]])</f>
        <v>6.7</v>
      </c>
      <c r="H7999" s="19" t="str">
        <f>IF(Movies[[#This Row],[rating]]=0,"No Rating","Rated")</f>
        <v>Rated</v>
      </c>
      <c r="I7999" s="16" t="s">
        <v>161</v>
      </c>
      <c r="J7999" s="29" t="s">
        <v>86</v>
      </c>
      <c r="K7999" s="19">
        <v>6.8090000000000002</v>
      </c>
      <c r="L7999" s="26">
        <v>125</v>
      </c>
    </row>
    <row r="8000" spans="1:12" x14ac:dyDescent="0.3">
      <c r="A8000" s="14">
        <v>458991</v>
      </c>
      <c r="B8000" s="16" t="s">
        <v>10598</v>
      </c>
      <c r="C8000" s="16" t="s">
        <v>10</v>
      </c>
      <c r="D8000" s="4">
        <v>43028</v>
      </c>
      <c r="E8000" s="23">
        <v>2017</v>
      </c>
      <c r="F8000" s="19">
        <v>7.2089999999999996</v>
      </c>
      <c r="G8000" s="19">
        <f>IF(Movies[[#This Row],[rating]]=0,"",Movies[[#This Row],[rating]])</f>
        <v>7.2089999999999996</v>
      </c>
      <c r="H8000" s="19" t="str">
        <f>IF(Movies[[#This Row],[rating]]=0,"No Rating","Rated")</f>
        <v>Rated</v>
      </c>
      <c r="I8000" s="16" t="s">
        <v>329</v>
      </c>
      <c r="J8000" s="29" t="s">
        <v>12</v>
      </c>
      <c r="K8000" s="19">
        <v>6.8079999999999998</v>
      </c>
      <c r="L8000" s="26">
        <v>55</v>
      </c>
    </row>
    <row r="8001" spans="1:12" x14ac:dyDescent="0.3">
      <c r="A8001" s="14">
        <v>450875</v>
      </c>
      <c r="B8001" s="16" t="s">
        <v>10599</v>
      </c>
      <c r="C8001" s="16" t="s">
        <v>10</v>
      </c>
      <c r="D8001" s="4">
        <v>42853</v>
      </c>
      <c r="E8001" s="23">
        <v>2017</v>
      </c>
      <c r="F8001" s="19">
        <v>7.7</v>
      </c>
      <c r="G8001" s="19">
        <f>IF(Movies[[#This Row],[rating]]=0,"",Movies[[#This Row],[rating]])</f>
        <v>7.7</v>
      </c>
      <c r="H8001" s="19" t="str">
        <f>IF(Movies[[#This Row],[rating]]=0,"No Rating","Rated")</f>
        <v>Rated</v>
      </c>
      <c r="I8001" s="16" t="s">
        <v>1348</v>
      </c>
      <c r="J8001" s="29" t="s">
        <v>12</v>
      </c>
      <c r="K8001" s="19">
        <v>6.8070000000000004</v>
      </c>
      <c r="L8001" s="26">
        <v>122</v>
      </c>
    </row>
    <row r="8002" spans="1:12" x14ac:dyDescent="0.3">
      <c r="A8002" s="14">
        <v>299536</v>
      </c>
      <c r="B8002" s="16" t="s">
        <v>10600</v>
      </c>
      <c r="C8002" s="16" t="s">
        <v>10</v>
      </c>
      <c r="D8002" s="4">
        <v>43215</v>
      </c>
      <c r="E8002" s="23">
        <v>2018</v>
      </c>
      <c r="F8002" s="19">
        <v>8.1999999999999993</v>
      </c>
      <c r="G8002" s="19">
        <f>IF(Movies[[#This Row],[rating]]=0,"",Movies[[#This Row],[rating]])</f>
        <v>8.1999999999999993</v>
      </c>
      <c r="H8002" s="19" t="str">
        <f>IF(Movies[[#This Row],[rating]]=0,"No Rating","Rated")</f>
        <v>Rated</v>
      </c>
      <c r="I8002" s="16" t="s">
        <v>28</v>
      </c>
      <c r="J8002" s="29" t="s">
        <v>12</v>
      </c>
      <c r="K8002" s="19">
        <v>285.584</v>
      </c>
      <c r="L8002" s="26">
        <v>30231</v>
      </c>
    </row>
    <row r="8003" spans="1:12" x14ac:dyDescent="0.3">
      <c r="A8003" s="14">
        <v>564140</v>
      </c>
      <c r="B8003" s="16" t="s">
        <v>10601</v>
      </c>
      <c r="C8003" s="16" t="s">
        <v>10602</v>
      </c>
      <c r="D8003" s="4">
        <v>43425</v>
      </c>
      <c r="E8003" s="23">
        <v>2018</v>
      </c>
      <c r="F8003" s="19">
        <v>6.6</v>
      </c>
      <c r="G8003" s="19">
        <f>IF(Movies[[#This Row],[rating]]=0,"",Movies[[#This Row],[rating]])</f>
        <v>6.6</v>
      </c>
      <c r="H8003" s="19" t="str">
        <f>IF(Movies[[#This Row],[rating]]=0,"No Rating","Rated")</f>
        <v>Rated</v>
      </c>
      <c r="I8003" s="16" t="s">
        <v>30</v>
      </c>
      <c r="J8003" s="29" t="s">
        <v>286</v>
      </c>
      <c r="K8003" s="19">
        <v>177.48400000000001</v>
      </c>
      <c r="L8003" s="26">
        <v>79</v>
      </c>
    </row>
    <row r="8004" spans="1:12" x14ac:dyDescent="0.3">
      <c r="A8004" s="14">
        <v>335983</v>
      </c>
      <c r="B8004" s="16" t="s">
        <v>10603</v>
      </c>
      <c r="C8004" s="16" t="s">
        <v>936</v>
      </c>
      <c r="D8004" s="4">
        <v>43371</v>
      </c>
      <c r="E8004" s="23">
        <v>2018</v>
      </c>
      <c r="F8004" s="19">
        <v>6.8289999999999997</v>
      </c>
      <c r="G8004" s="19">
        <f>IF(Movies[[#This Row],[rating]]=0,"",Movies[[#This Row],[rating]])</f>
        <v>6.8289999999999997</v>
      </c>
      <c r="H8004" s="19" t="str">
        <f>IF(Movies[[#This Row],[rating]]=0,"No Rating","Rated")</f>
        <v>Rated</v>
      </c>
      <c r="I8004" s="16" t="s">
        <v>591</v>
      </c>
      <c r="J8004" s="29" t="s">
        <v>12</v>
      </c>
      <c r="K8004" s="19">
        <v>129.05099999999999</v>
      </c>
      <c r="L8004" s="26">
        <v>16383</v>
      </c>
    </row>
    <row r="8005" spans="1:12" x14ac:dyDescent="0.3">
      <c r="A8005" s="14">
        <v>324857</v>
      </c>
      <c r="B8005" s="16" t="s">
        <v>10604</v>
      </c>
      <c r="C8005" s="16" t="s">
        <v>10</v>
      </c>
      <c r="D8005" s="4">
        <v>43440</v>
      </c>
      <c r="E8005" s="23">
        <v>2018</v>
      </c>
      <c r="F8005" s="19">
        <v>8.3970000000000002</v>
      </c>
      <c r="G8005" s="19">
        <f>IF(Movies[[#This Row],[rating]]=0,"",Movies[[#This Row],[rating]])</f>
        <v>8.3970000000000002</v>
      </c>
      <c r="H8005" s="19" t="str">
        <f>IF(Movies[[#This Row],[rating]]=0,"No Rating","Rated")</f>
        <v>Rated</v>
      </c>
      <c r="I8005" s="16" t="s">
        <v>10605</v>
      </c>
      <c r="J8005" s="29" t="s">
        <v>12</v>
      </c>
      <c r="K8005" s="19">
        <v>127.259</v>
      </c>
      <c r="L8005" s="26">
        <v>15936</v>
      </c>
    </row>
    <row r="8006" spans="1:12" x14ac:dyDescent="0.3">
      <c r="A8006" s="14">
        <v>337167</v>
      </c>
      <c r="B8006" s="16" t="s">
        <v>10606</v>
      </c>
      <c r="C8006" s="16" t="s">
        <v>10</v>
      </c>
      <c r="D8006" s="4">
        <v>43117</v>
      </c>
      <c r="E8006" s="23">
        <v>2018</v>
      </c>
      <c r="F8006" s="19">
        <v>6.7</v>
      </c>
      <c r="G8006" s="19">
        <f>IF(Movies[[#This Row],[rating]]=0,"",Movies[[#This Row],[rating]])</f>
        <v>6.7</v>
      </c>
      <c r="H8006" s="19" t="str">
        <f>IF(Movies[[#This Row],[rating]]=0,"No Rating","Rated")</f>
        <v>Rated</v>
      </c>
      <c r="I8006" s="16" t="s">
        <v>33</v>
      </c>
      <c r="J8006" s="29" t="s">
        <v>12</v>
      </c>
      <c r="K8006" s="19">
        <v>113.65300000000001</v>
      </c>
      <c r="L8006" s="26">
        <v>8055</v>
      </c>
    </row>
    <row r="8007" spans="1:12" x14ac:dyDescent="0.3">
      <c r="A8007" s="14">
        <v>351286</v>
      </c>
      <c r="B8007" s="16" t="s">
        <v>10607</v>
      </c>
      <c r="C8007" s="16" t="s">
        <v>10</v>
      </c>
      <c r="D8007" s="4">
        <v>43257</v>
      </c>
      <c r="E8007" s="23">
        <v>2018</v>
      </c>
      <c r="F8007" s="19">
        <v>6.54</v>
      </c>
      <c r="G8007" s="19">
        <f>IF(Movies[[#This Row],[rating]]=0,"",Movies[[#This Row],[rating]])</f>
        <v>6.54</v>
      </c>
      <c r="H8007" s="19" t="str">
        <f>IF(Movies[[#This Row],[rating]]=0,"No Rating","Rated")</f>
        <v>Rated</v>
      </c>
      <c r="I8007" s="16" t="s">
        <v>6890</v>
      </c>
      <c r="J8007" s="29" t="s">
        <v>12</v>
      </c>
      <c r="K8007" s="19">
        <v>112.467</v>
      </c>
      <c r="L8007" s="26">
        <v>11937</v>
      </c>
    </row>
    <row r="8008" spans="1:12" x14ac:dyDescent="0.3">
      <c r="A8008" s="14">
        <v>333339</v>
      </c>
      <c r="B8008" s="16" t="s">
        <v>10608</v>
      </c>
      <c r="C8008" s="16" t="s">
        <v>10</v>
      </c>
      <c r="D8008" s="4">
        <v>43187</v>
      </c>
      <c r="E8008" s="23">
        <v>2018</v>
      </c>
      <c r="F8008" s="19">
        <v>7.5910000000000002</v>
      </c>
      <c r="G8008" s="19">
        <f>IF(Movies[[#This Row],[rating]]=0,"",Movies[[#This Row],[rating]])</f>
        <v>7.5910000000000002</v>
      </c>
      <c r="H8008" s="19" t="str">
        <f>IF(Movies[[#This Row],[rating]]=0,"No Rating","Rated")</f>
        <v>Rated</v>
      </c>
      <c r="I8008" s="16" t="s">
        <v>28</v>
      </c>
      <c r="J8008" s="29" t="s">
        <v>12</v>
      </c>
      <c r="K8008" s="19">
        <v>110.48099999999999</v>
      </c>
      <c r="L8008" s="26">
        <v>15835</v>
      </c>
    </row>
    <row r="8009" spans="1:12" x14ac:dyDescent="0.3">
      <c r="A8009" s="14">
        <v>284054</v>
      </c>
      <c r="B8009" s="16" t="s">
        <v>10609</v>
      </c>
      <c r="C8009" s="16" t="s">
        <v>10</v>
      </c>
      <c r="D8009" s="4">
        <v>43144</v>
      </c>
      <c r="E8009" s="23">
        <v>2018</v>
      </c>
      <c r="F8009" s="19">
        <v>7.375</v>
      </c>
      <c r="G8009" s="19">
        <f>IF(Movies[[#This Row],[rating]]=0,"",Movies[[#This Row],[rating]])</f>
        <v>7.375</v>
      </c>
      <c r="H8009" s="19" t="str">
        <f>IF(Movies[[#This Row],[rating]]=0,"No Rating","Rated")</f>
        <v>Rated</v>
      </c>
      <c r="I8009" s="16" t="s">
        <v>638</v>
      </c>
      <c r="J8009" s="29" t="s">
        <v>12</v>
      </c>
      <c r="K8009" s="19">
        <v>95.546999999999997</v>
      </c>
      <c r="L8009" s="26">
        <v>22404</v>
      </c>
    </row>
    <row r="8010" spans="1:12" x14ac:dyDescent="0.3">
      <c r="A8010" s="14">
        <v>449443</v>
      </c>
      <c r="B8010" s="16" t="s">
        <v>10610</v>
      </c>
      <c r="C8010" s="16" t="s">
        <v>10</v>
      </c>
      <c r="D8010" s="4">
        <v>43118</v>
      </c>
      <c r="E8010" s="23">
        <v>2018</v>
      </c>
      <c r="F8010" s="19">
        <v>6.8330000000000002</v>
      </c>
      <c r="G8010" s="19">
        <f>IF(Movies[[#This Row],[rating]]=0,"",Movies[[#This Row],[rating]])</f>
        <v>6.8330000000000002</v>
      </c>
      <c r="H8010" s="19" t="str">
        <f>IF(Movies[[#This Row],[rating]]=0,"No Rating","Rated")</f>
        <v>Rated</v>
      </c>
      <c r="I8010" s="16" t="s">
        <v>1978</v>
      </c>
      <c r="J8010" s="29" t="s">
        <v>12</v>
      </c>
      <c r="K8010" s="19">
        <v>94.664000000000001</v>
      </c>
      <c r="L8010" s="26">
        <v>3005</v>
      </c>
    </row>
    <row r="8011" spans="1:12" x14ac:dyDescent="0.3">
      <c r="A8011" s="14">
        <v>505292</v>
      </c>
      <c r="B8011" s="16" t="s">
        <v>10611</v>
      </c>
      <c r="C8011" s="16" t="s">
        <v>94</v>
      </c>
      <c r="D8011" s="4">
        <v>43174</v>
      </c>
      <c r="E8011" s="23">
        <v>2018</v>
      </c>
      <c r="F8011" s="19">
        <v>8.1999999999999993</v>
      </c>
      <c r="G8011" s="19">
        <f>IF(Movies[[#This Row],[rating]]=0,"",Movies[[#This Row],[rating]])</f>
        <v>8.1999999999999993</v>
      </c>
      <c r="H8011" s="19" t="str">
        <f>IF(Movies[[#This Row],[rating]]=0,"No Rating","Rated")</f>
        <v>Rated</v>
      </c>
      <c r="I8011" s="16" t="s">
        <v>886</v>
      </c>
      <c r="J8011" s="29" t="s">
        <v>96</v>
      </c>
      <c r="K8011" s="19">
        <v>87.685000000000002</v>
      </c>
      <c r="L8011" s="26">
        <v>4</v>
      </c>
    </row>
    <row r="8012" spans="1:12" x14ac:dyDescent="0.3">
      <c r="A8012" s="14">
        <v>493922</v>
      </c>
      <c r="B8012" s="16" t="s">
        <v>10612</v>
      </c>
      <c r="C8012" s="16" t="s">
        <v>10</v>
      </c>
      <c r="D8012" s="4">
        <v>43258</v>
      </c>
      <c r="E8012" s="23">
        <v>2018</v>
      </c>
      <c r="F8012" s="19">
        <v>7.2919999999999998</v>
      </c>
      <c r="G8012" s="19">
        <f>IF(Movies[[#This Row],[rating]]=0,"",Movies[[#This Row],[rating]])</f>
        <v>7.2919999999999998</v>
      </c>
      <c r="H8012" s="19" t="str">
        <f>IF(Movies[[#This Row],[rating]]=0,"No Rating","Rated")</f>
        <v>Rated</v>
      </c>
      <c r="I8012" s="16" t="s">
        <v>183</v>
      </c>
      <c r="J8012" s="29" t="s">
        <v>12</v>
      </c>
      <c r="K8012" s="19">
        <v>85.093000000000004</v>
      </c>
      <c r="L8012" s="26">
        <v>7819</v>
      </c>
    </row>
    <row r="8013" spans="1:12" x14ac:dyDescent="0.3">
      <c r="A8013" s="14">
        <v>447332</v>
      </c>
      <c r="B8013" s="16" t="s">
        <v>10613</v>
      </c>
      <c r="C8013" s="16" t="s">
        <v>10</v>
      </c>
      <c r="D8013" s="4">
        <v>43193</v>
      </c>
      <c r="E8013" s="23">
        <v>2018</v>
      </c>
      <c r="F8013" s="19">
        <v>7.399</v>
      </c>
      <c r="G8013" s="19">
        <f>IF(Movies[[#This Row],[rating]]=0,"",Movies[[#This Row],[rating]])</f>
        <v>7.399</v>
      </c>
      <c r="H8013" s="19" t="str">
        <f>IF(Movies[[#This Row],[rating]]=0,"No Rating","Rated")</f>
        <v>Rated</v>
      </c>
      <c r="I8013" s="16" t="s">
        <v>9765</v>
      </c>
      <c r="J8013" s="29" t="s">
        <v>12</v>
      </c>
      <c r="K8013" s="19">
        <v>77.203999999999994</v>
      </c>
      <c r="L8013" s="26">
        <v>14400</v>
      </c>
    </row>
    <row r="8014" spans="1:12" x14ac:dyDescent="0.3">
      <c r="A8014" s="14">
        <v>353081</v>
      </c>
      <c r="B8014" s="16" t="s">
        <v>10614</v>
      </c>
      <c r="C8014" s="16" t="s">
        <v>10</v>
      </c>
      <c r="D8014" s="4">
        <v>43294</v>
      </c>
      <c r="E8014" s="23">
        <v>2018</v>
      </c>
      <c r="F8014" s="19">
        <v>7.4290000000000003</v>
      </c>
      <c r="G8014" s="19">
        <f>IF(Movies[[#This Row],[rating]]=0,"",Movies[[#This Row],[rating]])</f>
        <v>7.4290000000000003</v>
      </c>
      <c r="H8014" s="19" t="str">
        <f>IF(Movies[[#This Row],[rating]]=0,"No Rating","Rated")</f>
        <v>Rated</v>
      </c>
      <c r="I8014" s="16" t="s">
        <v>423</v>
      </c>
      <c r="J8014" s="29" t="s">
        <v>12</v>
      </c>
      <c r="K8014" s="19">
        <v>74.575000000000003</v>
      </c>
      <c r="L8014" s="26">
        <v>8361</v>
      </c>
    </row>
    <row r="8015" spans="1:12" x14ac:dyDescent="0.3">
      <c r="A8015" s="14">
        <v>345940</v>
      </c>
      <c r="B8015" s="16" t="s">
        <v>10615</v>
      </c>
      <c r="C8015" s="16" t="s">
        <v>936</v>
      </c>
      <c r="D8015" s="4">
        <v>43321</v>
      </c>
      <c r="E8015" s="23">
        <v>2018</v>
      </c>
      <c r="F8015" s="19">
        <v>6.2510000000000003</v>
      </c>
      <c r="G8015" s="19">
        <f>IF(Movies[[#This Row],[rating]]=0,"",Movies[[#This Row],[rating]])</f>
        <v>6.2510000000000003</v>
      </c>
      <c r="H8015" s="19" t="str">
        <f>IF(Movies[[#This Row],[rating]]=0,"No Rating","Rated")</f>
        <v>Rated</v>
      </c>
      <c r="I8015" s="16" t="s">
        <v>5130</v>
      </c>
      <c r="J8015" s="29" t="s">
        <v>12</v>
      </c>
      <c r="K8015" s="19">
        <v>73.245000000000005</v>
      </c>
      <c r="L8015" s="26">
        <v>7730</v>
      </c>
    </row>
    <row r="8016" spans="1:12" x14ac:dyDescent="0.3">
      <c r="A8016" s="14">
        <v>400535</v>
      </c>
      <c r="B8016" s="16" t="s">
        <v>10616</v>
      </c>
      <c r="C8016" s="16" t="s">
        <v>2088</v>
      </c>
      <c r="D8016" s="4">
        <v>43278</v>
      </c>
      <c r="E8016" s="23">
        <v>2018</v>
      </c>
      <c r="F8016" s="19">
        <v>6.9</v>
      </c>
      <c r="G8016" s="19">
        <f>IF(Movies[[#This Row],[rating]]=0,"",Movies[[#This Row],[rating]])</f>
        <v>6.9</v>
      </c>
      <c r="H8016" s="19" t="str">
        <f>IF(Movies[[#This Row],[rating]]=0,"No Rating","Rated")</f>
        <v>Rated</v>
      </c>
      <c r="I8016" s="16" t="s">
        <v>78</v>
      </c>
      <c r="J8016" s="29" t="s">
        <v>12</v>
      </c>
      <c r="K8016" s="19">
        <v>73.064999999999998</v>
      </c>
      <c r="L8016" s="26">
        <v>3653</v>
      </c>
    </row>
    <row r="8017" spans="1:12" x14ac:dyDescent="0.3">
      <c r="A8017" s="14">
        <v>360920</v>
      </c>
      <c r="B8017" s="16" t="s">
        <v>10617</v>
      </c>
      <c r="C8017" s="16" t="s">
        <v>10</v>
      </c>
      <c r="D8017" s="4">
        <v>43412</v>
      </c>
      <c r="E8017" s="23">
        <v>2018</v>
      </c>
      <c r="F8017" s="19">
        <v>6.9</v>
      </c>
      <c r="G8017" s="19">
        <f>IF(Movies[[#This Row],[rating]]=0,"",Movies[[#This Row],[rating]])</f>
        <v>6.9</v>
      </c>
      <c r="H8017" s="19" t="str">
        <f>IF(Movies[[#This Row],[rating]]=0,"No Rating","Rated")</f>
        <v>Rated</v>
      </c>
      <c r="I8017" s="16" t="s">
        <v>10618</v>
      </c>
      <c r="J8017" s="29" t="s">
        <v>12</v>
      </c>
      <c r="K8017" s="19">
        <v>72.944000000000003</v>
      </c>
      <c r="L8017" s="26">
        <v>4121</v>
      </c>
    </row>
    <row r="8018" spans="1:12" x14ac:dyDescent="0.3">
      <c r="A8018" s="14">
        <v>490132</v>
      </c>
      <c r="B8018" s="16" t="s">
        <v>10619</v>
      </c>
      <c r="C8018" s="16" t="s">
        <v>10</v>
      </c>
      <c r="D8018" s="4">
        <v>43420</v>
      </c>
      <c r="E8018" s="23">
        <v>2018</v>
      </c>
      <c r="F8018" s="19">
        <v>8.2360000000000007</v>
      </c>
      <c r="G8018" s="19">
        <f>IF(Movies[[#This Row],[rating]]=0,"",Movies[[#This Row],[rating]])</f>
        <v>8.2360000000000007</v>
      </c>
      <c r="H8018" s="19" t="str">
        <f>IF(Movies[[#This Row],[rating]]=0,"No Rating","Rated")</f>
        <v>Rated</v>
      </c>
      <c r="I8018" s="16" t="s">
        <v>189</v>
      </c>
      <c r="J8018" s="29" t="s">
        <v>12</v>
      </c>
      <c r="K8018" s="19">
        <v>72.736999999999995</v>
      </c>
      <c r="L8018" s="26">
        <v>11840</v>
      </c>
    </row>
    <row r="8019" spans="1:12" x14ac:dyDescent="0.3">
      <c r="A8019" s="14">
        <v>439079</v>
      </c>
      <c r="B8019" s="16" t="s">
        <v>5407</v>
      </c>
      <c r="C8019" s="16" t="s">
        <v>10</v>
      </c>
      <c r="D8019" s="4">
        <v>43348</v>
      </c>
      <c r="E8019" s="23">
        <v>2018</v>
      </c>
      <c r="F8019" s="19">
        <v>5.8920000000000003</v>
      </c>
      <c r="G8019" s="19">
        <f>IF(Movies[[#This Row],[rating]]=0,"",Movies[[#This Row],[rating]])</f>
        <v>5.8920000000000003</v>
      </c>
      <c r="H8019" s="19" t="str">
        <f>IF(Movies[[#This Row],[rating]]=0,"No Rating","Rated")</f>
        <v>Rated</v>
      </c>
      <c r="I8019" s="16" t="s">
        <v>468</v>
      </c>
      <c r="J8019" s="29" t="s">
        <v>12</v>
      </c>
      <c r="K8019" s="19">
        <v>72.536000000000001</v>
      </c>
      <c r="L8019" s="26">
        <v>6740</v>
      </c>
    </row>
    <row r="8020" spans="1:12" x14ac:dyDescent="0.3">
      <c r="A8020" s="14">
        <v>383498</v>
      </c>
      <c r="B8020" s="16" t="s">
        <v>10620</v>
      </c>
      <c r="C8020" s="16" t="s">
        <v>10</v>
      </c>
      <c r="D8020" s="4">
        <v>43230</v>
      </c>
      <c r="E8020" s="23">
        <v>2018</v>
      </c>
      <c r="F8020" s="19">
        <v>7.4889999999999999</v>
      </c>
      <c r="G8020" s="19">
        <f>IF(Movies[[#This Row],[rating]]=0,"",Movies[[#This Row],[rating]])</f>
        <v>7.4889999999999999</v>
      </c>
      <c r="H8020" s="19" t="str">
        <f>IF(Movies[[#This Row],[rating]]=0,"No Rating","Rated")</f>
        <v>Rated</v>
      </c>
      <c r="I8020" s="16" t="s">
        <v>619</v>
      </c>
      <c r="J8020" s="29" t="s">
        <v>12</v>
      </c>
      <c r="K8020" s="19">
        <v>70.983999999999995</v>
      </c>
      <c r="L8020" s="26">
        <v>18205</v>
      </c>
    </row>
    <row r="8021" spans="1:12" x14ac:dyDescent="0.3">
      <c r="A8021" s="14">
        <v>480530</v>
      </c>
      <c r="B8021" s="16" t="s">
        <v>10621</v>
      </c>
      <c r="C8021" s="16" t="s">
        <v>10</v>
      </c>
      <c r="D8021" s="4">
        <v>43425</v>
      </c>
      <c r="E8021" s="23">
        <v>2018</v>
      </c>
      <c r="F8021" s="19">
        <v>7</v>
      </c>
      <c r="G8021" s="19">
        <f>IF(Movies[[#This Row],[rating]]=0,"",Movies[[#This Row],[rating]])</f>
        <v>7</v>
      </c>
      <c r="H8021" s="19" t="str">
        <f>IF(Movies[[#This Row],[rating]]=0,"No Rating","Rated")</f>
        <v>Rated</v>
      </c>
      <c r="I8021" s="16" t="s">
        <v>822</v>
      </c>
      <c r="J8021" s="29" t="s">
        <v>12</v>
      </c>
      <c r="K8021" s="19">
        <v>70.010999999999996</v>
      </c>
      <c r="L8021" s="26">
        <v>5467</v>
      </c>
    </row>
    <row r="8022" spans="1:12" x14ac:dyDescent="0.3">
      <c r="A8022" s="14">
        <v>260513</v>
      </c>
      <c r="B8022" s="16" t="s">
        <v>10622</v>
      </c>
      <c r="C8022" s="16" t="s">
        <v>10</v>
      </c>
      <c r="D8022" s="4">
        <v>43265</v>
      </c>
      <c r="E8022" s="23">
        <v>2018</v>
      </c>
      <c r="F8022" s="19">
        <v>7.5</v>
      </c>
      <c r="G8022" s="19">
        <f>IF(Movies[[#This Row],[rating]]=0,"",Movies[[#This Row],[rating]])</f>
        <v>7.5</v>
      </c>
      <c r="H8022" s="19" t="str">
        <f>IF(Movies[[#This Row],[rating]]=0,"No Rating","Rated")</f>
        <v>Rated</v>
      </c>
      <c r="I8022" s="16" t="s">
        <v>577</v>
      </c>
      <c r="J8022" s="29" t="s">
        <v>12</v>
      </c>
      <c r="K8022" s="19">
        <v>64.537999999999997</v>
      </c>
      <c r="L8022" s="26">
        <v>12977</v>
      </c>
    </row>
    <row r="8023" spans="1:12" x14ac:dyDescent="0.3">
      <c r="A8023" s="14">
        <v>420634</v>
      </c>
      <c r="B8023" s="16" t="s">
        <v>1748</v>
      </c>
      <c r="C8023" s="16" t="s">
        <v>10</v>
      </c>
      <c r="D8023" s="4">
        <v>43125</v>
      </c>
      <c r="E8023" s="23">
        <v>2018</v>
      </c>
      <c r="F8023" s="19">
        <v>6.3540000000000001</v>
      </c>
      <c r="G8023" s="19">
        <f>IF(Movies[[#This Row],[rating]]=0,"",Movies[[#This Row],[rating]])</f>
        <v>6.3540000000000001</v>
      </c>
      <c r="H8023" s="19" t="str">
        <f>IF(Movies[[#This Row],[rating]]=0,"No Rating","Rated")</f>
        <v>Rated</v>
      </c>
      <c r="I8023" s="16" t="s">
        <v>132</v>
      </c>
      <c r="J8023" s="29" t="s">
        <v>12</v>
      </c>
      <c r="K8023" s="19">
        <v>64.31</v>
      </c>
      <c r="L8023" s="26">
        <v>2622</v>
      </c>
    </row>
    <row r="8024" spans="1:12" x14ac:dyDescent="0.3">
      <c r="A8024" s="14">
        <v>336843</v>
      </c>
      <c r="B8024" s="16" t="s">
        <v>10623</v>
      </c>
      <c r="C8024" s="16" t="s">
        <v>10</v>
      </c>
      <c r="D8024" s="4">
        <v>43110</v>
      </c>
      <c r="E8024" s="23">
        <v>2018</v>
      </c>
      <c r="F8024" s="19">
        <v>7.0940000000000003</v>
      </c>
      <c r="G8024" s="19">
        <f>IF(Movies[[#This Row],[rating]]=0,"",Movies[[#This Row],[rating]])</f>
        <v>7.0940000000000003</v>
      </c>
      <c r="H8024" s="19" t="str">
        <f>IF(Movies[[#This Row],[rating]]=0,"No Rating","Rated")</f>
        <v>Rated</v>
      </c>
      <c r="I8024" s="16" t="s">
        <v>9569</v>
      </c>
      <c r="J8024" s="29" t="s">
        <v>12</v>
      </c>
      <c r="K8024" s="19">
        <v>62.64</v>
      </c>
      <c r="L8024" s="26">
        <v>7891</v>
      </c>
    </row>
    <row r="8025" spans="1:12" x14ac:dyDescent="0.3">
      <c r="A8025" s="14">
        <v>345887</v>
      </c>
      <c r="B8025" s="16" t="s">
        <v>10624</v>
      </c>
      <c r="C8025" s="16" t="s">
        <v>10</v>
      </c>
      <c r="D8025" s="4">
        <v>43300</v>
      </c>
      <c r="E8025" s="23">
        <v>2018</v>
      </c>
      <c r="F8025" s="19">
        <v>6.7679999999999998</v>
      </c>
      <c r="G8025" s="19">
        <f>IF(Movies[[#This Row],[rating]]=0,"",Movies[[#This Row],[rating]])</f>
        <v>6.7679999999999998</v>
      </c>
      <c r="H8025" s="19" t="str">
        <f>IF(Movies[[#This Row],[rating]]=0,"No Rating","Rated")</f>
        <v>Rated</v>
      </c>
      <c r="I8025" s="16" t="s">
        <v>95</v>
      </c>
      <c r="J8025" s="29" t="s">
        <v>12</v>
      </c>
      <c r="K8025" s="19">
        <v>60.65</v>
      </c>
      <c r="L8025" s="26">
        <v>5470</v>
      </c>
    </row>
    <row r="8026" spans="1:12" x14ac:dyDescent="0.3">
      <c r="A8026" s="14">
        <v>466282</v>
      </c>
      <c r="B8026" s="16" t="s">
        <v>10625</v>
      </c>
      <c r="C8026" s="16" t="s">
        <v>10</v>
      </c>
      <c r="D8026" s="4">
        <v>43328</v>
      </c>
      <c r="E8026" s="23">
        <v>2018</v>
      </c>
      <c r="F8026" s="19">
        <v>7.6</v>
      </c>
      <c r="G8026" s="19">
        <f>IF(Movies[[#This Row],[rating]]=0,"",Movies[[#This Row],[rating]])</f>
        <v>7.6</v>
      </c>
      <c r="H8026" s="19" t="str">
        <f>IF(Movies[[#This Row],[rating]]=0,"No Rating","Rated")</f>
        <v>Rated</v>
      </c>
      <c r="I8026" s="16" t="s">
        <v>273</v>
      </c>
      <c r="J8026" s="29" t="s">
        <v>12</v>
      </c>
      <c r="K8026" s="19">
        <v>58.204999999999998</v>
      </c>
      <c r="L8026" s="26">
        <v>8459</v>
      </c>
    </row>
    <row r="8027" spans="1:12" x14ac:dyDescent="0.3">
      <c r="A8027" s="14">
        <v>488143</v>
      </c>
      <c r="B8027" s="16" t="s">
        <v>10626</v>
      </c>
      <c r="C8027" s="16" t="s">
        <v>10</v>
      </c>
      <c r="D8027" s="4">
        <v>43386</v>
      </c>
      <c r="E8027" s="23">
        <v>2018</v>
      </c>
      <c r="F8027" s="19">
        <v>7.8</v>
      </c>
      <c r="G8027" s="19">
        <f>IF(Movies[[#This Row],[rating]]=0,"",Movies[[#This Row],[rating]])</f>
        <v>7.8</v>
      </c>
      <c r="H8027" s="19" t="str">
        <f>IF(Movies[[#This Row],[rating]]=0,"No Rating","Rated")</f>
        <v>Rated</v>
      </c>
      <c r="I8027" s="16" t="s">
        <v>2735</v>
      </c>
      <c r="J8027" s="29" t="s">
        <v>12</v>
      </c>
      <c r="K8027" s="19">
        <v>56.738</v>
      </c>
      <c r="L8027" s="26">
        <v>6</v>
      </c>
    </row>
    <row r="8028" spans="1:12" x14ac:dyDescent="0.3">
      <c r="A8028" s="14">
        <v>500664</v>
      </c>
      <c r="B8028" s="16" t="s">
        <v>10627</v>
      </c>
      <c r="C8028" s="16" t="s">
        <v>236</v>
      </c>
      <c r="D8028" s="4">
        <v>43251</v>
      </c>
      <c r="E8028" s="23">
        <v>2018</v>
      </c>
      <c r="F8028" s="19">
        <v>7.5</v>
      </c>
      <c r="G8028" s="19">
        <f>IF(Movies[[#This Row],[rating]]=0,"",Movies[[#This Row],[rating]])</f>
        <v>7.5</v>
      </c>
      <c r="H8028" s="19" t="str">
        <f>IF(Movies[[#This Row],[rating]]=0,"No Rating","Rated")</f>
        <v>Rated</v>
      </c>
      <c r="I8028" s="16" t="s">
        <v>130</v>
      </c>
      <c r="J8028" s="29" t="s">
        <v>12</v>
      </c>
      <c r="K8028" s="19">
        <v>55.337000000000003</v>
      </c>
      <c r="L8028" s="26">
        <v>4480</v>
      </c>
    </row>
    <row r="8029" spans="1:12" x14ac:dyDescent="0.3">
      <c r="A8029" s="14">
        <v>429415</v>
      </c>
      <c r="B8029" s="16" t="s">
        <v>6050</v>
      </c>
      <c r="C8029" s="16" t="s">
        <v>10</v>
      </c>
      <c r="D8029" s="4">
        <v>43296</v>
      </c>
      <c r="E8029" s="23">
        <v>2018</v>
      </c>
      <c r="F8029" s="19">
        <v>6</v>
      </c>
      <c r="G8029" s="19">
        <f>IF(Movies[[#This Row],[rating]]=0,"",Movies[[#This Row],[rating]])</f>
        <v>6</v>
      </c>
      <c r="H8029" s="19" t="str">
        <f>IF(Movies[[#This Row],[rating]]=0,"No Rating","Rated")</f>
        <v>Rated</v>
      </c>
      <c r="I8029" s="16" t="s">
        <v>10628</v>
      </c>
      <c r="J8029" s="29" t="s">
        <v>12</v>
      </c>
      <c r="K8029" s="19">
        <v>54.505000000000003</v>
      </c>
      <c r="L8029" s="26">
        <v>1842</v>
      </c>
    </row>
    <row r="8030" spans="1:12" x14ac:dyDescent="0.3">
      <c r="A8030" s="14">
        <v>502235</v>
      </c>
      <c r="B8030" s="16" t="s">
        <v>10629</v>
      </c>
      <c r="C8030" s="16" t="s">
        <v>94</v>
      </c>
      <c r="D8030" s="4">
        <v>43151</v>
      </c>
      <c r="E8030" s="23">
        <v>2018</v>
      </c>
      <c r="F8030" s="19">
        <v>5.3</v>
      </c>
      <c r="G8030" s="19">
        <f>IF(Movies[[#This Row],[rating]]=0,"",Movies[[#This Row],[rating]])</f>
        <v>5.3</v>
      </c>
      <c r="H8030" s="19" t="str">
        <f>IF(Movies[[#This Row],[rating]]=0,"No Rating","Rated")</f>
        <v>Rated</v>
      </c>
      <c r="I8030" s="16" t="s">
        <v>33</v>
      </c>
      <c r="J8030" s="29" t="s">
        <v>96</v>
      </c>
      <c r="K8030" s="19">
        <v>53.643000000000001</v>
      </c>
      <c r="L8030" s="26">
        <v>9</v>
      </c>
    </row>
    <row r="8031" spans="1:12" x14ac:dyDescent="0.3">
      <c r="A8031" s="14">
        <v>404368</v>
      </c>
      <c r="B8031" s="16" t="s">
        <v>10630</v>
      </c>
      <c r="C8031" s="16" t="s">
        <v>10</v>
      </c>
      <c r="D8031" s="4">
        <v>43424</v>
      </c>
      <c r="E8031" s="23">
        <v>2018</v>
      </c>
      <c r="F8031" s="19">
        <v>7.1710000000000003</v>
      </c>
      <c r="G8031" s="19">
        <f>IF(Movies[[#This Row],[rating]]=0,"",Movies[[#This Row],[rating]])</f>
        <v>7.1710000000000003</v>
      </c>
      <c r="H8031" s="19" t="str">
        <f>IF(Movies[[#This Row],[rating]]=0,"No Rating","Rated")</f>
        <v>Rated</v>
      </c>
      <c r="I8031" s="16" t="s">
        <v>3071</v>
      </c>
      <c r="J8031" s="29" t="s">
        <v>12</v>
      </c>
      <c r="K8031" s="19">
        <v>52.006999999999998</v>
      </c>
      <c r="L8031" s="26">
        <v>7649</v>
      </c>
    </row>
    <row r="8032" spans="1:12" x14ac:dyDescent="0.3">
      <c r="A8032" s="14">
        <v>300668</v>
      </c>
      <c r="B8032" s="16" t="s">
        <v>10631</v>
      </c>
      <c r="C8032" s="16" t="s">
        <v>14</v>
      </c>
      <c r="D8032" s="4">
        <v>43153</v>
      </c>
      <c r="E8032" s="23">
        <v>2018</v>
      </c>
      <c r="F8032" s="19">
        <v>6.4</v>
      </c>
      <c r="G8032" s="19">
        <f>IF(Movies[[#This Row],[rating]]=0,"",Movies[[#This Row],[rating]])</f>
        <v>6.4</v>
      </c>
      <c r="H8032" s="19" t="str">
        <f>IF(Movies[[#This Row],[rating]]=0,"No Rating","Rated")</f>
        <v>Rated</v>
      </c>
      <c r="I8032" s="16" t="s">
        <v>1387</v>
      </c>
      <c r="J8032" s="29" t="s">
        <v>12</v>
      </c>
      <c r="K8032" s="19">
        <v>51.77</v>
      </c>
      <c r="L8032" s="26">
        <v>8734</v>
      </c>
    </row>
    <row r="8033" spans="1:12" x14ac:dyDescent="0.3">
      <c r="A8033" s="14">
        <v>427641</v>
      </c>
      <c r="B8033" s="16" t="s">
        <v>10632</v>
      </c>
      <c r="C8033" s="16" t="s">
        <v>10</v>
      </c>
      <c r="D8033" s="4">
        <v>43201</v>
      </c>
      <c r="E8033" s="23">
        <v>2018</v>
      </c>
      <c r="F8033" s="19">
        <v>6.5</v>
      </c>
      <c r="G8033" s="19">
        <f>IF(Movies[[#This Row],[rating]]=0,"",Movies[[#This Row],[rating]])</f>
        <v>6.5</v>
      </c>
      <c r="H8033" s="19" t="str">
        <f>IF(Movies[[#This Row],[rating]]=0,"No Rating","Rated")</f>
        <v>Rated</v>
      </c>
      <c r="I8033" s="16" t="s">
        <v>638</v>
      </c>
      <c r="J8033" s="29" t="s">
        <v>12</v>
      </c>
      <c r="K8033" s="19">
        <v>51.011000000000003</v>
      </c>
      <c r="L8033" s="26">
        <v>7125</v>
      </c>
    </row>
    <row r="8034" spans="1:12" x14ac:dyDescent="0.3">
      <c r="A8034" s="14">
        <v>400155</v>
      </c>
      <c r="B8034" s="16" t="s">
        <v>10633</v>
      </c>
      <c r="C8034" s="16" t="s">
        <v>10</v>
      </c>
      <c r="D8034" s="4">
        <v>43279</v>
      </c>
      <c r="E8034" s="23">
        <v>2018</v>
      </c>
      <c r="F8034" s="19">
        <v>6.9</v>
      </c>
      <c r="G8034" s="19">
        <f>IF(Movies[[#This Row],[rating]]=0,"",Movies[[#This Row],[rating]])</f>
        <v>6.9</v>
      </c>
      <c r="H8034" s="19" t="str">
        <f>IF(Movies[[#This Row],[rating]]=0,"No Rating","Rated")</f>
        <v>Rated</v>
      </c>
      <c r="I8034" s="16" t="s">
        <v>3075</v>
      </c>
      <c r="J8034" s="29" t="s">
        <v>12</v>
      </c>
      <c r="K8034" s="19">
        <v>48.432000000000002</v>
      </c>
      <c r="L8034" s="26">
        <v>4459</v>
      </c>
    </row>
    <row r="8035" spans="1:12" x14ac:dyDescent="0.3">
      <c r="A8035" s="14">
        <v>268896</v>
      </c>
      <c r="B8035" s="16" t="s">
        <v>10634</v>
      </c>
      <c r="C8035" s="16" t="s">
        <v>10</v>
      </c>
      <c r="D8035" s="4">
        <v>43180</v>
      </c>
      <c r="E8035" s="23">
        <v>2018</v>
      </c>
      <c r="F8035" s="19">
        <v>6.1</v>
      </c>
      <c r="G8035" s="19">
        <f>IF(Movies[[#This Row],[rating]]=0,"",Movies[[#This Row],[rating]])</f>
        <v>6.1</v>
      </c>
      <c r="H8035" s="19" t="str">
        <f>IF(Movies[[#This Row],[rating]]=0,"No Rating","Rated")</f>
        <v>Rated</v>
      </c>
      <c r="I8035" s="16" t="s">
        <v>10635</v>
      </c>
      <c r="J8035" s="29" t="s">
        <v>12</v>
      </c>
      <c r="K8035" s="19">
        <v>48.283000000000001</v>
      </c>
      <c r="L8035" s="26">
        <v>5010</v>
      </c>
    </row>
    <row r="8036" spans="1:12" x14ac:dyDescent="0.3">
      <c r="A8036" s="14">
        <v>518068</v>
      </c>
      <c r="B8036" s="16" t="s">
        <v>10636</v>
      </c>
      <c r="C8036" s="16" t="s">
        <v>94</v>
      </c>
      <c r="D8036" s="4">
        <v>43313</v>
      </c>
      <c r="E8036" s="23">
        <v>2018</v>
      </c>
      <c r="F8036" s="19">
        <v>8.0779999999999994</v>
      </c>
      <c r="G8036" s="19">
        <f>IF(Movies[[#This Row],[rating]]=0,"",Movies[[#This Row],[rating]])</f>
        <v>8.0779999999999994</v>
      </c>
      <c r="H8036" s="19" t="str">
        <f>IF(Movies[[#This Row],[rating]]=0,"No Rating","Rated")</f>
        <v>Rated</v>
      </c>
      <c r="I8036" s="16" t="s">
        <v>1597</v>
      </c>
      <c r="J8036" s="29" t="s">
        <v>96</v>
      </c>
      <c r="K8036" s="19">
        <v>46.531999999999996</v>
      </c>
      <c r="L8036" s="26">
        <v>680</v>
      </c>
    </row>
    <row r="8037" spans="1:12" x14ac:dyDescent="0.3">
      <c r="A8037" s="14">
        <v>348350</v>
      </c>
      <c r="B8037" s="16" t="s">
        <v>10637</v>
      </c>
      <c r="C8037" s="16" t="s">
        <v>10</v>
      </c>
      <c r="D8037" s="4">
        <v>43235</v>
      </c>
      <c r="E8037" s="23">
        <v>2018</v>
      </c>
      <c r="F8037" s="19">
        <v>6.6</v>
      </c>
      <c r="G8037" s="19">
        <f>IF(Movies[[#This Row],[rating]]=0,"",Movies[[#This Row],[rating]])</f>
        <v>6.6</v>
      </c>
      <c r="H8037" s="19" t="str">
        <f>IF(Movies[[#This Row],[rating]]=0,"No Rating","Rated")</f>
        <v>Rated</v>
      </c>
      <c r="I8037" s="16" t="s">
        <v>2668</v>
      </c>
      <c r="J8037" s="29" t="s">
        <v>12</v>
      </c>
      <c r="K8037" s="19">
        <v>46.466000000000001</v>
      </c>
      <c r="L8037" s="26">
        <v>8643</v>
      </c>
    </row>
    <row r="8038" spans="1:12" x14ac:dyDescent="0.3">
      <c r="A8038" s="14">
        <v>424694</v>
      </c>
      <c r="B8038" s="16" t="s">
        <v>10638</v>
      </c>
      <c r="C8038" s="16" t="s">
        <v>14</v>
      </c>
      <c r="D8038" s="4">
        <v>43397</v>
      </c>
      <c r="E8038" s="23">
        <v>2018</v>
      </c>
      <c r="F8038" s="19">
        <v>7.9790000000000001</v>
      </c>
      <c r="G8038" s="19">
        <f>IF(Movies[[#This Row],[rating]]=0,"",Movies[[#This Row],[rating]])</f>
        <v>7.9790000000000001</v>
      </c>
      <c r="H8038" s="19" t="str">
        <f>IF(Movies[[#This Row],[rating]]=0,"No Rating","Rated")</f>
        <v>Rated</v>
      </c>
      <c r="I8038" s="16" t="s">
        <v>1498</v>
      </c>
      <c r="J8038" s="29" t="s">
        <v>12</v>
      </c>
      <c r="K8038" s="19">
        <v>46.095999999999997</v>
      </c>
      <c r="L8038" s="26">
        <v>17009</v>
      </c>
    </row>
    <row r="8039" spans="1:12" x14ac:dyDescent="0.3">
      <c r="A8039" s="14">
        <v>338970</v>
      </c>
      <c r="B8039" s="16" t="s">
        <v>10639</v>
      </c>
      <c r="C8039" s="16" t="s">
        <v>89</v>
      </c>
      <c r="D8039" s="4">
        <v>43164</v>
      </c>
      <c r="E8039" s="23">
        <v>2018</v>
      </c>
      <c r="F8039" s="19">
        <v>6.4</v>
      </c>
      <c r="G8039" s="19">
        <f>IF(Movies[[#This Row],[rating]]=0,"",Movies[[#This Row],[rating]])</f>
        <v>6.4</v>
      </c>
      <c r="H8039" s="19" t="str">
        <f>IF(Movies[[#This Row],[rating]]=0,"No Rating","Rated")</f>
        <v>Rated</v>
      </c>
      <c r="I8039" s="16" t="s">
        <v>80</v>
      </c>
      <c r="J8039" s="29" t="s">
        <v>12</v>
      </c>
      <c r="K8039" s="19">
        <v>45.405000000000001</v>
      </c>
      <c r="L8039" s="26">
        <v>7884</v>
      </c>
    </row>
    <row r="8040" spans="1:12" x14ac:dyDescent="0.3">
      <c r="A8040" s="14">
        <v>455839</v>
      </c>
      <c r="B8040" s="16" t="s">
        <v>10640</v>
      </c>
      <c r="C8040" s="16" t="s">
        <v>10</v>
      </c>
      <c r="D8040" s="4">
        <v>43273</v>
      </c>
      <c r="E8040" s="23">
        <v>2018</v>
      </c>
      <c r="F8040" s="19">
        <v>6.2619999999999996</v>
      </c>
      <c r="G8040" s="19">
        <f>IF(Movies[[#This Row],[rating]]=0,"",Movies[[#This Row],[rating]])</f>
        <v>6.2619999999999996</v>
      </c>
      <c r="H8040" s="19" t="str">
        <f>IF(Movies[[#This Row],[rating]]=0,"No Rating","Rated")</f>
        <v>Rated</v>
      </c>
      <c r="I8040" s="16" t="s">
        <v>4720</v>
      </c>
      <c r="J8040" s="29" t="s">
        <v>12</v>
      </c>
      <c r="K8040" s="19">
        <v>45.247</v>
      </c>
      <c r="L8040" s="26">
        <v>1171</v>
      </c>
    </row>
    <row r="8041" spans="1:12" x14ac:dyDescent="0.3">
      <c r="A8041" s="14">
        <v>346910</v>
      </c>
      <c r="B8041" s="16" t="s">
        <v>10641</v>
      </c>
      <c r="C8041" s="16" t="s">
        <v>172</v>
      </c>
      <c r="D8041" s="4">
        <v>43348</v>
      </c>
      <c r="E8041" s="23">
        <v>2018</v>
      </c>
      <c r="F8041" s="19">
        <v>5.6</v>
      </c>
      <c r="G8041" s="19">
        <f>IF(Movies[[#This Row],[rating]]=0,"",Movies[[#This Row],[rating]])</f>
        <v>5.6</v>
      </c>
      <c r="H8041" s="19" t="str">
        <f>IF(Movies[[#This Row],[rating]]=0,"No Rating","Rated")</f>
        <v>Rated</v>
      </c>
      <c r="I8041" s="16" t="s">
        <v>3053</v>
      </c>
      <c r="J8041" s="29" t="s">
        <v>12</v>
      </c>
      <c r="K8041" s="19">
        <v>44.408000000000001</v>
      </c>
      <c r="L8041" s="26">
        <v>4726</v>
      </c>
    </row>
    <row r="8042" spans="1:12" x14ac:dyDescent="0.3">
      <c r="A8042" s="14">
        <v>297802</v>
      </c>
      <c r="B8042" s="16" t="s">
        <v>10642</v>
      </c>
      <c r="C8042" s="16" t="s">
        <v>10</v>
      </c>
      <c r="D8042" s="4">
        <v>43441</v>
      </c>
      <c r="E8042" s="23">
        <v>2018</v>
      </c>
      <c r="F8042" s="19">
        <v>6.8780000000000001</v>
      </c>
      <c r="G8042" s="19">
        <f>IF(Movies[[#This Row],[rating]]=0,"",Movies[[#This Row],[rating]])</f>
        <v>6.8780000000000001</v>
      </c>
      <c r="H8042" s="19" t="str">
        <f>IF(Movies[[#This Row],[rating]]=0,"No Rating","Rated")</f>
        <v>Rated</v>
      </c>
      <c r="I8042" s="16" t="s">
        <v>80</v>
      </c>
      <c r="J8042" s="29" t="s">
        <v>12</v>
      </c>
      <c r="K8042" s="19">
        <v>43.756</v>
      </c>
      <c r="L8042" s="26">
        <v>14210</v>
      </c>
    </row>
    <row r="8043" spans="1:12" x14ac:dyDescent="0.3">
      <c r="A8043" s="14">
        <v>530254</v>
      </c>
      <c r="B8043" s="16" t="s">
        <v>10643</v>
      </c>
      <c r="C8043" s="16" t="s">
        <v>3429</v>
      </c>
      <c r="D8043" s="4">
        <v>43278</v>
      </c>
      <c r="E8043" s="23">
        <v>2018</v>
      </c>
      <c r="F8043" s="19">
        <v>7.859</v>
      </c>
      <c r="G8043" s="19">
        <f>IF(Movies[[#This Row],[rating]]=0,"",Movies[[#This Row],[rating]])</f>
        <v>7.859</v>
      </c>
      <c r="H8043" s="19" t="str">
        <f>IF(Movies[[#This Row],[rating]]=0,"No Rating","Rated")</f>
        <v>Rated</v>
      </c>
      <c r="I8043" s="16" t="s">
        <v>10644</v>
      </c>
      <c r="J8043" s="29" t="s">
        <v>96</v>
      </c>
      <c r="K8043" s="19">
        <v>43.616999999999997</v>
      </c>
      <c r="L8043" s="26">
        <v>609</v>
      </c>
    </row>
    <row r="8044" spans="1:12" x14ac:dyDescent="0.3">
      <c r="A8044" s="14">
        <v>505262</v>
      </c>
      <c r="B8044" s="16" t="s">
        <v>10645</v>
      </c>
      <c r="C8044" s="16" t="s">
        <v>144</v>
      </c>
      <c r="D8044" s="4">
        <v>43315</v>
      </c>
      <c r="E8044" s="23">
        <v>2018</v>
      </c>
      <c r="F8044" s="19">
        <v>7.9</v>
      </c>
      <c r="G8044" s="19">
        <f>IF(Movies[[#This Row],[rating]]=0,"",Movies[[#This Row],[rating]])</f>
        <v>7.9</v>
      </c>
      <c r="H8044" s="19" t="str">
        <f>IF(Movies[[#This Row],[rating]]=0,"No Rating","Rated")</f>
        <v>Rated</v>
      </c>
      <c r="I8044" s="16" t="s">
        <v>3126</v>
      </c>
      <c r="J8044" s="29" t="s">
        <v>146</v>
      </c>
      <c r="K8044" s="19">
        <v>43.316000000000003</v>
      </c>
      <c r="L8044" s="26">
        <v>1021</v>
      </c>
    </row>
    <row r="8045" spans="1:12" x14ac:dyDescent="0.3">
      <c r="A8045" s="14">
        <v>508642</v>
      </c>
      <c r="B8045" s="16" t="s">
        <v>10646</v>
      </c>
      <c r="C8045" s="16" t="s">
        <v>94</v>
      </c>
      <c r="D8045" s="4">
        <v>43187</v>
      </c>
      <c r="E8045" s="23">
        <v>2018</v>
      </c>
      <c r="F8045" s="19">
        <v>7.3</v>
      </c>
      <c r="G8045" s="19">
        <f>IF(Movies[[#This Row],[rating]]=0,"",Movies[[#This Row],[rating]])</f>
        <v>7.3</v>
      </c>
      <c r="H8045" s="19" t="str">
        <f>IF(Movies[[#This Row],[rating]]=0,"No Rating","Rated")</f>
        <v>Rated</v>
      </c>
      <c r="I8045" s="16" t="s">
        <v>203</v>
      </c>
      <c r="J8045" s="29" t="s">
        <v>96</v>
      </c>
      <c r="K8045" s="19">
        <v>43.183</v>
      </c>
      <c r="L8045" s="26">
        <v>735</v>
      </c>
    </row>
    <row r="8046" spans="1:12" x14ac:dyDescent="0.3">
      <c r="A8046" s="14">
        <v>442249</v>
      </c>
      <c r="B8046" s="16" t="s">
        <v>10647</v>
      </c>
      <c r="C8046" s="16" t="s">
        <v>10</v>
      </c>
      <c r="D8046" s="4">
        <v>43285</v>
      </c>
      <c r="E8046" s="23">
        <v>2018</v>
      </c>
      <c r="F8046" s="19">
        <v>6</v>
      </c>
      <c r="G8046" s="19">
        <f>IF(Movies[[#This Row],[rating]]=0,"",Movies[[#This Row],[rating]])</f>
        <v>6</v>
      </c>
      <c r="H8046" s="19" t="str">
        <f>IF(Movies[[#This Row],[rating]]=0,"No Rating","Rated")</f>
        <v>Rated</v>
      </c>
      <c r="I8046" s="16" t="s">
        <v>558</v>
      </c>
      <c r="J8046" s="29" t="s">
        <v>12</v>
      </c>
      <c r="K8046" s="19">
        <v>42.962000000000003</v>
      </c>
      <c r="L8046" s="26">
        <v>4021</v>
      </c>
    </row>
    <row r="8047" spans="1:12" x14ac:dyDescent="0.3">
      <c r="A8047" s="14">
        <v>447665</v>
      </c>
      <c r="B8047" s="16" t="s">
        <v>10648</v>
      </c>
      <c r="C8047" s="16" t="s">
        <v>10</v>
      </c>
      <c r="D8047" s="4">
        <v>43126</v>
      </c>
      <c r="E8047" s="23">
        <v>2018</v>
      </c>
      <c r="F8047" s="19">
        <v>5.4</v>
      </c>
      <c r="G8047" s="19">
        <f>IF(Movies[[#This Row],[rating]]=0,"",Movies[[#This Row],[rating]])</f>
        <v>5.4</v>
      </c>
      <c r="H8047" s="19" t="str">
        <f>IF(Movies[[#This Row],[rating]]=0,"No Rating","Rated")</f>
        <v>Rated</v>
      </c>
      <c r="I8047" s="16" t="s">
        <v>808</v>
      </c>
      <c r="J8047" s="29" t="s">
        <v>12</v>
      </c>
      <c r="K8047" s="19">
        <v>42.37</v>
      </c>
      <c r="L8047" s="26">
        <v>299</v>
      </c>
    </row>
    <row r="8048" spans="1:12" x14ac:dyDescent="0.3">
      <c r="A8048" s="14">
        <v>402900</v>
      </c>
      <c r="B8048" s="16" t="s">
        <v>10649</v>
      </c>
      <c r="C8048" s="16" t="s">
        <v>10</v>
      </c>
      <c r="D8048" s="4">
        <v>43258</v>
      </c>
      <c r="E8048" s="23">
        <v>2018</v>
      </c>
      <c r="F8048" s="19">
        <v>7</v>
      </c>
      <c r="G8048" s="19">
        <f>IF(Movies[[#This Row],[rating]]=0,"",Movies[[#This Row],[rating]])</f>
        <v>7</v>
      </c>
      <c r="H8048" s="19" t="str">
        <f>IF(Movies[[#This Row],[rating]]=0,"No Rating","Rated")</f>
        <v>Rated</v>
      </c>
      <c r="I8048" s="16" t="s">
        <v>1787</v>
      </c>
      <c r="J8048" s="29" t="s">
        <v>12</v>
      </c>
      <c r="K8048" s="19">
        <v>42.362000000000002</v>
      </c>
      <c r="L8048" s="26">
        <v>8358</v>
      </c>
    </row>
    <row r="8049" spans="1:12" x14ac:dyDescent="0.3">
      <c r="A8049" s="14">
        <v>454983</v>
      </c>
      <c r="B8049" s="16" t="s">
        <v>10650</v>
      </c>
      <c r="C8049" s="16" t="s">
        <v>416</v>
      </c>
      <c r="D8049" s="4">
        <v>43231</v>
      </c>
      <c r="E8049" s="23">
        <v>2018</v>
      </c>
      <c r="F8049" s="19">
        <v>7.2</v>
      </c>
      <c r="G8049" s="19">
        <f>IF(Movies[[#This Row],[rating]]=0,"",Movies[[#This Row],[rating]])</f>
        <v>7.2</v>
      </c>
      <c r="H8049" s="19" t="str">
        <f>IF(Movies[[#This Row],[rating]]=0,"No Rating","Rated")</f>
        <v>Rated</v>
      </c>
      <c r="I8049" s="16" t="s">
        <v>161</v>
      </c>
      <c r="J8049" s="29" t="s">
        <v>12</v>
      </c>
      <c r="K8049" s="19">
        <v>42.15</v>
      </c>
      <c r="L8049" s="26">
        <v>7245</v>
      </c>
    </row>
    <row r="8050" spans="1:12" x14ac:dyDescent="0.3">
      <c r="A8050" s="14">
        <v>347375</v>
      </c>
      <c r="B8050" s="16" t="s">
        <v>10651</v>
      </c>
      <c r="C8050" s="16" t="s">
        <v>10652</v>
      </c>
      <c r="D8050" s="4">
        <v>43328</v>
      </c>
      <c r="E8050" s="23">
        <v>2018</v>
      </c>
      <c r="F8050" s="19">
        <v>6.2</v>
      </c>
      <c r="G8050" s="19">
        <f>IF(Movies[[#This Row],[rating]]=0,"",Movies[[#This Row],[rating]])</f>
        <v>6.2</v>
      </c>
      <c r="H8050" s="19" t="str">
        <f>IF(Movies[[#This Row],[rating]]=0,"No Rating","Rated")</f>
        <v>Rated</v>
      </c>
      <c r="I8050" s="16" t="s">
        <v>193</v>
      </c>
      <c r="J8050" s="29" t="s">
        <v>12</v>
      </c>
      <c r="K8050" s="19">
        <v>40.828000000000003</v>
      </c>
      <c r="L8050" s="26">
        <v>2243</v>
      </c>
    </row>
    <row r="8051" spans="1:12" x14ac:dyDescent="0.3">
      <c r="A8051" s="14">
        <v>424783</v>
      </c>
      <c r="B8051" s="16" t="s">
        <v>10653</v>
      </c>
      <c r="C8051" s="16" t="s">
        <v>936</v>
      </c>
      <c r="D8051" s="4">
        <v>43426</v>
      </c>
      <c r="E8051" s="23">
        <v>2018</v>
      </c>
      <c r="F8051" s="19">
        <v>6.7</v>
      </c>
      <c r="G8051" s="19">
        <f>IF(Movies[[#This Row],[rating]]=0,"",Movies[[#This Row],[rating]])</f>
        <v>6.7</v>
      </c>
      <c r="H8051" s="19" t="str">
        <f>IF(Movies[[#This Row],[rating]]=0,"No Rating","Rated")</f>
        <v>Rated</v>
      </c>
      <c r="I8051" s="16" t="s">
        <v>638</v>
      </c>
      <c r="J8051" s="29" t="s">
        <v>12</v>
      </c>
      <c r="K8051" s="19">
        <v>40.720999999999997</v>
      </c>
      <c r="L8051" s="26">
        <v>6214</v>
      </c>
    </row>
    <row r="8052" spans="1:12" x14ac:dyDescent="0.3">
      <c r="A8052" s="14">
        <v>363088</v>
      </c>
      <c r="B8052" s="16" t="s">
        <v>10654</v>
      </c>
      <c r="C8052" s="16" t="s">
        <v>10</v>
      </c>
      <c r="D8052" s="4">
        <v>43285</v>
      </c>
      <c r="E8052" s="23">
        <v>2018</v>
      </c>
      <c r="F8052" s="19">
        <v>6.9</v>
      </c>
      <c r="G8052" s="19">
        <f>IF(Movies[[#This Row],[rating]]=0,"",Movies[[#This Row],[rating]])</f>
        <v>6.9</v>
      </c>
      <c r="H8052" s="19" t="str">
        <f>IF(Movies[[#This Row],[rating]]=0,"No Rating","Rated")</f>
        <v>Rated</v>
      </c>
      <c r="I8052" s="16" t="s">
        <v>638</v>
      </c>
      <c r="J8052" s="29" t="s">
        <v>12</v>
      </c>
      <c r="K8052" s="19">
        <v>40.043999999999997</v>
      </c>
      <c r="L8052" s="26">
        <v>13451</v>
      </c>
    </row>
    <row r="8053" spans="1:12" x14ac:dyDescent="0.3">
      <c r="A8053" s="14">
        <v>409582</v>
      </c>
      <c r="B8053" s="16" t="s">
        <v>10655</v>
      </c>
      <c r="C8053" s="16" t="s">
        <v>10656</v>
      </c>
      <c r="D8053" s="4">
        <v>43119</v>
      </c>
      <c r="E8053" s="23">
        <v>2018</v>
      </c>
      <c r="F8053" s="19">
        <v>5.4</v>
      </c>
      <c r="G8053" s="19">
        <f>IF(Movies[[#This Row],[rating]]=0,"",Movies[[#This Row],[rating]])</f>
        <v>5.4</v>
      </c>
      <c r="H8053" s="19" t="str">
        <f>IF(Movies[[#This Row],[rating]]=0,"No Rating","Rated")</f>
        <v>Rated</v>
      </c>
      <c r="I8053" s="16" t="s">
        <v>10657</v>
      </c>
      <c r="J8053" s="29" t="s">
        <v>12</v>
      </c>
      <c r="K8053" s="19">
        <v>39.994</v>
      </c>
      <c r="L8053" s="26">
        <v>222</v>
      </c>
    </row>
    <row r="8054" spans="1:12" x14ac:dyDescent="0.3">
      <c r="A8054" s="14">
        <v>438799</v>
      </c>
      <c r="B8054" s="16" t="s">
        <v>10658</v>
      </c>
      <c r="C8054" s="16" t="s">
        <v>10</v>
      </c>
      <c r="D8054" s="4">
        <v>43405</v>
      </c>
      <c r="E8054" s="23">
        <v>2018</v>
      </c>
      <c r="F8054" s="19">
        <v>6.7</v>
      </c>
      <c r="G8054" s="19">
        <f>IF(Movies[[#This Row],[rating]]=0,"",Movies[[#This Row],[rating]])</f>
        <v>6.7</v>
      </c>
      <c r="H8054" s="19" t="str">
        <f>IF(Movies[[#This Row],[rating]]=0,"No Rating","Rated")</f>
        <v>Rated</v>
      </c>
      <c r="I8054" s="16" t="s">
        <v>4232</v>
      </c>
      <c r="J8054" s="29" t="s">
        <v>12</v>
      </c>
      <c r="K8054" s="19">
        <v>39.462000000000003</v>
      </c>
      <c r="L8054" s="26">
        <v>2893</v>
      </c>
    </row>
    <row r="8055" spans="1:12" x14ac:dyDescent="0.3">
      <c r="A8055" s="14">
        <v>476299</v>
      </c>
      <c r="B8055" s="16" t="s">
        <v>10659</v>
      </c>
      <c r="C8055" s="16" t="s">
        <v>114</v>
      </c>
      <c r="D8055" s="4">
        <v>43173</v>
      </c>
      <c r="E8055" s="23">
        <v>2018</v>
      </c>
      <c r="F8055" s="19">
        <v>7.3780000000000001</v>
      </c>
      <c r="G8055" s="19">
        <f>IF(Movies[[#This Row],[rating]]=0,"",Movies[[#This Row],[rating]])</f>
        <v>7.3780000000000001</v>
      </c>
      <c r="H8055" s="19" t="str">
        <f>IF(Movies[[#This Row],[rating]]=0,"No Rating","Rated")</f>
        <v>Rated</v>
      </c>
      <c r="I8055" s="16" t="s">
        <v>183</v>
      </c>
      <c r="J8055" s="29" t="s">
        <v>12</v>
      </c>
      <c r="K8055" s="19">
        <v>39.337000000000003</v>
      </c>
      <c r="L8055" s="26">
        <v>2462</v>
      </c>
    </row>
    <row r="8056" spans="1:12" x14ac:dyDescent="0.3">
      <c r="A8056" s="14">
        <v>406563</v>
      </c>
      <c r="B8056" s="16" t="s">
        <v>10660</v>
      </c>
      <c r="C8056" s="16" t="s">
        <v>10</v>
      </c>
      <c r="D8056" s="4">
        <v>43103</v>
      </c>
      <c r="E8056" s="23">
        <v>2018</v>
      </c>
      <c r="F8056" s="19">
        <v>6.3</v>
      </c>
      <c r="G8056" s="19">
        <f>IF(Movies[[#This Row],[rating]]=0,"",Movies[[#This Row],[rating]])</f>
        <v>6.3</v>
      </c>
      <c r="H8056" s="19" t="str">
        <f>IF(Movies[[#This Row],[rating]]=0,"No Rating","Rated")</f>
        <v>Rated</v>
      </c>
      <c r="I8056" s="16" t="s">
        <v>132</v>
      </c>
      <c r="J8056" s="29" t="s">
        <v>12</v>
      </c>
      <c r="K8056" s="19">
        <v>38.524999999999999</v>
      </c>
      <c r="L8056" s="26">
        <v>2933</v>
      </c>
    </row>
    <row r="8057" spans="1:12" x14ac:dyDescent="0.3">
      <c r="A8057" s="14">
        <v>405774</v>
      </c>
      <c r="B8057" s="16" t="s">
        <v>10661</v>
      </c>
      <c r="C8057" s="16" t="s">
        <v>10</v>
      </c>
      <c r="D8057" s="4">
        <v>43447</v>
      </c>
      <c r="E8057" s="23">
        <v>2018</v>
      </c>
      <c r="F8057" s="19">
        <v>6.8</v>
      </c>
      <c r="G8057" s="19">
        <f>IF(Movies[[#This Row],[rating]]=0,"",Movies[[#This Row],[rating]])</f>
        <v>6.8</v>
      </c>
      <c r="H8057" s="19" t="str">
        <f>IF(Movies[[#This Row],[rating]]=0,"No Rating","Rated")</f>
        <v>Rated</v>
      </c>
      <c r="I8057" s="16" t="s">
        <v>1329</v>
      </c>
      <c r="J8057" s="29" t="s">
        <v>12</v>
      </c>
      <c r="K8057" s="19">
        <v>37.936999999999998</v>
      </c>
      <c r="L8057" s="26">
        <v>10041</v>
      </c>
    </row>
    <row r="8058" spans="1:12" x14ac:dyDescent="0.3">
      <c r="A8058" s="14">
        <v>332562</v>
      </c>
      <c r="B8058" s="16" t="s">
        <v>10662</v>
      </c>
      <c r="C8058" s="16" t="s">
        <v>10</v>
      </c>
      <c r="D8058" s="4">
        <v>43376</v>
      </c>
      <c r="E8058" s="23">
        <v>2018</v>
      </c>
      <c r="F8058" s="19">
        <v>7.5</v>
      </c>
      <c r="G8058" s="19">
        <f>IF(Movies[[#This Row],[rating]]=0,"",Movies[[#This Row],[rating]])</f>
        <v>7.5</v>
      </c>
      <c r="H8058" s="19" t="str">
        <f>IF(Movies[[#This Row],[rating]]=0,"No Rating","Rated")</f>
        <v>Rated</v>
      </c>
      <c r="I8058" s="16" t="s">
        <v>790</v>
      </c>
      <c r="J8058" s="29" t="s">
        <v>12</v>
      </c>
      <c r="K8058" s="19">
        <v>37.741</v>
      </c>
      <c r="L8058" s="26">
        <v>11734</v>
      </c>
    </row>
    <row r="8059" spans="1:12" x14ac:dyDescent="0.3">
      <c r="A8059" s="14">
        <v>401478</v>
      </c>
      <c r="B8059" s="16" t="s">
        <v>10663</v>
      </c>
      <c r="C8059" s="16" t="s">
        <v>669</v>
      </c>
      <c r="D8059" s="4">
        <v>43375</v>
      </c>
      <c r="E8059" s="23">
        <v>2018</v>
      </c>
      <c r="F8059" s="19">
        <v>6.2</v>
      </c>
      <c r="G8059" s="19">
        <f>IF(Movies[[#This Row],[rating]]=0,"",Movies[[#This Row],[rating]])</f>
        <v>6.2</v>
      </c>
      <c r="H8059" s="19" t="str">
        <f>IF(Movies[[#This Row],[rating]]=0,"No Rating","Rated")</f>
        <v>Rated</v>
      </c>
      <c r="I8059" s="16" t="s">
        <v>130</v>
      </c>
      <c r="J8059" s="29" t="s">
        <v>12</v>
      </c>
      <c r="K8059" s="19">
        <v>37.268999999999998</v>
      </c>
      <c r="L8059" s="26">
        <v>338</v>
      </c>
    </row>
    <row r="8060" spans="1:12" x14ac:dyDescent="0.3">
      <c r="A8060" s="14">
        <v>550776</v>
      </c>
      <c r="B8060" s="16" t="s">
        <v>10664</v>
      </c>
      <c r="C8060" s="16" t="s">
        <v>432</v>
      </c>
      <c r="D8060" s="4">
        <v>43373</v>
      </c>
      <c r="E8060" s="23">
        <v>2018</v>
      </c>
      <c r="F8060" s="19">
        <v>8.1</v>
      </c>
      <c r="G8060" s="19">
        <f>IF(Movies[[#This Row],[rating]]=0,"",Movies[[#This Row],[rating]])</f>
        <v>8.1</v>
      </c>
      <c r="H8060" s="19" t="str">
        <f>IF(Movies[[#This Row],[rating]]=0,"No Rating","Rated")</f>
        <v>Rated</v>
      </c>
      <c r="I8060" s="16" t="s">
        <v>10665</v>
      </c>
      <c r="J8060" s="29" t="s">
        <v>12</v>
      </c>
      <c r="K8060" s="19">
        <v>36.762</v>
      </c>
      <c r="L8060" s="26">
        <v>632</v>
      </c>
    </row>
    <row r="8061" spans="1:12" x14ac:dyDescent="0.3">
      <c r="A8061" s="14">
        <v>429351</v>
      </c>
      <c r="B8061" s="16" t="s">
        <v>10666</v>
      </c>
      <c r="C8061" s="16" t="s">
        <v>10</v>
      </c>
      <c r="D8061" s="4">
        <v>43118</v>
      </c>
      <c r="E8061" s="23">
        <v>2018</v>
      </c>
      <c r="F8061" s="19">
        <v>6.3339999999999996</v>
      </c>
      <c r="G8061" s="19">
        <f>IF(Movies[[#This Row],[rating]]=0,"",Movies[[#This Row],[rating]])</f>
        <v>6.3339999999999996</v>
      </c>
      <c r="H8061" s="19" t="str">
        <f>IF(Movies[[#This Row],[rating]]=0,"No Rating","Rated")</f>
        <v>Rated</v>
      </c>
      <c r="I8061" s="16" t="s">
        <v>10667</v>
      </c>
      <c r="J8061" s="29" t="s">
        <v>12</v>
      </c>
      <c r="K8061" s="19">
        <v>36.225999999999999</v>
      </c>
      <c r="L8061" s="26">
        <v>2993</v>
      </c>
    </row>
    <row r="8062" spans="1:12" x14ac:dyDescent="0.3">
      <c r="A8062" s="14">
        <v>428078</v>
      </c>
      <c r="B8062" s="16" t="s">
        <v>10668</v>
      </c>
      <c r="C8062" s="16" t="s">
        <v>1734</v>
      </c>
      <c r="D8062" s="4">
        <v>43431</v>
      </c>
      <c r="E8062" s="23">
        <v>2018</v>
      </c>
      <c r="F8062" s="19">
        <v>6.2160000000000002</v>
      </c>
      <c r="G8062" s="19">
        <f>IF(Movies[[#This Row],[rating]]=0,"",Movies[[#This Row],[rating]])</f>
        <v>6.2160000000000002</v>
      </c>
      <c r="H8062" s="19" t="str">
        <f>IF(Movies[[#This Row],[rating]]=0,"No Rating","Rated")</f>
        <v>Rated</v>
      </c>
      <c r="I8062" s="16" t="s">
        <v>1337</v>
      </c>
      <c r="J8062" s="29" t="s">
        <v>12</v>
      </c>
      <c r="K8062" s="19">
        <v>35.726999999999997</v>
      </c>
      <c r="L8062" s="26">
        <v>4742</v>
      </c>
    </row>
    <row r="8063" spans="1:12" x14ac:dyDescent="0.3">
      <c r="A8063" s="14">
        <v>700199</v>
      </c>
      <c r="B8063" s="16" t="s">
        <v>10669</v>
      </c>
      <c r="C8063" s="16" t="s">
        <v>94</v>
      </c>
      <c r="D8063" s="4">
        <v>43108</v>
      </c>
      <c r="E8063" s="23">
        <v>2018</v>
      </c>
      <c r="F8063" s="19">
        <v>5.3</v>
      </c>
      <c r="G8063" s="19">
        <f>IF(Movies[[#This Row],[rating]]=0,"",Movies[[#This Row],[rating]])</f>
        <v>5.3</v>
      </c>
      <c r="H8063" s="19" t="str">
        <f>IF(Movies[[#This Row],[rating]]=0,"No Rating","Rated")</f>
        <v>Rated</v>
      </c>
      <c r="I8063" s="16" t="s">
        <v>886</v>
      </c>
      <c r="J8063" s="29" t="s">
        <v>96</v>
      </c>
      <c r="K8063" s="19">
        <v>34.402000000000001</v>
      </c>
      <c r="L8063" s="26">
        <v>3</v>
      </c>
    </row>
    <row r="8064" spans="1:12" x14ac:dyDescent="0.3">
      <c r="A8064" s="14">
        <v>401981</v>
      </c>
      <c r="B8064" s="16" t="s">
        <v>10670</v>
      </c>
      <c r="C8064" s="16" t="s">
        <v>10</v>
      </c>
      <c r="D8064" s="4">
        <v>43159</v>
      </c>
      <c r="E8064" s="23">
        <v>2018</v>
      </c>
      <c r="F8064" s="19">
        <v>6.5</v>
      </c>
      <c r="G8064" s="19">
        <f>IF(Movies[[#This Row],[rating]]=0,"",Movies[[#This Row],[rating]])</f>
        <v>6.5</v>
      </c>
      <c r="H8064" s="19" t="str">
        <f>IF(Movies[[#This Row],[rating]]=0,"No Rating","Rated")</f>
        <v>Rated</v>
      </c>
      <c r="I8064" s="16" t="s">
        <v>277</v>
      </c>
      <c r="J8064" s="29" t="s">
        <v>12</v>
      </c>
      <c r="K8064" s="19">
        <v>34.195</v>
      </c>
      <c r="L8064" s="26">
        <v>6030</v>
      </c>
    </row>
    <row r="8065" spans="1:12" x14ac:dyDescent="0.3">
      <c r="A8065" s="14">
        <v>455207</v>
      </c>
      <c r="B8065" s="16" t="s">
        <v>10671</v>
      </c>
      <c r="C8065" s="16" t="s">
        <v>10</v>
      </c>
      <c r="D8065" s="4">
        <v>43327</v>
      </c>
      <c r="E8065" s="23">
        <v>2018</v>
      </c>
      <c r="F8065" s="19">
        <v>7.1</v>
      </c>
      <c r="G8065" s="19">
        <f>IF(Movies[[#This Row],[rating]]=0,"",Movies[[#This Row],[rating]])</f>
        <v>7.1</v>
      </c>
      <c r="H8065" s="19" t="str">
        <f>IF(Movies[[#This Row],[rating]]=0,"No Rating","Rated")</f>
        <v>Rated</v>
      </c>
      <c r="I8065" s="16" t="s">
        <v>273</v>
      </c>
      <c r="J8065" s="29" t="s">
        <v>12</v>
      </c>
      <c r="K8065" s="19">
        <v>32.817</v>
      </c>
      <c r="L8065" s="26">
        <v>3684</v>
      </c>
    </row>
    <row r="8066" spans="1:12" x14ac:dyDescent="0.3">
      <c r="A8066" s="14">
        <v>451915</v>
      </c>
      <c r="B8066" s="16" t="s">
        <v>2618</v>
      </c>
      <c r="C8066" s="16" t="s">
        <v>10</v>
      </c>
      <c r="D8066" s="4">
        <v>43385</v>
      </c>
      <c r="E8066" s="23">
        <v>2018</v>
      </c>
      <c r="F8066" s="19">
        <v>7.6</v>
      </c>
      <c r="G8066" s="19">
        <f>IF(Movies[[#This Row],[rating]]=0,"",Movies[[#This Row],[rating]])</f>
        <v>7.6</v>
      </c>
      <c r="H8066" s="19" t="str">
        <f>IF(Movies[[#This Row],[rating]]=0,"No Rating","Rated")</f>
        <v>Rated</v>
      </c>
      <c r="I8066" s="16" t="s">
        <v>49</v>
      </c>
      <c r="J8066" s="29" t="s">
        <v>12</v>
      </c>
      <c r="K8066" s="19">
        <v>32.49</v>
      </c>
      <c r="L8066" s="26">
        <v>2594</v>
      </c>
    </row>
    <row r="8067" spans="1:12" x14ac:dyDescent="0.3">
      <c r="A8067" s="14">
        <v>419743</v>
      </c>
      <c r="B8067" s="16" t="s">
        <v>10672</v>
      </c>
      <c r="C8067" s="16" t="s">
        <v>1873</v>
      </c>
      <c r="D8067" s="4">
        <v>43214</v>
      </c>
      <c r="E8067" s="23">
        <v>2018</v>
      </c>
      <c r="F8067" s="19">
        <v>6.9</v>
      </c>
      <c r="G8067" s="19">
        <f>IF(Movies[[#This Row],[rating]]=0,"",Movies[[#This Row],[rating]])</f>
        <v>6.9</v>
      </c>
      <c r="H8067" s="19" t="str">
        <f>IF(Movies[[#This Row],[rating]]=0,"No Rating","Rated")</f>
        <v>Rated</v>
      </c>
      <c r="I8067" s="16" t="s">
        <v>33</v>
      </c>
      <c r="J8067" s="29" t="s">
        <v>12</v>
      </c>
      <c r="K8067" s="19">
        <v>32.36</v>
      </c>
      <c r="L8067" s="26">
        <v>1206</v>
      </c>
    </row>
    <row r="8068" spans="1:12" x14ac:dyDescent="0.3">
      <c r="A8068" s="14">
        <v>440471</v>
      </c>
      <c r="B8068" s="16" t="s">
        <v>10673</v>
      </c>
      <c r="C8068" s="16" t="s">
        <v>5759</v>
      </c>
      <c r="D8068" s="4">
        <v>43256</v>
      </c>
      <c r="E8068" s="23">
        <v>2018</v>
      </c>
      <c r="F8068" s="19">
        <v>5.1539999999999999</v>
      </c>
      <c r="G8068" s="19">
        <f>IF(Movies[[#This Row],[rating]]=0,"",Movies[[#This Row],[rating]])</f>
        <v>5.1539999999999999</v>
      </c>
      <c r="H8068" s="19" t="str">
        <f>IF(Movies[[#This Row],[rating]]=0,"No Rating","Rated")</f>
        <v>Rated</v>
      </c>
      <c r="I8068" s="16" t="s">
        <v>193</v>
      </c>
      <c r="J8068" s="29" t="s">
        <v>12</v>
      </c>
      <c r="K8068" s="19">
        <v>32.033000000000001</v>
      </c>
      <c r="L8068" s="26">
        <v>1459</v>
      </c>
    </row>
    <row r="8069" spans="1:12" x14ac:dyDescent="0.3">
      <c r="A8069" s="14">
        <v>554972</v>
      </c>
      <c r="B8069" s="16" t="s">
        <v>192</v>
      </c>
      <c r="C8069" s="16" t="s">
        <v>94</v>
      </c>
      <c r="D8069" s="4">
        <v>43426</v>
      </c>
      <c r="E8069" s="23">
        <v>2018</v>
      </c>
      <c r="F8069" s="19">
        <v>7.3</v>
      </c>
      <c r="G8069" s="19">
        <f>IF(Movies[[#This Row],[rating]]=0,"",Movies[[#This Row],[rating]])</f>
        <v>7.3</v>
      </c>
      <c r="H8069" s="19" t="str">
        <f>IF(Movies[[#This Row],[rating]]=0,"No Rating","Rated")</f>
        <v>Rated</v>
      </c>
      <c r="I8069" s="16" t="s">
        <v>1249</v>
      </c>
      <c r="J8069" s="29" t="s">
        <v>96</v>
      </c>
      <c r="K8069" s="19">
        <v>31.571999999999999</v>
      </c>
      <c r="L8069" s="26">
        <v>167</v>
      </c>
    </row>
    <row r="8070" spans="1:12" x14ac:dyDescent="0.3">
      <c r="A8070" s="14">
        <v>381719</v>
      </c>
      <c r="B8070" s="16" t="s">
        <v>10674</v>
      </c>
      <c r="C8070" s="16" t="s">
        <v>236</v>
      </c>
      <c r="D8070" s="4">
        <v>43138</v>
      </c>
      <c r="E8070" s="23">
        <v>2018</v>
      </c>
      <c r="F8070" s="19">
        <v>6.7</v>
      </c>
      <c r="G8070" s="19">
        <f>IF(Movies[[#This Row],[rating]]=0,"",Movies[[#This Row],[rating]])</f>
        <v>6.7</v>
      </c>
      <c r="H8070" s="19" t="str">
        <f>IF(Movies[[#This Row],[rating]]=0,"No Rating","Rated")</f>
        <v>Rated</v>
      </c>
      <c r="I8070" s="16" t="s">
        <v>1203</v>
      </c>
      <c r="J8070" s="29" t="s">
        <v>12</v>
      </c>
      <c r="K8070" s="19">
        <v>30.978999999999999</v>
      </c>
      <c r="L8070" s="26">
        <v>1790</v>
      </c>
    </row>
    <row r="8071" spans="1:12" x14ac:dyDescent="0.3">
      <c r="A8071" s="14">
        <v>504253</v>
      </c>
      <c r="B8071" s="16" t="s">
        <v>10675</v>
      </c>
      <c r="C8071" s="16" t="s">
        <v>144</v>
      </c>
      <c r="D8071" s="4">
        <v>43344</v>
      </c>
      <c r="E8071" s="23">
        <v>2018</v>
      </c>
      <c r="F8071" s="19">
        <v>8.2349999999999994</v>
      </c>
      <c r="G8071" s="19">
        <f>IF(Movies[[#This Row],[rating]]=0,"",Movies[[#This Row],[rating]])</f>
        <v>8.2349999999999994</v>
      </c>
      <c r="H8071" s="19" t="str">
        <f>IF(Movies[[#This Row],[rating]]=0,"No Rating","Rated")</f>
        <v>Rated</v>
      </c>
      <c r="I8071" s="16" t="s">
        <v>4517</v>
      </c>
      <c r="J8071" s="29" t="s">
        <v>146</v>
      </c>
      <c r="K8071" s="19">
        <v>30.879000000000001</v>
      </c>
      <c r="L8071" s="26">
        <v>1584</v>
      </c>
    </row>
    <row r="8072" spans="1:12" x14ac:dyDescent="0.3">
      <c r="A8072" s="14">
        <v>424139</v>
      </c>
      <c r="B8072" s="16" t="s">
        <v>10676</v>
      </c>
      <c r="C8072" s="16" t="s">
        <v>10</v>
      </c>
      <c r="D8072" s="4">
        <v>43391</v>
      </c>
      <c r="E8072" s="23">
        <v>2018</v>
      </c>
      <c r="F8072" s="19">
        <v>6.6</v>
      </c>
      <c r="G8072" s="19">
        <f>IF(Movies[[#This Row],[rating]]=0,"",Movies[[#This Row],[rating]])</f>
        <v>6.6</v>
      </c>
      <c r="H8072" s="19" t="str">
        <f>IF(Movies[[#This Row],[rating]]=0,"No Rating","Rated")</f>
        <v>Rated</v>
      </c>
      <c r="I8072" s="16" t="s">
        <v>10677</v>
      </c>
      <c r="J8072" s="29" t="s">
        <v>12</v>
      </c>
      <c r="K8072" s="19">
        <v>30.544</v>
      </c>
      <c r="L8072" s="26">
        <v>4774</v>
      </c>
    </row>
    <row r="8073" spans="1:12" x14ac:dyDescent="0.3">
      <c r="A8073" s="14">
        <v>447743</v>
      </c>
      <c r="B8073" s="16" t="s">
        <v>10678</v>
      </c>
      <c r="C8073" s="16" t="s">
        <v>144</v>
      </c>
      <c r="D8073" s="4">
        <v>43210</v>
      </c>
      <c r="E8073" s="23">
        <v>2018</v>
      </c>
      <c r="F8073" s="19">
        <v>7.6</v>
      </c>
      <c r="G8073" s="19">
        <f>IF(Movies[[#This Row],[rating]]=0,"",Movies[[#This Row],[rating]])</f>
        <v>7.6</v>
      </c>
      <c r="H8073" s="19" t="str">
        <f>IF(Movies[[#This Row],[rating]]=0,"No Rating","Rated")</f>
        <v>Rated</v>
      </c>
      <c r="I8073" s="16" t="s">
        <v>4952</v>
      </c>
      <c r="J8073" s="29" t="s">
        <v>146</v>
      </c>
      <c r="K8073" s="19">
        <v>30.324999999999999</v>
      </c>
      <c r="L8073" s="26">
        <v>170</v>
      </c>
    </row>
    <row r="8074" spans="1:12" x14ac:dyDescent="0.3">
      <c r="A8074" s="14">
        <v>467938</v>
      </c>
      <c r="B8074" s="16" t="s">
        <v>10679</v>
      </c>
      <c r="C8074" s="16" t="s">
        <v>838</v>
      </c>
      <c r="D8074" s="4">
        <v>43138</v>
      </c>
      <c r="E8074" s="23">
        <v>2018</v>
      </c>
      <c r="F8074" s="19">
        <v>6.5</v>
      </c>
      <c r="G8074" s="19">
        <f>IF(Movies[[#This Row],[rating]]=0,"",Movies[[#This Row],[rating]])</f>
        <v>6.5</v>
      </c>
      <c r="H8074" s="19" t="str">
        <f>IF(Movies[[#This Row],[rating]]=0,"No Rating","Rated")</f>
        <v>Rated</v>
      </c>
      <c r="I8074" s="16" t="s">
        <v>10680</v>
      </c>
      <c r="J8074" s="29" t="s">
        <v>110</v>
      </c>
      <c r="K8074" s="19">
        <v>30.114000000000001</v>
      </c>
      <c r="L8074" s="26">
        <v>1824</v>
      </c>
    </row>
    <row r="8075" spans="1:12" x14ac:dyDescent="0.3">
      <c r="A8075" s="14">
        <v>445651</v>
      </c>
      <c r="B8075" s="16" t="s">
        <v>10681</v>
      </c>
      <c r="C8075" s="16" t="s">
        <v>10</v>
      </c>
      <c r="D8075" s="4">
        <v>43306</v>
      </c>
      <c r="E8075" s="23">
        <v>2018</v>
      </c>
      <c r="F8075" s="19">
        <v>7</v>
      </c>
      <c r="G8075" s="19">
        <f>IF(Movies[[#This Row],[rating]]=0,"",Movies[[#This Row],[rating]])</f>
        <v>7</v>
      </c>
      <c r="H8075" s="19" t="str">
        <f>IF(Movies[[#This Row],[rating]]=0,"No Rating","Rated")</f>
        <v>Rated</v>
      </c>
      <c r="I8075" s="16" t="s">
        <v>368</v>
      </c>
      <c r="J8075" s="29" t="s">
        <v>12</v>
      </c>
      <c r="K8075" s="19">
        <v>29.638999999999999</v>
      </c>
      <c r="L8075" s="26">
        <v>2827</v>
      </c>
    </row>
    <row r="8076" spans="1:12" x14ac:dyDescent="0.3">
      <c r="A8076" s="14">
        <v>399402</v>
      </c>
      <c r="B8076" s="16" t="s">
        <v>10682</v>
      </c>
      <c r="C8076" s="16" t="s">
        <v>506</v>
      </c>
      <c r="D8076" s="4">
        <v>43392</v>
      </c>
      <c r="E8076" s="23">
        <v>2018</v>
      </c>
      <c r="F8076" s="19">
        <v>6.8949999999999996</v>
      </c>
      <c r="G8076" s="19">
        <f>IF(Movies[[#This Row],[rating]]=0,"",Movies[[#This Row],[rating]])</f>
        <v>6.8949999999999996</v>
      </c>
      <c r="H8076" s="19" t="str">
        <f>IF(Movies[[#This Row],[rating]]=0,"No Rating","Rated")</f>
        <v>Rated</v>
      </c>
      <c r="I8076" s="16" t="s">
        <v>616</v>
      </c>
      <c r="J8076" s="29" t="s">
        <v>12</v>
      </c>
      <c r="K8076" s="19">
        <v>29.506</v>
      </c>
      <c r="L8076" s="26">
        <v>2201</v>
      </c>
    </row>
    <row r="8077" spans="1:12" x14ac:dyDescent="0.3">
      <c r="A8077" s="14">
        <v>295011</v>
      </c>
      <c r="B8077" s="16" t="s">
        <v>10683</v>
      </c>
      <c r="C8077" s="16" t="s">
        <v>14</v>
      </c>
      <c r="D8077" s="4">
        <v>43357</v>
      </c>
      <c r="E8077" s="23">
        <v>2018</v>
      </c>
      <c r="F8077" s="19">
        <v>5.3</v>
      </c>
      <c r="G8077" s="19">
        <f>IF(Movies[[#This Row],[rating]]=0,"",Movies[[#This Row],[rating]])</f>
        <v>5.3</v>
      </c>
      <c r="H8077" s="19" t="str">
        <f>IF(Movies[[#This Row],[rating]]=0,"No Rating","Rated")</f>
        <v>Rated</v>
      </c>
      <c r="I8077" s="16" t="s">
        <v>10684</v>
      </c>
      <c r="J8077" s="29" t="s">
        <v>12</v>
      </c>
      <c r="K8077" s="19">
        <v>29.257000000000001</v>
      </c>
      <c r="L8077" s="26">
        <v>373</v>
      </c>
    </row>
    <row r="8078" spans="1:12" x14ac:dyDescent="0.3">
      <c r="A8078" s="14">
        <v>521190</v>
      </c>
      <c r="B8078" s="16" t="s">
        <v>10685</v>
      </c>
      <c r="C8078" s="16" t="s">
        <v>10</v>
      </c>
      <c r="D8078" s="4">
        <v>43218</v>
      </c>
      <c r="E8078" s="23">
        <v>2018</v>
      </c>
      <c r="F8078" s="19">
        <v>6.3</v>
      </c>
      <c r="G8078" s="19">
        <f>IF(Movies[[#This Row],[rating]]=0,"",Movies[[#This Row],[rating]])</f>
        <v>6.3</v>
      </c>
      <c r="H8078" s="19" t="str">
        <f>IF(Movies[[#This Row],[rating]]=0,"No Rating","Rated")</f>
        <v>Rated</v>
      </c>
      <c r="I8078" s="16" t="s">
        <v>2320</v>
      </c>
      <c r="J8078" s="29" t="s">
        <v>12</v>
      </c>
      <c r="K8078" s="19">
        <v>29.135999999999999</v>
      </c>
      <c r="L8078" s="26">
        <v>73</v>
      </c>
    </row>
    <row r="8079" spans="1:12" x14ac:dyDescent="0.3">
      <c r="A8079" s="14">
        <v>454619</v>
      </c>
      <c r="B8079" s="16" t="s">
        <v>10686</v>
      </c>
      <c r="C8079" s="16" t="s">
        <v>10</v>
      </c>
      <c r="D8079" s="4">
        <v>43203</v>
      </c>
      <c r="E8079" s="23">
        <v>2018</v>
      </c>
      <c r="F8079" s="19">
        <v>6.6</v>
      </c>
      <c r="G8079" s="19">
        <f>IF(Movies[[#This Row],[rating]]=0,"",Movies[[#This Row],[rating]])</f>
        <v>6.6</v>
      </c>
      <c r="H8079" s="19" t="str">
        <f>IF(Movies[[#This Row],[rating]]=0,"No Rating","Rated")</f>
        <v>Rated</v>
      </c>
      <c r="I8079" s="16" t="s">
        <v>161</v>
      </c>
      <c r="J8079" s="29" t="s">
        <v>12</v>
      </c>
      <c r="K8079" s="19">
        <v>28.988</v>
      </c>
      <c r="L8079" s="26">
        <v>1384</v>
      </c>
    </row>
    <row r="8080" spans="1:12" x14ac:dyDescent="0.3">
      <c r="A8080" s="14">
        <v>463272</v>
      </c>
      <c r="B8080" s="16" t="s">
        <v>10687</v>
      </c>
      <c r="C8080" s="16" t="s">
        <v>14</v>
      </c>
      <c r="D8080" s="4">
        <v>43356</v>
      </c>
      <c r="E8080" s="23">
        <v>2018</v>
      </c>
      <c r="F8080" s="19">
        <v>6.3</v>
      </c>
      <c r="G8080" s="19">
        <f>IF(Movies[[#This Row],[rating]]=0,"",Movies[[#This Row],[rating]])</f>
        <v>6.3</v>
      </c>
      <c r="H8080" s="19" t="str">
        <f>IF(Movies[[#This Row],[rating]]=0,"No Rating","Rated")</f>
        <v>Rated</v>
      </c>
      <c r="I8080" s="16" t="s">
        <v>1900</v>
      </c>
      <c r="J8080" s="29" t="s">
        <v>12</v>
      </c>
      <c r="K8080" s="19">
        <v>28.954999999999998</v>
      </c>
      <c r="L8080" s="26">
        <v>2529</v>
      </c>
    </row>
    <row r="8081" spans="1:12" x14ac:dyDescent="0.3">
      <c r="A8081" s="14">
        <v>338952</v>
      </c>
      <c r="B8081" s="16" t="s">
        <v>10688</v>
      </c>
      <c r="C8081" s="16" t="s">
        <v>14</v>
      </c>
      <c r="D8081" s="4">
        <v>43418</v>
      </c>
      <c r="E8081" s="23">
        <v>2018</v>
      </c>
      <c r="F8081" s="19">
        <v>6.8</v>
      </c>
      <c r="G8081" s="19">
        <f>IF(Movies[[#This Row],[rating]]=0,"",Movies[[#This Row],[rating]])</f>
        <v>6.8</v>
      </c>
      <c r="H8081" s="19" t="str">
        <f>IF(Movies[[#This Row],[rating]]=0,"No Rating","Rated")</f>
        <v>Rated</v>
      </c>
      <c r="I8081" s="16" t="s">
        <v>1465</v>
      </c>
      <c r="J8081" s="29" t="s">
        <v>12</v>
      </c>
      <c r="K8081" s="19">
        <v>28.803999999999998</v>
      </c>
      <c r="L8081" s="26">
        <v>10937</v>
      </c>
    </row>
    <row r="8082" spans="1:12" x14ac:dyDescent="0.3">
      <c r="A8082" s="14">
        <v>537996</v>
      </c>
      <c r="B8082" s="16" t="s">
        <v>10689</v>
      </c>
      <c r="C8082" s="16" t="s">
        <v>10</v>
      </c>
      <c r="D8082" s="4">
        <v>43413</v>
      </c>
      <c r="E8082" s="23">
        <v>2018</v>
      </c>
      <c r="F8082" s="19">
        <v>7.1340000000000003</v>
      </c>
      <c r="G8082" s="19">
        <f>IF(Movies[[#This Row],[rating]]=0,"",Movies[[#This Row],[rating]])</f>
        <v>7.1340000000000003</v>
      </c>
      <c r="H8082" s="19" t="str">
        <f>IF(Movies[[#This Row],[rating]]=0,"No Rating","Rated")</f>
        <v>Rated</v>
      </c>
      <c r="I8082" s="16" t="s">
        <v>10690</v>
      </c>
      <c r="J8082" s="29" t="s">
        <v>12</v>
      </c>
      <c r="K8082" s="19">
        <v>28.312000000000001</v>
      </c>
      <c r="L8082" s="26">
        <v>4078</v>
      </c>
    </row>
    <row r="8083" spans="1:12" x14ac:dyDescent="0.3">
      <c r="A8083" s="14">
        <v>566810</v>
      </c>
      <c r="B8083" s="16" t="s">
        <v>10691</v>
      </c>
      <c r="C8083" s="16" t="s">
        <v>416</v>
      </c>
      <c r="D8083" s="4">
        <v>43430</v>
      </c>
      <c r="E8083" s="23">
        <v>2018</v>
      </c>
      <c r="F8083" s="19">
        <v>5.6349999999999998</v>
      </c>
      <c r="G8083" s="19">
        <f>IF(Movies[[#This Row],[rating]]=0,"",Movies[[#This Row],[rating]])</f>
        <v>5.6349999999999998</v>
      </c>
      <c r="H8083" s="19" t="str">
        <f>IF(Movies[[#This Row],[rating]]=0,"No Rating","Rated")</f>
        <v>Rated</v>
      </c>
      <c r="I8083" s="16" t="s">
        <v>10692</v>
      </c>
      <c r="J8083" s="29" t="s">
        <v>12</v>
      </c>
      <c r="K8083" s="19">
        <v>28.239000000000001</v>
      </c>
      <c r="L8083" s="26">
        <v>74</v>
      </c>
    </row>
    <row r="8084" spans="1:12" x14ac:dyDescent="0.3">
      <c r="A8084" s="14">
        <v>545742</v>
      </c>
      <c r="B8084" s="16" t="s">
        <v>10693</v>
      </c>
      <c r="C8084" s="16" t="s">
        <v>144</v>
      </c>
      <c r="D8084" s="4">
        <v>43337</v>
      </c>
      <c r="E8084" s="23">
        <v>2018</v>
      </c>
      <c r="F8084" s="19">
        <v>7.1</v>
      </c>
      <c r="G8084" s="19">
        <f>IF(Movies[[#This Row],[rating]]=0,"",Movies[[#This Row],[rating]])</f>
        <v>7.1</v>
      </c>
      <c r="H8084" s="19" t="str">
        <f>IF(Movies[[#This Row],[rating]]=0,"No Rating","Rated")</f>
        <v>Rated</v>
      </c>
      <c r="I8084" s="16" t="s">
        <v>10694</v>
      </c>
      <c r="J8084" s="29" t="s">
        <v>146</v>
      </c>
      <c r="K8084" s="19">
        <v>28</v>
      </c>
      <c r="L8084" s="26">
        <v>84</v>
      </c>
    </row>
    <row r="8085" spans="1:12" x14ac:dyDescent="0.3">
      <c r="A8085" s="14">
        <v>459910</v>
      </c>
      <c r="B8085" s="16" t="s">
        <v>10695</v>
      </c>
      <c r="C8085" s="16" t="s">
        <v>432</v>
      </c>
      <c r="D8085" s="4">
        <v>43132</v>
      </c>
      <c r="E8085" s="23">
        <v>2018</v>
      </c>
      <c r="F8085" s="19">
        <v>6.2</v>
      </c>
      <c r="G8085" s="19">
        <f>IF(Movies[[#This Row],[rating]]=0,"",Movies[[#This Row],[rating]])</f>
        <v>6.2</v>
      </c>
      <c r="H8085" s="19" t="str">
        <f>IF(Movies[[#This Row],[rating]]=0,"No Rating","Rated")</f>
        <v>Rated</v>
      </c>
      <c r="I8085" s="16" t="s">
        <v>600</v>
      </c>
      <c r="J8085" s="29" t="s">
        <v>12</v>
      </c>
      <c r="K8085" s="19">
        <v>27.998999999999999</v>
      </c>
      <c r="L8085" s="26">
        <v>1031</v>
      </c>
    </row>
    <row r="8086" spans="1:12" x14ac:dyDescent="0.3">
      <c r="A8086" s="14">
        <v>485811</v>
      </c>
      <c r="B8086" s="16" t="s">
        <v>10696</v>
      </c>
      <c r="C8086" s="16" t="s">
        <v>416</v>
      </c>
      <c r="D8086" s="4">
        <v>43350</v>
      </c>
      <c r="E8086" s="23">
        <v>2018</v>
      </c>
      <c r="F8086" s="19">
        <v>5.7</v>
      </c>
      <c r="G8086" s="19">
        <f>IF(Movies[[#This Row],[rating]]=0,"",Movies[[#This Row],[rating]])</f>
        <v>5.7</v>
      </c>
      <c r="H8086" s="19" t="str">
        <f>IF(Movies[[#This Row],[rating]]=0,"No Rating","Rated")</f>
        <v>Rated</v>
      </c>
      <c r="I8086" s="16" t="s">
        <v>677</v>
      </c>
      <c r="J8086" s="29" t="s">
        <v>12</v>
      </c>
      <c r="K8086" s="19">
        <v>27.558</v>
      </c>
      <c r="L8086" s="26">
        <v>312</v>
      </c>
    </row>
    <row r="8087" spans="1:12" x14ac:dyDescent="0.3">
      <c r="A8087" s="14">
        <v>361292</v>
      </c>
      <c r="B8087" s="16" t="s">
        <v>10697</v>
      </c>
      <c r="C8087" s="16" t="s">
        <v>2265</v>
      </c>
      <c r="D8087" s="4">
        <v>43399</v>
      </c>
      <c r="E8087" s="23">
        <v>2018</v>
      </c>
      <c r="F8087" s="19">
        <v>6.9050000000000002</v>
      </c>
      <c r="G8087" s="19">
        <f>IF(Movies[[#This Row],[rating]]=0,"",Movies[[#This Row],[rating]])</f>
        <v>6.9050000000000002</v>
      </c>
      <c r="H8087" s="19" t="str">
        <f>IF(Movies[[#This Row],[rating]]=0,"No Rating","Rated")</f>
        <v>Rated</v>
      </c>
      <c r="I8087" s="16" t="s">
        <v>2439</v>
      </c>
      <c r="J8087" s="29" t="s">
        <v>12</v>
      </c>
      <c r="K8087" s="19">
        <v>27.504999999999999</v>
      </c>
      <c r="L8087" s="26">
        <v>2556</v>
      </c>
    </row>
    <row r="8088" spans="1:12" x14ac:dyDescent="0.3">
      <c r="A8088" s="14">
        <v>384521</v>
      </c>
      <c r="B8088" s="16" t="s">
        <v>10698</v>
      </c>
      <c r="C8088" s="16" t="s">
        <v>10</v>
      </c>
      <c r="D8088" s="4">
        <v>43135</v>
      </c>
      <c r="E8088" s="23">
        <v>2018</v>
      </c>
      <c r="F8088" s="19">
        <v>5.6130000000000004</v>
      </c>
      <c r="G8088" s="19">
        <f>IF(Movies[[#This Row],[rating]]=0,"",Movies[[#This Row],[rating]])</f>
        <v>5.6130000000000004</v>
      </c>
      <c r="H8088" s="19" t="str">
        <f>IF(Movies[[#This Row],[rating]]=0,"No Rating","Rated")</f>
        <v>Rated</v>
      </c>
      <c r="I8088" s="16" t="s">
        <v>1448</v>
      </c>
      <c r="J8088" s="29" t="s">
        <v>12</v>
      </c>
      <c r="K8088" s="19">
        <v>27.376999999999999</v>
      </c>
      <c r="L8088" s="26">
        <v>3305</v>
      </c>
    </row>
    <row r="8089" spans="1:12" x14ac:dyDescent="0.3">
      <c r="A8089" s="14">
        <v>426543</v>
      </c>
      <c r="B8089" s="16" t="s">
        <v>10699</v>
      </c>
      <c r="C8089" s="16" t="s">
        <v>10</v>
      </c>
      <c r="D8089" s="4">
        <v>43399</v>
      </c>
      <c r="E8089" s="23">
        <v>2018</v>
      </c>
      <c r="F8089" s="19">
        <v>6.1</v>
      </c>
      <c r="G8089" s="19">
        <f>IF(Movies[[#This Row],[rating]]=0,"",Movies[[#This Row],[rating]])</f>
        <v>6.1</v>
      </c>
      <c r="H8089" s="19" t="str">
        <f>IF(Movies[[#This Row],[rating]]=0,"No Rating","Rated")</f>
        <v>Rated</v>
      </c>
      <c r="I8089" s="16" t="s">
        <v>3422</v>
      </c>
      <c r="J8089" s="29" t="s">
        <v>12</v>
      </c>
      <c r="K8089" s="19">
        <v>27.177</v>
      </c>
      <c r="L8089" s="26">
        <v>2155</v>
      </c>
    </row>
    <row r="8090" spans="1:12" x14ac:dyDescent="0.3">
      <c r="A8090" s="14">
        <v>460019</v>
      </c>
      <c r="B8090" s="16" t="s">
        <v>3453</v>
      </c>
      <c r="C8090" s="16" t="s">
        <v>10</v>
      </c>
      <c r="D8090" s="4">
        <v>43202</v>
      </c>
      <c r="E8090" s="23">
        <v>2018</v>
      </c>
      <c r="F8090" s="19">
        <v>5.9</v>
      </c>
      <c r="G8090" s="19">
        <f>IF(Movies[[#This Row],[rating]]=0,"",Movies[[#This Row],[rating]])</f>
        <v>5.9</v>
      </c>
      <c r="H8090" s="19" t="str">
        <f>IF(Movies[[#This Row],[rating]]=0,"No Rating","Rated")</f>
        <v>Rated</v>
      </c>
      <c r="I8090" s="16" t="s">
        <v>148</v>
      </c>
      <c r="J8090" s="29" t="s">
        <v>12</v>
      </c>
      <c r="K8090" s="19">
        <v>26.81</v>
      </c>
      <c r="L8090" s="26">
        <v>4044</v>
      </c>
    </row>
    <row r="8091" spans="1:12" x14ac:dyDescent="0.3">
      <c r="A8091" s="14">
        <v>483980</v>
      </c>
      <c r="B8091" s="16" t="s">
        <v>10700</v>
      </c>
      <c r="C8091" s="16" t="s">
        <v>10</v>
      </c>
      <c r="D8091" s="4">
        <v>43147</v>
      </c>
      <c r="E8091" s="23">
        <v>2018</v>
      </c>
      <c r="F8091" s="19">
        <v>7.23</v>
      </c>
      <c r="G8091" s="19">
        <f>IF(Movies[[#This Row],[rating]]=0,"",Movies[[#This Row],[rating]])</f>
        <v>7.23</v>
      </c>
      <c r="H8091" s="19" t="str">
        <f>IF(Movies[[#This Row],[rating]]=0,"No Rating","Rated")</f>
        <v>Rated</v>
      </c>
      <c r="I8091" s="16" t="s">
        <v>10701</v>
      </c>
      <c r="J8091" s="29" t="s">
        <v>12</v>
      </c>
      <c r="K8091" s="19">
        <v>26.321000000000002</v>
      </c>
      <c r="L8091" s="26">
        <v>689</v>
      </c>
    </row>
    <row r="8092" spans="1:12" x14ac:dyDescent="0.3">
      <c r="A8092" s="14">
        <v>458423</v>
      </c>
      <c r="B8092" s="16" t="s">
        <v>10702</v>
      </c>
      <c r="C8092" s="16" t="s">
        <v>14</v>
      </c>
      <c r="D8092" s="4">
        <v>43299</v>
      </c>
      <c r="E8092" s="23">
        <v>2018</v>
      </c>
      <c r="F8092" s="19">
        <v>7.0949999999999998</v>
      </c>
      <c r="G8092" s="19">
        <f>IF(Movies[[#This Row],[rating]]=0,"",Movies[[#This Row],[rating]])</f>
        <v>7.0949999999999998</v>
      </c>
      <c r="H8092" s="19" t="str">
        <f>IF(Movies[[#This Row],[rating]]=0,"No Rating","Rated")</f>
        <v>Rated</v>
      </c>
      <c r="I8092" s="16" t="s">
        <v>273</v>
      </c>
      <c r="J8092" s="29" t="s">
        <v>12</v>
      </c>
      <c r="K8092" s="19">
        <v>26.198</v>
      </c>
      <c r="L8092" s="26">
        <v>3381</v>
      </c>
    </row>
    <row r="8093" spans="1:12" x14ac:dyDescent="0.3">
      <c r="A8093" s="14">
        <v>369972</v>
      </c>
      <c r="B8093" s="16" t="s">
        <v>10703</v>
      </c>
      <c r="C8093" s="16" t="s">
        <v>10</v>
      </c>
      <c r="D8093" s="4">
        <v>43383</v>
      </c>
      <c r="E8093" s="23">
        <v>2018</v>
      </c>
      <c r="F8093" s="19">
        <v>7</v>
      </c>
      <c r="G8093" s="19">
        <f>IF(Movies[[#This Row],[rating]]=0,"",Movies[[#This Row],[rating]])</f>
        <v>7</v>
      </c>
      <c r="H8093" s="19" t="str">
        <f>IF(Movies[[#This Row],[rating]]=0,"No Rating","Rated")</f>
        <v>Rated</v>
      </c>
      <c r="I8093" s="16" t="s">
        <v>1164</v>
      </c>
      <c r="J8093" s="29" t="s">
        <v>12</v>
      </c>
      <c r="K8093" s="19">
        <v>26.065999999999999</v>
      </c>
      <c r="L8093" s="26">
        <v>5314</v>
      </c>
    </row>
    <row r="8094" spans="1:12" x14ac:dyDescent="0.3">
      <c r="A8094" s="14">
        <v>399174</v>
      </c>
      <c r="B8094" s="16" t="s">
        <v>10704</v>
      </c>
      <c r="C8094" s="16" t="s">
        <v>1075</v>
      </c>
      <c r="D8094" s="4">
        <v>43182</v>
      </c>
      <c r="E8094" s="23">
        <v>2018</v>
      </c>
      <c r="F8094" s="19">
        <v>7.8</v>
      </c>
      <c r="G8094" s="19">
        <f>IF(Movies[[#This Row],[rating]]=0,"",Movies[[#This Row],[rating]])</f>
        <v>7.8</v>
      </c>
      <c r="H8094" s="19" t="str">
        <f>IF(Movies[[#This Row],[rating]]=0,"No Rating","Rated")</f>
        <v>Rated</v>
      </c>
      <c r="I8094" s="16" t="s">
        <v>7182</v>
      </c>
      <c r="J8094" s="29" t="s">
        <v>12</v>
      </c>
      <c r="K8094" s="19">
        <v>26.061</v>
      </c>
      <c r="L8094" s="26">
        <v>4961</v>
      </c>
    </row>
    <row r="8095" spans="1:12" x14ac:dyDescent="0.3">
      <c r="A8095" s="14">
        <v>407436</v>
      </c>
      <c r="B8095" s="16" t="s">
        <v>10705</v>
      </c>
      <c r="C8095" s="16" t="s">
        <v>14</v>
      </c>
      <c r="D8095" s="4">
        <v>43429</v>
      </c>
      <c r="E8095" s="23">
        <v>2018</v>
      </c>
      <c r="F8095" s="19">
        <v>6.5</v>
      </c>
      <c r="G8095" s="19">
        <f>IF(Movies[[#This Row],[rating]]=0,"",Movies[[#This Row],[rating]])</f>
        <v>6.5</v>
      </c>
      <c r="H8095" s="19" t="str">
        <f>IF(Movies[[#This Row],[rating]]=0,"No Rating","Rated")</f>
        <v>Rated</v>
      </c>
      <c r="I8095" s="16" t="s">
        <v>1241</v>
      </c>
      <c r="J8095" s="29" t="s">
        <v>12</v>
      </c>
      <c r="K8095" s="19">
        <v>26.021999999999998</v>
      </c>
      <c r="L8095" s="26">
        <v>2497</v>
      </c>
    </row>
    <row r="8096" spans="1:12" x14ac:dyDescent="0.3">
      <c r="A8096" s="14">
        <v>504172</v>
      </c>
      <c r="B8096" s="16" t="s">
        <v>6520</v>
      </c>
      <c r="C8096" s="16" t="s">
        <v>172</v>
      </c>
      <c r="D8096" s="4">
        <v>43448</v>
      </c>
      <c r="E8096" s="23">
        <v>2018</v>
      </c>
      <c r="F8096" s="19">
        <v>6.8540000000000001</v>
      </c>
      <c r="G8096" s="19">
        <f>IF(Movies[[#This Row],[rating]]=0,"",Movies[[#This Row],[rating]])</f>
        <v>6.8540000000000001</v>
      </c>
      <c r="H8096" s="19" t="str">
        <f>IF(Movies[[#This Row],[rating]]=0,"No Rating","Rated")</f>
        <v>Rated</v>
      </c>
      <c r="I8096" s="16" t="s">
        <v>230</v>
      </c>
      <c r="J8096" s="29" t="s">
        <v>12</v>
      </c>
      <c r="K8096" s="19">
        <v>25.928000000000001</v>
      </c>
      <c r="L8096" s="26">
        <v>5009</v>
      </c>
    </row>
    <row r="8097" spans="1:12" x14ac:dyDescent="0.3">
      <c r="A8097" s="14">
        <v>454992</v>
      </c>
      <c r="B8097" s="16" t="s">
        <v>10706</v>
      </c>
      <c r="C8097" s="16" t="s">
        <v>10</v>
      </c>
      <c r="D8097" s="4">
        <v>43314</v>
      </c>
      <c r="E8097" s="23">
        <v>2018</v>
      </c>
      <c r="F8097" s="19">
        <v>6.399</v>
      </c>
      <c r="G8097" s="19">
        <f>IF(Movies[[#This Row],[rating]]=0,"",Movies[[#This Row],[rating]])</f>
        <v>6.399</v>
      </c>
      <c r="H8097" s="19" t="str">
        <f>IF(Movies[[#This Row],[rating]]=0,"No Rating","Rated")</f>
        <v>Rated</v>
      </c>
      <c r="I8097" s="16" t="s">
        <v>394</v>
      </c>
      <c r="J8097" s="29" t="s">
        <v>12</v>
      </c>
      <c r="K8097" s="19">
        <v>25.917000000000002</v>
      </c>
      <c r="L8097" s="26">
        <v>2236</v>
      </c>
    </row>
    <row r="8098" spans="1:12" x14ac:dyDescent="0.3">
      <c r="A8098" s="14">
        <v>567604</v>
      </c>
      <c r="B8098" s="16" t="s">
        <v>10707</v>
      </c>
      <c r="C8098" s="16" t="s">
        <v>10</v>
      </c>
      <c r="D8098" s="4">
        <v>43445</v>
      </c>
      <c r="E8098" s="23">
        <v>2018</v>
      </c>
      <c r="F8098" s="19">
        <v>7.09</v>
      </c>
      <c r="G8098" s="19">
        <f>IF(Movies[[#This Row],[rating]]=0,"",Movies[[#This Row],[rating]])</f>
        <v>7.09</v>
      </c>
      <c r="H8098" s="19" t="str">
        <f>IF(Movies[[#This Row],[rating]]=0,"No Rating","Rated")</f>
        <v>Rated</v>
      </c>
      <c r="I8098" s="16" t="s">
        <v>394</v>
      </c>
      <c r="J8098" s="29" t="s">
        <v>12</v>
      </c>
      <c r="K8098" s="19">
        <v>25.881</v>
      </c>
      <c r="L8098" s="26">
        <v>791</v>
      </c>
    </row>
    <row r="8099" spans="1:12" x14ac:dyDescent="0.3">
      <c r="A8099" s="14">
        <v>447200</v>
      </c>
      <c r="B8099" s="16" t="s">
        <v>10708</v>
      </c>
      <c r="C8099" s="16" t="s">
        <v>3635</v>
      </c>
      <c r="D8099" s="4">
        <v>43292</v>
      </c>
      <c r="E8099" s="23">
        <v>2018</v>
      </c>
      <c r="F8099" s="19">
        <v>6.319</v>
      </c>
      <c r="G8099" s="19">
        <f>IF(Movies[[#This Row],[rating]]=0,"",Movies[[#This Row],[rating]])</f>
        <v>6.319</v>
      </c>
      <c r="H8099" s="19" t="str">
        <f>IF(Movies[[#This Row],[rating]]=0,"No Rating","Rated")</f>
        <v>Rated</v>
      </c>
      <c r="I8099" s="16" t="s">
        <v>1684</v>
      </c>
      <c r="J8099" s="29" t="s">
        <v>12</v>
      </c>
      <c r="K8099" s="19">
        <v>25.821999999999999</v>
      </c>
      <c r="L8099" s="26">
        <v>5040</v>
      </c>
    </row>
    <row r="8100" spans="1:12" x14ac:dyDescent="0.3">
      <c r="A8100" s="14">
        <v>522417</v>
      </c>
      <c r="B8100" s="16" t="s">
        <v>10709</v>
      </c>
      <c r="C8100" s="16" t="s">
        <v>10</v>
      </c>
      <c r="D8100" s="4">
        <v>43396</v>
      </c>
      <c r="E8100" s="23">
        <v>2018</v>
      </c>
      <c r="F8100" s="19">
        <v>5.9</v>
      </c>
      <c r="G8100" s="19">
        <f>IF(Movies[[#This Row],[rating]]=0,"",Movies[[#This Row],[rating]])</f>
        <v>5.9</v>
      </c>
      <c r="H8100" s="19" t="str">
        <f>IF(Movies[[#This Row],[rating]]=0,"No Rating","Rated")</f>
        <v>Rated</v>
      </c>
      <c r="I8100" s="16" t="s">
        <v>80</v>
      </c>
      <c r="J8100" s="29" t="s">
        <v>12</v>
      </c>
      <c r="K8100" s="19">
        <v>25.742000000000001</v>
      </c>
      <c r="L8100" s="26">
        <v>288</v>
      </c>
    </row>
    <row r="8101" spans="1:12" x14ac:dyDescent="0.3">
      <c r="A8101" s="14">
        <v>491418</v>
      </c>
      <c r="B8101" s="16" t="s">
        <v>10710</v>
      </c>
      <c r="C8101" s="16" t="s">
        <v>10</v>
      </c>
      <c r="D8101" s="4">
        <v>43417</v>
      </c>
      <c r="E8101" s="23">
        <v>2018</v>
      </c>
      <c r="F8101" s="19">
        <v>7.516</v>
      </c>
      <c r="G8101" s="19">
        <f>IF(Movies[[#This Row],[rating]]=0,"",Movies[[#This Row],[rating]])</f>
        <v>7.516</v>
      </c>
      <c r="H8101" s="19" t="str">
        <f>IF(Movies[[#This Row],[rating]]=0,"No Rating","Rated")</f>
        <v>Rated</v>
      </c>
      <c r="I8101" s="16" t="s">
        <v>180</v>
      </c>
      <c r="J8101" s="29" t="s">
        <v>12</v>
      </c>
      <c r="K8101" s="19">
        <v>25.62</v>
      </c>
      <c r="L8101" s="26">
        <v>2999</v>
      </c>
    </row>
    <row r="8102" spans="1:12" x14ac:dyDescent="0.3">
      <c r="A8102" s="14">
        <v>417261</v>
      </c>
      <c r="B8102" s="16" t="s">
        <v>10711</v>
      </c>
      <c r="C8102" s="16" t="s">
        <v>10</v>
      </c>
      <c r="D8102" s="4">
        <v>43126</v>
      </c>
      <c r="E8102" s="23">
        <v>2018</v>
      </c>
      <c r="F8102" s="19">
        <v>7.6</v>
      </c>
      <c r="G8102" s="19">
        <f>IF(Movies[[#This Row],[rating]]=0,"",Movies[[#This Row],[rating]])</f>
        <v>7.6</v>
      </c>
      <c r="H8102" s="19" t="str">
        <f>IF(Movies[[#This Row],[rating]]=0,"No Rating","Rated")</f>
        <v>Rated</v>
      </c>
      <c r="I8102" s="16" t="s">
        <v>52</v>
      </c>
      <c r="J8102" s="29" t="s">
        <v>12</v>
      </c>
      <c r="K8102" s="19">
        <v>25.274000000000001</v>
      </c>
      <c r="L8102" s="26">
        <v>1226</v>
      </c>
    </row>
    <row r="8103" spans="1:12" x14ac:dyDescent="0.3">
      <c r="A8103" s="14">
        <v>442062</v>
      </c>
      <c r="B8103" s="16" t="s">
        <v>10712</v>
      </c>
      <c r="C8103" s="16" t="s">
        <v>14</v>
      </c>
      <c r="D8103" s="4">
        <v>43384</v>
      </c>
      <c r="E8103" s="23">
        <v>2018</v>
      </c>
      <c r="F8103" s="19">
        <v>6.1</v>
      </c>
      <c r="G8103" s="19">
        <f>IF(Movies[[#This Row],[rating]]=0,"",Movies[[#This Row],[rating]])</f>
        <v>6.1</v>
      </c>
      <c r="H8103" s="19" t="str">
        <f>IF(Movies[[#This Row],[rating]]=0,"No Rating","Rated")</f>
        <v>Rated</v>
      </c>
      <c r="I8103" s="16" t="s">
        <v>4963</v>
      </c>
      <c r="J8103" s="29" t="s">
        <v>12</v>
      </c>
      <c r="K8103" s="19">
        <v>25.158999999999999</v>
      </c>
      <c r="L8103" s="26">
        <v>1538</v>
      </c>
    </row>
    <row r="8104" spans="1:12" x14ac:dyDescent="0.3">
      <c r="A8104" s="14">
        <v>463821</v>
      </c>
      <c r="B8104" s="16" t="s">
        <v>10713</v>
      </c>
      <c r="C8104" s="16" t="s">
        <v>3146</v>
      </c>
      <c r="D8104" s="4">
        <v>43358</v>
      </c>
      <c r="E8104" s="23">
        <v>2018</v>
      </c>
      <c r="F8104" s="19">
        <v>6.2</v>
      </c>
      <c r="G8104" s="19">
        <f>IF(Movies[[#This Row],[rating]]=0,"",Movies[[#This Row],[rating]])</f>
        <v>6.2</v>
      </c>
      <c r="H8104" s="19" t="str">
        <f>IF(Movies[[#This Row],[rating]]=0,"No Rating","Rated")</f>
        <v>Rated</v>
      </c>
      <c r="I8104" s="16" t="s">
        <v>10714</v>
      </c>
      <c r="J8104" s="29" t="s">
        <v>12</v>
      </c>
      <c r="K8104" s="19">
        <v>24.948</v>
      </c>
      <c r="L8104" s="26">
        <v>2173</v>
      </c>
    </row>
    <row r="8105" spans="1:12" x14ac:dyDescent="0.3">
      <c r="A8105" s="14">
        <v>424781</v>
      </c>
      <c r="B8105" s="16" t="s">
        <v>10715</v>
      </c>
      <c r="C8105" s="16" t="s">
        <v>10</v>
      </c>
      <c r="D8105" s="4">
        <v>43287</v>
      </c>
      <c r="E8105" s="23">
        <v>2018</v>
      </c>
      <c r="F8105" s="19">
        <v>6.8</v>
      </c>
      <c r="G8105" s="19">
        <f>IF(Movies[[#This Row],[rating]]=0,"",Movies[[#This Row],[rating]])</f>
        <v>6.8</v>
      </c>
      <c r="H8105" s="19" t="str">
        <f>IF(Movies[[#This Row],[rating]]=0,"No Rating","Rated")</f>
        <v>Rated</v>
      </c>
      <c r="I8105" s="16" t="s">
        <v>10716</v>
      </c>
      <c r="J8105" s="29" t="s">
        <v>12</v>
      </c>
      <c r="K8105" s="19">
        <v>24.838999999999999</v>
      </c>
      <c r="L8105" s="26">
        <v>1582</v>
      </c>
    </row>
    <row r="8106" spans="1:12" x14ac:dyDescent="0.3">
      <c r="A8106" s="14">
        <v>445571</v>
      </c>
      <c r="B8106" s="16" t="s">
        <v>10717</v>
      </c>
      <c r="C8106" s="16" t="s">
        <v>10</v>
      </c>
      <c r="D8106" s="4">
        <v>43146</v>
      </c>
      <c r="E8106" s="23">
        <v>2018</v>
      </c>
      <c r="F8106" s="19">
        <v>6.9</v>
      </c>
      <c r="G8106" s="19">
        <f>IF(Movies[[#This Row],[rating]]=0,"",Movies[[#This Row],[rating]])</f>
        <v>6.9</v>
      </c>
      <c r="H8106" s="19" t="str">
        <f>IF(Movies[[#This Row],[rating]]=0,"No Rating","Rated")</f>
        <v>Rated</v>
      </c>
      <c r="I8106" s="16" t="s">
        <v>2178</v>
      </c>
      <c r="J8106" s="29" t="s">
        <v>12</v>
      </c>
      <c r="K8106" s="19">
        <v>24.574999999999999</v>
      </c>
      <c r="L8106" s="26">
        <v>5831</v>
      </c>
    </row>
    <row r="8107" spans="1:12" x14ac:dyDescent="0.3">
      <c r="A8107" s="14">
        <v>455980</v>
      </c>
      <c r="B8107" s="16" t="s">
        <v>7382</v>
      </c>
      <c r="C8107" s="16" t="s">
        <v>10</v>
      </c>
      <c r="D8107" s="4">
        <v>43250</v>
      </c>
      <c r="E8107" s="23">
        <v>2018</v>
      </c>
      <c r="F8107" s="19">
        <v>6.7</v>
      </c>
      <c r="G8107" s="19">
        <f>IF(Movies[[#This Row],[rating]]=0,"",Movies[[#This Row],[rating]])</f>
        <v>6.7</v>
      </c>
      <c r="H8107" s="19" t="str">
        <f>IF(Movies[[#This Row],[rating]]=0,"No Rating","Rated")</f>
        <v>Rated</v>
      </c>
      <c r="I8107" s="16" t="s">
        <v>2815</v>
      </c>
      <c r="J8107" s="29" t="s">
        <v>12</v>
      </c>
      <c r="K8107" s="19">
        <v>24.565000000000001</v>
      </c>
      <c r="L8107" s="26">
        <v>3184</v>
      </c>
    </row>
    <row r="8108" spans="1:12" x14ac:dyDescent="0.3">
      <c r="A8108" s="14">
        <v>460555</v>
      </c>
      <c r="B8108" s="16" t="s">
        <v>10718</v>
      </c>
      <c r="C8108" s="16" t="s">
        <v>10719</v>
      </c>
      <c r="D8108" s="4">
        <v>43147</v>
      </c>
      <c r="E8108" s="23">
        <v>2018</v>
      </c>
      <c r="F8108" s="19">
        <v>7.3730000000000002</v>
      </c>
      <c r="G8108" s="19">
        <f>IF(Movies[[#This Row],[rating]]=0,"",Movies[[#This Row],[rating]])</f>
        <v>7.3730000000000002</v>
      </c>
      <c r="H8108" s="19" t="str">
        <f>IF(Movies[[#This Row],[rating]]=0,"No Rating","Rated")</f>
        <v>Rated</v>
      </c>
      <c r="I8108" s="16" t="s">
        <v>10720</v>
      </c>
      <c r="J8108" s="29" t="s">
        <v>342</v>
      </c>
      <c r="K8108" s="19">
        <v>24.56</v>
      </c>
      <c r="L8108" s="26">
        <v>390</v>
      </c>
    </row>
    <row r="8109" spans="1:12" x14ac:dyDescent="0.3">
      <c r="A8109" s="14">
        <v>399360</v>
      </c>
      <c r="B8109" s="16" t="s">
        <v>10721</v>
      </c>
      <c r="C8109" s="16" t="s">
        <v>172</v>
      </c>
      <c r="D8109" s="4">
        <v>43329</v>
      </c>
      <c r="E8109" s="23">
        <v>2018</v>
      </c>
      <c r="F8109" s="19">
        <v>6.5220000000000002</v>
      </c>
      <c r="G8109" s="19">
        <f>IF(Movies[[#This Row],[rating]]=0,"",Movies[[#This Row],[rating]])</f>
        <v>6.5220000000000002</v>
      </c>
      <c r="H8109" s="19" t="str">
        <f>IF(Movies[[#This Row],[rating]]=0,"No Rating","Rated")</f>
        <v>Rated</v>
      </c>
      <c r="I8109" s="16" t="s">
        <v>1241</v>
      </c>
      <c r="J8109" s="29" t="s">
        <v>12</v>
      </c>
      <c r="K8109" s="19">
        <v>24.494</v>
      </c>
      <c r="L8109" s="26">
        <v>2563</v>
      </c>
    </row>
    <row r="8110" spans="1:12" x14ac:dyDescent="0.3">
      <c r="A8110" s="14">
        <v>399035</v>
      </c>
      <c r="B8110" s="16" t="s">
        <v>10722</v>
      </c>
      <c r="C8110" s="16" t="s">
        <v>177</v>
      </c>
      <c r="D8110" s="4">
        <v>43111</v>
      </c>
      <c r="E8110" s="23">
        <v>2018</v>
      </c>
      <c r="F8110" s="19">
        <v>6.3650000000000002</v>
      </c>
      <c r="G8110" s="19">
        <f>IF(Movies[[#This Row],[rating]]=0,"",Movies[[#This Row],[rating]])</f>
        <v>6.3650000000000002</v>
      </c>
      <c r="H8110" s="19" t="str">
        <f>IF(Movies[[#This Row],[rating]]=0,"No Rating","Rated")</f>
        <v>Rated</v>
      </c>
      <c r="I8110" s="16" t="s">
        <v>3656</v>
      </c>
      <c r="J8110" s="29" t="s">
        <v>12</v>
      </c>
      <c r="K8110" s="19">
        <v>24.489000000000001</v>
      </c>
      <c r="L8110" s="26">
        <v>4396</v>
      </c>
    </row>
    <row r="8111" spans="1:12" x14ac:dyDescent="0.3">
      <c r="A8111" s="14">
        <v>507411</v>
      </c>
      <c r="B8111" s="16" t="s">
        <v>10723</v>
      </c>
      <c r="C8111" s="16" t="s">
        <v>144</v>
      </c>
      <c r="D8111" s="4">
        <v>43372</v>
      </c>
      <c r="E8111" s="23">
        <v>2018</v>
      </c>
      <c r="F8111" s="19">
        <v>7.3</v>
      </c>
      <c r="G8111" s="19">
        <f>IF(Movies[[#This Row],[rating]]=0,"",Movies[[#This Row],[rating]])</f>
        <v>7.3</v>
      </c>
      <c r="H8111" s="19" t="str">
        <f>IF(Movies[[#This Row],[rating]]=0,"No Rating","Rated")</f>
        <v>Rated</v>
      </c>
      <c r="I8111" s="16" t="s">
        <v>10724</v>
      </c>
      <c r="J8111" s="29" t="s">
        <v>146</v>
      </c>
      <c r="K8111" s="19">
        <v>24.361000000000001</v>
      </c>
      <c r="L8111" s="26">
        <v>24</v>
      </c>
    </row>
    <row r="8112" spans="1:12" x14ac:dyDescent="0.3">
      <c r="A8112" s="14">
        <v>480681</v>
      </c>
      <c r="B8112" s="16" t="s">
        <v>10725</v>
      </c>
      <c r="C8112" s="16" t="s">
        <v>263</v>
      </c>
      <c r="D8112" s="4">
        <v>43378</v>
      </c>
      <c r="E8112" s="23">
        <v>2018</v>
      </c>
      <c r="F8112" s="19">
        <v>5.423</v>
      </c>
      <c r="G8112" s="19">
        <f>IF(Movies[[#This Row],[rating]]=0,"",Movies[[#This Row],[rating]])</f>
        <v>5.423</v>
      </c>
      <c r="H8112" s="19" t="str">
        <f>IF(Movies[[#This Row],[rating]]=0,"No Rating","Rated")</f>
        <v>Rated</v>
      </c>
      <c r="I8112" s="16" t="s">
        <v>49</v>
      </c>
      <c r="J8112" s="29" t="s">
        <v>265</v>
      </c>
      <c r="K8112" s="19">
        <v>24.289000000000001</v>
      </c>
      <c r="L8112" s="26">
        <v>52</v>
      </c>
    </row>
    <row r="8113" spans="1:12" x14ac:dyDescent="0.3">
      <c r="A8113" s="14">
        <v>484247</v>
      </c>
      <c r="B8113" s="16" t="s">
        <v>10726</v>
      </c>
      <c r="C8113" s="16" t="s">
        <v>172</v>
      </c>
      <c r="D8113" s="4">
        <v>43341</v>
      </c>
      <c r="E8113" s="23">
        <v>2018</v>
      </c>
      <c r="F8113" s="19">
        <v>6.6</v>
      </c>
      <c r="G8113" s="19">
        <f>IF(Movies[[#This Row],[rating]]=0,"",Movies[[#This Row],[rating]])</f>
        <v>6.6</v>
      </c>
      <c r="H8113" s="19" t="str">
        <f>IF(Movies[[#This Row],[rating]]=0,"No Rating","Rated")</f>
        <v>Rated</v>
      </c>
      <c r="I8113" s="16" t="s">
        <v>10727</v>
      </c>
      <c r="J8113" s="29" t="s">
        <v>12</v>
      </c>
      <c r="K8113" s="19">
        <v>24.213999999999999</v>
      </c>
      <c r="L8113" s="26">
        <v>4200</v>
      </c>
    </row>
    <row r="8114" spans="1:12" x14ac:dyDescent="0.3">
      <c r="A8114" s="14">
        <v>526051</v>
      </c>
      <c r="B8114" s="16" t="s">
        <v>10728</v>
      </c>
      <c r="C8114" s="16" t="s">
        <v>432</v>
      </c>
      <c r="D8114" s="4">
        <v>43385</v>
      </c>
      <c r="E8114" s="23">
        <v>2018</v>
      </c>
      <c r="F8114" s="19">
        <v>6.524</v>
      </c>
      <c r="G8114" s="19">
        <f>IF(Movies[[#This Row],[rating]]=0,"",Movies[[#This Row],[rating]])</f>
        <v>6.524</v>
      </c>
      <c r="H8114" s="19" t="str">
        <f>IF(Movies[[#This Row],[rating]]=0,"No Rating","Rated")</f>
        <v>Rated</v>
      </c>
      <c r="I8114" s="16" t="s">
        <v>5155</v>
      </c>
      <c r="J8114" s="29" t="s">
        <v>12</v>
      </c>
      <c r="K8114" s="19">
        <v>24.193999999999999</v>
      </c>
      <c r="L8114" s="26">
        <v>891</v>
      </c>
    </row>
    <row r="8115" spans="1:12" x14ac:dyDescent="0.3">
      <c r="A8115" s="14">
        <v>438808</v>
      </c>
      <c r="B8115" s="16" t="s">
        <v>10729</v>
      </c>
      <c r="C8115" s="16" t="s">
        <v>10</v>
      </c>
      <c r="D8115" s="4">
        <v>43357</v>
      </c>
      <c r="E8115" s="23">
        <v>2018</v>
      </c>
      <c r="F8115" s="19">
        <v>6.3</v>
      </c>
      <c r="G8115" s="19">
        <f>IF(Movies[[#This Row],[rating]]=0,"",Movies[[#This Row],[rating]])</f>
        <v>6.3</v>
      </c>
      <c r="H8115" s="19" t="str">
        <f>IF(Movies[[#This Row],[rating]]=0,"No Rating","Rated")</f>
        <v>Rated</v>
      </c>
      <c r="I8115" s="16" t="s">
        <v>230</v>
      </c>
      <c r="J8115" s="29" t="s">
        <v>12</v>
      </c>
      <c r="K8115" s="19">
        <v>24.038</v>
      </c>
      <c r="L8115" s="26">
        <v>1096</v>
      </c>
    </row>
    <row r="8116" spans="1:12" x14ac:dyDescent="0.3">
      <c r="A8116" s="14">
        <v>505058</v>
      </c>
      <c r="B8116" s="16" t="s">
        <v>10730</v>
      </c>
      <c r="C8116" s="16" t="s">
        <v>10</v>
      </c>
      <c r="D8116" s="4">
        <v>43300</v>
      </c>
      <c r="E8116" s="23">
        <v>2018</v>
      </c>
      <c r="F8116" s="19">
        <v>6.3</v>
      </c>
      <c r="G8116" s="19">
        <f>IF(Movies[[#This Row],[rating]]=0,"",Movies[[#This Row],[rating]])</f>
        <v>6.3</v>
      </c>
      <c r="H8116" s="19" t="str">
        <f>IF(Movies[[#This Row],[rating]]=0,"No Rating","Rated")</f>
        <v>Rated</v>
      </c>
      <c r="I8116" s="16" t="s">
        <v>178</v>
      </c>
      <c r="J8116" s="29" t="s">
        <v>12</v>
      </c>
      <c r="K8116" s="19">
        <v>23.727</v>
      </c>
      <c r="L8116" s="26">
        <v>1540</v>
      </c>
    </row>
    <row r="8117" spans="1:12" x14ac:dyDescent="0.3">
      <c r="A8117" s="14">
        <v>449992</v>
      </c>
      <c r="B8117" s="16" t="s">
        <v>10731</v>
      </c>
      <c r="C8117" s="16" t="s">
        <v>4858</v>
      </c>
      <c r="D8117" s="4">
        <v>43378</v>
      </c>
      <c r="E8117" s="23">
        <v>2018</v>
      </c>
      <c r="F8117" s="19">
        <v>6.8959999999999999</v>
      </c>
      <c r="G8117" s="19">
        <f>IF(Movies[[#This Row],[rating]]=0,"",Movies[[#This Row],[rating]])</f>
        <v>6.8959999999999999</v>
      </c>
      <c r="H8117" s="19" t="str">
        <f>IF(Movies[[#This Row],[rating]]=0,"No Rating","Rated")</f>
        <v>Rated</v>
      </c>
      <c r="I8117" s="16" t="s">
        <v>78</v>
      </c>
      <c r="J8117" s="29" t="s">
        <v>3112</v>
      </c>
      <c r="K8117" s="19">
        <v>23.654</v>
      </c>
      <c r="L8117" s="26">
        <v>711</v>
      </c>
    </row>
    <row r="8118" spans="1:12" x14ac:dyDescent="0.3">
      <c r="A8118" s="14">
        <v>446021</v>
      </c>
      <c r="B8118" s="16" t="s">
        <v>10732</v>
      </c>
      <c r="C8118" s="16" t="s">
        <v>10</v>
      </c>
      <c r="D8118" s="4">
        <v>43377</v>
      </c>
      <c r="E8118" s="23">
        <v>2018</v>
      </c>
      <c r="F8118" s="19">
        <v>6.8419999999999996</v>
      </c>
      <c r="G8118" s="19">
        <f>IF(Movies[[#This Row],[rating]]=0,"",Movies[[#This Row],[rating]])</f>
        <v>6.8419999999999996</v>
      </c>
      <c r="H8118" s="19" t="str">
        <f>IF(Movies[[#This Row],[rating]]=0,"No Rating","Rated")</f>
        <v>Rated</v>
      </c>
      <c r="I8118" s="16" t="s">
        <v>10733</v>
      </c>
      <c r="J8118" s="29" t="s">
        <v>12</v>
      </c>
      <c r="K8118" s="19">
        <v>23.577000000000002</v>
      </c>
      <c r="L8118" s="26">
        <v>3605</v>
      </c>
    </row>
    <row r="8119" spans="1:12" x14ac:dyDescent="0.3">
      <c r="A8119" s="14">
        <v>419478</v>
      </c>
      <c r="B8119" s="16" t="s">
        <v>6103</v>
      </c>
      <c r="C8119" s="16" t="s">
        <v>10</v>
      </c>
      <c r="D8119" s="4">
        <v>43181</v>
      </c>
      <c r="E8119" s="23">
        <v>2018</v>
      </c>
      <c r="F8119" s="19">
        <v>7.8</v>
      </c>
      <c r="G8119" s="19">
        <f>IF(Movies[[#This Row],[rating]]=0,"",Movies[[#This Row],[rating]])</f>
        <v>7.8</v>
      </c>
      <c r="H8119" s="19" t="str">
        <f>IF(Movies[[#This Row],[rating]]=0,"No Rating","Rated")</f>
        <v>Rated</v>
      </c>
      <c r="I8119" s="16" t="s">
        <v>52</v>
      </c>
      <c r="J8119" s="29" t="s">
        <v>12</v>
      </c>
      <c r="K8119" s="19">
        <v>23.574000000000002</v>
      </c>
      <c r="L8119" s="26">
        <v>3446</v>
      </c>
    </row>
    <row r="8120" spans="1:12" x14ac:dyDescent="0.3">
      <c r="A8120" s="14">
        <v>416494</v>
      </c>
      <c r="B8120" s="16" t="s">
        <v>10734</v>
      </c>
      <c r="C8120" s="16" t="s">
        <v>1845</v>
      </c>
      <c r="D8120" s="4">
        <v>43140</v>
      </c>
      <c r="E8120" s="23">
        <v>2018</v>
      </c>
      <c r="F8120" s="19">
        <v>7.3</v>
      </c>
      <c r="G8120" s="19">
        <f>IF(Movies[[#This Row],[rating]]=0,"",Movies[[#This Row],[rating]])</f>
        <v>7.3</v>
      </c>
      <c r="H8120" s="19" t="str">
        <f>IF(Movies[[#This Row],[rating]]=0,"No Rating","Rated")</f>
        <v>Rated</v>
      </c>
      <c r="I8120" s="16" t="s">
        <v>3293</v>
      </c>
      <c r="J8120" s="29" t="s">
        <v>12</v>
      </c>
      <c r="K8120" s="19">
        <v>23.463000000000001</v>
      </c>
      <c r="L8120" s="26">
        <v>538</v>
      </c>
    </row>
    <row r="8121" spans="1:12" x14ac:dyDescent="0.3">
      <c r="A8121" s="14">
        <v>816741</v>
      </c>
      <c r="B8121" s="16" t="s">
        <v>10735</v>
      </c>
      <c r="C8121" s="16" t="s">
        <v>1198</v>
      </c>
      <c r="D8121" s="4">
        <v>43231</v>
      </c>
      <c r="E8121" s="23">
        <v>2018</v>
      </c>
      <c r="F8121" s="19">
        <v>5.7</v>
      </c>
      <c r="G8121" s="19">
        <f>IF(Movies[[#This Row],[rating]]=0,"",Movies[[#This Row],[rating]])</f>
        <v>5.7</v>
      </c>
      <c r="H8121" s="19" t="str">
        <f>IF(Movies[[#This Row],[rating]]=0,"No Rating","Rated")</f>
        <v>Rated</v>
      </c>
      <c r="I8121" s="16" t="s">
        <v>596</v>
      </c>
      <c r="J8121" s="29" t="s">
        <v>34</v>
      </c>
      <c r="K8121" s="19">
        <v>23.443000000000001</v>
      </c>
      <c r="L8121" s="26">
        <v>65</v>
      </c>
    </row>
    <row r="8122" spans="1:12" x14ac:dyDescent="0.3">
      <c r="A8122" s="14">
        <v>507076</v>
      </c>
      <c r="B8122" s="16" t="s">
        <v>10736</v>
      </c>
      <c r="C8122" s="16" t="s">
        <v>8317</v>
      </c>
      <c r="D8122" s="4">
        <v>43362</v>
      </c>
      <c r="E8122" s="23">
        <v>2018</v>
      </c>
      <c r="F8122" s="19">
        <v>7.1</v>
      </c>
      <c r="G8122" s="19">
        <f>IF(Movies[[#This Row],[rating]]=0,"",Movies[[#This Row],[rating]])</f>
        <v>7.1</v>
      </c>
      <c r="H8122" s="19" t="str">
        <f>IF(Movies[[#This Row],[rating]]=0,"No Rating","Rated")</f>
        <v>Rated</v>
      </c>
      <c r="I8122" s="16" t="s">
        <v>2735</v>
      </c>
      <c r="J8122" s="29" t="s">
        <v>110</v>
      </c>
      <c r="K8122" s="19">
        <v>23.405999999999999</v>
      </c>
      <c r="L8122" s="26">
        <v>2127</v>
      </c>
    </row>
    <row r="8123" spans="1:12" x14ac:dyDescent="0.3">
      <c r="A8123" s="14">
        <v>474335</v>
      </c>
      <c r="B8123" s="16" t="s">
        <v>10737</v>
      </c>
      <c r="C8123" s="16" t="s">
        <v>10</v>
      </c>
      <c r="D8123" s="4">
        <v>43278</v>
      </c>
      <c r="E8123" s="23">
        <v>2018</v>
      </c>
      <c r="F8123" s="19">
        <v>6.7</v>
      </c>
      <c r="G8123" s="19">
        <f>IF(Movies[[#This Row],[rating]]=0,"",Movies[[#This Row],[rating]])</f>
        <v>6.7</v>
      </c>
      <c r="H8123" s="19" t="str">
        <f>IF(Movies[[#This Row],[rating]]=0,"No Rating","Rated")</f>
        <v>Rated</v>
      </c>
      <c r="I8123" s="16" t="s">
        <v>30</v>
      </c>
      <c r="J8123" s="29" t="s">
        <v>12</v>
      </c>
      <c r="K8123" s="19">
        <v>23.343</v>
      </c>
      <c r="L8123" s="26">
        <v>556</v>
      </c>
    </row>
    <row r="8124" spans="1:12" x14ac:dyDescent="0.3">
      <c r="A8124" s="14">
        <v>375262</v>
      </c>
      <c r="B8124" s="16" t="s">
        <v>10738</v>
      </c>
      <c r="C8124" s="16" t="s">
        <v>1873</v>
      </c>
      <c r="D8124" s="4">
        <v>43427</v>
      </c>
      <c r="E8124" s="23">
        <v>2018</v>
      </c>
      <c r="F8124" s="19">
        <v>7.5</v>
      </c>
      <c r="G8124" s="19">
        <f>IF(Movies[[#This Row],[rating]]=0,"",Movies[[#This Row],[rating]])</f>
        <v>7.5</v>
      </c>
      <c r="H8124" s="19" t="str">
        <f>IF(Movies[[#This Row],[rating]]=0,"No Rating","Rated")</f>
        <v>Rated</v>
      </c>
      <c r="I8124" s="16" t="s">
        <v>10739</v>
      </c>
      <c r="J8124" s="29" t="s">
        <v>12</v>
      </c>
      <c r="K8124" s="19">
        <v>23.209</v>
      </c>
      <c r="L8124" s="26">
        <v>5549</v>
      </c>
    </row>
    <row r="8125" spans="1:12" x14ac:dyDescent="0.3">
      <c r="A8125" s="14">
        <v>449176</v>
      </c>
      <c r="B8125" s="16" t="s">
        <v>10740</v>
      </c>
      <c r="C8125" s="16" t="s">
        <v>10</v>
      </c>
      <c r="D8125" s="4">
        <v>43147</v>
      </c>
      <c r="E8125" s="23">
        <v>2018</v>
      </c>
      <c r="F8125" s="19">
        <v>7.9969999999999999</v>
      </c>
      <c r="G8125" s="19">
        <f>IF(Movies[[#This Row],[rating]]=0,"",Movies[[#This Row],[rating]])</f>
        <v>7.9969999999999999</v>
      </c>
      <c r="H8125" s="19" t="str">
        <f>IF(Movies[[#This Row],[rating]]=0,"No Rating","Rated")</f>
        <v>Rated</v>
      </c>
      <c r="I8125" s="16" t="s">
        <v>197</v>
      </c>
      <c r="J8125" s="29" t="s">
        <v>12</v>
      </c>
      <c r="K8125" s="19">
        <v>23.134</v>
      </c>
      <c r="L8125" s="26">
        <v>6069</v>
      </c>
    </row>
    <row r="8126" spans="1:12" x14ac:dyDescent="0.3">
      <c r="A8126" s="14">
        <v>454227</v>
      </c>
      <c r="B8126" s="16" t="s">
        <v>10741</v>
      </c>
      <c r="C8126" s="16" t="s">
        <v>14</v>
      </c>
      <c r="D8126" s="4">
        <v>43349</v>
      </c>
      <c r="E8126" s="23">
        <v>2018</v>
      </c>
      <c r="F8126" s="19">
        <v>6.8179999999999996</v>
      </c>
      <c r="G8126" s="19">
        <f>IF(Movies[[#This Row],[rating]]=0,"",Movies[[#This Row],[rating]])</f>
        <v>6.8179999999999996</v>
      </c>
      <c r="H8126" s="19" t="str">
        <f>IF(Movies[[#This Row],[rating]]=0,"No Rating","Rated")</f>
        <v>Rated</v>
      </c>
      <c r="I8126" s="16" t="s">
        <v>10742</v>
      </c>
      <c r="J8126" s="29" t="s">
        <v>12</v>
      </c>
      <c r="K8126" s="19">
        <v>23.102</v>
      </c>
      <c r="L8126" s="26">
        <v>1566</v>
      </c>
    </row>
    <row r="8127" spans="1:12" x14ac:dyDescent="0.3">
      <c r="A8127" s="14">
        <v>398173</v>
      </c>
      <c r="B8127" s="16" t="s">
        <v>10743</v>
      </c>
      <c r="C8127" s="16" t="s">
        <v>1896</v>
      </c>
      <c r="D8127" s="4">
        <v>43286</v>
      </c>
      <c r="E8127" s="23">
        <v>2018</v>
      </c>
      <c r="F8127" s="19">
        <v>7.1</v>
      </c>
      <c r="G8127" s="19">
        <f>IF(Movies[[#This Row],[rating]]=0,"",Movies[[#This Row],[rating]])</f>
        <v>7.1</v>
      </c>
      <c r="H8127" s="19" t="str">
        <f>IF(Movies[[#This Row],[rating]]=0,"No Rating","Rated")</f>
        <v>Rated</v>
      </c>
      <c r="I8127" s="16" t="s">
        <v>10744</v>
      </c>
      <c r="J8127" s="29" t="s">
        <v>12</v>
      </c>
      <c r="K8127" s="19">
        <v>23.001000000000001</v>
      </c>
      <c r="L8127" s="26">
        <v>2803</v>
      </c>
    </row>
    <row r="8128" spans="1:12" x14ac:dyDescent="0.3">
      <c r="A8128" s="14">
        <v>539517</v>
      </c>
      <c r="B8128" s="16" t="s">
        <v>10745</v>
      </c>
      <c r="C8128" s="16" t="s">
        <v>10</v>
      </c>
      <c r="D8128" s="4">
        <v>43377</v>
      </c>
      <c r="E8128" s="23">
        <v>2018</v>
      </c>
      <c r="F8128" s="19">
        <v>7.6980000000000004</v>
      </c>
      <c r="G8128" s="19">
        <f>IF(Movies[[#This Row],[rating]]=0,"",Movies[[#This Row],[rating]])</f>
        <v>7.6980000000000004</v>
      </c>
      <c r="H8128" s="19" t="str">
        <f>IF(Movies[[#This Row],[rating]]=0,"No Rating","Rated")</f>
        <v>Rated</v>
      </c>
      <c r="I8128" s="16" t="s">
        <v>10746</v>
      </c>
      <c r="J8128" s="29" t="s">
        <v>12</v>
      </c>
      <c r="K8128" s="19">
        <v>22.978000000000002</v>
      </c>
      <c r="L8128" s="26">
        <v>599</v>
      </c>
    </row>
    <row r="8129" spans="1:12" x14ac:dyDescent="0.3">
      <c r="A8129" s="14">
        <v>491584</v>
      </c>
      <c r="B8129" s="16" t="s">
        <v>10747</v>
      </c>
      <c r="C8129" s="16" t="s">
        <v>10748</v>
      </c>
      <c r="D8129" s="4">
        <v>43237</v>
      </c>
      <c r="E8129" s="23">
        <v>2018</v>
      </c>
      <c r="F8129" s="19">
        <v>7.4</v>
      </c>
      <c r="G8129" s="19">
        <f>IF(Movies[[#This Row],[rating]]=0,"",Movies[[#This Row],[rating]])</f>
        <v>7.4</v>
      </c>
      <c r="H8129" s="19" t="str">
        <f>IF(Movies[[#This Row],[rating]]=0,"No Rating","Rated")</f>
        <v>Rated</v>
      </c>
      <c r="I8129" s="16" t="s">
        <v>1919</v>
      </c>
      <c r="J8129" s="29" t="s">
        <v>96</v>
      </c>
      <c r="K8129" s="19">
        <v>22.606000000000002</v>
      </c>
      <c r="L8129" s="26">
        <v>1629</v>
      </c>
    </row>
    <row r="8130" spans="1:12" x14ac:dyDescent="0.3">
      <c r="A8130" s="14">
        <v>460885</v>
      </c>
      <c r="B8130" s="16" t="s">
        <v>10749</v>
      </c>
      <c r="C8130" s="16" t="s">
        <v>7055</v>
      </c>
      <c r="D8130" s="4">
        <v>43356</v>
      </c>
      <c r="E8130" s="23">
        <v>2018</v>
      </c>
      <c r="F8130" s="19">
        <v>6.2</v>
      </c>
      <c r="G8130" s="19">
        <f>IF(Movies[[#This Row],[rating]]=0,"",Movies[[#This Row],[rating]])</f>
        <v>6.2</v>
      </c>
      <c r="H8130" s="19" t="str">
        <f>IF(Movies[[#This Row],[rating]]=0,"No Rating","Rated")</f>
        <v>Rated</v>
      </c>
      <c r="I8130" s="16" t="s">
        <v>3121</v>
      </c>
      <c r="J8130" s="29" t="s">
        <v>12</v>
      </c>
      <c r="K8130" s="19">
        <v>22.294</v>
      </c>
      <c r="L8130" s="26">
        <v>1935</v>
      </c>
    </row>
    <row r="8131" spans="1:12" x14ac:dyDescent="0.3">
      <c r="A8131" s="14">
        <v>702454</v>
      </c>
      <c r="B8131" s="16" t="s">
        <v>10750</v>
      </c>
      <c r="C8131" s="16" t="s">
        <v>94</v>
      </c>
      <c r="D8131" s="4">
        <v>43300</v>
      </c>
      <c r="E8131" s="23">
        <v>2018</v>
      </c>
      <c r="F8131" s="19">
        <v>0</v>
      </c>
      <c r="G8131" s="19" t="str">
        <f>IF(Movies[[#This Row],[rating]]=0,"",Movies[[#This Row],[rating]])</f>
        <v/>
      </c>
      <c r="H8131" s="19" t="str">
        <f>IF(Movies[[#This Row],[rating]]=0,"No Rating","Rated")</f>
        <v>No Rating</v>
      </c>
      <c r="I8131" s="16" t="s">
        <v>886</v>
      </c>
      <c r="J8131" s="29" t="s">
        <v>96</v>
      </c>
      <c r="K8131" s="19">
        <v>22.260999999999999</v>
      </c>
      <c r="L8131" s="26">
        <v>0</v>
      </c>
    </row>
    <row r="8132" spans="1:12" x14ac:dyDescent="0.3">
      <c r="A8132" s="14">
        <v>448776</v>
      </c>
      <c r="B8132" s="16" t="s">
        <v>10751</v>
      </c>
      <c r="C8132" s="16" t="s">
        <v>10752</v>
      </c>
      <c r="D8132" s="4">
        <v>43244</v>
      </c>
      <c r="E8132" s="23">
        <v>2018</v>
      </c>
      <c r="F8132" s="19">
        <v>6.7</v>
      </c>
      <c r="G8132" s="19">
        <f>IF(Movies[[#This Row],[rating]]=0,"",Movies[[#This Row],[rating]])</f>
        <v>6.7</v>
      </c>
      <c r="H8132" s="19" t="str">
        <f>IF(Movies[[#This Row],[rating]]=0,"No Rating","Rated")</f>
        <v>Rated</v>
      </c>
      <c r="I8132" s="16" t="s">
        <v>85</v>
      </c>
      <c r="J8132" s="29" t="s">
        <v>12</v>
      </c>
      <c r="K8132" s="19">
        <v>22.128</v>
      </c>
      <c r="L8132" s="26">
        <v>580</v>
      </c>
    </row>
    <row r="8133" spans="1:12" x14ac:dyDescent="0.3">
      <c r="A8133" s="14">
        <v>300681</v>
      </c>
      <c r="B8133" s="16" t="s">
        <v>10753</v>
      </c>
      <c r="C8133" s="16" t="s">
        <v>10754</v>
      </c>
      <c r="D8133" s="4">
        <v>43398</v>
      </c>
      <c r="E8133" s="23">
        <v>2018</v>
      </c>
      <c r="F8133" s="19">
        <v>6.032</v>
      </c>
      <c r="G8133" s="19">
        <f>IF(Movies[[#This Row],[rating]]=0,"",Movies[[#This Row],[rating]])</f>
        <v>6.032</v>
      </c>
      <c r="H8133" s="19" t="str">
        <f>IF(Movies[[#This Row],[rating]]=0,"No Rating","Rated")</f>
        <v>Rated</v>
      </c>
      <c r="I8133" s="16" t="s">
        <v>3967</v>
      </c>
      <c r="J8133" s="29" t="s">
        <v>12</v>
      </c>
      <c r="K8133" s="19">
        <v>22.102</v>
      </c>
      <c r="L8133" s="26">
        <v>1378</v>
      </c>
    </row>
    <row r="8134" spans="1:12" x14ac:dyDescent="0.3">
      <c r="A8134" s="14">
        <v>531593</v>
      </c>
      <c r="B8134" s="16" t="s">
        <v>10755</v>
      </c>
      <c r="C8134" s="16" t="s">
        <v>14</v>
      </c>
      <c r="D8134" s="4">
        <v>43343</v>
      </c>
      <c r="E8134" s="23">
        <v>2018</v>
      </c>
      <c r="F8134" s="19">
        <v>5.3</v>
      </c>
      <c r="G8134" s="19">
        <f>IF(Movies[[#This Row],[rating]]=0,"",Movies[[#This Row],[rating]])</f>
        <v>5.3</v>
      </c>
      <c r="H8134" s="19" t="str">
        <f>IF(Movies[[#This Row],[rating]]=0,"No Rating","Rated")</f>
        <v>Rated</v>
      </c>
      <c r="I8134" s="16" t="s">
        <v>616</v>
      </c>
      <c r="J8134" s="29" t="s">
        <v>12</v>
      </c>
      <c r="K8134" s="19">
        <v>22.048999999999999</v>
      </c>
      <c r="L8134" s="26">
        <v>288</v>
      </c>
    </row>
    <row r="8135" spans="1:12" x14ac:dyDescent="0.3">
      <c r="A8135" s="14">
        <v>513691</v>
      </c>
      <c r="B8135" s="16" t="s">
        <v>10756</v>
      </c>
      <c r="C8135" s="16" t="s">
        <v>14</v>
      </c>
      <c r="D8135" s="4">
        <v>43256</v>
      </c>
      <c r="E8135" s="23">
        <v>2018</v>
      </c>
      <c r="F8135" s="19">
        <v>5.8</v>
      </c>
      <c r="G8135" s="19">
        <f>IF(Movies[[#This Row],[rating]]=0,"",Movies[[#This Row],[rating]])</f>
        <v>5.8</v>
      </c>
      <c r="H8135" s="19" t="str">
        <f>IF(Movies[[#This Row],[rating]]=0,"No Rating","Rated")</f>
        <v>Rated</v>
      </c>
      <c r="I8135" s="16" t="s">
        <v>170</v>
      </c>
      <c r="J8135" s="29" t="s">
        <v>12</v>
      </c>
      <c r="K8135" s="19">
        <v>21.899000000000001</v>
      </c>
      <c r="L8135" s="26">
        <v>214</v>
      </c>
    </row>
    <row r="8136" spans="1:12" x14ac:dyDescent="0.3">
      <c r="A8136" s="14">
        <v>495925</v>
      </c>
      <c r="B8136" s="16" t="s">
        <v>10757</v>
      </c>
      <c r="C8136" s="16" t="s">
        <v>144</v>
      </c>
      <c r="D8136" s="4">
        <v>43162</v>
      </c>
      <c r="E8136" s="23">
        <v>2018</v>
      </c>
      <c r="F8136" s="19">
        <v>7.2</v>
      </c>
      <c r="G8136" s="19">
        <f>IF(Movies[[#This Row],[rating]]=0,"",Movies[[#This Row],[rating]])</f>
        <v>7.2</v>
      </c>
      <c r="H8136" s="19" t="str">
        <f>IF(Movies[[#This Row],[rating]]=0,"No Rating","Rated")</f>
        <v>Rated</v>
      </c>
      <c r="I8136" s="16" t="s">
        <v>10758</v>
      </c>
      <c r="J8136" s="29" t="s">
        <v>146</v>
      </c>
      <c r="K8136" s="19">
        <v>21.789000000000001</v>
      </c>
      <c r="L8136" s="26">
        <v>91</v>
      </c>
    </row>
    <row r="8137" spans="1:12" x14ac:dyDescent="0.3">
      <c r="A8137" s="14">
        <v>474395</v>
      </c>
      <c r="B8137" s="16" t="s">
        <v>10759</v>
      </c>
      <c r="C8137" s="16" t="s">
        <v>10</v>
      </c>
      <c r="D8137" s="4">
        <v>43308</v>
      </c>
      <c r="E8137" s="23">
        <v>2018</v>
      </c>
      <c r="F8137" s="19">
        <v>7.2</v>
      </c>
      <c r="G8137" s="19">
        <f>IF(Movies[[#This Row],[rating]]=0,"",Movies[[#This Row],[rating]])</f>
        <v>7.2</v>
      </c>
      <c r="H8137" s="19" t="str">
        <f>IF(Movies[[#This Row],[rating]]=0,"No Rating","Rated")</f>
        <v>Rated</v>
      </c>
      <c r="I8137" s="16" t="s">
        <v>10760</v>
      </c>
      <c r="J8137" s="29" t="s">
        <v>12</v>
      </c>
      <c r="K8137" s="19">
        <v>21.734999999999999</v>
      </c>
      <c r="L8137" s="26">
        <v>1119</v>
      </c>
    </row>
    <row r="8138" spans="1:12" x14ac:dyDescent="0.3">
      <c r="A8138" s="14">
        <v>497984</v>
      </c>
      <c r="B8138" s="16" t="s">
        <v>10761</v>
      </c>
      <c r="C8138" s="16" t="s">
        <v>341</v>
      </c>
      <c r="D8138" s="4">
        <v>43147</v>
      </c>
      <c r="E8138" s="23">
        <v>2018</v>
      </c>
      <c r="F8138" s="19">
        <v>6.7</v>
      </c>
      <c r="G8138" s="19">
        <f>IF(Movies[[#This Row],[rating]]=0,"",Movies[[#This Row],[rating]])</f>
        <v>6.7</v>
      </c>
      <c r="H8138" s="19" t="str">
        <f>IF(Movies[[#This Row],[rating]]=0,"No Rating","Rated")</f>
        <v>Rated</v>
      </c>
      <c r="I8138" s="16" t="s">
        <v>9417</v>
      </c>
      <c r="J8138" s="29" t="s">
        <v>342</v>
      </c>
      <c r="K8138" s="19">
        <v>21.666</v>
      </c>
      <c r="L8138" s="26">
        <v>128</v>
      </c>
    </row>
    <row r="8139" spans="1:12" x14ac:dyDescent="0.3">
      <c r="A8139" s="14">
        <v>532973</v>
      </c>
      <c r="B8139" s="16" t="s">
        <v>10762</v>
      </c>
      <c r="C8139" s="16" t="s">
        <v>10</v>
      </c>
      <c r="D8139" s="4">
        <v>43357</v>
      </c>
      <c r="E8139" s="23">
        <v>2018</v>
      </c>
      <c r="F8139" s="19">
        <v>5.6</v>
      </c>
      <c r="G8139" s="19">
        <f>IF(Movies[[#This Row],[rating]]=0,"",Movies[[#This Row],[rating]])</f>
        <v>5.6</v>
      </c>
      <c r="H8139" s="19" t="str">
        <f>IF(Movies[[#This Row],[rating]]=0,"No Rating","Rated")</f>
        <v>Rated</v>
      </c>
      <c r="I8139" s="16" t="s">
        <v>203</v>
      </c>
      <c r="J8139" s="29" t="s">
        <v>12</v>
      </c>
      <c r="K8139" s="19">
        <v>21.539000000000001</v>
      </c>
      <c r="L8139" s="26">
        <v>165</v>
      </c>
    </row>
    <row r="8140" spans="1:12" x14ac:dyDescent="0.3">
      <c r="A8140" s="14">
        <v>538858</v>
      </c>
      <c r="B8140" s="16" t="s">
        <v>10763</v>
      </c>
      <c r="C8140" s="16" t="s">
        <v>10764</v>
      </c>
      <c r="D8140" s="4">
        <v>43385</v>
      </c>
      <c r="E8140" s="23">
        <v>2018</v>
      </c>
      <c r="F8140" s="19">
        <v>7.5</v>
      </c>
      <c r="G8140" s="19">
        <f>IF(Movies[[#This Row],[rating]]=0,"",Movies[[#This Row],[rating]])</f>
        <v>7.5</v>
      </c>
      <c r="H8140" s="19" t="str">
        <f>IF(Movies[[#This Row],[rating]]=0,"No Rating","Rated")</f>
        <v>Rated</v>
      </c>
      <c r="I8140" s="16" t="s">
        <v>264</v>
      </c>
      <c r="J8140" s="29" t="s">
        <v>142</v>
      </c>
      <c r="K8140" s="19">
        <v>21.387</v>
      </c>
      <c r="L8140" s="26">
        <v>259</v>
      </c>
    </row>
    <row r="8141" spans="1:12" x14ac:dyDescent="0.3">
      <c r="A8141" s="14">
        <v>470044</v>
      </c>
      <c r="B8141" s="16" t="s">
        <v>10765</v>
      </c>
      <c r="C8141" s="16" t="s">
        <v>10</v>
      </c>
      <c r="D8141" s="4">
        <v>43392</v>
      </c>
      <c r="E8141" s="23">
        <v>2018</v>
      </c>
      <c r="F8141" s="19">
        <v>8.1</v>
      </c>
      <c r="G8141" s="19">
        <f>IF(Movies[[#This Row],[rating]]=0,"",Movies[[#This Row],[rating]])</f>
        <v>8.1</v>
      </c>
      <c r="H8141" s="19" t="str">
        <f>IF(Movies[[#This Row],[rating]]=0,"No Rating","Rated")</f>
        <v>Rated</v>
      </c>
      <c r="I8141" s="16" t="s">
        <v>230</v>
      </c>
      <c r="J8141" s="29" t="s">
        <v>12</v>
      </c>
      <c r="K8141" s="19">
        <v>21.236000000000001</v>
      </c>
      <c r="L8141" s="26">
        <v>2137</v>
      </c>
    </row>
    <row r="8142" spans="1:12" x14ac:dyDescent="0.3">
      <c r="A8142" s="14">
        <v>494407</v>
      </c>
      <c r="B8142" s="16" t="s">
        <v>10766</v>
      </c>
      <c r="C8142" s="16" t="s">
        <v>144</v>
      </c>
      <c r="D8142" s="4">
        <v>43294</v>
      </c>
      <c r="E8142" s="23">
        <v>2018</v>
      </c>
      <c r="F8142" s="19">
        <v>7.1</v>
      </c>
      <c r="G8142" s="19">
        <f>IF(Movies[[#This Row],[rating]]=0,"",Movies[[#This Row],[rating]])</f>
        <v>7.1</v>
      </c>
      <c r="H8142" s="19" t="str">
        <f>IF(Movies[[#This Row],[rating]]=0,"No Rating","Rated")</f>
        <v>Rated</v>
      </c>
      <c r="I8142" s="16" t="s">
        <v>4387</v>
      </c>
      <c r="J8142" s="29" t="s">
        <v>146</v>
      </c>
      <c r="K8142" s="19">
        <v>21.128</v>
      </c>
      <c r="L8142" s="26">
        <v>201</v>
      </c>
    </row>
    <row r="8143" spans="1:12" x14ac:dyDescent="0.3">
      <c r="A8143" s="14">
        <v>458594</v>
      </c>
      <c r="B8143" s="16" t="s">
        <v>10767</v>
      </c>
      <c r="C8143" s="16" t="s">
        <v>936</v>
      </c>
      <c r="D8143" s="4">
        <v>43349</v>
      </c>
      <c r="E8143" s="23">
        <v>2018</v>
      </c>
      <c r="F8143" s="19">
        <v>6.7</v>
      </c>
      <c r="G8143" s="19">
        <f>IF(Movies[[#This Row],[rating]]=0,"",Movies[[#This Row],[rating]])</f>
        <v>6.7</v>
      </c>
      <c r="H8143" s="19" t="str">
        <f>IF(Movies[[#This Row],[rating]]=0,"No Rating","Rated")</f>
        <v>Rated</v>
      </c>
      <c r="I8143" s="16" t="s">
        <v>193</v>
      </c>
      <c r="J8143" s="29" t="s">
        <v>12</v>
      </c>
      <c r="K8143" s="19">
        <v>21.094000000000001</v>
      </c>
      <c r="L8143" s="26">
        <v>2079</v>
      </c>
    </row>
    <row r="8144" spans="1:12" x14ac:dyDescent="0.3">
      <c r="A8144" s="14">
        <v>430040</v>
      </c>
      <c r="B8144" s="16" t="s">
        <v>10768</v>
      </c>
      <c r="C8144" s="16" t="s">
        <v>14</v>
      </c>
      <c r="D8144" s="4">
        <v>43159</v>
      </c>
      <c r="E8144" s="23">
        <v>2018</v>
      </c>
      <c r="F8144" s="19">
        <v>5.7</v>
      </c>
      <c r="G8144" s="19">
        <f>IF(Movies[[#This Row],[rating]]=0,"",Movies[[#This Row],[rating]])</f>
        <v>5.7</v>
      </c>
      <c r="H8144" s="19" t="str">
        <f>IF(Movies[[#This Row],[rating]]=0,"No Rating","Rated")</f>
        <v>Rated</v>
      </c>
      <c r="I8144" s="16" t="s">
        <v>420</v>
      </c>
      <c r="J8144" s="29" t="s">
        <v>12</v>
      </c>
      <c r="K8144" s="19">
        <v>21.06</v>
      </c>
      <c r="L8144" s="26">
        <v>1022</v>
      </c>
    </row>
    <row r="8145" spans="1:12" x14ac:dyDescent="0.3">
      <c r="A8145" s="14">
        <v>476292</v>
      </c>
      <c r="B8145" s="16" t="s">
        <v>10769</v>
      </c>
      <c r="C8145" s="16" t="s">
        <v>144</v>
      </c>
      <c r="D8145" s="4">
        <v>43155</v>
      </c>
      <c r="E8145" s="23">
        <v>2018</v>
      </c>
      <c r="F8145" s="19">
        <v>8.1959999999999997</v>
      </c>
      <c r="G8145" s="19">
        <f>IF(Movies[[#This Row],[rating]]=0,"",Movies[[#This Row],[rating]])</f>
        <v>8.1959999999999997</v>
      </c>
      <c r="H8145" s="19" t="str">
        <f>IF(Movies[[#This Row],[rating]]=0,"No Rating","Rated")</f>
        <v>Rated</v>
      </c>
      <c r="I8145" s="16" t="s">
        <v>10770</v>
      </c>
      <c r="J8145" s="29" t="s">
        <v>146</v>
      </c>
      <c r="K8145" s="19">
        <v>20.863</v>
      </c>
      <c r="L8145" s="26">
        <v>639</v>
      </c>
    </row>
    <row r="8146" spans="1:12" x14ac:dyDescent="0.3">
      <c r="A8146" s="14">
        <v>550353</v>
      </c>
      <c r="B8146" s="16" t="s">
        <v>10771</v>
      </c>
      <c r="C8146" s="16" t="s">
        <v>784</v>
      </c>
      <c r="D8146" s="4">
        <v>43429</v>
      </c>
      <c r="E8146" s="23">
        <v>2018</v>
      </c>
      <c r="F8146" s="19">
        <v>5.2</v>
      </c>
      <c r="G8146" s="19">
        <f>IF(Movies[[#This Row],[rating]]=0,"",Movies[[#This Row],[rating]])</f>
        <v>5.2</v>
      </c>
      <c r="H8146" s="19" t="str">
        <f>IF(Movies[[#This Row],[rating]]=0,"No Rating","Rated")</f>
        <v>Rated</v>
      </c>
      <c r="I8146" s="16" t="s">
        <v>49</v>
      </c>
      <c r="J8146" s="29" t="s">
        <v>534</v>
      </c>
      <c r="K8146" s="19">
        <v>20.779</v>
      </c>
      <c r="L8146" s="26">
        <v>22</v>
      </c>
    </row>
    <row r="8147" spans="1:12" x14ac:dyDescent="0.3">
      <c r="A8147" s="14">
        <v>595801</v>
      </c>
      <c r="B8147" s="16" t="s">
        <v>10772</v>
      </c>
      <c r="C8147" s="16" t="s">
        <v>10</v>
      </c>
      <c r="D8147" s="4">
        <v>43404</v>
      </c>
      <c r="E8147" s="23">
        <v>2018</v>
      </c>
      <c r="F8147" s="19">
        <v>6.7</v>
      </c>
      <c r="G8147" s="19">
        <f>IF(Movies[[#This Row],[rating]]=0,"",Movies[[#This Row],[rating]])</f>
        <v>6.7</v>
      </c>
      <c r="H8147" s="19" t="str">
        <f>IF(Movies[[#This Row],[rating]]=0,"No Rating","Rated")</f>
        <v>Rated</v>
      </c>
      <c r="I8147" s="16" t="s">
        <v>132</v>
      </c>
      <c r="J8147" s="29" t="s">
        <v>12</v>
      </c>
      <c r="K8147" s="19">
        <v>20.734999999999999</v>
      </c>
      <c r="L8147" s="26">
        <v>81</v>
      </c>
    </row>
    <row r="8148" spans="1:12" x14ac:dyDescent="0.3">
      <c r="A8148" s="14">
        <v>412988</v>
      </c>
      <c r="B8148" s="16" t="s">
        <v>10773</v>
      </c>
      <c r="C8148" s="16" t="s">
        <v>936</v>
      </c>
      <c r="D8148" s="4">
        <v>43334</v>
      </c>
      <c r="E8148" s="23">
        <v>2018</v>
      </c>
      <c r="F8148" s="19">
        <v>5.8</v>
      </c>
      <c r="G8148" s="19">
        <f>IF(Movies[[#This Row],[rating]]=0,"",Movies[[#This Row],[rating]])</f>
        <v>5.8</v>
      </c>
      <c r="H8148" s="19" t="str">
        <f>IF(Movies[[#This Row],[rating]]=0,"No Rating","Rated")</f>
        <v>Rated</v>
      </c>
      <c r="I8148" s="16" t="s">
        <v>136</v>
      </c>
      <c r="J8148" s="29" t="s">
        <v>12</v>
      </c>
      <c r="K8148" s="19">
        <v>20.709</v>
      </c>
      <c r="L8148" s="26">
        <v>1009</v>
      </c>
    </row>
    <row r="8149" spans="1:12" x14ac:dyDescent="0.3">
      <c r="A8149" s="14">
        <v>495193</v>
      </c>
      <c r="B8149" s="16" t="s">
        <v>10774</v>
      </c>
      <c r="C8149" s="16" t="s">
        <v>296</v>
      </c>
      <c r="D8149" s="4">
        <v>43175</v>
      </c>
      <c r="E8149" s="23">
        <v>2018</v>
      </c>
      <c r="F8149" s="19">
        <v>6.9</v>
      </c>
      <c r="G8149" s="19">
        <f>IF(Movies[[#This Row],[rating]]=0,"",Movies[[#This Row],[rating]])</f>
        <v>6.9</v>
      </c>
      <c r="H8149" s="19" t="str">
        <f>IF(Movies[[#This Row],[rating]]=0,"No Rating","Rated")</f>
        <v>Rated</v>
      </c>
      <c r="I8149" s="16" t="s">
        <v>10775</v>
      </c>
      <c r="J8149" s="29" t="s">
        <v>12</v>
      </c>
      <c r="K8149" s="19">
        <v>20.675999999999998</v>
      </c>
      <c r="L8149" s="26">
        <v>302</v>
      </c>
    </row>
    <row r="8150" spans="1:12" x14ac:dyDescent="0.3">
      <c r="A8150" s="14">
        <v>440161</v>
      </c>
      <c r="B8150" s="16" t="s">
        <v>10776</v>
      </c>
      <c r="C8150" s="16" t="s">
        <v>10777</v>
      </c>
      <c r="D8150" s="4">
        <v>43362</v>
      </c>
      <c r="E8150" s="23">
        <v>2018</v>
      </c>
      <c r="F8150" s="19">
        <v>6.8</v>
      </c>
      <c r="G8150" s="19">
        <f>IF(Movies[[#This Row],[rating]]=0,"",Movies[[#This Row],[rating]])</f>
        <v>6.8</v>
      </c>
      <c r="H8150" s="19" t="str">
        <f>IF(Movies[[#This Row],[rating]]=0,"No Rating","Rated")</f>
        <v>Rated</v>
      </c>
      <c r="I8150" s="16" t="s">
        <v>10778</v>
      </c>
      <c r="J8150" s="29" t="s">
        <v>12</v>
      </c>
      <c r="K8150" s="19">
        <v>20.643000000000001</v>
      </c>
      <c r="L8150" s="26">
        <v>1929</v>
      </c>
    </row>
    <row r="8151" spans="1:12" x14ac:dyDescent="0.3">
      <c r="A8151" s="14">
        <v>489430</v>
      </c>
      <c r="B8151" s="16" t="s">
        <v>10779</v>
      </c>
      <c r="C8151" s="16" t="s">
        <v>1036</v>
      </c>
      <c r="D8151" s="4">
        <v>43223</v>
      </c>
      <c r="E8151" s="23">
        <v>2018</v>
      </c>
      <c r="F8151" s="19">
        <v>6.6909999999999998</v>
      </c>
      <c r="G8151" s="19">
        <f>IF(Movies[[#This Row],[rating]]=0,"",Movies[[#This Row],[rating]])</f>
        <v>6.6909999999999998</v>
      </c>
      <c r="H8151" s="19" t="str">
        <f>IF(Movies[[#This Row],[rating]]=0,"No Rating","Rated")</f>
        <v>Rated</v>
      </c>
      <c r="I8151" s="16" t="s">
        <v>468</v>
      </c>
      <c r="J8151" s="29" t="s">
        <v>34</v>
      </c>
      <c r="K8151" s="19">
        <v>20.5</v>
      </c>
      <c r="L8151" s="26">
        <v>677</v>
      </c>
    </row>
    <row r="8152" spans="1:12" x14ac:dyDescent="0.3">
      <c r="A8152" s="14">
        <v>395990</v>
      </c>
      <c r="B8152" s="16" t="s">
        <v>10780</v>
      </c>
      <c r="C8152" s="16" t="s">
        <v>10</v>
      </c>
      <c r="D8152" s="4">
        <v>43161</v>
      </c>
      <c r="E8152" s="23">
        <v>2018</v>
      </c>
      <c r="F8152" s="19">
        <v>6.2</v>
      </c>
      <c r="G8152" s="19">
        <f>IF(Movies[[#This Row],[rating]]=0,"",Movies[[#This Row],[rating]])</f>
        <v>6.2</v>
      </c>
      <c r="H8152" s="19" t="str">
        <f>IF(Movies[[#This Row],[rating]]=0,"No Rating","Rated")</f>
        <v>Rated</v>
      </c>
      <c r="I8152" s="16" t="s">
        <v>1978</v>
      </c>
      <c r="J8152" s="29" t="s">
        <v>12</v>
      </c>
      <c r="K8152" s="19">
        <v>20.492000000000001</v>
      </c>
      <c r="L8152" s="26">
        <v>2584</v>
      </c>
    </row>
    <row r="8153" spans="1:12" x14ac:dyDescent="0.3">
      <c r="A8153" s="14">
        <v>416194</v>
      </c>
      <c r="B8153" s="16" t="s">
        <v>10781</v>
      </c>
      <c r="C8153" s="16" t="s">
        <v>263</v>
      </c>
      <c r="D8153" s="4">
        <v>43343</v>
      </c>
      <c r="E8153" s="23">
        <v>2018</v>
      </c>
      <c r="F8153" s="19">
        <v>6.7</v>
      </c>
      <c r="G8153" s="19">
        <f>IF(Movies[[#This Row],[rating]]=0,"",Movies[[#This Row],[rating]])</f>
        <v>6.7</v>
      </c>
      <c r="H8153" s="19" t="str">
        <f>IF(Movies[[#This Row],[rating]]=0,"No Rating","Rated")</f>
        <v>Rated</v>
      </c>
      <c r="I8153" s="16" t="s">
        <v>843</v>
      </c>
      <c r="J8153" s="29" t="s">
        <v>265</v>
      </c>
      <c r="K8153" s="19">
        <v>20.384</v>
      </c>
      <c r="L8153" s="26">
        <v>765</v>
      </c>
    </row>
    <row r="8154" spans="1:12" x14ac:dyDescent="0.3">
      <c r="A8154" s="14">
        <v>450001</v>
      </c>
      <c r="B8154" s="16" t="s">
        <v>10782</v>
      </c>
      <c r="C8154" s="16" t="s">
        <v>784</v>
      </c>
      <c r="D8154" s="4">
        <v>43454</v>
      </c>
      <c r="E8154" s="23">
        <v>2018</v>
      </c>
      <c r="F8154" s="19">
        <v>6.5</v>
      </c>
      <c r="G8154" s="19">
        <f>IF(Movies[[#This Row],[rating]]=0,"",Movies[[#This Row],[rating]])</f>
        <v>6.5</v>
      </c>
      <c r="H8154" s="19" t="str">
        <f>IF(Movies[[#This Row],[rating]]=0,"No Rating","Rated")</f>
        <v>Rated</v>
      </c>
      <c r="I8154" s="16" t="s">
        <v>889</v>
      </c>
      <c r="J8154" s="29" t="s">
        <v>534</v>
      </c>
      <c r="K8154" s="19">
        <v>20.350999999999999</v>
      </c>
      <c r="L8154" s="26">
        <v>541</v>
      </c>
    </row>
    <row r="8155" spans="1:12" x14ac:dyDescent="0.3">
      <c r="A8155" s="14">
        <v>524789</v>
      </c>
      <c r="B8155" s="16" t="s">
        <v>10783</v>
      </c>
      <c r="C8155" s="16" t="s">
        <v>416</v>
      </c>
      <c r="D8155" s="4">
        <v>43294</v>
      </c>
      <c r="E8155" s="23">
        <v>2018</v>
      </c>
      <c r="F8155" s="19">
        <v>5.4</v>
      </c>
      <c r="G8155" s="19">
        <f>IF(Movies[[#This Row],[rating]]=0,"",Movies[[#This Row],[rating]])</f>
        <v>5.4</v>
      </c>
      <c r="H8155" s="19" t="str">
        <f>IF(Movies[[#This Row],[rating]]=0,"No Rating","Rated")</f>
        <v>Rated</v>
      </c>
      <c r="I8155" s="16" t="s">
        <v>2735</v>
      </c>
      <c r="J8155" s="29" t="s">
        <v>12</v>
      </c>
      <c r="K8155" s="19">
        <v>20.292999999999999</v>
      </c>
      <c r="L8155" s="26">
        <v>158</v>
      </c>
    </row>
    <row r="8156" spans="1:12" x14ac:dyDescent="0.3">
      <c r="A8156" s="14">
        <v>446894</v>
      </c>
      <c r="B8156" s="16" t="s">
        <v>10784</v>
      </c>
      <c r="C8156" s="16" t="s">
        <v>10</v>
      </c>
      <c r="D8156" s="4">
        <v>43363</v>
      </c>
      <c r="E8156" s="23">
        <v>2018</v>
      </c>
      <c r="F8156" s="19">
        <v>6.7869999999999999</v>
      </c>
      <c r="G8156" s="19">
        <f>IF(Movies[[#This Row],[rating]]=0,"",Movies[[#This Row],[rating]])</f>
        <v>6.7869999999999999</v>
      </c>
      <c r="H8156" s="19" t="str">
        <f>IF(Movies[[#This Row],[rating]]=0,"No Rating","Rated")</f>
        <v>Rated</v>
      </c>
      <c r="I8156" s="16" t="s">
        <v>10785</v>
      </c>
      <c r="J8156" s="29" t="s">
        <v>12</v>
      </c>
      <c r="K8156" s="19">
        <v>20.190999999999999</v>
      </c>
      <c r="L8156" s="26">
        <v>1527</v>
      </c>
    </row>
    <row r="8157" spans="1:12" x14ac:dyDescent="0.3">
      <c r="A8157" s="14">
        <v>400650</v>
      </c>
      <c r="B8157" s="16" t="s">
        <v>10786</v>
      </c>
      <c r="C8157" s="16" t="s">
        <v>10</v>
      </c>
      <c r="D8157" s="4">
        <v>43447</v>
      </c>
      <c r="E8157" s="23">
        <v>2018</v>
      </c>
      <c r="F8157" s="19">
        <v>6.5</v>
      </c>
      <c r="G8157" s="19">
        <f>IF(Movies[[#This Row],[rating]]=0,"",Movies[[#This Row],[rating]])</f>
        <v>6.5</v>
      </c>
      <c r="H8157" s="19" t="str">
        <f>IF(Movies[[#This Row],[rating]]=0,"No Rating","Rated")</f>
        <v>Rated</v>
      </c>
      <c r="I8157" s="16" t="s">
        <v>10714</v>
      </c>
      <c r="J8157" s="29" t="s">
        <v>12</v>
      </c>
      <c r="K8157" s="19">
        <v>20.161999999999999</v>
      </c>
      <c r="L8157" s="26">
        <v>3330</v>
      </c>
    </row>
    <row r="8158" spans="1:12" x14ac:dyDescent="0.3">
      <c r="A8158" s="14">
        <v>489939</v>
      </c>
      <c r="B8158" s="16" t="s">
        <v>10787</v>
      </c>
      <c r="C8158" s="16" t="s">
        <v>10</v>
      </c>
      <c r="D8158" s="4">
        <v>43242</v>
      </c>
      <c r="E8158" s="23">
        <v>2018</v>
      </c>
      <c r="F8158" s="19">
        <v>6.2</v>
      </c>
      <c r="G8158" s="19">
        <f>IF(Movies[[#This Row],[rating]]=0,"",Movies[[#This Row],[rating]])</f>
        <v>6.2</v>
      </c>
      <c r="H8158" s="19" t="str">
        <f>IF(Movies[[#This Row],[rating]]=0,"No Rating","Rated")</f>
        <v>Rated</v>
      </c>
      <c r="I8158" s="16" t="s">
        <v>10788</v>
      </c>
      <c r="J8158" s="29" t="s">
        <v>12</v>
      </c>
      <c r="K8158" s="19">
        <v>20.068000000000001</v>
      </c>
      <c r="L8158" s="26">
        <v>242</v>
      </c>
    </row>
    <row r="8159" spans="1:12" x14ac:dyDescent="0.3">
      <c r="A8159" s="14">
        <v>557635</v>
      </c>
      <c r="B8159" s="16" t="s">
        <v>10789</v>
      </c>
      <c r="C8159" s="16" t="s">
        <v>10</v>
      </c>
      <c r="D8159" s="4">
        <v>43403</v>
      </c>
      <c r="E8159" s="23">
        <v>2018</v>
      </c>
      <c r="F8159" s="19">
        <v>5.431</v>
      </c>
      <c r="G8159" s="19">
        <f>IF(Movies[[#This Row],[rating]]=0,"",Movies[[#This Row],[rating]])</f>
        <v>5.431</v>
      </c>
      <c r="H8159" s="19" t="str">
        <f>IF(Movies[[#This Row],[rating]]=0,"No Rating","Rated")</f>
        <v>Rated</v>
      </c>
      <c r="I8159" s="16" t="s">
        <v>329</v>
      </c>
      <c r="J8159" s="29" t="s">
        <v>12</v>
      </c>
      <c r="K8159" s="19">
        <v>20.021000000000001</v>
      </c>
      <c r="L8159" s="26">
        <v>109</v>
      </c>
    </row>
    <row r="8160" spans="1:12" x14ac:dyDescent="0.3">
      <c r="A8160" s="14">
        <v>529216</v>
      </c>
      <c r="B8160" s="16" t="s">
        <v>10790</v>
      </c>
      <c r="C8160" s="16" t="s">
        <v>51</v>
      </c>
      <c r="D8160" s="4">
        <v>43434</v>
      </c>
      <c r="E8160" s="23">
        <v>2018</v>
      </c>
      <c r="F8160" s="19">
        <v>7.5</v>
      </c>
      <c r="G8160" s="19">
        <f>IF(Movies[[#This Row],[rating]]=0,"",Movies[[#This Row],[rating]])</f>
        <v>7.5</v>
      </c>
      <c r="H8160" s="19" t="str">
        <f>IF(Movies[[#This Row],[rating]]=0,"No Rating","Rated")</f>
        <v>Rated</v>
      </c>
      <c r="I8160" s="16" t="s">
        <v>10791</v>
      </c>
      <c r="J8160" s="29" t="s">
        <v>34</v>
      </c>
      <c r="K8160" s="19">
        <v>19.978999999999999</v>
      </c>
      <c r="L8160" s="26">
        <v>1811</v>
      </c>
    </row>
    <row r="8161" spans="1:12" x14ac:dyDescent="0.3">
      <c r="A8161" s="14">
        <v>505579</v>
      </c>
      <c r="B8161" s="16" t="s">
        <v>10792</v>
      </c>
      <c r="C8161" s="16" t="s">
        <v>521</v>
      </c>
      <c r="D8161" s="4">
        <v>43168</v>
      </c>
      <c r="E8161" s="23">
        <v>2018</v>
      </c>
      <c r="F8161" s="19">
        <v>5.2</v>
      </c>
      <c r="G8161" s="19">
        <f>IF(Movies[[#This Row],[rating]]=0,"",Movies[[#This Row],[rating]])</f>
        <v>5.2</v>
      </c>
      <c r="H8161" s="19" t="str">
        <f>IF(Movies[[#This Row],[rating]]=0,"No Rating","Rated")</f>
        <v>Rated</v>
      </c>
      <c r="I8161" s="16" t="s">
        <v>2091</v>
      </c>
      <c r="J8161" s="29" t="s">
        <v>12</v>
      </c>
      <c r="K8161" s="19">
        <v>19.942</v>
      </c>
      <c r="L8161" s="26">
        <v>189</v>
      </c>
    </row>
    <row r="8162" spans="1:12" x14ac:dyDescent="0.3">
      <c r="A8162" s="14">
        <v>496704</v>
      </c>
      <c r="B8162" s="16" t="s">
        <v>10793</v>
      </c>
      <c r="C8162" s="16" t="s">
        <v>10</v>
      </c>
      <c r="D8162" s="4">
        <v>43221</v>
      </c>
      <c r="E8162" s="23">
        <v>2018</v>
      </c>
      <c r="F8162" s="19">
        <v>5.9</v>
      </c>
      <c r="G8162" s="19">
        <f>IF(Movies[[#This Row],[rating]]=0,"",Movies[[#This Row],[rating]])</f>
        <v>5.9</v>
      </c>
      <c r="H8162" s="19" t="str">
        <f>IF(Movies[[#This Row],[rating]]=0,"No Rating","Rated")</f>
        <v>Rated</v>
      </c>
      <c r="I8162" s="16" t="s">
        <v>638</v>
      </c>
      <c r="J8162" s="29" t="s">
        <v>12</v>
      </c>
      <c r="K8162" s="19">
        <v>19.914000000000001</v>
      </c>
      <c r="L8162" s="26">
        <v>417</v>
      </c>
    </row>
    <row r="8163" spans="1:12" x14ac:dyDescent="0.3">
      <c r="A8163" s="14">
        <v>474392</v>
      </c>
      <c r="B8163" s="16" t="s">
        <v>10794</v>
      </c>
      <c r="C8163" s="16" t="s">
        <v>10</v>
      </c>
      <c r="D8163" s="4">
        <v>43147</v>
      </c>
      <c r="E8163" s="23">
        <v>2018</v>
      </c>
      <c r="F8163" s="19">
        <v>5.8</v>
      </c>
      <c r="G8163" s="19">
        <f>IF(Movies[[#This Row],[rating]]=0,"",Movies[[#This Row],[rating]])</f>
        <v>5.8</v>
      </c>
      <c r="H8163" s="19" t="str">
        <f>IF(Movies[[#This Row],[rating]]=0,"No Rating","Rated")</f>
        <v>Rated</v>
      </c>
      <c r="I8163" s="16" t="s">
        <v>9962</v>
      </c>
      <c r="J8163" s="29" t="s">
        <v>12</v>
      </c>
      <c r="K8163" s="19">
        <v>19.904</v>
      </c>
      <c r="L8163" s="26">
        <v>231</v>
      </c>
    </row>
    <row r="8164" spans="1:12" x14ac:dyDescent="0.3">
      <c r="A8164" s="14">
        <v>716586</v>
      </c>
      <c r="B8164" s="16" t="s">
        <v>10795</v>
      </c>
      <c r="C8164" s="16" t="s">
        <v>94</v>
      </c>
      <c r="D8164" s="4">
        <v>43440</v>
      </c>
      <c r="E8164" s="23">
        <v>2018</v>
      </c>
      <c r="F8164" s="19">
        <v>6.8</v>
      </c>
      <c r="G8164" s="19">
        <f>IF(Movies[[#This Row],[rating]]=0,"",Movies[[#This Row],[rating]])</f>
        <v>6.8</v>
      </c>
      <c r="H8164" s="19" t="str">
        <f>IF(Movies[[#This Row],[rating]]=0,"No Rating","Rated")</f>
        <v>Rated</v>
      </c>
      <c r="I8164" s="16" t="s">
        <v>886</v>
      </c>
      <c r="J8164" s="29" t="s">
        <v>96</v>
      </c>
      <c r="K8164" s="19">
        <v>19.792999999999999</v>
      </c>
      <c r="L8164" s="26">
        <v>4</v>
      </c>
    </row>
    <row r="8165" spans="1:12" x14ac:dyDescent="0.3">
      <c r="A8165" s="14">
        <v>434555</v>
      </c>
      <c r="B8165" s="16" t="s">
        <v>10796</v>
      </c>
      <c r="C8165" s="16" t="s">
        <v>10</v>
      </c>
      <c r="D8165" s="4">
        <v>43433</v>
      </c>
      <c r="E8165" s="23">
        <v>2018</v>
      </c>
      <c r="F8165" s="19">
        <v>5.601</v>
      </c>
      <c r="G8165" s="19">
        <f>IF(Movies[[#This Row],[rating]]=0,"",Movies[[#This Row],[rating]])</f>
        <v>5.601</v>
      </c>
      <c r="H8165" s="19" t="str">
        <f>IF(Movies[[#This Row],[rating]]=0,"No Rating","Rated")</f>
        <v>Rated</v>
      </c>
      <c r="I8165" s="16" t="s">
        <v>2735</v>
      </c>
      <c r="J8165" s="29" t="s">
        <v>12</v>
      </c>
      <c r="K8165" s="19">
        <v>19.780999999999999</v>
      </c>
      <c r="L8165" s="26">
        <v>1357</v>
      </c>
    </row>
    <row r="8166" spans="1:12" x14ac:dyDescent="0.3">
      <c r="A8166" s="14">
        <v>371608</v>
      </c>
      <c r="B8166" s="16" t="s">
        <v>10797</v>
      </c>
      <c r="C8166" s="16" t="s">
        <v>2001</v>
      </c>
      <c r="D8166" s="4">
        <v>43166</v>
      </c>
      <c r="E8166" s="23">
        <v>2018</v>
      </c>
      <c r="F8166" s="19">
        <v>5.7</v>
      </c>
      <c r="G8166" s="19">
        <f>IF(Movies[[#This Row],[rating]]=0,"",Movies[[#This Row],[rating]])</f>
        <v>5.7</v>
      </c>
      <c r="H8166" s="19" t="str">
        <f>IF(Movies[[#This Row],[rating]]=0,"No Rating","Rated")</f>
        <v>Rated</v>
      </c>
      <c r="I8166" s="16" t="s">
        <v>132</v>
      </c>
      <c r="J8166" s="29" t="s">
        <v>12</v>
      </c>
      <c r="K8166" s="19">
        <v>19.748000000000001</v>
      </c>
      <c r="L8166" s="26">
        <v>1386</v>
      </c>
    </row>
    <row r="8167" spans="1:12" x14ac:dyDescent="0.3">
      <c r="A8167" s="14">
        <v>540468</v>
      </c>
      <c r="B8167" s="16" t="s">
        <v>10798</v>
      </c>
      <c r="C8167" s="16" t="s">
        <v>595</v>
      </c>
      <c r="D8167" s="4">
        <v>43327</v>
      </c>
      <c r="E8167" s="23">
        <v>2018</v>
      </c>
      <c r="F8167" s="19">
        <v>6.8</v>
      </c>
      <c r="G8167" s="19">
        <f>IF(Movies[[#This Row],[rating]]=0,"",Movies[[#This Row],[rating]])</f>
        <v>6.8</v>
      </c>
      <c r="H8167" s="19" t="str">
        <f>IF(Movies[[#This Row],[rating]]=0,"No Rating","Rated")</f>
        <v>Rated</v>
      </c>
      <c r="I8167" s="16" t="s">
        <v>886</v>
      </c>
      <c r="J8167" s="29" t="s">
        <v>1033</v>
      </c>
      <c r="K8167" s="19">
        <v>19.677</v>
      </c>
      <c r="L8167" s="26">
        <v>70</v>
      </c>
    </row>
    <row r="8168" spans="1:12" x14ac:dyDescent="0.3">
      <c r="A8168" s="14">
        <v>375588</v>
      </c>
      <c r="B8168" s="16" t="s">
        <v>154</v>
      </c>
      <c r="C8168" s="16" t="s">
        <v>10</v>
      </c>
      <c r="D8168" s="4">
        <v>43407</v>
      </c>
      <c r="E8168" s="23">
        <v>2018</v>
      </c>
      <c r="F8168" s="19">
        <v>5.9</v>
      </c>
      <c r="G8168" s="19">
        <f>IF(Movies[[#This Row],[rating]]=0,"",Movies[[#This Row],[rating]])</f>
        <v>5.9</v>
      </c>
      <c r="H8168" s="19" t="str">
        <f>IF(Movies[[#This Row],[rating]]=0,"No Rating","Rated")</f>
        <v>Rated</v>
      </c>
      <c r="I8168" s="16" t="s">
        <v>10799</v>
      </c>
      <c r="J8168" s="29" t="s">
        <v>12</v>
      </c>
      <c r="K8168" s="19">
        <v>19.547000000000001</v>
      </c>
      <c r="L8168" s="26">
        <v>2990</v>
      </c>
    </row>
    <row r="8169" spans="1:12" x14ac:dyDescent="0.3">
      <c r="A8169" s="14">
        <v>504903</v>
      </c>
      <c r="B8169" s="16" t="s">
        <v>10800</v>
      </c>
      <c r="C8169" s="16" t="s">
        <v>94</v>
      </c>
      <c r="D8169" s="4">
        <v>43161</v>
      </c>
      <c r="E8169" s="23">
        <v>2018</v>
      </c>
      <c r="F8169" s="19">
        <v>6.5</v>
      </c>
      <c r="G8169" s="19">
        <f>IF(Movies[[#This Row],[rating]]=0,"",Movies[[#This Row],[rating]])</f>
        <v>6.5</v>
      </c>
      <c r="H8169" s="19" t="str">
        <f>IF(Movies[[#This Row],[rating]]=0,"No Rating","Rated")</f>
        <v>Rated</v>
      </c>
      <c r="I8169" s="16" t="s">
        <v>33</v>
      </c>
      <c r="J8169" s="29" t="s">
        <v>96</v>
      </c>
      <c r="K8169" s="19">
        <v>19.52</v>
      </c>
      <c r="L8169" s="26">
        <v>13</v>
      </c>
    </row>
    <row r="8170" spans="1:12" x14ac:dyDescent="0.3">
      <c r="A8170" s="14">
        <v>528656</v>
      </c>
      <c r="B8170" s="16" t="s">
        <v>10801</v>
      </c>
      <c r="C8170" s="16" t="s">
        <v>411</v>
      </c>
      <c r="D8170" s="4">
        <v>43218</v>
      </c>
      <c r="E8170" s="23">
        <v>2018</v>
      </c>
      <c r="F8170" s="19">
        <v>4.907</v>
      </c>
      <c r="G8170" s="19">
        <f>IF(Movies[[#This Row],[rating]]=0,"",Movies[[#This Row],[rating]])</f>
        <v>4.907</v>
      </c>
      <c r="H8170" s="19" t="str">
        <f>IF(Movies[[#This Row],[rating]]=0,"No Rating","Rated")</f>
        <v>Rated</v>
      </c>
      <c r="I8170" s="16" t="s">
        <v>7682</v>
      </c>
      <c r="J8170" s="29" t="s">
        <v>342</v>
      </c>
      <c r="K8170" s="19">
        <v>19.507000000000001</v>
      </c>
      <c r="L8170" s="26">
        <v>27</v>
      </c>
    </row>
    <row r="8171" spans="1:12" x14ac:dyDescent="0.3">
      <c r="A8171" s="14">
        <v>220882</v>
      </c>
      <c r="B8171" s="16" t="s">
        <v>10802</v>
      </c>
      <c r="C8171" s="16" t="s">
        <v>14</v>
      </c>
      <c r="D8171" s="4">
        <v>43363</v>
      </c>
      <c r="E8171" s="23">
        <v>2018</v>
      </c>
      <c r="F8171" s="19">
        <v>5.0999999999999996</v>
      </c>
      <c r="G8171" s="19">
        <f>IF(Movies[[#This Row],[rating]]=0,"",Movies[[#This Row],[rating]])</f>
        <v>5.0999999999999996</v>
      </c>
      <c r="H8171" s="19" t="str">
        <f>IF(Movies[[#This Row],[rating]]=0,"No Rating","Rated")</f>
        <v>Rated</v>
      </c>
      <c r="I8171" s="16" t="s">
        <v>1027</v>
      </c>
      <c r="J8171" s="29" t="s">
        <v>12</v>
      </c>
      <c r="K8171" s="19">
        <v>19.460999999999999</v>
      </c>
      <c r="L8171" s="26">
        <v>270</v>
      </c>
    </row>
    <row r="8172" spans="1:12" x14ac:dyDescent="0.3">
      <c r="A8172" s="14">
        <v>699071</v>
      </c>
      <c r="B8172" s="16" t="s">
        <v>10803</v>
      </c>
      <c r="C8172" s="16" t="s">
        <v>94</v>
      </c>
      <c r="D8172" s="4">
        <v>43237</v>
      </c>
      <c r="E8172" s="23">
        <v>2018</v>
      </c>
      <c r="F8172" s="19">
        <v>0</v>
      </c>
      <c r="G8172" s="19" t="str">
        <f>IF(Movies[[#This Row],[rating]]=0,"",Movies[[#This Row],[rating]])</f>
        <v/>
      </c>
      <c r="H8172" s="19" t="str">
        <f>IF(Movies[[#This Row],[rating]]=0,"No Rating","Rated")</f>
        <v>No Rating</v>
      </c>
      <c r="I8172" s="16" t="s">
        <v>886</v>
      </c>
      <c r="J8172" s="29" t="s">
        <v>96</v>
      </c>
      <c r="K8172" s="19">
        <v>19.457000000000001</v>
      </c>
      <c r="L8172" s="26">
        <v>0</v>
      </c>
    </row>
    <row r="8173" spans="1:12" x14ac:dyDescent="0.3">
      <c r="A8173" s="14">
        <v>407439</v>
      </c>
      <c r="B8173" s="16" t="s">
        <v>10804</v>
      </c>
      <c r="C8173" s="16" t="s">
        <v>10805</v>
      </c>
      <c r="D8173" s="4">
        <v>43174</v>
      </c>
      <c r="E8173" s="23">
        <v>2018</v>
      </c>
      <c r="F8173" s="19">
        <v>6.3</v>
      </c>
      <c r="G8173" s="19">
        <f>IF(Movies[[#This Row],[rating]]=0,"",Movies[[#This Row],[rating]])</f>
        <v>6.3</v>
      </c>
      <c r="H8173" s="19" t="str">
        <f>IF(Movies[[#This Row],[rating]]=0,"No Rating","Rated")</f>
        <v>Rated</v>
      </c>
      <c r="I8173" s="16" t="s">
        <v>189</v>
      </c>
      <c r="J8173" s="29" t="s">
        <v>12</v>
      </c>
      <c r="K8173" s="19">
        <v>19.356000000000002</v>
      </c>
      <c r="L8173" s="26">
        <v>527</v>
      </c>
    </row>
    <row r="8174" spans="1:12" x14ac:dyDescent="0.3">
      <c r="A8174" s="14">
        <v>554776</v>
      </c>
      <c r="B8174" s="16" t="s">
        <v>10806</v>
      </c>
      <c r="C8174" s="16" t="s">
        <v>94</v>
      </c>
      <c r="D8174" s="4">
        <v>43307</v>
      </c>
      <c r="E8174" s="23">
        <v>2018</v>
      </c>
      <c r="F8174" s="19">
        <v>4.8</v>
      </c>
      <c r="G8174" s="19">
        <f>IF(Movies[[#This Row],[rating]]=0,"",Movies[[#This Row],[rating]])</f>
        <v>4.8</v>
      </c>
      <c r="H8174" s="19" t="str">
        <f>IF(Movies[[#This Row],[rating]]=0,"No Rating","Rated")</f>
        <v>Rated</v>
      </c>
      <c r="I8174" s="16" t="s">
        <v>33</v>
      </c>
      <c r="J8174" s="29" t="s">
        <v>96</v>
      </c>
      <c r="K8174" s="19">
        <v>19.295000000000002</v>
      </c>
      <c r="L8174" s="26">
        <v>8</v>
      </c>
    </row>
    <row r="8175" spans="1:12" x14ac:dyDescent="0.3">
      <c r="A8175" s="14">
        <v>996224</v>
      </c>
      <c r="B8175" s="16" t="s">
        <v>10807</v>
      </c>
      <c r="C8175" s="16" t="s">
        <v>1845</v>
      </c>
      <c r="D8175" s="4">
        <v>43438</v>
      </c>
      <c r="E8175" s="23">
        <v>2018</v>
      </c>
      <c r="F8175" s="19">
        <v>0</v>
      </c>
      <c r="G8175" s="19" t="str">
        <f>IF(Movies[[#This Row],[rating]]=0,"",Movies[[#This Row],[rating]])</f>
        <v/>
      </c>
      <c r="H8175" s="19" t="str">
        <f>IF(Movies[[#This Row],[rating]]=0,"No Rating","Rated")</f>
        <v>No Rating</v>
      </c>
      <c r="I8175" s="16" t="s">
        <v>33</v>
      </c>
      <c r="J8175" s="29" t="s">
        <v>96</v>
      </c>
      <c r="K8175" s="19">
        <v>19.215</v>
      </c>
      <c r="L8175" s="26">
        <v>0</v>
      </c>
    </row>
    <row r="8176" spans="1:12" x14ac:dyDescent="0.3">
      <c r="A8176" s="14">
        <v>470229</v>
      </c>
      <c r="B8176" s="16" t="s">
        <v>10808</v>
      </c>
      <c r="C8176" s="16" t="s">
        <v>563</v>
      </c>
      <c r="D8176" s="4">
        <v>43322</v>
      </c>
      <c r="E8176" s="23">
        <v>2018</v>
      </c>
      <c r="F8176" s="19">
        <v>6.9</v>
      </c>
      <c r="G8176" s="19">
        <f>IF(Movies[[#This Row],[rating]]=0,"",Movies[[#This Row],[rating]])</f>
        <v>6.9</v>
      </c>
      <c r="H8176" s="19" t="str">
        <f>IF(Movies[[#This Row],[rating]]=0,"No Rating","Rated")</f>
        <v>Rated</v>
      </c>
      <c r="I8176" s="16" t="s">
        <v>280</v>
      </c>
      <c r="J8176" s="29" t="s">
        <v>12</v>
      </c>
      <c r="K8176" s="19">
        <v>19.184999999999999</v>
      </c>
      <c r="L8176" s="26">
        <v>1336</v>
      </c>
    </row>
    <row r="8177" spans="1:12" x14ac:dyDescent="0.3">
      <c r="A8177" s="14">
        <v>370567</v>
      </c>
      <c r="B8177" s="16" t="s">
        <v>10809</v>
      </c>
      <c r="C8177" s="16" t="s">
        <v>14</v>
      </c>
      <c r="D8177" s="4">
        <v>43174</v>
      </c>
      <c r="E8177" s="23">
        <v>2018</v>
      </c>
      <c r="F8177" s="19">
        <v>5.7</v>
      </c>
      <c r="G8177" s="19">
        <f>IF(Movies[[#This Row],[rating]]=0,"",Movies[[#This Row],[rating]])</f>
        <v>5.7</v>
      </c>
      <c r="H8177" s="19" t="str">
        <f>IF(Movies[[#This Row],[rating]]=0,"No Rating","Rated")</f>
        <v>Rated</v>
      </c>
      <c r="I8177" s="16" t="s">
        <v>10810</v>
      </c>
      <c r="J8177" s="29" t="s">
        <v>12</v>
      </c>
      <c r="K8177" s="19">
        <v>19.029</v>
      </c>
      <c r="L8177" s="26">
        <v>718</v>
      </c>
    </row>
    <row r="8178" spans="1:12" x14ac:dyDescent="0.3">
      <c r="A8178" s="14">
        <v>506680</v>
      </c>
      <c r="B8178" s="16" t="s">
        <v>10811</v>
      </c>
      <c r="C8178" s="16" t="s">
        <v>10</v>
      </c>
      <c r="D8178" s="4">
        <v>43357</v>
      </c>
      <c r="E8178" s="23">
        <v>2018</v>
      </c>
      <c r="F8178" s="19">
        <v>6.6</v>
      </c>
      <c r="G8178" s="19">
        <f>IF(Movies[[#This Row],[rating]]=0,"",Movies[[#This Row],[rating]])</f>
        <v>6.6</v>
      </c>
      <c r="H8178" s="19" t="str">
        <f>IF(Movies[[#This Row],[rating]]=0,"No Rating","Rated")</f>
        <v>Rated</v>
      </c>
      <c r="I8178" s="16" t="s">
        <v>49</v>
      </c>
      <c r="J8178" s="29" t="s">
        <v>12</v>
      </c>
      <c r="K8178" s="19">
        <v>19.015000000000001</v>
      </c>
      <c r="L8178" s="26">
        <v>145</v>
      </c>
    </row>
    <row r="8179" spans="1:12" x14ac:dyDescent="0.3">
      <c r="A8179" s="14">
        <v>530442</v>
      </c>
      <c r="B8179" s="16" t="s">
        <v>10812</v>
      </c>
      <c r="C8179" s="16" t="s">
        <v>10</v>
      </c>
      <c r="D8179" s="4">
        <v>43263</v>
      </c>
      <c r="E8179" s="23">
        <v>2018</v>
      </c>
      <c r="F8179" s="19">
        <v>5</v>
      </c>
      <c r="G8179" s="19">
        <f>IF(Movies[[#This Row],[rating]]=0,"",Movies[[#This Row],[rating]])</f>
        <v>5</v>
      </c>
      <c r="H8179" s="19" t="str">
        <f>IF(Movies[[#This Row],[rating]]=0,"No Rating","Rated")</f>
        <v>Rated</v>
      </c>
      <c r="I8179" s="16" t="s">
        <v>10813</v>
      </c>
      <c r="J8179" s="29" t="s">
        <v>12</v>
      </c>
      <c r="K8179" s="19">
        <v>18.954999999999998</v>
      </c>
      <c r="L8179" s="26">
        <v>97</v>
      </c>
    </row>
    <row r="8180" spans="1:12" x14ac:dyDescent="0.3">
      <c r="A8180" s="14">
        <v>437586</v>
      </c>
      <c r="B8180" s="16" t="s">
        <v>10814</v>
      </c>
      <c r="C8180" s="16" t="s">
        <v>10</v>
      </c>
      <c r="D8180" s="4">
        <v>43392</v>
      </c>
      <c r="E8180" s="23">
        <v>2018</v>
      </c>
      <c r="F8180" s="19">
        <v>7.4930000000000003</v>
      </c>
      <c r="G8180" s="19">
        <f>IF(Movies[[#This Row],[rating]]=0,"",Movies[[#This Row],[rating]])</f>
        <v>7.4930000000000003</v>
      </c>
      <c r="H8180" s="19" t="str">
        <f>IF(Movies[[#This Row],[rating]]=0,"No Rating","Rated")</f>
        <v>Rated</v>
      </c>
      <c r="I8180" s="16" t="s">
        <v>713</v>
      </c>
      <c r="J8180" s="29" t="s">
        <v>12</v>
      </c>
      <c r="K8180" s="19">
        <v>18.952000000000002</v>
      </c>
      <c r="L8180" s="26">
        <v>1621</v>
      </c>
    </row>
    <row r="8181" spans="1:12" x14ac:dyDescent="0.3">
      <c r="A8181" s="14">
        <v>429300</v>
      </c>
      <c r="B8181" s="16" t="s">
        <v>10310</v>
      </c>
      <c r="C8181" s="16" t="s">
        <v>10815</v>
      </c>
      <c r="D8181" s="4">
        <v>43251</v>
      </c>
      <c r="E8181" s="23">
        <v>2018</v>
      </c>
      <c r="F8181" s="19">
        <v>6.8</v>
      </c>
      <c r="G8181" s="19">
        <f>IF(Movies[[#This Row],[rating]]=0,"",Movies[[#This Row],[rating]])</f>
        <v>6.8</v>
      </c>
      <c r="H8181" s="19" t="str">
        <f>IF(Movies[[#This Row],[rating]]=0,"No Rating","Rated")</f>
        <v>Rated</v>
      </c>
      <c r="I8181" s="16" t="s">
        <v>10816</v>
      </c>
      <c r="J8181" s="29" t="s">
        <v>12</v>
      </c>
      <c r="K8181" s="19">
        <v>18.84</v>
      </c>
      <c r="L8181" s="26">
        <v>2603</v>
      </c>
    </row>
    <row r="8182" spans="1:12" x14ac:dyDescent="0.3">
      <c r="A8182" s="14">
        <v>199928</v>
      </c>
      <c r="B8182" s="16" t="s">
        <v>6591</v>
      </c>
      <c r="C8182" s="16" t="s">
        <v>10</v>
      </c>
      <c r="D8182" s="4">
        <v>43168</v>
      </c>
      <c r="E8182" s="23">
        <v>2018</v>
      </c>
      <c r="F8182" s="19">
        <v>6.1929999999999996</v>
      </c>
      <c r="G8182" s="19">
        <f>IF(Movies[[#This Row],[rating]]=0,"",Movies[[#This Row],[rating]])</f>
        <v>6.1929999999999996</v>
      </c>
      <c r="H8182" s="19" t="str">
        <f>IF(Movies[[#This Row],[rating]]=0,"No Rating","Rated")</f>
        <v>Rated</v>
      </c>
      <c r="I8182" s="16" t="s">
        <v>733</v>
      </c>
      <c r="J8182" s="29" t="s">
        <v>12</v>
      </c>
      <c r="K8182" s="19">
        <v>18.812999999999999</v>
      </c>
      <c r="L8182" s="26">
        <v>651</v>
      </c>
    </row>
    <row r="8183" spans="1:12" x14ac:dyDescent="0.3">
      <c r="A8183" s="14">
        <v>401200</v>
      </c>
      <c r="B8183" s="16" t="s">
        <v>10817</v>
      </c>
      <c r="C8183" s="16" t="s">
        <v>2508</v>
      </c>
      <c r="D8183" s="4">
        <v>43411</v>
      </c>
      <c r="E8183" s="23">
        <v>2018</v>
      </c>
      <c r="F8183" s="19">
        <v>6.6</v>
      </c>
      <c r="G8183" s="19">
        <f>IF(Movies[[#This Row],[rating]]=0,"",Movies[[#This Row],[rating]])</f>
        <v>6.6</v>
      </c>
      <c r="H8183" s="19" t="str">
        <f>IF(Movies[[#This Row],[rating]]=0,"No Rating","Rated")</f>
        <v>Rated</v>
      </c>
      <c r="I8183" s="16" t="s">
        <v>10818</v>
      </c>
      <c r="J8183" s="29" t="s">
        <v>12</v>
      </c>
      <c r="K8183" s="19">
        <v>18.782</v>
      </c>
      <c r="L8183" s="26">
        <v>621</v>
      </c>
    </row>
    <row r="8184" spans="1:12" x14ac:dyDescent="0.3">
      <c r="A8184" s="14">
        <v>499726</v>
      </c>
      <c r="B8184" s="16" t="s">
        <v>10819</v>
      </c>
      <c r="C8184" s="16" t="s">
        <v>838</v>
      </c>
      <c r="D8184" s="4">
        <v>43222</v>
      </c>
      <c r="E8184" s="23">
        <v>2018</v>
      </c>
      <c r="F8184" s="19">
        <v>5.7679999999999998</v>
      </c>
      <c r="G8184" s="19">
        <f>IF(Movies[[#This Row],[rating]]=0,"",Movies[[#This Row],[rating]])</f>
        <v>5.7679999999999998</v>
      </c>
      <c r="H8184" s="19" t="str">
        <f>IF(Movies[[#This Row],[rating]]=0,"No Rating","Rated")</f>
        <v>Rated</v>
      </c>
      <c r="I8184" s="16" t="s">
        <v>273</v>
      </c>
      <c r="J8184" s="29" t="s">
        <v>110</v>
      </c>
      <c r="K8184" s="19">
        <v>18.75</v>
      </c>
      <c r="L8184" s="26">
        <v>557</v>
      </c>
    </row>
    <row r="8185" spans="1:12" x14ac:dyDescent="0.3">
      <c r="A8185" s="14">
        <v>416234</v>
      </c>
      <c r="B8185" s="16" t="s">
        <v>10820</v>
      </c>
      <c r="C8185" s="16" t="s">
        <v>236</v>
      </c>
      <c r="D8185" s="4">
        <v>43133</v>
      </c>
      <c r="E8185" s="23">
        <v>2018</v>
      </c>
      <c r="F8185" s="19">
        <v>5.8890000000000002</v>
      </c>
      <c r="G8185" s="19">
        <f>IF(Movies[[#This Row],[rating]]=0,"",Movies[[#This Row],[rating]])</f>
        <v>5.8890000000000002</v>
      </c>
      <c r="H8185" s="19" t="str">
        <f>IF(Movies[[#This Row],[rating]]=0,"No Rating","Rated")</f>
        <v>Rated</v>
      </c>
      <c r="I8185" s="16" t="s">
        <v>132</v>
      </c>
      <c r="J8185" s="29" t="s">
        <v>12</v>
      </c>
      <c r="K8185" s="19">
        <v>18.742000000000001</v>
      </c>
      <c r="L8185" s="26">
        <v>1750</v>
      </c>
    </row>
    <row r="8186" spans="1:12" x14ac:dyDescent="0.3">
      <c r="A8186" s="14">
        <v>385448</v>
      </c>
      <c r="B8186" s="16" t="s">
        <v>10821</v>
      </c>
      <c r="C8186" s="16" t="s">
        <v>10</v>
      </c>
      <c r="D8186" s="4">
        <v>43314</v>
      </c>
      <c r="E8186" s="23">
        <v>2018</v>
      </c>
      <c r="F8186" s="19">
        <v>5</v>
      </c>
      <c r="G8186" s="19">
        <f>IF(Movies[[#This Row],[rating]]=0,"",Movies[[#This Row],[rating]])</f>
        <v>5</v>
      </c>
      <c r="H8186" s="19" t="str">
        <f>IF(Movies[[#This Row],[rating]]=0,"No Rating","Rated")</f>
        <v>Rated</v>
      </c>
      <c r="I8186" s="16" t="s">
        <v>10822</v>
      </c>
      <c r="J8186" s="29" t="s">
        <v>12</v>
      </c>
      <c r="K8186" s="19">
        <v>18.701000000000001</v>
      </c>
      <c r="L8186" s="26">
        <v>837</v>
      </c>
    </row>
    <row r="8187" spans="1:12" x14ac:dyDescent="0.3">
      <c r="A8187" s="14">
        <v>438590</v>
      </c>
      <c r="B8187" s="16" t="s">
        <v>10823</v>
      </c>
      <c r="C8187" s="16" t="s">
        <v>10</v>
      </c>
      <c r="D8187" s="4">
        <v>43335</v>
      </c>
      <c r="E8187" s="23">
        <v>2018</v>
      </c>
      <c r="F8187" s="19">
        <v>6.3</v>
      </c>
      <c r="G8187" s="19">
        <f>IF(Movies[[#This Row],[rating]]=0,"",Movies[[#This Row],[rating]])</f>
        <v>6.3</v>
      </c>
      <c r="H8187" s="19" t="str">
        <f>IF(Movies[[#This Row],[rating]]=0,"No Rating","Rated")</f>
        <v>Rated</v>
      </c>
      <c r="I8187" s="16" t="s">
        <v>10824</v>
      </c>
      <c r="J8187" s="29" t="s">
        <v>12</v>
      </c>
      <c r="K8187" s="19">
        <v>18.681999999999999</v>
      </c>
      <c r="L8187" s="26">
        <v>1172</v>
      </c>
    </row>
    <row r="8188" spans="1:12" x14ac:dyDescent="0.3">
      <c r="A8188" s="14">
        <v>460668</v>
      </c>
      <c r="B8188" s="16" t="s">
        <v>10825</v>
      </c>
      <c r="C8188" s="16" t="s">
        <v>936</v>
      </c>
      <c r="D8188" s="4">
        <v>43209</v>
      </c>
      <c r="E8188" s="23">
        <v>2018</v>
      </c>
      <c r="F8188" s="19">
        <v>6.4</v>
      </c>
      <c r="G8188" s="19">
        <f>IF(Movies[[#This Row],[rating]]=0,"",Movies[[#This Row],[rating]])</f>
        <v>6.4</v>
      </c>
      <c r="H8188" s="19" t="str">
        <f>IF(Movies[[#This Row],[rating]]=0,"No Rating","Rated")</f>
        <v>Rated</v>
      </c>
      <c r="I8188" s="16" t="s">
        <v>273</v>
      </c>
      <c r="J8188" s="29" t="s">
        <v>12</v>
      </c>
      <c r="K8188" s="19">
        <v>18.626999999999999</v>
      </c>
      <c r="L8188" s="26">
        <v>2048</v>
      </c>
    </row>
    <row r="8189" spans="1:12" x14ac:dyDescent="0.3">
      <c r="A8189" s="14">
        <v>498248</v>
      </c>
      <c r="B8189" s="16" t="s">
        <v>10826</v>
      </c>
      <c r="C8189" s="16" t="s">
        <v>10827</v>
      </c>
      <c r="D8189" s="4">
        <v>43314</v>
      </c>
      <c r="E8189" s="23">
        <v>2018</v>
      </c>
      <c r="F8189" s="19">
        <v>7.3</v>
      </c>
      <c r="G8189" s="19">
        <f>IF(Movies[[#This Row],[rating]]=0,"",Movies[[#This Row],[rating]])</f>
        <v>7.3</v>
      </c>
      <c r="H8189" s="19" t="str">
        <f>IF(Movies[[#This Row],[rating]]=0,"No Rating","Rated")</f>
        <v>Rated</v>
      </c>
      <c r="I8189" s="16" t="s">
        <v>7189</v>
      </c>
      <c r="J8189" s="29" t="s">
        <v>110</v>
      </c>
      <c r="K8189" s="19">
        <v>18.602</v>
      </c>
      <c r="L8189" s="26">
        <v>867</v>
      </c>
    </row>
    <row r="8190" spans="1:12" x14ac:dyDescent="0.3">
      <c r="A8190" s="14">
        <v>455236</v>
      </c>
      <c r="B8190" s="16" t="s">
        <v>10828</v>
      </c>
      <c r="C8190" s="16" t="s">
        <v>416</v>
      </c>
      <c r="D8190" s="4">
        <v>43137</v>
      </c>
      <c r="E8190" s="23">
        <v>2018</v>
      </c>
      <c r="F8190" s="19">
        <v>6.2</v>
      </c>
      <c r="G8190" s="19">
        <f>IF(Movies[[#This Row],[rating]]=0,"",Movies[[#This Row],[rating]])</f>
        <v>6.2</v>
      </c>
      <c r="H8190" s="19" t="str">
        <f>IF(Movies[[#This Row],[rating]]=0,"No Rating","Rated")</f>
        <v>Rated</v>
      </c>
      <c r="I8190" s="16" t="s">
        <v>78</v>
      </c>
      <c r="J8190" s="29" t="s">
        <v>12</v>
      </c>
      <c r="K8190" s="19">
        <v>18.553999999999998</v>
      </c>
      <c r="L8190" s="26">
        <v>510</v>
      </c>
    </row>
    <row r="8191" spans="1:12" x14ac:dyDescent="0.3">
      <c r="A8191" s="14">
        <v>517814</v>
      </c>
      <c r="B8191" s="16" t="s">
        <v>10829</v>
      </c>
      <c r="C8191" s="16" t="s">
        <v>10830</v>
      </c>
      <c r="D8191" s="4">
        <v>43363</v>
      </c>
      <c r="E8191" s="23">
        <v>2018</v>
      </c>
      <c r="F8191" s="19">
        <v>8.157</v>
      </c>
      <c r="G8191" s="19">
        <f>IF(Movies[[#This Row],[rating]]=0,"",Movies[[#This Row],[rating]])</f>
        <v>8.157</v>
      </c>
      <c r="H8191" s="19" t="str">
        <f>IF(Movies[[#This Row],[rating]]=0,"No Rating","Rated")</f>
        <v>Rated</v>
      </c>
      <c r="I8191" s="16" t="s">
        <v>49</v>
      </c>
      <c r="J8191" s="29" t="s">
        <v>1122</v>
      </c>
      <c r="K8191" s="19">
        <v>18.439</v>
      </c>
      <c r="L8191" s="26">
        <v>1749</v>
      </c>
    </row>
    <row r="8192" spans="1:12" x14ac:dyDescent="0.3">
      <c r="A8192" s="14">
        <v>446807</v>
      </c>
      <c r="B8192" s="16" t="s">
        <v>10831</v>
      </c>
      <c r="C8192" s="16" t="s">
        <v>2079</v>
      </c>
      <c r="D8192" s="4">
        <v>43398</v>
      </c>
      <c r="E8192" s="23">
        <v>2018</v>
      </c>
      <c r="F8192" s="19">
        <v>6.1</v>
      </c>
      <c r="G8192" s="19">
        <f>IF(Movies[[#This Row],[rating]]=0,"",Movies[[#This Row],[rating]])</f>
        <v>6.1</v>
      </c>
      <c r="H8192" s="19" t="str">
        <f>IF(Movies[[#This Row],[rating]]=0,"No Rating","Rated")</f>
        <v>Rated</v>
      </c>
      <c r="I8192" s="16" t="s">
        <v>78</v>
      </c>
      <c r="J8192" s="29" t="s">
        <v>12</v>
      </c>
      <c r="K8192" s="19">
        <v>18.405999999999999</v>
      </c>
      <c r="L8192" s="26">
        <v>1381</v>
      </c>
    </row>
    <row r="8193" spans="1:12" x14ac:dyDescent="0.3">
      <c r="A8193" s="14">
        <v>543753</v>
      </c>
      <c r="B8193" s="16" t="s">
        <v>9475</v>
      </c>
      <c r="C8193" s="16" t="s">
        <v>94</v>
      </c>
      <c r="D8193" s="4">
        <v>43341</v>
      </c>
      <c r="E8193" s="23">
        <v>2018</v>
      </c>
      <c r="F8193" s="19">
        <v>5.5</v>
      </c>
      <c r="G8193" s="19">
        <f>IF(Movies[[#This Row],[rating]]=0,"",Movies[[#This Row],[rating]])</f>
        <v>5.5</v>
      </c>
      <c r="H8193" s="19" t="str">
        <f>IF(Movies[[#This Row],[rating]]=0,"No Rating","Rated")</f>
        <v>Rated</v>
      </c>
      <c r="I8193" s="16" t="s">
        <v>49</v>
      </c>
      <c r="J8193" s="29" t="s">
        <v>96</v>
      </c>
      <c r="K8193" s="19">
        <v>18.385999999999999</v>
      </c>
      <c r="L8193" s="26">
        <v>50</v>
      </c>
    </row>
    <row r="8194" spans="1:12" x14ac:dyDescent="0.3">
      <c r="A8194" s="14">
        <v>453201</v>
      </c>
      <c r="B8194" s="16" t="s">
        <v>10832</v>
      </c>
      <c r="C8194" s="16" t="s">
        <v>10</v>
      </c>
      <c r="D8194" s="4">
        <v>43138</v>
      </c>
      <c r="E8194" s="23">
        <v>2018</v>
      </c>
      <c r="F8194" s="19">
        <v>5.4</v>
      </c>
      <c r="G8194" s="19">
        <f>IF(Movies[[#This Row],[rating]]=0,"",Movies[[#This Row],[rating]])</f>
        <v>5.4</v>
      </c>
      <c r="H8194" s="19" t="str">
        <f>IF(Movies[[#This Row],[rating]]=0,"No Rating","Rated")</f>
        <v>Rated</v>
      </c>
      <c r="I8194" s="16" t="s">
        <v>239</v>
      </c>
      <c r="J8194" s="29" t="s">
        <v>12</v>
      </c>
      <c r="K8194" s="19">
        <v>18.376000000000001</v>
      </c>
      <c r="L8194" s="26">
        <v>1605</v>
      </c>
    </row>
    <row r="8195" spans="1:12" x14ac:dyDescent="0.3">
      <c r="A8195" s="14">
        <v>592742</v>
      </c>
      <c r="B8195" s="16" t="s">
        <v>10833</v>
      </c>
      <c r="C8195" s="16" t="s">
        <v>144</v>
      </c>
      <c r="D8195" s="4">
        <v>43372</v>
      </c>
      <c r="E8195" s="23">
        <v>2018</v>
      </c>
      <c r="F8195" s="19">
        <v>6.8</v>
      </c>
      <c r="G8195" s="19">
        <f>IF(Movies[[#This Row],[rating]]=0,"",Movies[[#This Row],[rating]])</f>
        <v>6.8</v>
      </c>
      <c r="H8195" s="19" t="str">
        <f>IF(Movies[[#This Row],[rating]]=0,"No Rating","Rated")</f>
        <v>Rated</v>
      </c>
      <c r="I8195" s="16" t="s">
        <v>49</v>
      </c>
      <c r="J8195" s="29" t="s">
        <v>146</v>
      </c>
      <c r="K8195" s="19">
        <v>18.373000000000001</v>
      </c>
      <c r="L8195" s="26">
        <v>12</v>
      </c>
    </row>
    <row r="8196" spans="1:12" x14ac:dyDescent="0.3">
      <c r="A8196" s="14">
        <v>396806</v>
      </c>
      <c r="B8196" s="16" t="s">
        <v>10834</v>
      </c>
      <c r="C8196" s="16" t="s">
        <v>2001</v>
      </c>
      <c r="D8196" s="4">
        <v>43223</v>
      </c>
      <c r="E8196" s="23">
        <v>2018</v>
      </c>
      <c r="F8196" s="19">
        <v>5.9710000000000001</v>
      </c>
      <c r="G8196" s="19">
        <f>IF(Movies[[#This Row],[rating]]=0,"",Movies[[#This Row],[rating]])</f>
        <v>5.9710000000000001</v>
      </c>
      <c r="H8196" s="19" t="str">
        <f>IF(Movies[[#This Row],[rating]]=0,"No Rating","Rated")</f>
        <v>Rated</v>
      </c>
      <c r="I8196" s="16" t="s">
        <v>10835</v>
      </c>
      <c r="J8196" s="29" t="s">
        <v>12</v>
      </c>
      <c r="K8196" s="19">
        <v>18.364000000000001</v>
      </c>
      <c r="L8196" s="26">
        <v>1592</v>
      </c>
    </row>
    <row r="8197" spans="1:12" x14ac:dyDescent="0.3">
      <c r="A8197" s="14">
        <v>453755</v>
      </c>
      <c r="B8197" s="16" t="s">
        <v>10836</v>
      </c>
      <c r="C8197" s="16" t="s">
        <v>9332</v>
      </c>
      <c r="D8197" s="4">
        <v>43425</v>
      </c>
      <c r="E8197" s="23">
        <v>2018</v>
      </c>
      <c r="F8197" s="19">
        <v>6.5</v>
      </c>
      <c r="G8197" s="19">
        <f>IF(Movies[[#This Row],[rating]]=0,"",Movies[[#This Row],[rating]])</f>
        <v>6.5</v>
      </c>
      <c r="H8197" s="19" t="str">
        <f>IF(Movies[[#This Row],[rating]]=0,"No Rating","Rated")</f>
        <v>Rated</v>
      </c>
      <c r="I8197" s="16" t="s">
        <v>4686</v>
      </c>
      <c r="J8197" s="29" t="s">
        <v>12</v>
      </c>
      <c r="K8197" s="19">
        <v>18.353000000000002</v>
      </c>
      <c r="L8197" s="26">
        <v>1228</v>
      </c>
    </row>
    <row r="8198" spans="1:12" x14ac:dyDescent="0.3">
      <c r="A8198" s="14">
        <v>527435</v>
      </c>
      <c r="B8198" s="16" t="s">
        <v>10837</v>
      </c>
      <c r="C8198" s="16" t="s">
        <v>10</v>
      </c>
      <c r="D8198" s="4">
        <v>43426</v>
      </c>
      <c r="E8198" s="23">
        <v>2018</v>
      </c>
      <c r="F8198" s="19">
        <v>7.1</v>
      </c>
      <c r="G8198" s="19">
        <f>IF(Movies[[#This Row],[rating]]=0,"",Movies[[#This Row],[rating]])</f>
        <v>7.1</v>
      </c>
      <c r="H8198" s="19" t="str">
        <f>IF(Movies[[#This Row],[rating]]=0,"No Rating","Rated")</f>
        <v>Rated</v>
      </c>
      <c r="I8198" s="16" t="s">
        <v>10838</v>
      </c>
      <c r="J8198" s="29" t="s">
        <v>12</v>
      </c>
      <c r="K8198" s="19">
        <v>18.329000000000001</v>
      </c>
      <c r="L8198" s="26">
        <v>2234</v>
      </c>
    </row>
    <row r="8199" spans="1:12" x14ac:dyDescent="0.3">
      <c r="A8199" s="14">
        <v>467824</v>
      </c>
      <c r="B8199" s="16" t="s">
        <v>10839</v>
      </c>
      <c r="C8199" s="16" t="s">
        <v>10840</v>
      </c>
      <c r="D8199" s="4">
        <v>43306</v>
      </c>
      <c r="E8199" s="23">
        <v>2018</v>
      </c>
      <c r="F8199" s="19">
        <v>6.3</v>
      </c>
      <c r="G8199" s="19">
        <f>IF(Movies[[#This Row],[rating]]=0,"",Movies[[#This Row],[rating]])</f>
        <v>6.3</v>
      </c>
      <c r="H8199" s="19" t="str">
        <f>IF(Movies[[#This Row],[rating]]=0,"No Rating","Rated")</f>
        <v>Rated</v>
      </c>
      <c r="I8199" s="16" t="s">
        <v>10841</v>
      </c>
      <c r="J8199" s="29" t="s">
        <v>96</v>
      </c>
      <c r="K8199" s="19">
        <v>18.309999999999999</v>
      </c>
      <c r="L8199" s="26">
        <v>305</v>
      </c>
    </row>
    <row r="8200" spans="1:12" x14ac:dyDescent="0.3">
      <c r="A8200" s="14">
        <v>560238</v>
      </c>
      <c r="B8200" s="16" t="s">
        <v>10842</v>
      </c>
      <c r="C8200" s="16" t="s">
        <v>1845</v>
      </c>
      <c r="D8200" s="4">
        <v>43448</v>
      </c>
      <c r="E8200" s="23">
        <v>2018</v>
      </c>
      <c r="F8200" s="19">
        <v>6.9</v>
      </c>
      <c r="G8200" s="19">
        <f>IF(Movies[[#This Row],[rating]]=0,"",Movies[[#This Row],[rating]])</f>
        <v>6.9</v>
      </c>
      <c r="H8200" s="19" t="str">
        <f>IF(Movies[[#This Row],[rating]]=0,"No Rating","Rated")</f>
        <v>Rated</v>
      </c>
      <c r="I8200" s="16" t="s">
        <v>886</v>
      </c>
      <c r="J8200" s="29" t="s">
        <v>96</v>
      </c>
      <c r="K8200" s="19">
        <v>18.306000000000001</v>
      </c>
      <c r="L8200" s="26">
        <v>7</v>
      </c>
    </row>
    <row r="8201" spans="1:12" x14ac:dyDescent="0.3">
      <c r="A8201" s="14">
        <v>532814</v>
      </c>
      <c r="B8201" s="16" t="s">
        <v>10843</v>
      </c>
      <c r="C8201" s="16" t="s">
        <v>172</v>
      </c>
      <c r="D8201" s="4">
        <v>43352</v>
      </c>
      <c r="E8201" s="23">
        <v>2018</v>
      </c>
      <c r="F8201" s="19">
        <v>7</v>
      </c>
      <c r="G8201" s="19">
        <f>IF(Movies[[#This Row],[rating]]=0,"",Movies[[#This Row],[rating]])</f>
        <v>7</v>
      </c>
      <c r="H8201" s="19" t="str">
        <f>IF(Movies[[#This Row],[rating]]=0,"No Rating","Rated")</f>
        <v>Rated</v>
      </c>
      <c r="I8201" s="16" t="s">
        <v>10844</v>
      </c>
      <c r="J8201" s="29" t="s">
        <v>12</v>
      </c>
      <c r="K8201" s="19">
        <v>18.289000000000001</v>
      </c>
      <c r="L8201" s="26">
        <v>293</v>
      </c>
    </row>
    <row r="8202" spans="1:12" x14ac:dyDescent="0.3">
      <c r="A8202" s="14">
        <v>481203</v>
      </c>
      <c r="B8202" s="16" t="s">
        <v>10845</v>
      </c>
      <c r="C8202" s="16" t="s">
        <v>416</v>
      </c>
      <c r="D8202" s="4">
        <v>43232</v>
      </c>
      <c r="E8202" s="23">
        <v>2018</v>
      </c>
      <c r="F8202" s="19">
        <v>5.8</v>
      </c>
      <c r="G8202" s="19">
        <f>IF(Movies[[#This Row],[rating]]=0,"",Movies[[#This Row],[rating]])</f>
        <v>5.8</v>
      </c>
      <c r="H8202" s="19" t="str">
        <f>IF(Movies[[#This Row],[rating]]=0,"No Rating","Rated")</f>
        <v>Rated</v>
      </c>
      <c r="I8202" s="16" t="s">
        <v>777</v>
      </c>
      <c r="J8202" s="29" t="s">
        <v>12</v>
      </c>
      <c r="K8202" s="19">
        <v>18.283000000000001</v>
      </c>
      <c r="L8202" s="26">
        <v>156</v>
      </c>
    </row>
    <row r="8203" spans="1:12" x14ac:dyDescent="0.3">
      <c r="A8203" s="14">
        <v>1006026</v>
      </c>
      <c r="B8203" s="16" t="s">
        <v>10846</v>
      </c>
      <c r="C8203" s="16" t="s">
        <v>94</v>
      </c>
      <c r="D8203" s="4">
        <v>43402</v>
      </c>
      <c r="E8203" s="23">
        <v>2018</v>
      </c>
      <c r="F8203" s="19">
        <v>0</v>
      </c>
      <c r="G8203" s="19" t="str">
        <f>IF(Movies[[#This Row],[rating]]=0,"",Movies[[#This Row],[rating]])</f>
        <v/>
      </c>
      <c r="H8203" s="19" t="str">
        <f>IF(Movies[[#This Row],[rating]]=0,"No Rating","Rated")</f>
        <v>No Rating</v>
      </c>
      <c r="I8203" s="16" t="s">
        <v>33</v>
      </c>
      <c r="J8203" s="29" t="s">
        <v>96</v>
      </c>
      <c r="K8203" s="19">
        <v>18.245999999999999</v>
      </c>
      <c r="L8203" s="26">
        <v>0</v>
      </c>
    </row>
    <row r="8204" spans="1:12" x14ac:dyDescent="0.3">
      <c r="A8204" s="14">
        <v>396461</v>
      </c>
      <c r="B8204" s="16" t="s">
        <v>10847</v>
      </c>
      <c r="C8204" s="16" t="s">
        <v>10</v>
      </c>
      <c r="D8204" s="4">
        <v>43320</v>
      </c>
      <c r="E8204" s="23">
        <v>2018</v>
      </c>
      <c r="F8204" s="19">
        <v>6.3730000000000002</v>
      </c>
      <c r="G8204" s="19">
        <f>IF(Movies[[#This Row],[rating]]=0,"",Movies[[#This Row],[rating]])</f>
        <v>6.3730000000000002</v>
      </c>
      <c r="H8204" s="19" t="str">
        <f>IF(Movies[[#This Row],[rating]]=0,"No Rating","Rated")</f>
        <v>Rated</v>
      </c>
      <c r="I8204" s="16" t="s">
        <v>733</v>
      </c>
      <c r="J8204" s="29" t="s">
        <v>12</v>
      </c>
      <c r="K8204" s="19">
        <v>18.236999999999998</v>
      </c>
      <c r="L8204" s="26">
        <v>1429</v>
      </c>
    </row>
    <row r="8205" spans="1:12" x14ac:dyDescent="0.3">
      <c r="A8205" s="14">
        <v>467956</v>
      </c>
      <c r="B8205" s="16" t="s">
        <v>10848</v>
      </c>
      <c r="C8205" s="16" t="s">
        <v>10</v>
      </c>
      <c r="D8205" s="4">
        <v>43237</v>
      </c>
      <c r="E8205" s="23">
        <v>2018</v>
      </c>
      <c r="F8205" s="19">
        <v>6.9</v>
      </c>
      <c r="G8205" s="19">
        <f>IF(Movies[[#This Row],[rating]]=0,"",Movies[[#This Row],[rating]])</f>
        <v>6.9</v>
      </c>
      <c r="H8205" s="19" t="str">
        <f>IF(Movies[[#This Row],[rating]]=0,"No Rating","Rated")</f>
        <v>Rated</v>
      </c>
      <c r="I8205" s="16" t="s">
        <v>180</v>
      </c>
      <c r="J8205" s="29" t="s">
        <v>12</v>
      </c>
      <c r="K8205" s="19">
        <v>18.215</v>
      </c>
      <c r="L8205" s="26">
        <v>1164</v>
      </c>
    </row>
    <row r="8206" spans="1:12" x14ac:dyDescent="0.3">
      <c r="A8206" s="14">
        <v>467660</v>
      </c>
      <c r="B8206" s="16" t="s">
        <v>10849</v>
      </c>
      <c r="C8206" s="16" t="s">
        <v>10</v>
      </c>
      <c r="D8206" s="4">
        <v>43181</v>
      </c>
      <c r="E8206" s="23">
        <v>2018</v>
      </c>
      <c r="F8206" s="19">
        <v>6.3</v>
      </c>
      <c r="G8206" s="19">
        <f>IF(Movies[[#This Row],[rating]]=0,"",Movies[[#This Row],[rating]])</f>
        <v>6.3</v>
      </c>
      <c r="H8206" s="19" t="str">
        <f>IF(Movies[[#This Row],[rating]]=0,"No Rating","Rated")</f>
        <v>Rated</v>
      </c>
      <c r="I8206" s="16" t="s">
        <v>132</v>
      </c>
      <c r="J8206" s="29" t="s">
        <v>12</v>
      </c>
      <c r="K8206" s="19">
        <v>18.164000000000001</v>
      </c>
      <c r="L8206" s="26">
        <v>1524</v>
      </c>
    </row>
    <row r="8207" spans="1:12" x14ac:dyDescent="0.3">
      <c r="A8207" s="14">
        <v>527729</v>
      </c>
      <c r="B8207" s="16" t="s">
        <v>10850</v>
      </c>
      <c r="C8207" s="16" t="s">
        <v>108</v>
      </c>
      <c r="D8207" s="4">
        <v>43232</v>
      </c>
      <c r="E8207" s="23">
        <v>2018</v>
      </c>
      <c r="F8207" s="19">
        <v>6.8</v>
      </c>
      <c r="G8207" s="19">
        <f>IF(Movies[[#This Row],[rating]]=0,"",Movies[[#This Row],[rating]])</f>
        <v>6.8</v>
      </c>
      <c r="H8207" s="19" t="str">
        <f>IF(Movies[[#This Row],[rating]]=0,"No Rating","Rated")</f>
        <v>Rated</v>
      </c>
      <c r="I8207" s="16" t="s">
        <v>3071</v>
      </c>
      <c r="J8207" s="29" t="s">
        <v>110</v>
      </c>
      <c r="K8207" s="19">
        <v>18.13</v>
      </c>
      <c r="L8207" s="26">
        <v>1240</v>
      </c>
    </row>
    <row r="8208" spans="1:12" x14ac:dyDescent="0.3">
      <c r="A8208" s="14">
        <v>700186</v>
      </c>
      <c r="B8208" s="16" t="s">
        <v>10851</v>
      </c>
      <c r="C8208" s="16" t="s">
        <v>94</v>
      </c>
      <c r="D8208" s="4">
        <v>43336</v>
      </c>
      <c r="E8208" s="23">
        <v>2018</v>
      </c>
      <c r="F8208" s="19">
        <v>6</v>
      </c>
      <c r="G8208" s="19">
        <f>IF(Movies[[#This Row],[rating]]=0,"",Movies[[#This Row],[rating]])</f>
        <v>6</v>
      </c>
      <c r="H8208" s="19" t="str">
        <f>IF(Movies[[#This Row],[rating]]=0,"No Rating","Rated")</f>
        <v>Rated</v>
      </c>
      <c r="I8208" s="16" t="s">
        <v>886</v>
      </c>
      <c r="J8208" s="29" t="s">
        <v>96</v>
      </c>
      <c r="K8208" s="19">
        <v>18.111000000000001</v>
      </c>
      <c r="L8208" s="26">
        <v>1</v>
      </c>
    </row>
    <row r="8209" spans="1:12" x14ac:dyDescent="0.3">
      <c r="A8209" s="14">
        <v>437557</v>
      </c>
      <c r="B8209" s="16" t="s">
        <v>10852</v>
      </c>
      <c r="C8209" s="16" t="s">
        <v>8201</v>
      </c>
      <c r="D8209" s="4">
        <v>43173</v>
      </c>
      <c r="E8209" s="23">
        <v>2018</v>
      </c>
      <c r="F8209" s="19">
        <v>6.3</v>
      </c>
      <c r="G8209" s="19">
        <f>IF(Movies[[#This Row],[rating]]=0,"",Movies[[#This Row],[rating]])</f>
        <v>6.3</v>
      </c>
      <c r="H8209" s="19" t="str">
        <f>IF(Movies[[#This Row],[rating]]=0,"No Rating","Rated")</f>
        <v>Rated</v>
      </c>
      <c r="I8209" s="16" t="s">
        <v>30</v>
      </c>
      <c r="J8209" s="29" t="s">
        <v>12</v>
      </c>
      <c r="K8209" s="19">
        <v>18.100999999999999</v>
      </c>
      <c r="L8209" s="26">
        <v>2001</v>
      </c>
    </row>
    <row r="8210" spans="1:12" x14ac:dyDescent="0.3">
      <c r="A8210" s="14">
        <v>511642</v>
      </c>
      <c r="B8210" s="16" t="s">
        <v>10853</v>
      </c>
      <c r="C8210" s="16" t="s">
        <v>94</v>
      </c>
      <c r="D8210" s="4">
        <v>43181</v>
      </c>
      <c r="E8210" s="23">
        <v>2018</v>
      </c>
      <c r="F8210" s="19">
        <v>3</v>
      </c>
      <c r="G8210" s="19">
        <f>IF(Movies[[#This Row],[rating]]=0,"",Movies[[#This Row],[rating]])</f>
        <v>3</v>
      </c>
      <c r="H8210" s="19" t="str">
        <f>IF(Movies[[#This Row],[rating]]=0,"No Rating","Rated")</f>
        <v>Rated</v>
      </c>
      <c r="I8210" s="16" t="s">
        <v>52</v>
      </c>
      <c r="J8210" s="29" t="s">
        <v>96</v>
      </c>
      <c r="K8210" s="19">
        <v>18.097999999999999</v>
      </c>
      <c r="L8210" s="26">
        <v>3</v>
      </c>
    </row>
    <row r="8211" spans="1:12" x14ac:dyDescent="0.3">
      <c r="A8211" s="14">
        <v>470878</v>
      </c>
      <c r="B8211" s="16" t="s">
        <v>10854</v>
      </c>
      <c r="C8211" s="16" t="s">
        <v>10</v>
      </c>
      <c r="D8211" s="4">
        <v>43145</v>
      </c>
      <c r="E8211" s="23">
        <v>2018</v>
      </c>
      <c r="F8211" s="19">
        <v>7.5</v>
      </c>
      <c r="G8211" s="19">
        <f>IF(Movies[[#This Row],[rating]]=0,"",Movies[[#This Row],[rating]])</f>
        <v>7.5</v>
      </c>
      <c r="H8211" s="19" t="str">
        <f>IF(Movies[[#This Row],[rating]]=0,"No Rating","Rated")</f>
        <v>Rated</v>
      </c>
      <c r="I8211" s="16" t="s">
        <v>1498</v>
      </c>
      <c r="J8211" s="29" t="s">
        <v>12</v>
      </c>
      <c r="K8211" s="19">
        <v>18.059999999999999</v>
      </c>
      <c r="L8211" s="26">
        <v>475</v>
      </c>
    </row>
    <row r="8212" spans="1:12" x14ac:dyDescent="0.3">
      <c r="A8212" s="14">
        <v>534780</v>
      </c>
      <c r="B8212" s="16" t="s">
        <v>10855</v>
      </c>
      <c r="C8212" s="16" t="s">
        <v>595</v>
      </c>
      <c r="D8212" s="4">
        <v>43378</v>
      </c>
      <c r="E8212" s="23">
        <v>2018</v>
      </c>
      <c r="F8212" s="19">
        <v>7.6</v>
      </c>
      <c r="G8212" s="19">
        <f>IF(Movies[[#This Row],[rating]]=0,"",Movies[[#This Row],[rating]])</f>
        <v>7.6</v>
      </c>
      <c r="H8212" s="19" t="str">
        <f>IF(Movies[[#This Row],[rating]]=0,"No Rating","Rated")</f>
        <v>Rated</v>
      </c>
      <c r="I8212" s="16" t="s">
        <v>10856</v>
      </c>
      <c r="J8212" s="29" t="s">
        <v>142</v>
      </c>
      <c r="K8212" s="19">
        <v>18.045000000000002</v>
      </c>
      <c r="L8212" s="26">
        <v>525</v>
      </c>
    </row>
    <row r="8213" spans="1:12" x14ac:dyDescent="0.3">
      <c r="A8213" s="14">
        <v>424121</v>
      </c>
      <c r="B8213" s="16" t="s">
        <v>10857</v>
      </c>
      <c r="C8213" s="16" t="s">
        <v>2001</v>
      </c>
      <c r="D8213" s="4">
        <v>43364</v>
      </c>
      <c r="E8213" s="23">
        <v>2018</v>
      </c>
      <c r="F8213" s="19">
        <v>6.1</v>
      </c>
      <c r="G8213" s="19">
        <f>IF(Movies[[#This Row],[rating]]=0,"",Movies[[#This Row],[rating]])</f>
        <v>6.1</v>
      </c>
      <c r="H8213" s="19" t="str">
        <f>IF(Movies[[#This Row],[rating]]=0,"No Rating","Rated")</f>
        <v>Rated</v>
      </c>
      <c r="I8213" s="16" t="s">
        <v>203</v>
      </c>
      <c r="J8213" s="29" t="s">
        <v>12</v>
      </c>
      <c r="K8213" s="19">
        <v>18.036000000000001</v>
      </c>
      <c r="L8213" s="26">
        <v>1443</v>
      </c>
    </row>
    <row r="8214" spans="1:12" x14ac:dyDescent="0.3">
      <c r="A8214" s="14">
        <v>551608</v>
      </c>
      <c r="B8214" s="16" t="s">
        <v>10858</v>
      </c>
      <c r="C8214" s="16" t="s">
        <v>10</v>
      </c>
      <c r="D8214" s="4">
        <v>43406</v>
      </c>
      <c r="E8214" s="23">
        <v>2018</v>
      </c>
      <c r="F8214" s="19">
        <v>5.4</v>
      </c>
      <c r="G8214" s="19">
        <f>IF(Movies[[#This Row],[rating]]=0,"",Movies[[#This Row],[rating]])</f>
        <v>5.4</v>
      </c>
      <c r="H8214" s="19" t="str">
        <f>IF(Movies[[#This Row],[rating]]=0,"No Rating","Rated")</f>
        <v>Rated</v>
      </c>
      <c r="I8214" s="16" t="s">
        <v>183</v>
      </c>
      <c r="J8214" s="29" t="s">
        <v>12</v>
      </c>
      <c r="K8214" s="19">
        <v>18.015000000000001</v>
      </c>
      <c r="L8214" s="26">
        <v>48</v>
      </c>
    </row>
    <row r="8215" spans="1:12" x14ac:dyDescent="0.3">
      <c r="A8215" s="14">
        <v>503616</v>
      </c>
      <c r="B8215" s="16" t="s">
        <v>10859</v>
      </c>
      <c r="C8215" s="16" t="s">
        <v>10</v>
      </c>
      <c r="D8215" s="4">
        <v>43426</v>
      </c>
      <c r="E8215" s="23">
        <v>2018</v>
      </c>
      <c r="F8215" s="19">
        <v>6.3</v>
      </c>
      <c r="G8215" s="19">
        <f>IF(Movies[[#This Row],[rating]]=0,"",Movies[[#This Row],[rating]])</f>
        <v>6.3</v>
      </c>
      <c r="H8215" s="19" t="str">
        <f>IF(Movies[[#This Row],[rating]]=0,"No Rating","Rated")</f>
        <v>Rated</v>
      </c>
      <c r="I8215" s="16" t="s">
        <v>161</v>
      </c>
      <c r="J8215" s="29" t="s">
        <v>12</v>
      </c>
      <c r="K8215" s="19">
        <v>18.003</v>
      </c>
      <c r="L8215" s="26">
        <v>1200</v>
      </c>
    </row>
    <row r="8216" spans="1:12" x14ac:dyDescent="0.3">
      <c r="A8216" s="14">
        <v>500919</v>
      </c>
      <c r="B8216" s="16">
        <v>211</v>
      </c>
      <c r="C8216" s="16" t="s">
        <v>10</v>
      </c>
      <c r="D8216" s="4">
        <v>43250</v>
      </c>
      <c r="E8216" s="23">
        <v>2018</v>
      </c>
      <c r="F8216" s="19">
        <v>5.3150000000000004</v>
      </c>
      <c r="G8216" s="19">
        <f>IF(Movies[[#This Row],[rating]]=0,"",Movies[[#This Row],[rating]])</f>
        <v>5.3150000000000004</v>
      </c>
      <c r="H8216" s="19" t="str">
        <f>IF(Movies[[#This Row],[rating]]=0,"No Rating","Rated")</f>
        <v>Rated</v>
      </c>
      <c r="I8216" s="16" t="s">
        <v>1249</v>
      </c>
      <c r="J8216" s="29" t="s">
        <v>12</v>
      </c>
      <c r="K8216" s="19">
        <v>17.949000000000002</v>
      </c>
      <c r="L8216" s="26">
        <v>460</v>
      </c>
    </row>
    <row r="8217" spans="1:12" x14ac:dyDescent="0.3">
      <c r="A8217" s="14">
        <v>483455</v>
      </c>
      <c r="B8217" s="16" t="s">
        <v>10860</v>
      </c>
      <c r="C8217" s="16" t="s">
        <v>144</v>
      </c>
      <c r="D8217" s="4">
        <v>43162</v>
      </c>
      <c r="E8217" s="23">
        <v>2018</v>
      </c>
      <c r="F8217" s="19">
        <v>8.1</v>
      </c>
      <c r="G8217" s="19">
        <f>IF(Movies[[#This Row],[rating]]=0,"",Movies[[#This Row],[rating]])</f>
        <v>8.1</v>
      </c>
      <c r="H8217" s="19" t="str">
        <f>IF(Movies[[#This Row],[rating]]=0,"No Rating","Rated")</f>
        <v>Rated</v>
      </c>
      <c r="I8217" s="16" t="s">
        <v>10861</v>
      </c>
      <c r="J8217" s="29" t="s">
        <v>146</v>
      </c>
      <c r="K8217" s="19">
        <v>17.917999999999999</v>
      </c>
      <c r="L8217" s="26">
        <v>159</v>
      </c>
    </row>
    <row r="8218" spans="1:12" x14ac:dyDescent="0.3">
      <c r="A8218" s="14">
        <v>500006</v>
      </c>
      <c r="B8218" s="16" t="s">
        <v>10862</v>
      </c>
      <c r="C8218" s="16" t="s">
        <v>263</v>
      </c>
      <c r="D8218" s="4">
        <v>43168</v>
      </c>
      <c r="E8218" s="23">
        <v>2018</v>
      </c>
      <c r="F8218" s="19">
        <v>7.2229999999999999</v>
      </c>
      <c r="G8218" s="19">
        <f>IF(Movies[[#This Row],[rating]]=0,"",Movies[[#This Row],[rating]])</f>
        <v>7.2229999999999999</v>
      </c>
      <c r="H8218" s="19" t="str">
        <f>IF(Movies[[#This Row],[rating]]=0,"No Rating","Rated")</f>
        <v>Rated</v>
      </c>
      <c r="I8218" s="16" t="s">
        <v>1164</v>
      </c>
      <c r="J8218" s="29" t="s">
        <v>265</v>
      </c>
      <c r="K8218" s="19">
        <v>17.911000000000001</v>
      </c>
      <c r="L8218" s="26">
        <v>395</v>
      </c>
    </row>
    <row r="8219" spans="1:12" x14ac:dyDescent="0.3">
      <c r="A8219" s="14">
        <v>459928</v>
      </c>
      <c r="B8219" s="16" t="s">
        <v>10863</v>
      </c>
      <c r="C8219" s="16" t="s">
        <v>10</v>
      </c>
      <c r="D8219" s="4">
        <v>43412</v>
      </c>
      <c r="E8219" s="23">
        <v>2018</v>
      </c>
      <c r="F8219" s="19">
        <v>6</v>
      </c>
      <c r="G8219" s="19">
        <f>IF(Movies[[#This Row],[rating]]=0,"",Movies[[#This Row],[rating]])</f>
        <v>6</v>
      </c>
      <c r="H8219" s="19" t="str">
        <f>IF(Movies[[#This Row],[rating]]=0,"No Rating","Rated")</f>
        <v>Rated</v>
      </c>
      <c r="I8219" s="16" t="s">
        <v>166</v>
      </c>
      <c r="J8219" s="29" t="s">
        <v>12</v>
      </c>
      <c r="K8219" s="19">
        <v>17.815000000000001</v>
      </c>
      <c r="L8219" s="26">
        <v>295</v>
      </c>
    </row>
    <row r="8220" spans="1:12" x14ac:dyDescent="0.3">
      <c r="A8220" s="14">
        <v>376865</v>
      </c>
      <c r="B8220" s="16" t="s">
        <v>10864</v>
      </c>
      <c r="C8220" s="16" t="s">
        <v>10865</v>
      </c>
      <c r="D8220" s="4">
        <v>43369</v>
      </c>
      <c r="E8220" s="23">
        <v>2018</v>
      </c>
      <c r="F8220" s="19">
        <v>5.7380000000000004</v>
      </c>
      <c r="G8220" s="19">
        <f>IF(Movies[[#This Row],[rating]]=0,"",Movies[[#This Row],[rating]])</f>
        <v>5.7380000000000004</v>
      </c>
      <c r="H8220" s="19" t="str">
        <f>IF(Movies[[#This Row],[rating]]=0,"No Rating","Rated")</f>
        <v>Rated</v>
      </c>
      <c r="I8220" s="16" t="s">
        <v>5086</v>
      </c>
      <c r="J8220" s="29" t="s">
        <v>12</v>
      </c>
      <c r="K8220" s="19">
        <v>17.779</v>
      </c>
      <c r="L8220" s="26">
        <v>1107</v>
      </c>
    </row>
    <row r="8221" spans="1:12" x14ac:dyDescent="0.3">
      <c r="A8221" s="14">
        <v>477779</v>
      </c>
      <c r="B8221" s="16" t="s">
        <v>10866</v>
      </c>
      <c r="C8221" s="16" t="s">
        <v>144</v>
      </c>
      <c r="D8221" s="4">
        <v>43221</v>
      </c>
      <c r="E8221" s="23">
        <v>2018</v>
      </c>
      <c r="F8221" s="19">
        <v>7.4</v>
      </c>
      <c r="G8221" s="19">
        <f>IF(Movies[[#This Row],[rating]]=0,"",Movies[[#This Row],[rating]])</f>
        <v>7.4</v>
      </c>
      <c r="H8221" s="19" t="str">
        <f>IF(Movies[[#This Row],[rating]]=0,"No Rating","Rated")</f>
        <v>Rated</v>
      </c>
      <c r="I8221" s="16" t="s">
        <v>9565</v>
      </c>
      <c r="J8221" s="29" t="s">
        <v>146</v>
      </c>
      <c r="K8221" s="19">
        <v>17.776</v>
      </c>
      <c r="L8221" s="26">
        <v>22</v>
      </c>
    </row>
    <row r="8222" spans="1:12" x14ac:dyDescent="0.3">
      <c r="A8222" s="14">
        <v>489763</v>
      </c>
      <c r="B8222" s="16" t="s">
        <v>10867</v>
      </c>
      <c r="C8222" s="16" t="s">
        <v>10868</v>
      </c>
      <c r="D8222" s="4">
        <v>43439</v>
      </c>
      <c r="E8222" s="23">
        <v>2018</v>
      </c>
      <c r="F8222" s="19">
        <v>7.5</v>
      </c>
      <c r="G8222" s="19">
        <f>IF(Movies[[#This Row],[rating]]=0,"",Movies[[#This Row],[rating]])</f>
        <v>7.5</v>
      </c>
      <c r="H8222" s="19" t="str">
        <f>IF(Movies[[#This Row],[rating]]=0,"No Rating","Rated")</f>
        <v>Rated</v>
      </c>
      <c r="I8222" s="16" t="s">
        <v>3032</v>
      </c>
      <c r="J8222" s="29" t="s">
        <v>286</v>
      </c>
      <c r="K8222" s="19">
        <v>17.754000000000001</v>
      </c>
      <c r="L8222" s="26">
        <v>217</v>
      </c>
    </row>
    <row r="8223" spans="1:12" x14ac:dyDescent="0.3">
      <c r="A8223" s="14">
        <v>536115</v>
      </c>
      <c r="B8223" s="16" t="s">
        <v>10869</v>
      </c>
      <c r="C8223" s="16" t="s">
        <v>144</v>
      </c>
      <c r="D8223" s="4">
        <v>43413</v>
      </c>
      <c r="E8223" s="23">
        <v>2018</v>
      </c>
      <c r="F8223" s="19">
        <v>6.5</v>
      </c>
      <c r="G8223" s="19">
        <f>IF(Movies[[#This Row],[rating]]=0,"",Movies[[#This Row],[rating]])</f>
        <v>6.5</v>
      </c>
      <c r="H8223" s="19" t="str">
        <f>IF(Movies[[#This Row],[rating]]=0,"No Rating","Rated")</f>
        <v>Rated</v>
      </c>
      <c r="I8223" s="16" t="s">
        <v>2224</v>
      </c>
      <c r="J8223" s="29" t="s">
        <v>146</v>
      </c>
      <c r="K8223" s="19">
        <v>17.716999999999999</v>
      </c>
      <c r="L8223" s="26">
        <v>356</v>
      </c>
    </row>
    <row r="8224" spans="1:12" x14ac:dyDescent="0.3">
      <c r="A8224" s="14">
        <v>487558</v>
      </c>
      <c r="B8224" s="16" t="s">
        <v>10870</v>
      </c>
      <c r="C8224" s="16" t="s">
        <v>10</v>
      </c>
      <c r="D8224" s="4">
        <v>43321</v>
      </c>
      <c r="E8224" s="23">
        <v>2018</v>
      </c>
      <c r="F8224" s="19">
        <v>7.5</v>
      </c>
      <c r="G8224" s="19">
        <f>IF(Movies[[#This Row],[rating]]=0,"",Movies[[#This Row],[rating]])</f>
        <v>7.5</v>
      </c>
      <c r="H8224" s="19" t="str">
        <f>IF(Movies[[#This Row],[rating]]=0,"No Rating","Rated")</f>
        <v>Rated</v>
      </c>
      <c r="I8224" s="16" t="s">
        <v>10871</v>
      </c>
      <c r="J8224" s="29" t="s">
        <v>12</v>
      </c>
      <c r="K8224" s="19">
        <v>17.695</v>
      </c>
      <c r="L8224" s="26">
        <v>7597</v>
      </c>
    </row>
    <row r="8225" spans="1:12" x14ac:dyDescent="0.3">
      <c r="A8225" s="14">
        <v>454615</v>
      </c>
      <c r="B8225" s="16" t="s">
        <v>10872</v>
      </c>
      <c r="C8225" s="16" t="s">
        <v>432</v>
      </c>
      <c r="D8225" s="4">
        <v>43238</v>
      </c>
      <c r="E8225" s="23">
        <v>2018</v>
      </c>
      <c r="F8225" s="19">
        <v>5.6</v>
      </c>
      <c r="G8225" s="19">
        <f>IF(Movies[[#This Row],[rating]]=0,"",Movies[[#This Row],[rating]])</f>
        <v>5.6</v>
      </c>
      <c r="H8225" s="19" t="str">
        <f>IF(Movies[[#This Row],[rating]]=0,"No Rating","Rated")</f>
        <v>Rated</v>
      </c>
      <c r="I8225" s="16" t="s">
        <v>193</v>
      </c>
      <c r="J8225" s="29" t="s">
        <v>12</v>
      </c>
      <c r="K8225" s="19">
        <v>17.655000000000001</v>
      </c>
      <c r="L8225" s="26">
        <v>251</v>
      </c>
    </row>
    <row r="8226" spans="1:12" x14ac:dyDescent="0.3">
      <c r="A8226" s="14">
        <v>339380</v>
      </c>
      <c r="B8226" s="16" t="s">
        <v>10873</v>
      </c>
      <c r="C8226" s="16" t="s">
        <v>10</v>
      </c>
      <c r="D8226" s="4">
        <v>43459</v>
      </c>
      <c r="E8226" s="23">
        <v>2018</v>
      </c>
      <c r="F8226" s="19">
        <v>7.4</v>
      </c>
      <c r="G8226" s="19">
        <f>IF(Movies[[#This Row],[rating]]=0,"",Movies[[#This Row],[rating]])</f>
        <v>7.4</v>
      </c>
      <c r="H8226" s="19" t="str">
        <f>IF(Movies[[#This Row],[rating]]=0,"No Rating","Rated")</f>
        <v>Rated</v>
      </c>
      <c r="I8226" s="16" t="s">
        <v>189</v>
      </c>
      <c r="J8226" s="29" t="s">
        <v>12</v>
      </c>
      <c r="K8226" s="19">
        <v>17.54</v>
      </c>
      <c r="L8226" s="26">
        <v>1037</v>
      </c>
    </row>
    <row r="8227" spans="1:12" x14ac:dyDescent="0.3">
      <c r="A8227" s="14">
        <v>505192</v>
      </c>
      <c r="B8227" s="16" t="s">
        <v>10874</v>
      </c>
      <c r="C8227" s="16" t="s">
        <v>144</v>
      </c>
      <c r="D8227" s="4">
        <v>43253</v>
      </c>
      <c r="E8227" s="23">
        <v>2018</v>
      </c>
      <c r="F8227" s="19">
        <v>7.8550000000000004</v>
      </c>
      <c r="G8227" s="19">
        <f>IF(Movies[[#This Row],[rating]]=0,"",Movies[[#This Row],[rating]])</f>
        <v>7.8550000000000004</v>
      </c>
      <c r="H8227" s="19" t="str">
        <f>IF(Movies[[#This Row],[rating]]=0,"No Rating","Rated")</f>
        <v>Rated</v>
      </c>
      <c r="I8227" s="16" t="s">
        <v>199</v>
      </c>
      <c r="J8227" s="29" t="s">
        <v>146</v>
      </c>
      <c r="K8227" s="19">
        <v>17.523</v>
      </c>
      <c r="L8227" s="26">
        <v>2086</v>
      </c>
    </row>
    <row r="8228" spans="1:12" x14ac:dyDescent="0.3">
      <c r="A8228" s="14">
        <v>347866</v>
      </c>
      <c r="B8228" s="16" t="s">
        <v>10875</v>
      </c>
      <c r="C8228" s="16" t="s">
        <v>10</v>
      </c>
      <c r="D8228" s="4">
        <v>43307</v>
      </c>
      <c r="E8228" s="23">
        <v>2018</v>
      </c>
      <c r="F8228" s="19">
        <v>6.7</v>
      </c>
      <c r="G8228" s="19">
        <f>IF(Movies[[#This Row],[rating]]=0,"",Movies[[#This Row],[rating]])</f>
        <v>6.7</v>
      </c>
      <c r="H8228" s="19" t="str">
        <f>IF(Movies[[#This Row],[rating]]=0,"No Rating","Rated")</f>
        <v>Rated</v>
      </c>
      <c r="I8228" s="16" t="s">
        <v>306</v>
      </c>
      <c r="J8228" s="29" t="s">
        <v>12</v>
      </c>
      <c r="K8228" s="19">
        <v>17.472999999999999</v>
      </c>
      <c r="L8228" s="26">
        <v>756</v>
      </c>
    </row>
    <row r="8229" spans="1:12" x14ac:dyDescent="0.3">
      <c r="A8229" s="14">
        <v>434355</v>
      </c>
      <c r="B8229" s="16" t="s">
        <v>10876</v>
      </c>
      <c r="C8229" s="16" t="s">
        <v>108</v>
      </c>
      <c r="D8229" s="4">
        <v>43197</v>
      </c>
      <c r="E8229" s="23">
        <v>2018</v>
      </c>
      <c r="F8229" s="19">
        <v>5.4</v>
      </c>
      <c r="G8229" s="19">
        <f>IF(Movies[[#This Row],[rating]]=0,"",Movies[[#This Row],[rating]])</f>
        <v>5.4</v>
      </c>
      <c r="H8229" s="19" t="str">
        <f>IF(Movies[[#This Row],[rating]]=0,"No Rating","Rated")</f>
        <v>Rated</v>
      </c>
      <c r="I8229" s="16" t="s">
        <v>170</v>
      </c>
      <c r="J8229" s="29" t="s">
        <v>110</v>
      </c>
      <c r="K8229" s="19">
        <v>17.434999999999999</v>
      </c>
      <c r="L8229" s="26">
        <v>1019</v>
      </c>
    </row>
    <row r="8230" spans="1:12" x14ac:dyDescent="0.3">
      <c r="A8230" s="14">
        <v>475210</v>
      </c>
      <c r="B8230" s="16" t="s">
        <v>10877</v>
      </c>
      <c r="C8230" s="16" t="s">
        <v>172</v>
      </c>
      <c r="D8230" s="4">
        <v>43294</v>
      </c>
      <c r="E8230" s="23">
        <v>2018</v>
      </c>
      <c r="F8230" s="19">
        <v>5.2830000000000004</v>
      </c>
      <c r="G8230" s="19">
        <f>IF(Movies[[#This Row],[rating]]=0,"",Movies[[#This Row],[rating]])</f>
        <v>5.2830000000000004</v>
      </c>
      <c r="H8230" s="19" t="str">
        <f>IF(Movies[[#This Row],[rating]]=0,"No Rating","Rated")</f>
        <v>Rated</v>
      </c>
      <c r="I8230" s="16" t="s">
        <v>10878</v>
      </c>
      <c r="J8230" s="29" t="s">
        <v>12</v>
      </c>
      <c r="K8230" s="19">
        <v>17.37</v>
      </c>
      <c r="L8230" s="26">
        <v>1927</v>
      </c>
    </row>
    <row r="8231" spans="1:12" x14ac:dyDescent="0.3">
      <c r="A8231" s="14">
        <v>420814</v>
      </c>
      <c r="B8231" s="16" t="s">
        <v>10879</v>
      </c>
      <c r="C8231" s="16" t="s">
        <v>14</v>
      </c>
      <c r="D8231" s="4">
        <v>43313</v>
      </c>
      <c r="E8231" s="23">
        <v>2018</v>
      </c>
      <c r="F8231" s="19">
        <v>7.3019999999999996</v>
      </c>
      <c r="G8231" s="19">
        <f>IF(Movies[[#This Row],[rating]]=0,"",Movies[[#This Row],[rating]])</f>
        <v>7.3019999999999996</v>
      </c>
      <c r="H8231" s="19" t="str">
        <f>IF(Movies[[#This Row],[rating]]=0,"No Rating","Rated")</f>
        <v>Rated</v>
      </c>
      <c r="I8231" s="16" t="s">
        <v>3168</v>
      </c>
      <c r="J8231" s="29" t="s">
        <v>12</v>
      </c>
      <c r="K8231" s="19">
        <v>17.341000000000001</v>
      </c>
      <c r="L8231" s="26">
        <v>2742</v>
      </c>
    </row>
    <row r="8232" spans="1:12" x14ac:dyDescent="0.3">
      <c r="A8232" s="14">
        <v>489999</v>
      </c>
      <c r="B8232" s="16" t="s">
        <v>10880</v>
      </c>
      <c r="C8232" s="16" t="s">
        <v>3150</v>
      </c>
      <c r="D8232" s="4">
        <v>43336</v>
      </c>
      <c r="E8232" s="23">
        <v>2018</v>
      </c>
      <c r="F8232" s="19">
        <v>7.6</v>
      </c>
      <c r="G8232" s="19">
        <f>IF(Movies[[#This Row],[rating]]=0,"",Movies[[#This Row],[rating]])</f>
        <v>7.6</v>
      </c>
      <c r="H8232" s="19" t="str">
        <f>IF(Movies[[#This Row],[rating]]=0,"No Rating","Rated")</f>
        <v>Rated</v>
      </c>
      <c r="I8232" s="16" t="s">
        <v>971</v>
      </c>
      <c r="J8232" s="29" t="s">
        <v>12</v>
      </c>
      <c r="K8232" s="19">
        <v>17.34</v>
      </c>
      <c r="L8232" s="26">
        <v>3908</v>
      </c>
    </row>
    <row r="8233" spans="1:12" x14ac:dyDescent="0.3">
      <c r="A8233" s="14">
        <v>538235</v>
      </c>
      <c r="B8233" s="16" t="s">
        <v>10881</v>
      </c>
      <c r="C8233" s="16" t="s">
        <v>94</v>
      </c>
      <c r="D8233" s="4">
        <v>43294</v>
      </c>
      <c r="E8233" s="23">
        <v>2018</v>
      </c>
      <c r="F8233" s="19">
        <v>7</v>
      </c>
      <c r="G8233" s="19">
        <f>IF(Movies[[#This Row],[rating]]=0,"",Movies[[#This Row],[rating]])</f>
        <v>7</v>
      </c>
      <c r="H8233" s="19" t="str">
        <f>IF(Movies[[#This Row],[rating]]=0,"No Rating","Rated")</f>
        <v>Rated</v>
      </c>
      <c r="I8233" s="16" t="s">
        <v>1926</v>
      </c>
      <c r="J8233" s="29" t="s">
        <v>96</v>
      </c>
      <c r="K8233" s="19">
        <v>17.335999999999999</v>
      </c>
      <c r="L8233" s="26">
        <v>80</v>
      </c>
    </row>
    <row r="8234" spans="1:12" x14ac:dyDescent="0.3">
      <c r="A8234" s="14">
        <v>486947</v>
      </c>
      <c r="B8234" s="16" t="s">
        <v>10882</v>
      </c>
      <c r="C8234" s="16" t="s">
        <v>1109</v>
      </c>
      <c r="D8234" s="4">
        <v>43153</v>
      </c>
      <c r="E8234" s="23">
        <v>2018</v>
      </c>
      <c r="F8234" s="19">
        <v>7.3</v>
      </c>
      <c r="G8234" s="19">
        <f>IF(Movies[[#This Row],[rating]]=0,"",Movies[[#This Row],[rating]])</f>
        <v>7.3</v>
      </c>
      <c r="H8234" s="19" t="str">
        <f>IF(Movies[[#This Row],[rating]]=0,"No Rating","Rated")</f>
        <v>Rated</v>
      </c>
      <c r="I8234" s="16" t="s">
        <v>3588</v>
      </c>
      <c r="J8234" s="29" t="s">
        <v>648</v>
      </c>
      <c r="K8234" s="19">
        <v>17.295999999999999</v>
      </c>
      <c r="L8234" s="26">
        <v>1700</v>
      </c>
    </row>
    <row r="8235" spans="1:12" x14ac:dyDescent="0.3">
      <c r="A8235" s="14">
        <v>469916</v>
      </c>
      <c r="B8235" s="16" t="s">
        <v>10883</v>
      </c>
      <c r="C8235" s="16" t="s">
        <v>10</v>
      </c>
      <c r="D8235" s="4">
        <v>43245</v>
      </c>
      <c r="E8235" s="23">
        <v>2018</v>
      </c>
      <c r="F8235" s="19">
        <v>5.7</v>
      </c>
      <c r="G8235" s="19">
        <f>IF(Movies[[#This Row],[rating]]=0,"",Movies[[#This Row],[rating]])</f>
        <v>5.7</v>
      </c>
      <c r="H8235" s="19" t="str">
        <f>IF(Movies[[#This Row],[rating]]=0,"No Rating","Rated")</f>
        <v>Rated</v>
      </c>
      <c r="I8235" s="16" t="s">
        <v>132</v>
      </c>
      <c r="J8235" s="29" t="s">
        <v>12</v>
      </c>
      <c r="K8235" s="19">
        <v>17.234999999999999</v>
      </c>
      <c r="L8235" s="26">
        <v>314</v>
      </c>
    </row>
    <row r="8236" spans="1:12" x14ac:dyDescent="0.3">
      <c r="A8236" s="14">
        <v>564147</v>
      </c>
      <c r="B8236" s="16" t="s">
        <v>10884</v>
      </c>
      <c r="C8236" s="16" t="s">
        <v>595</v>
      </c>
      <c r="D8236" s="4">
        <v>43454</v>
      </c>
      <c r="E8236" s="23">
        <v>2018</v>
      </c>
      <c r="F8236" s="19">
        <v>7.3920000000000003</v>
      </c>
      <c r="G8236" s="19">
        <f>IF(Movies[[#This Row],[rating]]=0,"",Movies[[#This Row],[rating]])</f>
        <v>7.3920000000000003</v>
      </c>
      <c r="H8236" s="19" t="str">
        <f>IF(Movies[[#This Row],[rating]]=0,"No Rating","Rated")</f>
        <v>Rated</v>
      </c>
      <c r="I8236" s="16" t="s">
        <v>7476</v>
      </c>
      <c r="J8236" s="29" t="s">
        <v>10885</v>
      </c>
      <c r="K8236" s="19">
        <v>17.209</v>
      </c>
      <c r="L8236" s="26">
        <v>227</v>
      </c>
    </row>
    <row r="8237" spans="1:12" x14ac:dyDescent="0.3">
      <c r="A8237" s="14">
        <v>459616</v>
      </c>
      <c r="B8237" s="16" t="s">
        <v>10886</v>
      </c>
      <c r="C8237" s="16" t="s">
        <v>108</v>
      </c>
      <c r="D8237" s="4">
        <v>43376</v>
      </c>
      <c r="E8237" s="23">
        <v>2018</v>
      </c>
      <c r="F8237" s="19">
        <v>4.8070000000000004</v>
      </c>
      <c r="G8237" s="19">
        <f>IF(Movies[[#This Row],[rating]]=0,"",Movies[[#This Row],[rating]])</f>
        <v>4.8070000000000004</v>
      </c>
      <c r="H8237" s="19" t="str">
        <f>IF(Movies[[#This Row],[rating]]=0,"No Rating","Rated")</f>
        <v>Rated</v>
      </c>
      <c r="I8237" s="16" t="s">
        <v>7140</v>
      </c>
      <c r="J8237" s="29" t="s">
        <v>110</v>
      </c>
      <c r="K8237" s="19">
        <v>17.184999999999999</v>
      </c>
      <c r="L8237" s="26">
        <v>388</v>
      </c>
    </row>
    <row r="8238" spans="1:12" x14ac:dyDescent="0.3">
      <c r="A8238" s="14">
        <v>439015</v>
      </c>
      <c r="B8238" s="16" t="s">
        <v>10887</v>
      </c>
      <c r="C8238" s="16" t="s">
        <v>10</v>
      </c>
      <c r="D8238" s="4">
        <v>43237</v>
      </c>
      <c r="E8238" s="23">
        <v>2018</v>
      </c>
      <c r="F8238" s="19">
        <v>4.3</v>
      </c>
      <c r="G8238" s="19">
        <f>IF(Movies[[#This Row],[rating]]=0,"",Movies[[#This Row],[rating]])</f>
        <v>4.3</v>
      </c>
      <c r="H8238" s="19" t="str">
        <f>IF(Movies[[#This Row],[rating]]=0,"No Rating","Rated")</f>
        <v>Rated</v>
      </c>
      <c r="I8238" s="16" t="s">
        <v>183</v>
      </c>
      <c r="J8238" s="29" t="s">
        <v>12</v>
      </c>
      <c r="K8238" s="19">
        <v>17.077999999999999</v>
      </c>
      <c r="L8238" s="26">
        <v>2021</v>
      </c>
    </row>
    <row r="8239" spans="1:12" x14ac:dyDescent="0.3">
      <c r="A8239" s="14">
        <v>375785</v>
      </c>
      <c r="B8239" s="16" t="s">
        <v>10888</v>
      </c>
      <c r="C8239" s="16" t="s">
        <v>10</v>
      </c>
      <c r="D8239" s="4">
        <v>43439</v>
      </c>
      <c r="E8239" s="23">
        <v>2018</v>
      </c>
      <c r="F8239" s="19">
        <v>7.4</v>
      </c>
      <c r="G8239" s="19">
        <f>IF(Movies[[#This Row],[rating]]=0,"",Movies[[#This Row],[rating]])</f>
        <v>7.4</v>
      </c>
      <c r="H8239" s="19" t="str">
        <f>IF(Movies[[#This Row],[rating]]=0,"No Rating","Rated")</f>
        <v>Rated</v>
      </c>
      <c r="I8239" s="16" t="s">
        <v>180</v>
      </c>
      <c r="J8239" s="29" t="s">
        <v>12</v>
      </c>
      <c r="K8239" s="19">
        <v>16.984999999999999</v>
      </c>
      <c r="L8239" s="26">
        <v>489</v>
      </c>
    </row>
    <row r="8240" spans="1:12" x14ac:dyDescent="0.3">
      <c r="A8240" s="14">
        <v>532444</v>
      </c>
      <c r="B8240" s="16" t="s">
        <v>10889</v>
      </c>
      <c r="C8240" s="16" t="s">
        <v>94</v>
      </c>
      <c r="D8240" s="4">
        <v>43334</v>
      </c>
      <c r="E8240" s="23">
        <v>2018</v>
      </c>
      <c r="F8240" s="19">
        <v>7.5</v>
      </c>
      <c r="G8240" s="19">
        <f>IF(Movies[[#This Row],[rating]]=0,"",Movies[[#This Row],[rating]])</f>
        <v>7.5</v>
      </c>
      <c r="H8240" s="19" t="str">
        <f>IF(Movies[[#This Row],[rating]]=0,"No Rating","Rated")</f>
        <v>Rated</v>
      </c>
      <c r="I8240" s="16" t="s">
        <v>52</v>
      </c>
      <c r="J8240" s="29" t="s">
        <v>96</v>
      </c>
      <c r="K8240" s="19">
        <v>16.962</v>
      </c>
      <c r="L8240" s="26">
        <v>174</v>
      </c>
    </row>
    <row r="8241" spans="1:12" x14ac:dyDescent="0.3">
      <c r="A8241" s="14">
        <v>559563</v>
      </c>
      <c r="B8241" s="16" t="s">
        <v>10890</v>
      </c>
      <c r="C8241" s="16" t="s">
        <v>1845</v>
      </c>
      <c r="D8241" s="4">
        <v>43264</v>
      </c>
      <c r="E8241" s="23">
        <v>2018</v>
      </c>
      <c r="F8241" s="19">
        <v>6.7</v>
      </c>
      <c r="G8241" s="19">
        <f>IF(Movies[[#This Row],[rating]]=0,"",Movies[[#This Row],[rating]])</f>
        <v>6.7</v>
      </c>
      <c r="H8241" s="19" t="str">
        <f>IF(Movies[[#This Row],[rating]]=0,"No Rating","Rated")</f>
        <v>Rated</v>
      </c>
      <c r="I8241" s="16" t="s">
        <v>886</v>
      </c>
      <c r="J8241" s="29" t="s">
        <v>96</v>
      </c>
      <c r="K8241" s="19">
        <v>16.95</v>
      </c>
      <c r="L8241" s="26">
        <v>3</v>
      </c>
    </row>
    <row r="8242" spans="1:12" x14ac:dyDescent="0.3">
      <c r="A8242" s="14">
        <v>517991</v>
      </c>
      <c r="B8242" s="16" t="s">
        <v>10891</v>
      </c>
      <c r="C8242" s="16" t="s">
        <v>94</v>
      </c>
      <c r="D8242" s="4">
        <v>43320</v>
      </c>
      <c r="E8242" s="23">
        <v>2018</v>
      </c>
      <c r="F8242" s="19">
        <v>7.38</v>
      </c>
      <c r="G8242" s="19">
        <f>IF(Movies[[#This Row],[rating]]=0,"",Movies[[#This Row],[rating]])</f>
        <v>7.38</v>
      </c>
      <c r="H8242" s="19" t="str">
        <f>IF(Movies[[#This Row],[rating]]=0,"No Rating","Rated")</f>
        <v>Rated</v>
      </c>
      <c r="I8242" s="16" t="s">
        <v>2080</v>
      </c>
      <c r="J8242" s="29" t="s">
        <v>96</v>
      </c>
      <c r="K8242" s="19">
        <v>16.84</v>
      </c>
      <c r="L8242" s="26">
        <v>192</v>
      </c>
    </row>
    <row r="8243" spans="1:12" x14ac:dyDescent="0.3">
      <c r="A8243" s="14">
        <v>535389</v>
      </c>
      <c r="B8243" s="16" t="s">
        <v>10892</v>
      </c>
      <c r="C8243" s="16" t="s">
        <v>94</v>
      </c>
      <c r="D8243" s="4">
        <v>43362</v>
      </c>
      <c r="E8243" s="23">
        <v>2018</v>
      </c>
      <c r="F8243" s="19">
        <v>6.7839999999999998</v>
      </c>
      <c r="G8243" s="19">
        <f>IF(Movies[[#This Row],[rating]]=0,"",Movies[[#This Row],[rating]])</f>
        <v>6.7839999999999998</v>
      </c>
      <c r="H8243" s="19" t="str">
        <f>IF(Movies[[#This Row],[rating]]=0,"No Rating","Rated")</f>
        <v>Rated</v>
      </c>
      <c r="I8243" s="16" t="s">
        <v>10893</v>
      </c>
      <c r="J8243" s="29" t="s">
        <v>96</v>
      </c>
      <c r="K8243" s="19">
        <v>16.773</v>
      </c>
      <c r="L8243" s="26">
        <v>167</v>
      </c>
    </row>
    <row r="8244" spans="1:12" x14ac:dyDescent="0.3">
      <c r="A8244" s="14">
        <v>484862</v>
      </c>
      <c r="B8244" s="16" t="s">
        <v>10894</v>
      </c>
      <c r="C8244" s="16" t="s">
        <v>10</v>
      </c>
      <c r="D8244" s="4">
        <v>43131</v>
      </c>
      <c r="E8244" s="23">
        <v>2018</v>
      </c>
      <c r="F8244" s="19">
        <v>7.2</v>
      </c>
      <c r="G8244" s="19">
        <f>IF(Movies[[#This Row],[rating]]=0,"",Movies[[#This Row],[rating]])</f>
        <v>7.2</v>
      </c>
      <c r="H8244" s="19" t="str">
        <f>IF(Movies[[#This Row],[rating]]=0,"No Rating","Rated")</f>
        <v>Rated</v>
      </c>
      <c r="I8244" s="16" t="s">
        <v>10895</v>
      </c>
      <c r="J8244" s="29" t="s">
        <v>12</v>
      </c>
      <c r="K8244" s="19">
        <v>16.741</v>
      </c>
      <c r="L8244" s="26">
        <v>247</v>
      </c>
    </row>
    <row r="8245" spans="1:12" x14ac:dyDescent="0.3">
      <c r="A8245" s="14">
        <v>506072</v>
      </c>
      <c r="B8245" s="16" t="s">
        <v>10896</v>
      </c>
      <c r="C8245" s="16" t="s">
        <v>7086</v>
      </c>
      <c r="D8245" s="4">
        <v>43375</v>
      </c>
      <c r="E8245" s="23">
        <v>2018</v>
      </c>
      <c r="F8245" s="19">
        <v>6.2</v>
      </c>
      <c r="G8245" s="19">
        <f>IF(Movies[[#This Row],[rating]]=0,"",Movies[[#This Row],[rating]])</f>
        <v>6.2</v>
      </c>
      <c r="H8245" s="19" t="str">
        <f>IF(Movies[[#This Row],[rating]]=0,"No Rating","Rated")</f>
        <v>Rated</v>
      </c>
      <c r="I8245" s="16" t="s">
        <v>2528</v>
      </c>
      <c r="J8245" s="29" t="s">
        <v>12</v>
      </c>
      <c r="K8245" s="19">
        <v>16.739000000000001</v>
      </c>
      <c r="L8245" s="26">
        <v>852</v>
      </c>
    </row>
    <row r="8246" spans="1:12" x14ac:dyDescent="0.3">
      <c r="A8246" s="14">
        <v>407440</v>
      </c>
      <c r="B8246" s="16" t="s">
        <v>10897</v>
      </c>
      <c r="C8246" s="16" t="s">
        <v>10898</v>
      </c>
      <c r="D8246" s="4">
        <v>43132</v>
      </c>
      <c r="E8246" s="23">
        <v>2018</v>
      </c>
      <c r="F8246" s="19">
        <v>6.3</v>
      </c>
      <c r="G8246" s="19">
        <f>IF(Movies[[#This Row],[rating]]=0,"",Movies[[#This Row],[rating]])</f>
        <v>6.3</v>
      </c>
      <c r="H8246" s="19" t="str">
        <f>IF(Movies[[#This Row],[rating]]=0,"No Rating","Rated")</f>
        <v>Rated</v>
      </c>
      <c r="I8246" s="16" t="s">
        <v>49</v>
      </c>
      <c r="J8246" s="29" t="s">
        <v>12</v>
      </c>
      <c r="K8246" s="19">
        <v>16.687000000000001</v>
      </c>
      <c r="L8246" s="26">
        <v>124</v>
      </c>
    </row>
    <row r="8247" spans="1:12" x14ac:dyDescent="0.3">
      <c r="A8247" s="14">
        <v>518158</v>
      </c>
      <c r="B8247" s="16" t="s">
        <v>10899</v>
      </c>
      <c r="C8247" s="16" t="s">
        <v>382</v>
      </c>
      <c r="D8247" s="4">
        <v>43445</v>
      </c>
      <c r="E8247" s="23">
        <v>2018</v>
      </c>
      <c r="F8247" s="19">
        <v>6.1</v>
      </c>
      <c r="G8247" s="19">
        <f>IF(Movies[[#This Row],[rating]]=0,"",Movies[[#This Row],[rating]])</f>
        <v>6.1</v>
      </c>
      <c r="H8247" s="19" t="str">
        <f>IF(Movies[[#This Row],[rating]]=0,"No Rating","Rated")</f>
        <v>Rated</v>
      </c>
      <c r="I8247" s="16" t="s">
        <v>10900</v>
      </c>
      <c r="J8247" s="29" t="s">
        <v>12</v>
      </c>
      <c r="K8247" s="19">
        <v>16.584</v>
      </c>
      <c r="L8247" s="26">
        <v>632</v>
      </c>
    </row>
    <row r="8248" spans="1:12" x14ac:dyDescent="0.3">
      <c r="A8248" s="14">
        <v>399796</v>
      </c>
      <c r="B8248" s="16" t="s">
        <v>10901</v>
      </c>
      <c r="C8248" s="16" t="s">
        <v>10</v>
      </c>
      <c r="D8248" s="4">
        <v>43230</v>
      </c>
      <c r="E8248" s="23">
        <v>2018</v>
      </c>
      <c r="F8248" s="19">
        <v>6.1</v>
      </c>
      <c r="G8248" s="19">
        <f>IF(Movies[[#This Row],[rating]]=0,"",Movies[[#This Row],[rating]])</f>
        <v>6.1</v>
      </c>
      <c r="H8248" s="19" t="str">
        <f>IF(Movies[[#This Row],[rating]]=0,"No Rating","Rated")</f>
        <v>Rated</v>
      </c>
      <c r="I8248" s="16" t="s">
        <v>30</v>
      </c>
      <c r="J8248" s="29" t="s">
        <v>12</v>
      </c>
      <c r="K8248" s="19">
        <v>16.553000000000001</v>
      </c>
      <c r="L8248" s="26">
        <v>989</v>
      </c>
    </row>
    <row r="8249" spans="1:12" x14ac:dyDescent="0.3">
      <c r="A8249" s="14">
        <v>432527</v>
      </c>
      <c r="B8249" s="16" t="s">
        <v>10902</v>
      </c>
      <c r="C8249" s="16" t="s">
        <v>595</v>
      </c>
      <c r="D8249" s="4">
        <v>43125</v>
      </c>
      <c r="E8249" s="23">
        <v>2018</v>
      </c>
      <c r="F8249" s="19">
        <v>6.9</v>
      </c>
      <c r="G8249" s="19">
        <f>IF(Movies[[#This Row],[rating]]=0,"",Movies[[#This Row],[rating]])</f>
        <v>6.9</v>
      </c>
      <c r="H8249" s="19" t="str">
        <f>IF(Movies[[#This Row],[rating]]=0,"No Rating","Rated")</f>
        <v>Rated</v>
      </c>
      <c r="I8249" s="16" t="s">
        <v>1031</v>
      </c>
      <c r="J8249" s="29" t="s">
        <v>142</v>
      </c>
      <c r="K8249" s="19">
        <v>16.538</v>
      </c>
      <c r="L8249" s="26">
        <v>273</v>
      </c>
    </row>
    <row r="8250" spans="1:12" x14ac:dyDescent="0.3">
      <c r="A8250" s="14">
        <v>395841</v>
      </c>
      <c r="B8250" s="16" t="s">
        <v>10903</v>
      </c>
      <c r="C8250" s="16" t="s">
        <v>4447</v>
      </c>
      <c r="D8250" s="4">
        <v>43365</v>
      </c>
      <c r="E8250" s="23">
        <v>2018</v>
      </c>
      <c r="F8250" s="19">
        <v>5.4409999999999998</v>
      </c>
      <c r="G8250" s="19">
        <f>IF(Movies[[#This Row],[rating]]=0,"",Movies[[#This Row],[rating]])</f>
        <v>5.4409999999999998</v>
      </c>
      <c r="H8250" s="19" t="str">
        <f>IF(Movies[[#This Row],[rating]]=0,"No Rating","Rated")</f>
        <v>Rated</v>
      </c>
      <c r="I8250" s="16" t="s">
        <v>4665</v>
      </c>
      <c r="J8250" s="29" t="s">
        <v>12</v>
      </c>
      <c r="K8250" s="19">
        <v>16.481000000000002</v>
      </c>
      <c r="L8250" s="26">
        <v>965</v>
      </c>
    </row>
    <row r="8251" spans="1:12" x14ac:dyDescent="0.3">
      <c r="A8251" s="14">
        <v>465136</v>
      </c>
      <c r="B8251" s="16" t="s">
        <v>907</v>
      </c>
      <c r="C8251" s="16" t="s">
        <v>7130</v>
      </c>
      <c r="D8251" s="4">
        <v>43153</v>
      </c>
      <c r="E8251" s="23">
        <v>2018</v>
      </c>
      <c r="F8251" s="19">
        <v>7.2</v>
      </c>
      <c r="G8251" s="19">
        <f>IF(Movies[[#This Row],[rating]]=0,"",Movies[[#This Row],[rating]])</f>
        <v>7.2</v>
      </c>
      <c r="H8251" s="19" t="str">
        <f>IF(Movies[[#This Row],[rating]]=0,"No Rating","Rated")</f>
        <v>Rated</v>
      </c>
      <c r="I8251" s="16" t="s">
        <v>3358</v>
      </c>
      <c r="J8251" s="29" t="s">
        <v>12</v>
      </c>
      <c r="K8251" s="19">
        <v>16.478000000000002</v>
      </c>
      <c r="L8251" s="26">
        <v>2227</v>
      </c>
    </row>
    <row r="8252" spans="1:12" x14ac:dyDescent="0.3">
      <c r="A8252" s="14">
        <v>493551</v>
      </c>
      <c r="B8252" s="16" t="s">
        <v>10904</v>
      </c>
      <c r="C8252" s="16" t="s">
        <v>10</v>
      </c>
      <c r="D8252" s="4">
        <v>43341</v>
      </c>
      <c r="E8252" s="23">
        <v>2018</v>
      </c>
      <c r="F8252" s="19">
        <v>6.7</v>
      </c>
      <c r="G8252" s="19">
        <f>IF(Movies[[#This Row],[rating]]=0,"",Movies[[#This Row],[rating]])</f>
        <v>6.7</v>
      </c>
      <c r="H8252" s="19" t="str">
        <f>IF(Movies[[#This Row],[rating]]=0,"No Rating","Rated")</f>
        <v>Rated</v>
      </c>
      <c r="I8252" s="16" t="s">
        <v>2080</v>
      </c>
      <c r="J8252" s="29" t="s">
        <v>12</v>
      </c>
      <c r="K8252" s="19">
        <v>16.417000000000002</v>
      </c>
      <c r="L8252" s="26">
        <v>1005</v>
      </c>
    </row>
    <row r="8253" spans="1:12" x14ac:dyDescent="0.3">
      <c r="A8253" s="14">
        <v>426426</v>
      </c>
      <c r="B8253" s="16" t="s">
        <v>10905</v>
      </c>
      <c r="C8253" s="16" t="s">
        <v>14</v>
      </c>
      <c r="D8253" s="4">
        <v>43425</v>
      </c>
      <c r="E8253" s="23">
        <v>2018</v>
      </c>
      <c r="F8253" s="19">
        <v>7.6</v>
      </c>
      <c r="G8253" s="19">
        <f>IF(Movies[[#This Row],[rating]]=0,"",Movies[[#This Row],[rating]])</f>
        <v>7.6</v>
      </c>
      <c r="H8253" s="19" t="str">
        <f>IF(Movies[[#This Row],[rating]]=0,"No Rating","Rated")</f>
        <v>Rated</v>
      </c>
      <c r="I8253" s="16" t="s">
        <v>49</v>
      </c>
      <c r="J8253" s="29" t="s">
        <v>34</v>
      </c>
      <c r="K8253" s="19">
        <v>16.379000000000001</v>
      </c>
      <c r="L8253" s="26">
        <v>3920</v>
      </c>
    </row>
    <row r="8254" spans="1:12" x14ac:dyDescent="0.3">
      <c r="A8254" s="14">
        <v>421658</v>
      </c>
      <c r="B8254" s="16" t="s">
        <v>10906</v>
      </c>
      <c r="C8254" s="16" t="s">
        <v>14</v>
      </c>
      <c r="D8254" s="4">
        <v>43350</v>
      </c>
      <c r="E8254" s="23">
        <v>2018</v>
      </c>
      <c r="F8254" s="19">
        <v>6.1</v>
      </c>
      <c r="G8254" s="19">
        <f>IF(Movies[[#This Row],[rating]]=0,"",Movies[[#This Row],[rating]])</f>
        <v>6.1</v>
      </c>
      <c r="H8254" s="19" t="str">
        <f>IF(Movies[[#This Row],[rating]]=0,"No Rating","Rated")</f>
        <v>Rated</v>
      </c>
      <c r="I8254" s="16" t="s">
        <v>10907</v>
      </c>
      <c r="J8254" s="29" t="s">
        <v>12</v>
      </c>
      <c r="K8254" s="19">
        <v>16.314</v>
      </c>
      <c r="L8254" s="26">
        <v>531</v>
      </c>
    </row>
    <row r="8255" spans="1:12" x14ac:dyDescent="0.3">
      <c r="A8255" s="14">
        <v>532321</v>
      </c>
      <c r="B8255" s="16" t="s">
        <v>10908</v>
      </c>
      <c r="C8255" s="16" t="s">
        <v>144</v>
      </c>
      <c r="D8255" s="4">
        <v>43379</v>
      </c>
      <c r="E8255" s="23">
        <v>2018</v>
      </c>
      <c r="F8255" s="19">
        <v>7.2</v>
      </c>
      <c r="G8255" s="19">
        <f>IF(Movies[[#This Row],[rating]]=0,"",Movies[[#This Row],[rating]])</f>
        <v>7.2</v>
      </c>
      <c r="H8255" s="19" t="str">
        <f>IF(Movies[[#This Row],[rating]]=0,"No Rating","Rated")</f>
        <v>Rated</v>
      </c>
      <c r="I8255" s="16" t="s">
        <v>2142</v>
      </c>
      <c r="J8255" s="29" t="s">
        <v>146</v>
      </c>
      <c r="K8255" s="19">
        <v>16.204999999999998</v>
      </c>
      <c r="L8255" s="26">
        <v>277</v>
      </c>
    </row>
    <row r="8256" spans="1:12" x14ac:dyDescent="0.3">
      <c r="A8256" s="14">
        <v>457136</v>
      </c>
      <c r="B8256" s="16" t="s">
        <v>10909</v>
      </c>
      <c r="C8256" s="16" t="s">
        <v>14</v>
      </c>
      <c r="D8256" s="4">
        <v>43441</v>
      </c>
      <c r="E8256" s="23">
        <v>2018</v>
      </c>
      <c r="F8256" s="19">
        <v>6.6</v>
      </c>
      <c r="G8256" s="19">
        <f>IF(Movies[[#This Row],[rating]]=0,"",Movies[[#This Row],[rating]])</f>
        <v>6.6</v>
      </c>
      <c r="H8256" s="19" t="str">
        <f>IF(Movies[[#This Row],[rating]]=0,"No Rating","Rated")</f>
        <v>Rated</v>
      </c>
      <c r="I8256" s="16" t="s">
        <v>189</v>
      </c>
      <c r="J8256" s="29" t="s">
        <v>12</v>
      </c>
      <c r="K8256" s="19">
        <v>16.151</v>
      </c>
      <c r="L8256" s="26">
        <v>1799</v>
      </c>
    </row>
    <row r="8257" spans="1:12" x14ac:dyDescent="0.3">
      <c r="A8257" s="14">
        <v>507732</v>
      </c>
      <c r="B8257" s="16" t="s">
        <v>10910</v>
      </c>
      <c r="C8257" s="16" t="s">
        <v>144</v>
      </c>
      <c r="D8257" s="4">
        <v>43127</v>
      </c>
      <c r="E8257" s="23">
        <v>2018</v>
      </c>
      <c r="F8257" s="19">
        <v>7.7</v>
      </c>
      <c r="G8257" s="19">
        <f>IF(Movies[[#This Row],[rating]]=0,"",Movies[[#This Row],[rating]])</f>
        <v>7.7</v>
      </c>
      <c r="H8257" s="19" t="str">
        <f>IF(Movies[[#This Row],[rating]]=0,"No Rating","Rated")</f>
        <v>Rated</v>
      </c>
      <c r="I8257" s="16" t="s">
        <v>10911</v>
      </c>
      <c r="J8257" s="29" t="s">
        <v>146</v>
      </c>
      <c r="K8257" s="19">
        <v>16.135000000000002</v>
      </c>
      <c r="L8257" s="26">
        <v>36</v>
      </c>
    </row>
    <row r="8258" spans="1:12" x14ac:dyDescent="0.3">
      <c r="A8258" s="14">
        <v>499028</v>
      </c>
      <c r="B8258" s="16" t="s">
        <v>10912</v>
      </c>
      <c r="C8258" s="16" t="s">
        <v>94</v>
      </c>
      <c r="D8258" s="4">
        <v>43173</v>
      </c>
      <c r="E8258" s="23">
        <v>2018</v>
      </c>
      <c r="F8258" s="19">
        <v>8.1999999999999993</v>
      </c>
      <c r="G8258" s="19">
        <f>IF(Movies[[#This Row],[rating]]=0,"",Movies[[#This Row],[rating]])</f>
        <v>8.1999999999999993</v>
      </c>
      <c r="H8258" s="19" t="str">
        <f>IF(Movies[[#This Row],[rating]]=0,"No Rating","Rated")</f>
        <v>Rated</v>
      </c>
      <c r="I8258" s="16" t="s">
        <v>9252</v>
      </c>
      <c r="J8258" s="29" t="s">
        <v>96</v>
      </c>
      <c r="K8258" s="19">
        <v>16.122</v>
      </c>
      <c r="L8258" s="26">
        <v>204</v>
      </c>
    </row>
    <row r="8259" spans="1:12" x14ac:dyDescent="0.3">
      <c r="A8259" s="14">
        <v>401371</v>
      </c>
      <c r="B8259" s="16" t="s">
        <v>10913</v>
      </c>
      <c r="C8259" s="16" t="s">
        <v>5714</v>
      </c>
      <c r="D8259" s="4">
        <v>43154</v>
      </c>
      <c r="E8259" s="23">
        <v>2018</v>
      </c>
      <c r="F8259" s="19">
        <v>5.5709999999999997</v>
      </c>
      <c r="G8259" s="19">
        <f>IF(Movies[[#This Row],[rating]]=0,"",Movies[[#This Row],[rating]])</f>
        <v>5.5709999999999997</v>
      </c>
      <c r="H8259" s="19" t="str">
        <f>IF(Movies[[#This Row],[rating]]=0,"No Rating","Rated")</f>
        <v>Rated</v>
      </c>
      <c r="I8259" s="16" t="s">
        <v>8956</v>
      </c>
      <c r="J8259" s="29" t="s">
        <v>12</v>
      </c>
      <c r="K8259" s="19">
        <v>16.103000000000002</v>
      </c>
      <c r="L8259" s="26">
        <v>1072</v>
      </c>
    </row>
    <row r="8260" spans="1:12" x14ac:dyDescent="0.3">
      <c r="A8260" s="14">
        <v>559638</v>
      </c>
      <c r="B8260" s="16" t="s">
        <v>10914</v>
      </c>
      <c r="C8260" s="16" t="s">
        <v>94</v>
      </c>
      <c r="D8260" s="4">
        <v>43237</v>
      </c>
      <c r="E8260" s="23">
        <v>2018</v>
      </c>
      <c r="F8260" s="19">
        <v>5.3</v>
      </c>
      <c r="G8260" s="19">
        <f>IF(Movies[[#This Row],[rating]]=0,"",Movies[[#This Row],[rating]])</f>
        <v>5.3</v>
      </c>
      <c r="H8260" s="19" t="str">
        <f>IF(Movies[[#This Row],[rating]]=0,"No Rating","Rated")</f>
        <v>Rated</v>
      </c>
      <c r="I8260" s="16" t="s">
        <v>886</v>
      </c>
      <c r="J8260" s="29" t="s">
        <v>96</v>
      </c>
      <c r="K8260" s="19">
        <v>16.094999999999999</v>
      </c>
      <c r="L8260" s="26">
        <v>3</v>
      </c>
    </row>
    <row r="8261" spans="1:12" x14ac:dyDescent="0.3">
      <c r="A8261" s="14">
        <v>528549</v>
      </c>
      <c r="B8261" s="16" t="s">
        <v>10915</v>
      </c>
      <c r="C8261" s="16" t="s">
        <v>1845</v>
      </c>
      <c r="D8261" s="4">
        <v>43188</v>
      </c>
      <c r="E8261" s="23">
        <v>2018</v>
      </c>
      <c r="F8261" s="19">
        <v>8</v>
      </c>
      <c r="G8261" s="19">
        <f>IF(Movies[[#This Row],[rating]]=0,"",Movies[[#This Row],[rating]])</f>
        <v>8</v>
      </c>
      <c r="H8261" s="19" t="str">
        <f>IF(Movies[[#This Row],[rating]]=0,"No Rating","Rated")</f>
        <v>Rated</v>
      </c>
      <c r="I8261" s="16" t="s">
        <v>886</v>
      </c>
      <c r="J8261" s="29" t="s">
        <v>96</v>
      </c>
      <c r="K8261" s="19">
        <v>16.077000000000002</v>
      </c>
      <c r="L8261" s="26">
        <v>2</v>
      </c>
    </row>
    <row r="8262" spans="1:12" x14ac:dyDescent="0.3">
      <c r="A8262" s="14">
        <v>523931</v>
      </c>
      <c r="B8262" s="16" t="s">
        <v>10916</v>
      </c>
      <c r="C8262" s="16" t="s">
        <v>10</v>
      </c>
      <c r="D8262" s="4">
        <v>43322</v>
      </c>
      <c r="E8262" s="23">
        <v>2018</v>
      </c>
      <c r="F8262" s="19">
        <v>5.5</v>
      </c>
      <c r="G8262" s="19">
        <f>IF(Movies[[#This Row],[rating]]=0,"",Movies[[#This Row],[rating]])</f>
        <v>5.5</v>
      </c>
      <c r="H8262" s="19" t="str">
        <f>IF(Movies[[#This Row],[rating]]=0,"No Rating","Rated")</f>
        <v>Rated</v>
      </c>
      <c r="I8262" s="16" t="s">
        <v>10917</v>
      </c>
      <c r="J8262" s="29" t="s">
        <v>12</v>
      </c>
      <c r="K8262" s="19">
        <v>15.987</v>
      </c>
      <c r="L8262" s="26">
        <v>289</v>
      </c>
    </row>
    <row r="8263" spans="1:12" x14ac:dyDescent="0.3">
      <c r="A8263" s="14">
        <v>497727</v>
      </c>
      <c r="B8263" s="16" t="s">
        <v>10918</v>
      </c>
      <c r="C8263" s="16" t="s">
        <v>877</v>
      </c>
      <c r="D8263" s="4">
        <v>43160</v>
      </c>
      <c r="E8263" s="23">
        <v>2018</v>
      </c>
      <c r="F8263" s="19">
        <v>5.4260000000000002</v>
      </c>
      <c r="G8263" s="19">
        <f>IF(Movies[[#This Row],[rating]]=0,"",Movies[[#This Row],[rating]])</f>
        <v>5.4260000000000002</v>
      </c>
      <c r="H8263" s="19" t="str">
        <f>IF(Movies[[#This Row],[rating]]=0,"No Rating","Rated")</f>
        <v>Rated</v>
      </c>
      <c r="I8263" s="16" t="s">
        <v>67</v>
      </c>
      <c r="J8263" s="29" t="s">
        <v>774</v>
      </c>
      <c r="K8263" s="19">
        <v>15.952999999999999</v>
      </c>
      <c r="L8263" s="26">
        <v>169</v>
      </c>
    </row>
    <row r="8264" spans="1:12" x14ac:dyDescent="0.3">
      <c r="A8264" s="14">
        <v>552095</v>
      </c>
      <c r="B8264" s="16" t="s">
        <v>10919</v>
      </c>
      <c r="C8264" s="16" t="s">
        <v>432</v>
      </c>
      <c r="D8264" s="4">
        <v>43377</v>
      </c>
      <c r="E8264" s="23">
        <v>2018</v>
      </c>
      <c r="F8264" s="19">
        <v>7.5</v>
      </c>
      <c r="G8264" s="19">
        <f>IF(Movies[[#This Row],[rating]]=0,"",Movies[[#This Row],[rating]])</f>
        <v>7.5</v>
      </c>
      <c r="H8264" s="19" t="str">
        <f>IF(Movies[[#This Row],[rating]]=0,"No Rating","Rated")</f>
        <v>Rated</v>
      </c>
      <c r="I8264" s="16" t="s">
        <v>10920</v>
      </c>
      <c r="J8264" s="29" t="s">
        <v>12</v>
      </c>
      <c r="K8264" s="19">
        <v>15.923999999999999</v>
      </c>
      <c r="L8264" s="26">
        <v>577</v>
      </c>
    </row>
    <row r="8265" spans="1:12" x14ac:dyDescent="0.3">
      <c r="A8265" s="14">
        <v>375107</v>
      </c>
      <c r="B8265" s="16" t="s">
        <v>10921</v>
      </c>
      <c r="C8265" s="16" t="s">
        <v>411</v>
      </c>
      <c r="D8265" s="4">
        <v>43168</v>
      </c>
      <c r="E8265" s="23">
        <v>2018</v>
      </c>
      <c r="F8265" s="19">
        <v>6.2</v>
      </c>
      <c r="G8265" s="19">
        <f>IF(Movies[[#This Row],[rating]]=0,"",Movies[[#This Row],[rating]])</f>
        <v>6.2</v>
      </c>
      <c r="H8265" s="19" t="str">
        <f>IF(Movies[[#This Row],[rating]]=0,"No Rating","Rated")</f>
        <v>Rated</v>
      </c>
      <c r="I8265" s="16" t="s">
        <v>1670</v>
      </c>
      <c r="J8265" s="29" t="s">
        <v>12</v>
      </c>
      <c r="K8265" s="19">
        <v>15.917999999999999</v>
      </c>
      <c r="L8265" s="26">
        <v>164</v>
      </c>
    </row>
    <row r="8266" spans="1:12" x14ac:dyDescent="0.3">
      <c r="A8266" s="14">
        <v>474354</v>
      </c>
      <c r="B8266" s="16">
        <v>46225</v>
      </c>
      <c r="C8266" s="16" t="s">
        <v>10922</v>
      </c>
      <c r="D8266" s="4">
        <v>43377</v>
      </c>
      <c r="E8266" s="23">
        <v>2018</v>
      </c>
      <c r="F8266" s="19">
        <v>7.1</v>
      </c>
      <c r="G8266" s="19">
        <f>IF(Movies[[#This Row],[rating]]=0,"",Movies[[#This Row],[rating]])</f>
        <v>7.1</v>
      </c>
      <c r="H8266" s="19" t="str">
        <f>IF(Movies[[#This Row],[rating]]=0,"No Rating","Rated")</f>
        <v>Rated</v>
      </c>
      <c r="I8266" s="16" t="s">
        <v>10923</v>
      </c>
      <c r="J8266" s="29" t="s">
        <v>12</v>
      </c>
      <c r="K8266" s="19">
        <v>15.91</v>
      </c>
      <c r="L8266" s="26">
        <v>1192</v>
      </c>
    </row>
    <row r="8267" spans="1:12" x14ac:dyDescent="0.3">
      <c r="A8267" s="14">
        <v>400090</v>
      </c>
      <c r="B8267" s="16" t="s">
        <v>10924</v>
      </c>
      <c r="C8267" s="16" t="s">
        <v>236</v>
      </c>
      <c r="D8267" s="4">
        <v>43366</v>
      </c>
      <c r="E8267" s="23">
        <v>2018</v>
      </c>
      <c r="F8267" s="19">
        <v>7</v>
      </c>
      <c r="G8267" s="19">
        <f>IF(Movies[[#This Row],[rating]]=0,"",Movies[[#This Row],[rating]])</f>
        <v>7</v>
      </c>
      <c r="H8267" s="19" t="str">
        <f>IF(Movies[[#This Row],[rating]]=0,"No Rating","Rated")</f>
        <v>Rated</v>
      </c>
      <c r="I8267" s="16" t="s">
        <v>8085</v>
      </c>
      <c r="J8267" s="29" t="s">
        <v>12</v>
      </c>
      <c r="K8267" s="19">
        <v>15.898</v>
      </c>
      <c r="L8267" s="26">
        <v>576</v>
      </c>
    </row>
    <row r="8268" spans="1:12" x14ac:dyDescent="0.3">
      <c r="A8268" s="14">
        <v>549590</v>
      </c>
      <c r="B8268" s="16" t="s">
        <v>10925</v>
      </c>
      <c r="C8268" s="16" t="s">
        <v>94</v>
      </c>
      <c r="D8268" s="4">
        <v>43411</v>
      </c>
      <c r="E8268" s="23">
        <v>2018</v>
      </c>
      <c r="F8268" s="19">
        <v>7.3</v>
      </c>
      <c r="G8268" s="19">
        <f>IF(Movies[[#This Row],[rating]]=0,"",Movies[[#This Row],[rating]])</f>
        <v>7.3</v>
      </c>
      <c r="H8268" s="19" t="str">
        <f>IF(Movies[[#This Row],[rating]]=0,"No Rating","Rated")</f>
        <v>Rated</v>
      </c>
      <c r="I8268" s="16" t="s">
        <v>10926</v>
      </c>
      <c r="J8268" s="29" t="s">
        <v>96</v>
      </c>
      <c r="K8268" s="19">
        <v>15.856999999999999</v>
      </c>
      <c r="L8268" s="26">
        <v>60</v>
      </c>
    </row>
    <row r="8269" spans="1:12" x14ac:dyDescent="0.3">
      <c r="A8269" s="14">
        <v>426249</v>
      </c>
      <c r="B8269" s="16" t="s">
        <v>10927</v>
      </c>
      <c r="C8269" s="16" t="s">
        <v>14</v>
      </c>
      <c r="D8269" s="4">
        <v>43363</v>
      </c>
      <c r="E8269" s="23">
        <v>2018</v>
      </c>
      <c r="F8269" s="19">
        <v>6.8</v>
      </c>
      <c r="G8269" s="19">
        <f>IF(Movies[[#This Row],[rating]]=0,"",Movies[[#This Row],[rating]])</f>
        <v>6.8</v>
      </c>
      <c r="H8269" s="19" t="str">
        <f>IF(Movies[[#This Row],[rating]]=0,"No Rating","Rated")</f>
        <v>Rated</v>
      </c>
      <c r="I8269" s="16" t="s">
        <v>10928</v>
      </c>
      <c r="J8269" s="29" t="s">
        <v>12</v>
      </c>
      <c r="K8269" s="19">
        <v>15.819000000000001</v>
      </c>
      <c r="L8269" s="26">
        <v>488</v>
      </c>
    </row>
    <row r="8270" spans="1:12" x14ac:dyDescent="0.3">
      <c r="A8270" s="14">
        <v>548066</v>
      </c>
      <c r="B8270" s="16" t="s">
        <v>10929</v>
      </c>
      <c r="C8270" s="16" t="s">
        <v>432</v>
      </c>
      <c r="D8270" s="4">
        <v>43151</v>
      </c>
      <c r="E8270" s="23">
        <v>2018</v>
      </c>
      <c r="F8270" s="19">
        <v>6.8</v>
      </c>
      <c r="G8270" s="19">
        <f>IF(Movies[[#This Row],[rating]]=0,"",Movies[[#This Row],[rating]])</f>
        <v>6.8</v>
      </c>
      <c r="H8270" s="19" t="str">
        <f>IF(Movies[[#This Row],[rating]]=0,"No Rating","Rated")</f>
        <v>Rated</v>
      </c>
      <c r="I8270" s="16" t="s">
        <v>1367</v>
      </c>
      <c r="J8270" s="29" t="s">
        <v>12</v>
      </c>
      <c r="K8270" s="19">
        <v>15.757</v>
      </c>
      <c r="L8270" s="26">
        <v>663</v>
      </c>
    </row>
    <row r="8271" spans="1:12" x14ac:dyDescent="0.3">
      <c r="A8271" s="14">
        <v>464502</v>
      </c>
      <c r="B8271" s="16" t="s">
        <v>10930</v>
      </c>
      <c r="C8271" s="16" t="s">
        <v>10</v>
      </c>
      <c r="D8271" s="4">
        <v>43189</v>
      </c>
      <c r="E8271" s="23">
        <v>2018</v>
      </c>
      <c r="F8271" s="19">
        <v>6.7</v>
      </c>
      <c r="G8271" s="19">
        <f>IF(Movies[[#This Row],[rating]]=0,"",Movies[[#This Row],[rating]])</f>
        <v>6.7</v>
      </c>
      <c r="H8271" s="19" t="str">
        <f>IF(Movies[[#This Row],[rating]]=0,"No Rating","Rated")</f>
        <v>Rated</v>
      </c>
      <c r="I8271" s="16" t="s">
        <v>239</v>
      </c>
      <c r="J8271" s="29" t="s">
        <v>12</v>
      </c>
      <c r="K8271" s="19">
        <v>15.727</v>
      </c>
      <c r="L8271" s="26">
        <v>381</v>
      </c>
    </row>
    <row r="8272" spans="1:12" x14ac:dyDescent="0.3">
      <c r="A8272" s="14">
        <v>538338</v>
      </c>
      <c r="B8272" s="16" t="s">
        <v>10931</v>
      </c>
      <c r="C8272" s="16" t="s">
        <v>94</v>
      </c>
      <c r="D8272" s="4">
        <v>43314</v>
      </c>
      <c r="E8272" s="23">
        <v>2018</v>
      </c>
      <c r="F8272" s="19">
        <v>5.5</v>
      </c>
      <c r="G8272" s="19">
        <f>IF(Movies[[#This Row],[rating]]=0,"",Movies[[#This Row],[rating]])</f>
        <v>5.5</v>
      </c>
      <c r="H8272" s="19" t="str">
        <f>IF(Movies[[#This Row],[rating]]=0,"No Rating","Rated")</f>
        <v>Rated</v>
      </c>
      <c r="I8272" s="16" t="s">
        <v>886</v>
      </c>
      <c r="J8272" s="29" t="s">
        <v>96</v>
      </c>
      <c r="K8272" s="19">
        <v>15.725</v>
      </c>
      <c r="L8272" s="26">
        <v>2</v>
      </c>
    </row>
    <row r="8273" spans="1:12" x14ac:dyDescent="0.3">
      <c r="A8273" s="14">
        <v>401469</v>
      </c>
      <c r="B8273" s="16" t="s">
        <v>10932</v>
      </c>
      <c r="C8273" s="16" t="s">
        <v>14</v>
      </c>
      <c r="D8273" s="4">
        <v>43410</v>
      </c>
      <c r="E8273" s="23">
        <v>2018</v>
      </c>
      <c r="F8273" s="19">
        <v>6.5</v>
      </c>
      <c r="G8273" s="19">
        <f>IF(Movies[[#This Row],[rating]]=0,"",Movies[[#This Row],[rating]])</f>
        <v>6.5</v>
      </c>
      <c r="H8273" s="19" t="str">
        <f>IF(Movies[[#This Row],[rating]]=0,"No Rating","Rated")</f>
        <v>Rated</v>
      </c>
      <c r="I8273" s="16" t="s">
        <v>1027</v>
      </c>
      <c r="J8273" s="29" t="s">
        <v>12</v>
      </c>
      <c r="K8273" s="19">
        <v>15.683</v>
      </c>
      <c r="L8273" s="26">
        <v>2318</v>
      </c>
    </row>
    <row r="8274" spans="1:12" x14ac:dyDescent="0.3">
      <c r="A8274" s="14">
        <v>463116</v>
      </c>
      <c r="B8274" s="16" t="s">
        <v>10933</v>
      </c>
      <c r="C8274" s="16" t="s">
        <v>10413</v>
      </c>
      <c r="D8274" s="4">
        <v>43166</v>
      </c>
      <c r="E8274" s="23">
        <v>2018</v>
      </c>
      <c r="F8274" s="19">
        <v>6.9</v>
      </c>
      <c r="G8274" s="19">
        <f>IF(Movies[[#This Row],[rating]]=0,"",Movies[[#This Row],[rating]])</f>
        <v>6.9</v>
      </c>
      <c r="H8274" s="19" t="str">
        <f>IF(Movies[[#This Row],[rating]]=0,"No Rating","Rated")</f>
        <v>Rated</v>
      </c>
      <c r="I8274" s="16" t="s">
        <v>1803</v>
      </c>
      <c r="J8274" s="29" t="s">
        <v>6239</v>
      </c>
      <c r="K8274" s="19">
        <v>15.677</v>
      </c>
      <c r="L8274" s="26">
        <v>174</v>
      </c>
    </row>
    <row r="8275" spans="1:12" x14ac:dyDescent="0.3">
      <c r="A8275" s="14">
        <v>384677</v>
      </c>
      <c r="B8275" s="16" t="s">
        <v>10934</v>
      </c>
      <c r="C8275" s="16" t="s">
        <v>10</v>
      </c>
      <c r="D8275" s="4">
        <v>43266</v>
      </c>
      <c r="E8275" s="23">
        <v>2018</v>
      </c>
      <c r="F8275" s="19">
        <v>6.9</v>
      </c>
      <c r="G8275" s="19">
        <f>IF(Movies[[#This Row],[rating]]=0,"",Movies[[#This Row],[rating]])</f>
        <v>6.9</v>
      </c>
      <c r="H8275" s="19" t="str">
        <f>IF(Movies[[#This Row],[rating]]=0,"No Rating","Rated")</f>
        <v>Rated</v>
      </c>
      <c r="I8275" s="16" t="s">
        <v>161</v>
      </c>
      <c r="J8275" s="29" t="s">
        <v>12</v>
      </c>
      <c r="K8275" s="19">
        <v>15.662000000000001</v>
      </c>
      <c r="L8275" s="26">
        <v>2670</v>
      </c>
    </row>
    <row r="8276" spans="1:12" x14ac:dyDescent="0.3">
      <c r="A8276" s="14">
        <v>556803</v>
      </c>
      <c r="B8276" s="16" t="s">
        <v>10935</v>
      </c>
      <c r="C8276" s="16" t="s">
        <v>10</v>
      </c>
      <c r="D8276" s="4">
        <v>43398</v>
      </c>
      <c r="E8276" s="23">
        <v>2018</v>
      </c>
      <c r="F8276" s="19">
        <v>7.0030000000000001</v>
      </c>
      <c r="G8276" s="19">
        <f>IF(Movies[[#This Row],[rating]]=0,"",Movies[[#This Row],[rating]])</f>
        <v>7.0030000000000001</v>
      </c>
      <c r="H8276" s="19" t="str">
        <f>IF(Movies[[#This Row],[rating]]=0,"No Rating","Rated")</f>
        <v>Rated</v>
      </c>
      <c r="I8276" s="16" t="s">
        <v>161</v>
      </c>
      <c r="J8276" s="29" t="s">
        <v>12</v>
      </c>
      <c r="K8276" s="19">
        <v>15.63</v>
      </c>
      <c r="L8276" s="26">
        <v>2220</v>
      </c>
    </row>
    <row r="8277" spans="1:12" x14ac:dyDescent="0.3">
      <c r="A8277" s="14">
        <v>467632</v>
      </c>
      <c r="B8277" s="16" t="s">
        <v>10936</v>
      </c>
      <c r="C8277" s="16" t="s">
        <v>10</v>
      </c>
      <c r="D8277" s="4">
        <v>43209</v>
      </c>
      <c r="E8277" s="23">
        <v>2018</v>
      </c>
      <c r="F8277" s="19">
        <v>6.72</v>
      </c>
      <c r="G8277" s="19">
        <f>IF(Movies[[#This Row],[rating]]=0,"",Movies[[#This Row],[rating]])</f>
        <v>6.72</v>
      </c>
      <c r="H8277" s="19" t="str">
        <f>IF(Movies[[#This Row],[rating]]=0,"No Rating","Rated")</f>
        <v>Rated</v>
      </c>
      <c r="I8277" s="16" t="s">
        <v>10937</v>
      </c>
      <c r="J8277" s="29" t="s">
        <v>12</v>
      </c>
      <c r="K8277" s="19">
        <v>15.545</v>
      </c>
      <c r="L8277" s="26">
        <v>692</v>
      </c>
    </row>
    <row r="8278" spans="1:12" x14ac:dyDescent="0.3">
      <c r="A8278" s="14">
        <v>477489</v>
      </c>
      <c r="B8278" s="16" t="s">
        <v>10938</v>
      </c>
      <c r="C8278" s="16" t="s">
        <v>114</v>
      </c>
      <c r="D8278" s="4">
        <v>43194</v>
      </c>
      <c r="E8278" s="23">
        <v>2018</v>
      </c>
      <c r="F8278" s="19">
        <v>6.3230000000000004</v>
      </c>
      <c r="G8278" s="19">
        <f>IF(Movies[[#This Row],[rating]]=0,"",Movies[[#This Row],[rating]])</f>
        <v>6.3230000000000004</v>
      </c>
      <c r="H8278" s="19" t="str">
        <f>IF(Movies[[#This Row],[rating]]=0,"No Rating","Rated")</f>
        <v>Rated</v>
      </c>
      <c r="I8278" s="16" t="s">
        <v>7246</v>
      </c>
      <c r="J8278" s="29" t="s">
        <v>110</v>
      </c>
      <c r="K8278" s="19">
        <v>15.436999999999999</v>
      </c>
      <c r="L8278" s="26">
        <v>806</v>
      </c>
    </row>
    <row r="8279" spans="1:12" x14ac:dyDescent="0.3">
      <c r="A8279" s="14">
        <v>521296</v>
      </c>
      <c r="B8279" s="16" t="s">
        <v>10939</v>
      </c>
      <c r="C8279" s="16" t="s">
        <v>144</v>
      </c>
      <c r="D8279" s="4">
        <v>43355</v>
      </c>
      <c r="E8279" s="23">
        <v>2018</v>
      </c>
      <c r="F8279" s="19">
        <v>7.2</v>
      </c>
      <c r="G8279" s="19">
        <f>IF(Movies[[#This Row],[rating]]=0,"",Movies[[#This Row],[rating]])</f>
        <v>7.2</v>
      </c>
      <c r="H8279" s="19" t="str">
        <f>IF(Movies[[#This Row],[rating]]=0,"No Rating","Rated")</f>
        <v>Rated</v>
      </c>
      <c r="I8279" s="16" t="s">
        <v>10940</v>
      </c>
      <c r="J8279" s="29" t="s">
        <v>146</v>
      </c>
      <c r="K8279" s="19">
        <v>15.404999999999999</v>
      </c>
      <c r="L8279" s="26">
        <v>107</v>
      </c>
    </row>
    <row r="8280" spans="1:12" x14ac:dyDescent="0.3">
      <c r="A8280" s="14">
        <v>425505</v>
      </c>
      <c r="B8280" s="16" t="s">
        <v>10941</v>
      </c>
      <c r="C8280" s="16" t="s">
        <v>10</v>
      </c>
      <c r="D8280" s="4">
        <v>43341</v>
      </c>
      <c r="E8280" s="23">
        <v>2018</v>
      </c>
      <c r="F8280" s="19">
        <v>6.1219999999999999</v>
      </c>
      <c r="G8280" s="19">
        <f>IF(Movies[[#This Row],[rating]]=0,"",Movies[[#This Row],[rating]])</f>
        <v>6.1219999999999999</v>
      </c>
      <c r="H8280" s="19" t="str">
        <f>IF(Movies[[#This Row],[rating]]=0,"No Rating","Rated")</f>
        <v>Rated</v>
      </c>
      <c r="I8280" s="16" t="s">
        <v>9569</v>
      </c>
      <c r="J8280" s="29" t="s">
        <v>12</v>
      </c>
      <c r="K8280" s="19">
        <v>15.403</v>
      </c>
      <c r="L8280" s="26">
        <v>829</v>
      </c>
    </row>
    <row r="8281" spans="1:12" x14ac:dyDescent="0.3">
      <c r="A8281" s="14">
        <v>492336</v>
      </c>
      <c r="B8281" s="16" t="s">
        <v>10942</v>
      </c>
      <c r="C8281" s="16" t="s">
        <v>10</v>
      </c>
      <c r="D8281" s="4">
        <v>43207</v>
      </c>
      <c r="E8281" s="23">
        <v>2018</v>
      </c>
      <c r="F8281" s="19">
        <v>5.1100000000000003</v>
      </c>
      <c r="G8281" s="19">
        <f>IF(Movies[[#This Row],[rating]]=0,"",Movies[[#This Row],[rating]])</f>
        <v>5.1100000000000003</v>
      </c>
      <c r="H8281" s="19" t="str">
        <f>IF(Movies[[#This Row],[rating]]=0,"No Rating","Rated")</f>
        <v>Rated</v>
      </c>
      <c r="I8281" s="16" t="s">
        <v>677</v>
      </c>
      <c r="J8281" s="29" t="s">
        <v>12</v>
      </c>
      <c r="K8281" s="19">
        <v>15.361000000000001</v>
      </c>
      <c r="L8281" s="26">
        <v>525</v>
      </c>
    </row>
    <row r="8282" spans="1:12" x14ac:dyDescent="0.3">
      <c r="A8282" s="14">
        <v>454286</v>
      </c>
      <c r="B8282" s="16" t="s">
        <v>10943</v>
      </c>
      <c r="C8282" s="16" t="s">
        <v>10</v>
      </c>
      <c r="D8282" s="4">
        <v>43189</v>
      </c>
      <c r="E8282" s="23">
        <v>2018</v>
      </c>
      <c r="F8282" s="19">
        <v>6.6</v>
      </c>
      <c r="G8282" s="19">
        <f>IF(Movies[[#This Row],[rating]]=0,"",Movies[[#This Row],[rating]])</f>
        <v>6.6</v>
      </c>
      <c r="H8282" s="19" t="str">
        <f>IF(Movies[[#This Row],[rating]]=0,"No Rating","Rated")</f>
        <v>Rated</v>
      </c>
      <c r="I8282" s="16" t="s">
        <v>49</v>
      </c>
      <c r="J8282" s="29" t="s">
        <v>12</v>
      </c>
      <c r="K8282" s="19">
        <v>15.332000000000001</v>
      </c>
      <c r="L8282" s="26">
        <v>214</v>
      </c>
    </row>
    <row r="8283" spans="1:12" x14ac:dyDescent="0.3">
      <c r="A8283" s="14">
        <v>497370</v>
      </c>
      <c r="B8283" s="16" t="s">
        <v>10944</v>
      </c>
      <c r="C8283" s="16" t="s">
        <v>94</v>
      </c>
      <c r="D8283" s="4">
        <v>43453</v>
      </c>
      <c r="E8283" s="23">
        <v>2018</v>
      </c>
      <c r="F8283" s="19">
        <v>6.3</v>
      </c>
      <c r="G8283" s="19">
        <f>IF(Movies[[#This Row],[rating]]=0,"",Movies[[#This Row],[rating]])</f>
        <v>6.3</v>
      </c>
      <c r="H8283" s="19" t="str">
        <f>IF(Movies[[#This Row],[rating]]=0,"No Rating","Rated")</f>
        <v>Rated</v>
      </c>
      <c r="I8283" s="16" t="s">
        <v>7343</v>
      </c>
      <c r="J8283" s="29" t="s">
        <v>96</v>
      </c>
      <c r="K8283" s="19">
        <v>15.286</v>
      </c>
      <c r="L8283" s="26">
        <v>144</v>
      </c>
    </row>
    <row r="8284" spans="1:12" x14ac:dyDescent="0.3">
      <c r="A8284" s="14">
        <v>407451</v>
      </c>
      <c r="B8284" s="16" t="s">
        <v>10945</v>
      </c>
      <c r="C8284" s="16" t="s">
        <v>10</v>
      </c>
      <c r="D8284" s="4">
        <v>43167</v>
      </c>
      <c r="E8284" s="23">
        <v>2018</v>
      </c>
      <c r="F8284" s="19">
        <v>5.0999999999999996</v>
      </c>
      <c r="G8284" s="19">
        <f>IF(Movies[[#This Row],[rating]]=0,"",Movies[[#This Row],[rating]])</f>
        <v>5.0999999999999996</v>
      </c>
      <c r="H8284" s="19" t="str">
        <f>IF(Movies[[#This Row],[rating]]=0,"No Rating","Rated")</f>
        <v>Rated</v>
      </c>
      <c r="I8284" s="16" t="s">
        <v>10946</v>
      </c>
      <c r="J8284" s="29" t="s">
        <v>12</v>
      </c>
      <c r="K8284" s="19">
        <v>15.17</v>
      </c>
      <c r="L8284" s="26">
        <v>1797</v>
      </c>
    </row>
    <row r="8285" spans="1:12" x14ac:dyDescent="0.3">
      <c r="A8285" s="14">
        <v>437375</v>
      </c>
      <c r="B8285" s="16" t="s">
        <v>10947</v>
      </c>
      <c r="C8285" s="16" t="s">
        <v>563</v>
      </c>
      <c r="D8285" s="4">
        <v>43147</v>
      </c>
      <c r="E8285" s="23">
        <v>2018</v>
      </c>
      <c r="F8285" s="19">
        <v>4.7</v>
      </c>
      <c r="G8285" s="19">
        <f>IF(Movies[[#This Row],[rating]]=0,"",Movies[[#This Row],[rating]])</f>
        <v>4.7</v>
      </c>
      <c r="H8285" s="19" t="str">
        <f>IF(Movies[[#This Row],[rating]]=0,"No Rating","Rated")</f>
        <v>Rated</v>
      </c>
      <c r="I8285" s="16" t="s">
        <v>277</v>
      </c>
      <c r="J8285" s="29" t="s">
        <v>12</v>
      </c>
      <c r="K8285" s="19">
        <v>15.161</v>
      </c>
      <c r="L8285" s="26">
        <v>307</v>
      </c>
    </row>
    <row r="8286" spans="1:12" x14ac:dyDescent="0.3">
      <c r="A8286" s="14">
        <v>406761</v>
      </c>
      <c r="B8286" s="16" t="s">
        <v>10948</v>
      </c>
      <c r="C8286" s="16" t="s">
        <v>14</v>
      </c>
      <c r="D8286" s="4">
        <v>43258</v>
      </c>
      <c r="E8286" s="23">
        <v>2018</v>
      </c>
      <c r="F8286" s="19">
        <v>6.1</v>
      </c>
      <c r="G8286" s="19">
        <f>IF(Movies[[#This Row],[rating]]=0,"",Movies[[#This Row],[rating]])</f>
        <v>6.1</v>
      </c>
      <c r="H8286" s="19" t="str">
        <f>IF(Movies[[#This Row],[rating]]=0,"No Rating","Rated")</f>
        <v>Rated</v>
      </c>
      <c r="I8286" s="16" t="s">
        <v>10949</v>
      </c>
      <c r="J8286" s="29" t="s">
        <v>12</v>
      </c>
      <c r="K8286" s="19">
        <v>15.154</v>
      </c>
      <c r="L8286" s="26">
        <v>1559</v>
      </c>
    </row>
    <row r="8287" spans="1:12" x14ac:dyDescent="0.3">
      <c r="A8287" s="14">
        <v>476926</v>
      </c>
      <c r="B8287" s="16" t="s">
        <v>10950</v>
      </c>
      <c r="C8287" s="16" t="s">
        <v>681</v>
      </c>
      <c r="D8287" s="4">
        <v>43189</v>
      </c>
      <c r="E8287" s="23">
        <v>2018</v>
      </c>
      <c r="F8287" s="19">
        <v>5.3</v>
      </c>
      <c r="G8287" s="19">
        <f>IF(Movies[[#This Row],[rating]]=0,"",Movies[[#This Row],[rating]])</f>
        <v>5.3</v>
      </c>
      <c r="H8287" s="19" t="str">
        <f>IF(Movies[[#This Row],[rating]]=0,"No Rating","Rated")</f>
        <v>Rated</v>
      </c>
      <c r="I8287" s="16" t="s">
        <v>1367</v>
      </c>
      <c r="J8287" s="29" t="s">
        <v>12</v>
      </c>
      <c r="K8287" s="19">
        <v>15.111000000000001</v>
      </c>
      <c r="L8287" s="26">
        <v>1243</v>
      </c>
    </row>
    <row r="8288" spans="1:12" x14ac:dyDescent="0.3">
      <c r="A8288" s="14">
        <v>443463</v>
      </c>
      <c r="B8288" s="16" t="s">
        <v>10951</v>
      </c>
      <c r="C8288" s="16" t="s">
        <v>172</v>
      </c>
      <c r="D8288" s="4">
        <v>43280</v>
      </c>
      <c r="E8288" s="23">
        <v>2018</v>
      </c>
      <c r="F8288" s="19">
        <v>6.7880000000000003</v>
      </c>
      <c r="G8288" s="19">
        <f>IF(Movies[[#This Row],[rating]]=0,"",Movies[[#This Row],[rating]])</f>
        <v>6.7880000000000003</v>
      </c>
      <c r="H8288" s="19" t="str">
        <f>IF(Movies[[#This Row],[rating]]=0,"No Rating","Rated")</f>
        <v>Rated</v>
      </c>
      <c r="I8288" s="16" t="s">
        <v>49</v>
      </c>
      <c r="J8288" s="29" t="s">
        <v>12</v>
      </c>
      <c r="K8288" s="19">
        <v>15.082000000000001</v>
      </c>
      <c r="L8288" s="26">
        <v>1245</v>
      </c>
    </row>
    <row r="8289" spans="1:12" x14ac:dyDescent="0.3">
      <c r="A8289" s="14">
        <v>544431</v>
      </c>
      <c r="B8289" s="16" t="s">
        <v>10952</v>
      </c>
      <c r="C8289" s="16" t="s">
        <v>10</v>
      </c>
      <c r="D8289" s="4">
        <v>43420</v>
      </c>
      <c r="E8289" s="23">
        <v>2018</v>
      </c>
      <c r="F8289" s="19">
        <v>6.4</v>
      </c>
      <c r="G8289" s="19">
        <f>IF(Movies[[#This Row],[rating]]=0,"",Movies[[#This Row],[rating]])</f>
        <v>6.4</v>
      </c>
      <c r="H8289" s="19" t="str">
        <f>IF(Movies[[#This Row],[rating]]=0,"No Rating","Rated")</f>
        <v>Rated</v>
      </c>
      <c r="I8289" s="16" t="s">
        <v>9344</v>
      </c>
      <c r="J8289" s="29" t="s">
        <v>12</v>
      </c>
      <c r="K8289" s="19">
        <v>15.051</v>
      </c>
      <c r="L8289" s="26">
        <v>713</v>
      </c>
    </row>
    <row r="8290" spans="1:12" x14ac:dyDescent="0.3">
      <c r="A8290" s="14">
        <v>503619</v>
      </c>
      <c r="B8290" s="16" t="s">
        <v>3472</v>
      </c>
      <c r="C8290" s="16" t="s">
        <v>172</v>
      </c>
      <c r="D8290" s="4">
        <v>43322</v>
      </c>
      <c r="E8290" s="23">
        <v>2018</v>
      </c>
      <c r="F8290" s="19">
        <v>5.9</v>
      </c>
      <c r="G8290" s="19">
        <f>IF(Movies[[#This Row],[rating]]=0,"",Movies[[#This Row],[rating]])</f>
        <v>5.9</v>
      </c>
      <c r="H8290" s="19" t="str">
        <f>IF(Movies[[#This Row],[rating]]=0,"No Rating","Rated")</f>
        <v>Rated</v>
      </c>
      <c r="I8290" s="16" t="s">
        <v>30</v>
      </c>
      <c r="J8290" s="29" t="s">
        <v>12</v>
      </c>
      <c r="K8290" s="19">
        <v>15.035</v>
      </c>
      <c r="L8290" s="26">
        <v>1200</v>
      </c>
    </row>
    <row r="8291" spans="1:12" x14ac:dyDescent="0.3">
      <c r="A8291" s="14">
        <v>560210</v>
      </c>
      <c r="B8291" s="16" t="s">
        <v>10953</v>
      </c>
      <c r="C8291" s="16" t="s">
        <v>94</v>
      </c>
      <c r="D8291" s="4">
        <v>43136</v>
      </c>
      <c r="E8291" s="23">
        <v>2018</v>
      </c>
      <c r="F8291" s="19">
        <v>4</v>
      </c>
      <c r="G8291" s="19">
        <f>IF(Movies[[#This Row],[rating]]=0,"",Movies[[#This Row],[rating]])</f>
        <v>4</v>
      </c>
      <c r="H8291" s="19" t="str">
        <f>IF(Movies[[#This Row],[rating]]=0,"No Rating","Rated")</f>
        <v>Rated</v>
      </c>
      <c r="I8291" s="16" t="s">
        <v>886</v>
      </c>
      <c r="J8291" s="29" t="s">
        <v>96</v>
      </c>
      <c r="K8291" s="19">
        <v>15.000999999999999</v>
      </c>
      <c r="L8291" s="26">
        <v>1</v>
      </c>
    </row>
    <row r="8292" spans="1:12" x14ac:dyDescent="0.3">
      <c r="A8292" s="14">
        <v>523849</v>
      </c>
      <c r="B8292" s="16" t="s">
        <v>10954</v>
      </c>
      <c r="C8292" s="16" t="s">
        <v>10</v>
      </c>
      <c r="D8292" s="4">
        <v>43331</v>
      </c>
      <c r="E8292" s="23">
        <v>2018</v>
      </c>
      <c r="F8292" s="19">
        <v>4.4000000000000004</v>
      </c>
      <c r="G8292" s="19">
        <f>IF(Movies[[#This Row],[rating]]=0,"",Movies[[#This Row],[rating]])</f>
        <v>4.4000000000000004</v>
      </c>
      <c r="H8292" s="19" t="str">
        <f>IF(Movies[[#This Row],[rating]]=0,"No Rating","Rated")</f>
        <v>Rated</v>
      </c>
      <c r="I8292" s="16" t="s">
        <v>10955</v>
      </c>
      <c r="J8292" s="29" t="s">
        <v>12</v>
      </c>
      <c r="K8292" s="19">
        <v>14.968</v>
      </c>
      <c r="L8292" s="26">
        <v>260</v>
      </c>
    </row>
    <row r="8293" spans="1:12" x14ac:dyDescent="0.3">
      <c r="A8293" s="14">
        <v>518963</v>
      </c>
      <c r="B8293" s="16" t="s">
        <v>10956</v>
      </c>
      <c r="C8293" s="16" t="s">
        <v>94</v>
      </c>
      <c r="D8293" s="4">
        <v>43242</v>
      </c>
      <c r="E8293" s="23">
        <v>2018</v>
      </c>
      <c r="F8293" s="19">
        <v>7.2</v>
      </c>
      <c r="G8293" s="19">
        <f>IF(Movies[[#This Row],[rating]]=0,"",Movies[[#This Row],[rating]])</f>
        <v>7.2</v>
      </c>
      <c r="H8293" s="19" t="str">
        <f>IF(Movies[[#This Row],[rating]]=0,"No Rating","Rated")</f>
        <v>Rated</v>
      </c>
      <c r="I8293" s="16" t="s">
        <v>1249</v>
      </c>
      <c r="J8293" s="29" t="s">
        <v>96</v>
      </c>
      <c r="K8293" s="19">
        <v>14.819000000000001</v>
      </c>
      <c r="L8293" s="26">
        <v>164</v>
      </c>
    </row>
    <row r="8294" spans="1:12" x14ac:dyDescent="0.3">
      <c r="A8294" s="14">
        <v>476968</v>
      </c>
      <c r="B8294" s="16" t="s">
        <v>10957</v>
      </c>
      <c r="C8294" s="16" t="s">
        <v>10</v>
      </c>
      <c r="D8294" s="4">
        <v>43182</v>
      </c>
      <c r="E8294" s="23">
        <v>2018</v>
      </c>
      <c r="F8294" s="19">
        <v>7.6</v>
      </c>
      <c r="G8294" s="19">
        <f>IF(Movies[[#This Row],[rating]]=0,"",Movies[[#This Row],[rating]])</f>
        <v>7.6</v>
      </c>
      <c r="H8294" s="19" t="str">
        <f>IF(Movies[[#This Row],[rating]]=0,"No Rating","Rated")</f>
        <v>Rated</v>
      </c>
      <c r="I8294" s="16" t="s">
        <v>49</v>
      </c>
      <c r="J8294" s="29" t="s">
        <v>12</v>
      </c>
      <c r="K8294" s="19">
        <v>14.807</v>
      </c>
      <c r="L8294" s="26">
        <v>362</v>
      </c>
    </row>
    <row r="8295" spans="1:12" x14ac:dyDescent="0.3">
      <c r="A8295" s="14">
        <v>448491</v>
      </c>
      <c r="B8295" s="16" t="s">
        <v>10958</v>
      </c>
      <c r="C8295" s="16" t="s">
        <v>94</v>
      </c>
      <c r="D8295" s="4">
        <v>43159</v>
      </c>
      <c r="E8295" s="23">
        <v>2018</v>
      </c>
      <c r="F8295" s="19">
        <v>7.6120000000000001</v>
      </c>
      <c r="G8295" s="19">
        <f>IF(Movies[[#This Row],[rating]]=0,"",Movies[[#This Row],[rating]])</f>
        <v>7.6120000000000001</v>
      </c>
      <c r="H8295" s="19" t="str">
        <f>IF(Movies[[#This Row],[rating]]=0,"No Rating","Rated")</f>
        <v>Rated</v>
      </c>
      <c r="I8295" s="16" t="s">
        <v>49</v>
      </c>
      <c r="J8295" s="29" t="s">
        <v>96</v>
      </c>
      <c r="K8295" s="19">
        <v>14.805</v>
      </c>
      <c r="L8295" s="26">
        <v>156</v>
      </c>
    </row>
    <row r="8296" spans="1:12" x14ac:dyDescent="0.3">
      <c r="A8296" s="14">
        <v>489925</v>
      </c>
      <c r="B8296" s="16" t="s">
        <v>10959</v>
      </c>
      <c r="C8296" s="16" t="s">
        <v>10</v>
      </c>
      <c r="D8296" s="4">
        <v>43119</v>
      </c>
      <c r="E8296" s="23">
        <v>2018</v>
      </c>
      <c r="F8296" s="19">
        <v>7.2</v>
      </c>
      <c r="G8296" s="19">
        <f>IF(Movies[[#This Row],[rating]]=0,"",Movies[[#This Row],[rating]])</f>
        <v>7.2</v>
      </c>
      <c r="H8296" s="19" t="str">
        <f>IF(Movies[[#This Row],[rating]]=0,"No Rating","Rated")</f>
        <v>Rated</v>
      </c>
      <c r="I8296" s="16" t="s">
        <v>180</v>
      </c>
      <c r="J8296" s="29" t="s">
        <v>12</v>
      </c>
      <c r="K8296" s="19">
        <v>14.78</v>
      </c>
      <c r="L8296" s="26">
        <v>1545</v>
      </c>
    </row>
    <row r="8297" spans="1:12" x14ac:dyDescent="0.3">
      <c r="A8297" s="14">
        <v>477033</v>
      </c>
      <c r="B8297" s="16" t="s">
        <v>10960</v>
      </c>
      <c r="C8297" s="16" t="s">
        <v>32</v>
      </c>
      <c r="D8297" s="4">
        <v>43161</v>
      </c>
      <c r="E8297" s="23">
        <v>2018</v>
      </c>
      <c r="F8297" s="19">
        <v>6.3</v>
      </c>
      <c r="G8297" s="19">
        <f>IF(Movies[[#This Row],[rating]]=0,"",Movies[[#This Row],[rating]])</f>
        <v>6.3</v>
      </c>
      <c r="H8297" s="19" t="str">
        <f>IF(Movies[[#This Row],[rating]]=0,"No Rating","Rated")</f>
        <v>Rated</v>
      </c>
      <c r="I8297" s="16" t="s">
        <v>10137</v>
      </c>
      <c r="J8297" s="29" t="s">
        <v>10961</v>
      </c>
      <c r="K8297" s="19">
        <v>14.779</v>
      </c>
      <c r="L8297" s="26">
        <v>545</v>
      </c>
    </row>
    <row r="8298" spans="1:12" x14ac:dyDescent="0.3">
      <c r="A8298" s="14">
        <v>458302</v>
      </c>
      <c r="B8298" s="16" t="s">
        <v>10962</v>
      </c>
      <c r="C8298" s="16" t="s">
        <v>838</v>
      </c>
      <c r="D8298" s="4">
        <v>43446</v>
      </c>
      <c r="E8298" s="23">
        <v>2018</v>
      </c>
      <c r="F8298" s="19">
        <v>7.9</v>
      </c>
      <c r="G8298" s="19">
        <f>IF(Movies[[#This Row],[rating]]=0,"",Movies[[#This Row],[rating]])</f>
        <v>7.9</v>
      </c>
      <c r="H8298" s="19" t="str">
        <f>IF(Movies[[#This Row],[rating]]=0,"No Rating","Rated")</f>
        <v>Rated</v>
      </c>
      <c r="I8298" s="16" t="s">
        <v>7189</v>
      </c>
      <c r="J8298" s="29" t="s">
        <v>110</v>
      </c>
      <c r="K8298" s="19">
        <v>14.763</v>
      </c>
      <c r="L8298" s="26">
        <v>423</v>
      </c>
    </row>
    <row r="8299" spans="1:12" x14ac:dyDescent="0.3">
      <c r="A8299" s="14">
        <v>525460</v>
      </c>
      <c r="B8299" s="16" t="s">
        <v>10963</v>
      </c>
      <c r="C8299" s="16" t="s">
        <v>10</v>
      </c>
      <c r="D8299" s="4">
        <v>43420</v>
      </c>
      <c r="E8299" s="23">
        <v>2018</v>
      </c>
      <c r="F8299" s="19">
        <v>5.3</v>
      </c>
      <c r="G8299" s="19">
        <f>IF(Movies[[#This Row],[rating]]=0,"",Movies[[#This Row],[rating]])</f>
        <v>5.3</v>
      </c>
      <c r="H8299" s="19" t="str">
        <f>IF(Movies[[#This Row],[rating]]=0,"No Rating","Rated")</f>
        <v>Rated</v>
      </c>
      <c r="I8299" s="16" t="s">
        <v>148</v>
      </c>
      <c r="J8299" s="29" t="s">
        <v>12</v>
      </c>
      <c r="K8299" s="19">
        <v>14.692</v>
      </c>
      <c r="L8299" s="26">
        <v>332</v>
      </c>
    </row>
    <row r="8300" spans="1:12" x14ac:dyDescent="0.3">
      <c r="A8300" s="14">
        <v>475888</v>
      </c>
      <c r="B8300" s="16" t="s">
        <v>10964</v>
      </c>
      <c r="C8300" s="16" t="s">
        <v>416</v>
      </c>
      <c r="D8300" s="4">
        <v>43352</v>
      </c>
      <c r="E8300" s="23">
        <v>2018</v>
      </c>
      <c r="F8300" s="19">
        <v>7.5</v>
      </c>
      <c r="G8300" s="19">
        <f>IF(Movies[[#This Row],[rating]]=0,"",Movies[[#This Row],[rating]])</f>
        <v>7.5</v>
      </c>
      <c r="H8300" s="19" t="str">
        <f>IF(Movies[[#This Row],[rating]]=0,"No Rating","Rated")</f>
        <v>Rated</v>
      </c>
      <c r="I8300" s="16" t="s">
        <v>52</v>
      </c>
      <c r="J8300" s="29" t="s">
        <v>12</v>
      </c>
      <c r="K8300" s="19">
        <v>14.676</v>
      </c>
      <c r="L8300" s="26">
        <v>446</v>
      </c>
    </row>
    <row r="8301" spans="1:12" x14ac:dyDescent="0.3">
      <c r="A8301" s="14">
        <v>433310</v>
      </c>
      <c r="B8301" s="16" t="s">
        <v>10965</v>
      </c>
      <c r="C8301" s="16" t="s">
        <v>10</v>
      </c>
      <c r="D8301" s="4">
        <v>43140</v>
      </c>
      <c r="E8301" s="23">
        <v>2018</v>
      </c>
      <c r="F8301" s="19">
        <v>6.6</v>
      </c>
      <c r="G8301" s="19">
        <f>IF(Movies[[#This Row],[rating]]=0,"",Movies[[#This Row],[rating]])</f>
        <v>6.6</v>
      </c>
      <c r="H8301" s="19" t="str">
        <f>IF(Movies[[#This Row],[rating]]=0,"No Rating","Rated")</f>
        <v>Rated</v>
      </c>
      <c r="I8301" s="16" t="s">
        <v>1573</v>
      </c>
      <c r="J8301" s="29" t="s">
        <v>12</v>
      </c>
      <c r="K8301" s="19">
        <v>14.669</v>
      </c>
      <c r="L8301" s="26">
        <v>2292</v>
      </c>
    </row>
    <row r="8302" spans="1:12" x14ac:dyDescent="0.3">
      <c r="A8302" s="14">
        <v>465109</v>
      </c>
      <c r="B8302" s="16" t="s">
        <v>10966</v>
      </c>
      <c r="C8302" s="16" t="s">
        <v>10</v>
      </c>
      <c r="D8302" s="4">
        <v>43217</v>
      </c>
      <c r="E8302" s="23">
        <v>2018</v>
      </c>
      <c r="F8302" s="19">
        <v>5.4</v>
      </c>
      <c r="G8302" s="19">
        <f>IF(Movies[[#This Row],[rating]]=0,"",Movies[[#This Row],[rating]])</f>
        <v>5.4</v>
      </c>
      <c r="H8302" s="19" t="str">
        <f>IF(Movies[[#This Row],[rating]]=0,"No Rating","Rated")</f>
        <v>Rated</v>
      </c>
      <c r="I8302" s="16" t="s">
        <v>30</v>
      </c>
      <c r="J8302" s="29" t="s">
        <v>12</v>
      </c>
      <c r="K8302" s="19">
        <v>14.662000000000001</v>
      </c>
      <c r="L8302" s="26">
        <v>797</v>
      </c>
    </row>
    <row r="8303" spans="1:12" x14ac:dyDescent="0.3">
      <c r="A8303" s="14">
        <v>437543</v>
      </c>
      <c r="B8303" s="16" t="s">
        <v>10967</v>
      </c>
      <c r="C8303" s="16" t="s">
        <v>341</v>
      </c>
      <c r="D8303" s="4">
        <v>43147</v>
      </c>
      <c r="E8303" s="23">
        <v>2018</v>
      </c>
      <c r="F8303" s="19">
        <v>5.5</v>
      </c>
      <c r="G8303" s="19">
        <f>IF(Movies[[#This Row],[rating]]=0,"",Movies[[#This Row],[rating]])</f>
        <v>5.5</v>
      </c>
      <c r="H8303" s="19" t="str">
        <f>IF(Movies[[#This Row],[rating]]=0,"No Rating","Rated")</f>
        <v>Rated</v>
      </c>
      <c r="I8303" s="16" t="s">
        <v>10968</v>
      </c>
      <c r="J8303" s="29" t="s">
        <v>342</v>
      </c>
      <c r="K8303" s="19">
        <v>14.657</v>
      </c>
      <c r="L8303" s="26">
        <v>49</v>
      </c>
    </row>
    <row r="8304" spans="1:12" x14ac:dyDescent="0.3">
      <c r="A8304" s="14">
        <v>482150</v>
      </c>
      <c r="B8304" s="16" t="s">
        <v>10969</v>
      </c>
      <c r="C8304" s="16" t="s">
        <v>144</v>
      </c>
      <c r="D8304" s="4">
        <v>43211</v>
      </c>
      <c r="E8304" s="23">
        <v>2018</v>
      </c>
      <c r="F8304" s="19">
        <v>7.5</v>
      </c>
      <c r="G8304" s="19">
        <f>IF(Movies[[#This Row],[rating]]=0,"",Movies[[#This Row],[rating]])</f>
        <v>7.5</v>
      </c>
      <c r="H8304" s="19" t="str">
        <f>IF(Movies[[#This Row],[rating]]=0,"No Rating","Rated")</f>
        <v>Rated</v>
      </c>
      <c r="I8304" s="16" t="s">
        <v>6682</v>
      </c>
      <c r="J8304" s="29" t="s">
        <v>146</v>
      </c>
      <c r="K8304" s="19">
        <v>14.656000000000001</v>
      </c>
      <c r="L8304" s="26">
        <v>125</v>
      </c>
    </row>
    <row r="8305" spans="1:12" x14ac:dyDescent="0.3">
      <c r="A8305" s="14">
        <v>508586</v>
      </c>
      <c r="B8305" s="16" t="s">
        <v>10970</v>
      </c>
      <c r="C8305" s="16" t="s">
        <v>1845</v>
      </c>
      <c r="D8305" s="4">
        <v>43168</v>
      </c>
      <c r="E8305" s="23">
        <v>2018</v>
      </c>
      <c r="F8305" s="19">
        <v>5.9</v>
      </c>
      <c r="G8305" s="19">
        <f>IF(Movies[[#This Row],[rating]]=0,"",Movies[[#This Row],[rating]])</f>
        <v>5.9</v>
      </c>
      <c r="H8305" s="19" t="str">
        <f>IF(Movies[[#This Row],[rating]]=0,"No Rating","Rated")</f>
        <v>Rated</v>
      </c>
      <c r="I8305" s="16" t="s">
        <v>886</v>
      </c>
      <c r="J8305" s="29" t="s">
        <v>96</v>
      </c>
      <c r="K8305" s="19">
        <v>14.625</v>
      </c>
      <c r="L8305" s="26">
        <v>4</v>
      </c>
    </row>
    <row r="8306" spans="1:12" x14ac:dyDescent="0.3">
      <c r="A8306" s="14">
        <v>448916</v>
      </c>
      <c r="B8306" s="16" t="s">
        <v>10971</v>
      </c>
      <c r="C8306" s="16" t="s">
        <v>416</v>
      </c>
      <c r="D8306" s="4">
        <v>43259</v>
      </c>
      <c r="E8306" s="23">
        <v>2018</v>
      </c>
      <c r="F8306" s="19">
        <v>4.6849999999999996</v>
      </c>
      <c r="G8306" s="19">
        <f>IF(Movies[[#This Row],[rating]]=0,"",Movies[[#This Row],[rating]])</f>
        <v>4.6849999999999996</v>
      </c>
      <c r="H8306" s="19" t="str">
        <f>IF(Movies[[#This Row],[rating]]=0,"No Rating","Rated")</f>
        <v>Rated</v>
      </c>
      <c r="I8306" s="16" t="s">
        <v>10972</v>
      </c>
      <c r="J8306" s="29" t="s">
        <v>12</v>
      </c>
      <c r="K8306" s="19">
        <v>14.577</v>
      </c>
      <c r="L8306" s="26">
        <v>254</v>
      </c>
    </row>
    <row r="8307" spans="1:12" x14ac:dyDescent="0.3">
      <c r="A8307" s="14">
        <v>400579</v>
      </c>
      <c r="B8307" s="16" t="s">
        <v>10973</v>
      </c>
      <c r="C8307" s="16" t="s">
        <v>172</v>
      </c>
      <c r="D8307" s="4">
        <v>43224</v>
      </c>
      <c r="E8307" s="23">
        <v>2018</v>
      </c>
      <c r="F8307" s="19">
        <v>6.8</v>
      </c>
      <c r="G8307" s="19">
        <f>IF(Movies[[#This Row],[rating]]=0,"",Movies[[#This Row],[rating]])</f>
        <v>6.8</v>
      </c>
      <c r="H8307" s="19" t="str">
        <f>IF(Movies[[#This Row],[rating]]=0,"No Rating","Rated")</f>
        <v>Rated</v>
      </c>
      <c r="I8307" s="16" t="s">
        <v>180</v>
      </c>
      <c r="J8307" s="29" t="s">
        <v>12</v>
      </c>
      <c r="K8307" s="19">
        <v>14.557</v>
      </c>
      <c r="L8307" s="26">
        <v>1439</v>
      </c>
    </row>
    <row r="8308" spans="1:12" x14ac:dyDescent="0.3">
      <c r="A8308" s="14">
        <v>426814</v>
      </c>
      <c r="B8308" s="16" t="s">
        <v>10974</v>
      </c>
      <c r="C8308" s="16" t="s">
        <v>10</v>
      </c>
      <c r="D8308" s="4">
        <v>43279</v>
      </c>
      <c r="E8308" s="23">
        <v>2018</v>
      </c>
      <c r="F8308" s="19">
        <v>6.1</v>
      </c>
      <c r="G8308" s="19">
        <f>IF(Movies[[#This Row],[rating]]=0,"",Movies[[#This Row],[rating]])</f>
        <v>6.1</v>
      </c>
      <c r="H8308" s="19" t="str">
        <f>IF(Movies[[#This Row],[rating]]=0,"No Rating","Rated")</f>
        <v>Rated</v>
      </c>
      <c r="I8308" s="16" t="s">
        <v>148</v>
      </c>
      <c r="J8308" s="29" t="s">
        <v>12</v>
      </c>
      <c r="K8308" s="19">
        <v>14.529</v>
      </c>
      <c r="L8308" s="26">
        <v>459</v>
      </c>
    </row>
    <row r="8309" spans="1:12" x14ac:dyDescent="0.3">
      <c r="A8309" s="14">
        <v>498934</v>
      </c>
      <c r="B8309" s="16" t="s">
        <v>10975</v>
      </c>
      <c r="C8309" s="16" t="s">
        <v>144</v>
      </c>
      <c r="D8309" s="4">
        <v>43197</v>
      </c>
      <c r="E8309" s="23">
        <v>2018</v>
      </c>
      <c r="F8309" s="19">
        <v>6.4429999999999996</v>
      </c>
      <c r="G8309" s="19">
        <f>IF(Movies[[#This Row],[rating]]=0,"",Movies[[#This Row],[rating]])</f>
        <v>6.4429999999999996</v>
      </c>
      <c r="H8309" s="19" t="str">
        <f>IF(Movies[[#This Row],[rating]]=0,"No Rating","Rated")</f>
        <v>Rated</v>
      </c>
      <c r="I8309" s="16" t="s">
        <v>1329</v>
      </c>
      <c r="J8309" s="29" t="s">
        <v>146</v>
      </c>
      <c r="K8309" s="19">
        <v>14.526</v>
      </c>
      <c r="L8309" s="26">
        <v>61</v>
      </c>
    </row>
    <row r="8310" spans="1:12" x14ac:dyDescent="0.3">
      <c r="A8310" s="14">
        <v>465914</v>
      </c>
      <c r="B8310" s="16" t="s">
        <v>10976</v>
      </c>
      <c r="C8310" s="16" t="s">
        <v>10</v>
      </c>
      <c r="D8310" s="4">
        <v>43448</v>
      </c>
      <c r="E8310" s="23">
        <v>2018</v>
      </c>
      <c r="F8310" s="19">
        <v>6.9</v>
      </c>
      <c r="G8310" s="19">
        <f>IF(Movies[[#This Row],[rating]]=0,"",Movies[[#This Row],[rating]])</f>
        <v>6.9</v>
      </c>
      <c r="H8310" s="19" t="str">
        <f>IF(Movies[[#This Row],[rating]]=0,"No Rating","Rated")</f>
        <v>Rated</v>
      </c>
      <c r="I8310" s="16" t="s">
        <v>52</v>
      </c>
      <c r="J8310" s="29" t="s">
        <v>12</v>
      </c>
      <c r="K8310" s="19">
        <v>14.505000000000001</v>
      </c>
      <c r="L8310" s="26">
        <v>1141</v>
      </c>
    </row>
    <row r="8311" spans="1:12" x14ac:dyDescent="0.3">
      <c r="A8311" s="14">
        <v>531384</v>
      </c>
      <c r="B8311" s="16" t="s">
        <v>10977</v>
      </c>
      <c r="C8311" s="16" t="s">
        <v>341</v>
      </c>
      <c r="D8311" s="4">
        <v>43373</v>
      </c>
      <c r="E8311" s="23">
        <v>2018</v>
      </c>
      <c r="F8311" s="19">
        <v>7.04</v>
      </c>
      <c r="G8311" s="19">
        <f>IF(Movies[[#This Row],[rating]]=0,"",Movies[[#This Row],[rating]])</f>
        <v>7.04</v>
      </c>
      <c r="H8311" s="19" t="str">
        <f>IF(Movies[[#This Row],[rating]]=0,"No Rating","Rated")</f>
        <v>Rated</v>
      </c>
      <c r="I8311" s="16" t="s">
        <v>3624</v>
      </c>
      <c r="J8311" s="29" t="s">
        <v>534</v>
      </c>
      <c r="K8311" s="19">
        <v>14.497</v>
      </c>
      <c r="L8311" s="26">
        <v>112</v>
      </c>
    </row>
    <row r="8312" spans="1:12" x14ac:dyDescent="0.3">
      <c r="A8312" s="14">
        <v>457943</v>
      </c>
      <c r="B8312" s="16" t="s">
        <v>10978</v>
      </c>
      <c r="C8312" s="16" t="s">
        <v>14</v>
      </c>
      <c r="D8312" s="4">
        <v>43404</v>
      </c>
      <c r="E8312" s="23">
        <v>2018</v>
      </c>
      <c r="F8312" s="19">
        <v>5.6</v>
      </c>
      <c r="G8312" s="19">
        <f>IF(Movies[[#This Row],[rating]]=0,"",Movies[[#This Row],[rating]])</f>
        <v>5.6</v>
      </c>
      <c r="H8312" s="19" t="str">
        <f>IF(Movies[[#This Row],[rating]]=0,"No Rating","Rated")</f>
        <v>Rated</v>
      </c>
      <c r="I8312" s="16" t="s">
        <v>10979</v>
      </c>
      <c r="J8312" s="29" t="s">
        <v>12</v>
      </c>
      <c r="K8312" s="19">
        <v>14.462999999999999</v>
      </c>
      <c r="L8312" s="26">
        <v>456</v>
      </c>
    </row>
    <row r="8313" spans="1:12" x14ac:dyDescent="0.3">
      <c r="A8313" s="14">
        <v>387592</v>
      </c>
      <c r="B8313" s="16" t="s">
        <v>10980</v>
      </c>
      <c r="C8313" s="16" t="s">
        <v>100</v>
      </c>
      <c r="D8313" s="4">
        <v>43126</v>
      </c>
      <c r="E8313" s="23">
        <v>2018</v>
      </c>
      <c r="F8313" s="19">
        <v>6.1</v>
      </c>
      <c r="G8313" s="19">
        <f>IF(Movies[[#This Row],[rating]]=0,"",Movies[[#This Row],[rating]])</f>
        <v>6.1</v>
      </c>
      <c r="H8313" s="19" t="str">
        <f>IF(Movies[[#This Row],[rating]]=0,"No Rating","Rated")</f>
        <v>Rated</v>
      </c>
      <c r="I8313" s="16" t="s">
        <v>10981</v>
      </c>
      <c r="J8313" s="29" t="s">
        <v>12</v>
      </c>
      <c r="K8313" s="19">
        <v>14.455</v>
      </c>
      <c r="L8313" s="26">
        <v>809</v>
      </c>
    </row>
    <row r="8314" spans="1:12" x14ac:dyDescent="0.3">
      <c r="A8314" s="14">
        <v>544581</v>
      </c>
      <c r="B8314" s="16" t="s">
        <v>10982</v>
      </c>
      <c r="C8314" s="16" t="s">
        <v>94</v>
      </c>
      <c r="D8314" s="4">
        <v>43251</v>
      </c>
      <c r="E8314" s="23">
        <v>2018</v>
      </c>
      <c r="F8314" s="19">
        <v>4.7</v>
      </c>
      <c r="G8314" s="19">
        <f>IF(Movies[[#This Row],[rating]]=0,"",Movies[[#This Row],[rating]])</f>
        <v>4.7</v>
      </c>
      <c r="H8314" s="19" t="str">
        <f>IF(Movies[[#This Row],[rating]]=0,"No Rating","Rated")</f>
        <v>Rated</v>
      </c>
      <c r="I8314" s="16" t="s">
        <v>886</v>
      </c>
      <c r="J8314" s="29" t="s">
        <v>96</v>
      </c>
      <c r="K8314" s="19">
        <v>14.430999999999999</v>
      </c>
      <c r="L8314" s="26">
        <v>3</v>
      </c>
    </row>
    <row r="8315" spans="1:12" x14ac:dyDescent="0.3">
      <c r="A8315" s="14">
        <v>472715</v>
      </c>
      <c r="B8315" s="16" t="s">
        <v>10983</v>
      </c>
      <c r="C8315" s="16" t="s">
        <v>10984</v>
      </c>
      <c r="D8315" s="4">
        <v>43349</v>
      </c>
      <c r="E8315" s="23">
        <v>2018</v>
      </c>
      <c r="F8315" s="19">
        <v>5.6</v>
      </c>
      <c r="G8315" s="19">
        <f>IF(Movies[[#This Row],[rating]]=0,"",Movies[[#This Row],[rating]])</f>
        <v>5.6</v>
      </c>
      <c r="H8315" s="19" t="str">
        <f>IF(Movies[[#This Row],[rating]]=0,"No Rating","Rated")</f>
        <v>Rated</v>
      </c>
      <c r="I8315" s="16" t="s">
        <v>4474</v>
      </c>
      <c r="J8315" s="29" t="s">
        <v>12</v>
      </c>
      <c r="K8315" s="19">
        <v>14.401</v>
      </c>
      <c r="L8315" s="26">
        <v>119</v>
      </c>
    </row>
    <row r="8316" spans="1:12" x14ac:dyDescent="0.3">
      <c r="A8316" s="14">
        <v>491472</v>
      </c>
      <c r="B8316" s="16" t="s">
        <v>10985</v>
      </c>
      <c r="C8316" s="16" t="s">
        <v>10986</v>
      </c>
      <c r="D8316" s="4">
        <v>43419</v>
      </c>
      <c r="E8316" s="23">
        <v>2018</v>
      </c>
      <c r="F8316" s="19">
        <v>6.9</v>
      </c>
      <c r="G8316" s="19">
        <f>IF(Movies[[#This Row],[rating]]=0,"",Movies[[#This Row],[rating]])</f>
        <v>6.9</v>
      </c>
      <c r="H8316" s="19" t="str">
        <f>IF(Movies[[#This Row],[rating]]=0,"No Rating","Rated")</f>
        <v>Rated</v>
      </c>
      <c r="I8316" s="16" t="s">
        <v>49</v>
      </c>
      <c r="J8316" s="29" t="s">
        <v>12</v>
      </c>
      <c r="K8316" s="19">
        <v>14.394</v>
      </c>
      <c r="L8316" s="26">
        <v>1467</v>
      </c>
    </row>
    <row r="8317" spans="1:12" x14ac:dyDescent="0.3">
      <c r="A8317" s="14">
        <v>489931</v>
      </c>
      <c r="B8317" s="16" t="s">
        <v>10987</v>
      </c>
      <c r="C8317" s="16" t="s">
        <v>14</v>
      </c>
      <c r="D8317" s="4">
        <v>43252</v>
      </c>
      <c r="E8317" s="23">
        <v>2018</v>
      </c>
      <c r="F8317" s="19">
        <v>6.7</v>
      </c>
      <c r="G8317" s="19">
        <f>IF(Movies[[#This Row],[rating]]=0,"",Movies[[#This Row],[rating]])</f>
        <v>6.7</v>
      </c>
      <c r="H8317" s="19" t="str">
        <f>IF(Movies[[#This Row],[rating]]=0,"No Rating","Rated")</f>
        <v>Rated</v>
      </c>
      <c r="I8317" s="16" t="s">
        <v>10988</v>
      </c>
      <c r="J8317" s="29" t="s">
        <v>12</v>
      </c>
      <c r="K8317" s="19">
        <v>14.36</v>
      </c>
      <c r="L8317" s="26">
        <v>1116</v>
      </c>
    </row>
    <row r="8318" spans="1:12" x14ac:dyDescent="0.3">
      <c r="A8318" s="14">
        <v>461992</v>
      </c>
      <c r="B8318" s="16" t="s">
        <v>10989</v>
      </c>
      <c r="C8318" s="16" t="s">
        <v>838</v>
      </c>
      <c r="D8318" s="4">
        <v>43167</v>
      </c>
      <c r="E8318" s="23">
        <v>2018</v>
      </c>
      <c r="F8318" s="19">
        <v>5.8</v>
      </c>
      <c r="G8318" s="19">
        <f>IF(Movies[[#This Row],[rating]]=0,"",Movies[[#This Row],[rating]])</f>
        <v>5.8</v>
      </c>
      <c r="H8318" s="19" t="str">
        <f>IF(Movies[[#This Row],[rating]]=0,"No Rating","Rated")</f>
        <v>Rated</v>
      </c>
      <c r="I8318" s="16" t="s">
        <v>10990</v>
      </c>
      <c r="J8318" s="29" t="s">
        <v>12</v>
      </c>
      <c r="K8318" s="19">
        <v>14.342000000000001</v>
      </c>
      <c r="L8318" s="26">
        <v>371</v>
      </c>
    </row>
    <row r="8319" spans="1:12" x14ac:dyDescent="0.3">
      <c r="A8319" s="14">
        <v>297725</v>
      </c>
      <c r="B8319" s="16" t="s">
        <v>10991</v>
      </c>
      <c r="C8319" s="16" t="s">
        <v>10992</v>
      </c>
      <c r="D8319" s="4">
        <v>43239</v>
      </c>
      <c r="E8319" s="23">
        <v>2018</v>
      </c>
      <c r="F8319" s="19">
        <v>6.8</v>
      </c>
      <c r="G8319" s="19">
        <f>IF(Movies[[#This Row],[rating]]=0,"",Movies[[#This Row],[rating]])</f>
        <v>6.8</v>
      </c>
      <c r="H8319" s="19" t="str">
        <f>IF(Movies[[#This Row],[rating]]=0,"No Rating","Rated")</f>
        <v>Rated</v>
      </c>
      <c r="I8319" s="16" t="s">
        <v>8903</v>
      </c>
      <c r="J8319" s="29" t="s">
        <v>12</v>
      </c>
      <c r="K8319" s="19">
        <v>14.327</v>
      </c>
      <c r="L8319" s="26">
        <v>1015</v>
      </c>
    </row>
    <row r="8320" spans="1:12" x14ac:dyDescent="0.3">
      <c r="A8320" s="14">
        <v>444149</v>
      </c>
      <c r="B8320" s="16" t="s">
        <v>10993</v>
      </c>
      <c r="C8320" s="16" t="s">
        <v>10</v>
      </c>
      <c r="D8320" s="4">
        <v>43144</v>
      </c>
      <c r="E8320" s="23">
        <v>2018</v>
      </c>
      <c r="F8320" s="19">
        <v>5.2</v>
      </c>
      <c r="G8320" s="19">
        <f>IF(Movies[[#This Row],[rating]]=0,"",Movies[[#This Row],[rating]])</f>
        <v>5.2</v>
      </c>
      <c r="H8320" s="19" t="str">
        <f>IF(Movies[[#This Row],[rating]]=0,"No Rating","Rated")</f>
        <v>Rated</v>
      </c>
      <c r="I8320" s="16" t="s">
        <v>132</v>
      </c>
      <c r="J8320" s="29" t="s">
        <v>12</v>
      </c>
      <c r="K8320" s="19">
        <v>14.318</v>
      </c>
      <c r="L8320" s="26">
        <v>315</v>
      </c>
    </row>
    <row r="8321" spans="1:12" x14ac:dyDescent="0.3">
      <c r="A8321" s="14">
        <v>429197</v>
      </c>
      <c r="B8321" s="16" t="s">
        <v>7029</v>
      </c>
      <c r="C8321" s="16" t="s">
        <v>10</v>
      </c>
      <c r="D8321" s="4">
        <v>43459</v>
      </c>
      <c r="E8321" s="23">
        <v>2018</v>
      </c>
      <c r="F8321" s="19">
        <v>7</v>
      </c>
      <c r="G8321" s="19">
        <f>IF(Movies[[#This Row],[rating]]=0,"",Movies[[#This Row],[rating]])</f>
        <v>7</v>
      </c>
      <c r="H8321" s="19" t="str">
        <f>IF(Movies[[#This Row],[rating]]=0,"No Rating","Rated")</f>
        <v>Rated</v>
      </c>
      <c r="I8321" s="16" t="s">
        <v>180</v>
      </c>
      <c r="J8321" s="29" t="s">
        <v>12</v>
      </c>
      <c r="K8321" s="19">
        <v>14.308</v>
      </c>
      <c r="L8321" s="26">
        <v>3375</v>
      </c>
    </row>
    <row r="8322" spans="1:12" x14ac:dyDescent="0.3">
      <c r="A8322" s="14">
        <v>524738</v>
      </c>
      <c r="B8322" s="16" t="s">
        <v>10994</v>
      </c>
      <c r="C8322" s="16" t="s">
        <v>3367</v>
      </c>
      <c r="D8322" s="4">
        <v>43321</v>
      </c>
      <c r="E8322" s="23">
        <v>2018</v>
      </c>
      <c r="F8322" s="19">
        <v>6.3</v>
      </c>
      <c r="G8322" s="19">
        <f>IF(Movies[[#This Row],[rating]]=0,"",Movies[[#This Row],[rating]])</f>
        <v>6.3</v>
      </c>
      <c r="H8322" s="19" t="str">
        <f>IF(Movies[[#This Row],[rating]]=0,"No Rating","Rated")</f>
        <v>Rated</v>
      </c>
      <c r="I8322" s="16" t="s">
        <v>183</v>
      </c>
      <c r="J8322" s="29" t="s">
        <v>3112</v>
      </c>
      <c r="K8322" s="19">
        <v>14.237</v>
      </c>
      <c r="L8322" s="26">
        <v>163</v>
      </c>
    </row>
    <row r="8323" spans="1:12" x14ac:dyDescent="0.3">
      <c r="A8323" s="14">
        <v>523777</v>
      </c>
      <c r="B8323" s="16" t="s">
        <v>10995</v>
      </c>
      <c r="C8323" s="16" t="s">
        <v>9422</v>
      </c>
      <c r="D8323" s="4">
        <v>43350</v>
      </c>
      <c r="E8323" s="23">
        <v>2018</v>
      </c>
      <c r="F8323" s="19">
        <v>7</v>
      </c>
      <c r="G8323" s="19">
        <f>IF(Movies[[#This Row],[rating]]=0,"",Movies[[#This Row],[rating]])</f>
        <v>7</v>
      </c>
      <c r="H8323" s="19" t="str">
        <f>IF(Movies[[#This Row],[rating]]=0,"No Rating","Rated")</f>
        <v>Rated</v>
      </c>
      <c r="I8323" s="16" t="s">
        <v>10996</v>
      </c>
      <c r="J8323" s="29" t="s">
        <v>12</v>
      </c>
      <c r="K8323" s="19">
        <v>14.234999999999999</v>
      </c>
      <c r="L8323" s="26">
        <v>777</v>
      </c>
    </row>
    <row r="8324" spans="1:12" x14ac:dyDescent="0.3">
      <c r="A8324" s="14">
        <v>458737</v>
      </c>
      <c r="B8324" s="16" t="s">
        <v>10997</v>
      </c>
      <c r="C8324" s="16" t="s">
        <v>10</v>
      </c>
      <c r="D8324" s="4">
        <v>43238</v>
      </c>
      <c r="E8324" s="23">
        <v>2018</v>
      </c>
      <c r="F8324" s="19">
        <v>7</v>
      </c>
      <c r="G8324" s="19">
        <f>IF(Movies[[#This Row],[rating]]=0,"",Movies[[#This Row],[rating]])</f>
        <v>7</v>
      </c>
      <c r="H8324" s="19" t="str">
        <f>IF(Movies[[#This Row],[rating]]=0,"No Rating","Rated")</f>
        <v>Rated</v>
      </c>
      <c r="I8324" s="16" t="s">
        <v>49</v>
      </c>
      <c r="J8324" s="29" t="s">
        <v>12</v>
      </c>
      <c r="K8324" s="19">
        <v>14.231999999999999</v>
      </c>
      <c r="L8324" s="26">
        <v>1344</v>
      </c>
    </row>
    <row r="8325" spans="1:12" x14ac:dyDescent="0.3">
      <c r="A8325" s="14">
        <v>471474</v>
      </c>
      <c r="B8325" s="16" t="s">
        <v>10998</v>
      </c>
      <c r="C8325" s="16" t="s">
        <v>10</v>
      </c>
      <c r="D8325" s="4">
        <v>43112</v>
      </c>
      <c r="E8325" s="23">
        <v>2018</v>
      </c>
      <c r="F8325" s="19">
        <v>6.7</v>
      </c>
      <c r="G8325" s="19">
        <f>IF(Movies[[#This Row],[rating]]=0,"",Movies[[#This Row],[rating]])</f>
        <v>6.7</v>
      </c>
      <c r="H8325" s="19" t="str">
        <f>IF(Movies[[#This Row],[rating]]=0,"No Rating","Rated")</f>
        <v>Rated</v>
      </c>
      <c r="I8325" s="16" t="s">
        <v>10999</v>
      </c>
      <c r="J8325" s="29" t="s">
        <v>12</v>
      </c>
      <c r="K8325" s="19">
        <v>14.22</v>
      </c>
      <c r="L8325" s="26">
        <v>707</v>
      </c>
    </row>
    <row r="8326" spans="1:12" x14ac:dyDescent="0.3">
      <c r="A8326" s="14">
        <v>483184</v>
      </c>
      <c r="B8326" s="16" t="s">
        <v>11000</v>
      </c>
      <c r="C8326" s="16" t="s">
        <v>988</v>
      </c>
      <c r="D8326" s="4">
        <v>43237</v>
      </c>
      <c r="E8326" s="23">
        <v>2018</v>
      </c>
      <c r="F8326" s="19">
        <v>7.5339999999999998</v>
      </c>
      <c r="G8326" s="19">
        <f>IF(Movies[[#This Row],[rating]]=0,"",Movies[[#This Row],[rating]])</f>
        <v>7.5339999999999998</v>
      </c>
      <c r="H8326" s="19" t="str">
        <f>IF(Movies[[#This Row],[rating]]=0,"No Rating","Rated")</f>
        <v>Rated</v>
      </c>
      <c r="I8326" s="16" t="s">
        <v>56</v>
      </c>
      <c r="J8326" s="29" t="s">
        <v>511</v>
      </c>
      <c r="K8326" s="19">
        <v>14.209</v>
      </c>
      <c r="L8326" s="26">
        <v>2210</v>
      </c>
    </row>
    <row r="8327" spans="1:12" x14ac:dyDescent="0.3">
      <c r="A8327" s="14">
        <v>487242</v>
      </c>
      <c r="B8327" s="16" t="s">
        <v>11001</v>
      </c>
      <c r="C8327" s="16" t="s">
        <v>10</v>
      </c>
      <c r="D8327" s="4">
        <v>43182</v>
      </c>
      <c r="E8327" s="23">
        <v>2018</v>
      </c>
      <c r="F8327" s="19">
        <v>7.1</v>
      </c>
      <c r="G8327" s="19">
        <f>IF(Movies[[#This Row],[rating]]=0,"",Movies[[#This Row],[rating]])</f>
        <v>7.1</v>
      </c>
      <c r="H8327" s="19" t="str">
        <f>IF(Movies[[#This Row],[rating]]=0,"No Rating","Rated")</f>
        <v>Rated</v>
      </c>
      <c r="I8327" s="16" t="s">
        <v>9759</v>
      </c>
      <c r="J8327" s="29" t="s">
        <v>12</v>
      </c>
      <c r="K8327" s="19">
        <v>14.153</v>
      </c>
      <c r="L8327" s="26">
        <v>668</v>
      </c>
    </row>
    <row r="8328" spans="1:12" x14ac:dyDescent="0.3">
      <c r="A8328" s="14">
        <v>434714</v>
      </c>
      <c r="B8328" s="16" t="s">
        <v>11002</v>
      </c>
      <c r="C8328" s="16" t="s">
        <v>14</v>
      </c>
      <c r="D8328" s="4">
        <v>43190</v>
      </c>
      <c r="E8328" s="23">
        <v>2018</v>
      </c>
      <c r="F8328" s="19">
        <v>7.3</v>
      </c>
      <c r="G8328" s="19">
        <f>IF(Movies[[#This Row],[rating]]=0,"",Movies[[#This Row],[rating]])</f>
        <v>7.3</v>
      </c>
      <c r="H8328" s="19" t="str">
        <f>IF(Movies[[#This Row],[rating]]=0,"No Rating","Rated")</f>
        <v>Rated</v>
      </c>
      <c r="I8328" s="16" t="s">
        <v>52</v>
      </c>
      <c r="J8328" s="29" t="s">
        <v>12</v>
      </c>
      <c r="K8328" s="19">
        <v>14.115</v>
      </c>
      <c r="L8328" s="26">
        <v>226</v>
      </c>
    </row>
    <row r="8329" spans="1:12" x14ac:dyDescent="0.3">
      <c r="A8329" s="14">
        <v>477777</v>
      </c>
      <c r="B8329" s="16" t="s">
        <v>11003</v>
      </c>
      <c r="C8329" s="16" t="s">
        <v>144</v>
      </c>
      <c r="D8329" s="4">
        <v>43141</v>
      </c>
      <c r="E8329" s="23">
        <v>2018</v>
      </c>
      <c r="F8329" s="19">
        <v>7.2</v>
      </c>
      <c r="G8329" s="19">
        <f>IF(Movies[[#This Row],[rating]]=0,"",Movies[[#This Row],[rating]])</f>
        <v>7.2</v>
      </c>
      <c r="H8329" s="19" t="str">
        <f>IF(Movies[[#This Row],[rating]]=0,"No Rating","Rated")</f>
        <v>Rated</v>
      </c>
      <c r="I8329" s="16" t="s">
        <v>9565</v>
      </c>
      <c r="J8329" s="29" t="s">
        <v>146</v>
      </c>
      <c r="K8329" s="19">
        <v>14.089</v>
      </c>
      <c r="L8329" s="26">
        <v>26</v>
      </c>
    </row>
    <row r="8330" spans="1:12" x14ac:dyDescent="0.3">
      <c r="A8330" s="14">
        <v>569367</v>
      </c>
      <c r="B8330" s="16" t="s">
        <v>11004</v>
      </c>
      <c r="C8330" s="16" t="s">
        <v>2847</v>
      </c>
      <c r="D8330" s="4">
        <v>43350</v>
      </c>
      <c r="E8330" s="23">
        <v>2018</v>
      </c>
      <c r="F8330" s="19">
        <v>5.5830000000000002</v>
      </c>
      <c r="G8330" s="19">
        <f>IF(Movies[[#This Row],[rating]]=0,"",Movies[[#This Row],[rating]])</f>
        <v>5.5830000000000002</v>
      </c>
      <c r="H8330" s="19" t="str">
        <f>IF(Movies[[#This Row],[rating]]=0,"No Rating","Rated")</f>
        <v>Rated</v>
      </c>
      <c r="I8330" s="16" t="s">
        <v>468</v>
      </c>
      <c r="J8330" s="29" t="s">
        <v>12</v>
      </c>
      <c r="K8330" s="19">
        <v>14.073</v>
      </c>
      <c r="L8330" s="26">
        <v>30</v>
      </c>
    </row>
    <row r="8331" spans="1:12" x14ac:dyDescent="0.3">
      <c r="A8331" s="14">
        <v>513347</v>
      </c>
      <c r="B8331" s="16" t="s">
        <v>11005</v>
      </c>
      <c r="C8331" s="16" t="s">
        <v>11006</v>
      </c>
      <c r="D8331" s="4">
        <v>43316</v>
      </c>
      <c r="E8331" s="23">
        <v>2018</v>
      </c>
      <c r="F8331" s="19">
        <v>6.9</v>
      </c>
      <c r="G8331" s="19">
        <f>IF(Movies[[#This Row],[rating]]=0,"",Movies[[#This Row],[rating]])</f>
        <v>6.9</v>
      </c>
      <c r="H8331" s="19" t="str">
        <f>IF(Movies[[#This Row],[rating]]=0,"No Rating","Rated")</f>
        <v>Rated</v>
      </c>
      <c r="I8331" s="16" t="s">
        <v>8168</v>
      </c>
      <c r="J8331" s="29" t="s">
        <v>342</v>
      </c>
      <c r="K8331" s="19">
        <v>14.053000000000001</v>
      </c>
      <c r="L8331" s="26">
        <v>557</v>
      </c>
    </row>
    <row r="8332" spans="1:12" x14ac:dyDescent="0.3">
      <c r="A8332" s="14">
        <v>530154</v>
      </c>
      <c r="B8332" s="16" t="s">
        <v>11007</v>
      </c>
      <c r="C8332" s="16" t="s">
        <v>595</v>
      </c>
      <c r="D8332" s="4">
        <v>43266</v>
      </c>
      <c r="E8332" s="23">
        <v>2018</v>
      </c>
      <c r="F8332" s="19">
        <v>6.2</v>
      </c>
      <c r="G8332" s="19">
        <f>IF(Movies[[#This Row],[rating]]=0,"",Movies[[#This Row],[rating]])</f>
        <v>6.2</v>
      </c>
      <c r="H8332" s="19" t="str">
        <f>IF(Movies[[#This Row],[rating]]=0,"No Rating","Rated")</f>
        <v>Rated</v>
      </c>
      <c r="I8332" s="16" t="s">
        <v>33</v>
      </c>
      <c r="J8332" s="29" t="s">
        <v>142</v>
      </c>
      <c r="K8332" s="19">
        <v>14.032</v>
      </c>
      <c r="L8332" s="26">
        <v>125</v>
      </c>
    </row>
    <row r="8333" spans="1:12" x14ac:dyDescent="0.3">
      <c r="A8333" s="14">
        <v>457041</v>
      </c>
      <c r="B8333" s="16" t="s">
        <v>11008</v>
      </c>
      <c r="C8333" s="16" t="s">
        <v>10</v>
      </c>
      <c r="D8333" s="4">
        <v>43322</v>
      </c>
      <c r="E8333" s="23">
        <v>2018</v>
      </c>
      <c r="F8333" s="19">
        <v>6.2</v>
      </c>
      <c r="G8333" s="19">
        <f>IF(Movies[[#This Row],[rating]]=0,"",Movies[[#This Row],[rating]])</f>
        <v>6.2</v>
      </c>
      <c r="H8333" s="19" t="str">
        <f>IF(Movies[[#This Row],[rating]]=0,"No Rating","Rated")</f>
        <v>Rated</v>
      </c>
      <c r="I8333" s="16" t="s">
        <v>11009</v>
      </c>
      <c r="J8333" s="29" t="s">
        <v>12</v>
      </c>
      <c r="K8333" s="19">
        <v>14.022</v>
      </c>
      <c r="L8333" s="26">
        <v>344</v>
      </c>
    </row>
    <row r="8334" spans="1:12" x14ac:dyDescent="0.3">
      <c r="A8334" s="14">
        <v>429476</v>
      </c>
      <c r="B8334" s="16" t="s">
        <v>11010</v>
      </c>
      <c r="C8334" s="16" t="s">
        <v>10</v>
      </c>
      <c r="D8334" s="4">
        <v>43370</v>
      </c>
      <c r="E8334" s="23">
        <v>2018</v>
      </c>
      <c r="F8334" s="19">
        <v>5.7</v>
      </c>
      <c r="G8334" s="19">
        <f>IF(Movies[[#This Row],[rating]]=0,"",Movies[[#This Row],[rating]])</f>
        <v>5.7</v>
      </c>
      <c r="H8334" s="19" t="str">
        <f>IF(Movies[[#This Row],[rating]]=0,"No Rating","Rated")</f>
        <v>Rated</v>
      </c>
      <c r="I8334" s="16" t="s">
        <v>132</v>
      </c>
      <c r="J8334" s="29" t="s">
        <v>12</v>
      </c>
      <c r="K8334" s="19">
        <v>13.977</v>
      </c>
      <c r="L8334" s="26">
        <v>814</v>
      </c>
    </row>
    <row r="8335" spans="1:12" x14ac:dyDescent="0.3">
      <c r="A8335" s="14">
        <v>437380</v>
      </c>
      <c r="B8335" s="16" t="s">
        <v>11011</v>
      </c>
      <c r="C8335" s="16" t="s">
        <v>51</v>
      </c>
      <c r="D8335" s="4">
        <v>43168</v>
      </c>
      <c r="E8335" s="23">
        <v>2018</v>
      </c>
      <c r="F8335" s="19">
        <v>5.46</v>
      </c>
      <c r="G8335" s="19">
        <f>IF(Movies[[#This Row],[rating]]=0,"",Movies[[#This Row],[rating]])</f>
        <v>5.46</v>
      </c>
      <c r="H8335" s="19" t="str">
        <f>IF(Movies[[#This Row],[rating]]=0,"No Rating","Rated")</f>
        <v>Rated</v>
      </c>
      <c r="I8335" s="16" t="s">
        <v>52</v>
      </c>
      <c r="J8335" s="29" t="s">
        <v>34</v>
      </c>
      <c r="K8335" s="19">
        <v>13.91</v>
      </c>
      <c r="L8335" s="26">
        <v>138</v>
      </c>
    </row>
    <row r="8336" spans="1:12" x14ac:dyDescent="0.3">
      <c r="A8336" s="14">
        <v>385360</v>
      </c>
      <c r="B8336" s="16" t="s">
        <v>11012</v>
      </c>
      <c r="C8336" s="16" t="s">
        <v>10</v>
      </c>
      <c r="D8336" s="4">
        <v>43300</v>
      </c>
      <c r="E8336" s="23">
        <v>2018</v>
      </c>
      <c r="F8336" s="19">
        <v>5.7</v>
      </c>
      <c r="G8336" s="19">
        <f>IF(Movies[[#This Row],[rating]]=0,"",Movies[[#This Row],[rating]])</f>
        <v>5.7</v>
      </c>
      <c r="H8336" s="19" t="str">
        <f>IF(Movies[[#This Row],[rating]]=0,"No Rating","Rated")</f>
        <v>Rated</v>
      </c>
      <c r="I8336" s="16" t="s">
        <v>49</v>
      </c>
      <c r="J8336" s="29" t="s">
        <v>12</v>
      </c>
      <c r="K8336" s="19">
        <v>13.907999999999999</v>
      </c>
      <c r="L8336" s="26">
        <v>478</v>
      </c>
    </row>
    <row r="8337" spans="1:12" x14ac:dyDescent="0.3">
      <c r="A8337" s="14">
        <v>339103</v>
      </c>
      <c r="B8337" s="16" t="s">
        <v>11013</v>
      </c>
      <c r="C8337" s="16" t="s">
        <v>10</v>
      </c>
      <c r="D8337" s="4">
        <v>43265</v>
      </c>
      <c r="E8337" s="23">
        <v>2018</v>
      </c>
      <c r="F8337" s="19">
        <v>5.3</v>
      </c>
      <c r="G8337" s="19">
        <f>IF(Movies[[#This Row],[rating]]=0,"",Movies[[#This Row],[rating]])</f>
        <v>5.3</v>
      </c>
      <c r="H8337" s="19" t="str">
        <f>IF(Movies[[#This Row],[rating]]=0,"No Rating","Rated")</f>
        <v>Rated</v>
      </c>
      <c r="I8337" s="16" t="s">
        <v>10923</v>
      </c>
      <c r="J8337" s="29" t="s">
        <v>12</v>
      </c>
      <c r="K8337" s="19">
        <v>13.9</v>
      </c>
      <c r="L8337" s="26">
        <v>609</v>
      </c>
    </row>
    <row r="8338" spans="1:12" x14ac:dyDescent="0.3">
      <c r="A8338" s="14">
        <v>411143</v>
      </c>
      <c r="B8338" s="16" t="s">
        <v>11014</v>
      </c>
      <c r="C8338" s="16" t="s">
        <v>11015</v>
      </c>
      <c r="D8338" s="4">
        <v>43280</v>
      </c>
      <c r="E8338" s="23">
        <v>2018</v>
      </c>
      <c r="F8338" s="19">
        <v>6.165</v>
      </c>
      <c r="G8338" s="19">
        <f>IF(Movies[[#This Row],[rating]]=0,"",Movies[[#This Row],[rating]])</f>
        <v>6.165</v>
      </c>
      <c r="H8338" s="19" t="str">
        <f>IF(Movies[[#This Row],[rating]]=0,"No Rating","Rated")</f>
        <v>Rated</v>
      </c>
      <c r="I8338" s="16" t="s">
        <v>1444</v>
      </c>
      <c r="J8338" s="29" t="s">
        <v>12</v>
      </c>
      <c r="K8338" s="19">
        <v>13.891999999999999</v>
      </c>
      <c r="L8338" s="26">
        <v>1274</v>
      </c>
    </row>
    <row r="8339" spans="1:12" x14ac:dyDescent="0.3">
      <c r="A8339" s="14">
        <v>525041</v>
      </c>
      <c r="B8339" s="16" t="s">
        <v>11016</v>
      </c>
      <c r="C8339" s="16" t="s">
        <v>10</v>
      </c>
      <c r="D8339" s="4">
        <v>43434</v>
      </c>
      <c r="E8339" s="23">
        <v>2018</v>
      </c>
      <c r="F8339" s="19">
        <v>6.4</v>
      </c>
      <c r="G8339" s="19">
        <f>IF(Movies[[#This Row],[rating]]=0,"",Movies[[#This Row],[rating]])</f>
        <v>6.4</v>
      </c>
      <c r="H8339" s="19" t="str">
        <f>IF(Movies[[#This Row],[rating]]=0,"No Rating","Rated")</f>
        <v>Rated</v>
      </c>
      <c r="I8339" s="16" t="s">
        <v>976</v>
      </c>
      <c r="J8339" s="29" t="s">
        <v>12</v>
      </c>
      <c r="K8339" s="19">
        <v>13.878</v>
      </c>
      <c r="L8339" s="26">
        <v>931</v>
      </c>
    </row>
    <row r="8340" spans="1:12" x14ac:dyDescent="0.3">
      <c r="A8340" s="14">
        <v>506763</v>
      </c>
      <c r="B8340" s="16" t="s">
        <v>11017</v>
      </c>
      <c r="C8340" s="16" t="s">
        <v>341</v>
      </c>
      <c r="D8340" s="4">
        <v>43308</v>
      </c>
      <c r="E8340" s="23">
        <v>2018</v>
      </c>
      <c r="F8340" s="19">
        <v>6.2</v>
      </c>
      <c r="G8340" s="19">
        <f>IF(Movies[[#This Row],[rating]]=0,"",Movies[[#This Row],[rating]])</f>
        <v>6.2</v>
      </c>
      <c r="H8340" s="19" t="str">
        <f>IF(Movies[[#This Row],[rating]]=0,"No Rating","Rated")</f>
        <v>Rated</v>
      </c>
      <c r="I8340" s="16" t="s">
        <v>11018</v>
      </c>
      <c r="J8340" s="29" t="s">
        <v>342</v>
      </c>
      <c r="K8340" s="19">
        <v>13.878</v>
      </c>
      <c r="L8340" s="26">
        <v>191</v>
      </c>
    </row>
    <row r="8341" spans="1:12" x14ac:dyDescent="0.3">
      <c r="A8341" s="14">
        <v>485942</v>
      </c>
      <c r="B8341" s="16" t="s">
        <v>11019</v>
      </c>
      <c r="C8341" s="16" t="s">
        <v>473</v>
      </c>
      <c r="D8341" s="4">
        <v>43266</v>
      </c>
      <c r="E8341" s="23">
        <v>2018</v>
      </c>
      <c r="F8341" s="19">
        <v>5.8</v>
      </c>
      <c r="G8341" s="19">
        <f>IF(Movies[[#This Row],[rating]]=0,"",Movies[[#This Row],[rating]])</f>
        <v>5.8</v>
      </c>
      <c r="H8341" s="19" t="str">
        <f>IF(Movies[[#This Row],[rating]]=0,"No Rating","Rated")</f>
        <v>Rated</v>
      </c>
      <c r="I8341" s="16" t="s">
        <v>3157</v>
      </c>
      <c r="J8341" s="29" t="s">
        <v>146</v>
      </c>
      <c r="K8341" s="19">
        <v>13.874000000000001</v>
      </c>
      <c r="L8341" s="26">
        <v>864</v>
      </c>
    </row>
    <row r="8342" spans="1:12" x14ac:dyDescent="0.3">
      <c r="A8342" s="14">
        <v>505954</v>
      </c>
      <c r="B8342" s="16" t="s">
        <v>11020</v>
      </c>
      <c r="C8342" s="16" t="s">
        <v>877</v>
      </c>
      <c r="D8342" s="4">
        <v>43461</v>
      </c>
      <c r="E8342" s="23">
        <v>2018</v>
      </c>
      <c r="F8342" s="19">
        <v>7.2</v>
      </c>
      <c r="G8342" s="19">
        <f>IF(Movies[[#This Row],[rating]]=0,"",Movies[[#This Row],[rating]])</f>
        <v>7.2</v>
      </c>
      <c r="H8342" s="19" t="str">
        <f>IF(Movies[[#This Row],[rating]]=0,"No Rating","Rated")</f>
        <v>Rated</v>
      </c>
      <c r="I8342" s="16" t="s">
        <v>569</v>
      </c>
      <c r="J8342" s="29" t="s">
        <v>774</v>
      </c>
      <c r="K8342" s="19">
        <v>13.811</v>
      </c>
      <c r="L8342" s="26">
        <v>853</v>
      </c>
    </row>
    <row r="8343" spans="1:12" x14ac:dyDescent="0.3">
      <c r="A8343" s="14">
        <v>499556</v>
      </c>
      <c r="B8343" s="16" t="s">
        <v>11021</v>
      </c>
      <c r="C8343" s="16" t="s">
        <v>411</v>
      </c>
      <c r="D8343" s="4">
        <v>43448</v>
      </c>
      <c r="E8343" s="23">
        <v>2018</v>
      </c>
      <c r="F8343" s="19">
        <v>7.7</v>
      </c>
      <c r="G8343" s="19">
        <f>IF(Movies[[#This Row],[rating]]=0,"",Movies[[#This Row],[rating]])</f>
        <v>7.7</v>
      </c>
      <c r="H8343" s="19" t="str">
        <f>IF(Movies[[#This Row],[rating]]=0,"No Rating","Rated")</f>
        <v>Rated</v>
      </c>
      <c r="I8343" s="16" t="s">
        <v>49</v>
      </c>
      <c r="J8343" s="29" t="s">
        <v>342</v>
      </c>
      <c r="K8343" s="19">
        <v>13.81</v>
      </c>
      <c r="L8343" s="26">
        <v>195</v>
      </c>
    </row>
    <row r="8344" spans="1:12" x14ac:dyDescent="0.3">
      <c r="A8344" s="14">
        <v>495112</v>
      </c>
      <c r="B8344" s="16" t="s">
        <v>3449</v>
      </c>
      <c r="C8344" s="16" t="s">
        <v>94</v>
      </c>
      <c r="D8344" s="4">
        <v>43123</v>
      </c>
      <c r="E8344" s="23">
        <v>2018</v>
      </c>
      <c r="F8344" s="19">
        <v>9</v>
      </c>
      <c r="G8344" s="19">
        <f>IF(Movies[[#This Row],[rating]]=0,"",Movies[[#This Row],[rating]])</f>
        <v>9</v>
      </c>
      <c r="H8344" s="19" t="str">
        <f>IF(Movies[[#This Row],[rating]]=0,"No Rating","Rated")</f>
        <v>Rated</v>
      </c>
      <c r="I8344" s="16" t="s">
        <v>49</v>
      </c>
      <c r="J8344" s="29" t="s">
        <v>96</v>
      </c>
      <c r="K8344" s="19">
        <v>13.807</v>
      </c>
      <c r="L8344" s="26">
        <v>1</v>
      </c>
    </row>
    <row r="8345" spans="1:12" x14ac:dyDescent="0.3">
      <c r="A8345" s="14">
        <v>426865</v>
      </c>
      <c r="B8345" s="16" t="s">
        <v>11022</v>
      </c>
      <c r="C8345" s="16" t="s">
        <v>10</v>
      </c>
      <c r="D8345" s="4">
        <v>43347</v>
      </c>
      <c r="E8345" s="23">
        <v>2018</v>
      </c>
      <c r="F8345" s="19">
        <v>6.9</v>
      </c>
      <c r="G8345" s="19">
        <f>IF(Movies[[#This Row],[rating]]=0,"",Movies[[#This Row],[rating]])</f>
        <v>6.9</v>
      </c>
      <c r="H8345" s="19" t="str">
        <f>IF(Movies[[#This Row],[rating]]=0,"No Rating","Rated")</f>
        <v>Rated</v>
      </c>
      <c r="I8345" s="16" t="s">
        <v>58</v>
      </c>
      <c r="J8345" s="29" t="s">
        <v>12</v>
      </c>
      <c r="K8345" s="19">
        <v>13.766999999999999</v>
      </c>
      <c r="L8345" s="26">
        <v>446</v>
      </c>
    </row>
    <row r="8346" spans="1:12" x14ac:dyDescent="0.3">
      <c r="A8346" s="14">
        <v>426613</v>
      </c>
      <c r="B8346" s="16" t="s">
        <v>11023</v>
      </c>
      <c r="C8346" s="16" t="s">
        <v>14</v>
      </c>
      <c r="D8346" s="4">
        <v>43299</v>
      </c>
      <c r="E8346" s="23">
        <v>2018</v>
      </c>
      <c r="F8346" s="19">
        <v>6.9</v>
      </c>
      <c r="G8346" s="19">
        <f>IF(Movies[[#This Row],[rating]]=0,"",Movies[[#This Row],[rating]])</f>
        <v>6.9</v>
      </c>
      <c r="H8346" s="19" t="str">
        <f>IF(Movies[[#This Row],[rating]]=0,"No Rating","Rated")</f>
        <v>Rated</v>
      </c>
      <c r="I8346" s="16" t="s">
        <v>49</v>
      </c>
      <c r="J8346" s="29" t="s">
        <v>12</v>
      </c>
      <c r="K8346" s="19">
        <v>13.749000000000001</v>
      </c>
      <c r="L8346" s="26">
        <v>969</v>
      </c>
    </row>
    <row r="8347" spans="1:12" x14ac:dyDescent="0.3">
      <c r="A8347" s="14">
        <v>385332</v>
      </c>
      <c r="B8347" s="16" t="s">
        <v>11024</v>
      </c>
      <c r="C8347" s="16" t="s">
        <v>11025</v>
      </c>
      <c r="D8347" s="4">
        <v>43230</v>
      </c>
      <c r="E8347" s="23">
        <v>2018</v>
      </c>
      <c r="F8347" s="19">
        <v>5.5</v>
      </c>
      <c r="G8347" s="19">
        <f>IF(Movies[[#This Row],[rating]]=0,"",Movies[[#This Row],[rating]])</f>
        <v>5.5</v>
      </c>
      <c r="H8347" s="19" t="str">
        <f>IF(Movies[[#This Row],[rating]]=0,"No Rating","Rated")</f>
        <v>Rated</v>
      </c>
      <c r="I8347" s="16" t="s">
        <v>56</v>
      </c>
      <c r="J8347" s="29" t="s">
        <v>12</v>
      </c>
      <c r="K8347" s="19">
        <v>13.731</v>
      </c>
      <c r="L8347" s="26">
        <v>818</v>
      </c>
    </row>
    <row r="8348" spans="1:12" x14ac:dyDescent="0.3">
      <c r="A8348" s="14">
        <v>487670</v>
      </c>
      <c r="B8348" s="16" t="s">
        <v>11026</v>
      </c>
      <c r="C8348" s="16" t="s">
        <v>10</v>
      </c>
      <c r="D8348" s="4">
        <v>43305</v>
      </c>
      <c r="E8348" s="23">
        <v>2018</v>
      </c>
      <c r="F8348" s="19">
        <v>7.4</v>
      </c>
      <c r="G8348" s="19">
        <f>IF(Movies[[#This Row],[rating]]=0,"",Movies[[#This Row],[rating]])</f>
        <v>7.4</v>
      </c>
      <c r="H8348" s="19" t="str">
        <f>IF(Movies[[#This Row],[rating]]=0,"No Rating","Rated")</f>
        <v>Rated</v>
      </c>
      <c r="I8348" s="16" t="s">
        <v>11027</v>
      </c>
      <c r="J8348" s="29" t="s">
        <v>12</v>
      </c>
      <c r="K8348" s="19">
        <v>13.726000000000001</v>
      </c>
      <c r="L8348" s="26">
        <v>760</v>
      </c>
    </row>
    <row r="8349" spans="1:12" x14ac:dyDescent="0.3">
      <c r="A8349" s="14">
        <v>505914</v>
      </c>
      <c r="B8349" s="16" t="s">
        <v>11028</v>
      </c>
      <c r="C8349" s="16" t="s">
        <v>11029</v>
      </c>
      <c r="D8349" s="4">
        <v>43156</v>
      </c>
      <c r="E8349" s="23">
        <v>2018</v>
      </c>
      <c r="F8349" s="19">
        <v>5</v>
      </c>
      <c r="G8349" s="19">
        <f>IF(Movies[[#This Row],[rating]]=0,"",Movies[[#This Row],[rating]])</f>
        <v>5</v>
      </c>
      <c r="H8349" s="19" t="str">
        <f>IF(Movies[[#This Row],[rating]]=0,"No Rating","Rated")</f>
        <v>Rated</v>
      </c>
      <c r="I8349" s="16" t="s">
        <v>11030</v>
      </c>
      <c r="J8349" s="29" t="s">
        <v>12</v>
      </c>
      <c r="K8349" s="19">
        <v>13.711</v>
      </c>
      <c r="L8349" s="26">
        <v>288</v>
      </c>
    </row>
    <row r="8350" spans="1:12" x14ac:dyDescent="0.3">
      <c r="A8350" s="14">
        <v>520360</v>
      </c>
      <c r="B8350" s="16" t="s">
        <v>11031</v>
      </c>
      <c r="C8350" s="16" t="s">
        <v>11032</v>
      </c>
      <c r="D8350" s="4">
        <v>43347</v>
      </c>
      <c r="E8350" s="23">
        <v>2018</v>
      </c>
      <c r="F8350" s="19">
        <v>5.5</v>
      </c>
      <c r="G8350" s="19">
        <f>IF(Movies[[#This Row],[rating]]=0,"",Movies[[#This Row],[rating]])</f>
        <v>5.5</v>
      </c>
      <c r="H8350" s="19" t="str">
        <f>IF(Movies[[#This Row],[rating]]=0,"No Rating","Rated")</f>
        <v>Rated</v>
      </c>
      <c r="I8350" s="16" t="s">
        <v>230</v>
      </c>
      <c r="J8350" s="29" t="s">
        <v>12</v>
      </c>
      <c r="K8350" s="19">
        <v>13.707000000000001</v>
      </c>
      <c r="L8350" s="26">
        <v>424</v>
      </c>
    </row>
    <row r="8351" spans="1:12" x14ac:dyDescent="0.3">
      <c r="A8351" s="14">
        <v>340022</v>
      </c>
      <c r="B8351" s="16" t="s">
        <v>11033</v>
      </c>
      <c r="C8351" s="16" t="s">
        <v>10</v>
      </c>
      <c r="D8351" s="4">
        <v>43167</v>
      </c>
      <c r="E8351" s="23">
        <v>2018</v>
      </c>
      <c r="F8351" s="19">
        <v>5.9</v>
      </c>
      <c r="G8351" s="19">
        <f>IF(Movies[[#This Row],[rating]]=0,"",Movies[[#This Row],[rating]])</f>
        <v>5.9</v>
      </c>
      <c r="H8351" s="19" t="str">
        <f>IF(Movies[[#This Row],[rating]]=0,"No Rating","Rated")</f>
        <v>Rated</v>
      </c>
      <c r="I8351" s="16" t="s">
        <v>1335</v>
      </c>
      <c r="J8351" s="29" t="s">
        <v>12</v>
      </c>
      <c r="K8351" s="19">
        <v>13.707000000000001</v>
      </c>
      <c r="L8351" s="26">
        <v>751</v>
      </c>
    </row>
    <row r="8352" spans="1:12" x14ac:dyDescent="0.3">
      <c r="A8352" s="14">
        <v>433501</v>
      </c>
      <c r="B8352" s="16" t="s">
        <v>11034</v>
      </c>
      <c r="C8352" s="16" t="s">
        <v>10</v>
      </c>
      <c r="D8352" s="4">
        <v>43349</v>
      </c>
      <c r="E8352" s="23">
        <v>2018</v>
      </c>
      <c r="F8352" s="19">
        <v>6.4</v>
      </c>
      <c r="G8352" s="19">
        <f>IF(Movies[[#This Row],[rating]]=0,"",Movies[[#This Row],[rating]])</f>
        <v>6.4</v>
      </c>
      <c r="H8352" s="19" t="str">
        <f>IF(Movies[[#This Row],[rating]]=0,"No Rating","Rated")</f>
        <v>Rated</v>
      </c>
      <c r="I8352" s="16" t="s">
        <v>285</v>
      </c>
      <c r="J8352" s="29" t="s">
        <v>12</v>
      </c>
      <c r="K8352" s="19">
        <v>13.685</v>
      </c>
      <c r="L8352" s="26">
        <v>616</v>
      </c>
    </row>
    <row r="8353" spans="1:12" x14ac:dyDescent="0.3">
      <c r="A8353" s="14">
        <v>534338</v>
      </c>
      <c r="B8353" s="16" t="s">
        <v>11035</v>
      </c>
      <c r="C8353" s="16" t="s">
        <v>10</v>
      </c>
      <c r="D8353" s="4">
        <v>43332</v>
      </c>
      <c r="E8353" s="23">
        <v>2018</v>
      </c>
      <c r="F8353" s="19">
        <v>7</v>
      </c>
      <c r="G8353" s="19">
        <f>IF(Movies[[#This Row],[rating]]=0,"",Movies[[#This Row],[rating]])</f>
        <v>7</v>
      </c>
      <c r="H8353" s="19" t="str">
        <f>IF(Movies[[#This Row],[rating]]=0,"No Rating","Rated")</f>
        <v>Rated</v>
      </c>
      <c r="I8353" s="16" t="s">
        <v>414</v>
      </c>
      <c r="J8353" s="29" t="s">
        <v>12</v>
      </c>
      <c r="K8353" s="19">
        <v>13.683</v>
      </c>
      <c r="L8353" s="26">
        <v>261</v>
      </c>
    </row>
    <row r="8354" spans="1:12" x14ac:dyDescent="0.3">
      <c r="A8354" s="14">
        <v>417643</v>
      </c>
      <c r="B8354" s="16" t="s">
        <v>2416</v>
      </c>
      <c r="C8354" s="16" t="s">
        <v>14</v>
      </c>
      <c r="D8354" s="4">
        <v>43245</v>
      </c>
      <c r="E8354" s="23">
        <v>2018</v>
      </c>
      <c r="F8354" s="19">
        <v>6.1</v>
      </c>
      <c r="G8354" s="19">
        <f>IF(Movies[[#This Row],[rating]]=0,"",Movies[[#This Row],[rating]])</f>
        <v>6.1</v>
      </c>
      <c r="H8354" s="19" t="str">
        <f>IF(Movies[[#This Row],[rating]]=0,"No Rating","Rated")</f>
        <v>Rated</v>
      </c>
      <c r="I8354" s="16" t="s">
        <v>277</v>
      </c>
      <c r="J8354" s="29" t="s">
        <v>12</v>
      </c>
      <c r="K8354" s="19">
        <v>13.675000000000001</v>
      </c>
      <c r="L8354" s="26">
        <v>490</v>
      </c>
    </row>
    <row r="8355" spans="1:12" x14ac:dyDescent="0.3">
      <c r="A8355" s="14">
        <v>528949</v>
      </c>
      <c r="B8355" s="16" t="s">
        <v>11036</v>
      </c>
      <c r="C8355" s="16" t="s">
        <v>5435</v>
      </c>
      <c r="D8355" s="4">
        <v>43399</v>
      </c>
      <c r="E8355" s="23">
        <v>2018</v>
      </c>
      <c r="F8355" s="19">
        <v>6.9859999999999998</v>
      </c>
      <c r="G8355" s="19">
        <f>IF(Movies[[#This Row],[rating]]=0,"",Movies[[#This Row],[rating]])</f>
        <v>6.9859999999999998</v>
      </c>
      <c r="H8355" s="19" t="str">
        <f>IF(Movies[[#This Row],[rating]]=0,"No Rating","Rated")</f>
        <v>Rated</v>
      </c>
      <c r="I8355" s="16" t="s">
        <v>2080</v>
      </c>
      <c r="J8355" s="29" t="s">
        <v>34</v>
      </c>
      <c r="K8355" s="19">
        <v>13.622999999999999</v>
      </c>
      <c r="L8355" s="26">
        <v>699</v>
      </c>
    </row>
    <row r="8356" spans="1:12" x14ac:dyDescent="0.3">
      <c r="A8356" s="14">
        <v>501902</v>
      </c>
      <c r="B8356" s="16" t="s">
        <v>11037</v>
      </c>
      <c r="C8356" s="16" t="s">
        <v>956</v>
      </c>
      <c r="D8356" s="4">
        <v>43166</v>
      </c>
      <c r="E8356" s="23">
        <v>2018</v>
      </c>
      <c r="F8356" s="19">
        <v>7</v>
      </c>
      <c r="G8356" s="19">
        <f>IF(Movies[[#This Row],[rating]]=0,"",Movies[[#This Row],[rating]])</f>
        <v>7</v>
      </c>
      <c r="H8356" s="19" t="str">
        <f>IF(Movies[[#This Row],[rating]]=0,"No Rating","Rated")</f>
        <v>Rated</v>
      </c>
      <c r="I8356" s="16" t="s">
        <v>1460</v>
      </c>
      <c r="J8356" s="29" t="s">
        <v>605</v>
      </c>
      <c r="K8356" s="19">
        <v>13.619</v>
      </c>
      <c r="L8356" s="26">
        <v>108</v>
      </c>
    </row>
    <row r="8357" spans="1:12" x14ac:dyDescent="0.3">
      <c r="A8357" s="14">
        <v>494656</v>
      </c>
      <c r="B8357" s="16" t="s">
        <v>11038</v>
      </c>
      <c r="C8357" s="16" t="s">
        <v>74</v>
      </c>
      <c r="D8357" s="4">
        <v>43119</v>
      </c>
      <c r="E8357" s="23">
        <v>2018</v>
      </c>
      <c r="F8357" s="19">
        <v>8.1</v>
      </c>
      <c r="G8357" s="19">
        <f>IF(Movies[[#This Row],[rating]]=0,"",Movies[[#This Row],[rating]])</f>
        <v>8.1</v>
      </c>
      <c r="H8357" s="19" t="str">
        <f>IF(Movies[[#This Row],[rating]]=0,"No Rating","Rated")</f>
        <v>Rated</v>
      </c>
      <c r="I8357" s="16" t="s">
        <v>11039</v>
      </c>
      <c r="J8357" s="29" t="s">
        <v>34</v>
      </c>
      <c r="K8357" s="19">
        <v>13.585000000000001</v>
      </c>
      <c r="L8357" s="26">
        <v>174</v>
      </c>
    </row>
    <row r="8358" spans="1:12" x14ac:dyDescent="0.3">
      <c r="A8358" s="14">
        <v>461615</v>
      </c>
      <c r="B8358" s="16" t="s">
        <v>11040</v>
      </c>
      <c r="C8358" s="16" t="s">
        <v>419</v>
      </c>
      <c r="D8358" s="4">
        <v>43243</v>
      </c>
      <c r="E8358" s="23">
        <v>2018</v>
      </c>
      <c r="F8358" s="19">
        <v>7.1550000000000002</v>
      </c>
      <c r="G8358" s="19">
        <f>IF(Movies[[#This Row],[rating]]=0,"",Movies[[#This Row],[rating]])</f>
        <v>7.1550000000000002</v>
      </c>
      <c r="H8358" s="19" t="str">
        <f>IF(Movies[[#This Row],[rating]]=0,"No Rating","Rated")</f>
        <v>Rated</v>
      </c>
      <c r="I8358" s="16" t="s">
        <v>11041</v>
      </c>
      <c r="J8358" s="29" t="s">
        <v>110</v>
      </c>
      <c r="K8358" s="19">
        <v>13.585000000000001</v>
      </c>
      <c r="L8358" s="26">
        <v>307</v>
      </c>
    </row>
    <row r="8359" spans="1:12" x14ac:dyDescent="0.3">
      <c r="A8359" s="14">
        <v>460399</v>
      </c>
      <c r="B8359" s="16" t="s">
        <v>11042</v>
      </c>
      <c r="C8359" s="16" t="s">
        <v>144</v>
      </c>
      <c r="D8359" s="4">
        <v>43106</v>
      </c>
      <c r="E8359" s="23">
        <v>2018</v>
      </c>
      <c r="F8359" s="19">
        <v>7.8</v>
      </c>
      <c r="G8359" s="19">
        <f>IF(Movies[[#This Row],[rating]]=0,"",Movies[[#This Row],[rating]])</f>
        <v>7.8</v>
      </c>
      <c r="H8359" s="19" t="str">
        <f>IF(Movies[[#This Row],[rating]]=0,"No Rating","Rated")</f>
        <v>Rated</v>
      </c>
      <c r="I8359" s="16" t="s">
        <v>4034</v>
      </c>
      <c r="J8359" s="29" t="s">
        <v>146</v>
      </c>
      <c r="K8359" s="19">
        <v>13.555</v>
      </c>
      <c r="L8359" s="26">
        <v>105</v>
      </c>
    </row>
    <row r="8360" spans="1:12" x14ac:dyDescent="0.3">
      <c r="A8360" s="14">
        <v>516850</v>
      </c>
      <c r="B8360" s="16" t="s">
        <v>11043</v>
      </c>
      <c r="C8360" s="16" t="s">
        <v>877</v>
      </c>
      <c r="D8360" s="4">
        <v>43293</v>
      </c>
      <c r="E8360" s="23">
        <v>2018</v>
      </c>
      <c r="F8360" s="19">
        <v>6.1</v>
      </c>
      <c r="G8360" s="19">
        <f>IF(Movies[[#This Row],[rating]]=0,"",Movies[[#This Row],[rating]])</f>
        <v>6.1</v>
      </c>
      <c r="H8360" s="19" t="str">
        <f>IF(Movies[[#This Row],[rating]]=0,"No Rating","Rated")</f>
        <v>Rated</v>
      </c>
      <c r="I8360" s="16" t="s">
        <v>11044</v>
      </c>
      <c r="J8360" s="29" t="s">
        <v>774</v>
      </c>
      <c r="K8360" s="19">
        <v>13.507999999999999</v>
      </c>
      <c r="L8360" s="26">
        <v>333</v>
      </c>
    </row>
    <row r="8361" spans="1:12" x14ac:dyDescent="0.3">
      <c r="A8361" s="14">
        <v>455605</v>
      </c>
      <c r="B8361" s="16" t="s">
        <v>11045</v>
      </c>
      <c r="C8361" s="16" t="s">
        <v>284</v>
      </c>
      <c r="D8361" s="4">
        <v>43153</v>
      </c>
      <c r="E8361" s="23">
        <v>2018</v>
      </c>
      <c r="F8361" s="19">
        <v>5.5</v>
      </c>
      <c r="G8361" s="19">
        <f>IF(Movies[[#This Row],[rating]]=0,"",Movies[[#This Row],[rating]])</f>
        <v>5.5</v>
      </c>
      <c r="H8361" s="19" t="str">
        <f>IF(Movies[[#This Row],[rating]]=0,"No Rating","Rated")</f>
        <v>Rated</v>
      </c>
      <c r="I8361" s="16" t="s">
        <v>468</v>
      </c>
      <c r="J8361" s="29" t="s">
        <v>286</v>
      </c>
      <c r="K8361" s="19">
        <v>13.493</v>
      </c>
      <c r="L8361" s="26">
        <v>277</v>
      </c>
    </row>
    <row r="8362" spans="1:12" x14ac:dyDescent="0.3">
      <c r="A8362" s="14">
        <v>525554</v>
      </c>
      <c r="B8362" s="16" t="s">
        <v>11046</v>
      </c>
      <c r="C8362" s="16" t="s">
        <v>838</v>
      </c>
      <c r="D8362" s="4">
        <v>43334</v>
      </c>
      <c r="E8362" s="23">
        <v>2018</v>
      </c>
      <c r="F8362" s="19">
        <v>6.258</v>
      </c>
      <c r="G8362" s="19">
        <f>IF(Movies[[#This Row],[rating]]=0,"",Movies[[#This Row],[rating]])</f>
        <v>6.258</v>
      </c>
      <c r="H8362" s="19" t="str">
        <f>IF(Movies[[#This Row],[rating]]=0,"No Rating","Rated")</f>
        <v>Rated</v>
      </c>
      <c r="I8362" s="16" t="s">
        <v>843</v>
      </c>
      <c r="J8362" s="29" t="s">
        <v>110</v>
      </c>
      <c r="K8362" s="19">
        <v>13.484999999999999</v>
      </c>
      <c r="L8362" s="26">
        <v>360</v>
      </c>
    </row>
    <row r="8363" spans="1:12" x14ac:dyDescent="0.3">
      <c r="A8363" s="14">
        <v>440626</v>
      </c>
      <c r="B8363" s="16" t="s">
        <v>11047</v>
      </c>
      <c r="C8363" s="16" t="s">
        <v>877</v>
      </c>
      <c r="D8363" s="4">
        <v>43223</v>
      </c>
      <c r="E8363" s="23">
        <v>2018</v>
      </c>
      <c r="F8363" s="19">
        <v>6.5510000000000002</v>
      </c>
      <c r="G8363" s="19">
        <f>IF(Movies[[#This Row],[rating]]=0,"",Movies[[#This Row],[rating]])</f>
        <v>6.5510000000000002</v>
      </c>
      <c r="H8363" s="19" t="str">
        <f>IF(Movies[[#This Row],[rating]]=0,"No Rating","Rated")</f>
        <v>Rated</v>
      </c>
      <c r="I8363" s="16" t="s">
        <v>2207</v>
      </c>
      <c r="J8363" s="29" t="s">
        <v>774</v>
      </c>
      <c r="K8363" s="19">
        <v>13.462999999999999</v>
      </c>
      <c r="L8363" s="26">
        <v>297</v>
      </c>
    </row>
    <row r="8364" spans="1:12" x14ac:dyDescent="0.3">
      <c r="A8364" s="14">
        <v>418879</v>
      </c>
      <c r="B8364" s="16" t="s">
        <v>11048</v>
      </c>
      <c r="C8364" s="16" t="s">
        <v>11049</v>
      </c>
      <c r="D8364" s="4">
        <v>43132</v>
      </c>
      <c r="E8364" s="23">
        <v>2018</v>
      </c>
      <c r="F8364" s="19">
        <v>6.7</v>
      </c>
      <c r="G8364" s="19">
        <f>IF(Movies[[#This Row],[rating]]=0,"",Movies[[#This Row],[rating]])</f>
        <v>6.7</v>
      </c>
      <c r="H8364" s="19" t="str">
        <f>IF(Movies[[#This Row],[rating]]=0,"No Rating","Rated")</f>
        <v>Rated</v>
      </c>
      <c r="I8364" s="16" t="s">
        <v>189</v>
      </c>
      <c r="J8364" s="29" t="s">
        <v>12</v>
      </c>
      <c r="K8364" s="19">
        <v>13.427</v>
      </c>
      <c r="L8364" s="26">
        <v>1080</v>
      </c>
    </row>
    <row r="8365" spans="1:12" x14ac:dyDescent="0.3">
      <c r="A8365" s="14">
        <v>283601</v>
      </c>
      <c r="B8365" s="16" t="s">
        <v>11050</v>
      </c>
      <c r="C8365" s="16" t="s">
        <v>10</v>
      </c>
      <c r="D8365" s="4">
        <v>43383</v>
      </c>
      <c r="E8365" s="23">
        <v>2018</v>
      </c>
      <c r="F8365" s="19">
        <v>6.101</v>
      </c>
      <c r="G8365" s="19">
        <f>IF(Movies[[#This Row],[rating]]=0,"",Movies[[#This Row],[rating]])</f>
        <v>6.101</v>
      </c>
      <c r="H8365" s="19" t="str">
        <f>IF(Movies[[#This Row],[rating]]=0,"No Rating","Rated")</f>
        <v>Rated</v>
      </c>
      <c r="I8365" s="16" t="s">
        <v>166</v>
      </c>
      <c r="J8365" s="29" t="s">
        <v>12</v>
      </c>
      <c r="K8365" s="19">
        <v>13.391999999999999</v>
      </c>
      <c r="L8365" s="26">
        <v>510</v>
      </c>
    </row>
    <row r="8366" spans="1:12" x14ac:dyDescent="0.3">
      <c r="A8366" s="14">
        <v>504056</v>
      </c>
      <c r="B8366" s="16" t="s">
        <v>11051</v>
      </c>
      <c r="C8366" s="16" t="s">
        <v>341</v>
      </c>
      <c r="D8366" s="4">
        <v>43328</v>
      </c>
      <c r="E8366" s="23">
        <v>2018</v>
      </c>
      <c r="F8366" s="19">
        <v>7.4</v>
      </c>
      <c r="G8366" s="19">
        <f>IF(Movies[[#This Row],[rating]]=0,"",Movies[[#This Row],[rating]])</f>
        <v>7.4</v>
      </c>
      <c r="H8366" s="19" t="str">
        <f>IF(Movies[[#This Row],[rating]]=0,"No Rating","Rated")</f>
        <v>Rated</v>
      </c>
      <c r="I8366" s="16" t="s">
        <v>1147</v>
      </c>
      <c r="J8366" s="29" t="s">
        <v>342</v>
      </c>
      <c r="K8366" s="19">
        <v>13.374000000000001</v>
      </c>
      <c r="L8366" s="26">
        <v>172</v>
      </c>
    </row>
    <row r="8367" spans="1:12" x14ac:dyDescent="0.3">
      <c r="A8367" s="14">
        <v>439058</v>
      </c>
      <c r="B8367" s="16" t="s">
        <v>11052</v>
      </c>
      <c r="C8367" s="16" t="s">
        <v>10</v>
      </c>
      <c r="D8367" s="4">
        <v>43216</v>
      </c>
      <c r="E8367" s="23">
        <v>2018</v>
      </c>
      <c r="F8367" s="19">
        <v>7.6029999999999998</v>
      </c>
      <c r="G8367" s="19">
        <f>IF(Movies[[#This Row],[rating]]=0,"",Movies[[#This Row],[rating]])</f>
        <v>7.6029999999999998</v>
      </c>
      <c r="H8367" s="19" t="str">
        <f>IF(Movies[[#This Row],[rating]]=0,"No Rating","Rated")</f>
        <v>Rated</v>
      </c>
      <c r="I8367" s="16" t="s">
        <v>11053</v>
      </c>
      <c r="J8367" s="29" t="s">
        <v>12</v>
      </c>
      <c r="K8367" s="19">
        <v>13.321</v>
      </c>
      <c r="L8367" s="26">
        <v>184</v>
      </c>
    </row>
    <row r="8368" spans="1:12" x14ac:dyDescent="0.3">
      <c r="A8368" s="14">
        <v>454293</v>
      </c>
      <c r="B8368" s="16" t="s">
        <v>11054</v>
      </c>
      <c r="C8368" s="16" t="s">
        <v>8233</v>
      </c>
      <c r="D8368" s="4">
        <v>43370</v>
      </c>
      <c r="E8368" s="23">
        <v>2018</v>
      </c>
      <c r="F8368" s="19">
        <v>6.1429999999999998</v>
      </c>
      <c r="G8368" s="19">
        <f>IF(Movies[[#This Row],[rating]]=0,"",Movies[[#This Row],[rating]])</f>
        <v>6.1429999999999998</v>
      </c>
      <c r="H8368" s="19" t="str">
        <f>IF(Movies[[#This Row],[rating]]=0,"No Rating","Rated")</f>
        <v>Rated</v>
      </c>
      <c r="I8368" s="16" t="s">
        <v>30</v>
      </c>
      <c r="J8368" s="29" t="s">
        <v>12</v>
      </c>
      <c r="K8368" s="19">
        <v>13.287000000000001</v>
      </c>
      <c r="L8368" s="26">
        <v>1679</v>
      </c>
    </row>
    <row r="8369" spans="1:12" x14ac:dyDescent="0.3">
      <c r="A8369" s="14">
        <v>457955</v>
      </c>
      <c r="B8369" s="16" t="s">
        <v>11055</v>
      </c>
      <c r="C8369" s="16" t="s">
        <v>108</v>
      </c>
      <c r="D8369" s="4">
        <v>43166</v>
      </c>
      <c r="E8369" s="23">
        <v>2018</v>
      </c>
      <c r="F8369" s="19">
        <v>6.0469999999999997</v>
      </c>
      <c r="G8369" s="19">
        <f>IF(Movies[[#This Row],[rating]]=0,"",Movies[[#This Row],[rating]])</f>
        <v>6.0469999999999997</v>
      </c>
      <c r="H8369" s="19" t="str">
        <f>IF(Movies[[#This Row],[rating]]=0,"No Rating","Rated")</f>
        <v>Rated</v>
      </c>
      <c r="I8369" s="16" t="s">
        <v>359</v>
      </c>
      <c r="J8369" s="29" t="s">
        <v>110</v>
      </c>
      <c r="K8369" s="19">
        <v>13.257999999999999</v>
      </c>
      <c r="L8369" s="26">
        <v>716</v>
      </c>
    </row>
    <row r="8370" spans="1:12" x14ac:dyDescent="0.3">
      <c r="A8370" s="14">
        <v>411135</v>
      </c>
      <c r="B8370" s="16" t="s">
        <v>11056</v>
      </c>
      <c r="C8370" s="16" t="s">
        <v>10</v>
      </c>
      <c r="D8370" s="4">
        <v>43245</v>
      </c>
      <c r="E8370" s="23">
        <v>2018</v>
      </c>
      <c r="F8370" s="19">
        <v>4.4000000000000004</v>
      </c>
      <c r="G8370" s="19">
        <f>IF(Movies[[#This Row],[rating]]=0,"",Movies[[#This Row],[rating]])</f>
        <v>4.4000000000000004</v>
      </c>
      <c r="H8370" s="19" t="str">
        <f>IF(Movies[[#This Row],[rating]]=0,"No Rating","Rated")</f>
        <v>Rated</v>
      </c>
      <c r="I8370" s="16" t="s">
        <v>2528</v>
      </c>
      <c r="J8370" s="29" t="s">
        <v>12</v>
      </c>
      <c r="K8370" s="19">
        <v>13.247</v>
      </c>
      <c r="L8370" s="26">
        <v>258</v>
      </c>
    </row>
    <row r="8371" spans="1:12" x14ac:dyDescent="0.3">
      <c r="A8371" s="14">
        <v>489929</v>
      </c>
      <c r="B8371" s="16" t="s">
        <v>11057</v>
      </c>
      <c r="C8371" s="16" t="s">
        <v>10</v>
      </c>
      <c r="D8371" s="4">
        <v>43314</v>
      </c>
      <c r="E8371" s="23">
        <v>2018</v>
      </c>
      <c r="F8371" s="19">
        <v>5.8</v>
      </c>
      <c r="G8371" s="19">
        <f>IF(Movies[[#This Row],[rating]]=0,"",Movies[[#This Row],[rating]])</f>
        <v>5.8</v>
      </c>
      <c r="H8371" s="19" t="str">
        <f>IF(Movies[[#This Row],[rating]]=0,"No Rating","Rated")</f>
        <v>Rated</v>
      </c>
      <c r="I8371" s="16" t="s">
        <v>1205</v>
      </c>
      <c r="J8371" s="29" t="s">
        <v>12</v>
      </c>
      <c r="K8371" s="19">
        <v>13.243</v>
      </c>
      <c r="L8371" s="26">
        <v>760</v>
      </c>
    </row>
    <row r="8372" spans="1:12" x14ac:dyDescent="0.3">
      <c r="A8372" s="14">
        <v>539649</v>
      </c>
      <c r="B8372" s="16" t="s">
        <v>11058</v>
      </c>
      <c r="C8372" s="16" t="s">
        <v>10</v>
      </c>
      <c r="D8372" s="4">
        <v>43356</v>
      </c>
      <c r="E8372" s="23">
        <v>2018</v>
      </c>
      <c r="F8372" s="19">
        <v>6.3</v>
      </c>
      <c r="G8372" s="19">
        <f>IF(Movies[[#This Row],[rating]]=0,"",Movies[[#This Row],[rating]])</f>
        <v>6.3</v>
      </c>
      <c r="H8372" s="19" t="str">
        <f>IF(Movies[[#This Row],[rating]]=0,"No Rating","Rated")</f>
        <v>Rated</v>
      </c>
      <c r="I8372" s="16" t="s">
        <v>183</v>
      </c>
      <c r="J8372" s="29" t="s">
        <v>12</v>
      </c>
      <c r="K8372" s="19">
        <v>13.239000000000001</v>
      </c>
      <c r="L8372" s="26">
        <v>726</v>
      </c>
    </row>
    <row r="8373" spans="1:12" x14ac:dyDescent="0.3">
      <c r="A8373" s="14">
        <v>451480</v>
      </c>
      <c r="B8373" s="16" t="s">
        <v>11059</v>
      </c>
      <c r="C8373" s="16" t="s">
        <v>346</v>
      </c>
      <c r="D8373" s="4">
        <v>43209</v>
      </c>
      <c r="E8373" s="23">
        <v>2018</v>
      </c>
      <c r="F8373" s="19">
        <v>7.4290000000000003</v>
      </c>
      <c r="G8373" s="19">
        <f>IF(Movies[[#This Row],[rating]]=0,"",Movies[[#This Row],[rating]])</f>
        <v>7.4290000000000003</v>
      </c>
      <c r="H8373" s="19" t="str">
        <f>IF(Movies[[#This Row],[rating]]=0,"No Rating","Rated")</f>
        <v>Rated</v>
      </c>
      <c r="I8373" s="16" t="s">
        <v>6548</v>
      </c>
      <c r="J8373" s="29" t="s">
        <v>12</v>
      </c>
      <c r="K8373" s="19">
        <v>13.226000000000001</v>
      </c>
      <c r="L8373" s="26">
        <v>1327</v>
      </c>
    </row>
    <row r="8374" spans="1:12" x14ac:dyDescent="0.3">
      <c r="A8374" s="14">
        <v>506863</v>
      </c>
      <c r="B8374" s="16" t="s">
        <v>11060</v>
      </c>
      <c r="C8374" s="16" t="s">
        <v>416</v>
      </c>
      <c r="D8374" s="4">
        <v>43350</v>
      </c>
      <c r="E8374" s="23">
        <v>2018</v>
      </c>
      <c r="F8374" s="19">
        <v>5.9</v>
      </c>
      <c r="G8374" s="19">
        <f>IF(Movies[[#This Row],[rating]]=0,"",Movies[[#This Row],[rating]])</f>
        <v>5.9</v>
      </c>
      <c r="H8374" s="19" t="str">
        <f>IF(Movies[[#This Row],[rating]]=0,"No Rating","Rated")</f>
        <v>Rated</v>
      </c>
      <c r="I8374" s="16" t="s">
        <v>3500</v>
      </c>
      <c r="J8374" s="29" t="s">
        <v>12</v>
      </c>
      <c r="K8374" s="19">
        <v>13.224</v>
      </c>
      <c r="L8374" s="26">
        <v>173</v>
      </c>
    </row>
    <row r="8375" spans="1:12" x14ac:dyDescent="0.3">
      <c r="A8375" s="14">
        <v>456154</v>
      </c>
      <c r="B8375" s="16" t="s">
        <v>11061</v>
      </c>
      <c r="C8375" s="16" t="s">
        <v>11062</v>
      </c>
      <c r="D8375" s="4">
        <v>43187</v>
      </c>
      <c r="E8375" s="23">
        <v>2018</v>
      </c>
      <c r="F8375" s="19">
        <v>7.4</v>
      </c>
      <c r="G8375" s="19">
        <f>IF(Movies[[#This Row],[rating]]=0,"",Movies[[#This Row],[rating]])</f>
        <v>7.4</v>
      </c>
      <c r="H8375" s="19" t="str">
        <f>IF(Movies[[#This Row],[rating]]=0,"No Rating","Rated")</f>
        <v>Rated</v>
      </c>
      <c r="I8375" s="16" t="s">
        <v>390</v>
      </c>
      <c r="J8375" s="29" t="s">
        <v>110</v>
      </c>
      <c r="K8375" s="19">
        <v>13.161</v>
      </c>
      <c r="L8375" s="26">
        <v>199</v>
      </c>
    </row>
    <row r="8376" spans="1:12" x14ac:dyDescent="0.3">
      <c r="A8376" s="14">
        <v>397722</v>
      </c>
      <c r="B8376" s="16" t="s">
        <v>11063</v>
      </c>
      <c r="C8376" s="16" t="s">
        <v>10</v>
      </c>
      <c r="D8376" s="4">
        <v>43168</v>
      </c>
      <c r="E8376" s="23">
        <v>2018</v>
      </c>
      <c r="F8376" s="19">
        <v>6.4</v>
      </c>
      <c r="G8376" s="19">
        <f>IF(Movies[[#This Row],[rating]]=0,"",Movies[[#This Row],[rating]])</f>
        <v>6.4</v>
      </c>
      <c r="H8376" s="19" t="str">
        <f>IF(Movies[[#This Row],[rating]]=0,"No Rating","Rated")</f>
        <v>Rated</v>
      </c>
      <c r="I8376" s="16" t="s">
        <v>239</v>
      </c>
      <c r="J8376" s="29" t="s">
        <v>12</v>
      </c>
      <c r="K8376" s="19">
        <v>13.128</v>
      </c>
      <c r="L8376" s="26">
        <v>1164</v>
      </c>
    </row>
    <row r="8377" spans="1:12" x14ac:dyDescent="0.3">
      <c r="A8377" s="14">
        <v>537190</v>
      </c>
      <c r="B8377" s="16" t="s">
        <v>11064</v>
      </c>
      <c r="C8377" s="16" t="s">
        <v>94</v>
      </c>
      <c r="D8377" s="4">
        <v>43398</v>
      </c>
      <c r="E8377" s="23">
        <v>2018</v>
      </c>
      <c r="F8377" s="19">
        <v>6.8540000000000001</v>
      </c>
      <c r="G8377" s="19">
        <f>IF(Movies[[#This Row],[rating]]=0,"",Movies[[#This Row],[rating]])</f>
        <v>6.8540000000000001</v>
      </c>
      <c r="H8377" s="19" t="str">
        <f>IF(Movies[[#This Row],[rating]]=0,"No Rating","Rated")</f>
        <v>Rated</v>
      </c>
      <c r="I8377" s="16" t="s">
        <v>11065</v>
      </c>
      <c r="J8377" s="29" t="s">
        <v>96</v>
      </c>
      <c r="K8377" s="19">
        <v>13.086</v>
      </c>
      <c r="L8377" s="26">
        <v>205</v>
      </c>
    </row>
    <row r="8378" spans="1:12" x14ac:dyDescent="0.3">
      <c r="A8378" s="14">
        <v>446696</v>
      </c>
      <c r="B8378" s="16" t="s">
        <v>6527</v>
      </c>
      <c r="C8378" s="16" t="s">
        <v>521</v>
      </c>
      <c r="D8378" s="4">
        <v>43364</v>
      </c>
      <c r="E8378" s="23">
        <v>2018</v>
      </c>
      <c r="F8378" s="19">
        <v>7.2</v>
      </c>
      <c r="G8378" s="19">
        <f>IF(Movies[[#This Row],[rating]]=0,"",Movies[[#This Row],[rating]])</f>
        <v>7.2</v>
      </c>
      <c r="H8378" s="19" t="str">
        <f>IF(Movies[[#This Row],[rating]]=0,"No Rating","Rated")</f>
        <v>Rated</v>
      </c>
      <c r="I8378" s="16" t="s">
        <v>33</v>
      </c>
      <c r="J8378" s="29" t="s">
        <v>12</v>
      </c>
      <c r="K8378" s="19">
        <v>13.055999999999999</v>
      </c>
      <c r="L8378" s="26">
        <v>567</v>
      </c>
    </row>
    <row r="8379" spans="1:12" x14ac:dyDescent="0.3">
      <c r="A8379" s="14">
        <v>454652</v>
      </c>
      <c r="B8379" s="16" t="s">
        <v>11066</v>
      </c>
      <c r="C8379" s="16" t="s">
        <v>14</v>
      </c>
      <c r="D8379" s="4">
        <v>43364</v>
      </c>
      <c r="E8379" s="23">
        <v>2018</v>
      </c>
      <c r="F8379" s="19">
        <v>6.9</v>
      </c>
      <c r="G8379" s="19">
        <f>IF(Movies[[#This Row],[rating]]=0,"",Movies[[#This Row],[rating]])</f>
        <v>6.9</v>
      </c>
      <c r="H8379" s="19" t="str">
        <f>IF(Movies[[#This Row],[rating]]=0,"No Rating","Rated")</f>
        <v>Rated</v>
      </c>
      <c r="I8379" s="16" t="s">
        <v>189</v>
      </c>
      <c r="J8379" s="29" t="s">
        <v>12</v>
      </c>
      <c r="K8379" s="19">
        <v>13.052</v>
      </c>
      <c r="L8379" s="26">
        <v>902</v>
      </c>
    </row>
    <row r="8380" spans="1:12" x14ac:dyDescent="0.3">
      <c r="A8380" s="14">
        <v>611812</v>
      </c>
      <c r="B8380" s="16" t="s">
        <v>11067</v>
      </c>
      <c r="C8380" s="16" t="s">
        <v>94</v>
      </c>
      <c r="D8380" s="4">
        <v>43321</v>
      </c>
      <c r="E8380" s="23">
        <v>2018</v>
      </c>
      <c r="F8380" s="19">
        <v>5.5</v>
      </c>
      <c r="G8380" s="19">
        <f>IF(Movies[[#This Row],[rating]]=0,"",Movies[[#This Row],[rating]])</f>
        <v>5.5</v>
      </c>
      <c r="H8380" s="19" t="str">
        <f>IF(Movies[[#This Row],[rating]]=0,"No Rating","Rated")</f>
        <v>Rated</v>
      </c>
      <c r="I8380" s="16" t="s">
        <v>886</v>
      </c>
      <c r="J8380" s="29" t="s">
        <v>96</v>
      </c>
      <c r="K8380" s="19">
        <v>13.019</v>
      </c>
      <c r="L8380" s="26">
        <v>6</v>
      </c>
    </row>
    <row r="8381" spans="1:12" x14ac:dyDescent="0.3">
      <c r="A8381" s="14">
        <v>503346</v>
      </c>
      <c r="B8381" s="16" t="s">
        <v>11068</v>
      </c>
      <c r="C8381" s="16" t="s">
        <v>367</v>
      </c>
      <c r="D8381" s="4">
        <v>43293</v>
      </c>
      <c r="E8381" s="23">
        <v>2018</v>
      </c>
      <c r="F8381" s="19">
        <v>4.5999999999999996</v>
      </c>
      <c r="G8381" s="19">
        <f>IF(Movies[[#This Row],[rating]]=0,"",Movies[[#This Row],[rating]])</f>
        <v>4.5999999999999996</v>
      </c>
      <c r="H8381" s="19" t="str">
        <f>IF(Movies[[#This Row],[rating]]=0,"No Rating","Rated")</f>
        <v>Rated</v>
      </c>
      <c r="I8381" s="16" t="s">
        <v>1675</v>
      </c>
      <c r="J8381" s="29" t="s">
        <v>12</v>
      </c>
      <c r="K8381" s="19">
        <v>13.009</v>
      </c>
      <c r="L8381" s="26">
        <v>221</v>
      </c>
    </row>
    <row r="8382" spans="1:12" x14ac:dyDescent="0.3">
      <c r="A8382" s="14">
        <v>448095</v>
      </c>
      <c r="B8382" s="16" t="s">
        <v>11069</v>
      </c>
      <c r="C8382" s="16" t="s">
        <v>10</v>
      </c>
      <c r="D8382" s="4">
        <v>43370</v>
      </c>
      <c r="E8382" s="23">
        <v>2018</v>
      </c>
      <c r="F8382" s="19">
        <v>6.5</v>
      </c>
      <c r="G8382" s="19">
        <f>IF(Movies[[#This Row],[rating]]=0,"",Movies[[#This Row],[rating]])</f>
        <v>6.5</v>
      </c>
      <c r="H8382" s="19" t="str">
        <f>IF(Movies[[#This Row],[rating]]=0,"No Rating","Rated")</f>
        <v>Rated</v>
      </c>
      <c r="I8382" s="16" t="s">
        <v>11070</v>
      </c>
      <c r="J8382" s="29" t="s">
        <v>12</v>
      </c>
      <c r="K8382" s="19">
        <v>12.989000000000001</v>
      </c>
      <c r="L8382" s="26">
        <v>614</v>
      </c>
    </row>
    <row r="8383" spans="1:12" x14ac:dyDescent="0.3">
      <c r="A8383" s="14">
        <v>476678</v>
      </c>
      <c r="B8383" s="16" t="s">
        <v>11071</v>
      </c>
      <c r="C8383" s="16" t="s">
        <v>11072</v>
      </c>
      <c r="D8383" s="4">
        <v>43118</v>
      </c>
      <c r="E8383" s="23">
        <v>2018</v>
      </c>
      <c r="F8383" s="19">
        <v>6.1</v>
      </c>
      <c r="G8383" s="19">
        <f>IF(Movies[[#This Row],[rating]]=0,"",Movies[[#This Row],[rating]])</f>
        <v>6.1</v>
      </c>
      <c r="H8383" s="19" t="str">
        <f>IF(Movies[[#This Row],[rating]]=0,"No Rating","Rated")</f>
        <v>Rated</v>
      </c>
      <c r="I8383" s="16" t="s">
        <v>5241</v>
      </c>
      <c r="J8383" s="29" t="s">
        <v>12</v>
      </c>
      <c r="K8383" s="19">
        <v>12.977</v>
      </c>
      <c r="L8383" s="26">
        <v>198</v>
      </c>
    </row>
    <row r="8384" spans="1:12" x14ac:dyDescent="0.3">
      <c r="A8384" s="14">
        <v>501624</v>
      </c>
      <c r="B8384" s="16" t="s">
        <v>11073</v>
      </c>
      <c r="C8384" s="16" t="s">
        <v>432</v>
      </c>
      <c r="D8384" s="4">
        <v>43112</v>
      </c>
      <c r="E8384" s="23">
        <v>2018</v>
      </c>
      <c r="F8384" s="19">
        <v>7.1</v>
      </c>
      <c r="G8384" s="19">
        <f>IF(Movies[[#This Row],[rating]]=0,"",Movies[[#This Row],[rating]])</f>
        <v>7.1</v>
      </c>
      <c r="H8384" s="19" t="str">
        <f>IF(Movies[[#This Row],[rating]]=0,"No Rating","Rated")</f>
        <v>Rated</v>
      </c>
      <c r="I8384" s="16" t="s">
        <v>2901</v>
      </c>
      <c r="J8384" s="29" t="s">
        <v>12</v>
      </c>
      <c r="K8384" s="19">
        <v>12.941000000000001</v>
      </c>
      <c r="L8384" s="26">
        <v>37</v>
      </c>
    </row>
    <row r="8385" spans="1:12" x14ac:dyDescent="0.3">
      <c r="A8385" s="14">
        <v>446101</v>
      </c>
      <c r="B8385" s="16" t="s">
        <v>11074</v>
      </c>
      <c r="C8385" s="16" t="s">
        <v>172</v>
      </c>
      <c r="D8385" s="4">
        <v>43364</v>
      </c>
      <c r="E8385" s="23">
        <v>2018</v>
      </c>
      <c r="F8385" s="19">
        <v>6.3</v>
      </c>
      <c r="G8385" s="19">
        <f>IF(Movies[[#This Row],[rating]]=0,"",Movies[[#This Row],[rating]])</f>
        <v>6.3</v>
      </c>
      <c r="H8385" s="19" t="str">
        <f>IF(Movies[[#This Row],[rating]]=0,"No Rating","Rated")</f>
        <v>Rated</v>
      </c>
      <c r="I8385" s="16" t="s">
        <v>5732</v>
      </c>
      <c r="J8385" s="29" t="s">
        <v>12</v>
      </c>
      <c r="K8385" s="19">
        <v>12.936</v>
      </c>
      <c r="L8385" s="26">
        <v>840</v>
      </c>
    </row>
    <row r="8386" spans="1:12" x14ac:dyDescent="0.3">
      <c r="A8386" s="14">
        <v>426793</v>
      </c>
      <c r="B8386" s="16" t="s">
        <v>11075</v>
      </c>
      <c r="C8386" s="16" t="s">
        <v>432</v>
      </c>
      <c r="D8386" s="4">
        <v>43200</v>
      </c>
      <c r="E8386" s="23">
        <v>2018</v>
      </c>
      <c r="F8386" s="19">
        <v>6</v>
      </c>
      <c r="G8386" s="19">
        <f>IF(Movies[[#This Row],[rating]]=0,"",Movies[[#This Row],[rating]])</f>
        <v>6</v>
      </c>
      <c r="H8386" s="19" t="str">
        <f>IF(Movies[[#This Row],[rating]]=0,"No Rating","Rated")</f>
        <v>Rated</v>
      </c>
      <c r="I8386" s="16" t="s">
        <v>11076</v>
      </c>
      <c r="J8386" s="29" t="s">
        <v>12</v>
      </c>
      <c r="K8386" s="19">
        <v>12.932</v>
      </c>
      <c r="L8386" s="26">
        <v>153</v>
      </c>
    </row>
    <row r="8387" spans="1:12" x14ac:dyDescent="0.3">
      <c r="A8387" s="14">
        <v>401847</v>
      </c>
      <c r="B8387" s="16" t="s">
        <v>11077</v>
      </c>
      <c r="C8387" s="16" t="s">
        <v>10</v>
      </c>
      <c r="D8387" s="4">
        <v>43392</v>
      </c>
      <c r="E8387" s="23">
        <v>2018</v>
      </c>
      <c r="F8387" s="19">
        <v>6.8</v>
      </c>
      <c r="G8387" s="19">
        <f>IF(Movies[[#This Row],[rating]]=0,"",Movies[[#This Row],[rating]])</f>
        <v>6.8</v>
      </c>
      <c r="H8387" s="19" t="str">
        <f>IF(Movies[[#This Row],[rating]]=0,"No Rating","Rated")</f>
        <v>Rated</v>
      </c>
      <c r="I8387" s="16" t="s">
        <v>7725</v>
      </c>
      <c r="J8387" s="29" t="s">
        <v>12</v>
      </c>
      <c r="K8387" s="19">
        <v>12.896000000000001</v>
      </c>
      <c r="L8387" s="26">
        <v>1273</v>
      </c>
    </row>
    <row r="8388" spans="1:12" x14ac:dyDescent="0.3">
      <c r="A8388" s="14">
        <v>456929</v>
      </c>
      <c r="B8388" s="16" t="s">
        <v>11078</v>
      </c>
      <c r="C8388" s="16" t="s">
        <v>51</v>
      </c>
      <c r="D8388" s="4">
        <v>43196</v>
      </c>
      <c r="E8388" s="23">
        <v>2018</v>
      </c>
      <c r="F8388" s="19">
        <v>7.5</v>
      </c>
      <c r="G8388" s="19">
        <f>IF(Movies[[#This Row],[rating]]=0,"",Movies[[#This Row],[rating]])</f>
        <v>7.5</v>
      </c>
      <c r="H8388" s="19" t="str">
        <f>IF(Movies[[#This Row],[rating]]=0,"No Rating","Rated")</f>
        <v>Rated</v>
      </c>
      <c r="I8388" s="16" t="s">
        <v>3846</v>
      </c>
      <c r="J8388" s="29" t="s">
        <v>34</v>
      </c>
      <c r="K8388" s="19">
        <v>12.89</v>
      </c>
      <c r="L8388" s="26">
        <v>736</v>
      </c>
    </row>
    <row r="8389" spans="1:12" x14ac:dyDescent="0.3">
      <c r="A8389" s="14">
        <v>517940</v>
      </c>
      <c r="B8389" s="16" t="s">
        <v>10897</v>
      </c>
      <c r="C8389" s="16" t="s">
        <v>540</v>
      </c>
      <c r="D8389" s="4">
        <v>43398</v>
      </c>
      <c r="E8389" s="23">
        <v>2018</v>
      </c>
      <c r="F8389" s="19">
        <v>6.5</v>
      </c>
      <c r="G8389" s="19">
        <f>IF(Movies[[#This Row],[rating]]=0,"",Movies[[#This Row],[rating]])</f>
        <v>6.5</v>
      </c>
      <c r="H8389" s="19" t="str">
        <f>IF(Movies[[#This Row],[rating]]=0,"No Rating","Rated")</f>
        <v>Rated</v>
      </c>
      <c r="I8389" s="16" t="s">
        <v>49</v>
      </c>
      <c r="J8389" s="29" t="s">
        <v>511</v>
      </c>
      <c r="K8389" s="19">
        <v>12.888999999999999</v>
      </c>
      <c r="L8389" s="26">
        <v>196</v>
      </c>
    </row>
    <row r="8390" spans="1:12" x14ac:dyDescent="0.3">
      <c r="A8390" s="14">
        <v>351044</v>
      </c>
      <c r="B8390" s="16" t="s">
        <v>11079</v>
      </c>
      <c r="C8390" s="16" t="s">
        <v>3635</v>
      </c>
      <c r="D8390" s="4">
        <v>43455</v>
      </c>
      <c r="E8390" s="23">
        <v>2018</v>
      </c>
      <c r="F8390" s="19">
        <v>6.5220000000000002</v>
      </c>
      <c r="G8390" s="19">
        <f>IF(Movies[[#This Row],[rating]]=0,"",Movies[[#This Row],[rating]])</f>
        <v>6.5220000000000002</v>
      </c>
      <c r="H8390" s="19" t="str">
        <f>IF(Movies[[#This Row],[rating]]=0,"No Rating","Rated")</f>
        <v>Rated</v>
      </c>
      <c r="I8390" s="16" t="s">
        <v>713</v>
      </c>
      <c r="J8390" s="29" t="s">
        <v>12</v>
      </c>
      <c r="K8390" s="19">
        <v>12.882999999999999</v>
      </c>
      <c r="L8390" s="26">
        <v>1149</v>
      </c>
    </row>
    <row r="8391" spans="1:12" x14ac:dyDescent="0.3">
      <c r="A8391" s="14">
        <v>438689</v>
      </c>
      <c r="B8391" s="16" t="s">
        <v>11080</v>
      </c>
      <c r="C8391" s="16" t="s">
        <v>11081</v>
      </c>
      <c r="D8391" s="4">
        <v>43294</v>
      </c>
      <c r="E8391" s="23">
        <v>2018</v>
      </c>
      <c r="F8391" s="19">
        <v>4.7</v>
      </c>
      <c r="G8391" s="19">
        <f>IF(Movies[[#This Row],[rating]]=0,"",Movies[[#This Row],[rating]])</f>
        <v>4.7</v>
      </c>
      <c r="H8391" s="19" t="str">
        <f>IF(Movies[[#This Row],[rating]]=0,"No Rating","Rated")</f>
        <v>Rated</v>
      </c>
      <c r="I8391" s="16" t="s">
        <v>6646</v>
      </c>
      <c r="J8391" s="29" t="s">
        <v>12</v>
      </c>
      <c r="K8391" s="19">
        <v>12.881</v>
      </c>
      <c r="L8391" s="26">
        <v>574</v>
      </c>
    </row>
    <row r="8392" spans="1:12" x14ac:dyDescent="0.3">
      <c r="A8392" s="14">
        <v>354279</v>
      </c>
      <c r="B8392" s="16" t="s">
        <v>11082</v>
      </c>
      <c r="C8392" s="16" t="s">
        <v>172</v>
      </c>
      <c r="D8392" s="4">
        <v>43185</v>
      </c>
      <c r="E8392" s="23">
        <v>2018</v>
      </c>
      <c r="F8392" s="19">
        <v>6.4</v>
      </c>
      <c r="G8392" s="19">
        <f>IF(Movies[[#This Row],[rating]]=0,"",Movies[[#This Row],[rating]])</f>
        <v>6.4</v>
      </c>
      <c r="H8392" s="19" t="str">
        <f>IF(Movies[[#This Row],[rating]]=0,"No Rating","Rated")</f>
        <v>Rated</v>
      </c>
      <c r="I8392" s="16" t="s">
        <v>11083</v>
      </c>
      <c r="J8392" s="29" t="s">
        <v>12</v>
      </c>
      <c r="K8392" s="19">
        <v>12.817</v>
      </c>
      <c r="L8392" s="26">
        <v>258</v>
      </c>
    </row>
    <row r="8393" spans="1:12" x14ac:dyDescent="0.3">
      <c r="A8393" s="14">
        <v>500475</v>
      </c>
      <c r="B8393" s="16" t="s">
        <v>11084</v>
      </c>
      <c r="C8393" s="16" t="s">
        <v>10</v>
      </c>
      <c r="D8393" s="4">
        <v>43264</v>
      </c>
      <c r="E8393" s="23">
        <v>2018</v>
      </c>
      <c r="F8393" s="19">
        <v>6.8</v>
      </c>
      <c r="G8393" s="19">
        <f>IF(Movies[[#This Row],[rating]]=0,"",Movies[[#This Row],[rating]])</f>
        <v>6.8</v>
      </c>
      <c r="H8393" s="19" t="str">
        <f>IF(Movies[[#This Row],[rating]]=0,"No Rating","Rated")</f>
        <v>Rated</v>
      </c>
      <c r="I8393" s="16" t="s">
        <v>71</v>
      </c>
      <c r="J8393" s="29" t="s">
        <v>12</v>
      </c>
      <c r="K8393" s="19">
        <v>12.81</v>
      </c>
      <c r="L8393" s="26">
        <v>381</v>
      </c>
    </row>
    <row r="8394" spans="1:12" x14ac:dyDescent="0.3">
      <c r="A8394" s="14">
        <v>420426</v>
      </c>
      <c r="B8394" s="16" t="s">
        <v>11085</v>
      </c>
      <c r="C8394" s="16" t="s">
        <v>144</v>
      </c>
      <c r="D8394" s="4">
        <v>43301</v>
      </c>
      <c r="E8394" s="23">
        <v>2018</v>
      </c>
      <c r="F8394" s="19">
        <v>6.609</v>
      </c>
      <c r="G8394" s="19">
        <f>IF(Movies[[#This Row],[rating]]=0,"",Movies[[#This Row],[rating]])</f>
        <v>6.609</v>
      </c>
      <c r="H8394" s="19" t="str">
        <f>IF(Movies[[#This Row],[rating]]=0,"No Rating","Rated")</f>
        <v>Rated</v>
      </c>
      <c r="I8394" s="16" t="s">
        <v>9747</v>
      </c>
      <c r="J8394" s="29" t="s">
        <v>146</v>
      </c>
      <c r="K8394" s="19">
        <v>12.794</v>
      </c>
      <c r="L8394" s="26">
        <v>544</v>
      </c>
    </row>
    <row r="8395" spans="1:12" x14ac:dyDescent="0.3">
      <c r="A8395" s="14">
        <v>523773</v>
      </c>
      <c r="B8395" s="16" t="s">
        <v>11086</v>
      </c>
      <c r="C8395" s="16" t="s">
        <v>172</v>
      </c>
      <c r="D8395" s="4">
        <v>43336</v>
      </c>
      <c r="E8395" s="23">
        <v>2018</v>
      </c>
      <c r="F8395" s="19">
        <v>6.6</v>
      </c>
      <c r="G8395" s="19">
        <f>IF(Movies[[#This Row],[rating]]=0,"",Movies[[#This Row],[rating]])</f>
        <v>6.6</v>
      </c>
      <c r="H8395" s="19" t="str">
        <f>IF(Movies[[#This Row],[rating]]=0,"No Rating","Rated")</f>
        <v>Rated</v>
      </c>
      <c r="I8395" s="16" t="s">
        <v>273</v>
      </c>
      <c r="J8395" s="29" t="s">
        <v>12</v>
      </c>
      <c r="K8395" s="19">
        <v>12.785</v>
      </c>
      <c r="L8395" s="26">
        <v>658</v>
      </c>
    </row>
    <row r="8396" spans="1:12" x14ac:dyDescent="0.3">
      <c r="A8396" s="14">
        <v>543254</v>
      </c>
      <c r="B8396" s="16" t="s">
        <v>11087</v>
      </c>
      <c r="C8396" s="16" t="s">
        <v>94</v>
      </c>
      <c r="D8396" s="4">
        <v>43312</v>
      </c>
      <c r="E8396" s="23">
        <v>2018</v>
      </c>
      <c r="F8396" s="19">
        <v>5.0999999999999996</v>
      </c>
      <c r="G8396" s="19">
        <f>IF(Movies[[#This Row],[rating]]=0,"",Movies[[#This Row],[rating]])</f>
        <v>5.0999999999999996</v>
      </c>
      <c r="H8396" s="19" t="str">
        <f>IF(Movies[[#This Row],[rating]]=0,"No Rating","Rated")</f>
        <v>Rated</v>
      </c>
      <c r="I8396" s="16" t="s">
        <v>33</v>
      </c>
      <c r="J8396" s="29" t="s">
        <v>96</v>
      </c>
      <c r="K8396" s="19">
        <v>12.750999999999999</v>
      </c>
      <c r="L8396" s="26">
        <v>7</v>
      </c>
    </row>
    <row r="8397" spans="1:12" x14ac:dyDescent="0.3">
      <c r="A8397" s="14">
        <v>353576</v>
      </c>
      <c r="B8397" s="16" t="s">
        <v>11088</v>
      </c>
      <c r="C8397" s="16" t="s">
        <v>11089</v>
      </c>
      <c r="D8397" s="4">
        <v>43224</v>
      </c>
      <c r="E8397" s="23">
        <v>2018</v>
      </c>
      <c r="F8397" s="19">
        <v>3.9</v>
      </c>
      <c r="G8397" s="19">
        <f>IF(Movies[[#This Row],[rating]]=0,"",Movies[[#This Row],[rating]])</f>
        <v>3.9</v>
      </c>
      <c r="H8397" s="19" t="str">
        <f>IF(Movies[[#This Row],[rating]]=0,"No Rating","Rated")</f>
        <v>Rated</v>
      </c>
      <c r="I8397" s="16" t="s">
        <v>875</v>
      </c>
      <c r="J8397" s="29" t="s">
        <v>12</v>
      </c>
      <c r="K8397" s="19">
        <v>12.707000000000001</v>
      </c>
      <c r="L8397" s="26">
        <v>168</v>
      </c>
    </row>
    <row r="8398" spans="1:12" x14ac:dyDescent="0.3">
      <c r="A8398" s="14">
        <v>505513</v>
      </c>
      <c r="B8398" s="16" t="s">
        <v>11090</v>
      </c>
      <c r="C8398" s="16" t="s">
        <v>411</v>
      </c>
      <c r="D8398" s="4">
        <v>43147</v>
      </c>
      <c r="E8398" s="23">
        <v>2018</v>
      </c>
      <c r="F8398" s="19">
        <v>6.1749999999999998</v>
      </c>
      <c r="G8398" s="19">
        <f>IF(Movies[[#This Row],[rating]]=0,"",Movies[[#This Row],[rating]])</f>
        <v>6.1749999999999998</v>
      </c>
      <c r="H8398" s="19" t="str">
        <f>IF(Movies[[#This Row],[rating]]=0,"No Rating","Rated")</f>
        <v>Rated</v>
      </c>
      <c r="I8398" s="16" t="s">
        <v>4110</v>
      </c>
      <c r="J8398" s="29" t="s">
        <v>342</v>
      </c>
      <c r="K8398" s="19">
        <v>12.704000000000001</v>
      </c>
      <c r="L8398" s="26">
        <v>114</v>
      </c>
    </row>
    <row r="8399" spans="1:12" x14ac:dyDescent="0.3">
      <c r="A8399" s="14">
        <v>417812</v>
      </c>
      <c r="B8399" s="16" t="s">
        <v>11091</v>
      </c>
      <c r="C8399" s="16" t="s">
        <v>10</v>
      </c>
      <c r="D8399" s="4">
        <v>43366</v>
      </c>
      <c r="E8399" s="23">
        <v>2018</v>
      </c>
      <c r="F8399" s="19">
        <v>6.6459999999999999</v>
      </c>
      <c r="G8399" s="19">
        <f>IF(Movies[[#This Row],[rating]]=0,"",Movies[[#This Row],[rating]])</f>
        <v>6.6459999999999999</v>
      </c>
      <c r="H8399" s="19" t="str">
        <f>IF(Movies[[#This Row],[rating]]=0,"No Rating","Rated")</f>
        <v>Rated</v>
      </c>
      <c r="I8399" s="16" t="s">
        <v>49</v>
      </c>
      <c r="J8399" s="29" t="s">
        <v>12</v>
      </c>
      <c r="K8399" s="19">
        <v>12.644</v>
      </c>
      <c r="L8399" s="26">
        <v>728</v>
      </c>
    </row>
    <row r="8400" spans="1:12" x14ac:dyDescent="0.3">
      <c r="A8400" s="14">
        <v>514619</v>
      </c>
      <c r="B8400" s="16" t="s">
        <v>11092</v>
      </c>
      <c r="C8400" s="16" t="s">
        <v>10</v>
      </c>
      <c r="D8400" s="4">
        <v>43404</v>
      </c>
      <c r="E8400" s="23">
        <v>2018</v>
      </c>
      <c r="F8400" s="19">
        <v>6.2</v>
      </c>
      <c r="G8400" s="19">
        <f>IF(Movies[[#This Row],[rating]]=0,"",Movies[[#This Row],[rating]])</f>
        <v>6.2</v>
      </c>
      <c r="H8400" s="19" t="str">
        <f>IF(Movies[[#This Row],[rating]]=0,"No Rating","Rated")</f>
        <v>Rated</v>
      </c>
      <c r="I8400" s="16" t="s">
        <v>273</v>
      </c>
      <c r="J8400" s="29" t="s">
        <v>12</v>
      </c>
      <c r="K8400" s="19">
        <v>12.635999999999999</v>
      </c>
      <c r="L8400" s="26">
        <v>282</v>
      </c>
    </row>
    <row r="8401" spans="1:12" x14ac:dyDescent="0.3">
      <c r="A8401" s="14">
        <v>518497</v>
      </c>
      <c r="B8401" s="16" t="s">
        <v>11093</v>
      </c>
      <c r="C8401" s="16" t="s">
        <v>11094</v>
      </c>
      <c r="D8401" s="4">
        <v>43363</v>
      </c>
      <c r="E8401" s="23">
        <v>2018</v>
      </c>
      <c r="F8401" s="19">
        <v>7.1</v>
      </c>
      <c r="G8401" s="19">
        <f>IF(Movies[[#This Row],[rating]]=0,"",Movies[[#This Row],[rating]])</f>
        <v>7.1</v>
      </c>
      <c r="H8401" s="19" t="str">
        <f>IF(Movies[[#This Row],[rating]]=0,"No Rating","Rated")</f>
        <v>Rated</v>
      </c>
      <c r="I8401" s="16" t="s">
        <v>33</v>
      </c>
      <c r="J8401" s="29" t="s">
        <v>142</v>
      </c>
      <c r="K8401" s="19">
        <v>12.632</v>
      </c>
      <c r="L8401" s="26">
        <v>102</v>
      </c>
    </row>
    <row r="8402" spans="1:12" x14ac:dyDescent="0.3">
      <c r="A8402" s="14">
        <v>571446</v>
      </c>
      <c r="B8402" s="16" t="s">
        <v>11095</v>
      </c>
      <c r="C8402" s="16" t="s">
        <v>411</v>
      </c>
      <c r="D8402" s="4">
        <v>43463</v>
      </c>
      <c r="E8402" s="23">
        <v>2018</v>
      </c>
      <c r="F8402" s="19">
        <v>6.1</v>
      </c>
      <c r="G8402" s="19">
        <f>IF(Movies[[#This Row],[rating]]=0,"",Movies[[#This Row],[rating]])</f>
        <v>6.1</v>
      </c>
      <c r="H8402" s="19" t="str">
        <f>IF(Movies[[#This Row],[rating]]=0,"No Rating","Rated")</f>
        <v>Rated</v>
      </c>
      <c r="I8402" s="16" t="s">
        <v>9747</v>
      </c>
      <c r="J8402" s="29" t="s">
        <v>342</v>
      </c>
      <c r="K8402" s="19">
        <v>12.63</v>
      </c>
      <c r="L8402" s="26">
        <v>53</v>
      </c>
    </row>
    <row r="8403" spans="1:12" x14ac:dyDescent="0.3">
      <c r="A8403" s="14">
        <v>401545</v>
      </c>
      <c r="B8403" s="16" t="s">
        <v>11096</v>
      </c>
      <c r="C8403" s="16" t="s">
        <v>11097</v>
      </c>
      <c r="D8403" s="4">
        <v>43229</v>
      </c>
      <c r="E8403" s="23">
        <v>2018</v>
      </c>
      <c r="F8403" s="19">
        <v>6.5</v>
      </c>
      <c r="G8403" s="19">
        <f>IF(Movies[[#This Row],[rating]]=0,"",Movies[[#This Row],[rating]])</f>
        <v>6.5</v>
      </c>
      <c r="H8403" s="19" t="str">
        <f>IF(Movies[[#This Row],[rating]]=0,"No Rating","Rated")</f>
        <v>Rated</v>
      </c>
      <c r="I8403" s="16" t="s">
        <v>4341</v>
      </c>
      <c r="J8403" s="29" t="s">
        <v>34</v>
      </c>
      <c r="K8403" s="19">
        <v>12.627000000000001</v>
      </c>
      <c r="L8403" s="26">
        <v>984</v>
      </c>
    </row>
    <row r="8404" spans="1:12" x14ac:dyDescent="0.3">
      <c r="A8404" s="14">
        <v>425148</v>
      </c>
      <c r="B8404" s="16" t="s">
        <v>11098</v>
      </c>
      <c r="C8404" s="16" t="s">
        <v>14</v>
      </c>
      <c r="D8404" s="4">
        <v>43238</v>
      </c>
      <c r="E8404" s="23">
        <v>2018</v>
      </c>
      <c r="F8404" s="19">
        <v>6</v>
      </c>
      <c r="G8404" s="19">
        <f>IF(Movies[[#This Row],[rating]]=0,"",Movies[[#This Row],[rating]])</f>
        <v>6</v>
      </c>
      <c r="H8404" s="19" t="str">
        <f>IF(Movies[[#This Row],[rating]]=0,"No Rating","Rated")</f>
        <v>Rated</v>
      </c>
      <c r="I8404" s="16" t="s">
        <v>11099</v>
      </c>
      <c r="J8404" s="29" t="s">
        <v>12</v>
      </c>
      <c r="K8404" s="19">
        <v>12.616</v>
      </c>
      <c r="L8404" s="26">
        <v>249</v>
      </c>
    </row>
    <row r="8405" spans="1:12" x14ac:dyDescent="0.3">
      <c r="A8405" s="14">
        <v>485296</v>
      </c>
      <c r="B8405" s="16" t="s">
        <v>11100</v>
      </c>
      <c r="C8405" s="16" t="s">
        <v>956</v>
      </c>
      <c r="D8405" s="4">
        <v>43279</v>
      </c>
      <c r="E8405" s="23">
        <v>2018</v>
      </c>
      <c r="F8405" s="19">
        <v>6.3159999999999998</v>
      </c>
      <c r="G8405" s="19">
        <f>IF(Movies[[#This Row],[rating]]=0,"",Movies[[#This Row],[rating]])</f>
        <v>6.3159999999999998</v>
      </c>
      <c r="H8405" s="19" t="str">
        <f>IF(Movies[[#This Row],[rating]]=0,"No Rating","Rated")</f>
        <v>Rated</v>
      </c>
      <c r="I8405" s="16" t="s">
        <v>11101</v>
      </c>
      <c r="J8405" s="29" t="s">
        <v>605</v>
      </c>
      <c r="K8405" s="19">
        <v>12.601000000000001</v>
      </c>
      <c r="L8405" s="26">
        <v>207</v>
      </c>
    </row>
    <row r="8406" spans="1:12" x14ac:dyDescent="0.3">
      <c r="A8406" s="14">
        <v>401905</v>
      </c>
      <c r="B8406" s="16" t="s">
        <v>11102</v>
      </c>
      <c r="C8406" s="16" t="s">
        <v>10</v>
      </c>
      <c r="D8406" s="4">
        <v>43232</v>
      </c>
      <c r="E8406" s="23">
        <v>2018</v>
      </c>
      <c r="F8406" s="19">
        <v>5.4240000000000004</v>
      </c>
      <c r="G8406" s="19">
        <f>IF(Movies[[#This Row],[rating]]=0,"",Movies[[#This Row],[rating]])</f>
        <v>5.4240000000000004</v>
      </c>
      <c r="H8406" s="19" t="str">
        <f>IF(Movies[[#This Row],[rating]]=0,"No Rating","Rated")</f>
        <v>Rated</v>
      </c>
      <c r="I8406" s="16" t="s">
        <v>7246</v>
      </c>
      <c r="J8406" s="29" t="s">
        <v>12</v>
      </c>
      <c r="K8406" s="19">
        <v>12.592000000000001</v>
      </c>
      <c r="L8406" s="26">
        <v>869</v>
      </c>
    </row>
    <row r="8407" spans="1:12" x14ac:dyDescent="0.3">
      <c r="A8407" s="14">
        <v>557968</v>
      </c>
      <c r="B8407" s="16" t="s">
        <v>11103</v>
      </c>
      <c r="C8407" s="16" t="s">
        <v>94</v>
      </c>
      <c r="D8407" s="4">
        <v>43440</v>
      </c>
      <c r="E8407" s="23">
        <v>2018</v>
      </c>
      <c r="F8407" s="19">
        <v>5.4</v>
      </c>
      <c r="G8407" s="19">
        <f>IF(Movies[[#This Row],[rating]]=0,"",Movies[[#This Row],[rating]])</f>
        <v>5.4</v>
      </c>
      <c r="H8407" s="19" t="str">
        <f>IF(Movies[[#This Row],[rating]]=0,"No Rating","Rated")</f>
        <v>Rated</v>
      </c>
      <c r="I8407" s="16" t="s">
        <v>777</v>
      </c>
      <c r="J8407" s="29" t="s">
        <v>96</v>
      </c>
      <c r="K8407" s="19">
        <v>12.554</v>
      </c>
      <c r="L8407" s="26">
        <v>151</v>
      </c>
    </row>
    <row r="8408" spans="1:12" x14ac:dyDescent="0.3">
      <c r="A8408" s="14">
        <v>456750</v>
      </c>
      <c r="B8408" s="16" t="s">
        <v>11104</v>
      </c>
      <c r="C8408" s="16" t="s">
        <v>10</v>
      </c>
      <c r="D8408" s="4">
        <v>43182</v>
      </c>
      <c r="E8408" s="23">
        <v>2018</v>
      </c>
      <c r="F8408" s="19">
        <v>5.4809999999999999</v>
      </c>
      <c r="G8408" s="19">
        <f>IF(Movies[[#This Row],[rating]]=0,"",Movies[[#This Row],[rating]])</f>
        <v>5.4809999999999999</v>
      </c>
      <c r="H8408" s="19" t="str">
        <f>IF(Movies[[#This Row],[rating]]=0,"No Rating","Rated")</f>
        <v>Rated</v>
      </c>
      <c r="I8408" s="16" t="s">
        <v>170</v>
      </c>
      <c r="J8408" s="29" t="s">
        <v>12</v>
      </c>
      <c r="K8408" s="19">
        <v>12.548</v>
      </c>
      <c r="L8408" s="26">
        <v>925</v>
      </c>
    </row>
    <row r="8409" spans="1:12" x14ac:dyDescent="0.3">
      <c r="A8409" s="14">
        <v>423612</v>
      </c>
      <c r="B8409" s="16" t="s">
        <v>11105</v>
      </c>
      <c r="C8409" s="16" t="s">
        <v>284</v>
      </c>
      <c r="D8409" s="4">
        <v>43376</v>
      </c>
      <c r="E8409" s="23">
        <v>2018</v>
      </c>
      <c r="F8409" s="19">
        <v>7.8</v>
      </c>
      <c r="G8409" s="19">
        <f>IF(Movies[[#This Row],[rating]]=0,"",Movies[[#This Row],[rating]])</f>
        <v>7.8</v>
      </c>
      <c r="H8409" s="19" t="str">
        <f>IF(Movies[[#This Row],[rating]]=0,"No Rating","Rated")</f>
        <v>Rated</v>
      </c>
      <c r="I8409" s="16" t="s">
        <v>3236</v>
      </c>
      <c r="J8409" s="29" t="s">
        <v>286</v>
      </c>
      <c r="K8409" s="19">
        <v>12.488</v>
      </c>
      <c r="L8409" s="26">
        <v>683</v>
      </c>
    </row>
    <row r="8410" spans="1:12" x14ac:dyDescent="0.3">
      <c r="A8410" s="14">
        <v>458534</v>
      </c>
      <c r="B8410" s="16" t="s">
        <v>11106</v>
      </c>
      <c r="C8410" s="16" t="s">
        <v>838</v>
      </c>
      <c r="D8410" s="4">
        <v>43173</v>
      </c>
      <c r="E8410" s="23">
        <v>2018</v>
      </c>
      <c r="F8410" s="19">
        <v>6.5</v>
      </c>
      <c r="G8410" s="19">
        <f>IF(Movies[[#This Row],[rating]]=0,"",Movies[[#This Row],[rating]])</f>
        <v>6.5</v>
      </c>
      <c r="H8410" s="19" t="str">
        <f>IF(Movies[[#This Row],[rating]]=0,"No Rating","Rated")</f>
        <v>Rated</v>
      </c>
      <c r="I8410" s="16" t="s">
        <v>273</v>
      </c>
      <c r="J8410" s="29" t="s">
        <v>110</v>
      </c>
      <c r="K8410" s="19">
        <v>12.476000000000001</v>
      </c>
      <c r="L8410" s="26">
        <v>756</v>
      </c>
    </row>
    <row r="8411" spans="1:12" x14ac:dyDescent="0.3">
      <c r="A8411" s="14">
        <v>515841</v>
      </c>
      <c r="B8411" s="16" t="s">
        <v>11107</v>
      </c>
      <c r="C8411" s="16" t="s">
        <v>108</v>
      </c>
      <c r="D8411" s="4">
        <v>43203</v>
      </c>
      <c r="E8411" s="23">
        <v>2018</v>
      </c>
      <c r="F8411" s="19">
        <v>6.3</v>
      </c>
      <c r="G8411" s="19">
        <f>IF(Movies[[#This Row],[rating]]=0,"",Movies[[#This Row],[rating]])</f>
        <v>6.3</v>
      </c>
      <c r="H8411" s="19" t="str">
        <f>IF(Movies[[#This Row],[rating]]=0,"No Rating","Rated")</f>
        <v>Rated</v>
      </c>
      <c r="I8411" s="16" t="s">
        <v>216</v>
      </c>
      <c r="J8411" s="29" t="s">
        <v>110</v>
      </c>
      <c r="K8411" s="19">
        <v>12.467000000000001</v>
      </c>
      <c r="L8411" s="26">
        <v>990</v>
      </c>
    </row>
    <row r="8412" spans="1:12" x14ac:dyDescent="0.3">
      <c r="A8412" s="14">
        <v>537170</v>
      </c>
      <c r="B8412" s="16" t="s">
        <v>11108</v>
      </c>
      <c r="C8412" s="16" t="s">
        <v>10</v>
      </c>
      <c r="D8412" s="4">
        <v>43287</v>
      </c>
      <c r="E8412" s="23">
        <v>2018</v>
      </c>
      <c r="F8412" s="19">
        <v>8.1</v>
      </c>
      <c r="G8412" s="19">
        <f>IF(Movies[[#This Row],[rating]]=0,"",Movies[[#This Row],[rating]])</f>
        <v>8.1</v>
      </c>
      <c r="H8412" s="19" t="str">
        <f>IF(Movies[[#This Row],[rating]]=0,"No Rating","Rated")</f>
        <v>Rated</v>
      </c>
      <c r="I8412" s="16" t="s">
        <v>7145</v>
      </c>
      <c r="J8412" s="29" t="s">
        <v>12</v>
      </c>
      <c r="K8412" s="19">
        <v>12.46</v>
      </c>
      <c r="L8412" s="26">
        <v>85</v>
      </c>
    </row>
    <row r="8413" spans="1:12" x14ac:dyDescent="0.3">
      <c r="A8413" s="14">
        <v>457915</v>
      </c>
      <c r="B8413" s="16" t="s">
        <v>11109</v>
      </c>
      <c r="C8413" s="16" t="s">
        <v>51</v>
      </c>
      <c r="D8413" s="4">
        <v>43427</v>
      </c>
      <c r="E8413" s="23">
        <v>2018</v>
      </c>
      <c r="F8413" s="19">
        <v>5.4</v>
      </c>
      <c r="G8413" s="19">
        <f>IF(Movies[[#This Row],[rating]]=0,"",Movies[[#This Row],[rating]])</f>
        <v>5.4</v>
      </c>
      <c r="H8413" s="19" t="str">
        <f>IF(Movies[[#This Row],[rating]]=0,"No Rating","Rated")</f>
        <v>Rated</v>
      </c>
      <c r="I8413" s="16" t="s">
        <v>30</v>
      </c>
      <c r="J8413" s="29" t="s">
        <v>34</v>
      </c>
      <c r="K8413" s="19">
        <v>12.449</v>
      </c>
      <c r="L8413" s="26">
        <v>260</v>
      </c>
    </row>
    <row r="8414" spans="1:12" x14ac:dyDescent="0.3">
      <c r="A8414" s="14">
        <v>461928</v>
      </c>
      <c r="B8414" s="16" t="s">
        <v>11110</v>
      </c>
      <c r="C8414" s="16" t="s">
        <v>416</v>
      </c>
      <c r="D8414" s="4">
        <v>43434</v>
      </c>
      <c r="E8414" s="23">
        <v>2018</v>
      </c>
      <c r="F8414" s="19">
        <v>6</v>
      </c>
      <c r="G8414" s="19">
        <f>IF(Movies[[#This Row],[rating]]=0,"",Movies[[#This Row],[rating]])</f>
        <v>6</v>
      </c>
      <c r="H8414" s="19" t="str">
        <f>IF(Movies[[#This Row],[rating]]=0,"No Rating","Rated")</f>
        <v>Rated</v>
      </c>
      <c r="I8414" s="16" t="s">
        <v>7053</v>
      </c>
      <c r="J8414" s="29" t="s">
        <v>12</v>
      </c>
      <c r="K8414" s="19">
        <v>12.448</v>
      </c>
      <c r="L8414" s="26">
        <v>391</v>
      </c>
    </row>
    <row r="8415" spans="1:12" x14ac:dyDescent="0.3">
      <c r="A8415" s="14">
        <v>571346</v>
      </c>
      <c r="B8415" s="16" t="s">
        <v>11111</v>
      </c>
      <c r="C8415" s="16" t="s">
        <v>10</v>
      </c>
      <c r="D8415" s="4">
        <v>43447</v>
      </c>
      <c r="E8415" s="23">
        <v>2018</v>
      </c>
      <c r="F8415" s="19">
        <v>4.4000000000000004</v>
      </c>
      <c r="G8415" s="19">
        <f>IF(Movies[[#This Row],[rating]]=0,"",Movies[[#This Row],[rating]])</f>
        <v>4.4000000000000004</v>
      </c>
      <c r="H8415" s="19" t="str">
        <f>IF(Movies[[#This Row],[rating]]=0,"No Rating","Rated")</f>
        <v>Rated</v>
      </c>
      <c r="I8415" s="16" t="s">
        <v>33</v>
      </c>
      <c r="J8415" s="29" t="s">
        <v>12</v>
      </c>
      <c r="K8415" s="19">
        <v>12.432</v>
      </c>
      <c r="L8415" s="26">
        <v>46</v>
      </c>
    </row>
    <row r="8416" spans="1:12" x14ac:dyDescent="0.3">
      <c r="A8416" s="14">
        <v>496328</v>
      </c>
      <c r="B8416" s="16" t="s">
        <v>11112</v>
      </c>
      <c r="C8416" s="16" t="s">
        <v>127</v>
      </c>
      <c r="D8416" s="4">
        <v>43280</v>
      </c>
      <c r="E8416" s="23">
        <v>2018</v>
      </c>
      <c r="F8416" s="19">
        <v>7.2</v>
      </c>
      <c r="G8416" s="19">
        <f>IF(Movies[[#This Row],[rating]]=0,"",Movies[[#This Row],[rating]])</f>
        <v>7.2</v>
      </c>
      <c r="H8416" s="19" t="str">
        <f>IF(Movies[[#This Row],[rating]]=0,"No Rating","Rated")</f>
        <v>Rated</v>
      </c>
      <c r="I8416" s="16" t="s">
        <v>713</v>
      </c>
      <c r="J8416" s="29" t="s">
        <v>142</v>
      </c>
      <c r="K8416" s="19">
        <v>12.398</v>
      </c>
      <c r="L8416" s="26">
        <v>194</v>
      </c>
    </row>
    <row r="8417" spans="1:12" x14ac:dyDescent="0.3">
      <c r="A8417" s="14">
        <v>390874</v>
      </c>
      <c r="B8417" s="16" t="s">
        <v>11113</v>
      </c>
      <c r="C8417" s="16" t="s">
        <v>11114</v>
      </c>
      <c r="D8417" s="4">
        <v>43385</v>
      </c>
      <c r="E8417" s="23">
        <v>2018</v>
      </c>
      <c r="F8417" s="19">
        <v>6.6</v>
      </c>
      <c r="G8417" s="19">
        <f>IF(Movies[[#This Row],[rating]]=0,"",Movies[[#This Row],[rating]])</f>
        <v>6.6</v>
      </c>
      <c r="H8417" s="19" t="str">
        <f>IF(Movies[[#This Row],[rating]]=0,"No Rating","Rated")</f>
        <v>Rated</v>
      </c>
      <c r="I8417" s="16" t="s">
        <v>33</v>
      </c>
      <c r="J8417" s="29" t="s">
        <v>12</v>
      </c>
      <c r="K8417" s="19">
        <v>12.359</v>
      </c>
      <c r="L8417" s="26">
        <v>115</v>
      </c>
    </row>
    <row r="8418" spans="1:12" x14ac:dyDescent="0.3">
      <c r="A8418" s="14">
        <v>540841</v>
      </c>
      <c r="B8418" s="16" t="s">
        <v>11115</v>
      </c>
      <c r="C8418" s="16" t="s">
        <v>880</v>
      </c>
      <c r="D8418" s="4">
        <v>43427</v>
      </c>
      <c r="E8418" s="23">
        <v>2018</v>
      </c>
      <c r="F8418" s="19">
        <v>6</v>
      </c>
      <c r="G8418" s="19">
        <f>IF(Movies[[#This Row],[rating]]=0,"",Movies[[#This Row],[rating]])</f>
        <v>6</v>
      </c>
      <c r="H8418" s="19" t="str">
        <f>IF(Movies[[#This Row],[rating]]=0,"No Rating","Rated")</f>
        <v>Rated</v>
      </c>
      <c r="I8418" s="16" t="s">
        <v>556</v>
      </c>
      <c r="J8418" s="29" t="s">
        <v>881</v>
      </c>
      <c r="K8418" s="19">
        <v>12.337999999999999</v>
      </c>
      <c r="L8418" s="26">
        <v>42</v>
      </c>
    </row>
    <row r="8419" spans="1:12" x14ac:dyDescent="0.3">
      <c r="A8419" s="14">
        <v>700979</v>
      </c>
      <c r="B8419" s="16" t="s">
        <v>11116</v>
      </c>
      <c r="C8419" s="16" t="s">
        <v>1845</v>
      </c>
      <c r="D8419" s="4">
        <v>43286</v>
      </c>
      <c r="E8419" s="23">
        <v>2018</v>
      </c>
      <c r="F8419" s="19">
        <v>6.9</v>
      </c>
      <c r="G8419" s="19">
        <f>IF(Movies[[#This Row],[rating]]=0,"",Movies[[#This Row],[rating]])</f>
        <v>6.9</v>
      </c>
      <c r="H8419" s="19" t="str">
        <f>IF(Movies[[#This Row],[rating]]=0,"No Rating","Rated")</f>
        <v>Rated</v>
      </c>
      <c r="I8419" s="16" t="s">
        <v>886</v>
      </c>
      <c r="J8419" s="29" t="s">
        <v>96</v>
      </c>
      <c r="K8419" s="19">
        <v>12.336</v>
      </c>
      <c r="L8419" s="26">
        <v>6</v>
      </c>
    </row>
    <row r="8420" spans="1:12" x14ac:dyDescent="0.3">
      <c r="A8420" s="14">
        <v>467936</v>
      </c>
      <c r="B8420" s="16" t="s">
        <v>11117</v>
      </c>
      <c r="C8420" s="16" t="s">
        <v>14</v>
      </c>
      <c r="D8420" s="4">
        <v>43313</v>
      </c>
      <c r="E8420" s="23">
        <v>2018</v>
      </c>
      <c r="F8420" s="19">
        <v>6.6</v>
      </c>
      <c r="G8420" s="19">
        <f>IF(Movies[[#This Row],[rating]]=0,"",Movies[[#This Row],[rating]])</f>
        <v>6.6</v>
      </c>
      <c r="H8420" s="19" t="str">
        <f>IF(Movies[[#This Row],[rating]]=0,"No Rating","Rated")</f>
        <v>Rated</v>
      </c>
      <c r="I8420" s="16" t="s">
        <v>49</v>
      </c>
      <c r="J8420" s="29" t="s">
        <v>12</v>
      </c>
      <c r="K8420" s="19">
        <v>12.321</v>
      </c>
      <c r="L8420" s="26">
        <v>614</v>
      </c>
    </row>
    <row r="8421" spans="1:12" x14ac:dyDescent="0.3">
      <c r="A8421" s="14">
        <v>550023</v>
      </c>
      <c r="B8421" s="16" t="s">
        <v>11118</v>
      </c>
      <c r="C8421" s="16" t="s">
        <v>11119</v>
      </c>
      <c r="D8421" s="4">
        <v>43426</v>
      </c>
      <c r="E8421" s="23">
        <v>2018</v>
      </c>
      <c r="F8421" s="19">
        <v>6.5</v>
      </c>
      <c r="G8421" s="19">
        <f>IF(Movies[[#This Row],[rating]]=0,"",Movies[[#This Row],[rating]])</f>
        <v>6.5</v>
      </c>
      <c r="H8421" s="19" t="str">
        <f>IF(Movies[[#This Row],[rating]]=0,"No Rating","Rated")</f>
        <v>Rated</v>
      </c>
      <c r="I8421" s="16" t="s">
        <v>4169</v>
      </c>
      <c r="J8421" s="29" t="s">
        <v>12</v>
      </c>
      <c r="K8421" s="19">
        <v>12.32</v>
      </c>
      <c r="L8421" s="26">
        <v>117</v>
      </c>
    </row>
    <row r="8422" spans="1:12" x14ac:dyDescent="0.3">
      <c r="A8422" s="14">
        <v>520466</v>
      </c>
      <c r="B8422" s="16" t="s">
        <v>11120</v>
      </c>
      <c r="C8422" s="16" t="s">
        <v>1523</v>
      </c>
      <c r="D8422" s="4">
        <v>43248</v>
      </c>
      <c r="E8422" s="23">
        <v>2018</v>
      </c>
      <c r="F8422" s="19">
        <v>5.0999999999999996</v>
      </c>
      <c r="G8422" s="19">
        <f>IF(Movies[[#This Row],[rating]]=0,"",Movies[[#This Row],[rating]])</f>
        <v>5.0999999999999996</v>
      </c>
      <c r="H8422" s="19" t="str">
        <f>IF(Movies[[#This Row],[rating]]=0,"No Rating","Rated")</f>
        <v>Rated</v>
      </c>
      <c r="I8422" s="16" t="s">
        <v>11121</v>
      </c>
      <c r="J8422" s="29" t="s">
        <v>12</v>
      </c>
      <c r="K8422" s="19">
        <v>12.317</v>
      </c>
      <c r="L8422" s="26">
        <v>148</v>
      </c>
    </row>
    <row r="8423" spans="1:12" x14ac:dyDescent="0.3">
      <c r="A8423" s="14">
        <v>551298</v>
      </c>
      <c r="B8423" s="16" t="s">
        <v>11122</v>
      </c>
      <c r="C8423" s="16" t="s">
        <v>10</v>
      </c>
      <c r="D8423" s="4">
        <v>43371</v>
      </c>
      <c r="E8423" s="23">
        <v>2018</v>
      </c>
      <c r="F8423" s="19">
        <v>7.1</v>
      </c>
      <c r="G8423" s="19">
        <f>IF(Movies[[#This Row],[rating]]=0,"",Movies[[#This Row],[rating]])</f>
        <v>7.1</v>
      </c>
      <c r="H8423" s="19" t="str">
        <f>IF(Movies[[#This Row],[rating]]=0,"No Rating","Rated")</f>
        <v>Rated</v>
      </c>
      <c r="I8423" s="16" t="s">
        <v>11123</v>
      </c>
      <c r="J8423" s="29" t="s">
        <v>12</v>
      </c>
      <c r="K8423" s="19">
        <v>12.316000000000001</v>
      </c>
      <c r="L8423" s="26">
        <v>100</v>
      </c>
    </row>
    <row r="8424" spans="1:12" x14ac:dyDescent="0.3">
      <c r="A8424" s="14">
        <v>485774</v>
      </c>
      <c r="B8424" s="16" t="s">
        <v>11124</v>
      </c>
      <c r="C8424" s="16" t="s">
        <v>10</v>
      </c>
      <c r="D8424" s="4">
        <v>43119</v>
      </c>
      <c r="E8424" s="23">
        <v>2018</v>
      </c>
      <c r="F8424" s="19">
        <v>3.6970000000000001</v>
      </c>
      <c r="G8424" s="19">
        <f>IF(Movies[[#This Row],[rating]]=0,"",Movies[[#This Row],[rating]])</f>
        <v>3.6970000000000001</v>
      </c>
      <c r="H8424" s="19" t="str">
        <f>IF(Movies[[#This Row],[rating]]=0,"No Rating","Rated")</f>
        <v>Rated</v>
      </c>
      <c r="I8424" s="16" t="s">
        <v>132</v>
      </c>
      <c r="J8424" s="29" t="s">
        <v>12</v>
      </c>
      <c r="K8424" s="19">
        <v>12.31</v>
      </c>
      <c r="L8424" s="26">
        <v>1373</v>
      </c>
    </row>
    <row r="8425" spans="1:12" x14ac:dyDescent="0.3">
      <c r="A8425" s="14">
        <v>412546</v>
      </c>
      <c r="B8425" s="16" t="s">
        <v>11125</v>
      </c>
      <c r="C8425" s="16" t="s">
        <v>432</v>
      </c>
      <c r="D8425" s="4">
        <v>43387</v>
      </c>
      <c r="E8425" s="23">
        <v>2018</v>
      </c>
      <c r="F8425" s="19">
        <v>5.8</v>
      </c>
      <c r="G8425" s="19">
        <f>IF(Movies[[#This Row],[rating]]=0,"",Movies[[#This Row],[rating]])</f>
        <v>5.8</v>
      </c>
      <c r="H8425" s="19" t="str">
        <f>IF(Movies[[#This Row],[rating]]=0,"No Rating","Rated")</f>
        <v>Rated</v>
      </c>
      <c r="I8425" s="16" t="s">
        <v>468</v>
      </c>
      <c r="J8425" s="29" t="s">
        <v>12</v>
      </c>
      <c r="K8425" s="19">
        <v>12.295</v>
      </c>
      <c r="L8425" s="26">
        <v>317</v>
      </c>
    </row>
    <row r="8426" spans="1:12" x14ac:dyDescent="0.3">
      <c r="A8426" s="14">
        <v>472269</v>
      </c>
      <c r="B8426" s="16" t="s">
        <v>11126</v>
      </c>
      <c r="C8426" s="16" t="s">
        <v>416</v>
      </c>
      <c r="D8426" s="4">
        <v>43399</v>
      </c>
      <c r="E8426" s="23">
        <v>2018</v>
      </c>
      <c r="F8426" s="19">
        <v>6.1</v>
      </c>
      <c r="G8426" s="19">
        <f>IF(Movies[[#This Row],[rating]]=0,"",Movies[[#This Row],[rating]])</f>
        <v>6.1</v>
      </c>
      <c r="H8426" s="19" t="str">
        <f>IF(Movies[[#This Row],[rating]]=0,"No Rating","Rated")</f>
        <v>Rated</v>
      </c>
      <c r="I8426" s="16" t="s">
        <v>359</v>
      </c>
      <c r="J8426" s="29" t="s">
        <v>12</v>
      </c>
      <c r="K8426" s="19">
        <v>12.28</v>
      </c>
      <c r="L8426" s="26">
        <v>266</v>
      </c>
    </row>
    <row r="8427" spans="1:12" x14ac:dyDescent="0.3">
      <c r="A8427" s="14">
        <v>433627</v>
      </c>
      <c r="B8427" s="16" t="s">
        <v>11127</v>
      </c>
      <c r="C8427" s="16" t="s">
        <v>14</v>
      </c>
      <c r="D8427" s="4">
        <v>43174</v>
      </c>
      <c r="E8427" s="23">
        <v>2018</v>
      </c>
      <c r="F8427" s="19">
        <v>5.8</v>
      </c>
      <c r="G8427" s="19">
        <f>IF(Movies[[#This Row],[rating]]=0,"",Movies[[#This Row],[rating]])</f>
        <v>5.8</v>
      </c>
      <c r="H8427" s="19" t="str">
        <f>IF(Movies[[#This Row],[rating]]=0,"No Rating","Rated")</f>
        <v>Rated</v>
      </c>
      <c r="I8427" s="16" t="s">
        <v>3588</v>
      </c>
      <c r="J8427" s="29" t="s">
        <v>12</v>
      </c>
      <c r="K8427" s="19">
        <v>12.279</v>
      </c>
      <c r="L8427" s="26">
        <v>417</v>
      </c>
    </row>
    <row r="8428" spans="1:12" x14ac:dyDescent="0.3">
      <c r="A8428" s="14">
        <v>569547</v>
      </c>
      <c r="B8428" s="16" t="s">
        <v>11128</v>
      </c>
      <c r="C8428" s="16" t="s">
        <v>416</v>
      </c>
      <c r="D8428" s="4">
        <v>43462</v>
      </c>
      <c r="E8428" s="23">
        <v>2018</v>
      </c>
      <c r="F8428" s="19">
        <v>6.8</v>
      </c>
      <c r="G8428" s="19">
        <f>IF(Movies[[#This Row],[rating]]=0,"",Movies[[#This Row],[rating]])</f>
        <v>6.8</v>
      </c>
      <c r="H8428" s="19" t="str">
        <f>IF(Movies[[#This Row],[rating]]=0,"No Rating","Rated")</f>
        <v>Rated</v>
      </c>
      <c r="I8428" s="16" t="s">
        <v>11129</v>
      </c>
      <c r="J8428" s="29" t="s">
        <v>12</v>
      </c>
      <c r="K8428" s="19">
        <v>12.252000000000001</v>
      </c>
      <c r="L8428" s="26">
        <v>3917</v>
      </c>
    </row>
    <row r="8429" spans="1:12" x14ac:dyDescent="0.3">
      <c r="A8429" s="14">
        <v>482725</v>
      </c>
      <c r="B8429" s="16" t="s">
        <v>11130</v>
      </c>
      <c r="C8429" s="16" t="s">
        <v>10</v>
      </c>
      <c r="D8429" s="4">
        <v>43394</v>
      </c>
      <c r="E8429" s="23">
        <v>2018</v>
      </c>
      <c r="F8429" s="19">
        <v>5.4</v>
      </c>
      <c r="G8429" s="19">
        <f>IF(Movies[[#This Row],[rating]]=0,"",Movies[[#This Row],[rating]])</f>
        <v>5.4</v>
      </c>
      <c r="H8429" s="19" t="str">
        <f>IF(Movies[[#This Row],[rating]]=0,"No Rating","Rated")</f>
        <v>Rated</v>
      </c>
      <c r="I8429" s="16" t="s">
        <v>11131</v>
      </c>
      <c r="J8429" s="29" t="s">
        <v>12</v>
      </c>
      <c r="K8429" s="19">
        <v>12.214</v>
      </c>
      <c r="L8429" s="26">
        <v>7</v>
      </c>
    </row>
    <row r="8430" spans="1:12" x14ac:dyDescent="0.3">
      <c r="A8430" s="14">
        <v>941819</v>
      </c>
      <c r="B8430" s="16" t="s">
        <v>11132</v>
      </c>
      <c r="C8430" s="16" t="s">
        <v>94</v>
      </c>
      <c r="D8430" s="4">
        <v>43216</v>
      </c>
      <c r="E8430" s="23">
        <v>2018</v>
      </c>
      <c r="F8430" s="19">
        <v>0</v>
      </c>
      <c r="G8430" s="19" t="str">
        <f>IF(Movies[[#This Row],[rating]]=0,"",Movies[[#This Row],[rating]])</f>
        <v/>
      </c>
      <c r="H8430" s="19" t="str">
        <f>IF(Movies[[#This Row],[rating]]=0,"No Rating","Rated")</f>
        <v>No Rating</v>
      </c>
      <c r="I8430" s="16" t="s">
        <v>1845</v>
      </c>
      <c r="J8430" s="29" t="s">
        <v>96</v>
      </c>
      <c r="K8430" s="19">
        <v>12.205</v>
      </c>
      <c r="L8430" s="26">
        <v>0</v>
      </c>
    </row>
    <row r="8431" spans="1:12" x14ac:dyDescent="0.3">
      <c r="A8431" s="14">
        <v>475132</v>
      </c>
      <c r="B8431" s="16" t="s">
        <v>11133</v>
      </c>
      <c r="C8431" s="16" t="s">
        <v>14</v>
      </c>
      <c r="D8431" s="4">
        <v>43420</v>
      </c>
      <c r="E8431" s="23">
        <v>2018</v>
      </c>
      <c r="F8431" s="19">
        <v>6.8</v>
      </c>
      <c r="G8431" s="19">
        <f>IF(Movies[[#This Row],[rating]]=0,"",Movies[[#This Row],[rating]])</f>
        <v>6.8</v>
      </c>
      <c r="H8431" s="19" t="str">
        <f>IF(Movies[[#This Row],[rating]]=0,"No Rating","Rated")</f>
        <v>Rated</v>
      </c>
      <c r="I8431" s="16" t="s">
        <v>688</v>
      </c>
      <c r="J8431" s="29" t="s">
        <v>12</v>
      </c>
      <c r="K8431" s="19">
        <v>12.202</v>
      </c>
      <c r="L8431" s="26">
        <v>502</v>
      </c>
    </row>
    <row r="8432" spans="1:12" x14ac:dyDescent="0.3">
      <c r="A8432" s="14">
        <v>426563</v>
      </c>
      <c r="B8432" s="16" t="s">
        <v>11134</v>
      </c>
      <c r="C8432" s="16" t="s">
        <v>10</v>
      </c>
      <c r="D8432" s="4">
        <v>43459</v>
      </c>
      <c r="E8432" s="23">
        <v>2018</v>
      </c>
      <c r="F8432" s="19">
        <v>4.3</v>
      </c>
      <c r="G8432" s="19">
        <f>IF(Movies[[#This Row],[rating]]=0,"",Movies[[#This Row],[rating]])</f>
        <v>4.3</v>
      </c>
      <c r="H8432" s="19" t="str">
        <f>IF(Movies[[#This Row],[rating]]=0,"No Rating","Rated")</f>
        <v>Rated</v>
      </c>
      <c r="I8432" s="16" t="s">
        <v>10416</v>
      </c>
      <c r="J8432" s="29" t="s">
        <v>12</v>
      </c>
      <c r="K8432" s="19">
        <v>12.199</v>
      </c>
      <c r="L8432" s="26">
        <v>860</v>
      </c>
    </row>
    <row r="8433" spans="1:12" x14ac:dyDescent="0.3">
      <c r="A8433" s="14">
        <v>381237</v>
      </c>
      <c r="B8433" s="16" t="s">
        <v>11135</v>
      </c>
      <c r="C8433" s="16" t="s">
        <v>10</v>
      </c>
      <c r="D8433" s="4">
        <v>43270</v>
      </c>
      <c r="E8433" s="23">
        <v>2018</v>
      </c>
      <c r="F8433" s="19">
        <v>5.3</v>
      </c>
      <c r="G8433" s="19">
        <f>IF(Movies[[#This Row],[rating]]=0,"",Movies[[#This Row],[rating]])</f>
        <v>5.3</v>
      </c>
      <c r="H8433" s="19" t="str">
        <f>IF(Movies[[#This Row],[rating]]=0,"No Rating","Rated")</f>
        <v>Rated</v>
      </c>
      <c r="I8433" s="16" t="s">
        <v>11136</v>
      </c>
      <c r="J8433" s="29" t="s">
        <v>12</v>
      </c>
      <c r="K8433" s="19">
        <v>12.198</v>
      </c>
      <c r="L8433" s="26">
        <v>237</v>
      </c>
    </row>
    <row r="8434" spans="1:12" x14ac:dyDescent="0.3">
      <c r="A8434" s="14">
        <v>426618</v>
      </c>
      <c r="B8434" s="16" t="s">
        <v>11137</v>
      </c>
      <c r="C8434" s="16" t="s">
        <v>416</v>
      </c>
      <c r="D8434" s="4">
        <v>43357</v>
      </c>
      <c r="E8434" s="23">
        <v>2018</v>
      </c>
      <c r="F8434" s="19">
        <v>7.9</v>
      </c>
      <c r="G8434" s="19">
        <f>IF(Movies[[#This Row],[rating]]=0,"",Movies[[#This Row],[rating]])</f>
        <v>7.9</v>
      </c>
      <c r="H8434" s="19" t="str">
        <f>IF(Movies[[#This Row],[rating]]=0,"No Rating","Rated")</f>
        <v>Rated</v>
      </c>
      <c r="I8434" s="16" t="s">
        <v>7128</v>
      </c>
      <c r="J8434" s="29" t="s">
        <v>12</v>
      </c>
      <c r="K8434" s="19">
        <v>12.192</v>
      </c>
      <c r="L8434" s="26">
        <v>516</v>
      </c>
    </row>
    <row r="8435" spans="1:12" x14ac:dyDescent="0.3">
      <c r="A8435" s="14">
        <v>570352</v>
      </c>
      <c r="B8435" s="16" t="s">
        <v>11138</v>
      </c>
      <c r="C8435" s="16" t="s">
        <v>416</v>
      </c>
      <c r="D8435" s="4">
        <v>43457</v>
      </c>
      <c r="E8435" s="23">
        <v>2018</v>
      </c>
      <c r="F8435" s="19">
        <v>6.319</v>
      </c>
      <c r="G8435" s="19">
        <f>IF(Movies[[#This Row],[rating]]=0,"",Movies[[#This Row],[rating]])</f>
        <v>6.319</v>
      </c>
      <c r="H8435" s="19" t="str">
        <f>IF(Movies[[#This Row],[rating]]=0,"No Rating","Rated")</f>
        <v>Rated</v>
      </c>
      <c r="I8435" s="16" t="s">
        <v>414</v>
      </c>
      <c r="J8435" s="29" t="s">
        <v>12</v>
      </c>
      <c r="K8435" s="19">
        <v>12.182</v>
      </c>
      <c r="L8435" s="26">
        <v>138</v>
      </c>
    </row>
    <row r="8436" spans="1:12" x14ac:dyDescent="0.3">
      <c r="A8436" s="14">
        <v>476764</v>
      </c>
      <c r="B8436" s="16" t="s">
        <v>11139</v>
      </c>
      <c r="C8436" s="16" t="s">
        <v>172</v>
      </c>
      <c r="D8436" s="4">
        <v>43410</v>
      </c>
      <c r="E8436" s="23">
        <v>2018</v>
      </c>
      <c r="F8436" s="19">
        <v>5.9</v>
      </c>
      <c r="G8436" s="19">
        <f>IF(Movies[[#This Row],[rating]]=0,"",Movies[[#This Row],[rating]])</f>
        <v>5.9</v>
      </c>
      <c r="H8436" s="19" t="str">
        <f>IF(Movies[[#This Row],[rating]]=0,"No Rating","Rated")</f>
        <v>Rated</v>
      </c>
      <c r="I8436" s="16" t="s">
        <v>189</v>
      </c>
      <c r="J8436" s="29" t="s">
        <v>12</v>
      </c>
      <c r="K8436" s="19">
        <v>12.157</v>
      </c>
      <c r="L8436" s="26">
        <v>358</v>
      </c>
    </row>
    <row r="8437" spans="1:12" x14ac:dyDescent="0.3">
      <c r="A8437" s="14">
        <v>554447</v>
      </c>
      <c r="B8437" s="16" t="s">
        <v>11140</v>
      </c>
      <c r="C8437" s="16" t="s">
        <v>94</v>
      </c>
      <c r="D8437" s="4">
        <v>43248</v>
      </c>
      <c r="E8437" s="23">
        <v>2018</v>
      </c>
      <c r="F8437" s="19">
        <v>5.3</v>
      </c>
      <c r="G8437" s="19">
        <f>IF(Movies[[#This Row],[rating]]=0,"",Movies[[#This Row],[rating]])</f>
        <v>5.3</v>
      </c>
      <c r="H8437" s="19" t="str">
        <f>IF(Movies[[#This Row],[rating]]=0,"No Rating","Rated")</f>
        <v>Rated</v>
      </c>
      <c r="I8437" s="16" t="s">
        <v>33</v>
      </c>
      <c r="J8437" s="29" t="s">
        <v>96</v>
      </c>
      <c r="K8437" s="19">
        <v>12.154999999999999</v>
      </c>
      <c r="L8437" s="26">
        <v>33</v>
      </c>
    </row>
    <row r="8438" spans="1:12" x14ac:dyDescent="0.3">
      <c r="A8438" s="14">
        <v>401561</v>
      </c>
      <c r="B8438" s="16" t="s">
        <v>11141</v>
      </c>
      <c r="C8438" s="16" t="s">
        <v>14</v>
      </c>
      <c r="D8438" s="4">
        <v>43119</v>
      </c>
      <c r="E8438" s="23">
        <v>2018</v>
      </c>
      <c r="F8438" s="19">
        <v>5.4</v>
      </c>
      <c r="G8438" s="19">
        <f>IF(Movies[[#This Row],[rating]]=0,"",Movies[[#This Row],[rating]])</f>
        <v>5.4</v>
      </c>
      <c r="H8438" s="19" t="str">
        <f>IF(Movies[[#This Row],[rating]]=0,"No Rating","Rated")</f>
        <v>Rated</v>
      </c>
      <c r="I8438" s="16" t="s">
        <v>9118</v>
      </c>
      <c r="J8438" s="29" t="s">
        <v>12</v>
      </c>
      <c r="K8438" s="19">
        <v>12.141999999999999</v>
      </c>
      <c r="L8438" s="26">
        <v>1005</v>
      </c>
    </row>
    <row r="8439" spans="1:12" x14ac:dyDescent="0.3">
      <c r="A8439" s="14">
        <v>502682</v>
      </c>
      <c r="B8439" s="16" t="s">
        <v>11142</v>
      </c>
      <c r="C8439" s="16" t="s">
        <v>10</v>
      </c>
      <c r="D8439" s="4">
        <v>43238</v>
      </c>
      <c r="E8439" s="23">
        <v>2018</v>
      </c>
      <c r="F8439" s="19">
        <v>6.2430000000000003</v>
      </c>
      <c r="G8439" s="19">
        <f>IF(Movies[[#This Row],[rating]]=0,"",Movies[[#This Row],[rating]])</f>
        <v>6.2430000000000003</v>
      </c>
      <c r="H8439" s="19" t="str">
        <f>IF(Movies[[#This Row],[rating]]=0,"No Rating","Rated")</f>
        <v>Rated</v>
      </c>
      <c r="I8439" s="16" t="s">
        <v>1205</v>
      </c>
      <c r="J8439" s="29" t="s">
        <v>12</v>
      </c>
      <c r="K8439" s="19">
        <v>12.137</v>
      </c>
      <c r="L8439" s="26">
        <v>787</v>
      </c>
    </row>
    <row r="8440" spans="1:12" x14ac:dyDescent="0.3">
      <c r="A8440" s="14">
        <v>440298</v>
      </c>
      <c r="B8440" s="16" t="s">
        <v>3607</v>
      </c>
      <c r="C8440" s="16" t="s">
        <v>11143</v>
      </c>
      <c r="D8440" s="4">
        <v>43259</v>
      </c>
      <c r="E8440" s="23">
        <v>2018</v>
      </c>
      <c r="F8440" s="19">
        <v>7.4</v>
      </c>
      <c r="G8440" s="19">
        <f>IF(Movies[[#This Row],[rating]]=0,"",Movies[[#This Row],[rating]])</f>
        <v>7.4</v>
      </c>
      <c r="H8440" s="19" t="str">
        <f>IF(Movies[[#This Row],[rating]]=0,"No Rating","Rated")</f>
        <v>Rated</v>
      </c>
      <c r="I8440" s="16" t="s">
        <v>11144</v>
      </c>
      <c r="J8440" s="29" t="s">
        <v>2139</v>
      </c>
      <c r="K8440" s="19">
        <v>12.129</v>
      </c>
      <c r="L8440" s="26">
        <v>1483</v>
      </c>
    </row>
    <row r="8441" spans="1:12" x14ac:dyDescent="0.3">
      <c r="A8441" s="14">
        <v>50022</v>
      </c>
      <c r="B8441" s="16" t="s">
        <v>11145</v>
      </c>
      <c r="C8441" s="16" t="s">
        <v>10</v>
      </c>
      <c r="D8441" s="4">
        <v>43209</v>
      </c>
      <c r="E8441" s="23">
        <v>2018</v>
      </c>
      <c r="F8441" s="19">
        <v>5.8650000000000002</v>
      </c>
      <c r="G8441" s="19">
        <f>IF(Movies[[#This Row],[rating]]=0,"",Movies[[#This Row],[rating]])</f>
        <v>5.8650000000000002</v>
      </c>
      <c r="H8441" s="19" t="str">
        <f>IF(Movies[[#This Row],[rating]]=0,"No Rating","Rated")</f>
        <v>Rated</v>
      </c>
      <c r="I8441" s="16" t="s">
        <v>2723</v>
      </c>
      <c r="J8441" s="29" t="s">
        <v>12</v>
      </c>
      <c r="K8441" s="19">
        <v>12.068</v>
      </c>
      <c r="L8441" s="26">
        <v>470</v>
      </c>
    </row>
    <row r="8442" spans="1:12" x14ac:dyDescent="0.3">
      <c r="A8442" s="14">
        <v>519176</v>
      </c>
      <c r="B8442" s="16" t="s">
        <v>11146</v>
      </c>
      <c r="C8442" s="16" t="s">
        <v>144</v>
      </c>
      <c r="D8442" s="4">
        <v>43316</v>
      </c>
      <c r="E8442" s="23">
        <v>2018</v>
      </c>
      <c r="F8442" s="19">
        <v>7.109</v>
      </c>
      <c r="G8442" s="19">
        <f>IF(Movies[[#This Row],[rating]]=0,"",Movies[[#This Row],[rating]])</f>
        <v>7.109</v>
      </c>
      <c r="H8442" s="19" t="str">
        <f>IF(Movies[[#This Row],[rating]]=0,"No Rating","Rated")</f>
        <v>Rated</v>
      </c>
      <c r="I8442" s="16" t="s">
        <v>11147</v>
      </c>
      <c r="J8442" s="29" t="s">
        <v>146</v>
      </c>
      <c r="K8442" s="19">
        <v>12.015000000000001</v>
      </c>
      <c r="L8442" s="26">
        <v>78</v>
      </c>
    </row>
    <row r="8443" spans="1:12" x14ac:dyDescent="0.3">
      <c r="A8443" s="14">
        <v>499546</v>
      </c>
      <c r="B8443" s="16" t="s">
        <v>11148</v>
      </c>
      <c r="C8443" s="16" t="s">
        <v>3369</v>
      </c>
      <c r="D8443" s="4">
        <v>43293</v>
      </c>
      <c r="E8443" s="23">
        <v>2018</v>
      </c>
      <c r="F8443" s="19">
        <v>5.5880000000000001</v>
      </c>
      <c r="G8443" s="19">
        <f>IF(Movies[[#This Row],[rating]]=0,"",Movies[[#This Row],[rating]])</f>
        <v>5.5880000000000001</v>
      </c>
      <c r="H8443" s="19" t="str">
        <f>IF(Movies[[#This Row],[rating]]=0,"No Rating","Rated")</f>
        <v>Rated</v>
      </c>
      <c r="I8443" s="16" t="s">
        <v>49</v>
      </c>
      <c r="J8443" s="29" t="s">
        <v>605</v>
      </c>
      <c r="K8443" s="19">
        <v>12.013</v>
      </c>
      <c r="L8443" s="26">
        <v>97</v>
      </c>
    </row>
    <row r="8444" spans="1:12" x14ac:dyDescent="0.3">
      <c r="A8444" s="14">
        <v>493101</v>
      </c>
      <c r="B8444" s="16" t="s">
        <v>11149</v>
      </c>
      <c r="C8444" s="16" t="s">
        <v>10</v>
      </c>
      <c r="D8444" s="4">
        <v>43266</v>
      </c>
      <c r="E8444" s="23">
        <v>2018</v>
      </c>
      <c r="F8444" s="19">
        <v>6.4</v>
      </c>
      <c r="G8444" s="19">
        <f>IF(Movies[[#This Row],[rating]]=0,"",Movies[[#This Row],[rating]])</f>
        <v>6.4</v>
      </c>
      <c r="H8444" s="19" t="str">
        <f>IF(Movies[[#This Row],[rating]]=0,"No Rating","Rated")</f>
        <v>Rated</v>
      </c>
      <c r="I8444" s="16" t="s">
        <v>329</v>
      </c>
      <c r="J8444" s="29" t="s">
        <v>12</v>
      </c>
      <c r="K8444" s="19">
        <v>11.965999999999999</v>
      </c>
      <c r="L8444" s="26">
        <v>73</v>
      </c>
    </row>
    <row r="8445" spans="1:12" x14ac:dyDescent="0.3">
      <c r="A8445" s="14">
        <v>517839</v>
      </c>
      <c r="B8445" s="16" t="s">
        <v>11150</v>
      </c>
      <c r="C8445" s="16" t="s">
        <v>647</v>
      </c>
      <c r="D8445" s="4">
        <v>43370</v>
      </c>
      <c r="E8445" s="23">
        <v>2018</v>
      </c>
      <c r="F8445" s="19">
        <v>6.7</v>
      </c>
      <c r="G8445" s="19">
        <f>IF(Movies[[#This Row],[rating]]=0,"",Movies[[#This Row],[rating]])</f>
        <v>6.7</v>
      </c>
      <c r="H8445" s="19" t="str">
        <f>IF(Movies[[#This Row],[rating]]=0,"No Rating","Rated")</f>
        <v>Rated</v>
      </c>
      <c r="I8445" s="16" t="s">
        <v>11151</v>
      </c>
      <c r="J8445" s="29" t="s">
        <v>553</v>
      </c>
      <c r="K8445" s="19">
        <v>11.938000000000001</v>
      </c>
      <c r="L8445" s="26">
        <v>830</v>
      </c>
    </row>
    <row r="8446" spans="1:12" x14ac:dyDescent="0.3">
      <c r="A8446" s="14">
        <v>452015</v>
      </c>
      <c r="B8446" s="16" t="s">
        <v>11152</v>
      </c>
      <c r="C8446" s="16" t="s">
        <v>94</v>
      </c>
      <c r="D8446" s="4">
        <v>43131</v>
      </c>
      <c r="E8446" s="23">
        <v>2018</v>
      </c>
      <c r="F8446" s="19">
        <v>6.2460000000000004</v>
      </c>
      <c r="G8446" s="19">
        <f>IF(Movies[[#This Row],[rating]]=0,"",Movies[[#This Row],[rating]])</f>
        <v>6.2460000000000004</v>
      </c>
      <c r="H8446" s="19" t="str">
        <f>IF(Movies[[#This Row],[rating]]=0,"No Rating","Rated")</f>
        <v>Rated</v>
      </c>
      <c r="I8446" s="16" t="s">
        <v>2961</v>
      </c>
      <c r="J8446" s="29" t="s">
        <v>96</v>
      </c>
      <c r="K8446" s="19">
        <v>11.928000000000001</v>
      </c>
      <c r="L8446" s="26">
        <v>309</v>
      </c>
    </row>
    <row r="8447" spans="1:12" x14ac:dyDescent="0.3">
      <c r="A8447" s="14">
        <v>425194</v>
      </c>
      <c r="B8447" s="16" t="s">
        <v>11153</v>
      </c>
      <c r="C8447" s="16" t="s">
        <v>2085</v>
      </c>
      <c r="D8447" s="4">
        <v>43132</v>
      </c>
      <c r="E8447" s="23">
        <v>2018</v>
      </c>
      <c r="F8447" s="19">
        <v>7</v>
      </c>
      <c r="G8447" s="19">
        <f>IF(Movies[[#This Row],[rating]]=0,"",Movies[[#This Row],[rating]])</f>
        <v>7</v>
      </c>
      <c r="H8447" s="19" t="str">
        <f>IF(Movies[[#This Row],[rating]]=0,"No Rating","Rated")</f>
        <v>Rated</v>
      </c>
      <c r="I8447" s="16" t="s">
        <v>1235</v>
      </c>
      <c r="J8447" s="29" t="s">
        <v>286</v>
      </c>
      <c r="K8447" s="19">
        <v>11.909000000000001</v>
      </c>
      <c r="L8447" s="26">
        <v>135</v>
      </c>
    </row>
    <row r="8448" spans="1:12" x14ac:dyDescent="0.3">
      <c r="A8448" s="14">
        <v>542836</v>
      </c>
      <c r="B8448" s="16" t="s">
        <v>11154</v>
      </c>
      <c r="C8448" s="16" t="s">
        <v>94</v>
      </c>
      <c r="D8448" s="4">
        <v>43362</v>
      </c>
      <c r="E8448" s="23">
        <v>2018</v>
      </c>
      <c r="F8448" s="19">
        <v>7</v>
      </c>
      <c r="G8448" s="19">
        <f>IF(Movies[[#This Row],[rating]]=0,"",Movies[[#This Row],[rating]])</f>
        <v>7</v>
      </c>
      <c r="H8448" s="19" t="str">
        <f>IF(Movies[[#This Row],[rating]]=0,"No Rating","Rated")</f>
        <v>Rated</v>
      </c>
      <c r="I8448" s="16" t="s">
        <v>1249</v>
      </c>
      <c r="J8448" s="29" t="s">
        <v>96</v>
      </c>
      <c r="K8448" s="19">
        <v>11.887</v>
      </c>
      <c r="L8448" s="26">
        <v>148</v>
      </c>
    </row>
    <row r="8449" spans="1:12" x14ac:dyDescent="0.3">
      <c r="A8449" s="14">
        <v>473149</v>
      </c>
      <c r="B8449" s="16" t="s">
        <v>11155</v>
      </c>
      <c r="C8449" s="16" t="s">
        <v>10</v>
      </c>
      <c r="D8449" s="4">
        <v>43210</v>
      </c>
      <c r="E8449" s="23">
        <v>2018</v>
      </c>
      <c r="F8449" s="19">
        <v>6.1369999999999996</v>
      </c>
      <c r="G8449" s="19">
        <f>IF(Movies[[#This Row],[rating]]=0,"",Movies[[#This Row],[rating]])</f>
        <v>6.1369999999999996</v>
      </c>
      <c r="H8449" s="19" t="str">
        <f>IF(Movies[[#This Row],[rating]]=0,"No Rating","Rated")</f>
        <v>Rated</v>
      </c>
      <c r="I8449" s="16" t="s">
        <v>132</v>
      </c>
      <c r="J8449" s="29" t="s">
        <v>12</v>
      </c>
      <c r="K8449" s="19">
        <v>11.881</v>
      </c>
      <c r="L8449" s="26">
        <v>456</v>
      </c>
    </row>
    <row r="8450" spans="1:12" x14ac:dyDescent="0.3">
      <c r="A8450" s="14">
        <v>475094</v>
      </c>
      <c r="B8450" s="16" t="s">
        <v>11156</v>
      </c>
      <c r="C8450" s="16" t="s">
        <v>6122</v>
      </c>
      <c r="D8450" s="4">
        <v>43133</v>
      </c>
      <c r="E8450" s="23">
        <v>2018</v>
      </c>
      <c r="F8450" s="19">
        <v>7.2</v>
      </c>
      <c r="G8450" s="19">
        <f>IF(Movies[[#This Row],[rating]]=0,"",Movies[[#This Row],[rating]])</f>
        <v>7.2</v>
      </c>
      <c r="H8450" s="19" t="str">
        <f>IF(Movies[[#This Row],[rating]]=0,"No Rating","Rated")</f>
        <v>Rated</v>
      </c>
      <c r="I8450" s="16" t="s">
        <v>6532</v>
      </c>
      <c r="J8450" s="29" t="s">
        <v>286</v>
      </c>
      <c r="K8450" s="19">
        <v>11.869</v>
      </c>
      <c r="L8450" s="26">
        <v>445</v>
      </c>
    </row>
    <row r="8451" spans="1:12" x14ac:dyDescent="0.3">
      <c r="A8451" s="14">
        <v>497916</v>
      </c>
      <c r="B8451" s="16" t="s">
        <v>11157</v>
      </c>
      <c r="C8451" s="16" t="s">
        <v>956</v>
      </c>
      <c r="D8451" s="4">
        <v>43167</v>
      </c>
      <c r="E8451" s="23">
        <v>2018</v>
      </c>
      <c r="F8451" s="19">
        <v>6.7</v>
      </c>
      <c r="G8451" s="19">
        <f>IF(Movies[[#This Row],[rating]]=0,"",Movies[[#This Row],[rating]])</f>
        <v>6.7</v>
      </c>
      <c r="H8451" s="19" t="str">
        <f>IF(Movies[[#This Row],[rating]]=0,"No Rating","Rated")</f>
        <v>Rated</v>
      </c>
      <c r="I8451" s="16" t="s">
        <v>2207</v>
      </c>
      <c r="J8451" s="29" t="s">
        <v>605</v>
      </c>
      <c r="K8451" s="19">
        <v>11.868</v>
      </c>
      <c r="L8451" s="26">
        <v>244</v>
      </c>
    </row>
    <row r="8452" spans="1:12" x14ac:dyDescent="0.3">
      <c r="A8452" s="14">
        <v>475215</v>
      </c>
      <c r="B8452" s="16" t="s">
        <v>11158</v>
      </c>
      <c r="C8452" s="16" t="s">
        <v>144</v>
      </c>
      <c r="D8452" s="4">
        <v>43267</v>
      </c>
      <c r="E8452" s="23">
        <v>2018</v>
      </c>
      <c r="F8452" s="19">
        <v>7.2</v>
      </c>
      <c r="G8452" s="19">
        <f>IF(Movies[[#This Row],[rating]]=0,"",Movies[[#This Row],[rating]])</f>
        <v>7.2</v>
      </c>
      <c r="H8452" s="19" t="str">
        <f>IF(Movies[[#This Row],[rating]]=0,"No Rating","Rated")</f>
        <v>Rated</v>
      </c>
      <c r="I8452" s="16" t="s">
        <v>11159</v>
      </c>
      <c r="J8452" s="29" t="s">
        <v>146</v>
      </c>
      <c r="K8452" s="19">
        <v>11.867000000000001</v>
      </c>
      <c r="L8452" s="26">
        <v>785</v>
      </c>
    </row>
    <row r="8453" spans="1:12" x14ac:dyDescent="0.3">
      <c r="A8453" s="14">
        <v>478820</v>
      </c>
      <c r="B8453" s="16" t="s">
        <v>11160</v>
      </c>
      <c r="C8453" s="16" t="s">
        <v>838</v>
      </c>
      <c r="D8453" s="4">
        <v>43453</v>
      </c>
      <c r="E8453" s="23">
        <v>2018</v>
      </c>
      <c r="F8453" s="19">
        <v>6.3</v>
      </c>
      <c r="G8453" s="19">
        <f>IF(Movies[[#This Row],[rating]]=0,"",Movies[[#This Row],[rating]])</f>
        <v>6.3</v>
      </c>
      <c r="H8453" s="19" t="str">
        <f>IF(Movies[[#This Row],[rating]]=0,"No Rating","Rated")</f>
        <v>Rated</v>
      </c>
      <c r="I8453" s="16" t="s">
        <v>199</v>
      </c>
      <c r="J8453" s="29" t="s">
        <v>110</v>
      </c>
      <c r="K8453" s="19">
        <v>11.864000000000001</v>
      </c>
      <c r="L8453" s="26">
        <v>488</v>
      </c>
    </row>
    <row r="8454" spans="1:12" x14ac:dyDescent="0.3">
      <c r="A8454" s="14">
        <v>485189</v>
      </c>
      <c r="B8454" s="16" t="s">
        <v>11161</v>
      </c>
      <c r="C8454" s="16" t="s">
        <v>108</v>
      </c>
      <c r="D8454" s="4">
        <v>43229</v>
      </c>
      <c r="E8454" s="23">
        <v>2018</v>
      </c>
      <c r="F8454" s="19">
        <v>6.9</v>
      </c>
      <c r="G8454" s="19">
        <f>IF(Movies[[#This Row],[rating]]=0,"",Movies[[#This Row],[rating]])</f>
        <v>6.9</v>
      </c>
      <c r="H8454" s="19" t="str">
        <f>IF(Movies[[#This Row],[rating]]=0,"No Rating","Rated")</f>
        <v>Rated</v>
      </c>
      <c r="I8454" s="16" t="s">
        <v>197</v>
      </c>
      <c r="J8454" s="29" t="s">
        <v>110</v>
      </c>
      <c r="K8454" s="19">
        <v>11.863</v>
      </c>
      <c r="L8454" s="26">
        <v>218</v>
      </c>
    </row>
    <row r="8455" spans="1:12" x14ac:dyDescent="0.3">
      <c r="A8455" s="14">
        <v>523536</v>
      </c>
      <c r="B8455" s="16" t="s">
        <v>11162</v>
      </c>
      <c r="C8455" s="16" t="s">
        <v>1109</v>
      </c>
      <c r="D8455" s="4">
        <v>43459</v>
      </c>
      <c r="E8455" s="23">
        <v>2018</v>
      </c>
      <c r="F8455" s="19">
        <v>7.4</v>
      </c>
      <c r="G8455" s="19">
        <f>IF(Movies[[#This Row],[rating]]=0,"",Movies[[#This Row],[rating]])</f>
        <v>7.4</v>
      </c>
      <c r="H8455" s="19" t="str">
        <f>IF(Movies[[#This Row],[rating]]=0,"No Rating","Rated")</f>
        <v>Rated</v>
      </c>
      <c r="I8455" s="16" t="s">
        <v>11163</v>
      </c>
      <c r="J8455" s="29" t="s">
        <v>648</v>
      </c>
      <c r="K8455" s="19">
        <v>11.804</v>
      </c>
      <c r="L8455" s="26">
        <v>236</v>
      </c>
    </row>
    <row r="8456" spans="1:12" x14ac:dyDescent="0.3">
      <c r="A8456" s="14">
        <v>345934</v>
      </c>
      <c r="B8456" s="16" t="s">
        <v>11164</v>
      </c>
      <c r="C8456" s="16" t="s">
        <v>411</v>
      </c>
      <c r="D8456" s="4">
        <v>43399</v>
      </c>
      <c r="E8456" s="23">
        <v>2018</v>
      </c>
      <c r="F8456" s="19">
        <v>5</v>
      </c>
      <c r="G8456" s="19">
        <f>IF(Movies[[#This Row],[rating]]=0,"",Movies[[#This Row],[rating]])</f>
        <v>5</v>
      </c>
      <c r="H8456" s="19" t="str">
        <f>IF(Movies[[#This Row],[rating]]=0,"No Rating","Rated")</f>
        <v>Rated</v>
      </c>
      <c r="I8456" s="16" t="s">
        <v>2591</v>
      </c>
      <c r="J8456" s="29" t="s">
        <v>12</v>
      </c>
      <c r="K8456" s="19">
        <v>11.785</v>
      </c>
      <c r="L8456" s="26">
        <v>274</v>
      </c>
    </row>
    <row r="8457" spans="1:12" x14ac:dyDescent="0.3">
      <c r="A8457" s="14">
        <v>523561</v>
      </c>
      <c r="B8457" s="16" t="s">
        <v>11165</v>
      </c>
      <c r="C8457" s="16" t="s">
        <v>1109</v>
      </c>
      <c r="D8457" s="4">
        <v>43342</v>
      </c>
      <c r="E8457" s="23">
        <v>2018</v>
      </c>
      <c r="F8457" s="19">
        <v>6.8</v>
      </c>
      <c r="G8457" s="19">
        <f>IF(Movies[[#This Row],[rating]]=0,"",Movies[[#This Row],[rating]])</f>
        <v>6.8</v>
      </c>
      <c r="H8457" s="19" t="str">
        <f>IF(Movies[[#This Row],[rating]]=0,"No Rating","Rated")</f>
        <v>Rated</v>
      </c>
      <c r="I8457" s="16" t="s">
        <v>49</v>
      </c>
      <c r="J8457" s="29" t="s">
        <v>648</v>
      </c>
      <c r="K8457" s="19">
        <v>11.781000000000001</v>
      </c>
      <c r="L8457" s="26">
        <v>165</v>
      </c>
    </row>
    <row r="8458" spans="1:12" x14ac:dyDescent="0.3">
      <c r="A8458" s="14">
        <v>443009</v>
      </c>
      <c r="B8458" s="16" t="s">
        <v>11166</v>
      </c>
      <c r="C8458" s="16" t="s">
        <v>506</v>
      </c>
      <c r="D8458" s="4">
        <v>43194</v>
      </c>
      <c r="E8458" s="23">
        <v>2018</v>
      </c>
      <c r="F8458" s="19">
        <v>6.7</v>
      </c>
      <c r="G8458" s="19">
        <f>IF(Movies[[#This Row],[rating]]=0,"",Movies[[#This Row],[rating]])</f>
        <v>6.7</v>
      </c>
      <c r="H8458" s="19" t="str">
        <f>IF(Movies[[#This Row],[rating]]=0,"No Rating","Rated")</f>
        <v>Rated</v>
      </c>
      <c r="I8458" s="16" t="s">
        <v>180</v>
      </c>
      <c r="J8458" s="29" t="s">
        <v>12</v>
      </c>
      <c r="K8458" s="19">
        <v>11.775</v>
      </c>
      <c r="L8458" s="26">
        <v>689</v>
      </c>
    </row>
    <row r="8459" spans="1:12" x14ac:dyDescent="0.3">
      <c r="A8459" s="14">
        <v>533550</v>
      </c>
      <c r="B8459" s="16" t="s">
        <v>11167</v>
      </c>
      <c r="C8459" s="16" t="s">
        <v>10</v>
      </c>
      <c r="D8459" s="4">
        <v>43329</v>
      </c>
      <c r="E8459" s="23">
        <v>2018</v>
      </c>
      <c r="F8459" s="19">
        <v>6.1</v>
      </c>
      <c r="G8459" s="19">
        <f>IF(Movies[[#This Row],[rating]]=0,"",Movies[[#This Row],[rating]])</f>
        <v>6.1</v>
      </c>
      <c r="H8459" s="19" t="str">
        <f>IF(Movies[[#This Row],[rating]]=0,"No Rating","Rated")</f>
        <v>Rated</v>
      </c>
      <c r="I8459" s="16" t="s">
        <v>197</v>
      </c>
      <c r="J8459" s="29" t="s">
        <v>12</v>
      </c>
      <c r="K8459" s="19">
        <v>11.753</v>
      </c>
      <c r="L8459" s="26">
        <v>98</v>
      </c>
    </row>
    <row r="8460" spans="1:12" x14ac:dyDescent="0.3">
      <c r="A8460" s="14">
        <v>565124</v>
      </c>
      <c r="B8460" s="16" t="s">
        <v>11168</v>
      </c>
      <c r="C8460" s="16" t="s">
        <v>144</v>
      </c>
      <c r="D8460" s="4">
        <v>43141</v>
      </c>
      <c r="E8460" s="23">
        <v>2018</v>
      </c>
      <c r="F8460" s="19">
        <v>4</v>
      </c>
      <c r="G8460" s="19">
        <f>IF(Movies[[#This Row],[rating]]=0,"",Movies[[#This Row],[rating]])</f>
        <v>4</v>
      </c>
      <c r="H8460" s="19" t="str">
        <f>IF(Movies[[#This Row],[rating]]=0,"No Rating","Rated")</f>
        <v>Rated</v>
      </c>
      <c r="I8460" s="16" t="s">
        <v>49</v>
      </c>
      <c r="J8460" s="29" t="s">
        <v>146</v>
      </c>
      <c r="K8460" s="19">
        <v>11.702999999999999</v>
      </c>
      <c r="L8460" s="26">
        <v>4</v>
      </c>
    </row>
    <row r="8461" spans="1:12" x14ac:dyDescent="0.3">
      <c r="A8461" s="14">
        <v>433150</v>
      </c>
      <c r="B8461" s="16" t="s">
        <v>11169</v>
      </c>
      <c r="C8461" s="16" t="s">
        <v>540</v>
      </c>
      <c r="D8461" s="4">
        <v>43104</v>
      </c>
      <c r="E8461" s="23">
        <v>2018</v>
      </c>
      <c r="F8461" s="19">
        <v>6.4</v>
      </c>
      <c r="G8461" s="19">
        <f>IF(Movies[[#This Row],[rating]]=0,"",Movies[[#This Row],[rating]])</f>
        <v>6.4</v>
      </c>
      <c r="H8461" s="19" t="str">
        <f>IF(Movies[[#This Row],[rating]]=0,"No Rating","Rated")</f>
        <v>Rated</v>
      </c>
      <c r="I8461" s="16" t="s">
        <v>2848</v>
      </c>
      <c r="J8461" s="29" t="s">
        <v>511</v>
      </c>
      <c r="K8461" s="19">
        <v>11.632</v>
      </c>
      <c r="L8461" s="26">
        <v>287</v>
      </c>
    </row>
    <row r="8462" spans="1:12" x14ac:dyDescent="0.3">
      <c r="A8462" s="14">
        <v>550201</v>
      </c>
      <c r="B8462" s="16" t="s">
        <v>11170</v>
      </c>
      <c r="C8462" s="16" t="s">
        <v>220</v>
      </c>
      <c r="D8462" s="4">
        <v>43370</v>
      </c>
      <c r="E8462" s="23">
        <v>2018</v>
      </c>
      <c r="F8462" s="19">
        <v>5.976</v>
      </c>
      <c r="G8462" s="19">
        <f>IF(Movies[[#This Row],[rating]]=0,"",Movies[[#This Row],[rating]])</f>
        <v>5.976</v>
      </c>
      <c r="H8462" s="19" t="str">
        <f>IF(Movies[[#This Row],[rating]]=0,"No Rating","Rated")</f>
        <v>Rated</v>
      </c>
      <c r="I8462" s="16" t="s">
        <v>148</v>
      </c>
      <c r="J8462" s="29" t="s">
        <v>222</v>
      </c>
      <c r="K8462" s="19">
        <v>11.627000000000001</v>
      </c>
      <c r="L8462" s="26">
        <v>338</v>
      </c>
    </row>
    <row r="8463" spans="1:12" x14ac:dyDescent="0.3">
      <c r="A8463" s="14">
        <v>429202</v>
      </c>
      <c r="B8463" s="16" t="s">
        <v>11171</v>
      </c>
      <c r="C8463" s="16" t="s">
        <v>10</v>
      </c>
      <c r="D8463" s="4">
        <v>43350</v>
      </c>
      <c r="E8463" s="23">
        <v>2018</v>
      </c>
      <c r="F8463" s="19">
        <v>5.8</v>
      </c>
      <c r="G8463" s="19">
        <f>IF(Movies[[#This Row],[rating]]=0,"",Movies[[#This Row],[rating]])</f>
        <v>5.8</v>
      </c>
      <c r="H8463" s="19" t="str">
        <f>IF(Movies[[#This Row],[rating]]=0,"No Rating","Rated")</f>
        <v>Rated</v>
      </c>
      <c r="I8463" s="16" t="s">
        <v>550</v>
      </c>
      <c r="J8463" s="29" t="s">
        <v>12</v>
      </c>
      <c r="K8463" s="19">
        <v>11.625999999999999</v>
      </c>
      <c r="L8463" s="26">
        <v>487</v>
      </c>
    </row>
    <row r="8464" spans="1:12" x14ac:dyDescent="0.3">
      <c r="A8464" s="14">
        <v>515333</v>
      </c>
      <c r="B8464" s="16" t="s">
        <v>11172</v>
      </c>
      <c r="C8464" s="16" t="s">
        <v>10</v>
      </c>
      <c r="D8464" s="4">
        <v>43196</v>
      </c>
      <c r="E8464" s="23">
        <v>2018</v>
      </c>
      <c r="F8464" s="19">
        <v>6.3739999999999997</v>
      </c>
      <c r="G8464" s="19">
        <f>IF(Movies[[#This Row],[rating]]=0,"",Movies[[#This Row],[rating]])</f>
        <v>6.3739999999999997</v>
      </c>
      <c r="H8464" s="19" t="str">
        <f>IF(Movies[[#This Row],[rating]]=0,"No Rating","Rated")</f>
        <v>Rated</v>
      </c>
      <c r="I8464" s="16" t="s">
        <v>49</v>
      </c>
      <c r="J8464" s="29" t="s">
        <v>12</v>
      </c>
      <c r="K8464" s="19">
        <v>11.615</v>
      </c>
      <c r="L8464" s="26">
        <v>298</v>
      </c>
    </row>
    <row r="8465" spans="1:12" x14ac:dyDescent="0.3">
      <c r="A8465" s="14">
        <v>532753</v>
      </c>
      <c r="B8465" s="16" t="s">
        <v>11173</v>
      </c>
      <c r="C8465" s="16" t="s">
        <v>411</v>
      </c>
      <c r="D8465" s="4">
        <v>43287</v>
      </c>
      <c r="E8465" s="23">
        <v>2018</v>
      </c>
      <c r="F8465" s="19">
        <v>8.1039999999999992</v>
      </c>
      <c r="G8465" s="19">
        <f>IF(Movies[[#This Row],[rating]]=0,"",Movies[[#This Row],[rating]])</f>
        <v>8.1039999999999992</v>
      </c>
      <c r="H8465" s="19" t="str">
        <f>IF(Movies[[#This Row],[rating]]=0,"No Rating","Rated")</f>
        <v>Rated</v>
      </c>
      <c r="I8465" s="16" t="s">
        <v>713</v>
      </c>
      <c r="J8465" s="29" t="s">
        <v>342</v>
      </c>
      <c r="K8465" s="19">
        <v>11.613</v>
      </c>
      <c r="L8465" s="26">
        <v>182</v>
      </c>
    </row>
    <row r="8466" spans="1:12" x14ac:dyDescent="0.3">
      <c r="A8466" s="14">
        <v>472553</v>
      </c>
      <c r="B8466" s="16" t="s">
        <v>11174</v>
      </c>
      <c r="C8466" s="16" t="s">
        <v>1582</v>
      </c>
      <c r="D8466" s="4">
        <v>43259</v>
      </c>
      <c r="E8466" s="23">
        <v>2018</v>
      </c>
      <c r="F8466" s="19">
        <v>6.7</v>
      </c>
      <c r="G8466" s="19">
        <f>IF(Movies[[#This Row],[rating]]=0,"",Movies[[#This Row],[rating]])</f>
        <v>6.7</v>
      </c>
      <c r="H8466" s="19" t="str">
        <f>IF(Movies[[#This Row],[rating]]=0,"No Rating","Rated")</f>
        <v>Rated</v>
      </c>
      <c r="I8466" s="16" t="s">
        <v>11175</v>
      </c>
      <c r="J8466" s="29" t="s">
        <v>12</v>
      </c>
      <c r="K8466" s="19">
        <v>11.516</v>
      </c>
      <c r="L8466" s="26">
        <v>99</v>
      </c>
    </row>
    <row r="8467" spans="1:12" x14ac:dyDescent="0.3">
      <c r="A8467" s="14">
        <v>463319</v>
      </c>
      <c r="B8467" s="16" t="s">
        <v>11176</v>
      </c>
      <c r="C8467" s="16" t="s">
        <v>341</v>
      </c>
      <c r="D8467" s="4">
        <v>43373</v>
      </c>
      <c r="E8467" s="23">
        <v>2018</v>
      </c>
      <c r="F8467" s="19">
        <v>6.7</v>
      </c>
      <c r="G8467" s="19">
        <f>IF(Movies[[#This Row],[rating]]=0,"",Movies[[#This Row],[rating]])</f>
        <v>6.7</v>
      </c>
      <c r="H8467" s="19" t="str">
        <f>IF(Movies[[#This Row],[rating]]=0,"No Rating","Rated")</f>
        <v>Rated</v>
      </c>
      <c r="I8467" s="16" t="s">
        <v>8390</v>
      </c>
      <c r="J8467" s="29" t="s">
        <v>342</v>
      </c>
      <c r="K8467" s="19">
        <v>11.5</v>
      </c>
      <c r="L8467" s="26">
        <v>392</v>
      </c>
    </row>
    <row r="8468" spans="1:12" x14ac:dyDescent="0.3">
      <c r="A8468" s="14">
        <v>442064</v>
      </c>
      <c r="B8468" s="16" t="s">
        <v>11177</v>
      </c>
      <c r="C8468" s="16" t="s">
        <v>10</v>
      </c>
      <c r="D8468" s="4">
        <v>43112</v>
      </c>
      <c r="E8468" s="23">
        <v>2018</v>
      </c>
      <c r="F8468" s="19">
        <v>5.492</v>
      </c>
      <c r="G8468" s="19">
        <f>IF(Movies[[#This Row],[rating]]=0,"",Movies[[#This Row],[rating]])</f>
        <v>5.492</v>
      </c>
      <c r="H8468" s="19" t="str">
        <f>IF(Movies[[#This Row],[rating]]=0,"No Rating","Rated")</f>
        <v>Rated</v>
      </c>
      <c r="I8468" s="16" t="s">
        <v>3392</v>
      </c>
      <c r="J8468" s="29" t="s">
        <v>12</v>
      </c>
      <c r="K8468" s="19">
        <v>11.499000000000001</v>
      </c>
      <c r="L8468" s="26">
        <v>502</v>
      </c>
    </row>
    <row r="8469" spans="1:12" x14ac:dyDescent="0.3">
      <c r="A8469" s="14">
        <v>483983</v>
      </c>
      <c r="B8469" s="16" t="s">
        <v>11178</v>
      </c>
      <c r="C8469" s="16" t="s">
        <v>654</v>
      </c>
      <c r="D8469" s="4">
        <v>43370</v>
      </c>
      <c r="E8469" s="23">
        <v>2018</v>
      </c>
      <c r="F8469" s="19">
        <v>7.5</v>
      </c>
      <c r="G8469" s="19">
        <f>IF(Movies[[#This Row],[rating]]=0,"",Movies[[#This Row],[rating]])</f>
        <v>7.5</v>
      </c>
      <c r="H8469" s="19" t="str">
        <f>IF(Movies[[#This Row],[rating]]=0,"No Rating","Rated")</f>
        <v>Rated</v>
      </c>
      <c r="I8469" s="16" t="s">
        <v>5241</v>
      </c>
      <c r="J8469" s="29" t="s">
        <v>286</v>
      </c>
      <c r="K8469" s="19">
        <v>11.474</v>
      </c>
      <c r="L8469" s="26">
        <v>432</v>
      </c>
    </row>
    <row r="8470" spans="1:12" x14ac:dyDescent="0.3">
      <c r="A8470" s="14">
        <v>369523</v>
      </c>
      <c r="B8470" s="16" t="s">
        <v>11179</v>
      </c>
      <c r="C8470" s="16" t="s">
        <v>1075</v>
      </c>
      <c r="D8470" s="4">
        <v>43120</v>
      </c>
      <c r="E8470" s="23">
        <v>2018</v>
      </c>
      <c r="F8470" s="19">
        <v>7.0880000000000001</v>
      </c>
      <c r="G8470" s="19">
        <f>IF(Movies[[#This Row],[rating]]=0,"",Movies[[#This Row],[rating]])</f>
        <v>7.0880000000000001</v>
      </c>
      <c r="H8470" s="19" t="str">
        <f>IF(Movies[[#This Row],[rating]]=0,"No Rating","Rated")</f>
        <v>Rated</v>
      </c>
      <c r="I8470" s="16" t="s">
        <v>414</v>
      </c>
      <c r="J8470" s="29" t="s">
        <v>12</v>
      </c>
      <c r="K8470" s="19">
        <v>11.465</v>
      </c>
      <c r="L8470" s="26">
        <v>441</v>
      </c>
    </row>
    <row r="8471" spans="1:12" x14ac:dyDescent="0.3">
      <c r="A8471" s="14">
        <v>504891</v>
      </c>
      <c r="B8471" s="16" t="s">
        <v>11180</v>
      </c>
      <c r="C8471" s="16" t="s">
        <v>1845</v>
      </c>
      <c r="D8471" s="4">
        <v>43159</v>
      </c>
      <c r="E8471" s="23">
        <v>2018</v>
      </c>
      <c r="F8471" s="19">
        <v>7.2</v>
      </c>
      <c r="G8471" s="19">
        <f>IF(Movies[[#This Row],[rating]]=0,"",Movies[[#This Row],[rating]])</f>
        <v>7.2</v>
      </c>
      <c r="H8471" s="19" t="str">
        <f>IF(Movies[[#This Row],[rating]]=0,"No Rating","Rated")</f>
        <v>Rated</v>
      </c>
      <c r="I8471" s="16" t="s">
        <v>886</v>
      </c>
      <c r="J8471" s="29" t="s">
        <v>96</v>
      </c>
      <c r="K8471" s="19">
        <v>11.44</v>
      </c>
      <c r="L8471" s="26">
        <v>4</v>
      </c>
    </row>
    <row r="8472" spans="1:12" x14ac:dyDescent="0.3">
      <c r="A8472" s="14">
        <v>472451</v>
      </c>
      <c r="B8472" s="16" t="s">
        <v>11181</v>
      </c>
      <c r="C8472" s="16" t="s">
        <v>10255</v>
      </c>
      <c r="D8472" s="4">
        <v>43367</v>
      </c>
      <c r="E8472" s="23">
        <v>2018</v>
      </c>
      <c r="F8472" s="19">
        <v>7</v>
      </c>
      <c r="G8472" s="19">
        <f>IF(Movies[[#This Row],[rating]]=0,"",Movies[[#This Row],[rating]])</f>
        <v>7</v>
      </c>
      <c r="H8472" s="19" t="str">
        <f>IF(Movies[[#This Row],[rating]]=0,"No Rating","Rated")</f>
        <v>Rated</v>
      </c>
      <c r="I8472" s="16" t="s">
        <v>49</v>
      </c>
      <c r="J8472" s="29" t="s">
        <v>12</v>
      </c>
      <c r="K8472" s="19">
        <v>11.439</v>
      </c>
      <c r="L8472" s="26">
        <v>1416</v>
      </c>
    </row>
    <row r="8473" spans="1:12" x14ac:dyDescent="0.3">
      <c r="A8473" s="14">
        <v>460048</v>
      </c>
      <c r="B8473" s="16" t="s">
        <v>11182</v>
      </c>
      <c r="C8473" s="16" t="s">
        <v>11183</v>
      </c>
      <c r="D8473" s="4">
        <v>43168</v>
      </c>
      <c r="E8473" s="23">
        <v>2018</v>
      </c>
      <c r="F8473" s="19">
        <v>6.9</v>
      </c>
      <c r="G8473" s="19">
        <f>IF(Movies[[#This Row],[rating]]=0,"",Movies[[#This Row],[rating]])</f>
        <v>6.9</v>
      </c>
      <c r="H8473" s="19" t="str">
        <f>IF(Movies[[#This Row],[rating]]=0,"No Rating","Rated")</f>
        <v>Rated</v>
      </c>
      <c r="I8473" s="16" t="s">
        <v>3819</v>
      </c>
      <c r="J8473" s="29" t="s">
        <v>517</v>
      </c>
      <c r="K8473" s="19">
        <v>11.39</v>
      </c>
      <c r="L8473" s="26">
        <v>202</v>
      </c>
    </row>
    <row r="8474" spans="1:12" x14ac:dyDescent="0.3">
      <c r="A8474" s="14">
        <v>503902</v>
      </c>
      <c r="B8474" s="16" t="s">
        <v>11184</v>
      </c>
      <c r="C8474" s="16" t="s">
        <v>11185</v>
      </c>
      <c r="D8474" s="4">
        <v>43293</v>
      </c>
      <c r="E8474" s="23">
        <v>2018</v>
      </c>
      <c r="F8474" s="19">
        <v>5.4</v>
      </c>
      <c r="G8474" s="19">
        <f>IF(Movies[[#This Row],[rating]]=0,"",Movies[[#This Row],[rating]])</f>
        <v>5.4</v>
      </c>
      <c r="H8474" s="19" t="str">
        <f>IF(Movies[[#This Row],[rating]]=0,"No Rating","Rated")</f>
        <v>Rated</v>
      </c>
      <c r="I8474" s="16" t="s">
        <v>132</v>
      </c>
      <c r="J8474" s="29" t="s">
        <v>3112</v>
      </c>
      <c r="K8474" s="19">
        <v>11.382999999999999</v>
      </c>
      <c r="L8474" s="26">
        <v>186</v>
      </c>
    </row>
    <row r="8475" spans="1:12" x14ac:dyDescent="0.3">
      <c r="A8475" s="14">
        <v>399248</v>
      </c>
      <c r="B8475" s="16" t="s">
        <v>11186</v>
      </c>
      <c r="C8475" s="16" t="s">
        <v>10</v>
      </c>
      <c r="D8475" s="4">
        <v>43201</v>
      </c>
      <c r="E8475" s="23">
        <v>2018</v>
      </c>
      <c r="F8475" s="19">
        <v>6.3</v>
      </c>
      <c r="G8475" s="19">
        <f>IF(Movies[[#This Row],[rating]]=0,"",Movies[[#This Row],[rating]])</f>
        <v>6.3</v>
      </c>
      <c r="H8475" s="19" t="str">
        <f>IF(Movies[[#This Row],[rating]]=0,"No Rating","Rated")</f>
        <v>Rated</v>
      </c>
      <c r="I8475" s="16" t="s">
        <v>1888</v>
      </c>
      <c r="J8475" s="29" t="s">
        <v>12</v>
      </c>
      <c r="K8475" s="19">
        <v>11.353</v>
      </c>
      <c r="L8475" s="26">
        <v>554</v>
      </c>
    </row>
    <row r="8476" spans="1:12" x14ac:dyDescent="0.3">
      <c r="A8476" s="14">
        <v>701944</v>
      </c>
      <c r="B8476" s="16" t="s">
        <v>11187</v>
      </c>
      <c r="C8476" s="16" t="s">
        <v>94</v>
      </c>
      <c r="D8476" s="4">
        <v>43291</v>
      </c>
      <c r="E8476" s="23">
        <v>2018</v>
      </c>
      <c r="F8476" s="19">
        <v>5</v>
      </c>
      <c r="G8476" s="19">
        <f>IF(Movies[[#This Row],[rating]]=0,"",Movies[[#This Row],[rating]])</f>
        <v>5</v>
      </c>
      <c r="H8476" s="19" t="str">
        <f>IF(Movies[[#This Row],[rating]]=0,"No Rating","Rated")</f>
        <v>Rated</v>
      </c>
      <c r="I8476" s="16" t="s">
        <v>886</v>
      </c>
      <c r="J8476" s="29" t="s">
        <v>96</v>
      </c>
      <c r="K8476" s="19">
        <v>11.35</v>
      </c>
      <c r="L8476" s="26">
        <v>2</v>
      </c>
    </row>
    <row r="8477" spans="1:12" x14ac:dyDescent="0.3">
      <c r="A8477" s="14">
        <v>500921</v>
      </c>
      <c r="B8477" s="16" t="s">
        <v>11188</v>
      </c>
      <c r="C8477" s="16" t="s">
        <v>10</v>
      </c>
      <c r="D8477" s="4">
        <v>43455</v>
      </c>
      <c r="E8477" s="23">
        <v>2018</v>
      </c>
      <c r="F8477" s="19">
        <v>5.0999999999999996</v>
      </c>
      <c r="G8477" s="19">
        <f>IF(Movies[[#This Row],[rating]]=0,"",Movies[[#This Row],[rating]])</f>
        <v>5.0999999999999996</v>
      </c>
      <c r="H8477" s="19" t="str">
        <f>IF(Movies[[#This Row],[rating]]=0,"No Rating","Rated")</f>
        <v>Rated</v>
      </c>
      <c r="I8477" s="16" t="s">
        <v>11189</v>
      </c>
      <c r="J8477" s="29" t="s">
        <v>12</v>
      </c>
      <c r="K8477" s="19">
        <v>11.346</v>
      </c>
      <c r="L8477" s="26">
        <v>233</v>
      </c>
    </row>
    <row r="8478" spans="1:12" x14ac:dyDescent="0.3">
      <c r="A8478" s="14">
        <v>467952</v>
      </c>
      <c r="B8478" s="16" t="s">
        <v>11190</v>
      </c>
      <c r="C8478" s="16" t="s">
        <v>10</v>
      </c>
      <c r="D8478" s="4">
        <v>43273</v>
      </c>
      <c r="E8478" s="23">
        <v>2018</v>
      </c>
      <c r="F8478" s="19">
        <v>6.1840000000000002</v>
      </c>
      <c r="G8478" s="19">
        <f>IF(Movies[[#This Row],[rating]]=0,"",Movies[[#This Row],[rating]])</f>
        <v>6.1840000000000002</v>
      </c>
      <c r="H8478" s="19" t="str">
        <f>IF(Movies[[#This Row],[rating]]=0,"No Rating","Rated")</f>
        <v>Rated</v>
      </c>
      <c r="I8478" s="16" t="s">
        <v>3639</v>
      </c>
      <c r="J8478" s="29" t="s">
        <v>12</v>
      </c>
      <c r="K8478" s="19">
        <v>11.335000000000001</v>
      </c>
      <c r="L8478" s="26">
        <v>290</v>
      </c>
    </row>
    <row r="8479" spans="1:12" x14ac:dyDescent="0.3">
      <c r="A8479" s="14">
        <v>550035</v>
      </c>
      <c r="B8479" s="16" t="s">
        <v>11191</v>
      </c>
      <c r="C8479" s="16" t="s">
        <v>10</v>
      </c>
      <c r="D8479" s="4">
        <v>43457</v>
      </c>
      <c r="E8479" s="23">
        <v>2018</v>
      </c>
      <c r="F8479" s="19">
        <v>6.1</v>
      </c>
      <c r="G8479" s="19">
        <f>IF(Movies[[#This Row],[rating]]=0,"",Movies[[#This Row],[rating]])</f>
        <v>6.1</v>
      </c>
      <c r="H8479" s="19" t="str">
        <f>IF(Movies[[#This Row],[rating]]=0,"No Rating","Rated")</f>
        <v>Rated</v>
      </c>
      <c r="I8479" s="16" t="s">
        <v>6130</v>
      </c>
      <c r="J8479" s="29" t="s">
        <v>12</v>
      </c>
      <c r="K8479" s="19">
        <v>11.294</v>
      </c>
      <c r="L8479" s="26">
        <v>225</v>
      </c>
    </row>
    <row r="8480" spans="1:12" x14ac:dyDescent="0.3">
      <c r="A8480" s="14">
        <v>339976</v>
      </c>
      <c r="B8480" s="16" t="s">
        <v>11192</v>
      </c>
      <c r="C8480" s="16" t="s">
        <v>10</v>
      </c>
      <c r="D8480" s="4">
        <v>43258</v>
      </c>
      <c r="E8480" s="23">
        <v>2018</v>
      </c>
      <c r="F8480" s="19">
        <v>6.4</v>
      </c>
      <c r="G8480" s="19">
        <f>IF(Movies[[#This Row],[rating]]=0,"",Movies[[#This Row],[rating]])</f>
        <v>6.4</v>
      </c>
      <c r="H8480" s="19" t="str">
        <f>IF(Movies[[#This Row],[rating]]=0,"No Rating","Rated")</f>
        <v>Rated</v>
      </c>
      <c r="I8480" s="16" t="s">
        <v>49</v>
      </c>
      <c r="J8480" s="29" t="s">
        <v>12</v>
      </c>
      <c r="K8480" s="19">
        <v>11.276999999999999</v>
      </c>
      <c r="L8480" s="26">
        <v>145</v>
      </c>
    </row>
    <row r="8481" spans="1:12" x14ac:dyDescent="0.3">
      <c r="A8481" s="14">
        <v>484747</v>
      </c>
      <c r="B8481" s="16" t="s">
        <v>11193</v>
      </c>
      <c r="C8481" s="16" t="s">
        <v>108</v>
      </c>
      <c r="D8481" s="4">
        <v>43418</v>
      </c>
      <c r="E8481" s="23">
        <v>2018</v>
      </c>
      <c r="F8481" s="19">
        <v>7.4</v>
      </c>
      <c r="G8481" s="19">
        <f>IF(Movies[[#This Row],[rating]]=0,"",Movies[[#This Row],[rating]])</f>
        <v>7.4</v>
      </c>
      <c r="H8481" s="19" t="str">
        <f>IF(Movies[[#This Row],[rating]]=0,"No Rating","Rated")</f>
        <v>Rated</v>
      </c>
      <c r="I8481" s="16" t="s">
        <v>713</v>
      </c>
      <c r="J8481" s="29" t="s">
        <v>110</v>
      </c>
      <c r="K8481" s="19">
        <v>11.243</v>
      </c>
      <c r="L8481" s="26">
        <v>355</v>
      </c>
    </row>
    <row r="8482" spans="1:12" x14ac:dyDescent="0.3">
      <c r="A8482" s="14">
        <v>479226</v>
      </c>
      <c r="B8482" s="16" t="s">
        <v>11194</v>
      </c>
      <c r="C8482" s="16" t="s">
        <v>4664</v>
      </c>
      <c r="D8482" s="4">
        <v>43377</v>
      </c>
      <c r="E8482" s="23">
        <v>2018</v>
      </c>
      <c r="F8482" s="19">
        <v>7.2</v>
      </c>
      <c r="G8482" s="19">
        <f>IF(Movies[[#This Row],[rating]]=0,"",Movies[[#This Row],[rating]])</f>
        <v>7.2</v>
      </c>
      <c r="H8482" s="19" t="str">
        <f>IF(Movies[[#This Row],[rating]]=0,"No Rating","Rated")</f>
        <v>Rated</v>
      </c>
      <c r="I8482" s="16" t="s">
        <v>11195</v>
      </c>
      <c r="J8482" s="29" t="s">
        <v>648</v>
      </c>
      <c r="K8482" s="19">
        <v>11.243</v>
      </c>
      <c r="L8482" s="26">
        <v>491</v>
      </c>
    </row>
    <row r="8483" spans="1:12" x14ac:dyDescent="0.3">
      <c r="A8483" s="14">
        <v>534939</v>
      </c>
      <c r="B8483" s="16" t="s">
        <v>11196</v>
      </c>
      <c r="C8483" s="16" t="s">
        <v>51</v>
      </c>
      <c r="D8483" s="4">
        <v>43413</v>
      </c>
      <c r="E8483" s="23">
        <v>2018</v>
      </c>
      <c r="F8483" s="19">
        <v>5.7</v>
      </c>
      <c r="G8483" s="19">
        <f>IF(Movies[[#This Row],[rating]]=0,"",Movies[[#This Row],[rating]])</f>
        <v>5.7</v>
      </c>
      <c r="H8483" s="19" t="str">
        <f>IF(Movies[[#This Row],[rating]]=0,"No Rating","Rated")</f>
        <v>Rated</v>
      </c>
      <c r="I8483" s="16" t="s">
        <v>239</v>
      </c>
      <c r="J8483" s="29" t="s">
        <v>34</v>
      </c>
      <c r="K8483" s="19">
        <v>11.241</v>
      </c>
      <c r="L8483" s="26">
        <v>266</v>
      </c>
    </row>
    <row r="8484" spans="1:12" x14ac:dyDescent="0.3">
      <c r="A8484" s="14">
        <v>505177</v>
      </c>
      <c r="B8484" s="16" t="s">
        <v>11197</v>
      </c>
      <c r="C8484" s="16" t="s">
        <v>416</v>
      </c>
      <c r="D8484" s="4">
        <v>43175</v>
      </c>
      <c r="E8484" s="23">
        <v>2018</v>
      </c>
      <c r="F8484" s="19">
        <v>5.2</v>
      </c>
      <c r="G8484" s="19">
        <f>IF(Movies[[#This Row],[rating]]=0,"",Movies[[#This Row],[rating]])</f>
        <v>5.2</v>
      </c>
      <c r="H8484" s="19" t="str">
        <f>IF(Movies[[#This Row],[rating]]=0,"No Rating","Rated")</f>
        <v>Rated</v>
      </c>
      <c r="I8484" s="16" t="s">
        <v>971</v>
      </c>
      <c r="J8484" s="29" t="s">
        <v>12</v>
      </c>
      <c r="K8484" s="19">
        <v>11.194000000000001</v>
      </c>
      <c r="L8484" s="26">
        <v>561</v>
      </c>
    </row>
    <row r="8485" spans="1:12" x14ac:dyDescent="0.3">
      <c r="A8485" s="14">
        <v>495673</v>
      </c>
      <c r="B8485" s="16" t="s">
        <v>11198</v>
      </c>
      <c r="C8485" s="16" t="s">
        <v>506</v>
      </c>
      <c r="D8485" s="4">
        <v>43390</v>
      </c>
      <c r="E8485" s="23">
        <v>2018</v>
      </c>
      <c r="F8485" s="19">
        <v>5</v>
      </c>
      <c r="G8485" s="19">
        <f>IF(Movies[[#This Row],[rating]]=0,"",Movies[[#This Row],[rating]])</f>
        <v>5</v>
      </c>
      <c r="H8485" s="19" t="str">
        <f>IF(Movies[[#This Row],[rating]]=0,"No Rating","Rated")</f>
        <v>Rated</v>
      </c>
      <c r="I8485" s="16" t="s">
        <v>875</v>
      </c>
      <c r="J8485" s="29" t="s">
        <v>110</v>
      </c>
      <c r="K8485" s="19">
        <v>11.186999999999999</v>
      </c>
      <c r="L8485" s="26">
        <v>364</v>
      </c>
    </row>
    <row r="8486" spans="1:12" x14ac:dyDescent="0.3">
      <c r="A8486" s="14">
        <v>340613</v>
      </c>
      <c r="B8486" s="16" t="s">
        <v>11199</v>
      </c>
      <c r="C8486" s="16" t="s">
        <v>11200</v>
      </c>
      <c r="D8486" s="4">
        <v>43314</v>
      </c>
      <c r="E8486" s="23">
        <v>2018</v>
      </c>
      <c r="F8486" s="19">
        <v>7.1</v>
      </c>
      <c r="G8486" s="19">
        <f>IF(Movies[[#This Row],[rating]]=0,"",Movies[[#This Row],[rating]])</f>
        <v>7.1</v>
      </c>
      <c r="H8486" s="19" t="str">
        <f>IF(Movies[[#This Row],[rating]]=0,"No Rating","Rated")</f>
        <v>Rated</v>
      </c>
      <c r="I8486" s="16" t="s">
        <v>49</v>
      </c>
      <c r="J8486" s="29" t="s">
        <v>12</v>
      </c>
      <c r="K8486" s="19">
        <v>11.183</v>
      </c>
      <c r="L8486" s="26">
        <v>1071</v>
      </c>
    </row>
    <row r="8487" spans="1:12" x14ac:dyDescent="0.3">
      <c r="A8487" s="14">
        <v>546230</v>
      </c>
      <c r="B8487" s="16" t="s">
        <v>11201</v>
      </c>
      <c r="C8487" s="16" t="s">
        <v>2939</v>
      </c>
      <c r="D8487" s="4">
        <v>43370</v>
      </c>
      <c r="E8487" s="23">
        <v>2018</v>
      </c>
      <c r="F8487" s="19">
        <v>7.6440000000000001</v>
      </c>
      <c r="G8487" s="19">
        <f>IF(Movies[[#This Row],[rating]]=0,"",Movies[[#This Row],[rating]])</f>
        <v>7.6440000000000001</v>
      </c>
      <c r="H8487" s="19" t="str">
        <f>IF(Movies[[#This Row],[rating]]=0,"No Rating","Rated")</f>
        <v>Rated</v>
      </c>
      <c r="I8487" s="16" t="s">
        <v>11202</v>
      </c>
      <c r="J8487" s="29" t="s">
        <v>2945</v>
      </c>
      <c r="K8487" s="19">
        <v>11.182</v>
      </c>
      <c r="L8487" s="26">
        <v>73</v>
      </c>
    </row>
    <row r="8488" spans="1:12" x14ac:dyDescent="0.3">
      <c r="A8488" s="14">
        <v>514754</v>
      </c>
      <c r="B8488" s="16" t="s">
        <v>11203</v>
      </c>
      <c r="C8488" s="16" t="s">
        <v>10</v>
      </c>
      <c r="D8488" s="4">
        <v>43266</v>
      </c>
      <c r="E8488" s="23">
        <v>2018</v>
      </c>
      <c r="F8488" s="19">
        <v>7.57</v>
      </c>
      <c r="G8488" s="19">
        <f>IF(Movies[[#This Row],[rating]]=0,"",Movies[[#This Row],[rating]])</f>
        <v>7.57</v>
      </c>
      <c r="H8488" s="19" t="str">
        <f>IF(Movies[[#This Row],[rating]]=0,"No Rating","Rated")</f>
        <v>Rated</v>
      </c>
      <c r="I8488" s="16" t="s">
        <v>232</v>
      </c>
      <c r="J8488" s="29" t="s">
        <v>12</v>
      </c>
      <c r="K8488" s="19">
        <v>11.176</v>
      </c>
      <c r="L8488" s="26">
        <v>1218</v>
      </c>
    </row>
    <row r="8489" spans="1:12" x14ac:dyDescent="0.3">
      <c r="A8489" s="14">
        <v>436387</v>
      </c>
      <c r="B8489" s="16" t="s">
        <v>11204</v>
      </c>
      <c r="C8489" s="16" t="s">
        <v>284</v>
      </c>
      <c r="D8489" s="4">
        <v>43384</v>
      </c>
      <c r="E8489" s="23">
        <v>2018</v>
      </c>
      <c r="F8489" s="19">
        <v>6.6</v>
      </c>
      <c r="G8489" s="19">
        <f>IF(Movies[[#This Row],[rating]]=0,"",Movies[[#This Row],[rating]])</f>
        <v>6.6</v>
      </c>
      <c r="H8489" s="19" t="str">
        <f>IF(Movies[[#This Row],[rating]]=0,"No Rating","Rated")</f>
        <v>Rated</v>
      </c>
      <c r="I8489" s="16" t="s">
        <v>11205</v>
      </c>
      <c r="J8489" s="29" t="s">
        <v>286</v>
      </c>
      <c r="K8489" s="19">
        <v>11.164</v>
      </c>
      <c r="L8489" s="26">
        <v>271</v>
      </c>
    </row>
    <row r="8490" spans="1:12" x14ac:dyDescent="0.3">
      <c r="A8490" s="14">
        <v>407447</v>
      </c>
      <c r="B8490" s="16" t="s">
        <v>11206</v>
      </c>
      <c r="C8490" s="16" t="s">
        <v>11207</v>
      </c>
      <c r="D8490" s="4">
        <v>43229</v>
      </c>
      <c r="E8490" s="23">
        <v>2018</v>
      </c>
      <c r="F8490" s="19">
        <v>6.9</v>
      </c>
      <c r="G8490" s="19">
        <f>IF(Movies[[#This Row],[rating]]=0,"",Movies[[#This Row],[rating]])</f>
        <v>6.9</v>
      </c>
      <c r="H8490" s="19" t="str">
        <f>IF(Movies[[#This Row],[rating]]=0,"No Rating","Rated")</f>
        <v>Rated</v>
      </c>
      <c r="I8490" s="16" t="s">
        <v>3783</v>
      </c>
      <c r="J8490" s="29" t="s">
        <v>12</v>
      </c>
      <c r="K8490" s="19">
        <v>11.129</v>
      </c>
      <c r="L8490" s="26">
        <v>292</v>
      </c>
    </row>
    <row r="8491" spans="1:12" x14ac:dyDescent="0.3">
      <c r="A8491" s="14">
        <v>521935</v>
      </c>
      <c r="B8491" s="16" t="s">
        <v>11208</v>
      </c>
      <c r="C8491" s="16" t="s">
        <v>10</v>
      </c>
      <c r="D8491" s="4">
        <v>43374</v>
      </c>
      <c r="E8491" s="23">
        <v>2018</v>
      </c>
      <c r="F8491" s="19">
        <v>5.8</v>
      </c>
      <c r="G8491" s="19">
        <f>IF(Movies[[#This Row],[rating]]=0,"",Movies[[#This Row],[rating]])</f>
        <v>5.8</v>
      </c>
      <c r="H8491" s="19" t="str">
        <f>IF(Movies[[#This Row],[rating]]=0,"No Rating","Rated")</f>
        <v>Rated</v>
      </c>
      <c r="I8491" s="16" t="s">
        <v>203</v>
      </c>
      <c r="J8491" s="29" t="s">
        <v>12</v>
      </c>
      <c r="K8491" s="19">
        <v>11.111000000000001</v>
      </c>
      <c r="L8491" s="26">
        <v>1480</v>
      </c>
    </row>
    <row r="8492" spans="1:12" x14ac:dyDescent="0.3">
      <c r="A8492" s="14">
        <v>511679</v>
      </c>
      <c r="B8492" s="16" t="s">
        <v>11209</v>
      </c>
      <c r="C8492" s="16" t="s">
        <v>3037</v>
      </c>
      <c r="D8492" s="4">
        <v>43181</v>
      </c>
      <c r="E8492" s="23">
        <v>2018</v>
      </c>
      <c r="F8492" s="19">
        <v>7.8840000000000003</v>
      </c>
      <c r="G8492" s="19">
        <f>IF(Movies[[#This Row],[rating]]=0,"",Movies[[#This Row],[rating]])</f>
        <v>7.8840000000000003</v>
      </c>
      <c r="H8492" s="19" t="str">
        <f>IF(Movies[[#This Row],[rating]]=0,"No Rating","Rated")</f>
        <v>Rated</v>
      </c>
      <c r="I8492" s="16" t="s">
        <v>1363</v>
      </c>
      <c r="J8492" s="29" t="s">
        <v>34</v>
      </c>
      <c r="K8492" s="19">
        <v>11.105</v>
      </c>
      <c r="L8492" s="26">
        <v>109</v>
      </c>
    </row>
    <row r="8493" spans="1:12" x14ac:dyDescent="0.3">
      <c r="A8493" s="14">
        <v>483539</v>
      </c>
      <c r="B8493" s="16" t="s">
        <v>11210</v>
      </c>
      <c r="C8493" s="16" t="s">
        <v>94</v>
      </c>
      <c r="D8493" s="4">
        <v>43356</v>
      </c>
      <c r="E8493" s="23">
        <v>2018</v>
      </c>
      <c r="F8493" s="19">
        <v>7.2</v>
      </c>
      <c r="G8493" s="19">
        <f>IF(Movies[[#This Row],[rating]]=0,"",Movies[[#This Row],[rating]])</f>
        <v>7.2</v>
      </c>
      <c r="H8493" s="19" t="str">
        <f>IF(Movies[[#This Row],[rating]]=0,"No Rating","Rated")</f>
        <v>Rated</v>
      </c>
      <c r="I8493" s="16" t="s">
        <v>414</v>
      </c>
      <c r="J8493" s="29" t="s">
        <v>96</v>
      </c>
      <c r="K8493" s="19">
        <v>11.093</v>
      </c>
      <c r="L8493" s="26">
        <v>67</v>
      </c>
    </row>
    <row r="8494" spans="1:12" x14ac:dyDescent="0.3">
      <c r="A8494" s="14">
        <v>391710</v>
      </c>
      <c r="B8494" s="16" t="s">
        <v>11211</v>
      </c>
      <c r="C8494" s="16" t="s">
        <v>10</v>
      </c>
      <c r="D8494" s="4">
        <v>43124</v>
      </c>
      <c r="E8494" s="23">
        <v>2018</v>
      </c>
      <c r="F8494" s="19">
        <v>6.4569999999999999</v>
      </c>
      <c r="G8494" s="19">
        <f>IF(Movies[[#This Row],[rating]]=0,"",Movies[[#This Row],[rating]])</f>
        <v>6.4569999999999999</v>
      </c>
      <c r="H8494" s="19" t="str">
        <f>IF(Movies[[#This Row],[rating]]=0,"No Rating","Rated")</f>
        <v>Rated</v>
      </c>
      <c r="I8494" s="16" t="s">
        <v>30</v>
      </c>
      <c r="J8494" s="29" t="s">
        <v>12</v>
      </c>
      <c r="K8494" s="19">
        <v>11.092000000000001</v>
      </c>
      <c r="L8494" s="26">
        <v>335</v>
      </c>
    </row>
    <row r="8495" spans="1:12" x14ac:dyDescent="0.3">
      <c r="A8495" s="14">
        <v>353066</v>
      </c>
      <c r="B8495" s="16" t="s">
        <v>11212</v>
      </c>
      <c r="C8495" s="16" t="s">
        <v>10</v>
      </c>
      <c r="D8495" s="4">
        <v>43161</v>
      </c>
      <c r="E8495" s="23">
        <v>2018</v>
      </c>
      <c r="F8495" s="19">
        <v>6.7</v>
      </c>
      <c r="G8495" s="19">
        <f>IF(Movies[[#This Row],[rating]]=0,"",Movies[[#This Row],[rating]])</f>
        <v>6.7</v>
      </c>
      <c r="H8495" s="19" t="str">
        <f>IF(Movies[[#This Row],[rating]]=0,"No Rating","Rated")</f>
        <v>Rated</v>
      </c>
      <c r="I8495" s="16" t="s">
        <v>6136</v>
      </c>
      <c r="J8495" s="29" t="s">
        <v>12</v>
      </c>
      <c r="K8495" s="19">
        <v>11.063000000000001</v>
      </c>
      <c r="L8495" s="26">
        <v>259</v>
      </c>
    </row>
    <row r="8496" spans="1:12" x14ac:dyDescent="0.3">
      <c r="A8496" s="14">
        <v>340601</v>
      </c>
      <c r="B8496" s="16" t="s">
        <v>11213</v>
      </c>
      <c r="C8496" s="16" t="s">
        <v>14</v>
      </c>
      <c r="D8496" s="4">
        <v>43230</v>
      </c>
      <c r="E8496" s="23">
        <v>2018</v>
      </c>
      <c r="F8496" s="19">
        <v>5.7</v>
      </c>
      <c r="G8496" s="19">
        <f>IF(Movies[[#This Row],[rating]]=0,"",Movies[[#This Row],[rating]])</f>
        <v>5.7</v>
      </c>
      <c r="H8496" s="19" t="str">
        <f>IF(Movies[[#This Row],[rating]]=0,"No Rating","Rated")</f>
        <v>Rated</v>
      </c>
      <c r="I8496" s="16" t="s">
        <v>132</v>
      </c>
      <c r="J8496" s="29" t="s">
        <v>12</v>
      </c>
      <c r="K8496" s="19">
        <v>11.061999999999999</v>
      </c>
      <c r="L8496" s="26">
        <v>251</v>
      </c>
    </row>
    <row r="8497" spans="1:12" x14ac:dyDescent="0.3">
      <c r="A8497" s="14">
        <v>558095</v>
      </c>
      <c r="B8497" s="16" t="s">
        <v>11214</v>
      </c>
      <c r="C8497" s="16" t="s">
        <v>416</v>
      </c>
      <c r="D8497" s="4">
        <v>43455</v>
      </c>
      <c r="E8497" s="23">
        <v>2018</v>
      </c>
      <c r="F8497" s="19">
        <v>6.1</v>
      </c>
      <c r="G8497" s="19">
        <f>IF(Movies[[#This Row],[rating]]=0,"",Movies[[#This Row],[rating]])</f>
        <v>6.1</v>
      </c>
      <c r="H8497" s="19" t="str">
        <f>IF(Movies[[#This Row],[rating]]=0,"No Rating","Rated")</f>
        <v>Rated</v>
      </c>
      <c r="I8497" s="16" t="s">
        <v>189</v>
      </c>
      <c r="J8497" s="29" t="s">
        <v>12</v>
      </c>
      <c r="K8497" s="19">
        <v>11.035</v>
      </c>
      <c r="L8497" s="26">
        <v>128</v>
      </c>
    </row>
    <row r="8498" spans="1:12" x14ac:dyDescent="0.3">
      <c r="A8498" s="14">
        <v>412862</v>
      </c>
      <c r="B8498" s="16" t="s">
        <v>11215</v>
      </c>
      <c r="C8498" s="16" t="s">
        <v>595</v>
      </c>
      <c r="D8498" s="4">
        <v>43378</v>
      </c>
      <c r="E8498" s="23">
        <v>2018</v>
      </c>
      <c r="F8498" s="19">
        <v>7.4009999999999998</v>
      </c>
      <c r="G8498" s="19">
        <f>IF(Movies[[#This Row],[rating]]=0,"",Movies[[#This Row],[rating]])</f>
        <v>7.4009999999999998</v>
      </c>
      <c r="H8498" s="19" t="str">
        <f>IF(Movies[[#This Row],[rating]]=0,"No Rating","Rated")</f>
        <v>Rated</v>
      </c>
      <c r="I8498" s="16" t="s">
        <v>944</v>
      </c>
      <c r="J8498" s="29" t="s">
        <v>597</v>
      </c>
      <c r="K8498" s="19">
        <v>11.031000000000001</v>
      </c>
      <c r="L8498" s="26">
        <v>156</v>
      </c>
    </row>
    <row r="8499" spans="1:12" x14ac:dyDescent="0.3">
      <c r="A8499" s="14">
        <v>466411</v>
      </c>
      <c r="B8499" s="16" t="s">
        <v>11216</v>
      </c>
      <c r="C8499" s="16" t="s">
        <v>11217</v>
      </c>
      <c r="D8499" s="4">
        <v>43420</v>
      </c>
      <c r="E8499" s="23">
        <v>2018</v>
      </c>
      <c r="F8499" s="19">
        <v>5.5</v>
      </c>
      <c r="G8499" s="19">
        <f>IF(Movies[[#This Row],[rating]]=0,"",Movies[[#This Row],[rating]])</f>
        <v>5.5</v>
      </c>
      <c r="H8499" s="19" t="str">
        <f>IF(Movies[[#This Row],[rating]]=0,"No Rating","Rated")</f>
        <v>Rated</v>
      </c>
      <c r="I8499" s="16" t="s">
        <v>56</v>
      </c>
      <c r="J8499" s="29" t="s">
        <v>12</v>
      </c>
      <c r="K8499" s="19">
        <v>11.028</v>
      </c>
      <c r="L8499" s="26">
        <v>130</v>
      </c>
    </row>
    <row r="8500" spans="1:12" x14ac:dyDescent="0.3">
      <c r="A8500" s="14">
        <v>513223</v>
      </c>
      <c r="B8500" s="16" t="s">
        <v>11218</v>
      </c>
      <c r="C8500" s="16" t="s">
        <v>1177</v>
      </c>
      <c r="D8500" s="4">
        <v>43209</v>
      </c>
      <c r="E8500" s="23">
        <v>2018</v>
      </c>
      <c r="F8500" s="19">
        <v>6.2</v>
      </c>
      <c r="G8500" s="19">
        <f>IF(Movies[[#This Row],[rating]]=0,"",Movies[[#This Row],[rating]])</f>
        <v>6.2</v>
      </c>
      <c r="H8500" s="19" t="str">
        <f>IF(Movies[[#This Row],[rating]]=0,"No Rating","Rated")</f>
        <v>Rated</v>
      </c>
      <c r="I8500" s="16" t="s">
        <v>9344</v>
      </c>
      <c r="J8500" s="29" t="s">
        <v>34</v>
      </c>
      <c r="K8500" s="19">
        <v>11.016999999999999</v>
      </c>
      <c r="L8500" s="26">
        <v>274</v>
      </c>
    </row>
    <row r="8501" spans="1:12" x14ac:dyDescent="0.3">
      <c r="A8501" s="14">
        <v>543583</v>
      </c>
      <c r="B8501" s="16" t="s">
        <v>11219</v>
      </c>
      <c r="C8501" s="16" t="s">
        <v>936</v>
      </c>
      <c r="D8501" s="4">
        <v>43373</v>
      </c>
      <c r="E8501" s="23">
        <v>2018</v>
      </c>
      <c r="F8501" s="19">
        <v>6.5</v>
      </c>
      <c r="G8501" s="19">
        <f>IF(Movies[[#This Row],[rating]]=0,"",Movies[[#This Row],[rating]])</f>
        <v>6.5</v>
      </c>
      <c r="H8501" s="19" t="str">
        <f>IF(Movies[[#This Row],[rating]]=0,"No Rating","Rated")</f>
        <v>Rated</v>
      </c>
      <c r="I8501" s="16" t="s">
        <v>128</v>
      </c>
      <c r="J8501" s="29" t="s">
        <v>12</v>
      </c>
      <c r="K8501" s="19">
        <v>10.988</v>
      </c>
      <c r="L8501" s="26">
        <v>64</v>
      </c>
    </row>
    <row r="8502" spans="1:12" x14ac:dyDescent="0.3">
      <c r="A8502" s="14">
        <v>421792</v>
      </c>
      <c r="B8502" s="16" t="s">
        <v>11220</v>
      </c>
      <c r="C8502" s="16" t="s">
        <v>521</v>
      </c>
      <c r="D8502" s="4">
        <v>43313</v>
      </c>
      <c r="E8502" s="23">
        <v>2018</v>
      </c>
      <c r="F8502" s="19">
        <v>5.5670000000000002</v>
      </c>
      <c r="G8502" s="19">
        <f>IF(Movies[[#This Row],[rating]]=0,"",Movies[[#This Row],[rating]])</f>
        <v>5.5670000000000002</v>
      </c>
      <c r="H8502" s="19" t="str">
        <f>IF(Movies[[#This Row],[rating]]=0,"No Rating","Rated")</f>
        <v>Rated</v>
      </c>
      <c r="I8502" s="16" t="s">
        <v>11221</v>
      </c>
      <c r="J8502" s="29" t="s">
        <v>12</v>
      </c>
      <c r="K8502" s="19">
        <v>10.983000000000001</v>
      </c>
      <c r="L8502" s="26">
        <v>689</v>
      </c>
    </row>
    <row r="8503" spans="1:12" x14ac:dyDescent="0.3">
      <c r="A8503" s="14">
        <v>417670</v>
      </c>
      <c r="B8503" s="16" t="s">
        <v>11222</v>
      </c>
      <c r="C8503" s="16" t="s">
        <v>849</v>
      </c>
      <c r="D8503" s="4">
        <v>43214</v>
      </c>
      <c r="E8503" s="23">
        <v>2018</v>
      </c>
      <c r="F8503" s="19">
        <v>6.8</v>
      </c>
      <c r="G8503" s="19">
        <f>IF(Movies[[#This Row],[rating]]=0,"",Movies[[#This Row],[rating]])</f>
        <v>6.8</v>
      </c>
      <c r="H8503" s="19" t="str">
        <f>IF(Movies[[#This Row],[rating]]=0,"No Rating","Rated")</f>
        <v>Rated</v>
      </c>
      <c r="I8503" s="16" t="s">
        <v>49</v>
      </c>
      <c r="J8503" s="29" t="s">
        <v>511</v>
      </c>
      <c r="K8503" s="19">
        <v>10.972</v>
      </c>
      <c r="L8503" s="26">
        <v>527</v>
      </c>
    </row>
    <row r="8504" spans="1:12" x14ac:dyDescent="0.3">
      <c r="A8504" s="14">
        <v>471507</v>
      </c>
      <c r="B8504" s="16" t="s">
        <v>11223</v>
      </c>
      <c r="C8504" s="16" t="s">
        <v>14</v>
      </c>
      <c r="D8504" s="4">
        <v>43459</v>
      </c>
      <c r="E8504" s="23">
        <v>2018</v>
      </c>
      <c r="F8504" s="19">
        <v>5.9</v>
      </c>
      <c r="G8504" s="19">
        <f>IF(Movies[[#This Row],[rating]]=0,"",Movies[[#This Row],[rating]])</f>
        <v>5.9</v>
      </c>
      <c r="H8504" s="19" t="str">
        <f>IF(Movies[[#This Row],[rating]]=0,"No Rating","Rated")</f>
        <v>Rated</v>
      </c>
      <c r="I8504" s="16" t="s">
        <v>11224</v>
      </c>
      <c r="J8504" s="29" t="s">
        <v>12</v>
      </c>
      <c r="K8504" s="19">
        <v>10.968999999999999</v>
      </c>
      <c r="L8504" s="26">
        <v>726</v>
      </c>
    </row>
    <row r="8505" spans="1:12" x14ac:dyDescent="0.3">
      <c r="A8505" s="14">
        <v>701919</v>
      </c>
      <c r="B8505" s="16" t="s">
        <v>11225</v>
      </c>
      <c r="C8505" s="16" t="s">
        <v>94</v>
      </c>
      <c r="D8505" s="4">
        <v>43356</v>
      </c>
      <c r="E8505" s="23">
        <v>2018</v>
      </c>
      <c r="F8505" s="19">
        <v>0</v>
      </c>
      <c r="G8505" s="19" t="str">
        <f>IF(Movies[[#This Row],[rating]]=0,"",Movies[[#This Row],[rating]])</f>
        <v/>
      </c>
      <c r="H8505" s="19" t="str">
        <f>IF(Movies[[#This Row],[rating]]=0,"No Rating","Rated")</f>
        <v>No Rating</v>
      </c>
      <c r="I8505" s="16" t="s">
        <v>886</v>
      </c>
      <c r="J8505" s="29" t="s">
        <v>96</v>
      </c>
      <c r="K8505" s="19">
        <v>10.965999999999999</v>
      </c>
      <c r="L8505" s="26">
        <v>0</v>
      </c>
    </row>
    <row r="8506" spans="1:12" x14ac:dyDescent="0.3">
      <c r="A8506" s="14">
        <v>492719</v>
      </c>
      <c r="B8506" s="16" t="s">
        <v>11226</v>
      </c>
      <c r="C8506" s="16" t="s">
        <v>144</v>
      </c>
      <c r="D8506" s="4">
        <v>43238</v>
      </c>
      <c r="E8506" s="23">
        <v>2018</v>
      </c>
      <c r="F8506" s="19">
        <v>6.5</v>
      </c>
      <c r="G8506" s="19">
        <f>IF(Movies[[#This Row],[rating]]=0,"",Movies[[#This Row],[rating]])</f>
        <v>6.5</v>
      </c>
      <c r="H8506" s="19" t="str">
        <f>IF(Movies[[#This Row],[rating]]=0,"No Rating","Rated")</f>
        <v>Rated</v>
      </c>
      <c r="I8506" s="16" t="s">
        <v>708</v>
      </c>
      <c r="J8506" s="29" t="s">
        <v>146</v>
      </c>
      <c r="K8506" s="19">
        <v>10.964</v>
      </c>
      <c r="L8506" s="26">
        <v>360</v>
      </c>
    </row>
    <row r="8507" spans="1:12" x14ac:dyDescent="0.3">
      <c r="A8507" s="14">
        <v>499537</v>
      </c>
      <c r="B8507" s="16" t="s">
        <v>11227</v>
      </c>
      <c r="C8507" s="16" t="s">
        <v>11228</v>
      </c>
      <c r="D8507" s="4">
        <v>43369</v>
      </c>
      <c r="E8507" s="23">
        <v>2018</v>
      </c>
      <c r="F8507" s="19">
        <v>7.5979999999999999</v>
      </c>
      <c r="G8507" s="19">
        <f>IF(Movies[[#This Row],[rating]]=0,"",Movies[[#This Row],[rating]])</f>
        <v>7.5979999999999999</v>
      </c>
      <c r="H8507" s="19" t="str">
        <f>IF(Movies[[#This Row],[rating]]=0,"No Rating","Rated")</f>
        <v>Rated</v>
      </c>
      <c r="I8507" s="16" t="s">
        <v>11229</v>
      </c>
      <c r="J8507" s="29" t="s">
        <v>34</v>
      </c>
      <c r="K8507" s="19">
        <v>10.933</v>
      </c>
      <c r="L8507" s="26">
        <v>158</v>
      </c>
    </row>
    <row r="8508" spans="1:12" x14ac:dyDescent="0.3">
      <c r="A8508" s="14">
        <v>535437</v>
      </c>
      <c r="B8508" s="16" t="s">
        <v>11230</v>
      </c>
      <c r="C8508" s="16" t="s">
        <v>10</v>
      </c>
      <c r="D8508" s="4">
        <v>43410</v>
      </c>
      <c r="E8508" s="23">
        <v>2018</v>
      </c>
      <c r="F8508" s="19">
        <v>4.5</v>
      </c>
      <c r="G8508" s="19">
        <f>IF(Movies[[#This Row],[rating]]=0,"",Movies[[#This Row],[rating]])</f>
        <v>4.5</v>
      </c>
      <c r="H8508" s="19" t="str">
        <f>IF(Movies[[#This Row],[rating]]=0,"No Rating","Rated")</f>
        <v>Rated</v>
      </c>
      <c r="I8508" s="16" t="s">
        <v>197</v>
      </c>
      <c r="J8508" s="29" t="s">
        <v>12</v>
      </c>
      <c r="K8508" s="19">
        <v>10.93</v>
      </c>
      <c r="L8508" s="26">
        <v>697</v>
      </c>
    </row>
    <row r="8509" spans="1:12" x14ac:dyDescent="0.3">
      <c r="A8509" s="14">
        <v>495979</v>
      </c>
      <c r="B8509" s="16" t="s">
        <v>11231</v>
      </c>
      <c r="C8509" s="16" t="s">
        <v>94</v>
      </c>
      <c r="D8509" s="4">
        <v>43125</v>
      </c>
      <c r="E8509" s="23">
        <v>2018</v>
      </c>
      <c r="F8509" s="19">
        <v>1</v>
      </c>
      <c r="G8509" s="19">
        <f>IF(Movies[[#This Row],[rating]]=0,"",Movies[[#This Row],[rating]])</f>
        <v>1</v>
      </c>
      <c r="H8509" s="19" t="str">
        <f>IF(Movies[[#This Row],[rating]]=0,"No Rating","Rated")</f>
        <v>Rated</v>
      </c>
      <c r="I8509" s="16" t="s">
        <v>886</v>
      </c>
      <c r="J8509" s="29" t="s">
        <v>96</v>
      </c>
      <c r="K8509" s="19">
        <v>10.903</v>
      </c>
      <c r="L8509" s="26">
        <v>1</v>
      </c>
    </row>
    <row r="8510" spans="1:12" x14ac:dyDescent="0.3">
      <c r="A8510" s="14">
        <v>560704</v>
      </c>
      <c r="B8510" s="16" t="s">
        <v>11232</v>
      </c>
      <c r="C8510" s="16" t="s">
        <v>1853</v>
      </c>
      <c r="D8510" s="4">
        <v>43448</v>
      </c>
      <c r="E8510" s="23">
        <v>2018</v>
      </c>
      <c r="F8510" s="19">
        <v>4.7320000000000002</v>
      </c>
      <c r="G8510" s="19">
        <f>IF(Movies[[#This Row],[rating]]=0,"",Movies[[#This Row],[rating]])</f>
        <v>4.7320000000000002</v>
      </c>
      <c r="H8510" s="19" t="str">
        <f>IF(Movies[[#This Row],[rating]]=0,"No Rating","Rated")</f>
        <v>Rated</v>
      </c>
      <c r="I8510" s="16" t="s">
        <v>1367</v>
      </c>
      <c r="J8510" s="29" t="s">
        <v>12</v>
      </c>
      <c r="K8510" s="19">
        <v>10.901999999999999</v>
      </c>
      <c r="L8510" s="26">
        <v>97</v>
      </c>
    </row>
    <row r="8511" spans="1:12" x14ac:dyDescent="0.3">
      <c r="A8511" s="14">
        <v>455108</v>
      </c>
      <c r="B8511" s="16" t="s">
        <v>11233</v>
      </c>
      <c r="C8511" s="16" t="s">
        <v>11234</v>
      </c>
      <c r="D8511" s="4">
        <v>43342</v>
      </c>
      <c r="E8511" s="23">
        <v>2018</v>
      </c>
      <c r="F8511" s="19">
        <v>5.7</v>
      </c>
      <c r="G8511" s="19">
        <f>IF(Movies[[#This Row],[rating]]=0,"",Movies[[#This Row],[rating]])</f>
        <v>5.7</v>
      </c>
      <c r="H8511" s="19" t="str">
        <f>IF(Movies[[#This Row],[rating]]=0,"No Rating","Rated")</f>
        <v>Rated</v>
      </c>
      <c r="I8511" s="16" t="s">
        <v>1005</v>
      </c>
      <c r="J8511" s="29" t="s">
        <v>12</v>
      </c>
      <c r="K8511" s="19">
        <v>10.895</v>
      </c>
      <c r="L8511" s="26">
        <v>260</v>
      </c>
    </row>
    <row r="8512" spans="1:12" x14ac:dyDescent="0.3">
      <c r="A8512" s="14">
        <v>540158</v>
      </c>
      <c r="B8512" s="16" t="s">
        <v>11235</v>
      </c>
      <c r="C8512" s="16" t="s">
        <v>11119</v>
      </c>
      <c r="D8512" s="4">
        <v>43356</v>
      </c>
      <c r="E8512" s="23">
        <v>2018</v>
      </c>
      <c r="F8512" s="19">
        <v>7.32</v>
      </c>
      <c r="G8512" s="19">
        <f>IF(Movies[[#This Row],[rating]]=0,"",Movies[[#This Row],[rating]])</f>
        <v>7.32</v>
      </c>
      <c r="H8512" s="19" t="str">
        <f>IF(Movies[[#This Row],[rating]]=0,"No Rating","Rated")</f>
        <v>Rated</v>
      </c>
      <c r="I8512" s="16" t="s">
        <v>627</v>
      </c>
      <c r="J8512" s="29" t="s">
        <v>12</v>
      </c>
      <c r="K8512" s="19">
        <v>10.891999999999999</v>
      </c>
      <c r="L8512" s="26">
        <v>225</v>
      </c>
    </row>
    <row r="8513" spans="1:12" x14ac:dyDescent="0.3">
      <c r="A8513" s="14">
        <v>538335</v>
      </c>
      <c r="B8513" s="16" t="s">
        <v>11236</v>
      </c>
      <c r="C8513" s="16" t="s">
        <v>1845</v>
      </c>
      <c r="D8513" s="4">
        <v>43312</v>
      </c>
      <c r="E8513" s="23">
        <v>2018</v>
      </c>
      <c r="F8513" s="19">
        <v>4</v>
      </c>
      <c r="G8513" s="19">
        <f>IF(Movies[[#This Row],[rating]]=0,"",Movies[[#This Row],[rating]])</f>
        <v>4</v>
      </c>
      <c r="H8513" s="19" t="str">
        <f>IF(Movies[[#This Row],[rating]]=0,"No Rating","Rated")</f>
        <v>Rated</v>
      </c>
      <c r="I8513" s="16" t="s">
        <v>886</v>
      </c>
      <c r="J8513" s="29" t="s">
        <v>96</v>
      </c>
      <c r="K8513" s="19">
        <v>10.878</v>
      </c>
      <c r="L8513" s="26">
        <v>2</v>
      </c>
    </row>
    <row r="8514" spans="1:12" x14ac:dyDescent="0.3">
      <c r="A8514" s="14">
        <v>515042</v>
      </c>
      <c r="B8514" s="16" t="s">
        <v>11237</v>
      </c>
      <c r="C8514" s="16" t="s">
        <v>10</v>
      </c>
      <c r="D8514" s="4">
        <v>43371</v>
      </c>
      <c r="E8514" s="23">
        <v>2018</v>
      </c>
      <c r="F8514" s="19">
        <v>7.9</v>
      </c>
      <c r="G8514" s="19">
        <f>IF(Movies[[#This Row],[rating]]=0,"",Movies[[#This Row],[rating]])</f>
        <v>7.9</v>
      </c>
      <c r="H8514" s="19" t="str">
        <f>IF(Movies[[#This Row],[rating]]=0,"No Rating","Rated")</f>
        <v>Rated</v>
      </c>
      <c r="I8514" s="16" t="s">
        <v>2315</v>
      </c>
      <c r="J8514" s="29" t="s">
        <v>12</v>
      </c>
      <c r="K8514" s="19">
        <v>10.875</v>
      </c>
      <c r="L8514" s="26">
        <v>1360</v>
      </c>
    </row>
    <row r="8515" spans="1:12" x14ac:dyDescent="0.3">
      <c r="A8515" s="14">
        <v>432301</v>
      </c>
      <c r="B8515" s="16" t="s">
        <v>11238</v>
      </c>
      <c r="C8515" s="16" t="s">
        <v>1725</v>
      </c>
      <c r="D8515" s="4">
        <v>43196</v>
      </c>
      <c r="E8515" s="23">
        <v>2018</v>
      </c>
      <c r="F8515" s="19">
        <v>6.0869999999999997</v>
      </c>
      <c r="G8515" s="19">
        <f>IF(Movies[[#This Row],[rating]]=0,"",Movies[[#This Row],[rating]])</f>
        <v>6.0869999999999997</v>
      </c>
      <c r="H8515" s="19" t="str">
        <f>IF(Movies[[#This Row],[rating]]=0,"No Rating","Rated")</f>
        <v>Rated</v>
      </c>
      <c r="I8515" s="16" t="s">
        <v>10161</v>
      </c>
      <c r="J8515" s="29" t="s">
        <v>12</v>
      </c>
      <c r="K8515" s="19">
        <v>10.855</v>
      </c>
      <c r="L8515" s="26">
        <v>263</v>
      </c>
    </row>
    <row r="8516" spans="1:12" x14ac:dyDescent="0.3">
      <c r="A8516" s="14">
        <v>723384</v>
      </c>
      <c r="B8516" s="16" t="s">
        <v>11239</v>
      </c>
      <c r="C8516" s="16" t="s">
        <v>1845</v>
      </c>
      <c r="D8516" s="4">
        <v>43441</v>
      </c>
      <c r="E8516" s="23">
        <v>2018</v>
      </c>
      <c r="F8516" s="19">
        <v>1</v>
      </c>
      <c r="G8516" s="19">
        <f>IF(Movies[[#This Row],[rating]]=0,"",Movies[[#This Row],[rating]])</f>
        <v>1</v>
      </c>
      <c r="H8516" s="19" t="str">
        <f>IF(Movies[[#This Row],[rating]]=0,"No Rating","Rated")</f>
        <v>Rated</v>
      </c>
      <c r="I8516" s="16" t="s">
        <v>33</v>
      </c>
      <c r="J8516" s="29" t="s">
        <v>96</v>
      </c>
      <c r="K8516" s="19">
        <v>10.843999999999999</v>
      </c>
      <c r="L8516" s="26">
        <v>2</v>
      </c>
    </row>
    <row r="8517" spans="1:12" x14ac:dyDescent="0.3">
      <c r="A8517" s="14">
        <v>564145</v>
      </c>
      <c r="B8517" s="16" t="s">
        <v>11240</v>
      </c>
      <c r="C8517" s="16" t="s">
        <v>877</v>
      </c>
      <c r="D8517" s="4">
        <v>43455</v>
      </c>
      <c r="E8517" s="23">
        <v>2018</v>
      </c>
      <c r="F8517" s="19">
        <v>7.6</v>
      </c>
      <c r="G8517" s="19">
        <f>IF(Movies[[#This Row],[rating]]=0,"",Movies[[#This Row],[rating]])</f>
        <v>7.6</v>
      </c>
      <c r="H8517" s="19" t="str">
        <f>IF(Movies[[#This Row],[rating]]=0,"No Rating","Rated")</f>
        <v>Rated</v>
      </c>
      <c r="I8517" s="16" t="s">
        <v>8049</v>
      </c>
      <c r="J8517" s="29" t="s">
        <v>774</v>
      </c>
      <c r="K8517" s="19">
        <v>10.811</v>
      </c>
      <c r="L8517" s="26">
        <v>91</v>
      </c>
    </row>
    <row r="8518" spans="1:12" x14ac:dyDescent="0.3">
      <c r="A8518" s="14">
        <v>463053</v>
      </c>
      <c r="B8518" s="16" t="s">
        <v>11241</v>
      </c>
      <c r="C8518" s="16" t="s">
        <v>10</v>
      </c>
      <c r="D8518" s="4">
        <v>43245</v>
      </c>
      <c r="E8518" s="23">
        <v>2018</v>
      </c>
      <c r="F8518" s="19">
        <v>5.7169999999999996</v>
      </c>
      <c r="G8518" s="19">
        <f>IF(Movies[[#This Row],[rating]]=0,"",Movies[[#This Row],[rating]])</f>
        <v>5.7169999999999996</v>
      </c>
      <c r="H8518" s="19" t="str">
        <f>IF(Movies[[#This Row],[rating]]=0,"No Rating","Rated")</f>
        <v>Rated</v>
      </c>
      <c r="I8518" s="16" t="s">
        <v>273</v>
      </c>
      <c r="J8518" s="29" t="s">
        <v>12</v>
      </c>
      <c r="K8518" s="19">
        <v>10.811</v>
      </c>
      <c r="L8518" s="26">
        <v>1167</v>
      </c>
    </row>
    <row r="8519" spans="1:12" x14ac:dyDescent="0.3">
      <c r="A8519" s="14">
        <v>454650</v>
      </c>
      <c r="B8519" s="16" t="s">
        <v>11242</v>
      </c>
      <c r="C8519" s="16" t="s">
        <v>10</v>
      </c>
      <c r="D8519" s="4">
        <v>43154</v>
      </c>
      <c r="E8519" s="23">
        <v>2018</v>
      </c>
      <c r="F8519" s="19">
        <v>4.4000000000000004</v>
      </c>
      <c r="G8519" s="19">
        <f>IF(Movies[[#This Row],[rating]]=0,"",Movies[[#This Row],[rating]])</f>
        <v>4.4000000000000004</v>
      </c>
      <c r="H8519" s="19" t="str">
        <f>IF(Movies[[#This Row],[rating]]=0,"No Rating","Rated")</f>
        <v>Rated</v>
      </c>
      <c r="I8519" s="16" t="s">
        <v>185</v>
      </c>
      <c r="J8519" s="29" t="s">
        <v>12</v>
      </c>
      <c r="K8519" s="19">
        <v>10.786</v>
      </c>
      <c r="L8519" s="26">
        <v>119</v>
      </c>
    </row>
    <row r="8520" spans="1:12" x14ac:dyDescent="0.3">
      <c r="A8520" s="14">
        <v>529962</v>
      </c>
      <c r="B8520" s="16" t="s">
        <v>11243</v>
      </c>
      <c r="C8520" s="16" t="s">
        <v>10</v>
      </c>
      <c r="D8520" s="4">
        <v>43363</v>
      </c>
      <c r="E8520" s="23">
        <v>2018</v>
      </c>
      <c r="F8520" s="19">
        <v>6.5</v>
      </c>
      <c r="G8520" s="19">
        <f>IF(Movies[[#This Row],[rating]]=0,"",Movies[[#This Row],[rating]])</f>
        <v>6.5</v>
      </c>
      <c r="H8520" s="19" t="str">
        <f>IF(Movies[[#This Row],[rating]]=0,"No Rating","Rated")</f>
        <v>Rated</v>
      </c>
      <c r="I8520" s="16" t="s">
        <v>1329</v>
      </c>
      <c r="J8520" s="29" t="s">
        <v>12</v>
      </c>
      <c r="K8520" s="19">
        <v>10.756</v>
      </c>
      <c r="L8520" s="26">
        <v>1359</v>
      </c>
    </row>
    <row r="8521" spans="1:12" x14ac:dyDescent="0.3">
      <c r="A8521" s="14">
        <v>457712</v>
      </c>
      <c r="B8521" s="16" t="s">
        <v>11244</v>
      </c>
      <c r="C8521" s="16" t="s">
        <v>10</v>
      </c>
      <c r="D8521" s="4">
        <v>43371</v>
      </c>
      <c r="E8521" s="23">
        <v>2018</v>
      </c>
      <c r="F8521" s="19">
        <v>5.2</v>
      </c>
      <c r="G8521" s="19">
        <f>IF(Movies[[#This Row],[rating]]=0,"",Movies[[#This Row],[rating]])</f>
        <v>5.2</v>
      </c>
      <c r="H8521" s="19" t="str">
        <f>IF(Movies[[#This Row],[rating]]=0,"No Rating","Rated")</f>
        <v>Rated</v>
      </c>
      <c r="I8521" s="16" t="s">
        <v>11245</v>
      </c>
      <c r="J8521" s="29" t="s">
        <v>12</v>
      </c>
      <c r="K8521" s="19">
        <v>10.752000000000001</v>
      </c>
      <c r="L8521" s="26">
        <v>199</v>
      </c>
    </row>
    <row r="8522" spans="1:12" x14ac:dyDescent="0.3">
      <c r="A8522" s="14">
        <v>502581</v>
      </c>
      <c r="B8522" s="16" t="s">
        <v>11246</v>
      </c>
      <c r="C8522" s="16" t="s">
        <v>84</v>
      </c>
      <c r="D8522" s="4">
        <v>43188</v>
      </c>
      <c r="E8522" s="23">
        <v>2018</v>
      </c>
      <c r="F8522" s="19">
        <v>5.5</v>
      </c>
      <c r="G8522" s="19">
        <f>IF(Movies[[#This Row],[rating]]=0,"",Movies[[#This Row],[rating]])</f>
        <v>5.5</v>
      </c>
      <c r="H8522" s="19" t="str">
        <f>IF(Movies[[#This Row],[rating]]=0,"No Rating","Rated")</f>
        <v>Rated</v>
      </c>
      <c r="I8522" s="16" t="s">
        <v>189</v>
      </c>
      <c r="J8522" s="29" t="s">
        <v>86</v>
      </c>
      <c r="K8522" s="19">
        <v>10.726000000000001</v>
      </c>
      <c r="L8522" s="26">
        <v>104</v>
      </c>
    </row>
    <row r="8523" spans="1:12" x14ac:dyDescent="0.3">
      <c r="A8523" s="14">
        <v>504997</v>
      </c>
      <c r="B8523" s="16" t="s">
        <v>11247</v>
      </c>
      <c r="C8523" s="16" t="s">
        <v>10</v>
      </c>
      <c r="D8523" s="4">
        <v>43144</v>
      </c>
      <c r="E8523" s="23">
        <v>2018</v>
      </c>
      <c r="F8523" s="19">
        <v>6.8</v>
      </c>
      <c r="G8523" s="19">
        <f>IF(Movies[[#This Row],[rating]]=0,"",Movies[[#This Row],[rating]])</f>
        <v>6.8</v>
      </c>
      <c r="H8523" s="19" t="str">
        <f>IF(Movies[[#This Row],[rating]]=0,"No Rating","Rated")</f>
        <v>Rated</v>
      </c>
      <c r="I8523" s="16" t="s">
        <v>11248</v>
      </c>
      <c r="J8523" s="29" t="s">
        <v>12</v>
      </c>
      <c r="K8523" s="19">
        <v>10.68</v>
      </c>
      <c r="L8523" s="26">
        <v>215</v>
      </c>
    </row>
    <row r="8524" spans="1:12" x14ac:dyDescent="0.3">
      <c r="A8524" s="14">
        <v>477887</v>
      </c>
      <c r="B8524" s="16" t="s">
        <v>11249</v>
      </c>
      <c r="C8524" s="16" t="s">
        <v>11250</v>
      </c>
      <c r="D8524" s="4">
        <v>43343</v>
      </c>
      <c r="E8524" s="23">
        <v>2018</v>
      </c>
      <c r="F8524" s="19">
        <v>6.6</v>
      </c>
      <c r="G8524" s="19">
        <f>IF(Movies[[#This Row],[rating]]=0,"",Movies[[#This Row],[rating]])</f>
        <v>6.6</v>
      </c>
      <c r="H8524" s="19" t="str">
        <f>IF(Movies[[#This Row],[rating]]=0,"No Rating","Rated")</f>
        <v>Rated</v>
      </c>
      <c r="I8524" s="16" t="s">
        <v>49</v>
      </c>
      <c r="J8524" s="29" t="s">
        <v>12</v>
      </c>
      <c r="K8524" s="19">
        <v>10.676</v>
      </c>
      <c r="L8524" s="26">
        <v>239</v>
      </c>
    </row>
    <row r="8525" spans="1:12" x14ac:dyDescent="0.3">
      <c r="A8525" s="14">
        <v>514277</v>
      </c>
      <c r="B8525" s="16" t="s">
        <v>11251</v>
      </c>
      <c r="C8525" s="16" t="s">
        <v>14</v>
      </c>
      <c r="D8525" s="4">
        <v>43334</v>
      </c>
      <c r="E8525" s="23">
        <v>2018</v>
      </c>
      <c r="F8525" s="19">
        <v>5.7</v>
      </c>
      <c r="G8525" s="19">
        <f>IF(Movies[[#This Row],[rating]]=0,"",Movies[[#This Row],[rating]])</f>
        <v>5.7</v>
      </c>
      <c r="H8525" s="19" t="str">
        <f>IF(Movies[[#This Row],[rating]]=0,"No Rating","Rated")</f>
        <v>Rated</v>
      </c>
      <c r="I8525" s="16" t="s">
        <v>44</v>
      </c>
      <c r="J8525" s="29" t="s">
        <v>12</v>
      </c>
      <c r="K8525" s="19">
        <v>10.664</v>
      </c>
      <c r="L8525" s="26">
        <v>389</v>
      </c>
    </row>
    <row r="8526" spans="1:12" x14ac:dyDescent="0.3">
      <c r="A8526" s="14">
        <v>471853</v>
      </c>
      <c r="B8526" s="16" t="s">
        <v>3753</v>
      </c>
      <c r="C8526" s="16" t="s">
        <v>654</v>
      </c>
      <c r="D8526" s="4">
        <v>43195</v>
      </c>
      <c r="E8526" s="23">
        <v>2018</v>
      </c>
      <c r="F8526" s="19">
        <v>6.7</v>
      </c>
      <c r="G8526" s="19">
        <f>IF(Movies[[#This Row],[rating]]=0,"",Movies[[#This Row],[rating]])</f>
        <v>6.7</v>
      </c>
      <c r="H8526" s="19" t="str">
        <f>IF(Movies[[#This Row],[rating]]=0,"No Rating","Rated")</f>
        <v>Rated</v>
      </c>
      <c r="I8526" s="16" t="s">
        <v>33</v>
      </c>
      <c r="J8526" s="29" t="s">
        <v>286</v>
      </c>
      <c r="K8526" s="19">
        <v>10.646000000000001</v>
      </c>
      <c r="L8526" s="26">
        <v>239</v>
      </c>
    </row>
    <row r="8527" spans="1:12" x14ac:dyDescent="0.3">
      <c r="A8527" s="14">
        <v>486898</v>
      </c>
      <c r="B8527" s="16" t="s">
        <v>11252</v>
      </c>
      <c r="C8527" s="16" t="s">
        <v>11253</v>
      </c>
      <c r="D8527" s="4">
        <v>43465</v>
      </c>
      <c r="E8527" s="23">
        <v>2018</v>
      </c>
      <c r="F8527" s="19">
        <v>7</v>
      </c>
      <c r="G8527" s="19">
        <f>IF(Movies[[#This Row],[rating]]=0,"",Movies[[#This Row],[rating]])</f>
        <v>7</v>
      </c>
      <c r="H8527" s="19" t="str">
        <f>IF(Movies[[#This Row],[rating]]=0,"No Rating","Rated")</f>
        <v>Rated</v>
      </c>
      <c r="I8527" s="16" t="s">
        <v>414</v>
      </c>
      <c r="J8527" s="29" t="s">
        <v>342</v>
      </c>
      <c r="K8527" s="19">
        <v>10.637</v>
      </c>
      <c r="L8527" s="26">
        <v>240</v>
      </c>
    </row>
    <row r="8528" spans="1:12" x14ac:dyDescent="0.3">
      <c r="A8528" s="14">
        <v>513386</v>
      </c>
      <c r="B8528" s="16" t="s">
        <v>11254</v>
      </c>
      <c r="C8528" s="16" t="s">
        <v>411</v>
      </c>
      <c r="D8528" s="4">
        <v>43195</v>
      </c>
      <c r="E8528" s="23">
        <v>2018</v>
      </c>
      <c r="F8528" s="19">
        <v>6.7</v>
      </c>
      <c r="G8528" s="19">
        <f>IF(Movies[[#This Row],[rating]]=0,"",Movies[[#This Row],[rating]])</f>
        <v>6.7</v>
      </c>
      <c r="H8528" s="19" t="str">
        <f>IF(Movies[[#This Row],[rating]]=0,"No Rating","Rated")</f>
        <v>Rated</v>
      </c>
      <c r="I8528" s="16" t="s">
        <v>19</v>
      </c>
      <c r="J8528" s="29" t="s">
        <v>342</v>
      </c>
      <c r="K8528" s="19">
        <v>10.621</v>
      </c>
      <c r="L8528" s="26">
        <v>123</v>
      </c>
    </row>
    <row r="8529" spans="1:12" x14ac:dyDescent="0.3">
      <c r="A8529" s="14">
        <v>394741</v>
      </c>
      <c r="B8529" s="16" t="s">
        <v>11255</v>
      </c>
      <c r="C8529" s="16" t="s">
        <v>1467</v>
      </c>
      <c r="D8529" s="4">
        <v>43462</v>
      </c>
      <c r="E8529" s="23">
        <v>2018</v>
      </c>
      <c r="F8529" s="19">
        <v>7</v>
      </c>
      <c r="G8529" s="19">
        <f>IF(Movies[[#This Row],[rating]]=0,"",Movies[[#This Row],[rating]])</f>
        <v>7</v>
      </c>
      <c r="H8529" s="19" t="str">
        <f>IF(Movies[[#This Row],[rating]]=0,"No Rating","Rated")</f>
        <v>Rated</v>
      </c>
      <c r="I8529" s="16" t="s">
        <v>180</v>
      </c>
      <c r="J8529" s="29" t="s">
        <v>12</v>
      </c>
      <c r="K8529" s="19">
        <v>10.616</v>
      </c>
      <c r="L8529" s="26">
        <v>1053</v>
      </c>
    </row>
    <row r="8530" spans="1:12" x14ac:dyDescent="0.3">
      <c r="A8530" s="14">
        <v>508747</v>
      </c>
      <c r="B8530" s="16" t="s">
        <v>11256</v>
      </c>
      <c r="C8530" s="16" t="s">
        <v>411</v>
      </c>
      <c r="D8530" s="4">
        <v>43218</v>
      </c>
      <c r="E8530" s="23">
        <v>2018</v>
      </c>
      <c r="F8530" s="19">
        <v>7.6</v>
      </c>
      <c r="G8530" s="19">
        <f>IF(Movies[[#This Row],[rating]]=0,"",Movies[[#This Row],[rating]])</f>
        <v>7.6</v>
      </c>
      <c r="H8530" s="19" t="str">
        <f>IF(Movies[[#This Row],[rating]]=0,"No Rating","Rated")</f>
        <v>Rated</v>
      </c>
      <c r="I8530" s="16" t="s">
        <v>33</v>
      </c>
      <c r="J8530" s="29" t="s">
        <v>342</v>
      </c>
      <c r="K8530" s="19">
        <v>10.569000000000001</v>
      </c>
      <c r="L8530" s="26">
        <v>140</v>
      </c>
    </row>
    <row r="8531" spans="1:12" x14ac:dyDescent="0.3">
      <c r="A8531" s="14">
        <v>483552</v>
      </c>
      <c r="B8531" s="16" t="s">
        <v>11257</v>
      </c>
      <c r="C8531" s="16" t="s">
        <v>3369</v>
      </c>
      <c r="D8531" s="4">
        <v>43124</v>
      </c>
      <c r="E8531" s="23">
        <v>2018</v>
      </c>
      <c r="F8531" s="19">
        <v>6.9</v>
      </c>
      <c r="G8531" s="19">
        <f>IF(Movies[[#This Row],[rating]]=0,"",Movies[[#This Row],[rating]])</f>
        <v>6.9</v>
      </c>
      <c r="H8531" s="19" t="str">
        <f>IF(Movies[[#This Row],[rating]]=0,"No Rating","Rated")</f>
        <v>Rated</v>
      </c>
      <c r="I8531" s="16" t="s">
        <v>3392</v>
      </c>
      <c r="J8531" s="29" t="s">
        <v>605</v>
      </c>
      <c r="K8531" s="19">
        <v>10.55</v>
      </c>
      <c r="L8531" s="26">
        <v>95</v>
      </c>
    </row>
    <row r="8532" spans="1:12" x14ac:dyDescent="0.3">
      <c r="A8532" s="14">
        <v>568332</v>
      </c>
      <c r="B8532" s="16" t="s">
        <v>11258</v>
      </c>
      <c r="C8532" s="16" t="s">
        <v>10</v>
      </c>
      <c r="D8532" s="4">
        <v>43465</v>
      </c>
      <c r="E8532" s="23">
        <v>2018</v>
      </c>
      <c r="F8532" s="19">
        <v>8.3000000000000007</v>
      </c>
      <c r="G8532" s="19">
        <f>IF(Movies[[#This Row],[rating]]=0,"",Movies[[#This Row],[rating]])</f>
        <v>8.3000000000000007</v>
      </c>
      <c r="H8532" s="19" t="str">
        <f>IF(Movies[[#This Row],[rating]]=0,"No Rating","Rated")</f>
        <v>Rated</v>
      </c>
      <c r="I8532" s="16" t="s">
        <v>2378</v>
      </c>
      <c r="J8532" s="29" t="s">
        <v>12</v>
      </c>
      <c r="K8532" s="19">
        <v>10.507999999999999</v>
      </c>
      <c r="L8532" s="26">
        <v>398</v>
      </c>
    </row>
    <row r="8533" spans="1:12" x14ac:dyDescent="0.3">
      <c r="A8533" s="14">
        <v>532908</v>
      </c>
      <c r="B8533" s="16" t="s">
        <v>11259</v>
      </c>
      <c r="C8533" s="16" t="s">
        <v>10</v>
      </c>
      <c r="D8533" s="4">
        <v>43353</v>
      </c>
      <c r="E8533" s="23">
        <v>2018</v>
      </c>
      <c r="F8533" s="19">
        <v>7.1</v>
      </c>
      <c r="G8533" s="19">
        <f>IF(Movies[[#This Row],[rating]]=0,"",Movies[[#This Row],[rating]])</f>
        <v>7.1</v>
      </c>
      <c r="H8533" s="19" t="str">
        <f>IF(Movies[[#This Row],[rating]]=0,"No Rating","Rated")</f>
        <v>Rated</v>
      </c>
      <c r="I8533" s="16" t="s">
        <v>329</v>
      </c>
      <c r="J8533" s="29" t="s">
        <v>12</v>
      </c>
      <c r="K8533" s="19">
        <v>10.502000000000001</v>
      </c>
      <c r="L8533" s="26">
        <v>436</v>
      </c>
    </row>
    <row r="8534" spans="1:12" x14ac:dyDescent="0.3">
      <c r="A8534" s="14">
        <v>391714</v>
      </c>
      <c r="B8534" s="16" t="s">
        <v>11260</v>
      </c>
      <c r="C8534" s="16" t="s">
        <v>416</v>
      </c>
      <c r="D8534" s="4">
        <v>43119</v>
      </c>
      <c r="E8534" s="23">
        <v>2018</v>
      </c>
      <c r="F8534" s="19">
        <v>6.2</v>
      </c>
      <c r="G8534" s="19">
        <f>IF(Movies[[#This Row],[rating]]=0,"",Movies[[#This Row],[rating]])</f>
        <v>6.2</v>
      </c>
      <c r="H8534" s="19" t="str">
        <f>IF(Movies[[#This Row],[rating]]=0,"No Rating","Rated")</f>
        <v>Rated</v>
      </c>
      <c r="I8534" s="16" t="s">
        <v>33</v>
      </c>
      <c r="J8534" s="29" t="s">
        <v>12</v>
      </c>
      <c r="K8534" s="19">
        <v>10.497999999999999</v>
      </c>
      <c r="L8534" s="26">
        <v>364</v>
      </c>
    </row>
    <row r="8535" spans="1:12" x14ac:dyDescent="0.3">
      <c r="A8535" s="14">
        <v>653131</v>
      </c>
      <c r="B8535" s="16" t="s">
        <v>11261</v>
      </c>
      <c r="C8535" s="16" t="s">
        <v>94</v>
      </c>
      <c r="D8535" s="4">
        <v>43452</v>
      </c>
      <c r="E8535" s="23">
        <v>2018</v>
      </c>
      <c r="F8535" s="19">
        <v>6</v>
      </c>
      <c r="G8535" s="19">
        <f>IF(Movies[[#This Row],[rating]]=0,"",Movies[[#This Row],[rating]])</f>
        <v>6</v>
      </c>
      <c r="H8535" s="19" t="str">
        <f>IF(Movies[[#This Row],[rating]]=0,"No Rating","Rated")</f>
        <v>Rated</v>
      </c>
      <c r="I8535" s="16" t="s">
        <v>273</v>
      </c>
      <c r="J8535" s="29" t="s">
        <v>96</v>
      </c>
      <c r="K8535" s="19">
        <v>10.494999999999999</v>
      </c>
      <c r="L8535" s="26">
        <v>1</v>
      </c>
    </row>
    <row r="8536" spans="1:12" x14ac:dyDescent="0.3">
      <c r="A8536" s="14">
        <v>432165</v>
      </c>
      <c r="B8536" s="16" t="s">
        <v>11262</v>
      </c>
      <c r="C8536" s="16" t="s">
        <v>11263</v>
      </c>
      <c r="D8536" s="4">
        <v>43117</v>
      </c>
      <c r="E8536" s="23">
        <v>2018</v>
      </c>
      <c r="F8536" s="19">
        <v>6.41</v>
      </c>
      <c r="G8536" s="19">
        <f>IF(Movies[[#This Row],[rating]]=0,"",Movies[[#This Row],[rating]])</f>
        <v>6.41</v>
      </c>
      <c r="H8536" s="19" t="str">
        <f>IF(Movies[[#This Row],[rating]]=0,"No Rating","Rated")</f>
        <v>Rated</v>
      </c>
      <c r="I8536" s="16" t="s">
        <v>11264</v>
      </c>
      <c r="J8536" s="29" t="s">
        <v>11265</v>
      </c>
      <c r="K8536" s="19">
        <v>10.459</v>
      </c>
      <c r="L8536" s="26">
        <v>78</v>
      </c>
    </row>
    <row r="8537" spans="1:12" x14ac:dyDescent="0.3">
      <c r="A8537" s="14">
        <v>42330</v>
      </c>
      <c r="B8537" s="16" t="s">
        <v>11266</v>
      </c>
      <c r="C8537" s="16" t="s">
        <v>411</v>
      </c>
      <c r="D8537" s="4">
        <v>43365</v>
      </c>
      <c r="E8537" s="23">
        <v>2018</v>
      </c>
      <c r="F8537" s="19">
        <v>5.5</v>
      </c>
      <c r="G8537" s="19">
        <f>IF(Movies[[#This Row],[rating]]=0,"",Movies[[#This Row],[rating]])</f>
        <v>5.5</v>
      </c>
      <c r="H8537" s="19" t="str">
        <f>IF(Movies[[#This Row],[rating]]=0,"No Rating","Rated")</f>
        <v>Rated</v>
      </c>
      <c r="I8537" s="16" t="s">
        <v>4965</v>
      </c>
      <c r="J8537" s="29" t="s">
        <v>342</v>
      </c>
      <c r="K8537" s="19">
        <v>10.459</v>
      </c>
      <c r="L8537" s="26">
        <v>6</v>
      </c>
    </row>
    <row r="8538" spans="1:12" x14ac:dyDescent="0.3">
      <c r="A8538" s="14">
        <v>517062</v>
      </c>
      <c r="B8538" s="16" t="s">
        <v>11267</v>
      </c>
      <c r="C8538" s="16" t="s">
        <v>284</v>
      </c>
      <c r="D8538" s="4">
        <v>43349</v>
      </c>
      <c r="E8538" s="23">
        <v>2018</v>
      </c>
      <c r="F8538" s="19">
        <v>7.5</v>
      </c>
      <c r="G8538" s="19">
        <f>IF(Movies[[#This Row],[rating]]=0,"",Movies[[#This Row],[rating]])</f>
        <v>7.5</v>
      </c>
      <c r="H8538" s="19" t="str">
        <f>IF(Movies[[#This Row],[rating]]=0,"No Rating","Rated")</f>
        <v>Rated</v>
      </c>
      <c r="I8538" s="16" t="s">
        <v>11268</v>
      </c>
      <c r="J8538" s="29" t="s">
        <v>286</v>
      </c>
      <c r="K8538" s="19">
        <v>10.439</v>
      </c>
      <c r="L8538" s="26">
        <v>111</v>
      </c>
    </row>
    <row r="8539" spans="1:12" x14ac:dyDescent="0.3">
      <c r="A8539" s="14">
        <v>493099</v>
      </c>
      <c r="B8539" s="16" t="s">
        <v>11269</v>
      </c>
      <c r="C8539" s="16" t="s">
        <v>10</v>
      </c>
      <c r="D8539" s="4">
        <v>43224</v>
      </c>
      <c r="E8539" s="23">
        <v>2018</v>
      </c>
      <c r="F8539" s="19">
        <v>7.5</v>
      </c>
      <c r="G8539" s="19">
        <f>IF(Movies[[#This Row],[rating]]=0,"",Movies[[#This Row],[rating]])</f>
        <v>7.5</v>
      </c>
      <c r="H8539" s="19" t="str">
        <f>IF(Movies[[#This Row],[rating]]=0,"No Rating","Rated")</f>
        <v>Rated</v>
      </c>
      <c r="I8539" s="16" t="s">
        <v>329</v>
      </c>
      <c r="J8539" s="29" t="s">
        <v>12</v>
      </c>
      <c r="K8539" s="19">
        <v>10.438000000000001</v>
      </c>
      <c r="L8539" s="26">
        <v>291</v>
      </c>
    </row>
    <row r="8540" spans="1:12" x14ac:dyDescent="0.3">
      <c r="A8540" s="14">
        <v>491629</v>
      </c>
      <c r="B8540" s="16" t="s">
        <v>11270</v>
      </c>
      <c r="C8540" s="16" t="s">
        <v>595</v>
      </c>
      <c r="D8540" s="4">
        <v>43230</v>
      </c>
      <c r="E8540" s="23">
        <v>2018</v>
      </c>
      <c r="F8540" s="19">
        <v>7.2</v>
      </c>
      <c r="G8540" s="19">
        <f>IF(Movies[[#This Row],[rating]]=0,"",Movies[[#This Row],[rating]])</f>
        <v>7.2</v>
      </c>
      <c r="H8540" s="19" t="str">
        <f>IF(Movies[[#This Row],[rating]]=0,"No Rating","Rated")</f>
        <v>Rated</v>
      </c>
      <c r="I8540" s="16" t="s">
        <v>11271</v>
      </c>
      <c r="J8540" s="29" t="s">
        <v>142</v>
      </c>
      <c r="K8540" s="19">
        <v>10.436999999999999</v>
      </c>
      <c r="L8540" s="26">
        <v>166</v>
      </c>
    </row>
    <row r="8541" spans="1:12" x14ac:dyDescent="0.3">
      <c r="A8541" s="14">
        <v>501190</v>
      </c>
      <c r="B8541" s="16" t="s">
        <v>11272</v>
      </c>
      <c r="C8541" s="16" t="s">
        <v>1845</v>
      </c>
      <c r="D8541" s="4">
        <v>43127</v>
      </c>
      <c r="E8541" s="23">
        <v>2018</v>
      </c>
      <c r="F8541" s="19">
        <v>6.3</v>
      </c>
      <c r="G8541" s="19">
        <f>IF(Movies[[#This Row],[rating]]=0,"",Movies[[#This Row],[rating]])</f>
        <v>6.3</v>
      </c>
      <c r="H8541" s="19" t="str">
        <f>IF(Movies[[#This Row],[rating]]=0,"No Rating","Rated")</f>
        <v>Rated</v>
      </c>
      <c r="I8541" s="16" t="s">
        <v>886</v>
      </c>
      <c r="J8541" s="29" t="s">
        <v>12</v>
      </c>
      <c r="K8541" s="19">
        <v>10.425000000000001</v>
      </c>
      <c r="L8541" s="26">
        <v>25</v>
      </c>
    </row>
    <row r="8542" spans="1:12" x14ac:dyDescent="0.3">
      <c r="A8542" s="14">
        <v>362826</v>
      </c>
      <c r="B8542" s="16" t="s">
        <v>11273</v>
      </c>
      <c r="C8542" s="16" t="s">
        <v>11274</v>
      </c>
      <c r="D8542" s="4">
        <v>43203</v>
      </c>
      <c r="E8542" s="23">
        <v>2018</v>
      </c>
      <c r="F8542" s="19">
        <v>5.4</v>
      </c>
      <c r="G8542" s="19">
        <f>IF(Movies[[#This Row],[rating]]=0,"",Movies[[#This Row],[rating]])</f>
        <v>5.4</v>
      </c>
      <c r="H8542" s="19" t="str">
        <f>IF(Movies[[#This Row],[rating]]=0,"No Rating","Rated")</f>
        <v>Rated</v>
      </c>
      <c r="I8542" s="16" t="s">
        <v>11275</v>
      </c>
      <c r="J8542" s="29" t="s">
        <v>12</v>
      </c>
      <c r="K8542" s="19">
        <v>10.42</v>
      </c>
      <c r="L8542" s="26">
        <v>357</v>
      </c>
    </row>
    <row r="8543" spans="1:12" x14ac:dyDescent="0.3">
      <c r="A8543" s="14">
        <v>479040</v>
      </c>
      <c r="B8543" s="16" t="s">
        <v>11276</v>
      </c>
      <c r="C8543" s="16" t="s">
        <v>432</v>
      </c>
      <c r="D8543" s="4">
        <v>43112</v>
      </c>
      <c r="E8543" s="23">
        <v>2018</v>
      </c>
      <c r="F8543" s="19">
        <v>5.6</v>
      </c>
      <c r="G8543" s="19">
        <f>IF(Movies[[#This Row],[rating]]=0,"",Movies[[#This Row],[rating]])</f>
        <v>5.6</v>
      </c>
      <c r="H8543" s="19" t="str">
        <f>IF(Movies[[#This Row],[rating]]=0,"No Rating","Rated")</f>
        <v>Rated</v>
      </c>
      <c r="I8543" s="16" t="s">
        <v>78</v>
      </c>
      <c r="J8543" s="29" t="s">
        <v>12</v>
      </c>
      <c r="K8543" s="19">
        <v>10.401999999999999</v>
      </c>
      <c r="L8543" s="26">
        <v>410</v>
      </c>
    </row>
    <row r="8544" spans="1:12" x14ac:dyDescent="0.3">
      <c r="A8544" s="14">
        <v>555630</v>
      </c>
      <c r="B8544" s="16" t="s">
        <v>7085</v>
      </c>
      <c r="C8544" s="16" t="s">
        <v>877</v>
      </c>
      <c r="D8544" s="4">
        <v>43412</v>
      </c>
      <c r="E8544" s="23">
        <v>2018</v>
      </c>
      <c r="F8544" s="19">
        <v>3.4</v>
      </c>
      <c r="G8544" s="19">
        <f>IF(Movies[[#This Row],[rating]]=0,"",Movies[[#This Row],[rating]])</f>
        <v>3.4</v>
      </c>
      <c r="H8544" s="19" t="str">
        <f>IF(Movies[[#This Row],[rating]]=0,"No Rating","Rated")</f>
        <v>Rated</v>
      </c>
      <c r="I8544" s="16" t="s">
        <v>11277</v>
      </c>
      <c r="J8544" s="29" t="s">
        <v>774</v>
      </c>
      <c r="K8544" s="19">
        <v>10.398</v>
      </c>
      <c r="L8544" s="26">
        <v>49</v>
      </c>
    </row>
    <row r="8545" spans="1:12" x14ac:dyDescent="0.3">
      <c r="A8545" s="14">
        <v>431185</v>
      </c>
      <c r="B8545" s="16" t="s">
        <v>11278</v>
      </c>
      <c r="C8545" s="16" t="s">
        <v>10</v>
      </c>
      <c r="D8545" s="4">
        <v>43398</v>
      </c>
      <c r="E8545" s="23">
        <v>2018</v>
      </c>
      <c r="F8545" s="19">
        <v>5.8460000000000001</v>
      </c>
      <c r="G8545" s="19">
        <f>IF(Movies[[#This Row],[rating]]=0,"",Movies[[#This Row],[rating]])</f>
        <v>5.8460000000000001</v>
      </c>
      <c r="H8545" s="19" t="str">
        <f>IF(Movies[[#This Row],[rating]]=0,"No Rating","Rated")</f>
        <v>Rated</v>
      </c>
      <c r="I8545" s="16" t="s">
        <v>132</v>
      </c>
      <c r="J8545" s="29" t="s">
        <v>12</v>
      </c>
      <c r="K8545" s="19">
        <v>10.385</v>
      </c>
      <c r="L8545" s="26">
        <v>309</v>
      </c>
    </row>
    <row r="8546" spans="1:12" x14ac:dyDescent="0.3">
      <c r="A8546" s="14">
        <v>458109</v>
      </c>
      <c r="B8546" s="16" t="s">
        <v>11279</v>
      </c>
      <c r="C8546" s="16" t="s">
        <v>11280</v>
      </c>
      <c r="D8546" s="4">
        <v>43196</v>
      </c>
      <c r="E8546" s="23">
        <v>2018</v>
      </c>
      <c r="F8546" s="19">
        <v>5.6</v>
      </c>
      <c r="G8546" s="19">
        <f>IF(Movies[[#This Row],[rating]]=0,"",Movies[[#This Row],[rating]])</f>
        <v>5.6</v>
      </c>
      <c r="H8546" s="19" t="str">
        <f>IF(Movies[[#This Row],[rating]]=0,"No Rating","Rated")</f>
        <v>Rated</v>
      </c>
      <c r="I8546" s="16" t="s">
        <v>674</v>
      </c>
      <c r="J8546" s="29" t="s">
        <v>12</v>
      </c>
      <c r="K8546" s="19">
        <v>10.38</v>
      </c>
      <c r="L8546" s="26">
        <v>448</v>
      </c>
    </row>
    <row r="8547" spans="1:12" x14ac:dyDescent="0.3">
      <c r="A8547" s="14">
        <v>510460</v>
      </c>
      <c r="B8547" s="16" t="s">
        <v>11281</v>
      </c>
      <c r="C8547" s="16" t="s">
        <v>838</v>
      </c>
      <c r="D8547" s="4">
        <v>43362</v>
      </c>
      <c r="E8547" s="23">
        <v>2018</v>
      </c>
      <c r="F8547" s="19">
        <v>5.306</v>
      </c>
      <c r="G8547" s="19">
        <f>IF(Movies[[#This Row],[rating]]=0,"",Movies[[#This Row],[rating]])</f>
        <v>5.306</v>
      </c>
      <c r="H8547" s="19" t="str">
        <f>IF(Movies[[#This Row],[rating]]=0,"No Rating","Rated")</f>
        <v>Rated</v>
      </c>
      <c r="I8547" s="16" t="s">
        <v>180</v>
      </c>
      <c r="J8547" s="29" t="s">
        <v>110</v>
      </c>
      <c r="K8547" s="19">
        <v>10.372</v>
      </c>
      <c r="L8547" s="26">
        <v>93</v>
      </c>
    </row>
    <row r="8548" spans="1:12" x14ac:dyDescent="0.3">
      <c r="A8548" s="14">
        <v>523593</v>
      </c>
      <c r="B8548" s="16" t="s">
        <v>11282</v>
      </c>
      <c r="C8548" s="16" t="s">
        <v>94</v>
      </c>
      <c r="D8548" s="4">
        <v>43355</v>
      </c>
      <c r="E8548" s="23">
        <v>2018</v>
      </c>
      <c r="F8548" s="19">
        <v>6.5209999999999999</v>
      </c>
      <c r="G8548" s="19">
        <f>IF(Movies[[#This Row],[rating]]=0,"",Movies[[#This Row],[rating]])</f>
        <v>6.5209999999999999</v>
      </c>
      <c r="H8548" s="19" t="str">
        <f>IF(Movies[[#This Row],[rating]]=0,"No Rating","Rated")</f>
        <v>Rated</v>
      </c>
      <c r="I8548" s="16" t="s">
        <v>11065</v>
      </c>
      <c r="J8548" s="29" t="s">
        <v>96</v>
      </c>
      <c r="K8548" s="19">
        <v>10.337</v>
      </c>
      <c r="L8548" s="26">
        <v>187</v>
      </c>
    </row>
    <row r="8549" spans="1:12" x14ac:dyDescent="0.3">
      <c r="A8549" s="14">
        <v>481375</v>
      </c>
      <c r="B8549" s="16" t="s">
        <v>11283</v>
      </c>
      <c r="C8549" s="16" t="s">
        <v>416</v>
      </c>
      <c r="D8549" s="4">
        <v>43447</v>
      </c>
      <c r="E8549" s="23">
        <v>2018</v>
      </c>
      <c r="F8549" s="19">
        <v>4.9870000000000001</v>
      </c>
      <c r="G8549" s="19">
        <f>IF(Movies[[#This Row],[rating]]=0,"",Movies[[#This Row],[rating]])</f>
        <v>4.9870000000000001</v>
      </c>
      <c r="H8549" s="19" t="str">
        <f>IF(Movies[[#This Row],[rating]]=0,"No Rating","Rated")</f>
        <v>Rated</v>
      </c>
      <c r="I8549" s="16" t="s">
        <v>468</v>
      </c>
      <c r="J8549" s="29" t="s">
        <v>12</v>
      </c>
      <c r="K8549" s="19">
        <v>10.336</v>
      </c>
      <c r="L8549" s="26">
        <v>488</v>
      </c>
    </row>
    <row r="8550" spans="1:12" x14ac:dyDescent="0.3">
      <c r="A8550" s="14">
        <v>438145</v>
      </c>
      <c r="B8550" s="16" t="s">
        <v>11284</v>
      </c>
      <c r="C8550" s="16" t="s">
        <v>11285</v>
      </c>
      <c r="D8550" s="4">
        <v>43348</v>
      </c>
      <c r="E8550" s="23">
        <v>2018</v>
      </c>
      <c r="F8550" s="19">
        <v>6.5</v>
      </c>
      <c r="G8550" s="19">
        <f>IF(Movies[[#This Row],[rating]]=0,"",Movies[[#This Row],[rating]])</f>
        <v>6.5</v>
      </c>
      <c r="H8550" s="19" t="str">
        <f>IF(Movies[[#This Row],[rating]]=0,"No Rating","Rated")</f>
        <v>Rated</v>
      </c>
      <c r="I8550" s="16" t="s">
        <v>3069</v>
      </c>
      <c r="J8550" s="29" t="s">
        <v>12</v>
      </c>
      <c r="K8550" s="19">
        <v>10.335000000000001</v>
      </c>
      <c r="L8550" s="26">
        <v>301</v>
      </c>
    </row>
    <row r="8551" spans="1:12" x14ac:dyDescent="0.3">
      <c r="A8551" s="14">
        <v>533938</v>
      </c>
      <c r="B8551" s="16" t="s">
        <v>11286</v>
      </c>
      <c r="C8551" s="16" t="s">
        <v>10</v>
      </c>
      <c r="D8551" s="4">
        <v>43263</v>
      </c>
      <c r="E8551" s="23">
        <v>2018</v>
      </c>
      <c r="F8551" s="19">
        <v>4.5369999999999999</v>
      </c>
      <c r="G8551" s="19">
        <f>IF(Movies[[#This Row],[rating]]=0,"",Movies[[#This Row],[rating]])</f>
        <v>4.5369999999999999</v>
      </c>
      <c r="H8551" s="19" t="str">
        <f>IF(Movies[[#This Row],[rating]]=0,"No Rating","Rated")</f>
        <v>Rated</v>
      </c>
      <c r="I8551" s="16" t="s">
        <v>11287</v>
      </c>
      <c r="J8551" s="29" t="s">
        <v>12</v>
      </c>
      <c r="K8551" s="19">
        <v>10.324</v>
      </c>
      <c r="L8551" s="26">
        <v>27</v>
      </c>
    </row>
    <row r="8552" spans="1:12" x14ac:dyDescent="0.3">
      <c r="A8552" s="14">
        <v>429977</v>
      </c>
      <c r="B8552" s="16" t="s">
        <v>11288</v>
      </c>
      <c r="C8552" s="16" t="s">
        <v>284</v>
      </c>
      <c r="D8552" s="4">
        <v>43118</v>
      </c>
      <c r="E8552" s="23">
        <v>2018</v>
      </c>
      <c r="F8552" s="19">
        <v>5.5</v>
      </c>
      <c r="G8552" s="19">
        <f>IF(Movies[[#This Row],[rating]]=0,"",Movies[[#This Row],[rating]])</f>
        <v>5.5</v>
      </c>
      <c r="H8552" s="19" t="str">
        <f>IF(Movies[[#This Row],[rating]]=0,"No Rating","Rated")</f>
        <v>Rated</v>
      </c>
      <c r="I8552" s="16" t="s">
        <v>2815</v>
      </c>
      <c r="J8552" s="29" t="s">
        <v>286</v>
      </c>
      <c r="K8552" s="19">
        <v>10.321</v>
      </c>
      <c r="L8552" s="26">
        <v>113</v>
      </c>
    </row>
    <row r="8553" spans="1:12" x14ac:dyDescent="0.3">
      <c r="A8553" s="14">
        <v>545963</v>
      </c>
      <c r="B8553" s="16" t="s">
        <v>11289</v>
      </c>
      <c r="C8553" s="16" t="s">
        <v>127</v>
      </c>
      <c r="D8553" s="4">
        <v>43343</v>
      </c>
      <c r="E8553" s="23">
        <v>2018</v>
      </c>
      <c r="F8553" s="19">
        <v>5</v>
      </c>
      <c r="G8553" s="19">
        <f>IF(Movies[[#This Row],[rating]]=0,"",Movies[[#This Row],[rating]])</f>
        <v>5</v>
      </c>
      <c r="H8553" s="19" t="str">
        <f>IF(Movies[[#This Row],[rating]]=0,"No Rating","Rated")</f>
        <v>Rated</v>
      </c>
      <c r="I8553" s="16" t="s">
        <v>134</v>
      </c>
      <c r="J8553" s="29" t="s">
        <v>12</v>
      </c>
      <c r="K8553" s="19">
        <v>10.301</v>
      </c>
      <c r="L8553" s="26">
        <v>37</v>
      </c>
    </row>
    <row r="8554" spans="1:12" x14ac:dyDescent="0.3">
      <c r="A8554" s="14">
        <v>450489</v>
      </c>
      <c r="B8554" s="16" t="s">
        <v>11290</v>
      </c>
      <c r="C8554" s="16" t="s">
        <v>10</v>
      </c>
      <c r="D8554" s="4">
        <v>43147</v>
      </c>
      <c r="E8554" s="23">
        <v>2018</v>
      </c>
      <c r="F8554" s="19">
        <v>7</v>
      </c>
      <c r="G8554" s="19">
        <f>IF(Movies[[#This Row],[rating]]=0,"",Movies[[#This Row],[rating]])</f>
        <v>7</v>
      </c>
      <c r="H8554" s="19" t="str">
        <f>IF(Movies[[#This Row],[rating]]=0,"No Rating","Rated")</f>
        <v>Rated</v>
      </c>
      <c r="I8554" s="16" t="s">
        <v>197</v>
      </c>
      <c r="J8554" s="29" t="s">
        <v>12</v>
      </c>
      <c r="K8554" s="19">
        <v>10.294</v>
      </c>
      <c r="L8554" s="26">
        <v>701</v>
      </c>
    </row>
    <row r="8555" spans="1:12" x14ac:dyDescent="0.3">
      <c r="A8555" s="14">
        <v>682708</v>
      </c>
      <c r="B8555" s="16" t="s">
        <v>11291</v>
      </c>
      <c r="C8555" s="16" t="s">
        <v>94</v>
      </c>
      <c r="D8555" s="4">
        <v>43371</v>
      </c>
      <c r="E8555" s="23">
        <v>2018</v>
      </c>
      <c r="F8555" s="19">
        <v>3.5</v>
      </c>
      <c r="G8555" s="19">
        <f>IF(Movies[[#This Row],[rating]]=0,"",Movies[[#This Row],[rating]])</f>
        <v>3.5</v>
      </c>
      <c r="H8555" s="19" t="str">
        <f>IF(Movies[[#This Row],[rating]]=0,"No Rating","Rated")</f>
        <v>Rated</v>
      </c>
      <c r="I8555" s="16" t="s">
        <v>886</v>
      </c>
      <c r="J8555" s="29" t="s">
        <v>96</v>
      </c>
      <c r="K8555" s="19">
        <v>10.287000000000001</v>
      </c>
      <c r="L8555" s="26">
        <v>2</v>
      </c>
    </row>
    <row r="8556" spans="1:12" x14ac:dyDescent="0.3">
      <c r="A8556" s="14">
        <v>441393</v>
      </c>
      <c r="B8556" s="16" t="s">
        <v>11292</v>
      </c>
      <c r="C8556" s="16" t="s">
        <v>6801</v>
      </c>
      <c r="D8556" s="4">
        <v>43364</v>
      </c>
      <c r="E8556" s="23">
        <v>2018</v>
      </c>
      <c r="F8556" s="19">
        <v>6.8449999999999998</v>
      </c>
      <c r="G8556" s="19">
        <f>IF(Movies[[#This Row],[rating]]=0,"",Movies[[#This Row],[rating]])</f>
        <v>6.8449999999999998</v>
      </c>
      <c r="H8556" s="19" t="str">
        <f>IF(Movies[[#This Row],[rating]]=0,"No Rating","Rated")</f>
        <v>Rated</v>
      </c>
      <c r="I8556" s="16" t="s">
        <v>11293</v>
      </c>
      <c r="J8556" s="29" t="s">
        <v>342</v>
      </c>
      <c r="K8556" s="19">
        <v>10.276999999999999</v>
      </c>
      <c r="L8556" s="26">
        <v>328</v>
      </c>
    </row>
    <row r="8557" spans="1:12" x14ac:dyDescent="0.3">
      <c r="A8557" s="14">
        <v>474051</v>
      </c>
      <c r="B8557" s="16" t="s">
        <v>11294</v>
      </c>
      <c r="C8557" s="16" t="s">
        <v>416</v>
      </c>
      <c r="D8557" s="4">
        <v>43273</v>
      </c>
      <c r="E8557" s="23">
        <v>2018</v>
      </c>
      <c r="F8557" s="19">
        <v>6.4690000000000003</v>
      </c>
      <c r="G8557" s="19">
        <f>IF(Movies[[#This Row],[rating]]=0,"",Movies[[#This Row],[rating]])</f>
        <v>6.4690000000000003</v>
      </c>
      <c r="H8557" s="19" t="str">
        <f>IF(Movies[[#This Row],[rating]]=0,"No Rating","Rated")</f>
        <v>Rated</v>
      </c>
      <c r="I8557" s="16" t="s">
        <v>312</v>
      </c>
      <c r="J8557" s="29" t="s">
        <v>12</v>
      </c>
      <c r="K8557" s="19">
        <v>10.276</v>
      </c>
      <c r="L8557" s="26">
        <v>671</v>
      </c>
    </row>
    <row r="8558" spans="1:12" x14ac:dyDescent="0.3">
      <c r="A8558" s="14">
        <v>445456</v>
      </c>
      <c r="B8558" s="16" t="s">
        <v>11295</v>
      </c>
      <c r="C8558" s="16" t="s">
        <v>11296</v>
      </c>
      <c r="D8558" s="4">
        <v>43160</v>
      </c>
      <c r="E8558" s="23">
        <v>2018</v>
      </c>
      <c r="F8558" s="19">
        <v>6.7</v>
      </c>
      <c r="G8558" s="19">
        <f>IF(Movies[[#This Row],[rating]]=0,"",Movies[[#This Row],[rating]])</f>
        <v>6.7</v>
      </c>
      <c r="H8558" s="19" t="str">
        <f>IF(Movies[[#This Row],[rating]]=0,"No Rating","Rated")</f>
        <v>Rated</v>
      </c>
      <c r="I8558" s="16" t="s">
        <v>49</v>
      </c>
      <c r="J8558" s="29" t="s">
        <v>12</v>
      </c>
      <c r="K8558" s="19">
        <v>10.259</v>
      </c>
      <c r="L8558" s="26">
        <v>162</v>
      </c>
    </row>
    <row r="8559" spans="1:12" x14ac:dyDescent="0.3">
      <c r="A8559" s="14">
        <v>491633</v>
      </c>
      <c r="B8559" s="16" t="s">
        <v>11297</v>
      </c>
      <c r="C8559" s="16" t="s">
        <v>10</v>
      </c>
      <c r="D8559" s="4">
        <v>43373</v>
      </c>
      <c r="E8559" s="23">
        <v>2018</v>
      </c>
      <c r="F8559" s="19">
        <v>6.6</v>
      </c>
      <c r="G8559" s="19">
        <f>IF(Movies[[#This Row],[rating]]=0,"",Movies[[#This Row],[rating]])</f>
        <v>6.6</v>
      </c>
      <c r="H8559" s="19" t="str">
        <f>IF(Movies[[#This Row],[rating]]=0,"No Rating","Rated")</f>
        <v>Rated</v>
      </c>
      <c r="I8559" s="16" t="s">
        <v>11298</v>
      </c>
      <c r="J8559" s="29" t="s">
        <v>12</v>
      </c>
      <c r="K8559" s="19">
        <v>10.255000000000001</v>
      </c>
      <c r="L8559" s="26">
        <v>109</v>
      </c>
    </row>
    <row r="8560" spans="1:12" x14ac:dyDescent="0.3">
      <c r="A8560" s="14">
        <v>455565</v>
      </c>
      <c r="B8560" s="16" t="s">
        <v>11299</v>
      </c>
      <c r="C8560" s="16" t="s">
        <v>10</v>
      </c>
      <c r="D8560" s="4">
        <v>43257</v>
      </c>
      <c r="E8560" s="23">
        <v>2018</v>
      </c>
      <c r="F8560" s="19">
        <v>6.9</v>
      </c>
      <c r="G8560" s="19">
        <f>IF(Movies[[#This Row],[rating]]=0,"",Movies[[#This Row],[rating]])</f>
        <v>6.9</v>
      </c>
      <c r="H8560" s="19" t="str">
        <f>IF(Movies[[#This Row],[rating]]=0,"No Rating","Rated")</f>
        <v>Rated</v>
      </c>
      <c r="I8560" s="16" t="s">
        <v>329</v>
      </c>
      <c r="J8560" s="29" t="s">
        <v>12</v>
      </c>
      <c r="K8560" s="19">
        <v>10.252000000000001</v>
      </c>
      <c r="L8560" s="26">
        <v>102</v>
      </c>
    </row>
    <row r="8561" spans="1:12" x14ac:dyDescent="0.3">
      <c r="A8561" s="14">
        <v>432383</v>
      </c>
      <c r="B8561" s="16" t="s">
        <v>11300</v>
      </c>
      <c r="C8561" s="16" t="s">
        <v>11301</v>
      </c>
      <c r="D8561" s="4">
        <v>43229</v>
      </c>
      <c r="E8561" s="23">
        <v>2018</v>
      </c>
      <c r="F8561" s="19">
        <v>6.4</v>
      </c>
      <c r="G8561" s="19">
        <f>IF(Movies[[#This Row],[rating]]=0,"",Movies[[#This Row],[rating]])</f>
        <v>6.4</v>
      </c>
      <c r="H8561" s="19" t="str">
        <f>IF(Movies[[#This Row],[rating]]=0,"No Rating","Rated")</f>
        <v>Rated</v>
      </c>
      <c r="I8561" s="16" t="s">
        <v>390</v>
      </c>
      <c r="J8561" s="29" t="s">
        <v>286</v>
      </c>
      <c r="K8561" s="19">
        <v>10.25</v>
      </c>
      <c r="L8561" s="26">
        <v>177</v>
      </c>
    </row>
    <row r="8562" spans="1:12" x14ac:dyDescent="0.3">
      <c r="A8562" s="14">
        <v>548754</v>
      </c>
      <c r="B8562" s="16" t="s">
        <v>11302</v>
      </c>
      <c r="C8562" s="16" t="s">
        <v>10</v>
      </c>
      <c r="D8562" s="4">
        <v>43413</v>
      </c>
      <c r="E8562" s="23">
        <v>2018</v>
      </c>
      <c r="F8562" s="19">
        <v>5.3</v>
      </c>
      <c r="G8562" s="19">
        <f>IF(Movies[[#This Row],[rating]]=0,"",Movies[[#This Row],[rating]])</f>
        <v>5.3</v>
      </c>
      <c r="H8562" s="19" t="str">
        <f>IF(Movies[[#This Row],[rating]]=0,"No Rating","Rated")</f>
        <v>Rated</v>
      </c>
      <c r="I8562" s="16" t="s">
        <v>2091</v>
      </c>
      <c r="J8562" s="29" t="s">
        <v>12</v>
      </c>
      <c r="K8562" s="19">
        <v>10.249000000000001</v>
      </c>
      <c r="L8562" s="26">
        <v>134</v>
      </c>
    </row>
    <row r="8563" spans="1:12" x14ac:dyDescent="0.3">
      <c r="A8563" s="14">
        <v>427214</v>
      </c>
      <c r="B8563" s="16" t="s">
        <v>11303</v>
      </c>
      <c r="C8563" s="16" t="s">
        <v>11304</v>
      </c>
      <c r="D8563" s="4">
        <v>43202</v>
      </c>
      <c r="E8563" s="23">
        <v>2018</v>
      </c>
      <c r="F8563" s="19">
        <v>6.3</v>
      </c>
      <c r="G8563" s="19">
        <f>IF(Movies[[#This Row],[rating]]=0,"",Movies[[#This Row],[rating]])</f>
        <v>6.3</v>
      </c>
      <c r="H8563" s="19" t="str">
        <f>IF(Movies[[#This Row],[rating]]=0,"No Rating","Rated")</f>
        <v>Rated</v>
      </c>
      <c r="I8563" s="16" t="s">
        <v>49</v>
      </c>
      <c r="J8563" s="29" t="s">
        <v>12</v>
      </c>
      <c r="K8563" s="19">
        <v>10.247999999999999</v>
      </c>
      <c r="L8563" s="26">
        <v>178</v>
      </c>
    </row>
    <row r="8564" spans="1:12" x14ac:dyDescent="0.3">
      <c r="A8564" s="14">
        <v>508422</v>
      </c>
      <c r="B8564" s="16" t="s">
        <v>11305</v>
      </c>
      <c r="C8564" s="16" t="s">
        <v>144</v>
      </c>
      <c r="D8564" s="4">
        <v>43329</v>
      </c>
      <c r="E8564" s="23">
        <v>2018</v>
      </c>
      <c r="F8564" s="19">
        <v>7.2</v>
      </c>
      <c r="G8564" s="19">
        <f>IF(Movies[[#This Row],[rating]]=0,"",Movies[[#This Row],[rating]])</f>
        <v>7.2</v>
      </c>
      <c r="H8564" s="19" t="str">
        <f>IF(Movies[[#This Row],[rating]]=0,"No Rating","Rated")</f>
        <v>Rated</v>
      </c>
      <c r="I8564" s="16" t="s">
        <v>11306</v>
      </c>
      <c r="J8564" s="29" t="s">
        <v>146</v>
      </c>
      <c r="K8564" s="19">
        <v>10.227</v>
      </c>
      <c r="L8564" s="26">
        <v>235</v>
      </c>
    </row>
    <row r="8565" spans="1:12" x14ac:dyDescent="0.3">
      <c r="A8565" s="14">
        <v>538061</v>
      </c>
      <c r="B8565" s="16" t="s">
        <v>11307</v>
      </c>
      <c r="C8565" s="16" t="s">
        <v>1309</v>
      </c>
      <c r="D8565" s="4">
        <v>43385</v>
      </c>
      <c r="E8565" s="23">
        <v>2018</v>
      </c>
      <c r="F8565" s="19">
        <v>6.5</v>
      </c>
      <c r="G8565" s="19">
        <f>IF(Movies[[#This Row],[rating]]=0,"",Movies[[#This Row],[rating]])</f>
        <v>6.5</v>
      </c>
      <c r="H8565" s="19" t="str">
        <f>IF(Movies[[#This Row],[rating]]=0,"No Rating","Rated")</f>
        <v>Rated</v>
      </c>
      <c r="I8565" s="16" t="s">
        <v>189</v>
      </c>
      <c r="J8565" s="29" t="s">
        <v>286</v>
      </c>
      <c r="K8565" s="19">
        <v>10.218999999999999</v>
      </c>
      <c r="L8565" s="26">
        <v>94</v>
      </c>
    </row>
    <row r="8566" spans="1:12" x14ac:dyDescent="0.3">
      <c r="A8566" s="14">
        <v>483411</v>
      </c>
      <c r="B8566" s="16" t="s">
        <v>11308</v>
      </c>
      <c r="C8566" s="16" t="s">
        <v>367</v>
      </c>
      <c r="D8566" s="4">
        <v>43391</v>
      </c>
      <c r="E8566" s="23">
        <v>2018</v>
      </c>
      <c r="F8566" s="19">
        <v>6.8</v>
      </c>
      <c r="G8566" s="19">
        <f>IF(Movies[[#This Row],[rating]]=0,"",Movies[[#This Row],[rating]])</f>
        <v>6.8</v>
      </c>
      <c r="H8566" s="19" t="str">
        <f>IF(Movies[[#This Row],[rating]]=0,"No Rating","Rated")</f>
        <v>Rated</v>
      </c>
      <c r="I8566" s="16" t="s">
        <v>180</v>
      </c>
      <c r="J8566" s="29" t="s">
        <v>12</v>
      </c>
      <c r="K8566" s="19">
        <v>10.215</v>
      </c>
      <c r="L8566" s="26">
        <v>167</v>
      </c>
    </row>
    <row r="8567" spans="1:12" x14ac:dyDescent="0.3">
      <c r="A8567" s="14">
        <v>505904</v>
      </c>
      <c r="B8567" s="16" t="s">
        <v>11309</v>
      </c>
      <c r="C8567" s="16" t="s">
        <v>10</v>
      </c>
      <c r="D8567" s="4">
        <v>43357</v>
      </c>
      <c r="E8567" s="23">
        <v>2018</v>
      </c>
      <c r="F8567" s="19">
        <v>5.2</v>
      </c>
      <c r="G8567" s="19">
        <f>IF(Movies[[#This Row],[rating]]=0,"",Movies[[#This Row],[rating]])</f>
        <v>5.2</v>
      </c>
      <c r="H8567" s="19" t="str">
        <f>IF(Movies[[#This Row],[rating]]=0,"No Rating","Rated")</f>
        <v>Rated</v>
      </c>
      <c r="I8567" s="16" t="s">
        <v>564</v>
      </c>
      <c r="J8567" s="29" t="s">
        <v>12</v>
      </c>
      <c r="K8567" s="19">
        <v>10.206</v>
      </c>
      <c r="L8567" s="26">
        <v>126</v>
      </c>
    </row>
    <row r="8568" spans="1:12" x14ac:dyDescent="0.3">
      <c r="A8568" s="14">
        <v>552660</v>
      </c>
      <c r="B8568" s="16" t="s">
        <v>11310</v>
      </c>
      <c r="C8568" s="16" t="s">
        <v>10</v>
      </c>
      <c r="D8568" s="4">
        <v>43379</v>
      </c>
      <c r="E8568" s="23">
        <v>2018</v>
      </c>
      <c r="F8568" s="19">
        <v>6.2</v>
      </c>
      <c r="G8568" s="19">
        <f>IF(Movies[[#This Row],[rating]]=0,"",Movies[[#This Row],[rating]])</f>
        <v>6.2</v>
      </c>
      <c r="H8568" s="19" t="str">
        <f>IF(Movies[[#This Row],[rating]]=0,"No Rating","Rated")</f>
        <v>Rated</v>
      </c>
      <c r="I8568" s="16" t="s">
        <v>11311</v>
      </c>
      <c r="J8568" s="29" t="s">
        <v>12</v>
      </c>
      <c r="K8568" s="19">
        <v>10.202</v>
      </c>
      <c r="L8568" s="26">
        <v>209</v>
      </c>
    </row>
    <row r="8569" spans="1:12" x14ac:dyDescent="0.3">
      <c r="A8569" s="14">
        <v>574939</v>
      </c>
      <c r="B8569" s="16" t="s">
        <v>11312</v>
      </c>
      <c r="C8569" s="16" t="s">
        <v>94</v>
      </c>
      <c r="D8569" s="4">
        <v>43439</v>
      </c>
      <c r="E8569" s="23">
        <v>2018</v>
      </c>
      <c r="F8569" s="19">
        <v>4</v>
      </c>
      <c r="G8569" s="19">
        <f>IF(Movies[[#This Row],[rating]]=0,"",Movies[[#This Row],[rating]])</f>
        <v>4</v>
      </c>
      <c r="H8569" s="19" t="str">
        <f>IF(Movies[[#This Row],[rating]]=0,"No Rating","Rated")</f>
        <v>Rated</v>
      </c>
      <c r="I8569" s="16" t="s">
        <v>49</v>
      </c>
      <c r="J8569" s="29" t="s">
        <v>96</v>
      </c>
      <c r="K8569" s="19">
        <v>10.199</v>
      </c>
      <c r="L8569" s="26">
        <v>1</v>
      </c>
    </row>
    <row r="8570" spans="1:12" x14ac:dyDescent="0.3">
      <c r="A8570" s="14">
        <v>518527</v>
      </c>
      <c r="B8570" s="16" t="s">
        <v>11313</v>
      </c>
      <c r="C8570" s="16" t="s">
        <v>10</v>
      </c>
      <c r="D8570" s="4">
        <v>43233</v>
      </c>
      <c r="E8570" s="23">
        <v>2018</v>
      </c>
      <c r="F8570" s="19">
        <v>7</v>
      </c>
      <c r="G8570" s="19">
        <f>IF(Movies[[#This Row],[rating]]=0,"",Movies[[#This Row],[rating]])</f>
        <v>7</v>
      </c>
      <c r="H8570" s="19" t="str">
        <f>IF(Movies[[#This Row],[rating]]=0,"No Rating","Rated")</f>
        <v>Rated</v>
      </c>
      <c r="I8570" s="16" t="s">
        <v>10461</v>
      </c>
      <c r="J8570" s="29" t="s">
        <v>12</v>
      </c>
      <c r="K8570" s="19">
        <v>10.199</v>
      </c>
      <c r="L8570" s="26">
        <v>208</v>
      </c>
    </row>
    <row r="8571" spans="1:12" x14ac:dyDescent="0.3">
      <c r="A8571" s="14">
        <v>518502</v>
      </c>
      <c r="B8571" s="16" t="s">
        <v>11314</v>
      </c>
      <c r="C8571" s="16" t="s">
        <v>750</v>
      </c>
      <c r="D8571" s="4">
        <v>43271</v>
      </c>
      <c r="E8571" s="23">
        <v>2018</v>
      </c>
      <c r="F8571" s="19">
        <v>5.7</v>
      </c>
      <c r="G8571" s="19">
        <f>IF(Movies[[#This Row],[rating]]=0,"",Movies[[#This Row],[rating]])</f>
        <v>5.7</v>
      </c>
      <c r="H8571" s="19" t="str">
        <f>IF(Movies[[#This Row],[rating]]=0,"No Rating","Rated")</f>
        <v>Rated</v>
      </c>
      <c r="I8571" s="16" t="s">
        <v>11315</v>
      </c>
      <c r="J8571" s="29" t="s">
        <v>553</v>
      </c>
      <c r="K8571" s="19">
        <v>10.196999999999999</v>
      </c>
      <c r="L8571" s="26">
        <v>164</v>
      </c>
    </row>
    <row r="8572" spans="1:12" x14ac:dyDescent="0.3">
      <c r="A8572" s="14">
        <v>495601</v>
      </c>
      <c r="B8572" s="16" t="s">
        <v>11316</v>
      </c>
      <c r="C8572" s="16" t="s">
        <v>877</v>
      </c>
      <c r="D8572" s="4">
        <v>43245</v>
      </c>
      <c r="E8572" s="23">
        <v>2018</v>
      </c>
      <c r="F8572" s="19">
        <v>5.2</v>
      </c>
      <c r="G8572" s="19">
        <f>IF(Movies[[#This Row],[rating]]=0,"",Movies[[#This Row],[rating]])</f>
        <v>5.2</v>
      </c>
      <c r="H8572" s="19" t="str">
        <f>IF(Movies[[#This Row],[rating]]=0,"No Rating","Rated")</f>
        <v>Rated</v>
      </c>
      <c r="I8572" s="16" t="s">
        <v>11317</v>
      </c>
      <c r="J8572" s="29" t="s">
        <v>774</v>
      </c>
      <c r="K8572" s="19">
        <v>10.176</v>
      </c>
      <c r="L8572" s="26">
        <v>158</v>
      </c>
    </row>
    <row r="8573" spans="1:12" x14ac:dyDescent="0.3">
      <c r="A8573" s="14">
        <v>484751</v>
      </c>
      <c r="B8573" s="16" t="s">
        <v>11318</v>
      </c>
      <c r="C8573" s="16" t="s">
        <v>108</v>
      </c>
      <c r="D8573" s="4">
        <v>43432</v>
      </c>
      <c r="E8573" s="23">
        <v>2018</v>
      </c>
      <c r="F8573" s="19">
        <v>7.3789999999999996</v>
      </c>
      <c r="G8573" s="19">
        <f>IF(Movies[[#This Row],[rating]]=0,"",Movies[[#This Row],[rating]])</f>
        <v>7.3789999999999996</v>
      </c>
      <c r="H8573" s="19" t="str">
        <f>IF(Movies[[#This Row],[rating]]=0,"No Rating","Rated")</f>
        <v>Rated</v>
      </c>
      <c r="I8573" s="16" t="s">
        <v>49</v>
      </c>
      <c r="J8573" s="29" t="s">
        <v>110</v>
      </c>
      <c r="K8573" s="19">
        <v>10.162000000000001</v>
      </c>
      <c r="L8573" s="26">
        <v>676</v>
      </c>
    </row>
    <row r="8574" spans="1:12" x14ac:dyDescent="0.3">
      <c r="A8574" s="14">
        <v>546728</v>
      </c>
      <c r="B8574" s="16" t="s">
        <v>11319</v>
      </c>
      <c r="C8574" s="16" t="s">
        <v>10</v>
      </c>
      <c r="D8574" s="4">
        <v>43396</v>
      </c>
      <c r="E8574" s="23">
        <v>2018</v>
      </c>
      <c r="F8574" s="19">
        <v>7.2</v>
      </c>
      <c r="G8574" s="19">
        <f>IF(Movies[[#This Row],[rating]]=0,"",Movies[[#This Row],[rating]])</f>
        <v>7.2</v>
      </c>
      <c r="H8574" s="19" t="str">
        <f>IF(Movies[[#This Row],[rating]]=0,"No Rating","Rated")</f>
        <v>Rated</v>
      </c>
      <c r="I8574" s="16" t="s">
        <v>10168</v>
      </c>
      <c r="J8574" s="29" t="s">
        <v>12</v>
      </c>
      <c r="K8574" s="19">
        <v>10.153</v>
      </c>
      <c r="L8574" s="26">
        <v>244</v>
      </c>
    </row>
    <row r="8575" spans="1:12" x14ac:dyDescent="0.3">
      <c r="A8575" s="14">
        <v>347111</v>
      </c>
      <c r="B8575" s="16" t="s">
        <v>11320</v>
      </c>
      <c r="C8575" s="16" t="s">
        <v>172</v>
      </c>
      <c r="D8575" s="4">
        <v>43133</v>
      </c>
      <c r="E8575" s="23">
        <v>2018</v>
      </c>
      <c r="F8575" s="19">
        <v>5.3</v>
      </c>
      <c r="G8575" s="19">
        <f>IF(Movies[[#This Row],[rating]]=0,"",Movies[[#This Row],[rating]])</f>
        <v>5.3</v>
      </c>
      <c r="H8575" s="19" t="str">
        <f>IF(Movies[[#This Row],[rating]]=0,"No Rating","Rated")</f>
        <v>Rated</v>
      </c>
      <c r="I8575" s="16" t="s">
        <v>596</v>
      </c>
      <c r="J8575" s="29" t="s">
        <v>12</v>
      </c>
      <c r="K8575" s="19">
        <v>10.143000000000001</v>
      </c>
      <c r="L8575" s="26">
        <v>106</v>
      </c>
    </row>
    <row r="8576" spans="1:12" x14ac:dyDescent="0.3">
      <c r="A8576" s="14">
        <v>458342</v>
      </c>
      <c r="B8576" s="16" t="s">
        <v>11321</v>
      </c>
      <c r="C8576" s="16" t="s">
        <v>10</v>
      </c>
      <c r="D8576" s="4">
        <v>43378</v>
      </c>
      <c r="E8576" s="23">
        <v>2018</v>
      </c>
      <c r="F8576" s="19">
        <v>6.9</v>
      </c>
      <c r="G8576" s="19">
        <f>IF(Movies[[#This Row],[rating]]=0,"",Movies[[#This Row],[rating]])</f>
        <v>6.9</v>
      </c>
      <c r="H8576" s="19" t="str">
        <f>IF(Movies[[#This Row],[rating]]=0,"No Rating","Rated")</f>
        <v>Rated</v>
      </c>
      <c r="I8576" s="16" t="s">
        <v>713</v>
      </c>
      <c r="J8576" s="29" t="s">
        <v>12</v>
      </c>
      <c r="K8576" s="19">
        <v>10.134</v>
      </c>
      <c r="L8576" s="26">
        <v>373</v>
      </c>
    </row>
    <row r="8577" spans="1:12" x14ac:dyDescent="0.3">
      <c r="A8577" s="14">
        <v>504982</v>
      </c>
      <c r="B8577" s="16" t="s">
        <v>11322</v>
      </c>
      <c r="C8577" s="16" t="s">
        <v>10</v>
      </c>
      <c r="D8577" s="4">
        <v>43241</v>
      </c>
      <c r="E8577" s="23">
        <v>2018</v>
      </c>
      <c r="F8577" s="19">
        <v>4.7</v>
      </c>
      <c r="G8577" s="19">
        <f>IF(Movies[[#This Row],[rating]]=0,"",Movies[[#This Row],[rating]])</f>
        <v>4.7</v>
      </c>
      <c r="H8577" s="19" t="str">
        <f>IF(Movies[[#This Row],[rating]]=0,"No Rating","Rated")</f>
        <v>Rated</v>
      </c>
      <c r="I8577" s="16" t="s">
        <v>7243</v>
      </c>
      <c r="J8577" s="29" t="s">
        <v>12</v>
      </c>
      <c r="K8577" s="19">
        <v>10.132999999999999</v>
      </c>
      <c r="L8577" s="26">
        <v>156</v>
      </c>
    </row>
    <row r="8578" spans="1:12" x14ac:dyDescent="0.3">
      <c r="A8578" s="14">
        <v>494974</v>
      </c>
      <c r="B8578" s="16" t="s">
        <v>11323</v>
      </c>
      <c r="C8578" s="16" t="s">
        <v>416</v>
      </c>
      <c r="D8578" s="4">
        <v>43356</v>
      </c>
      <c r="E8578" s="23">
        <v>2018</v>
      </c>
      <c r="F8578" s="19">
        <v>6.7</v>
      </c>
      <c r="G8578" s="19">
        <f>IF(Movies[[#This Row],[rating]]=0,"",Movies[[#This Row],[rating]])</f>
        <v>6.7</v>
      </c>
      <c r="H8578" s="19" t="str">
        <f>IF(Movies[[#This Row],[rating]]=0,"No Rating","Rated")</f>
        <v>Rated</v>
      </c>
      <c r="I8578" s="16" t="s">
        <v>11324</v>
      </c>
      <c r="J8578" s="29" t="s">
        <v>12</v>
      </c>
      <c r="K8578" s="19">
        <v>10.118</v>
      </c>
      <c r="L8578" s="26">
        <v>369</v>
      </c>
    </row>
    <row r="8579" spans="1:12" x14ac:dyDescent="0.3">
      <c r="A8579" s="14">
        <v>416724</v>
      </c>
      <c r="B8579" s="16" t="s">
        <v>11325</v>
      </c>
      <c r="C8579" s="16" t="s">
        <v>367</v>
      </c>
      <c r="D8579" s="4">
        <v>43268</v>
      </c>
      <c r="E8579" s="23">
        <v>2018</v>
      </c>
      <c r="F8579" s="19">
        <v>5.1829999999999998</v>
      </c>
      <c r="G8579" s="19">
        <f>IF(Movies[[#This Row],[rating]]=0,"",Movies[[#This Row],[rating]])</f>
        <v>5.1829999999999998</v>
      </c>
      <c r="H8579" s="19" t="str">
        <f>IF(Movies[[#This Row],[rating]]=0,"No Rating","Rated")</f>
        <v>Rated</v>
      </c>
      <c r="I8579" s="16" t="s">
        <v>468</v>
      </c>
      <c r="J8579" s="29" t="s">
        <v>12</v>
      </c>
      <c r="K8579" s="19">
        <v>10.115</v>
      </c>
      <c r="L8579" s="26">
        <v>104</v>
      </c>
    </row>
    <row r="8580" spans="1:12" x14ac:dyDescent="0.3">
      <c r="A8580" s="14">
        <v>454291</v>
      </c>
      <c r="B8580" s="16" t="s">
        <v>11326</v>
      </c>
      <c r="C8580" s="16" t="s">
        <v>416</v>
      </c>
      <c r="D8580" s="4">
        <v>43187</v>
      </c>
      <c r="E8580" s="23">
        <v>2018</v>
      </c>
      <c r="F8580" s="19">
        <v>6.8</v>
      </c>
      <c r="G8580" s="19">
        <f>IF(Movies[[#This Row],[rating]]=0,"",Movies[[#This Row],[rating]])</f>
        <v>6.8</v>
      </c>
      <c r="H8580" s="19" t="str">
        <f>IF(Movies[[#This Row],[rating]]=0,"No Rating","Rated")</f>
        <v>Rated</v>
      </c>
      <c r="I8580" s="16" t="s">
        <v>723</v>
      </c>
      <c r="J8580" s="29" t="s">
        <v>12</v>
      </c>
      <c r="K8580" s="19">
        <v>10.114000000000001</v>
      </c>
      <c r="L8580" s="26">
        <v>79</v>
      </c>
    </row>
    <row r="8581" spans="1:12" x14ac:dyDescent="0.3">
      <c r="A8581" s="14">
        <v>514684</v>
      </c>
      <c r="B8581" s="16" t="s">
        <v>11327</v>
      </c>
      <c r="C8581" s="16" t="s">
        <v>877</v>
      </c>
      <c r="D8581" s="4">
        <v>43325</v>
      </c>
      <c r="E8581" s="23">
        <v>2018</v>
      </c>
      <c r="F8581" s="19">
        <v>6.6</v>
      </c>
      <c r="G8581" s="19">
        <f>IF(Movies[[#This Row],[rating]]=0,"",Movies[[#This Row],[rating]])</f>
        <v>6.6</v>
      </c>
      <c r="H8581" s="19" t="str">
        <f>IF(Movies[[#This Row],[rating]]=0,"No Rating","Rated")</f>
        <v>Rated</v>
      </c>
      <c r="I8581" s="16" t="s">
        <v>8838</v>
      </c>
      <c r="J8581" s="29" t="s">
        <v>774</v>
      </c>
      <c r="K8581" s="19">
        <v>10.084</v>
      </c>
      <c r="L8581" s="26">
        <v>175</v>
      </c>
    </row>
    <row r="8582" spans="1:12" x14ac:dyDescent="0.3">
      <c r="A8582" s="14">
        <v>514710</v>
      </c>
      <c r="B8582" s="16" t="s">
        <v>11328</v>
      </c>
      <c r="C8582" s="16" t="s">
        <v>144</v>
      </c>
      <c r="D8582" s="4">
        <v>43336</v>
      </c>
      <c r="E8582" s="23">
        <v>2018</v>
      </c>
      <c r="F8582" s="19">
        <v>6.7</v>
      </c>
      <c r="G8582" s="19">
        <f>IF(Movies[[#This Row],[rating]]=0,"",Movies[[#This Row],[rating]])</f>
        <v>6.7</v>
      </c>
      <c r="H8582" s="19" t="str">
        <f>IF(Movies[[#This Row],[rating]]=0,"No Rating","Rated")</f>
        <v>Rated</v>
      </c>
      <c r="I8582" s="16" t="s">
        <v>11329</v>
      </c>
      <c r="J8582" s="29" t="s">
        <v>146</v>
      </c>
      <c r="K8582" s="19">
        <v>10.079000000000001</v>
      </c>
      <c r="L8582" s="26">
        <v>175</v>
      </c>
    </row>
    <row r="8583" spans="1:12" x14ac:dyDescent="0.3">
      <c r="A8583" s="14">
        <v>458027</v>
      </c>
      <c r="B8583" s="16" t="s">
        <v>9670</v>
      </c>
      <c r="C8583" s="16" t="s">
        <v>877</v>
      </c>
      <c r="D8583" s="4">
        <v>43118</v>
      </c>
      <c r="E8583" s="23">
        <v>2018</v>
      </c>
      <c r="F8583" s="19">
        <v>5.9</v>
      </c>
      <c r="G8583" s="19">
        <f>IF(Movies[[#This Row],[rating]]=0,"",Movies[[#This Row],[rating]])</f>
        <v>5.9</v>
      </c>
      <c r="H8583" s="19" t="str">
        <f>IF(Movies[[#This Row],[rating]]=0,"No Rating","Rated")</f>
        <v>Rated</v>
      </c>
      <c r="I8583" s="16" t="s">
        <v>11330</v>
      </c>
      <c r="J8583" s="29" t="s">
        <v>774</v>
      </c>
      <c r="K8583" s="19">
        <v>10.074999999999999</v>
      </c>
      <c r="L8583" s="26">
        <v>116</v>
      </c>
    </row>
    <row r="8584" spans="1:12" x14ac:dyDescent="0.3">
      <c r="A8584" s="14">
        <v>448432</v>
      </c>
      <c r="B8584" s="16" t="s">
        <v>11331</v>
      </c>
      <c r="C8584" s="16" t="s">
        <v>416</v>
      </c>
      <c r="D8584" s="4">
        <v>43399</v>
      </c>
      <c r="E8584" s="23">
        <v>2018</v>
      </c>
      <c r="F8584" s="19">
        <v>5.4</v>
      </c>
      <c r="G8584" s="19">
        <f>IF(Movies[[#This Row],[rating]]=0,"",Movies[[#This Row],[rating]])</f>
        <v>5.4</v>
      </c>
      <c r="H8584" s="19" t="str">
        <f>IF(Movies[[#This Row],[rating]]=0,"No Rating","Rated")</f>
        <v>Rated</v>
      </c>
      <c r="I8584" s="16" t="s">
        <v>10519</v>
      </c>
      <c r="J8584" s="29" t="s">
        <v>12</v>
      </c>
      <c r="K8584" s="19">
        <v>10.074</v>
      </c>
      <c r="L8584" s="26">
        <v>123</v>
      </c>
    </row>
    <row r="8585" spans="1:12" x14ac:dyDescent="0.3">
      <c r="A8585" s="14">
        <v>509536</v>
      </c>
      <c r="B8585" s="16" t="s">
        <v>11332</v>
      </c>
      <c r="C8585" s="16" t="s">
        <v>1845</v>
      </c>
      <c r="D8585" s="4">
        <v>43188</v>
      </c>
      <c r="E8585" s="23">
        <v>2018</v>
      </c>
      <c r="F8585" s="19">
        <v>3</v>
      </c>
      <c r="G8585" s="19">
        <f>IF(Movies[[#This Row],[rating]]=0,"",Movies[[#This Row],[rating]])</f>
        <v>3</v>
      </c>
      <c r="H8585" s="19" t="str">
        <f>IF(Movies[[#This Row],[rating]]=0,"No Rating","Rated")</f>
        <v>Rated</v>
      </c>
      <c r="I8585" s="16" t="s">
        <v>886</v>
      </c>
      <c r="J8585" s="29" t="s">
        <v>96</v>
      </c>
      <c r="K8585" s="19">
        <v>10.057</v>
      </c>
      <c r="L8585" s="26">
        <v>1</v>
      </c>
    </row>
    <row r="8586" spans="1:12" x14ac:dyDescent="0.3">
      <c r="A8586" s="14">
        <v>412157</v>
      </c>
      <c r="B8586" s="16" t="s">
        <v>11333</v>
      </c>
      <c r="C8586" s="16" t="s">
        <v>14</v>
      </c>
      <c r="D8586" s="4">
        <v>43380</v>
      </c>
      <c r="E8586" s="23">
        <v>2018</v>
      </c>
      <c r="F8586" s="19">
        <v>6</v>
      </c>
      <c r="G8586" s="19">
        <f>IF(Movies[[#This Row],[rating]]=0,"",Movies[[#This Row],[rating]])</f>
        <v>6</v>
      </c>
      <c r="H8586" s="19" t="str">
        <f>IF(Movies[[#This Row],[rating]]=0,"No Rating","Rated")</f>
        <v>Rated</v>
      </c>
      <c r="I8586" s="16" t="s">
        <v>277</v>
      </c>
      <c r="J8586" s="29" t="s">
        <v>12</v>
      </c>
      <c r="K8586" s="19">
        <v>10.013999999999999</v>
      </c>
      <c r="L8586" s="26">
        <v>207</v>
      </c>
    </row>
    <row r="8587" spans="1:12" x14ac:dyDescent="0.3">
      <c r="A8587" s="14">
        <v>391912</v>
      </c>
      <c r="B8587" s="16" t="s">
        <v>11334</v>
      </c>
      <c r="C8587" s="16" t="s">
        <v>1845</v>
      </c>
      <c r="D8587" s="4">
        <v>43298</v>
      </c>
      <c r="E8587" s="23">
        <v>2018</v>
      </c>
      <c r="F8587" s="19">
        <v>5.3869999999999996</v>
      </c>
      <c r="G8587" s="19">
        <f>IF(Movies[[#This Row],[rating]]=0,"",Movies[[#This Row],[rating]])</f>
        <v>5.3869999999999996</v>
      </c>
      <c r="H8587" s="19" t="str">
        <f>IF(Movies[[#This Row],[rating]]=0,"No Rating","Rated")</f>
        <v>Rated</v>
      </c>
      <c r="I8587" s="16" t="s">
        <v>11335</v>
      </c>
      <c r="J8587" s="29" t="s">
        <v>12</v>
      </c>
      <c r="K8587" s="19">
        <v>10.010999999999999</v>
      </c>
      <c r="L8587" s="26">
        <v>31</v>
      </c>
    </row>
    <row r="8588" spans="1:12" x14ac:dyDescent="0.3">
      <c r="A8588" s="14">
        <v>300906</v>
      </c>
      <c r="B8588" s="16" t="s">
        <v>1104</v>
      </c>
      <c r="C8588" s="16" t="s">
        <v>74</v>
      </c>
      <c r="D8588" s="4">
        <v>43399</v>
      </c>
      <c r="E8588" s="23">
        <v>2018</v>
      </c>
      <c r="F8588" s="19">
        <v>6.4859999999999998</v>
      </c>
      <c r="G8588" s="19">
        <f>IF(Movies[[#This Row],[rating]]=0,"",Movies[[#This Row],[rating]])</f>
        <v>6.4859999999999998</v>
      </c>
      <c r="H8588" s="19" t="str">
        <f>IF(Movies[[#This Row],[rating]]=0,"No Rating","Rated")</f>
        <v>Rated</v>
      </c>
      <c r="I8588" s="16" t="s">
        <v>132</v>
      </c>
      <c r="J8588" s="29" t="s">
        <v>34</v>
      </c>
      <c r="K8588" s="19">
        <v>9.9949999999999992</v>
      </c>
      <c r="L8588" s="26">
        <v>70</v>
      </c>
    </row>
    <row r="8589" spans="1:12" x14ac:dyDescent="0.3">
      <c r="A8589" s="14">
        <v>511652</v>
      </c>
      <c r="B8589" s="16" t="s">
        <v>11336</v>
      </c>
      <c r="C8589" s="16" t="s">
        <v>94</v>
      </c>
      <c r="D8589" s="4">
        <v>43132</v>
      </c>
      <c r="E8589" s="23">
        <v>2018</v>
      </c>
      <c r="F8589" s="19">
        <v>4.9000000000000004</v>
      </c>
      <c r="G8589" s="19">
        <f>IF(Movies[[#This Row],[rating]]=0,"",Movies[[#This Row],[rating]])</f>
        <v>4.9000000000000004</v>
      </c>
      <c r="H8589" s="19" t="str">
        <f>IF(Movies[[#This Row],[rating]]=0,"No Rating","Rated")</f>
        <v>Rated</v>
      </c>
      <c r="I8589" s="16" t="s">
        <v>33</v>
      </c>
      <c r="J8589" s="29" t="s">
        <v>96</v>
      </c>
      <c r="K8589" s="19">
        <v>9.9939999999999998</v>
      </c>
      <c r="L8589" s="26">
        <v>8</v>
      </c>
    </row>
    <row r="8590" spans="1:12" x14ac:dyDescent="0.3">
      <c r="A8590" s="14">
        <v>451877</v>
      </c>
      <c r="B8590" s="16" t="s">
        <v>11337</v>
      </c>
      <c r="C8590" s="16" t="s">
        <v>10</v>
      </c>
      <c r="D8590" s="4">
        <v>43357</v>
      </c>
      <c r="E8590" s="23">
        <v>2018</v>
      </c>
      <c r="F8590" s="19">
        <v>5.8</v>
      </c>
      <c r="G8590" s="19">
        <f>IF(Movies[[#This Row],[rating]]=0,"",Movies[[#This Row],[rating]])</f>
        <v>5.8</v>
      </c>
      <c r="H8590" s="19" t="str">
        <f>IF(Movies[[#This Row],[rating]]=0,"No Rating","Rated")</f>
        <v>Rated</v>
      </c>
      <c r="I8590" s="16" t="s">
        <v>3848</v>
      </c>
      <c r="J8590" s="29" t="s">
        <v>12</v>
      </c>
      <c r="K8590" s="19">
        <v>9.9939999999999998</v>
      </c>
      <c r="L8590" s="26">
        <v>406</v>
      </c>
    </row>
    <row r="8591" spans="1:12" x14ac:dyDescent="0.3">
      <c r="A8591" s="14">
        <v>502350</v>
      </c>
      <c r="B8591" s="16" t="s">
        <v>11338</v>
      </c>
      <c r="C8591" s="16" t="s">
        <v>3416</v>
      </c>
      <c r="D8591" s="4">
        <v>43404</v>
      </c>
      <c r="E8591" s="23">
        <v>2018</v>
      </c>
      <c r="F8591" s="19">
        <v>6.4</v>
      </c>
      <c r="G8591" s="19">
        <f>IF(Movies[[#This Row],[rating]]=0,"",Movies[[#This Row],[rating]])</f>
        <v>6.4</v>
      </c>
      <c r="H8591" s="19" t="str">
        <f>IF(Movies[[#This Row],[rating]]=0,"No Rating","Rated")</f>
        <v>Rated</v>
      </c>
      <c r="I8591" s="16" t="s">
        <v>49</v>
      </c>
      <c r="J8591" s="29" t="s">
        <v>34</v>
      </c>
      <c r="K8591" s="19">
        <v>9.9719999999999995</v>
      </c>
      <c r="L8591" s="26">
        <v>146</v>
      </c>
    </row>
    <row r="8592" spans="1:12" x14ac:dyDescent="0.3">
      <c r="A8592" s="14">
        <v>348657</v>
      </c>
      <c r="B8592" s="16" t="s">
        <v>11339</v>
      </c>
      <c r="C8592" s="16" t="s">
        <v>11340</v>
      </c>
      <c r="D8592" s="4">
        <v>43242</v>
      </c>
      <c r="E8592" s="23">
        <v>2018</v>
      </c>
      <c r="F8592" s="19">
        <v>7.2</v>
      </c>
      <c r="G8592" s="19">
        <f>IF(Movies[[#This Row],[rating]]=0,"",Movies[[#This Row],[rating]])</f>
        <v>7.2</v>
      </c>
      <c r="H8592" s="19" t="str">
        <f>IF(Movies[[#This Row],[rating]]=0,"No Rating","Rated")</f>
        <v>Rated</v>
      </c>
      <c r="I8592" s="16" t="s">
        <v>5822</v>
      </c>
      <c r="J8592" s="29" t="s">
        <v>578</v>
      </c>
      <c r="K8592" s="19">
        <v>9.9719999999999995</v>
      </c>
      <c r="L8592" s="26">
        <v>408</v>
      </c>
    </row>
    <row r="8593" spans="1:12" x14ac:dyDescent="0.3">
      <c r="A8593" s="14">
        <v>519035</v>
      </c>
      <c r="B8593" s="16" t="s">
        <v>11341</v>
      </c>
      <c r="C8593" s="16" t="s">
        <v>10</v>
      </c>
      <c r="D8593" s="4">
        <v>43364</v>
      </c>
      <c r="E8593" s="23">
        <v>2018</v>
      </c>
      <c r="F8593" s="19">
        <v>7.2</v>
      </c>
      <c r="G8593" s="19">
        <f>IF(Movies[[#This Row],[rating]]=0,"",Movies[[#This Row],[rating]])</f>
        <v>7.2</v>
      </c>
      <c r="H8593" s="19" t="str">
        <f>IF(Movies[[#This Row],[rating]]=0,"No Rating","Rated")</f>
        <v>Rated</v>
      </c>
      <c r="I8593" s="16" t="s">
        <v>327</v>
      </c>
      <c r="J8593" s="29" t="s">
        <v>12</v>
      </c>
      <c r="K8593" s="19">
        <v>9.9600000000000009</v>
      </c>
      <c r="L8593" s="26">
        <v>810</v>
      </c>
    </row>
    <row r="8594" spans="1:12" x14ac:dyDescent="0.3">
      <c r="A8594" s="14">
        <v>414018</v>
      </c>
      <c r="B8594" s="16" t="s">
        <v>11342</v>
      </c>
      <c r="C8594" s="16" t="s">
        <v>10</v>
      </c>
      <c r="D8594" s="4">
        <v>43273</v>
      </c>
      <c r="E8594" s="23">
        <v>2018</v>
      </c>
      <c r="F8594" s="19">
        <v>5.4</v>
      </c>
      <c r="G8594" s="19">
        <f>IF(Movies[[#This Row],[rating]]=0,"",Movies[[#This Row],[rating]])</f>
        <v>5.4</v>
      </c>
      <c r="H8594" s="19" t="str">
        <f>IF(Movies[[#This Row],[rating]]=0,"No Rating","Rated")</f>
        <v>Rated</v>
      </c>
      <c r="I8594" s="16" t="s">
        <v>10778</v>
      </c>
      <c r="J8594" s="29" t="s">
        <v>12</v>
      </c>
      <c r="K8594" s="19">
        <v>9.9390000000000001</v>
      </c>
      <c r="L8594" s="26">
        <v>149</v>
      </c>
    </row>
    <row r="8595" spans="1:12" x14ac:dyDescent="0.3">
      <c r="A8595" s="14">
        <v>504603</v>
      </c>
      <c r="B8595" s="16" t="s">
        <v>11343</v>
      </c>
      <c r="C8595" s="16" t="s">
        <v>108</v>
      </c>
      <c r="D8595" s="4">
        <v>43327</v>
      </c>
      <c r="E8595" s="23">
        <v>2018</v>
      </c>
      <c r="F8595" s="19">
        <v>6.7</v>
      </c>
      <c r="G8595" s="19">
        <f>IF(Movies[[#This Row],[rating]]=0,"",Movies[[#This Row],[rating]])</f>
        <v>6.7</v>
      </c>
      <c r="H8595" s="19" t="str">
        <f>IF(Movies[[#This Row],[rating]]=0,"No Rating","Rated")</f>
        <v>Rated</v>
      </c>
      <c r="I8595" s="16" t="s">
        <v>875</v>
      </c>
      <c r="J8595" s="29" t="s">
        <v>110</v>
      </c>
      <c r="K8595" s="19">
        <v>9.9350000000000005</v>
      </c>
      <c r="L8595" s="26">
        <v>421</v>
      </c>
    </row>
    <row r="8596" spans="1:12" x14ac:dyDescent="0.3">
      <c r="A8596" s="14">
        <v>564149</v>
      </c>
      <c r="B8596" s="16" t="s">
        <v>11344</v>
      </c>
      <c r="C8596" s="16" t="s">
        <v>11345</v>
      </c>
      <c r="D8596" s="4">
        <v>43167</v>
      </c>
      <c r="E8596" s="23">
        <v>2018</v>
      </c>
      <c r="F8596" s="19">
        <v>5.0999999999999996</v>
      </c>
      <c r="G8596" s="19">
        <f>IF(Movies[[#This Row],[rating]]=0,"",Movies[[#This Row],[rating]])</f>
        <v>5.0999999999999996</v>
      </c>
      <c r="H8596" s="19" t="str">
        <f>IF(Movies[[#This Row],[rating]]=0,"No Rating","Rated")</f>
        <v>Rated</v>
      </c>
      <c r="I8596" s="16" t="s">
        <v>78</v>
      </c>
      <c r="J8596" s="29" t="s">
        <v>12</v>
      </c>
      <c r="K8596" s="19">
        <v>9.9149999999999991</v>
      </c>
      <c r="L8596" s="26">
        <v>73</v>
      </c>
    </row>
    <row r="8597" spans="1:12" x14ac:dyDescent="0.3">
      <c r="A8597" s="14">
        <v>497223</v>
      </c>
      <c r="B8597" s="16" t="s">
        <v>11346</v>
      </c>
      <c r="C8597" s="16" t="s">
        <v>284</v>
      </c>
      <c r="D8597" s="4">
        <v>43202</v>
      </c>
      <c r="E8597" s="23">
        <v>2018</v>
      </c>
      <c r="F8597" s="19">
        <v>6.3</v>
      </c>
      <c r="G8597" s="19">
        <f>IF(Movies[[#This Row],[rating]]=0,"",Movies[[#This Row],[rating]])</f>
        <v>6.3</v>
      </c>
      <c r="H8597" s="19" t="str">
        <f>IF(Movies[[#This Row],[rating]]=0,"No Rating","Rated")</f>
        <v>Rated</v>
      </c>
      <c r="I8597" s="16" t="s">
        <v>166</v>
      </c>
      <c r="J8597" s="29" t="s">
        <v>286</v>
      </c>
      <c r="K8597" s="19">
        <v>9.9139999999999997</v>
      </c>
      <c r="L8597" s="26">
        <v>122</v>
      </c>
    </row>
    <row r="8598" spans="1:12" x14ac:dyDescent="0.3">
      <c r="A8598" s="14">
        <v>472734</v>
      </c>
      <c r="B8598" s="16" t="s">
        <v>11347</v>
      </c>
      <c r="C8598" s="16" t="s">
        <v>10</v>
      </c>
      <c r="D8598" s="4">
        <v>43454</v>
      </c>
      <c r="E8598" s="23">
        <v>2018</v>
      </c>
      <c r="F8598" s="19">
        <v>6.8</v>
      </c>
      <c r="G8598" s="19">
        <f>IF(Movies[[#This Row],[rating]]=0,"",Movies[[#This Row],[rating]])</f>
        <v>6.8</v>
      </c>
      <c r="H8598" s="19" t="str">
        <f>IF(Movies[[#This Row],[rating]]=0,"No Rating","Rated")</f>
        <v>Rated</v>
      </c>
      <c r="I8598" s="16" t="s">
        <v>180</v>
      </c>
      <c r="J8598" s="29" t="s">
        <v>12</v>
      </c>
      <c r="K8598" s="19">
        <v>9.91</v>
      </c>
      <c r="L8598" s="26">
        <v>1392</v>
      </c>
    </row>
    <row r="8599" spans="1:12" x14ac:dyDescent="0.3">
      <c r="A8599" s="14">
        <v>458005</v>
      </c>
      <c r="B8599" s="16" t="s">
        <v>11348</v>
      </c>
      <c r="C8599" s="16" t="s">
        <v>10</v>
      </c>
      <c r="D8599" s="4">
        <v>43300</v>
      </c>
      <c r="E8599" s="23">
        <v>2018</v>
      </c>
      <c r="F8599" s="19">
        <v>5.9379999999999997</v>
      </c>
      <c r="G8599" s="19">
        <f>IF(Movies[[#This Row],[rating]]=0,"",Movies[[#This Row],[rating]])</f>
        <v>5.9379999999999997</v>
      </c>
      <c r="H8599" s="19" t="str">
        <f>IF(Movies[[#This Row],[rating]]=0,"No Rating","Rated")</f>
        <v>Rated</v>
      </c>
      <c r="I8599" s="16" t="s">
        <v>11349</v>
      </c>
      <c r="J8599" s="29" t="s">
        <v>12</v>
      </c>
      <c r="K8599" s="19">
        <v>9.9060000000000006</v>
      </c>
      <c r="L8599" s="26">
        <v>406</v>
      </c>
    </row>
    <row r="8600" spans="1:12" x14ac:dyDescent="0.3">
      <c r="A8600" s="14">
        <v>480100</v>
      </c>
      <c r="B8600" s="16" t="s">
        <v>11350</v>
      </c>
      <c r="C8600" s="16" t="s">
        <v>10</v>
      </c>
      <c r="D8600" s="4">
        <v>43272</v>
      </c>
      <c r="E8600" s="23">
        <v>2018</v>
      </c>
      <c r="F8600" s="19">
        <v>5.9</v>
      </c>
      <c r="G8600" s="19">
        <f>IF(Movies[[#This Row],[rating]]=0,"",Movies[[#This Row],[rating]])</f>
        <v>5.9</v>
      </c>
      <c r="H8600" s="19" t="str">
        <f>IF(Movies[[#This Row],[rating]]=0,"No Rating","Rated")</f>
        <v>Rated</v>
      </c>
      <c r="I8600" s="16" t="s">
        <v>468</v>
      </c>
      <c r="J8600" s="29" t="s">
        <v>12</v>
      </c>
      <c r="K8600" s="19">
        <v>9.9049999999999994</v>
      </c>
      <c r="L8600" s="26">
        <v>238</v>
      </c>
    </row>
    <row r="8601" spans="1:12" x14ac:dyDescent="0.3">
      <c r="A8601" s="14">
        <v>407890</v>
      </c>
      <c r="B8601" s="16" t="s">
        <v>11351</v>
      </c>
      <c r="C8601" s="16" t="s">
        <v>416</v>
      </c>
      <c r="D8601" s="4">
        <v>43196</v>
      </c>
      <c r="E8601" s="23">
        <v>2018</v>
      </c>
      <c r="F8601" s="19">
        <v>6.9</v>
      </c>
      <c r="G8601" s="19">
        <f>IF(Movies[[#This Row],[rating]]=0,"",Movies[[#This Row],[rating]])</f>
        <v>6.9</v>
      </c>
      <c r="H8601" s="19" t="str">
        <f>IF(Movies[[#This Row],[rating]]=0,"No Rating","Rated")</f>
        <v>Rated</v>
      </c>
      <c r="I8601" s="16" t="s">
        <v>4686</v>
      </c>
      <c r="J8601" s="29" t="s">
        <v>12</v>
      </c>
      <c r="K8601" s="19">
        <v>9.9039999999999999</v>
      </c>
      <c r="L8601" s="26">
        <v>336</v>
      </c>
    </row>
    <row r="8602" spans="1:12" x14ac:dyDescent="0.3">
      <c r="A8602" s="14">
        <v>504231</v>
      </c>
      <c r="B8602" s="16" t="s">
        <v>11352</v>
      </c>
      <c r="C8602" s="16" t="s">
        <v>595</v>
      </c>
      <c r="D8602" s="4">
        <v>43410</v>
      </c>
      <c r="E8602" s="23">
        <v>2018</v>
      </c>
      <c r="F8602" s="19">
        <v>5.7960000000000003</v>
      </c>
      <c r="G8602" s="19">
        <f>IF(Movies[[#This Row],[rating]]=0,"",Movies[[#This Row],[rating]])</f>
        <v>5.7960000000000003</v>
      </c>
      <c r="H8602" s="19" t="str">
        <f>IF(Movies[[#This Row],[rating]]=0,"No Rating","Rated")</f>
        <v>Rated</v>
      </c>
      <c r="I8602" s="16" t="s">
        <v>808</v>
      </c>
      <c r="J8602" s="29" t="s">
        <v>597</v>
      </c>
      <c r="K8602" s="19">
        <v>9.9030000000000005</v>
      </c>
      <c r="L8602" s="26">
        <v>71</v>
      </c>
    </row>
    <row r="8603" spans="1:12" x14ac:dyDescent="0.3">
      <c r="A8603" s="14">
        <v>689308</v>
      </c>
      <c r="B8603" s="16" t="s">
        <v>11353</v>
      </c>
      <c r="C8603" s="16" t="s">
        <v>94</v>
      </c>
      <c r="D8603" s="4">
        <v>43377</v>
      </c>
      <c r="E8603" s="23">
        <v>2018</v>
      </c>
      <c r="F8603" s="19">
        <v>0</v>
      </c>
      <c r="G8603" s="19" t="str">
        <f>IF(Movies[[#This Row],[rating]]=0,"",Movies[[#This Row],[rating]])</f>
        <v/>
      </c>
      <c r="H8603" s="19" t="str">
        <f>IF(Movies[[#This Row],[rating]]=0,"No Rating","Rated")</f>
        <v>No Rating</v>
      </c>
      <c r="I8603" s="16" t="s">
        <v>886</v>
      </c>
      <c r="J8603" s="29" t="s">
        <v>96</v>
      </c>
      <c r="K8603" s="19">
        <v>9.8919999999999995</v>
      </c>
      <c r="L8603" s="26">
        <v>0</v>
      </c>
    </row>
    <row r="8604" spans="1:12" x14ac:dyDescent="0.3">
      <c r="A8604" s="14">
        <v>506596</v>
      </c>
      <c r="B8604" s="16" t="s">
        <v>11354</v>
      </c>
      <c r="C8604" s="16" t="s">
        <v>11355</v>
      </c>
      <c r="D8604" s="4">
        <v>43189</v>
      </c>
      <c r="E8604" s="23">
        <v>2018</v>
      </c>
      <c r="F8604" s="19">
        <v>6.1</v>
      </c>
      <c r="G8604" s="19">
        <f>IF(Movies[[#This Row],[rating]]=0,"",Movies[[#This Row],[rating]])</f>
        <v>6.1</v>
      </c>
      <c r="H8604" s="19" t="str">
        <f>IF(Movies[[#This Row],[rating]]=0,"No Rating","Rated")</f>
        <v>Rated</v>
      </c>
      <c r="I8604" s="16" t="s">
        <v>390</v>
      </c>
      <c r="J8604" s="29" t="s">
        <v>12</v>
      </c>
      <c r="K8604" s="19">
        <v>9.8740000000000006</v>
      </c>
      <c r="L8604" s="26">
        <v>87</v>
      </c>
    </row>
    <row r="8605" spans="1:12" x14ac:dyDescent="0.3">
      <c r="A8605" s="14">
        <v>425373</v>
      </c>
      <c r="B8605" s="16" t="s">
        <v>11356</v>
      </c>
      <c r="C8605" s="16" t="s">
        <v>10</v>
      </c>
      <c r="D8605" s="4">
        <v>43203</v>
      </c>
      <c r="E8605" s="23">
        <v>2018</v>
      </c>
      <c r="F8605" s="19">
        <v>7.2</v>
      </c>
      <c r="G8605" s="19">
        <f>IF(Movies[[#This Row],[rating]]=0,"",Movies[[#This Row],[rating]])</f>
        <v>7.2</v>
      </c>
      <c r="H8605" s="19" t="str">
        <f>IF(Movies[[#This Row],[rating]]=0,"No Rating","Rated")</f>
        <v>Rated</v>
      </c>
      <c r="I8605" s="16" t="s">
        <v>49</v>
      </c>
      <c r="J8605" s="29" t="s">
        <v>12</v>
      </c>
      <c r="K8605" s="19">
        <v>9.8729999999999993</v>
      </c>
      <c r="L8605" s="26">
        <v>305</v>
      </c>
    </row>
    <row r="8606" spans="1:12" x14ac:dyDescent="0.3">
      <c r="A8606" s="14">
        <v>486225</v>
      </c>
      <c r="B8606" s="16" t="s">
        <v>11357</v>
      </c>
      <c r="C8606" s="16" t="s">
        <v>2085</v>
      </c>
      <c r="D8606" s="4">
        <v>43286</v>
      </c>
      <c r="E8606" s="23">
        <v>2018</v>
      </c>
      <c r="F8606" s="19">
        <v>6</v>
      </c>
      <c r="G8606" s="19">
        <f>IF(Movies[[#This Row],[rating]]=0,"",Movies[[#This Row],[rating]])</f>
        <v>6</v>
      </c>
      <c r="H8606" s="19" t="str">
        <f>IF(Movies[[#This Row],[rating]]=0,"No Rating","Rated")</f>
        <v>Rated</v>
      </c>
      <c r="I8606" s="16" t="s">
        <v>30</v>
      </c>
      <c r="J8606" s="29" t="s">
        <v>286</v>
      </c>
      <c r="K8606" s="19">
        <v>9.8719999999999999</v>
      </c>
      <c r="L8606" s="26">
        <v>146</v>
      </c>
    </row>
    <row r="8607" spans="1:12" x14ac:dyDescent="0.3">
      <c r="A8607" s="14">
        <v>513736</v>
      </c>
      <c r="B8607" s="16" t="s">
        <v>11358</v>
      </c>
      <c r="C8607" s="16" t="s">
        <v>10</v>
      </c>
      <c r="D8607" s="4">
        <v>43455</v>
      </c>
      <c r="E8607" s="23">
        <v>2018</v>
      </c>
      <c r="F8607" s="19">
        <v>6.3</v>
      </c>
      <c r="G8607" s="19">
        <f>IF(Movies[[#This Row],[rating]]=0,"",Movies[[#This Row],[rating]])</f>
        <v>6.3</v>
      </c>
      <c r="H8607" s="19" t="str">
        <f>IF(Movies[[#This Row],[rating]]=0,"No Rating","Rated")</f>
        <v>Rated</v>
      </c>
      <c r="I8607" s="16" t="s">
        <v>11359</v>
      </c>
      <c r="J8607" s="29" t="s">
        <v>12</v>
      </c>
      <c r="K8607" s="19">
        <v>9.8699999999999992</v>
      </c>
      <c r="L8607" s="26">
        <v>103</v>
      </c>
    </row>
    <row r="8608" spans="1:12" x14ac:dyDescent="0.3">
      <c r="A8608" s="14">
        <v>414001</v>
      </c>
      <c r="B8608" s="16" t="s">
        <v>11360</v>
      </c>
      <c r="C8608" s="16" t="s">
        <v>416</v>
      </c>
      <c r="D8608" s="4">
        <v>43140</v>
      </c>
      <c r="E8608" s="23">
        <v>2018</v>
      </c>
      <c r="F8608" s="19">
        <v>5.9</v>
      </c>
      <c r="G8608" s="19">
        <f>IF(Movies[[#This Row],[rating]]=0,"",Movies[[#This Row],[rating]])</f>
        <v>5.9</v>
      </c>
      <c r="H8608" s="19" t="str">
        <f>IF(Movies[[#This Row],[rating]]=0,"No Rating","Rated")</f>
        <v>Rated</v>
      </c>
      <c r="I8608" s="16" t="s">
        <v>4686</v>
      </c>
      <c r="J8608" s="29" t="s">
        <v>12</v>
      </c>
      <c r="K8608" s="19">
        <v>9.8689999999999998</v>
      </c>
      <c r="L8608" s="26">
        <v>281</v>
      </c>
    </row>
    <row r="8609" spans="1:12" x14ac:dyDescent="0.3">
      <c r="A8609" s="14">
        <v>554279</v>
      </c>
      <c r="B8609" s="16" t="s">
        <v>11361</v>
      </c>
      <c r="C8609" s="16" t="s">
        <v>172</v>
      </c>
      <c r="D8609" s="4">
        <v>43422</v>
      </c>
      <c r="E8609" s="23">
        <v>2018</v>
      </c>
      <c r="F8609" s="19">
        <v>6.6</v>
      </c>
      <c r="G8609" s="19">
        <f>IF(Movies[[#This Row],[rating]]=0,"",Movies[[#This Row],[rating]])</f>
        <v>6.6</v>
      </c>
      <c r="H8609" s="19" t="str">
        <f>IF(Movies[[#This Row],[rating]]=0,"No Rating","Rated")</f>
        <v>Rated</v>
      </c>
      <c r="I8609" s="16" t="s">
        <v>10461</v>
      </c>
      <c r="J8609" s="29" t="s">
        <v>12</v>
      </c>
      <c r="K8609" s="19">
        <v>9.8670000000000009</v>
      </c>
      <c r="L8609" s="26">
        <v>115</v>
      </c>
    </row>
    <row r="8610" spans="1:12" x14ac:dyDescent="0.3">
      <c r="A8610" s="14">
        <v>422742</v>
      </c>
      <c r="B8610" s="16" t="s">
        <v>11362</v>
      </c>
      <c r="C8610" s="16" t="s">
        <v>284</v>
      </c>
      <c r="D8610" s="4">
        <v>43188</v>
      </c>
      <c r="E8610" s="23">
        <v>2018</v>
      </c>
      <c r="F8610" s="19">
        <v>6.4</v>
      </c>
      <c r="G8610" s="19">
        <f>IF(Movies[[#This Row],[rating]]=0,"",Movies[[#This Row],[rating]])</f>
        <v>6.4</v>
      </c>
      <c r="H8610" s="19" t="str">
        <f>IF(Movies[[#This Row],[rating]]=0,"No Rating","Rated")</f>
        <v>Rated</v>
      </c>
      <c r="I8610" s="16" t="s">
        <v>62</v>
      </c>
      <c r="J8610" s="29" t="s">
        <v>286</v>
      </c>
      <c r="K8610" s="19">
        <v>9.8670000000000009</v>
      </c>
      <c r="L8610" s="26">
        <v>161</v>
      </c>
    </row>
    <row r="8611" spans="1:12" x14ac:dyDescent="0.3">
      <c r="A8611" s="14">
        <v>499088</v>
      </c>
      <c r="B8611" s="16" t="s">
        <v>11363</v>
      </c>
      <c r="C8611" s="16" t="s">
        <v>10195</v>
      </c>
      <c r="D8611" s="4">
        <v>43133</v>
      </c>
      <c r="E8611" s="23">
        <v>2018</v>
      </c>
      <c r="F8611" s="19">
        <v>6.6</v>
      </c>
      <c r="G8611" s="19">
        <f>IF(Movies[[#This Row],[rating]]=0,"",Movies[[#This Row],[rating]])</f>
        <v>6.6</v>
      </c>
      <c r="H8611" s="19" t="str">
        <f>IF(Movies[[#This Row],[rating]]=0,"No Rating","Rated")</f>
        <v>Rated</v>
      </c>
      <c r="I8611" s="16" t="s">
        <v>387</v>
      </c>
      <c r="J8611" s="29" t="s">
        <v>12</v>
      </c>
      <c r="K8611" s="19">
        <v>9.8629999999999995</v>
      </c>
      <c r="L8611" s="26">
        <v>62</v>
      </c>
    </row>
    <row r="8612" spans="1:12" x14ac:dyDescent="0.3">
      <c r="A8612" s="14">
        <v>475220</v>
      </c>
      <c r="B8612" s="16" t="s">
        <v>11364</v>
      </c>
      <c r="C8612" s="16" t="s">
        <v>416</v>
      </c>
      <c r="D8612" s="4">
        <v>43440</v>
      </c>
      <c r="E8612" s="23">
        <v>2018</v>
      </c>
      <c r="F8612" s="19">
        <v>5.7</v>
      </c>
      <c r="G8612" s="19">
        <f>IF(Movies[[#This Row],[rating]]=0,"",Movies[[#This Row],[rating]])</f>
        <v>5.7</v>
      </c>
      <c r="H8612" s="19" t="str">
        <f>IF(Movies[[#This Row],[rating]]=0,"No Rating","Rated")</f>
        <v>Rated</v>
      </c>
      <c r="I8612" s="16" t="s">
        <v>11365</v>
      </c>
      <c r="J8612" s="29" t="s">
        <v>12</v>
      </c>
      <c r="K8612" s="19">
        <v>9.859</v>
      </c>
      <c r="L8612" s="26">
        <v>325</v>
      </c>
    </row>
    <row r="8613" spans="1:12" x14ac:dyDescent="0.3">
      <c r="A8613" s="14">
        <v>522964</v>
      </c>
      <c r="B8613" s="16" t="s">
        <v>11366</v>
      </c>
      <c r="C8613" s="16" t="s">
        <v>10</v>
      </c>
      <c r="D8613" s="4">
        <v>43224</v>
      </c>
      <c r="E8613" s="23">
        <v>2018</v>
      </c>
      <c r="F8613" s="19">
        <v>4.3</v>
      </c>
      <c r="G8613" s="19">
        <f>IF(Movies[[#This Row],[rating]]=0,"",Movies[[#This Row],[rating]])</f>
        <v>4.3</v>
      </c>
      <c r="H8613" s="19" t="str">
        <f>IF(Movies[[#This Row],[rating]]=0,"No Rating","Rated")</f>
        <v>Rated</v>
      </c>
      <c r="I8613" s="16" t="s">
        <v>910</v>
      </c>
      <c r="J8613" s="29" t="s">
        <v>12</v>
      </c>
      <c r="K8613" s="19">
        <v>9.8580000000000005</v>
      </c>
      <c r="L8613" s="26">
        <v>90</v>
      </c>
    </row>
    <row r="8614" spans="1:12" x14ac:dyDescent="0.3">
      <c r="A8614" s="14">
        <v>512412</v>
      </c>
      <c r="B8614" s="16" t="s">
        <v>11367</v>
      </c>
      <c r="C8614" s="16" t="s">
        <v>1467</v>
      </c>
      <c r="D8614" s="4">
        <v>43448</v>
      </c>
      <c r="E8614" s="23">
        <v>2018</v>
      </c>
      <c r="F8614" s="19">
        <v>5.0039999999999996</v>
      </c>
      <c r="G8614" s="19">
        <f>IF(Movies[[#This Row],[rating]]=0,"",Movies[[#This Row],[rating]])</f>
        <v>5.0039999999999996</v>
      </c>
      <c r="H8614" s="19" t="str">
        <f>IF(Movies[[#This Row],[rating]]=0,"No Rating","Rated")</f>
        <v>Rated</v>
      </c>
      <c r="I8614" s="16" t="s">
        <v>9779</v>
      </c>
      <c r="J8614" s="29" t="s">
        <v>12</v>
      </c>
      <c r="K8614" s="19">
        <v>9.8510000000000009</v>
      </c>
      <c r="L8614" s="26">
        <v>225</v>
      </c>
    </row>
    <row r="8615" spans="1:12" x14ac:dyDescent="0.3">
      <c r="A8615" s="14">
        <v>519091</v>
      </c>
      <c r="B8615" s="16" t="s">
        <v>11368</v>
      </c>
      <c r="C8615" s="16" t="s">
        <v>51</v>
      </c>
      <c r="D8615" s="4">
        <v>43350</v>
      </c>
      <c r="E8615" s="23">
        <v>2018</v>
      </c>
      <c r="F8615" s="19">
        <v>7</v>
      </c>
      <c r="G8615" s="19">
        <f>IF(Movies[[#This Row],[rating]]=0,"",Movies[[#This Row],[rating]])</f>
        <v>7</v>
      </c>
      <c r="H8615" s="19" t="str">
        <f>IF(Movies[[#This Row],[rating]]=0,"No Rating","Rated")</f>
        <v>Rated</v>
      </c>
      <c r="I8615" s="16" t="s">
        <v>52</v>
      </c>
      <c r="J8615" s="29" t="s">
        <v>34</v>
      </c>
      <c r="K8615" s="19">
        <v>9.8409999999999993</v>
      </c>
      <c r="L8615" s="26">
        <v>172</v>
      </c>
    </row>
    <row r="8616" spans="1:12" x14ac:dyDescent="0.3">
      <c r="A8616" s="14">
        <v>518880</v>
      </c>
      <c r="B8616" s="16" t="s">
        <v>5472</v>
      </c>
      <c r="C8616" s="16" t="s">
        <v>51</v>
      </c>
      <c r="D8616" s="4">
        <v>43315</v>
      </c>
      <c r="E8616" s="23">
        <v>2018</v>
      </c>
      <c r="F8616" s="19">
        <v>5.4</v>
      </c>
      <c r="G8616" s="19">
        <f>IF(Movies[[#This Row],[rating]]=0,"",Movies[[#This Row],[rating]])</f>
        <v>5.4</v>
      </c>
      <c r="H8616" s="19" t="str">
        <f>IF(Movies[[#This Row],[rating]]=0,"No Rating","Rated")</f>
        <v>Rated</v>
      </c>
      <c r="I8616" s="16" t="s">
        <v>11369</v>
      </c>
      <c r="J8616" s="29" t="s">
        <v>34</v>
      </c>
      <c r="K8616" s="19">
        <v>9.8070000000000004</v>
      </c>
      <c r="L8616" s="26">
        <v>237</v>
      </c>
    </row>
    <row r="8617" spans="1:12" x14ac:dyDescent="0.3">
      <c r="A8617" s="14">
        <v>454283</v>
      </c>
      <c r="B8617" s="16" t="s">
        <v>11370</v>
      </c>
      <c r="C8617" s="16" t="s">
        <v>382</v>
      </c>
      <c r="D8617" s="4">
        <v>43252</v>
      </c>
      <c r="E8617" s="23">
        <v>2018</v>
      </c>
      <c r="F8617" s="19">
        <v>5.4</v>
      </c>
      <c r="G8617" s="19">
        <f>IF(Movies[[#This Row],[rating]]=0,"",Movies[[#This Row],[rating]])</f>
        <v>5.4</v>
      </c>
      <c r="H8617" s="19" t="str">
        <f>IF(Movies[[#This Row],[rating]]=0,"No Rating","Rated")</f>
        <v>Rated</v>
      </c>
      <c r="I8617" s="16" t="s">
        <v>30</v>
      </c>
      <c r="J8617" s="29" t="s">
        <v>12</v>
      </c>
      <c r="K8617" s="19">
        <v>9.7729999999999997</v>
      </c>
      <c r="L8617" s="26">
        <v>343</v>
      </c>
    </row>
    <row r="8618" spans="1:12" x14ac:dyDescent="0.3">
      <c r="A8618" s="14">
        <v>538331</v>
      </c>
      <c r="B8618" s="16" t="s">
        <v>11371</v>
      </c>
      <c r="C8618" s="16" t="s">
        <v>411</v>
      </c>
      <c r="D8618" s="4">
        <v>43308</v>
      </c>
      <c r="E8618" s="23">
        <v>2018</v>
      </c>
      <c r="F8618" s="19">
        <v>6.9</v>
      </c>
      <c r="G8618" s="19">
        <f>IF(Movies[[#This Row],[rating]]=0,"",Movies[[#This Row],[rating]])</f>
        <v>6.9</v>
      </c>
      <c r="H8618" s="19" t="str">
        <f>IF(Movies[[#This Row],[rating]]=0,"No Rating","Rated")</f>
        <v>Rated</v>
      </c>
      <c r="I8618" s="16" t="s">
        <v>30</v>
      </c>
      <c r="J8618" s="29" t="s">
        <v>342</v>
      </c>
      <c r="K8618" s="19">
        <v>9.7720000000000002</v>
      </c>
      <c r="L8618" s="26">
        <v>110</v>
      </c>
    </row>
    <row r="8619" spans="1:12" x14ac:dyDescent="0.3">
      <c r="A8619" s="14">
        <v>526224</v>
      </c>
      <c r="B8619" s="16" t="s">
        <v>11372</v>
      </c>
      <c r="C8619" s="16" t="s">
        <v>10</v>
      </c>
      <c r="D8619" s="4">
        <v>43282</v>
      </c>
      <c r="E8619" s="23">
        <v>2018</v>
      </c>
      <c r="F8619" s="19">
        <v>6.2</v>
      </c>
      <c r="G8619" s="19">
        <f>IF(Movies[[#This Row],[rating]]=0,"",Movies[[#This Row],[rating]])</f>
        <v>6.2</v>
      </c>
      <c r="H8619" s="19" t="str">
        <f>IF(Movies[[#This Row],[rating]]=0,"No Rating","Rated")</f>
        <v>Rated</v>
      </c>
      <c r="I8619" s="16" t="s">
        <v>1331</v>
      </c>
      <c r="J8619" s="29" t="s">
        <v>12</v>
      </c>
      <c r="K8619" s="19">
        <v>9.766</v>
      </c>
      <c r="L8619" s="26">
        <v>133</v>
      </c>
    </row>
    <row r="8620" spans="1:12" x14ac:dyDescent="0.3">
      <c r="A8620" s="14">
        <v>499319</v>
      </c>
      <c r="B8620" s="16" t="s">
        <v>11373</v>
      </c>
      <c r="C8620" s="16" t="s">
        <v>10</v>
      </c>
      <c r="D8620" s="4">
        <v>43217</v>
      </c>
      <c r="E8620" s="23">
        <v>2018</v>
      </c>
      <c r="F8620" s="19">
        <v>5.4</v>
      </c>
      <c r="G8620" s="19">
        <f>IF(Movies[[#This Row],[rating]]=0,"",Movies[[#This Row],[rating]])</f>
        <v>5.4</v>
      </c>
      <c r="H8620" s="19" t="str">
        <f>IF(Movies[[#This Row],[rating]]=0,"No Rating","Rated")</f>
        <v>Rated</v>
      </c>
      <c r="I8620" s="16" t="s">
        <v>1412</v>
      </c>
      <c r="J8620" s="29" t="s">
        <v>12</v>
      </c>
      <c r="K8620" s="19">
        <v>9.7650000000000006</v>
      </c>
      <c r="L8620" s="26">
        <v>222</v>
      </c>
    </row>
    <row r="8621" spans="1:12" x14ac:dyDescent="0.3">
      <c r="A8621" s="14">
        <v>592041</v>
      </c>
      <c r="B8621" s="16" t="s">
        <v>11374</v>
      </c>
      <c r="C8621" s="16" t="s">
        <v>416</v>
      </c>
      <c r="D8621" s="4">
        <v>43134</v>
      </c>
      <c r="E8621" s="23">
        <v>2018</v>
      </c>
      <c r="F8621" s="19">
        <v>4.5999999999999996</v>
      </c>
      <c r="G8621" s="19">
        <f>IF(Movies[[#This Row],[rating]]=0,"",Movies[[#This Row],[rating]])</f>
        <v>4.5999999999999996</v>
      </c>
      <c r="H8621" s="19" t="str">
        <f>IF(Movies[[#This Row],[rating]]=0,"No Rating","Rated")</f>
        <v>Rated</v>
      </c>
      <c r="I8621" s="16" t="s">
        <v>52</v>
      </c>
      <c r="J8621" s="29" t="s">
        <v>12</v>
      </c>
      <c r="K8621" s="19">
        <v>9.7539999999999996</v>
      </c>
      <c r="L8621" s="26">
        <v>16</v>
      </c>
    </row>
    <row r="8622" spans="1:12" x14ac:dyDescent="0.3">
      <c r="A8622" s="14">
        <v>451657</v>
      </c>
      <c r="B8622" s="16" t="s">
        <v>11375</v>
      </c>
      <c r="C8622" s="16" t="s">
        <v>108</v>
      </c>
      <c r="D8622" s="4">
        <v>43138</v>
      </c>
      <c r="E8622" s="23">
        <v>2018</v>
      </c>
      <c r="F8622" s="19">
        <v>7.5</v>
      </c>
      <c r="G8622" s="19">
        <f>IF(Movies[[#This Row],[rating]]=0,"",Movies[[#This Row],[rating]])</f>
        <v>7.5</v>
      </c>
      <c r="H8622" s="19" t="str">
        <f>IF(Movies[[#This Row],[rating]]=0,"No Rating","Rated")</f>
        <v>Rated</v>
      </c>
      <c r="I8622" s="16" t="s">
        <v>239</v>
      </c>
      <c r="J8622" s="29" t="s">
        <v>110</v>
      </c>
      <c r="K8622" s="19">
        <v>9.7330000000000005</v>
      </c>
      <c r="L8622" s="26">
        <v>656</v>
      </c>
    </row>
    <row r="8623" spans="1:12" x14ac:dyDescent="0.3">
      <c r="A8623" s="14">
        <v>462919</v>
      </c>
      <c r="B8623" s="16" t="s">
        <v>11376</v>
      </c>
      <c r="C8623" s="16" t="s">
        <v>10</v>
      </c>
      <c r="D8623" s="4">
        <v>43350</v>
      </c>
      <c r="E8623" s="23">
        <v>2018</v>
      </c>
      <c r="F8623" s="19">
        <v>6.3049999999999997</v>
      </c>
      <c r="G8623" s="19">
        <f>IF(Movies[[#This Row],[rating]]=0,"",Movies[[#This Row],[rating]])</f>
        <v>6.3049999999999997</v>
      </c>
      <c r="H8623" s="19" t="str">
        <f>IF(Movies[[#This Row],[rating]]=0,"No Rating","Rated")</f>
        <v>Rated</v>
      </c>
      <c r="I8623" s="16" t="s">
        <v>197</v>
      </c>
      <c r="J8623" s="29" t="s">
        <v>12</v>
      </c>
      <c r="K8623" s="19">
        <v>9.7309999999999999</v>
      </c>
      <c r="L8623" s="26">
        <v>3415</v>
      </c>
    </row>
    <row r="8624" spans="1:12" x14ac:dyDescent="0.3">
      <c r="A8624" s="14">
        <v>492452</v>
      </c>
      <c r="B8624" s="16" t="s">
        <v>11377</v>
      </c>
      <c r="C8624" s="16" t="s">
        <v>10</v>
      </c>
      <c r="D8624" s="4">
        <v>43439</v>
      </c>
      <c r="E8624" s="23">
        <v>2018</v>
      </c>
      <c r="F8624" s="19">
        <v>6.6</v>
      </c>
      <c r="G8624" s="19">
        <f>IF(Movies[[#This Row],[rating]]=0,"",Movies[[#This Row],[rating]])</f>
        <v>6.6</v>
      </c>
      <c r="H8624" s="19" t="str">
        <f>IF(Movies[[#This Row],[rating]]=0,"No Rating","Rated")</f>
        <v>Rated</v>
      </c>
      <c r="I8624" s="16" t="s">
        <v>49</v>
      </c>
      <c r="J8624" s="29" t="s">
        <v>12</v>
      </c>
      <c r="K8624" s="19">
        <v>9.7070000000000007</v>
      </c>
      <c r="L8624" s="26">
        <v>922</v>
      </c>
    </row>
    <row r="8625" spans="1:12" x14ac:dyDescent="0.3">
      <c r="A8625" s="14">
        <v>534271</v>
      </c>
      <c r="B8625" s="16" t="s">
        <v>11378</v>
      </c>
      <c r="C8625" s="16" t="s">
        <v>10</v>
      </c>
      <c r="D8625" s="4">
        <v>43336</v>
      </c>
      <c r="E8625" s="23">
        <v>2018</v>
      </c>
      <c r="F8625" s="19">
        <v>5.3</v>
      </c>
      <c r="G8625" s="19">
        <f>IF(Movies[[#This Row],[rating]]=0,"",Movies[[#This Row],[rating]])</f>
        <v>5.3</v>
      </c>
      <c r="H8625" s="19" t="str">
        <f>IF(Movies[[#This Row],[rating]]=0,"No Rating","Rated")</f>
        <v>Rated</v>
      </c>
      <c r="I8625" s="16" t="s">
        <v>132</v>
      </c>
      <c r="J8625" s="29" t="s">
        <v>12</v>
      </c>
      <c r="K8625" s="19">
        <v>9.7040000000000006</v>
      </c>
      <c r="L8625" s="26">
        <v>130</v>
      </c>
    </row>
    <row r="8626" spans="1:12" x14ac:dyDescent="0.3">
      <c r="A8626" s="14">
        <v>513427</v>
      </c>
      <c r="B8626" s="16" t="s">
        <v>11379</v>
      </c>
      <c r="C8626" s="16" t="s">
        <v>416</v>
      </c>
      <c r="D8626" s="4">
        <v>43248</v>
      </c>
      <c r="E8626" s="23">
        <v>2018</v>
      </c>
      <c r="F8626" s="19">
        <v>6</v>
      </c>
      <c r="G8626" s="19">
        <f>IF(Movies[[#This Row],[rating]]=0,"",Movies[[#This Row],[rating]])</f>
        <v>6</v>
      </c>
      <c r="H8626" s="19" t="str">
        <f>IF(Movies[[#This Row],[rating]]=0,"No Rating","Rated")</f>
        <v>Rated</v>
      </c>
      <c r="I8626" s="16" t="s">
        <v>398</v>
      </c>
      <c r="J8626" s="29" t="s">
        <v>12</v>
      </c>
      <c r="K8626" s="19">
        <v>9.6780000000000008</v>
      </c>
      <c r="L8626" s="26">
        <v>94</v>
      </c>
    </row>
    <row r="8627" spans="1:12" x14ac:dyDescent="0.3">
      <c r="A8627" s="14">
        <v>470918</v>
      </c>
      <c r="B8627" s="16" t="s">
        <v>11380</v>
      </c>
      <c r="C8627" s="16" t="s">
        <v>416</v>
      </c>
      <c r="D8627" s="4">
        <v>43208</v>
      </c>
      <c r="E8627" s="23">
        <v>2018</v>
      </c>
      <c r="F8627" s="19">
        <v>6.5</v>
      </c>
      <c r="G8627" s="19">
        <f>IF(Movies[[#This Row],[rating]]=0,"",Movies[[#This Row],[rating]])</f>
        <v>6.5</v>
      </c>
      <c r="H8627" s="19" t="str">
        <f>IF(Movies[[#This Row],[rating]]=0,"No Rating","Rated")</f>
        <v>Rated</v>
      </c>
      <c r="I8627" s="16" t="s">
        <v>11381</v>
      </c>
      <c r="J8627" s="29" t="s">
        <v>12</v>
      </c>
      <c r="K8627" s="19">
        <v>9.6579999999999995</v>
      </c>
      <c r="L8627" s="26">
        <v>298</v>
      </c>
    </row>
    <row r="8628" spans="1:12" x14ac:dyDescent="0.3">
      <c r="A8628" s="14">
        <v>338768</v>
      </c>
      <c r="B8628" s="16" t="s">
        <v>11382</v>
      </c>
      <c r="C8628" s="16" t="s">
        <v>10</v>
      </c>
      <c r="D8628" s="4">
        <v>43126</v>
      </c>
      <c r="E8628" s="23">
        <v>2018</v>
      </c>
      <c r="F8628" s="19">
        <v>6.8</v>
      </c>
      <c r="G8628" s="19">
        <f>IF(Movies[[#This Row],[rating]]=0,"",Movies[[#This Row],[rating]])</f>
        <v>6.8</v>
      </c>
      <c r="H8628" s="19" t="str">
        <f>IF(Movies[[#This Row],[rating]]=0,"No Rating","Rated")</f>
        <v>Rated</v>
      </c>
      <c r="I8628" s="16" t="s">
        <v>180</v>
      </c>
      <c r="J8628" s="29" t="s">
        <v>12</v>
      </c>
      <c r="K8628" s="19">
        <v>9.6549999999999994</v>
      </c>
      <c r="L8628" s="26">
        <v>478</v>
      </c>
    </row>
    <row r="8629" spans="1:12" x14ac:dyDescent="0.3">
      <c r="A8629" s="14">
        <v>563103</v>
      </c>
      <c r="B8629" s="16" t="s">
        <v>11383</v>
      </c>
      <c r="C8629" s="16" t="s">
        <v>94</v>
      </c>
      <c r="D8629" s="4">
        <v>43439</v>
      </c>
      <c r="E8629" s="23">
        <v>2018</v>
      </c>
      <c r="F8629" s="19">
        <v>7.4</v>
      </c>
      <c r="G8629" s="19">
        <f>IF(Movies[[#This Row],[rating]]=0,"",Movies[[#This Row],[rating]])</f>
        <v>7.4</v>
      </c>
      <c r="H8629" s="19" t="str">
        <f>IF(Movies[[#This Row],[rating]]=0,"No Rating","Rated")</f>
        <v>Rated</v>
      </c>
      <c r="I8629" s="16" t="s">
        <v>944</v>
      </c>
      <c r="J8629" s="29" t="s">
        <v>96</v>
      </c>
      <c r="K8629" s="19">
        <v>9.6470000000000002</v>
      </c>
      <c r="L8629" s="26">
        <v>142</v>
      </c>
    </row>
    <row r="8630" spans="1:12" x14ac:dyDescent="0.3">
      <c r="A8630" s="14">
        <v>507612</v>
      </c>
      <c r="B8630" s="16" t="s">
        <v>11384</v>
      </c>
      <c r="C8630" s="16" t="s">
        <v>144</v>
      </c>
      <c r="D8630" s="4">
        <v>43217</v>
      </c>
      <c r="E8630" s="23">
        <v>2018</v>
      </c>
      <c r="F8630" s="19">
        <v>7.6</v>
      </c>
      <c r="G8630" s="19">
        <f>IF(Movies[[#This Row],[rating]]=0,"",Movies[[#This Row],[rating]])</f>
        <v>7.6</v>
      </c>
      <c r="H8630" s="19" t="str">
        <f>IF(Movies[[#This Row],[rating]]=0,"No Rating","Rated")</f>
        <v>Rated</v>
      </c>
      <c r="I8630" s="16" t="s">
        <v>1205</v>
      </c>
      <c r="J8630" s="29" t="s">
        <v>146</v>
      </c>
      <c r="K8630" s="19">
        <v>9.6389999999999993</v>
      </c>
      <c r="L8630" s="26">
        <v>83</v>
      </c>
    </row>
    <row r="8631" spans="1:12" x14ac:dyDescent="0.3">
      <c r="A8631" s="14">
        <v>497814</v>
      </c>
      <c r="B8631" s="16" t="s">
        <v>11385</v>
      </c>
      <c r="C8631" s="16" t="s">
        <v>10</v>
      </c>
      <c r="D8631" s="4">
        <v>43225</v>
      </c>
      <c r="E8631" s="23">
        <v>2018</v>
      </c>
      <c r="F8631" s="19">
        <v>6</v>
      </c>
      <c r="G8631" s="19">
        <f>IF(Movies[[#This Row],[rating]]=0,"",Movies[[#This Row],[rating]])</f>
        <v>6</v>
      </c>
      <c r="H8631" s="19" t="str">
        <f>IF(Movies[[#This Row],[rating]]=0,"No Rating","Rated")</f>
        <v>Rated</v>
      </c>
      <c r="I8631" s="16" t="s">
        <v>1131</v>
      </c>
      <c r="J8631" s="29" t="s">
        <v>12</v>
      </c>
      <c r="K8631" s="19">
        <v>9.6379999999999999</v>
      </c>
      <c r="L8631" s="26">
        <v>665</v>
      </c>
    </row>
    <row r="8632" spans="1:12" x14ac:dyDescent="0.3">
      <c r="A8632" s="14">
        <v>471429</v>
      </c>
      <c r="B8632" s="16" t="s">
        <v>11386</v>
      </c>
      <c r="C8632" s="16" t="s">
        <v>416</v>
      </c>
      <c r="D8632" s="4">
        <v>43335</v>
      </c>
      <c r="E8632" s="23">
        <v>2018</v>
      </c>
      <c r="F8632" s="19">
        <v>5.7</v>
      </c>
      <c r="G8632" s="19">
        <f>IF(Movies[[#This Row],[rating]]=0,"",Movies[[#This Row],[rating]])</f>
        <v>5.7</v>
      </c>
      <c r="H8632" s="19" t="str">
        <f>IF(Movies[[#This Row],[rating]]=0,"No Rating","Rated")</f>
        <v>Rated</v>
      </c>
      <c r="I8632" s="16" t="s">
        <v>374</v>
      </c>
      <c r="J8632" s="29" t="s">
        <v>12</v>
      </c>
      <c r="K8632" s="19">
        <v>9.6310000000000002</v>
      </c>
      <c r="L8632" s="26">
        <v>102</v>
      </c>
    </row>
    <row r="8633" spans="1:12" x14ac:dyDescent="0.3">
      <c r="A8633" s="14">
        <v>521647</v>
      </c>
      <c r="B8633" s="16" t="s">
        <v>11387</v>
      </c>
      <c r="C8633" s="16" t="s">
        <v>10</v>
      </c>
      <c r="D8633" s="4">
        <v>43221</v>
      </c>
      <c r="E8633" s="23">
        <v>2018</v>
      </c>
      <c r="F8633" s="19">
        <v>6.1</v>
      </c>
      <c r="G8633" s="19">
        <f>IF(Movies[[#This Row],[rating]]=0,"",Movies[[#This Row],[rating]])</f>
        <v>6.1</v>
      </c>
      <c r="H8633" s="19" t="str">
        <f>IF(Movies[[#This Row],[rating]]=0,"No Rating","Rated")</f>
        <v>Rated</v>
      </c>
      <c r="I8633" s="16" t="s">
        <v>193</v>
      </c>
      <c r="J8633" s="29" t="s">
        <v>12</v>
      </c>
      <c r="K8633" s="19">
        <v>9.6259999999999994</v>
      </c>
      <c r="L8633" s="26">
        <v>199</v>
      </c>
    </row>
    <row r="8634" spans="1:12" x14ac:dyDescent="0.3">
      <c r="A8634" s="14">
        <v>531380</v>
      </c>
      <c r="B8634" s="16" t="s">
        <v>11388</v>
      </c>
      <c r="C8634" s="16" t="s">
        <v>784</v>
      </c>
      <c r="D8634" s="4">
        <v>43363</v>
      </c>
      <c r="E8634" s="23">
        <v>2018</v>
      </c>
      <c r="F8634" s="19">
        <v>6.3</v>
      </c>
      <c r="G8634" s="19">
        <f>IF(Movies[[#This Row],[rating]]=0,"",Movies[[#This Row],[rating]])</f>
        <v>6.3</v>
      </c>
      <c r="H8634" s="19" t="str">
        <f>IF(Movies[[#This Row],[rating]]=0,"No Rating","Rated")</f>
        <v>Rated</v>
      </c>
      <c r="I8634" s="16" t="s">
        <v>1019</v>
      </c>
      <c r="J8634" s="29" t="s">
        <v>534</v>
      </c>
      <c r="K8634" s="19">
        <v>9.6219999999999999</v>
      </c>
      <c r="L8634" s="26">
        <v>91</v>
      </c>
    </row>
    <row r="8635" spans="1:12" x14ac:dyDescent="0.3">
      <c r="A8635" s="14">
        <v>477666</v>
      </c>
      <c r="B8635" s="16" t="s">
        <v>11389</v>
      </c>
      <c r="C8635" s="16" t="s">
        <v>1036</v>
      </c>
      <c r="D8635" s="4">
        <v>43412</v>
      </c>
      <c r="E8635" s="23">
        <v>2018</v>
      </c>
      <c r="F8635" s="19">
        <v>7</v>
      </c>
      <c r="G8635" s="19">
        <f>IF(Movies[[#This Row],[rating]]=0,"",Movies[[#This Row],[rating]])</f>
        <v>7</v>
      </c>
      <c r="H8635" s="19" t="str">
        <f>IF(Movies[[#This Row],[rating]]=0,"No Rating","Rated")</f>
        <v>Rated</v>
      </c>
      <c r="I8635" s="16" t="s">
        <v>33</v>
      </c>
      <c r="J8635" s="29" t="s">
        <v>34</v>
      </c>
      <c r="K8635" s="19">
        <v>9.6170000000000009</v>
      </c>
      <c r="L8635" s="26">
        <v>208</v>
      </c>
    </row>
    <row r="8636" spans="1:12" x14ac:dyDescent="0.3">
      <c r="A8636" s="14">
        <v>609247</v>
      </c>
      <c r="B8636" s="16" t="s">
        <v>11390</v>
      </c>
      <c r="C8636" s="16" t="s">
        <v>10</v>
      </c>
      <c r="D8636" s="4">
        <v>43423</v>
      </c>
      <c r="E8636" s="23">
        <v>2018</v>
      </c>
      <c r="F8636" s="19">
        <v>3.6</v>
      </c>
      <c r="G8636" s="19">
        <f>IF(Movies[[#This Row],[rating]]=0,"",Movies[[#This Row],[rating]])</f>
        <v>3.6</v>
      </c>
      <c r="H8636" s="19" t="str">
        <f>IF(Movies[[#This Row],[rating]]=0,"No Rating","Rated")</f>
        <v>Rated</v>
      </c>
      <c r="I8636" s="16" t="s">
        <v>166</v>
      </c>
      <c r="J8636" s="29" t="s">
        <v>12</v>
      </c>
      <c r="K8636" s="19">
        <v>9.59</v>
      </c>
      <c r="L8636" s="26">
        <v>11</v>
      </c>
    </row>
    <row r="8637" spans="1:12" x14ac:dyDescent="0.3">
      <c r="A8637" s="14">
        <v>484901</v>
      </c>
      <c r="B8637" s="16" t="s">
        <v>11391</v>
      </c>
      <c r="C8637" s="16" t="s">
        <v>838</v>
      </c>
      <c r="D8637" s="4">
        <v>43376</v>
      </c>
      <c r="E8637" s="23">
        <v>2018</v>
      </c>
      <c r="F8637" s="19">
        <v>5.9</v>
      </c>
      <c r="G8637" s="19">
        <f>IF(Movies[[#This Row],[rating]]=0,"",Movies[[#This Row],[rating]])</f>
        <v>5.9</v>
      </c>
      <c r="H8637" s="19" t="str">
        <f>IF(Movies[[#This Row],[rating]]=0,"No Rating","Rated")</f>
        <v>Rated</v>
      </c>
      <c r="I8637" s="16" t="s">
        <v>239</v>
      </c>
      <c r="J8637" s="29" t="s">
        <v>110</v>
      </c>
      <c r="K8637" s="19">
        <v>9.577</v>
      </c>
      <c r="L8637" s="26">
        <v>192</v>
      </c>
    </row>
    <row r="8638" spans="1:12" x14ac:dyDescent="0.3">
      <c r="A8638" s="14">
        <v>548928</v>
      </c>
      <c r="B8638" s="16" t="s">
        <v>11392</v>
      </c>
      <c r="C8638" s="16" t="s">
        <v>10</v>
      </c>
      <c r="D8638" s="4">
        <v>43406</v>
      </c>
      <c r="E8638" s="23">
        <v>2018</v>
      </c>
      <c r="F8638" s="19">
        <v>6.7690000000000001</v>
      </c>
      <c r="G8638" s="19">
        <f>IF(Movies[[#This Row],[rating]]=0,"",Movies[[#This Row],[rating]])</f>
        <v>6.7690000000000001</v>
      </c>
      <c r="H8638" s="19" t="str">
        <f>IF(Movies[[#This Row],[rating]]=0,"No Rating","Rated")</f>
        <v>Rated</v>
      </c>
      <c r="I8638" s="16" t="s">
        <v>777</v>
      </c>
      <c r="J8638" s="29" t="s">
        <v>12</v>
      </c>
      <c r="K8638" s="19">
        <v>9.5739999999999998</v>
      </c>
      <c r="L8638" s="26">
        <v>175</v>
      </c>
    </row>
    <row r="8639" spans="1:12" x14ac:dyDescent="0.3">
      <c r="A8639" s="14">
        <v>448447</v>
      </c>
      <c r="B8639" s="16" t="s">
        <v>11393</v>
      </c>
      <c r="C8639" s="16" t="s">
        <v>2088</v>
      </c>
      <c r="D8639" s="4">
        <v>43413</v>
      </c>
      <c r="E8639" s="23">
        <v>2018</v>
      </c>
      <c r="F8639" s="19">
        <v>5.7</v>
      </c>
      <c r="G8639" s="19">
        <f>IF(Movies[[#This Row],[rating]]=0,"",Movies[[#This Row],[rating]])</f>
        <v>5.7</v>
      </c>
      <c r="H8639" s="19" t="str">
        <f>IF(Movies[[#This Row],[rating]]=0,"No Rating","Rated")</f>
        <v>Rated</v>
      </c>
      <c r="I8639" s="16" t="s">
        <v>120</v>
      </c>
      <c r="J8639" s="29" t="s">
        <v>12</v>
      </c>
      <c r="K8639" s="19">
        <v>9.5679999999999996</v>
      </c>
      <c r="L8639" s="26">
        <v>115</v>
      </c>
    </row>
    <row r="8640" spans="1:12" x14ac:dyDescent="0.3">
      <c r="A8640" s="14">
        <v>548537</v>
      </c>
      <c r="B8640" s="16" t="s">
        <v>11394</v>
      </c>
      <c r="C8640" s="16" t="s">
        <v>108</v>
      </c>
      <c r="D8640" s="4">
        <v>43427</v>
      </c>
      <c r="E8640" s="23">
        <v>2018</v>
      </c>
      <c r="F8640" s="19">
        <v>6.7</v>
      </c>
      <c r="G8640" s="19">
        <f>IF(Movies[[#This Row],[rating]]=0,"",Movies[[#This Row],[rating]])</f>
        <v>6.7</v>
      </c>
      <c r="H8640" s="19" t="str">
        <f>IF(Movies[[#This Row],[rating]]=0,"No Rating","Rated")</f>
        <v>Rated</v>
      </c>
      <c r="I8640" s="16" t="s">
        <v>498</v>
      </c>
      <c r="J8640" s="29" t="s">
        <v>110</v>
      </c>
      <c r="K8640" s="19">
        <v>9.5500000000000007</v>
      </c>
      <c r="L8640" s="26">
        <v>251</v>
      </c>
    </row>
    <row r="8641" spans="1:12" x14ac:dyDescent="0.3">
      <c r="A8641" s="14">
        <v>518496</v>
      </c>
      <c r="B8641" s="16" t="s">
        <v>11395</v>
      </c>
      <c r="C8641" s="16" t="s">
        <v>108</v>
      </c>
      <c r="D8641" s="4">
        <v>43341</v>
      </c>
      <c r="E8641" s="23">
        <v>2018</v>
      </c>
      <c r="F8641" s="19">
        <v>6.7030000000000003</v>
      </c>
      <c r="G8641" s="19">
        <f>IF(Movies[[#This Row],[rating]]=0,"",Movies[[#This Row],[rating]])</f>
        <v>6.7030000000000003</v>
      </c>
      <c r="H8641" s="19" t="str">
        <f>IF(Movies[[#This Row],[rating]]=0,"No Rating","Rated")</f>
        <v>Rated</v>
      </c>
      <c r="I8641" s="16" t="s">
        <v>49</v>
      </c>
      <c r="J8641" s="29" t="s">
        <v>110</v>
      </c>
      <c r="K8641" s="19">
        <v>9.5449999999999999</v>
      </c>
      <c r="L8641" s="26">
        <v>170</v>
      </c>
    </row>
    <row r="8642" spans="1:12" x14ac:dyDescent="0.3">
      <c r="A8642" s="14">
        <v>431072</v>
      </c>
      <c r="B8642" s="16" t="s">
        <v>11396</v>
      </c>
      <c r="C8642" s="16" t="s">
        <v>10</v>
      </c>
      <c r="D8642" s="4">
        <v>43119</v>
      </c>
      <c r="E8642" s="23">
        <v>2018</v>
      </c>
      <c r="F8642" s="19">
        <v>6.3739999999999997</v>
      </c>
      <c r="G8642" s="19">
        <f>IF(Movies[[#This Row],[rating]]=0,"",Movies[[#This Row],[rating]])</f>
        <v>6.3739999999999997</v>
      </c>
      <c r="H8642" s="19" t="str">
        <f>IF(Movies[[#This Row],[rating]]=0,"No Rating","Rated")</f>
        <v>Rated</v>
      </c>
      <c r="I8642" s="16" t="s">
        <v>30</v>
      </c>
      <c r="J8642" s="29" t="s">
        <v>12</v>
      </c>
      <c r="K8642" s="19">
        <v>9.5359999999999996</v>
      </c>
      <c r="L8642" s="26">
        <v>450</v>
      </c>
    </row>
    <row r="8643" spans="1:12" x14ac:dyDescent="0.3">
      <c r="A8643" s="14">
        <v>499170</v>
      </c>
      <c r="B8643" s="16" t="s">
        <v>1623</v>
      </c>
      <c r="C8643" s="16" t="s">
        <v>367</v>
      </c>
      <c r="D8643" s="4">
        <v>43377</v>
      </c>
      <c r="E8643" s="23">
        <v>2018</v>
      </c>
      <c r="F8643" s="19">
        <v>6.2</v>
      </c>
      <c r="G8643" s="19">
        <f>IF(Movies[[#This Row],[rating]]=0,"",Movies[[#This Row],[rating]])</f>
        <v>6.2</v>
      </c>
      <c r="H8643" s="19" t="str">
        <f>IF(Movies[[#This Row],[rating]]=0,"No Rating","Rated")</f>
        <v>Rated</v>
      </c>
      <c r="I8643" s="16" t="s">
        <v>11397</v>
      </c>
      <c r="J8643" s="29" t="s">
        <v>12</v>
      </c>
      <c r="K8643" s="19">
        <v>9.5239999999999991</v>
      </c>
      <c r="L8643" s="26">
        <v>36</v>
      </c>
    </row>
    <row r="8644" spans="1:12" x14ac:dyDescent="0.3">
      <c r="A8644" s="14">
        <v>551591</v>
      </c>
      <c r="B8644" s="16" t="s">
        <v>11398</v>
      </c>
      <c r="C8644" s="16" t="s">
        <v>144</v>
      </c>
      <c r="D8644" s="4">
        <v>43400</v>
      </c>
      <c r="E8644" s="23">
        <v>2018</v>
      </c>
      <c r="F8644" s="19">
        <v>6.3</v>
      </c>
      <c r="G8644" s="19">
        <f>IF(Movies[[#This Row],[rating]]=0,"",Movies[[#This Row],[rating]])</f>
        <v>6.3</v>
      </c>
      <c r="H8644" s="19" t="str">
        <f>IF(Movies[[#This Row],[rating]]=0,"No Rating","Rated")</f>
        <v>Rated</v>
      </c>
      <c r="I8644" s="16" t="s">
        <v>11399</v>
      </c>
      <c r="J8644" s="29" t="s">
        <v>146</v>
      </c>
      <c r="K8644" s="19">
        <v>9.5210000000000008</v>
      </c>
      <c r="L8644" s="26">
        <v>13</v>
      </c>
    </row>
    <row r="8645" spans="1:12" x14ac:dyDescent="0.3">
      <c r="A8645" s="14">
        <v>396321</v>
      </c>
      <c r="B8645" s="16" t="s">
        <v>11400</v>
      </c>
      <c r="C8645" s="16" t="s">
        <v>14</v>
      </c>
      <c r="D8645" s="4">
        <v>43329</v>
      </c>
      <c r="E8645" s="23">
        <v>2018</v>
      </c>
      <c r="F8645" s="19">
        <v>5.6</v>
      </c>
      <c r="G8645" s="19">
        <f>IF(Movies[[#This Row],[rating]]=0,"",Movies[[#This Row],[rating]])</f>
        <v>5.6</v>
      </c>
      <c r="H8645" s="19" t="str">
        <f>IF(Movies[[#This Row],[rating]]=0,"No Rating","Rated")</f>
        <v>Rated</v>
      </c>
      <c r="I8645" s="16" t="s">
        <v>7053</v>
      </c>
      <c r="J8645" s="29" t="s">
        <v>12</v>
      </c>
      <c r="K8645" s="19">
        <v>9.516</v>
      </c>
      <c r="L8645" s="26">
        <v>149</v>
      </c>
    </row>
    <row r="8646" spans="1:12" x14ac:dyDescent="0.3">
      <c r="A8646" s="14">
        <v>520777</v>
      </c>
      <c r="B8646" s="16" t="s">
        <v>11401</v>
      </c>
      <c r="C8646" s="16" t="s">
        <v>10</v>
      </c>
      <c r="D8646" s="4">
        <v>43220</v>
      </c>
      <c r="E8646" s="23">
        <v>2018</v>
      </c>
      <c r="F8646" s="19">
        <v>6.3289999999999997</v>
      </c>
      <c r="G8646" s="19">
        <f>IF(Movies[[#This Row],[rating]]=0,"",Movies[[#This Row],[rating]])</f>
        <v>6.3289999999999997</v>
      </c>
      <c r="H8646" s="19" t="str">
        <f>IF(Movies[[#This Row],[rating]]=0,"No Rating","Rated")</f>
        <v>Rated</v>
      </c>
      <c r="I8646" s="16" t="s">
        <v>329</v>
      </c>
      <c r="J8646" s="29" t="s">
        <v>12</v>
      </c>
      <c r="K8646" s="19">
        <v>9.4290000000000003</v>
      </c>
      <c r="L8646" s="26">
        <v>287</v>
      </c>
    </row>
    <row r="8647" spans="1:12" x14ac:dyDescent="0.3">
      <c r="A8647" s="14">
        <v>529784</v>
      </c>
      <c r="B8647" s="16" t="s">
        <v>11402</v>
      </c>
      <c r="C8647" s="16" t="s">
        <v>108</v>
      </c>
      <c r="D8647" s="4">
        <v>43460</v>
      </c>
      <c r="E8647" s="23">
        <v>2018</v>
      </c>
      <c r="F8647" s="19">
        <v>5.4530000000000003</v>
      </c>
      <c r="G8647" s="19">
        <f>IF(Movies[[#This Row],[rating]]=0,"",Movies[[#This Row],[rating]])</f>
        <v>5.4530000000000003</v>
      </c>
      <c r="H8647" s="19" t="str">
        <f>IF(Movies[[#This Row],[rating]]=0,"No Rating","Rated")</f>
        <v>Rated</v>
      </c>
      <c r="I8647" s="16" t="s">
        <v>197</v>
      </c>
      <c r="J8647" s="29" t="s">
        <v>110</v>
      </c>
      <c r="K8647" s="19">
        <v>9.4260000000000002</v>
      </c>
      <c r="L8647" s="26">
        <v>275</v>
      </c>
    </row>
    <row r="8648" spans="1:12" x14ac:dyDescent="0.3">
      <c r="A8648" s="14">
        <v>454693</v>
      </c>
      <c r="B8648" s="16" t="s">
        <v>11403</v>
      </c>
      <c r="C8648" s="16" t="s">
        <v>284</v>
      </c>
      <c r="D8648" s="4">
        <v>43160</v>
      </c>
      <c r="E8648" s="23">
        <v>2018</v>
      </c>
      <c r="F8648" s="19">
        <v>7.391</v>
      </c>
      <c r="G8648" s="19">
        <f>IF(Movies[[#This Row],[rating]]=0,"",Movies[[#This Row],[rating]])</f>
        <v>7.391</v>
      </c>
      <c r="H8648" s="19" t="str">
        <f>IF(Movies[[#This Row],[rating]]=0,"No Rating","Rated")</f>
        <v>Rated</v>
      </c>
      <c r="I8648" s="16" t="s">
        <v>189</v>
      </c>
      <c r="J8648" s="29" t="s">
        <v>286</v>
      </c>
      <c r="K8648" s="19">
        <v>9.4179999999999993</v>
      </c>
      <c r="L8648" s="26">
        <v>244</v>
      </c>
    </row>
    <row r="8649" spans="1:12" x14ac:dyDescent="0.3">
      <c r="A8649" s="14">
        <v>460059</v>
      </c>
      <c r="B8649" s="16" t="s">
        <v>11404</v>
      </c>
      <c r="C8649" s="16" t="s">
        <v>108</v>
      </c>
      <c r="D8649" s="4">
        <v>43103</v>
      </c>
      <c r="E8649" s="23">
        <v>2018</v>
      </c>
      <c r="F8649" s="19">
        <v>6.7</v>
      </c>
      <c r="G8649" s="19">
        <f>IF(Movies[[#This Row],[rating]]=0,"",Movies[[#This Row],[rating]])</f>
        <v>6.7</v>
      </c>
      <c r="H8649" s="19" t="str">
        <f>IF(Movies[[#This Row],[rating]]=0,"No Rating","Rated")</f>
        <v>Rated</v>
      </c>
      <c r="I8649" s="16" t="s">
        <v>95</v>
      </c>
      <c r="J8649" s="29" t="s">
        <v>110</v>
      </c>
      <c r="K8649" s="19">
        <v>9.4060000000000006</v>
      </c>
      <c r="L8649" s="26">
        <v>424</v>
      </c>
    </row>
    <row r="8650" spans="1:12" x14ac:dyDescent="0.3">
      <c r="A8650" s="14">
        <v>559700</v>
      </c>
      <c r="B8650" s="16" t="s">
        <v>11405</v>
      </c>
      <c r="C8650" s="16" t="s">
        <v>10</v>
      </c>
      <c r="D8650" s="4">
        <v>43410</v>
      </c>
      <c r="E8650" s="23">
        <v>2018</v>
      </c>
      <c r="F8650" s="19">
        <v>4.4000000000000004</v>
      </c>
      <c r="G8650" s="19">
        <f>IF(Movies[[#This Row],[rating]]=0,"",Movies[[#This Row],[rating]])</f>
        <v>4.4000000000000004</v>
      </c>
      <c r="H8650" s="19" t="str">
        <f>IF(Movies[[#This Row],[rating]]=0,"No Rating","Rated")</f>
        <v>Rated</v>
      </c>
      <c r="I8650" s="16" t="s">
        <v>71</v>
      </c>
      <c r="J8650" s="29" t="s">
        <v>12</v>
      </c>
      <c r="K8650" s="19">
        <v>9.4019999999999992</v>
      </c>
      <c r="L8650" s="26">
        <v>29</v>
      </c>
    </row>
    <row r="8651" spans="1:12" x14ac:dyDescent="0.3">
      <c r="A8651" s="14">
        <v>496096</v>
      </c>
      <c r="B8651" s="16" t="s">
        <v>11406</v>
      </c>
      <c r="C8651" s="16" t="s">
        <v>11407</v>
      </c>
      <c r="D8651" s="4">
        <v>43112</v>
      </c>
      <c r="E8651" s="23">
        <v>2018</v>
      </c>
      <c r="F8651" s="19">
        <v>7.7329999999999997</v>
      </c>
      <c r="G8651" s="19">
        <f>IF(Movies[[#This Row],[rating]]=0,"",Movies[[#This Row],[rating]])</f>
        <v>7.7329999999999997</v>
      </c>
      <c r="H8651" s="19" t="str">
        <f>IF(Movies[[#This Row],[rating]]=0,"No Rating","Rated")</f>
        <v>Rated</v>
      </c>
      <c r="I8651" s="16" t="s">
        <v>30</v>
      </c>
      <c r="J8651" s="29" t="s">
        <v>34</v>
      </c>
      <c r="K8651" s="19">
        <v>9.3960000000000008</v>
      </c>
      <c r="L8651" s="26">
        <v>144</v>
      </c>
    </row>
    <row r="8652" spans="1:12" x14ac:dyDescent="0.3">
      <c r="A8652" s="14">
        <v>493100</v>
      </c>
      <c r="B8652" s="16" t="s">
        <v>11408</v>
      </c>
      <c r="C8652" s="16" t="s">
        <v>10</v>
      </c>
      <c r="D8652" s="4">
        <v>43119</v>
      </c>
      <c r="E8652" s="23">
        <v>2018</v>
      </c>
      <c r="F8652" s="19">
        <v>7.9</v>
      </c>
      <c r="G8652" s="19">
        <f>IF(Movies[[#This Row],[rating]]=0,"",Movies[[#This Row],[rating]])</f>
        <v>7.9</v>
      </c>
      <c r="H8652" s="19" t="str">
        <f>IF(Movies[[#This Row],[rating]]=0,"No Rating","Rated")</f>
        <v>Rated</v>
      </c>
      <c r="I8652" s="16" t="s">
        <v>329</v>
      </c>
      <c r="J8652" s="29" t="s">
        <v>12</v>
      </c>
      <c r="K8652" s="19">
        <v>9.3840000000000003</v>
      </c>
      <c r="L8652" s="26">
        <v>230</v>
      </c>
    </row>
    <row r="8653" spans="1:12" x14ac:dyDescent="0.3">
      <c r="A8653" s="14">
        <v>471335</v>
      </c>
      <c r="B8653" s="16" t="s">
        <v>11409</v>
      </c>
      <c r="C8653" s="16" t="s">
        <v>94</v>
      </c>
      <c r="D8653" s="4">
        <v>43173</v>
      </c>
      <c r="E8653" s="23">
        <v>2018</v>
      </c>
      <c r="F8653" s="19">
        <v>6.7</v>
      </c>
      <c r="G8653" s="19">
        <f>IF(Movies[[#This Row],[rating]]=0,"",Movies[[#This Row],[rating]])</f>
        <v>6.7</v>
      </c>
      <c r="H8653" s="19" t="str">
        <f>IF(Movies[[#This Row],[rating]]=0,"No Rating","Rated")</f>
        <v>Rated</v>
      </c>
      <c r="I8653" s="16" t="s">
        <v>52</v>
      </c>
      <c r="J8653" s="29" t="s">
        <v>96</v>
      </c>
      <c r="K8653" s="19">
        <v>9.3770000000000007</v>
      </c>
      <c r="L8653" s="26">
        <v>66</v>
      </c>
    </row>
    <row r="8654" spans="1:12" x14ac:dyDescent="0.3">
      <c r="A8654" s="14">
        <v>451713</v>
      </c>
      <c r="B8654" s="16" t="s">
        <v>11410</v>
      </c>
      <c r="C8654" s="16" t="s">
        <v>838</v>
      </c>
      <c r="D8654" s="4">
        <v>43411</v>
      </c>
      <c r="E8654" s="23">
        <v>2018</v>
      </c>
      <c r="F8654" s="19">
        <v>6.6</v>
      </c>
      <c r="G8654" s="19">
        <f>IF(Movies[[#This Row],[rating]]=0,"",Movies[[#This Row],[rating]])</f>
        <v>6.6</v>
      </c>
      <c r="H8654" s="19" t="str">
        <f>IF(Movies[[#This Row],[rating]]=0,"No Rating","Rated")</f>
        <v>Rated</v>
      </c>
      <c r="I8654" s="16" t="s">
        <v>3236</v>
      </c>
      <c r="J8654" s="29" t="s">
        <v>110</v>
      </c>
      <c r="K8654" s="19">
        <v>9.3740000000000006</v>
      </c>
      <c r="L8654" s="26">
        <v>214</v>
      </c>
    </row>
    <row r="8655" spans="1:12" x14ac:dyDescent="0.3">
      <c r="A8655" s="14">
        <v>542905</v>
      </c>
      <c r="B8655" s="16" t="s">
        <v>6328</v>
      </c>
      <c r="C8655" s="16" t="s">
        <v>172</v>
      </c>
      <c r="D8655" s="4">
        <v>43378</v>
      </c>
      <c r="E8655" s="23">
        <v>2018</v>
      </c>
      <c r="F8655" s="19">
        <v>5.4</v>
      </c>
      <c r="G8655" s="19">
        <f>IF(Movies[[#This Row],[rating]]=0,"",Movies[[#This Row],[rating]])</f>
        <v>5.4</v>
      </c>
      <c r="H8655" s="19" t="str">
        <f>IF(Movies[[#This Row],[rating]]=0,"No Rating","Rated")</f>
        <v>Rated</v>
      </c>
      <c r="I8655" s="16" t="s">
        <v>2091</v>
      </c>
      <c r="J8655" s="29" t="s">
        <v>12</v>
      </c>
      <c r="K8655" s="19">
        <v>9.3710000000000004</v>
      </c>
      <c r="L8655" s="26">
        <v>154</v>
      </c>
    </row>
    <row r="8656" spans="1:12" x14ac:dyDescent="0.3">
      <c r="A8656" s="14">
        <v>481432</v>
      </c>
      <c r="B8656" s="16" t="s">
        <v>11411</v>
      </c>
      <c r="C8656" s="16" t="s">
        <v>11412</v>
      </c>
      <c r="D8656" s="4">
        <v>43251</v>
      </c>
      <c r="E8656" s="23">
        <v>2018</v>
      </c>
      <c r="F8656" s="19">
        <v>7.4</v>
      </c>
      <c r="G8656" s="19">
        <f>IF(Movies[[#This Row],[rating]]=0,"",Movies[[#This Row],[rating]])</f>
        <v>7.4</v>
      </c>
      <c r="H8656" s="19" t="str">
        <f>IF(Movies[[#This Row],[rating]]=0,"No Rating","Rated")</f>
        <v>Rated</v>
      </c>
      <c r="I8656" s="16" t="s">
        <v>365</v>
      </c>
      <c r="J8656" s="29" t="s">
        <v>511</v>
      </c>
      <c r="K8656" s="19">
        <v>9.3680000000000003</v>
      </c>
      <c r="L8656" s="26">
        <v>714</v>
      </c>
    </row>
    <row r="8657" spans="1:12" x14ac:dyDescent="0.3">
      <c r="A8657" s="14">
        <v>487476</v>
      </c>
      <c r="B8657" s="16" t="s">
        <v>11413</v>
      </c>
      <c r="C8657" s="16" t="s">
        <v>2604</v>
      </c>
      <c r="D8657" s="4">
        <v>43390</v>
      </c>
      <c r="E8657" s="23">
        <v>2018</v>
      </c>
      <c r="F8657" s="19">
        <v>6.6</v>
      </c>
      <c r="G8657" s="19">
        <f>IF(Movies[[#This Row],[rating]]=0,"",Movies[[#This Row],[rating]])</f>
        <v>6.6</v>
      </c>
      <c r="H8657" s="19" t="str">
        <f>IF(Movies[[#This Row],[rating]]=0,"No Rating","Rated")</f>
        <v>Rated</v>
      </c>
      <c r="I8657" s="16" t="s">
        <v>713</v>
      </c>
      <c r="J8657" s="29" t="s">
        <v>110</v>
      </c>
      <c r="K8657" s="19">
        <v>9.3620000000000001</v>
      </c>
      <c r="L8657" s="26">
        <v>1357</v>
      </c>
    </row>
    <row r="8658" spans="1:12" x14ac:dyDescent="0.3">
      <c r="A8658" s="14">
        <v>552504</v>
      </c>
      <c r="B8658" s="16" t="s">
        <v>11174</v>
      </c>
      <c r="C8658" s="16" t="s">
        <v>647</v>
      </c>
      <c r="D8658" s="4">
        <v>43378</v>
      </c>
      <c r="E8658" s="23">
        <v>2018</v>
      </c>
      <c r="F8658" s="19">
        <v>6.1550000000000002</v>
      </c>
      <c r="G8658" s="19">
        <f>IF(Movies[[#This Row],[rating]]=0,"",Movies[[#This Row],[rating]])</f>
        <v>6.1550000000000002</v>
      </c>
      <c r="H8658" s="19" t="str">
        <f>IF(Movies[[#This Row],[rating]]=0,"No Rating","Rated")</f>
        <v>Rated</v>
      </c>
      <c r="I8658" s="16" t="s">
        <v>11414</v>
      </c>
      <c r="J8658" s="29" t="s">
        <v>12</v>
      </c>
      <c r="K8658" s="19">
        <v>9.3330000000000002</v>
      </c>
      <c r="L8658" s="26">
        <v>110</v>
      </c>
    </row>
    <row r="8659" spans="1:12" x14ac:dyDescent="0.3">
      <c r="A8659" s="14">
        <v>451925</v>
      </c>
      <c r="B8659" s="16" t="s">
        <v>11415</v>
      </c>
      <c r="C8659" s="16" t="s">
        <v>10</v>
      </c>
      <c r="D8659" s="4">
        <v>43413</v>
      </c>
      <c r="E8659" s="23">
        <v>2018</v>
      </c>
      <c r="F8659" s="19">
        <v>6.7</v>
      </c>
      <c r="G8659" s="19">
        <f>IF(Movies[[#This Row],[rating]]=0,"",Movies[[#This Row],[rating]])</f>
        <v>6.7</v>
      </c>
      <c r="H8659" s="19" t="str">
        <f>IF(Movies[[#This Row],[rating]]=0,"No Rating","Rated")</f>
        <v>Rated</v>
      </c>
      <c r="I8659" s="16" t="s">
        <v>6390</v>
      </c>
      <c r="J8659" s="29" t="s">
        <v>12</v>
      </c>
      <c r="K8659" s="19">
        <v>9.3260000000000005</v>
      </c>
      <c r="L8659" s="26">
        <v>461</v>
      </c>
    </row>
    <row r="8660" spans="1:12" x14ac:dyDescent="0.3">
      <c r="A8660" s="14">
        <v>588064</v>
      </c>
      <c r="B8660" s="16" t="s">
        <v>11416</v>
      </c>
      <c r="C8660" s="16" t="s">
        <v>10</v>
      </c>
      <c r="D8660" s="4">
        <v>43423</v>
      </c>
      <c r="E8660" s="23">
        <v>2018</v>
      </c>
      <c r="F8660" s="19">
        <v>6.6</v>
      </c>
      <c r="G8660" s="19">
        <f>IF(Movies[[#This Row],[rating]]=0,"",Movies[[#This Row],[rating]])</f>
        <v>6.6</v>
      </c>
      <c r="H8660" s="19" t="str">
        <f>IF(Movies[[#This Row],[rating]]=0,"No Rating","Rated")</f>
        <v>Rated</v>
      </c>
      <c r="I8660" s="16" t="s">
        <v>1700</v>
      </c>
      <c r="J8660" s="29" t="s">
        <v>12</v>
      </c>
      <c r="K8660" s="19">
        <v>9.3140000000000001</v>
      </c>
      <c r="L8660" s="26">
        <v>84</v>
      </c>
    </row>
    <row r="8661" spans="1:12" x14ac:dyDescent="0.3">
      <c r="A8661" s="14">
        <v>538604</v>
      </c>
      <c r="B8661" s="16" t="s">
        <v>11417</v>
      </c>
      <c r="C8661" s="16" t="s">
        <v>10</v>
      </c>
      <c r="D8661" s="4">
        <v>43336</v>
      </c>
      <c r="E8661" s="23">
        <v>2018</v>
      </c>
      <c r="F8661" s="19">
        <v>6.1139999999999999</v>
      </c>
      <c r="G8661" s="19">
        <f>IF(Movies[[#This Row],[rating]]=0,"",Movies[[#This Row],[rating]])</f>
        <v>6.1139999999999999</v>
      </c>
      <c r="H8661" s="19" t="str">
        <f>IF(Movies[[#This Row],[rating]]=0,"No Rating","Rated")</f>
        <v>Rated</v>
      </c>
      <c r="I8661" s="16" t="s">
        <v>3819</v>
      </c>
      <c r="J8661" s="29" t="s">
        <v>12</v>
      </c>
      <c r="K8661" s="19">
        <v>9.2959999999999994</v>
      </c>
      <c r="L8661" s="26">
        <v>206</v>
      </c>
    </row>
    <row r="8662" spans="1:12" x14ac:dyDescent="0.3">
      <c r="A8662" s="14">
        <v>529569</v>
      </c>
      <c r="B8662" s="16" t="s">
        <v>11418</v>
      </c>
      <c r="C8662" s="16" t="s">
        <v>94</v>
      </c>
      <c r="D8662" s="4">
        <v>43327</v>
      </c>
      <c r="E8662" s="23">
        <v>2018</v>
      </c>
      <c r="F8662" s="19">
        <v>6.7</v>
      </c>
      <c r="G8662" s="19">
        <f>IF(Movies[[#This Row],[rating]]=0,"",Movies[[#This Row],[rating]])</f>
        <v>6.7</v>
      </c>
      <c r="H8662" s="19" t="str">
        <f>IF(Movies[[#This Row],[rating]]=0,"No Rating","Rated")</f>
        <v>Rated</v>
      </c>
      <c r="I8662" s="16" t="s">
        <v>2091</v>
      </c>
      <c r="J8662" s="29" t="s">
        <v>96</v>
      </c>
      <c r="K8662" s="19">
        <v>9.282</v>
      </c>
      <c r="L8662" s="26">
        <v>95</v>
      </c>
    </row>
    <row r="8663" spans="1:12" x14ac:dyDescent="0.3">
      <c r="A8663" s="14">
        <v>311307</v>
      </c>
      <c r="B8663" s="16" t="s">
        <v>11419</v>
      </c>
      <c r="C8663" s="16" t="s">
        <v>10</v>
      </c>
      <c r="D8663" s="4">
        <v>43169</v>
      </c>
      <c r="E8663" s="23">
        <v>2018</v>
      </c>
      <c r="F8663" s="19">
        <v>5.0999999999999996</v>
      </c>
      <c r="G8663" s="19">
        <f>IF(Movies[[#This Row],[rating]]=0,"",Movies[[#This Row],[rating]])</f>
        <v>5.0999999999999996</v>
      </c>
      <c r="H8663" s="19" t="str">
        <f>IF(Movies[[#This Row],[rating]]=0,"No Rating","Rated")</f>
        <v>Rated</v>
      </c>
      <c r="I8663" s="16" t="s">
        <v>30</v>
      </c>
      <c r="J8663" s="29" t="s">
        <v>12</v>
      </c>
      <c r="K8663" s="19">
        <v>9.2579999999999991</v>
      </c>
      <c r="L8663" s="26">
        <v>112</v>
      </c>
    </row>
    <row r="8664" spans="1:12" x14ac:dyDescent="0.3">
      <c r="A8664" s="14">
        <v>554653</v>
      </c>
      <c r="B8664" s="16" t="s">
        <v>11420</v>
      </c>
      <c r="C8664" s="16" t="s">
        <v>108</v>
      </c>
      <c r="D8664" s="4">
        <v>43409</v>
      </c>
      <c r="E8664" s="23">
        <v>2018</v>
      </c>
      <c r="F8664" s="19">
        <v>7.3</v>
      </c>
      <c r="G8664" s="19">
        <f>IF(Movies[[#This Row],[rating]]=0,"",Movies[[#This Row],[rating]])</f>
        <v>7.3</v>
      </c>
      <c r="H8664" s="19" t="str">
        <f>IF(Movies[[#This Row],[rating]]=0,"No Rating","Rated")</f>
        <v>Rated</v>
      </c>
      <c r="I8664" s="16" t="s">
        <v>398</v>
      </c>
      <c r="J8664" s="29" t="s">
        <v>110</v>
      </c>
      <c r="K8664" s="19">
        <v>9.2530000000000001</v>
      </c>
      <c r="L8664" s="26">
        <v>99</v>
      </c>
    </row>
    <row r="8665" spans="1:12" x14ac:dyDescent="0.3">
      <c r="A8665" s="14">
        <v>551238</v>
      </c>
      <c r="B8665" s="16" t="s">
        <v>11421</v>
      </c>
      <c r="C8665" s="16" t="s">
        <v>10</v>
      </c>
      <c r="D8665" s="4">
        <v>43435</v>
      </c>
      <c r="E8665" s="23">
        <v>2018</v>
      </c>
      <c r="F8665" s="19">
        <v>5.9</v>
      </c>
      <c r="G8665" s="19">
        <f>IF(Movies[[#This Row],[rating]]=0,"",Movies[[#This Row],[rating]])</f>
        <v>5.9</v>
      </c>
      <c r="H8665" s="19" t="str">
        <f>IF(Movies[[#This Row],[rating]]=0,"No Rating","Rated")</f>
        <v>Rated</v>
      </c>
      <c r="I8665" s="16" t="s">
        <v>468</v>
      </c>
      <c r="J8665" s="29" t="s">
        <v>12</v>
      </c>
      <c r="K8665" s="19">
        <v>9.2530000000000001</v>
      </c>
      <c r="L8665" s="26">
        <v>271</v>
      </c>
    </row>
    <row r="8666" spans="1:12" x14ac:dyDescent="0.3">
      <c r="A8666" s="14">
        <v>466565</v>
      </c>
      <c r="B8666" s="16" t="s">
        <v>11422</v>
      </c>
      <c r="C8666" s="16" t="s">
        <v>1309</v>
      </c>
      <c r="D8666" s="4">
        <v>43237</v>
      </c>
      <c r="E8666" s="23">
        <v>2018</v>
      </c>
      <c r="F8666" s="19">
        <v>5.6</v>
      </c>
      <c r="G8666" s="19">
        <f>IF(Movies[[#This Row],[rating]]=0,"",Movies[[#This Row],[rating]])</f>
        <v>5.6</v>
      </c>
      <c r="H8666" s="19" t="str">
        <f>IF(Movies[[#This Row],[rating]]=0,"No Rating","Rated")</f>
        <v>Rated</v>
      </c>
      <c r="I8666" s="16" t="s">
        <v>4990</v>
      </c>
      <c r="J8666" s="29" t="s">
        <v>286</v>
      </c>
      <c r="K8666" s="19">
        <v>9.2189999999999994</v>
      </c>
      <c r="L8666" s="26">
        <v>234</v>
      </c>
    </row>
    <row r="8667" spans="1:12" x14ac:dyDescent="0.3">
      <c r="A8667" s="14">
        <v>490005</v>
      </c>
      <c r="B8667" s="16" t="s">
        <v>11423</v>
      </c>
      <c r="C8667" s="16" t="s">
        <v>10</v>
      </c>
      <c r="D8667" s="4">
        <v>43315</v>
      </c>
      <c r="E8667" s="23">
        <v>2018</v>
      </c>
      <c r="F8667" s="19">
        <v>6.1</v>
      </c>
      <c r="G8667" s="19">
        <f>IF(Movies[[#This Row],[rating]]=0,"",Movies[[#This Row],[rating]])</f>
        <v>6.1</v>
      </c>
      <c r="H8667" s="19" t="str">
        <f>IF(Movies[[#This Row],[rating]]=0,"No Rating","Rated")</f>
        <v>Rated</v>
      </c>
      <c r="I8667" s="16" t="s">
        <v>30</v>
      </c>
      <c r="J8667" s="29" t="s">
        <v>12</v>
      </c>
      <c r="K8667" s="19">
        <v>9.2119999999999997</v>
      </c>
      <c r="L8667" s="26">
        <v>89</v>
      </c>
    </row>
    <row r="8668" spans="1:12" x14ac:dyDescent="0.3">
      <c r="A8668" s="14">
        <v>457435</v>
      </c>
      <c r="B8668" s="16" t="s">
        <v>11424</v>
      </c>
      <c r="C8668" s="16" t="s">
        <v>838</v>
      </c>
      <c r="D8668" s="4">
        <v>43145</v>
      </c>
      <c r="E8668" s="23">
        <v>2018</v>
      </c>
      <c r="F8668" s="19">
        <v>6.2590000000000003</v>
      </c>
      <c r="G8668" s="19">
        <f>IF(Movies[[#This Row],[rating]]=0,"",Movies[[#This Row],[rating]])</f>
        <v>6.2590000000000003</v>
      </c>
      <c r="H8668" s="19" t="str">
        <f>IF(Movies[[#This Row],[rating]]=0,"No Rating","Rated")</f>
        <v>Rated</v>
      </c>
      <c r="I8668" s="16" t="s">
        <v>11425</v>
      </c>
      <c r="J8668" s="29" t="s">
        <v>110</v>
      </c>
      <c r="K8668" s="19">
        <v>9.1820000000000004</v>
      </c>
      <c r="L8668" s="26">
        <v>610</v>
      </c>
    </row>
    <row r="8669" spans="1:12" x14ac:dyDescent="0.3">
      <c r="A8669" s="14">
        <v>541660</v>
      </c>
      <c r="B8669" s="16" t="s">
        <v>11426</v>
      </c>
      <c r="C8669" s="16" t="s">
        <v>849</v>
      </c>
      <c r="D8669" s="4">
        <v>43356</v>
      </c>
      <c r="E8669" s="23">
        <v>2018</v>
      </c>
      <c r="F8669" s="19">
        <v>6.6890000000000001</v>
      </c>
      <c r="G8669" s="19">
        <f>IF(Movies[[#This Row],[rating]]=0,"",Movies[[#This Row],[rating]])</f>
        <v>6.6890000000000001</v>
      </c>
      <c r="H8669" s="19" t="str">
        <f>IF(Movies[[#This Row],[rating]]=0,"No Rating","Rated")</f>
        <v>Rated</v>
      </c>
      <c r="I8669" s="16" t="s">
        <v>49</v>
      </c>
      <c r="J8669" s="29" t="s">
        <v>511</v>
      </c>
      <c r="K8669" s="19">
        <v>9.1739999999999995</v>
      </c>
      <c r="L8669" s="26">
        <v>304</v>
      </c>
    </row>
    <row r="8670" spans="1:12" x14ac:dyDescent="0.3">
      <c r="A8670" s="14">
        <v>523873</v>
      </c>
      <c r="B8670" s="16" t="s">
        <v>11427</v>
      </c>
      <c r="C8670" s="16" t="s">
        <v>411</v>
      </c>
      <c r="D8670" s="4">
        <v>43392</v>
      </c>
      <c r="E8670" s="23">
        <v>2018</v>
      </c>
      <c r="F8670" s="19">
        <v>5.6</v>
      </c>
      <c r="G8670" s="19">
        <f>IF(Movies[[#This Row],[rating]]=0,"",Movies[[#This Row],[rating]])</f>
        <v>5.6</v>
      </c>
      <c r="H8670" s="19" t="str">
        <f>IF(Movies[[#This Row],[rating]]=0,"No Rating","Rated")</f>
        <v>Rated</v>
      </c>
      <c r="I8670" s="16" t="s">
        <v>170</v>
      </c>
      <c r="J8670" s="29" t="s">
        <v>342</v>
      </c>
      <c r="K8670" s="19">
        <v>9.17</v>
      </c>
      <c r="L8670" s="26">
        <v>101</v>
      </c>
    </row>
    <row r="8671" spans="1:12" x14ac:dyDescent="0.3">
      <c r="A8671" s="14">
        <v>460071</v>
      </c>
      <c r="B8671" s="16" t="s">
        <v>11428</v>
      </c>
      <c r="C8671" s="16" t="s">
        <v>10</v>
      </c>
      <c r="D8671" s="4">
        <v>43357</v>
      </c>
      <c r="E8671" s="23">
        <v>2018</v>
      </c>
      <c r="F8671" s="19">
        <v>6.2</v>
      </c>
      <c r="G8671" s="19">
        <f>IF(Movies[[#This Row],[rating]]=0,"",Movies[[#This Row],[rating]])</f>
        <v>6.2</v>
      </c>
      <c r="H8671" s="19" t="str">
        <f>IF(Movies[[#This Row],[rating]]=0,"No Rating","Rated")</f>
        <v>Rated</v>
      </c>
      <c r="I8671" s="16" t="s">
        <v>56</v>
      </c>
      <c r="J8671" s="29" t="s">
        <v>12</v>
      </c>
      <c r="K8671" s="19">
        <v>9.1690000000000005</v>
      </c>
      <c r="L8671" s="26">
        <v>279</v>
      </c>
    </row>
    <row r="8672" spans="1:12" x14ac:dyDescent="0.3">
      <c r="A8672" s="14">
        <v>533992</v>
      </c>
      <c r="B8672" s="16" t="s">
        <v>11429</v>
      </c>
      <c r="C8672" s="16" t="s">
        <v>51</v>
      </c>
      <c r="D8672" s="4">
        <v>43350</v>
      </c>
      <c r="E8672" s="23">
        <v>2018</v>
      </c>
      <c r="F8672" s="19">
        <v>5.6</v>
      </c>
      <c r="G8672" s="19">
        <f>IF(Movies[[#This Row],[rating]]=0,"",Movies[[#This Row],[rating]])</f>
        <v>5.6</v>
      </c>
      <c r="H8672" s="19" t="str">
        <f>IF(Movies[[#This Row],[rating]]=0,"No Rating","Rated")</f>
        <v>Rated</v>
      </c>
      <c r="I8672" s="16" t="s">
        <v>2091</v>
      </c>
      <c r="J8672" s="29" t="s">
        <v>34</v>
      </c>
      <c r="K8672" s="19">
        <v>9.1620000000000008</v>
      </c>
      <c r="L8672" s="26">
        <v>255</v>
      </c>
    </row>
    <row r="8673" spans="1:12" x14ac:dyDescent="0.3">
      <c r="A8673" s="14">
        <v>533991</v>
      </c>
      <c r="B8673" s="16" t="s">
        <v>11430</v>
      </c>
      <c r="C8673" s="16" t="s">
        <v>595</v>
      </c>
      <c r="D8673" s="4">
        <v>43343</v>
      </c>
      <c r="E8673" s="23">
        <v>2018</v>
      </c>
      <c r="F8673" s="19">
        <v>6.9</v>
      </c>
      <c r="G8673" s="19">
        <f>IF(Movies[[#This Row],[rating]]=0,"",Movies[[#This Row],[rating]])</f>
        <v>6.9</v>
      </c>
      <c r="H8673" s="19" t="str">
        <f>IF(Movies[[#This Row],[rating]]=0,"No Rating","Rated")</f>
        <v>Rated</v>
      </c>
      <c r="I8673" s="16" t="s">
        <v>566</v>
      </c>
      <c r="J8673" s="29" t="s">
        <v>142</v>
      </c>
      <c r="K8673" s="19">
        <v>9.1549999999999994</v>
      </c>
      <c r="L8673" s="26">
        <v>156</v>
      </c>
    </row>
    <row r="8674" spans="1:12" x14ac:dyDescent="0.3">
      <c r="A8674" s="14">
        <v>503752</v>
      </c>
      <c r="B8674" s="16" t="s">
        <v>11431</v>
      </c>
      <c r="C8674" s="16" t="s">
        <v>432</v>
      </c>
      <c r="D8674" s="4">
        <v>43336</v>
      </c>
      <c r="E8674" s="23">
        <v>2018</v>
      </c>
      <c r="F8674" s="19">
        <v>5.8419999999999996</v>
      </c>
      <c r="G8674" s="19">
        <f>IF(Movies[[#This Row],[rating]]=0,"",Movies[[#This Row],[rating]])</f>
        <v>5.8419999999999996</v>
      </c>
      <c r="H8674" s="19" t="str">
        <f>IF(Movies[[#This Row],[rating]]=0,"No Rating","Rated")</f>
        <v>Rated</v>
      </c>
      <c r="I8674" s="16" t="s">
        <v>132</v>
      </c>
      <c r="J8674" s="29" t="s">
        <v>12</v>
      </c>
      <c r="K8674" s="19">
        <v>9.1549999999999994</v>
      </c>
      <c r="L8674" s="26">
        <v>260</v>
      </c>
    </row>
    <row r="8675" spans="1:12" x14ac:dyDescent="0.3">
      <c r="A8675" s="14">
        <v>356199</v>
      </c>
      <c r="B8675" s="16" t="s">
        <v>11432</v>
      </c>
      <c r="C8675" s="16" t="s">
        <v>10</v>
      </c>
      <c r="D8675" s="4">
        <v>43441</v>
      </c>
      <c r="E8675" s="23">
        <v>2018</v>
      </c>
      <c r="F8675" s="19">
        <v>7.2110000000000003</v>
      </c>
      <c r="G8675" s="19">
        <f>IF(Movies[[#This Row],[rating]]=0,"",Movies[[#This Row],[rating]])</f>
        <v>7.2110000000000003</v>
      </c>
      <c r="H8675" s="19" t="str">
        <f>IF(Movies[[#This Row],[rating]]=0,"No Rating","Rated")</f>
        <v>Rated</v>
      </c>
      <c r="I8675" s="16" t="s">
        <v>1215</v>
      </c>
      <c r="J8675" s="29" t="s">
        <v>12</v>
      </c>
      <c r="K8675" s="19">
        <v>9.1300000000000008</v>
      </c>
      <c r="L8675" s="26">
        <v>102</v>
      </c>
    </row>
    <row r="8676" spans="1:12" x14ac:dyDescent="0.3">
      <c r="A8676" s="14">
        <v>513919</v>
      </c>
      <c r="B8676" s="16" t="s">
        <v>11433</v>
      </c>
      <c r="C8676" s="16" t="s">
        <v>540</v>
      </c>
      <c r="D8676" s="4">
        <v>43215</v>
      </c>
      <c r="E8676" s="23">
        <v>2018</v>
      </c>
      <c r="F8676" s="19">
        <v>5.2</v>
      </c>
      <c r="G8676" s="19">
        <f>IF(Movies[[#This Row],[rating]]=0,"",Movies[[#This Row],[rating]])</f>
        <v>5.2</v>
      </c>
      <c r="H8676" s="19" t="str">
        <f>IF(Movies[[#This Row],[rating]]=0,"No Rating","Rated")</f>
        <v>Rated</v>
      </c>
      <c r="I8676" s="16" t="s">
        <v>49</v>
      </c>
      <c r="J8676" s="29" t="s">
        <v>511</v>
      </c>
      <c r="K8676" s="19">
        <v>9.1289999999999996</v>
      </c>
      <c r="L8676" s="26">
        <v>111</v>
      </c>
    </row>
    <row r="8677" spans="1:12" x14ac:dyDescent="0.3">
      <c r="A8677" s="14">
        <v>458344</v>
      </c>
      <c r="B8677" s="16" t="s">
        <v>11434</v>
      </c>
      <c r="C8677" s="16" t="s">
        <v>14</v>
      </c>
      <c r="D8677" s="4">
        <v>43328</v>
      </c>
      <c r="E8677" s="23">
        <v>2018</v>
      </c>
      <c r="F8677" s="19">
        <v>6.3</v>
      </c>
      <c r="G8677" s="19">
        <f>IF(Movies[[#This Row],[rating]]=0,"",Movies[[#This Row],[rating]])</f>
        <v>6.3</v>
      </c>
      <c r="H8677" s="19" t="str">
        <f>IF(Movies[[#This Row],[rating]]=0,"No Rating","Rated")</f>
        <v>Rated</v>
      </c>
      <c r="I8677" s="16" t="s">
        <v>197</v>
      </c>
      <c r="J8677" s="29" t="s">
        <v>12</v>
      </c>
      <c r="K8677" s="19">
        <v>9.1259999999999994</v>
      </c>
      <c r="L8677" s="26">
        <v>488</v>
      </c>
    </row>
    <row r="8678" spans="1:12" x14ac:dyDescent="0.3">
      <c r="A8678" s="14">
        <v>497864</v>
      </c>
      <c r="B8678" s="16" t="s">
        <v>11435</v>
      </c>
      <c r="C8678" s="16" t="s">
        <v>432</v>
      </c>
      <c r="D8678" s="4">
        <v>43392</v>
      </c>
      <c r="E8678" s="23">
        <v>2018</v>
      </c>
      <c r="F8678" s="19">
        <v>6.3</v>
      </c>
      <c r="G8678" s="19">
        <f>IF(Movies[[#This Row],[rating]]=0,"",Movies[[#This Row],[rating]])</f>
        <v>6.3</v>
      </c>
      <c r="H8678" s="19" t="str">
        <f>IF(Movies[[#This Row],[rating]]=0,"No Rating","Rated")</f>
        <v>Rated</v>
      </c>
      <c r="I8678" s="16" t="s">
        <v>713</v>
      </c>
      <c r="J8678" s="29" t="s">
        <v>12</v>
      </c>
      <c r="K8678" s="19">
        <v>9.1240000000000006</v>
      </c>
      <c r="L8678" s="26">
        <v>111</v>
      </c>
    </row>
    <row r="8679" spans="1:12" x14ac:dyDescent="0.3">
      <c r="A8679" s="14">
        <v>448557</v>
      </c>
      <c r="B8679" s="16" t="s">
        <v>11436</v>
      </c>
      <c r="C8679" s="16" t="s">
        <v>10</v>
      </c>
      <c r="D8679" s="4">
        <v>43385</v>
      </c>
      <c r="E8679" s="23">
        <v>2018</v>
      </c>
      <c r="F8679" s="19">
        <v>6.7309999999999999</v>
      </c>
      <c r="G8679" s="19">
        <f>IF(Movies[[#This Row],[rating]]=0,"",Movies[[#This Row],[rating]])</f>
        <v>6.7309999999999999</v>
      </c>
      <c r="H8679" s="19" t="str">
        <f>IF(Movies[[#This Row],[rating]]=0,"No Rating","Rated")</f>
        <v>Rated</v>
      </c>
      <c r="I8679" s="16" t="s">
        <v>197</v>
      </c>
      <c r="J8679" s="29" t="s">
        <v>12</v>
      </c>
      <c r="K8679" s="19">
        <v>9.1170000000000009</v>
      </c>
      <c r="L8679" s="26">
        <v>65</v>
      </c>
    </row>
    <row r="8680" spans="1:12" x14ac:dyDescent="0.3">
      <c r="A8680" s="14">
        <v>529250</v>
      </c>
      <c r="B8680" s="16" t="s">
        <v>11437</v>
      </c>
      <c r="C8680" s="16" t="s">
        <v>10</v>
      </c>
      <c r="D8680" s="4">
        <v>43281</v>
      </c>
      <c r="E8680" s="23">
        <v>2018</v>
      </c>
      <c r="F8680" s="19">
        <v>6.8</v>
      </c>
      <c r="G8680" s="19">
        <f>IF(Movies[[#This Row],[rating]]=0,"",Movies[[#This Row],[rating]])</f>
        <v>6.8</v>
      </c>
      <c r="H8680" s="19" t="str">
        <f>IF(Movies[[#This Row],[rating]]=0,"No Rating","Rated")</f>
        <v>Rated</v>
      </c>
      <c r="I8680" s="16" t="s">
        <v>4169</v>
      </c>
      <c r="J8680" s="29" t="s">
        <v>12</v>
      </c>
      <c r="K8680" s="19">
        <v>9.1150000000000002</v>
      </c>
      <c r="L8680" s="26">
        <v>86</v>
      </c>
    </row>
    <row r="8681" spans="1:12" x14ac:dyDescent="0.3">
      <c r="A8681" s="14">
        <v>433694</v>
      </c>
      <c r="B8681" s="16" t="s">
        <v>11438</v>
      </c>
      <c r="C8681" s="16" t="s">
        <v>11439</v>
      </c>
      <c r="D8681" s="4">
        <v>43203</v>
      </c>
      <c r="E8681" s="23">
        <v>2018</v>
      </c>
      <c r="F8681" s="19">
        <v>7.8</v>
      </c>
      <c r="G8681" s="19">
        <f>IF(Movies[[#This Row],[rating]]=0,"",Movies[[#This Row],[rating]])</f>
        <v>7.8</v>
      </c>
      <c r="H8681" s="19" t="str">
        <f>IF(Movies[[#This Row],[rating]]=0,"No Rating","Rated")</f>
        <v>Rated</v>
      </c>
      <c r="I8681" s="16" t="s">
        <v>11440</v>
      </c>
      <c r="J8681" s="29" t="s">
        <v>12</v>
      </c>
      <c r="K8681" s="19">
        <v>9.1080000000000005</v>
      </c>
      <c r="L8681" s="26">
        <v>197</v>
      </c>
    </row>
    <row r="8682" spans="1:12" x14ac:dyDescent="0.3">
      <c r="A8682" s="14">
        <v>536108</v>
      </c>
      <c r="B8682" s="16" t="s">
        <v>11441</v>
      </c>
      <c r="C8682" s="16" t="s">
        <v>144</v>
      </c>
      <c r="D8682" s="4">
        <v>43426</v>
      </c>
      <c r="E8682" s="23">
        <v>2018</v>
      </c>
      <c r="F8682" s="19">
        <v>4.2</v>
      </c>
      <c r="G8682" s="19">
        <f>IF(Movies[[#This Row],[rating]]=0,"",Movies[[#This Row],[rating]])</f>
        <v>4.2</v>
      </c>
      <c r="H8682" s="19" t="str">
        <f>IF(Movies[[#This Row],[rating]]=0,"No Rating","Rated")</f>
        <v>Rated</v>
      </c>
      <c r="I8682" s="16" t="s">
        <v>11442</v>
      </c>
      <c r="J8682" s="29" t="s">
        <v>146</v>
      </c>
      <c r="K8682" s="19">
        <v>9.1029999999999998</v>
      </c>
      <c r="L8682" s="26">
        <v>5</v>
      </c>
    </row>
    <row r="8683" spans="1:12" x14ac:dyDescent="0.3">
      <c r="A8683" s="14">
        <v>525938</v>
      </c>
      <c r="B8683" s="16" t="s">
        <v>11443</v>
      </c>
      <c r="C8683" s="16" t="s">
        <v>108</v>
      </c>
      <c r="D8683" s="4">
        <v>43299</v>
      </c>
      <c r="E8683" s="23">
        <v>2018</v>
      </c>
      <c r="F8683" s="19">
        <v>6</v>
      </c>
      <c r="G8683" s="19">
        <f>IF(Movies[[#This Row],[rating]]=0,"",Movies[[#This Row],[rating]])</f>
        <v>6</v>
      </c>
      <c r="H8683" s="19" t="str">
        <f>IF(Movies[[#This Row],[rating]]=0,"No Rating","Rated")</f>
        <v>Rated</v>
      </c>
      <c r="I8683" s="16" t="s">
        <v>180</v>
      </c>
      <c r="J8683" s="29" t="s">
        <v>110</v>
      </c>
      <c r="K8683" s="19">
        <v>9.0960000000000001</v>
      </c>
      <c r="L8683" s="26">
        <v>161</v>
      </c>
    </row>
    <row r="8684" spans="1:12" x14ac:dyDescent="0.3">
      <c r="A8684" s="14">
        <v>409056</v>
      </c>
      <c r="B8684" s="16" t="s">
        <v>11444</v>
      </c>
      <c r="C8684" s="16" t="s">
        <v>10</v>
      </c>
      <c r="D8684" s="4">
        <v>43322</v>
      </c>
      <c r="E8684" s="23">
        <v>2018</v>
      </c>
      <c r="F8684" s="19">
        <v>5.641</v>
      </c>
      <c r="G8684" s="19">
        <f>IF(Movies[[#This Row],[rating]]=0,"",Movies[[#This Row],[rating]])</f>
        <v>5.641</v>
      </c>
      <c r="H8684" s="19" t="str">
        <f>IF(Movies[[#This Row],[rating]]=0,"No Rating","Rated")</f>
        <v>Rated</v>
      </c>
      <c r="I8684" s="16" t="s">
        <v>2940</v>
      </c>
      <c r="J8684" s="29" t="s">
        <v>12</v>
      </c>
      <c r="K8684" s="19">
        <v>9.0869999999999997</v>
      </c>
      <c r="L8684" s="26">
        <v>92</v>
      </c>
    </row>
    <row r="8685" spans="1:12" x14ac:dyDescent="0.3">
      <c r="A8685" s="14">
        <v>299782</v>
      </c>
      <c r="B8685" s="16" t="s">
        <v>11445</v>
      </c>
      <c r="C8685" s="16" t="s">
        <v>2010</v>
      </c>
      <c r="D8685" s="4">
        <v>43406</v>
      </c>
      <c r="E8685" s="23">
        <v>2018</v>
      </c>
      <c r="F8685" s="19">
        <v>6.7</v>
      </c>
      <c r="G8685" s="19">
        <f>IF(Movies[[#This Row],[rating]]=0,"",Movies[[#This Row],[rating]])</f>
        <v>6.7</v>
      </c>
      <c r="H8685" s="19" t="str">
        <f>IF(Movies[[#This Row],[rating]]=0,"No Rating","Rated")</f>
        <v>Rated</v>
      </c>
      <c r="I8685" s="16" t="s">
        <v>49</v>
      </c>
      <c r="J8685" s="29" t="s">
        <v>12</v>
      </c>
      <c r="K8685" s="19">
        <v>9.08</v>
      </c>
      <c r="L8685" s="26">
        <v>216</v>
      </c>
    </row>
    <row r="8686" spans="1:12" x14ac:dyDescent="0.3">
      <c r="A8686" s="14">
        <v>529210</v>
      </c>
      <c r="B8686" s="16" t="s">
        <v>11446</v>
      </c>
      <c r="C8686" s="16" t="s">
        <v>32</v>
      </c>
      <c r="D8686" s="4">
        <v>43384</v>
      </c>
      <c r="E8686" s="23">
        <v>2018</v>
      </c>
      <c r="F8686" s="19">
        <v>6.3</v>
      </c>
      <c r="G8686" s="19">
        <f>IF(Movies[[#This Row],[rating]]=0,"",Movies[[#This Row],[rating]])</f>
        <v>6.3</v>
      </c>
      <c r="H8686" s="19" t="str">
        <f>IF(Movies[[#This Row],[rating]]=0,"No Rating","Rated")</f>
        <v>Rated</v>
      </c>
      <c r="I8686" s="16" t="s">
        <v>199</v>
      </c>
      <c r="J8686" s="29" t="s">
        <v>34</v>
      </c>
      <c r="K8686" s="19">
        <v>9.0730000000000004</v>
      </c>
      <c r="L8686" s="26">
        <v>188</v>
      </c>
    </row>
    <row r="8687" spans="1:12" x14ac:dyDescent="0.3">
      <c r="A8687" s="14">
        <v>532638</v>
      </c>
      <c r="B8687" s="16" t="s">
        <v>11447</v>
      </c>
      <c r="C8687" s="16" t="s">
        <v>432</v>
      </c>
      <c r="D8687" s="4">
        <v>43339</v>
      </c>
      <c r="E8687" s="23">
        <v>2018</v>
      </c>
      <c r="F8687" s="19">
        <v>5.6</v>
      </c>
      <c r="G8687" s="19">
        <f>IF(Movies[[#This Row],[rating]]=0,"",Movies[[#This Row],[rating]])</f>
        <v>5.6</v>
      </c>
      <c r="H8687" s="19" t="str">
        <f>IF(Movies[[#This Row],[rating]]=0,"No Rating","Rated")</f>
        <v>Rated</v>
      </c>
      <c r="I8687" s="16" t="s">
        <v>132</v>
      </c>
      <c r="J8687" s="29" t="s">
        <v>12</v>
      </c>
      <c r="K8687" s="19">
        <v>9.0609999999999999</v>
      </c>
      <c r="L8687" s="26">
        <v>137</v>
      </c>
    </row>
    <row r="8688" spans="1:12" x14ac:dyDescent="0.3">
      <c r="A8688" s="14">
        <v>557646</v>
      </c>
      <c r="B8688" s="16" t="s">
        <v>11448</v>
      </c>
      <c r="C8688" s="16" t="s">
        <v>10</v>
      </c>
      <c r="D8688" s="4">
        <v>43403</v>
      </c>
      <c r="E8688" s="23">
        <v>2018</v>
      </c>
      <c r="F8688" s="19">
        <v>7.6</v>
      </c>
      <c r="G8688" s="19">
        <f>IF(Movies[[#This Row],[rating]]=0,"",Movies[[#This Row],[rating]])</f>
        <v>7.6</v>
      </c>
      <c r="H8688" s="19" t="str">
        <f>IF(Movies[[#This Row],[rating]]=0,"No Rating","Rated")</f>
        <v>Rated</v>
      </c>
      <c r="I8688" s="16" t="s">
        <v>329</v>
      </c>
      <c r="J8688" s="29" t="s">
        <v>12</v>
      </c>
      <c r="K8688" s="19">
        <v>9.0399999999999991</v>
      </c>
      <c r="L8688" s="26">
        <v>104</v>
      </c>
    </row>
    <row r="8689" spans="1:12" x14ac:dyDescent="0.3">
      <c r="A8689" s="14">
        <v>548682</v>
      </c>
      <c r="B8689" s="16" t="s">
        <v>11449</v>
      </c>
      <c r="C8689" s="16" t="s">
        <v>1845</v>
      </c>
      <c r="D8689" s="4">
        <v>43359</v>
      </c>
      <c r="E8689" s="23">
        <v>2018</v>
      </c>
      <c r="F8689" s="19">
        <v>7.016</v>
      </c>
      <c r="G8689" s="19">
        <f>IF(Movies[[#This Row],[rating]]=0,"",Movies[[#This Row],[rating]])</f>
        <v>7.016</v>
      </c>
      <c r="H8689" s="19" t="str">
        <f>IF(Movies[[#This Row],[rating]]=0,"No Rating","Rated")</f>
        <v>Rated</v>
      </c>
      <c r="I8689" s="16" t="s">
        <v>6201</v>
      </c>
      <c r="J8689" s="29" t="s">
        <v>12</v>
      </c>
      <c r="K8689" s="19">
        <v>9.0399999999999991</v>
      </c>
      <c r="L8689" s="26">
        <v>32</v>
      </c>
    </row>
    <row r="8690" spans="1:12" x14ac:dyDescent="0.3">
      <c r="A8690" s="14">
        <v>550022</v>
      </c>
      <c r="B8690" s="16" t="s">
        <v>11450</v>
      </c>
      <c r="C8690" s="16" t="s">
        <v>172</v>
      </c>
      <c r="D8690" s="4">
        <v>43435</v>
      </c>
      <c r="E8690" s="23">
        <v>2018</v>
      </c>
      <c r="F8690" s="19">
        <v>7</v>
      </c>
      <c r="G8690" s="19">
        <f>IF(Movies[[#This Row],[rating]]=0,"",Movies[[#This Row],[rating]])</f>
        <v>7</v>
      </c>
      <c r="H8690" s="19" t="str">
        <f>IF(Movies[[#This Row],[rating]]=0,"No Rating","Rated")</f>
        <v>Rated</v>
      </c>
      <c r="I8690" s="16" t="s">
        <v>976</v>
      </c>
      <c r="J8690" s="29" t="s">
        <v>12</v>
      </c>
      <c r="K8690" s="19">
        <v>9.0380000000000003</v>
      </c>
      <c r="L8690" s="26">
        <v>149</v>
      </c>
    </row>
    <row r="8691" spans="1:12" x14ac:dyDescent="0.3">
      <c r="A8691" s="14">
        <v>470333</v>
      </c>
      <c r="B8691" s="16" t="s">
        <v>11451</v>
      </c>
      <c r="C8691" s="16" t="s">
        <v>10</v>
      </c>
      <c r="D8691" s="4">
        <v>43259</v>
      </c>
      <c r="E8691" s="23">
        <v>2018</v>
      </c>
      <c r="F8691" s="19">
        <v>7</v>
      </c>
      <c r="G8691" s="19">
        <f>IF(Movies[[#This Row],[rating]]=0,"",Movies[[#This Row],[rating]])</f>
        <v>7</v>
      </c>
      <c r="H8691" s="19" t="str">
        <f>IF(Movies[[#This Row],[rating]]=0,"No Rating","Rated")</f>
        <v>Rated</v>
      </c>
      <c r="I8691" s="16" t="s">
        <v>11452</v>
      </c>
      <c r="J8691" s="29" t="s">
        <v>12</v>
      </c>
      <c r="K8691" s="19">
        <v>9.0370000000000008</v>
      </c>
      <c r="L8691" s="26">
        <v>257</v>
      </c>
    </row>
    <row r="8692" spans="1:12" x14ac:dyDescent="0.3">
      <c r="A8692" s="14">
        <v>399056</v>
      </c>
      <c r="B8692" s="16" t="s">
        <v>11453</v>
      </c>
      <c r="C8692" s="16" t="s">
        <v>7263</v>
      </c>
      <c r="D8692" s="4">
        <v>43370</v>
      </c>
      <c r="E8692" s="23">
        <v>2018</v>
      </c>
      <c r="F8692" s="19">
        <v>5.9</v>
      </c>
      <c r="G8692" s="19">
        <f>IF(Movies[[#This Row],[rating]]=0,"",Movies[[#This Row],[rating]])</f>
        <v>5.9</v>
      </c>
      <c r="H8692" s="19" t="str">
        <f>IF(Movies[[#This Row],[rating]]=0,"No Rating","Rated")</f>
        <v>Rated</v>
      </c>
      <c r="I8692" s="16" t="s">
        <v>189</v>
      </c>
      <c r="J8692" s="29" t="s">
        <v>2109</v>
      </c>
      <c r="K8692" s="19">
        <v>9.0050000000000008</v>
      </c>
      <c r="L8692" s="26">
        <v>87</v>
      </c>
    </row>
    <row r="8693" spans="1:12" x14ac:dyDescent="0.3">
      <c r="A8693" s="14">
        <v>474538</v>
      </c>
      <c r="B8693" s="16" t="s">
        <v>11454</v>
      </c>
      <c r="C8693" s="16" t="s">
        <v>144</v>
      </c>
      <c r="D8693" s="4">
        <v>43232</v>
      </c>
      <c r="E8693" s="23">
        <v>2018</v>
      </c>
      <c r="F8693" s="19">
        <v>7.1</v>
      </c>
      <c r="G8693" s="19">
        <f>IF(Movies[[#This Row],[rating]]=0,"",Movies[[#This Row],[rating]])</f>
        <v>7.1</v>
      </c>
      <c r="H8693" s="19" t="str">
        <f>IF(Movies[[#This Row],[rating]]=0,"No Rating","Rated")</f>
        <v>Rated</v>
      </c>
      <c r="I8693" s="16" t="s">
        <v>11455</v>
      </c>
      <c r="J8693" s="29" t="s">
        <v>146</v>
      </c>
      <c r="K8693" s="19">
        <v>9.0020000000000007</v>
      </c>
      <c r="L8693" s="26">
        <v>33</v>
      </c>
    </row>
    <row r="8694" spans="1:12" x14ac:dyDescent="0.3">
      <c r="A8694" s="14">
        <v>422128</v>
      </c>
      <c r="B8694" s="16" t="s">
        <v>11456</v>
      </c>
      <c r="C8694" s="16" t="s">
        <v>10</v>
      </c>
      <c r="D8694" s="4">
        <v>43105</v>
      </c>
      <c r="E8694" s="23">
        <v>2018</v>
      </c>
      <c r="F8694" s="19">
        <v>6.6</v>
      </c>
      <c r="G8694" s="19">
        <f>IF(Movies[[#This Row],[rating]]=0,"",Movies[[#This Row],[rating]])</f>
        <v>6.6</v>
      </c>
      <c r="H8694" s="19" t="str">
        <f>IF(Movies[[#This Row],[rating]]=0,"No Rating","Rated")</f>
        <v>Rated</v>
      </c>
      <c r="I8694" s="16" t="s">
        <v>49</v>
      </c>
      <c r="J8694" s="29" t="s">
        <v>12</v>
      </c>
      <c r="K8694" s="19">
        <v>9.0020000000000007</v>
      </c>
      <c r="L8694" s="26">
        <v>130</v>
      </c>
    </row>
    <row r="8695" spans="1:12" x14ac:dyDescent="0.3">
      <c r="A8695" s="14">
        <v>468219</v>
      </c>
      <c r="B8695" s="16" t="s">
        <v>11457</v>
      </c>
      <c r="C8695" s="16" t="s">
        <v>416</v>
      </c>
      <c r="D8695" s="4">
        <v>43355</v>
      </c>
      <c r="E8695" s="23">
        <v>2018</v>
      </c>
      <c r="F8695" s="19">
        <v>6.2759999999999998</v>
      </c>
      <c r="G8695" s="19">
        <f>IF(Movies[[#This Row],[rating]]=0,"",Movies[[#This Row],[rating]])</f>
        <v>6.2759999999999998</v>
      </c>
      <c r="H8695" s="19" t="str">
        <f>IF(Movies[[#This Row],[rating]]=0,"No Rating","Rated")</f>
        <v>Rated</v>
      </c>
      <c r="I8695" s="16" t="s">
        <v>428</v>
      </c>
      <c r="J8695" s="29" t="s">
        <v>12</v>
      </c>
      <c r="K8695" s="19">
        <v>8.9969999999999999</v>
      </c>
      <c r="L8695" s="26">
        <v>343</v>
      </c>
    </row>
    <row r="8696" spans="1:12" x14ac:dyDescent="0.3">
      <c r="A8696" s="14">
        <v>541560</v>
      </c>
      <c r="B8696" s="16" t="s">
        <v>11458</v>
      </c>
      <c r="C8696" s="16" t="s">
        <v>10</v>
      </c>
      <c r="D8696" s="4">
        <v>43225</v>
      </c>
      <c r="E8696" s="23">
        <v>2018</v>
      </c>
      <c r="F8696" s="19">
        <v>5.6769999999999996</v>
      </c>
      <c r="G8696" s="19">
        <f>IF(Movies[[#This Row],[rating]]=0,"",Movies[[#This Row],[rating]])</f>
        <v>5.6769999999999996</v>
      </c>
      <c r="H8696" s="19" t="str">
        <f>IF(Movies[[#This Row],[rating]]=0,"No Rating","Rated")</f>
        <v>Rated</v>
      </c>
      <c r="I8696" s="16" t="s">
        <v>11459</v>
      </c>
      <c r="J8696" s="29" t="s">
        <v>12</v>
      </c>
      <c r="K8696" s="19">
        <v>8.9909999999999997</v>
      </c>
      <c r="L8696" s="26">
        <v>327</v>
      </c>
    </row>
    <row r="8697" spans="1:12" x14ac:dyDescent="0.3">
      <c r="A8697" s="14">
        <v>555850</v>
      </c>
      <c r="B8697" s="16" t="s">
        <v>11460</v>
      </c>
      <c r="C8697" s="16" t="s">
        <v>10</v>
      </c>
      <c r="D8697" s="4">
        <v>43406</v>
      </c>
      <c r="E8697" s="23">
        <v>2018</v>
      </c>
      <c r="F8697" s="19">
        <v>6.6</v>
      </c>
      <c r="G8697" s="19">
        <f>IF(Movies[[#This Row],[rating]]=0,"",Movies[[#This Row],[rating]])</f>
        <v>6.6</v>
      </c>
      <c r="H8697" s="19" t="str">
        <f>IF(Movies[[#This Row],[rating]]=0,"No Rating","Rated")</f>
        <v>Rated</v>
      </c>
      <c r="I8697" s="16" t="s">
        <v>11461</v>
      </c>
      <c r="J8697" s="29" t="s">
        <v>12</v>
      </c>
      <c r="K8697" s="19">
        <v>8.98</v>
      </c>
      <c r="L8697" s="26">
        <v>1018</v>
      </c>
    </row>
    <row r="8698" spans="1:12" x14ac:dyDescent="0.3">
      <c r="A8698" s="14">
        <v>436373</v>
      </c>
      <c r="B8698" s="16" t="s">
        <v>11462</v>
      </c>
      <c r="C8698" s="16" t="s">
        <v>10</v>
      </c>
      <c r="D8698" s="4">
        <v>43312</v>
      </c>
      <c r="E8698" s="23">
        <v>2018</v>
      </c>
      <c r="F8698" s="19">
        <v>5.4</v>
      </c>
      <c r="G8698" s="19">
        <f>IF(Movies[[#This Row],[rating]]=0,"",Movies[[#This Row],[rating]])</f>
        <v>5.4</v>
      </c>
      <c r="H8698" s="19" t="str">
        <f>IF(Movies[[#This Row],[rating]]=0,"No Rating","Rated")</f>
        <v>Rated</v>
      </c>
      <c r="I8698" s="16" t="s">
        <v>468</v>
      </c>
      <c r="J8698" s="29" t="s">
        <v>12</v>
      </c>
      <c r="K8698" s="19">
        <v>8.9649999999999999</v>
      </c>
      <c r="L8698" s="26">
        <v>80</v>
      </c>
    </row>
    <row r="8699" spans="1:12" x14ac:dyDescent="0.3">
      <c r="A8699" s="14">
        <v>462550</v>
      </c>
      <c r="B8699" s="16" t="s">
        <v>6748</v>
      </c>
      <c r="C8699" s="16" t="s">
        <v>10</v>
      </c>
      <c r="D8699" s="4">
        <v>43331</v>
      </c>
      <c r="E8699" s="23">
        <v>2018</v>
      </c>
      <c r="F8699" s="19">
        <v>6.4</v>
      </c>
      <c r="G8699" s="19">
        <f>IF(Movies[[#This Row],[rating]]=0,"",Movies[[#This Row],[rating]])</f>
        <v>6.4</v>
      </c>
      <c r="H8699" s="19" t="str">
        <f>IF(Movies[[#This Row],[rating]]=0,"No Rating","Rated")</f>
        <v>Rated</v>
      </c>
      <c r="I8699" s="16" t="s">
        <v>30</v>
      </c>
      <c r="J8699" s="29" t="s">
        <v>12</v>
      </c>
      <c r="K8699" s="19">
        <v>8.9589999999999996</v>
      </c>
      <c r="L8699" s="26">
        <v>64</v>
      </c>
    </row>
    <row r="8700" spans="1:12" x14ac:dyDescent="0.3">
      <c r="A8700" s="14">
        <v>437029</v>
      </c>
      <c r="B8700" s="16" t="s">
        <v>11463</v>
      </c>
      <c r="C8700" s="16" t="s">
        <v>51</v>
      </c>
      <c r="D8700" s="4">
        <v>43210</v>
      </c>
      <c r="E8700" s="23">
        <v>2018</v>
      </c>
      <c r="F8700" s="19">
        <v>5.8</v>
      </c>
      <c r="G8700" s="19">
        <f>IF(Movies[[#This Row],[rating]]=0,"",Movies[[#This Row],[rating]])</f>
        <v>5.8</v>
      </c>
      <c r="H8700" s="19" t="str">
        <f>IF(Movies[[#This Row],[rating]]=0,"No Rating","Rated")</f>
        <v>Rated</v>
      </c>
      <c r="I8700" s="16" t="s">
        <v>161</v>
      </c>
      <c r="J8700" s="29" t="s">
        <v>34</v>
      </c>
      <c r="K8700" s="19">
        <v>8.9169999999999998</v>
      </c>
      <c r="L8700" s="26">
        <v>161</v>
      </c>
    </row>
    <row r="8701" spans="1:12" x14ac:dyDescent="0.3">
      <c r="A8701" s="14">
        <v>453278</v>
      </c>
      <c r="B8701" s="16" t="s">
        <v>11464</v>
      </c>
      <c r="C8701" s="16" t="s">
        <v>14</v>
      </c>
      <c r="D8701" s="4">
        <v>43187</v>
      </c>
      <c r="E8701" s="23">
        <v>2018</v>
      </c>
      <c r="F8701" s="19">
        <v>7.3</v>
      </c>
      <c r="G8701" s="19">
        <f>IF(Movies[[#This Row],[rating]]=0,"",Movies[[#This Row],[rating]])</f>
        <v>7.3</v>
      </c>
      <c r="H8701" s="19" t="str">
        <f>IF(Movies[[#This Row],[rating]]=0,"No Rating","Rated")</f>
        <v>Rated</v>
      </c>
      <c r="I8701" s="16" t="s">
        <v>3069</v>
      </c>
      <c r="J8701" s="29" t="s">
        <v>12</v>
      </c>
      <c r="K8701" s="19">
        <v>8.8989999999999991</v>
      </c>
      <c r="L8701" s="26">
        <v>498</v>
      </c>
    </row>
    <row r="8702" spans="1:12" x14ac:dyDescent="0.3">
      <c r="A8702" s="14">
        <v>875067</v>
      </c>
      <c r="B8702" s="16" t="s">
        <v>11465</v>
      </c>
      <c r="C8702" s="16" t="s">
        <v>94</v>
      </c>
      <c r="D8702" s="4">
        <v>43370</v>
      </c>
      <c r="E8702" s="23">
        <v>2018</v>
      </c>
      <c r="F8702" s="19">
        <v>10</v>
      </c>
      <c r="G8702" s="19">
        <f>IF(Movies[[#This Row],[rating]]=0,"",Movies[[#This Row],[rating]])</f>
        <v>10</v>
      </c>
      <c r="H8702" s="19" t="str">
        <f>IF(Movies[[#This Row],[rating]]=0,"No Rating","Rated")</f>
        <v>Rated</v>
      </c>
      <c r="I8702" s="16" t="s">
        <v>886</v>
      </c>
      <c r="J8702" s="29" t="s">
        <v>96</v>
      </c>
      <c r="K8702" s="19">
        <v>8.8889999999999993</v>
      </c>
      <c r="L8702" s="26">
        <v>1</v>
      </c>
    </row>
    <row r="8703" spans="1:12" x14ac:dyDescent="0.3">
      <c r="A8703" s="14">
        <v>481370</v>
      </c>
      <c r="B8703" s="16" t="s">
        <v>11466</v>
      </c>
      <c r="C8703" s="16" t="s">
        <v>10</v>
      </c>
      <c r="D8703" s="4">
        <v>43386</v>
      </c>
      <c r="E8703" s="23">
        <v>2018</v>
      </c>
      <c r="F8703" s="19">
        <v>7</v>
      </c>
      <c r="G8703" s="19">
        <f>IF(Movies[[#This Row],[rating]]=0,"",Movies[[#This Row],[rating]])</f>
        <v>7</v>
      </c>
      <c r="H8703" s="19" t="str">
        <f>IF(Movies[[#This Row],[rating]]=0,"No Rating","Rated")</f>
        <v>Rated</v>
      </c>
      <c r="I8703" s="16" t="s">
        <v>189</v>
      </c>
      <c r="J8703" s="29" t="s">
        <v>12</v>
      </c>
      <c r="K8703" s="19">
        <v>8.86</v>
      </c>
      <c r="L8703" s="26">
        <v>75</v>
      </c>
    </row>
    <row r="8704" spans="1:12" x14ac:dyDescent="0.3">
      <c r="A8704" s="14">
        <v>449019</v>
      </c>
      <c r="B8704" s="16" t="s">
        <v>11467</v>
      </c>
      <c r="C8704" s="16" t="s">
        <v>51</v>
      </c>
      <c r="D8704" s="4">
        <v>43133</v>
      </c>
      <c r="E8704" s="23">
        <v>2018</v>
      </c>
      <c r="F8704" s="19">
        <v>6.1</v>
      </c>
      <c r="G8704" s="19">
        <f>IF(Movies[[#This Row],[rating]]=0,"",Movies[[#This Row],[rating]])</f>
        <v>6.1</v>
      </c>
      <c r="H8704" s="19" t="str">
        <f>IF(Movies[[#This Row],[rating]]=0,"No Rating","Rated")</f>
        <v>Rated</v>
      </c>
      <c r="I8704" s="16" t="s">
        <v>166</v>
      </c>
      <c r="J8704" s="29" t="s">
        <v>34</v>
      </c>
      <c r="K8704" s="19">
        <v>8.8480000000000008</v>
      </c>
      <c r="L8704" s="26">
        <v>158</v>
      </c>
    </row>
    <row r="8705" spans="1:12" x14ac:dyDescent="0.3">
      <c r="A8705" s="14">
        <v>517331</v>
      </c>
      <c r="B8705" s="16" t="s">
        <v>11468</v>
      </c>
      <c r="C8705" s="16" t="s">
        <v>32</v>
      </c>
      <c r="D8705" s="4">
        <v>43371</v>
      </c>
      <c r="E8705" s="23">
        <v>2018</v>
      </c>
      <c r="F8705" s="19">
        <v>7.1029999999999998</v>
      </c>
      <c r="G8705" s="19">
        <f>IF(Movies[[#This Row],[rating]]=0,"",Movies[[#This Row],[rating]])</f>
        <v>7.1029999999999998</v>
      </c>
      <c r="H8705" s="19" t="str">
        <f>IF(Movies[[#This Row],[rating]]=0,"No Rating","Rated")</f>
        <v>Rated</v>
      </c>
      <c r="I8705" s="16" t="s">
        <v>7105</v>
      </c>
      <c r="J8705" s="29" t="s">
        <v>34</v>
      </c>
      <c r="K8705" s="19">
        <v>8.8279999999999994</v>
      </c>
      <c r="L8705" s="26">
        <v>434</v>
      </c>
    </row>
    <row r="8706" spans="1:12" x14ac:dyDescent="0.3">
      <c r="A8706" s="14">
        <v>390059</v>
      </c>
      <c r="B8706" s="16" t="s">
        <v>11469</v>
      </c>
      <c r="C8706" s="16" t="s">
        <v>10</v>
      </c>
      <c r="D8706" s="4">
        <v>43140</v>
      </c>
      <c r="E8706" s="23">
        <v>2018</v>
      </c>
      <c r="F8706" s="19">
        <v>5</v>
      </c>
      <c r="G8706" s="19">
        <f>IF(Movies[[#This Row],[rating]]=0,"",Movies[[#This Row],[rating]])</f>
        <v>5</v>
      </c>
      <c r="H8706" s="19" t="str">
        <f>IF(Movies[[#This Row],[rating]]=0,"No Rating","Rated")</f>
        <v>Rated</v>
      </c>
      <c r="I8706" s="16" t="s">
        <v>327</v>
      </c>
      <c r="J8706" s="29" t="s">
        <v>12</v>
      </c>
      <c r="K8706" s="19">
        <v>8.827</v>
      </c>
      <c r="L8706" s="26">
        <v>157</v>
      </c>
    </row>
    <row r="8707" spans="1:12" x14ac:dyDescent="0.3">
      <c r="A8707" s="14">
        <v>504599</v>
      </c>
      <c r="B8707" s="16" t="s">
        <v>11470</v>
      </c>
      <c r="C8707" s="16" t="s">
        <v>10</v>
      </c>
      <c r="D8707" s="4">
        <v>43350</v>
      </c>
      <c r="E8707" s="23">
        <v>2018</v>
      </c>
      <c r="F8707" s="19">
        <v>5.2</v>
      </c>
      <c r="G8707" s="19">
        <f>IF(Movies[[#This Row],[rating]]=0,"",Movies[[#This Row],[rating]])</f>
        <v>5.2</v>
      </c>
      <c r="H8707" s="19" t="str">
        <f>IF(Movies[[#This Row],[rating]]=0,"No Rating","Rated")</f>
        <v>Rated</v>
      </c>
      <c r="I8707" s="16" t="s">
        <v>306</v>
      </c>
      <c r="J8707" s="29" t="s">
        <v>12</v>
      </c>
      <c r="K8707" s="19">
        <v>8.8260000000000005</v>
      </c>
      <c r="L8707" s="26">
        <v>100</v>
      </c>
    </row>
    <row r="8708" spans="1:12" x14ac:dyDescent="0.3">
      <c r="A8708" s="14">
        <v>429417</v>
      </c>
      <c r="B8708" s="16" t="s">
        <v>11471</v>
      </c>
      <c r="C8708" s="16" t="s">
        <v>416</v>
      </c>
      <c r="D8708" s="4">
        <v>43120</v>
      </c>
      <c r="E8708" s="23">
        <v>2018</v>
      </c>
      <c r="F8708" s="19">
        <v>6.4429999999999996</v>
      </c>
      <c r="G8708" s="19">
        <f>IF(Movies[[#This Row],[rating]]=0,"",Movies[[#This Row],[rating]])</f>
        <v>6.4429999999999996</v>
      </c>
      <c r="H8708" s="19" t="str">
        <f>IF(Movies[[#This Row],[rating]]=0,"No Rating","Rated")</f>
        <v>Rated</v>
      </c>
      <c r="I8708" s="16" t="s">
        <v>2735</v>
      </c>
      <c r="J8708" s="29" t="s">
        <v>12</v>
      </c>
      <c r="K8708" s="19">
        <v>8.8079999999999998</v>
      </c>
      <c r="L8708" s="26">
        <v>1190</v>
      </c>
    </row>
    <row r="8709" spans="1:12" x14ac:dyDescent="0.3">
      <c r="A8709" s="14">
        <v>412000</v>
      </c>
      <c r="B8709" s="16" t="s">
        <v>11472</v>
      </c>
      <c r="C8709" s="16" t="s">
        <v>10</v>
      </c>
      <c r="D8709" s="4">
        <v>43119</v>
      </c>
      <c r="E8709" s="23">
        <v>2018</v>
      </c>
      <c r="F8709" s="19">
        <v>6.4</v>
      </c>
      <c r="G8709" s="19">
        <f>IF(Movies[[#This Row],[rating]]=0,"",Movies[[#This Row],[rating]])</f>
        <v>6.4</v>
      </c>
      <c r="H8709" s="19" t="str">
        <f>IF(Movies[[#This Row],[rating]]=0,"No Rating","Rated")</f>
        <v>Rated</v>
      </c>
      <c r="I8709" s="16" t="s">
        <v>944</v>
      </c>
      <c r="J8709" s="29" t="s">
        <v>12</v>
      </c>
      <c r="K8709" s="19">
        <v>8.8070000000000004</v>
      </c>
      <c r="L8709" s="26">
        <v>234</v>
      </c>
    </row>
    <row r="8710" spans="1:12" x14ac:dyDescent="0.3">
      <c r="A8710" s="14">
        <v>502406</v>
      </c>
      <c r="B8710" s="16" t="s">
        <v>11473</v>
      </c>
      <c r="C8710" s="16" t="s">
        <v>10</v>
      </c>
      <c r="D8710" s="4">
        <v>43210</v>
      </c>
      <c r="E8710" s="23">
        <v>2018</v>
      </c>
      <c r="F8710" s="19">
        <v>5.6</v>
      </c>
      <c r="G8710" s="19">
        <f>IF(Movies[[#This Row],[rating]]=0,"",Movies[[#This Row],[rating]])</f>
        <v>5.6</v>
      </c>
      <c r="H8710" s="19" t="str">
        <f>IF(Movies[[#This Row],[rating]]=0,"No Rating","Rated")</f>
        <v>Rated</v>
      </c>
      <c r="I8710" s="16" t="s">
        <v>132</v>
      </c>
      <c r="J8710" s="29" t="s">
        <v>12</v>
      </c>
      <c r="K8710" s="19">
        <v>8.8049999999999997</v>
      </c>
      <c r="L8710" s="26">
        <v>210</v>
      </c>
    </row>
    <row r="8711" spans="1:12" x14ac:dyDescent="0.3">
      <c r="A8711" s="14">
        <v>459267</v>
      </c>
      <c r="B8711" s="16" t="s">
        <v>11474</v>
      </c>
      <c r="C8711" s="16" t="s">
        <v>94</v>
      </c>
      <c r="D8711" s="4">
        <v>43132</v>
      </c>
      <c r="E8711" s="23">
        <v>2018</v>
      </c>
      <c r="F8711" s="19">
        <v>5.6</v>
      </c>
      <c r="G8711" s="19">
        <f>IF(Movies[[#This Row],[rating]]=0,"",Movies[[#This Row],[rating]])</f>
        <v>5.6</v>
      </c>
      <c r="H8711" s="19" t="str">
        <f>IF(Movies[[#This Row],[rating]]=0,"No Rating","Rated")</f>
        <v>Rated</v>
      </c>
      <c r="I8711" s="16" t="s">
        <v>49</v>
      </c>
      <c r="J8711" s="29" t="s">
        <v>96</v>
      </c>
      <c r="K8711" s="19">
        <v>8.7889999999999997</v>
      </c>
      <c r="L8711" s="26">
        <v>38</v>
      </c>
    </row>
    <row r="8712" spans="1:12" x14ac:dyDescent="0.3">
      <c r="A8712" s="14">
        <v>522449</v>
      </c>
      <c r="B8712" s="16" t="s">
        <v>11475</v>
      </c>
      <c r="C8712" s="16" t="s">
        <v>3926</v>
      </c>
      <c r="D8712" s="4">
        <v>43348</v>
      </c>
      <c r="E8712" s="23">
        <v>2018</v>
      </c>
      <c r="F8712" s="19">
        <v>7</v>
      </c>
      <c r="G8712" s="19">
        <f>IF(Movies[[#This Row],[rating]]=0,"",Movies[[#This Row],[rating]])</f>
        <v>7</v>
      </c>
      <c r="H8712" s="19" t="str">
        <f>IF(Movies[[#This Row],[rating]]=0,"No Rating","Rated")</f>
        <v>Rated</v>
      </c>
      <c r="I8712" s="16" t="s">
        <v>7548</v>
      </c>
      <c r="J8712" s="29" t="s">
        <v>3927</v>
      </c>
      <c r="K8712" s="19">
        <v>8.7850000000000001</v>
      </c>
      <c r="L8712" s="26">
        <v>25</v>
      </c>
    </row>
    <row r="8713" spans="1:12" x14ac:dyDescent="0.3">
      <c r="A8713" s="14">
        <v>472138</v>
      </c>
      <c r="B8713" s="16" t="s">
        <v>11476</v>
      </c>
      <c r="C8713" s="16" t="s">
        <v>11477</v>
      </c>
      <c r="D8713" s="4">
        <v>43411</v>
      </c>
      <c r="E8713" s="23">
        <v>2018</v>
      </c>
      <c r="F8713" s="19">
        <v>5.4</v>
      </c>
      <c r="G8713" s="19">
        <f>IF(Movies[[#This Row],[rating]]=0,"",Movies[[#This Row],[rating]])</f>
        <v>5.4</v>
      </c>
      <c r="H8713" s="19" t="str">
        <f>IF(Movies[[#This Row],[rating]]=0,"No Rating","Rated")</f>
        <v>Rated</v>
      </c>
      <c r="I8713" s="16" t="s">
        <v>5864</v>
      </c>
      <c r="J8713" s="29" t="s">
        <v>142</v>
      </c>
      <c r="K8713" s="19">
        <v>8.7810000000000006</v>
      </c>
      <c r="L8713" s="26">
        <v>109</v>
      </c>
    </row>
    <row r="8714" spans="1:12" x14ac:dyDescent="0.3">
      <c r="A8714" s="14">
        <v>459258</v>
      </c>
      <c r="B8714" s="16" t="s">
        <v>11478</v>
      </c>
      <c r="C8714" s="16" t="s">
        <v>432</v>
      </c>
      <c r="D8714" s="4">
        <v>43273</v>
      </c>
      <c r="E8714" s="23">
        <v>2018</v>
      </c>
      <c r="F8714" s="19">
        <v>4.9000000000000004</v>
      </c>
      <c r="G8714" s="19">
        <f>IF(Movies[[#This Row],[rating]]=0,"",Movies[[#This Row],[rating]])</f>
        <v>4.9000000000000004</v>
      </c>
      <c r="H8714" s="19" t="str">
        <f>IF(Movies[[#This Row],[rating]]=0,"No Rating","Rated")</f>
        <v>Rated</v>
      </c>
      <c r="I8714" s="16" t="s">
        <v>112</v>
      </c>
      <c r="J8714" s="29" t="s">
        <v>12</v>
      </c>
      <c r="K8714" s="19">
        <v>8.7780000000000005</v>
      </c>
      <c r="L8714" s="26">
        <v>195</v>
      </c>
    </row>
    <row r="8715" spans="1:12" x14ac:dyDescent="0.3">
      <c r="A8715" s="14">
        <v>424619</v>
      </c>
      <c r="B8715" s="16" t="s">
        <v>11479</v>
      </c>
      <c r="C8715" s="16" t="s">
        <v>108</v>
      </c>
      <c r="D8715" s="4">
        <v>43131</v>
      </c>
      <c r="E8715" s="23">
        <v>2018</v>
      </c>
      <c r="F8715" s="19">
        <v>5.2549999999999999</v>
      </c>
      <c r="G8715" s="19">
        <f>IF(Movies[[#This Row],[rating]]=0,"",Movies[[#This Row],[rating]])</f>
        <v>5.2549999999999999</v>
      </c>
      <c r="H8715" s="19" t="str">
        <f>IF(Movies[[#This Row],[rating]]=0,"No Rating","Rated")</f>
        <v>Rated</v>
      </c>
      <c r="I8715" s="16" t="s">
        <v>30</v>
      </c>
      <c r="J8715" s="29" t="s">
        <v>110</v>
      </c>
      <c r="K8715" s="19">
        <v>8.7530000000000001</v>
      </c>
      <c r="L8715" s="26">
        <v>800</v>
      </c>
    </row>
    <row r="8716" spans="1:12" x14ac:dyDescent="0.3">
      <c r="A8716" s="14">
        <v>515047</v>
      </c>
      <c r="B8716" s="16" t="s">
        <v>11480</v>
      </c>
      <c r="C8716" s="16" t="s">
        <v>432</v>
      </c>
      <c r="D8716" s="4">
        <v>43279</v>
      </c>
      <c r="E8716" s="23">
        <v>2018</v>
      </c>
      <c r="F8716" s="19">
        <v>6.6</v>
      </c>
      <c r="G8716" s="19">
        <f>IF(Movies[[#This Row],[rating]]=0,"",Movies[[#This Row],[rating]])</f>
        <v>6.6</v>
      </c>
      <c r="H8716" s="19" t="str">
        <f>IF(Movies[[#This Row],[rating]]=0,"No Rating","Rated")</f>
        <v>Rated</v>
      </c>
      <c r="I8716" s="16" t="s">
        <v>530</v>
      </c>
      <c r="J8716" s="29" t="s">
        <v>110</v>
      </c>
      <c r="K8716" s="19">
        <v>8.7379999999999995</v>
      </c>
      <c r="L8716" s="26">
        <v>186</v>
      </c>
    </row>
    <row r="8717" spans="1:12" x14ac:dyDescent="0.3">
      <c r="A8717" s="14">
        <v>507505</v>
      </c>
      <c r="B8717" s="16" t="s">
        <v>11481</v>
      </c>
      <c r="C8717" s="16" t="s">
        <v>1177</v>
      </c>
      <c r="D8717" s="4">
        <v>43321</v>
      </c>
      <c r="E8717" s="23">
        <v>2018</v>
      </c>
      <c r="F8717" s="19">
        <v>7.4</v>
      </c>
      <c r="G8717" s="19">
        <f>IF(Movies[[#This Row],[rating]]=0,"",Movies[[#This Row],[rating]])</f>
        <v>7.4</v>
      </c>
      <c r="H8717" s="19" t="str">
        <f>IF(Movies[[#This Row],[rating]]=0,"No Rating","Rated")</f>
        <v>Rated</v>
      </c>
      <c r="I8717" s="16" t="s">
        <v>306</v>
      </c>
      <c r="J8717" s="29" t="s">
        <v>34</v>
      </c>
      <c r="K8717" s="19">
        <v>8.7370000000000001</v>
      </c>
      <c r="L8717" s="26">
        <v>549</v>
      </c>
    </row>
    <row r="8718" spans="1:12" x14ac:dyDescent="0.3">
      <c r="A8718" s="14">
        <v>496316</v>
      </c>
      <c r="B8718" s="16" t="s">
        <v>11482</v>
      </c>
      <c r="C8718" s="16" t="s">
        <v>8666</v>
      </c>
      <c r="D8718" s="4">
        <v>43189</v>
      </c>
      <c r="E8718" s="23">
        <v>2018</v>
      </c>
      <c r="F8718" s="19">
        <v>5.9</v>
      </c>
      <c r="G8718" s="19">
        <f>IF(Movies[[#This Row],[rating]]=0,"",Movies[[#This Row],[rating]])</f>
        <v>5.9</v>
      </c>
      <c r="H8718" s="19" t="str">
        <f>IF(Movies[[#This Row],[rating]]=0,"No Rating","Rated")</f>
        <v>Rated</v>
      </c>
      <c r="I8718" s="16" t="s">
        <v>11483</v>
      </c>
      <c r="J8718" s="29" t="s">
        <v>142</v>
      </c>
      <c r="K8718" s="19">
        <v>8.7240000000000002</v>
      </c>
      <c r="L8718" s="26">
        <v>74</v>
      </c>
    </row>
    <row r="8719" spans="1:12" x14ac:dyDescent="0.3">
      <c r="A8719" s="14">
        <v>493006</v>
      </c>
      <c r="B8719" s="16" t="s">
        <v>11484</v>
      </c>
      <c r="C8719" s="16" t="s">
        <v>144</v>
      </c>
      <c r="D8719" s="4">
        <v>43203</v>
      </c>
      <c r="E8719" s="23">
        <v>2018</v>
      </c>
      <c r="F8719" s="19">
        <v>6.2</v>
      </c>
      <c r="G8719" s="19">
        <f>IF(Movies[[#This Row],[rating]]=0,"",Movies[[#This Row],[rating]])</f>
        <v>6.2</v>
      </c>
      <c r="H8719" s="19" t="str">
        <f>IF(Movies[[#This Row],[rating]]=0,"No Rating","Rated")</f>
        <v>Rated</v>
      </c>
      <c r="I8719" s="16" t="s">
        <v>349</v>
      </c>
      <c r="J8719" s="29" t="s">
        <v>146</v>
      </c>
      <c r="K8719" s="19">
        <v>8.7070000000000007</v>
      </c>
      <c r="L8719" s="26">
        <v>159</v>
      </c>
    </row>
    <row r="8720" spans="1:12" x14ac:dyDescent="0.3">
      <c r="A8720" s="14">
        <v>543580</v>
      </c>
      <c r="B8720" s="16" t="s">
        <v>11485</v>
      </c>
      <c r="C8720" s="16" t="s">
        <v>11486</v>
      </c>
      <c r="D8720" s="4">
        <v>43413</v>
      </c>
      <c r="E8720" s="23">
        <v>2018</v>
      </c>
      <c r="F8720" s="19">
        <v>7.8</v>
      </c>
      <c r="G8720" s="19">
        <f>IF(Movies[[#This Row],[rating]]=0,"",Movies[[#This Row],[rating]])</f>
        <v>7.8</v>
      </c>
      <c r="H8720" s="19" t="str">
        <f>IF(Movies[[#This Row],[rating]]=0,"No Rating","Rated")</f>
        <v>Rated</v>
      </c>
      <c r="I8720" s="16" t="s">
        <v>3699</v>
      </c>
      <c r="J8720" s="29" t="s">
        <v>12</v>
      </c>
      <c r="K8720" s="19">
        <v>8.7040000000000006</v>
      </c>
      <c r="L8720" s="26">
        <v>591</v>
      </c>
    </row>
    <row r="8721" spans="1:12" x14ac:dyDescent="0.3">
      <c r="A8721" s="14">
        <v>524318</v>
      </c>
      <c r="B8721" s="16" t="s">
        <v>11487</v>
      </c>
      <c r="C8721" s="16" t="s">
        <v>877</v>
      </c>
      <c r="D8721" s="4">
        <v>43260</v>
      </c>
      <c r="E8721" s="23">
        <v>2018</v>
      </c>
      <c r="F8721" s="19">
        <v>5.8</v>
      </c>
      <c r="G8721" s="19">
        <f>IF(Movies[[#This Row],[rating]]=0,"",Movies[[#This Row],[rating]])</f>
        <v>5.8</v>
      </c>
      <c r="H8721" s="19" t="str">
        <f>IF(Movies[[#This Row],[rating]]=0,"No Rating","Rated")</f>
        <v>Rated</v>
      </c>
      <c r="I8721" s="16" t="s">
        <v>49</v>
      </c>
      <c r="J8721" s="29" t="s">
        <v>774</v>
      </c>
      <c r="K8721" s="19">
        <v>8.6989999999999998</v>
      </c>
      <c r="L8721" s="26">
        <v>7</v>
      </c>
    </row>
    <row r="8722" spans="1:12" x14ac:dyDescent="0.3">
      <c r="A8722" s="14">
        <v>469284</v>
      </c>
      <c r="B8722" s="16" t="s">
        <v>11488</v>
      </c>
      <c r="C8722" s="16" t="s">
        <v>877</v>
      </c>
      <c r="D8722" s="4">
        <v>43195</v>
      </c>
      <c r="E8722" s="23">
        <v>2018</v>
      </c>
      <c r="F8722" s="19">
        <v>6.3</v>
      </c>
      <c r="G8722" s="19">
        <f>IF(Movies[[#This Row],[rating]]=0,"",Movies[[#This Row],[rating]])</f>
        <v>6.3</v>
      </c>
      <c r="H8722" s="19" t="str">
        <f>IF(Movies[[#This Row],[rating]]=0,"No Rating","Rated")</f>
        <v>Rated</v>
      </c>
      <c r="I8722" s="16" t="s">
        <v>11489</v>
      </c>
      <c r="J8722" s="29" t="s">
        <v>774</v>
      </c>
      <c r="K8722" s="19">
        <v>8.6890000000000001</v>
      </c>
      <c r="L8722" s="26">
        <v>73</v>
      </c>
    </row>
    <row r="8723" spans="1:12" x14ac:dyDescent="0.3">
      <c r="A8723" s="14">
        <v>701952</v>
      </c>
      <c r="B8723" s="16" t="s">
        <v>11490</v>
      </c>
      <c r="C8723" s="16" t="s">
        <v>94</v>
      </c>
      <c r="D8723" s="4">
        <v>43342</v>
      </c>
      <c r="E8723" s="23">
        <v>2018</v>
      </c>
      <c r="F8723" s="19">
        <v>2.9</v>
      </c>
      <c r="G8723" s="19">
        <f>IF(Movies[[#This Row],[rating]]=0,"",Movies[[#This Row],[rating]])</f>
        <v>2.9</v>
      </c>
      <c r="H8723" s="19" t="str">
        <f>IF(Movies[[#This Row],[rating]]=0,"No Rating","Rated")</f>
        <v>Rated</v>
      </c>
      <c r="I8723" s="16" t="s">
        <v>886</v>
      </c>
      <c r="J8723" s="29" t="s">
        <v>96</v>
      </c>
      <c r="K8723" s="19">
        <v>8.6839999999999993</v>
      </c>
      <c r="L8723" s="26">
        <v>9</v>
      </c>
    </row>
    <row r="8724" spans="1:12" x14ac:dyDescent="0.3">
      <c r="A8724" s="14">
        <v>489988</v>
      </c>
      <c r="B8724" s="16" t="s">
        <v>11491</v>
      </c>
      <c r="C8724" s="16" t="s">
        <v>416</v>
      </c>
      <c r="D8724" s="4">
        <v>43280</v>
      </c>
      <c r="E8724" s="23">
        <v>2018</v>
      </c>
      <c r="F8724" s="19">
        <v>7.3</v>
      </c>
      <c r="G8724" s="19">
        <f>IF(Movies[[#This Row],[rating]]=0,"",Movies[[#This Row],[rating]])</f>
        <v>7.3</v>
      </c>
      <c r="H8724" s="19" t="str">
        <f>IF(Movies[[#This Row],[rating]]=0,"No Rating","Rated")</f>
        <v>Rated</v>
      </c>
      <c r="I8724" s="16" t="s">
        <v>329</v>
      </c>
      <c r="J8724" s="29" t="s">
        <v>12</v>
      </c>
      <c r="K8724" s="19">
        <v>8.6639999999999997</v>
      </c>
      <c r="L8724" s="26">
        <v>719</v>
      </c>
    </row>
    <row r="8725" spans="1:12" x14ac:dyDescent="0.3">
      <c r="A8725" s="14">
        <v>466532</v>
      </c>
      <c r="B8725" s="16" t="s">
        <v>11492</v>
      </c>
      <c r="C8725" s="16" t="s">
        <v>432</v>
      </c>
      <c r="D8725" s="4">
        <v>43434</v>
      </c>
      <c r="E8725" s="23">
        <v>2018</v>
      </c>
      <c r="F8725" s="19">
        <v>7.5</v>
      </c>
      <c r="G8725" s="19">
        <f>IF(Movies[[#This Row],[rating]]=0,"",Movies[[#This Row],[rating]])</f>
        <v>7.5</v>
      </c>
      <c r="H8725" s="19" t="str">
        <f>IF(Movies[[#This Row],[rating]]=0,"No Rating","Rated")</f>
        <v>Rated</v>
      </c>
      <c r="I8725" s="16" t="s">
        <v>11030</v>
      </c>
      <c r="J8725" s="29" t="s">
        <v>12</v>
      </c>
      <c r="K8725" s="19">
        <v>8.6609999999999996</v>
      </c>
      <c r="L8725" s="26">
        <v>208</v>
      </c>
    </row>
    <row r="8726" spans="1:12" x14ac:dyDescent="0.3">
      <c r="A8726" s="14">
        <v>475928</v>
      </c>
      <c r="B8726" s="16" t="s">
        <v>11493</v>
      </c>
      <c r="C8726" s="16" t="s">
        <v>108</v>
      </c>
      <c r="D8726" s="4">
        <v>43343</v>
      </c>
      <c r="E8726" s="23">
        <v>2018</v>
      </c>
      <c r="F8726" s="19">
        <v>6</v>
      </c>
      <c r="G8726" s="19">
        <f>IF(Movies[[#This Row],[rating]]=0,"",Movies[[#This Row],[rating]])</f>
        <v>6</v>
      </c>
      <c r="H8726" s="19" t="str">
        <f>IF(Movies[[#This Row],[rating]]=0,"No Rating","Rated")</f>
        <v>Rated</v>
      </c>
      <c r="I8726" s="16" t="s">
        <v>2324</v>
      </c>
      <c r="J8726" s="29" t="s">
        <v>110</v>
      </c>
      <c r="K8726" s="19">
        <v>8.6530000000000005</v>
      </c>
      <c r="L8726" s="26">
        <v>288</v>
      </c>
    </row>
    <row r="8727" spans="1:12" x14ac:dyDescent="0.3">
      <c r="A8727" s="14">
        <v>454545</v>
      </c>
      <c r="B8727" s="16" t="s">
        <v>11494</v>
      </c>
      <c r="C8727" s="16" t="s">
        <v>1309</v>
      </c>
      <c r="D8727" s="4">
        <v>43118</v>
      </c>
      <c r="E8727" s="23">
        <v>2018</v>
      </c>
      <c r="F8727" s="19">
        <v>5.2439999999999998</v>
      </c>
      <c r="G8727" s="19">
        <f>IF(Movies[[#This Row],[rating]]=0,"",Movies[[#This Row],[rating]])</f>
        <v>5.2439999999999998</v>
      </c>
      <c r="H8727" s="19" t="str">
        <f>IF(Movies[[#This Row],[rating]]=0,"No Rating","Rated")</f>
        <v>Rated</v>
      </c>
      <c r="I8727" s="16" t="s">
        <v>4904</v>
      </c>
      <c r="J8727" s="29" t="s">
        <v>286</v>
      </c>
      <c r="K8727" s="19">
        <v>8.6449999999999996</v>
      </c>
      <c r="L8727" s="26">
        <v>45</v>
      </c>
    </row>
    <row r="8728" spans="1:12" x14ac:dyDescent="0.3">
      <c r="A8728" s="14">
        <v>538362</v>
      </c>
      <c r="B8728" s="16" t="s">
        <v>11495</v>
      </c>
      <c r="C8728" s="16" t="s">
        <v>540</v>
      </c>
      <c r="D8728" s="4">
        <v>43355</v>
      </c>
      <c r="E8728" s="23">
        <v>2018</v>
      </c>
      <c r="F8728" s="19">
        <v>8</v>
      </c>
      <c r="G8728" s="19">
        <f>IF(Movies[[#This Row],[rating]]=0,"",Movies[[#This Row],[rating]])</f>
        <v>8</v>
      </c>
      <c r="H8728" s="19" t="str">
        <f>IF(Movies[[#This Row],[rating]]=0,"No Rating","Rated")</f>
        <v>Rated</v>
      </c>
      <c r="I8728" s="16" t="s">
        <v>49</v>
      </c>
      <c r="J8728" s="29" t="s">
        <v>511</v>
      </c>
      <c r="K8728" s="19">
        <v>8.6440000000000001</v>
      </c>
      <c r="L8728" s="26">
        <v>1859</v>
      </c>
    </row>
    <row r="8729" spans="1:12" x14ac:dyDescent="0.3">
      <c r="A8729" s="14">
        <v>510938</v>
      </c>
      <c r="B8729" s="16" t="s">
        <v>11496</v>
      </c>
      <c r="C8729" s="16" t="s">
        <v>10</v>
      </c>
      <c r="D8729" s="4">
        <v>43174</v>
      </c>
      <c r="E8729" s="23">
        <v>2018</v>
      </c>
      <c r="F8729" s="19">
        <v>7.2</v>
      </c>
      <c r="G8729" s="19">
        <f>IF(Movies[[#This Row],[rating]]=0,"",Movies[[#This Row],[rating]])</f>
        <v>7.2</v>
      </c>
      <c r="H8729" s="19" t="str">
        <f>IF(Movies[[#This Row],[rating]]=0,"No Rating","Rated")</f>
        <v>Rated</v>
      </c>
      <c r="I8729" s="16" t="s">
        <v>886</v>
      </c>
      <c r="J8729" s="29" t="s">
        <v>12</v>
      </c>
      <c r="K8729" s="19">
        <v>8.641</v>
      </c>
      <c r="L8729" s="26">
        <v>61</v>
      </c>
    </row>
    <row r="8730" spans="1:12" x14ac:dyDescent="0.3">
      <c r="A8730" s="14">
        <v>440630</v>
      </c>
      <c r="B8730" s="16" t="s">
        <v>2070</v>
      </c>
      <c r="C8730" s="16" t="s">
        <v>877</v>
      </c>
      <c r="D8730" s="4">
        <v>43145</v>
      </c>
      <c r="E8730" s="23">
        <v>2018</v>
      </c>
      <c r="F8730" s="19">
        <v>7.1</v>
      </c>
      <c r="G8730" s="19">
        <f>IF(Movies[[#This Row],[rating]]=0,"",Movies[[#This Row],[rating]])</f>
        <v>7.1</v>
      </c>
      <c r="H8730" s="19" t="str">
        <f>IF(Movies[[#This Row],[rating]]=0,"No Rating","Rated")</f>
        <v>Rated</v>
      </c>
      <c r="I8730" s="16" t="s">
        <v>327</v>
      </c>
      <c r="J8730" s="29" t="s">
        <v>774</v>
      </c>
      <c r="K8730" s="19">
        <v>8.6389999999999993</v>
      </c>
      <c r="L8730" s="26">
        <v>108</v>
      </c>
    </row>
    <row r="8731" spans="1:12" x14ac:dyDescent="0.3">
      <c r="A8731" s="14">
        <v>399725</v>
      </c>
      <c r="B8731" s="16" t="s">
        <v>11497</v>
      </c>
      <c r="C8731" s="16" t="s">
        <v>14</v>
      </c>
      <c r="D8731" s="4">
        <v>43272</v>
      </c>
      <c r="E8731" s="23">
        <v>2018</v>
      </c>
      <c r="F8731" s="19">
        <v>6.5</v>
      </c>
      <c r="G8731" s="19">
        <f>IF(Movies[[#This Row],[rating]]=0,"",Movies[[#This Row],[rating]])</f>
        <v>6.5</v>
      </c>
      <c r="H8731" s="19" t="str">
        <f>IF(Movies[[#This Row],[rating]]=0,"No Rating","Rated")</f>
        <v>Rated</v>
      </c>
      <c r="I8731" s="16" t="s">
        <v>180</v>
      </c>
      <c r="J8731" s="29" t="s">
        <v>12</v>
      </c>
      <c r="K8731" s="19">
        <v>8.6310000000000002</v>
      </c>
      <c r="L8731" s="26">
        <v>261</v>
      </c>
    </row>
    <row r="8732" spans="1:12" x14ac:dyDescent="0.3">
      <c r="A8732" s="14">
        <v>559590</v>
      </c>
      <c r="B8732" s="16" t="s">
        <v>11498</v>
      </c>
      <c r="C8732" s="16" t="s">
        <v>1845</v>
      </c>
      <c r="D8732" s="4">
        <v>43102</v>
      </c>
      <c r="E8732" s="23">
        <v>2018</v>
      </c>
      <c r="F8732" s="19">
        <v>4.3</v>
      </c>
      <c r="G8732" s="19">
        <f>IF(Movies[[#This Row],[rating]]=0,"",Movies[[#This Row],[rating]])</f>
        <v>4.3</v>
      </c>
      <c r="H8732" s="19" t="str">
        <f>IF(Movies[[#This Row],[rating]]=0,"No Rating","Rated")</f>
        <v>Rated</v>
      </c>
      <c r="I8732" s="16" t="s">
        <v>886</v>
      </c>
      <c r="J8732" s="29" t="s">
        <v>96</v>
      </c>
      <c r="K8732" s="19">
        <v>8.6080000000000005</v>
      </c>
      <c r="L8732" s="26">
        <v>3</v>
      </c>
    </row>
    <row r="8733" spans="1:12" x14ac:dyDescent="0.3">
      <c r="A8733" s="14">
        <v>513399</v>
      </c>
      <c r="B8733" s="16" t="s">
        <v>11499</v>
      </c>
      <c r="C8733" s="16" t="s">
        <v>1036</v>
      </c>
      <c r="D8733" s="4">
        <v>43285</v>
      </c>
      <c r="E8733" s="23">
        <v>2018</v>
      </c>
      <c r="F8733" s="19">
        <v>6.7370000000000001</v>
      </c>
      <c r="G8733" s="19">
        <f>IF(Movies[[#This Row],[rating]]=0,"",Movies[[#This Row],[rating]])</f>
        <v>6.7370000000000001</v>
      </c>
      <c r="H8733" s="19" t="str">
        <f>IF(Movies[[#This Row],[rating]]=0,"No Rating","Rated")</f>
        <v>Rated</v>
      </c>
      <c r="I8733" s="16" t="s">
        <v>30</v>
      </c>
      <c r="J8733" s="29" t="s">
        <v>34</v>
      </c>
      <c r="K8733" s="19">
        <v>8.6080000000000005</v>
      </c>
      <c r="L8733" s="26">
        <v>259</v>
      </c>
    </row>
    <row r="8734" spans="1:12" x14ac:dyDescent="0.3">
      <c r="A8734" s="14">
        <v>503314</v>
      </c>
      <c r="B8734" s="16" t="s">
        <v>11500</v>
      </c>
      <c r="C8734" s="16" t="s">
        <v>144</v>
      </c>
      <c r="D8734" s="4">
        <v>43448</v>
      </c>
      <c r="E8734" s="23">
        <v>2018</v>
      </c>
      <c r="F8734" s="19">
        <v>7.9</v>
      </c>
      <c r="G8734" s="19">
        <f>IF(Movies[[#This Row],[rating]]=0,"",Movies[[#This Row],[rating]])</f>
        <v>7.9</v>
      </c>
      <c r="H8734" s="19" t="str">
        <f>IF(Movies[[#This Row],[rating]]=0,"No Rating","Rated")</f>
        <v>Rated</v>
      </c>
      <c r="I8734" s="16" t="s">
        <v>3260</v>
      </c>
      <c r="J8734" s="29" t="s">
        <v>146</v>
      </c>
      <c r="K8734" s="19">
        <v>8.6020000000000003</v>
      </c>
      <c r="L8734" s="26">
        <v>2953</v>
      </c>
    </row>
    <row r="8735" spans="1:12" x14ac:dyDescent="0.3">
      <c r="A8735" s="14">
        <v>520541</v>
      </c>
      <c r="B8735" s="16" t="s">
        <v>11501</v>
      </c>
      <c r="C8735" s="16" t="s">
        <v>144</v>
      </c>
      <c r="D8735" s="4">
        <v>43455</v>
      </c>
      <c r="E8735" s="23">
        <v>2018</v>
      </c>
      <c r="F8735" s="19">
        <v>7.4</v>
      </c>
      <c r="G8735" s="19">
        <f>IF(Movies[[#This Row],[rating]]=0,"",Movies[[#This Row],[rating]])</f>
        <v>7.4</v>
      </c>
      <c r="H8735" s="19" t="str">
        <f>IF(Movies[[#This Row],[rating]]=0,"No Rating","Rated")</f>
        <v>Rated</v>
      </c>
      <c r="I8735" s="16" t="s">
        <v>161</v>
      </c>
      <c r="J8735" s="29" t="s">
        <v>146</v>
      </c>
      <c r="K8735" s="19">
        <v>8.5790000000000006</v>
      </c>
      <c r="L8735" s="26">
        <v>53</v>
      </c>
    </row>
    <row r="8736" spans="1:12" x14ac:dyDescent="0.3">
      <c r="A8736" s="14">
        <v>482712</v>
      </c>
      <c r="B8736" s="16" t="s">
        <v>3370</v>
      </c>
      <c r="C8736" s="16" t="s">
        <v>838</v>
      </c>
      <c r="D8736" s="4">
        <v>43145</v>
      </c>
      <c r="E8736" s="23">
        <v>2018</v>
      </c>
      <c r="F8736" s="19">
        <v>6.1</v>
      </c>
      <c r="G8736" s="19">
        <f>IF(Movies[[#This Row],[rating]]=0,"",Movies[[#This Row],[rating]])</f>
        <v>6.1</v>
      </c>
      <c r="H8736" s="19" t="str">
        <f>IF(Movies[[#This Row],[rating]]=0,"No Rating","Rated")</f>
        <v>Rated</v>
      </c>
      <c r="I8736" s="16" t="s">
        <v>49</v>
      </c>
      <c r="J8736" s="29" t="s">
        <v>110</v>
      </c>
      <c r="K8736" s="19">
        <v>8.5790000000000006</v>
      </c>
      <c r="L8736" s="26">
        <v>145</v>
      </c>
    </row>
    <row r="8737" spans="1:12" x14ac:dyDescent="0.3">
      <c r="A8737" s="14">
        <v>441717</v>
      </c>
      <c r="B8737" s="16">
        <v>96</v>
      </c>
      <c r="C8737" s="16" t="s">
        <v>595</v>
      </c>
      <c r="D8737" s="4">
        <v>43377</v>
      </c>
      <c r="E8737" s="23">
        <v>2018</v>
      </c>
      <c r="F8737" s="19">
        <v>7.5</v>
      </c>
      <c r="G8737" s="19">
        <f>IF(Movies[[#This Row],[rating]]=0,"",Movies[[#This Row],[rating]])</f>
        <v>7.5</v>
      </c>
      <c r="H8737" s="19" t="str">
        <f>IF(Movies[[#This Row],[rating]]=0,"No Rating","Rated")</f>
        <v>Rated</v>
      </c>
      <c r="I8737" s="16" t="s">
        <v>886</v>
      </c>
      <c r="J8737" s="29" t="s">
        <v>597</v>
      </c>
      <c r="K8737" s="19">
        <v>8.5739999999999998</v>
      </c>
      <c r="L8737" s="26">
        <v>118</v>
      </c>
    </row>
    <row r="8738" spans="1:12" x14ac:dyDescent="0.3">
      <c r="A8738" s="14">
        <v>543830</v>
      </c>
      <c r="B8738" s="16" t="s">
        <v>11502</v>
      </c>
      <c r="C8738" s="16" t="s">
        <v>94</v>
      </c>
      <c r="D8738" s="4">
        <v>43272</v>
      </c>
      <c r="E8738" s="23">
        <v>2018</v>
      </c>
      <c r="F8738" s="19">
        <v>8.5</v>
      </c>
      <c r="G8738" s="19">
        <f>IF(Movies[[#This Row],[rating]]=0,"",Movies[[#This Row],[rating]])</f>
        <v>8.5</v>
      </c>
      <c r="H8738" s="19" t="str">
        <f>IF(Movies[[#This Row],[rating]]=0,"No Rating","Rated")</f>
        <v>Rated</v>
      </c>
      <c r="I8738" s="16" t="s">
        <v>886</v>
      </c>
      <c r="J8738" s="29" t="s">
        <v>96</v>
      </c>
      <c r="K8738" s="19">
        <v>8.5719999999999992</v>
      </c>
      <c r="L8738" s="26">
        <v>1</v>
      </c>
    </row>
    <row r="8739" spans="1:12" x14ac:dyDescent="0.3">
      <c r="A8739" s="14">
        <v>695773</v>
      </c>
      <c r="B8739" s="16" t="s">
        <v>11503</v>
      </c>
      <c r="C8739" s="16" t="s">
        <v>144</v>
      </c>
      <c r="D8739" s="4">
        <v>43192</v>
      </c>
      <c r="E8739" s="23">
        <v>2018</v>
      </c>
      <c r="F8739" s="19">
        <v>9</v>
      </c>
      <c r="G8739" s="19">
        <f>IF(Movies[[#This Row],[rating]]=0,"",Movies[[#This Row],[rating]])</f>
        <v>9</v>
      </c>
      <c r="H8739" s="19" t="str">
        <f>IF(Movies[[#This Row],[rating]]=0,"No Rating","Rated")</f>
        <v>Rated</v>
      </c>
      <c r="I8739" s="16" t="s">
        <v>49</v>
      </c>
      <c r="J8739" s="29" t="s">
        <v>146</v>
      </c>
      <c r="K8739" s="19">
        <v>8.56</v>
      </c>
      <c r="L8739" s="26">
        <v>1</v>
      </c>
    </row>
    <row r="8740" spans="1:12" x14ac:dyDescent="0.3">
      <c r="A8740" s="14">
        <v>515114</v>
      </c>
      <c r="B8740" s="16" t="s">
        <v>11504</v>
      </c>
      <c r="C8740" s="16" t="s">
        <v>10</v>
      </c>
      <c r="D8740" s="4">
        <v>43193</v>
      </c>
      <c r="E8740" s="23">
        <v>2018</v>
      </c>
      <c r="F8740" s="19">
        <v>6.9</v>
      </c>
      <c r="G8740" s="19">
        <f>IF(Movies[[#This Row],[rating]]=0,"",Movies[[#This Row],[rating]])</f>
        <v>6.9</v>
      </c>
      <c r="H8740" s="19" t="str">
        <f>IF(Movies[[#This Row],[rating]]=0,"No Rating","Rated")</f>
        <v>Rated</v>
      </c>
      <c r="I8740" s="16" t="s">
        <v>1498</v>
      </c>
      <c r="J8740" s="29" t="s">
        <v>12</v>
      </c>
      <c r="K8740" s="19">
        <v>8.5549999999999997</v>
      </c>
      <c r="L8740" s="26">
        <v>99</v>
      </c>
    </row>
    <row r="8741" spans="1:12" x14ac:dyDescent="0.3">
      <c r="A8741" s="14">
        <v>484482</v>
      </c>
      <c r="B8741" s="16" t="s">
        <v>11505</v>
      </c>
      <c r="C8741" s="16" t="s">
        <v>838</v>
      </c>
      <c r="D8741" s="4">
        <v>43397</v>
      </c>
      <c r="E8741" s="23">
        <v>2018</v>
      </c>
      <c r="F8741" s="19">
        <v>6.9240000000000004</v>
      </c>
      <c r="G8741" s="19">
        <f>IF(Movies[[#This Row],[rating]]=0,"",Movies[[#This Row],[rating]])</f>
        <v>6.9240000000000004</v>
      </c>
      <c r="H8741" s="19" t="str">
        <f>IF(Movies[[#This Row],[rating]]=0,"No Rating","Rated")</f>
        <v>Rated</v>
      </c>
      <c r="I8741" s="16" t="s">
        <v>713</v>
      </c>
      <c r="J8741" s="29" t="s">
        <v>110</v>
      </c>
      <c r="K8741" s="19">
        <v>8.5540000000000003</v>
      </c>
      <c r="L8741" s="26">
        <v>1505</v>
      </c>
    </row>
    <row r="8742" spans="1:12" x14ac:dyDescent="0.3">
      <c r="A8742" s="14">
        <v>723389</v>
      </c>
      <c r="B8742" s="16" t="s">
        <v>11506</v>
      </c>
      <c r="C8742" s="16" t="s">
        <v>1845</v>
      </c>
      <c r="D8742" s="4">
        <v>43426</v>
      </c>
      <c r="E8742" s="23">
        <v>2018</v>
      </c>
      <c r="F8742" s="19">
        <v>0</v>
      </c>
      <c r="G8742" s="19" t="str">
        <f>IF(Movies[[#This Row],[rating]]=0,"",Movies[[#This Row],[rating]])</f>
        <v/>
      </c>
      <c r="H8742" s="19" t="str">
        <f>IF(Movies[[#This Row],[rating]]=0,"No Rating","Rated")</f>
        <v>No Rating</v>
      </c>
      <c r="I8742" s="16" t="s">
        <v>33</v>
      </c>
      <c r="J8742" s="29" t="s">
        <v>96</v>
      </c>
      <c r="K8742" s="19">
        <v>8.5500000000000007</v>
      </c>
      <c r="L8742" s="26">
        <v>0</v>
      </c>
    </row>
    <row r="8743" spans="1:12" x14ac:dyDescent="0.3">
      <c r="A8743" s="14">
        <v>514575</v>
      </c>
      <c r="B8743" s="16" t="s">
        <v>11507</v>
      </c>
      <c r="C8743" s="16" t="s">
        <v>11508</v>
      </c>
      <c r="D8743" s="4">
        <v>43363</v>
      </c>
      <c r="E8743" s="23">
        <v>2018</v>
      </c>
      <c r="F8743" s="19">
        <v>7.4</v>
      </c>
      <c r="G8743" s="19">
        <f>IF(Movies[[#This Row],[rating]]=0,"",Movies[[#This Row],[rating]])</f>
        <v>7.4</v>
      </c>
      <c r="H8743" s="19" t="str">
        <f>IF(Movies[[#This Row],[rating]]=0,"No Rating","Rated")</f>
        <v>Rated</v>
      </c>
      <c r="I8743" s="16" t="s">
        <v>2130</v>
      </c>
      <c r="J8743" s="29" t="s">
        <v>34</v>
      </c>
      <c r="K8743" s="19">
        <v>8.5269999999999992</v>
      </c>
      <c r="L8743" s="26">
        <v>287</v>
      </c>
    </row>
    <row r="8744" spans="1:12" x14ac:dyDescent="0.3">
      <c r="A8744" s="14">
        <v>492550</v>
      </c>
      <c r="B8744" s="16" t="s">
        <v>11509</v>
      </c>
      <c r="C8744" s="16" t="s">
        <v>108</v>
      </c>
      <c r="D8744" s="4">
        <v>43110</v>
      </c>
      <c r="E8744" s="23">
        <v>2018</v>
      </c>
      <c r="F8744" s="19">
        <v>5.6079999999999997</v>
      </c>
      <c r="G8744" s="19">
        <f>IF(Movies[[#This Row],[rating]]=0,"",Movies[[#This Row],[rating]])</f>
        <v>5.6079999999999997</v>
      </c>
      <c r="H8744" s="19" t="str">
        <f>IF(Movies[[#This Row],[rating]]=0,"No Rating","Rated")</f>
        <v>Rated</v>
      </c>
      <c r="I8744" s="16" t="s">
        <v>713</v>
      </c>
      <c r="J8744" s="29" t="s">
        <v>110</v>
      </c>
      <c r="K8744" s="19">
        <v>8.5210000000000008</v>
      </c>
      <c r="L8744" s="26">
        <v>134</v>
      </c>
    </row>
    <row r="8745" spans="1:12" x14ac:dyDescent="0.3">
      <c r="A8745" s="14">
        <v>429203</v>
      </c>
      <c r="B8745" s="16" t="s">
        <v>11510</v>
      </c>
      <c r="C8745" s="16" t="s">
        <v>10</v>
      </c>
      <c r="D8745" s="4">
        <v>43370</v>
      </c>
      <c r="E8745" s="23">
        <v>2018</v>
      </c>
      <c r="F8745" s="19">
        <v>6.4340000000000002</v>
      </c>
      <c r="G8745" s="19">
        <f>IF(Movies[[#This Row],[rating]]=0,"",Movies[[#This Row],[rating]])</f>
        <v>6.4340000000000002</v>
      </c>
      <c r="H8745" s="19" t="str">
        <f>IF(Movies[[#This Row],[rating]]=0,"No Rating","Rated")</f>
        <v>Rated</v>
      </c>
      <c r="I8745" s="16" t="s">
        <v>530</v>
      </c>
      <c r="J8745" s="29" t="s">
        <v>12</v>
      </c>
      <c r="K8745" s="19">
        <v>8.5210000000000008</v>
      </c>
      <c r="L8745" s="26">
        <v>1392</v>
      </c>
    </row>
    <row r="8746" spans="1:12" x14ac:dyDescent="0.3">
      <c r="A8746" s="14">
        <v>489927</v>
      </c>
      <c r="B8746" s="16" t="s">
        <v>11511</v>
      </c>
      <c r="C8746" s="16" t="s">
        <v>11512</v>
      </c>
      <c r="D8746" s="4">
        <v>43366</v>
      </c>
      <c r="E8746" s="23">
        <v>2018</v>
      </c>
      <c r="F8746" s="19">
        <v>6.6</v>
      </c>
      <c r="G8746" s="19">
        <f>IF(Movies[[#This Row],[rating]]=0,"",Movies[[#This Row],[rating]])</f>
        <v>6.6</v>
      </c>
      <c r="H8746" s="19" t="str">
        <f>IF(Movies[[#This Row],[rating]]=0,"No Rating","Rated")</f>
        <v>Rated</v>
      </c>
      <c r="I8746" s="16" t="s">
        <v>49</v>
      </c>
      <c r="J8746" s="29" t="s">
        <v>12</v>
      </c>
      <c r="K8746" s="19">
        <v>8.5180000000000007</v>
      </c>
      <c r="L8746" s="26">
        <v>350</v>
      </c>
    </row>
    <row r="8747" spans="1:12" x14ac:dyDescent="0.3">
      <c r="A8747" s="14">
        <v>442811</v>
      </c>
      <c r="B8747" s="16" t="s">
        <v>11513</v>
      </c>
      <c r="C8747" s="16" t="s">
        <v>51</v>
      </c>
      <c r="D8747" s="4">
        <v>43154</v>
      </c>
      <c r="E8747" s="23">
        <v>2018</v>
      </c>
      <c r="F8747" s="19">
        <v>6.6420000000000003</v>
      </c>
      <c r="G8747" s="19">
        <f>IF(Movies[[#This Row],[rating]]=0,"",Movies[[#This Row],[rating]])</f>
        <v>6.6420000000000003</v>
      </c>
      <c r="H8747" s="19" t="str">
        <f>IF(Movies[[#This Row],[rating]]=0,"No Rating","Rated")</f>
        <v>Rated</v>
      </c>
      <c r="I8747" s="16" t="s">
        <v>49</v>
      </c>
      <c r="J8747" s="29" t="s">
        <v>34</v>
      </c>
      <c r="K8747" s="19">
        <v>8.5069999999999997</v>
      </c>
      <c r="L8747" s="26">
        <v>109</v>
      </c>
    </row>
    <row r="8748" spans="1:12" x14ac:dyDescent="0.3">
      <c r="A8748" s="14">
        <v>486101</v>
      </c>
      <c r="B8748" s="16" t="s">
        <v>11514</v>
      </c>
      <c r="C8748" s="16" t="s">
        <v>540</v>
      </c>
      <c r="D8748" s="4">
        <v>43145</v>
      </c>
      <c r="E8748" s="23">
        <v>2018</v>
      </c>
      <c r="F8748" s="19">
        <v>6.2</v>
      </c>
      <c r="G8748" s="19">
        <f>IF(Movies[[#This Row],[rating]]=0,"",Movies[[#This Row],[rating]])</f>
        <v>6.2</v>
      </c>
      <c r="H8748" s="19" t="str">
        <f>IF(Movies[[#This Row],[rating]]=0,"No Rating","Rated")</f>
        <v>Rated</v>
      </c>
      <c r="I8748" s="16" t="s">
        <v>180</v>
      </c>
      <c r="J8748" s="29" t="s">
        <v>511</v>
      </c>
      <c r="K8748" s="19">
        <v>8.5</v>
      </c>
      <c r="L8748" s="26">
        <v>718</v>
      </c>
    </row>
    <row r="8749" spans="1:12" x14ac:dyDescent="0.3">
      <c r="A8749" s="14">
        <v>496349</v>
      </c>
      <c r="B8749" s="16" t="s">
        <v>11515</v>
      </c>
      <c r="C8749" s="16" t="s">
        <v>144</v>
      </c>
      <c r="D8749" s="4">
        <v>43140</v>
      </c>
      <c r="E8749" s="23">
        <v>2018</v>
      </c>
      <c r="F8749" s="19">
        <v>6.3</v>
      </c>
      <c r="G8749" s="19">
        <f>IF(Movies[[#This Row],[rating]]=0,"",Movies[[#This Row],[rating]])</f>
        <v>6.3</v>
      </c>
      <c r="H8749" s="19" t="str">
        <f>IF(Movies[[#This Row],[rating]]=0,"No Rating","Rated")</f>
        <v>Rated</v>
      </c>
      <c r="I8749" s="16" t="s">
        <v>11516</v>
      </c>
      <c r="J8749" s="29" t="s">
        <v>146</v>
      </c>
      <c r="K8749" s="19">
        <v>8.4939999999999998</v>
      </c>
      <c r="L8749" s="26">
        <v>7</v>
      </c>
    </row>
    <row r="8750" spans="1:12" x14ac:dyDescent="0.3">
      <c r="A8750" s="14">
        <v>506053</v>
      </c>
      <c r="B8750" s="16" t="s">
        <v>11517</v>
      </c>
      <c r="C8750" s="16" t="s">
        <v>1144</v>
      </c>
      <c r="D8750" s="4">
        <v>43145</v>
      </c>
      <c r="E8750" s="23">
        <v>2018</v>
      </c>
      <c r="F8750" s="19">
        <v>5.5</v>
      </c>
      <c r="G8750" s="19">
        <f>IF(Movies[[#This Row],[rating]]=0,"",Movies[[#This Row],[rating]])</f>
        <v>5.5</v>
      </c>
      <c r="H8750" s="19" t="str">
        <f>IF(Movies[[#This Row],[rating]]=0,"No Rating","Rated")</f>
        <v>Rated</v>
      </c>
      <c r="I8750" s="16" t="s">
        <v>2094</v>
      </c>
      <c r="J8750" s="29" t="s">
        <v>342</v>
      </c>
      <c r="K8750" s="19">
        <v>8.4920000000000009</v>
      </c>
      <c r="L8750" s="26">
        <v>15</v>
      </c>
    </row>
    <row r="8751" spans="1:12" x14ac:dyDescent="0.3">
      <c r="A8751" s="14">
        <v>552848</v>
      </c>
      <c r="B8751" s="16" t="s">
        <v>11518</v>
      </c>
      <c r="C8751" s="16" t="s">
        <v>94</v>
      </c>
      <c r="D8751" s="4">
        <v>43277</v>
      </c>
      <c r="E8751" s="23">
        <v>2018</v>
      </c>
      <c r="F8751" s="19">
        <v>4.7</v>
      </c>
      <c r="G8751" s="19">
        <f>IF(Movies[[#This Row],[rating]]=0,"",Movies[[#This Row],[rating]])</f>
        <v>4.7</v>
      </c>
      <c r="H8751" s="19" t="str">
        <f>IF(Movies[[#This Row],[rating]]=0,"No Rating","Rated")</f>
        <v>Rated</v>
      </c>
      <c r="I8751" s="16" t="s">
        <v>886</v>
      </c>
      <c r="J8751" s="29" t="s">
        <v>96</v>
      </c>
      <c r="K8751" s="19">
        <v>8.4879999999999995</v>
      </c>
      <c r="L8751" s="26">
        <v>3</v>
      </c>
    </row>
    <row r="8752" spans="1:12" x14ac:dyDescent="0.3">
      <c r="A8752" s="14">
        <v>524087</v>
      </c>
      <c r="B8752" s="16" t="s">
        <v>11519</v>
      </c>
      <c r="C8752" s="16" t="s">
        <v>1258</v>
      </c>
      <c r="D8752" s="4">
        <v>43406</v>
      </c>
      <c r="E8752" s="23">
        <v>2018</v>
      </c>
      <c r="F8752" s="19">
        <v>7.2</v>
      </c>
      <c r="G8752" s="19">
        <f>IF(Movies[[#This Row],[rating]]=0,"",Movies[[#This Row],[rating]])</f>
        <v>7.2</v>
      </c>
      <c r="H8752" s="19" t="str">
        <f>IF(Movies[[#This Row],[rating]]=0,"No Rating","Rated")</f>
        <v>Rated</v>
      </c>
      <c r="I8752" s="16" t="s">
        <v>713</v>
      </c>
      <c r="J8752" s="29" t="s">
        <v>342</v>
      </c>
      <c r="K8752" s="19">
        <v>8.4789999999999992</v>
      </c>
      <c r="L8752" s="26">
        <v>134</v>
      </c>
    </row>
    <row r="8753" spans="1:12" x14ac:dyDescent="0.3">
      <c r="A8753" s="14">
        <v>496076</v>
      </c>
      <c r="B8753" s="16" t="s">
        <v>11520</v>
      </c>
      <c r="C8753" s="16" t="s">
        <v>595</v>
      </c>
      <c r="D8753" s="4">
        <v>43455</v>
      </c>
      <c r="E8753" s="23">
        <v>2018</v>
      </c>
      <c r="F8753" s="19">
        <v>5.0999999999999996</v>
      </c>
      <c r="G8753" s="19">
        <f>IF(Movies[[#This Row],[rating]]=0,"",Movies[[#This Row],[rating]])</f>
        <v>5.0999999999999996</v>
      </c>
      <c r="H8753" s="19" t="str">
        <f>IF(Movies[[#This Row],[rating]]=0,"No Rating","Rated")</f>
        <v>Rated</v>
      </c>
      <c r="I8753" s="16" t="s">
        <v>1460</v>
      </c>
      <c r="J8753" s="29" t="s">
        <v>142</v>
      </c>
      <c r="K8753" s="19">
        <v>8.4749999999999996</v>
      </c>
      <c r="L8753" s="26">
        <v>103</v>
      </c>
    </row>
    <row r="8754" spans="1:12" x14ac:dyDescent="0.3">
      <c r="A8754" s="14">
        <v>519255</v>
      </c>
      <c r="B8754" s="16" t="s">
        <v>11521</v>
      </c>
      <c r="C8754" s="16" t="s">
        <v>2088</v>
      </c>
      <c r="D8754" s="4">
        <v>43356</v>
      </c>
      <c r="E8754" s="23">
        <v>2018</v>
      </c>
      <c r="F8754" s="19">
        <v>5.4</v>
      </c>
      <c r="G8754" s="19">
        <f>IF(Movies[[#This Row],[rating]]=0,"",Movies[[#This Row],[rating]])</f>
        <v>5.4</v>
      </c>
      <c r="H8754" s="19" t="str">
        <f>IF(Movies[[#This Row],[rating]]=0,"No Rating","Rated")</f>
        <v>Rated</v>
      </c>
      <c r="I8754" s="16" t="s">
        <v>11522</v>
      </c>
      <c r="J8754" s="29" t="s">
        <v>12</v>
      </c>
      <c r="K8754" s="19">
        <v>8.4610000000000003</v>
      </c>
      <c r="L8754" s="26">
        <v>126</v>
      </c>
    </row>
    <row r="8755" spans="1:12" x14ac:dyDescent="0.3">
      <c r="A8755" s="14">
        <v>449749</v>
      </c>
      <c r="B8755" s="16" t="s">
        <v>11523</v>
      </c>
      <c r="C8755" s="16" t="s">
        <v>7329</v>
      </c>
      <c r="D8755" s="4">
        <v>43103</v>
      </c>
      <c r="E8755" s="23">
        <v>2018</v>
      </c>
      <c r="F8755" s="19">
        <v>7.1</v>
      </c>
      <c r="G8755" s="19">
        <f>IF(Movies[[#This Row],[rating]]=0,"",Movies[[#This Row],[rating]])</f>
        <v>7.1</v>
      </c>
      <c r="H8755" s="19" t="str">
        <f>IF(Movies[[#This Row],[rating]]=0,"No Rating","Rated")</f>
        <v>Rated</v>
      </c>
      <c r="I8755" s="16" t="s">
        <v>11524</v>
      </c>
      <c r="J8755" s="29" t="s">
        <v>12</v>
      </c>
      <c r="K8755" s="19">
        <v>8.4280000000000008</v>
      </c>
      <c r="L8755" s="26">
        <v>472</v>
      </c>
    </row>
    <row r="8756" spans="1:12" x14ac:dyDescent="0.3">
      <c r="A8756" s="14">
        <v>499722</v>
      </c>
      <c r="B8756" s="16" t="s">
        <v>631</v>
      </c>
      <c r="C8756" s="16" t="s">
        <v>108</v>
      </c>
      <c r="D8756" s="4">
        <v>43216</v>
      </c>
      <c r="E8756" s="23">
        <v>2018</v>
      </c>
      <c r="F8756" s="19">
        <v>5.0030000000000001</v>
      </c>
      <c r="G8756" s="19">
        <f>IF(Movies[[#This Row],[rating]]=0,"",Movies[[#This Row],[rating]])</f>
        <v>5.0030000000000001</v>
      </c>
      <c r="H8756" s="19" t="str">
        <f>IF(Movies[[#This Row],[rating]]=0,"No Rating","Rated")</f>
        <v>Rated</v>
      </c>
      <c r="I8756" s="16" t="s">
        <v>120</v>
      </c>
      <c r="J8756" s="29" t="s">
        <v>110</v>
      </c>
      <c r="K8756" s="19">
        <v>8.4260000000000002</v>
      </c>
      <c r="L8756" s="26">
        <v>154</v>
      </c>
    </row>
    <row r="8757" spans="1:12" x14ac:dyDescent="0.3">
      <c r="A8757" s="14">
        <v>520788</v>
      </c>
      <c r="B8757" s="16" t="s">
        <v>11525</v>
      </c>
      <c r="C8757" s="16" t="s">
        <v>1845</v>
      </c>
      <c r="D8757" s="4">
        <v>43102</v>
      </c>
      <c r="E8757" s="23">
        <v>2018</v>
      </c>
      <c r="F8757" s="19">
        <v>5.3</v>
      </c>
      <c r="G8757" s="19">
        <f>IF(Movies[[#This Row],[rating]]=0,"",Movies[[#This Row],[rating]])</f>
        <v>5.3</v>
      </c>
      <c r="H8757" s="19" t="str">
        <f>IF(Movies[[#This Row],[rating]]=0,"No Rating","Rated")</f>
        <v>Rated</v>
      </c>
      <c r="I8757" s="16" t="s">
        <v>2528</v>
      </c>
      <c r="J8757" s="29" t="s">
        <v>12</v>
      </c>
      <c r="K8757" s="19">
        <v>8.4250000000000007</v>
      </c>
      <c r="L8757" s="26">
        <v>54</v>
      </c>
    </row>
    <row r="8758" spans="1:12" x14ac:dyDescent="0.3">
      <c r="A8758" s="14">
        <v>496274</v>
      </c>
      <c r="B8758" s="16" t="s">
        <v>11526</v>
      </c>
      <c r="C8758" s="16" t="s">
        <v>1845</v>
      </c>
      <c r="D8758" s="4">
        <v>43390</v>
      </c>
      <c r="E8758" s="23">
        <v>2018</v>
      </c>
      <c r="F8758" s="19">
        <v>6.9</v>
      </c>
      <c r="G8758" s="19">
        <f>IF(Movies[[#This Row],[rating]]=0,"",Movies[[#This Row],[rating]])</f>
        <v>6.9</v>
      </c>
      <c r="H8758" s="19" t="str">
        <f>IF(Movies[[#This Row],[rating]]=0,"No Rating","Rated")</f>
        <v>Rated</v>
      </c>
      <c r="I8758" s="16" t="s">
        <v>11527</v>
      </c>
      <c r="J8758" s="29" t="s">
        <v>12</v>
      </c>
      <c r="K8758" s="19">
        <v>8.4009999999999998</v>
      </c>
      <c r="L8758" s="26">
        <v>119</v>
      </c>
    </row>
    <row r="8759" spans="1:12" x14ac:dyDescent="0.3">
      <c r="A8759" s="14">
        <v>456165</v>
      </c>
      <c r="B8759" s="16" t="s">
        <v>11528</v>
      </c>
      <c r="C8759" s="16" t="s">
        <v>108</v>
      </c>
      <c r="D8759" s="4">
        <v>43159</v>
      </c>
      <c r="E8759" s="23">
        <v>2018</v>
      </c>
      <c r="F8759" s="19">
        <v>5.7949999999999999</v>
      </c>
      <c r="G8759" s="19">
        <f>IF(Movies[[#This Row],[rating]]=0,"",Movies[[#This Row],[rating]])</f>
        <v>5.7949999999999999</v>
      </c>
      <c r="H8759" s="19" t="str">
        <f>IF(Movies[[#This Row],[rating]]=0,"No Rating","Rated")</f>
        <v>Rated</v>
      </c>
      <c r="I8759" s="16" t="s">
        <v>30</v>
      </c>
      <c r="J8759" s="29" t="s">
        <v>110</v>
      </c>
      <c r="K8759" s="19">
        <v>8.3970000000000002</v>
      </c>
      <c r="L8759" s="26">
        <v>734</v>
      </c>
    </row>
    <row r="8760" spans="1:12" x14ac:dyDescent="0.3">
      <c r="A8760" s="14">
        <v>478159</v>
      </c>
      <c r="B8760" s="16" t="s">
        <v>5059</v>
      </c>
      <c r="C8760" s="16" t="s">
        <v>416</v>
      </c>
      <c r="D8760" s="4">
        <v>43280</v>
      </c>
      <c r="E8760" s="23">
        <v>2018</v>
      </c>
      <c r="F8760" s="19">
        <v>6.7</v>
      </c>
      <c r="G8760" s="19">
        <f>IF(Movies[[#This Row],[rating]]=0,"",Movies[[#This Row],[rating]])</f>
        <v>6.7</v>
      </c>
      <c r="H8760" s="19" t="str">
        <f>IF(Movies[[#This Row],[rating]]=0,"No Rating","Rated")</f>
        <v>Rated</v>
      </c>
      <c r="I8760" s="16" t="s">
        <v>438</v>
      </c>
      <c r="J8760" s="29" t="s">
        <v>12</v>
      </c>
      <c r="K8760" s="19">
        <v>8.39</v>
      </c>
      <c r="L8760" s="26">
        <v>251</v>
      </c>
    </row>
    <row r="8761" spans="1:12" x14ac:dyDescent="0.3">
      <c r="A8761" s="14">
        <v>533932</v>
      </c>
      <c r="B8761" s="16" t="s">
        <v>11529</v>
      </c>
      <c r="C8761" s="16" t="s">
        <v>108</v>
      </c>
      <c r="D8761" s="4">
        <v>43362</v>
      </c>
      <c r="E8761" s="23">
        <v>2018</v>
      </c>
      <c r="F8761" s="19">
        <v>5.173</v>
      </c>
      <c r="G8761" s="19">
        <f>IF(Movies[[#This Row],[rating]]=0,"",Movies[[#This Row],[rating]])</f>
        <v>5.173</v>
      </c>
      <c r="H8761" s="19" t="str">
        <f>IF(Movies[[#This Row],[rating]]=0,"No Rating","Rated")</f>
        <v>Rated</v>
      </c>
      <c r="I8761" s="16" t="s">
        <v>30</v>
      </c>
      <c r="J8761" s="29" t="s">
        <v>110</v>
      </c>
      <c r="K8761" s="19">
        <v>8.3819999999999997</v>
      </c>
      <c r="L8761" s="26">
        <v>124</v>
      </c>
    </row>
    <row r="8762" spans="1:12" x14ac:dyDescent="0.3">
      <c r="A8762" s="14">
        <v>426375</v>
      </c>
      <c r="B8762" s="16" t="s">
        <v>11530</v>
      </c>
      <c r="C8762" s="16" t="s">
        <v>10</v>
      </c>
      <c r="D8762" s="4">
        <v>43274</v>
      </c>
      <c r="E8762" s="23">
        <v>2018</v>
      </c>
      <c r="F8762" s="19">
        <v>5.6559999999999997</v>
      </c>
      <c r="G8762" s="19">
        <f>IF(Movies[[#This Row],[rating]]=0,"",Movies[[#This Row],[rating]])</f>
        <v>5.6559999999999997</v>
      </c>
      <c r="H8762" s="19" t="str">
        <f>IF(Movies[[#This Row],[rating]]=0,"No Rating","Rated")</f>
        <v>Rated</v>
      </c>
      <c r="I8762" s="16" t="s">
        <v>148</v>
      </c>
      <c r="J8762" s="29" t="s">
        <v>12</v>
      </c>
      <c r="K8762" s="19">
        <v>8.3719999999999999</v>
      </c>
      <c r="L8762" s="26">
        <v>167</v>
      </c>
    </row>
    <row r="8763" spans="1:12" x14ac:dyDescent="0.3">
      <c r="A8763" s="14">
        <v>489930</v>
      </c>
      <c r="B8763" s="16" t="s">
        <v>11531</v>
      </c>
      <c r="C8763" s="16" t="s">
        <v>10</v>
      </c>
      <c r="D8763" s="4">
        <v>43301</v>
      </c>
      <c r="E8763" s="23">
        <v>2018</v>
      </c>
      <c r="F8763" s="19">
        <v>7.4</v>
      </c>
      <c r="G8763" s="19">
        <f>IF(Movies[[#This Row],[rating]]=0,"",Movies[[#This Row],[rating]])</f>
        <v>7.4</v>
      </c>
      <c r="H8763" s="19" t="str">
        <f>IF(Movies[[#This Row],[rating]]=0,"No Rating","Rated")</f>
        <v>Rated</v>
      </c>
      <c r="I8763" s="16" t="s">
        <v>530</v>
      </c>
      <c r="J8763" s="29" t="s">
        <v>12</v>
      </c>
      <c r="K8763" s="19">
        <v>8.3640000000000008</v>
      </c>
      <c r="L8763" s="26">
        <v>670</v>
      </c>
    </row>
    <row r="8764" spans="1:12" x14ac:dyDescent="0.3">
      <c r="A8764" s="14">
        <v>836988</v>
      </c>
      <c r="B8764" s="16" t="s">
        <v>11532</v>
      </c>
      <c r="C8764" s="16" t="s">
        <v>1845</v>
      </c>
      <c r="D8764" s="4">
        <v>43194</v>
      </c>
      <c r="E8764" s="23">
        <v>2018</v>
      </c>
      <c r="F8764" s="19">
        <v>6</v>
      </c>
      <c r="G8764" s="19">
        <f>IF(Movies[[#This Row],[rating]]=0,"",Movies[[#This Row],[rating]])</f>
        <v>6</v>
      </c>
      <c r="H8764" s="19" t="str">
        <f>IF(Movies[[#This Row],[rating]]=0,"No Rating","Rated")</f>
        <v>Rated</v>
      </c>
      <c r="I8764" s="16" t="s">
        <v>33</v>
      </c>
      <c r="J8764" s="29" t="s">
        <v>342</v>
      </c>
      <c r="K8764" s="19">
        <v>8.3539999999999992</v>
      </c>
      <c r="L8764" s="26">
        <v>2</v>
      </c>
    </row>
    <row r="8765" spans="1:12" x14ac:dyDescent="0.3">
      <c r="A8765" s="14">
        <v>635802</v>
      </c>
      <c r="B8765" s="16" t="s">
        <v>11533</v>
      </c>
      <c r="C8765" s="16" t="s">
        <v>1845</v>
      </c>
      <c r="D8765" s="4">
        <v>43438</v>
      </c>
      <c r="E8765" s="23">
        <v>2018</v>
      </c>
      <c r="F8765" s="19">
        <v>5.625</v>
      </c>
      <c r="G8765" s="19">
        <f>IF(Movies[[#This Row],[rating]]=0,"",Movies[[#This Row],[rating]])</f>
        <v>5.625</v>
      </c>
      <c r="H8765" s="19" t="str">
        <f>IF(Movies[[#This Row],[rating]]=0,"No Rating","Rated")</f>
        <v>Rated</v>
      </c>
      <c r="I8765" s="16" t="s">
        <v>329</v>
      </c>
      <c r="J8765" s="29" t="s">
        <v>12</v>
      </c>
      <c r="K8765" s="19">
        <v>8.3520000000000003</v>
      </c>
      <c r="L8765" s="26">
        <v>20</v>
      </c>
    </row>
    <row r="8766" spans="1:12" x14ac:dyDescent="0.3">
      <c r="A8766" s="14">
        <v>557336</v>
      </c>
      <c r="B8766" s="16" t="s">
        <v>11534</v>
      </c>
      <c r="C8766" s="16" t="s">
        <v>2138</v>
      </c>
      <c r="D8766" s="4">
        <v>43433</v>
      </c>
      <c r="E8766" s="23">
        <v>2018</v>
      </c>
      <c r="F8766" s="19">
        <v>6.3</v>
      </c>
      <c r="G8766" s="19">
        <f>IF(Movies[[#This Row],[rating]]=0,"",Movies[[#This Row],[rating]])</f>
        <v>6.3</v>
      </c>
      <c r="H8766" s="19" t="str">
        <f>IF(Movies[[#This Row],[rating]]=0,"No Rating","Rated")</f>
        <v>Rated</v>
      </c>
      <c r="I8766" s="16" t="s">
        <v>1249</v>
      </c>
      <c r="J8766" s="29" t="s">
        <v>2139</v>
      </c>
      <c r="K8766" s="19">
        <v>8.3439999999999994</v>
      </c>
      <c r="L8766" s="26">
        <v>259</v>
      </c>
    </row>
    <row r="8767" spans="1:12" x14ac:dyDescent="0.3">
      <c r="A8767" s="14">
        <v>399131</v>
      </c>
      <c r="B8767" s="16" t="s">
        <v>11535</v>
      </c>
      <c r="C8767" s="16" t="s">
        <v>10</v>
      </c>
      <c r="D8767" s="4">
        <v>43210</v>
      </c>
      <c r="E8767" s="23">
        <v>2018</v>
      </c>
      <c r="F8767" s="19">
        <v>5.5</v>
      </c>
      <c r="G8767" s="19">
        <f>IF(Movies[[#This Row],[rating]]=0,"",Movies[[#This Row],[rating]])</f>
        <v>5.5</v>
      </c>
      <c r="H8767" s="19" t="str">
        <f>IF(Movies[[#This Row],[rating]]=0,"No Rating","Rated")</f>
        <v>Rated</v>
      </c>
      <c r="I8767" s="16" t="s">
        <v>30</v>
      </c>
      <c r="J8767" s="29" t="s">
        <v>12</v>
      </c>
      <c r="K8767" s="19">
        <v>8.3339999999999996</v>
      </c>
      <c r="L8767" s="26">
        <v>745</v>
      </c>
    </row>
    <row r="8768" spans="1:12" x14ac:dyDescent="0.3">
      <c r="A8768" s="14">
        <v>486070</v>
      </c>
      <c r="B8768" s="16" t="s">
        <v>11536</v>
      </c>
      <c r="C8768" s="16" t="s">
        <v>540</v>
      </c>
      <c r="D8768" s="4">
        <v>43111</v>
      </c>
      <c r="E8768" s="23">
        <v>2018</v>
      </c>
      <c r="F8768" s="19">
        <v>6</v>
      </c>
      <c r="G8768" s="19">
        <f>IF(Movies[[#This Row],[rating]]=0,"",Movies[[#This Row],[rating]])</f>
        <v>6</v>
      </c>
      <c r="H8768" s="19" t="str">
        <f>IF(Movies[[#This Row],[rating]]=0,"No Rating","Rated")</f>
        <v>Rated</v>
      </c>
      <c r="I8768" s="16" t="s">
        <v>153</v>
      </c>
      <c r="J8768" s="29" t="s">
        <v>511</v>
      </c>
      <c r="K8768" s="19">
        <v>8.3290000000000006</v>
      </c>
      <c r="L8768" s="26">
        <v>382</v>
      </c>
    </row>
    <row r="8769" spans="1:12" x14ac:dyDescent="0.3">
      <c r="A8769" s="14">
        <v>463022</v>
      </c>
      <c r="B8769" s="16" t="s">
        <v>11537</v>
      </c>
      <c r="C8769" s="16" t="s">
        <v>10</v>
      </c>
      <c r="D8769" s="4">
        <v>43412</v>
      </c>
      <c r="E8769" s="23">
        <v>2018</v>
      </c>
      <c r="F8769" s="19">
        <v>5.0999999999999996</v>
      </c>
      <c r="G8769" s="19">
        <f>IF(Movies[[#This Row],[rating]]=0,"",Movies[[#This Row],[rating]])</f>
        <v>5.0999999999999996</v>
      </c>
      <c r="H8769" s="19" t="str">
        <f>IF(Movies[[#This Row],[rating]]=0,"No Rating","Rated")</f>
        <v>Rated</v>
      </c>
      <c r="I8769" s="16" t="s">
        <v>148</v>
      </c>
      <c r="J8769" s="29" t="s">
        <v>12</v>
      </c>
      <c r="K8769" s="19">
        <v>8.32</v>
      </c>
      <c r="L8769" s="26">
        <v>152</v>
      </c>
    </row>
    <row r="8770" spans="1:12" x14ac:dyDescent="0.3">
      <c r="A8770" s="14">
        <v>560491</v>
      </c>
      <c r="B8770" s="16" t="s">
        <v>11538</v>
      </c>
      <c r="C8770" s="16" t="s">
        <v>84</v>
      </c>
      <c r="D8770" s="4">
        <v>43433</v>
      </c>
      <c r="E8770" s="23">
        <v>2018</v>
      </c>
      <c r="F8770" s="19">
        <v>5.6</v>
      </c>
      <c r="G8770" s="19">
        <f>IF(Movies[[#This Row],[rating]]=0,"",Movies[[#This Row],[rating]])</f>
        <v>5.6</v>
      </c>
      <c r="H8770" s="19" t="str">
        <f>IF(Movies[[#This Row],[rating]]=0,"No Rating","Rated")</f>
        <v>Rated</v>
      </c>
      <c r="I8770" s="16" t="s">
        <v>566</v>
      </c>
      <c r="J8770" s="29" t="s">
        <v>86</v>
      </c>
      <c r="K8770" s="19">
        <v>8.3190000000000008</v>
      </c>
      <c r="L8770" s="26">
        <v>122</v>
      </c>
    </row>
    <row r="8771" spans="1:12" x14ac:dyDescent="0.3">
      <c r="A8771" s="14">
        <v>542787</v>
      </c>
      <c r="B8771" s="16" t="s">
        <v>11539</v>
      </c>
      <c r="C8771" s="16" t="s">
        <v>10</v>
      </c>
      <c r="D8771" s="4">
        <v>43327</v>
      </c>
      <c r="E8771" s="23">
        <v>2018</v>
      </c>
      <c r="F8771" s="19">
        <v>3.9</v>
      </c>
      <c r="G8771" s="19">
        <f>IF(Movies[[#This Row],[rating]]=0,"",Movies[[#This Row],[rating]])</f>
        <v>3.9</v>
      </c>
      <c r="H8771" s="19" t="str">
        <f>IF(Movies[[#This Row],[rating]]=0,"No Rating","Rated")</f>
        <v>Rated</v>
      </c>
      <c r="I8771" s="16" t="s">
        <v>1513</v>
      </c>
      <c r="J8771" s="29" t="s">
        <v>12</v>
      </c>
      <c r="K8771" s="19">
        <v>8.2940000000000005</v>
      </c>
      <c r="L8771" s="26">
        <v>61</v>
      </c>
    </row>
    <row r="8772" spans="1:12" x14ac:dyDescent="0.3">
      <c r="A8772" s="14">
        <v>465642</v>
      </c>
      <c r="B8772" s="16" t="s">
        <v>11540</v>
      </c>
      <c r="C8772" s="16" t="s">
        <v>595</v>
      </c>
      <c r="D8772" s="4">
        <v>43245</v>
      </c>
      <c r="E8772" s="23">
        <v>2018</v>
      </c>
      <c r="F8772" s="19">
        <v>7</v>
      </c>
      <c r="G8772" s="19">
        <f>IF(Movies[[#This Row],[rating]]=0,"",Movies[[#This Row],[rating]])</f>
        <v>7</v>
      </c>
      <c r="H8772" s="19" t="str">
        <f>IF(Movies[[#This Row],[rating]]=0,"No Rating","Rated")</f>
        <v>Rated</v>
      </c>
      <c r="I8772" s="16" t="s">
        <v>2157</v>
      </c>
      <c r="J8772" s="29" t="s">
        <v>142</v>
      </c>
      <c r="K8772" s="19">
        <v>8.2889999999999997</v>
      </c>
      <c r="L8772" s="26">
        <v>103</v>
      </c>
    </row>
    <row r="8773" spans="1:12" x14ac:dyDescent="0.3">
      <c r="A8773" s="14">
        <v>505063</v>
      </c>
      <c r="B8773" s="16" t="s">
        <v>11541</v>
      </c>
      <c r="C8773" s="16" t="s">
        <v>416</v>
      </c>
      <c r="D8773" s="4">
        <v>43338</v>
      </c>
      <c r="E8773" s="23">
        <v>2018</v>
      </c>
      <c r="F8773" s="19">
        <v>5.4</v>
      </c>
      <c r="G8773" s="19">
        <f>IF(Movies[[#This Row],[rating]]=0,"",Movies[[#This Row],[rating]])</f>
        <v>5.4</v>
      </c>
      <c r="H8773" s="19" t="str">
        <f>IF(Movies[[#This Row],[rating]]=0,"No Rating","Rated")</f>
        <v>Rated</v>
      </c>
      <c r="I8773" s="16" t="s">
        <v>468</v>
      </c>
      <c r="J8773" s="29" t="s">
        <v>12</v>
      </c>
      <c r="K8773" s="19">
        <v>8.2880000000000003</v>
      </c>
      <c r="L8773" s="26">
        <v>273</v>
      </c>
    </row>
    <row r="8774" spans="1:12" x14ac:dyDescent="0.3">
      <c r="A8774" s="14">
        <v>456616</v>
      </c>
      <c r="B8774" s="16" t="s">
        <v>11542</v>
      </c>
      <c r="C8774" s="16" t="s">
        <v>284</v>
      </c>
      <c r="D8774" s="4">
        <v>43279</v>
      </c>
      <c r="E8774" s="23">
        <v>2018</v>
      </c>
      <c r="F8774" s="19">
        <v>6.5</v>
      </c>
      <c r="G8774" s="19">
        <f>IF(Movies[[#This Row],[rating]]=0,"",Movies[[#This Row],[rating]])</f>
        <v>6.5</v>
      </c>
      <c r="H8774" s="19" t="str">
        <f>IF(Movies[[#This Row],[rating]]=0,"No Rating","Rated")</f>
        <v>Rated</v>
      </c>
      <c r="I8774" s="16" t="s">
        <v>30</v>
      </c>
      <c r="J8774" s="29" t="s">
        <v>286</v>
      </c>
      <c r="K8774" s="19">
        <v>8.2859999999999996</v>
      </c>
      <c r="L8774" s="26">
        <v>95</v>
      </c>
    </row>
    <row r="8775" spans="1:12" x14ac:dyDescent="0.3">
      <c r="A8775" s="14">
        <v>557972</v>
      </c>
      <c r="B8775" s="16" t="s">
        <v>11543</v>
      </c>
      <c r="C8775" s="16" t="s">
        <v>94</v>
      </c>
      <c r="D8775" s="4">
        <v>43460</v>
      </c>
      <c r="E8775" s="23">
        <v>2018</v>
      </c>
      <c r="F8775" s="19">
        <v>6.9</v>
      </c>
      <c r="G8775" s="19">
        <f>IF(Movies[[#This Row],[rating]]=0,"",Movies[[#This Row],[rating]])</f>
        <v>6.9</v>
      </c>
      <c r="H8775" s="19" t="str">
        <f>IF(Movies[[#This Row],[rating]]=0,"No Rating","Rated")</f>
        <v>Rated</v>
      </c>
      <c r="I8775" s="16" t="s">
        <v>193</v>
      </c>
      <c r="J8775" s="29" t="s">
        <v>96</v>
      </c>
      <c r="K8775" s="19">
        <v>8.2729999999999997</v>
      </c>
      <c r="L8775" s="26">
        <v>116</v>
      </c>
    </row>
    <row r="8776" spans="1:12" x14ac:dyDescent="0.3">
      <c r="A8776" s="14">
        <v>503403</v>
      </c>
      <c r="B8776" s="16" t="s">
        <v>11544</v>
      </c>
      <c r="C8776" s="16" t="s">
        <v>432</v>
      </c>
      <c r="D8776" s="4">
        <v>43145</v>
      </c>
      <c r="E8776" s="23">
        <v>2018</v>
      </c>
      <c r="F8776" s="19">
        <v>5.6</v>
      </c>
      <c r="G8776" s="19">
        <f>IF(Movies[[#This Row],[rating]]=0,"",Movies[[#This Row],[rating]])</f>
        <v>5.6</v>
      </c>
      <c r="H8776" s="19" t="str">
        <f>IF(Movies[[#This Row],[rating]]=0,"No Rating","Rated")</f>
        <v>Rated</v>
      </c>
      <c r="I8776" s="16" t="s">
        <v>4169</v>
      </c>
      <c r="J8776" s="29" t="s">
        <v>12</v>
      </c>
      <c r="K8776" s="19">
        <v>8.2680000000000007</v>
      </c>
      <c r="L8776" s="26">
        <v>197</v>
      </c>
    </row>
    <row r="8777" spans="1:12" x14ac:dyDescent="0.3">
      <c r="A8777" s="14">
        <v>549301</v>
      </c>
      <c r="B8777" s="16" t="s">
        <v>11545</v>
      </c>
      <c r="C8777" s="16" t="s">
        <v>172</v>
      </c>
      <c r="D8777" s="4">
        <v>43400</v>
      </c>
      <c r="E8777" s="23">
        <v>2018</v>
      </c>
      <c r="F8777" s="19">
        <v>6.3</v>
      </c>
      <c r="G8777" s="19">
        <f>IF(Movies[[#This Row],[rating]]=0,"",Movies[[#This Row],[rating]])</f>
        <v>6.3</v>
      </c>
      <c r="H8777" s="19" t="str">
        <f>IF(Movies[[#This Row],[rating]]=0,"No Rating","Rated")</f>
        <v>Rated</v>
      </c>
      <c r="I8777" s="16" t="s">
        <v>4169</v>
      </c>
      <c r="J8777" s="29" t="s">
        <v>12</v>
      </c>
      <c r="K8777" s="19">
        <v>8.2669999999999995</v>
      </c>
      <c r="L8777" s="26">
        <v>84</v>
      </c>
    </row>
    <row r="8778" spans="1:12" x14ac:dyDescent="0.3">
      <c r="A8778" s="14">
        <v>492998</v>
      </c>
      <c r="B8778" s="16" t="s">
        <v>11546</v>
      </c>
      <c r="C8778" s="16" t="s">
        <v>10</v>
      </c>
      <c r="D8778" s="4">
        <v>43308</v>
      </c>
      <c r="E8778" s="23">
        <v>2018</v>
      </c>
      <c r="F8778" s="19">
        <v>6.5</v>
      </c>
      <c r="G8778" s="19">
        <f>IF(Movies[[#This Row],[rating]]=0,"",Movies[[#This Row],[rating]])</f>
        <v>6.5</v>
      </c>
      <c r="H8778" s="19" t="str">
        <f>IF(Movies[[#This Row],[rating]]=0,"No Rating","Rated")</f>
        <v>Rated</v>
      </c>
      <c r="I8778" s="16" t="s">
        <v>49</v>
      </c>
      <c r="J8778" s="29" t="s">
        <v>12</v>
      </c>
      <c r="K8778" s="19">
        <v>8.266</v>
      </c>
      <c r="L8778" s="26">
        <v>170</v>
      </c>
    </row>
    <row r="8779" spans="1:12" x14ac:dyDescent="0.3">
      <c r="A8779" s="14">
        <v>463858</v>
      </c>
      <c r="B8779" s="16" t="s">
        <v>11547</v>
      </c>
      <c r="C8779" s="16" t="s">
        <v>108</v>
      </c>
      <c r="D8779" s="4">
        <v>43355</v>
      </c>
      <c r="E8779" s="23">
        <v>2018</v>
      </c>
      <c r="F8779" s="19">
        <v>6.7</v>
      </c>
      <c r="G8779" s="19">
        <f>IF(Movies[[#This Row],[rating]]=0,"",Movies[[#This Row],[rating]])</f>
        <v>6.7</v>
      </c>
      <c r="H8779" s="19" t="str">
        <f>IF(Movies[[#This Row],[rating]]=0,"No Rating","Rated")</f>
        <v>Rated</v>
      </c>
      <c r="I8779" s="16" t="s">
        <v>180</v>
      </c>
      <c r="J8779" s="29" t="s">
        <v>110</v>
      </c>
      <c r="K8779" s="19">
        <v>8.25</v>
      </c>
      <c r="L8779" s="26">
        <v>695</v>
      </c>
    </row>
    <row r="8780" spans="1:12" x14ac:dyDescent="0.3">
      <c r="A8780" s="14">
        <v>502897</v>
      </c>
      <c r="B8780" s="16" t="s">
        <v>11548</v>
      </c>
      <c r="C8780" s="16" t="s">
        <v>2471</v>
      </c>
      <c r="D8780" s="4">
        <v>43258</v>
      </c>
      <c r="E8780" s="23">
        <v>2018</v>
      </c>
      <c r="F8780" s="19">
        <v>7.4</v>
      </c>
      <c r="G8780" s="19">
        <f>IF(Movies[[#This Row],[rating]]=0,"",Movies[[#This Row],[rating]])</f>
        <v>7.4</v>
      </c>
      <c r="H8780" s="19" t="str">
        <f>IF(Movies[[#This Row],[rating]]=0,"No Rating","Rated")</f>
        <v>Rated</v>
      </c>
      <c r="I8780" s="16" t="s">
        <v>1498</v>
      </c>
      <c r="J8780" s="29" t="s">
        <v>774</v>
      </c>
      <c r="K8780" s="19">
        <v>8.2460000000000004</v>
      </c>
      <c r="L8780" s="26">
        <v>311</v>
      </c>
    </row>
    <row r="8781" spans="1:12" x14ac:dyDescent="0.3">
      <c r="A8781" s="14">
        <v>492414</v>
      </c>
      <c r="B8781" s="16" t="s">
        <v>11549</v>
      </c>
      <c r="C8781" s="16" t="s">
        <v>432</v>
      </c>
      <c r="D8781" s="4">
        <v>43350</v>
      </c>
      <c r="E8781" s="23">
        <v>2018</v>
      </c>
      <c r="F8781" s="19">
        <v>6</v>
      </c>
      <c r="G8781" s="19">
        <f>IF(Movies[[#This Row],[rating]]=0,"",Movies[[#This Row],[rating]])</f>
        <v>6</v>
      </c>
      <c r="H8781" s="19" t="str">
        <f>IF(Movies[[#This Row],[rating]]=0,"No Rating","Rated")</f>
        <v>Rated</v>
      </c>
      <c r="I8781" s="16" t="s">
        <v>132</v>
      </c>
      <c r="J8781" s="29" t="s">
        <v>12</v>
      </c>
      <c r="K8781" s="19">
        <v>8.234</v>
      </c>
      <c r="L8781" s="26">
        <v>102</v>
      </c>
    </row>
    <row r="8782" spans="1:12" x14ac:dyDescent="0.3">
      <c r="A8782" s="14">
        <v>552345</v>
      </c>
      <c r="B8782" s="16" t="s">
        <v>11550</v>
      </c>
      <c r="C8782" s="16" t="s">
        <v>411</v>
      </c>
      <c r="D8782" s="4">
        <v>43364</v>
      </c>
      <c r="E8782" s="23">
        <v>2018</v>
      </c>
      <c r="F8782" s="19">
        <v>6.1539999999999999</v>
      </c>
      <c r="G8782" s="19">
        <f>IF(Movies[[#This Row],[rating]]=0,"",Movies[[#This Row],[rating]])</f>
        <v>6.1539999999999999</v>
      </c>
      <c r="H8782" s="19" t="str">
        <f>IF(Movies[[#This Row],[rating]]=0,"No Rating","Rated")</f>
        <v>Rated</v>
      </c>
      <c r="I8782" s="16" t="s">
        <v>49</v>
      </c>
      <c r="J8782" s="29" t="s">
        <v>342</v>
      </c>
      <c r="K8782" s="19">
        <v>8.2330000000000005</v>
      </c>
      <c r="L8782" s="26">
        <v>26</v>
      </c>
    </row>
    <row r="8783" spans="1:12" x14ac:dyDescent="0.3">
      <c r="A8783" s="14">
        <v>546630</v>
      </c>
      <c r="B8783" s="16" t="s">
        <v>11551</v>
      </c>
      <c r="C8783" s="16" t="s">
        <v>284</v>
      </c>
      <c r="D8783" s="4">
        <v>43440</v>
      </c>
      <c r="E8783" s="23">
        <v>2018</v>
      </c>
      <c r="F8783" s="19">
        <v>6.609</v>
      </c>
      <c r="G8783" s="19">
        <f>IF(Movies[[#This Row],[rating]]=0,"",Movies[[#This Row],[rating]])</f>
        <v>6.609</v>
      </c>
      <c r="H8783" s="19" t="str">
        <f>IF(Movies[[#This Row],[rating]]=0,"No Rating","Rated")</f>
        <v>Rated</v>
      </c>
      <c r="I8783" s="16" t="s">
        <v>180</v>
      </c>
      <c r="J8783" s="29" t="s">
        <v>286</v>
      </c>
      <c r="K8783" s="19">
        <v>8.2330000000000005</v>
      </c>
      <c r="L8783" s="26">
        <v>297</v>
      </c>
    </row>
    <row r="8784" spans="1:12" x14ac:dyDescent="0.3">
      <c r="A8784" s="14">
        <v>438146</v>
      </c>
      <c r="B8784" s="16" t="s">
        <v>11552</v>
      </c>
      <c r="C8784" s="16" t="s">
        <v>11553</v>
      </c>
      <c r="D8784" s="4">
        <v>43314</v>
      </c>
      <c r="E8784" s="23">
        <v>2018</v>
      </c>
      <c r="F8784" s="19">
        <v>7.3</v>
      </c>
      <c r="G8784" s="19">
        <f>IF(Movies[[#This Row],[rating]]=0,"",Movies[[#This Row],[rating]])</f>
        <v>7.3</v>
      </c>
      <c r="H8784" s="19" t="str">
        <f>IF(Movies[[#This Row],[rating]]=0,"No Rating","Rated")</f>
        <v>Rated</v>
      </c>
      <c r="I8784" s="16" t="s">
        <v>306</v>
      </c>
      <c r="J8784" s="29" t="s">
        <v>34</v>
      </c>
      <c r="K8784" s="19">
        <v>8.2309999999999999</v>
      </c>
      <c r="L8784" s="26">
        <v>294</v>
      </c>
    </row>
    <row r="8785" spans="1:12" x14ac:dyDescent="0.3">
      <c r="A8785" s="14">
        <v>373449</v>
      </c>
      <c r="B8785" s="16">
        <v>2</v>
      </c>
      <c r="C8785" s="16" t="s">
        <v>595</v>
      </c>
      <c r="D8785" s="4">
        <v>43433</v>
      </c>
      <c r="E8785" s="23">
        <v>2018</v>
      </c>
      <c r="F8785" s="19">
        <v>5.9</v>
      </c>
      <c r="G8785" s="19">
        <f>IF(Movies[[#This Row],[rating]]=0,"",Movies[[#This Row],[rating]])</f>
        <v>5.9</v>
      </c>
      <c r="H8785" s="19" t="str">
        <f>IF(Movies[[#This Row],[rating]]=0,"No Rating","Rated")</f>
        <v>Rated</v>
      </c>
      <c r="I8785" s="16" t="s">
        <v>11554</v>
      </c>
      <c r="J8785" s="29" t="s">
        <v>597</v>
      </c>
      <c r="K8785" s="19">
        <v>8.2219999999999995</v>
      </c>
      <c r="L8785" s="26">
        <v>155</v>
      </c>
    </row>
    <row r="8786" spans="1:12" x14ac:dyDescent="0.3">
      <c r="A8786" s="14">
        <v>434358</v>
      </c>
      <c r="B8786" s="16" t="s">
        <v>11555</v>
      </c>
      <c r="C8786" s="16" t="s">
        <v>108</v>
      </c>
      <c r="D8786" s="4">
        <v>43138</v>
      </c>
      <c r="E8786" s="23">
        <v>2018</v>
      </c>
      <c r="F8786" s="19">
        <v>6.6</v>
      </c>
      <c r="G8786" s="19">
        <f>IF(Movies[[#This Row],[rating]]=0,"",Movies[[#This Row],[rating]])</f>
        <v>6.6</v>
      </c>
      <c r="H8786" s="19" t="str">
        <f>IF(Movies[[#This Row],[rating]]=0,"No Rating","Rated")</f>
        <v>Rated</v>
      </c>
      <c r="I8786" s="16" t="s">
        <v>2459</v>
      </c>
      <c r="J8786" s="29" t="s">
        <v>110</v>
      </c>
      <c r="K8786" s="19">
        <v>8.2089999999999996</v>
      </c>
      <c r="L8786" s="26">
        <v>178</v>
      </c>
    </row>
    <row r="8787" spans="1:12" x14ac:dyDescent="0.3">
      <c r="A8787" s="14">
        <v>500168</v>
      </c>
      <c r="B8787" s="16" t="s">
        <v>11556</v>
      </c>
      <c r="C8787" s="16" t="s">
        <v>94</v>
      </c>
      <c r="D8787" s="4">
        <v>43159</v>
      </c>
      <c r="E8787" s="23">
        <v>2018</v>
      </c>
      <c r="F8787" s="19">
        <v>7.1</v>
      </c>
      <c r="G8787" s="19">
        <f>IF(Movies[[#This Row],[rating]]=0,"",Movies[[#This Row],[rating]])</f>
        <v>7.1</v>
      </c>
      <c r="H8787" s="19" t="str">
        <f>IF(Movies[[#This Row],[rating]]=0,"No Rating","Rated")</f>
        <v>Rated</v>
      </c>
      <c r="I8787" s="16" t="s">
        <v>11557</v>
      </c>
      <c r="J8787" s="29" t="s">
        <v>96</v>
      </c>
      <c r="K8787" s="19">
        <v>8.2040000000000006</v>
      </c>
      <c r="L8787" s="26">
        <v>143</v>
      </c>
    </row>
    <row r="8788" spans="1:12" x14ac:dyDescent="0.3">
      <c r="A8788" s="14">
        <v>483435</v>
      </c>
      <c r="B8788" s="16" t="s">
        <v>11558</v>
      </c>
      <c r="C8788" s="16" t="s">
        <v>10</v>
      </c>
      <c r="D8788" s="4">
        <v>43371</v>
      </c>
      <c r="E8788" s="23">
        <v>2018</v>
      </c>
      <c r="F8788" s="19">
        <v>6</v>
      </c>
      <c r="G8788" s="19">
        <f>IF(Movies[[#This Row],[rating]]=0,"",Movies[[#This Row],[rating]])</f>
        <v>6</v>
      </c>
      <c r="H8788" s="19" t="str">
        <f>IF(Movies[[#This Row],[rating]]=0,"No Rating","Rated")</f>
        <v>Rated</v>
      </c>
      <c r="I8788" s="16" t="s">
        <v>180</v>
      </c>
      <c r="J8788" s="29" t="s">
        <v>12</v>
      </c>
      <c r="K8788" s="19">
        <v>8.2040000000000006</v>
      </c>
      <c r="L8788" s="26">
        <v>69</v>
      </c>
    </row>
    <row r="8789" spans="1:12" x14ac:dyDescent="0.3">
      <c r="A8789" s="14">
        <v>522320</v>
      </c>
      <c r="B8789" s="16" t="s">
        <v>11559</v>
      </c>
      <c r="C8789" s="16" t="s">
        <v>10</v>
      </c>
      <c r="D8789" s="4">
        <v>43405</v>
      </c>
      <c r="E8789" s="23">
        <v>2018</v>
      </c>
      <c r="F8789" s="19">
        <v>6.2949999999999999</v>
      </c>
      <c r="G8789" s="19">
        <f>IF(Movies[[#This Row],[rating]]=0,"",Movies[[#This Row],[rating]])</f>
        <v>6.2949999999999999</v>
      </c>
      <c r="H8789" s="19" t="str">
        <f>IF(Movies[[#This Row],[rating]]=0,"No Rating","Rated")</f>
        <v>Rated</v>
      </c>
      <c r="I8789" s="16" t="s">
        <v>329</v>
      </c>
      <c r="J8789" s="29" t="s">
        <v>12</v>
      </c>
      <c r="K8789" s="19">
        <v>8.1959999999999997</v>
      </c>
      <c r="L8789" s="26">
        <v>129</v>
      </c>
    </row>
    <row r="8790" spans="1:12" x14ac:dyDescent="0.3">
      <c r="A8790" s="14">
        <v>515911</v>
      </c>
      <c r="B8790" s="16" t="s">
        <v>11560</v>
      </c>
      <c r="C8790" s="16" t="s">
        <v>108</v>
      </c>
      <c r="D8790" s="4">
        <v>43355</v>
      </c>
      <c r="E8790" s="23">
        <v>2018</v>
      </c>
      <c r="F8790" s="19">
        <v>6.4</v>
      </c>
      <c r="G8790" s="19">
        <f>IF(Movies[[#This Row],[rating]]=0,"",Movies[[#This Row],[rating]])</f>
        <v>6.4</v>
      </c>
      <c r="H8790" s="19" t="str">
        <f>IF(Movies[[#This Row],[rating]]=0,"No Rating","Rated")</f>
        <v>Rated</v>
      </c>
      <c r="I8790" s="16" t="s">
        <v>33</v>
      </c>
      <c r="J8790" s="29" t="s">
        <v>110</v>
      </c>
      <c r="K8790" s="19">
        <v>8.1920000000000002</v>
      </c>
      <c r="L8790" s="26">
        <v>278</v>
      </c>
    </row>
    <row r="8791" spans="1:12" x14ac:dyDescent="0.3">
      <c r="A8791" s="14">
        <v>498247</v>
      </c>
      <c r="B8791" s="16" t="s">
        <v>11561</v>
      </c>
      <c r="C8791" s="16" t="s">
        <v>108</v>
      </c>
      <c r="D8791" s="4">
        <v>43453</v>
      </c>
      <c r="E8791" s="23">
        <v>2018</v>
      </c>
      <c r="F8791" s="19">
        <v>5.6139999999999999</v>
      </c>
      <c r="G8791" s="19">
        <f>IF(Movies[[#This Row],[rating]]=0,"",Movies[[#This Row],[rating]])</f>
        <v>5.6139999999999999</v>
      </c>
      <c r="H8791" s="19" t="str">
        <f>IF(Movies[[#This Row],[rating]]=0,"No Rating","Rated")</f>
        <v>Rated</v>
      </c>
      <c r="I8791" s="16" t="s">
        <v>30</v>
      </c>
      <c r="J8791" s="29" t="s">
        <v>110</v>
      </c>
      <c r="K8791" s="19">
        <v>8.18</v>
      </c>
      <c r="L8791" s="26">
        <v>180</v>
      </c>
    </row>
    <row r="8792" spans="1:12" x14ac:dyDescent="0.3">
      <c r="A8792" s="14">
        <v>436549</v>
      </c>
      <c r="B8792" s="16" t="s">
        <v>11562</v>
      </c>
      <c r="C8792" s="16" t="s">
        <v>11563</v>
      </c>
      <c r="D8792" s="4">
        <v>43384</v>
      </c>
      <c r="E8792" s="23">
        <v>2018</v>
      </c>
      <c r="F8792" s="19">
        <v>5.6</v>
      </c>
      <c r="G8792" s="19">
        <f>IF(Movies[[#This Row],[rating]]=0,"",Movies[[#This Row],[rating]])</f>
        <v>5.6</v>
      </c>
      <c r="H8792" s="19" t="str">
        <f>IF(Movies[[#This Row],[rating]]=0,"No Rating","Rated")</f>
        <v>Rated</v>
      </c>
      <c r="I8792" s="16" t="s">
        <v>468</v>
      </c>
      <c r="J8792" s="29" t="s">
        <v>12</v>
      </c>
      <c r="K8792" s="19">
        <v>8.1769999999999996</v>
      </c>
      <c r="L8792" s="26">
        <v>109</v>
      </c>
    </row>
    <row r="8793" spans="1:12" x14ac:dyDescent="0.3">
      <c r="A8793" s="14">
        <v>554137</v>
      </c>
      <c r="B8793" s="16" t="s">
        <v>11564</v>
      </c>
      <c r="C8793" s="16" t="s">
        <v>94</v>
      </c>
      <c r="D8793" s="4">
        <v>43432</v>
      </c>
      <c r="E8793" s="23">
        <v>2018</v>
      </c>
      <c r="F8793" s="19">
        <v>6.9</v>
      </c>
      <c r="G8793" s="19">
        <f>IF(Movies[[#This Row],[rating]]=0,"",Movies[[#This Row],[rating]])</f>
        <v>6.9</v>
      </c>
      <c r="H8793" s="19" t="str">
        <f>IF(Movies[[#This Row],[rating]]=0,"No Rating","Rated")</f>
        <v>Rated</v>
      </c>
      <c r="I8793" s="16" t="s">
        <v>189</v>
      </c>
      <c r="J8793" s="29" t="s">
        <v>96</v>
      </c>
      <c r="K8793" s="19">
        <v>8.1660000000000004</v>
      </c>
      <c r="L8793" s="26">
        <v>57</v>
      </c>
    </row>
    <row r="8794" spans="1:12" x14ac:dyDescent="0.3">
      <c r="A8794" s="14">
        <v>544814</v>
      </c>
      <c r="B8794" s="16" t="s">
        <v>11565</v>
      </c>
      <c r="C8794" s="16" t="s">
        <v>94</v>
      </c>
      <c r="D8794" s="4">
        <v>43384</v>
      </c>
      <c r="E8794" s="23">
        <v>2018</v>
      </c>
      <c r="F8794" s="19">
        <v>7.4</v>
      </c>
      <c r="G8794" s="19">
        <f>IF(Movies[[#This Row],[rating]]=0,"",Movies[[#This Row],[rating]])</f>
        <v>7.4</v>
      </c>
      <c r="H8794" s="19" t="str">
        <f>IF(Movies[[#This Row],[rating]]=0,"No Rating","Rated")</f>
        <v>Rated</v>
      </c>
      <c r="I8794" s="16" t="s">
        <v>542</v>
      </c>
      <c r="J8794" s="29" t="s">
        <v>96</v>
      </c>
      <c r="K8794" s="19">
        <v>8.1630000000000003</v>
      </c>
      <c r="L8794" s="26">
        <v>47</v>
      </c>
    </row>
    <row r="8795" spans="1:12" x14ac:dyDescent="0.3">
      <c r="A8795" s="14">
        <v>531836</v>
      </c>
      <c r="B8795" s="16" t="s">
        <v>11566</v>
      </c>
      <c r="C8795" s="16" t="s">
        <v>172</v>
      </c>
      <c r="D8795" s="4">
        <v>43330</v>
      </c>
      <c r="E8795" s="23">
        <v>2018</v>
      </c>
      <c r="F8795" s="19">
        <v>6</v>
      </c>
      <c r="G8795" s="19">
        <f>IF(Movies[[#This Row],[rating]]=0,"",Movies[[#This Row],[rating]])</f>
        <v>6</v>
      </c>
      <c r="H8795" s="19" t="str">
        <f>IF(Movies[[#This Row],[rating]]=0,"No Rating","Rated")</f>
        <v>Rated</v>
      </c>
      <c r="I8795" s="16" t="s">
        <v>6130</v>
      </c>
      <c r="J8795" s="29" t="s">
        <v>12</v>
      </c>
      <c r="K8795" s="19">
        <v>8.16</v>
      </c>
      <c r="L8795" s="26">
        <v>59</v>
      </c>
    </row>
    <row r="8796" spans="1:12" x14ac:dyDescent="0.3">
      <c r="A8796" s="14">
        <v>448677</v>
      </c>
      <c r="B8796" s="16" t="s">
        <v>6538</v>
      </c>
      <c r="C8796" s="16" t="s">
        <v>284</v>
      </c>
      <c r="D8796" s="4">
        <v>43434</v>
      </c>
      <c r="E8796" s="23">
        <v>2018</v>
      </c>
      <c r="F8796" s="19">
        <v>6.2</v>
      </c>
      <c r="G8796" s="19">
        <f>IF(Movies[[#This Row],[rating]]=0,"",Movies[[#This Row],[rating]])</f>
        <v>6.2</v>
      </c>
      <c r="H8796" s="19" t="str">
        <f>IF(Movies[[#This Row],[rating]]=0,"No Rating","Rated")</f>
        <v>Rated</v>
      </c>
      <c r="I8796" s="16" t="s">
        <v>49</v>
      </c>
      <c r="J8796" s="29" t="s">
        <v>12</v>
      </c>
      <c r="K8796" s="19">
        <v>8.16</v>
      </c>
      <c r="L8796" s="26">
        <v>80</v>
      </c>
    </row>
    <row r="8797" spans="1:12" x14ac:dyDescent="0.3">
      <c r="A8797" s="14">
        <v>481760</v>
      </c>
      <c r="B8797" s="16" t="s">
        <v>11567</v>
      </c>
      <c r="C8797" s="16" t="s">
        <v>144</v>
      </c>
      <c r="D8797" s="4">
        <v>43225</v>
      </c>
      <c r="E8797" s="23">
        <v>2018</v>
      </c>
      <c r="F8797" s="19">
        <v>6.8</v>
      </c>
      <c r="G8797" s="19">
        <f>IF(Movies[[#This Row],[rating]]=0,"",Movies[[#This Row],[rating]])</f>
        <v>6.8</v>
      </c>
      <c r="H8797" s="19" t="str">
        <f>IF(Movies[[#This Row],[rating]]=0,"No Rating","Rated")</f>
        <v>Rated</v>
      </c>
      <c r="I8797" s="16" t="s">
        <v>11568</v>
      </c>
      <c r="J8797" s="29" t="s">
        <v>146</v>
      </c>
      <c r="K8797" s="19">
        <v>8.1579999999999995</v>
      </c>
      <c r="L8797" s="26">
        <v>37</v>
      </c>
    </row>
    <row r="8798" spans="1:12" x14ac:dyDescent="0.3">
      <c r="A8798" s="14">
        <v>446663</v>
      </c>
      <c r="B8798" s="16" t="s">
        <v>11569</v>
      </c>
      <c r="C8798" s="16" t="s">
        <v>10</v>
      </c>
      <c r="D8798" s="4">
        <v>43200</v>
      </c>
      <c r="E8798" s="23">
        <v>2018</v>
      </c>
      <c r="F8798" s="19">
        <v>7.3</v>
      </c>
      <c r="G8798" s="19">
        <f>IF(Movies[[#This Row],[rating]]=0,"",Movies[[#This Row],[rating]])</f>
        <v>7.3</v>
      </c>
      <c r="H8798" s="19" t="str">
        <f>IF(Movies[[#This Row],[rating]]=0,"No Rating","Rated")</f>
        <v>Rated</v>
      </c>
      <c r="I8798" s="16" t="s">
        <v>329</v>
      </c>
      <c r="J8798" s="29" t="s">
        <v>12</v>
      </c>
      <c r="K8798" s="19">
        <v>8.1560000000000006</v>
      </c>
      <c r="L8798" s="26">
        <v>144</v>
      </c>
    </row>
    <row r="8799" spans="1:12" x14ac:dyDescent="0.3">
      <c r="A8799" s="14">
        <v>531145</v>
      </c>
      <c r="B8799" s="16" t="s">
        <v>11570</v>
      </c>
      <c r="C8799" s="16" t="s">
        <v>10</v>
      </c>
      <c r="D8799" s="4">
        <v>43342</v>
      </c>
      <c r="E8799" s="23">
        <v>2018</v>
      </c>
      <c r="F8799" s="19">
        <v>6.4</v>
      </c>
      <c r="G8799" s="19">
        <f>IF(Movies[[#This Row],[rating]]=0,"",Movies[[#This Row],[rating]])</f>
        <v>6.4</v>
      </c>
      <c r="H8799" s="19" t="str">
        <f>IF(Movies[[#This Row],[rating]]=0,"No Rating","Rated")</f>
        <v>Rated</v>
      </c>
      <c r="I8799" s="16" t="s">
        <v>203</v>
      </c>
      <c r="J8799" s="29" t="s">
        <v>12</v>
      </c>
      <c r="K8799" s="19">
        <v>8.1530000000000005</v>
      </c>
      <c r="L8799" s="26">
        <v>217</v>
      </c>
    </row>
    <row r="8800" spans="1:12" x14ac:dyDescent="0.3">
      <c r="A8800" s="14">
        <v>493623</v>
      </c>
      <c r="B8800" s="16" t="s">
        <v>11571</v>
      </c>
      <c r="C8800" s="16" t="s">
        <v>595</v>
      </c>
      <c r="D8800" s="4">
        <v>43182</v>
      </c>
      <c r="E8800" s="23">
        <v>2018</v>
      </c>
      <c r="F8800" s="19">
        <v>7.6</v>
      </c>
      <c r="G8800" s="19">
        <f>IF(Movies[[#This Row],[rating]]=0,"",Movies[[#This Row],[rating]])</f>
        <v>7.6</v>
      </c>
      <c r="H8800" s="19" t="str">
        <f>IF(Movies[[#This Row],[rating]]=0,"No Rating","Rated")</f>
        <v>Rated</v>
      </c>
      <c r="I8800" s="16" t="s">
        <v>713</v>
      </c>
      <c r="J8800" s="29" t="s">
        <v>142</v>
      </c>
      <c r="K8800" s="19">
        <v>8.1419999999999995</v>
      </c>
      <c r="L8800" s="26">
        <v>138</v>
      </c>
    </row>
    <row r="8801" spans="1:12" x14ac:dyDescent="0.3">
      <c r="A8801" s="14">
        <v>548178</v>
      </c>
      <c r="B8801" s="16" t="s">
        <v>11572</v>
      </c>
      <c r="C8801" s="16" t="s">
        <v>11573</v>
      </c>
      <c r="D8801" s="4">
        <v>43441</v>
      </c>
      <c r="E8801" s="23">
        <v>2018</v>
      </c>
      <c r="F8801" s="19">
        <v>6.6</v>
      </c>
      <c r="G8801" s="19">
        <f>IF(Movies[[#This Row],[rating]]=0,"",Movies[[#This Row],[rating]])</f>
        <v>6.6</v>
      </c>
      <c r="H8801" s="19" t="str">
        <f>IF(Movies[[#This Row],[rating]]=0,"No Rating","Rated")</f>
        <v>Rated</v>
      </c>
      <c r="I8801" s="16" t="s">
        <v>1993</v>
      </c>
      <c r="J8801" s="29" t="s">
        <v>34</v>
      </c>
      <c r="K8801" s="19">
        <v>8.1370000000000005</v>
      </c>
      <c r="L8801" s="26">
        <v>78</v>
      </c>
    </row>
    <row r="8802" spans="1:12" x14ac:dyDescent="0.3">
      <c r="A8802" s="14">
        <v>529207</v>
      </c>
      <c r="B8802" s="16" t="s">
        <v>11574</v>
      </c>
      <c r="C8802" s="16" t="s">
        <v>51</v>
      </c>
      <c r="D8802" s="4">
        <v>43377</v>
      </c>
      <c r="E8802" s="23">
        <v>2018</v>
      </c>
      <c r="F8802" s="19">
        <v>5.8</v>
      </c>
      <c r="G8802" s="19">
        <f>IF(Movies[[#This Row],[rating]]=0,"",Movies[[#This Row],[rating]])</f>
        <v>5.8</v>
      </c>
      <c r="H8802" s="19" t="str">
        <f>IF(Movies[[#This Row],[rating]]=0,"No Rating","Rated")</f>
        <v>Rated</v>
      </c>
      <c r="I8802" s="16" t="s">
        <v>875</v>
      </c>
      <c r="J8802" s="29" t="s">
        <v>34</v>
      </c>
      <c r="K8802" s="19">
        <v>8.1329999999999991</v>
      </c>
      <c r="L8802" s="26">
        <v>97</v>
      </c>
    </row>
    <row r="8803" spans="1:12" x14ac:dyDescent="0.3">
      <c r="A8803" s="14">
        <v>541611</v>
      </c>
      <c r="B8803" s="16" t="s">
        <v>11575</v>
      </c>
      <c r="C8803" s="16" t="s">
        <v>11576</v>
      </c>
      <c r="D8803" s="4">
        <v>43398</v>
      </c>
      <c r="E8803" s="23">
        <v>2018</v>
      </c>
      <c r="F8803" s="19">
        <v>7.7</v>
      </c>
      <c r="G8803" s="19">
        <f>IF(Movies[[#This Row],[rating]]=0,"",Movies[[#This Row],[rating]])</f>
        <v>7.7</v>
      </c>
      <c r="H8803" s="19" t="str">
        <f>IF(Movies[[#This Row],[rating]]=0,"No Rating","Rated")</f>
        <v>Rated</v>
      </c>
      <c r="I8803" s="16" t="s">
        <v>189</v>
      </c>
      <c r="J8803" s="29" t="s">
        <v>605</v>
      </c>
      <c r="K8803" s="19">
        <v>8.1319999999999997</v>
      </c>
      <c r="L8803" s="26">
        <v>145</v>
      </c>
    </row>
    <row r="8804" spans="1:12" x14ac:dyDescent="0.3">
      <c r="A8804" s="14">
        <v>505832</v>
      </c>
      <c r="B8804" s="16" t="s">
        <v>11577</v>
      </c>
      <c r="C8804" s="16" t="s">
        <v>10</v>
      </c>
      <c r="D8804" s="4">
        <v>43148</v>
      </c>
      <c r="E8804" s="23">
        <v>2018</v>
      </c>
      <c r="F8804" s="19">
        <v>7.7</v>
      </c>
      <c r="G8804" s="19">
        <f>IF(Movies[[#This Row],[rating]]=0,"",Movies[[#This Row],[rating]])</f>
        <v>7.7</v>
      </c>
      <c r="H8804" s="19" t="str">
        <f>IF(Movies[[#This Row],[rating]]=0,"No Rating","Rated")</f>
        <v>Rated</v>
      </c>
      <c r="I8804" s="16" t="s">
        <v>232</v>
      </c>
      <c r="J8804" s="29" t="s">
        <v>12</v>
      </c>
      <c r="K8804" s="19">
        <v>8.1310000000000002</v>
      </c>
      <c r="L8804" s="26">
        <v>77</v>
      </c>
    </row>
    <row r="8805" spans="1:12" x14ac:dyDescent="0.3">
      <c r="A8805" s="14">
        <v>518764</v>
      </c>
      <c r="B8805" s="16" t="s">
        <v>11578</v>
      </c>
      <c r="C8805" s="16" t="s">
        <v>411</v>
      </c>
      <c r="D8805" s="4">
        <v>43280</v>
      </c>
      <c r="E8805" s="23">
        <v>2018</v>
      </c>
      <c r="F8805" s="19">
        <v>7</v>
      </c>
      <c r="G8805" s="19">
        <f>IF(Movies[[#This Row],[rating]]=0,"",Movies[[#This Row],[rating]])</f>
        <v>7</v>
      </c>
      <c r="H8805" s="19" t="str">
        <f>IF(Movies[[#This Row],[rating]]=0,"No Rating","Rated")</f>
        <v>Rated</v>
      </c>
      <c r="I8805" s="16" t="s">
        <v>11579</v>
      </c>
      <c r="J8805" s="29" t="s">
        <v>342</v>
      </c>
      <c r="K8805" s="19">
        <v>8.1270000000000007</v>
      </c>
      <c r="L8805" s="26">
        <v>234</v>
      </c>
    </row>
    <row r="8806" spans="1:12" x14ac:dyDescent="0.3">
      <c r="A8806" s="14">
        <v>447682</v>
      </c>
      <c r="B8806" s="16" t="s">
        <v>11580</v>
      </c>
      <c r="C8806" s="16" t="s">
        <v>172</v>
      </c>
      <c r="D8806" s="4">
        <v>43273</v>
      </c>
      <c r="E8806" s="23">
        <v>2018</v>
      </c>
      <c r="F8806" s="19">
        <v>5.7</v>
      </c>
      <c r="G8806" s="19">
        <f>IF(Movies[[#This Row],[rating]]=0,"",Movies[[#This Row],[rating]])</f>
        <v>5.7</v>
      </c>
      <c r="H8806" s="19" t="str">
        <f>IF(Movies[[#This Row],[rating]]=0,"No Rating","Rated")</f>
        <v>Rated</v>
      </c>
      <c r="I8806" s="16" t="s">
        <v>180</v>
      </c>
      <c r="J8806" s="29" t="s">
        <v>12</v>
      </c>
      <c r="K8806" s="19">
        <v>8.1229999999999993</v>
      </c>
      <c r="L8806" s="26">
        <v>60</v>
      </c>
    </row>
    <row r="8807" spans="1:12" x14ac:dyDescent="0.3">
      <c r="A8807" s="14">
        <v>545582</v>
      </c>
      <c r="B8807" s="16" t="s">
        <v>11581</v>
      </c>
      <c r="C8807" s="16" t="s">
        <v>144</v>
      </c>
      <c r="D8807" s="4">
        <v>43169</v>
      </c>
      <c r="E8807" s="23">
        <v>2018</v>
      </c>
      <c r="F8807" s="19">
        <v>7.1</v>
      </c>
      <c r="G8807" s="19">
        <f>IF(Movies[[#This Row],[rating]]=0,"",Movies[[#This Row],[rating]])</f>
        <v>7.1</v>
      </c>
      <c r="H8807" s="19" t="str">
        <f>IF(Movies[[#This Row],[rating]]=0,"No Rating","Rated")</f>
        <v>Rated</v>
      </c>
      <c r="I8807" s="16" t="s">
        <v>596</v>
      </c>
      <c r="J8807" s="29" t="s">
        <v>146</v>
      </c>
      <c r="K8807" s="19">
        <v>8.1170000000000009</v>
      </c>
      <c r="L8807" s="26">
        <v>24</v>
      </c>
    </row>
    <row r="8808" spans="1:12" x14ac:dyDescent="0.3">
      <c r="A8808" s="14">
        <v>539619</v>
      </c>
      <c r="B8808" s="16" t="s">
        <v>11582</v>
      </c>
      <c r="C8808" s="16" t="s">
        <v>10</v>
      </c>
      <c r="D8808" s="4">
        <v>43313</v>
      </c>
      <c r="E8808" s="23">
        <v>2018</v>
      </c>
      <c r="F8808" s="19">
        <v>4.7709999999999999</v>
      </c>
      <c r="G8808" s="19">
        <f>IF(Movies[[#This Row],[rating]]=0,"",Movies[[#This Row],[rating]])</f>
        <v>4.7709999999999999</v>
      </c>
      <c r="H8808" s="19" t="str">
        <f>IF(Movies[[#This Row],[rating]]=0,"No Rating","Rated")</f>
        <v>Rated</v>
      </c>
      <c r="I8808" s="16" t="s">
        <v>193</v>
      </c>
      <c r="J8808" s="29" t="s">
        <v>12</v>
      </c>
      <c r="K8808" s="19">
        <v>8.1029999999999998</v>
      </c>
      <c r="L8808" s="26">
        <v>107</v>
      </c>
    </row>
    <row r="8809" spans="1:12" x14ac:dyDescent="0.3">
      <c r="A8809" s="14">
        <v>454033</v>
      </c>
      <c r="B8809" s="16" t="s">
        <v>11583</v>
      </c>
      <c r="C8809" s="16" t="s">
        <v>367</v>
      </c>
      <c r="D8809" s="4">
        <v>43118</v>
      </c>
      <c r="E8809" s="23">
        <v>2018</v>
      </c>
      <c r="F8809" s="19">
        <v>5.3</v>
      </c>
      <c r="G8809" s="19">
        <f>IF(Movies[[#This Row],[rating]]=0,"",Movies[[#This Row],[rating]])</f>
        <v>5.3</v>
      </c>
      <c r="H8809" s="19" t="str">
        <f>IF(Movies[[#This Row],[rating]]=0,"No Rating","Rated")</f>
        <v>Rated</v>
      </c>
      <c r="I8809" s="16" t="s">
        <v>180</v>
      </c>
      <c r="J8809" s="29" t="s">
        <v>12</v>
      </c>
      <c r="K8809" s="19">
        <v>8.0980000000000008</v>
      </c>
      <c r="L8809" s="26">
        <v>60</v>
      </c>
    </row>
    <row r="8810" spans="1:12" x14ac:dyDescent="0.3">
      <c r="A8810" s="14">
        <v>539549</v>
      </c>
      <c r="B8810" s="16" t="s">
        <v>11584</v>
      </c>
      <c r="C8810" s="16" t="s">
        <v>432</v>
      </c>
      <c r="D8810" s="4">
        <v>43374</v>
      </c>
      <c r="E8810" s="23">
        <v>2018</v>
      </c>
      <c r="F8810" s="19">
        <v>6.2</v>
      </c>
      <c r="G8810" s="19">
        <f>IF(Movies[[#This Row],[rating]]=0,"",Movies[[#This Row],[rating]])</f>
        <v>6.2</v>
      </c>
      <c r="H8810" s="19" t="str">
        <f>IF(Movies[[#This Row],[rating]]=0,"No Rating","Rated")</f>
        <v>Rated</v>
      </c>
      <c r="I8810" s="16" t="s">
        <v>9912</v>
      </c>
      <c r="J8810" s="29" t="s">
        <v>12</v>
      </c>
      <c r="K8810" s="19">
        <v>8.093</v>
      </c>
      <c r="L8810" s="26">
        <v>166</v>
      </c>
    </row>
    <row r="8811" spans="1:12" x14ac:dyDescent="0.3">
      <c r="A8811" s="14">
        <v>506951</v>
      </c>
      <c r="B8811" s="16" t="s">
        <v>11585</v>
      </c>
      <c r="C8811" s="16" t="s">
        <v>367</v>
      </c>
      <c r="D8811" s="4">
        <v>43167</v>
      </c>
      <c r="E8811" s="23">
        <v>2018</v>
      </c>
      <c r="F8811" s="19">
        <v>6.7</v>
      </c>
      <c r="G8811" s="19">
        <f>IF(Movies[[#This Row],[rating]]=0,"",Movies[[#This Row],[rating]])</f>
        <v>6.7</v>
      </c>
      <c r="H8811" s="19" t="str">
        <f>IF(Movies[[#This Row],[rating]]=0,"No Rating","Rated")</f>
        <v>Rated</v>
      </c>
      <c r="I8811" s="16" t="s">
        <v>695</v>
      </c>
      <c r="J8811" s="29" t="s">
        <v>12</v>
      </c>
      <c r="K8811" s="19">
        <v>8.0820000000000007</v>
      </c>
      <c r="L8811" s="26">
        <v>130</v>
      </c>
    </row>
    <row r="8812" spans="1:12" x14ac:dyDescent="0.3">
      <c r="A8812" s="14">
        <v>456086</v>
      </c>
      <c r="B8812" s="16" t="s">
        <v>11586</v>
      </c>
      <c r="C8812" s="16" t="s">
        <v>10</v>
      </c>
      <c r="D8812" s="4">
        <v>43336</v>
      </c>
      <c r="E8812" s="23">
        <v>2018</v>
      </c>
      <c r="F8812" s="19">
        <v>6.1</v>
      </c>
      <c r="G8812" s="19">
        <f>IF(Movies[[#This Row],[rating]]=0,"",Movies[[#This Row],[rating]])</f>
        <v>6.1</v>
      </c>
      <c r="H8812" s="19" t="str">
        <f>IF(Movies[[#This Row],[rating]]=0,"No Rating","Rated")</f>
        <v>Rated</v>
      </c>
      <c r="I8812" s="16" t="s">
        <v>713</v>
      </c>
      <c r="J8812" s="29" t="s">
        <v>12</v>
      </c>
      <c r="K8812" s="19">
        <v>8.0820000000000007</v>
      </c>
      <c r="L8812" s="26">
        <v>170</v>
      </c>
    </row>
    <row r="8813" spans="1:12" x14ac:dyDescent="0.3">
      <c r="A8813" s="14">
        <v>531736</v>
      </c>
      <c r="B8813" s="16" t="s">
        <v>11587</v>
      </c>
      <c r="C8813" s="16" t="s">
        <v>108</v>
      </c>
      <c r="D8813" s="4">
        <v>43275</v>
      </c>
      <c r="E8813" s="23">
        <v>2018</v>
      </c>
      <c r="F8813" s="19">
        <v>5.0999999999999996</v>
      </c>
      <c r="G8813" s="19">
        <f>IF(Movies[[#This Row],[rating]]=0,"",Movies[[#This Row],[rating]])</f>
        <v>5.0999999999999996</v>
      </c>
      <c r="H8813" s="19" t="str">
        <f>IF(Movies[[#This Row],[rating]]=0,"No Rating","Rated")</f>
        <v>Rated</v>
      </c>
      <c r="I8813" s="16" t="s">
        <v>273</v>
      </c>
      <c r="J8813" s="29" t="s">
        <v>110</v>
      </c>
      <c r="K8813" s="19">
        <v>8.077</v>
      </c>
      <c r="L8813" s="26">
        <v>180</v>
      </c>
    </row>
    <row r="8814" spans="1:12" x14ac:dyDescent="0.3">
      <c r="A8814" s="14">
        <v>522055</v>
      </c>
      <c r="B8814" s="16" t="s">
        <v>11588</v>
      </c>
      <c r="C8814" s="16" t="s">
        <v>10</v>
      </c>
      <c r="D8814" s="4">
        <v>43385</v>
      </c>
      <c r="E8814" s="23">
        <v>2018</v>
      </c>
      <c r="F8814" s="19">
        <v>7.2</v>
      </c>
      <c r="G8814" s="19">
        <f>IF(Movies[[#This Row],[rating]]=0,"",Movies[[#This Row],[rating]])</f>
        <v>7.2</v>
      </c>
      <c r="H8814" s="19" t="str">
        <f>IF(Movies[[#This Row],[rating]]=0,"No Rating","Rated")</f>
        <v>Rated</v>
      </c>
      <c r="I8814" s="16" t="s">
        <v>329</v>
      </c>
      <c r="J8814" s="29" t="s">
        <v>12</v>
      </c>
      <c r="K8814" s="19">
        <v>8.0449999999999999</v>
      </c>
      <c r="L8814" s="26">
        <v>42</v>
      </c>
    </row>
    <row r="8815" spans="1:12" x14ac:dyDescent="0.3">
      <c r="A8815" s="14">
        <v>501851</v>
      </c>
      <c r="B8815" s="16" t="s">
        <v>11589</v>
      </c>
      <c r="C8815" s="16" t="s">
        <v>1845</v>
      </c>
      <c r="D8815" s="4">
        <v>43225</v>
      </c>
      <c r="E8815" s="23">
        <v>2018</v>
      </c>
      <c r="F8815" s="19">
        <v>5.4</v>
      </c>
      <c r="G8815" s="19">
        <f>IF(Movies[[#This Row],[rating]]=0,"",Movies[[#This Row],[rating]])</f>
        <v>5.4</v>
      </c>
      <c r="H8815" s="19" t="str">
        <f>IF(Movies[[#This Row],[rating]]=0,"No Rating","Rated")</f>
        <v>Rated</v>
      </c>
      <c r="I8815" s="16" t="s">
        <v>468</v>
      </c>
      <c r="J8815" s="29" t="s">
        <v>12</v>
      </c>
      <c r="K8815" s="19">
        <v>8.0449999999999999</v>
      </c>
      <c r="L8815" s="26">
        <v>110</v>
      </c>
    </row>
    <row r="8816" spans="1:12" x14ac:dyDescent="0.3">
      <c r="A8816" s="14">
        <v>503235</v>
      </c>
      <c r="B8816" s="16" t="s">
        <v>11590</v>
      </c>
      <c r="C8816" s="16" t="s">
        <v>411</v>
      </c>
      <c r="D8816" s="4">
        <v>43294</v>
      </c>
      <c r="E8816" s="23">
        <v>2018</v>
      </c>
      <c r="F8816" s="19">
        <v>6.7</v>
      </c>
      <c r="G8816" s="19">
        <f>IF(Movies[[#This Row],[rating]]=0,"",Movies[[#This Row],[rating]])</f>
        <v>6.7</v>
      </c>
      <c r="H8816" s="19" t="str">
        <f>IF(Movies[[#This Row],[rating]]=0,"No Rating","Rated")</f>
        <v>Rated</v>
      </c>
      <c r="I8816" s="16" t="s">
        <v>889</v>
      </c>
      <c r="J8816" s="29" t="s">
        <v>342</v>
      </c>
      <c r="K8816" s="19">
        <v>8.0410000000000004</v>
      </c>
      <c r="L8816" s="26">
        <v>69</v>
      </c>
    </row>
    <row r="8817" spans="1:12" x14ac:dyDescent="0.3">
      <c r="A8817" s="14">
        <v>490003</v>
      </c>
      <c r="B8817" s="16" t="s">
        <v>11591</v>
      </c>
      <c r="C8817" s="16" t="s">
        <v>10</v>
      </c>
      <c r="D8817" s="4">
        <v>43280</v>
      </c>
      <c r="E8817" s="23">
        <v>2018</v>
      </c>
      <c r="F8817" s="19">
        <v>8.0120000000000005</v>
      </c>
      <c r="G8817" s="19">
        <f>IF(Movies[[#This Row],[rating]]=0,"",Movies[[#This Row],[rating]])</f>
        <v>8.0120000000000005</v>
      </c>
      <c r="H8817" s="19" t="str">
        <f>IF(Movies[[#This Row],[rating]]=0,"No Rating","Rated")</f>
        <v>Rated</v>
      </c>
      <c r="I8817" s="16" t="s">
        <v>329</v>
      </c>
      <c r="J8817" s="29" t="s">
        <v>12</v>
      </c>
      <c r="K8817" s="19">
        <v>8.0359999999999996</v>
      </c>
      <c r="L8817" s="26">
        <v>546</v>
      </c>
    </row>
    <row r="8818" spans="1:12" x14ac:dyDescent="0.3">
      <c r="A8818" s="14">
        <v>553512</v>
      </c>
      <c r="B8818" s="16" t="s">
        <v>11592</v>
      </c>
      <c r="C8818" s="16" t="s">
        <v>94</v>
      </c>
      <c r="D8818" s="4">
        <v>43419</v>
      </c>
      <c r="E8818" s="23">
        <v>2018</v>
      </c>
      <c r="F8818" s="19">
        <v>8.4030000000000005</v>
      </c>
      <c r="G8818" s="19">
        <f>IF(Movies[[#This Row],[rating]]=0,"",Movies[[#This Row],[rating]])</f>
        <v>8.4030000000000005</v>
      </c>
      <c r="H8818" s="19" t="str">
        <f>IF(Movies[[#This Row],[rating]]=0,"No Rating","Rated")</f>
        <v>Rated</v>
      </c>
      <c r="I8818" s="16" t="s">
        <v>1215</v>
      </c>
      <c r="J8818" s="29" t="s">
        <v>96</v>
      </c>
      <c r="K8818" s="19">
        <v>8.0329999999999995</v>
      </c>
      <c r="L8818" s="26">
        <v>418</v>
      </c>
    </row>
    <row r="8819" spans="1:12" x14ac:dyDescent="0.3">
      <c r="A8819" s="14">
        <v>470401</v>
      </c>
      <c r="B8819" s="16" t="s">
        <v>11593</v>
      </c>
      <c r="C8819" s="16" t="s">
        <v>10</v>
      </c>
      <c r="D8819" s="4">
        <v>43230</v>
      </c>
      <c r="E8819" s="23">
        <v>2018</v>
      </c>
      <c r="F8819" s="19">
        <v>6.49</v>
      </c>
      <c r="G8819" s="19">
        <f>IF(Movies[[#This Row],[rating]]=0,"",Movies[[#This Row],[rating]])</f>
        <v>6.49</v>
      </c>
      <c r="H8819" s="19" t="str">
        <f>IF(Movies[[#This Row],[rating]]=0,"No Rating","Rated")</f>
        <v>Rated</v>
      </c>
      <c r="I8819" s="16" t="s">
        <v>441</v>
      </c>
      <c r="J8819" s="29" t="s">
        <v>12</v>
      </c>
      <c r="K8819" s="19">
        <v>8.032</v>
      </c>
      <c r="L8819" s="26">
        <v>350</v>
      </c>
    </row>
    <row r="8820" spans="1:12" x14ac:dyDescent="0.3">
      <c r="A8820" s="14">
        <v>526746</v>
      </c>
      <c r="B8820" s="16" t="s">
        <v>11594</v>
      </c>
      <c r="C8820" s="16" t="s">
        <v>416</v>
      </c>
      <c r="D8820" s="4">
        <v>43248</v>
      </c>
      <c r="E8820" s="23">
        <v>2018</v>
      </c>
      <c r="F8820" s="19">
        <v>6.4</v>
      </c>
      <c r="G8820" s="19">
        <f>IF(Movies[[#This Row],[rating]]=0,"",Movies[[#This Row],[rating]])</f>
        <v>6.4</v>
      </c>
      <c r="H8820" s="19" t="str">
        <f>IF(Movies[[#This Row],[rating]]=0,"No Rating","Rated")</f>
        <v>Rated</v>
      </c>
      <c r="I8820" s="16" t="s">
        <v>221</v>
      </c>
      <c r="J8820" s="29" t="s">
        <v>12</v>
      </c>
      <c r="K8820" s="19">
        <v>8.0299999999999994</v>
      </c>
      <c r="L8820" s="26">
        <v>153</v>
      </c>
    </row>
    <row r="8821" spans="1:12" x14ac:dyDescent="0.3">
      <c r="A8821" s="14">
        <v>537406</v>
      </c>
      <c r="B8821" s="16" t="s">
        <v>11595</v>
      </c>
      <c r="C8821" s="16" t="s">
        <v>11596</v>
      </c>
      <c r="D8821" s="4">
        <v>43441</v>
      </c>
      <c r="E8821" s="23">
        <v>2018</v>
      </c>
      <c r="F8821" s="19">
        <v>6.1</v>
      </c>
      <c r="G8821" s="19">
        <f>IF(Movies[[#This Row],[rating]]=0,"",Movies[[#This Row],[rating]])</f>
        <v>6.1</v>
      </c>
      <c r="H8821" s="19" t="str">
        <f>IF(Movies[[#This Row],[rating]]=0,"No Rating","Rated")</f>
        <v>Rated</v>
      </c>
      <c r="I8821" s="16" t="s">
        <v>161</v>
      </c>
      <c r="J8821" s="29" t="s">
        <v>12</v>
      </c>
      <c r="K8821" s="19">
        <v>8.0259999999999998</v>
      </c>
      <c r="L8821" s="26">
        <v>154</v>
      </c>
    </row>
    <row r="8822" spans="1:12" x14ac:dyDescent="0.3">
      <c r="A8822" s="14">
        <v>479520</v>
      </c>
      <c r="B8822" s="16" t="s">
        <v>11597</v>
      </c>
      <c r="C8822" s="16" t="s">
        <v>11598</v>
      </c>
      <c r="D8822" s="4">
        <v>43145</v>
      </c>
      <c r="E8822" s="23">
        <v>2018</v>
      </c>
      <c r="F8822" s="19">
        <v>7.048</v>
      </c>
      <c r="G8822" s="19">
        <f>IF(Movies[[#This Row],[rating]]=0,"",Movies[[#This Row],[rating]])</f>
        <v>7.048</v>
      </c>
      <c r="H8822" s="19" t="str">
        <f>IF(Movies[[#This Row],[rating]]=0,"No Rating","Rated")</f>
        <v>Rated</v>
      </c>
      <c r="I8822" s="16" t="s">
        <v>688</v>
      </c>
      <c r="J8822" s="29" t="s">
        <v>110</v>
      </c>
      <c r="K8822" s="19">
        <v>8.0190000000000001</v>
      </c>
      <c r="L8822" s="26">
        <v>84</v>
      </c>
    </row>
    <row r="8823" spans="1:12" x14ac:dyDescent="0.3">
      <c r="A8823" s="14">
        <v>470894</v>
      </c>
      <c r="B8823" s="16" t="s">
        <v>11599</v>
      </c>
      <c r="C8823" s="16" t="s">
        <v>432</v>
      </c>
      <c r="D8823" s="4">
        <v>43378</v>
      </c>
      <c r="E8823" s="23">
        <v>2018</v>
      </c>
      <c r="F8823" s="19">
        <v>5.7</v>
      </c>
      <c r="G8823" s="19">
        <f>IF(Movies[[#This Row],[rating]]=0,"",Movies[[#This Row],[rating]])</f>
        <v>5.7</v>
      </c>
      <c r="H8823" s="19" t="str">
        <f>IF(Movies[[#This Row],[rating]]=0,"No Rating","Rated")</f>
        <v>Rated</v>
      </c>
      <c r="I8823" s="16" t="s">
        <v>4371</v>
      </c>
      <c r="J8823" s="29" t="s">
        <v>12</v>
      </c>
      <c r="K8823" s="19">
        <v>8.0150000000000006</v>
      </c>
      <c r="L8823" s="26">
        <v>132</v>
      </c>
    </row>
    <row r="8824" spans="1:12" x14ac:dyDescent="0.3">
      <c r="A8824" s="14">
        <v>451204</v>
      </c>
      <c r="B8824" s="16" t="s">
        <v>11600</v>
      </c>
      <c r="C8824" s="16" t="s">
        <v>10</v>
      </c>
      <c r="D8824" s="4">
        <v>43189</v>
      </c>
      <c r="E8824" s="23">
        <v>2018</v>
      </c>
      <c r="F8824" s="19">
        <v>6.4539999999999997</v>
      </c>
      <c r="G8824" s="19">
        <f>IF(Movies[[#This Row],[rating]]=0,"",Movies[[#This Row],[rating]])</f>
        <v>6.4539999999999997</v>
      </c>
      <c r="H8824" s="19" t="str">
        <f>IF(Movies[[#This Row],[rating]]=0,"No Rating","Rated")</f>
        <v>Rated</v>
      </c>
      <c r="I8824" s="16" t="s">
        <v>49</v>
      </c>
      <c r="J8824" s="29" t="s">
        <v>12</v>
      </c>
      <c r="K8824" s="19">
        <v>8.0129999999999999</v>
      </c>
      <c r="L8824" s="26">
        <v>108</v>
      </c>
    </row>
    <row r="8825" spans="1:12" x14ac:dyDescent="0.3">
      <c r="A8825" s="14">
        <v>533592</v>
      </c>
      <c r="B8825" s="16" t="s">
        <v>11601</v>
      </c>
      <c r="C8825" s="16" t="s">
        <v>10</v>
      </c>
      <c r="D8825" s="4">
        <v>43340</v>
      </c>
      <c r="E8825" s="23">
        <v>2018</v>
      </c>
      <c r="F8825" s="19">
        <v>8</v>
      </c>
      <c r="G8825" s="19">
        <f>IF(Movies[[#This Row],[rating]]=0,"",Movies[[#This Row],[rating]])</f>
        <v>8</v>
      </c>
      <c r="H8825" s="19" t="str">
        <f>IF(Movies[[#This Row],[rating]]=0,"No Rating","Rated")</f>
        <v>Rated</v>
      </c>
      <c r="I8825" s="16" t="s">
        <v>3334</v>
      </c>
      <c r="J8825" s="29" t="s">
        <v>12</v>
      </c>
      <c r="K8825" s="19">
        <v>8.0120000000000005</v>
      </c>
      <c r="L8825" s="26">
        <v>168</v>
      </c>
    </row>
    <row r="8826" spans="1:12" x14ac:dyDescent="0.3">
      <c r="A8826" s="14">
        <v>471616</v>
      </c>
      <c r="B8826" s="16" t="s">
        <v>11602</v>
      </c>
      <c r="C8826" s="16" t="s">
        <v>432</v>
      </c>
      <c r="D8826" s="4">
        <v>43203</v>
      </c>
      <c r="E8826" s="23">
        <v>2018</v>
      </c>
      <c r="F8826" s="19">
        <v>7</v>
      </c>
      <c r="G8826" s="19">
        <f>IF(Movies[[#This Row],[rating]]=0,"",Movies[[#This Row],[rating]])</f>
        <v>7</v>
      </c>
      <c r="H8826" s="19" t="str">
        <f>IF(Movies[[#This Row],[rating]]=0,"No Rating","Rated")</f>
        <v>Rated</v>
      </c>
      <c r="I8826" s="16" t="s">
        <v>49</v>
      </c>
      <c r="J8826" s="29" t="s">
        <v>12</v>
      </c>
      <c r="K8826" s="19">
        <v>8.01</v>
      </c>
      <c r="L8826" s="26">
        <v>69</v>
      </c>
    </row>
    <row r="8827" spans="1:12" x14ac:dyDescent="0.3">
      <c r="A8827" s="14">
        <v>487850</v>
      </c>
      <c r="B8827" s="16" t="s">
        <v>11603</v>
      </c>
      <c r="C8827" s="16" t="s">
        <v>144</v>
      </c>
      <c r="D8827" s="4">
        <v>43344</v>
      </c>
      <c r="E8827" s="23">
        <v>2018</v>
      </c>
      <c r="F8827" s="19">
        <v>6.7770000000000001</v>
      </c>
      <c r="G8827" s="19">
        <f>IF(Movies[[#This Row],[rating]]=0,"",Movies[[#This Row],[rating]])</f>
        <v>6.7770000000000001</v>
      </c>
      <c r="H8827" s="19" t="str">
        <f>IF(Movies[[#This Row],[rating]]=0,"No Rating","Rated")</f>
        <v>Rated</v>
      </c>
      <c r="I8827" s="16" t="s">
        <v>33</v>
      </c>
      <c r="J8827" s="29" t="s">
        <v>146</v>
      </c>
      <c r="K8827" s="19">
        <v>8.0060000000000002</v>
      </c>
      <c r="L8827" s="26">
        <v>177</v>
      </c>
    </row>
    <row r="8828" spans="1:12" x14ac:dyDescent="0.3">
      <c r="A8828" s="14">
        <v>462148</v>
      </c>
      <c r="B8828" s="16" t="s">
        <v>11604</v>
      </c>
      <c r="C8828" s="16" t="s">
        <v>108</v>
      </c>
      <c r="D8828" s="4">
        <v>43208</v>
      </c>
      <c r="E8828" s="23">
        <v>2018</v>
      </c>
      <c r="F8828" s="19">
        <v>5.9</v>
      </c>
      <c r="G8828" s="19">
        <f>IF(Movies[[#This Row],[rating]]=0,"",Movies[[#This Row],[rating]])</f>
        <v>5.9</v>
      </c>
      <c r="H8828" s="19" t="str">
        <f>IF(Movies[[#This Row],[rating]]=0,"No Rating","Rated")</f>
        <v>Rated</v>
      </c>
      <c r="I8828" s="16" t="s">
        <v>273</v>
      </c>
      <c r="J8828" s="29" t="s">
        <v>110</v>
      </c>
      <c r="K8828" s="19">
        <v>8.0020000000000007</v>
      </c>
      <c r="L8828" s="26">
        <v>349</v>
      </c>
    </row>
    <row r="8829" spans="1:12" x14ac:dyDescent="0.3">
      <c r="A8829" s="14">
        <v>507618</v>
      </c>
      <c r="B8829" s="16" t="s">
        <v>11605</v>
      </c>
      <c r="C8829" s="16" t="s">
        <v>10</v>
      </c>
      <c r="D8829" s="4">
        <v>43150</v>
      </c>
      <c r="E8829" s="23">
        <v>2018</v>
      </c>
      <c r="F8829" s="19">
        <v>7.7</v>
      </c>
      <c r="G8829" s="19">
        <f>IF(Movies[[#This Row],[rating]]=0,"",Movies[[#This Row],[rating]])</f>
        <v>7.7</v>
      </c>
      <c r="H8829" s="19" t="str">
        <f>IF(Movies[[#This Row],[rating]]=0,"No Rating","Rated")</f>
        <v>Rated</v>
      </c>
      <c r="I8829" s="16" t="s">
        <v>329</v>
      </c>
      <c r="J8829" s="29" t="s">
        <v>12</v>
      </c>
      <c r="K8829" s="19">
        <v>7.9989999999999997</v>
      </c>
      <c r="L8829" s="26">
        <v>94</v>
      </c>
    </row>
    <row r="8830" spans="1:12" x14ac:dyDescent="0.3">
      <c r="A8830" s="14">
        <v>553796</v>
      </c>
      <c r="B8830" s="16" t="s">
        <v>11606</v>
      </c>
      <c r="C8830" s="16" t="s">
        <v>74</v>
      </c>
      <c r="D8830" s="4">
        <v>43459</v>
      </c>
      <c r="E8830" s="23">
        <v>2018</v>
      </c>
      <c r="F8830" s="19">
        <v>7.1</v>
      </c>
      <c r="G8830" s="19">
        <f>IF(Movies[[#This Row],[rating]]=0,"",Movies[[#This Row],[rating]])</f>
        <v>7.1</v>
      </c>
      <c r="H8830" s="19" t="str">
        <f>IF(Movies[[#This Row],[rating]]=0,"No Rating","Rated")</f>
        <v>Rated</v>
      </c>
      <c r="I8830" s="16" t="s">
        <v>180</v>
      </c>
      <c r="J8830" s="29" t="s">
        <v>34</v>
      </c>
      <c r="K8830" s="19">
        <v>7.9980000000000002</v>
      </c>
      <c r="L8830" s="26">
        <v>100</v>
      </c>
    </row>
    <row r="8831" spans="1:12" x14ac:dyDescent="0.3">
      <c r="A8831" s="14">
        <v>383585</v>
      </c>
      <c r="B8831" s="16" t="s">
        <v>11607</v>
      </c>
      <c r="C8831" s="16" t="s">
        <v>10</v>
      </c>
      <c r="D8831" s="4">
        <v>43244</v>
      </c>
      <c r="E8831" s="23">
        <v>2018</v>
      </c>
      <c r="F8831" s="19">
        <v>6</v>
      </c>
      <c r="G8831" s="19">
        <f>IF(Movies[[#This Row],[rating]]=0,"",Movies[[#This Row],[rating]])</f>
        <v>6</v>
      </c>
      <c r="H8831" s="19" t="str">
        <f>IF(Movies[[#This Row],[rating]]=0,"No Rating","Rated")</f>
        <v>Rated</v>
      </c>
      <c r="I8831" s="16" t="s">
        <v>2207</v>
      </c>
      <c r="J8831" s="29" t="s">
        <v>12</v>
      </c>
      <c r="K8831" s="19">
        <v>7.9950000000000001</v>
      </c>
      <c r="L8831" s="26">
        <v>147</v>
      </c>
    </row>
    <row r="8832" spans="1:12" x14ac:dyDescent="0.3">
      <c r="A8832" s="14">
        <v>534789</v>
      </c>
      <c r="B8832" s="16" t="s">
        <v>11608</v>
      </c>
      <c r="C8832" s="16" t="s">
        <v>14</v>
      </c>
      <c r="D8832" s="4">
        <v>43301</v>
      </c>
      <c r="E8832" s="23">
        <v>2018</v>
      </c>
      <c r="F8832" s="19">
        <v>7.2</v>
      </c>
      <c r="G8832" s="19">
        <f>IF(Movies[[#This Row],[rating]]=0,"",Movies[[#This Row],[rating]])</f>
        <v>7.2</v>
      </c>
      <c r="H8832" s="19" t="str">
        <f>IF(Movies[[#This Row],[rating]]=0,"No Rating","Rated")</f>
        <v>Rated</v>
      </c>
      <c r="I8832" s="16" t="s">
        <v>3325</v>
      </c>
      <c r="J8832" s="29" t="s">
        <v>12</v>
      </c>
      <c r="K8832" s="19">
        <v>7.9909999999999997</v>
      </c>
      <c r="L8832" s="26">
        <v>37</v>
      </c>
    </row>
    <row r="8833" spans="1:12" x14ac:dyDescent="0.3">
      <c r="A8833" s="14">
        <v>477510</v>
      </c>
      <c r="B8833" s="16" t="s">
        <v>11609</v>
      </c>
      <c r="C8833" s="16" t="s">
        <v>10</v>
      </c>
      <c r="D8833" s="4">
        <v>43322</v>
      </c>
      <c r="E8833" s="23">
        <v>2018</v>
      </c>
      <c r="F8833" s="19">
        <v>6.7</v>
      </c>
      <c r="G8833" s="19">
        <f>IF(Movies[[#This Row],[rating]]=0,"",Movies[[#This Row],[rating]])</f>
        <v>6.7</v>
      </c>
      <c r="H8833" s="19" t="str">
        <f>IF(Movies[[#This Row],[rating]]=0,"No Rating","Rated")</f>
        <v>Rated</v>
      </c>
      <c r="I8833" s="16" t="s">
        <v>161</v>
      </c>
      <c r="J8833" s="29" t="s">
        <v>12</v>
      </c>
      <c r="K8833" s="19">
        <v>7.9859999999999998</v>
      </c>
      <c r="L8833" s="26">
        <v>274</v>
      </c>
    </row>
    <row r="8834" spans="1:12" x14ac:dyDescent="0.3">
      <c r="A8834" s="14">
        <v>440424</v>
      </c>
      <c r="B8834" s="16" t="s">
        <v>11610</v>
      </c>
      <c r="C8834" s="16" t="s">
        <v>10</v>
      </c>
      <c r="D8834" s="4">
        <v>43112</v>
      </c>
      <c r="E8834" s="23">
        <v>2018</v>
      </c>
      <c r="F8834" s="19">
        <v>6.9</v>
      </c>
      <c r="G8834" s="19">
        <f>IF(Movies[[#This Row],[rating]]=0,"",Movies[[#This Row],[rating]])</f>
        <v>6.9</v>
      </c>
      <c r="H8834" s="19" t="str">
        <f>IF(Movies[[#This Row],[rating]]=0,"No Rating","Rated")</f>
        <v>Rated</v>
      </c>
      <c r="I8834" s="16" t="s">
        <v>180</v>
      </c>
      <c r="J8834" s="29" t="s">
        <v>12</v>
      </c>
      <c r="K8834" s="19">
        <v>7.9820000000000002</v>
      </c>
      <c r="L8834" s="26">
        <v>121</v>
      </c>
    </row>
    <row r="8835" spans="1:12" x14ac:dyDescent="0.3">
      <c r="A8835" s="14">
        <v>473902</v>
      </c>
      <c r="B8835" s="16" t="s">
        <v>11611</v>
      </c>
      <c r="C8835" s="16" t="s">
        <v>1845</v>
      </c>
      <c r="D8835" s="4">
        <v>43409</v>
      </c>
      <c r="E8835" s="23">
        <v>2018</v>
      </c>
      <c r="F8835" s="19">
        <v>5</v>
      </c>
      <c r="G8835" s="19">
        <f>IF(Movies[[#This Row],[rating]]=0,"",Movies[[#This Row],[rating]])</f>
        <v>5</v>
      </c>
      <c r="H8835" s="19" t="str">
        <f>IF(Movies[[#This Row],[rating]]=0,"No Rating","Rated")</f>
        <v>Rated</v>
      </c>
      <c r="I8835" s="16" t="s">
        <v>468</v>
      </c>
      <c r="J8835" s="29" t="s">
        <v>12</v>
      </c>
      <c r="K8835" s="19">
        <v>7.976</v>
      </c>
      <c r="L8835" s="26">
        <v>155</v>
      </c>
    </row>
    <row r="8836" spans="1:12" x14ac:dyDescent="0.3">
      <c r="A8836" s="14">
        <v>506464</v>
      </c>
      <c r="B8836" s="16" t="s">
        <v>11612</v>
      </c>
      <c r="C8836" s="16" t="s">
        <v>84</v>
      </c>
      <c r="D8836" s="4">
        <v>43405</v>
      </c>
      <c r="E8836" s="23">
        <v>2018</v>
      </c>
      <c r="F8836" s="19">
        <v>6.3</v>
      </c>
      <c r="G8836" s="19">
        <f>IF(Movies[[#This Row],[rating]]=0,"",Movies[[#This Row],[rating]])</f>
        <v>6.3</v>
      </c>
      <c r="H8836" s="19" t="str">
        <f>IF(Movies[[#This Row],[rating]]=0,"No Rating","Rated")</f>
        <v>Rated</v>
      </c>
      <c r="I8836" s="16" t="s">
        <v>4529</v>
      </c>
      <c r="J8836" s="29" t="s">
        <v>86</v>
      </c>
      <c r="K8836" s="19">
        <v>7.9669999999999996</v>
      </c>
      <c r="L8836" s="26">
        <v>134</v>
      </c>
    </row>
    <row r="8837" spans="1:12" x14ac:dyDescent="0.3">
      <c r="A8837" s="14">
        <v>515916</v>
      </c>
      <c r="B8837" s="16" t="s">
        <v>11613</v>
      </c>
      <c r="C8837" s="16" t="s">
        <v>3369</v>
      </c>
      <c r="D8837" s="4">
        <v>43361</v>
      </c>
      <c r="E8837" s="23">
        <v>2018</v>
      </c>
      <c r="F8837" s="19">
        <v>7.1790000000000003</v>
      </c>
      <c r="G8837" s="19">
        <f>IF(Movies[[#This Row],[rating]]=0,"",Movies[[#This Row],[rating]])</f>
        <v>7.1790000000000003</v>
      </c>
      <c r="H8837" s="19" t="str">
        <f>IF(Movies[[#This Row],[rating]]=0,"No Rating","Rated")</f>
        <v>Rated</v>
      </c>
      <c r="I8837" s="16" t="s">
        <v>49</v>
      </c>
      <c r="J8837" s="29" t="s">
        <v>605</v>
      </c>
      <c r="K8837" s="19">
        <v>7.9569999999999999</v>
      </c>
      <c r="L8837" s="26">
        <v>732</v>
      </c>
    </row>
    <row r="8838" spans="1:12" x14ac:dyDescent="0.3">
      <c r="A8838" s="14">
        <v>418667</v>
      </c>
      <c r="B8838" s="16" t="s">
        <v>11614</v>
      </c>
      <c r="C8838" s="16" t="s">
        <v>10</v>
      </c>
      <c r="D8838" s="4">
        <v>43175</v>
      </c>
      <c r="E8838" s="23">
        <v>2018</v>
      </c>
      <c r="F8838" s="19">
        <v>5.5</v>
      </c>
      <c r="G8838" s="19">
        <f>IF(Movies[[#This Row],[rating]]=0,"",Movies[[#This Row],[rating]])</f>
        <v>5.5</v>
      </c>
      <c r="H8838" s="19" t="str">
        <f>IF(Movies[[#This Row],[rating]]=0,"No Rating","Rated")</f>
        <v>Rated</v>
      </c>
      <c r="I8838" s="16" t="s">
        <v>30</v>
      </c>
      <c r="J8838" s="29" t="s">
        <v>12</v>
      </c>
      <c r="K8838" s="19">
        <v>7.9530000000000003</v>
      </c>
      <c r="L8838" s="26">
        <v>153</v>
      </c>
    </row>
    <row r="8839" spans="1:12" x14ac:dyDescent="0.3">
      <c r="A8839" s="14">
        <v>468362</v>
      </c>
      <c r="B8839" s="16" t="s">
        <v>11615</v>
      </c>
      <c r="C8839" s="16" t="s">
        <v>11616</v>
      </c>
      <c r="D8839" s="4">
        <v>43235</v>
      </c>
      <c r="E8839" s="23">
        <v>2018</v>
      </c>
      <c r="F8839" s="19">
        <v>6.6</v>
      </c>
      <c r="G8839" s="19">
        <f>IF(Movies[[#This Row],[rating]]=0,"",Movies[[#This Row],[rating]])</f>
        <v>6.6</v>
      </c>
      <c r="H8839" s="19" t="str">
        <f>IF(Movies[[#This Row],[rating]]=0,"No Rating","Rated")</f>
        <v>Rated</v>
      </c>
      <c r="I8839" s="16" t="s">
        <v>11617</v>
      </c>
      <c r="J8839" s="29" t="s">
        <v>12</v>
      </c>
      <c r="K8839" s="19">
        <v>7.9509999999999996</v>
      </c>
      <c r="L8839" s="26">
        <v>305</v>
      </c>
    </row>
    <row r="8840" spans="1:12" x14ac:dyDescent="0.3">
      <c r="A8840" s="14">
        <v>490033</v>
      </c>
      <c r="B8840" s="16" t="s">
        <v>11618</v>
      </c>
      <c r="C8840" s="16" t="s">
        <v>8891</v>
      </c>
      <c r="D8840" s="4">
        <v>43384</v>
      </c>
      <c r="E8840" s="23">
        <v>2018</v>
      </c>
      <c r="F8840" s="19">
        <v>5.4720000000000004</v>
      </c>
      <c r="G8840" s="19">
        <f>IF(Movies[[#This Row],[rating]]=0,"",Movies[[#This Row],[rating]])</f>
        <v>5.4720000000000004</v>
      </c>
      <c r="H8840" s="19" t="str">
        <f>IF(Movies[[#This Row],[rating]]=0,"No Rating","Rated")</f>
        <v>Rated</v>
      </c>
      <c r="I8840" s="16" t="s">
        <v>306</v>
      </c>
      <c r="J8840" s="29" t="s">
        <v>648</v>
      </c>
      <c r="K8840" s="19">
        <v>7.92</v>
      </c>
      <c r="L8840" s="26">
        <v>127</v>
      </c>
    </row>
    <row r="8841" spans="1:12" x14ac:dyDescent="0.3">
      <c r="A8841" s="14">
        <v>463322</v>
      </c>
      <c r="B8841" s="16" t="s">
        <v>11619</v>
      </c>
      <c r="C8841" s="16" t="s">
        <v>2886</v>
      </c>
      <c r="D8841" s="4">
        <v>43385</v>
      </c>
      <c r="E8841" s="23">
        <v>2018</v>
      </c>
      <c r="F8841" s="19">
        <v>6.1</v>
      </c>
      <c r="G8841" s="19">
        <f>IF(Movies[[#This Row],[rating]]=0,"",Movies[[#This Row],[rating]])</f>
        <v>6.1</v>
      </c>
      <c r="H8841" s="19" t="str">
        <f>IF(Movies[[#This Row],[rating]]=0,"No Rating","Rated")</f>
        <v>Rated</v>
      </c>
      <c r="I8841" s="16" t="s">
        <v>4990</v>
      </c>
      <c r="J8841" s="29" t="s">
        <v>12</v>
      </c>
      <c r="K8841" s="19">
        <v>7.915</v>
      </c>
      <c r="L8841" s="26">
        <v>207</v>
      </c>
    </row>
    <row r="8842" spans="1:12" x14ac:dyDescent="0.3">
      <c r="A8842" s="14">
        <v>535488</v>
      </c>
      <c r="B8842" s="16" t="s">
        <v>11620</v>
      </c>
      <c r="C8842" s="16" t="s">
        <v>74</v>
      </c>
      <c r="D8842" s="4">
        <v>43294</v>
      </c>
      <c r="E8842" s="23">
        <v>2018</v>
      </c>
      <c r="F8842" s="19">
        <v>2.8</v>
      </c>
      <c r="G8842" s="19">
        <f>IF(Movies[[#This Row],[rating]]=0,"",Movies[[#This Row],[rating]])</f>
        <v>2.8</v>
      </c>
      <c r="H8842" s="19" t="str">
        <f>IF(Movies[[#This Row],[rating]]=0,"No Rating","Rated")</f>
        <v>Rated</v>
      </c>
      <c r="I8842" s="16" t="s">
        <v>132</v>
      </c>
      <c r="J8842" s="29" t="s">
        <v>34</v>
      </c>
      <c r="K8842" s="19">
        <v>7.9059999999999997</v>
      </c>
      <c r="L8842" s="26">
        <v>175</v>
      </c>
    </row>
    <row r="8843" spans="1:12" x14ac:dyDescent="0.3">
      <c r="A8843" s="14">
        <v>524288</v>
      </c>
      <c r="B8843" s="16" t="s">
        <v>11621</v>
      </c>
      <c r="C8843" s="16" t="s">
        <v>595</v>
      </c>
      <c r="D8843" s="4">
        <v>43195</v>
      </c>
      <c r="E8843" s="23">
        <v>2018</v>
      </c>
      <c r="F8843" s="19">
        <v>7.8</v>
      </c>
      <c r="G8843" s="19">
        <f>IF(Movies[[#This Row],[rating]]=0,"",Movies[[#This Row],[rating]])</f>
        <v>7.8</v>
      </c>
      <c r="H8843" s="19" t="str">
        <f>IF(Movies[[#This Row],[rating]]=0,"No Rating","Rated")</f>
        <v>Rated</v>
      </c>
      <c r="I8843" s="16" t="s">
        <v>329</v>
      </c>
      <c r="J8843" s="29" t="s">
        <v>142</v>
      </c>
      <c r="K8843" s="19">
        <v>7.9050000000000002</v>
      </c>
      <c r="L8843" s="26">
        <v>237</v>
      </c>
    </row>
    <row r="8844" spans="1:12" x14ac:dyDescent="0.3">
      <c r="A8844" s="14">
        <v>550385</v>
      </c>
      <c r="B8844" s="16" t="s">
        <v>11622</v>
      </c>
      <c r="C8844" s="16" t="s">
        <v>432</v>
      </c>
      <c r="D8844" s="4">
        <v>43405</v>
      </c>
      <c r="E8844" s="23">
        <v>2018</v>
      </c>
      <c r="F8844" s="19">
        <v>5.8</v>
      </c>
      <c r="G8844" s="19">
        <f>IF(Movies[[#This Row],[rating]]=0,"",Movies[[#This Row],[rating]])</f>
        <v>5.8</v>
      </c>
      <c r="H8844" s="19" t="str">
        <f>IF(Movies[[#This Row],[rating]]=0,"No Rating","Rated")</f>
        <v>Rated</v>
      </c>
      <c r="I8844" s="16" t="s">
        <v>6451</v>
      </c>
      <c r="J8844" s="29" t="s">
        <v>12</v>
      </c>
      <c r="K8844" s="19">
        <v>7.9</v>
      </c>
      <c r="L8844" s="26">
        <v>306</v>
      </c>
    </row>
    <row r="8845" spans="1:12" x14ac:dyDescent="0.3">
      <c r="A8845" s="14">
        <v>773559</v>
      </c>
      <c r="B8845" s="16" t="s">
        <v>11623</v>
      </c>
      <c r="C8845" s="16" t="s">
        <v>94</v>
      </c>
      <c r="D8845" s="4">
        <v>43440</v>
      </c>
      <c r="E8845" s="23">
        <v>2018</v>
      </c>
      <c r="F8845" s="19">
        <v>0</v>
      </c>
      <c r="G8845" s="19" t="str">
        <f>IF(Movies[[#This Row],[rating]]=0,"",Movies[[#This Row],[rating]])</f>
        <v/>
      </c>
      <c r="H8845" s="19" t="str">
        <f>IF(Movies[[#This Row],[rating]]=0,"No Rating","Rated")</f>
        <v>No Rating</v>
      </c>
      <c r="I8845" s="16" t="s">
        <v>49</v>
      </c>
      <c r="J8845" s="29" t="s">
        <v>96</v>
      </c>
      <c r="K8845" s="19">
        <v>7.899</v>
      </c>
      <c r="L8845" s="26">
        <v>0</v>
      </c>
    </row>
    <row r="8846" spans="1:12" x14ac:dyDescent="0.3">
      <c r="A8846" s="14">
        <v>429742</v>
      </c>
      <c r="B8846" s="16" t="s">
        <v>11624</v>
      </c>
      <c r="C8846" s="16" t="s">
        <v>432</v>
      </c>
      <c r="D8846" s="4">
        <v>43140</v>
      </c>
      <c r="E8846" s="23">
        <v>2018</v>
      </c>
      <c r="F8846" s="19">
        <v>5.8</v>
      </c>
      <c r="G8846" s="19">
        <f>IF(Movies[[#This Row],[rating]]=0,"",Movies[[#This Row],[rating]])</f>
        <v>5.8</v>
      </c>
      <c r="H8846" s="19" t="str">
        <f>IF(Movies[[#This Row],[rating]]=0,"No Rating","Rated")</f>
        <v>Rated</v>
      </c>
      <c r="I8846" s="16" t="s">
        <v>468</v>
      </c>
      <c r="J8846" s="29" t="s">
        <v>12</v>
      </c>
      <c r="K8846" s="19">
        <v>7.8970000000000002</v>
      </c>
      <c r="L8846" s="26">
        <v>149</v>
      </c>
    </row>
    <row r="8847" spans="1:12" x14ac:dyDescent="0.3">
      <c r="A8847" s="14">
        <v>502143</v>
      </c>
      <c r="B8847" s="16" t="s">
        <v>11625</v>
      </c>
      <c r="C8847" s="16" t="s">
        <v>759</v>
      </c>
      <c r="D8847" s="4">
        <v>43169</v>
      </c>
      <c r="E8847" s="23">
        <v>2018</v>
      </c>
      <c r="F8847" s="19">
        <v>5.2</v>
      </c>
      <c r="G8847" s="19">
        <f>IF(Movies[[#This Row],[rating]]=0,"",Movies[[#This Row],[rating]])</f>
        <v>5.2</v>
      </c>
      <c r="H8847" s="19" t="str">
        <f>IF(Movies[[#This Row],[rating]]=0,"No Rating","Rated")</f>
        <v>Rated</v>
      </c>
      <c r="I8847" s="16" t="s">
        <v>30</v>
      </c>
      <c r="J8847" s="29" t="s">
        <v>12</v>
      </c>
      <c r="K8847" s="19">
        <v>7.89</v>
      </c>
      <c r="L8847" s="26">
        <v>218</v>
      </c>
    </row>
    <row r="8848" spans="1:12" x14ac:dyDescent="0.3">
      <c r="A8848" s="14">
        <v>445710</v>
      </c>
      <c r="B8848" s="16" t="s">
        <v>11626</v>
      </c>
      <c r="C8848" s="16" t="s">
        <v>10</v>
      </c>
      <c r="D8848" s="4">
        <v>43172</v>
      </c>
      <c r="E8848" s="23">
        <v>2018</v>
      </c>
      <c r="F8848" s="19">
        <v>4.5</v>
      </c>
      <c r="G8848" s="19">
        <f>IF(Movies[[#This Row],[rating]]=0,"",Movies[[#This Row],[rating]])</f>
        <v>4.5</v>
      </c>
      <c r="H8848" s="19" t="str">
        <f>IF(Movies[[#This Row],[rating]]=0,"No Rating","Rated")</f>
        <v>Rated</v>
      </c>
      <c r="I8848" s="16" t="s">
        <v>468</v>
      </c>
      <c r="J8848" s="29" t="s">
        <v>12</v>
      </c>
      <c r="K8848" s="19">
        <v>7.8890000000000002</v>
      </c>
      <c r="L8848" s="26">
        <v>66</v>
      </c>
    </row>
    <row r="8849" spans="1:12" x14ac:dyDescent="0.3">
      <c r="A8849" s="14">
        <v>511449</v>
      </c>
      <c r="B8849" s="16" t="s">
        <v>11627</v>
      </c>
      <c r="C8849" s="16" t="s">
        <v>10</v>
      </c>
      <c r="D8849" s="4">
        <v>43175</v>
      </c>
      <c r="E8849" s="23">
        <v>2018</v>
      </c>
      <c r="F8849" s="19">
        <v>4.5999999999999996</v>
      </c>
      <c r="G8849" s="19">
        <f>IF(Movies[[#This Row],[rating]]=0,"",Movies[[#This Row],[rating]])</f>
        <v>4.5999999999999996</v>
      </c>
      <c r="H8849" s="19" t="str">
        <f>IF(Movies[[#This Row],[rating]]=0,"No Rating","Rated")</f>
        <v>Rated</v>
      </c>
      <c r="I8849" s="16" t="s">
        <v>132</v>
      </c>
      <c r="J8849" s="29" t="s">
        <v>12</v>
      </c>
      <c r="K8849" s="19">
        <v>7.8780000000000001</v>
      </c>
      <c r="L8849" s="26">
        <v>166</v>
      </c>
    </row>
    <row r="8850" spans="1:12" x14ac:dyDescent="0.3">
      <c r="A8850" s="14">
        <v>500909</v>
      </c>
      <c r="B8850" s="16" t="s">
        <v>11628</v>
      </c>
      <c r="C8850" s="16" t="s">
        <v>11629</v>
      </c>
      <c r="D8850" s="4">
        <v>43371</v>
      </c>
      <c r="E8850" s="23">
        <v>2018</v>
      </c>
      <c r="F8850" s="19">
        <v>6.9269999999999996</v>
      </c>
      <c r="G8850" s="19">
        <f>IF(Movies[[#This Row],[rating]]=0,"",Movies[[#This Row],[rating]])</f>
        <v>6.9269999999999996</v>
      </c>
      <c r="H8850" s="19" t="str">
        <f>IF(Movies[[#This Row],[rating]]=0,"No Rating","Rated")</f>
        <v>Rated</v>
      </c>
      <c r="I8850" s="16" t="s">
        <v>11630</v>
      </c>
      <c r="J8850" s="29" t="s">
        <v>1303</v>
      </c>
      <c r="K8850" s="19">
        <v>7.8760000000000003</v>
      </c>
      <c r="L8850" s="26">
        <v>41</v>
      </c>
    </row>
    <row r="8851" spans="1:12" x14ac:dyDescent="0.3">
      <c r="A8851" s="14">
        <v>508933</v>
      </c>
      <c r="B8851" s="16" t="s">
        <v>11631</v>
      </c>
      <c r="C8851" s="16" t="s">
        <v>416</v>
      </c>
      <c r="D8851" s="4">
        <v>43172</v>
      </c>
      <c r="E8851" s="23">
        <v>2018</v>
      </c>
      <c r="F8851" s="19">
        <v>7.6559999999999997</v>
      </c>
      <c r="G8851" s="19">
        <f>IF(Movies[[#This Row],[rating]]=0,"",Movies[[#This Row],[rating]])</f>
        <v>7.6559999999999997</v>
      </c>
      <c r="H8851" s="19" t="str">
        <f>IF(Movies[[#This Row],[rating]]=0,"No Rating","Rated")</f>
        <v>Rated</v>
      </c>
      <c r="I8851" s="16" t="s">
        <v>30</v>
      </c>
      <c r="J8851" s="29" t="s">
        <v>12</v>
      </c>
      <c r="K8851" s="19">
        <v>7.859</v>
      </c>
      <c r="L8851" s="26">
        <v>463</v>
      </c>
    </row>
    <row r="8852" spans="1:12" x14ac:dyDescent="0.3">
      <c r="A8852" s="14">
        <v>422619</v>
      </c>
      <c r="B8852" s="16" t="s">
        <v>11632</v>
      </c>
      <c r="C8852" s="16" t="s">
        <v>11633</v>
      </c>
      <c r="D8852" s="4">
        <v>43412</v>
      </c>
      <c r="E8852" s="23">
        <v>2018</v>
      </c>
      <c r="F8852" s="19">
        <v>5.9</v>
      </c>
      <c r="G8852" s="19">
        <f>IF(Movies[[#This Row],[rating]]=0,"",Movies[[#This Row],[rating]])</f>
        <v>5.9</v>
      </c>
      <c r="H8852" s="19" t="str">
        <f>IF(Movies[[#This Row],[rating]]=0,"No Rating","Rated")</f>
        <v>Rated</v>
      </c>
      <c r="I8852" s="16" t="s">
        <v>1897</v>
      </c>
      <c r="J8852" s="29" t="s">
        <v>12</v>
      </c>
      <c r="K8852" s="19">
        <v>7.859</v>
      </c>
      <c r="L8852" s="26">
        <v>192</v>
      </c>
    </row>
    <row r="8853" spans="1:12" x14ac:dyDescent="0.3">
      <c r="A8853" s="14">
        <v>529982</v>
      </c>
      <c r="B8853" s="16" t="s">
        <v>11634</v>
      </c>
      <c r="C8853" s="16" t="s">
        <v>10</v>
      </c>
      <c r="D8853" s="4">
        <v>43441</v>
      </c>
      <c r="E8853" s="23">
        <v>2018</v>
      </c>
      <c r="F8853" s="19">
        <v>5.8</v>
      </c>
      <c r="G8853" s="19">
        <f>IF(Movies[[#This Row],[rating]]=0,"",Movies[[#This Row],[rating]])</f>
        <v>5.8</v>
      </c>
      <c r="H8853" s="19" t="str">
        <f>IF(Movies[[#This Row],[rating]]=0,"No Rating","Rated")</f>
        <v>Rated</v>
      </c>
      <c r="I8853" s="16" t="s">
        <v>679</v>
      </c>
      <c r="J8853" s="29" t="s">
        <v>12</v>
      </c>
      <c r="K8853" s="19">
        <v>7.8550000000000004</v>
      </c>
      <c r="L8853" s="26">
        <v>150</v>
      </c>
    </row>
    <row r="8854" spans="1:12" x14ac:dyDescent="0.3">
      <c r="A8854" s="14">
        <v>493058</v>
      </c>
      <c r="B8854" s="16" t="s">
        <v>11635</v>
      </c>
      <c r="C8854" s="16" t="s">
        <v>10</v>
      </c>
      <c r="D8854" s="4">
        <v>43365</v>
      </c>
      <c r="E8854" s="23">
        <v>2018</v>
      </c>
      <c r="F8854" s="19">
        <v>6.7</v>
      </c>
      <c r="G8854" s="19">
        <f>IF(Movies[[#This Row],[rating]]=0,"",Movies[[#This Row],[rating]])</f>
        <v>6.7</v>
      </c>
      <c r="H8854" s="19" t="str">
        <f>IF(Movies[[#This Row],[rating]]=0,"No Rating","Rated")</f>
        <v>Rated</v>
      </c>
      <c r="I8854" s="16" t="s">
        <v>30</v>
      </c>
      <c r="J8854" s="29" t="s">
        <v>12</v>
      </c>
      <c r="K8854" s="19">
        <v>7.8550000000000004</v>
      </c>
      <c r="L8854" s="26">
        <v>128</v>
      </c>
    </row>
    <row r="8855" spans="1:12" x14ac:dyDescent="0.3">
      <c r="A8855" s="14">
        <v>398826</v>
      </c>
      <c r="B8855" s="16" t="s">
        <v>11636</v>
      </c>
      <c r="C8855" s="16" t="s">
        <v>284</v>
      </c>
      <c r="D8855" s="4">
        <v>43146</v>
      </c>
      <c r="E8855" s="23">
        <v>2018</v>
      </c>
      <c r="F8855" s="19">
        <v>5.7</v>
      </c>
      <c r="G8855" s="19">
        <f>IF(Movies[[#This Row],[rating]]=0,"",Movies[[#This Row],[rating]])</f>
        <v>5.7</v>
      </c>
      <c r="H8855" s="19" t="str">
        <f>IF(Movies[[#This Row],[rating]]=0,"No Rating","Rated")</f>
        <v>Rated</v>
      </c>
      <c r="I8855" s="16" t="s">
        <v>1611</v>
      </c>
      <c r="J8855" s="29" t="s">
        <v>286</v>
      </c>
      <c r="K8855" s="19">
        <v>7.8490000000000002</v>
      </c>
      <c r="L8855" s="26">
        <v>106</v>
      </c>
    </row>
    <row r="8856" spans="1:12" x14ac:dyDescent="0.3">
      <c r="A8856" s="14">
        <v>544627</v>
      </c>
      <c r="B8856" s="16" t="s">
        <v>11637</v>
      </c>
      <c r="C8856" s="16" t="s">
        <v>94</v>
      </c>
      <c r="D8856" s="4">
        <v>43376</v>
      </c>
      <c r="E8856" s="23">
        <v>2018</v>
      </c>
      <c r="F8856" s="19">
        <v>6.7320000000000002</v>
      </c>
      <c r="G8856" s="19">
        <f>IF(Movies[[#This Row],[rating]]=0,"",Movies[[#This Row],[rating]])</f>
        <v>6.7320000000000002</v>
      </c>
      <c r="H8856" s="19" t="str">
        <f>IF(Movies[[#This Row],[rating]]=0,"No Rating","Rated")</f>
        <v>Rated</v>
      </c>
      <c r="I8856" s="16" t="s">
        <v>230</v>
      </c>
      <c r="J8856" s="29" t="s">
        <v>96</v>
      </c>
      <c r="K8856" s="19">
        <v>7.8390000000000004</v>
      </c>
      <c r="L8856" s="26">
        <v>82</v>
      </c>
    </row>
    <row r="8857" spans="1:12" x14ac:dyDescent="0.3">
      <c r="A8857" s="14">
        <v>511785</v>
      </c>
      <c r="B8857" s="16" t="s">
        <v>11638</v>
      </c>
      <c r="C8857" s="16" t="s">
        <v>10</v>
      </c>
      <c r="D8857" s="4">
        <v>43206</v>
      </c>
      <c r="E8857" s="23">
        <v>2018</v>
      </c>
      <c r="F8857" s="19">
        <v>6.5709999999999997</v>
      </c>
      <c r="G8857" s="19">
        <f>IF(Movies[[#This Row],[rating]]=0,"",Movies[[#This Row],[rating]])</f>
        <v>6.5709999999999997</v>
      </c>
      <c r="H8857" s="19" t="str">
        <f>IF(Movies[[#This Row],[rating]]=0,"No Rating","Rated")</f>
        <v>Rated</v>
      </c>
      <c r="I8857" s="16" t="s">
        <v>180</v>
      </c>
      <c r="J8857" s="29" t="s">
        <v>12</v>
      </c>
      <c r="K8857" s="19">
        <v>7.8209999999999997</v>
      </c>
      <c r="L8857" s="26">
        <v>1539</v>
      </c>
    </row>
    <row r="8858" spans="1:12" x14ac:dyDescent="0.3">
      <c r="A8858" s="14">
        <v>467917</v>
      </c>
      <c r="B8858" s="16" t="s">
        <v>11639</v>
      </c>
      <c r="C8858" s="16" t="s">
        <v>10</v>
      </c>
      <c r="D8858" s="4">
        <v>43252</v>
      </c>
      <c r="E8858" s="23">
        <v>2018</v>
      </c>
      <c r="F8858" s="19">
        <v>6</v>
      </c>
      <c r="G8858" s="19">
        <f>IF(Movies[[#This Row],[rating]]=0,"",Movies[[#This Row],[rating]])</f>
        <v>6</v>
      </c>
      <c r="H8858" s="19" t="str">
        <f>IF(Movies[[#This Row],[rating]]=0,"No Rating","Rated")</f>
        <v>Rated</v>
      </c>
      <c r="I8858" s="16" t="s">
        <v>49</v>
      </c>
      <c r="J8858" s="29" t="s">
        <v>12</v>
      </c>
      <c r="K8858" s="19">
        <v>7.8070000000000004</v>
      </c>
      <c r="L8858" s="26">
        <v>145</v>
      </c>
    </row>
    <row r="8859" spans="1:12" x14ac:dyDescent="0.3">
      <c r="A8859" s="14">
        <v>570541</v>
      </c>
      <c r="B8859" s="16" t="s">
        <v>11640</v>
      </c>
      <c r="C8859" s="16" t="s">
        <v>94</v>
      </c>
      <c r="D8859" s="4">
        <v>43306</v>
      </c>
      <c r="E8859" s="23">
        <v>2018</v>
      </c>
      <c r="F8859" s="19">
        <v>8</v>
      </c>
      <c r="G8859" s="19">
        <f>IF(Movies[[#This Row],[rating]]=0,"",Movies[[#This Row],[rating]])</f>
        <v>8</v>
      </c>
      <c r="H8859" s="19" t="str">
        <f>IF(Movies[[#This Row],[rating]]=0,"No Rating","Rated")</f>
        <v>Rated</v>
      </c>
      <c r="I8859" s="16" t="s">
        <v>33</v>
      </c>
      <c r="J8859" s="29" t="s">
        <v>96</v>
      </c>
      <c r="K8859" s="19">
        <v>7.7880000000000003</v>
      </c>
      <c r="L8859" s="26">
        <v>2</v>
      </c>
    </row>
    <row r="8860" spans="1:12" x14ac:dyDescent="0.3">
      <c r="A8860" s="14">
        <v>504345</v>
      </c>
      <c r="B8860" s="16" t="s">
        <v>6237</v>
      </c>
      <c r="C8860" s="16" t="s">
        <v>51</v>
      </c>
      <c r="D8860" s="4">
        <v>43175</v>
      </c>
      <c r="E8860" s="23">
        <v>2018</v>
      </c>
      <c r="F8860" s="19">
        <v>6.3</v>
      </c>
      <c r="G8860" s="19">
        <f>IF(Movies[[#This Row],[rating]]=0,"",Movies[[#This Row],[rating]])</f>
        <v>6.3</v>
      </c>
      <c r="H8860" s="19" t="str">
        <f>IF(Movies[[#This Row],[rating]]=0,"No Rating","Rated")</f>
        <v>Rated</v>
      </c>
      <c r="I8860" s="16" t="s">
        <v>30</v>
      </c>
      <c r="J8860" s="29" t="s">
        <v>34</v>
      </c>
      <c r="K8860" s="19">
        <v>7.7880000000000003</v>
      </c>
      <c r="L8860" s="26">
        <v>204</v>
      </c>
    </row>
    <row r="8861" spans="1:12" x14ac:dyDescent="0.3">
      <c r="A8861" s="14">
        <v>519106</v>
      </c>
      <c r="B8861" s="16" t="s">
        <v>11641</v>
      </c>
      <c r="C8861" s="16" t="s">
        <v>108</v>
      </c>
      <c r="D8861" s="4">
        <v>43379</v>
      </c>
      <c r="E8861" s="23">
        <v>2018</v>
      </c>
      <c r="F8861" s="19">
        <v>6</v>
      </c>
      <c r="G8861" s="19">
        <f>IF(Movies[[#This Row],[rating]]=0,"",Movies[[#This Row],[rating]])</f>
        <v>6</v>
      </c>
      <c r="H8861" s="19" t="str">
        <f>IF(Movies[[#This Row],[rating]]=0,"No Rating","Rated")</f>
        <v>Rated</v>
      </c>
      <c r="I8861" s="16" t="s">
        <v>11642</v>
      </c>
      <c r="J8861" s="29" t="s">
        <v>110</v>
      </c>
      <c r="K8861" s="19">
        <v>7.7850000000000001</v>
      </c>
      <c r="L8861" s="26">
        <v>459</v>
      </c>
    </row>
    <row r="8862" spans="1:12" x14ac:dyDescent="0.3">
      <c r="A8862" s="14">
        <v>540871</v>
      </c>
      <c r="B8862" s="16" t="s">
        <v>11643</v>
      </c>
      <c r="C8862" s="16" t="s">
        <v>11644</v>
      </c>
      <c r="D8862" s="4">
        <v>43314</v>
      </c>
      <c r="E8862" s="23">
        <v>2018</v>
      </c>
      <c r="F8862" s="19">
        <v>7.2</v>
      </c>
      <c r="G8862" s="19">
        <f>IF(Movies[[#This Row],[rating]]=0,"",Movies[[#This Row],[rating]])</f>
        <v>7.2</v>
      </c>
      <c r="H8862" s="19" t="str">
        <f>IF(Movies[[#This Row],[rating]]=0,"No Rating","Rated")</f>
        <v>Rated</v>
      </c>
      <c r="I8862" s="16" t="s">
        <v>889</v>
      </c>
      <c r="J8862" s="29" t="s">
        <v>34</v>
      </c>
      <c r="K8862" s="19">
        <v>7.7430000000000003</v>
      </c>
      <c r="L8862" s="26">
        <v>61</v>
      </c>
    </row>
    <row r="8863" spans="1:12" x14ac:dyDescent="0.3">
      <c r="A8863" s="14">
        <v>467467</v>
      </c>
      <c r="B8863" s="16" t="s">
        <v>11645</v>
      </c>
      <c r="C8863" s="16" t="s">
        <v>1265</v>
      </c>
      <c r="D8863" s="4">
        <v>43280</v>
      </c>
      <c r="E8863" s="23">
        <v>2018</v>
      </c>
      <c r="F8863" s="19">
        <v>6.3</v>
      </c>
      <c r="G8863" s="19">
        <f>IF(Movies[[#This Row],[rating]]=0,"",Movies[[#This Row],[rating]])</f>
        <v>6.3</v>
      </c>
      <c r="H8863" s="19" t="str">
        <f>IF(Movies[[#This Row],[rating]]=0,"No Rating","Rated")</f>
        <v>Rated</v>
      </c>
      <c r="I8863" s="16" t="s">
        <v>52</v>
      </c>
      <c r="J8863" s="29" t="s">
        <v>517</v>
      </c>
      <c r="K8863" s="19">
        <v>7.7380000000000004</v>
      </c>
      <c r="L8863" s="26">
        <v>81</v>
      </c>
    </row>
    <row r="8864" spans="1:12" x14ac:dyDescent="0.3">
      <c r="A8864" s="14">
        <v>438373</v>
      </c>
      <c r="B8864" s="16" t="s">
        <v>11646</v>
      </c>
      <c r="C8864" s="16" t="s">
        <v>2564</v>
      </c>
      <c r="D8864" s="4">
        <v>43397</v>
      </c>
      <c r="E8864" s="23">
        <v>2018</v>
      </c>
      <c r="F8864" s="19">
        <v>7.1</v>
      </c>
      <c r="G8864" s="19">
        <f>IF(Movies[[#This Row],[rating]]=0,"",Movies[[#This Row],[rating]])</f>
        <v>7.1</v>
      </c>
      <c r="H8864" s="19" t="str">
        <f>IF(Movies[[#This Row],[rating]]=0,"No Rating","Rated")</f>
        <v>Rated</v>
      </c>
      <c r="I8864" s="16" t="s">
        <v>11647</v>
      </c>
      <c r="J8864" s="29" t="s">
        <v>34</v>
      </c>
      <c r="K8864" s="19">
        <v>7.7249999999999996</v>
      </c>
      <c r="L8864" s="26">
        <v>137</v>
      </c>
    </row>
    <row r="8865" spans="1:12" x14ac:dyDescent="0.3">
      <c r="A8865" s="14">
        <v>486753</v>
      </c>
      <c r="B8865" s="16" t="s">
        <v>11648</v>
      </c>
      <c r="C8865" s="16" t="s">
        <v>10</v>
      </c>
      <c r="D8865" s="4">
        <v>43151</v>
      </c>
      <c r="E8865" s="23">
        <v>2018</v>
      </c>
      <c r="F8865" s="19">
        <v>6.673</v>
      </c>
      <c r="G8865" s="19">
        <f>IF(Movies[[#This Row],[rating]]=0,"",Movies[[#This Row],[rating]])</f>
        <v>6.673</v>
      </c>
      <c r="H8865" s="19" t="str">
        <f>IF(Movies[[#This Row],[rating]]=0,"No Rating","Rated")</f>
        <v>Rated</v>
      </c>
      <c r="I8865" s="16" t="s">
        <v>886</v>
      </c>
      <c r="J8865" s="29" t="s">
        <v>12</v>
      </c>
      <c r="K8865" s="19">
        <v>7.7229999999999999</v>
      </c>
      <c r="L8865" s="26">
        <v>98</v>
      </c>
    </row>
    <row r="8866" spans="1:12" x14ac:dyDescent="0.3">
      <c r="A8866" s="14">
        <v>570587</v>
      </c>
      <c r="B8866" s="16" t="s">
        <v>11649</v>
      </c>
      <c r="C8866" s="16" t="s">
        <v>1845</v>
      </c>
      <c r="D8866" s="4">
        <v>43404</v>
      </c>
      <c r="E8866" s="23">
        <v>2018</v>
      </c>
      <c r="F8866" s="19">
        <v>6</v>
      </c>
      <c r="G8866" s="19">
        <f>IF(Movies[[#This Row],[rating]]=0,"",Movies[[#This Row],[rating]])</f>
        <v>6</v>
      </c>
      <c r="H8866" s="19" t="str">
        <f>IF(Movies[[#This Row],[rating]]=0,"No Rating","Rated")</f>
        <v>Rated</v>
      </c>
      <c r="I8866" s="16" t="s">
        <v>11650</v>
      </c>
      <c r="J8866" s="29" t="s">
        <v>342</v>
      </c>
      <c r="K8866" s="19">
        <v>7.7220000000000004</v>
      </c>
      <c r="L8866" s="26">
        <v>9</v>
      </c>
    </row>
    <row r="8867" spans="1:12" x14ac:dyDescent="0.3">
      <c r="A8867" s="14">
        <v>378107</v>
      </c>
      <c r="B8867" s="16" t="s">
        <v>11651</v>
      </c>
      <c r="C8867" s="16" t="s">
        <v>11652</v>
      </c>
      <c r="D8867" s="4">
        <v>43399</v>
      </c>
      <c r="E8867" s="23">
        <v>2018</v>
      </c>
      <c r="F8867" s="19">
        <v>7.4530000000000003</v>
      </c>
      <c r="G8867" s="19">
        <f>IF(Movies[[#This Row],[rating]]=0,"",Movies[[#This Row],[rating]])</f>
        <v>7.4530000000000003</v>
      </c>
      <c r="H8867" s="19" t="str">
        <f>IF(Movies[[#This Row],[rating]]=0,"No Rating","Rated")</f>
        <v>Rated</v>
      </c>
      <c r="I8867" s="16" t="s">
        <v>11653</v>
      </c>
      <c r="J8867" s="29" t="s">
        <v>12</v>
      </c>
      <c r="K8867" s="19">
        <v>7.7130000000000001</v>
      </c>
      <c r="L8867" s="26">
        <v>107</v>
      </c>
    </row>
    <row r="8868" spans="1:12" x14ac:dyDescent="0.3">
      <c r="A8868" s="14">
        <v>959960</v>
      </c>
      <c r="B8868" s="16" t="s">
        <v>11654</v>
      </c>
      <c r="C8868" s="16" t="s">
        <v>144</v>
      </c>
      <c r="D8868" s="4">
        <v>43122</v>
      </c>
      <c r="E8868" s="23">
        <v>2018</v>
      </c>
      <c r="F8868" s="19">
        <v>7</v>
      </c>
      <c r="G8868" s="19">
        <f>IF(Movies[[#This Row],[rating]]=0,"",Movies[[#This Row],[rating]])</f>
        <v>7</v>
      </c>
      <c r="H8868" s="19" t="str">
        <f>IF(Movies[[#This Row],[rating]]=0,"No Rating","Rated")</f>
        <v>Rated</v>
      </c>
      <c r="I8868" s="16" t="s">
        <v>2297</v>
      </c>
      <c r="J8868" s="29" t="s">
        <v>146</v>
      </c>
      <c r="K8868" s="19">
        <v>7.7080000000000002</v>
      </c>
      <c r="L8868" s="26">
        <v>1</v>
      </c>
    </row>
    <row r="8869" spans="1:12" x14ac:dyDescent="0.3">
      <c r="A8869" s="14">
        <v>418472</v>
      </c>
      <c r="B8869" s="16" t="s">
        <v>11655</v>
      </c>
      <c r="C8869" s="16" t="s">
        <v>11656</v>
      </c>
      <c r="D8869" s="4">
        <v>43252</v>
      </c>
      <c r="E8869" s="23">
        <v>2018</v>
      </c>
      <c r="F8869" s="19">
        <v>7.5</v>
      </c>
      <c r="G8869" s="19">
        <f>IF(Movies[[#This Row],[rating]]=0,"",Movies[[#This Row],[rating]])</f>
        <v>7.5</v>
      </c>
      <c r="H8869" s="19" t="str">
        <f>IF(Movies[[#This Row],[rating]]=0,"No Rating","Rated")</f>
        <v>Rated</v>
      </c>
      <c r="I8869" s="16" t="s">
        <v>49</v>
      </c>
      <c r="J8869" s="29" t="s">
        <v>881</v>
      </c>
      <c r="K8869" s="19">
        <v>7.68</v>
      </c>
      <c r="L8869" s="26">
        <v>276</v>
      </c>
    </row>
    <row r="8870" spans="1:12" x14ac:dyDescent="0.3">
      <c r="A8870" s="14">
        <v>500890</v>
      </c>
      <c r="B8870" s="16" t="s">
        <v>11657</v>
      </c>
      <c r="C8870" s="16" t="s">
        <v>11658</v>
      </c>
      <c r="D8870" s="4">
        <v>43188</v>
      </c>
      <c r="E8870" s="23">
        <v>2018</v>
      </c>
      <c r="F8870" s="19">
        <v>6.8769999999999998</v>
      </c>
      <c r="G8870" s="19">
        <f>IF(Movies[[#This Row],[rating]]=0,"",Movies[[#This Row],[rating]])</f>
        <v>6.8769999999999998</v>
      </c>
      <c r="H8870" s="19" t="str">
        <f>IF(Movies[[#This Row],[rating]]=0,"No Rating","Rated")</f>
        <v>Rated</v>
      </c>
      <c r="I8870" s="16" t="s">
        <v>49</v>
      </c>
      <c r="J8870" s="29" t="s">
        <v>146</v>
      </c>
      <c r="K8870" s="19">
        <v>7.6639999999999997</v>
      </c>
      <c r="L8870" s="26">
        <v>106</v>
      </c>
    </row>
    <row r="8871" spans="1:12" x14ac:dyDescent="0.3">
      <c r="A8871" s="14">
        <v>551824</v>
      </c>
      <c r="B8871" s="16" t="s">
        <v>11659</v>
      </c>
      <c r="C8871" s="16" t="s">
        <v>10</v>
      </c>
      <c r="D8871" s="4">
        <v>43374</v>
      </c>
      <c r="E8871" s="23">
        <v>2018</v>
      </c>
      <c r="F8871" s="19">
        <v>5.8920000000000003</v>
      </c>
      <c r="G8871" s="19">
        <f>IF(Movies[[#This Row],[rating]]=0,"",Movies[[#This Row],[rating]])</f>
        <v>5.8920000000000003</v>
      </c>
      <c r="H8871" s="19" t="str">
        <f>IF(Movies[[#This Row],[rating]]=0,"No Rating","Rated")</f>
        <v>Rated</v>
      </c>
      <c r="I8871" s="16" t="s">
        <v>1460</v>
      </c>
      <c r="J8871" s="29" t="s">
        <v>12</v>
      </c>
      <c r="K8871" s="19">
        <v>7.6509999999999998</v>
      </c>
      <c r="L8871" s="26">
        <v>65</v>
      </c>
    </row>
    <row r="8872" spans="1:12" x14ac:dyDescent="0.3">
      <c r="A8872" s="14">
        <v>487004</v>
      </c>
      <c r="B8872" s="16" t="s">
        <v>11660</v>
      </c>
      <c r="C8872" s="16" t="s">
        <v>108</v>
      </c>
      <c r="D8872" s="4">
        <v>43180</v>
      </c>
      <c r="E8872" s="23">
        <v>2018</v>
      </c>
      <c r="F8872" s="19">
        <v>5.7</v>
      </c>
      <c r="G8872" s="19">
        <f>IF(Movies[[#This Row],[rating]]=0,"",Movies[[#This Row],[rating]])</f>
        <v>5.7</v>
      </c>
      <c r="H8872" s="19" t="str">
        <f>IF(Movies[[#This Row],[rating]]=0,"No Rating","Rated")</f>
        <v>Rated</v>
      </c>
      <c r="I8872" s="16" t="s">
        <v>30</v>
      </c>
      <c r="J8872" s="29" t="s">
        <v>110</v>
      </c>
      <c r="K8872" s="19">
        <v>7.6509999999999998</v>
      </c>
      <c r="L8872" s="26">
        <v>301</v>
      </c>
    </row>
    <row r="8873" spans="1:12" x14ac:dyDescent="0.3">
      <c r="A8873" s="14">
        <v>526990</v>
      </c>
      <c r="B8873" s="16" t="s">
        <v>5206</v>
      </c>
      <c r="C8873" s="16" t="s">
        <v>540</v>
      </c>
      <c r="D8873" s="4">
        <v>43272</v>
      </c>
      <c r="E8873" s="23">
        <v>2018</v>
      </c>
      <c r="F8873" s="19">
        <v>5.8</v>
      </c>
      <c r="G8873" s="19">
        <f>IF(Movies[[#This Row],[rating]]=0,"",Movies[[#This Row],[rating]])</f>
        <v>5.8</v>
      </c>
      <c r="H8873" s="19" t="str">
        <f>IF(Movies[[#This Row],[rating]]=0,"No Rating","Rated")</f>
        <v>Rated</v>
      </c>
      <c r="I8873" s="16" t="s">
        <v>2815</v>
      </c>
      <c r="J8873" s="29" t="s">
        <v>511</v>
      </c>
      <c r="K8873" s="19">
        <v>7.6479999999999997</v>
      </c>
      <c r="L8873" s="26">
        <v>72</v>
      </c>
    </row>
    <row r="8874" spans="1:12" x14ac:dyDescent="0.3">
      <c r="A8874" s="14">
        <v>518045</v>
      </c>
      <c r="B8874" s="16" t="s">
        <v>11661</v>
      </c>
      <c r="C8874" s="16" t="s">
        <v>10</v>
      </c>
      <c r="D8874" s="4">
        <v>43233</v>
      </c>
      <c r="E8874" s="23">
        <v>2018</v>
      </c>
      <c r="F8874" s="19">
        <v>6.9</v>
      </c>
      <c r="G8874" s="19">
        <f>IF(Movies[[#This Row],[rating]]=0,"",Movies[[#This Row],[rating]])</f>
        <v>6.9</v>
      </c>
      <c r="H8874" s="19" t="str">
        <f>IF(Movies[[#This Row],[rating]]=0,"No Rating","Rated")</f>
        <v>Rated</v>
      </c>
      <c r="I8874" s="16" t="s">
        <v>30</v>
      </c>
      <c r="J8874" s="29" t="s">
        <v>12</v>
      </c>
      <c r="K8874" s="19">
        <v>7.6479999999999997</v>
      </c>
      <c r="L8874" s="26">
        <v>122</v>
      </c>
    </row>
    <row r="8875" spans="1:12" x14ac:dyDescent="0.3">
      <c r="A8875" s="14">
        <v>508018</v>
      </c>
      <c r="B8875" s="16" t="s">
        <v>11662</v>
      </c>
      <c r="C8875" s="16" t="s">
        <v>51</v>
      </c>
      <c r="D8875" s="4">
        <v>43169</v>
      </c>
      <c r="E8875" s="23">
        <v>2018</v>
      </c>
      <c r="F8875" s="19">
        <v>6</v>
      </c>
      <c r="G8875" s="19">
        <f>IF(Movies[[#This Row],[rating]]=0,"",Movies[[#This Row],[rating]])</f>
        <v>6</v>
      </c>
      <c r="H8875" s="19" t="str">
        <f>IF(Movies[[#This Row],[rating]]=0,"No Rating","Rated")</f>
        <v>Rated</v>
      </c>
      <c r="I8875" s="16" t="s">
        <v>7850</v>
      </c>
      <c r="J8875" s="29" t="s">
        <v>34</v>
      </c>
      <c r="K8875" s="19">
        <v>7.6479999999999997</v>
      </c>
      <c r="L8875" s="26">
        <v>370</v>
      </c>
    </row>
    <row r="8876" spans="1:12" x14ac:dyDescent="0.3">
      <c r="A8876" s="14">
        <v>558655</v>
      </c>
      <c r="B8876" s="16" t="s">
        <v>11663</v>
      </c>
      <c r="C8876" s="16" t="s">
        <v>10</v>
      </c>
      <c r="D8876" s="4">
        <v>43406</v>
      </c>
      <c r="E8876" s="23">
        <v>2018</v>
      </c>
      <c r="F8876" s="19">
        <v>6.9</v>
      </c>
      <c r="G8876" s="19">
        <f>IF(Movies[[#This Row],[rating]]=0,"",Movies[[#This Row],[rating]])</f>
        <v>6.9</v>
      </c>
      <c r="H8876" s="19" t="str">
        <f>IF(Movies[[#This Row],[rating]]=0,"No Rating","Rated")</f>
        <v>Rated</v>
      </c>
      <c r="I8876" s="16" t="s">
        <v>1513</v>
      </c>
      <c r="J8876" s="29" t="s">
        <v>12</v>
      </c>
      <c r="K8876" s="19">
        <v>7.6360000000000001</v>
      </c>
      <c r="L8876" s="26">
        <v>138</v>
      </c>
    </row>
    <row r="8877" spans="1:12" x14ac:dyDescent="0.3">
      <c r="A8877" s="14">
        <v>506600</v>
      </c>
      <c r="B8877" s="16" t="s">
        <v>11664</v>
      </c>
      <c r="C8877" s="16" t="s">
        <v>877</v>
      </c>
      <c r="D8877" s="4">
        <v>43265</v>
      </c>
      <c r="E8877" s="23">
        <v>2018</v>
      </c>
      <c r="F8877" s="19">
        <v>5.2</v>
      </c>
      <c r="G8877" s="19">
        <f>IF(Movies[[#This Row],[rating]]=0,"",Movies[[#This Row],[rating]])</f>
        <v>5.2</v>
      </c>
      <c r="H8877" s="19" t="str">
        <f>IF(Movies[[#This Row],[rating]]=0,"No Rating","Rated")</f>
        <v>Rated</v>
      </c>
      <c r="I8877" s="16" t="s">
        <v>148</v>
      </c>
      <c r="J8877" s="29" t="s">
        <v>774</v>
      </c>
      <c r="K8877" s="19">
        <v>7.63</v>
      </c>
      <c r="L8877" s="26">
        <v>56</v>
      </c>
    </row>
    <row r="8878" spans="1:12" x14ac:dyDescent="0.3">
      <c r="A8878" s="14">
        <v>480823</v>
      </c>
      <c r="B8878" s="16" t="s">
        <v>11665</v>
      </c>
      <c r="C8878" s="16" t="s">
        <v>10</v>
      </c>
      <c r="D8878" s="4">
        <v>43166</v>
      </c>
      <c r="E8878" s="23">
        <v>2018</v>
      </c>
      <c r="F8878" s="19">
        <v>6</v>
      </c>
      <c r="G8878" s="19">
        <f>IF(Movies[[#This Row],[rating]]=0,"",Movies[[#This Row],[rating]])</f>
        <v>6</v>
      </c>
      <c r="H8878" s="19" t="str">
        <f>IF(Movies[[#This Row],[rating]]=0,"No Rating","Rated")</f>
        <v>Rated</v>
      </c>
      <c r="I8878" s="16" t="s">
        <v>822</v>
      </c>
      <c r="J8878" s="29" t="s">
        <v>12</v>
      </c>
      <c r="K8878" s="19">
        <v>7.62</v>
      </c>
      <c r="L8878" s="26">
        <v>73</v>
      </c>
    </row>
    <row r="8879" spans="1:12" x14ac:dyDescent="0.3">
      <c r="A8879" s="14">
        <v>543033</v>
      </c>
      <c r="B8879" s="16" t="s">
        <v>11666</v>
      </c>
      <c r="C8879" s="16" t="s">
        <v>2805</v>
      </c>
      <c r="D8879" s="4">
        <v>43273</v>
      </c>
      <c r="E8879" s="23">
        <v>2018</v>
      </c>
      <c r="F8879" s="19">
        <v>7.4</v>
      </c>
      <c r="G8879" s="19">
        <f>IF(Movies[[#This Row],[rating]]=0,"",Movies[[#This Row],[rating]])</f>
        <v>7.4</v>
      </c>
      <c r="H8879" s="19" t="str">
        <f>IF(Movies[[#This Row],[rating]]=0,"No Rating","Rated")</f>
        <v>Rated</v>
      </c>
      <c r="I8879" s="16" t="s">
        <v>11667</v>
      </c>
      <c r="J8879" s="29" t="s">
        <v>2109</v>
      </c>
      <c r="K8879" s="19">
        <v>7.5970000000000004</v>
      </c>
      <c r="L8879" s="26">
        <v>149</v>
      </c>
    </row>
    <row r="8880" spans="1:12" x14ac:dyDescent="0.3">
      <c r="A8880" s="14">
        <v>504561</v>
      </c>
      <c r="B8880" s="16" t="s">
        <v>11668</v>
      </c>
      <c r="C8880" s="16" t="s">
        <v>10</v>
      </c>
      <c r="D8880" s="4">
        <v>43352</v>
      </c>
      <c r="E8880" s="23">
        <v>2018</v>
      </c>
      <c r="F8880" s="19">
        <v>7.3</v>
      </c>
      <c r="G8880" s="19">
        <f>IF(Movies[[#This Row],[rating]]=0,"",Movies[[#This Row],[rating]])</f>
        <v>7.3</v>
      </c>
      <c r="H8880" s="19" t="str">
        <f>IF(Movies[[#This Row],[rating]]=0,"No Rating","Rated")</f>
        <v>Rated</v>
      </c>
      <c r="I8880" s="16" t="s">
        <v>1159</v>
      </c>
      <c r="J8880" s="29" t="s">
        <v>12</v>
      </c>
      <c r="K8880" s="19">
        <v>7.5839999999999996</v>
      </c>
      <c r="L8880" s="26">
        <v>106</v>
      </c>
    </row>
    <row r="8881" spans="1:12" x14ac:dyDescent="0.3">
      <c r="A8881" s="14">
        <v>535809</v>
      </c>
      <c r="B8881" s="16" t="s">
        <v>11669</v>
      </c>
      <c r="C8881" s="16" t="s">
        <v>432</v>
      </c>
      <c r="D8881" s="4">
        <v>43429</v>
      </c>
      <c r="E8881" s="23">
        <v>2018</v>
      </c>
      <c r="F8881" s="19">
        <v>6.2</v>
      </c>
      <c r="G8881" s="19">
        <f>IF(Movies[[#This Row],[rating]]=0,"",Movies[[#This Row],[rating]])</f>
        <v>6.2</v>
      </c>
      <c r="H8881" s="19" t="str">
        <f>IF(Movies[[#This Row],[rating]]=0,"No Rating","Rated")</f>
        <v>Rated</v>
      </c>
      <c r="I8881" s="16" t="s">
        <v>11670</v>
      </c>
      <c r="J8881" s="29" t="s">
        <v>12</v>
      </c>
      <c r="K8881" s="19">
        <v>7.5759999999999996</v>
      </c>
      <c r="L8881" s="26">
        <v>74</v>
      </c>
    </row>
    <row r="8882" spans="1:12" x14ac:dyDescent="0.3">
      <c r="A8882" s="14">
        <v>387836</v>
      </c>
      <c r="B8882" s="16" t="s">
        <v>11671</v>
      </c>
      <c r="C8882" s="16" t="s">
        <v>74</v>
      </c>
      <c r="D8882" s="4">
        <v>43168</v>
      </c>
      <c r="E8882" s="23">
        <v>2018</v>
      </c>
      <c r="F8882" s="19">
        <v>7.944</v>
      </c>
      <c r="G8882" s="19">
        <f>IF(Movies[[#This Row],[rating]]=0,"",Movies[[#This Row],[rating]])</f>
        <v>7.944</v>
      </c>
      <c r="H8882" s="19" t="str">
        <f>IF(Movies[[#This Row],[rating]]=0,"No Rating","Rated")</f>
        <v>Rated</v>
      </c>
      <c r="I8882" s="16" t="s">
        <v>642</v>
      </c>
      <c r="J8882" s="29" t="s">
        <v>34</v>
      </c>
      <c r="K8882" s="19">
        <v>7.5620000000000003</v>
      </c>
      <c r="L8882" s="26">
        <v>89</v>
      </c>
    </row>
    <row r="8883" spans="1:12" x14ac:dyDescent="0.3">
      <c r="A8883" s="14">
        <v>478100</v>
      </c>
      <c r="B8883" s="16" t="s">
        <v>11672</v>
      </c>
      <c r="C8883" s="16" t="s">
        <v>11673</v>
      </c>
      <c r="D8883" s="4">
        <v>43290</v>
      </c>
      <c r="E8883" s="23">
        <v>2018</v>
      </c>
      <c r="F8883" s="19">
        <v>5.3</v>
      </c>
      <c r="G8883" s="19">
        <f>IF(Movies[[#This Row],[rating]]=0,"",Movies[[#This Row],[rating]])</f>
        <v>5.3</v>
      </c>
      <c r="H8883" s="19" t="str">
        <f>IF(Movies[[#This Row],[rating]]=0,"No Rating","Rated")</f>
        <v>Rated</v>
      </c>
      <c r="I8883" s="16" t="s">
        <v>855</v>
      </c>
      <c r="J8883" s="29" t="s">
        <v>110</v>
      </c>
      <c r="K8883" s="19">
        <v>7.5570000000000004</v>
      </c>
      <c r="L8883" s="26">
        <v>99</v>
      </c>
    </row>
    <row r="8884" spans="1:12" x14ac:dyDescent="0.3">
      <c r="A8884" s="14">
        <v>535692</v>
      </c>
      <c r="B8884" s="16" t="s">
        <v>11674</v>
      </c>
      <c r="C8884" s="16" t="s">
        <v>1177</v>
      </c>
      <c r="D8884" s="4">
        <v>43326</v>
      </c>
      <c r="E8884" s="23">
        <v>2018</v>
      </c>
      <c r="F8884" s="19">
        <v>7.3</v>
      </c>
      <c r="G8884" s="19">
        <f>IF(Movies[[#This Row],[rating]]=0,"",Movies[[#This Row],[rating]])</f>
        <v>7.3</v>
      </c>
      <c r="H8884" s="19" t="str">
        <f>IF(Movies[[#This Row],[rating]]=0,"No Rating","Rated")</f>
        <v>Rated</v>
      </c>
      <c r="I8884" s="16" t="s">
        <v>30</v>
      </c>
      <c r="J8884" s="29" t="s">
        <v>34</v>
      </c>
      <c r="K8884" s="19">
        <v>7.5430000000000001</v>
      </c>
      <c r="L8884" s="26">
        <v>184</v>
      </c>
    </row>
    <row r="8885" spans="1:12" x14ac:dyDescent="0.3">
      <c r="A8885" s="14">
        <v>519223</v>
      </c>
      <c r="B8885" s="16" t="s">
        <v>11675</v>
      </c>
      <c r="C8885" s="16" t="s">
        <v>11676</v>
      </c>
      <c r="D8885" s="4">
        <v>43356</v>
      </c>
      <c r="E8885" s="23">
        <v>2018</v>
      </c>
      <c r="F8885" s="19">
        <v>6.6</v>
      </c>
      <c r="G8885" s="19">
        <f>IF(Movies[[#This Row],[rating]]=0,"",Movies[[#This Row],[rating]])</f>
        <v>6.6</v>
      </c>
      <c r="H8885" s="19" t="str">
        <f>IF(Movies[[#This Row],[rating]]=0,"No Rating","Rated")</f>
        <v>Rated</v>
      </c>
      <c r="I8885" s="16" t="s">
        <v>312</v>
      </c>
      <c r="J8885" s="29" t="s">
        <v>34</v>
      </c>
      <c r="K8885" s="19">
        <v>7.5339999999999998</v>
      </c>
      <c r="L8885" s="26">
        <v>176</v>
      </c>
    </row>
    <row r="8886" spans="1:12" x14ac:dyDescent="0.3">
      <c r="A8886" s="14">
        <v>481762</v>
      </c>
      <c r="B8886" s="16" t="s">
        <v>11677</v>
      </c>
      <c r="C8886" s="16" t="s">
        <v>108</v>
      </c>
      <c r="D8886" s="4">
        <v>43320</v>
      </c>
      <c r="E8886" s="23">
        <v>2018</v>
      </c>
      <c r="F8886" s="19">
        <v>5.3390000000000004</v>
      </c>
      <c r="G8886" s="19">
        <f>IF(Movies[[#This Row],[rating]]=0,"",Movies[[#This Row],[rating]])</f>
        <v>5.3390000000000004</v>
      </c>
      <c r="H8886" s="19" t="str">
        <f>IF(Movies[[#This Row],[rating]]=0,"No Rating","Rated")</f>
        <v>Rated</v>
      </c>
      <c r="I8886" s="16" t="s">
        <v>30</v>
      </c>
      <c r="J8886" s="29" t="s">
        <v>110</v>
      </c>
      <c r="K8886" s="19">
        <v>7.5270000000000001</v>
      </c>
      <c r="L8886" s="26">
        <v>333</v>
      </c>
    </row>
    <row r="8887" spans="1:12" x14ac:dyDescent="0.3">
      <c r="A8887" s="14">
        <v>421456</v>
      </c>
      <c r="B8887" s="16" t="s">
        <v>11678</v>
      </c>
      <c r="C8887" s="16" t="s">
        <v>11679</v>
      </c>
      <c r="D8887" s="4">
        <v>43383</v>
      </c>
      <c r="E8887" s="23">
        <v>2018</v>
      </c>
      <c r="F8887" s="19">
        <v>6.7</v>
      </c>
      <c r="G8887" s="19">
        <f>IF(Movies[[#This Row],[rating]]=0,"",Movies[[#This Row],[rating]])</f>
        <v>6.7</v>
      </c>
      <c r="H8887" s="19" t="str">
        <f>IF(Movies[[#This Row],[rating]]=0,"No Rating","Rated")</f>
        <v>Rated</v>
      </c>
      <c r="I8887" s="16" t="s">
        <v>1894</v>
      </c>
      <c r="J8887" s="29" t="s">
        <v>110</v>
      </c>
      <c r="K8887" s="19">
        <v>7.5140000000000002</v>
      </c>
      <c r="L8887" s="26">
        <v>134</v>
      </c>
    </row>
    <row r="8888" spans="1:12" x14ac:dyDescent="0.3">
      <c r="A8888" s="14">
        <v>518452</v>
      </c>
      <c r="B8888" s="16" t="s">
        <v>11680</v>
      </c>
      <c r="C8888" s="16" t="s">
        <v>10</v>
      </c>
      <c r="D8888" s="4">
        <v>43315</v>
      </c>
      <c r="E8888" s="23">
        <v>2018</v>
      </c>
      <c r="F8888" s="19">
        <v>6.3</v>
      </c>
      <c r="G8888" s="19">
        <f>IF(Movies[[#This Row],[rating]]=0,"",Movies[[#This Row],[rating]])</f>
        <v>6.3</v>
      </c>
      <c r="H8888" s="19" t="str">
        <f>IF(Movies[[#This Row],[rating]]=0,"No Rating","Rated")</f>
        <v>Rated</v>
      </c>
      <c r="I8888" s="16" t="s">
        <v>49</v>
      </c>
      <c r="J8888" s="29" t="s">
        <v>12</v>
      </c>
      <c r="K8888" s="19">
        <v>7.5129999999999999</v>
      </c>
      <c r="L8888" s="26">
        <v>667</v>
      </c>
    </row>
    <row r="8889" spans="1:12" x14ac:dyDescent="0.3">
      <c r="A8889" s="14">
        <v>522438</v>
      </c>
      <c r="B8889" s="16" t="s">
        <v>11681</v>
      </c>
      <c r="C8889" s="16" t="s">
        <v>10</v>
      </c>
      <c r="D8889" s="4">
        <v>43330</v>
      </c>
      <c r="E8889" s="23">
        <v>2018</v>
      </c>
      <c r="F8889" s="19">
        <v>4.7</v>
      </c>
      <c r="G8889" s="19">
        <f>IF(Movies[[#This Row],[rating]]=0,"",Movies[[#This Row],[rating]])</f>
        <v>4.7</v>
      </c>
      <c r="H8889" s="19" t="str">
        <f>IF(Movies[[#This Row],[rating]]=0,"No Rating","Rated")</f>
        <v>Rated</v>
      </c>
      <c r="I8889" s="16" t="s">
        <v>11121</v>
      </c>
      <c r="J8889" s="29" t="s">
        <v>12</v>
      </c>
      <c r="K8889" s="19">
        <v>7.5049999999999999</v>
      </c>
      <c r="L8889" s="26">
        <v>85</v>
      </c>
    </row>
    <row r="8890" spans="1:12" x14ac:dyDescent="0.3">
      <c r="A8890" s="14">
        <v>365240</v>
      </c>
      <c r="B8890" s="16" t="s">
        <v>11682</v>
      </c>
      <c r="C8890" s="16" t="s">
        <v>10</v>
      </c>
      <c r="D8890" s="4">
        <v>43371</v>
      </c>
      <c r="E8890" s="23">
        <v>2018</v>
      </c>
      <c r="F8890" s="19">
        <v>5.8</v>
      </c>
      <c r="G8890" s="19">
        <f>IF(Movies[[#This Row],[rating]]=0,"",Movies[[#This Row],[rating]])</f>
        <v>5.8</v>
      </c>
      <c r="H8890" s="19" t="str">
        <f>IF(Movies[[#This Row],[rating]]=0,"No Rating","Rated")</f>
        <v>Rated</v>
      </c>
      <c r="I8890" s="16" t="s">
        <v>886</v>
      </c>
      <c r="J8890" s="29" t="s">
        <v>12</v>
      </c>
      <c r="K8890" s="19">
        <v>7.5030000000000001</v>
      </c>
      <c r="L8890" s="26">
        <v>84</v>
      </c>
    </row>
    <row r="8891" spans="1:12" x14ac:dyDescent="0.3">
      <c r="A8891" s="14">
        <v>552632</v>
      </c>
      <c r="B8891" s="16" t="s">
        <v>11683</v>
      </c>
      <c r="C8891" s="16" t="s">
        <v>1845</v>
      </c>
      <c r="D8891" s="4">
        <v>43272</v>
      </c>
      <c r="E8891" s="23">
        <v>2018</v>
      </c>
      <c r="F8891" s="19">
        <v>8.6999999999999993</v>
      </c>
      <c r="G8891" s="19">
        <f>IF(Movies[[#This Row],[rating]]=0,"",Movies[[#This Row],[rating]])</f>
        <v>8.6999999999999993</v>
      </c>
      <c r="H8891" s="19" t="str">
        <f>IF(Movies[[#This Row],[rating]]=0,"No Rating","Rated")</f>
        <v>Rated</v>
      </c>
      <c r="I8891" s="16" t="s">
        <v>886</v>
      </c>
      <c r="J8891" s="29" t="s">
        <v>96</v>
      </c>
      <c r="K8891" s="19">
        <v>7.4669999999999996</v>
      </c>
      <c r="L8891" s="26">
        <v>3</v>
      </c>
    </row>
    <row r="8892" spans="1:12" x14ac:dyDescent="0.3">
      <c r="A8892" s="14">
        <v>493675</v>
      </c>
      <c r="B8892" s="16" t="s">
        <v>11684</v>
      </c>
      <c r="C8892" s="16" t="s">
        <v>3150</v>
      </c>
      <c r="D8892" s="4">
        <v>43170</v>
      </c>
      <c r="E8892" s="23">
        <v>2018</v>
      </c>
      <c r="F8892" s="19">
        <v>7</v>
      </c>
      <c r="G8892" s="19">
        <f>IF(Movies[[#This Row],[rating]]=0,"",Movies[[#This Row],[rating]])</f>
        <v>7</v>
      </c>
      <c r="H8892" s="19" t="str">
        <f>IF(Movies[[#This Row],[rating]]=0,"No Rating","Rated")</f>
        <v>Rated</v>
      </c>
      <c r="I8892" s="16" t="s">
        <v>2324</v>
      </c>
      <c r="J8892" s="29" t="s">
        <v>12</v>
      </c>
      <c r="K8892" s="19">
        <v>7.4630000000000001</v>
      </c>
      <c r="L8892" s="26">
        <v>142</v>
      </c>
    </row>
    <row r="8893" spans="1:12" x14ac:dyDescent="0.3">
      <c r="A8893" s="14">
        <v>546116</v>
      </c>
      <c r="B8893" s="16" t="s">
        <v>11685</v>
      </c>
      <c r="C8893" s="16" t="s">
        <v>432</v>
      </c>
      <c r="D8893" s="4">
        <v>43262</v>
      </c>
      <c r="E8893" s="23">
        <v>2018</v>
      </c>
      <c r="F8893" s="19">
        <v>4.5</v>
      </c>
      <c r="G8893" s="19">
        <f>IF(Movies[[#This Row],[rating]]=0,"",Movies[[#This Row],[rating]])</f>
        <v>4.5</v>
      </c>
      <c r="H8893" s="19" t="str">
        <f>IF(Movies[[#This Row],[rating]]=0,"No Rating","Rated")</f>
        <v>Rated</v>
      </c>
      <c r="I8893" s="16" t="s">
        <v>10813</v>
      </c>
      <c r="J8893" s="29" t="s">
        <v>12</v>
      </c>
      <c r="K8893" s="19">
        <v>7.4569999999999999</v>
      </c>
      <c r="L8893" s="26">
        <v>16</v>
      </c>
    </row>
    <row r="8894" spans="1:12" x14ac:dyDescent="0.3">
      <c r="A8894" s="14">
        <v>489170</v>
      </c>
      <c r="B8894" s="16" t="s">
        <v>11686</v>
      </c>
      <c r="C8894" s="16" t="s">
        <v>108</v>
      </c>
      <c r="D8894" s="4">
        <v>43243</v>
      </c>
      <c r="E8894" s="23">
        <v>2018</v>
      </c>
      <c r="F8894" s="19">
        <v>6.3</v>
      </c>
      <c r="G8894" s="19">
        <f>IF(Movies[[#This Row],[rating]]=0,"",Movies[[#This Row],[rating]])</f>
        <v>6.3</v>
      </c>
      <c r="H8894" s="19" t="str">
        <f>IF(Movies[[#This Row],[rating]]=0,"No Rating","Rated")</f>
        <v>Rated</v>
      </c>
      <c r="I8894" s="16" t="s">
        <v>49</v>
      </c>
      <c r="J8894" s="29" t="s">
        <v>110</v>
      </c>
      <c r="K8894" s="19">
        <v>7.4450000000000003</v>
      </c>
      <c r="L8894" s="26">
        <v>135</v>
      </c>
    </row>
    <row r="8895" spans="1:12" x14ac:dyDescent="0.3">
      <c r="A8895" s="14">
        <v>516784</v>
      </c>
      <c r="B8895" s="16" t="s">
        <v>11687</v>
      </c>
      <c r="C8895" s="16" t="s">
        <v>10</v>
      </c>
      <c r="D8895" s="4">
        <v>43357</v>
      </c>
      <c r="E8895" s="23">
        <v>2018</v>
      </c>
      <c r="F8895" s="19">
        <v>4.2030000000000003</v>
      </c>
      <c r="G8895" s="19">
        <f>IF(Movies[[#This Row],[rating]]=0,"",Movies[[#This Row],[rating]])</f>
        <v>4.2030000000000003</v>
      </c>
      <c r="H8895" s="19" t="str">
        <f>IF(Movies[[#This Row],[rating]]=0,"No Rating","Rated")</f>
        <v>Rated</v>
      </c>
      <c r="I8895" s="16" t="s">
        <v>132</v>
      </c>
      <c r="J8895" s="29" t="s">
        <v>12</v>
      </c>
      <c r="K8895" s="19">
        <v>7.4370000000000003</v>
      </c>
      <c r="L8895" s="26">
        <v>101</v>
      </c>
    </row>
    <row r="8896" spans="1:12" x14ac:dyDescent="0.3">
      <c r="A8896" s="14">
        <v>442709</v>
      </c>
      <c r="B8896" s="16" t="s">
        <v>11688</v>
      </c>
      <c r="C8896" s="16" t="s">
        <v>10</v>
      </c>
      <c r="D8896" s="4">
        <v>43147</v>
      </c>
      <c r="E8896" s="23">
        <v>2018</v>
      </c>
      <c r="F8896" s="19">
        <v>5.5</v>
      </c>
      <c r="G8896" s="19">
        <f>IF(Movies[[#This Row],[rating]]=0,"",Movies[[#This Row],[rating]])</f>
        <v>5.5</v>
      </c>
      <c r="H8896" s="19" t="str">
        <f>IF(Movies[[#This Row],[rating]]=0,"No Rating","Rated")</f>
        <v>Rated</v>
      </c>
      <c r="I8896" s="16" t="s">
        <v>49</v>
      </c>
      <c r="J8896" s="29" t="s">
        <v>12</v>
      </c>
      <c r="K8896" s="19">
        <v>7.43</v>
      </c>
      <c r="L8896" s="26">
        <v>28</v>
      </c>
    </row>
    <row r="8897" spans="1:12" x14ac:dyDescent="0.3">
      <c r="A8897" s="14">
        <v>526997</v>
      </c>
      <c r="B8897" s="16" t="s">
        <v>11689</v>
      </c>
      <c r="C8897" s="16" t="s">
        <v>1229</v>
      </c>
      <c r="D8897" s="4">
        <v>43321</v>
      </c>
      <c r="E8897" s="23">
        <v>2018</v>
      </c>
      <c r="F8897" s="19">
        <v>7.1</v>
      </c>
      <c r="G8897" s="19">
        <f>IF(Movies[[#This Row],[rating]]=0,"",Movies[[#This Row],[rating]])</f>
        <v>7.1</v>
      </c>
      <c r="H8897" s="19" t="str">
        <f>IF(Movies[[#This Row],[rating]]=0,"No Rating","Rated")</f>
        <v>Rated</v>
      </c>
      <c r="I8897" s="16" t="s">
        <v>875</v>
      </c>
      <c r="J8897" s="29" t="s">
        <v>286</v>
      </c>
      <c r="K8897" s="19">
        <v>7.4279999999999999</v>
      </c>
      <c r="L8897" s="26">
        <v>91</v>
      </c>
    </row>
    <row r="8898" spans="1:12" x14ac:dyDescent="0.3">
      <c r="A8898" s="14">
        <v>507256</v>
      </c>
      <c r="B8898" s="16" t="s">
        <v>8038</v>
      </c>
      <c r="C8898" s="16" t="s">
        <v>14</v>
      </c>
      <c r="D8898" s="4">
        <v>43286</v>
      </c>
      <c r="E8898" s="23">
        <v>2018</v>
      </c>
      <c r="F8898" s="19">
        <v>7.4</v>
      </c>
      <c r="G8898" s="19">
        <f>IF(Movies[[#This Row],[rating]]=0,"",Movies[[#This Row],[rating]])</f>
        <v>7.4</v>
      </c>
      <c r="H8898" s="19" t="str">
        <f>IF(Movies[[#This Row],[rating]]=0,"No Rating","Rated")</f>
        <v>Rated</v>
      </c>
      <c r="I8898" s="16" t="s">
        <v>1215</v>
      </c>
      <c r="J8898" s="29" t="s">
        <v>12</v>
      </c>
      <c r="K8898" s="19">
        <v>7.41</v>
      </c>
      <c r="L8898" s="26">
        <v>190</v>
      </c>
    </row>
    <row r="8899" spans="1:12" x14ac:dyDescent="0.3">
      <c r="A8899" s="14">
        <v>410331</v>
      </c>
      <c r="B8899" s="16" t="s">
        <v>11690</v>
      </c>
      <c r="C8899" s="16" t="s">
        <v>595</v>
      </c>
      <c r="D8899" s="4">
        <v>43390</v>
      </c>
      <c r="E8899" s="23">
        <v>2018</v>
      </c>
      <c r="F8899" s="19">
        <v>7.8</v>
      </c>
      <c r="G8899" s="19">
        <f>IF(Movies[[#This Row],[rating]]=0,"",Movies[[#This Row],[rating]])</f>
        <v>7.8</v>
      </c>
      <c r="H8899" s="19" t="str">
        <f>IF(Movies[[#This Row],[rating]]=0,"No Rating","Rated")</f>
        <v>Rated</v>
      </c>
      <c r="I8899" s="16" t="s">
        <v>889</v>
      </c>
      <c r="J8899" s="29" t="s">
        <v>597</v>
      </c>
      <c r="K8899" s="19">
        <v>7.3879999999999999</v>
      </c>
      <c r="L8899" s="26">
        <v>93</v>
      </c>
    </row>
    <row r="8900" spans="1:12" x14ac:dyDescent="0.3">
      <c r="A8900" s="14">
        <v>484428</v>
      </c>
      <c r="B8900" s="16" t="s">
        <v>11691</v>
      </c>
      <c r="C8900" s="16" t="s">
        <v>552</v>
      </c>
      <c r="D8900" s="4">
        <v>43357</v>
      </c>
      <c r="E8900" s="23">
        <v>2018</v>
      </c>
      <c r="F8900" s="19">
        <v>7.1</v>
      </c>
      <c r="G8900" s="19">
        <f>IF(Movies[[#This Row],[rating]]=0,"",Movies[[#This Row],[rating]])</f>
        <v>7.1</v>
      </c>
      <c r="H8900" s="19" t="str">
        <f>IF(Movies[[#This Row],[rating]]=0,"No Rating","Rated")</f>
        <v>Rated</v>
      </c>
      <c r="I8900" s="16" t="s">
        <v>189</v>
      </c>
      <c r="J8900" s="29" t="s">
        <v>553</v>
      </c>
      <c r="K8900" s="19">
        <v>7.367</v>
      </c>
      <c r="L8900" s="26">
        <v>164</v>
      </c>
    </row>
    <row r="8901" spans="1:12" x14ac:dyDescent="0.3">
      <c r="A8901" s="14">
        <v>539626</v>
      </c>
      <c r="B8901" s="16" t="s">
        <v>11692</v>
      </c>
      <c r="C8901" s="16" t="s">
        <v>10</v>
      </c>
      <c r="D8901" s="4">
        <v>43340</v>
      </c>
      <c r="E8901" s="23">
        <v>2018</v>
      </c>
      <c r="F8901" s="19">
        <v>6.1</v>
      </c>
      <c r="G8901" s="19">
        <f>IF(Movies[[#This Row],[rating]]=0,"",Movies[[#This Row],[rating]])</f>
        <v>6.1</v>
      </c>
      <c r="H8901" s="19" t="str">
        <f>IF(Movies[[#This Row],[rating]]=0,"No Rating","Rated")</f>
        <v>Rated</v>
      </c>
      <c r="I8901" s="16" t="s">
        <v>4841</v>
      </c>
      <c r="J8901" s="29" t="s">
        <v>12</v>
      </c>
      <c r="K8901" s="19">
        <v>7.3520000000000003</v>
      </c>
      <c r="L8901" s="26">
        <v>85</v>
      </c>
    </row>
    <row r="8902" spans="1:12" x14ac:dyDescent="0.3">
      <c r="A8902" s="14">
        <v>446170</v>
      </c>
      <c r="B8902" s="16" t="s">
        <v>11693</v>
      </c>
      <c r="C8902" s="16" t="s">
        <v>838</v>
      </c>
      <c r="D8902" s="4">
        <v>43299</v>
      </c>
      <c r="E8902" s="23">
        <v>2018</v>
      </c>
      <c r="F8902" s="19">
        <v>5.7590000000000003</v>
      </c>
      <c r="G8902" s="19">
        <f>IF(Movies[[#This Row],[rating]]=0,"",Movies[[#This Row],[rating]])</f>
        <v>5.7590000000000003</v>
      </c>
      <c r="H8902" s="19" t="str">
        <f>IF(Movies[[#This Row],[rating]]=0,"No Rating","Rated")</f>
        <v>Rated</v>
      </c>
      <c r="I8902" s="16" t="s">
        <v>277</v>
      </c>
      <c r="J8902" s="29" t="s">
        <v>110</v>
      </c>
      <c r="K8902" s="19">
        <v>7.3520000000000003</v>
      </c>
      <c r="L8902" s="26">
        <v>276</v>
      </c>
    </row>
    <row r="8903" spans="1:12" x14ac:dyDescent="0.3">
      <c r="A8903" s="14">
        <v>521784</v>
      </c>
      <c r="B8903" s="16" t="s">
        <v>11694</v>
      </c>
      <c r="C8903" s="16" t="s">
        <v>1121</v>
      </c>
      <c r="D8903" s="4">
        <v>43266</v>
      </c>
      <c r="E8903" s="23">
        <v>2018</v>
      </c>
      <c r="F8903" s="19">
        <v>6</v>
      </c>
      <c r="G8903" s="19">
        <f>IF(Movies[[#This Row],[rating]]=0,"",Movies[[#This Row],[rating]])</f>
        <v>6</v>
      </c>
      <c r="H8903" s="19" t="str">
        <f>IF(Movies[[#This Row],[rating]]=0,"No Rating","Rated")</f>
        <v>Rated</v>
      </c>
      <c r="I8903" s="16" t="s">
        <v>5952</v>
      </c>
      <c r="J8903" s="29" t="s">
        <v>1122</v>
      </c>
      <c r="K8903" s="19">
        <v>7.3479999999999999</v>
      </c>
      <c r="L8903" s="26">
        <v>46</v>
      </c>
    </row>
    <row r="8904" spans="1:12" x14ac:dyDescent="0.3">
      <c r="A8904" s="14">
        <v>563766</v>
      </c>
      <c r="B8904" s="16" t="s">
        <v>11695</v>
      </c>
      <c r="C8904" s="16" t="s">
        <v>540</v>
      </c>
      <c r="D8904" s="4">
        <v>43441</v>
      </c>
      <c r="E8904" s="23">
        <v>2018</v>
      </c>
      <c r="F8904" s="19">
        <v>4.3</v>
      </c>
      <c r="G8904" s="19">
        <f>IF(Movies[[#This Row],[rating]]=0,"",Movies[[#This Row],[rating]])</f>
        <v>4.3</v>
      </c>
      <c r="H8904" s="19" t="str">
        <f>IF(Movies[[#This Row],[rating]]=0,"No Rating","Rated")</f>
        <v>Rated</v>
      </c>
      <c r="I8904" s="16" t="s">
        <v>30</v>
      </c>
      <c r="J8904" s="29" t="s">
        <v>511</v>
      </c>
      <c r="K8904" s="19">
        <v>7.3280000000000003</v>
      </c>
      <c r="L8904" s="26">
        <v>180</v>
      </c>
    </row>
    <row r="8905" spans="1:12" x14ac:dyDescent="0.3">
      <c r="A8905" s="14">
        <v>481157</v>
      </c>
      <c r="B8905" s="16" t="s">
        <v>11696</v>
      </c>
      <c r="C8905" s="16" t="s">
        <v>108</v>
      </c>
      <c r="D8905" s="4">
        <v>43460</v>
      </c>
      <c r="E8905" s="23">
        <v>2018</v>
      </c>
      <c r="F8905" s="19">
        <v>6.6</v>
      </c>
      <c r="G8905" s="19">
        <f>IF(Movies[[#This Row],[rating]]=0,"",Movies[[#This Row],[rating]])</f>
        <v>6.6</v>
      </c>
      <c r="H8905" s="19" t="str">
        <f>IF(Movies[[#This Row],[rating]]=0,"No Rating","Rated")</f>
        <v>Rated</v>
      </c>
      <c r="I8905" s="16" t="s">
        <v>30</v>
      </c>
      <c r="J8905" s="29" t="s">
        <v>110</v>
      </c>
      <c r="K8905" s="19">
        <v>7.3209999999999997</v>
      </c>
      <c r="L8905" s="26">
        <v>291</v>
      </c>
    </row>
    <row r="8906" spans="1:12" x14ac:dyDescent="0.3">
      <c r="A8906" s="14">
        <v>543103</v>
      </c>
      <c r="B8906" s="16" t="s">
        <v>11697</v>
      </c>
      <c r="C8906" s="16" t="s">
        <v>144</v>
      </c>
      <c r="D8906" s="4">
        <v>43456</v>
      </c>
      <c r="E8906" s="23">
        <v>2018</v>
      </c>
      <c r="F8906" s="19">
        <v>6.1</v>
      </c>
      <c r="G8906" s="19">
        <f>IF(Movies[[#This Row],[rating]]=0,"",Movies[[#This Row],[rating]])</f>
        <v>6.1</v>
      </c>
      <c r="H8906" s="19" t="str">
        <f>IF(Movies[[#This Row],[rating]]=0,"No Rating","Rated")</f>
        <v>Rated</v>
      </c>
      <c r="I8906" s="16" t="s">
        <v>11698</v>
      </c>
      <c r="J8906" s="29" t="s">
        <v>146</v>
      </c>
      <c r="K8906" s="19">
        <v>7.3159999999999998</v>
      </c>
      <c r="L8906" s="26">
        <v>28</v>
      </c>
    </row>
    <row r="8907" spans="1:12" x14ac:dyDescent="0.3">
      <c r="A8907" s="14">
        <v>447856</v>
      </c>
      <c r="B8907" s="16" t="s">
        <v>11699</v>
      </c>
      <c r="C8907" s="16" t="s">
        <v>11700</v>
      </c>
      <c r="D8907" s="4">
        <v>43140</v>
      </c>
      <c r="E8907" s="23">
        <v>2018</v>
      </c>
      <c r="F8907" s="19">
        <v>7.4</v>
      </c>
      <c r="G8907" s="19">
        <f>IF(Movies[[#This Row],[rating]]=0,"",Movies[[#This Row],[rating]])</f>
        <v>7.4</v>
      </c>
      <c r="H8907" s="19" t="str">
        <f>IF(Movies[[#This Row],[rating]]=0,"No Rating","Rated")</f>
        <v>Rated</v>
      </c>
      <c r="I8907" s="16" t="s">
        <v>180</v>
      </c>
      <c r="J8907" s="29" t="s">
        <v>142</v>
      </c>
      <c r="K8907" s="19">
        <v>7.31</v>
      </c>
      <c r="L8907" s="26">
        <v>208</v>
      </c>
    </row>
    <row r="8908" spans="1:12" x14ac:dyDescent="0.3">
      <c r="A8908" s="14">
        <v>496524</v>
      </c>
      <c r="B8908" s="16" t="s">
        <v>11701</v>
      </c>
      <c r="C8908" s="16" t="s">
        <v>595</v>
      </c>
      <c r="D8908" s="4">
        <v>43462</v>
      </c>
      <c r="E8908" s="23">
        <v>2018</v>
      </c>
      <c r="F8908" s="19">
        <v>6.1</v>
      </c>
      <c r="G8908" s="19">
        <f>IF(Movies[[#This Row],[rating]]=0,"",Movies[[#This Row],[rating]])</f>
        <v>6.1</v>
      </c>
      <c r="H8908" s="19" t="str">
        <f>IF(Movies[[#This Row],[rating]]=0,"No Rating","Rated")</f>
        <v>Rated</v>
      </c>
      <c r="I8908" s="16" t="s">
        <v>11702</v>
      </c>
      <c r="J8908" s="29" t="s">
        <v>142</v>
      </c>
      <c r="K8908" s="19">
        <v>7.3019999999999996</v>
      </c>
      <c r="L8908" s="26">
        <v>82</v>
      </c>
    </row>
    <row r="8909" spans="1:12" x14ac:dyDescent="0.3">
      <c r="A8909" s="14">
        <v>449575</v>
      </c>
      <c r="B8909" s="16" t="s">
        <v>11703</v>
      </c>
      <c r="C8909" s="16" t="s">
        <v>416</v>
      </c>
      <c r="D8909" s="4">
        <v>43109</v>
      </c>
      <c r="E8909" s="23">
        <v>2018</v>
      </c>
      <c r="F8909" s="19">
        <v>5.5</v>
      </c>
      <c r="G8909" s="19">
        <f>IF(Movies[[#This Row],[rating]]=0,"",Movies[[#This Row],[rating]])</f>
        <v>5.5</v>
      </c>
      <c r="H8909" s="19" t="str">
        <f>IF(Movies[[#This Row],[rating]]=0,"No Rating","Rated")</f>
        <v>Rated</v>
      </c>
      <c r="I8909" s="16" t="s">
        <v>2528</v>
      </c>
      <c r="J8909" s="29" t="s">
        <v>12</v>
      </c>
      <c r="K8909" s="19">
        <v>7.3019999999999996</v>
      </c>
      <c r="L8909" s="26">
        <v>181</v>
      </c>
    </row>
    <row r="8910" spans="1:12" x14ac:dyDescent="0.3">
      <c r="A8910" s="14">
        <v>1208930</v>
      </c>
      <c r="B8910" s="16" t="s">
        <v>11704</v>
      </c>
      <c r="C8910" s="16" t="s">
        <v>144</v>
      </c>
      <c r="D8910" s="4">
        <v>43294</v>
      </c>
      <c r="E8910" s="23">
        <v>2018</v>
      </c>
      <c r="F8910" s="19">
        <v>6</v>
      </c>
      <c r="G8910" s="19">
        <f>IF(Movies[[#This Row],[rating]]=0,"",Movies[[#This Row],[rating]])</f>
        <v>6</v>
      </c>
      <c r="H8910" s="19" t="str">
        <f>IF(Movies[[#This Row],[rating]]=0,"No Rating","Rated")</f>
        <v>Rated</v>
      </c>
      <c r="I8910" s="16" t="s">
        <v>49</v>
      </c>
      <c r="J8910" s="29" t="s">
        <v>146</v>
      </c>
      <c r="K8910" s="19">
        <v>7.3</v>
      </c>
      <c r="L8910" s="26">
        <v>2</v>
      </c>
    </row>
    <row r="8911" spans="1:12" x14ac:dyDescent="0.3">
      <c r="A8911" s="14">
        <v>437294</v>
      </c>
      <c r="B8911" s="16" t="s">
        <v>11705</v>
      </c>
      <c r="C8911" s="16" t="s">
        <v>51</v>
      </c>
      <c r="D8911" s="4">
        <v>43112</v>
      </c>
      <c r="E8911" s="23">
        <v>2018</v>
      </c>
      <c r="F8911" s="19">
        <v>6.2</v>
      </c>
      <c r="G8911" s="19">
        <f>IF(Movies[[#This Row],[rating]]=0,"",Movies[[#This Row],[rating]])</f>
        <v>6.2</v>
      </c>
      <c r="H8911" s="19" t="str">
        <f>IF(Movies[[#This Row],[rating]]=0,"No Rating","Rated")</f>
        <v>Rated</v>
      </c>
      <c r="I8911" s="16" t="s">
        <v>30</v>
      </c>
      <c r="J8911" s="29" t="s">
        <v>34</v>
      </c>
      <c r="K8911" s="19">
        <v>7.28</v>
      </c>
      <c r="L8911" s="26">
        <v>164</v>
      </c>
    </row>
    <row r="8912" spans="1:12" x14ac:dyDescent="0.3">
      <c r="A8912" s="14">
        <v>575320</v>
      </c>
      <c r="B8912" s="16" t="s">
        <v>11706</v>
      </c>
      <c r="C8912" s="16" t="s">
        <v>1845</v>
      </c>
      <c r="D8912" s="4">
        <v>43290</v>
      </c>
      <c r="E8912" s="23">
        <v>2018</v>
      </c>
      <c r="F8912" s="19">
        <v>7.8</v>
      </c>
      <c r="G8912" s="19">
        <f>IF(Movies[[#This Row],[rating]]=0,"",Movies[[#This Row],[rating]])</f>
        <v>7.8</v>
      </c>
      <c r="H8912" s="19" t="str">
        <f>IF(Movies[[#This Row],[rating]]=0,"No Rating","Rated")</f>
        <v>Rated</v>
      </c>
      <c r="I8912" s="16" t="s">
        <v>886</v>
      </c>
      <c r="J8912" s="29" t="s">
        <v>96</v>
      </c>
      <c r="K8912" s="19">
        <v>7.2789999999999999</v>
      </c>
      <c r="L8912" s="26">
        <v>3</v>
      </c>
    </row>
    <row r="8913" spans="1:12" x14ac:dyDescent="0.3">
      <c r="A8913" s="14">
        <v>467181</v>
      </c>
      <c r="B8913" s="16" t="s">
        <v>11707</v>
      </c>
      <c r="C8913" s="16" t="s">
        <v>10</v>
      </c>
      <c r="D8913" s="4">
        <v>43395</v>
      </c>
      <c r="E8913" s="23">
        <v>2018</v>
      </c>
      <c r="F8913" s="19">
        <v>7.1</v>
      </c>
      <c r="G8913" s="19">
        <f>IF(Movies[[#This Row],[rating]]=0,"",Movies[[#This Row],[rating]])</f>
        <v>7.1</v>
      </c>
      <c r="H8913" s="19" t="str">
        <f>IF(Movies[[#This Row],[rating]]=0,"No Rating","Rated")</f>
        <v>Rated</v>
      </c>
      <c r="I8913" s="16" t="s">
        <v>3408</v>
      </c>
      <c r="J8913" s="29" t="s">
        <v>12</v>
      </c>
      <c r="K8913" s="19">
        <v>7.2649999999999997</v>
      </c>
      <c r="L8913" s="26">
        <v>60</v>
      </c>
    </row>
    <row r="8914" spans="1:12" x14ac:dyDescent="0.3">
      <c r="A8914" s="14">
        <v>500378</v>
      </c>
      <c r="B8914" s="16" t="s">
        <v>11708</v>
      </c>
      <c r="C8914" s="16" t="s">
        <v>94</v>
      </c>
      <c r="D8914" s="4">
        <v>43139</v>
      </c>
      <c r="E8914" s="23">
        <v>2018</v>
      </c>
      <c r="F8914" s="19">
        <v>5.7</v>
      </c>
      <c r="G8914" s="19">
        <f>IF(Movies[[#This Row],[rating]]=0,"",Movies[[#This Row],[rating]])</f>
        <v>5.7</v>
      </c>
      <c r="H8914" s="19" t="str">
        <f>IF(Movies[[#This Row],[rating]]=0,"No Rating","Rated")</f>
        <v>Rated</v>
      </c>
      <c r="I8914" s="16" t="s">
        <v>11709</v>
      </c>
      <c r="J8914" s="29" t="s">
        <v>96</v>
      </c>
      <c r="K8914" s="19">
        <v>7.2629999999999999</v>
      </c>
      <c r="L8914" s="26">
        <v>12</v>
      </c>
    </row>
    <row r="8915" spans="1:12" x14ac:dyDescent="0.3">
      <c r="A8915" s="14">
        <v>448565</v>
      </c>
      <c r="B8915" s="16" t="s">
        <v>11710</v>
      </c>
      <c r="C8915" s="16" t="s">
        <v>416</v>
      </c>
      <c r="D8915" s="4">
        <v>43286</v>
      </c>
      <c r="E8915" s="23">
        <v>2018</v>
      </c>
      <c r="F8915" s="19">
        <v>5.9</v>
      </c>
      <c r="G8915" s="19">
        <f>IF(Movies[[#This Row],[rating]]=0,"",Movies[[#This Row],[rating]])</f>
        <v>5.9</v>
      </c>
      <c r="H8915" s="19" t="str">
        <f>IF(Movies[[#This Row],[rating]]=0,"No Rating","Rated")</f>
        <v>Rated</v>
      </c>
      <c r="I8915" s="16" t="s">
        <v>2901</v>
      </c>
      <c r="J8915" s="29" t="s">
        <v>12</v>
      </c>
      <c r="K8915" s="19">
        <v>7.2610000000000001</v>
      </c>
      <c r="L8915" s="26">
        <v>97</v>
      </c>
    </row>
    <row r="8916" spans="1:12" x14ac:dyDescent="0.3">
      <c r="A8916" s="14">
        <v>519956</v>
      </c>
      <c r="B8916" s="16" t="s">
        <v>11711</v>
      </c>
      <c r="C8916" s="16" t="s">
        <v>5597</v>
      </c>
      <c r="D8916" s="4">
        <v>43231</v>
      </c>
      <c r="E8916" s="23">
        <v>2018</v>
      </c>
      <c r="F8916" s="19">
        <v>6</v>
      </c>
      <c r="G8916" s="19">
        <f>IF(Movies[[#This Row],[rating]]=0,"",Movies[[#This Row],[rating]])</f>
        <v>6</v>
      </c>
      <c r="H8916" s="19" t="str">
        <f>IF(Movies[[#This Row],[rating]]=0,"No Rating","Rated")</f>
        <v>Rated</v>
      </c>
      <c r="I8916" s="16" t="s">
        <v>8751</v>
      </c>
      <c r="J8916" s="29" t="s">
        <v>12</v>
      </c>
      <c r="K8916" s="19">
        <v>7.2569999999999997</v>
      </c>
      <c r="L8916" s="26">
        <v>82</v>
      </c>
    </row>
    <row r="8917" spans="1:12" x14ac:dyDescent="0.3">
      <c r="A8917" s="14">
        <v>341735</v>
      </c>
      <c r="B8917" s="16" t="s">
        <v>11712</v>
      </c>
      <c r="C8917" s="16" t="s">
        <v>10</v>
      </c>
      <c r="D8917" s="4">
        <v>43231</v>
      </c>
      <c r="E8917" s="23">
        <v>2018</v>
      </c>
      <c r="F8917" s="19">
        <v>5.5</v>
      </c>
      <c r="G8917" s="19">
        <f>IF(Movies[[#This Row],[rating]]=0,"",Movies[[#This Row],[rating]])</f>
        <v>5.5</v>
      </c>
      <c r="H8917" s="19" t="str">
        <f>IF(Movies[[#This Row],[rating]]=0,"No Rating","Rated")</f>
        <v>Rated</v>
      </c>
      <c r="I8917" s="16" t="s">
        <v>1412</v>
      </c>
      <c r="J8917" s="29" t="s">
        <v>12</v>
      </c>
      <c r="K8917" s="19">
        <v>7.2489999999999997</v>
      </c>
      <c r="L8917" s="26">
        <v>104</v>
      </c>
    </row>
    <row r="8918" spans="1:12" x14ac:dyDescent="0.3">
      <c r="A8918" s="14">
        <v>506775</v>
      </c>
      <c r="B8918" s="16" t="s">
        <v>11713</v>
      </c>
      <c r="C8918" s="16" t="s">
        <v>367</v>
      </c>
      <c r="D8918" s="4">
        <v>43374</v>
      </c>
      <c r="E8918" s="23">
        <v>2018</v>
      </c>
      <c r="F8918" s="19">
        <v>5.7</v>
      </c>
      <c r="G8918" s="19">
        <f>IF(Movies[[#This Row],[rating]]=0,"",Movies[[#This Row],[rating]])</f>
        <v>5.7</v>
      </c>
      <c r="H8918" s="19" t="str">
        <f>IF(Movies[[#This Row],[rating]]=0,"No Rating","Rated")</f>
        <v>Rated</v>
      </c>
      <c r="I8918" s="16" t="s">
        <v>2275</v>
      </c>
      <c r="J8918" s="29" t="s">
        <v>12</v>
      </c>
      <c r="K8918" s="19">
        <v>7.2469999999999999</v>
      </c>
      <c r="L8918" s="26">
        <v>153</v>
      </c>
    </row>
    <row r="8919" spans="1:12" x14ac:dyDescent="0.3">
      <c r="A8919" s="14">
        <v>483297</v>
      </c>
      <c r="B8919" s="16" t="s">
        <v>11714</v>
      </c>
      <c r="C8919" s="16" t="s">
        <v>94</v>
      </c>
      <c r="D8919" s="4">
        <v>43174</v>
      </c>
      <c r="E8919" s="23">
        <v>2018</v>
      </c>
      <c r="F8919" s="19">
        <v>7.7</v>
      </c>
      <c r="G8919" s="19">
        <f>IF(Movies[[#This Row],[rating]]=0,"",Movies[[#This Row],[rating]])</f>
        <v>7.7</v>
      </c>
      <c r="H8919" s="19" t="str">
        <f>IF(Movies[[#This Row],[rating]]=0,"No Rating","Rated")</f>
        <v>Rated</v>
      </c>
      <c r="I8919" s="16" t="s">
        <v>33</v>
      </c>
      <c r="J8919" s="29" t="s">
        <v>96</v>
      </c>
      <c r="K8919" s="19">
        <v>7.2460000000000004</v>
      </c>
      <c r="L8919" s="26">
        <v>95</v>
      </c>
    </row>
    <row r="8920" spans="1:12" x14ac:dyDescent="0.3">
      <c r="A8920" s="14">
        <v>543688</v>
      </c>
      <c r="B8920" s="16" t="s">
        <v>11715</v>
      </c>
      <c r="C8920" s="16" t="s">
        <v>3926</v>
      </c>
      <c r="D8920" s="4">
        <v>43341</v>
      </c>
      <c r="E8920" s="23">
        <v>2018</v>
      </c>
      <c r="F8920" s="19">
        <v>6.8419999999999996</v>
      </c>
      <c r="G8920" s="19">
        <f>IF(Movies[[#This Row],[rating]]=0,"",Movies[[#This Row],[rating]])</f>
        <v>6.8419999999999996</v>
      </c>
      <c r="H8920" s="19" t="str">
        <f>IF(Movies[[#This Row],[rating]]=0,"No Rating","Rated")</f>
        <v>Rated</v>
      </c>
      <c r="I8920" s="16" t="s">
        <v>33</v>
      </c>
      <c r="J8920" s="29" t="s">
        <v>3927</v>
      </c>
      <c r="K8920" s="19">
        <v>7.2439999999999998</v>
      </c>
      <c r="L8920" s="26">
        <v>19</v>
      </c>
    </row>
    <row r="8921" spans="1:12" x14ac:dyDescent="0.3">
      <c r="A8921" s="14">
        <v>544510</v>
      </c>
      <c r="B8921" s="16" t="s">
        <v>11716</v>
      </c>
      <c r="C8921" s="16" t="s">
        <v>838</v>
      </c>
      <c r="D8921" s="4">
        <v>43414</v>
      </c>
      <c r="E8921" s="23">
        <v>2018</v>
      </c>
      <c r="F8921" s="19">
        <v>7.5</v>
      </c>
      <c r="G8921" s="19">
        <f>IF(Movies[[#This Row],[rating]]=0,"",Movies[[#This Row],[rating]])</f>
        <v>7.5</v>
      </c>
      <c r="H8921" s="19" t="str">
        <f>IF(Movies[[#This Row],[rating]]=0,"No Rating","Rated")</f>
        <v>Rated</v>
      </c>
      <c r="I8921" s="16" t="s">
        <v>11717</v>
      </c>
      <c r="J8921" s="29" t="s">
        <v>110</v>
      </c>
      <c r="K8921" s="19">
        <v>7.242</v>
      </c>
      <c r="L8921" s="26">
        <v>502</v>
      </c>
    </row>
    <row r="8922" spans="1:12" x14ac:dyDescent="0.3">
      <c r="A8922" s="14">
        <v>496212</v>
      </c>
      <c r="B8922" s="16" t="s">
        <v>11718</v>
      </c>
      <c r="C8922" s="16" t="s">
        <v>11719</v>
      </c>
      <c r="D8922" s="4">
        <v>43111</v>
      </c>
      <c r="E8922" s="23">
        <v>2018</v>
      </c>
      <c r="F8922" s="19">
        <v>5.5</v>
      </c>
      <c r="G8922" s="19">
        <f>IF(Movies[[#This Row],[rating]]=0,"",Movies[[#This Row],[rating]])</f>
        <v>5.5</v>
      </c>
      <c r="H8922" s="19" t="str">
        <f>IF(Movies[[#This Row],[rating]]=0,"No Rating","Rated")</f>
        <v>Rated</v>
      </c>
      <c r="I8922" s="16" t="s">
        <v>132</v>
      </c>
      <c r="J8922" s="29" t="s">
        <v>34</v>
      </c>
      <c r="K8922" s="19">
        <v>7.2329999999999997</v>
      </c>
      <c r="L8922" s="26">
        <v>134</v>
      </c>
    </row>
    <row r="8923" spans="1:12" x14ac:dyDescent="0.3">
      <c r="A8923" s="14">
        <v>529790</v>
      </c>
      <c r="B8923" s="16" t="s">
        <v>11720</v>
      </c>
      <c r="C8923" s="16" t="s">
        <v>11721</v>
      </c>
      <c r="D8923" s="4">
        <v>43446</v>
      </c>
      <c r="E8923" s="23">
        <v>2018</v>
      </c>
      <c r="F8923" s="19">
        <v>7.2</v>
      </c>
      <c r="G8923" s="19">
        <f>IF(Movies[[#This Row],[rating]]=0,"",Movies[[#This Row],[rating]])</f>
        <v>7.2</v>
      </c>
      <c r="H8923" s="19" t="str">
        <f>IF(Movies[[#This Row],[rating]]=0,"No Rating","Rated")</f>
        <v>Rated</v>
      </c>
      <c r="I8923" s="16" t="s">
        <v>2102</v>
      </c>
      <c r="J8923" s="29" t="s">
        <v>110</v>
      </c>
      <c r="K8923" s="19">
        <v>7.2119999999999997</v>
      </c>
      <c r="L8923" s="26">
        <v>77</v>
      </c>
    </row>
    <row r="8924" spans="1:12" x14ac:dyDescent="0.3">
      <c r="A8924" s="14">
        <v>500259</v>
      </c>
      <c r="B8924" s="16" t="s">
        <v>11722</v>
      </c>
      <c r="C8924" s="16" t="s">
        <v>584</v>
      </c>
      <c r="D8924" s="4">
        <v>43153</v>
      </c>
      <c r="E8924" s="23">
        <v>2018</v>
      </c>
      <c r="F8924" s="19">
        <v>7.2</v>
      </c>
      <c r="G8924" s="19">
        <f>IF(Movies[[#This Row],[rating]]=0,"",Movies[[#This Row],[rating]])</f>
        <v>7.2</v>
      </c>
      <c r="H8924" s="19" t="str">
        <f>IF(Movies[[#This Row],[rating]]=0,"No Rating","Rated")</f>
        <v>Rated</v>
      </c>
      <c r="I8924" s="16" t="s">
        <v>33</v>
      </c>
      <c r="J8924" s="29" t="s">
        <v>286</v>
      </c>
      <c r="K8924" s="19">
        <v>7.2069999999999999</v>
      </c>
      <c r="L8924" s="26">
        <v>138</v>
      </c>
    </row>
    <row r="8925" spans="1:12" x14ac:dyDescent="0.3">
      <c r="A8925" s="14">
        <v>507143</v>
      </c>
      <c r="B8925" s="16" t="s">
        <v>11723</v>
      </c>
      <c r="C8925" s="16" t="s">
        <v>10</v>
      </c>
      <c r="D8925" s="4">
        <v>43217</v>
      </c>
      <c r="E8925" s="23">
        <v>2018</v>
      </c>
      <c r="F8925" s="19">
        <v>6.1</v>
      </c>
      <c r="G8925" s="19">
        <f>IF(Movies[[#This Row],[rating]]=0,"",Movies[[#This Row],[rating]])</f>
        <v>6.1</v>
      </c>
      <c r="H8925" s="19" t="str">
        <f>IF(Movies[[#This Row],[rating]]=0,"No Rating","Rated")</f>
        <v>Rated</v>
      </c>
      <c r="I8925" s="16" t="s">
        <v>197</v>
      </c>
      <c r="J8925" s="29" t="s">
        <v>12</v>
      </c>
      <c r="K8925" s="19">
        <v>7.2</v>
      </c>
      <c r="L8925" s="26">
        <v>476</v>
      </c>
    </row>
    <row r="8926" spans="1:12" x14ac:dyDescent="0.3">
      <c r="A8926" s="14">
        <v>407651</v>
      </c>
      <c r="B8926" s="16" t="s">
        <v>11724</v>
      </c>
      <c r="C8926" s="16" t="s">
        <v>11725</v>
      </c>
      <c r="D8926" s="4">
        <v>43177</v>
      </c>
      <c r="E8926" s="23">
        <v>2018</v>
      </c>
      <c r="F8926" s="19">
        <v>7.6269999999999998</v>
      </c>
      <c r="G8926" s="19">
        <f>IF(Movies[[#This Row],[rating]]=0,"",Movies[[#This Row],[rating]])</f>
        <v>7.6269999999999998</v>
      </c>
      <c r="H8926" s="19" t="str">
        <f>IF(Movies[[#This Row],[rating]]=0,"No Rating","Rated")</f>
        <v>Rated</v>
      </c>
      <c r="I8926" s="16" t="s">
        <v>30</v>
      </c>
      <c r="J8926" s="29" t="s">
        <v>34</v>
      </c>
      <c r="K8926" s="19">
        <v>7.2</v>
      </c>
      <c r="L8926" s="26">
        <v>59</v>
      </c>
    </row>
    <row r="8927" spans="1:12" x14ac:dyDescent="0.3">
      <c r="A8927" s="14">
        <v>457243</v>
      </c>
      <c r="B8927" s="16" t="s">
        <v>11726</v>
      </c>
      <c r="C8927" s="16" t="s">
        <v>10</v>
      </c>
      <c r="D8927" s="4">
        <v>43413</v>
      </c>
      <c r="E8927" s="23">
        <v>2018</v>
      </c>
      <c r="F8927" s="19">
        <v>5.6</v>
      </c>
      <c r="G8927" s="19">
        <f>IF(Movies[[#This Row],[rating]]=0,"",Movies[[#This Row],[rating]])</f>
        <v>5.6</v>
      </c>
      <c r="H8927" s="19" t="str">
        <f>IF(Movies[[#This Row],[rating]]=0,"No Rating","Rated")</f>
        <v>Rated</v>
      </c>
      <c r="I8927" s="16" t="s">
        <v>30</v>
      </c>
      <c r="J8927" s="29" t="s">
        <v>12</v>
      </c>
      <c r="K8927" s="19">
        <v>7.1989999999999998</v>
      </c>
      <c r="L8927" s="26">
        <v>72</v>
      </c>
    </row>
    <row r="8928" spans="1:12" x14ac:dyDescent="0.3">
      <c r="A8928" s="14">
        <v>503838</v>
      </c>
      <c r="B8928" s="16" t="s">
        <v>11727</v>
      </c>
      <c r="C8928" s="16" t="s">
        <v>595</v>
      </c>
      <c r="D8928" s="4">
        <v>43175</v>
      </c>
      <c r="E8928" s="23">
        <v>2018</v>
      </c>
      <c r="F8928" s="19">
        <v>7.2</v>
      </c>
      <c r="G8928" s="19">
        <f>IF(Movies[[#This Row],[rating]]=0,"",Movies[[#This Row],[rating]])</f>
        <v>7.2</v>
      </c>
      <c r="H8928" s="19" t="str">
        <f>IF(Movies[[#This Row],[rating]]=0,"No Rating","Rated")</f>
        <v>Rated</v>
      </c>
      <c r="I8928" s="16" t="s">
        <v>3061</v>
      </c>
      <c r="J8928" s="29" t="s">
        <v>142</v>
      </c>
      <c r="K8928" s="19">
        <v>7.1970000000000001</v>
      </c>
      <c r="L8928" s="26">
        <v>99</v>
      </c>
    </row>
    <row r="8929" spans="1:12" x14ac:dyDescent="0.3">
      <c r="A8929" s="14">
        <v>462723</v>
      </c>
      <c r="B8929" s="16" t="s">
        <v>11728</v>
      </c>
      <c r="C8929" s="16" t="s">
        <v>10</v>
      </c>
      <c r="D8929" s="4">
        <v>43132</v>
      </c>
      <c r="E8929" s="23">
        <v>2018</v>
      </c>
      <c r="F8929" s="19">
        <v>5.6</v>
      </c>
      <c r="G8929" s="19">
        <f>IF(Movies[[#This Row],[rating]]=0,"",Movies[[#This Row],[rating]])</f>
        <v>5.6</v>
      </c>
      <c r="H8929" s="19" t="str">
        <f>IF(Movies[[#This Row],[rating]]=0,"No Rating","Rated")</f>
        <v>Rated</v>
      </c>
      <c r="I8929" s="16" t="s">
        <v>273</v>
      </c>
      <c r="J8929" s="29" t="s">
        <v>12</v>
      </c>
      <c r="K8929" s="19">
        <v>7.1959999999999997</v>
      </c>
      <c r="L8929" s="26">
        <v>92</v>
      </c>
    </row>
    <row r="8930" spans="1:12" x14ac:dyDescent="0.3">
      <c r="A8930" s="14">
        <v>552938</v>
      </c>
      <c r="B8930" s="16" t="s">
        <v>11729</v>
      </c>
      <c r="C8930" s="16" t="s">
        <v>10</v>
      </c>
      <c r="D8930" s="4">
        <v>43386</v>
      </c>
      <c r="E8930" s="23">
        <v>2018</v>
      </c>
      <c r="F8930" s="19">
        <v>6.7</v>
      </c>
      <c r="G8930" s="19">
        <f>IF(Movies[[#This Row],[rating]]=0,"",Movies[[#This Row],[rating]])</f>
        <v>6.7</v>
      </c>
      <c r="H8930" s="19" t="str">
        <f>IF(Movies[[#This Row],[rating]]=0,"No Rating","Rated")</f>
        <v>Rated</v>
      </c>
      <c r="I8930" s="16" t="s">
        <v>148</v>
      </c>
      <c r="J8930" s="29" t="s">
        <v>12</v>
      </c>
      <c r="K8930" s="19">
        <v>7.1920000000000002</v>
      </c>
      <c r="L8930" s="26">
        <v>94</v>
      </c>
    </row>
    <row r="8931" spans="1:12" x14ac:dyDescent="0.3">
      <c r="A8931" s="14">
        <v>545481</v>
      </c>
      <c r="B8931" s="16" t="s">
        <v>11730</v>
      </c>
      <c r="C8931" s="16" t="s">
        <v>2893</v>
      </c>
      <c r="D8931" s="4">
        <v>43342</v>
      </c>
      <c r="E8931" s="23">
        <v>2018</v>
      </c>
      <c r="F8931" s="19">
        <v>7.9489999999999998</v>
      </c>
      <c r="G8931" s="19">
        <f>IF(Movies[[#This Row],[rating]]=0,"",Movies[[#This Row],[rating]])</f>
        <v>7.9489999999999998</v>
      </c>
      <c r="H8931" s="19" t="str">
        <f>IF(Movies[[#This Row],[rating]]=0,"No Rating","Rated")</f>
        <v>Rated</v>
      </c>
      <c r="I8931" s="16" t="s">
        <v>327</v>
      </c>
      <c r="J8931" s="29" t="s">
        <v>34</v>
      </c>
      <c r="K8931" s="19">
        <v>7.1920000000000002</v>
      </c>
      <c r="L8931" s="26">
        <v>78</v>
      </c>
    </row>
    <row r="8932" spans="1:12" x14ac:dyDescent="0.3">
      <c r="A8932" s="14">
        <v>496320</v>
      </c>
      <c r="B8932" s="16" t="s">
        <v>11731</v>
      </c>
      <c r="C8932" s="16" t="s">
        <v>595</v>
      </c>
      <c r="D8932" s="4">
        <v>43266</v>
      </c>
      <c r="E8932" s="23">
        <v>2018</v>
      </c>
      <c r="F8932" s="19">
        <v>3.8</v>
      </c>
      <c r="G8932" s="19">
        <f>IF(Movies[[#This Row],[rating]]=0,"",Movies[[#This Row],[rating]])</f>
        <v>3.8</v>
      </c>
      <c r="H8932" s="19" t="str">
        <f>IF(Movies[[#This Row],[rating]]=0,"No Rating","Rated")</f>
        <v>Rated</v>
      </c>
      <c r="I8932" s="16" t="s">
        <v>11732</v>
      </c>
      <c r="J8932" s="29" t="s">
        <v>142</v>
      </c>
      <c r="K8932" s="19">
        <v>7.1790000000000003</v>
      </c>
      <c r="L8932" s="26">
        <v>71</v>
      </c>
    </row>
    <row r="8933" spans="1:12" x14ac:dyDescent="0.3">
      <c r="A8933" s="14">
        <v>528998</v>
      </c>
      <c r="B8933" s="16" t="s">
        <v>11733</v>
      </c>
      <c r="C8933" s="16" t="s">
        <v>10</v>
      </c>
      <c r="D8933" s="4">
        <v>43266</v>
      </c>
      <c r="E8933" s="23">
        <v>2018</v>
      </c>
      <c r="F8933" s="19">
        <v>5</v>
      </c>
      <c r="G8933" s="19">
        <f>IF(Movies[[#This Row],[rating]]=0,"",Movies[[#This Row],[rating]])</f>
        <v>5</v>
      </c>
      <c r="H8933" s="19" t="str">
        <f>IF(Movies[[#This Row],[rating]]=0,"No Rating","Rated")</f>
        <v>Rated</v>
      </c>
      <c r="I8933" s="16" t="s">
        <v>858</v>
      </c>
      <c r="J8933" s="29" t="s">
        <v>12</v>
      </c>
      <c r="K8933" s="19">
        <v>7.1680000000000001</v>
      </c>
      <c r="L8933" s="26">
        <v>33</v>
      </c>
    </row>
    <row r="8934" spans="1:12" x14ac:dyDescent="0.3">
      <c r="A8934" s="14">
        <v>511404</v>
      </c>
      <c r="B8934" s="16" t="s">
        <v>11734</v>
      </c>
      <c r="C8934" s="16" t="s">
        <v>849</v>
      </c>
      <c r="D8934" s="4">
        <v>43344</v>
      </c>
      <c r="E8934" s="23">
        <v>2018</v>
      </c>
      <c r="F8934" s="19">
        <v>5</v>
      </c>
      <c r="G8934" s="19">
        <f>IF(Movies[[#This Row],[rating]]=0,"",Movies[[#This Row],[rating]])</f>
        <v>5</v>
      </c>
      <c r="H8934" s="19" t="str">
        <f>IF(Movies[[#This Row],[rating]]=0,"No Rating","Rated")</f>
        <v>Rated</v>
      </c>
      <c r="I8934" s="16" t="s">
        <v>180</v>
      </c>
      <c r="J8934" s="29" t="s">
        <v>110</v>
      </c>
      <c r="K8934" s="19">
        <v>7.1660000000000004</v>
      </c>
      <c r="L8934" s="26">
        <v>90</v>
      </c>
    </row>
    <row r="8935" spans="1:12" x14ac:dyDescent="0.3">
      <c r="A8935" s="14">
        <v>704032</v>
      </c>
      <c r="B8935" s="16" t="s">
        <v>11735</v>
      </c>
      <c r="C8935" s="16" t="s">
        <v>1845</v>
      </c>
      <c r="D8935" s="4">
        <v>43293</v>
      </c>
      <c r="E8935" s="23">
        <v>2018</v>
      </c>
      <c r="F8935" s="19">
        <v>9.3000000000000007</v>
      </c>
      <c r="G8935" s="19">
        <f>IF(Movies[[#This Row],[rating]]=0,"",Movies[[#This Row],[rating]])</f>
        <v>9.3000000000000007</v>
      </c>
      <c r="H8935" s="19" t="str">
        <f>IF(Movies[[#This Row],[rating]]=0,"No Rating","Rated")</f>
        <v>Rated</v>
      </c>
      <c r="I8935" s="16" t="s">
        <v>886</v>
      </c>
      <c r="J8935" s="29" t="s">
        <v>96</v>
      </c>
      <c r="K8935" s="19">
        <v>7.165</v>
      </c>
      <c r="L8935" s="26">
        <v>7</v>
      </c>
    </row>
    <row r="8936" spans="1:12" x14ac:dyDescent="0.3">
      <c r="A8936" s="14">
        <v>455842</v>
      </c>
      <c r="B8936" s="16" t="s">
        <v>11736</v>
      </c>
      <c r="C8936" s="16" t="s">
        <v>432</v>
      </c>
      <c r="D8936" s="4">
        <v>43412</v>
      </c>
      <c r="E8936" s="23">
        <v>2018</v>
      </c>
      <c r="F8936" s="19">
        <v>5.9</v>
      </c>
      <c r="G8936" s="19">
        <f>IF(Movies[[#This Row],[rating]]=0,"",Movies[[#This Row],[rating]])</f>
        <v>5.9</v>
      </c>
      <c r="H8936" s="19" t="str">
        <f>IF(Movies[[#This Row],[rating]]=0,"No Rating","Rated")</f>
        <v>Rated</v>
      </c>
      <c r="I8936" s="16" t="s">
        <v>19</v>
      </c>
      <c r="J8936" s="29" t="s">
        <v>12</v>
      </c>
      <c r="K8936" s="19">
        <v>7.1609999999999996</v>
      </c>
      <c r="L8936" s="26">
        <v>78</v>
      </c>
    </row>
    <row r="8937" spans="1:12" x14ac:dyDescent="0.3">
      <c r="A8937" s="14">
        <v>486072</v>
      </c>
      <c r="B8937" s="16" t="s">
        <v>11737</v>
      </c>
      <c r="C8937" s="16" t="s">
        <v>540</v>
      </c>
      <c r="D8937" s="4">
        <v>43111</v>
      </c>
      <c r="E8937" s="23">
        <v>2018</v>
      </c>
      <c r="F8937" s="19">
        <v>5.8</v>
      </c>
      <c r="G8937" s="19">
        <f>IF(Movies[[#This Row],[rating]]=0,"",Movies[[#This Row],[rating]])</f>
        <v>5.8</v>
      </c>
      <c r="H8937" s="19" t="str">
        <f>IF(Movies[[#This Row],[rating]]=0,"No Rating","Rated")</f>
        <v>Rated</v>
      </c>
      <c r="I8937" s="16" t="s">
        <v>1203</v>
      </c>
      <c r="J8937" s="29" t="s">
        <v>511</v>
      </c>
      <c r="K8937" s="19">
        <v>7.157</v>
      </c>
      <c r="L8937" s="26">
        <v>71</v>
      </c>
    </row>
    <row r="8938" spans="1:12" x14ac:dyDescent="0.3">
      <c r="A8938" s="14">
        <v>534235</v>
      </c>
      <c r="B8938" s="16" t="s">
        <v>11738</v>
      </c>
      <c r="C8938" s="16" t="s">
        <v>10</v>
      </c>
      <c r="D8938" s="4">
        <v>43294</v>
      </c>
      <c r="E8938" s="23">
        <v>2018</v>
      </c>
      <c r="F8938" s="19">
        <v>5</v>
      </c>
      <c r="G8938" s="19">
        <f>IF(Movies[[#This Row],[rating]]=0,"",Movies[[#This Row],[rating]])</f>
        <v>5</v>
      </c>
      <c r="H8938" s="19" t="str">
        <f>IF(Movies[[#This Row],[rating]]=0,"No Rating","Rated")</f>
        <v>Rated</v>
      </c>
      <c r="I8938" s="16" t="s">
        <v>132</v>
      </c>
      <c r="J8938" s="29" t="s">
        <v>12</v>
      </c>
      <c r="K8938" s="19">
        <v>7.1550000000000002</v>
      </c>
      <c r="L8938" s="26">
        <v>92</v>
      </c>
    </row>
    <row r="8939" spans="1:12" x14ac:dyDescent="0.3">
      <c r="A8939" s="14">
        <v>550032</v>
      </c>
      <c r="B8939" s="16" t="s">
        <v>11739</v>
      </c>
      <c r="C8939" s="16" t="s">
        <v>10</v>
      </c>
      <c r="D8939" s="4">
        <v>43436</v>
      </c>
      <c r="E8939" s="23">
        <v>2018</v>
      </c>
      <c r="F8939" s="19">
        <v>6</v>
      </c>
      <c r="G8939" s="19">
        <f>IF(Movies[[#This Row],[rating]]=0,"",Movies[[#This Row],[rating]])</f>
        <v>6</v>
      </c>
      <c r="H8939" s="19" t="str">
        <f>IF(Movies[[#This Row],[rating]]=0,"No Rating","Rated")</f>
        <v>Rated</v>
      </c>
      <c r="I8939" s="16" t="s">
        <v>6130</v>
      </c>
      <c r="J8939" s="29" t="s">
        <v>12</v>
      </c>
      <c r="K8939" s="19">
        <v>7.1470000000000002</v>
      </c>
      <c r="L8939" s="26">
        <v>201</v>
      </c>
    </row>
    <row r="8940" spans="1:12" x14ac:dyDescent="0.3">
      <c r="A8940" s="14">
        <v>550134</v>
      </c>
      <c r="B8940" s="16" t="s">
        <v>11740</v>
      </c>
      <c r="C8940" s="16" t="s">
        <v>11741</v>
      </c>
      <c r="D8940" s="4">
        <v>43367</v>
      </c>
      <c r="E8940" s="23">
        <v>2018</v>
      </c>
      <c r="F8940" s="19">
        <v>4.5999999999999996</v>
      </c>
      <c r="G8940" s="19">
        <f>IF(Movies[[#This Row],[rating]]=0,"",Movies[[#This Row],[rating]])</f>
        <v>4.5999999999999996</v>
      </c>
      <c r="H8940" s="19" t="str">
        <f>IF(Movies[[#This Row],[rating]]=0,"No Rating","Rated")</f>
        <v>Rated</v>
      </c>
      <c r="I8940" s="16" t="s">
        <v>777</v>
      </c>
      <c r="J8940" s="29" t="s">
        <v>12</v>
      </c>
      <c r="K8940" s="19">
        <v>7.1449999999999996</v>
      </c>
      <c r="L8940" s="26">
        <v>51</v>
      </c>
    </row>
    <row r="8941" spans="1:12" x14ac:dyDescent="0.3">
      <c r="A8941" s="14">
        <v>643216</v>
      </c>
      <c r="B8941" s="16" t="s">
        <v>11742</v>
      </c>
      <c r="C8941" s="16" t="s">
        <v>299</v>
      </c>
      <c r="D8941" s="4">
        <v>43254</v>
      </c>
      <c r="E8941" s="23">
        <v>2018</v>
      </c>
      <c r="F8941" s="19">
        <v>1</v>
      </c>
      <c r="G8941" s="19">
        <f>IF(Movies[[#This Row],[rating]]=0,"",Movies[[#This Row],[rating]])</f>
        <v>1</v>
      </c>
      <c r="H8941" s="19" t="str">
        <f>IF(Movies[[#This Row],[rating]]=0,"No Rating","Rated")</f>
        <v>Rated</v>
      </c>
      <c r="I8941" s="16" t="s">
        <v>49</v>
      </c>
      <c r="J8941" s="29" t="s">
        <v>110</v>
      </c>
      <c r="K8941" s="19">
        <v>7.14</v>
      </c>
      <c r="L8941" s="26">
        <v>1</v>
      </c>
    </row>
    <row r="8942" spans="1:12" x14ac:dyDescent="0.3">
      <c r="A8942" s="14">
        <v>514124</v>
      </c>
      <c r="B8942" s="16" t="s">
        <v>11743</v>
      </c>
      <c r="C8942" s="16" t="s">
        <v>284</v>
      </c>
      <c r="D8942" s="4">
        <v>43391</v>
      </c>
      <c r="E8942" s="23">
        <v>2018</v>
      </c>
      <c r="F8942" s="19">
        <v>6.7560000000000002</v>
      </c>
      <c r="G8942" s="19">
        <f>IF(Movies[[#This Row],[rating]]=0,"",Movies[[#This Row],[rating]])</f>
        <v>6.7560000000000002</v>
      </c>
      <c r="H8942" s="19" t="str">
        <f>IF(Movies[[#This Row],[rating]]=0,"No Rating","Rated")</f>
        <v>Rated</v>
      </c>
      <c r="I8942" s="16" t="s">
        <v>30</v>
      </c>
      <c r="J8942" s="29" t="s">
        <v>286</v>
      </c>
      <c r="K8942" s="19">
        <v>7.14</v>
      </c>
      <c r="L8942" s="26">
        <v>256</v>
      </c>
    </row>
    <row r="8943" spans="1:12" x14ac:dyDescent="0.3">
      <c r="A8943" s="14">
        <v>531949</v>
      </c>
      <c r="B8943" s="16" t="s">
        <v>11744</v>
      </c>
      <c r="C8943" s="16" t="s">
        <v>10</v>
      </c>
      <c r="D8943" s="4">
        <v>43301</v>
      </c>
      <c r="E8943" s="23">
        <v>2018</v>
      </c>
      <c r="F8943" s="19">
        <v>5.4</v>
      </c>
      <c r="G8943" s="19">
        <f>IF(Movies[[#This Row],[rating]]=0,"",Movies[[#This Row],[rating]])</f>
        <v>5.4</v>
      </c>
      <c r="H8943" s="19" t="str">
        <f>IF(Movies[[#This Row],[rating]]=0,"No Rating","Rated")</f>
        <v>Rated</v>
      </c>
      <c r="I8943" s="16" t="s">
        <v>30</v>
      </c>
      <c r="J8943" s="29" t="s">
        <v>12</v>
      </c>
      <c r="K8943" s="19">
        <v>7.13</v>
      </c>
      <c r="L8943" s="26">
        <v>474</v>
      </c>
    </row>
    <row r="8944" spans="1:12" x14ac:dyDescent="0.3">
      <c r="A8944" s="14">
        <v>467867</v>
      </c>
      <c r="B8944" s="16" t="s">
        <v>11745</v>
      </c>
      <c r="C8944" s="16" t="s">
        <v>10</v>
      </c>
      <c r="D8944" s="4">
        <v>43197</v>
      </c>
      <c r="E8944" s="23">
        <v>2018</v>
      </c>
      <c r="F8944" s="19">
        <v>6.2320000000000002</v>
      </c>
      <c r="G8944" s="19">
        <f>IF(Movies[[#This Row],[rating]]=0,"",Movies[[#This Row],[rating]])</f>
        <v>6.2320000000000002</v>
      </c>
      <c r="H8944" s="19" t="str">
        <f>IF(Movies[[#This Row],[rating]]=0,"No Rating","Rated")</f>
        <v>Rated</v>
      </c>
      <c r="I8944" s="16" t="s">
        <v>398</v>
      </c>
      <c r="J8944" s="29" t="s">
        <v>12</v>
      </c>
      <c r="K8944" s="19">
        <v>7.1280000000000001</v>
      </c>
      <c r="L8944" s="26">
        <v>179</v>
      </c>
    </row>
    <row r="8945" spans="1:12" x14ac:dyDescent="0.3">
      <c r="A8945" s="14">
        <v>430727</v>
      </c>
      <c r="B8945" s="16" t="s">
        <v>11746</v>
      </c>
      <c r="C8945" s="16" t="s">
        <v>2138</v>
      </c>
      <c r="D8945" s="4">
        <v>43343</v>
      </c>
      <c r="E8945" s="23">
        <v>2018</v>
      </c>
      <c r="F8945" s="19">
        <v>5.9</v>
      </c>
      <c r="G8945" s="19">
        <f>IF(Movies[[#This Row],[rating]]=0,"",Movies[[#This Row],[rating]])</f>
        <v>5.9</v>
      </c>
      <c r="H8945" s="19" t="str">
        <f>IF(Movies[[#This Row],[rating]]=0,"No Rating","Rated")</f>
        <v>Rated</v>
      </c>
      <c r="I8945" s="16" t="s">
        <v>6532</v>
      </c>
      <c r="J8945" s="29" t="s">
        <v>2139</v>
      </c>
      <c r="K8945" s="19">
        <v>7.1260000000000003</v>
      </c>
      <c r="L8945" s="26">
        <v>114</v>
      </c>
    </row>
    <row r="8946" spans="1:12" x14ac:dyDescent="0.3">
      <c r="A8946" s="14">
        <v>529531</v>
      </c>
      <c r="B8946" s="16" t="s">
        <v>11747</v>
      </c>
      <c r="C8946" s="16" t="s">
        <v>367</v>
      </c>
      <c r="D8946" s="4">
        <v>43270</v>
      </c>
      <c r="E8946" s="23">
        <v>2018</v>
      </c>
      <c r="F8946" s="19">
        <v>8</v>
      </c>
      <c r="G8946" s="19">
        <f>IF(Movies[[#This Row],[rating]]=0,"",Movies[[#This Row],[rating]])</f>
        <v>8</v>
      </c>
      <c r="H8946" s="19" t="str">
        <f>IF(Movies[[#This Row],[rating]]=0,"No Rating","Rated")</f>
        <v>Rated</v>
      </c>
      <c r="I8946" s="16" t="s">
        <v>30</v>
      </c>
      <c r="J8946" s="29" t="s">
        <v>12</v>
      </c>
      <c r="K8946" s="19">
        <v>7.1219999999999999</v>
      </c>
      <c r="L8946" s="26">
        <v>277</v>
      </c>
    </row>
    <row r="8947" spans="1:12" x14ac:dyDescent="0.3">
      <c r="A8947" s="14">
        <v>480465</v>
      </c>
      <c r="B8947" s="16" t="s">
        <v>11748</v>
      </c>
      <c r="C8947" s="16" t="s">
        <v>10</v>
      </c>
      <c r="D8947" s="4">
        <v>43150</v>
      </c>
      <c r="E8947" s="23">
        <v>2018</v>
      </c>
      <c r="F8947" s="19">
        <v>5.4</v>
      </c>
      <c r="G8947" s="19">
        <f>IF(Movies[[#This Row],[rating]]=0,"",Movies[[#This Row],[rating]])</f>
        <v>5.4</v>
      </c>
      <c r="H8947" s="19" t="str">
        <f>IF(Movies[[#This Row],[rating]]=0,"No Rating","Rated")</f>
        <v>Rated</v>
      </c>
      <c r="I8947" s="16" t="s">
        <v>11749</v>
      </c>
      <c r="J8947" s="29" t="s">
        <v>12</v>
      </c>
      <c r="K8947" s="19">
        <v>7.1180000000000003</v>
      </c>
      <c r="L8947" s="26">
        <v>47</v>
      </c>
    </row>
    <row r="8948" spans="1:12" x14ac:dyDescent="0.3">
      <c r="A8948" s="14">
        <v>529483</v>
      </c>
      <c r="B8948" s="16" t="s">
        <v>11750</v>
      </c>
      <c r="C8948" s="16" t="s">
        <v>10</v>
      </c>
      <c r="D8948" s="4">
        <v>43443</v>
      </c>
      <c r="E8948" s="23">
        <v>2018</v>
      </c>
      <c r="F8948" s="19">
        <v>4.1050000000000004</v>
      </c>
      <c r="G8948" s="19">
        <f>IF(Movies[[#This Row],[rating]]=0,"",Movies[[#This Row],[rating]])</f>
        <v>4.1050000000000004</v>
      </c>
      <c r="H8948" s="19" t="str">
        <f>IF(Movies[[#This Row],[rating]]=0,"No Rating","Rated")</f>
        <v>Rated</v>
      </c>
      <c r="I8948" s="16" t="s">
        <v>685</v>
      </c>
      <c r="J8948" s="29" t="s">
        <v>12</v>
      </c>
      <c r="K8948" s="19">
        <v>7.1139999999999999</v>
      </c>
      <c r="L8948" s="26">
        <v>62</v>
      </c>
    </row>
    <row r="8949" spans="1:12" x14ac:dyDescent="0.3">
      <c r="A8949" s="14">
        <v>452731</v>
      </c>
      <c r="B8949" s="16" t="s">
        <v>11751</v>
      </c>
      <c r="C8949" s="16" t="s">
        <v>10</v>
      </c>
      <c r="D8949" s="4">
        <v>43355</v>
      </c>
      <c r="E8949" s="23">
        <v>2018</v>
      </c>
      <c r="F8949" s="19">
        <v>5.5</v>
      </c>
      <c r="G8949" s="19">
        <f>IF(Movies[[#This Row],[rating]]=0,"",Movies[[#This Row],[rating]])</f>
        <v>5.5</v>
      </c>
      <c r="H8949" s="19" t="str">
        <f>IF(Movies[[#This Row],[rating]]=0,"No Rating","Rated")</f>
        <v>Rated</v>
      </c>
      <c r="I8949" s="16" t="s">
        <v>713</v>
      </c>
      <c r="J8949" s="29" t="s">
        <v>12</v>
      </c>
      <c r="K8949" s="19">
        <v>7.1120000000000001</v>
      </c>
      <c r="L8949" s="26">
        <v>168</v>
      </c>
    </row>
    <row r="8950" spans="1:12" x14ac:dyDescent="0.3">
      <c r="A8950" s="14">
        <v>438623</v>
      </c>
      <c r="B8950" s="16" t="s">
        <v>11752</v>
      </c>
      <c r="C8950" s="16" t="s">
        <v>94</v>
      </c>
      <c r="D8950" s="4">
        <v>43117</v>
      </c>
      <c r="E8950" s="23">
        <v>2018</v>
      </c>
      <c r="F8950" s="19">
        <v>7.8</v>
      </c>
      <c r="G8950" s="19">
        <f>IF(Movies[[#This Row],[rating]]=0,"",Movies[[#This Row],[rating]])</f>
        <v>7.8</v>
      </c>
      <c r="H8950" s="19" t="str">
        <f>IF(Movies[[#This Row],[rating]]=0,"No Rating","Rated")</f>
        <v>Rated</v>
      </c>
      <c r="I8950" s="16" t="s">
        <v>713</v>
      </c>
      <c r="J8950" s="29" t="s">
        <v>96</v>
      </c>
      <c r="K8950" s="19">
        <v>7.11</v>
      </c>
      <c r="L8950" s="26">
        <v>39</v>
      </c>
    </row>
    <row r="8951" spans="1:12" x14ac:dyDescent="0.3">
      <c r="A8951" s="14">
        <v>450766</v>
      </c>
      <c r="B8951" s="16" t="s">
        <v>11753</v>
      </c>
      <c r="C8951" s="16" t="s">
        <v>5942</v>
      </c>
      <c r="D8951" s="4">
        <v>43168</v>
      </c>
      <c r="E8951" s="23">
        <v>2018</v>
      </c>
      <c r="F8951" s="19">
        <v>6.1</v>
      </c>
      <c r="G8951" s="19">
        <f>IF(Movies[[#This Row],[rating]]=0,"",Movies[[#This Row],[rating]])</f>
        <v>6.1</v>
      </c>
      <c r="H8951" s="19" t="str">
        <f>IF(Movies[[#This Row],[rating]]=0,"No Rating","Rated")</f>
        <v>Rated</v>
      </c>
      <c r="I8951" s="16" t="s">
        <v>312</v>
      </c>
      <c r="J8951" s="29" t="s">
        <v>12</v>
      </c>
      <c r="K8951" s="19">
        <v>7.0990000000000002</v>
      </c>
      <c r="L8951" s="26">
        <v>92</v>
      </c>
    </row>
    <row r="8952" spans="1:12" x14ac:dyDescent="0.3">
      <c r="A8952" s="14">
        <v>418109</v>
      </c>
      <c r="B8952" s="16" t="s">
        <v>11754</v>
      </c>
      <c r="C8952" s="16" t="s">
        <v>144</v>
      </c>
      <c r="D8952" s="4">
        <v>43134</v>
      </c>
      <c r="E8952" s="23">
        <v>2018</v>
      </c>
      <c r="F8952" s="19">
        <v>6.2</v>
      </c>
      <c r="G8952" s="19">
        <f>IF(Movies[[#This Row],[rating]]=0,"",Movies[[#This Row],[rating]])</f>
        <v>6.2</v>
      </c>
      <c r="H8952" s="19" t="str">
        <f>IF(Movies[[#This Row],[rating]]=0,"No Rating","Rated")</f>
        <v>Rated</v>
      </c>
      <c r="I8952" s="16" t="s">
        <v>230</v>
      </c>
      <c r="J8952" s="29" t="s">
        <v>146</v>
      </c>
      <c r="K8952" s="19">
        <v>7.0970000000000004</v>
      </c>
      <c r="L8952" s="26">
        <v>19</v>
      </c>
    </row>
    <row r="8953" spans="1:12" x14ac:dyDescent="0.3">
      <c r="A8953" s="14">
        <v>550030</v>
      </c>
      <c r="B8953" s="16" t="s">
        <v>11755</v>
      </c>
      <c r="C8953" s="16" t="s">
        <v>172</v>
      </c>
      <c r="D8953" s="4">
        <v>43442</v>
      </c>
      <c r="E8953" s="23">
        <v>2018</v>
      </c>
      <c r="F8953" s="19">
        <v>5</v>
      </c>
      <c r="G8953" s="19">
        <f>IF(Movies[[#This Row],[rating]]=0,"",Movies[[#This Row],[rating]])</f>
        <v>5</v>
      </c>
      <c r="H8953" s="19" t="str">
        <f>IF(Movies[[#This Row],[rating]]=0,"No Rating","Rated")</f>
        <v>Rated</v>
      </c>
      <c r="I8953" s="16" t="s">
        <v>4197</v>
      </c>
      <c r="J8953" s="29" t="s">
        <v>12</v>
      </c>
      <c r="K8953" s="19">
        <v>7.0960000000000001</v>
      </c>
      <c r="L8953" s="26">
        <v>35</v>
      </c>
    </row>
    <row r="8954" spans="1:12" x14ac:dyDescent="0.3">
      <c r="A8954" s="14">
        <v>478508</v>
      </c>
      <c r="B8954" s="16" t="s">
        <v>11756</v>
      </c>
      <c r="C8954" s="16" t="s">
        <v>838</v>
      </c>
      <c r="D8954" s="4">
        <v>43439</v>
      </c>
      <c r="E8954" s="23">
        <v>2018</v>
      </c>
      <c r="F8954" s="19">
        <v>6</v>
      </c>
      <c r="G8954" s="19">
        <f>IF(Movies[[#This Row],[rating]]=0,"",Movies[[#This Row],[rating]])</f>
        <v>6</v>
      </c>
      <c r="H8954" s="19" t="str">
        <f>IF(Movies[[#This Row],[rating]]=0,"No Rating","Rated")</f>
        <v>Rated</v>
      </c>
      <c r="I8954" s="16" t="s">
        <v>11757</v>
      </c>
      <c r="J8954" s="29" t="s">
        <v>110</v>
      </c>
      <c r="K8954" s="19">
        <v>7.0960000000000001</v>
      </c>
      <c r="L8954" s="26">
        <v>81</v>
      </c>
    </row>
    <row r="8955" spans="1:12" x14ac:dyDescent="0.3">
      <c r="A8955" s="14">
        <v>859610</v>
      </c>
      <c r="B8955" s="16" t="s">
        <v>11758</v>
      </c>
      <c r="C8955" s="16" t="s">
        <v>94</v>
      </c>
      <c r="D8955" s="4">
        <v>43434</v>
      </c>
      <c r="E8955" s="23">
        <v>2018</v>
      </c>
      <c r="F8955" s="19">
        <v>0</v>
      </c>
      <c r="G8955" s="19" t="str">
        <f>IF(Movies[[#This Row],[rating]]=0,"",Movies[[#This Row],[rating]])</f>
        <v/>
      </c>
      <c r="H8955" s="19" t="str">
        <f>IF(Movies[[#This Row],[rating]]=0,"No Rating","Rated")</f>
        <v>No Rating</v>
      </c>
      <c r="I8955" s="16" t="s">
        <v>886</v>
      </c>
      <c r="J8955" s="29" t="s">
        <v>96</v>
      </c>
      <c r="K8955" s="19">
        <v>7.093</v>
      </c>
      <c r="L8955" s="26">
        <v>0</v>
      </c>
    </row>
    <row r="8956" spans="1:12" x14ac:dyDescent="0.3">
      <c r="A8956" s="14">
        <v>659475</v>
      </c>
      <c r="B8956" s="16" t="s">
        <v>2780</v>
      </c>
      <c r="C8956" s="16" t="s">
        <v>10</v>
      </c>
      <c r="D8956" s="4">
        <v>43266</v>
      </c>
      <c r="E8956" s="23">
        <v>2018</v>
      </c>
      <c r="F8956" s="19">
        <v>5.9</v>
      </c>
      <c r="G8956" s="19">
        <f>IF(Movies[[#This Row],[rating]]=0,"",Movies[[#This Row],[rating]])</f>
        <v>5.9</v>
      </c>
      <c r="H8956" s="19" t="str">
        <f>IF(Movies[[#This Row],[rating]]=0,"No Rating","Rated")</f>
        <v>Rated</v>
      </c>
      <c r="I8956" s="16" t="s">
        <v>30</v>
      </c>
      <c r="J8956" s="29" t="s">
        <v>12</v>
      </c>
      <c r="K8956" s="19">
        <v>7.0919999999999996</v>
      </c>
      <c r="L8956" s="26">
        <v>18</v>
      </c>
    </row>
    <row r="8957" spans="1:12" x14ac:dyDescent="0.3">
      <c r="A8957" s="14">
        <v>489418</v>
      </c>
      <c r="B8957" s="16" t="s">
        <v>11759</v>
      </c>
      <c r="C8957" s="16" t="s">
        <v>838</v>
      </c>
      <c r="D8957" s="4">
        <v>43439</v>
      </c>
      <c r="E8957" s="23">
        <v>2018</v>
      </c>
      <c r="F8957" s="19">
        <v>7.4390000000000001</v>
      </c>
      <c r="G8957" s="19">
        <f>IF(Movies[[#This Row],[rating]]=0,"",Movies[[#This Row],[rating]])</f>
        <v>7.4390000000000001</v>
      </c>
      <c r="H8957" s="19" t="str">
        <f>IF(Movies[[#This Row],[rating]]=0,"No Rating","Rated")</f>
        <v>Rated</v>
      </c>
      <c r="I8957" s="16" t="s">
        <v>49</v>
      </c>
      <c r="J8957" s="29" t="s">
        <v>110</v>
      </c>
      <c r="K8957" s="19">
        <v>7.0919999999999996</v>
      </c>
      <c r="L8957" s="26">
        <v>513</v>
      </c>
    </row>
    <row r="8958" spans="1:12" x14ac:dyDescent="0.3">
      <c r="A8958" s="14">
        <v>515237</v>
      </c>
      <c r="B8958" s="16" t="s">
        <v>11760</v>
      </c>
      <c r="C8958" s="16" t="s">
        <v>10</v>
      </c>
      <c r="D8958" s="4">
        <v>43224</v>
      </c>
      <c r="E8958" s="23">
        <v>2018</v>
      </c>
      <c r="F8958" s="19">
        <v>5.3</v>
      </c>
      <c r="G8958" s="19">
        <f>IF(Movies[[#This Row],[rating]]=0,"",Movies[[#This Row],[rating]])</f>
        <v>5.3</v>
      </c>
      <c r="H8958" s="19" t="str">
        <f>IF(Movies[[#This Row],[rating]]=0,"No Rating","Rated")</f>
        <v>Rated</v>
      </c>
      <c r="I8958" s="16" t="s">
        <v>193</v>
      </c>
      <c r="J8958" s="29" t="s">
        <v>12</v>
      </c>
      <c r="K8958" s="19">
        <v>7.085</v>
      </c>
      <c r="L8958" s="26">
        <v>43</v>
      </c>
    </row>
    <row r="8959" spans="1:12" x14ac:dyDescent="0.3">
      <c r="A8959" s="14">
        <v>535170</v>
      </c>
      <c r="B8959" s="16" t="s">
        <v>11761</v>
      </c>
      <c r="C8959" s="16" t="s">
        <v>411</v>
      </c>
      <c r="D8959" s="4">
        <v>43322</v>
      </c>
      <c r="E8959" s="23">
        <v>2018</v>
      </c>
      <c r="F8959" s="19">
        <v>6.6</v>
      </c>
      <c r="G8959" s="19">
        <f>IF(Movies[[#This Row],[rating]]=0,"",Movies[[#This Row],[rating]])</f>
        <v>6.6</v>
      </c>
      <c r="H8959" s="19" t="str">
        <f>IF(Movies[[#This Row],[rating]]=0,"No Rating","Rated")</f>
        <v>Rated</v>
      </c>
      <c r="I8959" s="16" t="s">
        <v>3815</v>
      </c>
      <c r="J8959" s="29" t="s">
        <v>342</v>
      </c>
      <c r="K8959" s="19">
        <v>7.0830000000000002</v>
      </c>
      <c r="L8959" s="26">
        <v>81</v>
      </c>
    </row>
    <row r="8960" spans="1:12" x14ac:dyDescent="0.3">
      <c r="A8960" s="14">
        <v>536413</v>
      </c>
      <c r="B8960" s="16" t="s">
        <v>11762</v>
      </c>
      <c r="C8960" s="16" t="s">
        <v>144</v>
      </c>
      <c r="D8960" s="4">
        <v>43365</v>
      </c>
      <c r="E8960" s="23">
        <v>2018</v>
      </c>
      <c r="F8960" s="19">
        <v>5</v>
      </c>
      <c r="G8960" s="19">
        <f>IF(Movies[[#This Row],[rating]]=0,"",Movies[[#This Row],[rating]])</f>
        <v>5</v>
      </c>
      <c r="H8960" s="19" t="str">
        <f>IF(Movies[[#This Row],[rating]]=0,"No Rating","Rated")</f>
        <v>Rated</v>
      </c>
      <c r="I8960" s="16" t="s">
        <v>306</v>
      </c>
      <c r="J8960" s="29" t="s">
        <v>146</v>
      </c>
      <c r="K8960" s="19">
        <v>7.0739999999999998</v>
      </c>
      <c r="L8960" s="26">
        <v>7</v>
      </c>
    </row>
    <row r="8961" spans="1:12" x14ac:dyDescent="0.3">
      <c r="A8961" s="14">
        <v>521934</v>
      </c>
      <c r="B8961" s="16" t="s">
        <v>11763</v>
      </c>
      <c r="C8961" s="16" t="s">
        <v>10</v>
      </c>
      <c r="D8961" s="4">
        <v>43304</v>
      </c>
      <c r="E8961" s="23">
        <v>2018</v>
      </c>
      <c r="F8961" s="19">
        <v>6.1</v>
      </c>
      <c r="G8961" s="19">
        <f>IF(Movies[[#This Row],[rating]]=0,"",Movies[[#This Row],[rating]])</f>
        <v>6.1</v>
      </c>
      <c r="H8961" s="19" t="str">
        <f>IF(Movies[[#This Row],[rating]]=0,"No Rating","Rated")</f>
        <v>Rated</v>
      </c>
      <c r="I8961" s="16" t="s">
        <v>2735</v>
      </c>
      <c r="J8961" s="29" t="s">
        <v>12</v>
      </c>
      <c r="K8961" s="19">
        <v>7.0739999999999998</v>
      </c>
      <c r="L8961" s="26">
        <v>236</v>
      </c>
    </row>
    <row r="8962" spans="1:12" x14ac:dyDescent="0.3">
      <c r="A8962" s="14">
        <v>498249</v>
      </c>
      <c r="B8962" s="16" t="s">
        <v>11764</v>
      </c>
      <c r="C8962" s="16" t="s">
        <v>108</v>
      </c>
      <c r="D8962" s="4">
        <v>43425</v>
      </c>
      <c r="E8962" s="23">
        <v>2018</v>
      </c>
      <c r="F8962" s="19">
        <v>7.6</v>
      </c>
      <c r="G8962" s="19">
        <f>IF(Movies[[#This Row],[rating]]=0,"",Movies[[#This Row],[rating]])</f>
        <v>7.6</v>
      </c>
      <c r="H8962" s="19" t="str">
        <f>IF(Movies[[#This Row],[rating]]=0,"No Rating","Rated")</f>
        <v>Rated</v>
      </c>
      <c r="I8962" s="16" t="s">
        <v>30</v>
      </c>
      <c r="J8962" s="29" t="s">
        <v>110</v>
      </c>
      <c r="K8962" s="19">
        <v>7.0720000000000001</v>
      </c>
      <c r="L8962" s="26">
        <v>604</v>
      </c>
    </row>
    <row r="8963" spans="1:12" x14ac:dyDescent="0.3">
      <c r="A8963" s="14">
        <v>347392</v>
      </c>
      <c r="B8963" s="16" t="s">
        <v>11765</v>
      </c>
      <c r="C8963" s="16" t="s">
        <v>10</v>
      </c>
      <c r="D8963" s="4">
        <v>43353</v>
      </c>
      <c r="E8963" s="23">
        <v>2018</v>
      </c>
      <c r="F8963" s="19">
        <v>4.5</v>
      </c>
      <c r="G8963" s="19">
        <f>IF(Movies[[#This Row],[rating]]=0,"",Movies[[#This Row],[rating]])</f>
        <v>4.5</v>
      </c>
      <c r="H8963" s="19" t="str">
        <f>IF(Movies[[#This Row],[rating]]=0,"No Rating","Rated")</f>
        <v>Rated</v>
      </c>
      <c r="I8963" s="16" t="s">
        <v>125</v>
      </c>
      <c r="J8963" s="29" t="s">
        <v>12</v>
      </c>
      <c r="K8963" s="19">
        <v>7.0629999999999997</v>
      </c>
      <c r="L8963" s="26">
        <v>115</v>
      </c>
    </row>
    <row r="8964" spans="1:12" x14ac:dyDescent="0.3">
      <c r="A8964" s="14">
        <v>468735</v>
      </c>
      <c r="B8964" s="16" t="s">
        <v>11766</v>
      </c>
      <c r="C8964" s="16" t="s">
        <v>10</v>
      </c>
      <c r="D8964" s="4">
        <v>43322</v>
      </c>
      <c r="E8964" s="23">
        <v>2018</v>
      </c>
      <c r="F8964" s="19">
        <v>5.7949999999999999</v>
      </c>
      <c r="G8964" s="19">
        <f>IF(Movies[[#This Row],[rating]]=0,"",Movies[[#This Row],[rating]])</f>
        <v>5.7949999999999999</v>
      </c>
      <c r="H8964" s="19" t="str">
        <f>IF(Movies[[#This Row],[rating]]=0,"No Rating","Rated")</f>
        <v>Rated</v>
      </c>
      <c r="I8964" s="16" t="s">
        <v>49</v>
      </c>
      <c r="J8964" s="29" t="s">
        <v>12</v>
      </c>
      <c r="K8964" s="19">
        <v>7.0389999999999997</v>
      </c>
      <c r="L8964" s="26">
        <v>88</v>
      </c>
    </row>
    <row r="8965" spans="1:12" x14ac:dyDescent="0.3">
      <c r="A8965" s="14">
        <v>521720</v>
      </c>
      <c r="B8965" s="16" t="s">
        <v>11767</v>
      </c>
      <c r="C8965" s="16" t="s">
        <v>10</v>
      </c>
      <c r="D8965" s="4">
        <v>43221</v>
      </c>
      <c r="E8965" s="23">
        <v>2018</v>
      </c>
      <c r="F8965" s="19">
        <v>5.0999999999999996</v>
      </c>
      <c r="G8965" s="19">
        <f>IF(Movies[[#This Row],[rating]]=0,"",Movies[[#This Row],[rating]])</f>
        <v>5.0999999999999996</v>
      </c>
      <c r="H8965" s="19" t="str">
        <f>IF(Movies[[#This Row],[rating]]=0,"No Rating","Rated")</f>
        <v>Rated</v>
      </c>
      <c r="I8965" s="16" t="s">
        <v>80</v>
      </c>
      <c r="J8965" s="29" t="s">
        <v>12</v>
      </c>
      <c r="K8965" s="19">
        <v>7.0350000000000001</v>
      </c>
      <c r="L8965" s="26">
        <v>63</v>
      </c>
    </row>
    <row r="8966" spans="1:12" x14ac:dyDescent="0.3">
      <c r="A8966" s="14">
        <v>420915</v>
      </c>
      <c r="B8966" s="16" t="s">
        <v>11768</v>
      </c>
      <c r="C8966" s="16" t="s">
        <v>416</v>
      </c>
      <c r="D8966" s="4">
        <v>43343</v>
      </c>
      <c r="E8966" s="23">
        <v>2018</v>
      </c>
      <c r="F8966" s="19">
        <v>5.9</v>
      </c>
      <c r="G8966" s="19">
        <f>IF(Movies[[#This Row],[rating]]=0,"",Movies[[#This Row],[rating]])</f>
        <v>5.9</v>
      </c>
      <c r="H8966" s="19" t="str">
        <f>IF(Movies[[#This Row],[rating]]=0,"No Rating","Rated")</f>
        <v>Rated</v>
      </c>
      <c r="I8966" s="16" t="s">
        <v>230</v>
      </c>
      <c r="J8966" s="29" t="s">
        <v>12</v>
      </c>
      <c r="K8966" s="19">
        <v>7.0289999999999999</v>
      </c>
      <c r="L8966" s="26">
        <v>62</v>
      </c>
    </row>
    <row r="8967" spans="1:12" x14ac:dyDescent="0.3">
      <c r="A8967" s="14">
        <v>1076750</v>
      </c>
      <c r="B8967" s="16" t="s">
        <v>11769</v>
      </c>
      <c r="C8967" s="16" t="s">
        <v>1845</v>
      </c>
      <c r="D8967" s="4">
        <v>43311</v>
      </c>
      <c r="E8967" s="23">
        <v>2018</v>
      </c>
      <c r="F8967" s="19">
        <v>0</v>
      </c>
      <c r="G8967" s="19" t="str">
        <f>IF(Movies[[#This Row],[rating]]=0,"",Movies[[#This Row],[rating]])</f>
        <v/>
      </c>
      <c r="H8967" s="19" t="str">
        <f>IF(Movies[[#This Row],[rating]]=0,"No Rating","Rated")</f>
        <v>No Rating</v>
      </c>
      <c r="I8967" s="16" t="s">
        <v>1845</v>
      </c>
      <c r="J8967" s="29" t="s">
        <v>12</v>
      </c>
      <c r="K8967" s="19">
        <v>7.0279999999999996</v>
      </c>
      <c r="L8967" s="26">
        <v>0</v>
      </c>
    </row>
    <row r="8968" spans="1:12" x14ac:dyDescent="0.3">
      <c r="A8968" s="14">
        <v>519597</v>
      </c>
      <c r="B8968" s="16" t="s">
        <v>11770</v>
      </c>
      <c r="C8968" s="16" t="s">
        <v>51</v>
      </c>
      <c r="D8968" s="4">
        <v>43293</v>
      </c>
      <c r="E8968" s="23">
        <v>2018</v>
      </c>
      <c r="F8968" s="19">
        <v>5.8</v>
      </c>
      <c r="G8968" s="19">
        <f>IF(Movies[[#This Row],[rating]]=0,"",Movies[[#This Row],[rating]])</f>
        <v>5.8</v>
      </c>
      <c r="H8968" s="19" t="str">
        <f>IF(Movies[[#This Row],[rating]]=0,"No Rating","Rated")</f>
        <v>Rated</v>
      </c>
      <c r="I8968" s="16" t="s">
        <v>153</v>
      </c>
      <c r="J8968" s="29" t="s">
        <v>34</v>
      </c>
      <c r="K8968" s="19">
        <v>7.0259999999999998</v>
      </c>
      <c r="L8968" s="26">
        <v>138</v>
      </c>
    </row>
    <row r="8969" spans="1:12" x14ac:dyDescent="0.3">
      <c r="A8969" s="14">
        <v>480736</v>
      </c>
      <c r="B8969" s="16" t="s">
        <v>11771</v>
      </c>
      <c r="C8969" s="16" t="s">
        <v>1075</v>
      </c>
      <c r="D8969" s="4">
        <v>43404</v>
      </c>
      <c r="E8969" s="23">
        <v>2018</v>
      </c>
      <c r="F8969" s="19">
        <v>6.8449999999999998</v>
      </c>
      <c r="G8969" s="19">
        <f>IF(Movies[[#This Row],[rating]]=0,"",Movies[[#This Row],[rating]])</f>
        <v>6.8449999999999998</v>
      </c>
      <c r="H8969" s="19" t="str">
        <f>IF(Movies[[#This Row],[rating]]=0,"No Rating","Rated")</f>
        <v>Rated</v>
      </c>
      <c r="I8969" s="16" t="s">
        <v>11772</v>
      </c>
      <c r="J8969" s="29" t="s">
        <v>286</v>
      </c>
      <c r="K8969" s="19">
        <v>7.0250000000000004</v>
      </c>
      <c r="L8969" s="26">
        <v>210</v>
      </c>
    </row>
    <row r="8970" spans="1:12" x14ac:dyDescent="0.3">
      <c r="A8970" s="14">
        <v>333676</v>
      </c>
      <c r="B8970" s="16" t="s">
        <v>11773</v>
      </c>
      <c r="C8970" s="16" t="s">
        <v>10</v>
      </c>
      <c r="D8970" s="4">
        <v>43224</v>
      </c>
      <c r="E8970" s="23">
        <v>2018</v>
      </c>
      <c r="F8970" s="19">
        <v>5.8</v>
      </c>
      <c r="G8970" s="19">
        <f>IF(Movies[[#This Row],[rating]]=0,"",Movies[[#This Row],[rating]])</f>
        <v>5.8</v>
      </c>
      <c r="H8970" s="19" t="str">
        <f>IF(Movies[[#This Row],[rating]]=0,"No Rating","Rated")</f>
        <v>Rated</v>
      </c>
      <c r="I8970" s="16" t="s">
        <v>161</v>
      </c>
      <c r="J8970" s="29" t="s">
        <v>12</v>
      </c>
      <c r="K8970" s="19">
        <v>7.0119999999999996</v>
      </c>
      <c r="L8970" s="26">
        <v>45</v>
      </c>
    </row>
    <row r="8971" spans="1:12" x14ac:dyDescent="0.3">
      <c r="A8971" s="14">
        <v>436494</v>
      </c>
      <c r="B8971" s="16" t="s">
        <v>3784</v>
      </c>
      <c r="C8971" s="16" t="s">
        <v>10</v>
      </c>
      <c r="D8971" s="4">
        <v>43245</v>
      </c>
      <c r="E8971" s="23">
        <v>2018</v>
      </c>
      <c r="F8971" s="19">
        <v>6.1989999999999998</v>
      </c>
      <c r="G8971" s="19">
        <f>IF(Movies[[#This Row],[rating]]=0,"",Movies[[#This Row],[rating]])</f>
        <v>6.1989999999999998</v>
      </c>
      <c r="H8971" s="19" t="str">
        <f>IF(Movies[[#This Row],[rating]]=0,"No Rating","Rated")</f>
        <v>Rated</v>
      </c>
      <c r="I8971" s="16" t="s">
        <v>11774</v>
      </c>
      <c r="J8971" s="29" t="s">
        <v>12</v>
      </c>
      <c r="K8971" s="19">
        <v>7.0090000000000003</v>
      </c>
      <c r="L8971" s="26">
        <v>256</v>
      </c>
    </row>
    <row r="8972" spans="1:12" x14ac:dyDescent="0.3">
      <c r="A8972" s="14">
        <v>502385</v>
      </c>
      <c r="B8972" s="16" t="s">
        <v>11775</v>
      </c>
      <c r="C8972" s="16" t="s">
        <v>416</v>
      </c>
      <c r="D8972" s="4">
        <v>43326</v>
      </c>
      <c r="E8972" s="23">
        <v>2018</v>
      </c>
      <c r="F8972" s="19">
        <v>5.9</v>
      </c>
      <c r="G8972" s="19">
        <f>IF(Movies[[#This Row],[rating]]=0,"",Movies[[#This Row],[rating]])</f>
        <v>5.9</v>
      </c>
      <c r="H8972" s="19" t="str">
        <f>IF(Movies[[#This Row],[rating]]=0,"No Rating","Rated")</f>
        <v>Rated</v>
      </c>
      <c r="I8972" s="16" t="s">
        <v>3819</v>
      </c>
      <c r="J8972" s="29" t="s">
        <v>12</v>
      </c>
      <c r="K8972" s="19">
        <v>7.0039999999999996</v>
      </c>
      <c r="L8972" s="26">
        <v>159</v>
      </c>
    </row>
    <row r="8973" spans="1:12" x14ac:dyDescent="0.3">
      <c r="A8973" s="14">
        <v>459713</v>
      </c>
      <c r="B8973" s="16" t="s">
        <v>11776</v>
      </c>
      <c r="C8973" s="16" t="s">
        <v>595</v>
      </c>
      <c r="D8973" s="4">
        <v>43229</v>
      </c>
      <c r="E8973" s="23">
        <v>2018</v>
      </c>
      <c r="F8973" s="19">
        <v>7.6</v>
      </c>
      <c r="G8973" s="19">
        <f>IF(Movies[[#This Row],[rating]]=0,"",Movies[[#This Row],[rating]])</f>
        <v>7.6</v>
      </c>
      <c r="H8973" s="19" t="str">
        <f>IF(Movies[[#This Row],[rating]]=0,"No Rating","Rated")</f>
        <v>Rated</v>
      </c>
      <c r="I8973" s="16" t="s">
        <v>49</v>
      </c>
      <c r="J8973" s="29" t="s">
        <v>1033</v>
      </c>
      <c r="K8973" s="19">
        <v>6.9989999999999997</v>
      </c>
      <c r="L8973" s="26">
        <v>47</v>
      </c>
    </row>
    <row r="8974" spans="1:12" x14ac:dyDescent="0.3">
      <c r="A8974" s="14">
        <v>552866</v>
      </c>
      <c r="B8974" s="16" t="s">
        <v>11777</v>
      </c>
      <c r="C8974" s="16" t="s">
        <v>1845</v>
      </c>
      <c r="D8974" s="4">
        <v>43266</v>
      </c>
      <c r="E8974" s="23">
        <v>2018</v>
      </c>
      <c r="F8974" s="19">
        <v>10</v>
      </c>
      <c r="G8974" s="19">
        <f>IF(Movies[[#This Row],[rating]]=0,"",Movies[[#This Row],[rating]])</f>
        <v>10</v>
      </c>
      <c r="H8974" s="19" t="str">
        <f>IF(Movies[[#This Row],[rating]]=0,"No Rating","Rated")</f>
        <v>Rated</v>
      </c>
      <c r="I8974" s="16" t="s">
        <v>33</v>
      </c>
      <c r="J8974" s="29" t="s">
        <v>96</v>
      </c>
      <c r="K8974" s="19">
        <v>6.9859999999999998</v>
      </c>
      <c r="L8974" s="26">
        <v>1</v>
      </c>
    </row>
    <row r="8975" spans="1:12" x14ac:dyDescent="0.3">
      <c r="A8975" s="14">
        <v>531326</v>
      </c>
      <c r="B8975" s="16" t="s">
        <v>11778</v>
      </c>
      <c r="C8975" s="16" t="s">
        <v>10</v>
      </c>
      <c r="D8975" s="4">
        <v>43305</v>
      </c>
      <c r="E8975" s="23">
        <v>2018</v>
      </c>
      <c r="F8975" s="19">
        <v>7.8</v>
      </c>
      <c r="G8975" s="19">
        <f>IF(Movies[[#This Row],[rating]]=0,"",Movies[[#This Row],[rating]])</f>
        <v>7.8</v>
      </c>
      <c r="H8975" s="19" t="str">
        <f>IF(Movies[[#This Row],[rating]]=0,"No Rating","Rated")</f>
        <v>Rated</v>
      </c>
      <c r="I8975" s="16" t="s">
        <v>329</v>
      </c>
      <c r="J8975" s="29" t="s">
        <v>12</v>
      </c>
      <c r="K8975" s="19">
        <v>6.984</v>
      </c>
      <c r="L8975" s="26">
        <v>6</v>
      </c>
    </row>
    <row r="8976" spans="1:12" x14ac:dyDescent="0.3">
      <c r="A8976" s="14">
        <v>470211</v>
      </c>
      <c r="B8976" s="16" t="s">
        <v>11779</v>
      </c>
      <c r="C8976" s="16" t="s">
        <v>108</v>
      </c>
      <c r="D8976" s="4">
        <v>43117</v>
      </c>
      <c r="E8976" s="23">
        <v>2018</v>
      </c>
      <c r="F8976" s="19">
        <v>5.4</v>
      </c>
      <c r="G8976" s="19">
        <f>IF(Movies[[#This Row],[rating]]=0,"",Movies[[#This Row],[rating]])</f>
        <v>5.4</v>
      </c>
      <c r="H8976" s="19" t="str">
        <f>IF(Movies[[#This Row],[rating]]=0,"No Rating","Rated")</f>
        <v>Rated</v>
      </c>
      <c r="I8976" s="16" t="s">
        <v>273</v>
      </c>
      <c r="J8976" s="29" t="s">
        <v>110</v>
      </c>
      <c r="K8976" s="19">
        <v>6.9649999999999999</v>
      </c>
      <c r="L8976" s="26">
        <v>251</v>
      </c>
    </row>
    <row r="8977" spans="1:12" x14ac:dyDescent="0.3">
      <c r="A8977" s="14">
        <v>1162094</v>
      </c>
      <c r="B8977" s="16" t="s">
        <v>11780</v>
      </c>
      <c r="C8977" s="16" t="s">
        <v>10</v>
      </c>
      <c r="D8977" s="4">
        <v>43252</v>
      </c>
      <c r="E8977" s="23">
        <v>2018</v>
      </c>
      <c r="F8977" s="19">
        <v>7</v>
      </c>
      <c r="G8977" s="19">
        <f>IF(Movies[[#This Row],[rating]]=0,"",Movies[[#This Row],[rating]])</f>
        <v>7</v>
      </c>
      <c r="H8977" s="19" t="str">
        <f>IF(Movies[[#This Row],[rating]]=0,"No Rating","Rated")</f>
        <v>Rated</v>
      </c>
      <c r="I8977" s="16" t="s">
        <v>49</v>
      </c>
      <c r="J8977" s="29" t="s">
        <v>12</v>
      </c>
      <c r="K8977" s="19">
        <v>6.9589999999999996</v>
      </c>
      <c r="L8977" s="26">
        <v>1</v>
      </c>
    </row>
    <row r="8978" spans="1:12" x14ac:dyDescent="0.3">
      <c r="A8978" s="14">
        <v>502167</v>
      </c>
      <c r="B8978" s="16" t="s">
        <v>11781</v>
      </c>
      <c r="C8978" s="16" t="s">
        <v>10</v>
      </c>
      <c r="D8978" s="4">
        <v>43357</v>
      </c>
      <c r="E8978" s="23">
        <v>2018</v>
      </c>
      <c r="F8978" s="19">
        <v>4.5999999999999996</v>
      </c>
      <c r="G8978" s="19">
        <f>IF(Movies[[#This Row],[rating]]=0,"",Movies[[#This Row],[rating]])</f>
        <v>4.5999999999999996</v>
      </c>
      <c r="H8978" s="19" t="str">
        <f>IF(Movies[[#This Row],[rating]]=0,"No Rating","Rated")</f>
        <v>Rated</v>
      </c>
      <c r="I8978" s="16" t="s">
        <v>277</v>
      </c>
      <c r="J8978" s="29" t="s">
        <v>12</v>
      </c>
      <c r="K8978" s="19">
        <v>6.9580000000000002</v>
      </c>
      <c r="L8978" s="26">
        <v>61</v>
      </c>
    </row>
    <row r="8979" spans="1:12" x14ac:dyDescent="0.3">
      <c r="A8979" s="14">
        <v>422615</v>
      </c>
      <c r="B8979" s="16" t="s">
        <v>11782</v>
      </c>
      <c r="C8979" s="16" t="s">
        <v>10</v>
      </c>
      <c r="D8979" s="4">
        <v>43126</v>
      </c>
      <c r="E8979" s="23">
        <v>2018</v>
      </c>
      <c r="F8979" s="19">
        <v>4.9000000000000004</v>
      </c>
      <c r="G8979" s="19">
        <f>IF(Movies[[#This Row],[rating]]=0,"",Movies[[#This Row],[rating]])</f>
        <v>4.9000000000000004</v>
      </c>
      <c r="H8979" s="19" t="str">
        <f>IF(Movies[[#This Row],[rating]]=0,"No Rating","Rated")</f>
        <v>Rated</v>
      </c>
      <c r="I8979" s="16" t="s">
        <v>30</v>
      </c>
      <c r="J8979" s="29" t="s">
        <v>12</v>
      </c>
      <c r="K8979" s="19">
        <v>6.9489999999999998</v>
      </c>
      <c r="L8979" s="26">
        <v>272</v>
      </c>
    </row>
    <row r="8980" spans="1:12" x14ac:dyDescent="0.3">
      <c r="A8980" s="14">
        <v>552088</v>
      </c>
      <c r="B8980" s="16" t="s">
        <v>11783</v>
      </c>
      <c r="C8980" s="16" t="s">
        <v>540</v>
      </c>
      <c r="D8980" s="4">
        <v>43412</v>
      </c>
      <c r="E8980" s="23">
        <v>2018</v>
      </c>
      <c r="F8980" s="19">
        <v>6.093</v>
      </c>
      <c r="G8980" s="19">
        <f>IF(Movies[[#This Row],[rating]]=0,"",Movies[[#This Row],[rating]])</f>
        <v>6.093</v>
      </c>
      <c r="H8980" s="19" t="str">
        <f>IF(Movies[[#This Row],[rating]]=0,"No Rating","Rated")</f>
        <v>Rated</v>
      </c>
      <c r="I8980" s="16" t="s">
        <v>30</v>
      </c>
      <c r="J8980" s="29" t="s">
        <v>511</v>
      </c>
      <c r="K8980" s="19">
        <v>6.9480000000000004</v>
      </c>
      <c r="L8980" s="26">
        <v>178</v>
      </c>
    </row>
    <row r="8981" spans="1:12" x14ac:dyDescent="0.3">
      <c r="A8981" s="14">
        <v>298096</v>
      </c>
      <c r="B8981" s="16" t="s">
        <v>11784</v>
      </c>
      <c r="C8981" s="16" t="s">
        <v>10</v>
      </c>
      <c r="D8981" s="4">
        <v>43224</v>
      </c>
      <c r="E8981" s="23">
        <v>2018</v>
      </c>
      <c r="F8981" s="19">
        <v>5</v>
      </c>
      <c r="G8981" s="19">
        <f>IF(Movies[[#This Row],[rating]]=0,"",Movies[[#This Row],[rating]])</f>
        <v>5</v>
      </c>
      <c r="H8981" s="19" t="str">
        <f>IF(Movies[[#This Row],[rating]]=0,"No Rating","Rated")</f>
        <v>Rated</v>
      </c>
      <c r="I8981" s="16" t="s">
        <v>11785</v>
      </c>
      <c r="J8981" s="29" t="s">
        <v>12</v>
      </c>
      <c r="K8981" s="19">
        <v>6.9470000000000001</v>
      </c>
      <c r="L8981" s="26">
        <v>96</v>
      </c>
    </row>
    <row r="8982" spans="1:12" x14ac:dyDescent="0.3">
      <c r="A8982" s="14">
        <v>514266</v>
      </c>
      <c r="B8982" s="16" t="s">
        <v>11786</v>
      </c>
      <c r="C8982" s="16" t="s">
        <v>540</v>
      </c>
      <c r="D8982" s="4">
        <v>43202</v>
      </c>
      <c r="E8982" s="23">
        <v>2018</v>
      </c>
      <c r="F8982" s="19">
        <v>5.8019999999999996</v>
      </c>
      <c r="G8982" s="19">
        <f>IF(Movies[[#This Row],[rating]]=0,"",Movies[[#This Row],[rating]])</f>
        <v>5.8019999999999996</v>
      </c>
      <c r="H8982" s="19" t="str">
        <f>IF(Movies[[#This Row],[rating]]=0,"No Rating","Rated")</f>
        <v>Rated</v>
      </c>
      <c r="I8982" s="16" t="s">
        <v>30</v>
      </c>
      <c r="J8982" s="29" t="s">
        <v>511</v>
      </c>
      <c r="K8982" s="19">
        <v>6.93</v>
      </c>
      <c r="L8982" s="26">
        <v>281</v>
      </c>
    </row>
    <row r="8983" spans="1:12" x14ac:dyDescent="0.3">
      <c r="A8983" s="14">
        <v>534530</v>
      </c>
      <c r="B8983" s="16" t="s">
        <v>11787</v>
      </c>
      <c r="C8983" s="16" t="s">
        <v>595</v>
      </c>
      <c r="D8983" s="4">
        <v>43384</v>
      </c>
      <c r="E8983" s="23">
        <v>2018</v>
      </c>
      <c r="F8983" s="19">
        <v>7.2</v>
      </c>
      <c r="G8983" s="19">
        <f>IF(Movies[[#This Row],[rating]]=0,"",Movies[[#This Row],[rating]])</f>
        <v>7.2</v>
      </c>
      <c r="H8983" s="19" t="str">
        <f>IF(Movies[[#This Row],[rating]]=0,"No Rating","Rated")</f>
        <v>Rated</v>
      </c>
      <c r="I8983" s="16" t="s">
        <v>808</v>
      </c>
      <c r="J8983" s="29" t="s">
        <v>1033</v>
      </c>
      <c r="K8983" s="19">
        <v>6.9189999999999996</v>
      </c>
      <c r="L8983" s="26">
        <v>29</v>
      </c>
    </row>
    <row r="8984" spans="1:12" x14ac:dyDescent="0.3">
      <c r="A8984" s="14">
        <v>494471</v>
      </c>
      <c r="B8984" s="16" t="s">
        <v>11788</v>
      </c>
      <c r="C8984" s="16" t="s">
        <v>144</v>
      </c>
      <c r="D8984" s="4">
        <v>43337</v>
      </c>
      <c r="E8984" s="23">
        <v>2018</v>
      </c>
      <c r="F8984" s="19">
        <v>7.7</v>
      </c>
      <c r="G8984" s="19">
        <f>IF(Movies[[#This Row],[rating]]=0,"",Movies[[#This Row],[rating]])</f>
        <v>7.7</v>
      </c>
      <c r="H8984" s="19" t="str">
        <f>IF(Movies[[#This Row],[rating]]=0,"No Rating","Rated")</f>
        <v>Rated</v>
      </c>
      <c r="I8984" s="16" t="s">
        <v>11789</v>
      </c>
      <c r="J8984" s="29" t="s">
        <v>146</v>
      </c>
      <c r="K8984" s="19">
        <v>6.9189999999999996</v>
      </c>
      <c r="L8984" s="26">
        <v>31</v>
      </c>
    </row>
    <row r="8985" spans="1:12" x14ac:dyDescent="0.3">
      <c r="A8985" s="14">
        <v>516846</v>
      </c>
      <c r="B8985" s="16" t="s">
        <v>11790</v>
      </c>
      <c r="C8985" s="16" t="s">
        <v>432</v>
      </c>
      <c r="D8985" s="4">
        <v>43197</v>
      </c>
      <c r="E8985" s="23">
        <v>2018</v>
      </c>
      <c r="F8985" s="19">
        <v>6.6</v>
      </c>
      <c r="G8985" s="19">
        <f>IF(Movies[[#This Row],[rating]]=0,"",Movies[[#This Row],[rating]])</f>
        <v>6.6</v>
      </c>
      <c r="H8985" s="19" t="str">
        <f>IF(Movies[[#This Row],[rating]]=0,"No Rating","Rated")</f>
        <v>Rated</v>
      </c>
      <c r="I8985" s="16" t="s">
        <v>6130</v>
      </c>
      <c r="J8985" s="29" t="s">
        <v>12</v>
      </c>
      <c r="K8985" s="19">
        <v>6.9039999999999999</v>
      </c>
      <c r="L8985" s="26">
        <v>75</v>
      </c>
    </row>
    <row r="8986" spans="1:12" x14ac:dyDescent="0.3">
      <c r="A8986" s="14">
        <v>387773</v>
      </c>
      <c r="B8986" s="16" t="s">
        <v>11791</v>
      </c>
      <c r="C8986" s="16" t="s">
        <v>10</v>
      </c>
      <c r="D8986" s="4">
        <v>43123</v>
      </c>
      <c r="E8986" s="23">
        <v>2018</v>
      </c>
      <c r="F8986" s="19">
        <v>5.3</v>
      </c>
      <c r="G8986" s="19">
        <f>IF(Movies[[#This Row],[rating]]=0,"",Movies[[#This Row],[rating]])</f>
        <v>5.3</v>
      </c>
      <c r="H8986" s="19" t="str">
        <f>IF(Movies[[#This Row],[rating]]=0,"No Rating","Rated")</f>
        <v>Rated</v>
      </c>
      <c r="I8986" s="16" t="s">
        <v>327</v>
      </c>
      <c r="J8986" s="29" t="s">
        <v>12</v>
      </c>
      <c r="K8986" s="19">
        <v>6.9020000000000001</v>
      </c>
      <c r="L8986" s="26">
        <v>60</v>
      </c>
    </row>
    <row r="8987" spans="1:12" x14ac:dyDescent="0.3">
      <c r="A8987" s="14">
        <v>561546</v>
      </c>
      <c r="B8987" s="16" t="s">
        <v>11792</v>
      </c>
      <c r="C8987" s="16" t="s">
        <v>10</v>
      </c>
      <c r="D8987" s="4">
        <v>43417</v>
      </c>
      <c r="E8987" s="23">
        <v>2018</v>
      </c>
      <c r="F8987" s="19">
        <v>4.4000000000000004</v>
      </c>
      <c r="G8987" s="19">
        <f>IF(Movies[[#This Row],[rating]]=0,"",Movies[[#This Row],[rating]])</f>
        <v>4.4000000000000004</v>
      </c>
      <c r="H8987" s="19" t="str">
        <f>IF(Movies[[#This Row],[rating]]=0,"No Rating","Rated")</f>
        <v>Rated</v>
      </c>
      <c r="I8987" s="16" t="s">
        <v>9947</v>
      </c>
      <c r="J8987" s="29" t="s">
        <v>12</v>
      </c>
      <c r="K8987" s="19">
        <v>6.8979999999999997</v>
      </c>
      <c r="L8987" s="26">
        <v>61</v>
      </c>
    </row>
    <row r="8988" spans="1:12" x14ac:dyDescent="0.3">
      <c r="A8988" s="14">
        <v>531158</v>
      </c>
      <c r="B8988" s="16" t="s">
        <v>11793</v>
      </c>
      <c r="C8988" s="16" t="s">
        <v>10</v>
      </c>
      <c r="D8988" s="4">
        <v>43310</v>
      </c>
      <c r="E8988" s="23">
        <v>2018</v>
      </c>
      <c r="F8988" s="19">
        <v>7.1</v>
      </c>
      <c r="G8988" s="19">
        <f>IF(Movies[[#This Row],[rating]]=0,"",Movies[[#This Row],[rating]])</f>
        <v>7.1</v>
      </c>
      <c r="H8988" s="19" t="str">
        <f>IF(Movies[[#This Row],[rating]]=0,"No Rating","Rated")</f>
        <v>Rated</v>
      </c>
      <c r="I8988" s="16" t="s">
        <v>11794</v>
      </c>
      <c r="J8988" s="29" t="s">
        <v>12</v>
      </c>
      <c r="K8988" s="19">
        <v>6.8949999999999996</v>
      </c>
      <c r="L8988" s="26">
        <v>72</v>
      </c>
    </row>
    <row r="8989" spans="1:12" x14ac:dyDescent="0.3">
      <c r="A8989" s="14">
        <v>494493</v>
      </c>
      <c r="B8989" s="16" t="s">
        <v>11795</v>
      </c>
      <c r="C8989" s="16" t="s">
        <v>84</v>
      </c>
      <c r="D8989" s="4">
        <v>43167</v>
      </c>
      <c r="E8989" s="23">
        <v>2018</v>
      </c>
      <c r="F8989" s="19">
        <v>6.9</v>
      </c>
      <c r="G8989" s="19">
        <f>IF(Movies[[#This Row],[rating]]=0,"",Movies[[#This Row],[rating]])</f>
        <v>6.9</v>
      </c>
      <c r="H8989" s="19" t="str">
        <f>IF(Movies[[#This Row],[rating]]=0,"No Rating","Rated")</f>
        <v>Rated</v>
      </c>
      <c r="I8989" s="16" t="s">
        <v>30</v>
      </c>
      <c r="J8989" s="29" t="s">
        <v>86</v>
      </c>
      <c r="K8989" s="19">
        <v>6.8920000000000003</v>
      </c>
      <c r="L8989" s="26">
        <v>193</v>
      </c>
    </row>
    <row r="8990" spans="1:12" x14ac:dyDescent="0.3">
      <c r="A8990" s="14">
        <v>502164</v>
      </c>
      <c r="B8990" s="16" t="s">
        <v>11796</v>
      </c>
      <c r="C8990" s="16" t="s">
        <v>10</v>
      </c>
      <c r="D8990" s="4">
        <v>43169</v>
      </c>
      <c r="E8990" s="23">
        <v>2018</v>
      </c>
      <c r="F8990" s="19">
        <v>7.234</v>
      </c>
      <c r="G8990" s="19">
        <f>IF(Movies[[#This Row],[rating]]=0,"",Movies[[#This Row],[rating]])</f>
        <v>7.234</v>
      </c>
      <c r="H8990" s="19" t="str">
        <f>IF(Movies[[#This Row],[rating]]=0,"No Rating","Rated")</f>
        <v>Rated</v>
      </c>
      <c r="I8990" s="16" t="s">
        <v>329</v>
      </c>
      <c r="J8990" s="29" t="s">
        <v>12</v>
      </c>
      <c r="K8990" s="19">
        <v>6.8849999999999998</v>
      </c>
      <c r="L8990" s="26">
        <v>79</v>
      </c>
    </row>
    <row r="8991" spans="1:12" x14ac:dyDescent="0.3">
      <c r="A8991" s="14">
        <v>493762</v>
      </c>
      <c r="B8991" s="16" t="s">
        <v>11797</v>
      </c>
      <c r="C8991" s="16" t="s">
        <v>172</v>
      </c>
      <c r="D8991" s="4">
        <v>43106</v>
      </c>
      <c r="E8991" s="23">
        <v>2018</v>
      </c>
      <c r="F8991" s="19">
        <v>6.4</v>
      </c>
      <c r="G8991" s="19">
        <f>IF(Movies[[#This Row],[rating]]=0,"",Movies[[#This Row],[rating]])</f>
        <v>6.4</v>
      </c>
      <c r="H8991" s="19" t="str">
        <f>IF(Movies[[#This Row],[rating]]=0,"No Rating","Rated")</f>
        <v>Rated</v>
      </c>
      <c r="I8991" s="16" t="s">
        <v>9052</v>
      </c>
      <c r="J8991" s="29" t="s">
        <v>12</v>
      </c>
      <c r="K8991" s="19">
        <v>6.883</v>
      </c>
      <c r="L8991" s="26">
        <v>65</v>
      </c>
    </row>
    <row r="8992" spans="1:12" x14ac:dyDescent="0.3">
      <c r="A8992" s="14">
        <v>979480</v>
      </c>
      <c r="B8992" s="16" t="s">
        <v>11798</v>
      </c>
      <c r="C8992" s="16" t="s">
        <v>1845</v>
      </c>
      <c r="D8992" s="4">
        <v>43406</v>
      </c>
      <c r="E8992" s="23">
        <v>2018</v>
      </c>
      <c r="F8992" s="19">
        <v>9.5</v>
      </c>
      <c r="G8992" s="19">
        <f>IF(Movies[[#This Row],[rating]]=0,"",Movies[[#This Row],[rating]])</f>
        <v>9.5</v>
      </c>
      <c r="H8992" s="19" t="str">
        <f>IF(Movies[[#This Row],[rating]]=0,"No Rating","Rated")</f>
        <v>Rated</v>
      </c>
      <c r="I8992" s="16" t="s">
        <v>49</v>
      </c>
      <c r="J8992" s="29" t="s">
        <v>146</v>
      </c>
      <c r="K8992" s="19">
        <v>6.88</v>
      </c>
      <c r="L8992" s="26">
        <v>1</v>
      </c>
    </row>
    <row r="8993" spans="1:12" x14ac:dyDescent="0.3">
      <c r="A8993" s="14">
        <v>414030</v>
      </c>
      <c r="B8993" s="16" t="s">
        <v>11799</v>
      </c>
      <c r="C8993" s="16" t="s">
        <v>2755</v>
      </c>
      <c r="D8993" s="4">
        <v>43384</v>
      </c>
      <c r="E8993" s="23">
        <v>2018</v>
      </c>
      <c r="F8993" s="19">
        <v>6.4</v>
      </c>
      <c r="G8993" s="19">
        <f>IF(Movies[[#This Row],[rating]]=0,"",Movies[[#This Row],[rating]])</f>
        <v>6.4</v>
      </c>
      <c r="H8993" s="19" t="str">
        <f>IF(Movies[[#This Row],[rating]]=0,"No Rating","Rated")</f>
        <v>Rated</v>
      </c>
      <c r="I8993" s="16" t="s">
        <v>1363</v>
      </c>
      <c r="J8993" s="29" t="s">
        <v>110</v>
      </c>
      <c r="K8993" s="19">
        <v>6.8760000000000003</v>
      </c>
      <c r="L8993" s="26">
        <v>75</v>
      </c>
    </row>
    <row r="8994" spans="1:12" x14ac:dyDescent="0.3">
      <c r="A8994" s="14">
        <v>514808</v>
      </c>
      <c r="B8994" s="16" t="s">
        <v>2065</v>
      </c>
      <c r="C8994" s="16" t="s">
        <v>10</v>
      </c>
      <c r="D8994" s="4">
        <v>43154</v>
      </c>
      <c r="E8994" s="23">
        <v>2018</v>
      </c>
      <c r="F8994" s="19">
        <v>5.6</v>
      </c>
      <c r="G8994" s="19">
        <f>IF(Movies[[#This Row],[rating]]=0,"",Movies[[#This Row],[rating]])</f>
        <v>5.6</v>
      </c>
      <c r="H8994" s="19" t="str">
        <f>IF(Movies[[#This Row],[rating]]=0,"No Rating","Rated")</f>
        <v>Rated</v>
      </c>
      <c r="I8994" s="16" t="s">
        <v>4169</v>
      </c>
      <c r="J8994" s="29" t="s">
        <v>12</v>
      </c>
      <c r="K8994" s="19">
        <v>6.8739999999999997</v>
      </c>
      <c r="L8994" s="26">
        <v>29</v>
      </c>
    </row>
    <row r="8995" spans="1:12" x14ac:dyDescent="0.3">
      <c r="A8995" s="14">
        <v>474331</v>
      </c>
      <c r="B8995" s="16" t="s">
        <v>11800</v>
      </c>
      <c r="C8995" s="16" t="s">
        <v>838</v>
      </c>
      <c r="D8995" s="4">
        <v>43285</v>
      </c>
      <c r="E8995" s="23">
        <v>2018</v>
      </c>
      <c r="F8995" s="19">
        <v>6.6</v>
      </c>
      <c r="G8995" s="19">
        <f>IF(Movies[[#This Row],[rating]]=0,"",Movies[[#This Row],[rating]])</f>
        <v>6.6</v>
      </c>
      <c r="H8995" s="19" t="str">
        <f>IF(Movies[[#This Row],[rating]]=0,"No Rating","Rated")</f>
        <v>Rated</v>
      </c>
      <c r="I8995" s="16" t="s">
        <v>30</v>
      </c>
      <c r="J8995" s="29" t="s">
        <v>110</v>
      </c>
      <c r="K8995" s="19">
        <v>6.8570000000000002</v>
      </c>
      <c r="L8995" s="26">
        <v>614</v>
      </c>
    </row>
    <row r="8996" spans="1:12" x14ac:dyDescent="0.3">
      <c r="A8996" s="14">
        <v>437316</v>
      </c>
      <c r="B8996" s="16" t="s">
        <v>11801</v>
      </c>
      <c r="C8996" s="16" t="s">
        <v>108</v>
      </c>
      <c r="D8996" s="4">
        <v>43152</v>
      </c>
      <c r="E8996" s="23">
        <v>2018</v>
      </c>
      <c r="F8996" s="19">
        <v>4.5</v>
      </c>
      <c r="G8996" s="19">
        <f>IF(Movies[[#This Row],[rating]]=0,"",Movies[[#This Row],[rating]])</f>
        <v>4.5</v>
      </c>
      <c r="H8996" s="19" t="str">
        <f>IF(Movies[[#This Row],[rating]]=0,"No Rating","Rated")</f>
        <v>Rated</v>
      </c>
      <c r="I8996" s="16" t="s">
        <v>8903</v>
      </c>
      <c r="J8996" s="29" t="s">
        <v>110</v>
      </c>
      <c r="K8996" s="19">
        <v>6.8570000000000002</v>
      </c>
      <c r="L8996" s="26">
        <v>124</v>
      </c>
    </row>
    <row r="8997" spans="1:12" x14ac:dyDescent="0.3">
      <c r="A8997" s="14">
        <v>408490</v>
      </c>
      <c r="B8997" s="16" t="s">
        <v>11802</v>
      </c>
      <c r="C8997" s="16" t="s">
        <v>11803</v>
      </c>
      <c r="D8997" s="4">
        <v>43350</v>
      </c>
      <c r="E8997" s="23">
        <v>2018</v>
      </c>
      <c r="F8997" s="19">
        <v>4.7350000000000003</v>
      </c>
      <c r="G8997" s="19">
        <f>IF(Movies[[#This Row],[rating]]=0,"",Movies[[#This Row],[rating]])</f>
        <v>4.7350000000000003</v>
      </c>
      <c r="H8997" s="19" t="str">
        <f>IF(Movies[[#This Row],[rating]]=0,"No Rating","Rated")</f>
        <v>Rated</v>
      </c>
      <c r="I8997" s="16" t="s">
        <v>833</v>
      </c>
      <c r="J8997" s="29" t="s">
        <v>12</v>
      </c>
      <c r="K8997" s="19">
        <v>6.8570000000000002</v>
      </c>
      <c r="L8997" s="26">
        <v>66</v>
      </c>
    </row>
    <row r="8998" spans="1:12" x14ac:dyDescent="0.3">
      <c r="A8998" s="14">
        <v>504969</v>
      </c>
      <c r="B8998" s="16" t="s">
        <v>11804</v>
      </c>
      <c r="C8998" s="16" t="s">
        <v>432</v>
      </c>
      <c r="D8998" s="4">
        <v>43118</v>
      </c>
      <c r="E8998" s="23">
        <v>2018</v>
      </c>
      <c r="F8998" s="19">
        <v>7.6</v>
      </c>
      <c r="G8998" s="19">
        <f>IF(Movies[[#This Row],[rating]]=0,"",Movies[[#This Row],[rating]])</f>
        <v>7.6</v>
      </c>
      <c r="H8998" s="19" t="str">
        <f>IF(Movies[[#This Row],[rating]]=0,"No Rating","Rated")</f>
        <v>Rated</v>
      </c>
      <c r="I8998" s="16" t="s">
        <v>49</v>
      </c>
      <c r="J8998" s="29" t="s">
        <v>110</v>
      </c>
      <c r="K8998" s="19">
        <v>6.8529999999999998</v>
      </c>
      <c r="L8998" s="26">
        <v>130</v>
      </c>
    </row>
    <row r="8999" spans="1:12" x14ac:dyDescent="0.3">
      <c r="A8999" s="14">
        <v>421920</v>
      </c>
      <c r="B8999" s="16" t="s">
        <v>11805</v>
      </c>
      <c r="C8999" s="16" t="s">
        <v>284</v>
      </c>
      <c r="D8999" s="4">
        <v>43440</v>
      </c>
      <c r="E8999" s="23">
        <v>2018</v>
      </c>
      <c r="F8999" s="19">
        <v>6.3</v>
      </c>
      <c r="G8999" s="19">
        <f>IF(Movies[[#This Row],[rating]]=0,"",Movies[[#This Row],[rating]])</f>
        <v>6.3</v>
      </c>
      <c r="H8999" s="19" t="str">
        <f>IF(Movies[[#This Row],[rating]]=0,"No Rating","Rated")</f>
        <v>Rated</v>
      </c>
      <c r="I8999" s="16" t="s">
        <v>195</v>
      </c>
      <c r="J8999" s="29" t="s">
        <v>286</v>
      </c>
      <c r="K8999" s="19">
        <v>6.8520000000000003</v>
      </c>
      <c r="L8999" s="26">
        <v>14</v>
      </c>
    </row>
    <row r="9000" spans="1:12" x14ac:dyDescent="0.3">
      <c r="A9000" s="14">
        <v>520358</v>
      </c>
      <c r="B9000" s="16" t="s">
        <v>11806</v>
      </c>
      <c r="C9000" s="16" t="s">
        <v>3429</v>
      </c>
      <c r="D9000" s="4">
        <v>43221</v>
      </c>
      <c r="E9000" s="23">
        <v>2018</v>
      </c>
      <c r="F9000" s="19">
        <v>6.6</v>
      </c>
      <c r="G9000" s="19">
        <f>IF(Movies[[#This Row],[rating]]=0,"",Movies[[#This Row],[rating]])</f>
        <v>6.6</v>
      </c>
      <c r="H9000" s="19" t="str">
        <f>IF(Movies[[#This Row],[rating]]=0,"No Rating","Rated")</f>
        <v>Rated</v>
      </c>
      <c r="I9000" s="16" t="s">
        <v>713</v>
      </c>
      <c r="J9000" s="29" t="s">
        <v>96</v>
      </c>
      <c r="K9000" s="19">
        <v>6.8460000000000001</v>
      </c>
      <c r="L9000" s="26">
        <v>36</v>
      </c>
    </row>
    <row r="9001" spans="1:12" x14ac:dyDescent="0.3">
      <c r="A9001" s="14">
        <v>508003</v>
      </c>
      <c r="B9001" s="16" t="s">
        <v>11807</v>
      </c>
      <c r="C9001" s="16" t="s">
        <v>416</v>
      </c>
      <c r="D9001" s="4">
        <v>43259</v>
      </c>
      <c r="E9001" s="23">
        <v>2018</v>
      </c>
      <c r="F9001" s="19">
        <v>7.5279999999999996</v>
      </c>
      <c r="G9001" s="19">
        <f>IF(Movies[[#This Row],[rating]]=0,"",Movies[[#This Row],[rating]])</f>
        <v>7.5279999999999996</v>
      </c>
      <c r="H9001" s="19" t="str">
        <f>IF(Movies[[#This Row],[rating]]=0,"No Rating","Rated")</f>
        <v>Rated</v>
      </c>
      <c r="I9001" s="16" t="s">
        <v>329</v>
      </c>
      <c r="J9001" s="29" t="s">
        <v>12</v>
      </c>
      <c r="K9001" s="19">
        <v>6.843</v>
      </c>
      <c r="L9001" s="26">
        <v>123</v>
      </c>
    </row>
    <row r="9002" spans="1:12" x14ac:dyDescent="0.3">
      <c r="A9002" s="14">
        <v>420818</v>
      </c>
      <c r="B9002" s="16" t="s">
        <v>11808</v>
      </c>
      <c r="C9002" s="16" t="s">
        <v>10</v>
      </c>
      <c r="D9002" s="4">
        <v>43658</v>
      </c>
      <c r="E9002" s="23">
        <v>2019</v>
      </c>
      <c r="F9002" s="19">
        <v>7.1</v>
      </c>
      <c r="G9002" s="19">
        <f>IF(Movies[[#This Row],[rating]]=0,"",Movies[[#This Row],[rating]])</f>
        <v>7.1</v>
      </c>
      <c r="H9002" s="19" t="str">
        <f>IF(Movies[[#This Row],[rating]]=0,"No Rating","Rated")</f>
        <v>Rated</v>
      </c>
      <c r="I9002" s="16" t="s">
        <v>11809</v>
      </c>
      <c r="J9002" s="29" t="s">
        <v>12</v>
      </c>
      <c r="K9002" s="19">
        <v>190.405</v>
      </c>
      <c r="L9002" s="26">
        <v>10237</v>
      </c>
    </row>
    <row r="9003" spans="1:12" x14ac:dyDescent="0.3">
      <c r="A9003" s="14">
        <v>299534</v>
      </c>
      <c r="B9003" s="16" t="s">
        <v>11810</v>
      </c>
      <c r="C9003" s="16" t="s">
        <v>10</v>
      </c>
      <c r="D9003" s="4">
        <v>43579</v>
      </c>
      <c r="E9003" s="23">
        <v>2019</v>
      </c>
      <c r="F9003" s="19">
        <v>8.1999999999999993</v>
      </c>
      <c r="G9003" s="19">
        <f>IF(Movies[[#This Row],[rating]]=0,"",Movies[[#This Row],[rating]])</f>
        <v>8.1999999999999993</v>
      </c>
      <c r="H9003" s="19" t="str">
        <f>IF(Movies[[#This Row],[rating]]=0,"No Rating","Rated")</f>
        <v>Rated</v>
      </c>
      <c r="I9003" s="16" t="s">
        <v>9433</v>
      </c>
      <c r="J9003" s="29" t="s">
        <v>12</v>
      </c>
      <c r="K9003" s="19">
        <v>133.255</v>
      </c>
      <c r="L9003" s="26">
        <v>26065</v>
      </c>
    </row>
    <row r="9004" spans="1:12" x14ac:dyDescent="0.3">
      <c r="A9004" s="14">
        <v>496243</v>
      </c>
      <c r="B9004" s="16" t="s">
        <v>11811</v>
      </c>
      <c r="C9004" s="16" t="s">
        <v>94</v>
      </c>
      <c r="D9004" s="4">
        <v>43615</v>
      </c>
      <c r="E9004" s="23">
        <v>2019</v>
      </c>
      <c r="F9004" s="19">
        <v>8.5</v>
      </c>
      <c r="G9004" s="19">
        <f>IF(Movies[[#This Row],[rating]]=0,"",Movies[[#This Row],[rating]])</f>
        <v>8.5</v>
      </c>
      <c r="H9004" s="19" t="str">
        <f>IF(Movies[[#This Row],[rating]]=0,"No Rating","Rated")</f>
        <v>Rated</v>
      </c>
      <c r="I9004" s="16" t="s">
        <v>8838</v>
      </c>
      <c r="J9004" s="29" t="s">
        <v>96</v>
      </c>
      <c r="K9004" s="19">
        <v>130.55000000000001</v>
      </c>
      <c r="L9004" s="26">
        <v>18728</v>
      </c>
    </row>
    <row r="9005" spans="1:12" x14ac:dyDescent="0.3">
      <c r="A9005" s="14">
        <v>581528</v>
      </c>
      <c r="B9005" s="16" t="s">
        <v>11812</v>
      </c>
      <c r="C9005" s="16" t="s">
        <v>94</v>
      </c>
      <c r="D9005" s="4">
        <v>43600</v>
      </c>
      <c r="E9005" s="23">
        <v>2019</v>
      </c>
      <c r="F9005" s="19">
        <v>7.8</v>
      </c>
      <c r="G9005" s="19">
        <f>IF(Movies[[#This Row],[rating]]=0,"",Movies[[#This Row],[rating]])</f>
        <v>7.8</v>
      </c>
      <c r="H9005" s="19" t="str">
        <f>IF(Movies[[#This Row],[rating]]=0,"No Rating","Rated")</f>
        <v>Rated</v>
      </c>
      <c r="I9005" s="16" t="s">
        <v>1249</v>
      </c>
      <c r="J9005" s="29" t="s">
        <v>96</v>
      </c>
      <c r="K9005" s="19">
        <v>127.21</v>
      </c>
      <c r="L9005" s="26">
        <v>1229</v>
      </c>
    </row>
    <row r="9006" spans="1:12" x14ac:dyDescent="0.3">
      <c r="A9006" s="14">
        <v>615453</v>
      </c>
      <c r="B9006" s="16" t="s">
        <v>11813</v>
      </c>
      <c r="C9006" s="16" t="s">
        <v>411</v>
      </c>
      <c r="D9006" s="4">
        <v>43672</v>
      </c>
      <c r="E9006" s="23">
        <v>2019</v>
      </c>
      <c r="F9006" s="19">
        <v>7.8959999999999999</v>
      </c>
      <c r="G9006" s="19">
        <f>IF(Movies[[#This Row],[rating]]=0,"",Movies[[#This Row],[rating]])</f>
        <v>7.8959999999999999</v>
      </c>
      <c r="H9006" s="19" t="str">
        <f>IF(Movies[[#This Row],[rating]]=0,"No Rating","Rated")</f>
        <v>Rated</v>
      </c>
      <c r="I9006" s="16" t="s">
        <v>4965</v>
      </c>
      <c r="J9006" s="29" t="s">
        <v>342</v>
      </c>
      <c r="K9006" s="19">
        <v>112.03100000000001</v>
      </c>
      <c r="L9006" s="26">
        <v>462</v>
      </c>
    </row>
    <row r="9007" spans="1:12" x14ac:dyDescent="0.3">
      <c r="A9007" s="14">
        <v>587727</v>
      </c>
      <c r="B9007" s="16" t="s">
        <v>11814</v>
      </c>
      <c r="C9007" s="16" t="s">
        <v>94</v>
      </c>
      <c r="D9007" s="4">
        <v>43532</v>
      </c>
      <c r="E9007" s="23">
        <v>2019</v>
      </c>
      <c r="F9007" s="19">
        <v>7.3</v>
      </c>
      <c r="G9007" s="19">
        <f>IF(Movies[[#This Row],[rating]]=0,"",Movies[[#This Row],[rating]])</f>
        <v>7.3</v>
      </c>
      <c r="H9007" s="19" t="str">
        <f>IF(Movies[[#This Row],[rating]]=0,"No Rating","Rated")</f>
        <v>Rated</v>
      </c>
      <c r="I9007" s="16" t="s">
        <v>886</v>
      </c>
      <c r="J9007" s="29" t="s">
        <v>96</v>
      </c>
      <c r="K9007" s="19">
        <v>104.027</v>
      </c>
      <c r="L9007" s="26">
        <v>32</v>
      </c>
    </row>
    <row r="9008" spans="1:12" x14ac:dyDescent="0.3">
      <c r="A9008" s="14">
        <v>181812</v>
      </c>
      <c r="B9008" s="16" t="s">
        <v>11815</v>
      </c>
      <c r="C9008" s="16" t="s">
        <v>10</v>
      </c>
      <c r="D9008" s="4">
        <v>43817</v>
      </c>
      <c r="E9008" s="23">
        <v>2019</v>
      </c>
      <c r="F9008" s="19">
        <v>6.3</v>
      </c>
      <c r="G9008" s="19">
        <f>IF(Movies[[#This Row],[rating]]=0,"",Movies[[#This Row],[rating]])</f>
        <v>6.3</v>
      </c>
      <c r="H9008" s="19" t="str">
        <f>IF(Movies[[#This Row],[rating]]=0,"No Rating","Rated")</f>
        <v>Rated</v>
      </c>
      <c r="I9008" s="16" t="s">
        <v>28</v>
      </c>
      <c r="J9008" s="29" t="s">
        <v>12</v>
      </c>
      <c r="K9008" s="19">
        <v>92.727999999999994</v>
      </c>
      <c r="L9008" s="26">
        <v>10059</v>
      </c>
    </row>
    <row r="9009" spans="1:12" x14ac:dyDescent="0.3">
      <c r="A9009" s="14">
        <v>384018</v>
      </c>
      <c r="B9009" s="16" t="s">
        <v>11816</v>
      </c>
      <c r="C9009" s="16" t="s">
        <v>10</v>
      </c>
      <c r="D9009" s="4">
        <v>43678</v>
      </c>
      <c r="E9009" s="23">
        <v>2019</v>
      </c>
      <c r="F9009" s="19">
        <v>6.85</v>
      </c>
      <c r="G9009" s="19">
        <f>IF(Movies[[#This Row],[rating]]=0,"",Movies[[#This Row],[rating]])</f>
        <v>6.85</v>
      </c>
      <c r="H9009" s="19" t="str">
        <f>IF(Movies[[#This Row],[rating]]=0,"No Rating","Rated")</f>
        <v>Rated</v>
      </c>
      <c r="I9009" s="16" t="s">
        <v>1900</v>
      </c>
      <c r="J9009" s="29" t="s">
        <v>12</v>
      </c>
      <c r="K9009" s="19">
        <v>91.909000000000006</v>
      </c>
      <c r="L9009" s="26">
        <v>7295</v>
      </c>
    </row>
    <row r="9010" spans="1:12" x14ac:dyDescent="0.3">
      <c r="A9010" s="14">
        <v>166428</v>
      </c>
      <c r="B9010" s="16" t="s">
        <v>11817</v>
      </c>
      <c r="C9010" s="16" t="s">
        <v>10</v>
      </c>
      <c r="D9010" s="4">
        <v>43468</v>
      </c>
      <c r="E9010" s="23">
        <v>2019</v>
      </c>
      <c r="F9010" s="19">
        <v>7.7</v>
      </c>
      <c r="G9010" s="19">
        <f>IF(Movies[[#This Row],[rating]]=0,"",Movies[[#This Row],[rating]])</f>
        <v>7.7</v>
      </c>
      <c r="H9010" s="19" t="str">
        <f>IF(Movies[[#This Row],[rating]]=0,"No Rating","Rated")</f>
        <v>Rated</v>
      </c>
      <c r="I9010" s="16" t="s">
        <v>19</v>
      </c>
      <c r="J9010" s="29" t="s">
        <v>12</v>
      </c>
      <c r="K9010" s="19">
        <v>87.906000000000006</v>
      </c>
      <c r="L9010" s="26">
        <v>6521</v>
      </c>
    </row>
    <row r="9011" spans="1:12" x14ac:dyDescent="0.3">
      <c r="A9011" s="14">
        <v>475557</v>
      </c>
      <c r="B9011" s="16" t="s">
        <v>11818</v>
      </c>
      <c r="C9011" s="16" t="s">
        <v>172</v>
      </c>
      <c r="D9011" s="4">
        <v>43739</v>
      </c>
      <c r="E9011" s="23">
        <v>2019</v>
      </c>
      <c r="F9011" s="19">
        <v>8.1</v>
      </c>
      <c r="G9011" s="19">
        <f>IF(Movies[[#This Row],[rating]]=0,"",Movies[[#This Row],[rating]])</f>
        <v>8.1</v>
      </c>
      <c r="H9011" s="19" t="str">
        <f>IF(Movies[[#This Row],[rating]]=0,"No Rating","Rated")</f>
        <v>Rated</v>
      </c>
      <c r="I9011" s="16" t="s">
        <v>285</v>
      </c>
      <c r="J9011" s="29" t="s">
        <v>12</v>
      </c>
      <c r="K9011" s="19">
        <v>83.228999999999999</v>
      </c>
      <c r="L9011" s="26">
        <v>26169</v>
      </c>
    </row>
    <row r="9012" spans="1:12" x14ac:dyDescent="0.3">
      <c r="A9012" s="14">
        <v>429617</v>
      </c>
      <c r="B9012" s="16" t="s">
        <v>11819</v>
      </c>
      <c r="C9012" s="16" t="s">
        <v>10</v>
      </c>
      <c r="D9012" s="4">
        <v>43644</v>
      </c>
      <c r="E9012" s="23">
        <v>2019</v>
      </c>
      <c r="F9012" s="19">
        <v>7.4</v>
      </c>
      <c r="G9012" s="19">
        <f>IF(Movies[[#This Row],[rating]]=0,"",Movies[[#This Row],[rating]])</f>
        <v>7.4</v>
      </c>
      <c r="H9012" s="19" t="str">
        <f>IF(Movies[[#This Row],[rating]]=0,"No Rating","Rated")</f>
        <v>Rated</v>
      </c>
      <c r="I9012" s="16" t="s">
        <v>638</v>
      </c>
      <c r="J9012" s="29" t="s">
        <v>12</v>
      </c>
      <c r="K9012" s="19">
        <v>83.134</v>
      </c>
      <c r="L9012" s="26">
        <v>15924</v>
      </c>
    </row>
    <row r="9013" spans="1:12" x14ac:dyDescent="0.3">
      <c r="A9013" s="14">
        <v>537915</v>
      </c>
      <c r="B9013" s="16" t="s">
        <v>3628</v>
      </c>
      <c r="C9013" s="16" t="s">
        <v>10</v>
      </c>
      <c r="D9013" s="4">
        <v>43566</v>
      </c>
      <c r="E9013" s="23">
        <v>2019</v>
      </c>
      <c r="F9013" s="19">
        <v>7.1219999999999999</v>
      </c>
      <c r="G9013" s="19">
        <f>IF(Movies[[#This Row],[rating]]=0,"",Movies[[#This Row],[rating]])</f>
        <v>7.1219999999999999</v>
      </c>
      <c r="H9013" s="19" t="str">
        <f>IF(Movies[[#This Row],[rating]]=0,"No Rating","Rated")</f>
        <v>Rated</v>
      </c>
      <c r="I9013" s="16" t="s">
        <v>52</v>
      </c>
      <c r="J9013" s="29" t="s">
        <v>12</v>
      </c>
      <c r="K9013" s="19">
        <v>81.05</v>
      </c>
      <c r="L9013" s="26">
        <v>8294</v>
      </c>
    </row>
    <row r="9014" spans="1:12" x14ac:dyDescent="0.3">
      <c r="A9014" s="14">
        <v>458156</v>
      </c>
      <c r="B9014" s="16" t="s">
        <v>11820</v>
      </c>
      <c r="C9014" s="16" t="s">
        <v>10</v>
      </c>
      <c r="D9014" s="4">
        <v>43600</v>
      </c>
      <c r="E9014" s="23">
        <v>2019</v>
      </c>
      <c r="F9014" s="19">
        <v>7.4429999999999996</v>
      </c>
      <c r="G9014" s="19">
        <f>IF(Movies[[#This Row],[rating]]=0,"",Movies[[#This Row],[rating]])</f>
        <v>7.4429999999999996</v>
      </c>
      <c r="H9014" s="19" t="str">
        <f>IF(Movies[[#This Row],[rating]]=0,"No Rating","Rated")</f>
        <v>Rated</v>
      </c>
      <c r="I9014" s="16" t="s">
        <v>95</v>
      </c>
      <c r="J9014" s="29" t="s">
        <v>12</v>
      </c>
      <c r="K9014" s="19">
        <v>76.975999999999999</v>
      </c>
      <c r="L9014" s="26">
        <v>10829</v>
      </c>
    </row>
    <row r="9015" spans="1:12" x14ac:dyDescent="0.3">
      <c r="A9015" s="14">
        <v>330457</v>
      </c>
      <c r="B9015" s="16" t="s">
        <v>11821</v>
      </c>
      <c r="C9015" s="16" t="s">
        <v>10</v>
      </c>
      <c r="D9015" s="4">
        <v>43789</v>
      </c>
      <c r="E9015" s="23">
        <v>2019</v>
      </c>
      <c r="F9015" s="19">
        <v>7.2</v>
      </c>
      <c r="G9015" s="19">
        <f>IF(Movies[[#This Row],[rating]]=0,"",Movies[[#This Row],[rating]])</f>
        <v>7.2</v>
      </c>
      <c r="H9015" s="19" t="str">
        <f>IF(Movies[[#This Row],[rating]]=0,"No Rating","Rated")</f>
        <v>Rated</v>
      </c>
      <c r="I9015" s="16" t="s">
        <v>8049</v>
      </c>
      <c r="J9015" s="29" t="s">
        <v>12</v>
      </c>
      <c r="K9015" s="19">
        <v>74.460999999999999</v>
      </c>
      <c r="L9015" s="26">
        <v>9830</v>
      </c>
    </row>
    <row r="9016" spans="1:12" x14ac:dyDescent="0.3">
      <c r="A9016" s="14">
        <v>474350</v>
      </c>
      <c r="B9016" s="16" t="s">
        <v>11822</v>
      </c>
      <c r="C9016" s="16" t="s">
        <v>10</v>
      </c>
      <c r="D9016" s="4">
        <v>43712</v>
      </c>
      <c r="E9016" s="23">
        <v>2019</v>
      </c>
      <c r="F9016" s="19">
        <v>6.8390000000000004</v>
      </c>
      <c r="G9016" s="19">
        <f>IF(Movies[[#This Row],[rating]]=0,"",Movies[[#This Row],[rating]])</f>
        <v>6.8390000000000004</v>
      </c>
      <c r="H9016" s="19" t="str">
        <f>IF(Movies[[#This Row],[rating]]=0,"No Rating","Rated")</f>
        <v>Rated</v>
      </c>
      <c r="I9016" s="16" t="s">
        <v>132</v>
      </c>
      <c r="J9016" s="29" t="s">
        <v>12</v>
      </c>
      <c r="K9016" s="19">
        <v>72.391000000000005</v>
      </c>
      <c r="L9016" s="26">
        <v>8851</v>
      </c>
    </row>
    <row r="9017" spans="1:12" x14ac:dyDescent="0.3">
      <c r="A9017" s="14">
        <v>522938</v>
      </c>
      <c r="B9017" s="16" t="s">
        <v>11823</v>
      </c>
      <c r="C9017" s="16" t="s">
        <v>936</v>
      </c>
      <c r="D9017" s="4">
        <v>43727</v>
      </c>
      <c r="E9017" s="23">
        <v>2019</v>
      </c>
      <c r="F9017" s="19">
        <v>6.5339999999999998</v>
      </c>
      <c r="G9017" s="19">
        <f>IF(Movies[[#This Row],[rating]]=0,"",Movies[[#This Row],[rating]])</f>
        <v>6.5339999999999998</v>
      </c>
      <c r="H9017" s="19" t="str">
        <f>IF(Movies[[#This Row],[rating]]=0,"No Rating","Rated")</f>
        <v>Rated</v>
      </c>
      <c r="I9017" s="16" t="s">
        <v>1888</v>
      </c>
      <c r="J9017" s="29" t="s">
        <v>12</v>
      </c>
      <c r="K9017" s="19">
        <v>69.929000000000002</v>
      </c>
      <c r="L9017" s="26">
        <v>3950</v>
      </c>
    </row>
    <row r="9018" spans="1:12" x14ac:dyDescent="0.3">
      <c r="A9018" s="14">
        <v>546554</v>
      </c>
      <c r="B9018" s="16" t="s">
        <v>11824</v>
      </c>
      <c r="C9018" s="16" t="s">
        <v>10</v>
      </c>
      <c r="D9018" s="4">
        <v>43796</v>
      </c>
      <c r="E9018" s="23">
        <v>2019</v>
      </c>
      <c r="F9018" s="19">
        <v>7.8440000000000003</v>
      </c>
      <c r="G9018" s="19">
        <f>IF(Movies[[#This Row],[rating]]=0,"",Movies[[#This Row],[rating]])</f>
        <v>7.8440000000000003</v>
      </c>
      <c r="H9018" s="19" t="str">
        <f>IF(Movies[[#This Row],[rating]]=0,"No Rating","Rated")</f>
        <v>Rated</v>
      </c>
      <c r="I9018" s="16" t="s">
        <v>2723</v>
      </c>
      <c r="J9018" s="29" t="s">
        <v>12</v>
      </c>
      <c r="K9018" s="19">
        <v>67.875</v>
      </c>
      <c r="L9018" s="26">
        <v>12661</v>
      </c>
    </row>
    <row r="9019" spans="1:12" x14ac:dyDescent="0.3">
      <c r="A9019" s="14">
        <v>521029</v>
      </c>
      <c r="B9019" s="16" t="s">
        <v>11825</v>
      </c>
      <c r="C9019" s="16" t="s">
        <v>10</v>
      </c>
      <c r="D9019" s="4">
        <v>43642</v>
      </c>
      <c r="E9019" s="23">
        <v>2019</v>
      </c>
      <c r="F9019" s="19">
        <v>6.4009999999999998</v>
      </c>
      <c r="G9019" s="19">
        <f>IF(Movies[[#This Row],[rating]]=0,"",Movies[[#This Row],[rating]])</f>
        <v>6.4009999999999998</v>
      </c>
      <c r="H9019" s="19" t="str">
        <f>IF(Movies[[#This Row],[rating]]=0,"No Rating","Rated")</f>
        <v>Rated</v>
      </c>
      <c r="I9019" s="16" t="s">
        <v>468</v>
      </c>
      <c r="J9019" s="29" t="s">
        <v>12</v>
      </c>
      <c r="K9019" s="19">
        <v>66.754000000000005</v>
      </c>
      <c r="L9019" s="26">
        <v>3559</v>
      </c>
    </row>
    <row r="9020" spans="1:12" x14ac:dyDescent="0.3">
      <c r="A9020" s="14">
        <v>299537</v>
      </c>
      <c r="B9020" s="16" t="s">
        <v>11826</v>
      </c>
      <c r="C9020" s="16" t="s">
        <v>10</v>
      </c>
      <c r="D9020" s="4">
        <v>43530</v>
      </c>
      <c r="E9020" s="23">
        <v>2019</v>
      </c>
      <c r="F9020" s="19">
        <v>6.8</v>
      </c>
      <c r="G9020" s="19">
        <f>IF(Movies[[#This Row],[rating]]=0,"",Movies[[#This Row],[rating]])</f>
        <v>6.8</v>
      </c>
      <c r="H9020" s="19" t="str">
        <f>IF(Movies[[#This Row],[rating]]=0,"No Rating","Rated")</f>
        <v>Rated</v>
      </c>
      <c r="I9020" s="16" t="s">
        <v>638</v>
      </c>
      <c r="J9020" s="29" t="s">
        <v>12</v>
      </c>
      <c r="K9020" s="19">
        <v>66.194999999999993</v>
      </c>
      <c r="L9020" s="26">
        <v>15891</v>
      </c>
    </row>
    <row r="9021" spans="1:12" x14ac:dyDescent="0.3">
      <c r="A9021" s="14">
        <v>399579</v>
      </c>
      <c r="B9021" s="16" t="s">
        <v>11827</v>
      </c>
      <c r="C9021" s="16" t="s">
        <v>10</v>
      </c>
      <c r="D9021" s="4">
        <v>43496</v>
      </c>
      <c r="E9021" s="23">
        <v>2019</v>
      </c>
      <c r="F9021" s="19">
        <v>7.2380000000000004</v>
      </c>
      <c r="G9021" s="19">
        <f>IF(Movies[[#This Row],[rating]]=0,"",Movies[[#This Row],[rating]])</f>
        <v>7.2380000000000004</v>
      </c>
      <c r="H9021" s="19" t="str">
        <f>IF(Movies[[#This Row],[rating]]=0,"No Rating","Rated")</f>
        <v>Rated</v>
      </c>
      <c r="I9021" s="16" t="s">
        <v>15</v>
      </c>
      <c r="J9021" s="29" t="s">
        <v>12</v>
      </c>
      <c r="K9021" s="19">
        <v>64.962000000000003</v>
      </c>
      <c r="L9021" s="26">
        <v>9302</v>
      </c>
    </row>
    <row r="9022" spans="1:12" x14ac:dyDescent="0.3">
      <c r="A9022" s="14">
        <v>512200</v>
      </c>
      <c r="B9022" s="16" t="s">
        <v>11828</v>
      </c>
      <c r="C9022" s="16" t="s">
        <v>10</v>
      </c>
      <c r="D9022" s="4">
        <v>43803</v>
      </c>
      <c r="E9022" s="23">
        <v>2019</v>
      </c>
      <c r="F9022" s="19">
        <v>6.8979999999999997</v>
      </c>
      <c r="G9022" s="19">
        <f>IF(Movies[[#This Row],[rating]]=0,"",Movies[[#This Row],[rating]])</f>
        <v>6.8979999999999997</v>
      </c>
      <c r="H9022" s="19" t="str">
        <f>IF(Movies[[#This Row],[rating]]=0,"No Rating","Rated")</f>
        <v>Rated</v>
      </c>
      <c r="I9022" s="16" t="s">
        <v>9417</v>
      </c>
      <c r="J9022" s="29" t="s">
        <v>12</v>
      </c>
      <c r="K9022" s="19">
        <v>64.843000000000004</v>
      </c>
      <c r="L9022" s="26">
        <v>8789</v>
      </c>
    </row>
    <row r="9023" spans="1:12" x14ac:dyDescent="0.3">
      <c r="A9023" s="14">
        <v>290859</v>
      </c>
      <c r="B9023" s="16" t="s">
        <v>11829</v>
      </c>
      <c r="C9023" s="16" t="s">
        <v>11830</v>
      </c>
      <c r="D9023" s="4">
        <v>43761</v>
      </c>
      <c r="E9023" s="23">
        <v>2019</v>
      </c>
      <c r="F9023" s="19">
        <v>6.4</v>
      </c>
      <c r="G9023" s="19">
        <f>IF(Movies[[#This Row],[rating]]=0,"",Movies[[#This Row],[rating]])</f>
        <v>6.4</v>
      </c>
      <c r="H9023" s="19" t="str">
        <f>IF(Movies[[#This Row],[rating]]=0,"No Rating","Rated")</f>
        <v>Rated</v>
      </c>
      <c r="I9023" s="16" t="s">
        <v>9569</v>
      </c>
      <c r="J9023" s="29" t="s">
        <v>12</v>
      </c>
      <c r="K9023" s="19">
        <v>61.09</v>
      </c>
      <c r="L9023" s="26">
        <v>5203</v>
      </c>
    </row>
    <row r="9024" spans="1:12" x14ac:dyDescent="0.3">
      <c r="A9024" s="14">
        <v>420817</v>
      </c>
      <c r="B9024" s="16" t="s">
        <v>11831</v>
      </c>
      <c r="C9024" s="16" t="s">
        <v>10</v>
      </c>
      <c r="D9024" s="4">
        <v>43607</v>
      </c>
      <c r="E9024" s="23">
        <v>2019</v>
      </c>
      <c r="F9024" s="19">
        <v>7.0949999999999998</v>
      </c>
      <c r="G9024" s="19">
        <f>IF(Movies[[#This Row],[rating]]=0,"",Movies[[#This Row],[rating]])</f>
        <v>7.0949999999999998</v>
      </c>
      <c r="H9024" s="19" t="str">
        <f>IF(Movies[[#This Row],[rating]]=0,"No Rating","Rated")</f>
        <v>Rated</v>
      </c>
      <c r="I9024" s="16" t="s">
        <v>11832</v>
      </c>
      <c r="J9024" s="29" t="s">
        <v>12</v>
      </c>
      <c r="K9024" s="19">
        <v>60.814</v>
      </c>
      <c r="L9024" s="26">
        <v>10146</v>
      </c>
    </row>
    <row r="9025" spans="1:12" x14ac:dyDescent="0.3">
      <c r="A9025" s="14">
        <v>420809</v>
      </c>
      <c r="B9025" s="16" t="s">
        <v>11833</v>
      </c>
      <c r="C9025" s="16" t="s">
        <v>10</v>
      </c>
      <c r="D9025" s="4">
        <v>43754</v>
      </c>
      <c r="E9025" s="23">
        <v>2019</v>
      </c>
      <c r="F9025" s="19">
        <v>7.3029999999999999</v>
      </c>
      <c r="G9025" s="19">
        <f>IF(Movies[[#This Row],[rating]]=0,"",Movies[[#This Row],[rating]])</f>
        <v>7.3029999999999999</v>
      </c>
      <c r="H9025" s="19" t="str">
        <f>IF(Movies[[#This Row],[rating]]=0,"No Rating","Rated")</f>
        <v>Rated</v>
      </c>
      <c r="I9025" s="16" t="s">
        <v>11834</v>
      </c>
      <c r="J9025" s="29" t="s">
        <v>12</v>
      </c>
      <c r="K9025" s="19">
        <v>60.54</v>
      </c>
      <c r="L9025" s="26">
        <v>6170</v>
      </c>
    </row>
    <row r="9026" spans="1:12" x14ac:dyDescent="0.3">
      <c r="A9026" s="14">
        <v>530385</v>
      </c>
      <c r="B9026" s="16" t="s">
        <v>11835</v>
      </c>
      <c r="C9026" s="16" t="s">
        <v>1725</v>
      </c>
      <c r="D9026" s="4">
        <v>43649</v>
      </c>
      <c r="E9026" s="23">
        <v>2019</v>
      </c>
      <c r="F9026" s="19">
        <v>7.2</v>
      </c>
      <c r="G9026" s="19">
        <f>IF(Movies[[#This Row],[rating]]=0,"",Movies[[#This Row],[rating]])</f>
        <v>7.2</v>
      </c>
      <c r="H9026" s="19" t="str">
        <f>IF(Movies[[#This Row],[rating]]=0,"No Rating","Rated")</f>
        <v>Rated</v>
      </c>
      <c r="I9026" s="16" t="s">
        <v>11836</v>
      </c>
      <c r="J9026" s="29" t="s">
        <v>12</v>
      </c>
      <c r="K9026" s="19">
        <v>60.256</v>
      </c>
      <c r="L9026" s="26">
        <v>7286</v>
      </c>
    </row>
    <row r="9027" spans="1:12" x14ac:dyDescent="0.3">
      <c r="A9027" s="14">
        <v>466272</v>
      </c>
      <c r="B9027" s="16" t="s">
        <v>11837</v>
      </c>
      <c r="C9027" s="16" t="s">
        <v>5759</v>
      </c>
      <c r="D9027" s="4">
        <v>43670</v>
      </c>
      <c r="E9027" s="23">
        <v>2019</v>
      </c>
      <c r="F9027" s="19">
        <v>7.4</v>
      </c>
      <c r="G9027" s="19">
        <f>IF(Movies[[#This Row],[rating]]=0,"",Movies[[#This Row],[rating]])</f>
        <v>7.4</v>
      </c>
      <c r="H9027" s="19" t="str">
        <f>IF(Movies[[#This Row],[rating]]=0,"No Rating","Rated")</f>
        <v>Rated</v>
      </c>
      <c r="I9027" s="16" t="s">
        <v>2580</v>
      </c>
      <c r="J9027" s="29" t="s">
        <v>12</v>
      </c>
      <c r="K9027" s="19">
        <v>57.722000000000001</v>
      </c>
      <c r="L9027" s="26">
        <v>13690</v>
      </c>
    </row>
    <row r="9028" spans="1:12" x14ac:dyDescent="0.3">
      <c r="A9028" s="14">
        <v>301528</v>
      </c>
      <c r="B9028" s="16" t="s">
        <v>11838</v>
      </c>
      <c r="C9028" s="16" t="s">
        <v>10</v>
      </c>
      <c r="D9028" s="4">
        <v>43635</v>
      </c>
      <c r="E9028" s="23">
        <v>2019</v>
      </c>
      <c r="F9028" s="19">
        <v>7.5</v>
      </c>
      <c r="G9028" s="19">
        <f>IF(Movies[[#This Row],[rating]]=0,"",Movies[[#This Row],[rating]])</f>
        <v>7.5</v>
      </c>
      <c r="H9028" s="19" t="str">
        <f>IF(Movies[[#This Row],[rating]]=0,"No Rating","Rated")</f>
        <v>Rated</v>
      </c>
      <c r="I9028" s="16" t="s">
        <v>9967</v>
      </c>
      <c r="J9028" s="29" t="s">
        <v>12</v>
      </c>
      <c r="K9028" s="19">
        <v>57.5</v>
      </c>
      <c r="L9028" s="26">
        <v>9913</v>
      </c>
    </row>
    <row r="9029" spans="1:12" x14ac:dyDescent="0.3">
      <c r="A9029" s="14">
        <v>619264</v>
      </c>
      <c r="B9029" s="16" t="s">
        <v>11839</v>
      </c>
      <c r="C9029" s="16" t="s">
        <v>51</v>
      </c>
      <c r="D9029" s="4">
        <v>43777</v>
      </c>
      <c r="E9029" s="23">
        <v>2019</v>
      </c>
      <c r="F9029" s="19">
        <v>7</v>
      </c>
      <c r="G9029" s="19">
        <f>IF(Movies[[#This Row],[rating]]=0,"",Movies[[#This Row],[rating]])</f>
        <v>7</v>
      </c>
      <c r="H9029" s="19" t="str">
        <f>IF(Movies[[#This Row],[rating]]=0,"No Rating","Rated")</f>
        <v>Rated</v>
      </c>
      <c r="I9029" s="16" t="s">
        <v>7246</v>
      </c>
      <c r="J9029" s="29" t="s">
        <v>34</v>
      </c>
      <c r="K9029" s="19">
        <v>57.106999999999999</v>
      </c>
      <c r="L9029" s="26">
        <v>7266</v>
      </c>
    </row>
    <row r="9030" spans="1:12" x14ac:dyDescent="0.3">
      <c r="A9030" s="14">
        <v>626289</v>
      </c>
      <c r="B9030" s="16" t="s">
        <v>11840</v>
      </c>
      <c r="C9030" s="16" t="s">
        <v>84</v>
      </c>
      <c r="D9030" s="4">
        <v>43706</v>
      </c>
      <c r="E9030" s="23">
        <v>2019</v>
      </c>
      <c r="F9030" s="19">
        <v>0</v>
      </c>
      <c r="G9030" s="19" t="str">
        <f>IF(Movies[[#This Row],[rating]]=0,"",Movies[[#This Row],[rating]])</f>
        <v/>
      </c>
      <c r="H9030" s="19" t="str">
        <f>IF(Movies[[#This Row],[rating]]=0,"No Rating","Rated")</f>
        <v>No Rating</v>
      </c>
      <c r="I9030" s="16" t="s">
        <v>49</v>
      </c>
      <c r="J9030" s="29" t="s">
        <v>86</v>
      </c>
      <c r="K9030" s="19">
        <v>56.444000000000003</v>
      </c>
      <c r="L9030" s="26">
        <v>0</v>
      </c>
    </row>
    <row r="9031" spans="1:12" x14ac:dyDescent="0.3">
      <c r="A9031" s="14">
        <v>373571</v>
      </c>
      <c r="B9031" s="16" t="s">
        <v>11841</v>
      </c>
      <c r="C9031" s="16" t="s">
        <v>8201</v>
      </c>
      <c r="D9031" s="4">
        <v>43614</v>
      </c>
      <c r="E9031" s="23">
        <v>2019</v>
      </c>
      <c r="F9031" s="19">
        <v>6.6929999999999996</v>
      </c>
      <c r="G9031" s="19">
        <f>IF(Movies[[#This Row],[rating]]=0,"",Movies[[#This Row],[rating]])</f>
        <v>6.6929999999999996</v>
      </c>
      <c r="H9031" s="19" t="str">
        <f>IF(Movies[[#This Row],[rating]]=0,"No Rating","Rated")</f>
        <v>Rated</v>
      </c>
      <c r="I9031" s="16" t="s">
        <v>591</v>
      </c>
      <c r="J9031" s="29" t="s">
        <v>12</v>
      </c>
      <c r="K9031" s="19">
        <v>55.566000000000003</v>
      </c>
      <c r="L9031" s="26">
        <v>6261</v>
      </c>
    </row>
    <row r="9032" spans="1:12" x14ac:dyDescent="0.3">
      <c r="A9032" s="14">
        <v>359724</v>
      </c>
      <c r="B9032" s="16" t="s">
        <v>11842</v>
      </c>
      <c r="C9032" s="16" t="s">
        <v>10</v>
      </c>
      <c r="D9032" s="4">
        <v>43782</v>
      </c>
      <c r="E9032" s="23">
        <v>2019</v>
      </c>
      <c r="F9032" s="19">
        <v>8</v>
      </c>
      <c r="G9032" s="19">
        <f>IF(Movies[[#This Row],[rating]]=0,"",Movies[[#This Row],[rating]])</f>
        <v>8</v>
      </c>
      <c r="H9032" s="19" t="str">
        <f>IF(Movies[[#This Row],[rating]]=0,"No Rating","Rated")</f>
        <v>Rated</v>
      </c>
      <c r="I9032" s="16" t="s">
        <v>2157</v>
      </c>
      <c r="J9032" s="29" t="s">
        <v>12</v>
      </c>
      <c r="K9032" s="19">
        <v>51.828000000000003</v>
      </c>
      <c r="L9032" s="26">
        <v>8172</v>
      </c>
    </row>
    <row r="9033" spans="1:12" x14ac:dyDescent="0.3">
      <c r="A9033" s="14">
        <v>527641</v>
      </c>
      <c r="B9033" s="16" t="s">
        <v>11843</v>
      </c>
      <c r="C9033" s="16" t="s">
        <v>10</v>
      </c>
      <c r="D9033" s="4">
        <v>43538</v>
      </c>
      <c r="E9033" s="23">
        <v>2019</v>
      </c>
      <c r="F9033" s="19">
        <v>8.2420000000000009</v>
      </c>
      <c r="G9033" s="19">
        <f>IF(Movies[[#This Row],[rating]]=0,"",Movies[[#This Row],[rating]])</f>
        <v>8.2420000000000009</v>
      </c>
      <c r="H9033" s="19" t="str">
        <f>IF(Movies[[#This Row],[rating]]=0,"No Rating","Rated")</f>
        <v>Rated</v>
      </c>
      <c r="I9033" s="16" t="s">
        <v>52</v>
      </c>
      <c r="J9033" s="29" t="s">
        <v>12</v>
      </c>
      <c r="K9033" s="19">
        <v>49.15</v>
      </c>
      <c r="L9033" s="26">
        <v>5680</v>
      </c>
    </row>
    <row r="9034" spans="1:12" x14ac:dyDescent="0.3">
      <c r="A9034" s="14">
        <v>820232</v>
      </c>
      <c r="B9034" s="16" t="s">
        <v>11844</v>
      </c>
      <c r="C9034" s="16" t="s">
        <v>144</v>
      </c>
      <c r="D9034" s="4">
        <v>43553</v>
      </c>
      <c r="E9034" s="23">
        <v>2019</v>
      </c>
      <c r="F9034" s="19">
        <v>7.8849999999999998</v>
      </c>
      <c r="G9034" s="19">
        <f>IF(Movies[[#This Row],[rating]]=0,"",Movies[[#This Row],[rating]])</f>
        <v>7.8849999999999998</v>
      </c>
      <c r="H9034" s="19" t="str">
        <f>IF(Movies[[#This Row],[rating]]=0,"No Rating","Rated")</f>
        <v>Rated</v>
      </c>
      <c r="I9034" s="16" t="s">
        <v>11845</v>
      </c>
      <c r="J9034" s="29" t="s">
        <v>146</v>
      </c>
      <c r="K9034" s="19">
        <v>49.148000000000003</v>
      </c>
      <c r="L9034" s="26">
        <v>213</v>
      </c>
    </row>
    <row r="9035" spans="1:12" x14ac:dyDescent="0.3">
      <c r="A9035" s="14">
        <v>607397</v>
      </c>
      <c r="B9035" s="16" t="s">
        <v>11846</v>
      </c>
      <c r="C9035" s="16" t="s">
        <v>94</v>
      </c>
      <c r="D9035" s="4">
        <v>43546</v>
      </c>
      <c r="E9035" s="23">
        <v>2019</v>
      </c>
      <c r="F9035" s="19">
        <v>3.5</v>
      </c>
      <c r="G9035" s="19">
        <f>IF(Movies[[#This Row],[rating]]=0,"",Movies[[#This Row],[rating]])</f>
        <v>3.5</v>
      </c>
      <c r="H9035" s="19" t="str">
        <f>IF(Movies[[#This Row],[rating]]=0,"No Rating","Rated")</f>
        <v>Rated</v>
      </c>
      <c r="I9035" s="16" t="s">
        <v>886</v>
      </c>
      <c r="J9035" s="29" t="s">
        <v>96</v>
      </c>
      <c r="K9035" s="19">
        <v>48.957999999999998</v>
      </c>
      <c r="L9035" s="26">
        <v>2</v>
      </c>
    </row>
    <row r="9036" spans="1:12" x14ac:dyDescent="0.3">
      <c r="A9036" s="14">
        <v>483906</v>
      </c>
      <c r="B9036" s="16" t="s">
        <v>11847</v>
      </c>
      <c r="C9036" s="16" t="s">
        <v>1075</v>
      </c>
      <c r="D9036" s="4">
        <v>43490</v>
      </c>
      <c r="E9036" s="23">
        <v>2019</v>
      </c>
      <c r="F9036" s="19">
        <v>6.3</v>
      </c>
      <c r="G9036" s="19">
        <f>IF(Movies[[#This Row],[rating]]=0,"",Movies[[#This Row],[rating]])</f>
        <v>6.3</v>
      </c>
      <c r="H9036" s="19" t="str">
        <f>IF(Movies[[#This Row],[rating]]=0,"No Rating","Rated")</f>
        <v>Rated</v>
      </c>
      <c r="I9036" s="16" t="s">
        <v>889</v>
      </c>
      <c r="J9036" s="29" t="s">
        <v>12</v>
      </c>
      <c r="K9036" s="19">
        <v>48.755000000000003</v>
      </c>
      <c r="L9036" s="26">
        <v>2251</v>
      </c>
    </row>
    <row r="9037" spans="1:12" x14ac:dyDescent="0.3">
      <c r="A9037" s="14">
        <v>491480</v>
      </c>
      <c r="B9037" s="16" t="s">
        <v>11848</v>
      </c>
      <c r="C9037" s="16" t="s">
        <v>11849</v>
      </c>
      <c r="D9037" s="4">
        <v>43510</v>
      </c>
      <c r="E9037" s="23">
        <v>2019</v>
      </c>
      <c r="F9037" s="19">
        <v>7.9029999999999996</v>
      </c>
      <c r="G9037" s="19">
        <f>IF(Movies[[#This Row],[rating]]=0,"",Movies[[#This Row],[rating]])</f>
        <v>7.9029999999999996</v>
      </c>
      <c r="H9037" s="19" t="str">
        <f>IF(Movies[[#This Row],[rating]]=0,"No Rating","Rated")</f>
        <v>Rated</v>
      </c>
      <c r="I9037" s="16" t="s">
        <v>189</v>
      </c>
      <c r="J9037" s="29" t="s">
        <v>12</v>
      </c>
      <c r="K9037" s="19">
        <v>48.095999999999997</v>
      </c>
      <c r="L9037" s="26">
        <v>1695</v>
      </c>
    </row>
    <row r="9038" spans="1:12" x14ac:dyDescent="0.3">
      <c r="A9038" s="14">
        <v>554600</v>
      </c>
      <c r="B9038" s="16" t="s">
        <v>11850</v>
      </c>
      <c r="C9038" s="16" t="s">
        <v>595</v>
      </c>
      <c r="D9038" s="4">
        <v>43476</v>
      </c>
      <c r="E9038" s="23">
        <v>2019</v>
      </c>
      <c r="F9038" s="19">
        <v>7.0250000000000004</v>
      </c>
      <c r="G9038" s="19">
        <f>IF(Movies[[#This Row],[rating]]=0,"",Movies[[#This Row],[rating]])</f>
        <v>7.0250000000000004</v>
      </c>
      <c r="H9038" s="19" t="str">
        <f>IF(Movies[[#This Row],[rating]]=0,"No Rating","Rated")</f>
        <v>Rated</v>
      </c>
      <c r="I9038" s="16" t="s">
        <v>1781</v>
      </c>
      <c r="J9038" s="29" t="s">
        <v>142</v>
      </c>
      <c r="K9038" s="19">
        <v>47.212000000000003</v>
      </c>
      <c r="L9038" s="26">
        <v>434</v>
      </c>
    </row>
    <row r="9039" spans="1:12" x14ac:dyDescent="0.3">
      <c r="A9039" s="14">
        <v>479455</v>
      </c>
      <c r="B9039" s="16" t="s">
        <v>11851</v>
      </c>
      <c r="C9039" s="16" t="s">
        <v>936</v>
      </c>
      <c r="D9039" s="4">
        <v>43628</v>
      </c>
      <c r="E9039" s="23">
        <v>2019</v>
      </c>
      <c r="F9039" s="19">
        <v>5.9089999999999998</v>
      </c>
      <c r="G9039" s="19">
        <f>IF(Movies[[#This Row],[rating]]=0,"",Movies[[#This Row],[rating]])</f>
        <v>5.9089999999999998</v>
      </c>
      <c r="H9039" s="19" t="str">
        <f>IF(Movies[[#This Row],[rating]]=0,"No Rating","Rated")</f>
        <v>Rated</v>
      </c>
      <c r="I9039" s="16" t="s">
        <v>9306</v>
      </c>
      <c r="J9039" s="29" t="s">
        <v>12</v>
      </c>
      <c r="K9039" s="19">
        <v>46.828000000000003</v>
      </c>
      <c r="L9039" s="26">
        <v>4975</v>
      </c>
    </row>
    <row r="9040" spans="1:12" x14ac:dyDescent="0.3">
      <c r="A9040" s="14">
        <v>157433</v>
      </c>
      <c r="B9040" s="16" t="s">
        <v>11852</v>
      </c>
      <c r="C9040" s="16" t="s">
        <v>10</v>
      </c>
      <c r="D9040" s="4">
        <v>43559</v>
      </c>
      <c r="E9040" s="23">
        <v>2019</v>
      </c>
      <c r="F9040" s="19">
        <v>5.7</v>
      </c>
      <c r="G9040" s="19">
        <f>IF(Movies[[#This Row],[rating]]=0,"",Movies[[#This Row],[rating]])</f>
        <v>5.7</v>
      </c>
      <c r="H9040" s="19" t="str">
        <f>IF(Movies[[#This Row],[rating]]=0,"No Rating","Rated")</f>
        <v>Rated</v>
      </c>
      <c r="I9040" s="16" t="s">
        <v>132</v>
      </c>
      <c r="J9040" s="29" t="s">
        <v>12</v>
      </c>
      <c r="K9040" s="19">
        <v>45.978999999999999</v>
      </c>
      <c r="L9040" s="26">
        <v>3229</v>
      </c>
    </row>
    <row r="9041" spans="1:12" x14ac:dyDescent="0.3">
      <c r="A9041" s="14">
        <v>567609</v>
      </c>
      <c r="B9041" s="16" t="s">
        <v>11853</v>
      </c>
      <c r="C9041" s="16" t="s">
        <v>10</v>
      </c>
      <c r="D9041" s="4">
        <v>43698</v>
      </c>
      <c r="E9041" s="23">
        <v>2019</v>
      </c>
      <c r="F9041" s="19">
        <v>7.0389999999999997</v>
      </c>
      <c r="G9041" s="19">
        <f>IF(Movies[[#This Row],[rating]]=0,"",Movies[[#This Row],[rating]])</f>
        <v>7.0389999999999997</v>
      </c>
      <c r="H9041" s="19" t="str">
        <f>IF(Movies[[#This Row],[rating]]=0,"No Rating","Rated")</f>
        <v>Rated</v>
      </c>
      <c r="I9041" s="16" t="s">
        <v>566</v>
      </c>
      <c r="J9041" s="29" t="s">
        <v>12</v>
      </c>
      <c r="K9041" s="19">
        <v>45.898000000000003</v>
      </c>
      <c r="L9041" s="26">
        <v>4694</v>
      </c>
    </row>
    <row r="9042" spans="1:12" x14ac:dyDescent="0.3">
      <c r="A9042" s="14">
        <v>519465</v>
      </c>
      <c r="B9042" s="16" t="s">
        <v>11854</v>
      </c>
      <c r="C9042" s="16" t="s">
        <v>647</v>
      </c>
      <c r="D9042" s="4">
        <v>43551</v>
      </c>
      <c r="E9042" s="23">
        <v>2019</v>
      </c>
      <c r="F9042" s="19">
        <v>6.9</v>
      </c>
      <c r="G9042" s="19">
        <f>IF(Movies[[#This Row],[rating]]=0,"",Movies[[#This Row],[rating]])</f>
        <v>6.9</v>
      </c>
      <c r="H9042" s="19" t="str">
        <f>IF(Movies[[#This Row],[rating]]=0,"No Rating","Rated")</f>
        <v>Rated</v>
      </c>
      <c r="I9042" s="16" t="s">
        <v>49</v>
      </c>
      <c r="J9042" s="29" t="s">
        <v>648</v>
      </c>
      <c r="K9042" s="19">
        <v>45.804000000000002</v>
      </c>
      <c r="L9042" s="26">
        <v>302</v>
      </c>
    </row>
    <row r="9043" spans="1:12" x14ac:dyDescent="0.3">
      <c r="A9043" s="14">
        <v>320288</v>
      </c>
      <c r="B9043" s="16" t="s">
        <v>11855</v>
      </c>
      <c r="C9043" s="16" t="s">
        <v>10</v>
      </c>
      <c r="D9043" s="4">
        <v>43621</v>
      </c>
      <c r="E9043" s="23">
        <v>2019</v>
      </c>
      <c r="F9043" s="19">
        <v>5.9729999999999999</v>
      </c>
      <c r="G9043" s="19">
        <f>IF(Movies[[#This Row],[rating]]=0,"",Movies[[#This Row],[rating]])</f>
        <v>5.9729999999999999</v>
      </c>
      <c r="H9043" s="19" t="str">
        <f>IF(Movies[[#This Row],[rating]]=0,"No Rating","Rated")</f>
        <v>Rated</v>
      </c>
      <c r="I9043" s="16" t="s">
        <v>3053</v>
      </c>
      <c r="J9043" s="29" t="s">
        <v>12</v>
      </c>
      <c r="K9043" s="19">
        <v>44.875</v>
      </c>
      <c r="L9043" s="26">
        <v>6606</v>
      </c>
    </row>
    <row r="9044" spans="1:12" x14ac:dyDescent="0.3">
      <c r="A9044" s="14">
        <v>287947</v>
      </c>
      <c r="B9044" s="16" t="s">
        <v>11856</v>
      </c>
      <c r="C9044" s="16" t="s">
        <v>10</v>
      </c>
      <c r="D9044" s="4">
        <v>43553</v>
      </c>
      <c r="E9044" s="23">
        <v>2019</v>
      </c>
      <c r="F9044" s="19">
        <v>7</v>
      </c>
      <c r="G9044" s="19">
        <f>IF(Movies[[#This Row],[rating]]=0,"",Movies[[#This Row],[rating]])</f>
        <v>7</v>
      </c>
      <c r="H9044" s="19" t="str">
        <f>IF(Movies[[#This Row],[rating]]=0,"No Rating","Rated")</f>
        <v>Rated</v>
      </c>
      <c r="I9044" s="16" t="s">
        <v>2241</v>
      </c>
      <c r="J9044" s="29" t="s">
        <v>12</v>
      </c>
      <c r="K9044" s="19">
        <v>44.613999999999997</v>
      </c>
      <c r="L9044" s="26">
        <v>9634</v>
      </c>
    </row>
    <row r="9045" spans="1:12" x14ac:dyDescent="0.3">
      <c r="A9045" s="14">
        <v>506574</v>
      </c>
      <c r="B9045" s="16" t="s">
        <v>11857</v>
      </c>
      <c r="C9045" s="16" t="s">
        <v>10</v>
      </c>
      <c r="D9045" s="4">
        <v>43679</v>
      </c>
      <c r="E9045" s="23">
        <v>2019</v>
      </c>
      <c r="F9045" s="19">
        <v>7.7</v>
      </c>
      <c r="G9045" s="19">
        <f>IF(Movies[[#This Row],[rating]]=0,"",Movies[[#This Row],[rating]])</f>
        <v>7.7</v>
      </c>
      <c r="H9045" s="19" t="str">
        <f>IF(Movies[[#This Row],[rating]]=0,"No Rating","Rated")</f>
        <v>Rated</v>
      </c>
      <c r="I9045" s="16" t="s">
        <v>11858</v>
      </c>
      <c r="J9045" s="29" t="s">
        <v>12</v>
      </c>
      <c r="K9045" s="19">
        <v>43.704999999999998</v>
      </c>
      <c r="L9045" s="26">
        <v>1531</v>
      </c>
    </row>
    <row r="9046" spans="1:12" x14ac:dyDescent="0.3">
      <c r="A9046" s="14">
        <v>412117</v>
      </c>
      <c r="B9046" s="16" t="s">
        <v>11859</v>
      </c>
      <c r="C9046" s="16" t="s">
        <v>10</v>
      </c>
      <c r="D9046" s="4">
        <v>43609</v>
      </c>
      <c r="E9046" s="23">
        <v>2019</v>
      </c>
      <c r="F9046" s="19">
        <v>6.9550000000000001</v>
      </c>
      <c r="G9046" s="19">
        <f>IF(Movies[[#This Row],[rating]]=0,"",Movies[[#This Row],[rating]])</f>
        <v>6.9550000000000001</v>
      </c>
      <c r="H9046" s="19" t="str">
        <f>IF(Movies[[#This Row],[rating]]=0,"No Rating","Rated")</f>
        <v>Rated</v>
      </c>
      <c r="I9046" s="16" t="s">
        <v>2777</v>
      </c>
      <c r="J9046" s="29" t="s">
        <v>12</v>
      </c>
      <c r="K9046" s="19">
        <v>43.597999999999999</v>
      </c>
      <c r="L9046" s="26">
        <v>3099</v>
      </c>
    </row>
    <row r="9047" spans="1:12" x14ac:dyDescent="0.3">
      <c r="A9047" s="14">
        <v>638507</v>
      </c>
      <c r="B9047" s="16" t="s">
        <v>11860</v>
      </c>
      <c r="C9047" s="16" t="s">
        <v>10</v>
      </c>
      <c r="D9047" s="4">
        <v>43802</v>
      </c>
      <c r="E9047" s="23">
        <v>2019</v>
      </c>
      <c r="F9047" s="19">
        <v>8.0220000000000002</v>
      </c>
      <c r="G9047" s="19">
        <f>IF(Movies[[#This Row],[rating]]=0,"",Movies[[#This Row],[rating]])</f>
        <v>8.0220000000000002</v>
      </c>
      <c r="H9047" s="19" t="str">
        <f>IF(Movies[[#This Row],[rating]]=0,"No Rating","Rated")</f>
        <v>Rated</v>
      </c>
      <c r="I9047" s="16" t="s">
        <v>11861</v>
      </c>
      <c r="J9047" s="29" t="s">
        <v>12</v>
      </c>
      <c r="K9047" s="19">
        <v>43.402000000000001</v>
      </c>
      <c r="L9047" s="26">
        <v>986</v>
      </c>
    </row>
    <row r="9048" spans="1:12" x14ac:dyDescent="0.3">
      <c r="A9048" s="14">
        <v>338967</v>
      </c>
      <c r="B9048" s="16" t="s">
        <v>11862</v>
      </c>
      <c r="C9048" s="16" t="s">
        <v>10</v>
      </c>
      <c r="D9048" s="4">
        <v>43747</v>
      </c>
      <c r="E9048" s="23">
        <v>2019</v>
      </c>
      <c r="F9048" s="19">
        <v>6.923</v>
      </c>
      <c r="G9048" s="19">
        <f>IF(Movies[[#This Row],[rating]]=0,"",Movies[[#This Row],[rating]])</f>
        <v>6.923</v>
      </c>
      <c r="H9048" s="19" t="str">
        <f>IF(Movies[[#This Row],[rating]]=0,"No Rating","Rated")</f>
        <v>Rated</v>
      </c>
      <c r="I9048" s="16" t="s">
        <v>11136</v>
      </c>
      <c r="J9048" s="29" t="s">
        <v>12</v>
      </c>
      <c r="K9048" s="19">
        <v>43.371000000000002</v>
      </c>
      <c r="L9048" s="26">
        <v>5794</v>
      </c>
    </row>
    <row r="9049" spans="1:12" x14ac:dyDescent="0.3">
      <c r="A9049" s="14">
        <v>399361</v>
      </c>
      <c r="B9049" s="16" t="s">
        <v>11863</v>
      </c>
      <c r="C9049" s="16" t="s">
        <v>10</v>
      </c>
      <c r="D9049" s="4">
        <v>43530</v>
      </c>
      <c r="E9049" s="23">
        <v>2019</v>
      </c>
      <c r="F9049" s="19">
        <v>6.3</v>
      </c>
      <c r="G9049" s="19">
        <f>IF(Movies[[#This Row],[rating]]=0,"",Movies[[#This Row],[rating]])</f>
        <v>6.3</v>
      </c>
      <c r="H9049" s="19" t="str">
        <f>IF(Movies[[#This Row],[rating]]=0,"No Rating","Rated")</f>
        <v>Rated</v>
      </c>
      <c r="I9049" s="16" t="s">
        <v>5963</v>
      </c>
      <c r="J9049" s="29" t="s">
        <v>12</v>
      </c>
      <c r="K9049" s="19">
        <v>42.844999999999999</v>
      </c>
      <c r="L9049" s="26">
        <v>3261</v>
      </c>
    </row>
    <row r="9050" spans="1:12" x14ac:dyDescent="0.3">
      <c r="A9050" s="14">
        <v>522681</v>
      </c>
      <c r="B9050" s="16" t="s">
        <v>9706</v>
      </c>
      <c r="C9050" s="16" t="s">
        <v>10</v>
      </c>
      <c r="D9050" s="4">
        <v>43468</v>
      </c>
      <c r="E9050" s="23">
        <v>2019</v>
      </c>
      <c r="F9050" s="19">
        <v>6.5</v>
      </c>
      <c r="G9050" s="19">
        <f>IF(Movies[[#This Row],[rating]]=0,"",Movies[[#This Row],[rating]])</f>
        <v>6.5</v>
      </c>
      <c r="H9050" s="19" t="str">
        <f>IF(Movies[[#This Row],[rating]]=0,"No Rating","Rated")</f>
        <v>Rated</v>
      </c>
      <c r="I9050" s="16" t="s">
        <v>178</v>
      </c>
      <c r="J9050" s="29" t="s">
        <v>12</v>
      </c>
      <c r="K9050" s="19">
        <v>42.393000000000001</v>
      </c>
      <c r="L9050" s="26">
        <v>4725</v>
      </c>
    </row>
    <row r="9051" spans="1:12" x14ac:dyDescent="0.3">
      <c r="A9051" s="14">
        <v>503919</v>
      </c>
      <c r="B9051" s="16" t="s">
        <v>11864</v>
      </c>
      <c r="C9051" s="16" t="s">
        <v>4370</v>
      </c>
      <c r="D9051" s="4">
        <v>43756</v>
      </c>
      <c r="E9051" s="23">
        <v>2019</v>
      </c>
      <c r="F9051" s="19">
        <v>7.5</v>
      </c>
      <c r="G9051" s="19">
        <f>IF(Movies[[#This Row],[rating]]=0,"",Movies[[#This Row],[rating]])</f>
        <v>7.5</v>
      </c>
      <c r="H9051" s="19" t="str">
        <f>IF(Movies[[#This Row],[rating]]=0,"No Rating","Rated")</f>
        <v>Rated</v>
      </c>
      <c r="I9051" s="16" t="s">
        <v>4577</v>
      </c>
      <c r="J9051" s="29" t="s">
        <v>12</v>
      </c>
      <c r="K9051" s="19">
        <v>42.247</v>
      </c>
      <c r="L9051" s="26">
        <v>5009</v>
      </c>
    </row>
    <row r="9052" spans="1:12" x14ac:dyDescent="0.3">
      <c r="A9052" s="14">
        <v>530915</v>
      </c>
      <c r="B9052" s="16">
        <v>1917</v>
      </c>
      <c r="C9052" s="16" t="s">
        <v>11865</v>
      </c>
      <c r="D9052" s="4">
        <v>43824</v>
      </c>
      <c r="E9052" s="23">
        <v>2019</v>
      </c>
      <c r="F9052" s="19">
        <v>8</v>
      </c>
      <c r="G9052" s="19">
        <f>IF(Movies[[#This Row],[rating]]=0,"",Movies[[#This Row],[rating]])</f>
        <v>8</v>
      </c>
      <c r="H9052" s="19" t="str">
        <f>IF(Movies[[#This Row],[rating]]=0,"No Rating","Rated")</f>
        <v>Rated</v>
      </c>
      <c r="I9052" s="16" t="s">
        <v>11866</v>
      </c>
      <c r="J9052" s="29" t="s">
        <v>12</v>
      </c>
      <c r="K9052" s="19">
        <v>41.902000000000001</v>
      </c>
      <c r="L9052" s="26">
        <v>12611</v>
      </c>
    </row>
    <row r="9053" spans="1:12" x14ac:dyDescent="0.3">
      <c r="A9053" s="14">
        <v>398978</v>
      </c>
      <c r="B9053" s="16" t="s">
        <v>11867</v>
      </c>
      <c r="C9053" s="16" t="s">
        <v>10</v>
      </c>
      <c r="D9053" s="4">
        <v>43770</v>
      </c>
      <c r="E9053" s="23">
        <v>2019</v>
      </c>
      <c r="F9053" s="19">
        <v>7.6</v>
      </c>
      <c r="G9053" s="19">
        <f>IF(Movies[[#This Row],[rating]]=0,"",Movies[[#This Row],[rating]])</f>
        <v>7.6</v>
      </c>
      <c r="H9053" s="19" t="str">
        <f>IF(Movies[[#This Row],[rating]]=0,"No Rating","Rated")</f>
        <v>Rated</v>
      </c>
      <c r="I9053" s="16" t="s">
        <v>2200</v>
      </c>
      <c r="J9053" s="29" t="s">
        <v>12</v>
      </c>
      <c r="K9053" s="19">
        <v>41.776000000000003</v>
      </c>
      <c r="L9053" s="26">
        <v>6928</v>
      </c>
    </row>
    <row r="9054" spans="1:12" x14ac:dyDescent="0.3">
      <c r="A9054" s="14">
        <v>480414</v>
      </c>
      <c r="B9054" s="16" t="s">
        <v>11868</v>
      </c>
      <c r="C9054" s="16" t="s">
        <v>10</v>
      </c>
      <c r="D9054" s="4">
        <v>43572</v>
      </c>
      <c r="E9054" s="23">
        <v>2019</v>
      </c>
      <c r="F9054" s="19">
        <v>5.7</v>
      </c>
      <c r="G9054" s="19">
        <f>IF(Movies[[#This Row],[rating]]=0,"",Movies[[#This Row],[rating]])</f>
        <v>5.7</v>
      </c>
      <c r="H9054" s="19" t="str">
        <f>IF(Movies[[#This Row],[rating]]=0,"No Rating","Rated")</f>
        <v>Rated</v>
      </c>
      <c r="I9054" s="16" t="s">
        <v>468</v>
      </c>
      <c r="J9054" s="29" t="s">
        <v>12</v>
      </c>
      <c r="K9054" s="19">
        <v>40.923999999999999</v>
      </c>
      <c r="L9054" s="26">
        <v>2468</v>
      </c>
    </row>
    <row r="9055" spans="1:12" x14ac:dyDescent="0.3">
      <c r="A9055" s="14">
        <v>331482</v>
      </c>
      <c r="B9055" s="16" t="s">
        <v>11869</v>
      </c>
      <c r="C9055" s="16" t="s">
        <v>10</v>
      </c>
      <c r="D9055" s="4">
        <v>43824</v>
      </c>
      <c r="E9055" s="23">
        <v>2019</v>
      </c>
      <c r="F9055" s="19">
        <v>7.9</v>
      </c>
      <c r="G9055" s="19">
        <f>IF(Movies[[#This Row],[rating]]=0,"",Movies[[#This Row],[rating]])</f>
        <v>7.9</v>
      </c>
      <c r="H9055" s="19" t="str">
        <f>IF(Movies[[#This Row],[rating]]=0,"No Rating","Rated")</f>
        <v>Rated</v>
      </c>
      <c r="I9055" s="16" t="s">
        <v>3236</v>
      </c>
      <c r="J9055" s="29" t="s">
        <v>12</v>
      </c>
      <c r="K9055" s="19">
        <v>40.594000000000001</v>
      </c>
      <c r="L9055" s="26">
        <v>6368</v>
      </c>
    </row>
    <row r="9056" spans="1:12" x14ac:dyDescent="0.3">
      <c r="A9056" s="14">
        <v>447404</v>
      </c>
      <c r="B9056" s="16" t="s">
        <v>11870</v>
      </c>
      <c r="C9056" s="16" t="s">
        <v>473</v>
      </c>
      <c r="D9056" s="4">
        <v>43588</v>
      </c>
      <c r="E9056" s="23">
        <v>2019</v>
      </c>
      <c r="F9056" s="19">
        <v>6.92</v>
      </c>
      <c r="G9056" s="19">
        <f>IF(Movies[[#This Row],[rating]]=0,"",Movies[[#This Row],[rating]])</f>
        <v>6.92</v>
      </c>
      <c r="H9056" s="19" t="str">
        <f>IF(Movies[[#This Row],[rating]]=0,"No Rating","Rated")</f>
        <v>Rated</v>
      </c>
      <c r="I9056" s="16" t="s">
        <v>80</v>
      </c>
      <c r="J9056" s="29" t="s">
        <v>12</v>
      </c>
      <c r="K9056" s="19">
        <v>40.372999999999998</v>
      </c>
      <c r="L9056" s="26">
        <v>6927</v>
      </c>
    </row>
    <row r="9057" spans="1:12" x14ac:dyDescent="0.3">
      <c r="A9057" s="14">
        <v>592350</v>
      </c>
      <c r="B9057" s="16" t="s">
        <v>11871</v>
      </c>
      <c r="C9057" s="16" t="s">
        <v>144</v>
      </c>
      <c r="D9057" s="4">
        <v>43819</v>
      </c>
      <c r="E9057" s="23">
        <v>2019</v>
      </c>
      <c r="F9057" s="19">
        <v>8.1620000000000008</v>
      </c>
      <c r="G9057" s="19">
        <f>IF(Movies[[#This Row],[rating]]=0,"",Movies[[#This Row],[rating]])</f>
        <v>8.1620000000000008</v>
      </c>
      <c r="H9057" s="19" t="str">
        <f>IF(Movies[[#This Row],[rating]]=0,"No Rating","Rated")</f>
        <v>Rated</v>
      </c>
      <c r="I9057" s="16" t="s">
        <v>11872</v>
      </c>
      <c r="J9057" s="29" t="s">
        <v>146</v>
      </c>
      <c r="K9057" s="19">
        <v>40.223999999999997</v>
      </c>
      <c r="L9057" s="26">
        <v>1180</v>
      </c>
    </row>
    <row r="9058" spans="1:12" x14ac:dyDescent="0.3">
      <c r="A9058" s="14">
        <v>517116</v>
      </c>
      <c r="B9058" s="16" t="s">
        <v>6278</v>
      </c>
      <c r="C9058" s="16" t="s">
        <v>10</v>
      </c>
      <c r="D9058" s="4">
        <v>43721</v>
      </c>
      <c r="E9058" s="23">
        <v>2019</v>
      </c>
      <c r="F9058" s="19">
        <v>6.7</v>
      </c>
      <c r="G9058" s="19">
        <f>IF(Movies[[#This Row],[rating]]=0,"",Movies[[#This Row],[rating]])</f>
        <v>6.7</v>
      </c>
      <c r="H9058" s="19" t="str">
        <f>IF(Movies[[#This Row],[rating]]=0,"No Rating","Rated")</f>
        <v>Rated</v>
      </c>
      <c r="I9058" s="16" t="s">
        <v>132</v>
      </c>
      <c r="J9058" s="29" t="s">
        <v>12</v>
      </c>
      <c r="K9058" s="19">
        <v>39.539000000000001</v>
      </c>
      <c r="L9058" s="26">
        <v>1245</v>
      </c>
    </row>
    <row r="9059" spans="1:12" x14ac:dyDescent="0.3">
      <c r="A9059" s="14">
        <v>454640</v>
      </c>
      <c r="B9059" s="16" t="s">
        <v>11873</v>
      </c>
      <c r="C9059" s="16" t="s">
        <v>11874</v>
      </c>
      <c r="D9059" s="4">
        <v>43679</v>
      </c>
      <c r="E9059" s="23">
        <v>2019</v>
      </c>
      <c r="F9059" s="19">
        <v>7.0670000000000002</v>
      </c>
      <c r="G9059" s="19">
        <f>IF(Movies[[#This Row],[rating]]=0,"",Movies[[#This Row],[rating]])</f>
        <v>7.0670000000000002</v>
      </c>
      <c r="H9059" s="19" t="str">
        <f>IF(Movies[[#This Row],[rating]]=0,"No Rating","Rated")</f>
        <v>Rated</v>
      </c>
      <c r="I9059" s="16" t="s">
        <v>11875</v>
      </c>
      <c r="J9059" s="29" t="s">
        <v>12</v>
      </c>
      <c r="K9059" s="19">
        <v>39.457999999999998</v>
      </c>
      <c r="L9059" s="26">
        <v>1729</v>
      </c>
    </row>
    <row r="9060" spans="1:12" x14ac:dyDescent="0.3">
      <c r="A9060" s="14">
        <v>423204</v>
      </c>
      <c r="B9060" s="16" t="s">
        <v>11876</v>
      </c>
      <c r="C9060" s="16" t="s">
        <v>10</v>
      </c>
      <c r="D9060" s="4">
        <v>43698</v>
      </c>
      <c r="E9060" s="23">
        <v>2019</v>
      </c>
      <c r="F9060" s="19">
        <v>6.593</v>
      </c>
      <c r="G9060" s="19">
        <f>IF(Movies[[#This Row],[rating]]=0,"",Movies[[#This Row],[rating]])</f>
        <v>6.593</v>
      </c>
      <c r="H9060" s="19" t="str">
        <f>IF(Movies[[#This Row],[rating]]=0,"No Rating","Rated")</f>
        <v>Rated</v>
      </c>
      <c r="I9060" s="16" t="s">
        <v>193</v>
      </c>
      <c r="J9060" s="29" t="s">
        <v>12</v>
      </c>
      <c r="K9060" s="19">
        <v>39.387</v>
      </c>
      <c r="L9060" s="26">
        <v>3554</v>
      </c>
    </row>
    <row r="9061" spans="1:12" x14ac:dyDescent="0.3">
      <c r="A9061" s="14">
        <v>554596</v>
      </c>
      <c r="B9061" s="16" t="s">
        <v>11877</v>
      </c>
      <c r="C9061" s="16" t="s">
        <v>74</v>
      </c>
      <c r="D9061" s="4">
        <v>43539</v>
      </c>
      <c r="E9061" s="23">
        <v>2019</v>
      </c>
      <c r="F9061" s="19">
        <v>7.9</v>
      </c>
      <c r="G9061" s="19">
        <f>IF(Movies[[#This Row],[rating]]=0,"",Movies[[#This Row],[rating]])</f>
        <v>7.9</v>
      </c>
      <c r="H9061" s="19" t="str">
        <f>IF(Movies[[#This Row],[rating]]=0,"No Rating","Rated")</f>
        <v>Rated</v>
      </c>
      <c r="I9061" s="16" t="s">
        <v>30</v>
      </c>
      <c r="J9061" s="29" t="s">
        <v>34</v>
      </c>
      <c r="K9061" s="19">
        <v>39.344999999999999</v>
      </c>
      <c r="L9061" s="26">
        <v>888</v>
      </c>
    </row>
    <row r="9062" spans="1:12" x14ac:dyDescent="0.3">
      <c r="A9062" s="14">
        <v>450465</v>
      </c>
      <c r="B9062" s="16" t="s">
        <v>11878</v>
      </c>
      <c r="C9062" s="16" t="s">
        <v>10</v>
      </c>
      <c r="D9062" s="4">
        <v>43481</v>
      </c>
      <c r="E9062" s="23">
        <v>2019</v>
      </c>
      <c r="F9062" s="19">
        <v>6.7</v>
      </c>
      <c r="G9062" s="19">
        <f>IF(Movies[[#This Row],[rating]]=0,"",Movies[[#This Row],[rating]])</f>
        <v>6.7</v>
      </c>
      <c r="H9062" s="19" t="str">
        <f>IF(Movies[[#This Row],[rating]]=0,"No Rating","Rated")</f>
        <v>Rated</v>
      </c>
      <c r="I9062" s="16" t="s">
        <v>6000</v>
      </c>
      <c r="J9062" s="29" t="s">
        <v>12</v>
      </c>
      <c r="K9062" s="19">
        <v>39.122999999999998</v>
      </c>
      <c r="L9062" s="26">
        <v>8584</v>
      </c>
    </row>
    <row r="9063" spans="1:12" x14ac:dyDescent="0.3">
      <c r="A9063" s="14">
        <v>499701</v>
      </c>
      <c r="B9063" s="16" t="s">
        <v>11879</v>
      </c>
      <c r="C9063" s="16" t="s">
        <v>236</v>
      </c>
      <c r="D9063" s="4">
        <v>43685</v>
      </c>
      <c r="E9063" s="23">
        <v>2019</v>
      </c>
      <c r="F9063" s="19">
        <v>6.6</v>
      </c>
      <c r="G9063" s="19">
        <f>IF(Movies[[#This Row],[rating]]=0,"",Movies[[#This Row],[rating]])</f>
        <v>6.6</v>
      </c>
      <c r="H9063" s="19" t="str">
        <f>IF(Movies[[#This Row],[rating]]=0,"No Rating","Rated")</f>
        <v>Rated</v>
      </c>
      <c r="I9063" s="16" t="s">
        <v>3168</v>
      </c>
      <c r="J9063" s="29" t="s">
        <v>12</v>
      </c>
      <c r="K9063" s="19">
        <v>38.96</v>
      </c>
      <c r="L9063" s="26">
        <v>1727</v>
      </c>
    </row>
    <row r="9064" spans="1:12" x14ac:dyDescent="0.3">
      <c r="A9064" s="14">
        <v>456740</v>
      </c>
      <c r="B9064" s="16" t="s">
        <v>11880</v>
      </c>
      <c r="C9064" s="16" t="s">
        <v>11881</v>
      </c>
      <c r="D9064" s="4">
        <v>43565</v>
      </c>
      <c r="E9064" s="23">
        <v>2019</v>
      </c>
      <c r="F9064" s="19">
        <v>5.6</v>
      </c>
      <c r="G9064" s="19">
        <f>IF(Movies[[#This Row],[rating]]=0,"",Movies[[#This Row],[rating]])</f>
        <v>5.6</v>
      </c>
      <c r="H9064" s="19" t="str">
        <f>IF(Movies[[#This Row],[rating]]=0,"No Rating","Rated")</f>
        <v>Rated</v>
      </c>
      <c r="I9064" s="16" t="s">
        <v>11882</v>
      </c>
      <c r="J9064" s="29" t="s">
        <v>12</v>
      </c>
      <c r="K9064" s="19">
        <v>38.677999999999997</v>
      </c>
      <c r="L9064" s="26">
        <v>3471</v>
      </c>
    </row>
    <row r="9065" spans="1:12" x14ac:dyDescent="0.3">
      <c r="A9065" s="14">
        <v>517093</v>
      </c>
      <c r="B9065" s="16" t="s">
        <v>11883</v>
      </c>
      <c r="C9065" s="16" t="s">
        <v>11884</v>
      </c>
      <c r="D9065" s="4">
        <v>43545</v>
      </c>
      <c r="E9065" s="23">
        <v>2019</v>
      </c>
      <c r="F9065" s="19">
        <v>7.5</v>
      </c>
      <c r="G9065" s="19">
        <f>IF(Movies[[#This Row],[rating]]=0,"",Movies[[#This Row],[rating]])</f>
        <v>7.5</v>
      </c>
      <c r="H9065" s="19" t="str">
        <f>IF(Movies[[#This Row],[rating]]=0,"No Rating","Rated")</f>
        <v>Rated</v>
      </c>
      <c r="I9065" s="16" t="s">
        <v>2067</v>
      </c>
      <c r="J9065" s="29" t="s">
        <v>774</v>
      </c>
      <c r="K9065" s="19">
        <v>38.533000000000001</v>
      </c>
      <c r="L9065" s="26">
        <v>529</v>
      </c>
    </row>
    <row r="9066" spans="1:12" x14ac:dyDescent="0.3">
      <c r="A9066" s="14">
        <v>531428</v>
      </c>
      <c r="B9066" s="16" t="s">
        <v>11885</v>
      </c>
      <c r="C9066" s="16" t="s">
        <v>108</v>
      </c>
      <c r="D9066" s="4">
        <v>43726</v>
      </c>
      <c r="E9066" s="23">
        <v>2019</v>
      </c>
      <c r="F9066" s="19">
        <v>8.1</v>
      </c>
      <c r="G9066" s="19">
        <f>IF(Movies[[#This Row],[rating]]=0,"",Movies[[#This Row],[rating]])</f>
        <v>8.1</v>
      </c>
      <c r="H9066" s="19" t="str">
        <f>IF(Movies[[#This Row],[rating]]=0,"No Rating","Rated")</f>
        <v>Rated</v>
      </c>
      <c r="I9066" s="16" t="s">
        <v>3236</v>
      </c>
      <c r="J9066" s="29" t="s">
        <v>110</v>
      </c>
      <c r="K9066" s="19">
        <v>37.308999999999997</v>
      </c>
      <c r="L9066" s="26">
        <v>2625</v>
      </c>
    </row>
    <row r="9067" spans="1:12" x14ac:dyDescent="0.3">
      <c r="A9067" s="14">
        <v>531309</v>
      </c>
      <c r="B9067" s="16" t="s">
        <v>11886</v>
      </c>
      <c r="C9067" s="16" t="s">
        <v>10</v>
      </c>
      <c r="D9067" s="4">
        <v>43594</v>
      </c>
      <c r="E9067" s="23">
        <v>2019</v>
      </c>
      <c r="F9067" s="19">
        <v>6.1</v>
      </c>
      <c r="G9067" s="19">
        <f>IF(Movies[[#This Row],[rating]]=0,"",Movies[[#This Row],[rating]])</f>
        <v>6.1</v>
      </c>
      <c r="H9067" s="19" t="str">
        <f>IF(Movies[[#This Row],[rating]]=0,"No Rating","Rated")</f>
        <v>Rated</v>
      </c>
      <c r="I9067" s="16" t="s">
        <v>2086</v>
      </c>
      <c r="J9067" s="29" t="s">
        <v>12</v>
      </c>
      <c r="K9067" s="19">
        <v>36.840000000000003</v>
      </c>
      <c r="L9067" s="26">
        <v>3175</v>
      </c>
    </row>
    <row r="9068" spans="1:12" x14ac:dyDescent="0.3">
      <c r="A9068" s="14">
        <v>559969</v>
      </c>
      <c r="B9068" s="16" t="s">
        <v>11887</v>
      </c>
      <c r="C9068" s="16" t="s">
        <v>10</v>
      </c>
      <c r="D9068" s="4">
        <v>43749</v>
      </c>
      <c r="E9068" s="23">
        <v>2019</v>
      </c>
      <c r="F9068" s="19">
        <v>7</v>
      </c>
      <c r="G9068" s="19">
        <f>IF(Movies[[#This Row],[rating]]=0,"",Movies[[#This Row],[rating]])</f>
        <v>7</v>
      </c>
      <c r="H9068" s="19" t="str">
        <f>IF(Movies[[#This Row],[rating]]=0,"No Rating","Rated")</f>
        <v>Rated</v>
      </c>
      <c r="I9068" s="16" t="s">
        <v>56</v>
      </c>
      <c r="J9068" s="29" t="s">
        <v>12</v>
      </c>
      <c r="K9068" s="19">
        <v>35.872</v>
      </c>
      <c r="L9068" s="26">
        <v>4991</v>
      </c>
    </row>
    <row r="9069" spans="1:12" x14ac:dyDescent="0.3">
      <c r="A9069" s="14">
        <v>484641</v>
      </c>
      <c r="B9069" s="16" t="s">
        <v>4706</v>
      </c>
      <c r="C9069" s="16" t="s">
        <v>11888</v>
      </c>
      <c r="D9069" s="4">
        <v>43635</v>
      </c>
      <c r="E9069" s="23">
        <v>2019</v>
      </c>
      <c r="F9069" s="19">
        <v>6.7</v>
      </c>
      <c r="G9069" s="19">
        <f>IF(Movies[[#This Row],[rating]]=0,"",Movies[[#This Row],[rating]])</f>
        <v>6.7</v>
      </c>
      <c r="H9069" s="19" t="str">
        <f>IF(Movies[[#This Row],[rating]]=0,"No Rating","Rated")</f>
        <v>Rated</v>
      </c>
      <c r="I9069" s="16" t="s">
        <v>616</v>
      </c>
      <c r="J9069" s="29" t="s">
        <v>12</v>
      </c>
      <c r="K9069" s="19">
        <v>35.695999999999998</v>
      </c>
      <c r="L9069" s="26">
        <v>2746</v>
      </c>
    </row>
    <row r="9070" spans="1:12" x14ac:dyDescent="0.3">
      <c r="A9070" s="14">
        <v>517764</v>
      </c>
      <c r="B9070" s="16" t="s">
        <v>11889</v>
      </c>
      <c r="C9070" s="16" t="s">
        <v>10</v>
      </c>
      <c r="D9070" s="4">
        <v>43574</v>
      </c>
      <c r="E9070" s="23">
        <v>2019</v>
      </c>
      <c r="F9070" s="19">
        <v>5.4</v>
      </c>
      <c r="G9070" s="19">
        <f>IF(Movies[[#This Row],[rating]]=0,"",Movies[[#This Row],[rating]])</f>
        <v>5.4</v>
      </c>
      <c r="H9070" s="19" t="str">
        <f>IF(Movies[[#This Row],[rating]]=0,"No Rating","Rated")</f>
        <v>Rated</v>
      </c>
      <c r="I9070" s="16" t="s">
        <v>468</v>
      </c>
      <c r="J9070" s="29" t="s">
        <v>12</v>
      </c>
      <c r="K9070" s="19">
        <v>35.265999999999998</v>
      </c>
      <c r="L9070" s="26">
        <v>349</v>
      </c>
    </row>
    <row r="9071" spans="1:12" x14ac:dyDescent="0.3">
      <c r="A9071" s="14">
        <v>458897</v>
      </c>
      <c r="B9071" s="16" t="s">
        <v>11890</v>
      </c>
      <c r="C9071" s="16" t="s">
        <v>10</v>
      </c>
      <c r="D9071" s="4">
        <v>43783</v>
      </c>
      <c r="E9071" s="23">
        <v>2019</v>
      </c>
      <c r="F9071" s="19">
        <v>6.4</v>
      </c>
      <c r="G9071" s="19">
        <f>IF(Movies[[#This Row],[rating]]=0,"",Movies[[#This Row],[rating]])</f>
        <v>6.4</v>
      </c>
      <c r="H9071" s="19" t="str">
        <f>IF(Movies[[#This Row],[rating]]=0,"No Rating","Rated")</f>
        <v>Rated</v>
      </c>
      <c r="I9071" s="16" t="s">
        <v>1900</v>
      </c>
      <c r="J9071" s="29" t="s">
        <v>12</v>
      </c>
      <c r="K9071" s="19">
        <v>34.863999999999997</v>
      </c>
      <c r="L9071" s="26">
        <v>2994</v>
      </c>
    </row>
    <row r="9072" spans="1:12" x14ac:dyDescent="0.3">
      <c r="A9072" s="14">
        <v>522162</v>
      </c>
      <c r="B9072" s="16" t="s">
        <v>11891</v>
      </c>
      <c r="C9072" s="16" t="s">
        <v>6964</v>
      </c>
      <c r="D9072" s="4">
        <v>43775</v>
      </c>
      <c r="E9072" s="23">
        <v>2019</v>
      </c>
      <c r="F9072" s="19">
        <v>7.1230000000000002</v>
      </c>
      <c r="G9072" s="19">
        <f>IF(Movies[[#This Row],[rating]]=0,"",Movies[[#This Row],[rating]])</f>
        <v>7.1230000000000002</v>
      </c>
      <c r="H9072" s="19" t="str">
        <f>IF(Movies[[#This Row],[rating]]=0,"No Rating","Rated")</f>
        <v>Rated</v>
      </c>
      <c r="I9072" s="16" t="s">
        <v>9031</v>
      </c>
      <c r="J9072" s="29" t="s">
        <v>12</v>
      </c>
      <c r="K9072" s="19">
        <v>34.845999999999997</v>
      </c>
      <c r="L9072" s="26">
        <v>2518</v>
      </c>
    </row>
    <row r="9073" spans="1:12" x14ac:dyDescent="0.3">
      <c r="A9073" s="14">
        <v>329996</v>
      </c>
      <c r="B9073" s="16" t="s">
        <v>11892</v>
      </c>
      <c r="C9073" s="16" t="s">
        <v>11893</v>
      </c>
      <c r="D9073" s="4">
        <v>43551</v>
      </c>
      <c r="E9073" s="23">
        <v>2019</v>
      </c>
      <c r="F9073" s="19">
        <v>6.6059999999999999</v>
      </c>
      <c r="G9073" s="19">
        <f>IF(Movies[[#This Row],[rating]]=0,"",Movies[[#This Row],[rating]])</f>
        <v>6.6059999999999999</v>
      </c>
      <c r="H9073" s="19" t="str">
        <f>IF(Movies[[#This Row],[rating]]=0,"No Rating","Rated")</f>
        <v>Rated</v>
      </c>
      <c r="I9073" s="16" t="s">
        <v>41</v>
      </c>
      <c r="J9073" s="29" t="s">
        <v>12</v>
      </c>
      <c r="K9073" s="19">
        <v>34.326999999999998</v>
      </c>
      <c r="L9073" s="26">
        <v>4342</v>
      </c>
    </row>
    <row r="9074" spans="1:12" x14ac:dyDescent="0.3">
      <c r="A9074" s="14">
        <v>511987</v>
      </c>
      <c r="B9074" s="16" t="s">
        <v>3005</v>
      </c>
      <c r="C9074" s="16" t="s">
        <v>11894</v>
      </c>
      <c r="D9074" s="4">
        <v>43657</v>
      </c>
      <c r="E9074" s="23">
        <v>2019</v>
      </c>
      <c r="F9074" s="19">
        <v>6.3239999999999998</v>
      </c>
      <c r="G9074" s="19">
        <f>IF(Movies[[#This Row],[rating]]=0,"",Movies[[#This Row],[rating]])</f>
        <v>6.3239999999999998</v>
      </c>
      <c r="H9074" s="19" t="str">
        <f>IF(Movies[[#This Row],[rating]]=0,"No Rating","Rated")</f>
        <v>Rated</v>
      </c>
      <c r="I9074" s="16" t="s">
        <v>5896</v>
      </c>
      <c r="J9074" s="29" t="s">
        <v>12</v>
      </c>
      <c r="K9074" s="19">
        <v>34.256</v>
      </c>
      <c r="L9074" s="26">
        <v>3140</v>
      </c>
    </row>
    <row r="9075" spans="1:12" x14ac:dyDescent="0.3">
      <c r="A9075" s="14">
        <v>571891</v>
      </c>
      <c r="B9075" s="16" t="s">
        <v>11895</v>
      </c>
      <c r="C9075" s="16" t="s">
        <v>144</v>
      </c>
      <c r="D9075" s="4">
        <v>43658</v>
      </c>
      <c r="E9075" s="23">
        <v>2019</v>
      </c>
      <c r="F9075" s="19">
        <v>6.8</v>
      </c>
      <c r="G9075" s="19">
        <f>IF(Movies[[#This Row],[rating]]=0,"",Movies[[#This Row],[rating]])</f>
        <v>6.8</v>
      </c>
      <c r="H9075" s="19" t="str">
        <f>IF(Movies[[#This Row],[rating]]=0,"No Rating","Rated")</f>
        <v>Rated</v>
      </c>
      <c r="I9075" s="16" t="s">
        <v>11896</v>
      </c>
      <c r="J9075" s="29" t="s">
        <v>146</v>
      </c>
      <c r="K9075" s="19">
        <v>33.908999999999999</v>
      </c>
      <c r="L9075" s="26">
        <v>531</v>
      </c>
    </row>
    <row r="9076" spans="1:12" x14ac:dyDescent="0.3">
      <c r="A9076" s="14">
        <v>568091</v>
      </c>
      <c r="B9076" s="16" t="s">
        <v>11897</v>
      </c>
      <c r="C9076" s="16" t="s">
        <v>10</v>
      </c>
      <c r="D9076" s="4">
        <v>43730</v>
      </c>
      <c r="E9076" s="23">
        <v>2019</v>
      </c>
      <c r="F9076" s="19">
        <v>6.7</v>
      </c>
      <c r="G9076" s="19">
        <f>IF(Movies[[#This Row],[rating]]=0,"",Movies[[#This Row],[rating]])</f>
        <v>6.7</v>
      </c>
      <c r="H9076" s="19" t="str">
        <f>IF(Movies[[#This Row],[rating]]=0,"No Rating","Rated")</f>
        <v>Rated</v>
      </c>
      <c r="I9076" s="16" t="s">
        <v>312</v>
      </c>
      <c r="J9076" s="29" t="s">
        <v>12</v>
      </c>
      <c r="K9076" s="19">
        <v>33.686</v>
      </c>
      <c r="L9076" s="26">
        <v>2604</v>
      </c>
    </row>
    <row r="9077" spans="1:12" x14ac:dyDescent="0.3">
      <c r="A9077" s="14">
        <v>568160</v>
      </c>
      <c r="B9077" s="16" t="s">
        <v>11898</v>
      </c>
      <c r="C9077" s="16" t="s">
        <v>144</v>
      </c>
      <c r="D9077" s="4">
        <v>43635</v>
      </c>
      <c r="E9077" s="23">
        <v>2019</v>
      </c>
      <c r="F9077" s="19">
        <v>8.0009999999999994</v>
      </c>
      <c r="G9077" s="19">
        <f>IF(Movies[[#This Row],[rating]]=0,"",Movies[[#This Row],[rating]])</f>
        <v>8.0009999999999994</v>
      </c>
      <c r="H9077" s="19" t="str">
        <f>IF(Movies[[#This Row],[rating]]=0,"No Rating","Rated")</f>
        <v>Rated</v>
      </c>
      <c r="I9077" s="16" t="s">
        <v>9646</v>
      </c>
      <c r="J9077" s="29" t="s">
        <v>146</v>
      </c>
      <c r="K9077" s="19">
        <v>33.561</v>
      </c>
      <c r="L9077" s="26">
        <v>2351</v>
      </c>
    </row>
    <row r="9078" spans="1:12" x14ac:dyDescent="0.3">
      <c r="A9078" s="14">
        <v>431580</v>
      </c>
      <c r="B9078" s="16" t="s">
        <v>11899</v>
      </c>
      <c r="C9078" s="16" t="s">
        <v>8201</v>
      </c>
      <c r="D9078" s="4">
        <v>43727</v>
      </c>
      <c r="E9078" s="23">
        <v>2019</v>
      </c>
      <c r="F9078" s="19">
        <v>7.5</v>
      </c>
      <c r="G9078" s="19">
        <f>IF(Movies[[#This Row],[rating]]=0,"",Movies[[#This Row],[rating]])</f>
        <v>7.5</v>
      </c>
      <c r="H9078" s="19" t="str">
        <f>IF(Movies[[#This Row],[rating]]=0,"No Rating","Rated")</f>
        <v>Rated</v>
      </c>
      <c r="I9078" s="16" t="s">
        <v>3176</v>
      </c>
      <c r="J9078" s="29" t="s">
        <v>12</v>
      </c>
      <c r="K9078" s="19">
        <v>33.216999999999999</v>
      </c>
      <c r="L9078" s="26">
        <v>2068</v>
      </c>
    </row>
    <row r="9079" spans="1:12" x14ac:dyDescent="0.3">
      <c r="A9079" s="14">
        <v>487297</v>
      </c>
      <c r="B9079" s="16" t="s">
        <v>11900</v>
      </c>
      <c r="C9079" s="16" t="s">
        <v>10</v>
      </c>
      <c r="D9079" s="4">
        <v>43504</v>
      </c>
      <c r="E9079" s="23">
        <v>2019</v>
      </c>
      <c r="F9079" s="19">
        <v>6.2</v>
      </c>
      <c r="G9079" s="19">
        <f>IF(Movies[[#This Row],[rating]]=0,"",Movies[[#This Row],[rating]])</f>
        <v>6.2</v>
      </c>
      <c r="H9079" s="19" t="str">
        <f>IF(Movies[[#This Row],[rating]]=0,"No Rating","Rated")</f>
        <v>Rated</v>
      </c>
      <c r="I9079" s="16" t="s">
        <v>273</v>
      </c>
      <c r="J9079" s="29" t="s">
        <v>12</v>
      </c>
      <c r="K9079" s="19">
        <v>32.758000000000003</v>
      </c>
      <c r="L9079" s="26">
        <v>1467</v>
      </c>
    </row>
    <row r="9080" spans="1:12" x14ac:dyDescent="0.3">
      <c r="A9080" s="14">
        <v>417384</v>
      </c>
      <c r="B9080" s="16" t="s">
        <v>11901</v>
      </c>
      <c r="C9080" s="16" t="s">
        <v>6964</v>
      </c>
      <c r="D9080" s="4">
        <v>43685</v>
      </c>
      <c r="E9080" s="23">
        <v>2019</v>
      </c>
      <c r="F9080" s="19">
        <v>6.5</v>
      </c>
      <c r="G9080" s="19">
        <f>IF(Movies[[#This Row],[rating]]=0,"",Movies[[#This Row],[rating]])</f>
        <v>6.5</v>
      </c>
      <c r="H9080" s="19" t="str">
        <f>IF(Movies[[#This Row],[rating]]=0,"No Rating","Rated")</f>
        <v>Rated</v>
      </c>
      <c r="I9080" s="16" t="s">
        <v>11902</v>
      </c>
      <c r="J9080" s="29" t="s">
        <v>12</v>
      </c>
      <c r="K9080" s="19">
        <v>32.561</v>
      </c>
      <c r="L9080" s="26">
        <v>2672</v>
      </c>
    </row>
    <row r="9081" spans="1:12" x14ac:dyDescent="0.3">
      <c r="A9081" s="14">
        <v>473033</v>
      </c>
      <c r="B9081" s="16" t="s">
        <v>11903</v>
      </c>
      <c r="C9081" s="16" t="s">
        <v>10</v>
      </c>
      <c r="D9081" s="4">
        <v>43707</v>
      </c>
      <c r="E9081" s="23">
        <v>2019</v>
      </c>
      <c r="F9081" s="19">
        <v>7.1559999999999997</v>
      </c>
      <c r="G9081" s="19">
        <f>IF(Movies[[#This Row],[rating]]=0,"",Movies[[#This Row],[rating]])</f>
        <v>7.1559999999999997</v>
      </c>
      <c r="H9081" s="19" t="str">
        <f>IF(Movies[[#This Row],[rating]]=0,"No Rating","Rated")</f>
        <v>Rated</v>
      </c>
      <c r="I9081" s="16" t="s">
        <v>542</v>
      </c>
      <c r="J9081" s="29" t="s">
        <v>12</v>
      </c>
      <c r="K9081" s="19">
        <v>32.323</v>
      </c>
      <c r="L9081" s="26">
        <v>4837</v>
      </c>
    </row>
    <row r="9082" spans="1:12" x14ac:dyDescent="0.3">
      <c r="A9082" s="14">
        <v>657654</v>
      </c>
      <c r="B9082" s="16" t="s">
        <v>11904</v>
      </c>
      <c r="C9082" s="16" t="s">
        <v>94</v>
      </c>
      <c r="D9082" s="4">
        <v>43822</v>
      </c>
      <c r="E9082" s="23">
        <v>2019</v>
      </c>
      <c r="F9082" s="19">
        <v>7.3</v>
      </c>
      <c r="G9082" s="19">
        <f>IF(Movies[[#This Row],[rating]]=0,"",Movies[[#This Row],[rating]])</f>
        <v>7.3</v>
      </c>
      <c r="H9082" s="19" t="str">
        <f>IF(Movies[[#This Row],[rating]]=0,"No Rating","Rated")</f>
        <v>Rated</v>
      </c>
      <c r="I9082" s="16" t="s">
        <v>886</v>
      </c>
      <c r="J9082" s="29" t="s">
        <v>96</v>
      </c>
      <c r="K9082" s="19">
        <v>32.305</v>
      </c>
      <c r="L9082" s="26">
        <v>6</v>
      </c>
    </row>
    <row r="9083" spans="1:12" x14ac:dyDescent="0.3">
      <c r="A9083" s="14">
        <v>481084</v>
      </c>
      <c r="B9083" s="16" t="s">
        <v>11905</v>
      </c>
      <c r="C9083" s="16" t="s">
        <v>172</v>
      </c>
      <c r="D9083" s="4">
        <v>43748</v>
      </c>
      <c r="E9083" s="23">
        <v>2019</v>
      </c>
      <c r="F9083" s="19">
        <v>6.61</v>
      </c>
      <c r="G9083" s="19">
        <f>IF(Movies[[#This Row],[rating]]=0,"",Movies[[#This Row],[rating]])</f>
        <v>6.61</v>
      </c>
      <c r="H9083" s="19" t="str">
        <f>IF(Movies[[#This Row],[rating]]=0,"No Rating","Rated")</f>
        <v>Rated</v>
      </c>
      <c r="I9083" s="16" t="s">
        <v>11906</v>
      </c>
      <c r="J9083" s="29" t="s">
        <v>12</v>
      </c>
      <c r="K9083" s="19">
        <v>31.832000000000001</v>
      </c>
      <c r="L9083" s="26">
        <v>2358</v>
      </c>
    </row>
    <row r="9084" spans="1:12" x14ac:dyDescent="0.3">
      <c r="A9084" s="14">
        <v>575299</v>
      </c>
      <c r="B9084" s="16" t="s">
        <v>11907</v>
      </c>
      <c r="C9084" s="16" t="s">
        <v>877</v>
      </c>
      <c r="D9084" s="4">
        <v>43769</v>
      </c>
      <c r="E9084" s="23">
        <v>2019</v>
      </c>
      <c r="F9084" s="19">
        <v>6.774</v>
      </c>
      <c r="G9084" s="19">
        <f>IF(Movies[[#This Row],[rating]]=0,"",Movies[[#This Row],[rating]])</f>
        <v>6.774</v>
      </c>
      <c r="H9084" s="19" t="str">
        <f>IF(Movies[[#This Row],[rating]]=0,"No Rating","Rated")</f>
        <v>Rated</v>
      </c>
      <c r="I9084" s="16" t="s">
        <v>49</v>
      </c>
      <c r="J9084" s="29" t="s">
        <v>774</v>
      </c>
      <c r="K9084" s="19">
        <v>31.494</v>
      </c>
      <c r="L9084" s="26">
        <v>296</v>
      </c>
    </row>
    <row r="9085" spans="1:12" x14ac:dyDescent="0.3">
      <c r="A9085" s="14">
        <v>637920</v>
      </c>
      <c r="B9085" s="16" t="s">
        <v>4609</v>
      </c>
      <c r="C9085" s="16" t="s">
        <v>880</v>
      </c>
      <c r="D9085" s="4">
        <v>43748</v>
      </c>
      <c r="E9085" s="23">
        <v>2019</v>
      </c>
      <c r="F9085" s="19">
        <v>8.3000000000000007</v>
      </c>
      <c r="G9085" s="19">
        <f>IF(Movies[[#This Row],[rating]]=0,"",Movies[[#This Row],[rating]])</f>
        <v>8.3000000000000007</v>
      </c>
      <c r="H9085" s="19" t="str">
        <f>IF(Movies[[#This Row],[rating]]=0,"No Rating","Rated")</f>
        <v>Rated</v>
      </c>
      <c r="I9085" s="16" t="s">
        <v>49</v>
      </c>
      <c r="J9085" s="29" t="s">
        <v>881</v>
      </c>
      <c r="K9085" s="19">
        <v>31.123000000000001</v>
      </c>
      <c r="L9085" s="26">
        <v>4435</v>
      </c>
    </row>
    <row r="9086" spans="1:12" x14ac:dyDescent="0.3">
      <c r="A9086" s="14">
        <v>537061</v>
      </c>
      <c r="B9086" s="16" t="s">
        <v>11908</v>
      </c>
      <c r="C9086" s="16" t="s">
        <v>10</v>
      </c>
      <c r="D9086" s="4">
        <v>43745</v>
      </c>
      <c r="E9086" s="23">
        <v>2019</v>
      </c>
      <c r="F9086" s="19">
        <v>8.1</v>
      </c>
      <c r="G9086" s="19">
        <f>IF(Movies[[#This Row],[rating]]=0,"",Movies[[#This Row],[rating]])</f>
        <v>8.1</v>
      </c>
      <c r="H9086" s="19" t="str">
        <f>IF(Movies[[#This Row],[rating]]=0,"No Rating","Rated")</f>
        <v>Rated</v>
      </c>
      <c r="I9086" s="16" t="s">
        <v>11909</v>
      </c>
      <c r="J9086" s="29" t="s">
        <v>12</v>
      </c>
      <c r="K9086" s="19">
        <v>31.085000000000001</v>
      </c>
      <c r="L9086" s="26">
        <v>790</v>
      </c>
    </row>
    <row r="9087" spans="1:12" x14ac:dyDescent="0.3">
      <c r="A9087" s="14">
        <v>625976</v>
      </c>
      <c r="B9087" s="16" t="s">
        <v>11910</v>
      </c>
      <c r="C9087" s="16" t="s">
        <v>144</v>
      </c>
      <c r="D9087" s="4">
        <v>43700</v>
      </c>
      <c r="E9087" s="23">
        <v>2019</v>
      </c>
      <c r="F9087" s="19">
        <v>6.5</v>
      </c>
      <c r="G9087" s="19">
        <f>IF(Movies[[#This Row],[rating]]=0,"",Movies[[#This Row],[rating]])</f>
        <v>6.5</v>
      </c>
      <c r="H9087" s="19" t="str">
        <f>IF(Movies[[#This Row],[rating]]=0,"No Rating","Rated")</f>
        <v>Rated</v>
      </c>
      <c r="I9087" s="16" t="s">
        <v>33</v>
      </c>
      <c r="J9087" s="29" t="s">
        <v>146</v>
      </c>
      <c r="K9087" s="19">
        <v>30.219000000000001</v>
      </c>
      <c r="L9087" s="26">
        <v>34</v>
      </c>
    </row>
    <row r="9088" spans="1:12" x14ac:dyDescent="0.3">
      <c r="A9088" s="14">
        <v>458723</v>
      </c>
      <c r="B9088" s="16" t="s">
        <v>11911</v>
      </c>
      <c r="C9088" s="16" t="s">
        <v>10</v>
      </c>
      <c r="D9088" s="4">
        <v>43538</v>
      </c>
      <c r="E9088" s="23">
        <v>2019</v>
      </c>
      <c r="F9088" s="19">
        <v>6.9640000000000004</v>
      </c>
      <c r="G9088" s="19">
        <f>IF(Movies[[#This Row],[rating]]=0,"",Movies[[#This Row],[rating]])</f>
        <v>6.9640000000000004</v>
      </c>
      <c r="H9088" s="19" t="str">
        <f>IF(Movies[[#This Row],[rating]]=0,"No Rating","Rated")</f>
        <v>Rated</v>
      </c>
      <c r="I9088" s="16" t="s">
        <v>132</v>
      </c>
      <c r="J9088" s="29" t="s">
        <v>12</v>
      </c>
      <c r="K9088" s="19">
        <v>29.67</v>
      </c>
      <c r="L9088" s="26">
        <v>7437</v>
      </c>
    </row>
    <row r="9089" spans="1:12" x14ac:dyDescent="0.3">
      <c r="A9089" s="14">
        <v>486589</v>
      </c>
      <c r="B9089" s="16" t="s">
        <v>11912</v>
      </c>
      <c r="C9089" s="16" t="s">
        <v>94</v>
      </c>
      <c r="D9089" s="4">
        <v>43671</v>
      </c>
      <c r="E9089" s="23">
        <v>2019</v>
      </c>
      <c r="F9089" s="19">
        <v>7.7</v>
      </c>
      <c r="G9089" s="19">
        <f>IF(Movies[[#This Row],[rating]]=0,"",Movies[[#This Row],[rating]])</f>
        <v>7.7</v>
      </c>
      <c r="H9089" s="19" t="str">
        <f>IF(Movies[[#This Row],[rating]]=0,"No Rating","Rated")</f>
        <v>Rated</v>
      </c>
      <c r="I9089" s="16" t="s">
        <v>11913</v>
      </c>
      <c r="J9089" s="29" t="s">
        <v>12</v>
      </c>
      <c r="K9089" s="19">
        <v>29.369</v>
      </c>
      <c r="L9089" s="26">
        <v>1090</v>
      </c>
    </row>
    <row r="9090" spans="1:12" x14ac:dyDescent="0.3">
      <c r="A9090" s="14">
        <v>514999</v>
      </c>
      <c r="B9090" s="16" t="s">
        <v>11914</v>
      </c>
      <c r="C9090" s="16" t="s">
        <v>10</v>
      </c>
      <c r="D9090" s="4">
        <v>43610</v>
      </c>
      <c r="E9090" s="23">
        <v>2019</v>
      </c>
      <c r="F9090" s="19">
        <v>6.27</v>
      </c>
      <c r="G9090" s="19">
        <f>IF(Movies[[#This Row],[rating]]=0,"",Movies[[#This Row],[rating]])</f>
        <v>6.27</v>
      </c>
      <c r="H9090" s="19" t="str">
        <f>IF(Movies[[#This Row],[rating]]=0,"No Rating","Rated")</f>
        <v>Rated</v>
      </c>
      <c r="I9090" s="16" t="s">
        <v>1500</v>
      </c>
      <c r="J9090" s="29" t="s">
        <v>12</v>
      </c>
      <c r="K9090" s="19">
        <v>29.332999999999998</v>
      </c>
      <c r="L9090" s="26">
        <v>4488</v>
      </c>
    </row>
    <row r="9091" spans="1:12" x14ac:dyDescent="0.3">
      <c r="A9091" s="14">
        <v>480105</v>
      </c>
      <c r="B9091" s="16" t="s">
        <v>11915</v>
      </c>
      <c r="C9091" s="16" t="s">
        <v>14</v>
      </c>
      <c r="D9091" s="4">
        <v>43692</v>
      </c>
      <c r="E9091" s="23">
        <v>2019</v>
      </c>
      <c r="F9091" s="19">
        <v>5.7</v>
      </c>
      <c r="G9091" s="19">
        <f>IF(Movies[[#This Row],[rating]]=0,"",Movies[[#This Row],[rating]])</f>
        <v>5.7</v>
      </c>
      <c r="H9091" s="19" t="str">
        <f>IF(Movies[[#This Row],[rating]]=0,"No Rating","Rated")</f>
        <v>Rated</v>
      </c>
      <c r="I9091" s="16" t="s">
        <v>468</v>
      </c>
      <c r="J9091" s="29" t="s">
        <v>12</v>
      </c>
      <c r="K9091" s="19">
        <v>28.94</v>
      </c>
      <c r="L9091" s="26">
        <v>1424</v>
      </c>
    </row>
    <row r="9092" spans="1:12" x14ac:dyDescent="0.3">
      <c r="A9092" s="14">
        <v>533444</v>
      </c>
      <c r="B9092" s="16" t="s">
        <v>11916</v>
      </c>
      <c r="C9092" s="16" t="s">
        <v>172</v>
      </c>
      <c r="D9092" s="4">
        <v>43784</v>
      </c>
      <c r="E9092" s="23">
        <v>2019</v>
      </c>
      <c r="F9092" s="19">
        <v>7.4</v>
      </c>
      <c r="G9092" s="19">
        <f>IF(Movies[[#This Row],[rating]]=0,"",Movies[[#This Row],[rating]])</f>
        <v>7.4</v>
      </c>
      <c r="H9092" s="19" t="str">
        <f>IF(Movies[[#This Row],[rating]]=0,"No Rating","Rated")</f>
        <v>Rated</v>
      </c>
      <c r="I9092" s="16" t="s">
        <v>52</v>
      </c>
      <c r="J9092" s="29" t="s">
        <v>12</v>
      </c>
      <c r="K9092" s="19">
        <v>28.908999999999999</v>
      </c>
      <c r="L9092" s="26">
        <v>712</v>
      </c>
    </row>
    <row r="9093" spans="1:12" x14ac:dyDescent="0.3">
      <c r="A9093" s="14">
        <v>504949</v>
      </c>
      <c r="B9093" s="16" t="s">
        <v>10286</v>
      </c>
      <c r="C9093" s="16" t="s">
        <v>236</v>
      </c>
      <c r="D9093" s="4">
        <v>43749</v>
      </c>
      <c r="E9093" s="23">
        <v>2019</v>
      </c>
      <c r="F9093" s="19">
        <v>7.2</v>
      </c>
      <c r="G9093" s="19">
        <f>IF(Movies[[#This Row],[rating]]=0,"",Movies[[#This Row],[rating]])</f>
        <v>7.2</v>
      </c>
      <c r="H9093" s="19" t="str">
        <f>IF(Movies[[#This Row],[rating]]=0,"No Rating","Rated")</f>
        <v>Rated</v>
      </c>
      <c r="I9093" s="16" t="s">
        <v>556</v>
      </c>
      <c r="J9093" s="29" t="s">
        <v>12</v>
      </c>
      <c r="K9093" s="19">
        <v>28.888999999999999</v>
      </c>
      <c r="L9093" s="26">
        <v>3281</v>
      </c>
    </row>
    <row r="9094" spans="1:12" x14ac:dyDescent="0.3">
      <c r="A9094" s="14">
        <v>509967</v>
      </c>
      <c r="B9094" s="16" t="s">
        <v>11917</v>
      </c>
      <c r="C9094" s="16" t="s">
        <v>10</v>
      </c>
      <c r="D9094" s="4">
        <v>43809</v>
      </c>
      <c r="E9094" s="23">
        <v>2019</v>
      </c>
      <c r="F9094" s="19">
        <v>6.3</v>
      </c>
      <c r="G9094" s="19">
        <f>IF(Movies[[#This Row],[rating]]=0,"",Movies[[#This Row],[rating]])</f>
        <v>6.3</v>
      </c>
      <c r="H9094" s="19" t="str">
        <f>IF(Movies[[#This Row],[rating]]=0,"No Rating","Rated")</f>
        <v>Rated</v>
      </c>
      <c r="I9094" s="16" t="s">
        <v>244</v>
      </c>
      <c r="J9094" s="29" t="s">
        <v>12</v>
      </c>
      <c r="K9094" s="19">
        <v>28.824999999999999</v>
      </c>
      <c r="L9094" s="26">
        <v>4809</v>
      </c>
    </row>
    <row r="9095" spans="1:12" x14ac:dyDescent="0.3">
      <c r="A9095" s="14">
        <v>575813</v>
      </c>
      <c r="B9095" s="16" t="s">
        <v>11918</v>
      </c>
      <c r="C9095" s="16" t="s">
        <v>11919</v>
      </c>
      <c r="D9095" s="4">
        <v>43763</v>
      </c>
      <c r="E9095" s="23">
        <v>2019</v>
      </c>
      <c r="F9095" s="19">
        <v>8.1</v>
      </c>
      <c r="G9095" s="19">
        <f>IF(Movies[[#This Row],[rating]]=0,"",Movies[[#This Row],[rating]])</f>
        <v>8.1</v>
      </c>
      <c r="H9095" s="19" t="str">
        <f>IF(Movies[[#This Row],[rating]]=0,"No Rating","Rated")</f>
        <v>Rated</v>
      </c>
      <c r="I9095" s="16" t="s">
        <v>11920</v>
      </c>
      <c r="J9095" s="29" t="s">
        <v>342</v>
      </c>
      <c r="K9095" s="19">
        <v>28.577000000000002</v>
      </c>
      <c r="L9095" s="26">
        <v>473</v>
      </c>
    </row>
    <row r="9096" spans="1:12" x14ac:dyDescent="0.3">
      <c r="A9096" s="14">
        <v>535167</v>
      </c>
      <c r="B9096" s="16" t="s">
        <v>11921</v>
      </c>
      <c r="C9096" s="16" t="s">
        <v>411</v>
      </c>
      <c r="D9096" s="4">
        <v>43501</v>
      </c>
      <c r="E9096" s="23">
        <v>2019</v>
      </c>
      <c r="F9096" s="19">
        <v>6.6219999999999999</v>
      </c>
      <c r="G9096" s="19">
        <f>IF(Movies[[#This Row],[rating]]=0,"",Movies[[#This Row],[rating]])</f>
        <v>6.6219999999999999</v>
      </c>
      <c r="H9096" s="19" t="str">
        <f>IF(Movies[[#This Row],[rating]]=0,"No Rating","Rated")</f>
        <v>Rated</v>
      </c>
      <c r="I9096" s="16" t="s">
        <v>11922</v>
      </c>
      <c r="J9096" s="29" t="s">
        <v>342</v>
      </c>
      <c r="K9096" s="19">
        <v>28.370999999999999</v>
      </c>
      <c r="L9096" s="26">
        <v>992</v>
      </c>
    </row>
    <row r="9097" spans="1:12" x14ac:dyDescent="0.3">
      <c r="A9097" s="14">
        <v>522924</v>
      </c>
      <c r="B9097" s="16" t="s">
        <v>11923</v>
      </c>
      <c r="C9097" s="16" t="s">
        <v>10</v>
      </c>
      <c r="D9097" s="4">
        <v>43685</v>
      </c>
      <c r="E9097" s="23">
        <v>2019</v>
      </c>
      <c r="F9097" s="19">
        <v>8.1999999999999993</v>
      </c>
      <c r="G9097" s="19">
        <f>IF(Movies[[#This Row],[rating]]=0,"",Movies[[#This Row],[rating]])</f>
        <v>8.1999999999999993</v>
      </c>
      <c r="H9097" s="19" t="str">
        <f>IF(Movies[[#This Row],[rating]]=0,"No Rating","Rated")</f>
        <v>Rated</v>
      </c>
      <c r="I9097" s="16" t="s">
        <v>33</v>
      </c>
      <c r="J9097" s="29" t="s">
        <v>12</v>
      </c>
      <c r="K9097" s="19">
        <v>28.268999999999998</v>
      </c>
      <c r="L9097" s="26">
        <v>1509</v>
      </c>
    </row>
    <row r="9098" spans="1:12" x14ac:dyDescent="0.3">
      <c r="A9098" s="14">
        <v>441282</v>
      </c>
      <c r="B9098" s="16" t="s">
        <v>11924</v>
      </c>
      <c r="C9098" s="16" t="s">
        <v>1467</v>
      </c>
      <c r="D9098" s="4">
        <v>43706</v>
      </c>
      <c r="E9098" s="23">
        <v>2019</v>
      </c>
      <c r="F9098" s="19">
        <v>6.6</v>
      </c>
      <c r="G9098" s="19">
        <f>IF(Movies[[#This Row],[rating]]=0,"",Movies[[#This Row],[rating]])</f>
        <v>6.6</v>
      </c>
      <c r="H9098" s="19" t="str">
        <f>IF(Movies[[#This Row],[rating]]=0,"No Rating","Rated")</f>
        <v>Rated</v>
      </c>
      <c r="I9098" s="16" t="s">
        <v>239</v>
      </c>
      <c r="J9098" s="29" t="s">
        <v>12</v>
      </c>
      <c r="K9098" s="19">
        <v>27.898</v>
      </c>
      <c r="L9098" s="26">
        <v>932</v>
      </c>
    </row>
    <row r="9099" spans="1:12" x14ac:dyDescent="0.3">
      <c r="A9099" s="14">
        <v>522518</v>
      </c>
      <c r="B9099" s="16" t="s">
        <v>11925</v>
      </c>
      <c r="C9099" s="16" t="s">
        <v>11926</v>
      </c>
      <c r="D9099" s="4">
        <v>43588</v>
      </c>
      <c r="E9099" s="23">
        <v>2019</v>
      </c>
      <c r="F9099" s="19">
        <v>8.1</v>
      </c>
      <c r="G9099" s="19">
        <f>IF(Movies[[#This Row],[rating]]=0,"",Movies[[#This Row],[rating]])</f>
        <v>8.1</v>
      </c>
      <c r="H9099" s="19" t="str">
        <f>IF(Movies[[#This Row],[rating]]=0,"No Rating","Rated")</f>
        <v>Rated</v>
      </c>
      <c r="I9099" s="16" t="s">
        <v>383</v>
      </c>
      <c r="J9099" s="29" t="s">
        <v>12</v>
      </c>
      <c r="K9099" s="19">
        <v>27.731000000000002</v>
      </c>
      <c r="L9099" s="26">
        <v>1537</v>
      </c>
    </row>
    <row r="9100" spans="1:12" x14ac:dyDescent="0.3">
      <c r="A9100" s="14">
        <v>515001</v>
      </c>
      <c r="B9100" s="16" t="s">
        <v>11927</v>
      </c>
      <c r="C9100" s="16" t="s">
        <v>1734</v>
      </c>
      <c r="D9100" s="4">
        <v>43756</v>
      </c>
      <c r="E9100" s="23">
        <v>2019</v>
      </c>
      <c r="F9100" s="19">
        <v>8</v>
      </c>
      <c r="G9100" s="19">
        <f>IF(Movies[[#This Row],[rating]]=0,"",Movies[[#This Row],[rating]])</f>
        <v>8</v>
      </c>
      <c r="H9100" s="19" t="str">
        <f>IF(Movies[[#This Row],[rating]]=0,"No Rating","Rated")</f>
        <v>Rated</v>
      </c>
      <c r="I9100" s="16" t="s">
        <v>11928</v>
      </c>
      <c r="J9100" s="29" t="s">
        <v>12</v>
      </c>
      <c r="K9100" s="19">
        <v>27.600999999999999</v>
      </c>
      <c r="L9100" s="26">
        <v>9688</v>
      </c>
    </row>
    <row r="9101" spans="1:12" x14ac:dyDescent="0.3">
      <c r="A9101" s="14">
        <v>449985</v>
      </c>
      <c r="B9101" s="16" t="s">
        <v>11929</v>
      </c>
      <c r="C9101" s="16" t="s">
        <v>11930</v>
      </c>
      <c r="D9101" s="4">
        <v>43543</v>
      </c>
      <c r="E9101" s="23">
        <v>2019</v>
      </c>
      <c r="F9101" s="19">
        <v>6.4</v>
      </c>
      <c r="G9101" s="19">
        <f>IF(Movies[[#This Row],[rating]]=0,"",Movies[[#This Row],[rating]])</f>
        <v>6.4</v>
      </c>
      <c r="H9101" s="19" t="str">
        <f>IF(Movies[[#This Row],[rating]]=0,"No Rating","Rated")</f>
        <v>Rated</v>
      </c>
      <c r="I9101" s="16" t="s">
        <v>1611</v>
      </c>
      <c r="J9101" s="29" t="s">
        <v>12</v>
      </c>
      <c r="K9101" s="19">
        <v>27.553000000000001</v>
      </c>
      <c r="L9101" s="26">
        <v>587</v>
      </c>
    </row>
    <row r="9102" spans="1:12" x14ac:dyDescent="0.3">
      <c r="A9102" s="14">
        <v>453405</v>
      </c>
      <c r="B9102" s="16" t="s">
        <v>11931</v>
      </c>
      <c r="C9102" s="16" t="s">
        <v>936</v>
      </c>
      <c r="D9102" s="4">
        <v>43740</v>
      </c>
      <c r="E9102" s="23">
        <v>2019</v>
      </c>
      <c r="F9102" s="19">
        <v>6.282</v>
      </c>
      <c r="G9102" s="19">
        <f>IF(Movies[[#This Row],[rating]]=0,"",Movies[[#This Row],[rating]])</f>
        <v>6.282</v>
      </c>
      <c r="H9102" s="19" t="str">
        <f>IF(Movies[[#This Row],[rating]]=0,"No Rating","Rated")</f>
        <v>Rated</v>
      </c>
      <c r="I9102" s="16" t="s">
        <v>9569</v>
      </c>
      <c r="J9102" s="29" t="s">
        <v>12</v>
      </c>
      <c r="K9102" s="19">
        <v>27.456</v>
      </c>
      <c r="L9102" s="26">
        <v>5168</v>
      </c>
    </row>
    <row r="9103" spans="1:12" x14ac:dyDescent="0.3">
      <c r="A9103" s="14">
        <v>652722</v>
      </c>
      <c r="B9103" s="16" t="s">
        <v>11932</v>
      </c>
      <c r="C9103" s="16" t="s">
        <v>2893</v>
      </c>
      <c r="D9103" s="4">
        <v>43805</v>
      </c>
      <c r="E9103" s="23">
        <v>2019</v>
      </c>
      <c r="F9103" s="19">
        <v>7.8</v>
      </c>
      <c r="G9103" s="19">
        <f>IF(Movies[[#This Row],[rating]]=0,"",Movies[[#This Row],[rating]])</f>
        <v>7.8</v>
      </c>
      <c r="H9103" s="19" t="str">
        <f>IF(Movies[[#This Row],[rating]]=0,"No Rating","Rated")</f>
        <v>Rated</v>
      </c>
      <c r="I9103" s="16" t="s">
        <v>768</v>
      </c>
      <c r="J9103" s="29" t="s">
        <v>34</v>
      </c>
      <c r="K9103" s="19">
        <v>27.321000000000002</v>
      </c>
      <c r="L9103" s="26">
        <v>418</v>
      </c>
    </row>
    <row r="9104" spans="1:12" x14ac:dyDescent="0.3">
      <c r="A9104" s="14">
        <v>1054116</v>
      </c>
      <c r="B9104" s="16" t="s">
        <v>11933</v>
      </c>
      <c r="C9104" s="16" t="s">
        <v>144</v>
      </c>
      <c r="D9104" s="4">
        <v>43509</v>
      </c>
      <c r="E9104" s="23">
        <v>2019</v>
      </c>
      <c r="F9104" s="19">
        <v>6.2</v>
      </c>
      <c r="G9104" s="19">
        <f>IF(Movies[[#This Row],[rating]]=0,"",Movies[[#This Row],[rating]])</f>
        <v>6.2</v>
      </c>
      <c r="H9104" s="19" t="str">
        <f>IF(Movies[[#This Row],[rating]]=0,"No Rating","Rated")</f>
        <v>Rated</v>
      </c>
      <c r="I9104" s="16" t="s">
        <v>336</v>
      </c>
      <c r="J9104" s="29" t="s">
        <v>146</v>
      </c>
      <c r="K9104" s="19">
        <v>27.114999999999998</v>
      </c>
      <c r="L9104" s="26">
        <v>33</v>
      </c>
    </row>
    <row r="9105" spans="1:12" x14ac:dyDescent="0.3">
      <c r="A9105" s="14">
        <v>573699</v>
      </c>
      <c r="B9105" s="16" t="s">
        <v>11934</v>
      </c>
      <c r="C9105" s="16" t="s">
        <v>411</v>
      </c>
      <c r="D9105" s="4">
        <v>43476</v>
      </c>
      <c r="E9105" s="23">
        <v>2019</v>
      </c>
      <c r="F9105" s="19">
        <v>7.7</v>
      </c>
      <c r="G9105" s="19">
        <f>IF(Movies[[#This Row],[rating]]=0,"",Movies[[#This Row],[rating]])</f>
        <v>7.7</v>
      </c>
      <c r="H9105" s="19" t="str">
        <f>IF(Movies[[#This Row],[rating]]=0,"No Rating","Rated")</f>
        <v>Rated</v>
      </c>
      <c r="I9105" s="16" t="s">
        <v>11935</v>
      </c>
      <c r="J9105" s="29" t="s">
        <v>342</v>
      </c>
      <c r="K9105" s="19">
        <v>26.948</v>
      </c>
      <c r="L9105" s="26">
        <v>486</v>
      </c>
    </row>
    <row r="9106" spans="1:12" x14ac:dyDescent="0.3">
      <c r="A9106" s="14">
        <v>611014</v>
      </c>
      <c r="B9106" s="16" t="s">
        <v>11936</v>
      </c>
      <c r="C9106" s="16" t="s">
        <v>10413</v>
      </c>
      <c r="D9106" s="4">
        <v>43727</v>
      </c>
      <c r="E9106" s="23">
        <v>2019</v>
      </c>
      <c r="F9106" s="19">
        <v>7.2</v>
      </c>
      <c r="G9106" s="19">
        <f>IF(Movies[[#This Row],[rating]]=0,"",Movies[[#This Row],[rating]])</f>
        <v>7.2</v>
      </c>
      <c r="H9106" s="19" t="str">
        <f>IF(Movies[[#This Row],[rating]]=0,"No Rating","Rated")</f>
        <v>Rated</v>
      </c>
      <c r="I9106" s="16" t="s">
        <v>54</v>
      </c>
      <c r="J9106" s="29" t="s">
        <v>6239</v>
      </c>
      <c r="K9106" s="19">
        <v>26.922000000000001</v>
      </c>
      <c r="L9106" s="26">
        <v>105</v>
      </c>
    </row>
    <row r="9107" spans="1:12" x14ac:dyDescent="0.3">
      <c r="A9107" s="14">
        <v>514439</v>
      </c>
      <c r="B9107" s="16" t="s">
        <v>11937</v>
      </c>
      <c r="C9107" s="16" t="s">
        <v>10</v>
      </c>
      <c r="D9107" s="4">
        <v>43565</v>
      </c>
      <c r="E9107" s="23">
        <v>2019</v>
      </c>
      <c r="F9107" s="19">
        <v>7.6</v>
      </c>
      <c r="G9107" s="19">
        <f>IF(Movies[[#This Row],[rating]]=0,"",Movies[[#This Row],[rating]])</f>
        <v>7.6</v>
      </c>
      <c r="H9107" s="19" t="str">
        <f>IF(Movies[[#This Row],[rating]]=0,"No Rating","Rated")</f>
        <v>Rated</v>
      </c>
      <c r="I9107" s="16" t="s">
        <v>49</v>
      </c>
      <c r="J9107" s="29" t="s">
        <v>12</v>
      </c>
      <c r="K9107" s="19">
        <v>26.829000000000001</v>
      </c>
      <c r="L9107" s="26">
        <v>1085</v>
      </c>
    </row>
    <row r="9108" spans="1:12" x14ac:dyDescent="0.3">
      <c r="A9108" s="14">
        <v>487616</v>
      </c>
      <c r="B9108" s="16" t="s">
        <v>11938</v>
      </c>
      <c r="C9108" s="16" t="s">
        <v>108</v>
      </c>
      <c r="D9108" s="4">
        <v>43558</v>
      </c>
      <c r="E9108" s="23">
        <v>2019</v>
      </c>
      <c r="F9108" s="19">
        <v>5.9</v>
      </c>
      <c r="G9108" s="19">
        <f>IF(Movies[[#This Row],[rating]]=0,"",Movies[[#This Row],[rating]])</f>
        <v>5.9</v>
      </c>
      <c r="H9108" s="19" t="str">
        <f>IF(Movies[[#This Row],[rating]]=0,"No Rating","Rated")</f>
        <v>Rated</v>
      </c>
      <c r="I9108" s="16" t="s">
        <v>189</v>
      </c>
      <c r="J9108" s="29" t="s">
        <v>110</v>
      </c>
      <c r="K9108" s="19">
        <v>26.422000000000001</v>
      </c>
      <c r="L9108" s="26">
        <v>213</v>
      </c>
    </row>
    <row r="9109" spans="1:12" x14ac:dyDescent="0.3">
      <c r="A9109" s="14">
        <v>460321</v>
      </c>
      <c r="B9109" s="16" t="s">
        <v>11939</v>
      </c>
      <c r="C9109" s="16" t="s">
        <v>416</v>
      </c>
      <c r="D9109" s="4">
        <v>43518</v>
      </c>
      <c r="E9109" s="23">
        <v>2019</v>
      </c>
      <c r="F9109" s="19">
        <v>5.968</v>
      </c>
      <c r="G9109" s="19">
        <f>IF(Movies[[#This Row],[rating]]=0,"",Movies[[#This Row],[rating]])</f>
        <v>5.968</v>
      </c>
      <c r="H9109" s="19" t="str">
        <f>IF(Movies[[#This Row],[rating]]=0,"No Rating","Rated")</f>
        <v>Rated</v>
      </c>
      <c r="I9109" s="16" t="s">
        <v>616</v>
      </c>
      <c r="J9109" s="29" t="s">
        <v>12</v>
      </c>
      <c r="K9109" s="19">
        <v>26.288</v>
      </c>
      <c r="L9109" s="26">
        <v>674</v>
      </c>
    </row>
    <row r="9110" spans="1:12" x14ac:dyDescent="0.3">
      <c r="A9110" s="14">
        <v>574982</v>
      </c>
      <c r="B9110" s="16" t="s">
        <v>11940</v>
      </c>
      <c r="C9110" s="16" t="s">
        <v>877</v>
      </c>
      <c r="D9110" s="4">
        <v>43790</v>
      </c>
      <c r="E9110" s="23">
        <v>2019</v>
      </c>
      <c r="F9110" s="19">
        <v>6.5</v>
      </c>
      <c r="G9110" s="19">
        <f>IF(Movies[[#This Row],[rating]]=0,"",Movies[[#This Row],[rating]])</f>
        <v>6.5</v>
      </c>
      <c r="H9110" s="19" t="str">
        <f>IF(Movies[[#This Row],[rating]]=0,"No Rating","Rated")</f>
        <v>Rated</v>
      </c>
      <c r="I9110" s="16" t="s">
        <v>830</v>
      </c>
      <c r="J9110" s="29" t="s">
        <v>774</v>
      </c>
      <c r="K9110" s="19">
        <v>26.117000000000001</v>
      </c>
      <c r="L9110" s="26">
        <v>492</v>
      </c>
    </row>
    <row r="9111" spans="1:12" x14ac:dyDescent="0.3">
      <c r="A9111" s="14">
        <v>501170</v>
      </c>
      <c r="B9111" s="16" t="s">
        <v>11941</v>
      </c>
      <c r="C9111" s="16" t="s">
        <v>10</v>
      </c>
      <c r="D9111" s="4">
        <v>43768</v>
      </c>
      <c r="E9111" s="23">
        <v>2019</v>
      </c>
      <c r="F9111" s="19">
        <v>7.1440000000000001</v>
      </c>
      <c r="G9111" s="19">
        <f>IF(Movies[[#This Row],[rating]]=0,"",Movies[[#This Row],[rating]])</f>
        <v>7.1440000000000001</v>
      </c>
      <c r="H9111" s="19" t="str">
        <f>IF(Movies[[#This Row],[rating]]=0,"No Rating","Rated")</f>
        <v>Rated</v>
      </c>
      <c r="I9111" s="16" t="s">
        <v>5155</v>
      </c>
      <c r="J9111" s="29" t="s">
        <v>12</v>
      </c>
      <c r="K9111" s="19">
        <v>25.899000000000001</v>
      </c>
      <c r="L9111" s="26">
        <v>4496</v>
      </c>
    </row>
    <row r="9112" spans="1:12" x14ac:dyDescent="0.3">
      <c r="A9112" s="14">
        <v>658009</v>
      </c>
      <c r="B9112" s="16" t="s">
        <v>11942</v>
      </c>
      <c r="C9112" s="16" t="s">
        <v>411</v>
      </c>
      <c r="D9112" s="4">
        <v>43822</v>
      </c>
      <c r="E9112" s="23">
        <v>2019</v>
      </c>
      <c r="F9112" s="19">
        <v>6.6</v>
      </c>
      <c r="G9112" s="19">
        <f>IF(Movies[[#This Row],[rating]]=0,"",Movies[[#This Row],[rating]])</f>
        <v>6.6</v>
      </c>
      <c r="H9112" s="19" t="str">
        <f>IF(Movies[[#This Row],[rating]]=0,"No Rating","Rated")</f>
        <v>Rated</v>
      </c>
      <c r="I9112" s="16" t="s">
        <v>808</v>
      </c>
      <c r="J9112" s="29" t="s">
        <v>12</v>
      </c>
      <c r="K9112" s="19">
        <v>25.85</v>
      </c>
      <c r="L9112" s="26">
        <v>169</v>
      </c>
    </row>
    <row r="9113" spans="1:12" x14ac:dyDescent="0.3">
      <c r="A9113" s="14">
        <v>585831</v>
      </c>
      <c r="B9113" s="16" t="s">
        <v>11943</v>
      </c>
      <c r="C9113" s="16" t="s">
        <v>94</v>
      </c>
      <c r="D9113" s="4">
        <v>43719</v>
      </c>
      <c r="E9113" s="23">
        <v>2019</v>
      </c>
      <c r="F9113" s="19">
        <v>6.9</v>
      </c>
      <c r="G9113" s="19">
        <f>IF(Movies[[#This Row],[rating]]=0,"",Movies[[#This Row],[rating]])</f>
        <v>6.9</v>
      </c>
      <c r="H9113" s="19" t="str">
        <f>IF(Movies[[#This Row],[rating]]=0,"No Rating","Rated")</f>
        <v>Rated</v>
      </c>
      <c r="I9113" s="16" t="s">
        <v>71</v>
      </c>
      <c r="J9113" s="29" t="s">
        <v>96</v>
      </c>
      <c r="K9113" s="19">
        <v>25.8</v>
      </c>
      <c r="L9113" s="26">
        <v>136</v>
      </c>
    </row>
    <row r="9114" spans="1:12" x14ac:dyDescent="0.3">
      <c r="A9114" s="14">
        <v>506517</v>
      </c>
      <c r="B9114" s="16" t="s">
        <v>11944</v>
      </c>
      <c r="C9114" s="16" t="s">
        <v>11945</v>
      </c>
      <c r="D9114" s="4">
        <v>43545</v>
      </c>
      <c r="E9114" s="23">
        <v>2019</v>
      </c>
      <c r="F9114" s="19">
        <v>6.8</v>
      </c>
      <c r="G9114" s="19">
        <f>IF(Movies[[#This Row],[rating]]=0,"",Movies[[#This Row],[rating]])</f>
        <v>6.8</v>
      </c>
      <c r="H9114" s="19" t="str">
        <f>IF(Movies[[#This Row],[rating]]=0,"No Rating","Rated")</f>
        <v>Rated</v>
      </c>
      <c r="I9114" s="16" t="s">
        <v>5543</v>
      </c>
      <c r="J9114" s="29" t="s">
        <v>5419</v>
      </c>
      <c r="K9114" s="19">
        <v>25.75</v>
      </c>
      <c r="L9114" s="26">
        <v>36</v>
      </c>
    </row>
    <row r="9115" spans="1:12" x14ac:dyDescent="0.3">
      <c r="A9115" s="14">
        <v>540901</v>
      </c>
      <c r="B9115" s="16" t="s">
        <v>11946</v>
      </c>
      <c r="C9115" s="16" t="s">
        <v>10</v>
      </c>
      <c r="D9115" s="4">
        <v>43720</v>
      </c>
      <c r="E9115" s="23">
        <v>2019</v>
      </c>
      <c r="F9115" s="19">
        <v>6.5</v>
      </c>
      <c r="G9115" s="19">
        <f>IF(Movies[[#This Row],[rating]]=0,"",Movies[[#This Row],[rating]])</f>
        <v>6.5</v>
      </c>
      <c r="H9115" s="19" t="str">
        <f>IF(Movies[[#This Row],[rating]]=0,"No Rating","Rated")</f>
        <v>Rated</v>
      </c>
      <c r="I9115" s="16" t="s">
        <v>3376</v>
      </c>
      <c r="J9115" s="29" t="s">
        <v>12</v>
      </c>
      <c r="K9115" s="19">
        <v>25.431999999999999</v>
      </c>
      <c r="L9115" s="26">
        <v>2952</v>
      </c>
    </row>
    <row r="9116" spans="1:12" x14ac:dyDescent="0.3">
      <c r="A9116" s="14">
        <v>535292</v>
      </c>
      <c r="B9116" s="16" t="s">
        <v>11947</v>
      </c>
      <c r="C9116" s="16" t="s">
        <v>8233</v>
      </c>
      <c r="D9116" s="4">
        <v>43762</v>
      </c>
      <c r="E9116" s="23">
        <v>2019</v>
      </c>
      <c r="F9116" s="19">
        <v>6.8</v>
      </c>
      <c r="G9116" s="19">
        <f>IF(Movies[[#This Row],[rating]]=0,"",Movies[[#This Row],[rating]])</f>
        <v>6.8</v>
      </c>
      <c r="H9116" s="19" t="str">
        <f>IF(Movies[[#This Row],[rating]]=0,"No Rating","Rated")</f>
        <v>Rated</v>
      </c>
      <c r="I9116" s="16" t="s">
        <v>7343</v>
      </c>
      <c r="J9116" s="29" t="s">
        <v>12</v>
      </c>
      <c r="K9116" s="19">
        <v>25.408000000000001</v>
      </c>
      <c r="L9116" s="26">
        <v>1983</v>
      </c>
    </row>
    <row r="9117" spans="1:12" x14ac:dyDescent="0.3">
      <c r="A9117" s="14">
        <v>431693</v>
      </c>
      <c r="B9117" s="16" t="s">
        <v>11948</v>
      </c>
      <c r="C9117" s="16" t="s">
        <v>10</v>
      </c>
      <c r="D9117" s="4">
        <v>43803</v>
      </c>
      <c r="E9117" s="23">
        <v>2019</v>
      </c>
      <c r="F9117" s="19">
        <v>7.5830000000000002</v>
      </c>
      <c r="G9117" s="19">
        <f>IF(Movies[[#This Row],[rating]]=0,"",Movies[[#This Row],[rating]])</f>
        <v>7.5830000000000002</v>
      </c>
      <c r="H9117" s="19" t="str">
        <f>IF(Movies[[#This Row],[rating]]=0,"No Rating","Rated")</f>
        <v>Rated</v>
      </c>
      <c r="I9117" s="16" t="s">
        <v>11949</v>
      </c>
      <c r="J9117" s="29" t="s">
        <v>12</v>
      </c>
      <c r="K9117" s="19">
        <v>25.402000000000001</v>
      </c>
      <c r="L9117" s="26">
        <v>2815</v>
      </c>
    </row>
    <row r="9118" spans="1:12" x14ac:dyDescent="0.3">
      <c r="A9118" s="14">
        <v>438650</v>
      </c>
      <c r="B9118" s="16" t="s">
        <v>11950</v>
      </c>
      <c r="C9118" s="16" t="s">
        <v>11951</v>
      </c>
      <c r="D9118" s="4">
        <v>43503</v>
      </c>
      <c r="E9118" s="23">
        <v>2019</v>
      </c>
      <c r="F9118" s="19">
        <v>5.83</v>
      </c>
      <c r="G9118" s="19">
        <f>IF(Movies[[#This Row],[rating]]=0,"",Movies[[#This Row],[rating]])</f>
        <v>5.83</v>
      </c>
      <c r="H9118" s="19" t="str">
        <f>IF(Movies[[#This Row],[rating]]=0,"No Rating","Rated")</f>
        <v>Rated</v>
      </c>
      <c r="I9118" s="16" t="s">
        <v>11952</v>
      </c>
      <c r="J9118" s="29" t="s">
        <v>12</v>
      </c>
      <c r="K9118" s="19">
        <v>25.396999999999998</v>
      </c>
      <c r="L9118" s="26">
        <v>2617</v>
      </c>
    </row>
    <row r="9119" spans="1:12" x14ac:dyDescent="0.3">
      <c r="A9119" s="14">
        <v>553837</v>
      </c>
      <c r="B9119" s="16" t="s">
        <v>11953</v>
      </c>
      <c r="C9119" s="16" t="s">
        <v>144</v>
      </c>
      <c r="D9119" s="4">
        <v>43505</v>
      </c>
      <c r="E9119" s="23">
        <v>2019</v>
      </c>
      <c r="F9119" s="19">
        <v>7.3</v>
      </c>
      <c r="G9119" s="19">
        <f>IF(Movies[[#This Row],[rating]]=0,"",Movies[[#This Row],[rating]])</f>
        <v>7.3</v>
      </c>
      <c r="H9119" s="19" t="str">
        <f>IF(Movies[[#This Row],[rating]]=0,"No Rating","Rated")</f>
        <v>Rated</v>
      </c>
      <c r="I9119" s="16" t="s">
        <v>11954</v>
      </c>
      <c r="J9119" s="29" t="s">
        <v>146</v>
      </c>
      <c r="K9119" s="19">
        <v>25.347999999999999</v>
      </c>
      <c r="L9119" s="26">
        <v>100</v>
      </c>
    </row>
    <row r="9120" spans="1:12" x14ac:dyDescent="0.3">
      <c r="A9120" s="14">
        <v>428045</v>
      </c>
      <c r="B9120" s="16" t="s">
        <v>11955</v>
      </c>
      <c r="C9120" s="16" t="s">
        <v>11956</v>
      </c>
      <c r="D9120" s="4">
        <v>43693</v>
      </c>
      <c r="E9120" s="23">
        <v>2019</v>
      </c>
      <c r="F9120" s="19">
        <v>6.1</v>
      </c>
      <c r="G9120" s="19">
        <f>IF(Movies[[#This Row],[rating]]=0,"",Movies[[#This Row],[rating]])</f>
        <v>6.1</v>
      </c>
      <c r="H9120" s="19" t="str">
        <f>IF(Movies[[#This Row],[rating]]=0,"No Rating","Rated")</f>
        <v>Rated</v>
      </c>
      <c r="I9120" s="16" t="s">
        <v>5791</v>
      </c>
      <c r="J9120" s="29" t="s">
        <v>774</v>
      </c>
      <c r="K9120" s="19">
        <v>25.224</v>
      </c>
      <c r="L9120" s="26">
        <v>483</v>
      </c>
    </row>
    <row r="9121" spans="1:12" x14ac:dyDescent="0.3">
      <c r="A9121" s="14">
        <v>280217</v>
      </c>
      <c r="B9121" s="16" t="s">
        <v>11957</v>
      </c>
      <c r="C9121" s="16" t="s">
        <v>11072</v>
      </c>
      <c r="D9121" s="4">
        <v>43502</v>
      </c>
      <c r="E9121" s="23">
        <v>2019</v>
      </c>
      <c r="F9121" s="19">
        <v>6.6660000000000004</v>
      </c>
      <c r="G9121" s="19">
        <f>IF(Movies[[#This Row],[rating]]=0,"",Movies[[#This Row],[rating]])</f>
        <v>6.6660000000000004</v>
      </c>
      <c r="H9121" s="19" t="str">
        <f>IF(Movies[[#This Row],[rating]]=0,"No Rating","Rated")</f>
        <v>Rated</v>
      </c>
      <c r="I9121" s="16" t="s">
        <v>8185</v>
      </c>
      <c r="J9121" s="29" t="s">
        <v>12</v>
      </c>
      <c r="K9121" s="19">
        <v>25.196999999999999</v>
      </c>
      <c r="L9121" s="26">
        <v>2241</v>
      </c>
    </row>
    <row r="9122" spans="1:12" x14ac:dyDescent="0.3">
      <c r="A9122" s="14">
        <v>595985</v>
      </c>
      <c r="B9122" s="16" t="s">
        <v>11958</v>
      </c>
      <c r="C9122" s="16" t="s">
        <v>11959</v>
      </c>
      <c r="D9122" s="4">
        <v>43600</v>
      </c>
      <c r="E9122" s="23">
        <v>2019</v>
      </c>
      <c r="F9122" s="19">
        <v>5.3</v>
      </c>
      <c r="G9122" s="19">
        <f>IF(Movies[[#This Row],[rating]]=0,"",Movies[[#This Row],[rating]])</f>
        <v>5.3</v>
      </c>
      <c r="H9122" s="19" t="str">
        <f>IF(Movies[[#This Row],[rating]]=0,"No Rating","Rated")</f>
        <v>Rated</v>
      </c>
      <c r="I9122" s="16" t="s">
        <v>1611</v>
      </c>
      <c r="J9122" s="29" t="s">
        <v>12</v>
      </c>
      <c r="K9122" s="19">
        <v>25.113</v>
      </c>
      <c r="L9122" s="26">
        <v>405</v>
      </c>
    </row>
    <row r="9123" spans="1:12" x14ac:dyDescent="0.3">
      <c r="A9123" s="14">
        <v>508965</v>
      </c>
      <c r="B9123" s="16" t="s">
        <v>11960</v>
      </c>
      <c r="C9123" s="16" t="s">
        <v>51</v>
      </c>
      <c r="D9123" s="4">
        <v>43777</v>
      </c>
      <c r="E9123" s="23">
        <v>2019</v>
      </c>
      <c r="F9123" s="19">
        <v>8.2430000000000003</v>
      </c>
      <c r="G9123" s="19">
        <f>IF(Movies[[#This Row],[rating]]=0,"",Movies[[#This Row],[rating]])</f>
        <v>8.2430000000000003</v>
      </c>
      <c r="H9123" s="19" t="str">
        <f>IF(Movies[[#This Row],[rating]]=0,"No Rating","Rated")</f>
        <v>Rated</v>
      </c>
      <c r="I9123" s="16" t="s">
        <v>1720</v>
      </c>
      <c r="J9123" s="29" t="s">
        <v>12</v>
      </c>
      <c r="K9123" s="19">
        <v>25.111000000000001</v>
      </c>
      <c r="L9123" s="26">
        <v>4198</v>
      </c>
    </row>
    <row r="9124" spans="1:12" x14ac:dyDescent="0.3">
      <c r="A9124" s="14">
        <v>508763</v>
      </c>
      <c r="B9124" s="16" t="s">
        <v>11961</v>
      </c>
      <c r="C9124" s="16" t="s">
        <v>936</v>
      </c>
      <c r="D9124" s="4">
        <v>43475</v>
      </c>
      <c r="E9124" s="23">
        <v>2019</v>
      </c>
      <c r="F9124" s="19">
        <v>7.4</v>
      </c>
      <c r="G9124" s="19">
        <f>IF(Movies[[#This Row],[rating]]=0,"",Movies[[#This Row],[rating]])</f>
        <v>7.4</v>
      </c>
      <c r="H9124" s="19" t="str">
        <f>IF(Movies[[#This Row],[rating]]=0,"No Rating","Rated")</f>
        <v>Rated</v>
      </c>
      <c r="I9124" s="16" t="s">
        <v>11962</v>
      </c>
      <c r="J9124" s="29" t="s">
        <v>12</v>
      </c>
      <c r="K9124" s="19">
        <v>24.968</v>
      </c>
      <c r="L9124" s="26">
        <v>1117</v>
      </c>
    </row>
    <row r="9125" spans="1:12" x14ac:dyDescent="0.3">
      <c r="A9125" s="14">
        <v>416144</v>
      </c>
      <c r="B9125" s="16" t="s">
        <v>11963</v>
      </c>
      <c r="C9125" s="16" t="s">
        <v>11964</v>
      </c>
      <c r="D9125" s="4">
        <v>43538</v>
      </c>
      <c r="E9125" s="23">
        <v>2019</v>
      </c>
      <c r="F9125" s="19">
        <v>7.548</v>
      </c>
      <c r="G9125" s="19">
        <f>IF(Movies[[#This Row],[rating]]=0,"",Movies[[#This Row],[rating]])</f>
        <v>7.548</v>
      </c>
      <c r="H9125" s="19" t="str">
        <f>IF(Movies[[#This Row],[rating]]=0,"No Rating","Rated")</f>
        <v>Rated</v>
      </c>
      <c r="I9125" s="16" t="s">
        <v>11965</v>
      </c>
      <c r="J9125" s="29" t="s">
        <v>12</v>
      </c>
      <c r="K9125" s="19">
        <v>24.859000000000002</v>
      </c>
      <c r="L9125" s="26">
        <v>1590</v>
      </c>
    </row>
    <row r="9126" spans="1:12" x14ac:dyDescent="0.3">
      <c r="A9126" s="14">
        <v>684501</v>
      </c>
      <c r="B9126" s="16" t="s">
        <v>11966</v>
      </c>
      <c r="C9126" s="16" t="s">
        <v>94</v>
      </c>
      <c r="D9126" s="4">
        <v>43671</v>
      </c>
      <c r="E9126" s="23">
        <v>2019</v>
      </c>
      <c r="F9126" s="19">
        <v>6.3</v>
      </c>
      <c r="G9126" s="19">
        <f>IF(Movies[[#This Row],[rating]]=0,"",Movies[[#This Row],[rating]])</f>
        <v>6.3</v>
      </c>
      <c r="H9126" s="19" t="str">
        <f>IF(Movies[[#This Row],[rating]]=0,"No Rating","Rated")</f>
        <v>Rated</v>
      </c>
      <c r="I9126" s="16" t="s">
        <v>33</v>
      </c>
      <c r="J9126" s="29" t="s">
        <v>96</v>
      </c>
      <c r="K9126" s="19">
        <v>24.853999999999999</v>
      </c>
      <c r="L9126" s="26">
        <v>3</v>
      </c>
    </row>
    <row r="9127" spans="1:12" x14ac:dyDescent="0.3">
      <c r="A9127" s="14">
        <v>853033</v>
      </c>
      <c r="B9127" s="16" t="s">
        <v>11967</v>
      </c>
      <c r="C9127" s="16" t="s">
        <v>94</v>
      </c>
      <c r="D9127" s="4">
        <v>43514</v>
      </c>
      <c r="E9127" s="23">
        <v>2019</v>
      </c>
      <c r="F9127" s="19">
        <v>4.5</v>
      </c>
      <c r="G9127" s="19">
        <f>IF(Movies[[#This Row],[rating]]=0,"",Movies[[#This Row],[rating]])</f>
        <v>4.5</v>
      </c>
      <c r="H9127" s="19" t="str">
        <f>IF(Movies[[#This Row],[rating]]=0,"No Rating","Rated")</f>
        <v>Rated</v>
      </c>
      <c r="I9127" s="16" t="s">
        <v>33</v>
      </c>
      <c r="J9127" s="29" t="s">
        <v>96</v>
      </c>
      <c r="K9127" s="19">
        <v>24.748000000000001</v>
      </c>
      <c r="L9127" s="26">
        <v>39</v>
      </c>
    </row>
    <row r="9128" spans="1:12" x14ac:dyDescent="0.3">
      <c r="A9128" s="14">
        <v>440472</v>
      </c>
      <c r="B9128" s="16" t="s">
        <v>11968</v>
      </c>
      <c r="C9128" s="16" t="s">
        <v>10</v>
      </c>
      <c r="D9128" s="4">
        <v>43475</v>
      </c>
      <c r="E9128" s="23">
        <v>2019</v>
      </c>
      <c r="F9128" s="19">
        <v>7.1</v>
      </c>
      <c r="G9128" s="19">
        <f>IF(Movies[[#This Row],[rating]]=0,"",Movies[[#This Row],[rating]])</f>
        <v>7.1</v>
      </c>
      <c r="H9128" s="19" t="str">
        <f>IF(Movies[[#This Row],[rating]]=0,"No Rating","Rated")</f>
        <v>Rated</v>
      </c>
      <c r="I9128" s="16" t="s">
        <v>180</v>
      </c>
      <c r="J9128" s="29" t="s">
        <v>12</v>
      </c>
      <c r="K9128" s="19">
        <v>24.361000000000001</v>
      </c>
      <c r="L9128" s="26">
        <v>1299</v>
      </c>
    </row>
    <row r="9129" spans="1:12" x14ac:dyDescent="0.3">
      <c r="A9129" s="14">
        <v>639838</v>
      </c>
      <c r="B9129" s="16" t="s">
        <v>11969</v>
      </c>
      <c r="C9129" s="16" t="s">
        <v>10</v>
      </c>
      <c r="D9129" s="4">
        <v>43748</v>
      </c>
      <c r="E9129" s="23">
        <v>2019</v>
      </c>
      <c r="F9129" s="19">
        <v>6.7</v>
      </c>
      <c r="G9129" s="19">
        <f>IF(Movies[[#This Row],[rating]]=0,"",Movies[[#This Row],[rating]])</f>
        <v>6.7</v>
      </c>
      <c r="H9129" s="19" t="str">
        <f>IF(Movies[[#This Row],[rating]]=0,"No Rating","Rated")</f>
        <v>Rated</v>
      </c>
      <c r="I9129" s="16" t="s">
        <v>166</v>
      </c>
      <c r="J9129" s="29" t="s">
        <v>12</v>
      </c>
      <c r="K9129" s="19">
        <v>24.215</v>
      </c>
      <c r="L9129" s="26">
        <v>43</v>
      </c>
    </row>
    <row r="9130" spans="1:12" x14ac:dyDescent="0.3">
      <c r="A9130" s="14">
        <v>615165</v>
      </c>
      <c r="B9130" s="16" t="s">
        <v>11970</v>
      </c>
      <c r="C9130" s="16" t="s">
        <v>144</v>
      </c>
      <c r="D9130" s="4">
        <v>43749</v>
      </c>
      <c r="E9130" s="23">
        <v>2019</v>
      </c>
      <c r="F9130" s="19">
        <v>7.3</v>
      </c>
      <c r="G9130" s="19">
        <f>IF(Movies[[#This Row],[rating]]=0,"",Movies[[#This Row],[rating]])</f>
        <v>7.3</v>
      </c>
      <c r="H9130" s="19" t="str">
        <f>IF(Movies[[#This Row],[rating]]=0,"No Rating","Rated")</f>
        <v>Rated</v>
      </c>
      <c r="I9130" s="16" t="s">
        <v>4871</v>
      </c>
      <c r="J9130" s="29" t="s">
        <v>146</v>
      </c>
      <c r="K9130" s="19">
        <v>24.021999999999998</v>
      </c>
      <c r="L9130" s="26">
        <v>144</v>
      </c>
    </row>
    <row r="9131" spans="1:12" x14ac:dyDescent="0.3">
      <c r="A9131" s="14">
        <v>492188</v>
      </c>
      <c r="B9131" s="16" t="s">
        <v>11971</v>
      </c>
      <c r="C9131" s="16" t="s">
        <v>416</v>
      </c>
      <c r="D9131" s="4">
        <v>43736</v>
      </c>
      <c r="E9131" s="23">
        <v>2019</v>
      </c>
      <c r="F9131" s="19">
        <v>7.7</v>
      </c>
      <c r="G9131" s="19">
        <f>IF(Movies[[#This Row],[rating]]=0,"",Movies[[#This Row],[rating]])</f>
        <v>7.7</v>
      </c>
      <c r="H9131" s="19" t="str">
        <f>IF(Movies[[#This Row],[rating]]=0,"No Rating","Rated")</f>
        <v>Rated</v>
      </c>
      <c r="I9131" s="16" t="s">
        <v>49</v>
      </c>
      <c r="J9131" s="29" t="s">
        <v>12</v>
      </c>
      <c r="K9131" s="19">
        <v>23.902000000000001</v>
      </c>
      <c r="L9131" s="26">
        <v>7009</v>
      </c>
    </row>
    <row r="9132" spans="1:12" x14ac:dyDescent="0.3">
      <c r="A9132" s="14">
        <v>484468</v>
      </c>
      <c r="B9132" s="16" t="s">
        <v>11972</v>
      </c>
      <c r="C9132" s="16" t="s">
        <v>108</v>
      </c>
      <c r="D9132" s="4">
        <v>43516</v>
      </c>
      <c r="E9132" s="23">
        <v>2019</v>
      </c>
      <c r="F9132" s="19">
        <v>7.5529999999999999</v>
      </c>
      <c r="G9132" s="19">
        <f>IF(Movies[[#This Row],[rating]]=0,"",Movies[[#This Row],[rating]])</f>
        <v>7.5529999999999999</v>
      </c>
      <c r="H9132" s="19" t="str">
        <f>IF(Movies[[#This Row],[rating]]=0,"No Rating","Rated")</f>
        <v>Rated</v>
      </c>
      <c r="I9132" s="16" t="s">
        <v>11973</v>
      </c>
      <c r="J9132" s="29" t="s">
        <v>110</v>
      </c>
      <c r="K9132" s="19">
        <v>23.798999999999999</v>
      </c>
      <c r="L9132" s="26">
        <v>2027</v>
      </c>
    </row>
    <row r="9133" spans="1:12" x14ac:dyDescent="0.3">
      <c r="A9133" s="14">
        <v>512196</v>
      </c>
      <c r="B9133" s="16" t="s">
        <v>11974</v>
      </c>
      <c r="C9133" s="16" t="s">
        <v>10</v>
      </c>
      <c r="D9133" s="4">
        <v>43509</v>
      </c>
      <c r="E9133" s="23">
        <v>2019</v>
      </c>
      <c r="F9133" s="19">
        <v>6.3</v>
      </c>
      <c r="G9133" s="19">
        <f>IF(Movies[[#This Row],[rating]]=0,"",Movies[[#This Row],[rating]])</f>
        <v>6.3</v>
      </c>
      <c r="H9133" s="19" t="str">
        <f>IF(Movies[[#This Row],[rating]]=0,"No Rating","Rated")</f>
        <v>Rated</v>
      </c>
      <c r="I9133" s="16" t="s">
        <v>2275</v>
      </c>
      <c r="J9133" s="29" t="s">
        <v>12</v>
      </c>
      <c r="K9133" s="19">
        <v>23.738</v>
      </c>
      <c r="L9133" s="26">
        <v>3420</v>
      </c>
    </row>
    <row r="9134" spans="1:12" x14ac:dyDescent="0.3">
      <c r="A9134" s="14">
        <v>571055</v>
      </c>
      <c r="B9134" s="16" t="s">
        <v>11975</v>
      </c>
      <c r="C9134" s="16" t="s">
        <v>10</v>
      </c>
      <c r="D9134" s="4">
        <v>43497</v>
      </c>
      <c r="E9134" s="23">
        <v>2019</v>
      </c>
      <c r="F9134" s="19">
        <v>6.8</v>
      </c>
      <c r="G9134" s="19">
        <f>IF(Movies[[#This Row],[rating]]=0,"",Movies[[#This Row],[rating]])</f>
        <v>6.8</v>
      </c>
      <c r="H9134" s="19" t="str">
        <f>IF(Movies[[#This Row],[rating]]=0,"No Rating","Rated")</f>
        <v>Rated</v>
      </c>
      <c r="I9134" s="16" t="s">
        <v>1513</v>
      </c>
      <c r="J9134" s="29" t="s">
        <v>12</v>
      </c>
      <c r="K9134" s="19">
        <v>23.616</v>
      </c>
      <c r="L9134" s="26">
        <v>241</v>
      </c>
    </row>
    <row r="9135" spans="1:12" x14ac:dyDescent="0.3">
      <c r="A9135" s="14">
        <v>504608</v>
      </c>
      <c r="B9135" s="16" t="s">
        <v>11976</v>
      </c>
      <c r="C9135" s="16" t="s">
        <v>14</v>
      </c>
      <c r="D9135" s="4">
        <v>43602</v>
      </c>
      <c r="E9135" s="23">
        <v>2019</v>
      </c>
      <c r="F9135" s="19">
        <v>7.327</v>
      </c>
      <c r="G9135" s="19">
        <f>IF(Movies[[#This Row],[rating]]=0,"",Movies[[#This Row],[rating]])</f>
        <v>7.327</v>
      </c>
      <c r="H9135" s="19" t="str">
        <f>IF(Movies[[#This Row],[rating]]=0,"No Rating","Rated")</f>
        <v>Rated</v>
      </c>
      <c r="I9135" s="16" t="s">
        <v>1498</v>
      </c>
      <c r="J9135" s="29" t="s">
        <v>12</v>
      </c>
      <c r="K9135" s="19">
        <v>23.614999999999998</v>
      </c>
      <c r="L9135" s="26">
        <v>4703</v>
      </c>
    </row>
    <row r="9136" spans="1:12" x14ac:dyDescent="0.3">
      <c r="A9136" s="14">
        <v>570503</v>
      </c>
      <c r="B9136" s="16" t="s">
        <v>11977</v>
      </c>
      <c r="C9136" s="16" t="s">
        <v>94</v>
      </c>
      <c r="D9136" s="4">
        <v>43705</v>
      </c>
      <c r="E9136" s="23">
        <v>2019</v>
      </c>
      <c r="F9136" s="19">
        <v>7.8</v>
      </c>
      <c r="G9136" s="19">
        <f>IF(Movies[[#This Row],[rating]]=0,"",Movies[[#This Row],[rating]])</f>
        <v>7.8</v>
      </c>
      <c r="H9136" s="19" t="str">
        <f>IF(Movies[[#This Row],[rating]]=0,"No Rating","Rated")</f>
        <v>Rated</v>
      </c>
      <c r="I9136" s="16" t="s">
        <v>52</v>
      </c>
      <c r="J9136" s="29" t="s">
        <v>96</v>
      </c>
      <c r="K9136" s="19">
        <v>23.515999999999998</v>
      </c>
      <c r="L9136" s="26">
        <v>286</v>
      </c>
    </row>
    <row r="9137" spans="1:12" x14ac:dyDescent="0.3">
      <c r="A9137" s="14">
        <v>481880</v>
      </c>
      <c r="B9137" s="16" t="s">
        <v>11978</v>
      </c>
      <c r="C9137" s="16" t="s">
        <v>10</v>
      </c>
      <c r="D9137" s="4">
        <v>43602</v>
      </c>
      <c r="E9137" s="23">
        <v>2019</v>
      </c>
      <c r="F9137" s="19">
        <v>6.9</v>
      </c>
      <c r="G9137" s="19">
        <f>IF(Movies[[#This Row],[rating]]=0,"",Movies[[#This Row],[rating]])</f>
        <v>6.9</v>
      </c>
      <c r="H9137" s="19" t="str">
        <f>IF(Movies[[#This Row],[rating]]=0,"No Rating","Rated")</f>
        <v>Rated</v>
      </c>
      <c r="I9137" s="16" t="s">
        <v>306</v>
      </c>
      <c r="J9137" s="29" t="s">
        <v>12</v>
      </c>
      <c r="K9137" s="19">
        <v>23.385000000000002</v>
      </c>
      <c r="L9137" s="26">
        <v>220</v>
      </c>
    </row>
    <row r="9138" spans="1:12" x14ac:dyDescent="0.3">
      <c r="A9138" s="14">
        <v>576004</v>
      </c>
      <c r="B9138" s="16" t="s">
        <v>4546</v>
      </c>
      <c r="C9138" s="16" t="s">
        <v>10</v>
      </c>
      <c r="D9138" s="4">
        <v>43644</v>
      </c>
      <c r="E9138" s="23">
        <v>2019</v>
      </c>
      <c r="F9138" s="19">
        <v>6</v>
      </c>
      <c r="G9138" s="19">
        <f>IF(Movies[[#This Row],[rating]]=0,"",Movies[[#This Row],[rating]])</f>
        <v>6</v>
      </c>
      <c r="H9138" s="19" t="str">
        <f>IF(Movies[[#This Row],[rating]]=0,"No Rating","Rated")</f>
        <v>Rated</v>
      </c>
      <c r="I9138" s="16" t="s">
        <v>125</v>
      </c>
      <c r="J9138" s="29" t="s">
        <v>12</v>
      </c>
      <c r="K9138" s="19">
        <v>23.143000000000001</v>
      </c>
      <c r="L9138" s="26">
        <v>379</v>
      </c>
    </row>
    <row r="9139" spans="1:12" x14ac:dyDescent="0.3">
      <c r="A9139" s="14">
        <v>528091</v>
      </c>
      <c r="B9139" s="16" t="s">
        <v>11979</v>
      </c>
      <c r="C9139" s="16" t="s">
        <v>367</v>
      </c>
      <c r="D9139" s="4">
        <v>43567</v>
      </c>
      <c r="E9139" s="23">
        <v>2019</v>
      </c>
      <c r="F9139" s="19">
        <v>5.4</v>
      </c>
      <c r="G9139" s="19">
        <f>IF(Movies[[#This Row],[rating]]=0,"",Movies[[#This Row],[rating]])</f>
        <v>5.4</v>
      </c>
      <c r="H9139" s="19" t="str">
        <f>IF(Movies[[#This Row],[rating]]=0,"No Rating","Rated")</f>
        <v>Rated</v>
      </c>
      <c r="I9139" s="16" t="s">
        <v>1331</v>
      </c>
      <c r="J9139" s="29" t="s">
        <v>12</v>
      </c>
      <c r="K9139" s="19">
        <v>23.082999999999998</v>
      </c>
      <c r="L9139" s="26">
        <v>178</v>
      </c>
    </row>
    <row r="9140" spans="1:12" x14ac:dyDescent="0.3">
      <c r="A9140" s="14">
        <v>553600</v>
      </c>
      <c r="B9140" s="16" t="s">
        <v>11980</v>
      </c>
      <c r="C9140" s="16" t="s">
        <v>144</v>
      </c>
      <c r="D9140" s="4">
        <v>43609</v>
      </c>
      <c r="E9140" s="23">
        <v>2019</v>
      </c>
      <c r="F9140" s="19">
        <v>7</v>
      </c>
      <c r="G9140" s="19">
        <f>IF(Movies[[#This Row],[rating]]=0,"",Movies[[#This Row],[rating]])</f>
        <v>7</v>
      </c>
      <c r="H9140" s="19" t="str">
        <f>IF(Movies[[#This Row],[rating]]=0,"No Rating","Rated")</f>
        <v>Rated</v>
      </c>
      <c r="I9140" s="16" t="s">
        <v>3157</v>
      </c>
      <c r="J9140" s="29" t="s">
        <v>146</v>
      </c>
      <c r="K9140" s="19">
        <v>22.981999999999999</v>
      </c>
      <c r="L9140" s="26">
        <v>278</v>
      </c>
    </row>
    <row r="9141" spans="1:12" x14ac:dyDescent="0.3">
      <c r="A9141" s="14">
        <v>551115</v>
      </c>
      <c r="B9141" s="16" t="s">
        <v>11981</v>
      </c>
      <c r="C9141" s="16" t="s">
        <v>956</v>
      </c>
      <c r="D9141" s="4">
        <v>43797</v>
      </c>
      <c r="E9141" s="23">
        <v>2019</v>
      </c>
      <c r="F9141" s="19">
        <v>6.7</v>
      </c>
      <c r="G9141" s="19">
        <f>IF(Movies[[#This Row],[rating]]=0,"",Movies[[#This Row],[rating]])</f>
        <v>6.7</v>
      </c>
      <c r="H9141" s="19" t="str">
        <f>IF(Movies[[#This Row],[rating]]=0,"No Rating","Rated")</f>
        <v>Rated</v>
      </c>
      <c r="I9141" s="16" t="s">
        <v>1978</v>
      </c>
      <c r="J9141" s="29" t="s">
        <v>605</v>
      </c>
      <c r="K9141" s="19">
        <v>22.952999999999999</v>
      </c>
      <c r="L9141" s="26">
        <v>139</v>
      </c>
    </row>
    <row r="9142" spans="1:12" x14ac:dyDescent="0.3">
      <c r="A9142" s="14">
        <v>599975</v>
      </c>
      <c r="B9142" s="16" t="s">
        <v>9115</v>
      </c>
      <c r="C9142" s="16" t="s">
        <v>10</v>
      </c>
      <c r="D9142" s="4">
        <v>43762</v>
      </c>
      <c r="E9142" s="23">
        <v>2019</v>
      </c>
      <c r="F9142" s="19">
        <v>6.2</v>
      </c>
      <c r="G9142" s="19">
        <f>IF(Movies[[#This Row],[rating]]=0,"",Movies[[#This Row],[rating]])</f>
        <v>6.2</v>
      </c>
      <c r="H9142" s="19" t="str">
        <f>IF(Movies[[#This Row],[rating]]=0,"No Rating","Rated")</f>
        <v>Rated</v>
      </c>
      <c r="I9142" s="16" t="s">
        <v>132</v>
      </c>
      <c r="J9142" s="29" t="s">
        <v>12</v>
      </c>
      <c r="K9142" s="19">
        <v>22.914000000000001</v>
      </c>
      <c r="L9142" s="26">
        <v>2144</v>
      </c>
    </row>
    <row r="9143" spans="1:12" x14ac:dyDescent="0.3">
      <c r="A9143" s="14">
        <v>458305</v>
      </c>
      <c r="B9143" s="16" t="s">
        <v>11982</v>
      </c>
      <c r="C9143" s="16" t="s">
        <v>11983</v>
      </c>
      <c r="D9143" s="4">
        <v>43715</v>
      </c>
      <c r="E9143" s="23">
        <v>2019</v>
      </c>
      <c r="F9143" s="19">
        <v>6.0620000000000003</v>
      </c>
      <c r="G9143" s="19">
        <f>IF(Movies[[#This Row],[rating]]=0,"",Movies[[#This Row],[rating]])</f>
        <v>6.0620000000000003</v>
      </c>
      <c r="H9143" s="19" t="str">
        <f>IF(Movies[[#This Row],[rating]]=0,"No Rating","Rated")</f>
        <v>Rated</v>
      </c>
      <c r="I9143" s="16" t="s">
        <v>11984</v>
      </c>
      <c r="J9143" s="29" t="s">
        <v>12</v>
      </c>
      <c r="K9143" s="19">
        <v>22.91</v>
      </c>
      <c r="L9143" s="26">
        <v>2176</v>
      </c>
    </row>
    <row r="9144" spans="1:12" x14ac:dyDescent="0.3">
      <c r="A9144" s="14">
        <v>525661</v>
      </c>
      <c r="B9144" s="16" t="s">
        <v>11985</v>
      </c>
      <c r="C9144" s="16" t="s">
        <v>172</v>
      </c>
      <c r="D9144" s="4">
        <v>43812</v>
      </c>
      <c r="E9144" s="23">
        <v>2019</v>
      </c>
      <c r="F9144" s="19">
        <v>6.8</v>
      </c>
      <c r="G9144" s="19">
        <f>IF(Movies[[#This Row],[rating]]=0,"",Movies[[#This Row],[rating]])</f>
        <v>6.8</v>
      </c>
      <c r="H9144" s="19" t="str">
        <f>IF(Movies[[#This Row],[rating]]=0,"No Rating","Rated")</f>
        <v>Rated</v>
      </c>
      <c r="I9144" s="16" t="s">
        <v>49</v>
      </c>
      <c r="J9144" s="29" t="s">
        <v>12</v>
      </c>
      <c r="K9144" s="19">
        <v>22.789000000000001</v>
      </c>
      <c r="L9144" s="26">
        <v>3012</v>
      </c>
    </row>
    <row r="9145" spans="1:12" x14ac:dyDescent="0.3">
      <c r="A9145" s="14">
        <v>606856</v>
      </c>
      <c r="B9145" s="16" t="s">
        <v>11986</v>
      </c>
      <c r="C9145" s="16" t="s">
        <v>10</v>
      </c>
      <c r="D9145" s="4">
        <v>43819</v>
      </c>
      <c r="E9145" s="23">
        <v>2019</v>
      </c>
      <c r="F9145" s="19">
        <v>8.1</v>
      </c>
      <c r="G9145" s="19">
        <f>IF(Movies[[#This Row],[rating]]=0,"",Movies[[#This Row],[rating]])</f>
        <v>8.1</v>
      </c>
      <c r="H9145" s="19" t="str">
        <f>IF(Movies[[#This Row],[rating]]=0,"No Rating","Rated")</f>
        <v>Rated</v>
      </c>
      <c r="I9145" s="16" t="s">
        <v>2459</v>
      </c>
      <c r="J9145" s="29" t="s">
        <v>12</v>
      </c>
      <c r="K9145" s="19">
        <v>22.544</v>
      </c>
      <c r="L9145" s="26">
        <v>2063</v>
      </c>
    </row>
    <row r="9146" spans="1:12" x14ac:dyDescent="0.3">
      <c r="A9146" s="14">
        <v>463843</v>
      </c>
      <c r="B9146" s="16" t="s">
        <v>11987</v>
      </c>
      <c r="C9146" s="16" t="s">
        <v>10</v>
      </c>
      <c r="D9146" s="4">
        <v>43493</v>
      </c>
      <c r="E9146" s="23">
        <v>2019</v>
      </c>
      <c r="F9146" s="19">
        <v>6.3</v>
      </c>
      <c r="G9146" s="19">
        <f>IF(Movies[[#This Row],[rating]]=0,"",Movies[[#This Row],[rating]])</f>
        <v>6.3</v>
      </c>
      <c r="H9146" s="19" t="str">
        <f>IF(Movies[[#This Row],[rating]]=0,"No Rating","Rated")</f>
        <v>Rated</v>
      </c>
      <c r="I9146" s="16" t="s">
        <v>468</v>
      </c>
      <c r="J9146" s="29" t="s">
        <v>12</v>
      </c>
      <c r="K9146" s="19">
        <v>22.390999999999998</v>
      </c>
      <c r="L9146" s="26">
        <v>367</v>
      </c>
    </row>
    <row r="9147" spans="1:12" x14ac:dyDescent="0.3">
      <c r="A9147" s="14">
        <v>461130</v>
      </c>
      <c r="B9147" s="16" t="s">
        <v>8963</v>
      </c>
      <c r="C9147" s="16" t="s">
        <v>1467</v>
      </c>
      <c r="D9147" s="4">
        <v>43805</v>
      </c>
      <c r="E9147" s="23">
        <v>2019</v>
      </c>
      <c r="F9147" s="19">
        <v>6.3</v>
      </c>
      <c r="G9147" s="19">
        <f>IF(Movies[[#This Row],[rating]]=0,"",Movies[[#This Row],[rating]])</f>
        <v>6.3</v>
      </c>
      <c r="H9147" s="19" t="str">
        <f>IF(Movies[[#This Row],[rating]]=0,"No Rating","Rated")</f>
        <v>Rated</v>
      </c>
      <c r="I9147" s="16" t="s">
        <v>5756</v>
      </c>
      <c r="J9147" s="29" t="s">
        <v>12</v>
      </c>
      <c r="K9147" s="19">
        <v>22.297999999999998</v>
      </c>
      <c r="L9147" s="26">
        <v>2017</v>
      </c>
    </row>
    <row r="9148" spans="1:12" x14ac:dyDescent="0.3">
      <c r="A9148" s="14">
        <v>625450</v>
      </c>
      <c r="B9148" s="16" t="s">
        <v>11988</v>
      </c>
      <c r="C9148" s="16" t="s">
        <v>10</v>
      </c>
      <c r="D9148" s="4">
        <v>43721</v>
      </c>
      <c r="E9148" s="23">
        <v>2019</v>
      </c>
      <c r="F9148" s="19">
        <v>6.3</v>
      </c>
      <c r="G9148" s="19">
        <f>IF(Movies[[#This Row],[rating]]=0,"",Movies[[#This Row],[rating]])</f>
        <v>6.3</v>
      </c>
      <c r="H9148" s="19" t="str">
        <f>IF(Movies[[#This Row],[rating]]=0,"No Rating","Rated")</f>
        <v>Rated</v>
      </c>
      <c r="I9148" s="16" t="s">
        <v>197</v>
      </c>
      <c r="J9148" s="29" t="s">
        <v>12</v>
      </c>
      <c r="K9148" s="19">
        <v>22.251999999999999</v>
      </c>
      <c r="L9148" s="26">
        <v>1875</v>
      </c>
    </row>
    <row r="9149" spans="1:12" x14ac:dyDescent="0.3">
      <c r="A9149" s="14">
        <v>523139</v>
      </c>
      <c r="B9149" s="16" t="s">
        <v>11989</v>
      </c>
      <c r="C9149" s="16" t="s">
        <v>172</v>
      </c>
      <c r="D9149" s="4">
        <v>43728</v>
      </c>
      <c r="E9149" s="23">
        <v>2019</v>
      </c>
      <c r="F9149" s="19">
        <v>5.5</v>
      </c>
      <c r="G9149" s="19">
        <f>IF(Movies[[#This Row],[rating]]=0,"",Movies[[#This Row],[rating]])</f>
        <v>5.5</v>
      </c>
      <c r="H9149" s="19" t="str">
        <f>IF(Movies[[#This Row],[rating]]=0,"No Rating","Rated")</f>
        <v>Rated</v>
      </c>
      <c r="I9149" s="16" t="s">
        <v>1133</v>
      </c>
      <c r="J9149" s="29" t="s">
        <v>12</v>
      </c>
      <c r="K9149" s="19">
        <v>22.161000000000001</v>
      </c>
      <c r="L9149" s="26">
        <v>2234</v>
      </c>
    </row>
    <row r="9150" spans="1:12" x14ac:dyDescent="0.3">
      <c r="A9150" s="14">
        <v>548473</v>
      </c>
      <c r="B9150" s="16" t="s">
        <v>11990</v>
      </c>
      <c r="C9150" s="16" t="s">
        <v>11991</v>
      </c>
      <c r="D9150" s="4">
        <v>43715</v>
      </c>
      <c r="E9150" s="23">
        <v>2019</v>
      </c>
      <c r="F9150" s="19">
        <v>6.0410000000000004</v>
      </c>
      <c r="G9150" s="19">
        <f>IF(Movies[[#This Row],[rating]]=0,"",Movies[[#This Row],[rating]])</f>
        <v>6.0410000000000004</v>
      </c>
      <c r="H9150" s="19" t="str">
        <f>IF(Movies[[#This Row],[rating]]=0,"No Rating","Rated")</f>
        <v>Rated</v>
      </c>
      <c r="I9150" s="16" t="s">
        <v>3616</v>
      </c>
      <c r="J9150" s="29" t="s">
        <v>12</v>
      </c>
      <c r="K9150" s="19">
        <v>22.143999999999998</v>
      </c>
      <c r="L9150" s="26">
        <v>1502</v>
      </c>
    </row>
    <row r="9151" spans="1:12" x14ac:dyDescent="0.3">
      <c r="A9151" s="14">
        <v>552178</v>
      </c>
      <c r="B9151" s="16" t="s">
        <v>11992</v>
      </c>
      <c r="C9151" s="16" t="s">
        <v>10</v>
      </c>
      <c r="D9151" s="4">
        <v>43791</v>
      </c>
      <c r="E9151" s="23">
        <v>2019</v>
      </c>
      <c r="F9151" s="19">
        <v>7.5430000000000001</v>
      </c>
      <c r="G9151" s="19">
        <f>IF(Movies[[#This Row],[rating]]=0,"",Movies[[#This Row],[rating]])</f>
        <v>7.5430000000000001</v>
      </c>
      <c r="H9151" s="19" t="str">
        <f>IF(Movies[[#This Row],[rating]]=0,"No Rating","Rated")</f>
        <v>Rated</v>
      </c>
      <c r="I9151" s="16" t="s">
        <v>239</v>
      </c>
      <c r="J9151" s="29" t="s">
        <v>12</v>
      </c>
      <c r="K9151" s="19">
        <v>22.027999999999999</v>
      </c>
      <c r="L9151" s="26">
        <v>2245</v>
      </c>
    </row>
    <row r="9152" spans="1:12" x14ac:dyDescent="0.3">
      <c r="A9152" s="14">
        <v>581387</v>
      </c>
      <c r="B9152" s="16" t="s">
        <v>11993</v>
      </c>
      <c r="C9152" s="16" t="s">
        <v>94</v>
      </c>
      <c r="D9152" s="4">
        <v>43818</v>
      </c>
      <c r="E9152" s="23">
        <v>2019</v>
      </c>
      <c r="F9152" s="19">
        <v>6.8129999999999997</v>
      </c>
      <c r="G9152" s="19">
        <f>IF(Movies[[#This Row],[rating]]=0,"",Movies[[#This Row],[rating]])</f>
        <v>6.8129999999999997</v>
      </c>
      <c r="H9152" s="19" t="str">
        <f>IF(Movies[[#This Row],[rating]]=0,"No Rating","Rated")</f>
        <v>Rated</v>
      </c>
      <c r="I9152" s="16" t="s">
        <v>616</v>
      </c>
      <c r="J9152" s="29" t="s">
        <v>96</v>
      </c>
      <c r="K9152" s="19">
        <v>21.916</v>
      </c>
      <c r="L9152" s="26">
        <v>583</v>
      </c>
    </row>
    <row r="9153" spans="1:12" x14ac:dyDescent="0.3">
      <c r="A9153" s="14">
        <v>449562</v>
      </c>
      <c r="B9153" s="16" t="s">
        <v>11994</v>
      </c>
      <c r="C9153" s="16" t="s">
        <v>521</v>
      </c>
      <c r="D9153" s="4">
        <v>43594</v>
      </c>
      <c r="E9153" s="23">
        <v>2019</v>
      </c>
      <c r="F9153" s="19">
        <v>6.2</v>
      </c>
      <c r="G9153" s="19">
        <f>IF(Movies[[#This Row],[rating]]=0,"",Movies[[#This Row],[rating]])</f>
        <v>6.2</v>
      </c>
      <c r="H9153" s="19" t="str">
        <f>IF(Movies[[#This Row],[rating]]=0,"No Rating","Rated")</f>
        <v>Rated</v>
      </c>
      <c r="I9153" s="16" t="s">
        <v>875</v>
      </c>
      <c r="J9153" s="29" t="s">
        <v>12</v>
      </c>
      <c r="K9153" s="19">
        <v>21.914999999999999</v>
      </c>
      <c r="L9153" s="26">
        <v>2527</v>
      </c>
    </row>
    <row r="9154" spans="1:12" x14ac:dyDescent="0.3">
      <c r="A9154" s="14">
        <v>431075</v>
      </c>
      <c r="B9154" s="16" t="s">
        <v>11995</v>
      </c>
      <c r="C9154" s="16" t="s">
        <v>11996</v>
      </c>
      <c r="D9154" s="4">
        <v>43475</v>
      </c>
      <c r="E9154" s="23">
        <v>2019</v>
      </c>
      <c r="F9154" s="19">
        <v>6.008</v>
      </c>
      <c r="G9154" s="19">
        <f>IF(Movies[[#This Row],[rating]]=0,"",Movies[[#This Row],[rating]])</f>
        <v>6.008</v>
      </c>
      <c r="H9154" s="19" t="str">
        <f>IF(Movies[[#This Row],[rating]]=0,"No Rating","Rated")</f>
        <v>Rated</v>
      </c>
      <c r="I9154" s="16" t="s">
        <v>183</v>
      </c>
      <c r="J9154" s="29" t="s">
        <v>12</v>
      </c>
      <c r="K9154" s="19">
        <v>21.896000000000001</v>
      </c>
      <c r="L9154" s="26">
        <v>1066</v>
      </c>
    </row>
    <row r="9155" spans="1:12" x14ac:dyDescent="0.3">
      <c r="A9155" s="14">
        <v>533642</v>
      </c>
      <c r="B9155" s="16" t="s">
        <v>11997</v>
      </c>
      <c r="C9155" s="16" t="s">
        <v>172</v>
      </c>
      <c r="D9155" s="4">
        <v>43635</v>
      </c>
      <c r="E9155" s="23">
        <v>2019</v>
      </c>
      <c r="F9155" s="19">
        <v>6</v>
      </c>
      <c r="G9155" s="19">
        <f>IF(Movies[[#This Row],[rating]]=0,"",Movies[[#This Row],[rating]])</f>
        <v>6</v>
      </c>
      <c r="H9155" s="19" t="str">
        <f>IF(Movies[[#This Row],[rating]]=0,"No Rating","Rated")</f>
        <v>Rated</v>
      </c>
      <c r="I9155" s="16" t="s">
        <v>132</v>
      </c>
      <c r="J9155" s="29" t="s">
        <v>12</v>
      </c>
      <c r="K9155" s="19">
        <v>21.821999999999999</v>
      </c>
      <c r="L9155" s="26">
        <v>1926</v>
      </c>
    </row>
    <row r="9156" spans="1:12" x14ac:dyDescent="0.3">
      <c r="A9156" s="14">
        <v>606154</v>
      </c>
      <c r="B9156" s="16" t="s">
        <v>2287</v>
      </c>
      <c r="C9156" s="16" t="s">
        <v>263</v>
      </c>
      <c r="D9156" s="4">
        <v>43824</v>
      </c>
      <c r="E9156" s="23">
        <v>2019</v>
      </c>
      <c r="F9156" s="19">
        <v>6.4</v>
      </c>
      <c r="G9156" s="19">
        <f>IF(Movies[[#This Row],[rating]]=0,"",Movies[[#This Row],[rating]])</f>
        <v>6.4</v>
      </c>
      <c r="H9156" s="19" t="str">
        <f>IF(Movies[[#This Row],[rating]]=0,"No Rating","Rated")</f>
        <v>Rated</v>
      </c>
      <c r="I9156" s="16" t="s">
        <v>312</v>
      </c>
      <c r="J9156" s="29" t="s">
        <v>265</v>
      </c>
      <c r="K9156" s="19">
        <v>21.809000000000001</v>
      </c>
      <c r="L9156" s="26">
        <v>286</v>
      </c>
    </row>
    <row r="9157" spans="1:12" x14ac:dyDescent="0.3">
      <c r="A9157" s="14">
        <v>581791</v>
      </c>
      <c r="B9157" s="16" t="s">
        <v>11998</v>
      </c>
      <c r="C9157" s="16" t="s">
        <v>1036</v>
      </c>
      <c r="D9157" s="4">
        <v>43657</v>
      </c>
      <c r="E9157" s="23">
        <v>2019</v>
      </c>
      <c r="F9157" s="19">
        <v>8</v>
      </c>
      <c r="G9157" s="19">
        <f>IF(Movies[[#This Row],[rating]]=0,"",Movies[[#This Row],[rating]])</f>
        <v>8</v>
      </c>
      <c r="H9157" s="19" t="str">
        <f>IF(Movies[[#This Row],[rating]]=0,"No Rating","Rated")</f>
        <v>Rated</v>
      </c>
      <c r="I9157" s="16" t="s">
        <v>33</v>
      </c>
      <c r="J9157" s="29" t="s">
        <v>34</v>
      </c>
      <c r="K9157" s="19">
        <v>21.77</v>
      </c>
      <c r="L9157" s="26">
        <v>184</v>
      </c>
    </row>
    <row r="9158" spans="1:12" x14ac:dyDescent="0.3">
      <c r="A9158" s="14">
        <v>506528</v>
      </c>
      <c r="B9158" s="16" t="s">
        <v>11999</v>
      </c>
      <c r="C9158" s="16" t="s">
        <v>10</v>
      </c>
      <c r="D9158" s="4">
        <v>43770</v>
      </c>
      <c r="E9158" s="23">
        <v>2019</v>
      </c>
      <c r="F9158" s="19">
        <v>7.3</v>
      </c>
      <c r="G9158" s="19">
        <f>IF(Movies[[#This Row],[rating]]=0,"",Movies[[#This Row],[rating]])</f>
        <v>7.3</v>
      </c>
      <c r="H9158" s="19" t="str">
        <f>IF(Movies[[#This Row],[rating]]=0,"No Rating","Rated")</f>
        <v>Rated</v>
      </c>
      <c r="I9158" s="16" t="s">
        <v>189</v>
      </c>
      <c r="J9158" s="29" t="s">
        <v>12</v>
      </c>
      <c r="K9158" s="19">
        <v>21.733000000000001</v>
      </c>
      <c r="L9158" s="26">
        <v>808</v>
      </c>
    </row>
    <row r="9159" spans="1:12" x14ac:dyDescent="0.3">
      <c r="A9159" s="14">
        <v>652572</v>
      </c>
      <c r="B9159" s="16" t="s">
        <v>12000</v>
      </c>
      <c r="C9159" s="16" t="s">
        <v>94</v>
      </c>
      <c r="D9159" s="4">
        <v>43777</v>
      </c>
      <c r="E9159" s="23">
        <v>2019</v>
      </c>
      <c r="F9159" s="19">
        <v>3.4</v>
      </c>
      <c r="G9159" s="19">
        <f>IF(Movies[[#This Row],[rating]]=0,"",Movies[[#This Row],[rating]])</f>
        <v>3.4</v>
      </c>
      <c r="H9159" s="19" t="str">
        <f>IF(Movies[[#This Row],[rating]]=0,"No Rating","Rated")</f>
        <v>Rated</v>
      </c>
      <c r="I9159" s="16" t="s">
        <v>886</v>
      </c>
      <c r="J9159" s="29" t="s">
        <v>96</v>
      </c>
      <c r="K9159" s="19">
        <v>21.39</v>
      </c>
      <c r="L9159" s="26">
        <v>4</v>
      </c>
    </row>
    <row r="9160" spans="1:12" x14ac:dyDescent="0.3">
      <c r="A9160" s="14">
        <v>606117</v>
      </c>
      <c r="B9160" s="16" t="s">
        <v>12001</v>
      </c>
      <c r="C9160" s="16" t="s">
        <v>172</v>
      </c>
      <c r="D9160" s="4">
        <v>43753</v>
      </c>
      <c r="E9160" s="23">
        <v>2019</v>
      </c>
      <c r="F9160" s="19">
        <v>6.4</v>
      </c>
      <c r="G9160" s="19">
        <f>IF(Movies[[#This Row],[rating]]=0,"",Movies[[#This Row],[rating]])</f>
        <v>6.4</v>
      </c>
      <c r="H9160" s="19" t="str">
        <f>IF(Movies[[#This Row],[rating]]=0,"No Rating","Rated")</f>
        <v>Rated</v>
      </c>
      <c r="I9160" s="16" t="s">
        <v>12002</v>
      </c>
      <c r="J9160" s="29" t="s">
        <v>12</v>
      </c>
      <c r="K9160" s="19">
        <v>21.321000000000002</v>
      </c>
      <c r="L9160" s="26">
        <v>703</v>
      </c>
    </row>
    <row r="9161" spans="1:12" x14ac:dyDescent="0.3">
      <c r="A9161" s="14">
        <v>292011</v>
      </c>
      <c r="B9161" s="16" t="s">
        <v>12003</v>
      </c>
      <c r="C9161" s="16" t="s">
        <v>10</v>
      </c>
      <c r="D9161" s="4">
        <v>43812</v>
      </c>
      <c r="E9161" s="23">
        <v>2019</v>
      </c>
      <c r="F9161" s="19">
        <v>7.4</v>
      </c>
      <c r="G9161" s="19">
        <f>IF(Movies[[#This Row],[rating]]=0,"",Movies[[#This Row],[rating]])</f>
        <v>7.4</v>
      </c>
      <c r="H9161" s="19" t="str">
        <f>IF(Movies[[#This Row],[rating]]=0,"No Rating","Rated")</f>
        <v>Rated</v>
      </c>
      <c r="I9161" s="16" t="s">
        <v>49</v>
      </c>
      <c r="J9161" s="29" t="s">
        <v>12</v>
      </c>
      <c r="K9161" s="19">
        <v>21.314</v>
      </c>
      <c r="L9161" s="26">
        <v>2529</v>
      </c>
    </row>
    <row r="9162" spans="1:12" x14ac:dyDescent="0.3">
      <c r="A9162" s="14">
        <v>480042</v>
      </c>
      <c r="B9162" s="16" t="s">
        <v>12004</v>
      </c>
      <c r="C9162" s="16" t="s">
        <v>936</v>
      </c>
      <c r="D9162" s="4">
        <v>43636</v>
      </c>
      <c r="E9162" s="23">
        <v>2019</v>
      </c>
      <c r="F9162" s="19">
        <v>5.4</v>
      </c>
      <c r="G9162" s="19">
        <f>IF(Movies[[#This Row],[rating]]=0,"",Movies[[#This Row],[rating]])</f>
        <v>5.4</v>
      </c>
      <c r="H9162" s="19" t="str">
        <f>IF(Movies[[#This Row],[rating]]=0,"No Rating","Rated")</f>
        <v>Rated</v>
      </c>
      <c r="I9162" s="16" t="s">
        <v>193</v>
      </c>
      <c r="J9162" s="29" t="s">
        <v>12</v>
      </c>
      <c r="K9162" s="19">
        <v>21.286999999999999</v>
      </c>
      <c r="L9162" s="26">
        <v>859</v>
      </c>
    </row>
    <row r="9163" spans="1:12" x14ac:dyDescent="0.3">
      <c r="A9163" s="14">
        <v>530079</v>
      </c>
      <c r="B9163" s="16" t="s">
        <v>12005</v>
      </c>
      <c r="C9163" s="16" t="s">
        <v>144</v>
      </c>
      <c r="D9163" s="4">
        <v>43637</v>
      </c>
      <c r="E9163" s="23">
        <v>2019</v>
      </c>
      <c r="F9163" s="19">
        <v>7.5910000000000002</v>
      </c>
      <c r="G9163" s="19">
        <f>IF(Movies[[#This Row],[rating]]=0,"",Movies[[#This Row],[rating]])</f>
        <v>7.5910000000000002</v>
      </c>
      <c r="H9163" s="19" t="str">
        <f>IF(Movies[[#This Row],[rating]]=0,"No Rating","Rated")</f>
        <v>Rated</v>
      </c>
      <c r="I9163" s="16" t="s">
        <v>12006</v>
      </c>
      <c r="J9163" s="29" t="s">
        <v>146</v>
      </c>
      <c r="K9163" s="19">
        <v>21.01</v>
      </c>
      <c r="L9163" s="26">
        <v>335</v>
      </c>
    </row>
    <row r="9164" spans="1:12" x14ac:dyDescent="0.3">
      <c r="A9164" s="14">
        <v>620249</v>
      </c>
      <c r="B9164" s="16" t="s">
        <v>12007</v>
      </c>
      <c r="C9164" s="16" t="s">
        <v>411</v>
      </c>
      <c r="D9164" s="4">
        <v>43704</v>
      </c>
      <c r="E9164" s="23">
        <v>2019</v>
      </c>
      <c r="F9164" s="19">
        <v>8.3550000000000004</v>
      </c>
      <c r="G9164" s="19">
        <f>IF(Movies[[#This Row],[rating]]=0,"",Movies[[#This Row],[rating]])</f>
        <v>8.3550000000000004</v>
      </c>
      <c r="H9164" s="19" t="str">
        <f>IF(Movies[[#This Row],[rating]]=0,"No Rating","Rated")</f>
        <v>Rated</v>
      </c>
      <c r="I9164" s="16" t="s">
        <v>3080</v>
      </c>
      <c r="J9164" s="29" t="s">
        <v>342</v>
      </c>
      <c r="K9164" s="19">
        <v>20.946999999999999</v>
      </c>
      <c r="L9164" s="26">
        <v>379</v>
      </c>
    </row>
    <row r="9165" spans="1:12" x14ac:dyDescent="0.3">
      <c r="A9165" s="14">
        <v>653127</v>
      </c>
      <c r="B9165" s="16" t="s">
        <v>12008</v>
      </c>
      <c r="C9165" s="16" t="s">
        <v>94</v>
      </c>
      <c r="D9165" s="4">
        <v>43627</v>
      </c>
      <c r="E9165" s="23">
        <v>2019</v>
      </c>
      <c r="F9165" s="19">
        <v>9.8000000000000007</v>
      </c>
      <c r="G9165" s="19">
        <f>IF(Movies[[#This Row],[rating]]=0,"",Movies[[#This Row],[rating]])</f>
        <v>9.8000000000000007</v>
      </c>
      <c r="H9165" s="19" t="str">
        <f>IF(Movies[[#This Row],[rating]]=0,"No Rating","Rated")</f>
        <v>Rated</v>
      </c>
      <c r="I9165" s="16" t="s">
        <v>886</v>
      </c>
      <c r="J9165" s="29" t="s">
        <v>96</v>
      </c>
      <c r="K9165" s="19">
        <v>20.815000000000001</v>
      </c>
      <c r="L9165" s="26">
        <v>2</v>
      </c>
    </row>
    <row r="9166" spans="1:12" x14ac:dyDescent="0.3">
      <c r="A9166" s="14">
        <v>532067</v>
      </c>
      <c r="B9166" s="16" t="s">
        <v>12009</v>
      </c>
      <c r="C9166" s="16" t="s">
        <v>144</v>
      </c>
      <c r="D9166" s="4">
        <v>43707</v>
      </c>
      <c r="E9166" s="23">
        <v>2019</v>
      </c>
      <c r="F9166" s="19">
        <v>8.1</v>
      </c>
      <c r="G9166" s="19">
        <f>IF(Movies[[#This Row],[rating]]=0,"",Movies[[#This Row],[rating]])</f>
        <v>8.1</v>
      </c>
      <c r="H9166" s="19" t="str">
        <f>IF(Movies[[#This Row],[rating]]=0,"No Rating","Rated")</f>
        <v>Rated</v>
      </c>
      <c r="I9166" s="16" t="s">
        <v>11306</v>
      </c>
      <c r="J9166" s="29" t="s">
        <v>146</v>
      </c>
      <c r="K9166" s="19">
        <v>20.791</v>
      </c>
      <c r="L9166" s="26">
        <v>555</v>
      </c>
    </row>
    <row r="9167" spans="1:12" x14ac:dyDescent="0.3">
      <c r="A9167" s="14">
        <v>574074</v>
      </c>
      <c r="B9167" s="16" t="s">
        <v>12010</v>
      </c>
      <c r="C9167" s="16" t="s">
        <v>10</v>
      </c>
      <c r="D9167" s="4">
        <v>43483</v>
      </c>
      <c r="E9167" s="23">
        <v>2019</v>
      </c>
      <c r="F9167" s="19">
        <v>7.9729999999999999</v>
      </c>
      <c r="G9167" s="19">
        <f>IF(Movies[[#This Row],[rating]]=0,"",Movies[[#This Row],[rating]])</f>
        <v>7.9729999999999999</v>
      </c>
      <c r="H9167" s="19" t="str">
        <f>IF(Movies[[#This Row],[rating]]=0,"No Rating","Rated")</f>
        <v>Rated</v>
      </c>
      <c r="I9167" s="16" t="s">
        <v>12011</v>
      </c>
      <c r="J9167" s="29" t="s">
        <v>12</v>
      </c>
      <c r="K9167" s="19">
        <v>20.780999999999999</v>
      </c>
      <c r="L9167" s="26">
        <v>370</v>
      </c>
    </row>
    <row r="9168" spans="1:12" x14ac:dyDescent="0.3">
      <c r="A9168" s="14">
        <v>500852</v>
      </c>
      <c r="B9168" s="16" t="s">
        <v>2087</v>
      </c>
      <c r="C9168" s="16" t="s">
        <v>2088</v>
      </c>
      <c r="D9168" s="4">
        <v>43497</v>
      </c>
      <c r="E9168" s="23">
        <v>2019</v>
      </c>
      <c r="F9168" s="19">
        <v>6.4</v>
      </c>
      <c r="G9168" s="19">
        <f>IF(Movies[[#This Row],[rating]]=0,"",Movies[[#This Row],[rating]])</f>
        <v>6.4</v>
      </c>
      <c r="H9168" s="19" t="str">
        <f>IF(Movies[[#This Row],[rating]]=0,"No Rating","Rated")</f>
        <v>Rated</v>
      </c>
      <c r="I9168" s="16" t="s">
        <v>777</v>
      </c>
      <c r="J9168" s="29" t="s">
        <v>12</v>
      </c>
      <c r="K9168" s="19">
        <v>20.713999999999999</v>
      </c>
      <c r="L9168" s="26">
        <v>548</v>
      </c>
    </row>
    <row r="9169" spans="1:12" x14ac:dyDescent="0.3">
      <c r="A9169" s="14">
        <v>400157</v>
      </c>
      <c r="B9169" s="16" t="s">
        <v>12012</v>
      </c>
      <c r="C9169" s="16" t="s">
        <v>521</v>
      </c>
      <c r="D9169" s="4">
        <v>43537</v>
      </c>
      <c r="E9169" s="23">
        <v>2019</v>
      </c>
      <c r="F9169" s="19">
        <v>6.5</v>
      </c>
      <c r="G9169" s="19">
        <f>IF(Movies[[#This Row],[rating]]=0,"",Movies[[#This Row],[rating]])</f>
        <v>6.5</v>
      </c>
      <c r="H9169" s="19" t="str">
        <f>IF(Movies[[#This Row],[rating]]=0,"No Rating","Rated")</f>
        <v>Rated</v>
      </c>
      <c r="I9169" s="16" t="s">
        <v>12013</v>
      </c>
      <c r="J9169" s="29" t="s">
        <v>12</v>
      </c>
      <c r="K9169" s="19">
        <v>20.622</v>
      </c>
      <c r="L9169" s="26">
        <v>705</v>
      </c>
    </row>
    <row r="9170" spans="1:12" x14ac:dyDescent="0.3">
      <c r="A9170" s="14">
        <v>509874</v>
      </c>
      <c r="B9170" s="16" t="s">
        <v>12014</v>
      </c>
      <c r="C9170" s="16" t="s">
        <v>10</v>
      </c>
      <c r="D9170" s="4">
        <v>43658</v>
      </c>
      <c r="E9170" s="23">
        <v>2019</v>
      </c>
      <c r="F9170" s="19">
        <v>5.8</v>
      </c>
      <c r="G9170" s="19">
        <f>IF(Movies[[#This Row],[rating]]=0,"",Movies[[#This Row],[rating]])</f>
        <v>5.8</v>
      </c>
      <c r="H9170" s="19" t="str">
        <f>IF(Movies[[#This Row],[rating]]=0,"No Rating","Rated")</f>
        <v>Rated</v>
      </c>
      <c r="I9170" s="16" t="s">
        <v>10871</v>
      </c>
      <c r="J9170" s="29" t="s">
        <v>12</v>
      </c>
      <c r="K9170" s="19">
        <v>20.617999999999999</v>
      </c>
      <c r="L9170" s="26">
        <v>356</v>
      </c>
    </row>
    <row r="9171" spans="1:12" x14ac:dyDescent="0.3">
      <c r="A9171" s="14">
        <v>535581</v>
      </c>
      <c r="B9171" s="16" t="s">
        <v>12015</v>
      </c>
      <c r="C9171" s="16" t="s">
        <v>12016</v>
      </c>
      <c r="D9171" s="4">
        <v>43600</v>
      </c>
      <c r="E9171" s="23">
        <v>2019</v>
      </c>
      <c r="F9171" s="19">
        <v>5.4</v>
      </c>
      <c r="G9171" s="19">
        <f>IF(Movies[[#This Row],[rating]]=0,"",Movies[[#This Row],[rating]])</f>
        <v>5.4</v>
      </c>
      <c r="H9171" s="19" t="str">
        <f>IF(Movies[[#This Row],[rating]]=0,"No Rating","Rated")</f>
        <v>Rated</v>
      </c>
      <c r="I9171" s="16" t="s">
        <v>125</v>
      </c>
      <c r="J9171" s="29" t="s">
        <v>12</v>
      </c>
      <c r="K9171" s="19">
        <v>20.617000000000001</v>
      </c>
      <c r="L9171" s="26">
        <v>2597</v>
      </c>
    </row>
    <row r="9172" spans="1:12" x14ac:dyDescent="0.3">
      <c r="A9172" s="14">
        <v>302349</v>
      </c>
      <c r="B9172" s="16" t="s">
        <v>12017</v>
      </c>
      <c r="C9172" s="16" t="s">
        <v>10129</v>
      </c>
      <c r="D9172" s="4">
        <v>43490</v>
      </c>
      <c r="E9172" s="23">
        <v>2019</v>
      </c>
      <c r="F9172" s="19">
        <v>5.1280000000000001</v>
      </c>
      <c r="G9172" s="19">
        <f>IF(Movies[[#This Row],[rating]]=0,"",Movies[[#This Row],[rating]])</f>
        <v>5.1280000000000001</v>
      </c>
      <c r="H9172" s="19" t="str">
        <f>IF(Movies[[#This Row],[rating]]=0,"No Rating","Rated")</f>
        <v>Rated</v>
      </c>
      <c r="I9172" s="16" t="s">
        <v>12018</v>
      </c>
      <c r="J9172" s="29" t="s">
        <v>12</v>
      </c>
      <c r="K9172" s="19">
        <v>20.562000000000001</v>
      </c>
      <c r="L9172" s="26">
        <v>407</v>
      </c>
    </row>
    <row r="9173" spans="1:12" x14ac:dyDescent="0.3">
      <c r="A9173" s="14">
        <v>697251</v>
      </c>
      <c r="B9173" s="16" t="s">
        <v>12019</v>
      </c>
      <c r="C9173" s="16" t="s">
        <v>94</v>
      </c>
      <c r="D9173" s="4">
        <v>43518</v>
      </c>
      <c r="E9173" s="23">
        <v>2019</v>
      </c>
      <c r="F9173" s="19">
        <v>4.5</v>
      </c>
      <c r="G9173" s="19">
        <f>IF(Movies[[#This Row],[rating]]=0,"",Movies[[#This Row],[rating]])</f>
        <v>4.5</v>
      </c>
      <c r="H9173" s="19" t="str">
        <f>IF(Movies[[#This Row],[rating]]=0,"No Rating","Rated")</f>
        <v>Rated</v>
      </c>
      <c r="I9173" s="16" t="s">
        <v>886</v>
      </c>
      <c r="J9173" s="29" t="s">
        <v>96</v>
      </c>
      <c r="K9173" s="19">
        <v>20.404</v>
      </c>
      <c r="L9173" s="26">
        <v>2</v>
      </c>
    </row>
    <row r="9174" spans="1:12" x14ac:dyDescent="0.3">
      <c r="A9174" s="14">
        <v>499338</v>
      </c>
      <c r="B9174" s="16" t="s">
        <v>12020</v>
      </c>
      <c r="C9174" s="16" t="s">
        <v>10</v>
      </c>
      <c r="D9174" s="4">
        <v>43622</v>
      </c>
      <c r="E9174" s="23">
        <v>2019</v>
      </c>
      <c r="F9174" s="19">
        <v>7.6</v>
      </c>
      <c r="G9174" s="19">
        <f>IF(Movies[[#This Row],[rating]]=0,"",Movies[[#This Row],[rating]])</f>
        <v>7.6</v>
      </c>
      <c r="H9174" s="19" t="str">
        <f>IF(Movies[[#This Row],[rating]]=0,"No Rating","Rated")</f>
        <v>Rated</v>
      </c>
      <c r="I9174" s="16" t="s">
        <v>806</v>
      </c>
      <c r="J9174" s="29" t="s">
        <v>12</v>
      </c>
      <c r="K9174" s="19">
        <v>20.38</v>
      </c>
      <c r="L9174" s="26">
        <v>139</v>
      </c>
    </row>
    <row r="9175" spans="1:12" x14ac:dyDescent="0.3">
      <c r="A9175" s="14">
        <v>519010</v>
      </c>
      <c r="B9175" s="16" t="s">
        <v>12021</v>
      </c>
      <c r="C9175" s="16" t="s">
        <v>51</v>
      </c>
      <c r="D9175" s="4">
        <v>43546</v>
      </c>
      <c r="E9175" s="23">
        <v>2019</v>
      </c>
      <c r="F9175" s="19">
        <v>7.4</v>
      </c>
      <c r="G9175" s="19">
        <f>IF(Movies[[#This Row],[rating]]=0,"",Movies[[#This Row],[rating]])</f>
        <v>7.4</v>
      </c>
      <c r="H9175" s="19" t="str">
        <f>IF(Movies[[#This Row],[rating]]=0,"No Rating","Rated")</f>
        <v>Rated</v>
      </c>
      <c r="I9175" s="16" t="s">
        <v>49</v>
      </c>
      <c r="J9175" s="29" t="s">
        <v>34</v>
      </c>
      <c r="K9175" s="19">
        <v>20.323</v>
      </c>
      <c r="L9175" s="26">
        <v>1793</v>
      </c>
    </row>
    <row r="9176" spans="1:12" x14ac:dyDescent="0.3">
      <c r="A9176" s="14">
        <v>512895</v>
      </c>
      <c r="B9176" s="16" t="s">
        <v>12022</v>
      </c>
      <c r="C9176" s="16" t="s">
        <v>10</v>
      </c>
      <c r="D9176" s="4">
        <v>43781</v>
      </c>
      <c r="E9176" s="23">
        <v>2019</v>
      </c>
      <c r="F9176" s="19">
        <v>7.2</v>
      </c>
      <c r="G9176" s="19">
        <f>IF(Movies[[#This Row],[rating]]=0,"",Movies[[#This Row],[rating]])</f>
        <v>7.2</v>
      </c>
      <c r="H9176" s="19" t="str">
        <f>IF(Movies[[#This Row],[rating]]=0,"No Rating","Rated")</f>
        <v>Rated</v>
      </c>
      <c r="I9176" s="16" t="s">
        <v>12023</v>
      </c>
      <c r="J9176" s="29" t="s">
        <v>12</v>
      </c>
      <c r="K9176" s="19">
        <v>20.222999999999999</v>
      </c>
      <c r="L9176" s="26">
        <v>1565</v>
      </c>
    </row>
    <row r="9177" spans="1:12" x14ac:dyDescent="0.3">
      <c r="A9177" s="14">
        <v>621191</v>
      </c>
      <c r="B9177" s="16" t="s">
        <v>12024</v>
      </c>
      <c r="C9177" s="16" t="s">
        <v>416</v>
      </c>
      <c r="D9177" s="4">
        <v>43791</v>
      </c>
      <c r="E9177" s="23">
        <v>2019</v>
      </c>
      <c r="F9177" s="19">
        <v>7.3</v>
      </c>
      <c r="G9177" s="19">
        <f>IF(Movies[[#This Row],[rating]]=0,"",Movies[[#This Row],[rating]])</f>
        <v>7.3</v>
      </c>
      <c r="H9177" s="19" t="str">
        <f>IF(Movies[[#This Row],[rating]]=0,"No Rating","Rated")</f>
        <v>Rated</v>
      </c>
      <c r="I9177" s="16" t="s">
        <v>5123</v>
      </c>
      <c r="J9177" s="29" t="s">
        <v>12</v>
      </c>
      <c r="K9177" s="19">
        <v>20.196999999999999</v>
      </c>
      <c r="L9177" s="26">
        <v>222</v>
      </c>
    </row>
    <row r="9178" spans="1:12" x14ac:dyDescent="0.3">
      <c r="A9178" s="14">
        <v>466081</v>
      </c>
      <c r="B9178" s="16" t="s">
        <v>12025</v>
      </c>
      <c r="C9178" s="16" t="s">
        <v>14</v>
      </c>
      <c r="D9178" s="4">
        <v>43707</v>
      </c>
      <c r="E9178" s="23">
        <v>2019</v>
      </c>
      <c r="F9178" s="19">
        <v>6.5</v>
      </c>
      <c r="G9178" s="19">
        <f>IF(Movies[[#This Row],[rating]]=0,"",Movies[[#This Row],[rating]])</f>
        <v>6.5</v>
      </c>
      <c r="H9178" s="19" t="str">
        <f>IF(Movies[[#This Row],[rating]]=0,"No Rating","Rated")</f>
        <v>Rated</v>
      </c>
      <c r="I9178" s="16" t="s">
        <v>199</v>
      </c>
      <c r="J9178" s="29" t="s">
        <v>12</v>
      </c>
      <c r="K9178" s="19">
        <v>20.161000000000001</v>
      </c>
      <c r="L9178" s="26">
        <v>862</v>
      </c>
    </row>
    <row r="9179" spans="1:12" x14ac:dyDescent="0.3">
      <c r="A9179" s="14">
        <v>468816</v>
      </c>
      <c r="B9179" s="16" t="s">
        <v>12026</v>
      </c>
      <c r="C9179" s="16" t="s">
        <v>12027</v>
      </c>
      <c r="D9179" s="4">
        <v>43748</v>
      </c>
      <c r="E9179" s="23">
        <v>2019</v>
      </c>
      <c r="F9179" s="19">
        <v>5.9</v>
      </c>
      <c r="G9179" s="19">
        <f>IF(Movies[[#This Row],[rating]]=0,"",Movies[[#This Row],[rating]])</f>
        <v>5.9</v>
      </c>
      <c r="H9179" s="19" t="str">
        <f>IF(Movies[[#This Row],[rating]]=0,"No Rating","Rated")</f>
        <v>Rated</v>
      </c>
      <c r="I9179" s="16" t="s">
        <v>7630</v>
      </c>
      <c r="J9179" s="29" t="s">
        <v>12</v>
      </c>
      <c r="K9179" s="19">
        <v>20.14</v>
      </c>
      <c r="L9179" s="26">
        <v>129</v>
      </c>
    </row>
    <row r="9180" spans="1:12" x14ac:dyDescent="0.3">
      <c r="A9180" s="14">
        <v>521777</v>
      </c>
      <c r="B9180" s="16" t="s">
        <v>12028</v>
      </c>
      <c r="C9180" s="16" t="s">
        <v>10</v>
      </c>
      <c r="D9180" s="4">
        <v>43691</v>
      </c>
      <c r="E9180" s="23">
        <v>2019</v>
      </c>
      <c r="F9180" s="19">
        <v>6.9</v>
      </c>
      <c r="G9180" s="19">
        <f>IF(Movies[[#This Row],[rating]]=0,"",Movies[[#This Row],[rating]])</f>
        <v>6.9</v>
      </c>
      <c r="H9180" s="19" t="str">
        <f>IF(Movies[[#This Row],[rating]]=0,"No Rating","Rated")</f>
        <v>Rated</v>
      </c>
      <c r="I9180" s="16" t="s">
        <v>30</v>
      </c>
      <c r="J9180" s="29" t="s">
        <v>12</v>
      </c>
      <c r="K9180" s="19">
        <v>20.076000000000001</v>
      </c>
      <c r="L9180" s="26">
        <v>1865</v>
      </c>
    </row>
    <row r="9181" spans="1:12" x14ac:dyDescent="0.3">
      <c r="A9181" s="14">
        <v>559401</v>
      </c>
      <c r="B9181" s="16" t="s">
        <v>12029</v>
      </c>
      <c r="C9181" s="16" t="s">
        <v>838</v>
      </c>
      <c r="D9181" s="4">
        <v>43609</v>
      </c>
      <c r="E9181" s="23">
        <v>2019</v>
      </c>
      <c r="F9181" s="19">
        <v>5.7</v>
      </c>
      <c r="G9181" s="19">
        <f>IF(Movies[[#This Row],[rating]]=0,"",Movies[[#This Row],[rating]])</f>
        <v>5.7</v>
      </c>
      <c r="H9181" s="19" t="str">
        <f>IF(Movies[[#This Row],[rating]]=0,"No Rating","Rated")</f>
        <v>Rated</v>
      </c>
      <c r="I9181" s="16" t="s">
        <v>49</v>
      </c>
      <c r="J9181" s="29" t="s">
        <v>110</v>
      </c>
      <c r="K9181" s="19">
        <v>20.061</v>
      </c>
      <c r="L9181" s="26">
        <v>463</v>
      </c>
    </row>
    <row r="9182" spans="1:12" x14ac:dyDescent="0.3">
      <c r="A9182" s="14">
        <v>486131</v>
      </c>
      <c r="B9182" s="16" t="s">
        <v>12030</v>
      </c>
      <c r="C9182" s="16" t="s">
        <v>10</v>
      </c>
      <c r="D9182" s="4">
        <v>43630</v>
      </c>
      <c r="E9182" s="23">
        <v>2019</v>
      </c>
      <c r="F9182" s="19">
        <v>6.5</v>
      </c>
      <c r="G9182" s="19">
        <f>IF(Movies[[#This Row],[rating]]=0,"",Movies[[#This Row],[rating]])</f>
        <v>6.5</v>
      </c>
      <c r="H9182" s="19" t="str">
        <f>IF(Movies[[#This Row],[rating]]=0,"No Rating","Rated")</f>
        <v>Rated</v>
      </c>
      <c r="I9182" s="16" t="s">
        <v>12031</v>
      </c>
      <c r="J9182" s="29" t="s">
        <v>12</v>
      </c>
      <c r="K9182" s="19">
        <v>20.056000000000001</v>
      </c>
      <c r="L9182" s="26">
        <v>1737</v>
      </c>
    </row>
    <row r="9183" spans="1:12" x14ac:dyDescent="0.3">
      <c r="A9183" s="14">
        <v>454294</v>
      </c>
      <c r="B9183" s="16" t="s">
        <v>12032</v>
      </c>
      <c r="C9183" s="16" t="s">
        <v>416</v>
      </c>
      <c r="D9183" s="4">
        <v>43481</v>
      </c>
      <c r="E9183" s="23">
        <v>2019</v>
      </c>
      <c r="F9183" s="19">
        <v>6.17</v>
      </c>
      <c r="G9183" s="19">
        <f>IF(Movies[[#This Row],[rating]]=0,"",Movies[[#This Row],[rating]])</f>
        <v>6.17</v>
      </c>
      <c r="H9183" s="19" t="str">
        <f>IF(Movies[[#This Row],[rating]]=0,"No Rating","Rated")</f>
        <v>Rated</v>
      </c>
      <c r="I9183" s="16" t="s">
        <v>12033</v>
      </c>
      <c r="J9183" s="29" t="s">
        <v>12</v>
      </c>
      <c r="K9183" s="19">
        <v>19.957000000000001</v>
      </c>
      <c r="L9183" s="26">
        <v>766</v>
      </c>
    </row>
    <row r="9184" spans="1:12" x14ac:dyDescent="0.3">
      <c r="A9184" s="14">
        <v>438674</v>
      </c>
      <c r="B9184" s="16" t="s">
        <v>12034</v>
      </c>
      <c r="C9184" s="16" t="s">
        <v>1467</v>
      </c>
      <c r="D9184" s="4">
        <v>43517</v>
      </c>
      <c r="E9184" s="23">
        <v>2019</v>
      </c>
      <c r="F9184" s="19">
        <v>6.5890000000000004</v>
      </c>
      <c r="G9184" s="19">
        <f>IF(Movies[[#This Row],[rating]]=0,"",Movies[[#This Row],[rating]])</f>
        <v>6.5890000000000004</v>
      </c>
      <c r="H9184" s="19" t="str">
        <f>IF(Movies[[#This Row],[rating]]=0,"No Rating","Rated")</f>
        <v>Rated</v>
      </c>
      <c r="I9184" s="16" t="s">
        <v>1249</v>
      </c>
      <c r="J9184" s="29" t="s">
        <v>12</v>
      </c>
      <c r="K9184" s="19">
        <v>19.942</v>
      </c>
      <c r="L9184" s="26">
        <v>1007</v>
      </c>
    </row>
    <row r="9185" spans="1:12" x14ac:dyDescent="0.3">
      <c r="A9185" s="14">
        <v>500682</v>
      </c>
      <c r="B9185" s="16" t="s">
        <v>12035</v>
      </c>
      <c r="C9185" s="16" t="s">
        <v>10</v>
      </c>
      <c r="D9185" s="4">
        <v>43539</v>
      </c>
      <c r="E9185" s="23">
        <v>2019</v>
      </c>
      <c r="F9185" s="19">
        <v>6.7</v>
      </c>
      <c r="G9185" s="19">
        <f>IF(Movies[[#This Row],[rating]]=0,"",Movies[[#This Row],[rating]])</f>
        <v>6.7</v>
      </c>
      <c r="H9185" s="19" t="str">
        <f>IF(Movies[[#This Row],[rating]]=0,"No Rating","Rated")</f>
        <v>Rated</v>
      </c>
      <c r="I9185" s="16" t="s">
        <v>56</v>
      </c>
      <c r="J9185" s="29" t="s">
        <v>12</v>
      </c>
      <c r="K9185" s="19">
        <v>19.914999999999999</v>
      </c>
      <c r="L9185" s="26">
        <v>2059</v>
      </c>
    </row>
    <row r="9186" spans="1:12" x14ac:dyDescent="0.3">
      <c r="A9186" s="14">
        <v>491854</v>
      </c>
      <c r="B9186" s="16" t="s">
        <v>12036</v>
      </c>
      <c r="C9186" s="16" t="s">
        <v>3367</v>
      </c>
      <c r="D9186" s="4">
        <v>43517</v>
      </c>
      <c r="E9186" s="23">
        <v>2019</v>
      </c>
      <c r="F9186" s="19">
        <v>6.1</v>
      </c>
      <c r="G9186" s="19">
        <f>IF(Movies[[#This Row],[rating]]=0,"",Movies[[#This Row],[rating]])</f>
        <v>6.1</v>
      </c>
      <c r="H9186" s="19" t="str">
        <f>IF(Movies[[#This Row],[rating]]=0,"No Rating","Rated")</f>
        <v>Rated</v>
      </c>
      <c r="I9186" s="16" t="s">
        <v>596</v>
      </c>
      <c r="J9186" s="29" t="s">
        <v>12</v>
      </c>
      <c r="K9186" s="19">
        <v>19.898</v>
      </c>
      <c r="L9186" s="26">
        <v>45</v>
      </c>
    </row>
    <row r="9187" spans="1:12" x14ac:dyDescent="0.3">
      <c r="A9187" s="14">
        <v>605804</v>
      </c>
      <c r="B9187" s="16" t="s">
        <v>12037</v>
      </c>
      <c r="C9187" s="16" t="s">
        <v>10</v>
      </c>
      <c r="D9187" s="4">
        <v>43814</v>
      </c>
      <c r="E9187" s="23">
        <v>2019</v>
      </c>
      <c r="F9187" s="19">
        <v>6.0529999999999999</v>
      </c>
      <c r="G9187" s="19">
        <f>IF(Movies[[#This Row],[rating]]=0,"",Movies[[#This Row],[rating]])</f>
        <v>6.0529999999999999</v>
      </c>
      <c r="H9187" s="19" t="str">
        <f>IF(Movies[[#This Row],[rating]]=0,"No Rating","Rated")</f>
        <v>Rated</v>
      </c>
      <c r="I9187" s="16" t="s">
        <v>183</v>
      </c>
      <c r="J9187" s="29" t="s">
        <v>12</v>
      </c>
      <c r="K9187" s="19">
        <v>19.815999999999999</v>
      </c>
      <c r="L9187" s="26">
        <v>632</v>
      </c>
    </row>
    <row r="9188" spans="1:12" x14ac:dyDescent="0.3">
      <c r="A9188" s="14">
        <v>457799</v>
      </c>
      <c r="B9188" s="16" t="s">
        <v>12038</v>
      </c>
      <c r="C9188" s="16" t="s">
        <v>10</v>
      </c>
      <c r="D9188" s="4">
        <v>43587</v>
      </c>
      <c r="E9188" s="23">
        <v>2019</v>
      </c>
      <c r="F9188" s="19">
        <v>7</v>
      </c>
      <c r="G9188" s="19">
        <f>IF(Movies[[#This Row],[rating]]=0,"",Movies[[#This Row],[rating]])</f>
        <v>7</v>
      </c>
      <c r="H9188" s="19" t="str">
        <f>IF(Movies[[#This Row],[rating]]=0,"No Rating","Rated")</f>
        <v>Rated</v>
      </c>
      <c r="I9188" s="16" t="s">
        <v>306</v>
      </c>
      <c r="J9188" s="29" t="s">
        <v>12</v>
      </c>
      <c r="K9188" s="19">
        <v>19.716000000000001</v>
      </c>
      <c r="L9188" s="26">
        <v>3372</v>
      </c>
    </row>
    <row r="9189" spans="1:12" x14ac:dyDescent="0.3">
      <c r="A9189" s="14">
        <v>527776</v>
      </c>
      <c r="B9189" s="16" t="s">
        <v>12039</v>
      </c>
      <c r="C9189" s="16" t="s">
        <v>10</v>
      </c>
      <c r="D9189" s="4">
        <v>43699</v>
      </c>
      <c r="E9189" s="23">
        <v>2019</v>
      </c>
      <c r="F9189" s="19">
        <v>7.7</v>
      </c>
      <c r="G9189" s="19">
        <f>IF(Movies[[#This Row],[rating]]=0,"",Movies[[#This Row],[rating]])</f>
        <v>7.7</v>
      </c>
      <c r="H9189" s="19" t="str">
        <f>IF(Movies[[#This Row],[rating]]=0,"No Rating","Rated")</f>
        <v>Rated</v>
      </c>
      <c r="I9189" s="16" t="s">
        <v>49</v>
      </c>
      <c r="J9189" s="29" t="s">
        <v>12</v>
      </c>
      <c r="K9189" s="19">
        <v>19.702999999999999</v>
      </c>
      <c r="L9189" s="26">
        <v>271</v>
      </c>
    </row>
    <row r="9190" spans="1:12" x14ac:dyDescent="0.3">
      <c r="A9190" s="14">
        <v>617986</v>
      </c>
      <c r="B9190" s="16" t="s">
        <v>12040</v>
      </c>
      <c r="C9190" s="16" t="s">
        <v>838</v>
      </c>
      <c r="D9190" s="4">
        <v>43726</v>
      </c>
      <c r="E9190" s="23">
        <v>2019</v>
      </c>
      <c r="F9190" s="19">
        <v>6.4</v>
      </c>
      <c r="G9190" s="19">
        <f>IF(Movies[[#This Row],[rating]]=0,"",Movies[[#This Row],[rating]])</f>
        <v>6.4</v>
      </c>
      <c r="H9190" s="19" t="str">
        <f>IF(Movies[[#This Row],[rating]]=0,"No Rating","Rated")</f>
        <v>Rated</v>
      </c>
      <c r="I9190" s="16" t="s">
        <v>3588</v>
      </c>
      <c r="J9190" s="29" t="s">
        <v>110</v>
      </c>
      <c r="K9190" s="19">
        <v>19.683</v>
      </c>
      <c r="L9190" s="26">
        <v>221</v>
      </c>
    </row>
    <row r="9191" spans="1:12" x14ac:dyDescent="0.3">
      <c r="A9191" s="14">
        <v>578844</v>
      </c>
      <c r="B9191" s="16" t="s">
        <v>12041</v>
      </c>
      <c r="C9191" s="16" t="s">
        <v>94</v>
      </c>
      <c r="D9191" s="4">
        <v>43490</v>
      </c>
      <c r="E9191" s="23">
        <v>2019</v>
      </c>
      <c r="F9191" s="19">
        <v>6.2</v>
      </c>
      <c r="G9191" s="19">
        <f>IF(Movies[[#This Row],[rating]]=0,"",Movies[[#This Row],[rating]])</f>
        <v>6.2</v>
      </c>
      <c r="H9191" s="19" t="str">
        <f>IF(Movies[[#This Row],[rating]]=0,"No Rating","Rated")</f>
        <v>Rated</v>
      </c>
      <c r="I9191" s="16" t="s">
        <v>886</v>
      </c>
      <c r="J9191" s="29" t="s">
        <v>96</v>
      </c>
      <c r="K9191" s="19">
        <v>19.649999999999999</v>
      </c>
      <c r="L9191" s="26">
        <v>4</v>
      </c>
    </row>
    <row r="9192" spans="1:12" x14ac:dyDescent="0.3">
      <c r="A9192" s="14">
        <v>567646</v>
      </c>
      <c r="B9192" s="16" t="s">
        <v>12042</v>
      </c>
      <c r="C9192" s="16" t="s">
        <v>94</v>
      </c>
      <c r="D9192" s="4">
        <v>43488</v>
      </c>
      <c r="E9192" s="23">
        <v>2019</v>
      </c>
      <c r="F9192" s="19">
        <v>7.1</v>
      </c>
      <c r="G9192" s="19">
        <f>IF(Movies[[#This Row],[rating]]=0,"",Movies[[#This Row],[rating]])</f>
        <v>7.1</v>
      </c>
      <c r="H9192" s="19" t="str">
        <f>IF(Movies[[#This Row],[rating]]=0,"No Rating","Rated")</f>
        <v>Rated</v>
      </c>
      <c r="I9192" s="16" t="s">
        <v>136</v>
      </c>
      <c r="J9192" s="29" t="s">
        <v>96</v>
      </c>
      <c r="K9192" s="19">
        <v>19.631</v>
      </c>
      <c r="L9192" s="26">
        <v>294</v>
      </c>
    </row>
    <row r="9193" spans="1:12" x14ac:dyDescent="0.3">
      <c r="A9193" s="14">
        <v>549053</v>
      </c>
      <c r="B9193" s="16" t="s">
        <v>12043</v>
      </c>
      <c r="C9193" s="16" t="s">
        <v>14</v>
      </c>
      <c r="D9193" s="4">
        <v>43776</v>
      </c>
      <c r="E9193" s="23">
        <v>2019</v>
      </c>
      <c r="F9193" s="19">
        <v>7.2</v>
      </c>
      <c r="G9193" s="19">
        <f>IF(Movies[[#This Row],[rating]]=0,"",Movies[[#This Row],[rating]])</f>
        <v>7.2</v>
      </c>
      <c r="H9193" s="19" t="str">
        <f>IF(Movies[[#This Row],[rating]]=0,"No Rating","Rated")</f>
        <v>Rated</v>
      </c>
      <c r="I9193" s="16" t="s">
        <v>273</v>
      </c>
      <c r="J9193" s="29" t="s">
        <v>12</v>
      </c>
      <c r="K9193" s="19">
        <v>19.48</v>
      </c>
      <c r="L9193" s="26">
        <v>2429</v>
      </c>
    </row>
    <row r="9194" spans="1:12" x14ac:dyDescent="0.3">
      <c r="A9194" s="14">
        <v>463257</v>
      </c>
      <c r="B9194" s="16" t="s">
        <v>12044</v>
      </c>
      <c r="C9194" s="16" t="s">
        <v>10</v>
      </c>
      <c r="D9194" s="4">
        <v>43686</v>
      </c>
      <c r="E9194" s="23">
        <v>2019</v>
      </c>
      <c r="F9194" s="19">
        <v>7.4089999999999998</v>
      </c>
      <c r="G9194" s="19">
        <f>IF(Movies[[#This Row],[rating]]=0,"",Movies[[#This Row],[rating]])</f>
        <v>7.4089999999999998</v>
      </c>
      <c r="H9194" s="19" t="str">
        <f>IF(Movies[[#This Row],[rating]]=0,"No Rating","Rated")</f>
        <v>Rated</v>
      </c>
      <c r="I9194" s="16" t="s">
        <v>522</v>
      </c>
      <c r="J9194" s="29" t="s">
        <v>12</v>
      </c>
      <c r="K9194" s="19">
        <v>19.39</v>
      </c>
      <c r="L9194" s="26">
        <v>1431</v>
      </c>
    </row>
    <row r="9195" spans="1:12" x14ac:dyDescent="0.3">
      <c r="A9195" s="14">
        <v>587272</v>
      </c>
      <c r="B9195" s="16" t="s">
        <v>12045</v>
      </c>
      <c r="C9195" s="16" t="s">
        <v>51</v>
      </c>
      <c r="D9195" s="4">
        <v>43679</v>
      </c>
      <c r="E9195" s="23">
        <v>2019</v>
      </c>
      <c r="F9195" s="19">
        <v>7.6669999999999998</v>
      </c>
      <c r="G9195" s="19">
        <f>IF(Movies[[#This Row],[rating]]=0,"",Movies[[#This Row],[rating]])</f>
        <v>7.6669999999999998</v>
      </c>
      <c r="H9195" s="19" t="str">
        <f>IF(Movies[[#This Row],[rating]]=0,"No Rating","Rated")</f>
        <v>Rated</v>
      </c>
      <c r="I9195" s="16" t="s">
        <v>30</v>
      </c>
      <c r="J9195" s="29" t="s">
        <v>34</v>
      </c>
      <c r="K9195" s="19">
        <v>19.38</v>
      </c>
      <c r="L9195" s="26">
        <v>735</v>
      </c>
    </row>
    <row r="9196" spans="1:12" x14ac:dyDescent="0.3">
      <c r="A9196" s="14">
        <v>527261</v>
      </c>
      <c r="B9196" s="16" t="s">
        <v>283</v>
      </c>
      <c r="C9196" s="16" t="s">
        <v>4435</v>
      </c>
      <c r="D9196" s="4">
        <v>43601</v>
      </c>
      <c r="E9196" s="23">
        <v>2019</v>
      </c>
      <c r="F9196" s="19">
        <v>6.0229999999999997</v>
      </c>
      <c r="G9196" s="19">
        <f>IF(Movies[[#This Row],[rating]]=0,"",Movies[[#This Row],[rating]])</f>
        <v>6.0229999999999997</v>
      </c>
      <c r="H9196" s="19" t="str">
        <f>IF(Movies[[#This Row],[rating]]=0,"No Rating","Rated")</f>
        <v>Rated</v>
      </c>
      <c r="I9196" s="16" t="s">
        <v>12046</v>
      </c>
      <c r="J9196" s="29" t="s">
        <v>12</v>
      </c>
      <c r="K9196" s="19">
        <v>19.190999999999999</v>
      </c>
      <c r="L9196" s="26">
        <v>1574</v>
      </c>
    </row>
    <row r="9197" spans="1:12" x14ac:dyDescent="0.3">
      <c r="A9197" s="14">
        <v>508138</v>
      </c>
      <c r="B9197" s="16" t="s">
        <v>12047</v>
      </c>
      <c r="C9197" s="16" t="s">
        <v>10</v>
      </c>
      <c r="D9197" s="4">
        <v>43700</v>
      </c>
      <c r="E9197" s="23">
        <v>2019</v>
      </c>
      <c r="F9197" s="19">
        <v>6</v>
      </c>
      <c r="G9197" s="19">
        <f>IF(Movies[[#This Row],[rating]]=0,"",Movies[[#This Row],[rating]])</f>
        <v>6</v>
      </c>
      <c r="H9197" s="19" t="str">
        <f>IF(Movies[[#This Row],[rating]]=0,"No Rating","Rated")</f>
        <v>Rated</v>
      </c>
      <c r="I9197" s="16" t="s">
        <v>1131</v>
      </c>
      <c r="J9197" s="29" t="s">
        <v>12</v>
      </c>
      <c r="K9197" s="19">
        <v>19.143000000000001</v>
      </c>
      <c r="L9197" s="26">
        <v>300</v>
      </c>
    </row>
    <row r="9198" spans="1:12" x14ac:dyDescent="0.3">
      <c r="A9198" s="14">
        <v>502292</v>
      </c>
      <c r="B9198" s="16" t="s">
        <v>12048</v>
      </c>
      <c r="C9198" s="16" t="s">
        <v>10</v>
      </c>
      <c r="D9198" s="4">
        <v>43588</v>
      </c>
      <c r="E9198" s="23">
        <v>2019</v>
      </c>
      <c r="F9198" s="19">
        <v>6</v>
      </c>
      <c r="G9198" s="19">
        <f>IF(Movies[[#This Row],[rating]]=0,"",Movies[[#This Row],[rating]])</f>
        <v>6</v>
      </c>
      <c r="H9198" s="19" t="str">
        <f>IF(Movies[[#This Row],[rating]]=0,"No Rating","Rated")</f>
        <v>Rated</v>
      </c>
      <c r="I9198" s="16" t="s">
        <v>161</v>
      </c>
      <c r="J9198" s="29" t="s">
        <v>12</v>
      </c>
      <c r="K9198" s="19">
        <v>18.975999999999999</v>
      </c>
      <c r="L9198" s="26">
        <v>1373</v>
      </c>
    </row>
    <row r="9199" spans="1:12" x14ac:dyDescent="0.3">
      <c r="A9199" s="14">
        <v>764339</v>
      </c>
      <c r="B9199" s="16" t="s">
        <v>12049</v>
      </c>
      <c r="C9199" s="16" t="s">
        <v>1845</v>
      </c>
      <c r="D9199" s="4">
        <v>43686</v>
      </c>
      <c r="E9199" s="23">
        <v>2019</v>
      </c>
      <c r="F9199" s="19">
        <v>8</v>
      </c>
      <c r="G9199" s="19">
        <f>IF(Movies[[#This Row],[rating]]=0,"",Movies[[#This Row],[rating]])</f>
        <v>8</v>
      </c>
      <c r="H9199" s="19" t="str">
        <f>IF(Movies[[#This Row],[rating]]=0,"No Rating","Rated")</f>
        <v>Rated</v>
      </c>
      <c r="I9199" s="16" t="s">
        <v>1845</v>
      </c>
      <c r="J9199" s="29" t="s">
        <v>96</v>
      </c>
      <c r="K9199" s="19">
        <v>18.965</v>
      </c>
      <c r="L9199" s="26">
        <v>1</v>
      </c>
    </row>
    <row r="9200" spans="1:12" x14ac:dyDescent="0.3">
      <c r="A9200" s="14">
        <v>543540</v>
      </c>
      <c r="B9200" s="16" t="s">
        <v>1014</v>
      </c>
      <c r="C9200" s="16" t="s">
        <v>10</v>
      </c>
      <c r="D9200" s="4">
        <v>43567</v>
      </c>
      <c r="E9200" s="23">
        <v>2019</v>
      </c>
      <c r="F9200" s="19">
        <v>6.5</v>
      </c>
      <c r="G9200" s="19">
        <f>IF(Movies[[#This Row],[rating]]=0,"",Movies[[#This Row],[rating]])</f>
        <v>6.5</v>
      </c>
      <c r="H9200" s="19" t="str">
        <f>IF(Movies[[#This Row],[rating]]=0,"No Rating","Rated")</f>
        <v>Rated</v>
      </c>
      <c r="I9200" s="16" t="s">
        <v>161</v>
      </c>
      <c r="J9200" s="29" t="s">
        <v>12</v>
      </c>
      <c r="K9200" s="19">
        <v>18.905999999999999</v>
      </c>
      <c r="L9200" s="26">
        <v>3253</v>
      </c>
    </row>
    <row r="9201" spans="1:12" x14ac:dyDescent="0.3">
      <c r="A9201" s="14">
        <v>616219</v>
      </c>
      <c r="B9201" s="16" t="s">
        <v>12050</v>
      </c>
      <c r="C9201" s="16" t="s">
        <v>94</v>
      </c>
      <c r="D9201" s="4">
        <v>43664</v>
      </c>
      <c r="E9201" s="23">
        <v>2019</v>
      </c>
      <c r="F9201" s="19">
        <v>4.3</v>
      </c>
      <c r="G9201" s="19">
        <f>IF(Movies[[#This Row],[rating]]=0,"",Movies[[#This Row],[rating]])</f>
        <v>4.3</v>
      </c>
      <c r="H9201" s="19" t="str">
        <f>IF(Movies[[#This Row],[rating]]=0,"No Rating","Rated")</f>
        <v>Rated</v>
      </c>
      <c r="I9201" s="16" t="s">
        <v>33</v>
      </c>
      <c r="J9201" s="29" t="s">
        <v>96</v>
      </c>
      <c r="K9201" s="19">
        <v>18.792000000000002</v>
      </c>
      <c r="L9201" s="26">
        <v>9</v>
      </c>
    </row>
    <row r="9202" spans="1:12" x14ac:dyDescent="0.3">
      <c r="A9202" s="14">
        <v>793445</v>
      </c>
      <c r="B9202" s="16" t="s">
        <v>12051</v>
      </c>
      <c r="C9202" s="16" t="s">
        <v>877</v>
      </c>
      <c r="D9202" s="4">
        <v>43727</v>
      </c>
      <c r="E9202" s="23">
        <v>2019</v>
      </c>
      <c r="F9202" s="19">
        <v>7.7</v>
      </c>
      <c r="G9202" s="19">
        <f>IF(Movies[[#This Row],[rating]]=0,"",Movies[[#This Row],[rating]])</f>
        <v>7.7</v>
      </c>
      <c r="H9202" s="19" t="str">
        <f>IF(Movies[[#This Row],[rating]]=0,"No Rating","Rated")</f>
        <v>Rated</v>
      </c>
      <c r="I9202" s="16" t="s">
        <v>414</v>
      </c>
      <c r="J9202" s="29" t="s">
        <v>774</v>
      </c>
      <c r="K9202" s="19">
        <v>18.707999999999998</v>
      </c>
      <c r="L9202" s="26">
        <v>28</v>
      </c>
    </row>
    <row r="9203" spans="1:12" x14ac:dyDescent="0.3">
      <c r="A9203" s="14">
        <v>633604</v>
      </c>
      <c r="B9203" s="16" t="s">
        <v>12052</v>
      </c>
      <c r="C9203" s="16" t="s">
        <v>1540</v>
      </c>
      <c r="D9203" s="4">
        <v>43812</v>
      </c>
      <c r="E9203" s="23">
        <v>2019</v>
      </c>
      <c r="F9203" s="19">
        <v>6.3</v>
      </c>
      <c r="G9203" s="19">
        <f>IF(Movies[[#This Row],[rating]]=0,"",Movies[[#This Row],[rating]])</f>
        <v>6.3</v>
      </c>
      <c r="H9203" s="19" t="str">
        <f>IF(Movies[[#This Row],[rating]]=0,"No Rating","Rated")</f>
        <v>Rated</v>
      </c>
      <c r="I9203" s="16" t="s">
        <v>566</v>
      </c>
      <c r="J9203" s="29" t="s">
        <v>605</v>
      </c>
      <c r="K9203" s="19">
        <v>18.7</v>
      </c>
      <c r="L9203" s="26">
        <v>302</v>
      </c>
    </row>
    <row r="9204" spans="1:12" x14ac:dyDescent="0.3">
      <c r="A9204" s="14">
        <v>369196</v>
      </c>
      <c r="B9204" s="16" t="s">
        <v>12053</v>
      </c>
      <c r="C9204" s="16" t="s">
        <v>10</v>
      </c>
      <c r="D9204" s="4">
        <v>43578</v>
      </c>
      <c r="E9204" s="23">
        <v>2019</v>
      </c>
      <c r="F9204" s="19">
        <v>3</v>
      </c>
      <c r="G9204" s="19">
        <f>IF(Movies[[#This Row],[rating]]=0,"",Movies[[#This Row],[rating]])</f>
        <v>3</v>
      </c>
      <c r="H9204" s="19" t="str">
        <f>IF(Movies[[#This Row],[rating]]=0,"No Rating","Rated")</f>
        <v>Rated</v>
      </c>
      <c r="I9204" s="16" t="s">
        <v>148</v>
      </c>
      <c r="J9204" s="29" t="s">
        <v>12</v>
      </c>
      <c r="K9204" s="19">
        <v>18.696000000000002</v>
      </c>
      <c r="L9204" s="26">
        <v>123</v>
      </c>
    </row>
    <row r="9205" spans="1:12" x14ac:dyDescent="0.3">
      <c r="A9205" s="14">
        <v>522212</v>
      </c>
      <c r="B9205" s="16" t="s">
        <v>12054</v>
      </c>
      <c r="C9205" s="16" t="s">
        <v>10</v>
      </c>
      <c r="D9205" s="4">
        <v>43824</v>
      </c>
      <c r="E9205" s="23">
        <v>2019</v>
      </c>
      <c r="F9205" s="19">
        <v>7.9</v>
      </c>
      <c r="G9205" s="19">
        <f>IF(Movies[[#This Row],[rating]]=0,"",Movies[[#This Row],[rating]])</f>
        <v>7.9</v>
      </c>
      <c r="H9205" s="19" t="str">
        <f>IF(Movies[[#This Row],[rating]]=0,"No Rating","Rated")</f>
        <v>Rated</v>
      </c>
      <c r="I9205" s="16" t="s">
        <v>2130</v>
      </c>
      <c r="J9205" s="29" t="s">
        <v>12</v>
      </c>
      <c r="K9205" s="19">
        <v>18.678999999999998</v>
      </c>
      <c r="L9205" s="26">
        <v>2297</v>
      </c>
    </row>
    <row r="9206" spans="1:12" x14ac:dyDescent="0.3">
      <c r="A9206" s="14">
        <v>471506</v>
      </c>
      <c r="B9206" s="16" t="s">
        <v>12055</v>
      </c>
      <c r="C9206" s="16" t="s">
        <v>12056</v>
      </c>
      <c r="D9206" s="4">
        <v>43524</v>
      </c>
      <c r="E9206" s="23">
        <v>2019</v>
      </c>
      <c r="F9206" s="19">
        <v>6.6</v>
      </c>
      <c r="G9206" s="19">
        <f>IF(Movies[[#This Row],[rating]]=0,"",Movies[[#This Row],[rating]])</f>
        <v>6.6</v>
      </c>
      <c r="H9206" s="19" t="str">
        <f>IF(Movies[[#This Row],[rating]]=0,"No Rating","Rated")</f>
        <v>Rated</v>
      </c>
      <c r="I9206" s="16" t="s">
        <v>12057</v>
      </c>
      <c r="J9206" s="29" t="s">
        <v>12</v>
      </c>
      <c r="K9206" s="19">
        <v>18.625</v>
      </c>
      <c r="L9206" s="26">
        <v>1346</v>
      </c>
    </row>
    <row r="9207" spans="1:12" x14ac:dyDescent="0.3">
      <c r="A9207" s="14">
        <v>505600</v>
      </c>
      <c r="B9207" s="16" t="s">
        <v>12058</v>
      </c>
      <c r="C9207" s="16" t="s">
        <v>10</v>
      </c>
      <c r="D9207" s="4">
        <v>43609</v>
      </c>
      <c r="E9207" s="23">
        <v>2019</v>
      </c>
      <c r="F9207" s="19">
        <v>7</v>
      </c>
      <c r="G9207" s="19">
        <f>IF(Movies[[#This Row],[rating]]=0,"",Movies[[#This Row],[rating]])</f>
        <v>7</v>
      </c>
      <c r="H9207" s="19" t="str">
        <f>IF(Movies[[#This Row],[rating]]=0,"No Rating","Rated")</f>
        <v>Rated</v>
      </c>
      <c r="I9207" s="16" t="s">
        <v>30</v>
      </c>
      <c r="J9207" s="29" t="s">
        <v>12</v>
      </c>
      <c r="K9207" s="19">
        <v>18.620999999999999</v>
      </c>
      <c r="L9207" s="26">
        <v>2653</v>
      </c>
    </row>
    <row r="9208" spans="1:12" x14ac:dyDescent="0.3">
      <c r="A9208" s="14">
        <v>413518</v>
      </c>
      <c r="B9208" s="16" t="s">
        <v>5248</v>
      </c>
      <c r="C9208" s="16" t="s">
        <v>1016</v>
      </c>
      <c r="D9208" s="4">
        <v>43818</v>
      </c>
      <c r="E9208" s="23">
        <v>2019</v>
      </c>
      <c r="F9208" s="19">
        <v>6.6</v>
      </c>
      <c r="G9208" s="19">
        <f>IF(Movies[[#This Row],[rating]]=0,"",Movies[[#This Row],[rating]])</f>
        <v>6.6</v>
      </c>
      <c r="H9208" s="19" t="str">
        <f>IF(Movies[[#This Row],[rating]]=0,"No Rating","Rated")</f>
        <v>Rated</v>
      </c>
      <c r="I9208" s="16" t="s">
        <v>765</v>
      </c>
      <c r="J9208" s="29" t="s">
        <v>511</v>
      </c>
      <c r="K9208" s="19">
        <v>18.611000000000001</v>
      </c>
      <c r="L9208" s="26">
        <v>1511</v>
      </c>
    </row>
    <row r="9209" spans="1:12" x14ac:dyDescent="0.3">
      <c r="A9209" s="14">
        <v>502416</v>
      </c>
      <c r="B9209" s="16" t="s">
        <v>12059</v>
      </c>
      <c r="C9209" s="16" t="s">
        <v>473</v>
      </c>
      <c r="D9209" s="4">
        <v>43614</v>
      </c>
      <c r="E9209" s="23">
        <v>2019</v>
      </c>
      <c r="F9209" s="19">
        <v>5.8</v>
      </c>
      <c r="G9209" s="19">
        <f>IF(Movies[[#This Row],[rating]]=0,"",Movies[[#This Row],[rating]])</f>
        <v>5.8</v>
      </c>
      <c r="H9209" s="19" t="str">
        <f>IF(Movies[[#This Row],[rating]]=0,"No Rating","Rated")</f>
        <v>Rated</v>
      </c>
      <c r="I9209" s="16" t="s">
        <v>132</v>
      </c>
      <c r="J9209" s="29" t="s">
        <v>12</v>
      </c>
      <c r="K9209" s="19">
        <v>18.574999999999999</v>
      </c>
      <c r="L9209" s="26">
        <v>2255</v>
      </c>
    </row>
    <row r="9210" spans="1:12" x14ac:dyDescent="0.3">
      <c r="A9210" s="14">
        <v>459992</v>
      </c>
      <c r="B9210" s="16" t="s">
        <v>12060</v>
      </c>
      <c r="C9210" s="16" t="s">
        <v>10</v>
      </c>
      <c r="D9210" s="4">
        <v>43587</v>
      </c>
      <c r="E9210" s="23">
        <v>2019</v>
      </c>
      <c r="F9210" s="19">
        <v>6.73</v>
      </c>
      <c r="G9210" s="19">
        <f>IF(Movies[[#This Row],[rating]]=0,"",Movies[[#This Row],[rating]])</f>
        <v>6.73</v>
      </c>
      <c r="H9210" s="19" t="str">
        <f>IF(Movies[[#This Row],[rating]]=0,"No Rating","Rated")</f>
        <v>Rated</v>
      </c>
      <c r="I9210" s="16" t="s">
        <v>273</v>
      </c>
      <c r="J9210" s="29" t="s">
        <v>12</v>
      </c>
      <c r="K9210" s="19">
        <v>18.513000000000002</v>
      </c>
      <c r="L9210" s="26">
        <v>2710</v>
      </c>
    </row>
    <row r="9211" spans="1:12" x14ac:dyDescent="0.3">
      <c r="A9211" s="14">
        <v>524251</v>
      </c>
      <c r="B9211" s="16" t="s">
        <v>12061</v>
      </c>
      <c r="C9211" s="16" t="s">
        <v>10</v>
      </c>
      <c r="D9211" s="4">
        <v>43719</v>
      </c>
      <c r="E9211" s="23">
        <v>2019</v>
      </c>
      <c r="F9211" s="19">
        <v>7</v>
      </c>
      <c r="G9211" s="19">
        <f>IF(Movies[[#This Row],[rating]]=0,"",Movies[[#This Row],[rating]])</f>
        <v>7</v>
      </c>
      <c r="H9211" s="19" t="str">
        <f>IF(Movies[[#This Row],[rating]]=0,"No Rating","Rated")</f>
        <v>Rated</v>
      </c>
      <c r="I9211" s="16" t="s">
        <v>178</v>
      </c>
      <c r="J9211" s="29" t="s">
        <v>12</v>
      </c>
      <c r="K9211" s="19">
        <v>18.443999999999999</v>
      </c>
      <c r="L9211" s="26">
        <v>1482</v>
      </c>
    </row>
    <row r="9212" spans="1:12" x14ac:dyDescent="0.3">
      <c r="A9212" s="14">
        <v>508802</v>
      </c>
      <c r="B9212" s="16" t="s">
        <v>12062</v>
      </c>
      <c r="C9212" s="16" t="s">
        <v>4514</v>
      </c>
      <c r="D9212" s="4">
        <v>43572</v>
      </c>
      <c r="E9212" s="23">
        <v>2019</v>
      </c>
      <c r="F9212" s="19">
        <v>7</v>
      </c>
      <c r="G9212" s="19">
        <f>IF(Movies[[#This Row],[rating]]=0,"",Movies[[#This Row],[rating]])</f>
        <v>7</v>
      </c>
      <c r="H9212" s="19" t="str">
        <f>IF(Movies[[#This Row],[rating]]=0,"No Rating","Rated")</f>
        <v>Rated</v>
      </c>
      <c r="I9212" s="16" t="s">
        <v>723</v>
      </c>
      <c r="J9212" s="29" t="s">
        <v>12</v>
      </c>
      <c r="K9212" s="19">
        <v>18.36</v>
      </c>
      <c r="L9212" s="26">
        <v>51</v>
      </c>
    </row>
    <row r="9213" spans="1:12" x14ac:dyDescent="0.3">
      <c r="A9213" s="14">
        <v>551332</v>
      </c>
      <c r="B9213" s="16" t="s">
        <v>12063</v>
      </c>
      <c r="C9213" s="16" t="s">
        <v>10</v>
      </c>
      <c r="D9213" s="4">
        <v>43796</v>
      </c>
      <c r="E9213" s="23">
        <v>2019</v>
      </c>
      <c r="F9213" s="19">
        <v>7.5</v>
      </c>
      <c r="G9213" s="19">
        <f>IF(Movies[[#This Row],[rating]]=0,"",Movies[[#This Row],[rating]])</f>
        <v>7.5</v>
      </c>
      <c r="H9213" s="19" t="str">
        <f>IF(Movies[[#This Row],[rating]]=0,"No Rating","Rated")</f>
        <v>Rated</v>
      </c>
      <c r="I9213" s="16" t="s">
        <v>189</v>
      </c>
      <c r="J9213" s="29" t="s">
        <v>12</v>
      </c>
      <c r="K9213" s="19">
        <v>18.280999999999999</v>
      </c>
      <c r="L9213" s="26">
        <v>2872</v>
      </c>
    </row>
    <row r="9214" spans="1:12" x14ac:dyDescent="0.3">
      <c r="A9214" s="14">
        <v>569594</v>
      </c>
      <c r="B9214" s="16" t="s">
        <v>12064</v>
      </c>
      <c r="C9214" s="16" t="s">
        <v>595</v>
      </c>
      <c r="D9214" s="4">
        <v>43621</v>
      </c>
      <c r="E9214" s="23">
        <v>2019</v>
      </c>
      <c r="F9214" s="19">
        <v>6.2</v>
      </c>
      <c r="G9214" s="19">
        <f>IF(Movies[[#This Row],[rating]]=0,"",Movies[[#This Row],[rating]])</f>
        <v>6.2</v>
      </c>
      <c r="H9214" s="19" t="str">
        <f>IF(Movies[[#This Row],[rating]]=0,"No Rating","Rated")</f>
        <v>Rated</v>
      </c>
      <c r="I9214" s="16" t="s">
        <v>7630</v>
      </c>
      <c r="J9214" s="29" t="s">
        <v>142</v>
      </c>
      <c r="K9214" s="19">
        <v>18.259</v>
      </c>
      <c r="L9214" s="26">
        <v>61</v>
      </c>
    </row>
    <row r="9215" spans="1:12" x14ac:dyDescent="0.3">
      <c r="A9215" s="14">
        <v>509730</v>
      </c>
      <c r="B9215" s="16" t="s">
        <v>12065</v>
      </c>
      <c r="C9215" s="16" t="s">
        <v>838</v>
      </c>
      <c r="D9215" s="4">
        <v>43509</v>
      </c>
      <c r="E9215" s="23">
        <v>2019</v>
      </c>
      <c r="F9215" s="19">
        <v>5.9</v>
      </c>
      <c r="G9215" s="19">
        <f>IF(Movies[[#This Row],[rating]]=0,"",Movies[[#This Row],[rating]])</f>
        <v>5.9</v>
      </c>
      <c r="H9215" s="19" t="str">
        <f>IF(Movies[[#This Row],[rating]]=0,"No Rating","Rated")</f>
        <v>Rated</v>
      </c>
      <c r="I9215" s="16" t="s">
        <v>195</v>
      </c>
      <c r="J9215" s="29" t="s">
        <v>12</v>
      </c>
      <c r="K9215" s="19">
        <v>18.207999999999998</v>
      </c>
      <c r="L9215" s="26">
        <v>429</v>
      </c>
    </row>
    <row r="9216" spans="1:12" x14ac:dyDescent="0.3">
      <c r="A9216" s="14">
        <v>530382</v>
      </c>
      <c r="B9216" s="16" t="s">
        <v>12066</v>
      </c>
      <c r="C9216" s="16" t="s">
        <v>563</v>
      </c>
      <c r="D9216" s="4">
        <v>43735</v>
      </c>
      <c r="E9216" s="23">
        <v>2019</v>
      </c>
      <c r="F9216" s="19">
        <v>6.165</v>
      </c>
      <c r="G9216" s="19">
        <f>IF(Movies[[#This Row],[rating]]=0,"",Movies[[#This Row],[rating]])</f>
        <v>6.165</v>
      </c>
      <c r="H9216" s="19" t="str">
        <f>IF(Movies[[#This Row],[rating]]=0,"No Rating","Rated")</f>
        <v>Rated</v>
      </c>
      <c r="I9216" s="16" t="s">
        <v>1367</v>
      </c>
      <c r="J9216" s="29" t="s">
        <v>12</v>
      </c>
      <c r="K9216" s="19">
        <v>18.189</v>
      </c>
      <c r="L9216" s="26">
        <v>1431</v>
      </c>
    </row>
    <row r="9217" spans="1:12" x14ac:dyDescent="0.3">
      <c r="A9217" s="14">
        <v>531306</v>
      </c>
      <c r="B9217" s="16" t="s">
        <v>12067</v>
      </c>
      <c r="C9217" s="16" t="s">
        <v>10</v>
      </c>
      <c r="D9217" s="4">
        <v>43609</v>
      </c>
      <c r="E9217" s="23">
        <v>2019</v>
      </c>
      <c r="F9217" s="19">
        <v>6</v>
      </c>
      <c r="G9217" s="19">
        <f>IF(Movies[[#This Row],[rating]]=0,"",Movies[[#This Row],[rating]])</f>
        <v>6</v>
      </c>
      <c r="H9217" s="19" t="str">
        <f>IF(Movies[[#This Row],[rating]]=0,"No Rating","Rated")</f>
        <v>Rated</v>
      </c>
      <c r="I9217" s="16" t="s">
        <v>12068</v>
      </c>
      <c r="J9217" s="29" t="s">
        <v>12</v>
      </c>
      <c r="K9217" s="19">
        <v>18.108000000000001</v>
      </c>
      <c r="L9217" s="26">
        <v>964</v>
      </c>
    </row>
    <row r="9218" spans="1:12" x14ac:dyDescent="0.3">
      <c r="A9218" s="14">
        <v>581531</v>
      </c>
      <c r="B9218" s="16" t="s">
        <v>12069</v>
      </c>
      <c r="C9218" s="16" t="s">
        <v>94</v>
      </c>
      <c r="D9218" s="4">
        <v>43698</v>
      </c>
      <c r="E9218" s="23">
        <v>2019</v>
      </c>
      <c r="F9218" s="19">
        <v>7.1</v>
      </c>
      <c r="G9218" s="19">
        <f>IF(Movies[[#This Row],[rating]]=0,"",Movies[[#This Row],[rating]])</f>
        <v>7.1</v>
      </c>
      <c r="H9218" s="19" t="str">
        <f>IF(Movies[[#This Row],[rating]]=0,"No Rating","Rated")</f>
        <v>Rated</v>
      </c>
      <c r="I9218" s="16" t="s">
        <v>132</v>
      </c>
      <c r="J9218" s="29" t="s">
        <v>96</v>
      </c>
      <c r="K9218" s="19">
        <v>18.024999999999999</v>
      </c>
      <c r="L9218" s="26">
        <v>177</v>
      </c>
    </row>
    <row r="9219" spans="1:12" x14ac:dyDescent="0.3">
      <c r="A9219" s="14">
        <v>700548</v>
      </c>
      <c r="B9219" s="16" t="s">
        <v>12070</v>
      </c>
      <c r="C9219" s="16" t="s">
        <v>94</v>
      </c>
      <c r="D9219" s="4">
        <v>43749</v>
      </c>
      <c r="E9219" s="23">
        <v>2019</v>
      </c>
      <c r="F9219" s="19">
        <v>0</v>
      </c>
      <c r="G9219" s="19" t="str">
        <f>IF(Movies[[#This Row],[rating]]=0,"",Movies[[#This Row],[rating]])</f>
        <v/>
      </c>
      <c r="H9219" s="19" t="str">
        <f>IF(Movies[[#This Row],[rating]]=0,"No Rating","Rated")</f>
        <v>No Rating</v>
      </c>
      <c r="I9219" s="16" t="s">
        <v>886</v>
      </c>
      <c r="J9219" s="29" t="s">
        <v>96</v>
      </c>
      <c r="K9219" s="19">
        <v>18.024000000000001</v>
      </c>
      <c r="L9219" s="26">
        <v>0</v>
      </c>
    </row>
    <row r="9220" spans="1:12" x14ac:dyDescent="0.3">
      <c r="A9220" s="14">
        <v>452832</v>
      </c>
      <c r="B9220" s="16" t="s">
        <v>12071</v>
      </c>
      <c r="C9220" s="16" t="s">
        <v>416</v>
      </c>
      <c r="D9220" s="4">
        <v>43489</v>
      </c>
      <c r="E9220" s="23">
        <v>2019</v>
      </c>
      <c r="F9220" s="19">
        <v>5.4</v>
      </c>
      <c r="G9220" s="19">
        <f>IF(Movies[[#This Row],[rating]]=0,"",Movies[[#This Row],[rating]])</f>
        <v>5.4</v>
      </c>
      <c r="H9220" s="19" t="str">
        <f>IF(Movies[[#This Row],[rating]]=0,"No Rating","Rated")</f>
        <v>Rated</v>
      </c>
      <c r="I9220" s="16" t="s">
        <v>7105</v>
      </c>
      <c r="J9220" s="29" t="s">
        <v>12</v>
      </c>
      <c r="K9220" s="19">
        <v>17.843</v>
      </c>
      <c r="L9220" s="26">
        <v>1534</v>
      </c>
    </row>
    <row r="9221" spans="1:12" x14ac:dyDescent="0.3">
      <c r="A9221" s="14">
        <v>449563</v>
      </c>
      <c r="B9221" s="16" t="s">
        <v>12072</v>
      </c>
      <c r="C9221" s="16" t="s">
        <v>172</v>
      </c>
      <c r="D9221" s="4">
        <v>43509</v>
      </c>
      <c r="E9221" s="23">
        <v>2019</v>
      </c>
      <c r="F9221" s="19">
        <v>6.2</v>
      </c>
      <c r="G9221" s="19">
        <f>IF(Movies[[#This Row],[rating]]=0,"",Movies[[#This Row],[rating]])</f>
        <v>6.2</v>
      </c>
      <c r="H9221" s="19" t="str">
        <f>IF(Movies[[#This Row],[rating]]=0,"No Rating","Rated")</f>
        <v>Rated</v>
      </c>
      <c r="I9221" s="16" t="s">
        <v>259</v>
      </c>
      <c r="J9221" s="29" t="s">
        <v>12</v>
      </c>
      <c r="K9221" s="19">
        <v>17.832999999999998</v>
      </c>
      <c r="L9221" s="26">
        <v>3488</v>
      </c>
    </row>
    <row r="9222" spans="1:12" x14ac:dyDescent="0.3">
      <c r="A9222" s="14">
        <v>472674</v>
      </c>
      <c r="B9222" s="16" t="s">
        <v>12073</v>
      </c>
      <c r="C9222" s="16" t="s">
        <v>10</v>
      </c>
      <c r="D9222" s="4">
        <v>43720</v>
      </c>
      <c r="E9222" s="23">
        <v>2019</v>
      </c>
      <c r="F9222" s="19">
        <v>7.1520000000000001</v>
      </c>
      <c r="G9222" s="19">
        <f>IF(Movies[[#This Row],[rating]]=0,"",Movies[[#This Row],[rating]])</f>
        <v>7.1520000000000001</v>
      </c>
      <c r="H9222" s="19" t="str">
        <f>IF(Movies[[#This Row],[rating]]=0,"No Rating","Rated")</f>
        <v>Rated</v>
      </c>
      <c r="I9222" s="16" t="s">
        <v>49</v>
      </c>
      <c r="J9222" s="29" t="s">
        <v>12</v>
      </c>
      <c r="K9222" s="19">
        <v>17.791</v>
      </c>
      <c r="L9222" s="26">
        <v>883</v>
      </c>
    </row>
    <row r="9223" spans="1:12" x14ac:dyDescent="0.3">
      <c r="A9223" s="14">
        <v>604605</v>
      </c>
      <c r="B9223" s="16" t="s">
        <v>12074</v>
      </c>
      <c r="C9223" s="16" t="s">
        <v>144</v>
      </c>
      <c r="D9223" s="4">
        <v>43728</v>
      </c>
      <c r="E9223" s="23">
        <v>2019</v>
      </c>
      <c r="F9223" s="19">
        <v>7.3079999999999998</v>
      </c>
      <c r="G9223" s="19">
        <f>IF(Movies[[#This Row],[rating]]=0,"",Movies[[#This Row],[rating]])</f>
        <v>7.3079999999999998</v>
      </c>
      <c r="H9223" s="19" t="str">
        <f>IF(Movies[[#This Row],[rating]]=0,"No Rating","Rated")</f>
        <v>Rated</v>
      </c>
      <c r="I9223" s="16" t="s">
        <v>12075</v>
      </c>
      <c r="J9223" s="29" t="s">
        <v>146</v>
      </c>
      <c r="K9223" s="19">
        <v>17.669</v>
      </c>
      <c r="L9223" s="26">
        <v>372</v>
      </c>
    </row>
    <row r="9224" spans="1:12" x14ac:dyDescent="0.3">
      <c r="A9224" s="14">
        <v>567006</v>
      </c>
      <c r="B9224" s="16" t="s">
        <v>12076</v>
      </c>
      <c r="C9224" s="16" t="s">
        <v>144</v>
      </c>
      <c r="D9224" s="4">
        <v>43595</v>
      </c>
      <c r="E9224" s="23">
        <v>2019</v>
      </c>
      <c r="F9224" s="19">
        <v>7.1</v>
      </c>
      <c r="G9224" s="19">
        <f>IF(Movies[[#This Row],[rating]]=0,"",Movies[[#This Row],[rating]])</f>
        <v>7.1</v>
      </c>
      <c r="H9224" s="19" t="str">
        <f>IF(Movies[[#This Row],[rating]]=0,"No Rating","Rated")</f>
        <v>Rated</v>
      </c>
      <c r="I9224" s="16" t="s">
        <v>1496</v>
      </c>
      <c r="J9224" s="29" t="s">
        <v>146</v>
      </c>
      <c r="K9224" s="19">
        <v>17.608000000000001</v>
      </c>
      <c r="L9224" s="26">
        <v>75</v>
      </c>
    </row>
    <row r="9225" spans="1:12" x14ac:dyDescent="0.3">
      <c r="A9225" s="14">
        <v>556509</v>
      </c>
      <c r="B9225" s="16" t="s">
        <v>12077</v>
      </c>
      <c r="C9225" s="16" t="s">
        <v>94</v>
      </c>
      <c r="D9225" s="4">
        <v>43516</v>
      </c>
      <c r="E9225" s="23">
        <v>2019</v>
      </c>
      <c r="F9225" s="19">
        <v>6.9</v>
      </c>
      <c r="G9225" s="19">
        <f>IF(Movies[[#This Row],[rating]]=0,"",Movies[[#This Row],[rating]])</f>
        <v>6.9</v>
      </c>
      <c r="H9225" s="19" t="str">
        <f>IF(Movies[[#This Row],[rating]]=0,"No Rating","Rated")</f>
        <v>Rated</v>
      </c>
      <c r="I9225" s="16" t="s">
        <v>12078</v>
      </c>
      <c r="J9225" s="29" t="s">
        <v>96</v>
      </c>
      <c r="K9225" s="19">
        <v>17.579000000000001</v>
      </c>
      <c r="L9225" s="26">
        <v>182</v>
      </c>
    </row>
    <row r="9226" spans="1:12" x14ac:dyDescent="0.3">
      <c r="A9226" s="14">
        <v>537055</v>
      </c>
      <c r="B9226" s="16" t="s">
        <v>12079</v>
      </c>
      <c r="C9226" s="16" t="s">
        <v>10</v>
      </c>
      <c r="D9226" s="4">
        <v>43742</v>
      </c>
      <c r="E9226" s="23">
        <v>2019</v>
      </c>
      <c r="F9226" s="19">
        <v>6.9</v>
      </c>
      <c r="G9226" s="19">
        <f>IF(Movies[[#This Row],[rating]]=0,"",Movies[[#This Row],[rating]])</f>
        <v>6.9</v>
      </c>
      <c r="H9226" s="19" t="str">
        <f>IF(Movies[[#This Row],[rating]]=0,"No Rating","Rated")</f>
        <v>Rated</v>
      </c>
      <c r="I9226" s="16" t="s">
        <v>139</v>
      </c>
      <c r="J9226" s="29" t="s">
        <v>12</v>
      </c>
      <c r="K9226" s="19">
        <v>17.57</v>
      </c>
      <c r="L9226" s="26">
        <v>480</v>
      </c>
    </row>
    <row r="9227" spans="1:12" x14ac:dyDescent="0.3">
      <c r="A9227" s="14">
        <v>610892</v>
      </c>
      <c r="B9227" s="16" t="s">
        <v>12080</v>
      </c>
      <c r="C9227" s="16" t="s">
        <v>144</v>
      </c>
      <c r="D9227" s="4">
        <v>43714</v>
      </c>
      <c r="E9227" s="23">
        <v>2019</v>
      </c>
      <c r="F9227" s="19">
        <v>8.1999999999999993</v>
      </c>
      <c r="G9227" s="19">
        <f>IF(Movies[[#This Row],[rating]]=0,"",Movies[[#This Row],[rating]])</f>
        <v>8.1999999999999993</v>
      </c>
      <c r="H9227" s="19" t="str">
        <f>IF(Movies[[#This Row],[rating]]=0,"No Rating","Rated")</f>
        <v>Rated</v>
      </c>
      <c r="I9227" s="16" t="s">
        <v>12081</v>
      </c>
      <c r="J9227" s="29" t="s">
        <v>146</v>
      </c>
      <c r="K9227" s="19">
        <v>17.556999999999999</v>
      </c>
      <c r="L9227" s="26">
        <v>380</v>
      </c>
    </row>
    <row r="9228" spans="1:12" x14ac:dyDescent="0.3">
      <c r="A9228" s="14">
        <v>532671</v>
      </c>
      <c r="B9228" s="16" t="s">
        <v>12082</v>
      </c>
      <c r="C9228" s="16" t="s">
        <v>172</v>
      </c>
      <c r="D9228" s="4">
        <v>43502</v>
      </c>
      <c r="E9228" s="23">
        <v>2019</v>
      </c>
      <c r="F9228" s="19">
        <v>6.1</v>
      </c>
      <c r="G9228" s="19">
        <f>IF(Movies[[#This Row],[rating]]=0,"",Movies[[#This Row],[rating]])</f>
        <v>6.1</v>
      </c>
      <c r="H9228" s="19" t="str">
        <f>IF(Movies[[#This Row],[rating]]=0,"No Rating","Rated")</f>
        <v>Rated</v>
      </c>
      <c r="I9228" s="16" t="s">
        <v>132</v>
      </c>
      <c r="J9228" s="29" t="s">
        <v>12</v>
      </c>
      <c r="K9228" s="19">
        <v>17.504999999999999</v>
      </c>
      <c r="L9228" s="26">
        <v>986</v>
      </c>
    </row>
    <row r="9229" spans="1:12" x14ac:dyDescent="0.3">
      <c r="A9229" s="14">
        <v>449459</v>
      </c>
      <c r="B9229" s="16" t="s">
        <v>12083</v>
      </c>
      <c r="C9229" s="16" t="s">
        <v>14</v>
      </c>
      <c r="D9229" s="4">
        <v>43469</v>
      </c>
      <c r="E9229" s="23">
        <v>2019</v>
      </c>
      <c r="F9229" s="19">
        <v>5.73</v>
      </c>
      <c r="G9229" s="19">
        <f>IF(Movies[[#This Row],[rating]]=0,"",Movies[[#This Row],[rating]])</f>
        <v>5.73</v>
      </c>
      <c r="H9229" s="19" t="str">
        <f>IF(Movies[[#This Row],[rating]]=0,"No Rating","Rated")</f>
        <v>Rated</v>
      </c>
      <c r="I9229" s="16" t="s">
        <v>277</v>
      </c>
      <c r="J9229" s="29" t="s">
        <v>12</v>
      </c>
      <c r="K9229" s="19">
        <v>17.486999999999998</v>
      </c>
      <c r="L9229" s="26">
        <v>729</v>
      </c>
    </row>
    <row r="9230" spans="1:12" x14ac:dyDescent="0.3">
      <c r="A9230" s="14">
        <v>727502</v>
      </c>
      <c r="B9230" s="16" t="s">
        <v>12084</v>
      </c>
      <c r="C9230" s="16" t="s">
        <v>144</v>
      </c>
      <c r="D9230" s="4">
        <v>43742</v>
      </c>
      <c r="E9230" s="23">
        <v>2019</v>
      </c>
      <c r="F9230" s="19">
        <v>7.8</v>
      </c>
      <c r="G9230" s="19">
        <f>IF(Movies[[#This Row],[rating]]=0,"",Movies[[#This Row],[rating]])</f>
        <v>7.8</v>
      </c>
      <c r="H9230" s="19" t="str">
        <f>IF(Movies[[#This Row],[rating]]=0,"No Rating","Rated")</f>
        <v>Rated</v>
      </c>
      <c r="I9230" s="16" t="s">
        <v>777</v>
      </c>
      <c r="J9230" s="29" t="s">
        <v>146</v>
      </c>
      <c r="K9230" s="19">
        <v>17.422000000000001</v>
      </c>
      <c r="L9230" s="26">
        <v>13</v>
      </c>
    </row>
    <row r="9231" spans="1:12" x14ac:dyDescent="0.3">
      <c r="A9231" s="14">
        <v>575222</v>
      </c>
      <c r="B9231" s="16" t="s">
        <v>12085</v>
      </c>
      <c r="C9231" s="16" t="s">
        <v>144</v>
      </c>
      <c r="D9231" s="4">
        <v>43525</v>
      </c>
      <c r="E9231" s="23">
        <v>2019</v>
      </c>
      <c r="F9231" s="19">
        <v>7.6</v>
      </c>
      <c r="G9231" s="19">
        <f>IF(Movies[[#This Row],[rating]]=0,"",Movies[[#This Row],[rating]])</f>
        <v>7.6</v>
      </c>
      <c r="H9231" s="19" t="str">
        <f>IF(Movies[[#This Row],[rating]]=0,"No Rating","Rated")</f>
        <v>Rated</v>
      </c>
      <c r="I9231" s="16" t="s">
        <v>12086</v>
      </c>
      <c r="J9231" s="29" t="s">
        <v>146</v>
      </c>
      <c r="K9231" s="19">
        <v>17.390999999999998</v>
      </c>
      <c r="L9231" s="26">
        <v>59</v>
      </c>
    </row>
    <row r="9232" spans="1:12" x14ac:dyDescent="0.3">
      <c r="A9232" s="14">
        <v>458253</v>
      </c>
      <c r="B9232" s="16" t="s">
        <v>12087</v>
      </c>
      <c r="C9232" s="16" t="s">
        <v>10</v>
      </c>
      <c r="D9232" s="4">
        <v>43559</v>
      </c>
      <c r="E9232" s="23">
        <v>2019</v>
      </c>
      <c r="F9232" s="19">
        <v>7</v>
      </c>
      <c r="G9232" s="19">
        <f>IF(Movies[[#This Row],[rating]]=0,"",Movies[[#This Row],[rating]])</f>
        <v>7</v>
      </c>
      <c r="H9232" s="19" t="str">
        <f>IF(Movies[[#This Row],[rating]]=0,"No Rating","Rated")</f>
        <v>Rated</v>
      </c>
      <c r="I9232" s="16" t="s">
        <v>3071</v>
      </c>
      <c r="J9232" s="29" t="s">
        <v>12</v>
      </c>
      <c r="K9232" s="19">
        <v>17.388999999999999</v>
      </c>
      <c r="L9232" s="26">
        <v>860</v>
      </c>
    </row>
    <row r="9233" spans="1:12" x14ac:dyDescent="0.3">
      <c r="A9233" s="14">
        <v>556901</v>
      </c>
      <c r="B9233" s="16" t="s">
        <v>12088</v>
      </c>
      <c r="C9233" s="16" t="s">
        <v>10</v>
      </c>
      <c r="D9233" s="4">
        <v>43667</v>
      </c>
      <c r="E9233" s="23">
        <v>2019</v>
      </c>
      <c r="F9233" s="19">
        <v>7.6</v>
      </c>
      <c r="G9233" s="19">
        <f>IF(Movies[[#This Row],[rating]]=0,"",Movies[[#This Row],[rating]])</f>
        <v>7.6</v>
      </c>
      <c r="H9233" s="19" t="str">
        <f>IF(Movies[[#This Row],[rating]]=0,"No Rating","Rated")</f>
        <v>Rated</v>
      </c>
      <c r="I9233" s="16" t="s">
        <v>12089</v>
      </c>
      <c r="J9233" s="29" t="s">
        <v>12</v>
      </c>
      <c r="K9233" s="19">
        <v>17.22</v>
      </c>
      <c r="L9233" s="26">
        <v>489</v>
      </c>
    </row>
    <row r="9234" spans="1:12" x14ac:dyDescent="0.3">
      <c r="A9234" s="14">
        <v>615774</v>
      </c>
      <c r="B9234" s="16" t="s">
        <v>12090</v>
      </c>
      <c r="C9234" s="16" t="s">
        <v>10</v>
      </c>
      <c r="D9234" s="4">
        <v>43711</v>
      </c>
      <c r="E9234" s="23">
        <v>2019</v>
      </c>
      <c r="F9234" s="19">
        <v>6.9820000000000002</v>
      </c>
      <c r="G9234" s="19">
        <f>IF(Movies[[#This Row],[rating]]=0,"",Movies[[#This Row],[rating]])</f>
        <v>6.9820000000000002</v>
      </c>
      <c r="H9234" s="19" t="str">
        <f>IF(Movies[[#This Row],[rating]]=0,"No Rating","Rated")</f>
        <v>Rated</v>
      </c>
      <c r="I9234" s="16" t="s">
        <v>12091</v>
      </c>
      <c r="J9234" s="29" t="s">
        <v>12</v>
      </c>
      <c r="K9234" s="19">
        <v>17.181000000000001</v>
      </c>
      <c r="L9234" s="26">
        <v>928</v>
      </c>
    </row>
    <row r="9235" spans="1:12" x14ac:dyDescent="0.3">
      <c r="A9235" s="14">
        <v>651045</v>
      </c>
      <c r="B9235" s="16" t="s">
        <v>12092</v>
      </c>
      <c r="C9235" s="16" t="s">
        <v>94</v>
      </c>
      <c r="D9235" s="4">
        <v>43789</v>
      </c>
      <c r="E9235" s="23">
        <v>2019</v>
      </c>
      <c r="F9235" s="19">
        <v>0</v>
      </c>
      <c r="G9235" s="19" t="str">
        <f>IF(Movies[[#This Row],[rating]]=0,"",Movies[[#This Row],[rating]])</f>
        <v/>
      </c>
      <c r="H9235" s="19" t="str">
        <f>IF(Movies[[#This Row],[rating]]=0,"No Rating","Rated")</f>
        <v>No Rating</v>
      </c>
      <c r="I9235" s="16" t="s">
        <v>33</v>
      </c>
      <c r="J9235" s="29" t="s">
        <v>96</v>
      </c>
      <c r="K9235" s="19">
        <v>17.167000000000002</v>
      </c>
      <c r="L9235" s="26">
        <v>0</v>
      </c>
    </row>
    <row r="9236" spans="1:12" x14ac:dyDescent="0.3">
      <c r="A9236" s="14">
        <v>578189</v>
      </c>
      <c r="B9236" s="16" t="s">
        <v>12093</v>
      </c>
      <c r="C9236" s="16" t="s">
        <v>10</v>
      </c>
      <c r="D9236" s="4">
        <v>43763</v>
      </c>
      <c r="E9236" s="23">
        <v>2019</v>
      </c>
      <c r="F9236" s="19">
        <v>6.7830000000000004</v>
      </c>
      <c r="G9236" s="19">
        <f>IF(Movies[[#This Row],[rating]]=0,"",Movies[[#This Row],[rating]])</f>
        <v>6.7830000000000004</v>
      </c>
      <c r="H9236" s="19" t="str">
        <f>IF(Movies[[#This Row],[rating]]=0,"No Rating","Rated")</f>
        <v>Rated</v>
      </c>
      <c r="I9236" s="16" t="s">
        <v>185</v>
      </c>
      <c r="J9236" s="29" t="s">
        <v>12</v>
      </c>
      <c r="K9236" s="19">
        <v>17.152999999999999</v>
      </c>
      <c r="L9236" s="26">
        <v>874</v>
      </c>
    </row>
    <row r="9237" spans="1:12" x14ac:dyDescent="0.3">
      <c r="A9237" s="14">
        <v>517024</v>
      </c>
      <c r="B9237" s="16" t="s">
        <v>11443</v>
      </c>
      <c r="C9237" s="16" t="s">
        <v>877</v>
      </c>
      <c r="D9237" s="4">
        <v>43510</v>
      </c>
      <c r="E9237" s="23">
        <v>2019</v>
      </c>
      <c r="F9237" s="19">
        <v>5.4</v>
      </c>
      <c r="G9237" s="19">
        <f>IF(Movies[[#This Row],[rating]]=0,"",Movies[[#This Row],[rating]])</f>
        <v>5.4</v>
      </c>
      <c r="H9237" s="19" t="str">
        <f>IF(Movies[[#This Row],[rating]]=0,"No Rating","Rated")</f>
        <v>Rated</v>
      </c>
      <c r="I9237" s="16" t="s">
        <v>166</v>
      </c>
      <c r="J9237" s="29" t="s">
        <v>774</v>
      </c>
      <c r="K9237" s="19">
        <v>17.126000000000001</v>
      </c>
      <c r="L9237" s="26">
        <v>198</v>
      </c>
    </row>
    <row r="9238" spans="1:12" x14ac:dyDescent="0.3">
      <c r="A9238" s="14">
        <v>553835</v>
      </c>
      <c r="B9238" s="16" t="s">
        <v>12094</v>
      </c>
      <c r="C9238" s="16" t="s">
        <v>144</v>
      </c>
      <c r="D9238" s="4">
        <v>43511</v>
      </c>
      <c r="E9238" s="23">
        <v>2019</v>
      </c>
      <c r="F9238" s="19">
        <v>7.8</v>
      </c>
      <c r="G9238" s="19">
        <f>IF(Movies[[#This Row],[rating]]=0,"",Movies[[#This Row],[rating]])</f>
        <v>7.8</v>
      </c>
      <c r="H9238" s="19" t="str">
        <f>IF(Movies[[#This Row],[rating]]=0,"No Rating","Rated")</f>
        <v>Rated</v>
      </c>
      <c r="I9238" s="16" t="s">
        <v>12095</v>
      </c>
      <c r="J9238" s="29" t="s">
        <v>146</v>
      </c>
      <c r="K9238" s="19">
        <v>17.100999999999999</v>
      </c>
      <c r="L9238" s="26">
        <v>261</v>
      </c>
    </row>
    <row r="9239" spans="1:12" x14ac:dyDescent="0.3">
      <c r="A9239" s="14">
        <v>505948</v>
      </c>
      <c r="B9239" s="16" t="s">
        <v>12096</v>
      </c>
      <c r="C9239" s="16" t="s">
        <v>12097</v>
      </c>
      <c r="D9239" s="4">
        <v>43623</v>
      </c>
      <c r="E9239" s="23">
        <v>2019</v>
      </c>
      <c r="F9239" s="19">
        <v>6.702</v>
      </c>
      <c r="G9239" s="19">
        <f>IF(Movies[[#This Row],[rating]]=0,"",Movies[[#This Row],[rating]])</f>
        <v>6.702</v>
      </c>
      <c r="H9239" s="19" t="str">
        <f>IF(Movies[[#This Row],[rating]]=0,"No Rating","Rated")</f>
        <v>Rated</v>
      </c>
      <c r="I9239" s="16" t="s">
        <v>1367</v>
      </c>
      <c r="J9239" s="29" t="s">
        <v>12</v>
      </c>
      <c r="K9239" s="19">
        <v>17.085999999999999</v>
      </c>
      <c r="L9239" s="26">
        <v>2584</v>
      </c>
    </row>
    <row r="9240" spans="1:12" x14ac:dyDescent="0.3">
      <c r="A9240" s="14">
        <v>581997</v>
      </c>
      <c r="B9240" s="16" t="s">
        <v>12098</v>
      </c>
      <c r="C9240" s="16" t="s">
        <v>10</v>
      </c>
      <c r="D9240" s="4">
        <v>43555</v>
      </c>
      <c r="E9240" s="23">
        <v>2019</v>
      </c>
      <c r="F9240" s="19">
        <v>7.1</v>
      </c>
      <c r="G9240" s="19">
        <f>IF(Movies[[#This Row],[rating]]=0,"",Movies[[#This Row],[rating]])</f>
        <v>7.1</v>
      </c>
      <c r="H9240" s="19" t="str">
        <f>IF(Movies[[#This Row],[rating]]=0,"No Rating","Rated")</f>
        <v>Rated</v>
      </c>
      <c r="I9240" s="16" t="s">
        <v>12099</v>
      </c>
      <c r="J9240" s="29" t="s">
        <v>12</v>
      </c>
      <c r="K9240" s="19">
        <v>16.920999999999999</v>
      </c>
      <c r="L9240" s="26">
        <v>502</v>
      </c>
    </row>
    <row r="9241" spans="1:12" x14ac:dyDescent="0.3">
      <c r="A9241" s="14">
        <v>393624</v>
      </c>
      <c r="B9241" s="16" t="s">
        <v>12100</v>
      </c>
      <c r="C9241" s="16" t="s">
        <v>1467</v>
      </c>
      <c r="D9241" s="4">
        <v>43707</v>
      </c>
      <c r="E9241" s="23">
        <v>2019</v>
      </c>
      <c r="F9241" s="19">
        <v>7.2</v>
      </c>
      <c r="G9241" s="19">
        <f>IF(Movies[[#This Row],[rating]]=0,"",Movies[[#This Row],[rating]])</f>
        <v>7.2</v>
      </c>
      <c r="H9241" s="19" t="str">
        <f>IF(Movies[[#This Row],[rating]]=0,"No Rating","Rated")</f>
        <v>Rated</v>
      </c>
      <c r="I9241" s="16" t="s">
        <v>12101</v>
      </c>
      <c r="J9241" s="29" t="s">
        <v>12</v>
      </c>
      <c r="K9241" s="19">
        <v>16.864999999999998</v>
      </c>
      <c r="L9241" s="26">
        <v>997</v>
      </c>
    </row>
    <row r="9242" spans="1:12" x14ac:dyDescent="0.3">
      <c r="A9242" s="14">
        <v>635744</v>
      </c>
      <c r="B9242" s="16" t="s">
        <v>12102</v>
      </c>
      <c r="C9242" s="16" t="s">
        <v>669</v>
      </c>
      <c r="D9242" s="4">
        <v>43739</v>
      </c>
      <c r="E9242" s="23">
        <v>2019</v>
      </c>
      <c r="F9242" s="19">
        <v>6.5</v>
      </c>
      <c r="G9242" s="19">
        <f>IF(Movies[[#This Row],[rating]]=0,"",Movies[[#This Row],[rating]])</f>
        <v>6.5</v>
      </c>
      <c r="H9242" s="19" t="str">
        <f>IF(Movies[[#This Row],[rating]]=0,"No Rating","Rated")</f>
        <v>Rated</v>
      </c>
      <c r="I9242" s="16" t="s">
        <v>310</v>
      </c>
      <c r="J9242" s="29" t="s">
        <v>12</v>
      </c>
      <c r="K9242" s="19">
        <v>16.802</v>
      </c>
      <c r="L9242" s="26">
        <v>3344</v>
      </c>
    </row>
    <row r="9243" spans="1:12" x14ac:dyDescent="0.3">
      <c r="A9243" s="14">
        <v>465086</v>
      </c>
      <c r="B9243" s="16" t="s">
        <v>12103</v>
      </c>
      <c r="C9243" s="16" t="s">
        <v>172</v>
      </c>
      <c r="D9243" s="4">
        <v>43830</v>
      </c>
      <c r="E9243" s="23">
        <v>2019</v>
      </c>
      <c r="F9243" s="19">
        <v>5.4</v>
      </c>
      <c r="G9243" s="19">
        <f>IF(Movies[[#This Row],[rating]]=0,"",Movies[[#This Row],[rating]])</f>
        <v>5.4</v>
      </c>
      <c r="H9243" s="19" t="str">
        <f>IF(Movies[[#This Row],[rating]]=0,"No Rating","Rated")</f>
        <v>Rated</v>
      </c>
      <c r="I9243" s="16" t="s">
        <v>203</v>
      </c>
      <c r="J9243" s="29" t="s">
        <v>12</v>
      </c>
      <c r="K9243" s="19">
        <v>16.77</v>
      </c>
      <c r="L9243" s="26">
        <v>1220</v>
      </c>
    </row>
    <row r="9244" spans="1:12" x14ac:dyDescent="0.3">
      <c r="A9244" s="14">
        <v>468224</v>
      </c>
      <c r="B9244" s="16" t="s">
        <v>12104</v>
      </c>
      <c r="C9244" s="16" t="s">
        <v>10</v>
      </c>
      <c r="D9244" s="4">
        <v>43588</v>
      </c>
      <c r="E9244" s="23">
        <v>2019</v>
      </c>
      <c r="F9244" s="19">
        <v>7</v>
      </c>
      <c r="G9244" s="19">
        <f>IF(Movies[[#This Row],[rating]]=0,"",Movies[[#This Row],[rating]])</f>
        <v>7</v>
      </c>
      <c r="H9244" s="19" t="str">
        <f>IF(Movies[[#This Row],[rating]]=0,"No Rating","Rated")</f>
        <v>Rated</v>
      </c>
      <c r="I9244" s="16" t="s">
        <v>7128</v>
      </c>
      <c r="J9244" s="29" t="s">
        <v>12</v>
      </c>
      <c r="K9244" s="19">
        <v>16.751000000000001</v>
      </c>
      <c r="L9244" s="26">
        <v>1432</v>
      </c>
    </row>
    <row r="9245" spans="1:12" x14ac:dyDescent="0.3">
      <c r="A9245" s="14">
        <v>433502</v>
      </c>
      <c r="B9245" s="16" t="s">
        <v>12105</v>
      </c>
      <c r="C9245" s="16" t="s">
        <v>12106</v>
      </c>
      <c r="D9245" s="4">
        <v>43525</v>
      </c>
      <c r="E9245" s="23">
        <v>2019</v>
      </c>
      <c r="F9245" s="19">
        <v>6.4</v>
      </c>
      <c r="G9245" s="19">
        <f>IF(Movies[[#This Row],[rating]]=0,"",Movies[[#This Row],[rating]])</f>
        <v>6.4</v>
      </c>
      <c r="H9245" s="19" t="str">
        <f>IF(Movies[[#This Row],[rating]]=0,"No Rating","Rated")</f>
        <v>Rated</v>
      </c>
      <c r="I9245" s="16" t="s">
        <v>7128</v>
      </c>
      <c r="J9245" s="29" t="s">
        <v>12</v>
      </c>
      <c r="K9245" s="19">
        <v>16.734000000000002</v>
      </c>
      <c r="L9245" s="26">
        <v>667</v>
      </c>
    </row>
    <row r="9246" spans="1:12" x14ac:dyDescent="0.3">
      <c r="A9246" s="14">
        <v>609734</v>
      </c>
      <c r="B9246" s="16" t="s">
        <v>12107</v>
      </c>
      <c r="C9246" s="16" t="s">
        <v>10</v>
      </c>
      <c r="D9246" s="4">
        <v>43616</v>
      </c>
      <c r="E9246" s="23">
        <v>2019</v>
      </c>
      <c r="F9246" s="19">
        <v>6.7309999999999999</v>
      </c>
      <c r="G9246" s="19">
        <f>IF(Movies[[#This Row],[rating]]=0,"",Movies[[#This Row],[rating]])</f>
        <v>6.7309999999999999</v>
      </c>
      <c r="H9246" s="19" t="str">
        <f>IF(Movies[[#This Row],[rating]]=0,"No Rating","Rated")</f>
        <v>Rated</v>
      </c>
      <c r="I9246" s="16" t="s">
        <v>5711</v>
      </c>
      <c r="J9246" s="29" t="s">
        <v>12</v>
      </c>
      <c r="K9246" s="19">
        <v>16.695</v>
      </c>
      <c r="L9246" s="26">
        <v>173</v>
      </c>
    </row>
    <row r="9247" spans="1:12" x14ac:dyDescent="0.3">
      <c r="A9247" s="14">
        <v>542417</v>
      </c>
      <c r="B9247" s="16" t="s">
        <v>12108</v>
      </c>
      <c r="C9247" s="16" t="s">
        <v>12109</v>
      </c>
      <c r="D9247" s="4">
        <v>43672</v>
      </c>
      <c r="E9247" s="23">
        <v>2019</v>
      </c>
      <c r="F9247" s="19">
        <v>6.9610000000000003</v>
      </c>
      <c r="G9247" s="19">
        <f>IF(Movies[[#This Row],[rating]]=0,"",Movies[[#This Row],[rating]])</f>
        <v>6.9610000000000003</v>
      </c>
      <c r="H9247" s="19" t="str">
        <f>IF(Movies[[#This Row],[rating]]=0,"No Rating","Rated")</f>
        <v>Rated</v>
      </c>
      <c r="I9247" s="16" t="s">
        <v>12110</v>
      </c>
      <c r="J9247" s="29" t="s">
        <v>12</v>
      </c>
      <c r="K9247" s="19">
        <v>16.548999999999999</v>
      </c>
      <c r="L9247" s="26">
        <v>410</v>
      </c>
    </row>
    <row r="9248" spans="1:12" x14ac:dyDescent="0.3">
      <c r="A9248" s="14">
        <v>622420</v>
      </c>
      <c r="B9248" s="16" t="s">
        <v>12111</v>
      </c>
      <c r="C9248" s="16" t="s">
        <v>416</v>
      </c>
      <c r="D9248" s="4">
        <v>43778</v>
      </c>
      <c r="E9248" s="23">
        <v>2019</v>
      </c>
      <c r="F9248" s="19">
        <v>5.8</v>
      </c>
      <c r="G9248" s="19">
        <f>IF(Movies[[#This Row],[rating]]=0,"",Movies[[#This Row],[rating]])</f>
        <v>5.8</v>
      </c>
      <c r="H9248" s="19" t="str">
        <f>IF(Movies[[#This Row],[rating]]=0,"No Rating","Rated")</f>
        <v>Rated</v>
      </c>
      <c r="I9248" s="16" t="s">
        <v>468</v>
      </c>
      <c r="J9248" s="29" t="s">
        <v>12</v>
      </c>
      <c r="K9248" s="19">
        <v>16.542999999999999</v>
      </c>
      <c r="L9248" s="26">
        <v>443</v>
      </c>
    </row>
    <row r="9249" spans="1:12" x14ac:dyDescent="0.3">
      <c r="A9249" s="14">
        <v>572154</v>
      </c>
      <c r="B9249" s="16" t="s">
        <v>12112</v>
      </c>
      <c r="C9249" s="16" t="s">
        <v>144</v>
      </c>
      <c r="D9249" s="4">
        <v>43631</v>
      </c>
      <c r="E9249" s="23">
        <v>2019</v>
      </c>
      <c r="F9249" s="19">
        <v>8.1999999999999993</v>
      </c>
      <c r="G9249" s="19">
        <f>IF(Movies[[#This Row],[rating]]=0,"",Movies[[#This Row],[rating]])</f>
        <v>8.1999999999999993</v>
      </c>
      <c r="H9249" s="19" t="str">
        <f>IF(Movies[[#This Row],[rating]]=0,"No Rating","Rated")</f>
        <v>Rated</v>
      </c>
      <c r="I9249" s="16" t="s">
        <v>12113</v>
      </c>
      <c r="J9249" s="29" t="s">
        <v>146</v>
      </c>
      <c r="K9249" s="19">
        <v>16.541</v>
      </c>
      <c r="L9249" s="26">
        <v>529</v>
      </c>
    </row>
    <row r="9250" spans="1:12" x14ac:dyDescent="0.3">
      <c r="A9250" s="14">
        <v>607383</v>
      </c>
      <c r="B9250" s="16" t="s">
        <v>12114</v>
      </c>
      <c r="C9250" s="16" t="s">
        <v>114</v>
      </c>
      <c r="D9250" s="4">
        <v>43675</v>
      </c>
      <c r="E9250" s="23">
        <v>2019</v>
      </c>
      <c r="F9250" s="19">
        <v>4.0999999999999996</v>
      </c>
      <c r="G9250" s="19">
        <f>IF(Movies[[#This Row],[rating]]=0,"",Movies[[#This Row],[rating]])</f>
        <v>4.0999999999999996</v>
      </c>
      <c r="H9250" s="19" t="str">
        <f>IF(Movies[[#This Row],[rating]]=0,"No Rating","Rated")</f>
        <v>Rated</v>
      </c>
      <c r="I9250" s="16" t="s">
        <v>566</v>
      </c>
      <c r="J9250" s="29" t="s">
        <v>12</v>
      </c>
      <c r="K9250" s="19">
        <v>16.503</v>
      </c>
      <c r="L9250" s="26">
        <v>171</v>
      </c>
    </row>
    <row r="9251" spans="1:12" x14ac:dyDescent="0.3">
      <c r="A9251" s="14">
        <v>554241</v>
      </c>
      <c r="B9251" s="16" t="s">
        <v>12115</v>
      </c>
      <c r="C9251" s="16" t="s">
        <v>10</v>
      </c>
      <c r="D9251" s="4">
        <v>43777</v>
      </c>
      <c r="E9251" s="23">
        <v>2019</v>
      </c>
      <c r="F9251" s="19">
        <v>6.6</v>
      </c>
      <c r="G9251" s="19">
        <f>IF(Movies[[#This Row],[rating]]=0,"",Movies[[#This Row],[rating]])</f>
        <v>6.6</v>
      </c>
      <c r="H9251" s="19" t="str">
        <f>IF(Movies[[#This Row],[rating]]=0,"No Rating","Rated")</f>
        <v>Rated</v>
      </c>
      <c r="I9251" s="16" t="s">
        <v>438</v>
      </c>
      <c r="J9251" s="29" t="s">
        <v>12</v>
      </c>
      <c r="K9251" s="19">
        <v>16.501999999999999</v>
      </c>
      <c r="L9251" s="26">
        <v>702</v>
      </c>
    </row>
    <row r="9252" spans="1:12" x14ac:dyDescent="0.3">
      <c r="A9252" s="14">
        <v>645488</v>
      </c>
      <c r="B9252" s="16" t="s">
        <v>12116</v>
      </c>
      <c r="C9252" s="16" t="s">
        <v>1845</v>
      </c>
      <c r="D9252" s="4">
        <v>43550</v>
      </c>
      <c r="E9252" s="23">
        <v>2019</v>
      </c>
      <c r="F9252" s="19">
        <v>6.2</v>
      </c>
      <c r="G9252" s="19">
        <f>IF(Movies[[#This Row],[rating]]=0,"",Movies[[#This Row],[rating]])</f>
        <v>6.2</v>
      </c>
      <c r="H9252" s="19" t="str">
        <f>IF(Movies[[#This Row],[rating]]=0,"No Rating","Rated")</f>
        <v>Rated</v>
      </c>
      <c r="I9252" s="16" t="s">
        <v>329</v>
      </c>
      <c r="J9252" s="29" t="s">
        <v>12</v>
      </c>
      <c r="K9252" s="19">
        <v>16.488</v>
      </c>
      <c r="L9252" s="26">
        <v>51</v>
      </c>
    </row>
    <row r="9253" spans="1:12" x14ac:dyDescent="0.3">
      <c r="A9253" s="14">
        <v>554590</v>
      </c>
      <c r="B9253" s="16" t="s">
        <v>12117</v>
      </c>
      <c r="C9253" s="16" t="s">
        <v>74</v>
      </c>
      <c r="D9253" s="4">
        <v>43707</v>
      </c>
      <c r="E9253" s="23">
        <v>2019</v>
      </c>
      <c r="F9253" s="19">
        <v>7.8</v>
      </c>
      <c r="G9253" s="19">
        <f>IF(Movies[[#This Row],[rating]]=0,"",Movies[[#This Row],[rating]])</f>
        <v>7.8</v>
      </c>
      <c r="H9253" s="19" t="str">
        <f>IF(Movies[[#This Row],[rating]]=0,"No Rating","Rated")</f>
        <v>Rated</v>
      </c>
      <c r="I9253" s="16" t="s">
        <v>30</v>
      </c>
      <c r="J9253" s="29" t="s">
        <v>34</v>
      </c>
      <c r="K9253" s="19">
        <v>16.443999999999999</v>
      </c>
      <c r="L9253" s="26">
        <v>476</v>
      </c>
    </row>
    <row r="9254" spans="1:12" x14ac:dyDescent="0.3">
      <c r="A9254" s="14">
        <v>560527</v>
      </c>
      <c r="B9254" s="16" t="s">
        <v>12118</v>
      </c>
      <c r="C9254" s="16" t="s">
        <v>94</v>
      </c>
      <c r="D9254" s="4">
        <v>43474</v>
      </c>
      <c r="E9254" s="23">
        <v>2019</v>
      </c>
      <c r="F9254" s="19">
        <v>7.8479999999999999</v>
      </c>
      <c r="G9254" s="19">
        <f>IF(Movies[[#This Row],[rating]]=0,"",Movies[[#This Row],[rating]])</f>
        <v>7.8479999999999999</v>
      </c>
      <c r="H9254" s="19" t="str">
        <f>IF(Movies[[#This Row],[rating]]=0,"No Rating","Rated")</f>
        <v>Rated</v>
      </c>
      <c r="I9254" s="16" t="s">
        <v>12119</v>
      </c>
      <c r="J9254" s="29" t="s">
        <v>96</v>
      </c>
      <c r="K9254" s="19">
        <v>16.420999999999999</v>
      </c>
      <c r="L9254" s="26">
        <v>138</v>
      </c>
    </row>
    <row r="9255" spans="1:12" x14ac:dyDescent="0.3">
      <c r="A9255" s="14">
        <v>505283</v>
      </c>
      <c r="B9255" s="16" t="s">
        <v>12120</v>
      </c>
      <c r="C9255" s="16" t="s">
        <v>94</v>
      </c>
      <c r="D9255" s="4">
        <v>43619</v>
      </c>
      <c r="E9255" s="23">
        <v>2019</v>
      </c>
      <c r="F9255" s="19">
        <v>3</v>
      </c>
      <c r="G9255" s="19">
        <f>IF(Movies[[#This Row],[rating]]=0,"",Movies[[#This Row],[rating]])</f>
        <v>3</v>
      </c>
      <c r="H9255" s="19" t="str">
        <f>IF(Movies[[#This Row],[rating]]=0,"No Rating","Rated")</f>
        <v>Rated</v>
      </c>
      <c r="I9255" s="16" t="s">
        <v>52</v>
      </c>
      <c r="J9255" s="29" t="s">
        <v>96</v>
      </c>
      <c r="K9255" s="19">
        <v>16.343</v>
      </c>
      <c r="L9255" s="26">
        <v>1</v>
      </c>
    </row>
    <row r="9256" spans="1:12" x14ac:dyDescent="0.3">
      <c r="A9256" s="14">
        <v>586347</v>
      </c>
      <c r="B9256" s="16" t="s">
        <v>12121</v>
      </c>
      <c r="C9256" s="16" t="s">
        <v>10</v>
      </c>
      <c r="D9256" s="4">
        <v>43529</v>
      </c>
      <c r="E9256" s="23">
        <v>2019</v>
      </c>
      <c r="F9256" s="19">
        <v>5.4</v>
      </c>
      <c r="G9256" s="19">
        <f>IF(Movies[[#This Row],[rating]]=0,"",Movies[[#This Row],[rating]])</f>
        <v>5.4</v>
      </c>
      <c r="H9256" s="19" t="str">
        <f>IF(Movies[[#This Row],[rating]]=0,"No Rating","Rated")</f>
        <v>Rated</v>
      </c>
      <c r="I9256" s="16" t="s">
        <v>777</v>
      </c>
      <c r="J9256" s="29" t="s">
        <v>12</v>
      </c>
      <c r="K9256" s="19">
        <v>16.338999999999999</v>
      </c>
      <c r="L9256" s="26">
        <v>156</v>
      </c>
    </row>
    <row r="9257" spans="1:12" x14ac:dyDescent="0.3">
      <c r="A9257" s="14">
        <v>390634</v>
      </c>
      <c r="B9257" s="16" t="s">
        <v>12122</v>
      </c>
      <c r="C9257" s="16" t="s">
        <v>144</v>
      </c>
      <c r="D9257" s="4">
        <v>43477</v>
      </c>
      <c r="E9257" s="23">
        <v>2019</v>
      </c>
      <c r="F9257" s="19">
        <v>7</v>
      </c>
      <c r="G9257" s="19">
        <f>IF(Movies[[#This Row],[rating]]=0,"",Movies[[#This Row],[rating]])</f>
        <v>7</v>
      </c>
      <c r="H9257" s="19" t="str">
        <f>IF(Movies[[#This Row],[rating]]=0,"No Rating","Rated")</f>
        <v>Rated</v>
      </c>
      <c r="I9257" s="16" t="s">
        <v>12123</v>
      </c>
      <c r="J9257" s="29" t="s">
        <v>146</v>
      </c>
      <c r="K9257" s="19">
        <v>16.309000000000001</v>
      </c>
      <c r="L9257" s="26">
        <v>242</v>
      </c>
    </row>
    <row r="9258" spans="1:12" x14ac:dyDescent="0.3">
      <c r="A9258" s="14">
        <v>429471</v>
      </c>
      <c r="B9258" s="16" t="s">
        <v>12124</v>
      </c>
      <c r="C9258" s="16" t="s">
        <v>10</v>
      </c>
      <c r="D9258" s="4">
        <v>43539</v>
      </c>
      <c r="E9258" s="23">
        <v>2019</v>
      </c>
      <c r="F9258" s="19">
        <v>5.6</v>
      </c>
      <c r="G9258" s="19">
        <f>IF(Movies[[#This Row],[rating]]=0,"",Movies[[#This Row],[rating]])</f>
        <v>5.6</v>
      </c>
      <c r="H9258" s="19" t="str">
        <f>IF(Movies[[#This Row],[rating]]=0,"No Rating","Rated")</f>
        <v>Rated</v>
      </c>
      <c r="I9258" s="16" t="s">
        <v>9569</v>
      </c>
      <c r="J9258" s="29" t="s">
        <v>12</v>
      </c>
      <c r="K9258" s="19">
        <v>16.298999999999999</v>
      </c>
      <c r="L9258" s="26">
        <v>1172</v>
      </c>
    </row>
    <row r="9259" spans="1:12" x14ac:dyDescent="0.3">
      <c r="A9259" s="14">
        <v>617708</v>
      </c>
      <c r="B9259" s="16" t="s">
        <v>12125</v>
      </c>
      <c r="C9259" s="16" t="s">
        <v>12126</v>
      </c>
      <c r="D9259" s="4">
        <v>43671</v>
      </c>
      <c r="E9259" s="23">
        <v>2019</v>
      </c>
      <c r="F9259" s="19">
        <v>6.4</v>
      </c>
      <c r="G9259" s="19">
        <f>IF(Movies[[#This Row],[rating]]=0,"",Movies[[#This Row],[rating]])</f>
        <v>6.4</v>
      </c>
      <c r="H9259" s="19" t="str">
        <f>IF(Movies[[#This Row],[rating]]=0,"No Rating","Rated")</f>
        <v>Rated</v>
      </c>
      <c r="I9259" s="16" t="s">
        <v>2940</v>
      </c>
      <c r="J9259" s="29" t="s">
        <v>34</v>
      </c>
      <c r="K9259" s="19">
        <v>16.18</v>
      </c>
      <c r="L9259" s="26">
        <v>333</v>
      </c>
    </row>
    <row r="9260" spans="1:12" x14ac:dyDescent="0.3">
      <c r="A9260" s="14">
        <v>539892</v>
      </c>
      <c r="B9260" s="16" t="s">
        <v>12127</v>
      </c>
      <c r="C9260" s="16" t="s">
        <v>172</v>
      </c>
      <c r="D9260" s="4">
        <v>43720</v>
      </c>
      <c r="E9260" s="23">
        <v>2019</v>
      </c>
      <c r="F9260" s="19">
        <v>6.8</v>
      </c>
      <c r="G9260" s="19">
        <f>IF(Movies[[#This Row],[rating]]=0,"",Movies[[#This Row],[rating]])</f>
        <v>6.8</v>
      </c>
      <c r="H9260" s="19" t="str">
        <f>IF(Movies[[#This Row],[rating]]=0,"No Rating","Rated")</f>
        <v>Rated</v>
      </c>
      <c r="I9260" s="16" t="s">
        <v>2528</v>
      </c>
      <c r="J9260" s="29" t="s">
        <v>12</v>
      </c>
      <c r="K9260" s="19">
        <v>16.172999999999998</v>
      </c>
      <c r="L9260" s="26">
        <v>1159</v>
      </c>
    </row>
    <row r="9261" spans="1:12" x14ac:dyDescent="0.3">
      <c r="A9261" s="14">
        <v>422803</v>
      </c>
      <c r="B9261" s="16" t="s">
        <v>12128</v>
      </c>
      <c r="C9261" s="16" t="s">
        <v>299</v>
      </c>
      <c r="D9261" s="4">
        <v>43734</v>
      </c>
      <c r="E9261" s="23">
        <v>2019</v>
      </c>
      <c r="F9261" s="19">
        <v>6.9</v>
      </c>
      <c r="G9261" s="19">
        <f>IF(Movies[[#This Row],[rating]]=0,"",Movies[[#This Row],[rating]])</f>
        <v>6.9</v>
      </c>
      <c r="H9261" s="19" t="str">
        <f>IF(Movies[[#This Row],[rating]]=0,"No Rating","Rated")</f>
        <v>Rated</v>
      </c>
      <c r="I9261" s="16" t="s">
        <v>3176</v>
      </c>
      <c r="J9261" s="29" t="s">
        <v>12</v>
      </c>
      <c r="K9261" s="19">
        <v>16.137</v>
      </c>
      <c r="L9261" s="26">
        <v>531</v>
      </c>
    </row>
    <row r="9262" spans="1:12" x14ac:dyDescent="0.3">
      <c r="A9262" s="14">
        <v>566451</v>
      </c>
      <c r="B9262" s="16" t="s">
        <v>12129</v>
      </c>
      <c r="C9262" s="16" t="s">
        <v>144</v>
      </c>
      <c r="D9262" s="4">
        <v>43777</v>
      </c>
      <c r="E9262" s="23">
        <v>2019</v>
      </c>
      <c r="F9262" s="19">
        <v>7.4</v>
      </c>
      <c r="G9262" s="19">
        <f>IF(Movies[[#This Row],[rating]]=0,"",Movies[[#This Row],[rating]])</f>
        <v>7.4</v>
      </c>
      <c r="H9262" s="19" t="str">
        <f>IF(Movies[[#This Row],[rating]]=0,"No Rating","Rated")</f>
        <v>Rated</v>
      </c>
      <c r="I9262" s="16" t="s">
        <v>12130</v>
      </c>
      <c r="J9262" s="29" t="s">
        <v>146</v>
      </c>
      <c r="K9262" s="19">
        <v>16.131</v>
      </c>
      <c r="L9262" s="26">
        <v>187</v>
      </c>
    </row>
    <row r="9263" spans="1:12" x14ac:dyDescent="0.3">
      <c r="A9263" s="14">
        <v>454458</v>
      </c>
      <c r="B9263" s="16" t="s">
        <v>12131</v>
      </c>
      <c r="C9263" s="16" t="s">
        <v>9422</v>
      </c>
      <c r="D9263" s="4">
        <v>43586</v>
      </c>
      <c r="E9263" s="23">
        <v>2019</v>
      </c>
      <c r="F9263" s="19">
        <v>6.6120000000000001</v>
      </c>
      <c r="G9263" s="19">
        <f>IF(Movies[[#This Row],[rating]]=0,"",Movies[[#This Row],[rating]])</f>
        <v>6.6120000000000001</v>
      </c>
      <c r="H9263" s="19" t="str">
        <f>IF(Movies[[#This Row],[rating]]=0,"No Rating","Rated")</f>
        <v>Rated</v>
      </c>
      <c r="I9263" s="16" t="s">
        <v>12132</v>
      </c>
      <c r="J9263" s="29" t="s">
        <v>12</v>
      </c>
      <c r="K9263" s="19">
        <v>16.12</v>
      </c>
      <c r="L9263" s="26">
        <v>439</v>
      </c>
    </row>
    <row r="9264" spans="1:12" x14ac:dyDescent="0.3">
      <c r="A9264" s="14">
        <v>411728</v>
      </c>
      <c r="B9264" s="16" t="s">
        <v>12133</v>
      </c>
      <c r="C9264" s="16" t="s">
        <v>12134</v>
      </c>
      <c r="D9264" s="4">
        <v>43531</v>
      </c>
      <c r="E9264" s="23">
        <v>2019</v>
      </c>
      <c r="F9264" s="19">
        <v>7.1</v>
      </c>
      <c r="G9264" s="19">
        <f>IF(Movies[[#This Row],[rating]]=0,"",Movies[[#This Row],[rating]])</f>
        <v>7.1</v>
      </c>
      <c r="H9264" s="19" t="str">
        <f>IF(Movies[[#This Row],[rating]]=0,"No Rating","Rated")</f>
        <v>Rated</v>
      </c>
      <c r="I9264" s="16" t="s">
        <v>12135</v>
      </c>
      <c r="J9264" s="29" t="s">
        <v>12</v>
      </c>
      <c r="K9264" s="19">
        <v>16.12</v>
      </c>
      <c r="L9264" s="26">
        <v>1189</v>
      </c>
    </row>
    <row r="9265" spans="1:12" x14ac:dyDescent="0.3">
      <c r="A9265" s="14">
        <v>445629</v>
      </c>
      <c r="B9265" s="16" t="s">
        <v>12136</v>
      </c>
      <c r="C9265" s="16" t="s">
        <v>14</v>
      </c>
      <c r="D9265" s="4">
        <v>43510</v>
      </c>
      <c r="E9265" s="23">
        <v>2019</v>
      </c>
      <c r="F9265" s="19">
        <v>6.9</v>
      </c>
      <c r="G9265" s="19">
        <f>IF(Movies[[#This Row],[rating]]=0,"",Movies[[#This Row],[rating]])</f>
        <v>6.9</v>
      </c>
      <c r="H9265" s="19" t="str">
        <f>IF(Movies[[#This Row],[rating]]=0,"No Rating","Rated")</f>
        <v>Rated</v>
      </c>
      <c r="I9265" s="16" t="s">
        <v>30</v>
      </c>
      <c r="J9265" s="29" t="s">
        <v>12</v>
      </c>
      <c r="K9265" s="19">
        <v>16.106000000000002</v>
      </c>
      <c r="L9265" s="26">
        <v>1728</v>
      </c>
    </row>
    <row r="9266" spans="1:12" x14ac:dyDescent="0.3">
      <c r="A9266" s="14">
        <v>512901</v>
      </c>
      <c r="B9266" s="16" t="s">
        <v>12137</v>
      </c>
      <c r="C9266" s="16" t="s">
        <v>341</v>
      </c>
      <c r="D9266" s="4">
        <v>43501</v>
      </c>
      <c r="E9266" s="23">
        <v>2019</v>
      </c>
      <c r="F9266" s="19">
        <v>5.6</v>
      </c>
      <c r="G9266" s="19">
        <f>IF(Movies[[#This Row],[rating]]=0,"",Movies[[#This Row],[rating]])</f>
        <v>5.6</v>
      </c>
      <c r="H9266" s="19" t="str">
        <f>IF(Movies[[#This Row],[rating]]=0,"No Rating","Rated")</f>
        <v>Rated</v>
      </c>
      <c r="I9266" s="16" t="s">
        <v>12138</v>
      </c>
      <c r="J9266" s="29" t="s">
        <v>342</v>
      </c>
      <c r="K9266" s="19">
        <v>16.036999999999999</v>
      </c>
      <c r="L9266" s="26">
        <v>128</v>
      </c>
    </row>
    <row r="9267" spans="1:12" x14ac:dyDescent="0.3">
      <c r="A9267" s="14">
        <v>524780</v>
      </c>
      <c r="B9267" s="16" t="s">
        <v>12139</v>
      </c>
      <c r="C9267" s="16" t="s">
        <v>12140</v>
      </c>
      <c r="D9267" s="4">
        <v>43770</v>
      </c>
      <c r="E9267" s="23">
        <v>2019</v>
      </c>
      <c r="F9267" s="19">
        <v>6.9</v>
      </c>
      <c r="G9267" s="19">
        <f>IF(Movies[[#This Row],[rating]]=0,"",Movies[[#This Row],[rating]])</f>
        <v>6.9</v>
      </c>
      <c r="H9267" s="19" t="str">
        <f>IF(Movies[[#This Row],[rating]]=0,"No Rating","Rated")</f>
        <v>Rated</v>
      </c>
      <c r="I9267" s="16" t="s">
        <v>713</v>
      </c>
      <c r="J9267" s="29" t="s">
        <v>517</v>
      </c>
      <c r="K9267" s="19">
        <v>16.024000000000001</v>
      </c>
      <c r="L9267" s="26">
        <v>163</v>
      </c>
    </row>
    <row r="9268" spans="1:12" x14ac:dyDescent="0.3">
      <c r="A9268" s="14">
        <v>620725</v>
      </c>
      <c r="B9268" s="16" t="s">
        <v>12141</v>
      </c>
      <c r="C9268" s="16" t="s">
        <v>172</v>
      </c>
      <c r="D9268" s="4">
        <v>43748</v>
      </c>
      <c r="E9268" s="23">
        <v>2019</v>
      </c>
      <c r="F9268" s="19">
        <v>6.8</v>
      </c>
      <c r="G9268" s="19">
        <f>IF(Movies[[#This Row],[rating]]=0,"",Movies[[#This Row],[rating]])</f>
        <v>6.8</v>
      </c>
      <c r="H9268" s="19" t="str">
        <f>IF(Movies[[#This Row],[rating]]=0,"No Rating","Rated")</f>
        <v>Rated</v>
      </c>
      <c r="I9268" s="16" t="s">
        <v>30</v>
      </c>
      <c r="J9268" s="29" t="s">
        <v>12</v>
      </c>
      <c r="K9268" s="19">
        <v>15.983000000000001</v>
      </c>
      <c r="L9268" s="26">
        <v>1203</v>
      </c>
    </row>
    <row r="9269" spans="1:12" x14ac:dyDescent="0.3">
      <c r="A9269" s="14">
        <v>505706</v>
      </c>
      <c r="B9269" s="16" t="s">
        <v>12142</v>
      </c>
      <c r="C9269" s="16" t="s">
        <v>654</v>
      </c>
      <c r="D9269" s="4">
        <v>43517</v>
      </c>
      <c r="E9269" s="23">
        <v>2019</v>
      </c>
      <c r="F9269" s="19">
        <v>6.9</v>
      </c>
      <c r="G9269" s="19">
        <f>IF(Movies[[#This Row],[rating]]=0,"",Movies[[#This Row],[rating]])</f>
        <v>6.9</v>
      </c>
      <c r="H9269" s="19" t="str">
        <f>IF(Movies[[#This Row],[rating]]=0,"No Rating","Rated")</f>
        <v>Rated</v>
      </c>
      <c r="I9269" s="16" t="s">
        <v>12143</v>
      </c>
      <c r="J9269" s="29" t="s">
        <v>286</v>
      </c>
      <c r="K9269" s="19">
        <v>15.904999999999999</v>
      </c>
      <c r="L9269" s="26">
        <v>538</v>
      </c>
    </row>
    <row r="9270" spans="1:12" x14ac:dyDescent="0.3">
      <c r="A9270" s="14">
        <v>576393</v>
      </c>
      <c r="B9270" s="16" t="s">
        <v>12144</v>
      </c>
      <c r="C9270" s="16" t="s">
        <v>4352</v>
      </c>
      <c r="D9270" s="4">
        <v>43510</v>
      </c>
      <c r="E9270" s="23">
        <v>2019</v>
      </c>
      <c r="F9270" s="19">
        <v>6.6</v>
      </c>
      <c r="G9270" s="19">
        <f>IF(Movies[[#This Row],[rating]]=0,"",Movies[[#This Row],[rating]])</f>
        <v>6.6</v>
      </c>
      <c r="H9270" s="19" t="str">
        <f>IF(Movies[[#This Row],[rating]]=0,"No Rating","Rated")</f>
        <v>Rated</v>
      </c>
      <c r="I9270" s="16" t="s">
        <v>161</v>
      </c>
      <c r="J9270" s="29" t="s">
        <v>342</v>
      </c>
      <c r="K9270" s="19">
        <v>15.89</v>
      </c>
      <c r="L9270" s="26">
        <v>90</v>
      </c>
    </row>
    <row r="9271" spans="1:12" x14ac:dyDescent="0.3">
      <c r="A9271" s="14">
        <v>520901</v>
      </c>
      <c r="B9271" s="16" t="s">
        <v>12145</v>
      </c>
      <c r="C9271" s="16" t="s">
        <v>10</v>
      </c>
      <c r="D9271" s="4">
        <v>43738</v>
      </c>
      <c r="E9271" s="23">
        <v>2019</v>
      </c>
      <c r="F9271" s="19">
        <v>4.9000000000000004</v>
      </c>
      <c r="G9271" s="19">
        <f>IF(Movies[[#This Row],[rating]]=0,"",Movies[[#This Row],[rating]])</f>
        <v>4.9000000000000004</v>
      </c>
      <c r="H9271" s="19" t="str">
        <f>IF(Movies[[#This Row],[rating]]=0,"No Rating","Rated")</f>
        <v>Rated</v>
      </c>
      <c r="I9271" s="16" t="s">
        <v>5130</v>
      </c>
      <c r="J9271" s="29" t="s">
        <v>12</v>
      </c>
      <c r="K9271" s="19">
        <v>15.877000000000001</v>
      </c>
      <c r="L9271" s="26">
        <v>421</v>
      </c>
    </row>
    <row r="9272" spans="1:12" x14ac:dyDescent="0.3">
      <c r="A9272" s="14">
        <v>623195</v>
      </c>
      <c r="B9272" s="16" t="s">
        <v>12146</v>
      </c>
      <c r="C9272" s="16" t="s">
        <v>10</v>
      </c>
      <c r="D9272" s="4">
        <v>43706</v>
      </c>
      <c r="E9272" s="23">
        <v>2019</v>
      </c>
      <c r="F9272" s="19">
        <v>6.5</v>
      </c>
      <c r="G9272" s="19">
        <f>IF(Movies[[#This Row],[rating]]=0,"",Movies[[#This Row],[rating]])</f>
        <v>6.5</v>
      </c>
      <c r="H9272" s="19" t="str">
        <f>IF(Movies[[#This Row],[rating]]=0,"No Rating","Rated")</f>
        <v>Rated</v>
      </c>
      <c r="I9272" s="16" t="s">
        <v>161</v>
      </c>
      <c r="J9272" s="29" t="s">
        <v>12</v>
      </c>
      <c r="K9272" s="19">
        <v>15.821</v>
      </c>
      <c r="L9272" s="26">
        <v>1153</v>
      </c>
    </row>
    <row r="9273" spans="1:12" x14ac:dyDescent="0.3">
      <c r="A9273" s="14">
        <v>611914</v>
      </c>
      <c r="B9273" s="16" t="s">
        <v>3797</v>
      </c>
      <c r="C9273" s="16" t="s">
        <v>14</v>
      </c>
      <c r="D9273" s="4">
        <v>43791</v>
      </c>
      <c r="E9273" s="23">
        <v>2019</v>
      </c>
      <c r="F9273" s="19">
        <v>6</v>
      </c>
      <c r="G9273" s="19">
        <f>IF(Movies[[#This Row],[rating]]=0,"",Movies[[#This Row],[rating]])</f>
        <v>6</v>
      </c>
      <c r="H9273" s="19" t="str">
        <f>IF(Movies[[#This Row],[rating]]=0,"No Rating","Rated")</f>
        <v>Rated</v>
      </c>
      <c r="I9273" s="16" t="s">
        <v>7476</v>
      </c>
      <c r="J9273" s="29" t="s">
        <v>12</v>
      </c>
      <c r="K9273" s="19">
        <v>15.782999999999999</v>
      </c>
      <c r="L9273" s="26">
        <v>541</v>
      </c>
    </row>
    <row r="9274" spans="1:12" x14ac:dyDescent="0.3">
      <c r="A9274" s="14">
        <v>515195</v>
      </c>
      <c r="B9274" s="16" t="s">
        <v>12147</v>
      </c>
      <c r="C9274" s="16" t="s">
        <v>14</v>
      </c>
      <c r="D9274" s="4">
        <v>43642</v>
      </c>
      <c r="E9274" s="23">
        <v>2019</v>
      </c>
      <c r="F9274" s="19">
        <v>6.7</v>
      </c>
      <c r="G9274" s="19">
        <f>IF(Movies[[#This Row],[rating]]=0,"",Movies[[#This Row],[rating]])</f>
        <v>6.7</v>
      </c>
      <c r="H9274" s="19" t="str">
        <f>IF(Movies[[#This Row],[rating]]=0,"No Rating","Rated")</f>
        <v>Rated</v>
      </c>
      <c r="I9274" s="16" t="s">
        <v>12148</v>
      </c>
      <c r="J9274" s="29" t="s">
        <v>12</v>
      </c>
      <c r="K9274" s="19">
        <v>15.693</v>
      </c>
      <c r="L9274" s="26">
        <v>3965</v>
      </c>
    </row>
    <row r="9275" spans="1:12" x14ac:dyDescent="0.3">
      <c r="A9275" s="14">
        <v>575094</v>
      </c>
      <c r="B9275" s="16" t="s">
        <v>12149</v>
      </c>
      <c r="C9275" s="16" t="s">
        <v>877</v>
      </c>
      <c r="D9275" s="4">
        <v>43699</v>
      </c>
      <c r="E9275" s="23">
        <v>2019</v>
      </c>
      <c r="F9275" s="19">
        <v>6.1</v>
      </c>
      <c r="G9275" s="19">
        <f>IF(Movies[[#This Row],[rating]]=0,"",Movies[[#This Row],[rating]])</f>
        <v>6.1</v>
      </c>
      <c r="H9275" s="19" t="str">
        <f>IF(Movies[[#This Row],[rating]]=0,"No Rating","Rated")</f>
        <v>Rated</v>
      </c>
      <c r="I9275" s="16" t="s">
        <v>12150</v>
      </c>
      <c r="J9275" s="29" t="s">
        <v>12</v>
      </c>
      <c r="K9275" s="19">
        <v>15.657999999999999</v>
      </c>
      <c r="L9275" s="26">
        <v>231</v>
      </c>
    </row>
    <row r="9276" spans="1:12" x14ac:dyDescent="0.3">
      <c r="A9276" s="14">
        <v>585077</v>
      </c>
      <c r="B9276" s="16" t="s">
        <v>12151</v>
      </c>
      <c r="C9276" s="16" t="s">
        <v>9931</v>
      </c>
      <c r="D9276" s="4">
        <v>43623</v>
      </c>
      <c r="E9276" s="23">
        <v>2019</v>
      </c>
      <c r="F9276" s="19">
        <v>7.1</v>
      </c>
      <c r="G9276" s="19">
        <f>IF(Movies[[#This Row],[rating]]=0,"",Movies[[#This Row],[rating]])</f>
        <v>7.1</v>
      </c>
      <c r="H9276" s="19" t="str">
        <f>IF(Movies[[#This Row],[rating]]=0,"No Rating","Rated")</f>
        <v>Rated</v>
      </c>
      <c r="I9276" s="16" t="s">
        <v>12152</v>
      </c>
      <c r="J9276" s="29" t="s">
        <v>146</v>
      </c>
      <c r="K9276" s="19">
        <v>15.645</v>
      </c>
      <c r="L9276" s="26">
        <v>307</v>
      </c>
    </row>
    <row r="9277" spans="1:12" x14ac:dyDescent="0.3">
      <c r="A9277" s="14">
        <v>763633</v>
      </c>
      <c r="B9277" s="16" t="s">
        <v>12153</v>
      </c>
      <c r="C9277" s="16" t="s">
        <v>94</v>
      </c>
      <c r="D9277" s="4">
        <v>43466</v>
      </c>
      <c r="E9277" s="23">
        <v>2019</v>
      </c>
      <c r="F9277" s="19">
        <v>6</v>
      </c>
      <c r="G9277" s="19">
        <f>IF(Movies[[#This Row],[rating]]=0,"",Movies[[#This Row],[rating]])</f>
        <v>6</v>
      </c>
      <c r="H9277" s="19" t="str">
        <f>IF(Movies[[#This Row],[rating]]=0,"No Rating","Rated")</f>
        <v>Rated</v>
      </c>
      <c r="I9277" s="16" t="s">
        <v>52</v>
      </c>
      <c r="J9277" s="29" t="s">
        <v>96</v>
      </c>
      <c r="K9277" s="19">
        <v>15.638</v>
      </c>
      <c r="L9277" s="26">
        <v>1</v>
      </c>
    </row>
    <row r="9278" spans="1:12" x14ac:dyDescent="0.3">
      <c r="A9278" s="14">
        <v>465003</v>
      </c>
      <c r="B9278" s="16" t="s">
        <v>12154</v>
      </c>
      <c r="C9278" s="16" t="s">
        <v>172</v>
      </c>
      <c r="D9278" s="4">
        <v>43674</v>
      </c>
      <c r="E9278" s="23">
        <v>2019</v>
      </c>
      <c r="F9278" s="19">
        <v>6.835</v>
      </c>
      <c r="G9278" s="19">
        <f>IF(Movies[[#This Row],[rating]]=0,"",Movies[[#This Row],[rating]])</f>
        <v>6.835</v>
      </c>
      <c r="H9278" s="19" t="str">
        <f>IF(Movies[[#This Row],[rating]]=0,"No Rating","Rated")</f>
        <v>Rated</v>
      </c>
      <c r="I9278" s="16" t="s">
        <v>3153</v>
      </c>
      <c r="J9278" s="29" t="s">
        <v>12</v>
      </c>
      <c r="K9278" s="19">
        <v>15.603</v>
      </c>
      <c r="L9278" s="26">
        <v>819</v>
      </c>
    </row>
    <row r="9279" spans="1:12" x14ac:dyDescent="0.3">
      <c r="A9279" s="14">
        <v>480001</v>
      </c>
      <c r="B9279" s="16" t="s">
        <v>12155</v>
      </c>
      <c r="C9279" s="16" t="s">
        <v>10</v>
      </c>
      <c r="D9279" s="4">
        <v>43658</v>
      </c>
      <c r="E9279" s="23">
        <v>2019</v>
      </c>
      <c r="F9279" s="19">
        <v>6.6</v>
      </c>
      <c r="G9279" s="19">
        <f>IF(Movies[[#This Row],[rating]]=0,"",Movies[[#This Row],[rating]])</f>
        <v>6.6</v>
      </c>
      <c r="H9279" s="19" t="str">
        <f>IF(Movies[[#This Row],[rating]]=0,"No Rating","Rated")</f>
        <v>Rated</v>
      </c>
      <c r="I9279" s="16" t="s">
        <v>12156</v>
      </c>
      <c r="J9279" s="29" t="s">
        <v>12</v>
      </c>
      <c r="K9279" s="19">
        <v>15.592000000000001</v>
      </c>
      <c r="L9279" s="26">
        <v>742</v>
      </c>
    </row>
    <row r="9280" spans="1:12" x14ac:dyDescent="0.3">
      <c r="A9280" s="14">
        <v>538207</v>
      </c>
      <c r="B9280" s="16" t="s">
        <v>12157</v>
      </c>
      <c r="C9280" s="16" t="s">
        <v>64</v>
      </c>
      <c r="D9280" s="4">
        <v>43594</v>
      </c>
      <c r="E9280" s="23">
        <v>2019</v>
      </c>
      <c r="F9280" s="19">
        <v>6.7930000000000001</v>
      </c>
      <c r="G9280" s="19">
        <f>IF(Movies[[#This Row],[rating]]=0,"",Movies[[#This Row],[rating]])</f>
        <v>6.7930000000000001</v>
      </c>
      <c r="H9280" s="19" t="str">
        <f>IF(Movies[[#This Row],[rating]]=0,"No Rating","Rated")</f>
        <v>Rated</v>
      </c>
      <c r="I9280" s="16" t="s">
        <v>3446</v>
      </c>
      <c r="J9280" s="29" t="s">
        <v>12</v>
      </c>
      <c r="K9280" s="19">
        <v>15.57</v>
      </c>
      <c r="L9280" s="26">
        <v>331</v>
      </c>
    </row>
    <row r="9281" spans="1:12" x14ac:dyDescent="0.3">
      <c r="A9281" s="14">
        <v>572164</v>
      </c>
      <c r="B9281" s="16" t="s">
        <v>12158</v>
      </c>
      <c r="C9281" s="16" t="s">
        <v>94</v>
      </c>
      <c r="D9281" s="4">
        <v>43677</v>
      </c>
      <c r="E9281" s="23">
        <v>2019</v>
      </c>
      <c r="F9281" s="19">
        <v>7.6379999999999999</v>
      </c>
      <c r="G9281" s="19">
        <f>IF(Movies[[#This Row],[rating]]=0,"",Movies[[#This Row],[rating]])</f>
        <v>7.6379999999999999</v>
      </c>
      <c r="H9281" s="19" t="str">
        <f>IF(Movies[[#This Row],[rating]]=0,"No Rating","Rated")</f>
        <v>Rated</v>
      </c>
      <c r="I9281" s="16" t="s">
        <v>170</v>
      </c>
      <c r="J9281" s="29" t="s">
        <v>96</v>
      </c>
      <c r="K9281" s="19">
        <v>15.565</v>
      </c>
      <c r="L9281" s="26">
        <v>254</v>
      </c>
    </row>
    <row r="9282" spans="1:12" x14ac:dyDescent="0.3">
      <c r="A9282" s="14">
        <v>586707</v>
      </c>
      <c r="B9282" s="16" t="s">
        <v>12159</v>
      </c>
      <c r="C9282" s="16" t="s">
        <v>10</v>
      </c>
      <c r="D9282" s="4">
        <v>43599</v>
      </c>
      <c r="E9282" s="23">
        <v>2019</v>
      </c>
      <c r="F9282" s="19">
        <v>6.2</v>
      </c>
      <c r="G9282" s="19">
        <f>IF(Movies[[#This Row],[rating]]=0,"",Movies[[#This Row],[rating]])</f>
        <v>6.2</v>
      </c>
      <c r="H9282" s="19" t="str">
        <f>IF(Movies[[#This Row],[rating]]=0,"No Rating","Rated")</f>
        <v>Rated</v>
      </c>
      <c r="I9282" s="16" t="s">
        <v>4371</v>
      </c>
      <c r="J9282" s="29" t="s">
        <v>12</v>
      </c>
      <c r="K9282" s="19">
        <v>15.563000000000001</v>
      </c>
      <c r="L9282" s="26">
        <v>253</v>
      </c>
    </row>
    <row r="9283" spans="1:12" x14ac:dyDescent="0.3">
      <c r="A9283" s="14">
        <v>612152</v>
      </c>
      <c r="B9283" s="16" t="s">
        <v>12160</v>
      </c>
      <c r="C9283" s="16" t="s">
        <v>10</v>
      </c>
      <c r="D9283" s="4">
        <v>43664</v>
      </c>
      <c r="E9283" s="23">
        <v>2019</v>
      </c>
      <c r="F9283" s="19">
        <v>5.5</v>
      </c>
      <c r="G9283" s="19">
        <f>IF(Movies[[#This Row],[rating]]=0,"",Movies[[#This Row],[rating]])</f>
        <v>5.5</v>
      </c>
      <c r="H9283" s="19" t="str">
        <f>IF(Movies[[#This Row],[rating]]=0,"No Rating","Rated")</f>
        <v>Rated</v>
      </c>
      <c r="I9283" s="16" t="s">
        <v>69</v>
      </c>
      <c r="J9283" s="29" t="s">
        <v>12</v>
      </c>
      <c r="K9283" s="19">
        <v>15.558</v>
      </c>
      <c r="L9283" s="26">
        <v>1112</v>
      </c>
    </row>
    <row r="9284" spans="1:12" x14ac:dyDescent="0.3">
      <c r="A9284" s="14">
        <v>500916</v>
      </c>
      <c r="B9284" s="16" t="s">
        <v>972</v>
      </c>
      <c r="C9284" s="16" t="s">
        <v>10</v>
      </c>
      <c r="D9284" s="4">
        <v>43826</v>
      </c>
      <c r="E9284" s="23">
        <v>2019</v>
      </c>
      <c r="F9284" s="19">
        <v>5.6</v>
      </c>
      <c r="G9284" s="19">
        <f>IF(Movies[[#This Row],[rating]]=0,"",Movies[[#This Row],[rating]])</f>
        <v>5.6</v>
      </c>
      <c r="H9284" s="19" t="str">
        <f>IF(Movies[[#This Row],[rating]]=0,"No Rating","Rated")</f>
        <v>Rated</v>
      </c>
      <c r="I9284" s="16" t="s">
        <v>616</v>
      </c>
      <c r="J9284" s="29" t="s">
        <v>12</v>
      </c>
      <c r="K9284" s="19">
        <v>15.451000000000001</v>
      </c>
      <c r="L9284" s="26">
        <v>380</v>
      </c>
    </row>
    <row r="9285" spans="1:12" x14ac:dyDescent="0.3">
      <c r="A9285" s="14">
        <v>671622</v>
      </c>
      <c r="B9285" s="16" t="s">
        <v>12161</v>
      </c>
      <c r="C9285" s="16" t="s">
        <v>94</v>
      </c>
      <c r="D9285" s="4">
        <v>43819</v>
      </c>
      <c r="E9285" s="23">
        <v>2019</v>
      </c>
      <c r="F9285" s="19">
        <v>6.2</v>
      </c>
      <c r="G9285" s="19">
        <f>IF(Movies[[#This Row],[rating]]=0,"",Movies[[#This Row],[rating]])</f>
        <v>6.2</v>
      </c>
      <c r="H9285" s="19" t="str">
        <f>IF(Movies[[#This Row],[rating]]=0,"No Rating","Rated")</f>
        <v>Rated</v>
      </c>
      <c r="I9285" s="16" t="s">
        <v>49</v>
      </c>
      <c r="J9285" s="29" t="s">
        <v>96</v>
      </c>
      <c r="K9285" s="19">
        <v>15.430999999999999</v>
      </c>
      <c r="L9285" s="26">
        <v>9</v>
      </c>
    </row>
    <row r="9286" spans="1:12" x14ac:dyDescent="0.3">
      <c r="A9286" s="14">
        <v>595172</v>
      </c>
      <c r="B9286" s="16" t="s">
        <v>12162</v>
      </c>
      <c r="C9286" s="16" t="s">
        <v>10</v>
      </c>
      <c r="D9286" s="4">
        <v>43573</v>
      </c>
      <c r="E9286" s="23">
        <v>2019</v>
      </c>
      <c r="F9286" s="19">
        <v>7.6</v>
      </c>
      <c r="G9286" s="19">
        <f>IF(Movies[[#This Row],[rating]]=0,"",Movies[[#This Row],[rating]])</f>
        <v>7.6</v>
      </c>
      <c r="H9286" s="19" t="str">
        <f>IF(Movies[[#This Row],[rating]]=0,"No Rating","Rated")</f>
        <v>Rated</v>
      </c>
      <c r="I9286" s="16" t="s">
        <v>1894</v>
      </c>
      <c r="J9286" s="29" t="s">
        <v>12</v>
      </c>
      <c r="K9286" s="19">
        <v>15.407999999999999</v>
      </c>
      <c r="L9286" s="26">
        <v>94</v>
      </c>
    </row>
    <row r="9287" spans="1:12" x14ac:dyDescent="0.3">
      <c r="A9287" s="14">
        <v>489245</v>
      </c>
      <c r="B9287" s="16" t="s">
        <v>12163</v>
      </c>
      <c r="C9287" s="16" t="s">
        <v>521</v>
      </c>
      <c r="D9287" s="4">
        <v>43755</v>
      </c>
      <c r="E9287" s="23">
        <v>2019</v>
      </c>
      <c r="F9287" s="19">
        <v>6.4</v>
      </c>
      <c r="G9287" s="19">
        <f>IF(Movies[[#This Row],[rating]]=0,"",Movies[[#This Row],[rating]])</f>
        <v>6.4</v>
      </c>
      <c r="H9287" s="19" t="str">
        <f>IF(Movies[[#This Row],[rating]]=0,"No Rating","Rated")</f>
        <v>Rated</v>
      </c>
      <c r="I9287" s="16" t="s">
        <v>2920</v>
      </c>
      <c r="J9287" s="29" t="s">
        <v>12</v>
      </c>
      <c r="K9287" s="19">
        <v>15.314</v>
      </c>
      <c r="L9287" s="26">
        <v>397</v>
      </c>
    </row>
    <row r="9288" spans="1:12" x14ac:dyDescent="0.3">
      <c r="A9288" s="14">
        <v>566222</v>
      </c>
      <c r="B9288" s="16" t="s">
        <v>12164</v>
      </c>
      <c r="C9288" s="16" t="s">
        <v>10</v>
      </c>
      <c r="D9288" s="4">
        <v>43491</v>
      </c>
      <c r="E9288" s="23">
        <v>2019</v>
      </c>
      <c r="F9288" s="19">
        <v>6.8849999999999998</v>
      </c>
      <c r="G9288" s="19">
        <f>IF(Movies[[#This Row],[rating]]=0,"",Movies[[#This Row],[rating]])</f>
        <v>6.8849999999999998</v>
      </c>
      <c r="H9288" s="19" t="str">
        <f>IF(Movies[[#This Row],[rating]]=0,"No Rating","Rated")</f>
        <v>Rated</v>
      </c>
      <c r="I9288" s="16" t="s">
        <v>329</v>
      </c>
      <c r="J9288" s="29" t="s">
        <v>12</v>
      </c>
      <c r="K9288" s="19">
        <v>15.071999999999999</v>
      </c>
      <c r="L9288" s="26">
        <v>521</v>
      </c>
    </row>
    <row r="9289" spans="1:12" x14ac:dyDescent="0.3">
      <c r="A9289" s="14">
        <v>536869</v>
      </c>
      <c r="B9289" s="16" t="s">
        <v>11254</v>
      </c>
      <c r="C9289" s="16" t="s">
        <v>5759</v>
      </c>
      <c r="D9289" s="4">
        <v>43818</v>
      </c>
      <c r="E9289" s="23">
        <v>2019</v>
      </c>
      <c r="F9289" s="19">
        <v>4.0999999999999996</v>
      </c>
      <c r="G9289" s="19">
        <f>IF(Movies[[#This Row],[rating]]=0,"",Movies[[#This Row],[rating]])</f>
        <v>4.0999999999999996</v>
      </c>
      <c r="H9289" s="19" t="str">
        <f>IF(Movies[[#This Row],[rating]]=0,"No Rating","Rated")</f>
        <v>Rated</v>
      </c>
      <c r="I9289" s="16" t="s">
        <v>5848</v>
      </c>
      <c r="J9289" s="29" t="s">
        <v>12</v>
      </c>
      <c r="K9289" s="19">
        <v>14.994999999999999</v>
      </c>
      <c r="L9289" s="26">
        <v>983</v>
      </c>
    </row>
    <row r="9290" spans="1:12" x14ac:dyDescent="0.3">
      <c r="A9290" s="14">
        <v>517909</v>
      </c>
      <c r="B9290" s="16" t="s">
        <v>12165</v>
      </c>
      <c r="C9290" s="16" t="s">
        <v>10</v>
      </c>
      <c r="D9290" s="4">
        <v>43735</v>
      </c>
      <c r="E9290" s="23">
        <v>2019</v>
      </c>
      <c r="F9290" s="19">
        <v>6</v>
      </c>
      <c r="G9290" s="19">
        <f>IF(Movies[[#This Row],[rating]]=0,"",Movies[[#This Row],[rating]])</f>
        <v>6</v>
      </c>
      <c r="H9290" s="19" t="str">
        <f>IF(Movies[[#This Row],[rating]]=0,"No Rating","Rated")</f>
        <v>Rated</v>
      </c>
      <c r="I9290" s="16" t="s">
        <v>4386</v>
      </c>
      <c r="J9290" s="29" t="s">
        <v>12</v>
      </c>
      <c r="K9290" s="19">
        <v>14.986000000000001</v>
      </c>
      <c r="L9290" s="26">
        <v>1214</v>
      </c>
    </row>
    <row r="9291" spans="1:12" x14ac:dyDescent="0.3">
      <c r="A9291" s="14">
        <v>586863</v>
      </c>
      <c r="B9291" s="16" t="s">
        <v>3155</v>
      </c>
      <c r="C9291" s="16" t="s">
        <v>108</v>
      </c>
      <c r="D9291" s="4">
        <v>43783</v>
      </c>
      <c r="E9291" s="23">
        <v>2019</v>
      </c>
      <c r="F9291" s="19">
        <v>7.5780000000000003</v>
      </c>
      <c r="G9291" s="19">
        <f>IF(Movies[[#This Row],[rating]]=0,"",Movies[[#This Row],[rating]])</f>
        <v>7.5780000000000003</v>
      </c>
      <c r="H9291" s="19" t="str">
        <f>IF(Movies[[#This Row],[rating]]=0,"No Rating","Rated")</f>
        <v>Rated</v>
      </c>
      <c r="I9291" s="16" t="s">
        <v>56</v>
      </c>
      <c r="J9291" s="29" t="s">
        <v>110</v>
      </c>
      <c r="K9291" s="19">
        <v>14.956</v>
      </c>
      <c r="L9291" s="26">
        <v>1517</v>
      </c>
    </row>
    <row r="9292" spans="1:12" x14ac:dyDescent="0.3">
      <c r="A9292" s="14">
        <v>581218</v>
      </c>
      <c r="B9292" s="16" t="s">
        <v>12166</v>
      </c>
      <c r="C9292" s="16" t="s">
        <v>411</v>
      </c>
      <c r="D9292" s="4">
        <v>43501</v>
      </c>
      <c r="E9292" s="23">
        <v>2019</v>
      </c>
      <c r="F9292" s="19">
        <v>7</v>
      </c>
      <c r="G9292" s="19">
        <f>IF(Movies[[#This Row],[rating]]=0,"",Movies[[#This Row],[rating]])</f>
        <v>7</v>
      </c>
      <c r="H9292" s="19" t="str">
        <f>IF(Movies[[#This Row],[rating]]=0,"No Rating","Rated")</f>
        <v>Rated</v>
      </c>
      <c r="I9292" s="16" t="s">
        <v>4387</v>
      </c>
      <c r="J9292" s="29" t="s">
        <v>342</v>
      </c>
      <c r="K9292" s="19">
        <v>14.833</v>
      </c>
      <c r="L9292" s="26">
        <v>24</v>
      </c>
    </row>
    <row r="9293" spans="1:12" x14ac:dyDescent="0.3">
      <c r="A9293" s="14">
        <v>583132</v>
      </c>
      <c r="B9293" s="16" t="s">
        <v>12167</v>
      </c>
      <c r="C9293" s="16" t="s">
        <v>144</v>
      </c>
      <c r="D9293" s="4">
        <v>43609</v>
      </c>
      <c r="E9293" s="23">
        <v>2019</v>
      </c>
      <c r="F9293" s="19">
        <v>5.9</v>
      </c>
      <c r="G9293" s="19">
        <f>IF(Movies[[#This Row],[rating]]=0,"",Movies[[#This Row],[rating]])</f>
        <v>5.9</v>
      </c>
      <c r="H9293" s="19" t="str">
        <f>IF(Movies[[#This Row],[rating]]=0,"No Rating","Rated")</f>
        <v>Rated</v>
      </c>
      <c r="I9293" s="16" t="s">
        <v>468</v>
      </c>
      <c r="J9293" s="29" t="s">
        <v>146</v>
      </c>
      <c r="K9293" s="19">
        <v>14.819000000000001</v>
      </c>
      <c r="L9293" s="26">
        <v>115</v>
      </c>
    </row>
    <row r="9294" spans="1:12" x14ac:dyDescent="0.3">
      <c r="A9294" s="14">
        <v>535845</v>
      </c>
      <c r="B9294" s="16" t="s">
        <v>12168</v>
      </c>
      <c r="C9294" s="16" t="s">
        <v>10</v>
      </c>
      <c r="D9294" s="4">
        <v>43686</v>
      </c>
      <c r="E9294" s="23">
        <v>2019</v>
      </c>
      <c r="F9294" s="19">
        <v>7.3</v>
      </c>
      <c r="G9294" s="19">
        <f>IF(Movies[[#This Row],[rating]]=0,"",Movies[[#This Row],[rating]])</f>
        <v>7.3</v>
      </c>
      <c r="H9294" s="19" t="str">
        <f>IF(Movies[[#This Row],[rating]]=0,"No Rating","Rated")</f>
        <v>Rated</v>
      </c>
      <c r="I9294" s="16" t="s">
        <v>49</v>
      </c>
      <c r="J9294" s="29" t="s">
        <v>12</v>
      </c>
      <c r="K9294" s="19">
        <v>14.816000000000001</v>
      </c>
      <c r="L9294" s="26">
        <v>247</v>
      </c>
    </row>
    <row r="9295" spans="1:12" x14ac:dyDescent="0.3">
      <c r="A9295" s="14">
        <v>534490</v>
      </c>
      <c r="B9295" s="16" t="s">
        <v>12169</v>
      </c>
      <c r="C9295" s="16" t="s">
        <v>416</v>
      </c>
      <c r="D9295" s="4">
        <v>43609</v>
      </c>
      <c r="E9295" s="23">
        <v>2019</v>
      </c>
      <c r="F9295" s="19">
        <v>6.7649999999999997</v>
      </c>
      <c r="G9295" s="19">
        <f>IF(Movies[[#This Row],[rating]]=0,"",Movies[[#This Row],[rating]])</f>
        <v>6.7649999999999997</v>
      </c>
      <c r="H9295" s="19" t="str">
        <f>IF(Movies[[#This Row],[rating]]=0,"No Rating","Rated")</f>
        <v>Rated</v>
      </c>
      <c r="I9295" s="16" t="s">
        <v>6467</v>
      </c>
      <c r="J9295" s="29" t="s">
        <v>12</v>
      </c>
      <c r="K9295" s="19">
        <v>14.816000000000001</v>
      </c>
      <c r="L9295" s="26">
        <v>505</v>
      </c>
    </row>
    <row r="9296" spans="1:12" x14ac:dyDescent="0.3">
      <c r="A9296" s="14">
        <v>582570</v>
      </c>
      <c r="B9296" s="16" t="s">
        <v>12170</v>
      </c>
      <c r="C9296" s="16" t="s">
        <v>10</v>
      </c>
      <c r="D9296" s="4">
        <v>43693</v>
      </c>
      <c r="E9296" s="23">
        <v>2019</v>
      </c>
      <c r="F9296" s="19">
        <v>6.2</v>
      </c>
      <c r="G9296" s="19">
        <f>IF(Movies[[#This Row],[rating]]=0,"",Movies[[#This Row],[rating]])</f>
        <v>6.2</v>
      </c>
      <c r="H9296" s="19" t="str">
        <f>IF(Movies[[#This Row],[rating]]=0,"No Rating","Rated")</f>
        <v>Rated</v>
      </c>
      <c r="I9296" s="16" t="s">
        <v>30</v>
      </c>
      <c r="J9296" s="29" t="s">
        <v>12</v>
      </c>
      <c r="K9296" s="19">
        <v>14.802</v>
      </c>
      <c r="L9296" s="26">
        <v>845</v>
      </c>
    </row>
    <row r="9297" spans="1:12" x14ac:dyDescent="0.3">
      <c r="A9297" s="14">
        <v>508664</v>
      </c>
      <c r="B9297" s="16" t="s">
        <v>12171</v>
      </c>
      <c r="C9297" s="16" t="s">
        <v>1233</v>
      </c>
      <c r="D9297" s="4">
        <v>43685</v>
      </c>
      <c r="E9297" s="23">
        <v>2019</v>
      </c>
      <c r="F9297" s="19">
        <v>6.8</v>
      </c>
      <c r="G9297" s="19">
        <f>IF(Movies[[#This Row],[rating]]=0,"",Movies[[#This Row],[rating]])</f>
        <v>6.8</v>
      </c>
      <c r="H9297" s="19" t="str">
        <f>IF(Movies[[#This Row],[rating]]=0,"No Rating","Rated")</f>
        <v>Rated</v>
      </c>
      <c r="I9297" s="16" t="s">
        <v>5832</v>
      </c>
      <c r="J9297" s="29" t="s">
        <v>12</v>
      </c>
      <c r="K9297" s="19">
        <v>14.801</v>
      </c>
      <c r="L9297" s="26">
        <v>327</v>
      </c>
    </row>
    <row r="9298" spans="1:12" x14ac:dyDescent="0.3">
      <c r="A9298" s="14">
        <v>613099</v>
      </c>
      <c r="B9298" s="16" t="s">
        <v>12172</v>
      </c>
      <c r="C9298" s="16" t="s">
        <v>51</v>
      </c>
      <c r="D9298" s="4">
        <v>43804</v>
      </c>
      <c r="E9298" s="23">
        <v>2019</v>
      </c>
      <c r="F9298" s="19">
        <v>6.6</v>
      </c>
      <c r="G9298" s="19">
        <f>IF(Movies[[#This Row],[rating]]=0,"",Movies[[#This Row],[rating]])</f>
        <v>6.6</v>
      </c>
      <c r="H9298" s="19" t="str">
        <f>IF(Movies[[#This Row],[rating]]=0,"No Rating","Rated")</f>
        <v>Rated</v>
      </c>
      <c r="I9298" s="16" t="s">
        <v>944</v>
      </c>
      <c r="J9298" s="29" t="s">
        <v>34</v>
      </c>
      <c r="K9298" s="19">
        <v>14.728</v>
      </c>
      <c r="L9298" s="26">
        <v>422</v>
      </c>
    </row>
    <row r="9299" spans="1:12" x14ac:dyDescent="0.3">
      <c r="A9299" s="14">
        <v>526429</v>
      </c>
      <c r="B9299" s="16" t="s">
        <v>12173</v>
      </c>
      <c r="C9299" s="16" t="s">
        <v>144</v>
      </c>
      <c r="D9299" s="4">
        <v>43483</v>
      </c>
      <c r="E9299" s="23">
        <v>2019</v>
      </c>
      <c r="F9299" s="19">
        <v>8.3000000000000007</v>
      </c>
      <c r="G9299" s="19">
        <f>IF(Movies[[#This Row],[rating]]=0,"",Movies[[#This Row],[rating]])</f>
        <v>8.3000000000000007</v>
      </c>
      <c r="H9299" s="19" t="str">
        <f>IF(Movies[[#This Row],[rating]]=0,"No Rating","Rated")</f>
        <v>Rated</v>
      </c>
      <c r="I9299" s="16" t="s">
        <v>12174</v>
      </c>
      <c r="J9299" s="29" t="s">
        <v>146</v>
      </c>
      <c r="K9299" s="19">
        <v>14.712999999999999</v>
      </c>
      <c r="L9299" s="26">
        <v>115</v>
      </c>
    </row>
    <row r="9300" spans="1:12" x14ac:dyDescent="0.3">
      <c r="A9300" s="14">
        <v>580626</v>
      </c>
      <c r="B9300" s="16" t="s">
        <v>12175</v>
      </c>
      <c r="C9300" s="16" t="s">
        <v>94</v>
      </c>
      <c r="D9300" s="4">
        <v>43776</v>
      </c>
      <c r="E9300" s="23">
        <v>2019</v>
      </c>
      <c r="F9300" s="19">
        <v>7</v>
      </c>
      <c r="G9300" s="19">
        <f>IF(Movies[[#This Row],[rating]]=0,"",Movies[[#This Row],[rating]])</f>
        <v>7</v>
      </c>
      <c r="H9300" s="19" t="str">
        <f>IF(Movies[[#This Row],[rating]]=0,"No Rating","Rated")</f>
        <v>Rated</v>
      </c>
      <c r="I9300" s="16" t="s">
        <v>6467</v>
      </c>
      <c r="J9300" s="29" t="s">
        <v>96</v>
      </c>
      <c r="K9300" s="19">
        <v>14.712</v>
      </c>
      <c r="L9300" s="26">
        <v>28</v>
      </c>
    </row>
    <row r="9301" spans="1:12" x14ac:dyDescent="0.3">
      <c r="A9301" s="14">
        <v>454467</v>
      </c>
      <c r="B9301" s="16" t="s">
        <v>12176</v>
      </c>
      <c r="C9301" s="16" t="s">
        <v>10</v>
      </c>
      <c r="D9301" s="4">
        <v>43781</v>
      </c>
      <c r="E9301" s="23">
        <v>2019</v>
      </c>
      <c r="F9301" s="19">
        <v>6.6</v>
      </c>
      <c r="G9301" s="19">
        <f>IF(Movies[[#This Row],[rating]]=0,"",Movies[[#This Row],[rating]])</f>
        <v>6.6</v>
      </c>
      <c r="H9301" s="19" t="str">
        <f>IF(Movies[[#This Row],[rating]]=0,"No Rating","Rated")</f>
        <v>Rated</v>
      </c>
      <c r="I9301" s="16" t="s">
        <v>2448</v>
      </c>
      <c r="J9301" s="29" t="s">
        <v>12</v>
      </c>
      <c r="K9301" s="19">
        <v>14.688000000000001</v>
      </c>
      <c r="L9301" s="26">
        <v>676</v>
      </c>
    </row>
    <row r="9302" spans="1:12" x14ac:dyDescent="0.3">
      <c r="A9302" s="14">
        <v>585268</v>
      </c>
      <c r="B9302" s="16" t="s">
        <v>310</v>
      </c>
      <c r="C9302" s="16" t="s">
        <v>595</v>
      </c>
      <c r="D9302" s="4">
        <v>43740</v>
      </c>
      <c r="E9302" s="23">
        <v>2019</v>
      </c>
      <c r="F9302" s="19">
        <v>6.8</v>
      </c>
      <c r="G9302" s="19">
        <f>IF(Movies[[#This Row],[rating]]=0,"",Movies[[#This Row],[rating]])</f>
        <v>6.8</v>
      </c>
      <c r="H9302" s="19" t="str">
        <f>IF(Movies[[#This Row],[rating]]=0,"No Rating","Rated")</f>
        <v>Rated</v>
      </c>
      <c r="I9302" s="16" t="s">
        <v>1684</v>
      </c>
      <c r="J9302" s="29" t="s">
        <v>142</v>
      </c>
      <c r="K9302" s="19">
        <v>14.644</v>
      </c>
      <c r="L9302" s="26">
        <v>329</v>
      </c>
    </row>
    <row r="9303" spans="1:12" x14ac:dyDescent="0.3">
      <c r="A9303" s="14">
        <v>583903</v>
      </c>
      <c r="B9303" s="16" t="s">
        <v>12177</v>
      </c>
      <c r="C9303" s="16" t="s">
        <v>10</v>
      </c>
      <c r="D9303" s="4">
        <v>43712</v>
      </c>
      <c r="E9303" s="23">
        <v>2019</v>
      </c>
      <c r="F9303" s="19">
        <v>7.2</v>
      </c>
      <c r="G9303" s="19">
        <f>IF(Movies[[#This Row],[rating]]=0,"",Movies[[#This Row],[rating]])</f>
        <v>7.2</v>
      </c>
      <c r="H9303" s="19" t="str">
        <f>IF(Movies[[#This Row],[rating]]=0,"No Rating","Rated")</f>
        <v>Rated</v>
      </c>
      <c r="I9303" s="16" t="s">
        <v>33</v>
      </c>
      <c r="J9303" s="29" t="s">
        <v>12</v>
      </c>
      <c r="K9303" s="19">
        <v>14.625</v>
      </c>
      <c r="L9303" s="26">
        <v>303</v>
      </c>
    </row>
    <row r="9304" spans="1:12" x14ac:dyDescent="0.3">
      <c r="A9304" s="14">
        <v>513302</v>
      </c>
      <c r="B9304" s="16" t="s">
        <v>12178</v>
      </c>
      <c r="C9304" s="16" t="s">
        <v>108</v>
      </c>
      <c r="D9304" s="4">
        <v>43495</v>
      </c>
      <c r="E9304" s="23">
        <v>2019</v>
      </c>
      <c r="F9304" s="19">
        <v>7.1</v>
      </c>
      <c r="G9304" s="19">
        <f>IF(Movies[[#This Row],[rating]]=0,"",Movies[[#This Row],[rating]])</f>
        <v>7.1</v>
      </c>
      <c r="H9304" s="19" t="str">
        <f>IF(Movies[[#This Row],[rating]]=0,"No Rating","Rated")</f>
        <v>Rated</v>
      </c>
      <c r="I9304" s="16" t="s">
        <v>3334</v>
      </c>
      <c r="J9304" s="29" t="s">
        <v>110</v>
      </c>
      <c r="K9304" s="19">
        <v>14.599</v>
      </c>
      <c r="L9304" s="26">
        <v>203</v>
      </c>
    </row>
    <row r="9305" spans="1:12" x14ac:dyDescent="0.3">
      <c r="A9305" s="14">
        <v>505436</v>
      </c>
      <c r="B9305" s="16" t="s">
        <v>12179</v>
      </c>
      <c r="C9305" s="16" t="s">
        <v>108</v>
      </c>
      <c r="D9305" s="4">
        <v>43495</v>
      </c>
      <c r="E9305" s="23">
        <v>2019</v>
      </c>
      <c r="F9305" s="19">
        <v>5.9</v>
      </c>
      <c r="G9305" s="19">
        <f>IF(Movies[[#This Row],[rating]]=0,"",Movies[[#This Row],[rating]])</f>
        <v>5.9</v>
      </c>
      <c r="H9305" s="19" t="str">
        <f>IF(Movies[[#This Row],[rating]]=0,"No Rating","Rated")</f>
        <v>Rated</v>
      </c>
      <c r="I9305" s="16" t="s">
        <v>30</v>
      </c>
      <c r="J9305" s="29" t="s">
        <v>110</v>
      </c>
      <c r="K9305" s="19">
        <v>14.583</v>
      </c>
      <c r="L9305" s="26">
        <v>1270</v>
      </c>
    </row>
    <row r="9306" spans="1:12" x14ac:dyDescent="0.3">
      <c r="A9306" s="14">
        <v>575452</v>
      </c>
      <c r="B9306" s="16" t="s">
        <v>12180</v>
      </c>
      <c r="C9306" s="16" t="s">
        <v>12181</v>
      </c>
      <c r="D9306" s="4">
        <v>43608</v>
      </c>
      <c r="E9306" s="23">
        <v>2019</v>
      </c>
      <c r="F9306" s="19">
        <v>7.6639999999999997</v>
      </c>
      <c r="G9306" s="19">
        <f>IF(Movies[[#This Row],[rating]]=0,"",Movies[[#This Row],[rating]])</f>
        <v>7.6639999999999997</v>
      </c>
      <c r="H9306" s="19" t="str">
        <f>IF(Movies[[#This Row],[rating]]=0,"No Rating","Rated")</f>
        <v>Rated</v>
      </c>
      <c r="I9306" s="16" t="s">
        <v>199</v>
      </c>
      <c r="J9306" s="29" t="s">
        <v>511</v>
      </c>
      <c r="K9306" s="19">
        <v>14.500999999999999</v>
      </c>
      <c r="L9306" s="26">
        <v>1355</v>
      </c>
    </row>
    <row r="9307" spans="1:12" x14ac:dyDescent="0.3">
      <c r="A9307" s="14">
        <v>482981</v>
      </c>
      <c r="B9307" s="16" t="s">
        <v>12182</v>
      </c>
      <c r="C9307" s="16" t="s">
        <v>1467</v>
      </c>
      <c r="D9307" s="4">
        <v>43567</v>
      </c>
      <c r="E9307" s="23">
        <v>2019</v>
      </c>
      <c r="F9307" s="19">
        <v>6.8</v>
      </c>
      <c r="G9307" s="19">
        <f>IF(Movies[[#This Row],[rating]]=0,"",Movies[[#This Row],[rating]])</f>
        <v>6.8</v>
      </c>
      <c r="H9307" s="19" t="str">
        <f>IF(Movies[[#This Row],[rating]]=0,"No Rating","Rated")</f>
        <v>Rated</v>
      </c>
      <c r="I9307" s="16" t="s">
        <v>250</v>
      </c>
      <c r="J9307" s="29" t="s">
        <v>12</v>
      </c>
      <c r="K9307" s="19">
        <v>14.483000000000001</v>
      </c>
      <c r="L9307" s="26">
        <v>331</v>
      </c>
    </row>
    <row r="9308" spans="1:12" x14ac:dyDescent="0.3">
      <c r="A9308" s="14">
        <v>514921</v>
      </c>
      <c r="B9308" s="16" t="s">
        <v>12183</v>
      </c>
      <c r="C9308" s="16" t="s">
        <v>14</v>
      </c>
      <c r="D9308" s="4">
        <v>43773</v>
      </c>
      <c r="E9308" s="23">
        <v>2019</v>
      </c>
      <c r="F9308" s="19">
        <v>6.8</v>
      </c>
      <c r="G9308" s="19">
        <f>IF(Movies[[#This Row],[rating]]=0,"",Movies[[#This Row],[rating]])</f>
        <v>6.8</v>
      </c>
      <c r="H9308" s="19" t="str">
        <f>IF(Movies[[#This Row],[rating]]=0,"No Rating","Rated")</f>
        <v>Rated</v>
      </c>
      <c r="I9308" s="16" t="s">
        <v>12184</v>
      </c>
      <c r="J9308" s="29" t="s">
        <v>12</v>
      </c>
      <c r="K9308" s="19">
        <v>14.471</v>
      </c>
      <c r="L9308" s="26">
        <v>1113</v>
      </c>
    </row>
    <row r="9309" spans="1:12" x14ac:dyDescent="0.3">
      <c r="A9309" s="14">
        <v>401410</v>
      </c>
      <c r="B9309" s="16" t="s">
        <v>9095</v>
      </c>
      <c r="C9309" s="16" t="s">
        <v>10</v>
      </c>
      <c r="D9309" s="4">
        <v>43664</v>
      </c>
      <c r="E9309" s="23">
        <v>2019</v>
      </c>
      <c r="F9309" s="19">
        <v>4.6669999999999998</v>
      </c>
      <c r="G9309" s="19">
        <f>IF(Movies[[#This Row],[rating]]=0,"",Movies[[#This Row],[rating]])</f>
        <v>4.6669999999999998</v>
      </c>
      <c r="H9309" s="19" t="str">
        <f>IF(Movies[[#This Row],[rating]]=0,"No Rating","Rated")</f>
        <v>Rated</v>
      </c>
      <c r="I9309" s="16" t="s">
        <v>12185</v>
      </c>
      <c r="J9309" s="29" t="s">
        <v>12</v>
      </c>
      <c r="K9309" s="19">
        <v>14.452</v>
      </c>
      <c r="L9309" s="26">
        <v>75</v>
      </c>
    </row>
    <row r="9310" spans="1:12" x14ac:dyDescent="0.3">
      <c r="A9310" s="14">
        <v>641790</v>
      </c>
      <c r="B9310" s="16" t="s">
        <v>12186</v>
      </c>
      <c r="C9310" s="16" t="s">
        <v>11217</v>
      </c>
      <c r="D9310" s="4">
        <v>43805</v>
      </c>
      <c r="E9310" s="23">
        <v>2019</v>
      </c>
      <c r="F9310" s="19">
        <v>5.5</v>
      </c>
      <c r="G9310" s="19">
        <f>IF(Movies[[#This Row],[rating]]=0,"",Movies[[#This Row],[rating]])</f>
        <v>5.5</v>
      </c>
      <c r="H9310" s="19" t="str">
        <f>IF(Movies[[#This Row],[rating]]=0,"No Rating","Rated")</f>
        <v>Rated</v>
      </c>
      <c r="I9310" s="16" t="s">
        <v>193</v>
      </c>
      <c r="J9310" s="29" t="s">
        <v>12</v>
      </c>
      <c r="K9310" s="19">
        <v>14.442</v>
      </c>
      <c r="L9310" s="26">
        <v>385</v>
      </c>
    </row>
    <row r="9311" spans="1:12" x14ac:dyDescent="0.3">
      <c r="A9311" s="14">
        <v>500922</v>
      </c>
      <c r="B9311" s="16" t="s">
        <v>12187</v>
      </c>
      <c r="C9311" s="16" t="s">
        <v>1467</v>
      </c>
      <c r="D9311" s="4">
        <v>43678</v>
      </c>
      <c r="E9311" s="23">
        <v>2019</v>
      </c>
      <c r="F9311" s="19">
        <v>5.9</v>
      </c>
      <c r="G9311" s="19">
        <f>IF(Movies[[#This Row],[rating]]=0,"",Movies[[#This Row],[rating]])</f>
        <v>5.9</v>
      </c>
      <c r="H9311" s="19" t="str">
        <f>IF(Movies[[#This Row],[rating]]=0,"No Rating","Rated")</f>
        <v>Rated</v>
      </c>
      <c r="I9311" s="16" t="s">
        <v>185</v>
      </c>
      <c r="J9311" s="29" t="s">
        <v>12</v>
      </c>
      <c r="K9311" s="19">
        <v>14.442</v>
      </c>
      <c r="L9311" s="26">
        <v>496</v>
      </c>
    </row>
    <row r="9312" spans="1:12" x14ac:dyDescent="0.3">
      <c r="A9312" s="14">
        <v>538225</v>
      </c>
      <c r="B9312" s="16" t="s">
        <v>12188</v>
      </c>
      <c r="C9312" s="16" t="s">
        <v>10</v>
      </c>
      <c r="D9312" s="4">
        <v>43616</v>
      </c>
      <c r="E9312" s="23">
        <v>2019</v>
      </c>
      <c r="F9312" s="19">
        <v>6.7380000000000004</v>
      </c>
      <c r="G9312" s="19">
        <f>IF(Movies[[#This Row],[rating]]=0,"",Movies[[#This Row],[rating]])</f>
        <v>6.7380000000000004</v>
      </c>
      <c r="H9312" s="19" t="str">
        <f>IF(Movies[[#This Row],[rating]]=0,"No Rating","Rated")</f>
        <v>Rated</v>
      </c>
      <c r="I9312" s="16" t="s">
        <v>2057</v>
      </c>
      <c r="J9312" s="29" t="s">
        <v>12</v>
      </c>
      <c r="K9312" s="19">
        <v>14.433999999999999</v>
      </c>
      <c r="L9312" s="26">
        <v>393</v>
      </c>
    </row>
    <row r="9313" spans="1:12" x14ac:dyDescent="0.3">
      <c r="A9313" s="14">
        <v>539651</v>
      </c>
      <c r="B9313" s="16" t="s">
        <v>12189</v>
      </c>
      <c r="C9313" s="16" t="s">
        <v>10</v>
      </c>
      <c r="D9313" s="4">
        <v>43707</v>
      </c>
      <c r="E9313" s="23">
        <v>2019</v>
      </c>
      <c r="F9313" s="19">
        <v>6.8</v>
      </c>
      <c r="G9313" s="19">
        <f>IF(Movies[[#This Row],[rating]]=0,"",Movies[[#This Row],[rating]])</f>
        <v>6.8</v>
      </c>
      <c r="H9313" s="19" t="str">
        <f>IF(Movies[[#This Row],[rating]]=0,"No Rating","Rated")</f>
        <v>Rated</v>
      </c>
      <c r="I9313" s="16" t="s">
        <v>11984</v>
      </c>
      <c r="J9313" s="29" t="s">
        <v>12</v>
      </c>
      <c r="K9313" s="19">
        <v>14.367000000000001</v>
      </c>
      <c r="L9313" s="26">
        <v>390</v>
      </c>
    </row>
    <row r="9314" spans="1:12" x14ac:dyDescent="0.3">
      <c r="A9314" s="14">
        <v>586954</v>
      </c>
      <c r="B9314" s="16" t="s">
        <v>12190</v>
      </c>
      <c r="C9314" s="16" t="s">
        <v>6633</v>
      </c>
      <c r="D9314" s="4">
        <v>43810</v>
      </c>
      <c r="E9314" s="23">
        <v>2019</v>
      </c>
      <c r="F9314" s="19">
        <v>6.7</v>
      </c>
      <c r="G9314" s="19">
        <f>IF(Movies[[#This Row],[rating]]=0,"",Movies[[#This Row],[rating]])</f>
        <v>6.7</v>
      </c>
      <c r="H9314" s="19" t="str">
        <f>IF(Movies[[#This Row],[rating]]=0,"No Rating","Rated")</f>
        <v>Rated</v>
      </c>
      <c r="I9314" s="16" t="s">
        <v>3334</v>
      </c>
      <c r="J9314" s="29" t="s">
        <v>286</v>
      </c>
      <c r="K9314" s="19">
        <v>14.31</v>
      </c>
      <c r="L9314" s="26">
        <v>105</v>
      </c>
    </row>
    <row r="9315" spans="1:12" x14ac:dyDescent="0.3">
      <c r="A9315" s="14">
        <v>587808</v>
      </c>
      <c r="B9315" s="16" t="s">
        <v>12191</v>
      </c>
      <c r="C9315" s="16" t="s">
        <v>6140</v>
      </c>
      <c r="D9315" s="4">
        <v>43599</v>
      </c>
      <c r="E9315" s="23">
        <v>2019</v>
      </c>
      <c r="F9315" s="19">
        <v>6.4</v>
      </c>
      <c r="G9315" s="19">
        <f>IF(Movies[[#This Row],[rating]]=0,"",Movies[[#This Row],[rating]])</f>
        <v>6.4</v>
      </c>
      <c r="H9315" s="19" t="str">
        <f>IF(Movies[[#This Row],[rating]]=0,"No Rating","Rated")</f>
        <v>Rated</v>
      </c>
      <c r="I9315" s="16" t="s">
        <v>889</v>
      </c>
      <c r="J9315" s="29" t="s">
        <v>12</v>
      </c>
      <c r="K9315" s="19">
        <v>14.3</v>
      </c>
      <c r="L9315" s="26">
        <v>185</v>
      </c>
    </row>
    <row r="9316" spans="1:12" x14ac:dyDescent="0.3">
      <c r="A9316" s="14">
        <v>626914</v>
      </c>
      <c r="B9316" s="16" t="s">
        <v>12192</v>
      </c>
      <c r="C9316" s="16" t="s">
        <v>94</v>
      </c>
      <c r="D9316" s="4">
        <v>43615</v>
      </c>
      <c r="E9316" s="23">
        <v>2019</v>
      </c>
      <c r="F9316" s="19">
        <v>1.5</v>
      </c>
      <c r="G9316" s="19">
        <f>IF(Movies[[#This Row],[rating]]=0,"",Movies[[#This Row],[rating]])</f>
        <v>1.5</v>
      </c>
      <c r="H9316" s="19" t="str">
        <f>IF(Movies[[#This Row],[rating]]=0,"No Rating","Rated")</f>
        <v>Rated</v>
      </c>
      <c r="I9316" s="16" t="s">
        <v>886</v>
      </c>
      <c r="J9316" s="29" t="s">
        <v>96</v>
      </c>
      <c r="K9316" s="19">
        <v>14.224</v>
      </c>
      <c r="L9316" s="26">
        <v>1</v>
      </c>
    </row>
    <row r="9317" spans="1:12" x14ac:dyDescent="0.3">
      <c r="A9317" s="14">
        <v>513045</v>
      </c>
      <c r="B9317" s="16" t="s">
        <v>12193</v>
      </c>
      <c r="C9317" s="16" t="s">
        <v>10</v>
      </c>
      <c r="D9317" s="4">
        <v>43657</v>
      </c>
      <c r="E9317" s="23">
        <v>2019</v>
      </c>
      <c r="F9317" s="19">
        <v>6.6310000000000002</v>
      </c>
      <c r="G9317" s="19">
        <f>IF(Movies[[#This Row],[rating]]=0,"",Movies[[#This Row],[rating]])</f>
        <v>6.6310000000000002</v>
      </c>
      <c r="H9317" s="19" t="str">
        <f>IF(Movies[[#This Row],[rating]]=0,"No Rating","Rated")</f>
        <v>Rated</v>
      </c>
      <c r="I9317" s="16" t="s">
        <v>170</v>
      </c>
      <c r="J9317" s="29" t="s">
        <v>12</v>
      </c>
      <c r="K9317" s="19">
        <v>14.186</v>
      </c>
      <c r="L9317" s="26">
        <v>1315</v>
      </c>
    </row>
    <row r="9318" spans="1:12" x14ac:dyDescent="0.3">
      <c r="A9318" s="14">
        <v>537056</v>
      </c>
      <c r="B9318" s="16" t="s">
        <v>12194</v>
      </c>
      <c r="C9318" s="16" t="s">
        <v>10</v>
      </c>
      <c r="D9318" s="4">
        <v>43665</v>
      </c>
      <c r="E9318" s="23">
        <v>2019</v>
      </c>
      <c r="F9318" s="19">
        <v>7.2</v>
      </c>
      <c r="G9318" s="19">
        <f>IF(Movies[[#This Row],[rating]]=0,"",Movies[[#This Row],[rating]])</f>
        <v>7.2</v>
      </c>
      <c r="H9318" s="19" t="str">
        <f>IF(Movies[[#This Row],[rating]]=0,"No Rating","Rated")</f>
        <v>Rated</v>
      </c>
      <c r="I9318" s="16" t="s">
        <v>12195</v>
      </c>
      <c r="J9318" s="29" t="s">
        <v>12</v>
      </c>
      <c r="K9318" s="19">
        <v>14.167999999999999</v>
      </c>
      <c r="L9318" s="26">
        <v>884</v>
      </c>
    </row>
    <row r="9319" spans="1:12" x14ac:dyDescent="0.3">
      <c r="A9319" s="14">
        <v>526050</v>
      </c>
      <c r="B9319" s="16" t="s">
        <v>12196</v>
      </c>
      <c r="C9319" s="16" t="s">
        <v>10</v>
      </c>
      <c r="D9319" s="4">
        <v>43559</v>
      </c>
      <c r="E9319" s="23">
        <v>2019</v>
      </c>
      <c r="F9319" s="19">
        <v>6.9</v>
      </c>
      <c r="G9319" s="19">
        <f>IF(Movies[[#This Row],[rating]]=0,"",Movies[[#This Row],[rating]])</f>
        <v>6.9</v>
      </c>
      <c r="H9319" s="19" t="str">
        <f>IF(Movies[[#This Row],[rating]]=0,"No Rating","Rated")</f>
        <v>Rated</v>
      </c>
      <c r="I9319" s="16" t="s">
        <v>259</v>
      </c>
      <c r="J9319" s="29" t="s">
        <v>12</v>
      </c>
      <c r="K9319" s="19">
        <v>14.144</v>
      </c>
      <c r="L9319" s="26">
        <v>719</v>
      </c>
    </row>
    <row r="9320" spans="1:12" x14ac:dyDescent="0.3">
      <c r="A9320" s="14">
        <v>571627</v>
      </c>
      <c r="B9320" s="16" t="s">
        <v>12197</v>
      </c>
      <c r="C9320" s="16" t="s">
        <v>94</v>
      </c>
      <c r="D9320" s="4">
        <v>43677</v>
      </c>
      <c r="E9320" s="23">
        <v>2019</v>
      </c>
      <c r="F9320" s="19">
        <v>6.8</v>
      </c>
      <c r="G9320" s="19">
        <f>IF(Movies[[#This Row],[rating]]=0,"",Movies[[#This Row],[rating]])</f>
        <v>6.8</v>
      </c>
      <c r="H9320" s="19" t="str">
        <f>IF(Movies[[#This Row],[rating]]=0,"No Rating","Rated")</f>
        <v>Rated</v>
      </c>
      <c r="I9320" s="16" t="s">
        <v>558</v>
      </c>
      <c r="J9320" s="29" t="s">
        <v>96</v>
      </c>
      <c r="K9320" s="19">
        <v>14.143000000000001</v>
      </c>
      <c r="L9320" s="26">
        <v>263</v>
      </c>
    </row>
    <row r="9321" spans="1:12" x14ac:dyDescent="0.3">
      <c r="A9321" s="14">
        <v>570480</v>
      </c>
      <c r="B9321" s="16" t="s">
        <v>12198</v>
      </c>
      <c r="C9321" s="16" t="s">
        <v>432</v>
      </c>
      <c r="D9321" s="4">
        <v>43685</v>
      </c>
      <c r="E9321" s="23">
        <v>2019</v>
      </c>
      <c r="F9321" s="19">
        <v>6.6</v>
      </c>
      <c r="G9321" s="19">
        <f>IF(Movies[[#This Row],[rating]]=0,"",Movies[[#This Row],[rating]])</f>
        <v>6.6</v>
      </c>
      <c r="H9321" s="19" t="str">
        <f>IF(Movies[[#This Row],[rating]]=0,"No Rating","Rated")</f>
        <v>Rated</v>
      </c>
      <c r="I9321" s="16" t="s">
        <v>12199</v>
      </c>
      <c r="J9321" s="29" t="s">
        <v>12</v>
      </c>
      <c r="K9321" s="19">
        <v>14.122</v>
      </c>
      <c r="L9321" s="26">
        <v>227</v>
      </c>
    </row>
    <row r="9322" spans="1:12" x14ac:dyDescent="0.3">
      <c r="A9322" s="14">
        <v>582913</v>
      </c>
      <c r="B9322" s="16" t="s">
        <v>12200</v>
      </c>
      <c r="C9322" s="16" t="s">
        <v>2508</v>
      </c>
      <c r="D9322" s="4">
        <v>43720</v>
      </c>
      <c r="E9322" s="23">
        <v>2019</v>
      </c>
      <c r="F9322" s="19">
        <v>6.4</v>
      </c>
      <c r="G9322" s="19">
        <f>IF(Movies[[#This Row],[rating]]=0,"",Movies[[#This Row],[rating]])</f>
        <v>6.4</v>
      </c>
      <c r="H9322" s="19" t="str">
        <f>IF(Movies[[#This Row],[rating]]=0,"No Rating","Rated")</f>
        <v>Rated</v>
      </c>
      <c r="I9322" s="16" t="s">
        <v>12201</v>
      </c>
      <c r="J9322" s="29" t="s">
        <v>12</v>
      </c>
      <c r="K9322" s="19">
        <v>14.118</v>
      </c>
      <c r="L9322" s="26">
        <v>951</v>
      </c>
    </row>
    <row r="9323" spans="1:12" x14ac:dyDescent="0.3">
      <c r="A9323" s="14">
        <v>529983</v>
      </c>
      <c r="B9323" s="16" t="s">
        <v>12202</v>
      </c>
      <c r="C9323" s="16" t="s">
        <v>10</v>
      </c>
      <c r="D9323" s="4">
        <v>43608</v>
      </c>
      <c r="E9323" s="23">
        <v>2019</v>
      </c>
      <c r="F9323" s="19">
        <v>4.7</v>
      </c>
      <c r="G9323" s="19">
        <f>IF(Movies[[#This Row],[rating]]=0,"",Movies[[#This Row],[rating]])</f>
        <v>4.7</v>
      </c>
      <c r="H9323" s="19" t="str">
        <f>IF(Movies[[#This Row],[rating]]=0,"No Rating","Rated")</f>
        <v>Rated</v>
      </c>
      <c r="I9323" s="16" t="s">
        <v>2091</v>
      </c>
      <c r="J9323" s="29" t="s">
        <v>12</v>
      </c>
      <c r="K9323" s="19">
        <v>14.098000000000001</v>
      </c>
      <c r="L9323" s="26">
        <v>349</v>
      </c>
    </row>
    <row r="9324" spans="1:12" x14ac:dyDescent="0.3">
      <c r="A9324" s="14">
        <v>554805</v>
      </c>
      <c r="B9324" s="16" t="s">
        <v>12203</v>
      </c>
      <c r="C9324" s="16" t="s">
        <v>473</v>
      </c>
      <c r="D9324" s="4">
        <v>43574</v>
      </c>
      <c r="E9324" s="23">
        <v>2019</v>
      </c>
      <c r="F9324" s="19">
        <v>7.2</v>
      </c>
      <c r="G9324" s="19">
        <f>IF(Movies[[#This Row],[rating]]=0,"",Movies[[#This Row],[rating]])</f>
        <v>7.2</v>
      </c>
      <c r="H9324" s="19" t="str">
        <f>IF(Movies[[#This Row],[rating]]=0,"No Rating","Rated")</f>
        <v>Rated</v>
      </c>
      <c r="I9324" s="16" t="s">
        <v>12204</v>
      </c>
      <c r="J9324" s="29" t="s">
        <v>146</v>
      </c>
      <c r="K9324" s="19">
        <v>14.065</v>
      </c>
      <c r="L9324" s="26">
        <v>116</v>
      </c>
    </row>
    <row r="9325" spans="1:12" x14ac:dyDescent="0.3">
      <c r="A9325" s="14">
        <v>560192</v>
      </c>
      <c r="B9325" s="16" t="s">
        <v>12205</v>
      </c>
      <c r="C9325" s="16" t="s">
        <v>10</v>
      </c>
      <c r="D9325" s="4">
        <v>43805</v>
      </c>
      <c r="E9325" s="23">
        <v>2019</v>
      </c>
      <c r="F9325" s="19">
        <v>5.4</v>
      </c>
      <c r="G9325" s="19">
        <f>IF(Movies[[#This Row],[rating]]=0,"",Movies[[#This Row],[rating]])</f>
        <v>5.4</v>
      </c>
      <c r="H9325" s="19" t="str">
        <f>IF(Movies[[#This Row],[rating]]=0,"No Rating","Rated")</f>
        <v>Rated</v>
      </c>
      <c r="I9325" s="16" t="s">
        <v>166</v>
      </c>
      <c r="J9325" s="29" t="s">
        <v>12</v>
      </c>
      <c r="K9325" s="19">
        <v>14.055</v>
      </c>
      <c r="L9325" s="26">
        <v>313</v>
      </c>
    </row>
    <row r="9326" spans="1:12" x14ac:dyDescent="0.3">
      <c r="A9326" s="14">
        <v>550115</v>
      </c>
      <c r="B9326" s="16" t="s">
        <v>12206</v>
      </c>
      <c r="C9326" s="16" t="s">
        <v>10</v>
      </c>
      <c r="D9326" s="4">
        <v>43679</v>
      </c>
      <c r="E9326" s="23">
        <v>2019</v>
      </c>
      <c r="F9326" s="19">
        <v>2.8</v>
      </c>
      <c r="G9326" s="19">
        <f>IF(Movies[[#This Row],[rating]]=0,"",Movies[[#This Row],[rating]])</f>
        <v>2.8</v>
      </c>
      <c r="H9326" s="19" t="str">
        <f>IF(Movies[[#This Row],[rating]]=0,"No Rating","Rated")</f>
        <v>Rated</v>
      </c>
      <c r="I9326" s="16" t="s">
        <v>30</v>
      </c>
      <c r="J9326" s="29" t="s">
        <v>12</v>
      </c>
      <c r="K9326" s="19">
        <v>14.044</v>
      </c>
      <c r="L9326" s="26">
        <v>58</v>
      </c>
    </row>
    <row r="9327" spans="1:12" x14ac:dyDescent="0.3">
      <c r="A9327" s="14">
        <v>501907</v>
      </c>
      <c r="B9327" s="16" t="s">
        <v>12207</v>
      </c>
      <c r="C9327" s="16" t="s">
        <v>936</v>
      </c>
      <c r="D9327" s="4">
        <v>43715</v>
      </c>
      <c r="E9327" s="23">
        <v>2019</v>
      </c>
      <c r="F9327" s="19">
        <v>6.9669999999999996</v>
      </c>
      <c r="G9327" s="19">
        <f>IF(Movies[[#This Row],[rating]]=0,"",Movies[[#This Row],[rating]])</f>
        <v>6.9669999999999996</v>
      </c>
      <c r="H9327" s="19" t="str">
        <f>IF(Movies[[#This Row],[rating]]=0,"No Rating","Rated")</f>
        <v>Rated</v>
      </c>
      <c r="I9327" s="16" t="s">
        <v>189</v>
      </c>
      <c r="J9327" s="29" t="s">
        <v>12</v>
      </c>
      <c r="K9327" s="19">
        <v>14.026</v>
      </c>
      <c r="L9327" s="26">
        <v>1634</v>
      </c>
    </row>
    <row r="9328" spans="1:12" x14ac:dyDescent="0.3">
      <c r="A9328" s="14">
        <v>327331</v>
      </c>
      <c r="B9328" s="16" t="s">
        <v>12208</v>
      </c>
      <c r="C9328" s="16" t="s">
        <v>10</v>
      </c>
      <c r="D9328" s="4">
        <v>43546</v>
      </c>
      <c r="E9328" s="23">
        <v>2019</v>
      </c>
      <c r="F9328" s="19">
        <v>7.5</v>
      </c>
      <c r="G9328" s="19">
        <f>IF(Movies[[#This Row],[rating]]=0,"",Movies[[#This Row],[rating]])</f>
        <v>7.5</v>
      </c>
      <c r="H9328" s="19" t="str">
        <f>IF(Movies[[#This Row],[rating]]=0,"No Rating","Rated")</f>
        <v>Rated</v>
      </c>
      <c r="I9328" s="16" t="s">
        <v>12209</v>
      </c>
      <c r="J9328" s="29" t="s">
        <v>12</v>
      </c>
      <c r="K9328" s="19">
        <v>14.012</v>
      </c>
      <c r="L9328" s="26">
        <v>1234</v>
      </c>
    </row>
    <row r="9329" spans="1:12" x14ac:dyDescent="0.3">
      <c r="A9329" s="14">
        <v>570973</v>
      </c>
      <c r="B9329" s="16" t="s">
        <v>12210</v>
      </c>
      <c r="C9329" s="16" t="s">
        <v>7353</v>
      </c>
      <c r="D9329" s="4">
        <v>43560</v>
      </c>
      <c r="E9329" s="23">
        <v>2019</v>
      </c>
      <c r="F9329" s="19">
        <v>7.6</v>
      </c>
      <c r="G9329" s="19">
        <f>IF(Movies[[#This Row],[rating]]=0,"",Movies[[#This Row],[rating]])</f>
        <v>7.6</v>
      </c>
      <c r="H9329" s="19" t="str">
        <f>IF(Movies[[#This Row],[rating]]=0,"No Rating","Rated")</f>
        <v>Rated</v>
      </c>
      <c r="I9329" s="16" t="s">
        <v>329</v>
      </c>
      <c r="J9329" s="29" t="s">
        <v>12</v>
      </c>
      <c r="K9329" s="19">
        <v>13.988</v>
      </c>
      <c r="L9329" s="26">
        <v>94</v>
      </c>
    </row>
    <row r="9330" spans="1:12" x14ac:dyDescent="0.3">
      <c r="A9330" s="14">
        <v>503125</v>
      </c>
      <c r="B9330" s="16" t="s">
        <v>12211</v>
      </c>
      <c r="C9330" s="16" t="s">
        <v>4306</v>
      </c>
      <c r="D9330" s="4">
        <v>43706</v>
      </c>
      <c r="E9330" s="23">
        <v>2019</v>
      </c>
      <c r="F9330" s="19">
        <v>6.5</v>
      </c>
      <c r="G9330" s="19">
        <f>IF(Movies[[#This Row],[rating]]=0,"",Movies[[#This Row],[rating]])</f>
        <v>6.5</v>
      </c>
      <c r="H9330" s="19" t="str">
        <f>IF(Movies[[#This Row],[rating]]=0,"No Rating","Rated")</f>
        <v>Rated</v>
      </c>
      <c r="I9330" s="16" t="s">
        <v>566</v>
      </c>
      <c r="J9330" s="29" t="s">
        <v>12</v>
      </c>
      <c r="K9330" s="19">
        <v>13.957000000000001</v>
      </c>
      <c r="L9330" s="26">
        <v>685</v>
      </c>
    </row>
    <row r="9331" spans="1:12" x14ac:dyDescent="0.3">
      <c r="A9331" s="14">
        <v>515248</v>
      </c>
      <c r="B9331" s="16" t="s">
        <v>12212</v>
      </c>
      <c r="C9331" s="16" t="s">
        <v>10</v>
      </c>
      <c r="D9331" s="4">
        <v>43574</v>
      </c>
      <c r="E9331" s="23">
        <v>2019</v>
      </c>
      <c r="F9331" s="19">
        <v>6.4</v>
      </c>
      <c r="G9331" s="19">
        <f>IF(Movies[[#This Row],[rating]]=0,"",Movies[[#This Row],[rating]])</f>
        <v>6.4</v>
      </c>
      <c r="H9331" s="19" t="str">
        <f>IF(Movies[[#This Row],[rating]]=0,"No Rating","Rated")</f>
        <v>Rated</v>
      </c>
      <c r="I9331" s="16" t="s">
        <v>273</v>
      </c>
      <c r="J9331" s="29" t="s">
        <v>12</v>
      </c>
      <c r="K9331" s="19">
        <v>13.943</v>
      </c>
      <c r="L9331" s="26">
        <v>1159</v>
      </c>
    </row>
    <row r="9332" spans="1:12" x14ac:dyDescent="0.3">
      <c r="A9332" s="14">
        <v>570131</v>
      </c>
      <c r="B9332" s="16" t="s">
        <v>12213</v>
      </c>
      <c r="C9332" s="16" t="s">
        <v>838</v>
      </c>
      <c r="D9332" s="4">
        <v>43483</v>
      </c>
      <c r="E9332" s="23">
        <v>2019</v>
      </c>
      <c r="F9332" s="19">
        <v>7</v>
      </c>
      <c r="G9332" s="19">
        <f>IF(Movies[[#This Row],[rating]]=0,"",Movies[[#This Row],[rating]])</f>
        <v>7</v>
      </c>
      <c r="H9332" s="19" t="str">
        <f>IF(Movies[[#This Row],[rating]]=0,"No Rating","Rated")</f>
        <v>Rated</v>
      </c>
      <c r="I9332" s="16" t="s">
        <v>12214</v>
      </c>
      <c r="J9332" s="29" t="s">
        <v>110</v>
      </c>
      <c r="K9332" s="19">
        <v>13.935</v>
      </c>
      <c r="L9332" s="26">
        <v>803</v>
      </c>
    </row>
    <row r="9333" spans="1:12" x14ac:dyDescent="0.3">
      <c r="A9333" s="14">
        <v>584962</v>
      </c>
      <c r="B9333" s="16" t="s">
        <v>12215</v>
      </c>
      <c r="C9333" s="16" t="s">
        <v>10</v>
      </c>
      <c r="D9333" s="4">
        <v>43728</v>
      </c>
      <c r="E9333" s="23">
        <v>2019</v>
      </c>
      <c r="F9333" s="19">
        <v>5.9660000000000002</v>
      </c>
      <c r="G9333" s="19">
        <f>IF(Movies[[#This Row],[rating]]=0,"",Movies[[#This Row],[rating]])</f>
        <v>5.9660000000000002</v>
      </c>
      <c r="H9333" s="19" t="str">
        <f>IF(Movies[[#This Row],[rating]]=0,"No Rating","Rated")</f>
        <v>Rated</v>
      </c>
      <c r="I9333" s="16" t="s">
        <v>30</v>
      </c>
      <c r="J9333" s="29" t="s">
        <v>12</v>
      </c>
      <c r="K9333" s="19">
        <v>13.93</v>
      </c>
      <c r="L9333" s="26">
        <v>877</v>
      </c>
    </row>
    <row r="9334" spans="1:12" x14ac:dyDescent="0.3">
      <c r="A9334" s="14">
        <v>619278</v>
      </c>
      <c r="B9334" s="16" t="s">
        <v>12216</v>
      </c>
      <c r="C9334" s="16" t="s">
        <v>10</v>
      </c>
      <c r="D9334" s="4">
        <v>43732</v>
      </c>
      <c r="E9334" s="23">
        <v>2019</v>
      </c>
      <c r="F9334" s="19">
        <v>6.5</v>
      </c>
      <c r="G9334" s="19">
        <f>IF(Movies[[#This Row],[rating]]=0,"",Movies[[#This Row],[rating]])</f>
        <v>6.5</v>
      </c>
      <c r="H9334" s="19" t="str">
        <f>IF(Movies[[#This Row],[rating]]=0,"No Rating","Rated")</f>
        <v>Rated</v>
      </c>
      <c r="I9334" s="16" t="s">
        <v>78</v>
      </c>
      <c r="J9334" s="29" t="s">
        <v>12</v>
      </c>
      <c r="K9334" s="19">
        <v>13.875</v>
      </c>
      <c r="L9334" s="26">
        <v>285</v>
      </c>
    </row>
    <row r="9335" spans="1:12" x14ac:dyDescent="0.3">
      <c r="A9335" s="14">
        <v>449924</v>
      </c>
      <c r="B9335" s="16" t="s">
        <v>12217</v>
      </c>
      <c r="C9335" s="16" t="s">
        <v>341</v>
      </c>
      <c r="D9335" s="4">
        <v>43818</v>
      </c>
      <c r="E9335" s="23">
        <v>2019</v>
      </c>
      <c r="F9335" s="19">
        <v>7.3</v>
      </c>
      <c r="G9335" s="19">
        <f>IF(Movies[[#This Row],[rating]]=0,"",Movies[[#This Row],[rating]])</f>
        <v>7.3</v>
      </c>
      <c r="H9335" s="19" t="str">
        <f>IF(Movies[[#This Row],[rating]]=0,"No Rating","Rated")</f>
        <v>Rated</v>
      </c>
      <c r="I9335" s="16" t="s">
        <v>7630</v>
      </c>
      <c r="J9335" s="29" t="s">
        <v>534</v>
      </c>
      <c r="K9335" s="19">
        <v>13.869</v>
      </c>
      <c r="L9335" s="26">
        <v>1973</v>
      </c>
    </row>
    <row r="9336" spans="1:12" x14ac:dyDescent="0.3">
      <c r="A9336" s="14">
        <v>611207</v>
      </c>
      <c r="B9336" s="16" t="s">
        <v>12218</v>
      </c>
      <c r="C9336" s="16" t="s">
        <v>10</v>
      </c>
      <c r="D9336" s="4">
        <v>43790</v>
      </c>
      <c r="E9336" s="23">
        <v>2019</v>
      </c>
      <c r="F9336" s="19">
        <v>6.4</v>
      </c>
      <c r="G9336" s="19">
        <f>IF(Movies[[#This Row],[rating]]=0,"",Movies[[#This Row],[rating]])</f>
        <v>6.4</v>
      </c>
      <c r="H9336" s="19" t="str">
        <f>IF(Movies[[#This Row],[rating]]=0,"No Rating","Rated")</f>
        <v>Rated</v>
      </c>
      <c r="I9336" s="16" t="s">
        <v>273</v>
      </c>
      <c r="J9336" s="29" t="s">
        <v>12</v>
      </c>
      <c r="K9336" s="19">
        <v>13.853</v>
      </c>
      <c r="L9336" s="26">
        <v>1117</v>
      </c>
    </row>
    <row r="9337" spans="1:12" x14ac:dyDescent="0.3">
      <c r="A9337" s="14">
        <v>537140</v>
      </c>
      <c r="B9337" s="16" t="s">
        <v>12219</v>
      </c>
      <c r="C9337" s="16" t="s">
        <v>416</v>
      </c>
      <c r="D9337" s="4">
        <v>43741</v>
      </c>
      <c r="E9337" s="23">
        <v>2019</v>
      </c>
      <c r="F9337" s="19">
        <v>6.3</v>
      </c>
      <c r="G9337" s="19">
        <f>IF(Movies[[#This Row],[rating]]=0,"",Movies[[#This Row],[rating]])</f>
        <v>6.3</v>
      </c>
      <c r="H9337" s="19" t="str">
        <f>IF(Movies[[#This Row],[rating]]=0,"No Rating","Rated")</f>
        <v>Rated</v>
      </c>
      <c r="I9337" s="16" t="s">
        <v>49</v>
      </c>
      <c r="J9337" s="29" t="s">
        <v>12</v>
      </c>
      <c r="K9337" s="19">
        <v>13.849</v>
      </c>
      <c r="L9337" s="26">
        <v>130</v>
      </c>
    </row>
    <row r="9338" spans="1:12" x14ac:dyDescent="0.3">
      <c r="A9338" s="14">
        <v>575769</v>
      </c>
      <c r="B9338" s="16" t="s">
        <v>12220</v>
      </c>
      <c r="C9338" s="16" t="s">
        <v>1177</v>
      </c>
      <c r="D9338" s="4">
        <v>43559</v>
      </c>
      <c r="E9338" s="23">
        <v>2019</v>
      </c>
      <c r="F9338" s="19">
        <v>6.4</v>
      </c>
      <c r="G9338" s="19">
        <f>IF(Movies[[#This Row],[rating]]=0,"",Movies[[#This Row],[rating]])</f>
        <v>6.4</v>
      </c>
      <c r="H9338" s="19" t="str">
        <f>IF(Movies[[#This Row],[rating]]=0,"No Rating","Rated")</f>
        <v>Rated</v>
      </c>
      <c r="I9338" s="16" t="s">
        <v>166</v>
      </c>
      <c r="J9338" s="29" t="s">
        <v>34</v>
      </c>
      <c r="K9338" s="19">
        <v>13.826000000000001</v>
      </c>
      <c r="L9338" s="26">
        <v>126</v>
      </c>
    </row>
    <row r="9339" spans="1:12" x14ac:dyDescent="0.3">
      <c r="A9339" s="14">
        <v>574089</v>
      </c>
      <c r="B9339" s="16" t="s">
        <v>12221</v>
      </c>
      <c r="C9339" s="16" t="s">
        <v>10</v>
      </c>
      <c r="D9339" s="4">
        <v>43475</v>
      </c>
      <c r="E9339" s="23">
        <v>2019</v>
      </c>
      <c r="F9339" s="19">
        <v>6.7</v>
      </c>
      <c r="G9339" s="19">
        <f>IF(Movies[[#This Row],[rating]]=0,"",Movies[[#This Row],[rating]])</f>
        <v>6.7</v>
      </c>
      <c r="H9339" s="19" t="str">
        <f>IF(Movies[[#This Row],[rating]]=0,"No Rating","Rated")</f>
        <v>Rated</v>
      </c>
      <c r="I9339" s="16" t="s">
        <v>390</v>
      </c>
      <c r="J9339" s="29" t="s">
        <v>12</v>
      </c>
      <c r="K9339" s="19">
        <v>13.819000000000001</v>
      </c>
      <c r="L9339" s="26">
        <v>192</v>
      </c>
    </row>
    <row r="9340" spans="1:12" x14ac:dyDescent="0.3">
      <c r="A9340" s="14">
        <v>535544</v>
      </c>
      <c r="B9340" s="16" t="s">
        <v>12222</v>
      </c>
      <c r="C9340" s="16" t="s">
        <v>14</v>
      </c>
      <c r="D9340" s="4">
        <v>43720</v>
      </c>
      <c r="E9340" s="23">
        <v>2019</v>
      </c>
      <c r="F9340" s="19">
        <v>7.1</v>
      </c>
      <c r="G9340" s="19">
        <f>IF(Movies[[#This Row],[rating]]=0,"",Movies[[#This Row],[rating]])</f>
        <v>7.1</v>
      </c>
      <c r="H9340" s="19" t="str">
        <f>IF(Movies[[#This Row],[rating]]=0,"No Rating","Rated")</f>
        <v>Rated</v>
      </c>
      <c r="I9340" s="16" t="s">
        <v>3236</v>
      </c>
      <c r="J9340" s="29" t="s">
        <v>12</v>
      </c>
      <c r="K9340" s="19">
        <v>13.819000000000001</v>
      </c>
      <c r="L9340" s="26">
        <v>1151</v>
      </c>
    </row>
    <row r="9341" spans="1:12" x14ac:dyDescent="0.3">
      <c r="A9341" s="14">
        <v>480434</v>
      </c>
      <c r="B9341" s="16" t="s">
        <v>12223</v>
      </c>
      <c r="C9341" s="16" t="s">
        <v>14</v>
      </c>
      <c r="D9341" s="4">
        <v>43796</v>
      </c>
      <c r="E9341" s="23">
        <v>2019</v>
      </c>
      <c r="F9341" s="19">
        <v>5.9</v>
      </c>
      <c r="G9341" s="19">
        <f>IF(Movies[[#This Row],[rating]]=0,"",Movies[[#This Row],[rating]])</f>
        <v>5.9</v>
      </c>
      <c r="H9341" s="19" t="str">
        <f>IF(Movies[[#This Row],[rating]]=0,"No Rating","Rated")</f>
        <v>Rated</v>
      </c>
      <c r="I9341" s="16" t="s">
        <v>239</v>
      </c>
      <c r="J9341" s="29" t="s">
        <v>12</v>
      </c>
      <c r="K9341" s="19">
        <v>13.773</v>
      </c>
      <c r="L9341" s="26">
        <v>240</v>
      </c>
    </row>
    <row r="9342" spans="1:12" x14ac:dyDescent="0.3">
      <c r="A9342" s="14">
        <v>504631</v>
      </c>
      <c r="B9342" s="16" t="s">
        <v>12224</v>
      </c>
      <c r="C9342" s="16" t="s">
        <v>10</v>
      </c>
      <c r="D9342" s="4">
        <v>43753</v>
      </c>
      <c r="E9342" s="23">
        <v>2019</v>
      </c>
      <c r="F9342" s="19">
        <v>6.6</v>
      </c>
      <c r="G9342" s="19">
        <f>IF(Movies[[#This Row],[rating]]=0,"",Movies[[#This Row],[rating]])</f>
        <v>6.6</v>
      </c>
      <c r="H9342" s="19" t="str">
        <f>IF(Movies[[#This Row],[rating]]=0,"No Rating","Rated")</f>
        <v>Rated</v>
      </c>
      <c r="I9342" s="16" t="s">
        <v>12225</v>
      </c>
      <c r="J9342" s="29" t="s">
        <v>12</v>
      </c>
      <c r="K9342" s="19">
        <v>13.731</v>
      </c>
      <c r="L9342" s="26">
        <v>284</v>
      </c>
    </row>
    <row r="9343" spans="1:12" x14ac:dyDescent="0.3">
      <c r="A9343" s="14">
        <v>565743</v>
      </c>
      <c r="B9343" s="16" t="s">
        <v>12226</v>
      </c>
      <c r="C9343" s="16" t="s">
        <v>10</v>
      </c>
      <c r="D9343" s="4">
        <v>43617</v>
      </c>
      <c r="E9343" s="23">
        <v>2019</v>
      </c>
      <c r="F9343" s="19">
        <v>6.5570000000000004</v>
      </c>
      <c r="G9343" s="19">
        <f>IF(Movies[[#This Row],[rating]]=0,"",Movies[[#This Row],[rating]])</f>
        <v>6.5570000000000004</v>
      </c>
      <c r="H9343" s="19" t="str">
        <f>IF(Movies[[#This Row],[rating]]=0,"No Rating","Rated")</f>
        <v>Rated</v>
      </c>
      <c r="I9343" s="16" t="s">
        <v>12227</v>
      </c>
      <c r="J9343" s="29" t="s">
        <v>12</v>
      </c>
      <c r="K9343" s="19">
        <v>13.694000000000001</v>
      </c>
      <c r="L9343" s="26">
        <v>1050</v>
      </c>
    </row>
    <row r="9344" spans="1:12" x14ac:dyDescent="0.3">
      <c r="A9344" s="14">
        <v>602307</v>
      </c>
      <c r="B9344" s="16" t="s">
        <v>12228</v>
      </c>
      <c r="C9344" s="16" t="s">
        <v>6552</v>
      </c>
      <c r="D9344" s="4">
        <v>43667</v>
      </c>
      <c r="E9344" s="23">
        <v>2019</v>
      </c>
      <c r="F9344" s="19">
        <v>6.6879999999999997</v>
      </c>
      <c r="G9344" s="19">
        <f>IF(Movies[[#This Row],[rating]]=0,"",Movies[[#This Row],[rating]])</f>
        <v>6.6879999999999997</v>
      </c>
      <c r="H9344" s="19" t="str">
        <f>IF(Movies[[#This Row],[rating]]=0,"No Rating","Rated")</f>
        <v>Rated</v>
      </c>
      <c r="I9344" s="16" t="s">
        <v>11359</v>
      </c>
      <c r="J9344" s="29" t="s">
        <v>12</v>
      </c>
      <c r="K9344" s="19">
        <v>13.677</v>
      </c>
      <c r="L9344" s="26">
        <v>146</v>
      </c>
    </row>
    <row r="9345" spans="1:12" x14ac:dyDescent="0.3">
      <c r="A9345" s="14">
        <v>985930</v>
      </c>
      <c r="B9345" s="16" t="s">
        <v>12229</v>
      </c>
      <c r="C9345" s="16" t="s">
        <v>144</v>
      </c>
      <c r="D9345" s="4">
        <v>43763</v>
      </c>
      <c r="E9345" s="23">
        <v>2019</v>
      </c>
      <c r="F9345" s="19">
        <v>5.2</v>
      </c>
      <c r="G9345" s="19">
        <f>IF(Movies[[#This Row],[rating]]=0,"",Movies[[#This Row],[rating]])</f>
        <v>5.2</v>
      </c>
      <c r="H9345" s="19" t="str">
        <f>IF(Movies[[#This Row],[rating]]=0,"No Rating","Rated")</f>
        <v>Rated</v>
      </c>
      <c r="I9345" s="16" t="s">
        <v>49</v>
      </c>
      <c r="J9345" s="29" t="s">
        <v>146</v>
      </c>
      <c r="K9345" s="19">
        <v>13.63</v>
      </c>
      <c r="L9345" s="26">
        <v>5</v>
      </c>
    </row>
    <row r="9346" spans="1:12" x14ac:dyDescent="0.3">
      <c r="A9346" s="14">
        <v>433249</v>
      </c>
      <c r="B9346" s="16" t="s">
        <v>12230</v>
      </c>
      <c r="C9346" s="16" t="s">
        <v>10</v>
      </c>
      <c r="D9346" s="4">
        <v>43483</v>
      </c>
      <c r="E9346" s="23">
        <v>2019</v>
      </c>
      <c r="F9346" s="19">
        <v>5</v>
      </c>
      <c r="G9346" s="19">
        <f>IF(Movies[[#This Row],[rating]]=0,"",Movies[[#This Row],[rating]])</f>
        <v>5</v>
      </c>
      <c r="H9346" s="19" t="str">
        <f>IF(Movies[[#This Row],[rating]]=0,"No Rating","Rated")</f>
        <v>Rated</v>
      </c>
      <c r="I9346" s="16" t="s">
        <v>2528</v>
      </c>
      <c r="J9346" s="29" t="s">
        <v>12</v>
      </c>
      <c r="K9346" s="19">
        <v>13.617000000000001</v>
      </c>
      <c r="L9346" s="26">
        <v>1373</v>
      </c>
    </row>
    <row r="9347" spans="1:12" x14ac:dyDescent="0.3">
      <c r="A9347" s="14">
        <v>574303</v>
      </c>
      <c r="B9347" s="16" t="s">
        <v>12231</v>
      </c>
      <c r="C9347" s="16" t="s">
        <v>94</v>
      </c>
      <c r="D9347" s="4">
        <v>43544</v>
      </c>
      <c r="E9347" s="23">
        <v>2019</v>
      </c>
      <c r="F9347" s="19">
        <v>6.1</v>
      </c>
      <c r="G9347" s="19">
        <f>IF(Movies[[#This Row],[rating]]=0,"",Movies[[#This Row],[rating]])</f>
        <v>6.1</v>
      </c>
      <c r="H9347" s="19" t="str">
        <f>IF(Movies[[#This Row],[rating]]=0,"No Rating","Rated")</f>
        <v>Rated</v>
      </c>
      <c r="I9347" s="16" t="s">
        <v>185</v>
      </c>
      <c r="J9347" s="29" t="s">
        <v>96</v>
      </c>
      <c r="K9347" s="19">
        <v>13.596</v>
      </c>
      <c r="L9347" s="26">
        <v>117</v>
      </c>
    </row>
    <row r="9348" spans="1:12" x14ac:dyDescent="0.3">
      <c r="A9348" s="14">
        <v>646315</v>
      </c>
      <c r="B9348" s="16" t="s">
        <v>12232</v>
      </c>
      <c r="C9348" s="16" t="s">
        <v>94</v>
      </c>
      <c r="D9348" s="4">
        <v>43767</v>
      </c>
      <c r="E9348" s="23">
        <v>2019</v>
      </c>
      <c r="F9348" s="19">
        <v>4</v>
      </c>
      <c r="G9348" s="19">
        <f>IF(Movies[[#This Row],[rating]]=0,"",Movies[[#This Row],[rating]])</f>
        <v>4</v>
      </c>
      <c r="H9348" s="19" t="str">
        <f>IF(Movies[[#This Row],[rating]]=0,"No Rating","Rated")</f>
        <v>Rated</v>
      </c>
      <c r="I9348" s="16" t="s">
        <v>777</v>
      </c>
      <c r="J9348" s="29" t="s">
        <v>96</v>
      </c>
      <c r="K9348" s="19">
        <v>13.586</v>
      </c>
      <c r="L9348" s="26">
        <v>2</v>
      </c>
    </row>
    <row r="9349" spans="1:12" x14ac:dyDescent="0.3">
      <c r="A9349" s="14">
        <v>433499</v>
      </c>
      <c r="B9349" s="16" t="s">
        <v>12233</v>
      </c>
      <c r="C9349" s="16" t="s">
        <v>10</v>
      </c>
      <c r="D9349" s="4">
        <v>43539</v>
      </c>
      <c r="E9349" s="23">
        <v>2019</v>
      </c>
      <c r="F9349" s="19">
        <v>6</v>
      </c>
      <c r="G9349" s="19">
        <f>IF(Movies[[#This Row],[rating]]=0,"",Movies[[#This Row],[rating]])</f>
        <v>6</v>
      </c>
      <c r="H9349" s="19" t="str">
        <f>IF(Movies[[#This Row],[rating]]=0,"No Rating","Rated")</f>
        <v>Rated</v>
      </c>
      <c r="I9349" s="16" t="s">
        <v>1246</v>
      </c>
      <c r="J9349" s="29" t="s">
        <v>12</v>
      </c>
      <c r="K9349" s="19">
        <v>13.532</v>
      </c>
      <c r="L9349" s="26">
        <v>147</v>
      </c>
    </row>
    <row r="9350" spans="1:12" x14ac:dyDescent="0.3">
      <c r="A9350" s="14">
        <v>535356</v>
      </c>
      <c r="B9350" s="16" t="s">
        <v>12234</v>
      </c>
      <c r="C9350" s="16" t="s">
        <v>51</v>
      </c>
      <c r="D9350" s="4">
        <v>43609</v>
      </c>
      <c r="E9350" s="23">
        <v>2019</v>
      </c>
      <c r="F9350" s="19">
        <v>7.3</v>
      </c>
      <c r="G9350" s="19">
        <f>IF(Movies[[#This Row],[rating]]=0,"",Movies[[#This Row],[rating]])</f>
        <v>7.3</v>
      </c>
      <c r="H9350" s="19" t="str">
        <f>IF(Movies[[#This Row],[rating]]=0,"No Rating","Rated")</f>
        <v>Rated</v>
      </c>
      <c r="I9350" s="16" t="s">
        <v>33</v>
      </c>
      <c r="J9350" s="29" t="s">
        <v>34</v>
      </c>
      <c r="K9350" s="19">
        <v>13.417</v>
      </c>
      <c r="L9350" s="26">
        <v>383</v>
      </c>
    </row>
    <row r="9351" spans="1:12" x14ac:dyDescent="0.3">
      <c r="A9351" s="14">
        <v>441183</v>
      </c>
      <c r="B9351" s="16" t="s">
        <v>12235</v>
      </c>
      <c r="C9351" s="16" t="s">
        <v>10</v>
      </c>
      <c r="D9351" s="4">
        <v>43686</v>
      </c>
      <c r="E9351" s="23">
        <v>2019</v>
      </c>
      <c r="F9351" s="19">
        <v>6.4</v>
      </c>
      <c r="G9351" s="19">
        <f>IF(Movies[[#This Row],[rating]]=0,"",Movies[[#This Row],[rating]])</f>
        <v>6.4</v>
      </c>
      <c r="H9351" s="19" t="str">
        <f>IF(Movies[[#This Row],[rating]]=0,"No Rating","Rated")</f>
        <v>Rated</v>
      </c>
      <c r="I9351" s="16" t="s">
        <v>685</v>
      </c>
      <c r="J9351" s="29" t="s">
        <v>12</v>
      </c>
      <c r="K9351" s="19">
        <v>13.372999999999999</v>
      </c>
      <c r="L9351" s="26">
        <v>537</v>
      </c>
    </row>
    <row r="9352" spans="1:12" x14ac:dyDescent="0.3">
      <c r="A9352" s="14">
        <v>706463</v>
      </c>
      <c r="B9352" s="16" t="s">
        <v>12236</v>
      </c>
      <c r="C9352" s="16" t="s">
        <v>108</v>
      </c>
      <c r="D9352" s="4">
        <v>43621</v>
      </c>
      <c r="E9352" s="23">
        <v>2019</v>
      </c>
      <c r="F9352" s="19">
        <v>6</v>
      </c>
      <c r="G9352" s="19">
        <f>IF(Movies[[#This Row],[rating]]=0,"",Movies[[#This Row],[rating]])</f>
        <v>6</v>
      </c>
      <c r="H9352" s="19" t="str">
        <f>IF(Movies[[#This Row],[rating]]=0,"No Rating","Rated")</f>
        <v>Rated</v>
      </c>
      <c r="I9352" s="16" t="s">
        <v>329</v>
      </c>
      <c r="J9352" s="29" t="s">
        <v>12</v>
      </c>
      <c r="K9352" s="19">
        <v>13.366</v>
      </c>
      <c r="L9352" s="26">
        <v>1</v>
      </c>
    </row>
    <row r="9353" spans="1:12" x14ac:dyDescent="0.3">
      <c r="A9353" s="14">
        <v>419704</v>
      </c>
      <c r="B9353" s="16" t="s">
        <v>12237</v>
      </c>
      <c r="C9353" s="16" t="s">
        <v>12238</v>
      </c>
      <c r="D9353" s="4">
        <v>43725</v>
      </c>
      <c r="E9353" s="23">
        <v>2019</v>
      </c>
      <c r="F9353" s="19">
        <v>6.1079999999999997</v>
      </c>
      <c r="G9353" s="19">
        <f>IF(Movies[[#This Row],[rating]]=0,"",Movies[[#This Row],[rating]])</f>
        <v>6.1079999999999997</v>
      </c>
      <c r="H9353" s="19" t="str">
        <f>IF(Movies[[#This Row],[rating]]=0,"No Rating","Rated")</f>
        <v>Rated</v>
      </c>
      <c r="I9353" s="16" t="s">
        <v>685</v>
      </c>
      <c r="J9353" s="29" t="s">
        <v>12</v>
      </c>
      <c r="K9353" s="19">
        <v>13.339</v>
      </c>
      <c r="L9353" s="26">
        <v>6704</v>
      </c>
    </row>
    <row r="9354" spans="1:12" x14ac:dyDescent="0.3">
      <c r="A9354" s="14">
        <v>587870</v>
      </c>
      <c r="B9354" s="16" t="s">
        <v>12239</v>
      </c>
      <c r="C9354" s="16" t="s">
        <v>144</v>
      </c>
      <c r="D9354" s="4">
        <v>43616</v>
      </c>
      <c r="E9354" s="23">
        <v>2019</v>
      </c>
      <c r="F9354" s="19">
        <v>7.2</v>
      </c>
      <c r="G9354" s="19">
        <f>IF(Movies[[#This Row],[rating]]=0,"",Movies[[#This Row],[rating]])</f>
        <v>7.2</v>
      </c>
      <c r="H9354" s="19" t="str">
        <f>IF(Movies[[#This Row],[rating]]=0,"No Rating","Rated")</f>
        <v>Rated</v>
      </c>
      <c r="I9354" s="16" t="s">
        <v>12240</v>
      </c>
      <c r="J9354" s="29" t="s">
        <v>146</v>
      </c>
      <c r="K9354" s="19">
        <v>13.327</v>
      </c>
      <c r="L9354" s="26">
        <v>88</v>
      </c>
    </row>
    <row r="9355" spans="1:12" x14ac:dyDescent="0.3">
      <c r="A9355" s="14">
        <v>624620</v>
      </c>
      <c r="B9355" s="16" t="s">
        <v>12241</v>
      </c>
      <c r="C9355" s="16" t="s">
        <v>172</v>
      </c>
      <c r="D9355" s="4">
        <v>43679</v>
      </c>
      <c r="E9355" s="23">
        <v>2019</v>
      </c>
      <c r="F9355" s="19">
        <v>7.0739999999999998</v>
      </c>
      <c r="G9355" s="19">
        <f>IF(Movies[[#This Row],[rating]]=0,"",Movies[[#This Row],[rating]])</f>
        <v>7.0739999999999998</v>
      </c>
      <c r="H9355" s="19" t="str">
        <f>IF(Movies[[#This Row],[rating]]=0,"No Rating","Rated")</f>
        <v>Rated</v>
      </c>
      <c r="I9355" s="16" t="s">
        <v>390</v>
      </c>
      <c r="J9355" s="29" t="s">
        <v>12</v>
      </c>
      <c r="K9355" s="19">
        <v>13.31</v>
      </c>
      <c r="L9355" s="26">
        <v>143</v>
      </c>
    </row>
    <row r="9356" spans="1:12" x14ac:dyDescent="0.3">
      <c r="A9356" s="14">
        <v>613868</v>
      </c>
      <c r="B9356" s="16" t="s">
        <v>12242</v>
      </c>
      <c r="C9356" s="16" t="s">
        <v>84</v>
      </c>
      <c r="D9356" s="4">
        <v>43809</v>
      </c>
      <c r="E9356" s="23">
        <v>2019</v>
      </c>
      <c r="F9356" s="19">
        <v>7.7</v>
      </c>
      <c r="G9356" s="19">
        <f>IF(Movies[[#This Row],[rating]]=0,"",Movies[[#This Row],[rating]])</f>
        <v>7.7</v>
      </c>
      <c r="H9356" s="19" t="str">
        <f>IF(Movies[[#This Row],[rating]]=0,"No Rating","Rated")</f>
        <v>Rated</v>
      </c>
      <c r="I9356" s="16" t="s">
        <v>327</v>
      </c>
      <c r="J9356" s="29" t="s">
        <v>86</v>
      </c>
      <c r="K9356" s="19">
        <v>13.276</v>
      </c>
      <c r="L9356" s="26">
        <v>337</v>
      </c>
    </row>
    <row r="9357" spans="1:12" x14ac:dyDescent="0.3">
      <c r="A9357" s="14">
        <v>542921</v>
      </c>
      <c r="B9357" s="16" t="s">
        <v>12243</v>
      </c>
      <c r="C9357" s="16" t="s">
        <v>1177</v>
      </c>
      <c r="D9357" s="4">
        <v>43735</v>
      </c>
      <c r="E9357" s="23">
        <v>2019</v>
      </c>
      <c r="F9357" s="19">
        <v>7.1</v>
      </c>
      <c r="G9357" s="19">
        <f>IF(Movies[[#This Row],[rating]]=0,"",Movies[[#This Row],[rating]])</f>
        <v>7.1</v>
      </c>
      <c r="H9357" s="19" t="str">
        <f>IF(Movies[[#This Row],[rating]]=0,"No Rating","Rated")</f>
        <v>Rated</v>
      </c>
      <c r="I9357" s="16" t="s">
        <v>556</v>
      </c>
      <c r="J9357" s="29" t="s">
        <v>34</v>
      </c>
      <c r="K9357" s="19">
        <v>13.244</v>
      </c>
      <c r="L9357" s="26">
        <v>282</v>
      </c>
    </row>
    <row r="9358" spans="1:12" x14ac:dyDescent="0.3">
      <c r="A9358" s="14">
        <v>594188</v>
      </c>
      <c r="B9358" s="16" t="s">
        <v>12244</v>
      </c>
      <c r="C9358" s="16" t="s">
        <v>144</v>
      </c>
      <c r="D9358" s="4">
        <v>43700</v>
      </c>
      <c r="E9358" s="23">
        <v>2019</v>
      </c>
      <c r="F9358" s="19">
        <v>6.5</v>
      </c>
      <c r="G9358" s="19">
        <f>IF(Movies[[#This Row],[rating]]=0,"",Movies[[#This Row],[rating]])</f>
        <v>6.5</v>
      </c>
      <c r="H9358" s="19" t="str">
        <f>IF(Movies[[#This Row],[rating]]=0,"No Rating","Rated")</f>
        <v>Rated</v>
      </c>
      <c r="I9358" s="16" t="s">
        <v>12245</v>
      </c>
      <c r="J9358" s="29" t="s">
        <v>146</v>
      </c>
      <c r="K9358" s="19">
        <v>13.206</v>
      </c>
      <c r="L9358" s="26">
        <v>253</v>
      </c>
    </row>
    <row r="9359" spans="1:12" x14ac:dyDescent="0.3">
      <c r="A9359" s="14">
        <v>560066</v>
      </c>
      <c r="B9359" s="16" t="s">
        <v>12246</v>
      </c>
      <c r="C9359" s="16" t="s">
        <v>10</v>
      </c>
      <c r="D9359" s="4">
        <v>43501</v>
      </c>
      <c r="E9359" s="23">
        <v>2019</v>
      </c>
      <c r="F9359" s="19">
        <v>7.9</v>
      </c>
      <c r="G9359" s="19">
        <f>IF(Movies[[#This Row],[rating]]=0,"",Movies[[#This Row],[rating]])</f>
        <v>7.9</v>
      </c>
      <c r="H9359" s="19" t="str">
        <f>IF(Movies[[#This Row],[rating]]=0,"No Rating","Rated")</f>
        <v>Rated</v>
      </c>
      <c r="I9359" s="16" t="s">
        <v>12247</v>
      </c>
      <c r="J9359" s="29" t="s">
        <v>12</v>
      </c>
      <c r="K9359" s="19">
        <v>13.175000000000001</v>
      </c>
      <c r="L9359" s="26">
        <v>246</v>
      </c>
    </row>
    <row r="9360" spans="1:12" x14ac:dyDescent="0.3">
      <c r="A9360" s="14">
        <v>518596</v>
      </c>
      <c r="B9360" s="16" t="s">
        <v>12248</v>
      </c>
      <c r="C9360" s="16" t="s">
        <v>877</v>
      </c>
      <c r="D9360" s="4">
        <v>43762</v>
      </c>
      <c r="E9360" s="23">
        <v>2019</v>
      </c>
      <c r="F9360" s="19">
        <v>5.4580000000000002</v>
      </c>
      <c r="G9360" s="19">
        <f>IF(Movies[[#This Row],[rating]]=0,"",Movies[[#This Row],[rating]])</f>
        <v>5.4580000000000002</v>
      </c>
      <c r="H9360" s="19" t="str">
        <f>IF(Movies[[#This Row],[rating]]=0,"No Rating","Rated")</f>
        <v>Rated</v>
      </c>
      <c r="I9360" s="16" t="s">
        <v>331</v>
      </c>
      <c r="J9360" s="29" t="s">
        <v>774</v>
      </c>
      <c r="K9360" s="19">
        <v>13.167999999999999</v>
      </c>
      <c r="L9360" s="26">
        <v>142</v>
      </c>
    </row>
    <row r="9361" spans="1:12" x14ac:dyDescent="0.3">
      <c r="A9361" s="14">
        <v>503129</v>
      </c>
      <c r="B9361" s="16" t="s">
        <v>12249</v>
      </c>
      <c r="C9361" s="16" t="s">
        <v>595</v>
      </c>
      <c r="D9361" s="4">
        <v>43595</v>
      </c>
      <c r="E9361" s="23">
        <v>2019</v>
      </c>
      <c r="F9361" s="19">
        <v>4.4000000000000004</v>
      </c>
      <c r="G9361" s="19">
        <f>IF(Movies[[#This Row],[rating]]=0,"",Movies[[#This Row],[rating]])</f>
        <v>4.4000000000000004</v>
      </c>
      <c r="H9361" s="19" t="str">
        <f>IF(Movies[[#This Row],[rating]]=0,"No Rating","Rated")</f>
        <v>Rated</v>
      </c>
      <c r="I9361" s="16" t="s">
        <v>1205</v>
      </c>
      <c r="J9361" s="29" t="s">
        <v>142</v>
      </c>
      <c r="K9361" s="19">
        <v>13.112</v>
      </c>
      <c r="L9361" s="26">
        <v>72</v>
      </c>
    </row>
    <row r="9362" spans="1:12" x14ac:dyDescent="0.3">
      <c r="A9362" s="14">
        <v>549559</v>
      </c>
      <c r="B9362" s="16" t="s">
        <v>12250</v>
      </c>
      <c r="C9362" s="16" t="s">
        <v>10</v>
      </c>
      <c r="D9362" s="4">
        <v>43525</v>
      </c>
      <c r="E9362" s="23">
        <v>2019</v>
      </c>
      <c r="F9362" s="19">
        <v>7.9</v>
      </c>
      <c r="G9362" s="19">
        <f>IF(Movies[[#This Row],[rating]]=0,"",Movies[[#This Row],[rating]])</f>
        <v>7.9</v>
      </c>
      <c r="H9362" s="19" t="str">
        <f>IF(Movies[[#This Row],[rating]]=0,"No Rating","Rated")</f>
        <v>Rated</v>
      </c>
      <c r="I9362" s="16" t="s">
        <v>12251</v>
      </c>
      <c r="J9362" s="29" t="s">
        <v>12</v>
      </c>
      <c r="K9362" s="19">
        <v>13.093999999999999</v>
      </c>
      <c r="L9362" s="26">
        <v>642</v>
      </c>
    </row>
    <row r="9363" spans="1:12" x14ac:dyDescent="0.3">
      <c r="A9363" s="14">
        <v>428836</v>
      </c>
      <c r="B9363" s="16" t="s">
        <v>12252</v>
      </c>
      <c r="C9363" s="16" t="s">
        <v>14</v>
      </c>
      <c r="D9363" s="4">
        <v>43644</v>
      </c>
      <c r="E9363" s="23">
        <v>2019</v>
      </c>
      <c r="F9363" s="19">
        <v>7.1</v>
      </c>
      <c r="G9363" s="19">
        <f>IF(Movies[[#This Row],[rating]]=0,"",Movies[[#This Row],[rating]])</f>
        <v>7.1</v>
      </c>
      <c r="H9363" s="19" t="str">
        <f>IF(Movies[[#This Row],[rating]]=0,"No Rating","Rated")</f>
        <v>Rated</v>
      </c>
      <c r="I9363" s="16" t="s">
        <v>3236</v>
      </c>
      <c r="J9363" s="29" t="s">
        <v>12</v>
      </c>
      <c r="K9363" s="19">
        <v>13.093999999999999</v>
      </c>
      <c r="L9363" s="26">
        <v>570</v>
      </c>
    </row>
    <row r="9364" spans="1:12" x14ac:dyDescent="0.3">
      <c r="A9364" s="14">
        <v>565310</v>
      </c>
      <c r="B9364" s="16" t="s">
        <v>12253</v>
      </c>
      <c r="C9364" s="16" t="s">
        <v>936</v>
      </c>
      <c r="D9364" s="4">
        <v>43658</v>
      </c>
      <c r="E9364" s="23">
        <v>2019</v>
      </c>
      <c r="F9364" s="19">
        <v>7.423</v>
      </c>
      <c r="G9364" s="19">
        <f>IF(Movies[[#This Row],[rating]]=0,"",Movies[[#This Row],[rating]])</f>
        <v>7.423</v>
      </c>
      <c r="H9364" s="19" t="str">
        <f>IF(Movies[[#This Row],[rating]]=0,"No Rating","Rated")</f>
        <v>Rated</v>
      </c>
      <c r="I9364" s="16" t="s">
        <v>180</v>
      </c>
      <c r="J9364" s="29" t="s">
        <v>12</v>
      </c>
      <c r="K9364" s="19">
        <v>13.019</v>
      </c>
      <c r="L9364" s="26">
        <v>1428</v>
      </c>
    </row>
    <row r="9365" spans="1:12" x14ac:dyDescent="0.3">
      <c r="A9365" s="14">
        <v>525657</v>
      </c>
      <c r="B9365" s="16" t="s">
        <v>12254</v>
      </c>
      <c r="C9365" s="16" t="s">
        <v>432</v>
      </c>
      <c r="D9365" s="4">
        <v>43630</v>
      </c>
      <c r="E9365" s="23">
        <v>2019</v>
      </c>
      <c r="F9365" s="19">
        <v>5.5</v>
      </c>
      <c r="G9365" s="19">
        <f>IF(Movies[[#This Row],[rating]]=0,"",Movies[[#This Row],[rating]])</f>
        <v>5.5</v>
      </c>
      <c r="H9365" s="19" t="str">
        <f>IF(Movies[[#This Row],[rating]]=0,"No Rating","Rated")</f>
        <v>Rated</v>
      </c>
      <c r="I9365" s="16" t="s">
        <v>193</v>
      </c>
      <c r="J9365" s="29" t="s">
        <v>12</v>
      </c>
      <c r="K9365" s="19">
        <v>13.01</v>
      </c>
      <c r="L9365" s="26">
        <v>325</v>
      </c>
    </row>
    <row r="9366" spans="1:12" x14ac:dyDescent="0.3">
      <c r="A9366" s="14">
        <v>399121</v>
      </c>
      <c r="B9366" s="16" t="s">
        <v>12255</v>
      </c>
      <c r="C9366" s="16" t="s">
        <v>849</v>
      </c>
      <c r="D9366" s="4">
        <v>43738</v>
      </c>
      <c r="E9366" s="23">
        <v>2019</v>
      </c>
      <c r="F9366" s="19">
        <v>7.1</v>
      </c>
      <c r="G9366" s="19">
        <f>IF(Movies[[#This Row],[rating]]=0,"",Movies[[#This Row],[rating]])</f>
        <v>7.1</v>
      </c>
      <c r="H9366" s="19" t="str">
        <f>IF(Movies[[#This Row],[rating]]=0,"No Rating","Rated")</f>
        <v>Rated</v>
      </c>
      <c r="I9366" s="16" t="s">
        <v>10161</v>
      </c>
      <c r="J9366" s="29" t="s">
        <v>110</v>
      </c>
      <c r="K9366" s="19">
        <v>13.005000000000001</v>
      </c>
      <c r="L9366" s="26">
        <v>1504</v>
      </c>
    </row>
    <row r="9367" spans="1:12" x14ac:dyDescent="0.3">
      <c r="A9367" s="14">
        <v>291867</v>
      </c>
      <c r="B9367" s="16" t="s">
        <v>12256</v>
      </c>
      <c r="C9367" s="16" t="s">
        <v>10</v>
      </c>
      <c r="D9367" s="4">
        <v>43727</v>
      </c>
      <c r="E9367" s="23">
        <v>2019</v>
      </c>
      <c r="F9367" s="19">
        <v>5.0999999999999996</v>
      </c>
      <c r="G9367" s="19">
        <f>IF(Movies[[#This Row],[rating]]=0,"",Movies[[#This Row],[rating]])</f>
        <v>5.0999999999999996</v>
      </c>
      <c r="H9367" s="19" t="str">
        <f>IF(Movies[[#This Row],[rating]]=0,"No Rating","Rated")</f>
        <v>Rated</v>
      </c>
      <c r="I9367" s="16" t="s">
        <v>180</v>
      </c>
      <c r="J9367" s="29" t="s">
        <v>12</v>
      </c>
      <c r="K9367" s="19">
        <v>12.967000000000001</v>
      </c>
      <c r="L9367" s="26">
        <v>90</v>
      </c>
    </row>
    <row r="9368" spans="1:12" x14ac:dyDescent="0.3">
      <c r="A9368" s="14">
        <v>614722</v>
      </c>
      <c r="B9368" s="16" t="s">
        <v>12257</v>
      </c>
      <c r="C9368" s="16" t="s">
        <v>10</v>
      </c>
      <c r="D9368" s="4">
        <v>43727</v>
      </c>
      <c r="E9368" s="23">
        <v>2019</v>
      </c>
      <c r="F9368" s="19">
        <v>5.2</v>
      </c>
      <c r="G9368" s="19">
        <f>IF(Movies[[#This Row],[rating]]=0,"",Movies[[#This Row],[rating]])</f>
        <v>5.2</v>
      </c>
      <c r="H9368" s="19" t="str">
        <f>IF(Movies[[#This Row],[rating]]=0,"No Rating","Rated")</f>
        <v>Rated</v>
      </c>
      <c r="I9368" s="16" t="s">
        <v>203</v>
      </c>
      <c r="J9368" s="29" t="s">
        <v>12</v>
      </c>
      <c r="K9368" s="19">
        <v>12.927</v>
      </c>
      <c r="L9368" s="26">
        <v>135</v>
      </c>
    </row>
    <row r="9369" spans="1:12" x14ac:dyDescent="0.3">
      <c r="A9369" s="14">
        <v>589712</v>
      </c>
      <c r="B9369" s="16" t="s">
        <v>11156</v>
      </c>
      <c r="C9369" s="16" t="s">
        <v>341</v>
      </c>
      <c r="D9369" s="4">
        <v>43738</v>
      </c>
      <c r="E9369" s="23">
        <v>2019</v>
      </c>
      <c r="F9369" s="19">
        <v>7</v>
      </c>
      <c r="G9369" s="19">
        <f>IF(Movies[[#This Row],[rating]]=0,"",Movies[[#This Row],[rating]])</f>
        <v>7</v>
      </c>
      <c r="H9369" s="19" t="str">
        <f>IF(Movies[[#This Row],[rating]]=0,"No Rating","Rated")</f>
        <v>Rated</v>
      </c>
      <c r="I9369" s="16" t="s">
        <v>12258</v>
      </c>
      <c r="J9369" s="29" t="s">
        <v>342</v>
      </c>
      <c r="K9369" s="19">
        <v>12.904999999999999</v>
      </c>
      <c r="L9369" s="26">
        <v>133</v>
      </c>
    </row>
    <row r="9370" spans="1:12" x14ac:dyDescent="0.3">
      <c r="A9370" s="14">
        <v>638566</v>
      </c>
      <c r="B9370" s="16" t="s">
        <v>12259</v>
      </c>
      <c r="C9370" s="16" t="s">
        <v>144</v>
      </c>
      <c r="D9370" s="4">
        <v>43743</v>
      </c>
      <c r="E9370" s="23">
        <v>2019</v>
      </c>
      <c r="F9370" s="19">
        <v>7.4</v>
      </c>
      <c r="G9370" s="19">
        <f>IF(Movies[[#This Row],[rating]]=0,"",Movies[[#This Row],[rating]])</f>
        <v>7.4</v>
      </c>
      <c r="H9370" s="19" t="str">
        <f>IF(Movies[[#This Row],[rating]]=0,"No Rating","Rated")</f>
        <v>Rated</v>
      </c>
      <c r="I9370" s="16" t="s">
        <v>2297</v>
      </c>
      <c r="J9370" s="29" t="s">
        <v>146</v>
      </c>
      <c r="K9370" s="19">
        <v>12.898999999999999</v>
      </c>
      <c r="L9370" s="26">
        <v>79</v>
      </c>
    </row>
    <row r="9371" spans="1:12" x14ac:dyDescent="0.3">
      <c r="A9371" s="14">
        <v>704264</v>
      </c>
      <c r="B9371" s="16" t="s">
        <v>12260</v>
      </c>
      <c r="C9371" s="16" t="s">
        <v>10</v>
      </c>
      <c r="D9371" s="4">
        <v>43790</v>
      </c>
      <c r="E9371" s="23">
        <v>2019</v>
      </c>
      <c r="F9371" s="19">
        <v>8.4</v>
      </c>
      <c r="G9371" s="19">
        <f>IF(Movies[[#This Row],[rating]]=0,"",Movies[[#This Row],[rating]])</f>
        <v>8.4</v>
      </c>
      <c r="H9371" s="19" t="str">
        <f>IF(Movies[[#This Row],[rating]]=0,"No Rating","Rated")</f>
        <v>Rated</v>
      </c>
      <c r="I9371" s="16" t="s">
        <v>12261</v>
      </c>
      <c r="J9371" s="29" t="s">
        <v>12</v>
      </c>
      <c r="K9371" s="19">
        <v>12.898</v>
      </c>
      <c r="L9371" s="26">
        <v>325</v>
      </c>
    </row>
    <row r="9372" spans="1:12" x14ac:dyDescent="0.3">
      <c r="A9372" s="14">
        <v>565179</v>
      </c>
      <c r="B9372" s="16" t="s">
        <v>12262</v>
      </c>
      <c r="C9372" s="16" t="s">
        <v>12263</v>
      </c>
      <c r="D9372" s="4">
        <v>43496</v>
      </c>
      <c r="E9372" s="23">
        <v>2019</v>
      </c>
      <c r="F9372" s="19">
        <v>7.1</v>
      </c>
      <c r="G9372" s="19">
        <f>IF(Movies[[#This Row],[rating]]=0,"",Movies[[#This Row],[rating]])</f>
        <v>7.1</v>
      </c>
      <c r="H9372" s="19" t="str">
        <f>IF(Movies[[#This Row],[rating]]=0,"No Rating","Rated")</f>
        <v>Rated</v>
      </c>
      <c r="I9372" s="16" t="s">
        <v>1164</v>
      </c>
      <c r="J9372" s="29" t="s">
        <v>12264</v>
      </c>
      <c r="K9372" s="19">
        <v>12.877000000000001</v>
      </c>
      <c r="L9372" s="26">
        <v>1108</v>
      </c>
    </row>
    <row r="9373" spans="1:12" x14ac:dyDescent="0.3">
      <c r="A9373" s="14">
        <v>617768</v>
      </c>
      <c r="B9373" s="16" t="s">
        <v>12265</v>
      </c>
      <c r="C9373" s="16" t="s">
        <v>12266</v>
      </c>
      <c r="D9373" s="4">
        <v>43824</v>
      </c>
      <c r="E9373" s="23">
        <v>2019</v>
      </c>
      <c r="F9373" s="19">
        <v>6.7</v>
      </c>
      <c r="G9373" s="19">
        <f>IF(Movies[[#This Row],[rating]]=0,"",Movies[[#This Row],[rating]])</f>
        <v>6.7</v>
      </c>
      <c r="H9373" s="19" t="str">
        <f>IF(Movies[[#This Row],[rating]]=0,"No Rating","Rated")</f>
        <v>Rated</v>
      </c>
      <c r="I9373" s="16" t="s">
        <v>550</v>
      </c>
      <c r="J9373" s="29" t="s">
        <v>12</v>
      </c>
      <c r="K9373" s="19">
        <v>12.866</v>
      </c>
      <c r="L9373" s="26">
        <v>158</v>
      </c>
    </row>
    <row r="9374" spans="1:12" x14ac:dyDescent="0.3">
      <c r="A9374" s="14">
        <v>520016</v>
      </c>
      <c r="B9374" s="16" t="s">
        <v>12267</v>
      </c>
      <c r="C9374" s="16" t="s">
        <v>12268</v>
      </c>
      <c r="D9374" s="4">
        <v>43692</v>
      </c>
      <c r="E9374" s="23">
        <v>2019</v>
      </c>
      <c r="F9374" s="19">
        <v>6.2</v>
      </c>
      <c r="G9374" s="19">
        <f>IF(Movies[[#This Row],[rating]]=0,"",Movies[[#This Row],[rating]])</f>
        <v>6.2</v>
      </c>
      <c r="H9374" s="19" t="str">
        <f>IF(Movies[[#This Row],[rating]]=0,"No Rating","Rated")</f>
        <v>Rated</v>
      </c>
      <c r="I9374" s="16" t="s">
        <v>11324</v>
      </c>
      <c r="J9374" s="29" t="s">
        <v>12</v>
      </c>
      <c r="K9374" s="19">
        <v>12.864000000000001</v>
      </c>
      <c r="L9374" s="26">
        <v>219</v>
      </c>
    </row>
    <row r="9375" spans="1:12" x14ac:dyDescent="0.3">
      <c r="A9375" s="14">
        <v>522892</v>
      </c>
      <c r="B9375" s="16" t="s">
        <v>12269</v>
      </c>
      <c r="C9375" s="16" t="s">
        <v>432</v>
      </c>
      <c r="D9375" s="4">
        <v>43471</v>
      </c>
      <c r="E9375" s="23">
        <v>2019</v>
      </c>
      <c r="F9375" s="19">
        <v>7.5</v>
      </c>
      <c r="G9375" s="19">
        <f>IF(Movies[[#This Row],[rating]]=0,"",Movies[[#This Row],[rating]])</f>
        <v>7.5</v>
      </c>
      <c r="H9375" s="19" t="str">
        <f>IF(Movies[[#This Row],[rating]]=0,"No Rating","Rated")</f>
        <v>Rated</v>
      </c>
      <c r="I9375" s="16" t="s">
        <v>166</v>
      </c>
      <c r="J9375" s="29" t="s">
        <v>12</v>
      </c>
      <c r="K9375" s="19">
        <v>12.839</v>
      </c>
      <c r="L9375" s="26">
        <v>126</v>
      </c>
    </row>
    <row r="9376" spans="1:12" x14ac:dyDescent="0.3">
      <c r="A9376" s="14">
        <v>559937</v>
      </c>
      <c r="B9376" s="16" t="s">
        <v>12270</v>
      </c>
      <c r="C9376" s="16" t="s">
        <v>411</v>
      </c>
      <c r="D9376" s="4">
        <v>43828</v>
      </c>
      <c r="E9376" s="23">
        <v>2019</v>
      </c>
      <c r="F9376" s="19">
        <v>7.3</v>
      </c>
      <c r="G9376" s="19">
        <f>IF(Movies[[#This Row],[rating]]=0,"",Movies[[#This Row],[rating]])</f>
        <v>7.3</v>
      </c>
      <c r="H9376" s="19" t="str">
        <f>IF(Movies[[#This Row],[rating]]=0,"No Rating","Rated")</f>
        <v>Rated</v>
      </c>
      <c r="I9376" s="16" t="s">
        <v>889</v>
      </c>
      <c r="J9376" s="29" t="s">
        <v>342</v>
      </c>
      <c r="K9376" s="19">
        <v>12.835000000000001</v>
      </c>
      <c r="L9376" s="26">
        <v>91</v>
      </c>
    </row>
    <row r="9377" spans="1:12" x14ac:dyDescent="0.3">
      <c r="A9377" s="14">
        <v>291984</v>
      </c>
      <c r="B9377" s="16" t="s">
        <v>12271</v>
      </c>
      <c r="C9377" s="16" t="s">
        <v>1776</v>
      </c>
      <c r="D9377" s="4">
        <v>43537</v>
      </c>
      <c r="E9377" s="23">
        <v>2019</v>
      </c>
      <c r="F9377" s="19">
        <v>6.9</v>
      </c>
      <c r="G9377" s="19">
        <f>IF(Movies[[#This Row],[rating]]=0,"",Movies[[#This Row],[rating]])</f>
        <v>6.9</v>
      </c>
      <c r="H9377" s="19" t="str">
        <f>IF(Movies[[#This Row],[rating]]=0,"No Rating","Rated")</f>
        <v>Rated</v>
      </c>
      <c r="I9377" s="16" t="s">
        <v>49</v>
      </c>
      <c r="J9377" s="29" t="s">
        <v>12</v>
      </c>
      <c r="K9377" s="19">
        <v>12.815</v>
      </c>
      <c r="L9377" s="26">
        <v>695</v>
      </c>
    </row>
    <row r="9378" spans="1:12" x14ac:dyDescent="0.3">
      <c r="A9378" s="14">
        <v>586333</v>
      </c>
      <c r="B9378" s="16" t="s">
        <v>12272</v>
      </c>
      <c r="C9378" s="16" t="s">
        <v>51</v>
      </c>
      <c r="D9378" s="4">
        <v>43546</v>
      </c>
      <c r="E9378" s="23">
        <v>2019</v>
      </c>
      <c r="F9378" s="19">
        <v>5.0999999999999996</v>
      </c>
      <c r="G9378" s="19">
        <f>IF(Movies[[#This Row],[rating]]=0,"",Movies[[#This Row],[rating]])</f>
        <v>5.0999999999999996</v>
      </c>
      <c r="H9378" s="19" t="str">
        <f>IF(Movies[[#This Row],[rating]]=0,"No Rating","Rated")</f>
        <v>Rated</v>
      </c>
      <c r="I9378" s="16" t="s">
        <v>180</v>
      </c>
      <c r="J9378" s="29" t="s">
        <v>34</v>
      </c>
      <c r="K9378" s="19">
        <v>12.725</v>
      </c>
      <c r="L9378" s="26">
        <v>372</v>
      </c>
    </row>
    <row r="9379" spans="1:12" x14ac:dyDescent="0.3">
      <c r="A9379" s="14">
        <v>536743</v>
      </c>
      <c r="B9379" s="16" t="s">
        <v>12273</v>
      </c>
      <c r="C9379" s="16" t="s">
        <v>172</v>
      </c>
      <c r="D9379" s="4">
        <v>43796</v>
      </c>
      <c r="E9379" s="23">
        <v>2019</v>
      </c>
      <c r="F9379" s="19">
        <v>7.1369999999999996</v>
      </c>
      <c r="G9379" s="19">
        <f>IF(Movies[[#This Row],[rating]]=0,"",Movies[[#This Row],[rating]])</f>
        <v>7.1369999999999996</v>
      </c>
      <c r="H9379" s="19" t="str">
        <f>IF(Movies[[#This Row],[rating]]=0,"No Rating","Rated")</f>
        <v>Rated</v>
      </c>
      <c r="I9379" s="16" t="s">
        <v>5123</v>
      </c>
      <c r="J9379" s="29" t="s">
        <v>12</v>
      </c>
      <c r="K9379" s="19">
        <v>12.712</v>
      </c>
      <c r="L9379" s="26">
        <v>703</v>
      </c>
    </row>
    <row r="9380" spans="1:12" x14ac:dyDescent="0.3">
      <c r="A9380" s="14">
        <v>658228</v>
      </c>
      <c r="B9380" s="16" t="s">
        <v>12274</v>
      </c>
      <c r="C9380" s="16" t="s">
        <v>94</v>
      </c>
      <c r="D9380" s="4">
        <v>43804</v>
      </c>
      <c r="E9380" s="23">
        <v>2019</v>
      </c>
      <c r="F9380" s="19">
        <v>5.5</v>
      </c>
      <c r="G9380" s="19">
        <f>IF(Movies[[#This Row],[rating]]=0,"",Movies[[#This Row],[rating]])</f>
        <v>5.5</v>
      </c>
      <c r="H9380" s="19" t="str">
        <f>IF(Movies[[#This Row],[rating]]=0,"No Rating","Rated")</f>
        <v>Rated</v>
      </c>
      <c r="I9380" s="16" t="s">
        <v>886</v>
      </c>
      <c r="J9380" s="29" t="s">
        <v>96</v>
      </c>
      <c r="K9380" s="19">
        <v>12.71</v>
      </c>
      <c r="L9380" s="26">
        <v>4</v>
      </c>
    </row>
    <row r="9381" spans="1:12" x14ac:dyDescent="0.3">
      <c r="A9381" s="14">
        <v>524348</v>
      </c>
      <c r="B9381" s="16" t="s">
        <v>12275</v>
      </c>
      <c r="C9381" s="16" t="s">
        <v>10</v>
      </c>
      <c r="D9381" s="4">
        <v>43720</v>
      </c>
      <c r="E9381" s="23">
        <v>2019</v>
      </c>
      <c r="F9381" s="19">
        <v>7</v>
      </c>
      <c r="G9381" s="19">
        <f>IF(Movies[[#This Row],[rating]]=0,"",Movies[[#This Row],[rating]])</f>
        <v>7</v>
      </c>
      <c r="H9381" s="19" t="str">
        <f>IF(Movies[[#This Row],[rating]]=0,"No Rating","Rated")</f>
        <v>Rated</v>
      </c>
      <c r="I9381" s="16" t="s">
        <v>49</v>
      </c>
      <c r="J9381" s="29" t="s">
        <v>12</v>
      </c>
      <c r="K9381" s="19">
        <v>12.698</v>
      </c>
      <c r="L9381" s="26">
        <v>1042</v>
      </c>
    </row>
    <row r="9382" spans="1:12" x14ac:dyDescent="0.3">
      <c r="A9382" s="14">
        <v>593680</v>
      </c>
      <c r="B9382" s="16" t="s">
        <v>12276</v>
      </c>
      <c r="C9382" s="16" t="s">
        <v>936</v>
      </c>
      <c r="D9382" s="4">
        <v>43651</v>
      </c>
      <c r="E9382" s="23">
        <v>2019</v>
      </c>
      <c r="F9382" s="19">
        <v>6.1</v>
      </c>
      <c r="G9382" s="19">
        <f>IF(Movies[[#This Row],[rating]]=0,"",Movies[[#This Row],[rating]])</f>
        <v>6.1</v>
      </c>
      <c r="H9382" s="19" t="str">
        <f>IF(Movies[[#This Row],[rating]]=0,"No Rating","Rated")</f>
        <v>Rated</v>
      </c>
      <c r="I9382" s="16" t="s">
        <v>1498</v>
      </c>
      <c r="J9382" s="29" t="s">
        <v>342</v>
      </c>
      <c r="K9382" s="19">
        <v>12.696</v>
      </c>
      <c r="L9382" s="26">
        <v>79</v>
      </c>
    </row>
    <row r="9383" spans="1:12" x14ac:dyDescent="0.3">
      <c r="A9383" s="14">
        <v>513576</v>
      </c>
      <c r="B9383" s="16" t="s">
        <v>12277</v>
      </c>
      <c r="C9383" s="16" t="s">
        <v>10</v>
      </c>
      <c r="D9383" s="4">
        <v>43616</v>
      </c>
      <c r="E9383" s="23">
        <v>2019</v>
      </c>
      <c r="F9383" s="19">
        <v>6.6</v>
      </c>
      <c r="G9383" s="19">
        <f>IF(Movies[[#This Row],[rating]]=0,"",Movies[[#This Row],[rating]])</f>
        <v>6.6</v>
      </c>
      <c r="H9383" s="19" t="str">
        <f>IF(Movies[[#This Row],[rating]]=0,"No Rating","Rated")</f>
        <v>Rated</v>
      </c>
      <c r="I9383" s="16" t="s">
        <v>161</v>
      </c>
      <c r="J9383" s="29" t="s">
        <v>12</v>
      </c>
      <c r="K9383" s="19">
        <v>12.688000000000001</v>
      </c>
      <c r="L9383" s="26">
        <v>1337</v>
      </c>
    </row>
    <row r="9384" spans="1:12" x14ac:dyDescent="0.3">
      <c r="A9384" s="14">
        <v>487672</v>
      </c>
      <c r="B9384" s="16" t="s">
        <v>12278</v>
      </c>
      <c r="C9384" s="16" t="s">
        <v>10</v>
      </c>
      <c r="D9384" s="4">
        <v>43478</v>
      </c>
      <c r="E9384" s="23">
        <v>2019</v>
      </c>
      <c r="F9384" s="19">
        <v>7</v>
      </c>
      <c r="G9384" s="19">
        <f>IF(Movies[[#This Row],[rating]]=0,"",Movies[[#This Row],[rating]])</f>
        <v>7</v>
      </c>
      <c r="H9384" s="19" t="str">
        <f>IF(Movies[[#This Row],[rating]]=0,"No Rating","Rated")</f>
        <v>Rated</v>
      </c>
      <c r="I9384" s="16" t="s">
        <v>12279</v>
      </c>
      <c r="J9384" s="29" t="s">
        <v>12</v>
      </c>
      <c r="K9384" s="19">
        <v>12.669</v>
      </c>
      <c r="L9384" s="26">
        <v>638</v>
      </c>
    </row>
    <row r="9385" spans="1:12" x14ac:dyDescent="0.3">
      <c r="A9385" s="14">
        <v>524247</v>
      </c>
      <c r="B9385" s="16" t="s">
        <v>12280</v>
      </c>
      <c r="C9385" s="16" t="s">
        <v>10</v>
      </c>
      <c r="D9385" s="4">
        <v>43588</v>
      </c>
      <c r="E9385" s="23">
        <v>2019</v>
      </c>
      <c r="F9385" s="19">
        <v>6</v>
      </c>
      <c r="G9385" s="19">
        <f>IF(Movies[[#This Row],[rating]]=0,"",Movies[[#This Row],[rating]])</f>
        <v>6</v>
      </c>
      <c r="H9385" s="19" t="str">
        <f>IF(Movies[[#This Row],[rating]]=0,"No Rating","Rated")</f>
        <v>Rated</v>
      </c>
      <c r="I9385" s="16" t="s">
        <v>166</v>
      </c>
      <c r="J9385" s="29" t="s">
        <v>12</v>
      </c>
      <c r="K9385" s="19">
        <v>12.662000000000001</v>
      </c>
      <c r="L9385" s="26">
        <v>578</v>
      </c>
    </row>
    <row r="9386" spans="1:12" x14ac:dyDescent="0.3">
      <c r="A9386" s="14">
        <v>403300</v>
      </c>
      <c r="B9386" s="16" t="s">
        <v>12281</v>
      </c>
      <c r="C9386" s="16" t="s">
        <v>1075</v>
      </c>
      <c r="D9386" s="4">
        <v>43704</v>
      </c>
      <c r="E9386" s="23">
        <v>2019</v>
      </c>
      <c r="F9386" s="19">
        <v>7.1</v>
      </c>
      <c r="G9386" s="19">
        <f>IF(Movies[[#This Row],[rating]]=0,"",Movies[[#This Row],[rating]])</f>
        <v>7.1</v>
      </c>
      <c r="H9386" s="19" t="str">
        <f>IF(Movies[[#This Row],[rating]]=0,"No Rating","Rated")</f>
        <v>Rated</v>
      </c>
      <c r="I9386" s="16" t="s">
        <v>6127</v>
      </c>
      <c r="J9386" s="29" t="s">
        <v>12</v>
      </c>
      <c r="K9386" s="19">
        <v>12.593</v>
      </c>
      <c r="L9386" s="26">
        <v>691</v>
      </c>
    </row>
    <row r="9387" spans="1:12" x14ac:dyDescent="0.3">
      <c r="A9387" s="14">
        <v>463684</v>
      </c>
      <c r="B9387" s="16" t="s">
        <v>12282</v>
      </c>
      <c r="C9387" s="16" t="s">
        <v>10</v>
      </c>
      <c r="D9387" s="4">
        <v>43497</v>
      </c>
      <c r="E9387" s="23">
        <v>2019</v>
      </c>
      <c r="F9387" s="19">
        <v>5.4</v>
      </c>
      <c r="G9387" s="19">
        <f>IF(Movies[[#This Row],[rating]]=0,"",Movies[[#This Row],[rating]])</f>
        <v>5.4</v>
      </c>
      <c r="H9387" s="19" t="str">
        <f>IF(Movies[[#This Row],[rating]]=0,"No Rating","Rated")</f>
        <v>Rated</v>
      </c>
      <c r="I9387" s="16" t="s">
        <v>5726</v>
      </c>
      <c r="J9387" s="29" t="s">
        <v>12</v>
      </c>
      <c r="K9387" s="19">
        <v>12.571999999999999</v>
      </c>
      <c r="L9387" s="26">
        <v>1899</v>
      </c>
    </row>
    <row r="9388" spans="1:12" x14ac:dyDescent="0.3">
      <c r="A9388" s="14">
        <v>515743</v>
      </c>
      <c r="B9388" s="16" t="s">
        <v>12283</v>
      </c>
      <c r="C9388" s="16" t="s">
        <v>367</v>
      </c>
      <c r="D9388" s="4">
        <v>43566</v>
      </c>
      <c r="E9388" s="23">
        <v>2019</v>
      </c>
      <c r="F9388" s="19">
        <v>6.6</v>
      </c>
      <c r="G9388" s="19">
        <f>IF(Movies[[#This Row],[rating]]=0,"",Movies[[#This Row],[rating]])</f>
        <v>6.6</v>
      </c>
      <c r="H9388" s="19" t="str">
        <f>IF(Movies[[#This Row],[rating]]=0,"No Rating","Rated")</f>
        <v>Rated</v>
      </c>
      <c r="I9388" s="16" t="s">
        <v>695</v>
      </c>
      <c r="J9388" s="29" t="s">
        <v>12</v>
      </c>
      <c r="K9388" s="19">
        <v>12.567</v>
      </c>
      <c r="L9388" s="26">
        <v>106</v>
      </c>
    </row>
    <row r="9389" spans="1:12" x14ac:dyDescent="0.3">
      <c r="A9389" s="14">
        <v>647498</v>
      </c>
      <c r="B9389" s="16" t="s">
        <v>12284</v>
      </c>
      <c r="C9389" s="16" t="s">
        <v>877</v>
      </c>
      <c r="D9389" s="4">
        <v>43804</v>
      </c>
      <c r="E9389" s="23">
        <v>2019</v>
      </c>
      <c r="F9389" s="19">
        <v>7.7</v>
      </c>
      <c r="G9389" s="19">
        <f>IF(Movies[[#This Row],[rating]]=0,"",Movies[[#This Row],[rating]])</f>
        <v>7.7</v>
      </c>
      <c r="H9389" s="19" t="str">
        <f>IF(Movies[[#This Row],[rating]]=0,"No Rating","Rated")</f>
        <v>Rated</v>
      </c>
      <c r="I9389" s="16" t="s">
        <v>6532</v>
      </c>
      <c r="J9389" s="29" t="s">
        <v>774</v>
      </c>
      <c r="K9389" s="19">
        <v>12.538</v>
      </c>
      <c r="L9389" s="26">
        <v>159</v>
      </c>
    </row>
    <row r="9390" spans="1:12" x14ac:dyDescent="0.3">
      <c r="A9390" s="14">
        <v>373226</v>
      </c>
      <c r="B9390" s="16" t="s">
        <v>12285</v>
      </c>
      <c r="C9390" s="16" t="s">
        <v>74</v>
      </c>
      <c r="D9390" s="4">
        <v>43476</v>
      </c>
      <c r="E9390" s="23">
        <v>2019</v>
      </c>
      <c r="F9390" s="19">
        <v>7.2</v>
      </c>
      <c r="G9390" s="19">
        <f>IF(Movies[[#This Row],[rating]]=0,"",Movies[[#This Row],[rating]])</f>
        <v>7.2</v>
      </c>
      <c r="H9390" s="19" t="str">
        <f>IF(Movies[[#This Row],[rating]]=0,"No Rating","Rated")</f>
        <v>Rated</v>
      </c>
      <c r="I9390" s="16" t="s">
        <v>1396</v>
      </c>
      <c r="J9390" s="29" t="s">
        <v>34</v>
      </c>
      <c r="K9390" s="19">
        <v>12.529</v>
      </c>
      <c r="L9390" s="26">
        <v>351</v>
      </c>
    </row>
    <row r="9391" spans="1:12" x14ac:dyDescent="0.3">
      <c r="A9391" s="14">
        <v>520900</v>
      </c>
      <c r="B9391" s="16" t="s">
        <v>12286</v>
      </c>
      <c r="C9391" s="16" t="s">
        <v>14</v>
      </c>
      <c r="D9391" s="4">
        <v>43776</v>
      </c>
      <c r="E9391" s="23">
        <v>2019</v>
      </c>
      <c r="F9391" s="19">
        <v>6.4</v>
      </c>
      <c r="G9391" s="19">
        <f>IF(Movies[[#This Row],[rating]]=0,"",Movies[[#This Row],[rating]])</f>
        <v>6.4</v>
      </c>
      <c r="H9391" s="19" t="str">
        <f>IF(Movies[[#This Row],[rating]]=0,"No Rating","Rated")</f>
        <v>Rated</v>
      </c>
      <c r="I9391" s="16" t="s">
        <v>30</v>
      </c>
      <c r="J9391" s="29" t="s">
        <v>12</v>
      </c>
      <c r="K9391" s="19">
        <v>12.523</v>
      </c>
      <c r="L9391" s="26">
        <v>480</v>
      </c>
    </row>
    <row r="9392" spans="1:12" x14ac:dyDescent="0.3">
      <c r="A9392" s="14">
        <v>614587</v>
      </c>
      <c r="B9392" s="16" t="s">
        <v>12287</v>
      </c>
      <c r="C9392" s="16" t="s">
        <v>144</v>
      </c>
      <c r="D9392" s="4">
        <v>43805</v>
      </c>
      <c r="E9392" s="23">
        <v>2019</v>
      </c>
      <c r="F9392" s="19">
        <v>7.3</v>
      </c>
      <c r="G9392" s="19">
        <f>IF(Movies[[#This Row],[rating]]=0,"",Movies[[#This Row],[rating]])</f>
        <v>7.3</v>
      </c>
      <c r="H9392" s="19" t="str">
        <f>IF(Movies[[#This Row],[rating]]=0,"No Rating","Rated")</f>
        <v>Rated</v>
      </c>
      <c r="I9392" s="16" t="s">
        <v>145</v>
      </c>
      <c r="J9392" s="29" t="s">
        <v>146</v>
      </c>
      <c r="K9392" s="19">
        <v>12.497999999999999</v>
      </c>
      <c r="L9392" s="26">
        <v>292</v>
      </c>
    </row>
    <row r="9393" spans="1:12" x14ac:dyDescent="0.3">
      <c r="A9393" s="14">
        <v>576743</v>
      </c>
      <c r="B9393" s="16" t="s">
        <v>12288</v>
      </c>
      <c r="C9393" s="16" t="s">
        <v>10</v>
      </c>
      <c r="D9393" s="4">
        <v>43481</v>
      </c>
      <c r="E9393" s="23">
        <v>2019</v>
      </c>
      <c r="F9393" s="19">
        <v>6.7</v>
      </c>
      <c r="G9393" s="19">
        <f>IF(Movies[[#This Row],[rating]]=0,"",Movies[[#This Row],[rating]])</f>
        <v>6.7</v>
      </c>
      <c r="H9393" s="19" t="str">
        <f>IF(Movies[[#This Row],[rating]]=0,"No Rating","Rated")</f>
        <v>Rated</v>
      </c>
      <c r="I9393" s="16" t="s">
        <v>12289</v>
      </c>
      <c r="J9393" s="29" t="s">
        <v>12</v>
      </c>
      <c r="K9393" s="19">
        <v>12.484999999999999</v>
      </c>
      <c r="L9393" s="26">
        <v>50</v>
      </c>
    </row>
    <row r="9394" spans="1:12" x14ac:dyDescent="0.3">
      <c r="A9394" s="14">
        <v>520720</v>
      </c>
      <c r="B9394" s="16" t="s">
        <v>12290</v>
      </c>
      <c r="C9394" s="16" t="s">
        <v>10</v>
      </c>
      <c r="D9394" s="4">
        <v>43511</v>
      </c>
      <c r="E9394" s="23">
        <v>2019</v>
      </c>
      <c r="F9394" s="19">
        <v>5.5</v>
      </c>
      <c r="G9394" s="19">
        <f>IF(Movies[[#This Row],[rating]]=0,"",Movies[[#This Row],[rating]])</f>
        <v>5.5</v>
      </c>
      <c r="H9394" s="19" t="str">
        <f>IF(Movies[[#This Row],[rating]]=0,"No Rating","Rated")</f>
        <v>Rated</v>
      </c>
      <c r="I9394" s="16" t="s">
        <v>12291</v>
      </c>
      <c r="J9394" s="29" t="s">
        <v>12</v>
      </c>
      <c r="K9394" s="19">
        <v>12.47</v>
      </c>
      <c r="L9394" s="26">
        <v>263</v>
      </c>
    </row>
    <row r="9395" spans="1:12" x14ac:dyDescent="0.3">
      <c r="A9395" s="14">
        <v>603921</v>
      </c>
      <c r="B9395" s="16" t="s">
        <v>12292</v>
      </c>
      <c r="C9395" s="16" t="s">
        <v>94</v>
      </c>
      <c r="D9395" s="4">
        <v>43591</v>
      </c>
      <c r="E9395" s="23">
        <v>2019</v>
      </c>
      <c r="F9395" s="19">
        <v>0</v>
      </c>
      <c r="G9395" s="19" t="str">
        <f>IF(Movies[[#This Row],[rating]]=0,"",Movies[[#This Row],[rating]])</f>
        <v/>
      </c>
      <c r="H9395" s="19" t="str">
        <f>IF(Movies[[#This Row],[rating]]=0,"No Rating","Rated")</f>
        <v>No Rating</v>
      </c>
      <c r="I9395" s="16" t="s">
        <v>886</v>
      </c>
      <c r="J9395" s="29" t="s">
        <v>96</v>
      </c>
      <c r="K9395" s="19">
        <v>12.411</v>
      </c>
      <c r="L9395" s="26">
        <v>0</v>
      </c>
    </row>
    <row r="9396" spans="1:12" x14ac:dyDescent="0.3">
      <c r="A9396" s="14">
        <v>631997</v>
      </c>
      <c r="B9396" s="16" t="s">
        <v>12293</v>
      </c>
      <c r="C9396" s="16" t="s">
        <v>144</v>
      </c>
      <c r="D9396" s="4">
        <v>43748</v>
      </c>
      <c r="E9396" s="23">
        <v>2019</v>
      </c>
      <c r="F9396" s="19">
        <v>6.4</v>
      </c>
      <c r="G9396" s="19">
        <f>IF(Movies[[#This Row],[rating]]=0,"",Movies[[#This Row],[rating]])</f>
        <v>6.4</v>
      </c>
      <c r="H9396" s="19" t="str">
        <f>IF(Movies[[#This Row],[rating]]=0,"No Rating","Rated")</f>
        <v>Rated</v>
      </c>
      <c r="I9396" s="16" t="s">
        <v>1027</v>
      </c>
      <c r="J9396" s="29" t="s">
        <v>146</v>
      </c>
      <c r="K9396" s="19">
        <v>12.388999999999999</v>
      </c>
      <c r="L9396" s="26">
        <v>161</v>
      </c>
    </row>
    <row r="9397" spans="1:12" x14ac:dyDescent="0.3">
      <c r="A9397" s="14">
        <v>477072</v>
      </c>
      <c r="B9397" s="16" t="s">
        <v>12294</v>
      </c>
      <c r="C9397" s="16" t="s">
        <v>838</v>
      </c>
      <c r="D9397" s="4">
        <v>43572</v>
      </c>
      <c r="E9397" s="23">
        <v>2019</v>
      </c>
      <c r="F9397" s="19">
        <v>6.3</v>
      </c>
      <c r="G9397" s="19">
        <f>IF(Movies[[#This Row],[rating]]=0,"",Movies[[#This Row],[rating]])</f>
        <v>6.3</v>
      </c>
      <c r="H9397" s="19" t="str">
        <f>IF(Movies[[#This Row],[rating]]=0,"No Rating","Rated")</f>
        <v>Rated</v>
      </c>
      <c r="I9397" s="16" t="s">
        <v>971</v>
      </c>
      <c r="J9397" s="29" t="s">
        <v>110</v>
      </c>
      <c r="K9397" s="19">
        <v>12.375999999999999</v>
      </c>
      <c r="L9397" s="26">
        <v>147</v>
      </c>
    </row>
    <row r="9398" spans="1:12" x14ac:dyDescent="0.3">
      <c r="A9398" s="14">
        <v>489064</v>
      </c>
      <c r="B9398" s="16" t="s">
        <v>12295</v>
      </c>
      <c r="C9398" s="16" t="s">
        <v>10</v>
      </c>
      <c r="D9398" s="4">
        <v>43724</v>
      </c>
      <c r="E9398" s="23">
        <v>2019</v>
      </c>
      <c r="F9398" s="19">
        <v>5.8</v>
      </c>
      <c r="G9398" s="19">
        <f>IF(Movies[[#This Row],[rating]]=0,"",Movies[[#This Row],[rating]])</f>
        <v>5.8</v>
      </c>
      <c r="H9398" s="19" t="str">
        <f>IF(Movies[[#This Row],[rating]]=0,"No Rating","Rated")</f>
        <v>Rated</v>
      </c>
      <c r="I9398" s="16" t="s">
        <v>5896</v>
      </c>
      <c r="J9398" s="29" t="s">
        <v>12</v>
      </c>
      <c r="K9398" s="19">
        <v>12.367000000000001</v>
      </c>
      <c r="L9398" s="26">
        <v>486</v>
      </c>
    </row>
    <row r="9399" spans="1:12" x14ac:dyDescent="0.3">
      <c r="A9399" s="14">
        <v>654571</v>
      </c>
      <c r="B9399" s="16" t="s">
        <v>12296</v>
      </c>
      <c r="C9399" s="16" t="s">
        <v>1845</v>
      </c>
      <c r="D9399" s="4">
        <v>43804</v>
      </c>
      <c r="E9399" s="23">
        <v>2019</v>
      </c>
      <c r="F9399" s="19">
        <v>7.1</v>
      </c>
      <c r="G9399" s="19">
        <f>IF(Movies[[#This Row],[rating]]=0,"",Movies[[#This Row],[rating]])</f>
        <v>7.1</v>
      </c>
      <c r="H9399" s="19" t="str">
        <f>IF(Movies[[#This Row],[rating]]=0,"No Rating","Rated")</f>
        <v>Rated</v>
      </c>
      <c r="I9399" s="16" t="s">
        <v>390</v>
      </c>
      <c r="J9399" s="29" t="s">
        <v>12</v>
      </c>
      <c r="K9399" s="19">
        <v>12.359</v>
      </c>
      <c r="L9399" s="26">
        <v>51</v>
      </c>
    </row>
    <row r="9400" spans="1:12" x14ac:dyDescent="0.3">
      <c r="A9400" s="14">
        <v>649401</v>
      </c>
      <c r="B9400" s="16" t="s">
        <v>12297</v>
      </c>
      <c r="C9400" s="16" t="s">
        <v>10</v>
      </c>
      <c r="D9400" s="4">
        <v>43777</v>
      </c>
      <c r="E9400" s="23">
        <v>2019</v>
      </c>
      <c r="F9400" s="19">
        <v>5.5</v>
      </c>
      <c r="G9400" s="19">
        <f>IF(Movies[[#This Row],[rating]]=0,"",Movies[[#This Row],[rating]])</f>
        <v>5.5</v>
      </c>
      <c r="H9400" s="19" t="str">
        <f>IF(Movies[[#This Row],[rating]]=0,"No Rating","Rated")</f>
        <v>Rated</v>
      </c>
      <c r="I9400" s="16" t="s">
        <v>193</v>
      </c>
      <c r="J9400" s="29" t="s">
        <v>12</v>
      </c>
      <c r="K9400" s="19">
        <v>12.340999999999999</v>
      </c>
      <c r="L9400" s="26">
        <v>79</v>
      </c>
    </row>
    <row r="9401" spans="1:12" x14ac:dyDescent="0.3">
      <c r="A9401" s="14">
        <v>575479</v>
      </c>
      <c r="B9401" s="16" t="s">
        <v>12298</v>
      </c>
      <c r="C9401" s="16" t="s">
        <v>108</v>
      </c>
      <c r="D9401" s="4">
        <v>43705</v>
      </c>
      <c r="E9401" s="23">
        <v>2019</v>
      </c>
      <c r="F9401" s="19">
        <v>5.6</v>
      </c>
      <c r="G9401" s="19">
        <f>IF(Movies[[#This Row],[rating]]=0,"",Movies[[#This Row],[rating]])</f>
        <v>5.6</v>
      </c>
      <c r="H9401" s="19" t="str">
        <f>IF(Movies[[#This Row],[rating]]=0,"No Rating","Rated")</f>
        <v>Rated</v>
      </c>
      <c r="I9401" s="16" t="s">
        <v>180</v>
      </c>
      <c r="J9401" s="29" t="s">
        <v>110</v>
      </c>
      <c r="K9401" s="19">
        <v>12.335000000000001</v>
      </c>
      <c r="L9401" s="26">
        <v>352</v>
      </c>
    </row>
    <row r="9402" spans="1:12" x14ac:dyDescent="0.3">
      <c r="A9402" s="14">
        <v>511322</v>
      </c>
      <c r="B9402" s="16" t="s">
        <v>12299</v>
      </c>
      <c r="C9402" s="16" t="s">
        <v>1467</v>
      </c>
      <c r="D9402" s="4">
        <v>43777</v>
      </c>
      <c r="E9402" s="23">
        <v>2019</v>
      </c>
      <c r="F9402" s="19">
        <v>6.7</v>
      </c>
      <c r="G9402" s="19">
        <f>IF(Movies[[#This Row],[rating]]=0,"",Movies[[#This Row],[rating]])</f>
        <v>6.7</v>
      </c>
      <c r="H9402" s="19" t="str">
        <f>IF(Movies[[#This Row],[rating]]=0,"No Rating","Rated")</f>
        <v>Rated</v>
      </c>
      <c r="I9402" s="16" t="s">
        <v>1246</v>
      </c>
      <c r="J9402" s="29" t="s">
        <v>12</v>
      </c>
      <c r="K9402" s="19">
        <v>12.331</v>
      </c>
      <c r="L9402" s="26">
        <v>1152</v>
      </c>
    </row>
    <row r="9403" spans="1:12" x14ac:dyDescent="0.3">
      <c r="A9403" s="14">
        <v>559957</v>
      </c>
      <c r="B9403" s="16" t="s">
        <v>12300</v>
      </c>
      <c r="C9403" s="16" t="s">
        <v>411</v>
      </c>
      <c r="D9403" s="4">
        <v>43686</v>
      </c>
      <c r="E9403" s="23">
        <v>2019</v>
      </c>
      <c r="F9403" s="19">
        <v>5.4690000000000003</v>
      </c>
      <c r="G9403" s="19">
        <f>IF(Movies[[#This Row],[rating]]=0,"",Movies[[#This Row],[rating]])</f>
        <v>5.4690000000000003</v>
      </c>
      <c r="H9403" s="19" t="str">
        <f>IF(Movies[[#This Row],[rating]]=0,"No Rating","Rated")</f>
        <v>Rated</v>
      </c>
      <c r="I9403" s="16" t="s">
        <v>12301</v>
      </c>
      <c r="J9403" s="29" t="s">
        <v>342</v>
      </c>
      <c r="K9403" s="19">
        <v>12.329000000000001</v>
      </c>
      <c r="L9403" s="26">
        <v>147</v>
      </c>
    </row>
    <row r="9404" spans="1:12" x14ac:dyDescent="0.3">
      <c r="A9404" s="14">
        <v>728767</v>
      </c>
      <c r="B9404" s="16" t="s">
        <v>12302</v>
      </c>
      <c r="C9404" s="16" t="s">
        <v>1845</v>
      </c>
      <c r="D9404" s="4">
        <v>43784</v>
      </c>
      <c r="E9404" s="23">
        <v>2019</v>
      </c>
      <c r="F9404" s="19">
        <v>4.7</v>
      </c>
      <c r="G9404" s="19">
        <f>IF(Movies[[#This Row],[rating]]=0,"",Movies[[#This Row],[rating]])</f>
        <v>4.7</v>
      </c>
      <c r="H9404" s="19" t="str">
        <f>IF(Movies[[#This Row],[rating]]=0,"No Rating","Rated")</f>
        <v>Rated</v>
      </c>
      <c r="I9404" s="16" t="s">
        <v>1722</v>
      </c>
      <c r="J9404" s="29" t="s">
        <v>12</v>
      </c>
      <c r="K9404" s="19">
        <v>12.305999999999999</v>
      </c>
      <c r="L9404" s="26">
        <v>41</v>
      </c>
    </row>
    <row r="9405" spans="1:12" x14ac:dyDescent="0.3">
      <c r="A9405" s="14">
        <v>561362</v>
      </c>
      <c r="B9405" s="16" t="s">
        <v>12303</v>
      </c>
      <c r="C9405" s="16" t="s">
        <v>10</v>
      </c>
      <c r="D9405" s="4">
        <v>43469</v>
      </c>
      <c r="E9405" s="23">
        <v>2019</v>
      </c>
      <c r="F9405" s="19">
        <v>6.343</v>
      </c>
      <c r="G9405" s="19">
        <f>IF(Movies[[#This Row],[rating]]=0,"",Movies[[#This Row],[rating]])</f>
        <v>6.343</v>
      </c>
      <c r="H9405" s="19" t="str">
        <f>IF(Movies[[#This Row],[rating]]=0,"No Rating","Rated")</f>
        <v>Rated</v>
      </c>
      <c r="I9405" s="16" t="s">
        <v>967</v>
      </c>
      <c r="J9405" s="29" t="s">
        <v>12</v>
      </c>
      <c r="K9405" s="19">
        <v>12.305999999999999</v>
      </c>
      <c r="L9405" s="26">
        <v>313</v>
      </c>
    </row>
    <row r="9406" spans="1:12" x14ac:dyDescent="0.3">
      <c r="A9406" s="14">
        <v>528888</v>
      </c>
      <c r="B9406" s="16" t="s">
        <v>12304</v>
      </c>
      <c r="C9406" s="16" t="s">
        <v>10</v>
      </c>
      <c r="D9406" s="4">
        <v>43742</v>
      </c>
      <c r="E9406" s="23">
        <v>2019</v>
      </c>
      <c r="F9406" s="19">
        <v>7</v>
      </c>
      <c r="G9406" s="19">
        <f>IF(Movies[[#This Row],[rating]]=0,"",Movies[[#This Row],[rating]])</f>
        <v>7</v>
      </c>
      <c r="H9406" s="19" t="str">
        <f>IF(Movies[[#This Row],[rating]]=0,"No Rating","Rated")</f>
        <v>Rated</v>
      </c>
      <c r="I9406" s="16" t="s">
        <v>8742</v>
      </c>
      <c r="J9406" s="29" t="s">
        <v>12</v>
      </c>
      <c r="K9406" s="19">
        <v>12.291</v>
      </c>
      <c r="L9406" s="26">
        <v>1182</v>
      </c>
    </row>
    <row r="9407" spans="1:12" x14ac:dyDescent="0.3">
      <c r="A9407" s="14">
        <v>570735</v>
      </c>
      <c r="B9407" s="16" t="s">
        <v>12305</v>
      </c>
      <c r="C9407" s="16" t="s">
        <v>144</v>
      </c>
      <c r="D9407" s="4">
        <v>43505</v>
      </c>
      <c r="E9407" s="23">
        <v>2019</v>
      </c>
      <c r="F9407" s="19">
        <v>7.3230000000000004</v>
      </c>
      <c r="G9407" s="19">
        <f>IF(Movies[[#This Row],[rating]]=0,"",Movies[[#This Row],[rating]])</f>
        <v>7.3230000000000004</v>
      </c>
      <c r="H9407" s="19" t="str">
        <f>IF(Movies[[#This Row],[rating]]=0,"No Rating","Rated")</f>
        <v>Rated</v>
      </c>
      <c r="I9407" s="16" t="s">
        <v>49</v>
      </c>
      <c r="J9407" s="29" t="s">
        <v>146</v>
      </c>
      <c r="K9407" s="19">
        <v>12.29</v>
      </c>
      <c r="L9407" s="26">
        <v>96</v>
      </c>
    </row>
    <row r="9408" spans="1:12" x14ac:dyDescent="0.3">
      <c r="A9408" s="14">
        <v>483202</v>
      </c>
      <c r="B9408" s="16" t="s">
        <v>12306</v>
      </c>
      <c r="C9408" s="16" t="s">
        <v>10</v>
      </c>
      <c r="D9408" s="4">
        <v>43756</v>
      </c>
      <c r="E9408" s="23">
        <v>2019</v>
      </c>
      <c r="F9408" s="19">
        <v>6</v>
      </c>
      <c r="G9408" s="19">
        <f>IF(Movies[[#This Row],[rating]]=0,"",Movies[[#This Row],[rating]])</f>
        <v>6</v>
      </c>
      <c r="H9408" s="19" t="str">
        <f>IF(Movies[[#This Row],[rating]]=0,"No Rating","Rated")</f>
        <v>Rated</v>
      </c>
      <c r="I9408" s="16" t="s">
        <v>468</v>
      </c>
      <c r="J9408" s="29" t="s">
        <v>12</v>
      </c>
      <c r="K9408" s="19">
        <v>12.289</v>
      </c>
      <c r="L9408" s="26">
        <v>1420</v>
      </c>
    </row>
    <row r="9409" spans="1:12" x14ac:dyDescent="0.3">
      <c r="A9409" s="14">
        <v>572151</v>
      </c>
      <c r="B9409" s="16" t="s">
        <v>12307</v>
      </c>
      <c r="C9409" s="16" t="s">
        <v>94</v>
      </c>
      <c r="D9409" s="4">
        <v>43509</v>
      </c>
      <c r="E9409" s="23">
        <v>2019</v>
      </c>
      <c r="F9409" s="19">
        <v>6.7729999999999997</v>
      </c>
      <c r="G9409" s="19">
        <f>IF(Movies[[#This Row],[rating]]=0,"",Movies[[#This Row],[rating]])</f>
        <v>6.7729999999999997</v>
      </c>
      <c r="H9409" s="19" t="str">
        <f>IF(Movies[[#This Row],[rating]]=0,"No Rating","Rated")</f>
        <v>Rated</v>
      </c>
      <c r="I9409" s="16" t="s">
        <v>8821</v>
      </c>
      <c r="J9409" s="29" t="s">
        <v>96</v>
      </c>
      <c r="K9409" s="19">
        <v>12.272</v>
      </c>
      <c r="L9409" s="26">
        <v>75</v>
      </c>
    </row>
    <row r="9410" spans="1:12" x14ac:dyDescent="0.3">
      <c r="A9410" s="14">
        <v>611468</v>
      </c>
      <c r="B9410" s="16" t="s">
        <v>12308</v>
      </c>
      <c r="C9410" s="16" t="s">
        <v>284</v>
      </c>
      <c r="D9410" s="4">
        <v>43645</v>
      </c>
      <c r="E9410" s="23">
        <v>2019</v>
      </c>
      <c r="F9410" s="19">
        <v>5.3</v>
      </c>
      <c r="G9410" s="19">
        <f>IF(Movies[[#This Row],[rating]]=0,"",Movies[[#This Row],[rating]])</f>
        <v>5.3</v>
      </c>
      <c r="H9410" s="19" t="str">
        <f>IF(Movies[[#This Row],[rating]]=0,"No Rating","Rated")</f>
        <v>Rated</v>
      </c>
      <c r="I9410" s="16" t="s">
        <v>166</v>
      </c>
      <c r="J9410" s="29" t="s">
        <v>286</v>
      </c>
      <c r="K9410" s="19">
        <v>12.255000000000001</v>
      </c>
      <c r="L9410" s="26">
        <v>413</v>
      </c>
    </row>
    <row r="9411" spans="1:12" x14ac:dyDescent="0.3">
      <c r="A9411" s="14">
        <v>638134</v>
      </c>
      <c r="B9411" s="16" t="s">
        <v>12309</v>
      </c>
      <c r="C9411" s="16" t="s">
        <v>12310</v>
      </c>
      <c r="D9411" s="4">
        <v>43777</v>
      </c>
      <c r="E9411" s="23">
        <v>2019</v>
      </c>
      <c r="F9411" s="19">
        <v>5.8</v>
      </c>
      <c r="G9411" s="19">
        <f>IF(Movies[[#This Row],[rating]]=0,"",Movies[[#This Row],[rating]])</f>
        <v>5.8</v>
      </c>
      <c r="H9411" s="19" t="str">
        <f>IF(Movies[[#This Row],[rating]]=0,"No Rating","Rated")</f>
        <v>Rated</v>
      </c>
      <c r="I9411" s="16" t="s">
        <v>1670</v>
      </c>
      <c r="J9411" s="29" t="s">
        <v>12</v>
      </c>
      <c r="K9411" s="19">
        <v>12.249000000000001</v>
      </c>
      <c r="L9411" s="26">
        <v>195</v>
      </c>
    </row>
    <row r="9412" spans="1:12" x14ac:dyDescent="0.3">
      <c r="A9412" s="14">
        <v>458131</v>
      </c>
      <c r="B9412" s="16" t="s">
        <v>12311</v>
      </c>
      <c r="C9412" s="16" t="s">
        <v>10</v>
      </c>
      <c r="D9412" s="4">
        <v>43560</v>
      </c>
      <c r="E9412" s="23">
        <v>2019</v>
      </c>
      <c r="F9412" s="19">
        <v>7.367</v>
      </c>
      <c r="G9412" s="19">
        <f>IF(Movies[[#This Row],[rating]]=0,"",Movies[[#This Row],[rating]])</f>
        <v>7.367</v>
      </c>
      <c r="H9412" s="19" t="str">
        <f>IF(Movies[[#This Row],[rating]]=0,"No Rating","Rated")</f>
        <v>Rated</v>
      </c>
      <c r="I9412" s="16" t="s">
        <v>189</v>
      </c>
      <c r="J9412" s="29" t="s">
        <v>12</v>
      </c>
      <c r="K9412" s="19">
        <v>12.238</v>
      </c>
      <c r="L9412" s="26">
        <v>432</v>
      </c>
    </row>
    <row r="9413" spans="1:12" x14ac:dyDescent="0.3">
      <c r="A9413" s="14">
        <v>489243</v>
      </c>
      <c r="B9413" s="16" t="s">
        <v>12312</v>
      </c>
      <c r="C9413" s="16" t="s">
        <v>12313</v>
      </c>
      <c r="D9413" s="4">
        <v>43539</v>
      </c>
      <c r="E9413" s="23">
        <v>2019</v>
      </c>
      <c r="F9413" s="19">
        <v>6.2</v>
      </c>
      <c r="G9413" s="19">
        <f>IF(Movies[[#This Row],[rating]]=0,"",Movies[[#This Row],[rating]])</f>
        <v>6.2</v>
      </c>
      <c r="H9413" s="19" t="str">
        <f>IF(Movies[[#This Row],[rating]]=0,"No Rating","Rated")</f>
        <v>Rated</v>
      </c>
      <c r="I9413" s="16" t="s">
        <v>312</v>
      </c>
      <c r="J9413" s="29" t="s">
        <v>12</v>
      </c>
      <c r="K9413" s="19">
        <v>12.231999999999999</v>
      </c>
      <c r="L9413" s="26">
        <v>352</v>
      </c>
    </row>
    <row r="9414" spans="1:12" x14ac:dyDescent="0.3">
      <c r="A9414" s="14">
        <v>591278</v>
      </c>
      <c r="B9414" s="16" t="s">
        <v>12314</v>
      </c>
      <c r="C9414" s="16" t="s">
        <v>10</v>
      </c>
      <c r="D9414" s="4">
        <v>43611</v>
      </c>
      <c r="E9414" s="23">
        <v>2019</v>
      </c>
      <c r="F9414" s="19">
        <v>7.1</v>
      </c>
      <c r="G9414" s="19">
        <f>IF(Movies[[#This Row],[rating]]=0,"",Movies[[#This Row],[rating]])</f>
        <v>7.1</v>
      </c>
      <c r="H9414" s="19" t="str">
        <f>IF(Movies[[#This Row],[rating]]=0,"No Rating","Rated")</f>
        <v>Rated</v>
      </c>
      <c r="I9414" s="16" t="s">
        <v>329</v>
      </c>
      <c r="J9414" s="29" t="s">
        <v>12</v>
      </c>
      <c r="K9414" s="19">
        <v>12.199</v>
      </c>
      <c r="L9414" s="26">
        <v>326</v>
      </c>
    </row>
    <row r="9415" spans="1:12" x14ac:dyDescent="0.3">
      <c r="A9415" s="14">
        <v>573560</v>
      </c>
      <c r="B9415" s="16" t="s">
        <v>12315</v>
      </c>
      <c r="C9415" s="16" t="s">
        <v>669</v>
      </c>
      <c r="D9415" s="4">
        <v>43473</v>
      </c>
      <c r="E9415" s="23">
        <v>2019</v>
      </c>
      <c r="F9415" s="19">
        <v>6.4</v>
      </c>
      <c r="G9415" s="19">
        <f>IF(Movies[[#This Row],[rating]]=0,"",Movies[[#This Row],[rating]])</f>
        <v>6.4</v>
      </c>
      <c r="H9415" s="19" t="str">
        <f>IF(Movies[[#This Row],[rating]]=0,"No Rating","Rated")</f>
        <v>Rated</v>
      </c>
      <c r="I9415" s="16" t="s">
        <v>12316</v>
      </c>
      <c r="J9415" s="29" t="s">
        <v>12</v>
      </c>
      <c r="K9415" s="19">
        <v>12.188000000000001</v>
      </c>
      <c r="L9415" s="26">
        <v>107</v>
      </c>
    </row>
    <row r="9416" spans="1:12" x14ac:dyDescent="0.3">
      <c r="A9416" s="14">
        <v>567566</v>
      </c>
      <c r="B9416" s="16" t="s">
        <v>12317</v>
      </c>
      <c r="C9416" s="16" t="s">
        <v>12318</v>
      </c>
      <c r="D9416" s="4">
        <v>43780</v>
      </c>
      <c r="E9416" s="23">
        <v>2019</v>
      </c>
      <c r="F9416" s="19">
        <v>7.3</v>
      </c>
      <c r="G9416" s="19">
        <f>IF(Movies[[#This Row],[rating]]=0,"",Movies[[#This Row],[rating]])</f>
        <v>7.3</v>
      </c>
      <c r="H9416" s="19" t="str">
        <f>IF(Movies[[#This Row],[rating]]=0,"No Rating","Rated")</f>
        <v>Rated</v>
      </c>
      <c r="I9416" s="16" t="s">
        <v>6532</v>
      </c>
      <c r="J9416" s="29" t="s">
        <v>11265</v>
      </c>
      <c r="K9416" s="19">
        <v>12.167</v>
      </c>
      <c r="L9416" s="26">
        <v>153</v>
      </c>
    </row>
    <row r="9417" spans="1:12" x14ac:dyDescent="0.3">
      <c r="A9417" s="14">
        <v>630322</v>
      </c>
      <c r="B9417" s="16" t="s">
        <v>12319</v>
      </c>
      <c r="C9417" s="16" t="s">
        <v>10</v>
      </c>
      <c r="D9417" s="4">
        <v>43723</v>
      </c>
      <c r="E9417" s="23">
        <v>2019</v>
      </c>
      <c r="F9417" s="19">
        <v>6.9</v>
      </c>
      <c r="G9417" s="19">
        <f>IF(Movies[[#This Row],[rating]]=0,"",Movies[[#This Row],[rating]])</f>
        <v>6.9</v>
      </c>
      <c r="H9417" s="19" t="str">
        <f>IF(Movies[[#This Row],[rating]]=0,"No Rating","Rated")</f>
        <v>Rated</v>
      </c>
      <c r="I9417" s="16" t="s">
        <v>638</v>
      </c>
      <c r="J9417" s="29" t="s">
        <v>12</v>
      </c>
      <c r="K9417" s="19">
        <v>12.159000000000001</v>
      </c>
      <c r="L9417" s="26">
        <v>133</v>
      </c>
    </row>
    <row r="9418" spans="1:12" x14ac:dyDescent="0.3">
      <c r="A9418" s="14">
        <v>417466</v>
      </c>
      <c r="B9418" s="16" t="s">
        <v>12320</v>
      </c>
      <c r="C9418" s="16" t="s">
        <v>12321</v>
      </c>
      <c r="D9418" s="4">
        <v>43692</v>
      </c>
      <c r="E9418" s="23">
        <v>2019</v>
      </c>
      <c r="F9418" s="19">
        <v>6.6</v>
      </c>
      <c r="G9418" s="19">
        <f>IF(Movies[[#This Row],[rating]]=0,"",Movies[[#This Row],[rating]])</f>
        <v>6.6</v>
      </c>
      <c r="H9418" s="19" t="str">
        <f>IF(Movies[[#This Row],[rating]]=0,"No Rating","Rated")</f>
        <v>Rated</v>
      </c>
      <c r="I9418" s="16" t="s">
        <v>4686</v>
      </c>
      <c r="J9418" s="29" t="s">
        <v>34</v>
      </c>
      <c r="K9418" s="19">
        <v>12.157999999999999</v>
      </c>
      <c r="L9418" s="26">
        <v>395</v>
      </c>
    </row>
    <row r="9419" spans="1:12" x14ac:dyDescent="0.3">
      <c r="A9419" s="14">
        <v>510242</v>
      </c>
      <c r="B9419" s="16" t="s">
        <v>12322</v>
      </c>
      <c r="C9419" s="16" t="s">
        <v>144</v>
      </c>
      <c r="D9419" s="4">
        <v>43490</v>
      </c>
      <c r="E9419" s="23">
        <v>2019</v>
      </c>
      <c r="F9419" s="19">
        <v>6.7</v>
      </c>
      <c r="G9419" s="19">
        <f>IF(Movies[[#This Row],[rating]]=0,"",Movies[[#This Row],[rating]])</f>
        <v>6.7</v>
      </c>
      <c r="H9419" s="19" t="str">
        <f>IF(Movies[[#This Row],[rating]]=0,"No Rating","Rated")</f>
        <v>Rated</v>
      </c>
      <c r="I9419" s="16" t="s">
        <v>12323</v>
      </c>
      <c r="J9419" s="29" t="s">
        <v>146</v>
      </c>
      <c r="K9419" s="19">
        <v>12.147</v>
      </c>
      <c r="L9419" s="26">
        <v>79</v>
      </c>
    </row>
    <row r="9420" spans="1:12" x14ac:dyDescent="0.3">
      <c r="A9420" s="14">
        <v>346709</v>
      </c>
      <c r="B9420" s="16" t="s">
        <v>12324</v>
      </c>
      <c r="C9420" s="16" t="s">
        <v>14</v>
      </c>
      <c r="D9420" s="4">
        <v>43824</v>
      </c>
      <c r="E9420" s="23">
        <v>2019</v>
      </c>
      <c r="F9420" s="19">
        <v>5.9</v>
      </c>
      <c r="G9420" s="19">
        <f>IF(Movies[[#This Row],[rating]]=0,"",Movies[[#This Row],[rating]])</f>
        <v>5.9</v>
      </c>
      <c r="H9420" s="19" t="str">
        <f>IF(Movies[[#This Row],[rating]]=0,"No Rating","Rated")</f>
        <v>Rated</v>
      </c>
      <c r="I9420" s="16" t="s">
        <v>1131</v>
      </c>
      <c r="J9420" s="29" t="s">
        <v>12</v>
      </c>
      <c r="K9420" s="19">
        <v>12.084</v>
      </c>
      <c r="L9420" s="26">
        <v>331</v>
      </c>
    </row>
    <row r="9421" spans="1:12" x14ac:dyDescent="0.3">
      <c r="A9421" s="14">
        <v>441384</v>
      </c>
      <c r="B9421" s="16" t="s">
        <v>12325</v>
      </c>
      <c r="C9421" s="16" t="s">
        <v>10986</v>
      </c>
      <c r="D9421" s="4">
        <v>43545</v>
      </c>
      <c r="E9421" s="23">
        <v>2019</v>
      </c>
      <c r="F9421" s="19">
        <v>5.7</v>
      </c>
      <c r="G9421" s="19">
        <f>IF(Movies[[#This Row],[rating]]=0,"",Movies[[#This Row],[rating]])</f>
        <v>5.7</v>
      </c>
      <c r="H9421" s="19" t="str">
        <f>IF(Movies[[#This Row],[rating]]=0,"No Rating","Rated")</f>
        <v>Rated</v>
      </c>
      <c r="I9421" s="16" t="s">
        <v>30</v>
      </c>
      <c r="J9421" s="29" t="s">
        <v>12</v>
      </c>
      <c r="K9421" s="19">
        <v>12.081</v>
      </c>
      <c r="L9421" s="26">
        <v>513</v>
      </c>
    </row>
    <row r="9422" spans="1:12" x14ac:dyDescent="0.3">
      <c r="A9422" s="14">
        <v>530081</v>
      </c>
      <c r="B9422" s="16" t="s">
        <v>12326</v>
      </c>
      <c r="C9422" s="16" t="s">
        <v>10</v>
      </c>
      <c r="D9422" s="4">
        <v>43504</v>
      </c>
      <c r="E9422" s="23">
        <v>2019</v>
      </c>
      <c r="F9422" s="19">
        <v>5.4</v>
      </c>
      <c r="G9422" s="19">
        <f>IF(Movies[[#This Row],[rating]]=0,"",Movies[[#This Row],[rating]])</f>
        <v>5.4</v>
      </c>
      <c r="H9422" s="19" t="str">
        <f>IF(Movies[[#This Row],[rating]]=0,"No Rating","Rated")</f>
        <v>Rated</v>
      </c>
      <c r="I9422" s="16" t="s">
        <v>3388</v>
      </c>
      <c r="J9422" s="29" t="s">
        <v>12</v>
      </c>
      <c r="K9422" s="19">
        <v>12.054</v>
      </c>
      <c r="L9422" s="26">
        <v>445</v>
      </c>
    </row>
    <row r="9423" spans="1:12" x14ac:dyDescent="0.3">
      <c r="A9423" s="14">
        <v>510318</v>
      </c>
      <c r="B9423" s="16" t="s">
        <v>12327</v>
      </c>
      <c r="C9423" s="16" t="s">
        <v>12328</v>
      </c>
      <c r="D9423" s="4">
        <v>43573</v>
      </c>
      <c r="E9423" s="23">
        <v>2019</v>
      </c>
      <c r="F9423" s="19">
        <v>7</v>
      </c>
      <c r="G9423" s="19">
        <f>IF(Movies[[#This Row],[rating]]=0,"",Movies[[#This Row],[rating]])</f>
        <v>7</v>
      </c>
      <c r="H9423" s="19" t="str">
        <f>IF(Movies[[#This Row],[rating]]=0,"No Rating","Rated")</f>
        <v>Rated</v>
      </c>
      <c r="I9423" s="16" t="s">
        <v>2806</v>
      </c>
      <c r="J9423" s="29" t="s">
        <v>34</v>
      </c>
      <c r="K9423" s="19">
        <v>12.042</v>
      </c>
      <c r="L9423" s="26">
        <v>117</v>
      </c>
    </row>
    <row r="9424" spans="1:12" x14ac:dyDescent="0.3">
      <c r="A9424" s="14">
        <v>295151</v>
      </c>
      <c r="B9424" s="16" t="s">
        <v>12329</v>
      </c>
      <c r="C9424" s="16" t="s">
        <v>10</v>
      </c>
      <c r="D9424" s="4">
        <v>43777</v>
      </c>
      <c r="E9424" s="23">
        <v>2019</v>
      </c>
      <c r="F9424" s="19">
        <v>6.1</v>
      </c>
      <c r="G9424" s="19">
        <f>IF(Movies[[#This Row],[rating]]=0,"",Movies[[#This Row],[rating]])</f>
        <v>6.1</v>
      </c>
      <c r="H9424" s="19" t="str">
        <f>IF(Movies[[#This Row],[rating]]=0,"No Rating","Rated")</f>
        <v>Rated</v>
      </c>
      <c r="I9424" s="16" t="s">
        <v>161</v>
      </c>
      <c r="J9424" s="29" t="s">
        <v>12</v>
      </c>
      <c r="K9424" s="19">
        <v>12.025</v>
      </c>
      <c r="L9424" s="26">
        <v>1165</v>
      </c>
    </row>
    <row r="9425" spans="1:12" x14ac:dyDescent="0.3">
      <c r="A9425" s="14">
        <v>508791</v>
      </c>
      <c r="B9425" s="16" t="s">
        <v>12330</v>
      </c>
      <c r="C9425" s="16" t="s">
        <v>10</v>
      </c>
      <c r="D9425" s="4">
        <v>43601</v>
      </c>
      <c r="E9425" s="23">
        <v>2019</v>
      </c>
      <c r="F9425" s="19">
        <v>7</v>
      </c>
      <c r="G9425" s="19">
        <f>IF(Movies[[#This Row],[rating]]=0,"",Movies[[#This Row],[rating]])</f>
        <v>7</v>
      </c>
      <c r="H9425" s="19" t="str">
        <f>IF(Movies[[#This Row],[rating]]=0,"No Rating","Rated")</f>
        <v>Rated</v>
      </c>
      <c r="I9425" s="16" t="s">
        <v>52</v>
      </c>
      <c r="J9425" s="29" t="s">
        <v>12</v>
      </c>
      <c r="K9425" s="19">
        <v>11.997</v>
      </c>
      <c r="L9425" s="26">
        <v>595</v>
      </c>
    </row>
    <row r="9426" spans="1:12" x14ac:dyDescent="0.3">
      <c r="A9426" s="14">
        <v>525946</v>
      </c>
      <c r="B9426" s="16" t="s">
        <v>12331</v>
      </c>
      <c r="C9426" s="16" t="s">
        <v>10</v>
      </c>
      <c r="D9426" s="4">
        <v>43497</v>
      </c>
      <c r="E9426" s="23">
        <v>2019</v>
      </c>
      <c r="F9426" s="19">
        <v>6.9</v>
      </c>
      <c r="G9426" s="19">
        <f>IF(Movies[[#This Row],[rating]]=0,"",Movies[[#This Row],[rating]])</f>
        <v>6.9</v>
      </c>
      <c r="H9426" s="19" t="str">
        <f>IF(Movies[[#This Row],[rating]]=0,"No Rating","Rated")</f>
        <v>Rated</v>
      </c>
      <c r="I9426" s="16" t="s">
        <v>1471</v>
      </c>
      <c r="J9426" s="29" t="s">
        <v>12</v>
      </c>
      <c r="K9426" s="19">
        <v>11.993</v>
      </c>
      <c r="L9426" s="26">
        <v>288</v>
      </c>
    </row>
    <row r="9427" spans="1:12" x14ac:dyDescent="0.3">
      <c r="A9427" s="14">
        <v>628707</v>
      </c>
      <c r="B9427" s="16" t="s">
        <v>12332</v>
      </c>
      <c r="C9427" s="16" t="s">
        <v>10</v>
      </c>
      <c r="D9427" s="4">
        <v>43756</v>
      </c>
      <c r="E9427" s="23">
        <v>2019</v>
      </c>
      <c r="F9427" s="19">
        <v>5.8</v>
      </c>
      <c r="G9427" s="19">
        <f>IF(Movies[[#This Row],[rating]]=0,"",Movies[[#This Row],[rating]])</f>
        <v>5.8</v>
      </c>
      <c r="H9427" s="19" t="str">
        <f>IF(Movies[[#This Row],[rating]]=0,"No Rating","Rated")</f>
        <v>Rated</v>
      </c>
      <c r="I9427" s="16" t="s">
        <v>148</v>
      </c>
      <c r="J9427" s="29" t="s">
        <v>12</v>
      </c>
      <c r="K9427" s="19">
        <v>11.957000000000001</v>
      </c>
      <c r="L9427" s="26">
        <v>147</v>
      </c>
    </row>
    <row r="9428" spans="1:12" x14ac:dyDescent="0.3">
      <c r="A9428" s="14">
        <v>652783</v>
      </c>
      <c r="B9428" s="16" t="s">
        <v>12333</v>
      </c>
      <c r="C9428" s="16" t="s">
        <v>411</v>
      </c>
      <c r="D9428" s="4">
        <v>43812</v>
      </c>
      <c r="E9428" s="23">
        <v>2019</v>
      </c>
      <c r="F9428" s="19">
        <v>7.6</v>
      </c>
      <c r="G9428" s="19">
        <f>IF(Movies[[#This Row],[rating]]=0,"",Movies[[#This Row],[rating]])</f>
        <v>7.6</v>
      </c>
      <c r="H9428" s="19" t="str">
        <f>IF(Movies[[#This Row],[rating]]=0,"No Rating","Rated")</f>
        <v>Rated</v>
      </c>
      <c r="I9428" s="16" t="s">
        <v>230</v>
      </c>
      <c r="J9428" s="29" t="s">
        <v>342</v>
      </c>
      <c r="K9428" s="19">
        <v>11.95</v>
      </c>
      <c r="L9428" s="26">
        <v>85</v>
      </c>
    </row>
    <row r="9429" spans="1:12" x14ac:dyDescent="0.3">
      <c r="A9429" s="14">
        <v>366171</v>
      </c>
      <c r="B9429" s="16" t="s">
        <v>12334</v>
      </c>
      <c r="C9429" s="16" t="s">
        <v>10</v>
      </c>
      <c r="D9429" s="4">
        <v>43799</v>
      </c>
      <c r="E9429" s="23">
        <v>2019</v>
      </c>
      <c r="F9429" s="19">
        <v>5.8</v>
      </c>
      <c r="G9429" s="19">
        <f>IF(Movies[[#This Row],[rating]]=0,"",Movies[[#This Row],[rating]])</f>
        <v>5.8</v>
      </c>
      <c r="H9429" s="19" t="str">
        <f>IF(Movies[[#This Row],[rating]]=0,"No Rating","Rated")</f>
        <v>Rated</v>
      </c>
      <c r="I9429" s="16" t="s">
        <v>3773</v>
      </c>
      <c r="J9429" s="29" t="s">
        <v>12</v>
      </c>
      <c r="K9429" s="19">
        <v>11.939</v>
      </c>
      <c r="L9429" s="26">
        <v>51</v>
      </c>
    </row>
    <row r="9430" spans="1:12" x14ac:dyDescent="0.3">
      <c r="A9430" s="14">
        <v>416153</v>
      </c>
      <c r="B9430" s="16" t="s">
        <v>12335</v>
      </c>
      <c r="C9430" s="16" t="s">
        <v>12336</v>
      </c>
      <c r="D9430" s="4">
        <v>43770</v>
      </c>
      <c r="E9430" s="23">
        <v>2019</v>
      </c>
      <c r="F9430" s="19">
        <v>6.1</v>
      </c>
      <c r="G9430" s="19">
        <f>IF(Movies[[#This Row],[rating]]=0,"",Movies[[#This Row],[rating]])</f>
        <v>6.1</v>
      </c>
      <c r="H9430" s="19" t="str">
        <f>IF(Movies[[#This Row],[rating]]=0,"No Rating","Rated")</f>
        <v>Rated</v>
      </c>
      <c r="I9430" s="16" t="s">
        <v>4984</v>
      </c>
      <c r="J9430" s="29" t="s">
        <v>12</v>
      </c>
      <c r="K9430" s="19">
        <v>11.932</v>
      </c>
      <c r="L9430" s="26">
        <v>131</v>
      </c>
    </row>
    <row r="9431" spans="1:12" x14ac:dyDescent="0.3">
      <c r="A9431" s="14">
        <v>643274</v>
      </c>
      <c r="B9431" s="16" t="s">
        <v>12337</v>
      </c>
      <c r="C9431" s="16" t="s">
        <v>94</v>
      </c>
      <c r="D9431" s="4">
        <v>43584</v>
      </c>
      <c r="E9431" s="23">
        <v>2019</v>
      </c>
      <c r="F9431" s="19">
        <v>5.6360000000000001</v>
      </c>
      <c r="G9431" s="19">
        <f>IF(Movies[[#This Row],[rating]]=0,"",Movies[[#This Row],[rating]])</f>
        <v>5.6360000000000001</v>
      </c>
      <c r="H9431" s="19" t="str">
        <f>IF(Movies[[#This Row],[rating]]=0,"No Rating","Rated")</f>
        <v>Rated</v>
      </c>
      <c r="I9431" s="16" t="s">
        <v>886</v>
      </c>
      <c r="J9431" s="29" t="s">
        <v>96</v>
      </c>
      <c r="K9431" s="19">
        <v>11.911</v>
      </c>
      <c r="L9431" s="26">
        <v>11</v>
      </c>
    </row>
    <row r="9432" spans="1:12" x14ac:dyDescent="0.3">
      <c r="A9432" s="14">
        <v>471707</v>
      </c>
      <c r="B9432" s="16" t="s">
        <v>12338</v>
      </c>
      <c r="C9432" s="16" t="s">
        <v>12339</v>
      </c>
      <c r="D9432" s="4">
        <v>43718</v>
      </c>
      <c r="E9432" s="23">
        <v>2019</v>
      </c>
      <c r="F9432" s="19">
        <v>7.6</v>
      </c>
      <c r="G9432" s="19">
        <f>IF(Movies[[#This Row],[rating]]=0,"",Movies[[#This Row],[rating]])</f>
        <v>7.6</v>
      </c>
      <c r="H9432" s="19" t="str">
        <f>IF(Movies[[#This Row],[rating]]=0,"No Rating","Rated")</f>
        <v>Rated</v>
      </c>
      <c r="I9432" s="16" t="s">
        <v>49</v>
      </c>
      <c r="J9432" s="29" t="s">
        <v>2139</v>
      </c>
      <c r="K9432" s="19">
        <v>11.907999999999999</v>
      </c>
      <c r="L9432" s="26">
        <v>546</v>
      </c>
    </row>
    <row r="9433" spans="1:12" x14ac:dyDescent="0.3">
      <c r="A9433" s="14">
        <v>553839</v>
      </c>
      <c r="B9433" s="16" t="s">
        <v>12340</v>
      </c>
      <c r="C9433" s="16" t="s">
        <v>144</v>
      </c>
      <c r="D9433" s="4">
        <v>43504</v>
      </c>
      <c r="E9433" s="23">
        <v>2019</v>
      </c>
      <c r="F9433" s="19">
        <v>8.1</v>
      </c>
      <c r="G9433" s="19">
        <f>IF(Movies[[#This Row],[rating]]=0,"",Movies[[#This Row],[rating]])</f>
        <v>8.1</v>
      </c>
      <c r="H9433" s="19" t="str">
        <f>IF(Movies[[#This Row],[rating]]=0,"No Rating","Rated")</f>
        <v>Rated</v>
      </c>
      <c r="I9433" s="16" t="s">
        <v>12341</v>
      </c>
      <c r="J9433" s="29" t="s">
        <v>146</v>
      </c>
      <c r="K9433" s="19">
        <v>11.881</v>
      </c>
      <c r="L9433" s="26">
        <v>171</v>
      </c>
    </row>
    <row r="9434" spans="1:12" x14ac:dyDescent="0.3">
      <c r="A9434" s="14">
        <v>487680</v>
      </c>
      <c r="B9434" s="16" t="s">
        <v>12342</v>
      </c>
      <c r="C9434" s="16" t="s">
        <v>563</v>
      </c>
      <c r="D9434" s="4">
        <v>43685</v>
      </c>
      <c r="E9434" s="23">
        <v>2019</v>
      </c>
      <c r="F9434" s="19">
        <v>6.1</v>
      </c>
      <c r="G9434" s="19">
        <f>IF(Movies[[#This Row],[rating]]=0,"",Movies[[#This Row],[rating]])</f>
        <v>6.1</v>
      </c>
      <c r="H9434" s="19" t="str">
        <f>IF(Movies[[#This Row],[rating]]=0,"No Rating","Rated")</f>
        <v>Rated</v>
      </c>
      <c r="I9434" s="16" t="s">
        <v>889</v>
      </c>
      <c r="J9434" s="29" t="s">
        <v>12</v>
      </c>
      <c r="K9434" s="19">
        <v>11.871</v>
      </c>
      <c r="L9434" s="26">
        <v>690</v>
      </c>
    </row>
    <row r="9435" spans="1:12" x14ac:dyDescent="0.3">
      <c r="A9435" s="14">
        <v>627087</v>
      </c>
      <c r="B9435" s="16" t="s">
        <v>12343</v>
      </c>
      <c r="C9435" s="16" t="s">
        <v>12344</v>
      </c>
      <c r="D9435" s="4">
        <v>43785</v>
      </c>
      <c r="E9435" s="23">
        <v>2019</v>
      </c>
      <c r="F9435" s="19">
        <v>7.5</v>
      </c>
      <c r="G9435" s="19">
        <f>IF(Movies[[#This Row],[rating]]=0,"",Movies[[#This Row],[rating]])</f>
        <v>7.5</v>
      </c>
      <c r="H9435" s="19" t="str">
        <f>IF(Movies[[#This Row],[rating]]=0,"No Rating","Rated")</f>
        <v>Rated</v>
      </c>
      <c r="I9435" s="16" t="s">
        <v>49</v>
      </c>
      <c r="J9435" s="29" t="s">
        <v>12345</v>
      </c>
      <c r="K9435" s="19">
        <v>11.864000000000001</v>
      </c>
      <c r="L9435" s="26">
        <v>196</v>
      </c>
    </row>
    <row r="9436" spans="1:12" x14ac:dyDescent="0.3">
      <c r="A9436" s="14">
        <v>594634</v>
      </c>
      <c r="B9436" s="16" t="s">
        <v>12346</v>
      </c>
      <c r="C9436" s="16" t="s">
        <v>284</v>
      </c>
      <c r="D9436" s="4">
        <v>43748</v>
      </c>
      <c r="E9436" s="23">
        <v>2019</v>
      </c>
      <c r="F9436" s="19">
        <v>7.8</v>
      </c>
      <c r="G9436" s="19">
        <f>IF(Movies[[#This Row],[rating]]=0,"",Movies[[#This Row],[rating]])</f>
        <v>7.8</v>
      </c>
      <c r="H9436" s="19" t="str">
        <f>IF(Movies[[#This Row],[rating]]=0,"No Rating","Rated")</f>
        <v>Rated</v>
      </c>
      <c r="I9436" s="16" t="s">
        <v>52</v>
      </c>
      <c r="J9436" s="29" t="s">
        <v>286</v>
      </c>
      <c r="K9436" s="19">
        <v>11.864000000000001</v>
      </c>
      <c r="L9436" s="26">
        <v>486</v>
      </c>
    </row>
    <row r="9437" spans="1:12" x14ac:dyDescent="0.3">
      <c r="A9437" s="14">
        <v>504562</v>
      </c>
      <c r="B9437" s="16" t="s">
        <v>12347</v>
      </c>
      <c r="C9437" s="16" t="s">
        <v>10</v>
      </c>
      <c r="D9437" s="4">
        <v>43769</v>
      </c>
      <c r="E9437" s="23">
        <v>2019</v>
      </c>
      <c r="F9437" s="19">
        <v>6.681</v>
      </c>
      <c r="G9437" s="19">
        <f>IF(Movies[[#This Row],[rating]]=0,"",Movies[[#This Row],[rating]])</f>
        <v>6.681</v>
      </c>
      <c r="H9437" s="19" t="str">
        <f>IF(Movies[[#This Row],[rating]]=0,"No Rating","Rated")</f>
        <v>Rated</v>
      </c>
      <c r="I9437" s="16" t="s">
        <v>239</v>
      </c>
      <c r="J9437" s="29" t="s">
        <v>12</v>
      </c>
      <c r="K9437" s="19">
        <v>11.852</v>
      </c>
      <c r="L9437" s="26">
        <v>1459</v>
      </c>
    </row>
    <row r="9438" spans="1:12" x14ac:dyDescent="0.3">
      <c r="A9438" s="14">
        <v>623464</v>
      </c>
      <c r="B9438" s="16" t="s">
        <v>12348</v>
      </c>
      <c r="C9438" s="16" t="s">
        <v>1845</v>
      </c>
      <c r="D9438" s="4">
        <v>43694</v>
      </c>
      <c r="E9438" s="23">
        <v>2019</v>
      </c>
      <c r="F9438" s="19">
        <v>4.4820000000000002</v>
      </c>
      <c r="G9438" s="19">
        <f>IF(Movies[[#This Row],[rating]]=0,"",Movies[[#This Row],[rating]])</f>
        <v>4.4820000000000002</v>
      </c>
      <c r="H9438" s="19" t="str">
        <f>IF(Movies[[#This Row],[rating]]=0,"No Rating","Rated")</f>
        <v>Rated</v>
      </c>
      <c r="I9438" s="16" t="s">
        <v>12349</v>
      </c>
      <c r="J9438" s="29" t="s">
        <v>12</v>
      </c>
      <c r="K9438" s="19">
        <v>11.840999999999999</v>
      </c>
      <c r="L9438" s="26">
        <v>56</v>
      </c>
    </row>
    <row r="9439" spans="1:12" x14ac:dyDescent="0.3">
      <c r="A9439" s="14">
        <v>597094</v>
      </c>
      <c r="B9439" s="16" t="s">
        <v>12350</v>
      </c>
      <c r="C9439" s="16" t="s">
        <v>361</v>
      </c>
      <c r="D9439" s="4">
        <v>43616</v>
      </c>
      <c r="E9439" s="23">
        <v>2019</v>
      </c>
      <c r="F9439" s="19">
        <v>6.7</v>
      </c>
      <c r="G9439" s="19">
        <f>IF(Movies[[#This Row],[rating]]=0,"",Movies[[#This Row],[rating]])</f>
        <v>6.7</v>
      </c>
      <c r="H9439" s="19" t="str">
        <f>IF(Movies[[#This Row],[rating]]=0,"No Rating","Rated")</f>
        <v>Rated</v>
      </c>
      <c r="I9439" s="16" t="s">
        <v>1783</v>
      </c>
      <c r="J9439" s="29" t="s">
        <v>146</v>
      </c>
      <c r="K9439" s="19">
        <v>11.803000000000001</v>
      </c>
      <c r="L9439" s="26">
        <v>306</v>
      </c>
    </row>
    <row r="9440" spans="1:12" x14ac:dyDescent="0.3">
      <c r="A9440" s="14">
        <v>574883</v>
      </c>
      <c r="B9440" s="16" t="s">
        <v>12351</v>
      </c>
      <c r="C9440" s="16" t="s">
        <v>12352</v>
      </c>
      <c r="D9440" s="4">
        <v>43497</v>
      </c>
      <c r="E9440" s="23">
        <v>2019</v>
      </c>
      <c r="F9440" s="19">
        <v>5.9</v>
      </c>
      <c r="G9440" s="19">
        <f>IF(Movies[[#This Row],[rating]]=0,"",Movies[[#This Row],[rating]])</f>
        <v>5.9</v>
      </c>
      <c r="H9440" s="19" t="str">
        <f>IF(Movies[[#This Row],[rating]]=0,"No Rating","Rated")</f>
        <v>Rated</v>
      </c>
      <c r="I9440" s="16" t="s">
        <v>148</v>
      </c>
      <c r="J9440" s="29" t="s">
        <v>12</v>
      </c>
      <c r="K9440" s="19">
        <v>11.802</v>
      </c>
      <c r="L9440" s="26">
        <v>126</v>
      </c>
    </row>
    <row r="9441" spans="1:12" x14ac:dyDescent="0.3">
      <c r="A9441" s="14">
        <v>440762</v>
      </c>
      <c r="B9441" s="16" t="s">
        <v>12353</v>
      </c>
      <c r="C9441" s="16" t="s">
        <v>10</v>
      </c>
      <c r="D9441" s="4">
        <v>43753</v>
      </c>
      <c r="E9441" s="23">
        <v>2019</v>
      </c>
      <c r="F9441" s="19">
        <v>5.7</v>
      </c>
      <c r="G9441" s="19">
        <f>IF(Movies[[#This Row],[rating]]=0,"",Movies[[#This Row],[rating]])</f>
        <v>5.7</v>
      </c>
      <c r="H9441" s="19" t="str">
        <f>IF(Movies[[#This Row],[rating]]=0,"No Rating","Rated")</f>
        <v>Rated</v>
      </c>
      <c r="I9441" s="16" t="s">
        <v>394</v>
      </c>
      <c r="J9441" s="29" t="s">
        <v>12</v>
      </c>
      <c r="K9441" s="19">
        <v>11.792</v>
      </c>
      <c r="L9441" s="26">
        <v>548</v>
      </c>
    </row>
    <row r="9442" spans="1:12" x14ac:dyDescent="0.3">
      <c r="A9442" s="14">
        <v>440918</v>
      </c>
      <c r="B9442" s="16" t="s">
        <v>2195</v>
      </c>
      <c r="C9442" s="16" t="s">
        <v>14</v>
      </c>
      <c r="D9442" s="4">
        <v>43567</v>
      </c>
      <c r="E9442" s="23">
        <v>2019</v>
      </c>
      <c r="F9442" s="19">
        <v>6.1</v>
      </c>
      <c r="G9442" s="19">
        <f>IF(Movies[[#This Row],[rating]]=0,"",Movies[[#This Row],[rating]])</f>
        <v>6.1</v>
      </c>
      <c r="H9442" s="19" t="str">
        <f>IF(Movies[[#This Row],[rating]]=0,"No Rating","Rated")</f>
        <v>Rated</v>
      </c>
      <c r="I9442" s="16" t="s">
        <v>1498</v>
      </c>
      <c r="J9442" s="29" t="s">
        <v>12</v>
      </c>
      <c r="K9442" s="19">
        <v>11.791</v>
      </c>
      <c r="L9442" s="26">
        <v>331</v>
      </c>
    </row>
    <row r="9443" spans="1:12" x14ac:dyDescent="0.3">
      <c r="A9443" s="14">
        <v>560362</v>
      </c>
      <c r="B9443" s="16" t="s">
        <v>12354</v>
      </c>
      <c r="C9443" s="16" t="s">
        <v>10</v>
      </c>
      <c r="D9443" s="4">
        <v>43763</v>
      </c>
      <c r="E9443" s="23">
        <v>2019</v>
      </c>
      <c r="F9443" s="19">
        <v>5.2</v>
      </c>
      <c r="G9443" s="19">
        <f>IF(Movies[[#This Row],[rating]]=0,"",Movies[[#This Row],[rating]])</f>
        <v>5.2</v>
      </c>
      <c r="H9443" s="19" t="str">
        <f>IF(Movies[[#This Row],[rating]]=0,"No Rating","Rated")</f>
        <v>Rated</v>
      </c>
      <c r="I9443" s="16" t="s">
        <v>12355</v>
      </c>
      <c r="J9443" s="29" t="s">
        <v>12</v>
      </c>
      <c r="K9443" s="19">
        <v>11.788</v>
      </c>
      <c r="L9443" s="26">
        <v>425</v>
      </c>
    </row>
    <row r="9444" spans="1:12" x14ac:dyDescent="0.3">
      <c r="A9444" s="14">
        <v>611605</v>
      </c>
      <c r="B9444" s="16" t="s">
        <v>12356</v>
      </c>
      <c r="C9444" s="16" t="s">
        <v>10</v>
      </c>
      <c r="D9444" s="4">
        <v>43664</v>
      </c>
      <c r="E9444" s="23">
        <v>2019</v>
      </c>
      <c r="F9444" s="19">
        <v>6.0129999999999999</v>
      </c>
      <c r="G9444" s="19">
        <f>IF(Movies[[#This Row],[rating]]=0,"",Movies[[#This Row],[rating]])</f>
        <v>6.0129999999999999</v>
      </c>
      <c r="H9444" s="19" t="str">
        <f>IF(Movies[[#This Row],[rating]]=0,"No Rating","Rated")</f>
        <v>Rated</v>
      </c>
      <c r="I9444" s="16" t="s">
        <v>1943</v>
      </c>
      <c r="J9444" s="29" t="s">
        <v>12</v>
      </c>
      <c r="K9444" s="19">
        <v>11.785</v>
      </c>
      <c r="L9444" s="26">
        <v>463</v>
      </c>
    </row>
    <row r="9445" spans="1:12" x14ac:dyDescent="0.3">
      <c r="A9445" s="14">
        <v>487083</v>
      </c>
      <c r="B9445" s="16" t="s">
        <v>12357</v>
      </c>
      <c r="C9445" s="16" t="s">
        <v>521</v>
      </c>
      <c r="D9445" s="4">
        <v>43706</v>
      </c>
      <c r="E9445" s="23">
        <v>2019</v>
      </c>
      <c r="F9445" s="19">
        <v>6</v>
      </c>
      <c r="G9445" s="19">
        <f>IF(Movies[[#This Row],[rating]]=0,"",Movies[[#This Row],[rating]])</f>
        <v>6</v>
      </c>
      <c r="H9445" s="19" t="str">
        <f>IF(Movies[[#This Row],[rating]]=0,"No Rating","Rated")</f>
        <v>Rated</v>
      </c>
      <c r="I9445" s="16" t="s">
        <v>12358</v>
      </c>
      <c r="J9445" s="29" t="s">
        <v>12</v>
      </c>
      <c r="K9445" s="19">
        <v>11.782999999999999</v>
      </c>
      <c r="L9445" s="26">
        <v>537</v>
      </c>
    </row>
    <row r="9446" spans="1:12" x14ac:dyDescent="0.3">
      <c r="A9446" s="14">
        <v>454292</v>
      </c>
      <c r="B9446" s="16" t="s">
        <v>12359</v>
      </c>
      <c r="C9446" s="16" t="s">
        <v>595</v>
      </c>
      <c r="D9446" s="4">
        <v>43706</v>
      </c>
      <c r="E9446" s="23">
        <v>2019</v>
      </c>
      <c r="F9446" s="19">
        <v>5.9</v>
      </c>
      <c r="G9446" s="19">
        <f>IF(Movies[[#This Row],[rating]]=0,"",Movies[[#This Row],[rating]])</f>
        <v>5.9</v>
      </c>
      <c r="H9446" s="19" t="str">
        <f>IF(Movies[[#This Row],[rating]]=0,"No Rating","Rated")</f>
        <v>Rated</v>
      </c>
      <c r="I9446" s="16" t="s">
        <v>616</v>
      </c>
      <c r="J9446" s="29" t="s">
        <v>1033</v>
      </c>
      <c r="K9446" s="19">
        <v>11.776999999999999</v>
      </c>
      <c r="L9446" s="26">
        <v>96</v>
      </c>
    </row>
    <row r="9447" spans="1:12" x14ac:dyDescent="0.3">
      <c r="A9447" s="14">
        <v>366668</v>
      </c>
      <c r="B9447" s="16" t="s">
        <v>12360</v>
      </c>
      <c r="C9447" s="16" t="s">
        <v>4435</v>
      </c>
      <c r="D9447" s="4">
        <v>43626</v>
      </c>
      <c r="E9447" s="23">
        <v>2019</v>
      </c>
      <c r="F9447" s="19">
        <v>5.6</v>
      </c>
      <c r="G9447" s="19">
        <f>IF(Movies[[#This Row],[rating]]=0,"",Movies[[#This Row],[rating]])</f>
        <v>5.6</v>
      </c>
      <c r="H9447" s="19" t="str">
        <f>IF(Movies[[#This Row],[rating]]=0,"No Rating","Rated")</f>
        <v>Rated</v>
      </c>
      <c r="I9447" s="16" t="s">
        <v>3071</v>
      </c>
      <c r="J9447" s="29" t="s">
        <v>12</v>
      </c>
      <c r="K9447" s="19">
        <v>11.773</v>
      </c>
      <c r="L9447" s="26">
        <v>279</v>
      </c>
    </row>
    <row r="9448" spans="1:12" x14ac:dyDescent="0.3">
      <c r="A9448" s="14">
        <v>421473</v>
      </c>
      <c r="B9448" s="16" t="s">
        <v>12361</v>
      </c>
      <c r="C9448" s="16" t="s">
        <v>10</v>
      </c>
      <c r="D9448" s="4">
        <v>43636</v>
      </c>
      <c r="E9448" s="23">
        <v>2019</v>
      </c>
      <c r="F9448" s="19">
        <v>5.9</v>
      </c>
      <c r="G9448" s="19">
        <f>IF(Movies[[#This Row],[rating]]=0,"",Movies[[#This Row],[rating]])</f>
        <v>5.9</v>
      </c>
      <c r="H9448" s="19" t="str">
        <f>IF(Movies[[#This Row],[rating]]=0,"No Rating","Rated")</f>
        <v>Rated</v>
      </c>
      <c r="I9448" s="16" t="s">
        <v>1131</v>
      </c>
      <c r="J9448" s="29" t="s">
        <v>12</v>
      </c>
      <c r="K9448" s="19">
        <v>11.749000000000001</v>
      </c>
      <c r="L9448" s="26">
        <v>291</v>
      </c>
    </row>
    <row r="9449" spans="1:12" x14ac:dyDescent="0.3">
      <c r="A9449" s="14">
        <v>478860</v>
      </c>
      <c r="B9449" s="16" t="s">
        <v>12362</v>
      </c>
      <c r="C9449" s="16" t="s">
        <v>654</v>
      </c>
      <c r="D9449" s="4">
        <v>43796</v>
      </c>
      <c r="E9449" s="23">
        <v>2019</v>
      </c>
      <c r="F9449" s="19">
        <v>6.3</v>
      </c>
      <c r="G9449" s="19">
        <f>IF(Movies[[#This Row],[rating]]=0,"",Movies[[#This Row],[rating]])</f>
        <v>6.3</v>
      </c>
      <c r="H9449" s="19" t="str">
        <f>IF(Movies[[#This Row],[rating]]=0,"No Rating","Rated")</f>
        <v>Rated</v>
      </c>
      <c r="I9449" s="16" t="s">
        <v>49</v>
      </c>
      <c r="J9449" s="29" t="s">
        <v>110</v>
      </c>
      <c r="K9449" s="19">
        <v>11.743</v>
      </c>
      <c r="L9449" s="26">
        <v>407</v>
      </c>
    </row>
    <row r="9450" spans="1:12" x14ac:dyDescent="0.3">
      <c r="A9450" s="14">
        <v>549787</v>
      </c>
      <c r="B9450" s="16" t="s">
        <v>12363</v>
      </c>
      <c r="C9450" s="16" t="s">
        <v>144</v>
      </c>
      <c r="D9450" s="4">
        <v>43665</v>
      </c>
      <c r="E9450" s="23">
        <v>2019</v>
      </c>
      <c r="F9450" s="19">
        <v>6.6</v>
      </c>
      <c r="G9450" s="19">
        <f>IF(Movies[[#This Row],[rating]]=0,"",Movies[[#This Row],[rating]])</f>
        <v>6.6</v>
      </c>
      <c r="H9450" s="19" t="str">
        <f>IF(Movies[[#This Row],[rating]]=0,"No Rating","Rated")</f>
        <v>Rated</v>
      </c>
      <c r="I9450" s="16" t="s">
        <v>12364</v>
      </c>
      <c r="J9450" s="29" t="s">
        <v>146</v>
      </c>
      <c r="K9450" s="19">
        <v>11.738</v>
      </c>
      <c r="L9450" s="26">
        <v>91</v>
      </c>
    </row>
    <row r="9451" spans="1:12" x14ac:dyDescent="0.3">
      <c r="A9451" s="14">
        <v>496743</v>
      </c>
      <c r="B9451" s="16" t="s">
        <v>12365</v>
      </c>
      <c r="C9451" s="16" t="s">
        <v>647</v>
      </c>
      <c r="D9451" s="4">
        <v>43602</v>
      </c>
      <c r="E9451" s="23">
        <v>2019</v>
      </c>
      <c r="F9451" s="19">
        <v>6.1</v>
      </c>
      <c r="G9451" s="19">
        <f>IF(Movies[[#This Row],[rating]]=0,"",Movies[[#This Row],[rating]])</f>
        <v>6.1</v>
      </c>
      <c r="H9451" s="19" t="str">
        <f>IF(Movies[[#This Row],[rating]]=0,"No Rating","Rated")</f>
        <v>Rated</v>
      </c>
      <c r="I9451" s="16" t="s">
        <v>685</v>
      </c>
      <c r="J9451" s="29" t="s">
        <v>553</v>
      </c>
      <c r="K9451" s="19">
        <v>11.728999999999999</v>
      </c>
      <c r="L9451" s="26">
        <v>347</v>
      </c>
    </row>
    <row r="9452" spans="1:12" x14ac:dyDescent="0.3">
      <c r="A9452" s="14">
        <v>508101</v>
      </c>
      <c r="B9452" s="16" t="s">
        <v>12366</v>
      </c>
      <c r="C9452" s="16" t="s">
        <v>10</v>
      </c>
      <c r="D9452" s="4">
        <v>43630</v>
      </c>
      <c r="E9452" s="23">
        <v>2019</v>
      </c>
      <c r="F9452" s="19">
        <v>6.8339999999999996</v>
      </c>
      <c r="G9452" s="19">
        <f>IF(Movies[[#This Row],[rating]]=0,"",Movies[[#This Row],[rating]])</f>
        <v>6.8339999999999996</v>
      </c>
      <c r="H9452" s="19" t="str">
        <f>IF(Movies[[#This Row],[rating]]=0,"No Rating","Rated")</f>
        <v>Rated</v>
      </c>
      <c r="I9452" s="16" t="s">
        <v>273</v>
      </c>
      <c r="J9452" s="29" t="s">
        <v>12</v>
      </c>
      <c r="K9452" s="19">
        <v>11.72</v>
      </c>
      <c r="L9452" s="26">
        <v>356</v>
      </c>
    </row>
    <row r="9453" spans="1:12" x14ac:dyDescent="0.3">
      <c r="A9453" s="14">
        <v>419706</v>
      </c>
      <c r="B9453" s="16" t="s">
        <v>12367</v>
      </c>
      <c r="C9453" s="16" t="s">
        <v>172</v>
      </c>
      <c r="D9453" s="4">
        <v>43727</v>
      </c>
      <c r="E9453" s="23">
        <v>2019</v>
      </c>
      <c r="F9453" s="19">
        <v>5</v>
      </c>
      <c r="G9453" s="19">
        <f>IF(Movies[[#This Row],[rating]]=0,"",Movies[[#This Row],[rating]])</f>
        <v>5</v>
      </c>
      <c r="H9453" s="19" t="str">
        <f>IF(Movies[[#This Row],[rating]]=0,"No Rating","Rated")</f>
        <v>Rated</v>
      </c>
      <c r="I9453" s="16" t="s">
        <v>203</v>
      </c>
      <c r="J9453" s="29" t="s">
        <v>12</v>
      </c>
      <c r="K9453" s="19">
        <v>11.712999999999999</v>
      </c>
      <c r="L9453" s="26">
        <v>210</v>
      </c>
    </row>
    <row r="9454" spans="1:12" x14ac:dyDescent="0.3">
      <c r="A9454" s="14">
        <v>656968</v>
      </c>
      <c r="B9454" s="16" t="s">
        <v>12368</v>
      </c>
      <c r="C9454" s="16" t="s">
        <v>14</v>
      </c>
      <c r="D9454" s="4">
        <v>43818</v>
      </c>
      <c r="E9454" s="23">
        <v>2019</v>
      </c>
      <c r="F9454" s="19">
        <v>7.2</v>
      </c>
      <c r="G9454" s="19">
        <f>IF(Movies[[#This Row],[rating]]=0,"",Movies[[#This Row],[rating]])</f>
        <v>7.2</v>
      </c>
      <c r="H9454" s="19" t="str">
        <f>IF(Movies[[#This Row],[rating]]=0,"No Rating","Rated")</f>
        <v>Rated</v>
      </c>
      <c r="I9454" s="16" t="s">
        <v>365</v>
      </c>
      <c r="J9454" s="29" t="s">
        <v>12</v>
      </c>
      <c r="K9454" s="19">
        <v>11.698</v>
      </c>
      <c r="L9454" s="26">
        <v>187</v>
      </c>
    </row>
    <row r="9455" spans="1:12" x14ac:dyDescent="0.3">
      <c r="A9455" s="14">
        <v>542917</v>
      </c>
      <c r="B9455" s="16" t="s">
        <v>12369</v>
      </c>
      <c r="C9455" s="16" t="s">
        <v>51</v>
      </c>
      <c r="D9455" s="4">
        <v>43763</v>
      </c>
      <c r="E9455" s="23">
        <v>2019</v>
      </c>
      <c r="F9455" s="19">
        <v>5.6</v>
      </c>
      <c r="G9455" s="19">
        <f>IF(Movies[[#This Row],[rating]]=0,"",Movies[[#This Row],[rating]])</f>
        <v>5.6</v>
      </c>
      <c r="H9455" s="19" t="str">
        <f>IF(Movies[[#This Row],[rating]]=0,"No Rating","Rated")</f>
        <v>Rated</v>
      </c>
      <c r="I9455" s="16" t="s">
        <v>239</v>
      </c>
      <c r="J9455" s="29" t="s">
        <v>34</v>
      </c>
      <c r="K9455" s="19">
        <v>11.698</v>
      </c>
      <c r="L9455" s="26">
        <v>325</v>
      </c>
    </row>
    <row r="9456" spans="1:12" x14ac:dyDescent="0.3">
      <c r="A9456" s="14">
        <v>544404</v>
      </c>
      <c r="B9456" s="16" t="s">
        <v>12370</v>
      </c>
      <c r="C9456" s="16" t="s">
        <v>838</v>
      </c>
      <c r="D9456" s="4">
        <v>43523</v>
      </c>
      <c r="E9456" s="23">
        <v>2019</v>
      </c>
      <c r="F9456" s="19">
        <v>6.5</v>
      </c>
      <c r="G9456" s="19">
        <f>IF(Movies[[#This Row],[rating]]=0,"",Movies[[#This Row],[rating]])</f>
        <v>6.5</v>
      </c>
      <c r="H9456" s="19" t="str">
        <f>IF(Movies[[#This Row],[rating]]=0,"No Rating","Rated")</f>
        <v>Rated</v>
      </c>
      <c r="I9456" s="16" t="s">
        <v>33</v>
      </c>
      <c r="J9456" s="29" t="s">
        <v>110</v>
      </c>
      <c r="K9456" s="19">
        <v>11.696</v>
      </c>
      <c r="L9456" s="26">
        <v>328</v>
      </c>
    </row>
    <row r="9457" spans="1:12" x14ac:dyDescent="0.3">
      <c r="A9457" s="14">
        <v>378112</v>
      </c>
      <c r="B9457" s="16" t="s">
        <v>12371</v>
      </c>
      <c r="C9457" s="16" t="s">
        <v>74</v>
      </c>
      <c r="D9457" s="4">
        <v>43762</v>
      </c>
      <c r="E9457" s="23">
        <v>2019</v>
      </c>
      <c r="F9457" s="19">
        <v>6.9</v>
      </c>
      <c r="G9457" s="19">
        <f>IF(Movies[[#This Row],[rating]]=0,"",Movies[[#This Row],[rating]])</f>
        <v>6.9</v>
      </c>
      <c r="H9457" s="19" t="str">
        <f>IF(Movies[[#This Row],[rating]]=0,"No Rating","Rated")</f>
        <v>Rated</v>
      </c>
      <c r="I9457" s="16" t="s">
        <v>232</v>
      </c>
      <c r="J9457" s="29" t="s">
        <v>34</v>
      </c>
      <c r="K9457" s="19">
        <v>11.680999999999999</v>
      </c>
      <c r="L9457" s="26">
        <v>139</v>
      </c>
    </row>
    <row r="9458" spans="1:12" x14ac:dyDescent="0.3">
      <c r="A9458" s="14">
        <v>568773</v>
      </c>
      <c r="B9458" s="16" t="s">
        <v>12372</v>
      </c>
      <c r="C9458" s="16" t="s">
        <v>6361</v>
      </c>
      <c r="D9458" s="4">
        <v>43720</v>
      </c>
      <c r="E9458" s="23">
        <v>2019</v>
      </c>
      <c r="F9458" s="19">
        <v>6.6</v>
      </c>
      <c r="G9458" s="19">
        <f>IF(Movies[[#This Row],[rating]]=0,"",Movies[[#This Row],[rating]])</f>
        <v>6.6</v>
      </c>
      <c r="H9458" s="19" t="str">
        <f>IF(Movies[[#This Row],[rating]]=0,"No Rating","Rated")</f>
        <v>Rated</v>
      </c>
      <c r="I9458" s="16" t="s">
        <v>49</v>
      </c>
      <c r="J9458" s="29" t="s">
        <v>34</v>
      </c>
      <c r="K9458" s="19">
        <v>11.63</v>
      </c>
      <c r="L9458" s="26">
        <v>118</v>
      </c>
    </row>
    <row r="9459" spans="1:12" x14ac:dyDescent="0.3">
      <c r="A9459" s="14">
        <v>529862</v>
      </c>
      <c r="B9459" s="16" t="s">
        <v>12373</v>
      </c>
      <c r="C9459" s="16" t="s">
        <v>10</v>
      </c>
      <c r="D9459" s="4">
        <v>43700</v>
      </c>
      <c r="E9459" s="23">
        <v>2019</v>
      </c>
      <c r="F9459" s="19">
        <v>6.6040000000000001</v>
      </c>
      <c r="G9459" s="19">
        <f>IF(Movies[[#This Row],[rating]]=0,"",Movies[[#This Row],[rating]])</f>
        <v>6.6040000000000001</v>
      </c>
      <c r="H9459" s="19" t="str">
        <f>IF(Movies[[#This Row],[rating]]=0,"No Rating","Rated")</f>
        <v>Rated</v>
      </c>
      <c r="I9459" s="16" t="s">
        <v>180</v>
      </c>
      <c r="J9459" s="29" t="s">
        <v>12</v>
      </c>
      <c r="K9459" s="19">
        <v>11.613</v>
      </c>
      <c r="L9459" s="26">
        <v>485</v>
      </c>
    </row>
    <row r="9460" spans="1:12" x14ac:dyDescent="0.3">
      <c r="A9460" s="14">
        <v>469274</v>
      </c>
      <c r="B9460" s="16" t="s">
        <v>12374</v>
      </c>
      <c r="C9460" s="16" t="s">
        <v>108</v>
      </c>
      <c r="D9460" s="4">
        <v>43502</v>
      </c>
      <c r="E9460" s="23">
        <v>2019</v>
      </c>
      <c r="F9460" s="19">
        <v>6.5209999999999999</v>
      </c>
      <c r="G9460" s="19">
        <f>IF(Movies[[#This Row],[rating]]=0,"",Movies[[#This Row],[rating]])</f>
        <v>6.5209999999999999</v>
      </c>
      <c r="H9460" s="19" t="str">
        <f>IF(Movies[[#This Row],[rating]]=0,"No Rating","Rated")</f>
        <v>Rated</v>
      </c>
      <c r="I9460" s="16" t="s">
        <v>619</v>
      </c>
      <c r="J9460" s="29" t="s">
        <v>110</v>
      </c>
      <c r="K9460" s="19">
        <v>11.599</v>
      </c>
      <c r="L9460" s="26">
        <v>790</v>
      </c>
    </row>
    <row r="9461" spans="1:12" x14ac:dyDescent="0.3">
      <c r="A9461" s="14">
        <v>534259</v>
      </c>
      <c r="B9461" s="16" t="s">
        <v>12375</v>
      </c>
      <c r="C9461" s="16" t="s">
        <v>14</v>
      </c>
      <c r="D9461" s="4">
        <v>43686</v>
      </c>
      <c r="E9461" s="23">
        <v>2019</v>
      </c>
      <c r="F9461" s="19">
        <v>6.9</v>
      </c>
      <c r="G9461" s="19">
        <f>IF(Movies[[#This Row],[rating]]=0,"",Movies[[#This Row],[rating]])</f>
        <v>6.9</v>
      </c>
      <c r="H9461" s="19" t="str">
        <f>IF(Movies[[#This Row],[rating]]=0,"No Rating","Rated")</f>
        <v>Rated</v>
      </c>
      <c r="I9461" s="16" t="s">
        <v>713</v>
      </c>
      <c r="J9461" s="29" t="s">
        <v>12</v>
      </c>
      <c r="K9461" s="19">
        <v>11.593999999999999</v>
      </c>
      <c r="L9461" s="26">
        <v>579</v>
      </c>
    </row>
    <row r="9462" spans="1:12" x14ac:dyDescent="0.3">
      <c r="A9462" s="14">
        <v>519473</v>
      </c>
      <c r="B9462" s="16" t="s">
        <v>12376</v>
      </c>
      <c r="C9462" s="16" t="s">
        <v>10</v>
      </c>
      <c r="D9462" s="4">
        <v>43539</v>
      </c>
      <c r="E9462" s="23">
        <v>2019</v>
      </c>
      <c r="F9462" s="19">
        <v>6.4</v>
      </c>
      <c r="G9462" s="19">
        <f>IF(Movies[[#This Row],[rating]]=0,"",Movies[[#This Row],[rating]])</f>
        <v>6.4</v>
      </c>
      <c r="H9462" s="19" t="str">
        <f>IF(Movies[[#This Row],[rating]]=0,"No Rating","Rated")</f>
        <v>Rated</v>
      </c>
      <c r="I9462" s="16" t="s">
        <v>12377</v>
      </c>
      <c r="J9462" s="29" t="s">
        <v>12</v>
      </c>
      <c r="K9462" s="19">
        <v>11.593999999999999</v>
      </c>
      <c r="L9462" s="26">
        <v>235</v>
      </c>
    </row>
    <row r="9463" spans="1:12" x14ac:dyDescent="0.3">
      <c r="A9463" s="14">
        <v>571391</v>
      </c>
      <c r="B9463" s="16" t="s">
        <v>12378</v>
      </c>
      <c r="C9463" s="16" t="s">
        <v>12379</v>
      </c>
      <c r="D9463" s="4">
        <v>43644</v>
      </c>
      <c r="E9463" s="23">
        <v>2019</v>
      </c>
      <c r="F9463" s="19">
        <v>7.6</v>
      </c>
      <c r="G9463" s="19">
        <f>IF(Movies[[#This Row],[rating]]=0,"",Movies[[#This Row],[rating]])</f>
        <v>7.6</v>
      </c>
      <c r="H9463" s="19" t="str">
        <f>IF(Movies[[#This Row],[rating]]=0,"No Rating","Rated")</f>
        <v>Rated</v>
      </c>
      <c r="I9463" s="16" t="s">
        <v>306</v>
      </c>
      <c r="J9463" s="29" t="s">
        <v>34</v>
      </c>
      <c r="K9463" s="19">
        <v>11.59</v>
      </c>
      <c r="L9463" s="26">
        <v>181</v>
      </c>
    </row>
    <row r="9464" spans="1:12" x14ac:dyDescent="0.3">
      <c r="A9464" s="14">
        <v>510298</v>
      </c>
      <c r="B9464" s="16" t="s">
        <v>12380</v>
      </c>
      <c r="C9464" s="16" t="s">
        <v>2001</v>
      </c>
      <c r="D9464" s="4">
        <v>43812</v>
      </c>
      <c r="E9464" s="23">
        <v>2019</v>
      </c>
      <c r="F9464" s="19">
        <v>5.9</v>
      </c>
      <c r="G9464" s="19">
        <f>IF(Movies[[#This Row],[rating]]=0,"",Movies[[#This Row],[rating]])</f>
        <v>5.9</v>
      </c>
      <c r="H9464" s="19" t="str">
        <f>IF(Movies[[#This Row],[rating]]=0,"No Rating","Rated")</f>
        <v>Rated</v>
      </c>
      <c r="I9464" s="16" t="s">
        <v>312</v>
      </c>
      <c r="J9464" s="29" t="s">
        <v>12</v>
      </c>
      <c r="K9464" s="19">
        <v>11.58</v>
      </c>
      <c r="L9464" s="26">
        <v>260</v>
      </c>
    </row>
    <row r="9465" spans="1:12" x14ac:dyDescent="0.3">
      <c r="A9465" s="14">
        <v>860317</v>
      </c>
      <c r="B9465" s="16" t="s">
        <v>12381</v>
      </c>
      <c r="C9465" s="16" t="s">
        <v>94</v>
      </c>
      <c r="D9465" s="4">
        <v>43630</v>
      </c>
      <c r="E9465" s="23">
        <v>2019</v>
      </c>
      <c r="F9465" s="19">
        <v>0</v>
      </c>
      <c r="G9465" s="19" t="str">
        <f>IF(Movies[[#This Row],[rating]]=0,"",Movies[[#This Row],[rating]])</f>
        <v/>
      </c>
      <c r="H9465" s="19" t="str">
        <f>IF(Movies[[#This Row],[rating]]=0,"No Rating","Rated")</f>
        <v>No Rating</v>
      </c>
      <c r="I9465" s="16" t="s">
        <v>886</v>
      </c>
      <c r="J9465" s="29" t="s">
        <v>96</v>
      </c>
      <c r="K9465" s="19">
        <v>11.577</v>
      </c>
      <c r="L9465" s="26">
        <v>0</v>
      </c>
    </row>
    <row r="9466" spans="1:12" x14ac:dyDescent="0.3">
      <c r="A9466" s="14">
        <v>527385</v>
      </c>
      <c r="B9466" s="16" t="s">
        <v>12382</v>
      </c>
      <c r="C9466" s="16" t="s">
        <v>2001</v>
      </c>
      <c r="D9466" s="4">
        <v>43686</v>
      </c>
      <c r="E9466" s="23">
        <v>2019</v>
      </c>
      <c r="F9466" s="19">
        <v>6.3650000000000002</v>
      </c>
      <c r="G9466" s="19">
        <f>IF(Movies[[#This Row],[rating]]=0,"",Movies[[#This Row],[rating]])</f>
        <v>6.3650000000000002</v>
      </c>
      <c r="H9466" s="19" t="str">
        <f>IF(Movies[[#This Row],[rating]]=0,"No Rating","Rated")</f>
        <v>Rated</v>
      </c>
      <c r="I9466" s="16" t="s">
        <v>49</v>
      </c>
      <c r="J9466" s="29" t="s">
        <v>12</v>
      </c>
      <c r="K9466" s="19">
        <v>11.532999999999999</v>
      </c>
      <c r="L9466" s="26">
        <v>237</v>
      </c>
    </row>
    <row r="9467" spans="1:12" x14ac:dyDescent="0.3">
      <c r="A9467" s="14">
        <v>604872</v>
      </c>
      <c r="B9467" s="16" t="s">
        <v>12383</v>
      </c>
      <c r="C9467" s="16" t="s">
        <v>411</v>
      </c>
      <c r="D9467" s="4">
        <v>43811</v>
      </c>
      <c r="E9467" s="23">
        <v>2019</v>
      </c>
      <c r="F9467" s="19">
        <v>6.4</v>
      </c>
      <c r="G9467" s="19">
        <f>IF(Movies[[#This Row],[rating]]=0,"",Movies[[#This Row],[rating]])</f>
        <v>6.4</v>
      </c>
      <c r="H9467" s="19" t="str">
        <f>IF(Movies[[#This Row],[rating]]=0,"No Rating","Rated")</f>
        <v>Rated</v>
      </c>
      <c r="I9467" s="16" t="s">
        <v>423</v>
      </c>
      <c r="J9467" s="29" t="s">
        <v>342</v>
      </c>
      <c r="K9467" s="19">
        <v>11.529</v>
      </c>
      <c r="L9467" s="26">
        <v>278</v>
      </c>
    </row>
    <row r="9468" spans="1:12" x14ac:dyDescent="0.3">
      <c r="A9468" s="14">
        <v>661289</v>
      </c>
      <c r="B9468" s="16" t="s">
        <v>12384</v>
      </c>
      <c r="C9468" s="16" t="s">
        <v>10</v>
      </c>
      <c r="D9468" s="4">
        <v>43809</v>
      </c>
      <c r="E9468" s="23">
        <v>2019</v>
      </c>
      <c r="F9468" s="19">
        <v>7.1</v>
      </c>
      <c r="G9468" s="19">
        <f>IF(Movies[[#This Row],[rating]]=0,"",Movies[[#This Row],[rating]])</f>
        <v>7.1</v>
      </c>
      <c r="H9468" s="19" t="str">
        <f>IF(Movies[[#This Row],[rating]]=0,"No Rating","Rated")</f>
        <v>Rated</v>
      </c>
      <c r="I9468" s="16" t="s">
        <v>329</v>
      </c>
      <c r="J9468" s="29" t="s">
        <v>12</v>
      </c>
      <c r="K9468" s="19">
        <v>11.526999999999999</v>
      </c>
      <c r="L9468" s="26">
        <v>64</v>
      </c>
    </row>
    <row r="9469" spans="1:12" x14ac:dyDescent="0.3">
      <c r="A9469" s="14">
        <v>644613</v>
      </c>
      <c r="B9469" s="16" t="s">
        <v>12385</v>
      </c>
      <c r="C9469" s="16" t="s">
        <v>10588</v>
      </c>
      <c r="D9469" s="4">
        <v>43739</v>
      </c>
      <c r="E9469" s="23">
        <v>2019</v>
      </c>
      <c r="F9469" s="19">
        <v>6.9</v>
      </c>
      <c r="G9469" s="19">
        <f>IF(Movies[[#This Row],[rating]]=0,"",Movies[[#This Row],[rating]])</f>
        <v>6.9</v>
      </c>
      <c r="H9469" s="19" t="str">
        <f>IF(Movies[[#This Row],[rating]]=0,"No Rating","Rated")</f>
        <v>Rated</v>
      </c>
      <c r="I9469" s="16" t="s">
        <v>12386</v>
      </c>
      <c r="J9469" s="29" t="s">
        <v>12387</v>
      </c>
      <c r="K9469" s="19">
        <v>11.506</v>
      </c>
      <c r="L9469" s="26">
        <v>157</v>
      </c>
    </row>
    <row r="9470" spans="1:12" x14ac:dyDescent="0.3">
      <c r="A9470" s="14">
        <v>505707</v>
      </c>
      <c r="B9470" s="16" t="s">
        <v>12388</v>
      </c>
      <c r="C9470" s="16" t="s">
        <v>2265</v>
      </c>
      <c r="D9470" s="4">
        <v>43714</v>
      </c>
      <c r="E9470" s="23">
        <v>2019</v>
      </c>
      <c r="F9470" s="19">
        <v>5.9</v>
      </c>
      <c r="G9470" s="19">
        <f>IF(Movies[[#This Row],[rating]]=0,"",Movies[[#This Row],[rating]])</f>
        <v>5.9</v>
      </c>
      <c r="H9470" s="19" t="str">
        <f>IF(Movies[[#This Row],[rating]]=0,"No Rating","Rated")</f>
        <v>Rated</v>
      </c>
      <c r="I9470" s="16" t="s">
        <v>189</v>
      </c>
      <c r="J9470" s="29" t="s">
        <v>12</v>
      </c>
      <c r="K9470" s="19">
        <v>11.502000000000001</v>
      </c>
      <c r="L9470" s="26">
        <v>381</v>
      </c>
    </row>
    <row r="9471" spans="1:12" x14ac:dyDescent="0.3">
      <c r="A9471" s="14">
        <v>582186</v>
      </c>
      <c r="B9471" s="16" t="s">
        <v>12389</v>
      </c>
      <c r="C9471" s="16" t="s">
        <v>1302</v>
      </c>
      <c r="D9471" s="4">
        <v>43510</v>
      </c>
      <c r="E9471" s="23">
        <v>2019</v>
      </c>
      <c r="F9471" s="19">
        <v>5.8</v>
      </c>
      <c r="G9471" s="19">
        <f>IF(Movies[[#This Row],[rating]]=0,"",Movies[[#This Row],[rating]])</f>
        <v>5.8</v>
      </c>
      <c r="H9471" s="19" t="str">
        <f>IF(Movies[[#This Row],[rating]]=0,"No Rating","Rated")</f>
        <v>Rated</v>
      </c>
      <c r="I9471" s="16" t="s">
        <v>273</v>
      </c>
      <c r="J9471" s="29" t="s">
        <v>12</v>
      </c>
      <c r="K9471" s="19">
        <v>11.457000000000001</v>
      </c>
      <c r="L9471" s="26">
        <v>411</v>
      </c>
    </row>
    <row r="9472" spans="1:12" x14ac:dyDescent="0.3">
      <c r="A9472" s="14">
        <v>545330</v>
      </c>
      <c r="B9472" s="16" t="s">
        <v>8415</v>
      </c>
      <c r="C9472" s="16" t="s">
        <v>647</v>
      </c>
      <c r="D9472" s="4">
        <v>43552</v>
      </c>
      <c r="E9472" s="23">
        <v>2019</v>
      </c>
      <c r="F9472" s="19">
        <v>6.7</v>
      </c>
      <c r="G9472" s="19">
        <f>IF(Movies[[#This Row],[rating]]=0,"",Movies[[#This Row],[rating]])</f>
        <v>6.7</v>
      </c>
      <c r="H9472" s="19" t="str">
        <f>IF(Movies[[#This Row],[rating]]=0,"No Rating","Rated")</f>
        <v>Rated</v>
      </c>
      <c r="I9472" s="16" t="s">
        <v>12390</v>
      </c>
      <c r="J9472" s="29" t="s">
        <v>648</v>
      </c>
      <c r="K9472" s="19">
        <v>11.446999999999999</v>
      </c>
      <c r="L9472" s="26">
        <v>123</v>
      </c>
    </row>
    <row r="9473" spans="1:12" x14ac:dyDescent="0.3">
      <c r="A9473" s="14">
        <v>522369</v>
      </c>
      <c r="B9473" s="16" t="s">
        <v>12391</v>
      </c>
      <c r="C9473" s="16" t="s">
        <v>4618</v>
      </c>
      <c r="D9473" s="4">
        <v>43742</v>
      </c>
      <c r="E9473" s="23">
        <v>2019</v>
      </c>
      <c r="F9473" s="19">
        <v>7.3</v>
      </c>
      <c r="G9473" s="19">
        <f>IF(Movies[[#This Row],[rating]]=0,"",Movies[[#This Row],[rating]])</f>
        <v>7.3</v>
      </c>
      <c r="H9473" s="19" t="str">
        <f>IF(Movies[[#This Row],[rating]]=0,"No Rating","Rated")</f>
        <v>Rated</v>
      </c>
      <c r="I9473" s="16" t="s">
        <v>49</v>
      </c>
      <c r="J9473" s="29" t="s">
        <v>12</v>
      </c>
      <c r="K9473" s="19">
        <v>11.404</v>
      </c>
      <c r="L9473" s="26">
        <v>751</v>
      </c>
    </row>
    <row r="9474" spans="1:12" x14ac:dyDescent="0.3">
      <c r="A9474" s="14">
        <v>537059</v>
      </c>
      <c r="B9474" s="16" t="s">
        <v>12392</v>
      </c>
      <c r="C9474" s="16" t="s">
        <v>10</v>
      </c>
      <c r="D9474" s="4">
        <v>43553</v>
      </c>
      <c r="E9474" s="23">
        <v>2019</v>
      </c>
      <c r="F9474" s="19">
        <v>6.7</v>
      </c>
      <c r="G9474" s="19">
        <f>IF(Movies[[#This Row],[rating]]=0,"",Movies[[#This Row],[rating]])</f>
        <v>6.7</v>
      </c>
      <c r="H9474" s="19" t="str">
        <f>IF(Movies[[#This Row],[rating]]=0,"No Rating","Rated")</f>
        <v>Rated</v>
      </c>
      <c r="I9474" s="16" t="s">
        <v>12393</v>
      </c>
      <c r="J9474" s="29" t="s">
        <v>12</v>
      </c>
      <c r="K9474" s="19">
        <v>11.4</v>
      </c>
      <c r="L9474" s="26">
        <v>352</v>
      </c>
    </row>
    <row r="9475" spans="1:12" x14ac:dyDescent="0.3">
      <c r="A9475" s="14">
        <v>567738</v>
      </c>
      <c r="B9475" s="16" t="s">
        <v>12394</v>
      </c>
      <c r="C9475" s="16" t="s">
        <v>1776</v>
      </c>
      <c r="D9475" s="4">
        <v>43469</v>
      </c>
      <c r="E9475" s="23">
        <v>2019</v>
      </c>
      <c r="F9475" s="19">
        <v>6</v>
      </c>
      <c r="G9475" s="19">
        <f>IF(Movies[[#This Row],[rating]]=0,"",Movies[[#This Row],[rating]])</f>
        <v>6</v>
      </c>
      <c r="H9475" s="19" t="str">
        <f>IF(Movies[[#This Row],[rating]]=0,"No Rating","Rated")</f>
        <v>Rated</v>
      </c>
      <c r="I9475" s="16" t="s">
        <v>166</v>
      </c>
      <c r="J9475" s="29" t="s">
        <v>12</v>
      </c>
      <c r="K9475" s="19">
        <v>11.381</v>
      </c>
      <c r="L9475" s="26">
        <v>149</v>
      </c>
    </row>
    <row r="9476" spans="1:12" x14ac:dyDescent="0.3">
      <c r="A9476" s="14">
        <v>537739</v>
      </c>
      <c r="B9476" s="16" t="s">
        <v>12395</v>
      </c>
      <c r="C9476" s="16" t="s">
        <v>10</v>
      </c>
      <c r="D9476" s="4">
        <v>43721</v>
      </c>
      <c r="E9476" s="23">
        <v>2019</v>
      </c>
      <c r="F9476" s="19">
        <v>6.4</v>
      </c>
      <c r="G9476" s="19">
        <f>IF(Movies[[#This Row],[rating]]=0,"",Movies[[#This Row],[rating]])</f>
        <v>6.4</v>
      </c>
      <c r="H9476" s="19" t="str">
        <f>IF(Movies[[#This Row],[rating]]=0,"No Rating","Rated")</f>
        <v>Rated</v>
      </c>
      <c r="I9476" s="16" t="s">
        <v>161</v>
      </c>
      <c r="J9476" s="29" t="s">
        <v>12</v>
      </c>
      <c r="K9476" s="19">
        <v>11.352</v>
      </c>
      <c r="L9476" s="26">
        <v>923</v>
      </c>
    </row>
    <row r="9477" spans="1:12" x14ac:dyDescent="0.3">
      <c r="A9477" s="14">
        <v>618019</v>
      </c>
      <c r="B9477" s="16" t="s">
        <v>12396</v>
      </c>
      <c r="C9477" s="16" t="s">
        <v>10</v>
      </c>
      <c r="D9477" s="4">
        <v>43678</v>
      </c>
      <c r="E9477" s="23">
        <v>2019</v>
      </c>
      <c r="F9477" s="19">
        <v>5.3</v>
      </c>
      <c r="G9477" s="19">
        <f>IF(Movies[[#This Row],[rating]]=0,"",Movies[[#This Row],[rating]])</f>
        <v>5.3</v>
      </c>
      <c r="H9477" s="19" t="str">
        <f>IF(Movies[[#This Row],[rating]]=0,"No Rating","Rated")</f>
        <v>Rated</v>
      </c>
      <c r="I9477" s="16" t="s">
        <v>193</v>
      </c>
      <c r="J9477" s="29" t="s">
        <v>12</v>
      </c>
      <c r="K9477" s="19">
        <v>11.326000000000001</v>
      </c>
      <c r="L9477" s="26">
        <v>142</v>
      </c>
    </row>
    <row r="9478" spans="1:12" x14ac:dyDescent="0.3">
      <c r="A9478" s="14">
        <v>613860</v>
      </c>
      <c r="B9478" s="16" t="s">
        <v>12397</v>
      </c>
      <c r="C9478" s="16" t="s">
        <v>10</v>
      </c>
      <c r="D9478" s="4">
        <v>43652</v>
      </c>
      <c r="E9478" s="23">
        <v>2019</v>
      </c>
      <c r="F9478" s="19">
        <v>5.8</v>
      </c>
      <c r="G9478" s="19">
        <f>IF(Movies[[#This Row],[rating]]=0,"",Movies[[#This Row],[rating]])</f>
        <v>5.8</v>
      </c>
      <c r="H9478" s="19" t="str">
        <f>IF(Movies[[#This Row],[rating]]=0,"No Rating","Rated")</f>
        <v>Rated</v>
      </c>
      <c r="I9478" s="16" t="s">
        <v>3866</v>
      </c>
      <c r="J9478" s="29" t="s">
        <v>12</v>
      </c>
      <c r="K9478" s="19">
        <v>11.287000000000001</v>
      </c>
      <c r="L9478" s="26">
        <v>56</v>
      </c>
    </row>
    <row r="9479" spans="1:12" x14ac:dyDescent="0.3">
      <c r="A9479" s="14">
        <v>616257</v>
      </c>
      <c r="B9479" s="16" t="s">
        <v>12398</v>
      </c>
      <c r="C9479" s="16" t="s">
        <v>432</v>
      </c>
      <c r="D9479" s="4">
        <v>43800</v>
      </c>
      <c r="E9479" s="23">
        <v>2019</v>
      </c>
      <c r="F9479" s="19">
        <v>5.5</v>
      </c>
      <c r="G9479" s="19">
        <f>IF(Movies[[#This Row],[rating]]=0,"",Movies[[#This Row],[rating]])</f>
        <v>5.5</v>
      </c>
      <c r="H9479" s="19" t="str">
        <f>IF(Movies[[#This Row],[rating]]=0,"No Rating","Rated")</f>
        <v>Rated</v>
      </c>
      <c r="I9479" s="16" t="s">
        <v>3866</v>
      </c>
      <c r="J9479" s="29" t="s">
        <v>12</v>
      </c>
      <c r="K9479" s="19">
        <v>11.285</v>
      </c>
      <c r="L9479" s="26">
        <v>40</v>
      </c>
    </row>
    <row r="9480" spans="1:12" x14ac:dyDescent="0.3">
      <c r="A9480" s="14">
        <v>405177</v>
      </c>
      <c r="B9480" s="16" t="s">
        <v>12399</v>
      </c>
      <c r="C9480" s="16" t="s">
        <v>10</v>
      </c>
      <c r="D9480" s="4">
        <v>43693</v>
      </c>
      <c r="E9480" s="23">
        <v>2019</v>
      </c>
      <c r="F9480" s="19">
        <v>6.5960000000000001</v>
      </c>
      <c r="G9480" s="19">
        <f>IF(Movies[[#This Row],[rating]]=0,"",Movies[[#This Row],[rating]])</f>
        <v>6.5960000000000001</v>
      </c>
      <c r="H9480" s="19" t="str">
        <f>IF(Movies[[#This Row],[rating]]=0,"No Rating","Rated")</f>
        <v>Rated</v>
      </c>
      <c r="I9480" s="16" t="s">
        <v>180</v>
      </c>
      <c r="J9480" s="29" t="s">
        <v>12</v>
      </c>
      <c r="K9480" s="19">
        <v>11.276999999999999</v>
      </c>
      <c r="L9480" s="26">
        <v>659</v>
      </c>
    </row>
    <row r="9481" spans="1:12" x14ac:dyDescent="0.3">
      <c r="A9481" s="14">
        <v>574894</v>
      </c>
      <c r="B9481" s="16" t="s">
        <v>12400</v>
      </c>
      <c r="C9481" s="16" t="s">
        <v>411</v>
      </c>
      <c r="D9481" s="4">
        <v>43475</v>
      </c>
      <c r="E9481" s="23">
        <v>2019</v>
      </c>
      <c r="F9481" s="19">
        <v>6</v>
      </c>
      <c r="G9481" s="19">
        <f>IF(Movies[[#This Row],[rating]]=0,"",Movies[[#This Row],[rating]])</f>
        <v>6</v>
      </c>
      <c r="H9481" s="19" t="str">
        <f>IF(Movies[[#This Row],[rating]]=0,"No Rating","Rated")</f>
        <v>Rated</v>
      </c>
      <c r="I9481" s="16" t="s">
        <v>78</v>
      </c>
      <c r="J9481" s="29" t="s">
        <v>342</v>
      </c>
      <c r="K9481" s="19">
        <v>11.271000000000001</v>
      </c>
      <c r="L9481" s="26">
        <v>28</v>
      </c>
    </row>
    <row r="9482" spans="1:12" x14ac:dyDescent="0.3">
      <c r="A9482" s="14">
        <v>596054</v>
      </c>
      <c r="B9482" s="16" t="s">
        <v>12401</v>
      </c>
      <c r="C9482" s="16" t="s">
        <v>1177</v>
      </c>
      <c r="D9482" s="4">
        <v>43692</v>
      </c>
      <c r="E9482" s="23">
        <v>2019</v>
      </c>
      <c r="F9482" s="19">
        <v>7.577</v>
      </c>
      <c r="G9482" s="19">
        <f>IF(Movies[[#This Row],[rating]]=0,"",Movies[[#This Row],[rating]])</f>
        <v>7.577</v>
      </c>
      <c r="H9482" s="19" t="str">
        <f>IF(Movies[[#This Row],[rating]]=0,"No Rating","Rated")</f>
        <v>Rated</v>
      </c>
      <c r="I9482" s="16" t="s">
        <v>1244</v>
      </c>
      <c r="J9482" s="29" t="s">
        <v>34</v>
      </c>
      <c r="K9482" s="19">
        <v>11.263999999999999</v>
      </c>
      <c r="L9482" s="26">
        <v>562</v>
      </c>
    </row>
    <row r="9483" spans="1:12" x14ac:dyDescent="0.3">
      <c r="A9483" s="14">
        <v>602545</v>
      </c>
      <c r="B9483" s="16" t="s">
        <v>12402</v>
      </c>
      <c r="C9483" s="16" t="s">
        <v>540</v>
      </c>
      <c r="D9483" s="4">
        <v>43768</v>
      </c>
      <c r="E9483" s="23">
        <v>2019</v>
      </c>
      <c r="F9483" s="19">
        <v>6.3</v>
      </c>
      <c r="G9483" s="19">
        <f>IF(Movies[[#This Row],[rating]]=0,"",Movies[[#This Row],[rating]])</f>
        <v>6.3</v>
      </c>
      <c r="H9483" s="19" t="str">
        <f>IF(Movies[[#This Row],[rating]]=0,"No Rating","Rated")</f>
        <v>Rated</v>
      </c>
      <c r="I9483" s="16" t="s">
        <v>277</v>
      </c>
      <c r="J9483" s="29" t="s">
        <v>511</v>
      </c>
      <c r="K9483" s="19">
        <v>11.228999999999999</v>
      </c>
      <c r="L9483" s="26">
        <v>503</v>
      </c>
    </row>
    <row r="9484" spans="1:12" x14ac:dyDescent="0.3">
      <c r="A9484" s="14">
        <v>599845</v>
      </c>
      <c r="B9484" s="16" t="s">
        <v>12403</v>
      </c>
      <c r="C9484" s="16" t="s">
        <v>12404</v>
      </c>
      <c r="D9484" s="4">
        <v>43804</v>
      </c>
      <c r="E9484" s="23">
        <v>2019</v>
      </c>
      <c r="F9484" s="19">
        <v>6.633</v>
      </c>
      <c r="G9484" s="19">
        <f>IF(Movies[[#This Row],[rating]]=0,"",Movies[[#This Row],[rating]])</f>
        <v>6.633</v>
      </c>
      <c r="H9484" s="19" t="str">
        <f>IF(Movies[[#This Row],[rating]]=0,"No Rating","Rated")</f>
        <v>Rated</v>
      </c>
      <c r="I9484" s="16" t="s">
        <v>56</v>
      </c>
      <c r="J9484" s="29" t="s">
        <v>511</v>
      </c>
      <c r="K9484" s="19">
        <v>11.228</v>
      </c>
      <c r="L9484" s="26">
        <v>476</v>
      </c>
    </row>
    <row r="9485" spans="1:12" x14ac:dyDescent="0.3">
      <c r="A9485" s="14">
        <v>640882</v>
      </c>
      <c r="B9485" s="16">
        <v>3022</v>
      </c>
      <c r="C9485" s="16" t="s">
        <v>10</v>
      </c>
      <c r="D9485" s="4">
        <v>43791</v>
      </c>
      <c r="E9485" s="23">
        <v>2019</v>
      </c>
      <c r="F9485" s="19">
        <v>5.2910000000000004</v>
      </c>
      <c r="G9485" s="19">
        <f>IF(Movies[[#This Row],[rating]]=0,"",Movies[[#This Row],[rating]])</f>
        <v>5.2910000000000004</v>
      </c>
      <c r="H9485" s="19" t="str">
        <f>IF(Movies[[#This Row],[rating]]=0,"No Rating","Rated")</f>
        <v>Rated</v>
      </c>
      <c r="I9485" s="16" t="s">
        <v>2528</v>
      </c>
      <c r="J9485" s="29" t="s">
        <v>12</v>
      </c>
      <c r="K9485" s="19">
        <v>11.226000000000001</v>
      </c>
      <c r="L9485" s="26">
        <v>222</v>
      </c>
    </row>
    <row r="9486" spans="1:12" x14ac:dyDescent="0.3">
      <c r="A9486" s="14">
        <v>509585</v>
      </c>
      <c r="B9486" s="16">
        <v>7500</v>
      </c>
      <c r="C9486" s="16" t="s">
        <v>10602</v>
      </c>
      <c r="D9486" s="4">
        <v>43825</v>
      </c>
      <c r="E9486" s="23">
        <v>2019</v>
      </c>
      <c r="F9486" s="19">
        <v>6.1</v>
      </c>
      <c r="G9486" s="19">
        <f>IF(Movies[[#This Row],[rating]]=0,"",Movies[[#This Row],[rating]])</f>
        <v>6.1</v>
      </c>
      <c r="H9486" s="19" t="str">
        <f>IF(Movies[[#This Row],[rating]]=0,"No Rating","Rated")</f>
        <v>Rated</v>
      </c>
      <c r="I9486" s="16" t="s">
        <v>4771</v>
      </c>
      <c r="J9486" s="29" t="s">
        <v>12</v>
      </c>
      <c r="K9486" s="19">
        <v>11.222</v>
      </c>
      <c r="L9486" s="26">
        <v>853</v>
      </c>
    </row>
    <row r="9487" spans="1:12" x14ac:dyDescent="0.3">
      <c r="A9487" s="14">
        <v>537681</v>
      </c>
      <c r="B9487" s="16" t="s">
        <v>12405</v>
      </c>
      <c r="C9487" s="16" t="s">
        <v>172</v>
      </c>
      <c r="D9487" s="4">
        <v>43468</v>
      </c>
      <c r="E9487" s="23">
        <v>2019</v>
      </c>
      <c r="F9487" s="19">
        <v>7.2</v>
      </c>
      <c r="G9487" s="19">
        <f>IF(Movies[[#This Row],[rating]]=0,"",Movies[[#This Row],[rating]])</f>
        <v>7.2</v>
      </c>
      <c r="H9487" s="19" t="str">
        <f>IF(Movies[[#This Row],[rating]]=0,"No Rating","Rated")</f>
        <v>Rated</v>
      </c>
      <c r="I9487" s="16" t="s">
        <v>49</v>
      </c>
      <c r="J9487" s="29" t="s">
        <v>12</v>
      </c>
      <c r="K9487" s="19">
        <v>11.217000000000001</v>
      </c>
      <c r="L9487" s="26">
        <v>265</v>
      </c>
    </row>
    <row r="9488" spans="1:12" x14ac:dyDescent="0.3">
      <c r="A9488" s="14">
        <v>586940</v>
      </c>
      <c r="B9488" s="16" t="s">
        <v>12406</v>
      </c>
      <c r="C9488" s="16" t="s">
        <v>108</v>
      </c>
      <c r="D9488" s="4">
        <v>43775</v>
      </c>
      <c r="E9488" s="23">
        <v>2019</v>
      </c>
      <c r="F9488" s="19">
        <v>7.4969999999999999</v>
      </c>
      <c r="G9488" s="19">
        <f>IF(Movies[[#This Row],[rating]]=0,"",Movies[[#This Row],[rating]])</f>
        <v>7.4969999999999999</v>
      </c>
      <c r="H9488" s="19" t="str">
        <f>IF(Movies[[#This Row],[rating]]=0,"No Rating","Rated")</f>
        <v>Rated</v>
      </c>
      <c r="I9488" s="16" t="s">
        <v>4481</v>
      </c>
      <c r="J9488" s="29" t="s">
        <v>110</v>
      </c>
      <c r="K9488" s="19">
        <v>11.202999999999999</v>
      </c>
      <c r="L9488" s="26">
        <v>1260</v>
      </c>
    </row>
    <row r="9489" spans="1:12" x14ac:dyDescent="0.3">
      <c r="A9489" s="14">
        <v>537655</v>
      </c>
      <c r="B9489" s="16" t="s">
        <v>12407</v>
      </c>
      <c r="C9489" s="16" t="s">
        <v>849</v>
      </c>
      <c r="D9489" s="4">
        <v>43747</v>
      </c>
      <c r="E9489" s="23">
        <v>2019</v>
      </c>
      <c r="F9489" s="19">
        <v>7.2210000000000001</v>
      </c>
      <c r="G9489" s="19">
        <f>IF(Movies[[#This Row],[rating]]=0,"",Movies[[#This Row],[rating]])</f>
        <v>7.2210000000000001</v>
      </c>
      <c r="H9489" s="19" t="str">
        <f>IF(Movies[[#This Row],[rating]]=0,"No Rating","Rated")</f>
        <v>Rated</v>
      </c>
      <c r="I9489" s="16" t="s">
        <v>128</v>
      </c>
      <c r="J9489" s="29" t="s">
        <v>110</v>
      </c>
      <c r="K9489" s="19">
        <v>11.202999999999999</v>
      </c>
      <c r="L9489" s="26">
        <v>181</v>
      </c>
    </row>
    <row r="9490" spans="1:12" x14ac:dyDescent="0.3">
      <c r="A9490" s="14">
        <v>513083</v>
      </c>
      <c r="B9490" s="16" t="s">
        <v>12408</v>
      </c>
      <c r="C9490" s="16" t="s">
        <v>10</v>
      </c>
      <c r="D9490" s="4">
        <v>43593</v>
      </c>
      <c r="E9490" s="23">
        <v>2019</v>
      </c>
      <c r="F9490" s="19">
        <v>5.5</v>
      </c>
      <c r="G9490" s="19">
        <f>IF(Movies[[#This Row],[rating]]=0,"",Movies[[#This Row],[rating]])</f>
        <v>5.5</v>
      </c>
      <c r="H9490" s="19" t="str">
        <f>IF(Movies[[#This Row],[rating]]=0,"No Rating","Rated")</f>
        <v>Rated</v>
      </c>
      <c r="I9490" s="16" t="s">
        <v>30</v>
      </c>
      <c r="J9490" s="29" t="s">
        <v>12</v>
      </c>
      <c r="K9490" s="19">
        <v>11.202999999999999</v>
      </c>
      <c r="L9490" s="26">
        <v>506</v>
      </c>
    </row>
    <row r="9491" spans="1:12" x14ac:dyDescent="0.3">
      <c r="A9491" s="14">
        <v>603768</v>
      </c>
      <c r="B9491" s="16" t="s">
        <v>12409</v>
      </c>
      <c r="C9491" s="16" t="s">
        <v>411</v>
      </c>
      <c r="D9491" s="4">
        <v>43564</v>
      </c>
      <c r="E9491" s="23">
        <v>2019</v>
      </c>
      <c r="F9491" s="19">
        <v>7.4729999999999999</v>
      </c>
      <c r="G9491" s="19">
        <f>IF(Movies[[#This Row],[rating]]=0,"",Movies[[#This Row],[rating]])</f>
        <v>7.4729999999999999</v>
      </c>
      <c r="H9491" s="19" t="str">
        <f>IF(Movies[[#This Row],[rating]]=0,"No Rating","Rated")</f>
        <v>Rated</v>
      </c>
      <c r="I9491" s="16" t="s">
        <v>12410</v>
      </c>
      <c r="J9491" s="29" t="s">
        <v>342</v>
      </c>
      <c r="K9491" s="19">
        <v>11.2</v>
      </c>
      <c r="L9491" s="26">
        <v>111</v>
      </c>
    </row>
    <row r="9492" spans="1:12" x14ac:dyDescent="0.3">
      <c r="A9492" s="14">
        <v>595216</v>
      </c>
      <c r="B9492" s="16" t="s">
        <v>12411</v>
      </c>
      <c r="C9492" s="16" t="s">
        <v>1540</v>
      </c>
      <c r="D9492" s="4">
        <v>43595</v>
      </c>
      <c r="E9492" s="23">
        <v>2019</v>
      </c>
      <c r="F9492" s="19">
        <v>5.4</v>
      </c>
      <c r="G9492" s="19">
        <f>IF(Movies[[#This Row],[rating]]=0,"",Movies[[#This Row],[rating]])</f>
        <v>5.4</v>
      </c>
      <c r="H9492" s="19" t="str">
        <f>IF(Movies[[#This Row],[rating]]=0,"No Rating","Rated")</f>
        <v>Rated</v>
      </c>
      <c r="I9492" s="16" t="s">
        <v>203</v>
      </c>
      <c r="J9492" s="29" t="s">
        <v>12</v>
      </c>
      <c r="K9492" s="19">
        <v>11.2</v>
      </c>
      <c r="L9492" s="26">
        <v>155</v>
      </c>
    </row>
    <row r="9493" spans="1:12" x14ac:dyDescent="0.3">
      <c r="A9493" s="14">
        <v>501395</v>
      </c>
      <c r="B9493" s="16" t="s">
        <v>12412</v>
      </c>
      <c r="C9493" s="16" t="s">
        <v>6407</v>
      </c>
      <c r="D9493" s="4">
        <v>43792</v>
      </c>
      <c r="E9493" s="23">
        <v>2019</v>
      </c>
      <c r="F9493" s="19">
        <v>5.9</v>
      </c>
      <c r="G9493" s="19">
        <f>IF(Movies[[#This Row],[rating]]=0,"",Movies[[#This Row],[rating]])</f>
        <v>5.9</v>
      </c>
      <c r="H9493" s="19" t="str">
        <f>IF(Movies[[#This Row],[rating]]=0,"No Rating","Rated")</f>
        <v>Rated</v>
      </c>
      <c r="I9493" s="16" t="s">
        <v>12413</v>
      </c>
      <c r="J9493" s="29" t="s">
        <v>12</v>
      </c>
      <c r="K9493" s="19">
        <v>11.198</v>
      </c>
      <c r="L9493" s="26">
        <v>320</v>
      </c>
    </row>
    <row r="9494" spans="1:12" x14ac:dyDescent="0.3">
      <c r="A9494" s="14">
        <v>535265</v>
      </c>
      <c r="B9494" s="16" t="s">
        <v>12414</v>
      </c>
      <c r="C9494" s="16" t="s">
        <v>2001</v>
      </c>
      <c r="D9494" s="4">
        <v>43643</v>
      </c>
      <c r="E9494" s="23">
        <v>2019</v>
      </c>
      <c r="F9494" s="19">
        <v>4.7</v>
      </c>
      <c r="G9494" s="19">
        <f>IF(Movies[[#This Row],[rating]]=0,"",Movies[[#This Row],[rating]])</f>
        <v>4.7</v>
      </c>
      <c r="H9494" s="19" t="str">
        <f>IF(Movies[[#This Row],[rating]]=0,"No Rating","Rated")</f>
        <v>Rated</v>
      </c>
      <c r="I9494" s="16" t="s">
        <v>3382</v>
      </c>
      <c r="J9494" s="29" t="s">
        <v>12</v>
      </c>
      <c r="K9494" s="19">
        <v>11.196999999999999</v>
      </c>
      <c r="L9494" s="26">
        <v>209</v>
      </c>
    </row>
    <row r="9495" spans="1:12" x14ac:dyDescent="0.3">
      <c r="A9495" s="14">
        <v>565373</v>
      </c>
      <c r="B9495" s="16" t="s">
        <v>12415</v>
      </c>
      <c r="C9495" s="16" t="s">
        <v>647</v>
      </c>
      <c r="D9495" s="4">
        <v>43700</v>
      </c>
      <c r="E9495" s="23">
        <v>2019</v>
      </c>
      <c r="F9495" s="19">
        <v>5.8</v>
      </c>
      <c r="G9495" s="19">
        <f>IF(Movies[[#This Row],[rating]]=0,"",Movies[[#This Row],[rating]])</f>
        <v>5.8</v>
      </c>
      <c r="H9495" s="19" t="str">
        <f>IF(Movies[[#This Row],[rating]]=0,"No Rating","Rated")</f>
        <v>Rated</v>
      </c>
      <c r="I9495" s="16" t="s">
        <v>7053</v>
      </c>
      <c r="J9495" s="29" t="s">
        <v>553</v>
      </c>
      <c r="K9495" s="19">
        <v>11.189</v>
      </c>
      <c r="L9495" s="26">
        <v>70</v>
      </c>
    </row>
    <row r="9496" spans="1:12" x14ac:dyDescent="0.3">
      <c r="A9496" s="14">
        <v>492002</v>
      </c>
      <c r="B9496" s="16" t="s">
        <v>12416</v>
      </c>
      <c r="C9496" s="16" t="s">
        <v>1845</v>
      </c>
      <c r="D9496" s="4">
        <v>43784</v>
      </c>
      <c r="E9496" s="23">
        <v>2019</v>
      </c>
      <c r="F9496" s="19">
        <v>5.2</v>
      </c>
      <c r="G9496" s="19">
        <f>IF(Movies[[#This Row],[rating]]=0,"",Movies[[#This Row],[rating]])</f>
        <v>5.2</v>
      </c>
      <c r="H9496" s="19" t="str">
        <f>IF(Movies[[#This Row],[rating]]=0,"No Rating","Rated")</f>
        <v>Rated</v>
      </c>
      <c r="I9496" s="16" t="s">
        <v>312</v>
      </c>
      <c r="J9496" s="29" t="s">
        <v>12</v>
      </c>
      <c r="K9496" s="19">
        <v>11.096</v>
      </c>
      <c r="L9496" s="26">
        <v>80</v>
      </c>
    </row>
    <row r="9497" spans="1:12" x14ac:dyDescent="0.3">
      <c r="A9497" s="14">
        <v>650272</v>
      </c>
      <c r="B9497" s="16" t="s">
        <v>12417</v>
      </c>
      <c r="C9497" s="16" t="s">
        <v>10</v>
      </c>
      <c r="D9497" s="4">
        <v>43805</v>
      </c>
      <c r="E9497" s="23">
        <v>2019</v>
      </c>
      <c r="F9497" s="19">
        <v>5.1909999999999998</v>
      </c>
      <c r="G9497" s="19">
        <f>IF(Movies[[#This Row],[rating]]=0,"",Movies[[#This Row],[rating]])</f>
        <v>5.1909999999999998</v>
      </c>
      <c r="H9497" s="19" t="str">
        <f>IF(Movies[[#This Row],[rating]]=0,"No Rating","Rated")</f>
        <v>Rated</v>
      </c>
      <c r="I9497" s="16" t="s">
        <v>777</v>
      </c>
      <c r="J9497" s="29" t="s">
        <v>12</v>
      </c>
      <c r="K9497" s="19">
        <v>11.067</v>
      </c>
      <c r="L9497" s="26">
        <v>89</v>
      </c>
    </row>
    <row r="9498" spans="1:12" x14ac:dyDescent="0.3">
      <c r="A9498" s="14">
        <v>477428</v>
      </c>
      <c r="B9498" s="16" t="s">
        <v>12418</v>
      </c>
      <c r="C9498" s="16" t="s">
        <v>12419</v>
      </c>
      <c r="D9498" s="4">
        <v>43720</v>
      </c>
      <c r="E9498" s="23">
        <v>2019</v>
      </c>
      <c r="F9498" s="19">
        <v>7.1379999999999999</v>
      </c>
      <c r="G9498" s="19">
        <f>IF(Movies[[#This Row],[rating]]=0,"",Movies[[#This Row],[rating]])</f>
        <v>7.1379999999999999</v>
      </c>
      <c r="H9498" s="19" t="str">
        <f>IF(Movies[[#This Row],[rating]]=0,"No Rating","Rated")</f>
        <v>Rated</v>
      </c>
      <c r="I9498" s="16" t="s">
        <v>2464</v>
      </c>
      <c r="J9498" s="29" t="s">
        <v>1906</v>
      </c>
      <c r="K9498" s="19">
        <v>11.042999999999999</v>
      </c>
      <c r="L9498" s="26">
        <v>159</v>
      </c>
    </row>
    <row r="9499" spans="1:12" x14ac:dyDescent="0.3">
      <c r="A9499" s="14">
        <v>590593</v>
      </c>
      <c r="B9499" s="16" t="s">
        <v>12420</v>
      </c>
      <c r="C9499" s="16" t="s">
        <v>3367</v>
      </c>
      <c r="D9499" s="4">
        <v>43776</v>
      </c>
      <c r="E9499" s="23">
        <v>2019</v>
      </c>
      <c r="F9499" s="19">
        <v>6.5970000000000004</v>
      </c>
      <c r="G9499" s="19">
        <f>IF(Movies[[#This Row],[rating]]=0,"",Movies[[#This Row],[rating]])</f>
        <v>6.5970000000000004</v>
      </c>
      <c r="H9499" s="19" t="str">
        <f>IF(Movies[[#This Row],[rating]]=0,"No Rating","Rated")</f>
        <v>Rated</v>
      </c>
      <c r="I9499" s="16" t="s">
        <v>12421</v>
      </c>
      <c r="J9499" s="29" t="s">
        <v>3112</v>
      </c>
      <c r="K9499" s="19">
        <v>11.041</v>
      </c>
      <c r="L9499" s="26">
        <v>67</v>
      </c>
    </row>
    <row r="9500" spans="1:12" x14ac:dyDescent="0.3">
      <c r="A9500" s="14">
        <v>592230</v>
      </c>
      <c r="B9500" s="16" t="s">
        <v>12422</v>
      </c>
      <c r="C9500" s="16" t="s">
        <v>432</v>
      </c>
      <c r="D9500" s="4">
        <v>43713</v>
      </c>
      <c r="E9500" s="23">
        <v>2019</v>
      </c>
      <c r="F9500" s="19">
        <v>5.8</v>
      </c>
      <c r="G9500" s="19">
        <f>IF(Movies[[#This Row],[rating]]=0,"",Movies[[#This Row],[rating]])</f>
        <v>5.8</v>
      </c>
      <c r="H9500" s="19" t="str">
        <f>IF(Movies[[#This Row],[rating]]=0,"No Rating","Rated")</f>
        <v>Rated</v>
      </c>
      <c r="I9500" s="16" t="s">
        <v>468</v>
      </c>
      <c r="J9500" s="29" t="s">
        <v>12</v>
      </c>
      <c r="K9500" s="19">
        <v>11.039</v>
      </c>
      <c r="L9500" s="26">
        <v>172</v>
      </c>
    </row>
    <row r="9501" spans="1:12" x14ac:dyDescent="0.3">
      <c r="A9501" s="14">
        <v>934809</v>
      </c>
      <c r="B9501" s="16" t="s">
        <v>12423</v>
      </c>
      <c r="C9501" s="16" t="s">
        <v>10</v>
      </c>
      <c r="D9501" s="4">
        <v>43766</v>
      </c>
      <c r="E9501" s="23">
        <v>2019</v>
      </c>
      <c r="F9501" s="19">
        <v>6.9</v>
      </c>
      <c r="G9501" s="19">
        <f>IF(Movies[[#This Row],[rating]]=0,"",Movies[[#This Row],[rating]])</f>
        <v>6.9</v>
      </c>
      <c r="H9501" s="19" t="str">
        <f>IF(Movies[[#This Row],[rating]]=0,"No Rating","Rated")</f>
        <v>Rated</v>
      </c>
      <c r="I9501" s="16" t="s">
        <v>329</v>
      </c>
      <c r="J9501" s="29" t="s">
        <v>12</v>
      </c>
      <c r="K9501" s="19">
        <v>11.038</v>
      </c>
      <c r="L9501" s="26">
        <v>19</v>
      </c>
    </row>
    <row r="9502" spans="1:12" x14ac:dyDescent="0.3">
      <c r="A9502" s="14">
        <v>569016</v>
      </c>
      <c r="B9502" s="16" t="s">
        <v>495</v>
      </c>
      <c r="C9502" s="16" t="s">
        <v>94</v>
      </c>
      <c r="D9502" s="4">
        <v>43466</v>
      </c>
      <c r="E9502" s="23">
        <v>2019</v>
      </c>
      <c r="F9502" s="19">
        <v>7.3</v>
      </c>
      <c r="G9502" s="19">
        <f>IF(Movies[[#This Row],[rating]]=0,"",Movies[[#This Row],[rating]])</f>
        <v>7.3</v>
      </c>
      <c r="H9502" s="19" t="str">
        <f>IF(Movies[[#This Row],[rating]]=0,"No Rating","Rated")</f>
        <v>Rated</v>
      </c>
      <c r="I9502" s="16" t="s">
        <v>12424</v>
      </c>
      <c r="J9502" s="29" t="s">
        <v>96</v>
      </c>
      <c r="K9502" s="19">
        <v>11.023</v>
      </c>
      <c r="L9502" s="26">
        <v>152</v>
      </c>
    </row>
    <row r="9503" spans="1:12" x14ac:dyDescent="0.3">
      <c r="A9503" s="14">
        <v>487437</v>
      </c>
      <c r="B9503" s="16" t="s">
        <v>12425</v>
      </c>
      <c r="C9503" s="16" t="s">
        <v>108</v>
      </c>
      <c r="D9503" s="4">
        <v>43565</v>
      </c>
      <c r="E9503" s="23">
        <v>2019</v>
      </c>
      <c r="F9503" s="19">
        <v>5.0999999999999996</v>
      </c>
      <c r="G9503" s="19">
        <f>IF(Movies[[#This Row],[rating]]=0,"",Movies[[#This Row],[rating]])</f>
        <v>5.0999999999999996</v>
      </c>
      <c r="H9503" s="19" t="str">
        <f>IF(Movies[[#This Row],[rating]]=0,"No Rating","Rated")</f>
        <v>Rated</v>
      </c>
      <c r="I9503" s="16" t="s">
        <v>180</v>
      </c>
      <c r="J9503" s="29" t="s">
        <v>110</v>
      </c>
      <c r="K9503" s="19">
        <v>11.012</v>
      </c>
      <c r="L9503" s="26">
        <v>96</v>
      </c>
    </row>
    <row r="9504" spans="1:12" x14ac:dyDescent="0.3">
      <c r="A9504" s="14">
        <v>509598</v>
      </c>
      <c r="B9504" s="16" t="s">
        <v>5505</v>
      </c>
      <c r="C9504" s="16" t="s">
        <v>12426</v>
      </c>
      <c r="D9504" s="4">
        <v>43741</v>
      </c>
      <c r="E9504" s="23">
        <v>2019</v>
      </c>
      <c r="F9504" s="19">
        <v>6.8</v>
      </c>
      <c r="G9504" s="19">
        <f>IF(Movies[[#This Row],[rating]]=0,"",Movies[[#This Row],[rating]])</f>
        <v>6.8</v>
      </c>
      <c r="H9504" s="19" t="str">
        <f>IF(Movies[[#This Row],[rating]]=0,"No Rating","Rated")</f>
        <v>Rated</v>
      </c>
      <c r="I9504" s="16" t="s">
        <v>5241</v>
      </c>
      <c r="J9504" s="29" t="s">
        <v>12</v>
      </c>
      <c r="K9504" s="19">
        <v>11.01</v>
      </c>
      <c r="L9504" s="26">
        <v>412</v>
      </c>
    </row>
    <row r="9505" spans="1:12" x14ac:dyDescent="0.3">
      <c r="A9505" s="14">
        <v>617264</v>
      </c>
      <c r="B9505" s="16" t="s">
        <v>12427</v>
      </c>
      <c r="C9505" s="16" t="s">
        <v>10</v>
      </c>
      <c r="D9505" s="4">
        <v>43616</v>
      </c>
      <c r="E9505" s="23">
        <v>2019</v>
      </c>
      <c r="F9505" s="19">
        <v>4.2</v>
      </c>
      <c r="G9505" s="19">
        <f>IF(Movies[[#This Row],[rating]]=0,"",Movies[[#This Row],[rating]])</f>
        <v>4.2</v>
      </c>
      <c r="H9505" s="19" t="str">
        <f>IF(Movies[[#This Row],[rating]]=0,"No Rating","Rated")</f>
        <v>Rated</v>
      </c>
      <c r="I9505" s="16" t="s">
        <v>3866</v>
      </c>
      <c r="J9505" s="29" t="s">
        <v>12</v>
      </c>
      <c r="K9505" s="19">
        <v>11.007</v>
      </c>
      <c r="L9505" s="26">
        <v>22</v>
      </c>
    </row>
    <row r="9506" spans="1:12" x14ac:dyDescent="0.3">
      <c r="A9506" s="14">
        <v>566236</v>
      </c>
      <c r="B9506" s="16" t="s">
        <v>12428</v>
      </c>
      <c r="C9506" s="16" t="s">
        <v>416</v>
      </c>
      <c r="D9506" s="4">
        <v>43636</v>
      </c>
      <c r="E9506" s="23">
        <v>2019</v>
      </c>
      <c r="F9506" s="19">
        <v>6.4</v>
      </c>
      <c r="G9506" s="19">
        <f>IF(Movies[[#This Row],[rating]]=0,"",Movies[[#This Row],[rating]])</f>
        <v>6.4</v>
      </c>
      <c r="H9506" s="19" t="str">
        <f>IF(Movies[[#This Row],[rating]]=0,"No Rating","Rated")</f>
        <v>Rated</v>
      </c>
      <c r="I9506" s="16" t="s">
        <v>329</v>
      </c>
      <c r="J9506" s="29" t="s">
        <v>12</v>
      </c>
      <c r="K9506" s="19">
        <v>10.997</v>
      </c>
      <c r="L9506" s="26">
        <v>82</v>
      </c>
    </row>
    <row r="9507" spans="1:12" x14ac:dyDescent="0.3">
      <c r="A9507" s="14">
        <v>604196</v>
      </c>
      <c r="B9507" s="16" t="s">
        <v>12429</v>
      </c>
      <c r="C9507" s="16" t="s">
        <v>10</v>
      </c>
      <c r="D9507" s="4">
        <v>43608</v>
      </c>
      <c r="E9507" s="23">
        <v>2019</v>
      </c>
      <c r="F9507" s="19">
        <v>6.3</v>
      </c>
      <c r="G9507" s="19">
        <f>IF(Movies[[#This Row],[rating]]=0,"",Movies[[#This Row],[rating]])</f>
        <v>6.3</v>
      </c>
      <c r="H9507" s="19" t="str">
        <f>IF(Movies[[#This Row],[rating]]=0,"No Rating","Rated")</f>
        <v>Rated</v>
      </c>
      <c r="I9507" s="16" t="s">
        <v>3819</v>
      </c>
      <c r="J9507" s="29" t="s">
        <v>12</v>
      </c>
      <c r="K9507" s="19">
        <v>10.978</v>
      </c>
      <c r="L9507" s="26">
        <v>111</v>
      </c>
    </row>
    <row r="9508" spans="1:12" x14ac:dyDescent="0.3">
      <c r="A9508" s="14">
        <v>547404</v>
      </c>
      <c r="B9508" s="16" t="s">
        <v>12430</v>
      </c>
      <c r="C9508" s="16" t="s">
        <v>94</v>
      </c>
      <c r="D9508" s="4">
        <v>43705</v>
      </c>
      <c r="E9508" s="23">
        <v>2019</v>
      </c>
      <c r="F9508" s="19">
        <v>7.5640000000000001</v>
      </c>
      <c r="G9508" s="19">
        <f>IF(Movies[[#This Row],[rating]]=0,"",Movies[[#This Row],[rating]])</f>
        <v>7.5640000000000001</v>
      </c>
      <c r="H9508" s="19" t="str">
        <f>IF(Movies[[#This Row],[rating]]=0,"No Rating","Rated")</f>
        <v>Rated</v>
      </c>
      <c r="I9508" s="16" t="s">
        <v>49</v>
      </c>
      <c r="J9508" s="29" t="s">
        <v>96</v>
      </c>
      <c r="K9508" s="19">
        <v>10.975</v>
      </c>
      <c r="L9508" s="26">
        <v>102</v>
      </c>
    </row>
    <row r="9509" spans="1:12" x14ac:dyDescent="0.3">
      <c r="A9509" s="14">
        <v>411144</v>
      </c>
      <c r="B9509" s="16" t="s">
        <v>12431</v>
      </c>
      <c r="C9509" s="16" t="s">
        <v>10</v>
      </c>
      <c r="D9509" s="4">
        <v>43602</v>
      </c>
      <c r="E9509" s="23">
        <v>2019</v>
      </c>
      <c r="F9509" s="19">
        <v>5.5</v>
      </c>
      <c r="G9509" s="19">
        <f>IF(Movies[[#This Row],[rating]]=0,"",Movies[[#This Row],[rating]])</f>
        <v>5.5</v>
      </c>
      <c r="H9509" s="19" t="str">
        <f>IF(Movies[[#This Row],[rating]]=0,"No Rating","Rated")</f>
        <v>Rated</v>
      </c>
      <c r="I9509" s="16" t="s">
        <v>855</v>
      </c>
      <c r="J9509" s="29" t="s">
        <v>12</v>
      </c>
      <c r="K9509" s="19">
        <v>10.961</v>
      </c>
      <c r="L9509" s="26">
        <v>302</v>
      </c>
    </row>
    <row r="9510" spans="1:12" x14ac:dyDescent="0.3">
      <c r="A9510" s="14">
        <v>510388</v>
      </c>
      <c r="B9510" s="16" t="s">
        <v>12432</v>
      </c>
      <c r="C9510" s="16" t="s">
        <v>172</v>
      </c>
      <c r="D9510" s="4">
        <v>43728</v>
      </c>
      <c r="E9510" s="23">
        <v>2019</v>
      </c>
      <c r="F9510" s="19">
        <v>6.2350000000000003</v>
      </c>
      <c r="G9510" s="19">
        <f>IF(Movies[[#This Row],[rating]]=0,"",Movies[[#This Row],[rating]])</f>
        <v>6.2350000000000003</v>
      </c>
      <c r="H9510" s="19" t="str">
        <f>IF(Movies[[#This Row],[rating]]=0,"No Rating","Rated")</f>
        <v>Rated</v>
      </c>
      <c r="I9510" s="16" t="s">
        <v>9118</v>
      </c>
      <c r="J9510" s="29" t="s">
        <v>12</v>
      </c>
      <c r="K9510" s="19">
        <v>10.96</v>
      </c>
      <c r="L9510" s="26">
        <v>422</v>
      </c>
    </row>
    <row r="9511" spans="1:12" x14ac:dyDescent="0.3">
      <c r="A9511" s="14">
        <v>572468</v>
      </c>
      <c r="B9511" s="16" t="s">
        <v>12433</v>
      </c>
      <c r="C9511" s="16" t="s">
        <v>12434</v>
      </c>
      <c r="D9511" s="4">
        <v>43755</v>
      </c>
      <c r="E9511" s="23">
        <v>2019</v>
      </c>
      <c r="F9511" s="19">
        <v>6.7</v>
      </c>
      <c r="G9511" s="19">
        <f>IF(Movies[[#This Row],[rating]]=0,"",Movies[[#This Row],[rating]])</f>
        <v>6.7</v>
      </c>
      <c r="H9511" s="19" t="str">
        <f>IF(Movies[[#This Row],[rating]]=0,"No Rating","Rated")</f>
        <v>Rated</v>
      </c>
      <c r="I9511" s="16" t="s">
        <v>178</v>
      </c>
      <c r="J9511" s="29" t="s">
        <v>3112</v>
      </c>
      <c r="K9511" s="19">
        <v>10.943</v>
      </c>
      <c r="L9511" s="26">
        <v>205</v>
      </c>
    </row>
    <row r="9512" spans="1:12" x14ac:dyDescent="0.3">
      <c r="A9512" s="14">
        <v>492190</v>
      </c>
      <c r="B9512" s="16" t="s">
        <v>12435</v>
      </c>
      <c r="C9512" s="16" t="s">
        <v>14</v>
      </c>
      <c r="D9512" s="4">
        <v>43749</v>
      </c>
      <c r="E9512" s="23">
        <v>2019</v>
      </c>
      <c r="F9512" s="19">
        <v>5.7</v>
      </c>
      <c r="G9512" s="19">
        <f>IF(Movies[[#This Row],[rating]]=0,"",Movies[[#This Row],[rating]])</f>
        <v>5.7</v>
      </c>
      <c r="H9512" s="19" t="str">
        <f>IF(Movies[[#This Row],[rating]]=0,"No Rating","Rated")</f>
        <v>Rated</v>
      </c>
      <c r="I9512" s="16" t="s">
        <v>30</v>
      </c>
      <c r="J9512" s="29" t="s">
        <v>12</v>
      </c>
      <c r="K9512" s="19">
        <v>10.94</v>
      </c>
      <c r="L9512" s="26">
        <v>115</v>
      </c>
    </row>
    <row r="9513" spans="1:12" x14ac:dyDescent="0.3">
      <c r="A9513" s="14">
        <v>585839</v>
      </c>
      <c r="B9513" s="16" t="s">
        <v>12436</v>
      </c>
      <c r="C9513" s="16" t="s">
        <v>14</v>
      </c>
      <c r="D9513" s="4">
        <v>43524</v>
      </c>
      <c r="E9513" s="23">
        <v>2019</v>
      </c>
      <c r="F9513" s="19">
        <v>6.9</v>
      </c>
      <c r="G9513" s="19">
        <f>IF(Movies[[#This Row],[rating]]=0,"",Movies[[#This Row],[rating]])</f>
        <v>6.9</v>
      </c>
      <c r="H9513" s="19" t="str">
        <f>IF(Movies[[#This Row],[rating]]=0,"No Rating","Rated")</f>
        <v>Rated</v>
      </c>
      <c r="I9513" s="16" t="s">
        <v>886</v>
      </c>
      <c r="J9513" s="29" t="s">
        <v>12</v>
      </c>
      <c r="K9513" s="19">
        <v>10.920999999999999</v>
      </c>
      <c r="L9513" s="26">
        <v>23</v>
      </c>
    </row>
    <row r="9514" spans="1:12" x14ac:dyDescent="0.3">
      <c r="A9514" s="14">
        <v>582927</v>
      </c>
      <c r="B9514" s="16" t="s">
        <v>12437</v>
      </c>
      <c r="C9514" s="16" t="s">
        <v>2088</v>
      </c>
      <c r="D9514" s="4">
        <v>43759</v>
      </c>
      <c r="E9514" s="23">
        <v>2019</v>
      </c>
      <c r="F9514" s="19">
        <v>7.9</v>
      </c>
      <c r="G9514" s="19">
        <f>IF(Movies[[#This Row],[rating]]=0,"",Movies[[#This Row],[rating]])</f>
        <v>7.9</v>
      </c>
      <c r="H9514" s="19" t="str">
        <f>IF(Movies[[#This Row],[rating]]=0,"No Rating","Rated")</f>
        <v>Rated</v>
      </c>
      <c r="I9514" s="16" t="s">
        <v>49</v>
      </c>
      <c r="J9514" s="29" t="s">
        <v>34</v>
      </c>
      <c r="K9514" s="19">
        <v>10.920999999999999</v>
      </c>
      <c r="L9514" s="26">
        <v>491</v>
      </c>
    </row>
    <row r="9515" spans="1:12" x14ac:dyDescent="0.3">
      <c r="A9515" s="14">
        <v>586048</v>
      </c>
      <c r="B9515" s="16" t="s">
        <v>12438</v>
      </c>
      <c r="C9515" s="16" t="s">
        <v>94</v>
      </c>
      <c r="D9515" s="4">
        <v>43761</v>
      </c>
      <c r="E9515" s="23">
        <v>2019</v>
      </c>
      <c r="F9515" s="19">
        <v>7.4</v>
      </c>
      <c r="G9515" s="19">
        <f>IF(Movies[[#This Row],[rating]]=0,"",Movies[[#This Row],[rating]])</f>
        <v>7.4</v>
      </c>
      <c r="H9515" s="19" t="str">
        <f>IF(Movies[[#This Row],[rating]]=0,"No Rating","Rated")</f>
        <v>Rated</v>
      </c>
      <c r="I9515" s="16" t="s">
        <v>49</v>
      </c>
      <c r="J9515" s="29" t="s">
        <v>96</v>
      </c>
      <c r="K9515" s="19">
        <v>10.914999999999999</v>
      </c>
      <c r="L9515" s="26">
        <v>98</v>
      </c>
    </row>
    <row r="9516" spans="1:12" x14ac:dyDescent="0.3">
      <c r="A9516" s="14">
        <v>549435</v>
      </c>
      <c r="B9516" s="16" t="s">
        <v>12439</v>
      </c>
      <c r="C9516" s="16" t="s">
        <v>3369</v>
      </c>
      <c r="D9516" s="4">
        <v>43769</v>
      </c>
      <c r="E9516" s="23">
        <v>2019</v>
      </c>
      <c r="F9516" s="19">
        <v>6.1</v>
      </c>
      <c r="G9516" s="19">
        <f>IF(Movies[[#This Row],[rating]]=0,"",Movies[[#This Row],[rating]])</f>
        <v>6.1</v>
      </c>
      <c r="H9516" s="19" t="str">
        <f>IF(Movies[[#This Row],[rating]]=0,"No Rating","Rated")</f>
        <v>Rated</v>
      </c>
      <c r="I9516" s="16" t="s">
        <v>148</v>
      </c>
      <c r="J9516" s="29" t="s">
        <v>605</v>
      </c>
      <c r="K9516" s="19">
        <v>10.871</v>
      </c>
      <c r="L9516" s="26">
        <v>237</v>
      </c>
    </row>
    <row r="9517" spans="1:12" x14ac:dyDescent="0.3">
      <c r="A9517" s="14">
        <v>484437</v>
      </c>
      <c r="B9517" s="16" t="s">
        <v>12440</v>
      </c>
      <c r="C9517" s="16" t="s">
        <v>12441</v>
      </c>
      <c r="D9517" s="4">
        <v>43525</v>
      </c>
      <c r="E9517" s="23">
        <v>2019</v>
      </c>
      <c r="F9517" s="19">
        <v>5.6340000000000003</v>
      </c>
      <c r="G9517" s="19">
        <f>IF(Movies[[#This Row],[rating]]=0,"",Movies[[#This Row],[rating]])</f>
        <v>5.6340000000000003</v>
      </c>
      <c r="H9517" s="19" t="str">
        <f>IF(Movies[[#This Row],[rating]]=0,"No Rating","Rated")</f>
        <v>Rated</v>
      </c>
      <c r="I9517" s="16" t="s">
        <v>468</v>
      </c>
      <c r="J9517" s="29" t="s">
        <v>12</v>
      </c>
      <c r="K9517" s="19">
        <v>10.871</v>
      </c>
      <c r="L9517" s="26">
        <v>692</v>
      </c>
    </row>
    <row r="9518" spans="1:12" x14ac:dyDescent="0.3">
      <c r="A9518" s="14">
        <v>612654</v>
      </c>
      <c r="B9518" s="16" t="s">
        <v>12442</v>
      </c>
      <c r="C9518" s="16" t="s">
        <v>1845</v>
      </c>
      <c r="D9518" s="4">
        <v>43707</v>
      </c>
      <c r="E9518" s="23">
        <v>2019</v>
      </c>
      <c r="F9518" s="19">
        <v>7.2</v>
      </c>
      <c r="G9518" s="19">
        <f>IF(Movies[[#This Row],[rating]]=0,"",Movies[[#This Row],[rating]])</f>
        <v>7.2</v>
      </c>
      <c r="H9518" s="19" t="str">
        <f>IF(Movies[[#This Row],[rating]]=0,"No Rating","Rated")</f>
        <v>Rated</v>
      </c>
      <c r="I9518" s="16" t="s">
        <v>329</v>
      </c>
      <c r="J9518" s="29" t="s">
        <v>12</v>
      </c>
      <c r="K9518" s="19">
        <v>10.869</v>
      </c>
      <c r="L9518" s="26">
        <v>162</v>
      </c>
    </row>
    <row r="9519" spans="1:12" x14ac:dyDescent="0.3">
      <c r="A9519" s="14">
        <v>532812</v>
      </c>
      <c r="B9519" s="16" t="s">
        <v>12443</v>
      </c>
      <c r="C9519" s="16" t="s">
        <v>10</v>
      </c>
      <c r="D9519" s="4">
        <v>43644</v>
      </c>
      <c r="E9519" s="23">
        <v>2019</v>
      </c>
      <c r="F9519" s="19">
        <v>5.4</v>
      </c>
      <c r="G9519" s="19">
        <f>IF(Movies[[#This Row],[rating]]=0,"",Movies[[#This Row],[rating]])</f>
        <v>5.4</v>
      </c>
      <c r="H9519" s="19" t="str">
        <f>IF(Movies[[#This Row],[rating]]=0,"No Rating","Rated")</f>
        <v>Rated</v>
      </c>
      <c r="I9519" s="16" t="s">
        <v>189</v>
      </c>
      <c r="J9519" s="29" t="s">
        <v>12</v>
      </c>
      <c r="K9519" s="19">
        <v>10.863</v>
      </c>
      <c r="L9519" s="26">
        <v>112</v>
      </c>
    </row>
    <row r="9520" spans="1:12" x14ac:dyDescent="0.3">
      <c r="A9520" s="14">
        <v>580630</v>
      </c>
      <c r="B9520" s="16" t="s">
        <v>12444</v>
      </c>
      <c r="C9520" s="16" t="s">
        <v>10</v>
      </c>
      <c r="D9520" s="4">
        <v>43763</v>
      </c>
      <c r="E9520" s="23">
        <v>2019</v>
      </c>
      <c r="F9520" s="19">
        <v>5.22</v>
      </c>
      <c r="G9520" s="19">
        <f>IF(Movies[[#This Row],[rating]]=0,"",Movies[[#This Row],[rating]])</f>
        <v>5.22</v>
      </c>
      <c r="H9520" s="19" t="str">
        <f>IF(Movies[[#This Row],[rating]]=0,"No Rating","Rated")</f>
        <v>Rated</v>
      </c>
      <c r="I9520" s="16" t="s">
        <v>132</v>
      </c>
      <c r="J9520" s="29" t="s">
        <v>12</v>
      </c>
      <c r="K9520" s="19">
        <v>10.848000000000001</v>
      </c>
      <c r="L9520" s="26">
        <v>312</v>
      </c>
    </row>
    <row r="9521" spans="1:12" x14ac:dyDescent="0.3">
      <c r="A9521" s="14">
        <v>569037</v>
      </c>
      <c r="B9521" s="16" t="s">
        <v>12445</v>
      </c>
      <c r="C9521" s="16" t="s">
        <v>784</v>
      </c>
      <c r="D9521" s="4">
        <v>43559</v>
      </c>
      <c r="E9521" s="23">
        <v>2019</v>
      </c>
      <c r="F9521" s="19">
        <v>4.8</v>
      </c>
      <c r="G9521" s="19">
        <f>IF(Movies[[#This Row],[rating]]=0,"",Movies[[#This Row],[rating]])</f>
        <v>4.8</v>
      </c>
      <c r="H9521" s="19" t="str">
        <f>IF(Movies[[#This Row],[rating]]=0,"No Rating","Rated")</f>
        <v>Rated</v>
      </c>
      <c r="I9521" s="16" t="s">
        <v>49</v>
      </c>
      <c r="J9521" s="29" t="s">
        <v>342</v>
      </c>
      <c r="K9521" s="19">
        <v>10.847</v>
      </c>
      <c r="L9521" s="26">
        <v>13</v>
      </c>
    </row>
    <row r="9522" spans="1:12" x14ac:dyDescent="0.3">
      <c r="A9522" s="14">
        <v>578672</v>
      </c>
      <c r="B9522" s="16" t="s">
        <v>12446</v>
      </c>
      <c r="C9522" s="16" t="s">
        <v>144</v>
      </c>
      <c r="D9522" s="4">
        <v>43545</v>
      </c>
      <c r="E9522" s="23">
        <v>2019</v>
      </c>
      <c r="F9522" s="19">
        <v>5.7</v>
      </c>
      <c r="G9522" s="19">
        <f>IF(Movies[[#This Row],[rating]]=0,"",Movies[[#This Row],[rating]])</f>
        <v>5.7</v>
      </c>
      <c r="H9522" s="19" t="str">
        <f>IF(Movies[[#This Row],[rating]]=0,"No Rating","Rated")</f>
        <v>Rated</v>
      </c>
      <c r="I9522" s="16" t="s">
        <v>886</v>
      </c>
      <c r="J9522" s="29" t="s">
        <v>146</v>
      </c>
      <c r="K9522" s="19">
        <v>10.845000000000001</v>
      </c>
      <c r="L9522" s="26">
        <v>34</v>
      </c>
    </row>
    <row r="9523" spans="1:12" x14ac:dyDescent="0.3">
      <c r="A9523" s="14">
        <v>515741</v>
      </c>
      <c r="B9523" s="16" t="s">
        <v>12447</v>
      </c>
      <c r="C9523" s="16" t="s">
        <v>236</v>
      </c>
      <c r="D9523" s="4">
        <v>43692</v>
      </c>
      <c r="E9523" s="23">
        <v>2019</v>
      </c>
      <c r="F9523" s="19">
        <v>6.2</v>
      </c>
      <c r="G9523" s="19">
        <f>IF(Movies[[#This Row],[rating]]=0,"",Movies[[#This Row],[rating]])</f>
        <v>6.2</v>
      </c>
      <c r="H9523" s="19" t="str">
        <f>IF(Movies[[#This Row],[rating]]=0,"No Rating","Rated")</f>
        <v>Rated</v>
      </c>
      <c r="I9523" s="16" t="s">
        <v>23</v>
      </c>
      <c r="J9523" s="29" t="s">
        <v>12</v>
      </c>
      <c r="K9523" s="19">
        <v>10.819000000000001</v>
      </c>
      <c r="L9523" s="26">
        <v>277</v>
      </c>
    </row>
    <row r="9524" spans="1:12" x14ac:dyDescent="0.3">
      <c r="A9524" s="14">
        <v>587693</v>
      </c>
      <c r="B9524" s="16" t="s">
        <v>12448</v>
      </c>
      <c r="C9524" s="16" t="s">
        <v>10</v>
      </c>
      <c r="D9524" s="4">
        <v>43804</v>
      </c>
      <c r="E9524" s="23">
        <v>2019</v>
      </c>
      <c r="F9524" s="19">
        <v>6.3</v>
      </c>
      <c r="G9524" s="19">
        <f>IF(Movies[[#This Row],[rating]]=0,"",Movies[[#This Row],[rating]])</f>
        <v>6.3</v>
      </c>
      <c r="H9524" s="19" t="str">
        <f>IF(Movies[[#This Row],[rating]]=0,"No Rating","Rated")</f>
        <v>Rated</v>
      </c>
      <c r="I9524" s="16" t="s">
        <v>10461</v>
      </c>
      <c r="J9524" s="29" t="s">
        <v>12</v>
      </c>
      <c r="K9524" s="19">
        <v>10.808</v>
      </c>
      <c r="L9524" s="26">
        <v>549</v>
      </c>
    </row>
    <row r="9525" spans="1:12" x14ac:dyDescent="0.3">
      <c r="A9525" s="14">
        <v>491473</v>
      </c>
      <c r="B9525" s="16" t="s">
        <v>12449</v>
      </c>
      <c r="C9525" s="16" t="s">
        <v>3476</v>
      </c>
      <c r="D9525" s="4">
        <v>43531</v>
      </c>
      <c r="E9525" s="23">
        <v>2019</v>
      </c>
      <c r="F9525" s="19">
        <v>6</v>
      </c>
      <c r="G9525" s="19">
        <f>IF(Movies[[#This Row],[rating]]=0,"",Movies[[#This Row],[rating]])</f>
        <v>6</v>
      </c>
      <c r="H9525" s="19" t="str">
        <f>IF(Movies[[#This Row],[rating]]=0,"No Rating","Rated")</f>
        <v>Rated</v>
      </c>
      <c r="I9525" s="16" t="s">
        <v>33</v>
      </c>
      <c r="J9525" s="29" t="s">
        <v>12</v>
      </c>
      <c r="K9525" s="19">
        <v>10.8</v>
      </c>
      <c r="L9525" s="26">
        <v>318</v>
      </c>
    </row>
    <row r="9526" spans="1:12" x14ac:dyDescent="0.3">
      <c r="A9526" s="14">
        <v>532953</v>
      </c>
      <c r="B9526" s="16" t="s">
        <v>12450</v>
      </c>
      <c r="C9526" s="16" t="s">
        <v>10</v>
      </c>
      <c r="D9526" s="4">
        <v>43483</v>
      </c>
      <c r="E9526" s="23">
        <v>2019</v>
      </c>
      <c r="F9526" s="19">
        <v>6.7089999999999996</v>
      </c>
      <c r="G9526" s="19">
        <f>IF(Movies[[#This Row],[rating]]=0,"",Movies[[#This Row],[rating]])</f>
        <v>6.7089999999999996</v>
      </c>
      <c r="H9526" s="19" t="str">
        <f>IF(Movies[[#This Row],[rating]]=0,"No Rating","Rated")</f>
        <v>Rated</v>
      </c>
      <c r="I9526" s="16" t="s">
        <v>642</v>
      </c>
      <c r="J9526" s="29" t="s">
        <v>12</v>
      </c>
      <c r="K9526" s="19">
        <v>10.797000000000001</v>
      </c>
      <c r="L9526" s="26">
        <v>302</v>
      </c>
    </row>
    <row r="9527" spans="1:12" x14ac:dyDescent="0.3">
      <c r="A9527" s="14">
        <v>585759</v>
      </c>
      <c r="B9527" s="16" t="s">
        <v>12451</v>
      </c>
      <c r="C9527" s="16" t="s">
        <v>2138</v>
      </c>
      <c r="D9527" s="4">
        <v>43777</v>
      </c>
      <c r="E9527" s="23">
        <v>2019</v>
      </c>
      <c r="F9527" s="19">
        <v>6.2</v>
      </c>
      <c r="G9527" s="19">
        <f>IF(Movies[[#This Row],[rating]]=0,"",Movies[[#This Row],[rating]])</f>
        <v>6.2</v>
      </c>
      <c r="H9527" s="19" t="str">
        <f>IF(Movies[[#This Row],[rating]]=0,"No Rating","Rated")</f>
        <v>Rated</v>
      </c>
      <c r="I9527" s="16" t="s">
        <v>239</v>
      </c>
      <c r="J9527" s="29" t="s">
        <v>12</v>
      </c>
      <c r="K9527" s="19">
        <v>10.776</v>
      </c>
      <c r="L9527" s="26">
        <v>306</v>
      </c>
    </row>
    <row r="9528" spans="1:12" x14ac:dyDescent="0.3">
      <c r="A9528" s="14">
        <v>532327</v>
      </c>
      <c r="B9528" s="16" t="s">
        <v>12452</v>
      </c>
      <c r="C9528" s="16" t="s">
        <v>10</v>
      </c>
      <c r="D9528" s="4">
        <v>43701</v>
      </c>
      <c r="E9528" s="23">
        <v>2019</v>
      </c>
      <c r="F9528" s="19">
        <v>6.3</v>
      </c>
      <c r="G9528" s="19">
        <f>IF(Movies[[#This Row],[rating]]=0,"",Movies[[#This Row],[rating]])</f>
        <v>6.3</v>
      </c>
      <c r="H9528" s="19" t="str">
        <f>IF(Movies[[#This Row],[rating]]=0,"No Rating","Rated")</f>
        <v>Rated</v>
      </c>
      <c r="I9528" s="16" t="s">
        <v>1003</v>
      </c>
      <c r="J9528" s="29" t="s">
        <v>12</v>
      </c>
      <c r="K9528" s="19">
        <v>10.77</v>
      </c>
      <c r="L9528" s="26">
        <v>100</v>
      </c>
    </row>
    <row r="9529" spans="1:12" x14ac:dyDescent="0.3">
      <c r="A9529" s="14">
        <v>477018</v>
      </c>
      <c r="B9529" s="16" t="s">
        <v>12453</v>
      </c>
      <c r="C9529" s="16" t="s">
        <v>838</v>
      </c>
      <c r="D9529" s="4">
        <v>43819</v>
      </c>
      <c r="E9529" s="23">
        <v>2019</v>
      </c>
      <c r="F9529" s="19">
        <v>6.48</v>
      </c>
      <c r="G9529" s="19">
        <f>IF(Movies[[#This Row],[rating]]=0,"",Movies[[#This Row],[rating]])</f>
        <v>6.48</v>
      </c>
      <c r="H9529" s="19" t="str">
        <f>IF(Movies[[#This Row],[rating]]=0,"No Rating","Rated")</f>
        <v>Rated</v>
      </c>
      <c r="I9529" s="16" t="s">
        <v>855</v>
      </c>
      <c r="J9529" s="29" t="s">
        <v>110</v>
      </c>
      <c r="K9529" s="19">
        <v>10.766</v>
      </c>
      <c r="L9529" s="26">
        <v>496</v>
      </c>
    </row>
    <row r="9530" spans="1:12" x14ac:dyDescent="0.3">
      <c r="A9530" s="14">
        <v>528985</v>
      </c>
      <c r="B9530" s="16" t="s">
        <v>12454</v>
      </c>
      <c r="C9530" s="16" t="s">
        <v>10</v>
      </c>
      <c r="D9530" s="4">
        <v>43609</v>
      </c>
      <c r="E9530" s="23">
        <v>2019</v>
      </c>
      <c r="F9530" s="19">
        <v>6.4</v>
      </c>
      <c r="G9530" s="19">
        <f>IF(Movies[[#This Row],[rating]]=0,"",Movies[[#This Row],[rating]])</f>
        <v>6.4</v>
      </c>
      <c r="H9530" s="19" t="str">
        <f>IF(Movies[[#This Row],[rating]]=0,"No Rating","Rated")</f>
        <v>Rated</v>
      </c>
      <c r="I9530" s="16" t="s">
        <v>865</v>
      </c>
      <c r="J9530" s="29" t="s">
        <v>12</v>
      </c>
      <c r="K9530" s="19">
        <v>10.755000000000001</v>
      </c>
      <c r="L9530" s="26">
        <v>273</v>
      </c>
    </row>
    <row r="9531" spans="1:12" x14ac:dyDescent="0.3">
      <c r="A9531" s="14">
        <v>512263</v>
      </c>
      <c r="B9531" s="16" t="s">
        <v>12455</v>
      </c>
      <c r="C9531" s="16" t="s">
        <v>10</v>
      </c>
      <c r="D9531" s="4">
        <v>43736</v>
      </c>
      <c r="E9531" s="23">
        <v>2019</v>
      </c>
      <c r="F9531" s="19">
        <v>7.0940000000000003</v>
      </c>
      <c r="G9531" s="19">
        <f>IF(Movies[[#This Row],[rating]]=0,"",Movies[[#This Row],[rating]])</f>
        <v>7.0940000000000003</v>
      </c>
      <c r="H9531" s="19" t="str">
        <f>IF(Movies[[#This Row],[rating]]=0,"No Rating","Rated")</f>
        <v>Rated</v>
      </c>
      <c r="I9531" s="16" t="s">
        <v>49</v>
      </c>
      <c r="J9531" s="29" t="s">
        <v>12</v>
      </c>
      <c r="K9531" s="19">
        <v>10.731999999999999</v>
      </c>
      <c r="L9531" s="26">
        <v>677</v>
      </c>
    </row>
    <row r="9532" spans="1:12" x14ac:dyDescent="0.3">
      <c r="A9532" s="14">
        <v>530723</v>
      </c>
      <c r="B9532" s="16" t="s">
        <v>12456</v>
      </c>
      <c r="C9532" s="16" t="s">
        <v>10</v>
      </c>
      <c r="D9532" s="4">
        <v>43716</v>
      </c>
      <c r="E9532" s="23">
        <v>2019</v>
      </c>
      <c r="F9532" s="19">
        <v>6.7</v>
      </c>
      <c r="G9532" s="19">
        <f>IF(Movies[[#This Row],[rating]]=0,"",Movies[[#This Row],[rating]])</f>
        <v>6.7</v>
      </c>
      <c r="H9532" s="19" t="str">
        <f>IF(Movies[[#This Row],[rating]]=0,"No Rating","Rated")</f>
        <v>Rated</v>
      </c>
      <c r="I9532" s="16" t="s">
        <v>2130</v>
      </c>
      <c r="J9532" s="29" t="s">
        <v>12</v>
      </c>
      <c r="K9532" s="19">
        <v>10.722</v>
      </c>
      <c r="L9532" s="26">
        <v>683</v>
      </c>
    </row>
    <row r="9533" spans="1:12" x14ac:dyDescent="0.3">
      <c r="A9533" s="14">
        <v>500904</v>
      </c>
      <c r="B9533" s="16" t="s">
        <v>12457</v>
      </c>
      <c r="C9533" s="16" t="s">
        <v>14</v>
      </c>
      <c r="D9533" s="4">
        <v>43553</v>
      </c>
      <c r="E9533" s="23">
        <v>2019</v>
      </c>
      <c r="F9533" s="19">
        <v>5.4</v>
      </c>
      <c r="G9533" s="19">
        <f>IF(Movies[[#This Row],[rating]]=0,"",Movies[[#This Row],[rating]])</f>
        <v>5.4</v>
      </c>
      <c r="H9533" s="19" t="str">
        <f>IF(Movies[[#This Row],[rating]]=0,"No Rating","Rated")</f>
        <v>Rated</v>
      </c>
      <c r="I9533" s="16" t="s">
        <v>312</v>
      </c>
      <c r="J9533" s="29" t="s">
        <v>12</v>
      </c>
      <c r="K9533" s="19">
        <v>10.705</v>
      </c>
      <c r="L9533" s="26">
        <v>378</v>
      </c>
    </row>
    <row r="9534" spans="1:12" x14ac:dyDescent="0.3">
      <c r="A9534" s="14">
        <v>593961</v>
      </c>
      <c r="B9534" s="16" t="s">
        <v>12458</v>
      </c>
      <c r="C9534" s="16" t="s">
        <v>12459</v>
      </c>
      <c r="D9534" s="4">
        <v>43677</v>
      </c>
      <c r="E9534" s="23">
        <v>2019</v>
      </c>
      <c r="F9534" s="19">
        <v>6.3639999999999999</v>
      </c>
      <c r="G9534" s="19">
        <f>IF(Movies[[#This Row],[rating]]=0,"",Movies[[#This Row],[rating]])</f>
        <v>6.3639999999999999</v>
      </c>
      <c r="H9534" s="19" t="str">
        <f>IF(Movies[[#This Row],[rating]]=0,"No Rating","Rated")</f>
        <v>Rated</v>
      </c>
      <c r="I9534" s="16" t="s">
        <v>52</v>
      </c>
      <c r="J9534" s="29" t="s">
        <v>3927</v>
      </c>
      <c r="K9534" s="19">
        <v>10.7</v>
      </c>
      <c r="L9534" s="26">
        <v>110</v>
      </c>
    </row>
    <row r="9535" spans="1:12" x14ac:dyDescent="0.3">
      <c r="A9535" s="14">
        <v>561974</v>
      </c>
      <c r="B9535" s="16" t="s">
        <v>12460</v>
      </c>
      <c r="C9535" s="16" t="s">
        <v>94</v>
      </c>
      <c r="D9535" s="4">
        <v>43824</v>
      </c>
      <c r="E9535" s="23">
        <v>2019</v>
      </c>
      <c r="F9535" s="19">
        <v>7.8</v>
      </c>
      <c r="G9535" s="19">
        <f>IF(Movies[[#This Row],[rating]]=0,"",Movies[[#This Row],[rating]])</f>
        <v>7.8</v>
      </c>
      <c r="H9535" s="19" t="str">
        <f>IF(Movies[[#This Row],[rating]]=0,"No Rating","Rated")</f>
        <v>Rated</v>
      </c>
      <c r="I9535" s="16" t="s">
        <v>1894</v>
      </c>
      <c r="J9535" s="29" t="s">
        <v>96</v>
      </c>
      <c r="K9535" s="19">
        <v>10.699</v>
      </c>
      <c r="L9535" s="26">
        <v>117</v>
      </c>
    </row>
    <row r="9536" spans="1:12" x14ac:dyDescent="0.3">
      <c r="A9536" s="14">
        <v>618219</v>
      </c>
      <c r="B9536" s="16" t="s">
        <v>12461</v>
      </c>
      <c r="C9536" s="16" t="s">
        <v>10</v>
      </c>
      <c r="D9536" s="4">
        <v>43712</v>
      </c>
      <c r="E9536" s="23">
        <v>2019</v>
      </c>
      <c r="F9536" s="19">
        <v>6.6769999999999996</v>
      </c>
      <c r="G9536" s="19">
        <f>IF(Movies[[#This Row],[rating]]=0,"",Movies[[#This Row],[rating]])</f>
        <v>6.6769999999999996</v>
      </c>
      <c r="H9536" s="19" t="str">
        <f>IF(Movies[[#This Row],[rating]]=0,"No Rating","Rated")</f>
        <v>Rated</v>
      </c>
      <c r="I9536" s="16" t="s">
        <v>3500</v>
      </c>
      <c r="J9536" s="29" t="s">
        <v>1122</v>
      </c>
      <c r="K9536" s="19">
        <v>10.677</v>
      </c>
      <c r="L9536" s="26">
        <v>297</v>
      </c>
    </row>
    <row r="9537" spans="1:12" x14ac:dyDescent="0.3">
      <c r="A9537" s="14">
        <v>369560</v>
      </c>
      <c r="B9537" s="16" t="s">
        <v>12462</v>
      </c>
      <c r="C9537" s="16" t="s">
        <v>10</v>
      </c>
      <c r="D9537" s="4">
        <v>43504</v>
      </c>
      <c r="E9537" s="23">
        <v>2019</v>
      </c>
      <c r="F9537" s="19">
        <v>4.5999999999999996</v>
      </c>
      <c r="G9537" s="19">
        <f>IF(Movies[[#This Row],[rating]]=0,"",Movies[[#This Row],[rating]])</f>
        <v>4.5999999999999996</v>
      </c>
      <c r="H9537" s="19" t="str">
        <f>IF(Movies[[#This Row],[rating]]=0,"No Rating","Rated")</f>
        <v>Rated</v>
      </c>
      <c r="I9537" s="16" t="s">
        <v>30</v>
      </c>
      <c r="J9537" s="29" t="s">
        <v>12</v>
      </c>
      <c r="K9537" s="19">
        <v>10.654999999999999</v>
      </c>
      <c r="L9537" s="26">
        <v>251</v>
      </c>
    </row>
    <row r="9538" spans="1:12" x14ac:dyDescent="0.3">
      <c r="A9538" s="14">
        <v>581518</v>
      </c>
      <c r="B9538" s="16" t="s">
        <v>12463</v>
      </c>
      <c r="C9538" s="16" t="s">
        <v>2085</v>
      </c>
      <c r="D9538" s="4">
        <v>43824</v>
      </c>
      <c r="E9538" s="23">
        <v>2019</v>
      </c>
      <c r="F9538" s="19">
        <v>7.032</v>
      </c>
      <c r="G9538" s="19">
        <f>IF(Movies[[#This Row],[rating]]=0,"",Movies[[#This Row],[rating]])</f>
        <v>7.032</v>
      </c>
      <c r="H9538" s="19" t="str">
        <f>IF(Movies[[#This Row],[rating]]=0,"No Rating","Rated")</f>
        <v>Rated</v>
      </c>
      <c r="I9538" s="16" t="s">
        <v>49</v>
      </c>
      <c r="J9538" s="29" t="s">
        <v>286</v>
      </c>
      <c r="K9538" s="19">
        <v>10.651999999999999</v>
      </c>
      <c r="L9538" s="26">
        <v>157</v>
      </c>
    </row>
    <row r="9539" spans="1:12" x14ac:dyDescent="0.3">
      <c r="A9539" s="14">
        <v>619433</v>
      </c>
      <c r="B9539" s="16" t="s">
        <v>12464</v>
      </c>
      <c r="C9539" s="16" t="s">
        <v>94</v>
      </c>
      <c r="D9539" s="4">
        <v>43672</v>
      </c>
      <c r="E9539" s="23">
        <v>2019</v>
      </c>
      <c r="F9539" s="19">
        <v>5</v>
      </c>
      <c r="G9539" s="19">
        <f>IF(Movies[[#This Row],[rating]]=0,"",Movies[[#This Row],[rating]])</f>
        <v>5</v>
      </c>
      <c r="H9539" s="19" t="str">
        <f>IF(Movies[[#This Row],[rating]]=0,"No Rating","Rated")</f>
        <v>Rated</v>
      </c>
      <c r="I9539" s="16" t="s">
        <v>886</v>
      </c>
      <c r="J9539" s="29" t="s">
        <v>96</v>
      </c>
      <c r="K9539" s="19">
        <v>10.648999999999999</v>
      </c>
      <c r="L9539" s="26">
        <v>12</v>
      </c>
    </row>
    <row r="9540" spans="1:12" x14ac:dyDescent="0.3">
      <c r="A9540" s="14">
        <v>574241</v>
      </c>
      <c r="B9540" s="16" t="s">
        <v>12465</v>
      </c>
      <c r="C9540" s="16" t="s">
        <v>1467</v>
      </c>
      <c r="D9540" s="4">
        <v>43594</v>
      </c>
      <c r="E9540" s="23">
        <v>2019</v>
      </c>
      <c r="F9540" s="19">
        <v>6.6</v>
      </c>
      <c r="G9540" s="19">
        <f>IF(Movies[[#This Row],[rating]]=0,"",Movies[[#This Row],[rating]])</f>
        <v>6.6</v>
      </c>
      <c r="H9540" s="19" t="str">
        <f>IF(Movies[[#This Row],[rating]]=0,"No Rating","Rated")</f>
        <v>Rated</v>
      </c>
      <c r="I9540" s="16" t="s">
        <v>180</v>
      </c>
      <c r="J9540" s="29" t="s">
        <v>12</v>
      </c>
      <c r="K9540" s="19">
        <v>10.602</v>
      </c>
      <c r="L9540" s="26">
        <v>216</v>
      </c>
    </row>
    <row r="9541" spans="1:12" x14ac:dyDescent="0.3">
      <c r="A9541" s="14">
        <v>565716</v>
      </c>
      <c r="B9541" s="16" t="s">
        <v>12466</v>
      </c>
      <c r="C9541" s="16" t="s">
        <v>10</v>
      </c>
      <c r="D9541" s="4">
        <v>43698</v>
      </c>
      <c r="E9541" s="23">
        <v>2019</v>
      </c>
      <c r="F9541" s="19">
        <v>7.2</v>
      </c>
      <c r="G9541" s="19">
        <f>IF(Movies[[#This Row],[rating]]=0,"",Movies[[#This Row],[rating]])</f>
        <v>7.2</v>
      </c>
      <c r="H9541" s="19" t="str">
        <f>IF(Movies[[#This Row],[rating]]=0,"No Rating","Rated")</f>
        <v>Rated</v>
      </c>
      <c r="I9541" s="16" t="s">
        <v>329</v>
      </c>
      <c r="J9541" s="29" t="s">
        <v>12</v>
      </c>
      <c r="K9541" s="19">
        <v>10.599</v>
      </c>
      <c r="L9541" s="26">
        <v>455</v>
      </c>
    </row>
    <row r="9542" spans="1:12" x14ac:dyDescent="0.3">
      <c r="A9542" s="14">
        <v>583268</v>
      </c>
      <c r="B9542" s="16" t="s">
        <v>12467</v>
      </c>
      <c r="C9542" s="16" t="s">
        <v>838</v>
      </c>
      <c r="D9542" s="4">
        <v>43719</v>
      </c>
      <c r="E9542" s="23">
        <v>2019</v>
      </c>
      <c r="F9542" s="19">
        <v>6.4</v>
      </c>
      <c r="G9542" s="19">
        <f>IF(Movies[[#This Row],[rating]]=0,"",Movies[[#This Row],[rating]])</f>
        <v>6.4</v>
      </c>
      <c r="H9542" s="19" t="str">
        <f>IF(Movies[[#This Row],[rating]]=0,"No Rating","Rated")</f>
        <v>Rated</v>
      </c>
      <c r="I9542" s="16" t="s">
        <v>1412</v>
      </c>
      <c r="J9542" s="29" t="s">
        <v>110</v>
      </c>
      <c r="K9542" s="19">
        <v>10.589</v>
      </c>
      <c r="L9542" s="26">
        <v>660</v>
      </c>
    </row>
    <row r="9543" spans="1:12" x14ac:dyDescent="0.3">
      <c r="A9543" s="14">
        <v>582206</v>
      </c>
      <c r="B9543" s="16" t="s">
        <v>12468</v>
      </c>
      <c r="C9543" s="16" t="s">
        <v>838</v>
      </c>
      <c r="D9543" s="4">
        <v>43803</v>
      </c>
      <c r="E9543" s="23">
        <v>2019</v>
      </c>
      <c r="F9543" s="19">
        <v>6.8</v>
      </c>
      <c r="G9543" s="19">
        <f>IF(Movies[[#This Row],[rating]]=0,"",Movies[[#This Row],[rating]])</f>
        <v>6.8</v>
      </c>
      <c r="H9543" s="19" t="str">
        <f>IF(Movies[[#This Row],[rating]]=0,"No Rating","Rated")</f>
        <v>Rated</v>
      </c>
      <c r="I9543" s="16" t="s">
        <v>180</v>
      </c>
      <c r="J9543" s="29" t="s">
        <v>110</v>
      </c>
      <c r="K9543" s="19">
        <v>10.542999999999999</v>
      </c>
      <c r="L9543" s="26">
        <v>304</v>
      </c>
    </row>
    <row r="9544" spans="1:12" x14ac:dyDescent="0.3">
      <c r="A9544" s="14">
        <v>504585</v>
      </c>
      <c r="B9544" s="16" t="s">
        <v>12469</v>
      </c>
      <c r="C9544" s="16" t="s">
        <v>2063</v>
      </c>
      <c r="D9544" s="4">
        <v>43770</v>
      </c>
      <c r="E9544" s="23">
        <v>2019</v>
      </c>
      <c r="F9544" s="19">
        <v>5.7</v>
      </c>
      <c r="G9544" s="19">
        <f>IF(Movies[[#This Row],[rating]]=0,"",Movies[[#This Row],[rating]])</f>
        <v>5.7</v>
      </c>
      <c r="H9544" s="19" t="str">
        <f>IF(Movies[[#This Row],[rating]]=0,"No Rating","Rated")</f>
        <v>Rated</v>
      </c>
      <c r="I9544" s="16" t="s">
        <v>1897</v>
      </c>
      <c r="J9544" s="29" t="s">
        <v>12</v>
      </c>
      <c r="K9544" s="19">
        <v>10.54</v>
      </c>
      <c r="L9544" s="26">
        <v>280</v>
      </c>
    </row>
    <row r="9545" spans="1:12" x14ac:dyDescent="0.3">
      <c r="A9545" s="14">
        <v>523077</v>
      </c>
      <c r="B9545" s="16" t="s">
        <v>12470</v>
      </c>
      <c r="C9545" s="16" t="s">
        <v>12471</v>
      </c>
      <c r="D9545" s="4">
        <v>43706</v>
      </c>
      <c r="E9545" s="23">
        <v>2019</v>
      </c>
      <c r="F9545" s="19">
        <v>5.4</v>
      </c>
      <c r="G9545" s="19">
        <f>IF(Movies[[#This Row],[rating]]=0,"",Movies[[#This Row],[rating]])</f>
        <v>5.4</v>
      </c>
      <c r="H9545" s="19" t="str">
        <f>IF(Movies[[#This Row],[rating]]=0,"No Rating","Rated")</f>
        <v>Rated</v>
      </c>
      <c r="I9545" s="16" t="s">
        <v>56</v>
      </c>
      <c r="J9545" s="29" t="s">
        <v>12</v>
      </c>
      <c r="K9545" s="19">
        <v>10.539</v>
      </c>
      <c r="L9545" s="26">
        <v>313</v>
      </c>
    </row>
    <row r="9546" spans="1:12" x14ac:dyDescent="0.3">
      <c r="A9546" s="14">
        <v>515789</v>
      </c>
      <c r="B9546" s="16" t="s">
        <v>12472</v>
      </c>
      <c r="C9546" s="16" t="s">
        <v>416</v>
      </c>
      <c r="D9546" s="4">
        <v>43805</v>
      </c>
      <c r="E9546" s="23">
        <v>2019</v>
      </c>
      <c r="F9546" s="19">
        <v>7.1</v>
      </c>
      <c r="G9546" s="19">
        <f>IF(Movies[[#This Row],[rating]]=0,"",Movies[[#This Row],[rating]])</f>
        <v>7.1</v>
      </c>
      <c r="H9546" s="19" t="str">
        <f>IF(Movies[[#This Row],[rating]]=0,"No Rating","Rated")</f>
        <v>Rated</v>
      </c>
      <c r="I9546" s="16" t="s">
        <v>134</v>
      </c>
      <c r="J9546" s="29" t="s">
        <v>12</v>
      </c>
      <c r="K9546" s="19">
        <v>10.528</v>
      </c>
      <c r="L9546" s="26">
        <v>92</v>
      </c>
    </row>
    <row r="9547" spans="1:12" x14ac:dyDescent="0.3">
      <c r="A9547" s="14">
        <v>573791</v>
      </c>
      <c r="B9547" s="16" t="s">
        <v>12473</v>
      </c>
      <c r="C9547" s="16" t="s">
        <v>94</v>
      </c>
      <c r="D9547" s="4">
        <v>43684</v>
      </c>
      <c r="E9547" s="23">
        <v>2019</v>
      </c>
      <c r="F9547" s="19">
        <v>7.3</v>
      </c>
      <c r="G9547" s="19">
        <f>IF(Movies[[#This Row],[rating]]=0,"",Movies[[#This Row],[rating]])</f>
        <v>7.3</v>
      </c>
      <c r="H9547" s="19" t="str">
        <f>IF(Movies[[#This Row],[rating]]=0,"No Rating","Rated")</f>
        <v>Rated</v>
      </c>
      <c r="I9547" s="16" t="s">
        <v>12474</v>
      </c>
      <c r="J9547" s="29" t="s">
        <v>96</v>
      </c>
      <c r="K9547" s="19">
        <v>10.518000000000001</v>
      </c>
      <c r="L9547" s="26">
        <v>42</v>
      </c>
    </row>
    <row r="9548" spans="1:12" x14ac:dyDescent="0.3">
      <c r="A9548" s="14">
        <v>573683</v>
      </c>
      <c r="B9548" s="16" t="s">
        <v>12475</v>
      </c>
      <c r="C9548" s="16" t="s">
        <v>144</v>
      </c>
      <c r="D9548" s="4">
        <v>43581</v>
      </c>
      <c r="E9548" s="23">
        <v>2019</v>
      </c>
      <c r="F9548" s="19">
        <v>6.4</v>
      </c>
      <c r="G9548" s="19">
        <f>IF(Movies[[#This Row],[rating]]=0,"",Movies[[#This Row],[rating]])</f>
        <v>6.4</v>
      </c>
      <c r="H9548" s="19" t="str">
        <f>IF(Movies[[#This Row],[rating]]=0,"No Rating","Rated")</f>
        <v>Rated</v>
      </c>
      <c r="I9548" s="16" t="s">
        <v>3474</v>
      </c>
      <c r="J9548" s="29" t="s">
        <v>146</v>
      </c>
      <c r="K9548" s="19">
        <v>10.504</v>
      </c>
      <c r="L9548" s="26">
        <v>92</v>
      </c>
    </row>
    <row r="9549" spans="1:12" x14ac:dyDescent="0.3">
      <c r="A9549" s="14">
        <v>607528</v>
      </c>
      <c r="B9549" s="16" t="s">
        <v>12476</v>
      </c>
      <c r="C9549" s="16" t="s">
        <v>6177</v>
      </c>
      <c r="D9549" s="4">
        <v>43706</v>
      </c>
      <c r="E9549" s="23">
        <v>2019</v>
      </c>
      <c r="F9549" s="19">
        <v>7</v>
      </c>
      <c r="G9549" s="19">
        <f>IF(Movies[[#This Row],[rating]]=0,"",Movies[[#This Row],[rating]])</f>
        <v>7</v>
      </c>
      <c r="H9549" s="19" t="str">
        <f>IF(Movies[[#This Row],[rating]]=0,"No Rating","Rated")</f>
        <v>Rated</v>
      </c>
      <c r="I9549" s="16" t="s">
        <v>49</v>
      </c>
      <c r="J9549" s="29" t="s">
        <v>648</v>
      </c>
      <c r="K9549" s="19">
        <v>10.487</v>
      </c>
      <c r="L9549" s="26">
        <v>64</v>
      </c>
    </row>
    <row r="9550" spans="1:12" x14ac:dyDescent="0.3">
      <c r="A9550" s="14">
        <v>627879</v>
      </c>
      <c r="B9550" s="16" t="s">
        <v>12477</v>
      </c>
      <c r="C9550" s="16" t="s">
        <v>10</v>
      </c>
      <c r="D9550" s="4">
        <v>43742</v>
      </c>
      <c r="E9550" s="23">
        <v>2019</v>
      </c>
      <c r="F9550" s="19">
        <v>5.6</v>
      </c>
      <c r="G9550" s="19">
        <f>IF(Movies[[#This Row],[rating]]=0,"",Movies[[#This Row],[rating]])</f>
        <v>5.6</v>
      </c>
      <c r="H9550" s="19" t="str">
        <f>IF(Movies[[#This Row],[rating]]=0,"No Rating","Rated")</f>
        <v>Rated</v>
      </c>
      <c r="I9550" s="16" t="s">
        <v>2843</v>
      </c>
      <c r="J9550" s="29" t="s">
        <v>12</v>
      </c>
      <c r="K9550" s="19">
        <v>10.478999999999999</v>
      </c>
      <c r="L9550" s="26">
        <v>132</v>
      </c>
    </row>
    <row r="9551" spans="1:12" x14ac:dyDescent="0.3">
      <c r="A9551" s="14">
        <v>520552</v>
      </c>
      <c r="B9551" s="16" t="s">
        <v>12478</v>
      </c>
      <c r="C9551" s="16" t="s">
        <v>877</v>
      </c>
      <c r="D9551" s="4">
        <v>43517</v>
      </c>
      <c r="E9551" s="23">
        <v>2019</v>
      </c>
      <c r="F9551" s="19">
        <v>6.3</v>
      </c>
      <c r="G9551" s="19">
        <f>IF(Movies[[#This Row],[rating]]=0,"",Movies[[#This Row],[rating]])</f>
        <v>6.3</v>
      </c>
      <c r="H9551" s="19" t="str">
        <f>IF(Movies[[#This Row],[rating]]=0,"No Rating","Rated")</f>
        <v>Rated</v>
      </c>
      <c r="I9551" s="16" t="s">
        <v>8609</v>
      </c>
      <c r="J9551" s="29" t="s">
        <v>774</v>
      </c>
      <c r="K9551" s="19">
        <v>10.478999999999999</v>
      </c>
      <c r="L9551" s="26">
        <v>65</v>
      </c>
    </row>
    <row r="9552" spans="1:12" x14ac:dyDescent="0.3">
      <c r="A9552" s="14">
        <v>623520</v>
      </c>
      <c r="B9552" s="16" t="s">
        <v>12479</v>
      </c>
      <c r="C9552" s="16" t="s">
        <v>432</v>
      </c>
      <c r="D9552" s="4">
        <v>43727</v>
      </c>
      <c r="E9552" s="23">
        <v>2019</v>
      </c>
      <c r="F9552" s="19">
        <v>6.6</v>
      </c>
      <c r="G9552" s="19">
        <f>IF(Movies[[#This Row],[rating]]=0,"",Movies[[#This Row],[rating]])</f>
        <v>6.6</v>
      </c>
      <c r="H9552" s="19" t="str">
        <f>IF(Movies[[#This Row],[rating]]=0,"No Rating","Rated")</f>
        <v>Rated</v>
      </c>
      <c r="I9552" s="16" t="s">
        <v>132</v>
      </c>
      <c r="J9552" s="29" t="s">
        <v>12</v>
      </c>
      <c r="K9552" s="19">
        <v>10.471</v>
      </c>
      <c r="L9552" s="26">
        <v>322</v>
      </c>
    </row>
    <row r="9553" spans="1:12" x14ac:dyDescent="0.3">
      <c r="A9553" s="14">
        <v>579245</v>
      </c>
      <c r="B9553" s="16" t="s">
        <v>12480</v>
      </c>
      <c r="C9553" s="16" t="s">
        <v>838</v>
      </c>
      <c r="D9553" s="4">
        <v>43761</v>
      </c>
      <c r="E9553" s="23">
        <v>2019</v>
      </c>
      <c r="F9553" s="19">
        <v>7.8</v>
      </c>
      <c r="G9553" s="19">
        <f>IF(Movies[[#This Row],[rating]]=0,"",Movies[[#This Row],[rating]])</f>
        <v>7.8</v>
      </c>
      <c r="H9553" s="19" t="str">
        <f>IF(Movies[[#This Row],[rating]]=0,"No Rating","Rated")</f>
        <v>Rated</v>
      </c>
      <c r="I9553" s="16" t="s">
        <v>180</v>
      </c>
      <c r="J9553" s="29" t="s">
        <v>110</v>
      </c>
      <c r="K9553" s="19">
        <v>10.471</v>
      </c>
      <c r="L9553" s="26">
        <v>917</v>
      </c>
    </row>
    <row r="9554" spans="1:12" x14ac:dyDescent="0.3">
      <c r="A9554" s="14">
        <v>531503</v>
      </c>
      <c r="B9554" s="16" t="s">
        <v>1006</v>
      </c>
      <c r="C9554" s="16" t="s">
        <v>10</v>
      </c>
      <c r="D9554" s="4">
        <v>43658</v>
      </c>
      <c r="E9554" s="23">
        <v>2019</v>
      </c>
      <c r="F9554" s="19">
        <v>6</v>
      </c>
      <c r="G9554" s="19">
        <f>IF(Movies[[#This Row],[rating]]=0,"",Movies[[#This Row],[rating]])</f>
        <v>6</v>
      </c>
      <c r="H9554" s="19" t="str">
        <f>IF(Movies[[#This Row],[rating]]=0,"No Rating","Rated")</f>
        <v>Rated</v>
      </c>
      <c r="I9554" s="16" t="s">
        <v>193</v>
      </c>
      <c r="J9554" s="29" t="s">
        <v>12</v>
      </c>
      <c r="K9554" s="19">
        <v>10.47</v>
      </c>
      <c r="L9554" s="26">
        <v>545</v>
      </c>
    </row>
    <row r="9555" spans="1:12" x14ac:dyDescent="0.3">
      <c r="A9555" s="14">
        <v>550755</v>
      </c>
      <c r="B9555" s="16" t="s">
        <v>12481</v>
      </c>
      <c r="C9555" s="16" t="s">
        <v>284</v>
      </c>
      <c r="D9555" s="4">
        <v>43524</v>
      </c>
      <c r="E9555" s="23">
        <v>2019</v>
      </c>
      <c r="F9555" s="19">
        <v>6.85</v>
      </c>
      <c r="G9555" s="19">
        <f>IF(Movies[[#This Row],[rating]]=0,"",Movies[[#This Row],[rating]])</f>
        <v>6.85</v>
      </c>
      <c r="H9555" s="19" t="str">
        <f>IF(Movies[[#This Row],[rating]]=0,"No Rating","Rated")</f>
        <v>Rated</v>
      </c>
      <c r="I9555" s="16" t="s">
        <v>383</v>
      </c>
      <c r="J9555" s="29" t="s">
        <v>286</v>
      </c>
      <c r="K9555" s="19">
        <v>10.465999999999999</v>
      </c>
      <c r="L9555" s="26">
        <v>70</v>
      </c>
    </row>
    <row r="9556" spans="1:12" x14ac:dyDescent="0.3">
      <c r="A9556" s="14">
        <v>631143</v>
      </c>
      <c r="B9556" s="16" t="s">
        <v>12482</v>
      </c>
      <c r="C9556" s="16" t="s">
        <v>10</v>
      </c>
      <c r="D9556" s="4">
        <v>43759</v>
      </c>
      <c r="E9556" s="23">
        <v>2019</v>
      </c>
      <c r="F9556" s="19">
        <v>7.2</v>
      </c>
      <c r="G9556" s="19">
        <f>IF(Movies[[#This Row],[rating]]=0,"",Movies[[#This Row],[rating]])</f>
        <v>7.2</v>
      </c>
      <c r="H9556" s="19" t="str">
        <f>IF(Movies[[#This Row],[rating]]=0,"No Rating","Rated")</f>
        <v>Rated</v>
      </c>
      <c r="I9556" s="16" t="s">
        <v>329</v>
      </c>
      <c r="J9556" s="29" t="s">
        <v>12</v>
      </c>
      <c r="K9556" s="19">
        <v>10.457000000000001</v>
      </c>
      <c r="L9556" s="26">
        <v>164</v>
      </c>
    </row>
    <row r="9557" spans="1:12" x14ac:dyDescent="0.3">
      <c r="A9557" s="14">
        <v>531438</v>
      </c>
      <c r="B9557" s="16" t="s">
        <v>12483</v>
      </c>
      <c r="C9557" s="16" t="s">
        <v>10</v>
      </c>
      <c r="D9557" s="4">
        <v>43775</v>
      </c>
      <c r="E9557" s="23">
        <v>2019</v>
      </c>
      <c r="F9557" s="19">
        <v>6.5</v>
      </c>
      <c r="G9557" s="19">
        <f>IF(Movies[[#This Row],[rating]]=0,"",Movies[[#This Row],[rating]])</f>
        <v>6.5</v>
      </c>
      <c r="H9557" s="19" t="str">
        <f>IF(Movies[[#This Row],[rating]]=0,"No Rating","Rated")</f>
        <v>Rated</v>
      </c>
      <c r="I9557" s="16" t="s">
        <v>161</v>
      </c>
      <c r="J9557" s="29" t="s">
        <v>12</v>
      </c>
      <c r="K9557" s="19">
        <v>10.457000000000001</v>
      </c>
      <c r="L9557" s="26">
        <v>536</v>
      </c>
    </row>
    <row r="9558" spans="1:12" x14ac:dyDescent="0.3">
      <c r="A9558" s="14">
        <v>446159</v>
      </c>
      <c r="B9558" s="16" t="s">
        <v>12484</v>
      </c>
      <c r="C9558" s="16" t="s">
        <v>9334</v>
      </c>
      <c r="D9558" s="4">
        <v>43706</v>
      </c>
      <c r="E9558" s="23">
        <v>2019</v>
      </c>
      <c r="F9558" s="19">
        <v>7.7</v>
      </c>
      <c r="G9558" s="19">
        <f>IF(Movies[[#This Row],[rating]]=0,"",Movies[[#This Row],[rating]])</f>
        <v>7.7</v>
      </c>
      <c r="H9558" s="19" t="str">
        <f>IF(Movies[[#This Row],[rating]]=0,"No Rating","Rated")</f>
        <v>Rated</v>
      </c>
      <c r="I9558" s="16" t="s">
        <v>12485</v>
      </c>
      <c r="J9558" s="29" t="s">
        <v>86</v>
      </c>
      <c r="K9558" s="19">
        <v>10.456</v>
      </c>
      <c r="L9558" s="26">
        <v>1060</v>
      </c>
    </row>
    <row r="9559" spans="1:12" x14ac:dyDescent="0.3">
      <c r="A9559" s="14">
        <v>621914</v>
      </c>
      <c r="B9559" s="16" t="s">
        <v>12486</v>
      </c>
      <c r="C9559" s="16" t="s">
        <v>10</v>
      </c>
      <c r="D9559" s="4">
        <v>43684</v>
      </c>
      <c r="E9559" s="23">
        <v>2019</v>
      </c>
      <c r="F9559" s="19">
        <v>6.13</v>
      </c>
      <c r="G9559" s="19">
        <f>IF(Movies[[#This Row],[rating]]=0,"",Movies[[#This Row],[rating]])</f>
        <v>6.13</v>
      </c>
      <c r="H9559" s="19" t="str">
        <f>IF(Movies[[#This Row],[rating]]=0,"No Rating","Rated")</f>
        <v>Rated</v>
      </c>
      <c r="I9559" s="16" t="s">
        <v>596</v>
      </c>
      <c r="J9559" s="29" t="s">
        <v>12</v>
      </c>
      <c r="K9559" s="19">
        <v>10.425000000000001</v>
      </c>
      <c r="L9559" s="26">
        <v>169</v>
      </c>
    </row>
    <row r="9560" spans="1:12" x14ac:dyDescent="0.3">
      <c r="A9560" s="14">
        <v>611337</v>
      </c>
      <c r="B9560" s="16" t="s">
        <v>12487</v>
      </c>
      <c r="C9560" s="16" t="s">
        <v>784</v>
      </c>
      <c r="D9560" s="4">
        <v>43636</v>
      </c>
      <c r="E9560" s="23">
        <v>2019</v>
      </c>
      <c r="F9560" s="19">
        <v>5.8</v>
      </c>
      <c r="G9560" s="19">
        <f>IF(Movies[[#This Row],[rating]]=0,"",Movies[[#This Row],[rating]])</f>
        <v>5.8</v>
      </c>
      <c r="H9560" s="19" t="str">
        <f>IF(Movies[[#This Row],[rating]]=0,"No Rating","Rated")</f>
        <v>Rated</v>
      </c>
      <c r="I9560" s="16" t="s">
        <v>12488</v>
      </c>
      <c r="J9560" s="29" t="s">
        <v>534</v>
      </c>
      <c r="K9560" s="19">
        <v>10.401</v>
      </c>
      <c r="L9560" s="26">
        <v>12</v>
      </c>
    </row>
    <row r="9561" spans="1:12" x14ac:dyDescent="0.3">
      <c r="A9561" s="14">
        <v>574370</v>
      </c>
      <c r="B9561" s="16" t="s">
        <v>6325</v>
      </c>
      <c r="C9561" s="16" t="s">
        <v>51</v>
      </c>
      <c r="D9561" s="4">
        <v>43567</v>
      </c>
      <c r="E9561" s="23">
        <v>2019</v>
      </c>
      <c r="F9561" s="19">
        <v>6.2830000000000004</v>
      </c>
      <c r="G9561" s="19">
        <f>IF(Movies[[#This Row],[rating]]=0,"",Movies[[#This Row],[rating]])</f>
        <v>6.2830000000000004</v>
      </c>
      <c r="H9561" s="19" t="str">
        <f>IF(Movies[[#This Row],[rating]]=0,"No Rating","Rated")</f>
        <v>Rated</v>
      </c>
      <c r="I9561" s="16" t="s">
        <v>30</v>
      </c>
      <c r="J9561" s="29" t="s">
        <v>34</v>
      </c>
      <c r="K9561" s="19">
        <v>10.359</v>
      </c>
      <c r="L9561" s="26">
        <v>173</v>
      </c>
    </row>
    <row r="9562" spans="1:12" x14ac:dyDescent="0.3">
      <c r="A9562" s="14">
        <v>605375</v>
      </c>
      <c r="B9562" s="16" t="s">
        <v>12489</v>
      </c>
      <c r="C9562" s="16" t="s">
        <v>25</v>
      </c>
      <c r="D9562" s="4">
        <v>43706</v>
      </c>
      <c r="E9562" s="23">
        <v>2019</v>
      </c>
      <c r="F9562" s="19">
        <v>7.2</v>
      </c>
      <c r="G9562" s="19">
        <f>IF(Movies[[#This Row],[rating]]=0,"",Movies[[#This Row],[rating]])</f>
        <v>7.2</v>
      </c>
      <c r="H9562" s="19" t="str">
        <f>IF(Movies[[#This Row],[rating]]=0,"No Rating","Rated")</f>
        <v>Rated</v>
      </c>
      <c r="I9562" s="16" t="s">
        <v>822</v>
      </c>
      <c r="J9562" s="29" t="s">
        <v>342</v>
      </c>
      <c r="K9562" s="19">
        <v>10.356</v>
      </c>
      <c r="L9562" s="26">
        <v>79</v>
      </c>
    </row>
    <row r="9563" spans="1:12" x14ac:dyDescent="0.3">
      <c r="A9563" s="14">
        <v>580600</v>
      </c>
      <c r="B9563" s="16" t="s">
        <v>12490</v>
      </c>
      <c r="C9563" s="16" t="s">
        <v>108</v>
      </c>
      <c r="D9563" s="4">
        <v>43558</v>
      </c>
      <c r="E9563" s="23">
        <v>2019</v>
      </c>
      <c r="F9563" s="19">
        <v>7.2</v>
      </c>
      <c r="G9563" s="19">
        <f>IF(Movies[[#This Row],[rating]]=0,"",Movies[[#This Row],[rating]])</f>
        <v>7.2</v>
      </c>
      <c r="H9563" s="19" t="str">
        <f>IF(Movies[[#This Row],[rating]]=0,"No Rating","Rated")</f>
        <v>Rated</v>
      </c>
      <c r="I9563" s="16" t="s">
        <v>1803</v>
      </c>
      <c r="J9563" s="29" t="s">
        <v>110</v>
      </c>
      <c r="K9563" s="19">
        <v>10.35</v>
      </c>
      <c r="L9563" s="26">
        <v>194</v>
      </c>
    </row>
    <row r="9564" spans="1:12" x14ac:dyDescent="0.3">
      <c r="A9564" s="14">
        <v>1070456</v>
      </c>
      <c r="B9564" s="16" t="s">
        <v>12491</v>
      </c>
      <c r="C9564" s="16" t="s">
        <v>1845</v>
      </c>
      <c r="D9564" s="4">
        <v>43746</v>
      </c>
      <c r="E9564" s="23">
        <v>2019</v>
      </c>
      <c r="F9564" s="19">
        <v>0</v>
      </c>
      <c r="G9564" s="19" t="str">
        <f>IF(Movies[[#This Row],[rating]]=0,"",Movies[[#This Row],[rating]])</f>
        <v/>
      </c>
      <c r="H9564" s="19" t="str">
        <f>IF(Movies[[#This Row],[rating]]=0,"No Rating","Rated")</f>
        <v>No Rating</v>
      </c>
      <c r="I9564" s="16" t="s">
        <v>329</v>
      </c>
      <c r="J9564" s="29" t="s">
        <v>12</v>
      </c>
      <c r="K9564" s="19">
        <v>10.336</v>
      </c>
      <c r="L9564" s="26">
        <v>0</v>
      </c>
    </row>
    <row r="9565" spans="1:12" x14ac:dyDescent="0.3">
      <c r="A9565" s="14">
        <v>513514</v>
      </c>
      <c r="B9565" s="16" t="s">
        <v>12492</v>
      </c>
      <c r="C9565" s="16" t="s">
        <v>877</v>
      </c>
      <c r="D9565" s="4">
        <v>43797</v>
      </c>
      <c r="E9565" s="23">
        <v>2019</v>
      </c>
      <c r="F9565" s="19">
        <v>7.6</v>
      </c>
      <c r="G9565" s="19">
        <f>IF(Movies[[#This Row],[rating]]=0,"",Movies[[#This Row],[rating]])</f>
        <v>7.6</v>
      </c>
      <c r="H9565" s="19" t="str">
        <f>IF(Movies[[#This Row],[rating]]=0,"No Rating","Rated")</f>
        <v>Rated</v>
      </c>
      <c r="I9565" s="16" t="s">
        <v>49</v>
      </c>
      <c r="J9565" s="29" t="s">
        <v>774</v>
      </c>
      <c r="K9565" s="19">
        <v>10.318</v>
      </c>
      <c r="L9565" s="26">
        <v>110</v>
      </c>
    </row>
    <row r="9566" spans="1:12" x14ac:dyDescent="0.3">
      <c r="A9566" s="14">
        <v>549945</v>
      </c>
      <c r="B9566" s="16" t="s">
        <v>12493</v>
      </c>
      <c r="C9566" s="16" t="s">
        <v>956</v>
      </c>
      <c r="D9566" s="4">
        <v>43747</v>
      </c>
      <c r="E9566" s="23">
        <v>2019</v>
      </c>
      <c r="F9566" s="19">
        <v>6.3</v>
      </c>
      <c r="G9566" s="19">
        <f>IF(Movies[[#This Row],[rating]]=0,"",Movies[[#This Row],[rating]])</f>
        <v>6.3</v>
      </c>
      <c r="H9566" s="19" t="str">
        <f>IF(Movies[[#This Row],[rating]]=0,"No Rating","Rated")</f>
        <v>Rated</v>
      </c>
      <c r="I9566" s="16" t="s">
        <v>12494</v>
      </c>
      <c r="J9566" s="29" t="s">
        <v>605</v>
      </c>
      <c r="K9566" s="19">
        <v>10.311</v>
      </c>
      <c r="L9566" s="26">
        <v>29</v>
      </c>
    </row>
    <row r="9567" spans="1:12" x14ac:dyDescent="0.3">
      <c r="A9567" s="14">
        <v>513413</v>
      </c>
      <c r="B9567" s="16" t="s">
        <v>12495</v>
      </c>
      <c r="C9567" s="16" t="s">
        <v>12496</v>
      </c>
      <c r="D9567" s="4">
        <v>43575</v>
      </c>
      <c r="E9567" s="23">
        <v>2019</v>
      </c>
      <c r="F9567" s="19">
        <v>5</v>
      </c>
      <c r="G9567" s="19">
        <f>IF(Movies[[#This Row],[rating]]=0,"",Movies[[#This Row],[rating]])</f>
        <v>5</v>
      </c>
      <c r="H9567" s="19" t="str">
        <f>IF(Movies[[#This Row],[rating]]=0,"No Rating","Rated")</f>
        <v>Rated</v>
      </c>
      <c r="I9567" s="16" t="s">
        <v>166</v>
      </c>
      <c r="J9567" s="29" t="s">
        <v>12</v>
      </c>
      <c r="K9567" s="19">
        <v>10.292</v>
      </c>
      <c r="L9567" s="26">
        <v>115</v>
      </c>
    </row>
    <row r="9568" spans="1:12" x14ac:dyDescent="0.3">
      <c r="A9568" s="14">
        <v>648337</v>
      </c>
      <c r="B9568" s="16" t="s">
        <v>12497</v>
      </c>
      <c r="C9568" s="16" t="s">
        <v>1036</v>
      </c>
      <c r="D9568" s="4">
        <v>43784</v>
      </c>
      <c r="E9568" s="23">
        <v>2019</v>
      </c>
      <c r="F9568" s="19">
        <v>7.5</v>
      </c>
      <c r="G9568" s="19">
        <f>IF(Movies[[#This Row],[rating]]=0,"",Movies[[#This Row],[rating]])</f>
        <v>7.5</v>
      </c>
      <c r="H9568" s="19" t="str">
        <f>IF(Movies[[#This Row],[rating]]=0,"No Rating","Rated")</f>
        <v>Rated</v>
      </c>
      <c r="I9568" s="16" t="s">
        <v>12498</v>
      </c>
      <c r="J9568" s="29" t="s">
        <v>34</v>
      </c>
      <c r="K9568" s="19">
        <v>10.288</v>
      </c>
      <c r="L9568" s="26">
        <v>79</v>
      </c>
    </row>
    <row r="9569" spans="1:12" x14ac:dyDescent="0.3">
      <c r="A9569" s="14">
        <v>474214</v>
      </c>
      <c r="B9569" s="16" t="s">
        <v>12499</v>
      </c>
      <c r="C9569" s="16" t="s">
        <v>681</v>
      </c>
      <c r="D9569" s="4">
        <v>43518</v>
      </c>
      <c r="E9569" s="23">
        <v>2019</v>
      </c>
      <c r="F9569" s="19">
        <v>5.3419999999999996</v>
      </c>
      <c r="G9569" s="19">
        <f>IF(Movies[[#This Row],[rating]]=0,"",Movies[[#This Row],[rating]])</f>
        <v>5.3419999999999996</v>
      </c>
      <c r="H9569" s="19" t="str">
        <f>IF(Movies[[#This Row],[rating]]=0,"No Rating","Rated")</f>
        <v>Rated</v>
      </c>
      <c r="I9569" s="16" t="s">
        <v>808</v>
      </c>
      <c r="J9569" s="29" t="s">
        <v>12</v>
      </c>
      <c r="K9569" s="19">
        <v>10.273999999999999</v>
      </c>
      <c r="L9569" s="26">
        <v>114</v>
      </c>
    </row>
    <row r="9570" spans="1:12" x14ac:dyDescent="0.3">
      <c r="A9570" s="14">
        <v>536506</v>
      </c>
      <c r="B9570" s="16" t="s">
        <v>12500</v>
      </c>
      <c r="C9570" s="16" t="s">
        <v>838</v>
      </c>
      <c r="D9570" s="4">
        <v>43768</v>
      </c>
      <c r="E9570" s="23">
        <v>2019</v>
      </c>
      <c r="F9570" s="19">
        <v>6.008</v>
      </c>
      <c r="G9570" s="19">
        <f>IF(Movies[[#This Row],[rating]]=0,"",Movies[[#This Row],[rating]])</f>
        <v>6.008</v>
      </c>
      <c r="H9570" s="19" t="str">
        <f>IF(Movies[[#This Row],[rating]]=0,"No Rating","Rated")</f>
        <v>Rated</v>
      </c>
      <c r="I9570" s="16" t="s">
        <v>30</v>
      </c>
      <c r="J9570" s="29" t="s">
        <v>110</v>
      </c>
      <c r="K9570" s="19">
        <v>10.260999999999999</v>
      </c>
      <c r="L9570" s="26">
        <v>179</v>
      </c>
    </row>
    <row r="9571" spans="1:12" x14ac:dyDescent="0.3">
      <c r="A9571" s="14">
        <v>614017</v>
      </c>
      <c r="B9571" s="16" t="s">
        <v>1598</v>
      </c>
      <c r="C9571" s="16" t="s">
        <v>12501</v>
      </c>
      <c r="D9571" s="4">
        <v>43728</v>
      </c>
      <c r="E9571" s="23">
        <v>2019</v>
      </c>
      <c r="F9571" s="19">
        <v>6.7</v>
      </c>
      <c r="G9571" s="19">
        <f>IF(Movies[[#This Row],[rating]]=0,"",Movies[[#This Row],[rating]])</f>
        <v>6.7</v>
      </c>
      <c r="H9571" s="19" t="str">
        <f>IF(Movies[[#This Row],[rating]]=0,"No Rating","Rated")</f>
        <v>Rated</v>
      </c>
      <c r="I9571" s="16" t="s">
        <v>183</v>
      </c>
      <c r="J9571" s="29" t="s">
        <v>342</v>
      </c>
      <c r="K9571" s="19">
        <v>10.182</v>
      </c>
      <c r="L9571" s="26">
        <v>106</v>
      </c>
    </row>
    <row r="9572" spans="1:12" x14ac:dyDescent="0.3">
      <c r="A9572" s="14">
        <v>571495</v>
      </c>
      <c r="B9572" s="16" t="s">
        <v>12502</v>
      </c>
      <c r="C9572" s="16" t="s">
        <v>849</v>
      </c>
      <c r="D9572" s="4">
        <v>43563</v>
      </c>
      <c r="E9572" s="23">
        <v>2019</v>
      </c>
      <c r="F9572" s="19">
        <v>6.3</v>
      </c>
      <c r="G9572" s="19">
        <f>IF(Movies[[#This Row],[rating]]=0,"",Movies[[#This Row],[rating]])</f>
        <v>6.3</v>
      </c>
      <c r="H9572" s="19" t="str">
        <f>IF(Movies[[#This Row],[rating]]=0,"No Rating","Rated")</f>
        <v>Rated</v>
      </c>
      <c r="I9572" s="16" t="s">
        <v>230</v>
      </c>
      <c r="J9572" s="29" t="s">
        <v>511</v>
      </c>
      <c r="K9572" s="19">
        <v>10.180999999999999</v>
      </c>
      <c r="L9572" s="26">
        <v>412</v>
      </c>
    </row>
    <row r="9573" spans="1:12" x14ac:dyDescent="0.3">
      <c r="A9573" s="14">
        <v>498448</v>
      </c>
      <c r="B9573" s="16" t="s">
        <v>12503</v>
      </c>
      <c r="C9573" s="16" t="s">
        <v>595</v>
      </c>
      <c r="D9573" s="4">
        <v>43545</v>
      </c>
      <c r="E9573" s="23">
        <v>2019</v>
      </c>
      <c r="F9573" s="19">
        <v>7.1</v>
      </c>
      <c r="G9573" s="19">
        <f>IF(Movies[[#This Row],[rating]]=0,"",Movies[[#This Row],[rating]])</f>
        <v>7.1</v>
      </c>
      <c r="H9573" s="19" t="str">
        <f>IF(Movies[[#This Row],[rating]]=0,"No Rating","Rated")</f>
        <v>Rated</v>
      </c>
      <c r="I9573" s="16" t="s">
        <v>569</v>
      </c>
      <c r="J9573" s="29" t="s">
        <v>142</v>
      </c>
      <c r="K9573" s="19">
        <v>10.18</v>
      </c>
      <c r="L9573" s="26">
        <v>103</v>
      </c>
    </row>
    <row r="9574" spans="1:12" x14ac:dyDescent="0.3">
      <c r="A9574" s="14">
        <v>463088</v>
      </c>
      <c r="B9574" s="16" t="s">
        <v>12504</v>
      </c>
      <c r="C9574" s="16" t="s">
        <v>10</v>
      </c>
      <c r="D9574" s="4">
        <v>43724</v>
      </c>
      <c r="E9574" s="23">
        <v>2019</v>
      </c>
      <c r="F9574" s="19">
        <v>7.3</v>
      </c>
      <c r="G9574" s="19">
        <f>IF(Movies[[#This Row],[rating]]=0,"",Movies[[#This Row],[rating]])</f>
        <v>7.3</v>
      </c>
      <c r="H9574" s="19" t="str">
        <f>IF(Movies[[#This Row],[rating]]=0,"No Rating","Rated")</f>
        <v>Rated</v>
      </c>
      <c r="I9574" s="16" t="s">
        <v>329</v>
      </c>
      <c r="J9574" s="29" t="s">
        <v>12</v>
      </c>
      <c r="K9574" s="19">
        <v>10.164999999999999</v>
      </c>
      <c r="L9574" s="26">
        <v>303</v>
      </c>
    </row>
    <row r="9575" spans="1:12" x14ac:dyDescent="0.3">
      <c r="A9575" s="14">
        <v>634524</v>
      </c>
      <c r="B9575" s="16" t="s">
        <v>12505</v>
      </c>
      <c r="C9575" s="16" t="s">
        <v>10</v>
      </c>
      <c r="D9575" s="4">
        <v>43770</v>
      </c>
      <c r="E9575" s="23">
        <v>2019</v>
      </c>
      <c r="F9575" s="19">
        <v>6.2</v>
      </c>
      <c r="G9575" s="19">
        <f>IF(Movies[[#This Row],[rating]]=0,"",Movies[[#This Row],[rating]])</f>
        <v>6.2</v>
      </c>
      <c r="H9575" s="19" t="str">
        <f>IF(Movies[[#This Row],[rating]]=0,"No Rating","Rated")</f>
        <v>Rated</v>
      </c>
      <c r="I9575" s="16" t="s">
        <v>6841</v>
      </c>
      <c r="J9575" s="29" t="s">
        <v>12</v>
      </c>
      <c r="K9575" s="19">
        <v>10.164</v>
      </c>
      <c r="L9575" s="26">
        <v>118</v>
      </c>
    </row>
    <row r="9576" spans="1:12" x14ac:dyDescent="0.3">
      <c r="A9576" s="14">
        <v>537788</v>
      </c>
      <c r="B9576" s="16" t="s">
        <v>12506</v>
      </c>
      <c r="C9576" s="16" t="s">
        <v>10</v>
      </c>
      <c r="D9576" s="4">
        <v>43805</v>
      </c>
      <c r="E9576" s="23">
        <v>2019</v>
      </c>
      <c r="F9576" s="19">
        <v>6.1</v>
      </c>
      <c r="G9576" s="19">
        <f>IF(Movies[[#This Row],[rating]]=0,"",Movies[[#This Row],[rating]])</f>
        <v>6.1</v>
      </c>
      <c r="H9576" s="19" t="str">
        <f>IF(Movies[[#This Row],[rating]]=0,"No Rating","Rated")</f>
        <v>Rated</v>
      </c>
      <c r="I9576" s="16" t="s">
        <v>203</v>
      </c>
      <c r="J9576" s="29" t="s">
        <v>12</v>
      </c>
      <c r="K9576" s="19">
        <v>10.154999999999999</v>
      </c>
      <c r="L9576" s="26">
        <v>206</v>
      </c>
    </row>
    <row r="9577" spans="1:12" x14ac:dyDescent="0.3">
      <c r="A9577" s="14">
        <v>647302</v>
      </c>
      <c r="B9577" s="16" t="s">
        <v>12507</v>
      </c>
      <c r="C9577" s="16" t="s">
        <v>14</v>
      </c>
      <c r="D9577" s="4">
        <v>43790</v>
      </c>
      <c r="E9577" s="23">
        <v>2019</v>
      </c>
      <c r="F9577" s="19">
        <v>5.9</v>
      </c>
      <c r="G9577" s="19">
        <f>IF(Movies[[#This Row],[rating]]=0,"",Movies[[#This Row],[rating]])</f>
        <v>5.9</v>
      </c>
      <c r="H9577" s="19" t="str">
        <f>IF(Movies[[#This Row],[rating]]=0,"No Rating","Rated")</f>
        <v>Rated</v>
      </c>
      <c r="I9577" s="16" t="s">
        <v>566</v>
      </c>
      <c r="J9577" s="29" t="s">
        <v>12</v>
      </c>
      <c r="K9577" s="19">
        <v>10.147</v>
      </c>
      <c r="L9577" s="26">
        <v>221</v>
      </c>
    </row>
    <row r="9578" spans="1:12" x14ac:dyDescent="0.3">
      <c r="A9578" s="14">
        <v>507773</v>
      </c>
      <c r="B9578" s="16" t="s">
        <v>12508</v>
      </c>
      <c r="C9578" s="16" t="s">
        <v>3429</v>
      </c>
      <c r="D9578" s="4">
        <v>43796</v>
      </c>
      <c r="E9578" s="23">
        <v>2019</v>
      </c>
      <c r="F9578" s="19">
        <v>6.7</v>
      </c>
      <c r="G9578" s="19">
        <f>IF(Movies[[#This Row],[rating]]=0,"",Movies[[#This Row],[rating]])</f>
        <v>6.7</v>
      </c>
      <c r="H9578" s="19" t="str">
        <f>IF(Movies[[#This Row],[rating]]=0,"No Rating","Rated")</f>
        <v>Rated</v>
      </c>
      <c r="I9578" s="16" t="s">
        <v>23</v>
      </c>
      <c r="J9578" s="29" t="s">
        <v>96</v>
      </c>
      <c r="K9578" s="19">
        <v>10.143000000000001</v>
      </c>
      <c r="L9578" s="26">
        <v>62</v>
      </c>
    </row>
    <row r="9579" spans="1:12" x14ac:dyDescent="0.3">
      <c r="A9579" s="14">
        <v>609024</v>
      </c>
      <c r="B9579" s="16" t="s">
        <v>12509</v>
      </c>
      <c r="C9579" s="16" t="s">
        <v>10</v>
      </c>
      <c r="D9579" s="4">
        <v>43558</v>
      </c>
      <c r="E9579" s="23">
        <v>2019</v>
      </c>
      <c r="F9579" s="19">
        <v>5.9</v>
      </c>
      <c r="G9579" s="19">
        <f>IF(Movies[[#This Row],[rating]]=0,"",Movies[[#This Row],[rating]])</f>
        <v>5.9</v>
      </c>
      <c r="H9579" s="19" t="str">
        <f>IF(Movies[[#This Row],[rating]]=0,"No Rating","Rated")</f>
        <v>Rated</v>
      </c>
      <c r="I9579" s="16" t="s">
        <v>58</v>
      </c>
      <c r="J9579" s="29" t="s">
        <v>12</v>
      </c>
      <c r="K9579" s="19">
        <v>10.14</v>
      </c>
      <c r="L9579" s="26">
        <v>35</v>
      </c>
    </row>
    <row r="9580" spans="1:12" x14ac:dyDescent="0.3">
      <c r="A9580" s="14">
        <v>567629</v>
      </c>
      <c r="B9580" s="16" t="s">
        <v>12510</v>
      </c>
      <c r="C9580" s="16" t="s">
        <v>94</v>
      </c>
      <c r="D9580" s="4">
        <v>43733</v>
      </c>
      <c r="E9580" s="23">
        <v>2019</v>
      </c>
      <c r="F9580" s="19">
        <v>6.8</v>
      </c>
      <c r="G9580" s="19">
        <f>IF(Movies[[#This Row],[rating]]=0,"",Movies[[#This Row],[rating]])</f>
        <v>6.8</v>
      </c>
      <c r="H9580" s="19" t="str">
        <f>IF(Movies[[#This Row],[rating]]=0,"No Rating","Rated")</f>
        <v>Rated</v>
      </c>
      <c r="I9580" s="16" t="s">
        <v>556</v>
      </c>
      <c r="J9580" s="29" t="s">
        <v>96</v>
      </c>
      <c r="K9580" s="19">
        <v>10.134</v>
      </c>
      <c r="L9580" s="26">
        <v>84</v>
      </c>
    </row>
    <row r="9581" spans="1:12" x14ac:dyDescent="0.3">
      <c r="A9581" s="14">
        <v>539531</v>
      </c>
      <c r="B9581" s="16" t="s">
        <v>12511</v>
      </c>
      <c r="C9581" s="16" t="s">
        <v>12512</v>
      </c>
      <c r="D9581" s="4">
        <v>43803</v>
      </c>
      <c r="E9581" s="23">
        <v>2019</v>
      </c>
      <c r="F9581" s="19">
        <v>6.5</v>
      </c>
      <c r="G9581" s="19">
        <f>IF(Movies[[#This Row],[rating]]=0,"",Movies[[#This Row],[rating]])</f>
        <v>6.5</v>
      </c>
      <c r="H9581" s="19" t="str">
        <f>IF(Movies[[#This Row],[rating]]=0,"No Rating","Rated")</f>
        <v>Rated</v>
      </c>
      <c r="I9581" s="16" t="s">
        <v>180</v>
      </c>
      <c r="J9581" s="29" t="s">
        <v>110</v>
      </c>
      <c r="K9581" s="19">
        <v>10.125999999999999</v>
      </c>
      <c r="L9581" s="26">
        <v>160</v>
      </c>
    </row>
    <row r="9582" spans="1:12" x14ac:dyDescent="0.3">
      <c r="A9582" s="14">
        <v>533715</v>
      </c>
      <c r="B9582" s="16" t="s">
        <v>12513</v>
      </c>
      <c r="C9582" s="16" t="s">
        <v>3150</v>
      </c>
      <c r="D9582" s="4">
        <v>43582</v>
      </c>
      <c r="E9582" s="23">
        <v>2019</v>
      </c>
      <c r="F9582" s="19">
        <v>7</v>
      </c>
      <c r="G9582" s="19">
        <f>IF(Movies[[#This Row],[rating]]=0,"",Movies[[#This Row],[rating]])</f>
        <v>7</v>
      </c>
      <c r="H9582" s="19" t="str">
        <f>IF(Movies[[#This Row],[rating]]=0,"No Rating","Rated")</f>
        <v>Rated</v>
      </c>
      <c r="I9582" s="16" t="s">
        <v>1803</v>
      </c>
      <c r="J9582" s="29" t="s">
        <v>774</v>
      </c>
      <c r="K9582" s="19">
        <v>10.124000000000001</v>
      </c>
      <c r="L9582" s="26">
        <v>73</v>
      </c>
    </row>
    <row r="9583" spans="1:12" x14ac:dyDescent="0.3">
      <c r="A9583" s="14">
        <v>698009</v>
      </c>
      <c r="B9583" s="16" t="s">
        <v>12514</v>
      </c>
      <c r="C9583" s="16" t="s">
        <v>94</v>
      </c>
      <c r="D9583" s="4">
        <v>43609</v>
      </c>
      <c r="E9583" s="23">
        <v>2019</v>
      </c>
      <c r="F9583" s="19">
        <v>5.5</v>
      </c>
      <c r="G9583" s="19">
        <f>IF(Movies[[#This Row],[rating]]=0,"",Movies[[#This Row],[rating]])</f>
        <v>5.5</v>
      </c>
      <c r="H9583" s="19" t="str">
        <f>IF(Movies[[#This Row],[rating]]=0,"No Rating","Rated")</f>
        <v>Rated</v>
      </c>
      <c r="I9583" s="16" t="s">
        <v>886</v>
      </c>
      <c r="J9583" s="29" t="s">
        <v>96</v>
      </c>
      <c r="K9583" s="19">
        <v>10.122999999999999</v>
      </c>
      <c r="L9583" s="26">
        <v>10</v>
      </c>
    </row>
    <row r="9584" spans="1:12" x14ac:dyDescent="0.3">
      <c r="A9584" s="14">
        <v>663566</v>
      </c>
      <c r="B9584" s="16" t="s">
        <v>12515</v>
      </c>
      <c r="C9584" s="16" t="s">
        <v>10</v>
      </c>
      <c r="D9584" s="4">
        <v>43825</v>
      </c>
      <c r="E9584" s="23">
        <v>2019</v>
      </c>
      <c r="F9584" s="19">
        <v>6.9</v>
      </c>
      <c r="G9584" s="19">
        <f>IF(Movies[[#This Row],[rating]]=0,"",Movies[[#This Row],[rating]])</f>
        <v>6.9</v>
      </c>
      <c r="H9584" s="19" t="str">
        <f>IF(Movies[[#This Row],[rating]]=0,"No Rating","Rated")</f>
        <v>Rated</v>
      </c>
      <c r="I9584" s="16" t="s">
        <v>498</v>
      </c>
      <c r="J9584" s="29" t="s">
        <v>12</v>
      </c>
      <c r="K9584" s="19">
        <v>10.121</v>
      </c>
      <c r="L9584" s="26">
        <v>38</v>
      </c>
    </row>
    <row r="9585" spans="1:12" x14ac:dyDescent="0.3">
      <c r="A9585" s="14">
        <v>540141</v>
      </c>
      <c r="B9585" s="16" t="s">
        <v>12516</v>
      </c>
      <c r="C9585" s="16" t="s">
        <v>144</v>
      </c>
      <c r="D9585" s="4">
        <v>43504</v>
      </c>
      <c r="E9585" s="23">
        <v>2019</v>
      </c>
      <c r="F9585" s="19">
        <v>6.3949999999999996</v>
      </c>
      <c r="G9585" s="19">
        <f>IF(Movies[[#This Row],[rating]]=0,"",Movies[[#This Row],[rating]])</f>
        <v>6.3949999999999996</v>
      </c>
      <c r="H9585" s="19" t="str">
        <f>IF(Movies[[#This Row],[rating]]=0,"No Rating","Rated")</f>
        <v>Rated</v>
      </c>
      <c r="I9585" s="16" t="s">
        <v>12517</v>
      </c>
      <c r="J9585" s="29" t="s">
        <v>146</v>
      </c>
      <c r="K9585" s="19">
        <v>10.121</v>
      </c>
      <c r="L9585" s="26">
        <v>81</v>
      </c>
    </row>
    <row r="9586" spans="1:12" x14ac:dyDescent="0.3">
      <c r="A9586" s="14">
        <v>464504</v>
      </c>
      <c r="B9586" s="16" t="s">
        <v>12518</v>
      </c>
      <c r="C9586" s="16" t="s">
        <v>10</v>
      </c>
      <c r="D9586" s="4">
        <v>43525</v>
      </c>
      <c r="E9586" s="23">
        <v>2019</v>
      </c>
      <c r="F9586" s="19">
        <v>5.9</v>
      </c>
      <c r="G9586" s="19">
        <f>IF(Movies[[#This Row],[rating]]=0,"",Movies[[#This Row],[rating]])</f>
        <v>5.9</v>
      </c>
      <c r="H9586" s="19" t="str">
        <f>IF(Movies[[#This Row],[rating]]=0,"No Rating","Rated")</f>
        <v>Rated</v>
      </c>
      <c r="I9586" s="16" t="s">
        <v>30</v>
      </c>
      <c r="J9586" s="29" t="s">
        <v>12</v>
      </c>
      <c r="K9586" s="19">
        <v>10.103</v>
      </c>
      <c r="L9586" s="26">
        <v>483</v>
      </c>
    </row>
    <row r="9587" spans="1:12" x14ac:dyDescent="0.3">
      <c r="A9587" s="14">
        <v>567733</v>
      </c>
      <c r="B9587" s="16" t="s">
        <v>12519</v>
      </c>
      <c r="C9587" s="16" t="s">
        <v>10</v>
      </c>
      <c r="D9587" s="4">
        <v>43567</v>
      </c>
      <c r="E9587" s="23">
        <v>2019</v>
      </c>
      <c r="F9587" s="19">
        <v>5.4</v>
      </c>
      <c r="G9587" s="19">
        <f>IF(Movies[[#This Row],[rating]]=0,"",Movies[[#This Row],[rating]])</f>
        <v>5.4</v>
      </c>
      <c r="H9587" s="19" t="str">
        <f>IF(Movies[[#This Row],[rating]]=0,"No Rating","Rated")</f>
        <v>Rated</v>
      </c>
      <c r="I9587" s="16" t="s">
        <v>2721</v>
      </c>
      <c r="J9587" s="29" t="s">
        <v>12</v>
      </c>
      <c r="K9587" s="19">
        <v>10.101000000000001</v>
      </c>
      <c r="L9587" s="26">
        <v>195</v>
      </c>
    </row>
    <row r="9588" spans="1:12" x14ac:dyDescent="0.3">
      <c r="A9588" s="14">
        <v>472815</v>
      </c>
      <c r="B9588" s="16" t="s">
        <v>12520</v>
      </c>
      <c r="C9588" s="16" t="s">
        <v>10</v>
      </c>
      <c r="D9588" s="4">
        <v>43787</v>
      </c>
      <c r="E9588" s="23">
        <v>2019</v>
      </c>
      <c r="F9588" s="19">
        <v>5.3</v>
      </c>
      <c r="G9588" s="19">
        <f>IF(Movies[[#This Row],[rating]]=0,"",Movies[[#This Row],[rating]])</f>
        <v>5.3</v>
      </c>
      <c r="H9588" s="19" t="str">
        <f>IF(Movies[[#This Row],[rating]]=0,"No Rating","Rated")</f>
        <v>Rated</v>
      </c>
      <c r="I9588" s="16" t="s">
        <v>30</v>
      </c>
      <c r="J9588" s="29" t="s">
        <v>12</v>
      </c>
      <c r="K9588" s="19">
        <v>10.097</v>
      </c>
      <c r="L9588" s="26">
        <v>223</v>
      </c>
    </row>
    <row r="9589" spans="1:12" x14ac:dyDescent="0.3">
      <c r="A9589" s="14">
        <v>552865</v>
      </c>
      <c r="B9589" s="16" t="s">
        <v>12521</v>
      </c>
      <c r="C9589" s="16" t="s">
        <v>10</v>
      </c>
      <c r="D9589" s="4">
        <v>43738</v>
      </c>
      <c r="E9589" s="23">
        <v>2019</v>
      </c>
      <c r="F9589" s="19">
        <v>5.3</v>
      </c>
      <c r="G9589" s="19">
        <f>IF(Movies[[#This Row],[rating]]=0,"",Movies[[#This Row],[rating]])</f>
        <v>5.3</v>
      </c>
      <c r="H9589" s="19" t="str">
        <f>IF(Movies[[#This Row],[rating]]=0,"No Rating","Rated")</f>
        <v>Rated</v>
      </c>
      <c r="I9589" s="16" t="s">
        <v>3897</v>
      </c>
      <c r="J9589" s="29" t="s">
        <v>12</v>
      </c>
      <c r="K9589" s="19">
        <v>10.089</v>
      </c>
      <c r="L9589" s="26">
        <v>235</v>
      </c>
    </row>
    <row r="9590" spans="1:12" x14ac:dyDescent="0.3">
      <c r="A9590" s="14">
        <v>595975</v>
      </c>
      <c r="B9590" s="16" t="s">
        <v>12522</v>
      </c>
      <c r="C9590" s="16" t="s">
        <v>108</v>
      </c>
      <c r="D9590" s="4">
        <v>43775</v>
      </c>
      <c r="E9590" s="23">
        <v>2019</v>
      </c>
      <c r="F9590" s="19">
        <v>7.4</v>
      </c>
      <c r="G9590" s="19">
        <f>IF(Movies[[#This Row],[rating]]=0,"",Movies[[#This Row],[rating]])</f>
        <v>7.4</v>
      </c>
      <c r="H9590" s="19" t="str">
        <f>IF(Movies[[#This Row],[rating]]=0,"No Rating","Rated")</f>
        <v>Rated</v>
      </c>
      <c r="I9590" s="16" t="s">
        <v>180</v>
      </c>
      <c r="J9590" s="29" t="s">
        <v>110</v>
      </c>
      <c r="K9590" s="19">
        <v>10.087999999999999</v>
      </c>
      <c r="L9590" s="26">
        <v>1013</v>
      </c>
    </row>
    <row r="9591" spans="1:12" x14ac:dyDescent="0.3">
      <c r="A9591" s="14">
        <v>561557</v>
      </c>
      <c r="B9591" s="16" t="s">
        <v>12523</v>
      </c>
      <c r="C9591" s="16" t="s">
        <v>263</v>
      </c>
      <c r="D9591" s="4">
        <v>43700</v>
      </c>
      <c r="E9591" s="23">
        <v>2019</v>
      </c>
      <c r="F9591" s="19">
        <v>6.5</v>
      </c>
      <c r="G9591" s="19">
        <f>IF(Movies[[#This Row],[rating]]=0,"",Movies[[#This Row],[rating]])</f>
        <v>6.5</v>
      </c>
      <c r="H9591" s="19" t="str">
        <f>IF(Movies[[#This Row],[rating]]=0,"No Rating","Rated")</f>
        <v>Rated</v>
      </c>
      <c r="I9591" s="16" t="s">
        <v>1465</v>
      </c>
      <c r="J9591" s="29" t="s">
        <v>265</v>
      </c>
      <c r="K9591" s="19">
        <v>10.086</v>
      </c>
      <c r="L9591" s="26">
        <v>112</v>
      </c>
    </row>
    <row r="9592" spans="1:12" x14ac:dyDescent="0.3">
      <c r="A9592" s="14">
        <v>590164</v>
      </c>
      <c r="B9592" s="16" t="s">
        <v>12524</v>
      </c>
      <c r="C9592" s="16" t="s">
        <v>10</v>
      </c>
      <c r="D9592" s="4">
        <v>43548</v>
      </c>
      <c r="E9592" s="23">
        <v>2019</v>
      </c>
      <c r="F9592" s="19">
        <v>5.9660000000000002</v>
      </c>
      <c r="G9592" s="19">
        <f>IF(Movies[[#This Row],[rating]]=0,"",Movies[[#This Row],[rating]])</f>
        <v>5.9660000000000002</v>
      </c>
      <c r="H9592" s="19" t="str">
        <f>IF(Movies[[#This Row],[rating]]=0,"No Rating","Rated")</f>
        <v>Rated</v>
      </c>
      <c r="I9592" s="16" t="s">
        <v>183</v>
      </c>
      <c r="J9592" s="29" t="s">
        <v>12</v>
      </c>
      <c r="K9592" s="19">
        <v>10.085000000000001</v>
      </c>
      <c r="L9592" s="26">
        <v>222</v>
      </c>
    </row>
    <row r="9593" spans="1:12" x14ac:dyDescent="0.3">
      <c r="A9593" s="14">
        <v>496967</v>
      </c>
      <c r="B9593" s="16" t="s">
        <v>12525</v>
      </c>
      <c r="C9593" s="16" t="s">
        <v>12526</v>
      </c>
      <c r="D9593" s="4">
        <v>43740</v>
      </c>
      <c r="E9593" s="23">
        <v>2019</v>
      </c>
      <c r="F9593" s="19">
        <v>6.8</v>
      </c>
      <c r="G9593" s="19">
        <f>IF(Movies[[#This Row],[rating]]=0,"",Movies[[#This Row],[rating]])</f>
        <v>6.8</v>
      </c>
      <c r="H9593" s="19" t="str">
        <f>IF(Movies[[#This Row],[rating]]=0,"No Rating","Rated")</f>
        <v>Rated</v>
      </c>
      <c r="I9593" s="16" t="s">
        <v>4405</v>
      </c>
      <c r="J9593" s="29" t="s">
        <v>110</v>
      </c>
      <c r="K9593" s="19">
        <v>10.079000000000001</v>
      </c>
      <c r="L9593" s="26">
        <v>257</v>
      </c>
    </row>
    <row r="9594" spans="1:12" x14ac:dyDescent="0.3">
      <c r="A9594" s="14">
        <v>586592</v>
      </c>
      <c r="B9594" s="16" t="s">
        <v>12527</v>
      </c>
      <c r="C9594" s="16" t="s">
        <v>12528</v>
      </c>
      <c r="D9594" s="4">
        <v>43580</v>
      </c>
      <c r="E9594" s="23">
        <v>2019</v>
      </c>
      <c r="F9594" s="19">
        <v>5.9</v>
      </c>
      <c r="G9594" s="19">
        <f>IF(Movies[[#This Row],[rating]]=0,"",Movies[[#This Row],[rating]])</f>
        <v>5.9</v>
      </c>
      <c r="H9594" s="19" t="str">
        <f>IF(Movies[[#This Row],[rating]]=0,"No Rating","Rated")</f>
        <v>Rated</v>
      </c>
      <c r="I9594" s="16" t="s">
        <v>12529</v>
      </c>
      <c r="J9594" s="29" t="s">
        <v>12</v>
      </c>
      <c r="K9594" s="19">
        <v>10.063000000000001</v>
      </c>
      <c r="L9594" s="26">
        <v>537</v>
      </c>
    </row>
    <row r="9595" spans="1:12" x14ac:dyDescent="0.3">
      <c r="A9595" s="14">
        <v>567598</v>
      </c>
      <c r="B9595" s="16" t="s">
        <v>12530</v>
      </c>
      <c r="C9595" s="16" t="s">
        <v>14</v>
      </c>
      <c r="D9595" s="4">
        <v>43715</v>
      </c>
      <c r="E9595" s="23">
        <v>2019</v>
      </c>
      <c r="F9595" s="19">
        <v>5.6710000000000003</v>
      </c>
      <c r="G9595" s="19">
        <f>IF(Movies[[#This Row],[rating]]=0,"",Movies[[#This Row],[rating]])</f>
        <v>5.6710000000000003</v>
      </c>
      <c r="H9595" s="19" t="str">
        <f>IF(Movies[[#This Row],[rating]]=0,"No Rating","Rated")</f>
        <v>Rated</v>
      </c>
      <c r="I9595" s="16" t="s">
        <v>180</v>
      </c>
      <c r="J9595" s="29" t="s">
        <v>12</v>
      </c>
      <c r="K9595" s="19">
        <v>10.045999999999999</v>
      </c>
      <c r="L9595" s="26">
        <v>158</v>
      </c>
    </row>
    <row r="9596" spans="1:12" x14ac:dyDescent="0.3">
      <c r="A9596" s="14">
        <v>644682</v>
      </c>
      <c r="B9596" s="16" t="s">
        <v>12531</v>
      </c>
      <c r="C9596" s="16" t="s">
        <v>10</v>
      </c>
      <c r="D9596" s="4">
        <v>43756</v>
      </c>
      <c r="E9596" s="23">
        <v>2019</v>
      </c>
      <c r="F9596" s="19">
        <v>5.7110000000000003</v>
      </c>
      <c r="G9596" s="19">
        <f>IF(Movies[[#This Row],[rating]]=0,"",Movies[[#This Row],[rating]])</f>
        <v>5.7110000000000003</v>
      </c>
      <c r="H9596" s="19" t="str">
        <f>IF(Movies[[#This Row],[rating]]=0,"No Rating","Rated")</f>
        <v>Rated</v>
      </c>
      <c r="I9596" s="16" t="s">
        <v>3866</v>
      </c>
      <c r="J9596" s="29" t="s">
        <v>12</v>
      </c>
      <c r="K9596" s="19">
        <v>10.036</v>
      </c>
      <c r="L9596" s="26">
        <v>19</v>
      </c>
    </row>
    <row r="9597" spans="1:12" x14ac:dyDescent="0.3">
      <c r="A9597" s="14">
        <v>536176</v>
      </c>
      <c r="B9597" s="16" t="s">
        <v>12532</v>
      </c>
      <c r="C9597" s="16" t="s">
        <v>416</v>
      </c>
      <c r="D9597" s="4">
        <v>43484</v>
      </c>
      <c r="E9597" s="23">
        <v>2019</v>
      </c>
      <c r="F9597" s="19">
        <v>6.5469999999999997</v>
      </c>
      <c r="G9597" s="19">
        <f>IF(Movies[[#This Row],[rating]]=0,"",Movies[[#This Row],[rating]])</f>
        <v>6.5469999999999997</v>
      </c>
      <c r="H9597" s="19" t="str">
        <f>IF(Movies[[#This Row],[rating]]=0,"No Rating","Rated")</f>
        <v>Rated</v>
      </c>
      <c r="I9597" s="16" t="s">
        <v>12533</v>
      </c>
      <c r="J9597" s="29" t="s">
        <v>12</v>
      </c>
      <c r="K9597" s="19">
        <v>10.019</v>
      </c>
      <c r="L9597" s="26">
        <v>317</v>
      </c>
    </row>
    <row r="9598" spans="1:12" x14ac:dyDescent="0.3">
      <c r="A9598" s="14">
        <v>591121</v>
      </c>
      <c r="B9598" s="16" t="s">
        <v>12534</v>
      </c>
      <c r="C9598" s="16" t="s">
        <v>3926</v>
      </c>
      <c r="D9598" s="4">
        <v>43531</v>
      </c>
      <c r="E9598" s="23">
        <v>2019</v>
      </c>
      <c r="F9598" s="19">
        <v>6.1</v>
      </c>
      <c r="G9598" s="19">
        <f>IF(Movies[[#This Row],[rating]]=0,"",Movies[[#This Row],[rating]])</f>
        <v>6.1</v>
      </c>
      <c r="H9598" s="19" t="str">
        <f>IF(Movies[[#This Row],[rating]]=0,"No Rating","Rated")</f>
        <v>Rated</v>
      </c>
      <c r="I9598" s="16" t="s">
        <v>71</v>
      </c>
      <c r="J9598" s="29" t="s">
        <v>3927</v>
      </c>
      <c r="K9598" s="19">
        <v>10.018000000000001</v>
      </c>
      <c r="L9598" s="26">
        <v>151</v>
      </c>
    </row>
    <row r="9599" spans="1:12" x14ac:dyDescent="0.3">
      <c r="A9599" s="14">
        <v>574758</v>
      </c>
      <c r="B9599" s="16" t="s">
        <v>12535</v>
      </c>
      <c r="C9599" s="16" t="s">
        <v>1845</v>
      </c>
      <c r="D9599" s="4">
        <v>43478</v>
      </c>
      <c r="E9599" s="23">
        <v>2019</v>
      </c>
      <c r="F9599" s="19">
        <v>0</v>
      </c>
      <c r="G9599" s="19" t="str">
        <f>IF(Movies[[#This Row],[rating]]=0,"",Movies[[#This Row],[rating]])</f>
        <v/>
      </c>
      <c r="H9599" s="19" t="str">
        <f>IF(Movies[[#This Row],[rating]]=0,"No Rating","Rated")</f>
        <v>No Rating</v>
      </c>
      <c r="I9599" s="16" t="s">
        <v>886</v>
      </c>
      <c r="J9599" s="29" t="s">
        <v>96</v>
      </c>
      <c r="K9599" s="19">
        <v>10.016</v>
      </c>
      <c r="L9599" s="26">
        <v>0</v>
      </c>
    </row>
    <row r="9600" spans="1:12" x14ac:dyDescent="0.3">
      <c r="A9600" s="14">
        <v>602198</v>
      </c>
      <c r="B9600" s="16" t="s">
        <v>12536</v>
      </c>
      <c r="C9600" s="16" t="s">
        <v>10</v>
      </c>
      <c r="D9600" s="4">
        <v>43658</v>
      </c>
      <c r="E9600" s="23">
        <v>2019</v>
      </c>
      <c r="F9600" s="19">
        <v>6.2</v>
      </c>
      <c r="G9600" s="19">
        <f>IF(Movies[[#This Row],[rating]]=0,"",Movies[[#This Row],[rating]])</f>
        <v>6.2</v>
      </c>
      <c r="H9600" s="19" t="str">
        <f>IF(Movies[[#This Row],[rating]]=0,"No Rating","Rated")</f>
        <v>Rated</v>
      </c>
      <c r="I9600" s="16" t="s">
        <v>971</v>
      </c>
      <c r="J9600" s="29" t="s">
        <v>12</v>
      </c>
      <c r="K9600" s="19">
        <v>10.007999999999999</v>
      </c>
      <c r="L9600" s="26">
        <v>178</v>
      </c>
    </row>
    <row r="9601" spans="1:12" x14ac:dyDescent="0.3">
      <c r="A9601" s="14">
        <v>602508</v>
      </c>
      <c r="B9601" s="16" t="s">
        <v>12537</v>
      </c>
      <c r="C9601" s="16" t="s">
        <v>94</v>
      </c>
      <c r="D9601" s="4">
        <v>43692</v>
      </c>
      <c r="E9601" s="23">
        <v>2019</v>
      </c>
      <c r="F9601" s="19">
        <v>6.1</v>
      </c>
      <c r="G9601" s="19">
        <f>IF(Movies[[#This Row],[rating]]=0,"",Movies[[#This Row],[rating]])</f>
        <v>6.1</v>
      </c>
      <c r="H9601" s="19" t="str">
        <f>IF(Movies[[#This Row],[rating]]=0,"No Rating","Rated")</f>
        <v>Rated</v>
      </c>
      <c r="I9601" s="16" t="s">
        <v>203</v>
      </c>
      <c r="J9601" s="29" t="s">
        <v>96</v>
      </c>
      <c r="K9601" s="19">
        <v>9.9909999999999997</v>
      </c>
      <c r="L9601" s="26">
        <v>65</v>
      </c>
    </row>
    <row r="9602" spans="1:12" x14ac:dyDescent="0.3">
      <c r="A9602" s="14">
        <v>593035</v>
      </c>
      <c r="B9602" s="16" t="s">
        <v>12538</v>
      </c>
      <c r="C9602" s="16" t="s">
        <v>10</v>
      </c>
      <c r="D9602" s="4">
        <v>43560</v>
      </c>
      <c r="E9602" s="23">
        <v>2019</v>
      </c>
      <c r="F9602" s="19">
        <v>4.0999999999999996</v>
      </c>
      <c r="G9602" s="19">
        <f>IF(Movies[[#This Row],[rating]]=0,"",Movies[[#This Row],[rating]])</f>
        <v>4.0999999999999996</v>
      </c>
      <c r="H9602" s="19" t="str">
        <f>IF(Movies[[#This Row],[rating]]=0,"No Rating","Rated")</f>
        <v>Rated</v>
      </c>
      <c r="I9602" s="16" t="s">
        <v>910</v>
      </c>
      <c r="J9602" s="29" t="s">
        <v>12</v>
      </c>
      <c r="K9602" s="19">
        <v>9.9860000000000007</v>
      </c>
      <c r="L9602" s="26">
        <v>149</v>
      </c>
    </row>
    <row r="9603" spans="1:12" x14ac:dyDescent="0.3">
      <c r="A9603" s="14">
        <v>504588</v>
      </c>
      <c r="B9603" s="16" t="s">
        <v>12539</v>
      </c>
      <c r="C9603" s="16" t="s">
        <v>108</v>
      </c>
      <c r="D9603" s="4">
        <v>43608</v>
      </c>
      <c r="E9603" s="23">
        <v>2019</v>
      </c>
      <c r="F9603" s="19">
        <v>4.4000000000000004</v>
      </c>
      <c r="G9603" s="19">
        <f>IF(Movies[[#This Row],[rating]]=0,"",Movies[[#This Row],[rating]])</f>
        <v>4.4000000000000004</v>
      </c>
      <c r="H9603" s="19" t="str">
        <f>IF(Movies[[#This Row],[rating]]=0,"No Rating","Rated")</f>
        <v>Rated</v>
      </c>
      <c r="I9603" s="16" t="s">
        <v>180</v>
      </c>
      <c r="J9603" s="29" t="s">
        <v>110</v>
      </c>
      <c r="K9603" s="19">
        <v>9.9779999999999998</v>
      </c>
      <c r="L9603" s="26">
        <v>17</v>
      </c>
    </row>
    <row r="9604" spans="1:12" x14ac:dyDescent="0.3">
      <c r="A9604" s="14">
        <v>472983</v>
      </c>
      <c r="B9604" s="16" t="s">
        <v>12540</v>
      </c>
      <c r="C9604" s="16" t="s">
        <v>10</v>
      </c>
      <c r="D9604" s="4">
        <v>43693</v>
      </c>
      <c r="E9604" s="23">
        <v>2019</v>
      </c>
      <c r="F9604" s="19">
        <v>7.4</v>
      </c>
      <c r="G9604" s="19">
        <f>IF(Movies[[#This Row],[rating]]=0,"",Movies[[#This Row],[rating]])</f>
        <v>7.4</v>
      </c>
      <c r="H9604" s="19" t="str">
        <f>IF(Movies[[#This Row],[rating]]=0,"No Rating","Rated")</f>
        <v>Rated</v>
      </c>
      <c r="I9604" s="16" t="s">
        <v>12541</v>
      </c>
      <c r="J9604" s="29" t="s">
        <v>12</v>
      </c>
      <c r="K9604" s="19">
        <v>9.9649999999999999</v>
      </c>
      <c r="L9604" s="26">
        <v>235</v>
      </c>
    </row>
    <row r="9605" spans="1:12" x14ac:dyDescent="0.3">
      <c r="A9605" s="14">
        <v>577889</v>
      </c>
      <c r="B9605" s="16" t="s">
        <v>12542</v>
      </c>
      <c r="C9605" s="16" t="s">
        <v>521</v>
      </c>
      <c r="D9605" s="4">
        <v>43525</v>
      </c>
      <c r="E9605" s="23">
        <v>2019</v>
      </c>
      <c r="F9605" s="19">
        <v>5.8</v>
      </c>
      <c r="G9605" s="19">
        <f>IF(Movies[[#This Row],[rating]]=0,"",Movies[[#This Row],[rating]])</f>
        <v>5.8</v>
      </c>
      <c r="H9605" s="19" t="str">
        <f>IF(Movies[[#This Row],[rating]]=0,"No Rating","Rated")</f>
        <v>Rated</v>
      </c>
      <c r="I9605" s="16" t="s">
        <v>148</v>
      </c>
      <c r="J9605" s="29" t="s">
        <v>12</v>
      </c>
      <c r="K9605" s="19">
        <v>9.9570000000000007</v>
      </c>
      <c r="L9605" s="26">
        <v>136</v>
      </c>
    </row>
    <row r="9606" spans="1:12" x14ac:dyDescent="0.3">
      <c r="A9606" s="14">
        <v>567966</v>
      </c>
      <c r="B9606" s="16" t="s">
        <v>12543</v>
      </c>
      <c r="C9606" s="16" t="s">
        <v>10</v>
      </c>
      <c r="D9606" s="4">
        <v>43486</v>
      </c>
      <c r="E9606" s="23">
        <v>2019</v>
      </c>
      <c r="F9606" s="19">
        <v>7.4509999999999996</v>
      </c>
      <c r="G9606" s="19">
        <f>IF(Movies[[#This Row],[rating]]=0,"",Movies[[#This Row],[rating]])</f>
        <v>7.4509999999999996</v>
      </c>
      <c r="H9606" s="19" t="str">
        <f>IF(Movies[[#This Row],[rating]]=0,"No Rating","Rated")</f>
        <v>Rated</v>
      </c>
      <c r="I9606" s="16" t="s">
        <v>12544</v>
      </c>
      <c r="J9606" s="29" t="s">
        <v>12</v>
      </c>
      <c r="K9606" s="19">
        <v>9.9550000000000001</v>
      </c>
      <c r="L9606" s="26">
        <v>51</v>
      </c>
    </row>
    <row r="9607" spans="1:12" x14ac:dyDescent="0.3">
      <c r="A9607" s="14">
        <v>447034</v>
      </c>
      <c r="B9607" s="16" t="s">
        <v>12545</v>
      </c>
      <c r="C9607" s="16" t="s">
        <v>2392</v>
      </c>
      <c r="D9607" s="4">
        <v>43587</v>
      </c>
      <c r="E9607" s="23">
        <v>2019</v>
      </c>
      <c r="F9607" s="19">
        <v>6.8</v>
      </c>
      <c r="G9607" s="19">
        <f>IF(Movies[[#This Row],[rating]]=0,"",Movies[[#This Row],[rating]])</f>
        <v>6.8</v>
      </c>
      <c r="H9607" s="19" t="str">
        <f>IF(Movies[[#This Row],[rating]]=0,"No Rating","Rated")</f>
        <v>Rated</v>
      </c>
      <c r="I9607" s="16" t="s">
        <v>33</v>
      </c>
      <c r="J9607" s="29" t="s">
        <v>12</v>
      </c>
      <c r="K9607" s="19">
        <v>9.9450000000000003</v>
      </c>
      <c r="L9607" s="26">
        <v>198</v>
      </c>
    </row>
    <row r="9608" spans="1:12" x14ac:dyDescent="0.3">
      <c r="A9608" s="14">
        <v>625561</v>
      </c>
      <c r="B9608" s="16" t="s">
        <v>12546</v>
      </c>
      <c r="C9608" s="16" t="s">
        <v>10</v>
      </c>
      <c r="D9608" s="4">
        <v>43705</v>
      </c>
      <c r="E9608" s="23">
        <v>2019</v>
      </c>
      <c r="F9608" s="19">
        <v>6.8220000000000001</v>
      </c>
      <c r="G9608" s="19">
        <f>IF(Movies[[#This Row],[rating]]=0,"",Movies[[#This Row],[rating]])</f>
        <v>6.8220000000000001</v>
      </c>
      <c r="H9608" s="19" t="str">
        <f>IF(Movies[[#This Row],[rating]]=0,"No Rating","Rated")</f>
        <v>Rated</v>
      </c>
      <c r="I9608" s="16" t="s">
        <v>1159</v>
      </c>
      <c r="J9608" s="29" t="s">
        <v>12</v>
      </c>
      <c r="K9608" s="19">
        <v>9.9019999999999992</v>
      </c>
      <c r="L9608" s="26">
        <v>214</v>
      </c>
    </row>
    <row r="9609" spans="1:12" x14ac:dyDescent="0.3">
      <c r="A9609" s="14">
        <v>649986</v>
      </c>
      <c r="B9609" s="16" t="s">
        <v>12547</v>
      </c>
      <c r="C9609" s="16" t="s">
        <v>94</v>
      </c>
      <c r="D9609" s="4">
        <v>43818</v>
      </c>
      <c r="E9609" s="23">
        <v>2019</v>
      </c>
      <c r="F9609" s="19">
        <v>5</v>
      </c>
      <c r="G9609" s="19">
        <f>IF(Movies[[#This Row],[rating]]=0,"",Movies[[#This Row],[rating]])</f>
        <v>5</v>
      </c>
      <c r="H9609" s="19" t="str">
        <f>IF(Movies[[#This Row],[rating]]=0,"No Rating","Rated")</f>
        <v>Rated</v>
      </c>
      <c r="I9609" s="16" t="s">
        <v>855</v>
      </c>
      <c r="J9609" s="29" t="s">
        <v>96</v>
      </c>
      <c r="K9609" s="19">
        <v>9.89</v>
      </c>
      <c r="L9609" s="26">
        <v>2</v>
      </c>
    </row>
    <row r="9610" spans="1:12" x14ac:dyDescent="0.3">
      <c r="A9610" s="14">
        <v>512954</v>
      </c>
      <c r="B9610" s="16" t="s">
        <v>12548</v>
      </c>
      <c r="C9610" s="16" t="s">
        <v>877</v>
      </c>
      <c r="D9610" s="4">
        <v>43595</v>
      </c>
      <c r="E9610" s="23">
        <v>2019</v>
      </c>
      <c r="F9610" s="19">
        <v>6.6</v>
      </c>
      <c r="G9610" s="19">
        <f>IF(Movies[[#This Row],[rating]]=0,"",Movies[[#This Row],[rating]])</f>
        <v>6.6</v>
      </c>
      <c r="H9610" s="19" t="str">
        <f>IF(Movies[[#This Row],[rating]]=0,"No Rating","Rated")</f>
        <v>Rated</v>
      </c>
      <c r="I9610" s="16" t="s">
        <v>2067</v>
      </c>
      <c r="J9610" s="29" t="s">
        <v>774</v>
      </c>
      <c r="K9610" s="19">
        <v>9.8870000000000005</v>
      </c>
      <c r="L9610" s="26">
        <v>88</v>
      </c>
    </row>
    <row r="9611" spans="1:12" x14ac:dyDescent="0.3">
      <c r="A9611" s="14">
        <v>487291</v>
      </c>
      <c r="B9611" s="16" t="s">
        <v>12549</v>
      </c>
      <c r="C9611" s="16" t="s">
        <v>12550</v>
      </c>
      <c r="D9611" s="4">
        <v>43734</v>
      </c>
      <c r="E9611" s="23">
        <v>2019</v>
      </c>
      <c r="F9611" s="19">
        <v>7.3</v>
      </c>
      <c r="G9611" s="19">
        <f>IF(Movies[[#This Row],[rating]]=0,"",Movies[[#This Row],[rating]])</f>
        <v>7.3</v>
      </c>
      <c r="H9611" s="19" t="str">
        <f>IF(Movies[[#This Row],[rating]]=0,"No Rating","Rated")</f>
        <v>Rated</v>
      </c>
      <c r="I9611" s="16" t="s">
        <v>49</v>
      </c>
      <c r="J9611" s="29" t="s">
        <v>12</v>
      </c>
      <c r="K9611" s="19">
        <v>9.859</v>
      </c>
      <c r="L9611" s="26">
        <v>148</v>
      </c>
    </row>
    <row r="9612" spans="1:12" x14ac:dyDescent="0.3">
      <c r="A9612" s="14">
        <v>568300</v>
      </c>
      <c r="B9612" s="16" t="s">
        <v>12551</v>
      </c>
      <c r="C9612" s="16" t="s">
        <v>94</v>
      </c>
      <c r="D9612" s="4">
        <v>43491</v>
      </c>
      <c r="E9612" s="23">
        <v>2019</v>
      </c>
      <c r="F9612" s="19">
        <v>8.3000000000000007</v>
      </c>
      <c r="G9612" s="19">
        <f>IF(Movies[[#This Row],[rating]]=0,"",Movies[[#This Row],[rating]])</f>
        <v>8.3000000000000007</v>
      </c>
      <c r="H9612" s="19" t="str">
        <f>IF(Movies[[#This Row],[rating]]=0,"No Rating","Rated")</f>
        <v>Rated</v>
      </c>
      <c r="I9612" s="16" t="s">
        <v>1215</v>
      </c>
      <c r="J9612" s="29" t="s">
        <v>96</v>
      </c>
      <c r="K9612" s="19">
        <v>9.8580000000000005</v>
      </c>
      <c r="L9612" s="26">
        <v>443</v>
      </c>
    </row>
    <row r="9613" spans="1:12" x14ac:dyDescent="0.3">
      <c r="A9613" s="14">
        <v>600836</v>
      </c>
      <c r="B9613" s="16" t="s">
        <v>12552</v>
      </c>
      <c r="C9613" s="16" t="s">
        <v>432</v>
      </c>
      <c r="D9613" s="4">
        <v>43623</v>
      </c>
      <c r="E9613" s="23">
        <v>2019</v>
      </c>
      <c r="F9613" s="19">
        <v>5.8460000000000001</v>
      </c>
      <c r="G9613" s="19">
        <f>IF(Movies[[#This Row],[rating]]=0,"",Movies[[#This Row],[rating]])</f>
        <v>5.8460000000000001</v>
      </c>
      <c r="H9613" s="19" t="str">
        <f>IF(Movies[[#This Row],[rating]]=0,"No Rating","Rated")</f>
        <v>Rated</v>
      </c>
      <c r="I9613" s="16" t="s">
        <v>1367</v>
      </c>
      <c r="J9613" s="29" t="s">
        <v>12</v>
      </c>
      <c r="K9613" s="19">
        <v>9.8539999999999992</v>
      </c>
      <c r="L9613" s="26">
        <v>107</v>
      </c>
    </row>
    <row r="9614" spans="1:12" x14ac:dyDescent="0.3">
      <c r="A9614" s="14">
        <v>492613</v>
      </c>
      <c r="B9614" s="16" t="s">
        <v>12553</v>
      </c>
      <c r="C9614" s="16" t="s">
        <v>10</v>
      </c>
      <c r="D9614" s="4">
        <v>43538</v>
      </c>
      <c r="E9614" s="23">
        <v>2019</v>
      </c>
      <c r="F9614" s="19">
        <v>6.7</v>
      </c>
      <c r="G9614" s="19">
        <f>IF(Movies[[#This Row],[rating]]=0,"",Movies[[#This Row],[rating]])</f>
        <v>6.7</v>
      </c>
      <c r="H9614" s="19" t="str">
        <f>IF(Movies[[#This Row],[rating]]=0,"No Rating","Rated")</f>
        <v>Rated</v>
      </c>
      <c r="I9614" s="16" t="s">
        <v>199</v>
      </c>
      <c r="J9614" s="29" t="s">
        <v>12</v>
      </c>
      <c r="K9614" s="19">
        <v>9.8520000000000003</v>
      </c>
      <c r="L9614" s="26">
        <v>112</v>
      </c>
    </row>
    <row r="9615" spans="1:12" x14ac:dyDescent="0.3">
      <c r="A9615" s="14">
        <v>509364</v>
      </c>
      <c r="B9615" s="16" t="s">
        <v>12554</v>
      </c>
      <c r="C9615" s="16" t="s">
        <v>838</v>
      </c>
      <c r="D9615" s="4">
        <v>43516</v>
      </c>
      <c r="E9615" s="23">
        <v>2019</v>
      </c>
      <c r="F9615" s="19">
        <v>7.2</v>
      </c>
      <c r="G9615" s="19">
        <f>IF(Movies[[#This Row],[rating]]=0,"",Movies[[#This Row],[rating]])</f>
        <v>7.2</v>
      </c>
      <c r="H9615" s="19" t="str">
        <f>IF(Movies[[#This Row],[rating]]=0,"No Rating","Rated")</f>
        <v>Rated</v>
      </c>
      <c r="I9615" s="16" t="s">
        <v>49</v>
      </c>
      <c r="J9615" s="29" t="s">
        <v>110</v>
      </c>
      <c r="K9615" s="19">
        <v>9.8309999999999995</v>
      </c>
      <c r="L9615" s="26">
        <v>558</v>
      </c>
    </row>
    <row r="9616" spans="1:12" x14ac:dyDescent="0.3">
      <c r="A9616" s="14">
        <v>580629</v>
      </c>
      <c r="B9616" s="16" t="s">
        <v>12555</v>
      </c>
      <c r="C9616" s="16" t="s">
        <v>416</v>
      </c>
      <c r="D9616" s="4">
        <v>43532</v>
      </c>
      <c r="E9616" s="23">
        <v>2019</v>
      </c>
      <c r="F9616" s="19">
        <v>6.2</v>
      </c>
      <c r="G9616" s="19">
        <f>IF(Movies[[#This Row],[rating]]=0,"",Movies[[#This Row],[rating]])</f>
        <v>6.2</v>
      </c>
      <c r="H9616" s="19" t="str">
        <f>IF(Movies[[#This Row],[rating]]=0,"No Rating","Rated")</f>
        <v>Rated</v>
      </c>
      <c r="I9616" s="16" t="s">
        <v>12556</v>
      </c>
      <c r="J9616" s="29" t="s">
        <v>12</v>
      </c>
      <c r="K9616" s="19">
        <v>9.827</v>
      </c>
      <c r="L9616" s="26">
        <v>238</v>
      </c>
    </row>
    <row r="9617" spans="1:12" x14ac:dyDescent="0.3">
      <c r="A9617" s="14">
        <v>559562</v>
      </c>
      <c r="B9617" s="16" t="s">
        <v>12557</v>
      </c>
      <c r="C9617" s="16" t="s">
        <v>144</v>
      </c>
      <c r="D9617" s="4">
        <v>43511</v>
      </c>
      <c r="E9617" s="23">
        <v>2019</v>
      </c>
      <c r="F9617" s="19">
        <v>6.8</v>
      </c>
      <c r="G9617" s="19">
        <f>IF(Movies[[#This Row],[rating]]=0,"",Movies[[#This Row],[rating]])</f>
        <v>6.8</v>
      </c>
      <c r="H9617" s="19" t="str">
        <f>IF(Movies[[#This Row],[rating]]=0,"No Rating","Rated")</f>
        <v>Rated</v>
      </c>
      <c r="I9617" s="16" t="s">
        <v>12323</v>
      </c>
      <c r="J9617" s="29" t="s">
        <v>146</v>
      </c>
      <c r="K9617" s="19">
        <v>9.8179999999999996</v>
      </c>
      <c r="L9617" s="26">
        <v>61</v>
      </c>
    </row>
    <row r="9618" spans="1:12" x14ac:dyDescent="0.3">
      <c r="A9618" s="14">
        <v>505423</v>
      </c>
      <c r="B9618" s="16" t="s">
        <v>12558</v>
      </c>
      <c r="C9618" s="16" t="s">
        <v>14</v>
      </c>
      <c r="D9618" s="4">
        <v>43491</v>
      </c>
      <c r="E9618" s="23">
        <v>2019</v>
      </c>
      <c r="F9618" s="19">
        <v>4</v>
      </c>
      <c r="G9618" s="19">
        <f>IF(Movies[[#This Row],[rating]]=0,"",Movies[[#This Row],[rating]])</f>
        <v>4</v>
      </c>
      <c r="H9618" s="19" t="str">
        <f>IF(Movies[[#This Row],[rating]]=0,"No Rating","Rated")</f>
        <v>Rated</v>
      </c>
      <c r="I9618" s="16" t="s">
        <v>183</v>
      </c>
      <c r="J9618" s="29" t="s">
        <v>12</v>
      </c>
      <c r="K9618" s="19">
        <v>9.8160000000000007</v>
      </c>
      <c r="L9618" s="26">
        <v>805</v>
      </c>
    </row>
    <row r="9619" spans="1:12" x14ac:dyDescent="0.3">
      <c r="A9619" s="14">
        <v>570661</v>
      </c>
      <c r="B9619" s="16" t="s">
        <v>12559</v>
      </c>
      <c r="C9619" s="16" t="s">
        <v>284</v>
      </c>
      <c r="D9619" s="4">
        <v>43573</v>
      </c>
      <c r="E9619" s="23">
        <v>2019</v>
      </c>
      <c r="F9619" s="19">
        <v>7.4</v>
      </c>
      <c r="G9619" s="19">
        <f>IF(Movies[[#This Row],[rating]]=0,"",Movies[[#This Row],[rating]])</f>
        <v>7.4</v>
      </c>
      <c r="H9619" s="19" t="str">
        <f>IF(Movies[[#This Row],[rating]]=0,"No Rating","Rated")</f>
        <v>Rated</v>
      </c>
      <c r="I9619" s="16" t="s">
        <v>239</v>
      </c>
      <c r="J9619" s="29" t="s">
        <v>286</v>
      </c>
      <c r="K9619" s="19">
        <v>9.8030000000000008</v>
      </c>
      <c r="L9619" s="26">
        <v>399</v>
      </c>
    </row>
    <row r="9620" spans="1:12" x14ac:dyDescent="0.3">
      <c r="A9620" s="14">
        <v>582883</v>
      </c>
      <c r="B9620" s="16" t="s">
        <v>12560</v>
      </c>
      <c r="C9620" s="16" t="s">
        <v>4349</v>
      </c>
      <c r="D9620" s="4">
        <v>43635</v>
      </c>
      <c r="E9620" s="23">
        <v>2019</v>
      </c>
      <c r="F9620" s="19">
        <v>6.5</v>
      </c>
      <c r="G9620" s="19">
        <f>IF(Movies[[#This Row],[rating]]=0,"",Movies[[#This Row],[rating]])</f>
        <v>6.5</v>
      </c>
      <c r="H9620" s="19" t="str">
        <f>IF(Movies[[#This Row],[rating]]=0,"No Rating","Rated")</f>
        <v>Rated</v>
      </c>
      <c r="I9620" s="16" t="s">
        <v>125</v>
      </c>
      <c r="J9620" s="29" t="s">
        <v>110</v>
      </c>
      <c r="K9620" s="19">
        <v>9.8000000000000007</v>
      </c>
      <c r="L9620" s="26">
        <v>718</v>
      </c>
    </row>
    <row r="9621" spans="1:12" x14ac:dyDescent="0.3">
      <c r="A9621" s="14">
        <v>555790</v>
      </c>
      <c r="B9621" s="16" t="s">
        <v>12561</v>
      </c>
      <c r="C9621" s="16" t="s">
        <v>74</v>
      </c>
      <c r="D9621" s="4">
        <v>43707</v>
      </c>
      <c r="E9621" s="23">
        <v>2019</v>
      </c>
      <c r="F9621" s="19">
        <v>6.8</v>
      </c>
      <c r="G9621" s="19">
        <f>IF(Movies[[#This Row],[rating]]=0,"",Movies[[#This Row],[rating]])</f>
        <v>6.8</v>
      </c>
      <c r="H9621" s="19" t="str">
        <f>IF(Movies[[#This Row],[rating]]=0,"No Rating","Rated")</f>
        <v>Rated</v>
      </c>
      <c r="I9621" s="16" t="s">
        <v>30</v>
      </c>
      <c r="J9621" s="29" t="s">
        <v>34</v>
      </c>
      <c r="K9621" s="19">
        <v>9.7880000000000003</v>
      </c>
      <c r="L9621" s="26">
        <v>188</v>
      </c>
    </row>
    <row r="9622" spans="1:12" x14ac:dyDescent="0.3">
      <c r="A9622" s="14">
        <v>522039</v>
      </c>
      <c r="B9622" s="16" t="s">
        <v>12562</v>
      </c>
      <c r="C9622" s="16" t="s">
        <v>10</v>
      </c>
      <c r="D9622" s="4">
        <v>43623</v>
      </c>
      <c r="E9622" s="23">
        <v>2019</v>
      </c>
      <c r="F9622" s="19">
        <v>7.0179999999999998</v>
      </c>
      <c r="G9622" s="19">
        <f>IF(Movies[[#This Row],[rating]]=0,"",Movies[[#This Row],[rating]])</f>
        <v>7.0179999999999998</v>
      </c>
      <c r="H9622" s="19" t="str">
        <f>IF(Movies[[#This Row],[rating]]=0,"No Rating","Rated")</f>
        <v>Rated</v>
      </c>
      <c r="I9622" s="16" t="s">
        <v>49</v>
      </c>
      <c r="J9622" s="29" t="s">
        <v>12</v>
      </c>
      <c r="K9622" s="19">
        <v>9.7810000000000006</v>
      </c>
      <c r="L9622" s="26">
        <v>325</v>
      </c>
    </row>
    <row r="9623" spans="1:12" x14ac:dyDescent="0.3">
      <c r="A9623" s="14">
        <v>859882</v>
      </c>
      <c r="B9623" s="16" t="s">
        <v>12563</v>
      </c>
      <c r="C9623" s="16" t="s">
        <v>144</v>
      </c>
      <c r="D9623" s="4">
        <v>43496</v>
      </c>
      <c r="E9623" s="23">
        <v>2019</v>
      </c>
      <c r="F9623" s="19">
        <v>0</v>
      </c>
      <c r="G9623" s="19" t="str">
        <f>IF(Movies[[#This Row],[rating]]=0,"",Movies[[#This Row],[rating]])</f>
        <v/>
      </c>
      <c r="H9623" s="19" t="str">
        <f>IF(Movies[[#This Row],[rating]]=0,"No Rating","Rated")</f>
        <v>No Rating</v>
      </c>
      <c r="I9623" s="16" t="s">
        <v>1845</v>
      </c>
      <c r="J9623" s="29" t="s">
        <v>146</v>
      </c>
      <c r="K9623" s="19">
        <v>9.7789999999999999</v>
      </c>
      <c r="L9623" s="26">
        <v>0</v>
      </c>
    </row>
    <row r="9624" spans="1:12" x14ac:dyDescent="0.3">
      <c r="A9624" s="14">
        <v>519141</v>
      </c>
      <c r="B9624" s="16" t="s">
        <v>12564</v>
      </c>
      <c r="C9624" s="16" t="s">
        <v>432</v>
      </c>
      <c r="D9624" s="4">
        <v>43747</v>
      </c>
      <c r="E9624" s="23">
        <v>2019</v>
      </c>
      <c r="F9624" s="19">
        <v>7.1</v>
      </c>
      <c r="G9624" s="19">
        <f>IF(Movies[[#This Row],[rating]]=0,"",Movies[[#This Row],[rating]])</f>
        <v>7.1</v>
      </c>
      <c r="H9624" s="19" t="str">
        <f>IF(Movies[[#This Row],[rating]]=0,"No Rating","Rated")</f>
        <v>Rated</v>
      </c>
      <c r="I9624" s="16" t="s">
        <v>33</v>
      </c>
      <c r="J9624" s="29" t="s">
        <v>110</v>
      </c>
      <c r="K9624" s="19">
        <v>9.7720000000000002</v>
      </c>
      <c r="L9624" s="26">
        <v>472</v>
      </c>
    </row>
    <row r="9625" spans="1:12" x14ac:dyDescent="0.3">
      <c r="A9625" s="14">
        <v>340104</v>
      </c>
      <c r="B9625" s="16" t="s">
        <v>12565</v>
      </c>
      <c r="C9625" s="16" t="s">
        <v>10</v>
      </c>
      <c r="D9625" s="4">
        <v>43728</v>
      </c>
      <c r="E9625" s="23">
        <v>2019</v>
      </c>
      <c r="F9625" s="19">
        <v>4.9809999999999999</v>
      </c>
      <c r="G9625" s="19">
        <f>IF(Movies[[#This Row],[rating]]=0,"",Movies[[#This Row],[rating]])</f>
        <v>4.9809999999999999</v>
      </c>
      <c r="H9625" s="19" t="str">
        <f>IF(Movies[[#This Row],[rating]]=0,"No Rating","Rated")</f>
        <v>Rated</v>
      </c>
      <c r="I9625" s="16" t="s">
        <v>858</v>
      </c>
      <c r="J9625" s="29" t="s">
        <v>12</v>
      </c>
      <c r="K9625" s="19">
        <v>9.7560000000000002</v>
      </c>
      <c r="L9625" s="26">
        <v>213</v>
      </c>
    </row>
    <row r="9626" spans="1:12" x14ac:dyDescent="0.3">
      <c r="A9626" s="14">
        <v>384756</v>
      </c>
      <c r="B9626" s="16" t="s">
        <v>12566</v>
      </c>
      <c r="C9626" s="16" t="s">
        <v>432</v>
      </c>
      <c r="D9626" s="4">
        <v>43812</v>
      </c>
      <c r="E9626" s="23">
        <v>2019</v>
      </c>
      <c r="F9626" s="19">
        <v>5.8</v>
      </c>
      <c r="G9626" s="19">
        <f>IF(Movies[[#This Row],[rating]]=0,"",Movies[[#This Row],[rating]])</f>
        <v>5.8</v>
      </c>
      <c r="H9626" s="19" t="str">
        <f>IF(Movies[[#This Row],[rating]]=0,"No Rating","Rated")</f>
        <v>Rated</v>
      </c>
      <c r="I9626" s="16" t="s">
        <v>1387</v>
      </c>
      <c r="J9626" s="29" t="s">
        <v>12</v>
      </c>
      <c r="K9626" s="19">
        <v>9.7509999999999994</v>
      </c>
      <c r="L9626" s="26">
        <v>228</v>
      </c>
    </row>
    <row r="9627" spans="1:12" x14ac:dyDescent="0.3">
      <c r="A9627" s="14">
        <v>608654</v>
      </c>
      <c r="B9627" s="16" t="s">
        <v>12567</v>
      </c>
      <c r="C9627" s="16" t="s">
        <v>10</v>
      </c>
      <c r="D9627" s="4">
        <v>43712</v>
      </c>
      <c r="E9627" s="23">
        <v>2019</v>
      </c>
      <c r="F9627" s="19">
        <v>6.6</v>
      </c>
      <c r="G9627" s="19">
        <f>IF(Movies[[#This Row],[rating]]=0,"",Movies[[#This Row],[rating]])</f>
        <v>6.6</v>
      </c>
      <c r="H9627" s="19" t="str">
        <f>IF(Movies[[#This Row],[rating]]=0,"No Rating","Rated")</f>
        <v>Rated</v>
      </c>
      <c r="I9627" s="16" t="s">
        <v>430</v>
      </c>
      <c r="J9627" s="29" t="s">
        <v>12</v>
      </c>
      <c r="K9627" s="19">
        <v>9.7289999999999992</v>
      </c>
      <c r="L9627" s="26">
        <v>240</v>
      </c>
    </row>
    <row r="9628" spans="1:12" x14ac:dyDescent="0.3">
      <c r="A9628" s="14">
        <v>449684</v>
      </c>
      <c r="B9628" s="16" t="s">
        <v>12568</v>
      </c>
      <c r="C9628" s="16" t="s">
        <v>838</v>
      </c>
      <c r="D9628" s="4">
        <v>43672</v>
      </c>
      <c r="E9628" s="23">
        <v>2019</v>
      </c>
      <c r="F9628" s="19">
        <v>4.2</v>
      </c>
      <c r="G9628" s="19">
        <f>IF(Movies[[#This Row],[rating]]=0,"",Movies[[#This Row],[rating]])</f>
        <v>4.2</v>
      </c>
      <c r="H9628" s="19" t="str">
        <f>IF(Movies[[#This Row],[rating]]=0,"No Rating","Rated")</f>
        <v>Rated</v>
      </c>
      <c r="I9628" s="16" t="s">
        <v>566</v>
      </c>
      <c r="J9628" s="29" t="s">
        <v>110</v>
      </c>
      <c r="K9628" s="19">
        <v>9.7279999999999998</v>
      </c>
      <c r="L9628" s="26">
        <v>238</v>
      </c>
    </row>
    <row r="9629" spans="1:12" x14ac:dyDescent="0.3">
      <c r="A9629" s="14">
        <v>587030</v>
      </c>
      <c r="B9629" s="16" t="s">
        <v>12569</v>
      </c>
      <c r="C9629" s="16" t="s">
        <v>595</v>
      </c>
      <c r="D9629" s="4">
        <v>43763</v>
      </c>
      <c r="E9629" s="23">
        <v>2019</v>
      </c>
      <c r="F9629" s="19">
        <v>7.5</v>
      </c>
      <c r="G9629" s="19">
        <f>IF(Movies[[#This Row],[rating]]=0,"",Movies[[#This Row],[rating]])</f>
        <v>7.5</v>
      </c>
      <c r="H9629" s="19" t="str">
        <f>IF(Movies[[#This Row],[rating]]=0,"No Rating","Rated")</f>
        <v>Rated</v>
      </c>
      <c r="I9629" s="16" t="s">
        <v>95</v>
      </c>
      <c r="J9629" s="29" t="s">
        <v>597</v>
      </c>
      <c r="K9629" s="19">
        <v>9.7050000000000001</v>
      </c>
      <c r="L9629" s="26">
        <v>116</v>
      </c>
    </row>
    <row r="9630" spans="1:12" x14ac:dyDescent="0.3">
      <c r="A9630" s="14">
        <v>596302</v>
      </c>
      <c r="B9630" s="16" t="s">
        <v>12570</v>
      </c>
      <c r="C9630" s="16" t="s">
        <v>1845</v>
      </c>
      <c r="D9630" s="4">
        <v>43574</v>
      </c>
      <c r="E9630" s="23">
        <v>2019</v>
      </c>
      <c r="F9630" s="19">
        <v>7.1</v>
      </c>
      <c r="G9630" s="19">
        <f>IF(Movies[[#This Row],[rating]]=0,"",Movies[[#This Row],[rating]])</f>
        <v>7.1</v>
      </c>
      <c r="H9630" s="19" t="str">
        <f>IF(Movies[[#This Row],[rating]]=0,"No Rating","Rated")</f>
        <v>Rated</v>
      </c>
      <c r="I9630" s="16" t="s">
        <v>1203</v>
      </c>
      <c r="J9630" s="29" t="s">
        <v>146</v>
      </c>
      <c r="K9630" s="19">
        <v>9.6969999999999992</v>
      </c>
      <c r="L9630" s="26">
        <v>46</v>
      </c>
    </row>
    <row r="9631" spans="1:12" x14ac:dyDescent="0.3">
      <c r="A9631" s="14">
        <v>605373</v>
      </c>
      <c r="B9631" s="16" t="s">
        <v>12571</v>
      </c>
      <c r="C9631" s="16" t="s">
        <v>51</v>
      </c>
      <c r="D9631" s="4">
        <v>43637</v>
      </c>
      <c r="E9631" s="23">
        <v>2019</v>
      </c>
      <c r="F9631" s="19">
        <v>4.8570000000000002</v>
      </c>
      <c r="G9631" s="19">
        <f>IF(Movies[[#This Row],[rating]]=0,"",Movies[[#This Row],[rating]])</f>
        <v>4.8570000000000002</v>
      </c>
      <c r="H9631" s="19" t="str">
        <f>IF(Movies[[#This Row],[rating]]=0,"No Rating","Rated")</f>
        <v>Rated</v>
      </c>
      <c r="I9631" s="16" t="s">
        <v>468</v>
      </c>
      <c r="J9631" s="29" t="s">
        <v>34</v>
      </c>
      <c r="K9631" s="19">
        <v>9.69</v>
      </c>
      <c r="L9631" s="26">
        <v>256</v>
      </c>
    </row>
    <row r="9632" spans="1:12" x14ac:dyDescent="0.3">
      <c r="A9632" s="14">
        <v>622977</v>
      </c>
      <c r="B9632" s="16" t="s">
        <v>12572</v>
      </c>
      <c r="C9632" s="16" t="s">
        <v>10</v>
      </c>
      <c r="D9632" s="4">
        <v>43719</v>
      </c>
      <c r="E9632" s="23">
        <v>2019</v>
      </c>
      <c r="F9632" s="19">
        <v>6.5</v>
      </c>
      <c r="G9632" s="19">
        <f>IF(Movies[[#This Row],[rating]]=0,"",Movies[[#This Row],[rating]])</f>
        <v>6.5</v>
      </c>
      <c r="H9632" s="19" t="str">
        <f>IF(Movies[[#This Row],[rating]]=0,"No Rating","Rated")</f>
        <v>Rated</v>
      </c>
      <c r="I9632" s="16" t="s">
        <v>189</v>
      </c>
      <c r="J9632" s="29" t="s">
        <v>12</v>
      </c>
      <c r="K9632" s="19">
        <v>9.6709999999999994</v>
      </c>
      <c r="L9632" s="26">
        <v>124</v>
      </c>
    </row>
    <row r="9633" spans="1:12" x14ac:dyDescent="0.3">
      <c r="A9633" s="14">
        <v>570508</v>
      </c>
      <c r="B9633" s="16" t="s">
        <v>12573</v>
      </c>
      <c r="C9633" s="16" t="s">
        <v>94</v>
      </c>
      <c r="D9633" s="4">
        <v>43509</v>
      </c>
      <c r="E9633" s="23">
        <v>2019</v>
      </c>
      <c r="F9633" s="19">
        <v>7.7789999999999999</v>
      </c>
      <c r="G9633" s="19">
        <f>IF(Movies[[#This Row],[rating]]=0,"",Movies[[#This Row],[rating]])</f>
        <v>7.7789999999999999</v>
      </c>
      <c r="H9633" s="19" t="str">
        <f>IF(Movies[[#This Row],[rating]]=0,"No Rating","Rated")</f>
        <v>Rated</v>
      </c>
      <c r="I9633" s="16" t="s">
        <v>49</v>
      </c>
      <c r="J9633" s="29" t="s">
        <v>96</v>
      </c>
      <c r="K9633" s="19">
        <v>9.6660000000000004</v>
      </c>
      <c r="L9633" s="26">
        <v>77</v>
      </c>
    </row>
    <row r="9634" spans="1:12" x14ac:dyDescent="0.3">
      <c r="A9634" s="14">
        <v>513409</v>
      </c>
      <c r="B9634" s="16" t="s">
        <v>12574</v>
      </c>
      <c r="C9634" s="16" t="s">
        <v>473</v>
      </c>
      <c r="D9634" s="4">
        <v>43770</v>
      </c>
      <c r="E9634" s="23">
        <v>2019</v>
      </c>
      <c r="F9634" s="19">
        <v>5.9</v>
      </c>
      <c r="G9634" s="19">
        <f>IF(Movies[[#This Row],[rating]]=0,"",Movies[[#This Row],[rating]])</f>
        <v>5.9</v>
      </c>
      <c r="H9634" s="19" t="str">
        <f>IF(Movies[[#This Row],[rating]]=0,"No Rating","Rated")</f>
        <v>Rated</v>
      </c>
      <c r="I9634" s="16" t="s">
        <v>10241</v>
      </c>
      <c r="J9634" s="29" t="s">
        <v>12</v>
      </c>
      <c r="K9634" s="19">
        <v>9.6620000000000008</v>
      </c>
      <c r="L9634" s="26">
        <v>440</v>
      </c>
    </row>
    <row r="9635" spans="1:12" x14ac:dyDescent="0.3">
      <c r="A9635" s="14">
        <v>656956</v>
      </c>
      <c r="B9635" s="16" t="s">
        <v>12575</v>
      </c>
      <c r="C9635" s="16" t="s">
        <v>94</v>
      </c>
      <c r="D9635" s="4">
        <v>43818</v>
      </c>
      <c r="E9635" s="23">
        <v>2019</v>
      </c>
      <c r="F9635" s="19">
        <v>4.8</v>
      </c>
      <c r="G9635" s="19">
        <f>IF(Movies[[#This Row],[rating]]=0,"",Movies[[#This Row],[rating]])</f>
        <v>4.8</v>
      </c>
      <c r="H9635" s="19" t="str">
        <f>IF(Movies[[#This Row],[rating]]=0,"No Rating","Rated")</f>
        <v>Rated</v>
      </c>
      <c r="I9635" s="16" t="s">
        <v>33</v>
      </c>
      <c r="J9635" s="29" t="s">
        <v>96</v>
      </c>
      <c r="K9635" s="19">
        <v>9.6349999999999998</v>
      </c>
      <c r="L9635" s="26">
        <v>7</v>
      </c>
    </row>
    <row r="9636" spans="1:12" x14ac:dyDescent="0.3">
      <c r="A9636" s="14">
        <v>560964</v>
      </c>
      <c r="B9636" s="16" t="s">
        <v>12576</v>
      </c>
      <c r="C9636" s="16" t="s">
        <v>595</v>
      </c>
      <c r="D9636" s="4">
        <v>43553</v>
      </c>
      <c r="E9636" s="23">
        <v>2019</v>
      </c>
      <c r="F9636" s="19">
        <v>6.8</v>
      </c>
      <c r="G9636" s="19">
        <f>IF(Movies[[#This Row],[rating]]=0,"",Movies[[#This Row],[rating]])</f>
        <v>6.8</v>
      </c>
      <c r="H9636" s="19" t="str">
        <f>IF(Movies[[#This Row],[rating]]=0,"No Rating","Rated")</f>
        <v>Rated</v>
      </c>
      <c r="I9636" s="16" t="s">
        <v>423</v>
      </c>
      <c r="J9636" s="29" t="s">
        <v>142</v>
      </c>
      <c r="K9636" s="19">
        <v>9.6329999999999991</v>
      </c>
      <c r="L9636" s="26">
        <v>104</v>
      </c>
    </row>
    <row r="9637" spans="1:12" x14ac:dyDescent="0.3">
      <c r="A9637" s="14">
        <v>566213</v>
      </c>
      <c r="B9637" s="16" t="s">
        <v>12577</v>
      </c>
      <c r="C9637" s="16" t="s">
        <v>12578</v>
      </c>
      <c r="D9637" s="4">
        <v>43672</v>
      </c>
      <c r="E9637" s="23">
        <v>2019</v>
      </c>
      <c r="F9637" s="19">
        <v>7.9</v>
      </c>
      <c r="G9637" s="19">
        <f>IF(Movies[[#This Row],[rating]]=0,"",Movies[[#This Row],[rating]])</f>
        <v>7.9</v>
      </c>
      <c r="H9637" s="19" t="str">
        <f>IF(Movies[[#This Row],[rating]]=0,"No Rating","Rated")</f>
        <v>Rated</v>
      </c>
      <c r="I9637" s="16" t="s">
        <v>329</v>
      </c>
      <c r="J9637" s="29" t="s">
        <v>12579</v>
      </c>
      <c r="K9637" s="19">
        <v>9.6140000000000008</v>
      </c>
      <c r="L9637" s="26">
        <v>276</v>
      </c>
    </row>
    <row r="9638" spans="1:12" x14ac:dyDescent="0.3">
      <c r="A9638" s="14">
        <v>487611</v>
      </c>
      <c r="B9638" s="16" t="s">
        <v>844</v>
      </c>
      <c r="C9638" s="16" t="s">
        <v>838</v>
      </c>
      <c r="D9638" s="4">
        <v>43502</v>
      </c>
      <c r="E9638" s="23">
        <v>2019</v>
      </c>
      <c r="F9638" s="19">
        <v>6.9</v>
      </c>
      <c r="G9638" s="19">
        <f>IF(Movies[[#This Row],[rating]]=0,"",Movies[[#This Row],[rating]])</f>
        <v>6.9</v>
      </c>
      <c r="H9638" s="19" t="str">
        <f>IF(Movies[[#This Row],[rating]]=0,"No Rating","Rated")</f>
        <v>Rated</v>
      </c>
      <c r="I9638" s="16" t="s">
        <v>49</v>
      </c>
      <c r="J9638" s="29" t="s">
        <v>110</v>
      </c>
      <c r="K9638" s="19">
        <v>9.6059999999999999</v>
      </c>
      <c r="L9638" s="26">
        <v>271</v>
      </c>
    </row>
    <row r="9639" spans="1:12" x14ac:dyDescent="0.3">
      <c r="A9639" s="14">
        <v>450487</v>
      </c>
      <c r="B9639" s="16" t="s">
        <v>12580</v>
      </c>
      <c r="C9639" s="16" t="s">
        <v>10</v>
      </c>
      <c r="D9639" s="4">
        <v>43553</v>
      </c>
      <c r="E9639" s="23">
        <v>2019</v>
      </c>
      <c r="F9639" s="19">
        <v>5.9</v>
      </c>
      <c r="G9639" s="19">
        <f>IF(Movies[[#This Row],[rating]]=0,"",Movies[[#This Row],[rating]])</f>
        <v>5.9</v>
      </c>
      <c r="H9639" s="19" t="str">
        <f>IF(Movies[[#This Row],[rating]]=0,"No Rating","Rated")</f>
        <v>Rated</v>
      </c>
      <c r="I9639" s="16" t="s">
        <v>4371</v>
      </c>
      <c r="J9639" s="29" t="s">
        <v>12</v>
      </c>
      <c r="K9639" s="19">
        <v>9.6050000000000004</v>
      </c>
      <c r="L9639" s="26">
        <v>204</v>
      </c>
    </row>
    <row r="9640" spans="1:12" x14ac:dyDescent="0.3">
      <c r="A9640" s="14">
        <v>590009</v>
      </c>
      <c r="B9640" s="16" t="s">
        <v>12581</v>
      </c>
      <c r="C9640" s="16" t="s">
        <v>12582</v>
      </c>
      <c r="D9640" s="4">
        <v>43763</v>
      </c>
      <c r="E9640" s="23">
        <v>2019</v>
      </c>
      <c r="F9640" s="19">
        <v>5.2469999999999999</v>
      </c>
      <c r="G9640" s="19">
        <f>IF(Movies[[#This Row],[rating]]=0,"",Movies[[#This Row],[rating]])</f>
        <v>5.2469999999999999</v>
      </c>
      <c r="H9640" s="19" t="str">
        <f>IF(Movies[[#This Row],[rating]]=0,"No Rating","Rated")</f>
        <v>Rated</v>
      </c>
      <c r="I9640" s="16" t="s">
        <v>468</v>
      </c>
      <c r="J9640" s="29" t="s">
        <v>12</v>
      </c>
      <c r="K9640" s="19">
        <v>9.5980000000000008</v>
      </c>
      <c r="L9640" s="26">
        <v>148</v>
      </c>
    </row>
    <row r="9641" spans="1:12" x14ac:dyDescent="0.3">
      <c r="A9641" s="14">
        <v>587301</v>
      </c>
      <c r="B9641" s="16" t="s">
        <v>12583</v>
      </c>
      <c r="C9641" s="16" t="s">
        <v>108</v>
      </c>
      <c r="D9641" s="4">
        <v>43705</v>
      </c>
      <c r="E9641" s="23">
        <v>2019</v>
      </c>
      <c r="F9641" s="19">
        <v>6.9</v>
      </c>
      <c r="G9641" s="19">
        <f>IF(Movies[[#This Row],[rating]]=0,"",Movies[[#This Row],[rating]])</f>
        <v>6.9</v>
      </c>
      <c r="H9641" s="19" t="str">
        <f>IF(Movies[[#This Row],[rating]]=0,"No Rating","Rated")</f>
        <v>Rated</v>
      </c>
      <c r="I9641" s="16" t="s">
        <v>713</v>
      </c>
      <c r="J9641" s="29" t="s">
        <v>110</v>
      </c>
      <c r="K9641" s="19">
        <v>9.5709999999999997</v>
      </c>
      <c r="L9641" s="26">
        <v>782</v>
      </c>
    </row>
    <row r="9642" spans="1:12" x14ac:dyDescent="0.3">
      <c r="A9642" s="14">
        <v>520390</v>
      </c>
      <c r="B9642" s="16" t="s">
        <v>12584</v>
      </c>
      <c r="C9642" s="16" t="s">
        <v>12585</v>
      </c>
      <c r="D9642" s="4">
        <v>43811</v>
      </c>
      <c r="E9642" s="23">
        <v>2019</v>
      </c>
      <c r="F9642" s="19">
        <v>6.4</v>
      </c>
      <c r="G9642" s="19">
        <f>IF(Movies[[#This Row],[rating]]=0,"",Movies[[#This Row],[rating]])</f>
        <v>6.4</v>
      </c>
      <c r="H9642" s="19" t="str">
        <f>IF(Movies[[#This Row],[rating]]=0,"No Rating","Rated")</f>
        <v>Rated</v>
      </c>
      <c r="I9642" s="16" t="s">
        <v>49</v>
      </c>
      <c r="J9642" s="29" t="s">
        <v>12</v>
      </c>
      <c r="K9642" s="19">
        <v>9.5679999999999996</v>
      </c>
      <c r="L9642" s="26">
        <v>112</v>
      </c>
    </row>
    <row r="9643" spans="1:12" x14ac:dyDescent="0.3">
      <c r="A9643" s="14">
        <v>574207</v>
      </c>
      <c r="B9643" s="16" t="s">
        <v>12586</v>
      </c>
      <c r="C9643" s="16" t="s">
        <v>12587</v>
      </c>
      <c r="D9643" s="4">
        <v>43670</v>
      </c>
      <c r="E9643" s="23">
        <v>2019</v>
      </c>
      <c r="F9643" s="19">
        <v>5.9</v>
      </c>
      <c r="G9643" s="19">
        <f>IF(Movies[[#This Row],[rating]]=0,"",Movies[[#This Row],[rating]])</f>
        <v>5.9</v>
      </c>
      <c r="H9643" s="19" t="str">
        <f>IF(Movies[[#This Row],[rating]]=0,"No Rating","Rated")</f>
        <v>Rated</v>
      </c>
      <c r="I9643" s="16" t="s">
        <v>239</v>
      </c>
      <c r="J9643" s="29" t="s">
        <v>12</v>
      </c>
      <c r="K9643" s="19">
        <v>9.5619999999999994</v>
      </c>
      <c r="L9643" s="26">
        <v>219</v>
      </c>
    </row>
    <row r="9644" spans="1:12" x14ac:dyDescent="0.3">
      <c r="A9644" s="14">
        <v>574436</v>
      </c>
      <c r="B9644" s="16" t="s">
        <v>12588</v>
      </c>
      <c r="C9644" s="16" t="s">
        <v>540</v>
      </c>
      <c r="D9644" s="4">
        <v>43510</v>
      </c>
      <c r="E9644" s="23">
        <v>2019</v>
      </c>
      <c r="F9644" s="19">
        <v>6.8</v>
      </c>
      <c r="G9644" s="19">
        <f>IF(Movies[[#This Row],[rating]]=0,"",Movies[[#This Row],[rating]])</f>
        <v>6.8</v>
      </c>
      <c r="H9644" s="19" t="str">
        <f>IF(Movies[[#This Row],[rating]]=0,"No Rating","Rated")</f>
        <v>Rated</v>
      </c>
      <c r="I9644" s="16" t="s">
        <v>306</v>
      </c>
      <c r="J9644" s="29" t="s">
        <v>511</v>
      </c>
      <c r="K9644" s="19">
        <v>9.5470000000000006</v>
      </c>
      <c r="L9644" s="26">
        <v>516</v>
      </c>
    </row>
    <row r="9645" spans="1:12" x14ac:dyDescent="0.3">
      <c r="A9645" s="14">
        <v>473019</v>
      </c>
      <c r="B9645" s="16" t="s">
        <v>12589</v>
      </c>
      <c r="C9645" s="16" t="s">
        <v>14</v>
      </c>
      <c r="D9645" s="4">
        <v>43602</v>
      </c>
      <c r="E9645" s="23">
        <v>2019</v>
      </c>
      <c r="F9645" s="19">
        <v>6.1</v>
      </c>
      <c r="G9645" s="19">
        <f>IF(Movies[[#This Row],[rating]]=0,"",Movies[[#This Row],[rating]])</f>
        <v>6.1</v>
      </c>
      <c r="H9645" s="19" t="str">
        <f>IF(Movies[[#This Row],[rating]]=0,"No Rating","Rated")</f>
        <v>Rated</v>
      </c>
      <c r="I9645" s="16" t="s">
        <v>52</v>
      </c>
      <c r="J9645" s="29" t="s">
        <v>12</v>
      </c>
      <c r="K9645" s="19">
        <v>9.532</v>
      </c>
      <c r="L9645" s="26">
        <v>255</v>
      </c>
    </row>
    <row r="9646" spans="1:12" x14ac:dyDescent="0.3">
      <c r="A9646" s="14">
        <v>515724</v>
      </c>
      <c r="B9646" s="16" t="s">
        <v>12590</v>
      </c>
      <c r="C9646" s="16" t="s">
        <v>14</v>
      </c>
      <c r="D9646" s="4">
        <v>43742</v>
      </c>
      <c r="E9646" s="23">
        <v>2019</v>
      </c>
      <c r="F9646" s="19">
        <v>6</v>
      </c>
      <c r="G9646" s="19">
        <f>IF(Movies[[#This Row],[rating]]=0,"",Movies[[#This Row],[rating]])</f>
        <v>6</v>
      </c>
      <c r="H9646" s="19" t="str">
        <f>IF(Movies[[#This Row],[rating]]=0,"No Rating","Rated")</f>
        <v>Rated</v>
      </c>
      <c r="I9646" s="16" t="s">
        <v>808</v>
      </c>
      <c r="J9646" s="29" t="s">
        <v>12</v>
      </c>
      <c r="K9646" s="19">
        <v>9.5289999999999999</v>
      </c>
      <c r="L9646" s="26">
        <v>136</v>
      </c>
    </row>
    <row r="9647" spans="1:12" x14ac:dyDescent="0.3">
      <c r="A9647" s="14">
        <v>591322</v>
      </c>
      <c r="B9647" s="16" t="s">
        <v>12591</v>
      </c>
      <c r="C9647" s="16" t="s">
        <v>94</v>
      </c>
      <c r="D9647" s="4">
        <v>43607</v>
      </c>
      <c r="E9647" s="23">
        <v>2019</v>
      </c>
      <c r="F9647" s="19">
        <v>8.6999999999999993</v>
      </c>
      <c r="G9647" s="19">
        <f>IF(Movies[[#This Row],[rating]]=0,"",Movies[[#This Row],[rating]])</f>
        <v>8.6999999999999993</v>
      </c>
      <c r="H9647" s="19" t="str">
        <f>IF(Movies[[#This Row],[rating]]=0,"No Rating","Rated")</f>
        <v>Rated</v>
      </c>
      <c r="I9647" s="16" t="s">
        <v>49</v>
      </c>
      <c r="J9647" s="29" t="s">
        <v>96</v>
      </c>
      <c r="K9647" s="19">
        <v>9.5050000000000008</v>
      </c>
      <c r="L9647" s="26">
        <v>86</v>
      </c>
    </row>
    <row r="9648" spans="1:12" x14ac:dyDescent="0.3">
      <c r="A9648" s="14">
        <v>603772</v>
      </c>
      <c r="B9648" s="16" t="s">
        <v>12592</v>
      </c>
      <c r="C9648" s="16" t="s">
        <v>341</v>
      </c>
      <c r="D9648" s="4">
        <v>43692</v>
      </c>
      <c r="E9648" s="23">
        <v>2019</v>
      </c>
      <c r="F9648" s="19">
        <v>7.5</v>
      </c>
      <c r="G9648" s="19">
        <f>IF(Movies[[#This Row],[rating]]=0,"",Movies[[#This Row],[rating]])</f>
        <v>7.5</v>
      </c>
      <c r="H9648" s="19" t="str">
        <f>IF(Movies[[#This Row],[rating]]=0,"No Rating","Rated")</f>
        <v>Rated</v>
      </c>
      <c r="I9648" s="16" t="s">
        <v>695</v>
      </c>
      <c r="J9648" s="29" t="s">
        <v>534</v>
      </c>
      <c r="K9648" s="19">
        <v>9.4700000000000006</v>
      </c>
      <c r="L9648" s="26">
        <v>105</v>
      </c>
    </row>
    <row r="9649" spans="1:12" x14ac:dyDescent="0.3">
      <c r="A9649" s="14">
        <v>575923</v>
      </c>
      <c r="B9649" s="16" t="s">
        <v>12593</v>
      </c>
      <c r="C9649" s="16" t="s">
        <v>10</v>
      </c>
      <c r="D9649" s="4">
        <v>43480</v>
      </c>
      <c r="E9649" s="23">
        <v>2019</v>
      </c>
      <c r="F9649" s="19">
        <v>5.3</v>
      </c>
      <c r="G9649" s="19">
        <f>IF(Movies[[#This Row],[rating]]=0,"",Movies[[#This Row],[rating]])</f>
        <v>5.3</v>
      </c>
      <c r="H9649" s="19" t="str">
        <f>IF(Movies[[#This Row],[rating]]=0,"No Rating","Rated")</f>
        <v>Rated</v>
      </c>
      <c r="I9649" s="16" t="s">
        <v>12594</v>
      </c>
      <c r="J9649" s="29" t="s">
        <v>12</v>
      </c>
      <c r="K9649" s="19">
        <v>9.4540000000000006</v>
      </c>
      <c r="L9649" s="26">
        <v>128</v>
      </c>
    </row>
    <row r="9650" spans="1:12" x14ac:dyDescent="0.3">
      <c r="A9650" s="14">
        <v>551808</v>
      </c>
      <c r="B9650" s="16" t="s">
        <v>12595</v>
      </c>
      <c r="C9650" s="16" t="s">
        <v>10</v>
      </c>
      <c r="D9650" s="4">
        <v>43810</v>
      </c>
      <c r="E9650" s="23">
        <v>2019</v>
      </c>
      <c r="F9650" s="19">
        <v>4.5999999999999996</v>
      </c>
      <c r="G9650" s="19">
        <f>IF(Movies[[#This Row],[rating]]=0,"",Movies[[#This Row],[rating]])</f>
        <v>4.5999999999999996</v>
      </c>
      <c r="H9650" s="19" t="str">
        <f>IF(Movies[[#This Row],[rating]]=0,"No Rating","Rated")</f>
        <v>Rated</v>
      </c>
      <c r="I9650" s="16" t="s">
        <v>183</v>
      </c>
      <c r="J9650" s="29" t="s">
        <v>12</v>
      </c>
      <c r="K9650" s="19">
        <v>9.4450000000000003</v>
      </c>
      <c r="L9650" s="26">
        <v>561</v>
      </c>
    </row>
    <row r="9651" spans="1:12" x14ac:dyDescent="0.3">
      <c r="A9651" s="14">
        <v>595867</v>
      </c>
      <c r="B9651" s="16" t="s">
        <v>12596</v>
      </c>
      <c r="C9651" s="16" t="s">
        <v>2508</v>
      </c>
      <c r="D9651" s="4">
        <v>43747</v>
      </c>
      <c r="E9651" s="23">
        <v>2019</v>
      </c>
      <c r="F9651" s="19">
        <v>6.2640000000000002</v>
      </c>
      <c r="G9651" s="19">
        <f>IF(Movies[[#This Row],[rating]]=0,"",Movies[[#This Row],[rating]])</f>
        <v>6.2640000000000002</v>
      </c>
      <c r="H9651" s="19" t="str">
        <f>IF(Movies[[#This Row],[rating]]=0,"No Rating","Rated")</f>
        <v>Rated</v>
      </c>
      <c r="I9651" s="16" t="s">
        <v>180</v>
      </c>
      <c r="J9651" s="29" t="s">
        <v>110</v>
      </c>
      <c r="K9651" s="19">
        <v>9.4390000000000001</v>
      </c>
      <c r="L9651" s="26">
        <v>248</v>
      </c>
    </row>
    <row r="9652" spans="1:12" x14ac:dyDescent="0.3">
      <c r="A9652" s="14">
        <v>625814</v>
      </c>
      <c r="B9652" s="16" t="s">
        <v>12597</v>
      </c>
      <c r="C9652" s="16" t="s">
        <v>11644</v>
      </c>
      <c r="D9652" s="4">
        <v>43699</v>
      </c>
      <c r="E9652" s="23">
        <v>2019</v>
      </c>
      <c r="F9652" s="19">
        <v>6.8</v>
      </c>
      <c r="G9652" s="19">
        <f>IF(Movies[[#This Row],[rating]]=0,"",Movies[[#This Row],[rating]])</f>
        <v>6.8</v>
      </c>
      <c r="H9652" s="19" t="str">
        <f>IF(Movies[[#This Row],[rating]]=0,"No Rating","Rated")</f>
        <v>Rated</v>
      </c>
      <c r="I9652" s="16" t="s">
        <v>468</v>
      </c>
      <c r="J9652" s="29" t="s">
        <v>34</v>
      </c>
      <c r="K9652" s="19">
        <v>9.4359999999999999</v>
      </c>
      <c r="L9652" s="26">
        <v>85</v>
      </c>
    </row>
    <row r="9653" spans="1:12" x14ac:dyDescent="0.3">
      <c r="A9653" s="14">
        <v>574638</v>
      </c>
      <c r="B9653" s="16" t="s">
        <v>12598</v>
      </c>
      <c r="C9653" s="16" t="s">
        <v>10</v>
      </c>
      <c r="D9653" s="4">
        <v>43627</v>
      </c>
      <c r="E9653" s="23">
        <v>2019</v>
      </c>
      <c r="F9653" s="19">
        <v>7.1059999999999999</v>
      </c>
      <c r="G9653" s="19">
        <f>IF(Movies[[#This Row],[rating]]=0,"",Movies[[#This Row],[rating]])</f>
        <v>7.1059999999999999</v>
      </c>
      <c r="H9653" s="19" t="str">
        <f>IF(Movies[[#This Row],[rating]]=0,"No Rating","Rated")</f>
        <v>Rated</v>
      </c>
      <c r="I9653" s="16" t="s">
        <v>1159</v>
      </c>
      <c r="J9653" s="29" t="s">
        <v>12</v>
      </c>
      <c r="K9653" s="19">
        <v>9.4030000000000005</v>
      </c>
      <c r="L9653" s="26">
        <v>132</v>
      </c>
    </row>
    <row r="9654" spans="1:12" x14ac:dyDescent="0.3">
      <c r="A9654" s="14">
        <v>348672</v>
      </c>
      <c r="B9654" s="16" t="s">
        <v>12599</v>
      </c>
      <c r="C9654" s="16" t="s">
        <v>12600</v>
      </c>
      <c r="D9654" s="4">
        <v>43784</v>
      </c>
      <c r="E9654" s="23">
        <v>2019</v>
      </c>
      <c r="F9654" s="19">
        <v>6.5350000000000001</v>
      </c>
      <c r="G9654" s="19">
        <f>IF(Movies[[#This Row],[rating]]=0,"",Movies[[#This Row],[rating]])</f>
        <v>6.5350000000000001</v>
      </c>
      <c r="H9654" s="19" t="str">
        <f>IF(Movies[[#This Row],[rating]]=0,"No Rating","Rated")</f>
        <v>Rated</v>
      </c>
      <c r="I9654" s="16" t="s">
        <v>795</v>
      </c>
      <c r="J9654" s="29" t="s">
        <v>553</v>
      </c>
      <c r="K9654" s="19">
        <v>9.3930000000000007</v>
      </c>
      <c r="L9654" s="26">
        <v>187</v>
      </c>
    </row>
    <row r="9655" spans="1:12" x14ac:dyDescent="0.3">
      <c r="A9655" s="14">
        <v>627070</v>
      </c>
      <c r="B9655" s="16" t="s">
        <v>12601</v>
      </c>
      <c r="C9655" s="16" t="s">
        <v>416</v>
      </c>
      <c r="D9655" s="4">
        <v>43756</v>
      </c>
      <c r="E9655" s="23">
        <v>2019</v>
      </c>
      <c r="F9655" s="19">
        <v>7.4</v>
      </c>
      <c r="G9655" s="19">
        <f>IF(Movies[[#This Row],[rating]]=0,"",Movies[[#This Row],[rating]])</f>
        <v>7.4</v>
      </c>
      <c r="H9655" s="19" t="str">
        <f>IF(Movies[[#This Row],[rating]]=0,"No Rating","Rated")</f>
        <v>Rated</v>
      </c>
      <c r="I9655" s="16" t="s">
        <v>12602</v>
      </c>
      <c r="J9655" s="29" t="s">
        <v>12</v>
      </c>
      <c r="K9655" s="19">
        <v>9.3840000000000003</v>
      </c>
      <c r="L9655" s="26">
        <v>230</v>
      </c>
    </row>
    <row r="9656" spans="1:12" x14ac:dyDescent="0.3">
      <c r="A9656" s="14">
        <v>556271</v>
      </c>
      <c r="B9656" s="16" t="s">
        <v>12603</v>
      </c>
      <c r="C9656" s="16" t="s">
        <v>595</v>
      </c>
      <c r="D9656" s="4">
        <v>43572</v>
      </c>
      <c r="E9656" s="23">
        <v>2019</v>
      </c>
      <c r="F9656" s="19">
        <v>5.6</v>
      </c>
      <c r="G9656" s="19">
        <f>IF(Movies[[#This Row],[rating]]=0,"",Movies[[#This Row],[rating]])</f>
        <v>5.6</v>
      </c>
      <c r="H9656" s="19" t="str">
        <f>IF(Movies[[#This Row],[rating]]=0,"No Rating","Rated")</f>
        <v>Rated</v>
      </c>
      <c r="I9656" s="16" t="s">
        <v>33</v>
      </c>
      <c r="J9656" s="29" t="s">
        <v>142</v>
      </c>
      <c r="K9656" s="19">
        <v>9.3780000000000001</v>
      </c>
      <c r="L9656" s="26">
        <v>52</v>
      </c>
    </row>
    <row r="9657" spans="1:12" x14ac:dyDescent="0.3">
      <c r="A9657" s="14">
        <v>545836</v>
      </c>
      <c r="B9657" s="16" t="s">
        <v>12604</v>
      </c>
      <c r="C9657" s="16" t="s">
        <v>12605</v>
      </c>
      <c r="D9657" s="4">
        <v>43511</v>
      </c>
      <c r="E9657" s="23">
        <v>2019</v>
      </c>
      <c r="F9657" s="19">
        <v>6.1180000000000003</v>
      </c>
      <c r="G9657" s="19">
        <f>IF(Movies[[#This Row],[rating]]=0,"",Movies[[#This Row],[rating]])</f>
        <v>6.1180000000000003</v>
      </c>
      <c r="H9657" s="19" t="str">
        <f>IF(Movies[[#This Row],[rating]]=0,"No Rating","Rated")</f>
        <v>Rated</v>
      </c>
      <c r="I9657" s="16" t="s">
        <v>12606</v>
      </c>
      <c r="J9657" s="29" t="s">
        <v>265</v>
      </c>
      <c r="K9657" s="19">
        <v>9.3490000000000002</v>
      </c>
      <c r="L9657" s="26">
        <v>170</v>
      </c>
    </row>
    <row r="9658" spans="1:12" x14ac:dyDescent="0.3">
      <c r="A9658" s="14">
        <v>517148</v>
      </c>
      <c r="B9658" s="16" t="s">
        <v>12607</v>
      </c>
      <c r="C9658" s="16" t="s">
        <v>3150</v>
      </c>
      <c r="D9658" s="4">
        <v>43636</v>
      </c>
      <c r="E9658" s="23">
        <v>2019</v>
      </c>
      <c r="F9658" s="19">
        <v>7.1</v>
      </c>
      <c r="G9658" s="19">
        <f>IF(Movies[[#This Row],[rating]]=0,"",Movies[[#This Row],[rating]])</f>
        <v>7.1</v>
      </c>
      <c r="H9658" s="19" t="str">
        <f>IF(Movies[[#This Row],[rating]]=0,"No Rating","Rated")</f>
        <v>Rated</v>
      </c>
      <c r="I9658" s="16" t="s">
        <v>688</v>
      </c>
      <c r="J9658" s="29" t="s">
        <v>774</v>
      </c>
      <c r="K9658" s="19">
        <v>9.34</v>
      </c>
      <c r="L9658" s="26">
        <v>324</v>
      </c>
    </row>
    <row r="9659" spans="1:12" x14ac:dyDescent="0.3">
      <c r="A9659" s="14">
        <v>429416</v>
      </c>
      <c r="B9659" s="16" t="s">
        <v>12608</v>
      </c>
      <c r="C9659" s="16" t="s">
        <v>10</v>
      </c>
      <c r="D9659" s="4">
        <v>43755</v>
      </c>
      <c r="E9659" s="23">
        <v>2019</v>
      </c>
      <c r="F9659" s="19">
        <v>4.51</v>
      </c>
      <c r="G9659" s="19">
        <f>IF(Movies[[#This Row],[rating]]=0,"",Movies[[#This Row],[rating]])</f>
        <v>4.51</v>
      </c>
      <c r="H9659" s="19" t="str">
        <f>IF(Movies[[#This Row],[rating]]=0,"No Rating","Rated")</f>
        <v>Rated</v>
      </c>
      <c r="I9659" s="16" t="s">
        <v>530</v>
      </c>
      <c r="J9659" s="29" t="s">
        <v>12</v>
      </c>
      <c r="K9659" s="19">
        <v>9.3330000000000002</v>
      </c>
      <c r="L9659" s="26">
        <v>150</v>
      </c>
    </row>
    <row r="9660" spans="1:12" x14ac:dyDescent="0.3">
      <c r="A9660" s="14">
        <v>638238</v>
      </c>
      <c r="B9660" s="16" t="s">
        <v>12609</v>
      </c>
      <c r="C9660" s="16" t="s">
        <v>3926</v>
      </c>
      <c r="D9660" s="4">
        <v>43824</v>
      </c>
      <c r="E9660" s="23">
        <v>2019</v>
      </c>
      <c r="F9660" s="19">
        <v>7.1</v>
      </c>
      <c r="G9660" s="19">
        <f>IF(Movies[[#This Row],[rating]]=0,"",Movies[[#This Row],[rating]])</f>
        <v>7.1</v>
      </c>
      <c r="H9660" s="19" t="str">
        <f>IF(Movies[[#This Row],[rating]]=0,"No Rating","Rated")</f>
        <v>Rated</v>
      </c>
      <c r="I9660" s="16" t="s">
        <v>468</v>
      </c>
      <c r="J9660" s="29" t="s">
        <v>3927</v>
      </c>
      <c r="K9660" s="19">
        <v>9.3320000000000007</v>
      </c>
      <c r="L9660" s="26">
        <v>45</v>
      </c>
    </row>
    <row r="9661" spans="1:12" x14ac:dyDescent="0.3">
      <c r="A9661" s="14">
        <v>471859</v>
      </c>
      <c r="B9661" s="16" t="s">
        <v>12610</v>
      </c>
      <c r="C9661" s="16" t="s">
        <v>10</v>
      </c>
      <c r="D9661" s="4">
        <v>43595</v>
      </c>
      <c r="E9661" s="23">
        <v>2019</v>
      </c>
      <c r="F9661" s="19">
        <v>5.9</v>
      </c>
      <c r="G9661" s="19">
        <f>IF(Movies[[#This Row],[rating]]=0,"",Movies[[#This Row],[rating]])</f>
        <v>5.9</v>
      </c>
      <c r="H9661" s="19" t="str">
        <f>IF(Movies[[#This Row],[rating]]=0,"No Rating","Rated")</f>
        <v>Rated</v>
      </c>
      <c r="I9661" s="16" t="s">
        <v>306</v>
      </c>
      <c r="J9661" s="29" t="s">
        <v>12</v>
      </c>
      <c r="K9661" s="19">
        <v>9.32</v>
      </c>
      <c r="L9661" s="26">
        <v>223</v>
      </c>
    </row>
    <row r="9662" spans="1:12" x14ac:dyDescent="0.3">
      <c r="A9662" s="14">
        <v>613090</v>
      </c>
      <c r="B9662" s="16" t="s">
        <v>12611</v>
      </c>
      <c r="C9662" s="16" t="s">
        <v>51</v>
      </c>
      <c r="D9662" s="4">
        <v>43714</v>
      </c>
      <c r="E9662" s="23">
        <v>2019</v>
      </c>
      <c r="F9662" s="19">
        <v>7.5</v>
      </c>
      <c r="G9662" s="19">
        <f>IF(Movies[[#This Row],[rating]]=0,"",Movies[[#This Row],[rating]])</f>
        <v>7.5</v>
      </c>
      <c r="H9662" s="19" t="str">
        <f>IF(Movies[[#This Row],[rating]]=0,"No Rating","Rated")</f>
        <v>Rated</v>
      </c>
      <c r="I9662" s="16" t="s">
        <v>180</v>
      </c>
      <c r="J9662" s="29" t="s">
        <v>34</v>
      </c>
      <c r="K9662" s="19">
        <v>9.3109999999999999</v>
      </c>
      <c r="L9662" s="26">
        <v>341</v>
      </c>
    </row>
    <row r="9663" spans="1:12" x14ac:dyDescent="0.3">
      <c r="A9663" s="14">
        <v>512056</v>
      </c>
      <c r="B9663" s="16" t="s">
        <v>12612</v>
      </c>
      <c r="C9663" s="16" t="s">
        <v>883</v>
      </c>
      <c r="D9663" s="4">
        <v>43741</v>
      </c>
      <c r="E9663" s="23">
        <v>2019</v>
      </c>
      <c r="F9663" s="19">
        <v>6.5439999999999996</v>
      </c>
      <c r="G9663" s="19">
        <f>IF(Movies[[#This Row],[rating]]=0,"",Movies[[#This Row],[rating]])</f>
        <v>6.5439999999999996</v>
      </c>
      <c r="H9663" s="19" t="str">
        <f>IF(Movies[[#This Row],[rating]]=0,"No Rating","Rated")</f>
        <v>Rated</v>
      </c>
      <c r="I9663" s="16" t="s">
        <v>49</v>
      </c>
      <c r="J9663" s="29" t="s">
        <v>110</v>
      </c>
      <c r="K9663" s="19">
        <v>9.3109999999999999</v>
      </c>
      <c r="L9663" s="26">
        <v>125</v>
      </c>
    </row>
    <row r="9664" spans="1:12" x14ac:dyDescent="0.3">
      <c r="A9664" s="14">
        <v>582873</v>
      </c>
      <c r="B9664" s="16" t="s">
        <v>12613</v>
      </c>
      <c r="C9664" s="16" t="s">
        <v>8007</v>
      </c>
      <c r="D9664" s="4">
        <v>43712</v>
      </c>
      <c r="E9664" s="23">
        <v>2019</v>
      </c>
      <c r="F9664" s="19">
        <v>7</v>
      </c>
      <c r="G9664" s="19">
        <f>IF(Movies[[#This Row],[rating]]=0,"",Movies[[#This Row],[rating]])</f>
        <v>7</v>
      </c>
      <c r="H9664" s="19" t="str">
        <f>IF(Movies[[#This Row],[rating]]=0,"No Rating","Rated")</f>
        <v>Rated</v>
      </c>
      <c r="I9664" s="16" t="s">
        <v>52</v>
      </c>
      <c r="J9664" s="29" t="s">
        <v>511</v>
      </c>
      <c r="K9664" s="19">
        <v>9.3079999999999998</v>
      </c>
      <c r="L9664" s="26">
        <v>664</v>
      </c>
    </row>
    <row r="9665" spans="1:12" x14ac:dyDescent="0.3">
      <c r="A9665" s="14">
        <v>526426</v>
      </c>
      <c r="B9665" s="16" t="s">
        <v>12614</v>
      </c>
      <c r="C9665" s="16" t="s">
        <v>144</v>
      </c>
      <c r="D9665" s="4">
        <v>43469</v>
      </c>
      <c r="E9665" s="23">
        <v>2019</v>
      </c>
      <c r="F9665" s="19">
        <v>7.7</v>
      </c>
      <c r="G9665" s="19">
        <f>IF(Movies[[#This Row],[rating]]=0,"",Movies[[#This Row],[rating]])</f>
        <v>7.7</v>
      </c>
      <c r="H9665" s="19" t="str">
        <f>IF(Movies[[#This Row],[rating]]=0,"No Rating","Rated")</f>
        <v>Rated</v>
      </c>
      <c r="I9665" s="16" t="s">
        <v>12615</v>
      </c>
      <c r="J9665" s="29" t="s">
        <v>146</v>
      </c>
      <c r="K9665" s="19">
        <v>9.3059999999999992</v>
      </c>
      <c r="L9665" s="26">
        <v>51</v>
      </c>
    </row>
    <row r="9666" spans="1:12" x14ac:dyDescent="0.3">
      <c r="A9666" s="14">
        <v>729298</v>
      </c>
      <c r="B9666" s="16" t="s">
        <v>12616</v>
      </c>
      <c r="C9666" s="16" t="s">
        <v>1845</v>
      </c>
      <c r="D9666" s="4">
        <v>43572</v>
      </c>
      <c r="E9666" s="23">
        <v>2019</v>
      </c>
      <c r="F9666" s="19">
        <v>9</v>
      </c>
      <c r="G9666" s="19">
        <f>IF(Movies[[#This Row],[rating]]=0,"",Movies[[#This Row],[rating]])</f>
        <v>9</v>
      </c>
      <c r="H9666" s="19" t="str">
        <f>IF(Movies[[#This Row],[rating]]=0,"No Rating","Rated")</f>
        <v>Rated</v>
      </c>
      <c r="I9666" s="16" t="s">
        <v>886</v>
      </c>
      <c r="J9666" s="29" t="s">
        <v>96</v>
      </c>
      <c r="K9666" s="19">
        <v>9.2859999999999996</v>
      </c>
      <c r="L9666" s="26">
        <v>1</v>
      </c>
    </row>
    <row r="9667" spans="1:12" x14ac:dyDescent="0.3">
      <c r="A9667" s="14">
        <v>607822</v>
      </c>
      <c r="B9667" s="16" t="s">
        <v>12617</v>
      </c>
      <c r="C9667" s="16" t="s">
        <v>10</v>
      </c>
      <c r="D9667" s="4">
        <v>43671</v>
      </c>
      <c r="E9667" s="23">
        <v>2019</v>
      </c>
      <c r="F9667" s="19">
        <v>5.7</v>
      </c>
      <c r="G9667" s="19">
        <f>IF(Movies[[#This Row],[rating]]=0,"",Movies[[#This Row],[rating]])</f>
        <v>5.7</v>
      </c>
      <c r="H9667" s="19" t="str">
        <f>IF(Movies[[#This Row],[rating]]=0,"No Rating","Rated")</f>
        <v>Rated</v>
      </c>
      <c r="I9667" s="16" t="s">
        <v>230</v>
      </c>
      <c r="J9667" s="29" t="s">
        <v>12</v>
      </c>
      <c r="K9667" s="19">
        <v>9.2850000000000001</v>
      </c>
      <c r="L9667" s="26">
        <v>72</v>
      </c>
    </row>
    <row r="9668" spans="1:12" x14ac:dyDescent="0.3">
      <c r="A9668" s="14">
        <v>704772</v>
      </c>
      <c r="B9668" s="16" t="s">
        <v>12618</v>
      </c>
      <c r="C9668" s="16" t="s">
        <v>144</v>
      </c>
      <c r="D9668" s="4">
        <v>43584</v>
      </c>
      <c r="E9668" s="23">
        <v>2019</v>
      </c>
      <c r="F9668" s="19">
        <v>5.9</v>
      </c>
      <c r="G9668" s="19">
        <f>IF(Movies[[#This Row],[rating]]=0,"",Movies[[#This Row],[rating]])</f>
        <v>5.9</v>
      </c>
      <c r="H9668" s="19" t="str">
        <f>IF(Movies[[#This Row],[rating]]=0,"No Rating","Rated")</f>
        <v>Rated</v>
      </c>
      <c r="I9668" s="16" t="s">
        <v>33</v>
      </c>
      <c r="J9668" s="29" t="s">
        <v>146</v>
      </c>
      <c r="K9668" s="19">
        <v>9.2669999999999995</v>
      </c>
      <c r="L9668" s="26">
        <v>4</v>
      </c>
    </row>
    <row r="9669" spans="1:12" x14ac:dyDescent="0.3">
      <c r="A9669" s="14">
        <v>624932</v>
      </c>
      <c r="B9669" s="16" t="s">
        <v>12619</v>
      </c>
      <c r="C9669" s="16" t="s">
        <v>10</v>
      </c>
      <c r="D9669" s="4">
        <v>43703</v>
      </c>
      <c r="E9669" s="23">
        <v>2019</v>
      </c>
      <c r="F9669" s="19">
        <v>7.6029999999999998</v>
      </c>
      <c r="G9669" s="19">
        <f>IF(Movies[[#This Row],[rating]]=0,"",Movies[[#This Row],[rating]])</f>
        <v>7.6029999999999998</v>
      </c>
      <c r="H9669" s="19" t="str">
        <f>IF(Movies[[#This Row],[rating]]=0,"No Rating","Rated")</f>
        <v>Rated</v>
      </c>
      <c r="I9669" s="16" t="s">
        <v>30</v>
      </c>
      <c r="J9669" s="29" t="s">
        <v>12</v>
      </c>
      <c r="K9669" s="19">
        <v>9.266</v>
      </c>
      <c r="L9669" s="26">
        <v>321</v>
      </c>
    </row>
    <row r="9670" spans="1:12" x14ac:dyDescent="0.3">
      <c r="A9670" s="14">
        <v>611291</v>
      </c>
      <c r="B9670" s="16" t="s">
        <v>12620</v>
      </c>
      <c r="C9670" s="16" t="s">
        <v>94</v>
      </c>
      <c r="D9670" s="4">
        <v>43684</v>
      </c>
      <c r="E9670" s="23">
        <v>2019</v>
      </c>
      <c r="F9670" s="19">
        <v>8.4</v>
      </c>
      <c r="G9670" s="19">
        <f>IF(Movies[[#This Row],[rating]]=0,"",Movies[[#This Row],[rating]])</f>
        <v>8.4</v>
      </c>
      <c r="H9670" s="19" t="str">
        <f>IF(Movies[[#This Row],[rating]]=0,"No Rating","Rated")</f>
        <v>Rated</v>
      </c>
      <c r="I9670" s="16" t="s">
        <v>1215</v>
      </c>
      <c r="J9670" s="29" t="s">
        <v>96</v>
      </c>
      <c r="K9670" s="19">
        <v>9.2439999999999998</v>
      </c>
      <c r="L9670" s="26">
        <v>438</v>
      </c>
    </row>
    <row r="9671" spans="1:12" x14ac:dyDescent="0.3">
      <c r="A9671" s="14">
        <v>619168</v>
      </c>
      <c r="B9671" s="16" t="s">
        <v>12621</v>
      </c>
      <c r="C9671" s="16" t="s">
        <v>877</v>
      </c>
      <c r="D9671" s="4">
        <v>43518</v>
      </c>
      <c r="E9671" s="23">
        <v>2019</v>
      </c>
      <c r="F9671" s="19">
        <v>7.3</v>
      </c>
      <c r="G9671" s="19">
        <f>IF(Movies[[#This Row],[rating]]=0,"",Movies[[#This Row],[rating]])</f>
        <v>7.3</v>
      </c>
      <c r="H9671" s="19" t="str">
        <f>IF(Movies[[#This Row],[rating]]=0,"No Rating","Rated")</f>
        <v>Rated</v>
      </c>
      <c r="I9671" s="16" t="s">
        <v>2207</v>
      </c>
      <c r="J9671" s="29" t="s">
        <v>774</v>
      </c>
      <c r="K9671" s="19">
        <v>9.2409999999999997</v>
      </c>
      <c r="L9671" s="26">
        <v>21</v>
      </c>
    </row>
    <row r="9672" spans="1:12" x14ac:dyDescent="0.3">
      <c r="A9672" s="14">
        <v>640793</v>
      </c>
      <c r="B9672" s="16" t="s">
        <v>12622</v>
      </c>
      <c r="C9672" s="16" t="s">
        <v>94</v>
      </c>
      <c r="D9672" s="4">
        <v>43803</v>
      </c>
      <c r="E9672" s="23">
        <v>2019</v>
      </c>
      <c r="F9672" s="19">
        <v>5.6</v>
      </c>
      <c r="G9672" s="19">
        <f>IF(Movies[[#This Row],[rating]]=0,"",Movies[[#This Row],[rating]])</f>
        <v>5.6</v>
      </c>
      <c r="H9672" s="19" t="str">
        <f>IF(Movies[[#This Row],[rating]]=0,"No Rating","Rated")</f>
        <v>Rated</v>
      </c>
      <c r="I9672" s="16" t="s">
        <v>273</v>
      </c>
      <c r="J9672" s="29" t="s">
        <v>96</v>
      </c>
      <c r="K9672" s="19">
        <v>9.2370000000000001</v>
      </c>
      <c r="L9672" s="26">
        <v>15</v>
      </c>
    </row>
    <row r="9673" spans="1:12" x14ac:dyDescent="0.3">
      <c r="A9673" s="14">
        <v>619441</v>
      </c>
      <c r="B9673" s="16" t="s">
        <v>12623</v>
      </c>
      <c r="C9673" s="16" t="s">
        <v>51</v>
      </c>
      <c r="D9673" s="4">
        <v>43791</v>
      </c>
      <c r="E9673" s="23">
        <v>2019</v>
      </c>
      <c r="F9673" s="19">
        <v>7</v>
      </c>
      <c r="G9673" s="19">
        <f>IF(Movies[[#This Row],[rating]]=0,"",Movies[[#This Row],[rating]])</f>
        <v>7</v>
      </c>
      <c r="H9673" s="19" t="str">
        <f>IF(Movies[[#This Row],[rating]]=0,"No Rating","Rated")</f>
        <v>Rated</v>
      </c>
      <c r="I9673" s="16" t="s">
        <v>239</v>
      </c>
      <c r="J9673" s="29" t="s">
        <v>34</v>
      </c>
      <c r="K9673" s="19">
        <v>9.2349999999999994</v>
      </c>
      <c r="L9673" s="26">
        <v>217</v>
      </c>
    </row>
    <row r="9674" spans="1:12" x14ac:dyDescent="0.3">
      <c r="A9674" s="14">
        <v>588787</v>
      </c>
      <c r="B9674" s="16" t="s">
        <v>12624</v>
      </c>
      <c r="C9674" s="16" t="s">
        <v>2392</v>
      </c>
      <c r="D9674" s="4">
        <v>43805</v>
      </c>
      <c r="E9674" s="23">
        <v>2019</v>
      </c>
      <c r="F9674" s="19">
        <v>6.8220000000000001</v>
      </c>
      <c r="G9674" s="19">
        <f>IF(Movies[[#This Row],[rating]]=0,"",Movies[[#This Row],[rating]])</f>
        <v>6.8220000000000001</v>
      </c>
      <c r="H9674" s="19" t="str">
        <f>IF(Movies[[#This Row],[rating]]=0,"No Rating","Rated")</f>
        <v>Rated</v>
      </c>
      <c r="I9674" s="16" t="s">
        <v>33</v>
      </c>
      <c r="J9674" s="29" t="s">
        <v>12</v>
      </c>
      <c r="K9674" s="19">
        <v>9.2260000000000009</v>
      </c>
      <c r="L9674" s="26">
        <v>138</v>
      </c>
    </row>
    <row r="9675" spans="1:12" x14ac:dyDescent="0.3">
      <c r="A9675" s="14">
        <v>542928</v>
      </c>
      <c r="B9675" s="16" t="s">
        <v>12625</v>
      </c>
      <c r="C9675" s="16" t="s">
        <v>2564</v>
      </c>
      <c r="D9675" s="4">
        <v>43769</v>
      </c>
      <c r="E9675" s="23">
        <v>2019</v>
      </c>
      <c r="F9675" s="19">
        <v>6.9</v>
      </c>
      <c r="G9675" s="19">
        <f>IF(Movies[[#This Row],[rating]]=0,"",Movies[[#This Row],[rating]])</f>
        <v>6.9</v>
      </c>
      <c r="H9675" s="19" t="str">
        <f>IF(Movies[[#This Row],[rating]]=0,"No Rating","Rated")</f>
        <v>Rated</v>
      </c>
      <c r="I9675" s="16" t="s">
        <v>2080</v>
      </c>
      <c r="J9675" s="29" t="s">
        <v>34</v>
      </c>
      <c r="K9675" s="19">
        <v>9.2210000000000001</v>
      </c>
      <c r="L9675" s="26">
        <v>242</v>
      </c>
    </row>
    <row r="9676" spans="1:12" x14ac:dyDescent="0.3">
      <c r="A9676" s="14">
        <v>1068844</v>
      </c>
      <c r="B9676" s="16" t="s">
        <v>12626</v>
      </c>
      <c r="C9676" s="16" t="s">
        <v>94</v>
      </c>
      <c r="D9676" s="4">
        <v>43567</v>
      </c>
      <c r="E9676" s="23">
        <v>2019</v>
      </c>
      <c r="F9676" s="19">
        <v>0</v>
      </c>
      <c r="G9676" s="19" t="str">
        <f>IF(Movies[[#This Row],[rating]]=0,"",Movies[[#This Row],[rating]])</f>
        <v/>
      </c>
      <c r="H9676" s="19" t="str">
        <f>IF(Movies[[#This Row],[rating]]=0,"No Rating","Rated")</f>
        <v>No Rating</v>
      </c>
      <c r="I9676" s="16" t="s">
        <v>886</v>
      </c>
      <c r="J9676" s="29" t="s">
        <v>96</v>
      </c>
      <c r="K9676" s="19">
        <v>9.2100000000000009</v>
      </c>
      <c r="L9676" s="26">
        <v>0</v>
      </c>
    </row>
    <row r="9677" spans="1:12" x14ac:dyDescent="0.3">
      <c r="A9677" s="14">
        <v>491283</v>
      </c>
      <c r="B9677" s="16" t="s">
        <v>12627</v>
      </c>
      <c r="C9677" s="16" t="s">
        <v>100</v>
      </c>
      <c r="D9677" s="4">
        <v>43735</v>
      </c>
      <c r="E9677" s="23">
        <v>2019</v>
      </c>
      <c r="F9677" s="19">
        <v>6.7</v>
      </c>
      <c r="G9677" s="19">
        <f>IF(Movies[[#This Row],[rating]]=0,"",Movies[[#This Row],[rating]])</f>
        <v>6.7</v>
      </c>
      <c r="H9677" s="19" t="str">
        <f>IF(Movies[[#This Row],[rating]]=0,"No Rating","Rated")</f>
        <v>Rated</v>
      </c>
      <c r="I9677" s="16" t="s">
        <v>10510</v>
      </c>
      <c r="J9677" s="29" t="s">
        <v>12</v>
      </c>
      <c r="K9677" s="19">
        <v>9.2100000000000009</v>
      </c>
      <c r="L9677" s="26">
        <v>1186</v>
      </c>
    </row>
    <row r="9678" spans="1:12" x14ac:dyDescent="0.3">
      <c r="A9678" s="14">
        <v>538715</v>
      </c>
      <c r="B9678" s="16" t="s">
        <v>12628</v>
      </c>
      <c r="C9678" s="16" t="s">
        <v>12629</v>
      </c>
      <c r="D9678" s="4">
        <v>43790</v>
      </c>
      <c r="E9678" s="23">
        <v>2019</v>
      </c>
      <c r="F9678" s="19">
        <v>5.9829999999999997</v>
      </c>
      <c r="G9678" s="19">
        <f>IF(Movies[[#This Row],[rating]]=0,"",Movies[[#This Row],[rating]])</f>
        <v>5.9829999999999997</v>
      </c>
      <c r="H9678" s="19" t="str">
        <f>IF(Movies[[#This Row],[rating]]=0,"No Rating","Rated")</f>
        <v>Rated</v>
      </c>
      <c r="I9678" s="16" t="s">
        <v>629</v>
      </c>
      <c r="J9678" s="29" t="s">
        <v>648</v>
      </c>
      <c r="K9678" s="19">
        <v>9.2089999999999996</v>
      </c>
      <c r="L9678" s="26">
        <v>86</v>
      </c>
    </row>
    <row r="9679" spans="1:12" x14ac:dyDescent="0.3">
      <c r="A9679" s="14">
        <v>586451</v>
      </c>
      <c r="B9679" s="16" t="s">
        <v>12630</v>
      </c>
      <c r="C9679" s="16" t="s">
        <v>10</v>
      </c>
      <c r="D9679" s="4">
        <v>43581</v>
      </c>
      <c r="E9679" s="23">
        <v>2019</v>
      </c>
      <c r="F9679" s="19">
        <v>6.2</v>
      </c>
      <c r="G9679" s="19">
        <f>IF(Movies[[#This Row],[rating]]=0,"",Movies[[#This Row],[rating]])</f>
        <v>6.2</v>
      </c>
      <c r="H9679" s="19" t="str">
        <f>IF(Movies[[#This Row],[rating]]=0,"No Rating","Rated")</f>
        <v>Rated</v>
      </c>
      <c r="I9679" s="16" t="s">
        <v>782</v>
      </c>
      <c r="J9679" s="29" t="s">
        <v>12</v>
      </c>
      <c r="K9679" s="19">
        <v>9.202</v>
      </c>
      <c r="L9679" s="26">
        <v>304</v>
      </c>
    </row>
    <row r="9680" spans="1:12" x14ac:dyDescent="0.3">
      <c r="A9680" s="14">
        <v>611748</v>
      </c>
      <c r="B9680" s="16" t="s">
        <v>12631</v>
      </c>
      <c r="C9680" s="16" t="s">
        <v>595</v>
      </c>
      <c r="D9680" s="4">
        <v>43763</v>
      </c>
      <c r="E9680" s="23">
        <v>2019</v>
      </c>
      <c r="F9680" s="19">
        <v>5.7</v>
      </c>
      <c r="G9680" s="19">
        <f>IF(Movies[[#This Row],[rating]]=0,"",Movies[[#This Row],[rating]])</f>
        <v>5.7</v>
      </c>
      <c r="H9680" s="19" t="str">
        <f>IF(Movies[[#This Row],[rating]]=0,"No Rating","Rated")</f>
        <v>Rated</v>
      </c>
      <c r="I9680" s="16" t="s">
        <v>197</v>
      </c>
      <c r="J9680" s="29" t="s">
        <v>142</v>
      </c>
      <c r="K9680" s="19">
        <v>9.18</v>
      </c>
      <c r="L9680" s="26">
        <v>84</v>
      </c>
    </row>
    <row r="9681" spans="1:12" x14ac:dyDescent="0.3">
      <c r="A9681" s="14">
        <v>593691</v>
      </c>
      <c r="B9681" s="16" t="s">
        <v>12632</v>
      </c>
      <c r="C9681" s="16" t="s">
        <v>10</v>
      </c>
      <c r="D9681" s="4">
        <v>43571</v>
      </c>
      <c r="E9681" s="23">
        <v>2019</v>
      </c>
      <c r="F9681" s="19">
        <v>8.1</v>
      </c>
      <c r="G9681" s="19">
        <f>IF(Movies[[#This Row],[rating]]=0,"",Movies[[#This Row],[rating]])</f>
        <v>8.1</v>
      </c>
      <c r="H9681" s="19" t="str">
        <f>IF(Movies[[#This Row],[rating]]=0,"No Rating","Rated")</f>
        <v>Rated</v>
      </c>
      <c r="I9681" s="16" t="s">
        <v>1159</v>
      </c>
      <c r="J9681" s="29" t="s">
        <v>12</v>
      </c>
      <c r="K9681" s="19">
        <v>9.1679999999999993</v>
      </c>
      <c r="L9681" s="26">
        <v>332</v>
      </c>
    </row>
    <row r="9682" spans="1:12" x14ac:dyDescent="0.3">
      <c r="A9682" s="14">
        <v>518755</v>
      </c>
      <c r="B9682" s="16" t="s">
        <v>12633</v>
      </c>
      <c r="C9682" s="16" t="s">
        <v>877</v>
      </c>
      <c r="D9682" s="4">
        <v>43489</v>
      </c>
      <c r="E9682" s="23">
        <v>2019</v>
      </c>
      <c r="F9682" s="19">
        <v>6.6</v>
      </c>
      <c r="G9682" s="19">
        <f>IF(Movies[[#This Row],[rating]]=0,"",Movies[[#This Row],[rating]])</f>
        <v>6.6</v>
      </c>
      <c r="H9682" s="19" t="str">
        <f>IF(Movies[[#This Row],[rating]]=0,"No Rating","Rated")</f>
        <v>Rated</v>
      </c>
      <c r="I9682" s="16" t="s">
        <v>1688</v>
      </c>
      <c r="J9682" s="29" t="s">
        <v>774</v>
      </c>
      <c r="K9682" s="19">
        <v>9.1579999999999995</v>
      </c>
      <c r="L9682" s="26">
        <v>81</v>
      </c>
    </row>
    <row r="9683" spans="1:12" x14ac:dyDescent="0.3">
      <c r="A9683" s="14">
        <v>566387</v>
      </c>
      <c r="B9683" s="16" t="s">
        <v>12634</v>
      </c>
      <c r="C9683" s="16" t="s">
        <v>144</v>
      </c>
      <c r="D9683" s="4">
        <v>43490</v>
      </c>
      <c r="E9683" s="23">
        <v>2019</v>
      </c>
      <c r="F9683" s="19">
        <v>6.4</v>
      </c>
      <c r="G9683" s="19">
        <f>IF(Movies[[#This Row],[rating]]=0,"",Movies[[#This Row],[rating]])</f>
        <v>6.4</v>
      </c>
      <c r="H9683" s="19" t="str">
        <f>IF(Movies[[#This Row],[rating]]=0,"No Rating","Rated")</f>
        <v>Rated</v>
      </c>
      <c r="I9683" s="16" t="s">
        <v>4244</v>
      </c>
      <c r="J9683" s="29" t="s">
        <v>146</v>
      </c>
      <c r="K9683" s="19">
        <v>9.1539999999999999</v>
      </c>
      <c r="L9683" s="26">
        <v>77</v>
      </c>
    </row>
    <row r="9684" spans="1:12" x14ac:dyDescent="0.3">
      <c r="A9684" s="14">
        <v>514222</v>
      </c>
      <c r="B9684" s="16" t="s">
        <v>12635</v>
      </c>
      <c r="C9684" s="16" t="s">
        <v>10</v>
      </c>
      <c r="D9684" s="4">
        <v>43637</v>
      </c>
      <c r="E9684" s="23">
        <v>2019</v>
      </c>
      <c r="F9684" s="19">
        <v>5</v>
      </c>
      <c r="G9684" s="19">
        <f>IF(Movies[[#This Row],[rating]]=0,"",Movies[[#This Row],[rating]])</f>
        <v>5</v>
      </c>
      <c r="H9684" s="19" t="str">
        <f>IF(Movies[[#This Row],[rating]]=0,"No Rating","Rated")</f>
        <v>Rated</v>
      </c>
      <c r="I9684" s="16" t="s">
        <v>886</v>
      </c>
      <c r="J9684" s="29" t="s">
        <v>12</v>
      </c>
      <c r="K9684" s="19">
        <v>9.1479999999999997</v>
      </c>
      <c r="L9684" s="26">
        <v>14</v>
      </c>
    </row>
    <row r="9685" spans="1:12" x14ac:dyDescent="0.3">
      <c r="A9685" s="14">
        <v>493899</v>
      </c>
      <c r="B9685" s="16" t="s">
        <v>12636</v>
      </c>
      <c r="C9685" s="16" t="s">
        <v>411</v>
      </c>
      <c r="D9685" s="4">
        <v>43539</v>
      </c>
      <c r="E9685" s="23">
        <v>2019</v>
      </c>
      <c r="F9685" s="19">
        <v>7.7770000000000001</v>
      </c>
      <c r="G9685" s="19">
        <f>IF(Movies[[#This Row],[rating]]=0,"",Movies[[#This Row],[rating]])</f>
        <v>7.7770000000000001</v>
      </c>
      <c r="H9685" s="19" t="str">
        <f>IF(Movies[[#This Row],[rating]]=0,"No Rating","Rated")</f>
        <v>Rated</v>
      </c>
      <c r="I9685" s="16" t="s">
        <v>49</v>
      </c>
      <c r="J9685" s="29" t="s">
        <v>342</v>
      </c>
      <c r="K9685" s="19">
        <v>9.1470000000000002</v>
      </c>
      <c r="L9685" s="26">
        <v>195</v>
      </c>
    </row>
    <row r="9686" spans="1:12" x14ac:dyDescent="0.3">
      <c r="A9686" s="14">
        <v>589594</v>
      </c>
      <c r="B9686" s="16" t="s">
        <v>1858</v>
      </c>
      <c r="C9686" s="16" t="s">
        <v>411</v>
      </c>
      <c r="D9686" s="4">
        <v>43544</v>
      </c>
      <c r="E9686" s="23">
        <v>2019</v>
      </c>
      <c r="F9686" s="19">
        <v>5.9</v>
      </c>
      <c r="G9686" s="19">
        <f>IF(Movies[[#This Row],[rating]]=0,"",Movies[[#This Row],[rating]])</f>
        <v>5.9</v>
      </c>
      <c r="H9686" s="19" t="str">
        <f>IF(Movies[[#This Row],[rating]]=0,"No Rating","Rated")</f>
        <v>Rated</v>
      </c>
      <c r="I9686" s="16" t="s">
        <v>12637</v>
      </c>
      <c r="J9686" s="29" t="s">
        <v>12</v>
      </c>
      <c r="K9686" s="19">
        <v>9.1449999999999996</v>
      </c>
      <c r="L9686" s="26">
        <v>98</v>
      </c>
    </row>
    <row r="9687" spans="1:12" x14ac:dyDescent="0.3">
      <c r="A9687" s="14">
        <v>492565</v>
      </c>
      <c r="B9687" s="16" t="s">
        <v>5944</v>
      </c>
      <c r="C9687" s="16" t="s">
        <v>10</v>
      </c>
      <c r="D9687" s="4">
        <v>43532</v>
      </c>
      <c r="E9687" s="23">
        <v>2019</v>
      </c>
      <c r="F9687" s="19">
        <v>6</v>
      </c>
      <c r="G9687" s="19">
        <f>IF(Movies[[#This Row],[rating]]=0,"",Movies[[#This Row],[rating]])</f>
        <v>6</v>
      </c>
      <c r="H9687" s="19" t="str">
        <f>IF(Movies[[#This Row],[rating]]=0,"No Rating","Rated")</f>
        <v>Rated</v>
      </c>
      <c r="I9687" s="16" t="s">
        <v>12638</v>
      </c>
      <c r="J9687" s="29" t="s">
        <v>12</v>
      </c>
      <c r="K9687" s="19">
        <v>9.1419999999999995</v>
      </c>
      <c r="L9687" s="26">
        <v>294</v>
      </c>
    </row>
    <row r="9688" spans="1:12" x14ac:dyDescent="0.3">
      <c r="A9688" s="14">
        <v>698327</v>
      </c>
      <c r="B9688" s="16" t="s">
        <v>12639</v>
      </c>
      <c r="C9688" s="16" t="s">
        <v>94</v>
      </c>
      <c r="D9688" s="4">
        <v>43699</v>
      </c>
      <c r="E9688" s="23">
        <v>2019</v>
      </c>
      <c r="F9688" s="19">
        <v>5</v>
      </c>
      <c r="G9688" s="19">
        <f>IF(Movies[[#This Row],[rating]]=0,"",Movies[[#This Row],[rating]])</f>
        <v>5</v>
      </c>
      <c r="H9688" s="19" t="str">
        <f>IF(Movies[[#This Row],[rating]]=0,"No Rating","Rated")</f>
        <v>Rated</v>
      </c>
      <c r="I9688" s="16" t="s">
        <v>886</v>
      </c>
      <c r="J9688" s="29" t="s">
        <v>96</v>
      </c>
      <c r="K9688" s="19">
        <v>9.1370000000000005</v>
      </c>
      <c r="L9688" s="26">
        <v>3</v>
      </c>
    </row>
    <row r="9689" spans="1:12" x14ac:dyDescent="0.3">
      <c r="A9689" s="14">
        <v>576071</v>
      </c>
      <c r="B9689" s="16" t="s">
        <v>12640</v>
      </c>
      <c r="C9689" s="16" t="s">
        <v>10</v>
      </c>
      <c r="D9689" s="4">
        <v>43545</v>
      </c>
      <c r="E9689" s="23">
        <v>2019</v>
      </c>
      <c r="F9689" s="19">
        <v>6.9</v>
      </c>
      <c r="G9689" s="19">
        <f>IF(Movies[[#This Row],[rating]]=0,"",Movies[[#This Row],[rating]])</f>
        <v>6.9</v>
      </c>
      <c r="H9689" s="19" t="str">
        <f>IF(Movies[[#This Row],[rating]]=0,"No Rating","Rated")</f>
        <v>Rated</v>
      </c>
      <c r="I9689" s="16" t="s">
        <v>49</v>
      </c>
      <c r="J9689" s="29" t="s">
        <v>12</v>
      </c>
      <c r="K9689" s="19">
        <v>9.109</v>
      </c>
      <c r="L9689" s="26">
        <v>208</v>
      </c>
    </row>
    <row r="9690" spans="1:12" x14ac:dyDescent="0.3">
      <c r="A9690" s="14">
        <v>510498</v>
      </c>
      <c r="B9690" s="16" t="s">
        <v>12641</v>
      </c>
      <c r="C9690" s="16" t="s">
        <v>10</v>
      </c>
      <c r="D9690" s="4">
        <v>43492</v>
      </c>
      <c r="E9690" s="23">
        <v>2019</v>
      </c>
      <c r="F9690" s="19">
        <v>5.7</v>
      </c>
      <c r="G9690" s="19">
        <f>IF(Movies[[#This Row],[rating]]=0,"",Movies[[#This Row],[rating]])</f>
        <v>5.7</v>
      </c>
      <c r="H9690" s="19" t="str">
        <f>IF(Movies[[#This Row],[rating]]=0,"No Rating","Rated")</f>
        <v>Rated</v>
      </c>
      <c r="I9690" s="16" t="s">
        <v>49</v>
      </c>
      <c r="J9690" s="29" t="s">
        <v>12</v>
      </c>
      <c r="K9690" s="19">
        <v>9.1010000000000009</v>
      </c>
      <c r="L9690" s="26">
        <v>239</v>
      </c>
    </row>
    <row r="9691" spans="1:12" x14ac:dyDescent="0.3">
      <c r="A9691" s="14">
        <v>630027</v>
      </c>
      <c r="B9691" s="16" t="s">
        <v>12642</v>
      </c>
      <c r="C9691" s="16" t="s">
        <v>144</v>
      </c>
      <c r="D9691" s="4">
        <v>43791</v>
      </c>
      <c r="E9691" s="23">
        <v>2019</v>
      </c>
      <c r="F9691" s="19">
        <v>6.3</v>
      </c>
      <c r="G9691" s="19">
        <f>IF(Movies[[#This Row],[rating]]=0,"",Movies[[#This Row],[rating]])</f>
        <v>6.3</v>
      </c>
      <c r="H9691" s="19" t="str">
        <f>IF(Movies[[#This Row],[rating]]=0,"No Rating","Rated")</f>
        <v>Rated</v>
      </c>
      <c r="I9691" s="16" t="s">
        <v>6231</v>
      </c>
      <c r="J9691" s="29" t="s">
        <v>146</v>
      </c>
      <c r="K9691" s="19">
        <v>9.0920000000000005</v>
      </c>
      <c r="L9691" s="26">
        <v>44</v>
      </c>
    </row>
    <row r="9692" spans="1:12" x14ac:dyDescent="0.3">
      <c r="A9692" s="14">
        <v>455957</v>
      </c>
      <c r="B9692" s="16" t="s">
        <v>12643</v>
      </c>
      <c r="C9692" s="16" t="s">
        <v>12644</v>
      </c>
      <c r="D9692" s="4">
        <v>43616</v>
      </c>
      <c r="E9692" s="23">
        <v>2019</v>
      </c>
      <c r="F9692" s="19">
        <v>4.5999999999999996</v>
      </c>
      <c r="G9692" s="19">
        <f>IF(Movies[[#This Row],[rating]]=0,"",Movies[[#This Row],[rating]])</f>
        <v>4.5999999999999996</v>
      </c>
      <c r="H9692" s="19" t="str">
        <f>IF(Movies[[#This Row],[rating]]=0,"No Rating","Rated")</f>
        <v>Rated</v>
      </c>
      <c r="I9692" s="16" t="s">
        <v>1027</v>
      </c>
      <c r="J9692" s="29" t="s">
        <v>12</v>
      </c>
      <c r="K9692" s="19">
        <v>9.09</v>
      </c>
      <c r="L9692" s="26">
        <v>278</v>
      </c>
    </row>
    <row r="9693" spans="1:12" x14ac:dyDescent="0.3">
      <c r="A9693" s="14">
        <v>470897</v>
      </c>
      <c r="B9693" s="16" t="s">
        <v>12645</v>
      </c>
      <c r="C9693" s="16" t="s">
        <v>1467</v>
      </c>
      <c r="D9693" s="4">
        <v>43755</v>
      </c>
      <c r="E9693" s="23">
        <v>2019</v>
      </c>
      <c r="F9693" s="19">
        <v>6</v>
      </c>
      <c r="G9693" s="19">
        <f>IF(Movies[[#This Row],[rating]]=0,"",Movies[[#This Row],[rating]])</f>
        <v>6</v>
      </c>
      <c r="H9693" s="19" t="str">
        <f>IF(Movies[[#This Row],[rating]]=0,"No Rating","Rated")</f>
        <v>Rated</v>
      </c>
      <c r="I9693" s="16" t="s">
        <v>166</v>
      </c>
      <c r="J9693" s="29" t="s">
        <v>12</v>
      </c>
      <c r="K9693" s="19">
        <v>9.0730000000000004</v>
      </c>
      <c r="L9693" s="26">
        <v>190</v>
      </c>
    </row>
    <row r="9694" spans="1:12" x14ac:dyDescent="0.3">
      <c r="A9694" s="14">
        <v>500860</v>
      </c>
      <c r="B9694" s="16" t="s">
        <v>12646</v>
      </c>
      <c r="C9694" s="16" t="s">
        <v>838</v>
      </c>
      <c r="D9694" s="4">
        <v>43539</v>
      </c>
      <c r="E9694" s="23">
        <v>2019</v>
      </c>
      <c r="F9694" s="19">
        <v>6.9</v>
      </c>
      <c r="G9694" s="19">
        <f>IF(Movies[[#This Row],[rating]]=0,"",Movies[[#This Row],[rating]])</f>
        <v>6.9</v>
      </c>
      <c r="H9694" s="19" t="str">
        <f>IF(Movies[[#This Row],[rating]]=0,"No Rating","Rated")</f>
        <v>Rated</v>
      </c>
      <c r="I9694" s="16" t="s">
        <v>49</v>
      </c>
      <c r="J9694" s="29" t="s">
        <v>12</v>
      </c>
      <c r="K9694" s="19">
        <v>9.0690000000000008</v>
      </c>
      <c r="L9694" s="26">
        <v>393</v>
      </c>
    </row>
    <row r="9695" spans="1:12" x14ac:dyDescent="0.3">
      <c r="A9695" s="14">
        <v>536396</v>
      </c>
      <c r="B9695" s="16" t="s">
        <v>12647</v>
      </c>
      <c r="C9695" s="16" t="s">
        <v>14</v>
      </c>
      <c r="D9695" s="4">
        <v>43714</v>
      </c>
      <c r="E9695" s="23">
        <v>2019</v>
      </c>
      <c r="F9695" s="19">
        <v>6.7839999999999998</v>
      </c>
      <c r="G9695" s="19">
        <f>IF(Movies[[#This Row],[rating]]=0,"",Movies[[#This Row],[rating]])</f>
        <v>6.7839999999999998</v>
      </c>
      <c r="H9695" s="19" t="str">
        <f>IF(Movies[[#This Row],[rating]]=0,"No Rating","Rated")</f>
        <v>Rated</v>
      </c>
      <c r="I9695" s="16" t="s">
        <v>49</v>
      </c>
      <c r="J9695" s="29" t="s">
        <v>12</v>
      </c>
      <c r="K9695" s="19">
        <v>9.0670000000000002</v>
      </c>
      <c r="L9695" s="26">
        <v>204</v>
      </c>
    </row>
    <row r="9696" spans="1:12" x14ac:dyDescent="0.3">
      <c r="A9696" s="14">
        <v>484638</v>
      </c>
      <c r="B9696" s="16" t="s">
        <v>12648</v>
      </c>
      <c r="C9696" s="16" t="s">
        <v>108</v>
      </c>
      <c r="D9696" s="4">
        <v>43495</v>
      </c>
      <c r="E9696" s="23">
        <v>2019</v>
      </c>
      <c r="F9696" s="19">
        <v>6.8179999999999996</v>
      </c>
      <c r="G9696" s="19">
        <f>IF(Movies[[#This Row],[rating]]=0,"",Movies[[#This Row],[rating]])</f>
        <v>6.8179999999999996</v>
      </c>
      <c r="H9696" s="19" t="str">
        <f>IF(Movies[[#This Row],[rating]]=0,"No Rating","Rated")</f>
        <v>Rated</v>
      </c>
      <c r="I9696" s="16" t="s">
        <v>5832</v>
      </c>
      <c r="J9696" s="29" t="s">
        <v>110</v>
      </c>
      <c r="K9696" s="19">
        <v>9.0630000000000006</v>
      </c>
      <c r="L9696" s="26">
        <v>297</v>
      </c>
    </row>
    <row r="9697" spans="1:12" x14ac:dyDescent="0.3">
      <c r="A9697" s="14">
        <v>614488</v>
      </c>
      <c r="B9697" s="16" t="s">
        <v>12649</v>
      </c>
      <c r="C9697" s="16" t="s">
        <v>108</v>
      </c>
      <c r="D9697" s="4">
        <v>43750</v>
      </c>
      <c r="E9697" s="23">
        <v>2019</v>
      </c>
      <c r="F9697" s="19">
        <v>6.9</v>
      </c>
      <c r="G9697" s="19">
        <f>IF(Movies[[#This Row],[rating]]=0,"",Movies[[#This Row],[rating]])</f>
        <v>6.9</v>
      </c>
      <c r="H9697" s="19" t="str">
        <f>IF(Movies[[#This Row],[rating]]=0,"No Rating","Rated")</f>
        <v>Rated</v>
      </c>
      <c r="I9697" s="16" t="s">
        <v>306</v>
      </c>
      <c r="J9697" s="29" t="s">
        <v>110</v>
      </c>
      <c r="K9697" s="19">
        <v>9.06</v>
      </c>
      <c r="L9697" s="26">
        <v>353</v>
      </c>
    </row>
    <row r="9698" spans="1:12" x14ac:dyDescent="0.3">
      <c r="A9698" s="14">
        <v>553608</v>
      </c>
      <c r="B9698" s="16" t="s">
        <v>12650</v>
      </c>
      <c r="C9698" s="16" t="s">
        <v>84</v>
      </c>
      <c r="D9698" s="4">
        <v>43524</v>
      </c>
      <c r="E9698" s="23">
        <v>2019</v>
      </c>
      <c r="F9698" s="19">
        <v>6.5</v>
      </c>
      <c r="G9698" s="19">
        <f>IF(Movies[[#This Row],[rating]]=0,"",Movies[[#This Row],[rating]])</f>
        <v>6.5</v>
      </c>
      <c r="H9698" s="19" t="str">
        <f>IF(Movies[[#This Row],[rating]]=0,"No Rating","Rated")</f>
        <v>Rated</v>
      </c>
      <c r="I9698" s="16" t="s">
        <v>161</v>
      </c>
      <c r="J9698" s="29" t="s">
        <v>86</v>
      </c>
      <c r="K9698" s="19">
        <v>9.0559999999999992</v>
      </c>
      <c r="L9698" s="26">
        <v>337</v>
      </c>
    </row>
    <row r="9699" spans="1:12" x14ac:dyDescent="0.3">
      <c r="A9699" s="14">
        <v>592867</v>
      </c>
      <c r="B9699" s="16" t="s">
        <v>12651</v>
      </c>
      <c r="C9699" s="16" t="s">
        <v>144</v>
      </c>
      <c r="D9699" s="4">
        <v>43679</v>
      </c>
      <c r="E9699" s="23">
        <v>2019</v>
      </c>
      <c r="F9699" s="19">
        <v>6.7770000000000001</v>
      </c>
      <c r="G9699" s="19">
        <f>IF(Movies[[#This Row],[rating]]=0,"",Movies[[#This Row],[rating]])</f>
        <v>6.7770000000000001</v>
      </c>
      <c r="H9699" s="19" t="str">
        <f>IF(Movies[[#This Row],[rating]]=0,"No Rating","Rated")</f>
        <v>Rated</v>
      </c>
      <c r="I9699" s="16" t="s">
        <v>12652</v>
      </c>
      <c r="J9699" s="29" t="s">
        <v>146</v>
      </c>
      <c r="K9699" s="19">
        <v>9.0410000000000004</v>
      </c>
      <c r="L9699" s="26">
        <v>215</v>
      </c>
    </row>
    <row r="9700" spans="1:12" x14ac:dyDescent="0.3">
      <c r="A9700" s="14">
        <v>564701</v>
      </c>
      <c r="B9700" s="16" t="s">
        <v>12653</v>
      </c>
      <c r="C9700" s="16" t="s">
        <v>595</v>
      </c>
      <c r="D9700" s="4">
        <v>43552</v>
      </c>
      <c r="E9700" s="23">
        <v>2019</v>
      </c>
      <c r="F9700" s="19">
        <v>7.1</v>
      </c>
      <c r="G9700" s="19">
        <f>IF(Movies[[#This Row],[rating]]=0,"",Movies[[#This Row],[rating]])</f>
        <v>7.1</v>
      </c>
      <c r="H9700" s="19" t="str">
        <f>IF(Movies[[#This Row],[rating]]=0,"No Rating","Rated")</f>
        <v>Rated</v>
      </c>
      <c r="I9700" s="16" t="s">
        <v>843</v>
      </c>
      <c r="J9700" s="29" t="s">
        <v>2844</v>
      </c>
      <c r="K9700" s="19">
        <v>9.0139999999999993</v>
      </c>
      <c r="L9700" s="26">
        <v>58</v>
      </c>
    </row>
    <row r="9701" spans="1:12" x14ac:dyDescent="0.3">
      <c r="A9701" s="14">
        <v>632931</v>
      </c>
      <c r="B9701" s="16" t="s">
        <v>12654</v>
      </c>
      <c r="C9701" s="16" t="s">
        <v>51</v>
      </c>
      <c r="D9701" s="4">
        <v>43777</v>
      </c>
      <c r="E9701" s="23">
        <v>2019</v>
      </c>
      <c r="F9701" s="19">
        <v>5.2</v>
      </c>
      <c r="G9701" s="19">
        <f>IF(Movies[[#This Row],[rating]]=0,"",Movies[[#This Row],[rating]])</f>
        <v>5.2</v>
      </c>
      <c r="H9701" s="19" t="str">
        <f>IF(Movies[[#This Row],[rating]]=0,"No Rating","Rated")</f>
        <v>Rated</v>
      </c>
      <c r="I9701" s="16" t="s">
        <v>166</v>
      </c>
      <c r="J9701" s="29" t="s">
        <v>34</v>
      </c>
      <c r="K9701" s="19">
        <v>8.9979999999999993</v>
      </c>
      <c r="L9701" s="26">
        <v>231</v>
      </c>
    </row>
    <row r="9702" spans="1:12" x14ac:dyDescent="0.3">
      <c r="A9702" s="14">
        <v>520905</v>
      </c>
      <c r="B9702" s="16" t="s">
        <v>12655</v>
      </c>
      <c r="C9702" s="16" t="s">
        <v>10</v>
      </c>
      <c r="D9702" s="4">
        <v>43534</v>
      </c>
      <c r="E9702" s="23">
        <v>2019</v>
      </c>
      <c r="F9702" s="19">
        <v>5.3</v>
      </c>
      <c r="G9702" s="19">
        <f>IF(Movies[[#This Row],[rating]]=0,"",Movies[[#This Row],[rating]])</f>
        <v>5.3</v>
      </c>
      <c r="H9702" s="19" t="str">
        <f>IF(Movies[[#This Row],[rating]]=0,"No Rating","Rated")</f>
        <v>Rated</v>
      </c>
      <c r="I9702" s="16" t="s">
        <v>2550</v>
      </c>
      <c r="J9702" s="29" t="s">
        <v>12</v>
      </c>
      <c r="K9702" s="19">
        <v>8.9969999999999999</v>
      </c>
      <c r="L9702" s="26">
        <v>91</v>
      </c>
    </row>
    <row r="9703" spans="1:12" x14ac:dyDescent="0.3">
      <c r="A9703" s="14">
        <v>654299</v>
      </c>
      <c r="B9703" s="16" t="s">
        <v>12656</v>
      </c>
      <c r="C9703" s="16" t="s">
        <v>2088</v>
      </c>
      <c r="D9703" s="4">
        <v>43823</v>
      </c>
      <c r="E9703" s="23">
        <v>2019</v>
      </c>
      <c r="F9703" s="19">
        <v>8.2319999999999993</v>
      </c>
      <c r="G9703" s="19">
        <f>IF(Movies[[#This Row],[rating]]=0,"",Movies[[#This Row],[rating]])</f>
        <v>8.2319999999999993</v>
      </c>
      <c r="H9703" s="19" t="str">
        <f>IF(Movies[[#This Row],[rating]]=0,"No Rating","Rated")</f>
        <v>Rated</v>
      </c>
      <c r="I9703" s="16" t="s">
        <v>3913</v>
      </c>
      <c r="J9703" s="29" t="s">
        <v>34</v>
      </c>
      <c r="K9703" s="19">
        <v>8.984</v>
      </c>
      <c r="L9703" s="26">
        <v>353</v>
      </c>
    </row>
    <row r="9704" spans="1:12" x14ac:dyDescent="0.3">
      <c r="A9704" s="14">
        <v>500656</v>
      </c>
      <c r="B9704" s="16" t="s">
        <v>12657</v>
      </c>
      <c r="C9704" s="16" t="s">
        <v>4618</v>
      </c>
      <c r="D9704" s="4">
        <v>43763</v>
      </c>
      <c r="E9704" s="23">
        <v>2019</v>
      </c>
      <c r="F9704" s="19">
        <v>6.1</v>
      </c>
      <c r="G9704" s="19">
        <f>IF(Movies[[#This Row],[rating]]=0,"",Movies[[#This Row],[rating]])</f>
        <v>6.1</v>
      </c>
      <c r="H9704" s="19" t="str">
        <f>IF(Movies[[#This Row],[rating]]=0,"No Rating","Rated")</f>
        <v>Rated</v>
      </c>
      <c r="I9704" s="16" t="s">
        <v>2091</v>
      </c>
      <c r="J9704" s="29" t="s">
        <v>12</v>
      </c>
      <c r="K9704" s="19">
        <v>8.9760000000000009</v>
      </c>
      <c r="L9704" s="26">
        <v>172</v>
      </c>
    </row>
    <row r="9705" spans="1:12" x14ac:dyDescent="0.3">
      <c r="A9705" s="14">
        <v>574376</v>
      </c>
      <c r="B9705" s="16" t="s">
        <v>12658</v>
      </c>
      <c r="C9705" s="16" t="s">
        <v>12659</v>
      </c>
      <c r="D9705" s="4">
        <v>43707</v>
      </c>
      <c r="E9705" s="23">
        <v>2019</v>
      </c>
      <c r="F9705" s="19">
        <v>6.7</v>
      </c>
      <c r="G9705" s="19">
        <f>IF(Movies[[#This Row],[rating]]=0,"",Movies[[#This Row],[rating]])</f>
        <v>6.7</v>
      </c>
      <c r="H9705" s="19" t="str">
        <f>IF(Movies[[#This Row],[rating]]=0,"No Rating","Rated")</f>
        <v>Rated</v>
      </c>
      <c r="I9705" s="16" t="s">
        <v>542</v>
      </c>
      <c r="J9705" s="29" t="s">
        <v>34</v>
      </c>
      <c r="K9705" s="19">
        <v>8.9700000000000006</v>
      </c>
      <c r="L9705" s="26">
        <v>309</v>
      </c>
    </row>
    <row r="9706" spans="1:12" x14ac:dyDescent="0.3">
      <c r="A9706" s="14">
        <v>581420</v>
      </c>
      <c r="B9706" s="16" t="s">
        <v>12660</v>
      </c>
      <c r="C9706" s="16" t="s">
        <v>10</v>
      </c>
      <c r="D9706" s="4">
        <v>43532</v>
      </c>
      <c r="E9706" s="23">
        <v>2019</v>
      </c>
      <c r="F9706" s="19">
        <v>7</v>
      </c>
      <c r="G9706" s="19">
        <f>IF(Movies[[#This Row],[rating]]=0,"",Movies[[#This Row],[rating]])</f>
        <v>7</v>
      </c>
      <c r="H9706" s="19" t="str">
        <f>IF(Movies[[#This Row],[rating]]=0,"No Rating","Rated")</f>
        <v>Rated</v>
      </c>
      <c r="I9706" s="16" t="s">
        <v>49</v>
      </c>
      <c r="J9706" s="29" t="s">
        <v>12</v>
      </c>
      <c r="K9706" s="19">
        <v>8.9670000000000005</v>
      </c>
      <c r="L9706" s="26">
        <v>228</v>
      </c>
    </row>
    <row r="9707" spans="1:12" x14ac:dyDescent="0.3">
      <c r="A9707" s="14">
        <v>609189</v>
      </c>
      <c r="B9707" s="16" t="s">
        <v>12661</v>
      </c>
      <c r="C9707" s="16" t="s">
        <v>10</v>
      </c>
      <c r="D9707" s="4">
        <v>43665</v>
      </c>
      <c r="E9707" s="23">
        <v>2019</v>
      </c>
      <c r="F9707" s="19">
        <v>5.0999999999999996</v>
      </c>
      <c r="G9707" s="19">
        <f>IF(Movies[[#This Row],[rating]]=0,"",Movies[[#This Row],[rating]])</f>
        <v>5.0999999999999996</v>
      </c>
      <c r="H9707" s="19" t="str">
        <f>IF(Movies[[#This Row],[rating]]=0,"No Rating","Rated")</f>
        <v>Rated</v>
      </c>
      <c r="I9707" s="16" t="s">
        <v>12662</v>
      </c>
      <c r="J9707" s="29" t="s">
        <v>12</v>
      </c>
      <c r="K9707" s="19">
        <v>8.9600000000000009</v>
      </c>
      <c r="L9707" s="26">
        <v>74</v>
      </c>
    </row>
    <row r="9708" spans="1:12" x14ac:dyDescent="0.3">
      <c r="A9708" s="14">
        <v>602797</v>
      </c>
      <c r="B9708" s="16" t="s">
        <v>12663</v>
      </c>
      <c r="C9708" s="16" t="s">
        <v>144</v>
      </c>
      <c r="D9708" s="4">
        <v>43644</v>
      </c>
      <c r="E9708" s="23">
        <v>2019</v>
      </c>
      <c r="F9708" s="19">
        <v>5.8</v>
      </c>
      <c r="G9708" s="19">
        <f>IF(Movies[[#This Row],[rating]]=0,"",Movies[[#This Row],[rating]])</f>
        <v>5.8</v>
      </c>
      <c r="H9708" s="19" t="str">
        <f>IF(Movies[[#This Row],[rating]]=0,"No Rating","Rated")</f>
        <v>Rated</v>
      </c>
      <c r="I9708" s="16" t="s">
        <v>33</v>
      </c>
      <c r="J9708" s="29" t="s">
        <v>146</v>
      </c>
      <c r="K9708" s="19">
        <v>8.9550000000000001</v>
      </c>
      <c r="L9708" s="26">
        <v>53</v>
      </c>
    </row>
    <row r="9709" spans="1:12" x14ac:dyDescent="0.3">
      <c r="A9709" s="14">
        <v>622951</v>
      </c>
      <c r="B9709" s="16" t="s">
        <v>12664</v>
      </c>
      <c r="C9709" s="16" t="s">
        <v>1144</v>
      </c>
      <c r="D9709" s="4">
        <v>43770</v>
      </c>
      <c r="E9709" s="23">
        <v>2019</v>
      </c>
      <c r="F9709" s="19">
        <v>7.7</v>
      </c>
      <c r="G9709" s="19">
        <f>IF(Movies[[#This Row],[rating]]=0,"",Movies[[#This Row],[rating]])</f>
        <v>7.7</v>
      </c>
      <c r="H9709" s="19" t="str">
        <f>IF(Movies[[#This Row],[rating]]=0,"No Rating","Rated")</f>
        <v>Rated</v>
      </c>
      <c r="I9709" s="16" t="s">
        <v>306</v>
      </c>
      <c r="J9709" s="29" t="s">
        <v>342</v>
      </c>
      <c r="K9709" s="19">
        <v>8.9480000000000004</v>
      </c>
      <c r="L9709" s="26">
        <v>231</v>
      </c>
    </row>
    <row r="9710" spans="1:12" x14ac:dyDescent="0.3">
      <c r="A9710" s="14">
        <v>592807</v>
      </c>
      <c r="B9710" s="16" t="s">
        <v>12665</v>
      </c>
      <c r="C9710" s="16" t="s">
        <v>12666</v>
      </c>
      <c r="D9710" s="4">
        <v>43747</v>
      </c>
      <c r="E9710" s="23">
        <v>2019</v>
      </c>
      <c r="F9710" s="19">
        <v>7.6</v>
      </c>
      <c r="G9710" s="19">
        <f>IF(Movies[[#This Row],[rating]]=0,"",Movies[[#This Row],[rating]])</f>
        <v>7.6</v>
      </c>
      <c r="H9710" s="19" t="str">
        <f>IF(Movies[[#This Row],[rating]]=0,"No Rating","Rated")</f>
        <v>Rated</v>
      </c>
      <c r="I9710" s="16" t="s">
        <v>49</v>
      </c>
      <c r="J9710" s="29" t="s">
        <v>110</v>
      </c>
      <c r="K9710" s="19">
        <v>8.9459999999999997</v>
      </c>
      <c r="L9710" s="26">
        <v>257</v>
      </c>
    </row>
    <row r="9711" spans="1:12" x14ac:dyDescent="0.3">
      <c r="A9711" s="14">
        <v>565383</v>
      </c>
      <c r="B9711" s="16" t="s">
        <v>12667</v>
      </c>
      <c r="C9711" s="16" t="s">
        <v>10</v>
      </c>
      <c r="D9711" s="4">
        <v>43735</v>
      </c>
      <c r="E9711" s="23">
        <v>2019</v>
      </c>
      <c r="F9711" s="19">
        <v>6.1909999999999998</v>
      </c>
      <c r="G9711" s="19">
        <f>IF(Movies[[#This Row],[rating]]=0,"",Movies[[#This Row],[rating]])</f>
        <v>6.1909999999999998</v>
      </c>
      <c r="H9711" s="19" t="str">
        <f>IF(Movies[[#This Row],[rating]]=0,"No Rating","Rated")</f>
        <v>Rated</v>
      </c>
      <c r="I9711" s="16" t="s">
        <v>530</v>
      </c>
      <c r="J9711" s="29" t="s">
        <v>12</v>
      </c>
      <c r="K9711" s="19">
        <v>8.9459999999999997</v>
      </c>
      <c r="L9711" s="26">
        <v>157</v>
      </c>
    </row>
    <row r="9712" spans="1:12" x14ac:dyDescent="0.3">
      <c r="A9712" s="14">
        <v>596974</v>
      </c>
      <c r="B9712" s="16" t="s">
        <v>12668</v>
      </c>
      <c r="C9712" s="16" t="s">
        <v>94</v>
      </c>
      <c r="D9712" s="4">
        <v>43574</v>
      </c>
      <c r="E9712" s="23">
        <v>2019</v>
      </c>
      <c r="F9712" s="19">
        <v>5</v>
      </c>
      <c r="G9712" s="19">
        <f>IF(Movies[[#This Row],[rating]]=0,"",Movies[[#This Row],[rating]])</f>
        <v>5</v>
      </c>
      <c r="H9712" s="19" t="str">
        <f>IF(Movies[[#This Row],[rating]]=0,"No Rating","Rated")</f>
        <v>Rated</v>
      </c>
      <c r="I9712" s="16" t="s">
        <v>886</v>
      </c>
      <c r="J9712" s="29" t="s">
        <v>96</v>
      </c>
      <c r="K9712" s="19">
        <v>8.9429999999999996</v>
      </c>
      <c r="L9712" s="26">
        <v>3</v>
      </c>
    </row>
    <row r="9713" spans="1:12" x14ac:dyDescent="0.3">
      <c r="A9713" s="14">
        <v>576040</v>
      </c>
      <c r="B9713" s="16" t="s">
        <v>12669</v>
      </c>
      <c r="C9713" s="16" t="s">
        <v>10</v>
      </c>
      <c r="D9713" s="4">
        <v>43598</v>
      </c>
      <c r="E9713" s="23">
        <v>2019</v>
      </c>
      <c r="F9713" s="19">
        <v>6.2</v>
      </c>
      <c r="G9713" s="19">
        <f>IF(Movies[[#This Row],[rating]]=0,"",Movies[[#This Row],[rating]])</f>
        <v>6.2</v>
      </c>
      <c r="H9713" s="19" t="str">
        <f>IF(Movies[[#This Row],[rating]]=0,"No Rating","Rated")</f>
        <v>Rated</v>
      </c>
      <c r="I9713" s="16" t="s">
        <v>218</v>
      </c>
      <c r="J9713" s="29" t="s">
        <v>12</v>
      </c>
      <c r="K9713" s="19">
        <v>8.9339999999999993</v>
      </c>
      <c r="L9713" s="26">
        <v>195</v>
      </c>
    </row>
    <row r="9714" spans="1:12" x14ac:dyDescent="0.3">
      <c r="A9714" s="14">
        <v>608826</v>
      </c>
      <c r="B9714" s="16" t="s">
        <v>12670</v>
      </c>
      <c r="C9714" s="16" t="s">
        <v>144</v>
      </c>
      <c r="D9714" s="4">
        <v>43764</v>
      </c>
      <c r="E9714" s="23">
        <v>2019</v>
      </c>
      <c r="F9714" s="19">
        <v>6.7</v>
      </c>
      <c r="G9714" s="19">
        <f>IF(Movies[[#This Row],[rating]]=0,"",Movies[[#This Row],[rating]])</f>
        <v>6.7</v>
      </c>
      <c r="H9714" s="19" t="str">
        <f>IF(Movies[[#This Row],[rating]]=0,"No Rating","Rated")</f>
        <v>Rated</v>
      </c>
      <c r="I9714" s="16" t="s">
        <v>12671</v>
      </c>
      <c r="J9714" s="29" t="s">
        <v>146</v>
      </c>
      <c r="K9714" s="19">
        <v>8.9309999999999992</v>
      </c>
      <c r="L9714" s="26">
        <v>32</v>
      </c>
    </row>
    <row r="9715" spans="1:12" x14ac:dyDescent="0.3">
      <c r="A9715" s="14">
        <v>496891</v>
      </c>
      <c r="B9715" s="16" t="s">
        <v>12672</v>
      </c>
      <c r="C9715" s="16" t="s">
        <v>144</v>
      </c>
      <c r="D9715" s="4">
        <v>43631</v>
      </c>
      <c r="E9715" s="23">
        <v>2019</v>
      </c>
      <c r="F9715" s="19">
        <v>6.1</v>
      </c>
      <c r="G9715" s="19">
        <f>IF(Movies[[#This Row],[rating]]=0,"",Movies[[#This Row],[rating]])</f>
        <v>6.1</v>
      </c>
      <c r="H9715" s="19" t="str">
        <f>IF(Movies[[#This Row],[rating]]=0,"No Rating","Rated")</f>
        <v>Rated</v>
      </c>
      <c r="I9715" s="16" t="s">
        <v>645</v>
      </c>
      <c r="J9715" s="29" t="s">
        <v>146</v>
      </c>
      <c r="K9715" s="19">
        <v>8.9290000000000003</v>
      </c>
      <c r="L9715" s="26">
        <v>30</v>
      </c>
    </row>
    <row r="9716" spans="1:12" x14ac:dyDescent="0.3">
      <c r="A9716" s="14">
        <v>660653</v>
      </c>
      <c r="B9716" s="16" t="s">
        <v>12673</v>
      </c>
      <c r="C9716" s="16" t="s">
        <v>94</v>
      </c>
      <c r="D9716" s="4">
        <v>43761</v>
      </c>
      <c r="E9716" s="23">
        <v>2019</v>
      </c>
      <c r="F9716" s="19">
        <v>3</v>
      </c>
      <c r="G9716" s="19">
        <f>IF(Movies[[#This Row],[rating]]=0,"",Movies[[#This Row],[rating]])</f>
        <v>3</v>
      </c>
      <c r="H9716" s="19" t="str">
        <f>IF(Movies[[#This Row],[rating]]=0,"No Rating","Rated")</f>
        <v>Rated</v>
      </c>
      <c r="I9716" s="16" t="s">
        <v>886</v>
      </c>
      <c r="J9716" s="29" t="s">
        <v>96</v>
      </c>
      <c r="K9716" s="19">
        <v>8.91</v>
      </c>
      <c r="L9716" s="26">
        <v>2</v>
      </c>
    </row>
    <row r="9717" spans="1:12" x14ac:dyDescent="0.3">
      <c r="A9717" s="14">
        <v>597089</v>
      </c>
      <c r="B9717" s="16" t="s">
        <v>12674</v>
      </c>
      <c r="C9717" s="16" t="s">
        <v>595</v>
      </c>
      <c r="D9717" s="4">
        <v>43613</v>
      </c>
      <c r="E9717" s="23">
        <v>2019</v>
      </c>
      <c r="F9717" s="19">
        <v>7.5</v>
      </c>
      <c r="G9717" s="19">
        <f>IF(Movies[[#This Row],[rating]]=0,"",Movies[[#This Row],[rating]])</f>
        <v>7.5</v>
      </c>
      <c r="H9717" s="19" t="str">
        <f>IF(Movies[[#This Row],[rating]]=0,"No Rating","Rated")</f>
        <v>Rated</v>
      </c>
      <c r="I9717" s="16" t="s">
        <v>56</v>
      </c>
      <c r="J9717" s="29" t="s">
        <v>142</v>
      </c>
      <c r="K9717" s="19">
        <v>8.9090000000000007</v>
      </c>
      <c r="L9717" s="26">
        <v>151</v>
      </c>
    </row>
    <row r="9718" spans="1:12" x14ac:dyDescent="0.3">
      <c r="A9718" s="14">
        <v>531735</v>
      </c>
      <c r="B9718" s="16" t="s">
        <v>11241</v>
      </c>
      <c r="C9718" s="16" t="s">
        <v>3416</v>
      </c>
      <c r="D9718" s="4">
        <v>43649</v>
      </c>
      <c r="E9718" s="23">
        <v>2019</v>
      </c>
      <c r="F9718" s="19">
        <v>5.2</v>
      </c>
      <c r="G9718" s="19">
        <f>IF(Movies[[#This Row],[rating]]=0,"",Movies[[#This Row],[rating]])</f>
        <v>5.2</v>
      </c>
      <c r="H9718" s="19" t="str">
        <f>IF(Movies[[#This Row],[rating]]=0,"No Rating","Rated")</f>
        <v>Rated</v>
      </c>
      <c r="I9718" s="16" t="s">
        <v>30</v>
      </c>
      <c r="J9718" s="29" t="s">
        <v>110</v>
      </c>
      <c r="K9718" s="19">
        <v>8.8930000000000007</v>
      </c>
      <c r="L9718" s="26">
        <v>330</v>
      </c>
    </row>
    <row r="9719" spans="1:12" x14ac:dyDescent="0.3">
      <c r="A9719" s="14">
        <v>575428</v>
      </c>
      <c r="B9719" s="16" t="s">
        <v>12675</v>
      </c>
      <c r="C9719" s="16" t="s">
        <v>6801</v>
      </c>
      <c r="D9719" s="4">
        <v>43805</v>
      </c>
      <c r="E9719" s="23">
        <v>2019</v>
      </c>
      <c r="F9719" s="19">
        <v>6.6</v>
      </c>
      <c r="G9719" s="19">
        <f>IF(Movies[[#This Row],[rating]]=0,"",Movies[[#This Row],[rating]])</f>
        <v>6.6</v>
      </c>
      <c r="H9719" s="19" t="str">
        <f>IF(Movies[[#This Row],[rating]]=0,"No Rating","Rated")</f>
        <v>Rated</v>
      </c>
      <c r="I9719" s="16" t="s">
        <v>56</v>
      </c>
      <c r="J9719" s="29" t="s">
        <v>342</v>
      </c>
      <c r="K9719" s="19">
        <v>8.875</v>
      </c>
      <c r="L9719" s="26">
        <v>338</v>
      </c>
    </row>
    <row r="9720" spans="1:12" x14ac:dyDescent="0.3">
      <c r="A9720" s="14">
        <v>606146</v>
      </c>
      <c r="B9720" s="16" t="s">
        <v>12676</v>
      </c>
      <c r="C9720" s="16" t="s">
        <v>12677</v>
      </c>
      <c r="D9720" s="4">
        <v>43728</v>
      </c>
      <c r="E9720" s="23">
        <v>2019</v>
      </c>
      <c r="F9720" s="19">
        <v>6.4</v>
      </c>
      <c r="G9720" s="19">
        <f>IF(Movies[[#This Row],[rating]]=0,"",Movies[[#This Row],[rating]])</f>
        <v>6.4</v>
      </c>
      <c r="H9720" s="19" t="str">
        <f>IF(Movies[[#This Row],[rating]]=0,"No Rating","Rated")</f>
        <v>Rated</v>
      </c>
      <c r="I9720" s="16" t="s">
        <v>56</v>
      </c>
      <c r="J9720" s="29" t="s">
        <v>553</v>
      </c>
      <c r="K9720" s="19">
        <v>8.8529999999999998</v>
      </c>
      <c r="L9720" s="26">
        <v>102</v>
      </c>
    </row>
    <row r="9721" spans="1:12" x14ac:dyDescent="0.3">
      <c r="A9721" s="14">
        <v>613349</v>
      </c>
      <c r="B9721" s="16" t="s">
        <v>12678</v>
      </c>
      <c r="C9721" s="16" t="s">
        <v>108</v>
      </c>
      <c r="D9721" s="4">
        <v>43810</v>
      </c>
      <c r="E9721" s="23">
        <v>2019</v>
      </c>
      <c r="F9721" s="19">
        <v>6.5</v>
      </c>
      <c r="G9721" s="19">
        <f>IF(Movies[[#This Row],[rating]]=0,"",Movies[[#This Row],[rating]])</f>
        <v>6.5</v>
      </c>
      <c r="H9721" s="19" t="str">
        <f>IF(Movies[[#This Row],[rating]]=0,"No Rating","Rated")</f>
        <v>Rated</v>
      </c>
      <c r="I9721" s="16" t="s">
        <v>30</v>
      </c>
      <c r="J9721" s="29" t="s">
        <v>110</v>
      </c>
      <c r="K9721" s="19">
        <v>8.8480000000000008</v>
      </c>
      <c r="L9721" s="26">
        <v>315</v>
      </c>
    </row>
    <row r="9722" spans="1:12" x14ac:dyDescent="0.3">
      <c r="A9722" s="14">
        <v>542830</v>
      </c>
      <c r="B9722" s="16" t="s">
        <v>12679</v>
      </c>
      <c r="C9722" s="16" t="s">
        <v>838</v>
      </c>
      <c r="D9722" s="4">
        <v>43586</v>
      </c>
      <c r="E9722" s="23">
        <v>2019</v>
      </c>
      <c r="F9722" s="19">
        <v>6.6539999999999999</v>
      </c>
      <c r="G9722" s="19">
        <f>IF(Movies[[#This Row],[rating]]=0,"",Movies[[#This Row],[rating]])</f>
        <v>6.6539999999999999</v>
      </c>
      <c r="H9722" s="19" t="str">
        <f>IF(Movies[[#This Row],[rating]]=0,"No Rating","Rated")</f>
        <v>Rated</v>
      </c>
      <c r="I9722" s="16" t="s">
        <v>12680</v>
      </c>
      <c r="J9722" s="29" t="s">
        <v>110</v>
      </c>
      <c r="K9722" s="19">
        <v>8.84</v>
      </c>
      <c r="L9722" s="26">
        <v>696</v>
      </c>
    </row>
    <row r="9723" spans="1:12" x14ac:dyDescent="0.3">
      <c r="A9723" s="14">
        <v>627093</v>
      </c>
      <c r="B9723" s="16" t="s">
        <v>12681</v>
      </c>
      <c r="C9723" s="16" t="s">
        <v>10</v>
      </c>
      <c r="D9723" s="4">
        <v>43718</v>
      </c>
      <c r="E9723" s="23">
        <v>2019</v>
      </c>
      <c r="F9723" s="19">
        <v>7.6</v>
      </c>
      <c r="G9723" s="19">
        <f>IF(Movies[[#This Row],[rating]]=0,"",Movies[[#This Row],[rating]])</f>
        <v>7.6</v>
      </c>
      <c r="H9723" s="19" t="str">
        <f>IF(Movies[[#This Row],[rating]]=0,"No Rating","Rated")</f>
        <v>Rated</v>
      </c>
      <c r="I9723" s="16" t="s">
        <v>1688</v>
      </c>
      <c r="J9723" s="29" t="s">
        <v>110</v>
      </c>
      <c r="K9723" s="19">
        <v>8.8350000000000009</v>
      </c>
      <c r="L9723" s="26">
        <v>95</v>
      </c>
    </row>
    <row r="9724" spans="1:12" x14ac:dyDescent="0.3">
      <c r="A9724" s="14">
        <v>530076</v>
      </c>
      <c r="B9724" s="16" t="s">
        <v>12682</v>
      </c>
      <c r="C9724" s="16" t="s">
        <v>10</v>
      </c>
      <c r="D9724" s="4">
        <v>43728</v>
      </c>
      <c r="E9724" s="23">
        <v>2019</v>
      </c>
      <c r="F9724" s="19">
        <v>4.9000000000000004</v>
      </c>
      <c r="G9724" s="19">
        <f>IF(Movies[[#This Row],[rating]]=0,"",Movies[[#This Row],[rating]])</f>
        <v>4.9000000000000004</v>
      </c>
      <c r="H9724" s="19" t="str">
        <f>IF(Movies[[#This Row],[rating]]=0,"No Rating","Rated")</f>
        <v>Rated</v>
      </c>
      <c r="I9724" s="16" t="s">
        <v>125</v>
      </c>
      <c r="J9724" s="29" t="s">
        <v>12</v>
      </c>
      <c r="K9724" s="19">
        <v>8.8249999999999993</v>
      </c>
      <c r="L9724" s="26">
        <v>129</v>
      </c>
    </row>
    <row r="9725" spans="1:12" x14ac:dyDescent="0.3">
      <c r="A9725" s="14">
        <v>700869</v>
      </c>
      <c r="B9725" s="16" t="s">
        <v>12683</v>
      </c>
      <c r="C9725" s="16" t="s">
        <v>94</v>
      </c>
      <c r="D9725" s="4">
        <v>43727</v>
      </c>
      <c r="E9725" s="23">
        <v>2019</v>
      </c>
      <c r="F9725" s="19">
        <v>0</v>
      </c>
      <c r="G9725" s="19" t="str">
        <f>IF(Movies[[#This Row],[rating]]=0,"",Movies[[#This Row],[rating]])</f>
        <v/>
      </c>
      <c r="H9725" s="19" t="str">
        <f>IF(Movies[[#This Row],[rating]]=0,"No Rating","Rated")</f>
        <v>No Rating</v>
      </c>
      <c r="I9725" s="16" t="s">
        <v>886</v>
      </c>
      <c r="J9725" s="29" t="s">
        <v>96</v>
      </c>
      <c r="K9725" s="19">
        <v>8.8160000000000007</v>
      </c>
      <c r="L9725" s="26">
        <v>0</v>
      </c>
    </row>
    <row r="9726" spans="1:12" x14ac:dyDescent="0.3">
      <c r="A9726" s="14">
        <v>505953</v>
      </c>
      <c r="B9726" s="16" t="s">
        <v>12684</v>
      </c>
      <c r="C9726" s="16" t="s">
        <v>367</v>
      </c>
      <c r="D9726" s="4">
        <v>43482</v>
      </c>
      <c r="E9726" s="23">
        <v>2019</v>
      </c>
      <c r="F9726" s="19">
        <v>7.1</v>
      </c>
      <c r="G9726" s="19">
        <f>IF(Movies[[#This Row],[rating]]=0,"",Movies[[#This Row],[rating]])</f>
        <v>7.1</v>
      </c>
      <c r="H9726" s="19" t="str">
        <f>IF(Movies[[#This Row],[rating]]=0,"No Rating","Rated")</f>
        <v>Rated</v>
      </c>
      <c r="I9726" s="16" t="s">
        <v>11962</v>
      </c>
      <c r="J9726" s="29" t="s">
        <v>12</v>
      </c>
      <c r="K9726" s="19">
        <v>8.8149999999999995</v>
      </c>
      <c r="L9726" s="26">
        <v>141</v>
      </c>
    </row>
    <row r="9727" spans="1:12" x14ac:dyDescent="0.3">
      <c r="A9727" s="14">
        <v>655730</v>
      </c>
      <c r="B9727" s="16" t="s">
        <v>12685</v>
      </c>
      <c r="C9727" s="16" t="s">
        <v>416</v>
      </c>
      <c r="D9727" s="4">
        <v>43814</v>
      </c>
      <c r="E9727" s="23">
        <v>2019</v>
      </c>
      <c r="F9727" s="19">
        <v>5.9080000000000004</v>
      </c>
      <c r="G9727" s="19">
        <f>IF(Movies[[#This Row],[rating]]=0,"",Movies[[#This Row],[rating]])</f>
        <v>5.9080000000000004</v>
      </c>
      <c r="H9727" s="19" t="str">
        <f>IF(Movies[[#This Row],[rating]]=0,"No Rating","Rated")</f>
        <v>Rated</v>
      </c>
      <c r="I9727" s="16" t="s">
        <v>1246</v>
      </c>
      <c r="J9727" s="29" t="s">
        <v>12</v>
      </c>
      <c r="K9727" s="19">
        <v>8.8119999999999994</v>
      </c>
      <c r="L9727" s="26">
        <v>60</v>
      </c>
    </row>
    <row r="9728" spans="1:12" x14ac:dyDescent="0.3">
      <c r="A9728" s="14">
        <v>528644</v>
      </c>
      <c r="B9728" s="16" t="s">
        <v>12686</v>
      </c>
      <c r="C9728" s="16" t="s">
        <v>10</v>
      </c>
      <c r="D9728" s="4">
        <v>43518</v>
      </c>
      <c r="E9728" s="23">
        <v>2019</v>
      </c>
      <c r="F9728" s="19">
        <v>8.1</v>
      </c>
      <c r="G9728" s="19">
        <f>IF(Movies[[#This Row],[rating]]=0,"",Movies[[#This Row],[rating]])</f>
        <v>8.1</v>
      </c>
      <c r="H9728" s="19" t="str">
        <f>IF(Movies[[#This Row],[rating]]=0,"No Rating","Rated")</f>
        <v>Rated</v>
      </c>
      <c r="I9728" s="16" t="s">
        <v>2433</v>
      </c>
      <c r="J9728" s="29" t="s">
        <v>12</v>
      </c>
      <c r="K9728" s="19">
        <v>8.8119999999999994</v>
      </c>
      <c r="L9728" s="26">
        <v>190</v>
      </c>
    </row>
    <row r="9729" spans="1:12" x14ac:dyDescent="0.3">
      <c r="A9729" s="14">
        <v>492449</v>
      </c>
      <c r="B9729" s="16" t="s">
        <v>12687</v>
      </c>
      <c r="C9729" s="16" t="s">
        <v>10</v>
      </c>
      <c r="D9729" s="4">
        <v>43685</v>
      </c>
      <c r="E9729" s="23">
        <v>2019</v>
      </c>
      <c r="F9729" s="19">
        <v>6.2</v>
      </c>
      <c r="G9729" s="19">
        <f>IF(Movies[[#This Row],[rating]]=0,"",Movies[[#This Row],[rating]])</f>
        <v>6.2</v>
      </c>
      <c r="H9729" s="19" t="str">
        <f>IF(Movies[[#This Row],[rating]]=0,"No Rating","Rated")</f>
        <v>Rated</v>
      </c>
      <c r="I9729" s="16" t="s">
        <v>193</v>
      </c>
      <c r="J9729" s="29" t="s">
        <v>12</v>
      </c>
      <c r="K9729" s="19">
        <v>8.8089999999999993</v>
      </c>
      <c r="L9729" s="26">
        <v>231</v>
      </c>
    </row>
    <row r="9730" spans="1:12" x14ac:dyDescent="0.3">
      <c r="A9730" s="14">
        <v>553645</v>
      </c>
      <c r="B9730" s="16" t="s">
        <v>12688</v>
      </c>
      <c r="C9730" s="16" t="s">
        <v>10</v>
      </c>
      <c r="D9730" s="4">
        <v>43581</v>
      </c>
      <c r="E9730" s="23">
        <v>2019</v>
      </c>
      <c r="F9730" s="19">
        <v>6.8879999999999999</v>
      </c>
      <c r="G9730" s="19">
        <f>IF(Movies[[#This Row],[rating]]=0,"",Movies[[#This Row],[rating]])</f>
        <v>6.8879999999999999</v>
      </c>
      <c r="H9730" s="19" t="str">
        <f>IF(Movies[[#This Row],[rating]]=0,"No Rating","Rated")</f>
        <v>Rated</v>
      </c>
      <c r="I9730" s="16" t="s">
        <v>1159</v>
      </c>
      <c r="J9730" s="29" t="s">
        <v>12</v>
      </c>
      <c r="K9730" s="19">
        <v>8.8019999999999996</v>
      </c>
      <c r="L9730" s="26">
        <v>80</v>
      </c>
    </row>
    <row r="9731" spans="1:12" x14ac:dyDescent="0.3">
      <c r="A9731" s="14">
        <v>639421</v>
      </c>
      <c r="B9731" s="16" t="s">
        <v>12689</v>
      </c>
      <c r="C9731" s="16" t="s">
        <v>432</v>
      </c>
      <c r="D9731" s="4">
        <v>43792</v>
      </c>
      <c r="E9731" s="23">
        <v>2019</v>
      </c>
      <c r="F9731" s="19">
        <v>6.9</v>
      </c>
      <c r="G9731" s="19">
        <f>IF(Movies[[#This Row],[rating]]=0,"",Movies[[#This Row],[rating]])</f>
        <v>6.9</v>
      </c>
      <c r="H9731" s="19" t="str">
        <f>IF(Movies[[#This Row],[rating]]=0,"No Rating","Rated")</f>
        <v>Rated</v>
      </c>
      <c r="I9731" s="16" t="s">
        <v>4169</v>
      </c>
      <c r="J9731" s="29" t="s">
        <v>12</v>
      </c>
      <c r="K9731" s="19">
        <v>8.7970000000000006</v>
      </c>
      <c r="L9731" s="26">
        <v>45</v>
      </c>
    </row>
    <row r="9732" spans="1:12" x14ac:dyDescent="0.3">
      <c r="A9732" s="14">
        <v>492616</v>
      </c>
      <c r="B9732" s="16" t="s">
        <v>12690</v>
      </c>
      <c r="C9732" s="16" t="s">
        <v>8233</v>
      </c>
      <c r="D9732" s="4">
        <v>43679</v>
      </c>
      <c r="E9732" s="23">
        <v>2019</v>
      </c>
      <c r="F9732" s="19">
        <v>6.4</v>
      </c>
      <c r="G9732" s="19">
        <f>IF(Movies[[#This Row],[rating]]=0,"",Movies[[#This Row],[rating]])</f>
        <v>6.4</v>
      </c>
      <c r="H9732" s="19" t="str">
        <f>IF(Movies[[#This Row],[rating]]=0,"No Rating","Rated")</f>
        <v>Rated</v>
      </c>
      <c r="I9732" s="16" t="s">
        <v>239</v>
      </c>
      <c r="J9732" s="29" t="s">
        <v>12</v>
      </c>
      <c r="K9732" s="19">
        <v>8.7910000000000004</v>
      </c>
      <c r="L9732" s="26">
        <v>291</v>
      </c>
    </row>
    <row r="9733" spans="1:12" x14ac:dyDescent="0.3">
      <c r="A9733" s="14">
        <v>612304</v>
      </c>
      <c r="B9733" s="16" t="s">
        <v>12691</v>
      </c>
      <c r="C9733" s="16" t="s">
        <v>84</v>
      </c>
      <c r="D9733" s="4">
        <v>43720</v>
      </c>
      <c r="E9733" s="23">
        <v>2019</v>
      </c>
      <c r="F9733" s="19">
        <v>8.5</v>
      </c>
      <c r="G9733" s="19">
        <f>IF(Movies[[#This Row],[rating]]=0,"",Movies[[#This Row],[rating]])</f>
        <v>8.5</v>
      </c>
      <c r="H9733" s="19" t="str">
        <f>IF(Movies[[#This Row],[rating]]=0,"No Rating","Rated")</f>
        <v>Rated</v>
      </c>
      <c r="I9733" s="16" t="s">
        <v>49</v>
      </c>
      <c r="J9733" s="29" t="s">
        <v>86</v>
      </c>
      <c r="K9733" s="19">
        <v>8.7789999999999999</v>
      </c>
      <c r="L9733" s="26">
        <v>115</v>
      </c>
    </row>
    <row r="9734" spans="1:12" x14ac:dyDescent="0.3">
      <c r="A9734" s="14">
        <v>572628</v>
      </c>
      <c r="B9734" s="16" t="s">
        <v>12692</v>
      </c>
      <c r="C9734" s="16" t="s">
        <v>144</v>
      </c>
      <c r="D9734" s="4">
        <v>43735</v>
      </c>
      <c r="E9734" s="23">
        <v>2019</v>
      </c>
      <c r="F9734" s="19">
        <v>6.7</v>
      </c>
      <c r="G9734" s="19">
        <f>IF(Movies[[#This Row],[rating]]=0,"",Movies[[#This Row],[rating]])</f>
        <v>6.7</v>
      </c>
      <c r="H9734" s="19" t="str">
        <f>IF(Movies[[#This Row],[rating]]=0,"No Rating","Rated")</f>
        <v>Rated</v>
      </c>
      <c r="I9734" s="16" t="s">
        <v>1511</v>
      </c>
      <c r="J9734" s="29" t="s">
        <v>146</v>
      </c>
      <c r="K9734" s="19">
        <v>8.7729999999999997</v>
      </c>
      <c r="L9734" s="26">
        <v>32</v>
      </c>
    </row>
    <row r="9735" spans="1:12" x14ac:dyDescent="0.3">
      <c r="A9735" s="14">
        <v>587986</v>
      </c>
      <c r="B9735" s="16" t="s">
        <v>12693</v>
      </c>
      <c r="C9735" s="16" t="s">
        <v>32</v>
      </c>
      <c r="D9735" s="4">
        <v>43777</v>
      </c>
      <c r="E9735" s="23">
        <v>2019</v>
      </c>
      <c r="F9735" s="19">
        <v>6.5</v>
      </c>
      <c r="G9735" s="19">
        <f>IF(Movies[[#This Row],[rating]]=0,"",Movies[[#This Row],[rating]])</f>
        <v>6.5</v>
      </c>
      <c r="H9735" s="19" t="str">
        <f>IF(Movies[[#This Row],[rating]]=0,"No Rating","Rated")</f>
        <v>Rated</v>
      </c>
      <c r="I9735" s="16" t="s">
        <v>239</v>
      </c>
      <c r="J9735" s="29" t="s">
        <v>34</v>
      </c>
      <c r="K9735" s="19">
        <v>8.766</v>
      </c>
      <c r="L9735" s="26">
        <v>158</v>
      </c>
    </row>
    <row r="9736" spans="1:12" x14ac:dyDescent="0.3">
      <c r="A9736" s="14">
        <v>597088</v>
      </c>
      <c r="B9736" s="16" t="s">
        <v>12694</v>
      </c>
      <c r="C9736" s="16" t="s">
        <v>12695</v>
      </c>
      <c r="D9736" s="4">
        <v>43721</v>
      </c>
      <c r="E9736" s="23">
        <v>2019</v>
      </c>
      <c r="F9736" s="19">
        <v>7.4</v>
      </c>
      <c r="G9736" s="19">
        <f>IF(Movies[[#This Row],[rating]]=0,"",Movies[[#This Row],[rating]])</f>
        <v>7.4</v>
      </c>
      <c r="H9736" s="19" t="str">
        <f>IF(Movies[[#This Row],[rating]]=0,"No Rating","Rated")</f>
        <v>Rated</v>
      </c>
      <c r="I9736" s="16" t="s">
        <v>33</v>
      </c>
      <c r="J9736" s="29" t="s">
        <v>12696</v>
      </c>
      <c r="K9736" s="19">
        <v>8.7530000000000001</v>
      </c>
      <c r="L9736" s="26">
        <v>229</v>
      </c>
    </row>
    <row r="9737" spans="1:12" x14ac:dyDescent="0.3">
      <c r="A9737" s="14">
        <v>589985</v>
      </c>
      <c r="B9737" s="16" t="s">
        <v>12697</v>
      </c>
      <c r="C9737" s="16" t="s">
        <v>108</v>
      </c>
      <c r="D9737" s="4">
        <v>43740</v>
      </c>
      <c r="E9737" s="23">
        <v>2019</v>
      </c>
      <c r="F9737" s="19">
        <v>5.7</v>
      </c>
      <c r="G9737" s="19">
        <f>IF(Movies[[#This Row],[rating]]=0,"",Movies[[#This Row],[rating]])</f>
        <v>5.7</v>
      </c>
      <c r="H9737" s="19" t="str">
        <f>IF(Movies[[#This Row],[rating]]=0,"No Rating","Rated")</f>
        <v>Rated</v>
      </c>
      <c r="I9737" s="16" t="s">
        <v>180</v>
      </c>
      <c r="J9737" s="29" t="s">
        <v>110</v>
      </c>
      <c r="K9737" s="19">
        <v>8.74</v>
      </c>
      <c r="L9737" s="26">
        <v>194</v>
      </c>
    </row>
    <row r="9738" spans="1:12" x14ac:dyDescent="0.3">
      <c r="A9738" s="14">
        <v>575803</v>
      </c>
      <c r="B9738" s="16" t="s">
        <v>12698</v>
      </c>
      <c r="C9738" s="16" t="s">
        <v>12699</v>
      </c>
      <c r="D9738" s="4">
        <v>43649</v>
      </c>
      <c r="E9738" s="23">
        <v>2019</v>
      </c>
      <c r="F9738" s="19">
        <v>7.2</v>
      </c>
      <c r="G9738" s="19">
        <f>IF(Movies[[#This Row],[rating]]=0,"",Movies[[#This Row],[rating]])</f>
        <v>7.2</v>
      </c>
      <c r="H9738" s="19" t="str">
        <f>IF(Movies[[#This Row],[rating]]=0,"No Rating","Rated")</f>
        <v>Rated</v>
      </c>
      <c r="I9738" s="16" t="s">
        <v>49</v>
      </c>
      <c r="J9738" s="29" t="s">
        <v>605</v>
      </c>
      <c r="K9738" s="19">
        <v>8.7309999999999999</v>
      </c>
      <c r="L9738" s="26">
        <v>59</v>
      </c>
    </row>
    <row r="9739" spans="1:12" x14ac:dyDescent="0.3">
      <c r="A9739" s="14">
        <v>658767</v>
      </c>
      <c r="B9739" s="16" t="s">
        <v>12700</v>
      </c>
      <c r="C9739" s="16" t="s">
        <v>595</v>
      </c>
      <c r="D9739" s="4">
        <v>43824</v>
      </c>
      <c r="E9739" s="23">
        <v>2019</v>
      </c>
      <c r="F9739" s="19">
        <v>6</v>
      </c>
      <c r="G9739" s="19">
        <f>IF(Movies[[#This Row],[rating]]=0,"",Movies[[#This Row],[rating]])</f>
        <v>6</v>
      </c>
      <c r="H9739" s="19" t="str">
        <f>IF(Movies[[#This Row],[rating]]=0,"No Rating","Rated")</f>
        <v>Rated</v>
      </c>
      <c r="I9739" s="16" t="s">
        <v>1845</v>
      </c>
      <c r="J9739" s="29" t="s">
        <v>142</v>
      </c>
      <c r="K9739" s="19">
        <v>8.7289999999999992</v>
      </c>
      <c r="L9739" s="26">
        <v>1</v>
      </c>
    </row>
    <row r="9740" spans="1:12" x14ac:dyDescent="0.3">
      <c r="A9740" s="14">
        <v>576712</v>
      </c>
      <c r="B9740" s="16" t="s">
        <v>12701</v>
      </c>
      <c r="C9740" s="16" t="s">
        <v>10</v>
      </c>
      <c r="D9740" s="4">
        <v>43781</v>
      </c>
      <c r="E9740" s="23">
        <v>2019</v>
      </c>
      <c r="F9740" s="19">
        <v>8.548</v>
      </c>
      <c r="G9740" s="19">
        <f>IF(Movies[[#This Row],[rating]]=0,"",Movies[[#This Row],[rating]])</f>
        <v>8.548</v>
      </c>
      <c r="H9740" s="19" t="str">
        <f>IF(Movies[[#This Row],[rating]]=0,"No Rating","Rated")</f>
        <v>Rated</v>
      </c>
      <c r="I9740" s="16" t="s">
        <v>329</v>
      </c>
      <c r="J9740" s="29" t="s">
        <v>12</v>
      </c>
      <c r="K9740" s="19">
        <v>8.7149999999999999</v>
      </c>
      <c r="L9740" s="26">
        <v>282</v>
      </c>
    </row>
    <row r="9741" spans="1:12" x14ac:dyDescent="0.3">
      <c r="A9741" s="14">
        <v>513776</v>
      </c>
      <c r="B9741" s="16" t="s">
        <v>12702</v>
      </c>
      <c r="C9741" s="16" t="s">
        <v>51</v>
      </c>
      <c r="D9741" s="4">
        <v>43769</v>
      </c>
      <c r="E9741" s="23">
        <v>2019</v>
      </c>
      <c r="F9741" s="19">
        <v>4.8</v>
      </c>
      <c r="G9741" s="19">
        <f>IF(Movies[[#This Row],[rating]]=0,"",Movies[[#This Row],[rating]])</f>
        <v>4.8</v>
      </c>
      <c r="H9741" s="19" t="str">
        <f>IF(Movies[[#This Row],[rating]]=0,"No Rating","Rated")</f>
        <v>Rated</v>
      </c>
      <c r="I9741" s="16" t="s">
        <v>468</v>
      </c>
      <c r="J9741" s="29" t="s">
        <v>34</v>
      </c>
      <c r="K9741" s="19">
        <v>8.7050000000000001</v>
      </c>
      <c r="L9741" s="26">
        <v>4</v>
      </c>
    </row>
    <row r="9742" spans="1:12" x14ac:dyDescent="0.3">
      <c r="A9742" s="14">
        <v>522887</v>
      </c>
      <c r="B9742" s="16" t="s">
        <v>12703</v>
      </c>
      <c r="C9742" s="16" t="s">
        <v>284</v>
      </c>
      <c r="D9742" s="4">
        <v>43490</v>
      </c>
      <c r="E9742" s="23">
        <v>2019</v>
      </c>
      <c r="F9742" s="19">
        <v>6.6</v>
      </c>
      <c r="G9742" s="19">
        <f>IF(Movies[[#This Row],[rating]]=0,"",Movies[[#This Row],[rating]])</f>
        <v>6.6</v>
      </c>
      <c r="H9742" s="19" t="str">
        <f>IF(Movies[[#This Row],[rating]]=0,"No Rating","Rated")</f>
        <v>Rated</v>
      </c>
      <c r="I9742" s="16" t="s">
        <v>3334</v>
      </c>
      <c r="J9742" s="29" t="s">
        <v>12</v>
      </c>
      <c r="K9742" s="19">
        <v>8.6989999999999998</v>
      </c>
      <c r="L9742" s="26">
        <v>75</v>
      </c>
    </row>
    <row r="9743" spans="1:12" x14ac:dyDescent="0.3">
      <c r="A9743" s="14">
        <v>498743</v>
      </c>
      <c r="B9743" s="16" t="s">
        <v>12704</v>
      </c>
      <c r="C9743" s="16" t="s">
        <v>12705</v>
      </c>
      <c r="D9743" s="4">
        <v>43539</v>
      </c>
      <c r="E9743" s="23">
        <v>2019</v>
      </c>
      <c r="F9743" s="19">
        <v>6.0469999999999997</v>
      </c>
      <c r="G9743" s="19">
        <f>IF(Movies[[#This Row],[rating]]=0,"",Movies[[#This Row],[rating]])</f>
        <v>6.0469999999999997</v>
      </c>
      <c r="H9743" s="19" t="str">
        <f>IF(Movies[[#This Row],[rating]]=0,"No Rating","Rated")</f>
        <v>Rated</v>
      </c>
      <c r="I9743" s="16" t="s">
        <v>6841</v>
      </c>
      <c r="J9743" s="29" t="s">
        <v>12</v>
      </c>
      <c r="K9743" s="19">
        <v>8.6989999999999998</v>
      </c>
      <c r="L9743" s="26">
        <v>213</v>
      </c>
    </row>
    <row r="9744" spans="1:12" x14ac:dyDescent="0.3">
      <c r="A9744" s="14">
        <v>523172</v>
      </c>
      <c r="B9744" s="16" t="s">
        <v>12706</v>
      </c>
      <c r="C9744" s="16" t="s">
        <v>10</v>
      </c>
      <c r="D9744" s="4">
        <v>43490</v>
      </c>
      <c r="E9744" s="23">
        <v>2019</v>
      </c>
      <c r="F9744" s="19">
        <v>6.4</v>
      </c>
      <c r="G9744" s="19">
        <f>IF(Movies[[#This Row],[rating]]=0,"",Movies[[#This Row],[rating]])</f>
        <v>6.4</v>
      </c>
      <c r="H9744" s="19" t="str">
        <f>IF(Movies[[#This Row],[rating]]=0,"No Rating","Rated")</f>
        <v>Rated</v>
      </c>
      <c r="I9744" s="16" t="s">
        <v>180</v>
      </c>
      <c r="J9744" s="29" t="s">
        <v>12</v>
      </c>
      <c r="K9744" s="19">
        <v>8.6959999999999997</v>
      </c>
      <c r="L9744" s="26">
        <v>806</v>
      </c>
    </row>
    <row r="9745" spans="1:12" x14ac:dyDescent="0.3">
      <c r="A9745" s="14">
        <v>574088</v>
      </c>
      <c r="B9745" s="16" t="s">
        <v>12707</v>
      </c>
      <c r="C9745" s="16" t="s">
        <v>1177</v>
      </c>
      <c r="D9745" s="4">
        <v>43601</v>
      </c>
      <c r="E9745" s="23">
        <v>2019</v>
      </c>
      <c r="F9745" s="19">
        <v>7.6</v>
      </c>
      <c r="G9745" s="19">
        <f>IF(Movies[[#This Row],[rating]]=0,"",Movies[[#This Row],[rating]])</f>
        <v>7.6</v>
      </c>
      <c r="H9745" s="19" t="str">
        <f>IF(Movies[[#This Row],[rating]]=0,"No Rating","Rated")</f>
        <v>Rated</v>
      </c>
      <c r="I9745" s="16" t="s">
        <v>4110</v>
      </c>
      <c r="J9745" s="29" t="s">
        <v>34</v>
      </c>
      <c r="K9745" s="19">
        <v>8.6869999999999994</v>
      </c>
      <c r="L9745" s="26">
        <v>155</v>
      </c>
    </row>
    <row r="9746" spans="1:12" x14ac:dyDescent="0.3">
      <c r="A9746" s="14">
        <v>588001</v>
      </c>
      <c r="B9746" s="16" t="s">
        <v>12708</v>
      </c>
      <c r="C9746" s="16" t="s">
        <v>51</v>
      </c>
      <c r="D9746" s="4">
        <v>43540</v>
      </c>
      <c r="E9746" s="23">
        <v>2019</v>
      </c>
      <c r="F9746" s="19">
        <v>6</v>
      </c>
      <c r="G9746" s="19">
        <f>IF(Movies[[#This Row],[rating]]=0,"",Movies[[#This Row],[rating]])</f>
        <v>6</v>
      </c>
      <c r="H9746" s="19" t="str">
        <f>IF(Movies[[#This Row],[rating]]=0,"No Rating","Rated")</f>
        <v>Rated</v>
      </c>
      <c r="I9746" s="16" t="s">
        <v>30</v>
      </c>
      <c r="J9746" s="29" t="s">
        <v>34</v>
      </c>
      <c r="K9746" s="19">
        <v>8.6769999999999996</v>
      </c>
      <c r="L9746" s="26">
        <v>420</v>
      </c>
    </row>
    <row r="9747" spans="1:12" x14ac:dyDescent="0.3">
      <c r="A9747" s="14">
        <v>613183</v>
      </c>
      <c r="B9747" s="16" t="s">
        <v>12709</v>
      </c>
      <c r="C9747" s="16" t="s">
        <v>74</v>
      </c>
      <c r="D9747" s="4">
        <v>43735</v>
      </c>
      <c r="E9747" s="23">
        <v>2019</v>
      </c>
      <c r="F9747" s="19">
        <v>6.1</v>
      </c>
      <c r="G9747" s="19">
        <f>IF(Movies[[#This Row],[rating]]=0,"",Movies[[#This Row],[rating]])</f>
        <v>6.1</v>
      </c>
      <c r="H9747" s="19" t="str">
        <f>IF(Movies[[#This Row],[rating]]=0,"No Rating","Rated")</f>
        <v>Rated</v>
      </c>
      <c r="I9747" s="16" t="s">
        <v>30</v>
      </c>
      <c r="J9747" s="29" t="s">
        <v>34</v>
      </c>
      <c r="K9747" s="19">
        <v>8.6690000000000005</v>
      </c>
      <c r="L9747" s="26">
        <v>139</v>
      </c>
    </row>
    <row r="9748" spans="1:12" x14ac:dyDescent="0.3">
      <c r="A9748" s="14">
        <v>491037</v>
      </c>
      <c r="B9748" s="16" t="s">
        <v>12710</v>
      </c>
      <c r="C9748" s="16" t="s">
        <v>10</v>
      </c>
      <c r="D9748" s="4">
        <v>43805</v>
      </c>
      <c r="E9748" s="23">
        <v>2019</v>
      </c>
      <c r="F9748" s="19">
        <v>6.4</v>
      </c>
      <c r="G9748" s="19">
        <f>IF(Movies[[#This Row],[rating]]=0,"",Movies[[#This Row],[rating]])</f>
        <v>6.4</v>
      </c>
      <c r="H9748" s="19" t="str">
        <f>IF(Movies[[#This Row],[rating]]=0,"No Rating","Rated")</f>
        <v>Rated</v>
      </c>
      <c r="I9748" s="16" t="s">
        <v>3967</v>
      </c>
      <c r="J9748" s="29" t="s">
        <v>12</v>
      </c>
      <c r="K9748" s="19">
        <v>8.6690000000000005</v>
      </c>
      <c r="L9748" s="26">
        <v>169</v>
      </c>
    </row>
    <row r="9749" spans="1:12" x14ac:dyDescent="0.3">
      <c r="A9749" s="14">
        <v>571419</v>
      </c>
      <c r="B9749" s="16" t="s">
        <v>12711</v>
      </c>
      <c r="C9749" s="16" t="s">
        <v>877</v>
      </c>
      <c r="D9749" s="4">
        <v>43496</v>
      </c>
      <c r="E9749" s="23">
        <v>2019</v>
      </c>
      <c r="F9749" s="19">
        <v>5.7</v>
      </c>
      <c r="G9749" s="19">
        <f>IF(Movies[[#This Row],[rating]]=0,"",Movies[[#This Row],[rating]])</f>
        <v>5.7</v>
      </c>
      <c r="H9749" s="19" t="str">
        <f>IF(Movies[[#This Row],[rating]]=0,"No Rating","Rated")</f>
        <v>Rated</v>
      </c>
      <c r="I9749" s="16" t="s">
        <v>688</v>
      </c>
      <c r="J9749" s="29" t="s">
        <v>774</v>
      </c>
      <c r="K9749" s="19">
        <v>8.6649999999999991</v>
      </c>
      <c r="L9749" s="26">
        <v>101</v>
      </c>
    </row>
    <row r="9750" spans="1:12" x14ac:dyDescent="0.3">
      <c r="A9750" s="14">
        <v>574321</v>
      </c>
      <c r="B9750" s="16" t="s">
        <v>12712</v>
      </c>
      <c r="C9750" s="16" t="s">
        <v>654</v>
      </c>
      <c r="D9750" s="4">
        <v>43803</v>
      </c>
      <c r="E9750" s="23">
        <v>2019</v>
      </c>
      <c r="F9750" s="19">
        <v>6.7</v>
      </c>
      <c r="G9750" s="19">
        <f>IF(Movies[[#This Row],[rating]]=0,"",Movies[[#This Row],[rating]])</f>
        <v>6.7</v>
      </c>
      <c r="H9750" s="19" t="str">
        <f>IF(Movies[[#This Row],[rating]]=0,"No Rating","Rated")</f>
        <v>Rated</v>
      </c>
      <c r="I9750" s="16" t="s">
        <v>306</v>
      </c>
      <c r="J9750" s="29" t="s">
        <v>110</v>
      </c>
      <c r="K9750" s="19">
        <v>8.6590000000000007</v>
      </c>
      <c r="L9750" s="26">
        <v>281</v>
      </c>
    </row>
    <row r="9751" spans="1:12" x14ac:dyDescent="0.3">
      <c r="A9751" s="14">
        <v>590096</v>
      </c>
      <c r="B9751" s="16" t="s">
        <v>12713</v>
      </c>
      <c r="C9751" s="16" t="s">
        <v>880</v>
      </c>
      <c r="D9751" s="4">
        <v>43804</v>
      </c>
      <c r="E9751" s="23">
        <v>2019</v>
      </c>
      <c r="F9751" s="19">
        <v>7.1</v>
      </c>
      <c r="G9751" s="19">
        <f>IF(Movies[[#This Row],[rating]]=0,"",Movies[[#This Row],[rating]])</f>
        <v>7.1</v>
      </c>
      <c r="H9751" s="19" t="str">
        <f>IF(Movies[[#This Row],[rating]]=0,"No Rating","Rated")</f>
        <v>Rated</v>
      </c>
      <c r="I9751" s="16" t="s">
        <v>49</v>
      </c>
      <c r="J9751" s="29" t="s">
        <v>881</v>
      </c>
      <c r="K9751" s="19">
        <v>8.6519999999999992</v>
      </c>
      <c r="L9751" s="26">
        <v>26</v>
      </c>
    </row>
    <row r="9752" spans="1:12" x14ac:dyDescent="0.3">
      <c r="A9752" s="14">
        <v>622668</v>
      </c>
      <c r="B9752" s="16" t="s">
        <v>12714</v>
      </c>
      <c r="C9752" s="16" t="s">
        <v>94</v>
      </c>
      <c r="D9752" s="4">
        <v>43623</v>
      </c>
      <c r="E9752" s="23">
        <v>2019</v>
      </c>
      <c r="F9752" s="19">
        <v>0</v>
      </c>
      <c r="G9752" s="19" t="str">
        <f>IF(Movies[[#This Row],[rating]]=0,"",Movies[[#This Row],[rating]])</f>
        <v/>
      </c>
      <c r="H9752" s="19" t="str">
        <f>IF(Movies[[#This Row],[rating]]=0,"No Rating","Rated")</f>
        <v>No Rating</v>
      </c>
      <c r="I9752" s="16" t="s">
        <v>886</v>
      </c>
      <c r="J9752" s="29" t="s">
        <v>96</v>
      </c>
      <c r="K9752" s="19">
        <v>8.6419999999999995</v>
      </c>
      <c r="L9752" s="26">
        <v>0</v>
      </c>
    </row>
    <row r="9753" spans="1:12" x14ac:dyDescent="0.3">
      <c r="A9753" s="14">
        <v>618326</v>
      </c>
      <c r="B9753" s="16" t="s">
        <v>12715</v>
      </c>
      <c r="C9753" s="16" t="s">
        <v>389</v>
      </c>
      <c r="D9753" s="4">
        <v>43747</v>
      </c>
      <c r="E9753" s="23">
        <v>2019</v>
      </c>
      <c r="F9753" s="19">
        <v>7.2</v>
      </c>
      <c r="G9753" s="19">
        <f>IF(Movies[[#This Row],[rating]]=0,"",Movies[[#This Row],[rating]])</f>
        <v>7.2</v>
      </c>
      <c r="H9753" s="19" t="str">
        <f>IF(Movies[[#This Row],[rating]]=0,"No Rating","Rated")</f>
        <v>Rated</v>
      </c>
      <c r="I9753" s="16" t="s">
        <v>12716</v>
      </c>
      <c r="J9753" s="29" t="s">
        <v>110</v>
      </c>
      <c r="K9753" s="19">
        <v>8.6319999999999997</v>
      </c>
      <c r="L9753" s="26">
        <v>141</v>
      </c>
    </row>
    <row r="9754" spans="1:12" x14ac:dyDescent="0.3">
      <c r="A9754" s="14">
        <v>544345</v>
      </c>
      <c r="B9754" s="16" t="s">
        <v>12717</v>
      </c>
      <c r="C9754" s="16" t="s">
        <v>108</v>
      </c>
      <c r="D9754" s="4">
        <v>43572</v>
      </c>
      <c r="E9754" s="23">
        <v>2019</v>
      </c>
      <c r="F9754" s="19">
        <v>5.3</v>
      </c>
      <c r="G9754" s="19">
        <f>IF(Movies[[#This Row],[rating]]=0,"",Movies[[#This Row],[rating]])</f>
        <v>5.3</v>
      </c>
      <c r="H9754" s="19" t="str">
        <f>IF(Movies[[#This Row],[rating]]=0,"No Rating","Rated")</f>
        <v>Rated</v>
      </c>
      <c r="I9754" s="16" t="s">
        <v>30</v>
      </c>
      <c r="J9754" s="29" t="s">
        <v>110</v>
      </c>
      <c r="K9754" s="19">
        <v>8.6210000000000004</v>
      </c>
      <c r="L9754" s="26">
        <v>182</v>
      </c>
    </row>
    <row r="9755" spans="1:12" x14ac:dyDescent="0.3">
      <c r="A9755" s="14">
        <v>483096</v>
      </c>
      <c r="B9755" s="16" t="s">
        <v>12718</v>
      </c>
      <c r="C9755" s="16" t="s">
        <v>10</v>
      </c>
      <c r="D9755" s="4">
        <v>43526</v>
      </c>
      <c r="E9755" s="23">
        <v>2019</v>
      </c>
      <c r="F9755" s="19">
        <v>6.5</v>
      </c>
      <c r="G9755" s="19">
        <f>IF(Movies[[#This Row],[rating]]=0,"",Movies[[#This Row],[rating]])</f>
        <v>6.5</v>
      </c>
      <c r="H9755" s="19" t="str">
        <f>IF(Movies[[#This Row],[rating]]=0,"No Rating","Rated")</f>
        <v>Rated</v>
      </c>
      <c r="I9755" s="16" t="s">
        <v>5732</v>
      </c>
      <c r="J9755" s="29" t="s">
        <v>12</v>
      </c>
      <c r="K9755" s="19">
        <v>8.5960000000000001</v>
      </c>
      <c r="L9755" s="26">
        <v>88</v>
      </c>
    </row>
    <row r="9756" spans="1:12" x14ac:dyDescent="0.3">
      <c r="A9756" s="14">
        <v>696026</v>
      </c>
      <c r="B9756" s="16" t="s">
        <v>8021</v>
      </c>
      <c r="C9756" s="16" t="s">
        <v>94</v>
      </c>
      <c r="D9756" s="4">
        <v>43621</v>
      </c>
      <c r="E9756" s="23">
        <v>2019</v>
      </c>
      <c r="F9756" s="19">
        <v>10</v>
      </c>
      <c r="G9756" s="19">
        <f>IF(Movies[[#This Row],[rating]]=0,"",Movies[[#This Row],[rating]])</f>
        <v>10</v>
      </c>
      <c r="H9756" s="19" t="str">
        <f>IF(Movies[[#This Row],[rating]]=0,"No Rating","Rated")</f>
        <v>Rated</v>
      </c>
      <c r="I9756" s="16" t="s">
        <v>33</v>
      </c>
      <c r="J9756" s="29" t="s">
        <v>96</v>
      </c>
      <c r="K9756" s="19">
        <v>8.5670000000000002</v>
      </c>
      <c r="L9756" s="26">
        <v>1</v>
      </c>
    </row>
    <row r="9757" spans="1:12" x14ac:dyDescent="0.3">
      <c r="A9757" s="14">
        <v>604837</v>
      </c>
      <c r="B9757" s="16" t="s">
        <v>12719</v>
      </c>
      <c r="C9757" s="16" t="s">
        <v>10</v>
      </c>
      <c r="D9757" s="4">
        <v>43760</v>
      </c>
      <c r="E9757" s="23">
        <v>2019</v>
      </c>
      <c r="F9757" s="19">
        <v>4.4000000000000004</v>
      </c>
      <c r="G9757" s="19">
        <f>IF(Movies[[#This Row],[rating]]=0,"",Movies[[#This Row],[rating]])</f>
        <v>4.4000000000000004</v>
      </c>
      <c r="H9757" s="19" t="str">
        <f>IF(Movies[[#This Row],[rating]]=0,"No Rating","Rated")</f>
        <v>Rated</v>
      </c>
      <c r="I9757" s="16" t="s">
        <v>12720</v>
      </c>
      <c r="J9757" s="29" t="s">
        <v>12</v>
      </c>
      <c r="K9757" s="19">
        <v>8.5640000000000001</v>
      </c>
      <c r="L9757" s="26">
        <v>49</v>
      </c>
    </row>
    <row r="9758" spans="1:12" x14ac:dyDescent="0.3">
      <c r="A9758" s="14">
        <v>581475</v>
      </c>
      <c r="B9758" s="16" t="s">
        <v>12721</v>
      </c>
      <c r="C9758" s="16" t="s">
        <v>10</v>
      </c>
      <c r="D9758" s="4">
        <v>43532</v>
      </c>
      <c r="E9758" s="23">
        <v>2019</v>
      </c>
      <c r="F9758" s="19">
        <v>5.3</v>
      </c>
      <c r="G9758" s="19">
        <f>IF(Movies[[#This Row],[rating]]=0,"",Movies[[#This Row],[rating]])</f>
        <v>5.3</v>
      </c>
      <c r="H9758" s="19" t="str">
        <f>IF(Movies[[#This Row],[rating]]=0,"No Rating","Rated")</f>
        <v>Rated</v>
      </c>
      <c r="I9758" s="16" t="s">
        <v>49</v>
      </c>
      <c r="J9758" s="29" t="s">
        <v>12</v>
      </c>
      <c r="K9758" s="19">
        <v>8.5640000000000001</v>
      </c>
      <c r="L9758" s="26">
        <v>87</v>
      </c>
    </row>
    <row r="9759" spans="1:12" x14ac:dyDescent="0.3">
      <c r="A9759" s="14">
        <v>548064</v>
      </c>
      <c r="B9759" s="16" t="s">
        <v>12722</v>
      </c>
      <c r="C9759" s="16" t="s">
        <v>10</v>
      </c>
      <c r="D9759" s="4">
        <v>43606</v>
      </c>
      <c r="E9759" s="23">
        <v>2019</v>
      </c>
      <c r="F9759" s="19">
        <v>5.84</v>
      </c>
      <c r="G9759" s="19">
        <f>IF(Movies[[#This Row],[rating]]=0,"",Movies[[#This Row],[rating]])</f>
        <v>5.84</v>
      </c>
      <c r="H9759" s="19" t="str">
        <f>IF(Movies[[#This Row],[rating]]=0,"No Rating","Rated")</f>
        <v>Rated</v>
      </c>
      <c r="I9759" s="16" t="s">
        <v>12723</v>
      </c>
      <c r="J9759" s="29" t="s">
        <v>12</v>
      </c>
      <c r="K9759" s="19">
        <v>8.5609999999999999</v>
      </c>
      <c r="L9759" s="26">
        <v>166</v>
      </c>
    </row>
    <row r="9760" spans="1:12" x14ac:dyDescent="0.3">
      <c r="A9760" s="14">
        <v>579299</v>
      </c>
      <c r="B9760" s="16" t="s">
        <v>12724</v>
      </c>
      <c r="C9760" s="16" t="s">
        <v>263</v>
      </c>
      <c r="D9760" s="4">
        <v>43777</v>
      </c>
      <c r="E9760" s="23">
        <v>2019</v>
      </c>
      <c r="F9760" s="19">
        <v>6.7</v>
      </c>
      <c r="G9760" s="19">
        <f>IF(Movies[[#This Row],[rating]]=0,"",Movies[[#This Row],[rating]])</f>
        <v>6.7</v>
      </c>
      <c r="H9760" s="19" t="str">
        <f>IF(Movies[[#This Row],[rating]]=0,"No Rating","Rated")</f>
        <v>Rated</v>
      </c>
      <c r="I9760" s="16" t="s">
        <v>438</v>
      </c>
      <c r="J9760" s="29" t="s">
        <v>265</v>
      </c>
      <c r="K9760" s="19">
        <v>8.5549999999999997</v>
      </c>
      <c r="L9760" s="26">
        <v>26</v>
      </c>
    </row>
    <row r="9761" spans="1:12" x14ac:dyDescent="0.3">
      <c r="A9761" s="14">
        <v>509733</v>
      </c>
      <c r="B9761" s="16" t="s">
        <v>12725</v>
      </c>
      <c r="C9761" s="16" t="s">
        <v>12726</v>
      </c>
      <c r="D9761" s="4">
        <v>43566</v>
      </c>
      <c r="E9761" s="23">
        <v>2019</v>
      </c>
      <c r="F9761" s="19">
        <v>6.8</v>
      </c>
      <c r="G9761" s="19">
        <f>IF(Movies[[#This Row],[rating]]=0,"",Movies[[#This Row],[rating]])</f>
        <v>6.8</v>
      </c>
      <c r="H9761" s="19" t="str">
        <f>IF(Movies[[#This Row],[rating]]=0,"No Rating","Rated")</f>
        <v>Rated</v>
      </c>
      <c r="I9761" s="16" t="s">
        <v>1688</v>
      </c>
      <c r="J9761" s="29" t="s">
        <v>286</v>
      </c>
      <c r="K9761" s="19">
        <v>8.5530000000000008</v>
      </c>
      <c r="L9761" s="26">
        <v>77</v>
      </c>
    </row>
    <row r="9762" spans="1:12" x14ac:dyDescent="0.3">
      <c r="A9762" s="14">
        <v>501989</v>
      </c>
      <c r="B9762" s="16" t="s">
        <v>12727</v>
      </c>
      <c r="C9762" s="16" t="s">
        <v>10</v>
      </c>
      <c r="D9762" s="4">
        <v>43716</v>
      </c>
      <c r="E9762" s="23">
        <v>2019</v>
      </c>
      <c r="F9762" s="19">
        <v>6.2</v>
      </c>
      <c r="G9762" s="19">
        <f>IF(Movies[[#This Row],[rating]]=0,"",Movies[[#This Row],[rating]])</f>
        <v>6.2</v>
      </c>
      <c r="H9762" s="19" t="str">
        <f>IF(Movies[[#This Row],[rating]]=0,"No Rating","Rated")</f>
        <v>Rated</v>
      </c>
      <c r="I9762" s="16" t="s">
        <v>197</v>
      </c>
      <c r="J9762" s="29" t="s">
        <v>12</v>
      </c>
      <c r="K9762" s="19">
        <v>8.5389999999999997</v>
      </c>
      <c r="L9762" s="26">
        <v>121</v>
      </c>
    </row>
    <row r="9763" spans="1:12" x14ac:dyDescent="0.3">
      <c r="A9763" s="14">
        <v>493066</v>
      </c>
      <c r="B9763" s="16" t="s">
        <v>12728</v>
      </c>
      <c r="C9763" s="16" t="s">
        <v>14</v>
      </c>
      <c r="D9763" s="4">
        <v>43742</v>
      </c>
      <c r="E9763" s="23">
        <v>2019</v>
      </c>
      <c r="F9763" s="19">
        <v>6.2</v>
      </c>
      <c r="G9763" s="19">
        <f>IF(Movies[[#This Row],[rating]]=0,"",Movies[[#This Row],[rating]])</f>
        <v>6.2</v>
      </c>
      <c r="H9763" s="19" t="str">
        <f>IF(Movies[[#This Row],[rating]]=0,"No Rating","Rated")</f>
        <v>Rated</v>
      </c>
      <c r="I9763" s="16" t="s">
        <v>166</v>
      </c>
      <c r="J9763" s="29" t="s">
        <v>12</v>
      </c>
      <c r="K9763" s="19">
        <v>8.5269999999999992</v>
      </c>
      <c r="L9763" s="26">
        <v>88</v>
      </c>
    </row>
    <row r="9764" spans="1:12" x14ac:dyDescent="0.3">
      <c r="A9764" s="14">
        <v>437626</v>
      </c>
      <c r="B9764" s="16" t="s">
        <v>5524</v>
      </c>
      <c r="C9764" s="16" t="s">
        <v>12729</v>
      </c>
      <c r="D9764" s="4">
        <v>43567</v>
      </c>
      <c r="E9764" s="23">
        <v>2019</v>
      </c>
      <c r="F9764" s="19">
        <v>5.8440000000000003</v>
      </c>
      <c r="G9764" s="19">
        <f>IF(Movies[[#This Row],[rating]]=0,"",Movies[[#This Row],[rating]])</f>
        <v>5.8440000000000003</v>
      </c>
      <c r="H9764" s="19" t="str">
        <f>IF(Movies[[#This Row],[rating]]=0,"No Rating","Rated")</f>
        <v>Rated</v>
      </c>
      <c r="I9764" s="16" t="s">
        <v>905</v>
      </c>
      <c r="J9764" s="29" t="s">
        <v>12</v>
      </c>
      <c r="K9764" s="19">
        <v>8.5269999999999992</v>
      </c>
      <c r="L9764" s="26">
        <v>397</v>
      </c>
    </row>
    <row r="9765" spans="1:12" x14ac:dyDescent="0.3">
      <c r="A9765" s="14">
        <v>596650</v>
      </c>
      <c r="B9765" s="16" t="s">
        <v>12730</v>
      </c>
      <c r="C9765" s="16" t="s">
        <v>595</v>
      </c>
      <c r="D9765" s="4">
        <v>43713</v>
      </c>
      <c r="E9765" s="23">
        <v>2019</v>
      </c>
      <c r="F9765" s="19">
        <v>7.6</v>
      </c>
      <c r="G9765" s="19">
        <f>IF(Movies[[#This Row],[rating]]=0,"",Movies[[#This Row],[rating]])</f>
        <v>7.6</v>
      </c>
      <c r="H9765" s="19" t="str">
        <f>IF(Movies[[#This Row],[rating]]=0,"No Rating","Rated")</f>
        <v>Rated</v>
      </c>
      <c r="I9765" s="16" t="s">
        <v>1205</v>
      </c>
      <c r="J9765" s="29" t="s">
        <v>142</v>
      </c>
      <c r="K9765" s="19">
        <v>8.5190000000000001</v>
      </c>
      <c r="L9765" s="26">
        <v>136</v>
      </c>
    </row>
    <row r="9766" spans="1:12" x14ac:dyDescent="0.3">
      <c r="A9766" s="14">
        <v>567860</v>
      </c>
      <c r="B9766" s="16" t="s">
        <v>12731</v>
      </c>
      <c r="C9766" s="16" t="s">
        <v>10</v>
      </c>
      <c r="D9766" s="4">
        <v>43483</v>
      </c>
      <c r="E9766" s="23">
        <v>2019</v>
      </c>
      <c r="F9766" s="19">
        <v>6.9210000000000003</v>
      </c>
      <c r="G9766" s="19">
        <f>IF(Movies[[#This Row],[rating]]=0,"",Movies[[#This Row],[rating]])</f>
        <v>6.9210000000000003</v>
      </c>
      <c r="H9766" s="19" t="str">
        <f>IF(Movies[[#This Row],[rating]]=0,"No Rating","Rated")</f>
        <v>Rated</v>
      </c>
      <c r="I9766" s="16" t="s">
        <v>329</v>
      </c>
      <c r="J9766" s="29" t="s">
        <v>12</v>
      </c>
      <c r="K9766" s="19">
        <v>8.5129999999999999</v>
      </c>
      <c r="L9766" s="26">
        <v>940</v>
      </c>
    </row>
    <row r="9767" spans="1:12" x14ac:dyDescent="0.3">
      <c r="A9767" s="14">
        <v>660033</v>
      </c>
      <c r="B9767" s="16" t="s">
        <v>12732</v>
      </c>
      <c r="C9767" s="16" t="s">
        <v>2138</v>
      </c>
      <c r="D9767" s="4">
        <v>43824</v>
      </c>
      <c r="E9767" s="23">
        <v>2019</v>
      </c>
      <c r="F9767" s="19">
        <v>7</v>
      </c>
      <c r="G9767" s="19">
        <f>IF(Movies[[#This Row],[rating]]=0,"",Movies[[#This Row],[rating]])</f>
        <v>7</v>
      </c>
      <c r="H9767" s="19" t="str">
        <f>IF(Movies[[#This Row],[rating]]=0,"No Rating","Rated")</f>
        <v>Rated</v>
      </c>
      <c r="I9767" s="16" t="s">
        <v>6467</v>
      </c>
      <c r="J9767" s="29" t="s">
        <v>2139</v>
      </c>
      <c r="K9767" s="19">
        <v>8.49</v>
      </c>
      <c r="L9767" s="26">
        <v>102</v>
      </c>
    </row>
    <row r="9768" spans="1:12" x14ac:dyDescent="0.3">
      <c r="A9768" s="14">
        <v>695194</v>
      </c>
      <c r="B9768" s="16" t="s">
        <v>12733</v>
      </c>
      <c r="C9768" s="16" t="s">
        <v>94</v>
      </c>
      <c r="D9768" s="4">
        <v>43496</v>
      </c>
      <c r="E9768" s="23">
        <v>2019</v>
      </c>
      <c r="F9768" s="19">
        <v>5</v>
      </c>
      <c r="G9768" s="19">
        <f>IF(Movies[[#This Row],[rating]]=0,"",Movies[[#This Row],[rating]])</f>
        <v>5</v>
      </c>
      <c r="H9768" s="19" t="str">
        <f>IF(Movies[[#This Row],[rating]]=0,"No Rating","Rated")</f>
        <v>Rated</v>
      </c>
      <c r="I9768" s="16" t="s">
        <v>886</v>
      </c>
      <c r="J9768" s="29" t="s">
        <v>96</v>
      </c>
      <c r="K9768" s="19">
        <v>8.4819999999999993</v>
      </c>
      <c r="L9768" s="26">
        <v>1</v>
      </c>
    </row>
    <row r="9769" spans="1:12" x14ac:dyDescent="0.3">
      <c r="A9769" s="14">
        <v>580944</v>
      </c>
      <c r="B9769" s="16" t="s">
        <v>12734</v>
      </c>
      <c r="C9769" s="16" t="s">
        <v>10</v>
      </c>
      <c r="D9769" s="4">
        <v>43525</v>
      </c>
      <c r="E9769" s="23">
        <v>2019</v>
      </c>
      <c r="F9769" s="19">
        <v>5.5</v>
      </c>
      <c r="G9769" s="19">
        <f>IF(Movies[[#This Row],[rating]]=0,"",Movies[[#This Row],[rating]])</f>
        <v>5.5</v>
      </c>
      <c r="H9769" s="19" t="str">
        <f>IF(Movies[[#This Row],[rating]]=0,"No Rating","Rated")</f>
        <v>Rated</v>
      </c>
      <c r="I9769" s="16" t="s">
        <v>1513</v>
      </c>
      <c r="J9769" s="29" t="s">
        <v>12</v>
      </c>
      <c r="K9769" s="19">
        <v>8.4760000000000009</v>
      </c>
      <c r="L9769" s="26">
        <v>78</v>
      </c>
    </row>
    <row r="9770" spans="1:12" x14ac:dyDescent="0.3">
      <c r="A9770" s="14">
        <v>456529</v>
      </c>
      <c r="B9770" s="16" t="s">
        <v>12735</v>
      </c>
      <c r="C9770" s="16" t="s">
        <v>10</v>
      </c>
      <c r="D9770" s="4">
        <v>43700</v>
      </c>
      <c r="E9770" s="23">
        <v>2019</v>
      </c>
      <c r="F9770" s="19">
        <v>4.3</v>
      </c>
      <c r="G9770" s="19">
        <f>IF(Movies[[#This Row],[rating]]=0,"",Movies[[#This Row],[rating]])</f>
        <v>4.3</v>
      </c>
      <c r="H9770" s="19" t="str">
        <f>IF(Movies[[#This Row],[rating]]=0,"No Rating","Rated")</f>
        <v>Rated</v>
      </c>
      <c r="I9770" s="16" t="s">
        <v>183</v>
      </c>
      <c r="J9770" s="29" t="s">
        <v>12</v>
      </c>
      <c r="K9770" s="19">
        <v>8.4710000000000001</v>
      </c>
      <c r="L9770" s="26">
        <v>79</v>
      </c>
    </row>
    <row r="9771" spans="1:12" x14ac:dyDescent="0.3">
      <c r="A9771" s="14">
        <v>586586</v>
      </c>
      <c r="B9771" s="16" t="s">
        <v>12736</v>
      </c>
      <c r="C9771" s="16" t="s">
        <v>10</v>
      </c>
      <c r="D9771" s="4">
        <v>43735</v>
      </c>
      <c r="E9771" s="23">
        <v>2019</v>
      </c>
      <c r="F9771" s="19">
        <v>5.7539999999999996</v>
      </c>
      <c r="G9771" s="19">
        <f>IF(Movies[[#This Row],[rating]]=0,"",Movies[[#This Row],[rating]])</f>
        <v>5.7539999999999996</v>
      </c>
      <c r="H9771" s="19" t="str">
        <f>IF(Movies[[#This Row],[rating]]=0,"No Rating","Rated")</f>
        <v>Rated</v>
      </c>
      <c r="I9771" s="16" t="s">
        <v>468</v>
      </c>
      <c r="J9771" s="29" t="s">
        <v>12</v>
      </c>
      <c r="K9771" s="19">
        <v>8.4670000000000005</v>
      </c>
      <c r="L9771" s="26">
        <v>185</v>
      </c>
    </row>
    <row r="9772" spans="1:12" x14ac:dyDescent="0.3">
      <c r="A9772" s="14">
        <v>619263</v>
      </c>
      <c r="B9772" s="16" t="s">
        <v>7088</v>
      </c>
      <c r="C9772" s="16" t="s">
        <v>10</v>
      </c>
      <c r="D9772" s="4">
        <v>43729</v>
      </c>
      <c r="E9772" s="23">
        <v>2019</v>
      </c>
      <c r="F9772" s="19">
        <v>6.0069999999999997</v>
      </c>
      <c r="G9772" s="19">
        <f>IF(Movies[[#This Row],[rating]]=0,"",Movies[[#This Row],[rating]])</f>
        <v>6.0069999999999997</v>
      </c>
      <c r="H9772" s="19" t="str">
        <f>IF(Movies[[#This Row],[rating]]=0,"No Rating","Rated")</f>
        <v>Rated</v>
      </c>
      <c r="I9772" s="16" t="s">
        <v>2528</v>
      </c>
      <c r="J9772" s="29" t="s">
        <v>12</v>
      </c>
      <c r="K9772" s="19">
        <v>8.4659999999999993</v>
      </c>
      <c r="L9772" s="26">
        <v>151</v>
      </c>
    </row>
    <row r="9773" spans="1:12" x14ac:dyDescent="0.3">
      <c r="A9773" s="14">
        <v>543915</v>
      </c>
      <c r="B9773" s="16" t="s">
        <v>12737</v>
      </c>
      <c r="C9773" s="16" t="s">
        <v>12738</v>
      </c>
      <c r="D9773" s="4">
        <v>43518</v>
      </c>
      <c r="E9773" s="23">
        <v>2019</v>
      </c>
      <c r="F9773" s="19">
        <v>5.4</v>
      </c>
      <c r="G9773" s="19">
        <f>IF(Movies[[#This Row],[rating]]=0,"",Movies[[#This Row],[rating]])</f>
        <v>5.4</v>
      </c>
      <c r="H9773" s="19" t="str">
        <f>IF(Movies[[#This Row],[rating]]=0,"No Rating","Rated")</f>
        <v>Rated</v>
      </c>
      <c r="I9773" s="16" t="s">
        <v>5726</v>
      </c>
      <c r="J9773" s="29" t="s">
        <v>12</v>
      </c>
      <c r="K9773" s="19">
        <v>8.4429999999999996</v>
      </c>
      <c r="L9773" s="26">
        <v>132</v>
      </c>
    </row>
    <row r="9774" spans="1:12" x14ac:dyDescent="0.3">
      <c r="A9774" s="14">
        <v>566368</v>
      </c>
      <c r="B9774" s="16" t="s">
        <v>12739</v>
      </c>
      <c r="C9774" s="16" t="s">
        <v>8440</v>
      </c>
      <c r="D9774" s="4">
        <v>43553</v>
      </c>
      <c r="E9774" s="23">
        <v>2019</v>
      </c>
      <c r="F9774" s="19">
        <v>7.2</v>
      </c>
      <c r="G9774" s="19">
        <f>IF(Movies[[#This Row],[rating]]=0,"",Movies[[#This Row],[rating]])</f>
        <v>7.2</v>
      </c>
      <c r="H9774" s="19" t="str">
        <f>IF(Movies[[#This Row],[rating]]=0,"No Rating","Rated")</f>
        <v>Rated</v>
      </c>
      <c r="I9774" s="16" t="s">
        <v>329</v>
      </c>
      <c r="J9774" s="29" t="s">
        <v>12</v>
      </c>
      <c r="K9774" s="19">
        <v>8.4420000000000002</v>
      </c>
      <c r="L9774" s="26">
        <v>152</v>
      </c>
    </row>
    <row r="9775" spans="1:12" x14ac:dyDescent="0.3">
      <c r="A9775" s="14">
        <v>594082</v>
      </c>
      <c r="B9775" s="16" t="s">
        <v>12461</v>
      </c>
      <c r="C9775" s="16" t="s">
        <v>10</v>
      </c>
      <c r="D9775" s="4">
        <v>43599</v>
      </c>
      <c r="E9775" s="23">
        <v>2019</v>
      </c>
      <c r="F9775" s="19">
        <v>7.1</v>
      </c>
      <c r="G9775" s="19">
        <f>IF(Movies[[#This Row],[rating]]=0,"",Movies[[#This Row],[rating]])</f>
        <v>7.1</v>
      </c>
      <c r="H9775" s="19" t="str">
        <f>IF(Movies[[#This Row],[rating]]=0,"No Rating","Rated")</f>
        <v>Rated</v>
      </c>
      <c r="I9775" s="16" t="s">
        <v>329</v>
      </c>
      <c r="J9775" s="29" t="s">
        <v>12</v>
      </c>
      <c r="K9775" s="19">
        <v>8.44</v>
      </c>
      <c r="L9775" s="26">
        <v>124</v>
      </c>
    </row>
    <row r="9776" spans="1:12" x14ac:dyDescent="0.3">
      <c r="A9776" s="14">
        <v>595841</v>
      </c>
      <c r="B9776" s="16" t="s">
        <v>12740</v>
      </c>
      <c r="C9776" s="16" t="s">
        <v>10</v>
      </c>
      <c r="D9776" s="4">
        <v>43763</v>
      </c>
      <c r="E9776" s="23">
        <v>2019</v>
      </c>
      <c r="F9776" s="19">
        <v>6.8</v>
      </c>
      <c r="G9776" s="19">
        <f>IF(Movies[[#This Row],[rating]]=0,"",Movies[[#This Row],[rating]])</f>
        <v>6.8</v>
      </c>
      <c r="H9776" s="19" t="str">
        <f>IF(Movies[[#This Row],[rating]]=0,"No Rating","Rated")</f>
        <v>Rated</v>
      </c>
      <c r="I9776" s="16" t="s">
        <v>1348</v>
      </c>
      <c r="J9776" s="29" t="s">
        <v>12</v>
      </c>
      <c r="K9776" s="19">
        <v>8.4390000000000001</v>
      </c>
      <c r="L9776" s="26">
        <v>69</v>
      </c>
    </row>
    <row r="9777" spans="1:12" x14ac:dyDescent="0.3">
      <c r="A9777" s="14">
        <v>331986</v>
      </c>
      <c r="B9777" s="16" t="s">
        <v>12741</v>
      </c>
      <c r="C9777" s="16" t="s">
        <v>10</v>
      </c>
      <c r="D9777" s="4">
        <v>43560</v>
      </c>
      <c r="E9777" s="23">
        <v>2019</v>
      </c>
      <c r="F9777" s="19">
        <v>6.5</v>
      </c>
      <c r="G9777" s="19">
        <f>IF(Movies[[#This Row],[rating]]=0,"",Movies[[#This Row],[rating]])</f>
        <v>6.5</v>
      </c>
      <c r="H9777" s="19" t="str">
        <f>IF(Movies[[#This Row],[rating]]=0,"No Rating","Rated")</f>
        <v>Rated</v>
      </c>
      <c r="I9777" s="16" t="s">
        <v>49</v>
      </c>
      <c r="J9777" s="29" t="s">
        <v>12</v>
      </c>
      <c r="K9777" s="19">
        <v>8.4339999999999993</v>
      </c>
      <c r="L9777" s="26">
        <v>81</v>
      </c>
    </row>
    <row r="9778" spans="1:12" x14ac:dyDescent="0.3">
      <c r="A9778" s="14">
        <v>553882</v>
      </c>
      <c r="B9778" s="16" t="s">
        <v>12742</v>
      </c>
      <c r="C9778" s="16" t="s">
        <v>10</v>
      </c>
      <c r="D9778" s="4">
        <v>43483</v>
      </c>
      <c r="E9778" s="23">
        <v>2019</v>
      </c>
      <c r="F9778" s="19">
        <v>6.1</v>
      </c>
      <c r="G9778" s="19">
        <f>IF(Movies[[#This Row],[rating]]=0,"",Movies[[#This Row],[rating]])</f>
        <v>6.1</v>
      </c>
      <c r="H9778" s="19" t="str">
        <f>IF(Movies[[#This Row],[rating]]=0,"No Rating","Rated")</f>
        <v>Rated</v>
      </c>
      <c r="I9778" s="16" t="s">
        <v>312</v>
      </c>
      <c r="J9778" s="29" t="s">
        <v>12</v>
      </c>
      <c r="K9778" s="19">
        <v>8.43</v>
      </c>
      <c r="L9778" s="26">
        <v>73</v>
      </c>
    </row>
    <row r="9779" spans="1:12" x14ac:dyDescent="0.3">
      <c r="A9779" s="14">
        <v>582607</v>
      </c>
      <c r="B9779" s="16" t="s">
        <v>12743</v>
      </c>
      <c r="C9779" s="16" t="s">
        <v>10</v>
      </c>
      <c r="D9779" s="4">
        <v>43588</v>
      </c>
      <c r="E9779" s="23">
        <v>2019</v>
      </c>
      <c r="F9779" s="19">
        <v>5.5</v>
      </c>
      <c r="G9779" s="19">
        <f>IF(Movies[[#This Row],[rating]]=0,"",Movies[[#This Row],[rating]])</f>
        <v>5.5</v>
      </c>
      <c r="H9779" s="19" t="str">
        <f>IF(Movies[[#This Row],[rating]]=0,"No Rating","Rated")</f>
        <v>Rated</v>
      </c>
      <c r="I9779" s="16" t="s">
        <v>12744</v>
      </c>
      <c r="J9779" s="29" t="s">
        <v>12</v>
      </c>
      <c r="K9779" s="19">
        <v>8.4290000000000003</v>
      </c>
      <c r="L9779" s="26">
        <v>535</v>
      </c>
    </row>
    <row r="9780" spans="1:12" x14ac:dyDescent="0.3">
      <c r="A9780" s="14">
        <v>610120</v>
      </c>
      <c r="B9780" s="16" t="s">
        <v>12745</v>
      </c>
      <c r="C9780" s="16" t="s">
        <v>2683</v>
      </c>
      <c r="D9780" s="4">
        <v>43643</v>
      </c>
      <c r="E9780" s="23">
        <v>2019</v>
      </c>
      <c r="F9780" s="19">
        <v>7.29</v>
      </c>
      <c r="G9780" s="19">
        <f>IF(Movies[[#This Row],[rating]]=0,"",Movies[[#This Row],[rating]])</f>
        <v>7.29</v>
      </c>
      <c r="H9780" s="19" t="str">
        <f>IF(Movies[[#This Row],[rating]]=0,"No Rating","Rated")</f>
        <v>Rated</v>
      </c>
      <c r="I9780" s="16" t="s">
        <v>2378</v>
      </c>
      <c r="J9780" s="29" t="s">
        <v>12</v>
      </c>
      <c r="K9780" s="19">
        <v>8.3960000000000008</v>
      </c>
      <c r="L9780" s="26">
        <v>441</v>
      </c>
    </row>
    <row r="9781" spans="1:12" x14ac:dyDescent="0.3">
      <c r="A9781" s="14">
        <v>614204</v>
      </c>
      <c r="B9781" s="16" t="s">
        <v>12746</v>
      </c>
      <c r="C9781" s="16" t="s">
        <v>432</v>
      </c>
      <c r="D9781" s="4">
        <v>43691</v>
      </c>
      <c r="E9781" s="23">
        <v>2019</v>
      </c>
      <c r="F9781" s="19">
        <v>5.5</v>
      </c>
      <c r="G9781" s="19">
        <f>IF(Movies[[#This Row],[rating]]=0,"",Movies[[#This Row],[rating]])</f>
        <v>5.5</v>
      </c>
      <c r="H9781" s="19" t="str">
        <f>IF(Movies[[#This Row],[rating]]=0,"No Rating","Rated")</f>
        <v>Rated</v>
      </c>
      <c r="I9781" s="16" t="s">
        <v>183</v>
      </c>
      <c r="J9781" s="29" t="s">
        <v>12</v>
      </c>
      <c r="K9781" s="19">
        <v>8.3919999999999995</v>
      </c>
      <c r="L9781" s="26">
        <v>112</v>
      </c>
    </row>
    <row r="9782" spans="1:12" x14ac:dyDescent="0.3">
      <c r="A9782" s="14">
        <v>528225</v>
      </c>
      <c r="B9782" s="16" t="s">
        <v>12747</v>
      </c>
      <c r="C9782" s="16" t="s">
        <v>144</v>
      </c>
      <c r="D9782" s="4">
        <v>43574</v>
      </c>
      <c r="E9782" s="23">
        <v>2019</v>
      </c>
      <c r="F9782" s="19">
        <v>7.1</v>
      </c>
      <c r="G9782" s="19">
        <f>IF(Movies[[#This Row],[rating]]=0,"",Movies[[#This Row],[rating]])</f>
        <v>7.1</v>
      </c>
      <c r="H9782" s="19" t="str">
        <f>IF(Movies[[#This Row],[rating]]=0,"No Rating","Rated")</f>
        <v>Rated</v>
      </c>
      <c r="I9782" s="16" t="s">
        <v>636</v>
      </c>
      <c r="J9782" s="29" t="s">
        <v>146</v>
      </c>
      <c r="K9782" s="19">
        <v>8.3870000000000005</v>
      </c>
      <c r="L9782" s="26">
        <v>38</v>
      </c>
    </row>
    <row r="9783" spans="1:12" x14ac:dyDescent="0.3">
      <c r="A9783" s="14">
        <v>623521</v>
      </c>
      <c r="B9783" s="16" t="s">
        <v>12748</v>
      </c>
      <c r="C9783" s="16" t="s">
        <v>10</v>
      </c>
      <c r="D9783" s="4">
        <v>43686</v>
      </c>
      <c r="E9783" s="23">
        <v>2019</v>
      </c>
      <c r="F9783" s="19">
        <v>5.9</v>
      </c>
      <c r="G9783" s="19">
        <f>IF(Movies[[#This Row],[rating]]=0,"",Movies[[#This Row],[rating]])</f>
        <v>5.9</v>
      </c>
      <c r="H9783" s="19" t="str">
        <f>IF(Movies[[#This Row],[rating]]=0,"No Rating","Rated")</f>
        <v>Rated</v>
      </c>
      <c r="I9783" s="16" t="s">
        <v>183</v>
      </c>
      <c r="J9783" s="29" t="s">
        <v>12</v>
      </c>
      <c r="K9783" s="19">
        <v>8.3849999999999998</v>
      </c>
      <c r="L9783" s="26">
        <v>131</v>
      </c>
    </row>
    <row r="9784" spans="1:12" x14ac:dyDescent="0.3">
      <c r="A9784" s="14">
        <v>367198</v>
      </c>
      <c r="B9784" s="16" t="s">
        <v>12749</v>
      </c>
      <c r="C9784" s="16" t="s">
        <v>341</v>
      </c>
      <c r="D9784" s="4">
        <v>43644</v>
      </c>
      <c r="E9784" s="23">
        <v>2019</v>
      </c>
      <c r="F9784" s="19">
        <v>6.1</v>
      </c>
      <c r="G9784" s="19">
        <f>IF(Movies[[#This Row],[rating]]=0,"",Movies[[#This Row],[rating]])</f>
        <v>6.1</v>
      </c>
      <c r="H9784" s="19" t="str">
        <f>IF(Movies[[#This Row],[rating]]=0,"No Rating","Rated")</f>
        <v>Rated</v>
      </c>
      <c r="I9784" s="16" t="s">
        <v>193</v>
      </c>
      <c r="J9784" s="29" t="s">
        <v>534</v>
      </c>
      <c r="K9784" s="19">
        <v>8.3780000000000001</v>
      </c>
      <c r="L9784" s="26">
        <v>24</v>
      </c>
    </row>
    <row r="9785" spans="1:12" x14ac:dyDescent="0.3">
      <c r="A9785" s="14">
        <v>553141</v>
      </c>
      <c r="B9785" s="16" t="s">
        <v>12750</v>
      </c>
      <c r="C9785" s="16" t="s">
        <v>10</v>
      </c>
      <c r="D9785" s="4">
        <v>43560</v>
      </c>
      <c r="E9785" s="23">
        <v>2019</v>
      </c>
      <c r="F9785" s="19">
        <v>5.3</v>
      </c>
      <c r="G9785" s="19">
        <f>IF(Movies[[#This Row],[rating]]=0,"",Movies[[#This Row],[rating]])</f>
        <v>5.3</v>
      </c>
      <c r="H9785" s="19" t="str">
        <f>IF(Movies[[#This Row],[rating]]=0,"No Rating","Rated")</f>
        <v>Rated</v>
      </c>
      <c r="I9785" s="16" t="s">
        <v>1396</v>
      </c>
      <c r="J9785" s="29" t="s">
        <v>12</v>
      </c>
      <c r="K9785" s="19">
        <v>8.3770000000000007</v>
      </c>
      <c r="L9785" s="26">
        <v>294</v>
      </c>
    </row>
    <row r="9786" spans="1:12" x14ac:dyDescent="0.3">
      <c r="A9786" s="14">
        <v>525183</v>
      </c>
      <c r="B9786" s="16" t="s">
        <v>12751</v>
      </c>
      <c r="C9786" s="16" t="s">
        <v>10</v>
      </c>
      <c r="D9786" s="4">
        <v>43518</v>
      </c>
      <c r="E9786" s="23">
        <v>2019</v>
      </c>
      <c r="F9786" s="19">
        <v>7</v>
      </c>
      <c r="G9786" s="19">
        <f>IF(Movies[[#This Row],[rating]]=0,"",Movies[[#This Row],[rating]])</f>
        <v>7</v>
      </c>
      <c r="H9786" s="19" t="str">
        <f>IF(Movies[[#This Row],[rating]]=0,"No Rating","Rated")</f>
        <v>Rated</v>
      </c>
      <c r="I9786" s="16" t="s">
        <v>180</v>
      </c>
      <c r="J9786" s="29" t="s">
        <v>12</v>
      </c>
      <c r="K9786" s="19">
        <v>8.3740000000000006</v>
      </c>
      <c r="L9786" s="26">
        <v>278</v>
      </c>
    </row>
    <row r="9787" spans="1:12" x14ac:dyDescent="0.3">
      <c r="A9787" s="14">
        <v>543084</v>
      </c>
      <c r="B9787" s="16" t="s">
        <v>12752</v>
      </c>
      <c r="C9787" s="16" t="s">
        <v>10</v>
      </c>
      <c r="D9787" s="4">
        <v>43621</v>
      </c>
      <c r="E9787" s="23">
        <v>2019</v>
      </c>
      <c r="F9787" s="19">
        <v>7.6</v>
      </c>
      <c r="G9787" s="19">
        <f>IF(Movies[[#This Row],[rating]]=0,"",Movies[[#This Row],[rating]])</f>
        <v>7.6</v>
      </c>
      <c r="H9787" s="19" t="str">
        <f>IF(Movies[[#This Row],[rating]]=0,"No Rating","Rated")</f>
        <v>Rated</v>
      </c>
      <c r="I9787" s="16" t="s">
        <v>329</v>
      </c>
      <c r="J9787" s="29" t="s">
        <v>12</v>
      </c>
      <c r="K9787" s="19">
        <v>8.3569999999999993</v>
      </c>
      <c r="L9787" s="26">
        <v>152</v>
      </c>
    </row>
    <row r="9788" spans="1:12" x14ac:dyDescent="0.3">
      <c r="A9788" s="14">
        <v>666950</v>
      </c>
      <c r="B9788" s="16" t="s">
        <v>12753</v>
      </c>
      <c r="C9788" s="16" t="s">
        <v>94</v>
      </c>
      <c r="D9788" s="4">
        <v>43789</v>
      </c>
      <c r="E9788" s="23">
        <v>2019</v>
      </c>
      <c r="F9788" s="19">
        <v>1</v>
      </c>
      <c r="G9788" s="19">
        <f>IF(Movies[[#This Row],[rating]]=0,"",Movies[[#This Row],[rating]])</f>
        <v>1</v>
      </c>
      <c r="H9788" s="19" t="str">
        <f>IF(Movies[[#This Row],[rating]]=0,"No Rating","Rated")</f>
        <v>Rated</v>
      </c>
      <c r="I9788" s="16" t="s">
        <v>886</v>
      </c>
      <c r="J9788" s="29" t="s">
        <v>96</v>
      </c>
      <c r="K9788" s="19">
        <v>8.3539999999999992</v>
      </c>
      <c r="L9788" s="26">
        <v>1</v>
      </c>
    </row>
    <row r="9789" spans="1:12" x14ac:dyDescent="0.3">
      <c r="A9789" s="14">
        <v>566228</v>
      </c>
      <c r="B9789" s="16" t="s">
        <v>12754</v>
      </c>
      <c r="C9789" s="16" t="s">
        <v>10</v>
      </c>
      <c r="D9789" s="4">
        <v>43489</v>
      </c>
      <c r="E9789" s="23">
        <v>2019</v>
      </c>
      <c r="F9789" s="19">
        <v>7.1</v>
      </c>
      <c r="G9789" s="19">
        <f>IF(Movies[[#This Row],[rating]]=0,"",Movies[[#This Row],[rating]])</f>
        <v>7.1</v>
      </c>
      <c r="H9789" s="19" t="str">
        <f>IF(Movies[[#This Row],[rating]]=0,"No Rating","Rated")</f>
        <v>Rated</v>
      </c>
      <c r="I9789" s="16" t="s">
        <v>329</v>
      </c>
      <c r="J9789" s="29" t="s">
        <v>12</v>
      </c>
      <c r="K9789" s="19">
        <v>8.3539999999999992</v>
      </c>
      <c r="L9789" s="26">
        <v>257</v>
      </c>
    </row>
    <row r="9790" spans="1:12" x14ac:dyDescent="0.3">
      <c r="A9790" s="14">
        <v>521844</v>
      </c>
      <c r="B9790" s="16" t="s">
        <v>12755</v>
      </c>
      <c r="C9790" s="16" t="s">
        <v>10</v>
      </c>
      <c r="D9790" s="4">
        <v>43728</v>
      </c>
      <c r="E9790" s="23">
        <v>2019</v>
      </c>
      <c r="F9790" s="19">
        <v>5.9349999999999996</v>
      </c>
      <c r="G9790" s="19">
        <f>IF(Movies[[#This Row],[rating]]=0,"",Movies[[#This Row],[rating]])</f>
        <v>5.9349999999999996</v>
      </c>
      <c r="H9790" s="19" t="str">
        <f>IF(Movies[[#This Row],[rating]]=0,"No Rating","Rated")</f>
        <v>Rated</v>
      </c>
      <c r="I9790" s="16" t="s">
        <v>30</v>
      </c>
      <c r="J9790" s="29" t="s">
        <v>12</v>
      </c>
      <c r="K9790" s="19">
        <v>8.3520000000000003</v>
      </c>
      <c r="L9790" s="26">
        <v>115</v>
      </c>
    </row>
    <row r="9791" spans="1:12" x14ac:dyDescent="0.3">
      <c r="A9791" s="14">
        <v>551994</v>
      </c>
      <c r="B9791" s="16" t="s">
        <v>12756</v>
      </c>
      <c r="C9791" s="16" t="s">
        <v>10</v>
      </c>
      <c r="D9791" s="4">
        <v>43763</v>
      </c>
      <c r="E9791" s="23">
        <v>2019</v>
      </c>
      <c r="F9791" s="19">
        <v>5.8</v>
      </c>
      <c r="G9791" s="19">
        <f>IF(Movies[[#This Row],[rating]]=0,"",Movies[[#This Row],[rating]])</f>
        <v>5.8</v>
      </c>
      <c r="H9791" s="19" t="str">
        <f>IF(Movies[[#This Row],[rating]]=0,"No Rating","Rated")</f>
        <v>Rated</v>
      </c>
      <c r="I9791" s="16" t="s">
        <v>132</v>
      </c>
      <c r="J9791" s="29" t="s">
        <v>12</v>
      </c>
      <c r="K9791" s="19">
        <v>8.3330000000000002</v>
      </c>
      <c r="L9791" s="26">
        <v>126</v>
      </c>
    </row>
    <row r="9792" spans="1:12" x14ac:dyDescent="0.3">
      <c r="A9792" s="14">
        <v>584427</v>
      </c>
      <c r="B9792" s="16" t="s">
        <v>12757</v>
      </c>
      <c r="C9792" s="16" t="s">
        <v>32</v>
      </c>
      <c r="D9792" s="4">
        <v>43525</v>
      </c>
      <c r="E9792" s="23">
        <v>2019</v>
      </c>
      <c r="F9792" s="19">
        <v>5.9</v>
      </c>
      <c r="G9792" s="19">
        <f>IF(Movies[[#This Row],[rating]]=0,"",Movies[[#This Row],[rating]])</f>
        <v>5.9</v>
      </c>
      <c r="H9792" s="19" t="str">
        <f>IF(Movies[[#This Row],[rating]]=0,"No Rating","Rated")</f>
        <v>Rated</v>
      </c>
      <c r="I9792" s="16" t="s">
        <v>180</v>
      </c>
      <c r="J9792" s="29" t="s">
        <v>34</v>
      </c>
      <c r="K9792" s="19">
        <v>8.3320000000000007</v>
      </c>
      <c r="L9792" s="26">
        <v>162</v>
      </c>
    </row>
    <row r="9793" spans="1:12" x14ac:dyDescent="0.3">
      <c r="A9793" s="14">
        <v>554022</v>
      </c>
      <c r="B9793" s="16" t="s">
        <v>12758</v>
      </c>
      <c r="C9793" s="16" t="s">
        <v>12759</v>
      </c>
      <c r="D9793" s="4">
        <v>43761</v>
      </c>
      <c r="E9793" s="23">
        <v>2019</v>
      </c>
      <c r="F9793" s="19">
        <v>6.4</v>
      </c>
      <c r="G9793" s="19">
        <f>IF(Movies[[#This Row],[rating]]=0,"",Movies[[#This Row],[rating]])</f>
        <v>6.4</v>
      </c>
      <c r="H9793" s="19" t="str">
        <f>IF(Movies[[#This Row],[rating]]=0,"No Rating","Rated")</f>
        <v>Rated</v>
      </c>
      <c r="I9793" s="16" t="s">
        <v>12716</v>
      </c>
      <c r="J9793" s="29" t="s">
        <v>605</v>
      </c>
      <c r="K9793" s="19">
        <v>8.3290000000000006</v>
      </c>
      <c r="L9793" s="26">
        <v>171</v>
      </c>
    </row>
    <row r="9794" spans="1:12" x14ac:dyDescent="0.3">
      <c r="A9794" s="14">
        <v>547090</v>
      </c>
      <c r="B9794" s="16" t="s">
        <v>12760</v>
      </c>
      <c r="C9794" s="16" t="s">
        <v>220</v>
      </c>
      <c r="D9794" s="4">
        <v>43790</v>
      </c>
      <c r="E9794" s="23">
        <v>2019</v>
      </c>
      <c r="F9794" s="19">
        <v>5.9</v>
      </c>
      <c r="G9794" s="19">
        <f>IF(Movies[[#This Row],[rating]]=0,"",Movies[[#This Row],[rating]])</f>
        <v>5.9</v>
      </c>
      <c r="H9794" s="19" t="str">
        <f>IF(Movies[[#This Row],[rating]]=0,"No Rating","Rated")</f>
        <v>Rated</v>
      </c>
      <c r="I9794" s="16" t="s">
        <v>1241</v>
      </c>
      <c r="J9794" s="29" t="s">
        <v>12</v>
      </c>
      <c r="K9794" s="19">
        <v>8.3249999999999993</v>
      </c>
      <c r="L9794" s="26">
        <v>36</v>
      </c>
    </row>
    <row r="9795" spans="1:12" x14ac:dyDescent="0.3">
      <c r="A9795" s="14">
        <v>702037</v>
      </c>
      <c r="B9795" s="16" t="s">
        <v>12761</v>
      </c>
      <c r="C9795" s="16" t="s">
        <v>10</v>
      </c>
      <c r="D9795" s="4">
        <v>43721</v>
      </c>
      <c r="E9795" s="23">
        <v>2019</v>
      </c>
      <c r="F9795" s="19">
        <v>6.6</v>
      </c>
      <c r="G9795" s="19">
        <f>IF(Movies[[#This Row],[rating]]=0,"",Movies[[#This Row],[rating]])</f>
        <v>6.6</v>
      </c>
      <c r="H9795" s="19" t="str">
        <f>IF(Movies[[#This Row],[rating]]=0,"No Rating","Rated")</f>
        <v>Rated</v>
      </c>
      <c r="I9795" s="16" t="s">
        <v>468</v>
      </c>
      <c r="J9795" s="29" t="s">
        <v>12</v>
      </c>
      <c r="K9795" s="19">
        <v>8.3130000000000006</v>
      </c>
      <c r="L9795" s="26">
        <v>5</v>
      </c>
    </row>
    <row r="9796" spans="1:12" x14ac:dyDescent="0.3">
      <c r="A9796" s="14">
        <v>652020</v>
      </c>
      <c r="B9796" s="16" t="s">
        <v>12762</v>
      </c>
      <c r="C9796" s="16" t="s">
        <v>84</v>
      </c>
      <c r="D9796" s="4">
        <v>43802</v>
      </c>
      <c r="E9796" s="23">
        <v>2019</v>
      </c>
      <c r="F9796" s="19">
        <v>5.5</v>
      </c>
      <c r="G9796" s="19">
        <f>IF(Movies[[#This Row],[rating]]=0,"",Movies[[#This Row],[rating]])</f>
        <v>5.5</v>
      </c>
      <c r="H9796" s="19" t="str">
        <f>IF(Movies[[#This Row],[rating]]=0,"No Rating","Rated")</f>
        <v>Rated</v>
      </c>
      <c r="I9796" s="16" t="s">
        <v>216</v>
      </c>
      <c r="J9796" s="29" t="s">
        <v>86</v>
      </c>
      <c r="K9796" s="19">
        <v>8.3079999999999998</v>
      </c>
      <c r="L9796" s="26">
        <v>126</v>
      </c>
    </row>
    <row r="9797" spans="1:12" x14ac:dyDescent="0.3">
      <c r="A9797" s="14">
        <v>590123</v>
      </c>
      <c r="B9797" s="16" t="s">
        <v>12763</v>
      </c>
      <c r="C9797" s="16" t="s">
        <v>10</v>
      </c>
      <c r="D9797" s="4">
        <v>43695</v>
      </c>
      <c r="E9797" s="23">
        <v>2019</v>
      </c>
      <c r="F9797" s="19">
        <v>7.4</v>
      </c>
      <c r="G9797" s="19">
        <f>IF(Movies[[#This Row],[rating]]=0,"",Movies[[#This Row],[rating]])</f>
        <v>7.4</v>
      </c>
      <c r="H9797" s="19" t="str">
        <f>IF(Movies[[#This Row],[rating]]=0,"No Rating","Rated")</f>
        <v>Rated</v>
      </c>
      <c r="I9797" s="16" t="s">
        <v>12764</v>
      </c>
      <c r="J9797" s="29" t="s">
        <v>12</v>
      </c>
      <c r="K9797" s="19">
        <v>8.3019999999999996</v>
      </c>
      <c r="L9797" s="26">
        <v>77</v>
      </c>
    </row>
    <row r="9798" spans="1:12" x14ac:dyDescent="0.3">
      <c r="A9798" s="14">
        <v>616584</v>
      </c>
      <c r="B9798" s="16" t="s">
        <v>12765</v>
      </c>
      <c r="C9798" s="16" t="s">
        <v>10</v>
      </c>
      <c r="D9798" s="4">
        <v>43713</v>
      </c>
      <c r="E9798" s="23">
        <v>2019</v>
      </c>
      <c r="F9798" s="19">
        <v>7.8</v>
      </c>
      <c r="G9798" s="19">
        <f>IF(Movies[[#This Row],[rating]]=0,"",Movies[[#This Row],[rating]])</f>
        <v>7.8</v>
      </c>
      <c r="H9798" s="19" t="str">
        <f>IF(Movies[[#This Row],[rating]]=0,"No Rating","Rated")</f>
        <v>Rated</v>
      </c>
      <c r="I9798" s="16" t="s">
        <v>12766</v>
      </c>
      <c r="J9798" s="29" t="s">
        <v>12</v>
      </c>
      <c r="K9798" s="19">
        <v>8.2949999999999999</v>
      </c>
      <c r="L9798" s="26">
        <v>274</v>
      </c>
    </row>
    <row r="9799" spans="1:12" x14ac:dyDescent="0.3">
      <c r="A9799" s="14">
        <v>721188</v>
      </c>
      <c r="B9799" s="16" t="s">
        <v>12767</v>
      </c>
      <c r="C9799" s="16" t="s">
        <v>94</v>
      </c>
      <c r="D9799" s="4">
        <v>43748</v>
      </c>
      <c r="E9799" s="23">
        <v>2019</v>
      </c>
      <c r="F9799" s="19">
        <v>6</v>
      </c>
      <c r="G9799" s="19">
        <f>IF(Movies[[#This Row],[rating]]=0,"",Movies[[#This Row],[rating]])</f>
        <v>6</v>
      </c>
      <c r="H9799" s="19" t="str">
        <f>IF(Movies[[#This Row],[rating]]=0,"No Rating","Rated")</f>
        <v>Rated</v>
      </c>
      <c r="I9799" s="16" t="s">
        <v>886</v>
      </c>
      <c r="J9799" s="29" t="s">
        <v>96</v>
      </c>
      <c r="K9799" s="19">
        <v>8.2759999999999998</v>
      </c>
      <c r="L9799" s="26">
        <v>1</v>
      </c>
    </row>
    <row r="9800" spans="1:12" x14ac:dyDescent="0.3">
      <c r="A9800" s="14">
        <v>657024</v>
      </c>
      <c r="B9800" s="16" t="s">
        <v>12768</v>
      </c>
      <c r="C9800" s="16" t="s">
        <v>94</v>
      </c>
      <c r="D9800" s="4">
        <v>43489</v>
      </c>
      <c r="E9800" s="23">
        <v>2019</v>
      </c>
      <c r="F9800" s="19">
        <v>0</v>
      </c>
      <c r="G9800" s="19" t="str">
        <f>IF(Movies[[#This Row],[rating]]=0,"",Movies[[#This Row],[rating]])</f>
        <v/>
      </c>
      <c r="H9800" s="19" t="str">
        <f>IF(Movies[[#This Row],[rating]]=0,"No Rating","Rated")</f>
        <v>No Rating</v>
      </c>
      <c r="I9800" s="16" t="s">
        <v>33</v>
      </c>
      <c r="J9800" s="29" t="s">
        <v>96</v>
      </c>
      <c r="K9800" s="19">
        <v>8.2669999999999995</v>
      </c>
      <c r="L9800" s="26">
        <v>0</v>
      </c>
    </row>
    <row r="9801" spans="1:12" x14ac:dyDescent="0.3">
      <c r="A9801" s="14">
        <v>547539</v>
      </c>
      <c r="B9801" s="16" t="s">
        <v>11987</v>
      </c>
      <c r="C9801" s="16" t="s">
        <v>108</v>
      </c>
      <c r="D9801" s="4">
        <v>43537</v>
      </c>
      <c r="E9801" s="23">
        <v>2019</v>
      </c>
      <c r="F9801" s="19">
        <v>6.5</v>
      </c>
      <c r="G9801" s="19">
        <f>IF(Movies[[#This Row],[rating]]=0,"",Movies[[#This Row],[rating]])</f>
        <v>6.5</v>
      </c>
      <c r="H9801" s="19" t="str">
        <f>IF(Movies[[#This Row],[rating]]=0,"No Rating","Rated")</f>
        <v>Rated</v>
      </c>
      <c r="I9801" s="16" t="s">
        <v>180</v>
      </c>
      <c r="J9801" s="29" t="s">
        <v>110</v>
      </c>
      <c r="K9801" s="19">
        <v>8.2490000000000006</v>
      </c>
      <c r="L9801" s="26">
        <v>251</v>
      </c>
    </row>
    <row r="9802" spans="1:12" x14ac:dyDescent="0.3">
      <c r="A9802" s="14">
        <v>590017</v>
      </c>
      <c r="B9802" s="16" t="s">
        <v>6409</v>
      </c>
      <c r="C9802" s="16" t="s">
        <v>838</v>
      </c>
      <c r="D9802" s="4">
        <v>43733</v>
      </c>
      <c r="E9802" s="23">
        <v>2019</v>
      </c>
      <c r="F9802" s="19">
        <v>5.0999999999999996</v>
      </c>
      <c r="G9802" s="19">
        <f>IF(Movies[[#This Row],[rating]]=0,"",Movies[[#This Row],[rating]])</f>
        <v>5.0999999999999996</v>
      </c>
      <c r="H9802" s="19" t="str">
        <f>IF(Movies[[#This Row],[rating]]=0,"No Rating","Rated")</f>
        <v>Rated</v>
      </c>
      <c r="I9802" s="16" t="s">
        <v>30</v>
      </c>
      <c r="J9802" s="29" t="s">
        <v>110</v>
      </c>
      <c r="K9802" s="19">
        <v>8.2360000000000007</v>
      </c>
      <c r="L9802" s="26">
        <v>105</v>
      </c>
    </row>
    <row r="9803" spans="1:12" x14ac:dyDescent="0.3">
      <c r="A9803" s="14">
        <v>644479</v>
      </c>
      <c r="B9803" s="16" t="s">
        <v>12769</v>
      </c>
      <c r="C9803" s="16" t="s">
        <v>12770</v>
      </c>
      <c r="D9803" s="4">
        <v>43770</v>
      </c>
      <c r="E9803" s="23">
        <v>2019</v>
      </c>
      <c r="F9803" s="19">
        <v>8.3000000000000007</v>
      </c>
      <c r="G9803" s="19">
        <f>IF(Movies[[#This Row],[rating]]=0,"",Movies[[#This Row],[rating]])</f>
        <v>8.3000000000000007</v>
      </c>
      <c r="H9803" s="19" t="str">
        <f>IF(Movies[[#This Row],[rating]]=0,"No Rating","Rated")</f>
        <v>Rated</v>
      </c>
      <c r="I9803" s="16" t="s">
        <v>713</v>
      </c>
      <c r="J9803" s="29" t="s">
        <v>34</v>
      </c>
      <c r="K9803" s="19">
        <v>8.2260000000000009</v>
      </c>
      <c r="L9803" s="26">
        <v>503</v>
      </c>
    </row>
    <row r="9804" spans="1:12" x14ac:dyDescent="0.3">
      <c r="A9804" s="14">
        <v>643236</v>
      </c>
      <c r="B9804" s="16" t="s">
        <v>12771</v>
      </c>
      <c r="C9804" s="16" t="s">
        <v>108</v>
      </c>
      <c r="D9804" s="4">
        <v>43824</v>
      </c>
      <c r="E9804" s="23">
        <v>2019</v>
      </c>
      <c r="F9804" s="19">
        <v>4.4000000000000004</v>
      </c>
      <c r="G9804" s="19">
        <f>IF(Movies[[#This Row],[rating]]=0,"",Movies[[#This Row],[rating]])</f>
        <v>4.4000000000000004</v>
      </c>
      <c r="H9804" s="19" t="str">
        <f>IF(Movies[[#This Row],[rating]]=0,"No Rating","Rated")</f>
        <v>Rated</v>
      </c>
      <c r="I9804" s="16" t="s">
        <v>30</v>
      </c>
      <c r="J9804" s="29" t="s">
        <v>110</v>
      </c>
      <c r="K9804" s="19">
        <v>8.2260000000000009</v>
      </c>
      <c r="L9804" s="26">
        <v>172</v>
      </c>
    </row>
    <row r="9805" spans="1:12" x14ac:dyDescent="0.3">
      <c r="A9805" s="14">
        <v>539364</v>
      </c>
      <c r="B9805" s="16" t="s">
        <v>12772</v>
      </c>
      <c r="C9805" s="16" t="s">
        <v>10</v>
      </c>
      <c r="D9805" s="4">
        <v>43766</v>
      </c>
      <c r="E9805" s="23">
        <v>2019</v>
      </c>
      <c r="F9805" s="19">
        <v>5.4</v>
      </c>
      <c r="G9805" s="19">
        <f>IF(Movies[[#This Row],[rating]]=0,"",Movies[[#This Row],[rating]])</f>
        <v>5.4</v>
      </c>
      <c r="H9805" s="19" t="str">
        <f>IF(Movies[[#This Row],[rating]]=0,"No Rating","Rated")</f>
        <v>Rated</v>
      </c>
      <c r="I9805" s="16" t="s">
        <v>566</v>
      </c>
      <c r="J9805" s="29" t="s">
        <v>12</v>
      </c>
      <c r="K9805" s="19">
        <v>8.2170000000000005</v>
      </c>
      <c r="L9805" s="26">
        <v>128</v>
      </c>
    </row>
    <row r="9806" spans="1:12" x14ac:dyDescent="0.3">
      <c r="A9806" s="14">
        <v>520679</v>
      </c>
      <c r="B9806" s="16" t="s">
        <v>12773</v>
      </c>
      <c r="C9806" s="16" t="s">
        <v>4567</v>
      </c>
      <c r="D9806" s="4">
        <v>43567</v>
      </c>
      <c r="E9806" s="23">
        <v>2019</v>
      </c>
      <c r="F9806" s="19">
        <v>5.8</v>
      </c>
      <c r="G9806" s="19">
        <f>IF(Movies[[#This Row],[rating]]=0,"",Movies[[#This Row],[rating]])</f>
        <v>5.8</v>
      </c>
      <c r="H9806" s="19" t="str">
        <f>IF(Movies[[#This Row],[rating]]=0,"No Rating","Rated")</f>
        <v>Rated</v>
      </c>
      <c r="I9806" s="16" t="s">
        <v>550</v>
      </c>
      <c r="J9806" s="29" t="s">
        <v>12</v>
      </c>
      <c r="K9806" s="19">
        <v>8.2010000000000005</v>
      </c>
      <c r="L9806" s="26">
        <v>128</v>
      </c>
    </row>
    <row r="9807" spans="1:12" x14ac:dyDescent="0.3">
      <c r="A9807" s="14">
        <v>586595</v>
      </c>
      <c r="B9807" s="16" t="s">
        <v>12774</v>
      </c>
      <c r="C9807" s="16" t="s">
        <v>10</v>
      </c>
      <c r="D9807" s="4">
        <v>43774</v>
      </c>
      <c r="E9807" s="23">
        <v>2019</v>
      </c>
      <c r="F9807" s="19">
        <v>5.5</v>
      </c>
      <c r="G9807" s="19">
        <f>IF(Movies[[#This Row],[rating]]=0,"",Movies[[#This Row],[rating]])</f>
        <v>5.5</v>
      </c>
      <c r="H9807" s="19" t="str">
        <f>IF(Movies[[#This Row],[rating]]=0,"No Rating","Rated")</f>
        <v>Rated</v>
      </c>
      <c r="I9807" s="16" t="s">
        <v>4018</v>
      </c>
      <c r="J9807" s="29" t="s">
        <v>12</v>
      </c>
      <c r="K9807" s="19">
        <v>8.1989999999999998</v>
      </c>
      <c r="L9807" s="26">
        <v>119</v>
      </c>
    </row>
    <row r="9808" spans="1:12" x14ac:dyDescent="0.3">
      <c r="A9808" s="14">
        <v>547258</v>
      </c>
      <c r="B9808" s="16" t="s">
        <v>2675</v>
      </c>
      <c r="C9808" s="16" t="s">
        <v>108</v>
      </c>
      <c r="D9808" s="4">
        <v>43712</v>
      </c>
      <c r="E9808" s="23">
        <v>2019</v>
      </c>
      <c r="F9808" s="19">
        <v>7.266</v>
      </c>
      <c r="G9808" s="19">
        <f>IF(Movies[[#This Row],[rating]]=0,"",Movies[[#This Row],[rating]])</f>
        <v>7.266</v>
      </c>
      <c r="H9808" s="19" t="str">
        <f>IF(Movies[[#This Row],[rating]]=0,"No Rating","Rated")</f>
        <v>Rated</v>
      </c>
      <c r="I9808" s="16" t="s">
        <v>30</v>
      </c>
      <c r="J9808" s="29" t="s">
        <v>110</v>
      </c>
      <c r="K9808" s="19">
        <v>8.1760000000000002</v>
      </c>
      <c r="L9808" s="26">
        <v>351</v>
      </c>
    </row>
    <row r="9809" spans="1:12" x14ac:dyDescent="0.3">
      <c r="A9809" s="14">
        <v>575828</v>
      </c>
      <c r="B9809" s="16" t="s">
        <v>12775</v>
      </c>
      <c r="C9809" s="16" t="s">
        <v>877</v>
      </c>
      <c r="D9809" s="4">
        <v>43793</v>
      </c>
      <c r="E9809" s="23">
        <v>2019</v>
      </c>
      <c r="F9809" s="19">
        <v>7</v>
      </c>
      <c r="G9809" s="19">
        <f>IF(Movies[[#This Row],[rating]]=0,"",Movies[[#This Row],[rating]])</f>
        <v>7</v>
      </c>
      <c r="H9809" s="19" t="str">
        <f>IF(Movies[[#This Row],[rating]]=0,"No Rating","Rated")</f>
        <v>Rated</v>
      </c>
      <c r="I9809" s="16" t="s">
        <v>30</v>
      </c>
      <c r="J9809" s="29" t="s">
        <v>774</v>
      </c>
      <c r="K9809" s="19">
        <v>8.1560000000000006</v>
      </c>
      <c r="L9809" s="26">
        <v>170</v>
      </c>
    </row>
    <row r="9810" spans="1:12" x14ac:dyDescent="0.3">
      <c r="A9810" s="14">
        <v>587065</v>
      </c>
      <c r="B9810" s="16" t="s">
        <v>12776</v>
      </c>
      <c r="C9810" s="16" t="s">
        <v>12777</v>
      </c>
      <c r="D9810" s="4">
        <v>43762</v>
      </c>
      <c r="E9810" s="23">
        <v>2019</v>
      </c>
      <c r="F9810" s="19">
        <v>6</v>
      </c>
      <c r="G9810" s="19">
        <f>IF(Movies[[#This Row],[rating]]=0,"",Movies[[#This Row],[rating]])</f>
        <v>6</v>
      </c>
      <c r="H9810" s="19" t="str">
        <f>IF(Movies[[#This Row],[rating]]=0,"No Rating","Rated")</f>
        <v>Rated</v>
      </c>
      <c r="I9810" s="16" t="s">
        <v>128</v>
      </c>
      <c r="J9810" s="29" t="s">
        <v>286</v>
      </c>
      <c r="K9810" s="19">
        <v>8.1519999999999992</v>
      </c>
      <c r="L9810" s="26">
        <v>24</v>
      </c>
    </row>
    <row r="9811" spans="1:12" x14ac:dyDescent="0.3">
      <c r="A9811" s="14">
        <v>463364</v>
      </c>
      <c r="B9811" s="16" t="s">
        <v>12778</v>
      </c>
      <c r="C9811" s="16" t="s">
        <v>416</v>
      </c>
      <c r="D9811" s="4">
        <v>43504</v>
      </c>
      <c r="E9811" s="23">
        <v>2019</v>
      </c>
      <c r="F9811" s="19">
        <v>4.8</v>
      </c>
      <c r="G9811" s="19">
        <f>IF(Movies[[#This Row],[rating]]=0,"",Movies[[#This Row],[rating]])</f>
        <v>4.8</v>
      </c>
      <c r="H9811" s="19" t="str">
        <f>IF(Movies[[#This Row],[rating]]=0,"No Rating","Rated")</f>
        <v>Rated</v>
      </c>
      <c r="I9811" s="16" t="s">
        <v>12779</v>
      </c>
      <c r="J9811" s="29" t="s">
        <v>12</v>
      </c>
      <c r="K9811" s="19">
        <v>8.1460000000000008</v>
      </c>
      <c r="L9811" s="26">
        <v>93</v>
      </c>
    </row>
    <row r="9812" spans="1:12" x14ac:dyDescent="0.3">
      <c r="A9812" s="14">
        <v>629014</v>
      </c>
      <c r="B9812" s="16" t="s">
        <v>12780</v>
      </c>
      <c r="C9812" s="16" t="s">
        <v>144</v>
      </c>
      <c r="D9812" s="4">
        <v>43609</v>
      </c>
      <c r="E9812" s="23">
        <v>2019</v>
      </c>
      <c r="F9812" s="19">
        <v>7.3</v>
      </c>
      <c r="G9812" s="19">
        <f>IF(Movies[[#This Row],[rating]]=0,"",Movies[[#This Row],[rating]])</f>
        <v>7.3</v>
      </c>
      <c r="H9812" s="19" t="str">
        <f>IF(Movies[[#This Row],[rating]]=0,"No Rating","Rated")</f>
        <v>Rated</v>
      </c>
      <c r="I9812" s="16" t="s">
        <v>1771</v>
      </c>
      <c r="J9812" s="29" t="s">
        <v>146</v>
      </c>
      <c r="K9812" s="19">
        <v>8.1449999999999996</v>
      </c>
      <c r="L9812" s="26">
        <v>25</v>
      </c>
    </row>
    <row r="9813" spans="1:12" x14ac:dyDescent="0.3">
      <c r="A9813" s="14">
        <v>565348</v>
      </c>
      <c r="B9813" s="16" t="s">
        <v>12781</v>
      </c>
      <c r="C9813" s="16" t="s">
        <v>10</v>
      </c>
      <c r="D9813" s="4">
        <v>43770</v>
      </c>
      <c r="E9813" s="23">
        <v>2019</v>
      </c>
      <c r="F9813" s="19">
        <v>6.7</v>
      </c>
      <c r="G9813" s="19">
        <f>IF(Movies[[#This Row],[rating]]=0,"",Movies[[#This Row],[rating]])</f>
        <v>6.7</v>
      </c>
      <c r="H9813" s="19" t="str">
        <f>IF(Movies[[#This Row],[rating]]=0,"No Rating","Rated")</f>
        <v>Rated</v>
      </c>
      <c r="I9813" s="16" t="s">
        <v>49</v>
      </c>
      <c r="J9813" s="29" t="s">
        <v>12</v>
      </c>
      <c r="K9813" s="19">
        <v>8.1449999999999996</v>
      </c>
      <c r="L9813" s="26">
        <v>132</v>
      </c>
    </row>
    <row r="9814" spans="1:12" x14ac:dyDescent="0.3">
      <c r="A9814" s="14">
        <v>623627</v>
      </c>
      <c r="B9814" s="16" t="s">
        <v>12782</v>
      </c>
      <c r="C9814" s="16" t="s">
        <v>51</v>
      </c>
      <c r="D9814" s="4">
        <v>43729</v>
      </c>
      <c r="E9814" s="23">
        <v>2019</v>
      </c>
      <c r="F9814" s="19">
        <v>7.3</v>
      </c>
      <c r="G9814" s="19">
        <f>IF(Movies[[#This Row],[rating]]=0,"",Movies[[#This Row],[rating]])</f>
        <v>7.3</v>
      </c>
      <c r="H9814" s="19" t="str">
        <f>IF(Movies[[#This Row],[rating]]=0,"No Rating","Rated")</f>
        <v>Rated</v>
      </c>
      <c r="I9814" s="16" t="s">
        <v>713</v>
      </c>
      <c r="J9814" s="29" t="s">
        <v>34</v>
      </c>
      <c r="K9814" s="19">
        <v>8.1440000000000001</v>
      </c>
      <c r="L9814" s="26">
        <v>175</v>
      </c>
    </row>
    <row r="9815" spans="1:12" x14ac:dyDescent="0.3">
      <c r="A9815" s="14">
        <v>512019</v>
      </c>
      <c r="B9815" s="16" t="s">
        <v>12783</v>
      </c>
      <c r="C9815" s="16" t="s">
        <v>51</v>
      </c>
      <c r="D9815" s="4">
        <v>43483</v>
      </c>
      <c r="E9815" s="23">
        <v>2019</v>
      </c>
      <c r="F9815" s="19">
        <v>6.2</v>
      </c>
      <c r="G9815" s="19">
        <f>IF(Movies[[#This Row],[rating]]=0,"",Movies[[#This Row],[rating]])</f>
        <v>6.2</v>
      </c>
      <c r="H9815" s="19" t="str">
        <f>IF(Movies[[#This Row],[rating]]=0,"No Rating","Rated")</f>
        <v>Rated</v>
      </c>
      <c r="I9815" s="16" t="s">
        <v>273</v>
      </c>
      <c r="J9815" s="29" t="s">
        <v>34</v>
      </c>
      <c r="K9815" s="19">
        <v>8.1319999999999997</v>
      </c>
      <c r="L9815" s="26">
        <v>209</v>
      </c>
    </row>
    <row r="9816" spans="1:12" x14ac:dyDescent="0.3">
      <c r="A9816" s="14">
        <v>509853</v>
      </c>
      <c r="B9816" s="16" t="s">
        <v>12784</v>
      </c>
      <c r="C9816" s="16" t="s">
        <v>14</v>
      </c>
      <c r="D9816" s="4">
        <v>43707</v>
      </c>
      <c r="E9816" s="23">
        <v>2019</v>
      </c>
      <c r="F9816" s="19">
        <v>4.4000000000000004</v>
      </c>
      <c r="G9816" s="19">
        <f>IF(Movies[[#This Row],[rating]]=0,"",Movies[[#This Row],[rating]])</f>
        <v>4.4000000000000004</v>
      </c>
      <c r="H9816" s="19" t="str">
        <f>IF(Movies[[#This Row],[rating]]=0,"No Rating","Rated")</f>
        <v>Rated</v>
      </c>
      <c r="I9816" s="16" t="s">
        <v>1027</v>
      </c>
      <c r="J9816" s="29" t="s">
        <v>12</v>
      </c>
      <c r="K9816" s="19">
        <v>8.1270000000000007</v>
      </c>
      <c r="L9816" s="26">
        <v>313</v>
      </c>
    </row>
    <row r="9817" spans="1:12" x14ac:dyDescent="0.3">
      <c r="A9817" s="14">
        <v>587488</v>
      </c>
      <c r="B9817" s="16" t="s">
        <v>12785</v>
      </c>
      <c r="C9817" s="16" t="s">
        <v>220</v>
      </c>
      <c r="D9817" s="4">
        <v>43538</v>
      </c>
      <c r="E9817" s="23">
        <v>2019</v>
      </c>
      <c r="F9817" s="19">
        <v>6.3</v>
      </c>
      <c r="G9817" s="19">
        <f>IF(Movies[[#This Row],[rating]]=0,"",Movies[[#This Row],[rating]])</f>
        <v>6.3</v>
      </c>
      <c r="H9817" s="19" t="str">
        <f>IF(Movies[[#This Row],[rating]]=0,"No Rating","Rated")</f>
        <v>Rated</v>
      </c>
      <c r="I9817" s="16" t="s">
        <v>4018</v>
      </c>
      <c r="J9817" s="29" t="s">
        <v>222</v>
      </c>
      <c r="K9817" s="19">
        <v>8.1259999999999994</v>
      </c>
      <c r="L9817" s="26">
        <v>64</v>
      </c>
    </row>
    <row r="9818" spans="1:12" x14ac:dyDescent="0.3">
      <c r="A9818" s="14">
        <v>538227</v>
      </c>
      <c r="B9818" s="16" t="s">
        <v>12786</v>
      </c>
      <c r="C9818" s="16" t="s">
        <v>9923</v>
      </c>
      <c r="D9818" s="4">
        <v>43721</v>
      </c>
      <c r="E9818" s="23">
        <v>2019</v>
      </c>
      <c r="F9818" s="19">
        <v>6.4</v>
      </c>
      <c r="G9818" s="19">
        <f>IF(Movies[[#This Row],[rating]]=0,"",Movies[[#This Row],[rating]])</f>
        <v>6.4</v>
      </c>
      <c r="H9818" s="19" t="str">
        <f>IF(Movies[[#This Row],[rating]]=0,"No Rating","Rated")</f>
        <v>Rated</v>
      </c>
      <c r="I9818" s="16" t="s">
        <v>12787</v>
      </c>
      <c r="J9818" s="29" t="s">
        <v>12</v>
      </c>
      <c r="K9818" s="19">
        <v>8.1</v>
      </c>
      <c r="L9818" s="26">
        <v>248</v>
      </c>
    </row>
    <row r="9819" spans="1:12" x14ac:dyDescent="0.3">
      <c r="A9819" s="14">
        <v>589157</v>
      </c>
      <c r="B9819" s="16" t="s">
        <v>12788</v>
      </c>
      <c r="C9819" s="16" t="s">
        <v>341</v>
      </c>
      <c r="D9819" s="4">
        <v>43684</v>
      </c>
      <c r="E9819" s="23">
        <v>2019</v>
      </c>
      <c r="F9819" s="19">
        <v>6.9</v>
      </c>
      <c r="G9819" s="19">
        <f>IF(Movies[[#This Row],[rating]]=0,"",Movies[[#This Row],[rating]])</f>
        <v>6.9</v>
      </c>
      <c r="H9819" s="19" t="str">
        <f>IF(Movies[[#This Row],[rating]]=0,"No Rating","Rated")</f>
        <v>Rated</v>
      </c>
      <c r="I9819" s="16" t="s">
        <v>1978</v>
      </c>
      <c r="J9819" s="29" t="s">
        <v>534</v>
      </c>
      <c r="K9819" s="19">
        <v>8.0980000000000008</v>
      </c>
      <c r="L9819" s="26">
        <v>54</v>
      </c>
    </row>
    <row r="9820" spans="1:12" x14ac:dyDescent="0.3">
      <c r="A9820" s="14">
        <v>565719</v>
      </c>
      <c r="B9820" s="16" t="s">
        <v>12789</v>
      </c>
      <c r="C9820" s="16" t="s">
        <v>10</v>
      </c>
      <c r="D9820" s="4">
        <v>43572</v>
      </c>
      <c r="E9820" s="23">
        <v>2019</v>
      </c>
      <c r="F9820" s="19">
        <v>7</v>
      </c>
      <c r="G9820" s="19">
        <f>IF(Movies[[#This Row],[rating]]=0,"",Movies[[#This Row],[rating]])</f>
        <v>7</v>
      </c>
      <c r="H9820" s="19" t="str">
        <f>IF(Movies[[#This Row],[rating]]=0,"No Rating","Rated")</f>
        <v>Rated</v>
      </c>
      <c r="I9820" s="16" t="s">
        <v>329</v>
      </c>
      <c r="J9820" s="29" t="s">
        <v>12</v>
      </c>
      <c r="K9820" s="19">
        <v>8.0969999999999995</v>
      </c>
      <c r="L9820" s="26">
        <v>164</v>
      </c>
    </row>
    <row r="9821" spans="1:12" x14ac:dyDescent="0.3">
      <c r="A9821" s="14">
        <v>575942</v>
      </c>
      <c r="B9821" s="16" t="s">
        <v>12790</v>
      </c>
      <c r="C9821" s="16" t="s">
        <v>10</v>
      </c>
      <c r="D9821" s="4">
        <v>43658</v>
      </c>
      <c r="E9821" s="23">
        <v>2019</v>
      </c>
      <c r="F9821" s="19">
        <v>5.9269999999999996</v>
      </c>
      <c r="G9821" s="19">
        <f>IF(Movies[[#This Row],[rating]]=0,"",Movies[[#This Row],[rating]])</f>
        <v>5.9269999999999996</v>
      </c>
      <c r="H9821" s="19" t="str">
        <f>IF(Movies[[#This Row],[rating]]=0,"No Rating","Rated")</f>
        <v>Rated</v>
      </c>
      <c r="I9821" s="16" t="s">
        <v>30</v>
      </c>
      <c r="J9821" s="29" t="s">
        <v>12</v>
      </c>
      <c r="K9821" s="19">
        <v>8.0839999999999996</v>
      </c>
      <c r="L9821" s="26">
        <v>89</v>
      </c>
    </row>
    <row r="9822" spans="1:12" x14ac:dyDescent="0.3">
      <c r="A9822" s="14">
        <v>586577</v>
      </c>
      <c r="B9822" s="16" t="s">
        <v>12791</v>
      </c>
      <c r="C9822" s="16" t="s">
        <v>10</v>
      </c>
      <c r="D9822" s="4">
        <v>43586</v>
      </c>
      <c r="E9822" s="23">
        <v>2019</v>
      </c>
      <c r="F9822" s="19">
        <v>7.8</v>
      </c>
      <c r="G9822" s="19">
        <f>IF(Movies[[#This Row],[rating]]=0,"",Movies[[#This Row],[rating]])</f>
        <v>7.8</v>
      </c>
      <c r="H9822" s="19" t="str">
        <f>IF(Movies[[#This Row],[rating]]=0,"No Rating","Rated")</f>
        <v>Rated</v>
      </c>
      <c r="I9822" s="16" t="s">
        <v>2850</v>
      </c>
      <c r="J9822" s="29" t="s">
        <v>12</v>
      </c>
      <c r="K9822" s="19">
        <v>8.0809999999999995</v>
      </c>
      <c r="L9822" s="26">
        <v>89</v>
      </c>
    </row>
    <row r="9823" spans="1:12" x14ac:dyDescent="0.3">
      <c r="A9823" s="14">
        <v>543343</v>
      </c>
      <c r="B9823" s="16" t="s">
        <v>12792</v>
      </c>
      <c r="C9823" s="16" t="s">
        <v>10537</v>
      </c>
      <c r="D9823" s="4">
        <v>43568</v>
      </c>
      <c r="E9823" s="23">
        <v>2019</v>
      </c>
      <c r="F9823" s="19">
        <v>6.7</v>
      </c>
      <c r="G9823" s="19">
        <f>IF(Movies[[#This Row],[rating]]=0,"",Movies[[#This Row],[rating]])</f>
        <v>6.7</v>
      </c>
      <c r="H9823" s="19" t="str">
        <f>IF(Movies[[#This Row],[rating]]=0,"No Rating","Rated")</f>
        <v>Rated</v>
      </c>
      <c r="I9823" s="16" t="s">
        <v>12793</v>
      </c>
      <c r="J9823" s="29" t="s">
        <v>12</v>
      </c>
      <c r="K9823" s="19">
        <v>8.0749999999999993</v>
      </c>
      <c r="L9823" s="26">
        <v>320</v>
      </c>
    </row>
    <row r="9824" spans="1:12" x14ac:dyDescent="0.3">
      <c r="A9824" s="14">
        <v>570260</v>
      </c>
      <c r="B9824" s="16" t="s">
        <v>12794</v>
      </c>
      <c r="C9824" s="16" t="s">
        <v>838</v>
      </c>
      <c r="D9824" s="4">
        <v>43614</v>
      </c>
      <c r="E9824" s="23">
        <v>2019</v>
      </c>
      <c r="F9824" s="19">
        <v>5.87</v>
      </c>
      <c r="G9824" s="19">
        <f>IF(Movies[[#This Row],[rating]]=0,"",Movies[[#This Row],[rating]])</f>
        <v>5.87</v>
      </c>
      <c r="H9824" s="19" t="str">
        <f>IF(Movies[[#This Row],[rating]]=0,"No Rating","Rated")</f>
        <v>Rated</v>
      </c>
      <c r="I9824" s="16" t="s">
        <v>180</v>
      </c>
      <c r="J9824" s="29" t="s">
        <v>110</v>
      </c>
      <c r="K9824" s="19">
        <v>8.0640000000000001</v>
      </c>
      <c r="L9824" s="26">
        <v>243</v>
      </c>
    </row>
    <row r="9825" spans="1:12" x14ac:dyDescent="0.3">
      <c r="A9825" s="14">
        <v>564251</v>
      </c>
      <c r="B9825" s="16" t="s">
        <v>12795</v>
      </c>
      <c r="C9825" s="16" t="s">
        <v>144</v>
      </c>
      <c r="D9825" s="4">
        <v>43588</v>
      </c>
      <c r="E9825" s="23">
        <v>2019</v>
      </c>
      <c r="F9825" s="19">
        <v>7.5</v>
      </c>
      <c r="G9825" s="19">
        <f>IF(Movies[[#This Row],[rating]]=0,"",Movies[[#This Row],[rating]])</f>
        <v>7.5</v>
      </c>
      <c r="H9825" s="19" t="str">
        <f>IF(Movies[[#This Row],[rating]]=0,"No Rating","Rated")</f>
        <v>Rated</v>
      </c>
      <c r="I9825" s="16" t="s">
        <v>971</v>
      </c>
      <c r="J9825" s="29" t="s">
        <v>146</v>
      </c>
      <c r="K9825" s="19">
        <v>8.0540000000000003</v>
      </c>
      <c r="L9825" s="26">
        <v>75</v>
      </c>
    </row>
    <row r="9826" spans="1:12" x14ac:dyDescent="0.3">
      <c r="A9826" s="14">
        <v>505060</v>
      </c>
      <c r="B9826" s="16" t="s">
        <v>12796</v>
      </c>
      <c r="C9826" s="16" t="s">
        <v>10</v>
      </c>
      <c r="D9826" s="4">
        <v>43763</v>
      </c>
      <c r="E9826" s="23">
        <v>2019</v>
      </c>
      <c r="F9826" s="19">
        <v>5</v>
      </c>
      <c r="G9826" s="19">
        <f>IF(Movies[[#This Row],[rating]]=0,"",Movies[[#This Row],[rating]])</f>
        <v>5</v>
      </c>
      <c r="H9826" s="19" t="str">
        <f>IF(Movies[[#This Row],[rating]]=0,"No Rating","Rated")</f>
        <v>Rated</v>
      </c>
      <c r="I9826" s="16" t="s">
        <v>132</v>
      </c>
      <c r="J9826" s="29" t="s">
        <v>12</v>
      </c>
      <c r="K9826" s="19">
        <v>8.0540000000000003</v>
      </c>
      <c r="L9826" s="26">
        <v>91</v>
      </c>
    </row>
    <row r="9827" spans="1:12" x14ac:dyDescent="0.3">
      <c r="A9827" s="14">
        <v>536841</v>
      </c>
      <c r="B9827" s="16" t="s">
        <v>12797</v>
      </c>
      <c r="C9827" s="16" t="s">
        <v>416</v>
      </c>
      <c r="D9827" s="4">
        <v>43630</v>
      </c>
      <c r="E9827" s="23">
        <v>2019</v>
      </c>
      <c r="F9827" s="19">
        <v>7.5</v>
      </c>
      <c r="G9827" s="19">
        <f>IF(Movies[[#This Row],[rating]]=0,"",Movies[[#This Row],[rating]])</f>
        <v>7.5</v>
      </c>
      <c r="H9827" s="19" t="str">
        <f>IF(Movies[[#This Row],[rating]]=0,"No Rating","Rated")</f>
        <v>Rated</v>
      </c>
      <c r="I9827" s="16" t="s">
        <v>329</v>
      </c>
      <c r="J9827" s="29" t="s">
        <v>34</v>
      </c>
      <c r="K9827" s="19">
        <v>8.0449999999999999</v>
      </c>
      <c r="L9827" s="26">
        <v>401</v>
      </c>
    </row>
    <row r="9828" spans="1:12" x14ac:dyDescent="0.3">
      <c r="A9828" s="14">
        <v>650273</v>
      </c>
      <c r="B9828" s="16" t="s">
        <v>12798</v>
      </c>
      <c r="C9828" s="16" t="s">
        <v>94</v>
      </c>
      <c r="D9828" s="4">
        <v>43787</v>
      </c>
      <c r="E9828" s="23">
        <v>2019</v>
      </c>
      <c r="F9828" s="19">
        <v>2.4</v>
      </c>
      <c r="G9828" s="19">
        <f>IF(Movies[[#This Row],[rating]]=0,"",Movies[[#This Row],[rating]])</f>
        <v>2.4</v>
      </c>
      <c r="H9828" s="19" t="str">
        <f>IF(Movies[[#This Row],[rating]]=0,"No Rating","Rated")</f>
        <v>Rated</v>
      </c>
      <c r="I9828" s="16" t="s">
        <v>33</v>
      </c>
      <c r="J9828" s="29" t="s">
        <v>96</v>
      </c>
      <c r="K9828" s="19">
        <v>8.0210000000000008</v>
      </c>
      <c r="L9828" s="26">
        <v>5</v>
      </c>
    </row>
    <row r="9829" spans="1:12" x14ac:dyDescent="0.3">
      <c r="A9829" s="14">
        <v>589982</v>
      </c>
      <c r="B9829" s="16" t="s">
        <v>12799</v>
      </c>
      <c r="C9829" s="16" t="s">
        <v>12800</v>
      </c>
      <c r="D9829" s="4">
        <v>43720</v>
      </c>
      <c r="E9829" s="23">
        <v>2019</v>
      </c>
      <c r="F9829" s="19">
        <v>7.4</v>
      </c>
      <c r="G9829" s="19">
        <f>IF(Movies[[#This Row],[rating]]=0,"",Movies[[#This Row],[rating]])</f>
        <v>7.4</v>
      </c>
      <c r="H9829" s="19" t="str">
        <f>IF(Movies[[#This Row],[rating]]=0,"No Rating","Rated")</f>
        <v>Rated</v>
      </c>
      <c r="I9829" s="16" t="s">
        <v>2459</v>
      </c>
      <c r="J9829" s="29" t="s">
        <v>110</v>
      </c>
      <c r="K9829" s="19">
        <v>8.0150000000000006</v>
      </c>
      <c r="L9829" s="26">
        <v>302</v>
      </c>
    </row>
    <row r="9830" spans="1:12" x14ac:dyDescent="0.3">
      <c r="A9830" s="14">
        <v>613200</v>
      </c>
      <c r="B9830" s="16" t="s">
        <v>12801</v>
      </c>
      <c r="C9830" s="16" t="s">
        <v>411</v>
      </c>
      <c r="D9830" s="4">
        <v>43693</v>
      </c>
      <c r="E9830" s="23">
        <v>2019</v>
      </c>
      <c r="F9830" s="19">
        <v>6.7</v>
      </c>
      <c r="G9830" s="19">
        <f>IF(Movies[[#This Row],[rating]]=0,"",Movies[[#This Row],[rating]])</f>
        <v>6.7</v>
      </c>
      <c r="H9830" s="19" t="str">
        <f>IF(Movies[[#This Row],[rating]]=0,"No Rating","Rated")</f>
        <v>Rated</v>
      </c>
      <c r="I9830" s="16" t="s">
        <v>4273</v>
      </c>
      <c r="J9830" s="29" t="s">
        <v>342</v>
      </c>
      <c r="K9830" s="19">
        <v>8.0109999999999992</v>
      </c>
      <c r="L9830" s="26">
        <v>59</v>
      </c>
    </row>
    <row r="9831" spans="1:12" x14ac:dyDescent="0.3">
      <c r="A9831" s="14">
        <v>591889</v>
      </c>
      <c r="B9831" s="16" t="s">
        <v>12802</v>
      </c>
      <c r="C9831" s="16" t="s">
        <v>10</v>
      </c>
      <c r="D9831" s="4">
        <v>43553</v>
      </c>
      <c r="E9831" s="23">
        <v>2019</v>
      </c>
      <c r="F9831" s="19">
        <v>7.2</v>
      </c>
      <c r="G9831" s="19">
        <f>IF(Movies[[#This Row],[rating]]=0,"",Movies[[#This Row],[rating]])</f>
        <v>7.2</v>
      </c>
      <c r="H9831" s="19" t="str">
        <f>IF(Movies[[#This Row],[rating]]=0,"No Rating","Rated")</f>
        <v>Rated</v>
      </c>
      <c r="I9831" s="16" t="s">
        <v>3866</v>
      </c>
      <c r="J9831" s="29" t="s">
        <v>12</v>
      </c>
      <c r="K9831" s="19">
        <v>8.0060000000000002</v>
      </c>
      <c r="L9831" s="26">
        <v>54</v>
      </c>
    </row>
    <row r="9832" spans="1:12" x14ac:dyDescent="0.3">
      <c r="A9832" s="14">
        <v>515908</v>
      </c>
      <c r="B9832" s="16" t="s">
        <v>12803</v>
      </c>
      <c r="C9832" s="16" t="s">
        <v>84</v>
      </c>
      <c r="D9832" s="4">
        <v>43748</v>
      </c>
      <c r="E9832" s="23">
        <v>2019</v>
      </c>
      <c r="F9832" s="19">
        <v>7</v>
      </c>
      <c r="G9832" s="19">
        <f>IF(Movies[[#This Row],[rating]]=0,"",Movies[[#This Row],[rating]])</f>
        <v>7</v>
      </c>
      <c r="H9832" s="19" t="str">
        <f>IF(Movies[[#This Row],[rating]]=0,"No Rating","Rated")</f>
        <v>Rated</v>
      </c>
      <c r="I9832" s="16" t="s">
        <v>585</v>
      </c>
      <c r="J9832" s="29" t="s">
        <v>86</v>
      </c>
      <c r="K9832" s="19">
        <v>7.99</v>
      </c>
      <c r="L9832" s="26">
        <v>147</v>
      </c>
    </row>
    <row r="9833" spans="1:12" x14ac:dyDescent="0.3">
      <c r="A9833" s="14">
        <v>606952</v>
      </c>
      <c r="B9833" s="16" t="s">
        <v>12804</v>
      </c>
      <c r="C9833" s="16" t="s">
        <v>540</v>
      </c>
      <c r="D9833" s="4">
        <v>43818</v>
      </c>
      <c r="E9833" s="23">
        <v>2019</v>
      </c>
      <c r="F9833" s="19">
        <v>7.1</v>
      </c>
      <c r="G9833" s="19">
        <f>IF(Movies[[#This Row],[rating]]=0,"",Movies[[#This Row],[rating]])</f>
        <v>7.1</v>
      </c>
      <c r="H9833" s="19" t="str">
        <f>IF(Movies[[#This Row],[rating]]=0,"No Rating","Rated")</f>
        <v>Rated</v>
      </c>
      <c r="I9833" s="16" t="s">
        <v>49</v>
      </c>
      <c r="J9833" s="29" t="s">
        <v>511</v>
      </c>
      <c r="K9833" s="19">
        <v>7.9850000000000003</v>
      </c>
      <c r="L9833" s="26">
        <v>509</v>
      </c>
    </row>
    <row r="9834" spans="1:12" x14ac:dyDescent="0.3">
      <c r="A9834" s="14">
        <v>647117</v>
      </c>
      <c r="B9834" s="16" t="s">
        <v>12805</v>
      </c>
      <c r="C9834" s="16" t="s">
        <v>94</v>
      </c>
      <c r="D9834" s="4">
        <v>43683</v>
      </c>
      <c r="E9834" s="23">
        <v>2019</v>
      </c>
      <c r="F9834" s="19">
        <v>0</v>
      </c>
      <c r="G9834" s="19" t="str">
        <f>IF(Movies[[#This Row],[rating]]=0,"",Movies[[#This Row],[rating]])</f>
        <v/>
      </c>
      <c r="H9834" s="19" t="str">
        <f>IF(Movies[[#This Row],[rating]]=0,"No Rating","Rated")</f>
        <v>No Rating</v>
      </c>
      <c r="I9834" s="16" t="s">
        <v>33</v>
      </c>
      <c r="J9834" s="29" t="s">
        <v>96</v>
      </c>
      <c r="K9834" s="19">
        <v>7.9829999999999997</v>
      </c>
      <c r="L9834" s="26">
        <v>0</v>
      </c>
    </row>
    <row r="9835" spans="1:12" x14ac:dyDescent="0.3">
      <c r="A9835" s="14">
        <v>597295</v>
      </c>
      <c r="B9835" s="16" t="s">
        <v>12806</v>
      </c>
      <c r="C9835" s="16" t="s">
        <v>4206</v>
      </c>
      <c r="D9835" s="4">
        <v>43637</v>
      </c>
      <c r="E9835" s="23">
        <v>2019</v>
      </c>
      <c r="F9835" s="19">
        <v>5.359</v>
      </c>
      <c r="G9835" s="19">
        <f>IF(Movies[[#This Row],[rating]]=0,"",Movies[[#This Row],[rating]])</f>
        <v>5.359</v>
      </c>
      <c r="H9835" s="19" t="str">
        <f>IF(Movies[[#This Row],[rating]]=0,"No Rating","Rated")</f>
        <v>Rated</v>
      </c>
      <c r="I9835" s="16" t="s">
        <v>161</v>
      </c>
      <c r="J9835" s="29" t="s">
        <v>342</v>
      </c>
      <c r="K9835" s="19">
        <v>7.98</v>
      </c>
      <c r="L9835" s="26">
        <v>32</v>
      </c>
    </row>
    <row r="9836" spans="1:12" x14ac:dyDescent="0.3">
      <c r="A9836" s="14">
        <v>553002</v>
      </c>
      <c r="B9836" s="16" t="s">
        <v>12807</v>
      </c>
      <c r="C9836" s="16" t="s">
        <v>416</v>
      </c>
      <c r="D9836" s="4">
        <v>43672</v>
      </c>
      <c r="E9836" s="23">
        <v>2019</v>
      </c>
      <c r="F9836" s="19">
        <v>5.2</v>
      </c>
      <c r="G9836" s="19">
        <f>IF(Movies[[#This Row],[rating]]=0,"",Movies[[#This Row],[rating]])</f>
        <v>5.2</v>
      </c>
      <c r="H9836" s="19" t="str">
        <f>IF(Movies[[#This Row],[rating]]=0,"No Rating","Rated")</f>
        <v>Rated</v>
      </c>
      <c r="I9836" s="16" t="s">
        <v>12808</v>
      </c>
      <c r="J9836" s="29" t="s">
        <v>12</v>
      </c>
      <c r="K9836" s="19">
        <v>7.9690000000000003</v>
      </c>
      <c r="L9836" s="26">
        <v>74</v>
      </c>
    </row>
    <row r="9837" spans="1:12" x14ac:dyDescent="0.3">
      <c r="A9837" s="14">
        <v>595766</v>
      </c>
      <c r="B9837" s="16" t="s">
        <v>12809</v>
      </c>
      <c r="C9837" s="16" t="s">
        <v>94</v>
      </c>
      <c r="D9837" s="4">
        <v>43571</v>
      </c>
      <c r="E9837" s="23">
        <v>2019</v>
      </c>
      <c r="F9837" s="19">
        <v>0</v>
      </c>
      <c r="G9837" s="19" t="str">
        <f>IF(Movies[[#This Row],[rating]]=0,"",Movies[[#This Row],[rating]])</f>
        <v/>
      </c>
      <c r="H9837" s="19" t="str">
        <f>IF(Movies[[#This Row],[rating]]=0,"No Rating","Rated")</f>
        <v>No Rating</v>
      </c>
      <c r="I9837" s="16" t="s">
        <v>886</v>
      </c>
      <c r="J9837" s="29" t="s">
        <v>96</v>
      </c>
      <c r="K9837" s="19">
        <v>7.9649999999999999</v>
      </c>
      <c r="L9837" s="26">
        <v>0</v>
      </c>
    </row>
    <row r="9838" spans="1:12" x14ac:dyDescent="0.3">
      <c r="A9838" s="14">
        <v>524659</v>
      </c>
      <c r="B9838" s="16" t="s">
        <v>12810</v>
      </c>
      <c r="C9838" s="16" t="s">
        <v>770</v>
      </c>
      <c r="D9838" s="4">
        <v>43770</v>
      </c>
      <c r="E9838" s="23">
        <v>2019</v>
      </c>
      <c r="F9838" s="19">
        <v>6.2069999999999999</v>
      </c>
      <c r="G9838" s="19">
        <f>IF(Movies[[#This Row],[rating]]=0,"",Movies[[#This Row],[rating]])</f>
        <v>6.2069999999999999</v>
      </c>
      <c r="H9838" s="19" t="str">
        <f>IF(Movies[[#This Row],[rating]]=0,"No Rating","Rated")</f>
        <v>Rated</v>
      </c>
      <c r="I9838" s="16" t="s">
        <v>3739</v>
      </c>
      <c r="J9838" s="29" t="s">
        <v>12</v>
      </c>
      <c r="K9838" s="19">
        <v>7.9630000000000001</v>
      </c>
      <c r="L9838" s="26">
        <v>198</v>
      </c>
    </row>
    <row r="9839" spans="1:12" x14ac:dyDescent="0.3">
      <c r="A9839" s="14">
        <v>621476</v>
      </c>
      <c r="B9839" s="16" t="s">
        <v>12811</v>
      </c>
      <c r="C9839" s="16" t="s">
        <v>10</v>
      </c>
      <c r="D9839" s="4">
        <v>43709</v>
      </c>
      <c r="E9839" s="23">
        <v>2019</v>
      </c>
      <c r="F9839" s="19">
        <v>7.1</v>
      </c>
      <c r="G9839" s="19">
        <f>IF(Movies[[#This Row],[rating]]=0,"",Movies[[#This Row],[rating]])</f>
        <v>7.1</v>
      </c>
      <c r="H9839" s="19" t="str">
        <f>IF(Movies[[#This Row],[rating]]=0,"No Rating","Rated")</f>
        <v>Rated</v>
      </c>
      <c r="I9839" s="16" t="s">
        <v>230</v>
      </c>
      <c r="J9839" s="29" t="s">
        <v>12</v>
      </c>
      <c r="K9839" s="19">
        <v>7.9610000000000003</v>
      </c>
      <c r="L9839" s="26">
        <v>90</v>
      </c>
    </row>
    <row r="9840" spans="1:12" x14ac:dyDescent="0.3">
      <c r="A9840" s="14">
        <v>652810</v>
      </c>
      <c r="B9840" s="16" t="s">
        <v>12812</v>
      </c>
      <c r="C9840" s="16" t="s">
        <v>12813</v>
      </c>
      <c r="D9840" s="4">
        <v>43628</v>
      </c>
      <c r="E9840" s="23">
        <v>2019</v>
      </c>
      <c r="F9840" s="19">
        <v>6.3</v>
      </c>
      <c r="G9840" s="19">
        <f>IF(Movies[[#This Row],[rating]]=0,"",Movies[[#This Row],[rating]])</f>
        <v>6.3</v>
      </c>
      <c r="H9840" s="19" t="str">
        <f>IF(Movies[[#This Row],[rating]]=0,"No Rating","Rated")</f>
        <v>Rated</v>
      </c>
      <c r="I9840" s="16" t="s">
        <v>777</v>
      </c>
      <c r="J9840" s="29" t="s">
        <v>12</v>
      </c>
      <c r="K9840" s="19">
        <v>7.96</v>
      </c>
      <c r="L9840" s="26">
        <v>7</v>
      </c>
    </row>
    <row r="9841" spans="1:12" x14ac:dyDescent="0.3">
      <c r="A9841" s="14">
        <v>575361</v>
      </c>
      <c r="B9841" s="16" t="s">
        <v>12814</v>
      </c>
      <c r="C9841" s="16" t="s">
        <v>877</v>
      </c>
      <c r="D9841" s="4">
        <v>43538</v>
      </c>
      <c r="E9841" s="23">
        <v>2019</v>
      </c>
      <c r="F9841" s="19">
        <v>7</v>
      </c>
      <c r="G9841" s="19">
        <f>IF(Movies[[#This Row],[rating]]=0,"",Movies[[#This Row],[rating]])</f>
        <v>7</v>
      </c>
      <c r="H9841" s="19" t="str">
        <f>IF(Movies[[#This Row],[rating]]=0,"No Rating","Rated")</f>
        <v>Rated</v>
      </c>
      <c r="I9841" s="16" t="s">
        <v>132</v>
      </c>
      <c r="J9841" s="29" t="s">
        <v>774</v>
      </c>
      <c r="K9841" s="19">
        <v>7.96</v>
      </c>
      <c r="L9841" s="26">
        <v>173</v>
      </c>
    </row>
    <row r="9842" spans="1:12" x14ac:dyDescent="0.3">
      <c r="A9842" s="14">
        <v>567410</v>
      </c>
      <c r="B9842" s="16" t="s">
        <v>12815</v>
      </c>
      <c r="C9842" s="16" t="s">
        <v>284</v>
      </c>
      <c r="D9842" s="4">
        <v>43727</v>
      </c>
      <c r="E9842" s="23">
        <v>2019</v>
      </c>
      <c r="F9842" s="19">
        <v>7.649</v>
      </c>
      <c r="G9842" s="19">
        <f>IF(Movies[[#This Row],[rating]]=0,"",Movies[[#This Row],[rating]])</f>
        <v>7.649</v>
      </c>
      <c r="H9842" s="19" t="str">
        <f>IF(Movies[[#This Row],[rating]]=0,"No Rating","Rated")</f>
        <v>Rated</v>
      </c>
      <c r="I9842" s="16" t="s">
        <v>49</v>
      </c>
      <c r="J9842" s="29" t="s">
        <v>286</v>
      </c>
      <c r="K9842" s="19">
        <v>7.944</v>
      </c>
      <c r="L9842" s="26">
        <v>339</v>
      </c>
    </row>
    <row r="9843" spans="1:12" x14ac:dyDescent="0.3">
      <c r="A9843" s="14">
        <v>575190</v>
      </c>
      <c r="B9843" s="16" t="s">
        <v>12816</v>
      </c>
      <c r="C9843" s="16" t="s">
        <v>10</v>
      </c>
      <c r="D9843" s="4">
        <v>43479</v>
      </c>
      <c r="E9843" s="23">
        <v>2019</v>
      </c>
      <c r="F9843" s="19">
        <v>6.4</v>
      </c>
      <c r="G9843" s="19">
        <f>IF(Movies[[#This Row],[rating]]=0,"",Movies[[#This Row],[rating]])</f>
        <v>6.4</v>
      </c>
      <c r="H9843" s="19" t="str">
        <f>IF(Movies[[#This Row],[rating]]=0,"No Rating","Rated")</f>
        <v>Rated</v>
      </c>
      <c r="I9843" s="16" t="s">
        <v>329</v>
      </c>
      <c r="J9843" s="29" t="s">
        <v>12</v>
      </c>
      <c r="K9843" s="19">
        <v>7.9429999999999996</v>
      </c>
      <c r="L9843" s="26">
        <v>172</v>
      </c>
    </row>
    <row r="9844" spans="1:12" x14ac:dyDescent="0.3">
      <c r="A9844" s="14">
        <v>570488</v>
      </c>
      <c r="B9844" s="16" t="s">
        <v>12817</v>
      </c>
      <c r="C9844" s="16" t="s">
        <v>10</v>
      </c>
      <c r="D9844" s="4">
        <v>43805</v>
      </c>
      <c r="E9844" s="23">
        <v>2019</v>
      </c>
      <c r="F9844" s="19">
        <v>7.1</v>
      </c>
      <c r="G9844" s="19">
        <f>IF(Movies[[#This Row],[rating]]=0,"",Movies[[#This Row],[rating]])</f>
        <v>7.1</v>
      </c>
      <c r="H9844" s="19" t="str">
        <f>IF(Movies[[#This Row],[rating]]=0,"No Rating","Rated")</f>
        <v>Rated</v>
      </c>
      <c r="I9844" s="16" t="s">
        <v>1819</v>
      </c>
      <c r="J9844" s="29" t="s">
        <v>12</v>
      </c>
      <c r="K9844" s="19">
        <v>7.9409999999999998</v>
      </c>
      <c r="L9844" s="26">
        <v>54</v>
      </c>
    </row>
    <row r="9845" spans="1:12" x14ac:dyDescent="0.3">
      <c r="A9845" s="14">
        <v>542444</v>
      </c>
      <c r="B9845" s="16" t="s">
        <v>12818</v>
      </c>
      <c r="C9845" s="16" t="s">
        <v>51</v>
      </c>
      <c r="D9845" s="4">
        <v>43721</v>
      </c>
      <c r="E9845" s="23">
        <v>2019</v>
      </c>
      <c r="F9845" s="19">
        <v>5.9</v>
      </c>
      <c r="G9845" s="19">
        <f>IF(Movies[[#This Row],[rating]]=0,"",Movies[[#This Row],[rating]])</f>
        <v>5.9</v>
      </c>
      <c r="H9845" s="19" t="str">
        <f>IF(Movies[[#This Row],[rating]]=0,"No Rating","Rated")</f>
        <v>Rated</v>
      </c>
      <c r="I9845" s="16" t="s">
        <v>7138</v>
      </c>
      <c r="J9845" s="29" t="s">
        <v>34</v>
      </c>
      <c r="K9845" s="19">
        <v>7.9409999999999998</v>
      </c>
      <c r="L9845" s="26">
        <v>58</v>
      </c>
    </row>
    <row r="9846" spans="1:12" x14ac:dyDescent="0.3">
      <c r="A9846" s="14">
        <v>544812</v>
      </c>
      <c r="B9846" s="16" t="s">
        <v>12819</v>
      </c>
      <c r="C9846" s="16" t="s">
        <v>12820</v>
      </c>
      <c r="D9846" s="4">
        <v>43476</v>
      </c>
      <c r="E9846" s="23">
        <v>2019</v>
      </c>
      <c r="F9846" s="19">
        <v>6.5</v>
      </c>
      <c r="G9846" s="19">
        <f>IF(Movies[[#This Row],[rating]]=0,"",Movies[[#This Row],[rating]])</f>
        <v>6.5</v>
      </c>
      <c r="H9846" s="19" t="str">
        <f>IF(Movies[[#This Row],[rating]]=0,"No Rating","Rated")</f>
        <v>Rated</v>
      </c>
      <c r="I9846" s="16" t="s">
        <v>49</v>
      </c>
      <c r="J9846" s="29" t="s">
        <v>12821</v>
      </c>
      <c r="K9846" s="19">
        <v>7.9359999999999999</v>
      </c>
      <c r="L9846" s="26">
        <v>81</v>
      </c>
    </row>
    <row r="9847" spans="1:12" x14ac:dyDescent="0.3">
      <c r="A9847" s="14">
        <v>614199</v>
      </c>
      <c r="B9847" s="16" t="s">
        <v>12822</v>
      </c>
      <c r="C9847" s="16" t="s">
        <v>432</v>
      </c>
      <c r="D9847" s="4">
        <v>43660</v>
      </c>
      <c r="E9847" s="23">
        <v>2019</v>
      </c>
      <c r="F9847" s="19">
        <v>5.8</v>
      </c>
      <c r="G9847" s="19">
        <f>IF(Movies[[#This Row],[rating]]=0,"",Movies[[#This Row],[rating]])</f>
        <v>5.8</v>
      </c>
      <c r="H9847" s="19" t="str">
        <f>IF(Movies[[#This Row],[rating]]=0,"No Rating","Rated")</f>
        <v>Rated</v>
      </c>
      <c r="I9847" s="16" t="s">
        <v>183</v>
      </c>
      <c r="J9847" s="29" t="s">
        <v>12</v>
      </c>
      <c r="K9847" s="19">
        <v>7.9349999999999996</v>
      </c>
      <c r="L9847" s="26">
        <v>149</v>
      </c>
    </row>
    <row r="9848" spans="1:12" x14ac:dyDescent="0.3">
      <c r="A9848" s="14">
        <v>582494</v>
      </c>
      <c r="B9848" s="16" t="s">
        <v>12823</v>
      </c>
      <c r="C9848" s="16" t="s">
        <v>2138</v>
      </c>
      <c r="D9848" s="4">
        <v>43539</v>
      </c>
      <c r="E9848" s="23">
        <v>2019</v>
      </c>
      <c r="F9848" s="19">
        <v>6.2</v>
      </c>
      <c r="G9848" s="19">
        <f>IF(Movies[[#This Row],[rating]]=0,"",Movies[[#This Row],[rating]])</f>
        <v>6.2</v>
      </c>
      <c r="H9848" s="19" t="str">
        <f>IF(Movies[[#This Row],[rating]]=0,"No Rating","Rated")</f>
        <v>Rated</v>
      </c>
      <c r="I9848" s="16" t="s">
        <v>10893</v>
      </c>
      <c r="J9848" s="29" t="s">
        <v>2139</v>
      </c>
      <c r="K9848" s="19">
        <v>7.9320000000000004</v>
      </c>
      <c r="L9848" s="26">
        <v>79</v>
      </c>
    </row>
    <row r="9849" spans="1:12" x14ac:dyDescent="0.3">
      <c r="A9849" s="14">
        <v>592689</v>
      </c>
      <c r="B9849" s="16" t="s">
        <v>12824</v>
      </c>
      <c r="C9849" s="16" t="s">
        <v>10</v>
      </c>
      <c r="D9849" s="4">
        <v>43817</v>
      </c>
      <c r="E9849" s="23">
        <v>2019</v>
      </c>
      <c r="F9849" s="19">
        <v>6.29</v>
      </c>
      <c r="G9849" s="19">
        <f>IF(Movies[[#This Row],[rating]]=0,"",Movies[[#This Row],[rating]])</f>
        <v>6.29</v>
      </c>
      <c r="H9849" s="19" t="str">
        <f>IF(Movies[[#This Row],[rating]]=0,"No Rating","Rated")</f>
        <v>Rated</v>
      </c>
      <c r="I9849" s="16" t="s">
        <v>4658</v>
      </c>
      <c r="J9849" s="29" t="s">
        <v>12</v>
      </c>
      <c r="K9849" s="19">
        <v>7.907</v>
      </c>
      <c r="L9849" s="26">
        <v>50</v>
      </c>
    </row>
    <row r="9850" spans="1:12" x14ac:dyDescent="0.3">
      <c r="A9850" s="14">
        <v>582895</v>
      </c>
      <c r="B9850" s="16" t="s">
        <v>12825</v>
      </c>
      <c r="C9850" s="16" t="s">
        <v>108</v>
      </c>
      <c r="D9850" s="4">
        <v>43796</v>
      </c>
      <c r="E9850" s="23">
        <v>2019</v>
      </c>
      <c r="F9850" s="19">
        <v>6.1</v>
      </c>
      <c r="G9850" s="19">
        <f>IF(Movies[[#This Row],[rating]]=0,"",Movies[[#This Row],[rating]])</f>
        <v>6.1</v>
      </c>
      <c r="H9850" s="19" t="str">
        <f>IF(Movies[[#This Row],[rating]]=0,"No Rating","Rated")</f>
        <v>Rated</v>
      </c>
      <c r="I9850" s="16" t="s">
        <v>199</v>
      </c>
      <c r="J9850" s="29" t="s">
        <v>110</v>
      </c>
      <c r="K9850" s="19">
        <v>7.9009999999999998</v>
      </c>
      <c r="L9850" s="26">
        <v>231</v>
      </c>
    </row>
    <row r="9851" spans="1:12" x14ac:dyDescent="0.3">
      <c r="A9851" s="14">
        <v>548544</v>
      </c>
      <c r="B9851" s="16" t="s">
        <v>12826</v>
      </c>
      <c r="C9851" s="16" t="s">
        <v>12827</v>
      </c>
      <c r="D9851" s="4">
        <v>43707</v>
      </c>
      <c r="E9851" s="23">
        <v>2019</v>
      </c>
      <c r="F9851" s="19">
        <v>7.9</v>
      </c>
      <c r="G9851" s="19">
        <f>IF(Movies[[#This Row],[rating]]=0,"",Movies[[#This Row],[rating]])</f>
        <v>7.9</v>
      </c>
      <c r="H9851" s="19" t="str">
        <f>IF(Movies[[#This Row],[rating]]=0,"No Rating","Rated")</f>
        <v>Rated</v>
      </c>
      <c r="I9851" s="16" t="s">
        <v>49</v>
      </c>
      <c r="J9851" s="29" t="s">
        <v>86</v>
      </c>
      <c r="K9851" s="19">
        <v>7.899</v>
      </c>
      <c r="L9851" s="26">
        <v>310</v>
      </c>
    </row>
    <row r="9852" spans="1:12" x14ac:dyDescent="0.3">
      <c r="A9852" s="14">
        <v>534993</v>
      </c>
      <c r="B9852" s="16" t="s">
        <v>12828</v>
      </c>
      <c r="C9852" s="16" t="s">
        <v>595</v>
      </c>
      <c r="D9852" s="4">
        <v>43475</v>
      </c>
      <c r="E9852" s="23">
        <v>2019</v>
      </c>
      <c r="F9852" s="19">
        <v>7.1</v>
      </c>
      <c r="G9852" s="19">
        <f>IF(Movies[[#This Row],[rating]]=0,"",Movies[[#This Row],[rating]])</f>
        <v>7.1</v>
      </c>
      <c r="H9852" s="19" t="str">
        <f>IF(Movies[[#This Row],[rating]]=0,"No Rating","Rated")</f>
        <v>Rated</v>
      </c>
      <c r="I9852" s="16" t="s">
        <v>822</v>
      </c>
      <c r="J9852" s="29" t="s">
        <v>597</v>
      </c>
      <c r="K9852" s="19">
        <v>7.891</v>
      </c>
      <c r="L9852" s="26">
        <v>81</v>
      </c>
    </row>
    <row r="9853" spans="1:12" x14ac:dyDescent="0.3">
      <c r="A9853" s="14">
        <v>339395</v>
      </c>
      <c r="B9853" s="16" t="s">
        <v>12829</v>
      </c>
      <c r="C9853" s="16" t="s">
        <v>2001</v>
      </c>
      <c r="D9853" s="4">
        <v>43599</v>
      </c>
      <c r="E9853" s="23">
        <v>2019</v>
      </c>
      <c r="F9853" s="19">
        <v>6</v>
      </c>
      <c r="G9853" s="19">
        <f>IF(Movies[[#This Row],[rating]]=0,"",Movies[[#This Row],[rating]])</f>
        <v>6</v>
      </c>
      <c r="H9853" s="19" t="str">
        <f>IF(Movies[[#This Row],[rating]]=0,"No Rating","Rated")</f>
        <v>Rated</v>
      </c>
      <c r="I9853" s="16" t="s">
        <v>230</v>
      </c>
      <c r="J9853" s="29" t="s">
        <v>12</v>
      </c>
      <c r="K9853" s="19">
        <v>7.8810000000000002</v>
      </c>
      <c r="L9853" s="26">
        <v>181</v>
      </c>
    </row>
    <row r="9854" spans="1:12" x14ac:dyDescent="0.3">
      <c r="A9854" s="14">
        <v>506815</v>
      </c>
      <c r="B9854" s="16" t="s">
        <v>12830</v>
      </c>
      <c r="C9854" s="16" t="s">
        <v>10</v>
      </c>
      <c r="D9854" s="4">
        <v>43602</v>
      </c>
      <c r="E9854" s="23">
        <v>2019</v>
      </c>
      <c r="F9854" s="19">
        <v>7.1</v>
      </c>
      <c r="G9854" s="19">
        <f>IF(Movies[[#This Row],[rating]]=0,"",Movies[[#This Row],[rating]])</f>
        <v>7.1</v>
      </c>
      <c r="H9854" s="19" t="str">
        <f>IF(Movies[[#This Row],[rating]]=0,"No Rating","Rated")</f>
        <v>Rated</v>
      </c>
      <c r="I9854" s="16" t="s">
        <v>1027</v>
      </c>
      <c r="J9854" s="29" t="s">
        <v>12</v>
      </c>
      <c r="K9854" s="19">
        <v>7.8570000000000002</v>
      </c>
      <c r="L9854" s="26">
        <v>87</v>
      </c>
    </row>
    <row r="9855" spans="1:12" x14ac:dyDescent="0.3">
      <c r="A9855" s="14">
        <v>593660</v>
      </c>
      <c r="B9855" s="16" t="s">
        <v>12831</v>
      </c>
      <c r="C9855" s="16" t="s">
        <v>3438</v>
      </c>
      <c r="D9855" s="4">
        <v>43713</v>
      </c>
      <c r="E9855" s="23">
        <v>2019</v>
      </c>
      <c r="F9855" s="19">
        <v>7.1</v>
      </c>
      <c r="G9855" s="19">
        <f>IF(Movies[[#This Row],[rating]]=0,"",Movies[[#This Row],[rating]])</f>
        <v>7.1</v>
      </c>
      <c r="H9855" s="19" t="str">
        <f>IF(Movies[[#This Row],[rating]]=0,"No Rating","Rated")</f>
        <v>Rated</v>
      </c>
      <c r="I9855" s="16" t="s">
        <v>153</v>
      </c>
      <c r="J9855" s="29" t="s">
        <v>511</v>
      </c>
      <c r="K9855" s="19">
        <v>7.8390000000000004</v>
      </c>
      <c r="L9855" s="26">
        <v>292</v>
      </c>
    </row>
    <row r="9856" spans="1:12" x14ac:dyDescent="0.3">
      <c r="A9856" s="14">
        <v>483353</v>
      </c>
      <c r="B9856" s="16" t="s">
        <v>12832</v>
      </c>
      <c r="C9856" s="16" t="s">
        <v>10</v>
      </c>
      <c r="D9856" s="4">
        <v>43491</v>
      </c>
      <c r="E9856" s="23">
        <v>2019</v>
      </c>
      <c r="F9856" s="19">
        <v>5.4</v>
      </c>
      <c r="G9856" s="19">
        <f>IF(Movies[[#This Row],[rating]]=0,"",Movies[[#This Row],[rating]])</f>
        <v>5.4</v>
      </c>
      <c r="H9856" s="19" t="str">
        <f>IF(Movies[[#This Row],[rating]]=0,"No Rating","Rated")</f>
        <v>Rated</v>
      </c>
      <c r="I9856" s="16" t="s">
        <v>166</v>
      </c>
      <c r="J9856" s="29" t="s">
        <v>12</v>
      </c>
      <c r="K9856" s="19">
        <v>7.8310000000000004</v>
      </c>
      <c r="L9856" s="26">
        <v>124</v>
      </c>
    </row>
    <row r="9857" spans="1:12" x14ac:dyDescent="0.3">
      <c r="A9857" s="14">
        <v>559713</v>
      </c>
      <c r="B9857" s="16" t="s">
        <v>12833</v>
      </c>
      <c r="C9857" s="16" t="s">
        <v>416</v>
      </c>
      <c r="D9857" s="4">
        <v>43539</v>
      </c>
      <c r="E9857" s="23">
        <v>2019</v>
      </c>
      <c r="F9857" s="19">
        <v>6.7149999999999999</v>
      </c>
      <c r="G9857" s="19">
        <f>IF(Movies[[#This Row],[rating]]=0,"",Movies[[#This Row],[rating]])</f>
        <v>6.7149999999999999</v>
      </c>
      <c r="H9857" s="19" t="str">
        <f>IF(Movies[[#This Row],[rating]]=0,"No Rating","Rated")</f>
        <v>Rated</v>
      </c>
      <c r="I9857" s="16" t="s">
        <v>180</v>
      </c>
      <c r="J9857" s="29" t="s">
        <v>12</v>
      </c>
      <c r="K9857" s="19">
        <v>7.8209999999999997</v>
      </c>
      <c r="L9857" s="26">
        <v>170</v>
      </c>
    </row>
    <row r="9858" spans="1:12" x14ac:dyDescent="0.3">
      <c r="A9858" s="14">
        <v>440444</v>
      </c>
      <c r="B9858" s="16" t="s">
        <v>12834</v>
      </c>
      <c r="C9858" s="16" t="s">
        <v>506</v>
      </c>
      <c r="D9858" s="4">
        <v>43468</v>
      </c>
      <c r="E9858" s="23">
        <v>2019</v>
      </c>
      <c r="F9858" s="19">
        <v>5.7</v>
      </c>
      <c r="G9858" s="19">
        <f>IF(Movies[[#This Row],[rating]]=0,"",Movies[[#This Row],[rating]])</f>
        <v>5.7</v>
      </c>
      <c r="H9858" s="19" t="str">
        <f>IF(Movies[[#This Row],[rating]]=0,"No Rating","Rated")</f>
        <v>Rated</v>
      </c>
      <c r="I9858" s="16" t="s">
        <v>132</v>
      </c>
      <c r="J9858" s="29" t="s">
        <v>12</v>
      </c>
      <c r="K9858" s="19">
        <v>7.8140000000000001</v>
      </c>
      <c r="L9858" s="26">
        <v>232</v>
      </c>
    </row>
    <row r="9859" spans="1:12" x14ac:dyDescent="0.3">
      <c r="A9859" s="14">
        <v>593911</v>
      </c>
      <c r="B9859" s="16" t="s">
        <v>12835</v>
      </c>
      <c r="C9859" s="16" t="s">
        <v>10</v>
      </c>
      <c r="D9859" s="4">
        <v>43564</v>
      </c>
      <c r="E9859" s="23">
        <v>2019</v>
      </c>
      <c r="F9859" s="19">
        <v>6.2</v>
      </c>
      <c r="G9859" s="19">
        <f>IF(Movies[[#This Row],[rating]]=0,"",Movies[[#This Row],[rating]])</f>
        <v>6.2</v>
      </c>
      <c r="H9859" s="19" t="str">
        <f>IF(Movies[[#This Row],[rating]]=0,"No Rating","Rated")</f>
        <v>Rated</v>
      </c>
      <c r="I9859" s="16" t="s">
        <v>33</v>
      </c>
      <c r="J9859" s="29" t="s">
        <v>12</v>
      </c>
      <c r="K9859" s="19">
        <v>7.8079999999999998</v>
      </c>
      <c r="L9859" s="26">
        <v>26</v>
      </c>
    </row>
    <row r="9860" spans="1:12" x14ac:dyDescent="0.3">
      <c r="A9860" s="14">
        <v>765690</v>
      </c>
      <c r="B9860" s="16" t="s">
        <v>12836</v>
      </c>
      <c r="C9860" s="16" t="s">
        <v>1845</v>
      </c>
      <c r="D9860" s="4">
        <v>43629</v>
      </c>
      <c r="E9860" s="23">
        <v>2019</v>
      </c>
      <c r="F9860" s="19">
        <v>0</v>
      </c>
      <c r="G9860" s="19" t="str">
        <f>IF(Movies[[#This Row],[rating]]=0,"",Movies[[#This Row],[rating]])</f>
        <v/>
      </c>
      <c r="H9860" s="19" t="str">
        <f>IF(Movies[[#This Row],[rating]]=0,"No Rating","Rated")</f>
        <v>No Rating</v>
      </c>
      <c r="I9860" s="16" t="s">
        <v>1845</v>
      </c>
      <c r="J9860" s="29" t="s">
        <v>34</v>
      </c>
      <c r="K9860" s="19">
        <v>7.7990000000000004</v>
      </c>
      <c r="L9860" s="26">
        <v>0</v>
      </c>
    </row>
    <row r="9861" spans="1:12" x14ac:dyDescent="0.3">
      <c r="A9861" s="14">
        <v>721183</v>
      </c>
      <c r="B9861" s="16" t="s">
        <v>12837</v>
      </c>
      <c r="C9861" s="16" t="s">
        <v>94</v>
      </c>
      <c r="D9861" s="4">
        <v>43775</v>
      </c>
      <c r="E9861" s="23">
        <v>2019</v>
      </c>
      <c r="F9861" s="19">
        <v>10</v>
      </c>
      <c r="G9861" s="19">
        <f>IF(Movies[[#This Row],[rating]]=0,"",Movies[[#This Row],[rating]])</f>
        <v>10</v>
      </c>
      <c r="H9861" s="19" t="str">
        <f>IF(Movies[[#This Row],[rating]]=0,"No Rating","Rated")</f>
        <v>Rated</v>
      </c>
      <c r="I9861" s="16" t="s">
        <v>886</v>
      </c>
      <c r="J9861" s="29" t="s">
        <v>96</v>
      </c>
      <c r="K9861" s="19">
        <v>7.7919999999999998</v>
      </c>
      <c r="L9861" s="26">
        <v>1</v>
      </c>
    </row>
    <row r="9862" spans="1:12" x14ac:dyDescent="0.3">
      <c r="A9862" s="14">
        <v>524787</v>
      </c>
      <c r="B9862" s="16" t="s">
        <v>12838</v>
      </c>
      <c r="C9862" s="16" t="s">
        <v>10</v>
      </c>
      <c r="D9862" s="4">
        <v>43567</v>
      </c>
      <c r="E9862" s="23">
        <v>2019</v>
      </c>
      <c r="F9862" s="19">
        <v>5.3</v>
      </c>
      <c r="G9862" s="19">
        <f>IF(Movies[[#This Row],[rating]]=0,"",Movies[[#This Row],[rating]])</f>
        <v>5.3</v>
      </c>
      <c r="H9862" s="19" t="str">
        <f>IF(Movies[[#This Row],[rating]]=0,"No Rating","Rated")</f>
        <v>Rated</v>
      </c>
      <c r="I9862" s="16" t="s">
        <v>132</v>
      </c>
      <c r="J9862" s="29" t="s">
        <v>12</v>
      </c>
      <c r="K9862" s="19">
        <v>7.7889999999999997</v>
      </c>
      <c r="L9862" s="26">
        <v>61</v>
      </c>
    </row>
    <row r="9863" spans="1:12" x14ac:dyDescent="0.3">
      <c r="A9863" s="14">
        <v>565312</v>
      </c>
      <c r="B9863" s="16" t="s">
        <v>12839</v>
      </c>
      <c r="C9863" s="16" t="s">
        <v>10</v>
      </c>
      <c r="D9863" s="4">
        <v>43492</v>
      </c>
      <c r="E9863" s="23">
        <v>2019</v>
      </c>
      <c r="F9863" s="19">
        <v>7.2</v>
      </c>
      <c r="G9863" s="19">
        <f>IF(Movies[[#This Row],[rating]]=0,"",Movies[[#This Row],[rating]])</f>
        <v>7.2</v>
      </c>
      <c r="H9863" s="19" t="str">
        <f>IF(Movies[[#This Row],[rating]]=0,"No Rating","Rated")</f>
        <v>Rated</v>
      </c>
      <c r="I9863" s="16" t="s">
        <v>329</v>
      </c>
      <c r="J9863" s="29" t="s">
        <v>12</v>
      </c>
      <c r="K9863" s="19">
        <v>7.7859999999999996</v>
      </c>
      <c r="L9863" s="26">
        <v>169</v>
      </c>
    </row>
    <row r="9864" spans="1:12" x14ac:dyDescent="0.3">
      <c r="A9864" s="14">
        <v>543917</v>
      </c>
      <c r="B9864" s="16" t="s">
        <v>12840</v>
      </c>
      <c r="C9864" s="16" t="s">
        <v>10</v>
      </c>
      <c r="D9864" s="4">
        <v>43728</v>
      </c>
      <c r="E9864" s="23">
        <v>2019</v>
      </c>
      <c r="F9864" s="19">
        <v>5.9619999999999997</v>
      </c>
      <c r="G9864" s="19">
        <f>IF(Movies[[#This Row],[rating]]=0,"",Movies[[#This Row],[rating]])</f>
        <v>5.9619999999999997</v>
      </c>
      <c r="H9864" s="19" t="str">
        <f>IF(Movies[[#This Row],[rating]]=0,"No Rating","Rated")</f>
        <v>Rated</v>
      </c>
      <c r="I9864" s="16" t="s">
        <v>44</v>
      </c>
      <c r="J9864" s="29" t="s">
        <v>12</v>
      </c>
      <c r="K9864" s="19">
        <v>7.78</v>
      </c>
      <c r="L9864" s="26">
        <v>247</v>
      </c>
    </row>
    <row r="9865" spans="1:12" x14ac:dyDescent="0.3">
      <c r="A9865" s="14">
        <v>618215</v>
      </c>
      <c r="B9865" s="16" t="s">
        <v>12841</v>
      </c>
      <c r="C9865" s="16" t="s">
        <v>761</v>
      </c>
      <c r="D9865" s="4">
        <v>43720</v>
      </c>
      <c r="E9865" s="23">
        <v>2019</v>
      </c>
      <c r="F9865" s="19">
        <v>7.6</v>
      </c>
      <c r="G9865" s="19">
        <f>IF(Movies[[#This Row],[rating]]=0,"",Movies[[#This Row],[rating]])</f>
        <v>7.6</v>
      </c>
      <c r="H9865" s="19" t="str">
        <f>IF(Movies[[#This Row],[rating]]=0,"No Rating","Rated")</f>
        <v>Rated</v>
      </c>
      <c r="I9865" s="16" t="s">
        <v>329</v>
      </c>
      <c r="J9865" s="29" t="s">
        <v>511</v>
      </c>
      <c r="K9865" s="19">
        <v>7.7759999999999998</v>
      </c>
      <c r="L9865" s="26">
        <v>50</v>
      </c>
    </row>
    <row r="9866" spans="1:12" x14ac:dyDescent="0.3">
      <c r="A9866" s="14">
        <v>529245</v>
      </c>
      <c r="B9866" s="16" t="s">
        <v>12842</v>
      </c>
      <c r="C9866" s="16" t="s">
        <v>172</v>
      </c>
      <c r="D9866" s="4">
        <v>43534</v>
      </c>
      <c r="E9866" s="23">
        <v>2019</v>
      </c>
      <c r="F9866" s="19">
        <v>7.2</v>
      </c>
      <c r="G9866" s="19">
        <f>IF(Movies[[#This Row],[rating]]=0,"",Movies[[#This Row],[rating]])</f>
        <v>7.2</v>
      </c>
      <c r="H9866" s="19" t="str">
        <f>IF(Movies[[#This Row],[rating]]=0,"No Rating","Rated")</f>
        <v>Rated</v>
      </c>
      <c r="I9866" s="16" t="s">
        <v>12843</v>
      </c>
      <c r="J9866" s="29" t="s">
        <v>12</v>
      </c>
      <c r="K9866" s="19">
        <v>7.7759999999999998</v>
      </c>
      <c r="L9866" s="26">
        <v>65</v>
      </c>
    </row>
    <row r="9867" spans="1:12" x14ac:dyDescent="0.3">
      <c r="A9867" s="14">
        <v>534011</v>
      </c>
      <c r="B9867" s="16" t="s">
        <v>12844</v>
      </c>
      <c r="C9867" s="16" t="s">
        <v>3369</v>
      </c>
      <c r="D9867" s="4">
        <v>43489</v>
      </c>
      <c r="E9867" s="23">
        <v>2019</v>
      </c>
      <c r="F9867" s="19">
        <v>6.2</v>
      </c>
      <c r="G9867" s="19">
        <f>IF(Movies[[#This Row],[rating]]=0,"",Movies[[#This Row],[rating]])</f>
        <v>6.2</v>
      </c>
      <c r="H9867" s="19" t="str">
        <f>IF(Movies[[#This Row],[rating]]=0,"No Rating","Rated")</f>
        <v>Rated</v>
      </c>
      <c r="I9867" s="16" t="s">
        <v>148</v>
      </c>
      <c r="J9867" s="29" t="s">
        <v>605</v>
      </c>
      <c r="K9867" s="19">
        <v>7.7750000000000004</v>
      </c>
      <c r="L9867" s="26">
        <v>60</v>
      </c>
    </row>
    <row r="9868" spans="1:12" x14ac:dyDescent="0.3">
      <c r="A9868" s="14">
        <v>592136</v>
      </c>
      <c r="B9868" s="16" t="s">
        <v>12845</v>
      </c>
      <c r="C9868" s="16" t="s">
        <v>10</v>
      </c>
      <c r="D9868" s="4">
        <v>43557</v>
      </c>
      <c r="E9868" s="23">
        <v>2019</v>
      </c>
      <c r="F9868" s="19">
        <v>6.7290000000000001</v>
      </c>
      <c r="G9868" s="19">
        <f>IF(Movies[[#This Row],[rating]]=0,"",Movies[[#This Row],[rating]])</f>
        <v>6.7290000000000001</v>
      </c>
      <c r="H9868" s="19" t="str">
        <f>IF(Movies[[#This Row],[rating]]=0,"No Rating","Rated")</f>
        <v>Rated</v>
      </c>
      <c r="I9868" s="16" t="s">
        <v>942</v>
      </c>
      <c r="J9868" s="29" t="s">
        <v>12</v>
      </c>
      <c r="K9868" s="19">
        <v>7.76</v>
      </c>
      <c r="L9868" s="26">
        <v>131</v>
      </c>
    </row>
    <row r="9869" spans="1:12" x14ac:dyDescent="0.3">
      <c r="A9869" s="14">
        <v>915824</v>
      </c>
      <c r="B9869" s="16" t="s">
        <v>12846</v>
      </c>
      <c r="C9869" s="16" t="s">
        <v>94</v>
      </c>
      <c r="D9869" s="4">
        <v>43637</v>
      </c>
      <c r="E9869" s="23">
        <v>2019</v>
      </c>
      <c r="F9869" s="19">
        <v>0</v>
      </c>
      <c r="G9869" s="19" t="str">
        <f>IF(Movies[[#This Row],[rating]]=0,"",Movies[[#This Row],[rating]])</f>
        <v/>
      </c>
      <c r="H9869" s="19" t="str">
        <f>IF(Movies[[#This Row],[rating]]=0,"No Rating","Rated")</f>
        <v>No Rating</v>
      </c>
      <c r="I9869" s="16" t="s">
        <v>1845</v>
      </c>
      <c r="J9869" s="29" t="s">
        <v>96</v>
      </c>
      <c r="K9869" s="19">
        <v>7.7560000000000002</v>
      </c>
      <c r="L9869" s="26">
        <v>0</v>
      </c>
    </row>
    <row r="9870" spans="1:12" x14ac:dyDescent="0.3">
      <c r="A9870" s="14">
        <v>611562</v>
      </c>
      <c r="B9870" s="16" t="s">
        <v>12847</v>
      </c>
      <c r="C9870" s="16" t="s">
        <v>10</v>
      </c>
      <c r="D9870" s="4">
        <v>43629</v>
      </c>
      <c r="E9870" s="23">
        <v>2019</v>
      </c>
      <c r="F9870" s="19">
        <v>6.5</v>
      </c>
      <c r="G9870" s="19">
        <f>IF(Movies[[#This Row],[rating]]=0,"",Movies[[#This Row],[rating]])</f>
        <v>6.5</v>
      </c>
      <c r="H9870" s="19" t="str">
        <f>IF(Movies[[#This Row],[rating]]=0,"No Rating","Rated")</f>
        <v>Rated</v>
      </c>
      <c r="I9870" s="16" t="s">
        <v>777</v>
      </c>
      <c r="J9870" s="29" t="s">
        <v>12</v>
      </c>
      <c r="K9870" s="19">
        <v>7.7530000000000001</v>
      </c>
      <c r="L9870" s="26">
        <v>122</v>
      </c>
    </row>
    <row r="9871" spans="1:12" x14ac:dyDescent="0.3">
      <c r="A9871" s="14">
        <v>583794</v>
      </c>
      <c r="B9871" s="16" t="s">
        <v>12848</v>
      </c>
      <c r="C9871" s="16" t="s">
        <v>1286</v>
      </c>
      <c r="D9871" s="4">
        <v>43541</v>
      </c>
      <c r="E9871" s="23">
        <v>2019</v>
      </c>
      <c r="F9871" s="19">
        <v>7.2</v>
      </c>
      <c r="G9871" s="19">
        <f>IF(Movies[[#This Row],[rating]]=0,"",Movies[[#This Row],[rating]])</f>
        <v>7.2</v>
      </c>
      <c r="H9871" s="19" t="str">
        <f>IF(Movies[[#This Row],[rating]]=0,"No Rating","Rated")</f>
        <v>Rated</v>
      </c>
      <c r="I9871" s="16" t="s">
        <v>889</v>
      </c>
      <c r="J9871" s="29" t="s">
        <v>1287</v>
      </c>
      <c r="K9871" s="19">
        <v>7.7530000000000001</v>
      </c>
      <c r="L9871" s="26">
        <v>249</v>
      </c>
    </row>
    <row r="9872" spans="1:12" x14ac:dyDescent="0.3">
      <c r="A9872" s="14">
        <v>571786</v>
      </c>
      <c r="B9872" s="16" t="s">
        <v>12849</v>
      </c>
      <c r="C9872" s="16" t="s">
        <v>94</v>
      </c>
      <c r="D9872" s="4">
        <v>43594</v>
      </c>
      <c r="E9872" s="23">
        <v>2019</v>
      </c>
      <c r="F9872" s="19">
        <v>6.9</v>
      </c>
      <c r="G9872" s="19">
        <f>IF(Movies[[#This Row],[rating]]=0,"",Movies[[#This Row],[rating]])</f>
        <v>6.9</v>
      </c>
      <c r="H9872" s="19" t="str">
        <f>IF(Movies[[#This Row],[rating]]=0,"No Rating","Rated")</f>
        <v>Rated</v>
      </c>
      <c r="I9872" s="16" t="s">
        <v>136</v>
      </c>
      <c r="J9872" s="29" t="s">
        <v>96</v>
      </c>
      <c r="K9872" s="19">
        <v>7.7519999999999998</v>
      </c>
      <c r="L9872" s="26">
        <v>67</v>
      </c>
    </row>
    <row r="9873" spans="1:12" x14ac:dyDescent="0.3">
      <c r="A9873" s="14">
        <v>559566</v>
      </c>
      <c r="B9873" s="16" t="s">
        <v>12850</v>
      </c>
      <c r="C9873" s="16" t="s">
        <v>144</v>
      </c>
      <c r="D9873" s="4">
        <v>43542</v>
      </c>
      <c r="E9873" s="23">
        <v>2019</v>
      </c>
      <c r="F9873" s="19">
        <v>7.1</v>
      </c>
      <c r="G9873" s="19">
        <f>IF(Movies[[#This Row],[rating]]=0,"",Movies[[#This Row],[rating]])</f>
        <v>7.1</v>
      </c>
      <c r="H9873" s="19" t="str">
        <f>IF(Movies[[#This Row],[rating]]=0,"No Rating","Rated")</f>
        <v>Rated</v>
      </c>
      <c r="I9873" s="16" t="s">
        <v>12323</v>
      </c>
      <c r="J9873" s="29" t="s">
        <v>146</v>
      </c>
      <c r="K9873" s="19">
        <v>7.7409999999999997</v>
      </c>
      <c r="L9873" s="26">
        <v>51</v>
      </c>
    </row>
    <row r="9874" spans="1:12" x14ac:dyDescent="0.3">
      <c r="A9874" s="14">
        <v>611651</v>
      </c>
      <c r="B9874" s="16" t="s">
        <v>12851</v>
      </c>
      <c r="C9874" s="16" t="s">
        <v>10</v>
      </c>
      <c r="D9874" s="4">
        <v>43667</v>
      </c>
      <c r="E9874" s="23">
        <v>2019</v>
      </c>
      <c r="F9874" s="19">
        <v>5</v>
      </c>
      <c r="G9874" s="19">
        <f>IF(Movies[[#This Row],[rating]]=0,"",Movies[[#This Row],[rating]])</f>
        <v>5</v>
      </c>
      <c r="H9874" s="19" t="str">
        <f>IF(Movies[[#This Row],[rating]]=0,"No Rating","Rated")</f>
        <v>Rated</v>
      </c>
      <c r="I9874" s="16" t="s">
        <v>468</v>
      </c>
      <c r="J9874" s="29" t="s">
        <v>12</v>
      </c>
      <c r="K9874" s="19">
        <v>7.7380000000000004</v>
      </c>
      <c r="L9874" s="26">
        <v>116</v>
      </c>
    </row>
    <row r="9875" spans="1:12" x14ac:dyDescent="0.3">
      <c r="A9875" s="14">
        <v>577028</v>
      </c>
      <c r="B9875" s="16" t="s">
        <v>12852</v>
      </c>
      <c r="C9875" s="16" t="s">
        <v>877</v>
      </c>
      <c r="D9875" s="4">
        <v>43776</v>
      </c>
      <c r="E9875" s="23">
        <v>2019</v>
      </c>
      <c r="F9875" s="19">
        <v>6.4</v>
      </c>
      <c r="G9875" s="19">
        <f>IF(Movies[[#This Row],[rating]]=0,"",Movies[[#This Row],[rating]])</f>
        <v>6.4</v>
      </c>
      <c r="H9875" s="19" t="str">
        <f>IF(Movies[[#This Row],[rating]]=0,"No Rating","Rated")</f>
        <v>Rated</v>
      </c>
      <c r="I9875" s="16" t="s">
        <v>12853</v>
      </c>
      <c r="J9875" s="29" t="s">
        <v>774</v>
      </c>
      <c r="K9875" s="19">
        <v>7.7270000000000003</v>
      </c>
      <c r="L9875" s="26">
        <v>121</v>
      </c>
    </row>
    <row r="9876" spans="1:12" x14ac:dyDescent="0.3">
      <c r="A9876" s="14">
        <v>565307</v>
      </c>
      <c r="B9876" s="16" t="s">
        <v>12854</v>
      </c>
      <c r="C9876" s="16" t="s">
        <v>10</v>
      </c>
      <c r="D9876" s="4">
        <v>43826</v>
      </c>
      <c r="E9876" s="23">
        <v>2019</v>
      </c>
      <c r="F9876" s="19">
        <v>6.3</v>
      </c>
      <c r="G9876" s="19">
        <f>IF(Movies[[#This Row],[rating]]=0,"",Movies[[#This Row],[rating]])</f>
        <v>6.3</v>
      </c>
      <c r="H9876" s="19" t="str">
        <f>IF(Movies[[#This Row],[rating]]=0,"No Rating","Rated")</f>
        <v>Rated</v>
      </c>
      <c r="I9876" s="16" t="s">
        <v>49</v>
      </c>
      <c r="J9876" s="29" t="s">
        <v>12</v>
      </c>
      <c r="K9876" s="19">
        <v>7.726</v>
      </c>
      <c r="L9876" s="26">
        <v>111</v>
      </c>
    </row>
    <row r="9877" spans="1:12" x14ac:dyDescent="0.3">
      <c r="A9877" s="14">
        <v>529149</v>
      </c>
      <c r="B9877" s="16" t="s">
        <v>12855</v>
      </c>
      <c r="C9877" s="16" t="s">
        <v>10</v>
      </c>
      <c r="D9877" s="4">
        <v>43719</v>
      </c>
      <c r="E9877" s="23">
        <v>2019</v>
      </c>
      <c r="F9877" s="19">
        <v>5.3650000000000002</v>
      </c>
      <c r="G9877" s="19">
        <f>IF(Movies[[#This Row],[rating]]=0,"",Movies[[#This Row],[rating]])</f>
        <v>5.3650000000000002</v>
      </c>
      <c r="H9877" s="19" t="str">
        <f>IF(Movies[[#This Row],[rating]]=0,"No Rating","Rated")</f>
        <v>Rated</v>
      </c>
      <c r="I9877" s="16" t="s">
        <v>178</v>
      </c>
      <c r="J9877" s="29" t="s">
        <v>12</v>
      </c>
      <c r="K9877" s="19">
        <v>7.7249999999999996</v>
      </c>
      <c r="L9877" s="26">
        <v>133</v>
      </c>
    </row>
    <row r="9878" spans="1:12" x14ac:dyDescent="0.3">
      <c r="A9878" s="14">
        <v>546110</v>
      </c>
      <c r="B9878" s="16" t="s">
        <v>12856</v>
      </c>
      <c r="C9878" s="16" t="s">
        <v>411</v>
      </c>
      <c r="D9878" s="4">
        <v>43658</v>
      </c>
      <c r="E9878" s="23">
        <v>2019</v>
      </c>
      <c r="F9878" s="19">
        <v>5.3</v>
      </c>
      <c r="G9878" s="19">
        <f>IF(Movies[[#This Row],[rating]]=0,"",Movies[[#This Row],[rating]])</f>
        <v>5.3</v>
      </c>
      <c r="H9878" s="19" t="str">
        <f>IF(Movies[[#This Row],[rating]]=0,"No Rating","Rated")</f>
        <v>Rated</v>
      </c>
      <c r="I9878" s="16" t="s">
        <v>1900</v>
      </c>
      <c r="J9878" s="29" t="s">
        <v>342</v>
      </c>
      <c r="K9878" s="19">
        <v>7.7140000000000004</v>
      </c>
      <c r="L9878" s="26">
        <v>41</v>
      </c>
    </row>
    <row r="9879" spans="1:12" x14ac:dyDescent="0.3">
      <c r="A9879" s="14">
        <v>592798</v>
      </c>
      <c r="B9879" s="16" t="s">
        <v>12857</v>
      </c>
      <c r="C9879" s="16" t="s">
        <v>108</v>
      </c>
      <c r="D9879" s="4">
        <v>43691</v>
      </c>
      <c r="E9879" s="23">
        <v>2019</v>
      </c>
      <c r="F9879" s="19">
        <v>6</v>
      </c>
      <c r="G9879" s="19">
        <f>IF(Movies[[#This Row],[rating]]=0,"",Movies[[#This Row],[rating]])</f>
        <v>6</v>
      </c>
      <c r="H9879" s="19" t="str">
        <f>IF(Movies[[#This Row],[rating]]=0,"No Rating","Rated")</f>
        <v>Rated</v>
      </c>
      <c r="I9879" s="16" t="s">
        <v>273</v>
      </c>
      <c r="J9879" s="29" t="s">
        <v>110</v>
      </c>
      <c r="K9879" s="19">
        <v>7.7</v>
      </c>
      <c r="L9879" s="26">
        <v>117</v>
      </c>
    </row>
    <row r="9880" spans="1:12" x14ac:dyDescent="0.3">
      <c r="A9880" s="14">
        <v>584242</v>
      </c>
      <c r="B9880" s="16" t="s">
        <v>12858</v>
      </c>
      <c r="C9880" s="16" t="s">
        <v>12859</v>
      </c>
      <c r="D9880" s="4">
        <v>43791</v>
      </c>
      <c r="E9880" s="23">
        <v>2019</v>
      </c>
      <c r="F9880" s="19">
        <v>6.5</v>
      </c>
      <c r="G9880" s="19">
        <f>IF(Movies[[#This Row],[rating]]=0,"",Movies[[#This Row],[rating]])</f>
        <v>6.5</v>
      </c>
      <c r="H9880" s="19" t="str">
        <f>IF(Movies[[#This Row],[rating]]=0,"No Rating","Rated")</f>
        <v>Rated</v>
      </c>
      <c r="I9880" s="16" t="s">
        <v>33</v>
      </c>
      <c r="J9880" s="29" t="s">
        <v>342</v>
      </c>
      <c r="K9880" s="19">
        <v>7.69</v>
      </c>
      <c r="L9880" s="26">
        <v>34</v>
      </c>
    </row>
    <row r="9881" spans="1:12" x14ac:dyDescent="0.3">
      <c r="A9881" s="14">
        <v>571756</v>
      </c>
      <c r="B9881" s="16" t="s">
        <v>12860</v>
      </c>
      <c r="C9881" s="16" t="s">
        <v>1229</v>
      </c>
      <c r="D9881" s="4">
        <v>43678</v>
      </c>
      <c r="E9881" s="23">
        <v>2019</v>
      </c>
      <c r="F9881" s="19">
        <v>7</v>
      </c>
      <c r="G9881" s="19">
        <f>IF(Movies[[#This Row],[rating]]=0,"",Movies[[#This Row],[rating]])</f>
        <v>7</v>
      </c>
      <c r="H9881" s="19" t="str">
        <f>IF(Movies[[#This Row],[rating]]=0,"No Rating","Rated")</f>
        <v>Rated</v>
      </c>
      <c r="I9881" s="16" t="s">
        <v>875</v>
      </c>
      <c r="J9881" s="29" t="s">
        <v>286</v>
      </c>
      <c r="K9881" s="19">
        <v>7.6749999999999998</v>
      </c>
      <c r="L9881" s="26">
        <v>97</v>
      </c>
    </row>
    <row r="9882" spans="1:12" x14ac:dyDescent="0.3">
      <c r="A9882" s="14">
        <v>576379</v>
      </c>
      <c r="B9882" s="16" t="s">
        <v>12861</v>
      </c>
      <c r="C9882" s="16" t="s">
        <v>10</v>
      </c>
      <c r="D9882" s="4">
        <v>43812</v>
      </c>
      <c r="E9882" s="23">
        <v>2019</v>
      </c>
      <c r="F9882" s="19">
        <v>5.5</v>
      </c>
      <c r="G9882" s="19">
        <f>IF(Movies[[#This Row],[rating]]=0,"",Movies[[#This Row],[rating]])</f>
        <v>5.5</v>
      </c>
      <c r="H9882" s="19" t="str">
        <f>IF(Movies[[#This Row],[rating]]=0,"No Rating","Rated")</f>
        <v>Rated</v>
      </c>
      <c r="I9882" s="16" t="s">
        <v>12862</v>
      </c>
      <c r="J9882" s="29" t="s">
        <v>12</v>
      </c>
      <c r="K9882" s="19">
        <v>7.6619999999999999</v>
      </c>
      <c r="L9882" s="26">
        <v>96</v>
      </c>
    </row>
    <row r="9883" spans="1:12" x14ac:dyDescent="0.3">
      <c r="A9883" s="14">
        <v>563907</v>
      </c>
      <c r="B9883" s="16" t="s">
        <v>12863</v>
      </c>
      <c r="C9883" s="16" t="s">
        <v>540</v>
      </c>
      <c r="D9883" s="4">
        <v>43475</v>
      </c>
      <c r="E9883" s="23">
        <v>2019</v>
      </c>
      <c r="F9883" s="19">
        <v>5.9</v>
      </c>
      <c r="G9883" s="19">
        <f>IF(Movies[[#This Row],[rating]]=0,"",Movies[[#This Row],[rating]])</f>
        <v>5.9</v>
      </c>
      <c r="H9883" s="19" t="str">
        <f>IF(Movies[[#This Row],[rating]]=0,"No Rating","Rated")</f>
        <v>Rated</v>
      </c>
      <c r="I9883" s="16" t="s">
        <v>30</v>
      </c>
      <c r="J9883" s="29" t="s">
        <v>511</v>
      </c>
      <c r="K9883" s="19">
        <v>7.6589999999999998</v>
      </c>
      <c r="L9883" s="26">
        <v>460</v>
      </c>
    </row>
    <row r="9884" spans="1:12" x14ac:dyDescent="0.3">
      <c r="A9884" s="14">
        <v>601083</v>
      </c>
      <c r="B9884" s="16" t="s">
        <v>12864</v>
      </c>
      <c r="C9884" s="16" t="s">
        <v>10</v>
      </c>
      <c r="D9884" s="4">
        <v>43650</v>
      </c>
      <c r="E9884" s="23">
        <v>2019</v>
      </c>
      <c r="F9884" s="19">
        <v>5.68</v>
      </c>
      <c r="G9884" s="19">
        <f>IF(Movies[[#This Row],[rating]]=0,"",Movies[[#This Row],[rating]])</f>
        <v>5.68</v>
      </c>
      <c r="H9884" s="19" t="str">
        <f>IF(Movies[[#This Row],[rating]]=0,"No Rating","Rated")</f>
        <v>Rated</v>
      </c>
      <c r="I9884" s="16" t="s">
        <v>1513</v>
      </c>
      <c r="J9884" s="29" t="s">
        <v>12</v>
      </c>
      <c r="K9884" s="19">
        <v>7.6379999999999999</v>
      </c>
      <c r="L9884" s="26">
        <v>50</v>
      </c>
    </row>
    <row r="9885" spans="1:12" x14ac:dyDescent="0.3">
      <c r="A9885" s="14">
        <v>570132</v>
      </c>
      <c r="B9885" s="16" t="s">
        <v>12865</v>
      </c>
      <c r="C9885" s="16" t="s">
        <v>838</v>
      </c>
      <c r="D9885" s="4">
        <v>43558</v>
      </c>
      <c r="E9885" s="23">
        <v>2019</v>
      </c>
      <c r="F9885" s="19">
        <v>5.883</v>
      </c>
      <c r="G9885" s="19">
        <f>IF(Movies[[#This Row],[rating]]=0,"",Movies[[#This Row],[rating]])</f>
        <v>5.883</v>
      </c>
      <c r="H9885" s="19" t="str">
        <f>IF(Movies[[#This Row],[rating]]=0,"No Rating","Rated")</f>
        <v>Rated</v>
      </c>
      <c r="I9885" s="16" t="s">
        <v>30</v>
      </c>
      <c r="J9885" s="29" t="s">
        <v>110</v>
      </c>
      <c r="K9885" s="19">
        <v>7.6369999999999996</v>
      </c>
      <c r="L9885" s="26">
        <v>294</v>
      </c>
    </row>
    <row r="9886" spans="1:12" x14ac:dyDescent="0.3">
      <c r="A9886" s="14">
        <v>647087</v>
      </c>
      <c r="B9886" s="16" t="s">
        <v>12866</v>
      </c>
      <c r="C9886" s="16" t="s">
        <v>94</v>
      </c>
      <c r="D9886" s="4">
        <v>43749</v>
      </c>
      <c r="E9886" s="23">
        <v>2019</v>
      </c>
      <c r="F9886" s="19">
        <v>8.5</v>
      </c>
      <c r="G9886" s="19">
        <f>IF(Movies[[#This Row],[rating]]=0,"",Movies[[#This Row],[rating]])</f>
        <v>8.5</v>
      </c>
      <c r="H9886" s="19" t="str">
        <f>IF(Movies[[#This Row],[rating]]=0,"No Rating","Rated")</f>
        <v>Rated</v>
      </c>
      <c r="I9886" s="16" t="s">
        <v>33</v>
      </c>
      <c r="J9886" s="29" t="s">
        <v>96</v>
      </c>
      <c r="K9886" s="19">
        <v>7.633</v>
      </c>
      <c r="L9886" s="26">
        <v>2</v>
      </c>
    </row>
    <row r="9887" spans="1:12" x14ac:dyDescent="0.3">
      <c r="A9887" s="14">
        <v>608813</v>
      </c>
      <c r="B9887" s="16" t="s">
        <v>12867</v>
      </c>
      <c r="C9887" s="16" t="s">
        <v>473</v>
      </c>
      <c r="D9887" s="4">
        <v>43635</v>
      </c>
      <c r="E9887" s="23">
        <v>2019</v>
      </c>
      <c r="F9887" s="19">
        <v>6.9</v>
      </c>
      <c r="G9887" s="19">
        <f>IF(Movies[[#This Row],[rating]]=0,"",Movies[[#This Row],[rating]])</f>
        <v>6.9</v>
      </c>
      <c r="H9887" s="19" t="str">
        <f>IF(Movies[[#This Row],[rating]]=0,"No Rating","Rated")</f>
        <v>Rated</v>
      </c>
      <c r="I9887" s="16" t="s">
        <v>808</v>
      </c>
      <c r="J9887" s="29" t="s">
        <v>12</v>
      </c>
      <c r="K9887" s="19">
        <v>7.6260000000000003</v>
      </c>
      <c r="L9887" s="26">
        <v>75</v>
      </c>
    </row>
    <row r="9888" spans="1:12" x14ac:dyDescent="0.3">
      <c r="A9888" s="14">
        <v>503706</v>
      </c>
      <c r="B9888" s="16" t="s">
        <v>12868</v>
      </c>
      <c r="C9888" s="16" t="s">
        <v>10</v>
      </c>
      <c r="D9888" s="4">
        <v>43560</v>
      </c>
      <c r="E9888" s="23">
        <v>2019</v>
      </c>
      <c r="F9888" s="19">
        <v>4.5</v>
      </c>
      <c r="G9888" s="19">
        <f>IF(Movies[[#This Row],[rating]]=0,"",Movies[[#This Row],[rating]])</f>
        <v>4.5</v>
      </c>
      <c r="H9888" s="19" t="str">
        <f>IF(Movies[[#This Row],[rating]]=0,"No Rating","Rated")</f>
        <v>Rated</v>
      </c>
      <c r="I9888" s="16" t="s">
        <v>132</v>
      </c>
      <c r="J9888" s="29" t="s">
        <v>12</v>
      </c>
      <c r="K9888" s="19">
        <v>7.6150000000000002</v>
      </c>
      <c r="L9888" s="26">
        <v>198</v>
      </c>
    </row>
    <row r="9889" spans="1:12" x14ac:dyDescent="0.3">
      <c r="A9889" s="14">
        <v>584586</v>
      </c>
      <c r="B9889" s="16" t="s">
        <v>12869</v>
      </c>
      <c r="C9889" s="16" t="s">
        <v>94</v>
      </c>
      <c r="D9889" s="4">
        <v>43614</v>
      </c>
      <c r="E9889" s="23">
        <v>2019</v>
      </c>
      <c r="F9889" s="19">
        <v>4.9000000000000004</v>
      </c>
      <c r="G9889" s="19">
        <f>IF(Movies[[#This Row],[rating]]=0,"",Movies[[#This Row],[rating]])</f>
        <v>4.9000000000000004</v>
      </c>
      <c r="H9889" s="19" t="str">
        <f>IF(Movies[[#This Row],[rating]]=0,"No Rating","Rated")</f>
        <v>Rated</v>
      </c>
      <c r="I9889" s="16" t="s">
        <v>468</v>
      </c>
      <c r="J9889" s="29" t="s">
        <v>96</v>
      </c>
      <c r="K9889" s="19">
        <v>7.5979999999999999</v>
      </c>
      <c r="L9889" s="26">
        <v>34</v>
      </c>
    </row>
    <row r="9890" spans="1:12" x14ac:dyDescent="0.3">
      <c r="A9890" s="14">
        <v>581530</v>
      </c>
      <c r="B9890" s="16" t="s">
        <v>12870</v>
      </c>
      <c r="C9890" s="16" t="s">
        <v>94</v>
      </c>
      <c r="D9890" s="4">
        <v>43817</v>
      </c>
      <c r="E9890" s="23">
        <v>2019</v>
      </c>
      <c r="F9890" s="19">
        <v>6.9</v>
      </c>
      <c r="G9890" s="19">
        <f>IF(Movies[[#This Row],[rating]]=0,"",Movies[[#This Row],[rating]])</f>
        <v>6.9</v>
      </c>
      <c r="H9890" s="19" t="str">
        <f>IF(Movies[[#This Row],[rating]]=0,"No Rating","Rated")</f>
        <v>Rated</v>
      </c>
      <c r="I9890" s="16" t="s">
        <v>4778</v>
      </c>
      <c r="J9890" s="29" t="s">
        <v>96</v>
      </c>
      <c r="K9890" s="19">
        <v>7.59</v>
      </c>
      <c r="L9890" s="26">
        <v>66</v>
      </c>
    </row>
    <row r="9891" spans="1:12" x14ac:dyDescent="0.3">
      <c r="A9891" s="14">
        <v>639609</v>
      </c>
      <c r="B9891" s="16" t="s">
        <v>12871</v>
      </c>
      <c r="C9891" s="16" t="s">
        <v>10</v>
      </c>
      <c r="D9891" s="4">
        <v>43797</v>
      </c>
      <c r="E9891" s="23">
        <v>2019</v>
      </c>
      <c r="F9891" s="19">
        <v>5.6</v>
      </c>
      <c r="G9891" s="19">
        <f>IF(Movies[[#This Row],[rating]]=0,"",Movies[[#This Row],[rating]])</f>
        <v>5.6</v>
      </c>
      <c r="H9891" s="19" t="str">
        <f>IF(Movies[[#This Row],[rating]]=0,"No Rating","Rated")</f>
        <v>Rated</v>
      </c>
      <c r="I9891" s="16" t="s">
        <v>120</v>
      </c>
      <c r="J9891" s="29" t="s">
        <v>12</v>
      </c>
      <c r="K9891" s="19">
        <v>7.5890000000000004</v>
      </c>
      <c r="L9891" s="26">
        <v>216</v>
      </c>
    </row>
    <row r="9892" spans="1:12" x14ac:dyDescent="0.3">
      <c r="A9892" s="14">
        <v>625489</v>
      </c>
      <c r="B9892" s="16" t="s">
        <v>12872</v>
      </c>
      <c r="C9892" s="16" t="s">
        <v>880</v>
      </c>
      <c r="D9892" s="4">
        <v>43776</v>
      </c>
      <c r="E9892" s="23">
        <v>2019</v>
      </c>
      <c r="F9892" s="19">
        <v>4.4000000000000004</v>
      </c>
      <c r="G9892" s="19">
        <f>IF(Movies[[#This Row],[rating]]=0,"",Movies[[#This Row],[rating]])</f>
        <v>4.4000000000000004</v>
      </c>
      <c r="H9892" s="19" t="str">
        <f>IF(Movies[[#This Row],[rating]]=0,"No Rating","Rated")</f>
        <v>Rated</v>
      </c>
      <c r="I9892" s="16" t="s">
        <v>30</v>
      </c>
      <c r="J9892" s="29" t="s">
        <v>881</v>
      </c>
      <c r="K9892" s="19">
        <v>7.585</v>
      </c>
      <c r="L9892" s="26">
        <v>103</v>
      </c>
    </row>
    <row r="9893" spans="1:12" x14ac:dyDescent="0.3">
      <c r="A9893" s="14">
        <v>597398</v>
      </c>
      <c r="B9893" s="16" t="s">
        <v>12873</v>
      </c>
      <c r="C9893" s="16" t="s">
        <v>12318</v>
      </c>
      <c r="D9893" s="4">
        <v>43784</v>
      </c>
      <c r="E9893" s="23">
        <v>2019</v>
      </c>
      <c r="F9893" s="19">
        <v>6.4</v>
      </c>
      <c r="G9893" s="19">
        <f>IF(Movies[[#This Row],[rating]]=0,"",Movies[[#This Row],[rating]])</f>
        <v>6.4</v>
      </c>
      <c r="H9893" s="19" t="str">
        <f>IF(Movies[[#This Row],[rating]]=0,"No Rating","Rated")</f>
        <v>Rated</v>
      </c>
      <c r="I9893" s="16" t="s">
        <v>12874</v>
      </c>
      <c r="J9893" s="29" t="s">
        <v>11265</v>
      </c>
      <c r="K9893" s="19">
        <v>7.5609999999999999</v>
      </c>
      <c r="L9893" s="26">
        <v>83</v>
      </c>
    </row>
    <row r="9894" spans="1:12" x14ac:dyDescent="0.3">
      <c r="A9894" s="14">
        <v>571650</v>
      </c>
      <c r="B9894" s="16" t="s">
        <v>12875</v>
      </c>
      <c r="C9894" s="16" t="s">
        <v>108</v>
      </c>
      <c r="D9894" s="4">
        <v>43516</v>
      </c>
      <c r="E9894" s="23">
        <v>2019</v>
      </c>
      <c r="F9894" s="19">
        <v>5.2460000000000004</v>
      </c>
      <c r="G9894" s="19">
        <f>IF(Movies[[#This Row],[rating]]=0,"",Movies[[#This Row],[rating]])</f>
        <v>5.2460000000000004</v>
      </c>
      <c r="H9894" s="19" t="str">
        <f>IF(Movies[[#This Row],[rating]]=0,"No Rating","Rated")</f>
        <v>Rated</v>
      </c>
      <c r="I9894" s="16" t="s">
        <v>95</v>
      </c>
      <c r="J9894" s="29" t="s">
        <v>110</v>
      </c>
      <c r="K9894" s="19">
        <v>7.5540000000000003</v>
      </c>
      <c r="L9894" s="26">
        <v>175</v>
      </c>
    </row>
    <row r="9895" spans="1:12" x14ac:dyDescent="0.3">
      <c r="A9895" s="14">
        <v>573150</v>
      </c>
      <c r="B9895" s="16" t="s">
        <v>12876</v>
      </c>
      <c r="C9895" s="16" t="s">
        <v>378</v>
      </c>
      <c r="D9895" s="4">
        <v>43756</v>
      </c>
      <c r="E9895" s="23">
        <v>2019</v>
      </c>
      <c r="F9895" s="19">
        <v>5</v>
      </c>
      <c r="G9895" s="19">
        <f>IF(Movies[[#This Row],[rating]]=0,"",Movies[[#This Row],[rating]])</f>
        <v>5</v>
      </c>
      <c r="H9895" s="19" t="str">
        <f>IF(Movies[[#This Row],[rating]]=0,"No Rating","Rated")</f>
        <v>Rated</v>
      </c>
      <c r="I9895" s="16" t="s">
        <v>239</v>
      </c>
      <c r="J9895" s="29" t="s">
        <v>34</v>
      </c>
      <c r="K9895" s="19">
        <v>7.55</v>
      </c>
      <c r="L9895" s="26">
        <v>71</v>
      </c>
    </row>
    <row r="9896" spans="1:12" x14ac:dyDescent="0.3">
      <c r="A9896" s="14">
        <v>512239</v>
      </c>
      <c r="B9896" s="16" t="s">
        <v>12877</v>
      </c>
      <c r="C9896" s="16" t="s">
        <v>416</v>
      </c>
      <c r="D9896" s="4">
        <v>43595</v>
      </c>
      <c r="E9896" s="23">
        <v>2019</v>
      </c>
      <c r="F9896" s="19">
        <v>6.1</v>
      </c>
      <c r="G9896" s="19">
        <f>IF(Movies[[#This Row],[rating]]=0,"",Movies[[#This Row],[rating]])</f>
        <v>6.1</v>
      </c>
      <c r="H9896" s="19" t="str">
        <f>IF(Movies[[#This Row],[rating]]=0,"No Rating","Rated")</f>
        <v>Rated</v>
      </c>
      <c r="I9896" s="16" t="s">
        <v>1027</v>
      </c>
      <c r="J9896" s="29" t="s">
        <v>12</v>
      </c>
      <c r="K9896" s="19">
        <v>7.5449999999999999</v>
      </c>
      <c r="L9896" s="26">
        <v>94</v>
      </c>
    </row>
    <row r="9897" spans="1:12" x14ac:dyDescent="0.3">
      <c r="A9897" s="14">
        <v>574861</v>
      </c>
      <c r="B9897" s="16" t="s">
        <v>12878</v>
      </c>
      <c r="C9897" s="16" t="s">
        <v>108</v>
      </c>
      <c r="D9897" s="4">
        <v>43558</v>
      </c>
      <c r="E9897" s="23">
        <v>2019</v>
      </c>
      <c r="F9897" s="19">
        <v>6.0460000000000003</v>
      </c>
      <c r="G9897" s="19">
        <f>IF(Movies[[#This Row],[rating]]=0,"",Movies[[#This Row],[rating]])</f>
        <v>6.0460000000000003</v>
      </c>
      <c r="H9897" s="19" t="str">
        <f>IF(Movies[[#This Row],[rating]]=0,"No Rating","Rated")</f>
        <v>Rated</v>
      </c>
      <c r="I9897" s="16" t="s">
        <v>30</v>
      </c>
      <c r="J9897" s="29" t="s">
        <v>110</v>
      </c>
      <c r="K9897" s="19">
        <v>7.5330000000000004</v>
      </c>
      <c r="L9897" s="26">
        <v>303</v>
      </c>
    </row>
    <row r="9898" spans="1:12" x14ac:dyDescent="0.3">
      <c r="A9898" s="14">
        <v>501590</v>
      </c>
      <c r="B9898" s="16" t="s">
        <v>12879</v>
      </c>
      <c r="C9898" s="16" t="s">
        <v>12880</v>
      </c>
      <c r="D9898" s="4">
        <v>43524</v>
      </c>
      <c r="E9898" s="23">
        <v>2019</v>
      </c>
      <c r="F9898" s="19">
        <v>5.8</v>
      </c>
      <c r="G9898" s="19">
        <f>IF(Movies[[#This Row],[rating]]=0,"",Movies[[#This Row],[rating]])</f>
        <v>5.8</v>
      </c>
      <c r="H9898" s="19" t="str">
        <f>IF(Movies[[#This Row],[rating]]=0,"No Rating","Rated")</f>
        <v>Rated</v>
      </c>
      <c r="I9898" s="16" t="s">
        <v>180</v>
      </c>
      <c r="J9898" s="29" t="s">
        <v>110</v>
      </c>
      <c r="K9898" s="19">
        <v>7.5209999999999999</v>
      </c>
      <c r="L9898" s="26">
        <v>127</v>
      </c>
    </row>
    <row r="9899" spans="1:12" x14ac:dyDescent="0.3">
      <c r="A9899" s="14">
        <v>655355</v>
      </c>
      <c r="B9899" s="16" t="s">
        <v>12881</v>
      </c>
      <c r="C9899" s="16" t="s">
        <v>10</v>
      </c>
      <c r="D9899" s="4">
        <v>43807</v>
      </c>
      <c r="E9899" s="23">
        <v>2019</v>
      </c>
      <c r="F9899" s="19">
        <v>6.5</v>
      </c>
      <c r="G9899" s="19">
        <f>IF(Movies[[#This Row],[rating]]=0,"",Movies[[#This Row],[rating]])</f>
        <v>6.5</v>
      </c>
      <c r="H9899" s="19" t="str">
        <f>IF(Movies[[#This Row],[rating]]=0,"No Rating","Rated")</f>
        <v>Rated</v>
      </c>
      <c r="I9899" s="16" t="s">
        <v>1460</v>
      </c>
      <c r="J9899" s="29" t="s">
        <v>12</v>
      </c>
      <c r="K9899" s="19">
        <v>7.5110000000000001</v>
      </c>
      <c r="L9899" s="26">
        <v>56</v>
      </c>
    </row>
    <row r="9900" spans="1:12" x14ac:dyDescent="0.3">
      <c r="A9900" s="14">
        <v>574434</v>
      </c>
      <c r="B9900" s="16" t="s">
        <v>12882</v>
      </c>
      <c r="C9900" s="16" t="s">
        <v>12883</v>
      </c>
      <c r="D9900" s="4">
        <v>43586</v>
      </c>
      <c r="E9900" s="23">
        <v>2019</v>
      </c>
      <c r="F9900" s="19">
        <v>6.86</v>
      </c>
      <c r="G9900" s="19">
        <f>IF(Movies[[#This Row],[rating]]=0,"",Movies[[#This Row],[rating]])</f>
        <v>6.86</v>
      </c>
      <c r="H9900" s="19" t="str">
        <f>IF(Movies[[#This Row],[rating]]=0,"No Rating","Rated")</f>
        <v>Rated</v>
      </c>
      <c r="I9900" s="16" t="s">
        <v>49</v>
      </c>
      <c r="J9900" s="29" t="s">
        <v>12579</v>
      </c>
      <c r="K9900" s="19">
        <v>7.4909999999999997</v>
      </c>
      <c r="L9900" s="26">
        <v>139</v>
      </c>
    </row>
    <row r="9901" spans="1:12" x14ac:dyDescent="0.3">
      <c r="A9901" s="14">
        <v>486832</v>
      </c>
      <c r="B9901" s="16" t="s">
        <v>12884</v>
      </c>
      <c r="C9901" s="16" t="s">
        <v>10</v>
      </c>
      <c r="D9901" s="4">
        <v>43679</v>
      </c>
      <c r="E9901" s="23">
        <v>2019</v>
      </c>
      <c r="F9901" s="19">
        <v>5</v>
      </c>
      <c r="G9901" s="19">
        <f>IF(Movies[[#This Row],[rating]]=0,"",Movies[[#This Row],[rating]])</f>
        <v>5</v>
      </c>
      <c r="H9901" s="19" t="str">
        <f>IF(Movies[[#This Row],[rating]]=0,"No Rating","Rated")</f>
        <v>Rated</v>
      </c>
      <c r="I9901" s="16" t="s">
        <v>166</v>
      </c>
      <c r="J9901" s="29" t="s">
        <v>12</v>
      </c>
      <c r="K9901" s="19">
        <v>7.4909999999999997</v>
      </c>
      <c r="L9901" s="26">
        <v>80</v>
      </c>
    </row>
    <row r="9902" spans="1:12" x14ac:dyDescent="0.3">
      <c r="A9902" s="14">
        <v>607836</v>
      </c>
      <c r="B9902" s="16" t="s">
        <v>12885</v>
      </c>
      <c r="C9902" s="16" t="s">
        <v>94</v>
      </c>
      <c r="D9902" s="4">
        <v>43657</v>
      </c>
      <c r="E9902" s="23">
        <v>2019</v>
      </c>
      <c r="F9902" s="19">
        <v>7.1</v>
      </c>
      <c r="G9902" s="19">
        <f>IF(Movies[[#This Row],[rating]]=0,"",Movies[[#This Row],[rating]])</f>
        <v>7.1</v>
      </c>
      <c r="H9902" s="19" t="str">
        <f>IF(Movies[[#This Row],[rating]]=0,"No Rating","Rated")</f>
        <v>Rated</v>
      </c>
      <c r="I9902" s="16" t="s">
        <v>71</v>
      </c>
      <c r="J9902" s="29" t="s">
        <v>96</v>
      </c>
      <c r="K9902" s="19">
        <v>7.4770000000000003</v>
      </c>
      <c r="L9902" s="26">
        <v>34</v>
      </c>
    </row>
    <row r="9903" spans="1:12" x14ac:dyDescent="0.3">
      <c r="A9903" s="14">
        <v>517468</v>
      </c>
      <c r="B9903" s="16" t="s">
        <v>12886</v>
      </c>
      <c r="C9903" s="16" t="s">
        <v>419</v>
      </c>
      <c r="D9903" s="4">
        <v>43748</v>
      </c>
      <c r="E9903" s="23">
        <v>2019</v>
      </c>
      <c r="F9903" s="19">
        <v>5.9859999999999998</v>
      </c>
      <c r="G9903" s="19">
        <f>IF(Movies[[#This Row],[rating]]=0,"",Movies[[#This Row],[rating]])</f>
        <v>5.9859999999999998</v>
      </c>
      <c r="H9903" s="19" t="str">
        <f>IF(Movies[[#This Row],[rating]]=0,"No Rating","Rated")</f>
        <v>Rated</v>
      </c>
      <c r="I9903" s="16" t="s">
        <v>49</v>
      </c>
      <c r="J9903" s="29" t="s">
        <v>110</v>
      </c>
      <c r="K9903" s="19">
        <v>7.468</v>
      </c>
      <c r="L9903" s="26">
        <v>248</v>
      </c>
    </row>
    <row r="9904" spans="1:12" x14ac:dyDescent="0.3">
      <c r="A9904" s="14">
        <v>592687</v>
      </c>
      <c r="B9904" s="16" t="s">
        <v>12887</v>
      </c>
      <c r="C9904" s="16" t="s">
        <v>1845</v>
      </c>
      <c r="D9904" s="4">
        <v>43705</v>
      </c>
      <c r="E9904" s="23">
        <v>2019</v>
      </c>
      <c r="F9904" s="19">
        <v>6.3</v>
      </c>
      <c r="G9904" s="19">
        <f>IF(Movies[[#This Row],[rating]]=0,"",Movies[[#This Row],[rating]])</f>
        <v>6.3</v>
      </c>
      <c r="H9904" s="19" t="str">
        <f>IF(Movies[[#This Row],[rating]]=0,"No Rating","Rated")</f>
        <v>Rated</v>
      </c>
      <c r="I9904" s="16" t="s">
        <v>12888</v>
      </c>
      <c r="J9904" s="29" t="s">
        <v>12</v>
      </c>
      <c r="K9904" s="19">
        <v>7.4649999999999999</v>
      </c>
      <c r="L9904" s="26">
        <v>52</v>
      </c>
    </row>
    <row r="9905" spans="1:12" x14ac:dyDescent="0.3">
      <c r="A9905" s="14">
        <v>522246</v>
      </c>
      <c r="B9905" s="16" t="s">
        <v>12889</v>
      </c>
      <c r="C9905" s="16" t="s">
        <v>12890</v>
      </c>
      <c r="D9905" s="4">
        <v>43551</v>
      </c>
      <c r="E9905" s="23">
        <v>2019</v>
      </c>
      <c r="F9905" s="19">
        <v>5.5</v>
      </c>
      <c r="G9905" s="19">
        <f>IF(Movies[[#This Row],[rating]]=0,"",Movies[[#This Row],[rating]])</f>
        <v>5.5</v>
      </c>
      <c r="H9905" s="19" t="str">
        <f>IF(Movies[[#This Row],[rating]]=0,"No Rating","Rated")</f>
        <v>Rated</v>
      </c>
      <c r="I9905" s="16" t="s">
        <v>7298</v>
      </c>
      <c r="J9905" s="29" t="s">
        <v>3927</v>
      </c>
      <c r="K9905" s="19">
        <v>7.4589999999999996</v>
      </c>
      <c r="L9905" s="26">
        <v>83</v>
      </c>
    </row>
    <row r="9906" spans="1:12" x14ac:dyDescent="0.3">
      <c r="A9906" s="14">
        <v>509932</v>
      </c>
      <c r="B9906" s="16" t="s">
        <v>12891</v>
      </c>
      <c r="C9906" s="16" t="s">
        <v>10</v>
      </c>
      <c r="D9906" s="4">
        <v>43807</v>
      </c>
      <c r="E9906" s="23">
        <v>2019</v>
      </c>
      <c r="F9906" s="19">
        <v>6</v>
      </c>
      <c r="G9906" s="19">
        <f>IF(Movies[[#This Row],[rating]]=0,"",Movies[[#This Row],[rating]])</f>
        <v>6</v>
      </c>
      <c r="H9906" s="19" t="str">
        <f>IF(Movies[[#This Row],[rating]]=0,"No Rating","Rated")</f>
        <v>Rated</v>
      </c>
      <c r="I9906" s="16" t="s">
        <v>49</v>
      </c>
      <c r="J9906" s="29" t="s">
        <v>12</v>
      </c>
      <c r="K9906" s="19">
        <v>7.4530000000000003</v>
      </c>
      <c r="L9906" s="26">
        <v>56</v>
      </c>
    </row>
    <row r="9907" spans="1:12" x14ac:dyDescent="0.3">
      <c r="A9907" s="14">
        <v>729303</v>
      </c>
      <c r="B9907" s="16" t="s">
        <v>12892</v>
      </c>
      <c r="C9907" s="16" t="s">
        <v>94</v>
      </c>
      <c r="D9907" s="4">
        <v>43665</v>
      </c>
      <c r="E9907" s="23">
        <v>2019</v>
      </c>
      <c r="F9907" s="19">
        <v>8</v>
      </c>
      <c r="G9907" s="19">
        <f>IF(Movies[[#This Row],[rating]]=0,"",Movies[[#This Row],[rating]])</f>
        <v>8</v>
      </c>
      <c r="H9907" s="19" t="str">
        <f>IF(Movies[[#This Row],[rating]]=0,"No Rating","Rated")</f>
        <v>Rated</v>
      </c>
      <c r="I9907" s="16" t="s">
        <v>886</v>
      </c>
      <c r="J9907" s="29" t="s">
        <v>96</v>
      </c>
      <c r="K9907" s="19">
        <v>7.4509999999999996</v>
      </c>
      <c r="L9907" s="26">
        <v>1</v>
      </c>
    </row>
    <row r="9908" spans="1:12" x14ac:dyDescent="0.3">
      <c r="A9908" s="14">
        <v>592336</v>
      </c>
      <c r="B9908" s="16" t="s">
        <v>12893</v>
      </c>
      <c r="C9908" s="16" t="s">
        <v>540</v>
      </c>
      <c r="D9908" s="4">
        <v>43573</v>
      </c>
      <c r="E9908" s="23">
        <v>2019</v>
      </c>
      <c r="F9908" s="19">
        <v>6.3</v>
      </c>
      <c r="G9908" s="19">
        <f>IF(Movies[[#This Row],[rating]]=0,"",Movies[[#This Row],[rating]])</f>
        <v>6.3</v>
      </c>
      <c r="H9908" s="19" t="str">
        <f>IF(Movies[[#This Row],[rating]]=0,"No Rating","Rated")</f>
        <v>Rated</v>
      </c>
      <c r="I9908" s="16" t="s">
        <v>30</v>
      </c>
      <c r="J9908" s="29" t="s">
        <v>511</v>
      </c>
      <c r="K9908" s="19">
        <v>7.45</v>
      </c>
      <c r="L9908" s="26">
        <v>372</v>
      </c>
    </row>
    <row r="9909" spans="1:12" x14ac:dyDescent="0.3">
      <c r="A9909" s="14">
        <v>535308</v>
      </c>
      <c r="B9909" s="16" t="s">
        <v>12894</v>
      </c>
      <c r="C9909" s="16" t="s">
        <v>10</v>
      </c>
      <c r="D9909" s="4">
        <v>43791</v>
      </c>
      <c r="E9909" s="23">
        <v>2019</v>
      </c>
      <c r="F9909" s="19">
        <v>6.2</v>
      </c>
      <c r="G9909" s="19">
        <f>IF(Movies[[#This Row],[rating]]=0,"",Movies[[#This Row],[rating]])</f>
        <v>6.2</v>
      </c>
      <c r="H9909" s="19" t="str">
        <f>IF(Movies[[#This Row],[rating]]=0,"No Rating","Rated")</f>
        <v>Rated</v>
      </c>
      <c r="I9909" s="16" t="s">
        <v>49</v>
      </c>
      <c r="J9909" s="29" t="s">
        <v>12</v>
      </c>
      <c r="K9909" s="19">
        <v>7.4489999999999998</v>
      </c>
      <c r="L9909" s="26">
        <v>73</v>
      </c>
    </row>
    <row r="9910" spans="1:12" x14ac:dyDescent="0.3">
      <c r="A9910" s="14">
        <v>451918</v>
      </c>
      <c r="B9910" s="16" t="s">
        <v>12895</v>
      </c>
      <c r="C9910" s="16" t="s">
        <v>10</v>
      </c>
      <c r="D9910" s="4">
        <v>43574</v>
      </c>
      <c r="E9910" s="23">
        <v>2019</v>
      </c>
      <c r="F9910" s="19">
        <v>5.5949999999999998</v>
      </c>
      <c r="G9910" s="19">
        <f>IF(Movies[[#This Row],[rating]]=0,"",Movies[[#This Row],[rating]])</f>
        <v>5.5949999999999998</v>
      </c>
      <c r="H9910" s="19" t="str">
        <f>IF(Movies[[#This Row],[rating]]=0,"No Rating","Rated")</f>
        <v>Rated</v>
      </c>
      <c r="I9910" s="16" t="s">
        <v>239</v>
      </c>
      <c r="J9910" s="29" t="s">
        <v>12</v>
      </c>
      <c r="K9910" s="19">
        <v>7.4340000000000002</v>
      </c>
      <c r="L9910" s="26">
        <v>74</v>
      </c>
    </row>
    <row r="9911" spans="1:12" x14ac:dyDescent="0.3">
      <c r="A9911" s="14">
        <v>618363</v>
      </c>
      <c r="B9911" s="16" t="s">
        <v>12896</v>
      </c>
      <c r="C9911" s="16" t="s">
        <v>12897</v>
      </c>
      <c r="D9911" s="4">
        <v>43509</v>
      </c>
      <c r="E9911" s="23">
        <v>2019</v>
      </c>
      <c r="F9911" s="19">
        <v>7.5890000000000004</v>
      </c>
      <c r="G9911" s="19">
        <f>IF(Movies[[#This Row],[rating]]=0,"",Movies[[#This Row],[rating]])</f>
        <v>7.5890000000000004</v>
      </c>
      <c r="H9911" s="19" t="str">
        <f>IF(Movies[[#This Row],[rating]]=0,"No Rating","Rated")</f>
        <v>Rated</v>
      </c>
      <c r="I9911" s="16" t="s">
        <v>329</v>
      </c>
      <c r="J9911" s="29" t="s">
        <v>1303</v>
      </c>
      <c r="K9911" s="19">
        <v>7.4269999999999996</v>
      </c>
      <c r="L9911" s="26">
        <v>163</v>
      </c>
    </row>
    <row r="9912" spans="1:12" x14ac:dyDescent="0.3">
      <c r="A9912" s="14">
        <v>600014</v>
      </c>
      <c r="B9912" s="16" t="s">
        <v>12898</v>
      </c>
      <c r="C9912" s="16" t="s">
        <v>236</v>
      </c>
      <c r="D9912" s="4">
        <v>43691</v>
      </c>
      <c r="E9912" s="23">
        <v>2019</v>
      </c>
      <c r="F9912" s="19">
        <v>6.8</v>
      </c>
      <c r="G9912" s="19">
        <f>IF(Movies[[#This Row],[rating]]=0,"",Movies[[#This Row],[rating]])</f>
        <v>6.8</v>
      </c>
      <c r="H9912" s="19" t="str">
        <f>IF(Movies[[#This Row],[rating]]=0,"No Rating","Rated")</f>
        <v>Rated</v>
      </c>
      <c r="I9912" s="16" t="s">
        <v>1348</v>
      </c>
      <c r="J9912" s="29" t="s">
        <v>12</v>
      </c>
      <c r="K9912" s="19">
        <v>7.4219999999999997</v>
      </c>
      <c r="L9912" s="26">
        <v>52</v>
      </c>
    </row>
    <row r="9913" spans="1:12" x14ac:dyDescent="0.3">
      <c r="A9913" s="14">
        <v>603519</v>
      </c>
      <c r="B9913" s="16" t="s">
        <v>12899</v>
      </c>
      <c r="C9913" s="16" t="s">
        <v>10</v>
      </c>
      <c r="D9913" s="4">
        <v>43635</v>
      </c>
      <c r="E9913" s="23">
        <v>2019</v>
      </c>
      <c r="F9913" s="19">
        <v>6.71</v>
      </c>
      <c r="G9913" s="19">
        <f>IF(Movies[[#This Row],[rating]]=0,"",Movies[[#This Row],[rating]])</f>
        <v>6.71</v>
      </c>
      <c r="H9913" s="19" t="str">
        <f>IF(Movies[[#This Row],[rating]]=0,"No Rating","Rated")</f>
        <v>Rated</v>
      </c>
      <c r="I9913" s="16" t="s">
        <v>550</v>
      </c>
      <c r="J9913" s="29" t="s">
        <v>12</v>
      </c>
      <c r="K9913" s="19">
        <v>7.4210000000000003</v>
      </c>
      <c r="L9913" s="26">
        <v>257</v>
      </c>
    </row>
    <row r="9914" spans="1:12" x14ac:dyDescent="0.3">
      <c r="A9914" s="14">
        <v>669289</v>
      </c>
      <c r="B9914" s="16" t="s">
        <v>12900</v>
      </c>
      <c r="C9914" s="16" t="s">
        <v>94</v>
      </c>
      <c r="D9914" s="4">
        <v>43779</v>
      </c>
      <c r="E9914" s="23">
        <v>2019</v>
      </c>
      <c r="F9914" s="19">
        <v>6.2</v>
      </c>
      <c r="G9914" s="19">
        <f>IF(Movies[[#This Row],[rating]]=0,"",Movies[[#This Row],[rating]])</f>
        <v>6.2</v>
      </c>
      <c r="H9914" s="19" t="str">
        <f>IF(Movies[[#This Row],[rating]]=0,"No Rating","Rated")</f>
        <v>Rated</v>
      </c>
      <c r="I9914" s="16" t="s">
        <v>33</v>
      </c>
      <c r="J9914" s="29" t="s">
        <v>96</v>
      </c>
      <c r="K9914" s="19">
        <v>7.4160000000000004</v>
      </c>
      <c r="L9914" s="26">
        <v>4</v>
      </c>
    </row>
    <row r="9915" spans="1:12" x14ac:dyDescent="0.3">
      <c r="A9915" s="14">
        <v>554739</v>
      </c>
      <c r="B9915" s="16" t="s">
        <v>12901</v>
      </c>
      <c r="C9915" s="16" t="s">
        <v>10</v>
      </c>
      <c r="D9915" s="4">
        <v>43489</v>
      </c>
      <c r="E9915" s="23">
        <v>2019</v>
      </c>
      <c r="F9915" s="19">
        <v>5</v>
      </c>
      <c r="G9915" s="19">
        <f>IF(Movies[[#This Row],[rating]]=0,"",Movies[[#This Row],[rating]])</f>
        <v>5</v>
      </c>
      <c r="H9915" s="19" t="str">
        <f>IF(Movies[[#This Row],[rating]]=0,"No Rating","Rated")</f>
        <v>Rated</v>
      </c>
      <c r="I9915" s="16" t="s">
        <v>468</v>
      </c>
      <c r="J9915" s="29" t="s">
        <v>12</v>
      </c>
      <c r="K9915" s="19">
        <v>7.4139999999999997</v>
      </c>
      <c r="L9915" s="26">
        <v>153</v>
      </c>
    </row>
    <row r="9916" spans="1:12" x14ac:dyDescent="0.3">
      <c r="A9916" s="14">
        <v>567973</v>
      </c>
      <c r="B9916" s="16" t="s">
        <v>12902</v>
      </c>
      <c r="C9916" s="16" t="s">
        <v>12820</v>
      </c>
      <c r="D9916" s="4">
        <v>43518</v>
      </c>
      <c r="E9916" s="23">
        <v>2019</v>
      </c>
      <c r="F9916" s="19">
        <v>6.5</v>
      </c>
      <c r="G9916" s="19">
        <f>IF(Movies[[#This Row],[rating]]=0,"",Movies[[#This Row],[rating]])</f>
        <v>6.5</v>
      </c>
      <c r="H9916" s="19" t="str">
        <f>IF(Movies[[#This Row],[rating]]=0,"No Rating","Rated")</f>
        <v>Rated</v>
      </c>
      <c r="I9916" s="16" t="s">
        <v>843</v>
      </c>
      <c r="J9916" s="29" t="s">
        <v>12821</v>
      </c>
      <c r="K9916" s="19">
        <v>7.4089999999999998</v>
      </c>
      <c r="L9916" s="26">
        <v>190</v>
      </c>
    </row>
    <row r="9917" spans="1:12" x14ac:dyDescent="0.3">
      <c r="A9917" s="14">
        <v>643534</v>
      </c>
      <c r="B9917" s="16" t="s">
        <v>12903</v>
      </c>
      <c r="C9917" s="16" t="s">
        <v>595</v>
      </c>
      <c r="D9917" s="4">
        <v>43826</v>
      </c>
      <c r="E9917" s="23">
        <v>2019</v>
      </c>
      <c r="F9917" s="19">
        <v>6.7</v>
      </c>
      <c r="G9917" s="19">
        <f>IF(Movies[[#This Row],[rating]]=0,"",Movies[[#This Row],[rating]])</f>
        <v>6.7</v>
      </c>
      <c r="H9917" s="19" t="str">
        <f>IF(Movies[[#This Row],[rating]]=0,"No Rating","Rated")</f>
        <v>Rated</v>
      </c>
      <c r="I9917" s="16" t="s">
        <v>12904</v>
      </c>
      <c r="J9917" s="29" t="s">
        <v>142</v>
      </c>
      <c r="K9917" s="19">
        <v>7.4</v>
      </c>
      <c r="L9917" s="26">
        <v>85</v>
      </c>
    </row>
    <row r="9918" spans="1:12" x14ac:dyDescent="0.3">
      <c r="A9918" s="14">
        <v>628053</v>
      </c>
      <c r="B9918" s="16" t="s">
        <v>12905</v>
      </c>
      <c r="C9918" s="16" t="s">
        <v>220</v>
      </c>
      <c r="D9918" s="4">
        <v>43825</v>
      </c>
      <c r="E9918" s="23">
        <v>2019</v>
      </c>
      <c r="F9918" s="19">
        <v>7</v>
      </c>
      <c r="G9918" s="19">
        <f>IF(Movies[[#This Row],[rating]]=0,"",Movies[[#This Row],[rating]])</f>
        <v>7</v>
      </c>
      <c r="H9918" s="19" t="str">
        <f>IF(Movies[[#This Row],[rating]]=0,"No Rating","Rated")</f>
        <v>Rated</v>
      </c>
      <c r="I9918" s="16" t="s">
        <v>49</v>
      </c>
      <c r="J9918" s="29" t="s">
        <v>222</v>
      </c>
      <c r="K9918" s="19">
        <v>7.3970000000000002</v>
      </c>
      <c r="L9918" s="26">
        <v>78</v>
      </c>
    </row>
    <row r="9919" spans="1:12" x14ac:dyDescent="0.3">
      <c r="A9919" s="14">
        <v>614205</v>
      </c>
      <c r="B9919" s="16" t="s">
        <v>12906</v>
      </c>
      <c r="C9919" s="16" t="s">
        <v>1972</v>
      </c>
      <c r="D9919" s="4">
        <v>43702</v>
      </c>
      <c r="E9919" s="23">
        <v>2019</v>
      </c>
      <c r="F9919" s="19">
        <v>6.1509999999999998</v>
      </c>
      <c r="G9919" s="19">
        <f>IF(Movies[[#This Row],[rating]]=0,"",Movies[[#This Row],[rating]])</f>
        <v>6.1509999999999998</v>
      </c>
      <c r="H9919" s="19" t="str">
        <f>IF(Movies[[#This Row],[rating]]=0,"No Rating","Rated")</f>
        <v>Rated</v>
      </c>
      <c r="I9919" s="16" t="s">
        <v>1448</v>
      </c>
      <c r="J9919" s="29" t="s">
        <v>12</v>
      </c>
      <c r="K9919" s="19">
        <v>7.3849999999999998</v>
      </c>
      <c r="L9919" s="26">
        <v>166</v>
      </c>
    </row>
    <row r="9920" spans="1:12" x14ac:dyDescent="0.3">
      <c r="A9920" s="14">
        <v>570269</v>
      </c>
      <c r="B9920" s="16" t="s">
        <v>12907</v>
      </c>
      <c r="C9920" s="16" t="s">
        <v>144</v>
      </c>
      <c r="D9920" s="4">
        <v>43553</v>
      </c>
      <c r="E9920" s="23">
        <v>2019</v>
      </c>
      <c r="F9920" s="19">
        <v>7.8</v>
      </c>
      <c r="G9920" s="19">
        <f>IF(Movies[[#This Row],[rating]]=0,"",Movies[[#This Row],[rating]])</f>
        <v>7.8</v>
      </c>
      <c r="H9920" s="19" t="str">
        <f>IF(Movies[[#This Row],[rating]]=0,"No Rating","Rated")</f>
        <v>Rated</v>
      </c>
      <c r="I9920" s="16" t="s">
        <v>12908</v>
      </c>
      <c r="J9920" s="29" t="s">
        <v>146</v>
      </c>
      <c r="K9920" s="19">
        <v>7.3789999999999996</v>
      </c>
      <c r="L9920" s="26">
        <v>56</v>
      </c>
    </row>
    <row r="9921" spans="1:12" x14ac:dyDescent="0.3">
      <c r="A9921" s="14">
        <v>583841</v>
      </c>
      <c r="B9921" s="16" t="s">
        <v>12909</v>
      </c>
      <c r="C9921" s="16" t="s">
        <v>12910</v>
      </c>
      <c r="D9921" s="4">
        <v>43518</v>
      </c>
      <c r="E9921" s="23">
        <v>2019</v>
      </c>
      <c r="F9921" s="19">
        <v>7.6</v>
      </c>
      <c r="G9921" s="19">
        <f>IF(Movies[[#This Row],[rating]]=0,"",Movies[[#This Row],[rating]])</f>
        <v>7.6</v>
      </c>
      <c r="H9921" s="19" t="str">
        <f>IF(Movies[[#This Row],[rating]]=0,"No Rating","Rated")</f>
        <v>Rated</v>
      </c>
      <c r="I9921" s="16" t="s">
        <v>189</v>
      </c>
      <c r="J9921" s="29" t="s">
        <v>4845</v>
      </c>
      <c r="K9921" s="19">
        <v>7.3730000000000002</v>
      </c>
      <c r="L9921" s="26">
        <v>83</v>
      </c>
    </row>
    <row r="9922" spans="1:12" x14ac:dyDescent="0.3">
      <c r="A9922" s="14">
        <v>615982</v>
      </c>
      <c r="B9922" s="16" t="s">
        <v>12911</v>
      </c>
      <c r="C9922" s="16" t="s">
        <v>880</v>
      </c>
      <c r="D9922" s="4">
        <v>43686</v>
      </c>
      <c r="E9922" s="23">
        <v>2019</v>
      </c>
      <c r="F9922" s="19">
        <v>5.4</v>
      </c>
      <c r="G9922" s="19">
        <f>IF(Movies[[#This Row],[rating]]=0,"",Movies[[#This Row],[rating]])</f>
        <v>5.4</v>
      </c>
      <c r="H9922" s="19" t="str">
        <f>IF(Movies[[#This Row],[rating]]=0,"No Rating","Rated")</f>
        <v>Rated</v>
      </c>
      <c r="I9922" s="16" t="s">
        <v>468</v>
      </c>
      <c r="J9922" s="29" t="s">
        <v>881</v>
      </c>
      <c r="K9922" s="19">
        <v>7.3659999999999997</v>
      </c>
      <c r="L9922" s="26">
        <v>43</v>
      </c>
    </row>
    <row r="9923" spans="1:12" x14ac:dyDescent="0.3">
      <c r="A9923" s="14">
        <v>630916</v>
      </c>
      <c r="B9923" s="16" t="s">
        <v>12912</v>
      </c>
      <c r="C9923" s="16" t="s">
        <v>10</v>
      </c>
      <c r="D9923" s="4">
        <v>43797</v>
      </c>
      <c r="E9923" s="23">
        <v>2019</v>
      </c>
      <c r="F9923" s="19">
        <v>6.4</v>
      </c>
      <c r="G9923" s="19">
        <f>IF(Movies[[#This Row],[rating]]=0,"",Movies[[#This Row],[rating]])</f>
        <v>6.4</v>
      </c>
      <c r="H9923" s="19" t="str">
        <f>IF(Movies[[#This Row],[rating]]=0,"No Rating","Rated")</f>
        <v>Rated</v>
      </c>
      <c r="I9923" s="16" t="s">
        <v>4169</v>
      </c>
      <c r="J9923" s="29" t="s">
        <v>12</v>
      </c>
      <c r="K9923" s="19">
        <v>7.3559999999999999</v>
      </c>
      <c r="L9923" s="26">
        <v>113</v>
      </c>
    </row>
    <row r="9924" spans="1:12" x14ac:dyDescent="0.3">
      <c r="A9924" s="14">
        <v>510452</v>
      </c>
      <c r="B9924" s="16" t="s">
        <v>12913</v>
      </c>
      <c r="C9924" s="16" t="s">
        <v>108</v>
      </c>
      <c r="D9924" s="4">
        <v>43509</v>
      </c>
      <c r="E9924" s="23">
        <v>2019</v>
      </c>
      <c r="F9924" s="19">
        <v>3.9</v>
      </c>
      <c r="G9924" s="19">
        <f>IF(Movies[[#This Row],[rating]]=0,"",Movies[[#This Row],[rating]])</f>
        <v>3.9</v>
      </c>
      <c r="H9924" s="19" t="str">
        <f>IF(Movies[[#This Row],[rating]]=0,"No Rating","Rated")</f>
        <v>Rated</v>
      </c>
      <c r="I9924" s="16" t="s">
        <v>30</v>
      </c>
      <c r="J9924" s="29" t="s">
        <v>110</v>
      </c>
      <c r="K9924" s="19">
        <v>7.3540000000000001</v>
      </c>
      <c r="L9924" s="26">
        <v>307</v>
      </c>
    </row>
    <row r="9925" spans="1:12" x14ac:dyDescent="0.3">
      <c r="A9925" s="14">
        <v>522373</v>
      </c>
      <c r="B9925" s="16" t="s">
        <v>12914</v>
      </c>
      <c r="C9925" s="16" t="s">
        <v>2604</v>
      </c>
      <c r="D9925" s="4">
        <v>43607</v>
      </c>
      <c r="E9925" s="23">
        <v>2019</v>
      </c>
      <c r="F9925" s="19">
        <v>6.3</v>
      </c>
      <c r="G9925" s="19">
        <f>IF(Movies[[#This Row],[rating]]=0,"",Movies[[#This Row],[rating]])</f>
        <v>6.3</v>
      </c>
      <c r="H9925" s="19" t="str">
        <f>IF(Movies[[#This Row],[rating]]=0,"No Rating","Rated")</f>
        <v>Rated</v>
      </c>
      <c r="I9925" s="16" t="s">
        <v>695</v>
      </c>
      <c r="J9925" s="29" t="s">
        <v>110</v>
      </c>
      <c r="K9925" s="19">
        <v>7.3460000000000001</v>
      </c>
      <c r="L9925" s="26">
        <v>161</v>
      </c>
    </row>
    <row r="9926" spans="1:12" x14ac:dyDescent="0.3">
      <c r="A9926" s="14">
        <v>609338</v>
      </c>
      <c r="B9926" s="16" t="s">
        <v>12915</v>
      </c>
      <c r="C9926" s="16" t="s">
        <v>432</v>
      </c>
      <c r="D9926" s="4">
        <v>43567</v>
      </c>
      <c r="E9926" s="23">
        <v>2019</v>
      </c>
      <c r="F9926" s="19">
        <v>5.2</v>
      </c>
      <c r="G9926" s="19">
        <f>IF(Movies[[#This Row],[rating]]=0,"",Movies[[#This Row],[rating]])</f>
        <v>5.2</v>
      </c>
      <c r="H9926" s="19" t="str">
        <f>IF(Movies[[#This Row],[rating]]=0,"No Rating","Rated")</f>
        <v>Rated</v>
      </c>
      <c r="I9926" s="16" t="s">
        <v>3866</v>
      </c>
      <c r="J9926" s="29" t="s">
        <v>12</v>
      </c>
      <c r="K9926" s="19">
        <v>7.3449999999999998</v>
      </c>
      <c r="L9926" s="26">
        <v>80</v>
      </c>
    </row>
    <row r="9927" spans="1:12" x14ac:dyDescent="0.3">
      <c r="A9927" s="14">
        <v>571655</v>
      </c>
      <c r="B9927" s="16" t="s">
        <v>12916</v>
      </c>
      <c r="C9927" s="16" t="s">
        <v>12917</v>
      </c>
      <c r="D9927" s="4">
        <v>43748</v>
      </c>
      <c r="E9927" s="23">
        <v>2019</v>
      </c>
      <c r="F9927" s="19">
        <v>5.2</v>
      </c>
      <c r="G9927" s="19">
        <f>IF(Movies[[#This Row],[rating]]=0,"",Movies[[#This Row],[rating]])</f>
        <v>5.2</v>
      </c>
      <c r="H9927" s="19" t="str">
        <f>IF(Movies[[#This Row],[rating]]=0,"No Rating","Rated")</f>
        <v>Rated</v>
      </c>
      <c r="I9927" s="16" t="s">
        <v>17</v>
      </c>
      <c r="J9927" s="29" t="s">
        <v>648</v>
      </c>
      <c r="K9927" s="19">
        <v>7.3440000000000003</v>
      </c>
      <c r="L9927" s="26">
        <v>130</v>
      </c>
    </row>
    <row r="9928" spans="1:12" x14ac:dyDescent="0.3">
      <c r="A9928" s="14">
        <v>620632</v>
      </c>
      <c r="B9928" s="16" t="s">
        <v>12918</v>
      </c>
      <c r="C9928" s="16" t="s">
        <v>1121</v>
      </c>
      <c r="D9928" s="4">
        <v>43620</v>
      </c>
      <c r="E9928" s="23">
        <v>2019</v>
      </c>
      <c r="F9928" s="19">
        <v>6.5</v>
      </c>
      <c r="G9928" s="19">
        <f>IF(Movies[[#This Row],[rating]]=0,"",Movies[[#This Row],[rating]])</f>
        <v>6.5</v>
      </c>
      <c r="H9928" s="19" t="str">
        <f>IF(Movies[[#This Row],[rating]]=0,"No Rating","Rated")</f>
        <v>Rated</v>
      </c>
      <c r="I9928" s="16" t="s">
        <v>193</v>
      </c>
      <c r="J9928" s="29" t="s">
        <v>1122</v>
      </c>
      <c r="K9928" s="19">
        <v>7.3419999999999996</v>
      </c>
      <c r="L9928" s="26">
        <v>44</v>
      </c>
    </row>
    <row r="9929" spans="1:12" x14ac:dyDescent="0.3">
      <c r="A9929" s="14">
        <v>532938</v>
      </c>
      <c r="B9929" s="16" t="s">
        <v>12919</v>
      </c>
      <c r="C9929" s="16" t="s">
        <v>108</v>
      </c>
      <c r="D9929" s="4">
        <v>43593</v>
      </c>
      <c r="E9929" s="23">
        <v>2019</v>
      </c>
      <c r="F9929" s="19">
        <v>6.6</v>
      </c>
      <c r="G9929" s="19">
        <f>IF(Movies[[#This Row],[rating]]=0,"",Movies[[#This Row],[rating]])</f>
        <v>6.6</v>
      </c>
      <c r="H9929" s="19" t="str">
        <f>IF(Movies[[#This Row],[rating]]=0,"No Rating","Rated")</f>
        <v>Rated</v>
      </c>
      <c r="I9929" s="16" t="s">
        <v>30</v>
      </c>
      <c r="J9929" s="29" t="s">
        <v>110</v>
      </c>
      <c r="K9929" s="19">
        <v>7.3410000000000002</v>
      </c>
      <c r="L9929" s="26">
        <v>435</v>
      </c>
    </row>
    <row r="9930" spans="1:12" x14ac:dyDescent="0.3">
      <c r="A9930" s="14">
        <v>570292</v>
      </c>
      <c r="B9930" s="16" t="s">
        <v>12920</v>
      </c>
      <c r="C9930" s="16" t="s">
        <v>284</v>
      </c>
      <c r="D9930" s="4">
        <v>43650</v>
      </c>
      <c r="E9930" s="23">
        <v>2019</v>
      </c>
      <c r="F9930" s="19">
        <v>7.4</v>
      </c>
      <c r="G9930" s="19">
        <f>IF(Movies[[#This Row],[rating]]=0,"",Movies[[#This Row],[rating]])</f>
        <v>7.4</v>
      </c>
      <c r="H9930" s="19" t="str">
        <f>IF(Movies[[#This Row],[rating]]=0,"No Rating","Rated")</f>
        <v>Rated</v>
      </c>
      <c r="I9930" s="16" t="s">
        <v>120</v>
      </c>
      <c r="J9930" s="29" t="s">
        <v>286</v>
      </c>
      <c r="K9930" s="19">
        <v>7.33</v>
      </c>
      <c r="L9930" s="26">
        <v>88</v>
      </c>
    </row>
    <row r="9931" spans="1:12" x14ac:dyDescent="0.3">
      <c r="A9931" s="14">
        <v>646332</v>
      </c>
      <c r="B9931" s="16" t="s">
        <v>12921</v>
      </c>
      <c r="C9931" s="16" t="s">
        <v>229</v>
      </c>
      <c r="D9931" s="4">
        <v>43587</v>
      </c>
      <c r="E9931" s="23">
        <v>2019</v>
      </c>
      <c r="F9931" s="19">
        <v>7.9</v>
      </c>
      <c r="G9931" s="19">
        <f>IF(Movies[[#This Row],[rating]]=0,"",Movies[[#This Row],[rating]])</f>
        <v>7.9</v>
      </c>
      <c r="H9931" s="19" t="str">
        <f>IF(Movies[[#This Row],[rating]]=0,"No Rating","Rated")</f>
        <v>Rated</v>
      </c>
      <c r="I9931" s="16" t="s">
        <v>777</v>
      </c>
      <c r="J9931" s="29" t="s">
        <v>34</v>
      </c>
      <c r="K9931" s="19">
        <v>7.3230000000000004</v>
      </c>
      <c r="L9931" s="26">
        <v>129</v>
      </c>
    </row>
    <row r="9932" spans="1:12" x14ac:dyDescent="0.3">
      <c r="A9932" s="14">
        <v>578209</v>
      </c>
      <c r="B9932" s="16" t="s">
        <v>12922</v>
      </c>
      <c r="C9932" s="16" t="s">
        <v>94</v>
      </c>
      <c r="D9932" s="4">
        <v>43783</v>
      </c>
      <c r="E9932" s="23">
        <v>2019</v>
      </c>
      <c r="F9932" s="19">
        <v>7.1</v>
      </c>
      <c r="G9932" s="19">
        <f>IF(Movies[[#This Row],[rating]]=0,"",Movies[[#This Row],[rating]])</f>
        <v>7.1</v>
      </c>
      <c r="H9932" s="19" t="str">
        <f>IF(Movies[[#This Row],[rating]]=0,"No Rating","Rated")</f>
        <v>Rated</v>
      </c>
      <c r="I9932" s="16" t="s">
        <v>52</v>
      </c>
      <c r="J9932" s="29" t="s">
        <v>96</v>
      </c>
      <c r="K9932" s="19">
        <v>7.3090000000000002</v>
      </c>
      <c r="L9932" s="26">
        <v>58</v>
      </c>
    </row>
    <row r="9933" spans="1:12" x14ac:dyDescent="0.3">
      <c r="A9933" s="14">
        <v>466550</v>
      </c>
      <c r="B9933" s="16" t="s">
        <v>1710</v>
      </c>
      <c r="C9933" s="16" t="s">
        <v>595</v>
      </c>
      <c r="D9933" s="4">
        <v>43770</v>
      </c>
      <c r="E9933" s="23">
        <v>2019</v>
      </c>
      <c r="F9933" s="19">
        <v>5.0999999999999996</v>
      </c>
      <c r="G9933" s="19">
        <f>IF(Movies[[#This Row],[rating]]=0,"",Movies[[#This Row],[rating]])</f>
        <v>5.0999999999999996</v>
      </c>
      <c r="H9933" s="19" t="str">
        <f>IF(Movies[[#This Row],[rating]]=0,"No Rating","Rated")</f>
        <v>Rated</v>
      </c>
      <c r="I9933" s="16" t="s">
        <v>193</v>
      </c>
      <c r="J9933" s="29" t="s">
        <v>142</v>
      </c>
      <c r="K9933" s="19">
        <v>7.3070000000000004</v>
      </c>
      <c r="L9933" s="26">
        <v>57</v>
      </c>
    </row>
    <row r="9934" spans="1:12" x14ac:dyDescent="0.3">
      <c r="A9934" s="14">
        <v>500899</v>
      </c>
      <c r="B9934" s="16" t="s">
        <v>12923</v>
      </c>
      <c r="C9934" s="16" t="s">
        <v>794</v>
      </c>
      <c r="D9934" s="4">
        <v>43525</v>
      </c>
      <c r="E9934" s="23">
        <v>2019</v>
      </c>
      <c r="F9934" s="19">
        <v>5.7</v>
      </c>
      <c r="G9934" s="19">
        <f>IF(Movies[[#This Row],[rating]]=0,"",Movies[[#This Row],[rating]])</f>
        <v>5.7</v>
      </c>
      <c r="H9934" s="19" t="str">
        <f>IF(Movies[[#This Row],[rating]]=0,"No Rating","Rated")</f>
        <v>Rated</v>
      </c>
      <c r="I9934" s="16" t="s">
        <v>166</v>
      </c>
      <c r="J9934" s="29" t="s">
        <v>12</v>
      </c>
      <c r="K9934" s="19">
        <v>7.3049999999999997</v>
      </c>
      <c r="L9934" s="26">
        <v>147</v>
      </c>
    </row>
    <row r="9935" spans="1:12" x14ac:dyDescent="0.3">
      <c r="A9935" s="14">
        <v>563309</v>
      </c>
      <c r="B9935" s="16" t="s">
        <v>12924</v>
      </c>
      <c r="C9935" s="16" t="s">
        <v>595</v>
      </c>
      <c r="D9935" s="4">
        <v>43755</v>
      </c>
      <c r="E9935" s="23">
        <v>2019</v>
      </c>
      <c r="F9935" s="19">
        <v>6.4619999999999997</v>
      </c>
      <c r="G9935" s="19">
        <f>IF(Movies[[#This Row],[rating]]=0,"",Movies[[#This Row],[rating]])</f>
        <v>6.4619999999999997</v>
      </c>
      <c r="H9935" s="19" t="str">
        <f>IF(Movies[[#This Row],[rating]]=0,"No Rating","Rated")</f>
        <v>Rated</v>
      </c>
      <c r="I9935" s="16" t="s">
        <v>2285</v>
      </c>
      <c r="J9935" s="29" t="s">
        <v>597</v>
      </c>
      <c r="K9935" s="19">
        <v>7.2910000000000004</v>
      </c>
      <c r="L9935" s="26">
        <v>66</v>
      </c>
    </row>
    <row r="9936" spans="1:12" x14ac:dyDescent="0.3">
      <c r="A9936" s="14">
        <v>531509</v>
      </c>
      <c r="B9936" s="16" t="s">
        <v>12925</v>
      </c>
      <c r="C9936" s="16" t="s">
        <v>2001</v>
      </c>
      <c r="D9936" s="4">
        <v>43690</v>
      </c>
      <c r="E9936" s="23">
        <v>2019</v>
      </c>
      <c r="F9936" s="19">
        <v>6.2</v>
      </c>
      <c r="G9936" s="19">
        <f>IF(Movies[[#This Row],[rating]]=0,"",Movies[[#This Row],[rating]])</f>
        <v>6.2</v>
      </c>
      <c r="H9936" s="19" t="str">
        <f>IF(Movies[[#This Row],[rating]]=0,"No Rating","Rated")</f>
        <v>Rated</v>
      </c>
      <c r="I9936" s="16" t="s">
        <v>30</v>
      </c>
      <c r="J9936" s="29" t="s">
        <v>12</v>
      </c>
      <c r="K9936" s="19">
        <v>7.2880000000000003</v>
      </c>
      <c r="L9936" s="26">
        <v>451</v>
      </c>
    </row>
    <row r="9937" spans="1:12" x14ac:dyDescent="0.3">
      <c r="A9937" s="14">
        <v>577990</v>
      </c>
      <c r="B9937" s="16" t="s">
        <v>12926</v>
      </c>
      <c r="C9937" s="16" t="s">
        <v>880</v>
      </c>
      <c r="D9937" s="4">
        <v>43497</v>
      </c>
      <c r="E9937" s="23">
        <v>2019</v>
      </c>
      <c r="F9937" s="19">
        <v>5.6</v>
      </c>
      <c r="G9937" s="19">
        <f>IF(Movies[[#This Row],[rating]]=0,"",Movies[[#This Row],[rating]])</f>
        <v>5.6</v>
      </c>
      <c r="H9937" s="19" t="str">
        <f>IF(Movies[[#This Row],[rating]]=0,"No Rating","Rated")</f>
        <v>Rated</v>
      </c>
      <c r="I9937" s="16" t="s">
        <v>1486</v>
      </c>
      <c r="J9937" s="29" t="s">
        <v>881</v>
      </c>
      <c r="K9937" s="19">
        <v>7.2869999999999999</v>
      </c>
      <c r="L9937" s="26">
        <v>116</v>
      </c>
    </row>
    <row r="9938" spans="1:12" x14ac:dyDescent="0.3">
      <c r="A9938" s="14">
        <v>566232</v>
      </c>
      <c r="B9938" s="16" t="s">
        <v>12927</v>
      </c>
      <c r="C9938" s="16" t="s">
        <v>14</v>
      </c>
      <c r="D9938" s="4">
        <v>43700</v>
      </c>
      <c r="E9938" s="23">
        <v>2019</v>
      </c>
      <c r="F9938" s="19">
        <v>7.2</v>
      </c>
      <c r="G9938" s="19">
        <f>IF(Movies[[#This Row],[rating]]=0,"",Movies[[#This Row],[rating]])</f>
        <v>7.2</v>
      </c>
      <c r="H9938" s="19" t="str">
        <f>IF(Movies[[#This Row],[rating]]=0,"No Rating","Rated")</f>
        <v>Rated</v>
      </c>
      <c r="I9938" s="16" t="s">
        <v>5532</v>
      </c>
      <c r="J9938" s="29" t="s">
        <v>12</v>
      </c>
      <c r="K9938" s="19">
        <v>7.274</v>
      </c>
      <c r="L9938" s="26">
        <v>91</v>
      </c>
    </row>
    <row r="9939" spans="1:12" x14ac:dyDescent="0.3">
      <c r="A9939" s="14">
        <v>535092</v>
      </c>
      <c r="B9939" s="16" t="s">
        <v>12928</v>
      </c>
      <c r="C9939" s="16" t="s">
        <v>284</v>
      </c>
      <c r="D9939" s="4">
        <v>43524</v>
      </c>
      <c r="E9939" s="23">
        <v>2019</v>
      </c>
      <c r="F9939" s="19">
        <v>6.3</v>
      </c>
      <c r="G9939" s="19">
        <f>IF(Movies[[#This Row],[rating]]=0,"",Movies[[#This Row],[rating]])</f>
        <v>6.3</v>
      </c>
      <c r="H9939" s="19" t="str">
        <f>IF(Movies[[#This Row],[rating]]=0,"No Rating","Rated")</f>
        <v>Rated</v>
      </c>
      <c r="I9939" s="16" t="s">
        <v>30</v>
      </c>
      <c r="J9939" s="29" t="s">
        <v>286</v>
      </c>
      <c r="K9939" s="19">
        <v>7.266</v>
      </c>
      <c r="L9939" s="26">
        <v>96</v>
      </c>
    </row>
    <row r="9940" spans="1:12" x14ac:dyDescent="0.3">
      <c r="A9940" s="14">
        <v>569485</v>
      </c>
      <c r="B9940" s="16" t="s">
        <v>12108</v>
      </c>
      <c r="C9940" s="16" t="s">
        <v>10</v>
      </c>
      <c r="D9940" s="4">
        <v>43504</v>
      </c>
      <c r="E9940" s="23">
        <v>2019</v>
      </c>
      <c r="F9940" s="19">
        <v>6.5039999999999996</v>
      </c>
      <c r="G9940" s="19">
        <f>IF(Movies[[#This Row],[rating]]=0,"",Movies[[#This Row],[rating]])</f>
        <v>6.5039999999999996</v>
      </c>
      <c r="H9940" s="19" t="str">
        <f>IF(Movies[[#This Row],[rating]]=0,"No Rating","Rated")</f>
        <v>Rated</v>
      </c>
      <c r="I9940" s="16" t="s">
        <v>49</v>
      </c>
      <c r="J9940" s="29" t="s">
        <v>12</v>
      </c>
      <c r="K9940" s="19">
        <v>7.25</v>
      </c>
      <c r="L9940" s="26">
        <v>124</v>
      </c>
    </row>
    <row r="9941" spans="1:12" x14ac:dyDescent="0.3">
      <c r="A9941" s="14">
        <v>482710</v>
      </c>
      <c r="B9941" s="16" t="s">
        <v>12929</v>
      </c>
      <c r="C9941" s="16" t="s">
        <v>108</v>
      </c>
      <c r="D9941" s="4">
        <v>43502</v>
      </c>
      <c r="E9941" s="23">
        <v>2019</v>
      </c>
      <c r="F9941" s="19">
        <v>5.5140000000000002</v>
      </c>
      <c r="G9941" s="19">
        <f>IF(Movies[[#This Row],[rating]]=0,"",Movies[[#This Row],[rating]])</f>
        <v>5.5140000000000002</v>
      </c>
      <c r="H9941" s="19" t="str">
        <f>IF(Movies[[#This Row],[rating]]=0,"No Rating","Rated")</f>
        <v>Rated</v>
      </c>
      <c r="I9941" s="16" t="s">
        <v>49</v>
      </c>
      <c r="J9941" s="29" t="s">
        <v>110</v>
      </c>
      <c r="K9941" s="19">
        <v>7.2480000000000002</v>
      </c>
      <c r="L9941" s="26">
        <v>71</v>
      </c>
    </row>
    <row r="9942" spans="1:12" x14ac:dyDescent="0.3">
      <c r="A9942" s="14">
        <v>620683</v>
      </c>
      <c r="B9942" s="16" t="s">
        <v>12930</v>
      </c>
      <c r="C9942" s="16" t="s">
        <v>84</v>
      </c>
      <c r="D9942" s="4">
        <v>43825</v>
      </c>
      <c r="E9942" s="23">
        <v>2019</v>
      </c>
      <c r="F9942" s="19">
        <v>8.1999999999999993</v>
      </c>
      <c r="G9942" s="19">
        <f>IF(Movies[[#This Row],[rating]]=0,"",Movies[[#This Row],[rating]])</f>
        <v>8.1999999999999993</v>
      </c>
      <c r="H9942" s="19" t="str">
        <f>IF(Movies[[#This Row],[rating]]=0,"No Rating","Rated")</f>
        <v>Rated</v>
      </c>
      <c r="I9942" s="16" t="s">
        <v>30</v>
      </c>
      <c r="J9942" s="29" t="s">
        <v>86</v>
      </c>
      <c r="K9942" s="19">
        <v>7.2409999999999997</v>
      </c>
      <c r="L9942" s="26">
        <v>476</v>
      </c>
    </row>
    <row r="9943" spans="1:12" x14ac:dyDescent="0.3">
      <c r="A9943" s="14">
        <v>611640</v>
      </c>
      <c r="B9943" s="16" t="s">
        <v>12931</v>
      </c>
      <c r="C9943" s="16" t="s">
        <v>10</v>
      </c>
      <c r="D9943" s="4">
        <v>43657</v>
      </c>
      <c r="E9943" s="23">
        <v>2019</v>
      </c>
      <c r="F9943" s="19">
        <v>5.7</v>
      </c>
      <c r="G9943" s="19">
        <f>IF(Movies[[#This Row],[rating]]=0,"",Movies[[#This Row],[rating]])</f>
        <v>5.7</v>
      </c>
      <c r="H9943" s="19" t="str">
        <f>IF(Movies[[#This Row],[rating]]=0,"No Rating","Rated")</f>
        <v>Rated</v>
      </c>
      <c r="I9943" s="16" t="s">
        <v>2735</v>
      </c>
      <c r="J9943" s="29" t="s">
        <v>12</v>
      </c>
      <c r="K9943" s="19">
        <v>7.23</v>
      </c>
      <c r="L9943" s="26">
        <v>65</v>
      </c>
    </row>
    <row r="9944" spans="1:12" x14ac:dyDescent="0.3">
      <c r="A9944" s="14">
        <v>582049</v>
      </c>
      <c r="B9944" s="16" t="s">
        <v>12932</v>
      </c>
      <c r="C9944" s="16" t="s">
        <v>172</v>
      </c>
      <c r="D9944" s="4">
        <v>43677</v>
      </c>
      <c r="E9944" s="23">
        <v>2019</v>
      </c>
      <c r="F9944" s="19">
        <v>5.5</v>
      </c>
      <c r="G9944" s="19">
        <f>IF(Movies[[#This Row],[rating]]=0,"",Movies[[#This Row],[rating]])</f>
        <v>5.5</v>
      </c>
      <c r="H9944" s="19" t="str">
        <f>IF(Movies[[#This Row],[rating]]=0,"No Rating","Rated")</f>
        <v>Rated</v>
      </c>
      <c r="I9944" s="16" t="s">
        <v>1329</v>
      </c>
      <c r="J9944" s="29" t="s">
        <v>12</v>
      </c>
      <c r="K9944" s="19">
        <v>7.2190000000000003</v>
      </c>
      <c r="L9944" s="26">
        <v>91</v>
      </c>
    </row>
    <row r="9945" spans="1:12" x14ac:dyDescent="0.3">
      <c r="A9945" s="14">
        <v>574188</v>
      </c>
      <c r="B9945" s="16" t="s">
        <v>12933</v>
      </c>
      <c r="C9945" s="16" t="s">
        <v>416</v>
      </c>
      <c r="D9945" s="4">
        <v>43503</v>
      </c>
      <c r="E9945" s="23">
        <v>2019</v>
      </c>
      <c r="F9945" s="19">
        <v>6.4</v>
      </c>
      <c r="G9945" s="19">
        <f>IF(Movies[[#This Row],[rating]]=0,"",Movies[[#This Row],[rating]])</f>
        <v>6.4</v>
      </c>
      <c r="H9945" s="19" t="str">
        <f>IF(Movies[[#This Row],[rating]]=0,"No Rating","Rated")</f>
        <v>Rated</v>
      </c>
      <c r="I9945" s="16" t="s">
        <v>713</v>
      </c>
      <c r="J9945" s="29" t="s">
        <v>12</v>
      </c>
      <c r="K9945" s="19">
        <v>7.218</v>
      </c>
      <c r="L9945" s="26">
        <v>47</v>
      </c>
    </row>
    <row r="9946" spans="1:12" x14ac:dyDescent="0.3">
      <c r="A9946" s="14">
        <v>649058</v>
      </c>
      <c r="B9946" s="16" t="s">
        <v>12934</v>
      </c>
      <c r="C9946" s="16" t="s">
        <v>1036</v>
      </c>
      <c r="D9946" s="4">
        <v>43787</v>
      </c>
      <c r="E9946" s="23">
        <v>2019</v>
      </c>
      <c r="F9946" s="19">
        <v>7.7</v>
      </c>
      <c r="G9946" s="19">
        <f>IF(Movies[[#This Row],[rating]]=0,"",Movies[[#This Row],[rating]])</f>
        <v>7.7</v>
      </c>
      <c r="H9946" s="19" t="str">
        <f>IF(Movies[[#This Row],[rating]]=0,"No Rating","Rated")</f>
        <v>Rated</v>
      </c>
      <c r="I9946" s="16" t="s">
        <v>49</v>
      </c>
      <c r="J9946" s="29" t="s">
        <v>34</v>
      </c>
      <c r="K9946" s="19">
        <v>7.2009999999999996</v>
      </c>
      <c r="L9946" s="26">
        <v>103</v>
      </c>
    </row>
    <row r="9947" spans="1:12" x14ac:dyDescent="0.3">
      <c r="A9947" s="14">
        <v>531489</v>
      </c>
      <c r="B9947" s="16" t="s">
        <v>12935</v>
      </c>
      <c r="C9947" s="16" t="s">
        <v>1109</v>
      </c>
      <c r="D9947" s="4">
        <v>43545</v>
      </c>
      <c r="E9947" s="23">
        <v>2019</v>
      </c>
      <c r="F9947" s="19">
        <v>6.1</v>
      </c>
      <c r="G9947" s="19">
        <f>IF(Movies[[#This Row],[rating]]=0,"",Movies[[#This Row],[rating]])</f>
        <v>6.1</v>
      </c>
      <c r="H9947" s="19" t="str">
        <f>IF(Movies[[#This Row],[rating]]=0,"No Rating","Rated")</f>
        <v>Rated</v>
      </c>
      <c r="I9947" s="16" t="s">
        <v>166</v>
      </c>
      <c r="J9947" s="29" t="s">
        <v>648</v>
      </c>
      <c r="K9947" s="19">
        <v>7.1970000000000001</v>
      </c>
      <c r="L9947" s="26">
        <v>65</v>
      </c>
    </row>
    <row r="9948" spans="1:12" x14ac:dyDescent="0.3">
      <c r="A9948" s="14">
        <v>599777</v>
      </c>
      <c r="B9948" s="16" t="s">
        <v>12936</v>
      </c>
      <c r="C9948" s="16" t="s">
        <v>10</v>
      </c>
      <c r="D9948" s="4">
        <v>43623</v>
      </c>
      <c r="E9948" s="23">
        <v>2019</v>
      </c>
      <c r="F9948" s="19">
        <v>5.79</v>
      </c>
      <c r="G9948" s="19">
        <f>IF(Movies[[#This Row],[rating]]=0,"",Movies[[#This Row],[rating]])</f>
        <v>5.79</v>
      </c>
      <c r="H9948" s="19" t="str">
        <f>IF(Movies[[#This Row],[rating]]=0,"No Rating","Rated")</f>
        <v>Rated</v>
      </c>
      <c r="I9948" s="16" t="s">
        <v>1513</v>
      </c>
      <c r="J9948" s="29" t="s">
        <v>12</v>
      </c>
      <c r="K9948" s="19">
        <v>7.19</v>
      </c>
      <c r="L9948" s="26">
        <v>88</v>
      </c>
    </row>
    <row r="9949" spans="1:12" x14ac:dyDescent="0.3">
      <c r="A9949" s="14">
        <v>565591</v>
      </c>
      <c r="B9949" s="16" t="s">
        <v>12937</v>
      </c>
      <c r="C9949" s="16" t="s">
        <v>10</v>
      </c>
      <c r="D9949" s="4">
        <v>43489</v>
      </c>
      <c r="E9949" s="23">
        <v>2019</v>
      </c>
      <c r="F9949" s="19">
        <v>6.242</v>
      </c>
      <c r="G9949" s="19">
        <f>IF(Movies[[#This Row],[rating]]=0,"",Movies[[#This Row],[rating]])</f>
        <v>6.242</v>
      </c>
      <c r="H9949" s="19" t="str">
        <f>IF(Movies[[#This Row],[rating]]=0,"No Rating","Rated")</f>
        <v>Rated</v>
      </c>
      <c r="I9949" s="16" t="s">
        <v>329</v>
      </c>
      <c r="J9949" s="29" t="s">
        <v>12</v>
      </c>
      <c r="K9949" s="19">
        <v>7.19</v>
      </c>
      <c r="L9949" s="26">
        <v>91</v>
      </c>
    </row>
    <row r="9950" spans="1:12" x14ac:dyDescent="0.3">
      <c r="A9950" s="14">
        <v>496339</v>
      </c>
      <c r="B9950" s="16" t="s">
        <v>12938</v>
      </c>
      <c r="C9950" s="16" t="s">
        <v>595</v>
      </c>
      <c r="D9950" s="4">
        <v>43819</v>
      </c>
      <c r="E9950" s="23">
        <v>2019</v>
      </c>
      <c r="F9950" s="19">
        <v>5</v>
      </c>
      <c r="G9950" s="19">
        <f>IF(Movies[[#This Row],[rating]]=0,"",Movies[[#This Row],[rating]])</f>
        <v>5</v>
      </c>
      <c r="H9950" s="19" t="str">
        <f>IF(Movies[[#This Row],[rating]]=0,"No Rating","Rated")</f>
        <v>Rated</v>
      </c>
      <c r="I9950" s="16" t="s">
        <v>136</v>
      </c>
      <c r="J9950" s="29" t="s">
        <v>142</v>
      </c>
      <c r="K9950" s="19">
        <v>7.1829999999999998</v>
      </c>
      <c r="L9950" s="26">
        <v>55</v>
      </c>
    </row>
    <row r="9951" spans="1:12" x14ac:dyDescent="0.3">
      <c r="A9951" s="14">
        <v>660861</v>
      </c>
      <c r="B9951" s="16" t="s">
        <v>12939</v>
      </c>
      <c r="C9951" s="16" t="s">
        <v>1845</v>
      </c>
      <c r="D9951" s="4">
        <v>43812</v>
      </c>
      <c r="E9951" s="23">
        <v>2019</v>
      </c>
      <c r="F9951" s="19">
        <v>5.8</v>
      </c>
      <c r="G9951" s="19">
        <f>IF(Movies[[#This Row],[rating]]=0,"",Movies[[#This Row],[rating]])</f>
        <v>5.8</v>
      </c>
      <c r="H9951" s="19" t="str">
        <f>IF(Movies[[#This Row],[rating]]=0,"No Rating","Rated")</f>
        <v>Rated</v>
      </c>
      <c r="I9951" s="16" t="s">
        <v>36</v>
      </c>
      <c r="J9951" s="29" t="s">
        <v>12</v>
      </c>
      <c r="K9951" s="19">
        <v>7.181</v>
      </c>
      <c r="L9951" s="26">
        <v>62</v>
      </c>
    </row>
    <row r="9952" spans="1:12" x14ac:dyDescent="0.3">
      <c r="A9952" s="14">
        <v>553833</v>
      </c>
      <c r="B9952" s="16" t="s">
        <v>12940</v>
      </c>
      <c r="C9952" s="16" t="s">
        <v>144</v>
      </c>
      <c r="D9952" s="4">
        <v>43490</v>
      </c>
      <c r="E9952" s="23">
        <v>2019</v>
      </c>
      <c r="F9952" s="19">
        <v>5.8</v>
      </c>
      <c r="G9952" s="19">
        <f>IF(Movies[[#This Row],[rating]]=0,"",Movies[[#This Row],[rating]])</f>
        <v>5.8</v>
      </c>
      <c r="H9952" s="19" t="str">
        <f>IF(Movies[[#This Row],[rating]]=0,"No Rating","Rated")</f>
        <v>Rated</v>
      </c>
      <c r="I9952" s="16" t="s">
        <v>12941</v>
      </c>
      <c r="J9952" s="29" t="s">
        <v>146</v>
      </c>
      <c r="K9952" s="19">
        <v>7.1749999999999998</v>
      </c>
      <c r="L9952" s="26">
        <v>59</v>
      </c>
    </row>
    <row r="9953" spans="1:12" x14ac:dyDescent="0.3">
      <c r="A9953" s="14">
        <v>595900</v>
      </c>
      <c r="B9953" s="16" t="s">
        <v>12942</v>
      </c>
      <c r="C9953" s="16" t="s">
        <v>10</v>
      </c>
      <c r="D9953" s="4">
        <v>43762</v>
      </c>
      <c r="E9953" s="23">
        <v>2019</v>
      </c>
      <c r="F9953" s="19">
        <v>6.2</v>
      </c>
      <c r="G9953" s="19">
        <f>IF(Movies[[#This Row],[rating]]=0,"",Movies[[#This Row],[rating]])</f>
        <v>6.2</v>
      </c>
      <c r="H9953" s="19" t="str">
        <f>IF(Movies[[#This Row],[rating]]=0,"No Rating","Rated")</f>
        <v>Rated</v>
      </c>
      <c r="I9953" s="16" t="s">
        <v>49</v>
      </c>
      <c r="J9953" s="29" t="s">
        <v>12</v>
      </c>
      <c r="K9953" s="19">
        <v>7.1470000000000002</v>
      </c>
      <c r="L9953" s="26">
        <v>65</v>
      </c>
    </row>
    <row r="9954" spans="1:12" x14ac:dyDescent="0.3">
      <c r="A9954" s="14">
        <v>587424</v>
      </c>
      <c r="B9954" s="16" t="s">
        <v>12943</v>
      </c>
      <c r="C9954" s="16" t="s">
        <v>1393</v>
      </c>
      <c r="D9954" s="4">
        <v>43688</v>
      </c>
      <c r="E9954" s="23">
        <v>2019</v>
      </c>
      <c r="F9954" s="19">
        <v>6.7</v>
      </c>
      <c r="G9954" s="19">
        <f>IF(Movies[[#This Row],[rating]]=0,"",Movies[[#This Row],[rating]])</f>
        <v>6.7</v>
      </c>
      <c r="H9954" s="19" t="str">
        <f>IF(Movies[[#This Row],[rating]]=0,"No Rating","Rated")</f>
        <v>Rated</v>
      </c>
      <c r="I9954" s="16" t="s">
        <v>132</v>
      </c>
      <c r="J9954" s="29" t="s">
        <v>34</v>
      </c>
      <c r="K9954" s="19">
        <v>7.1440000000000001</v>
      </c>
      <c r="L9954" s="26">
        <v>176</v>
      </c>
    </row>
    <row r="9955" spans="1:12" x14ac:dyDescent="0.3">
      <c r="A9955" s="14">
        <v>721173</v>
      </c>
      <c r="B9955" s="16" t="s">
        <v>12944</v>
      </c>
      <c r="C9955" s="16" t="s">
        <v>94</v>
      </c>
      <c r="D9955" s="4">
        <v>43703</v>
      </c>
      <c r="E9955" s="23">
        <v>2019</v>
      </c>
      <c r="F9955" s="19">
        <v>5.8</v>
      </c>
      <c r="G9955" s="19">
        <f>IF(Movies[[#This Row],[rating]]=0,"",Movies[[#This Row],[rating]])</f>
        <v>5.8</v>
      </c>
      <c r="H9955" s="19" t="str">
        <f>IF(Movies[[#This Row],[rating]]=0,"No Rating","Rated")</f>
        <v>Rated</v>
      </c>
      <c r="I9955" s="16" t="s">
        <v>886</v>
      </c>
      <c r="J9955" s="29" t="s">
        <v>96</v>
      </c>
      <c r="K9955" s="19">
        <v>7.1429999999999998</v>
      </c>
      <c r="L9955" s="26">
        <v>17</v>
      </c>
    </row>
    <row r="9956" spans="1:12" x14ac:dyDescent="0.3">
      <c r="A9956" s="14">
        <v>513421</v>
      </c>
      <c r="B9956" s="16" t="s">
        <v>12945</v>
      </c>
      <c r="C9956" s="16" t="s">
        <v>10</v>
      </c>
      <c r="D9956" s="4">
        <v>43516</v>
      </c>
      <c r="E9956" s="23">
        <v>2019</v>
      </c>
      <c r="F9956" s="19">
        <v>5.4</v>
      </c>
      <c r="G9956" s="19">
        <f>IF(Movies[[#This Row],[rating]]=0,"",Movies[[#This Row],[rating]])</f>
        <v>5.4</v>
      </c>
      <c r="H9956" s="19" t="str">
        <f>IF(Movies[[#This Row],[rating]]=0,"No Rating","Rated")</f>
        <v>Rated</v>
      </c>
      <c r="I9956" s="16" t="s">
        <v>132</v>
      </c>
      <c r="J9956" s="29" t="s">
        <v>12</v>
      </c>
      <c r="K9956" s="19">
        <v>7.14</v>
      </c>
      <c r="L9956" s="26">
        <v>96</v>
      </c>
    </row>
    <row r="9957" spans="1:12" x14ac:dyDescent="0.3">
      <c r="A9957" s="14">
        <v>598553</v>
      </c>
      <c r="B9957" s="16" t="s">
        <v>12946</v>
      </c>
      <c r="C9957" s="16" t="s">
        <v>51</v>
      </c>
      <c r="D9957" s="4">
        <v>43658</v>
      </c>
      <c r="E9957" s="23">
        <v>2019</v>
      </c>
      <c r="F9957" s="19">
        <v>7.6669999999999998</v>
      </c>
      <c r="G9957" s="19">
        <f>IF(Movies[[#This Row],[rating]]=0,"",Movies[[#This Row],[rating]])</f>
        <v>7.6669999999999998</v>
      </c>
      <c r="H9957" s="19" t="str">
        <f>IF(Movies[[#This Row],[rating]]=0,"No Rating","Rated")</f>
        <v>Rated</v>
      </c>
      <c r="I9957" s="16" t="s">
        <v>33</v>
      </c>
      <c r="J9957" s="29" t="s">
        <v>1262</v>
      </c>
      <c r="K9957" s="19">
        <v>7.1360000000000001</v>
      </c>
      <c r="L9957" s="26">
        <v>9</v>
      </c>
    </row>
    <row r="9958" spans="1:12" x14ac:dyDescent="0.3">
      <c r="A9958" s="14">
        <v>477657</v>
      </c>
      <c r="B9958" s="16" t="s">
        <v>12947</v>
      </c>
      <c r="C9958" s="16" t="s">
        <v>4334</v>
      </c>
      <c r="D9958" s="4">
        <v>43783</v>
      </c>
      <c r="E9958" s="23">
        <v>2019</v>
      </c>
      <c r="F9958" s="19">
        <v>6.6</v>
      </c>
      <c r="G9958" s="19">
        <f>IF(Movies[[#This Row],[rating]]=0,"",Movies[[#This Row],[rating]])</f>
        <v>6.6</v>
      </c>
      <c r="H9958" s="19" t="str">
        <f>IF(Movies[[#This Row],[rating]]=0,"No Rating","Rated")</f>
        <v>Rated</v>
      </c>
      <c r="I9958" s="16" t="s">
        <v>1897</v>
      </c>
      <c r="J9958" s="29" t="s">
        <v>12</v>
      </c>
      <c r="K9958" s="19">
        <v>7.133</v>
      </c>
      <c r="L9958" s="26">
        <v>60</v>
      </c>
    </row>
    <row r="9959" spans="1:12" x14ac:dyDescent="0.3">
      <c r="A9959" s="14">
        <v>582887</v>
      </c>
      <c r="B9959" s="16" t="s">
        <v>12948</v>
      </c>
      <c r="C9959" s="16" t="s">
        <v>108</v>
      </c>
      <c r="D9959" s="4">
        <v>43607</v>
      </c>
      <c r="E9959" s="23">
        <v>2019</v>
      </c>
      <c r="F9959" s="19">
        <v>6.6</v>
      </c>
      <c r="G9959" s="19">
        <f>IF(Movies[[#This Row],[rating]]=0,"",Movies[[#This Row],[rating]])</f>
        <v>6.6</v>
      </c>
      <c r="H9959" s="19" t="str">
        <f>IF(Movies[[#This Row],[rating]]=0,"No Rating","Rated")</f>
        <v>Rated</v>
      </c>
      <c r="I9959" s="16" t="s">
        <v>1412</v>
      </c>
      <c r="J9959" s="29" t="s">
        <v>110</v>
      </c>
      <c r="K9959" s="19">
        <v>7.1219999999999999</v>
      </c>
      <c r="L9959" s="26">
        <v>95</v>
      </c>
    </row>
    <row r="9960" spans="1:12" x14ac:dyDescent="0.3">
      <c r="A9960" s="14">
        <v>594694</v>
      </c>
      <c r="B9960" s="16" t="s">
        <v>12949</v>
      </c>
      <c r="C9960" s="16" t="s">
        <v>10</v>
      </c>
      <c r="D9960" s="4">
        <v>43589</v>
      </c>
      <c r="E9960" s="23">
        <v>2019</v>
      </c>
      <c r="F9960" s="19">
        <v>6.9080000000000004</v>
      </c>
      <c r="G9960" s="19">
        <f>IF(Movies[[#This Row],[rating]]=0,"",Movies[[#This Row],[rating]])</f>
        <v>6.9080000000000004</v>
      </c>
      <c r="H9960" s="19" t="str">
        <f>IF(Movies[[#This Row],[rating]]=0,"No Rating","Rated")</f>
        <v>Rated</v>
      </c>
      <c r="I9960" s="16" t="s">
        <v>4169</v>
      </c>
      <c r="J9960" s="29" t="s">
        <v>12</v>
      </c>
      <c r="K9960" s="19">
        <v>7.1180000000000003</v>
      </c>
      <c r="L9960" s="26">
        <v>60</v>
      </c>
    </row>
    <row r="9961" spans="1:12" x14ac:dyDescent="0.3">
      <c r="A9961" s="14">
        <v>573106</v>
      </c>
      <c r="B9961" s="16" t="s">
        <v>12950</v>
      </c>
      <c r="C9961" s="16" t="s">
        <v>3367</v>
      </c>
      <c r="D9961" s="4">
        <v>43476</v>
      </c>
      <c r="E9961" s="23">
        <v>2019</v>
      </c>
      <c r="F9961" s="19">
        <v>5.7</v>
      </c>
      <c r="G9961" s="19">
        <f>IF(Movies[[#This Row],[rating]]=0,"",Movies[[#This Row],[rating]])</f>
        <v>5.7</v>
      </c>
      <c r="H9961" s="19" t="str">
        <f>IF(Movies[[#This Row],[rating]]=0,"No Rating","Rated")</f>
        <v>Rated</v>
      </c>
      <c r="I9961" s="16" t="s">
        <v>183</v>
      </c>
      <c r="J9961" s="29" t="s">
        <v>3112</v>
      </c>
      <c r="K9961" s="19">
        <v>7.11</v>
      </c>
      <c r="L9961" s="26">
        <v>43</v>
      </c>
    </row>
    <row r="9962" spans="1:12" x14ac:dyDescent="0.3">
      <c r="A9962" s="14">
        <v>600751</v>
      </c>
      <c r="B9962" s="16" t="s">
        <v>12951</v>
      </c>
      <c r="C9962" s="16" t="s">
        <v>10</v>
      </c>
      <c r="D9962" s="4">
        <v>43588</v>
      </c>
      <c r="E9962" s="23">
        <v>2019</v>
      </c>
      <c r="F9962" s="19">
        <v>6.4</v>
      </c>
      <c r="G9962" s="19">
        <f>IF(Movies[[#This Row],[rating]]=0,"",Movies[[#This Row],[rating]])</f>
        <v>6.4</v>
      </c>
      <c r="H9962" s="19" t="str">
        <f>IF(Movies[[#This Row],[rating]]=0,"No Rating","Rated")</f>
        <v>Rated</v>
      </c>
      <c r="I9962" s="16" t="s">
        <v>148</v>
      </c>
      <c r="J9962" s="29" t="s">
        <v>12</v>
      </c>
      <c r="K9962" s="19">
        <v>7.1079999999999997</v>
      </c>
      <c r="L9962" s="26">
        <v>82</v>
      </c>
    </row>
    <row r="9963" spans="1:12" x14ac:dyDescent="0.3">
      <c r="A9963" s="14">
        <v>602609</v>
      </c>
      <c r="B9963" s="16" t="s">
        <v>12952</v>
      </c>
      <c r="C9963" s="16" t="s">
        <v>10</v>
      </c>
      <c r="D9963" s="4">
        <v>43601</v>
      </c>
      <c r="E9963" s="23">
        <v>2019</v>
      </c>
      <c r="F9963" s="19">
        <v>6</v>
      </c>
      <c r="G9963" s="19">
        <f>IF(Movies[[#This Row],[rating]]=0,"",Movies[[#This Row],[rating]])</f>
        <v>6</v>
      </c>
      <c r="H9963" s="19" t="str">
        <f>IF(Movies[[#This Row],[rating]]=0,"No Rating","Rated")</f>
        <v>Rated</v>
      </c>
      <c r="I9963" s="16" t="s">
        <v>1460</v>
      </c>
      <c r="J9963" s="29" t="s">
        <v>12</v>
      </c>
      <c r="K9963" s="19">
        <v>7.1050000000000004</v>
      </c>
      <c r="L9963" s="26">
        <v>234</v>
      </c>
    </row>
    <row r="9964" spans="1:12" x14ac:dyDescent="0.3">
      <c r="A9964" s="14">
        <v>699172</v>
      </c>
      <c r="B9964" s="16" t="s">
        <v>12953</v>
      </c>
      <c r="C9964" s="16" t="s">
        <v>94</v>
      </c>
      <c r="D9964" s="4">
        <v>43776</v>
      </c>
      <c r="E9964" s="23">
        <v>2019</v>
      </c>
      <c r="F9964" s="19">
        <v>1</v>
      </c>
      <c r="G9964" s="19">
        <f>IF(Movies[[#This Row],[rating]]=0,"",Movies[[#This Row],[rating]])</f>
        <v>1</v>
      </c>
      <c r="H9964" s="19" t="str">
        <f>IF(Movies[[#This Row],[rating]]=0,"No Rating","Rated")</f>
        <v>Rated</v>
      </c>
      <c r="I9964" s="16" t="s">
        <v>886</v>
      </c>
      <c r="J9964" s="29" t="s">
        <v>96</v>
      </c>
      <c r="K9964" s="19">
        <v>7.0990000000000002</v>
      </c>
      <c r="L9964" s="26">
        <v>1</v>
      </c>
    </row>
    <row r="9965" spans="1:12" x14ac:dyDescent="0.3">
      <c r="A9965" s="14">
        <v>594692</v>
      </c>
      <c r="B9965" s="16" t="s">
        <v>8909</v>
      </c>
      <c r="C9965" s="16" t="s">
        <v>32</v>
      </c>
      <c r="D9965" s="4">
        <v>43780</v>
      </c>
      <c r="E9965" s="23">
        <v>2019</v>
      </c>
      <c r="F9965" s="19">
        <v>6.7169999999999996</v>
      </c>
      <c r="G9965" s="19">
        <f>IF(Movies[[#This Row],[rating]]=0,"",Movies[[#This Row],[rating]])</f>
        <v>6.7169999999999996</v>
      </c>
      <c r="H9965" s="19" t="str">
        <f>IF(Movies[[#This Row],[rating]]=0,"No Rating","Rated")</f>
        <v>Rated</v>
      </c>
      <c r="I9965" s="16" t="s">
        <v>239</v>
      </c>
      <c r="J9965" s="29" t="s">
        <v>34</v>
      </c>
      <c r="K9965" s="19">
        <v>7.0960000000000001</v>
      </c>
      <c r="L9965" s="26">
        <v>113</v>
      </c>
    </row>
    <row r="9966" spans="1:12" x14ac:dyDescent="0.3">
      <c r="A9966" s="14">
        <v>543412</v>
      </c>
      <c r="B9966" s="16" t="s">
        <v>12954</v>
      </c>
      <c r="C9966" s="16" t="s">
        <v>10</v>
      </c>
      <c r="D9966" s="4">
        <v>43737</v>
      </c>
      <c r="E9966" s="23">
        <v>2019</v>
      </c>
      <c r="F9966" s="19">
        <v>5.6</v>
      </c>
      <c r="G9966" s="19">
        <f>IF(Movies[[#This Row],[rating]]=0,"",Movies[[#This Row],[rating]])</f>
        <v>5.6</v>
      </c>
      <c r="H9966" s="19" t="str">
        <f>IF(Movies[[#This Row],[rating]]=0,"No Rating","Rated")</f>
        <v>Rated</v>
      </c>
      <c r="I9966" s="16" t="s">
        <v>132</v>
      </c>
      <c r="J9966" s="29" t="s">
        <v>12</v>
      </c>
      <c r="K9966" s="19">
        <v>7.0960000000000001</v>
      </c>
      <c r="L9966" s="26">
        <v>56</v>
      </c>
    </row>
    <row r="9967" spans="1:12" x14ac:dyDescent="0.3">
      <c r="A9967" s="14">
        <v>660851</v>
      </c>
      <c r="B9967" s="16" t="s">
        <v>12955</v>
      </c>
      <c r="C9967" s="16" t="s">
        <v>1845</v>
      </c>
      <c r="D9967" s="4">
        <v>43781</v>
      </c>
      <c r="E9967" s="23">
        <v>2019</v>
      </c>
      <c r="F9967" s="19">
        <v>6</v>
      </c>
      <c r="G9967" s="19">
        <f>IF(Movies[[#This Row],[rating]]=0,"",Movies[[#This Row],[rating]])</f>
        <v>6</v>
      </c>
      <c r="H9967" s="19" t="str">
        <f>IF(Movies[[#This Row],[rating]]=0,"No Rating","Rated")</f>
        <v>Rated</v>
      </c>
      <c r="I9967" s="16" t="s">
        <v>36</v>
      </c>
      <c r="J9967" s="29" t="s">
        <v>12</v>
      </c>
      <c r="K9967" s="19">
        <v>7.0839999999999996</v>
      </c>
      <c r="L9967" s="26">
        <v>98</v>
      </c>
    </row>
    <row r="9968" spans="1:12" x14ac:dyDescent="0.3">
      <c r="A9968" s="14">
        <v>664040</v>
      </c>
      <c r="B9968" s="16" t="s">
        <v>12956</v>
      </c>
      <c r="C9968" s="16" t="s">
        <v>94</v>
      </c>
      <c r="D9968" s="4">
        <v>43825</v>
      </c>
      <c r="E9968" s="23">
        <v>2019</v>
      </c>
      <c r="F9968" s="19">
        <v>0</v>
      </c>
      <c r="G9968" s="19" t="str">
        <f>IF(Movies[[#This Row],[rating]]=0,"",Movies[[#This Row],[rating]])</f>
        <v/>
      </c>
      <c r="H9968" s="19" t="str">
        <f>IF(Movies[[#This Row],[rating]]=0,"No Rating","Rated")</f>
        <v>No Rating</v>
      </c>
      <c r="I9968" s="16" t="s">
        <v>886</v>
      </c>
      <c r="J9968" s="29" t="s">
        <v>96</v>
      </c>
      <c r="K9968" s="19">
        <v>7.0659999999999998</v>
      </c>
      <c r="L9968" s="26">
        <v>0</v>
      </c>
    </row>
    <row r="9969" spans="1:12" x14ac:dyDescent="0.3">
      <c r="A9969" s="14">
        <v>477016</v>
      </c>
      <c r="B9969" s="16" t="s">
        <v>12957</v>
      </c>
      <c r="C9969" s="16" t="s">
        <v>416</v>
      </c>
      <c r="D9969" s="4">
        <v>43546</v>
      </c>
      <c r="E9969" s="23">
        <v>2019</v>
      </c>
      <c r="F9969" s="19">
        <v>5.2</v>
      </c>
      <c r="G9969" s="19">
        <f>IF(Movies[[#This Row],[rating]]=0,"",Movies[[#This Row],[rating]])</f>
        <v>5.2</v>
      </c>
      <c r="H9969" s="19" t="str">
        <f>IF(Movies[[#This Row],[rating]]=0,"No Rating","Rated")</f>
        <v>Rated</v>
      </c>
      <c r="I9969" s="16" t="s">
        <v>12958</v>
      </c>
      <c r="J9969" s="29" t="s">
        <v>12</v>
      </c>
      <c r="K9969" s="19">
        <v>7.0659999999999998</v>
      </c>
      <c r="L9969" s="26">
        <v>80</v>
      </c>
    </row>
    <row r="9970" spans="1:12" x14ac:dyDescent="0.3">
      <c r="A9970" s="14">
        <v>592316</v>
      </c>
      <c r="B9970" s="16" t="s">
        <v>12959</v>
      </c>
      <c r="C9970" s="16" t="s">
        <v>10</v>
      </c>
      <c r="D9970" s="4">
        <v>43554</v>
      </c>
      <c r="E9970" s="23">
        <v>2019</v>
      </c>
      <c r="F9970" s="19">
        <v>8.4</v>
      </c>
      <c r="G9970" s="19">
        <f>IF(Movies[[#This Row],[rating]]=0,"",Movies[[#This Row],[rating]])</f>
        <v>8.4</v>
      </c>
      <c r="H9970" s="19" t="str">
        <f>IF(Movies[[#This Row],[rating]]=0,"No Rating","Rated")</f>
        <v>Rated</v>
      </c>
      <c r="I9970" s="16" t="s">
        <v>12960</v>
      </c>
      <c r="J9970" s="29" t="s">
        <v>12</v>
      </c>
      <c r="K9970" s="19">
        <v>7.0609999999999999</v>
      </c>
      <c r="L9970" s="26">
        <v>57</v>
      </c>
    </row>
    <row r="9971" spans="1:12" x14ac:dyDescent="0.3">
      <c r="A9971" s="14">
        <v>586044</v>
      </c>
      <c r="B9971" s="16" t="s">
        <v>12961</v>
      </c>
      <c r="C9971" s="16" t="s">
        <v>10</v>
      </c>
      <c r="D9971" s="4">
        <v>43556</v>
      </c>
      <c r="E9971" s="23">
        <v>2019</v>
      </c>
      <c r="F9971" s="19">
        <v>5.9</v>
      </c>
      <c r="G9971" s="19">
        <f>IF(Movies[[#This Row],[rating]]=0,"",Movies[[#This Row],[rating]])</f>
        <v>5.9</v>
      </c>
      <c r="H9971" s="19" t="str">
        <f>IF(Movies[[#This Row],[rating]]=0,"No Rating","Rated")</f>
        <v>Rated</v>
      </c>
      <c r="I9971" s="16" t="s">
        <v>12962</v>
      </c>
      <c r="J9971" s="29" t="s">
        <v>12</v>
      </c>
      <c r="K9971" s="19">
        <v>7.06</v>
      </c>
      <c r="L9971" s="26">
        <v>98</v>
      </c>
    </row>
    <row r="9972" spans="1:12" x14ac:dyDescent="0.3">
      <c r="A9972" s="14">
        <v>630709</v>
      </c>
      <c r="B9972" s="16" t="s">
        <v>12963</v>
      </c>
      <c r="C9972" s="16" t="s">
        <v>32</v>
      </c>
      <c r="D9972" s="4">
        <v>43784</v>
      </c>
      <c r="E9972" s="23">
        <v>2019</v>
      </c>
      <c r="F9972" s="19">
        <v>5.9</v>
      </c>
      <c r="G9972" s="19">
        <f>IF(Movies[[#This Row],[rating]]=0,"",Movies[[#This Row],[rating]])</f>
        <v>5.9</v>
      </c>
      <c r="H9972" s="19" t="str">
        <f>IF(Movies[[#This Row],[rating]]=0,"No Rating","Rated")</f>
        <v>Rated</v>
      </c>
      <c r="I9972" s="16" t="s">
        <v>30</v>
      </c>
      <c r="J9972" s="29" t="s">
        <v>34</v>
      </c>
      <c r="K9972" s="19">
        <v>7.056</v>
      </c>
      <c r="L9972" s="26">
        <v>154</v>
      </c>
    </row>
    <row r="9973" spans="1:12" x14ac:dyDescent="0.3">
      <c r="A9973" s="14">
        <v>723355</v>
      </c>
      <c r="B9973" s="16" t="s">
        <v>12964</v>
      </c>
      <c r="C9973" s="16" t="s">
        <v>94</v>
      </c>
      <c r="D9973" s="4">
        <v>43719</v>
      </c>
      <c r="E9973" s="23">
        <v>2019</v>
      </c>
      <c r="F9973" s="19">
        <v>4</v>
      </c>
      <c r="G9973" s="19">
        <f>IF(Movies[[#This Row],[rating]]=0,"",Movies[[#This Row],[rating]])</f>
        <v>4</v>
      </c>
      <c r="H9973" s="19" t="str">
        <f>IF(Movies[[#This Row],[rating]]=0,"No Rating","Rated")</f>
        <v>Rated</v>
      </c>
      <c r="I9973" s="16" t="s">
        <v>886</v>
      </c>
      <c r="J9973" s="29" t="s">
        <v>96</v>
      </c>
      <c r="K9973" s="19">
        <v>7.0549999999999997</v>
      </c>
      <c r="L9973" s="26">
        <v>2</v>
      </c>
    </row>
    <row r="9974" spans="1:12" x14ac:dyDescent="0.3">
      <c r="A9974" s="14">
        <v>1263951</v>
      </c>
      <c r="B9974" s="16" t="s">
        <v>12965</v>
      </c>
      <c r="C9974" s="16" t="s">
        <v>144</v>
      </c>
      <c r="D9974" s="4">
        <v>43592</v>
      </c>
      <c r="E9974" s="23">
        <v>2019</v>
      </c>
      <c r="F9974" s="19">
        <v>0</v>
      </c>
      <c r="G9974" s="19" t="str">
        <f>IF(Movies[[#This Row],[rating]]=0,"",Movies[[#This Row],[rating]])</f>
        <v/>
      </c>
      <c r="H9974" s="19" t="str">
        <f>IF(Movies[[#This Row],[rating]]=0,"No Rating","Rated")</f>
        <v>No Rating</v>
      </c>
      <c r="I9974" s="16" t="s">
        <v>886</v>
      </c>
      <c r="J9974" s="29" t="s">
        <v>146</v>
      </c>
      <c r="K9974" s="19">
        <v>7.0519999999999996</v>
      </c>
      <c r="L9974" s="26">
        <v>0</v>
      </c>
    </row>
    <row r="9975" spans="1:12" x14ac:dyDescent="0.3">
      <c r="A9975" s="14">
        <v>547590</v>
      </c>
      <c r="B9975" s="16" t="s">
        <v>12966</v>
      </c>
      <c r="C9975" s="16" t="s">
        <v>10</v>
      </c>
      <c r="D9975" s="4">
        <v>43588</v>
      </c>
      <c r="E9975" s="23">
        <v>2019</v>
      </c>
      <c r="F9975" s="19">
        <v>6.5</v>
      </c>
      <c r="G9975" s="19">
        <f>IF(Movies[[#This Row],[rating]]=0,"",Movies[[#This Row],[rating]])</f>
        <v>6.5</v>
      </c>
      <c r="H9975" s="19" t="str">
        <f>IF(Movies[[#This Row],[rating]]=0,"No Rating","Rated")</f>
        <v>Rated</v>
      </c>
      <c r="I9975" s="16" t="s">
        <v>49</v>
      </c>
      <c r="J9975" s="29" t="s">
        <v>12</v>
      </c>
      <c r="K9975" s="19">
        <v>7.048</v>
      </c>
      <c r="L9975" s="26">
        <v>79</v>
      </c>
    </row>
    <row r="9976" spans="1:12" x14ac:dyDescent="0.3">
      <c r="A9976" s="14">
        <v>574151</v>
      </c>
      <c r="B9976" s="16" t="s">
        <v>12967</v>
      </c>
      <c r="C9976" s="16" t="s">
        <v>10</v>
      </c>
      <c r="D9976" s="4">
        <v>43491</v>
      </c>
      <c r="E9976" s="23">
        <v>2019</v>
      </c>
      <c r="F9976" s="19">
        <v>7.6</v>
      </c>
      <c r="G9976" s="19">
        <f>IF(Movies[[#This Row],[rating]]=0,"",Movies[[#This Row],[rating]])</f>
        <v>7.6</v>
      </c>
      <c r="H9976" s="19" t="str">
        <f>IF(Movies[[#This Row],[rating]]=0,"No Rating","Rated")</f>
        <v>Rated</v>
      </c>
      <c r="I9976" s="16" t="s">
        <v>398</v>
      </c>
      <c r="J9976" s="29" t="s">
        <v>12</v>
      </c>
      <c r="K9976" s="19">
        <v>7.0330000000000004</v>
      </c>
      <c r="L9976" s="26">
        <v>100</v>
      </c>
    </row>
    <row r="9977" spans="1:12" x14ac:dyDescent="0.3">
      <c r="A9977" s="14">
        <v>566221</v>
      </c>
      <c r="B9977" s="16" t="s">
        <v>12968</v>
      </c>
      <c r="C9977" s="16" t="s">
        <v>84</v>
      </c>
      <c r="D9977" s="4">
        <v>43489</v>
      </c>
      <c r="E9977" s="23">
        <v>2019</v>
      </c>
      <c r="F9977" s="19">
        <v>7.6</v>
      </c>
      <c r="G9977" s="19">
        <f>IF(Movies[[#This Row],[rating]]=0,"",Movies[[#This Row],[rating]])</f>
        <v>7.6</v>
      </c>
      <c r="H9977" s="19" t="str">
        <f>IF(Movies[[#This Row],[rating]]=0,"No Rating","Rated")</f>
        <v>Rated</v>
      </c>
      <c r="I9977" s="16" t="s">
        <v>329</v>
      </c>
      <c r="J9977" s="29" t="s">
        <v>86</v>
      </c>
      <c r="K9977" s="19">
        <v>7.0330000000000004</v>
      </c>
      <c r="L9977" s="26">
        <v>354</v>
      </c>
    </row>
    <row r="9978" spans="1:12" x14ac:dyDescent="0.3">
      <c r="A9978" s="14">
        <v>652836</v>
      </c>
      <c r="B9978" s="16" t="s">
        <v>12969</v>
      </c>
      <c r="C9978" s="16" t="s">
        <v>94</v>
      </c>
      <c r="D9978" s="4">
        <v>43791</v>
      </c>
      <c r="E9978" s="23">
        <v>2019</v>
      </c>
      <c r="F9978" s="19">
        <v>5.3</v>
      </c>
      <c r="G9978" s="19">
        <f>IF(Movies[[#This Row],[rating]]=0,"",Movies[[#This Row],[rating]])</f>
        <v>5.3</v>
      </c>
      <c r="H9978" s="19" t="str">
        <f>IF(Movies[[#This Row],[rating]]=0,"No Rating","Rated")</f>
        <v>Rated</v>
      </c>
      <c r="I9978" s="16" t="s">
        <v>33</v>
      </c>
      <c r="J9978" s="29" t="s">
        <v>96</v>
      </c>
      <c r="K9978" s="19">
        <v>7.0309999999999997</v>
      </c>
      <c r="L9978" s="26">
        <v>3</v>
      </c>
    </row>
    <row r="9979" spans="1:12" x14ac:dyDescent="0.3">
      <c r="A9979" s="14">
        <v>589309</v>
      </c>
      <c r="B9979" s="16" t="s">
        <v>12970</v>
      </c>
      <c r="C9979" s="16" t="s">
        <v>94</v>
      </c>
      <c r="D9979" s="4">
        <v>43518</v>
      </c>
      <c r="E9979" s="23">
        <v>2019</v>
      </c>
      <c r="F9979" s="19">
        <v>0</v>
      </c>
      <c r="G9979" s="19" t="str">
        <f>IF(Movies[[#This Row],[rating]]=0,"",Movies[[#This Row],[rating]])</f>
        <v/>
      </c>
      <c r="H9979" s="19" t="str">
        <f>IF(Movies[[#This Row],[rating]]=0,"No Rating","Rated")</f>
        <v>No Rating</v>
      </c>
      <c r="I9979" s="16" t="s">
        <v>886</v>
      </c>
      <c r="J9979" s="29" t="s">
        <v>96</v>
      </c>
      <c r="K9979" s="19">
        <v>7.01</v>
      </c>
      <c r="L9979" s="26">
        <v>0</v>
      </c>
    </row>
    <row r="9980" spans="1:12" x14ac:dyDescent="0.3">
      <c r="A9980" s="14">
        <v>657531</v>
      </c>
      <c r="B9980" s="16" t="s">
        <v>12971</v>
      </c>
      <c r="C9980" s="16" t="s">
        <v>94</v>
      </c>
      <c r="D9980" s="4">
        <v>43620</v>
      </c>
      <c r="E9980" s="23">
        <v>2019</v>
      </c>
      <c r="F9980" s="19">
        <v>4.9000000000000004</v>
      </c>
      <c r="G9980" s="19">
        <f>IF(Movies[[#This Row],[rating]]=0,"",Movies[[#This Row],[rating]])</f>
        <v>4.9000000000000004</v>
      </c>
      <c r="H9980" s="19" t="str">
        <f>IF(Movies[[#This Row],[rating]]=0,"No Rating","Rated")</f>
        <v>Rated</v>
      </c>
      <c r="I9980" s="16" t="s">
        <v>886</v>
      </c>
      <c r="J9980" s="29" t="s">
        <v>96</v>
      </c>
      <c r="K9980" s="19">
        <v>6.9909999999999997</v>
      </c>
      <c r="L9980" s="26">
        <v>4</v>
      </c>
    </row>
    <row r="9981" spans="1:12" x14ac:dyDescent="0.3">
      <c r="A9981" s="14">
        <v>613486</v>
      </c>
      <c r="B9981" s="16" t="s">
        <v>12972</v>
      </c>
      <c r="C9981" s="16" t="s">
        <v>540</v>
      </c>
      <c r="D9981" s="4">
        <v>43762</v>
      </c>
      <c r="E9981" s="23">
        <v>2019</v>
      </c>
      <c r="F9981" s="19">
        <v>6.6</v>
      </c>
      <c r="G9981" s="19">
        <f>IF(Movies[[#This Row],[rating]]=0,"",Movies[[#This Row],[rating]])</f>
        <v>6.6</v>
      </c>
      <c r="H9981" s="19" t="str">
        <f>IF(Movies[[#This Row],[rating]]=0,"No Rating","Rated")</f>
        <v>Rated</v>
      </c>
      <c r="I9981" s="16" t="s">
        <v>49</v>
      </c>
      <c r="J9981" s="29" t="s">
        <v>511</v>
      </c>
      <c r="K9981" s="19">
        <v>6.9870000000000001</v>
      </c>
      <c r="L9981" s="26">
        <v>216</v>
      </c>
    </row>
    <row r="9982" spans="1:12" x14ac:dyDescent="0.3">
      <c r="A9982" s="14">
        <v>564898</v>
      </c>
      <c r="B9982" s="16" t="s">
        <v>12973</v>
      </c>
      <c r="C9982" s="16" t="s">
        <v>10</v>
      </c>
      <c r="D9982" s="4">
        <v>43567</v>
      </c>
      <c r="E9982" s="23">
        <v>2019</v>
      </c>
      <c r="F9982" s="19">
        <v>5.6</v>
      </c>
      <c r="G9982" s="19">
        <f>IF(Movies[[#This Row],[rating]]=0,"",Movies[[#This Row],[rating]])</f>
        <v>5.6</v>
      </c>
      <c r="H9982" s="19" t="str">
        <f>IF(Movies[[#This Row],[rating]]=0,"No Rating","Rated")</f>
        <v>Rated</v>
      </c>
      <c r="I9982" s="16" t="s">
        <v>239</v>
      </c>
      <c r="J9982" s="29" t="s">
        <v>12</v>
      </c>
      <c r="K9982" s="19">
        <v>6.9820000000000002</v>
      </c>
      <c r="L9982" s="26">
        <v>67</v>
      </c>
    </row>
    <row r="9983" spans="1:12" x14ac:dyDescent="0.3">
      <c r="A9983" s="14">
        <v>569133</v>
      </c>
      <c r="B9983" s="16" t="s">
        <v>12974</v>
      </c>
      <c r="C9983" s="16" t="s">
        <v>2138</v>
      </c>
      <c r="D9983" s="4">
        <v>43518</v>
      </c>
      <c r="E9983" s="23">
        <v>2019</v>
      </c>
      <c r="F9983" s="19">
        <v>4.5</v>
      </c>
      <c r="G9983" s="19">
        <f>IF(Movies[[#This Row],[rating]]=0,"",Movies[[#This Row],[rating]])</f>
        <v>4.5</v>
      </c>
      <c r="H9983" s="19" t="str">
        <f>IF(Movies[[#This Row],[rating]]=0,"No Rating","Rated")</f>
        <v>Rated</v>
      </c>
      <c r="I9983" s="16" t="s">
        <v>2094</v>
      </c>
      <c r="J9983" s="29" t="s">
        <v>2139</v>
      </c>
      <c r="K9983" s="19">
        <v>6.968</v>
      </c>
      <c r="L9983" s="26">
        <v>50</v>
      </c>
    </row>
    <row r="9984" spans="1:12" x14ac:dyDescent="0.3">
      <c r="A9984" s="14">
        <v>718871</v>
      </c>
      <c r="B9984" s="16" t="s">
        <v>12975</v>
      </c>
      <c r="C9984" s="16" t="s">
        <v>94</v>
      </c>
      <c r="D9984" s="4">
        <v>43538</v>
      </c>
      <c r="E9984" s="23">
        <v>2019</v>
      </c>
      <c r="F9984" s="19">
        <v>1</v>
      </c>
      <c r="G9984" s="19">
        <f>IF(Movies[[#This Row],[rating]]=0,"",Movies[[#This Row],[rating]])</f>
        <v>1</v>
      </c>
      <c r="H9984" s="19" t="str">
        <f>IF(Movies[[#This Row],[rating]]=0,"No Rating","Rated")</f>
        <v>Rated</v>
      </c>
      <c r="I9984" s="16" t="s">
        <v>886</v>
      </c>
      <c r="J9984" s="29" t="s">
        <v>96</v>
      </c>
      <c r="K9984" s="19">
        <v>6.9539999999999997</v>
      </c>
      <c r="L9984" s="26">
        <v>1</v>
      </c>
    </row>
    <row r="9985" spans="1:12" x14ac:dyDescent="0.3">
      <c r="A9985" s="14">
        <v>650073</v>
      </c>
      <c r="B9985" s="16" t="s">
        <v>12976</v>
      </c>
      <c r="C9985" s="16" t="s">
        <v>10</v>
      </c>
      <c r="D9985" s="4">
        <v>43823</v>
      </c>
      <c r="E9985" s="23">
        <v>2019</v>
      </c>
      <c r="F9985" s="19">
        <v>7.1150000000000002</v>
      </c>
      <c r="G9985" s="19">
        <f>IF(Movies[[#This Row],[rating]]=0,"",Movies[[#This Row],[rating]])</f>
        <v>7.1150000000000002</v>
      </c>
      <c r="H9985" s="19" t="str">
        <f>IF(Movies[[#This Row],[rating]]=0,"No Rating","Rated")</f>
        <v>Rated</v>
      </c>
      <c r="I9985" s="16" t="s">
        <v>153</v>
      </c>
      <c r="J9985" s="29" t="s">
        <v>12</v>
      </c>
      <c r="K9985" s="19">
        <v>6.9539999999999997</v>
      </c>
      <c r="L9985" s="26">
        <v>100</v>
      </c>
    </row>
    <row r="9986" spans="1:12" x14ac:dyDescent="0.3">
      <c r="A9986" s="14">
        <v>647063</v>
      </c>
      <c r="B9986" s="16" t="s">
        <v>12977</v>
      </c>
      <c r="C9986" s="16" t="s">
        <v>10</v>
      </c>
      <c r="D9986" s="4">
        <v>43812</v>
      </c>
      <c r="E9986" s="23">
        <v>2019</v>
      </c>
      <c r="F9986" s="19">
        <v>6.6710000000000003</v>
      </c>
      <c r="G9986" s="19">
        <f>IF(Movies[[#This Row],[rating]]=0,"",Movies[[#This Row],[rating]])</f>
        <v>6.6710000000000003</v>
      </c>
      <c r="H9986" s="19" t="str">
        <f>IF(Movies[[#This Row],[rating]]=0,"No Rating","Rated")</f>
        <v>Rated</v>
      </c>
      <c r="I9986" s="16" t="s">
        <v>12978</v>
      </c>
      <c r="J9986" s="29" t="s">
        <v>12</v>
      </c>
      <c r="K9986" s="19">
        <v>6.9530000000000003</v>
      </c>
      <c r="L9986" s="26">
        <v>79</v>
      </c>
    </row>
    <row r="9987" spans="1:12" x14ac:dyDescent="0.3">
      <c r="A9987" s="14">
        <v>491625</v>
      </c>
      <c r="B9987" s="16" t="s">
        <v>12979</v>
      </c>
      <c r="C9987" s="16" t="s">
        <v>595</v>
      </c>
      <c r="D9987" s="4">
        <v>43510</v>
      </c>
      <c r="E9987" s="23">
        <v>2019</v>
      </c>
      <c r="F9987" s="19">
        <v>7.33</v>
      </c>
      <c r="G9987" s="19">
        <f>IF(Movies[[#This Row],[rating]]=0,"",Movies[[#This Row],[rating]])</f>
        <v>7.33</v>
      </c>
      <c r="H9987" s="19" t="str">
        <f>IF(Movies[[#This Row],[rating]]=0,"No Rating","Rated")</f>
        <v>Rated</v>
      </c>
      <c r="I9987" s="16" t="s">
        <v>550</v>
      </c>
      <c r="J9987" s="29" t="s">
        <v>142</v>
      </c>
      <c r="K9987" s="19">
        <v>6.9340000000000002</v>
      </c>
      <c r="L9987" s="26">
        <v>185</v>
      </c>
    </row>
    <row r="9988" spans="1:12" x14ac:dyDescent="0.3">
      <c r="A9988" s="14">
        <v>459670</v>
      </c>
      <c r="B9988" s="16" t="s">
        <v>12980</v>
      </c>
      <c r="C9988" s="16" t="s">
        <v>84</v>
      </c>
      <c r="D9988" s="4">
        <v>43643</v>
      </c>
      <c r="E9988" s="23">
        <v>2019</v>
      </c>
      <c r="F9988" s="19">
        <v>7.6</v>
      </c>
      <c r="G9988" s="19">
        <f>IF(Movies[[#This Row],[rating]]=0,"",Movies[[#This Row],[rating]])</f>
        <v>7.6</v>
      </c>
      <c r="H9988" s="19" t="str">
        <f>IF(Movies[[#This Row],[rating]]=0,"No Rating","Rated")</f>
        <v>Rated</v>
      </c>
      <c r="I9988" s="16" t="s">
        <v>3322</v>
      </c>
      <c r="J9988" s="29" t="s">
        <v>86</v>
      </c>
      <c r="K9988" s="19">
        <v>6.9210000000000003</v>
      </c>
      <c r="L9988" s="26">
        <v>284</v>
      </c>
    </row>
    <row r="9989" spans="1:12" x14ac:dyDescent="0.3">
      <c r="A9989" s="14">
        <v>576069</v>
      </c>
      <c r="B9989" s="16" t="s">
        <v>3141</v>
      </c>
      <c r="C9989" s="16" t="s">
        <v>416</v>
      </c>
      <c r="D9989" s="4">
        <v>43550</v>
      </c>
      <c r="E9989" s="23">
        <v>2019</v>
      </c>
      <c r="F9989" s="19">
        <v>6.9370000000000003</v>
      </c>
      <c r="G9989" s="19">
        <f>IF(Movies[[#This Row],[rating]]=0,"",Movies[[#This Row],[rating]])</f>
        <v>6.9370000000000003</v>
      </c>
      <c r="H9989" s="19" t="str">
        <f>IF(Movies[[#This Row],[rating]]=0,"No Rating","Rated")</f>
        <v>Rated</v>
      </c>
      <c r="I9989" s="16" t="s">
        <v>49</v>
      </c>
      <c r="J9989" s="29" t="s">
        <v>12</v>
      </c>
      <c r="K9989" s="19">
        <v>6.9139999999999997</v>
      </c>
      <c r="L9989" s="26">
        <v>87</v>
      </c>
    </row>
    <row r="9990" spans="1:12" x14ac:dyDescent="0.3">
      <c r="A9990" s="14">
        <v>576953</v>
      </c>
      <c r="B9990" s="16" t="s">
        <v>12981</v>
      </c>
      <c r="C9990" s="16" t="s">
        <v>1845</v>
      </c>
      <c r="D9990" s="4">
        <v>43610</v>
      </c>
      <c r="E9990" s="23">
        <v>2019</v>
      </c>
      <c r="F9990" s="19">
        <v>4.5</v>
      </c>
      <c r="G9990" s="19">
        <f>IF(Movies[[#This Row],[rating]]=0,"",Movies[[#This Row],[rating]])</f>
        <v>4.5</v>
      </c>
      <c r="H9990" s="19" t="str">
        <f>IF(Movies[[#This Row],[rating]]=0,"No Rating","Rated")</f>
        <v>Rated</v>
      </c>
      <c r="I9990" s="16" t="s">
        <v>52</v>
      </c>
      <c r="J9990" s="29" t="s">
        <v>12</v>
      </c>
      <c r="K9990" s="19">
        <v>6.8979999999999997</v>
      </c>
      <c r="L9990" s="26">
        <v>20</v>
      </c>
    </row>
    <row r="9991" spans="1:12" x14ac:dyDescent="0.3">
      <c r="A9991" s="14">
        <v>608085</v>
      </c>
      <c r="B9991" s="16" t="s">
        <v>12982</v>
      </c>
      <c r="C9991" s="16" t="s">
        <v>144</v>
      </c>
      <c r="D9991" s="4">
        <v>43812</v>
      </c>
      <c r="E9991" s="23">
        <v>2019</v>
      </c>
      <c r="F9991" s="19">
        <v>6.5</v>
      </c>
      <c r="G9991" s="19">
        <f>IF(Movies[[#This Row],[rating]]=0,"",Movies[[#This Row],[rating]])</f>
        <v>6.5</v>
      </c>
      <c r="H9991" s="19" t="str">
        <f>IF(Movies[[#This Row],[rating]]=0,"No Rating","Rated")</f>
        <v>Rated</v>
      </c>
      <c r="I9991" s="16" t="s">
        <v>7234</v>
      </c>
      <c r="J9991" s="29" t="s">
        <v>146</v>
      </c>
      <c r="K9991" s="19">
        <v>6.8890000000000002</v>
      </c>
      <c r="L9991" s="26">
        <v>75</v>
      </c>
    </row>
    <row r="9992" spans="1:12" x14ac:dyDescent="0.3">
      <c r="A9992" s="14">
        <v>549935</v>
      </c>
      <c r="B9992" s="16" t="s">
        <v>12983</v>
      </c>
      <c r="C9992" s="16" t="s">
        <v>10</v>
      </c>
      <c r="D9992" s="4">
        <v>43630</v>
      </c>
      <c r="E9992" s="23">
        <v>2019</v>
      </c>
      <c r="F9992" s="19">
        <v>5.3</v>
      </c>
      <c r="G9992" s="19">
        <f>IF(Movies[[#This Row],[rating]]=0,"",Movies[[#This Row],[rating]])</f>
        <v>5.3</v>
      </c>
      <c r="H9992" s="19" t="str">
        <f>IF(Movies[[#This Row],[rating]]=0,"No Rating","Rated")</f>
        <v>Rated</v>
      </c>
      <c r="I9992" s="16" t="s">
        <v>183</v>
      </c>
      <c r="J9992" s="29" t="s">
        <v>12</v>
      </c>
      <c r="K9992" s="19">
        <v>6.8849999999999998</v>
      </c>
      <c r="L9992" s="26">
        <v>102</v>
      </c>
    </row>
    <row r="9993" spans="1:12" x14ac:dyDescent="0.3">
      <c r="A9993" s="14">
        <v>571473</v>
      </c>
      <c r="B9993" s="16" t="s">
        <v>12984</v>
      </c>
      <c r="C9993" s="16" t="s">
        <v>2604</v>
      </c>
      <c r="D9993" s="4">
        <v>43706</v>
      </c>
      <c r="E9993" s="23">
        <v>2019</v>
      </c>
      <c r="F9993" s="19">
        <v>6.2939999999999996</v>
      </c>
      <c r="G9993" s="19">
        <f>IF(Movies[[#This Row],[rating]]=0,"",Movies[[#This Row],[rating]])</f>
        <v>6.2939999999999996</v>
      </c>
      <c r="H9993" s="19" t="str">
        <f>IF(Movies[[#This Row],[rating]]=0,"No Rating","Rated")</f>
        <v>Rated</v>
      </c>
      <c r="I9993" s="16" t="s">
        <v>239</v>
      </c>
      <c r="J9993" s="29" t="s">
        <v>511</v>
      </c>
      <c r="K9993" s="19">
        <v>6.8840000000000003</v>
      </c>
      <c r="L9993" s="26">
        <v>252</v>
      </c>
    </row>
    <row r="9994" spans="1:12" x14ac:dyDescent="0.3">
      <c r="A9994" s="14">
        <v>628446</v>
      </c>
      <c r="B9994" s="16" t="s">
        <v>12985</v>
      </c>
      <c r="C9994" s="16" t="s">
        <v>759</v>
      </c>
      <c r="D9994" s="4">
        <v>43739</v>
      </c>
      <c r="E9994" s="23">
        <v>2019</v>
      </c>
      <c r="F9994" s="19">
        <v>4.8</v>
      </c>
      <c r="G9994" s="19">
        <f>IF(Movies[[#This Row],[rating]]=0,"",Movies[[#This Row],[rating]])</f>
        <v>4.8</v>
      </c>
      <c r="H9994" s="19" t="str">
        <f>IF(Movies[[#This Row],[rating]]=0,"No Rating","Rated")</f>
        <v>Rated</v>
      </c>
      <c r="I9994" s="16" t="s">
        <v>125</v>
      </c>
      <c r="J9994" s="29" t="s">
        <v>12</v>
      </c>
      <c r="K9994" s="19">
        <v>6.8819999999999997</v>
      </c>
      <c r="L9994" s="26">
        <v>109</v>
      </c>
    </row>
    <row r="9995" spans="1:12" x14ac:dyDescent="0.3">
      <c r="A9995" s="14">
        <v>460070</v>
      </c>
      <c r="B9995" s="16" t="s">
        <v>12986</v>
      </c>
      <c r="C9995" s="16" t="s">
        <v>10</v>
      </c>
      <c r="D9995" s="4">
        <v>43581</v>
      </c>
      <c r="E9995" s="23">
        <v>2019</v>
      </c>
      <c r="F9995" s="19">
        <v>5.4</v>
      </c>
      <c r="G9995" s="19">
        <f>IF(Movies[[#This Row],[rating]]=0,"",Movies[[#This Row],[rating]])</f>
        <v>5.4</v>
      </c>
      <c r="H9995" s="19" t="str">
        <f>IF(Movies[[#This Row],[rating]]=0,"No Rating","Rated")</f>
        <v>Rated</v>
      </c>
      <c r="I9995" s="16" t="s">
        <v>189</v>
      </c>
      <c r="J9995" s="29" t="s">
        <v>12</v>
      </c>
      <c r="K9995" s="19">
        <v>6.8810000000000002</v>
      </c>
      <c r="L9995" s="26">
        <v>92</v>
      </c>
    </row>
    <row r="9996" spans="1:12" x14ac:dyDescent="0.3">
      <c r="A9996" s="14">
        <v>601099</v>
      </c>
      <c r="B9996" s="16" t="s">
        <v>12987</v>
      </c>
      <c r="C9996" s="16" t="s">
        <v>10</v>
      </c>
      <c r="D9996" s="4">
        <v>43629</v>
      </c>
      <c r="E9996" s="23">
        <v>2019</v>
      </c>
      <c r="F9996" s="19">
        <v>3.5</v>
      </c>
      <c r="G9996" s="19">
        <f>IF(Movies[[#This Row],[rating]]=0,"",Movies[[#This Row],[rating]])</f>
        <v>3.5</v>
      </c>
      <c r="H9996" s="19" t="str">
        <f>IF(Movies[[#This Row],[rating]]=0,"No Rating","Rated")</f>
        <v>Rated</v>
      </c>
      <c r="I9996" s="16" t="s">
        <v>468</v>
      </c>
      <c r="J9996" s="29" t="s">
        <v>12</v>
      </c>
      <c r="K9996" s="19">
        <v>6.8780000000000001</v>
      </c>
      <c r="L9996" s="26">
        <v>49</v>
      </c>
    </row>
    <row r="9997" spans="1:12" x14ac:dyDescent="0.3">
      <c r="A9997" s="14">
        <v>489176</v>
      </c>
      <c r="B9997" s="16" t="s">
        <v>12988</v>
      </c>
      <c r="C9997" s="16" t="s">
        <v>12989</v>
      </c>
      <c r="D9997" s="4">
        <v>43532</v>
      </c>
      <c r="E9997" s="23">
        <v>2019</v>
      </c>
      <c r="F9997" s="19">
        <v>5.6</v>
      </c>
      <c r="G9997" s="19">
        <f>IF(Movies[[#This Row],[rating]]=0,"",Movies[[#This Row],[rating]])</f>
        <v>5.6</v>
      </c>
      <c r="H9997" s="19" t="str">
        <f>IF(Movies[[#This Row],[rating]]=0,"No Rating","Rated")</f>
        <v>Rated</v>
      </c>
      <c r="I9997" s="16" t="s">
        <v>7138</v>
      </c>
      <c r="J9997" s="29" t="s">
        <v>12</v>
      </c>
      <c r="K9997" s="19">
        <v>6.8719999999999999</v>
      </c>
      <c r="L9997" s="26">
        <v>62</v>
      </c>
    </row>
    <row r="9998" spans="1:12" x14ac:dyDescent="0.3">
      <c r="A9998" s="14">
        <v>574284</v>
      </c>
      <c r="B9998" s="16" t="s">
        <v>12990</v>
      </c>
      <c r="C9998" s="16" t="s">
        <v>432</v>
      </c>
      <c r="D9998" s="4">
        <v>43489</v>
      </c>
      <c r="E9998" s="23">
        <v>2019</v>
      </c>
      <c r="F9998" s="19">
        <v>6.1</v>
      </c>
      <c r="G9998" s="19">
        <f>IF(Movies[[#This Row],[rating]]=0,"",Movies[[#This Row],[rating]])</f>
        <v>6.1</v>
      </c>
      <c r="H9998" s="19" t="str">
        <f>IF(Movies[[#This Row],[rating]]=0,"No Rating","Rated")</f>
        <v>Rated</v>
      </c>
      <c r="I9998" s="16" t="s">
        <v>12991</v>
      </c>
      <c r="J9998" s="29" t="s">
        <v>12</v>
      </c>
      <c r="K9998" s="19">
        <v>6.87</v>
      </c>
      <c r="L9998" s="26">
        <v>186</v>
      </c>
    </row>
    <row r="9999" spans="1:12" x14ac:dyDescent="0.3">
      <c r="A9999" s="14">
        <v>612515</v>
      </c>
      <c r="B9999" s="16" t="s">
        <v>12992</v>
      </c>
      <c r="C9999" s="16" t="s">
        <v>416</v>
      </c>
      <c r="D9999" s="4">
        <v>43700</v>
      </c>
      <c r="E9999" s="23">
        <v>2019</v>
      </c>
      <c r="F9999" s="19">
        <v>5.3070000000000004</v>
      </c>
      <c r="G9999" s="19">
        <f>IF(Movies[[#This Row],[rating]]=0,"",Movies[[#This Row],[rating]])</f>
        <v>5.3070000000000004</v>
      </c>
      <c r="H9999" s="19" t="str">
        <f>IF(Movies[[#This Row],[rating]]=0,"No Rating","Rated")</f>
        <v>Rated</v>
      </c>
      <c r="I9999" s="16" t="s">
        <v>1444</v>
      </c>
      <c r="J9999" s="29" t="s">
        <v>12</v>
      </c>
      <c r="K9999" s="19">
        <v>6.867</v>
      </c>
      <c r="L9999" s="26">
        <v>106</v>
      </c>
    </row>
    <row r="10000" spans="1:12" x14ac:dyDescent="0.3">
      <c r="A10000" s="14">
        <v>554311</v>
      </c>
      <c r="B10000" s="16" t="s">
        <v>12993</v>
      </c>
      <c r="C10000" s="16" t="s">
        <v>108</v>
      </c>
      <c r="D10000" s="4">
        <v>43628</v>
      </c>
      <c r="E10000" s="23">
        <v>2019</v>
      </c>
      <c r="F10000" s="19">
        <v>6.1</v>
      </c>
      <c r="G10000" s="19">
        <f>IF(Movies[[#This Row],[rating]]=0,"",Movies[[#This Row],[rating]])</f>
        <v>6.1</v>
      </c>
      <c r="H10000" s="19" t="str">
        <f>IF(Movies[[#This Row],[rating]]=0,"No Rating","Rated")</f>
        <v>Rated</v>
      </c>
      <c r="I10000" s="16" t="s">
        <v>10498</v>
      </c>
      <c r="J10000" s="29" t="s">
        <v>110</v>
      </c>
      <c r="K10000" s="19">
        <v>6.8609999999999998</v>
      </c>
      <c r="L10000" s="26">
        <v>128</v>
      </c>
    </row>
    <row r="10001" spans="1:12" x14ac:dyDescent="0.3">
      <c r="A10001" s="14">
        <v>635887</v>
      </c>
      <c r="B10001" s="16" t="s">
        <v>12994</v>
      </c>
      <c r="C10001" s="16" t="s">
        <v>10</v>
      </c>
      <c r="D10001" s="4">
        <v>43681</v>
      </c>
      <c r="E10001" s="23">
        <v>2019</v>
      </c>
      <c r="F10001" s="19">
        <v>6.9480000000000004</v>
      </c>
      <c r="G10001" s="19">
        <f>IF(Movies[[#This Row],[rating]]=0,"",Movies[[#This Row],[rating]])</f>
        <v>6.9480000000000004</v>
      </c>
      <c r="H10001" s="19" t="str">
        <f>IF(Movies[[#This Row],[rating]]=0,"No Rating","Rated")</f>
        <v>Rated</v>
      </c>
      <c r="I10001" s="16" t="s">
        <v>4247</v>
      </c>
      <c r="J10001" s="29" t="s">
        <v>12</v>
      </c>
      <c r="K10001" s="19">
        <v>6.8529999999999998</v>
      </c>
      <c r="L10001" s="26">
        <v>48</v>
      </c>
    </row>
    <row r="10002" spans="1:12" x14ac:dyDescent="0.3">
      <c r="A10002" s="14">
        <v>454626</v>
      </c>
      <c r="B10002" s="16" t="s">
        <v>12995</v>
      </c>
      <c r="C10002" s="16" t="s">
        <v>473</v>
      </c>
      <c r="D10002" s="4">
        <v>43873</v>
      </c>
      <c r="E10002" s="23">
        <v>2020</v>
      </c>
      <c r="F10002" s="19">
        <v>7.3079999999999998</v>
      </c>
      <c r="G10002" s="19">
        <f>IF(Movies[[#This Row],[rating]]=0,"",Movies[[#This Row],[rating]])</f>
        <v>7.3079999999999998</v>
      </c>
      <c r="H10002" s="19" t="str">
        <f>IF(Movies[[#This Row],[rating]]=0,"No Rating","Rated")</f>
        <v>Rated</v>
      </c>
      <c r="I10002" s="16" t="s">
        <v>12996</v>
      </c>
      <c r="J10002" s="29" t="s">
        <v>12</v>
      </c>
      <c r="K10002" s="19">
        <v>141.864</v>
      </c>
      <c r="L10002" s="26">
        <v>9798</v>
      </c>
    </row>
    <row r="10003" spans="1:12" x14ac:dyDescent="0.3">
      <c r="A10003" s="14">
        <v>635302</v>
      </c>
      <c r="B10003" s="16" t="s">
        <v>12997</v>
      </c>
      <c r="C10003" s="16" t="s">
        <v>144</v>
      </c>
      <c r="D10003" s="4">
        <v>44120</v>
      </c>
      <c r="E10003" s="23">
        <v>2020</v>
      </c>
      <c r="F10003" s="19">
        <v>8.1999999999999993</v>
      </c>
      <c r="G10003" s="19">
        <f>IF(Movies[[#This Row],[rating]]=0,"",Movies[[#This Row],[rating]])</f>
        <v>8.1999999999999993</v>
      </c>
      <c r="H10003" s="19" t="str">
        <f>IF(Movies[[#This Row],[rating]]=0,"No Rating","Rated")</f>
        <v>Rated</v>
      </c>
      <c r="I10003" s="16" t="s">
        <v>11845</v>
      </c>
      <c r="J10003" s="29" t="s">
        <v>146</v>
      </c>
      <c r="K10003" s="19">
        <v>105.408</v>
      </c>
      <c r="L10003" s="26">
        <v>4020</v>
      </c>
    </row>
    <row r="10004" spans="1:12" x14ac:dyDescent="0.3">
      <c r="A10004" s="14">
        <v>514593</v>
      </c>
      <c r="B10004" s="16" t="s">
        <v>12998</v>
      </c>
      <c r="C10004" s="16" t="s">
        <v>10</v>
      </c>
      <c r="D10004" s="4">
        <v>44000</v>
      </c>
      <c r="E10004" s="23">
        <v>2020</v>
      </c>
      <c r="F10004" s="19">
        <v>6</v>
      </c>
      <c r="G10004" s="19">
        <f>IF(Movies[[#This Row],[rating]]=0,"",Movies[[#This Row],[rating]])</f>
        <v>6</v>
      </c>
      <c r="H10004" s="19" t="str">
        <f>IF(Movies[[#This Row],[rating]]=0,"No Rating","Rated")</f>
        <v>Rated</v>
      </c>
      <c r="I10004" s="16" t="s">
        <v>132</v>
      </c>
      <c r="J10004" s="29" t="s">
        <v>12</v>
      </c>
      <c r="K10004" s="19">
        <v>94.938000000000002</v>
      </c>
      <c r="L10004" s="26">
        <v>810</v>
      </c>
    </row>
    <row r="10005" spans="1:12" x14ac:dyDescent="0.3">
      <c r="A10005" s="14">
        <v>1299314</v>
      </c>
      <c r="B10005" s="16" t="s">
        <v>12999</v>
      </c>
      <c r="C10005" s="16" t="s">
        <v>94</v>
      </c>
      <c r="D10005" s="4">
        <v>43868</v>
      </c>
      <c r="E10005" s="23">
        <v>2020</v>
      </c>
      <c r="F10005" s="19">
        <v>0</v>
      </c>
      <c r="G10005" s="19" t="str">
        <f>IF(Movies[[#This Row],[rating]]=0,"",Movies[[#This Row],[rating]])</f>
        <v/>
      </c>
      <c r="H10005" s="19" t="str">
        <f>IF(Movies[[#This Row],[rating]]=0,"No Rating","Rated")</f>
        <v>No Rating</v>
      </c>
      <c r="I10005" s="16" t="s">
        <v>49</v>
      </c>
      <c r="J10005" s="29" t="s">
        <v>96</v>
      </c>
      <c r="K10005" s="19">
        <v>79.614000000000004</v>
      </c>
      <c r="L10005" s="26">
        <v>0</v>
      </c>
    </row>
    <row r="10006" spans="1:12" x14ac:dyDescent="0.3">
      <c r="A10006" s="14">
        <v>38700</v>
      </c>
      <c r="B10006" s="16" t="s">
        <v>13000</v>
      </c>
      <c r="C10006" s="16" t="s">
        <v>10</v>
      </c>
      <c r="D10006" s="4">
        <v>43845</v>
      </c>
      <c r="E10006" s="23">
        <v>2020</v>
      </c>
      <c r="F10006" s="19">
        <v>7.1349999999999998</v>
      </c>
      <c r="G10006" s="19">
        <f>IF(Movies[[#This Row],[rating]]=0,"",Movies[[#This Row],[rating]])</f>
        <v>7.1349999999999998</v>
      </c>
      <c r="H10006" s="19" t="str">
        <f>IF(Movies[[#This Row],[rating]]=0,"No Rating","Rated")</f>
        <v>Rated</v>
      </c>
      <c r="I10006" s="16" t="s">
        <v>3392</v>
      </c>
      <c r="J10006" s="29" t="s">
        <v>12</v>
      </c>
      <c r="K10006" s="19">
        <v>78.701999999999998</v>
      </c>
      <c r="L10006" s="26">
        <v>8354</v>
      </c>
    </row>
    <row r="10007" spans="1:12" x14ac:dyDescent="0.3">
      <c r="A10007" s="14">
        <v>508442</v>
      </c>
      <c r="B10007" s="16" t="s">
        <v>13001</v>
      </c>
      <c r="C10007" s="16" t="s">
        <v>10</v>
      </c>
      <c r="D10007" s="4">
        <v>44190</v>
      </c>
      <c r="E10007" s="23">
        <v>2020</v>
      </c>
      <c r="F10007" s="19">
        <v>8.1</v>
      </c>
      <c r="G10007" s="19">
        <f>IF(Movies[[#This Row],[rating]]=0,"",Movies[[#This Row],[rating]])</f>
        <v>8.1</v>
      </c>
      <c r="H10007" s="19" t="str">
        <f>IF(Movies[[#This Row],[rating]]=0,"No Rating","Rated")</f>
        <v>Rated</v>
      </c>
      <c r="I10007" s="16" t="s">
        <v>10618</v>
      </c>
      <c r="J10007" s="29" t="s">
        <v>12</v>
      </c>
      <c r="K10007" s="19">
        <v>76.153000000000006</v>
      </c>
      <c r="L10007" s="26">
        <v>10644</v>
      </c>
    </row>
    <row r="10008" spans="1:12" x14ac:dyDescent="0.3">
      <c r="A10008" s="14">
        <v>524047</v>
      </c>
      <c r="B10008" s="16" t="s">
        <v>13002</v>
      </c>
      <c r="C10008" s="16" t="s">
        <v>13003</v>
      </c>
      <c r="D10008" s="4">
        <v>44041</v>
      </c>
      <c r="E10008" s="23">
        <v>2020</v>
      </c>
      <c r="F10008" s="19">
        <v>7.1</v>
      </c>
      <c r="G10008" s="19">
        <f>IF(Movies[[#This Row],[rating]]=0,"",Movies[[#This Row],[rating]])</f>
        <v>7.1</v>
      </c>
      <c r="H10008" s="19" t="str">
        <f>IF(Movies[[#This Row],[rating]]=0,"No Rating","Rated")</f>
        <v>Rated</v>
      </c>
      <c r="I10008" s="16" t="s">
        <v>130</v>
      </c>
      <c r="J10008" s="29" t="s">
        <v>12</v>
      </c>
      <c r="K10008" s="19">
        <v>72.14</v>
      </c>
      <c r="L10008" s="26">
        <v>4620</v>
      </c>
    </row>
    <row r="10009" spans="1:12" x14ac:dyDescent="0.3">
      <c r="A10009" s="14">
        <v>529203</v>
      </c>
      <c r="B10009" s="16" t="s">
        <v>13004</v>
      </c>
      <c r="C10009" s="16" t="s">
        <v>10</v>
      </c>
      <c r="D10009" s="4">
        <v>44160</v>
      </c>
      <c r="E10009" s="23">
        <v>2020</v>
      </c>
      <c r="F10009" s="19">
        <v>7.5</v>
      </c>
      <c r="G10009" s="19">
        <f>IF(Movies[[#This Row],[rating]]=0,"",Movies[[#This Row],[rating]])</f>
        <v>7.5</v>
      </c>
      <c r="H10009" s="19" t="str">
        <f>IF(Movies[[#This Row],[rating]]=0,"No Rating","Rated")</f>
        <v>Rated</v>
      </c>
      <c r="I10009" s="16" t="s">
        <v>13005</v>
      </c>
      <c r="J10009" s="29" t="s">
        <v>12</v>
      </c>
      <c r="K10009" s="19">
        <v>66.704999999999998</v>
      </c>
      <c r="L10009" s="26">
        <v>3883</v>
      </c>
    </row>
    <row r="10010" spans="1:12" x14ac:dyDescent="0.3">
      <c r="A10010" s="14">
        <v>770156</v>
      </c>
      <c r="B10010" s="16" t="s">
        <v>13006</v>
      </c>
      <c r="C10010" s="16" t="s">
        <v>10</v>
      </c>
      <c r="D10010" s="4">
        <v>44123</v>
      </c>
      <c r="E10010" s="23">
        <v>2020</v>
      </c>
      <c r="F10010" s="19">
        <v>8.4</v>
      </c>
      <c r="G10010" s="19">
        <f>IF(Movies[[#This Row],[rating]]=0,"",Movies[[#This Row],[rating]])</f>
        <v>8.4</v>
      </c>
      <c r="H10010" s="19" t="str">
        <f>IF(Movies[[#This Row],[rating]]=0,"No Rating","Rated")</f>
        <v>Rated</v>
      </c>
      <c r="I10010" s="16" t="s">
        <v>695</v>
      </c>
      <c r="J10010" s="29" t="s">
        <v>12</v>
      </c>
      <c r="K10010" s="19">
        <v>56.469000000000001</v>
      </c>
      <c r="L10010" s="26">
        <v>299</v>
      </c>
    </row>
    <row r="10011" spans="1:12" x14ac:dyDescent="0.3">
      <c r="A10011" s="14">
        <v>613504</v>
      </c>
      <c r="B10011" s="16" t="s">
        <v>13007</v>
      </c>
      <c r="C10011" s="16" t="s">
        <v>10</v>
      </c>
      <c r="D10011" s="4">
        <v>44076</v>
      </c>
      <c r="E10011" s="23">
        <v>2020</v>
      </c>
      <c r="F10011" s="19">
        <v>7.2</v>
      </c>
      <c r="G10011" s="19">
        <f>IF(Movies[[#This Row],[rating]]=0,"",Movies[[#This Row],[rating]])</f>
        <v>7.2</v>
      </c>
      <c r="H10011" s="19" t="str">
        <f>IF(Movies[[#This Row],[rating]]=0,"No Rating","Rated")</f>
        <v>Rated</v>
      </c>
      <c r="I10011" s="16" t="s">
        <v>52</v>
      </c>
      <c r="J10011" s="29" t="s">
        <v>12</v>
      </c>
      <c r="K10011" s="19">
        <v>55.633000000000003</v>
      </c>
      <c r="L10011" s="26">
        <v>5351</v>
      </c>
    </row>
    <row r="10012" spans="1:12" x14ac:dyDescent="0.3">
      <c r="A10012" s="14">
        <v>707610</v>
      </c>
      <c r="B10012" s="16" t="s">
        <v>13008</v>
      </c>
      <c r="C10012" s="16" t="s">
        <v>94</v>
      </c>
      <c r="D10012" s="4">
        <v>43957</v>
      </c>
      <c r="E10012" s="23">
        <v>2020</v>
      </c>
      <c r="F10012" s="19">
        <v>5.9089999999999998</v>
      </c>
      <c r="G10012" s="19">
        <f>IF(Movies[[#This Row],[rating]]=0,"",Movies[[#This Row],[rating]])</f>
        <v>5.9089999999999998</v>
      </c>
      <c r="H10012" s="19" t="str">
        <f>IF(Movies[[#This Row],[rating]]=0,"No Rating","Rated")</f>
        <v>Rated</v>
      </c>
      <c r="I10012" s="16" t="s">
        <v>33</v>
      </c>
      <c r="J10012" s="29" t="s">
        <v>96</v>
      </c>
      <c r="K10012" s="19">
        <v>54.406999999999996</v>
      </c>
      <c r="L10012" s="26">
        <v>11</v>
      </c>
    </row>
    <row r="10013" spans="1:12" x14ac:dyDescent="0.3">
      <c r="A10013" s="14">
        <v>587792</v>
      </c>
      <c r="B10013" s="16" t="s">
        <v>13009</v>
      </c>
      <c r="C10013" s="16" t="s">
        <v>10</v>
      </c>
      <c r="D10013" s="4">
        <v>44022</v>
      </c>
      <c r="E10013" s="23">
        <v>2020</v>
      </c>
      <c r="F10013" s="19">
        <v>7.3</v>
      </c>
      <c r="G10013" s="19">
        <f>IF(Movies[[#This Row],[rating]]=0,"",Movies[[#This Row],[rating]])</f>
        <v>7.3</v>
      </c>
      <c r="H10013" s="19" t="str">
        <f>IF(Movies[[#This Row],[rating]]=0,"No Rating","Rated")</f>
        <v>Rated</v>
      </c>
      <c r="I10013" s="16" t="s">
        <v>1419</v>
      </c>
      <c r="J10013" s="29" t="s">
        <v>12</v>
      </c>
      <c r="K10013" s="19">
        <v>54.292000000000002</v>
      </c>
      <c r="L10013" s="26">
        <v>3208</v>
      </c>
    </row>
    <row r="10014" spans="1:12" x14ac:dyDescent="0.3">
      <c r="A10014" s="14">
        <v>337401</v>
      </c>
      <c r="B10014" s="16" t="s">
        <v>13010</v>
      </c>
      <c r="C10014" s="16" t="s">
        <v>10</v>
      </c>
      <c r="D10014" s="4">
        <v>44078</v>
      </c>
      <c r="E10014" s="23">
        <v>2020</v>
      </c>
      <c r="F10014" s="19">
        <v>6.9</v>
      </c>
      <c r="G10014" s="19">
        <f>IF(Movies[[#This Row],[rating]]=0,"",Movies[[#This Row],[rating]])</f>
        <v>6.9</v>
      </c>
      <c r="H10014" s="19" t="str">
        <f>IF(Movies[[#This Row],[rating]]=0,"No Rating","Rated")</f>
        <v>Rated</v>
      </c>
      <c r="I10014" s="16" t="s">
        <v>10968</v>
      </c>
      <c r="J10014" s="29" t="s">
        <v>12</v>
      </c>
      <c r="K10014" s="19">
        <v>51.253</v>
      </c>
      <c r="L10014" s="26">
        <v>6730</v>
      </c>
    </row>
    <row r="10015" spans="1:12" x14ac:dyDescent="0.3">
      <c r="A10015" s="14">
        <v>545609</v>
      </c>
      <c r="B10015" s="16" t="s">
        <v>5003</v>
      </c>
      <c r="C10015" s="16" t="s">
        <v>10</v>
      </c>
      <c r="D10015" s="4">
        <v>43944</v>
      </c>
      <c r="E10015" s="23">
        <v>2020</v>
      </c>
      <c r="F10015" s="19">
        <v>7.3170000000000002</v>
      </c>
      <c r="G10015" s="19">
        <f>IF(Movies[[#This Row],[rating]]=0,"",Movies[[#This Row],[rating]])</f>
        <v>7.3170000000000002</v>
      </c>
      <c r="H10015" s="19" t="str">
        <f>IF(Movies[[#This Row],[rating]]=0,"No Rating","Rated")</f>
        <v>Rated</v>
      </c>
      <c r="I10015" s="16" t="s">
        <v>193</v>
      </c>
      <c r="J10015" s="29" t="s">
        <v>12</v>
      </c>
      <c r="K10015" s="19">
        <v>50.256</v>
      </c>
      <c r="L10015" s="26">
        <v>6153</v>
      </c>
    </row>
    <row r="10016" spans="1:12" x14ac:dyDescent="0.3">
      <c r="A10016" s="14">
        <v>464052</v>
      </c>
      <c r="B10016" s="16" t="s">
        <v>13011</v>
      </c>
      <c r="C10016" s="16" t="s">
        <v>10</v>
      </c>
      <c r="D10016" s="4">
        <v>44181</v>
      </c>
      <c r="E10016" s="23">
        <v>2020</v>
      </c>
      <c r="F10016" s="19">
        <v>6.4160000000000004</v>
      </c>
      <c r="G10016" s="19">
        <f>IF(Movies[[#This Row],[rating]]=0,"",Movies[[#This Row],[rating]])</f>
        <v>6.4160000000000004</v>
      </c>
      <c r="H10016" s="19" t="str">
        <f>IF(Movies[[#This Row],[rating]]=0,"No Rating","Rated")</f>
        <v>Rated</v>
      </c>
      <c r="I10016" s="16" t="s">
        <v>80</v>
      </c>
      <c r="J10016" s="29" t="s">
        <v>12</v>
      </c>
      <c r="K10016" s="19">
        <v>49.71</v>
      </c>
      <c r="L10016" s="26">
        <v>8536</v>
      </c>
    </row>
    <row r="10017" spans="1:12" x14ac:dyDescent="0.3">
      <c r="A10017" s="14">
        <v>660982</v>
      </c>
      <c r="B10017" s="16" t="s">
        <v>13012</v>
      </c>
      <c r="C10017" s="16" t="s">
        <v>10</v>
      </c>
      <c r="D10017" s="4">
        <v>44110</v>
      </c>
      <c r="E10017" s="23">
        <v>2020</v>
      </c>
      <c r="F10017" s="19">
        <v>6.1909999999999998</v>
      </c>
      <c r="G10017" s="19">
        <f>IF(Movies[[#This Row],[rating]]=0,"",Movies[[#This Row],[rating]])</f>
        <v>6.1909999999999998</v>
      </c>
      <c r="H10017" s="19" t="str">
        <f>IF(Movies[[#This Row],[rating]]=0,"No Rating","Rated")</f>
        <v>Rated</v>
      </c>
      <c r="I10017" s="16" t="s">
        <v>30</v>
      </c>
      <c r="J10017" s="29" t="s">
        <v>12</v>
      </c>
      <c r="K10017" s="19">
        <v>49.213000000000001</v>
      </c>
      <c r="L10017" s="26">
        <v>650</v>
      </c>
    </row>
    <row r="10018" spans="1:12" x14ac:dyDescent="0.3">
      <c r="A10018" s="14">
        <v>577922</v>
      </c>
      <c r="B10018" s="16" t="s">
        <v>13013</v>
      </c>
      <c r="C10018" s="16" t="s">
        <v>14</v>
      </c>
      <c r="D10018" s="4">
        <v>44065</v>
      </c>
      <c r="E10018" s="23">
        <v>2020</v>
      </c>
      <c r="F10018" s="19">
        <v>7.1820000000000004</v>
      </c>
      <c r="G10018" s="19">
        <f>IF(Movies[[#This Row],[rating]]=0,"",Movies[[#This Row],[rating]])</f>
        <v>7.1820000000000004</v>
      </c>
      <c r="H10018" s="19" t="str">
        <f>IF(Movies[[#This Row],[rating]]=0,"No Rating","Rated")</f>
        <v>Rated</v>
      </c>
      <c r="I10018" s="16" t="s">
        <v>130</v>
      </c>
      <c r="J10018" s="29" t="s">
        <v>12</v>
      </c>
      <c r="K10018" s="19">
        <v>48.372999999999998</v>
      </c>
      <c r="L10018" s="26">
        <v>10088</v>
      </c>
    </row>
    <row r="10019" spans="1:12" x14ac:dyDescent="0.3">
      <c r="A10019" s="14">
        <v>495764</v>
      </c>
      <c r="B10019" s="16" t="s">
        <v>13014</v>
      </c>
      <c r="C10019" s="16" t="s">
        <v>10</v>
      </c>
      <c r="D10019" s="4">
        <v>43866</v>
      </c>
      <c r="E10019" s="23">
        <v>2020</v>
      </c>
      <c r="F10019" s="19">
        <v>6.9</v>
      </c>
      <c r="G10019" s="19">
        <f>IF(Movies[[#This Row],[rating]]=0,"",Movies[[#This Row],[rating]])</f>
        <v>6.9</v>
      </c>
      <c r="H10019" s="19" t="str">
        <f>IF(Movies[[#This Row],[rating]]=0,"No Rating","Rated")</f>
        <v>Rated</v>
      </c>
      <c r="I10019" s="16" t="s">
        <v>71</v>
      </c>
      <c r="J10019" s="29" t="s">
        <v>12</v>
      </c>
      <c r="K10019" s="19">
        <v>45.947000000000003</v>
      </c>
      <c r="L10019" s="26">
        <v>10351</v>
      </c>
    </row>
    <row r="10020" spans="1:12" x14ac:dyDescent="0.3">
      <c r="A10020" s="14">
        <v>400160</v>
      </c>
      <c r="B10020" s="16" t="s">
        <v>13015</v>
      </c>
      <c r="C10020" s="16" t="s">
        <v>177</v>
      </c>
      <c r="D10020" s="4">
        <v>44057</v>
      </c>
      <c r="E10020" s="23">
        <v>2020</v>
      </c>
      <c r="F10020" s="19">
        <v>7.5</v>
      </c>
      <c r="G10020" s="19">
        <f>IF(Movies[[#This Row],[rating]]=0,"",Movies[[#This Row],[rating]])</f>
        <v>7.5</v>
      </c>
      <c r="H10020" s="19" t="str">
        <f>IF(Movies[[#This Row],[rating]]=0,"No Rating","Rated")</f>
        <v>Rated</v>
      </c>
      <c r="I10020" s="16" t="s">
        <v>13016</v>
      </c>
      <c r="J10020" s="29" t="s">
        <v>12</v>
      </c>
      <c r="K10020" s="19">
        <v>45.634999999999998</v>
      </c>
      <c r="L10020" s="26">
        <v>2865</v>
      </c>
    </row>
    <row r="10021" spans="1:12" x14ac:dyDescent="0.3">
      <c r="A10021" s="14">
        <v>338762</v>
      </c>
      <c r="B10021" s="16" t="s">
        <v>13017</v>
      </c>
      <c r="C10021" s="16" t="s">
        <v>936</v>
      </c>
      <c r="D10021" s="4">
        <v>43895</v>
      </c>
      <c r="E10021" s="23">
        <v>2020</v>
      </c>
      <c r="F10021" s="19">
        <v>6.7</v>
      </c>
      <c r="G10021" s="19">
        <f>IF(Movies[[#This Row],[rating]]=0,"",Movies[[#This Row],[rating]])</f>
        <v>6.7</v>
      </c>
      <c r="H10021" s="19" t="str">
        <f>IF(Movies[[#This Row],[rating]]=0,"No Rating","Rated")</f>
        <v>Rated</v>
      </c>
      <c r="I10021" s="16" t="s">
        <v>15</v>
      </c>
      <c r="J10021" s="29" t="s">
        <v>12</v>
      </c>
      <c r="K10021" s="19">
        <v>44.673000000000002</v>
      </c>
      <c r="L10021" s="26">
        <v>5001</v>
      </c>
    </row>
    <row r="10022" spans="1:12" x14ac:dyDescent="0.3">
      <c r="A10022" s="14">
        <v>522627</v>
      </c>
      <c r="B10022" s="16" t="s">
        <v>13018</v>
      </c>
      <c r="C10022" s="16" t="s">
        <v>14</v>
      </c>
      <c r="D10022" s="4">
        <v>43831</v>
      </c>
      <c r="E10022" s="23">
        <v>2020</v>
      </c>
      <c r="F10022" s="19">
        <v>7.7</v>
      </c>
      <c r="G10022" s="19">
        <f>IF(Movies[[#This Row],[rating]]=0,"",Movies[[#This Row],[rating]])</f>
        <v>7.7</v>
      </c>
      <c r="H10022" s="19" t="str">
        <f>IF(Movies[[#This Row],[rating]]=0,"No Rating","Rated")</f>
        <v>Rated</v>
      </c>
      <c r="I10022" s="16" t="s">
        <v>1841</v>
      </c>
      <c r="J10022" s="29" t="s">
        <v>12</v>
      </c>
      <c r="K10022" s="19">
        <v>44.271000000000001</v>
      </c>
      <c r="L10022" s="26">
        <v>5963</v>
      </c>
    </row>
    <row r="10023" spans="1:12" x14ac:dyDescent="0.3">
      <c r="A10023" s="14">
        <v>590223</v>
      </c>
      <c r="B10023" s="16" t="s">
        <v>13019</v>
      </c>
      <c r="C10023" s="16" t="s">
        <v>6597</v>
      </c>
      <c r="D10023" s="4">
        <v>44120</v>
      </c>
      <c r="E10023" s="23">
        <v>2020</v>
      </c>
      <c r="F10023" s="19">
        <v>7.3</v>
      </c>
      <c r="G10023" s="19">
        <f>IF(Movies[[#This Row],[rating]]=0,"",Movies[[#This Row],[rating]])</f>
        <v>7.3</v>
      </c>
      <c r="H10023" s="19" t="str">
        <f>IF(Movies[[#This Row],[rating]]=0,"No Rating","Rated")</f>
        <v>Rated</v>
      </c>
      <c r="I10023" s="16" t="s">
        <v>13020</v>
      </c>
      <c r="J10023" s="29" t="s">
        <v>12</v>
      </c>
      <c r="K10023" s="19">
        <v>43.088999999999999</v>
      </c>
      <c r="L10023" s="26">
        <v>4082</v>
      </c>
    </row>
    <row r="10024" spans="1:12" x14ac:dyDescent="0.3">
      <c r="A10024" s="14">
        <v>481848</v>
      </c>
      <c r="B10024" s="16" t="s">
        <v>13021</v>
      </c>
      <c r="C10024" s="16" t="s">
        <v>172</v>
      </c>
      <c r="D10024" s="4">
        <v>43880</v>
      </c>
      <c r="E10024" s="23">
        <v>2020</v>
      </c>
      <c r="F10024" s="19">
        <v>7.5</v>
      </c>
      <c r="G10024" s="19">
        <f>IF(Movies[[#This Row],[rating]]=0,"",Movies[[#This Row],[rating]])</f>
        <v>7.5</v>
      </c>
      <c r="H10024" s="19" t="str">
        <f>IF(Movies[[#This Row],[rating]]=0,"No Rating","Rated")</f>
        <v>Rated</v>
      </c>
      <c r="I10024" s="16" t="s">
        <v>7189</v>
      </c>
      <c r="J10024" s="29" t="s">
        <v>12</v>
      </c>
      <c r="K10024" s="19">
        <v>42.152000000000001</v>
      </c>
      <c r="L10024" s="26">
        <v>3767</v>
      </c>
    </row>
    <row r="10025" spans="1:12" x14ac:dyDescent="0.3">
      <c r="A10025" s="14">
        <v>514847</v>
      </c>
      <c r="B10025" s="16" t="s">
        <v>3107</v>
      </c>
      <c r="C10025" s="16" t="s">
        <v>473</v>
      </c>
      <c r="D10025" s="4">
        <v>43901</v>
      </c>
      <c r="E10025" s="23">
        <v>2020</v>
      </c>
      <c r="F10025" s="19">
        <v>6.6369999999999996</v>
      </c>
      <c r="G10025" s="19">
        <f>IF(Movies[[#This Row],[rating]]=0,"",Movies[[#This Row],[rating]])</f>
        <v>6.6369999999999996</v>
      </c>
      <c r="H10025" s="19" t="str">
        <f>IF(Movies[[#This Row],[rating]]=0,"No Rating","Rated")</f>
        <v>Rated</v>
      </c>
      <c r="I10025" s="16" t="s">
        <v>13022</v>
      </c>
      <c r="J10025" s="29" t="s">
        <v>12</v>
      </c>
      <c r="K10025" s="19">
        <v>41.795999999999999</v>
      </c>
      <c r="L10025" s="26">
        <v>3276</v>
      </c>
    </row>
    <row r="10026" spans="1:12" x14ac:dyDescent="0.3">
      <c r="A10026" s="14">
        <v>531219</v>
      </c>
      <c r="B10026" s="16" t="s">
        <v>13023</v>
      </c>
      <c r="C10026" s="16" t="s">
        <v>13024</v>
      </c>
      <c r="D10026" s="4">
        <v>44130</v>
      </c>
      <c r="E10026" s="23">
        <v>2020</v>
      </c>
      <c r="F10026" s="19">
        <v>6.4</v>
      </c>
      <c r="G10026" s="19">
        <f>IF(Movies[[#This Row],[rating]]=0,"",Movies[[#This Row],[rating]])</f>
        <v>6.4</v>
      </c>
      <c r="H10026" s="19" t="str">
        <f>IF(Movies[[#This Row],[rating]]=0,"No Rating","Rated")</f>
        <v>Rated</v>
      </c>
      <c r="I10026" s="16" t="s">
        <v>2448</v>
      </c>
      <c r="J10026" s="29" t="s">
        <v>12</v>
      </c>
      <c r="K10026" s="19">
        <v>41.036000000000001</v>
      </c>
      <c r="L10026" s="26">
        <v>2827</v>
      </c>
    </row>
    <row r="10027" spans="1:12" x14ac:dyDescent="0.3">
      <c r="A10027" s="14">
        <v>694943</v>
      </c>
      <c r="B10027" s="16" t="s">
        <v>13025</v>
      </c>
      <c r="C10027" s="16" t="s">
        <v>94</v>
      </c>
      <c r="D10027" s="4">
        <v>43931</v>
      </c>
      <c r="E10027" s="23">
        <v>2020</v>
      </c>
      <c r="F10027" s="19">
        <v>7.2</v>
      </c>
      <c r="G10027" s="19">
        <f>IF(Movies[[#This Row],[rating]]=0,"",Movies[[#This Row],[rating]])</f>
        <v>7.2</v>
      </c>
      <c r="H10027" s="19" t="str">
        <f>IF(Movies[[#This Row],[rating]]=0,"No Rating","Rated")</f>
        <v>Rated</v>
      </c>
      <c r="I10027" s="16" t="s">
        <v>886</v>
      </c>
      <c r="J10027" s="29" t="s">
        <v>96</v>
      </c>
      <c r="K10027" s="19">
        <v>39.243000000000002</v>
      </c>
      <c r="L10027" s="26">
        <v>6</v>
      </c>
    </row>
    <row r="10028" spans="1:12" x14ac:dyDescent="0.3">
      <c r="A10028" s="14">
        <v>446893</v>
      </c>
      <c r="B10028" s="16" t="s">
        <v>13026</v>
      </c>
      <c r="C10028" s="16" t="s">
        <v>473</v>
      </c>
      <c r="D10028" s="4">
        <v>43901</v>
      </c>
      <c r="E10028" s="23">
        <v>2020</v>
      </c>
      <c r="F10028" s="19">
        <v>7.3</v>
      </c>
      <c r="G10028" s="19">
        <f>IF(Movies[[#This Row],[rating]]=0,"",Movies[[#This Row],[rating]])</f>
        <v>7.3</v>
      </c>
      <c r="H10028" s="19" t="str">
        <f>IF(Movies[[#This Row],[rating]]=0,"No Rating","Rated")</f>
        <v>Rated</v>
      </c>
      <c r="I10028" s="16" t="s">
        <v>13027</v>
      </c>
      <c r="J10028" s="29" t="s">
        <v>12</v>
      </c>
      <c r="K10028" s="19">
        <v>38.942999999999998</v>
      </c>
      <c r="L10028" s="26">
        <v>2153</v>
      </c>
    </row>
    <row r="10029" spans="1:12" x14ac:dyDescent="0.3">
      <c r="A10029" s="14">
        <v>509635</v>
      </c>
      <c r="B10029" s="16" t="s">
        <v>9837</v>
      </c>
      <c r="C10029" s="16" t="s">
        <v>10</v>
      </c>
      <c r="D10029" s="4">
        <v>44084</v>
      </c>
      <c r="E10029" s="23">
        <v>2020</v>
      </c>
      <c r="F10029" s="19">
        <v>6.4</v>
      </c>
      <c r="G10029" s="19">
        <f>IF(Movies[[#This Row],[rating]]=0,"",Movies[[#This Row],[rating]])</f>
        <v>6.4</v>
      </c>
      <c r="H10029" s="19" t="str">
        <f>IF(Movies[[#This Row],[rating]]=0,"No Rating","Rated")</f>
        <v>Rated</v>
      </c>
      <c r="I10029" s="16" t="s">
        <v>148</v>
      </c>
      <c r="J10029" s="29" t="s">
        <v>12</v>
      </c>
      <c r="K10029" s="19">
        <v>38.927999999999997</v>
      </c>
      <c r="L10029" s="26">
        <v>748</v>
      </c>
    </row>
    <row r="10030" spans="1:12" x14ac:dyDescent="0.3">
      <c r="A10030" s="14">
        <v>702936</v>
      </c>
      <c r="B10030" s="16" t="s">
        <v>13028</v>
      </c>
      <c r="C10030" s="16" t="s">
        <v>10</v>
      </c>
      <c r="D10030" s="4">
        <v>43997</v>
      </c>
      <c r="E10030" s="23">
        <v>2020</v>
      </c>
      <c r="F10030" s="19">
        <v>6.2</v>
      </c>
      <c r="G10030" s="19">
        <f>IF(Movies[[#This Row],[rating]]=0,"",Movies[[#This Row],[rating]])</f>
        <v>6.2</v>
      </c>
      <c r="H10030" s="19" t="str">
        <f>IF(Movies[[#This Row],[rating]]=0,"No Rating","Rated")</f>
        <v>Rated</v>
      </c>
      <c r="I10030" s="16" t="s">
        <v>777</v>
      </c>
      <c r="J10030" s="29" t="s">
        <v>12</v>
      </c>
      <c r="K10030" s="19">
        <v>38.600999999999999</v>
      </c>
      <c r="L10030" s="26">
        <v>216</v>
      </c>
    </row>
    <row r="10031" spans="1:12" x14ac:dyDescent="0.3">
      <c r="A10031" s="14">
        <v>581392</v>
      </c>
      <c r="B10031" s="16" t="s">
        <v>13029</v>
      </c>
      <c r="C10031" s="16" t="s">
        <v>94</v>
      </c>
      <c r="D10031" s="4">
        <v>44027</v>
      </c>
      <c r="E10031" s="23">
        <v>2020</v>
      </c>
      <c r="F10031" s="19">
        <v>6.7510000000000003</v>
      </c>
      <c r="G10031" s="19">
        <f>IF(Movies[[#This Row],[rating]]=0,"",Movies[[#This Row],[rating]])</f>
        <v>6.7510000000000003</v>
      </c>
      <c r="H10031" s="19" t="str">
        <f>IF(Movies[[#This Row],[rating]]=0,"No Rating","Rated")</f>
        <v>Rated</v>
      </c>
      <c r="I10031" s="16" t="s">
        <v>13030</v>
      </c>
      <c r="J10031" s="29" t="s">
        <v>96</v>
      </c>
      <c r="K10031" s="19">
        <v>38.164000000000001</v>
      </c>
      <c r="L10031" s="26">
        <v>2389</v>
      </c>
    </row>
    <row r="10032" spans="1:12" x14ac:dyDescent="0.3">
      <c r="A10032" s="14">
        <v>570670</v>
      </c>
      <c r="B10032" s="16" t="s">
        <v>13031</v>
      </c>
      <c r="C10032" s="16" t="s">
        <v>236</v>
      </c>
      <c r="D10032" s="4">
        <v>43887</v>
      </c>
      <c r="E10032" s="23">
        <v>2020</v>
      </c>
      <c r="F10032" s="19">
        <v>7.1</v>
      </c>
      <c r="G10032" s="19">
        <f>IF(Movies[[#This Row],[rating]]=0,"",Movies[[#This Row],[rating]])</f>
        <v>7.1</v>
      </c>
      <c r="H10032" s="19" t="str">
        <f>IF(Movies[[#This Row],[rating]]=0,"No Rating","Rated")</f>
        <v>Rated</v>
      </c>
      <c r="I10032" s="16" t="s">
        <v>6160</v>
      </c>
      <c r="J10032" s="29" t="s">
        <v>12</v>
      </c>
      <c r="K10032" s="19">
        <v>38.133000000000003</v>
      </c>
      <c r="L10032" s="26">
        <v>5803</v>
      </c>
    </row>
    <row r="10033" spans="1:12" x14ac:dyDescent="0.3">
      <c r="A10033" s="14">
        <v>766836</v>
      </c>
      <c r="B10033" s="16" t="s">
        <v>13032</v>
      </c>
      <c r="C10033" s="16" t="s">
        <v>94</v>
      </c>
      <c r="D10033" s="4">
        <v>44148</v>
      </c>
      <c r="E10033" s="23">
        <v>2020</v>
      </c>
      <c r="F10033" s="19">
        <v>5.5</v>
      </c>
      <c r="G10033" s="19">
        <f>IF(Movies[[#This Row],[rating]]=0,"",Movies[[#This Row],[rating]])</f>
        <v>5.5</v>
      </c>
      <c r="H10033" s="19" t="str">
        <f>IF(Movies[[#This Row],[rating]]=0,"No Rating","Rated")</f>
        <v>Rated</v>
      </c>
      <c r="I10033" s="16" t="s">
        <v>886</v>
      </c>
      <c r="J10033" s="29" t="s">
        <v>96</v>
      </c>
      <c r="K10033" s="19">
        <v>37.899000000000001</v>
      </c>
      <c r="L10033" s="26">
        <v>1</v>
      </c>
    </row>
    <row r="10034" spans="1:12" x14ac:dyDescent="0.3">
      <c r="A10034" s="14">
        <v>755812</v>
      </c>
      <c r="B10034" s="16" t="s">
        <v>13033</v>
      </c>
      <c r="C10034" s="16" t="s">
        <v>13034</v>
      </c>
      <c r="D10034" s="4">
        <v>44099</v>
      </c>
      <c r="E10034" s="23">
        <v>2020</v>
      </c>
      <c r="F10034" s="19">
        <v>8.0830000000000002</v>
      </c>
      <c r="G10034" s="19">
        <f>IF(Movies[[#This Row],[rating]]=0,"",Movies[[#This Row],[rating]])</f>
        <v>8.0830000000000002</v>
      </c>
      <c r="H10034" s="19" t="str">
        <f>IF(Movies[[#This Row],[rating]]=0,"No Rating","Rated")</f>
        <v>Rated</v>
      </c>
      <c r="I10034" s="16" t="s">
        <v>13035</v>
      </c>
      <c r="J10034" s="29" t="s">
        <v>110</v>
      </c>
      <c r="K10034" s="19">
        <v>37.630000000000003</v>
      </c>
      <c r="L10034" s="26">
        <v>1104</v>
      </c>
    </row>
    <row r="10035" spans="1:12" x14ac:dyDescent="0.3">
      <c r="A10035" s="14">
        <v>698818</v>
      </c>
      <c r="B10035" s="16" t="s">
        <v>13036</v>
      </c>
      <c r="C10035" s="16" t="s">
        <v>94</v>
      </c>
      <c r="D10035" s="4">
        <v>43867</v>
      </c>
      <c r="E10035" s="23">
        <v>2020</v>
      </c>
      <c r="F10035" s="19">
        <v>5.5</v>
      </c>
      <c r="G10035" s="19">
        <f>IF(Movies[[#This Row],[rating]]=0,"",Movies[[#This Row],[rating]])</f>
        <v>5.5</v>
      </c>
      <c r="H10035" s="19" t="str">
        <f>IF(Movies[[#This Row],[rating]]=0,"No Rating","Rated")</f>
        <v>Rated</v>
      </c>
      <c r="I10035" s="16" t="s">
        <v>886</v>
      </c>
      <c r="J10035" s="29" t="s">
        <v>96</v>
      </c>
      <c r="K10035" s="19">
        <v>37.094999999999999</v>
      </c>
      <c r="L10035" s="26">
        <v>2</v>
      </c>
    </row>
    <row r="10036" spans="1:12" x14ac:dyDescent="0.3">
      <c r="A10036" s="14">
        <v>722261</v>
      </c>
      <c r="B10036" s="16" t="s">
        <v>13037</v>
      </c>
      <c r="C10036" s="16" t="s">
        <v>10</v>
      </c>
      <c r="D10036" s="4">
        <v>44018</v>
      </c>
      <c r="E10036" s="23">
        <v>2020</v>
      </c>
      <c r="F10036" s="19">
        <v>6.5</v>
      </c>
      <c r="G10036" s="19">
        <f>IF(Movies[[#This Row],[rating]]=0,"",Movies[[#This Row],[rating]])</f>
        <v>6.5</v>
      </c>
      <c r="H10036" s="19" t="str">
        <f>IF(Movies[[#This Row],[rating]]=0,"No Rating","Rated")</f>
        <v>Rated</v>
      </c>
      <c r="I10036" s="16" t="s">
        <v>468</v>
      </c>
      <c r="J10036" s="29" t="s">
        <v>12</v>
      </c>
      <c r="K10036" s="19">
        <v>36.707000000000001</v>
      </c>
      <c r="L10036" s="26">
        <v>12</v>
      </c>
    </row>
    <row r="10037" spans="1:12" x14ac:dyDescent="0.3">
      <c r="A10037" s="14">
        <v>565426</v>
      </c>
      <c r="B10037" s="16" t="s">
        <v>13038</v>
      </c>
      <c r="C10037" s="16" t="s">
        <v>10</v>
      </c>
      <c r="D10037" s="4">
        <v>43864</v>
      </c>
      <c r="E10037" s="23">
        <v>2020</v>
      </c>
      <c r="F10037" s="19">
        <v>6.8</v>
      </c>
      <c r="G10037" s="19">
        <f>IF(Movies[[#This Row],[rating]]=0,"",Movies[[#This Row],[rating]])</f>
        <v>6.8</v>
      </c>
      <c r="H10037" s="19" t="str">
        <f>IF(Movies[[#This Row],[rating]]=0,"No Rating","Rated")</f>
        <v>Rated</v>
      </c>
      <c r="I10037" s="16" t="s">
        <v>161</v>
      </c>
      <c r="J10037" s="29" t="s">
        <v>12</v>
      </c>
      <c r="K10037" s="19">
        <v>36.651000000000003</v>
      </c>
      <c r="L10037" s="26">
        <v>2583</v>
      </c>
    </row>
    <row r="10038" spans="1:12" x14ac:dyDescent="0.3">
      <c r="A10038" s="14">
        <v>458576</v>
      </c>
      <c r="B10038" s="16" t="s">
        <v>13039</v>
      </c>
      <c r="C10038" s="16" t="s">
        <v>13040</v>
      </c>
      <c r="D10038" s="4">
        <v>44168</v>
      </c>
      <c r="E10038" s="23">
        <v>2020</v>
      </c>
      <c r="F10038" s="19">
        <v>6.6</v>
      </c>
      <c r="G10038" s="19">
        <f>IF(Movies[[#This Row],[rating]]=0,"",Movies[[#This Row],[rating]])</f>
        <v>6.6</v>
      </c>
      <c r="H10038" s="19" t="str">
        <f>IF(Movies[[#This Row],[rating]]=0,"No Rating","Rated")</f>
        <v>Rated</v>
      </c>
      <c r="I10038" s="16" t="s">
        <v>9747</v>
      </c>
      <c r="J10038" s="29" t="s">
        <v>12</v>
      </c>
      <c r="K10038" s="19">
        <v>36.450000000000003</v>
      </c>
      <c r="L10038" s="26">
        <v>3336</v>
      </c>
    </row>
    <row r="10039" spans="1:12" x14ac:dyDescent="0.3">
      <c r="A10039" s="14">
        <v>516486</v>
      </c>
      <c r="B10039" s="16" t="s">
        <v>13041</v>
      </c>
      <c r="C10039" s="16" t="s">
        <v>9422</v>
      </c>
      <c r="D10039" s="4">
        <v>44021</v>
      </c>
      <c r="E10039" s="23">
        <v>2020</v>
      </c>
      <c r="F10039" s="19">
        <v>7.4059999999999997</v>
      </c>
      <c r="G10039" s="19">
        <f>IF(Movies[[#This Row],[rating]]=0,"",Movies[[#This Row],[rating]])</f>
        <v>7.4059999999999997</v>
      </c>
      <c r="H10039" s="19" t="str">
        <f>IF(Movies[[#This Row],[rating]]=0,"No Rating","Rated")</f>
        <v>Rated</v>
      </c>
      <c r="I10039" s="16" t="s">
        <v>2920</v>
      </c>
      <c r="J10039" s="29" t="s">
        <v>12</v>
      </c>
      <c r="K10039" s="19">
        <v>36.255000000000003</v>
      </c>
      <c r="L10039" s="26">
        <v>2983</v>
      </c>
    </row>
    <row r="10040" spans="1:12" x14ac:dyDescent="0.3">
      <c r="A10040" s="14">
        <v>664767</v>
      </c>
      <c r="B10040" s="16" t="s">
        <v>13042</v>
      </c>
      <c r="C10040" s="16" t="s">
        <v>10</v>
      </c>
      <c r="D10040" s="4">
        <v>43933</v>
      </c>
      <c r="E10040" s="23">
        <v>2020</v>
      </c>
      <c r="F10040" s="19">
        <v>8.1</v>
      </c>
      <c r="G10040" s="19">
        <f>IF(Movies[[#This Row],[rating]]=0,"",Movies[[#This Row],[rating]])</f>
        <v>8.1</v>
      </c>
      <c r="H10040" s="19" t="str">
        <f>IF(Movies[[#This Row],[rating]]=0,"No Rating","Rated")</f>
        <v>Rated</v>
      </c>
      <c r="I10040" s="16" t="s">
        <v>4841</v>
      </c>
      <c r="J10040" s="29" t="s">
        <v>12</v>
      </c>
      <c r="K10040" s="19">
        <v>35.905999999999999</v>
      </c>
      <c r="L10040" s="26">
        <v>1388</v>
      </c>
    </row>
    <row r="10041" spans="1:12" x14ac:dyDescent="0.3">
      <c r="A10041" s="14">
        <v>715287</v>
      </c>
      <c r="B10041" s="16" t="s">
        <v>13043</v>
      </c>
      <c r="C10041" s="16" t="s">
        <v>94</v>
      </c>
      <c r="D10041" s="4">
        <v>43980</v>
      </c>
      <c r="E10041" s="23">
        <v>2020</v>
      </c>
      <c r="F10041" s="19">
        <v>6.8</v>
      </c>
      <c r="G10041" s="19">
        <f>IF(Movies[[#This Row],[rating]]=0,"",Movies[[#This Row],[rating]])</f>
        <v>6.8</v>
      </c>
      <c r="H10041" s="19" t="str">
        <f>IF(Movies[[#This Row],[rating]]=0,"No Rating","Rated")</f>
        <v>Rated</v>
      </c>
      <c r="I10041" s="16" t="s">
        <v>33</v>
      </c>
      <c r="J10041" s="29" t="s">
        <v>96</v>
      </c>
      <c r="K10041" s="19">
        <v>35.704999999999998</v>
      </c>
      <c r="L10041" s="26">
        <v>17</v>
      </c>
    </row>
    <row r="10042" spans="1:12" x14ac:dyDescent="0.3">
      <c r="A10042" s="14">
        <v>340102</v>
      </c>
      <c r="B10042" s="16" t="s">
        <v>13044</v>
      </c>
      <c r="C10042" s="16" t="s">
        <v>10</v>
      </c>
      <c r="D10042" s="4">
        <v>43923</v>
      </c>
      <c r="E10042" s="23">
        <v>2020</v>
      </c>
      <c r="F10042" s="19">
        <v>6.0979999999999999</v>
      </c>
      <c r="G10042" s="19">
        <f>IF(Movies[[#This Row],[rating]]=0,"",Movies[[#This Row],[rating]])</f>
        <v>6.0979999999999999</v>
      </c>
      <c r="H10042" s="19" t="str">
        <f>IF(Movies[[#This Row],[rating]]=0,"No Rating","Rated")</f>
        <v>Rated</v>
      </c>
      <c r="I10042" s="16" t="s">
        <v>13045</v>
      </c>
      <c r="J10042" s="29" t="s">
        <v>12</v>
      </c>
      <c r="K10042" s="19">
        <v>35.604999999999997</v>
      </c>
      <c r="L10042" s="26">
        <v>3457</v>
      </c>
    </row>
    <row r="10043" spans="1:12" x14ac:dyDescent="0.3">
      <c r="A10043" s="14">
        <v>713607</v>
      </c>
      <c r="B10043" s="16" t="s">
        <v>13046</v>
      </c>
      <c r="C10043" s="16" t="s">
        <v>94</v>
      </c>
      <c r="D10043" s="4">
        <v>43987</v>
      </c>
      <c r="E10043" s="23">
        <v>2020</v>
      </c>
      <c r="F10043" s="19">
        <v>1</v>
      </c>
      <c r="G10043" s="19">
        <f>IF(Movies[[#This Row],[rating]]=0,"",Movies[[#This Row],[rating]])</f>
        <v>1</v>
      </c>
      <c r="H10043" s="19" t="str">
        <f>IF(Movies[[#This Row],[rating]]=0,"No Rating","Rated")</f>
        <v>Rated</v>
      </c>
      <c r="I10043" s="16" t="s">
        <v>886</v>
      </c>
      <c r="J10043" s="29" t="s">
        <v>96</v>
      </c>
      <c r="K10043" s="19">
        <v>34.854999999999997</v>
      </c>
      <c r="L10043" s="26">
        <v>1</v>
      </c>
    </row>
    <row r="10044" spans="1:12" x14ac:dyDescent="0.3">
      <c r="A10044" s="14">
        <v>514207</v>
      </c>
      <c r="B10044" s="16" t="s">
        <v>13047</v>
      </c>
      <c r="C10044" s="16" t="s">
        <v>877</v>
      </c>
      <c r="D10044" s="4">
        <v>43888</v>
      </c>
      <c r="E10044" s="23">
        <v>2020</v>
      </c>
      <c r="F10044" s="19">
        <v>6.9</v>
      </c>
      <c r="G10044" s="19">
        <f>IF(Movies[[#This Row],[rating]]=0,"",Movies[[#This Row],[rating]])</f>
        <v>6.9</v>
      </c>
      <c r="H10044" s="19" t="str">
        <f>IF(Movies[[#This Row],[rating]]=0,"No Rating","Rated")</f>
        <v>Rated</v>
      </c>
      <c r="I10044" s="16" t="s">
        <v>9446</v>
      </c>
      <c r="J10044" s="29" t="s">
        <v>774</v>
      </c>
      <c r="K10044" s="19">
        <v>33.552</v>
      </c>
      <c r="L10044" s="26">
        <v>814</v>
      </c>
    </row>
    <row r="10045" spans="1:12" x14ac:dyDescent="0.3">
      <c r="A10045" s="14">
        <v>516632</v>
      </c>
      <c r="B10045" s="16" t="s">
        <v>13048</v>
      </c>
      <c r="C10045" s="16" t="s">
        <v>382</v>
      </c>
      <c r="D10045" s="4">
        <v>44126</v>
      </c>
      <c r="E10045" s="23">
        <v>2020</v>
      </c>
      <c r="F10045" s="19">
        <v>6.2</v>
      </c>
      <c r="G10045" s="19">
        <f>IF(Movies[[#This Row],[rating]]=0,"",Movies[[#This Row],[rating]])</f>
        <v>6.2</v>
      </c>
      <c r="H10045" s="19" t="str">
        <f>IF(Movies[[#This Row],[rating]]=0,"No Rating","Rated")</f>
        <v>Rated</v>
      </c>
      <c r="I10045" s="16" t="s">
        <v>183</v>
      </c>
      <c r="J10045" s="29" t="s">
        <v>12</v>
      </c>
      <c r="K10045" s="19">
        <v>33.301000000000002</v>
      </c>
      <c r="L10045" s="26">
        <v>865</v>
      </c>
    </row>
    <row r="10046" spans="1:12" x14ac:dyDescent="0.3">
      <c r="A10046" s="14">
        <v>443791</v>
      </c>
      <c r="B10046" s="16" t="s">
        <v>8147</v>
      </c>
      <c r="C10046" s="16" t="s">
        <v>10</v>
      </c>
      <c r="D10046" s="4">
        <v>43838</v>
      </c>
      <c r="E10046" s="23">
        <v>2020</v>
      </c>
      <c r="F10046" s="19">
        <v>6.2869999999999999</v>
      </c>
      <c r="G10046" s="19">
        <f>IF(Movies[[#This Row],[rating]]=0,"",Movies[[#This Row],[rating]])</f>
        <v>6.2869999999999999</v>
      </c>
      <c r="H10046" s="19" t="str">
        <f>IF(Movies[[#This Row],[rating]]=0,"No Rating","Rated")</f>
        <v>Rated</v>
      </c>
      <c r="I10046" s="16" t="s">
        <v>13049</v>
      </c>
      <c r="J10046" s="29" t="s">
        <v>12</v>
      </c>
      <c r="K10046" s="19">
        <v>32.735999999999997</v>
      </c>
      <c r="L10046" s="26">
        <v>3170</v>
      </c>
    </row>
    <row r="10047" spans="1:12" x14ac:dyDescent="0.3">
      <c r="A10047" s="14">
        <v>508439</v>
      </c>
      <c r="B10047" s="16" t="s">
        <v>13050</v>
      </c>
      <c r="C10047" s="16" t="s">
        <v>10</v>
      </c>
      <c r="D10047" s="4">
        <v>43890</v>
      </c>
      <c r="E10047" s="23">
        <v>2020</v>
      </c>
      <c r="F10047" s="19">
        <v>7.7</v>
      </c>
      <c r="G10047" s="19">
        <f>IF(Movies[[#This Row],[rating]]=0,"",Movies[[#This Row],[rating]])</f>
        <v>7.7</v>
      </c>
      <c r="H10047" s="19" t="str">
        <f>IF(Movies[[#This Row],[rating]]=0,"No Rating","Rated")</f>
        <v>Rated</v>
      </c>
      <c r="I10047" s="16" t="s">
        <v>8049</v>
      </c>
      <c r="J10047" s="29" t="s">
        <v>12</v>
      </c>
      <c r="K10047" s="19">
        <v>32.194000000000003</v>
      </c>
      <c r="L10047" s="26">
        <v>6212</v>
      </c>
    </row>
    <row r="10048" spans="1:12" x14ac:dyDescent="0.3">
      <c r="A10048" s="14">
        <v>583083</v>
      </c>
      <c r="B10048" s="16" t="s">
        <v>13051</v>
      </c>
      <c r="C10048" s="16" t="s">
        <v>416</v>
      </c>
      <c r="D10048" s="4">
        <v>44036</v>
      </c>
      <c r="E10048" s="23">
        <v>2020</v>
      </c>
      <c r="F10048" s="19">
        <v>7.6</v>
      </c>
      <c r="G10048" s="19">
        <f>IF(Movies[[#This Row],[rating]]=0,"",Movies[[#This Row],[rating]])</f>
        <v>7.6</v>
      </c>
      <c r="H10048" s="19" t="str">
        <f>IF(Movies[[#This Row],[rating]]=0,"No Rating","Rated")</f>
        <v>Rated</v>
      </c>
      <c r="I10048" s="16" t="s">
        <v>273</v>
      </c>
      <c r="J10048" s="29" t="s">
        <v>12</v>
      </c>
      <c r="K10048" s="19">
        <v>32.164000000000001</v>
      </c>
      <c r="L10048" s="26">
        <v>5016</v>
      </c>
    </row>
    <row r="10049" spans="1:12" x14ac:dyDescent="0.3">
      <c r="A10049" s="14">
        <v>589754</v>
      </c>
      <c r="B10049" s="16" t="s">
        <v>13052</v>
      </c>
      <c r="C10049" s="16" t="s">
        <v>877</v>
      </c>
      <c r="D10049" s="4">
        <v>44189</v>
      </c>
      <c r="E10049" s="23">
        <v>2020</v>
      </c>
      <c r="F10049" s="19">
        <v>6.9</v>
      </c>
      <c r="G10049" s="19">
        <f>IF(Movies[[#This Row],[rating]]=0,"",Movies[[#This Row],[rating]])</f>
        <v>6.9</v>
      </c>
      <c r="H10049" s="19" t="str">
        <f>IF(Movies[[#This Row],[rating]]=0,"No Rating","Rated")</f>
        <v>Rated</v>
      </c>
      <c r="I10049" s="16" t="s">
        <v>6542</v>
      </c>
      <c r="J10049" s="29" t="s">
        <v>774</v>
      </c>
      <c r="K10049" s="19">
        <v>32.152999999999999</v>
      </c>
      <c r="L10049" s="26">
        <v>180</v>
      </c>
    </row>
    <row r="10050" spans="1:12" x14ac:dyDescent="0.3">
      <c r="A10050" s="14">
        <v>615677</v>
      </c>
      <c r="B10050" s="16" t="s">
        <v>13053</v>
      </c>
      <c r="C10050" s="16" t="s">
        <v>10</v>
      </c>
      <c r="D10050" s="4">
        <v>44190</v>
      </c>
      <c r="E10050" s="23">
        <v>2020</v>
      </c>
      <c r="F10050" s="19">
        <v>6</v>
      </c>
      <c r="G10050" s="19">
        <f>IF(Movies[[#This Row],[rating]]=0,"",Movies[[#This Row],[rating]])</f>
        <v>6</v>
      </c>
      <c r="H10050" s="19" t="str">
        <f>IF(Movies[[#This Row],[rating]]=0,"No Rating","Rated")</f>
        <v>Rated</v>
      </c>
      <c r="I10050" s="16" t="s">
        <v>13054</v>
      </c>
      <c r="J10050" s="29" t="s">
        <v>12</v>
      </c>
      <c r="K10050" s="19">
        <v>31.396000000000001</v>
      </c>
      <c r="L10050" s="26">
        <v>775</v>
      </c>
    </row>
    <row r="10051" spans="1:12" x14ac:dyDescent="0.3">
      <c r="A10051" s="14">
        <v>447362</v>
      </c>
      <c r="B10051" s="16" t="s">
        <v>13055</v>
      </c>
      <c r="C10051" s="16" t="s">
        <v>10</v>
      </c>
      <c r="D10051" s="4">
        <v>44162</v>
      </c>
      <c r="E10051" s="23">
        <v>2020</v>
      </c>
      <c r="F10051" s="19">
        <v>8.2449999999999992</v>
      </c>
      <c r="G10051" s="19">
        <f>IF(Movies[[#This Row],[rating]]=0,"",Movies[[#This Row],[rating]])</f>
        <v>8.2449999999999992</v>
      </c>
      <c r="H10051" s="19" t="str">
        <f>IF(Movies[[#This Row],[rating]]=0,"No Rating","Rated")</f>
        <v>Rated</v>
      </c>
      <c r="I10051" s="16" t="s">
        <v>33</v>
      </c>
      <c r="J10051" s="29" t="s">
        <v>12</v>
      </c>
      <c r="K10051" s="19">
        <v>30.843</v>
      </c>
      <c r="L10051" s="26">
        <v>1898</v>
      </c>
    </row>
    <row r="10052" spans="1:12" x14ac:dyDescent="0.3">
      <c r="A10052" s="14">
        <v>547016</v>
      </c>
      <c r="B10052" s="16" t="s">
        <v>13056</v>
      </c>
      <c r="C10052" s="16" t="s">
        <v>10</v>
      </c>
      <c r="D10052" s="4">
        <v>44022</v>
      </c>
      <c r="E10052" s="23">
        <v>2020</v>
      </c>
      <c r="F10052" s="19">
        <v>7.1349999999999998</v>
      </c>
      <c r="G10052" s="19">
        <f>IF(Movies[[#This Row],[rating]]=0,"",Movies[[#This Row],[rating]])</f>
        <v>7.1349999999999998</v>
      </c>
      <c r="H10052" s="19" t="str">
        <f>IF(Movies[[#This Row],[rating]]=0,"No Rating","Rated")</f>
        <v>Rated</v>
      </c>
      <c r="I10052" s="16" t="s">
        <v>491</v>
      </c>
      <c r="J10052" s="29" t="s">
        <v>12</v>
      </c>
      <c r="K10052" s="19">
        <v>30.303999999999998</v>
      </c>
      <c r="L10052" s="26">
        <v>4237</v>
      </c>
    </row>
    <row r="10053" spans="1:12" x14ac:dyDescent="0.3">
      <c r="A10053" s="14">
        <v>784941</v>
      </c>
      <c r="B10053" s="16" t="s">
        <v>13057</v>
      </c>
      <c r="C10053" s="16" t="s">
        <v>94</v>
      </c>
      <c r="D10053" s="4">
        <v>44176</v>
      </c>
      <c r="E10053" s="23">
        <v>2020</v>
      </c>
      <c r="F10053" s="19">
        <v>6.1</v>
      </c>
      <c r="G10053" s="19">
        <f>IF(Movies[[#This Row],[rating]]=0,"",Movies[[#This Row],[rating]])</f>
        <v>6.1</v>
      </c>
      <c r="H10053" s="19" t="str">
        <f>IF(Movies[[#This Row],[rating]]=0,"No Rating","Rated")</f>
        <v>Rated</v>
      </c>
      <c r="I10053" s="16" t="s">
        <v>33</v>
      </c>
      <c r="J10053" s="29" t="s">
        <v>96</v>
      </c>
      <c r="K10053" s="19">
        <v>30.279</v>
      </c>
      <c r="L10053" s="26">
        <v>7</v>
      </c>
    </row>
    <row r="10054" spans="1:12" x14ac:dyDescent="0.3">
      <c r="A10054" s="14">
        <v>669444</v>
      </c>
      <c r="B10054" s="16" t="s">
        <v>13058</v>
      </c>
      <c r="C10054" s="16" t="s">
        <v>1845</v>
      </c>
      <c r="D10054" s="4">
        <v>43891</v>
      </c>
      <c r="E10054" s="23">
        <v>2020</v>
      </c>
      <c r="F10054" s="19">
        <v>5.3</v>
      </c>
      <c r="G10054" s="19">
        <f>IF(Movies[[#This Row],[rating]]=0,"",Movies[[#This Row],[rating]])</f>
        <v>5.3</v>
      </c>
      <c r="H10054" s="19" t="str">
        <f>IF(Movies[[#This Row],[rating]]=0,"No Rating","Rated")</f>
        <v>Rated</v>
      </c>
      <c r="I10054" s="16" t="s">
        <v>1845</v>
      </c>
      <c r="J10054" s="29" t="s">
        <v>110</v>
      </c>
      <c r="K10054" s="19">
        <v>29.667999999999999</v>
      </c>
      <c r="L10054" s="26">
        <v>8</v>
      </c>
    </row>
    <row r="10055" spans="1:12" x14ac:dyDescent="0.3">
      <c r="A10055" s="14">
        <v>614696</v>
      </c>
      <c r="B10055" s="16" t="s">
        <v>13059</v>
      </c>
      <c r="C10055" s="16" t="s">
        <v>94</v>
      </c>
      <c r="D10055" s="4">
        <v>44006</v>
      </c>
      <c r="E10055" s="23">
        <v>2020</v>
      </c>
      <c r="F10055" s="19">
        <v>7.234</v>
      </c>
      <c r="G10055" s="19">
        <f>IF(Movies[[#This Row],[rating]]=0,"",Movies[[#This Row],[rating]])</f>
        <v>7.234</v>
      </c>
      <c r="H10055" s="19" t="str">
        <f>IF(Movies[[#This Row],[rating]]=0,"No Rating","Rated")</f>
        <v>Rated</v>
      </c>
      <c r="I10055" s="16" t="s">
        <v>3002</v>
      </c>
      <c r="J10055" s="29" t="s">
        <v>96</v>
      </c>
      <c r="K10055" s="19">
        <v>29.596</v>
      </c>
      <c r="L10055" s="26">
        <v>1859</v>
      </c>
    </row>
    <row r="10056" spans="1:12" x14ac:dyDescent="0.3">
      <c r="A10056" s="14">
        <v>693158</v>
      </c>
      <c r="B10056" s="16" t="s">
        <v>13060</v>
      </c>
      <c r="C10056" s="16" t="s">
        <v>10</v>
      </c>
      <c r="D10056" s="4">
        <v>43966</v>
      </c>
      <c r="E10056" s="23">
        <v>2020</v>
      </c>
      <c r="F10056" s="19">
        <v>6.5</v>
      </c>
      <c r="G10056" s="19">
        <f>IF(Movies[[#This Row],[rating]]=0,"",Movies[[#This Row],[rating]])</f>
        <v>6.5</v>
      </c>
      <c r="H10056" s="19" t="str">
        <f>IF(Movies[[#This Row],[rating]]=0,"No Rating","Rated")</f>
        <v>Rated</v>
      </c>
      <c r="I10056" s="16" t="s">
        <v>685</v>
      </c>
      <c r="J10056" s="29" t="s">
        <v>12</v>
      </c>
      <c r="K10056" s="19">
        <v>29.518999999999998</v>
      </c>
      <c r="L10056" s="26">
        <v>329</v>
      </c>
    </row>
    <row r="10057" spans="1:12" x14ac:dyDescent="0.3">
      <c r="A10057" s="14">
        <v>664413</v>
      </c>
      <c r="B10057" s="16" t="s">
        <v>13061</v>
      </c>
      <c r="C10057" s="16" t="s">
        <v>2138</v>
      </c>
      <c r="D10057" s="4">
        <v>43868</v>
      </c>
      <c r="E10057" s="23">
        <v>2020</v>
      </c>
      <c r="F10057" s="19">
        <v>7.0279999999999996</v>
      </c>
      <c r="G10057" s="19">
        <f>IF(Movies[[#This Row],[rating]]=0,"",Movies[[#This Row],[rating]])</f>
        <v>7.0279999999999996</v>
      </c>
      <c r="H10057" s="19" t="str">
        <f>IF(Movies[[#This Row],[rating]]=0,"No Rating","Rated")</f>
        <v>Rated</v>
      </c>
      <c r="I10057" s="16" t="s">
        <v>52</v>
      </c>
      <c r="J10057" s="29" t="s">
        <v>2139</v>
      </c>
      <c r="K10057" s="19">
        <v>29.338000000000001</v>
      </c>
      <c r="L10057" s="26">
        <v>9106</v>
      </c>
    </row>
    <row r="10058" spans="1:12" x14ac:dyDescent="0.3">
      <c r="A10058" s="14">
        <v>539885</v>
      </c>
      <c r="B10058" s="16" t="s">
        <v>9738</v>
      </c>
      <c r="C10058" s="16" t="s">
        <v>10</v>
      </c>
      <c r="D10058" s="4">
        <v>44014</v>
      </c>
      <c r="E10058" s="23">
        <v>2020</v>
      </c>
      <c r="F10058" s="19">
        <v>5.8360000000000003</v>
      </c>
      <c r="G10058" s="19">
        <f>IF(Movies[[#This Row],[rating]]=0,"",Movies[[#This Row],[rating]])</f>
        <v>5.8360000000000003</v>
      </c>
      <c r="H10058" s="19" t="str">
        <f>IF(Movies[[#This Row],[rating]]=0,"No Rating","Rated")</f>
        <v>Rated</v>
      </c>
      <c r="I10058" s="16" t="s">
        <v>95</v>
      </c>
      <c r="J10058" s="29" t="s">
        <v>12</v>
      </c>
      <c r="K10058" s="19">
        <v>29.126000000000001</v>
      </c>
      <c r="L10058" s="26">
        <v>2613</v>
      </c>
    </row>
    <row r="10059" spans="1:12" x14ac:dyDescent="0.3">
      <c r="A10059" s="14">
        <v>502425</v>
      </c>
      <c r="B10059" s="16" t="s">
        <v>13062</v>
      </c>
      <c r="C10059" s="16" t="s">
        <v>13063</v>
      </c>
      <c r="D10059" s="4">
        <v>43896</v>
      </c>
      <c r="E10059" s="23">
        <v>2020</v>
      </c>
      <c r="F10059" s="19">
        <v>7.194</v>
      </c>
      <c r="G10059" s="19">
        <f>IF(Movies[[#This Row],[rating]]=0,"",Movies[[#This Row],[rating]])</f>
        <v>7.194</v>
      </c>
      <c r="H10059" s="19" t="str">
        <f>IF(Movies[[#This Row],[rating]]=0,"No Rating","Rated")</f>
        <v>Rated</v>
      </c>
      <c r="I10059" s="16" t="s">
        <v>2080</v>
      </c>
      <c r="J10059" s="29" t="s">
        <v>12</v>
      </c>
      <c r="K10059" s="19">
        <v>29.042999999999999</v>
      </c>
      <c r="L10059" s="26">
        <v>1350</v>
      </c>
    </row>
    <row r="10060" spans="1:12" x14ac:dyDescent="0.3">
      <c r="A10060" s="14">
        <v>448119</v>
      </c>
      <c r="B10060" s="16" t="s">
        <v>13064</v>
      </c>
      <c r="C10060" s="16" t="s">
        <v>936</v>
      </c>
      <c r="D10060" s="4">
        <v>43832</v>
      </c>
      <c r="E10060" s="23">
        <v>2020</v>
      </c>
      <c r="F10060" s="19">
        <v>6.6</v>
      </c>
      <c r="G10060" s="19">
        <f>IF(Movies[[#This Row],[rating]]=0,"",Movies[[#This Row],[rating]])</f>
        <v>6.6</v>
      </c>
      <c r="H10060" s="19" t="str">
        <f>IF(Movies[[#This Row],[rating]]=0,"No Rating","Rated")</f>
        <v>Rated</v>
      </c>
      <c r="I10060" s="16" t="s">
        <v>13065</v>
      </c>
      <c r="J10060" s="29" t="s">
        <v>12</v>
      </c>
      <c r="K10060" s="19">
        <v>29.009</v>
      </c>
      <c r="L10060" s="26">
        <v>3669</v>
      </c>
    </row>
    <row r="10061" spans="1:12" x14ac:dyDescent="0.3">
      <c r="A10061" s="14">
        <v>546121</v>
      </c>
      <c r="B10061" s="16" t="s">
        <v>13066</v>
      </c>
      <c r="C10061" s="16" t="s">
        <v>10</v>
      </c>
      <c r="D10061" s="4">
        <v>44155</v>
      </c>
      <c r="E10061" s="23">
        <v>2020</v>
      </c>
      <c r="F10061" s="19">
        <v>7.3</v>
      </c>
      <c r="G10061" s="19">
        <f>IF(Movies[[#This Row],[rating]]=0,"",Movies[[#This Row],[rating]])</f>
        <v>7.3</v>
      </c>
      <c r="H10061" s="19" t="str">
        <f>IF(Movies[[#This Row],[rating]]=0,"No Rating","Rated")</f>
        <v>Rated</v>
      </c>
      <c r="I10061" s="16" t="s">
        <v>2940</v>
      </c>
      <c r="J10061" s="29" t="s">
        <v>12</v>
      </c>
      <c r="K10061" s="19">
        <v>28.364000000000001</v>
      </c>
      <c r="L10061" s="26">
        <v>2608</v>
      </c>
    </row>
    <row r="10062" spans="1:12" x14ac:dyDescent="0.3">
      <c r="A10062" s="14">
        <v>627725</v>
      </c>
      <c r="B10062" s="16" t="s">
        <v>13067</v>
      </c>
      <c r="C10062" s="16" t="s">
        <v>10</v>
      </c>
      <c r="D10062" s="4">
        <v>43896</v>
      </c>
      <c r="E10062" s="23">
        <v>2020</v>
      </c>
      <c r="F10062" s="19">
        <v>7.6</v>
      </c>
      <c r="G10062" s="19">
        <f>IF(Movies[[#This Row],[rating]]=0,"",Movies[[#This Row],[rating]])</f>
        <v>7.6</v>
      </c>
      <c r="H10062" s="19" t="str">
        <f>IF(Movies[[#This Row],[rating]]=0,"No Rating","Rated")</f>
        <v>Rated</v>
      </c>
      <c r="I10062" s="16" t="s">
        <v>49</v>
      </c>
      <c r="J10062" s="29" t="s">
        <v>12</v>
      </c>
      <c r="K10062" s="19">
        <v>28.244</v>
      </c>
      <c r="L10062" s="26">
        <v>984</v>
      </c>
    </row>
    <row r="10063" spans="1:12" x14ac:dyDescent="0.3">
      <c r="A10063" s="14">
        <v>604822</v>
      </c>
      <c r="B10063" s="16" t="s">
        <v>13068</v>
      </c>
      <c r="C10063" s="16" t="s">
        <v>13069</v>
      </c>
      <c r="D10063" s="4">
        <v>44104</v>
      </c>
      <c r="E10063" s="23">
        <v>2020</v>
      </c>
      <c r="F10063" s="19">
        <v>6.3</v>
      </c>
      <c r="G10063" s="19">
        <f>IF(Movies[[#This Row],[rating]]=0,"",Movies[[#This Row],[rating]])</f>
        <v>6.3</v>
      </c>
      <c r="H10063" s="19" t="str">
        <f>IF(Movies[[#This Row],[rating]]=0,"No Rating","Rated")</f>
        <v>Rated</v>
      </c>
      <c r="I10063" s="16" t="s">
        <v>13070</v>
      </c>
      <c r="J10063" s="29" t="s">
        <v>342</v>
      </c>
      <c r="K10063" s="19">
        <v>28.196999999999999</v>
      </c>
      <c r="L10063" s="26">
        <v>551</v>
      </c>
    </row>
    <row r="10064" spans="1:12" x14ac:dyDescent="0.3">
      <c r="A10064" s="14">
        <v>552532</v>
      </c>
      <c r="B10064" s="16" t="s">
        <v>13071</v>
      </c>
      <c r="C10064" s="16" t="s">
        <v>10</v>
      </c>
      <c r="D10064" s="4">
        <v>43857</v>
      </c>
      <c r="E10064" s="23">
        <v>2020</v>
      </c>
      <c r="F10064" s="19">
        <v>7.8</v>
      </c>
      <c r="G10064" s="19">
        <f>IF(Movies[[#This Row],[rating]]=0,"",Movies[[#This Row],[rating]])</f>
        <v>7.8</v>
      </c>
      <c r="H10064" s="19" t="str">
        <f>IF(Movies[[#This Row],[rating]]=0,"No Rating","Rated")</f>
        <v>Rated</v>
      </c>
      <c r="I10064" s="16" t="s">
        <v>49</v>
      </c>
      <c r="J10064" s="29" t="s">
        <v>12</v>
      </c>
      <c r="K10064" s="19">
        <v>27.773</v>
      </c>
      <c r="L10064" s="26">
        <v>476</v>
      </c>
    </row>
    <row r="10065" spans="1:12" x14ac:dyDescent="0.3">
      <c r="A10065" s="14">
        <v>600354</v>
      </c>
      <c r="B10065" s="16" t="s">
        <v>13072</v>
      </c>
      <c r="C10065" s="16" t="s">
        <v>299</v>
      </c>
      <c r="D10065" s="4">
        <v>44188</v>
      </c>
      <c r="E10065" s="23">
        <v>2020</v>
      </c>
      <c r="F10065" s="19">
        <v>8.1</v>
      </c>
      <c r="G10065" s="19">
        <f>IF(Movies[[#This Row],[rating]]=0,"",Movies[[#This Row],[rating]])</f>
        <v>8.1</v>
      </c>
      <c r="H10065" s="19" t="str">
        <f>IF(Movies[[#This Row],[rating]]=0,"No Rating","Rated")</f>
        <v>Rated</v>
      </c>
      <c r="I10065" s="16" t="s">
        <v>49</v>
      </c>
      <c r="J10065" s="29" t="s">
        <v>12</v>
      </c>
      <c r="K10065" s="19">
        <v>27.288</v>
      </c>
      <c r="L10065" s="26">
        <v>3257</v>
      </c>
    </row>
    <row r="10066" spans="1:12" x14ac:dyDescent="0.3">
      <c r="A10066" s="14">
        <v>723072</v>
      </c>
      <c r="B10066" s="16" t="s">
        <v>13073</v>
      </c>
      <c r="C10066" s="16" t="s">
        <v>416</v>
      </c>
      <c r="D10066" s="4">
        <v>44169</v>
      </c>
      <c r="E10066" s="23">
        <v>2020</v>
      </c>
      <c r="F10066" s="19">
        <v>6.4930000000000003</v>
      </c>
      <c r="G10066" s="19">
        <f>IF(Movies[[#This Row],[rating]]=0,"",Movies[[#This Row],[rating]])</f>
        <v>6.4930000000000003</v>
      </c>
      <c r="H10066" s="19" t="str">
        <f>IF(Movies[[#This Row],[rating]]=0,"No Rating","Rated")</f>
        <v>Rated</v>
      </c>
      <c r="I10066" s="16" t="s">
        <v>203</v>
      </c>
      <c r="J10066" s="29" t="s">
        <v>12</v>
      </c>
      <c r="K10066" s="19">
        <v>27.06</v>
      </c>
      <c r="L10066" s="26">
        <v>959</v>
      </c>
    </row>
    <row r="10067" spans="1:12" x14ac:dyDescent="0.3">
      <c r="A10067" s="14">
        <v>705862</v>
      </c>
      <c r="B10067" s="16" t="s">
        <v>13074</v>
      </c>
      <c r="C10067" s="16" t="s">
        <v>144</v>
      </c>
      <c r="D10067" s="4">
        <v>43882</v>
      </c>
      <c r="E10067" s="23">
        <v>2020</v>
      </c>
      <c r="F10067" s="19">
        <v>4.7</v>
      </c>
      <c r="G10067" s="19">
        <f>IF(Movies[[#This Row],[rating]]=0,"",Movies[[#This Row],[rating]])</f>
        <v>4.7</v>
      </c>
      <c r="H10067" s="19" t="str">
        <f>IF(Movies[[#This Row],[rating]]=0,"No Rating","Rated")</f>
        <v>Rated</v>
      </c>
      <c r="I10067" s="16" t="s">
        <v>886</v>
      </c>
      <c r="J10067" s="29" t="s">
        <v>146</v>
      </c>
      <c r="K10067" s="19">
        <v>26.907</v>
      </c>
      <c r="L10067" s="26">
        <v>96</v>
      </c>
    </row>
    <row r="10068" spans="1:12" x14ac:dyDescent="0.3">
      <c r="A10068" s="14">
        <v>579828</v>
      </c>
      <c r="B10068" s="16" t="s">
        <v>13075</v>
      </c>
      <c r="C10068" s="16" t="s">
        <v>877</v>
      </c>
      <c r="D10068" s="4">
        <v>44139</v>
      </c>
      <c r="E10068" s="23">
        <v>2020</v>
      </c>
      <c r="F10068" s="19">
        <v>6</v>
      </c>
      <c r="G10068" s="19">
        <f>IF(Movies[[#This Row],[rating]]=0,"",Movies[[#This Row],[rating]])</f>
        <v>6</v>
      </c>
      <c r="H10068" s="19" t="str">
        <f>IF(Movies[[#This Row],[rating]]=0,"No Rating","Rated")</f>
        <v>Rated</v>
      </c>
      <c r="I10068" s="16" t="s">
        <v>1448</v>
      </c>
      <c r="J10068" s="29" t="s">
        <v>774</v>
      </c>
      <c r="K10068" s="19">
        <v>26.335999999999999</v>
      </c>
      <c r="L10068" s="26">
        <v>299</v>
      </c>
    </row>
    <row r="10069" spans="1:12" x14ac:dyDescent="0.3">
      <c r="A10069" s="14">
        <v>499932</v>
      </c>
      <c r="B10069" s="16" t="s">
        <v>13076</v>
      </c>
      <c r="C10069" s="16" t="s">
        <v>10</v>
      </c>
      <c r="D10069" s="4">
        <v>44085</v>
      </c>
      <c r="E10069" s="23">
        <v>2020</v>
      </c>
      <c r="F10069" s="19">
        <v>7.2</v>
      </c>
      <c r="G10069" s="19">
        <f>IF(Movies[[#This Row],[rating]]=0,"",Movies[[#This Row],[rating]])</f>
        <v>7.2</v>
      </c>
      <c r="H10069" s="19" t="str">
        <f>IF(Movies[[#This Row],[rating]]=0,"No Rating","Rated")</f>
        <v>Rated</v>
      </c>
      <c r="I10069" s="16" t="s">
        <v>56</v>
      </c>
      <c r="J10069" s="29" t="s">
        <v>12</v>
      </c>
      <c r="K10069" s="19">
        <v>26.073</v>
      </c>
      <c r="L10069" s="26">
        <v>3397</v>
      </c>
    </row>
    <row r="10070" spans="1:12" x14ac:dyDescent="0.3">
      <c r="A10070" s="14">
        <v>652837</v>
      </c>
      <c r="B10070" s="16" t="s">
        <v>13077</v>
      </c>
      <c r="C10070" s="16" t="s">
        <v>144</v>
      </c>
      <c r="D10070" s="4">
        <v>44190</v>
      </c>
      <c r="E10070" s="23">
        <v>2020</v>
      </c>
      <c r="F10070" s="19">
        <v>8.2970000000000006</v>
      </c>
      <c r="G10070" s="19">
        <f>IF(Movies[[#This Row],[rating]]=0,"",Movies[[#This Row],[rating]])</f>
        <v>8.2970000000000006</v>
      </c>
      <c r="H10070" s="19" t="str">
        <f>IF(Movies[[#This Row],[rating]]=0,"No Rating","Rated")</f>
        <v>Rated</v>
      </c>
      <c r="I10070" s="16" t="s">
        <v>4517</v>
      </c>
      <c r="J10070" s="29" t="s">
        <v>146</v>
      </c>
      <c r="K10070" s="19">
        <v>26.035</v>
      </c>
      <c r="L10070" s="26">
        <v>488</v>
      </c>
    </row>
    <row r="10071" spans="1:12" x14ac:dyDescent="0.3">
      <c r="A10071" s="14">
        <v>667520</v>
      </c>
      <c r="B10071" s="16" t="s">
        <v>13078</v>
      </c>
      <c r="C10071" s="16" t="s">
        <v>144</v>
      </c>
      <c r="D10071" s="4">
        <v>44000</v>
      </c>
      <c r="E10071" s="23">
        <v>2020</v>
      </c>
      <c r="F10071" s="19">
        <v>7.9</v>
      </c>
      <c r="G10071" s="19">
        <f>IF(Movies[[#This Row],[rating]]=0,"",Movies[[#This Row],[rating]])</f>
        <v>7.9</v>
      </c>
      <c r="H10071" s="19" t="str">
        <f>IF(Movies[[#This Row],[rating]]=0,"No Rating","Rated")</f>
        <v>Rated</v>
      </c>
      <c r="I10071" s="16" t="s">
        <v>13079</v>
      </c>
      <c r="J10071" s="29" t="s">
        <v>146</v>
      </c>
      <c r="K10071" s="19">
        <v>25.922999999999998</v>
      </c>
      <c r="L10071" s="26">
        <v>1392</v>
      </c>
    </row>
    <row r="10072" spans="1:12" x14ac:dyDescent="0.3">
      <c r="A10072" s="14">
        <v>719128</v>
      </c>
      <c r="B10072" s="16" t="s">
        <v>13080</v>
      </c>
      <c r="C10072" s="16" t="s">
        <v>94</v>
      </c>
      <c r="D10072" s="4">
        <v>44000</v>
      </c>
      <c r="E10072" s="23">
        <v>2020</v>
      </c>
      <c r="F10072" s="19">
        <v>1</v>
      </c>
      <c r="G10072" s="19">
        <f>IF(Movies[[#This Row],[rating]]=0,"",Movies[[#This Row],[rating]])</f>
        <v>1</v>
      </c>
      <c r="H10072" s="19" t="str">
        <f>IF(Movies[[#This Row],[rating]]=0,"No Rating","Rated")</f>
        <v>Rated</v>
      </c>
      <c r="I10072" s="16" t="s">
        <v>52</v>
      </c>
      <c r="J10072" s="29" t="s">
        <v>96</v>
      </c>
      <c r="K10072" s="19">
        <v>25.739000000000001</v>
      </c>
      <c r="L10072" s="26">
        <v>1</v>
      </c>
    </row>
    <row r="10073" spans="1:12" x14ac:dyDescent="0.3">
      <c r="A10073" s="14">
        <v>605116</v>
      </c>
      <c r="B10073" s="16" t="s">
        <v>13081</v>
      </c>
      <c r="C10073" s="16" t="s">
        <v>10</v>
      </c>
      <c r="D10073" s="4">
        <v>44057</v>
      </c>
      <c r="E10073" s="23">
        <v>2020</v>
      </c>
      <c r="F10073" s="19">
        <v>6.4530000000000003</v>
      </c>
      <c r="G10073" s="19">
        <f>IF(Movies[[#This Row],[rating]]=0,"",Movies[[#This Row],[rating]])</f>
        <v>6.4530000000000003</v>
      </c>
      <c r="H10073" s="19" t="str">
        <f>IF(Movies[[#This Row],[rating]]=0,"No Rating","Rated")</f>
        <v>Rated</v>
      </c>
      <c r="I10073" s="16" t="s">
        <v>8450</v>
      </c>
      <c r="J10073" s="29" t="s">
        <v>12</v>
      </c>
      <c r="K10073" s="19">
        <v>25.21</v>
      </c>
      <c r="L10073" s="26">
        <v>2864</v>
      </c>
    </row>
    <row r="10074" spans="1:12" x14ac:dyDescent="0.3">
      <c r="A10074" s="14">
        <v>385103</v>
      </c>
      <c r="B10074" s="16" t="s">
        <v>13082</v>
      </c>
      <c r="C10074" s="16" t="s">
        <v>172</v>
      </c>
      <c r="D10074" s="4">
        <v>44020</v>
      </c>
      <c r="E10074" s="23">
        <v>2020</v>
      </c>
      <c r="F10074" s="19">
        <v>7</v>
      </c>
      <c r="G10074" s="19">
        <f>IF(Movies[[#This Row],[rating]]=0,"",Movies[[#This Row],[rating]])</f>
        <v>7</v>
      </c>
      <c r="H10074" s="19" t="str">
        <f>IF(Movies[[#This Row],[rating]]=0,"No Rating","Rated")</f>
        <v>Rated</v>
      </c>
      <c r="I10074" s="16" t="s">
        <v>351</v>
      </c>
      <c r="J10074" s="29" t="s">
        <v>12</v>
      </c>
      <c r="K10074" s="19">
        <v>24.489000000000001</v>
      </c>
      <c r="L10074" s="26">
        <v>1722</v>
      </c>
    </row>
    <row r="10075" spans="1:12" x14ac:dyDescent="0.3">
      <c r="A10075" s="14">
        <v>707886</v>
      </c>
      <c r="B10075" s="16" t="s">
        <v>13083</v>
      </c>
      <c r="C10075" s="16" t="s">
        <v>172</v>
      </c>
      <c r="D10075" s="4">
        <v>44001</v>
      </c>
      <c r="E10075" s="23">
        <v>2020</v>
      </c>
      <c r="F10075" s="19">
        <v>7.6</v>
      </c>
      <c r="G10075" s="19">
        <f>IF(Movies[[#This Row],[rating]]=0,"",Movies[[#This Row],[rating]])</f>
        <v>7.6</v>
      </c>
      <c r="H10075" s="19" t="str">
        <f>IF(Movies[[#This Row],[rating]]=0,"No Rating","Rated")</f>
        <v>Rated</v>
      </c>
      <c r="I10075" s="16" t="s">
        <v>5998</v>
      </c>
      <c r="J10075" s="29" t="s">
        <v>12</v>
      </c>
      <c r="K10075" s="19">
        <v>24.303999999999998</v>
      </c>
      <c r="L10075" s="26">
        <v>1120</v>
      </c>
    </row>
    <row r="10076" spans="1:12" x14ac:dyDescent="0.3">
      <c r="A10076" s="14">
        <v>575604</v>
      </c>
      <c r="B10076" s="16" t="s">
        <v>4491</v>
      </c>
      <c r="C10076" s="16" t="s">
        <v>94</v>
      </c>
      <c r="D10076" s="4">
        <v>44158</v>
      </c>
      <c r="E10076" s="23">
        <v>2020</v>
      </c>
      <c r="F10076" s="19">
        <v>7.5</v>
      </c>
      <c r="G10076" s="19">
        <f>IF(Movies[[#This Row],[rating]]=0,"",Movies[[#This Row],[rating]])</f>
        <v>7.5</v>
      </c>
      <c r="H10076" s="19" t="str">
        <f>IF(Movies[[#This Row],[rating]]=0,"No Rating","Rated")</f>
        <v>Rated</v>
      </c>
      <c r="I10076" s="16" t="s">
        <v>1700</v>
      </c>
      <c r="J10076" s="29" t="s">
        <v>96</v>
      </c>
      <c r="K10076" s="19">
        <v>24.029</v>
      </c>
      <c r="L10076" s="26">
        <v>844</v>
      </c>
    </row>
    <row r="10077" spans="1:12" x14ac:dyDescent="0.3">
      <c r="A10077" s="14">
        <v>634521</v>
      </c>
      <c r="B10077" s="16" t="s">
        <v>13084</v>
      </c>
      <c r="C10077" s="16" t="s">
        <v>144</v>
      </c>
      <c r="D10077" s="4">
        <v>44183</v>
      </c>
      <c r="E10077" s="23">
        <v>2020</v>
      </c>
      <c r="F10077" s="19">
        <v>7.4</v>
      </c>
      <c r="G10077" s="19">
        <f>IF(Movies[[#This Row],[rating]]=0,"",Movies[[#This Row],[rating]])</f>
        <v>7.4</v>
      </c>
      <c r="H10077" s="19" t="str">
        <f>IF(Movies[[#This Row],[rating]]=0,"No Rating","Rated")</f>
        <v>Rated</v>
      </c>
      <c r="I10077" s="16" t="s">
        <v>13085</v>
      </c>
      <c r="J10077" s="29" t="s">
        <v>146</v>
      </c>
      <c r="K10077" s="19">
        <v>23.984999999999999</v>
      </c>
      <c r="L10077" s="26">
        <v>61</v>
      </c>
    </row>
    <row r="10078" spans="1:12" x14ac:dyDescent="0.3">
      <c r="A10078" s="14">
        <v>556678</v>
      </c>
      <c r="B10078" s="16" t="s">
        <v>13086</v>
      </c>
      <c r="C10078" s="16" t="s">
        <v>416</v>
      </c>
      <c r="D10078" s="4">
        <v>43874</v>
      </c>
      <c r="E10078" s="23">
        <v>2020</v>
      </c>
      <c r="F10078" s="19">
        <v>7</v>
      </c>
      <c r="G10078" s="19">
        <f>IF(Movies[[#This Row],[rating]]=0,"",Movies[[#This Row],[rating]])</f>
        <v>7</v>
      </c>
      <c r="H10078" s="19" t="str">
        <f>IF(Movies[[#This Row],[rating]]=0,"No Rating","Rated")</f>
        <v>Rated</v>
      </c>
      <c r="I10078" s="16" t="s">
        <v>273</v>
      </c>
      <c r="J10078" s="29" t="s">
        <v>12</v>
      </c>
      <c r="K10078" s="19">
        <v>23.861000000000001</v>
      </c>
      <c r="L10078" s="26">
        <v>1772</v>
      </c>
    </row>
    <row r="10079" spans="1:12" x14ac:dyDescent="0.3">
      <c r="A10079" s="14">
        <v>728754</v>
      </c>
      <c r="B10079" s="16" t="s">
        <v>13087</v>
      </c>
      <c r="C10079" s="16" t="s">
        <v>144</v>
      </c>
      <c r="D10079" s="4">
        <v>44155</v>
      </c>
      <c r="E10079" s="23">
        <v>2020</v>
      </c>
      <c r="F10079" s="19">
        <v>7.6</v>
      </c>
      <c r="G10079" s="19">
        <f>IF(Movies[[#This Row],[rating]]=0,"",Movies[[#This Row],[rating]])</f>
        <v>7.6</v>
      </c>
      <c r="H10079" s="19" t="str">
        <f>IF(Movies[[#This Row],[rating]]=0,"No Rating","Rated")</f>
        <v>Rated</v>
      </c>
      <c r="I10079" s="16" t="s">
        <v>13088</v>
      </c>
      <c r="J10079" s="29" t="s">
        <v>146</v>
      </c>
      <c r="K10079" s="19">
        <v>23.695</v>
      </c>
      <c r="L10079" s="26">
        <v>207</v>
      </c>
    </row>
    <row r="10080" spans="1:12" x14ac:dyDescent="0.3">
      <c r="A10080" s="14">
        <v>604362</v>
      </c>
      <c r="B10080" s="16" t="s">
        <v>13089</v>
      </c>
      <c r="C10080" s="16" t="s">
        <v>94</v>
      </c>
      <c r="D10080" s="4">
        <v>43852</v>
      </c>
      <c r="E10080" s="23">
        <v>2020</v>
      </c>
      <c r="F10080" s="19">
        <v>7.181</v>
      </c>
      <c r="G10080" s="19">
        <f>IF(Movies[[#This Row],[rating]]=0,"",Movies[[#This Row],[rating]])</f>
        <v>7.181</v>
      </c>
      <c r="H10080" s="19" t="str">
        <f>IF(Movies[[#This Row],[rating]]=0,"No Rating","Rated")</f>
        <v>Rated</v>
      </c>
      <c r="I10080" s="16" t="s">
        <v>170</v>
      </c>
      <c r="J10080" s="29" t="s">
        <v>96</v>
      </c>
      <c r="K10080" s="19">
        <v>23.661999999999999</v>
      </c>
      <c r="L10080" s="26">
        <v>69</v>
      </c>
    </row>
    <row r="10081" spans="1:12" x14ac:dyDescent="0.3">
      <c r="A10081" s="14">
        <v>522444</v>
      </c>
      <c r="B10081" s="16" t="s">
        <v>13090</v>
      </c>
      <c r="C10081" s="16" t="s">
        <v>236</v>
      </c>
      <c r="D10081" s="4">
        <v>44021</v>
      </c>
      <c r="E10081" s="23">
        <v>2020</v>
      </c>
      <c r="F10081" s="19">
        <v>5.2</v>
      </c>
      <c r="G10081" s="19">
        <f>IF(Movies[[#This Row],[rating]]=0,"",Movies[[#This Row],[rating]])</f>
        <v>5.2</v>
      </c>
      <c r="H10081" s="19" t="str">
        <f>IF(Movies[[#This Row],[rating]]=0,"No Rating","Rated")</f>
        <v>Rated</v>
      </c>
      <c r="I10081" s="16" t="s">
        <v>2822</v>
      </c>
      <c r="J10081" s="29" t="s">
        <v>12</v>
      </c>
      <c r="K10081" s="19">
        <v>23.640999999999998</v>
      </c>
      <c r="L10081" s="26">
        <v>437</v>
      </c>
    </row>
    <row r="10082" spans="1:12" x14ac:dyDescent="0.3">
      <c r="A10082" s="14">
        <v>342470</v>
      </c>
      <c r="B10082" s="16" t="s">
        <v>13091</v>
      </c>
      <c r="C10082" s="16" t="s">
        <v>10</v>
      </c>
      <c r="D10082" s="4">
        <v>43889</v>
      </c>
      <c r="E10082" s="23">
        <v>2020</v>
      </c>
      <c r="F10082" s="19">
        <v>7.6</v>
      </c>
      <c r="G10082" s="19">
        <f>IF(Movies[[#This Row],[rating]]=0,"",Movies[[#This Row],[rating]])</f>
        <v>7.6</v>
      </c>
      <c r="H10082" s="19" t="str">
        <f>IF(Movies[[#This Row],[rating]]=0,"No Rating","Rated")</f>
        <v>Rated</v>
      </c>
      <c r="I10082" s="16" t="s">
        <v>52</v>
      </c>
      <c r="J10082" s="29" t="s">
        <v>12</v>
      </c>
      <c r="K10082" s="19">
        <v>23.404</v>
      </c>
      <c r="L10082" s="26">
        <v>2895</v>
      </c>
    </row>
    <row r="10083" spans="1:12" x14ac:dyDescent="0.3">
      <c r="A10083" s="14">
        <v>526007</v>
      </c>
      <c r="B10083" s="16" t="s">
        <v>13092</v>
      </c>
      <c r="C10083" s="16" t="s">
        <v>10</v>
      </c>
      <c r="D10083" s="4">
        <v>43880</v>
      </c>
      <c r="E10083" s="23">
        <v>2020</v>
      </c>
      <c r="F10083" s="19">
        <v>6.2</v>
      </c>
      <c r="G10083" s="19">
        <f>IF(Movies[[#This Row],[rating]]=0,"",Movies[[#This Row],[rating]])</f>
        <v>6.2</v>
      </c>
      <c r="H10083" s="19" t="str">
        <f>IF(Movies[[#This Row],[rating]]=0,"No Rating","Rated")</f>
        <v>Rated</v>
      </c>
      <c r="I10083" s="16" t="s">
        <v>2721</v>
      </c>
      <c r="J10083" s="29" t="s">
        <v>12</v>
      </c>
      <c r="K10083" s="19">
        <v>23.324999999999999</v>
      </c>
      <c r="L10083" s="26">
        <v>815</v>
      </c>
    </row>
    <row r="10084" spans="1:12" x14ac:dyDescent="0.3">
      <c r="A10084" s="14">
        <v>716263</v>
      </c>
      <c r="B10084" s="16" t="s">
        <v>13093</v>
      </c>
      <c r="C10084" s="16" t="s">
        <v>94</v>
      </c>
      <c r="D10084" s="4">
        <v>43992</v>
      </c>
      <c r="E10084" s="23">
        <v>2020</v>
      </c>
      <c r="F10084" s="19">
        <v>6.9</v>
      </c>
      <c r="G10084" s="19">
        <f>IF(Movies[[#This Row],[rating]]=0,"",Movies[[#This Row],[rating]])</f>
        <v>6.9</v>
      </c>
      <c r="H10084" s="19" t="str">
        <f>IF(Movies[[#This Row],[rating]]=0,"No Rating","Rated")</f>
        <v>Rated</v>
      </c>
      <c r="I10084" s="16" t="s">
        <v>33</v>
      </c>
      <c r="J10084" s="29" t="s">
        <v>96</v>
      </c>
      <c r="K10084" s="19">
        <v>23.027999999999999</v>
      </c>
      <c r="L10084" s="26">
        <v>16</v>
      </c>
    </row>
    <row r="10085" spans="1:12" x14ac:dyDescent="0.3">
      <c r="A10085" s="14">
        <v>625568</v>
      </c>
      <c r="B10085" s="16" t="s">
        <v>13094</v>
      </c>
      <c r="C10085" s="16" t="s">
        <v>2001</v>
      </c>
      <c r="D10085" s="4">
        <v>44028</v>
      </c>
      <c r="E10085" s="23">
        <v>2020</v>
      </c>
      <c r="F10085" s="19">
        <v>6.4</v>
      </c>
      <c r="G10085" s="19">
        <f>IF(Movies[[#This Row],[rating]]=0,"",Movies[[#This Row],[rating]])</f>
        <v>6.4</v>
      </c>
      <c r="H10085" s="19" t="str">
        <f>IF(Movies[[#This Row],[rating]]=0,"No Rating","Rated")</f>
        <v>Rated</v>
      </c>
      <c r="I10085" s="16" t="s">
        <v>13022</v>
      </c>
      <c r="J10085" s="29" t="s">
        <v>12</v>
      </c>
      <c r="K10085" s="19">
        <v>22.913</v>
      </c>
      <c r="L10085" s="26">
        <v>2323</v>
      </c>
    </row>
    <row r="10086" spans="1:12" x14ac:dyDescent="0.3">
      <c r="A10086" s="14">
        <v>539537</v>
      </c>
      <c r="B10086" s="16" t="s">
        <v>13095</v>
      </c>
      <c r="C10086" s="16" t="s">
        <v>10</v>
      </c>
      <c r="D10086" s="4">
        <v>43873</v>
      </c>
      <c r="E10086" s="23">
        <v>2020</v>
      </c>
      <c r="F10086" s="19">
        <v>5.8</v>
      </c>
      <c r="G10086" s="19">
        <f>IF(Movies[[#This Row],[rating]]=0,"",Movies[[#This Row],[rating]])</f>
        <v>5.8</v>
      </c>
      <c r="H10086" s="19" t="str">
        <f>IF(Movies[[#This Row],[rating]]=0,"No Rating","Rated")</f>
        <v>Rated</v>
      </c>
      <c r="I10086" s="16" t="s">
        <v>13096</v>
      </c>
      <c r="J10086" s="29" t="s">
        <v>12</v>
      </c>
      <c r="K10086" s="19">
        <v>22.756</v>
      </c>
      <c r="L10086" s="26">
        <v>2488</v>
      </c>
    </row>
    <row r="10087" spans="1:12" x14ac:dyDescent="0.3">
      <c r="A10087" s="14">
        <v>618344</v>
      </c>
      <c r="B10087" s="16" t="s">
        <v>13097</v>
      </c>
      <c r="C10087" s="16" t="s">
        <v>10</v>
      </c>
      <c r="D10087" s="4">
        <v>43956</v>
      </c>
      <c r="E10087" s="23">
        <v>2020</v>
      </c>
      <c r="F10087" s="19">
        <v>8.218</v>
      </c>
      <c r="G10087" s="19">
        <f>IF(Movies[[#This Row],[rating]]=0,"",Movies[[#This Row],[rating]])</f>
        <v>8.218</v>
      </c>
      <c r="H10087" s="19" t="str">
        <f>IF(Movies[[#This Row],[rating]]=0,"No Rating","Rated")</f>
        <v>Rated</v>
      </c>
      <c r="I10087" s="16" t="s">
        <v>13098</v>
      </c>
      <c r="J10087" s="29" t="s">
        <v>12</v>
      </c>
      <c r="K10087" s="19">
        <v>22.61</v>
      </c>
      <c r="L10087" s="26">
        <v>1478</v>
      </c>
    </row>
    <row r="10088" spans="1:12" x14ac:dyDescent="0.3">
      <c r="A10088" s="14">
        <v>670266</v>
      </c>
      <c r="B10088" s="16" t="s">
        <v>13099</v>
      </c>
      <c r="C10088" s="16" t="s">
        <v>10</v>
      </c>
      <c r="D10088" s="4">
        <v>44124</v>
      </c>
      <c r="E10088" s="23">
        <v>2020</v>
      </c>
      <c r="F10088" s="19">
        <v>6.1</v>
      </c>
      <c r="G10088" s="19">
        <f>IF(Movies[[#This Row],[rating]]=0,"",Movies[[#This Row],[rating]])</f>
        <v>6.1</v>
      </c>
      <c r="H10088" s="19" t="str">
        <f>IF(Movies[[#This Row],[rating]]=0,"No Rating","Rated")</f>
        <v>Rated</v>
      </c>
      <c r="I10088" s="16" t="s">
        <v>3002</v>
      </c>
      <c r="J10088" s="29" t="s">
        <v>12</v>
      </c>
      <c r="K10088" s="19">
        <v>22.559000000000001</v>
      </c>
      <c r="L10088" s="26">
        <v>219</v>
      </c>
    </row>
    <row r="10089" spans="1:12" x14ac:dyDescent="0.3">
      <c r="A10089" s="14">
        <v>602147</v>
      </c>
      <c r="B10089" s="16" t="s">
        <v>13100</v>
      </c>
      <c r="C10089" s="16" t="s">
        <v>2001</v>
      </c>
      <c r="D10089" s="4">
        <v>43951</v>
      </c>
      <c r="E10089" s="23">
        <v>2020</v>
      </c>
      <c r="F10089" s="19">
        <v>6.4</v>
      </c>
      <c r="G10089" s="19">
        <f>IF(Movies[[#This Row],[rating]]=0,"",Movies[[#This Row],[rating]])</f>
        <v>6.4</v>
      </c>
      <c r="H10089" s="19" t="str">
        <f>IF(Movies[[#This Row],[rating]]=0,"No Rating","Rated")</f>
        <v>Rated</v>
      </c>
      <c r="I10089" s="16" t="s">
        <v>971</v>
      </c>
      <c r="J10089" s="29" t="s">
        <v>12</v>
      </c>
      <c r="K10089" s="19">
        <v>22.516999999999999</v>
      </c>
      <c r="L10089" s="26">
        <v>654</v>
      </c>
    </row>
    <row r="10090" spans="1:12" x14ac:dyDescent="0.3">
      <c r="A10090" s="14">
        <v>615665</v>
      </c>
      <c r="B10090" s="16" t="s">
        <v>13101</v>
      </c>
      <c r="C10090" s="16" t="s">
        <v>10</v>
      </c>
      <c r="D10090" s="4">
        <v>44131</v>
      </c>
      <c r="E10090" s="23">
        <v>2020</v>
      </c>
      <c r="F10090" s="19">
        <v>7</v>
      </c>
      <c r="G10090" s="19">
        <f>IF(Movies[[#This Row],[rating]]=0,"",Movies[[#This Row],[rating]])</f>
        <v>7</v>
      </c>
      <c r="H10090" s="19" t="str">
        <f>IF(Movies[[#This Row],[rating]]=0,"No Rating","Rated")</f>
        <v>Rated</v>
      </c>
      <c r="I10090" s="16" t="s">
        <v>273</v>
      </c>
      <c r="J10090" s="29" t="s">
        <v>12</v>
      </c>
      <c r="K10090" s="19">
        <v>22.446999999999999</v>
      </c>
      <c r="L10090" s="26">
        <v>2230</v>
      </c>
    </row>
    <row r="10091" spans="1:12" x14ac:dyDescent="0.3">
      <c r="A10091" s="14">
        <v>582014</v>
      </c>
      <c r="B10091" s="16" t="s">
        <v>13102</v>
      </c>
      <c r="C10091" s="16" t="s">
        <v>10</v>
      </c>
      <c r="D10091" s="4">
        <v>44178</v>
      </c>
      <c r="E10091" s="23">
        <v>2020</v>
      </c>
      <c r="F10091" s="19">
        <v>7.4</v>
      </c>
      <c r="G10091" s="19">
        <f>IF(Movies[[#This Row],[rating]]=0,"",Movies[[#This Row],[rating]])</f>
        <v>7.4</v>
      </c>
      <c r="H10091" s="19" t="str">
        <f>IF(Movies[[#This Row],[rating]]=0,"No Rating","Rated")</f>
        <v>Rated</v>
      </c>
      <c r="I10091" s="16" t="s">
        <v>2721</v>
      </c>
      <c r="J10091" s="29" t="s">
        <v>12</v>
      </c>
      <c r="K10091" s="19">
        <v>22.332999999999998</v>
      </c>
      <c r="L10091" s="26">
        <v>3303</v>
      </c>
    </row>
    <row r="10092" spans="1:12" x14ac:dyDescent="0.3">
      <c r="A10092" s="14">
        <v>740985</v>
      </c>
      <c r="B10092" s="16" t="s">
        <v>13103</v>
      </c>
      <c r="C10092" s="16" t="s">
        <v>10</v>
      </c>
      <c r="D10092" s="4">
        <v>44127</v>
      </c>
      <c r="E10092" s="23">
        <v>2020</v>
      </c>
      <c r="F10092" s="19">
        <v>6.4409999999999998</v>
      </c>
      <c r="G10092" s="19">
        <f>IF(Movies[[#This Row],[rating]]=0,"",Movies[[#This Row],[rating]])</f>
        <v>6.4409999999999998</v>
      </c>
      <c r="H10092" s="19" t="str">
        <f>IF(Movies[[#This Row],[rating]]=0,"No Rating","Rated")</f>
        <v>Rated</v>
      </c>
      <c r="I10092" s="16" t="s">
        <v>30</v>
      </c>
      <c r="J10092" s="29" t="s">
        <v>12</v>
      </c>
      <c r="K10092" s="19">
        <v>22.26</v>
      </c>
      <c r="L10092" s="26">
        <v>2587</v>
      </c>
    </row>
    <row r="10093" spans="1:12" x14ac:dyDescent="0.3">
      <c r="A10093" s="14">
        <v>425001</v>
      </c>
      <c r="B10093" s="16" t="s">
        <v>13104</v>
      </c>
      <c r="C10093" s="16" t="s">
        <v>10</v>
      </c>
      <c r="D10093" s="4">
        <v>44070</v>
      </c>
      <c r="E10093" s="23">
        <v>2020</v>
      </c>
      <c r="F10093" s="19">
        <v>6.4470000000000001</v>
      </c>
      <c r="G10093" s="19">
        <f>IF(Movies[[#This Row],[rating]]=0,"",Movies[[#This Row],[rating]])</f>
        <v>6.4470000000000001</v>
      </c>
      <c r="H10093" s="19" t="str">
        <f>IF(Movies[[#This Row],[rating]]=0,"No Rating","Rated")</f>
        <v>Rated</v>
      </c>
      <c r="I10093" s="16" t="s">
        <v>153</v>
      </c>
      <c r="J10093" s="29" t="s">
        <v>12</v>
      </c>
      <c r="K10093" s="19">
        <v>22.251999999999999</v>
      </c>
      <c r="L10093" s="26">
        <v>971</v>
      </c>
    </row>
    <row r="10094" spans="1:12" x14ac:dyDescent="0.3">
      <c r="A10094" s="14">
        <v>711978</v>
      </c>
      <c r="B10094" s="16" t="s">
        <v>13105</v>
      </c>
      <c r="C10094" s="16" t="s">
        <v>94</v>
      </c>
      <c r="D10094" s="4">
        <v>43978</v>
      </c>
      <c r="E10094" s="23">
        <v>2020</v>
      </c>
      <c r="F10094" s="19">
        <v>5.2</v>
      </c>
      <c r="G10094" s="19">
        <f>IF(Movies[[#This Row],[rating]]=0,"",Movies[[#This Row],[rating]])</f>
        <v>5.2</v>
      </c>
      <c r="H10094" s="19" t="str">
        <f>IF(Movies[[#This Row],[rating]]=0,"No Rating","Rated")</f>
        <v>Rated</v>
      </c>
      <c r="I10094" s="16" t="s">
        <v>886</v>
      </c>
      <c r="J10094" s="29" t="s">
        <v>96</v>
      </c>
      <c r="K10094" s="19">
        <v>22.158999999999999</v>
      </c>
      <c r="L10094" s="26">
        <v>5</v>
      </c>
    </row>
    <row r="10095" spans="1:12" x14ac:dyDescent="0.3">
      <c r="A10095" s="14">
        <v>551804</v>
      </c>
      <c r="B10095" s="16" t="s">
        <v>13106</v>
      </c>
      <c r="C10095" s="16" t="s">
        <v>10</v>
      </c>
      <c r="D10095" s="4">
        <v>44147</v>
      </c>
      <c r="E10095" s="23">
        <v>2020</v>
      </c>
      <c r="F10095" s="19">
        <v>6.6</v>
      </c>
      <c r="G10095" s="19">
        <f>IF(Movies[[#This Row],[rating]]=0,"",Movies[[#This Row],[rating]])</f>
        <v>6.6</v>
      </c>
      <c r="H10095" s="19" t="str">
        <f>IF(Movies[[#This Row],[rating]]=0,"No Rating","Rated")</f>
        <v>Rated</v>
      </c>
      <c r="I10095" s="16" t="s">
        <v>566</v>
      </c>
      <c r="J10095" s="29" t="s">
        <v>12</v>
      </c>
      <c r="K10095" s="19">
        <v>22.027999999999999</v>
      </c>
      <c r="L10095" s="26">
        <v>1657</v>
      </c>
    </row>
    <row r="10096" spans="1:12" x14ac:dyDescent="0.3">
      <c r="A10096" s="14">
        <v>729097</v>
      </c>
      <c r="B10096" s="16" t="s">
        <v>13107</v>
      </c>
      <c r="C10096" s="16" t="s">
        <v>94</v>
      </c>
      <c r="D10096" s="4">
        <v>43924</v>
      </c>
      <c r="E10096" s="23">
        <v>2020</v>
      </c>
      <c r="F10096" s="19">
        <v>5.8</v>
      </c>
      <c r="G10096" s="19">
        <f>IF(Movies[[#This Row],[rating]]=0,"",Movies[[#This Row],[rating]])</f>
        <v>5.8</v>
      </c>
      <c r="H10096" s="19" t="str">
        <f>IF(Movies[[#This Row],[rating]]=0,"No Rating","Rated")</f>
        <v>Rated</v>
      </c>
      <c r="I10096" s="16" t="s">
        <v>33</v>
      </c>
      <c r="J10096" s="29" t="s">
        <v>96</v>
      </c>
      <c r="K10096" s="19">
        <v>21.917999999999999</v>
      </c>
      <c r="L10096" s="26">
        <v>12</v>
      </c>
    </row>
    <row r="10097" spans="1:12" x14ac:dyDescent="0.3">
      <c r="A10097" s="14">
        <v>521034</v>
      </c>
      <c r="B10097" s="16" t="s">
        <v>13108</v>
      </c>
      <c r="C10097" s="16" t="s">
        <v>299</v>
      </c>
      <c r="D10097" s="4">
        <v>44020</v>
      </c>
      <c r="E10097" s="23">
        <v>2020</v>
      </c>
      <c r="F10097" s="19">
        <v>6.3</v>
      </c>
      <c r="G10097" s="19">
        <f>IF(Movies[[#This Row],[rating]]=0,"",Movies[[#This Row],[rating]])</f>
        <v>6.3</v>
      </c>
      <c r="H10097" s="19" t="str">
        <f>IF(Movies[[#This Row],[rating]]=0,"No Rating","Rated")</f>
        <v>Rated</v>
      </c>
      <c r="I10097" s="16" t="s">
        <v>13109</v>
      </c>
      <c r="J10097" s="29" t="s">
        <v>12</v>
      </c>
      <c r="K10097" s="19">
        <v>21.742999999999999</v>
      </c>
      <c r="L10097" s="26">
        <v>585</v>
      </c>
    </row>
    <row r="10098" spans="1:12" x14ac:dyDescent="0.3">
      <c r="A10098" s="14">
        <v>715756</v>
      </c>
      <c r="B10098" s="16" t="s">
        <v>13110</v>
      </c>
      <c r="C10098" s="16" t="s">
        <v>144</v>
      </c>
      <c r="D10098" s="4">
        <v>43875</v>
      </c>
      <c r="E10098" s="23">
        <v>2020</v>
      </c>
      <c r="F10098" s="19">
        <v>6.4</v>
      </c>
      <c r="G10098" s="19">
        <f>IF(Movies[[#This Row],[rating]]=0,"",Movies[[#This Row],[rating]])</f>
        <v>6.4</v>
      </c>
      <c r="H10098" s="19" t="str">
        <f>IF(Movies[[#This Row],[rating]]=0,"No Rating","Rated")</f>
        <v>Rated</v>
      </c>
      <c r="I10098" s="16" t="s">
        <v>1943</v>
      </c>
      <c r="J10098" s="29" t="s">
        <v>146</v>
      </c>
      <c r="K10098" s="19">
        <v>21.594000000000001</v>
      </c>
      <c r="L10098" s="26">
        <v>26</v>
      </c>
    </row>
    <row r="10099" spans="1:12" x14ac:dyDescent="0.3">
      <c r="A10099" s="14">
        <v>661950</v>
      </c>
      <c r="B10099" s="16" t="s">
        <v>9837</v>
      </c>
      <c r="C10099" s="16" t="s">
        <v>10</v>
      </c>
      <c r="D10099" s="4">
        <v>44127</v>
      </c>
      <c r="E10099" s="23">
        <v>2020</v>
      </c>
      <c r="F10099" s="19">
        <v>5.9</v>
      </c>
      <c r="G10099" s="19">
        <f>IF(Movies[[#This Row],[rating]]=0,"",Movies[[#This Row],[rating]])</f>
        <v>5.9</v>
      </c>
      <c r="H10099" s="19" t="str">
        <f>IF(Movies[[#This Row],[rating]]=0,"No Rating","Rated")</f>
        <v>Rated</v>
      </c>
      <c r="I10099" s="16" t="s">
        <v>132</v>
      </c>
      <c r="J10099" s="29" t="s">
        <v>12</v>
      </c>
      <c r="K10099" s="19">
        <v>21.536999999999999</v>
      </c>
      <c r="L10099" s="26">
        <v>179</v>
      </c>
    </row>
    <row r="10100" spans="1:12" x14ac:dyDescent="0.3">
      <c r="A10100" s="14">
        <v>492008</v>
      </c>
      <c r="B10100" s="16" t="s">
        <v>13111</v>
      </c>
      <c r="C10100" s="16" t="s">
        <v>94</v>
      </c>
      <c r="D10100" s="4">
        <v>44097</v>
      </c>
      <c r="E10100" s="23">
        <v>2020</v>
      </c>
      <c r="F10100" s="19">
        <v>7.5</v>
      </c>
      <c r="G10100" s="19">
        <f>IF(Movies[[#This Row],[rating]]=0,"",Movies[[#This Row],[rating]])</f>
        <v>7.5</v>
      </c>
      <c r="H10100" s="19" t="str">
        <f>IF(Movies[[#This Row],[rating]]=0,"No Rating","Rated")</f>
        <v>Rated</v>
      </c>
      <c r="I10100" s="16" t="s">
        <v>2234</v>
      </c>
      <c r="J10100" s="29" t="s">
        <v>96</v>
      </c>
      <c r="K10100" s="19">
        <v>21.491</v>
      </c>
      <c r="L10100" s="26">
        <v>260</v>
      </c>
    </row>
    <row r="10101" spans="1:12" x14ac:dyDescent="0.3">
      <c r="A10101" s="14">
        <v>671583</v>
      </c>
      <c r="B10101" s="16" t="s">
        <v>13112</v>
      </c>
      <c r="C10101" s="16" t="s">
        <v>10</v>
      </c>
      <c r="D10101" s="4">
        <v>44043</v>
      </c>
      <c r="E10101" s="23">
        <v>2020</v>
      </c>
      <c r="F10101" s="19">
        <v>7.1</v>
      </c>
      <c r="G10101" s="19">
        <f>IF(Movies[[#This Row],[rating]]=0,"",Movies[[#This Row],[rating]])</f>
        <v>7.1</v>
      </c>
      <c r="H10101" s="19" t="str">
        <f>IF(Movies[[#This Row],[rating]]=0,"No Rating","Rated")</f>
        <v>Rated</v>
      </c>
      <c r="I10101" s="16" t="s">
        <v>13113</v>
      </c>
      <c r="J10101" s="29" t="s">
        <v>12</v>
      </c>
      <c r="K10101" s="19">
        <v>21.49</v>
      </c>
      <c r="L10101" s="26">
        <v>253</v>
      </c>
    </row>
    <row r="10102" spans="1:12" x14ac:dyDescent="0.3">
      <c r="A10102" s="14">
        <v>623491</v>
      </c>
      <c r="B10102" s="16" t="s">
        <v>13114</v>
      </c>
      <c r="C10102" s="16" t="s">
        <v>10</v>
      </c>
      <c r="D10102" s="4">
        <v>44084</v>
      </c>
      <c r="E10102" s="23">
        <v>2020</v>
      </c>
      <c r="F10102" s="19">
        <v>6.36</v>
      </c>
      <c r="G10102" s="19">
        <f>IF(Movies[[#This Row],[rating]]=0,"",Movies[[#This Row],[rating]])</f>
        <v>6.36</v>
      </c>
      <c r="H10102" s="19" t="str">
        <f>IF(Movies[[#This Row],[rating]]=0,"No Rating","Rated")</f>
        <v>Rated</v>
      </c>
      <c r="I10102" s="16" t="s">
        <v>125</v>
      </c>
      <c r="J10102" s="29" t="s">
        <v>12</v>
      </c>
      <c r="K10102" s="19">
        <v>21.457000000000001</v>
      </c>
      <c r="L10102" s="26">
        <v>1670</v>
      </c>
    </row>
    <row r="10103" spans="1:12" x14ac:dyDescent="0.3">
      <c r="A10103" s="14">
        <v>662708</v>
      </c>
      <c r="B10103" s="16" t="s">
        <v>13115</v>
      </c>
      <c r="C10103" s="16" t="s">
        <v>144</v>
      </c>
      <c r="D10103" s="4">
        <v>44190</v>
      </c>
      <c r="E10103" s="23">
        <v>2020</v>
      </c>
      <c r="F10103" s="19">
        <v>7.3</v>
      </c>
      <c r="G10103" s="19">
        <f>IF(Movies[[#This Row],[rating]]=0,"",Movies[[#This Row],[rating]])</f>
        <v>7.3</v>
      </c>
      <c r="H10103" s="19" t="str">
        <f>IF(Movies[[#This Row],[rating]]=0,"No Rating","Rated")</f>
        <v>Rated</v>
      </c>
      <c r="I10103" s="16" t="s">
        <v>128</v>
      </c>
      <c r="J10103" s="29" t="s">
        <v>146</v>
      </c>
      <c r="K10103" s="19">
        <v>21.326000000000001</v>
      </c>
      <c r="L10103" s="26">
        <v>169</v>
      </c>
    </row>
    <row r="10104" spans="1:12" x14ac:dyDescent="0.3">
      <c r="A10104" s="14">
        <v>665760</v>
      </c>
      <c r="B10104" s="16" t="s">
        <v>13116</v>
      </c>
      <c r="C10104" s="16" t="s">
        <v>13117</v>
      </c>
      <c r="D10104" s="4">
        <v>43884</v>
      </c>
      <c r="E10104" s="23">
        <v>2020</v>
      </c>
      <c r="F10104" s="19">
        <v>5.4</v>
      </c>
      <c r="G10104" s="19">
        <f>IF(Movies[[#This Row],[rating]]=0,"",Movies[[#This Row],[rating]])</f>
        <v>5.4</v>
      </c>
      <c r="H10104" s="19" t="str">
        <f>IF(Movies[[#This Row],[rating]]=0,"No Rating","Rated")</f>
        <v>Rated</v>
      </c>
      <c r="I10104" s="16" t="s">
        <v>49</v>
      </c>
      <c r="J10104" s="29" t="s">
        <v>5419</v>
      </c>
      <c r="K10104" s="19">
        <v>21.314</v>
      </c>
      <c r="L10104" s="26">
        <v>16</v>
      </c>
    </row>
    <row r="10105" spans="1:12" x14ac:dyDescent="0.3">
      <c r="A10105" s="14">
        <v>854661</v>
      </c>
      <c r="B10105" s="16" t="s">
        <v>13118</v>
      </c>
      <c r="C10105" s="16" t="s">
        <v>94</v>
      </c>
      <c r="D10105" s="4">
        <v>44124</v>
      </c>
      <c r="E10105" s="23">
        <v>2020</v>
      </c>
      <c r="F10105" s="19">
        <v>4.7</v>
      </c>
      <c r="G10105" s="19">
        <f>IF(Movies[[#This Row],[rating]]=0,"",Movies[[#This Row],[rating]])</f>
        <v>4.7</v>
      </c>
      <c r="H10105" s="19" t="str">
        <f>IF(Movies[[#This Row],[rating]]=0,"No Rating","Rated")</f>
        <v>Rated</v>
      </c>
      <c r="I10105" s="16" t="s">
        <v>886</v>
      </c>
      <c r="J10105" s="29" t="s">
        <v>96</v>
      </c>
      <c r="K10105" s="19">
        <v>21.263999999999999</v>
      </c>
      <c r="L10105" s="26">
        <v>5</v>
      </c>
    </row>
    <row r="10106" spans="1:12" x14ac:dyDescent="0.3">
      <c r="A10106" s="14">
        <v>531499</v>
      </c>
      <c r="B10106" s="16" t="s">
        <v>13119</v>
      </c>
      <c r="C10106" s="16" t="s">
        <v>10</v>
      </c>
      <c r="D10106" s="4">
        <v>44050</v>
      </c>
      <c r="E10106" s="23">
        <v>2020</v>
      </c>
      <c r="F10106" s="19">
        <v>5.62</v>
      </c>
      <c r="G10106" s="19">
        <f>IF(Movies[[#This Row],[rating]]=0,"",Movies[[#This Row],[rating]])</f>
        <v>5.62</v>
      </c>
      <c r="H10106" s="19" t="str">
        <f>IF(Movies[[#This Row],[rating]]=0,"No Rating","Rated")</f>
        <v>Rated</v>
      </c>
      <c r="I10106" s="16" t="s">
        <v>889</v>
      </c>
      <c r="J10106" s="29" t="s">
        <v>12</v>
      </c>
      <c r="K10106" s="19">
        <v>21.256</v>
      </c>
      <c r="L10106" s="26">
        <v>483</v>
      </c>
    </row>
    <row r="10107" spans="1:12" x14ac:dyDescent="0.3">
      <c r="A10107" s="14">
        <v>761053</v>
      </c>
      <c r="B10107" s="16" t="s">
        <v>13120</v>
      </c>
      <c r="C10107" s="16" t="s">
        <v>10</v>
      </c>
      <c r="D10107" s="4">
        <v>44154</v>
      </c>
      <c r="E10107" s="23">
        <v>2020</v>
      </c>
      <c r="F10107" s="19">
        <v>8.4</v>
      </c>
      <c r="G10107" s="19">
        <f>IF(Movies[[#This Row],[rating]]=0,"",Movies[[#This Row],[rating]])</f>
        <v>8.4</v>
      </c>
      <c r="H10107" s="19" t="str">
        <f>IF(Movies[[#This Row],[rating]]=0,"No Rating","Rated")</f>
        <v>Rated</v>
      </c>
      <c r="I10107" s="16" t="s">
        <v>52</v>
      </c>
      <c r="J10107" s="29" t="s">
        <v>12</v>
      </c>
      <c r="K10107" s="19">
        <v>21.216999999999999</v>
      </c>
      <c r="L10107" s="26">
        <v>1057</v>
      </c>
    </row>
    <row r="10108" spans="1:12" x14ac:dyDescent="0.3">
      <c r="A10108" s="14">
        <v>560050</v>
      </c>
      <c r="B10108" s="16" t="s">
        <v>13121</v>
      </c>
      <c r="C10108" s="16" t="s">
        <v>936</v>
      </c>
      <c r="D10108" s="4">
        <v>44120</v>
      </c>
      <c r="E10108" s="23">
        <v>2020</v>
      </c>
      <c r="F10108" s="19">
        <v>7.2</v>
      </c>
      <c r="G10108" s="19">
        <f>IF(Movies[[#This Row],[rating]]=0,"",Movies[[#This Row],[rating]])</f>
        <v>7.2</v>
      </c>
      <c r="H10108" s="19" t="str">
        <f>IF(Movies[[#This Row],[rating]]=0,"No Rating","Rated")</f>
        <v>Rated</v>
      </c>
      <c r="I10108" s="16" t="s">
        <v>128</v>
      </c>
      <c r="J10108" s="29" t="s">
        <v>12</v>
      </c>
      <c r="K10108" s="19">
        <v>21.091000000000001</v>
      </c>
      <c r="L10108" s="26">
        <v>1310</v>
      </c>
    </row>
    <row r="10109" spans="1:12" x14ac:dyDescent="0.3">
      <c r="A10109" s="14">
        <v>680028</v>
      </c>
      <c r="B10109" s="16" t="s">
        <v>13122</v>
      </c>
      <c r="C10109" s="16" t="s">
        <v>10</v>
      </c>
      <c r="D10109" s="4">
        <v>44071</v>
      </c>
      <c r="E10109" s="23">
        <v>2020</v>
      </c>
      <c r="F10109" s="19">
        <v>5.8</v>
      </c>
      <c r="G10109" s="19">
        <f>IF(Movies[[#This Row],[rating]]=0,"",Movies[[#This Row],[rating]])</f>
        <v>5.8</v>
      </c>
      <c r="H10109" s="19" t="str">
        <f>IF(Movies[[#This Row],[rating]]=0,"No Rating","Rated")</f>
        <v>Rated</v>
      </c>
      <c r="I10109" s="16" t="s">
        <v>166</v>
      </c>
      <c r="J10109" s="29" t="s">
        <v>12</v>
      </c>
      <c r="K10109" s="19">
        <v>21.079000000000001</v>
      </c>
      <c r="L10109" s="26">
        <v>272</v>
      </c>
    </row>
    <row r="10110" spans="1:12" x14ac:dyDescent="0.3">
      <c r="A10110" s="14">
        <v>573730</v>
      </c>
      <c r="B10110" s="16" t="s">
        <v>13123</v>
      </c>
      <c r="C10110" s="16" t="s">
        <v>144</v>
      </c>
      <c r="D10110" s="4">
        <v>43847</v>
      </c>
      <c r="E10110" s="23">
        <v>2020</v>
      </c>
      <c r="F10110" s="19">
        <v>7.8</v>
      </c>
      <c r="G10110" s="19">
        <f>IF(Movies[[#This Row],[rating]]=0,"",Movies[[#This Row],[rating]])</f>
        <v>7.8</v>
      </c>
      <c r="H10110" s="19" t="str">
        <f>IF(Movies[[#This Row],[rating]]=0,"No Rating","Rated")</f>
        <v>Rated</v>
      </c>
      <c r="I10110" s="16" t="s">
        <v>13124</v>
      </c>
      <c r="J10110" s="29" t="s">
        <v>146</v>
      </c>
      <c r="K10110" s="19">
        <v>21.033999999999999</v>
      </c>
      <c r="L10110" s="26">
        <v>234</v>
      </c>
    </row>
    <row r="10111" spans="1:12" x14ac:dyDescent="0.3">
      <c r="A10111" s="14">
        <v>553604</v>
      </c>
      <c r="B10111" s="16" t="s">
        <v>13125</v>
      </c>
      <c r="C10111" s="16" t="s">
        <v>14</v>
      </c>
      <c r="D10111" s="4">
        <v>44077</v>
      </c>
      <c r="E10111" s="23">
        <v>2020</v>
      </c>
      <c r="F10111" s="19">
        <v>6.5</v>
      </c>
      <c r="G10111" s="19">
        <f>IF(Movies[[#This Row],[rating]]=0,"",Movies[[#This Row],[rating]])</f>
        <v>6.5</v>
      </c>
      <c r="H10111" s="19" t="str">
        <f>IF(Movies[[#This Row],[rating]]=0,"No Rating","Rated")</f>
        <v>Rated</v>
      </c>
      <c r="I10111" s="16" t="s">
        <v>3392</v>
      </c>
      <c r="J10111" s="29" t="s">
        <v>12</v>
      </c>
      <c r="K10111" s="19">
        <v>21.033999999999999</v>
      </c>
      <c r="L10111" s="26">
        <v>1756</v>
      </c>
    </row>
    <row r="10112" spans="1:12" x14ac:dyDescent="0.3">
      <c r="A10112" s="14">
        <v>590995</v>
      </c>
      <c r="B10112" s="16" t="s">
        <v>13126</v>
      </c>
      <c r="C10112" s="16" t="s">
        <v>10</v>
      </c>
      <c r="D10112" s="4">
        <v>44132</v>
      </c>
      <c r="E10112" s="23">
        <v>2020</v>
      </c>
      <c r="F10112" s="19">
        <v>6.1</v>
      </c>
      <c r="G10112" s="19">
        <f>IF(Movies[[#This Row],[rating]]=0,"",Movies[[#This Row],[rating]])</f>
        <v>6.1</v>
      </c>
      <c r="H10112" s="19" t="str">
        <f>IF(Movies[[#This Row],[rating]]=0,"No Rating","Rated")</f>
        <v>Rated</v>
      </c>
      <c r="I10112" s="16" t="s">
        <v>4990</v>
      </c>
      <c r="J10112" s="29" t="s">
        <v>12</v>
      </c>
      <c r="K10112" s="19">
        <v>21.016999999999999</v>
      </c>
      <c r="L10112" s="26">
        <v>819</v>
      </c>
    </row>
    <row r="10113" spans="1:12" x14ac:dyDescent="0.3">
      <c r="A10113" s="14">
        <v>555974</v>
      </c>
      <c r="B10113" s="16" t="s">
        <v>13127</v>
      </c>
      <c r="C10113" s="16" t="s">
        <v>13128</v>
      </c>
      <c r="D10113" s="4">
        <v>43881</v>
      </c>
      <c r="E10113" s="23">
        <v>2020</v>
      </c>
      <c r="F10113" s="19">
        <v>5.9</v>
      </c>
      <c r="G10113" s="19">
        <f>IF(Movies[[#This Row],[rating]]=0,"",Movies[[#This Row],[rating]])</f>
        <v>5.9</v>
      </c>
      <c r="H10113" s="19" t="str">
        <f>IF(Movies[[#This Row],[rating]]=0,"No Rating","Rated")</f>
        <v>Rated</v>
      </c>
      <c r="I10113" s="16" t="s">
        <v>183</v>
      </c>
      <c r="J10113" s="29" t="s">
        <v>12</v>
      </c>
      <c r="K10113" s="19">
        <v>20.864999999999998</v>
      </c>
      <c r="L10113" s="26">
        <v>1241</v>
      </c>
    </row>
    <row r="10114" spans="1:12" x14ac:dyDescent="0.3">
      <c r="A10114" s="14">
        <v>689249</v>
      </c>
      <c r="B10114" s="16" t="s">
        <v>13129</v>
      </c>
      <c r="C10114" s="16" t="s">
        <v>51</v>
      </c>
      <c r="D10114" s="4">
        <v>43924</v>
      </c>
      <c r="E10114" s="23">
        <v>2020</v>
      </c>
      <c r="F10114" s="19">
        <v>7.4</v>
      </c>
      <c r="G10114" s="19">
        <f>IF(Movies[[#This Row],[rating]]=0,"",Movies[[#This Row],[rating]])</f>
        <v>7.4</v>
      </c>
      <c r="H10114" s="19" t="str">
        <f>IF(Movies[[#This Row],[rating]]=0,"No Rating","Rated")</f>
        <v>Rated</v>
      </c>
      <c r="I10114" s="16" t="s">
        <v>329</v>
      </c>
      <c r="J10114" s="29" t="s">
        <v>34</v>
      </c>
      <c r="K10114" s="19">
        <v>20.800999999999998</v>
      </c>
      <c r="L10114" s="26">
        <v>1074</v>
      </c>
    </row>
    <row r="10115" spans="1:12" x14ac:dyDescent="0.3">
      <c r="A10115" s="14">
        <v>500840</v>
      </c>
      <c r="B10115" s="16" t="s">
        <v>13130</v>
      </c>
      <c r="C10115" s="16" t="s">
        <v>10</v>
      </c>
      <c r="D10115" s="4">
        <v>44071</v>
      </c>
      <c r="E10115" s="23">
        <v>2020</v>
      </c>
      <c r="F10115" s="19">
        <v>6.6</v>
      </c>
      <c r="G10115" s="19">
        <f>IF(Movies[[#This Row],[rating]]=0,"",Movies[[#This Row],[rating]])</f>
        <v>6.6</v>
      </c>
      <c r="H10115" s="19" t="str">
        <f>IF(Movies[[#This Row],[rating]]=0,"No Rating","Rated")</f>
        <v>Rated</v>
      </c>
      <c r="I10115" s="16" t="s">
        <v>13131</v>
      </c>
      <c r="J10115" s="29" t="s">
        <v>12</v>
      </c>
      <c r="K10115" s="19">
        <v>20.751000000000001</v>
      </c>
      <c r="L10115" s="26">
        <v>1975</v>
      </c>
    </row>
    <row r="10116" spans="1:12" x14ac:dyDescent="0.3">
      <c r="A10116" s="14">
        <v>633515</v>
      </c>
      <c r="B10116" s="16" t="s">
        <v>13132</v>
      </c>
      <c r="C10116" s="16" t="s">
        <v>13133</v>
      </c>
      <c r="D10116" s="4">
        <v>44179</v>
      </c>
      <c r="E10116" s="23">
        <v>2020</v>
      </c>
      <c r="F10116" s="19">
        <v>7.0910000000000002</v>
      </c>
      <c r="G10116" s="19">
        <f>IF(Movies[[#This Row],[rating]]=0,"",Movies[[#This Row],[rating]])</f>
        <v>7.0910000000000002</v>
      </c>
      <c r="H10116" s="19" t="str">
        <f>IF(Movies[[#This Row],[rating]]=0,"No Rating","Rated")</f>
        <v>Rated</v>
      </c>
      <c r="I10116" s="16" t="s">
        <v>13134</v>
      </c>
      <c r="J10116" s="29" t="s">
        <v>605</v>
      </c>
      <c r="K10116" s="19">
        <v>20.75</v>
      </c>
      <c r="L10116" s="26">
        <v>694</v>
      </c>
    </row>
    <row r="10117" spans="1:12" x14ac:dyDescent="0.3">
      <c r="A10117" s="14">
        <v>497582</v>
      </c>
      <c r="B10117" s="16" t="s">
        <v>13135</v>
      </c>
      <c r="C10117" s="16" t="s">
        <v>10</v>
      </c>
      <c r="D10117" s="4">
        <v>44097</v>
      </c>
      <c r="E10117" s="23">
        <v>2020</v>
      </c>
      <c r="F10117" s="19">
        <v>7.26</v>
      </c>
      <c r="G10117" s="19">
        <f>IF(Movies[[#This Row],[rating]]=0,"",Movies[[#This Row],[rating]])</f>
        <v>7.26</v>
      </c>
      <c r="H10117" s="19" t="str">
        <f>IF(Movies[[#This Row],[rating]]=0,"No Rating","Rated")</f>
        <v>Rated</v>
      </c>
      <c r="I10117" s="16" t="s">
        <v>13136</v>
      </c>
      <c r="J10117" s="29" t="s">
        <v>12</v>
      </c>
      <c r="K10117" s="19">
        <v>20.664000000000001</v>
      </c>
      <c r="L10117" s="26">
        <v>6099</v>
      </c>
    </row>
    <row r="10118" spans="1:12" x14ac:dyDescent="0.3">
      <c r="A10118" s="14">
        <v>682589</v>
      </c>
      <c r="B10118" s="16" t="s">
        <v>13137</v>
      </c>
      <c r="C10118" s="16" t="s">
        <v>10</v>
      </c>
      <c r="D10118" s="4">
        <v>43908</v>
      </c>
      <c r="E10118" s="23">
        <v>2020</v>
      </c>
      <c r="F10118" s="19">
        <v>7.3</v>
      </c>
      <c r="G10118" s="19">
        <f>IF(Movies[[#This Row],[rating]]=0,"",Movies[[#This Row],[rating]])</f>
        <v>7.3</v>
      </c>
      <c r="H10118" s="19" t="str">
        <f>IF(Movies[[#This Row],[rating]]=0,"No Rating","Rated")</f>
        <v>Rated</v>
      </c>
      <c r="I10118" s="16" t="s">
        <v>329</v>
      </c>
      <c r="J10118" s="29" t="s">
        <v>12</v>
      </c>
      <c r="K10118" s="19">
        <v>20.655000000000001</v>
      </c>
      <c r="L10118" s="26">
        <v>70</v>
      </c>
    </row>
    <row r="10119" spans="1:12" x14ac:dyDescent="0.3">
      <c r="A10119" s="14">
        <v>614911</v>
      </c>
      <c r="B10119" s="16" t="s">
        <v>13138</v>
      </c>
      <c r="C10119" s="16" t="s">
        <v>10</v>
      </c>
      <c r="D10119" s="4">
        <v>44175</v>
      </c>
      <c r="E10119" s="23">
        <v>2020</v>
      </c>
      <c r="F10119" s="19">
        <v>5.7</v>
      </c>
      <c r="G10119" s="19">
        <f>IF(Movies[[#This Row],[rating]]=0,"",Movies[[#This Row],[rating]])</f>
        <v>5.7</v>
      </c>
      <c r="H10119" s="19" t="str">
        <f>IF(Movies[[#This Row],[rating]]=0,"No Rating","Rated")</f>
        <v>Rated</v>
      </c>
      <c r="I10119" s="16" t="s">
        <v>685</v>
      </c>
      <c r="J10119" s="29" t="s">
        <v>12</v>
      </c>
      <c r="K10119" s="19">
        <v>20.597000000000001</v>
      </c>
      <c r="L10119" s="26">
        <v>1863</v>
      </c>
    </row>
    <row r="10120" spans="1:12" x14ac:dyDescent="0.3">
      <c r="A10120" s="14">
        <v>677638</v>
      </c>
      <c r="B10120" s="16" t="s">
        <v>13139</v>
      </c>
      <c r="C10120" s="16" t="s">
        <v>10</v>
      </c>
      <c r="D10120" s="4">
        <v>44012</v>
      </c>
      <c r="E10120" s="23">
        <v>2020</v>
      </c>
      <c r="F10120" s="19">
        <v>7.83</v>
      </c>
      <c r="G10120" s="19">
        <f>IF(Movies[[#This Row],[rating]]=0,"",Movies[[#This Row],[rating]])</f>
        <v>7.83</v>
      </c>
      <c r="H10120" s="19" t="str">
        <f>IF(Movies[[#This Row],[rating]]=0,"No Rating","Rated")</f>
        <v>Rated</v>
      </c>
      <c r="I10120" s="16" t="s">
        <v>13140</v>
      </c>
      <c r="J10120" s="29" t="s">
        <v>12</v>
      </c>
      <c r="K10120" s="19">
        <v>20.581</v>
      </c>
      <c r="L10120" s="26">
        <v>812</v>
      </c>
    </row>
    <row r="10121" spans="1:12" x14ac:dyDescent="0.3">
      <c r="A10121" s="14">
        <v>656690</v>
      </c>
      <c r="B10121" s="16" t="s">
        <v>13141</v>
      </c>
      <c r="C10121" s="16" t="s">
        <v>10</v>
      </c>
      <c r="D10121" s="4">
        <v>43856</v>
      </c>
      <c r="E10121" s="23">
        <v>2020</v>
      </c>
      <c r="F10121" s="19">
        <v>7.5</v>
      </c>
      <c r="G10121" s="19">
        <f>IF(Movies[[#This Row],[rating]]=0,"",Movies[[#This Row],[rating]])</f>
        <v>7.5</v>
      </c>
      <c r="H10121" s="19" t="str">
        <f>IF(Movies[[#This Row],[rating]]=0,"No Rating","Rated")</f>
        <v>Rated</v>
      </c>
      <c r="I10121" s="16" t="s">
        <v>2774</v>
      </c>
      <c r="J10121" s="29" t="s">
        <v>12</v>
      </c>
      <c r="K10121" s="19">
        <v>20.364999999999998</v>
      </c>
      <c r="L10121" s="26">
        <v>1614</v>
      </c>
    </row>
    <row r="10122" spans="1:12" x14ac:dyDescent="0.3">
      <c r="A10122" s="14">
        <v>522241</v>
      </c>
      <c r="B10122" s="16" t="s">
        <v>3797</v>
      </c>
      <c r="C10122" s="16" t="s">
        <v>14</v>
      </c>
      <c r="D10122" s="4">
        <v>43854</v>
      </c>
      <c r="E10122" s="23">
        <v>2020</v>
      </c>
      <c r="F10122" s="19">
        <v>7.0549999999999997</v>
      </c>
      <c r="G10122" s="19">
        <f>IF(Movies[[#This Row],[rating]]=0,"",Movies[[#This Row],[rating]])</f>
        <v>7.0549999999999997</v>
      </c>
      <c r="H10122" s="19" t="str">
        <f>IF(Movies[[#This Row],[rating]]=0,"No Rating","Rated")</f>
        <v>Rated</v>
      </c>
      <c r="I10122" s="16" t="s">
        <v>12101</v>
      </c>
      <c r="J10122" s="29" t="s">
        <v>12</v>
      </c>
      <c r="K10122" s="19">
        <v>20.350000000000001</v>
      </c>
      <c r="L10122" s="26">
        <v>1166</v>
      </c>
    </row>
    <row r="10123" spans="1:12" x14ac:dyDescent="0.3">
      <c r="A10123" s="14">
        <v>675327</v>
      </c>
      <c r="B10123" s="16" t="s">
        <v>13142</v>
      </c>
      <c r="C10123" s="16" t="s">
        <v>13143</v>
      </c>
      <c r="D10123" s="4">
        <v>44196</v>
      </c>
      <c r="E10123" s="23">
        <v>2020</v>
      </c>
      <c r="F10123" s="19">
        <v>5.8</v>
      </c>
      <c r="G10123" s="19">
        <f>IF(Movies[[#This Row],[rating]]=0,"",Movies[[#This Row],[rating]])</f>
        <v>5.8</v>
      </c>
      <c r="H10123" s="19" t="str">
        <f>IF(Movies[[#This Row],[rating]]=0,"No Rating","Rated")</f>
        <v>Rated</v>
      </c>
      <c r="I10123" s="16" t="s">
        <v>13144</v>
      </c>
      <c r="J10123" s="29" t="s">
        <v>12</v>
      </c>
      <c r="K10123" s="19">
        <v>20.309000000000001</v>
      </c>
      <c r="L10123" s="26">
        <v>987</v>
      </c>
    </row>
    <row r="10124" spans="1:12" x14ac:dyDescent="0.3">
      <c r="A10124" s="14">
        <v>599521</v>
      </c>
      <c r="B10124" s="16" t="s">
        <v>13145</v>
      </c>
      <c r="C10124" s="16" t="s">
        <v>172</v>
      </c>
      <c r="D10124" s="4">
        <v>43995</v>
      </c>
      <c r="E10124" s="23">
        <v>2020</v>
      </c>
      <c r="F10124" s="19">
        <v>7.5</v>
      </c>
      <c r="G10124" s="19">
        <f>IF(Movies[[#This Row],[rating]]=0,"",Movies[[#This Row],[rating]])</f>
        <v>7.5</v>
      </c>
      <c r="H10124" s="19" t="str">
        <f>IF(Movies[[#This Row],[rating]]=0,"No Rating","Rated")</f>
        <v>Rated</v>
      </c>
      <c r="I10124" s="16" t="s">
        <v>10368</v>
      </c>
      <c r="J10124" s="29" t="s">
        <v>12</v>
      </c>
      <c r="K10124" s="19">
        <v>20.206</v>
      </c>
      <c r="L10124" s="26">
        <v>457</v>
      </c>
    </row>
    <row r="10125" spans="1:12" x14ac:dyDescent="0.3">
      <c r="A10125" s="14">
        <v>740903</v>
      </c>
      <c r="B10125" s="16" t="s">
        <v>13146</v>
      </c>
      <c r="C10125" s="16" t="s">
        <v>10</v>
      </c>
      <c r="D10125" s="4">
        <v>44113</v>
      </c>
      <c r="E10125" s="23">
        <v>2020</v>
      </c>
      <c r="F10125" s="19">
        <v>6.1</v>
      </c>
      <c r="G10125" s="19">
        <f>IF(Movies[[#This Row],[rating]]=0,"",Movies[[#This Row],[rating]])</f>
        <v>6.1</v>
      </c>
      <c r="H10125" s="19" t="str">
        <f>IF(Movies[[#This Row],[rating]]=0,"No Rating","Rated")</f>
        <v>Rated</v>
      </c>
      <c r="I10125" s="16" t="s">
        <v>13147</v>
      </c>
      <c r="J10125" s="29" t="s">
        <v>12</v>
      </c>
      <c r="K10125" s="19">
        <v>20.106999999999999</v>
      </c>
      <c r="L10125" s="26">
        <v>79</v>
      </c>
    </row>
    <row r="10126" spans="1:12" x14ac:dyDescent="0.3">
      <c r="A10126" s="14">
        <v>580175</v>
      </c>
      <c r="B10126" s="16" t="s">
        <v>13148</v>
      </c>
      <c r="C10126" s="16" t="s">
        <v>8891</v>
      </c>
      <c r="D10126" s="4">
        <v>44098</v>
      </c>
      <c r="E10126" s="23">
        <v>2020</v>
      </c>
      <c r="F10126" s="19">
        <v>7.6</v>
      </c>
      <c r="G10126" s="19">
        <f>IF(Movies[[#This Row],[rating]]=0,"",Movies[[#This Row],[rating]])</f>
        <v>7.6</v>
      </c>
      <c r="H10126" s="19" t="str">
        <f>IF(Movies[[#This Row],[rating]]=0,"No Rating","Rated")</f>
        <v>Rated</v>
      </c>
      <c r="I10126" s="16" t="s">
        <v>180</v>
      </c>
      <c r="J10126" s="29" t="s">
        <v>648</v>
      </c>
      <c r="K10126" s="19">
        <v>20.105</v>
      </c>
      <c r="L10126" s="26">
        <v>3347</v>
      </c>
    </row>
    <row r="10127" spans="1:12" x14ac:dyDescent="0.3">
      <c r="A10127" s="14">
        <v>475430</v>
      </c>
      <c r="B10127" s="16" t="s">
        <v>13149</v>
      </c>
      <c r="C10127" s="16" t="s">
        <v>14</v>
      </c>
      <c r="D10127" s="4">
        <v>43980</v>
      </c>
      <c r="E10127" s="23">
        <v>2020</v>
      </c>
      <c r="F10127" s="19">
        <v>5.5529999999999999</v>
      </c>
      <c r="G10127" s="19">
        <f>IF(Movies[[#This Row],[rating]]=0,"",Movies[[#This Row],[rating]])</f>
        <v>5.5529999999999999</v>
      </c>
      <c r="H10127" s="19" t="str">
        <f>IF(Movies[[#This Row],[rating]]=0,"No Rating","Rated")</f>
        <v>Rated</v>
      </c>
      <c r="I10127" s="16" t="s">
        <v>13150</v>
      </c>
      <c r="J10127" s="29" t="s">
        <v>12</v>
      </c>
      <c r="K10127" s="19">
        <v>20.097000000000001</v>
      </c>
      <c r="L10127" s="26">
        <v>1664</v>
      </c>
    </row>
    <row r="10128" spans="1:12" x14ac:dyDescent="0.3">
      <c r="A10128" s="14">
        <v>635389</v>
      </c>
      <c r="B10128" s="16" t="s">
        <v>13151</v>
      </c>
      <c r="C10128" s="16" t="s">
        <v>411</v>
      </c>
      <c r="D10128" s="4">
        <v>44105</v>
      </c>
      <c r="E10128" s="23">
        <v>2020</v>
      </c>
      <c r="F10128" s="19">
        <v>7.3</v>
      </c>
      <c r="G10128" s="19">
        <f>IF(Movies[[#This Row],[rating]]=0,"",Movies[[#This Row],[rating]])</f>
        <v>7.3</v>
      </c>
      <c r="H10128" s="19" t="str">
        <f>IF(Movies[[#This Row],[rating]]=0,"No Rating","Rated")</f>
        <v>Rated</v>
      </c>
      <c r="I10128" s="16" t="s">
        <v>11872</v>
      </c>
      <c r="J10128" s="29" t="s">
        <v>342</v>
      </c>
      <c r="K10128" s="19">
        <v>20.013000000000002</v>
      </c>
      <c r="L10128" s="26">
        <v>182</v>
      </c>
    </row>
    <row r="10129" spans="1:12" x14ac:dyDescent="0.3">
      <c r="A10129" s="14">
        <v>724475</v>
      </c>
      <c r="B10129" s="16" t="s">
        <v>13152</v>
      </c>
      <c r="C10129" s="16" t="s">
        <v>10</v>
      </c>
      <c r="D10129" s="4">
        <v>44106</v>
      </c>
      <c r="E10129" s="23">
        <v>2020</v>
      </c>
      <c r="F10129" s="19">
        <v>7.4</v>
      </c>
      <c r="G10129" s="19">
        <f>IF(Movies[[#This Row],[rating]]=0,"",Movies[[#This Row],[rating]])</f>
        <v>7.4</v>
      </c>
      <c r="H10129" s="19" t="str">
        <f>IF(Movies[[#This Row],[rating]]=0,"No Rating","Rated")</f>
        <v>Rated</v>
      </c>
      <c r="I10129" s="16" t="s">
        <v>10605</v>
      </c>
      <c r="J10129" s="29" t="s">
        <v>12</v>
      </c>
      <c r="K10129" s="19">
        <v>19.960999999999999</v>
      </c>
      <c r="L10129" s="26">
        <v>123</v>
      </c>
    </row>
    <row r="10130" spans="1:12" x14ac:dyDescent="0.3">
      <c r="A10130" s="14">
        <v>430155</v>
      </c>
      <c r="B10130" s="16" t="s">
        <v>13153</v>
      </c>
      <c r="C10130" s="16" t="s">
        <v>877</v>
      </c>
      <c r="D10130" s="4">
        <v>43831</v>
      </c>
      <c r="E10130" s="23">
        <v>2020</v>
      </c>
      <c r="F10130" s="19">
        <v>6.391</v>
      </c>
      <c r="G10130" s="19">
        <f>IF(Movies[[#This Row],[rating]]=0,"",Movies[[#This Row],[rating]])</f>
        <v>6.391</v>
      </c>
      <c r="H10130" s="19" t="str">
        <f>IF(Movies[[#This Row],[rating]]=0,"No Rating","Rated")</f>
        <v>Rated</v>
      </c>
      <c r="I10130" s="16" t="s">
        <v>2668</v>
      </c>
      <c r="J10130" s="29" t="s">
        <v>774</v>
      </c>
      <c r="K10130" s="19">
        <v>19.797999999999998</v>
      </c>
      <c r="L10130" s="26">
        <v>552</v>
      </c>
    </row>
    <row r="10131" spans="1:12" x14ac:dyDescent="0.3">
      <c r="A10131" s="14">
        <v>802119</v>
      </c>
      <c r="B10131" s="16" t="s">
        <v>13154</v>
      </c>
      <c r="C10131" s="16" t="s">
        <v>10</v>
      </c>
      <c r="D10131" s="4">
        <v>43846</v>
      </c>
      <c r="E10131" s="23">
        <v>2020</v>
      </c>
      <c r="F10131" s="19">
        <v>6.1</v>
      </c>
      <c r="G10131" s="19">
        <f>IF(Movies[[#This Row],[rating]]=0,"",Movies[[#This Row],[rating]])</f>
        <v>6.1</v>
      </c>
      <c r="H10131" s="19" t="str">
        <f>IF(Movies[[#This Row],[rating]]=0,"No Rating","Rated")</f>
        <v>Rated</v>
      </c>
      <c r="I10131" s="16" t="s">
        <v>197</v>
      </c>
      <c r="J10131" s="29" t="s">
        <v>12</v>
      </c>
      <c r="K10131" s="19">
        <v>19.777000000000001</v>
      </c>
      <c r="L10131" s="26">
        <v>35</v>
      </c>
    </row>
    <row r="10132" spans="1:12" x14ac:dyDescent="0.3">
      <c r="A10132" s="14">
        <v>592984</v>
      </c>
      <c r="B10132" s="16" t="s">
        <v>13155</v>
      </c>
      <c r="C10132" s="16" t="s">
        <v>10</v>
      </c>
      <c r="D10132" s="4">
        <v>44144</v>
      </c>
      <c r="E10132" s="23">
        <v>2020</v>
      </c>
      <c r="F10132" s="19">
        <v>6.7</v>
      </c>
      <c r="G10132" s="19">
        <f>IF(Movies[[#This Row],[rating]]=0,"",Movies[[#This Row],[rating]])</f>
        <v>6.7</v>
      </c>
      <c r="H10132" s="19" t="str">
        <f>IF(Movies[[#This Row],[rating]]=0,"No Rating","Rated")</f>
        <v>Rated</v>
      </c>
      <c r="I10132" s="16" t="s">
        <v>49</v>
      </c>
      <c r="J10132" s="29" t="s">
        <v>12</v>
      </c>
      <c r="K10132" s="19">
        <v>19.741</v>
      </c>
      <c r="L10132" s="26">
        <v>934</v>
      </c>
    </row>
    <row r="10133" spans="1:12" x14ac:dyDescent="0.3">
      <c r="A10133" s="14">
        <v>594328</v>
      </c>
      <c r="B10133" s="16" t="s">
        <v>13156</v>
      </c>
      <c r="C10133" s="16" t="s">
        <v>10</v>
      </c>
      <c r="D10133" s="4">
        <v>44070</v>
      </c>
      <c r="E10133" s="23">
        <v>2020</v>
      </c>
      <c r="F10133" s="19">
        <v>7.3</v>
      </c>
      <c r="G10133" s="19">
        <f>IF(Movies[[#This Row],[rating]]=0,"",Movies[[#This Row],[rating]])</f>
        <v>7.3</v>
      </c>
      <c r="H10133" s="19" t="str">
        <f>IF(Movies[[#This Row],[rating]]=0,"No Rating","Rated")</f>
        <v>Rated</v>
      </c>
      <c r="I10133" s="16" t="s">
        <v>13157</v>
      </c>
      <c r="J10133" s="29" t="s">
        <v>12</v>
      </c>
      <c r="K10133" s="19">
        <v>19.565000000000001</v>
      </c>
      <c r="L10133" s="26">
        <v>376</v>
      </c>
    </row>
    <row r="10134" spans="1:12" x14ac:dyDescent="0.3">
      <c r="A10134" s="14">
        <v>677115</v>
      </c>
      <c r="B10134" s="16" t="s">
        <v>13158</v>
      </c>
      <c r="C10134" s="16" t="s">
        <v>94</v>
      </c>
      <c r="D10134" s="4">
        <v>43881</v>
      </c>
      <c r="E10134" s="23">
        <v>2020</v>
      </c>
      <c r="F10134" s="19">
        <v>5.6</v>
      </c>
      <c r="G10134" s="19">
        <f>IF(Movies[[#This Row],[rating]]=0,"",Movies[[#This Row],[rating]])</f>
        <v>5.6</v>
      </c>
      <c r="H10134" s="19" t="str">
        <f>IF(Movies[[#This Row],[rating]]=0,"No Rating","Rated")</f>
        <v>Rated</v>
      </c>
      <c r="I10134" s="16" t="s">
        <v>33</v>
      </c>
      <c r="J10134" s="29" t="s">
        <v>342</v>
      </c>
      <c r="K10134" s="19">
        <v>19.516999999999999</v>
      </c>
      <c r="L10134" s="26">
        <v>10</v>
      </c>
    </row>
    <row r="10135" spans="1:12" x14ac:dyDescent="0.3">
      <c r="A10135" s="14">
        <v>853315</v>
      </c>
      <c r="B10135" s="16" t="s">
        <v>13159</v>
      </c>
      <c r="C10135" s="16" t="s">
        <v>94</v>
      </c>
      <c r="D10135" s="4">
        <v>44144</v>
      </c>
      <c r="E10135" s="23">
        <v>2020</v>
      </c>
      <c r="F10135" s="19">
        <v>7.5</v>
      </c>
      <c r="G10135" s="19">
        <f>IF(Movies[[#This Row],[rating]]=0,"",Movies[[#This Row],[rating]])</f>
        <v>7.5</v>
      </c>
      <c r="H10135" s="19" t="str">
        <f>IF(Movies[[#This Row],[rating]]=0,"No Rating","Rated")</f>
        <v>Rated</v>
      </c>
      <c r="I10135" s="16" t="s">
        <v>33</v>
      </c>
      <c r="J10135" s="29" t="s">
        <v>96</v>
      </c>
      <c r="K10135" s="19">
        <v>19.427</v>
      </c>
      <c r="L10135" s="26">
        <v>10</v>
      </c>
    </row>
    <row r="10136" spans="1:12" x14ac:dyDescent="0.3">
      <c r="A10136" s="14">
        <v>520765</v>
      </c>
      <c r="B10136" s="16" t="s">
        <v>13160</v>
      </c>
      <c r="C10136" s="16" t="s">
        <v>367</v>
      </c>
      <c r="D10136" s="4">
        <v>43846</v>
      </c>
      <c r="E10136" s="23">
        <v>2020</v>
      </c>
      <c r="F10136" s="19">
        <v>6.8</v>
      </c>
      <c r="G10136" s="19">
        <f>IF(Movies[[#This Row],[rating]]=0,"",Movies[[#This Row],[rating]])</f>
        <v>6.8</v>
      </c>
      <c r="H10136" s="19" t="str">
        <f>IF(Movies[[#This Row],[rating]]=0,"No Rating","Rated")</f>
        <v>Rated</v>
      </c>
      <c r="I10136" s="16" t="s">
        <v>6748</v>
      </c>
      <c r="J10136" s="29" t="s">
        <v>12</v>
      </c>
      <c r="K10136" s="19">
        <v>19.263999999999999</v>
      </c>
      <c r="L10136" s="26">
        <v>321</v>
      </c>
    </row>
    <row r="10137" spans="1:12" x14ac:dyDescent="0.3">
      <c r="A10137" s="14">
        <v>718444</v>
      </c>
      <c r="B10137" s="16" t="s">
        <v>13161</v>
      </c>
      <c r="C10137" s="16" t="s">
        <v>13162</v>
      </c>
      <c r="D10137" s="4">
        <v>44063</v>
      </c>
      <c r="E10137" s="23">
        <v>2020</v>
      </c>
      <c r="F10137" s="19">
        <v>5.6</v>
      </c>
      <c r="G10137" s="19">
        <f>IF(Movies[[#This Row],[rating]]=0,"",Movies[[#This Row],[rating]])</f>
        <v>5.6</v>
      </c>
      <c r="H10137" s="19" t="str">
        <f>IF(Movies[[#This Row],[rating]]=0,"No Rating","Rated")</f>
        <v>Rated</v>
      </c>
      <c r="I10137" s="16" t="s">
        <v>423</v>
      </c>
      <c r="J10137" s="29" t="s">
        <v>12</v>
      </c>
      <c r="K10137" s="19">
        <v>19.253</v>
      </c>
      <c r="L10137" s="26">
        <v>692</v>
      </c>
    </row>
    <row r="10138" spans="1:12" x14ac:dyDescent="0.3">
      <c r="A10138" s="14">
        <v>571265</v>
      </c>
      <c r="B10138" s="16" t="s">
        <v>13163</v>
      </c>
      <c r="C10138" s="16" t="s">
        <v>144</v>
      </c>
      <c r="D10138" s="4">
        <v>43882</v>
      </c>
      <c r="E10138" s="23">
        <v>2020</v>
      </c>
      <c r="F10138" s="19">
        <v>8.1370000000000005</v>
      </c>
      <c r="G10138" s="19">
        <f>IF(Movies[[#This Row],[rating]]=0,"",Movies[[#This Row],[rating]])</f>
        <v>8.1370000000000005</v>
      </c>
      <c r="H10138" s="19" t="str">
        <f>IF(Movies[[#This Row],[rating]]=0,"No Rating","Rated")</f>
        <v>Rated</v>
      </c>
      <c r="I10138" s="16" t="s">
        <v>3126</v>
      </c>
      <c r="J10138" s="29" t="s">
        <v>146</v>
      </c>
      <c r="K10138" s="19">
        <v>19.172999999999998</v>
      </c>
      <c r="L10138" s="26">
        <v>242</v>
      </c>
    </row>
    <row r="10139" spans="1:12" x14ac:dyDescent="0.3">
      <c r="A10139" s="14">
        <v>441130</v>
      </c>
      <c r="B10139" s="16" t="s">
        <v>13164</v>
      </c>
      <c r="C10139" s="16" t="s">
        <v>13165</v>
      </c>
      <c r="D10139" s="4">
        <v>44130</v>
      </c>
      <c r="E10139" s="23">
        <v>2020</v>
      </c>
      <c r="F10139" s="19">
        <v>8.2189999999999994</v>
      </c>
      <c r="G10139" s="19">
        <f>IF(Movies[[#This Row],[rating]]=0,"",Movies[[#This Row],[rating]])</f>
        <v>8.2189999999999994</v>
      </c>
      <c r="H10139" s="19" t="str">
        <f>IF(Movies[[#This Row],[rating]]=0,"No Rating","Rated")</f>
        <v>Rated</v>
      </c>
      <c r="I10139" s="16" t="s">
        <v>4387</v>
      </c>
      <c r="J10139" s="29" t="s">
        <v>12</v>
      </c>
      <c r="K10139" s="19">
        <v>19.128</v>
      </c>
      <c r="L10139" s="26">
        <v>1221</v>
      </c>
    </row>
    <row r="10140" spans="1:12" x14ac:dyDescent="0.3">
      <c r="A10140" s="14">
        <v>724106</v>
      </c>
      <c r="B10140" s="16" t="s">
        <v>13166</v>
      </c>
      <c r="C10140" s="16" t="s">
        <v>94</v>
      </c>
      <c r="D10140" s="4">
        <v>44029</v>
      </c>
      <c r="E10140" s="23">
        <v>2020</v>
      </c>
      <c r="F10140" s="19">
        <v>6.8</v>
      </c>
      <c r="G10140" s="19">
        <f>IF(Movies[[#This Row],[rating]]=0,"",Movies[[#This Row],[rating]])</f>
        <v>6.8</v>
      </c>
      <c r="H10140" s="19" t="str">
        <f>IF(Movies[[#This Row],[rating]]=0,"No Rating","Rated")</f>
        <v>Rated</v>
      </c>
      <c r="I10140" s="16" t="s">
        <v>33</v>
      </c>
      <c r="J10140" s="29" t="s">
        <v>96</v>
      </c>
      <c r="K10140" s="19">
        <v>19.111999999999998</v>
      </c>
      <c r="L10140" s="26">
        <v>50</v>
      </c>
    </row>
    <row r="10141" spans="1:12" x14ac:dyDescent="0.3">
      <c r="A10141" s="14">
        <v>533514</v>
      </c>
      <c r="B10141" s="16" t="s">
        <v>13167</v>
      </c>
      <c r="C10141" s="16" t="s">
        <v>144</v>
      </c>
      <c r="D10141" s="4">
        <v>44092</v>
      </c>
      <c r="E10141" s="23">
        <v>2020</v>
      </c>
      <c r="F10141" s="19">
        <v>8.3000000000000007</v>
      </c>
      <c r="G10141" s="19">
        <f>IF(Movies[[#This Row],[rating]]=0,"",Movies[[#This Row],[rating]])</f>
        <v>8.3000000000000007</v>
      </c>
      <c r="H10141" s="19" t="str">
        <f>IF(Movies[[#This Row],[rating]]=0,"No Rating","Rated")</f>
        <v>Rated</v>
      </c>
      <c r="I10141" s="16" t="s">
        <v>13168</v>
      </c>
      <c r="J10141" s="29" t="s">
        <v>146</v>
      </c>
      <c r="K10141" s="19">
        <v>19.106000000000002</v>
      </c>
      <c r="L10141" s="26">
        <v>419</v>
      </c>
    </row>
    <row r="10142" spans="1:12" x14ac:dyDescent="0.3">
      <c r="A10142" s="14">
        <v>757860</v>
      </c>
      <c r="B10142" s="16" t="s">
        <v>13169</v>
      </c>
      <c r="C10142" s="16" t="s">
        <v>411</v>
      </c>
      <c r="D10142" s="4">
        <v>44189</v>
      </c>
      <c r="E10142" s="23">
        <v>2020</v>
      </c>
      <c r="F10142" s="19">
        <v>7.4</v>
      </c>
      <c r="G10142" s="19">
        <f>IF(Movies[[#This Row],[rating]]=0,"",Movies[[#This Row],[rating]])</f>
        <v>7.4</v>
      </c>
      <c r="H10142" s="19" t="str">
        <f>IF(Movies[[#This Row],[rating]]=0,"No Rating","Rated")</f>
        <v>Rated</v>
      </c>
      <c r="I10142" s="16" t="s">
        <v>13170</v>
      </c>
      <c r="J10142" s="29" t="s">
        <v>342</v>
      </c>
      <c r="K10142" s="19">
        <v>19.059999999999999</v>
      </c>
      <c r="L10142" s="26">
        <v>197</v>
      </c>
    </row>
    <row r="10143" spans="1:12" x14ac:dyDescent="0.3">
      <c r="A10143" s="14">
        <v>492611</v>
      </c>
      <c r="B10143" s="16" t="s">
        <v>5386</v>
      </c>
      <c r="C10143" s="16" t="s">
        <v>127</v>
      </c>
      <c r="D10143" s="4">
        <v>43853</v>
      </c>
      <c r="E10143" s="23">
        <v>2020</v>
      </c>
      <c r="F10143" s="19">
        <v>5.7</v>
      </c>
      <c r="G10143" s="19">
        <f>IF(Movies[[#This Row],[rating]]=0,"",Movies[[#This Row],[rating]])</f>
        <v>5.7</v>
      </c>
      <c r="H10143" s="19" t="str">
        <f>IF(Movies[[#This Row],[rating]]=0,"No Rating","Rated")</f>
        <v>Rated</v>
      </c>
      <c r="I10143" s="16" t="s">
        <v>132</v>
      </c>
      <c r="J10143" s="29" t="s">
        <v>12</v>
      </c>
      <c r="K10143" s="19">
        <v>19.053000000000001</v>
      </c>
      <c r="L10143" s="26">
        <v>981</v>
      </c>
    </row>
    <row r="10144" spans="1:12" x14ac:dyDescent="0.3">
      <c r="A10144" s="14">
        <v>703745</v>
      </c>
      <c r="B10144" s="16" t="s">
        <v>13171</v>
      </c>
      <c r="C10144" s="16" t="s">
        <v>10</v>
      </c>
      <c r="D10144" s="4">
        <v>44068</v>
      </c>
      <c r="E10144" s="23">
        <v>2020</v>
      </c>
      <c r="F10144" s="19">
        <v>5.6</v>
      </c>
      <c r="G10144" s="19">
        <f>IF(Movies[[#This Row],[rating]]=0,"",Movies[[#This Row],[rating]])</f>
        <v>5.6</v>
      </c>
      <c r="H10144" s="19" t="str">
        <f>IF(Movies[[#This Row],[rating]]=0,"No Rating","Rated")</f>
        <v>Rated</v>
      </c>
      <c r="I10144" s="16" t="s">
        <v>677</v>
      </c>
      <c r="J10144" s="29" t="s">
        <v>12</v>
      </c>
      <c r="K10144" s="19">
        <v>18.97</v>
      </c>
      <c r="L10144" s="26">
        <v>315</v>
      </c>
    </row>
    <row r="10145" spans="1:12" x14ac:dyDescent="0.3">
      <c r="A10145" s="14">
        <v>596161</v>
      </c>
      <c r="B10145" s="16" t="s">
        <v>13172</v>
      </c>
      <c r="C10145" s="16" t="s">
        <v>172</v>
      </c>
      <c r="D10145" s="4">
        <v>44140</v>
      </c>
      <c r="E10145" s="23">
        <v>2020</v>
      </c>
      <c r="F10145" s="19">
        <v>6.8</v>
      </c>
      <c r="G10145" s="19">
        <f>IF(Movies[[#This Row],[rating]]=0,"",Movies[[#This Row],[rating]])</f>
        <v>6.8</v>
      </c>
      <c r="H10145" s="19" t="str">
        <f>IF(Movies[[#This Row],[rating]]=0,"No Rating","Rated")</f>
        <v>Rated</v>
      </c>
      <c r="I10145" s="16" t="s">
        <v>13173</v>
      </c>
      <c r="J10145" s="29" t="s">
        <v>12</v>
      </c>
      <c r="K10145" s="19">
        <v>18.928999999999998</v>
      </c>
      <c r="L10145" s="26">
        <v>694</v>
      </c>
    </row>
    <row r="10146" spans="1:12" x14ac:dyDescent="0.3">
      <c r="A10146" s="14">
        <v>517096</v>
      </c>
      <c r="B10146" s="16" t="s">
        <v>13174</v>
      </c>
      <c r="C10146" s="16" t="s">
        <v>877</v>
      </c>
      <c r="D10146" s="4">
        <v>44070</v>
      </c>
      <c r="E10146" s="23">
        <v>2020</v>
      </c>
      <c r="F10146" s="19">
        <v>6.4</v>
      </c>
      <c r="G10146" s="19">
        <f>IF(Movies[[#This Row],[rating]]=0,"",Movies[[#This Row],[rating]])</f>
        <v>6.4</v>
      </c>
      <c r="H10146" s="19" t="str">
        <f>IF(Movies[[#This Row],[rating]]=0,"No Rating","Rated")</f>
        <v>Rated</v>
      </c>
      <c r="I10146" s="16" t="s">
        <v>4720</v>
      </c>
      <c r="J10146" s="29" t="s">
        <v>774</v>
      </c>
      <c r="K10146" s="19">
        <v>18.928999999999998</v>
      </c>
      <c r="L10146" s="26">
        <v>235</v>
      </c>
    </row>
    <row r="10147" spans="1:12" x14ac:dyDescent="0.3">
      <c r="A10147" s="14">
        <v>567608</v>
      </c>
      <c r="B10147" s="16" t="s">
        <v>13175</v>
      </c>
      <c r="C10147" s="16" t="s">
        <v>10</v>
      </c>
      <c r="D10147" s="4">
        <v>43970</v>
      </c>
      <c r="E10147" s="23">
        <v>2020</v>
      </c>
      <c r="F10147" s="19">
        <v>5.2</v>
      </c>
      <c r="G10147" s="19">
        <f>IF(Movies[[#This Row],[rating]]=0,"",Movies[[#This Row],[rating]])</f>
        <v>5.2</v>
      </c>
      <c r="H10147" s="19" t="str">
        <f>IF(Movies[[#This Row],[rating]]=0,"No Rating","Rated")</f>
        <v>Rated</v>
      </c>
      <c r="I10147" s="16" t="s">
        <v>971</v>
      </c>
      <c r="J10147" s="29" t="s">
        <v>12</v>
      </c>
      <c r="K10147" s="19">
        <v>18.882000000000001</v>
      </c>
      <c r="L10147" s="26">
        <v>136</v>
      </c>
    </row>
    <row r="10148" spans="1:12" x14ac:dyDescent="0.3">
      <c r="A10148" s="14">
        <v>1018308</v>
      </c>
      <c r="B10148" s="16" t="s">
        <v>13176</v>
      </c>
      <c r="C10148" s="16" t="s">
        <v>94</v>
      </c>
      <c r="D10148" s="4">
        <v>44155</v>
      </c>
      <c r="E10148" s="23">
        <v>2020</v>
      </c>
      <c r="F10148" s="19">
        <v>0</v>
      </c>
      <c r="G10148" s="19" t="str">
        <f>IF(Movies[[#This Row],[rating]]=0,"",Movies[[#This Row],[rating]])</f>
        <v/>
      </c>
      <c r="H10148" s="19" t="str">
        <f>IF(Movies[[#This Row],[rating]]=0,"No Rating","Rated")</f>
        <v>No Rating</v>
      </c>
      <c r="I10148" s="16" t="s">
        <v>886</v>
      </c>
      <c r="J10148" s="29" t="s">
        <v>96</v>
      </c>
      <c r="K10148" s="19">
        <v>18.835000000000001</v>
      </c>
      <c r="L10148" s="26">
        <v>0</v>
      </c>
    </row>
    <row r="10149" spans="1:12" x14ac:dyDescent="0.3">
      <c r="A10149" s="14">
        <v>435615</v>
      </c>
      <c r="B10149" s="16" t="s">
        <v>13177</v>
      </c>
      <c r="C10149" s="16" t="s">
        <v>11893</v>
      </c>
      <c r="D10149" s="4">
        <v>44106</v>
      </c>
      <c r="E10149" s="23">
        <v>2020</v>
      </c>
      <c r="F10149" s="19">
        <v>6.3479999999999999</v>
      </c>
      <c r="G10149" s="19">
        <f>IF(Movies[[#This Row],[rating]]=0,"",Movies[[#This Row],[rating]])</f>
        <v>6.3479999999999999</v>
      </c>
      <c r="H10149" s="19" t="str">
        <f>IF(Movies[[#This Row],[rating]]=0,"No Rating","Rated")</f>
        <v>Rated</v>
      </c>
      <c r="I10149" s="16" t="s">
        <v>865</v>
      </c>
      <c r="J10149" s="29" t="s">
        <v>12</v>
      </c>
      <c r="K10149" s="19">
        <v>18.773</v>
      </c>
      <c r="L10149" s="26">
        <v>892</v>
      </c>
    </row>
    <row r="10150" spans="1:12" x14ac:dyDescent="0.3">
      <c r="A10150" s="14">
        <v>606234</v>
      </c>
      <c r="B10150" s="16" t="s">
        <v>13178</v>
      </c>
      <c r="C10150" s="16" t="s">
        <v>13179</v>
      </c>
      <c r="D10150" s="4">
        <v>44056</v>
      </c>
      <c r="E10150" s="23">
        <v>2020</v>
      </c>
      <c r="F10150" s="19">
        <v>6.3</v>
      </c>
      <c r="G10150" s="19">
        <f>IF(Movies[[#This Row],[rating]]=0,"",Movies[[#This Row],[rating]])</f>
        <v>6.3</v>
      </c>
      <c r="H10150" s="19" t="str">
        <f>IF(Movies[[#This Row],[rating]]=0,"No Rating","Rated")</f>
        <v>Rated</v>
      </c>
      <c r="I10150" s="16" t="s">
        <v>13180</v>
      </c>
      <c r="J10150" s="29" t="s">
        <v>12</v>
      </c>
      <c r="K10150" s="19">
        <v>18.757000000000001</v>
      </c>
      <c r="L10150" s="26">
        <v>701</v>
      </c>
    </row>
    <row r="10151" spans="1:12" x14ac:dyDescent="0.3">
      <c r="A10151" s="14">
        <v>666750</v>
      </c>
      <c r="B10151" s="16" t="s">
        <v>13181</v>
      </c>
      <c r="C10151" s="16" t="s">
        <v>10</v>
      </c>
      <c r="D10151" s="4">
        <v>43865</v>
      </c>
      <c r="E10151" s="23">
        <v>2020</v>
      </c>
      <c r="F10151" s="19">
        <v>6.8120000000000003</v>
      </c>
      <c r="G10151" s="19">
        <f>IF(Movies[[#This Row],[rating]]=0,"",Movies[[#This Row],[rating]])</f>
        <v>6.8120000000000003</v>
      </c>
      <c r="H10151" s="19" t="str">
        <f>IF(Movies[[#This Row],[rating]]=0,"No Rating","Rated")</f>
        <v>Rated</v>
      </c>
      <c r="I10151" s="16" t="s">
        <v>7682</v>
      </c>
      <c r="J10151" s="29" t="s">
        <v>12</v>
      </c>
      <c r="K10151" s="19">
        <v>18.747</v>
      </c>
      <c r="L10151" s="26">
        <v>316</v>
      </c>
    </row>
    <row r="10152" spans="1:12" x14ac:dyDescent="0.3">
      <c r="A10152" s="14">
        <v>585244</v>
      </c>
      <c r="B10152" s="16" t="s">
        <v>13182</v>
      </c>
      <c r="C10152" s="16" t="s">
        <v>10</v>
      </c>
      <c r="D10152" s="4">
        <v>43902</v>
      </c>
      <c r="E10152" s="23">
        <v>2020</v>
      </c>
      <c r="F10152" s="19">
        <v>7.6</v>
      </c>
      <c r="G10152" s="19">
        <f>IF(Movies[[#This Row],[rating]]=0,"",Movies[[#This Row],[rating]])</f>
        <v>7.6</v>
      </c>
      <c r="H10152" s="19" t="str">
        <f>IF(Movies[[#This Row],[rating]]=0,"No Rating","Rated")</f>
        <v>Rated</v>
      </c>
      <c r="I10152" s="16" t="s">
        <v>790</v>
      </c>
      <c r="J10152" s="29" t="s">
        <v>12</v>
      </c>
      <c r="K10152" s="19">
        <v>18.719000000000001</v>
      </c>
      <c r="L10152" s="26">
        <v>1172</v>
      </c>
    </row>
    <row r="10153" spans="1:12" x14ac:dyDescent="0.3">
      <c r="A10153" s="14">
        <v>531876</v>
      </c>
      <c r="B10153" s="16" t="s">
        <v>13183</v>
      </c>
      <c r="C10153" s="16" t="s">
        <v>10</v>
      </c>
      <c r="D10153" s="4">
        <v>44006</v>
      </c>
      <c r="E10153" s="23">
        <v>2020</v>
      </c>
      <c r="F10153" s="19">
        <v>6.8979999999999997</v>
      </c>
      <c r="G10153" s="19">
        <f>IF(Movies[[#This Row],[rating]]=0,"",Movies[[#This Row],[rating]])</f>
        <v>6.8979999999999997</v>
      </c>
      <c r="H10153" s="19" t="str">
        <f>IF(Movies[[#This Row],[rating]]=0,"No Rating","Rated")</f>
        <v>Rated</v>
      </c>
      <c r="I10153" s="16" t="s">
        <v>773</v>
      </c>
      <c r="J10153" s="29" t="s">
        <v>12</v>
      </c>
      <c r="K10153" s="19">
        <v>18.565000000000001</v>
      </c>
      <c r="L10153" s="26">
        <v>1058</v>
      </c>
    </row>
    <row r="10154" spans="1:12" x14ac:dyDescent="0.3">
      <c r="A10154" s="14">
        <v>641662</v>
      </c>
      <c r="B10154" s="16" t="s">
        <v>13184</v>
      </c>
      <c r="C10154" s="16" t="s">
        <v>13185</v>
      </c>
      <c r="D10154" s="4">
        <v>44195</v>
      </c>
      <c r="E10154" s="23">
        <v>2020</v>
      </c>
      <c r="F10154" s="19">
        <v>7</v>
      </c>
      <c r="G10154" s="19">
        <f>IF(Movies[[#This Row],[rating]]=0,"",Movies[[#This Row],[rating]])</f>
        <v>7</v>
      </c>
      <c r="H10154" s="19" t="str">
        <f>IF(Movies[[#This Row],[rating]]=0,"No Rating","Rated")</f>
        <v>Rated</v>
      </c>
      <c r="I10154" s="16" t="s">
        <v>49</v>
      </c>
      <c r="J10154" s="29" t="s">
        <v>12</v>
      </c>
      <c r="K10154" s="19">
        <v>18.414000000000001</v>
      </c>
      <c r="L10154" s="26">
        <v>1221</v>
      </c>
    </row>
    <row r="10155" spans="1:12" x14ac:dyDescent="0.3">
      <c r="A10155" s="14">
        <v>718400</v>
      </c>
      <c r="B10155" s="16" t="s">
        <v>13186</v>
      </c>
      <c r="C10155" s="16" t="s">
        <v>10</v>
      </c>
      <c r="D10155" s="4">
        <v>44064</v>
      </c>
      <c r="E10155" s="23">
        <v>2020</v>
      </c>
      <c r="F10155" s="19">
        <v>6.1</v>
      </c>
      <c r="G10155" s="19">
        <f>IF(Movies[[#This Row],[rating]]=0,"",Movies[[#This Row],[rating]])</f>
        <v>6.1</v>
      </c>
      <c r="H10155" s="19" t="str">
        <f>IF(Movies[[#This Row],[rating]]=0,"No Rating","Rated")</f>
        <v>Rated</v>
      </c>
      <c r="I10155" s="16" t="s">
        <v>13187</v>
      </c>
      <c r="J10155" s="29" t="s">
        <v>12</v>
      </c>
      <c r="K10155" s="19">
        <v>18.312999999999999</v>
      </c>
      <c r="L10155" s="26">
        <v>326</v>
      </c>
    </row>
    <row r="10156" spans="1:12" x14ac:dyDescent="0.3">
      <c r="A10156" s="14">
        <v>704440</v>
      </c>
      <c r="B10156" s="16" t="s">
        <v>13188</v>
      </c>
      <c r="C10156" s="16" t="s">
        <v>94</v>
      </c>
      <c r="D10156" s="4">
        <v>43973</v>
      </c>
      <c r="E10156" s="23">
        <v>2020</v>
      </c>
      <c r="F10156" s="19">
        <v>5.75</v>
      </c>
      <c r="G10156" s="19">
        <f>IF(Movies[[#This Row],[rating]]=0,"",Movies[[#This Row],[rating]])</f>
        <v>5.75</v>
      </c>
      <c r="H10156" s="19" t="str">
        <f>IF(Movies[[#This Row],[rating]]=0,"No Rating","Rated")</f>
        <v>Rated</v>
      </c>
      <c r="I10156" s="16" t="s">
        <v>886</v>
      </c>
      <c r="J10156" s="29" t="s">
        <v>96</v>
      </c>
      <c r="K10156" s="19">
        <v>18.312999999999999</v>
      </c>
      <c r="L10156" s="26">
        <v>4</v>
      </c>
    </row>
    <row r="10157" spans="1:12" x14ac:dyDescent="0.3">
      <c r="A10157" s="14">
        <v>741074</v>
      </c>
      <c r="B10157" s="16" t="s">
        <v>13189</v>
      </c>
      <c r="C10157" s="16" t="s">
        <v>10</v>
      </c>
      <c r="D10157" s="4">
        <v>44127</v>
      </c>
      <c r="E10157" s="23">
        <v>2020</v>
      </c>
      <c r="F10157" s="19">
        <v>6.9</v>
      </c>
      <c r="G10157" s="19">
        <f>IF(Movies[[#This Row],[rating]]=0,"",Movies[[#This Row],[rating]])</f>
        <v>6.9</v>
      </c>
      <c r="H10157" s="19" t="str">
        <f>IF(Movies[[#This Row],[rating]]=0,"No Rating","Rated")</f>
        <v>Rated</v>
      </c>
      <c r="I10157" s="16" t="s">
        <v>10618</v>
      </c>
      <c r="J10157" s="29" t="s">
        <v>12</v>
      </c>
      <c r="K10157" s="19">
        <v>18.231999999999999</v>
      </c>
      <c r="L10157" s="26">
        <v>542</v>
      </c>
    </row>
    <row r="10158" spans="1:12" x14ac:dyDescent="0.3">
      <c r="A10158" s="14">
        <v>647785</v>
      </c>
      <c r="B10158" s="16" t="s">
        <v>13190</v>
      </c>
      <c r="C10158" s="16" t="s">
        <v>10</v>
      </c>
      <c r="D10158" s="4">
        <v>43980</v>
      </c>
      <c r="E10158" s="23">
        <v>2020</v>
      </c>
      <c r="F10158" s="19">
        <v>6.1319999999999997</v>
      </c>
      <c r="G10158" s="19">
        <f>IF(Movies[[#This Row],[rating]]=0,"",Movies[[#This Row],[rating]])</f>
        <v>6.1319999999999997</v>
      </c>
      <c r="H10158" s="19" t="str">
        <f>IF(Movies[[#This Row],[rating]]=0,"No Rating","Rated")</f>
        <v>Rated</v>
      </c>
      <c r="I10158" s="16" t="s">
        <v>136</v>
      </c>
      <c r="J10158" s="29" t="s">
        <v>12</v>
      </c>
      <c r="K10158" s="19">
        <v>18.044</v>
      </c>
      <c r="L10158" s="26">
        <v>234</v>
      </c>
    </row>
    <row r="10159" spans="1:12" x14ac:dyDescent="0.3">
      <c r="A10159" s="14">
        <v>658760</v>
      </c>
      <c r="B10159" s="16" t="s">
        <v>13191</v>
      </c>
      <c r="C10159" s="16" t="s">
        <v>284</v>
      </c>
      <c r="D10159" s="4">
        <v>43875</v>
      </c>
      <c r="E10159" s="23">
        <v>2020</v>
      </c>
      <c r="F10159" s="19">
        <v>6.9</v>
      </c>
      <c r="G10159" s="19">
        <f>IF(Movies[[#This Row],[rating]]=0,"",Movies[[#This Row],[rating]])</f>
        <v>6.9</v>
      </c>
      <c r="H10159" s="19" t="str">
        <f>IF(Movies[[#This Row],[rating]]=0,"No Rating","Rated")</f>
        <v>Rated</v>
      </c>
      <c r="I10159" s="16" t="s">
        <v>161</v>
      </c>
      <c r="J10159" s="29" t="s">
        <v>286</v>
      </c>
      <c r="K10159" s="19">
        <v>18.042999999999999</v>
      </c>
      <c r="L10159" s="26">
        <v>912</v>
      </c>
    </row>
    <row r="10160" spans="1:12" x14ac:dyDescent="0.3">
      <c r="A10160" s="14">
        <v>556574</v>
      </c>
      <c r="B10160" s="16" t="s">
        <v>13192</v>
      </c>
      <c r="C10160" s="16" t="s">
        <v>10</v>
      </c>
      <c r="D10160" s="4">
        <v>44015</v>
      </c>
      <c r="E10160" s="23">
        <v>2020</v>
      </c>
      <c r="F10160" s="19">
        <v>8.1999999999999993</v>
      </c>
      <c r="G10160" s="19">
        <f>IF(Movies[[#This Row],[rating]]=0,"",Movies[[#This Row],[rating]])</f>
        <v>8.1999999999999993</v>
      </c>
      <c r="H10160" s="19" t="str">
        <f>IF(Movies[[#This Row],[rating]]=0,"No Rating","Rated")</f>
        <v>Rated</v>
      </c>
      <c r="I10160" s="16" t="s">
        <v>1164</v>
      </c>
      <c r="J10160" s="29" t="s">
        <v>12</v>
      </c>
      <c r="K10160" s="19">
        <v>17.904</v>
      </c>
      <c r="L10160" s="26">
        <v>1450</v>
      </c>
    </row>
    <row r="10161" spans="1:12" x14ac:dyDescent="0.3">
      <c r="A10161" s="14">
        <v>654028</v>
      </c>
      <c r="B10161" s="16" t="s">
        <v>13193</v>
      </c>
      <c r="C10161" s="16" t="s">
        <v>10</v>
      </c>
      <c r="D10161" s="4">
        <v>44153</v>
      </c>
      <c r="E10161" s="23">
        <v>2020</v>
      </c>
      <c r="F10161" s="19">
        <v>6.5</v>
      </c>
      <c r="G10161" s="19">
        <f>IF(Movies[[#This Row],[rating]]=0,"",Movies[[#This Row],[rating]])</f>
        <v>6.5</v>
      </c>
      <c r="H10161" s="19" t="str">
        <f>IF(Movies[[#This Row],[rating]]=0,"No Rating","Rated")</f>
        <v>Rated</v>
      </c>
      <c r="I10161" s="16" t="s">
        <v>13194</v>
      </c>
      <c r="J10161" s="29" t="s">
        <v>12</v>
      </c>
      <c r="K10161" s="19">
        <v>17.882999999999999</v>
      </c>
      <c r="L10161" s="26">
        <v>1070</v>
      </c>
    </row>
    <row r="10162" spans="1:12" x14ac:dyDescent="0.3">
      <c r="A10162" s="14">
        <v>457335</v>
      </c>
      <c r="B10162" s="16" t="s">
        <v>13195</v>
      </c>
      <c r="C10162" s="16" t="s">
        <v>13196</v>
      </c>
      <c r="D10162" s="4">
        <v>43888</v>
      </c>
      <c r="E10162" s="23">
        <v>2020</v>
      </c>
      <c r="F10162" s="19">
        <v>6.4</v>
      </c>
      <c r="G10162" s="19">
        <f>IF(Movies[[#This Row],[rating]]=0,"",Movies[[#This Row],[rating]])</f>
        <v>6.4</v>
      </c>
      <c r="H10162" s="19" t="str">
        <f>IF(Movies[[#This Row],[rating]]=0,"No Rating","Rated")</f>
        <v>Rated</v>
      </c>
      <c r="I10162" s="16" t="s">
        <v>82</v>
      </c>
      <c r="J10162" s="29" t="s">
        <v>12</v>
      </c>
      <c r="K10162" s="19">
        <v>17.798999999999999</v>
      </c>
      <c r="L10162" s="26">
        <v>2343</v>
      </c>
    </row>
    <row r="10163" spans="1:12" x14ac:dyDescent="0.3">
      <c r="A10163" s="14">
        <v>581600</v>
      </c>
      <c r="B10163" s="16" t="s">
        <v>13197</v>
      </c>
      <c r="C10163" s="16" t="s">
        <v>10</v>
      </c>
      <c r="D10163" s="4">
        <v>43896</v>
      </c>
      <c r="E10163" s="23">
        <v>2020</v>
      </c>
      <c r="F10163" s="19">
        <v>6.53</v>
      </c>
      <c r="G10163" s="19">
        <f>IF(Movies[[#This Row],[rating]]=0,"",Movies[[#This Row],[rating]])</f>
        <v>6.53</v>
      </c>
      <c r="H10163" s="19" t="str">
        <f>IF(Movies[[#This Row],[rating]]=0,"No Rating","Rated")</f>
        <v>Rated</v>
      </c>
      <c r="I10163" s="16" t="s">
        <v>13198</v>
      </c>
      <c r="J10163" s="29" t="s">
        <v>12</v>
      </c>
      <c r="K10163" s="19">
        <v>17.757000000000001</v>
      </c>
      <c r="L10163" s="26">
        <v>2326</v>
      </c>
    </row>
    <row r="10164" spans="1:12" x14ac:dyDescent="0.3">
      <c r="A10164" s="14">
        <v>590706</v>
      </c>
      <c r="B10164" s="16" t="s">
        <v>13199</v>
      </c>
      <c r="C10164" s="16" t="s">
        <v>13200</v>
      </c>
      <c r="D10164" s="4">
        <v>44155</v>
      </c>
      <c r="E10164" s="23">
        <v>2020</v>
      </c>
      <c r="F10164" s="19">
        <v>4.8</v>
      </c>
      <c r="G10164" s="19">
        <f>IF(Movies[[#This Row],[rating]]=0,"",Movies[[#This Row],[rating]])</f>
        <v>4.8</v>
      </c>
      <c r="H10164" s="19" t="str">
        <f>IF(Movies[[#This Row],[rating]]=0,"No Rating","Rated")</f>
        <v>Rated</v>
      </c>
      <c r="I10164" s="16" t="s">
        <v>11554</v>
      </c>
      <c r="J10164" s="29" t="s">
        <v>12</v>
      </c>
      <c r="K10164" s="19">
        <v>17.555</v>
      </c>
      <c r="L10164" s="26">
        <v>616</v>
      </c>
    </row>
    <row r="10165" spans="1:12" x14ac:dyDescent="0.3">
      <c r="A10165" s="14">
        <v>549294</v>
      </c>
      <c r="B10165" s="16" t="s">
        <v>13201</v>
      </c>
      <c r="C10165" s="16" t="s">
        <v>10</v>
      </c>
      <c r="D10165" s="4">
        <v>44127</v>
      </c>
      <c r="E10165" s="23">
        <v>2020</v>
      </c>
      <c r="F10165" s="19">
        <v>6.3259999999999996</v>
      </c>
      <c r="G10165" s="19">
        <f>IF(Movies[[#This Row],[rating]]=0,"",Movies[[#This Row],[rating]])</f>
        <v>6.3259999999999996</v>
      </c>
      <c r="H10165" s="19" t="str">
        <f>IF(Movies[[#This Row],[rating]]=0,"No Rating","Rated")</f>
        <v>Rated</v>
      </c>
      <c r="I10165" s="16" t="s">
        <v>1448</v>
      </c>
      <c r="J10165" s="29" t="s">
        <v>12</v>
      </c>
      <c r="K10165" s="19">
        <v>17.472999999999999</v>
      </c>
      <c r="L10165" s="26">
        <v>960</v>
      </c>
    </row>
    <row r="10166" spans="1:12" x14ac:dyDescent="0.3">
      <c r="A10166" s="14">
        <v>604578</v>
      </c>
      <c r="B10166" s="16" t="s">
        <v>13202</v>
      </c>
      <c r="C10166" s="16" t="s">
        <v>10</v>
      </c>
      <c r="D10166" s="4">
        <v>44106</v>
      </c>
      <c r="E10166" s="23">
        <v>2020</v>
      </c>
      <c r="F10166" s="19">
        <v>6.8</v>
      </c>
      <c r="G10166" s="19">
        <f>IF(Movies[[#This Row],[rating]]=0,"",Movies[[#This Row],[rating]])</f>
        <v>6.8</v>
      </c>
      <c r="H10166" s="19" t="str">
        <f>IF(Movies[[#This Row],[rating]]=0,"No Rating","Rated")</f>
        <v>Rated</v>
      </c>
      <c r="I10166" s="16" t="s">
        <v>125</v>
      </c>
      <c r="J10166" s="29" t="s">
        <v>12</v>
      </c>
      <c r="K10166" s="19">
        <v>17.434000000000001</v>
      </c>
      <c r="L10166" s="26">
        <v>540</v>
      </c>
    </row>
    <row r="10167" spans="1:12" x14ac:dyDescent="0.3">
      <c r="A10167" s="14">
        <v>624963</v>
      </c>
      <c r="B10167" s="16" t="s">
        <v>13203</v>
      </c>
      <c r="C10167" s="16" t="s">
        <v>10</v>
      </c>
      <c r="D10167" s="4">
        <v>44118</v>
      </c>
      <c r="E10167" s="23">
        <v>2020</v>
      </c>
      <c r="F10167" s="19">
        <v>6.2</v>
      </c>
      <c r="G10167" s="19">
        <f>IF(Movies[[#This Row],[rating]]=0,"",Movies[[#This Row],[rating]])</f>
        <v>6.2</v>
      </c>
      <c r="H10167" s="19" t="str">
        <f>IF(Movies[[#This Row],[rating]]=0,"No Rating","Rated")</f>
        <v>Rated</v>
      </c>
      <c r="I10167" s="16" t="s">
        <v>13194</v>
      </c>
      <c r="J10167" s="29" t="s">
        <v>12</v>
      </c>
      <c r="K10167" s="19">
        <v>17.428999999999998</v>
      </c>
      <c r="L10167" s="26">
        <v>303</v>
      </c>
    </row>
    <row r="10168" spans="1:12" x14ac:dyDescent="0.3">
      <c r="A10168" s="14">
        <v>724109</v>
      </c>
      <c r="B10168" s="16" t="s">
        <v>13204</v>
      </c>
      <c r="C10168" s="16" t="s">
        <v>94</v>
      </c>
      <c r="D10168" s="4">
        <v>44018</v>
      </c>
      <c r="E10168" s="23">
        <v>2020</v>
      </c>
      <c r="F10168" s="19">
        <v>6.4</v>
      </c>
      <c r="G10168" s="19">
        <f>IF(Movies[[#This Row],[rating]]=0,"",Movies[[#This Row],[rating]])</f>
        <v>6.4</v>
      </c>
      <c r="H10168" s="19" t="str">
        <f>IF(Movies[[#This Row],[rating]]=0,"No Rating","Rated")</f>
        <v>Rated</v>
      </c>
      <c r="I10168" s="16" t="s">
        <v>886</v>
      </c>
      <c r="J10168" s="29" t="s">
        <v>96</v>
      </c>
      <c r="K10168" s="19">
        <v>17.347999999999999</v>
      </c>
      <c r="L10168" s="26">
        <v>9</v>
      </c>
    </row>
    <row r="10169" spans="1:12" x14ac:dyDescent="0.3">
      <c r="A10169" s="14">
        <v>737043</v>
      </c>
      <c r="B10169" s="16" t="s">
        <v>13205</v>
      </c>
      <c r="C10169" s="16" t="s">
        <v>416</v>
      </c>
      <c r="D10169" s="4">
        <v>44067</v>
      </c>
      <c r="E10169" s="23">
        <v>2020</v>
      </c>
      <c r="F10169" s="19">
        <v>4.5</v>
      </c>
      <c r="G10169" s="19">
        <f>IF(Movies[[#This Row],[rating]]=0,"",Movies[[#This Row],[rating]])</f>
        <v>4.5</v>
      </c>
      <c r="H10169" s="19" t="str">
        <f>IF(Movies[[#This Row],[rating]]=0,"No Rating","Rated")</f>
        <v>Rated</v>
      </c>
      <c r="I10169" s="16" t="s">
        <v>329</v>
      </c>
      <c r="J10169" s="29" t="s">
        <v>12</v>
      </c>
      <c r="K10169" s="19">
        <v>17.306999999999999</v>
      </c>
      <c r="L10169" s="26">
        <v>2</v>
      </c>
    </row>
    <row r="10170" spans="1:12" x14ac:dyDescent="0.3">
      <c r="A10170" s="14">
        <v>560144</v>
      </c>
      <c r="B10170" s="16" t="s">
        <v>13206</v>
      </c>
      <c r="C10170" s="16" t="s">
        <v>13207</v>
      </c>
      <c r="D10170" s="4">
        <v>44129</v>
      </c>
      <c r="E10170" s="23">
        <v>2020</v>
      </c>
      <c r="F10170" s="19">
        <v>5.6</v>
      </c>
      <c r="G10170" s="19">
        <f>IF(Movies[[#This Row],[rating]]=0,"",Movies[[#This Row],[rating]])</f>
        <v>5.6</v>
      </c>
      <c r="H10170" s="19" t="str">
        <f>IF(Movies[[#This Row],[rating]]=0,"No Rating","Rated")</f>
        <v>Rated</v>
      </c>
      <c r="I10170" s="16" t="s">
        <v>58</v>
      </c>
      <c r="J10170" s="29" t="s">
        <v>12</v>
      </c>
      <c r="K10170" s="19">
        <v>17.283000000000001</v>
      </c>
      <c r="L10170" s="26">
        <v>554</v>
      </c>
    </row>
    <row r="10171" spans="1:12" x14ac:dyDescent="0.3">
      <c r="A10171" s="14">
        <v>726208</v>
      </c>
      <c r="B10171" s="16" t="s">
        <v>13208</v>
      </c>
      <c r="C10171" s="16" t="s">
        <v>51</v>
      </c>
      <c r="D10171" s="4">
        <v>44036</v>
      </c>
      <c r="E10171" s="23">
        <v>2020</v>
      </c>
      <c r="F10171" s="19">
        <v>6.5039999999999996</v>
      </c>
      <c r="G10171" s="19">
        <f>IF(Movies[[#This Row],[rating]]=0,"",Movies[[#This Row],[rating]])</f>
        <v>6.5039999999999996</v>
      </c>
      <c r="H10171" s="19" t="str">
        <f>IF(Movies[[#This Row],[rating]]=0,"No Rating","Rated")</f>
        <v>Rated</v>
      </c>
      <c r="I10171" s="16" t="s">
        <v>359</v>
      </c>
      <c r="J10171" s="29" t="s">
        <v>34</v>
      </c>
      <c r="K10171" s="19">
        <v>17.170999999999999</v>
      </c>
      <c r="L10171" s="26">
        <v>752</v>
      </c>
    </row>
    <row r="10172" spans="1:12" x14ac:dyDescent="0.3">
      <c r="A10172" s="14">
        <v>575088</v>
      </c>
      <c r="B10172" s="16" t="s">
        <v>13209</v>
      </c>
      <c r="C10172" s="16" t="s">
        <v>877</v>
      </c>
      <c r="D10172" s="4">
        <v>43888</v>
      </c>
      <c r="E10172" s="23">
        <v>2020</v>
      </c>
      <c r="F10172" s="19">
        <v>6.4</v>
      </c>
      <c r="G10172" s="19">
        <f>IF(Movies[[#This Row],[rating]]=0,"",Movies[[#This Row],[rating]])</f>
        <v>6.4</v>
      </c>
      <c r="H10172" s="19" t="str">
        <f>IF(Movies[[#This Row],[rating]]=0,"No Rating","Rated")</f>
        <v>Rated</v>
      </c>
      <c r="I10172" s="16" t="s">
        <v>468</v>
      </c>
      <c r="J10172" s="29" t="s">
        <v>774</v>
      </c>
      <c r="K10172" s="19">
        <v>17.164999999999999</v>
      </c>
      <c r="L10172" s="26">
        <v>352</v>
      </c>
    </row>
    <row r="10173" spans="1:12" x14ac:dyDescent="0.3">
      <c r="A10173" s="14">
        <v>659959</v>
      </c>
      <c r="B10173" s="16" t="s">
        <v>13210</v>
      </c>
      <c r="C10173" s="16" t="s">
        <v>838</v>
      </c>
      <c r="D10173" s="4">
        <v>44026</v>
      </c>
      <c r="E10173" s="23">
        <v>2020</v>
      </c>
      <c r="F10173" s="19">
        <v>7.4</v>
      </c>
      <c r="G10173" s="19">
        <f>IF(Movies[[#This Row],[rating]]=0,"",Movies[[#This Row],[rating]])</f>
        <v>7.4</v>
      </c>
      <c r="H10173" s="19" t="str">
        <f>IF(Movies[[#This Row],[rating]]=0,"No Rating","Rated")</f>
        <v>Rated</v>
      </c>
      <c r="I10173" s="16" t="s">
        <v>52</v>
      </c>
      <c r="J10173" s="29" t="s">
        <v>110</v>
      </c>
      <c r="K10173" s="19">
        <v>17.161999999999999</v>
      </c>
      <c r="L10173" s="26">
        <v>841</v>
      </c>
    </row>
    <row r="10174" spans="1:12" x14ac:dyDescent="0.3">
      <c r="A10174" s="14">
        <v>685833</v>
      </c>
      <c r="B10174" s="16" t="s">
        <v>13211</v>
      </c>
      <c r="C10174" s="16" t="s">
        <v>94</v>
      </c>
      <c r="D10174" s="4">
        <v>43895</v>
      </c>
      <c r="E10174" s="23">
        <v>2020</v>
      </c>
      <c r="F10174" s="19">
        <v>5.7</v>
      </c>
      <c r="G10174" s="19">
        <f>IF(Movies[[#This Row],[rating]]=0,"",Movies[[#This Row],[rating]])</f>
        <v>5.7</v>
      </c>
      <c r="H10174" s="19" t="str">
        <f>IF(Movies[[#This Row],[rating]]=0,"No Rating","Rated")</f>
        <v>Rated</v>
      </c>
      <c r="I10174" s="16" t="s">
        <v>886</v>
      </c>
      <c r="J10174" s="29" t="s">
        <v>96</v>
      </c>
      <c r="K10174" s="19">
        <v>17.093</v>
      </c>
      <c r="L10174" s="26">
        <v>9</v>
      </c>
    </row>
    <row r="10175" spans="1:12" x14ac:dyDescent="0.3">
      <c r="A10175" s="14">
        <v>681019</v>
      </c>
      <c r="B10175" s="16" t="s">
        <v>13212</v>
      </c>
      <c r="C10175" s="16" t="s">
        <v>2138</v>
      </c>
      <c r="D10175" s="4">
        <v>43910</v>
      </c>
      <c r="E10175" s="23">
        <v>2020</v>
      </c>
      <c r="F10175" s="19">
        <v>5.3</v>
      </c>
      <c r="G10175" s="19">
        <f>IF(Movies[[#This Row],[rating]]=0,"",Movies[[#This Row],[rating]])</f>
        <v>5.3</v>
      </c>
      <c r="H10175" s="19" t="str">
        <f>IF(Movies[[#This Row],[rating]]=0,"No Rating","Rated")</f>
        <v>Rated</v>
      </c>
      <c r="I10175" s="16" t="s">
        <v>125</v>
      </c>
      <c r="J10175" s="29" t="s">
        <v>2139</v>
      </c>
      <c r="K10175" s="19">
        <v>17.084</v>
      </c>
      <c r="L10175" s="26">
        <v>659</v>
      </c>
    </row>
    <row r="10176" spans="1:12" x14ac:dyDescent="0.3">
      <c r="A10176" s="14">
        <v>508570</v>
      </c>
      <c r="B10176" s="16" t="s">
        <v>13213</v>
      </c>
      <c r="C10176" s="16" t="s">
        <v>10</v>
      </c>
      <c r="D10176" s="4">
        <v>44064</v>
      </c>
      <c r="E10176" s="23">
        <v>2020</v>
      </c>
      <c r="F10176" s="19">
        <v>7.4</v>
      </c>
      <c r="G10176" s="19">
        <f>IF(Movies[[#This Row],[rating]]=0,"",Movies[[#This Row],[rating]])</f>
        <v>7.4</v>
      </c>
      <c r="H10176" s="19" t="str">
        <f>IF(Movies[[#This Row],[rating]]=0,"No Rating","Rated")</f>
        <v>Rated</v>
      </c>
      <c r="I10176" s="16" t="s">
        <v>1235</v>
      </c>
      <c r="J10176" s="29" t="s">
        <v>12</v>
      </c>
      <c r="K10176" s="19">
        <v>17.056999999999999</v>
      </c>
      <c r="L10176" s="26">
        <v>588</v>
      </c>
    </row>
    <row r="10177" spans="1:12" x14ac:dyDescent="0.3">
      <c r="A10177" s="14">
        <v>631132</v>
      </c>
      <c r="B10177" s="16" t="s">
        <v>13214</v>
      </c>
      <c r="C10177" s="16" t="s">
        <v>144</v>
      </c>
      <c r="D10177" s="4">
        <v>43862</v>
      </c>
      <c r="E10177" s="23">
        <v>2020</v>
      </c>
      <c r="F10177" s="19">
        <v>7.4219999999999997</v>
      </c>
      <c r="G10177" s="19">
        <f>IF(Movies[[#This Row],[rating]]=0,"",Movies[[#This Row],[rating]])</f>
        <v>7.4219999999999997</v>
      </c>
      <c r="H10177" s="19" t="str">
        <f>IF(Movies[[#This Row],[rating]]=0,"No Rating","Rated")</f>
        <v>Rated</v>
      </c>
      <c r="I10177" s="16" t="s">
        <v>13215</v>
      </c>
      <c r="J10177" s="29" t="s">
        <v>146</v>
      </c>
      <c r="K10177" s="19">
        <v>16.891999999999999</v>
      </c>
      <c r="L10177" s="26">
        <v>269</v>
      </c>
    </row>
    <row r="10178" spans="1:12" x14ac:dyDescent="0.3">
      <c r="A10178" s="14">
        <v>556984</v>
      </c>
      <c r="B10178" s="16" t="s">
        <v>13216</v>
      </c>
      <c r="C10178" s="16" t="s">
        <v>10</v>
      </c>
      <c r="D10178" s="4">
        <v>44099</v>
      </c>
      <c r="E10178" s="23">
        <v>2020</v>
      </c>
      <c r="F10178" s="19">
        <v>7.7</v>
      </c>
      <c r="G10178" s="19">
        <f>IF(Movies[[#This Row],[rating]]=0,"",Movies[[#This Row],[rating]])</f>
        <v>7.7</v>
      </c>
      <c r="H10178" s="19" t="str">
        <f>IF(Movies[[#This Row],[rating]]=0,"No Rating","Rated")</f>
        <v>Rated</v>
      </c>
      <c r="I10178" s="16" t="s">
        <v>189</v>
      </c>
      <c r="J10178" s="29" t="s">
        <v>12</v>
      </c>
      <c r="K10178" s="19">
        <v>16.888000000000002</v>
      </c>
      <c r="L10178" s="26">
        <v>3078</v>
      </c>
    </row>
    <row r="10179" spans="1:12" x14ac:dyDescent="0.3">
      <c r="A10179" s="14">
        <v>575774</v>
      </c>
      <c r="B10179" s="16" t="s">
        <v>13217</v>
      </c>
      <c r="C10179" s="16" t="s">
        <v>416</v>
      </c>
      <c r="D10179" s="4">
        <v>43857</v>
      </c>
      <c r="E10179" s="23">
        <v>2020</v>
      </c>
      <c r="F10179" s="19">
        <v>6.4</v>
      </c>
      <c r="G10179" s="19">
        <f>IF(Movies[[#This Row],[rating]]=0,"",Movies[[#This Row],[rating]])</f>
        <v>6.4</v>
      </c>
      <c r="H10179" s="19" t="str">
        <f>IF(Movies[[#This Row],[rating]]=0,"No Rating","Rated")</f>
        <v>Rated</v>
      </c>
      <c r="I10179" s="16" t="s">
        <v>1993</v>
      </c>
      <c r="J10179" s="29" t="s">
        <v>12</v>
      </c>
      <c r="K10179" s="19">
        <v>16.858000000000001</v>
      </c>
      <c r="L10179" s="26">
        <v>1097</v>
      </c>
    </row>
    <row r="10180" spans="1:12" x14ac:dyDescent="0.3">
      <c r="A10180" s="14">
        <v>612706</v>
      </c>
      <c r="B10180" s="16" t="s">
        <v>13218</v>
      </c>
      <c r="C10180" s="16" t="s">
        <v>10</v>
      </c>
      <c r="D10180" s="4">
        <v>44050</v>
      </c>
      <c r="E10180" s="23">
        <v>2020</v>
      </c>
      <c r="F10180" s="19">
        <v>7.5339999999999998</v>
      </c>
      <c r="G10180" s="19">
        <f>IF(Movies[[#This Row],[rating]]=0,"",Movies[[#This Row],[rating]])</f>
        <v>7.5339999999999998</v>
      </c>
      <c r="H10180" s="19" t="str">
        <f>IF(Movies[[#This Row],[rating]]=0,"No Rating","Rated")</f>
        <v>Rated</v>
      </c>
      <c r="I10180" s="16" t="s">
        <v>3819</v>
      </c>
      <c r="J10180" s="29" t="s">
        <v>12</v>
      </c>
      <c r="K10180" s="19">
        <v>16.821999999999999</v>
      </c>
      <c r="L10180" s="26">
        <v>1175</v>
      </c>
    </row>
    <row r="10181" spans="1:12" x14ac:dyDescent="0.3">
      <c r="A10181" s="14">
        <v>628917</v>
      </c>
      <c r="B10181" s="16" t="s">
        <v>13219</v>
      </c>
      <c r="C10181" s="16" t="s">
        <v>10</v>
      </c>
      <c r="D10181" s="4">
        <v>44049</v>
      </c>
      <c r="E10181" s="23">
        <v>2020</v>
      </c>
      <c r="F10181" s="19">
        <v>5.7240000000000002</v>
      </c>
      <c r="G10181" s="19">
        <f>IF(Movies[[#This Row],[rating]]=0,"",Movies[[#This Row],[rating]])</f>
        <v>5.7240000000000002</v>
      </c>
      <c r="H10181" s="19" t="str">
        <f>IF(Movies[[#This Row],[rating]]=0,"No Rating","Rated")</f>
        <v>Rated</v>
      </c>
      <c r="I10181" s="16" t="s">
        <v>180</v>
      </c>
      <c r="J10181" s="29" t="s">
        <v>12</v>
      </c>
      <c r="K10181" s="19">
        <v>16.821000000000002</v>
      </c>
      <c r="L10181" s="26">
        <v>512</v>
      </c>
    </row>
    <row r="10182" spans="1:12" x14ac:dyDescent="0.3">
      <c r="A10182" s="14">
        <v>618353</v>
      </c>
      <c r="B10182" s="16" t="s">
        <v>13220</v>
      </c>
      <c r="C10182" s="16" t="s">
        <v>10</v>
      </c>
      <c r="D10182" s="4">
        <v>44117</v>
      </c>
      <c r="E10182" s="23">
        <v>2020</v>
      </c>
      <c r="F10182" s="19">
        <v>7.1</v>
      </c>
      <c r="G10182" s="19">
        <f>IF(Movies[[#This Row],[rating]]=0,"",Movies[[#This Row],[rating]])</f>
        <v>7.1</v>
      </c>
      <c r="H10182" s="19" t="str">
        <f>IF(Movies[[#This Row],[rating]]=0,"No Rating","Rated")</f>
        <v>Rated</v>
      </c>
      <c r="I10182" s="16" t="s">
        <v>336</v>
      </c>
      <c r="J10182" s="29" t="s">
        <v>12</v>
      </c>
      <c r="K10182" s="19">
        <v>16.803999999999998</v>
      </c>
      <c r="L10182" s="26">
        <v>425</v>
      </c>
    </row>
    <row r="10183" spans="1:12" x14ac:dyDescent="0.3">
      <c r="A10183" s="14">
        <v>940646</v>
      </c>
      <c r="B10183" s="16" t="s">
        <v>13221</v>
      </c>
      <c r="C10183" s="16" t="s">
        <v>94</v>
      </c>
      <c r="D10183" s="4">
        <v>44177</v>
      </c>
      <c r="E10183" s="23">
        <v>2020</v>
      </c>
      <c r="F10183" s="19">
        <v>0</v>
      </c>
      <c r="G10183" s="19" t="str">
        <f>IF(Movies[[#This Row],[rating]]=0,"",Movies[[#This Row],[rating]])</f>
        <v/>
      </c>
      <c r="H10183" s="19" t="str">
        <f>IF(Movies[[#This Row],[rating]]=0,"No Rating","Rated")</f>
        <v>No Rating</v>
      </c>
      <c r="I10183" s="16" t="s">
        <v>886</v>
      </c>
      <c r="J10183" s="29" t="s">
        <v>96</v>
      </c>
      <c r="K10183" s="19">
        <v>16.768999999999998</v>
      </c>
      <c r="L10183" s="26">
        <v>0</v>
      </c>
    </row>
    <row r="10184" spans="1:12" x14ac:dyDescent="0.3">
      <c r="A10184" s="14">
        <v>617505</v>
      </c>
      <c r="B10184" s="16" t="s">
        <v>13222</v>
      </c>
      <c r="C10184" s="16" t="s">
        <v>10</v>
      </c>
      <c r="D10184" s="4">
        <v>44111</v>
      </c>
      <c r="E10184" s="23">
        <v>2020</v>
      </c>
      <c r="F10184" s="19">
        <v>5.9</v>
      </c>
      <c r="G10184" s="19">
        <f>IF(Movies[[#This Row],[rating]]=0,"",Movies[[#This Row],[rating]])</f>
        <v>5.9</v>
      </c>
      <c r="H10184" s="19" t="str">
        <f>IF(Movies[[#This Row],[rating]]=0,"No Rating","Rated")</f>
        <v>Rated</v>
      </c>
      <c r="I10184" s="16" t="s">
        <v>13223</v>
      </c>
      <c r="J10184" s="29" t="s">
        <v>12</v>
      </c>
      <c r="K10184" s="19">
        <v>16.760999999999999</v>
      </c>
      <c r="L10184" s="26">
        <v>1654</v>
      </c>
    </row>
    <row r="10185" spans="1:12" x14ac:dyDescent="0.3">
      <c r="A10185" s="14">
        <v>592279</v>
      </c>
      <c r="B10185" s="16" t="s">
        <v>13224</v>
      </c>
      <c r="C10185" s="16" t="s">
        <v>877</v>
      </c>
      <c r="D10185" s="4">
        <v>43881</v>
      </c>
      <c r="E10185" s="23">
        <v>2020</v>
      </c>
      <c r="F10185" s="19">
        <v>7.4</v>
      </c>
      <c r="G10185" s="19">
        <f>IF(Movies[[#This Row],[rating]]=0,"",Movies[[#This Row],[rating]])</f>
        <v>7.4</v>
      </c>
      <c r="H10185" s="19" t="str">
        <f>IF(Movies[[#This Row],[rating]]=0,"No Rating","Rated")</f>
        <v>Rated</v>
      </c>
      <c r="I10185" s="16" t="s">
        <v>2487</v>
      </c>
      <c r="J10185" s="29" t="s">
        <v>774</v>
      </c>
      <c r="K10185" s="19">
        <v>16.759</v>
      </c>
      <c r="L10185" s="26">
        <v>296</v>
      </c>
    </row>
    <row r="10186" spans="1:12" x14ac:dyDescent="0.3">
      <c r="A10186" s="14">
        <v>505746</v>
      </c>
      <c r="B10186" s="16" t="s">
        <v>13225</v>
      </c>
      <c r="C10186" s="16" t="s">
        <v>4071</v>
      </c>
      <c r="D10186" s="4">
        <v>44118</v>
      </c>
      <c r="E10186" s="23">
        <v>2020</v>
      </c>
      <c r="F10186" s="19">
        <v>5.5</v>
      </c>
      <c r="G10186" s="19">
        <f>IF(Movies[[#This Row],[rating]]=0,"",Movies[[#This Row],[rating]])</f>
        <v>5.5</v>
      </c>
      <c r="H10186" s="19" t="str">
        <f>IF(Movies[[#This Row],[rating]]=0,"No Rating","Rated")</f>
        <v>Rated</v>
      </c>
      <c r="I10186" s="16" t="s">
        <v>170</v>
      </c>
      <c r="J10186" s="29" t="s">
        <v>265</v>
      </c>
      <c r="K10186" s="19">
        <v>16.759</v>
      </c>
      <c r="L10186" s="26">
        <v>121</v>
      </c>
    </row>
    <row r="10187" spans="1:12" x14ac:dyDescent="0.3">
      <c r="A10187" s="14">
        <v>579583</v>
      </c>
      <c r="B10187" s="16" t="s">
        <v>13226</v>
      </c>
      <c r="C10187" s="16" t="s">
        <v>10</v>
      </c>
      <c r="D10187" s="4">
        <v>44034</v>
      </c>
      <c r="E10187" s="23">
        <v>2020</v>
      </c>
      <c r="F10187" s="19">
        <v>7</v>
      </c>
      <c r="G10187" s="19">
        <f>IF(Movies[[#This Row],[rating]]=0,"",Movies[[#This Row],[rating]])</f>
        <v>7</v>
      </c>
      <c r="H10187" s="19" t="str">
        <f>IF(Movies[[#This Row],[rating]]=0,"No Rating","Rated")</f>
        <v>Rated</v>
      </c>
      <c r="I10187" s="16" t="s">
        <v>180</v>
      </c>
      <c r="J10187" s="29" t="s">
        <v>12</v>
      </c>
      <c r="K10187" s="19">
        <v>16.754000000000001</v>
      </c>
      <c r="L10187" s="26">
        <v>1020</v>
      </c>
    </row>
    <row r="10188" spans="1:12" x14ac:dyDescent="0.3">
      <c r="A10188" s="14">
        <v>684684</v>
      </c>
      <c r="B10188" s="16" t="s">
        <v>13227</v>
      </c>
      <c r="C10188" s="16" t="s">
        <v>761</v>
      </c>
      <c r="D10188" s="4">
        <v>44099</v>
      </c>
      <c r="E10188" s="23">
        <v>2020</v>
      </c>
      <c r="F10188" s="19">
        <v>5.3</v>
      </c>
      <c r="G10188" s="19">
        <f>IF(Movies[[#This Row],[rating]]=0,"",Movies[[#This Row],[rating]])</f>
        <v>5.3</v>
      </c>
      <c r="H10188" s="19" t="str">
        <f>IF(Movies[[#This Row],[rating]]=0,"No Rating","Rated")</f>
        <v>Rated</v>
      </c>
      <c r="I10188" s="16" t="s">
        <v>13228</v>
      </c>
      <c r="J10188" s="29" t="s">
        <v>12</v>
      </c>
      <c r="K10188" s="19">
        <v>16.744</v>
      </c>
      <c r="L10188" s="26">
        <v>117</v>
      </c>
    </row>
    <row r="10189" spans="1:12" x14ac:dyDescent="0.3">
      <c r="A10189" s="14">
        <v>719410</v>
      </c>
      <c r="B10189" s="16" t="s">
        <v>13229</v>
      </c>
      <c r="C10189" s="16" t="s">
        <v>13230</v>
      </c>
      <c r="D10189" s="4">
        <v>44104</v>
      </c>
      <c r="E10189" s="23">
        <v>2020</v>
      </c>
      <c r="F10189" s="19">
        <v>7.9</v>
      </c>
      <c r="G10189" s="19">
        <f>IF(Movies[[#This Row],[rating]]=0,"",Movies[[#This Row],[rating]])</f>
        <v>7.9</v>
      </c>
      <c r="H10189" s="19" t="str">
        <f>IF(Movies[[#This Row],[rating]]=0,"No Rating","Rated")</f>
        <v>Rated</v>
      </c>
      <c r="I10189" s="16" t="s">
        <v>52</v>
      </c>
      <c r="J10189" s="29" t="s">
        <v>342</v>
      </c>
      <c r="K10189" s="19">
        <v>16.68</v>
      </c>
      <c r="L10189" s="26">
        <v>257</v>
      </c>
    </row>
    <row r="10190" spans="1:12" x14ac:dyDescent="0.3">
      <c r="A10190" s="14">
        <v>603119</v>
      </c>
      <c r="B10190" s="16" t="s">
        <v>13231</v>
      </c>
      <c r="C10190" s="16" t="s">
        <v>172</v>
      </c>
      <c r="D10190" s="4">
        <v>44030</v>
      </c>
      <c r="E10190" s="23">
        <v>2020</v>
      </c>
      <c r="F10190" s="19">
        <v>6.4</v>
      </c>
      <c r="G10190" s="19">
        <f>IF(Movies[[#This Row],[rating]]=0,"",Movies[[#This Row],[rating]])</f>
        <v>6.4</v>
      </c>
      <c r="H10190" s="19" t="str">
        <f>IF(Movies[[#This Row],[rating]]=0,"No Rating","Rated")</f>
        <v>Rated</v>
      </c>
      <c r="I10190" s="16" t="s">
        <v>3392</v>
      </c>
      <c r="J10190" s="29" t="s">
        <v>12</v>
      </c>
      <c r="K10190" s="19">
        <v>16.678000000000001</v>
      </c>
      <c r="L10190" s="26">
        <v>697</v>
      </c>
    </row>
    <row r="10191" spans="1:12" x14ac:dyDescent="0.3">
      <c r="A10191" s="14">
        <v>609242</v>
      </c>
      <c r="B10191" s="16" t="s">
        <v>13232</v>
      </c>
      <c r="C10191" s="16" t="s">
        <v>1591</v>
      </c>
      <c r="D10191" s="4">
        <v>43846</v>
      </c>
      <c r="E10191" s="23">
        <v>2020</v>
      </c>
      <c r="F10191" s="19">
        <v>7.77</v>
      </c>
      <c r="G10191" s="19">
        <f>IF(Movies[[#This Row],[rating]]=0,"",Movies[[#This Row],[rating]])</f>
        <v>7.77</v>
      </c>
      <c r="H10191" s="19" t="str">
        <f>IF(Movies[[#This Row],[rating]]=0,"No Rating","Rated")</f>
        <v>Rated</v>
      </c>
      <c r="I10191" s="16" t="s">
        <v>763</v>
      </c>
      <c r="J10191" s="29" t="s">
        <v>34</v>
      </c>
      <c r="K10191" s="19">
        <v>16.617000000000001</v>
      </c>
      <c r="L10191" s="26">
        <v>792</v>
      </c>
    </row>
    <row r="10192" spans="1:12" x14ac:dyDescent="0.3">
      <c r="A10192" s="14">
        <v>597219</v>
      </c>
      <c r="B10192" s="16" t="s">
        <v>13233</v>
      </c>
      <c r="C10192" s="16" t="s">
        <v>10</v>
      </c>
      <c r="D10192" s="4">
        <v>43952</v>
      </c>
      <c r="E10192" s="23">
        <v>2020</v>
      </c>
      <c r="F10192" s="19">
        <v>7.1</v>
      </c>
      <c r="G10192" s="19">
        <f>IF(Movies[[#This Row],[rating]]=0,"",Movies[[#This Row],[rating]])</f>
        <v>7.1</v>
      </c>
      <c r="H10192" s="19" t="str">
        <f>IF(Movies[[#This Row],[rating]]=0,"No Rating","Rated")</f>
        <v>Rated</v>
      </c>
      <c r="I10192" s="16" t="s">
        <v>327</v>
      </c>
      <c r="J10192" s="29" t="s">
        <v>12</v>
      </c>
      <c r="K10192" s="19">
        <v>16.603999999999999</v>
      </c>
      <c r="L10192" s="26">
        <v>1510</v>
      </c>
    </row>
    <row r="10193" spans="1:12" x14ac:dyDescent="0.3">
      <c r="A10193" s="14">
        <v>610290</v>
      </c>
      <c r="B10193" s="16" t="s">
        <v>13234</v>
      </c>
      <c r="C10193" s="16" t="s">
        <v>10</v>
      </c>
      <c r="D10193" s="4">
        <v>44001</v>
      </c>
      <c r="E10193" s="23">
        <v>2020</v>
      </c>
      <c r="F10193" s="19">
        <v>7</v>
      </c>
      <c r="G10193" s="19">
        <f>IF(Movies[[#This Row],[rating]]=0,"",Movies[[#This Row],[rating]])</f>
        <v>7</v>
      </c>
      <c r="H10193" s="19" t="str">
        <f>IF(Movies[[#This Row],[rating]]=0,"No Rating","Rated")</f>
        <v>Rated</v>
      </c>
      <c r="I10193" s="16" t="s">
        <v>327</v>
      </c>
      <c r="J10193" s="29" t="s">
        <v>12</v>
      </c>
      <c r="K10193" s="19">
        <v>16.582000000000001</v>
      </c>
      <c r="L10193" s="26">
        <v>243</v>
      </c>
    </row>
    <row r="10194" spans="1:12" x14ac:dyDescent="0.3">
      <c r="A10194" s="14">
        <v>582596</v>
      </c>
      <c r="B10194" s="16" t="s">
        <v>13235</v>
      </c>
      <c r="C10194" s="16" t="s">
        <v>10</v>
      </c>
      <c r="D10194" s="4">
        <v>43964</v>
      </c>
      <c r="E10194" s="23">
        <v>2020</v>
      </c>
      <c r="F10194" s="19">
        <v>6.1</v>
      </c>
      <c r="G10194" s="19">
        <f>IF(Movies[[#This Row],[rating]]=0,"",Movies[[#This Row],[rating]])</f>
        <v>6.1</v>
      </c>
      <c r="H10194" s="19" t="str">
        <f>IF(Movies[[#This Row],[rating]]=0,"No Rating","Rated")</f>
        <v>Rated</v>
      </c>
      <c r="I10194" s="16" t="s">
        <v>273</v>
      </c>
      <c r="J10194" s="29" t="s">
        <v>12</v>
      </c>
      <c r="K10194" s="19">
        <v>16.577000000000002</v>
      </c>
      <c r="L10194" s="26">
        <v>1190</v>
      </c>
    </row>
    <row r="10195" spans="1:12" x14ac:dyDescent="0.3">
      <c r="A10195" s="14">
        <v>550231</v>
      </c>
      <c r="B10195" s="16" t="s">
        <v>13236</v>
      </c>
      <c r="C10195" s="16" t="s">
        <v>10</v>
      </c>
      <c r="D10195" s="4">
        <v>43937</v>
      </c>
      <c r="E10195" s="23">
        <v>2020</v>
      </c>
      <c r="F10195" s="19">
        <v>7.3</v>
      </c>
      <c r="G10195" s="19">
        <f>IF(Movies[[#This Row],[rating]]=0,"",Movies[[#This Row],[rating]])</f>
        <v>7.3</v>
      </c>
      <c r="H10195" s="19" t="str">
        <f>IF(Movies[[#This Row],[rating]]=0,"No Rating","Rated")</f>
        <v>Rated</v>
      </c>
      <c r="I10195" s="16" t="s">
        <v>33</v>
      </c>
      <c r="J10195" s="29" t="s">
        <v>12</v>
      </c>
      <c r="K10195" s="19">
        <v>16.574999999999999</v>
      </c>
      <c r="L10195" s="26">
        <v>616</v>
      </c>
    </row>
    <row r="10196" spans="1:12" x14ac:dyDescent="0.3">
      <c r="A10196" s="14">
        <v>724108</v>
      </c>
      <c r="B10196" s="16" t="s">
        <v>13237</v>
      </c>
      <c r="C10196" s="16" t="s">
        <v>94</v>
      </c>
      <c r="D10196" s="4">
        <v>44013</v>
      </c>
      <c r="E10196" s="23">
        <v>2020</v>
      </c>
      <c r="F10196" s="19">
        <v>7.7</v>
      </c>
      <c r="G10196" s="19">
        <f>IF(Movies[[#This Row],[rating]]=0,"",Movies[[#This Row],[rating]])</f>
        <v>7.7</v>
      </c>
      <c r="H10196" s="19" t="str">
        <f>IF(Movies[[#This Row],[rating]]=0,"No Rating","Rated")</f>
        <v>Rated</v>
      </c>
      <c r="I10196" s="16" t="s">
        <v>33</v>
      </c>
      <c r="J10196" s="29" t="s">
        <v>96</v>
      </c>
      <c r="K10196" s="19">
        <v>16.53</v>
      </c>
      <c r="L10196" s="26">
        <v>15</v>
      </c>
    </row>
    <row r="10197" spans="1:12" x14ac:dyDescent="0.3">
      <c r="A10197" s="14">
        <v>390635</v>
      </c>
      <c r="B10197" s="16" t="s">
        <v>13238</v>
      </c>
      <c r="C10197" s="16" t="s">
        <v>144</v>
      </c>
      <c r="D10197" s="4">
        <v>44058</v>
      </c>
      <c r="E10197" s="23">
        <v>2020</v>
      </c>
      <c r="F10197" s="19">
        <v>7.7</v>
      </c>
      <c r="G10197" s="19">
        <f>IF(Movies[[#This Row],[rating]]=0,"",Movies[[#This Row],[rating]])</f>
        <v>7.7</v>
      </c>
      <c r="H10197" s="19" t="str">
        <f>IF(Movies[[#This Row],[rating]]=0,"No Rating","Rated")</f>
        <v>Rated</v>
      </c>
      <c r="I10197" s="16" t="s">
        <v>13239</v>
      </c>
      <c r="J10197" s="29" t="s">
        <v>146</v>
      </c>
      <c r="K10197" s="19">
        <v>16.46</v>
      </c>
      <c r="L10197" s="26">
        <v>179</v>
      </c>
    </row>
    <row r="10198" spans="1:12" x14ac:dyDescent="0.3">
      <c r="A10198" s="14">
        <v>641501</v>
      </c>
      <c r="B10198" s="16" t="s">
        <v>13240</v>
      </c>
      <c r="C10198" s="16" t="s">
        <v>108</v>
      </c>
      <c r="D10198" s="4">
        <v>44154</v>
      </c>
      <c r="E10198" s="23">
        <v>2020</v>
      </c>
      <c r="F10198" s="19">
        <v>6</v>
      </c>
      <c r="G10198" s="19">
        <f>IF(Movies[[#This Row],[rating]]=0,"",Movies[[#This Row],[rating]])</f>
        <v>6</v>
      </c>
      <c r="H10198" s="19" t="str">
        <f>IF(Movies[[#This Row],[rating]]=0,"No Rating","Rated")</f>
        <v>Rated</v>
      </c>
      <c r="I10198" s="16" t="s">
        <v>13241</v>
      </c>
      <c r="J10198" s="29" t="s">
        <v>110</v>
      </c>
      <c r="K10198" s="19">
        <v>16.446000000000002</v>
      </c>
      <c r="L10198" s="26">
        <v>505</v>
      </c>
    </row>
    <row r="10199" spans="1:12" x14ac:dyDescent="0.3">
      <c r="A10199" s="14">
        <v>618355</v>
      </c>
      <c r="B10199" s="16" t="s">
        <v>13242</v>
      </c>
      <c r="C10199" s="16" t="s">
        <v>10</v>
      </c>
      <c r="D10199" s="4">
        <v>43885</v>
      </c>
      <c r="E10199" s="23">
        <v>2020</v>
      </c>
      <c r="F10199" s="19">
        <v>7.1</v>
      </c>
      <c r="G10199" s="19">
        <f>IF(Movies[[#This Row],[rating]]=0,"",Movies[[#This Row],[rating]])</f>
        <v>7.1</v>
      </c>
      <c r="H10199" s="19" t="str">
        <f>IF(Movies[[#This Row],[rating]]=0,"No Rating","Rated")</f>
        <v>Rated</v>
      </c>
      <c r="I10199" s="16" t="s">
        <v>3396</v>
      </c>
      <c r="J10199" s="29" t="s">
        <v>12</v>
      </c>
      <c r="K10199" s="19">
        <v>16.414000000000001</v>
      </c>
      <c r="L10199" s="26">
        <v>830</v>
      </c>
    </row>
    <row r="10200" spans="1:12" x14ac:dyDescent="0.3">
      <c r="A10200" s="14">
        <v>539617</v>
      </c>
      <c r="B10200" s="16" t="s">
        <v>13243</v>
      </c>
      <c r="C10200" s="16" t="s">
        <v>10</v>
      </c>
      <c r="D10200" s="4">
        <v>43903</v>
      </c>
      <c r="E10200" s="23">
        <v>2020</v>
      </c>
      <c r="F10200" s="19">
        <v>7.2</v>
      </c>
      <c r="G10200" s="19">
        <f>IF(Movies[[#This Row],[rating]]=0,"",Movies[[#This Row],[rating]])</f>
        <v>7.2</v>
      </c>
      <c r="H10200" s="19" t="str">
        <f>IF(Movies[[#This Row],[rating]]=0,"No Rating","Rated")</f>
        <v>Rated</v>
      </c>
      <c r="I10200" s="16" t="s">
        <v>180</v>
      </c>
      <c r="J10200" s="29" t="s">
        <v>12</v>
      </c>
      <c r="K10200" s="19">
        <v>16.361999999999998</v>
      </c>
      <c r="L10200" s="26">
        <v>347</v>
      </c>
    </row>
    <row r="10201" spans="1:12" x14ac:dyDescent="0.3">
      <c r="A10201" s="14">
        <v>718867</v>
      </c>
      <c r="B10201" s="16" t="s">
        <v>13244</v>
      </c>
      <c r="C10201" s="16" t="s">
        <v>94</v>
      </c>
      <c r="D10201" s="4">
        <v>44035</v>
      </c>
      <c r="E10201" s="23">
        <v>2020</v>
      </c>
      <c r="F10201" s="19">
        <v>7.2</v>
      </c>
      <c r="G10201" s="19">
        <f>IF(Movies[[#This Row],[rating]]=0,"",Movies[[#This Row],[rating]])</f>
        <v>7.2</v>
      </c>
      <c r="H10201" s="19" t="str">
        <f>IF(Movies[[#This Row],[rating]]=0,"No Rating","Rated")</f>
        <v>Rated</v>
      </c>
      <c r="I10201" s="16" t="s">
        <v>390</v>
      </c>
      <c r="J10201" s="29" t="s">
        <v>12</v>
      </c>
      <c r="K10201" s="19">
        <v>16.349</v>
      </c>
      <c r="L10201" s="26">
        <v>177</v>
      </c>
    </row>
    <row r="10202" spans="1:12" x14ac:dyDescent="0.3">
      <c r="A10202" s="14">
        <v>703771</v>
      </c>
      <c r="B10202" s="16" t="s">
        <v>13245</v>
      </c>
      <c r="C10202" s="16" t="s">
        <v>10</v>
      </c>
      <c r="D10202" s="4">
        <v>44047</v>
      </c>
      <c r="E10202" s="23">
        <v>2020</v>
      </c>
      <c r="F10202" s="19">
        <v>7</v>
      </c>
      <c r="G10202" s="19">
        <f>IF(Movies[[#This Row],[rating]]=0,"",Movies[[#This Row],[rating]])</f>
        <v>7</v>
      </c>
      <c r="H10202" s="19" t="str">
        <f>IF(Movies[[#This Row],[rating]]=0,"No Rating","Rated")</f>
        <v>Rated</v>
      </c>
      <c r="I10202" s="16" t="s">
        <v>10605</v>
      </c>
      <c r="J10202" s="29" t="s">
        <v>12</v>
      </c>
      <c r="K10202" s="19">
        <v>16.334</v>
      </c>
      <c r="L10202" s="26">
        <v>444</v>
      </c>
    </row>
    <row r="10203" spans="1:12" x14ac:dyDescent="0.3">
      <c r="A10203" s="14">
        <v>502033</v>
      </c>
      <c r="B10203" s="16" t="s">
        <v>13246</v>
      </c>
      <c r="C10203" s="16" t="s">
        <v>10</v>
      </c>
      <c r="D10203" s="4">
        <v>44155</v>
      </c>
      <c r="E10203" s="23">
        <v>2020</v>
      </c>
      <c r="F10203" s="19">
        <v>7.7</v>
      </c>
      <c r="G10203" s="19">
        <f>IF(Movies[[#This Row],[rating]]=0,"",Movies[[#This Row],[rating]])</f>
        <v>7.7</v>
      </c>
      <c r="H10203" s="19" t="str">
        <f>IF(Movies[[#This Row],[rating]]=0,"No Rating","Rated")</f>
        <v>Rated</v>
      </c>
      <c r="I10203" s="16" t="s">
        <v>550</v>
      </c>
      <c r="J10203" s="29" t="s">
        <v>12</v>
      </c>
      <c r="K10203" s="19">
        <v>16.216000000000001</v>
      </c>
      <c r="L10203" s="26">
        <v>2576</v>
      </c>
    </row>
    <row r="10204" spans="1:12" x14ac:dyDescent="0.3">
      <c r="A10204" s="14">
        <v>702525</v>
      </c>
      <c r="B10204" s="16" t="s">
        <v>13247</v>
      </c>
      <c r="C10204" s="16" t="s">
        <v>13248</v>
      </c>
      <c r="D10204" s="4">
        <v>44035</v>
      </c>
      <c r="E10204" s="23">
        <v>2020</v>
      </c>
      <c r="F10204" s="19">
        <v>7.1</v>
      </c>
      <c r="G10204" s="19">
        <f>IF(Movies[[#This Row],[rating]]=0,"",Movies[[#This Row],[rating]])</f>
        <v>7.1</v>
      </c>
      <c r="H10204" s="19" t="str">
        <f>IF(Movies[[#This Row],[rating]]=0,"No Rating","Rated")</f>
        <v>Rated</v>
      </c>
      <c r="I10204" s="16" t="s">
        <v>1203</v>
      </c>
      <c r="J10204" s="29" t="s">
        <v>12</v>
      </c>
      <c r="K10204" s="19">
        <v>16.190000000000001</v>
      </c>
      <c r="L10204" s="26">
        <v>201</v>
      </c>
    </row>
    <row r="10205" spans="1:12" x14ac:dyDescent="0.3">
      <c r="A10205" s="14">
        <v>678489</v>
      </c>
      <c r="B10205" s="16" t="s">
        <v>13249</v>
      </c>
      <c r="C10205" s="16" t="s">
        <v>1144</v>
      </c>
      <c r="D10205" s="4">
        <v>43888</v>
      </c>
      <c r="E10205" s="23">
        <v>2020</v>
      </c>
      <c r="F10205" s="19">
        <v>6.5</v>
      </c>
      <c r="G10205" s="19">
        <f>IF(Movies[[#This Row],[rating]]=0,"",Movies[[#This Row],[rating]])</f>
        <v>6.5</v>
      </c>
      <c r="H10205" s="19" t="str">
        <f>IF(Movies[[#This Row],[rating]]=0,"No Rating","Rated")</f>
        <v>Rated</v>
      </c>
      <c r="I10205" s="16" t="s">
        <v>178</v>
      </c>
      <c r="J10205" s="29" t="s">
        <v>342</v>
      </c>
      <c r="K10205" s="19">
        <v>16.170000000000002</v>
      </c>
      <c r="L10205" s="26">
        <v>84</v>
      </c>
    </row>
    <row r="10206" spans="1:12" x14ac:dyDescent="0.3">
      <c r="A10206" s="14">
        <v>668742</v>
      </c>
      <c r="B10206" s="16" t="s">
        <v>13250</v>
      </c>
      <c r="C10206" s="16" t="s">
        <v>51</v>
      </c>
      <c r="D10206" s="4">
        <v>44041</v>
      </c>
      <c r="E10206" s="23">
        <v>2020</v>
      </c>
      <c r="F10206" s="19">
        <v>7.5</v>
      </c>
      <c r="G10206" s="19">
        <f>IF(Movies[[#This Row],[rating]]=0,"",Movies[[#This Row],[rating]])</f>
        <v>7.5</v>
      </c>
      <c r="H10206" s="19" t="str">
        <f>IF(Movies[[#This Row],[rating]]=0,"No Rating","Rated")</f>
        <v>Rated</v>
      </c>
      <c r="I10206" s="16" t="s">
        <v>153</v>
      </c>
      <c r="J10206" s="29" t="s">
        <v>34</v>
      </c>
      <c r="K10206" s="19">
        <v>16.114000000000001</v>
      </c>
      <c r="L10206" s="26">
        <v>548</v>
      </c>
    </row>
    <row r="10207" spans="1:12" x14ac:dyDescent="0.3">
      <c r="A10207" s="14">
        <v>628866</v>
      </c>
      <c r="B10207" s="16" t="s">
        <v>13251</v>
      </c>
      <c r="C10207" s="16" t="s">
        <v>432</v>
      </c>
      <c r="D10207" s="4">
        <v>44079</v>
      </c>
      <c r="E10207" s="23">
        <v>2020</v>
      </c>
      <c r="F10207" s="19">
        <v>6.7</v>
      </c>
      <c r="G10207" s="19">
        <f>IF(Movies[[#This Row],[rating]]=0,"",Movies[[#This Row],[rating]])</f>
        <v>6.7</v>
      </c>
      <c r="H10207" s="19" t="str">
        <f>IF(Movies[[#This Row],[rating]]=0,"No Rating","Rated")</f>
        <v>Rated</v>
      </c>
      <c r="I10207" s="16" t="s">
        <v>175</v>
      </c>
      <c r="J10207" s="29" t="s">
        <v>12</v>
      </c>
      <c r="K10207" s="19">
        <v>16.097000000000001</v>
      </c>
      <c r="L10207" s="26">
        <v>308</v>
      </c>
    </row>
    <row r="10208" spans="1:12" x14ac:dyDescent="0.3">
      <c r="A10208" s="14">
        <v>571648</v>
      </c>
      <c r="B10208" s="16" t="s">
        <v>13252</v>
      </c>
      <c r="C10208" s="16" t="s">
        <v>94</v>
      </c>
      <c r="D10208" s="4">
        <v>43880</v>
      </c>
      <c r="E10208" s="23">
        <v>2020</v>
      </c>
      <c r="F10208" s="19">
        <v>7.1</v>
      </c>
      <c r="G10208" s="19">
        <f>IF(Movies[[#This Row],[rating]]=0,"",Movies[[#This Row],[rating]])</f>
        <v>7.1</v>
      </c>
      <c r="H10208" s="19" t="str">
        <f>IF(Movies[[#This Row],[rating]]=0,"No Rating","Rated")</f>
        <v>Rated</v>
      </c>
      <c r="I10208" s="16" t="s">
        <v>13253</v>
      </c>
      <c r="J10208" s="29" t="s">
        <v>96</v>
      </c>
      <c r="K10208" s="19">
        <v>16.042999999999999</v>
      </c>
      <c r="L10208" s="26">
        <v>251</v>
      </c>
    </row>
    <row r="10209" spans="1:12" x14ac:dyDescent="0.3">
      <c r="A10209" s="14">
        <v>614560</v>
      </c>
      <c r="B10209" s="16" t="s">
        <v>13254</v>
      </c>
      <c r="C10209" s="16" t="s">
        <v>10</v>
      </c>
      <c r="D10209" s="4">
        <v>44148</v>
      </c>
      <c r="E10209" s="23">
        <v>2020</v>
      </c>
      <c r="F10209" s="19">
        <v>6.7</v>
      </c>
      <c r="G10209" s="19">
        <f>IF(Movies[[#This Row],[rating]]=0,"",Movies[[#This Row],[rating]])</f>
        <v>6.7</v>
      </c>
      <c r="H10209" s="19" t="str">
        <f>IF(Movies[[#This Row],[rating]]=0,"No Rating","Rated")</f>
        <v>Rated</v>
      </c>
      <c r="I10209" s="16" t="s">
        <v>189</v>
      </c>
      <c r="J10209" s="29" t="s">
        <v>12</v>
      </c>
      <c r="K10209" s="19">
        <v>16.024999999999999</v>
      </c>
      <c r="L10209" s="26">
        <v>1626</v>
      </c>
    </row>
    <row r="10210" spans="1:12" x14ac:dyDescent="0.3">
      <c r="A10210" s="14">
        <v>721625</v>
      </c>
      <c r="B10210" s="16" t="s">
        <v>13255</v>
      </c>
      <c r="C10210" s="16" t="s">
        <v>10</v>
      </c>
      <c r="D10210" s="4">
        <v>44175</v>
      </c>
      <c r="E10210" s="23">
        <v>2020</v>
      </c>
      <c r="F10210" s="19">
        <v>6.2</v>
      </c>
      <c r="G10210" s="19">
        <f>IF(Movies[[#This Row],[rating]]=0,"",Movies[[#This Row],[rating]])</f>
        <v>6.2</v>
      </c>
      <c r="H10210" s="19" t="str">
        <f>IF(Movies[[#This Row],[rating]]=0,"No Rating","Rated")</f>
        <v>Rated</v>
      </c>
      <c r="I10210" s="16" t="s">
        <v>1367</v>
      </c>
      <c r="J10210" s="29" t="s">
        <v>12</v>
      </c>
      <c r="K10210" s="19">
        <v>15.994</v>
      </c>
      <c r="L10210" s="26">
        <v>748</v>
      </c>
    </row>
    <row r="10211" spans="1:12" x14ac:dyDescent="0.3">
      <c r="A10211" s="14">
        <v>592834</v>
      </c>
      <c r="B10211" s="16" t="s">
        <v>13256</v>
      </c>
      <c r="C10211" s="16" t="s">
        <v>10</v>
      </c>
      <c r="D10211" s="4">
        <v>43839</v>
      </c>
      <c r="E10211" s="23">
        <v>2020</v>
      </c>
      <c r="F10211" s="19">
        <v>6.9</v>
      </c>
      <c r="G10211" s="19">
        <f>IF(Movies[[#This Row],[rating]]=0,"",Movies[[#This Row],[rating]])</f>
        <v>6.9</v>
      </c>
      <c r="H10211" s="19" t="str">
        <f>IF(Movies[[#This Row],[rating]]=0,"No Rating","Rated")</f>
        <v>Rated</v>
      </c>
      <c r="I10211" s="16" t="s">
        <v>13257</v>
      </c>
      <c r="J10211" s="29" t="s">
        <v>12</v>
      </c>
      <c r="K10211" s="19">
        <v>15.96</v>
      </c>
      <c r="L10211" s="26">
        <v>1270</v>
      </c>
    </row>
    <row r="10212" spans="1:12" x14ac:dyDescent="0.3">
      <c r="A10212" s="14">
        <v>606679</v>
      </c>
      <c r="B10212" s="16" t="s">
        <v>13258</v>
      </c>
      <c r="C10212" s="16" t="s">
        <v>14</v>
      </c>
      <c r="D10212" s="4">
        <v>43992</v>
      </c>
      <c r="E10212" s="23">
        <v>2020</v>
      </c>
      <c r="F10212" s="19">
        <v>7</v>
      </c>
      <c r="G10212" s="19">
        <f>IF(Movies[[#This Row],[rating]]=0,"",Movies[[#This Row],[rating]])</f>
        <v>7</v>
      </c>
      <c r="H10212" s="19" t="str">
        <f>IF(Movies[[#This Row],[rating]]=0,"No Rating","Rated")</f>
        <v>Rated</v>
      </c>
      <c r="I10212" s="16" t="s">
        <v>13259</v>
      </c>
      <c r="J10212" s="29" t="s">
        <v>12</v>
      </c>
      <c r="K10212" s="19">
        <v>15.951000000000001</v>
      </c>
      <c r="L10212" s="26">
        <v>450</v>
      </c>
    </row>
    <row r="10213" spans="1:12" x14ac:dyDescent="0.3">
      <c r="A10213" s="14">
        <v>542224</v>
      </c>
      <c r="B10213" s="16" t="s">
        <v>13260</v>
      </c>
      <c r="C10213" s="16" t="s">
        <v>2380</v>
      </c>
      <c r="D10213" s="4">
        <v>43860</v>
      </c>
      <c r="E10213" s="23">
        <v>2020</v>
      </c>
      <c r="F10213" s="19">
        <v>6</v>
      </c>
      <c r="G10213" s="19">
        <f>IF(Movies[[#This Row],[rating]]=0,"",Movies[[#This Row],[rating]])</f>
        <v>6</v>
      </c>
      <c r="H10213" s="19" t="str">
        <f>IF(Movies[[#This Row],[rating]]=0,"No Rating","Rated")</f>
        <v>Rated</v>
      </c>
      <c r="I10213" s="16" t="s">
        <v>13261</v>
      </c>
      <c r="J10213" s="29" t="s">
        <v>12</v>
      </c>
      <c r="K10213" s="19">
        <v>15.923</v>
      </c>
      <c r="L10213" s="26">
        <v>1449</v>
      </c>
    </row>
    <row r="10214" spans="1:12" x14ac:dyDescent="0.3">
      <c r="A10214" s="14">
        <v>520946</v>
      </c>
      <c r="B10214" s="16" t="s">
        <v>13262</v>
      </c>
      <c r="C10214" s="16" t="s">
        <v>13263</v>
      </c>
      <c r="D10214" s="4">
        <v>44008</v>
      </c>
      <c r="E10214" s="23">
        <v>2020</v>
      </c>
      <c r="F10214" s="19">
        <v>6.1</v>
      </c>
      <c r="G10214" s="19">
        <f>IF(Movies[[#This Row],[rating]]=0,"",Movies[[#This Row],[rating]])</f>
        <v>6.1</v>
      </c>
      <c r="H10214" s="19" t="str">
        <f>IF(Movies[[#This Row],[rating]]=0,"No Rating","Rated")</f>
        <v>Rated</v>
      </c>
      <c r="I10214" s="16" t="s">
        <v>3088</v>
      </c>
      <c r="J10214" s="29" t="s">
        <v>12</v>
      </c>
      <c r="K10214" s="19">
        <v>15.923</v>
      </c>
      <c r="L10214" s="26">
        <v>309</v>
      </c>
    </row>
    <row r="10215" spans="1:12" x14ac:dyDescent="0.3">
      <c r="A10215" s="14">
        <v>571384</v>
      </c>
      <c r="B10215" s="16" t="s">
        <v>13264</v>
      </c>
      <c r="C10215" s="16" t="s">
        <v>127</v>
      </c>
      <c r="D10215" s="4">
        <v>44132</v>
      </c>
      <c r="E10215" s="23">
        <v>2020</v>
      </c>
      <c r="F10215" s="19">
        <v>6.4</v>
      </c>
      <c r="G10215" s="19">
        <f>IF(Movies[[#This Row],[rating]]=0,"",Movies[[#This Row],[rating]])</f>
        <v>6.4</v>
      </c>
      <c r="H10215" s="19" t="str">
        <f>IF(Movies[[#This Row],[rating]]=0,"No Rating","Rated")</f>
        <v>Rated</v>
      </c>
      <c r="I10215" s="16" t="s">
        <v>183</v>
      </c>
      <c r="J10215" s="29" t="s">
        <v>12</v>
      </c>
      <c r="K10215" s="19">
        <v>15.87</v>
      </c>
      <c r="L10215" s="26">
        <v>683</v>
      </c>
    </row>
    <row r="10216" spans="1:12" x14ac:dyDescent="0.3">
      <c r="A10216" s="14">
        <v>479259</v>
      </c>
      <c r="B10216" s="16" t="s">
        <v>13265</v>
      </c>
      <c r="C10216" s="16" t="s">
        <v>13266</v>
      </c>
      <c r="D10216" s="4">
        <v>44092</v>
      </c>
      <c r="E10216" s="23">
        <v>2020</v>
      </c>
      <c r="F10216" s="19">
        <v>5.4</v>
      </c>
      <c r="G10216" s="19">
        <f>IF(Movies[[#This Row],[rating]]=0,"",Movies[[#This Row],[rating]])</f>
        <v>5.4</v>
      </c>
      <c r="H10216" s="19" t="str">
        <f>IF(Movies[[#This Row],[rating]]=0,"No Rating","Rated")</f>
        <v>Rated</v>
      </c>
      <c r="I10216" s="16" t="s">
        <v>49</v>
      </c>
      <c r="J10216" s="29" t="s">
        <v>12</v>
      </c>
      <c r="K10216" s="19">
        <v>15.862</v>
      </c>
      <c r="L10216" s="26">
        <v>185</v>
      </c>
    </row>
    <row r="10217" spans="1:12" x14ac:dyDescent="0.3">
      <c r="A10217" s="14">
        <v>579831</v>
      </c>
      <c r="B10217" s="16" t="s">
        <v>13267</v>
      </c>
      <c r="C10217" s="16" t="s">
        <v>877</v>
      </c>
      <c r="D10217" s="4">
        <v>44139</v>
      </c>
      <c r="E10217" s="23">
        <v>2020</v>
      </c>
      <c r="F10217" s="19">
        <v>6.7</v>
      </c>
      <c r="G10217" s="19">
        <f>IF(Movies[[#This Row],[rating]]=0,"",Movies[[#This Row],[rating]])</f>
        <v>6.7</v>
      </c>
      <c r="H10217" s="19" t="str">
        <f>IF(Movies[[#This Row],[rating]]=0,"No Rating","Rated")</f>
        <v>Rated</v>
      </c>
      <c r="I10217" s="16" t="s">
        <v>6532</v>
      </c>
      <c r="J10217" s="29" t="s">
        <v>774</v>
      </c>
      <c r="K10217" s="19">
        <v>15.852</v>
      </c>
      <c r="L10217" s="26">
        <v>79</v>
      </c>
    </row>
    <row r="10218" spans="1:12" x14ac:dyDescent="0.3">
      <c r="A10218" s="14">
        <v>651070</v>
      </c>
      <c r="B10218" s="16" t="s">
        <v>13268</v>
      </c>
      <c r="C10218" s="16" t="s">
        <v>10</v>
      </c>
      <c r="D10218" s="4">
        <v>43847</v>
      </c>
      <c r="E10218" s="23">
        <v>2020</v>
      </c>
      <c r="F10218" s="19">
        <v>7</v>
      </c>
      <c r="G10218" s="19">
        <f>IF(Movies[[#This Row],[rating]]=0,"",Movies[[#This Row],[rating]])</f>
        <v>7</v>
      </c>
      <c r="H10218" s="19" t="str">
        <f>IF(Movies[[#This Row],[rating]]=0,"No Rating","Rated")</f>
        <v>Rated</v>
      </c>
      <c r="I10218" s="16" t="s">
        <v>23</v>
      </c>
      <c r="J10218" s="29" t="s">
        <v>12</v>
      </c>
      <c r="K10218" s="19">
        <v>15.846</v>
      </c>
      <c r="L10218" s="26">
        <v>935</v>
      </c>
    </row>
    <row r="10219" spans="1:12" x14ac:dyDescent="0.3">
      <c r="A10219" s="14">
        <v>466622</v>
      </c>
      <c r="B10219" s="16" t="s">
        <v>13269</v>
      </c>
      <c r="C10219" s="16" t="s">
        <v>681</v>
      </c>
      <c r="D10219" s="4">
        <v>43861</v>
      </c>
      <c r="E10219" s="23">
        <v>2020</v>
      </c>
      <c r="F10219" s="19">
        <v>5.5</v>
      </c>
      <c r="G10219" s="19">
        <f>IF(Movies[[#This Row],[rating]]=0,"",Movies[[#This Row],[rating]])</f>
        <v>5.5</v>
      </c>
      <c r="H10219" s="19" t="str">
        <f>IF(Movies[[#This Row],[rating]]=0,"No Rating","Rated")</f>
        <v>Rated</v>
      </c>
      <c r="I10219" s="16" t="s">
        <v>193</v>
      </c>
      <c r="J10219" s="29" t="s">
        <v>12</v>
      </c>
      <c r="K10219" s="19">
        <v>15.826000000000001</v>
      </c>
      <c r="L10219" s="26">
        <v>608</v>
      </c>
    </row>
    <row r="10220" spans="1:12" x14ac:dyDescent="0.3">
      <c r="A10220" s="14">
        <v>743439</v>
      </c>
      <c r="B10220" s="16" t="s">
        <v>13270</v>
      </c>
      <c r="C10220" s="16" t="s">
        <v>172</v>
      </c>
      <c r="D10220" s="4">
        <v>44084</v>
      </c>
      <c r="E10220" s="23">
        <v>2020</v>
      </c>
      <c r="F10220" s="19">
        <v>7.1</v>
      </c>
      <c r="G10220" s="19">
        <f>IF(Movies[[#This Row],[rating]]=0,"",Movies[[#This Row],[rating]])</f>
        <v>7.1</v>
      </c>
      <c r="H10220" s="19" t="str">
        <f>IF(Movies[[#This Row],[rating]]=0,"No Rating","Rated")</f>
        <v>Rated</v>
      </c>
      <c r="I10220" s="16" t="s">
        <v>390</v>
      </c>
      <c r="J10220" s="29" t="s">
        <v>12</v>
      </c>
      <c r="K10220" s="19">
        <v>15.772</v>
      </c>
      <c r="L10220" s="26">
        <v>166</v>
      </c>
    </row>
    <row r="10221" spans="1:12" x14ac:dyDescent="0.3">
      <c r="A10221" s="14">
        <v>715123</v>
      </c>
      <c r="B10221" s="16" t="s">
        <v>13271</v>
      </c>
      <c r="C10221" s="16" t="s">
        <v>10</v>
      </c>
      <c r="D10221" s="4">
        <v>44111</v>
      </c>
      <c r="E10221" s="23">
        <v>2020</v>
      </c>
      <c r="F10221" s="19">
        <v>6.3</v>
      </c>
      <c r="G10221" s="19">
        <f>IF(Movies[[#This Row],[rating]]=0,"",Movies[[#This Row],[rating]])</f>
        <v>6.3</v>
      </c>
      <c r="H10221" s="19" t="str">
        <f>IF(Movies[[#This Row],[rating]]=0,"No Rating","Rated")</f>
        <v>Rated</v>
      </c>
      <c r="I10221" s="16" t="s">
        <v>175</v>
      </c>
      <c r="J10221" s="29" t="s">
        <v>12</v>
      </c>
      <c r="K10221" s="19">
        <v>15.72</v>
      </c>
      <c r="L10221" s="26">
        <v>447</v>
      </c>
    </row>
    <row r="10222" spans="1:12" x14ac:dyDescent="0.3">
      <c r="A10222" s="14">
        <v>682110</v>
      </c>
      <c r="B10222" s="16" t="s">
        <v>13272</v>
      </c>
      <c r="C10222" s="16" t="s">
        <v>5942</v>
      </c>
      <c r="D10222" s="4">
        <v>44078</v>
      </c>
      <c r="E10222" s="23">
        <v>2020</v>
      </c>
      <c r="F10222" s="19">
        <v>7.8789999999999996</v>
      </c>
      <c r="G10222" s="19">
        <f>IF(Movies[[#This Row],[rating]]=0,"",Movies[[#This Row],[rating]])</f>
        <v>7.8789999999999996</v>
      </c>
      <c r="H10222" s="19" t="str">
        <f>IF(Movies[[#This Row],[rating]]=0,"No Rating","Rated")</f>
        <v>Rated</v>
      </c>
      <c r="I10222" s="16" t="s">
        <v>329</v>
      </c>
      <c r="J10222" s="29" t="s">
        <v>12</v>
      </c>
      <c r="K10222" s="19">
        <v>15.715</v>
      </c>
      <c r="L10222" s="26">
        <v>921</v>
      </c>
    </row>
    <row r="10223" spans="1:12" x14ac:dyDescent="0.3">
      <c r="A10223" s="14">
        <v>520172</v>
      </c>
      <c r="B10223" s="16" t="s">
        <v>13273</v>
      </c>
      <c r="C10223" s="16" t="s">
        <v>10</v>
      </c>
      <c r="D10223" s="4">
        <v>44161</v>
      </c>
      <c r="E10223" s="23">
        <v>2020</v>
      </c>
      <c r="F10223" s="19">
        <v>7.2</v>
      </c>
      <c r="G10223" s="19">
        <f>IF(Movies[[#This Row],[rating]]=0,"",Movies[[#This Row],[rating]])</f>
        <v>7.2</v>
      </c>
      <c r="H10223" s="19" t="str">
        <f>IF(Movies[[#This Row],[rating]]=0,"No Rating","Rated")</f>
        <v>Rated</v>
      </c>
      <c r="I10223" s="16" t="s">
        <v>161</v>
      </c>
      <c r="J10223" s="29" t="s">
        <v>12</v>
      </c>
      <c r="K10223" s="19">
        <v>15.67</v>
      </c>
      <c r="L10223" s="26">
        <v>1231</v>
      </c>
    </row>
    <row r="10224" spans="1:12" x14ac:dyDescent="0.3">
      <c r="A10224" s="14">
        <v>658777</v>
      </c>
      <c r="B10224" s="16" t="s">
        <v>13274</v>
      </c>
      <c r="C10224" s="16" t="s">
        <v>284</v>
      </c>
      <c r="D10224" s="4">
        <v>44076</v>
      </c>
      <c r="E10224" s="23">
        <v>2020</v>
      </c>
      <c r="F10224" s="19">
        <v>5.6</v>
      </c>
      <c r="G10224" s="19">
        <f>IF(Movies[[#This Row],[rating]]=0,"",Movies[[#This Row],[rating]])</f>
        <v>5.6</v>
      </c>
      <c r="H10224" s="19" t="str">
        <f>IF(Movies[[#This Row],[rating]]=0,"No Rating","Rated")</f>
        <v>Rated</v>
      </c>
      <c r="I10224" s="16" t="s">
        <v>4577</v>
      </c>
      <c r="J10224" s="29" t="s">
        <v>286</v>
      </c>
      <c r="K10224" s="19">
        <v>15.669</v>
      </c>
      <c r="L10224" s="26">
        <v>340</v>
      </c>
    </row>
    <row r="10225" spans="1:12" x14ac:dyDescent="0.3">
      <c r="A10225" s="14">
        <v>528085</v>
      </c>
      <c r="B10225" s="16">
        <v>2067</v>
      </c>
      <c r="C10225" s="16" t="s">
        <v>367</v>
      </c>
      <c r="D10225" s="4">
        <v>44105</v>
      </c>
      <c r="E10225" s="23">
        <v>2020</v>
      </c>
      <c r="F10225" s="19">
        <v>5.3</v>
      </c>
      <c r="G10225" s="19">
        <f>IF(Movies[[#This Row],[rating]]=0,"",Movies[[#This Row],[rating]])</f>
        <v>5.3</v>
      </c>
      <c r="H10225" s="19" t="str">
        <f>IF(Movies[[#This Row],[rating]]=0,"No Rating","Rated")</f>
        <v>Rated</v>
      </c>
      <c r="I10225" s="16" t="s">
        <v>1367</v>
      </c>
      <c r="J10225" s="29" t="s">
        <v>12</v>
      </c>
      <c r="K10225" s="19">
        <v>15.661</v>
      </c>
      <c r="L10225" s="26">
        <v>845</v>
      </c>
    </row>
    <row r="10226" spans="1:12" x14ac:dyDescent="0.3">
      <c r="A10226" s="14">
        <v>765056</v>
      </c>
      <c r="B10226" s="16" t="s">
        <v>13275</v>
      </c>
      <c r="C10226" s="16" t="s">
        <v>94</v>
      </c>
      <c r="D10226" s="4">
        <v>44147</v>
      </c>
      <c r="E10226" s="23">
        <v>2020</v>
      </c>
      <c r="F10226" s="19">
        <v>3</v>
      </c>
      <c r="G10226" s="19">
        <f>IF(Movies[[#This Row],[rating]]=0,"",Movies[[#This Row],[rating]])</f>
        <v>3</v>
      </c>
      <c r="H10226" s="19" t="str">
        <f>IF(Movies[[#This Row],[rating]]=0,"No Rating","Rated")</f>
        <v>Rated</v>
      </c>
      <c r="I10226" s="16" t="s">
        <v>49</v>
      </c>
      <c r="J10226" s="29" t="s">
        <v>96</v>
      </c>
      <c r="K10226" s="19">
        <v>15.619</v>
      </c>
      <c r="L10226" s="26">
        <v>2</v>
      </c>
    </row>
    <row r="10227" spans="1:12" x14ac:dyDescent="0.3">
      <c r="A10227" s="14">
        <v>791128</v>
      </c>
      <c r="B10227" s="16" t="s">
        <v>13276</v>
      </c>
      <c r="C10227" s="16" t="s">
        <v>2156</v>
      </c>
      <c r="D10227" s="4">
        <v>43952</v>
      </c>
      <c r="E10227" s="23">
        <v>2020</v>
      </c>
      <c r="F10227" s="19">
        <v>5.2</v>
      </c>
      <c r="G10227" s="19">
        <f>IF(Movies[[#This Row],[rating]]=0,"",Movies[[#This Row],[rating]])</f>
        <v>5.2</v>
      </c>
      <c r="H10227" s="19" t="str">
        <f>IF(Movies[[#This Row],[rating]]=0,"No Rating","Rated")</f>
        <v>Rated</v>
      </c>
      <c r="I10227" s="16" t="s">
        <v>33</v>
      </c>
      <c r="J10227" s="29" t="s">
        <v>96</v>
      </c>
      <c r="K10227" s="19">
        <v>15.583</v>
      </c>
      <c r="L10227" s="26">
        <v>5</v>
      </c>
    </row>
    <row r="10228" spans="1:12" x14ac:dyDescent="0.3">
      <c r="A10228" s="14">
        <v>651571</v>
      </c>
      <c r="B10228" s="16" t="s">
        <v>13277</v>
      </c>
      <c r="C10228" s="16" t="s">
        <v>172</v>
      </c>
      <c r="D10228" s="4">
        <v>44182</v>
      </c>
      <c r="E10228" s="23">
        <v>2020</v>
      </c>
      <c r="F10228" s="19">
        <v>4.1710000000000003</v>
      </c>
      <c r="G10228" s="19">
        <f>IF(Movies[[#This Row],[rating]]=0,"",Movies[[#This Row],[rating]])</f>
        <v>4.1710000000000003</v>
      </c>
      <c r="H10228" s="19" t="str">
        <f>IF(Movies[[#This Row],[rating]]=0,"No Rating","Rated")</f>
        <v>Rated</v>
      </c>
      <c r="I10228" s="16" t="s">
        <v>7243</v>
      </c>
      <c r="J10228" s="29" t="s">
        <v>12</v>
      </c>
      <c r="K10228" s="19">
        <v>15.512</v>
      </c>
      <c r="L10228" s="26">
        <v>654</v>
      </c>
    </row>
    <row r="10229" spans="1:12" x14ac:dyDescent="0.3">
      <c r="A10229" s="14">
        <v>594718</v>
      </c>
      <c r="B10229" s="16" t="s">
        <v>13278</v>
      </c>
      <c r="C10229" s="16" t="s">
        <v>877</v>
      </c>
      <c r="D10229" s="4">
        <v>44082</v>
      </c>
      <c r="E10229" s="23">
        <v>2020</v>
      </c>
      <c r="F10229" s="19">
        <v>6.5</v>
      </c>
      <c r="G10229" s="19">
        <f>IF(Movies[[#This Row],[rating]]=0,"",Movies[[#This Row],[rating]])</f>
        <v>6.5</v>
      </c>
      <c r="H10229" s="19" t="str">
        <f>IF(Movies[[#This Row],[rating]]=0,"No Rating","Rated")</f>
        <v>Rated</v>
      </c>
      <c r="I10229" s="16" t="s">
        <v>5850</v>
      </c>
      <c r="J10229" s="29" t="s">
        <v>774</v>
      </c>
      <c r="K10229" s="19">
        <v>15.487</v>
      </c>
      <c r="L10229" s="26">
        <v>759</v>
      </c>
    </row>
    <row r="10230" spans="1:12" x14ac:dyDescent="0.3">
      <c r="A10230" s="14">
        <v>532870</v>
      </c>
      <c r="B10230" s="16" t="s">
        <v>13279</v>
      </c>
      <c r="C10230" s="16" t="s">
        <v>10</v>
      </c>
      <c r="D10230" s="4">
        <v>43857</v>
      </c>
      <c r="E10230" s="23">
        <v>2020</v>
      </c>
      <c r="F10230" s="19">
        <v>5.7</v>
      </c>
      <c r="G10230" s="19">
        <f>IF(Movies[[#This Row],[rating]]=0,"",Movies[[#This Row],[rating]])</f>
        <v>5.7</v>
      </c>
      <c r="H10230" s="19" t="str">
        <f>IF(Movies[[#This Row],[rating]]=0,"No Rating","Rated")</f>
        <v>Rated</v>
      </c>
      <c r="I10230" s="16" t="s">
        <v>132</v>
      </c>
      <c r="J10230" s="29" t="s">
        <v>12</v>
      </c>
      <c r="K10230" s="19">
        <v>15.407</v>
      </c>
      <c r="L10230" s="26">
        <v>194</v>
      </c>
    </row>
    <row r="10231" spans="1:12" x14ac:dyDescent="0.3">
      <c r="A10231" s="14">
        <v>628333</v>
      </c>
      <c r="B10231" s="16" t="s">
        <v>13280</v>
      </c>
      <c r="C10231" s="16" t="s">
        <v>2392</v>
      </c>
      <c r="D10231" s="4">
        <v>44176</v>
      </c>
      <c r="E10231" s="23">
        <v>2020</v>
      </c>
      <c r="F10231" s="19">
        <v>5.2</v>
      </c>
      <c r="G10231" s="19">
        <f>IF(Movies[[#This Row],[rating]]=0,"",Movies[[#This Row],[rating]])</f>
        <v>5.2</v>
      </c>
      <c r="H10231" s="19" t="str">
        <f>IF(Movies[[#This Row],[rating]]=0,"No Rating","Rated")</f>
        <v>Rated</v>
      </c>
      <c r="I10231" s="16" t="s">
        <v>52</v>
      </c>
      <c r="J10231" s="29" t="s">
        <v>12</v>
      </c>
      <c r="K10231" s="19">
        <v>15.406000000000001</v>
      </c>
      <c r="L10231" s="26">
        <v>184</v>
      </c>
    </row>
    <row r="10232" spans="1:12" x14ac:dyDescent="0.3">
      <c r="A10232" s="14">
        <v>589174</v>
      </c>
      <c r="B10232" s="16" t="s">
        <v>4932</v>
      </c>
      <c r="C10232" s="16" t="s">
        <v>94</v>
      </c>
      <c r="D10232" s="4">
        <v>44103</v>
      </c>
      <c r="E10232" s="23">
        <v>2020</v>
      </c>
      <c r="F10232" s="19">
        <v>8.3000000000000007</v>
      </c>
      <c r="G10232" s="19">
        <f>IF(Movies[[#This Row],[rating]]=0,"",Movies[[#This Row],[rating]])</f>
        <v>8.3000000000000007</v>
      </c>
      <c r="H10232" s="19" t="str">
        <f>IF(Movies[[#This Row],[rating]]=0,"No Rating","Rated")</f>
        <v>Rated</v>
      </c>
      <c r="I10232" s="16" t="s">
        <v>1471</v>
      </c>
      <c r="J10232" s="29" t="s">
        <v>96</v>
      </c>
      <c r="K10232" s="19">
        <v>15.34</v>
      </c>
      <c r="L10232" s="26">
        <v>61</v>
      </c>
    </row>
    <row r="10233" spans="1:12" x14ac:dyDescent="0.3">
      <c r="A10233" s="14">
        <v>592643</v>
      </c>
      <c r="B10233" s="16" t="s">
        <v>13281</v>
      </c>
      <c r="C10233" s="16" t="s">
        <v>10</v>
      </c>
      <c r="D10233" s="4">
        <v>44155</v>
      </c>
      <c r="E10233" s="23">
        <v>2020</v>
      </c>
      <c r="F10233" s="19">
        <v>6.6</v>
      </c>
      <c r="G10233" s="19">
        <f>IF(Movies[[#This Row],[rating]]=0,"",Movies[[#This Row],[rating]])</f>
        <v>6.6</v>
      </c>
      <c r="H10233" s="19" t="str">
        <f>IF(Movies[[#This Row],[rating]]=0,"No Rating","Rated")</f>
        <v>Rated</v>
      </c>
      <c r="I10233" s="16" t="s">
        <v>808</v>
      </c>
      <c r="J10233" s="29" t="s">
        <v>12</v>
      </c>
      <c r="K10233" s="19">
        <v>15.337999999999999</v>
      </c>
      <c r="L10233" s="26">
        <v>77</v>
      </c>
    </row>
    <row r="10234" spans="1:12" x14ac:dyDescent="0.3">
      <c r="A10234" s="14">
        <v>526702</v>
      </c>
      <c r="B10234" s="16" t="s">
        <v>13282</v>
      </c>
      <c r="C10234" s="16" t="s">
        <v>13283</v>
      </c>
      <c r="D10234" s="4">
        <v>44162</v>
      </c>
      <c r="E10234" s="23">
        <v>2020</v>
      </c>
      <c r="F10234" s="19">
        <v>8</v>
      </c>
      <c r="G10234" s="19">
        <f>IF(Movies[[#This Row],[rating]]=0,"",Movies[[#This Row],[rating]])</f>
        <v>8</v>
      </c>
      <c r="H10234" s="19" t="str">
        <f>IF(Movies[[#This Row],[rating]]=0,"No Rating","Rated")</f>
        <v>Rated</v>
      </c>
      <c r="I10234" s="16" t="s">
        <v>49</v>
      </c>
      <c r="J10234" s="29" t="s">
        <v>12</v>
      </c>
      <c r="K10234" s="19">
        <v>15.329000000000001</v>
      </c>
      <c r="L10234" s="26">
        <v>339</v>
      </c>
    </row>
    <row r="10235" spans="1:12" x14ac:dyDescent="0.3">
      <c r="A10235" s="14">
        <v>688258</v>
      </c>
      <c r="B10235" s="16" t="s">
        <v>13284</v>
      </c>
      <c r="C10235" s="16" t="s">
        <v>367</v>
      </c>
      <c r="D10235" s="4">
        <v>44134</v>
      </c>
      <c r="E10235" s="23">
        <v>2020</v>
      </c>
      <c r="F10235" s="19">
        <v>6.2</v>
      </c>
      <c r="G10235" s="19">
        <f>IF(Movies[[#This Row],[rating]]=0,"",Movies[[#This Row],[rating]])</f>
        <v>6.2</v>
      </c>
      <c r="H10235" s="19" t="str">
        <f>IF(Movies[[#This Row],[rating]]=0,"No Rating","Rated")</f>
        <v>Rated</v>
      </c>
      <c r="I10235" s="16" t="s">
        <v>591</v>
      </c>
      <c r="J10235" s="29" t="s">
        <v>12</v>
      </c>
      <c r="K10235" s="19">
        <v>15.295</v>
      </c>
      <c r="L10235" s="26">
        <v>242</v>
      </c>
    </row>
    <row r="10236" spans="1:12" x14ac:dyDescent="0.3">
      <c r="A10236" s="14">
        <v>575776</v>
      </c>
      <c r="B10236" s="16" t="s">
        <v>13285</v>
      </c>
      <c r="C10236" s="16" t="s">
        <v>416</v>
      </c>
      <c r="D10236" s="4">
        <v>44113</v>
      </c>
      <c r="E10236" s="23">
        <v>2020</v>
      </c>
      <c r="F10236" s="19">
        <v>6.6</v>
      </c>
      <c r="G10236" s="19">
        <f>IF(Movies[[#This Row],[rating]]=0,"",Movies[[#This Row],[rating]])</f>
        <v>6.6</v>
      </c>
      <c r="H10236" s="19" t="str">
        <f>IF(Movies[[#This Row],[rating]]=0,"No Rating","Rated")</f>
        <v>Rated</v>
      </c>
      <c r="I10236" s="16" t="s">
        <v>183</v>
      </c>
      <c r="J10236" s="29" t="s">
        <v>12</v>
      </c>
      <c r="K10236" s="19">
        <v>15.25</v>
      </c>
      <c r="L10236" s="26">
        <v>742</v>
      </c>
    </row>
    <row r="10237" spans="1:12" x14ac:dyDescent="0.3">
      <c r="A10237" s="14">
        <v>627463</v>
      </c>
      <c r="B10237" s="16" t="s">
        <v>13286</v>
      </c>
      <c r="C10237" s="16" t="s">
        <v>10</v>
      </c>
      <c r="D10237" s="4">
        <v>43861</v>
      </c>
      <c r="E10237" s="23">
        <v>2020</v>
      </c>
      <c r="F10237" s="19">
        <v>6.3</v>
      </c>
      <c r="G10237" s="19">
        <f>IF(Movies[[#This Row],[rating]]=0,"",Movies[[#This Row],[rating]])</f>
        <v>6.3</v>
      </c>
      <c r="H10237" s="19" t="str">
        <f>IF(Movies[[#This Row],[rating]]=0,"No Rating","Rated")</f>
        <v>Rated</v>
      </c>
      <c r="I10237" s="16" t="s">
        <v>49</v>
      </c>
      <c r="J10237" s="29" t="s">
        <v>12</v>
      </c>
      <c r="K10237" s="19">
        <v>15.178000000000001</v>
      </c>
      <c r="L10237" s="26">
        <v>462</v>
      </c>
    </row>
    <row r="10238" spans="1:12" x14ac:dyDescent="0.3">
      <c r="A10238" s="14">
        <v>491926</v>
      </c>
      <c r="B10238" s="16" t="s">
        <v>2463</v>
      </c>
      <c r="C10238" s="16" t="s">
        <v>13287</v>
      </c>
      <c r="D10238" s="4">
        <v>43917</v>
      </c>
      <c r="E10238" s="23">
        <v>2020</v>
      </c>
      <c r="F10238" s="19">
        <v>7</v>
      </c>
      <c r="G10238" s="19">
        <f>IF(Movies[[#This Row],[rating]]=0,"",Movies[[#This Row],[rating]])</f>
        <v>7</v>
      </c>
      <c r="H10238" s="19" t="str">
        <f>IF(Movies[[#This Row],[rating]]=0,"No Rating","Rated")</f>
        <v>Rated</v>
      </c>
      <c r="I10238" s="16" t="s">
        <v>2487</v>
      </c>
      <c r="J10238" s="29" t="s">
        <v>12</v>
      </c>
      <c r="K10238" s="19">
        <v>15.175000000000001</v>
      </c>
      <c r="L10238" s="26">
        <v>433</v>
      </c>
    </row>
    <row r="10239" spans="1:12" x14ac:dyDescent="0.3">
      <c r="A10239" s="14">
        <v>663870</v>
      </c>
      <c r="B10239" s="16" t="s">
        <v>13288</v>
      </c>
      <c r="C10239" s="16" t="s">
        <v>1408</v>
      </c>
      <c r="D10239" s="4">
        <v>44154</v>
      </c>
      <c r="E10239" s="23">
        <v>2020</v>
      </c>
      <c r="F10239" s="19">
        <v>7.2629999999999999</v>
      </c>
      <c r="G10239" s="19">
        <f>IF(Movies[[#This Row],[rating]]=0,"",Movies[[#This Row],[rating]])</f>
        <v>7.2629999999999999</v>
      </c>
      <c r="H10239" s="19" t="str">
        <f>IF(Movies[[#This Row],[rating]]=0,"No Rating","Rated")</f>
        <v>Rated</v>
      </c>
      <c r="I10239" s="16" t="s">
        <v>2259</v>
      </c>
      <c r="J10239" s="29" t="s">
        <v>648</v>
      </c>
      <c r="K10239" s="19">
        <v>15.163</v>
      </c>
      <c r="L10239" s="26">
        <v>897</v>
      </c>
    </row>
    <row r="10240" spans="1:12" x14ac:dyDescent="0.3">
      <c r="A10240" s="14">
        <v>606523</v>
      </c>
      <c r="B10240" s="16" t="s">
        <v>13289</v>
      </c>
      <c r="C10240" s="16" t="s">
        <v>94</v>
      </c>
      <c r="D10240" s="4">
        <v>44077</v>
      </c>
      <c r="E10240" s="23">
        <v>2020</v>
      </c>
      <c r="F10240" s="19">
        <v>6.9009999999999998</v>
      </c>
      <c r="G10240" s="19">
        <f>IF(Movies[[#This Row],[rating]]=0,"",Movies[[#This Row],[rating]])</f>
        <v>6.9009999999999998</v>
      </c>
      <c r="H10240" s="19" t="str">
        <f>IF(Movies[[#This Row],[rating]]=0,"No Rating","Rated")</f>
        <v>Rated</v>
      </c>
      <c r="I10240" s="16" t="s">
        <v>4157</v>
      </c>
      <c r="J10240" s="29" t="s">
        <v>96</v>
      </c>
      <c r="K10240" s="19">
        <v>15.032</v>
      </c>
      <c r="L10240" s="26">
        <v>267</v>
      </c>
    </row>
    <row r="10241" spans="1:12" x14ac:dyDescent="0.3">
      <c r="A10241" s="14">
        <v>508935</v>
      </c>
      <c r="B10241" s="16" t="s">
        <v>13290</v>
      </c>
      <c r="C10241" s="16" t="s">
        <v>411</v>
      </c>
      <c r="D10241" s="4">
        <v>44057</v>
      </c>
      <c r="E10241" s="23">
        <v>2020</v>
      </c>
      <c r="F10241" s="19">
        <v>6.9</v>
      </c>
      <c r="G10241" s="19">
        <f>IF(Movies[[#This Row],[rating]]=0,"",Movies[[#This Row],[rating]])</f>
        <v>6.9</v>
      </c>
      <c r="H10241" s="19" t="str">
        <f>IF(Movies[[#This Row],[rating]]=0,"No Rating","Rated")</f>
        <v>Rated</v>
      </c>
      <c r="I10241" s="16" t="s">
        <v>13291</v>
      </c>
      <c r="J10241" s="29" t="s">
        <v>342</v>
      </c>
      <c r="K10241" s="19">
        <v>15.003</v>
      </c>
      <c r="L10241" s="26">
        <v>275</v>
      </c>
    </row>
    <row r="10242" spans="1:12" x14ac:dyDescent="0.3">
      <c r="A10242" s="14">
        <v>698860</v>
      </c>
      <c r="B10242" s="16" t="s">
        <v>13292</v>
      </c>
      <c r="C10242" s="16" t="s">
        <v>144</v>
      </c>
      <c r="D10242" s="4">
        <v>44015</v>
      </c>
      <c r="E10242" s="23">
        <v>2020</v>
      </c>
      <c r="F10242" s="19">
        <v>6.9</v>
      </c>
      <c r="G10242" s="19">
        <f>IF(Movies[[#This Row],[rating]]=0,"",Movies[[#This Row],[rating]])</f>
        <v>6.9</v>
      </c>
      <c r="H10242" s="19" t="str">
        <f>IF(Movies[[#This Row],[rating]]=0,"No Rating","Rated")</f>
        <v>Rated</v>
      </c>
      <c r="I10242" s="16" t="s">
        <v>49</v>
      </c>
      <c r="J10242" s="29" t="s">
        <v>146</v>
      </c>
      <c r="K10242" s="19">
        <v>14.977</v>
      </c>
      <c r="L10242" s="26">
        <v>88</v>
      </c>
    </row>
    <row r="10243" spans="1:12" x14ac:dyDescent="0.3">
      <c r="A10243" s="14">
        <v>632632</v>
      </c>
      <c r="B10243" s="16" t="s">
        <v>13293</v>
      </c>
      <c r="C10243" s="16" t="s">
        <v>144</v>
      </c>
      <c r="D10243" s="4">
        <v>44065</v>
      </c>
      <c r="E10243" s="23">
        <v>2020</v>
      </c>
      <c r="F10243" s="19">
        <v>8.3000000000000007</v>
      </c>
      <c r="G10243" s="19">
        <f>IF(Movies[[#This Row],[rating]]=0,"",Movies[[#This Row],[rating]])</f>
        <v>8.3000000000000007</v>
      </c>
      <c r="H10243" s="19" t="str">
        <f>IF(Movies[[#This Row],[rating]]=0,"No Rating","Rated")</f>
        <v>Rated</v>
      </c>
      <c r="I10243" s="16" t="s">
        <v>7205</v>
      </c>
      <c r="J10243" s="29" t="s">
        <v>146</v>
      </c>
      <c r="K10243" s="19">
        <v>14.952</v>
      </c>
      <c r="L10243" s="26">
        <v>394</v>
      </c>
    </row>
    <row r="10244" spans="1:12" x14ac:dyDescent="0.3">
      <c r="A10244" s="14">
        <v>636879</v>
      </c>
      <c r="B10244" s="16" t="s">
        <v>13294</v>
      </c>
      <c r="C10244" s="16" t="s">
        <v>1845</v>
      </c>
      <c r="D10244" s="4">
        <v>43963</v>
      </c>
      <c r="E10244" s="23">
        <v>2020</v>
      </c>
      <c r="F10244" s="19">
        <v>6.4</v>
      </c>
      <c r="G10244" s="19">
        <f>IF(Movies[[#This Row],[rating]]=0,"",Movies[[#This Row],[rating]])</f>
        <v>6.4</v>
      </c>
      <c r="H10244" s="19" t="str">
        <f>IF(Movies[[#This Row],[rating]]=0,"No Rating","Rated")</f>
        <v>Rated</v>
      </c>
      <c r="I10244" s="16" t="s">
        <v>468</v>
      </c>
      <c r="J10244" s="29" t="s">
        <v>12</v>
      </c>
      <c r="K10244" s="19">
        <v>14.930999999999999</v>
      </c>
      <c r="L10244" s="26">
        <v>193</v>
      </c>
    </row>
    <row r="10245" spans="1:12" x14ac:dyDescent="0.3">
      <c r="A10245" s="14">
        <v>587496</v>
      </c>
      <c r="B10245" s="16" t="s">
        <v>13295</v>
      </c>
      <c r="C10245" s="16" t="s">
        <v>10</v>
      </c>
      <c r="D10245" s="4">
        <v>44035</v>
      </c>
      <c r="E10245" s="23">
        <v>2020</v>
      </c>
      <c r="F10245" s="19">
        <v>5.5</v>
      </c>
      <c r="G10245" s="19">
        <f>IF(Movies[[#This Row],[rating]]=0,"",Movies[[#This Row],[rating]])</f>
        <v>5.5</v>
      </c>
      <c r="H10245" s="19" t="str">
        <f>IF(Movies[[#This Row],[rating]]=0,"No Rating","Rated")</f>
        <v>Rated</v>
      </c>
      <c r="I10245" s="16" t="s">
        <v>132</v>
      </c>
      <c r="J10245" s="29" t="s">
        <v>12</v>
      </c>
      <c r="K10245" s="19">
        <v>14.922000000000001</v>
      </c>
      <c r="L10245" s="26">
        <v>906</v>
      </c>
    </row>
    <row r="10246" spans="1:12" x14ac:dyDescent="0.3">
      <c r="A10246" s="14">
        <v>759923</v>
      </c>
      <c r="B10246" s="16" t="s">
        <v>13296</v>
      </c>
      <c r="C10246" s="16" t="s">
        <v>220</v>
      </c>
      <c r="D10246" s="4">
        <v>44134</v>
      </c>
      <c r="E10246" s="23">
        <v>2020</v>
      </c>
      <c r="F10246" s="19">
        <v>7.5</v>
      </c>
      <c r="G10246" s="19">
        <f>IF(Movies[[#This Row],[rating]]=0,"",Movies[[#This Row],[rating]])</f>
        <v>7.5</v>
      </c>
      <c r="H10246" s="19" t="str">
        <f>IF(Movies[[#This Row],[rating]]=0,"No Rating","Rated")</f>
        <v>Rated</v>
      </c>
      <c r="I10246" s="16" t="s">
        <v>273</v>
      </c>
      <c r="J10246" s="29" t="s">
        <v>222</v>
      </c>
      <c r="K10246" s="19">
        <v>14.913</v>
      </c>
      <c r="L10246" s="26">
        <v>20</v>
      </c>
    </row>
    <row r="10247" spans="1:12" x14ac:dyDescent="0.3">
      <c r="A10247" s="14">
        <v>643882</v>
      </c>
      <c r="B10247" s="16" t="s">
        <v>13297</v>
      </c>
      <c r="C10247" s="16" t="s">
        <v>10</v>
      </c>
      <c r="D10247" s="4">
        <v>44154</v>
      </c>
      <c r="E10247" s="23">
        <v>2020</v>
      </c>
      <c r="F10247" s="19">
        <v>6.8</v>
      </c>
      <c r="G10247" s="19">
        <f>IF(Movies[[#This Row],[rating]]=0,"",Movies[[#This Row],[rating]])</f>
        <v>6.8</v>
      </c>
      <c r="H10247" s="19" t="str">
        <f>IF(Movies[[#This Row],[rating]]=0,"No Rating","Rated")</f>
        <v>Rated</v>
      </c>
      <c r="I10247" s="16" t="s">
        <v>13298</v>
      </c>
      <c r="J10247" s="29" t="s">
        <v>12</v>
      </c>
      <c r="K10247" s="19">
        <v>14.861000000000001</v>
      </c>
      <c r="L10247" s="26">
        <v>881</v>
      </c>
    </row>
    <row r="10248" spans="1:12" x14ac:dyDescent="0.3">
      <c r="A10248" s="14">
        <v>689160</v>
      </c>
      <c r="B10248" s="16" t="s">
        <v>13299</v>
      </c>
      <c r="C10248" s="16" t="s">
        <v>94</v>
      </c>
      <c r="D10248" s="4">
        <v>43924</v>
      </c>
      <c r="E10248" s="23">
        <v>2020</v>
      </c>
      <c r="F10248" s="19">
        <v>0</v>
      </c>
      <c r="G10248" s="19" t="str">
        <f>IF(Movies[[#This Row],[rating]]=0,"",Movies[[#This Row],[rating]])</f>
        <v/>
      </c>
      <c r="H10248" s="19" t="str">
        <f>IF(Movies[[#This Row],[rating]]=0,"No Rating","Rated")</f>
        <v>No Rating</v>
      </c>
      <c r="I10248" s="16" t="s">
        <v>886</v>
      </c>
      <c r="J10248" s="29" t="s">
        <v>96</v>
      </c>
      <c r="K10248" s="19">
        <v>14.807</v>
      </c>
      <c r="L10248" s="26">
        <v>0</v>
      </c>
    </row>
    <row r="10249" spans="1:12" x14ac:dyDescent="0.3">
      <c r="A10249" s="14">
        <v>630220</v>
      </c>
      <c r="B10249" s="16" t="s">
        <v>13300</v>
      </c>
      <c r="C10249" s="16" t="s">
        <v>3526</v>
      </c>
      <c r="D10249" s="4">
        <v>43832</v>
      </c>
      <c r="E10249" s="23">
        <v>2020</v>
      </c>
      <c r="F10249" s="19">
        <v>7.4</v>
      </c>
      <c r="G10249" s="19">
        <f>IF(Movies[[#This Row],[rating]]=0,"",Movies[[#This Row],[rating]])</f>
        <v>7.4</v>
      </c>
      <c r="H10249" s="19" t="str">
        <f>IF(Movies[[#This Row],[rating]]=0,"No Rating","Rated")</f>
        <v>Rated</v>
      </c>
      <c r="I10249" s="16" t="s">
        <v>695</v>
      </c>
      <c r="J10249" s="29" t="s">
        <v>511</v>
      </c>
      <c r="K10249" s="19">
        <v>14.795</v>
      </c>
      <c r="L10249" s="26">
        <v>679</v>
      </c>
    </row>
    <row r="10250" spans="1:12" x14ac:dyDescent="0.3">
      <c r="A10250" s="14">
        <v>759902</v>
      </c>
      <c r="B10250" s="16" t="s">
        <v>13301</v>
      </c>
      <c r="C10250" s="16" t="s">
        <v>172</v>
      </c>
      <c r="D10250" s="4">
        <v>44183</v>
      </c>
      <c r="E10250" s="23">
        <v>2020</v>
      </c>
      <c r="F10250" s="19">
        <v>6.3</v>
      </c>
      <c r="G10250" s="19">
        <f>IF(Movies[[#This Row],[rating]]=0,"",Movies[[#This Row],[rating]])</f>
        <v>6.3</v>
      </c>
      <c r="H10250" s="19" t="str">
        <f>IF(Movies[[#This Row],[rating]]=0,"No Rating","Rated")</f>
        <v>Rated</v>
      </c>
      <c r="I10250" s="16" t="s">
        <v>178</v>
      </c>
      <c r="J10250" s="29" t="s">
        <v>12</v>
      </c>
      <c r="K10250" s="19">
        <v>14.765000000000001</v>
      </c>
      <c r="L10250" s="26">
        <v>314</v>
      </c>
    </row>
    <row r="10251" spans="1:12" x14ac:dyDescent="0.3">
      <c r="A10251" s="14">
        <v>621870</v>
      </c>
      <c r="B10251" s="16" t="s">
        <v>13302</v>
      </c>
      <c r="C10251" s="16" t="s">
        <v>172</v>
      </c>
      <c r="D10251" s="4">
        <v>44099</v>
      </c>
      <c r="E10251" s="23">
        <v>2020</v>
      </c>
      <c r="F10251" s="19">
        <v>6.6779999999999999</v>
      </c>
      <c r="G10251" s="19">
        <f>IF(Movies[[#This Row],[rating]]=0,"",Movies[[#This Row],[rating]])</f>
        <v>6.6779999999999999</v>
      </c>
      <c r="H10251" s="19" t="str">
        <f>IF(Movies[[#This Row],[rating]]=0,"No Rating","Rated")</f>
        <v>Rated</v>
      </c>
      <c r="I10251" s="16" t="s">
        <v>5912</v>
      </c>
      <c r="J10251" s="29" t="s">
        <v>12</v>
      </c>
      <c r="K10251" s="19">
        <v>14.721</v>
      </c>
      <c r="L10251" s="26">
        <v>538</v>
      </c>
    </row>
    <row r="10252" spans="1:12" x14ac:dyDescent="0.3">
      <c r="A10252" s="14">
        <v>571625</v>
      </c>
      <c r="B10252" s="16" t="s">
        <v>13303</v>
      </c>
      <c r="C10252" s="16" t="s">
        <v>94</v>
      </c>
      <c r="D10252" s="4">
        <v>43866</v>
      </c>
      <c r="E10252" s="23">
        <v>2020</v>
      </c>
      <c r="F10252" s="19">
        <v>7.3</v>
      </c>
      <c r="G10252" s="19">
        <f>IF(Movies[[#This Row],[rating]]=0,"",Movies[[#This Row],[rating]])</f>
        <v>7.3</v>
      </c>
      <c r="H10252" s="19" t="str">
        <f>IF(Movies[[#This Row],[rating]]=0,"No Rating","Rated")</f>
        <v>Rated</v>
      </c>
      <c r="I10252" s="16" t="s">
        <v>132</v>
      </c>
      <c r="J10252" s="29" t="s">
        <v>96</v>
      </c>
      <c r="K10252" s="19">
        <v>14.711</v>
      </c>
      <c r="L10252" s="26">
        <v>186</v>
      </c>
    </row>
    <row r="10253" spans="1:12" x14ac:dyDescent="0.3">
      <c r="A10253" s="14">
        <v>602211</v>
      </c>
      <c r="B10253" s="16" t="s">
        <v>13304</v>
      </c>
      <c r="C10253" s="16" t="s">
        <v>2001</v>
      </c>
      <c r="D10253" s="4">
        <v>44123</v>
      </c>
      <c r="E10253" s="23">
        <v>2020</v>
      </c>
      <c r="F10253" s="19">
        <v>5.5</v>
      </c>
      <c r="G10253" s="19">
        <f>IF(Movies[[#This Row],[rating]]=0,"",Movies[[#This Row],[rating]])</f>
        <v>5.5</v>
      </c>
      <c r="H10253" s="19" t="str">
        <f>IF(Movies[[#This Row],[rating]]=0,"No Rating","Rated")</f>
        <v>Rated</v>
      </c>
      <c r="I10253" s="16" t="s">
        <v>13305</v>
      </c>
      <c r="J10253" s="29" t="s">
        <v>12</v>
      </c>
      <c r="K10253" s="19">
        <v>14.675000000000001</v>
      </c>
      <c r="L10253" s="26">
        <v>862</v>
      </c>
    </row>
    <row r="10254" spans="1:12" x14ac:dyDescent="0.3">
      <c r="A10254" s="14">
        <v>489326</v>
      </c>
      <c r="B10254" s="16" t="s">
        <v>13306</v>
      </c>
      <c r="C10254" s="16" t="s">
        <v>13307</v>
      </c>
      <c r="D10254" s="4">
        <v>43889</v>
      </c>
      <c r="E10254" s="23">
        <v>2020</v>
      </c>
      <c r="F10254" s="19">
        <v>6.5</v>
      </c>
      <c r="G10254" s="19">
        <f>IF(Movies[[#This Row],[rating]]=0,"",Movies[[#This Row],[rating]])</f>
        <v>6.5</v>
      </c>
      <c r="H10254" s="19" t="str">
        <f>IF(Movies[[#This Row],[rating]]=0,"No Rating","Rated")</f>
        <v>Rated</v>
      </c>
      <c r="I10254" s="16" t="s">
        <v>1722</v>
      </c>
      <c r="J10254" s="29" t="s">
        <v>12</v>
      </c>
      <c r="K10254" s="19">
        <v>14.62</v>
      </c>
      <c r="L10254" s="26">
        <v>469</v>
      </c>
    </row>
    <row r="10255" spans="1:12" x14ac:dyDescent="0.3">
      <c r="A10255" s="14">
        <v>653664</v>
      </c>
      <c r="B10255" s="16" t="s">
        <v>13308</v>
      </c>
      <c r="C10255" s="16" t="s">
        <v>10</v>
      </c>
      <c r="D10255" s="4">
        <v>43978</v>
      </c>
      <c r="E10255" s="23">
        <v>2020</v>
      </c>
      <c r="F10255" s="19">
        <v>7.5</v>
      </c>
      <c r="G10255" s="19">
        <f>IF(Movies[[#This Row],[rating]]=0,"",Movies[[#This Row],[rating]])</f>
        <v>7.5</v>
      </c>
      <c r="H10255" s="19" t="str">
        <f>IF(Movies[[#This Row],[rating]]=0,"No Rating","Rated")</f>
        <v>Rated</v>
      </c>
      <c r="I10255" s="16" t="s">
        <v>13309</v>
      </c>
      <c r="J10255" s="29" t="s">
        <v>12</v>
      </c>
      <c r="K10255" s="19">
        <v>14.587</v>
      </c>
      <c r="L10255" s="26">
        <v>181</v>
      </c>
    </row>
    <row r="10256" spans="1:12" x14ac:dyDescent="0.3">
      <c r="A10256" s="14">
        <v>659986</v>
      </c>
      <c r="B10256" s="16" t="s">
        <v>13310</v>
      </c>
      <c r="C10256" s="16" t="s">
        <v>299</v>
      </c>
      <c r="D10256" s="4">
        <v>44070</v>
      </c>
      <c r="E10256" s="23">
        <v>2020</v>
      </c>
      <c r="F10256" s="19">
        <v>5.6</v>
      </c>
      <c r="G10256" s="19">
        <f>IF(Movies[[#This Row],[rating]]=0,"",Movies[[#This Row],[rating]])</f>
        <v>5.6</v>
      </c>
      <c r="H10256" s="19" t="str">
        <f>IF(Movies[[#This Row],[rating]]=0,"No Rating","Rated")</f>
        <v>Rated</v>
      </c>
      <c r="I10256" s="16" t="s">
        <v>183</v>
      </c>
      <c r="J10256" s="29" t="s">
        <v>12</v>
      </c>
      <c r="K10256" s="19">
        <v>14.548</v>
      </c>
      <c r="L10256" s="26">
        <v>393</v>
      </c>
    </row>
    <row r="10257" spans="1:12" x14ac:dyDescent="0.3">
      <c r="A10257" s="14">
        <v>690846</v>
      </c>
      <c r="B10257" s="16" t="s">
        <v>13311</v>
      </c>
      <c r="C10257" s="16" t="s">
        <v>74</v>
      </c>
      <c r="D10257" s="4">
        <v>43851</v>
      </c>
      <c r="E10257" s="23">
        <v>2020</v>
      </c>
      <c r="F10257" s="19">
        <v>5.9</v>
      </c>
      <c r="G10257" s="19">
        <f>IF(Movies[[#This Row],[rating]]=0,"",Movies[[#This Row],[rating]])</f>
        <v>5.9</v>
      </c>
      <c r="H10257" s="19" t="str">
        <f>IF(Movies[[#This Row],[rating]]=0,"No Rating","Rated")</f>
        <v>Rated</v>
      </c>
      <c r="I10257" s="16" t="s">
        <v>713</v>
      </c>
      <c r="J10257" s="29" t="s">
        <v>34</v>
      </c>
      <c r="K10257" s="19">
        <v>14.435</v>
      </c>
      <c r="L10257" s="26">
        <v>37</v>
      </c>
    </row>
    <row r="10258" spans="1:12" x14ac:dyDescent="0.3">
      <c r="A10258" s="14">
        <v>652004</v>
      </c>
      <c r="B10258" s="16" t="s">
        <v>13312</v>
      </c>
      <c r="C10258" s="16" t="s">
        <v>10</v>
      </c>
      <c r="D10258" s="4">
        <v>44127</v>
      </c>
      <c r="E10258" s="23">
        <v>2020</v>
      </c>
      <c r="F10258" s="19">
        <v>6.1</v>
      </c>
      <c r="G10258" s="19">
        <f>IF(Movies[[#This Row],[rating]]=0,"",Movies[[#This Row],[rating]])</f>
        <v>6.1</v>
      </c>
      <c r="H10258" s="19" t="str">
        <f>IF(Movies[[#This Row],[rating]]=0,"No Rating","Rated")</f>
        <v>Rated</v>
      </c>
      <c r="I10258" s="16" t="s">
        <v>132</v>
      </c>
      <c r="J10258" s="29" t="s">
        <v>12</v>
      </c>
      <c r="K10258" s="19">
        <v>14.374000000000001</v>
      </c>
      <c r="L10258" s="26">
        <v>437</v>
      </c>
    </row>
    <row r="10259" spans="1:12" x14ac:dyDescent="0.3">
      <c r="A10259" s="14">
        <v>474764</v>
      </c>
      <c r="B10259" s="16" t="s">
        <v>13313</v>
      </c>
      <c r="C10259" s="16" t="s">
        <v>14</v>
      </c>
      <c r="D10259" s="4">
        <v>43846</v>
      </c>
      <c r="E10259" s="23">
        <v>2020</v>
      </c>
      <c r="F10259" s="19">
        <v>6.1</v>
      </c>
      <c r="G10259" s="19">
        <f>IF(Movies[[#This Row],[rating]]=0,"",Movies[[#This Row],[rating]])</f>
        <v>6.1</v>
      </c>
      <c r="H10259" s="19" t="str">
        <f>IF(Movies[[#This Row],[rating]]=0,"No Rating","Rated")</f>
        <v>Rated</v>
      </c>
      <c r="I10259" s="16" t="s">
        <v>13314</v>
      </c>
      <c r="J10259" s="29" t="s">
        <v>12</v>
      </c>
      <c r="K10259" s="19">
        <v>14.372999999999999</v>
      </c>
      <c r="L10259" s="26">
        <v>1279</v>
      </c>
    </row>
    <row r="10260" spans="1:12" x14ac:dyDescent="0.3">
      <c r="A10260" s="14">
        <v>690483</v>
      </c>
      <c r="B10260" s="16" t="s">
        <v>13315</v>
      </c>
      <c r="C10260" s="16" t="s">
        <v>432</v>
      </c>
      <c r="D10260" s="4">
        <v>43960</v>
      </c>
      <c r="E10260" s="23">
        <v>2020</v>
      </c>
      <c r="F10260" s="19">
        <v>6.8</v>
      </c>
      <c r="G10260" s="19">
        <f>IF(Movies[[#This Row],[rating]]=0,"",Movies[[#This Row],[rating]])</f>
        <v>6.8</v>
      </c>
      <c r="H10260" s="19" t="str">
        <f>IF(Movies[[#This Row],[rating]]=0,"No Rating","Rated")</f>
        <v>Rated</v>
      </c>
      <c r="I10260" s="16" t="s">
        <v>13316</v>
      </c>
      <c r="J10260" s="29" t="s">
        <v>12</v>
      </c>
      <c r="K10260" s="19">
        <v>14.365</v>
      </c>
      <c r="L10260" s="26">
        <v>34</v>
      </c>
    </row>
    <row r="10261" spans="1:12" x14ac:dyDescent="0.3">
      <c r="A10261" s="14">
        <v>680041</v>
      </c>
      <c r="B10261" s="16" t="s">
        <v>13317</v>
      </c>
      <c r="C10261" s="16" t="s">
        <v>144</v>
      </c>
      <c r="D10261" s="4">
        <v>44162</v>
      </c>
      <c r="E10261" s="23">
        <v>2020</v>
      </c>
      <c r="F10261" s="19">
        <v>6.8</v>
      </c>
      <c r="G10261" s="19">
        <f>IF(Movies[[#This Row],[rating]]=0,"",Movies[[#This Row],[rating]])</f>
        <v>6.8</v>
      </c>
      <c r="H10261" s="19" t="str">
        <f>IF(Movies[[#This Row],[rating]]=0,"No Rating","Rated")</f>
        <v>Rated</v>
      </c>
      <c r="I10261" s="16" t="s">
        <v>9646</v>
      </c>
      <c r="J10261" s="29" t="s">
        <v>146</v>
      </c>
      <c r="K10261" s="19">
        <v>14.314</v>
      </c>
      <c r="L10261" s="26">
        <v>48</v>
      </c>
    </row>
    <row r="10262" spans="1:12" x14ac:dyDescent="0.3">
      <c r="A10262" s="14">
        <v>728142</v>
      </c>
      <c r="B10262" s="16" t="s">
        <v>13318</v>
      </c>
      <c r="C10262" s="16" t="s">
        <v>13319</v>
      </c>
      <c r="D10262" s="4">
        <v>44084</v>
      </c>
      <c r="E10262" s="23">
        <v>2020</v>
      </c>
      <c r="F10262" s="19">
        <v>7.1</v>
      </c>
      <c r="G10262" s="19">
        <f>IF(Movies[[#This Row],[rating]]=0,"",Movies[[#This Row],[rating]])</f>
        <v>7.1</v>
      </c>
      <c r="H10262" s="19" t="str">
        <f>IF(Movies[[#This Row],[rating]]=0,"No Rating","Rated")</f>
        <v>Rated</v>
      </c>
      <c r="I10262" s="16" t="s">
        <v>49</v>
      </c>
      <c r="J10262" s="29" t="s">
        <v>12</v>
      </c>
      <c r="K10262" s="19">
        <v>14.269</v>
      </c>
      <c r="L10262" s="26">
        <v>169</v>
      </c>
    </row>
    <row r="10263" spans="1:12" x14ac:dyDescent="0.3">
      <c r="A10263" s="14">
        <v>723562</v>
      </c>
      <c r="B10263" s="16" t="s">
        <v>13320</v>
      </c>
      <c r="C10263" s="16" t="s">
        <v>94</v>
      </c>
      <c r="D10263" s="4">
        <v>44015</v>
      </c>
      <c r="E10263" s="23">
        <v>2020</v>
      </c>
      <c r="F10263" s="19">
        <v>10</v>
      </c>
      <c r="G10263" s="19">
        <f>IF(Movies[[#This Row],[rating]]=0,"",Movies[[#This Row],[rating]])</f>
        <v>10</v>
      </c>
      <c r="H10263" s="19" t="str">
        <f>IF(Movies[[#This Row],[rating]]=0,"No Rating","Rated")</f>
        <v>Rated</v>
      </c>
      <c r="I10263" s="16" t="s">
        <v>49</v>
      </c>
      <c r="J10263" s="29" t="s">
        <v>96</v>
      </c>
      <c r="K10263" s="19">
        <v>14.257999999999999</v>
      </c>
      <c r="L10263" s="26">
        <v>1</v>
      </c>
    </row>
    <row r="10264" spans="1:12" x14ac:dyDescent="0.3">
      <c r="A10264" s="14">
        <v>743601</v>
      </c>
      <c r="B10264" s="16" t="s">
        <v>13321</v>
      </c>
      <c r="C10264" s="16" t="s">
        <v>10</v>
      </c>
      <c r="D10264" s="4">
        <v>44103</v>
      </c>
      <c r="E10264" s="23">
        <v>2020</v>
      </c>
      <c r="F10264" s="19">
        <v>7.3</v>
      </c>
      <c r="G10264" s="19">
        <f>IF(Movies[[#This Row],[rating]]=0,"",Movies[[#This Row],[rating]])</f>
        <v>7.3</v>
      </c>
      <c r="H10264" s="19" t="str">
        <f>IF(Movies[[#This Row],[rating]]=0,"No Rating","Rated")</f>
        <v>Rated</v>
      </c>
      <c r="I10264" s="16" t="s">
        <v>329</v>
      </c>
      <c r="J10264" s="29" t="s">
        <v>12</v>
      </c>
      <c r="K10264" s="19">
        <v>14.223000000000001</v>
      </c>
      <c r="L10264" s="26">
        <v>673</v>
      </c>
    </row>
    <row r="10265" spans="1:12" x14ac:dyDescent="0.3">
      <c r="A10265" s="14">
        <v>710356</v>
      </c>
      <c r="B10265" s="16" t="s">
        <v>13322</v>
      </c>
      <c r="C10265" s="16" t="s">
        <v>10</v>
      </c>
      <c r="D10265" s="4">
        <v>44120</v>
      </c>
      <c r="E10265" s="23">
        <v>2020</v>
      </c>
      <c r="F10265" s="19">
        <v>7.4</v>
      </c>
      <c r="G10265" s="19">
        <f>IF(Movies[[#This Row],[rating]]=0,"",Movies[[#This Row],[rating]])</f>
        <v>7.4</v>
      </c>
      <c r="H10265" s="19" t="str">
        <f>IF(Movies[[#This Row],[rating]]=0,"No Rating","Rated")</f>
        <v>Rated</v>
      </c>
      <c r="I10265" s="16" t="s">
        <v>52</v>
      </c>
      <c r="J10265" s="29" t="s">
        <v>12</v>
      </c>
      <c r="K10265" s="19">
        <v>14.2</v>
      </c>
      <c r="L10265" s="26">
        <v>582</v>
      </c>
    </row>
    <row r="10266" spans="1:12" x14ac:dyDescent="0.3">
      <c r="A10266" s="14">
        <v>687003</v>
      </c>
      <c r="B10266" s="16" t="s">
        <v>13323</v>
      </c>
      <c r="C10266" s="16" t="s">
        <v>94</v>
      </c>
      <c r="D10266" s="4">
        <v>43909</v>
      </c>
      <c r="E10266" s="23">
        <v>2020</v>
      </c>
      <c r="F10266" s="19">
        <v>0</v>
      </c>
      <c r="G10266" s="19" t="str">
        <f>IF(Movies[[#This Row],[rating]]=0,"",Movies[[#This Row],[rating]])</f>
        <v/>
      </c>
      <c r="H10266" s="19" t="str">
        <f>IF(Movies[[#This Row],[rating]]=0,"No Rating","Rated")</f>
        <v>No Rating</v>
      </c>
      <c r="I10266" s="16" t="s">
        <v>49</v>
      </c>
      <c r="J10266" s="29" t="s">
        <v>96</v>
      </c>
      <c r="K10266" s="19">
        <v>14.196</v>
      </c>
      <c r="L10266" s="26">
        <v>0</v>
      </c>
    </row>
    <row r="10267" spans="1:12" x14ac:dyDescent="0.3">
      <c r="A10267" s="14">
        <v>639798</v>
      </c>
      <c r="B10267" s="16" t="s">
        <v>13324</v>
      </c>
      <c r="C10267" s="16" t="s">
        <v>51</v>
      </c>
      <c r="D10267" s="4">
        <v>43847</v>
      </c>
      <c r="E10267" s="23">
        <v>2020</v>
      </c>
      <c r="F10267" s="19">
        <v>6.4</v>
      </c>
      <c r="G10267" s="19">
        <f>IF(Movies[[#This Row],[rating]]=0,"",Movies[[#This Row],[rating]])</f>
        <v>6.4</v>
      </c>
      <c r="H10267" s="19" t="str">
        <f>IF(Movies[[#This Row],[rating]]=0,"No Rating","Rated")</f>
        <v>Rated</v>
      </c>
      <c r="I10267" s="16" t="s">
        <v>1993</v>
      </c>
      <c r="J10267" s="29" t="s">
        <v>34</v>
      </c>
      <c r="K10267" s="19">
        <v>14.173999999999999</v>
      </c>
      <c r="L10267" s="26">
        <v>657</v>
      </c>
    </row>
    <row r="10268" spans="1:12" x14ac:dyDescent="0.3">
      <c r="A10268" s="14">
        <v>642121</v>
      </c>
      <c r="B10268" s="16" t="s">
        <v>13325</v>
      </c>
      <c r="C10268" s="16" t="s">
        <v>144</v>
      </c>
      <c r="D10268" s="4">
        <v>44085</v>
      </c>
      <c r="E10268" s="23">
        <v>2020</v>
      </c>
      <c r="F10268" s="19">
        <v>7.9</v>
      </c>
      <c r="G10268" s="19">
        <f>IF(Movies[[#This Row],[rating]]=0,"",Movies[[#This Row],[rating]])</f>
        <v>7.9</v>
      </c>
      <c r="H10268" s="19" t="str">
        <f>IF(Movies[[#This Row],[rating]]=0,"No Rating","Rated")</f>
        <v>Rated</v>
      </c>
      <c r="I10268" s="16" t="s">
        <v>8168</v>
      </c>
      <c r="J10268" s="29" t="s">
        <v>146</v>
      </c>
      <c r="K10268" s="19">
        <v>14.154</v>
      </c>
      <c r="L10268" s="26">
        <v>129</v>
      </c>
    </row>
    <row r="10269" spans="1:12" x14ac:dyDescent="0.3">
      <c r="A10269" s="14">
        <v>529485</v>
      </c>
      <c r="B10269" s="16" t="s">
        <v>240</v>
      </c>
      <c r="C10269" s="16" t="s">
        <v>563</v>
      </c>
      <c r="D10269" s="4">
        <v>43895</v>
      </c>
      <c r="E10269" s="23">
        <v>2020</v>
      </c>
      <c r="F10269" s="19">
        <v>6.6</v>
      </c>
      <c r="G10269" s="19">
        <f>IF(Movies[[#This Row],[rating]]=0,"",Movies[[#This Row],[rating]])</f>
        <v>6.6</v>
      </c>
      <c r="H10269" s="19" t="str">
        <f>IF(Movies[[#This Row],[rating]]=0,"No Rating","Rated")</f>
        <v>Rated</v>
      </c>
      <c r="I10269" s="16" t="s">
        <v>49</v>
      </c>
      <c r="J10269" s="29" t="s">
        <v>12</v>
      </c>
      <c r="K10269" s="19">
        <v>14.135</v>
      </c>
      <c r="L10269" s="26">
        <v>1214</v>
      </c>
    </row>
    <row r="10270" spans="1:12" x14ac:dyDescent="0.3">
      <c r="A10270" s="14">
        <v>615667</v>
      </c>
      <c r="B10270" s="16" t="s">
        <v>13326</v>
      </c>
      <c r="C10270" s="16" t="s">
        <v>10</v>
      </c>
      <c r="D10270" s="4">
        <v>44160</v>
      </c>
      <c r="E10270" s="23">
        <v>2020</v>
      </c>
      <c r="F10270" s="19">
        <v>6.7</v>
      </c>
      <c r="G10270" s="19">
        <f>IF(Movies[[#This Row],[rating]]=0,"",Movies[[#This Row],[rating]])</f>
        <v>6.7</v>
      </c>
      <c r="H10270" s="19" t="str">
        <f>IF(Movies[[#This Row],[rating]]=0,"No Rating","Rated")</f>
        <v>Rated</v>
      </c>
      <c r="I10270" s="16" t="s">
        <v>550</v>
      </c>
      <c r="J10270" s="29" t="s">
        <v>12</v>
      </c>
      <c r="K10270" s="19">
        <v>14.105</v>
      </c>
      <c r="L10270" s="26">
        <v>1166</v>
      </c>
    </row>
    <row r="10271" spans="1:12" x14ac:dyDescent="0.3">
      <c r="A10271" s="14">
        <v>608195</v>
      </c>
      <c r="B10271" s="16" t="s">
        <v>13327</v>
      </c>
      <c r="C10271" s="16" t="s">
        <v>10</v>
      </c>
      <c r="D10271" s="4">
        <v>44015</v>
      </c>
      <c r="E10271" s="23">
        <v>2020</v>
      </c>
      <c r="F10271" s="19">
        <v>6.3</v>
      </c>
      <c r="G10271" s="19">
        <f>IF(Movies[[#This Row],[rating]]=0,"",Movies[[#This Row],[rating]])</f>
        <v>6.3</v>
      </c>
      <c r="H10271" s="19" t="str">
        <f>IF(Movies[[#This Row],[rating]]=0,"No Rating","Rated")</f>
        <v>Rated</v>
      </c>
      <c r="I10271" s="16" t="s">
        <v>13328</v>
      </c>
      <c r="J10271" s="29" t="s">
        <v>12</v>
      </c>
      <c r="K10271" s="19">
        <v>14.093999999999999</v>
      </c>
      <c r="L10271" s="26">
        <v>553</v>
      </c>
    </row>
    <row r="10272" spans="1:12" x14ac:dyDescent="0.3">
      <c r="A10272" s="14">
        <v>541305</v>
      </c>
      <c r="B10272" s="16" t="s">
        <v>13329</v>
      </c>
      <c r="C10272" s="16" t="s">
        <v>10</v>
      </c>
      <c r="D10272" s="4">
        <v>44099</v>
      </c>
      <c r="E10272" s="23">
        <v>2020</v>
      </c>
      <c r="F10272" s="19">
        <v>6.3</v>
      </c>
      <c r="G10272" s="19">
        <f>IF(Movies[[#This Row],[rating]]=0,"",Movies[[#This Row],[rating]])</f>
        <v>6.3</v>
      </c>
      <c r="H10272" s="19" t="str">
        <f>IF(Movies[[#This Row],[rating]]=0,"No Rating","Rated")</f>
        <v>Rated</v>
      </c>
      <c r="I10272" s="16" t="s">
        <v>4386</v>
      </c>
      <c r="J10272" s="29" t="s">
        <v>12</v>
      </c>
      <c r="K10272" s="19">
        <v>14.052</v>
      </c>
      <c r="L10272" s="26">
        <v>476</v>
      </c>
    </row>
    <row r="10273" spans="1:12" x14ac:dyDescent="0.3">
      <c r="A10273" s="14">
        <v>524216</v>
      </c>
      <c r="B10273" s="16" t="s">
        <v>13330</v>
      </c>
      <c r="C10273" s="16" t="s">
        <v>10</v>
      </c>
      <c r="D10273" s="4">
        <v>44099</v>
      </c>
      <c r="E10273" s="23">
        <v>2020</v>
      </c>
      <c r="F10273" s="19">
        <v>6.7</v>
      </c>
      <c r="G10273" s="19">
        <f>IF(Movies[[#This Row],[rating]]=0,"",Movies[[#This Row],[rating]])</f>
        <v>6.7</v>
      </c>
      <c r="H10273" s="19" t="str">
        <f>IF(Movies[[#This Row],[rating]]=0,"No Rating","Rated")</f>
        <v>Rated</v>
      </c>
      <c r="I10273" s="16" t="s">
        <v>264</v>
      </c>
      <c r="J10273" s="29" t="s">
        <v>12</v>
      </c>
      <c r="K10273" s="19">
        <v>14.045</v>
      </c>
      <c r="L10273" s="26">
        <v>433</v>
      </c>
    </row>
    <row r="10274" spans="1:12" x14ac:dyDescent="0.3">
      <c r="A10274" s="14">
        <v>575417</v>
      </c>
      <c r="B10274" s="16" t="s">
        <v>13331</v>
      </c>
      <c r="C10274" s="16" t="s">
        <v>10</v>
      </c>
      <c r="D10274" s="4">
        <v>44106</v>
      </c>
      <c r="E10274" s="23">
        <v>2020</v>
      </c>
      <c r="F10274" s="19">
        <v>6.1</v>
      </c>
      <c r="G10274" s="19">
        <f>IF(Movies[[#This Row],[rating]]=0,"",Movies[[#This Row],[rating]])</f>
        <v>6.1</v>
      </c>
      <c r="H10274" s="19" t="str">
        <f>IF(Movies[[#This Row],[rating]]=0,"No Rating","Rated")</f>
        <v>Rated</v>
      </c>
      <c r="I10274" s="16" t="s">
        <v>713</v>
      </c>
      <c r="J10274" s="29" t="s">
        <v>12</v>
      </c>
      <c r="K10274" s="19">
        <v>14.041</v>
      </c>
      <c r="L10274" s="26">
        <v>696</v>
      </c>
    </row>
    <row r="10275" spans="1:12" x14ac:dyDescent="0.3">
      <c r="A10275" s="14">
        <v>680593</v>
      </c>
      <c r="B10275" s="16" t="s">
        <v>13332</v>
      </c>
      <c r="C10275" s="16" t="s">
        <v>10</v>
      </c>
      <c r="D10275" s="4">
        <v>43937</v>
      </c>
      <c r="E10275" s="23">
        <v>2020</v>
      </c>
      <c r="F10275" s="19">
        <v>6.2</v>
      </c>
      <c r="G10275" s="19">
        <f>IF(Movies[[#This Row],[rating]]=0,"",Movies[[#This Row],[rating]])</f>
        <v>6.2</v>
      </c>
      <c r="H10275" s="19" t="str">
        <f>IF(Movies[[#This Row],[rating]]=0,"No Rating","Rated")</f>
        <v>Rated</v>
      </c>
      <c r="I10275" s="16" t="s">
        <v>468</v>
      </c>
      <c r="J10275" s="29" t="s">
        <v>12</v>
      </c>
      <c r="K10275" s="19">
        <v>13.987</v>
      </c>
      <c r="L10275" s="26">
        <v>460</v>
      </c>
    </row>
    <row r="10276" spans="1:12" x14ac:dyDescent="0.3">
      <c r="A10276" s="14">
        <v>606625</v>
      </c>
      <c r="B10276" s="16" t="s">
        <v>13333</v>
      </c>
      <c r="C10276" s="16" t="s">
        <v>10</v>
      </c>
      <c r="D10276" s="4">
        <v>44015</v>
      </c>
      <c r="E10276" s="23">
        <v>2020</v>
      </c>
      <c r="F10276" s="19">
        <v>6.2510000000000003</v>
      </c>
      <c r="G10276" s="19">
        <f>IF(Movies[[#This Row],[rating]]=0,"",Movies[[#This Row],[rating]])</f>
        <v>6.2510000000000003</v>
      </c>
      <c r="H10276" s="19" t="str">
        <f>IF(Movies[[#This Row],[rating]]=0,"No Rating","Rated")</f>
        <v>Rated</v>
      </c>
      <c r="I10276" s="16" t="s">
        <v>132</v>
      </c>
      <c r="J10276" s="29" t="s">
        <v>12</v>
      </c>
      <c r="K10276" s="19">
        <v>13.962</v>
      </c>
      <c r="L10276" s="26">
        <v>510</v>
      </c>
    </row>
    <row r="10277" spans="1:12" x14ac:dyDescent="0.3">
      <c r="A10277" s="14">
        <v>602654</v>
      </c>
      <c r="B10277" s="16" t="s">
        <v>13334</v>
      </c>
      <c r="C10277" s="16" t="s">
        <v>13335</v>
      </c>
      <c r="D10277" s="4">
        <v>44133</v>
      </c>
      <c r="E10277" s="23">
        <v>2020</v>
      </c>
      <c r="F10277" s="19">
        <v>5.6</v>
      </c>
      <c r="G10277" s="19">
        <f>IF(Movies[[#This Row],[rating]]=0,"",Movies[[#This Row],[rating]])</f>
        <v>5.6</v>
      </c>
      <c r="H10277" s="19" t="str">
        <f>IF(Movies[[#This Row],[rating]]=0,"No Rating","Rated")</f>
        <v>Rated</v>
      </c>
      <c r="I10277" s="16" t="s">
        <v>6051</v>
      </c>
      <c r="J10277" s="29" t="s">
        <v>12</v>
      </c>
      <c r="K10277" s="19">
        <v>13.944000000000001</v>
      </c>
      <c r="L10277" s="26">
        <v>387</v>
      </c>
    </row>
    <row r="10278" spans="1:12" x14ac:dyDescent="0.3">
      <c r="A10278" s="14">
        <v>581032</v>
      </c>
      <c r="B10278" s="16" t="s">
        <v>13336</v>
      </c>
      <c r="C10278" s="16" t="s">
        <v>10</v>
      </c>
      <c r="D10278" s="4">
        <v>44190</v>
      </c>
      <c r="E10278" s="23">
        <v>2020</v>
      </c>
      <c r="F10278" s="19">
        <v>6.9589999999999996</v>
      </c>
      <c r="G10278" s="19">
        <f>IF(Movies[[#This Row],[rating]]=0,"",Movies[[#This Row],[rating]])</f>
        <v>6.9589999999999996</v>
      </c>
      <c r="H10278" s="19" t="str">
        <f>IF(Movies[[#This Row],[rating]]=0,"No Rating","Rated")</f>
        <v>Rated</v>
      </c>
      <c r="I10278" s="16" t="s">
        <v>13337</v>
      </c>
      <c r="J10278" s="29" t="s">
        <v>12</v>
      </c>
      <c r="K10278" s="19">
        <v>13.935</v>
      </c>
      <c r="L10278" s="26">
        <v>1777</v>
      </c>
    </row>
    <row r="10279" spans="1:12" x14ac:dyDescent="0.3">
      <c r="A10279" s="14">
        <v>527660</v>
      </c>
      <c r="B10279" s="16" t="s">
        <v>10325</v>
      </c>
      <c r="C10279" s="16" t="s">
        <v>4370</v>
      </c>
      <c r="D10279" s="4">
        <v>44036</v>
      </c>
      <c r="E10279" s="23">
        <v>2020</v>
      </c>
      <c r="F10279" s="19">
        <v>6.3</v>
      </c>
      <c r="G10279" s="19">
        <f>IF(Movies[[#This Row],[rating]]=0,"",Movies[[#This Row],[rating]])</f>
        <v>6.3</v>
      </c>
      <c r="H10279" s="19" t="str">
        <f>IF(Movies[[#This Row],[rating]]=0,"No Rating","Rated")</f>
        <v>Rated</v>
      </c>
      <c r="I10279" s="16" t="s">
        <v>713</v>
      </c>
      <c r="J10279" s="29" t="s">
        <v>12</v>
      </c>
      <c r="K10279" s="19">
        <v>13.91</v>
      </c>
      <c r="L10279" s="26">
        <v>536</v>
      </c>
    </row>
    <row r="10280" spans="1:12" x14ac:dyDescent="0.3">
      <c r="A10280" s="14">
        <v>513268</v>
      </c>
      <c r="B10280" s="16" t="s">
        <v>13338</v>
      </c>
      <c r="C10280" s="16" t="s">
        <v>10</v>
      </c>
      <c r="D10280" s="4">
        <v>43970</v>
      </c>
      <c r="E10280" s="23">
        <v>2020</v>
      </c>
      <c r="F10280" s="19">
        <v>6.2279999999999998</v>
      </c>
      <c r="G10280" s="19">
        <f>IF(Movies[[#This Row],[rating]]=0,"",Movies[[#This Row],[rating]])</f>
        <v>6.2279999999999998</v>
      </c>
      <c r="H10280" s="19" t="str">
        <f>IF(Movies[[#This Row],[rating]]=0,"No Rating","Rated")</f>
        <v>Rated</v>
      </c>
      <c r="I10280" s="16" t="s">
        <v>178</v>
      </c>
      <c r="J10280" s="29" t="s">
        <v>12</v>
      </c>
      <c r="K10280" s="19">
        <v>13.896000000000001</v>
      </c>
      <c r="L10280" s="26">
        <v>355</v>
      </c>
    </row>
    <row r="10281" spans="1:12" x14ac:dyDescent="0.3">
      <c r="A10281" s="14">
        <v>662546</v>
      </c>
      <c r="B10281" s="16" t="s">
        <v>13339</v>
      </c>
      <c r="C10281" s="16" t="s">
        <v>10</v>
      </c>
      <c r="D10281" s="4">
        <v>44169</v>
      </c>
      <c r="E10281" s="23">
        <v>2020</v>
      </c>
      <c r="F10281" s="19">
        <v>6.7</v>
      </c>
      <c r="G10281" s="19">
        <f>IF(Movies[[#This Row],[rating]]=0,"",Movies[[#This Row],[rating]])</f>
        <v>6.7</v>
      </c>
      <c r="H10281" s="19" t="str">
        <f>IF(Movies[[#This Row],[rating]]=0,"No Rating","Rated")</f>
        <v>Rated</v>
      </c>
      <c r="I10281" s="16" t="s">
        <v>13340</v>
      </c>
      <c r="J10281" s="29" t="s">
        <v>12</v>
      </c>
      <c r="K10281" s="19">
        <v>13.884</v>
      </c>
      <c r="L10281" s="26">
        <v>612</v>
      </c>
    </row>
    <row r="10282" spans="1:12" x14ac:dyDescent="0.3">
      <c r="A10282" s="14">
        <v>442065</v>
      </c>
      <c r="B10282" s="16" t="s">
        <v>13341</v>
      </c>
      <c r="C10282" s="16" t="s">
        <v>10</v>
      </c>
      <c r="D10282" s="4">
        <v>43853</v>
      </c>
      <c r="E10282" s="23">
        <v>2020</v>
      </c>
      <c r="F10282" s="19">
        <v>7.3</v>
      </c>
      <c r="G10282" s="19">
        <f>IF(Movies[[#This Row],[rating]]=0,"",Movies[[#This Row],[rating]])</f>
        <v>7.3</v>
      </c>
      <c r="H10282" s="19" t="str">
        <f>IF(Movies[[#This Row],[rating]]=0,"No Rating","Rated")</f>
        <v>Rated</v>
      </c>
      <c r="I10282" s="16" t="s">
        <v>2067</v>
      </c>
      <c r="J10282" s="29" t="s">
        <v>12</v>
      </c>
      <c r="K10282" s="19">
        <v>13.872999999999999</v>
      </c>
      <c r="L10282" s="26">
        <v>450</v>
      </c>
    </row>
    <row r="10283" spans="1:12" x14ac:dyDescent="0.3">
      <c r="A10283" s="14">
        <v>709717</v>
      </c>
      <c r="B10283" s="16" t="s">
        <v>13342</v>
      </c>
      <c r="C10283" s="16" t="s">
        <v>220</v>
      </c>
      <c r="D10283" s="4">
        <v>44025</v>
      </c>
      <c r="E10283" s="23">
        <v>2020</v>
      </c>
      <c r="F10283" s="19">
        <v>5.8</v>
      </c>
      <c r="G10283" s="19">
        <f>IF(Movies[[#This Row],[rating]]=0,"",Movies[[#This Row],[rating]])</f>
        <v>5.8</v>
      </c>
      <c r="H10283" s="19" t="str">
        <f>IF(Movies[[#This Row],[rating]]=0,"No Rating","Rated")</f>
        <v>Rated</v>
      </c>
      <c r="I10283" s="16" t="s">
        <v>13343</v>
      </c>
      <c r="J10283" s="29" t="s">
        <v>222</v>
      </c>
      <c r="K10283" s="19">
        <v>13.849</v>
      </c>
      <c r="L10283" s="26">
        <v>42</v>
      </c>
    </row>
    <row r="10284" spans="1:12" x14ac:dyDescent="0.3">
      <c r="A10284" s="14">
        <v>571785</v>
      </c>
      <c r="B10284" s="16" t="s">
        <v>13344</v>
      </c>
      <c r="C10284" s="16" t="s">
        <v>94</v>
      </c>
      <c r="D10284" s="4">
        <v>43883</v>
      </c>
      <c r="E10284" s="23">
        <v>2020</v>
      </c>
      <c r="F10284" s="19">
        <v>7.2</v>
      </c>
      <c r="G10284" s="19">
        <f>IF(Movies[[#This Row],[rating]]=0,"",Movies[[#This Row],[rating]])</f>
        <v>7.2</v>
      </c>
      <c r="H10284" s="19" t="str">
        <f>IF(Movies[[#This Row],[rating]]=0,"No Rating","Rated")</f>
        <v>Rated</v>
      </c>
      <c r="I10284" s="16" t="s">
        <v>600</v>
      </c>
      <c r="J10284" s="29" t="s">
        <v>96</v>
      </c>
      <c r="K10284" s="19">
        <v>13.839</v>
      </c>
      <c r="L10284" s="26">
        <v>322</v>
      </c>
    </row>
    <row r="10285" spans="1:12" x14ac:dyDescent="0.3">
      <c r="A10285" s="14">
        <v>582218</v>
      </c>
      <c r="B10285" s="16" t="s">
        <v>13345</v>
      </c>
      <c r="C10285" s="16" t="s">
        <v>10</v>
      </c>
      <c r="D10285" s="4">
        <v>44027</v>
      </c>
      <c r="E10285" s="23">
        <v>2020</v>
      </c>
      <c r="F10285" s="19">
        <v>7.1</v>
      </c>
      <c r="G10285" s="19">
        <f>IF(Movies[[#This Row],[rating]]=0,"",Movies[[#This Row],[rating]])</f>
        <v>7.1</v>
      </c>
      <c r="H10285" s="19" t="str">
        <f>IF(Movies[[#This Row],[rating]]=0,"No Rating","Rated")</f>
        <v>Rated</v>
      </c>
      <c r="I10285" s="16" t="s">
        <v>875</v>
      </c>
      <c r="J10285" s="29" t="s">
        <v>12</v>
      </c>
      <c r="K10285" s="19">
        <v>13.792999999999999</v>
      </c>
      <c r="L10285" s="26">
        <v>126</v>
      </c>
    </row>
    <row r="10286" spans="1:12" x14ac:dyDescent="0.3">
      <c r="A10286" s="14">
        <v>320846</v>
      </c>
      <c r="B10286" s="16" t="s">
        <v>13346</v>
      </c>
      <c r="C10286" s="16" t="s">
        <v>284</v>
      </c>
      <c r="D10286" s="4">
        <v>44111</v>
      </c>
      <c r="E10286" s="23">
        <v>2020</v>
      </c>
      <c r="F10286" s="19">
        <v>4.8650000000000002</v>
      </c>
      <c r="G10286" s="19">
        <f>IF(Movies[[#This Row],[rating]]=0,"",Movies[[#This Row],[rating]])</f>
        <v>4.8650000000000002</v>
      </c>
      <c r="H10286" s="19" t="str">
        <f>IF(Movies[[#This Row],[rating]]=0,"No Rating","Rated")</f>
        <v>Rated</v>
      </c>
      <c r="I10286" s="16" t="s">
        <v>3435</v>
      </c>
      <c r="J10286" s="29" t="s">
        <v>286</v>
      </c>
      <c r="K10286" s="19">
        <v>13.773</v>
      </c>
      <c r="L10286" s="26">
        <v>100</v>
      </c>
    </row>
    <row r="10287" spans="1:12" x14ac:dyDescent="0.3">
      <c r="A10287" s="14">
        <v>602296</v>
      </c>
      <c r="B10287" s="16" t="s">
        <v>13347</v>
      </c>
      <c r="C10287" s="16" t="s">
        <v>2156</v>
      </c>
      <c r="D10287" s="4">
        <v>43992</v>
      </c>
      <c r="E10287" s="23">
        <v>2020</v>
      </c>
      <c r="F10287" s="19">
        <v>7.7</v>
      </c>
      <c r="G10287" s="19">
        <f>IF(Movies[[#This Row],[rating]]=0,"",Movies[[#This Row],[rating]])</f>
        <v>7.7</v>
      </c>
      <c r="H10287" s="19" t="str">
        <f>IF(Movies[[#This Row],[rating]]=0,"No Rating","Rated")</f>
        <v>Rated</v>
      </c>
      <c r="I10287" s="16" t="s">
        <v>1027</v>
      </c>
      <c r="J10287" s="29" t="s">
        <v>96</v>
      </c>
      <c r="K10287" s="19">
        <v>13.760999999999999</v>
      </c>
      <c r="L10287" s="26">
        <v>95</v>
      </c>
    </row>
    <row r="10288" spans="1:12" x14ac:dyDescent="0.3">
      <c r="A10288" s="14">
        <v>595671</v>
      </c>
      <c r="B10288" s="16" t="s">
        <v>13348</v>
      </c>
      <c r="C10288" s="16" t="s">
        <v>14</v>
      </c>
      <c r="D10288" s="4">
        <v>43903</v>
      </c>
      <c r="E10288" s="23">
        <v>2020</v>
      </c>
      <c r="F10288" s="19">
        <v>7.2</v>
      </c>
      <c r="G10288" s="19">
        <f>IF(Movies[[#This Row],[rating]]=0,"",Movies[[#This Row],[rating]])</f>
        <v>7.2</v>
      </c>
      <c r="H10288" s="19" t="str">
        <f>IF(Movies[[#This Row],[rating]]=0,"No Rating","Rated")</f>
        <v>Rated</v>
      </c>
      <c r="I10288" s="16" t="s">
        <v>49</v>
      </c>
      <c r="J10288" s="29" t="s">
        <v>12</v>
      </c>
      <c r="K10288" s="19">
        <v>13.708</v>
      </c>
      <c r="L10288" s="26">
        <v>526</v>
      </c>
    </row>
    <row r="10289" spans="1:12" x14ac:dyDescent="0.3">
      <c r="A10289" s="14">
        <v>523371</v>
      </c>
      <c r="B10289" s="16" t="s">
        <v>13349</v>
      </c>
      <c r="C10289" s="16" t="s">
        <v>10</v>
      </c>
      <c r="D10289" s="4">
        <v>43889</v>
      </c>
      <c r="E10289" s="23">
        <v>2020</v>
      </c>
      <c r="F10289" s="19">
        <v>6.4</v>
      </c>
      <c r="G10289" s="19">
        <f>IF(Movies[[#This Row],[rating]]=0,"",Movies[[#This Row],[rating]])</f>
        <v>6.4</v>
      </c>
      <c r="H10289" s="19" t="str">
        <f>IF(Movies[[#This Row],[rating]]=0,"No Rating","Rated")</f>
        <v>Rated</v>
      </c>
      <c r="I10289" s="16" t="s">
        <v>468</v>
      </c>
      <c r="J10289" s="29" t="s">
        <v>12</v>
      </c>
      <c r="K10289" s="19">
        <v>13.708</v>
      </c>
      <c r="L10289" s="26">
        <v>120</v>
      </c>
    </row>
    <row r="10290" spans="1:12" x14ac:dyDescent="0.3">
      <c r="A10290" s="14">
        <v>339095</v>
      </c>
      <c r="B10290" s="16" t="s">
        <v>13350</v>
      </c>
      <c r="C10290" s="16" t="s">
        <v>10</v>
      </c>
      <c r="D10290" s="4">
        <v>43987</v>
      </c>
      <c r="E10290" s="23">
        <v>2020</v>
      </c>
      <c r="F10290" s="19">
        <v>6.4989999999999997</v>
      </c>
      <c r="G10290" s="19">
        <f>IF(Movies[[#This Row],[rating]]=0,"",Movies[[#This Row],[rating]])</f>
        <v>6.4989999999999997</v>
      </c>
      <c r="H10290" s="19" t="str">
        <f>IF(Movies[[#This Row],[rating]]=0,"No Rating","Rated")</f>
        <v>Rated</v>
      </c>
      <c r="I10290" s="16" t="s">
        <v>78</v>
      </c>
      <c r="J10290" s="29" t="s">
        <v>12</v>
      </c>
      <c r="K10290" s="19">
        <v>13.702</v>
      </c>
      <c r="L10290" s="26">
        <v>819</v>
      </c>
    </row>
    <row r="10291" spans="1:12" x14ac:dyDescent="0.3">
      <c r="A10291" s="14">
        <v>653598</v>
      </c>
      <c r="B10291" s="16" t="s">
        <v>13351</v>
      </c>
      <c r="C10291" s="16" t="s">
        <v>10</v>
      </c>
      <c r="D10291" s="4">
        <v>44057</v>
      </c>
      <c r="E10291" s="23">
        <v>2020</v>
      </c>
      <c r="F10291" s="19">
        <v>6.5</v>
      </c>
      <c r="G10291" s="19">
        <f>IF(Movies[[#This Row],[rating]]=0,"",Movies[[#This Row],[rating]])</f>
        <v>6.5</v>
      </c>
      <c r="H10291" s="19" t="str">
        <f>IF(Movies[[#This Row],[rating]]=0,"No Rating","Rated")</f>
        <v>Rated</v>
      </c>
      <c r="I10291" s="16" t="s">
        <v>13352</v>
      </c>
      <c r="J10291" s="29" t="s">
        <v>12</v>
      </c>
      <c r="K10291" s="19">
        <v>13.683999999999999</v>
      </c>
      <c r="L10291" s="26">
        <v>446</v>
      </c>
    </row>
    <row r="10292" spans="1:12" x14ac:dyDescent="0.3">
      <c r="A10292" s="14">
        <v>621013</v>
      </c>
      <c r="B10292" s="16" t="s">
        <v>13353</v>
      </c>
      <c r="C10292" s="16" t="s">
        <v>10</v>
      </c>
      <c r="D10292" s="4">
        <v>44064</v>
      </c>
      <c r="E10292" s="23">
        <v>2020</v>
      </c>
      <c r="F10292" s="19">
        <v>7.3</v>
      </c>
      <c r="G10292" s="19">
        <f>IF(Movies[[#This Row],[rating]]=0,"",Movies[[#This Row],[rating]])</f>
        <v>7.3</v>
      </c>
      <c r="H10292" s="19" t="str">
        <f>IF(Movies[[#This Row],[rating]]=0,"No Rating","Rated")</f>
        <v>Rated</v>
      </c>
      <c r="I10292" s="16" t="s">
        <v>33</v>
      </c>
      <c r="J10292" s="29" t="s">
        <v>12</v>
      </c>
      <c r="K10292" s="19">
        <v>13.679</v>
      </c>
      <c r="L10292" s="26">
        <v>1117</v>
      </c>
    </row>
    <row r="10293" spans="1:12" x14ac:dyDescent="0.3">
      <c r="A10293" s="14">
        <v>690544</v>
      </c>
      <c r="B10293" s="16" t="s">
        <v>13354</v>
      </c>
      <c r="C10293" s="16" t="s">
        <v>94</v>
      </c>
      <c r="D10293" s="4">
        <v>43940</v>
      </c>
      <c r="E10293" s="23">
        <v>2020</v>
      </c>
      <c r="F10293" s="19">
        <v>8.1999999999999993</v>
      </c>
      <c r="G10293" s="19">
        <f>IF(Movies[[#This Row],[rating]]=0,"",Movies[[#This Row],[rating]])</f>
        <v>8.1999999999999993</v>
      </c>
      <c r="H10293" s="19" t="str">
        <f>IF(Movies[[#This Row],[rating]]=0,"No Rating","Rated")</f>
        <v>Rated</v>
      </c>
      <c r="I10293" s="16" t="s">
        <v>886</v>
      </c>
      <c r="J10293" s="29" t="s">
        <v>96</v>
      </c>
      <c r="K10293" s="19">
        <v>13.663</v>
      </c>
      <c r="L10293" s="26">
        <v>2</v>
      </c>
    </row>
    <row r="10294" spans="1:12" x14ac:dyDescent="0.3">
      <c r="A10294" s="14">
        <v>708981</v>
      </c>
      <c r="B10294" s="16" t="s">
        <v>13355</v>
      </c>
      <c r="C10294" s="16" t="s">
        <v>94</v>
      </c>
      <c r="D10294" s="4">
        <v>43895</v>
      </c>
      <c r="E10294" s="23">
        <v>2020</v>
      </c>
      <c r="F10294" s="19">
        <v>5.6</v>
      </c>
      <c r="G10294" s="19">
        <f>IF(Movies[[#This Row],[rating]]=0,"",Movies[[#This Row],[rating]])</f>
        <v>5.6</v>
      </c>
      <c r="H10294" s="19" t="str">
        <f>IF(Movies[[#This Row],[rating]]=0,"No Rating","Rated")</f>
        <v>Rated</v>
      </c>
      <c r="I10294" s="16" t="s">
        <v>33</v>
      </c>
      <c r="J10294" s="29" t="s">
        <v>96</v>
      </c>
      <c r="K10294" s="19">
        <v>13.66</v>
      </c>
      <c r="L10294" s="26">
        <v>4</v>
      </c>
    </row>
    <row r="10295" spans="1:12" x14ac:dyDescent="0.3">
      <c r="A10295" s="14">
        <v>581526</v>
      </c>
      <c r="B10295" s="16" t="s">
        <v>5780</v>
      </c>
      <c r="C10295" s="16" t="s">
        <v>94</v>
      </c>
      <c r="D10295" s="4">
        <v>44048</v>
      </c>
      <c r="E10295" s="23">
        <v>2020</v>
      </c>
      <c r="F10295" s="19">
        <v>6.9</v>
      </c>
      <c r="G10295" s="19">
        <f>IF(Movies[[#This Row],[rating]]=0,"",Movies[[#This Row],[rating]])</f>
        <v>6.9</v>
      </c>
      <c r="H10295" s="19" t="str">
        <f>IF(Movies[[#This Row],[rating]]=0,"No Rating","Rated")</f>
        <v>Rated</v>
      </c>
      <c r="I10295" s="16" t="s">
        <v>7343</v>
      </c>
      <c r="J10295" s="29" t="s">
        <v>96</v>
      </c>
      <c r="K10295" s="19">
        <v>13.648999999999999</v>
      </c>
      <c r="L10295" s="26">
        <v>204</v>
      </c>
    </row>
    <row r="10296" spans="1:12" x14ac:dyDescent="0.3">
      <c r="A10296" s="14">
        <v>736091</v>
      </c>
      <c r="B10296" s="16" t="s">
        <v>13356</v>
      </c>
      <c r="C10296" s="16" t="s">
        <v>94</v>
      </c>
      <c r="D10296" s="4">
        <v>44044</v>
      </c>
      <c r="E10296" s="23">
        <v>2020</v>
      </c>
      <c r="F10296" s="19">
        <v>5.5</v>
      </c>
      <c r="G10296" s="19">
        <f>IF(Movies[[#This Row],[rating]]=0,"",Movies[[#This Row],[rating]])</f>
        <v>5.5</v>
      </c>
      <c r="H10296" s="19" t="str">
        <f>IF(Movies[[#This Row],[rating]]=0,"No Rating","Rated")</f>
        <v>Rated</v>
      </c>
      <c r="I10296" s="16" t="s">
        <v>33</v>
      </c>
      <c r="J10296" s="29" t="s">
        <v>96</v>
      </c>
      <c r="K10296" s="19">
        <v>13.63</v>
      </c>
      <c r="L10296" s="26">
        <v>2</v>
      </c>
    </row>
    <row r="10297" spans="1:12" x14ac:dyDescent="0.3">
      <c r="A10297" s="14">
        <v>673174</v>
      </c>
      <c r="B10297" s="16" t="s">
        <v>13357</v>
      </c>
      <c r="C10297" s="16" t="s">
        <v>2598</v>
      </c>
      <c r="D10297" s="4">
        <v>44036</v>
      </c>
      <c r="E10297" s="23">
        <v>2020</v>
      </c>
      <c r="F10297" s="19">
        <v>6.5</v>
      </c>
      <c r="G10297" s="19">
        <f>IF(Movies[[#This Row],[rating]]=0,"",Movies[[#This Row],[rating]])</f>
        <v>6.5</v>
      </c>
      <c r="H10297" s="19" t="str">
        <f>IF(Movies[[#This Row],[rating]]=0,"No Rating","Rated")</f>
        <v>Rated</v>
      </c>
      <c r="I10297" s="16" t="s">
        <v>496</v>
      </c>
      <c r="J10297" s="29" t="s">
        <v>34</v>
      </c>
      <c r="K10297" s="19">
        <v>13.621</v>
      </c>
      <c r="L10297" s="26">
        <v>315</v>
      </c>
    </row>
    <row r="10298" spans="1:12" x14ac:dyDescent="0.3">
      <c r="A10298" s="14">
        <v>501979</v>
      </c>
      <c r="B10298" s="16" t="s">
        <v>13358</v>
      </c>
      <c r="C10298" s="16" t="s">
        <v>13359</v>
      </c>
      <c r="D10298" s="4">
        <v>44070</v>
      </c>
      <c r="E10298" s="23">
        <v>2020</v>
      </c>
      <c r="F10298" s="19">
        <v>5.91</v>
      </c>
      <c r="G10298" s="19">
        <f>IF(Movies[[#This Row],[rating]]=0,"",Movies[[#This Row],[rating]])</f>
        <v>5.91</v>
      </c>
      <c r="H10298" s="19" t="str">
        <f>IF(Movies[[#This Row],[rating]]=0,"No Rating","Rated")</f>
        <v>Rated</v>
      </c>
      <c r="I10298" s="16" t="s">
        <v>13360</v>
      </c>
      <c r="J10298" s="29" t="s">
        <v>12</v>
      </c>
      <c r="K10298" s="19">
        <v>13.614000000000001</v>
      </c>
      <c r="L10298" s="26">
        <v>965</v>
      </c>
    </row>
    <row r="10299" spans="1:12" x14ac:dyDescent="0.3">
      <c r="A10299" s="14">
        <v>513584</v>
      </c>
      <c r="B10299" s="16" t="s">
        <v>13361</v>
      </c>
      <c r="C10299" s="16" t="s">
        <v>14</v>
      </c>
      <c r="D10299" s="4">
        <v>44049</v>
      </c>
      <c r="E10299" s="23">
        <v>2020</v>
      </c>
      <c r="F10299" s="19">
        <v>6.6</v>
      </c>
      <c r="G10299" s="19">
        <f>IF(Movies[[#This Row],[rating]]=0,"",Movies[[#This Row],[rating]])</f>
        <v>6.6</v>
      </c>
      <c r="H10299" s="19" t="str">
        <f>IF(Movies[[#This Row],[rating]]=0,"No Rating","Rated")</f>
        <v>Rated</v>
      </c>
      <c r="I10299" s="16" t="s">
        <v>1235</v>
      </c>
      <c r="J10299" s="29" t="s">
        <v>12</v>
      </c>
      <c r="K10299" s="19">
        <v>13.544</v>
      </c>
      <c r="L10299" s="26">
        <v>158</v>
      </c>
    </row>
    <row r="10300" spans="1:12" x14ac:dyDescent="0.3">
      <c r="A10300" s="14">
        <v>552269</v>
      </c>
      <c r="B10300" s="16" t="s">
        <v>13362</v>
      </c>
      <c r="C10300" s="16" t="s">
        <v>13363</v>
      </c>
      <c r="D10300" s="4">
        <v>44088</v>
      </c>
      <c r="E10300" s="23">
        <v>2020</v>
      </c>
      <c r="F10300" s="19">
        <v>6.5</v>
      </c>
      <c r="G10300" s="19">
        <f>IF(Movies[[#This Row],[rating]]=0,"",Movies[[#This Row],[rating]])</f>
        <v>6.5</v>
      </c>
      <c r="H10300" s="19" t="str">
        <f>IF(Movies[[#This Row],[rating]]=0,"No Rating","Rated")</f>
        <v>Rated</v>
      </c>
      <c r="I10300" s="16" t="s">
        <v>49</v>
      </c>
      <c r="J10300" s="29" t="s">
        <v>12</v>
      </c>
      <c r="K10300" s="19">
        <v>13.525</v>
      </c>
      <c r="L10300" s="26">
        <v>242</v>
      </c>
    </row>
    <row r="10301" spans="1:12" x14ac:dyDescent="0.3">
      <c r="A10301" s="14">
        <v>746375</v>
      </c>
      <c r="B10301" s="16" t="s">
        <v>13364</v>
      </c>
      <c r="C10301" s="16" t="s">
        <v>94</v>
      </c>
      <c r="D10301" s="4">
        <v>44096</v>
      </c>
      <c r="E10301" s="23">
        <v>2020</v>
      </c>
      <c r="F10301" s="19">
        <v>5</v>
      </c>
      <c r="G10301" s="19">
        <f>IF(Movies[[#This Row],[rating]]=0,"",Movies[[#This Row],[rating]])</f>
        <v>5</v>
      </c>
      <c r="H10301" s="19" t="str">
        <f>IF(Movies[[#This Row],[rating]]=0,"No Rating","Rated")</f>
        <v>Rated</v>
      </c>
      <c r="I10301" s="16" t="s">
        <v>52</v>
      </c>
      <c r="J10301" s="29" t="s">
        <v>96</v>
      </c>
      <c r="K10301" s="19">
        <v>13.516</v>
      </c>
      <c r="L10301" s="26">
        <v>6</v>
      </c>
    </row>
    <row r="10302" spans="1:12" x14ac:dyDescent="0.3">
      <c r="A10302" s="14">
        <v>745323</v>
      </c>
      <c r="B10302" s="16" t="s">
        <v>13365</v>
      </c>
      <c r="C10302" s="16" t="s">
        <v>94</v>
      </c>
      <c r="D10302" s="4">
        <v>44029</v>
      </c>
      <c r="E10302" s="23">
        <v>2020</v>
      </c>
      <c r="F10302" s="19">
        <v>6.5</v>
      </c>
      <c r="G10302" s="19">
        <f>IF(Movies[[#This Row],[rating]]=0,"",Movies[[#This Row],[rating]])</f>
        <v>6.5</v>
      </c>
      <c r="H10302" s="19" t="str">
        <f>IF(Movies[[#This Row],[rating]]=0,"No Rating","Rated")</f>
        <v>Rated</v>
      </c>
      <c r="I10302" s="16" t="s">
        <v>33</v>
      </c>
      <c r="J10302" s="29" t="s">
        <v>96</v>
      </c>
      <c r="K10302" s="19">
        <v>13.512</v>
      </c>
      <c r="L10302" s="26">
        <v>1</v>
      </c>
    </row>
    <row r="10303" spans="1:12" x14ac:dyDescent="0.3">
      <c r="A10303" s="14">
        <v>710692</v>
      </c>
      <c r="B10303" s="16" t="s">
        <v>13366</v>
      </c>
      <c r="C10303" s="16" t="s">
        <v>94</v>
      </c>
      <c r="D10303" s="4">
        <v>43973</v>
      </c>
      <c r="E10303" s="23">
        <v>2020</v>
      </c>
      <c r="F10303" s="19">
        <v>7.1180000000000003</v>
      </c>
      <c r="G10303" s="19">
        <f>IF(Movies[[#This Row],[rating]]=0,"",Movies[[#This Row],[rating]])</f>
        <v>7.1180000000000003</v>
      </c>
      <c r="H10303" s="19" t="str">
        <f>IF(Movies[[#This Row],[rating]]=0,"No Rating","Rated")</f>
        <v>Rated</v>
      </c>
      <c r="I10303" s="16" t="s">
        <v>886</v>
      </c>
      <c r="J10303" s="29" t="s">
        <v>96</v>
      </c>
      <c r="K10303" s="19">
        <v>13.474</v>
      </c>
      <c r="L10303" s="26">
        <v>17</v>
      </c>
    </row>
    <row r="10304" spans="1:12" x14ac:dyDescent="0.3">
      <c r="A10304" s="14">
        <v>710217</v>
      </c>
      <c r="B10304" s="16" t="s">
        <v>13367</v>
      </c>
      <c r="C10304" s="16" t="s">
        <v>416</v>
      </c>
      <c r="D10304" s="4">
        <v>44102</v>
      </c>
      <c r="E10304" s="23">
        <v>2020</v>
      </c>
      <c r="F10304" s="19">
        <v>5.7</v>
      </c>
      <c r="G10304" s="19">
        <f>IF(Movies[[#This Row],[rating]]=0,"",Movies[[#This Row],[rating]])</f>
        <v>5.7</v>
      </c>
      <c r="H10304" s="19" t="str">
        <f>IF(Movies[[#This Row],[rating]]=0,"No Rating","Rated")</f>
        <v>Rated</v>
      </c>
      <c r="I10304" s="16" t="s">
        <v>566</v>
      </c>
      <c r="J10304" s="29" t="s">
        <v>12</v>
      </c>
      <c r="K10304" s="19">
        <v>13.45</v>
      </c>
      <c r="L10304" s="26">
        <v>86</v>
      </c>
    </row>
    <row r="10305" spans="1:12" x14ac:dyDescent="0.3">
      <c r="A10305" s="14">
        <v>705559</v>
      </c>
      <c r="B10305" s="16" t="s">
        <v>13368</v>
      </c>
      <c r="C10305" s="16" t="s">
        <v>74</v>
      </c>
      <c r="D10305" s="4">
        <v>43980</v>
      </c>
      <c r="E10305" s="23">
        <v>2020</v>
      </c>
      <c r="F10305" s="19">
        <v>4</v>
      </c>
      <c r="G10305" s="19">
        <f>IF(Movies[[#This Row],[rating]]=0,"",Movies[[#This Row],[rating]])</f>
        <v>4</v>
      </c>
      <c r="H10305" s="19" t="str">
        <f>IF(Movies[[#This Row],[rating]]=0,"No Rating","Rated")</f>
        <v>Rated</v>
      </c>
      <c r="I10305" s="16" t="s">
        <v>49</v>
      </c>
      <c r="J10305" s="29" t="s">
        <v>34</v>
      </c>
      <c r="K10305" s="19">
        <v>13.441000000000001</v>
      </c>
      <c r="L10305" s="26">
        <v>7</v>
      </c>
    </row>
    <row r="10306" spans="1:12" x14ac:dyDescent="0.3">
      <c r="A10306" s="14">
        <v>547066</v>
      </c>
      <c r="B10306" s="16" t="s">
        <v>13369</v>
      </c>
      <c r="C10306" s="16" t="s">
        <v>13370</v>
      </c>
      <c r="D10306" s="4">
        <v>43889</v>
      </c>
      <c r="E10306" s="23">
        <v>2020</v>
      </c>
      <c r="F10306" s="19">
        <v>6.6</v>
      </c>
      <c r="G10306" s="19">
        <f>IF(Movies[[#This Row],[rating]]=0,"",Movies[[#This Row],[rating]])</f>
        <v>6.6</v>
      </c>
      <c r="H10306" s="19" t="str">
        <f>IF(Movies[[#This Row],[rating]]=0,"No Rating","Rated")</f>
        <v>Rated</v>
      </c>
      <c r="I10306" s="16" t="s">
        <v>17</v>
      </c>
      <c r="J10306" s="29" t="s">
        <v>648</v>
      </c>
      <c r="K10306" s="19">
        <v>13.43</v>
      </c>
      <c r="L10306" s="26">
        <v>69</v>
      </c>
    </row>
    <row r="10307" spans="1:12" x14ac:dyDescent="0.3">
      <c r="A10307" s="14">
        <v>685090</v>
      </c>
      <c r="B10307" s="16" t="s">
        <v>13371</v>
      </c>
      <c r="C10307" s="16" t="s">
        <v>94</v>
      </c>
      <c r="D10307" s="4">
        <v>43910</v>
      </c>
      <c r="E10307" s="23">
        <v>2020</v>
      </c>
      <c r="F10307" s="19">
        <v>5.7</v>
      </c>
      <c r="G10307" s="19">
        <f>IF(Movies[[#This Row],[rating]]=0,"",Movies[[#This Row],[rating]])</f>
        <v>5.7</v>
      </c>
      <c r="H10307" s="19" t="str">
        <f>IF(Movies[[#This Row],[rating]]=0,"No Rating","Rated")</f>
        <v>Rated</v>
      </c>
      <c r="I10307" s="16" t="s">
        <v>886</v>
      </c>
      <c r="J10307" s="29" t="s">
        <v>96</v>
      </c>
      <c r="K10307" s="19">
        <v>13.426</v>
      </c>
      <c r="L10307" s="26">
        <v>7</v>
      </c>
    </row>
    <row r="10308" spans="1:12" x14ac:dyDescent="0.3">
      <c r="A10308" s="14">
        <v>696374</v>
      </c>
      <c r="B10308" s="16" t="s">
        <v>13372</v>
      </c>
      <c r="C10308" s="16" t="s">
        <v>10</v>
      </c>
      <c r="D10308" s="4">
        <v>43980</v>
      </c>
      <c r="E10308" s="23">
        <v>2020</v>
      </c>
      <c r="F10308" s="19">
        <v>8.41</v>
      </c>
      <c r="G10308" s="19">
        <f>IF(Movies[[#This Row],[rating]]=0,"",Movies[[#This Row],[rating]])</f>
        <v>8.41</v>
      </c>
      <c r="H10308" s="19" t="str">
        <f>IF(Movies[[#This Row],[rating]]=0,"No Rating","Rated")</f>
        <v>Rated</v>
      </c>
      <c r="I10308" s="16" t="s">
        <v>52</v>
      </c>
      <c r="J10308" s="29" t="s">
        <v>12</v>
      </c>
      <c r="K10308" s="19">
        <v>13.413</v>
      </c>
      <c r="L10308" s="26">
        <v>2417</v>
      </c>
    </row>
    <row r="10309" spans="1:12" x14ac:dyDescent="0.3">
      <c r="A10309" s="14">
        <v>658751</v>
      </c>
      <c r="B10309" s="16" t="s">
        <v>13373</v>
      </c>
      <c r="C10309" s="16" t="s">
        <v>284</v>
      </c>
      <c r="D10309" s="4">
        <v>43938</v>
      </c>
      <c r="E10309" s="23">
        <v>2020</v>
      </c>
      <c r="F10309" s="19">
        <v>6.6</v>
      </c>
      <c r="G10309" s="19">
        <f>IF(Movies[[#This Row],[rating]]=0,"",Movies[[#This Row],[rating]])</f>
        <v>6.6</v>
      </c>
      <c r="H10309" s="19" t="str">
        <f>IF(Movies[[#This Row],[rating]]=0,"No Rating","Rated")</f>
        <v>Rated</v>
      </c>
      <c r="I10309" s="16" t="s">
        <v>180</v>
      </c>
      <c r="J10309" s="29" t="s">
        <v>286</v>
      </c>
      <c r="K10309" s="19">
        <v>13.404999999999999</v>
      </c>
      <c r="L10309" s="26">
        <v>276</v>
      </c>
    </row>
    <row r="10310" spans="1:12" x14ac:dyDescent="0.3">
      <c r="A10310" s="14">
        <v>928707</v>
      </c>
      <c r="B10310" s="16" t="s">
        <v>13374</v>
      </c>
      <c r="C10310" s="16" t="s">
        <v>94</v>
      </c>
      <c r="D10310" s="4">
        <v>44110</v>
      </c>
      <c r="E10310" s="23">
        <v>2020</v>
      </c>
      <c r="F10310" s="19">
        <v>0</v>
      </c>
      <c r="G10310" s="19" t="str">
        <f>IF(Movies[[#This Row],[rating]]=0,"",Movies[[#This Row],[rating]])</f>
        <v/>
      </c>
      <c r="H10310" s="19" t="str">
        <f>IF(Movies[[#This Row],[rating]]=0,"No Rating","Rated")</f>
        <v>No Rating</v>
      </c>
      <c r="I10310" s="16" t="s">
        <v>886</v>
      </c>
      <c r="J10310" s="29" t="s">
        <v>96</v>
      </c>
      <c r="K10310" s="19">
        <v>13.371</v>
      </c>
      <c r="L10310" s="26">
        <v>0</v>
      </c>
    </row>
    <row r="10311" spans="1:12" x14ac:dyDescent="0.3">
      <c r="A10311" s="14">
        <v>549514</v>
      </c>
      <c r="B10311" s="16" t="s">
        <v>13375</v>
      </c>
      <c r="C10311" s="16" t="s">
        <v>10</v>
      </c>
      <c r="D10311" s="4">
        <v>44183</v>
      </c>
      <c r="E10311" s="23">
        <v>2020</v>
      </c>
      <c r="F10311" s="19">
        <v>6</v>
      </c>
      <c r="G10311" s="19">
        <f>IF(Movies[[#This Row],[rating]]=0,"",Movies[[#This Row],[rating]])</f>
        <v>6</v>
      </c>
      <c r="H10311" s="19" t="str">
        <f>IF(Movies[[#This Row],[rating]]=0,"No Rating","Rated")</f>
        <v>Rated</v>
      </c>
      <c r="I10311" s="16" t="s">
        <v>239</v>
      </c>
      <c r="J10311" s="29" t="s">
        <v>12</v>
      </c>
      <c r="K10311" s="19">
        <v>13.358000000000001</v>
      </c>
      <c r="L10311" s="26">
        <v>341</v>
      </c>
    </row>
    <row r="10312" spans="1:12" x14ac:dyDescent="0.3">
      <c r="A10312" s="14">
        <v>429422</v>
      </c>
      <c r="B10312" s="16" t="s">
        <v>13376</v>
      </c>
      <c r="C10312" s="16" t="s">
        <v>172</v>
      </c>
      <c r="D10312" s="4">
        <v>44008</v>
      </c>
      <c r="E10312" s="23">
        <v>2020</v>
      </c>
      <c r="F10312" s="19">
        <v>5</v>
      </c>
      <c r="G10312" s="19">
        <f>IF(Movies[[#This Row],[rating]]=0,"",Movies[[#This Row],[rating]])</f>
        <v>5</v>
      </c>
      <c r="H10312" s="19" t="str">
        <f>IF(Movies[[#This Row],[rating]]=0,"No Rating","Rated")</f>
        <v>Rated</v>
      </c>
      <c r="I10312" s="16" t="s">
        <v>230</v>
      </c>
      <c r="J10312" s="29" t="s">
        <v>12</v>
      </c>
      <c r="K10312" s="19">
        <v>13.339</v>
      </c>
      <c r="L10312" s="26">
        <v>383</v>
      </c>
    </row>
    <row r="10313" spans="1:12" x14ac:dyDescent="0.3">
      <c r="A10313" s="14">
        <v>622855</v>
      </c>
      <c r="B10313" s="16" t="s">
        <v>13377</v>
      </c>
      <c r="C10313" s="16" t="s">
        <v>10</v>
      </c>
      <c r="D10313" s="4">
        <v>44141</v>
      </c>
      <c r="E10313" s="23">
        <v>2020</v>
      </c>
      <c r="F10313" s="19">
        <v>6.6</v>
      </c>
      <c r="G10313" s="19">
        <f>IF(Movies[[#This Row],[rating]]=0,"",Movies[[#This Row],[rating]])</f>
        <v>6.6</v>
      </c>
      <c r="H10313" s="19" t="str">
        <f>IF(Movies[[#This Row],[rating]]=0,"No Rating","Rated")</f>
        <v>Rated</v>
      </c>
      <c r="I10313" s="16" t="s">
        <v>13378</v>
      </c>
      <c r="J10313" s="29" t="s">
        <v>12</v>
      </c>
      <c r="K10313" s="19">
        <v>13.337999999999999</v>
      </c>
      <c r="L10313" s="26">
        <v>526</v>
      </c>
    </row>
    <row r="10314" spans="1:12" x14ac:dyDescent="0.3">
      <c r="A10314" s="14">
        <v>660521</v>
      </c>
      <c r="B10314" s="16" t="s">
        <v>13379</v>
      </c>
      <c r="C10314" s="16" t="s">
        <v>10</v>
      </c>
      <c r="D10314" s="4">
        <v>43837</v>
      </c>
      <c r="E10314" s="23">
        <v>2020</v>
      </c>
      <c r="F10314" s="19">
        <v>6.1</v>
      </c>
      <c r="G10314" s="19">
        <f>IF(Movies[[#This Row],[rating]]=0,"",Movies[[#This Row],[rating]])</f>
        <v>6.1</v>
      </c>
      <c r="H10314" s="19" t="str">
        <f>IF(Movies[[#This Row],[rating]]=0,"No Rating","Rated")</f>
        <v>Rated</v>
      </c>
      <c r="I10314" s="16" t="s">
        <v>777</v>
      </c>
      <c r="J10314" s="29" t="s">
        <v>12</v>
      </c>
      <c r="K10314" s="19">
        <v>13.313000000000001</v>
      </c>
      <c r="L10314" s="26">
        <v>27</v>
      </c>
    </row>
    <row r="10315" spans="1:12" x14ac:dyDescent="0.3">
      <c r="A10315" s="14">
        <v>741126</v>
      </c>
      <c r="B10315" s="16" t="s">
        <v>13380</v>
      </c>
      <c r="C10315" s="16" t="s">
        <v>94</v>
      </c>
      <c r="D10315" s="4">
        <v>44078</v>
      </c>
      <c r="E10315" s="23">
        <v>2020</v>
      </c>
      <c r="F10315" s="19">
        <v>6.2</v>
      </c>
      <c r="G10315" s="19">
        <f>IF(Movies[[#This Row],[rating]]=0,"",Movies[[#This Row],[rating]])</f>
        <v>6.2</v>
      </c>
      <c r="H10315" s="19" t="str">
        <f>IF(Movies[[#This Row],[rating]]=0,"No Rating","Rated")</f>
        <v>Rated</v>
      </c>
      <c r="I10315" s="16" t="s">
        <v>49</v>
      </c>
      <c r="J10315" s="29" t="s">
        <v>96</v>
      </c>
      <c r="K10315" s="19">
        <v>13.298999999999999</v>
      </c>
      <c r="L10315" s="26">
        <v>9</v>
      </c>
    </row>
    <row r="10316" spans="1:12" x14ac:dyDescent="0.3">
      <c r="A10316" s="14">
        <v>740996</v>
      </c>
      <c r="B10316" s="16" t="s">
        <v>13381</v>
      </c>
      <c r="C10316" s="16" t="s">
        <v>10</v>
      </c>
      <c r="D10316" s="4">
        <v>44118</v>
      </c>
      <c r="E10316" s="23">
        <v>2020</v>
      </c>
      <c r="F10316" s="19">
        <v>8.2539999999999996</v>
      </c>
      <c r="G10316" s="19">
        <f>IF(Movies[[#This Row],[rating]]=0,"",Movies[[#This Row],[rating]])</f>
        <v>8.2539999999999996</v>
      </c>
      <c r="H10316" s="19" t="str">
        <f>IF(Movies[[#This Row],[rating]]=0,"No Rating","Rated")</f>
        <v>Rated</v>
      </c>
      <c r="I10316" s="16" t="s">
        <v>1159</v>
      </c>
      <c r="J10316" s="29" t="s">
        <v>96</v>
      </c>
      <c r="K10316" s="19">
        <v>13.249000000000001</v>
      </c>
      <c r="L10316" s="26">
        <v>495</v>
      </c>
    </row>
    <row r="10317" spans="1:12" x14ac:dyDescent="0.3">
      <c r="A10317" s="14">
        <v>520725</v>
      </c>
      <c r="B10317" s="16" t="s">
        <v>13382</v>
      </c>
      <c r="C10317" s="16" t="s">
        <v>838</v>
      </c>
      <c r="D10317" s="4">
        <v>43873</v>
      </c>
      <c r="E10317" s="23">
        <v>2020</v>
      </c>
      <c r="F10317" s="19">
        <v>5.7060000000000004</v>
      </c>
      <c r="G10317" s="19">
        <f>IF(Movies[[#This Row],[rating]]=0,"",Movies[[#This Row],[rating]])</f>
        <v>5.7060000000000004</v>
      </c>
      <c r="H10317" s="19" t="str">
        <f>IF(Movies[[#This Row],[rating]]=0,"No Rating","Rated")</f>
        <v>Rated</v>
      </c>
      <c r="I10317" s="16" t="s">
        <v>6542</v>
      </c>
      <c r="J10317" s="29" t="s">
        <v>110</v>
      </c>
      <c r="K10317" s="19">
        <v>13.244999999999999</v>
      </c>
      <c r="L10317" s="26">
        <v>349</v>
      </c>
    </row>
    <row r="10318" spans="1:12" x14ac:dyDescent="0.3">
      <c r="A10318" s="14">
        <v>560044</v>
      </c>
      <c r="B10318" s="16" t="s">
        <v>13383</v>
      </c>
      <c r="C10318" s="16" t="s">
        <v>432</v>
      </c>
      <c r="D10318" s="4">
        <v>43943</v>
      </c>
      <c r="E10318" s="23">
        <v>2020</v>
      </c>
      <c r="F10318" s="19">
        <v>7.1</v>
      </c>
      <c r="G10318" s="19">
        <f>IF(Movies[[#This Row],[rating]]=0,"",Movies[[#This Row],[rating]])</f>
        <v>7.1</v>
      </c>
      <c r="H10318" s="19" t="str">
        <f>IF(Movies[[#This Row],[rating]]=0,"No Rating","Rated")</f>
        <v>Rated</v>
      </c>
      <c r="I10318" s="16" t="s">
        <v>134</v>
      </c>
      <c r="J10318" s="29" t="s">
        <v>12</v>
      </c>
      <c r="K10318" s="19">
        <v>13.231999999999999</v>
      </c>
      <c r="L10318" s="26">
        <v>915</v>
      </c>
    </row>
    <row r="10319" spans="1:12" x14ac:dyDescent="0.3">
      <c r="A10319" s="14">
        <v>737568</v>
      </c>
      <c r="B10319" s="16" t="s">
        <v>13384</v>
      </c>
      <c r="C10319" s="16" t="s">
        <v>13385</v>
      </c>
      <c r="D10319" s="4">
        <v>44105</v>
      </c>
      <c r="E10319" s="23">
        <v>2020</v>
      </c>
      <c r="F10319" s="19">
        <v>5.8079999999999998</v>
      </c>
      <c r="G10319" s="19">
        <f>IF(Movies[[#This Row],[rating]]=0,"",Movies[[#This Row],[rating]])</f>
        <v>5.8079999999999998</v>
      </c>
      <c r="H10319" s="19" t="str">
        <f>IF(Movies[[#This Row],[rating]]=0,"No Rating","Rated")</f>
        <v>Rated</v>
      </c>
      <c r="I10319" s="16" t="s">
        <v>193</v>
      </c>
      <c r="J10319" s="29" t="s">
        <v>12</v>
      </c>
      <c r="K10319" s="19">
        <v>13.221</v>
      </c>
      <c r="L10319" s="26">
        <v>425</v>
      </c>
    </row>
    <row r="10320" spans="1:12" x14ac:dyDescent="0.3">
      <c r="A10320" s="14">
        <v>720026</v>
      </c>
      <c r="B10320" s="16" t="s">
        <v>13386</v>
      </c>
      <c r="C10320" s="16" t="s">
        <v>432</v>
      </c>
      <c r="D10320" s="4">
        <v>44119</v>
      </c>
      <c r="E10320" s="23">
        <v>2020</v>
      </c>
      <c r="F10320" s="19">
        <v>5.0999999999999996</v>
      </c>
      <c r="G10320" s="19">
        <f>IF(Movies[[#This Row],[rating]]=0,"",Movies[[#This Row],[rating]])</f>
        <v>5.0999999999999996</v>
      </c>
      <c r="H10320" s="19" t="str">
        <f>IF(Movies[[#This Row],[rating]]=0,"No Rating","Rated")</f>
        <v>Rated</v>
      </c>
      <c r="I10320" s="16" t="s">
        <v>468</v>
      </c>
      <c r="J10320" s="29" t="s">
        <v>12</v>
      </c>
      <c r="K10320" s="19">
        <v>13.166</v>
      </c>
      <c r="L10320" s="26">
        <v>213</v>
      </c>
    </row>
    <row r="10321" spans="1:12" x14ac:dyDescent="0.3">
      <c r="A10321" s="14">
        <v>673407</v>
      </c>
      <c r="B10321" s="16" t="s">
        <v>13387</v>
      </c>
      <c r="C10321" s="16" t="s">
        <v>94</v>
      </c>
      <c r="D10321" s="4">
        <v>43852</v>
      </c>
      <c r="E10321" s="23">
        <v>2020</v>
      </c>
      <c r="F10321" s="19">
        <v>6.125</v>
      </c>
      <c r="G10321" s="19">
        <f>IF(Movies[[#This Row],[rating]]=0,"",Movies[[#This Row],[rating]])</f>
        <v>6.125</v>
      </c>
      <c r="H10321" s="19" t="str">
        <f>IF(Movies[[#This Row],[rating]]=0,"No Rating","Rated")</f>
        <v>Rated</v>
      </c>
      <c r="I10321" s="16" t="s">
        <v>5123</v>
      </c>
      <c r="J10321" s="29" t="s">
        <v>96</v>
      </c>
      <c r="K10321" s="19">
        <v>13.106</v>
      </c>
      <c r="L10321" s="26">
        <v>4</v>
      </c>
    </row>
    <row r="10322" spans="1:12" x14ac:dyDescent="0.3">
      <c r="A10322" s="14">
        <v>522406</v>
      </c>
      <c r="B10322" s="16" t="s">
        <v>13388</v>
      </c>
      <c r="C10322" s="16" t="s">
        <v>7086</v>
      </c>
      <c r="D10322" s="4">
        <v>44112</v>
      </c>
      <c r="E10322" s="23">
        <v>2020</v>
      </c>
      <c r="F10322" s="19">
        <v>6</v>
      </c>
      <c r="G10322" s="19">
        <f>IF(Movies[[#This Row],[rating]]=0,"",Movies[[#This Row],[rating]])</f>
        <v>6</v>
      </c>
      <c r="H10322" s="19" t="str">
        <f>IF(Movies[[#This Row],[rating]]=0,"No Rating","Rated")</f>
        <v>Rated</v>
      </c>
      <c r="I10322" s="16" t="s">
        <v>277</v>
      </c>
      <c r="J10322" s="29" t="s">
        <v>12</v>
      </c>
      <c r="K10322" s="19">
        <v>13.063000000000001</v>
      </c>
      <c r="L10322" s="26">
        <v>301</v>
      </c>
    </row>
    <row r="10323" spans="1:12" x14ac:dyDescent="0.3">
      <c r="A10323" s="14">
        <v>635199</v>
      </c>
      <c r="B10323" s="16" t="s">
        <v>13389</v>
      </c>
      <c r="C10323" s="16" t="s">
        <v>144</v>
      </c>
      <c r="D10323" s="4">
        <v>43868</v>
      </c>
      <c r="E10323" s="23">
        <v>2020</v>
      </c>
      <c r="F10323" s="19">
        <v>5.8</v>
      </c>
      <c r="G10323" s="19">
        <f>IF(Movies[[#This Row],[rating]]=0,"",Movies[[#This Row],[rating]])</f>
        <v>5.8</v>
      </c>
      <c r="H10323" s="19" t="str">
        <f>IF(Movies[[#This Row],[rating]]=0,"No Rating","Rated")</f>
        <v>Rated</v>
      </c>
      <c r="I10323" s="16" t="s">
        <v>203</v>
      </c>
      <c r="J10323" s="29" t="s">
        <v>146</v>
      </c>
      <c r="K10323" s="19">
        <v>13.042</v>
      </c>
      <c r="L10323" s="26">
        <v>90</v>
      </c>
    </row>
    <row r="10324" spans="1:12" x14ac:dyDescent="0.3">
      <c r="A10324" s="14">
        <v>741011</v>
      </c>
      <c r="B10324" s="16" t="s">
        <v>13390</v>
      </c>
      <c r="C10324" s="16" t="s">
        <v>367</v>
      </c>
      <c r="D10324" s="4">
        <v>44128</v>
      </c>
      <c r="E10324" s="23">
        <v>2020</v>
      </c>
      <c r="F10324" s="19">
        <v>8.0380000000000003</v>
      </c>
      <c r="G10324" s="19">
        <f>IF(Movies[[#This Row],[rating]]=0,"",Movies[[#This Row],[rating]])</f>
        <v>8.0380000000000003</v>
      </c>
      <c r="H10324" s="19" t="str">
        <f>IF(Movies[[#This Row],[rating]]=0,"No Rating","Rated")</f>
        <v>Rated</v>
      </c>
      <c r="I10324" s="16" t="s">
        <v>33</v>
      </c>
      <c r="J10324" s="29" t="s">
        <v>12</v>
      </c>
      <c r="K10324" s="19">
        <v>12.972</v>
      </c>
      <c r="L10324" s="26">
        <v>248</v>
      </c>
    </row>
    <row r="10325" spans="1:12" x14ac:dyDescent="0.3">
      <c r="A10325" s="14">
        <v>736759</v>
      </c>
      <c r="B10325" s="16" t="s">
        <v>13391</v>
      </c>
      <c r="C10325" s="16" t="s">
        <v>416</v>
      </c>
      <c r="D10325" s="4">
        <v>44069</v>
      </c>
      <c r="E10325" s="23">
        <v>2020</v>
      </c>
      <c r="F10325" s="19">
        <v>7.1</v>
      </c>
      <c r="G10325" s="19">
        <f>IF(Movies[[#This Row],[rating]]=0,"",Movies[[#This Row],[rating]])</f>
        <v>7.1</v>
      </c>
      <c r="H10325" s="19" t="str">
        <f>IF(Movies[[#This Row],[rating]]=0,"No Rating","Rated")</f>
        <v>Rated</v>
      </c>
      <c r="I10325" s="16" t="s">
        <v>2702</v>
      </c>
      <c r="J10325" s="29" t="s">
        <v>12</v>
      </c>
      <c r="K10325" s="19">
        <v>12.917</v>
      </c>
      <c r="L10325" s="26">
        <v>83</v>
      </c>
    </row>
    <row r="10326" spans="1:12" x14ac:dyDescent="0.3">
      <c r="A10326" s="14">
        <v>716258</v>
      </c>
      <c r="B10326" s="16" t="s">
        <v>13392</v>
      </c>
      <c r="C10326" s="16" t="s">
        <v>10</v>
      </c>
      <c r="D10326" s="4">
        <v>44110</v>
      </c>
      <c r="E10326" s="23">
        <v>2020</v>
      </c>
      <c r="F10326" s="19">
        <v>6.4</v>
      </c>
      <c r="G10326" s="19">
        <f>IF(Movies[[#This Row],[rating]]=0,"",Movies[[#This Row],[rating]])</f>
        <v>6.4</v>
      </c>
      <c r="H10326" s="19" t="str">
        <f>IF(Movies[[#This Row],[rating]]=0,"No Rating","Rated")</f>
        <v>Rated</v>
      </c>
      <c r="I10326" s="16" t="s">
        <v>1448</v>
      </c>
      <c r="J10326" s="29" t="s">
        <v>12</v>
      </c>
      <c r="K10326" s="19">
        <v>12.912000000000001</v>
      </c>
      <c r="L10326" s="26">
        <v>540</v>
      </c>
    </row>
    <row r="10327" spans="1:12" x14ac:dyDescent="0.3">
      <c r="A10327" s="14">
        <v>721656</v>
      </c>
      <c r="B10327" s="16" t="s">
        <v>13393</v>
      </c>
      <c r="C10327" s="16" t="s">
        <v>10</v>
      </c>
      <c r="D10327" s="4">
        <v>44110</v>
      </c>
      <c r="E10327" s="23">
        <v>2020</v>
      </c>
      <c r="F10327" s="19">
        <v>7.8</v>
      </c>
      <c r="G10327" s="19">
        <f>IF(Movies[[#This Row],[rating]]=0,"",Movies[[#This Row],[rating]])</f>
        <v>7.8</v>
      </c>
      <c r="H10327" s="19" t="str">
        <f>IF(Movies[[#This Row],[rating]]=0,"No Rating","Rated")</f>
        <v>Rated</v>
      </c>
      <c r="I10327" s="16" t="s">
        <v>13394</v>
      </c>
      <c r="J10327" s="29" t="s">
        <v>12</v>
      </c>
      <c r="K10327" s="19">
        <v>12.887</v>
      </c>
      <c r="L10327" s="26">
        <v>240</v>
      </c>
    </row>
    <row r="10328" spans="1:12" x14ac:dyDescent="0.3">
      <c r="A10328" s="14">
        <v>673247</v>
      </c>
      <c r="B10328" s="16" t="s">
        <v>13395</v>
      </c>
      <c r="C10328" s="16" t="s">
        <v>10</v>
      </c>
      <c r="D10328" s="4">
        <v>43869</v>
      </c>
      <c r="E10328" s="23">
        <v>2020</v>
      </c>
      <c r="F10328" s="19">
        <v>7.3369999999999997</v>
      </c>
      <c r="G10328" s="19">
        <f>IF(Movies[[#This Row],[rating]]=0,"",Movies[[#This Row],[rating]])</f>
        <v>7.3369999999999997</v>
      </c>
      <c r="H10328" s="19" t="str">
        <f>IF(Movies[[#This Row],[rating]]=0,"No Rating","Rated")</f>
        <v>Rated</v>
      </c>
      <c r="I10328" s="16" t="s">
        <v>12594</v>
      </c>
      <c r="J10328" s="29" t="s">
        <v>12</v>
      </c>
      <c r="K10328" s="19">
        <v>12.878</v>
      </c>
      <c r="L10328" s="26">
        <v>43</v>
      </c>
    </row>
    <row r="10329" spans="1:12" x14ac:dyDescent="0.3">
      <c r="A10329" s="14">
        <v>586461</v>
      </c>
      <c r="B10329" s="16" t="s">
        <v>13396</v>
      </c>
      <c r="C10329" s="16" t="s">
        <v>177</v>
      </c>
      <c r="D10329" s="4">
        <v>43845</v>
      </c>
      <c r="E10329" s="23">
        <v>2020</v>
      </c>
      <c r="F10329" s="19">
        <v>6.6</v>
      </c>
      <c r="G10329" s="19">
        <f>IF(Movies[[#This Row],[rating]]=0,"",Movies[[#This Row],[rating]])</f>
        <v>6.6</v>
      </c>
      <c r="H10329" s="19" t="str">
        <f>IF(Movies[[#This Row],[rating]]=0,"No Rating","Rated")</f>
        <v>Rated</v>
      </c>
      <c r="I10329" s="16" t="s">
        <v>69</v>
      </c>
      <c r="J10329" s="29" t="s">
        <v>12</v>
      </c>
      <c r="K10329" s="19">
        <v>12.867000000000001</v>
      </c>
      <c r="L10329" s="26">
        <v>761</v>
      </c>
    </row>
    <row r="10330" spans="1:12" x14ac:dyDescent="0.3">
      <c r="A10330" s="14">
        <v>689723</v>
      </c>
      <c r="B10330" s="16" t="s">
        <v>13397</v>
      </c>
      <c r="C10330" s="16" t="s">
        <v>172</v>
      </c>
      <c r="D10330" s="4">
        <v>43951</v>
      </c>
      <c r="E10330" s="23">
        <v>2020</v>
      </c>
      <c r="F10330" s="19">
        <v>6.3</v>
      </c>
      <c r="G10330" s="19">
        <f>IF(Movies[[#This Row],[rating]]=0,"",Movies[[#This Row],[rating]])</f>
        <v>6.3</v>
      </c>
      <c r="H10330" s="19" t="str">
        <f>IF(Movies[[#This Row],[rating]]=0,"No Rating","Rated")</f>
        <v>Rated</v>
      </c>
      <c r="I10330" s="16" t="s">
        <v>166</v>
      </c>
      <c r="J10330" s="29" t="s">
        <v>12</v>
      </c>
      <c r="K10330" s="19">
        <v>12.856</v>
      </c>
      <c r="L10330" s="26">
        <v>867</v>
      </c>
    </row>
    <row r="10331" spans="1:12" x14ac:dyDescent="0.3">
      <c r="A10331" s="14">
        <v>630566</v>
      </c>
      <c r="B10331" s="16" t="s">
        <v>13398</v>
      </c>
      <c r="C10331" s="16" t="s">
        <v>10</v>
      </c>
      <c r="D10331" s="4">
        <v>44113</v>
      </c>
      <c r="E10331" s="23">
        <v>2020</v>
      </c>
      <c r="F10331" s="19">
        <v>8.1999999999999993</v>
      </c>
      <c r="G10331" s="19">
        <f>IF(Movies[[#This Row],[rating]]=0,"",Movies[[#This Row],[rating]])</f>
        <v>8.1999999999999993</v>
      </c>
      <c r="H10331" s="19" t="str">
        <f>IF(Movies[[#This Row],[rating]]=0,"No Rating","Rated")</f>
        <v>Rated</v>
      </c>
      <c r="I10331" s="16" t="s">
        <v>790</v>
      </c>
      <c r="J10331" s="29" t="s">
        <v>12</v>
      </c>
      <c r="K10331" s="19">
        <v>12.853999999999999</v>
      </c>
      <c r="L10331" s="26">
        <v>1012</v>
      </c>
    </row>
    <row r="10332" spans="1:12" x14ac:dyDescent="0.3">
      <c r="A10332" s="14">
        <v>576920</v>
      </c>
      <c r="B10332" s="16" t="s">
        <v>13399</v>
      </c>
      <c r="C10332" s="16" t="s">
        <v>877</v>
      </c>
      <c r="D10332" s="4">
        <v>44175</v>
      </c>
      <c r="E10332" s="23">
        <v>2020</v>
      </c>
      <c r="F10332" s="19">
        <v>7.6</v>
      </c>
      <c r="G10332" s="19">
        <f>IF(Movies[[#This Row],[rating]]=0,"",Movies[[#This Row],[rating]])</f>
        <v>7.6</v>
      </c>
      <c r="H10332" s="19" t="str">
        <f>IF(Movies[[#This Row],[rating]]=0,"No Rating","Rated")</f>
        <v>Rated</v>
      </c>
      <c r="I10332" s="16" t="s">
        <v>13400</v>
      </c>
      <c r="J10332" s="29" t="s">
        <v>774</v>
      </c>
      <c r="K10332" s="19">
        <v>12.847</v>
      </c>
      <c r="L10332" s="26">
        <v>280</v>
      </c>
    </row>
    <row r="10333" spans="1:12" x14ac:dyDescent="0.3">
      <c r="A10333" s="14">
        <v>572400</v>
      </c>
      <c r="B10333" s="16" t="s">
        <v>13401</v>
      </c>
      <c r="C10333" s="16" t="s">
        <v>10</v>
      </c>
      <c r="D10333" s="4">
        <v>44082</v>
      </c>
      <c r="E10333" s="23">
        <v>2020</v>
      </c>
      <c r="F10333" s="19">
        <v>6.6</v>
      </c>
      <c r="G10333" s="19">
        <f>IF(Movies[[#This Row],[rating]]=0,"",Movies[[#This Row],[rating]])</f>
        <v>6.6</v>
      </c>
      <c r="H10333" s="19" t="str">
        <f>IF(Movies[[#This Row],[rating]]=0,"No Rating","Rated")</f>
        <v>Rated</v>
      </c>
      <c r="I10333" s="16" t="s">
        <v>166</v>
      </c>
      <c r="J10333" s="29" t="s">
        <v>12</v>
      </c>
      <c r="K10333" s="19">
        <v>12.81</v>
      </c>
      <c r="L10333" s="26">
        <v>188</v>
      </c>
    </row>
    <row r="10334" spans="1:12" x14ac:dyDescent="0.3">
      <c r="A10334" s="14">
        <v>595149</v>
      </c>
      <c r="B10334" s="16" t="s">
        <v>13402</v>
      </c>
      <c r="C10334" s="16" t="s">
        <v>4487</v>
      </c>
      <c r="D10334" s="4">
        <v>44106</v>
      </c>
      <c r="E10334" s="23">
        <v>2020</v>
      </c>
      <c r="F10334" s="19">
        <v>5</v>
      </c>
      <c r="G10334" s="19">
        <f>IF(Movies[[#This Row],[rating]]=0,"",Movies[[#This Row],[rating]])</f>
        <v>5</v>
      </c>
      <c r="H10334" s="19" t="str">
        <f>IF(Movies[[#This Row],[rating]]=0,"No Rating","Rated")</f>
        <v>Rated</v>
      </c>
      <c r="I10334" s="16" t="s">
        <v>203</v>
      </c>
      <c r="J10334" s="29" t="s">
        <v>12</v>
      </c>
      <c r="K10334" s="19">
        <v>12.772</v>
      </c>
      <c r="L10334" s="26">
        <v>253</v>
      </c>
    </row>
    <row r="10335" spans="1:12" x14ac:dyDescent="0.3">
      <c r="A10335" s="14">
        <v>623305</v>
      </c>
      <c r="B10335" s="16" t="s">
        <v>13403</v>
      </c>
      <c r="C10335" s="16" t="s">
        <v>432</v>
      </c>
      <c r="D10335" s="4">
        <v>43868</v>
      </c>
      <c r="E10335" s="23">
        <v>2020</v>
      </c>
      <c r="F10335" s="19">
        <v>6.4</v>
      </c>
      <c r="G10335" s="19">
        <f>IF(Movies[[#This Row],[rating]]=0,"",Movies[[#This Row],[rating]])</f>
        <v>6.4</v>
      </c>
      <c r="H10335" s="19" t="str">
        <f>IF(Movies[[#This Row],[rating]]=0,"No Rating","Rated")</f>
        <v>Rated</v>
      </c>
      <c r="I10335" s="16" t="s">
        <v>49</v>
      </c>
      <c r="J10335" s="29" t="s">
        <v>110</v>
      </c>
      <c r="K10335" s="19">
        <v>12.763999999999999</v>
      </c>
      <c r="L10335" s="26">
        <v>19</v>
      </c>
    </row>
    <row r="10336" spans="1:12" x14ac:dyDescent="0.3">
      <c r="A10336" s="14">
        <v>690369</v>
      </c>
      <c r="B10336" s="16" t="s">
        <v>13404</v>
      </c>
      <c r="C10336" s="16" t="s">
        <v>10</v>
      </c>
      <c r="D10336" s="4">
        <v>43949</v>
      </c>
      <c r="E10336" s="23">
        <v>2020</v>
      </c>
      <c r="F10336" s="19">
        <v>7.2</v>
      </c>
      <c r="G10336" s="19">
        <f>IF(Movies[[#This Row],[rating]]=0,"",Movies[[#This Row],[rating]])</f>
        <v>7.2</v>
      </c>
      <c r="H10336" s="19" t="str">
        <f>IF(Movies[[#This Row],[rating]]=0,"No Rating","Rated")</f>
        <v>Rated</v>
      </c>
      <c r="I10336" s="16" t="s">
        <v>13405</v>
      </c>
      <c r="J10336" s="29" t="s">
        <v>12</v>
      </c>
      <c r="K10336" s="19">
        <v>12.725</v>
      </c>
      <c r="L10336" s="26">
        <v>149</v>
      </c>
    </row>
    <row r="10337" spans="1:12" x14ac:dyDescent="0.3">
      <c r="A10337" s="14">
        <v>706503</v>
      </c>
      <c r="B10337" s="16" t="s">
        <v>13406</v>
      </c>
      <c r="C10337" s="16" t="s">
        <v>838</v>
      </c>
      <c r="D10337" s="4">
        <v>44001</v>
      </c>
      <c r="E10337" s="23">
        <v>2020</v>
      </c>
      <c r="F10337" s="19">
        <v>6.6</v>
      </c>
      <c r="G10337" s="19">
        <f>IF(Movies[[#This Row],[rating]]=0,"",Movies[[#This Row],[rating]])</f>
        <v>6.6</v>
      </c>
      <c r="H10337" s="19" t="str">
        <f>IF(Movies[[#This Row],[rating]]=0,"No Rating","Rated")</f>
        <v>Rated</v>
      </c>
      <c r="I10337" s="16" t="s">
        <v>95</v>
      </c>
      <c r="J10337" s="29" t="s">
        <v>110</v>
      </c>
      <c r="K10337" s="19">
        <v>12.718</v>
      </c>
      <c r="L10337" s="26">
        <v>795</v>
      </c>
    </row>
    <row r="10338" spans="1:12" x14ac:dyDescent="0.3">
      <c r="A10338" s="14">
        <v>527400</v>
      </c>
      <c r="B10338" s="16" t="s">
        <v>13407</v>
      </c>
      <c r="C10338" s="16" t="s">
        <v>13408</v>
      </c>
      <c r="D10338" s="4">
        <v>44147</v>
      </c>
      <c r="E10338" s="23">
        <v>2020</v>
      </c>
      <c r="F10338" s="19">
        <v>5.8</v>
      </c>
      <c r="G10338" s="19">
        <f>IF(Movies[[#This Row],[rating]]=0,"",Movies[[#This Row],[rating]])</f>
        <v>5.8</v>
      </c>
      <c r="H10338" s="19" t="str">
        <f>IF(Movies[[#This Row],[rating]]=0,"No Rating","Rated")</f>
        <v>Rated</v>
      </c>
      <c r="I10338" s="16" t="s">
        <v>1465</v>
      </c>
      <c r="J10338" s="29" t="s">
        <v>12</v>
      </c>
      <c r="K10338" s="19">
        <v>12.701000000000001</v>
      </c>
      <c r="L10338" s="26">
        <v>295</v>
      </c>
    </row>
    <row r="10339" spans="1:12" x14ac:dyDescent="0.3">
      <c r="A10339" s="14">
        <v>787428</v>
      </c>
      <c r="B10339" s="16" t="s">
        <v>13409</v>
      </c>
      <c r="C10339" s="16" t="s">
        <v>10</v>
      </c>
      <c r="D10339" s="4">
        <v>44155</v>
      </c>
      <c r="E10339" s="23">
        <v>2020</v>
      </c>
      <c r="F10339" s="19">
        <v>7.0739999999999998</v>
      </c>
      <c r="G10339" s="19">
        <f>IF(Movies[[#This Row],[rating]]=0,"",Movies[[#This Row],[rating]])</f>
        <v>7.0739999999999998</v>
      </c>
      <c r="H10339" s="19" t="str">
        <f>IF(Movies[[#This Row],[rating]]=0,"No Rating","Rated")</f>
        <v>Rated</v>
      </c>
      <c r="I10339" s="16" t="s">
        <v>49</v>
      </c>
      <c r="J10339" s="29" t="s">
        <v>12</v>
      </c>
      <c r="K10339" s="19">
        <v>12.686</v>
      </c>
      <c r="L10339" s="26">
        <v>457</v>
      </c>
    </row>
    <row r="10340" spans="1:12" x14ac:dyDescent="0.3">
      <c r="A10340" s="14">
        <v>568467</v>
      </c>
      <c r="B10340" s="16" t="s">
        <v>13410</v>
      </c>
      <c r="C10340" s="16" t="s">
        <v>416</v>
      </c>
      <c r="D10340" s="4">
        <v>44148</v>
      </c>
      <c r="E10340" s="23">
        <v>2020</v>
      </c>
      <c r="F10340" s="19">
        <v>7</v>
      </c>
      <c r="G10340" s="19">
        <f>IF(Movies[[#This Row],[rating]]=0,"",Movies[[#This Row],[rating]])</f>
        <v>7</v>
      </c>
      <c r="H10340" s="19" t="str">
        <f>IF(Movies[[#This Row],[rating]]=0,"No Rating","Rated")</f>
        <v>Rated</v>
      </c>
      <c r="I10340" s="16" t="s">
        <v>52</v>
      </c>
      <c r="J10340" s="29" t="s">
        <v>12</v>
      </c>
      <c r="K10340" s="19">
        <v>12.683999999999999</v>
      </c>
      <c r="L10340" s="26">
        <v>593</v>
      </c>
    </row>
    <row r="10341" spans="1:12" x14ac:dyDescent="0.3">
      <c r="A10341" s="14">
        <v>696822</v>
      </c>
      <c r="B10341" s="16" t="s">
        <v>13411</v>
      </c>
      <c r="C10341" s="16" t="s">
        <v>236</v>
      </c>
      <c r="D10341" s="4">
        <v>44112</v>
      </c>
      <c r="E10341" s="23">
        <v>2020</v>
      </c>
      <c r="F10341" s="19">
        <v>6.5</v>
      </c>
      <c r="G10341" s="19">
        <f>IF(Movies[[#This Row],[rating]]=0,"",Movies[[#This Row],[rating]])</f>
        <v>6.5</v>
      </c>
      <c r="H10341" s="19" t="str">
        <f>IF(Movies[[#This Row],[rating]]=0,"No Rating","Rated")</f>
        <v>Rated</v>
      </c>
      <c r="I10341" s="16" t="s">
        <v>566</v>
      </c>
      <c r="J10341" s="29" t="s">
        <v>12</v>
      </c>
      <c r="K10341" s="19">
        <v>12.682</v>
      </c>
      <c r="L10341" s="26">
        <v>235</v>
      </c>
    </row>
    <row r="10342" spans="1:12" x14ac:dyDescent="0.3">
      <c r="A10342" s="14">
        <v>651589</v>
      </c>
      <c r="B10342" s="16" t="s">
        <v>13412</v>
      </c>
      <c r="C10342" s="16" t="s">
        <v>3416</v>
      </c>
      <c r="D10342" s="4">
        <v>44183</v>
      </c>
      <c r="E10342" s="23">
        <v>2020</v>
      </c>
      <c r="F10342" s="19">
        <v>6.1</v>
      </c>
      <c r="G10342" s="19">
        <f>IF(Movies[[#This Row],[rating]]=0,"",Movies[[#This Row],[rating]])</f>
        <v>6.1</v>
      </c>
      <c r="H10342" s="19" t="str">
        <f>IF(Movies[[#This Row],[rating]]=0,"No Rating","Rated")</f>
        <v>Rated</v>
      </c>
      <c r="I10342" s="16" t="s">
        <v>843</v>
      </c>
      <c r="J10342" s="29" t="s">
        <v>34</v>
      </c>
      <c r="K10342" s="19">
        <v>12.669</v>
      </c>
      <c r="L10342" s="26">
        <v>223</v>
      </c>
    </row>
    <row r="10343" spans="1:12" x14ac:dyDescent="0.3">
      <c r="A10343" s="14">
        <v>719643</v>
      </c>
      <c r="B10343" s="16" t="s">
        <v>13413</v>
      </c>
      <c r="C10343" s="16" t="s">
        <v>10</v>
      </c>
      <c r="D10343" s="4">
        <v>44042</v>
      </c>
      <c r="E10343" s="23">
        <v>2020</v>
      </c>
      <c r="F10343" s="19">
        <v>7.3</v>
      </c>
      <c r="G10343" s="19">
        <f>IF(Movies[[#This Row],[rating]]=0,"",Movies[[#This Row],[rating]])</f>
        <v>7.3</v>
      </c>
      <c r="H10343" s="19" t="str">
        <f>IF(Movies[[#This Row],[rating]]=0,"No Rating","Rated")</f>
        <v>Rated</v>
      </c>
      <c r="I10343" s="16" t="s">
        <v>2378</v>
      </c>
      <c r="J10343" s="29" t="s">
        <v>12</v>
      </c>
      <c r="K10343" s="19">
        <v>12.646000000000001</v>
      </c>
      <c r="L10343" s="26">
        <v>128</v>
      </c>
    </row>
    <row r="10344" spans="1:12" x14ac:dyDescent="0.3">
      <c r="A10344" s="14">
        <v>662844</v>
      </c>
      <c r="B10344" s="16" t="s">
        <v>13414</v>
      </c>
      <c r="C10344" s="16" t="s">
        <v>1845</v>
      </c>
      <c r="D10344" s="4">
        <v>43844</v>
      </c>
      <c r="E10344" s="23">
        <v>2020</v>
      </c>
      <c r="F10344" s="19">
        <v>5.7329999999999997</v>
      </c>
      <c r="G10344" s="19">
        <f>IF(Movies[[#This Row],[rating]]=0,"",Movies[[#This Row],[rating]])</f>
        <v>5.7329999999999997</v>
      </c>
      <c r="H10344" s="19" t="str">
        <f>IF(Movies[[#This Row],[rating]]=0,"No Rating","Rated")</f>
        <v>Rated</v>
      </c>
      <c r="I10344" s="16" t="s">
        <v>13415</v>
      </c>
      <c r="J10344" s="29" t="s">
        <v>12</v>
      </c>
      <c r="K10344" s="19">
        <v>12.641999999999999</v>
      </c>
      <c r="L10344" s="26">
        <v>88</v>
      </c>
    </row>
    <row r="10345" spans="1:12" x14ac:dyDescent="0.3">
      <c r="A10345" s="14">
        <v>601844</v>
      </c>
      <c r="B10345" s="16" t="s">
        <v>13416</v>
      </c>
      <c r="C10345" s="16" t="s">
        <v>10</v>
      </c>
      <c r="D10345" s="4">
        <v>44035</v>
      </c>
      <c r="E10345" s="23">
        <v>2020</v>
      </c>
      <c r="F10345" s="19">
        <v>6.3</v>
      </c>
      <c r="G10345" s="19">
        <f>IF(Movies[[#This Row],[rating]]=0,"",Movies[[#This Row],[rating]])</f>
        <v>6.3</v>
      </c>
      <c r="H10345" s="19" t="str">
        <f>IF(Movies[[#This Row],[rating]]=0,"No Rating","Rated")</f>
        <v>Rated</v>
      </c>
      <c r="I10345" s="16" t="s">
        <v>13417</v>
      </c>
      <c r="J10345" s="29" t="s">
        <v>12</v>
      </c>
      <c r="K10345" s="19">
        <v>12.627000000000001</v>
      </c>
      <c r="L10345" s="26">
        <v>601</v>
      </c>
    </row>
    <row r="10346" spans="1:12" x14ac:dyDescent="0.3">
      <c r="A10346" s="14">
        <v>614626</v>
      </c>
      <c r="B10346" s="16" t="s">
        <v>13418</v>
      </c>
      <c r="C10346" s="16" t="s">
        <v>367</v>
      </c>
      <c r="D10346" s="4">
        <v>44036</v>
      </c>
      <c r="E10346" s="23">
        <v>2020</v>
      </c>
      <c r="F10346" s="19">
        <v>5.9</v>
      </c>
      <c r="G10346" s="19">
        <f>IF(Movies[[#This Row],[rating]]=0,"",Movies[[#This Row],[rating]])</f>
        <v>5.9</v>
      </c>
      <c r="H10346" s="19" t="str">
        <f>IF(Movies[[#This Row],[rating]]=0,"No Rating","Rated")</f>
        <v>Rated</v>
      </c>
      <c r="I10346" s="16" t="s">
        <v>8293</v>
      </c>
      <c r="J10346" s="29" t="s">
        <v>12</v>
      </c>
      <c r="K10346" s="19">
        <v>12.621</v>
      </c>
      <c r="L10346" s="26">
        <v>56</v>
      </c>
    </row>
    <row r="10347" spans="1:12" x14ac:dyDescent="0.3">
      <c r="A10347" s="14">
        <v>613093</v>
      </c>
      <c r="B10347" s="16" t="s">
        <v>13419</v>
      </c>
      <c r="C10347" s="16" t="s">
        <v>51</v>
      </c>
      <c r="D10347" s="4">
        <v>44112</v>
      </c>
      <c r="E10347" s="23">
        <v>2020</v>
      </c>
      <c r="F10347" s="19">
        <v>6.2</v>
      </c>
      <c r="G10347" s="19">
        <f>IF(Movies[[#This Row],[rating]]=0,"",Movies[[#This Row],[rating]])</f>
        <v>6.2</v>
      </c>
      <c r="H10347" s="19" t="str">
        <f>IF(Movies[[#This Row],[rating]]=0,"No Rating","Rated")</f>
        <v>Rated</v>
      </c>
      <c r="I10347" s="16" t="s">
        <v>13420</v>
      </c>
      <c r="J10347" s="29" t="s">
        <v>34</v>
      </c>
      <c r="K10347" s="19">
        <v>12.618</v>
      </c>
      <c r="L10347" s="26">
        <v>299</v>
      </c>
    </row>
    <row r="10348" spans="1:12" x14ac:dyDescent="0.3">
      <c r="A10348" s="14">
        <v>752435</v>
      </c>
      <c r="B10348" s="16" t="s">
        <v>13421</v>
      </c>
      <c r="C10348" s="16" t="s">
        <v>1144</v>
      </c>
      <c r="D10348" s="4">
        <v>44119</v>
      </c>
      <c r="E10348" s="23">
        <v>2020</v>
      </c>
      <c r="F10348" s="19">
        <v>6.5</v>
      </c>
      <c r="G10348" s="19">
        <f>IF(Movies[[#This Row],[rating]]=0,"",Movies[[#This Row],[rating]])</f>
        <v>6.5</v>
      </c>
      <c r="H10348" s="19" t="str">
        <f>IF(Movies[[#This Row],[rating]]=0,"No Rating","Rated")</f>
        <v>Rated</v>
      </c>
      <c r="I10348" s="16" t="s">
        <v>1387</v>
      </c>
      <c r="J10348" s="29" t="s">
        <v>12</v>
      </c>
      <c r="K10348" s="19">
        <v>12.579000000000001</v>
      </c>
      <c r="L10348" s="26">
        <v>12</v>
      </c>
    </row>
    <row r="10349" spans="1:12" x14ac:dyDescent="0.3">
      <c r="A10349" s="14">
        <v>733317</v>
      </c>
      <c r="B10349" s="16" t="s">
        <v>13422</v>
      </c>
      <c r="C10349" s="16" t="s">
        <v>367</v>
      </c>
      <c r="D10349" s="4">
        <v>44154</v>
      </c>
      <c r="E10349" s="23">
        <v>2020</v>
      </c>
      <c r="F10349" s="19">
        <v>6.4</v>
      </c>
      <c r="G10349" s="19">
        <f>IF(Movies[[#This Row],[rating]]=0,"",Movies[[#This Row],[rating]])</f>
        <v>6.4</v>
      </c>
      <c r="H10349" s="19" t="str">
        <f>IF(Movies[[#This Row],[rating]]=0,"No Rating","Rated")</f>
        <v>Rated</v>
      </c>
      <c r="I10349" s="16" t="s">
        <v>2528</v>
      </c>
      <c r="J10349" s="29" t="s">
        <v>12</v>
      </c>
      <c r="K10349" s="19">
        <v>12.532999999999999</v>
      </c>
      <c r="L10349" s="26">
        <v>350</v>
      </c>
    </row>
    <row r="10350" spans="1:12" x14ac:dyDescent="0.3">
      <c r="A10350" s="14">
        <v>749618</v>
      </c>
      <c r="B10350" s="16" t="s">
        <v>13423</v>
      </c>
      <c r="C10350" s="16" t="s">
        <v>74</v>
      </c>
      <c r="D10350" s="4">
        <v>44147</v>
      </c>
      <c r="E10350" s="23">
        <v>2020</v>
      </c>
      <c r="F10350" s="19">
        <v>6.6</v>
      </c>
      <c r="G10350" s="19">
        <f>IF(Movies[[#This Row],[rating]]=0,"",Movies[[#This Row],[rating]])</f>
        <v>6.6</v>
      </c>
      <c r="H10350" s="19" t="str">
        <f>IF(Movies[[#This Row],[rating]]=0,"No Rating","Rated")</f>
        <v>Rated</v>
      </c>
      <c r="I10350" s="16" t="s">
        <v>390</v>
      </c>
      <c r="J10350" s="29" t="s">
        <v>34</v>
      </c>
      <c r="K10350" s="19">
        <v>12.497</v>
      </c>
      <c r="L10350" s="26">
        <v>101</v>
      </c>
    </row>
    <row r="10351" spans="1:12" x14ac:dyDescent="0.3">
      <c r="A10351" s="14">
        <v>636565</v>
      </c>
      <c r="B10351" s="16" t="s">
        <v>13424</v>
      </c>
      <c r="C10351" s="16" t="s">
        <v>540</v>
      </c>
      <c r="D10351" s="4">
        <v>44174</v>
      </c>
      <c r="E10351" s="23">
        <v>2020</v>
      </c>
      <c r="F10351" s="19">
        <v>7</v>
      </c>
      <c r="G10351" s="19">
        <f>IF(Movies[[#This Row],[rating]]=0,"",Movies[[#This Row],[rating]])</f>
        <v>7</v>
      </c>
      <c r="H10351" s="19" t="str">
        <f>IF(Movies[[#This Row],[rating]]=0,"No Rating","Rated")</f>
        <v>Rated</v>
      </c>
      <c r="I10351" s="16" t="s">
        <v>2575</v>
      </c>
      <c r="J10351" s="29" t="s">
        <v>511</v>
      </c>
      <c r="K10351" s="19">
        <v>12.493</v>
      </c>
      <c r="L10351" s="26">
        <v>1317</v>
      </c>
    </row>
    <row r="10352" spans="1:12" x14ac:dyDescent="0.3">
      <c r="A10352" s="14">
        <v>724989</v>
      </c>
      <c r="B10352" s="16" t="s">
        <v>13425</v>
      </c>
      <c r="C10352" s="16" t="s">
        <v>10</v>
      </c>
      <c r="D10352" s="4">
        <v>44078</v>
      </c>
      <c r="E10352" s="23">
        <v>2020</v>
      </c>
      <c r="F10352" s="19">
        <v>5</v>
      </c>
      <c r="G10352" s="19">
        <f>IF(Movies[[#This Row],[rating]]=0,"",Movies[[#This Row],[rating]])</f>
        <v>5</v>
      </c>
      <c r="H10352" s="19" t="str">
        <f>IF(Movies[[#This Row],[rating]]=0,"No Rating","Rated")</f>
        <v>Rated</v>
      </c>
      <c r="I10352" s="16" t="s">
        <v>616</v>
      </c>
      <c r="J10352" s="29" t="s">
        <v>12</v>
      </c>
      <c r="K10352" s="19">
        <v>12.488</v>
      </c>
      <c r="L10352" s="26">
        <v>643</v>
      </c>
    </row>
    <row r="10353" spans="1:12" x14ac:dyDescent="0.3">
      <c r="A10353" s="14">
        <v>449756</v>
      </c>
      <c r="B10353" s="16" t="s">
        <v>13426</v>
      </c>
      <c r="C10353" s="16" t="s">
        <v>2079</v>
      </c>
      <c r="D10353" s="4">
        <v>43903</v>
      </c>
      <c r="E10353" s="23">
        <v>2020</v>
      </c>
      <c r="F10353" s="19">
        <v>6.3780000000000001</v>
      </c>
      <c r="G10353" s="19">
        <f>IF(Movies[[#This Row],[rating]]=0,"",Movies[[#This Row],[rating]])</f>
        <v>6.3780000000000001</v>
      </c>
      <c r="H10353" s="19" t="str">
        <f>IF(Movies[[#This Row],[rating]]=0,"No Rating","Rated")</f>
        <v>Rated</v>
      </c>
      <c r="I10353" s="16" t="s">
        <v>239</v>
      </c>
      <c r="J10353" s="29" t="s">
        <v>12</v>
      </c>
      <c r="K10353" s="19">
        <v>12.461</v>
      </c>
      <c r="L10353" s="26">
        <v>584</v>
      </c>
    </row>
    <row r="10354" spans="1:12" x14ac:dyDescent="0.3">
      <c r="A10354" s="14">
        <v>611395</v>
      </c>
      <c r="B10354" s="16" t="s">
        <v>13427</v>
      </c>
      <c r="C10354" s="16" t="s">
        <v>341</v>
      </c>
      <c r="D10354" s="4">
        <v>44033</v>
      </c>
      <c r="E10354" s="23">
        <v>2020</v>
      </c>
      <c r="F10354" s="19">
        <v>6.7270000000000003</v>
      </c>
      <c r="G10354" s="19">
        <f>IF(Movies[[#This Row],[rating]]=0,"",Movies[[#This Row],[rating]])</f>
        <v>6.7270000000000003</v>
      </c>
      <c r="H10354" s="19" t="str">
        <f>IF(Movies[[#This Row],[rating]]=0,"No Rating","Rated")</f>
        <v>Rated</v>
      </c>
      <c r="I10354" s="16" t="s">
        <v>80</v>
      </c>
      <c r="J10354" s="29" t="s">
        <v>342</v>
      </c>
      <c r="K10354" s="19">
        <v>12.452</v>
      </c>
      <c r="L10354" s="26">
        <v>233</v>
      </c>
    </row>
    <row r="10355" spans="1:12" x14ac:dyDescent="0.3">
      <c r="A10355" s="14">
        <v>507441</v>
      </c>
      <c r="B10355" s="16" t="s">
        <v>13428</v>
      </c>
      <c r="C10355" s="16" t="s">
        <v>13429</v>
      </c>
      <c r="D10355" s="4">
        <v>43896</v>
      </c>
      <c r="E10355" s="23">
        <v>2020</v>
      </c>
      <c r="F10355" s="19">
        <v>6.1</v>
      </c>
      <c r="G10355" s="19">
        <f>IF(Movies[[#This Row],[rating]]=0,"",Movies[[#This Row],[rating]])</f>
        <v>6.1</v>
      </c>
      <c r="H10355" s="19" t="str">
        <f>IF(Movies[[#This Row],[rating]]=0,"No Rating","Rated")</f>
        <v>Rated</v>
      </c>
      <c r="I10355" s="16" t="s">
        <v>13430</v>
      </c>
      <c r="J10355" s="29" t="s">
        <v>12</v>
      </c>
      <c r="K10355" s="19">
        <v>12.438000000000001</v>
      </c>
      <c r="L10355" s="26">
        <v>569</v>
      </c>
    </row>
    <row r="10356" spans="1:12" x14ac:dyDescent="0.3">
      <c r="A10356" s="14">
        <v>566872</v>
      </c>
      <c r="B10356" s="16" t="s">
        <v>13431</v>
      </c>
      <c r="C10356" s="16" t="s">
        <v>2265</v>
      </c>
      <c r="D10356" s="4">
        <v>43896</v>
      </c>
      <c r="E10356" s="23">
        <v>2020</v>
      </c>
      <c r="F10356" s="19">
        <v>5.6</v>
      </c>
      <c r="G10356" s="19">
        <f>IF(Movies[[#This Row],[rating]]=0,"",Movies[[#This Row],[rating]])</f>
        <v>5.6</v>
      </c>
      <c r="H10356" s="19" t="str">
        <f>IF(Movies[[#This Row],[rating]]=0,"No Rating","Rated")</f>
        <v>Rated</v>
      </c>
      <c r="I10356" s="16" t="s">
        <v>674</v>
      </c>
      <c r="J10356" s="29" t="s">
        <v>12</v>
      </c>
      <c r="K10356" s="19">
        <v>12.430999999999999</v>
      </c>
      <c r="L10356" s="26">
        <v>175</v>
      </c>
    </row>
    <row r="10357" spans="1:12" x14ac:dyDescent="0.3">
      <c r="A10357" s="14">
        <v>547012</v>
      </c>
      <c r="B10357" s="16" t="s">
        <v>13432</v>
      </c>
      <c r="C10357" s="16" t="s">
        <v>10</v>
      </c>
      <c r="D10357" s="4">
        <v>43875</v>
      </c>
      <c r="E10357" s="23">
        <v>2020</v>
      </c>
      <c r="F10357" s="19">
        <v>6.7</v>
      </c>
      <c r="G10357" s="19">
        <f>IF(Movies[[#This Row],[rating]]=0,"",Movies[[#This Row],[rating]])</f>
        <v>6.7</v>
      </c>
      <c r="H10357" s="19" t="str">
        <f>IF(Movies[[#This Row],[rating]]=0,"No Rating","Rated")</f>
        <v>Rated</v>
      </c>
      <c r="I10357" s="16" t="s">
        <v>180</v>
      </c>
      <c r="J10357" s="29" t="s">
        <v>12</v>
      </c>
      <c r="K10357" s="19">
        <v>12.4</v>
      </c>
      <c r="L10357" s="26">
        <v>240</v>
      </c>
    </row>
    <row r="10358" spans="1:12" x14ac:dyDescent="0.3">
      <c r="A10358" s="14">
        <v>773804</v>
      </c>
      <c r="B10358" s="16" t="s">
        <v>13433</v>
      </c>
      <c r="C10358" s="16" t="s">
        <v>94</v>
      </c>
      <c r="D10358" s="4">
        <v>44168</v>
      </c>
      <c r="E10358" s="23">
        <v>2020</v>
      </c>
      <c r="F10358" s="19">
        <v>5.25</v>
      </c>
      <c r="G10358" s="19">
        <f>IF(Movies[[#This Row],[rating]]=0,"",Movies[[#This Row],[rating]])</f>
        <v>5.25</v>
      </c>
      <c r="H10358" s="19" t="str">
        <f>IF(Movies[[#This Row],[rating]]=0,"No Rating","Rated")</f>
        <v>Rated</v>
      </c>
      <c r="I10358" s="16" t="s">
        <v>33</v>
      </c>
      <c r="J10358" s="29" t="s">
        <v>96</v>
      </c>
      <c r="K10358" s="19">
        <v>12.379</v>
      </c>
      <c r="L10358" s="26">
        <v>6</v>
      </c>
    </row>
    <row r="10359" spans="1:12" x14ac:dyDescent="0.3">
      <c r="A10359" s="14">
        <v>743904</v>
      </c>
      <c r="B10359" s="16" t="s">
        <v>13434</v>
      </c>
      <c r="C10359" s="16" t="s">
        <v>10</v>
      </c>
      <c r="D10359" s="4">
        <v>44082</v>
      </c>
      <c r="E10359" s="23">
        <v>2020</v>
      </c>
      <c r="F10359" s="19">
        <v>6</v>
      </c>
      <c r="G10359" s="19">
        <f>IF(Movies[[#This Row],[rating]]=0,"",Movies[[#This Row],[rating]])</f>
        <v>6</v>
      </c>
      <c r="H10359" s="19" t="str">
        <f>IF(Movies[[#This Row],[rating]]=0,"No Rating","Rated")</f>
        <v>Rated</v>
      </c>
      <c r="I10359" s="16" t="s">
        <v>1607</v>
      </c>
      <c r="J10359" s="29" t="s">
        <v>12</v>
      </c>
      <c r="K10359" s="19">
        <v>12.365</v>
      </c>
      <c r="L10359" s="26">
        <v>89</v>
      </c>
    </row>
    <row r="10360" spans="1:12" x14ac:dyDescent="0.3">
      <c r="A10360" s="14">
        <v>545237</v>
      </c>
      <c r="B10360" s="16" t="s">
        <v>13435</v>
      </c>
      <c r="C10360" s="16" t="s">
        <v>7068</v>
      </c>
      <c r="D10360" s="4">
        <v>43959</v>
      </c>
      <c r="E10360" s="23">
        <v>2020</v>
      </c>
      <c r="F10360" s="19">
        <v>6.1</v>
      </c>
      <c r="G10360" s="19">
        <f>IF(Movies[[#This Row],[rating]]=0,"",Movies[[#This Row],[rating]])</f>
        <v>6.1</v>
      </c>
      <c r="H10360" s="19" t="str">
        <f>IF(Movies[[#This Row],[rating]]=0,"No Rating","Rated")</f>
        <v>Rated</v>
      </c>
      <c r="I10360" s="16" t="s">
        <v>49</v>
      </c>
      <c r="J10360" s="29" t="s">
        <v>12</v>
      </c>
      <c r="K10360" s="19">
        <v>12.340999999999999</v>
      </c>
      <c r="L10360" s="26">
        <v>339</v>
      </c>
    </row>
    <row r="10361" spans="1:12" x14ac:dyDescent="0.3">
      <c r="A10361" s="14">
        <v>594530</v>
      </c>
      <c r="B10361" s="16" t="s">
        <v>13436</v>
      </c>
      <c r="C10361" s="16" t="s">
        <v>10</v>
      </c>
      <c r="D10361" s="4">
        <v>43861</v>
      </c>
      <c r="E10361" s="23">
        <v>2020</v>
      </c>
      <c r="F10361" s="19">
        <v>7.1150000000000002</v>
      </c>
      <c r="G10361" s="19">
        <f>IF(Movies[[#This Row],[rating]]=0,"",Movies[[#This Row],[rating]])</f>
        <v>7.1150000000000002</v>
      </c>
      <c r="H10361" s="19" t="str">
        <f>IF(Movies[[#This Row],[rating]]=0,"No Rating","Rated")</f>
        <v>Rated</v>
      </c>
      <c r="I10361" s="16" t="s">
        <v>134</v>
      </c>
      <c r="J10361" s="29" t="s">
        <v>12</v>
      </c>
      <c r="K10361" s="19">
        <v>12.336</v>
      </c>
      <c r="L10361" s="26">
        <v>304</v>
      </c>
    </row>
    <row r="10362" spans="1:12" x14ac:dyDescent="0.3">
      <c r="A10362" s="14">
        <v>531454</v>
      </c>
      <c r="B10362" s="16" t="s">
        <v>13437</v>
      </c>
      <c r="C10362" s="16" t="s">
        <v>10</v>
      </c>
      <c r="D10362" s="4">
        <v>44008</v>
      </c>
      <c r="E10362" s="23">
        <v>2020</v>
      </c>
      <c r="F10362" s="19">
        <v>6.4</v>
      </c>
      <c r="G10362" s="19">
        <f>IF(Movies[[#This Row],[rating]]=0,"",Movies[[#This Row],[rating]])</f>
        <v>6.4</v>
      </c>
      <c r="H10362" s="19" t="str">
        <f>IF(Movies[[#This Row],[rating]]=0,"No Rating","Rated")</f>
        <v>Rated</v>
      </c>
      <c r="I10362" s="16" t="s">
        <v>3819</v>
      </c>
      <c r="J10362" s="29" t="s">
        <v>12</v>
      </c>
      <c r="K10362" s="19">
        <v>12.33</v>
      </c>
      <c r="L10362" s="26">
        <v>1439</v>
      </c>
    </row>
    <row r="10363" spans="1:12" x14ac:dyDescent="0.3">
      <c r="A10363" s="14">
        <v>647325</v>
      </c>
      <c r="B10363" s="16" t="s">
        <v>13438</v>
      </c>
      <c r="C10363" s="16" t="s">
        <v>10</v>
      </c>
      <c r="D10363" s="4">
        <v>43876</v>
      </c>
      <c r="E10363" s="23">
        <v>2020</v>
      </c>
      <c r="F10363" s="19">
        <v>6.9</v>
      </c>
      <c r="G10363" s="19">
        <f>IF(Movies[[#This Row],[rating]]=0,"",Movies[[#This Row],[rating]])</f>
        <v>6.9</v>
      </c>
      <c r="H10363" s="19" t="str">
        <f>IF(Movies[[#This Row],[rating]]=0,"No Rating","Rated")</f>
        <v>Rated</v>
      </c>
      <c r="I10363" s="16" t="s">
        <v>5488</v>
      </c>
      <c r="J10363" s="29" t="s">
        <v>12</v>
      </c>
      <c r="K10363" s="19">
        <v>12.321</v>
      </c>
      <c r="L10363" s="26">
        <v>211</v>
      </c>
    </row>
    <row r="10364" spans="1:12" x14ac:dyDescent="0.3">
      <c r="A10364" s="14">
        <v>602291</v>
      </c>
      <c r="B10364" s="16" t="s">
        <v>13439</v>
      </c>
      <c r="C10364" s="16" t="s">
        <v>94</v>
      </c>
      <c r="D10364" s="4">
        <v>43986</v>
      </c>
      <c r="E10364" s="23">
        <v>2020</v>
      </c>
      <c r="F10364" s="19">
        <v>6.7</v>
      </c>
      <c r="G10364" s="19">
        <f>IF(Movies[[#This Row],[rating]]=0,"",Movies[[#This Row],[rating]])</f>
        <v>6.7</v>
      </c>
      <c r="H10364" s="19" t="str">
        <f>IF(Movies[[#This Row],[rating]]=0,"No Rating","Rated")</f>
        <v>Rated</v>
      </c>
      <c r="I10364" s="16" t="s">
        <v>855</v>
      </c>
      <c r="J10364" s="29" t="s">
        <v>96</v>
      </c>
      <c r="K10364" s="19">
        <v>12.31</v>
      </c>
      <c r="L10364" s="26">
        <v>85</v>
      </c>
    </row>
    <row r="10365" spans="1:12" x14ac:dyDescent="0.3">
      <c r="A10365" s="14">
        <v>717634</v>
      </c>
      <c r="B10365" s="16" t="s">
        <v>11613</v>
      </c>
      <c r="C10365" s="16" t="s">
        <v>172</v>
      </c>
      <c r="D10365" s="4">
        <v>44176</v>
      </c>
      <c r="E10365" s="23">
        <v>2020</v>
      </c>
      <c r="F10365" s="19">
        <v>6.1</v>
      </c>
      <c r="G10365" s="19">
        <f>IF(Movies[[#This Row],[rating]]=0,"",Movies[[#This Row],[rating]])</f>
        <v>6.1</v>
      </c>
      <c r="H10365" s="19" t="str">
        <f>IF(Movies[[#This Row],[rating]]=0,"No Rating","Rated")</f>
        <v>Rated</v>
      </c>
      <c r="I10365" s="16" t="s">
        <v>166</v>
      </c>
      <c r="J10365" s="29" t="s">
        <v>12</v>
      </c>
      <c r="K10365" s="19">
        <v>12.298999999999999</v>
      </c>
      <c r="L10365" s="26">
        <v>218</v>
      </c>
    </row>
    <row r="10366" spans="1:12" x14ac:dyDescent="0.3">
      <c r="A10366" s="14">
        <v>617786</v>
      </c>
      <c r="B10366" s="16" t="s">
        <v>13440</v>
      </c>
      <c r="C10366" s="16" t="s">
        <v>13441</v>
      </c>
      <c r="D10366" s="4">
        <v>43924</v>
      </c>
      <c r="E10366" s="23">
        <v>2020</v>
      </c>
      <c r="F10366" s="19">
        <v>5.7</v>
      </c>
      <c r="G10366" s="19">
        <f>IF(Movies[[#This Row],[rating]]=0,"",Movies[[#This Row],[rating]])</f>
        <v>5.7</v>
      </c>
      <c r="H10366" s="19" t="str">
        <f>IF(Movies[[#This Row],[rating]]=0,"No Rating","Rated")</f>
        <v>Rated</v>
      </c>
      <c r="I10366" s="16" t="s">
        <v>1133</v>
      </c>
      <c r="J10366" s="29" t="s">
        <v>12</v>
      </c>
      <c r="K10366" s="19">
        <v>12.288</v>
      </c>
      <c r="L10366" s="26">
        <v>208</v>
      </c>
    </row>
    <row r="10367" spans="1:12" x14ac:dyDescent="0.3">
      <c r="A10367" s="14">
        <v>632322</v>
      </c>
      <c r="B10367" s="16" t="s">
        <v>13442</v>
      </c>
      <c r="C10367" s="16" t="s">
        <v>936</v>
      </c>
      <c r="D10367" s="4">
        <v>44127</v>
      </c>
      <c r="E10367" s="23">
        <v>2020</v>
      </c>
      <c r="F10367" s="19">
        <v>7.8</v>
      </c>
      <c r="G10367" s="19">
        <f>IF(Movies[[#This Row],[rating]]=0,"",Movies[[#This Row],[rating]])</f>
        <v>7.8</v>
      </c>
      <c r="H10367" s="19" t="str">
        <f>IF(Movies[[#This Row],[rating]]=0,"No Rating","Rated")</f>
        <v>Rated</v>
      </c>
      <c r="I10367" s="16" t="s">
        <v>52</v>
      </c>
      <c r="J10367" s="29" t="s">
        <v>12</v>
      </c>
      <c r="K10367" s="19">
        <v>12.252000000000001</v>
      </c>
      <c r="L10367" s="26">
        <v>491</v>
      </c>
    </row>
    <row r="10368" spans="1:12" x14ac:dyDescent="0.3">
      <c r="A10368" s="14">
        <v>597856</v>
      </c>
      <c r="B10368" s="16" t="s">
        <v>13443</v>
      </c>
      <c r="C10368" s="16" t="s">
        <v>10</v>
      </c>
      <c r="D10368" s="4">
        <v>44141</v>
      </c>
      <c r="E10368" s="23">
        <v>2020</v>
      </c>
      <c r="F10368" s="19">
        <v>6.3</v>
      </c>
      <c r="G10368" s="19">
        <f>IF(Movies[[#This Row],[rating]]=0,"",Movies[[#This Row],[rating]])</f>
        <v>6.3</v>
      </c>
      <c r="H10368" s="19" t="str">
        <f>IF(Movies[[#This Row],[rating]]=0,"No Rating","Rated")</f>
        <v>Rated</v>
      </c>
      <c r="I10368" s="16" t="s">
        <v>13444</v>
      </c>
      <c r="J10368" s="29" t="s">
        <v>12</v>
      </c>
      <c r="K10368" s="19">
        <v>12.244999999999999</v>
      </c>
      <c r="L10368" s="26">
        <v>125</v>
      </c>
    </row>
    <row r="10369" spans="1:12" x14ac:dyDescent="0.3">
      <c r="A10369" s="14">
        <v>567971</v>
      </c>
      <c r="B10369" s="16" t="s">
        <v>13445</v>
      </c>
      <c r="C10369" s="16" t="s">
        <v>10</v>
      </c>
      <c r="D10369" s="4">
        <v>44106</v>
      </c>
      <c r="E10369" s="23">
        <v>2020</v>
      </c>
      <c r="F10369" s="19">
        <v>5.7</v>
      </c>
      <c r="G10369" s="19">
        <f>IF(Movies[[#This Row],[rating]]=0,"",Movies[[#This Row],[rating]])</f>
        <v>5.7</v>
      </c>
      <c r="H10369" s="19" t="str">
        <f>IF(Movies[[#This Row],[rating]]=0,"No Rating","Rated")</f>
        <v>Rated</v>
      </c>
      <c r="I10369" s="16" t="s">
        <v>125</v>
      </c>
      <c r="J10369" s="29" t="s">
        <v>12</v>
      </c>
      <c r="K10369" s="19">
        <v>12.241</v>
      </c>
      <c r="L10369" s="26">
        <v>297</v>
      </c>
    </row>
    <row r="10370" spans="1:12" x14ac:dyDescent="0.3">
      <c r="A10370" s="14">
        <v>600479</v>
      </c>
      <c r="B10370" s="16" t="s">
        <v>13446</v>
      </c>
      <c r="C10370" s="16" t="s">
        <v>13447</v>
      </c>
      <c r="D10370" s="4">
        <v>43901</v>
      </c>
      <c r="E10370" s="23">
        <v>2020</v>
      </c>
      <c r="F10370" s="19">
        <v>6.6</v>
      </c>
      <c r="G10370" s="19">
        <f>IF(Movies[[#This Row],[rating]]=0,"",Movies[[#This Row],[rating]])</f>
        <v>6.6</v>
      </c>
      <c r="H10370" s="19" t="str">
        <f>IF(Movies[[#This Row],[rating]]=0,"No Rating","Rated")</f>
        <v>Rated</v>
      </c>
      <c r="I10370" s="16" t="s">
        <v>13448</v>
      </c>
      <c r="J10370" s="29" t="s">
        <v>110</v>
      </c>
      <c r="K10370" s="19">
        <v>12.215</v>
      </c>
      <c r="L10370" s="26">
        <v>195</v>
      </c>
    </row>
    <row r="10371" spans="1:12" x14ac:dyDescent="0.3">
      <c r="A10371" s="14">
        <v>601165</v>
      </c>
      <c r="B10371" s="16" t="s">
        <v>13449</v>
      </c>
      <c r="C10371" s="16" t="s">
        <v>13450</v>
      </c>
      <c r="D10371" s="4">
        <v>44040</v>
      </c>
      <c r="E10371" s="23">
        <v>2020</v>
      </c>
      <c r="F10371" s="19">
        <v>5.5</v>
      </c>
      <c r="G10371" s="19">
        <f>IF(Movies[[#This Row],[rating]]=0,"",Movies[[#This Row],[rating]])</f>
        <v>5.5</v>
      </c>
      <c r="H10371" s="19" t="str">
        <f>IF(Movies[[#This Row],[rating]]=0,"No Rating","Rated")</f>
        <v>Rated</v>
      </c>
      <c r="I10371" s="16" t="s">
        <v>1611</v>
      </c>
      <c r="J10371" s="29" t="s">
        <v>12</v>
      </c>
      <c r="K10371" s="19">
        <v>12.183</v>
      </c>
      <c r="L10371" s="26">
        <v>232</v>
      </c>
    </row>
    <row r="10372" spans="1:12" x14ac:dyDescent="0.3">
      <c r="A10372" s="14">
        <v>773655</v>
      </c>
      <c r="B10372" s="16" t="s">
        <v>13451</v>
      </c>
      <c r="C10372" s="16" t="s">
        <v>14</v>
      </c>
      <c r="D10372" s="4">
        <v>44192</v>
      </c>
      <c r="E10372" s="23">
        <v>2020</v>
      </c>
      <c r="F10372" s="19">
        <v>6.5</v>
      </c>
      <c r="G10372" s="19">
        <f>IF(Movies[[#This Row],[rating]]=0,"",Movies[[#This Row],[rating]])</f>
        <v>6.5</v>
      </c>
      <c r="H10372" s="19" t="str">
        <f>IF(Movies[[#This Row],[rating]]=0,"No Rating","Rated")</f>
        <v>Rated</v>
      </c>
      <c r="I10372" s="16" t="s">
        <v>30</v>
      </c>
      <c r="J10372" s="29" t="s">
        <v>12</v>
      </c>
      <c r="K10372" s="19">
        <v>12.173999999999999</v>
      </c>
      <c r="L10372" s="26">
        <v>742</v>
      </c>
    </row>
    <row r="10373" spans="1:12" x14ac:dyDescent="0.3">
      <c r="A10373" s="14">
        <v>523977</v>
      </c>
      <c r="B10373" s="16" t="s">
        <v>13452</v>
      </c>
      <c r="C10373" s="16" t="s">
        <v>416</v>
      </c>
      <c r="D10373" s="4">
        <v>44036</v>
      </c>
      <c r="E10373" s="23">
        <v>2020</v>
      </c>
      <c r="F10373" s="19">
        <v>7.5</v>
      </c>
      <c r="G10373" s="19">
        <f>IF(Movies[[#This Row],[rating]]=0,"",Movies[[#This Row],[rating]])</f>
        <v>7.5</v>
      </c>
      <c r="H10373" s="19" t="str">
        <f>IF(Movies[[#This Row],[rating]]=0,"No Rating","Rated")</f>
        <v>Rated</v>
      </c>
      <c r="I10373" s="16" t="s">
        <v>33</v>
      </c>
      <c r="J10373" s="29" t="s">
        <v>12</v>
      </c>
      <c r="K10373" s="19">
        <v>12.172000000000001</v>
      </c>
      <c r="L10373" s="26">
        <v>208</v>
      </c>
    </row>
    <row r="10374" spans="1:12" x14ac:dyDescent="0.3">
      <c r="A10374" s="14">
        <v>650783</v>
      </c>
      <c r="B10374" s="16" t="s">
        <v>13453</v>
      </c>
      <c r="C10374" s="16" t="s">
        <v>10</v>
      </c>
      <c r="D10374" s="4">
        <v>44147</v>
      </c>
      <c r="E10374" s="23">
        <v>2020</v>
      </c>
      <c r="F10374" s="19">
        <v>5.86</v>
      </c>
      <c r="G10374" s="19">
        <f>IF(Movies[[#This Row],[rating]]=0,"",Movies[[#This Row],[rating]])</f>
        <v>5.86</v>
      </c>
      <c r="H10374" s="19" t="str">
        <f>IF(Movies[[#This Row],[rating]]=0,"No Rating","Rated")</f>
        <v>Rated</v>
      </c>
      <c r="I10374" s="16" t="s">
        <v>875</v>
      </c>
      <c r="J10374" s="29" t="s">
        <v>12</v>
      </c>
      <c r="K10374" s="19">
        <v>12.151</v>
      </c>
      <c r="L10374" s="26">
        <v>317</v>
      </c>
    </row>
    <row r="10375" spans="1:12" x14ac:dyDescent="0.3">
      <c r="A10375" s="14">
        <v>726739</v>
      </c>
      <c r="B10375" s="16" t="s">
        <v>13454</v>
      </c>
      <c r="C10375" s="16" t="s">
        <v>10</v>
      </c>
      <c r="D10375" s="4">
        <v>44106</v>
      </c>
      <c r="E10375" s="23">
        <v>2020</v>
      </c>
      <c r="F10375" s="19">
        <v>6.1</v>
      </c>
      <c r="G10375" s="19">
        <f>IF(Movies[[#This Row],[rating]]=0,"",Movies[[#This Row],[rating]])</f>
        <v>6.1</v>
      </c>
      <c r="H10375" s="19" t="str">
        <f>IF(Movies[[#This Row],[rating]]=0,"No Rating","Rated")</f>
        <v>Rated</v>
      </c>
      <c r="I10375" s="16" t="s">
        <v>8623</v>
      </c>
      <c r="J10375" s="29" t="s">
        <v>12</v>
      </c>
      <c r="K10375" s="19">
        <v>12.129</v>
      </c>
      <c r="L10375" s="26">
        <v>207</v>
      </c>
    </row>
    <row r="10376" spans="1:12" x14ac:dyDescent="0.3">
      <c r="A10376" s="14">
        <v>682826</v>
      </c>
      <c r="B10376" s="16" t="s">
        <v>13455</v>
      </c>
      <c r="C10376" s="16" t="s">
        <v>94</v>
      </c>
      <c r="D10376" s="4">
        <v>43899</v>
      </c>
      <c r="E10376" s="23">
        <v>2020</v>
      </c>
      <c r="F10376" s="19">
        <v>0</v>
      </c>
      <c r="G10376" s="19" t="str">
        <f>IF(Movies[[#This Row],[rating]]=0,"",Movies[[#This Row],[rating]])</f>
        <v/>
      </c>
      <c r="H10376" s="19" t="str">
        <f>IF(Movies[[#This Row],[rating]]=0,"No Rating","Rated")</f>
        <v>No Rating</v>
      </c>
      <c r="I10376" s="16" t="s">
        <v>886</v>
      </c>
      <c r="J10376" s="29" t="s">
        <v>96</v>
      </c>
      <c r="K10376" s="19">
        <v>12.128</v>
      </c>
      <c r="L10376" s="26">
        <v>0</v>
      </c>
    </row>
    <row r="10377" spans="1:12" x14ac:dyDescent="0.3">
      <c r="A10377" s="14">
        <v>615761</v>
      </c>
      <c r="B10377" s="16" t="s">
        <v>13456</v>
      </c>
      <c r="C10377" s="16" t="s">
        <v>654</v>
      </c>
      <c r="D10377" s="4">
        <v>44013</v>
      </c>
      <c r="E10377" s="23">
        <v>2020</v>
      </c>
      <c r="F10377" s="19">
        <v>6.476</v>
      </c>
      <c r="G10377" s="19">
        <f>IF(Movies[[#This Row],[rating]]=0,"",Movies[[#This Row],[rating]])</f>
        <v>6.476</v>
      </c>
      <c r="H10377" s="19" t="str">
        <f>IF(Movies[[#This Row],[rating]]=0,"No Rating","Rated")</f>
        <v>Rated</v>
      </c>
      <c r="I10377" s="16" t="s">
        <v>1038</v>
      </c>
      <c r="J10377" s="29" t="s">
        <v>286</v>
      </c>
      <c r="K10377" s="19">
        <v>12.013</v>
      </c>
      <c r="L10377" s="26">
        <v>247</v>
      </c>
    </row>
    <row r="10378" spans="1:12" x14ac:dyDescent="0.3">
      <c r="A10378" s="14">
        <v>559974</v>
      </c>
      <c r="B10378" s="16" t="s">
        <v>13457</v>
      </c>
      <c r="C10378" s="16" t="s">
        <v>341</v>
      </c>
      <c r="D10378" s="4">
        <v>44189</v>
      </c>
      <c r="E10378" s="23">
        <v>2020</v>
      </c>
      <c r="F10378" s="19">
        <v>7.1</v>
      </c>
      <c r="G10378" s="19">
        <f>IF(Movies[[#This Row],[rating]]=0,"",Movies[[#This Row],[rating]])</f>
        <v>7.1</v>
      </c>
      <c r="H10378" s="19" t="str">
        <f>IF(Movies[[#This Row],[rating]]=0,"No Rating","Rated")</f>
        <v>Rated</v>
      </c>
      <c r="I10378" s="16" t="s">
        <v>78</v>
      </c>
      <c r="J10378" s="29" t="s">
        <v>534</v>
      </c>
      <c r="K10378" s="19">
        <v>11.92</v>
      </c>
      <c r="L10378" s="26">
        <v>155</v>
      </c>
    </row>
    <row r="10379" spans="1:12" x14ac:dyDescent="0.3">
      <c r="A10379" s="14">
        <v>581577</v>
      </c>
      <c r="B10379" s="16" t="s">
        <v>13458</v>
      </c>
      <c r="C10379" s="16" t="s">
        <v>13459</v>
      </c>
      <c r="D10379" s="4">
        <v>43938</v>
      </c>
      <c r="E10379" s="23">
        <v>2020</v>
      </c>
      <c r="F10379" s="19">
        <v>7.6</v>
      </c>
      <c r="G10379" s="19">
        <f>IF(Movies[[#This Row],[rating]]=0,"",Movies[[#This Row],[rating]])</f>
        <v>7.6</v>
      </c>
      <c r="H10379" s="19" t="str">
        <f>IF(Movies[[#This Row],[rating]]=0,"No Rating","Rated")</f>
        <v>Rated</v>
      </c>
      <c r="I10379" s="16" t="s">
        <v>2207</v>
      </c>
      <c r="J10379" s="29" t="s">
        <v>286</v>
      </c>
      <c r="K10379" s="19">
        <v>11.909000000000001</v>
      </c>
      <c r="L10379" s="26">
        <v>407</v>
      </c>
    </row>
    <row r="10380" spans="1:12" x14ac:dyDescent="0.3">
      <c r="A10380" s="14">
        <v>643550</v>
      </c>
      <c r="B10380" s="16" t="s">
        <v>13460</v>
      </c>
      <c r="C10380" s="16" t="s">
        <v>10</v>
      </c>
      <c r="D10380" s="4">
        <v>44117</v>
      </c>
      <c r="E10380" s="23">
        <v>2020</v>
      </c>
      <c r="F10380" s="19">
        <v>5.9</v>
      </c>
      <c r="G10380" s="19">
        <f>IF(Movies[[#This Row],[rating]]=0,"",Movies[[#This Row],[rating]])</f>
        <v>5.9</v>
      </c>
      <c r="H10380" s="19" t="str">
        <f>IF(Movies[[#This Row],[rating]]=0,"No Rating","Rated")</f>
        <v>Rated</v>
      </c>
      <c r="I10380" s="16" t="s">
        <v>183</v>
      </c>
      <c r="J10380" s="29" t="s">
        <v>12</v>
      </c>
      <c r="K10380" s="19">
        <v>11.9</v>
      </c>
      <c r="L10380" s="26">
        <v>459</v>
      </c>
    </row>
    <row r="10381" spans="1:12" x14ac:dyDescent="0.3">
      <c r="A10381" s="14">
        <v>724717</v>
      </c>
      <c r="B10381" s="16" t="s">
        <v>13461</v>
      </c>
      <c r="C10381" s="16" t="s">
        <v>10</v>
      </c>
      <c r="D10381" s="4">
        <v>44179</v>
      </c>
      <c r="E10381" s="23">
        <v>2020</v>
      </c>
      <c r="F10381" s="19">
        <v>5.3</v>
      </c>
      <c r="G10381" s="19">
        <f>IF(Movies[[#This Row],[rating]]=0,"",Movies[[#This Row],[rating]])</f>
        <v>5.3</v>
      </c>
      <c r="H10381" s="19" t="str">
        <f>IF(Movies[[#This Row],[rating]]=0,"No Rating","Rated")</f>
        <v>Rated</v>
      </c>
      <c r="I10381" s="16" t="s">
        <v>777</v>
      </c>
      <c r="J10381" s="29" t="s">
        <v>12</v>
      </c>
      <c r="K10381" s="19">
        <v>11.891</v>
      </c>
      <c r="L10381" s="26">
        <v>128</v>
      </c>
    </row>
    <row r="10382" spans="1:12" x14ac:dyDescent="0.3">
      <c r="A10382" s="14">
        <v>623856</v>
      </c>
      <c r="B10382" s="16" t="s">
        <v>13462</v>
      </c>
      <c r="C10382" s="16" t="s">
        <v>10</v>
      </c>
      <c r="D10382" s="4">
        <v>44175</v>
      </c>
      <c r="E10382" s="23">
        <v>2020</v>
      </c>
      <c r="F10382" s="19">
        <v>5.6</v>
      </c>
      <c r="G10382" s="19">
        <f>IF(Movies[[#This Row],[rating]]=0,"",Movies[[#This Row],[rating]])</f>
        <v>5.6</v>
      </c>
      <c r="H10382" s="19" t="str">
        <f>IF(Movies[[#This Row],[rating]]=0,"No Rating","Rated")</f>
        <v>Rated</v>
      </c>
      <c r="I10382" s="16" t="s">
        <v>180</v>
      </c>
      <c r="J10382" s="29" t="s">
        <v>12</v>
      </c>
      <c r="K10382" s="19">
        <v>11.881</v>
      </c>
      <c r="L10382" s="26">
        <v>254</v>
      </c>
    </row>
    <row r="10383" spans="1:12" x14ac:dyDescent="0.3">
      <c r="A10383" s="14">
        <v>794253</v>
      </c>
      <c r="B10383" s="16" t="s">
        <v>13463</v>
      </c>
      <c r="C10383" s="16" t="s">
        <v>883</v>
      </c>
      <c r="D10383" s="4">
        <v>44124</v>
      </c>
      <c r="E10383" s="23">
        <v>2020</v>
      </c>
      <c r="F10383" s="19">
        <v>10</v>
      </c>
      <c r="G10383" s="19">
        <f>IF(Movies[[#This Row],[rating]]=0,"",Movies[[#This Row],[rating]])</f>
        <v>10</v>
      </c>
      <c r="H10383" s="19" t="str">
        <f>IF(Movies[[#This Row],[rating]]=0,"No Rating","Rated")</f>
        <v>Rated</v>
      </c>
      <c r="I10383" s="16" t="s">
        <v>49</v>
      </c>
      <c r="J10383" s="29" t="s">
        <v>884</v>
      </c>
      <c r="K10383" s="19">
        <v>11.804</v>
      </c>
      <c r="L10383" s="26">
        <v>1</v>
      </c>
    </row>
    <row r="10384" spans="1:12" x14ac:dyDescent="0.3">
      <c r="A10384" s="14">
        <v>716703</v>
      </c>
      <c r="B10384" s="16" t="s">
        <v>13464</v>
      </c>
      <c r="C10384" s="16" t="s">
        <v>10</v>
      </c>
      <c r="D10384" s="4">
        <v>44182</v>
      </c>
      <c r="E10384" s="23">
        <v>2020</v>
      </c>
      <c r="F10384" s="19">
        <v>5.3</v>
      </c>
      <c r="G10384" s="19">
        <f>IF(Movies[[#This Row],[rating]]=0,"",Movies[[#This Row],[rating]])</f>
        <v>5.3</v>
      </c>
      <c r="H10384" s="19" t="str">
        <f>IF(Movies[[#This Row],[rating]]=0,"No Rating","Rated")</f>
        <v>Rated</v>
      </c>
      <c r="I10384" s="16" t="s">
        <v>13465</v>
      </c>
      <c r="J10384" s="29" t="s">
        <v>12</v>
      </c>
      <c r="K10384" s="19">
        <v>11.795999999999999</v>
      </c>
      <c r="L10384" s="26">
        <v>190</v>
      </c>
    </row>
    <row r="10385" spans="1:12" x14ac:dyDescent="0.3">
      <c r="A10385" s="14">
        <v>621151</v>
      </c>
      <c r="B10385" s="16" t="s">
        <v>13466</v>
      </c>
      <c r="C10385" s="16" t="s">
        <v>382</v>
      </c>
      <c r="D10385" s="4">
        <v>44134</v>
      </c>
      <c r="E10385" s="23">
        <v>2020</v>
      </c>
      <c r="F10385" s="19">
        <v>6.4</v>
      </c>
      <c r="G10385" s="19">
        <f>IF(Movies[[#This Row],[rating]]=0,"",Movies[[#This Row],[rating]])</f>
        <v>6.4</v>
      </c>
      <c r="H10385" s="19" t="str">
        <f>IF(Movies[[#This Row],[rating]]=0,"No Rating","Rated")</f>
        <v>Rated</v>
      </c>
      <c r="I10385" s="16" t="s">
        <v>2116</v>
      </c>
      <c r="J10385" s="29" t="s">
        <v>12</v>
      </c>
      <c r="K10385" s="19">
        <v>11.792</v>
      </c>
      <c r="L10385" s="26">
        <v>397</v>
      </c>
    </row>
    <row r="10386" spans="1:12" x14ac:dyDescent="0.3">
      <c r="A10386" s="14">
        <v>686002</v>
      </c>
      <c r="B10386" s="16" t="s">
        <v>13467</v>
      </c>
      <c r="C10386" s="16" t="s">
        <v>10</v>
      </c>
      <c r="D10386" s="4">
        <v>43908</v>
      </c>
      <c r="E10386" s="23">
        <v>2020</v>
      </c>
      <c r="F10386" s="19">
        <v>6.6</v>
      </c>
      <c r="G10386" s="19">
        <f>IF(Movies[[#This Row],[rating]]=0,"",Movies[[#This Row],[rating]])</f>
        <v>6.6</v>
      </c>
      <c r="H10386" s="19" t="str">
        <f>IF(Movies[[#This Row],[rating]]=0,"No Rating","Rated")</f>
        <v>Rated</v>
      </c>
      <c r="I10386" s="16" t="s">
        <v>329</v>
      </c>
      <c r="J10386" s="29" t="s">
        <v>12</v>
      </c>
      <c r="K10386" s="19">
        <v>11.789</v>
      </c>
      <c r="L10386" s="26">
        <v>49</v>
      </c>
    </row>
    <row r="10387" spans="1:12" x14ac:dyDescent="0.3">
      <c r="A10387" s="14">
        <v>611213</v>
      </c>
      <c r="B10387" s="16" t="s">
        <v>13468</v>
      </c>
      <c r="C10387" s="16" t="s">
        <v>10</v>
      </c>
      <c r="D10387" s="4">
        <v>44167</v>
      </c>
      <c r="E10387" s="23">
        <v>2020</v>
      </c>
      <c r="F10387" s="19">
        <v>6.1</v>
      </c>
      <c r="G10387" s="19">
        <f>IF(Movies[[#This Row],[rating]]=0,"",Movies[[#This Row],[rating]])</f>
        <v>6.1</v>
      </c>
      <c r="H10387" s="19" t="str">
        <f>IF(Movies[[#This Row],[rating]]=0,"No Rating","Rated")</f>
        <v>Rated</v>
      </c>
      <c r="I10387" s="16" t="s">
        <v>161</v>
      </c>
      <c r="J10387" s="29" t="s">
        <v>12</v>
      </c>
      <c r="K10387" s="19">
        <v>11.766999999999999</v>
      </c>
      <c r="L10387" s="26">
        <v>682</v>
      </c>
    </row>
    <row r="10388" spans="1:12" x14ac:dyDescent="0.3">
      <c r="A10388" s="14">
        <v>716706</v>
      </c>
      <c r="B10388" s="16" t="s">
        <v>13469</v>
      </c>
      <c r="C10388" s="16" t="s">
        <v>10</v>
      </c>
      <c r="D10388" s="4">
        <v>44014</v>
      </c>
      <c r="E10388" s="23">
        <v>2020</v>
      </c>
      <c r="F10388" s="19">
        <v>4.8</v>
      </c>
      <c r="G10388" s="19">
        <f>IF(Movies[[#This Row],[rating]]=0,"",Movies[[#This Row],[rating]])</f>
        <v>4.8</v>
      </c>
      <c r="H10388" s="19" t="str">
        <f>IF(Movies[[#This Row],[rating]]=0,"No Rating","Rated")</f>
        <v>Rated</v>
      </c>
      <c r="I10388" s="16" t="s">
        <v>30</v>
      </c>
      <c r="J10388" s="29" t="s">
        <v>12</v>
      </c>
      <c r="K10388" s="19">
        <v>11.747999999999999</v>
      </c>
      <c r="L10388" s="26">
        <v>109</v>
      </c>
    </row>
    <row r="10389" spans="1:12" x14ac:dyDescent="0.3">
      <c r="A10389" s="14">
        <v>587562</v>
      </c>
      <c r="B10389" s="16" t="s">
        <v>13470</v>
      </c>
      <c r="C10389" s="16" t="s">
        <v>13471</v>
      </c>
      <c r="D10389" s="4">
        <v>44098</v>
      </c>
      <c r="E10389" s="23">
        <v>2020</v>
      </c>
      <c r="F10389" s="19">
        <v>7.6</v>
      </c>
      <c r="G10389" s="19">
        <f>IF(Movies[[#This Row],[rating]]=0,"",Movies[[#This Row],[rating]])</f>
        <v>7.6</v>
      </c>
      <c r="H10389" s="19" t="str">
        <f>IF(Movies[[#This Row],[rating]]=0,"No Rating","Rated")</f>
        <v>Rated</v>
      </c>
      <c r="I10389" s="16" t="s">
        <v>1688</v>
      </c>
      <c r="J10389" s="29" t="s">
        <v>12</v>
      </c>
      <c r="K10389" s="19">
        <v>11.741</v>
      </c>
      <c r="L10389" s="26">
        <v>167</v>
      </c>
    </row>
    <row r="10390" spans="1:12" x14ac:dyDescent="0.3">
      <c r="A10390" s="14">
        <v>560008</v>
      </c>
      <c r="B10390" s="16" t="s">
        <v>13472</v>
      </c>
      <c r="C10390" s="16" t="s">
        <v>13473</v>
      </c>
      <c r="D10390" s="4">
        <v>43903</v>
      </c>
      <c r="E10390" s="23">
        <v>2020</v>
      </c>
      <c r="F10390" s="19">
        <v>7</v>
      </c>
      <c r="G10390" s="19">
        <f>IF(Movies[[#This Row],[rating]]=0,"",Movies[[#This Row],[rating]])</f>
        <v>7</v>
      </c>
      <c r="H10390" s="19" t="str">
        <f>IF(Movies[[#This Row],[rating]]=0,"No Rating","Rated")</f>
        <v>Rated</v>
      </c>
      <c r="I10390" s="16" t="s">
        <v>189</v>
      </c>
      <c r="J10390" s="29" t="s">
        <v>12</v>
      </c>
      <c r="K10390" s="19">
        <v>11.738</v>
      </c>
      <c r="L10390" s="26">
        <v>289</v>
      </c>
    </row>
    <row r="10391" spans="1:12" x14ac:dyDescent="0.3">
      <c r="A10391" s="14">
        <v>526019</v>
      </c>
      <c r="B10391" s="16" t="s">
        <v>13474</v>
      </c>
      <c r="C10391" s="16" t="s">
        <v>10</v>
      </c>
      <c r="D10391" s="4">
        <v>43839</v>
      </c>
      <c r="E10391" s="23">
        <v>2020</v>
      </c>
      <c r="F10391" s="19">
        <v>6.3</v>
      </c>
      <c r="G10391" s="19">
        <f>IF(Movies[[#This Row],[rating]]=0,"",Movies[[#This Row],[rating]])</f>
        <v>6.3</v>
      </c>
      <c r="H10391" s="19" t="str">
        <f>IF(Movies[[#This Row],[rating]]=0,"No Rating","Rated")</f>
        <v>Rated</v>
      </c>
      <c r="I10391" s="16" t="s">
        <v>30</v>
      </c>
      <c r="J10391" s="29" t="s">
        <v>12</v>
      </c>
      <c r="K10391" s="19">
        <v>11.731999999999999</v>
      </c>
      <c r="L10391" s="26">
        <v>647</v>
      </c>
    </row>
    <row r="10392" spans="1:12" x14ac:dyDescent="0.3">
      <c r="A10392" s="14">
        <v>738646</v>
      </c>
      <c r="B10392" s="16" t="s">
        <v>13475</v>
      </c>
      <c r="C10392" s="16" t="s">
        <v>10</v>
      </c>
      <c r="D10392" s="4">
        <v>44140</v>
      </c>
      <c r="E10392" s="23">
        <v>2020</v>
      </c>
      <c r="F10392" s="19">
        <v>6.4</v>
      </c>
      <c r="G10392" s="19">
        <f>IF(Movies[[#This Row],[rating]]=0,"",Movies[[#This Row],[rating]])</f>
        <v>6.4</v>
      </c>
      <c r="H10392" s="19" t="str">
        <f>IF(Movies[[#This Row],[rating]]=0,"No Rating","Rated")</f>
        <v>Rated</v>
      </c>
      <c r="I10392" s="16" t="s">
        <v>1077</v>
      </c>
      <c r="J10392" s="29" t="s">
        <v>12</v>
      </c>
      <c r="K10392" s="19">
        <v>11.721</v>
      </c>
      <c r="L10392" s="26">
        <v>555</v>
      </c>
    </row>
    <row r="10393" spans="1:12" x14ac:dyDescent="0.3">
      <c r="A10393" s="14">
        <v>665142</v>
      </c>
      <c r="B10393" s="16" t="s">
        <v>13476</v>
      </c>
      <c r="C10393" s="16" t="s">
        <v>94</v>
      </c>
      <c r="D10393" s="4">
        <v>43832</v>
      </c>
      <c r="E10393" s="23">
        <v>2020</v>
      </c>
      <c r="F10393" s="19">
        <v>6</v>
      </c>
      <c r="G10393" s="19">
        <f>IF(Movies[[#This Row],[rating]]=0,"",Movies[[#This Row],[rating]])</f>
        <v>6</v>
      </c>
      <c r="H10393" s="19" t="str">
        <f>IF(Movies[[#This Row],[rating]]=0,"No Rating","Rated")</f>
        <v>Rated</v>
      </c>
      <c r="I10393" s="16" t="s">
        <v>886</v>
      </c>
      <c r="J10393" s="29" t="s">
        <v>96</v>
      </c>
      <c r="K10393" s="19">
        <v>11.71</v>
      </c>
      <c r="L10393" s="26">
        <v>10</v>
      </c>
    </row>
    <row r="10394" spans="1:12" x14ac:dyDescent="0.3">
      <c r="A10394" s="14">
        <v>517412</v>
      </c>
      <c r="B10394" s="16" t="s">
        <v>13477</v>
      </c>
      <c r="C10394" s="16" t="s">
        <v>10</v>
      </c>
      <c r="D10394" s="4">
        <v>44057</v>
      </c>
      <c r="E10394" s="23">
        <v>2020</v>
      </c>
      <c r="F10394" s="19">
        <v>5.8</v>
      </c>
      <c r="G10394" s="19">
        <f>IF(Movies[[#This Row],[rating]]=0,"",Movies[[#This Row],[rating]])</f>
        <v>5.8</v>
      </c>
      <c r="H10394" s="19" t="str">
        <f>IF(Movies[[#This Row],[rating]]=0,"No Rating","Rated")</f>
        <v>Rated</v>
      </c>
      <c r="I10394" s="16" t="s">
        <v>1164</v>
      </c>
      <c r="J10394" s="29" t="s">
        <v>12</v>
      </c>
      <c r="K10394" s="19">
        <v>11.648</v>
      </c>
      <c r="L10394" s="26">
        <v>334</v>
      </c>
    </row>
    <row r="10395" spans="1:12" x14ac:dyDescent="0.3">
      <c r="A10395" s="14">
        <v>637969</v>
      </c>
      <c r="B10395" s="16" t="s">
        <v>13478</v>
      </c>
      <c r="C10395" s="16" t="s">
        <v>10</v>
      </c>
      <c r="D10395" s="4">
        <v>44057</v>
      </c>
      <c r="E10395" s="23">
        <v>2020</v>
      </c>
      <c r="F10395" s="19">
        <v>5.3</v>
      </c>
      <c r="G10395" s="19">
        <f>IF(Movies[[#This Row],[rating]]=0,"",Movies[[#This Row],[rating]])</f>
        <v>5.3</v>
      </c>
      <c r="H10395" s="19" t="str">
        <f>IF(Movies[[#This Row],[rating]]=0,"No Rating","Rated")</f>
        <v>Rated</v>
      </c>
      <c r="I10395" s="16" t="s">
        <v>132</v>
      </c>
      <c r="J10395" s="29" t="s">
        <v>12</v>
      </c>
      <c r="K10395" s="19">
        <v>11.61</v>
      </c>
      <c r="L10395" s="26">
        <v>77</v>
      </c>
    </row>
    <row r="10396" spans="1:12" x14ac:dyDescent="0.3">
      <c r="A10396" s="14">
        <v>768939</v>
      </c>
      <c r="B10396" s="16" t="s">
        <v>8526</v>
      </c>
      <c r="C10396" s="16" t="s">
        <v>10</v>
      </c>
      <c r="D10396" s="4">
        <v>44179</v>
      </c>
      <c r="E10396" s="23">
        <v>2020</v>
      </c>
      <c r="F10396" s="19">
        <v>5.7</v>
      </c>
      <c r="G10396" s="19">
        <f>IF(Movies[[#This Row],[rating]]=0,"",Movies[[#This Row],[rating]])</f>
        <v>5.7</v>
      </c>
      <c r="H10396" s="19" t="str">
        <f>IF(Movies[[#This Row],[rating]]=0,"No Rating","Rated")</f>
        <v>Rated</v>
      </c>
      <c r="I10396" s="16" t="s">
        <v>777</v>
      </c>
      <c r="J10396" s="29" t="s">
        <v>12</v>
      </c>
      <c r="K10396" s="19">
        <v>11.590999999999999</v>
      </c>
      <c r="L10396" s="26">
        <v>192</v>
      </c>
    </row>
    <row r="10397" spans="1:12" x14ac:dyDescent="0.3">
      <c r="A10397" s="14">
        <v>668195</v>
      </c>
      <c r="B10397" s="16" t="s">
        <v>13479</v>
      </c>
      <c r="C10397" s="16" t="s">
        <v>540</v>
      </c>
      <c r="D10397" s="4">
        <v>43899</v>
      </c>
      <c r="E10397" s="23">
        <v>2020</v>
      </c>
      <c r="F10397" s="19">
        <v>6.2</v>
      </c>
      <c r="G10397" s="19">
        <f>IF(Movies[[#This Row],[rating]]=0,"",Movies[[#This Row],[rating]])</f>
        <v>6.2</v>
      </c>
      <c r="H10397" s="19" t="str">
        <f>IF(Movies[[#This Row],[rating]]=0,"No Rating","Rated")</f>
        <v>Rated</v>
      </c>
      <c r="I10397" s="16" t="s">
        <v>49</v>
      </c>
      <c r="J10397" s="29" t="s">
        <v>511</v>
      </c>
      <c r="K10397" s="19">
        <v>11.554</v>
      </c>
      <c r="L10397" s="26">
        <v>419</v>
      </c>
    </row>
    <row r="10398" spans="1:12" x14ac:dyDescent="0.3">
      <c r="A10398" s="14">
        <v>554908</v>
      </c>
      <c r="B10398" s="16" t="s">
        <v>13480</v>
      </c>
      <c r="C10398" s="16" t="s">
        <v>94</v>
      </c>
      <c r="D10398" s="4">
        <v>44006</v>
      </c>
      <c r="E10398" s="23">
        <v>2020</v>
      </c>
      <c r="F10398" s="19">
        <v>6.1</v>
      </c>
      <c r="G10398" s="19">
        <f>IF(Movies[[#This Row],[rating]]=0,"",Movies[[#This Row],[rating]])</f>
        <v>6.1</v>
      </c>
      <c r="H10398" s="19" t="str">
        <f>IF(Movies[[#This Row],[rating]]=0,"No Rating","Rated")</f>
        <v>Rated</v>
      </c>
      <c r="I10398" s="16" t="s">
        <v>52</v>
      </c>
      <c r="J10398" s="29" t="s">
        <v>12</v>
      </c>
      <c r="K10398" s="19">
        <v>11.542999999999999</v>
      </c>
      <c r="L10398" s="26">
        <v>244</v>
      </c>
    </row>
    <row r="10399" spans="1:12" x14ac:dyDescent="0.3">
      <c r="A10399" s="14">
        <v>596247</v>
      </c>
      <c r="B10399" s="16" t="s">
        <v>13481</v>
      </c>
      <c r="C10399" s="16" t="s">
        <v>3743</v>
      </c>
      <c r="D10399" s="4">
        <v>43853</v>
      </c>
      <c r="E10399" s="23">
        <v>2020</v>
      </c>
      <c r="F10399" s="19">
        <v>7.5</v>
      </c>
      <c r="G10399" s="19">
        <f>IF(Movies[[#This Row],[rating]]=0,"",Movies[[#This Row],[rating]])</f>
        <v>7.5</v>
      </c>
      <c r="H10399" s="19" t="str">
        <f>IF(Movies[[#This Row],[rating]]=0,"No Rating","Rated")</f>
        <v>Rated</v>
      </c>
      <c r="I10399" s="16" t="s">
        <v>239</v>
      </c>
      <c r="J10399" s="29" t="s">
        <v>34</v>
      </c>
      <c r="K10399" s="19">
        <v>11.54</v>
      </c>
      <c r="L10399" s="26">
        <v>107</v>
      </c>
    </row>
    <row r="10400" spans="1:12" x14ac:dyDescent="0.3">
      <c r="A10400" s="14">
        <v>661914</v>
      </c>
      <c r="B10400" s="16" t="s">
        <v>13482</v>
      </c>
      <c r="C10400" s="16" t="s">
        <v>10</v>
      </c>
      <c r="D10400" s="4">
        <v>44190</v>
      </c>
      <c r="E10400" s="23">
        <v>2020</v>
      </c>
      <c r="F10400" s="19">
        <v>7</v>
      </c>
      <c r="G10400" s="19">
        <f>IF(Movies[[#This Row],[rating]]=0,"",Movies[[#This Row],[rating]])</f>
        <v>7</v>
      </c>
      <c r="H10400" s="19" t="str">
        <f>IF(Movies[[#This Row],[rating]]=0,"No Rating","Rated")</f>
        <v>Rated</v>
      </c>
      <c r="I10400" s="16" t="s">
        <v>49</v>
      </c>
      <c r="J10400" s="29" t="s">
        <v>12</v>
      </c>
      <c r="K10400" s="19">
        <v>11.522</v>
      </c>
      <c r="L10400" s="26">
        <v>644</v>
      </c>
    </row>
    <row r="10401" spans="1:12" x14ac:dyDescent="0.3">
      <c r="A10401" s="14">
        <v>546724</v>
      </c>
      <c r="B10401" s="16" t="s">
        <v>13483</v>
      </c>
      <c r="C10401" s="16" t="s">
        <v>2001</v>
      </c>
      <c r="D10401" s="4">
        <v>44071</v>
      </c>
      <c r="E10401" s="23">
        <v>2020</v>
      </c>
      <c r="F10401" s="19">
        <v>5.5</v>
      </c>
      <c r="G10401" s="19">
        <f>IF(Movies[[#This Row],[rating]]=0,"",Movies[[#This Row],[rating]])</f>
        <v>5.5</v>
      </c>
      <c r="H10401" s="19" t="str">
        <f>IF(Movies[[#This Row],[rating]]=0,"No Rating","Rated")</f>
        <v>Rated</v>
      </c>
      <c r="I10401" s="16" t="s">
        <v>132</v>
      </c>
      <c r="J10401" s="29" t="s">
        <v>12</v>
      </c>
      <c r="K10401" s="19">
        <v>11.478999999999999</v>
      </c>
      <c r="L10401" s="26">
        <v>239</v>
      </c>
    </row>
    <row r="10402" spans="1:12" x14ac:dyDescent="0.3">
      <c r="A10402" s="14">
        <v>701175</v>
      </c>
      <c r="B10402" s="16" t="s">
        <v>13484</v>
      </c>
      <c r="C10402" s="16" t="s">
        <v>51</v>
      </c>
      <c r="D10402" s="4">
        <v>44090</v>
      </c>
      <c r="E10402" s="23">
        <v>2020</v>
      </c>
      <c r="F10402" s="19">
        <v>6</v>
      </c>
      <c r="G10402" s="19">
        <f>IF(Movies[[#This Row],[rating]]=0,"",Movies[[#This Row],[rating]])</f>
        <v>6</v>
      </c>
      <c r="H10402" s="19" t="str">
        <f>IF(Movies[[#This Row],[rating]]=0,"No Rating","Rated")</f>
        <v>Rated</v>
      </c>
      <c r="I10402" s="16" t="s">
        <v>3588</v>
      </c>
      <c r="J10402" s="29" t="s">
        <v>34</v>
      </c>
      <c r="K10402" s="19">
        <v>11.462999999999999</v>
      </c>
      <c r="L10402" s="26">
        <v>636</v>
      </c>
    </row>
    <row r="10403" spans="1:12" x14ac:dyDescent="0.3">
      <c r="A10403" s="14">
        <v>655187</v>
      </c>
      <c r="B10403" s="16" t="s">
        <v>13485</v>
      </c>
      <c r="C10403" s="16" t="s">
        <v>13486</v>
      </c>
      <c r="D10403" s="4">
        <v>44106</v>
      </c>
      <c r="E10403" s="23">
        <v>2020</v>
      </c>
      <c r="F10403" s="19">
        <v>6.6</v>
      </c>
      <c r="G10403" s="19">
        <f>IF(Movies[[#This Row],[rating]]=0,"",Movies[[#This Row],[rating]])</f>
        <v>6.6</v>
      </c>
      <c r="H10403" s="19" t="str">
        <f>IF(Movies[[#This Row],[rating]]=0,"No Rating","Rated")</f>
        <v>Rated</v>
      </c>
      <c r="I10403" s="16" t="s">
        <v>189</v>
      </c>
      <c r="J10403" s="29" t="s">
        <v>10961</v>
      </c>
      <c r="K10403" s="19">
        <v>11.448</v>
      </c>
      <c r="L10403" s="26">
        <v>293</v>
      </c>
    </row>
    <row r="10404" spans="1:12" x14ac:dyDescent="0.3">
      <c r="A10404" s="14">
        <v>664031</v>
      </c>
      <c r="B10404" s="16" t="s">
        <v>13487</v>
      </c>
      <c r="C10404" s="16" t="s">
        <v>540</v>
      </c>
      <c r="D10404" s="4">
        <v>44126</v>
      </c>
      <c r="E10404" s="23">
        <v>2020</v>
      </c>
      <c r="F10404" s="19">
        <v>6.9</v>
      </c>
      <c r="G10404" s="19">
        <f>IF(Movies[[#This Row],[rating]]=0,"",Movies[[#This Row],[rating]])</f>
        <v>6.9</v>
      </c>
      <c r="H10404" s="19" t="str">
        <f>IF(Movies[[#This Row],[rating]]=0,"No Rating","Rated")</f>
        <v>Rated</v>
      </c>
      <c r="I10404" s="16" t="s">
        <v>161</v>
      </c>
      <c r="J10404" s="29" t="s">
        <v>511</v>
      </c>
      <c r="K10404" s="19">
        <v>11.403</v>
      </c>
      <c r="L10404" s="26">
        <v>470</v>
      </c>
    </row>
    <row r="10405" spans="1:12" x14ac:dyDescent="0.3">
      <c r="A10405" s="14">
        <v>626393</v>
      </c>
      <c r="B10405" s="16" t="s">
        <v>13488</v>
      </c>
      <c r="C10405" s="16" t="s">
        <v>10</v>
      </c>
      <c r="D10405" s="4">
        <v>44064</v>
      </c>
      <c r="E10405" s="23">
        <v>2020</v>
      </c>
      <c r="F10405" s="19">
        <v>6.4</v>
      </c>
      <c r="G10405" s="19">
        <f>IF(Movies[[#This Row],[rating]]=0,"",Movies[[#This Row],[rating]])</f>
        <v>6.4</v>
      </c>
      <c r="H10405" s="19" t="str">
        <f>IF(Movies[[#This Row],[rating]]=0,"No Rating","Rated")</f>
        <v>Rated</v>
      </c>
      <c r="I10405" s="16" t="s">
        <v>13489</v>
      </c>
      <c r="J10405" s="29" t="s">
        <v>12</v>
      </c>
      <c r="K10405" s="19">
        <v>11.385999999999999</v>
      </c>
      <c r="L10405" s="26">
        <v>411</v>
      </c>
    </row>
    <row r="10406" spans="1:12" x14ac:dyDescent="0.3">
      <c r="A10406" s="14">
        <v>630211</v>
      </c>
      <c r="B10406" s="16" t="s">
        <v>13490</v>
      </c>
      <c r="C10406" s="16" t="s">
        <v>94</v>
      </c>
      <c r="D10406" s="4">
        <v>44125</v>
      </c>
      <c r="E10406" s="23">
        <v>2020</v>
      </c>
      <c r="F10406" s="19">
        <v>7.7</v>
      </c>
      <c r="G10406" s="19">
        <f>IF(Movies[[#This Row],[rating]]=0,"",Movies[[#This Row],[rating]])</f>
        <v>7.7</v>
      </c>
      <c r="H10406" s="19" t="str">
        <f>IF(Movies[[#This Row],[rating]]=0,"No Rating","Rated")</f>
        <v>Rated</v>
      </c>
      <c r="I10406" s="16" t="s">
        <v>713</v>
      </c>
      <c r="J10406" s="29" t="s">
        <v>96</v>
      </c>
      <c r="K10406" s="19">
        <v>11.385</v>
      </c>
      <c r="L10406" s="26">
        <v>35</v>
      </c>
    </row>
    <row r="10407" spans="1:12" x14ac:dyDescent="0.3">
      <c r="A10407" s="14">
        <v>664280</v>
      </c>
      <c r="B10407" s="16" t="s">
        <v>13491</v>
      </c>
      <c r="C10407" s="16" t="s">
        <v>416</v>
      </c>
      <c r="D10407" s="4">
        <v>44102</v>
      </c>
      <c r="E10407" s="23">
        <v>2020</v>
      </c>
      <c r="F10407" s="19">
        <v>8.5</v>
      </c>
      <c r="G10407" s="19">
        <f>IF(Movies[[#This Row],[rating]]=0,"",Movies[[#This Row],[rating]])</f>
        <v>8.5</v>
      </c>
      <c r="H10407" s="19" t="str">
        <f>IF(Movies[[#This Row],[rating]]=0,"No Rating","Rated")</f>
        <v>Rated</v>
      </c>
      <c r="I10407" s="16" t="s">
        <v>2774</v>
      </c>
      <c r="J10407" s="29" t="s">
        <v>12</v>
      </c>
      <c r="K10407" s="19">
        <v>11.379</v>
      </c>
      <c r="L10407" s="26">
        <v>370</v>
      </c>
    </row>
    <row r="10408" spans="1:12" x14ac:dyDescent="0.3">
      <c r="A10408" s="14">
        <v>581859</v>
      </c>
      <c r="B10408" s="16" t="s">
        <v>13492</v>
      </c>
      <c r="C10408" s="16" t="s">
        <v>10</v>
      </c>
      <c r="D10408" s="4">
        <v>43994</v>
      </c>
      <c r="E10408" s="23">
        <v>2020</v>
      </c>
      <c r="F10408" s="19">
        <v>6.4749999999999996</v>
      </c>
      <c r="G10408" s="19">
        <f>IF(Movies[[#This Row],[rating]]=0,"",Movies[[#This Row],[rating]])</f>
        <v>6.4749999999999996</v>
      </c>
      <c r="H10408" s="19" t="str">
        <f>IF(Movies[[#This Row],[rating]]=0,"No Rating","Rated")</f>
        <v>Rated</v>
      </c>
      <c r="I10408" s="16" t="s">
        <v>2207</v>
      </c>
      <c r="J10408" s="29" t="s">
        <v>12</v>
      </c>
      <c r="K10408" s="19">
        <v>11.353999999999999</v>
      </c>
      <c r="L10408" s="26">
        <v>1085</v>
      </c>
    </row>
    <row r="10409" spans="1:12" x14ac:dyDescent="0.3">
      <c r="A10409" s="14">
        <v>503917</v>
      </c>
      <c r="B10409" s="16" t="s">
        <v>13493</v>
      </c>
      <c r="C10409" s="16" t="s">
        <v>532</v>
      </c>
      <c r="D10409" s="4">
        <v>43853</v>
      </c>
      <c r="E10409" s="23">
        <v>2020</v>
      </c>
      <c r="F10409" s="19">
        <v>6.3</v>
      </c>
      <c r="G10409" s="19">
        <f>IF(Movies[[#This Row],[rating]]=0,"",Movies[[#This Row],[rating]])</f>
        <v>6.3</v>
      </c>
      <c r="H10409" s="19" t="str">
        <f>IF(Movies[[#This Row],[rating]]=0,"No Rating","Rated")</f>
        <v>Rated</v>
      </c>
      <c r="I10409" s="16" t="s">
        <v>136</v>
      </c>
      <c r="J10409" s="29" t="s">
        <v>534</v>
      </c>
      <c r="K10409" s="19">
        <v>11.35</v>
      </c>
      <c r="L10409" s="26">
        <v>115</v>
      </c>
    </row>
    <row r="10410" spans="1:12" x14ac:dyDescent="0.3">
      <c r="A10410" s="14">
        <v>688301</v>
      </c>
      <c r="B10410" s="16" t="s">
        <v>13494</v>
      </c>
      <c r="C10410" s="16" t="s">
        <v>144</v>
      </c>
      <c r="D10410" s="4">
        <v>44120</v>
      </c>
      <c r="E10410" s="23">
        <v>2020</v>
      </c>
      <c r="F10410" s="19">
        <v>6.7279999999999998</v>
      </c>
      <c r="G10410" s="19">
        <f>IF(Movies[[#This Row],[rating]]=0,"",Movies[[#This Row],[rating]])</f>
        <v>6.7279999999999998</v>
      </c>
      <c r="H10410" s="19" t="str">
        <f>IF(Movies[[#This Row],[rating]]=0,"No Rating","Rated")</f>
        <v>Rated</v>
      </c>
      <c r="I10410" s="16" t="s">
        <v>3639</v>
      </c>
      <c r="J10410" s="29" t="s">
        <v>146</v>
      </c>
      <c r="K10410" s="19">
        <v>11.347</v>
      </c>
      <c r="L10410" s="26">
        <v>90</v>
      </c>
    </row>
    <row r="10411" spans="1:12" x14ac:dyDescent="0.3">
      <c r="A10411" s="14">
        <v>655431</v>
      </c>
      <c r="B10411" s="16" t="s">
        <v>13495</v>
      </c>
      <c r="C10411" s="16" t="s">
        <v>144</v>
      </c>
      <c r="D10411" s="4">
        <v>43917</v>
      </c>
      <c r="E10411" s="23">
        <v>2020</v>
      </c>
      <c r="F10411" s="19">
        <v>7.6</v>
      </c>
      <c r="G10411" s="19">
        <f>IF(Movies[[#This Row],[rating]]=0,"",Movies[[#This Row],[rating]])</f>
        <v>7.6</v>
      </c>
      <c r="H10411" s="19" t="str">
        <f>IF(Movies[[#This Row],[rating]]=0,"No Rating","Rated")</f>
        <v>Rated</v>
      </c>
      <c r="I10411" s="16" t="s">
        <v>13496</v>
      </c>
      <c r="J10411" s="29" t="s">
        <v>146</v>
      </c>
      <c r="K10411" s="19">
        <v>11.324</v>
      </c>
      <c r="L10411" s="26">
        <v>90</v>
      </c>
    </row>
    <row r="10412" spans="1:12" x14ac:dyDescent="0.3">
      <c r="A10412" s="14">
        <v>718840</v>
      </c>
      <c r="B10412" s="16" t="s">
        <v>13497</v>
      </c>
      <c r="C10412" s="16" t="s">
        <v>10</v>
      </c>
      <c r="D10412" s="4">
        <v>44030</v>
      </c>
      <c r="E10412" s="23">
        <v>2020</v>
      </c>
      <c r="F10412" s="19">
        <v>5.8</v>
      </c>
      <c r="G10412" s="19">
        <f>IF(Movies[[#This Row],[rating]]=0,"",Movies[[#This Row],[rating]])</f>
        <v>5.8</v>
      </c>
      <c r="H10412" s="19" t="str">
        <f>IF(Movies[[#This Row],[rating]]=0,"No Rating","Rated")</f>
        <v>Rated</v>
      </c>
      <c r="I10412" s="16" t="s">
        <v>273</v>
      </c>
      <c r="J10412" s="29" t="s">
        <v>12</v>
      </c>
      <c r="K10412" s="19">
        <v>11.323</v>
      </c>
      <c r="L10412" s="26">
        <v>350</v>
      </c>
    </row>
    <row r="10413" spans="1:12" x14ac:dyDescent="0.3">
      <c r="A10413" s="14">
        <v>659067</v>
      </c>
      <c r="B10413" s="16" t="s">
        <v>13498</v>
      </c>
      <c r="C10413" s="16" t="s">
        <v>838</v>
      </c>
      <c r="D10413" s="4">
        <v>43938</v>
      </c>
      <c r="E10413" s="23">
        <v>2020</v>
      </c>
      <c r="F10413" s="19">
        <v>6.2</v>
      </c>
      <c r="G10413" s="19">
        <f>IF(Movies[[#This Row],[rating]]=0,"",Movies[[#This Row],[rating]])</f>
        <v>6.2</v>
      </c>
      <c r="H10413" s="19" t="str">
        <f>IF(Movies[[#This Row],[rating]]=0,"No Rating","Rated")</f>
        <v>Rated</v>
      </c>
      <c r="I10413" s="16" t="s">
        <v>193</v>
      </c>
      <c r="J10413" s="29" t="s">
        <v>110</v>
      </c>
      <c r="K10413" s="19">
        <v>11.301</v>
      </c>
      <c r="L10413" s="26">
        <v>291</v>
      </c>
    </row>
    <row r="10414" spans="1:12" x14ac:dyDescent="0.3">
      <c r="A10414" s="14">
        <v>651610</v>
      </c>
      <c r="B10414" s="16" t="s">
        <v>13499</v>
      </c>
      <c r="C10414" s="16" t="s">
        <v>416</v>
      </c>
      <c r="D10414" s="4">
        <v>44120</v>
      </c>
      <c r="E10414" s="23">
        <v>2020</v>
      </c>
      <c r="F10414" s="19">
        <v>5.9</v>
      </c>
      <c r="G10414" s="19">
        <f>IF(Movies[[#This Row],[rating]]=0,"",Movies[[#This Row],[rating]])</f>
        <v>5.9</v>
      </c>
      <c r="H10414" s="19" t="str">
        <f>IF(Movies[[#This Row],[rating]]=0,"No Rating","Rated")</f>
        <v>Rated</v>
      </c>
      <c r="I10414" s="16" t="s">
        <v>3986</v>
      </c>
      <c r="J10414" s="29" t="s">
        <v>12</v>
      </c>
      <c r="K10414" s="19">
        <v>11.278</v>
      </c>
      <c r="L10414" s="26">
        <v>125</v>
      </c>
    </row>
    <row r="10415" spans="1:12" x14ac:dyDescent="0.3">
      <c r="A10415" s="14">
        <v>734118</v>
      </c>
      <c r="B10415" s="16" t="s">
        <v>13500</v>
      </c>
      <c r="C10415" s="16" t="s">
        <v>94</v>
      </c>
      <c r="D10415" s="4">
        <v>43903</v>
      </c>
      <c r="E10415" s="23">
        <v>2020</v>
      </c>
      <c r="F10415" s="19">
        <v>0</v>
      </c>
      <c r="G10415" s="19" t="str">
        <f>IF(Movies[[#This Row],[rating]]=0,"",Movies[[#This Row],[rating]])</f>
        <v/>
      </c>
      <c r="H10415" s="19" t="str">
        <f>IF(Movies[[#This Row],[rating]]=0,"No Rating","Rated")</f>
        <v>No Rating</v>
      </c>
      <c r="I10415" s="16" t="s">
        <v>33</v>
      </c>
      <c r="J10415" s="29" t="s">
        <v>96</v>
      </c>
      <c r="K10415" s="19">
        <v>11.272</v>
      </c>
      <c r="L10415" s="26">
        <v>0</v>
      </c>
    </row>
    <row r="10416" spans="1:12" x14ac:dyDescent="0.3">
      <c r="A10416" s="14">
        <v>586742</v>
      </c>
      <c r="B10416" s="16" t="s">
        <v>13501</v>
      </c>
      <c r="C10416" s="16" t="s">
        <v>1109</v>
      </c>
      <c r="D10416" s="4">
        <v>43867</v>
      </c>
      <c r="E10416" s="23">
        <v>2020</v>
      </c>
      <c r="F10416" s="19">
        <v>7.5</v>
      </c>
      <c r="G10416" s="19">
        <f>IF(Movies[[#This Row],[rating]]=0,"",Movies[[#This Row],[rating]])</f>
        <v>7.5</v>
      </c>
      <c r="H10416" s="19" t="str">
        <f>IF(Movies[[#This Row],[rating]]=0,"No Rating","Rated")</f>
        <v>Rated</v>
      </c>
      <c r="I10416" s="16" t="s">
        <v>1203</v>
      </c>
      <c r="J10416" s="29" t="s">
        <v>648</v>
      </c>
      <c r="K10416" s="19">
        <v>11.271000000000001</v>
      </c>
      <c r="L10416" s="26">
        <v>166</v>
      </c>
    </row>
    <row r="10417" spans="1:12" x14ac:dyDescent="0.3">
      <c r="A10417" s="14">
        <v>572751</v>
      </c>
      <c r="B10417" s="16" t="s">
        <v>13502</v>
      </c>
      <c r="C10417" s="16" t="s">
        <v>10</v>
      </c>
      <c r="D10417" s="4">
        <v>44117</v>
      </c>
      <c r="E10417" s="23">
        <v>2020</v>
      </c>
      <c r="F10417" s="19">
        <v>6.6</v>
      </c>
      <c r="G10417" s="19">
        <f>IF(Movies[[#This Row],[rating]]=0,"",Movies[[#This Row],[rating]])</f>
        <v>6.6</v>
      </c>
      <c r="H10417" s="19" t="str">
        <f>IF(Movies[[#This Row],[rating]]=0,"No Rating","Rated")</f>
        <v>Rated</v>
      </c>
      <c r="I10417" s="16" t="s">
        <v>1684</v>
      </c>
      <c r="J10417" s="29" t="s">
        <v>12</v>
      </c>
      <c r="K10417" s="19">
        <v>11.259</v>
      </c>
      <c r="L10417" s="26">
        <v>172</v>
      </c>
    </row>
    <row r="10418" spans="1:12" x14ac:dyDescent="0.3">
      <c r="A10418" s="14">
        <v>664297</v>
      </c>
      <c r="B10418" s="16" t="s">
        <v>13503</v>
      </c>
      <c r="C10418" s="16" t="s">
        <v>10</v>
      </c>
      <c r="D10418" s="4">
        <v>44043</v>
      </c>
      <c r="E10418" s="23">
        <v>2020</v>
      </c>
      <c r="F10418" s="19">
        <v>5.2</v>
      </c>
      <c r="G10418" s="19">
        <f>IF(Movies[[#This Row],[rating]]=0,"",Movies[[#This Row],[rating]])</f>
        <v>5.2</v>
      </c>
      <c r="H10418" s="19" t="str">
        <f>IF(Movies[[#This Row],[rating]]=0,"No Rating","Rated")</f>
        <v>Rated</v>
      </c>
      <c r="I10418" s="16" t="s">
        <v>49</v>
      </c>
      <c r="J10418" s="29" t="s">
        <v>12</v>
      </c>
      <c r="K10418" s="19">
        <v>11.257999999999999</v>
      </c>
      <c r="L10418" s="26">
        <v>166</v>
      </c>
    </row>
    <row r="10419" spans="1:12" x14ac:dyDescent="0.3">
      <c r="A10419" s="14">
        <v>662167</v>
      </c>
      <c r="B10419" s="16" t="s">
        <v>13504</v>
      </c>
      <c r="C10419" s="16" t="s">
        <v>10</v>
      </c>
      <c r="D10419" s="4">
        <v>44103</v>
      </c>
      <c r="E10419" s="23">
        <v>2020</v>
      </c>
      <c r="F10419" s="19">
        <v>3.6</v>
      </c>
      <c r="G10419" s="19">
        <f>IF(Movies[[#This Row],[rating]]=0,"",Movies[[#This Row],[rating]])</f>
        <v>3.6</v>
      </c>
      <c r="H10419" s="19" t="str">
        <f>IF(Movies[[#This Row],[rating]]=0,"No Rating","Rated")</f>
        <v>Rated</v>
      </c>
      <c r="I10419" s="16" t="s">
        <v>777</v>
      </c>
      <c r="J10419" s="29" t="s">
        <v>12</v>
      </c>
      <c r="K10419" s="19">
        <v>11.236000000000001</v>
      </c>
      <c r="L10419" s="26">
        <v>5</v>
      </c>
    </row>
    <row r="10420" spans="1:12" x14ac:dyDescent="0.3">
      <c r="A10420" s="14">
        <v>779019</v>
      </c>
      <c r="B10420" s="16" t="s">
        <v>13505</v>
      </c>
      <c r="C10420" s="16" t="s">
        <v>144</v>
      </c>
      <c r="D10420" s="4">
        <v>44162</v>
      </c>
      <c r="E10420" s="23">
        <v>2020</v>
      </c>
      <c r="F10420" s="19">
        <v>6.5</v>
      </c>
      <c r="G10420" s="19">
        <f>IF(Movies[[#This Row],[rating]]=0,"",Movies[[#This Row],[rating]])</f>
        <v>6.5</v>
      </c>
      <c r="H10420" s="19" t="str">
        <f>IF(Movies[[#This Row],[rating]]=0,"No Rating","Rated")</f>
        <v>Rated</v>
      </c>
      <c r="I10420" s="16" t="s">
        <v>336</v>
      </c>
      <c r="J10420" s="29" t="s">
        <v>146</v>
      </c>
      <c r="K10420" s="19">
        <v>11.215999999999999</v>
      </c>
      <c r="L10420" s="26">
        <v>50</v>
      </c>
    </row>
    <row r="10421" spans="1:12" x14ac:dyDescent="0.3">
      <c r="A10421" s="14">
        <v>608994</v>
      </c>
      <c r="B10421" s="16" t="s">
        <v>13506</v>
      </c>
      <c r="C10421" s="16" t="s">
        <v>10</v>
      </c>
      <c r="D10421" s="4">
        <v>43889</v>
      </c>
      <c r="E10421" s="23">
        <v>2020</v>
      </c>
      <c r="F10421" s="19">
        <v>6.4</v>
      </c>
      <c r="G10421" s="19">
        <f>IF(Movies[[#This Row],[rating]]=0,"",Movies[[#This Row],[rating]])</f>
        <v>6.4</v>
      </c>
      <c r="H10421" s="19" t="str">
        <f>IF(Movies[[#This Row],[rating]]=0,"No Rating","Rated")</f>
        <v>Rated</v>
      </c>
      <c r="I10421" s="16" t="s">
        <v>468</v>
      </c>
      <c r="J10421" s="29" t="s">
        <v>12</v>
      </c>
      <c r="K10421" s="19">
        <v>11.21</v>
      </c>
      <c r="L10421" s="26">
        <v>191</v>
      </c>
    </row>
    <row r="10422" spans="1:12" x14ac:dyDescent="0.3">
      <c r="A10422" s="14">
        <v>592656</v>
      </c>
      <c r="B10422" s="16" t="s">
        <v>13507</v>
      </c>
      <c r="C10422" s="16" t="s">
        <v>6140</v>
      </c>
      <c r="D10422" s="4">
        <v>44082</v>
      </c>
      <c r="E10422" s="23">
        <v>2020</v>
      </c>
      <c r="F10422" s="19">
        <v>5.8</v>
      </c>
      <c r="G10422" s="19">
        <f>IF(Movies[[#This Row],[rating]]=0,"",Movies[[#This Row],[rating]])</f>
        <v>5.8</v>
      </c>
      <c r="H10422" s="19" t="str">
        <f>IF(Movies[[#This Row],[rating]]=0,"No Rating","Rated")</f>
        <v>Rated</v>
      </c>
      <c r="I10422" s="16" t="s">
        <v>1246</v>
      </c>
      <c r="J10422" s="29" t="s">
        <v>12</v>
      </c>
      <c r="K10422" s="19">
        <v>11.196999999999999</v>
      </c>
      <c r="L10422" s="26">
        <v>176</v>
      </c>
    </row>
    <row r="10423" spans="1:12" x14ac:dyDescent="0.3">
      <c r="A10423" s="14">
        <v>731159</v>
      </c>
      <c r="B10423" s="16" t="s">
        <v>13508</v>
      </c>
      <c r="C10423" s="16" t="s">
        <v>94</v>
      </c>
      <c r="D10423" s="4">
        <v>44074</v>
      </c>
      <c r="E10423" s="23">
        <v>2020</v>
      </c>
      <c r="F10423" s="19">
        <v>7</v>
      </c>
      <c r="G10423" s="19">
        <f>IF(Movies[[#This Row],[rating]]=0,"",Movies[[#This Row],[rating]])</f>
        <v>7</v>
      </c>
      <c r="H10423" s="19" t="str">
        <f>IF(Movies[[#This Row],[rating]]=0,"No Rating","Rated")</f>
        <v>Rated</v>
      </c>
      <c r="I10423" s="16" t="s">
        <v>33</v>
      </c>
      <c r="J10423" s="29" t="s">
        <v>96</v>
      </c>
      <c r="K10423" s="19">
        <v>11.167999999999999</v>
      </c>
      <c r="L10423" s="26">
        <v>3</v>
      </c>
    </row>
    <row r="10424" spans="1:12" x14ac:dyDescent="0.3">
      <c r="A10424" s="14">
        <v>852363</v>
      </c>
      <c r="B10424" s="16" t="s">
        <v>13509</v>
      </c>
      <c r="C10424" s="16" t="s">
        <v>94</v>
      </c>
      <c r="D10424" s="4">
        <v>44102</v>
      </c>
      <c r="E10424" s="23">
        <v>2020</v>
      </c>
      <c r="F10424" s="19">
        <v>5</v>
      </c>
      <c r="G10424" s="19">
        <f>IF(Movies[[#This Row],[rating]]=0,"",Movies[[#This Row],[rating]])</f>
        <v>5</v>
      </c>
      <c r="H10424" s="19" t="str">
        <f>IF(Movies[[#This Row],[rating]]=0,"No Rating","Rated")</f>
        <v>Rated</v>
      </c>
      <c r="I10424" s="16" t="s">
        <v>33</v>
      </c>
      <c r="J10424" s="29" t="s">
        <v>96</v>
      </c>
      <c r="K10424" s="19">
        <v>11.151999999999999</v>
      </c>
      <c r="L10424" s="26">
        <v>4</v>
      </c>
    </row>
    <row r="10425" spans="1:12" x14ac:dyDescent="0.3">
      <c r="A10425" s="14">
        <v>558582</v>
      </c>
      <c r="B10425" s="16" t="s">
        <v>13510</v>
      </c>
      <c r="C10425" s="16" t="s">
        <v>10</v>
      </c>
      <c r="D10425" s="4">
        <v>43896</v>
      </c>
      <c r="E10425" s="23">
        <v>2020</v>
      </c>
      <c r="F10425" s="19">
        <v>7.1</v>
      </c>
      <c r="G10425" s="19">
        <f>IF(Movies[[#This Row],[rating]]=0,"",Movies[[#This Row],[rating]])</f>
        <v>7.1</v>
      </c>
      <c r="H10425" s="19" t="str">
        <f>IF(Movies[[#This Row],[rating]]=0,"No Rating","Rated")</f>
        <v>Rated</v>
      </c>
      <c r="I10425" s="16" t="s">
        <v>3069</v>
      </c>
      <c r="J10425" s="29" t="s">
        <v>12</v>
      </c>
      <c r="K10425" s="19">
        <v>11.129</v>
      </c>
      <c r="L10425" s="26">
        <v>477</v>
      </c>
    </row>
    <row r="10426" spans="1:12" x14ac:dyDescent="0.3">
      <c r="A10426" s="14">
        <v>755339</v>
      </c>
      <c r="B10426" s="16" t="s">
        <v>13511</v>
      </c>
      <c r="C10426" s="16" t="s">
        <v>84</v>
      </c>
      <c r="D10426" s="4">
        <v>44168</v>
      </c>
      <c r="E10426" s="23">
        <v>2020</v>
      </c>
      <c r="F10426" s="19">
        <v>7.3</v>
      </c>
      <c r="G10426" s="19">
        <f>IF(Movies[[#This Row],[rating]]=0,"",Movies[[#This Row],[rating]])</f>
        <v>7.3</v>
      </c>
      <c r="H10426" s="19" t="str">
        <f>IF(Movies[[#This Row],[rating]]=0,"No Rating","Rated")</f>
        <v>Rated</v>
      </c>
      <c r="I10426" s="16" t="s">
        <v>3846</v>
      </c>
      <c r="J10426" s="29" t="s">
        <v>86</v>
      </c>
      <c r="K10426" s="19">
        <v>11.116</v>
      </c>
      <c r="L10426" s="26">
        <v>420</v>
      </c>
    </row>
    <row r="10427" spans="1:12" x14ac:dyDescent="0.3">
      <c r="A10427" s="14">
        <v>694940</v>
      </c>
      <c r="B10427" s="16" t="s">
        <v>13512</v>
      </c>
      <c r="C10427" s="16" t="s">
        <v>94</v>
      </c>
      <c r="D10427" s="4">
        <v>43923</v>
      </c>
      <c r="E10427" s="23">
        <v>2020</v>
      </c>
      <c r="F10427" s="19">
        <v>10</v>
      </c>
      <c r="G10427" s="19">
        <f>IF(Movies[[#This Row],[rating]]=0,"",Movies[[#This Row],[rating]])</f>
        <v>10</v>
      </c>
      <c r="H10427" s="19" t="str">
        <f>IF(Movies[[#This Row],[rating]]=0,"No Rating","Rated")</f>
        <v>Rated</v>
      </c>
      <c r="I10427" s="16" t="s">
        <v>33</v>
      </c>
      <c r="J10427" s="29" t="s">
        <v>96</v>
      </c>
      <c r="K10427" s="19">
        <v>11.108000000000001</v>
      </c>
      <c r="L10427" s="26">
        <v>1</v>
      </c>
    </row>
    <row r="10428" spans="1:12" x14ac:dyDescent="0.3">
      <c r="A10428" s="14">
        <v>673175</v>
      </c>
      <c r="B10428" s="16" t="s">
        <v>13513</v>
      </c>
      <c r="C10428" s="16" t="s">
        <v>10</v>
      </c>
      <c r="D10428" s="4">
        <v>43962</v>
      </c>
      <c r="E10428" s="23">
        <v>2020</v>
      </c>
      <c r="F10428" s="19">
        <v>6.6689999999999996</v>
      </c>
      <c r="G10428" s="19">
        <f>IF(Movies[[#This Row],[rating]]=0,"",Movies[[#This Row],[rating]])</f>
        <v>6.6689999999999996</v>
      </c>
      <c r="H10428" s="19" t="str">
        <f>IF(Movies[[#This Row],[rating]]=0,"No Rating","Rated")</f>
        <v>Rated</v>
      </c>
      <c r="I10428" s="16" t="s">
        <v>329</v>
      </c>
      <c r="J10428" s="29" t="s">
        <v>12</v>
      </c>
      <c r="K10428" s="19">
        <v>11.103999999999999</v>
      </c>
      <c r="L10428" s="26">
        <v>166</v>
      </c>
    </row>
    <row r="10429" spans="1:12" x14ac:dyDescent="0.3">
      <c r="A10429" s="14">
        <v>613377</v>
      </c>
      <c r="B10429" s="16" t="s">
        <v>13514</v>
      </c>
      <c r="C10429" s="16" t="s">
        <v>108</v>
      </c>
      <c r="D10429" s="4">
        <v>44118</v>
      </c>
      <c r="E10429" s="23">
        <v>2020</v>
      </c>
      <c r="F10429" s="19">
        <v>5.5</v>
      </c>
      <c r="G10429" s="19">
        <f>IF(Movies[[#This Row],[rating]]=0,"",Movies[[#This Row],[rating]])</f>
        <v>5.5</v>
      </c>
      <c r="H10429" s="19" t="str">
        <f>IF(Movies[[#This Row],[rating]]=0,"No Rating","Rated")</f>
        <v>Rated</v>
      </c>
      <c r="I10429" s="16" t="s">
        <v>2815</v>
      </c>
      <c r="J10429" s="29" t="s">
        <v>110</v>
      </c>
      <c r="K10429" s="19">
        <v>11.1</v>
      </c>
      <c r="L10429" s="26">
        <v>363</v>
      </c>
    </row>
    <row r="10430" spans="1:12" x14ac:dyDescent="0.3">
      <c r="A10430" s="14">
        <v>774372</v>
      </c>
      <c r="B10430" s="16" t="s">
        <v>13515</v>
      </c>
      <c r="C10430" s="16" t="s">
        <v>10</v>
      </c>
      <c r="D10430" s="4">
        <v>44186</v>
      </c>
      <c r="E10430" s="23">
        <v>2020</v>
      </c>
      <c r="F10430" s="19">
        <v>8.0169999999999995</v>
      </c>
      <c r="G10430" s="19">
        <f>IF(Movies[[#This Row],[rating]]=0,"",Movies[[#This Row],[rating]])</f>
        <v>8.0169999999999995</v>
      </c>
      <c r="H10430" s="19" t="str">
        <f>IF(Movies[[#This Row],[rating]]=0,"No Rating","Rated")</f>
        <v>Rated</v>
      </c>
      <c r="I10430" s="16" t="s">
        <v>1215</v>
      </c>
      <c r="J10430" s="29" t="s">
        <v>12</v>
      </c>
      <c r="K10430" s="19">
        <v>11.081</v>
      </c>
      <c r="L10430" s="26">
        <v>363</v>
      </c>
    </row>
    <row r="10431" spans="1:12" x14ac:dyDescent="0.3">
      <c r="A10431" s="14">
        <v>688878</v>
      </c>
      <c r="B10431" s="16" t="s">
        <v>13516</v>
      </c>
      <c r="C10431" s="16" t="s">
        <v>94</v>
      </c>
      <c r="D10431" s="4">
        <v>43917</v>
      </c>
      <c r="E10431" s="23">
        <v>2020</v>
      </c>
      <c r="F10431" s="19">
        <v>0</v>
      </c>
      <c r="G10431" s="19" t="str">
        <f>IF(Movies[[#This Row],[rating]]=0,"",Movies[[#This Row],[rating]])</f>
        <v/>
      </c>
      <c r="H10431" s="19" t="str">
        <f>IF(Movies[[#This Row],[rating]]=0,"No Rating","Rated")</f>
        <v>No Rating</v>
      </c>
      <c r="I10431" s="16" t="s">
        <v>886</v>
      </c>
      <c r="J10431" s="29" t="s">
        <v>96</v>
      </c>
      <c r="K10431" s="19">
        <v>11.077999999999999</v>
      </c>
      <c r="L10431" s="26">
        <v>0</v>
      </c>
    </row>
    <row r="10432" spans="1:12" x14ac:dyDescent="0.3">
      <c r="A10432" s="14">
        <v>493065</v>
      </c>
      <c r="B10432" s="16" t="s">
        <v>13517</v>
      </c>
      <c r="C10432" s="16" t="s">
        <v>10</v>
      </c>
      <c r="D10432" s="4">
        <v>44043</v>
      </c>
      <c r="E10432" s="23">
        <v>2020</v>
      </c>
      <c r="F10432" s="19">
        <v>6.5</v>
      </c>
      <c r="G10432" s="19">
        <f>IF(Movies[[#This Row],[rating]]=0,"",Movies[[#This Row],[rating]])</f>
        <v>6.5</v>
      </c>
      <c r="H10432" s="19" t="str">
        <f>IF(Movies[[#This Row],[rating]]=0,"No Rating","Rated")</f>
        <v>Rated</v>
      </c>
      <c r="I10432" s="16" t="s">
        <v>185</v>
      </c>
      <c r="J10432" s="29" t="s">
        <v>12</v>
      </c>
      <c r="K10432" s="19">
        <v>11.074</v>
      </c>
      <c r="L10432" s="26">
        <v>142</v>
      </c>
    </row>
    <row r="10433" spans="1:12" x14ac:dyDescent="0.3">
      <c r="A10433" s="14">
        <v>768141</v>
      </c>
      <c r="B10433" s="16" t="s">
        <v>13518</v>
      </c>
      <c r="C10433" s="16" t="s">
        <v>10</v>
      </c>
      <c r="D10433" s="4">
        <v>44160</v>
      </c>
      <c r="E10433" s="23">
        <v>2020</v>
      </c>
      <c r="F10433" s="19">
        <v>8.5</v>
      </c>
      <c r="G10433" s="19">
        <f>IF(Movies[[#This Row],[rating]]=0,"",Movies[[#This Row],[rating]])</f>
        <v>8.5</v>
      </c>
      <c r="H10433" s="19" t="str">
        <f>IF(Movies[[#This Row],[rating]]=0,"No Rating","Rated")</f>
        <v>Rated</v>
      </c>
      <c r="I10433" s="16" t="s">
        <v>1215</v>
      </c>
      <c r="J10433" s="29" t="s">
        <v>12</v>
      </c>
      <c r="K10433" s="19">
        <v>11.048999999999999</v>
      </c>
      <c r="L10433" s="26">
        <v>165</v>
      </c>
    </row>
    <row r="10434" spans="1:12" x14ac:dyDescent="0.3">
      <c r="A10434" s="14">
        <v>595148</v>
      </c>
      <c r="B10434" s="16" t="s">
        <v>13519</v>
      </c>
      <c r="C10434" s="16" t="s">
        <v>10</v>
      </c>
      <c r="D10434" s="4">
        <v>44013</v>
      </c>
      <c r="E10434" s="23">
        <v>2020</v>
      </c>
      <c r="F10434" s="19">
        <v>6</v>
      </c>
      <c r="G10434" s="19">
        <f>IF(Movies[[#This Row],[rating]]=0,"",Movies[[#This Row],[rating]])</f>
        <v>6</v>
      </c>
      <c r="H10434" s="19" t="str">
        <f>IF(Movies[[#This Row],[rating]]=0,"No Rating","Rated")</f>
        <v>Rated</v>
      </c>
      <c r="I10434" s="16" t="s">
        <v>180</v>
      </c>
      <c r="J10434" s="29" t="s">
        <v>12</v>
      </c>
      <c r="K10434" s="19">
        <v>11.045</v>
      </c>
      <c r="L10434" s="26">
        <v>449</v>
      </c>
    </row>
    <row r="10435" spans="1:12" x14ac:dyDescent="0.3">
      <c r="A10435" s="14">
        <v>518978</v>
      </c>
      <c r="B10435" s="16" t="s">
        <v>13520</v>
      </c>
      <c r="C10435" s="16" t="s">
        <v>367</v>
      </c>
      <c r="D10435" s="4">
        <v>43888</v>
      </c>
      <c r="E10435" s="23">
        <v>2020</v>
      </c>
      <c r="F10435" s="19">
        <v>6.1</v>
      </c>
      <c r="G10435" s="19">
        <f>IF(Movies[[#This Row],[rating]]=0,"",Movies[[#This Row],[rating]])</f>
        <v>6.1</v>
      </c>
      <c r="H10435" s="19" t="str">
        <f>IF(Movies[[#This Row],[rating]]=0,"No Rating","Rated")</f>
        <v>Rated</v>
      </c>
      <c r="I10435" s="16" t="s">
        <v>13521</v>
      </c>
      <c r="J10435" s="29" t="s">
        <v>12</v>
      </c>
      <c r="K10435" s="19">
        <v>11.032999999999999</v>
      </c>
      <c r="L10435" s="26">
        <v>108</v>
      </c>
    </row>
    <row r="10436" spans="1:12" x14ac:dyDescent="0.3">
      <c r="A10436" s="14">
        <v>1112972</v>
      </c>
      <c r="B10436" s="16" t="s">
        <v>13522</v>
      </c>
      <c r="C10436" s="16" t="s">
        <v>94</v>
      </c>
      <c r="D10436" s="4">
        <v>43924</v>
      </c>
      <c r="E10436" s="23">
        <v>2020</v>
      </c>
      <c r="F10436" s="19">
        <v>0</v>
      </c>
      <c r="G10436" s="19" t="str">
        <f>IF(Movies[[#This Row],[rating]]=0,"",Movies[[#This Row],[rating]])</f>
        <v/>
      </c>
      <c r="H10436" s="19" t="str">
        <f>IF(Movies[[#This Row],[rating]]=0,"No Rating","Rated")</f>
        <v>No Rating</v>
      </c>
      <c r="I10436" s="16" t="s">
        <v>33</v>
      </c>
      <c r="J10436" s="29" t="s">
        <v>96</v>
      </c>
      <c r="K10436" s="19">
        <v>11.032</v>
      </c>
      <c r="L10436" s="26">
        <v>0</v>
      </c>
    </row>
    <row r="10437" spans="1:12" x14ac:dyDescent="0.3">
      <c r="A10437" s="14">
        <v>666600</v>
      </c>
      <c r="B10437" s="16" t="s">
        <v>13523</v>
      </c>
      <c r="C10437" s="16" t="s">
        <v>94</v>
      </c>
      <c r="D10437" s="4">
        <v>43847</v>
      </c>
      <c r="E10437" s="23">
        <v>2020</v>
      </c>
      <c r="F10437" s="19">
        <v>9</v>
      </c>
      <c r="G10437" s="19">
        <f>IF(Movies[[#This Row],[rating]]=0,"",Movies[[#This Row],[rating]])</f>
        <v>9</v>
      </c>
      <c r="H10437" s="19" t="str">
        <f>IF(Movies[[#This Row],[rating]]=0,"No Rating","Rated")</f>
        <v>Rated</v>
      </c>
      <c r="I10437" s="16" t="s">
        <v>886</v>
      </c>
      <c r="J10437" s="29" t="s">
        <v>96</v>
      </c>
      <c r="K10437" s="19">
        <v>11.028</v>
      </c>
      <c r="L10437" s="26">
        <v>1</v>
      </c>
    </row>
    <row r="10438" spans="1:12" x14ac:dyDescent="0.3">
      <c r="A10438" s="14">
        <v>523781</v>
      </c>
      <c r="B10438" s="16" t="s">
        <v>13524</v>
      </c>
      <c r="C10438" s="16" t="s">
        <v>10</v>
      </c>
      <c r="D10438" s="4">
        <v>44064</v>
      </c>
      <c r="E10438" s="23">
        <v>2020</v>
      </c>
      <c r="F10438" s="19">
        <v>7.8</v>
      </c>
      <c r="G10438" s="19">
        <f>IF(Movies[[#This Row],[rating]]=0,"",Movies[[#This Row],[rating]])</f>
        <v>7.8</v>
      </c>
      <c r="H10438" s="19" t="str">
        <f>IF(Movies[[#This Row],[rating]]=0,"No Rating","Rated")</f>
        <v>Rated</v>
      </c>
      <c r="I10438" s="16" t="s">
        <v>33</v>
      </c>
      <c r="J10438" s="29" t="s">
        <v>12</v>
      </c>
      <c r="K10438" s="19">
        <v>11.026999999999999</v>
      </c>
      <c r="L10438" s="26">
        <v>617</v>
      </c>
    </row>
    <row r="10439" spans="1:12" x14ac:dyDescent="0.3">
      <c r="A10439" s="14">
        <v>670428</v>
      </c>
      <c r="B10439" s="16" t="s">
        <v>13525</v>
      </c>
      <c r="C10439" s="16" t="s">
        <v>432</v>
      </c>
      <c r="D10439" s="4">
        <v>44133</v>
      </c>
      <c r="E10439" s="23">
        <v>2020</v>
      </c>
      <c r="F10439" s="19">
        <v>6</v>
      </c>
      <c r="G10439" s="19">
        <f>IF(Movies[[#This Row],[rating]]=0,"",Movies[[#This Row],[rating]])</f>
        <v>6</v>
      </c>
      <c r="H10439" s="19" t="str">
        <f>IF(Movies[[#This Row],[rating]]=0,"No Rating","Rated")</f>
        <v>Rated</v>
      </c>
      <c r="I10439" s="16" t="s">
        <v>4139</v>
      </c>
      <c r="J10439" s="29" t="s">
        <v>12</v>
      </c>
      <c r="K10439" s="19">
        <v>11.016999999999999</v>
      </c>
      <c r="L10439" s="26">
        <v>367</v>
      </c>
    </row>
    <row r="10440" spans="1:12" x14ac:dyDescent="0.3">
      <c r="A10440" s="14">
        <v>637202</v>
      </c>
      <c r="B10440" s="16" t="s">
        <v>13526</v>
      </c>
      <c r="C10440" s="16" t="s">
        <v>144</v>
      </c>
      <c r="D10440" s="4">
        <v>44170</v>
      </c>
      <c r="E10440" s="23">
        <v>2020</v>
      </c>
      <c r="F10440" s="19">
        <v>7.2</v>
      </c>
      <c r="G10440" s="19">
        <f>IF(Movies[[#This Row],[rating]]=0,"",Movies[[#This Row],[rating]])</f>
        <v>7.2</v>
      </c>
      <c r="H10440" s="19" t="str">
        <f>IF(Movies[[#This Row],[rating]]=0,"No Rating","Rated")</f>
        <v>Rated</v>
      </c>
      <c r="I10440" s="16" t="s">
        <v>13527</v>
      </c>
      <c r="J10440" s="29" t="s">
        <v>146</v>
      </c>
      <c r="K10440" s="19">
        <v>11.013999999999999</v>
      </c>
      <c r="L10440" s="26">
        <v>66</v>
      </c>
    </row>
    <row r="10441" spans="1:12" x14ac:dyDescent="0.3">
      <c r="A10441" s="14">
        <v>732670</v>
      </c>
      <c r="B10441" s="16" t="s">
        <v>13528</v>
      </c>
      <c r="C10441" s="16" t="s">
        <v>11072</v>
      </c>
      <c r="D10441" s="4">
        <v>44152</v>
      </c>
      <c r="E10441" s="23">
        <v>2020</v>
      </c>
      <c r="F10441" s="19">
        <v>6.5179999999999998</v>
      </c>
      <c r="G10441" s="19">
        <f>IF(Movies[[#This Row],[rating]]=0,"",Movies[[#This Row],[rating]])</f>
        <v>6.5179999999999998</v>
      </c>
      <c r="H10441" s="19" t="str">
        <f>IF(Movies[[#This Row],[rating]]=0,"No Rating","Rated")</f>
        <v>Rated</v>
      </c>
      <c r="I10441" s="16" t="s">
        <v>13529</v>
      </c>
      <c r="J10441" s="29" t="s">
        <v>12</v>
      </c>
      <c r="K10441" s="19">
        <v>11.002000000000001</v>
      </c>
      <c r="L10441" s="26">
        <v>333</v>
      </c>
    </row>
    <row r="10442" spans="1:12" x14ac:dyDescent="0.3">
      <c r="A10442" s="14">
        <v>576156</v>
      </c>
      <c r="B10442" s="16" t="s">
        <v>13530</v>
      </c>
      <c r="C10442" s="16" t="s">
        <v>10</v>
      </c>
      <c r="D10442" s="4">
        <v>43973</v>
      </c>
      <c r="E10442" s="23">
        <v>2020</v>
      </c>
      <c r="F10442" s="19">
        <v>6.093</v>
      </c>
      <c r="G10442" s="19">
        <f>IF(Movies[[#This Row],[rating]]=0,"",Movies[[#This Row],[rating]])</f>
        <v>6.093</v>
      </c>
      <c r="H10442" s="19" t="str">
        <f>IF(Movies[[#This Row],[rating]]=0,"No Rating","Rated")</f>
        <v>Rated</v>
      </c>
      <c r="I10442" s="16" t="s">
        <v>13531</v>
      </c>
      <c r="J10442" s="29" t="s">
        <v>12</v>
      </c>
      <c r="K10442" s="19">
        <v>10.997</v>
      </c>
      <c r="L10442" s="26">
        <v>701</v>
      </c>
    </row>
    <row r="10443" spans="1:12" x14ac:dyDescent="0.3">
      <c r="A10443" s="14">
        <v>725273</v>
      </c>
      <c r="B10443" s="16" t="s">
        <v>13532</v>
      </c>
      <c r="C10443" s="16" t="s">
        <v>416</v>
      </c>
      <c r="D10443" s="4">
        <v>44074</v>
      </c>
      <c r="E10443" s="23">
        <v>2020</v>
      </c>
      <c r="F10443" s="19">
        <v>5.0999999999999996</v>
      </c>
      <c r="G10443" s="19">
        <f>IF(Movies[[#This Row],[rating]]=0,"",Movies[[#This Row],[rating]])</f>
        <v>5.0999999999999996</v>
      </c>
      <c r="H10443" s="19" t="str">
        <f>IF(Movies[[#This Row],[rating]]=0,"No Rating","Rated")</f>
        <v>Rated</v>
      </c>
      <c r="I10443" s="16" t="s">
        <v>2528</v>
      </c>
      <c r="J10443" s="29" t="s">
        <v>12</v>
      </c>
      <c r="K10443" s="19">
        <v>10.992000000000001</v>
      </c>
      <c r="L10443" s="26">
        <v>115</v>
      </c>
    </row>
    <row r="10444" spans="1:12" x14ac:dyDescent="0.3">
      <c r="A10444" s="14">
        <v>667141</v>
      </c>
      <c r="B10444" s="16" t="s">
        <v>13533</v>
      </c>
      <c r="C10444" s="16" t="s">
        <v>10</v>
      </c>
      <c r="D10444" s="4">
        <v>44106</v>
      </c>
      <c r="E10444" s="23">
        <v>2020</v>
      </c>
      <c r="F10444" s="19">
        <v>5.5</v>
      </c>
      <c r="G10444" s="19">
        <f>IF(Movies[[#This Row],[rating]]=0,"",Movies[[#This Row],[rating]])</f>
        <v>5.5</v>
      </c>
      <c r="H10444" s="19" t="str">
        <f>IF(Movies[[#This Row],[rating]]=0,"No Rating","Rated")</f>
        <v>Rated</v>
      </c>
      <c r="I10444" s="16" t="s">
        <v>13534</v>
      </c>
      <c r="J10444" s="29" t="s">
        <v>12</v>
      </c>
      <c r="K10444" s="19">
        <v>10.965</v>
      </c>
      <c r="L10444" s="26">
        <v>230</v>
      </c>
    </row>
    <row r="10445" spans="1:12" x14ac:dyDescent="0.3">
      <c r="A10445" s="14">
        <v>793602</v>
      </c>
      <c r="B10445" s="16" t="s">
        <v>13535</v>
      </c>
      <c r="C10445" s="16" t="s">
        <v>94</v>
      </c>
      <c r="D10445" s="4">
        <v>44189</v>
      </c>
      <c r="E10445" s="23">
        <v>2020</v>
      </c>
      <c r="F10445" s="19">
        <v>6</v>
      </c>
      <c r="G10445" s="19">
        <f>IF(Movies[[#This Row],[rating]]=0,"",Movies[[#This Row],[rating]])</f>
        <v>6</v>
      </c>
      <c r="H10445" s="19" t="str">
        <f>IF(Movies[[#This Row],[rating]]=0,"No Rating","Rated")</f>
        <v>Rated</v>
      </c>
      <c r="I10445" s="16" t="s">
        <v>49</v>
      </c>
      <c r="J10445" s="29" t="s">
        <v>96</v>
      </c>
      <c r="K10445" s="19">
        <v>10.956</v>
      </c>
      <c r="L10445" s="26">
        <v>1</v>
      </c>
    </row>
    <row r="10446" spans="1:12" x14ac:dyDescent="0.3">
      <c r="A10446" s="14">
        <v>616803</v>
      </c>
      <c r="B10446" s="16" t="s">
        <v>13536</v>
      </c>
      <c r="C10446" s="16" t="s">
        <v>13537</v>
      </c>
      <c r="D10446" s="4">
        <v>43875</v>
      </c>
      <c r="E10446" s="23">
        <v>2020</v>
      </c>
      <c r="F10446" s="19">
        <v>6.7</v>
      </c>
      <c r="G10446" s="19">
        <f>IF(Movies[[#This Row],[rating]]=0,"",Movies[[#This Row],[rating]])</f>
        <v>6.7</v>
      </c>
      <c r="H10446" s="19" t="str">
        <f>IF(Movies[[#This Row],[rating]]=0,"No Rating","Rated")</f>
        <v>Rated</v>
      </c>
      <c r="I10446" s="16" t="s">
        <v>239</v>
      </c>
      <c r="J10446" s="29" t="s">
        <v>553</v>
      </c>
      <c r="K10446" s="19">
        <v>10.956</v>
      </c>
      <c r="L10446" s="26">
        <v>415</v>
      </c>
    </row>
    <row r="10447" spans="1:12" x14ac:dyDescent="0.3">
      <c r="A10447" s="14">
        <v>653615</v>
      </c>
      <c r="B10447" s="16" t="s">
        <v>13538</v>
      </c>
      <c r="C10447" s="16" t="s">
        <v>416</v>
      </c>
      <c r="D10447" s="4">
        <v>44036</v>
      </c>
      <c r="E10447" s="23">
        <v>2020</v>
      </c>
      <c r="F10447" s="19">
        <v>5.3</v>
      </c>
      <c r="G10447" s="19">
        <f>IF(Movies[[#This Row],[rating]]=0,"",Movies[[#This Row],[rating]])</f>
        <v>5.3</v>
      </c>
      <c r="H10447" s="19" t="str">
        <f>IF(Movies[[#This Row],[rating]]=0,"No Rating","Rated")</f>
        <v>Rated</v>
      </c>
      <c r="I10447" s="16" t="s">
        <v>468</v>
      </c>
      <c r="J10447" s="29" t="s">
        <v>12</v>
      </c>
      <c r="K10447" s="19">
        <v>10.954000000000001</v>
      </c>
      <c r="L10447" s="26">
        <v>135</v>
      </c>
    </row>
    <row r="10448" spans="1:12" x14ac:dyDescent="0.3">
      <c r="A10448" s="14">
        <v>470610</v>
      </c>
      <c r="B10448" s="16" t="s">
        <v>13539</v>
      </c>
      <c r="C10448" s="16" t="s">
        <v>10</v>
      </c>
      <c r="D10448" s="4">
        <v>43930</v>
      </c>
      <c r="E10448" s="23">
        <v>2020</v>
      </c>
      <c r="F10448" s="19">
        <v>6.7</v>
      </c>
      <c r="G10448" s="19">
        <f>IF(Movies[[#This Row],[rating]]=0,"",Movies[[#This Row],[rating]])</f>
        <v>6.7</v>
      </c>
      <c r="H10448" s="19" t="str">
        <f>IF(Movies[[#This Row],[rating]]=0,"No Rating","Rated")</f>
        <v>Rated</v>
      </c>
      <c r="I10448" s="16" t="s">
        <v>9252</v>
      </c>
      <c r="J10448" s="29" t="s">
        <v>12</v>
      </c>
      <c r="K10448" s="19">
        <v>10.943</v>
      </c>
      <c r="L10448" s="26">
        <v>211</v>
      </c>
    </row>
    <row r="10449" spans="1:12" x14ac:dyDescent="0.3">
      <c r="A10449" s="14">
        <v>659991</v>
      </c>
      <c r="B10449" s="16" t="s">
        <v>13540</v>
      </c>
      <c r="C10449" s="16" t="s">
        <v>3526</v>
      </c>
      <c r="D10449" s="4">
        <v>44021</v>
      </c>
      <c r="E10449" s="23">
        <v>2020</v>
      </c>
      <c r="F10449" s="19">
        <v>6</v>
      </c>
      <c r="G10449" s="19">
        <f>IF(Movies[[#This Row],[rating]]=0,"",Movies[[#This Row],[rating]])</f>
        <v>6</v>
      </c>
      <c r="H10449" s="19" t="str">
        <f>IF(Movies[[#This Row],[rating]]=0,"No Rating","Rated")</f>
        <v>Rated</v>
      </c>
      <c r="I10449" s="16" t="s">
        <v>180</v>
      </c>
      <c r="J10449" s="29" t="s">
        <v>12</v>
      </c>
      <c r="K10449" s="19">
        <v>10.914</v>
      </c>
      <c r="L10449" s="26">
        <v>268</v>
      </c>
    </row>
    <row r="10450" spans="1:12" x14ac:dyDescent="0.3">
      <c r="A10450" s="14">
        <v>619594</v>
      </c>
      <c r="B10450" s="16" t="s">
        <v>13541</v>
      </c>
      <c r="C10450" s="16" t="s">
        <v>13542</v>
      </c>
      <c r="D10450" s="4">
        <v>43881</v>
      </c>
      <c r="E10450" s="23">
        <v>2020</v>
      </c>
      <c r="F10450" s="19">
        <v>6.3</v>
      </c>
      <c r="G10450" s="19">
        <f>IF(Movies[[#This Row],[rating]]=0,"",Movies[[#This Row],[rating]])</f>
        <v>6.3</v>
      </c>
      <c r="H10450" s="19" t="str">
        <f>IF(Movies[[#This Row],[rating]]=0,"No Rating","Rated")</f>
        <v>Rated</v>
      </c>
      <c r="I10450" s="16" t="s">
        <v>49</v>
      </c>
      <c r="J10450" s="29" t="s">
        <v>12</v>
      </c>
      <c r="K10450" s="19">
        <v>10.912000000000001</v>
      </c>
      <c r="L10450" s="26">
        <v>180</v>
      </c>
    </row>
    <row r="10451" spans="1:12" x14ac:dyDescent="0.3">
      <c r="A10451" s="14">
        <v>582885</v>
      </c>
      <c r="B10451" s="16" t="s">
        <v>13543</v>
      </c>
      <c r="C10451" s="16" t="s">
        <v>108</v>
      </c>
      <c r="D10451" s="4">
        <v>44062</v>
      </c>
      <c r="E10451" s="23">
        <v>2020</v>
      </c>
      <c r="F10451" s="19">
        <v>5.0999999999999996</v>
      </c>
      <c r="G10451" s="19">
        <f>IF(Movies[[#This Row],[rating]]=0,"",Movies[[#This Row],[rating]])</f>
        <v>5.0999999999999996</v>
      </c>
      <c r="H10451" s="19" t="str">
        <f>IF(Movies[[#This Row],[rating]]=0,"No Rating","Rated")</f>
        <v>Rated</v>
      </c>
      <c r="I10451" s="16" t="s">
        <v>49</v>
      </c>
      <c r="J10451" s="29" t="s">
        <v>110</v>
      </c>
      <c r="K10451" s="19">
        <v>10.897</v>
      </c>
      <c r="L10451" s="26">
        <v>444</v>
      </c>
    </row>
    <row r="10452" spans="1:12" x14ac:dyDescent="0.3">
      <c r="A10452" s="14">
        <v>635237</v>
      </c>
      <c r="B10452" s="16" t="s">
        <v>13544</v>
      </c>
      <c r="C10452" s="16" t="s">
        <v>416</v>
      </c>
      <c r="D10452" s="4">
        <v>43979</v>
      </c>
      <c r="E10452" s="23">
        <v>2020</v>
      </c>
      <c r="F10452" s="19">
        <v>5.3</v>
      </c>
      <c r="G10452" s="19">
        <f>IF(Movies[[#This Row],[rating]]=0,"",Movies[[#This Row],[rating]])</f>
        <v>5.3</v>
      </c>
      <c r="H10452" s="19" t="str">
        <f>IF(Movies[[#This Row],[rating]]=0,"No Rating","Rated")</f>
        <v>Rated</v>
      </c>
      <c r="I10452" s="16" t="s">
        <v>13545</v>
      </c>
      <c r="J10452" s="29" t="s">
        <v>12</v>
      </c>
      <c r="K10452" s="19">
        <v>10.891999999999999</v>
      </c>
      <c r="L10452" s="26">
        <v>127</v>
      </c>
    </row>
    <row r="10453" spans="1:12" x14ac:dyDescent="0.3">
      <c r="A10453" s="14">
        <v>665251</v>
      </c>
      <c r="B10453" s="16" t="s">
        <v>13546</v>
      </c>
      <c r="C10453" s="16" t="s">
        <v>144</v>
      </c>
      <c r="D10453" s="4">
        <v>43909</v>
      </c>
      <c r="E10453" s="23">
        <v>2020</v>
      </c>
      <c r="F10453" s="19">
        <v>6.5</v>
      </c>
      <c r="G10453" s="19">
        <f>IF(Movies[[#This Row],[rating]]=0,"",Movies[[#This Row],[rating]])</f>
        <v>6.5</v>
      </c>
      <c r="H10453" s="19" t="str">
        <f>IF(Movies[[#This Row],[rating]]=0,"No Rating","Rated")</f>
        <v>Rated</v>
      </c>
      <c r="I10453" s="16" t="s">
        <v>708</v>
      </c>
      <c r="J10453" s="29" t="s">
        <v>146</v>
      </c>
      <c r="K10453" s="19">
        <v>10.874000000000001</v>
      </c>
      <c r="L10453" s="26">
        <v>291</v>
      </c>
    </row>
    <row r="10454" spans="1:12" x14ac:dyDescent="0.3">
      <c r="A10454" s="14">
        <v>619592</v>
      </c>
      <c r="B10454" s="16" t="s">
        <v>13547</v>
      </c>
      <c r="C10454" s="16" t="s">
        <v>12268</v>
      </c>
      <c r="D10454" s="4">
        <v>44014</v>
      </c>
      <c r="E10454" s="23">
        <v>2020</v>
      </c>
      <c r="F10454" s="19">
        <v>5.0999999999999996</v>
      </c>
      <c r="G10454" s="19">
        <f>IF(Movies[[#This Row],[rating]]=0,"",Movies[[#This Row],[rating]])</f>
        <v>5.0999999999999996</v>
      </c>
      <c r="H10454" s="19" t="str">
        <f>IF(Movies[[#This Row],[rating]]=0,"No Rating","Rated")</f>
        <v>Rated</v>
      </c>
      <c r="I10454" s="16" t="s">
        <v>420</v>
      </c>
      <c r="J10454" s="29" t="s">
        <v>12</v>
      </c>
      <c r="K10454" s="19">
        <v>10.862</v>
      </c>
      <c r="L10454" s="26">
        <v>524</v>
      </c>
    </row>
    <row r="10455" spans="1:12" x14ac:dyDescent="0.3">
      <c r="A10455" s="14">
        <v>670439</v>
      </c>
      <c r="B10455" s="16" t="s">
        <v>13548</v>
      </c>
      <c r="C10455" s="16" t="s">
        <v>416</v>
      </c>
      <c r="D10455" s="4">
        <v>44119</v>
      </c>
      <c r="E10455" s="23">
        <v>2020</v>
      </c>
      <c r="F10455" s="19">
        <v>6.2</v>
      </c>
      <c r="G10455" s="19">
        <f>IF(Movies[[#This Row],[rating]]=0,"",Movies[[#This Row],[rating]])</f>
        <v>6.2</v>
      </c>
      <c r="H10455" s="19" t="str">
        <f>IF(Movies[[#This Row],[rating]]=0,"No Rating","Rated")</f>
        <v>Rated</v>
      </c>
      <c r="I10455" s="16" t="s">
        <v>13549</v>
      </c>
      <c r="J10455" s="29" t="s">
        <v>12</v>
      </c>
      <c r="K10455" s="19">
        <v>10.843</v>
      </c>
      <c r="L10455" s="26">
        <v>179</v>
      </c>
    </row>
    <row r="10456" spans="1:12" x14ac:dyDescent="0.3">
      <c r="A10456" s="14">
        <v>653606</v>
      </c>
      <c r="B10456" s="16" t="s">
        <v>13550</v>
      </c>
      <c r="C10456" s="16" t="s">
        <v>10</v>
      </c>
      <c r="D10456" s="4">
        <v>44099</v>
      </c>
      <c r="E10456" s="23">
        <v>2020</v>
      </c>
      <c r="F10456" s="19">
        <v>5.6</v>
      </c>
      <c r="G10456" s="19">
        <f>IF(Movies[[#This Row],[rating]]=0,"",Movies[[#This Row],[rating]])</f>
        <v>5.6</v>
      </c>
      <c r="H10456" s="19" t="str">
        <f>IF(Movies[[#This Row],[rating]]=0,"No Rating","Rated")</f>
        <v>Rated</v>
      </c>
      <c r="I10456" s="16" t="s">
        <v>180</v>
      </c>
      <c r="J10456" s="29" t="s">
        <v>12</v>
      </c>
      <c r="K10456" s="19">
        <v>10.839</v>
      </c>
      <c r="L10456" s="26">
        <v>88</v>
      </c>
    </row>
    <row r="10457" spans="1:12" x14ac:dyDescent="0.3">
      <c r="A10457" s="14">
        <v>628241</v>
      </c>
      <c r="B10457" s="16" t="s">
        <v>13551</v>
      </c>
      <c r="C10457" s="16" t="s">
        <v>595</v>
      </c>
      <c r="D10457" s="4">
        <v>43842</v>
      </c>
      <c r="E10457" s="23">
        <v>2020</v>
      </c>
      <c r="F10457" s="19">
        <v>6.7</v>
      </c>
      <c r="G10457" s="19">
        <f>IF(Movies[[#This Row],[rating]]=0,"",Movies[[#This Row],[rating]])</f>
        <v>6.7</v>
      </c>
      <c r="H10457" s="19" t="str">
        <f>IF(Movies[[#This Row],[rating]]=0,"No Rating","Rated")</f>
        <v>Rated</v>
      </c>
      <c r="I10457" s="16" t="s">
        <v>5510</v>
      </c>
      <c r="J10457" s="29" t="s">
        <v>1033</v>
      </c>
      <c r="K10457" s="19">
        <v>10.802</v>
      </c>
      <c r="L10457" s="26">
        <v>88</v>
      </c>
    </row>
    <row r="10458" spans="1:12" x14ac:dyDescent="0.3">
      <c r="A10458" s="14">
        <v>671039</v>
      </c>
      <c r="B10458" s="16" t="s">
        <v>13552</v>
      </c>
      <c r="C10458" s="16" t="s">
        <v>108</v>
      </c>
      <c r="D10458" s="4">
        <v>44134</v>
      </c>
      <c r="E10458" s="23">
        <v>2020</v>
      </c>
      <c r="F10458" s="19">
        <v>5.9</v>
      </c>
      <c r="G10458" s="19">
        <f>IF(Movies[[#This Row],[rating]]=0,"",Movies[[#This Row],[rating]])</f>
        <v>5.9</v>
      </c>
      <c r="H10458" s="19" t="str">
        <f>IF(Movies[[#This Row],[rating]]=0,"No Rating","Rated")</f>
        <v>Rated</v>
      </c>
      <c r="I10458" s="16" t="s">
        <v>8066</v>
      </c>
      <c r="J10458" s="29" t="s">
        <v>110</v>
      </c>
      <c r="K10458" s="19">
        <v>10.779</v>
      </c>
      <c r="L10458" s="26">
        <v>590</v>
      </c>
    </row>
    <row r="10459" spans="1:12" x14ac:dyDescent="0.3">
      <c r="A10459" s="14">
        <v>534039</v>
      </c>
      <c r="B10459" s="16" t="s">
        <v>13553</v>
      </c>
      <c r="C10459" s="16" t="s">
        <v>10</v>
      </c>
      <c r="D10459" s="4">
        <v>43895</v>
      </c>
      <c r="E10459" s="23">
        <v>2020</v>
      </c>
      <c r="F10459" s="19">
        <v>5.3</v>
      </c>
      <c r="G10459" s="19">
        <f>IF(Movies[[#This Row],[rating]]=0,"",Movies[[#This Row],[rating]])</f>
        <v>5.3</v>
      </c>
      <c r="H10459" s="19" t="str">
        <f>IF(Movies[[#This Row],[rating]]=0,"No Rating","Rated")</f>
        <v>Rated</v>
      </c>
      <c r="I10459" s="16" t="s">
        <v>33</v>
      </c>
      <c r="J10459" s="29" t="s">
        <v>12</v>
      </c>
      <c r="K10459" s="19">
        <v>10.775</v>
      </c>
      <c r="L10459" s="26">
        <v>115</v>
      </c>
    </row>
    <row r="10460" spans="1:12" x14ac:dyDescent="0.3">
      <c r="A10460" s="14">
        <v>734353</v>
      </c>
      <c r="B10460" s="16" t="s">
        <v>13554</v>
      </c>
      <c r="C10460" s="16" t="s">
        <v>172</v>
      </c>
      <c r="D10460" s="4">
        <v>43925</v>
      </c>
      <c r="E10460" s="23">
        <v>2020</v>
      </c>
      <c r="F10460" s="19">
        <v>6.8</v>
      </c>
      <c r="G10460" s="19">
        <f>IF(Movies[[#This Row],[rating]]=0,"",Movies[[#This Row],[rating]])</f>
        <v>6.8</v>
      </c>
      <c r="H10460" s="19" t="str">
        <f>IF(Movies[[#This Row],[rating]]=0,"No Rating","Rated")</f>
        <v>Rated</v>
      </c>
      <c r="I10460" s="16" t="s">
        <v>468</v>
      </c>
      <c r="J10460" s="29" t="s">
        <v>12</v>
      </c>
      <c r="K10460" s="19">
        <v>10.757999999999999</v>
      </c>
      <c r="L10460" s="26">
        <v>243</v>
      </c>
    </row>
    <row r="10461" spans="1:12" x14ac:dyDescent="0.3">
      <c r="A10461" s="14">
        <v>660713</v>
      </c>
      <c r="B10461" s="16" t="s">
        <v>13555</v>
      </c>
      <c r="C10461" s="16" t="s">
        <v>144</v>
      </c>
      <c r="D10461" s="4">
        <v>44127</v>
      </c>
      <c r="E10461" s="23">
        <v>2020</v>
      </c>
      <c r="F10461" s="19">
        <v>7.4</v>
      </c>
      <c r="G10461" s="19">
        <f>IF(Movies[[#This Row],[rating]]=0,"",Movies[[#This Row],[rating]])</f>
        <v>7.4</v>
      </c>
      <c r="H10461" s="19" t="str">
        <f>IF(Movies[[#This Row],[rating]]=0,"No Rating","Rated")</f>
        <v>Rated</v>
      </c>
      <c r="I10461" s="16" t="s">
        <v>49</v>
      </c>
      <c r="J10461" s="29" t="s">
        <v>146</v>
      </c>
      <c r="K10461" s="19">
        <v>10.757999999999999</v>
      </c>
      <c r="L10461" s="26">
        <v>79</v>
      </c>
    </row>
    <row r="10462" spans="1:12" x14ac:dyDescent="0.3">
      <c r="A10462" s="14">
        <v>686245</v>
      </c>
      <c r="B10462" s="16" t="s">
        <v>13556</v>
      </c>
      <c r="C10462" s="16" t="s">
        <v>10</v>
      </c>
      <c r="D10462" s="4">
        <v>44015</v>
      </c>
      <c r="E10462" s="23">
        <v>2020</v>
      </c>
      <c r="F10462" s="19">
        <v>4.9000000000000004</v>
      </c>
      <c r="G10462" s="19">
        <f>IF(Movies[[#This Row],[rating]]=0,"",Movies[[#This Row],[rating]])</f>
        <v>4.9000000000000004</v>
      </c>
      <c r="H10462" s="19" t="str">
        <f>IF(Movies[[#This Row],[rating]]=0,"No Rating","Rated")</f>
        <v>Rated</v>
      </c>
      <c r="I10462" s="16" t="s">
        <v>193</v>
      </c>
      <c r="J10462" s="29" t="s">
        <v>12</v>
      </c>
      <c r="K10462" s="19">
        <v>10.749000000000001</v>
      </c>
      <c r="L10462" s="26">
        <v>244</v>
      </c>
    </row>
    <row r="10463" spans="1:12" x14ac:dyDescent="0.3">
      <c r="A10463" s="14">
        <v>650498</v>
      </c>
      <c r="B10463" s="16" t="s">
        <v>13557</v>
      </c>
      <c r="C10463" s="16" t="s">
        <v>144</v>
      </c>
      <c r="D10463" s="4">
        <v>43888</v>
      </c>
      <c r="E10463" s="23">
        <v>2020</v>
      </c>
      <c r="F10463" s="19">
        <v>6.7</v>
      </c>
      <c r="G10463" s="19">
        <f>IF(Movies[[#This Row],[rating]]=0,"",Movies[[#This Row],[rating]])</f>
        <v>6.7</v>
      </c>
      <c r="H10463" s="19" t="str">
        <f>IF(Movies[[#This Row],[rating]]=0,"No Rating","Rated")</f>
        <v>Rated</v>
      </c>
      <c r="I10463" s="16" t="s">
        <v>636</v>
      </c>
      <c r="J10463" s="29" t="s">
        <v>146</v>
      </c>
      <c r="K10463" s="19">
        <v>10.742000000000001</v>
      </c>
      <c r="L10463" s="26">
        <v>30</v>
      </c>
    </row>
    <row r="10464" spans="1:12" x14ac:dyDescent="0.3">
      <c r="A10464" s="14">
        <v>663459</v>
      </c>
      <c r="B10464" s="16" t="s">
        <v>13558</v>
      </c>
      <c r="C10464" s="16" t="s">
        <v>13559</v>
      </c>
      <c r="D10464" s="4">
        <v>44008</v>
      </c>
      <c r="E10464" s="23">
        <v>2020</v>
      </c>
      <c r="F10464" s="19">
        <v>6.9</v>
      </c>
      <c r="G10464" s="19">
        <f>IF(Movies[[#This Row],[rating]]=0,"",Movies[[#This Row],[rating]])</f>
        <v>6.9</v>
      </c>
      <c r="H10464" s="19" t="str">
        <f>IF(Movies[[#This Row],[rating]]=0,"No Rating","Rated")</f>
        <v>Rated</v>
      </c>
      <c r="I10464" s="16" t="s">
        <v>13157</v>
      </c>
      <c r="J10464" s="29" t="s">
        <v>12</v>
      </c>
      <c r="K10464" s="19">
        <v>10.741</v>
      </c>
      <c r="L10464" s="26">
        <v>115</v>
      </c>
    </row>
    <row r="10465" spans="1:12" x14ac:dyDescent="0.3">
      <c r="A10465" s="14">
        <v>574396</v>
      </c>
      <c r="B10465" s="16" t="s">
        <v>13560</v>
      </c>
      <c r="C10465" s="16" t="s">
        <v>2392</v>
      </c>
      <c r="D10465" s="4">
        <v>43903</v>
      </c>
      <c r="E10465" s="23">
        <v>2020</v>
      </c>
      <c r="F10465" s="19">
        <v>6.2229999999999999</v>
      </c>
      <c r="G10465" s="19">
        <f>IF(Movies[[#This Row],[rating]]=0,"",Movies[[#This Row],[rating]])</f>
        <v>6.2229999999999999</v>
      </c>
      <c r="H10465" s="19" t="str">
        <f>IF(Movies[[#This Row],[rating]]=0,"No Rating","Rated")</f>
        <v>Rated</v>
      </c>
      <c r="I10465" s="16" t="s">
        <v>230</v>
      </c>
      <c r="J10465" s="29" t="s">
        <v>12</v>
      </c>
      <c r="K10465" s="19">
        <v>10.73</v>
      </c>
      <c r="L10465" s="26">
        <v>132</v>
      </c>
    </row>
    <row r="10466" spans="1:12" x14ac:dyDescent="0.3">
      <c r="A10466" s="14">
        <v>767585</v>
      </c>
      <c r="B10466" s="16" t="s">
        <v>13561</v>
      </c>
      <c r="C10466" s="16" t="s">
        <v>411</v>
      </c>
      <c r="D10466" s="4">
        <v>44134</v>
      </c>
      <c r="E10466" s="23">
        <v>2020</v>
      </c>
      <c r="F10466" s="19">
        <v>6.8</v>
      </c>
      <c r="G10466" s="19">
        <f>IF(Movies[[#This Row],[rating]]=0,"",Movies[[#This Row],[rating]])</f>
        <v>6.8</v>
      </c>
      <c r="H10466" s="19" t="str">
        <f>IF(Movies[[#This Row],[rating]]=0,"No Rating","Rated")</f>
        <v>Rated</v>
      </c>
      <c r="I10466" s="16" t="s">
        <v>132</v>
      </c>
      <c r="J10466" s="29" t="s">
        <v>342</v>
      </c>
      <c r="K10466" s="19">
        <v>10.711</v>
      </c>
      <c r="L10466" s="26">
        <v>67</v>
      </c>
    </row>
    <row r="10467" spans="1:12" x14ac:dyDescent="0.3">
      <c r="A10467" s="14">
        <v>637157</v>
      </c>
      <c r="B10467" s="16" t="s">
        <v>13562</v>
      </c>
      <c r="C10467" s="16" t="s">
        <v>10</v>
      </c>
      <c r="D10467" s="4">
        <v>43931</v>
      </c>
      <c r="E10467" s="23">
        <v>2020</v>
      </c>
      <c r="F10467" s="19">
        <v>6.5</v>
      </c>
      <c r="G10467" s="19">
        <f>IF(Movies[[#This Row],[rating]]=0,"",Movies[[#This Row],[rating]])</f>
        <v>6.5</v>
      </c>
      <c r="H10467" s="19" t="str">
        <f>IF(Movies[[#This Row],[rating]]=0,"No Rating","Rated")</f>
        <v>Rated</v>
      </c>
      <c r="I10467" s="16" t="s">
        <v>438</v>
      </c>
      <c r="J10467" s="29" t="s">
        <v>12</v>
      </c>
      <c r="K10467" s="19">
        <v>10.709</v>
      </c>
      <c r="L10467" s="26">
        <v>227</v>
      </c>
    </row>
    <row r="10468" spans="1:12" x14ac:dyDescent="0.3">
      <c r="A10468" s="14">
        <v>703134</v>
      </c>
      <c r="B10468" s="16" t="s">
        <v>13563</v>
      </c>
      <c r="C10468" s="16" t="s">
        <v>10</v>
      </c>
      <c r="D10468" s="4">
        <v>43994</v>
      </c>
      <c r="E10468" s="23">
        <v>2020</v>
      </c>
      <c r="F10468" s="19">
        <v>5.7</v>
      </c>
      <c r="G10468" s="19">
        <f>IF(Movies[[#This Row],[rating]]=0,"",Movies[[#This Row],[rating]])</f>
        <v>5.7</v>
      </c>
      <c r="H10468" s="19" t="str">
        <f>IF(Movies[[#This Row],[rating]]=0,"No Rating","Rated")</f>
        <v>Rated</v>
      </c>
      <c r="I10468" s="16" t="s">
        <v>1246</v>
      </c>
      <c r="J10468" s="29" t="s">
        <v>12</v>
      </c>
      <c r="K10468" s="19">
        <v>10.694000000000001</v>
      </c>
      <c r="L10468" s="26">
        <v>182</v>
      </c>
    </row>
    <row r="10469" spans="1:12" x14ac:dyDescent="0.3">
      <c r="A10469" s="14">
        <v>718343</v>
      </c>
      <c r="B10469" s="16" t="s">
        <v>13564</v>
      </c>
      <c r="C10469" s="16" t="s">
        <v>94</v>
      </c>
      <c r="D10469" s="4">
        <v>44005</v>
      </c>
      <c r="E10469" s="23">
        <v>2020</v>
      </c>
      <c r="F10469" s="19">
        <v>6.7</v>
      </c>
      <c r="G10469" s="19">
        <f>IF(Movies[[#This Row],[rating]]=0,"",Movies[[#This Row],[rating]])</f>
        <v>6.7</v>
      </c>
      <c r="H10469" s="19" t="str">
        <f>IF(Movies[[#This Row],[rating]]=0,"No Rating","Rated")</f>
        <v>Rated</v>
      </c>
      <c r="I10469" s="16" t="s">
        <v>49</v>
      </c>
      <c r="J10469" s="29" t="s">
        <v>96</v>
      </c>
      <c r="K10469" s="19">
        <v>10.673999999999999</v>
      </c>
      <c r="L10469" s="26">
        <v>5</v>
      </c>
    </row>
    <row r="10470" spans="1:12" x14ac:dyDescent="0.3">
      <c r="A10470" s="14">
        <v>505225</v>
      </c>
      <c r="B10470" s="16" t="s">
        <v>13565</v>
      </c>
      <c r="C10470" s="16" t="s">
        <v>14</v>
      </c>
      <c r="D10470" s="4">
        <v>43875</v>
      </c>
      <c r="E10470" s="23">
        <v>2020</v>
      </c>
      <c r="F10470" s="19">
        <v>4.9000000000000004</v>
      </c>
      <c r="G10470" s="19">
        <f>IF(Movies[[#This Row],[rating]]=0,"",Movies[[#This Row],[rating]])</f>
        <v>4.9000000000000004</v>
      </c>
      <c r="H10470" s="19" t="str">
        <f>IF(Movies[[#This Row],[rating]]=0,"No Rating","Rated")</f>
        <v>Rated</v>
      </c>
      <c r="I10470" s="16" t="s">
        <v>239</v>
      </c>
      <c r="J10470" s="29" t="s">
        <v>12</v>
      </c>
      <c r="K10470" s="19">
        <v>10.672000000000001</v>
      </c>
      <c r="L10470" s="26">
        <v>509</v>
      </c>
    </row>
    <row r="10471" spans="1:12" x14ac:dyDescent="0.3">
      <c r="A10471" s="14">
        <v>644831</v>
      </c>
      <c r="B10471" s="16" t="s">
        <v>13566</v>
      </c>
      <c r="C10471" s="16" t="s">
        <v>6407</v>
      </c>
      <c r="D10471" s="4">
        <v>44145</v>
      </c>
      <c r="E10471" s="23">
        <v>2020</v>
      </c>
      <c r="F10471" s="19">
        <v>5.7439999999999998</v>
      </c>
      <c r="G10471" s="19">
        <f>IF(Movies[[#This Row],[rating]]=0,"",Movies[[#This Row],[rating]])</f>
        <v>5.7439999999999998</v>
      </c>
      <c r="H10471" s="19" t="str">
        <f>IF(Movies[[#This Row],[rating]]=0,"No Rating","Rated")</f>
        <v>Rated</v>
      </c>
      <c r="I10471" s="16" t="s">
        <v>259</v>
      </c>
      <c r="J10471" s="29" t="s">
        <v>12</v>
      </c>
      <c r="K10471" s="19">
        <v>10.669</v>
      </c>
      <c r="L10471" s="26">
        <v>211</v>
      </c>
    </row>
    <row r="10472" spans="1:12" x14ac:dyDescent="0.3">
      <c r="A10472" s="14">
        <v>653567</v>
      </c>
      <c r="B10472" s="16" t="s">
        <v>13567</v>
      </c>
      <c r="C10472" s="16" t="s">
        <v>10</v>
      </c>
      <c r="D10472" s="4">
        <v>43861</v>
      </c>
      <c r="E10472" s="23">
        <v>2020</v>
      </c>
      <c r="F10472" s="19">
        <v>7.9</v>
      </c>
      <c r="G10472" s="19">
        <f>IF(Movies[[#This Row],[rating]]=0,"",Movies[[#This Row],[rating]])</f>
        <v>7.9</v>
      </c>
      <c r="H10472" s="19" t="str">
        <f>IF(Movies[[#This Row],[rating]]=0,"No Rating","Rated")</f>
        <v>Rated</v>
      </c>
      <c r="I10472" s="16" t="s">
        <v>1159</v>
      </c>
      <c r="J10472" s="29" t="s">
        <v>12</v>
      </c>
      <c r="K10472" s="19">
        <v>10.656000000000001</v>
      </c>
      <c r="L10472" s="26">
        <v>603</v>
      </c>
    </row>
    <row r="10473" spans="1:12" x14ac:dyDescent="0.3">
      <c r="A10473" s="14">
        <v>682153</v>
      </c>
      <c r="B10473" s="16" t="s">
        <v>13568</v>
      </c>
      <c r="C10473" s="16" t="s">
        <v>144</v>
      </c>
      <c r="D10473" s="4">
        <v>44050</v>
      </c>
      <c r="E10473" s="23">
        <v>2020</v>
      </c>
      <c r="F10473" s="19">
        <v>7.5</v>
      </c>
      <c r="G10473" s="19">
        <f>IF(Movies[[#This Row],[rating]]=0,"",Movies[[#This Row],[rating]])</f>
        <v>7.5</v>
      </c>
      <c r="H10473" s="19" t="str">
        <f>IF(Movies[[#This Row],[rating]]=0,"No Rating","Rated")</f>
        <v>Rated</v>
      </c>
      <c r="I10473" s="16" t="s">
        <v>13569</v>
      </c>
      <c r="J10473" s="29" t="s">
        <v>146</v>
      </c>
      <c r="K10473" s="19">
        <v>10.648999999999999</v>
      </c>
      <c r="L10473" s="26">
        <v>45</v>
      </c>
    </row>
    <row r="10474" spans="1:12" x14ac:dyDescent="0.3">
      <c r="A10474" s="14">
        <v>520318</v>
      </c>
      <c r="B10474" s="16" t="s">
        <v>7805</v>
      </c>
      <c r="C10474" s="16" t="s">
        <v>4079</v>
      </c>
      <c r="D10474" s="4">
        <v>44056</v>
      </c>
      <c r="E10474" s="23">
        <v>2020</v>
      </c>
      <c r="F10474" s="19">
        <v>7.2</v>
      </c>
      <c r="G10474" s="19">
        <f>IF(Movies[[#This Row],[rating]]=0,"",Movies[[#This Row],[rating]])</f>
        <v>7.2</v>
      </c>
      <c r="H10474" s="19" t="str">
        <f>IF(Movies[[#This Row],[rating]]=0,"No Rating","Rated")</f>
        <v>Rated</v>
      </c>
      <c r="I10474" s="16" t="s">
        <v>49</v>
      </c>
      <c r="J10474" s="29" t="s">
        <v>12</v>
      </c>
      <c r="K10474" s="19">
        <v>10.6</v>
      </c>
      <c r="L10474" s="26">
        <v>183</v>
      </c>
    </row>
    <row r="10475" spans="1:12" x14ac:dyDescent="0.3">
      <c r="A10475" s="14">
        <v>694919</v>
      </c>
      <c r="B10475" s="16" t="s">
        <v>13570</v>
      </c>
      <c r="C10475" s="16" t="s">
        <v>10</v>
      </c>
      <c r="D10475" s="4">
        <v>44103</v>
      </c>
      <c r="E10475" s="23">
        <v>2020</v>
      </c>
      <c r="F10475" s="19">
        <v>5.7</v>
      </c>
      <c r="G10475" s="19">
        <f>IF(Movies[[#This Row],[rating]]=0,"",Movies[[#This Row],[rating]])</f>
        <v>5.7</v>
      </c>
      <c r="H10475" s="19" t="str">
        <f>IF(Movies[[#This Row],[rating]]=0,"No Rating","Rated")</f>
        <v>Rated</v>
      </c>
      <c r="I10475" s="16" t="s">
        <v>78</v>
      </c>
      <c r="J10475" s="29" t="s">
        <v>12</v>
      </c>
      <c r="K10475" s="19">
        <v>10.59</v>
      </c>
      <c r="L10475" s="26">
        <v>281</v>
      </c>
    </row>
    <row r="10476" spans="1:12" x14ac:dyDescent="0.3">
      <c r="A10476" s="14">
        <v>594669</v>
      </c>
      <c r="B10476" s="16" t="s">
        <v>13571</v>
      </c>
      <c r="C10476" s="16" t="s">
        <v>595</v>
      </c>
      <c r="D10476" s="4">
        <v>43896</v>
      </c>
      <c r="E10476" s="23">
        <v>2020</v>
      </c>
      <c r="F10476" s="19">
        <v>6.5</v>
      </c>
      <c r="G10476" s="19">
        <f>IF(Movies[[#This Row],[rating]]=0,"",Movies[[#This Row],[rating]])</f>
        <v>6.5</v>
      </c>
      <c r="H10476" s="19" t="str">
        <f>IF(Movies[[#This Row],[rating]]=0,"No Rating","Rated")</f>
        <v>Rated</v>
      </c>
      <c r="I10476" s="16" t="s">
        <v>616</v>
      </c>
      <c r="J10476" s="29" t="s">
        <v>142</v>
      </c>
      <c r="K10476" s="19">
        <v>10.582000000000001</v>
      </c>
      <c r="L10476" s="26">
        <v>117</v>
      </c>
    </row>
    <row r="10477" spans="1:12" x14ac:dyDescent="0.3">
      <c r="A10477" s="14">
        <v>673737</v>
      </c>
      <c r="B10477" s="16" t="s">
        <v>13572</v>
      </c>
      <c r="C10477" s="16" t="s">
        <v>416</v>
      </c>
      <c r="D10477" s="4">
        <v>44162</v>
      </c>
      <c r="E10477" s="23">
        <v>2020</v>
      </c>
      <c r="F10477" s="19">
        <v>6.7</v>
      </c>
      <c r="G10477" s="19">
        <f>IF(Movies[[#This Row],[rating]]=0,"",Movies[[#This Row],[rating]])</f>
        <v>6.7</v>
      </c>
      <c r="H10477" s="19" t="str">
        <f>IF(Movies[[#This Row],[rating]]=0,"No Rating","Rated")</f>
        <v>Rated</v>
      </c>
      <c r="I10477" s="16" t="s">
        <v>806</v>
      </c>
      <c r="J10477" s="29" t="s">
        <v>12</v>
      </c>
      <c r="K10477" s="19">
        <v>10.553000000000001</v>
      </c>
      <c r="L10477" s="26">
        <v>89</v>
      </c>
    </row>
    <row r="10478" spans="1:12" x14ac:dyDescent="0.3">
      <c r="A10478" s="14">
        <v>480857</v>
      </c>
      <c r="B10478" s="16" t="s">
        <v>13573</v>
      </c>
      <c r="C10478" s="16" t="s">
        <v>299</v>
      </c>
      <c r="D10478" s="4">
        <v>43901</v>
      </c>
      <c r="E10478" s="23">
        <v>2020</v>
      </c>
      <c r="F10478" s="19">
        <v>6.6</v>
      </c>
      <c r="G10478" s="19">
        <f>IF(Movies[[#This Row],[rating]]=0,"",Movies[[#This Row],[rating]])</f>
        <v>6.6</v>
      </c>
      <c r="H10478" s="19" t="str">
        <f>IF(Movies[[#This Row],[rating]]=0,"No Rating","Rated")</f>
        <v>Rated</v>
      </c>
      <c r="I10478" s="16" t="s">
        <v>3236</v>
      </c>
      <c r="J10478" s="29" t="s">
        <v>12</v>
      </c>
      <c r="K10478" s="19">
        <v>10.547000000000001</v>
      </c>
      <c r="L10478" s="26">
        <v>842</v>
      </c>
    </row>
    <row r="10479" spans="1:12" x14ac:dyDescent="0.3">
      <c r="A10479" s="14">
        <v>563067</v>
      </c>
      <c r="B10479" s="16" t="s">
        <v>13574</v>
      </c>
      <c r="C10479" s="16" t="s">
        <v>144</v>
      </c>
      <c r="D10479" s="4">
        <v>43896</v>
      </c>
      <c r="E10479" s="23">
        <v>2020</v>
      </c>
      <c r="F10479" s="19">
        <v>6.4</v>
      </c>
      <c r="G10479" s="19">
        <f>IF(Movies[[#This Row],[rating]]=0,"",Movies[[#This Row],[rating]])</f>
        <v>6.4</v>
      </c>
      <c r="H10479" s="19" t="str">
        <f>IF(Movies[[#This Row],[rating]]=0,"No Rating","Rated")</f>
        <v>Rated</v>
      </c>
      <c r="I10479" s="16" t="s">
        <v>13575</v>
      </c>
      <c r="J10479" s="29" t="s">
        <v>146</v>
      </c>
      <c r="K10479" s="19">
        <v>10.535</v>
      </c>
      <c r="L10479" s="26">
        <v>170</v>
      </c>
    </row>
    <row r="10480" spans="1:12" x14ac:dyDescent="0.3">
      <c r="A10480" s="14">
        <v>589970</v>
      </c>
      <c r="B10480" s="16" t="s">
        <v>13576</v>
      </c>
      <c r="C10480" s="16" t="s">
        <v>108</v>
      </c>
      <c r="D10480" s="4">
        <v>43859</v>
      </c>
      <c r="E10480" s="23">
        <v>2020</v>
      </c>
      <c r="F10480" s="19">
        <v>5.3</v>
      </c>
      <c r="G10480" s="19">
        <f>IF(Movies[[#This Row],[rating]]=0,"",Movies[[#This Row],[rating]])</f>
        <v>5.3</v>
      </c>
      <c r="H10480" s="19" t="str">
        <f>IF(Movies[[#This Row],[rating]]=0,"No Rating","Rated")</f>
        <v>Rated</v>
      </c>
      <c r="I10480" s="16" t="s">
        <v>30</v>
      </c>
      <c r="J10480" s="29" t="s">
        <v>110</v>
      </c>
      <c r="K10480" s="19">
        <v>10.531000000000001</v>
      </c>
      <c r="L10480" s="26">
        <v>197</v>
      </c>
    </row>
    <row r="10481" spans="1:12" x14ac:dyDescent="0.3">
      <c r="A10481" s="14">
        <v>734367</v>
      </c>
      <c r="B10481" s="16" t="s">
        <v>13577</v>
      </c>
      <c r="C10481" s="16" t="s">
        <v>94</v>
      </c>
      <c r="D10481" s="4">
        <v>44057</v>
      </c>
      <c r="E10481" s="23">
        <v>2020</v>
      </c>
      <c r="F10481" s="19">
        <v>6.3</v>
      </c>
      <c r="G10481" s="19">
        <f>IF(Movies[[#This Row],[rating]]=0,"",Movies[[#This Row],[rating]])</f>
        <v>6.3</v>
      </c>
      <c r="H10481" s="19" t="str">
        <f>IF(Movies[[#This Row],[rating]]=0,"No Rating","Rated")</f>
        <v>Rated</v>
      </c>
      <c r="I10481" s="16" t="s">
        <v>33</v>
      </c>
      <c r="J10481" s="29" t="s">
        <v>96</v>
      </c>
      <c r="K10481" s="19">
        <v>10.486000000000001</v>
      </c>
      <c r="L10481" s="26">
        <v>3</v>
      </c>
    </row>
    <row r="10482" spans="1:12" x14ac:dyDescent="0.3">
      <c r="A10482" s="14">
        <v>615115</v>
      </c>
      <c r="B10482" s="16" t="s">
        <v>13578</v>
      </c>
      <c r="C10482" s="16" t="s">
        <v>10</v>
      </c>
      <c r="D10482" s="4">
        <v>44090</v>
      </c>
      <c r="E10482" s="23">
        <v>2020</v>
      </c>
      <c r="F10482" s="19">
        <v>6</v>
      </c>
      <c r="G10482" s="19">
        <f>IF(Movies[[#This Row],[rating]]=0,"",Movies[[#This Row],[rating]])</f>
        <v>6</v>
      </c>
      <c r="H10482" s="19" t="str">
        <f>IF(Movies[[#This Row],[rating]]=0,"No Rating","Rated")</f>
        <v>Rated</v>
      </c>
      <c r="I10482" s="16" t="s">
        <v>12101</v>
      </c>
      <c r="J10482" s="29" t="s">
        <v>12</v>
      </c>
      <c r="K10482" s="19">
        <v>10.476000000000001</v>
      </c>
      <c r="L10482" s="26">
        <v>257</v>
      </c>
    </row>
    <row r="10483" spans="1:12" x14ac:dyDescent="0.3">
      <c r="A10483" s="14">
        <v>733156</v>
      </c>
      <c r="B10483" s="16" t="s">
        <v>13579</v>
      </c>
      <c r="C10483" s="16" t="s">
        <v>10</v>
      </c>
      <c r="D10483" s="4">
        <v>44103</v>
      </c>
      <c r="E10483" s="23">
        <v>2020</v>
      </c>
      <c r="F10483" s="19">
        <v>6.8</v>
      </c>
      <c r="G10483" s="19">
        <f>IF(Movies[[#This Row],[rating]]=0,"",Movies[[#This Row],[rating]])</f>
        <v>6.8</v>
      </c>
      <c r="H10483" s="19" t="str">
        <f>IF(Movies[[#This Row],[rating]]=0,"No Rating","Rated")</f>
        <v>Rated</v>
      </c>
      <c r="I10483" s="16" t="s">
        <v>148</v>
      </c>
      <c r="J10483" s="29" t="s">
        <v>12</v>
      </c>
      <c r="K10483" s="19">
        <v>10.468999999999999</v>
      </c>
      <c r="L10483" s="26">
        <v>389</v>
      </c>
    </row>
    <row r="10484" spans="1:12" x14ac:dyDescent="0.3">
      <c r="A10484" s="14">
        <v>635918</v>
      </c>
      <c r="B10484" s="16" t="s">
        <v>13580</v>
      </c>
      <c r="C10484" s="16" t="s">
        <v>9923</v>
      </c>
      <c r="D10484" s="4">
        <v>44015</v>
      </c>
      <c r="E10484" s="23">
        <v>2020</v>
      </c>
      <c r="F10484" s="19">
        <v>7.1</v>
      </c>
      <c r="G10484" s="19">
        <f>IF(Movies[[#This Row],[rating]]=0,"",Movies[[#This Row],[rating]])</f>
        <v>7.1</v>
      </c>
      <c r="H10484" s="19" t="str">
        <f>IF(Movies[[#This Row],[rating]]=0,"No Rating","Rated")</f>
        <v>Rated</v>
      </c>
      <c r="I10484" s="16" t="s">
        <v>197</v>
      </c>
      <c r="J10484" s="29" t="s">
        <v>12</v>
      </c>
      <c r="K10484" s="19">
        <v>10.468</v>
      </c>
      <c r="L10484" s="26">
        <v>165</v>
      </c>
    </row>
    <row r="10485" spans="1:12" x14ac:dyDescent="0.3">
      <c r="A10485" s="14">
        <v>652962</v>
      </c>
      <c r="B10485" s="16" t="s">
        <v>13581</v>
      </c>
      <c r="C10485" s="16" t="s">
        <v>10</v>
      </c>
      <c r="D10485" s="4">
        <v>44169</v>
      </c>
      <c r="E10485" s="23">
        <v>2020</v>
      </c>
      <c r="F10485" s="19">
        <v>7.3</v>
      </c>
      <c r="G10485" s="19">
        <f>IF(Movies[[#This Row],[rating]]=0,"",Movies[[#This Row],[rating]])</f>
        <v>7.3</v>
      </c>
      <c r="H10485" s="19" t="str">
        <f>IF(Movies[[#This Row],[rating]]=0,"No Rating","Rated")</f>
        <v>Rated</v>
      </c>
      <c r="I10485" s="16" t="s">
        <v>180</v>
      </c>
      <c r="J10485" s="29" t="s">
        <v>12</v>
      </c>
      <c r="K10485" s="19">
        <v>10.46</v>
      </c>
      <c r="L10485" s="26">
        <v>211</v>
      </c>
    </row>
    <row r="10486" spans="1:12" x14ac:dyDescent="0.3">
      <c r="A10486" s="14">
        <v>683287</v>
      </c>
      <c r="B10486" s="16" t="s">
        <v>13582</v>
      </c>
      <c r="C10486" s="16" t="s">
        <v>10</v>
      </c>
      <c r="D10486" s="4">
        <v>43963</v>
      </c>
      <c r="E10486" s="23">
        <v>2020</v>
      </c>
      <c r="F10486" s="19">
        <v>6.49</v>
      </c>
      <c r="G10486" s="19">
        <f>IF(Movies[[#This Row],[rating]]=0,"",Movies[[#This Row],[rating]])</f>
        <v>6.49</v>
      </c>
      <c r="H10486" s="19" t="str">
        <f>IF(Movies[[#This Row],[rating]]=0,"No Rating","Rated")</f>
        <v>Rated</v>
      </c>
      <c r="I10486" s="16" t="s">
        <v>1003</v>
      </c>
      <c r="J10486" s="29" t="s">
        <v>12</v>
      </c>
      <c r="K10486" s="19">
        <v>10.441000000000001</v>
      </c>
      <c r="L10486" s="26">
        <v>150</v>
      </c>
    </row>
    <row r="10487" spans="1:12" x14ac:dyDescent="0.3">
      <c r="A10487" s="14">
        <v>852878</v>
      </c>
      <c r="B10487" s="16" t="s">
        <v>13583</v>
      </c>
      <c r="C10487" s="16" t="s">
        <v>1845</v>
      </c>
      <c r="D10487" s="4">
        <v>44124</v>
      </c>
      <c r="E10487" s="23">
        <v>2020</v>
      </c>
      <c r="F10487" s="19">
        <v>0</v>
      </c>
      <c r="G10487" s="19" t="str">
        <f>IF(Movies[[#This Row],[rating]]=0,"",Movies[[#This Row],[rating]])</f>
        <v/>
      </c>
      <c r="H10487" s="19" t="str">
        <f>IF(Movies[[#This Row],[rating]]=0,"No Rating","Rated")</f>
        <v>No Rating</v>
      </c>
      <c r="I10487" s="16" t="s">
        <v>33</v>
      </c>
      <c r="J10487" s="29" t="s">
        <v>96</v>
      </c>
      <c r="K10487" s="19">
        <v>10.432</v>
      </c>
      <c r="L10487" s="26">
        <v>0</v>
      </c>
    </row>
    <row r="10488" spans="1:12" x14ac:dyDescent="0.3">
      <c r="A10488" s="14">
        <v>505379</v>
      </c>
      <c r="B10488" s="16" t="s">
        <v>13584</v>
      </c>
      <c r="C10488" s="16" t="s">
        <v>416</v>
      </c>
      <c r="D10488" s="4">
        <v>44120</v>
      </c>
      <c r="E10488" s="23">
        <v>2020</v>
      </c>
      <c r="F10488" s="19">
        <v>6.3</v>
      </c>
      <c r="G10488" s="19">
        <f>IF(Movies[[#This Row],[rating]]=0,"",Movies[[#This Row],[rating]])</f>
        <v>6.3</v>
      </c>
      <c r="H10488" s="19" t="str">
        <f>IF(Movies[[#This Row],[rating]]=0,"No Rating","Rated")</f>
        <v>Rated</v>
      </c>
      <c r="I10488" s="16" t="s">
        <v>13585</v>
      </c>
      <c r="J10488" s="29" t="s">
        <v>12</v>
      </c>
      <c r="K10488" s="19">
        <v>10.42</v>
      </c>
      <c r="L10488" s="26">
        <v>1101</v>
      </c>
    </row>
    <row r="10489" spans="1:12" x14ac:dyDescent="0.3">
      <c r="A10489" s="14">
        <v>714375</v>
      </c>
      <c r="B10489" s="16" t="s">
        <v>13586</v>
      </c>
      <c r="C10489" s="16" t="s">
        <v>10</v>
      </c>
      <c r="D10489" s="4">
        <v>44028</v>
      </c>
      <c r="E10489" s="23">
        <v>2020</v>
      </c>
      <c r="F10489" s="19">
        <v>5.6</v>
      </c>
      <c r="G10489" s="19">
        <f>IF(Movies[[#This Row],[rating]]=0,"",Movies[[#This Row],[rating]])</f>
        <v>5.6</v>
      </c>
      <c r="H10489" s="19" t="str">
        <f>IF(Movies[[#This Row],[rating]]=0,"No Rating","Rated")</f>
        <v>Rated</v>
      </c>
      <c r="I10489" s="16" t="s">
        <v>166</v>
      </c>
      <c r="J10489" s="29" t="s">
        <v>12</v>
      </c>
      <c r="K10489" s="19">
        <v>10.419</v>
      </c>
      <c r="L10489" s="26">
        <v>289</v>
      </c>
    </row>
    <row r="10490" spans="1:12" x14ac:dyDescent="0.3">
      <c r="A10490" s="14">
        <v>741067</v>
      </c>
      <c r="B10490" s="16" t="s">
        <v>13587</v>
      </c>
      <c r="C10490" s="16" t="s">
        <v>13588</v>
      </c>
      <c r="D10490" s="4">
        <v>44083</v>
      </c>
      <c r="E10490" s="23">
        <v>2020</v>
      </c>
      <c r="F10490" s="19">
        <v>6.2</v>
      </c>
      <c r="G10490" s="19">
        <f>IF(Movies[[#This Row],[rating]]=0,"",Movies[[#This Row],[rating]])</f>
        <v>6.2</v>
      </c>
      <c r="H10490" s="19" t="str">
        <f>IF(Movies[[#This Row],[rating]]=0,"No Rating","Rated")</f>
        <v>Rated</v>
      </c>
      <c r="I10490" s="16" t="s">
        <v>808</v>
      </c>
      <c r="J10490" s="29" t="s">
        <v>12</v>
      </c>
      <c r="K10490" s="19">
        <v>10.403</v>
      </c>
      <c r="L10490" s="26">
        <v>255</v>
      </c>
    </row>
    <row r="10491" spans="1:12" x14ac:dyDescent="0.3">
      <c r="A10491" s="14">
        <v>560391</v>
      </c>
      <c r="B10491" s="16" t="s">
        <v>13589</v>
      </c>
      <c r="C10491" s="16" t="s">
        <v>10098</v>
      </c>
      <c r="D10491" s="4">
        <v>43867</v>
      </c>
      <c r="E10491" s="23">
        <v>2020</v>
      </c>
      <c r="F10491" s="19">
        <v>5.3</v>
      </c>
      <c r="G10491" s="19">
        <f>IF(Movies[[#This Row],[rating]]=0,"",Movies[[#This Row],[rating]])</f>
        <v>5.3</v>
      </c>
      <c r="H10491" s="19" t="str">
        <f>IF(Movies[[#This Row],[rating]]=0,"No Rating","Rated")</f>
        <v>Rated</v>
      </c>
      <c r="I10491" s="16" t="s">
        <v>713</v>
      </c>
      <c r="J10491" s="29" t="s">
        <v>12</v>
      </c>
      <c r="K10491" s="19">
        <v>10.395</v>
      </c>
      <c r="L10491" s="26">
        <v>277</v>
      </c>
    </row>
    <row r="10492" spans="1:12" x14ac:dyDescent="0.3">
      <c r="A10492" s="14">
        <v>660330</v>
      </c>
      <c r="B10492" s="16" t="s">
        <v>11004</v>
      </c>
      <c r="C10492" s="16" t="s">
        <v>108</v>
      </c>
      <c r="D10492" s="4">
        <v>43972</v>
      </c>
      <c r="E10492" s="23">
        <v>2020</v>
      </c>
      <c r="F10492" s="19">
        <v>5.3</v>
      </c>
      <c r="G10492" s="19">
        <f>IF(Movies[[#This Row],[rating]]=0,"",Movies[[#This Row],[rating]])</f>
        <v>5.3</v>
      </c>
      <c r="H10492" s="19" t="str">
        <f>IF(Movies[[#This Row],[rating]]=0,"No Rating","Rated")</f>
        <v>Rated</v>
      </c>
      <c r="I10492" s="16" t="s">
        <v>49</v>
      </c>
      <c r="J10492" s="29" t="s">
        <v>110</v>
      </c>
      <c r="K10492" s="19">
        <v>10.358000000000001</v>
      </c>
      <c r="L10492" s="26">
        <v>231</v>
      </c>
    </row>
    <row r="10493" spans="1:12" x14ac:dyDescent="0.3">
      <c r="A10493" s="14">
        <v>701121</v>
      </c>
      <c r="B10493" s="16" t="s">
        <v>13590</v>
      </c>
      <c r="C10493" s="16" t="s">
        <v>10</v>
      </c>
      <c r="D10493" s="4">
        <v>44127</v>
      </c>
      <c r="E10493" s="23">
        <v>2020</v>
      </c>
      <c r="F10493" s="19">
        <v>4.8579999999999997</v>
      </c>
      <c r="G10493" s="19">
        <f>IF(Movies[[#This Row],[rating]]=0,"",Movies[[#This Row],[rating]])</f>
        <v>4.8579999999999997</v>
      </c>
      <c r="H10493" s="19" t="str">
        <f>IF(Movies[[#This Row],[rating]]=0,"No Rating","Rated")</f>
        <v>Rated</v>
      </c>
      <c r="I10493" s="16" t="s">
        <v>132</v>
      </c>
      <c r="J10493" s="29" t="s">
        <v>12</v>
      </c>
      <c r="K10493" s="19">
        <v>10.352</v>
      </c>
      <c r="L10493" s="26">
        <v>127</v>
      </c>
    </row>
    <row r="10494" spans="1:12" x14ac:dyDescent="0.3">
      <c r="A10494" s="14">
        <v>646593</v>
      </c>
      <c r="B10494" s="16" t="s">
        <v>13591</v>
      </c>
      <c r="C10494" s="16" t="s">
        <v>172</v>
      </c>
      <c r="D10494" s="4">
        <v>44169</v>
      </c>
      <c r="E10494" s="23">
        <v>2020</v>
      </c>
      <c r="F10494" s="19">
        <v>5.3</v>
      </c>
      <c r="G10494" s="19">
        <f>IF(Movies[[#This Row],[rating]]=0,"",Movies[[#This Row],[rating]])</f>
        <v>5.3</v>
      </c>
      <c r="H10494" s="19" t="str">
        <f>IF(Movies[[#This Row],[rating]]=0,"No Rating","Rated")</f>
        <v>Rated</v>
      </c>
      <c r="I10494" s="16" t="s">
        <v>944</v>
      </c>
      <c r="J10494" s="29" t="s">
        <v>12</v>
      </c>
      <c r="K10494" s="19">
        <v>10.352</v>
      </c>
      <c r="L10494" s="26">
        <v>292</v>
      </c>
    </row>
    <row r="10495" spans="1:12" x14ac:dyDescent="0.3">
      <c r="A10495" s="14">
        <v>597156</v>
      </c>
      <c r="B10495" s="16" t="s">
        <v>13592</v>
      </c>
      <c r="C10495" s="16" t="s">
        <v>10</v>
      </c>
      <c r="D10495" s="4">
        <v>44104</v>
      </c>
      <c r="E10495" s="23">
        <v>2020</v>
      </c>
      <c r="F10495" s="19">
        <v>6.8</v>
      </c>
      <c r="G10495" s="19">
        <f>IF(Movies[[#This Row],[rating]]=0,"",Movies[[#This Row],[rating]])</f>
        <v>6.8</v>
      </c>
      <c r="H10495" s="19" t="str">
        <f>IF(Movies[[#This Row],[rating]]=0,"No Rating","Rated")</f>
        <v>Rated</v>
      </c>
      <c r="I10495" s="16" t="s">
        <v>49</v>
      </c>
      <c r="J10495" s="29" t="s">
        <v>12</v>
      </c>
      <c r="K10495" s="19">
        <v>10.333</v>
      </c>
      <c r="L10495" s="26">
        <v>430</v>
      </c>
    </row>
    <row r="10496" spans="1:12" x14ac:dyDescent="0.3">
      <c r="A10496" s="14">
        <v>732713</v>
      </c>
      <c r="B10496" s="16" t="s">
        <v>13593</v>
      </c>
      <c r="C10496" s="16" t="s">
        <v>10</v>
      </c>
      <c r="D10496" s="4">
        <v>43922</v>
      </c>
      <c r="E10496" s="23">
        <v>2020</v>
      </c>
      <c r="F10496" s="19">
        <v>5.4</v>
      </c>
      <c r="G10496" s="19">
        <f>IF(Movies[[#This Row],[rating]]=0,"",Movies[[#This Row],[rating]])</f>
        <v>5.4</v>
      </c>
      <c r="H10496" s="19" t="str">
        <f>IF(Movies[[#This Row],[rating]]=0,"No Rating","Rated")</f>
        <v>Rated</v>
      </c>
      <c r="I10496" s="16" t="s">
        <v>625</v>
      </c>
      <c r="J10496" s="29" t="s">
        <v>12</v>
      </c>
      <c r="K10496" s="19">
        <v>10.307</v>
      </c>
      <c r="L10496" s="26">
        <v>167</v>
      </c>
    </row>
    <row r="10497" spans="1:12" x14ac:dyDescent="0.3">
      <c r="A10497" s="14">
        <v>816614</v>
      </c>
      <c r="B10497" s="16" t="s">
        <v>13594</v>
      </c>
      <c r="C10497" s="16" t="s">
        <v>10</v>
      </c>
      <c r="D10497" s="4">
        <v>44166</v>
      </c>
      <c r="E10497" s="23">
        <v>2020</v>
      </c>
      <c r="F10497" s="19">
        <v>7</v>
      </c>
      <c r="G10497" s="19">
        <f>IF(Movies[[#This Row],[rating]]=0,"",Movies[[#This Row],[rating]])</f>
        <v>7</v>
      </c>
      <c r="H10497" s="19" t="str">
        <f>IF(Movies[[#This Row],[rating]]=0,"No Rating","Rated")</f>
        <v>Rated</v>
      </c>
      <c r="I10497" s="16" t="s">
        <v>777</v>
      </c>
      <c r="J10497" s="29" t="s">
        <v>12</v>
      </c>
      <c r="K10497" s="19">
        <v>10.305999999999999</v>
      </c>
      <c r="L10497" s="26">
        <v>22</v>
      </c>
    </row>
    <row r="10498" spans="1:12" x14ac:dyDescent="0.3">
      <c r="A10498" s="14">
        <v>665488</v>
      </c>
      <c r="B10498" s="16" t="s">
        <v>13595</v>
      </c>
      <c r="C10498" s="16" t="s">
        <v>108</v>
      </c>
      <c r="D10498" s="4">
        <v>44026</v>
      </c>
      <c r="E10498" s="23">
        <v>2020</v>
      </c>
      <c r="F10498" s="19">
        <v>5.7569999999999997</v>
      </c>
      <c r="G10498" s="19">
        <f>IF(Movies[[#This Row],[rating]]=0,"",Movies[[#This Row],[rating]])</f>
        <v>5.7569999999999997</v>
      </c>
      <c r="H10498" s="19" t="str">
        <f>IF(Movies[[#This Row],[rating]]=0,"No Rating","Rated")</f>
        <v>Rated</v>
      </c>
      <c r="I10498" s="16" t="s">
        <v>30</v>
      </c>
      <c r="J10498" s="29" t="s">
        <v>110</v>
      </c>
      <c r="K10498" s="19">
        <v>10.297000000000001</v>
      </c>
      <c r="L10498" s="26">
        <v>237</v>
      </c>
    </row>
    <row r="10499" spans="1:12" x14ac:dyDescent="0.3">
      <c r="A10499" s="14">
        <v>616251</v>
      </c>
      <c r="B10499" s="16" t="s">
        <v>13596</v>
      </c>
      <c r="C10499" s="16" t="s">
        <v>10</v>
      </c>
      <c r="D10499" s="4">
        <v>44085</v>
      </c>
      <c r="E10499" s="23">
        <v>2020</v>
      </c>
      <c r="F10499" s="19">
        <v>7.2</v>
      </c>
      <c r="G10499" s="19">
        <f>IF(Movies[[#This Row],[rating]]=0,"",Movies[[#This Row],[rating]])</f>
        <v>7.2</v>
      </c>
      <c r="H10499" s="19" t="str">
        <f>IF(Movies[[#This Row],[rating]]=0,"No Rating","Rated")</f>
        <v>Rated</v>
      </c>
      <c r="I10499" s="16" t="s">
        <v>273</v>
      </c>
      <c r="J10499" s="29" t="s">
        <v>12</v>
      </c>
      <c r="K10499" s="19">
        <v>10.287000000000001</v>
      </c>
      <c r="L10499" s="26">
        <v>317</v>
      </c>
    </row>
    <row r="10500" spans="1:12" x14ac:dyDescent="0.3">
      <c r="A10500" s="14">
        <v>694939</v>
      </c>
      <c r="B10500" s="16" t="s">
        <v>13597</v>
      </c>
      <c r="C10500" s="16" t="s">
        <v>94</v>
      </c>
      <c r="D10500" s="4">
        <v>43938</v>
      </c>
      <c r="E10500" s="23">
        <v>2020</v>
      </c>
      <c r="F10500" s="19">
        <v>0</v>
      </c>
      <c r="G10500" s="19" t="str">
        <f>IF(Movies[[#This Row],[rating]]=0,"",Movies[[#This Row],[rating]])</f>
        <v/>
      </c>
      <c r="H10500" s="19" t="str">
        <f>IF(Movies[[#This Row],[rating]]=0,"No Rating","Rated")</f>
        <v>No Rating</v>
      </c>
      <c r="I10500" s="16" t="s">
        <v>886</v>
      </c>
      <c r="J10500" s="29" t="s">
        <v>96</v>
      </c>
      <c r="K10500" s="19">
        <v>10.284000000000001</v>
      </c>
      <c r="L10500" s="26">
        <v>0</v>
      </c>
    </row>
    <row r="10501" spans="1:12" x14ac:dyDescent="0.3">
      <c r="A10501" s="14">
        <v>664046</v>
      </c>
      <c r="B10501" s="16" t="s">
        <v>13598</v>
      </c>
      <c r="C10501" s="16" t="s">
        <v>94</v>
      </c>
      <c r="D10501" s="4">
        <v>43833</v>
      </c>
      <c r="E10501" s="23">
        <v>2020</v>
      </c>
      <c r="F10501" s="19">
        <v>3.5</v>
      </c>
      <c r="G10501" s="19">
        <f>IF(Movies[[#This Row],[rating]]=0,"",Movies[[#This Row],[rating]])</f>
        <v>3.5</v>
      </c>
      <c r="H10501" s="19" t="str">
        <f>IF(Movies[[#This Row],[rating]]=0,"No Rating","Rated")</f>
        <v>Rated</v>
      </c>
      <c r="I10501" s="16" t="s">
        <v>886</v>
      </c>
      <c r="J10501" s="29" t="s">
        <v>96</v>
      </c>
      <c r="K10501" s="19">
        <v>10.260999999999999</v>
      </c>
      <c r="L10501" s="26">
        <v>2</v>
      </c>
    </row>
    <row r="10502" spans="1:12" x14ac:dyDescent="0.3">
      <c r="A10502" s="14">
        <v>671502</v>
      </c>
      <c r="B10502" s="16" t="s">
        <v>13599</v>
      </c>
      <c r="C10502" s="16" t="s">
        <v>94</v>
      </c>
      <c r="D10502" s="4">
        <v>43871</v>
      </c>
      <c r="E10502" s="23">
        <v>2020</v>
      </c>
      <c r="F10502" s="19">
        <v>0</v>
      </c>
      <c r="G10502" s="19" t="str">
        <f>IF(Movies[[#This Row],[rating]]=0,"",Movies[[#This Row],[rating]])</f>
        <v/>
      </c>
      <c r="H10502" s="19" t="str">
        <f>IF(Movies[[#This Row],[rating]]=0,"No Rating","Rated")</f>
        <v>No Rating</v>
      </c>
      <c r="I10502" s="16" t="s">
        <v>886</v>
      </c>
      <c r="J10502" s="29" t="s">
        <v>96</v>
      </c>
      <c r="K10502" s="19">
        <v>10.247999999999999</v>
      </c>
      <c r="L10502" s="26">
        <v>0</v>
      </c>
    </row>
    <row r="10503" spans="1:12" x14ac:dyDescent="0.3">
      <c r="A10503" s="14">
        <v>738215</v>
      </c>
      <c r="B10503" s="16" t="s">
        <v>13600</v>
      </c>
      <c r="C10503" s="16" t="s">
        <v>10</v>
      </c>
      <c r="D10503" s="4">
        <v>44075</v>
      </c>
      <c r="E10503" s="23">
        <v>2020</v>
      </c>
      <c r="F10503" s="19">
        <v>7</v>
      </c>
      <c r="G10503" s="19">
        <f>IF(Movies[[#This Row],[rating]]=0,"",Movies[[#This Row],[rating]])</f>
        <v>7</v>
      </c>
      <c r="H10503" s="19" t="str">
        <f>IF(Movies[[#This Row],[rating]]=0,"No Rating","Rated")</f>
        <v>Rated</v>
      </c>
      <c r="I10503" s="16" t="s">
        <v>7250</v>
      </c>
      <c r="J10503" s="29" t="s">
        <v>12</v>
      </c>
      <c r="K10503" s="19">
        <v>10.231</v>
      </c>
      <c r="L10503" s="26">
        <v>238</v>
      </c>
    </row>
    <row r="10504" spans="1:12" x14ac:dyDescent="0.3">
      <c r="A10504" s="14">
        <v>618354</v>
      </c>
      <c r="B10504" s="16" t="s">
        <v>13601</v>
      </c>
      <c r="C10504" s="16" t="s">
        <v>10</v>
      </c>
      <c r="D10504" s="4">
        <v>44066</v>
      </c>
      <c r="E10504" s="23">
        <v>2020</v>
      </c>
      <c r="F10504" s="19">
        <v>7.1</v>
      </c>
      <c r="G10504" s="19">
        <f>IF(Movies[[#This Row],[rating]]=0,"",Movies[[#This Row],[rating]])</f>
        <v>7.1</v>
      </c>
      <c r="H10504" s="19" t="str">
        <f>IF(Movies[[#This Row],[rating]]=0,"No Rating","Rated")</f>
        <v>Rated</v>
      </c>
      <c r="I10504" s="16" t="s">
        <v>3157</v>
      </c>
      <c r="J10504" s="29" t="s">
        <v>12</v>
      </c>
      <c r="K10504" s="19">
        <v>10.228999999999999</v>
      </c>
      <c r="L10504" s="26">
        <v>449</v>
      </c>
    </row>
    <row r="10505" spans="1:12" x14ac:dyDescent="0.3">
      <c r="A10505" s="14">
        <v>521007</v>
      </c>
      <c r="B10505" s="16" t="s">
        <v>13602</v>
      </c>
      <c r="C10505" s="16" t="s">
        <v>10</v>
      </c>
      <c r="D10505" s="4">
        <v>44176</v>
      </c>
      <c r="E10505" s="23">
        <v>2020</v>
      </c>
      <c r="F10505" s="19">
        <v>6</v>
      </c>
      <c r="G10505" s="19">
        <f>IF(Movies[[#This Row],[rating]]=0,"",Movies[[#This Row],[rating]])</f>
        <v>6</v>
      </c>
      <c r="H10505" s="19" t="str">
        <f>IF(Movies[[#This Row],[rating]]=0,"No Rating","Rated")</f>
        <v>Rated</v>
      </c>
      <c r="I10505" s="16" t="s">
        <v>13603</v>
      </c>
      <c r="J10505" s="29" t="s">
        <v>12</v>
      </c>
      <c r="K10505" s="19">
        <v>10.221</v>
      </c>
      <c r="L10505" s="26">
        <v>289</v>
      </c>
    </row>
    <row r="10506" spans="1:12" x14ac:dyDescent="0.3">
      <c r="A10506" s="14">
        <v>660637</v>
      </c>
      <c r="B10506" s="16" t="s">
        <v>13604</v>
      </c>
      <c r="C10506" s="16" t="s">
        <v>13605</v>
      </c>
      <c r="D10506" s="4">
        <v>44154</v>
      </c>
      <c r="E10506" s="23">
        <v>2020</v>
      </c>
      <c r="F10506" s="19">
        <v>7.8330000000000002</v>
      </c>
      <c r="G10506" s="19">
        <f>IF(Movies[[#This Row],[rating]]=0,"",Movies[[#This Row],[rating]])</f>
        <v>7.8330000000000002</v>
      </c>
      <c r="H10506" s="19" t="str">
        <f>IF(Movies[[#This Row],[rating]]=0,"No Rating","Rated")</f>
        <v>Rated</v>
      </c>
      <c r="I10506" s="16" t="s">
        <v>189</v>
      </c>
      <c r="J10506" s="29" t="s">
        <v>34</v>
      </c>
      <c r="K10506" s="19">
        <v>10.217000000000001</v>
      </c>
      <c r="L10506" s="26">
        <v>204</v>
      </c>
    </row>
    <row r="10507" spans="1:12" x14ac:dyDescent="0.3">
      <c r="A10507" s="14">
        <v>724890</v>
      </c>
      <c r="B10507" s="16" t="s">
        <v>13606</v>
      </c>
      <c r="C10507" s="16" t="s">
        <v>1845</v>
      </c>
      <c r="D10507" s="4">
        <v>44029</v>
      </c>
      <c r="E10507" s="23">
        <v>2020</v>
      </c>
      <c r="F10507" s="19">
        <v>7.6</v>
      </c>
      <c r="G10507" s="19">
        <f>IF(Movies[[#This Row],[rating]]=0,"",Movies[[#This Row],[rating]])</f>
        <v>7.6</v>
      </c>
      <c r="H10507" s="19" t="str">
        <f>IF(Movies[[#This Row],[rating]]=0,"No Rating","Rated")</f>
        <v>Rated</v>
      </c>
      <c r="I10507" s="16" t="s">
        <v>886</v>
      </c>
      <c r="J10507" s="29" t="s">
        <v>96</v>
      </c>
      <c r="K10507" s="19">
        <v>10.215</v>
      </c>
      <c r="L10507" s="26">
        <v>4</v>
      </c>
    </row>
    <row r="10508" spans="1:12" x14ac:dyDescent="0.3">
      <c r="A10508" s="14">
        <v>565379</v>
      </c>
      <c r="B10508" s="16" t="s">
        <v>6128</v>
      </c>
      <c r="C10508" s="16" t="s">
        <v>10</v>
      </c>
      <c r="D10508" s="4">
        <v>43882</v>
      </c>
      <c r="E10508" s="23">
        <v>2020</v>
      </c>
      <c r="F10508" s="19">
        <v>6.6</v>
      </c>
      <c r="G10508" s="19">
        <f>IF(Movies[[#This Row],[rating]]=0,"",Movies[[#This Row],[rating]])</f>
        <v>6.6</v>
      </c>
      <c r="H10508" s="19" t="str">
        <f>IF(Movies[[#This Row],[rating]]=0,"No Rating","Rated")</f>
        <v>Rated</v>
      </c>
      <c r="I10508" s="16" t="s">
        <v>33</v>
      </c>
      <c r="J10508" s="29" t="s">
        <v>12</v>
      </c>
      <c r="K10508" s="19">
        <v>10.210000000000001</v>
      </c>
      <c r="L10508" s="26">
        <v>22</v>
      </c>
    </row>
    <row r="10509" spans="1:12" x14ac:dyDescent="0.3">
      <c r="A10509" s="14">
        <v>539181</v>
      </c>
      <c r="B10509" s="16" t="s">
        <v>13607</v>
      </c>
      <c r="C10509" s="16" t="s">
        <v>236</v>
      </c>
      <c r="D10509" s="4">
        <v>44015</v>
      </c>
      <c r="E10509" s="23">
        <v>2020</v>
      </c>
      <c r="F10509" s="19">
        <v>6.1</v>
      </c>
      <c r="G10509" s="19">
        <f>IF(Movies[[#This Row],[rating]]=0,"",Movies[[#This Row],[rating]])</f>
        <v>6.1</v>
      </c>
      <c r="H10509" s="19" t="str">
        <f>IF(Movies[[#This Row],[rating]]=0,"No Rating","Rated")</f>
        <v>Rated</v>
      </c>
      <c r="I10509" s="16" t="s">
        <v>203</v>
      </c>
      <c r="J10509" s="29" t="s">
        <v>12</v>
      </c>
      <c r="K10509" s="19">
        <v>10.198</v>
      </c>
      <c r="L10509" s="26">
        <v>749</v>
      </c>
    </row>
    <row r="10510" spans="1:12" x14ac:dyDescent="0.3">
      <c r="A10510" s="14">
        <v>721452</v>
      </c>
      <c r="B10510" s="16" t="s">
        <v>13608</v>
      </c>
      <c r="C10510" s="16" t="s">
        <v>10</v>
      </c>
      <c r="D10510" s="4">
        <v>44068</v>
      </c>
      <c r="E10510" s="23">
        <v>2020</v>
      </c>
      <c r="F10510" s="19">
        <v>6.7</v>
      </c>
      <c r="G10510" s="19">
        <f>IF(Movies[[#This Row],[rating]]=0,"",Movies[[#This Row],[rating]])</f>
        <v>6.7</v>
      </c>
      <c r="H10510" s="19" t="str">
        <f>IF(Movies[[#This Row],[rating]]=0,"No Rating","Rated")</f>
        <v>Rated</v>
      </c>
      <c r="I10510" s="16" t="s">
        <v>193</v>
      </c>
      <c r="J10510" s="29" t="s">
        <v>12</v>
      </c>
      <c r="K10510" s="19">
        <v>10.196999999999999</v>
      </c>
      <c r="L10510" s="26">
        <v>185</v>
      </c>
    </row>
    <row r="10511" spans="1:12" x14ac:dyDescent="0.3">
      <c r="A10511" s="14">
        <v>627290</v>
      </c>
      <c r="B10511" s="16" t="s">
        <v>13609</v>
      </c>
      <c r="C10511" s="16" t="s">
        <v>10</v>
      </c>
      <c r="D10511" s="4">
        <v>44076</v>
      </c>
      <c r="E10511" s="23">
        <v>2020</v>
      </c>
      <c r="F10511" s="19">
        <v>6.2</v>
      </c>
      <c r="G10511" s="19">
        <f>IF(Movies[[#This Row],[rating]]=0,"",Movies[[#This Row],[rating]])</f>
        <v>6.2</v>
      </c>
      <c r="H10511" s="19" t="str">
        <f>IF(Movies[[#This Row],[rating]]=0,"No Rating","Rated")</f>
        <v>Rated</v>
      </c>
      <c r="I10511" s="16" t="s">
        <v>468</v>
      </c>
      <c r="J10511" s="29" t="s">
        <v>12</v>
      </c>
      <c r="K10511" s="19">
        <v>10.194000000000001</v>
      </c>
      <c r="L10511" s="26">
        <v>920</v>
      </c>
    </row>
    <row r="10512" spans="1:12" x14ac:dyDescent="0.3">
      <c r="A10512" s="14">
        <v>451184</v>
      </c>
      <c r="B10512" s="16" t="s">
        <v>13610</v>
      </c>
      <c r="C10512" s="16" t="s">
        <v>13611</v>
      </c>
      <c r="D10512" s="4">
        <v>43859</v>
      </c>
      <c r="E10512" s="23">
        <v>2020</v>
      </c>
      <c r="F10512" s="19">
        <v>6</v>
      </c>
      <c r="G10512" s="19">
        <f>IF(Movies[[#This Row],[rating]]=0,"",Movies[[#This Row],[rating]])</f>
        <v>6</v>
      </c>
      <c r="H10512" s="19" t="str">
        <f>IF(Movies[[#This Row],[rating]]=0,"No Rating","Rated")</f>
        <v>Rated</v>
      </c>
      <c r="I10512" s="16" t="s">
        <v>2080</v>
      </c>
      <c r="J10512" s="29" t="s">
        <v>12</v>
      </c>
      <c r="K10512" s="19">
        <v>10.194000000000001</v>
      </c>
      <c r="L10512" s="26">
        <v>381</v>
      </c>
    </row>
    <row r="10513" spans="1:12" x14ac:dyDescent="0.3">
      <c r="A10513" s="14">
        <v>644090</v>
      </c>
      <c r="B10513" s="16" t="s">
        <v>13612</v>
      </c>
      <c r="C10513" s="16" t="s">
        <v>10</v>
      </c>
      <c r="D10513" s="4">
        <v>44076</v>
      </c>
      <c r="E10513" s="23">
        <v>2020</v>
      </c>
      <c r="F10513" s="19">
        <v>6.4</v>
      </c>
      <c r="G10513" s="19">
        <f>IF(Movies[[#This Row],[rating]]=0,"",Movies[[#This Row],[rating]])</f>
        <v>6.4</v>
      </c>
      <c r="H10513" s="19" t="str">
        <f>IF(Movies[[#This Row],[rating]]=0,"No Rating","Rated")</f>
        <v>Rated</v>
      </c>
      <c r="I10513" s="16" t="s">
        <v>161</v>
      </c>
      <c r="J10513" s="29" t="s">
        <v>12</v>
      </c>
      <c r="K10513" s="19">
        <v>10.170999999999999</v>
      </c>
      <c r="L10513" s="26">
        <v>640</v>
      </c>
    </row>
    <row r="10514" spans="1:12" x14ac:dyDescent="0.3">
      <c r="A10514" s="14">
        <v>679057</v>
      </c>
      <c r="B10514" s="16" t="s">
        <v>13613</v>
      </c>
      <c r="C10514" s="16" t="s">
        <v>94</v>
      </c>
      <c r="D10514" s="4">
        <v>43888</v>
      </c>
      <c r="E10514" s="23">
        <v>2020</v>
      </c>
      <c r="F10514" s="19">
        <v>6.5</v>
      </c>
      <c r="G10514" s="19">
        <f>IF(Movies[[#This Row],[rating]]=0,"",Movies[[#This Row],[rating]])</f>
        <v>6.5</v>
      </c>
      <c r="H10514" s="19" t="str">
        <f>IF(Movies[[#This Row],[rating]]=0,"No Rating","Rated")</f>
        <v>Rated</v>
      </c>
      <c r="I10514" s="16" t="s">
        <v>886</v>
      </c>
      <c r="J10514" s="29" t="s">
        <v>96</v>
      </c>
      <c r="K10514" s="19">
        <v>10.148999999999999</v>
      </c>
      <c r="L10514" s="26">
        <v>4</v>
      </c>
    </row>
    <row r="10515" spans="1:12" x14ac:dyDescent="0.3">
      <c r="A10515" s="14">
        <v>686142</v>
      </c>
      <c r="B10515" s="16" t="s">
        <v>13614</v>
      </c>
      <c r="C10515" s="16" t="s">
        <v>10</v>
      </c>
      <c r="D10515" s="4">
        <v>43931</v>
      </c>
      <c r="E10515" s="23">
        <v>2020</v>
      </c>
      <c r="F10515" s="19">
        <v>6.8</v>
      </c>
      <c r="G10515" s="19">
        <f>IF(Movies[[#This Row],[rating]]=0,"",Movies[[#This Row],[rating]])</f>
        <v>6.8</v>
      </c>
      <c r="H10515" s="19" t="str">
        <f>IF(Movies[[#This Row],[rating]]=0,"No Rating","Rated")</f>
        <v>Rated</v>
      </c>
      <c r="I10515" s="16" t="s">
        <v>33</v>
      </c>
      <c r="J10515" s="29" t="s">
        <v>12</v>
      </c>
      <c r="K10515" s="19">
        <v>10.148</v>
      </c>
      <c r="L10515" s="26">
        <v>128</v>
      </c>
    </row>
    <row r="10516" spans="1:12" x14ac:dyDescent="0.3">
      <c r="A10516" s="14">
        <v>632666</v>
      </c>
      <c r="B10516" s="16" t="s">
        <v>13615</v>
      </c>
      <c r="C10516" s="16" t="s">
        <v>10</v>
      </c>
      <c r="D10516" s="4">
        <v>44084</v>
      </c>
      <c r="E10516" s="23">
        <v>2020</v>
      </c>
      <c r="F10516" s="19">
        <v>7</v>
      </c>
      <c r="G10516" s="19">
        <f>IF(Movies[[#This Row],[rating]]=0,"",Movies[[#This Row],[rating]])</f>
        <v>7</v>
      </c>
      <c r="H10516" s="19" t="str">
        <f>IF(Movies[[#This Row],[rating]]=0,"No Rating","Rated")</f>
        <v>Rated</v>
      </c>
      <c r="I10516" s="16" t="s">
        <v>713</v>
      </c>
      <c r="J10516" s="29" t="s">
        <v>12</v>
      </c>
      <c r="K10516" s="19">
        <v>10.137</v>
      </c>
      <c r="L10516" s="26">
        <v>296</v>
      </c>
    </row>
    <row r="10517" spans="1:12" x14ac:dyDescent="0.3">
      <c r="A10517" s="14">
        <v>638045</v>
      </c>
      <c r="B10517" s="16" t="s">
        <v>13616</v>
      </c>
      <c r="C10517" s="16" t="s">
        <v>432</v>
      </c>
      <c r="D10517" s="4">
        <v>44025</v>
      </c>
      <c r="E10517" s="23">
        <v>2020</v>
      </c>
      <c r="F10517" s="19">
        <v>5.4</v>
      </c>
      <c r="G10517" s="19">
        <f>IF(Movies[[#This Row],[rating]]=0,"",Movies[[#This Row],[rating]])</f>
        <v>5.4</v>
      </c>
      <c r="H10517" s="19" t="str">
        <f>IF(Movies[[#This Row],[rating]]=0,"No Rating","Rated")</f>
        <v>Rated</v>
      </c>
      <c r="I10517" s="16" t="s">
        <v>148</v>
      </c>
      <c r="J10517" s="29" t="s">
        <v>12</v>
      </c>
      <c r="K10517" s="19">
        <v>10.122</v>
      </c>
      <c r="L10517" s="26">
        <v>124</v>
      </c>
    </row>
    <row r="10518" spans="1:12" x14ac:dyDescent="0.3">
      <c r="A10518" s="14">
        <v>670327</v>
      </c>
      <c r="B10518" s="16" t="s">
        <v>13617</v>
      </c>
      <c r="C10518" s="16" t="s">
        <v>144</v>
      </c>
      <c r="D10518" s="4">
        <v>44176</v>
      </c>
      <c r="E10518" s="23">
        <v>2020</v>
      </c>
      <c r="F10518" s="19">
        <v>4.9000000000000004</v>
      </c>
      <c r="G10518" s="19">
        <f>IF(Movies[[#This Row],[rating]]=0,"",Movies[[#This Row],[rating]])</f>
        <v>4.9000000000000004</v>
      </c>
      <c r="H10518" s="19" t="str">
        <f>IF(Movies[[#This Row],[rating]]=0,"No Rating","Rated")</f>
        <v>Rated</v>
      </c>
      <c r="I10518" s="16" t="s">
        <v>13618</v>
      </c>
      <c r="J10518" s="29" t="s">
        <v>146</v>
      </c>
      <c r="K10518" s="19">
        <v>10.083</v>
      </c>
      <c r="L10518" s="26">
        <v>8</v>
      </c>
    </row>
    <row r="10519" spans="1:12" x14ac:dyDescent="0.3">
      <c r="A10519" s="14">
        <v>755401</v>
      </c>
      <c r="B10519" s="16" t="s">
        <v>13619</v>
      </c>
      <c r="C10519" s="16" t="s">
        <v>10</v>
      </c>
      <c r="D10519" s="4">
        <v>44124</v>
      </c>
      <c r="E10519" s="23">
        <v>2020</v>
      </c>
      <c r="F10519" s="19">
        <v>6.3</v>
      </c>
      <c r="G10519" s="19">
        <f>IF(Movies[[#This Row],[rating]]=0,"",Movies[[#This Row],[rating]])</f>
        <v>6.3</v>
      </c>
      <c r="H10519" s="19" t="str">
        <f>IF(Movies[[#This Row],[rating]]=0,"No Rating","Rated")</f>
        <v>Rated</v>
      </c>
      <c r="I10519" s="16" t="s">
        <v>13620</v>
      </c>
      <c r="J10519" s="29" t="s">
        <v>12</v>
      </c>
      <c r="K10519" s="19">
        <v>10.073</v>
      </c>
      <c r="L10519" s="26">
        <v>15</v>
      </c>
    </row>
    <row r="10520" spans="1:12" x14ac:dyDescent="0.3">
      <c r="A10520" s="14">
        <v>720755</v>
      </c>
      <c r="B10520" s="16" t="s">
        <v>13621</v>
      </c>
      <c r="C10520" s="16" t="s">
        <v>432</v>
      </c>
      <c r="D10520" s="4">
        <v>44120</v>
      </c>
      <c r="E10520" s="23">
        <v>2020</v>
      </c>
      <c r="F10520" s="19">
        <v>6.6</v>
      </c>
      <c r="G10520" s="19">
        <f>IF(Movies[[#This Row],[rating]]=0,"",Movies[[#This Row],[rating]])</f>
        <v>6.6</v>
      </c>
      <c r="H10520" s="19" t="str">
        <f>IF(Movies[[#This Row],[rating]]=0,"No Rating","Rated")</f>
        <v>Rated</v>
      </c>
      <c r="I10520" s="16" t="s">
        <v>3815</v>
      </c>
      <c r="J10520" s="29" t="s">
        <v>12</v>
      </c>
      <c r="K10520" s="19">
        <v>10.045</v>
      </c>
      <c r="L10520" s="26">
        <v>421</v>
      </c>
    </row>
    <row r="10521" spans="1:12" x14ac:dyDescent="0.3">
      <c r="A10521" s="14">
        <v>589612</v>
      </c>
      <c r="B10521" s="16" t="s">
        <v>13622</v>
      </c>
      <c r="C10521" s="16" t="s">
        <v>10</v>
      </c>
      <c r="D10521" s="4">
        <v>44106</v>
      </c>
      <c r="E10521" s="23">
        <v>2020</v>
      </c>
      <c r="F10521" s="19">
        <v>6.9</v>
      </c>
      <c r="G10521" s="19">
        <f>IF(Movies[[#This Row],[rating]]=0,"",Movies[[#This Row],[rating]])</f>
        <v>6.9</v>
      </c>
      <c r="H10521" s="19" t="str">
        <f>IF(Movies[[#This Row],[rating]]=0,"No Rating","Rated")</f>
        <v>Rated</v>
      </c>
      <c r="I10521" s="16" t="s">
        <v>13623</v>
      </c>
      <c r="J10521" s="29" t="s">
        <v>12</v>
      </c>
      <c r="K10521" s="19">
        <v>10.036</v>
      </c>
      <c r="L10521" s="26">
        <v>189</v>
      </c>
    </row>
    <row r="10522" spans="1:12" x14ac:dyDescent="0.3">
      <c r="A10522" s="14">
        <v>661935</v>
      </c>
      <c r="B10522" s="16" t="s">
        <v>13624</v>
      </c>
      <c r="C10522" s="16" t="s">
        <v>108</v>
      </c>
      <c r="D10522" s="4">
        <v>44090</v>
      </c>
      <c r="E10522" s="23">
        <v>2020</v>
      </c>
      <c r="F10522" s="19">
        <v>6.4</v>
      </c>
      <c r="G10522" s="19">
        <f>IF(Movies[[#This Row],[rating]]=0,"",Movies[[#This Row],[rating]])</f>
        <v>6.4</v>
      </c>
      <c r="H10522" s="19" t="str">
        <f>IF(Movies[[#This Row],[rating]]=0,"No Rating","Rated")</f>
        <v>Rated</v>
      </c>
      <c r="I10522" s="16" t="s">
        <v>33</v>
      </c>
      <c r="J10522" s="29" t="s">
        <v>110</v>
      </c>
      <c r="K10522" s="19">
        <v>10.031000000000001</v>
      </c>
      <c r="L10522" s="26">
        <v>176</v>
      </c>
    </row>
    <row r="10523" spans="1:12" x14ac:dyDescent="0.3">
      <c r="A10523" s="14">
        <v>555457</v>
      </c>
      <c r="B10523" s="16" t="s">
        <v>13625</v>
      </c>
      <c r="C10523" s="16" t="s">
        <v>416</v>
      </c>
      <c r="D10523" s="4">
        <v>43924</v>
      </c>
      <c r="E10523" s="23">
        <v>2020</v>
      </c>
      <c r="F10523" s="19">
        <v>6.2</v>
      </c>
      <c r="G10523" s="19">
        <f>IF(Movies[[#This Row],[rating]]=0,"",Movies[[#This Row],[rating]])</f>
        <v>6.2</v>
      </c>
      <c r="H10523" s="19" t="str">
        <f>IF(Movies[[#This Row],[rating]]=0,"No Rating","Rated")</f>
        <v>Rated</v>
      </c>
      <c r="I10523" s="16" t="s">
        <v>5421</v>
      </c>
      <c r="J10523" s="29" t="s">
        <v>12</v>
      </c>
      <c r="K10523" s="19">
        <v>10.023999999999999</v>
      </c>
      <c r="L10523" s="26">
        <v>89</v>
      </c>
    </row>
    <row r="10524" spans="1:12" x14ac:dyDescent="0.3">
      <c r="A10524" s="14">
        <v>523366</v>
      </c>
      <c r="B10524" s="16" t="s">
        <v>13626</v>
      </c>
      <c r="C10524" s="16" t="s">
        <v>13627</v>
      </c>
      <c r="D10524" s="4">
        <v>44117</v>
      </c>
      <c r="E10524" s="23">
        <v>2020</v>
      </c>
      <c r="F10524" s="19">
        <v>7.1</v>
      </c>
      <c r="G10524" s="19">
        <f>IF(Movies[[#This Row],[rating]]=0,"",Movies[[#This Row],[rating]])</f>
        <v>7.1</v>
      </c>
      <c r="H10524" s="19" t="str">
        <f>IF(Movies[[#This Row],[rating]]=0,"No Rating","Rated")</f>
        <v>Rated</v>
      </c>
      <c r="I10524" s="16" t="s">
        <v>4387</v>
      </c>
      <c r="J10524" s="29" t="s">
        <v>12</v>
      </c>
      <c r="K10524" s="19">
        <v>10.015000000000001</v>
      </c>
      <c r="L10524" s="26">
        <v>156</v>
      </c>
    </row>
    <row r="10525" spans="1:12" x14ac:dyDescent="0.3">
      <c r="A10525" s="14">
        <v>677602</v>
      </c>
      <c r="B10525" s="16" t="s">
        <v>13628</v>
      </c>
      <c r="C10525" s="16" t="s">
        <v>144</v>
      </c>
      <c r="D10525" s="4">
        <v>44050</v>
      </c>
      <c r="E10525" s="23">
        <v>2020</v>
      </c>
      <c r="F10525" s="19">
        <v>5.9</v>
      </c>
      <c r="G10525" s="19">
        <f>IF(Movies[[#This Row],[rating]]=0,"",Movies[[#This Row],[rating]])</f>
        <v>5.9</v>
      </c>
      <c r="H10525" s="19" t="str">
        <f>IF(Movies[[#This Row],[rating]]=0,"No Rating","Rated")</f>
        <v>Rated</v>
      </c>
      <c r="I10525" s="16" t="s">
        <v>30</v>
      </c>
      <c r="J10525" s="29" t="s">
        <v>146</v>
      </c>
      <c r="K10525" s="19">
        <v>10.012</v>
      </c>
      <c r="L10525" s="26">
        <v>15</v>
      </c>
    </row>
    <row r="10526" spans="1:12" x14ac:dyDescent="0.3">
      <c r="A10526" s="14">
        <v>761563</v>
      </c>
      <c r="B10526" s="16" t="s">
        <v>13629</v>
      </c>
      <c r="C10526" s="16" t="s">
        <v>13630</v>
      </c>
      <c r="D10526" s="4">
        <v>44142</v>
      </c>
      <c r="E10526" s="23">
        <v>2020</v>
      </c>
      <c r="F10526" s="19">
        <v>6.2</v>
      </c>
      <c r="G10526" s="19">
        <f>IF(Movies[[#This Row],[rating]]=0,"",Movies[[#This Row],[rating]])</f>
        <v>6.2</v>
      </c>
      <c r="H10526" s="19" t="str">
        <f>IF(Movies[[#This Row],[rating]]=0,"No Rating","Rated")</f>
        <v>Rated</v>
      </c>
      <c r="I10526" s="16" t="s">
        <v>4990</v>
      </c>
      <c r="J10526" s="29" t="s">
        <v>12</v>
      </c>
      <c r="K10526" s="19">
        <v>10.009</v>
      </c>
      <c r="L10526" s="26">
        <v>189</v>
      </c>
    </row>
    <row r="10527" spans="1:12" x14ac:dyDescent="0.3">
      <c r="A10527" s="14">
        <v>526973</v>
      </c>
      <c r="B10527" s="16" t="s">
        <v>13631</v>
      </c>
      <c r="C10527" s="16" t="s">
        <v>172</v>
      </c>
      <c r="D10527" s="4">
        <v>44022</v>
      </c>
      <c r="E10527" s="23">
        <v>2020</v>
      </c>
      <c r="F10527" s="19">
        <v>6.3</v>
      </c>
      <c r="G10527" s="19">
        <f>IF(Movies[[#This Row],[rating]]=0,"",Movies[[#This Row],[rating]])</f>
        <v>6.3</v>
      </c>
      <c r="H10527" s="19" t="str">
        <f>IF(Movies[[#This Row],[rating]]=0,"No Rating","Rated")</f>
        <v>Rated</v>
      </c>
      <c r="I10527" s="16" t="s">
        <v>2091</v>
      </c>
      <c r="J10527" s="29" t="s">
        <v>12</v>
      </c>
      <c r="K10527" s="19">
        <v>10.009</v>
      </c>
      <c r="L10527" s="26">
        <v>122</v>
      </c>
    </row>
    <row r="10528" spans="1:12" x14ac:dyDescent="0.3">
      <c r="A10528" s="14">
        <v>682377</v>
      </c>
      <c r="B10528" s="16" t="s">
        <v>13632</v>
      </c>
      <c r="C10528" s="16" t="s">
        <v>10</v>
      </c>
      <c r="D10528" s="4">
        <v>44148</v>
      </c>
      <c r="E10528" s="23">
        <v>2020</v>
      </c>
      <c r="F10528" s="19">
        <v>5.8390000000000004</v>
      </c>
      <c r="G10528" s="19">
        <f>IF(Movies[[#This Row],[rating]]=0,"",Movies[[#This Row],[rating]])</f>
        <v>5.8390000000000004</v>
      </c>
      <c r="H10528" s="19" t="str">
        <f>IF(Movies[[#This Row],[rating]]=0,"No Rating","Rated")</f>
        <v>Rated</v>
      </c>
      <c r="I10528" s="16" t="s">
        <v>5510</v>
      </c>
      <c r="J10528" s="29" t="s">
        <v>12</v>
      </c>
      <c r="K10528" s="19">
        <v>9.9939999999999998</v>
      </c>
      <c r="L10528" s="26">
        <v>227</v>
      </c>
    </row>
    <row r="10529" spans="1:12" x14ac:dyDescent="0.3">
      <c r="A10529" s="14">
        <v>606876</v>
      </c>
      <c r="B10529" s="16" t="s">
        <v>13633</v>
      </c>
      <c r="C10529" s="16" t="s">
        <v>8358</v>
      </c>
      <c r="D10529" s="4">
        <v>44105</v>
      </c>
      <c r="E10529" s="23">
        <v>2020</v>
      </c>
      <c r="F10529" s="19">
        <v>6.1</v>
      </c>
      <c r="G10529" s="19">
        <f>IF(Movies[[#This Row],[rating]]=0,"",Movies[[#This Row],[rating]])</f>
        <v>6.1</v>
      </c>
      <c r="H10529" s="19" t="str">
        <f>IF(Movies[[#This Row],[rating]]=0,"No Rating","Rated")</f>
        <v>Rated</v>
      </c>
      <c r="I10529" s="16" t="s">
        <v>273</v>
      </c>
      <c r="J10529" s="29" t="s">
        <v>12</v>
      </c>
      <c r="K10529" s="19">
        <v>9.94</v>
      </c>
      <c r="L10529" s="26">
        <v>435</v>
      </c>
    </row>
    <row r="10530" spans="1:12" x14ac:dyDescent="0.3">
      <c r="A10530" s="14">
        <v>438396</v>
      </c>
      <c r="B10530" s="16" t="s">
        <v>13634</v>
      </c>
      <c r="C10530" s="16" t="s">
        <v>1177</v>
      </c>
      <c r="D10530" s="4">
        <v>44071</v>
      </c>
      <c r="E10530" s="23">
        <v>2020</v>
      </c>
      <c r="F10530" s="19">
        <v>6.3</v>
      </c>
      <c r="G10530" s="19">
        <f>IF(Movies[[#This Row],[rating]]=0,"",Movies[[#This Row],[rating]])</f>
        <v>6.3</v>
      </c>
      <c r="H10530" s="19" t="str">
        <f>IF(Movies[[#This Row],[rating]]=0,"No Rating","Rated")</f>
        <v>Rated</v>
      </c>
      <c r="I10530" s="16" t="s">
        <v>239</v>
      </c>
      <c r="J10530" s="29" t="s">
        <v>34</v>
      </c>
      <c r="K10530" s="19">
        <v>9.9209999999999994</v>
      </c>
      <c r="L10530" s="26">
        <v>423</v>
      </c>
    </row>
    <row r="10531" spans="1:12" x14ac:dyDescent="0.3">
      <c r="A10531" s="14">
        <v>657811</v>
      </c>
      <c r="B10531" s="16" t="s">
        <v>13635</v>
      </c>
      <c r="C10531" s="16" t="s">
        <v>284</v>
      </c>
      <c r="D10531" s="4">
        <v>43881</v>
      </c>
      <c r="E10531" s="23">
        <v>2020</v>
      </c>
      <c r="F10531" s="19">
        <v>6.5</v>
      </c>
      <c r="G10531" s="19">
        <f>IF(Movies[[#This Row],[rating]]=0,"",Movies[[#This Row],[rating]])</f>
        <v>6.5</v>
      </c>
      <c r="H10531" s="19" t="str">
        <f>IF(Movies[[#This Row],[rating]]=0,"No Rating","Rated")</f>
        <v>Rated</v>
      </c>
      <c r="I10531" s="16" t="s">
        <v>2459</v>
      </c>
      <c r="J10531" s="29" t="s">
        <v>286</v>
      </c>
      <c r="K10531" s="19">
        <v>9.92</v>
      </c>
      <c r="L10531" s="26">
        <v>97</v>
      </c>
    </row>
    <row r="10532" spans="1:12" x14ac:dyDescent="0.3">
      <c r="A10532" s="14">
        <v>567970</v>
      </c>
      <c r="B10532" s="16" t="s">
        <v>13636</v>
      </c>
      <c r="C10532" s="16" t="s">
        <v>10</v>
      </c>
      <c r="D10532" s="4">
        <v>43858</v>
      </c>
      <c r="E10532" s="23">
        <v>2020</v>
      </c>
      <c r="F10532" s="19">
        <v>6.1</v>
      </c>
      <c r="G10532" s="19">
        <f>IF(Movies[[#This Row],[rating]]=0,"",Movies[[#This Row],[rating]])</f>
        <v>6.1</v>
      </c>
      <c r="H10532" s="19" t="str">
        <f>IF(Movies[[#This Row],[rating]]=0,"No Rating","Rated")</f>
        <v>Rated</v>
      </c>
      <c r="I10532" s="16" t="s">
        <v>13637</v>
      </c>
      <c r="J10532" s="29" t="s">
        <v>12</v>
      </c>
      <c r="K10532" s="19">
        <v>9.9109999999999996</v>
      </c>
      <c r="L10532" s="26">
        <v>705</v>
      </c>
    </row>
    <row r="10533" spans="1:12" x14ac:dyDescent="0.3">
      <c r="A10533" s="14">
        <v>664423</v>
      </c>
      <c r="B10533" s="16" t="s">
        <v>13638</v>
      </c>
      <c r="C10533" s="16" t="s">
        <v>5714</v>
      </c>
      <c r="D10533" s="4">
        <v>43857</v>
      </c>
      <c r="E10533" s="23">
        <v>2020</v>
      </c>
      <c r="F10533" s="19">
        <v>7.5</v>
      </c>
      <c r="G10533" s="19">
        <f>IF(Movies[[#This Row],[rating]]=0,"",Movies[[#This Row],[rating]])</f>
        <v>7.5</v>
      </c>
      <c r="H10533" s="19" t="str">
        <f>IF(Movies[[#This Row],[rating]]=0,"No Rating","Rated")</f>
        <v>Rated</v>
      </c>
      <c r="I10533" s="16" t="s">
        <v>3032</v>
      </c>
      <c r="J10533" s="29" t="s">
        <v>12</v>
      </c>
      <c r="K10533" s="19">
        <v>9.8979999999999997</v>
      </c>
      <c r="L10533" s="26">
        <v>110</v>
      </c>
    </row>
    <row r="10534" spans="1:12" x14ac:dyDescent="0.3">
      <c r="A10534" s="14">
        <v>673595</v>
      </c>
      <c r="B10534" s="16" t="s">
        <v>13639</v>
      </c>
      <c r="C10534" s="16" t="s">
        <v>10</v>
      </c>
      <c r="D10534" s="4">
        <v>43890</v>
      </c>
      <c r="E10534" s="23">
        <v>2020</v>
      </c>
      <c r="F10534" s="19">
        <v>7.4</v>
      </c>
      <c r="G10534" s="19">
        <f>IF(Movies[[#This Row],[rating]]=0,"",Movies[[#This Row],[rating]])</f>
        <v>7.4</v>
      </c>
      <c r="H10534" s="19" t="str">
        <f>IF(Movies[[#This Row],[rating]]=0,"No Rating","Rated")</f>
        <v>Rated</v>
      </c>
      <c r="I10534" s="16" t="s">
        <v>13640</v>
      </c>
      <c r="J10534" s="29" t="s">
        <v>12</v>
      </c>
      <c r="K10534" s="19">
        <v>9.8889999999999993</v>
      </c>
      <c r="L10534" s="26">
        <v>355</v>
      </c>
    </row>
    <row r="10535" spans="1:12" x14ac:dyDescent="0.3">
      <c r="A10535" s="14">
        <v>567965</v>
      </c>
      <c r="B10535" s="16" t="s">
        <v>13641</v>
      </c>
      <c r="C10535" s="16" t="s">
        <v>416</v>
      </c>
      <c r="D10535" s="4">
        <v>43902</v>
      </c>
      <c r="E10535" s="23">
        <v>2020</v>
      </c>
      <c r="F10535" s="19">
        <v>6.4</v>
      </c>
      <c r="G10535" s="19">
        <f>IF(Movies[[#This Row],[rating]]=0,"",Movies[[#This Row],[rating]])</f>
        <v>6.4</v>
      </c>
      <c r="H10535" s="19" t="str">
        <f>IF(Movies[[#This Row],[rating]]=0,"No Rating","Rated")</f>
        <v>Rated</v>
      </c>
      <c r="I10535" s="16" t="s">
        <v>13642</v>
      </c>
      <c r="J10535" s="29" t="s">
        <v>12</v>
      </c>
      <c r="K10535" s="19">
        <v>9.8889999999999993</v>
      </c>
      <c r="L10535" s="26">
        <v>278</v>
      </c>
    </row>
    <row r="10536" spans="1:12" x14ac:dyDescent="0.3">
      <c r="A10536" s="14">
        <v>664850</v>
      </c>
      <c r="B10536" s="16" t="s">
        <v>13643</v>
      </c>
      <c r="C10536" s="16" t="s">
        <v>416</v>
      </c>
      <c r="D10536" s="4">
        <v>43937</v>
      </c>
      <c r="E10536" s="23">
        <v>2020</v>
      </c>
      <c r="F10536" s="19">
        <v>7.5</v>
      </c>
      <c r="G10536" s="19">
        <f>IF(Movies[[#This Row],[rating]]=0,"",Movies[[#This Row],[rating]])</f>
        <v>7.5</v>
      </c>
      <c r="H10536" s="19" t="str">
        <f>IF(Movies[[#This Row],[rating]]=0,"No Rating","Rated")</f>
        <v>Rated</v>
      </c>
      <c r="I10536" s="16" t="s">
        <v>390</v>
      </c>
      <c r="J10536" s="29" t="s">
        <v>12</v>
      </c>
      <c r="K10536" s="19">
        <v>9.8879999999999999</v>
      </c>
      <c r="L10536" s="26">
        <v>69</v>
      </c>
    </row>
    <row r="10537" spans="1:12" x14ac:dyDescent="0.3">
      <c r="A10537" s="14">
        <v>623958</v>
      </c>
      <c r="B10537" s="16" t="s">
        <v>13644</v>
      </c>
      <c r="C10537" s="16" t="s">
        <v>416</v>
      </c>
      <c r="D10537" s="4">
        <v>44063</v>
      </c>
      <c r="E10537" s="23">
        <v>2020</v>
      </c>
      <c r="F10537" s="19">
        <v>4.4320000000000004</v>
      </c>
      <c r="G10537" s="19">
        <f>IF(Movies[[#This Row],[rating]]=0,"",Movies[[#This Row],[rating]])</f>
        <v>4.4320000000000004</v>
      </c>
      <c r="H10537" s="19" t="str">
        <f>IF(Movies[[#This Row],[rating]]=0,"No Rating","Rated")</f>
        <v>Rated</v>
      </c>
      <c r="I10537" s="16" t="s">
        <v>166</v>
      </c>
      <c r="J10537" s="29" t="s">
        <v>12</v>
      </c>
      <c r="K10537" s="19">
        <v>9.8800000000000008</v>
      </c>
      <c r="L10537" s="26">
        <v>103</v>
      </c>
    </row>
    <row r="10538" spans="1:12" x14ac:dyDescent="0.3">
      <c r="A10538" s="14">
        <v>624808</v>
      </c>
      <c r="B10538" s="16" t="s">
        <v>13645</v>
      </c>
      <c r="C10538" s="16" t="s">
        <v>13646</v>
      </c>
      <c r="D10538" s="4">
        <v>43931</v>
      </c>
      <c r="E10538" s="23">
        <v>2020</v>
      </c>
      <c r="F10538" s="19">
        <v>5.6</v>
      </c>
      <c r="G10538" s="19">
        <f>IF(Movies[[#This Row],[rating]]=0,"",Movies[[#This Row],[rating]])</f>
        <v>5.6</v>
      </c>
      <c r="H10538" s="19" t="str">
        <f>IF(Movies[[#This Row],[rating]]=0,"No Rating","Rated")</f>
        <v>Rated</v>
      </c>
      <c r="I10538" s="16" t="s">
        <v>273</v>
      </c>
      <c r="J10538" s="29" t="s">
        <v>12</v>
      </c>
      <c r="K10538" s="19">
        <v>9.8670000000000009</v>
      </c>
      <c r="L10538" s="26">
        <v>704</v>
      </c>
    </row>
    <row r="10539" spans="1:12" x14ac:dyDescent="0.3">
      <c r="A10539" s="14">
        <v>684700</v>
      </c>
      <c r="B10539" s="16" t="s">
        <v>13647</v>
      </c>
      <c r="C10539" s="16" t="s">
        <v>10</v>
      </c>
      <c r="D10539" s="4">
        <v>44005</v>
      </c>
      <c r="E10539" s="23">
        <v>2020</v>
      </c>
      <c r="F10539" s="19">
        <v>7.6</v>
      </c>
      <c r="G10539" s="19">
        <f>IF(Movies[[#This Row],[rating]]=0,"",Movies[[#This Row],[rating]])</f>
        <v>7.6</v>
      </c>
      <c r="H10539" s="19" t="str">
        <f>IF(Movies[[#This Row],[rating]]=0,"No Rating","Rated")</f>
        <v>Rated</v>
      </c>
      <c r="I10539" s="16" t="s">
        <v>329</v>
      </c>
      <c r="J10539" s="29" t="s">
        <v>12</v>
      </c>
      <c r="K10539" s="19">
        <v>9.86</v>
      </c>
      <c r="L10539" s="26">
        <v>263</v>
      </c>
    </row>
    <row r="10540" spans="1:12" x14ac:dyDescent="0.3">
      <c r="A10540" s="14">
        <v>620924</v>
      </c>
      <c r="B10540" s="16" t="s">
        <v>13648</v>
      </c>
      <c r="C10540" s="16" t="s">
        <v>10</v>
      </c>
      <c r="D10540" s="4">
        <v>43847</v>
      </c>
      <c r="E10540" s="23">
        <v>2020</v>
      </c>
      <c r="F10540" s="19">
        <v>4.5999999999999996</v>
      </c>
      <c r="G10540" s="19">
        <f>IF(Movies[[#This Row],[rating]]=0,"",Movies[[#This Row],[rating]])</f>
        <v>4.5999999999999996</v>
      </c>
      <c r="H10540" s="19" t="str">
        <f>IF(Movies[[#This Row],[rating]]=0,"No Rating","Rated")</f>
        <v>Rated</v>
      </c>
      <c r="I10540" s="16" t="s">
        <v>71</v>
      </c>
      <c r="J10540" s="29" t="s">
        <v>12</v>
      </c>
      <c r="K10540" s="19">
        <v>9.8510000000000009</v>
      </c>
      <c r="L10540" s="26">
        <v>124</v>
      </c>
    </row>
    <row r="10541" spans="1:12" x14ac:dyDescent="0.3">
      <c r="A10541" s="14">
        <v>588009</v>
      </c>
      <c r="B10541" s="16" t="s">
        <v>13649</v>
      </c>
      <c r="C10541" s="16" t="s">
        <v>51</v>
      </c>
      <c r="D10541" s="4">
        <v>43861</v>
      </c>
      <c r="E10541" s="23">
        <v>2020</v>
      </c>
      <c r="F10541" s="19">
        <v>6.9</v>
      </c>
      <c r="G10541" s="19">
        <f>IF(Movies[[#This Row],[rating]]=0,"",Movies[[#This Row],[rating]])</f>
        <v>6.9</v>
      </c>
      <c r="H10541" s="19" t="str">
        <f>IF(Movies[[#This Row],[rating]]=0,"No Rating","Rated")</f>
        <v>Rated</v>
      </c>
      <c r="I10541" s="16" t="s">
        <v>49</v>
      </c>
      <c r="J10541" s="29" t="s">
        <v>34</v>
      </c>
      <c r="K10541" s="19">
        <v>9.8480000000000008</v>
      </c>
      <c r="L10541" s="26">
        <v>283</v>
      </c>
    </row>
    <row r="10542" spans="1:12" x14ac:dyDescent="0.3">
      <c r="A10542" s="14">
        <v>669664</v>
      </c>
      <c r="B10542" s="16" t="s">
        <v>13650</v>
      </c>
      <c r="C10542" s="16" t="s">
        <v>838</v>
      </c>
      <c r="D10542" s="4">
        <v>44090</v>
      </c>
      <c r="E10542" s="23">
        <v>2020</v>
      </c>
      <c r="F10542" s="19">
        <v>6.431</v>
      </c>
      <c r="G10542" s="19">
        <f>IF(Movies[[#This Row],[rating]]=0,"",Movies[[#This Row],[rating]])</f>
        <v>6.431</v>
      </c>
      <c r="H10542" s="19" t="str">
        <f>IF(Movies[[#This Row],[rating]]=0,"No Rating","Rated")</f>
        <v>Rated</v>
      </c>
      <c r="I10542" s="16" t="s">
        <v>3554</v>
      </c>
      <c r="J10542" s="29" t="s">
        <v>110</v>
      </c>
      <c r="K10542" s="19">
        <v>9.8320000000000007</v>
      </c>
      <c r="L10542" s="26">
        <v>348</v>
      </c>
    </row>
    <row r="10543" spans="1:12" x14ac:dyDescent="0.3">
      <c r="A10543" s="14">
        <v>651881</v>
      </c>
      <c r="B10543" s="16" t="s">
        <v>13651</v>
      </c>
      <c r="C10543" s="16" t="s">
        <v>108</v>
      </c>
      <c r="D10543" s="4">
        <v>44125</v>
      </c>
      <c r="E10543" s="23">
        <v>2020</v>
      </c>
      <c r="F10543" s="19">
        <v>7.2</v>
      </c>
      <c r="G10543" s="19">
        <f>IF(Movies[[#This Row],[rating]]=0,"",Movies[[#This Row],[rating]])</f>
        <v>7.2</v>
      </c>
      <c r="H10543" s="19" t="str">
        <f>IF(Movies[[#This Row],[rating]]=0,"No Rating","Rated")</f>
        <v>Rated</v>
      </c>
      <c r="I10543" s="16" t="s">
        <v>180</v>
      </c>
      <c r="J10543" s="29" t="s">
        <v>110</v>
      </c>
      <c r="K10543" s="19">
        <v>9.8290000000000006</v>
      </c>
      <c r="L10543" s="26">
        <v>880</v>
      </c>
    </row>
    <row r="10544" spans="1:12" x14ac:dyDescent="0.3">
      <c r="A10544" s="14">
        <v>763841</v>
      </c>
      <c r="B10544" s="16" t="s">
        <v>13652</v>
      </c>
      <c r="C10544" s="16" t="s">
        <v>94</v>
      </c>
      <c r="D10544" s="4">
        <v>44099</v>
      </c>
      <c r="E10544" s="23">
        <v>2020</v>
      </c>
      <c r="F10544" s="19">
        <v>1</v>
      </c>
      <c r="G10544" s="19">
        <f>IF(Movies[[#This Row],[rating]]=0,"",Movies[[#This Row],[rating]])</f>
        <v>1</v>
      </c>
      <c r="H10544" s="19" t="str">
        <f>IF(Movies[[#This Row],[rating]]=0,"No Rating","Rated")</f>
        <v>Rated</v>
      </c>
      <c r="I10544" s="16" t="s">
        <v>33</v>
      </c>
      <c r="J10544" s="29" t="s">
        <v>96</v>
      </c>
      <c r="K10544" s="19">
        <v>9.8260000000000005</v>
      </c>
      <c r="L10544" s="26">
        <v>1</v>
      </c>
    </row>
    <row r="10545" spans="1:12" x14ac:dyDescent="0.3">
      <c r="A10545" s="14">
        <v>599335</v>
      </c>
      <c r="B10545" s="16" t="s">
        <v>13653</v>
      </c>
      <c r="C10545" s="16" t="s">
        <v>94</v>
      </c>
      <c r="D10545" s="4">
        <v>44055</v>
      </c>
      <c r="E10545" s="23">
        <v>2020</v>
      </c>
      <c r="F10545" s="19">
        <v>7.181</v>
      </c>
      <c r="G10545" s="19">
        <f>IF(Movies[[#This Row],[rating]]=0,"",Movies[[#This Row],[rating]])</f>
        <v>7.181</v>
      </c>
      <c r="H10545" s="19" t="str">
        <f>IF(Movies[[#This Row],[rating]]=0,"No Rating","Rated")</f>
        <v>Rated</v>
      </c>
      <c r="I10545" s="16" t="s">
        <v>2815</v>
      </c>
      <c r="J10545" s="29" t="s">
        <v>96</v>
      </c>
      <c r="K10545" s="19">
        <v>9.8160000000000007</v>
      </c>
      <c r="L10545" s="26">
        <v>47</v>
      </c>
    </row>
    <row r="10546" spans="1:12" x14ac:dyDescent="0.3">
      <c r="A10546" s="14">
        <v>656563</v>
      </c>
      <c r="B10546" s="16" t="s">
        <v>13654</v>
      </c>
      <c r="C10546" s="16" t="s">
        <v>84</v>
      </c>
      <c r="D10546" s="4">
        <v>43951</v>
      </c>
      <c r="E10546" s="23">
        <v>2020</v>
      </c>
      <c r="F10546" s="19">
        <v>7.7</v>
      </c>
      <c r="G10546" s="19">
        <f>IF(Movies[[#This Row],[rating]]=0,"",Movies[[#This Row],[rating]])</f>
        <v>7.7</v>
      </c>
      <c r="H10546" s="19" t="str">
        <f>IF(Movies[[#This Row],[rating]]=0,"No Rating","Rated")</f>
        <v>Rated</v>
      </c>
      <c r="I10546" s="16" t="s">
        <v>161</v>
      </c>
      <c r="J10546" s="29" t="s">
        <v>86</v>
      </c>
      <c r="K10546" s="19">
        <v>9.8109999999999999</v>
      </c>
      <c r="L10546" s="26">
        <v>616</v>
      </c>
    </row>
    <row r="10547" spans="1:12" x14ac:dyDescent="0.3">
      <c r="A10547" s="14">
        <v>654905</v>
      </c>
      <c r="B10547" s="16" t="s">
        <v>13655</v>
      </c>
      <c r="C10547" s="16" t="s">
        <v>540</v>
      </c>
      <c r="D10547" s="4">
        <v>44162</v>
      </c>
      <c r="E10547" s="23">
        <v>2020</v>
      </c>
      <c r="F10547" s="19">
        <v>6.2</v>
      </c>
      <c r="G10547" s="19">
        <f>IF(Movies[[#This Row],[rating]]=0,"",Movies[[#This Row],[rating]])</f>
        <v>6.2</v>
      </c>
      <c r="H10547" s="19" t="str">
        <f>IF(Movies[[#This Row],[rating]]=0,"No Rating","Rated")</f>
        <v>Rated</v>
      </c>
      <c r="I10547" s="16" t="s">
        <v>230</v>
      </c>
      <c r="J10547" s="29" t="s">
        <v>511</v>
      </c>
      <c r="K10547" s="19">
        <v>9.7910000000000004</v>
      </c>
      <c r="L10547" s="26">
        <v>283</v>
      </c>
    </row>
    <row r="10548" spans="1:12" x14ac:dyDescent="0.3">
      <c r="A10548" s="14">
        <v>653610</v>
      </c>
      <c r="B10548" s="16" t="s">
        <v>13656</v>
      </c>
      <c r="C10548" s="16" t="s">
        <v>10</v>
      </c>
      <c r="D10548" s="4">
        <v>44001</v>
      </c>
      <c r="E10548" s="23">
        <v>2020</v>
      </c>
      <c r="F10548" s="19">
        <v>7.9219999999999997</v>
      </c>
      <c r="G10548" s="19">
        <f>IF(Movies[[#This Row],[rating]]=0,"",Movies[[#This Row],[rating]])</f>
        <v>7.9219999999999997</v>
      </c>
      <c r="H10548" s="19" t="str">
        <f>IF(Movies[[#This Row],[rating]]=0,"No Rating","Rated")</f>
        <v>Rated</v>
      </c>
      <c r="I10548" s="16" t="s">
        <v>329</v>
      </c>
      <c r="J10548" s="29" t="s">
        <v>12</v>
      </c>
      <c r="K10548" s="19">
        <v>9.7750000000000004</v>
      </c>
      <c r="L10548" s="26">
        <v>134</v>
      </c>
    </row>
    <row r="10549" spans="1:12" x14ac:dyDescent="0.3">
      <c r="A10549" s="14">
        <v>746039</v>
      </c>
      <c r="B10549" s="16" t="s">
        <v>13657</v>
      </c>
      <c r="C10549" s="16" t="s">
        <v>172</v>
      </c>
      <c r="D10549" s="4">
        <v>44150</v>
      </c>
      <c r="E10549" s="23">
        <v>2020</v>
      </c>
      <c r="F10549" s="19">
        <v>6.4</v>
      </c>
      <c r="G10549" s="19">
        <f>IF(Movies[[#This Row],[rating]]=0,"",Movies[[#This Row],[rating]])</f>
        <v>6.4</v>
      </c>
      <c r="H10549" s="19" t="str">
        <f>IF(Movies[[#This Row],[rating]]=0,"No Rating","Rated")</f>
        <v>Rated</v>
      </c>
      <c r="I10549" s="16" t="s">
        <v>4169</v>
      </c>
      <c r="J10549" s="29" t="s">
        <v>12</v>
      </c>
      <c r="K10549" s="19">
        <v>9.7609999999999992</v>
      </c>
      <c r="L10549" s="26">
        <v>75</v>
      </c>
    </row>
    <row r="10550" spans="1:12" x14ac:dyDescent="0.3">
      <c r="A10550" s="14">
        <v>637053</v>
      </c>
      <c r="B10550" s="16" t="s">
        <v>13658</v>
      </c>
      <c r="C10550" s="16" t="s">
        <v>10</v>
      </c>
      <c r="D10550" s="4">
        <v>44120</v>
      </c>
      <c r="E10550" s="23">
        <v>2020</v>
      </c>
      <c r="F10550" s="19">
        <v>6.9539999999999997</v>
      </c>
      <c r="G10550" s="19">
        <f>IF(Movies[[#This Row],[rating]]=0,"",Movies[[#This Row],[rating]])</f>
        <v>6.9539999999999997</v>
      </c>
      <c r="H10550" s="19" t="str">
        <f>IF(Movies[[#This Row],[rating]]=0,"No Rating","Rated")</f>
        <v>Rated</v>
      </c>
      <c r="I10550" s="16" t="s">
        <v>197</v>
      </c>
      <c r="J10550" s="29" t="s">
        <v>12</v>
      </c>
      <c r="K10550" s="19">
        <v>9.7530000000000001</v>
      </c>
      <c r="L10550" s="26">
        <v>174</v>
      </c>
    </row>
    <row r="10551" spans="1:12" x14ac:dyDescent="0.3">
      <c r="A10551" s="14">
        <v>554371</v>
      </c>
      <c r="B10551" s="16" t="s">
        <v>13659</v>
      </c>
      <c r="C10551" s="16" t="s">
        <v>416</v>
      </c>
      <c r="D10551" s="4">
        <v>44102</v>
      </c>
      <c r="E10551" s="23">
        <v>2020</v>
      </c>
      <c r="F10551" s="19">
        <v>6.9</v>
      </c>
      <c r="G10551" s="19">
        <f>IF(Movies[[#This Row],[rating]]=0,"",Movies[[#This Row],[rating]])</f>
        <v>6.9</v>
      </c>
      <c r="H10551" s="19" t="str">
        <f>IF(Movies[[#This Row],[rating]]=0,"No Rating","Rated")</f>
        <v>Rated</v>
      </c>
      <c r="I10551" s="16" t="s">
        <v>713</v>
      </c>
      <c r="J10551" s="29" t="s">
        <v>12</v>
      </c>
      <c r="K10551" s="19">
        <v>9.7479999999999993</v>
      </c>
      <c r="L10551" s="26">
        <v>109</v>
      </c>
    </row>
    <row r="10552" spans="1:12" x14ac:dyDescent="0.3">
      <c r="A10552" s="14">
        <v>741998</v>
      </c>
      <c r="B10552" s="16" t="s">
        <v>13660</v>
      </c>
      <c r="C10552" s="16" t="s">
        <v>540</v>
      </c>
      <c r="D10552" s="4">
        <v>44106</v>
      </c>
      <c r="E10552" s="23">
        <v>2020</v>
      </c>
      <c r="F10552" s="19">
        <v>5.5</v>
      </c>
      <c r="G10552" s="19">
        <f>IF(Movies[[#This Row],[rating]]=0,"",Movies[[#This Row],[rating]])</f>
        <v>5.5</v>
      </c>
      <c r="H10552" s="19" t="str">
        <f>IF(Movies[[#This Row],[rating]]=0,"No Rating","Rated")</f>
        <v>Rated</v>
      </c>
      <c r="I10552" s="16" t="s">
        <v>1329</v>
      </c>
      <c r="J10552" s="29" t="s">
        <v>511</v>
      </c>
      <c r="K10552" s="19">
        <v>9.7390000000000008</v>
      </c>
      <c r="L10552" s="26">
        <v>235</v>
      </c>
    </row>
    <row r="10553" spans="1:12" x14ac:dyDescent="0.3">
      <c r="A10553" s="14">
        <v>735595</v>
      </c>
      <c r="B10553" s="16" t="s">
        <v>13661</v>
      </c>
      <c r="C10553" s="16" t="s">
        <v>1309</v>
      </c>
      <c r="D10553" s="4">
        <v>44134</v>
      </c>
      <c r="E10553" s="23">
        <v>2020</v>
      </c>
      <c r="F10553" s="19">
        <v>5.6</v>
      </c>
      <c r="G10553" s="19">
        <f>IF(Movies[[#This Row],[rating]]=0,"",Movies[[#This Row],[rating]])</f>
        <v>5.6</v>
      </c>
      <c r="H10553" s="19" t="str">
        <f>IF(Movies[[#This Row],[rating]]=0,"No Rating","Rated")</f>
        <v>Rated</v>
      </c>
      <c r="I10553" s="16" t="s">
        <v>6864</v>
      </c>
      <c r="J10553" s="29" t="s">
        <v>286</v>
      </c>
      <c r="K10553" s="19">
        <v>9.7330000000000005</v>
      </c>
      <c r="L10553" s="26">
        <v>235</v>
      </c>
    </row>
    <row r="10554" spans="1:12" x14ac:dyDescent="0.3">
      <c r="A10554" s="14">
        <v>681429</v>
      </c>
      <c r="B10554" s="16" t="s">
        <v>13662</v>
      </c>
      <c r="C10554" s="16" t="s">
        <v>74</v>
      </c>
      <c r="D10554" s="4">
        <v>43945</v>
      </c>
      <c r="E10554" s="23">
        <v>2020</v>
      </c>
      <c r="F10554" s="19">
        <v>6.7</v>
      </c>
      <c r="G10554" s="19">
        <f>IF(Movies[[#This Row],[rating]]=0,"",Movies[[#This Row],[rating]])</f>
        <v>6.7</v>
      </c>
      <c r="H10554" s="19" t="str">
        <f>IF(Movies[[#This Row],[rating]]=0,"No Rating","Rated")</f>
        <v>Rated</v>
      </c>
      <c r="I10554" s="16" t="s">
        <v>468</v>
      </c>
      <c r="J10554" s="29" t="s">
        <v>34</v>
      </c>
      <c r="K10554" s="19">
        <v>9.7230000000000008</v>
      </c>
      <c r="L10554" s="26">
        <v>138</v>
      </c>
    </row>
    <row r="10555" spans="1:12" x14ac:dyDescent="0.3">
      <c r="A10555" s="14">
        <v>634544</v>
      </c>
      <c r="B10555" s="16" t="s">
        <v>13663</v>
      </c>
      <c r="C10555" s="16" t="s">
        <v>10</v>
      </c>
      <c r="D10555" s="4">
        <v>44160</v>
      </c>
      <c r="E10555" s="23">
        <v>2020</v>
      </c>
      <c r="F10555" s="19">
        <v>7.3</v>
      </c>
      <c r="G10555" s="19">
        <f>IF(Movies[[#This Row],[rating]]=0,"",Movies[[#This Row],[rating]])</f>
        <v>7.3</v>
      </c>
      <c r="H10555" s="19" t="str">
        <f>IF(Movies[[#This Row],[rating]]=0,"No Rating","Rated")</f>
        <v>Rated</v>
      </c>
      <c r="I10555" s="16" t="s">
        <v>49</v>
      </c>
      <c r="J10555" s="29" t="s">
        <v>12</v>
      </c>
      <c r="K10555" s="19">
        <v>9.702</v>
      </c>
      <c r="L10555" s="26">
        <v>408</v>
      </c>
    </row>
    <row r="10556" spans="1:12" x14ac:dyDescent="0.3">
      <c r="A10556" s="14">
        <v>498402</v>
      </c>
      <c r="B10556" s="16" t="s">
        <v>13664</v>
      </c>
      <c r="C10556" s="16" t="s">
        <v>13665</v>
      </c>
      <c r="D10556" s="4">
        <v>44154</v>
      </c>
      <c r="E10556" s="23">
        <v>2020</v>
      </c>
      <c r="F10556" s="19">
        <v>6.7</v>
      </c>
      <c r="G10556" s="19">
        <f>IF(Movies[[#This Row],[rating]]=0,"",Movies[[#This Row],[rating]])</f>
        <v>6.7</v>
      </c>
      <c r="H10556" s="19" t="str">
        <f>IF(Movies[[#This Row],[rating]]=0,"No Rating","Rated")</f>
        <v>Rated</v>
      </c>
      <c r="I10556" s="16" t="s">
        <v>13666</v>
      </c>
      <c r="J10556" s="29" t="s">
        <v>110</v>
      </c>
      <c r="K10556" s="19">
        <v>9.6690000000000005</v>
      </c>
      <c r="L10556" s="26">
        <v>358</v>
      </c>
    </row>
    <row r="10557" spans="1:12" x14ac:dyDescent="0.3">
      <c r="A10557" s="14">
        <v>761163</v>
      </c>
      <c r="B10557" s="16" t="s">
        <v>13667</v>
      </c>
      <c r="C10557" s="16" t="s">
        <v>1144</v>
      </c>
      <c r="D10557" s="4">
        <v>44196</v>
      </c>
      <c r="E10557" s="23">
        <v>2020</v>
      </c>
      <c r="F10557" s="19">
        <v>6</v>
      </c>
      <c r="G10557" s="19">
        <f>IF(Movies[[#This Row],[rating]]=0,"",Movies[[#This Row],[rating]])</f>
        <v>6</v>
      </c>
      <c r="H10557" s="19" t="str">
        <f>IF(Movies[[#This Row],[rating]]=0,"No Rating","Rated")</f>
        <v>Rated</v>
      </c>
      <c r="I10557" s="16" t="s">
        <v>468</v>
      </c>
      <c r="J10557" s="29" t="s">
        <v>342</v>
      </c>
      <c r="K10557" s="19">
        <v>9.6679999999999993</v>
      </c>
      <c r="L10557" s="26">
        <v>60</v>
      </c>
    </row>
    <row r="10558" spans="1:12" x14ac:dyDescent="0.3">
      <c r="A10558" s="14">
        <v>753583</v>
      </c>
      <c r="B10558" s="16" t="s">
        <v>13668</v>
      </c>
      <c r="C10558" s="16" t="s">
        <v>13669</v>
      </c>
      <c r="D10558" s="4">
        <v>44132</v>
      </c>
      <c r="E10558" s="23">
        <v>2020</v>
      </c>
      <c r="F10558" s="19">
        <v>7.2889999999999997</v>
      </c>
      <c r="G10558" s="19">
        <f>IF(Movies[[#This Row],[rating]]=0,"",Movies[[#This Row],[rating]])</f>
        <v>7.2889999999999997</v>
      </c>
      <c r="H10558" s="19" t="str">
        <f>IF(Movies[[#This Row],[rating]]=0,"No Rating","Rated")</f>
        <v>Rated</v>
      </c>
      <c r="I10558" s="16" t="s">
        <v>329</v>
      </c>
      <c r="J10558" s="29" t="s">
        <v>12</v>
      </c>
      <c r="K10558" s="19">
        <v>9.6639999999999997</v>
      </c>
      <c r="L10558" s="26">
        <v>140</v>
      </c>
    </row>
    <row r="10559" spans="1:12" x14ac:dyDescent="0.3">
      <c r="A10559" s="14">
        <v>632304</v>
      </c>
      <c r="B10559" s="16" t="s">
        <v>10685</v>
      </c>
      <c r="C10559" s="16" t="s">
        <v>10</v>
      </c>
      <c r="D10559" s="4">
        <v>44126</v>
      </c>
      <c r="E10559" s="23">
        <v>2020</v>
      </c>
      <c r="F10559" s="19">
        <v>5.4</v>
      </c>
      <c r="G10559" s="19">
        <f>IF(Movies[[#This Row],[rating]]=0,"",Movies[[#This Row],[rating]])</f>
        <v>5.4</v>
      </c>
      <c r="H10559" s="19" t="str">
        <f>IF(Movies[[#This Row],[rating]]=0,"No Rating","Rated")</f>
        <v>Rated</v>
      </c>
      <c r="I10559" s="16" t="s">
        <v>280</v>
      </c>
      <c r="J10559" s="29" t="s">
        <v>12</v>
      </c>
      <c r="K10559" s="19">
        <v>9.6590000000000007</v>
      </c>
      <c r="L10559" s="26">
        <v>117</v>
      </c>
    </row>
    <row r="10560" spans="1:12" x14ac:dyDescent="0.3">
      <c r="A10560" s="14">
        <v>730497</v>
      </c>
      <c r="B10560" s="16" t="s">
        <v>13670</v>
      </c>
      <c r="C10560" s="16" t="s">
        <v>94</v>
      </c>
      <c r="D10560" s="4">
        <v>44042</v>
      </c>
      <c r="E10560" s="23">
        <v>2020</v>
      </c>
      <c r="F10560" s="19">
        <v>7.2</v>
      </c>
      <c r="G10560" s="19">
        <f>IF(Movies[[#This Row],[rating]]=0,"",Movies[[#This Row],[rating]])</f>
        <v>7.2</v>
      </c>
      <c r="H10560" s="19" t="str">
        <f>IF(Movies[[#This Row],[rating]]=0,"No Rating","Rated")</f>
        <v>Rated</v>
      </c>
      <c r="I10560" s="16" t="s">
        <v>33</v>
      </c>
      <c r="J10560" s="29" t="s">
        <v>96</v>
      </c>
      <c r="K10560" s="19">
        <v>9.6530000000000005</v>
      </c>
      <c r="L10560" s="26">
        <v>10</v>
      </c>
    </row>
    <row r="10561" spans="1:12" x14ac:dyDescent="0.3">
      <c r="A10561" s="14">
        <v>575291</v>
      </c>
      <c r="B10561" s="16" t="s">
        <v>13671</v>
      </c>
      <c r="C10561" s="16" t="s">
        <v>108</v>
      </c>
      <c r="D10561" s="4">
        <v>43901</v>
      </c>
      <c r="E10561" s="23">
        <v>2020</v>
      </c>
      <c r="F10561" s="19">
        <v>5.7</v>
      </c>
      <c r="G10561" s="19">
        <f>IF(Movies[[#This Row],[rating]]=0,"",Movies[[#This Row],[rating]])</f>
        <v>5.7</v>
      </c>
      <c r="H10561" s="19" t="str">
        <f>IF(Movies[[#This Row],[rating]]=0,"No Rating","Rated")</f>
        <v>Rated</v>
      </c>
      <c r="I10561" s="16" t="s">
        <v>30</v>
      </c>
      <c r="J10561" s="29" t="s">
        <v>110</v>
      </c>
      <c r="K10561" s="19">
        <v>9.6460000000000008</v>
      </c>
      <c r="L10561" s="26">
        <v>232</v>
      </c>
    </row>
    <row r="10562" spans="1:12" x14ac:dyDescent="0.3">
      <c r="A10562" s="14">
        <v>659983</v>
      </c>
      <c r="B10562" s="16" t="s">
        <v>13672</v>
      </c>
      <c r="C10562" s="16" t="s">
        <v>838</v>
      </c>
      <c r="D10562" s="4">
        <v>44097</v>
      </c>
      <c r="E10562" s="23">
        <v>2020</v>
      </c>
      <c r="F10562" s="19">
        <v>5.9</v>
      </c>
      <c r="G10562" s="19">
        <f>IF(Movies[[#This Row],[rating]]=0,"",Movies[[#This Row],[rating]])</f>
        <v>5.9</v>
      </c>
      <c r="H10562" s="19" t="str">
        <f>IF(Movies[[#This Row],[rating]]=0,"No Rating","Rated")</f>
        <v>Rated</v>
      </c>
      <c r="I10562" s="16" t="s">
        <v>3588</v>
      </c>
      <c r="J10562" s="29" t="s">
        <v>110</v>
      </c>
      <c r="K10562" s="19">
        <v>9.6440000000000001</v>
      </c>
      <c r="L10562" s="26">
        <v>114</v>
      </c>
    </row>
    <row r="10563" spans="1:12" x14ac:dyDescent="0.3">
      <c r="A10563" s="14">
        <v>454433</v>
      </c>
      <c r="B10563" s="16" t="s">
        <v>13673</v>
      </c>
      <c r="C10563" s="16" t="s">
        <v>10</v>
      </c>
      <c r="D10563" s="4">
        <v>44057</v>
      </c>
      <c r="E10563" s="23">
        <v>2020</v>
      </c>
      <c r="F10563" s="19">
        <v>6.9</v>
      </c>
      <c r="G10563" s="19">
        <f>IF(Movies[[#This Row],[rating]]=0,"",Movies[[#This Row],[rating]])</f>
        <v>6.9</v>
      </c>
      <c r="H10563" s="19" t="str">
        <f>IF(Movies[[#This Row],[rating]]=0,"No Rating","Rated")</f>
        <v>Rated</v>
      </c>
      <c r="I10563" s="16" t="s">
        <v>13340</v>
      </c>
      <c r="J10563" s="29" t="s">
        <v>12</v>
      </c>
      <c r="K10563" s="19">
        <v>9.641</v>
      </c>
      <c r="L10563" s="26">
        <v>203</v>
      </c>
    </row>
    <row r="10564" spans="1:12" x14ac:dyDescent="0.3">
      <c r="A10564" s="14">
        <v>805627</v>
      </c>
      <c r="B10564" s="16" t="s">
        <v>13674</v>
      </c>
      <c r="C10564" s="16" t="s">
        <v>144</v>
      </c>
      <c r="D10564" s="4">
        <v>43987</v>
      </c>
      <c r="E10564" s="23">
        <v>2020</v>
      </c>
      <c r="F10564" s="19">
        <v>7.3</v>
      </c>
      <c r="G10564" s="19">
        <f>IF(Movies[[#This Row],[rating]]=0,"",Movies[[#This Row],[rating]])</f>
        <v>7.3</v>
      </c>
      <c r="H10564" s="19" t="str">
        <f>IF(Movies[[#This Row],[rating]]=0,"No Rating","Rated")</f>
        <v>Rated</v>
      </c>
      <c r="I10564" s="16" t="s">
        <v>1703</v>
      </c>
      <c r="J10564" s="29" t="s">
        <v>146</v>
      </c>
      <c r="K10564" s="19">
        <v>9.6289999999999996</v>
      </c>
      <c r="L10564" s="26">
        <v>228</v>
      </c>
    </row>
    <row r="10565" spans="1:12" x14ac:dyDescent="0.3">
      <c r="A10565" s="14">
        <v>653247</v>
      </c>
      <c r="B10565" s="16" t="s">
        <v>13675</v>
      </c>
      <c r="C10565" s="16" t="s">
        <v>1177</v>
      </c>
      <c r="D10565" s="4">
        <v>43831</v>
      </c>
      <c r="E10565" s="23">
        <v>2020</v>
      </c>
      <c r="F10565" s="19">
        <v>7.1</v>
      </c>
      <c r="G10565" s="19">
        <f>IF(Movies[[#This Row],[rating]]=0,"",Movies[[#This Row],[rating]])</f>
        <v>7.1</v>
      </c>
      <c r="H10565" s="19" t="str">
        <f>IF(Movies[[#This Row],[rating]]=0,"No Rating","Rated")</f>
        <v>Rated</v>
      </c>
      <c r="I10565" s="16" t="s">
        <v>9381</v>
      </c>
      <c r="J10565" s="29" t="s">
        <v>34</v>
      </c>
      <c r="K10565" s="19">
        <v>9.6259999999999994</v>
      </c>
      <c r="L10565" s="26">
        <v>103</v>
      </c>
    </row>
    <row r="10566" spans="1:12" x14ac:dyDescent="0.3">
      <c r="A10566" s="14">
        <v>748412</v>
      </c>
      <c r="B10566" s="16" t="s">
        <v>13676</v>
      </c>
      <c r="C10566" s="16" t="s">
        <v>784</v>
      </c>
      <c r="D10566" s="4">
        <v>44120</v>
      </c>
      <c r="E10566" s="23">
        <v>2020</v>
      </c>
      <c r="F10566" s="19">
        <v>7.5</v>
      </c>
      <c r="G10566" s="19">
        <f>IF(Movies[[#This Row],[rating]]=0,"",Movies[[#This Row],[rating]])</f>
        <v>7.5</v>
      </c>
      <c r="H10566" s="19" t="str">
        <f>IF(Movies[[#This Row],[rating]]=0,"No Rating","Rated")</f>
        <v>Rated</v>
      </c>
      <c r="I10566" s="16" t="s">
        <v>1367</v>
      </c>
      <c r="J10566" s="29" t="s">
        <v>534</v>
      </c>
      <c r="K10566" s="19">
        <v>9.6199999999999992</v>
      </c>
      <c r="L10566" s="26">
        <v>74</v>
      </c>
    </row>
    <row r="10567" spans="1:12" x14ac:dyDescent="0.3">
      <c r="A10567" s="14">
        <v>594436</v>
      </c>
      <c r="B10567" s="16" t="s">
        <v>13677</v>
      </c>
      <c r="C10567" s="16" t="s">
        <v>284</v>
      </c>
      <c r="D10567" s="4">
        <v>43853</v>
      </c>
      <c r="E10567" s="23">
        <v>2020</v>
      </c>
      <c r="F10567" s="19">
        <v>5.6</v>
      </c>
      <c r="G10567" s="19">
        <f>IF(Movies[[#This Row],[rating]]=0,"",Movies[[#This Row],[rating]])</f>
        <v>5.6</v>
      </c>
      <c r="H10567" s="19" t="str">
        <f>IF(Movies[[#This Row],[rating]]=0,"No Rating","Rated")</f>
        <v>Rated</v>
      </c>
      <c r="I10567" s="16" t="s">
        <v>62</v>
      </c>
      <c r="J10567" s="29" t="s">
        <v>286</v>
      </c>
      <c r="K10567" s="19">
        <v>9.609</v>
      </c>
      <c r="L10567" s="26">
        <v>34</v>
      </c>
    </row>
    <row r="10568" spans="1:12" x14ac:dyDescent="0.3">
      <c r="A10568" s="14">
        <v>696002</v>
      </c>
      <c r="B10568" s="16" t="s">
        <v>13678</v>
      </c>
      <c r="C10568" s="16" t="s">
        <v>10</v>
      </c>
      <c r="D10568" s="4">
        <v>44050</v>
      </c>
      <c r="E10568" s="23">
        <v>2020</v>
      </c>
      <c r="F10568" s="19">
        <v>5.8</v>
      </c>
      <c r="G10568" s="19">
        <f>IF(Movies[[#This Row],[rating]]=0,"",Movies[[#This Row],[rating]])</f>
        <v>5.8</v>
      </c>
      <c r="H10568" s="19" t="str">
        <f>IF(Movies[[#This Row],[rating]]=0,"No Rating","Rated")</f>
        <v>Rated</v>
      </c>
      <c r="I10568" s="16" t="s">
        <v>78</v>
      </c>
      <c r="J10568" s="29" t="s">
        <v>12</v>
      </c>
      <c r="K10568" s="19">
        <v>9.6080000000000005</v>
      </c>
      <c r="L10568" s="26">
        <v>69</v>
      </c>
    </row>
    <row r="10569" spans="1:12" x14ac:dyDescent="0.3">
      <c r="A10569" s="14">
        <v>708336</v>
      </c>
      <c r="B10569" s="16" t="s">
        <v>13679</v>
      </c>
      <c r="C10569" s="16" t="s">
        <v>416</v>
      </c>
      <c r="D10569" s="4">
        <v>43997</v>
      </c>
      <c r="E10569" s="23">
        <v>2020</v>
      </c>
      <c r="F10569" s="19">
        <v>6.5</v>
      </c>
      <c r="G10569" s="19">
        <f>IF(Movies[[#This Row],[rating]]=0,"",Movies[[#This Row],[rating]])</f>
        <v>6.5</v>
      </c>
      <c r="H10569" s="19" t="str">
        <f>IF(Movies[[#This Row],[rating]]=0,"No Rating","Rated")</f>
        <v>Rated</v>
      </c>
      <c r="I10569" s="16" t="s">
        <v>468</v>
      </c>
      <c r="J10569" s="29" t="s">
        <v>12</v>
      </c>
      <c r="K10569" s="19">
        <v>9.6010000000000009</v>
      </c>
      <c r="L10569" s="26">
        <v>851</v>
      </c>
    </row>
    <row r="10570" spans="1:12" x14ac:dyDescent="0.3">
      <c r="A10570" s="14">
        <v>655363</v>
      </c>
      <c r="B10570" s="16" t="s">
        <v>1305</v>
      </c>
      <c r="C10570" s="16" t="s">
        <v>2805</v>
      </c>
      <c r="D10570" s="4">
        <v>44132</v>
      </c>
      <c r="E10570" s="23">
        <v>2020</v>
      </c>
      <c r="F10570" s="19">
        <v>6.7</v>
      </c>
      <c r="G10570" s="19">
        <f>IF(Movies[[#This Row],[rating]]=0,"",Movies[[#This Row],[rating]])</f>
        <v>6.7</v>
      </c>
      <c r="H10570" s="19" t="str">
        <f>IF(Movies[[#This Row],[rating]]=0,"No Rating","Rated")</f>
        <v>Rated</v>
      </c>
      <c r="I10570" s="16" t="s">
        <v>183</v>
      </c>
      <c r="J10570" s="29" t="s">
        <v>2109</v>
      </c>
      <c r="K10570" s="19">
        <v>9.5990000000000002</v>
      </c>
      <c r="L10570" s="26">
        <v>207</v>
      </c>
    </row>
    <row r="10571" spans="1:12" x14ac:dyDescent="0.3">
      <c r="A10571" s="14">
        <v>780154</v>
      </c>
      <c r="B10571" s="16" t="s">
        <v>13680</v>
      </c>
      <c r="C10571" s="16" t="s">
        <v>2138</v>
      </c>
      <c r="D10571" s="4">
        <v>44193</v>
      </c>
      <c r="E10571" s="23">
        <v>2020</v>
      </c>
      <c r="F10571" s="19">
        <v>5.9</v>
      </c>
      <c r="G10571" s="19">
        <f>IF(Movies[[#This Row],[rating]]=0,"",Movies[[#This Row],[rating]])</f>
        <v>5.9</v>
      </c>
      <c r="H10571" s="19" t="str">
        <f>IF(Movies[[#This Row],[rating]]=0,"No Rating","Rated")</f>
        <v>Rated</v>
      </c>
      <c r="I10571" s="16" t="s">
        <v>2580</v>
      </c>
      <c r="J10571" s="29" t="s">
        <v>2139</v>
      </c>
      <c r="K10571" s="19">
        <v>9.5939999999999994</v>
      </c>
      <c r="L10571" s="26">
        <v>350</v>
      </c>
    </row>
    <row r="10572" spans="1:12" x14ac:dyDescent="0.3">
      <c r="A10572" s="14">
        <v>643612</v>
      </c>
      <c r="B10572" s="16" t="s">
        <v>13681</v>
      </c>
      <c r="C10572" s="16" t="s">
        <v>10</v>
      </c>
      <c r="D10572" s="4">
        <v>44119</v>
      </c>
      <c r="E10572" s="23">
        <v>2020</v>
      </c>
      <c r="F10572" s="19">
        <v>5.9</v>
      </c>
      <c r="G10572" s="19">
        <f>IF(Movies[[#This Row],[rating]]=0,"",Movies[[#This Row],[rating]])</f>
        <v>5.9</v>
      </c>
      <c r="H10572" s="19" t="str">
        <f>IF(Movies[[#This Row],[rating]]=0,"No Rating","Rated")</f>
        <v>Rated</v>
      </c>
      <c r="I10572" s="16" t="s">
        <v>230</v>
      </c>
      <c r="J10572" s="29" t="s">
        <v>12</v>
      </c>
      <c r="K10572" s="19">
        <v>9.5640000000000001</v>
      </c>
      <c r="L10572" s="26">
        <v>210</v>
      </c>
    </row>
    <row r="10573" spans="1:12" x14ac:dyDescent="0.3">
      <c r="A10573" s="14">
        <v>664698</v>
      </c>
      <c r="B10573" s="16" t="s">
        <v>13682</v>
      </c>
      <c r="C10573" s="16" t="s">
        <v>284</v>
      </c>
      <c r="D10573" s="4">
        <v>44132</v>
      </c>
      <c r="E10573" s="23">
        <v>2020</v>
      </c>
      <c r="F10573" s="19">
        <v>7.3</v>
      </c>
      <c r="G10573" s="19">
        <f>IF(Movies[[#This Row],[rating]]=0,"",Movies[[#This Row],[rating]])</f>
        <v>7.3</v>
      </c>
      <c r="H10573" s="19" t="str">
        <f>IF(Movies[[#This Row],[rating]]=0,"No Rating","Rated")</f>
        <v>Rated</v>
      </c>
      <c r="I10573" s="16" t="s">
        <v>180</v>
      </c>
      <c r="J10573" s="29" t="s">
        <v>286</v>
      </c>
      <c r="K10573" s="19">
        <v>9.5609999999999999</v>
      </c>
      <c r="L10573" s="26">
        <v>134</v>
      </c>
    </row>
    <row r="10574" spans="1:12" x14ac:dyDescent="0.3">
      <c r="A10574" s="14">
        <v>840283</v>
      </c>
      <c r="B10574" s="16" t="s">
        <v>13683</v>
      </c>
      <c r="C10574" s="16" t="s">
        <v>13684</v>
      </c>
      <c r="D10574" s="4">
        <v>44075</v>
      </c>
      <c r="E10574" s="23">
        <v>2020</v>
      </c>
      <c r="F10574" s="19">
        <v>6.3</v>
      </c>
      <c r="G10574" s="19">
        <f>IF(Movies[[#This Row],[rating]]=0,"",Movies[[#This Row],[rating]])</f>
        <v>6.3</v>
      </c>
      <c r="H10574" s="19" t="str">
        <f>IF(Movies[[#This Row],[rating]]=0,"No Rating","Rated")</f>
        <v>Rated</v>
      </c>
      <c r="I10574" s="16" t="s">
        <v>556</v>
      </c>
      <c r="J10574" s="29" t="s">
        <v>12</v>
      </c>
      <c r="K10574" s="19">
        <v>9.5579999999999998</v>
      </c>
      <c r="L10574" s="26">
        <v>53</v>
      </c>
    </row>
    <row r="10575" spans="1:12" x14ac:dyDescent="0.3">
      <c r="A10575" s="14">
        <v>550524</v>
      </c>
      <c r="B10575" s="16" t="s">
        <v>13685</v>
      </c>
      <c r="C10575" s="16" t="s">
        <v>13686</v>
      </c>
      <c r="D10575" s="4">
        <v>44085</v>
      </c>
      <c r="E10575" s="23">
        <v>2020</v>
      </c>
      <c r="F10575" s="19">
        <v>6.6</v>
      </c>
      <c r="G10575" s="19">
        <f>IF(Movies[[#This Row],[rating]]=0,"",Movies[[#This Row],[rating]])</f>
        <v>6.6</v>
      </c>
      <c r="H10575" s="19" t="str">
        <f>IF(Movies[[#This Row],[rating]]=0,"No Rating","Rated")</f>
        <v>Rated</v>
      </c>
      <c r="I10575" s="16" t="s">
        <v>33</v>
      </c>
      <c r="J10575" s="29" t="s">
        <v>12</v>
      </c>
      <c r="K10575" s="19">
        <v>9.548</v>
      </c>
      <c r="L10575" s="26">
        <v>167</v>
      </c>
    </row>
    <row r="10576" spans="1:12" x14ac:dyDescent="0.3">
      <c r="A10576" s="14">
        <v>759213</v>
      </c>
      <c r="B10576" s="16" t="s">
        <v>7363</v>
      </c>
      <c r="C10576" s="16" t="s">
        <v>10</v>
      </c>
      <c r="D10576" s="4">
        <v>44134</v>
      </c>
      <c r="E10576" s="23">
        <v>2020</v>
      </c>
      <c r="F10576" s="19">
        <v>6.7</v>
      </c>
      <c r="G10576" s="19">
        <f>IF(Movies[[#This Row],[rating]]=0,"",Movies[[#This Row],[rating]])</f>
        <v>6.7</v>
      </c>
      <c r="H10576" s="19" t="str">
        <f>IF(Movies[[#This Row],[rating]]=0,"No Rating","Rated")</f>
        <v>Rated</v>
      </c>
      <c r="I10576" s="16" t="s">
        <v>148</v>
      </c>
      <c r="J10576" s="29" t="s">
        <v>12</v>
      </c>
      <c r="K10576" s="19">
        <v>9.5449999999999999</v>
      </c>
      <c r="L10576" s="26">
        <v>35</v>
      </c>
    </row>
    <row r="10577" spans="1:12" x14ac:dyDescent="0.3">
      <c r="A10577" s="14">
        <v>978395</v>
      </c>
      <c r="B10577" s="16" t="s">
        <v>13687</v>
      </c>
      <c r="C10577" s="16" t="s">
        <v>144</v>
      </c>
      <c r="D10577" s="4">
        <v>43863</v>
      </c>
      <c r="E10577" s="23">
        <v>2020</v>
      </c>
      <c r="F10577" s="19">
        <v>0</v>
      </c>
      <c r="G10577" s="19" t="str">
        <f>IF(Movies[[#This Row],[rating]]=0,"",Movies[[#This Row],[rating]])</f>
        <v/>
      </c>
      <c r="H10577" s="19" t="str">
        <f>IF(Movies[[#This Row],[rating]]=0,"No Rating","Rated")</f>
        <v>No Rating</v>
      </c>
      <c r="I10577" s="16" t="s">
        <v>13688</v>
      </c>
      <c r="J10577" s="29" t="s">
        <v>146</v>
      </c>
      <c r="K10577" s="19">
        <v>9.5210000000000008</v>
      </c>
      <c r="L10577" s="26">
        <v>0</v>
      </c>
    </row>
    <row r="10578" spans="1:12" x14ac:dyDescent="0.3">
      <c r="A10578" s="14">
        <v>759001</v>
      </c>
      <c r="B10578" s="16" t="s">
        <v>13689</v>
      </c>
      <c r="C10578" s="16" t="s">
        <v>51</v>
      </c>
      <c r="D10578" s="4">
        <v>43998</v>
      </c>
      <c r="E10578" s="23">
        <v>2020</v>
      </c>
      <c r="F10578" s="19">
        <v>5.3</v>
      </c>
      <c r="G10578" s="19">
        <f>IF(Movies[[#This Row],[rating]]=0,"",Movies[[#This Row],[rating]])</f>
        <v>5.3</v>
      </c>
      <c r="H10578" s="19" t="str">
        <f>IF(Movies[[#This Row],[rating]]=0,"No Rating","Rated")</f>
        <v>Rated</v>
      </c>
      <c r="I10578" s="16" t="s">
        <v>49</v>
      </c>
      <c r="J10578" s="29" t="s">
        <v>34</v>
      </c>
      <c r="K10578" s="19">
        <v>9.5050000000000008</v>
      </c>
      <c r="L10578" s="26">
        <v>6</v>
      </c>
    </row>
    <row r="10579" spans="1:12" x14ac:dyDescent="0.3">
      <c r="A10579" s="14">
        <v>761584</v>
      </c>
      <c r="B10579" s="16" t="s">
        <v>13690</v>
      </c>
      <c r="C10579" s="16" t="s">
        <v>94</v>
      </c>
      <c r="D10579" s="4">
        <v>44141</v>
      </c>
      <c r="E10579" s="23">
        <v>2020</v>
      </c>
      <c r="F10579" s="19">
        <v>6.5</v>
      </c>
      <c r="G10579" s="19">
        <f>IF(Movies[[#This Row],[rating]]=0,"",Movies[[#This Row],[rating]])</f>
        <v>6.5</v>
      </c>
      <c r="H10579" s="19" t="str">
        <f>IF(Movies[[#This Row],[rating]]=0,"No Rating","Rated")</f>
        <v>Rated</v>
      </c>
      <c r="I10579" s="16" t="s">
        <v>886</v>
      </c>
      <c r="J10579" s="29" t="s">
        <v>96</v>
      </c>
      <c r="K10579" s="19">
        <v>9.4930000000000003</v>
      </c>
      <c r="L10579" s="26">
        <v>2</v>
      </c>
    </row>
    <row r="10580" spans="1:12" x14ac:dyDescent="0.3">
      <c r="A10580" s="14">
        <v>741689</v>
      </c>
      <c r="B10580" s="16" t="s">
        <v>13691</v>
      </c>
      <c r="C10580" s="16" t="s">
        <v>94</v>
      </c>
      <c r="D10580" s="4">
        <v>43845</v>
      </c>
      <c r="E10580" s="23">
        <v>2020</v>
      </c>
      <c r="F10580" s="19">
        <v>8.1</v>
      </c>
      <c r="G10580" s="19">
        <f>IF(Movies[[#This Row],[rating]]=0,"",Movies[[#This Row],[rating]])</f>
        <v>8.1</v>
      </c>
      <c r="H10580" s="19" t="str">
        <f>IF(Movies[[#This Row],[rating]]=0,"No Rating","Rated")</f>
        <v>Rated</v>
      </c>
      <c r="I10580" s="16" t="s">
        <v>49</v>
      </c>
      <c r="J10580" s="29" t="s">
        <v>96</v>
      </c>
      <c r="K10580" s="19">
        <v>9.4930000000000003</v>
      </c>
      <c r="L10580" s="26">
        <v>38</v>
      </c>
    </row>
    <row r="10581" spans="1:12" x14ac:dyDescent="0.3">
      <c r="A10581" s="14">
        <v>579792</v>
      </c>
      <c r="B10581" s="16" t="s">
        <v>13692</v>
      </c>
      <c r="C10581" s="16" t="s">
        <v>74</v>
      </c>
      <c r="D10581" s="4">
        <v>43854</v>
      </c>
      <c r="E10581" s="23">
        <v>2020</v>
      </c>
      <c r="F10581" s="19">
        <v>7.9</v>
      </c>
      <c r="G10581" s="19">
        <f>IF(Movies[[#This Row],[rating]]=0,"",Movies[[#This Row],[rating]])</f>
        <v>7.9</v>
      </c>
      <c r="H10581" s="19" t="str">
        <f>IF(Movies[[#This Row],[rating]]=0,"No Rating","Rated")</f>
        <v>Rated</v>
      </c>
      <c r="I10581" s="16" t="s">
        <v>273</v>
      </c>
      <c r="J10581" s="29" t="s">
        <v>34</v>
      </c>
      <c r="K10581" s="19">
        <v>9.4890000000000008</v>
      </c>
      <c r="L10581" s="26">
        <v>244</v>
      </c>
    </row>
    <row r="10582" spans="1:12" x14ac:dyDescent="0.3">
      <c r="A10582" s="14">
        <v>653578</v>
      </c>
      <c r="B10582" s="16" t="s">
        <v>13693</v>
      </c>
      <c r="C10582" s="16" t="s">
        <v>10</v>
      </c>
      <c r="D10582" s="4">
        <v>44078</v>
      </c>
      <c r="E10582" s="23">
        <v>2020</v>
      </c>
      <c r="F10582" s="19">
        <v>7.1</v>
      </c>
      <c r="G10582" s="19">
        <f>IF(Movies[[#This Row],[rating]]=0,"",Movies[[#This Row],[rating]])</f>
        <v>7.1</v>
      </c>
      <c r="H10582" s="19" t="str">
        <f>IF(Movies[[#This Row],[rating]]=0,"No Rating","Rated")</f>
        <v>Rated</v>
      </c>
      <c r="I10582" s="16" t="s">
        <v>329</v>
      </c>
      <c r="J10582" s="29" t="s">
        <v>12</v>
      </c>
      <c r="K10582" s="19">
        <v>9.4719999999999995</v>
      </c>
      <c r="L10582" s="26">
        <v>99</v>
      </c>
    </row>
    <row r="10583" spans="1:12" x14ac:dyDescent="0.3">
      <c r="A10583" s="14">
        <v>698963</v>
      </c>
      <c r="B10583" s="16" t="s">
        <v>13694</v>
      </c>
      <c r="C10583" s="16" t="s">
        <v>94</v>
      </c>
      <c r="D10583" s="4">
        <v>43930</v>
      </c>
      <c r="E10583" s="23">
        <v>2020</v>
      </c>
      <c r="F10583" s="19">
        <v>7</v>
      </c>
      <c r="G10583" s="19">
        <f>IF(Movies[[#This Row],[rating]]=0,"",Movies[[#This Row],[rating]])</f>
        <v>7</v>
      </c>
      <c r="H10583" s="19" t="str">
        <f>IF(Movies[[#This Row],[rating]]=0,"No Rating","Rated")</f>
        <v>Rated</v>
      </c>
      <c r="I10583" s="16" t="s">
        <v>886</v>
      </c>
      <c r="J10583" s="29" t="s">
        <v>96</v>
      </c>
      <c r="K10583" s="19">
        <v>9.4670000000000005</v>
      </c>
      <c r="L10583" s="26">
        <v>2</v>
      </c>
    </row>
    <row r="10584" spans="1:12" x14ac:dyDescent="0.3">
      <c r="A10584" s="14">
        <v>687156</v>
      </c>
      <c r="B10584" s="16" t="s">
        <v>13695</v>
      </c>
      <c r="C10584" s="16" t="s">
        <v>10</v>
      </c>
      <c r="D10584" s="4">
        <v>43950</v>
      </c>
      <c r="E10584" s="23">
        <v>2020</v>
      </c>
      <c r="F10584" s="19">
        <v>7.3</v>
      </c>
      <c r="G10584" s="19">
        <f>IF(Movies[[#This Row],[rating]]=0,"",Movies[[#This Row],[rating]])</f>
        <v>7.3</v>
      </c>
      <c r="H10584" s="19" t="str">
        <f>IF(Movies[[#This Row],[rating]]=0,"No Rating","Rated")</f>
        <v>Rated</v>
      </c>
      <c r="I10584" s="16" t="s">
        <v>329</v>
      </c>
      <c r="J10584" s="29" t="s">
        <v>12</v>
      </c>
      <c r="K10584" s="19">
        <v>9.4410000000000007</v>
      </c>
      <c r="L10584" s="26">
        <v>120</v>
      </c>
    </row>
    <row r="10585" spans="1:12" x14ac:dyDescent="0.3">
      <c r="A10585" s="14">
        <v>614292</v>
      </c>
      <c r="B10585" s="16" t="s">
        <v>13696</v>
      </c>
      <c r="C10585" s="16" t="s">
        <v>510</v>
      </c>
      <c r="D10585" s="4">
        <v>43997</v>
      </c>
      <c r="E10585" s="23">
        <v>2020</v>
      </c>
      <c r="F10585" s="19">
        <v>6.7450000000000001</v>
      </c>
      <c r="G10585" s="19">
        <f>IF(Movies[[#This Row],[rating]]=0,"",Movies[[#This Row],[rating]])</f>
        <v>6.7450000000000001</v>
      </c>
      <c r="H10585" s="19" t="str">
        <f>IF(Movies[[#This Row],[rating]]=0,"No Rating","Rated")</f>
        <v>Rated</v>
      </c>
      <c r="I10585" s="16" t="s">
        <v>49</v>
      </c>
      <c r="J10585" s="29" t="s">
        <v>511</v>
      </c>
      <c r="K10585" s="19">
        <v>9.4350000000000005</v>
      </c>
      <c r="L10585" s="26">
        <v>576</v>
      </c>
    </row>
    <row r="10586" spans="1:12" x14ac:dyDescent="0.3">
      <c r="A10586" s="14">
        <v>653569</v>
      </c>
      <c r="B10586" s="16" t="s">
        <v>13697</v>
      </c>
      <c r="C10586" s="16" t="s">
        <v>10</v>
      </c>
      <c r="D10586" s="4">
        <v>44106</v>
      </c>
      <c r="E10586" s="23">
        <v>2020</v>
      </c>
      <c r="F10586" s="19">
        <v>5.8</v>
      </c>
      <c r="G10586" s="19">
        <f>IF(Movies[[#This Row],[rating]]=0,"",Movies[[#This Row],[rating]])</f>
        <v>5.8</v>
      </c>
      <c r="H10586" s="19" t="str">
        <f>IF(Movies[[#This Row],[rating]]=0,"No Rating","Rated")</f>
        <v>Rated</v>
      </c>
      <c r="I10586" s="16" t="s">
        <v>1703</v>
      </c>
      <c r="J10586" s="29" t="s">
        <v>12</v>
      </c>
      <c r="K10586" s="19">
        <v>9.4339999999999993</v>
      </c>
      <c r="L10586" s="26">
        <v>199</v>
      </c>
    </row>
    <row r="10587" spans="1:12" x14ac:dyDescent="0.3">
      <c r="A10587" s="14">
        <v>598133</v>
      </c>
      <c r="B10587" s="16" t="s">
        <v>13698</v>
      </c>
      <c r="C10587" s="16" t="s">
        <v>10</v>
      </c>
      <c r="D10587" s="4">
        <v>44013</v>
      </c>
      <c r="E10587" s="23">
        <v>2020</v>
      </c>
      <c r="F10587" s="19">
        <v>6.1</v>
      </c>
      <c r="G10587" s="19">
        <f>IF(Movies[[#This Row],[rating]]=0,"",Movies[[#This Row],[rating]])</f>
        <v>6.1</v>
      </c>
      <c r="H10587" s="19" t="str">
        <f>IF(Movies[[#This Row],[rating]]=0,"No Rating","Rated")</f>
        <v>Rated</v>
      </c>
      <c r="I10587" s="16" t="s">
        <v>30</v>
      </c>
      <c r="J10587" s="29" t="s">
        <v>12</v>
      </c>
      <c r="K10587" s="19">
        <v>9.4149999999999991</v>
      </c>
      <c r="L10587" s="26">
        <v>486</v>
      </c>
    </row>
    <row r="10588" spans="1:12" x14ac:dyDescent="0.3">
      <c r="A10588" s="14">
        <v>695596</v>
      </c>
      <c r="B10588" s="16" t="s">
        <v>13699</v>
      </c>
      <c r="C10588" s="16" t="s">
        <v>1845</v>
      </c>
      <c r="D10588" s="4">
        <v>44047</v>
      </c>
      <c r="E10588" s="23">
        <v>2020</v>
      </c>
      <c r="F10588" s="19">
        <v>6.2</v>
      </c>
      <c r="G10588" s="19">
        <f>IF(Movies[[#This Row],[rating]]=0,"",Movies[[#This Row],[rating]])</f>
        <v>6.2</v>
      </c>
      <c r="H10588" s="19" t="str">
        <f>IF(Movies[[#This Row],[rating]]=0,"No Rating","Rated")</f>
        <v>Rated</v>
      </c>
      <c r="I10588" s="16" t="s">
        <v>30</v>
      </c>
      <c r="J10588" s="29" t="s">
        <v>12</v>
      </c>
      <c r="K10588" s="19">
        <v>9.4139999999999997</v>
      </c>
      <c r="L10588" s="26">
        <v>106</v>
      </c>
    </row>
    <row r="10589" spans="1:12" x14ac:dyDescent="0.3">
      <c r="A10589" s="14">
        <v>550440</v>
      </c>
      <c r="B10589" s="16" t="s">
        <v>13700</v>
      </c>
      <c r="C10589" s="16" t="s">
        <v>10</v>
      </c>
      <c r="D10589" s="4">
        <v>43855</v>
      </c>
      <c r="E10589" s="23">
        <v>2020</v>
      </c>
      <c r="F10589" s="19">
        <v>6.2</v>
      </c>
      <c r="G10589" s="19">
        <f>IF(Movies[[#This Row],[rating]]=0,"",Movies[[#This Row],[rating]])</f>
        <v>6.2</v>
      </c>
      <c r="H10589" s="19" t="str">
        <f>IF(Movies[[#This Row],[rating]]=0,"No Rating","Rated")</f>
        <v>Rated</v>
      </c>
      <c r="I10589" s="16" t="s">
        <v>13701</v>
      </c>
      <c r="J10589" s="29" t="s">
        <v>12</v>
      </c>
      <c r="K10589" s="19">
        <v>9.4019999999999992</v>
      </c>
      <c r="L10589" s="26">
        <v>183</v>
      </c>
    </row>
    <row r="10590" spans="1:12" x14ac:dyDescent="0.3">
      <c r="A10590" s="14">
        <v>704876</v>
      </c>
      <c r="B10590" s="16" t="s">
        <v>13702</v>
      </c>
      <c r="C10590" s="16" t="s">
        <v>1845</v>
      </c>
      <c r="D10590" s="4">
        <v>43913</v>
      </c>
      <c r="E10590" s="23">
        <v>2020</v>
      </c>
      <c r="F10590" s="19">
        <v>0</v>
      </c>
      <c r="G10590" s="19" t="str">
        <f>IF(Movies[[#This Row],[rating]]=0,"",Movies[[#This Row],[rating]])</f>
        <v/>
      </c>
      <c r="H10590" s="19" t="str">
        <f>IF(Movies[[#This Row],[rating]]=0,"No Rating","Rated")</f>
        <v>No Rating</v>
      </c>
      <c r="I10590" s="16" t="s">
        <v>886</v>
      </c>
      <c r="J10590" s="29" t="s">
        <v>96</v>
      </c>
      <c r="K10590" s="19">
        <v>9.3870000000000005</v>
      </c>
      <c r="L10590" s="26">
        <v>0</v>
      </c>
    </row>
    <row r="10591" spans="1:12" x14ac:dyDescent="0.3">
      <c r="A10591" s="14">
        <v>695568</v>
      </c>
      <c r="B10591" s="16" t="s">
        <v>13703</v>
      </c>
      <c r="C10591" s="16" t="s">
        <v>1845</v>
      </c>
      <c r="D10591" s="4">
        <v>43942</v>
      </c>
      <c r="E10591" s="23">
        <v>2020</v>
      </c>
      <c r="F10591" s="19">
        <v>5.5</v>
      </c>
      <c r="G10591" s="19">
        <f>IF(Movies[[#This Row],[rating]]=0,"",Movies[[#This Row],[rating]])</f>
        <v>5.5</v>
      </c>
      <c r="H10591" s="19" t="str">
        <f>IF(Movies[[#This Row],[rating]]=0,"No Rating","Rated")</f>
        <v>Rated</v>
      </c>
      <c r="I10591" s="16" t="s">
        <v>49</v>
      </c>
      <c r="J10591" s="29" t="s">
        <v>12</v>
      </c>
      <c r="K10591" s="19">
        <v>9.3529999999999998</v>
      </c>
      <c r="L10591" s="26">
        <v>24</v>
      </c>
    </row>
    <row r="10592" spans="1:12" x14ac:dyDescent="0.3">
      <c r="A10592" s="14">
        <v>552687</v>
      </c>
      <c r="B10592" s="16" t="s">
        <v>13704</v>
      </c>
      <c r="C10592" s="16" t="s">
        <v>144</v>
      </c>
      <c r="D10592" s="4">
        <v>43868</v>
      </c>
      <c r="E10592" s="23">
        <v>2020</v>
      </c>
      <c r="F10592" s="19">
        <v>6.8</v>
      </c>
      <c r="G10592" s="19">
        <f>IF(Movies[[#This Row],[rating]]=0,"",Movies[[#This Row],[rating]])</f>
        <v>6.8</v>
      </c>
      <c r="H10592" s="19" t="str">
        <f>IF(Movies[[#This Row],[rating]]=0,"No Rating","Rated")</f>
        <v>Rated</v>
      </c>
      <c r="I10592" s="16" t="s">
        <v>13705</v>
      </c>
      <c r="J10592" s="29" t="s">
        <v>146</v>
      </c>
      <c r="K10592" s="19">
        <v>9.3450000000000006</v>
      </c>
      <c r="L10592" s="26">
        <v>54</v>
      </c>
    </row>
    <row r="10593" spans="1:12" x14ac:dyDescent="0.3">
      <c r="A10593" s="14">
        <v>741592</v>
      </c>
      <c r="B10593" s="16" t="s">
        <v>13706</v>
      </c>
      <c r="C10593" s="16" t="s">
        <v>1075</v>
      </c>
      <c r="D10593" s="4">
        <v>44098</v>
      </c>
      <c r="E10593" s="23">
        <v>2020</v>
      </c>
      <c r="F10593" s="19">
        <v>4.7</v>
      </c>
      <c r="G10593" s="19">
        <f>IF(Movies[[#This Row],[rating]]=0,"",Movies[[#This Row],[rating]])</f>
        <v>4.7</v>
      </c>
      <c r="H10593" s="19" t="str">
        <f>IF(Movies[[#This Row],[rating]]=0,"No Rating","Rated")</f>
        <v>Rated</v>
      </c>
      <c r="I10593" s="16" t="s">
        <v>3435</v>
      </c>
      <c r="J10593" s="29" t="s">
        <v>12</v>
      </c>
      <c r="K10593" s="19">
        <v>9.3360000000000003</v>
      </c>
      <c r="L10593" s="26">
        <v>53</v>
      </c>
    </row>
    <row r="10594" spans="1:12" x14ac:dyDescent="0.3">
      <c r="A10594" s="14">
        <v>674607</v>
      </c>
      <c r="B10594" s="16" t="s">
        <v>13707</v>
      </c>
      <c r="C10594" s="16" t="s">
        <v>432</v>
      </c>
      <c r="D10594" s="4">
        <v>43888</v>
      </c>
      <c r="E10594" s="23">
        <v>2020</v>
      </c>
      <c r="F10594" s="19">
        <v>6.2</v>
      </c>
      <c r="G10594" s="19">
        <f>IF(Movies[[#This Row],[rating]]=0,"",Movies[[#This Row],[rating]])</f>
        <v>6.2</v>
      </c>
      <c r="H10594" s="19" t="str">
        <f>IF(Movies[[#This Row],[rating]]=0,"No Rating","Rated")</f>
        <v>Rated</v>
      </c>
      <c r="I10594" s="16" t="s">
        <v>166</v>
      </c>
      <c r="J10594" s="29" t="s">
        <v>110</v>
      </c>
      <c r="K10594" s="19">
        <v>9.3339999999999996</v>
      </c>
      <c r="L10594" s="26">
        <v>419</v>
      </c>
    </row>
    <row r="10595" spans="1:12" x14ac:dyDescent="0.3">
      <c r="A10595" s="14">
        <v>662401</v>
      </c>
      <c r="B10595" s="16" t="s">
        <v>13708</v>
      </c>
      <c r="C10595" s="16" t="s">
        <v>94</v>
      </c>
      <c r="D10595" s="4">
        <v>44091</v>
      </c>
      <c r="E10595" s="23">
        <v>2020</v>
      </c>
      <c r="F10595" s="19">
        <v>6.6</v>
      </c>
      <c r="G10595" s="19">
        <f>IF(Movies[[#This Row],[rating]]=0,"",Movies[[#This Row],[rating]])</f>
        <v>6.6</v>
      </c>
      <c r="H10595" s="19" t="str">
        <f>IF(Movies[[#This Row],[rating]]=0,"No Rating","Rated")</f>
        <v>Rated</v>
      </c>
      <c r="I10595" s="16" t="s">
        <v>49</v>
      </c>
      <c r="J10595" s="29" t="s">
        <v>96</v>
      </c>
      <c r="K10595" s="19">
        <v>9.3140000000000001</v>
      </c>
      <c r="L10595" s="26">
        <v>92</v>
      </c>
    </row>
    <row r="10596" spans="1:12" x14ac:dyDescent="0.3">
      <c r="A10596" s="14">
        <v>692969</v>
      </c>
      <c r="B10596" s="16" t="s">
        <v>13709</v>
      </c>
      <c r="C10596" s="16" t="s">
        <v>7109</v>
      </c>
      <c r="D10596" s="4">
        <v>44126</v>
      </c>
      <c r="E10596" s="23">
        <v>2020</v>
      </c>
      <c r="F10596" s="19">
        <v>5.61</v>
      </c>
      <c r="G10596" s="19">
        <f>IF(Movies[[#This Row],[rating]]=0,"",Movies[[#This Row],[rating]])</f>
        <v>5.61</v>
      </c>
      <c r="H10596" s="19" t="str">
        <f>IF(Movies[[#This Row],[rating]]=0,"No Rating","Rated")</f>
        <v>Rated</v>
      </c>
      <c r="I10596" s="16" t="s">
        <v>359</v>
      </c>
      <c r="J10596" s="29" t="s">
        <v>265</v>
      </c>
      <c r="K10596" s="19">
        <v>9.3070000000000004</v>
      </c>
      <c r="L10596" s="26">
        <v>639</v>
      </c>
    </row>
    <row r="10597" spans="1:12" x14ac:dyDescent="0.3">
      <c r="A10597" s="14">
        <v>691812</v>
      </c>
      <c r="B10597" s="16" t="s">
        <v>13710</v>
      </c>
      <c r="C10597" s="16" t="s">
        <v>10</v>
      </c>
      <c r="D10597" s="4">
        <v>43966</v>
      </c>
      <c r="E10597" s="23">
        <v>2020</v>
      </c>
      <c r="F10597" s="19">
        <v>5.4</v>
      </c>
      <c r="G10597" s="19">
        <f>IF(Movies[[#This Row],[rating]]=0,"",Movies[[#This Row],[rating]])</f>
        <v>5.4</v>
      </c>
      <c r="H10597" s="19" t="str">
        <f>IF(Movies[[#This Row],[rating]]=0,"No Rating","Rated")</f>
        <v>Rated</v>
      </c>
      <c r="I10597" s="16" t="s">
        <v>11224</v>
      </c>
      <c r="J10597" s="29" t="s">
        <v>12</v>
      </c>
      <c r="K10597" s="19">
        <v>9.2929999999999993</v>
      </c>
      <c r="L10597" s="26">
        <v>134</v>
      </c>
    </row>
    <row r="10598" spans="1:12" x14ac:dyDescent="0.3">
      <c r="A10598" s="14">
        <v>585257</v>
      </c>
      <c r="B10598" s="16" t="s">
        <v>13711</v>
      </c>
      <c r="C10598" s="16" t="s">
        <v>877</v>
      </c>
      <c r="D10598" s="4">
        <v>44189</v>
      </c>
      <c r="E10598" s="23">
        <v>2020</v>
      </c>
      <c r="F10598" s="19">
        <v>8.1999999999999993</v>
      </c>
      <c r="G10598" s="19">
        <f>IF(Movies[[#This Row],[rating]]=0,"",Movies[[#This Row],[rating]])</f>
        <v>8.1999999999999993</v>
      </c>
      <c r="H10598" s="19" t="str">
        <f>IF(Movies[[#This Row],[rating]]=0,"No Rating","Rated")</f>
        <v>Rated</v>
      </c>
      <c r="I10598" s="16" t="s">
        <v>808</v>
      </c>
      <c r="J10598" s="29" t="s">
        <v>774</v>
      </c>
      <c r="K10598" s="19">
        <v>9.2929999999999993</v>
      </c>
      <c r="L10598" s="26">
        <v>166</v>
      </c>
    </row>
    <row r="10599" spans="1:12" x14ac:dyDescent="0.3">
      <c r="A10599" s="14">
        <v>653723</v>
      </c>
      <c r="B10599" s="16" t="s">
        <v>13712</v>
      </c>
      <c r="C10599" s="16" t="s">
        <v>10</v>
      </c>
      <c r="D10599" s="4">
        <v>43854</v>
      </c>
      <c r="E10599" s="23">
        <v>2020</v>
      </c>
      <c r="F10599" s="19">
        <v>7.1</v>
      </c>
      <c r="G10599" s="19">
        <f>IF(Movies[[#This Row],[rating]]=0,"",Movies[[#This Row],[rating]])</f>
        <v>7.1</v>
      </c>
      <c r="H10599" s="19" t="str">
        <f>IF(Movies[[#This Row],[rating]]=0,"No Rating","Rated")</f>
        <v>Rated</v>
      </c>
      <c r="I10599" s="16" t="s">
        <v>329</v>
      </c>
      <c r="J10599" s="29" t="s">
        <v>12</v>
      </c>
      <c r="K10599" s="19">
        <v>9.2889999999999997</v>
      </c>
      <c r="L10599" s="26">
        <v>101</v>
      </c>
    </row>
    <row r="10600" spans="1:12" x14ac:dyDescent="0.3">
      <c r="A10600" s="14">
        <v>548755</v>
      </c>
      <c r="B10600" s="16" t="s">
        <v>13713</v>
      </c>
      <c r="C10600" s="16" t="s">
        <v>432</v>
      </c>
      <c r="D10600" s="4">
        <v>44113</v>
      </c>
      <c r="E10600" s="23">
        <v>2020</v>
      </c>
      <c r="F10600" s="19">
        <v>6.7</v>
      </c>
      <c r="G10600" s="19">
        <f>IF(Movies[[#This Row],[rating]]=0,"",Movies[[#This Row],[rating]])</f>
        <v>6.7</v>
      </c>
      <c r="H10600" s="19" t="str">
        <f>IF(Movies[[#This Row],[rating]]=0,"No Rating","Rated")</f>
        <v>Rated</v>
      </c>
      <c r="I10600" s="16" t="s">
        <v>49</v>
      </c>
      <c r="J10600" s="29" t="s">
        <v>12</v>
      </c>
      <c r="K10600" s="19">
        <v>9.2880000000000003</v>
      </c>
      <c r="L10600" s="26">
        <v>119</v>
      </c>
    </row>
    <row r="10601" spans="1:12" x14ac:dyDescent="0.3">
      <c r="A10601" s="14">
        <v>768520</v>
      </c>
      <c r="B10601" s="16" t="s">
        <v>13714</v>
      </c>
      <c r="C10601" s="16" t="s">
        <v>10</v>
      </c>
      <c r="D10601" s="4">
        <v>44179</v>
      </c>
      <c r="E10601" s="23">
        <v>2020</v>
      </c>
      <c r="F10601" s="19">
        <v>6.4</v>
      </c>
      <c r="G10601" s="19">
        <f>IF(Movies[[#This Row],[rating]]=0,"",Movies[[#This Row],[rating]])</f>
        <v>6.4</v>
      </c>
      <c r="H10601" s="19" t="str">
        <f>IF(Movies[[#This Row],[rating]]=0,"No Rating","Rated")</f>
        <v>Rated</v>
      </c>
      <c r="I10601" s="16" t="s">
        <v>327</v>
      </c>
      <c r="J10601" s="29" t="s">
        <v>12</v>
      </c>
      <c r="K10601" s="19">
        <v>9.2850000000000001</v>
      </c>
      <c r="L10601" s="26">
        <v>332</v>
      </c>
    </row>
    <row r="10602" spans="1:12" x14ac:dyDescent="0.3">
      <c r="A10602" s="14">
        <v>728069</v>
      </c>
      <c r="B10602" s="16" t="s">
        <v>13715</v>
      </c>
      <c r="C10602" s="16" t="s">
        <v>10</v>
      </c>
      <c r="D10602" s="4">
        <v>44040</v>
      </c>
      <c r="E10602" s="23">
        <v>2020</v>
      </c>
      <c r="F10602" s="19">
        <v>4.5</v>
      </c>
      <c r="G10602" s="19">
        <f>IF(Movies[[#This Row],[rating]]=0,"",Movies[[#This Row],[rating]])</f>
        <v>4.5</v>
      </c>
      <c r="H10602" s="19" t="str">
        <f>IF(Movies[[#This Row],[rating]]=0,"No Rating","Rated")</f>
        <v>Rated</v>
      </c>
      <c r="I10602" s="16" t="s">
        <v>13716</v>
      </c>
      <c r="J10602" s="29" t="s">
        <v>12</v>
      </c>
      <c r="K10602" s="19">
        <v>9.26</v>
      </c>
      <c r="L10602" s="26">
        <v>44</v>
      </c>
    </row>
    <row r="10603" spans="1:12" x14ac:dyDescent="0.3">
      <c r="A10603" s="14">
        <v>753230</v>
      </c>
      <c r="B10603" s="16" t="s">
        <v>13717</v>
      </c>
      <c r="C10603" s="16" t="s">
        <v>10</v>
      </c>
      <c r="D10603" s="4">
        <v>44118</v>
      </c>
      <c r="E10603" s="23">
        <v>2020</v>
      </c>
      <c r="F10603" s="19">
        <v>8.9</v>
      </c>
      <c r="G10603" s="19">
        <f>IF(Movies[[#This Row],[rating]]=0,"",Movies[[#This Row],[rating]])</f>
        <v>8.9</v>
      </c>
      <c r="H10603" s="19" t="str">
        <f>IF(Movies[[#This Row],[rating]]=0,"No Rating","Rated")</f>
        <v>Rated</v>
      </c>
      <c r="I10603" s="16" t="s">
        <v>441</v>
      </c>
      <c r="J10603" s="29" t="s">
        <v>34</v>
      </c>
      <c r="K10603" s="19">
        <v>9.2430000000000003</v>
      </c>
      <c r="L10603" s="26">
        <v>228</v>
      </c>
    </row>
    <row r="10604" spans="1:12" x14ac:dyDescent="0.3">
      <c r="A10604" s="14">
        <v>476389</v>
      </c>
      <c r="B10604" s="16" t="s">
        <v>13718</v>
      </c>
      <c r="C10604" s="16" t="s">
        <v>10</v>
      </c>
      <c r="D10604" s="4">
        <v>43888</v>
      </c>
      <c r="E10604" s="23">
        <v>2020</v>
      </c>
      <c r="F10604" s="19">
        <v>6</v>
      </c>
      <c r="G10604" s="19">
        <f>IF(Movies[[#This Row],[rating]]=0,"",Movies[[#This Row],[rating]])</f>
        <v>6</v>
      </c>
      <c r="H10604" s="19" t="str">
        <f>IF(Movies[[#This Row],[rating]]=0,"No Rating","Rated")</f>
        <v>Rated</v>
      </c>
      <c r="I10604" s="16" t="s">
        <v>13719</v>
      </c>
      <c r="J10604" s="29" t="s">
        <v>12</v>
      </c>
      <c r="K10604" s="19">
        <v>9.2270000000000003</v>
      </c>
      <c r="L10604" s="26">
        <v>94</v>
      </c>
    </row>
    <row r="10605" spans="1:12" x14ac:dyDescent="0.3">
      <c r="A10605" s="14">
        <v>820110</v>
      </c>
      <c r="B10605" s="16" t="s">
        <v>13720</v>
      </c>
      <c r="C10605" s="16" t="s">
        <v>1845</v>
      </c>
      <c r="D10605" s="4">
        <v>44057</v>
      </c>
      <c r="E10605" s="23">
        <v>2020</v>
      </c>
      <c r="F10605" s="19">
        <v>0</v>
      </c>
      <c r="G10605" s="19" t="str">
        <f>IF(Movies[[#This Row],[rating]]=0,"",Movies[[#This Row],[rating]])</f>
        <v/>
      </c>
      <c r="H10605" s="19" t="str">
        <f>IF(Movies[[#This Row],[rating]]=0,"No Rating","Rated")</f>
        <v>No Rating</v>
      </c>
      <c r="I10605" s="16" t="s">
        <v>49</v>
      </c>
      <c r="J10605" s="29" t="s">
        <v>342</v>
      </c>
      <c r="K10605" s="19">
        <v>9.1969999999999992</v>
      </c>
      <c r="L10605" s="26">
        <v>0</v>
      </c>
    </row>
    <row r="10606" spans="1:12" x14ac:dyDescent="0.3">
      <c r="A10606" s="14">
        <v>652483</v>
      </c>
      <c r="B10606" s="16" t="s">
        <v>12206</v>
      </c>
      <c r="C10606" s="16" t="s">
        <v>84</v>
      </c>
      <c r="D10606" s="4">
        <v>43853</v>
      </c>
      <c r="E10606" s="23">
        <v>2020</v>
      </c>
      <c r="F10606" s="19">
        <v>6.3</v>
      </c>
      <c r="G10606" s="19">
        <f>IF(Movies[[#This Row],[rating]]=0,"",Movies[[#This Row],[rating]])</f>
        <v>6.3</v>
      </c>
      <c r="H10606" s="19" t="str">
        <f>IF(Movies[[#This Row],[rating]]=0,"No Rating","Rated")</f>
        <v>Rated</v>
      </c>
      <c r="I10606" s="16" t="s">
        <v>197</v>
      </c>
      <c r="J10606" s="29" t="s">
        <v>86</v>
      </c>
      <c r="K10606" s="19">
        <v>9.1720000000000006</v>
      </c>
      <c r="L10606" s="26">
        <v>699</v>
      </c>
    </row>
    <row r="10607" spans="1:12" x14ac:dyDescent="0.3">
      <c r="A10607" s="14">
        <v>589615</v>
      </c>
      <c r="B10607" s="16" t="s">
        <v>13721</v>
      </c>
      <c r="C10607" s="16" t="s">
        <v>595</v>
      </c>
      <c r="D10607" s="4">
        <v>44043</v>
      </c>
      <c r="E10607" s="23">
        <v>2020</v>
      </c>
      <c r="F10607" s="19">
        <v>6.8</v>
      </c>
      <c r="G10607" s="19">
        <f>IF(Movies[[#This Row],[rating]]=0,"",Movies[[#This Row],[rating]])</f>
        <v>6.8</v>
      </c>
      <c r="H10607" s="19" t="str">
        <f>IF(Movies[[#This Row],[rating]]=0,"No Rating","Rated")</f>
        <v>Rated</v>
      </c>
      <c r="I10607" s="16" t="s">
        <v>4341</v>
      </c>
      <c r="J10607" s="29" t="s">
        <v>142</v>
      </c>
      <c r="K10607" s="19">
        <v>9.1539999999999999</v>
      </c>
      <c r="L10607" s="26">
        <v>69</v>
      </c>
    </row>
    <row r="10608" spans="1:12" x14ac:dyDescent="0.3">
      <c r="A10608" s="14">
        <v>346687</v>
      </c>
      <c r="B10608" s="16" t="s">
        <v>13722</v>
      </c>
      <c r="C10608" s="16" t="s">
        <v>10</v>
      </c>
      <c r="D10608" s="4">
        <v>44087</v>
      </c>
      <c r="E10608" s="23">
        <v>2020</v>
      </c>
      <c r="F10608" s="19">
        <v>6.1</v>
      </c>
      <c r="G10608" s="19">
        <f>IF(Movies[[#This Row],[rating]]=0,"",Movies[[#This Row],[rating]])</f>
        <v>6.1</v>
      </c>
      <c r="H10608" s="19" t="str">
        <f>IF(Movies[[#This Row],[rating]]=0,"No Rating","Rated")</f>
        <v>Rated</v>
      </c>
      <c r="I10608" s="16" t="s">
        <v>1139</v>
      </c>
      <c r="J10608" s="29" t="s">
        <v>12</v>
      </c>
      <c r="K10608" s="19">
        <v>9.1509999999999998</v>
      </c>
      <c r="L10608" s="26">
        <v>243</v>
      </c>
    </row>
    <row r="10609" spans="1:12" x14ac:dyDescent="0.3">
      <c r="A10609" s="14">
        <v>706510</v>
      </c>
      <c r="B10609" s="16" t="s">
        <v>13723</v>
      </c>
      <c r="C10609" s="16" t="s">
        <v>10</v>
      </c>
      <c r="D10609" s="4">
        <v>44013</v>
      </c>
      <c r="E10609" s="23">
        <v>2020</v>
      </c>
      <c r="F10609" s="19">
        <v>6</v>
      </c>
      <c r="G10609" s="19">
        <f>IF(Movies[[#This Row],[rating]]=0,"",Movies[[#This Row],[rating]])</f>
        <v>6</v>
      </c>
      <c r="H10609" s="19" t="str">
        <f>IF(Movies[[#This Row],[rating]]=0,"No Rating","Rated")</f>
        <v>Rated</v>
      </c>
      <c r="I10609" s="16" t="s">
        <v>273</v>
      </c>
      <c r="J10609" s="29" t="s">
        <v>12</v>
      </c>
      <c r="K10609" s="19">
        <v>9.14</v>
      </c>
      <c r="L10609" s="26">
        <v>481</v>
      </c>
    </row>
    <row r="10610" spans="1:12" x14ac:dyDescent="0.3">
      <c r="A10610" s="14">
        <v>621707</v>
      </c>
      <c r="B10610" s="16" t="s">
        <v>13724</v>
      </c>
      <c r="C10610" s="16" t="s">
        <v>10</v>
      </c>
      <c r="D10610" s="4">
        <v>44013</v>
      </c>
      <c r="E10610" s="23">
        <v>2020</v>
      </c>
      <c r="F10610" s="19">
        <v>5.8</v>
      </c>
      <c r="G10610" s="19">
        <f>IF(Movies[[#This Row],[rating]]=0,"",Movies[[#This Row],[rating]])</f>
        <v>5.8</v>
      </c>
      <c r="H10610" s="19" t="str">
        <f>IF(Movies[[#This Row],[rating]]=0,"No Rating","Rated")</f>
        <v>Rated</v>
      </c>
      <c r="I10610" s="16" t="s">
        <v>203</v>
      </c>
      <c r="J10610" s="29" t="s">
        <v>12</v>
      </c>
      <c r="K10610" s="19">
        <v>9.1289999999999996</v>
      </c>
      <c r="L10610" s="26">
        <v>394</v>
      </c>
    </row>
    <row r="10611" spans="1:12" x14ac:dyDescent="0.3">
      <c r="A10611" s="14">
        <v>712152</v>
      </c>
      <c r="B10611" s="16" t="s">
        <v>13725</v>
      </c>
      <c r="C10611" s="16" t="s">
        <v>108</v>
      </c>
      <c r="D10611" s="4">
        <v>44071</v>
      </c>
      <c r="E10611" s="23">
        <v>2020</v>
      </c>
      <c r="F10611" s="19">
        <v>7</v>
      </c>
      <c r="G10611" s="19">
        <f>IF(Movies[[#This Row],[rating]]=0,"",Movies[[#This Row],[rating]])</f>
        <v>7</v>
      </c>
      <c r="H10611" s="19" t="str">
        <f>IF(Movies[[#This Row],[rating]]=0,"No Rating","Rated")</f>
        <v>Rated</v>
      </c>
      <c r="I10611" s="16" t="s">
        <v>180</v>
      </c>
      <c r="J10611" s="29" t="s">
        <v>110</v>
      </c>
      <c r="K10611" s="19">
        <v>9.1280000000000001</v>
      </c>
      <c r="L10611" s="26">
        <v>189</v>
      </c>
    </row>
    <row r="10612" spans="1:12" x14ac:dyDescent="0.3">
      <c r="A10612" s="14">
        <v>657561</v>
      </c>
      <c r="B10612" s="16" t="s">
        <v>13726</v>
      </c>
      <c r="C10612" s="16" t="s">
        <v>367</v>
      </c>
      <c r="D10612" s="4">
        <v>43888</v>
      </c>
      <c r="E10612" s="23">
        <v>2020</v>
      </c>
      <c r="F10612" s="19">
        <v>6.4</v>
      </c>
      <c r="G10612" s="19">
        <f>IF(Movies[[#This Row],[rating]]=0,"",Movies[[#This Row],[rating]])</f>
        <v>6.4</v>
      </c>
      <c r="H10612" s="19" t="str">
        <f>IF(Movies[[#This Row],[rating]]=0,"No Rating","Rated")</f>
        <v>Rated</v>
      </c>
      <c r="I10612" s="16" t="s">
        <v>13727</v>
      </c>
      <c r="J10612" s="29" t="s">
        <v>12</v>
      </c>
      <c r="K10612" s="19">
        <v>9.0909999999999993</v>
      </c>
      <c r="L10612" s="26">
        <v>76</v>
      </c>
    </row>
    <row r="10613" spans="1:12" x14ac:dyDescent="0.3">
      <c r="A10613" s="14">
        <v>554761</v>
      </c>
      <c r="B10613" s="16" t="s">
        <v>13728</v>
      </c>
      <c r="C10613" s="16" t="s">
        <v>1776</v>
      </c>
      <c r="D10613" s="4">
        <v>44106</v>
      </c>
      <c r="E10613" s="23">
        <v>2020</v>
      </c>
      <c r="F10613" s="19">
        <v>6.5</v>
      </c>
      <c r="G10613" s="19">
        <f>IF(Movies[[#This Row],[rating]]=0,"",Movies[[#This Row],[rating]])</f>
        <v>6.5</v>
      </c>
      <c r="H10613" s="19" t="str">
        <f>IF(Movies[[#This Row],[rating]]=0,"No Rating","Rated")</f>
        <v>Rated</v>
      </c>
      <c r="I10613" s="16" t="s">
        <v>49</v>
      </c>
      <c r="J10613" s="29" t="s">
        <v>12</v>
      </c>
      <c r="K10613" s="19">
        <v>9.0860000000000003</v>
      </c>
      <c r="L10613" s="26">
        <v>195</v>
      </c>
    </row>
    <row r="10614" spans="1:12" x14ac:dyDescent="0.3">
      <c r="A10614" s="14">
        <v>598215</v>
      </c>
      <c r="B10614" s="16" t="s">
        <v>13729</v>
      </c>
      <c r="C10614" s="16" t="s">
        <v>10</v>
      </c>
      <c r="D10614" s="4">
        <v>43938</v>
      </c>
      <c r="E10614" s="23">
        <v>2020</v>
      </c>
      <c r="F10614" s="19">
        <v>5.3</v>
      </c>
      <c r="G10614" s="19">
        <f>IF(Movies[[#This Row],[rating]]=0,"",Movies[[#This Row],[rating]])</f>
        <v>5.3</v>
      </c>
      <c r="H10614" s="19" t="str">
        <f>IF(Movies[[#This Row],[rating]]=0,"No Rating","Rated")</f>
        <v>Rated</v>
      </c>
      <c r="I10614" s="16" t="s">
        <v>4341</v>
      </c>
      <c r="J10614" s="29" t="s">
        <v>12</v>
      </c>
      <c r="K10614" s="19">
        <v>9.0730000000000004</v>
      </c>
      <c r="L10614" s="26">
        <v>126</v>
      </c>
    </row>
    <row r="10615" spans="1:12" x14ac:dyDescent="0.3">
      <c r="A10615" s="14">
        <v>739366</v>
      </c>
      <c r="B10615" s="16" t="s">
        <v>13730</v>
      </c>
      <c r="C10615" s="16" t="s">
        <v>94</v>
      </c>
      <c r="D10615" s="4">
        <v>44070</v>
      </c>
      <c r="E10615" s="23">
        <v>2020</v>
      </c>
      <c r="F10615" s="19">
        <v>0</v>
      </c>
      <c r="G10615" s="19" t="str">
        <f>IF(Movies[[#This Row],[rating]]=0,"",Movies[[#This Row],[rating]])</f>
        <v/>
      </c>
      <c r="H10615" s="19" t="str">
        <f>IF(Movies[[#This Row],[rating]]=0,"No Rating","Rated")</f>
        <v>No Rating</v>
      </c>
      <c r="I10615" s="16" t="s">
        <v>49</v>
      </c>
      <c r="J10615" s="29" t="s">
        <v>96</v>
      </c>
      <c r="K10615" s="19">
        <v>9.0630000000000006</v>
      </c>
      <c r="L10615" s="26">
        <v>0</v>
      </c>
    </row>
    <row r="10616" spans="1:12" x14ac:dyDescent="0.3">
      <c r="A10616" s="14">
        <v>659676</v>
      </c>
      <c r="B10616" s="16" t="s">
        <v>13731</v>
      </c>
      <c r="C10616" s="16" t="s">
        <v>13732</v>
      </c>
      <c r="D10616" s="4">
        <v>43839</v>
      </c>
      <c r="E10616" s="23">
        <v>2020</v>
      </c>
      <c r="F10616" s="19">
        <v>6.1</v>
      </c>
      <c r="G10616" s="19">
        <f>IF(Movies[[#This Row],[rating]]=0,"",Movies[[#This Row],[rating]])</f>
        <v>6.1</v>
      </c>
      <c r="H10616" s="19" t="str">
        <f>IF(Movies[[#This Row],[rating]]=0,"No Rating","Rated")</f>
        <v>Rated</v>
      </c>
      <c r="I10616" s="16" t="s">
        <v>13733</v>
      </c>
      <c r="J10616" s="29" t="s">
        <v>1122</v>
      </c>
      <c r="K10616" s="19">
        <v>9.0419999999999998</v>
      </c>
      <c r="L10616" s="26">
        <v>30</v>
      </c>
    </row>
    <row r="10617" spans="1:12" x14ac:dyDescent="0.3">
      <c r="A10617" s="14">
        <v>575446</v>
      </c>
      <c r="B10617" s="16" t="s">
        <v>13734</v>
      </c>
      <c r="C10617" s="16" t="s">
        <v>74</v>
      </c>
      <c r="D10617" s="4">
        <v>44126</v>
      </c>
      <c r="E10617" s="23">
        <v>2020</v>
      </c>
      <c r="F10617" s="19">
        <v>6.4720000000000004</v>
      </c>
      <c r="G10617" s="19">
        <f>IF(Movies[[#This Row],[rating]]=0,"",Movies[[#This Row],[rating]])</f>
        <v>6.4720000000000004</v>
      </c>
      <c r="H10617" s="19" t="str">
        <f>IF(Movies[[#This Row],[rating]]=0,"No Rating","Rated")</f>
        <v>Rated</v>
      </c>
      <c r="I10617" s="16" t="s">
        <v>239</v>
      </c>
      <c r="J10617" s="29" t="s">
        <v>34</v>
      </c>
      <c r="K10617" s="19">
        <v>9.0269999999999992</v>
      </c>
      <c r="L10617" s="26">
        <v>340</v>
      </c>
    </row>
    <row r="10618" spans="1:12" x14ac:dyDescent="0.3">
      <c r="A10618" s="14">
        <v>547017</v>
      </c>
      <c r="B10618" s="16" t="s">
        <v>13735</v>
      </c>
      <c r="C10618" s="16" t="s">
        <v>10</v>
      </c>
      <c r="D10618" s="4">
        <v>44085</v>
      </c>
      <c r="E10618" s="23">
        <v>2020</v>
      </c>
      <c r="F10618" s="19">
        <v>6.1</v>
      </c>
      <c r="G10618" s="19">
        <f>IF(Movies[[#This Row],[rating]]=0,"",Movies[[#This Row],[rating]])</f>
        <v>6.1</v>
      </c>
      <c r="H10618" s="19" t="str">
        <f>IF(Movies[[#This Row],[rating]]=0,"No Rating","Rated")</f>
        <v>Rated</v>
      </c>
      <c r="I10618" s="16" t="s">
        <v>23</v>
      </c>
      <c r="J10618" s="29" t="s">
        <v>12</v>
      </c>
      <c r="K10618" s="19">
        <v>9.0259999999999998</v>
      </c>
      <c r="L10618" s="26">
        <v>174</v>
      </c>
    </row>
    <row r="10619" spans="1:12" x14ac:dyDescent="0.3">
      <c r="A10619" s="14">
        <v>703781</v>
      </c>
      <c r="B10619" s="16" t="s">
        <v>13736</v>
      </c>
      <c r="C10619" s="16" t="s">
        <v>10</v>
      </c>
      <c r="D10619" s="4">
        <v>43964</v>
      </c>
      <c r="E10619" s="23">
        <v>2020</v>
      </c>
      <c r="F10619" s="19">
        <v>8.3000000000000007</v>
      </c>
      <c r="G10619" s="19">
        <f>IF(Movies[[#This Row],[rating]]=0,"",Movies[[#This Row],[rating]])</f>
        <v>8.3000000000000007</v>
      </c>
      <c r="H10619" s="19" t="str">
        <f>IF(Movies[[#This Row],[rating]]=0,"No Rating","Rated")</f>
        <v>Rated</v>
      </c>
      <c r="I10619" s="16" t="s">
        <v>132</v>
      </c>
      <c r="J10619" s="29" t="s">
        <v>12</v>
      </c>
      <c r="K10619" s="19">
        <v>9.0220000000000002</v>
      </c>
      <c r="L10619" s="26">
        <v>3</v>
      </c>
    </row>
    <row r="10620" spans="1:12" x14ac:dyDescent="0.3">
      <c r="A10620" s="14">
        <v>531299</v>
      </c>
      <c r="B10620" s="16" t="s">
        <v>13737</v>
      </c>
      <c r="C10620" s="16" t="s">
        <v>12471</v>
      </c>
      <c r="D10620" s="4">
        <v>43881</v>
      </c>
      <c r="E10620" s="23">
        <v>2020</v>
      </c>
      <c r="F10620" s="19">
        <v>5.2</v>
      </c>
      <c r="G10620" s="19">
        <f>IF(Movies[[#This Row],[rating]]=0,"",Movies[[#This Row],[rating]])</f>
        <v>5.2</v>
      </c>
      <c r="H10620" s="19" t="str">
        <f>IF(Movies[[#This Row],[rating]]=0,"No Rating","Rated")</f>
        <v>Rated</v>
      </c>
      <c r="I10620" s="16" t="s">
        <v>616</v>
      </c>
      <c r="J10620" s="29" t="s">
        <v>12</v>
      </c>
      <c r="K10620" s="19">
        <v>9.0220000000000002</v>
      </c>
      <c r="L10620" s="26">
        <v>151</v>
      </c>
    </row>
    <row r="10621" spans="1:12" x14ac:dyDescent="0.3">
      <c r="A10621" s="14">
        <v>720042</v>
      </c>
      <c r="B10621" s="16" t="s">
        <v>13738</v>
      </c>
      <c r="C10621" s="16" t="s">
        <v>94</v>
      </c>
      <c r="D10621" s="4">
        <v>44014</v>
      </c>
      <c r="E10621" s="23">
        <v>2020</v>
      </c>
      <c r="F10621" s="19">
        <v>1</v>
      </c>
      <c r="G10621" s="19">
        <f>IF(Movies[[#This Row],[rating]]=0,"",Movies[[#This Row],[rating]])</f>
        <v>1</v>
      </c>
      <c r="H10621" s="19" t="str">
        <f>IF(Movies[[#This Row],[rating]]=0,"No Rating","Rated")</f>
        <v>Rated</v>
      </c>
      <c r="I10621" s="16" t="s">
        <v>33</v>
      </c>
      <c r="J10621" s="29" t="s">
        <v>96</v>
      </c>
      <c r="K10621" s="19">
        <v>8.9979999999999993</v>
      </c>
      <c r="L10621" s="26">
        <v>2</v>
      </c>
    </row>
    <row r="10622" spans="1:12" x14ac:dyDescent="0.3">
      <c r="A10622" s="14">
        <v>606906</v>
      </c>
      <c r="B10622" s="16" t="s">
        <v>13739</v>
      </c>
      <c r="C10622" s="16" t="s">
        <v>94</v>
      </c>
      <c r="D10622" s="4">
        <v>44041</v>
      </c>
      <c r="E10622" s="23">
        <v>2020</v>
      </c>
      <c r="F10622" s="19">
        <v>7.1</v>
      </c>
      <c r="G10622" s="19">
        <f>IF(Movies[[#This Row],[rating]]=0,"",Movies[[#This Row],[rating]])</f>
        <v>7.1</v>
      </c>
      <c r="H10622" s="19" t="str">
        <f>IF(Movies[[#This Row],[rating]]=0,"No Rating","Rated")</f>
        <v>Rated</v>
      </c>
      <c r="I10622" s="16" t="s">
        <v>3206</v>
      </c>
      <c r="J10622" s="29" t="s">
        <v>96</v>
      </c>
      <c r="K10622" s="19">
        <v>8.9719999999999995</v>
      </c>
      <c r="L10622" s="26">
        <v>58</v>
      </c>
    </row>
    <row r="10623" spans="1:12" x14ac:dyDescent="0.3">
      <c r="A10623" s="14">
        <v>598049</v>
      </c>
      <c r="B10623" s="16" t="s">
        <v>13740</v>
      </c>
      <c r="C10623" s="16" t="s">
        <v>108</v>
      </c>
      <c r="D10623" s="4">
        <v>44083</v>
      </c>
      <c r="E10623" s="23">
        <v>2020</v>
      </c>
      <c r="F10623" s="19">
        <v>5.798</v>
      </c>
      <c r="G10623" s="19">
        <f>IF(Movies[[#This Row],[rating]]=0,"",Movies[[#This Row],[rating]])</f>
        <v>5.798</v>
      </c>
      <c r="H10623" s="19" t="str">
        <f>IF(Movies[[#This Row],[rating]]=0,"No Rating","Rated")</f>
        <v>Rated</v>
      </c>
      <c r="I10623" s="16" t="s">
        <v>30</v>
      </c>
      <c r="J10623" s="29" t="s">
        <v>110</v>
      </c>
      <c r="K10623" s="19">
        <v>8.9710000000000001</v>
      </c>
      <c r="L10623" s="26">
        <v>151</v>
      </c>
    </row>
    <row r="10624" spans="1:12" x14ac:dyDescent="0.3">
      <c r="A10624" s="14">
        <v>653744</v>
      </c>
      <c r="B10624" s="16" t="s">
        <v>13741</v>
      </c>
      <c r="C10624" s="16" t="s">
        <v>13742</v>
      </c>
      <c r="D10624" s="4">
        <v>43858</v>
      </c>
      <c r="E10624" s="23">
        <v>2020</v>
      </c>
      <c r="F10624" s="19">
        <v>6.6</v>
      </c>
      <c r="G10624" s="19">
        <f>IF(Movies[[#This Row],[rating]]=0,"",Movies[[#This Row],[rating]])</f>
        <v>6.6</v>
      </c>
      <c r="H10624" s="19" t="str">
        <f>IF(Movies[[#This Row],[rating]]=0,"No Rating","Rated")</f>
        <v>Rated</v>
      </c>
      <c r="I10624" s="16" t="s">
        <v>49</v>
      </c>
      <c r="J10624" s="29" t="s">
        <v>12</v>
      </c>
      <c r="K10624" s="19">
        <v>8.9649999999999999</v>
      </c>
      <c r="L10624" s="26">
        <v>334</v>
      </c>
    </row>
    <row r="10625" spans="1:12" x14ac:dyDescent="0.3">
      <c r="A10625" s="14">
        <v>605734</v>
      </c>
      <c r="B10625" s="16" t="s">
        <v>13743</v>
      </c>
      <c r="C10625" s="16" t="s">
        <v>838</v>
      </c>
      <c r="D10625" s="4">
        <v>43866</v>
      </c>
      <c r="E10625" s="23">
        <v>2020</v>
      </c>
      <c r="F10625" s="19">
        <v>5.6</v>
      </c>
      <c r="G10625" s="19">
        <f>IF(Movies[[#This Row],[rating]]=0,"",Movies[[#This Row],[rating]])</f>
        <v>5.6</v>
      </c>
      <c r="H10625" s="19" t="str">
        <f>IF(Movies[[#This Row],[rating]]=0,"No Rating","Rated")</f>
        <v>Rated</v>
      </c>
      <c r="I10625" s="16" t="s">
        <v>273</v>
      </c>
      <c r="J10625" s="29" t="s">
        <v>110</v>
      </c>
      <c r="K10625" s="19">
        <v>8.9480000000000004</v>
      </c>
      <c r="L10625" s="26">
        <v>208</v>
      </c>
    </row>
    <row r="10626" spans="1:12" x14ac:dyDescent="0.3">
      <c r="A10626" s="14">
        <v>590854</v>
      </c>
      <c r="B10626" s="16" t="s">
        <v>13744</v>
      </c>
      <c r="C10626" s="16" t="s">
        <v>2138</v>
      </c>
      <c r="D10626" s="4">
        <v>43896</v>
      </c>
      <c r="E10626" s="23">
        <v>2020</v>
      </c>
      <c r="F10626" s="19">
        <v>6.9</v>
      </c>
      <c r="G10626" s="19">
        <f>IF(Movies[[#This Row],[rating]]=0,"",Movies[[#This Row],[rating]])</f>
        <v>6.9</v>
      </c>
      <c r="H10626" s="19" t="str">
        <f>IF(Movies[[#This Row],[rating]]=0,"No Rating","Rated")</f>
        <v>Rated</v>
      </c>
      <c r="I10626" s="16" t="s">
        <v>239</v>
      </c>
      <c r="J10626" s="29" t="s">
        <v>2139</v>
      </c>
      <c r="K10626" s="19">
        <v>8.9390000000000001</v>
      </c>
      <c r="L10626" s="26">
        <v>549</v>
      </c>
    </row>
    <row r="10627" spans="1:12" x14ac:dyDescent="0.3">
      <c r="A10627" s="14">
        <v>582306</v>
      </c>
      <c r="B10627" s="16" t="s">
        <v>13745</v>
      </c>
      <c r="C10627" s="16" t="s">
        <v>10</v>
      </c>
      <c r="D10627" s="4">
        <v>43854</v>
      </c>
      <c r="E10627" s="23">
        <v>2020</v>
      </c>
      <c r="F10627" s="19">
        <v>5.2320000000000002</v>
      </c>
      <c r="G10627" s="19">
        <f>IF(Movies[[#This Row],[rating]]=0,"",Movies[[#This Row],[rating]])</f>
        <v>5.2320000000000002</v>
      </c>
      <c r="H10627" s="19" t="str">
        <f>IF(Movies[[#This Row],[rating]]=0,"No Rating","Rated")</f>
        <v>Rated</v>
      </c>
      <c r="I10627" s="16" t="s">
        <v>2528</v>
      </c>
      <c r="J10627" s="29" t="s">
        <v>12</v>
      </c>
      <c r="K10627" s="19">
        <v>8.9350000000000005</v>
      </c>
      <c r="L10627" s="26">
        <v>114</v>
      </c>
    </row>
    <row r="10628" spans="1:12" x14ac:dyDescent="0.3">
      <c r="A10628" s="14">
        <v>735168</v>
      </c>
      <c r="B10628" s="16" t="s">
        <v>13746</v>
      </c>
      <c r="C10628" s="16" t="s">
        <v>13747</v>
      </c>
      <c r="D10628" s="4">
        <v>44068</v>
      </c>
      <c r="E10628" s="23">
        <v>2020</v>
      </c>
      <c r="F10628" s="19">
        <v>7.8</v>
      </c>
      <c r="G10628" s="19">
        <f>IF(Movies[[#This Row],[rating]]=0,"",Movies[[#This Row],[rating]])</f>
        <v>7.8</v>
      </c>
      <c r="H10628" s="19" t="str">
        <f>IF(Movies[[#This Row],[rating]]=0,"No Rating","Rated")</f>
        <v>Rated</v>
      </c>
      <c r="I10628" s="16" t="s">
        <v>13748</v>
      </c>
      <c r="J10628" s="29" t="s">
        <v>342</v>
      </c>
      <c r="K10628" s="19">
        <v>8.9</v>
      </c>
      <c r="L10628" s="26">
        <v>4</v>
      </c>
    </row>
    <row r="10629" spans="1:12" x14ac:dyDescent="0.3">
      <c r="A10629" s="14">
        <v>690248</v>
      </c>
      <c r="B10629" s="16" t="s">
        <v>13749</v>
      </c>
      <c r="C10629" s="16" t="s">
        <v>10</v>
      </c>
      <c r="D10629" s="4">
        <v>44117</v>
      </c>
      <c r="E10629" s="23">
        <v>2020</v>
      </c>
      <c r="F10629" s="19">
        <v>5.9</v>
      </c>
      <c r="G10629" s="19">
        <f>IF(Movies[[#This Row],[rating]]=0,"",Movies[[#This Row],[rating]])</f>
        <v>5.9</v>
      </c>
      <c r="H10629" s="19" t="str">
        <f>IF(Movies[[#This Row],[rating]]=0,"No Rating","Rated")</f>
        <v>Rated</v>
      </c>
      <c r="I10629" s="16" t="s">
        <v>1993</v>
      </c>
      <c r="J10629" s="29" t="s">
        <v>12</v>
      </c>
      <c r="K10629" s="19">
        <v>8.9</v>
      </c>
      <c r="L10629" s="26">
        <v>68</v>
      </c>
    </row>
    <row r="10630" spans="1:12" x14ac:dyDescent="0.3">
      <c r="A10630" s="14">
        <v>613658</v>
      </c>
      <c r="B10630" s="16" t="s">
        <v>13750</v>
      </c>
      <c r="C10630" s="16" t="s">
        <v>411</v>
      </c>
      <c r="D10630" s="4">
        <v>44183</v>
      </c>
      <c r="E10630" s="23">
        <v>2020</v>
      </c>
      <c r="F10630" s="19">
        <v>6.7</v>
      </c>
      <c r="G10630" s="19">
        <f>IF(Movies[[#This Row],[rating]]=0,"",Movies[[#This Row],[rating]])</f>
        <v>6.7</v>
      </c>
      <c r="H10630" s="19" t="str">
        <f>IF(Movies[[#This Row],[rating]]=0,"No Rating","Rated")</f>
        <v>Rated</v>
      </c>
      <c r="I10630" s="16" t="s">
        <v>4771</v>
      </c>
      <c r="J10630" s="29" t="s">
        <v>342</v>
      </c>
      <c r="K10630" s="19">
        <v>8.8870000000000005</v>
      </c>
      <c r="L10630" s="26">
        <v>49</v>
      </c>
    </row>
    <row r="10631" spans="1:12" x14ac:dyDescent="0.3">
      <c r="A10631" s="14">
        <v>605133</v>
      </c>
      <c r="B10631" s="16" t="s">
        <v>13751</v>
      </c>
      <c r="C10631" s="16" t="s">
        <v>432</v>
      </c>
      <c r="D10631" s="4">
        <v>44085</v>
      </c>
      <c r="E10631" s="23">
        <v>2020</v>
      </c>
      <c r="F10631" s="19">
        <v>5.7430000000000003</v>
      </c>
      <c r="G10631" s="19">
        <f>IF(Movies[[#This Row],[rating]]=0,"",Movies[[#This Row],[rating]])</f>
        <v>5.7430000000000003</v>
      </c>
      <c r="H10631" s="19" t="str">
        <f>IF(Movies[[#This Row],[rating]]=0,"No Rating","Rated")</f>
        <v>Rated</v>
      </c>
      <c r="I10631" s="16" t="s">
        <v>566</v>
      </c>
      <c r="J10631" s="29" t="s">
        <v>12</v>
      </c>
      <c r="K10631" s="19">
        <v>8.8840000000000003</v>
      </c>
      <c r="L10631" s="26">
        <v>228</v>
      </c>
    </row>
    <row r="10632" spans="1:12" x14ac:dyDescent="0.3">
      <c r="A10632" s="14">
        <v>584850</v>
      </c>
      <c r="B10632" s="16" t="s">
        <v>13752</v>
      </c>
      <c r="C10632" s="16" t="s">
        <v>595</v>
      </c>
      <c r="D10632" s="4">
        <v>43840</v>
      </c>
      <c r="E10632" s="23">
        <v>2020</v>
      </c>
      <c r="F10632" s="19">
        <v>6.3</v>
      </c>
      <c r="G10632" s="19">
        <f>IF(Movies[[#This Row],[rating]]=0,"",Movies[[#This Row],[rating]])</f>
        <v>6.3</v>
      </c>
      <c r="H10632" s="19" t="str">
        <f>IF(Movies[[#This Row],[rating]]=0,"No Rating","Rated")</f>
        <v>Rated</v>
      </c>
      <c r="I10632" s="16" t="s">
        <v>2234</v>
      </c>
      <c r="J10632" s="29" t="s">
        <v>142</v>
      </c>
      <c r="K10632" s="19">
        <v>8.8620000000000001</v>
      </c>
      <c r="L10632" s="26">
        <v>74</v>
      </c>
    </row>
    <row r="10633" spans="1:12" x14ac:dyDescent="0.3">
      <c r="A10633" s="14">
        <v>556501</v>
      </c>
      <c r="B10633" s="16" t="s">
        <v>13753</v>
      </c>
      <c r="C10633" s="16" t="s">
        <v>10</v>
      </c>
      <c r="D10633" s="4">
        <v>44141</v>
      </c>
      <c r="E10633" s="23">
        <v>2020</v>
      </c>
      <c r="F10633" s="19">
        <v>6.5</v>
      </c>
      <c r="G10633" s="19">
        <f>IF(Movies[[#This Row],[rating]]=0,"",Movies[[#This Row],[rating]])</f>
        <v>6.5</v>
      </c>
      <c r="H10633" s="19" t="str">
        <f>IF(Movies[[#This Row],[rating]]=0,"No Rating","Rated")</f>
        <v>Rated</v>
      </c>
      <c r="I10633" s="16" t="s">
        <v>49</v>
      </c>
      <c r="J10633" s="29" t="s">
        <v>12</v>
      </c>
      <c r="K10633" s="19">
        <v>8.8620000000000001</v>
      </c>
      <c r="L10633" s="26">
        <v>148</v>
      </c>
    </row>
    <row r="10634" spans="1:12" x14ac:dyDescent="0.3">
      <c r="A10634" s="14">
        <v>653601</v>
      </c>
      <c r="B10634" s="16" t="s">
        <v>13754</v>
      </c>
      <c r="C10634" s="16" t="s">
        <v>10</v>
      </c>
      <c r="D10634" s="4">
        <v>43857</v>
      </c>
      <c r="E10634" s="23">
        <v>2020</v>
      </c>
      <c r="F10634" s="19">
        <v>5.7</v>
      </c>
      <c r="G10634" s="19">
        <f>IF(Movies[[#This Row],[rating]]=0,"",Movies[[#This Row],[rating]])</f>
        <v>5.7</v>
      </c>
      <c r="H10634" s="19" t="str">
        <f>IF(Movies[[#This Row],[rating]]=0,"No Rating","Rated")</f>
        <v>Rated</v>
      </c>
      <c r="I10634" s="16" t="s">
        <v>49</v>
      </c>
      <c r="J10634" s="29" t="s">
        <v>12</v>
      </c>
      <c r="K10634" s="19">
        <v>8.8520000000000003</v>
      </c>
      <c r="L10634" s="26">
        <v>557</v>
      </c>
    </row>
    <row r="10635" spans="1:12" x14ac:dyDescent="0.3">
      <c r="A10635" s="14">
        <v>713776</v>
      </c>
      <c r="B10635" s="16" t="s">
        <v>13755</v>
      </c>
      <c r="C10635" s="16" t="s">
        <v>10</v>
      </c>
      <c r="D10635" s="4">
        <v>43897</v>
      </c>
      <c r="E10635" s="23">
        <v>2020</v>
      </c>
      <c r="F10635" s="19">
        <v>7.6859999999999999</v>
      </c>
      <c r="G10635" s="19">
        <f>IF(Movies[[#This Row],[rating]]=0,"",Movies[[#This Row],[rating]])</f>
        <v>7.6859999999999999</v>
      </c>
      <c r="H10635" s="19" t="str">
        <f>IF(Movies[[#This Row],[rating]]=0,"No Rating","Rated")</f>
        <v>Rated</v>
      </c>
      <c r="I10635" s="16" t="s">
        <v>9949</v>
      </c>
      <c r="J10635" s="29" t="s">
        <v>12</v>
      </c>
      <c r="K10635" s="19">
        <v>8.8439999999999994</v>
      </c>
      <c r="L10635" s="26">
        <v>921</v>
      </c>
    </row>
    <row r="10636" spans="1:12" x14ac:dyDescent="0.3">
      <c r="A10636" s="14">
        <v>767756</v>
      </c>
      <c r="B10636" s="16" t="s">
        <v>13756</v>
      </c>
      <c r="C10636" s="16" t="s">
        <v>94</v>
      </c>
      <c r="D10636" s="4">
        <v>44148</v>
      </c>
      <c r="E10636" s="23">
        <v>2020</v>
      </c>
      <c r="F10636" s="19">
        <v>6</v>
      </c>
      <c r="G10636" s="19">
        <f>IF(Movies[[#This Row],[rating]]=0,"",Movies[[#This Row],[rating]])</f>
        <v>6</v>
      </c>
      <c r="H10636" s="19" t="str">
        <f>IF(Movies[[#This Row],[rating]]=0,"No Rating","Rated")</f>
        <v>Rated</v>
      </c>
      <c r="I10636" s="16" t="s">
        <v>886</v>
      </c>
      <c r="J10636" s="29" t="s">
        <v>96</v>
      </c>
      <c r="K10636" s="19">
        <v>8.8390000000000004</v>
      </c>
      <c r="L10636" s="26">
        <v>1</v>
      </c>
    </row>
    <row r="10637" spans="1:12" x14ac:dyDescent="0.3">
      <c r="A10637" s="14">
        <v>660943</v>
      </c>
      <c r="B10637" s="16" t="s">
        <v>13757</v>
      </c>
      <c r="C10637" s="16" t="s">
        <v>229</v>
      </c>
      <c r="D10637" s="4">
        <v>44065</v>
      </c>
      <c r="E10637" s="23">
        <v>2020</v>
      </c>
      <c r="F10637" s="19">
        <v>7.5540000000000003</v>
      </c>
      <c r="G10637" s="19">
        <f>IF(Movies[[#This Row],[rating]]=0,"",Movies[[#This Row],[rating]])</f>
        <v>7.5540000000000003</v>
      </c>
      <c r="H10637" s="19" t="str">
        <f>IF(Movies[[#This Row],[rating]]=0,"No Rating","Rated")</f>
        <v>Rated</v>
      </c>
      <c r="I10637" s="16" t="s">
        <v>189</v>
      </c>
      <c r="J10637" s="29" t="s">
        <v>34</v>
      </c>
      <c r="K10637" s="19">
        <v>8.8369999999999997</v>
      </c>
      <c r="L10637" s="26">
        <v>140</v>
      </c>
    </row>
    <row r="10638" spans="1:12" x14ac:dyDescent="0.3">
      <c r="A10638" s="14">
        <v>681580</v>
      </c>
      <c r="B10638" s="16" t="s">
        <v>13758</v>
      </c>
      <c r="C10638" s="16" t="s">
        <v>51</v>
      </c>
      <c r="D10638" s="4">
        <v>44120</v>
      </c>
      <c r="E10638" s="23">
        <v>2020</v>
      </c>
      <c r="F10638" s="19">
        <v>6.9</v>
      </c>
      <c r="G10638" s="19">
        <f>IF(Movies[[#This Row],[rating]]=0,"",Movies[[#This Row],[rating]])</f>
        <v>6.9</v>
      </c>
      <c r="H10638" s="19" t="str">
        <f>IF(Movies[[#This Row],[rating]]=0,"No Rating","Rated")</f>
        <v>Rated</v>
      </c>
      <c r="I10638" s="16" t="s">
        <v>2091</v>
      </c>
      <c r="J10638" s="29" t="s">
        <v>34</v>
      </c>
      <c r="K10638" s="19">
        <v>8.8279999999999994</v>
      </c>
      <c r="L10638" s="26">
        <v>256</v>
      </c>
    </row>
    <row r="10639" spans="1:12" x14ac:dyDescent="0.3">
      <c r="A10639" s="14">
        <v>587970</v>
      </c>
      <c r="B10639" s="16" t="s">
        <v>13759</v>
      </c>
      <c r="C10639" s="16" t="s">
        <v>13760</v>
      </c>
      <c r="D10639" s="4">
        <v>44085</v>
      </c>
      <c r="E10639" s="23">
        <v>2020</v>
      </c>
      <c r="F10639" s="19">
        <v>5.4</v>
      </c>
      <c r="G10639" s="19">
        <f>IF(Movies[[#This Row],[rating]]=0,"",Movies[[#This Row],[rating]])</f>
        <v>5.4</v>
      </c>
      <c r="H10639" s="19" t="str">
        <f>IF(Movies[[#This Row],[rating]]=0,"No Rating","Rated")</f>
        <v>Rated</v>
      </c>
      <c r="I10639" s="16" t="s">
        <v>273</v>
      </c>
      <c r="J10639" s="29" t="s">
        <v>34</v>
      </c>
      <c r="K10639" s="19">
        <v>8.8239999999999998</v>
      </c>
      <c r="L10639" s="26">
        <v>92</v>
      </c>
    </row>
    <row r="10640" spans="1:12" x14ac:dyDescent="0.3">
      <c r="A10640" s="14">
        <v>653725</v>
      </c>
      <c r="B10640" s="16" t="s">
        <v>13761</v>
      </c>
      <c r="C10640" s="16" t="s">
        <v>10</v>
      </c>
      <c r="D10640" s="4">
        <v>43915</v>
      </c>
      <c r="E10640" s="23">
        <v>2020</v>
      </c>
      <c r="F10640" s="19">
        <v>7.1559999999999997</v>
      </c>
      <c r="G10640" s="19">
        <f>IF(Movies[[#This Row],[rating]]=0,"",Movies[[#This Row],[rating]])</f>
        <v>7.1559999999999997</v>
      </c>
      <c r="H10640" s="19" t="str">
        <f>IF(Movies[[#This Row],[rating]]=0,"No Rating","Rated")</f>
        <v>Rated</v>
      </c>
      <c r="I10640" s="16" t="s">
        <v>329</v>
      </c>
      <c r="J10640" s="29" t="s">
        <v>12</v>
      </c>
      <c r="K10640" s="19">
        <v>8.8230000000000004</v>
      </c>
      <c r="L10640" s="26">
        <v>147</v>
      </c>
    </row>
    <row r="10641" spans="1:12" x14ac:dyDescent="0.3">
      <c r="A10641" s="14">
        <v>623926</v>
      </c>
      <c r="B10641" s="16" t="s">
        <v>13762</v>
      </c>
      <c r="C10641" s="16" t="s">
        <v>51</v>
      </c>
      <c r="D10641" s="4">
        <v>43875</v>
      </c>
      <c r="E10641" s="23">
        <v>2020</v>
      </c>
      <c r="F10641" s="19">
        <v>6.5</v>
      </c>
      <c r="G10641" s="19">
        <f>IF(Movies[[#This Row],[rating]]=0,"",Movies[[#This Row],[rating]])</f>
        <v>6.5</v>
      </c>
      <c r="H10641" s="19" t="str">
        <f>IF(Movies[[#This Row],[rating]]=0,"No Rating","Rated")</f>
        <v>Rated</v>
      </c>
      <c r="I10641" s="16" t="s">
        <v>273</v>
      </c>
      <c r="J10641" s="29" t="s">
        <v>34</v>
      </c>
      <c r="K10641" s="19">
        <v>8.8170000000000002</v>
      </c>
      <c r="L10641" s="26">
        <v>173</v>
      </c>
    </row>
    <row r="10642" spans="1:12" x14ac:dyDescent="0.3">
      <c r="A10642" s="14">
        <v>659994</v>
      </c>
      <c r="B10642" s="16" t="s">
        <v>7927</v>
      </c>
      <c r="C10642" s="16" t="s">
        <v>367</v>
      </c>
      <c r="D10642" s="4">
        <v>44119</v>
      </c>
      <c r="E10642" s="23">
        <v>2020</v>
      </c>
      <c r="F10642" s="19">
        <v>6.4</v>
      </c>
      <c r="G10642" s="19">
        <f>IF(Movies[[#This Row],[rating]]=0,"",Movies[[#This Row],[rating]])</f>
        <v>6.4</v>
      </c>
      <c r="H10642" s="19" t="str">
        <f>IF(Movies[[#This Row],[rating]]=0,"No Rating","Rated")</f>
        <v>Rated</v>
      </c>
      <c r="I10642" s="16" t="s">
        <v>713</v>
      </c>
      <c r="J10642" s="29" t="s">
        <v>12</v>
      </c>
      <c r="K10642" s="19">
        <v>8.8089999999999993</v>
      </c>
      <c r="L10642" s="26">
        <v>78</v>
      </c>
    </row>
    <row r="10643" spans="1:12" x14ac:dyDescent="0.3">
      <c r="A10643" s="14">
        <v>724089</v>
      </c>
      <c r="B10643" s="16" t="s">
        <v>13763</v>
      </c>
      <c r="C10643" s="16" t="s">
        <v>1845</v>
      </c>
      <c r="D10643" s="4">
        <v>44043</v>
      </c>
      <c r="E10643" s="23">
        <v>2020</v>
      </c>
      <c r="F10643" s="19">
        <v>8.4</v>
      </c>
      <c r="G10643" s="19">
        <f>IF(Movies[[#This Row],[rating]]=0,"",Movies[[#This Row],[rating]])</f>
        <v>8.4</v>
      </c>
      <c r="H10643" s="19" t="str">
        <f>IF(Movies[[#This Row],[rating]]=0,"No Rating","Rated")</f>
        <v>Rated</v>
      </c>
      <c r="I10643" s="16" t="s">
        <v>52</v>
      </c>
      <c r="J10643" s="29" t="s">
        <v>12</v>
      </c>
      <c r="K10643" s="19">
        <v>8.7940000000000005</v>
      </c>
      <c r="L10643" s="26">
        <v>1519</v>
      </c>
    </row>
    <row r="10644" spans="1:12" x14ac:dyDescent="0.3">
      <c r="A10644" s="14">
        <v>649294</v>
      </c>
      <c r="B10644" s="16" t="s">
        <v>13764</v>
      </c>
      <c r="C10644" s="16" t="s">
        <v>1036</v>
      </c>
      <c r="D10644" s="4">
        <v>43843</v>
      </c>
      <c r="E10644" s="23">
        <v>2020</v>
      </c>
      <c r="F10644" s="19">
        <v>6.8</v>
      </c>
      <c r="G10644" s="19">
        <f>IF(Movies[[#This Row],[rating]]=0,"",Movies[[#This Row],[rating]])</f>
        <v>6.8</v>
      </c>
      <c r="H10644" s="19" t="str">
        <f>IF(Movies[[#This Row],[rating]]=0,"No Rating","Rated")</f>
        <v>Rated</v>
      </c>
      <c r="I10644" s="16" t="s">
        <v>359</v>
      </c>
      <c r="J10644" s="29" t="s">
        <v>34</v>
      </c>
      <c r="K10644" s="19">
        <v>8.7889999999999997</v>
      </c>
      <c r="L10644" s="26">
        <v>126</v>
      </c>
    </row>
    <row r="10645" spans="1:12" x14ac:dyDescent="0.3">
      <c r="A10645" s="14">
        <v>631939</v>
      </c>
      <c r="B10645" s="16" t="s">
        <v>13765</v>
      </c>
      <c r="C10645" s="16" t="s">
        <v>521</v>
      </c>
      <c r="D10645" s="4">
        <v>43959</v>
      </c>
      <c r="E10645" s="23">
        <v>2020</v>
      </c>
      <c r="F10645" s="19">
        <v>6</v>
      </c>
      <c r="G10645" s="19">
        <f>IF(Movies[[#This Row],[rating]]=0,"",Movies[[#This Row],[rating]])</f>
        <v>6</v>
      </c>
      <c r="H10645" s="19" t="str">
        <f>IF(Movies[[#This Row],[rating]]=0,"No Rating","Rated")</f>
        <v>Rated</v>
      </c>
      <c r="I10645" s="16" t="s">
        <v>13545</v>
      </c>
      <c r="J10645" s="29" t="s">
        <v>12</v>
      </c>
      <c r="K10645" s="19">
        <v>8.7850000000000001</v>
      </c>
      <c r="L10645" s="26">
        <v>129</v>
      </c>
    </row>
    <row r="10646" spans="1:12" x14ac:dyDescent="0.3">
      <c r="A10646" s="14">
        <v>722926</v>
      </c>
      <c r="B10646" s="16" t="s">
        <v>13766</v>
      </c>
      <c r="C10646" s="16" t="s">
        <v>10</v>
      </c>
      <c r="D10646" s="4">
        <v>44061</v>
      </c>
      <c r="E10646" s="23">
        <v>2020</v>
      </c>
      <c r="F10646" s="19">
        <v>6.6</v>
      </c>
      <c r="G10646" s="19">
        <f>IF(Movies[[#This Row],[rating]]=0,"",Movies[[#This Row],[rating]])</f>
        <v>6.6</v>
      </c>
      <c r="H10646" s="19" t="str">
        <f>IF(Movies[[#This Row],[rating]]=0,"No Rating","Rated")</f>
        <v>Rated</v>
      </c>
      <c r="I10646" s="16" t="s">
        <v>329</v>
      </c>
      <c r="J10646" s="29" t="s">
        <v>12</v>
      </c>
      <c r="K10646" s="19">
        <v>8.7810000000000006</v>
      </c>
      <c r="L10646" s="26">
        <v>47</v>
      </c>
    </row>
    <row r="10647" spans="1:12" x14ac:dyDescent="0.3">
      <c r="A10647" s="14">
        <v>667869</v>
      </c>
      <c r="B10647" s="16" t="s">
        <v>13767</v>
      </c>
      <c r="C10647" s="16" t="s">
        <v>2265</v>
      </c>
      <c r="D10647" s="4">
        <v>44138</v>
      </c>
      <c r="E10647" s="23">
        <v>2020</v>
      </c>
      <c r="F10647" s="19">
        <v>6.7</v>
      </c>
      <c r="G10647" s="19">
        <f>IF(Movies[[#This Row],[rating]]=0,"",Movies[[#This Row],[rating]])</f>
        <v>6.7</v>
      </c>
      <c r="H10647" s="19" t="str">
        <f>IF(Movies[[#This Row],[rating]]=0,"No Rating","Rated")</f>
        <v>Rated</v>
      </c>
      <c r="I10647" s="16" t="s">
        <v>49</v>
      </c>
      <c r="J10647" s="29" t="s">
        <v>511</v>
      </c>
      <c r="K10647" s="19">
        <v>8.7810000000000006</v>
      </c>
      <c r="L10647" s="26">
        <v>546</v>
      </c>
    </row>
    <row r="10648" spans="1:12" x14ac:dyDescent="0.3">
      <c r="A10648" s="14">
        <v>642208</v>
      </c>
      <c r="B10648" s="16" t="s">
        <v>13768</v>
      </c>
      <c r="C10648" s="16" t="s">
        <v>416</v>
      </c>
      <c r="D10648" s="4">
        <v>44155</v>
      </c>
      <c r="E10648" s="23">
        <v>2020</v>
      </c>
      <c r="F10648" s="19">
        <v>6.9</v>
      </c>
      <c r="G10648" s="19">
        <f>IF(Movies[[#This Row],[rating]]=0,"",Movies[[#This Row],[rating]])</f>
        <v>6.9</v>
      </c>
      <c r="H10648" s="19" t="str">
        <f>IF(Movies[[#This Row],[rating]]=0,"No Rating","Rated")</f>
        <v>Rated</v>
      </c>
      <c r="I10648" s="16" t="s">
        <v>52</v>
      </c>
      <c r="J10648" s="29" t="s">
        <v>12</v>
      </c>
      <c r="K10648" s="19">
        <v>8.7669999999999995</v>
      </c>
      <c r="L10648" s="26">
        <v>320</v>
      </c>
    </row>
    <row r="10649" spans="1:12" x14ac:dyDescent="0.3">
      <c r="A10649" s="14">
        <v>734280</v>
      </c>
      <c r="B10649" s="16" t="s">
        <v>13769</v>
      </c>
      <c r="C10649" s="16" t="s">
        <v>432</v>
      </c>
      <c r="D10649" s="4">
        <v>44140</v>
      </c>
      <c r="E10649" s="23">
        <v>2020</v>
      </c>
      <c r="F10649" s="19">
        <v>6.3</v>
      </c>
      <c r="G10649" s="19">
        <f>IF(Movies[[#This Row],[rating]]=0,"",Movies[[#This Row],[rating]])</f>
        <v>6.3</v>
      </c>
      <c r="H10649" s="19" t="str">
        <f>IF(Movies[[#This Row],[rating]]=0,"No Rating","Rated")</f>
        <v>Rated</v>
      </c>
      <c r="I10649" s="16" t="s">
        <v>976</v>
      </c>
      <c r="J10649" s="29" t="s">
        <v>12</v>
      </c>
      <c r="K10649" s="19">
        <v>8.7590000000000003</v>
      </c>
      <c r="L10649" s="26">
        <v>229</v>
      </c>
    </row>
    <row r="10650" spans="1:12" x14ac:dyDescent="0.3">
      <c r="A10650" s="14">
        <v>522466</v>
      </c>
      <c r="B10650" s="16" t="s">
        <v>13770</v>
      </c>
      <c r="C10650" s="16" t="s">
        <v>367</v>
      </c>
      <c r="D10650" s="4">
        <v>43884</v>
      </c>
      <c r="E10650" s="23">
        <v>2020</v>
      </c>
      <c r="F10650" s="19">
        <v>6.5</v>
      </c>
      <c r="G10650" s="19">
        <f>IF(Movies[[#This Row],[rating]]=0,"",Movies[[#This Row],[rating]])</f>
        <v>6.5</v>
      </c>
      <c r="H10650" s="19" t="str">
        <f>IF(Movies[[#This Row],[rating]]=0,"No Rating","Rated")</f>
        <v>Rated</v>
      </c>
      <c r="I10650" s="16" t="s">
        <v>13771</v>
      </c>
      <c r="J10650" s="29" t="s">
        <v>12</v>
      </c>
      <c r="K10650" s="19">
        <v>8.7539999999999996</v>
      </c>
      <c r="L10650" s="26">
        <v>92</v>
      </c>
    </row>
    <row r="10651" spans="1:12" x14ac:dyDescent="0.3">
      <c r="A10651" s="14">
        <v>757388</v>
      </c>
      <c r="B10651" s="16" t="s">
        <v>13772</v>
      </c>
      <c r="C10651" s="16" t="s">
        <v>14</v>
      </c>
      <c r="D10651" s="4">
        <v>44165</v>
      </c>
      <c r="E10651" s="23">
        <v>2020</v>
      </c>
      <c r="F10651" s="19">
        <v>7.2</v>
      </c>
      <c r="G10651" s="19">
        <f>IF(Movies[[#This Row],[rating]]=0,"",Movies[[#This Row],[rating]])</f>
        <v>7.2</v>
      </c>
      <c r="H10651" s="19" t="str">
        <f>IF(Movies[[#This Row],[rating]]=0,"No Rating","Rated")</f>
        <v>Rated</v>
      </c>
      <c r="I10651" s="16" t="s">
        <v>13773</v>
      </c>
      <c r="J10651" s="29" t="s">
        <v>12</v>
      </c>
      <c r="K10651" s="19">
        <v>8.7490000000000006</v>
      </c>
      <c r="L10651" s="26">
        <v>56</v>
      </c>
    </row>
    <row r="10652" spans="1:12" x14ac:dyDescent="0.3">
      <c r="A10652" s="14">
        <v>602301</v>
      </c>
      <c r="B10652" s="16" t="s">
        <v>13774</v>
      </c>
      <c r="C10652" s="16" t="s">
        <v>10748</v>
      </c>
      <c r="D10652" s="4">
        <v>44175</v>
      </c>
      <c r="E10652" s="23">
        <v>2020</v>
      </c>
      <c r="F10652" s="19">
        <v>7.2</v>
      </c>
      <c r="G10652" s="19">
        <f>IF(Movies[[#This Row],[rating]]=0,"",Movies[[#This Row],[rating]])</f>
        <v>7.2</v>
      </c>
      <c r="H10652" s="19" t="str">
        <f>IF(Movies[[#This Row],[rating]]=0,"No Rating","Rated")</f>
        <v>Rated</v>
      </c>
      <c r="I10652" s="16" t="s">
        <v>52</v>
      </c>
      <c r="J10652" s="29" t="s">
        <v>96</v>
      </c>
      <c r="K10652" s="19">
        <v>8.7349999999999994</v>
      </c>
      <c r="L10652" s="26">
        <v>56</v>
      </c>
    </row>
    <row r="10653" spans="1:12" x14ac:dyDescent="0.3">
      <c r="A10653" s="14">
        <v>639289</v>
      </c>
      <c r="B10653" s="16" t="s">
        <v>13775</v>
      </c>
      <c r="C10653" s="16" t="s">
        <v>172</v>
      </c>
      <c r="D10653" s="4">
        <v>43835</v>
      </c>
      <c r="E10653" s="23">
        <v>2020</v>
      </c>
      <c r="F10653" s="19">
        <v>8.1</v>
      </c>
      <c r="G10653" s="19">
        <f>IF(Movies[[#This Row],[rating]]=0,"",Movies[[#This Row],[rating]])</f>
        <v>8.1</v>
      </c>
      <c r="H10653" s="19" t="str">
        <f>IF(Movies[[#This Row],[rating]]=0,"No Rating","Rated")</f>
        <v>Rated</v>
      </c>
      <c r="I10653" s="16" t="s">
        <v>13776</v>
      </c>
      <c r="J10653" s="29" t="s">
        <v>12</v>
      </c>
      <c r="K10653" s="19">
        <v>8.6869999999999994</v>
      </c>
      <c r="L10653" s="26">
        <v>50</v>
      </c>
    </row>
    <row r="10654" spans="1:12" x14ac:dyDescent="0.3">
      <c r="A10654" s="14">
        <v>615177</v>
      </c>
      <c r="B10654" s="16" t="s">
        <v>13777</v>
      </c>
      <c r="C10654" s="16" t="s">
        <v>10</v>
      </c>
      <c r="D10654" s="4">
        <v>43924</v>
      </c>
      <c r="E10654" s="23">
        <v>2020</v>
      </c>
      <c r="F10654" s="19">
        <v>5.5</v>
      </c>
      <c r="G10654" s="19">
        <f>IF(Movies[[#This Row],[rating]]=0,"",Movies[[#This Row],[rating]])</f>
        <v>5.5</v>
      </c>
      <c r="H10654" s="19" t="str">
        <f>IF(Movies[[#This Row],[rating]]=0,"No Rating","Rated")</f>
        <v>Rated</v>
      </c>
      <c r="I10654" s="16" t="s">
        <v>1335</v>
      </c>
      <c r="J10654" s="29" t="s">
        <v>12</v>
      </c>
      <c r="K10654" s="19">
        <v>8.6769999999999996</v>
      </c>
      <c r="L10654" s="26">
        <v>413</v>
      </c>
    </row>
    <row r="10655" spans="1:12" x14ac:dyDescent="0.3">
      <c r="A10655" s="14">
        <v>658558</v>
      </c>
      <c r="B10655" s="16" t="s">
        <v>13778</v>
      </c>
      <c r="C10655" s="16" t="s">
        <v>144</v>
      </c>
      <c r="D10655" s="4">
        <v>43840</v>
      </c>
      <c r="E10655" s="23">
        <v>2020</v>
      </c>
      <c r="F10655" s="19">
        <v>4.5999999999999996</v>
      </c>
      <c r="G10655" s="19">
        <f>IF(Movies[[#This Row],[rating]]=0,"",Movies[[#This Row],[rating]])</f>
        <v>4.5999999999999996</v>
      </c>
      <c r="H10655" s="19" t="str">
        <f>IF(Movies[[#This Row],[rating]]=0,"No Rating","Rated")</f>
        <v>Rated</v>
      </c>
      <c r="I10655" s="16" t="s">
        <v>13779</v>
      </c>
      <c r="J10655" s="29" t="s">
        <v>146</v>
      </c>
      <c r="K10655" s="19">
        <v>8.6739999999999995</v>
      </c>
      <c r="L10655" s="26">
        <v>20</v>
      </c>
    </row>
    <row r="10656" spans="1:12" x14ac:dyDescent="0.3">
      <c r="A10656" s="14">
        <v>550738</v>
      </c>
      <c r="B10656" s="16" t="s">
        <v>13780</v>
      </c>
      <c r="C10656" s="16" t="s">
        <v>6801</v>
      </c>
      <c r="D10656" s="4">
        <v>43841</v>
      </c>
      <c r="E10656" s="23">
        <v>2020</v>
      </c>
      <c r="F10656" s="19">
        <v>7.4</v>
      </c>
      <c r="G10656" s="19">
        <f>IF(Movies[[#This Row],[rating]]=0,"",Movies[[#This Row],[rating]])</f>
        <v>7.4</v>
      </c>
      <c r="H10656" s="19" t="str">
        <f>IF(Movies[[#This Row],[rating]]=0,"No Rating","Rated")</f>
        <v>Rated</v>
      </c>
      <c r="I10656" s="16" t="s">
        <v>13781</v>
      </c>
      <c r="J10656" s="29" t="s">
        <v>110</v>
      </c>
      <c r="K10656" s="19">
        <v>8.6549999999999994</v>
      </c>
      <c r="L10656" s="26">
        <v>208</v>
      </c>
    </row>
    <row r="10657" spans="1:12" x14ac:dyDescent="0.3">
      <c r="A10657" s="14">
        <v>671577</v>
      </c>
      <c r="B10657" s="16" t="s">
        <v>13782</v>
      </c>
      <c r="C10657" s="16" t="s">
        <v>51</v>
      </c>
      <c r="D10657" s="4">
        <v>44077</v>
      </c>
      <c r="E10657" s="23">
        <v>2020</v>
      </c>
      <c r="F10657" s="19">
        <v>6.8</v>
      </c>
      <c r="G10657" s="19">
        <f>IF(Movies[[#This Row],[rating]]=0,"",Movies[[#This Row],[rating]])</f>
        <v>6.8</v>
      </c>
      <c r="H10657" s="19" t="str">
        <f>IF(Movies[[#This Row],[rating]]=0,"No Rating","Rated")</f>
        <v>Rated</v>
      </c>
      <c r="I10657" s="16" t="s">
        <v>49</v>
      </c>
      <c r="J10657" s="29" t="s">
        <v>12</v>
      </c>
      <c r="K10657" s="19">
        <v>8.6539999999999999</v>
      </c>
      <c r="L10657" s="26">
        <v>210</v>
      </c>
    </row>
    <row r="10658" spans="1:12" x14ac:dyDescent="0.3">
      <c r="A10658" s="14">
        <v>665135</v>
      </c>
      <c r="B10658" s="16" t="s">
        <v>13783</v>
      </c>
      <c r="C10658" s="16" t="s">
        <v>10</v>
      </c>
      <c r="D10658" s="4">
        <v>43904</v>
      </c>
      <c r="E10658" s="23">
        <v>2020</v>
      </c>
      <c r="F10658" s="19">
        <v>7.7</v>
      </c>
      <c r="G10658" s="19">
        <f>IF(Movies[[#This Row],[rating]]=0,"",Movies[[#This Row],[rating]])</f>
        <v>7.7</v>
      </c>
      <c r="H10658" s="19" t="str">
        <f>IF(Movies[[#This Row],[rating]]=0,"No Rating","Rated")</f>
        <v>Rated</v>
      </c>
      <c r="I10658" s="16" t="s">
        <v>9899</v>
      </c>
      <c r="J10658" s="29" t="s">
        <v>12</v>
      </c>
      <c r="K10658" s="19">
        <v>8.65</v>
      </c>
      <c r="L10658" s="26">
        <v>98</v>
      </c>
    </row>
    <row r="10659" spans="1:12" x14ac:dyDescent="0.3">
      <c r="A10659" s="14">
        <v>768503</v>
      </c>
      <c r="B10659" s="16" t="s">
        <v>13784</v>
      </c>
      <c r="C10659" s="16" t="s">
        <v>2138</v>
      </c>
      <c r="D10659" s="4">
        <v>44106</v>
      </c>
      <c r="E10659" s="23">
        <v>2020</v>
      </c>
      <c r="F10659" s="19">
        <v>6.2</v>
      </c>
      <c r="G10659" s="19">
        <f>IF(Movies[[#This Row],[rating]]=0,"",Movies[[#This Row],[rating]])</f>
        <v>6.2</v>
      </c>
      <c r="H10659" s="19" t="str">
        <f>IF(Movies[[#This Row],[rating]]=0,"No Rating","Rated")</f>
        <v>Rated</v>
      </c>
      <c r="I10659" s="16" t="s">
        <v>3819</v>
      </c>
      <c r="J10659" s="29" t="s">
        <v>2139</v>
      </c>
      <c r="K10659" s="19">
        <v>8.6460000000000008</v>
      </c>
      <c r="L10659" s="26">
        <v>123</v>
      </c>
    </row>
    <row r="10660" spans="1:12" x14ac:dyDescent="0.3">
      <c r="A10660" s="14">
        <v>731958</v>
      </c>
      <c r="B10660" s="16" t="s">
        <v>13785</v>
      </c>
      <c r="C10660" s="16" t="s">
        <v>1845</v>
      </c>
      <c r="D10660" s="4">
        <v>44068</v>
      </c>
      <c r="E10660" s="23">
        <v>2020</v>
      </c>
      <c r="F10660" s="19">
        <v>6.8</v>
      </c>
      <c r="G10660" s="19">
        <f>IF(Movies[[#This Row],[rating]]=0,"",Movies[[#This Row],[rating]])</f>
        <v>6.8</v>
      </c>
      <c r="H10660" s="19" t="str">
        <f>IF(Movies[[#This Row],[rating]]=0,"No Rating","Rated")</f>
        <v>Rated</v>
      </c>
      <c r="I10660" s="16" t="s">
        <v>33</v>
      </c>
      <c r="J10660" s="29" t="s">
        <v>96</v>
      </c>
      <c r="K10660" s="19">
        <v>8.6229999999999993</v>
      </c>
      <c r="L10660" s="26">
        <v>2</v>
      </c>
    </row>
    <row r="10661" spans="1:12" x14ac:dyDescent="0.3">
      <c r="A10661" s="14">
        <v>719825</v>
      </c>
      <c r="B10661" s="16" t="s">
        <v>13786</v>
      </c>
      <c r="C10661" s="16" t="s">
        <v>94</v>
      </c>
      <c r="D10661" s="4">
        <v>44015</v>
      </c>
      <c r="E10661" s="23">
        <v>2020</v>
      </c>
      <c r="F10661" s="19">
        <v>0</v>
      </c>
      <c r="G10661" s="19" t="str">
        <f>IF(Movies[[#This Row],[rating]]=0,"",Movies[[#This Row],[rating]])</f>
        <v/>
      </c>
      <c r="H10661" s="19" t="str">
        <f>IF(Movies[[#This Row],[rating]]=0,"No Rating","Rated")</f>
        <v>No Rating</v>
      </c>
      <c r="I10661" s="16" t="s">
        <v>33</v>
      </c>
      <c r="J10661" s="29" t="s">
        <v>96</v>
      </c>
      <c r="K10661" s="19">
        <v>8.6229999999999993</v>
      </c>
      <c r="L10661" s="26">
        <v>0</v>
      </c>
    </row>
    <row r="10662" spans="1:12" x14ac:dyDescent="0.3">
      <c r="A10662" s="14">
        <v>575718</v>
      </c>
      <c r="B10662" s="16" t="s">
        <v>13787</v>
      </c>
      <c r="C10662" s="16" t="s">
        <v>94</v>
      </c>
      <c r="D10662" s="4">
        <v>43845</v>
      </c>
      <c r="E10662" s="23">
        <v>2020</v>
      </c>
      <c r="F10662" s="19">
        <v>6.2</v>
      </c>
      <c r="G10662" s="19">
        <f>IF(Movies[[#This Row],[rating]]=0,"",Movies[[#This Row],[rating]])</f>
        <v>6.2</v>
      </c>
      <c r="H10662" s="19" t="str">
        <f>IF(Movies[[#This Row],[rating]]=0,"No Rating","Rated")</f>
        <v>Rated</v>
      </c>
      <c r="I10662" s="16" t="s">
        <v>180</v>
      </c>
      <c r="J10662" s="29" t="s">
        <v>96</v>
      </c>
      <c r="K10662" s="19">
        <v>8.609</v>
      </c>
      <c r="L10662" s="26">
        <v>71</v>
      </c>
    </row>
    <row r="10663" spans="1:12" x14ac:dyDescent="0.3">
      <c r="A10663" s="14">
        <v>566038</v>
      </c>
      <c r="B10663" s="16" t="s">
        <v>13788</v>
      </c>
      <c r="C10663" s="16" t="s">
        <v>3578</v>
      </c>
      <c r="D10663" s="4">
        <v>43886</v>
      </c>
      <c r="E10663" s="23">
        <v>2020</v>
      </c>
      <c r="F10663" s="19">
        <v>6.4</v>
      </c>
      <c r="G10663" s="19">
        <f>IF(Movies[[#This Row],[rating]]=0,"",Movies[[#This Row],[rating]])</f>
        <v>6.4</v>
      </c>
      <c r="H10663" s="19" t="str">
        <f>IF(Movies[[#This Row],[rating]]=0,"No Rating","Rated")</f>
        <v>Rated</v>
      </c>
      <c r="I10663" s="16" t="s">
        <v>1897</v>
      </c>
      <c r="J10663" s="29" t="s">
        <v>12</v>
      </c>
      <c r="K10663" s="19">
        <v>8.5879999999999992</v>
      </c>
      <c r="L10663" s="26">
        <v>116</v>
      </c>
    </row>
    <row r="10664" spans="1:12" x14ac:dyDescent="0.3">
      <c r="A10664" s="14">
        <v>530956</v>
      </c>
      <c r="B10664" s="16" t="s">
        <v>13789</v>
      </c>
      <c r="C10664" s="16" t="s">
        <v>10</v>
      </c>
      <c r="D10664" s="4">
        <v>43952</v>
      </c>
      <c r="E10664" s="23">
        <v>2020</v>
      </c>
      <c r="F10664" s="19">
        <v>6.2</v>
      </c>
      <c r="G10664" s="19">
        <f>IF(Movies[[#This Row],[rating]]=0,"",Movies[[#This Row],[rating]])</f>
        <v>6.2</v>
      </c>
      <c r="H10664" s="19" t="str">
        <f>IF(Movies[[#This Row],[rating]]=0,"No Rating","Rated")</f>
        <v>Rated</v>
      </c>
      <c r="I10664" s="16" t="s">
        <v>49</v>
      </c>
      <c r="J10664" s="29" t="s">
        <v>12</v>
      </c>
      <c r="K10664" s="19">
        <v>8.5830000000000002</v>
      </c>
      <c r="L10664" s="26">
        <v>173</v>
      </c>
    </row>
    <row r="10665" spans="1:12" x14ac:dyDescent="0.3">
      <c r="A10665" s="14">
        <v>1018306</v>
      </c>
      <c r="B10665" s="16" t="s">
        <v>13790</v>
      </c>
      <c r="C10665" s="16" t="s">
        <v>94</v>
      </c>
      <c r="D10665" s="4">
        <v>44172</v>
      </c>
      <c r="E10665" s="23">
        <v>2020</v>
      </c>
      <c r="F10665" s="19">
        <v>3.6669999999999998</v>
      </c>
      <c r="G10665" s="19">
        <f>IF(Movies[[#This Row],[rating]]=0,"",Movies[[#This Row],[rating]])</f>
        <v>3.6669999999999998</v>
      </c>
      <c r="H10665" s="19" t="str">
        <f>IF(Movies[[#This Row],[rating]]=0,"No Rating","Rated")</f>
        <v>Rated</v>
      </c>
      <c r="I10665" s="16" t="s">
        <v>886</v>
      </c>
      <c r="J10665" s="29" t="s">
        <v>96</v>
      </c>
      <c r="K10665" s="19">
        <v>8.5530000000000008</v>
      </c>
      <c r="L10665" s="26">
        <v>3</v>
      </c>
    </row>
    <row r="10666" spans="1:12" x14ac:dyDescent="0.3">
      <c r="A10666" s="14">
        <v>696007</v>
      </c>
      <c r="B10666" s="16" t="s">
        <v>13791</v>
      </c>
      <c r="C10666" s="16" t="s">
        <v>10</v>
      </c>
      <c r="D10666" s="4">
        <v>43979</v>
      </c>
      <c r="E10666" s="23">
        <v>2020</v>
      </c>
      <c r="F10666" s="19">
        <v>6.2</v>
      </c>
      <c r="G10666" s="19">
        <f>IF(Movies[[#This Row],[rating]]=0,"",Movies[[#This Row],[rating]])</f>
        <v>6.2</v>
      </c>
      <c r="H10666" s="19" t="str">
        <f>IF(Movies[[#This Row],[rating]]=0,"No Rating","Rated")</f>
        <v>Rated</v>
      </c>
      <c r="I10666" s="16" t="s">
        <v>777</v>
      </c>
      <c r="J10666" s="29" t="s">
        <v>12</v>
      </c>
      <c r="K10666" s="19">
        <v>8.5399999999999991</v>
      </c>
      <c r="L10666" s="26">
        <v>92</v>
      </c>
    </row>
    <row r="10667" spans="1:12" x14ac:dyDescent="0.3">
      <c r="A10667" s="14">
        <v>482273</v>
      </c>
      <c r="B10667" s="16" t="s">
        <v>13792</v>
      </c>
      <c r="C10667" s="16" t="s">
        <v>10</v>
      </c>
      <c r="D10667" s="4">
        <v>43959</v>
      </c>
      <c r="E10667" s="23">
        <v>2020</v>
      </c>
      <c r="F10667" s="19">
        <v>5.7</v>
      </c>
      <c r="G10667" s="19">
        <f>IF(Movies[[#This Row],[rating]]=0,"",Movies[[#This Row],[rating]])</f>
        <v>5.7</v>
      </c>
      <c r="H10667" s="19" t="str">
        <f>IF(Movies[[#This Row],[rating]]=0,"No Rating","Rated")</f>
        <v>Rated</v>
      </c>
      <c r="I10667" s="16" t="s">
        <v>13705</v>
      </c>
      <c r="J10667" s="29" t="s">
        <v>12</v>
      </c>
      <c r="K10667" s="19">
        <v>8.5299999999999994</v>
      </c>
      <c r="L10667" s="26">
        <v>100</v>
      </c>
    </row>
    <row r="10668" spans="1:12" x14ac:dyDescent="0.3">
      <c r="A10668" s="14">
        <v>764104</v>
      </c>
      <c r="B10668" s="16" t="s">
        <v>13793</v>
      </c>
      <c r="C10668" s="16" t="s">
        <v>172</v>
      </c>
      <c r="D10668" s="4">
        <v>44148</v>
      </c>
      <c r="E10668" s="23">
        <v>2020</v>
      </c>
      <c r="F10668" s="19">
        <v>5.8</v>
      </c>
      <c r="G10668" s="19">
        <f>IF(Movies[[#This Row],[rating]]=0,"",Movies[[#This Row],[rating]])</f>
        <v>5.8</v>
      </c>
      <c r="H10668" s="19" t="str">
        <f>IF(Movies[[#This Row],[rating]]=0,"No Rating","Rated")</f>
        <v>Rated</v>
      </c>
      <c r="I10668" s="16" t="s">
        <v>4247</v>
      </c>
      <c r="J10668" s="29" t="s">
        <v>12</v>
      </c>
      <c r="K10668" s="19">
        <v>8.5239999999999991</v>
      </c>
      <c r="L10668" s="26">
        <v>114</v>
      </c>
    </row>
    <row r="10669" spans="1:12" x14ac:dyDescent="0.3">
      <c r="A10669" s="14">
        <v>894753</v>
      </c>
      <c r="B10669" s="16" t="s">
        <v>13794</v>
      </c>
      <c r="C10669" s="16" t="s">
        <v>94</v>
      </c>
      <c r="D10669" s="4">
        <v>43831</v>
      </c>
      <c r="E10669" s="23">
        <v>2020</v>
      </c>
      <c r="F10669" s="19">
        <v>0</v>
      </c>
      <c r="G10669" s="19" t="str">
        <f>IF(Movies[[#This Row],[rating]]=0,"",Movies[[#This Row],[rating]])</f>
        <v/>
      </c>
      <c r="H10669" s="19" t="str">
        <f>IF(Movies[[#This Row],[rating]]=0,"No Rating","Rated")</f>
        <v>No Rating</v>
      </c>
      <c r="I10669" s="16" t="s">
        <v>886</v>
      </c>
      <c r="J10669" s="29" t="s">
        <v>96</v>
      </c>
      <c r="K10669" s="19">
        <v>8.5169999999999995</v>
      </c>
      <c r="L10669" s="26">
        <v>0</v>
      </c>
    </row>
    <row r="10670" spans="1:12" x14ac:dyDescent="0.3">
      <c r="A10670" s="14">
        <v>639247</v>
      </c>
      <c r="B10670" s="16" t="s">
        <v>13795</v>
      </c>
      <c r="C10670" s="16" t="s">
        <v>10</v>
      </c>
      <c r="D10670" s="4">
        <v>44006</v>
      </c>
      <c r="E10670" s="23">
        <v>2020</v>
      </c>
      <c r="F10670" s="19">
        <v>5.0999999999999996</v>
      </c>
      <c r="G10670" s="19">
        <f>IF(Movies[[#This Row],[rating]]=0,"",Movies[[#This Row],[rating]])</f>
        <v>5.0999999999999996</v>
      </c>
      <c r="H10670" s="19" t="str">
        <f>IF(Movies[[#This Row],[rating]]=0,"No Rating","Rated")</f>
        <v>Rated</v>
      </c>
      <c r="I10670" s="16" t="s">
        <v>132</v>
      </c>
      <c r="J10670" s="29" t="s">
        <v>12</v>
      </c>
      <c r="K10670" s="19">
        <v>8.4960000000000004</v>
      </c>
      <c r="L10670" s="26">
        <v>125</v>
      </c>
    </row>
    <row r="10671" spans="1:12" x14ac:dyDescent="0.3">
      <c r="A10671" s="14">
        <v>522098</v>
      </c>
      <c r="B10671" s="16" t="s">
        <v>13796</v>
      </c>
      <c r="C10671" s="16" t="s">
        <v>367</v>
      </c>
      <c r="D10671" s="4">
        <v>43997</v>
      </c>
      <c r="E10671" s="23">
        <v>2020</v>
      </c>
      <c r="F10671" s="19">
        <v>6.9</v>
      </c>
      <c r="G10671" s="19">
        <f>IF(Movies[[#This Row],[rating]]=0,"",Movies[[#This Row],[rating]])</f>
        <v>6.9</v>
      </c>
      <c r="H10671" s="19" t="str">
        <f>IF(Movies[[#This Row],[rating]]=0,"No Rating","Rated")</f>
        <v>Rated</v>
      </c>
      <c r="I10671" s="16" t="s">
        <v>120</v>
      </c>
      <c r="J10671" s="29" t="s">
        <v>12</v>
      </c>
      <c r="K10671" s="19">
        <v>8.4700000000000006</v>
      </c>
      <c r="L10671" s="26">
        <v>355</v>
      </c>
    </row>
    <row r="10672" spans="1:12" x14ac:dyDescent="0.3">
      <c r="A10672" s="14">
        <v>655424</v>
      </c>
      <c r="B10672" s="16" t="s">
        <v>13797</v>
      </c>
      <c r="C10672" s="16" t="s">
        <v>416</v>
      </c>
      <c r="D10672" s="4">
        <v>44125</v>
      </c>
      <c r="E10672" s="23">
        <v>2020</v>
      </c>
      <c r="F10672" s="19">
        <v>6.4</v>
      </c>
      <c r="G10672" s="19">
        <f>IF(Movies[[#This Row],[rating]]=0,"",Movies[[#This Row],[rating]])</f>
        <v>6.4</v>
      </c>
      <c r="H10672" s="19" t="str">
        <f>IF(Movies[[#This Row],[rating]]=0,"No Rating","Rated")</f>
        <v>Rated</v>
      </c>
      <c r="I10672" s="16" t="s">
        <v>390</v>
      </c>
      <c r="J10672" s="29" t="s">
        <v>12</v>
      </c>
      <c r="K10672" s="19">
        <v>8.4529999999999994</v>
      </c>
      <c r="L10672" s="26">
        <v>42</v>
      </c>
    </row>
    <row r="10673" spans="1:12" x14ac:dyDescent="0.3">
      <c r="A10673" s="14">
        <v>843725</v>
      </c>
      <c r="B10673" s="16" t="s">
        <v>13798</v>
      </c>
      <c r="C10673" s="16" t="s">
        <v>1845</v>
      </c>
      <c r="D10673" s="4">
        <v>44175</v>
      </c>
      <c r="E10673" s="23">
        <v>2020</v>
      </c>
      <c r="F10673" s="19">
        <v>7.2</v>
      </c>
      <c r="G10673" s="19">
        <f>IF(Movies[[#This Row],[rating]]=0,"",Movies[[#This Row],[rating]])</f>
        <v>7.2</v>
      </c>
      <c r="H10673" s="19" t="str">
        <f>IF(Movies[[#This Row],[rating]]=0,"No Rating","Rated")</f>
        <v>Rated</v>
      </c>
      <c r="I10673" s="16" t="s">
        <v>777</v>
      </c>
      <c r="J10673" s="29" t="s">
        <v>12</v>
      </c>
      <c r="K10673" s="19">
        <v>8.4350000000000005</v>
      </c>
      <c r="L10673" s="26">
        <v>16</v>
      </c>
    </row>
    <row r="10674" spans="1:12" x14ac:dyDescent="0.3">
      <c r="A10674" s="14">
        <v>566927</v>
      </c>
      <c r="B10674" s="16" t="s">
        <v>13799</v>
      </c>
      <c r="C10674" s="16" t="s">
        <v>10</v>
      </c>
      <c r="D10674" s="4">
        <v>43882</v>
      </c>
      <c r="E10674" s="23">
        <v>2020</v>
      </c>
      <c r="F10674" s="19">
        <v>6.6</v>
      </c>
      <c r="G10674" s="19">
        <f>IF(Movies[[#This Row],[rating]]=0,"",Movies[[#This Row],[rating]])</f>
        <v>6.6</v>
      </c>
      <c r="H10674" s="19" t="str">
        <f>IF(Movies[[#This Row],[rating]]=0,"No Rating","Rated")</f>
        <v>Rated</v>
      </c>
      <c r="I10674" s="16" t="s">
        <v>30</v>
      </c>
      <c r="J10674" s="29" t="s">
        <v>12</v>
      </c>
      <c r="K10674" s="19">
        <v>8.423</v>
      </c>
      <c r="L10674" s="26">
        <v>151</v>
      </c>
    </row>
    <row r="10675" spans="1:12" x14ac:dyDescent="0.3">
      <c r="A10675" s="14">
        <v>613096</v>
      </c>
      <c r="B10675" s="16" t="s">
        <v>13800</v>
      </c>
      <c r="C10675" s="16" t="s">
        <v>51</v>
      </c>
      <c r="D10675" s="4">
        <v>43854</v>
      </c>
      <c r="E10675" s="23">
        <v>2020</v>
      </c>
      <c r="F10675" s="19">
        <v>6.4</v>
      </c>
      <c r="G10675" s="19">
        <f>IF(Movies[[#This Row],[rating]]=0,"",Movies[[#This Row],[rating]])</f>
        <v>6.4</v>
      </c>
      <c r="H10675" s="19" t="str">
        <f>IF(Movies[[#This Row],[rating]]=0,"No Rating","Rated")</f>
        <v>Rated</v>
      </c>
      <c r="I10675" s="16" t="s">
        <v>30</v>
      </c>
      <c r="J10675" s="29" t="s">
        <v>34</v>
      </c>
      <c r="K10675" s="19">
        <v>8.4169999999999998</v>
      </c>
      <c r="L10675" s="26">
        <v>270</v>
      </c>
    </row>
    <row r="10676" spans="1:12" x14ac:dyDescent="0.3">
      <c r="A10676" s="14">
        <v>764079</v>
      </c>
      <c r="B10676" s="16" t="s">
        <v>13801</v>
      </c>
      <c r="C10676" s="16" t="s">
        <v>10</v>
      </c>
      <c r="D10676" s="4">
        <v>44162</v>
      </c>
      <c r="E10676" s="23">
        <v>2020</v>
      </c>
      <c r="F10676" s="19">
        <v>6.9</v>
      </c>
      <c r="G10676" s="19">
        <f>IF(Movies[[#This Row],[rating]]=0,"",Movies[[#This Row],[rating]])</f>
        <v>6.9</v>
      </c>
      <c r="H10676" s="19" t="str">
        <f>IF(Movies[[#This Row],[rating]]=0,"No Rating","Rated")</f>
        <v>Rated</v>
      </c>
      <c r="I10676" s="16" t="s">
        <v>1359</v>
      </c>
      <c r="J10676" s="29" t="s">
        <v>12</v>
      </c>
      <c r="K10676" s="19">
        <v>8.4030000000000005</v>
      </c>
      <c r="L10676" s="26">
        <v>146</v>
      </c>
    </row>
    <row r="10677" spans="1:12" x14ac:dyDescent="0.3">
      <c r="A10677" s="14">
        <v>705989</v>
      </c>
      <c r="B10677" s="16" t="s">
        <v>13802</v>
      </c>
      <c r="C10677" s="16" t="s">
        <v>94</v>
      </c>
      <c r="D10677" s="4">
        <v>44084</v>
      </c>
      <c r="E10677" s="23">
        <v>2020</v>
      </c>
      <c r="F10677" s="19">
        <v>6.8</v>
      </c>
      <c r="G10677" s="19">
        <f>IF(Movies[[#This Row],[rating]]=0,"",Movies[[#This Row],[rating]])</f>
        <v>6.8</v>
      </c>
      <c r="H10677" s="19" t="str">
        <f>IF(Movies[[#This Row],[rating]]=0,"No Rating","Rated")</f>
        <v>Rated</v>
      </c>
      <c r="I10677" s="16" t="s">
        <v>49</v>
      </c>
      <c r="J10677" s="29" t="s">
        <v>96</v>
      </c>
      <c r="K10677" s="19">
        <v>8.3879999999999999</v>
      </c>
      <c r="L10677" s="26">
        <v>5</v>
      </c>
    </row>
    <row r="10678" spans="1:12" x14ac:dyDescent="0.3">
      <c r="A10678" s="14">
        <v>682666</v>
      </c>
      <c r="B10678" s="16" t="s">
        <v>13803</v>
      </c>
      <c r="C10678" s="16" t="s">
        <v>10</v>
      </c>
      <c r="D10678" s="4">
        <v>43884</v>
      </c>
      <c r="E10678" s="23">
        <v>2020</v>
      </c>
      <c r="F10678" s="19">
        <v>6.4</v>
      </c>
      <c r="G10678" s="19">
        <f>IF(Movies[[#This Row],[rating]]=0,"",Movies[[#This Row],[rating]])</f>
        <v>6.4</v>
      </c>
      <c r="H10678" s="19" t="str">
        <f>IF(Movies[[#This Row],[rating]]=0,"No Rating","Rated")</f>
        <v>Rated</v>
      </c>
      <c r="I10678" s="16" t="s">
        <v>329</v>
      </c>
      <c r="J10678" s="29" t="s">
        <v>12</v>
      </c>
      <c r="K10678" s="19">
        <v>8.3569999999999993</v>
      </c>
      <c r="L10678" s="26">
        <v>15</v>
      </c>
    </row>
    <row r="10679" spans="1:12" x14ac:dyDescent="0.3">
      <c r="A10679" s="14">
        <v>683342</v>
      </c>
      <c r="B10679" s="16" t="s">
        <v>13804</v>
      </c>
      <c r="C10679" s="16" t="s">
        <v>595</v>
      </c>
      <c r="D10679" s="4">
        <v>44079</v>
      </c>
      <c r="E10679" s="23">
        <v>2020</v>
      </c>
      <c r="F10679" s="19">
        <v>6.8</v>
      </c>
      <c r="G10679" s="19">
        <f>IF(Movies[[#This Row],[rating]]=0,"",Movies[[#This Row],[rating]])</f>
        <v>6.8</v>
      </c>
      <c r="H10679" s="19" t="str">
        <f>IF(Movies[[#This Row],[rating]]=0,"No Rating","Rated")</f>
        <v>Rated</v>
      </c>
      <c r="I10679" s="16" t="s">
        <v>78</v>
      </c>
      <c r="J10679" s="29" t="s">
        <v>1033</v>
      </c>
      <c r="K10679" s="19">
        <v>8.3490000000000002</v>
      </c>
      <c r="L10679" s="26">
        <v>111</v>
      </c>
    </row>
    <row r="10680" spans="1:12" x14ac:dyDescent="0.3">
      <c r="A10680" s="14">
        <v>787009</v>
      </c>
      <c r="B10680" s="16" t="s">
        <v>13805</v>
      </c>
      <c r="C10680" s="16" t="s">
        <v>10</v>
      </c>
      <c r="D10680" s="4">
        <v>44119</v>
      </c>
      <c r="E10680" s="23">
        <v>2020</v>
      </c>
      <c r="F10680" s="19">
        <v>5.6</v>
      </c>
      <c r="G10680" s="19">
        <f>IF(Movies[[#This Row],[rating]]=0,"",Movies[[#This Row],[rating]])</f>
        <v>5.6</v>
      </c>
      <c r="H10680" s="19" t="str">
        <f>IF(Movies[[#This Row],[rating]]=0,"No Rating","Rated")</f>
        <v>Rated</v>
      </c>
      <c r="I10680" s="16" t="s">
        <v>468</v>
      </c>
      <c r="J10680" s="29" t="s">
        <v>12</v>
      </c>
      <c r="K10680" s="19">
        <v>8.3350000000000009</v>
      </c>
      <c r="L10680" s="26">
        <v>91</v>
      </c>
    </row>
    <row r="10681" spans="1:12" x14ac:dyDescent="0.3">
      <c r="A10681" s="14">
        <v>659699</v>
      </c>
      <c r="B10681" s="16" t="s">
        <v>13806</v>
      </c>
      <c r="C10681" s="16" t="s">
        <v>838</v>
      </c>
      <c r="D10681" s="4">
        <v>44069</v>
      </c>
      <c r="E10681" s="23">
        <v>2020</v>
      </c>
      <c r="F10681" s="19">
        <v>5</v>
      </c>
      <c r="G10681" s="19">
        <f>IF(Movies[[#This Row],[rating]]=0,"",Movies[[#This Row],[rating]])</f>
        <v>5</v>
      </c>
      <c r="H10681" s="19" t="str">
        <f>IF(Movies[[#This Row],[rating]]=0,"No Rating","Rated")</f>
        <v>Rated</v>
      </c>
      <c r="I10681" s="16" t="s">
        <v>30</v>
      </c>
      <c r="J10681" s="29" t="s">
        <v>110</v>
      </c>
      <c r="K10681" s="19">
        <v>8.3230000000000004</v>
      </c>
      <c r="L10681" s="26">
        <v>227</v>
      </c>
    </row>
    <row r="10682" spans="1:12" x14ac:dyDescent="0.3">
      <c r="A10682" s="14">
        <v>715239</v>
      </c>
      <c r="B10682" s="16" t="s">
        <v>13807</v>
      </c>
      <c r="C10682" s="16" t="s">
        <v>1523</v>
      </c>
      <c r="D10682" s="4">
        <v>44071</v>
      </c>
      <c r="E10682" s="23">
        <v>2020</v>
      </c>
      <c r="F10682" s="19">
        <v>5.3</v>
      </c>
      <c r="G10682" s="19">
        <f>IF(Movies[[#This Row],[rating]]=0,"",Movies[[#This Row],[rating]])</f>
        <v>5.3</v>
      </c>
      <c r="H10682" s="19" t="str">
        <f>IF(Movies[[#This Row],[rating]]=0,"No Rating","Rated")</f>
        <v>Rated</v>
      </c>
      <c r="I10682" s="16" t="s">
        <v>961</v>
      </c>
      <c r="J10682" s="29" t="s">
        <v>12</v>
      </c>
      <c r="K10682" s="19">
        <v>8.3190000000000008</v>
      </c>
      <c r="L10682" s="26">
        <v>119</v>
      </c>
    </row>
    <row r="10683" spans="1:12" x14ac:dyDescent="0.3">
      <c r="A10683" s="14">
        <v>620883</v>
      </c>
      <c r="B10683" s="16" t="s">
        <v>13808</v>
      </c>
      <c r="C10683" s="16" t="s">
        <v>1036</v>
      </c>
      <c r="D10683" s="4">
        <v>43979</v>
      </c>
      <c r="E10683" s="23">
        <v>2020</v>
      </c>
      <c r="F10683" s="19">
        <v>6.2</v>
      </c>
      <c r="G10683" s="19">
        <f>IF(Movies[[#This Row],[rating]]=0,"",Movies[[#This Row],[rating]])</f>
        <v>6.2</v>
      </c>
      <c r="H10683" s="19" t="str">
        <f>IF(Movies[[#This Row],[rating]]=0,"No Rating","Rated")</f>
        <v>Rated</v>
      </c>
      <c r="I10683" s="16" t="s">
        <v>2091</v>
      </c>
      <c r="J10683" s="29" t="s">
        <v>34</v>
      </c>
      <c r="K10683" s="19">
        <v>8.3190000000000008</v>
      </c>
      <c r="L10683" s="26">
        <v>182</v>
      </c>
    </row>
    <row r="10684" spans="1:12" x14ac:dyDescent="0.3">
      <c r="A10684" s="14">
        <v>595228</v>
      </c>
      <c r="B10684" s="16" t="s">
        <v>13809</v>
      </c>
      <c r="C10684" s="16" t="s">
        <v>595</v>
      </c>
      <c r="D10684" s="4">
        <v>44147</v>
      </c>
      <c r="E10684" s="23">
        <v>2020</v>
      </c>
      <c r="F10684" s="19">
        <v>7.7</v>
      </c>
      <c r="G10684" s="19">
        <f>IF(Movies[[#This Row],[rating]]=0,"",Movies[[#This Row],[rating]])</f>
        <v>7.7</v>
      </c>
      <c r="H10684" s="19" t="str">
        <f>IF(Movies[[#This Row],[rating]]=0,"No Rating","Rated")</f>
        <v>Rated</v>
      </c>
      <c r="I10684" s="16" t="s">
        <v>822</v>
      </c>
      <c r="J10684" s="29" t="s">
        <v>597</v>
      </c>
      <c r="K10684" s="19">
        <v>8.3190000000000008</v>
      </c>
      <c r="L10684" s="26">
        <v>91</v>
      </c>
    </row>
    <row r="10685" spans="1:12" x14ac:dyDescent="0.3">
      <c r="A10685" s="14">
        <v>653643</v>
      </c>
      <c r="B10685" s="16" t="s">
        <v>13810</v>
      </c>
      <c r="C10685" s="16" t="s">
        <v>10</v>
      </c>
      <c r="D10685" s="4">
        <v>43854</v>
      </c>
      <c r="E10685" s="23">
        <v>2020</v>
      </c>
      <c r="F10685" s="19">
        <v>5.9</v>
      </c>
      <c r="G10685" s="19">
        <f>IF(Movies[[#This Row],[rating]]=0,"",Movies[[#This Row],[rating]])</f>
        <v>5.9</v>
      </c>
      <c r="H10685" s="19" t="str">
        <f>IF(Movies[[#This Row],[rating]]=0,"No Rating","Rated")</f>
        <v>Rated</v>
      </c>
      <c r="I10685" s="16" t="s">
        <v>125</v>
      </c>
      <c r="J10685" s="29" t="s">
        <v>12</v>
      </c>
      <c r="K10685" s="19">
        <v>8.3119999999999994</v>
      </c>
      <c r="L10685" s="26">
        <v>115</v>
      </c>
    </row>
    <row r="10686" spans="1:12" x14ac:dyDescent="0.3">
      <c r="A10686" s="14">
        <v>630766</v>
      </c>
      <c r="B10686" s="16" t="s">
        <v>13811</v>
      </c>
      <c r="C10686" s="16" t="s">
        <v>13812</v>
      </c>
      <c r="D10686" s="4">
        <v>43867</v>
      </c>
      <c r="E10686" s="23">
        <v>2020</v>
      </c>
      <c r="F10686" s="19">
        <v>5.7220000000000004</v>
      </c>
      <c r="G10686" s="19">
        <f>IF(Movies[[#This Row],[rating]]=0,"",Movies[[#This Row],[rating]])</f>
        <v>5.7220000000000004</v>
      </c>
      <c r="H10686" s="19" t="str">
        <f>IF(Movies[[#This Row],[rating]]=0,"No Rating","Rated")</f>
        <v>Rated</v>
      </c>
      <c r="I10686" s="16" t="s">
        <v>468</v>
      </c>
      <c r="J10686" s="29" t="s">
        <v>12</v>
      </c>
      <c r="K10686" s="19">
        <v>8.2989999999999995</v>
      </c>
      <c r="L10686" s="26">
        <v>117</v>
      </c>
    </row>
    <row r="10687" spans="1:12" x14ac:dyDescent="0.3">
      <c r="A10687" s="14">
        <v>746817</v>
      </c>
      <c r="B10687" s="16" t="s">
        <v>4491</v>
      </c>
      <c r="C10687" s="16" t="s">
        <v>172</v>
      </c>
      <c r="D10687" s="4">
        <v>44127</v>
      </c>
      <c r="E10687" s="23">
        <v>2020</v>
      </c>
      <c r="F10687" s="19">
        <v>5.5</v>
      </c>
      <c r="G10687" s="19">
        <f>IF(Movies[[#This Row],[rating]]=0,"",Movies[[#This Row],[rating]])</f>
        <v>5.5</v>
      </c>
      <c r="H10687" s="19" t="str">
        <f>IF(Movies[[#This Row],[rating]]=0,"No Rating","Rated")</f>
        <v>Rated</v>
      </c>
      <c r="I10687" s="16" t="s">
        <v>132</v>
      </c>
      <c r="J10687" s="29" t="s">
        <v>12</v>
      </c>
      <c r="K10687" s="19">
        <v>8.298</v>
      </c>
      <c r="L10687" s="26">
        <v>161</v>
      </c>
    </row>
    <row r="10688" spans="1:12" x14ac:dyDescent="0.3">
      <c r="A10688" s="14">
        <v>540023</v>
      </c>
      <c r="B10688" s="16" t="s">
        <v>13813</v>
      </c>
      <c r="C10688" s="16" t="s">
        <v>10</v>
      </c>
      <c r="D10688" s="4">
        <v>44176</v>
      </c>
      <c r="E10688" s="23">
        <v>2020</v>
      </c>
      <c r="F10688" s="19">
        <v>6.1</v>
      </c>
      <c r="G10688" s="19">
        <f>IF(Movies[[#This Row],[rating]]=0,"",Movies[[#This Row],[rating]])</f>
        <v>6.1</v>
      </c>
      <c r="H10688" s="19" t="str">
        <f>IF(Movies[[#This Row],[rating]]=0,"No Rating","Rated")</f>
        <v>Rated</v>
      </c>
      <c r="I10688" s="16" t="s">
        <v>52</v>
      </c>
      <c r="J10688" s="29" t="s">
        <v>12</v>
      </c>
      <c r="K10688" s="19">
        <v>8.2959999999999994</v>
      </c>
      <c r="L10688" s="26">
        <v>68</v>
      </c>
    </row>
    <row r="10689" spans="1:12" x14ac:dyDescent="0.3">
      <c r="A10689" s="14">
        <v>752721</v>
      </c>
      <c r="B10689" s="16" t="s">
        <v>13814</v>
      </c>
      <c r="C10689" s="16" t="s">
        <v>750</v>
      </c>
      <c r="D10689" s="4">
        <v>44127</v>
      </c>
      <c r="E10689" s="23">
        <v>2020</v>
      </c>
      <c r="F10689" s="19">
        <v>6.2</v>
      </c>
      <c r="G10689" s="19">
        <f>IF(Movies[[#This Row],[rating]]=0,"",Movies[[#This Row],[rating]])</f>
        <v>6.2</v>
      </c>
      <c r="H10689" s="19" t="str">
        <f>IF(Movies[[#This Row],[rating]]=0,"No Rating","Rated")</f>
        <v>Rated</v>
      </c>
      <c r="I10689" s="16" t="s">
        <v>183</v>
      </c>
      <c r="J10689" s="29" t="s">
        <v>553</v>
      </c>
      <c r="K10689" s="19">
        <v>8.2940000000000005</v>
      </c>
      <c r="L10689" s="26">
        <v>139</v>
      </c>
    </row>
    <row r="10690" spans="1:12" x14ac:dyDescent="0.3">
      <c r="A10690" s="14">
        <v>613345</v>
      </c>
      <c r="B10690" s="16" t="s">
        <v>13815</v>
      </c>
      <c r="C10690" s="16" t="s">
        <v>108</v>
      </c>
      <c r="D10690" s="4">
        <v>43845</v>
      </c>
      <c r="E10690" s="23">
        <v>2020</v>
      </c>
      <c r="F10690" s="19">
        <v>6</v>
      </c>
      <c r="G10690" s="19">
        <f>IF(Movies[[#This Row],[rating]]=0,"",Movies[[#This Row],[rating]])</f>
        <v>6</v>
      </c>
      <c r="H10690" s="19" t="str">
        <f>IF(Movies[[#This Row],[rating]]=0,"No Rating","Rated")</f>
        <v>Rated</v>
      </c>
      <c r="I10690" s="16" t="s">
        <v>30</v>
      </c>
      <c r="J10690" s="29" t="s">
        <v>110</v>
      </c>
      <c r="K10690" s="19">
        <v>8.2919999999999998</v>
      </c>
      <c r="L10690" s="26">
        <v>146</v>
      </c>
    </row>
    <row r="10691" spans="1:12" x14ac:dyDescent="0.3">
      <c r="A10691" s="14">
        <v>660609</v>
      </c>
      <c r="B10691" s="16" t="s">
        <v>13816</v>
      </c>
      <c r="C10691" s="16" t="s">
        <v>10</v>
      </c>
      <c r="D10691" s="4">
        <v>43917</v>
      </c>
      <c r="E10691" s="23">
        <v>2020</v>
      </c>
      <c r="F10691" s="19">
        <v>6.1109999999999998</v>
      </c>
      <c r="G10691" s="19">
        <f>IF(Movies[[#This Row],[rating]]=0,"",Movies[[#This Row],[rating]])</f>
        <v>6.1109999999999998</v>
      </c>
      <c r="H10691" s="19" t="str">
        <f>IF(Movies[[#This Row],[rating]]=0,"No Rating","Rated")</f>
        <v>Rated</v>
      </c>
      <c r="I10691" s="16" t="s">
        <v>713</v>
      </c>
      <c r="J10691" s="29" t="s">
        <v>12</v>
      </c>
      <c r="K10691" s="19">
        <v>8.2780000000000005</v>
      </c>
      <c r="L10691" s="26">
        <v>226</v>
      </c>
    </row>
    <row r="10692" spans="1:12" x14ac:dyDescent="0.3">
      <c r="A10692" s="14">
        <v>671074</v>
      </c>
      <c r="B10692" s="16" t="s">
        <v>13817</v>
      </c>
      <c r="C10692" s="16" t="s">
        <v>94</v>
      </c>
      <c r="D10692" s="4">
        <v>43840</v>
      </c>
      <c r="E10692" s="23">
        <v>2020</v>
      </c>
      <c r="F10692" s="19">
        <v>4</v>
      </c>
      <c r="G10692" s="19">
        <f>IF(Movies[[#This Row],[rating]]=0,"",Movies[[#This Row],[rating]])</f>
        <v>4</v>
      </c>
      <c r="H10692" s="19" t="str">
        <f>IF(Movies[[#This Row],[rating]]=0,"No Rating","Rated")</f>
        <v>Rated</v>
      </c>
      <c r="I10692" s="16" t="s">
        <v>886</v>
      </c>
      <c r="J10692" s="29" t="s">
        <v>96</v>
      </c>
      <c r="K10692" s="19">
        <v>8.2769999999999992</v>
      </c>
      <c r="L10692" s="26">
        <v>1</v>
      </c>
    </row>
    <row r="10693" spans="1:12" x14ac:dyDescent="0.3">
      <c r="A10693" s="14">
        <v>674944</v>
      </c>
      <c r="B10693" s="16" t="s">
        <v>13818</v>
      </c>
      <c r="C10693" s="16" t="s">
        <v>51</v>
      </c>
      <c r="D10693" s="4">
        <v>43915</v>
      </c>
      <c r="E10693" s="23">
        <v>2020</v>
      </c>
      <c r="F10693" s="19">
        <v>6.4</v>
      </c>
      <c r="G10693" s="19">
        <f>IF(Movies[[#This Row],[rating]]=0,"",Movies[[#This Row],[rating]])</f>
        <v>6.4</v>
      </c>
      <c r="H10693" s="19" t="str">
        <f>IF(Movies[[#This Row],[rating]]=0,"No Rating","Rated")</f>
        <v>Rated</v>
      </c>
      <c r="I10693" s="16" t="s">
        <v>312</v>
      </c>
      <c r="J10693" s="29" t="s">
        <v>34</v>
      </c>
      <c r="K10693" s="19">
        <v>8.2710000000000008</v>
      </c>
      <c r="L10693" s="26">
        <v>748</v>
      </c>
    </row>
    <row r="10694" spans="1:12" x14ac:dyDescent="0.3">
      <c r="A10694" s="14">
        <v>623666</v>
      </c>
      <c r="B10694" s="16" t="s">
        <v>13819</v>
      </c>
      <c r="C10694" s="16" t="s">
        <v>1036</v>
      </c>
      <c r="D10694" s="4">
        <v>43979</v>
      </c>
      <c r="E10694" s="23">
        <v>2020</v>
      </c>
      <c r="F10694" s="19">
        <v>6.3</v>
      </c>
      <c r="G10694" s="19">
        <f>IF(Movies[[#This Row],[rating]]=0,"",Movies[[#This Row],[rating]])</f>
        <v>6.3</v>
      </c>
      <c r="H10694" s="19" t="str">
        <f>IF(Movies[[#This Row],[rating]]=0,"No Rating","Rated")</f>
        <v>Rated</v>
      </c>
      <c r="I10694" s="16" t="s">
        <v>49</v>
      </c>
      <c r="J10694" s="29" t="s">
        <v>34</v>
      </c>
      <c r="K10694" s="19">
        <v>8.2669999999999995</v>
      </c>
      <c r="L10694" s="26">
        <v>65</v>
      </c>
    </row>
    <row r="10695" spans="1:12" x14ac:dyDescent="0.3">
      <c r="A10695" s="14">
        <v>752455</v>
      </c>
      <c r="B10695" s="16" t="s">
        <v>13820</v>
      </c>
      <c r="C10695" s="16" t="s">
        <v>2134</v>
      </c>
      <c r="D10695" s="4">
        <v>44166</v>
      </c>
      <c r="E10695" s="23">
        <v>2020</v>
      </c>
      <c r="F10695" s="19">
        <v>6.3</v>
      </c>
      <c r="G10695" s="19">
        <f>IF(Movies[[#This Row],[rating]]=0,"",Movies[[#This Row],[rating]])</f>
        <v>6.3</v>
      </c>
      <c r="H10695" s="19" t="str">
        <f>IF(Movies[[#This Row],[rating]]=0,"No Rating","Rated")</f>
        <v>Rated</v>
      </c>
      <c r="I10695" s="16" t="s">
        <v>390</v>
      </c>
      <c r="J10695" s="29" t="s">
        <v>12</v>
      </c>
      <c r="K10695" s="19">
        <v>8.2379999999999995</v>
      </c>
      <c r="L10695" s="26">
        <v>108</v>
      </c>
    </row>
    <row r="10696" spans="1:12" x14ac:dyDescent="0.3">
      <c r="A10696" s="14">
        <v>718389</v>
      </c>
      <c r="B10696" s="16" t="s">
        <v>13821</v>
      </c>
      <c r="C10696" s="16" t="s">
        <v>10</v>
      </c>
      <c r="D10696" s="4">
        <v>43990</v>
      </c>
      <c r="E10696" s="23">
        <v>2020</v>
      </c>
      <c r="F10696" s="19">
        <v>2.6</v>
      </c>
      <c r="G10696" s="19">
        <f>IF(Movies[[#This Row],[rating]]=0,"",Movies[[#This Row],[rating]])</f>
        <v>2.6</v>
      </c>
      <c r="H10696" s="19" t="str">
        <f>IF(Movies[[#This Row],[rating]]=0,"No Rating","Rated")</f>
        <v>Rated</v>
      </c>
      <c r="I10696" s="16" t="s">
        <v>468</v>
      </c>
      <c r="J10696" s="29" t="s">
        <v>12</v>
      </c>
      <c r="K10696" s="19">
        <v>8.2170000000000005</v>
      </c>
      <c r="L10696" s="26">
        <v>7</v>
      </c>
    </row>
    <row r="10697" spans="1:12" x14ac:dyDescent="0.3">
      <c r="A10697" s="14">
        <v>698432</v>
      </c>
      <c r="B10697" s="16" t="s">
        <v>13822</v>
      </c>
      <c r="C10697" s="16" t="s">
        <v>3743</v>
      </c>
      <c r="D10697" s="4">
        <v>43936</v>
      </c>
      <c r="E10697" s="23">
        <v>2020</v>
      </c>
      <c r="F10697" s="19">
        <v>6.7</v>
      </c>
      <c r="G10697" s="19">
        <f>IF(Movies[[#This Row],[rating]]=0,"",Movies[[#This Row],[rating]])</f>
        <v>6.7</v>
      </c>
      <c r="H10697" s="19" t="str">
        <f>IF(Movies[[#This Row],[rating]]=0,"No Rating","Rated")</f>
        <v>Rated</v>
      </c>
      <c r="I10697" s="16" t="s">
        <v>49</v>
      </c>
      <c r="J10697" s="29" t="s">
        <v>34</v>
      </c>
      <c r="K10697" s="19">
        <v>8.2159999999999993</v>
      </c>
      <c r="L10697" s="26">
        <v>192</v>
      </c>
    </row>
    <row r="10698" spans="1:12" x14ac:dyDescent="0.3">
      <c r="A10698" s="14">
        <v>632885</v>
      </c>
      <c r="B10698" s="16" t="s">
        <v>13823</v>
      </c>
      <c r="C10698" s="16" t="s">
        <v>3367</v>
      </c>
      <c r="D10698" s="4">
        <v>43888</v>
      </c>
      <c r="E10698" s="23">
        <v>2020</v>
      </c>
      <c r="F10698" s="19">
        <v>7.1520000000000001</v>
      </c>
      <c r="G10698" s="19">
        <f>IF(Movies[[#This Row],[rating]]=0,"",Movies[[#This Row],[rating]])</f>
        <v>7.1520000000000001</v>
      </c>
      <c r="H10698" s="19" t="str">
        <f>IF(Movies[[#This Row],[rating]]=0,"No Rating","Rated")</f>
        <v>Rated</v>
      </c>
      <c r="I10698" s="16" t="s">
        <v>183</v>
      </c>
      <c r="J10698" s="29" t="s">
        <v>3112</v>
      </c>
      <c r="K10698" s="19">
        <v>8.2159999999999993</v>
      </c>
      <c r="L10698" s="26">
        <v>56</v>
      </c>
    </row>
    <row r="10699" spans="1:12" x14ac:dyDescent="0.3">
      <c r="A10699" s="14">
        <v>739010</v>
      </c>
      <c r="B10699" s="16" t="s">
        <v>13824</v>
      </c>
      <c r="C10699" s="16" t="s">
        <v>11114</v>
      </c>
      <c r="D10699" s="4">
        <v>44099</v>
      </c>
      <c r="E10699" s="23">
        <v>2020</v>
      </c>
      <c r="F10699" s="19">
        <v>5.0999999999999996</v>
      </c>
      <c r="G10699" s="19">
        <f>IF(Movies[[#This Row],[rating]]=0,"",Movies[[#This Row],[rating]])</f>
        <v>5.0999999999999996</v>
      </c>
      <c r="H10699" s="19" t="str">
        <f>IF(Movies[[#This Row],[rating]]=0,"No Rating","Rated")</f>
        <v>Rated</v>
      </c>
      <c r="I10699" s="16" t="s">
        <v>685</v>
      </c>
      <c r="J10699" s="29" t="s">
        <v>12</v>
      </c>
      <c r="K10699" s="19">
        <v>8.2149999999999999</v>
      </c>
      <c r="L10699" s="26">
        <v>65</v>
      </c>
    </row>
    <row r="10700" spans="1:12" x14ac:dyDescent="0.3">
      <c r="A10700" s="14">
        <v>598439</v>
      </c>
      <c r="B10700" s="16" t="s">
        <v>13825</v>
      </c>
      <c r="C10700" s="16" t="s">
        <v>7109</v>
      </c>
      <c r="D10700" s="4">
        <v>44190</v>
      </c>
      <c r="E10700" s="23">
        <v>2020</v>
      </c>
      <c r="F10700" s="19">
        <v>7</v>
      </c>
      <c r="G10700" s="19">
        <f>IF(Movies[[#This Row],[rating]]=0,"",Movies[[#This Row],[rating]])</f>
        <v>7</v>
      </c>
      <c r="H10700" s="19" t="str">
        <f>IF(Movies[[#This Row],[rating]]=0,"No Rating","Rated")</f>
        <v>Rated</v>
      </c>
      <c r="I10700" s="16" t="s">
        <v>556</v>
      </c>
      <c r="J10700" s="29" t="s">
        <v>265</v>
      </c>
      <c r="K10700" s="19">
        <v>8.2100000000000009</v>
      </c>
      <c r="L10700" s="26">
        <v>34</v>
      </c>
    </row>
    <row r="10701" spans="1:12" x14ac:dyDescent="0.3">
      <c r="A10701" s="14">
        <v>711017</v>
      </c>
      <c r="B10701" s="16" t="s">
        <v>13826</v>
      </c>
      <c r="C10701" s="16" t="s">
        <v>1109</v>
      </c>
      <c r="D10701" s="4">
        <v>44112</v>
      </c>
      <c r="E10701" s="23">
        <v>2020</v>
      </c>
      <c r="F10701" s="19">
        <v>6.4</v>
      </c>
      <c r="G10701" s="19">
        <f>IF(Movies[[#This Row],[rating]]=0,"",Movies[[#This Row],[rating]])</f>
        <v>6.4</v>
      </c>
      <c r="H10701" s="19" t="str">
        <f>IF(Movies[[#This Row],[rating]]=0,"No Rating","Rated")</f>
        <v>Rated</v>
      </c>
      <c r="I10701" s="16" t="s">
        <v>71</v>
      </c>
      <c r="J10701" s="29" t="s">
        <v>648</v>
      </c>
      <c r="K10701" s="19">
        <v>8.1950000000000003</v>
      </c>
      <c r="L10701" s="26">
        <v>200</v>
      </c>
    </row>
    <row r="10702" spans="1:12" x14ac:dyDescent="0.3">
      <c r="A10702" s="14">
        <v>720272</v>
      </c>
      <c r="B10702" s="16" t="s">
        <v>13827</v>
      </c>
      <c r="C10702" s="16" t="s">
        <v>4349</v>
      </c>
      <c r="D10702" s="4">
        <v>44041</v>
      </c>
      <c r="E10702" s="23">
        <v>2020</v>
      </c>
      <c r="F10702" s="19">
        <v>5.2</v>
      </c>
      <c r="G10702" s="19">
        <f>IF(Movies[[#This Row],[rating]]=0,"",Movies[[#This Row],[rating]])</f>
        <v>5.2</v>
      </c>
      <c r="H10702" s="19" t="str">
        <f>IF(Movies[[#This Row],[rating]]=0,"No Rating","Rated")</f>
        <v>Rated</v>
      </c>
      <c r="I10702" s="16" t="s">
        <v>2575</v>
      </c>
      <c r="J10702" s="29" t="s">
        <v>110</v>
      </c>
      <c r="K10702" s="19">
        <v>8.1910000000000007</v>
      </c>
      <c r="L10702" s="26">
        <v>177</v>
      </c>
    </row>
    <row r="10703" spans="1:12" x14ac:dyDescent="0.3">
      <c r="A10703" s="14">
        <v>681459</v>
      </c>
      <c r="B10703" s="16" t="s">
        <v>13828</v>
      </c>
      <c r="C10703" s="16" t="s">
        <v>10</v>
      </c>
      <c r="D10703" s="4">
        <v>44128</v>
      </c>
      <c r="E10703" s="23">
        <v>2020</v>
      </c>
      <c r="F10703" s="19">
        <v>7.4790000000000001</v>
      </c>
      <c r="G10703" s="19">
        <f>IF(Movies[[#This Row],[rating]]=0,"",Movies[[#This Row],[rating]])</f>
        <v>7.4790000000000001</v>
      </c>
      <c r="H10703" s="19" t="str">
        <f>IF(Movies[[#This Row],[rating]]=0,"No Rating","Rated")</f>
        <v>Rated</v>
      </c>
      <c r="I10703" s="16" t="s">
        <v>1363</v>
      </c>
      <c r="J10703" s="29" t="s">
        <v>12</v>
      </c>
      <c r="K10703" s="19">
        <v>8.1859999999999999</v>
      </c>
      <c r="L10703" s="26">
        <v>72</v>
      </c>
    </row>
    <row r="10704" spans="1:12" x14ac:dyDescent="0.3">
      <c r="A10704" s="14">
        <v>672955</v>
      </c>
      <c r="B10704" s="16" t="s">
        <v>13829</v>
      </c>
      <c r="C10704" s="16" t="s">
        <v>94</v>
      </c>
      <c r="D10704" s="4">
        <v>43915</v>
      </c>
      <c r="E10704" s="23">
        <v>2020</v>
      </c>
      <c r="F10704" s="19">
        <v>7.6</v>
      </c>
      <c r="G10704" s="19">
        <f>IF(Movies[[#This Row],[rating]]=0,"",Movies[[#This Row],[rating]])</f>
        <v>7.6</v>
      </c>
      <c r="H10704" s="19" t="str">
        <f>IF(Movies[[#This Row],[rating]]=0,"No Rating","Rated")</f>
        <v>Rated</v>
      </c>
      <c r="I10704" s="16" t="s">
        <v>3358</v>
      </c>
      <c r="J10704" s="29" t="s">
        <v>96</v>
      </c>
      <c r="K10704" s="19">
        <v>8.18</v>
      </c>
      <c r="L10704" s="26">
        <v>47</v>
      </c>
    </row>
    <row r="10705" spans="1:12" x14ac:dyDescent="0.3">
      <c r="A10705" s="14">
        <v>639564</v>
      </c>
      <c r="B10705" s="16" t="s">
        <v>13830</v>
      </c>
      <c r="C10705" s="16" t="s">
        <v>284</v>
      </c>
      <c r="D10705" s="4">
        <v>43895</v>
      </c>
      <c r="E10705" s="23">
        <v>2020</v>
      </c>
      <c r="F10705" s="19">
        <v>5.6760000000000002</v>
      </c>
      <c r="G10705" s="19">
        <f>IF(Movies[[#This Row],[rating]]=0,"",Movies[[#This Row],[rating]])</f>
        <v>5.6760000000000002</v>
      </c>
      <c r="H10705" s="19" t="str">
        <f>IF(Movies[[#This Row],[rating]]=0,"No Rating","Rated")</f>
        <v>Rated</v>
      </c>
      <c r="I10705" s="16" t="s">
        <v>30</v>
      </c>
      <c r="J10705" s="29" t="s">
        <v>286</v>
      </c>
      <c r="K10705" s="19">
        <v>8.1579999999999995</v>
      </c>
      <c r="L10705" s="26">
        <v>122</v>
      </c>
    </row>
    <row r="10706" spans="1:12" x14ac:dyDescent="0.3">
      <c r="A10706" s="14">
        <v>382748</v>
      </c>
      <c r="B10706" s="16" t="s">
        <v>13831</v>
      </c>
      <c r="C10706" s="16" t="s">
        <v>10</v>
      </c>
      <c r="D10706" s="4">
        <v>43900</v>
      </c>
      <c r="E10706" s="23">
        <v>2020</v>
      </c>
      <c r="F10706" s="19">
        <v>7.4</v>
      </c>
      <c r="G10706" s="19">
        <f>IF(Movies[[#This Row],[rating]]=0,"",Movies[[#This Row],[rating]])</f>
        <v>7.4</v>
      </c>
      <c r="H10706" s="19" t="str">
        <f>IF(Movies[[#This Row],[rating]]=0,"No Rating","Rated")</f>
        <v>Rated</v>
      </c>
      <c r="I10706" s="16" t="s">
        <v>951</v>
      </c>
      <c r="J10706" s="29" t="s">
        <v>12</v>
      </c>
      <c r="K10706" s="19">
        <v>8.157</v>
      </c>
      <c r="L10706" s="26">
        <v>557</v>
      </c>
    </row>
    <row r="10707" spans="1:12" x14ac:dyDescent="0.3">
      <c r="A10707" s="14">
        <v>664416</v>
      </c>
      <c r="B10707" s="16" t="s">
        <v>13832</v>
      </c>
      <c r="C10707" s="16" t="s">
        <v>14</v>
      </c>
      <c r="D10707" s="4">
        <v>43945</v>
      </c>
      <c r="E10707" s="23">
        <v>2020</v>
      </c>
      <c r="F10707" s="19">
        <v>7.5190000000000001</v>
      </c>
      <c r="G10707" s="19">
        <f>IF(Movies[[#This Row],[rating]]=0,"",Movies[[#This Row],[rating]])</f>
        <v>7.5190000000000001</v>
      </c>
      <c r="H10707" s="19" t="str">
        <f>IF(Movies[[#This Row],[rating]]=0,"No Rating","Rated")</f>
        <v>Rated</v>
      </c>
      <c r="I10707" s="16" t="s">
        <v>1215</v>
      </c>
      <c r="J10707" s="29" t="s">
        <v>12</v>
      </c>
      <c r="K10707" s="19">
        <v>8.1460000000000008</v>
      </c>
      <c r="L10707" s="26">
        <v>161</v>
      </c>
    </row>
    <row r="10708" spans="1:12" x14ac:dyDescent="0.3">
      <c r="A10708" s="14">
        <v>746957</v>
      </c>
      <c r="B10708" s="16" t="s">
        <v>13833</v>
      </c>
      <c r="C10708" s="16" t="s">
        <v>74</v>
      </c>
      <c r="D10708" s="4">
        <v>44106</v>
      </c>
      <c r="E10708" s="23">
        <v>2020</v>
      </c>
      <c r="F10708" s="19">
        <v>7.9</v>
      </c>
      <c r="G10708" s="19">
        <f>IF(Movies[[#This Row],[rating]]=0,"",Movies[[#This Row],[rating]])</f>
        <v>7.9</v>
      </c>
      <c r="H10708" s="19" t="str">
        <f>IF(Movies[[#This Row],[rating]]=0,"No Rating","Rated")</f>
        <v>Rated</v>
      </c>
      <c r="I10708" s="16" t="s">
        <v>161</v>
      </c>
      <c r="J10708" s="29" t="s">
        <v>34</v>
      </c>
      <c r="K10708" s="19">
        <v>8.1419999999999995</v>
      </c>
      <c r="L10708" s="26">
        <v>283</v>
      </c>
    </row>
    <row r="10709" spans="1:12" x14ac:dyDescent="0.3">
      <c r="A10709" s="14">
        <v>689948</v>
      </c>
      <c r="B10709" s="16" t="s">
        <v>13834</v>
      </c>
      <c r="C10709" s="16" t="s">
        <v>94</v>
      </c>
      <c r="D10709" s="4">
        <v>43924</v>
      </c>
      <c r="E10709" s="23">
        <v>2020</v>
      </c>
      <c r="F10709" s="19">
        <v>7.4</v>
      </c>
      <c r="G10709" s="19">
        <f>IF(Movies[[#This Row],[rating]]=0,"",Movies[[#This Row],[rating]])</f>
        <v>7.4</v>
      </c>
      <c r="H10709" s="19" t="str">
        <f>IF(Movies[[#This Row],[rating]]=0,"No Rating","Rated")</f>
        <v>Rated</v>
      </c>
      <c r="I10709" s="16" t="s">
        <v>33</v>
      </c>
      <c r="J10709" s="29" t="s">
        <v>96</v>
      </c>
      <c r="K10709" s="19">
        <v>8.1419999999999995</v>
      </c>
      <c r="L10709" s="26">
        <v>6</v>
      </c>
    </row>
    <row r="10710" spans="1:12" x14ac:dyDescent="0.3">
      <c r="A10710" s="14">
        <v>458673</v>
      </c>
      <c r="B10710" s="16" t="s">
        <v>13835</v>
      </c>
      <c r="C10710" s="16" t="s">
        <v>10</v>
      </c>
      <c r="D10710" s="4">
        <v>43914</v>
      </c>
      <c r="E10710" s="23">
        <v>2020</v>
      </c>
      <c r="F10710" s="19">
        <v>3.5</v>
      </c>
      <c r="G10710" s="19">
        <f>IF(Movies[[#This Row],[rating]]=0,"",Movies[[#This Row],[rating]])</f>
        <v>3.5</v>
      </c>
      <c r="H10710" s="19" t="str">
        <f>IF(Movies[[#This Row],[rating]]=0,"No Rating","Rated")</f>
        <v>Rated</v>
      </c>
      <c r="I10710" s="16" t="s">
        <v>4433</v>
      </c>
      <c r="J10710" s="29" t="s">
        <v>12</v>
      </c>
      <c r="K10710" s="19">
        <v>8.141</v>
      </c>
      <c r="L10710" s="26">
        <v>47</v>
      </c>
    </row>
    <row r="10711" spans="1:12" x14ac:dyDescent="0.3">
      <c r="A10711" s="14">
        <v>605735</v>
      </c>
      <c r="B10711" s="16" t="s">
        <v>13836</v>
      </c>
      <c r="C10711" s="16" t="s">
        <v>108</v>
      </c>
      <c r="D10711" s="4">
        <v>43880</v>
      </c>
      <c r="E10711" s="23">
        <v>2020</v>
      </c>
      <c r="F10711" s="19">
        <v>6</v>
      </c>
      <c r="G10711" s="19">
        <f>IF(Movies[[#This Row],[rating]]=0,"",Movies[[#This Row],[rating]])</f>
        <v>6</v>
      </c>
      <c r="H10711" s="19" t="str">
        <f>IF(Movies[[#This Row],[rating]]=0,"No Rating","Rated")</f>
        <v>Rated</v>
      </c>
      <c r="I10711" s="16" t="s">
        <v>438</v>
      </c>
      <c r="J10711" s="29" t="s">
        <v>110</v>
      </c>
      <c r="K10711" s="19">
        <v>8.1370000000000005</v>
      </c>
      <c r="L10711" s="26">
        <v>302</v>
      </c>
    </row>
    <row r="10712" spans="1:12" x14ac:dyDescent="0.3">
      <c r="A10712" s="14">
        <v>399363</v>
      </c>
      <c r="B10712" s="16" t="s">
        <v>13837</v>
      </c>
      <c r="C10712" s="16" t="s">
        <v>506</v>
      </c>
      <c r="D10712" s="4">
        <v>43889</v>
      </c>
      <c r="E10712" s="23">
        <v>2020</v>
      </c>
      <c r="F10712" s="19">
        <v>5.7</v>
      </c>
      <c r="G10712" s="19">
        <f>IF(Movies[[#This Row],[rating]]=0,"",Movies[[#This Row],[rating]])</f>
        <v>5.7</v>
      </c>
      <c r="H10712" s="19" t="str">
        <f>IF(Movies[[#This Row],[rating]]=0,"No Rating","Rated")</f>
        <v>Rated</v>
      </c>
      <c r="I10712" s="16" t="s">
        <v>2461</v>
      </c>
      <c r="J10712" s="29" t="s">
        <v>12</v>
      </c>
      <c r="K10712" s="19">
        <v>8.1280000000000001</v>
      </c>
      <c r="L10712" s="26">
        <v>125</v>
      </c>
    </row>
    <row r="10713" spans="1:12" x14ac:dyDescent="0.3">
      <c r="A10713" s="14">
        <v>735364</v>
      </c>
      <c r="B10713" s="16" t="s">
        <v>13838</v>
      </c>
      <c r="C10713" s="16" t="s">
        <v>10</v>
      </c>
      <c r="D10713" s="4">
        <v>44075</v>
      </c>
      <c r="E10713" s="23">
        <v>2020</v>
      </c>
      <c r="F10713" s="19">
        <v>6.3</v>
      </c>
      <c r="G10713" s="19">
        <f>IF(Movies[[#This Row],[rating]]=0,"",Movies[[#This Row],[rating]])</f>
        <v>6.3</v>
      </c>
      <c r="H10713" s="19" t="str">
        <f>IF(Movies[[#This Row],[rating]]=0,"No Rating","Rated")</f>
        <v>Rated</v>
      </c>
      <c r="I10713" s="16" t="s">
        <v>9563</v>
      </c>
      <c r="J10713" s="29" t="s">
        <v>12</v>
      </c>
      <c r="K10713" s="19">
        <v>8.0890000000000004</v>
      </c>
      <c r="L10713" s="26">
        <v>73</v>
      </c>
    </row>
    <row r="10714" spans="1:12" x14ac:dyDescent="0.3">
      <c r="A10714" s="14">
        <v>680716</v>
      </c>
      <c r="B10714" s="16" t="s">
        <v>13839</v>
      </c>
      <c r="C10714" s="16" t="s">
        <v>94</v>
      </c>
      <c r="D10714" s="4">
        <v>43881</v>
      </c>
      <c r="E10714" s="23">
        <v>2020</v>
      </c>
      <c r="F10714" s="19">
        <v>9</v>
      </c>
      <c r="G10714" s="19">
        <f>IF(Movies[[#This Row],[rating]]=0,"",Movies[[#This Row],[rating]])</f>
        <v>9</v>
      </c>
      <c r="H10714" s="19" t="str">
        <f>IF(Movies[[#This Row],[rating]]=0,"No Rating","Rated")</f>
        <v>Rated</v>
      </c>
      <c r="I10714" s="16" t="s">
        <v>886</v>
      </c>
      <c r="J10714" s="29" t="s">
        <v>96</v>
      </c>
      <c r="K10714" s="19">
        <v>8.0879999999999992</v>
      </c>
      <c r="L10714" s="26">
        <v>2</v>
      </c>
    </row>
    <row r="10715" spans="1:12" x14ac:dyDescent="0.3">
      <c r="A10715" s="14">
        <v>738362</v>
      </c>
      <c r="B10715" s="16" t="s">
        <v>13840</v>
      </c>
      <c r="C10715" s="16" t="s">
        <v>10</v>
      </c>
      <c r="D10715" s="4">
        <v>44153</v>
      </c>
      <c r="E10715" s="23">
        <v>2020</v>
      </c>
      <c r="F10715" s="19">
        <v>8.1999999999999993</v>
      </c>
      <c r="G10715" s="19">
        <f>IF(Movies[[#This Row],[rating]]=0,"",Movies[[#This Row],[rating]])</f>
        <v>8.1999999999999993</v>
      </c>
      <c r="H10715" s="19" t="str">
        <f>IF(Movies[[#This Row],[rating]]=0,"No Rating","Rated")</f>
        <v>Rated</v>
      </c>
      <c r="I10715" s="16" t="s">
        <v>329</v>
      </c>
      <c r="J10715" s="29" t="s">
        <v>12</v>
      </c>
      <c r="K10715" s="19">
        <v>8.0790000000000006</v>
      </c>
      <c r="L10715" s="26">
        <v>160</v>
      </c>
    </row>
    <row r="10716" spans="1:12" x14ac:dyDescent="0.3">
      <c r="A10716" s="14">
        <v>679888</v>
      </c>
      <c r="B10716" s="16" t="s">
        <v>13841</v>
      </c>
      <c r="C10716" s="16" t="s">
        <v>32</v>
      </c>
      <c r="D10716" s="4">
        <v>44064</v>
      </c>
      <c r="E10716" s="23">
        <v>2020</v>
      </c>
      <c r="F10716" s="19">
        <v>6.2</v>
      </c>
      <c r="G10716" s="19">
        <f>IF(Movies[[#This Row],[rating]]=0,"",Movies[[#This Row],[rating]])</f>
        <v>6.2</v>
      </c>
      <c r="H10716" s="19" t="str">
        <f>IF(Movies[[#This Row],[rating]]=0,"No Rating","Rated")</f>
        <v>Rated</v>
      </c>
      <c r="I10716" s="16" t="s">
        <v>30</v>
      </c>
      <c r="J10716" s="29" t="s">
        <v>34</v>
      </c>
      <c r="K10716" s="19">
        <v>8.0570000000000004</v>
      </c>
      <c r="L10716" s="26">
        <v>85</v>
      </c>
    </row>
    <row r="10717" spans="1:12" x14ac:dyDescent="0.3">
      <c r="A10717" s="14">
        <v>751394</v>
      </c>
      <c r="B10717" s="16" t="s">
        <v>13842</v>
      </c>
      <c r="C10717" s="16" t="s">
        <v>13812</v>
      </c>
      <c r="D10717" s="4">
        <v>44148</v>
      </c>
      <c r="E10717" s="23">
        <v>2020</v>
      </c>
      <c r="F10717" s="19">
        <v>5.6</v>
      </c>
      <c r="G10717" s="19">
        <f>IF(Movies[[#This Row],[rating]]=0,"",Movies[[#This Row],[rating]])</f>
        <v>5.6</v>
      </c>
      <c r="H10717" s="19" t="str">
        <f>IF(Movies[[#This Row],[rating]]=0,"No Rating","Rated")</f>
        <v>Rated</v>
      </c>
      <c r="I10717" s="16" t="s">
        <v>468</v>
      </c>
      <c r="J10717" s="29" t="s">
        <v>12</v>
      </c>
      <c r="K10717" s="19">
        <v>8.0559999999999992</v>
      </c>
      <c r="L10717" s="26">
        <v>119</v>
      </c>
    </row>
    <row r="10718" spans="1:12" x14ac:dyDescent="0.3">
      <c r="A10718" s="14">
        <v>701510</v>
      </c>
      <c r="B10718" s="16" t="s">
        <v>13843</v>
      </c>
      <c r="C10718" s="16" t="s">
        <v>10</v>
      </c>
      <c r="D10718" s="4">
        <v>43959</v>
      </c>
      <c r="E10718" s="23">
        <v>2020</v>
      </c>
      <c r="F10718" s="19">
        <v>5.4</v>
      </c>
      <c r="G10718" s="19">
        <f>IF(Movies[[#This Row],[rating]]=0,"",Movies[[#This Row],[rating]])</f>
        <v>5.4</v>
      </c>
      <c r="H10718" s="19" t="str">
        <f>IF(Movies[[#This Row],[rating]]=0,"No Rating","Rated")</f>
        <v>Rated</v>
      </c>
      <c r="I10718" s="16" t="s">
        <v>132</v>
      </c>
      <c r="J10718" s="29" t="s">
        <v>12</v>
      </c>
      <c r="K10718" s="19">
        <v>8.0310000000000006</v>
      </c>
      <c r="L10718" s="26">
        <v>25</v>
      </c>
    </row>
    <row r="10719" spans="1:12" x14ac:dyDescent="0.3">
      <c r="A10719" s="14">
        <v>665139</v>
      </c>
      <c r="B10719" s="16" t="s">
        <v>13844</v>
      </c>
      <c r="C10719" s="16" t="s">
        <v>13845</v>
      </c>
      <c r="D10719" s="4">
        <v>44084</v>
      </c>
      <c r="E10719" s="23">
        <v>2020</v>
      </c>
      <c r="F10719" s="19">
        <v>6.2</v>
      </c>
      <c r="G10719" s="19">
        <f>IF(Movies[[#This Row],[rating]]=0,"",Movies[[#This Row],[rating]])</f>
        <v>6.2</v>
      </c>
      <c r="H10719" s="19" t="str">
        <f>IF(Movies[[#This Row],[rating]]=0,"No Rating","Rated")</f>
        <v>Rated</v>
      </c>
      <c r="I10719" s="16" t="s">
        <v>49</v>
      </c>
      <c r="J10719" s="29" t="s">
        <v>511</v>
      </c>
      <c r="K10719" s="19">
        <v>8.0299999999999994</v>
      </c>
      <c r="L10719" s="26">
        <v>107</v>
      </c>
    </row>
    <row r="10720" spans="1:12" x14ac:dyDescent="0.3">
      <c r="A10720" s="14">
        <v>713825</v>
      </c>
      <c r="B10720" s="16" t="s">
        <v>13846</v>
      </c>
      <c r="C10720" s="16" t="s">
        <v>10</v>
      </c>
      <c r="D10720" s="4">
        <v>44188</v>
      </c>
      <c r="E10720" s="23">
        <v>2020</v>
      </c>
      <c r="F10720" s="19">
        <v>5.7</v>
      </c>
      <c r="G10720" s="19">
        <f>IF(Movies[[#This Row],[rating]]=0,"",Movies[[#This Row],[rating]])</f>
        <v>5.7</v>
      </c>
      <c r="H10720" s="19" t="str">
        <f>IF(Movies[[#This Row],[rating]]=0,"No Rating","Rated")</f>
        <v>Rated</v>
      </c>
      <c r="I10720" s="16" t="s">
        <v>596</v>
      </c>
      <c r="J10720" s="29" t="s">
        <v>12</v>
      </c>
      <c r="K10720" s="19">
        <v>8.0180000000000007</v>
      </c>
      <c r="L10720" s="26">
        <v>99</v>
      </c>
    </row>
    <row r="10721" spans="1:12" x14ac:dyDescent="0.3">
      <c r="A10721" s="14">
        <v>721831</v>
      </c>
      <c r="B10721" s="16" t="s">
        <v>13847</v>
      </c>
      <c r="C10721" s="16" t="s">
        <v>94</v>
      </c>
      <c r="D10721" s="4">
        <v>43979</v>
      </c>
      <c r="E10721" s="23">
        <v>2020</v>
      </c>
      <c r="F10721" s="19">
        <v>3</v>
      </c>
      <c r="G10721" s="19">
        <f>IF(Movies[[#This Row],[rating]]=0,"",Movies[[#This Row],[rating]])</f>
        <v>3</v>
      </c>
      <c r="H10721" s="19" t="str">
        <f>IF(Movies[[#This Row],[rating]]=0,"No Rating","Rated")</f>
        <v>Rated</v>
      </c>
      <c r="I10721" s="16" t="s">
        <v>33</v>
      </c>
      <c r="J10721" s="29" t="s">
        <v>96</v>
      </c>
      <c r="K10721" s="19">
        <v>8.0060000000000002</v>
      </c>
      <c r="L10721" s="26">
        <v>2</v>
      </c>
    </row>
    <row r="10722" spans="1:12" x14ac:dyDescent="0.3">
      <c r="A10722" s="14">
        <v>714338</v>
      </c>
      <c r="B10722" s="16" t="s">
        <v>13848</v>
      </c>
      <c r="C10722" s="16" t="s">
        <v>595</v>
      </c>
      <c r="D10722" s="4">
        <v>44006</v>
      </c>
      <c r="E10722" s="23">
        <v>2020</v>
      </c>
      <c r="F10722" s="19">
        <v>6.5</v>
      </c>
      <c r="G10722" s="19">
        <f>IF(Movies[[#This Row],[rating]]=0,"",Movies[[#This Row],[rating]])</f>
        <v>6.5</v>
      </c>
      <c r="H10722" s="19" t="str">
        <f>IF(Movies[[#This Row],[rating]]=0,"No Rating","Rated")</f>
        <v>Rated</v>
      </c>
      <c r="I10722" s="16" t="s">
        <v>13849</v>
      </c>
      <c r="J10722" s="29" t="s">
        <v>142</v>
      </c>
      <c r="K10722" s="19">
        <v>7.992</v>
      </c>
      <c r="L10722" s="26">
        <v>135</v>
      </c>
    </row>
    <row r="10723" spans="1:12" x14ac:dyDescent="0.3">
      <c r="A10723" s="14">
        <v>569711</v>
      </c>
      <c r="B10723" s="16" t="s">
        <v>5018</v>
      </c>
      <c r="C10723" s="16" t="s">
        <v>10</v>
      </c>
      <c r="D10723" s="4">
        <v>44029</v>
      </c>
      <c r="E10723" s="23">
        <v>2020</v>
      </c>
      <c r="F10723" s="19">
        <v>5.7</v>
      </c>
      <c r="G10723" s="19">
        <f>IF(Movies[[#This Row],[rating]]=0,"",Movies[[#This Row],[rating]])</f>
        <v>5.7</v>
      </c>
      <c r="H10723" s="19" t="str">
        <f>IF(Movies[[#This Row],[rating]]=0,"No Rating","Rated")</f>
        <v>Rated</v>
      </c>
      <c r="I10723" s="16" t="s">
        <v>230</v>
      </c>
      <c r="J10723" s="29" t="s">
        <v>12</v>
      </c>
      <c r="K10723" s="19">
        <v>7.9630000000000001</v>
      </c>
      <c r="L10723" s="26">
        <v>106</v>
      </c>
    </row>
    <row r="10724" spans="1:12" x14ac:dyDescent="0.3">
      <c r="A10724" s="14">
        <v>713663</v>
      </c>
      <c r="B10724" s="16" t="s">
        <v>13850</v>
      </c>
      <c r="C10724" s="16" t="s">
        <v>94</v>
      </c>
      <c r="D10724" s="4">
        <v>43879</v>
      </c>
      <c r="E10724" s="23">
        <v>2020</v>
      </c>
      <c r="F10724" s="19">
        <v>0</v>
      </c>
      <c r="G10724" s="19" t="str">
        <f>IF(Movies[[#This Row],[rating]]=0,"",Movies[[#This Row],[rating]])</f>
        <v/>
      </c>
      <c r="H10724" s="19" t="str">
        <f>IF(Movies[[#This Row],[rating]]=0,"No Rating","Rated")</f>
        <v>No Rating</v>
      </c>
      <c r="I10724" s="16" t="s">
        <v>886</v>
      </c>
      <c r="J10724" s="29" t="s">
        <v>96</v>
      </c>
      <c r="K10724" s="19">
        <v>7.9589999999999996</v>
      </c>
      <c r="L10724" s="26">
        <v>0</v>
      </c>
    </row>
    <row r="10725" spans="1:12" x14ac:dyDescent="0.3">
      <c r="A10725" s="14">
        <v>732651</v>
      </c>
      <c r="B10725" s="16" t="s">
        <v>13851</v>
      </c>
      <c r="C10725" s="16" t="s">
        <v>94</v>
      </c>
      <c r="D10725" s="4">
        <v>44049</v>
      </c>
      <c r="E10725" s="23">
        <v>2020</v>
      </c>
      <c r="F10725" s="19">
        <v>0</v>
      </c>
      <c r="G10725" s="19" t="str">
        <f>IF(Movies[[#This Row],[rating]]=0,"",Movies[[#This Row],[rating]])</f>
        <v/>
      </c>
      <c r="H10725" s="19" t="str">
        <f>IF(Movies[[#This Row],[rating]]=0,"No Rating","Rated")</f>
        <v>No Rating</v>
      </c>
      <c r="I10725" s="16" t="s">
        <v>33</v>
      </c>
      <c r="J10725" s="29" t="s">
        <v>96</v>
      </c>
      <c r="K10725" s="19">
        <v>7.944</v>
      </c>
      <c r="L10725" s="26">
        <v>0</v>
      </c>
    </row>
    <row r="10726" spans="1:12" x14ac:dyDescent="0.3">
      <c r="A10726" s="14">
        <v>738231</v>
      </c>
      <c r="B10726" s="16" t="s">
        <v>13852</v>
      </c>
      <c r="C10726" s="16" t="s">
        <v>108</v>
      </c>
      <c r="D10726" s="4">
        <v>44111</v>
      </c>
      <c r="E10726" s="23">
        <v>2020</v>
      </c>
      <c r="F10726" s="19">
        <v>6.3</v>
      </c>
      <c r="G10726" s="19">
        <f>IF(Movies[[#This Row],[rating]]=0,"",Movies[[#This Row],[rating]])</f>
        <v>6.3</v>
      </c>
      <c r="H10726" s="19" t="str">
        <f>IF(Movies[[#This Row],[rating]]=0,"No Rating","Rated")</f>
        <v>Rated</v>
      </c>
      <c r="I10726" s="16" t="s">
        <v>30</v>
      </c>
      <c r="J10726" s="29" t="s">
        <v>110</v>
      </c>
      <c r="K10726" s="19">
        <v>7.9340000000000002</v>
      </c>
      <c r="L10726" s="26">
        <v>161</v>
      </c>
    </row>
    <row r="10727" spans="1:12" x14ac:dyDescent="0.3">
      <c r="A10727" s="14">
        <v>841272</v>
      </c>
      <c r="B10727" s="16" t="s">
        <v>13853</v>
      </c>
      <c r="C10727" s="16" t="s">
        <v>74</v>
      </c>
      <c r="D10727" s="4">
        <v>43831</v>
      </c>
      <c r="E10727" s="23">
        <v>2020</v>
      </c>
      <c r="F10727" s="19">
        <v>7.3529999999999998</v>
      </c>
      <c r="G10727" s="19">
        <f>IF(Movies[[#This Row],[rating]]=0,"",Movies[[#This Row],[rating]])</f>
        <v>7.3529999999999998</v>
      </c>
      <c r="H10727" s="19" t="str">
        <f>IF(Movies[[#This Row],[rating]]=0,"No Rating","Rated")</f>
        <v>Rated</v>
      </c>
      <c r="I10727" s="16" t="s">
        <v>30</v>
      </c>
      <c r="J10727" s="29" t="s">
        <v>34</v>
      </c>
      <c r="K10727" s="19">
        <v>7.9290000000000003</v>
      </c>
      <c r="L10727" s="26">
        <v>109</v>
      </c>
    </row>
    <row r="10728" spans="1:12" x14ac:dyDescent="0.3">
      <c r="A10728" s="14">
        <v>647781</v>
      </c>
      <c r="B10728" s="16" t="s">
        <v>13854</v>
      </c>
      <c r="C10728" s="16" t="s">
        <v>416</v>
      </c>
      <c r="D10728" s="4">
        <v>44183</v>
      </c>
      <c r="E10728" s="23">
        <v>2020</v>
      </c>
      <c r="F10728" s="19">
        <v>4.9000000000000004</v>
      </c>
      <c r="G10728" s="19">
        <f>IF(Movies[[#This Row],[rating]]=0,"",Movies[[#This Row],[rating]])</f>
        <v>4.9000000000000004</v>
      </c>
      <c r="H10728" s="19" t="str">
        <f>IF(Movies[[#This Row],[rating]]=0,"No Rating","Rated")</f>
        <v>Rated</v>
      </c>
      <c r="I10728" s="16" t="s">
        <v>13855</v>
      </c>
      <c r="J10728" s="29" t="s">
        <v>12</v>
      </c>
      <c r="K10728" s="19">
        <v>7.915</v>
      </c>
      <c r="L10728" s="26">
        <v>66</v>
      </c>
    </row>
    <row r="10729" spans="1:12" x14ac:dyDescent="0.3">
      <c r="A10729" s="14">
        <v>694234</v>
      </c>
      <c r="B10729" s="16" t="s">
        <v>13856</v>
      </c>
      <c r="C10729" s="16" t="s">
        <v>540</v>
      </c>
      <c r="D10729" s="4">
        <v>44013</v>
      </c>
      <c r="E10729" s="23">
        <v>2020</v>
      </c>
      <c r="F10729" s="19">
        <v>6.2</v>
      </c>
      <c r="G10729" s="19">
        <f>IF(Movies[[#This Row],[rating]]=0,"",Movies[[#This Row],[rating]])</f>
        <v>6.2</v>
      </c>
      <c r="H10729" s="19" t="str">
        <f>IF(Movies[[#This Row],[rating]]=0,"No Rating","Rated")</f>
        <v>Rated</v>
      </c>
      <c r="I10729" s="16" t="s">
        <v>273</v>
      </c>
      <c r="J10729" s="29" t="s">
        <v>511</v>
      </c>
      <c r="K10729" s="19">
        <v>7.9109999999999996</v>
      </c>
      <c r="L10729" s="26">
        <v>554</v>
      </c>
    </row>
    <row r="10730" spans="1:12" x14ac:dyDescent="0.3">
      <c r="A10730" s="14">
        <v>620897</v>
      </c>
      <c r="B10730" s="16" t="s">
        <v>13857</v>
      </c>
      <c r="C10730" s="16" t="s">
        <v>10</v>
      </c>
      <c r="D10730" s="4">
        <v>43855</v>
      </c>
      <c r="E10730" s="23">
        <v>2020</v>
      </c>
      <c r="F10730" s="19">
        <v>6.8129999999999997</v>
      </c>
      <c r="G10730" s="19">
        <f>IF(Movies[[#This Row],[rating]]=0,"",Movies[[#This Row],[rating]])</f>
        <v>6.8129999999999997</v>
      </c>
      <c r="H10730" s="19" t="str">
        <f>IF(Movies[[#This Row],[rating]]=0,"No Rating","Rated")</f>
        <v>Rated</v>
      </c>
      <c r="I10730" s="16" t="s">
        <v>3913</v>
      </c>
      <c r="J10730" s="29" t="s">
        <v>12</v>
      </c>
      <c r="K10730" s="19">
        <v>7.907</v>
      </c>
      <c r="L10730" s="26">
        <v>104</v>
      </c>
    </row>
    <row r="10731" spans="1:12" x14ac:dyDescent="0.3">
      <c r="A10731" s="14">
        <v>846920</v>
      </c>
      <c r="B10731" s="16" t="s">
        <v>13858</v>
      </c>
      <c r="C10731" s="16" t="s">
        <v>10</v>
      </c>
      <c r="D10731" s="4">
        <v>43929</v>
      </c>
      <c r="E10731" s="23">
        <v>2020</v>
      </c>
      <c r="F10731" s="19">
        <v>5.5</v>
      </c>
      <c r="G10731" s="19">
        <f>IF(Movies[[#This Row],[rating]]=0,"",Movies[[#This Row],[rating]])</f>
        <v>5.5</v>
      </c>
      <c r="H10731" s="19" t="str">
        <f>IF(Movies[[#This Row],[rating]]=0,"No Rating","Rated")</f>
        <v>Rated</v>
      </c>
      <c r="I10731" s="16" t="s">
        <v>777</v>
      </c>
      <c r="J10731" s="29" t="s">
        <v>12</v>
      </c>
      <c r="K10731" s="19">
        <v>7.8879999999999999</v>
      </c>
      <c r="L10731" s="26">
        <v>1</v>
      </c>
    </row>
    <row r="10732" spans="1:12" x14ac:dyDescent="0.3">
      <c r="A10732" s="14">
        <v>649523</v>
      </c>
      <c r="B10732" s="16" t="s">
        <v>13859</v>
      </c>
      <c r="C10732" s="16" t="s">
        <v>144</v>
      </c>
      <c r="D10732" s="4">
        <v>44127</v>
      </c>
      <c r="E10732" s="23">
        <v>2020</v>
      </c>
      <c r="F10732" s="19">
        <v>5.7</v>
      </c>
      <c r="G10732" s="19">
        <f>IF(Movies[[#This Row],[rating]]=0,"",Movies[[#This Row],[rating]])</f>
        <v>5.7</v>
      </c>
      <c r="H10732" s="19" t="str">
        <f>IF(Movies[[#This Row],[rating]]=0,"No Rating","Rated")</f>
        <v>Rated</v>
      </c>
      <c r="I10732" s="16" t="s">
        <v>4517</v>
      </c>
      <c r="J10732" s="29" t="s">
        <v>146</v>
      </c>
      <c r="K10732" s="19">
        <v>7.8620000000000001</v>
      </c>
      <c r="L10732" s="26">
        <v>14</v>
      </c>
    </row>
    <row r="10733" spans="1:12" x14ac:dyDescent="0.3">
      <c r="A10733" s="14">
        <v>658412</v>
      </c>
      <c r="B10733" s="16" t="s">
        <v>13860</v>
      </c>
      <c r="C10733" s="16" t="s">
        <v>595</v>
      </c>
      <c r="D10733" s="4">
        <v>44147</v>
      </c>
      <c r="E10733" s="23">
        <v>2020</v>
      </c>
      <c r="F10733" s="19">
        <v>7.2</v>
      </c>
      <c r="G10733" s="19">
        <f>IF(Movies[[#This Row],[rating]]=0,"",Movies[[#This Row],[rating]])</f>
        <v>7.2</v>
      </c>
      <c r="H10733" s="19" t="str">
        <f>IF(Movies[[#This Row],[rating]]=0,"No Rating","Rated")</f>
        <v>Rated</v>
      </c>
      <c r="I10733" s="16" t="s">
        <v>905</v>
      </c>
      <c r="J10733" s="29" t="s">
        <v>142</v>
      </c>
      <c r="K10733" s="19">
        <v>7.8579999999999997</v>
      </c>
      <c r="L10733" s="26">
        <v>107</v>
      </c>
    </row>
    <row r="10734" spans="1:12" x14ac:dyDescent="0.3">
      <c r="A10734" s="14">
        <v>793605</v>
      </c>
      <c r="B10734" s="16" t="s">
        <v>13861</v>
      </c>
      <c r="C10734" s="16" t="s">
        <v>94</v>
      </c>
      <c r="D10734" s="4">
        <v>44151</v>
      </c>
      <c r="E10734" s="23">
        <v>2020</v>
      </c>
      <c r="F10734" s="19">
        <v>5</v>
      </c>
      <c r="G10734" s="19">
        <f>IF(Movies[[#This Row],[rating]]=0,"",Movies[[#This Row],[rating]])</f>
        <v>5</v>
      </c>
      <c r="H10734" s="19" t="str">
        <f>IF(Movies[[#This Row],[rating]]=0,"No Rating","Rated")</f>
        <v>Rated</v>
      </c>
      <c r="I10734" s="16" t="s">
        <v>49</v>
      </c>
      <c r="J10734" s="29" t="s">
        <v>96</v>
      </c>
      <c r="K10734" s="19">
        <v>7.8540000000000001</v>
      </c>
      <c r="L10734" s="26">
        <v>1</v>
      </c>
    </row>
    <row r="10735" spans="1:12" x14ac:dyDescent="0.3">
      <c r="A10735" s="14">
        <v>718633</v>
      </c>
      <c r="B10735" s="16" t="s">
        <v>13862</v>
      </c>
      <c r="C10735" s="16" t="s">
        <v>14</v>
      </c>
      <c r="D10735" s="4">
        <v>44086</v>
      </c>
      <c r="E10735" s="23">
        <v>2020</v>
      </c>
      <c r="F10735" s="19">
        <v>6.8819999999999997</v>
      </c>
      <c r="G10735" s="19">
        <f>IF(Movies[[#This Row],[rating]]=0,"",Movies[[#This Row],[rating]])</f>
        <v>6.8819999999999997</v>
      </c>
      <c r="H10735" s="19" t="str">
        <f>IF(Movies[[#This Row],[rating]]=0,"No Rating","Rated")</f>
        <v>Rated</v>
      </c>
      <c r="I10735" s="16" t="s">
        <v>49</v>
      </c>
      <c r="J10735" s="29" t="s">
        <v>12</v>
      </c>
      <c r="K10735" s="19">
        <v>7.843</v>
      </c>
      <c r="L10735" s="26">
        <v>452</v>
      </c>
    </row>
    <row r="10736" spans="1:12" x14ac:dyDescent="0.3">
      <c r="A10736" s="14">
        <v>515454</v>
      </c>
      <c r="B10736" s="16" t="s">
        <v>13863</v>
      </c>
      <c r="C10736" s="16" t="s">
        <v>432</v>
      </c>
      <c r="D10736" s="4">
        <v>44098</v>
      </c>
      <c r="E10736" s="23">
        <v>2020</v>
      </c>
      <c r="F10736" s="19">
        <v>5.9</v>
      </c>
      <c r="G10736" s="19">
        <f>IF(Movies[[#This Row],[rating]]=0,"",Movies[[#This Row],[rating]])</f>
        <v>5.9</v>
      </c>
      <c r="H10736" s="19" t="str">
        <f>IF(Movies[[#This Row],[rating]]=0,"No Rating","Rated")</f>
        <v>Rated</v>
      </c>
      <c r="I10736" s="16" t="s">
        <v>1387</v>
      </c>
      <c r="J10736" s="29" t="s">
        <v>12</v>
      </c>
      <c r="K10736" s="19">
        <v>7.8419999999999996</v>
      </c>
      <c r="L10736" s="26">
        <v>277</v>
      </c>
    </row>
    <row r="10737" spans="1:12" x14ac:dyDescent="0.3">
      <c r="A10737" s="14">
        <v>558574</v>
      </c>
      <c r="B10737" s="16" t="s">
        <v>13864</v>
      </c>
      <c r="C10737" s="16" t="s">
        <v>10</v>
      </c>
      <c r="D10737" s="4">
        <v>44148</v>
      </c>
      <c r="E10737" s="23">
        <v>2020</v>
      </c>
      <c r="F10737" s="19">
        <v>5.8</v>
      </c>
      <c r="G10737" s="19">
        <f>IF(Movies[[#This Row],[rating]]=0,"",Movies[[#This Row],[rating]])</f>
        <v>5.8</v>
      </c>
      <c r="H10737" s="19" t="str">
        <f>IF(Movies[[#This Row],[rating]]=0,"No Rating","Rated")</f>
        <v>Rated</v>
      </c>
      <c r="I10737" s="16" t="s">
        <v>3739</v>
      </c>
      <c r="J10737" s="29" t="s">
        <v>12</v>
      </c>
      <c r="K10737" s="19">
        <v>7.84</v>
      </c>
      <c r="L10737" s="26">
        <v>112</v>
      </c>
    </row>
    <row r="10738" spans="1:12" x14ac:dyDescent="0.3">
      <c r="A10738" s="14">
        <v>591237</v>
      </c>
      <c r="B10738" s="16" t="s">
        <v>13865</v>
      </c>
      <c r="C10738" s="16" t="s">
        <v>10</v>
      </c>
      <c r="D10738" s="4">
        <v>43837</v>
      </c>
      <c r="E10738" s="23">
        <v>2020</v>
      </c>
      <c r="F10738" s="19">
        <v>6.4</v>
      </c>
      <c r="G10738" s="19">
        <f>IF(Movies[[#This Row],[rating]]=0,"",Movies[[#This Row],[rating]])</f>
        <v>6.4</v>
      </c>
      <c r="H10738" s="19" t="str">
        <f>IF(Movies[[#This Row],[rating]]=0,"No Rating","Rated")</f>
        <v>Rated</v>
      </c>
      <c r="I10738" s="16" t="s">
        <v>1335</v>
      </c>
      <c r="J10738" s="29" t="s">
        <v>12</v>
      </c>
      <c r="K10738" s="19">
        <v>7.8259999999999996</v>
      </c>
      <c r="L10738" s="26">
        <v>87</v>
      </c>
    </row>
    <row r="10739" spans="1:12" x14ac:dyDescent="0.3">
      <c r="A10739" s="14">
        <v>710717</v>
      </c>
      <c r="B10739" s="16" t="s">
        <v>13866</v>
      </c>
      <c r="C10739" s="16" t="s">
        <v>10</v>
      </c>
      <c r="D10739" s="4">
        <v>43994</v>
      </c>
      <c r="E10739" s="23">
        <v>2020</v>
      </c>
      <c r="F10739" s="19">
        <v>6.4850000000000003</v>
      </c>
      <c r="G10739" s="19">
        <f>IF(Movies[[#This Row],[rating]]=0,"",Movies[[#This Row],[rating]])</f>
        <v>6.4850000000000003</v>
      </c>
      <c r="H10739" s="19" t="str">
        <f>IF(Movies[[#This Row],[rating]]=0,"No Rating","Rated")</f>
        <v>Rated</v>
      </c>
      <c r="I10739" s="16" t="s">
        <v>12962</v>
      </c>
      <c r="J10739" s="29" t="s">
        <v>12</v>
      </c>
      <c r="K10739" s="19">
        <v>7.8220000000000001</v>
      </c>
      <c r="L10739" s="26">
        <v>65</v>
      </c>
    </row>
    <row r="10740" spans="1:12" x14ac:dyDescent="0.3">
      <c r="A10740" s="14">
        <v>657011</v>
      </c>
      <c r="B10740" s="16" t="s">
        <v>13867</v>
      </c>
      <c r="C10740" s="16" t="s">
        <v>10</v>
      </c>
      <c r="D10740" s="4">
        <v>43881</v>
      </c>
      <c r="E10740" s="23">
        <v>2020</v>
      </c>
      <c r="F10740" s="19">
        <v>4.7</v>
      </c>
      <c r="G10740" s="19">
        <f>IF(Movies[[#This Row],[rating]]=0,"",Movies[[#This Row],[rating]])</f>
        <v>4.7</v>
      </c>
      <c r="H10740" s="19" t="str">
        <f>IF(Movies[[#This Row],[rating]]=0,"No Rating","Rated")</f>
        <v>Rated</v>
      </c>
      <c r="I10740" s="16" t="s">
        <v>2297</v>
      </c>
      <c r="J10740" s="29" t="s">
        <v>12</v>
      </c>
      <c r="K10740" s="19">
        <v>7.819</v>
      </c>
      <c r="L10740" s="26">
        <v>3</v>
      </c>
    </row>
    <row r="10741" spans="1:12" x14ac:dyDescent="0.3">
      <c r="A10741" s="14">
        <v>688335</v>
      </c>
      <c r="B10741" s="16" t="s">
        <v>13868</v>
      </c>
      <c r="C10741" s="16" t="s">
        <v>10</v>
      </c>
      <c r="D10741" s="4">
        <v>43928</v>
      </c>
      <c r="E10741" s="23">
        <v>2020</v>
      </c>
      <c r="F10741" s="19">
        <v>7.1</v>
      </c>
      <c r="G10741" s="19">
        <f>IF(Movies[[#This Row],[rating]]=0,"",Movies[[#This Row],[rating]])</f>
        <v>7.1</v>
      </c>
      <c r="H10741" s="19" t="str">
        <f>IF(Movies[[#This Row],[rating]]=0,"No Rating","Rated")</f>
        <v>Rated</v>
      </c>
      <c r="I10741" s="16" t="s">
        <v>329</v>
      </c>
      <c r="J10741" s="29" t="s">
        <v>12</v>
      </c>
      <c r="K10741" s="19">
        <v>7.8179999999999996</v>
      </c>
      <c r="L10741" s="26">
        <v>88</v>
      </c>
    </row>
    <row r="10742" spans="1:12" x14ac:dyDescent="0.3">
      <c r="A10742" s="14">
        <v>726887</v>
      </c>
      <c r="B10742" s="16" t="s">
        <v>13869</v>
      </c>
      <c r="C10742" s="16" t="s">
        <v>14</v>
      </c>
      <c r="D10742" s="4">
        <v>44069</v>
      </c>
      <c r="E10742" s="23">
        <v>2020</v>
      </c>
      <c r="F10742" s="19">
        <v>8.1</v>
      </c>
      <c r="G10742" s="19">
        <f>IF(Movies[[#This Row],[rating]]=0,"",Movies[[#This Row],[rating]])</f>
        <v>8.1</v>
      </c>
      <c r="H10742" s="19" t="str">
        <f>IF(Movies[[#This Row],[rating]]=0,"No Rating","Rated")</f>
        <v>Rated</v>
      </c>
      <c r="I10742" s="16" t="s">
        <v>329</v>
      </c>
      <c r="J10742" s="29" t="s">
        <v>12</v>
      </c>
      <c r="K10742" s="19">
        <v>7.8070000000000004</v>
      </c>
      <c r="L10742" s="26">
        <v>96</v>
      </c>
    </row>
    <row r="10743" spans="1:12" x14ac:dyDescent="0.3">
      <c r="A10743" s="14">
        <v>719088</v>
      </c>
      <c r="B10743" s="16" t="s">
        <v>13870</v>
      </c>
      <c r="C10743" s="16" t="s">
        <v>144</v>
      </c>
      <c r="D10743" s="4">
        <v>44176</v>
      </c>
      <c r="E10743" s="23">
        <v>2020</v>
      </c>
      <c r="F10743" s="19">
        <v>7.2</v>
      </c>
      <c r="G10743" s="19">
        <f>IF(Movies[[#This Row],[rating]]=0,"",Movies[[#This Row],[rating]])</f>
        <v>7.2</v>
      </c>
      <c r="H10743" s="19" t="str">
        <f>IF(Movies[[#This Row],[rating]]=0,"No Rating","Rated")</f>
        <v>Rated</v>
      </c>
      <c r="I10743" s="16" t="s">
        <v>4517</v>
      </c>
      <c r="J10743" s="29" t="s">
        <v>146</v>
      </c>
      <c r="K10743" s="19">
        <v>7.7880000000000003</v>
      </c>
      <c r="L10743" s="26">
        <v>41</v>
      </c>
    </row>
    <row r="10744" spans="1:12" x14ac:dyDescent="0.3">
      <c r="A10744" s="14">
        <v>741613</v>
      </c>
      <c r="B10744" s="16" t="s">
        <v>13871</v>
      </c>
      <c r="C10744" s="16" t="s">
        <v>10</v>
      </c>
      <c r="D10744" s="4">
        <v>44101</v>
      </c>
      <c r="E10744" s="23">
        <v>2020</v>
      </c>
      <c r="F10744" s="19">
        <v>6.3</v>
      </c>
      <c r="G10744" s="19">
        <f>IF(Movies[[#This Row],[rating]]=0,"",Movies[[#This Row],[rating]])</f>
        <v>6.3</v>
      </c>
      <c r="H10744" s="19" t="str">
        <f>IF(Movies[[#This Row],[rating]]=0,"No Rating","Rated")</f>
        <v>Rated</v>
      </c>
      <c r="I10744" s="16" t="s">
        <v>468</v>
      </c>
      <c r="J10744" s="29" t="s">
        <v>12</v>
      </c>
      <c r="K10744" s="19">
        <v>7.7859999999999996</v>
      </c>
      <c r="L10744" s="26">
        <v>208</v>
      </c>
    </row>
    <row r="10745" spans="1:12" x14ac:dyDescent="0.3">
      <c r="A10745" s="14">
        <v>762632</v>
      </c>
      <c r="B10745" s="16" t="s">
        <v>13872</v>
      </c>
      <c r="C10745" s="16" t="s">
        <v>14</v>
      </c>
      <c r="D10745" s="4">
        <v>43998</v>
      </c>
      <c r="E10745" s="23">
        <v>2020</v>
      </c>
      <c r="F10745" s="19">
        <v>6.7</v>
      </c>
      <c r="G10745" s="19">
        <f>IF(Movies[[#This Row],[rating]]=0,"",Movies[[#This Row],[rating]])</f>
        <v>6.7</v>
      </c>
      <c r="H10745" s="19" t="str">
        <f>IF(Movies[[#This Row],[rating]]=0,"No Rating","Rated")</f>
        <v>Rated</v>
      </c>
      <c r="I10745" s="16" t="s">
        <v>30</v>
      </c>
      <c r="J10745" s="29" t="s">
        <v>12</v>
      </c>
      <c r="K10745" s="19">
        <v>7.7789999999999999</v>
      </c>
      <c r="L10745" s="26">
        <v>89</v>
      </c>
    </row>
    <row r="10746" spans="1:12" x14ac:dyDescent="0.3">
      <c r="A10746" s="14">
        <v>560204</v>
      </c>
      <c r="B10746" s="16" t="s">
        <v>13873</v>
      </c>
      <c r="C10746" s="16" t="s">
        <v>14</v>
      </c>
      <c r="D10746" s="4">
        <v>43956</v>
      </c>
      <c r="E10746" s="23">
        <v>2020</v>
      </c>
      <c r="F10746" s="19">
        <v>5.8</v>
      </c>
      <c r="G10746" s="19">
        <f>IF(Movies[[#This Row],[rating]]=0,"",Movies[[#This Row],[rating]])</f>
        <v>5.8</v>
      </c>
      <c r="H10746" s="19" t="str">
        <f>IF(Movies[[#This Row],[rating]]=0,"No Rating","Rated")</f>
        <v>Rated</v>
      </c>
      <c r="I10746" s="16" t="s">
        <v>8224</v>
      </c>
      <c r="J10746" s="29" t="s">
        <v>12</v>
      </c>
      <c r="K10746" s="19">
        <v>7.7539999999999996</v>
      </c>
      <c r="L10746" s="26">
        <v>319</v>
      </c>
    </row>
    <row r="10747" spans="1:12" x14ac:dyDescent="0.3">
      <c r="A10747" s="14">
        <v>883987</v>
      </c>
      <c r="B10747" s="16" t="s">
        <v>13874</v>
      </c>
      <c r="C10747" s="16" t="s">
        <v>1845</v>
      </c>
      <c r="D10747" s="4">
        <v>43904</v>
      </c>
      <c r="E10747" s="23">
        <v>2020</v>
      </c>
      <c r="F10747" s="19">
        <v>5.5</v>
      </c>
      <c r="G10747" s="19">
        <f>IF(Movies[[#This Row],[rating]]=0,"",Movies[[#This Row],[rating]])</f>
        <v>5.5</v>
      </c>
      <c r="H10747" s="19" t="str">
        <f>IF(Movies[[#This Row],[rating]]=0,"No Rating","Rated")</f>
        <v>Rated</v>
      </c>
      <c r="I10747" s="16" t="s">
        <v>166</v>
      </c>
      <c r="J10747" s="29" t="s">
        <v>12</v>
      </c>
      <c r="K10747" s="19">
        <v>7.7519999999999998</v>
      </c>
      <c r="L10747" s="26">
        <v>26</v>
      </c>
    </row>
    <row r="10748" spans="1:12" x14ac:dyDescent="0.3">
      <c r="A10748" s="14">
        <v>556270</v>
      </c>
      <c r="B10748" s="16" t="s">
        <v>13875</v>
      </c>
      <c r="C10748" s="16" t="s">
        <v>595</v>
      </c>
      <c r="D10748" s="4">
        <v>44132</v>
      </c>
      <c r="E10748" s="23">
        <v>2020</v>
      </c>
      <c r="F10748" s="19">
        <v>4.0999999999999996</v>
      </c>
      <c r="G10748" s="19">
        <f>IF(Movies[[#This Row],[rating]]=0,"",Movies[[#This Row],[rating]])</f>
        <v>4.0999999999999996</v>
      </c>
      <c r="H10748" s="19" t="str">
        <f>IF(Movies[[#This Row],[rating]]=0,"No Rating","Rated")</f>
        <v>Rated</v>
      </c>
      <c r="I10748" s="16" t="s">
        <v>7976</v>
      </c>
      <c r="J10748" s="29" t="s">
        <v>142</v>
      </c>
      <c r="K10748" s="19">
        <v>7.7359999999999998</v>
      </c>
      <c r="L10748" s="26">
        <v>7</v>
      </c>
    </row>
    <row r="10749" spans="1:12" x14ac:dyDescent="0.3">
      <c r="A10749" s="14">
        <v>621744</v>
      </c>
      <c r="B10749" s="16" t="s">
        <v>13876</v>
      </c>
      <c r="C10749" s="16" t="s">
        <v>2508</v>
      </c>
      <c r="D10749" s="4">
        <v>43873</v>
      </c>
      <c r="E10749" s="23">
        <v>2020</v>
      </c>
      <c r="F10749" s="19">
        <v>7</v>
      </c>
      <c r="G10749" s="19">
        <f>IF(Movies[[#This Row],[rating]]=0,"",Movies[[#This Row],[rating]])</f>
        <v>7</v>
      </c>
      <c r="H10749" s="19" t="str">
        <f>IF(Movies[[#This Row],[rating]]=0,"No Rating","Rated")</f>
        <v>Rated</v>
      </c>
      <c r="I10749" s="16" t="s">
        <v>33</v>
      </c>
      <c r="J10749" s="29" t="s">
        <v>110</v>
      </c>
      <c r="K10749" s="19">
        <v>7.726</v>
      </c>
      <c r="L10749" s="26">
        <v>163</v>
      </c>
    </row>
    <row r="10750" spans="1:12" x14ac:dyDescent="0.3">
      <c r="A10750" s="14">
        <v>585530</v>
      </c>
      <c r="B10750" s="16" t="s">
        <v>13877</v>
      </c>
      <c r="C10750" s="16" t="s">
        <v>10</v>
      </c>
      <c r="D10750" s="4">
        <v>44026</v>
      </c>
      <c r="E10750" s="23">
        <v>2020</v>
      </c>
      <c r="F10750" s="19">
        <v>6.8</v>
      </c>
      <c r="G10750" s="19">
        <f>IF(Movies[[#This Row],[rating]]=0,"",Movies[[#This Row],[rating]])</f>
        <v>6.8</v>
      </c>
      <c r="H10750" s="19" t="str">
        <f>IF(Movies[[#This Row],[rating]]=0,"No Rating","Rated")</f>
        <v>Rated</v>
      </c>
      <c r="I10750" s="16" t="s">
        <v>12251</v>
      </c>
      <c r="J10750" s="29" t="s">
        <v>12</v>
      </c>
      <c r="K10750" s="19">
        <v>7.7030000000000003</v>
      </c>
      <c r="L10750" s="26">
        <v>48</v>
      </c>
    </row>
    <row r="10751" spans="1:12" x14ac:dyDescent="0.3">
      <c r="A10751" s="14">
        <v>582923</v>
      </c>
      <c r="B10751" s="16" t="s">
        <v>13878</v>
      </c>
      <c r="C10751" s="16" t="s">
        <v>838</v>
      </c>
      <c r="D10751" s="4">
        <v>43873</v>
      </c>
      <c r="E10751" s="23">
        <v>2020</v>
      </c>
      <c r="F10751" s="19">
        <v>6.4710000000000001</v>
      </c>
      <c r="G10751" s="19">
        <f>IF(Movies[[#This Row],[rating]]=0,"",Movies[[#This Row],[rating]])</f>
        <v>6.4710000000000001</v>
      </c>
      <c r="H10751" s="19" t="str">
        <f>IF(Movies[[#This Row],[rating]]=0,"No Rating","Rated")</f>
        <v>Rated</v>
      </c>
      <c r="I10751" s="16" t="s">
        <v>306</v>
      </c>
      <c r="J10751" s="29" t="s">
        <v>110</v>
      </c>
      <c r="K10751" s="19">
        <v>7.6970000000000001</v>
      </c>
      <c r="L10751" s="26">
        <v>210</v>
      </c>
    </row>
    <row r="10752" spans="1:12" x14ac:dyDescent="0.3">
      <c r="A10752" s="14">
        <v>849920</v>
      </c>
      <c r="B10752" s="16" t="s">
        <v>13879</v>
      </c>
      <c r="C10752" s="16" t="s">
        <v>595</v>
      </c>
      <c r="D10752" s="4">
        <v>44117</v>
      </c>
      <c r="E10752" s="23">
        <v>2020</v>
      </c>
      <c r="F10752" s="19">
        <v>1</v>
      </c>
      <c r="G10752" s="19">
        <f>IF(Movies[[#This Row],[rating]]=0,"",Movies[[#This Row],[rating]])</f>
        <v>1</v>
      </c>
      <c r="H10752" s="19" t="str">
        <f>IF(Movies[[#This Row],[rating]]=0,"No Rating","Rated")</f>
        <v>Rated</v>
      </c>
      <c r="I10752" s="16" t="s">
        <v>52</v>
      </c>
      <c r="J10752" s="29" t="s">
        <v>142</v>
      </c>
      <c r="K10752" s="19">
        <v>7.6909999999999998</v>
      </c>
      <c r="L10752" s="26">
        <v>1</v>
      </c>
    </row>
    <row r="10753" spans="1:12" x14ac:dyDescent="0.3">
      <c r="A10753" s="14">
        <v>771185</v>
      </c>
      <c r="B10753" s="16" t="s">
        <v>13880</v>
      </c>
      <c r="C10753" s="16" t="s">
        <v>10</v>
      </c>
      <c r="D10753" s="4">
        <v>44166</v>
      </c>
      <c r="E10753" s="23">
        <v>2020</v>
      </c>
      <c r="F10753" s="19">
        <v>6.3</v>
      </c>
      <c r="G10753" s="19">
        <f>IF(Movies[[#This Row],[rating]]=0,"",Movies[[#This Row],[rating]])</f>
        <v>6.3</v>
      </c>
      <c r="H10753" s="19" t="str">
        <f>IF(Movies[[#This Row],[rating]]=0,"No Rating","Rated")</f>
        <v>Rated</v>
      </c>
      <c r="I10753" s="16" t="s">
        <v>239</v>
      </c>
      <c r="J10753" s="29" t="s">
        <v>12</v>
      </c>
      <c r="K10753" s="19">
        <v>7.68</v>
      </c>
      <c r="L10753" s="26">
        <v>50</v>
      </c>
    </row>
    <row r="10754" spans="1:12" x14ac:dyDescent="0.3">
      <c r="A10754" s="14">
        <v>566397</v>
      </c>
      <c r="B10754" s="16" t="s">
        <v>13881</v>
      </c>
      <c r="C10754" s="16" t="s">
        <v>94</v>
      </c>
      <c r="D10754" s="4">
        <v>43852</v>
      </c>
      <c r="E10754" s="23">
        <v>2020</v>
      </c>
      <c r="F10754" s="19">
        <v>7.0270000000000001</v>
      </c>
      <c r="G10754" s="19">
        <f>IF(Movies[[#This Row],[rating]]=0,"",Movies[[#This Row],[rating]])</f>
        <v>7.0270000000000001</v>
      </c>
      <c r="H10754" s="19" t="str">
        <f>IF(Movies[[#This Row],[rating]]=0,"No Rating","Rated")</f>
        <v>Rated</v>
      </c>
      <c r="I10754" s="16" t="s">
        <v>239</v>
      </c>
      <c r="J10754" s="29" t="s">
        <v>96</v>
      </c>
      <c r="K10754" s="19">
        <v>7.673</v>
      </c>
      <c r="L10754" s="26">
        <v>130</v>
      </c>
    </row>
    <row r="10755" spans="1:12" x14ac:dyDescent="0.3">
      <c r="A10755" s="14">
        <v>672035</v>
      </c>
      <c r="B10755" s="16" t="s">
        <v>13882</v>
      </c>
      <c r="C10755" s="16" t="s">
        <v>10</v>
      </c>
      <c r="D10755" s="4">
        <v>44064</v>
      </c>
      <c r="E10755" s="23">
        <v>2020</v>
      </c>
      <c r="F10755" s="19">
        <v>6.7</v>
      </c>
      <c r="G10755" s="19">
        <f>IF(Movies[[#This Row],[rating]]=0,"",Movies[[#This Row],[rating]])</f>
        <v>6.7</v>
      </c>
      <c r="H10755" s="19" t="str">
        <f>IF(Movies[[#This Row],[rating]]=0,"No Rating","Rated")</f>
        <v>Rated</v>
      </c>
      <c r="I10755" s="16" t="s">
        <v>329</v>
      </c>
      <c r="J10755" s="29" t="s">
        <v>12</v>
      </c>
      <c r="K10755" s="19">
        <v>7.6660000000000004</v>
      </c>
      <c r="L10755" s="26">
        <v>50</v>
      </c>
    </row>
    <row r="10756" spans="1:12" x14ac:dyDescent="0.3">
      <c r="A10756" s="14">
        <v>610201</v>
      </c>
      <c r="B10756" s="16" t="s">
        <v>13883</v>
      </c>
      <c r="C10756" s="16" t="s">
        <v>10</v>
      </c>
      <c r="D10756" s="4">
        <v>44064</v>
      </c>
      <c r="E10756" s="23">
        <v>2020</v>
      </c>
      <c r="F10756" s="19">
        <v>5.2169999999999996</v>
      </c>
      <c r="G10756" s="19">
        <f>IF(Movies[[#This Row],[rating]]=0,"",Movies[[#This Row],[rating]])</f>
        <v>5.2169999999999996</v>
      </c>
      <c r="H10756" s="19" t="str">
        <f>IF(Movies[[#This Row],[rating]]=0,"No Rating","Rated")</f>
        <v>Rated</v>
      </c>
      <c r="I10756" s="16" t="s">
        <v>13884</v>
      </c>
      <c r="J10756" s="29" t="s">
        <v>12</v>
      </c>
      <c r="K10756" s="19">
        <v>7.665</v>
      </c>
      <c r="L10756" s="26">
        <v>90</v>
      </c>
    </row>
    <row r="10757" spans="1:12" x14ac:dyDescent="0.3">
      <c r="A10757" s="14">
        <v>606954</v>
      </c>
      <c r="B10757" s="16" t="s">
        <v>13885</v>
      </c>
      <c r="C10757" s="16" t="s">
        <v>540</v>
      </c>
      <c r="D10757" s="4">
        <v>43860</v>
      </c>
      <c r="E10757" s="23">
        <v>2020</v>
      </c>
      <c r="F10757" s="19">
        <v>7.0730000000000004</v>
      </c>
      <c r="G10757" s="19">
        <f>IF(Movies[[#This Row],[rating]]=0,"",Movies[[#This Row],[rating]])</f>
        <v>7.0730000000000004</v>
      </c>
      <c r="H10757" s="19" t="str">
        <f>IF(Movies[[#This Row],[rating]]=0,"No Rating","Rated")</f>
        <v>Rated</v>
      </c>
      <c r="I10757" s="16" t="s">
        <v>30</v>
      </c>
      <c r="J10757" s="29" t="s">
        <v>511</v>
      </c>
      <c r="K10757" s="19">
        <v>7.665</v>
      </c>
      <c r="L10757" s="26">
        <v>936</v>
      </c>
    </row>
    <row r="10758" spans="1:12" x14ac:dyDescent="0.3">
      <c r="A10758" s="14">
        <v>594691</v>
      </c>
      <c r="B10758" s="16" t="s">
        <v>13886</v>
      </c>
      <c r="C10758" s="16" t="s">
        <v>108</v>
      </c>
      <c r="D10758" s="4">
        <v>44152</v>
      </c>
      <c r="E10758" s="23">
        <v>2020</v>
      </c>
      <c r="F10758" s="19">
        <v>5.4</v>
      </c>
      <c r="G10758" s="19">
        <f>IF(Movies[[#This Row],[rating]]=0,"",Movies[[#This Row],[rating]])</f>
        <v>5.4</v>
      </c>
      <c r="H10758" s="19" t="str">
        <f>IF(Movies[[#This Row],[rating]]=0,"No Rating","Rated")</f>
        <v>Rated</v>
      </c>
      <c r="I10758" s="16" t="s">
        <v>239</v>
      </c>
      <c r="J10758" s="29" t="s">
        <v>110</v>
      </c>
      <c r="K10758" s="19">
        <v>7.6609999999999996</v>
      </c>
      <c r="L10758" s="26">
        <v>161</v>
      </c>
    </row>
    <row r="10759" spans="1:12" x14ac:dyDescent="0.3">
      <c r="A10759" s="14">
        <v>575089</v>
      </c>
      <c r="B10759" s="16" t="s">
        <v>13887</v>
      </c>
      <c r="C10759" s="16" t="s">
        <v>341</v>
      </c>
      <c r="D10759" s="4">
        <v>44162</v>
      </c>
      <c r="E10759" s="23">
        <v>2020</v>
      </c>
      <c r="F10759" s="19">
        <v>7.4530000000000003</v>
      </c>
      <c r="G10759" s="19">
        <f>IF(Movies[[#This Row],[rating]]=0,"",Movies[[#This Row],[rating]])</f>
        <v>7.4530000000000003</v>
      </c>
      <c r="H10759" s="19" t="str">
        <f>IF(Movies[[#This Row],[rating]]=0,"No Rating","Rated")</f>
        <v>Rated</v>
      </c>
      <c r="I10759" s="16" t="s">
        <v>189</v>
      </c>
      <c r="J10759" s="29" t="s">
        <v>342</v>
      </c>
      <c r="K10759" s="19">
        <v>7.6390000000000002</v>
      </c>
      <c r="L10759" s="26">
        <v>96</v>
      </c>
    </row>
    <row r="10760" spans="1:12" x14ac:dyDescent="0.3">
      <c r="A10760" s="14">
        <v>690741</v>
      </c>
      <c r="B10760" s="16" t="s">
        <v>13888</v>
      </c>
      <c r="C10760" s="16" t="s">
        <v>432</v>
      </c>
      <c r="D10760" s="4">
        <v>43939</v>
      </c>
      <c r="E10760" s="23">
        <v>2020</v>
      </c>
      <c r="F10760" s="19">
        <v>5.7</v>
      </c>
      <c r="G10760" s="19">
        <f>IF(Movies[[#This Row],[rating]]=0,"",Movies[[#This Row],[rating]])</f>
        <v>5.7</v>
      </c>
      <c r="H10760" s="19" t="str">
        <f>IF(Movies[[#This Row],[rating]]=0,"No Rating","Rated")</f>
        <v>Rated</v>
      </c>
      <c r="I10760" s="16" t="s">
        <v>6130</v>
      </c>
      <c r="J10760" s="29" t="s">
        <v>12</v>
      </c>
      <c r="K10760" s="19">
        <v>7.633</v>
      </c>
      <c r="L10760" s="26">
        <v>24</v>
      </c>
    </row>
    <row r="10761" spans="1:12" x14ac:dyDescent="0.3">
      <c r="A10761" s="14">
        <v>714351</v>
      </c>
      <c r="B10761" s="16" t="s">
        <v>13889</v>
      </c>
      <c r="C10761" s="16" t="s">
        <v>10</v>
      </c>
      <c r="D10761" s="4">
        <v>44005</v>
      </c>
      <c r="E10761" s="23">
        <v>2020</v>
      </c>
      <c r="F10761" s="19">
        <v>5.5</v>
      </c>
      <c r="G10761" s="19">
        <f>IF(Movies[[#This Row],[rating]]=0,"",Movies[[#This Row],[rating]])</f>
        <v>5.5</v>
      </c>
      <c r="H10761" s="19" t="str">
        <f>IF(Movies[[#This Row],[rating]]=0,"No Rating","Rated")</f>
        <v>Rated</v>
      </c>
      <c r="I10761" s="16" t="s">
        <v>777</v>
      </c>
      <c r="J10761" s="29" t="s">
        <v>12</v>
      </c>
      <c r="K10761" s="19">
        <v>7.6230000000000002</v>
      </c>
      <c r="L10761" s="26">
        <v>112</v>
      </c>
    </row>
    <row r="10762" spans="1:12" x14ac:dyDescent="0.3">
      <c r="A10762" s="14">
        <v>589049</v>
      </c>
      <c r="B10762" s="16" t="s">
        <v>13890</v>
      </c>
      <c r="C10762" s="16" t="s">
        <v>8233</v>
      </c>
      <c r="D10762" s="4">
        <v>43875</v>
      </c>
      <c r="E10762" s="23">
        <v>2020</v>
      </c>
      <c r="F10762" s="19">
        <v>6.4</v>
      </c>
      <c r="G10762" s="19">
        <f>IF(Movies[[#This Row],[rating]]=0,"",Movies[[#This Row],[rating]])</f>
        <v>6.4</v>
      </c>
      <c r="H10762" s="19" t="str">
        <f>IF(Movies[[#This Row],[rating]]=0,"No Rating","Rated")</f>
        <v>Rated</v>
      </c>
      <c r="I10762" s="16" t="s">
        <v>33</v>
      </c>
      <c r="J10762" s="29" t="s">
        <v>12</v>
      </c>
      <c r="K10762" s="19">
        <v>7.6210000000000004</v>
      </c>
      <c r="L10762" s="26">
        <v>210</v>
      </c>
    </row>
    <row r="10763" spans="1:12" x14ac:dyDescent="0.3">
      <c r="A10763" s="14">
        <v>593655</v>
      </c>
      <c r="B10763" s="16" t="s">
        <v>13891</v>
      </c>
      <c r="C10763" s="16" t="s">
        <v>13892</v>
      </c>
      <c r="D10763" s="4">
        <v>44169</v>
      </c>
      <c r="E10763" s="23">
        <v>2020</v>
      </c>
      <c r="F10763" s="19">
        <v>4.4249999999999998</v>
      </c>
      <c r="G10763" s="19">
        <f>IF(Movies[[#This Row],[rating]]=0,"",Movies[[#This Row],[rating]])</f>
        <v>4.4249999999999998</v>
      </c>
      <c r="H10763" s="19" t="str">
        <f>IF(Movies[[#This Row],[rating]]=0,"No Rating","Rated")</f>
        <v>Rated</v>
      </c>
      <c r="I10763" s="16" t="s">
        <v>468</v>
      </c>
      <c r="J10763" s="29" t="s">
        <v>12</v>
      </c>
      <c r="K10763" s="19">
        <v>7.6189999999999998</v>
      </c>
      <c r="L10763" s="26">
        <v>67</v>
      </c>
    </row>
    <row r="10764" spans="1:12" x14ac:dyDescent="0.3">
      <c r="A10764" s="14">
        <v>608755</v>
      </c>
      <c r="B10764" s="16" t="s">
        <v>13893</v>
      </c>
      <c r="C10764" s="16" t="s">
        <v>540</v>
      </c>
      <c r="D10764" s="4">
        <v>44013</v>
      </c>
      <c r="E10764" s="23">
        <v>2020</v>
      </c>
      <c r="F10764" s="19">
        <v>5.6790000000000003</v>
      </c>
      <c r="G10764" s="19">
        <f>IF(Movies[[#This Row],[rating]]=0,"",Movies[[#This Row],[rating]])</f>
        <v>5.6790000000000003</v>
      </c>
      <c r="H10764" s="19" t="str">
        <f>IF(Movies[[#This Row],[rating]]=0,"No Rating","Rated")</f>
        <v>Rated</v>
      </c>
      <c r="I10764" s="16" t="s">
        <v>30</v>
      </c>
      <c r="J10764" s="29" t="s">
        <v>511</v>
      </c>
      <c r="K10764" s="19">
        <v>7.6159999999999997</v>
      </c>
      <c r="L10764" s="26">
        <v>95</v>
      </c>
    </row>
    <row r="10765" spans="1:12" x14ac:dyDescent="0.3">
      <c r="A10765" s="14">
        <v>707408</v>
      </c>
      <c r="B10765" s="16" t="s">
        <v>13894</v>
      </c>
      <c r="C10765" s="16" t="s">
        <v>10</v>
      </c>
      <c r="D10765" s="4">
        <v>44115</v>
      </c>
      <c r="E10765" s="23">
        <v>2020</v>
      </c>
      <c r="F10765" s="19">
        <v>6.4619999999999997</v>
      </c>
      <c r="G10765" s="19">
        <f>IF(Movies[[#This Row],[rating]]=0,"",Movies[[#This Row],[rating]])</f>
        <v>6.4619999999999997</v>
      </c>
      <c r="H10765" s="19" t="str">
        <f>IF(Movies[[#This Row],[rating]]=0,"No Rating","Rated")</f>
        <v>Rated</v>
      </c>
      <c r="I10765" s="16" t="s">
        <v>132</v>
      </c>
      <c r="J10765" s="29" t="s">
        <v>12</v>
      </c>
      <c r="K10765" s="19">
        <v>7.609</v>
      </c>
      <c r="L10765" s="26">
        <v>119</v>
      </c>
    </row>
    <row r="10766" spans="1:12" x14ac:dyDescent="0.3">
      <c r="A10766" s="14">
        <v>621954</v>
      </c>
      <c r="B10766" s="16" t="s">
        <v>13895</v>
      </c>
      <c r="C10766" s="16" t="s">
        <v>14</v>
      </c>
      <c r="D10766" s="4">
        <v>44087</v>
      </c>
      <c r="E10766" s="23">
        <v>2020</v>
      </c>
      <c r="F10766" s="19">
        <v>6</v>
      </c>
      <c r="G10766" s="19">
        <f>IF(Movies[[#This Row],[rating]]=0,"",Movies[[#This Row],[rating]])</f>
        <v>6</v>
      </c>
      <c r="H10766" s="19" t="str">
        <f>IF(Movies[[#This Row],[rating]]=0,"No Rating","Rated")</f>
        <v>Rated</v>
      </c>
      <c r="I10766" s="16" t="s">
        <v>3069</v>
      </c>
      <c r="J10766" s="29" t="s">
        <v>12</v>
      </c>
      <c r="K10766" s="19">
        <v>7.609</v>
      </c>
      <c r="L10766" s="26">
        <v>189</v>
      </c>
    </row>
    <row r="10767" spans="1:12" x14ac:dyDescent="0.3">
      <c r="A10767" s="14">
        <v>697741</v>
      </c>
      <c r="B10767" s="16" t="s">
        <v>13896</v>
      </c>
      <c r="C10767" s="16" t="s">
        <v>10</v>
      </c>
      <c r="D10767" s="4">
        <v>43946</v>
      </c>
      <c r="E10767" s="23">
        <v>2020</v>
      </c>
      <c r="F10767" s="19">
        <v>6.6</v>
      </c>
      <c r="G10767" s="19">
        <f>IF(Movies[[#This Row],[rating]]=0,"",Movies[[#This Row],[rating]])</f>
        <v>6.6</v>
      </c>
      <c r="H10767" s="19" t="str">
        <f>IF(Movies[[#This Row],[rating]]=0,"No Rating","Rated")</f>
        <v>Rated</v>
      </c>
      <c r="I10767" s="16" t="s">
        <v>13897</v>
      </c>
      <c r="J10767" s="29" t="s">
        <v>12</v>
      </c>
      <c r="K10767" s="19">
        <v>7.6059999999999999</v>
      </c>
      <c r="L10767" s="26">
        <v>39</v>
      </c>
    </row>
    <row r="10768" spans="1:12" x14ac:dyDescent="0.3">
      <c r="A10768" s="14">
        <v>661677</v>
      </c>
      <c r="B10768" s="16" t="s">
        <v>13898</v>
      </c>
      <c r="C10768" s="16" t="s">
        <v>1036</v>
      </c>
      <c r="D10768" s="4">
        <v>44083</v>
      </c>
      <c r="E10768" s="23">
        <v>2020</v>
      </c>
      <c r="F10768" s="19">
        <v>5.9</v>
      </c>
      <c r="G10768" s="19">
        <f>IF(Movies[[#This Row],[rating]]=0,"",Movies[[#This Row],[rating]])</f>
        <v>5.9</v>
      </c>
      <c r="H10768" s="19" t="str">
        <f>IF(Movies[[#This Row],[rating]]=0,"No Rating","Rated")</f>
        <v>Rated</v>
      </c>
      <c r="I10768" s="16" t="s">
        <v>30</v>
      </c>
      <c r="J10768" s="29" t="s">
        <v>34</v>
      </c>
      <c r="K10768" s="19">
        <v>7.59</v>
      </c>
      <c r="L10768" s="26">
        <v>92</v>
      </c>
    </row>
    <row r="10769" spans="1:12" x14ac:dyDescent="0.3">
      <c r="A10769" s="14">
        <v>597233</v>
      </c>
      <c r="B10769" s="16" t="s">
        <v>13899</v>
      </c>
      <c r="C10769" s="16" t="s">
        <v>10</v>
      </c>
      <c r="D10769" s="4">
        <v>43896</v>
      </c>
      <c r="E10769" s="23">
        <v>2020</v>
      </c>
      <c r="F10769" s="19">
        <v>5.27</v>
      </c>
      <c r="G10769" s="19">
        <f>IF(Movies[[#This Row],[rating]]=0,"",Movies[[#This Row],[rating]])</f>
        <v>5.27</v>
      </c>
      <c r="H10769" s="19" t="str">
        <f>IF(Movies[[#This Row],[rating]]=0,"No Rating","Rated")</f>
        <v>Rated</v>
      </c>
      <c r="I10769" s="16" t="s">
        <v>13900</v>
      </c>
      <c r="J10769" s="29" t="s">
        <v>12</v>
      </c>
      <c r="K10769" s="19">
        <v>7.5860000000000003</v>
      </c>
      <c r="L10769" s="26">
        <v>122</v>
      </c>
    </row>
    <row r="10770" spans="1:12" x14ac:dyDescent="0.3">
      <c r="A10770" s="14">
        <v>727862</v>
      </c>
      <c r="B10770" s="16" t="s">
        <v>13901</v>
      </c>
      <c r="C10770" s="16" t="s">
        <v>108</v>
      </c>
      <c r="D10770" s="4">
        <v>44075</v>
      </c>
      <c r="E10770" s="23">
        <v>2020</v>
      </c>
      <c r="F10770" s="19">
        <v>7.1</v>
      </c>
      <c r="G10770" s="19">
        <f>IF(Movies[[#This Row],[rating]]=0,"",Movies[[#This Row],[rating]])</f>
        <v>7.1</v>
      </c>
      <c r="H10770" s="19" t="str">
        <f>IF(Movies[[#This Row],[rating]]=0,"No Rating","Rated")</f>
        <v>Rated</v>
      </c>
      <c r="I10770" s="16" t="s">
        <v>13902</v>
      </c>
      <c r="J10770" s="29" t="s">
        <v>110</v>
      </c>
      <c r="K10770" s="19">
        <v>7.585</v>
      </c>
      <c r="L10770" s="26">
        <v>67</v>
      </c>
    </row>
    <row r="10771" spans="1:12" x14ac:dyDescent="0.3">
      <c r="A10771" s="14">
        <v>695569</v>
      </c>
      <c r="B10771" s="16" t="s">
        <v>13903</v>
      </c>
      <c r="C10771" s="16" t="s">
        <v>10</v>
      </c>
      <c r="D10771" s="4">
        <v>43942</v>
      </c>
      <c r="E10771" s="23">
        <v>2020</v>
      </c>
      <c r="F10771" s="19">
        <v>5.8</v>
      </c>
      <c r="G10771" s="19">
        <f>IF(Movies[[#This Row],[rating]]=0,"",Movies[[#This Row],[rating]])</f>
        <v>5.8</v>
      </c>
      <c r="H10771" s="19" t="str">
        <f>IF(Movies[[#This Row],[rating]]=0,"No Rating","Rated")</f>
        <v>Rated</v>
      </c>
      <c r="I10771" s="16" t="s">
        <v>468</v>
      </c>
      <c r="J10771" s="29" t="s">
        <v>12</v>
      </c>
      <c r="K10771" s="19">
        <v>7.585</v>
      </c>
      <c r="L10771" s="26">
        <v>87</v>
      </c>
    </row>
    <row r="10772" spans="1:12" x14ac:dyDescent="0.3">
      <c r="A10772" s="14">
        <v>731249</v>
      </c>
      <c r="B10772" s="16" t="s">
        <v>13904</v>
      </c>
      <c r="C10772" s="16" t="s">
        <v>144</v>
      </c>
      <c r="D10772" s="4">
        <v>44085</v>
      </c>
      <c r="E10772" s="23">
        <v>2020</v>
      </c>
      <c r="F10772" s="19">
        <v>7.8</v>
      </c>
      <c r="G10772" s="19">
        <f>IF(Movies[[#This Row],[rating]]=0,"",Movies[[#This Row],[rating]])</f>
        <v>7.8</v>
      </c>
      <c r="H10772" s="19" t="str">
        <f>IF(Movies[[#This Row],[rating]]=0,"No Rating","Rated")</f>
        <v>Rated</v>
      </c>
      <c r="I10772" s="16" t="s">
        <v>13905</v>
      </c>
      <c r="J10772" s="29" t="s">
        <v>146</v>
      </c>
      <c r="K10772" s="19">
        <v>7.5810000000000004</v>
      </c>
      <c r="L10772" s="26">
        <v>15</v>
      </c>
    </row>
    <row r="10773" spans="1:12" x14ac:dyDescent="0.3">
      <c r="A10773" s="14">
        <v>617784</v>
      </c>
      <c r="B10773" s="16" t="s">
        <v>13906</v>
      </c>
      <c r="C10773" s="16" t="s">
        <v>416</v>
      </c>
      <c r="D10773" s="4">
        <v>43896</v>
      </c>
      <c r="E10773" s="23">
        <v>2020</v>
      </c>
      <c r="F10773" s="19">
        <v>6.6</v>
      </c>
      <c r="G10773" s="19">
        <f>IF(Movies[[#This Row],[rating]]=0,"",Movies[[#This Row],[rating]])</f>
        <v>6.6</v>
      </c>
      <c r="H10773" s="19" t="str">
        <f>IF(Movies[[#This Row],[rating]]=0,"No Rating","Rated")</f>
        <v>Rated</v>
      </c>
      <c r="I10773" s="16" t="s">
        <v>49</v>
      </c>
      <c r="J10773" s="29" t="s">
        <v>12</v>
      </c>
      <c r="K10773" s="19">
        <v>7.5439999999999996</v>
      </c>
      <c r="L10773" s="26">
        <v>178</v>
      </c>
    </row>
    <row r="10774" spans="1:12" x14ac:dyDescent="0.3">
      <c r="A10774" s="14">
        <v>598577</v>
      </c>
      <c r="B10774" s="16" t="s">
        <v>13907</v>
      </c>
      <c r="C10774" s="16" t="s">
        <v>432</v>
      </c>
      <c r="D10774" s="4">
        <v>43889</v>
      </c>
      <c r="E10774" s="23">
        <v>2020</v>
      </c>
      <c r="F10774" s="19">
        <v>5.5</v>
      </c>
      <c r="G10774" s="19">
        <f>IF(Movies[[#This Row],[rating]]=0,"",Movies[[#This Row],[rating]])</f>
        <v>5.5</v>
      </c>
      <c r="H10774" s="19" t="str">
        <f>IF(Movies[[#This Row],[rating]]=0,"No Rating","Rated")</f>
        <v>Rated</v>
      </c>
      <c r="I10774" s="16" t="s">
        <v>7105</v>
      </c>
      <c r="J10774" s="29" t="s">
        <v>12</v>
      </c>
      <c r="K10774" s="19">
        <v>7.54</v>
      </c>
      <c r="L10774" s="26">
        <v>101</v>
      </c>
    </row>
    <row r="10775" spans="1:12" x14ac:dyDescent="0.3">
      <c r="A10775" s="14">
        <v>753012</v>
      </c>
      <c r="B10775" s="16" t="s">
        <v>13908</v>
      </c>
      <c r="C10775" s="16" t="s">
        <v>1845</v>
      </c>
      <c r="D10775" s="4">
        <v>44099</v>
      </c>
      <c r="E10775" s="23">
        <v>2020</v>
      </c>
      <c r="F10775" s="19">
        <v>0</v>
      </c>
      <c r="G10775" s="19" t="str">
        <f>IF(Movies[[#This Row],[rating]]=0,"",Movies[[#This Row],[rating]])</f>
        <v/>
      </c>
      <c r="H10775" s="19" t="str">
        <f>IF(Movies[[#This Row],[rating]]=0,"No Rating","Rated")</f>
        <v>No Rating</v>
      </c>
      <c r="I10775" s="16" t="s">
        <v>33</v>
      </c>
      <c r="J10775" s="29" t="s">
        <v>96</v>
      </c>
      <c r="K10775" s="19">
        <v>7.5380000000000003</v>
      </c>
      <c r="L10775" s="26">
        <v>0</v>
      </c>
    </row>
    <row r="10776" spans="1:12" x14ac:dyDescent="0.3">
      <c r="A10776" s="14">
        <v>675476</v>
      </c>
      <c r="B10776" s="16" t="s">
        <v>13909</v>
      </c>
      <c r="C10776" s="16" t="s">
        <v>144</v>
      </c>
      <c r="D10776" s="4">
        <v>44064</v>
      </c>
      <c r="E10776" s="23">
        <v>2020</v>
      </c>
      <c r="F10776" s="19">
        <v>5.9</v>
      </c>
      <c r="G10776" s="19">
        <f>IF(Movies[[#This Row],[rating]]=0,"",Movies[[#This Row],[rating]])</f>
        <v>5.9</v>
      </c>
      <c r="H10776" s="19" t="str">
        <f>IF(Movies[[#This Row],[rating]]=0,"No Rating","Rated")</f>
        <v>Rated</v>
      </c>
      <c r="I10776" s="16" t="s">
        <v>777</v>
      </c>
      <c r="J10776" s="29" t="s">
        <v>146</v>
      </c>
      <c r="K10776" s="19">
        <v>7.5380000000000003</v>
      </c>
      <c r="L10776" s="26">
        <v>58</v>
      </c>
    </row>
    <row r="10777" spans="1:12" x14ac:dyDescent="0.3">
      <c r="A10777" s="14">
        <v>727132</v>
      </c>
      <c r="B10777" s="16" t="s">
        <v>9040</v>
      </c>
      <c r="C10777" s="16" t="s">
        <v>1845</v>
      </c>
      <c r="D10777" s="4">
        <v>44035</v>
      </c>
      <c r="E10777" s="23">
        <v>2020</v>
      </c>
      <c r="F10777" s="19">
        <v>4</v>
      </c>
      <c r="G10777" s="19">
        <f>IF(Movies[[#This Row],[rating]]=0,"",Movies[[#This Row],[rating]])</f>
        <v>4</v>
      </c>
      <c r="H10777" s="19" t="str">
        <f>IF(Movies[[#This Row],[rating]]=0,"No Rating","Rated")</f>
        <v>Rated</v>
      </c>
      <c r="I10777" s="16" t="s">
        <v>886</v>
      </c>
      <c r="J10777" s="29" t="s">
        <v>96</v>
      </c>
      <c r="K10777" s="19">
        <v>7.5359999999999996</v>
      </c>
      <c r="L10777" s="26">
        <v>2</v>
      </c>
    </row>
    <row r="10778" spans="1:12" x14ac:dyDescent="0.3">
      <c r="A10778" s="14">
        <v>734309</v>
      </c>
      <c r="B10778" s="16" t="s">
        <v>13910</v>
      </c>
      <c r="C10778" s="16" t="s">
        <v>13911</v>
      </c>
      <c r="D10778" s="4">
        <v>44071</v>
      </c>
      <c r="E10778" s="23">
        <v>2020</v>
      </c>
      <c r="F10778" s="19">
        <v>5.7</v>
      </c>
      <c r="G10778" s="19">
        <f>IF(Movies[[#This Row],[rating]]=0,"",Movies[[#This Row],[rating]])</f>
        <v>5.7</v>
      </c>
      <c r="H10778" s="19" t="str">
        <f>IF(Movies[[#This Row],[rating]]=0,"No Rating","Rated")</f>
        <v>Rated</v>
      </c>
      <c r="I10778" s="16" t="s">
        <v>777</v>
      </c>
      <c r="J10778" s="29" t="s">
        <v>12</v>
      </c>
      <c r="K10778" s="19">
        <v>7.5289999999999999</v>
      </c>
      <c r="L10778" s="26">
        <v>193</v>
      </c>
    </row>
    <row r="10779" spans="1:12" x14ac:dyDescent="0.3">
      <c r="A10779" s="14">
        <v>653574</v>
      </c>
      <c r="B10779" s="16" t="s">
        <v>13912</v>
      </c>
      <c r="C10779" s="16" t="s">
        <v>10</v>
      </c>
      <c r="D10779" s="4">
        <v>43853</v>
      </c>
      <c r="E10779" s="23">
        <v>2020</v>
      </c>
      <c r="F10779" s="19">
        <v>7.1</v>
      </c>
      <c r="G10779" s="19">
        <f>IF(Movies[[#This Row],[rating]]=0,"",Movies[[#This Row],[rating]])</f>
        <v>7.1</v>
      </c>
      <c r="H10779" s="19" t="str">
        <f>IF(Movies[[#This Row],[rating]]=0,"No Rating","Rated")</f>
        <v>Rated</v>
      </c>
      <c r="I10779" s="16" t="s">
        <v>329</v>
      </c>
      <c r="J10779" s="29" t="s">
        <v>12</v>
      </c>
      <c r="K10779" s="19">
        <v>7.5129999999999999</v>
      </c>
      <c r="L10779" s="26">
        <v>130</v>
      </c>
    </row>
    <row r="10780" spans="1:12" x14ac:dyDescent="0.3">
      <c r="A10780" s="14">
        <v>715658</v>
      </c>
      <c r="B10780" s="16" t="s">
        <v>13913</v>
      </c>
      <c r="C10780" s="16" t="s">
        <v>10</v>
      </c>
      <c r="D10780" s="4">
        <v>44095</v>
      </c>
      <c r="E10780" s="23">
        <v>2020</v>
      </c>
      <c r="F10780" s="19">
        <v>6</v>
      </c>
      <c r="G10780" s="19">
        <f>IF(Movies[[#This Row],[rating]]=0,"",Movies[[#This Row],[rating]])</f>
        <v>6</v>
      </c>
      <c r="H10780" s="19" t="str">
        <f>IF(Movies[[#This Row],[rating]]=0,"No Rating","Rated")</f>
        <v>Rated</v>
      </c>
      <c r="I10780" s="16" t="s">
        <v>2735</v>
      </c>
      <c r="J10780" s="29" t="s">
        <v>12</v>
      </c>
      <c r="K10780" s="19">
        <v>7.5090000000000003</v>
      </c>
      <c r="L10780" s="26">
        <v>111</v>
      </c>
    </row>
    <row r="10781" spans="1:12" x14ac:dyDescent="0.3">
      <c r="A10781" s="14">
        <v>627103</v>
      </c>
      <c r="B10781" s="16" t="s">
        <v>13914</v>
      </c>
      <c r="C10781" s="16" t="s">
        <v>10</v>
      </c>
      <c r="D10781" s="4">
        <v>44169</v>
      </c>
      <c r="E10781" s="23">
        <v>2020</v>
      </c>
      <c r="F10781" s="19">
        <v>6</v>
      </c>
      <c r="G10781" s="19">
        <f>IF(Movies[[#This Row],[rating]]=0,"",Movies[[#This Row],[rating]])</f>
        <v>6</v>
      </c>
      <c r="H10781" s="19" t="str">
        <f>IF(Movies[[#This Row],[rating]]=0,"No Rating","Rated")</f>
        <v>Rated</v>
      </c>
      <c r="I10781" s="16" t="s">
        <v>161</v>
      </c>
      <c r="J10781" s="29" t="s">
        <v>12</v>
      </c>
      <c r="K10781" s="19">
        <v>7.4939999999999998</v>
      </c>
      <c r="L10781" s="26">
        <v>75</v>
      </c>
    </row>
    <row r="10782" spans="1:12" x14ac:dyDescent="0.3">
      <c r="A10782" s="14">
        <v>679989</v>
      </c>
      <c r="B10782" s="16" t="s">
        <v>13915</v>
      </c>
      <c r="C10782" s="16" t="s">
        <v>108</v>
      </c>
      <c r="D10782" s="4">
        <v>44020</v>
      </c>
      <c r="E10782" s="23">
        <v>2020</v>
      </c>
      <c r="F10782" s="19">
        <v>5.9</v>
      </c>
      <c r="G10782" s="19">
        <f>IF(Movies[[#This Row],[rating]]=0,"",Movies[[#This Row],[rating]])</f>
        <v>5.9</v>
      </c>
      <c r="H10782" s="19" t="str">
        <f>IF(Movies[[#This Row],[rating]]=0,"No Rating","Rated")</f>
        <v>Rated</v>
      </c>
      <c r="I10782" s="16" t="s">
        <v>30</v>
      </c>
      <c r="J10782" s="29" t="s">
        <v>110</v>
      </c>
      <c r="K10782" s="19">
        <v>7.4829999999999997</v>
      </c>
      <c r="L10782" s="26">
        <v>429</v>
      </c>
    </row>
    <row r="10783" spans="1:12" x14ac:dyDescent="0.3">
      <c r="A10783" s="14">
        <v>757764</v>
      </c>
      <c r="B10783" s="16" t="s">
        <v>13916</v>
      </c>
      <c r="C10783" s="16" t="s">
        <v>94</v>
      </c>
      <c r="D10783" s="4">
        <v>44124</v>
      </c>
      <c r="E10783" s="23">
        <v>2020</v>
      </c>
      <c r="F10783" s="19">
        <v>4.8</v>
      </c>
      <c r="G10783" s="19">
        <f>IF(Movies[[#This Row],[rating]]=0,"",Movies[[#This Row],[rating]])</f>
        <v>4.8</v>
      </c>
      <c r="H10783" s="19" t="str">
        <f>IF(Movies[[#This Row],[rating]]=0,"No Rating","Rated")</f>
        <v>Rated</v>
      </c>
      <c r="I10783" s="16" t="s">
        <v>49</v>
      </c>
      <c r="J10783" s="29" t="s">
        <v>96</v>
      </c>
      <c r="K10783" s="19">
        <v>7.48</v>
      </c>
      <c r="L10783" s="26">
        <v>5</v>
      </c>
    </row>
    <row r="10784" spans="1:12" x14ac:dyDescent="0.3">
      <c r="A10784" s="14">
        <v>567714</v>
      </c>
      <c r="B10784" s="16" t="s">
        <v>13917</v>
      </c>
      <c r="C10784" s="16" t="s">
        <v>13918</v>
      </c>
      <c r="D10784" s="4">
        <v>43903</v>
      </c>
      <c r="E10784" s="23">
        <v>2020</v>
      </c>
      <c r="F10784" s="19">
        <v>5.5</v>
      </c>
      <c r="G10784" s="19">
        <f>IF(Movies[[#This Row],[rating]]=0,"",Movies[[#This Row],[rating]])</f>
        <v>5.5</v>
      </c>
      <c r="H10784" s="19" t="str">
        <f>IF(Movies[[#This Row],[rating]]=0,"No Rating","Rated")</f>
        <v>Rated</v>
      </c>
      <c r="I10784" s="16" t="s">
        <v>49</v>
      </c>
      <c r="J10784" s="29" t="s">
        <v>12</v>
      </c>
      <c r="K10784" s="19">
        <v>7.4539999999999997</v>
      </c>
      <c r="L10784" s="26">
        <v>81</v>
      </c>
    </row>
    <row r="10785" spans="1:12" x14ac:dyDescent="0.3">
      <c r="A10785" s="14">
        <v>689782</v>
      </c>
      <c r="B10785" s="16" t="s">
        <v>13919</v>
      </c>
      <c r="C10785" s="16" t="s">
        <v>10</v>
      </c>
      <c r="D10785" s="4">
        <v>43925</v>
      </c>
      <c r="E10785" s="23">
        <v>2020</v>
      </c>
      <c r="F10785" s="19">
        <v>6.7</v>
      </c>
      <c r="G10785" s="19">
        <f>IF(Movies[[#This Row],[rating]]=0,"",Movies[[#This Row],[rating]])</f>
        <v>6.7</v>
      </c>
      <c r="H10785" s="19" t="str">
        <f>IF(Movies[[#This Row],[rating]]=0,"No Rating","Rated")</f>
        <v>Rated</v>
      </c>
      <c r="I10785" s="16" t="s">
        <v>3866</v>
      </c>
      <c r="J10785" s="29" t="s">
        <v>12</v>
      </c>
      <c r="K10785" s="19">
        <v>7.4370000000000003</v>
      </c>
      <c r="L10785" s="26">
        <v>17</v>
      </c>
    </row>
    <row r="10786" spans="1:12" x14ac:dyDescent="0.3">
      <c r="A10786" s="14">
        <v>584288</v>
      </c>
      <c r="B10786" s="16" t="s">
        <v>13920</v>
      </c>
      <c r="C10786" s="16" t="s">
        <v>10</v>
      </c>
      <c r="D10786" s="4">
        <v>43857</v>
      </c>
      <c r="E10786" s="23">
        <v>2020</v>
      </c>
      <c r="F10786" s="19">
        <v>6.2</v>
      </c>
      <c r="G10786" s="19">
        <f>IF(Movies[[#This Row],[rating]]=0,"",Movies[[#This Row],[rating]])</f>
        <v>6.2</v>
      </c>
      <c r="H10786" s="19" t="str">
        <f>IF(Movies[[#This Row],[rating]]=0,"No Rating","Rated")</f>
        <v>Rated</v>
      </c>
      <c r="I10786" s="16" t="s">
        <v>52</v>
      </c>
      <c r="J10786" s="29" t="s">
        <v>12</v>
      </c>
      <c r="K10786" s="19">
        <v>7.4249999999999998</v>
      </c>
      <c r="L10786" s="26">
        <v>94</v>
      </c>
    </row>
    <row r="10787" spans="1:12" x14ac:dyDescent="0.3">
      <c r="A10787" s="14">
        <v>662702</v>
      </c>
      <c r="B10787" s="16" t="s">
        <v>13921</v>
      </c>
      <c r="C10787" s="16" t="s">
        <v>94</v>
      </c>
      <c r="D10787" s="4">
        <v>43839</v>
      </c>
      <c r="E10787" s="23">
        <v>2020</v>
      </c>
      <c r="F10787" s="19">
        <v>1</v>
      </c>
      <c r="G10787" s="19">
        <f>IF(Movies[[#This Row],[rating]]=0,"",Movies[[#This Row],[rating]])</f>
        <v>1</v>
      </c>
      <c r="H10787" s="19" t="str">
        <f>IF(Movies[[#This Row],[rating]]=0,"No Rating","Rated")</f>
        <v>Rated</v>
      </c>
      <c r="I10787" s="16" t="s">
        <v>886</v>
      </c>
      <c r="J10787" s="29" t="s">
        <v>96</v>
      </c>
      <c r="K10787" s="19">
        <v>7.41</v>
      </c>
      <c r="L10787" s="26">
        <v>1</v>
      </c>
    </row>
    <row r="10788" spans="1:12" x14ac:dyDescent="0.3">
      <c r="A10788" s="14">
        <v>618228</v>
      </c>
      <c r="B10788" s="16" t="s">
        <v>13922</v>
      </c>
      <c r="C10788" s="16" t="s">
        <v>5942</v>
      </c>
      <c r="D10788" s="4">
        <v>43903</v>
      </c>
      <c r="E10788" s="23">
        <v>2020</v>
      </c>
      <c r="F10788" s="19">
        <v>6.7</v>
      </c>
      <c r="G10788" s="19">
        <f>IF(Movies[[#This Row],[rating]]=0,"",Movies[[#This Row],[rating]])</f>
        <v>6.7</v>
      </c>
      <c r="H10788" s="19" t="str">
        <f>IF(Movies[[#This Row],[rating]]=0,"No Rating","Rated")</f>
        <v>Rated</v>
      </c>
      <c r="I10788" s="16" t="s">
        <v>9056</v>
      </c>
      <c r="J10788" s="29" t="s">
        <v>6576</v>
      </c>
      <c r="K10788" s="19">
        <v>7.407</v>
      </c>
      <c r="L10788" s="26">
        <v>77</v>
      </c>
    </row>
    <row r="10789" spans="1:12" x14ac:dyDescent="0.3">
      <c r="A10789" s="14">
        <v>576005</v>
      </c>
      <c r="B10789" s="16" t="s">
        <v>13923</v>
      </c>
      <c r="C10789" s="16" t="s">
        <v>10</v>
      </c>
      <c r="D10789" s="4">
        <v>43889</v>
      </c>
      <c r="E10789" s="23">
        <v>2020</v>
      </c>
      <c r="F10789" s="19">
        <v>6.6</v>
      </c>
      <c r="G10789" s="19">
        <f>IF(Movies[[#This Row],[rating]]=0,"",Movies[[#This Row],[rating]])</f>
        <v>6.6</v>
      </c>
      <c r="H10789" s="19" t="str">
        <f>IF(Movies[[#This Row],[rating]]=0,"No Rating","Rated")</f>
        <v>Rated</v>
      </c>
      <c r="I10789" s="16" t="s">
        <v>180</v>
      </c>
      <c r="J10789" s="29" t="s">
        <v>12</v>
      </c>
      <c r="K10789" s="19">
        <v>7.4039999999999999</v>
      </c>
      <c r="L10789" s="26">
        <v>86</v>
      </c>
    </row>
    <row r="10790" spans="1:12" x14ac:dyDescent="0.3">
      <c r="A10790" s="14">
        <v>754800</v>
      </c>
      <c r="B10790" s="16" t="s">
        <v>13924</v>
      </c>
      <c r="C10790" s="16" t="s">
        <v>13925</v>
      </c>
      <c r="D10790" s="4">
        <v>44146</v>
      </c>
      <c r="E10790" s="23">
        <v>2020</v>
      </c>
      <c r="F10790" s="19">
        <v>5.9</v>
      </c>
      <c r="G10790" s="19">
        <f>IF(Movies[[#This Row],[rating]]=0,"",Movies[[#This Row],[rating]])</f>
        <v>5.9</v>
      </c>
      <c r="H10790" s="19" t="str">
        <f>IF(Movies[[#This Row],[rating]]=0,"No Rating","Rated")</f>
        <v>Rated</v>
      </c>
      <c r="I10790" s="16" t="s">
        <v>49</v>
      </c>
      <c r="J10790" s="29" t="s">
        <v>286</v>
      </c>
      <c r="K10790" s="19">
        <v>7.399</v>
      </c>
      <c r="L10790" s="26">
        <v>90</v>
      </c>
    </row>
    <row r="10791" spans="1:12" x14ac:dyDescent="0.3">
      <c r="A10791" s="14">
        <v>579872</v>
      </c>
      <c r="B10791" s="16" t="s">
        <v>13926</v>
      </c>
      <c r="C10791" s="16" t="s">
        <v>877</v>
      </c>
      <c r="D10791" s="4">
        <v>44106</v>
      </c>
      <c r="E10791" s="23">
        <v>2020</v>
      </c>
      <c r="F10791" s="19">
        <v>5.8</v>
      </c>
      <c r="G10791" s="19">
        <f>IF(Movies[[#This Row],[rating]]=0,"",Movies[[#This Row],[rating]])</f>
        <v>5.8</v>
      </c>
      <c r="H10791" s="19" t="str">
        <f>IF(Movies[[#This Row],[rating]]=0,"No Rating","Rated")</f>
        <v>Rated</v>
      </c>
      <c r="I10791" s="16" t="s">
        <v>132</v>
      </c>
      <c r="J10791" s="29" t="s">
        <v>774</v>
      </c>
      <c r="K10791" s="19">
        <v>7.3959999999999999</v>
      </c>
      <c r="L10791" s="26">
        <v>98</v>
      </c>
    </row>
    <row r="10792" spans="1:12" x14ac:dyDescent="0.3">
      <c r="A10792" s="14">
        <v>733726</v>
      </c>
      <c r="B10792" s="16" t="s">
        <v>13927</v>
      </c>
      <c r="C10792" s="16" t="s">
        <v>94</v>
      </c>
      <c r="D10792" s="4">
        <v>44056</v>
      </c>
      <c r="E10792" s="23">
        <v>2020</v>
      </c>
      <c r="F10792" s="19">
        <v>3</v>
      </c>
      <c r="G10792" s="19">
        <f>IF(Movies[[#This Row],[rating]]=0,"",Movies[[#This Row],[rating]])</f>
        <v>3</v>
      </c>
      <c r="H10792" s="19" t="str">
        <f>IF(Movies[[#This Row],[rating]]=0,"No Rating","Rated")</f>
        <v>Rated</v>
      </c>
      <c r="I10792" s="16" t="s">
        <v>33</v>
      </c>
      <c r="J10792" s="29" t="s">
        <v>96</v>
      </c>
      <c r="K10792" s="19">
        <v>7.3860000000000001</v>
      </c>
      <c r="L10792" s="26">
        <v>1</v>
      </c>
    </row>
    <row r="10793" spans="1:12" x14ac:dyDescent="0.3">
      <c r="A10793" s="14">
        <v>671145</v>
      </c>
      <c r="B10793" s="16" t="s">
        <v>13928</v>
      </c>
      <c r="C10793" s="16" t="s">
        <v>10</v>
      </c>
      <c r="D10793" s="4">
        <v>43904</v>
      </c>
      <c r="E10793" s="23">
        <v>2020</v>
      </c>
      <c r="F10793" s="19">
        <v>5.8</v>
      </c>
      <c r="G10793" s="19">
        <f>IF(Movies[[#This Row],[rating]]=0,"",Movies[[#This Row],[rating]])</f>
        <v>5.8</v>
      </c>
      <c r="H10793" s="19" t="str">
        <f>IF(Movies[[#This Row],[rating]]=0,"No Rating","Rated")</f>
        <v>Rated</v>
      </c>
      <c r="I10793" s="16" t="s">
        <v>239</v>
      </c>
      <c r="J10793" s="29" t="s">
        <v>12</v>
      </c>
      <c r="K10793" s="19">
        <v>7.3849999999999998</v>
      </c>
      <c r="L10793" s="26">
        <v>78</v>
      </c>
    </row>
    <row r="10794" spans="1:12" x14ac:dyDescent="0.3">
      <c r="A10794" s="14">
        <v>737519</v>
      </c>
      <c r="B10794" s="16" t="s">
        <v>13929</v>
      </c>
      <c r="C10794" s="16" t="s">
        <v>1144</v>
      </c>
      <c r="D10794" s="4">
        <v>44076</v>
      </c>
      <c r="E10794" s="23">
        <v>2020</v>
      </c>
      <c r="F10794" s="19">
        <v>5.6109999999999998</v>
      </c>
      <c r="G10794" s="19">
        <f>IF(Movies[[#This Row],[rating]]=0,"",Movies[[#This Row],[rating]])</f>
        <v>5.6109999999999998</v>
      </c>
      <c r="H10794" s="19" t="str">
        <f>IF(Movies[[#This Row],[rating]]=0,"No Rating","Rated")</f>
        <v>Rated</v>
      </c>
      <c r="I10794" s="16" t="s">
        <v>468</v>
      </c>
      <c r="J10794" s="29" t="s">
        <v>342</v>
      </c>
      <c r="K10794" s="19">
        <v>7.3810000000000002</v>
      </c>
      <c r="L10794" s="26">
        <v>27</v>
      </c>
    </row>
    <row r="10795" spans="1:12" x14ac:dyDescent="0.3">
      <c r="A10795" s="14">
        <v>727306</v>
      </c>
      <c r="B10795" s="16" t="s">
        <v>13930</v>
      </c>
      <c r="C10795" s="16" t="s">
        <v>10</v>
      </c>
      <c r="D10795" s="4">
        <v>44176</v>
      </c>
      <c r="E10795" s="23">
        <v>2020</v>
      </c>
      <c r="F10795" s="19">
        <v>7.5</v>
      </c>
      <c r="G10795" s="19">
        <f>IF(Movies[[#This Row],[rating]]=0,"",Movies[[#This Row],[rating]])</f>
        <v>7.5</v>
      </c>
      <c r="H10795" s="19" t="str">
        <f>IF(Movies[[#This Row],[rating]]=0,"No Rating","Rated")</f>
        <v>Rated</v>
      </c>
      <c r="I10795" s="16" t="s">
        <v>13931</v>
      </c>
      <c r="J10795" s="29" t="s">
        <v>12</v>
      </c>
      <c r="K10795" s="19">
        <v>7.375</v>
      </c>
      <c r="L10795" s="26">
        <v>190</v>
      </c>
    </row>
    <row r="10796" spans="1:12" x14ac:dyDescent="0.3">
      <c r="A10796" s="14">
        <v>606566</v>
      </c>
      <c r="B10796" s="16" t="s">
        <v>13932</v>
      </c>
      <c r="C10796" s="16" t="s">
        <v>540</v>
      </c>
      <c r="D10796" s="4">
        <v>43874</v>
      </c>
      <c r="E10796" s="23">
        <v>2020</v>
      </c>
      <c r="F10796" s="19">
        <v>6.8</v>
      </c>
      <c r="G10796" s="19">
        <f>IF(Movies[[#This Row],[rating]]=0,"",Movies[[#This Row],[rating]])</f>
        <v>6.8</v>
      </c>
      <c r="H10796" s="19" t="str">
        <f>IF(Movies[[#This Row],[rating]]=0,"No Rating","Rated")</f>
        <v>Rated</v>
      </c>
      <c r="I10796" s="16" t="s">
        <v>1460</v>
      </c>
      <c r="J10796" s="29" t="s">
        <v>511</v>
      </c>
      <c r="K10796" s="19">
        <v>7.3689999999999998</v>
      </c>
      <c r="L10796" s="26">
        <v>414</v>
      </c>
    </row>
    <row r="10797" spans="1:12" x14ac:dyDescent="0.3">
      <c r="A10797" s="14">
        <v>662541</v>
      </c>
      <c r="B10797" s="16" t="s">
        <v>13933</v>
      </c>
      <c r="C10797" s="16" t="s">
        <v>1233</v>
      </c>
      <c r="D10797" s="4">
        <v>44043</v>
      </c>
      <c r="E10797" s="23">
        <v>2020</v>
      </c>
      <c r="F10797" s="19">
        <v>6.6</v>
      </c>
      <c r="G10797" s="19">
        <f>IF(Movies[[#This Row],[rating]]=0,"",Movies[[#This Row],[rating]])</f>
        <v>6.6</v>
      </c>
      <c r="H10797" s="19" t="str">
        <f>IF(Movies[[#This Row],[rating]]=0,"No Rating","Rated")</f>
        <v>Rated</v>
      </c>
      <c r="I10797" s="16" t="s">
        <v>273</v>
      </c>
      <c r="J10797" s="29" t="s">
        <v>12</v>
      </c>
      <c r="K10797" s="19">
        <v>7.367</v>
      </c>
      <c r="L10797" s="26">
        <v>51</v>
      </c>
    </row>
    <row r="10798" spans="1:12" x14ac:dyDescent="0.3">
      <c r="A10798" s="14">
        <v>747358</v>
      </c>
      <c r="B10798" s="16" t="s">
        <v>13934</v>
      </c>
      <c r="C10798" s="16" t="s">
        <v>1845</v>
      </c>
      <c r="D10798" s="4">
        <v>44071</v>
      </c>
      <c r="E10798" s="23">
        <v>2020</v>
      </c>
      <c r="F10798" s="19">
        <v>4.3</v>
      </c>
      <c r="G10798" s="19">
        <f>IF(Movies[[#This Row],[rating]]=0,"",Movies[[#This Row],[rating]])</f>
        <v>4.3</v>
      </c>
      <c r="H10798" s="19" t="str">
        <f>IF(Movies[[#This Row],[rating]]=0,"No Rating","Rated")</f>
        <v>Rated</v>
      </c>
      <c r="I10798" s="16" t="s">
        <v>49</v>
      </c>
      <c r="J10798" s="29" t="s">
        <v>96</v>
      </c>
      <c r="K10798" s="19">
        <v>7.3540000000000001</v>
      </c>
      <c r="L10798" s="26">
        <v>3</v>
      </c>
    </row>
    <row r="10799" spans="1:12" x14ac:dyDescent="0.3">
      <c r="A10799" s="14">
        <v>683022</v>
      </c>
      <c r="B10799" s="16" t="s">
        <v>13935</v>
      </c>
      <c r="C10799" s="16" t="s">
        <v>411</v>
      </c>
      <c r="D10799" s="4">
        <v>43916</v>
      </c>
      <c r="E10799" s="23">
        <v>2020</v>
      </c>
      <c r="F10799" s="19">
        <v>7.4</v>
      </c>
      <c r="G10799" s="19">
        <f>IF(Movies[[#This Row],[rating]]=0,"",Movies[[#This Row],[rating]])</f>
        <v>7.4</v>
      </c>
      <c r="H10799" s="19" t="str">
        <f>IF(Movies[[#This Row],[rating]]=0,"No Rating","Rated")</f>
        <v>Rated</v>
      </c>
      <c r="I10799" s="16" t="s">
        <v>13936</v>
      </c>
      <c r="J10799" s="29" t="s">
        <v>342</v>
      </c>
      <c r="K10799" s="19">
        <v>7.35</v>
      </c>
      <c r="L10799" s="26">
        <v>12</v>
      </c>
    </row>
    <row r="10800" spans="1:12" x14ac:dyDescent="0.3">
      <c r="A10800" s="14">
        <v>704854</v>
      </c>
      <c r="B10800" s="16" t="s">
        <v>13937</v>
      </c>
      <c r="C10800" s="16" t="s">
        <v>10</v>
      </c>
      <c r="D10800" s="4">
        <v>43966</v>
      </c>
      <c r="E10800" s="23">
        <v>2020</v>
      </c>
      <c r="F10800" s="19">
        <v>7.6</v>
      </c>
      <c r="G10800" s="19">
        <f>IF(Movies[[#This Row],[rating]]=0,"",Movies[[#This Row],[rating]])</f>
        <v>7.6</v>
      </c>
      <c r="H10800" s="19" t="str">
        <f>IF(Movies[[#This Row],[rating]]=0,"No Rating","Rated")</f>
        <v>Rated</v>
      </c>
      <c r="I10800" s="16" t="s">
        <v>13938</v>
      </c>
      <c r="J10800" s="29" t="s">
        <v>12</v>
      </c>
      <c r="K10800" s="19">
        <v>7.3479999999999999</v>
      </c>
      <c r="L10800" s="26">
        <v>49</v>
      </c>
    </row>
    <row r="10801" spans="1:12" x14ac:dyDescent="0.3">
      <c r="A10801" s="14">
        <v>662659</v>
      </c>
      <c r="B10801" s="16" t="s">
        <v>10250</v>
      </c>
      <c r="C10801" s="16" t="s">
        <v>13939</v>
      </c>
      <c r="D10801" s="4">
        <v>44102</v>
      </c>
      <c r="E10801" s="23">
        <v>2020</v>
      </c>
      <c r="F10801" s="19">
        <v>6.3</v>
      </c>
      <c r="G10801" s="19">
        <f>IF(Movies[[#This Row],[rating]]=0,"",Movies[[#This Row],[rating]])</f>
        <v>6.3</v>
      </c>
      <c r="H10801" s="19" t="str">
        <f>IF(Movies[[#This Row],[rating]]=0,"No Rating","Rated")</f>
        <v>Rated</v>
      </c>
      <c r="I10801" s="16" t="s">
        <v>166</v>
      </c>
      <c r="J10801" s="29" t="s">
        <v>12</v>
      </c>
      <c r="K10801" s="19">
        <v>7.3470000000000004</v>
      </c>
      <c r="L10801" s="26">
        <v>61</v>
      </c>
    </row>
    <row r="10802" spans="1:12" x14ac:dyDescent="0.3">
      <c r="A10802" s="14">
        <v>524840</v>
      </c>
      <c r="B10802" s="16" t="s">
        <v>13940</v>
      </c>
      <c r="C10802" s="16" t="s">
        <v>10</v>
      </c>
      <c r="D10802" s="4">
        <v>44127</v>
      </c>
      <c r="E10802" s="23">
        <v>2020</v>
      </c>
      <c r="F10802" s="19">
        <v>4.7</v>
      </c>
      <c r="G10802" s="19">
        <f>IF(Movies[[#This Row],[rating]]=0,"",Movies[[#This Row],[rating]])</f>
        <v>4.7</v>
      </c>
      <c r="H10802" s="19" t="str">
        <f>IF(Movies[[#This Row],[rating]]=0,"No Rating","Rated")</f>
        <v>Rated</v>
      </c>
      <c r="I10802" s="16" t="s">
        <v>30</v>
      </c>
      <c r="J10802" s="29" t="s">
        <v>12</v>
      </c>
      <c r="K10802" s="19">
        <v>7.3159999999999998</v>
      </c>
      <c r="L10802" s="26">
        <v>81</v>
      </c>
    </row>
    <row r="10803" spans="1:12" x14ac:dyDescent="0.3">
      <c r="A10803" s="14">
        <v>721686</v>
      </c>
      <c r="B10803" s="16" t="s">
        <v>13941</v>
      </c>
      <c r="C10803" s="16" t="s">
        <v>144</v>
      </c>
      <c r="D10803" s="4">
        <v>44079</v>
      </c>
      <c r="E10803" s="23">
        <v>2020</v>
      </c>
      <c r="F10803" s="19">
        <v>7.1</v>
      </c>
      <c r="G10803" s="19">
        <f>IF(Movies[[#This Row],[rating]]=0,"",Movies[[#This Row],[rating]])</f>
        <v>7.1</v>
      </c>
      <c r="H10803" s="19" t="str">
        <f>IF(Movies[[#This Row],[rating]]=0,"No Rating","Rated")</f>
        <v>Rated</v>
      </c>
      <c r="I10803" s="16" t="s">
        <v>645</v>
      </c>
      <c r="J10803" s="29" t="s">
        <v>146</v>
      </c>
      <c r="K10803" s="19">
        <v>7.3019999999999996</v>
      </c>
      <c r="L10803" s="26">
        <v>29</v>
      </c>
    </row>
    <row r="10804" spans="1:12" x14ac:dyDescent="0.3">
      <c r="A10804" s="14">
        <v>575463</v>
      </c>
      <c r="B10804" s="16" t="s">
        <v>13942</v>
      </c>
      <c r="C10804" s="16" t="s">
        <v>838</v>
      </c>
      <c r="D10804" s="4">
        <v>44083</v>
      </c>
      <c r="E10804" s="23">
        <v>2020</v>
      </c>
      <c r="F10804" s="19">
        <v>5.8</v>
      </c>
      <c r="G10804" s="19">
        <f>IF(Movies[[#This Row],[rating]]=0,"",Movies[[#This Row],[rating]])</f>
        <v>5.8</v>
      </c>
      <c r="H10804" s="19" t="str">
        <f>IF(Movies[[#This Row],[rating]]=0,"No Rating","Rated")</f>
        <v>Rated</v>
      </c>
      <c r="I10804" s="16" t="s">
        <v>4386</v>
      </c>
      <c r="J10804" s="29" t="s">
        <v>110</v>
      </c>
      <c r="K10804" s="19">
        <v>7.2850000000000001</v>
      </c>
      <c r="L10804" s="26">
        <v>267</v>
      </c>
    </row>
    <row r="10805" spans="1:12" x14ac:dyDescent="0.3">
      <c r="A10805" s="14">
        <v>651135</v>
      </c>
      <c r="B10805" s="16" t="s">
        <v>13943</v>
      </c>
      <c r="C10805" s="16" t="s">
        <v>540</v>
      </c>
      <c r="D10805" s="4">
        <v>44063</v>
      </c>
      <c r="E10805" s="23">
        <v>2020</v>
      </c>
      <c r="F10805" s="19">
        <v>6.8</v>
      </c>
      <c r="G10805" s="19">
        <f>IF(Movies[[#This Row],[rating]]=0,"",Movies[[#This Row],[rating]])</f>
        <v>6.8</v>
      </c>
      <c r="H10805" s="19" t="str">
        <f>IF(Movies[[#This Row],[rating]]=0,"No Rating","Rated")</f>
        <v>Rated</v>
      </c>
      <c r="I10805" s="16" t="s">
        <v>2707</v>
      </c>
      <c r="J10805" s="29" t="s">
        <v>511</v>
      </c>
      <c r="K10805" s="19">
        <v>7.2830000000000004</v>
      </c>
      <c r="L10805" s="26">
        <v>82</v>
      </c>
    </row>
    <row r="10806" spans="1:12" x14ac:dyDescent="0.3">
      <c r="A10806" s="14">
        <v>640923</v>
      </c>
      <c r="B10806" s="16" t="s">
        <v>13944</v>
      </c>
      <c r="C10806" s="16" t="s">
        <v>540</v>
      </c>
      <c r="D10806" s="4">
        <v>43853</v>
      </c>
      <c r="E10806" s="23">
        <v>2020</v>
      </c>
      <c r="F10806" s="19">
        <v>5.9</v>
      </c>
      <c r="G10806" s="19">
        <f>IF(Movies[[#This Row],[rating]]=0,"",Movies[[#This Row],[rating]])</f>
        <v>5.9</v>
      </c>
      <c r="H10806" s="19" t="str">
        <f>IF(Movies[[#This Row],[rating]]=0,"No Rating","Rated")</f>
        <v>Rated</v>
      </c>
      <c r="I10806" s="16" t="s">
        <v>30</v>
      </c>
      <c r="J10806" s="29" t="s">
        <v>511</v>
      </c>
      <c r="K10806" s="19">
        <v>7.2779999999999996</v>
      </c>
      <c r="L10806" s="26">
        <v>373</v>
      </c>
    </row>
    <row r="10807" spans="1:12" x14ac:dyDescent="0.3">
      <c r="A10807" s="14">
        <v>749395</v>
      </c>
      <c r="B10807" s="16" t="s">
        <v>13945</v>
      </c>
      <c r="C10807" s="16" t="s">
        <v>416</v>
      </c>
      <c r="D10807" s="4">
        <v>44111</v>
      </c>
      <c r="E10807" s="23">
        <v>2020</v>
      </c>
      <c r="F10807" s="19">
        <v>6.3</v>
      </c>
      <c r="G10807" s="19">
        <f>IF(Movies[[#This Row],[rating]]=0,"",Movies[[#This Row],[rating]])</f>
        <v>6.3</v>
      </c>
      <c r="H10807" s="19" t="str">
        <f>IF(Movies[[#This Row],[rating]]=0,"No Rating","Rated")</f>
        <v>Rated</v>
      </c>
      <c r="I10807" s="16" t="s">
        <v>4244</v>
      </c>
      <c r="J10807" s="29" t="s">
        <v>12</v>
      </c>
      <c r="K10807" s="19">
        <v>7.2759999999999998</v>
      </c>
      <c r="L10807" s="26">
        <v>45</v>
      </c>
    </row>
    <row r="10808" spans="1:12" x14ac:dyDescent="0.3">
      <c r="A10808" s="14">
        <v>766319</v>
      </c>
      <c r="B10808" s="16" t="s">
        <v>13946</v>
      </c>
      <c r="C10808" s="16" t="s">
        <v>10</v>
      </c>
      <c r="D10808" s="4">
        <v>44168</v>
      </c>
      <c r="E10808" s="23">
        <v>2020</v>
      </c>
      <c r="F10808" s="19">
        <v>6.1</v>
      </c>
      <c r="G10808" s="19">
        <f>IF(Movies[[#This Row],[rating]]=0,"",Movies[[#This Row],[rating]])</f>
        <v>6.1</v>
      </c>
      <c r="H10808" s="19" t="str">
        <f>IF(Movies[[#This Row],[rating]]=0,"No Rating","Rated")</f>
        <v>Rated</v>
      </c>
      <c r="I10808" s="16" t="s">
        <v>1995</v>
      </c>
      <c r="J10808" s="29" t="s">
        <v>12</v>
      </c>
      <c r="K10808" s="19">
        <v>7.274</v>
      </c>
      <c r="L10808" s="26">
        <v>68</v>
      </c>
    </row>
    <row r="10809" spans="1:12" x14ac:dyDescent="0.3">
      <c r="A10809" s="14">
        <v>737802</v>
      </c>
      <c r="B10809" s="16" t="s">
        <v>13947</v>
      </c>
      <c r="C10809" s="16" t="s">
        <v>74</v>
      </c>
      <c r="D10809" s="4">
        <v>44085</v>
      </c>
      <c r="E10809" s="23">
        <v>2020</v>
      </c>
      <c r="F10809" s="19">
        <v>7.5</v>
      </c>
      <c r="G10809" s="19">
        <f>IF(Movies[[#This Row],[rating]]=0,"",Movies[[#This Row],[rating]])</f>
        <v>7.5</v>
      </c>
      <c r="H10809" s="19" t="str">
        <f>IF(Movies[[#This Row],[rating]]=0,"No Rating","Rated")</f>
        <v>Rated</v>
      </c>
      <c r="I10809" s="16" t="s">
        <v>49</v>
      </c>
      <c r="J10809" s="29" t="s">
        <v>34</v>
      </c>
      <c r="K10809" s="19">
        <v>7.2709999999999999</v>
      </c>
      <c r="L10809" s="26">
        <v>168</v>
      </c>
    </row>
    <row r="10810" spans="1:12" x14ac:dyDescent="0.3">
      <c r="A10810" s="14">
        <v>735129</v>
      </c>
      <c r="B10810" s="16" t="s">
        <v>13948</v>
      </c>
      <c r="C10810" s="16" t="s">
        <v>13949</v>
      </c>
      <c r="D10810" s="4">
        <v>44099</v>
      </c>
      <c r="E10810" s="23">
        <v>2020</v>
      </c>
      <c r="F10810" s="19">
        <v>5.7380000000000004</v>
      </c>
      <c r="G10810" s="19">
        <f>IF(Movies[[#This Row],[rating]]=0,"",Movies[[#This Row],[rating]])</f>
        <v>5.7380000000000004</v>
      </c>
      <c r="H10810" s="19" t="str">
        <f>IF(Movies[[#This Row],[rating]]=0,"No Rating","Rated")</f>
        <v>Rated</v>
      </c>
      <c r="I10810" s="16" t="s">
        <v>239</v>
      </c>
      <c r="J10810" s="29" t="s">
        <v>12</v>
      </c>
      <c r="K10810" s="19">
        <v>7.2569999999999997</v>
      </c>
      <c r="L10810" s="26">
        <v>82</v>
      </c>
    </row>
    <row r="10811" spans="1:12" x14ac:dyDescent="0.3">
      <c r="A10811" s="14">
        <v>618352</v>
      </c>
      <c r="B10811" s="16" t="s">
        <v>13950</v>
      </c>
      <c r="C10811" s="16" t="s">
        <v>10</v>
      </c>
      <c r="D10811" s="4">
        <v>43886</v>
      </c>
      <c r="E10811" s="23">
        <v>2020</v>
      </c>
      <c r="F10811" s="19">
        <v>6.8</v>
      </c>
      <c r="G10811" s="19">
        <f>IF(Movies[[#This Row],[rating]]=0,"",Movies[[#This Row],[rating]])</f>
        <v>6.8</v>
      </c>
      <c r="H10811" s="19" t="str">
        <f>IF(Movies[[#This Row],[rating]]=0,"No Rating","Rated")</f>
        <v>Rated</v>
      </c>
      <c r="I10811" s="16" t="s">
        <v>13951</v>
      </c>
      <c r="J10811" s="29" t="s">
        <v>12</v>
      </c>
      <c r="K10811" s="19">
        <v>7.2549999999999999</v>
      </c>
      <c r="L10811" s="26">
        <v>88</v>
      </c>
    </row>
    <row r="10812" spans="1:12" x14ac:dyDescent="0.3">
      <c r="A10812" s="14">
        <v>665894</v>
      </c>
      <c r="B10812" s="16" t="s">
        <v>13952</v>
      </c>
      <c r="C10812" s="16" t="s">
        <v>10</v>
      </c>
      <c r="D10812" s="4">
        <v>44120</v>
      </c>
      <c r="E10812" s="23">
        <v>2020</v>
      </c>
      <c r="F10812" s="19">
        <v>6.6</v>
      </c>
      <c r="G10812" s="19">
        <f>IF(Movies[[#This Row],[rating]]=0,"",Movies[[#This Row],[rating]])</f>
        <v>6.6</v>
      </c>
      <c r="H10812" s="19" t="str">
        <f>IF(Movies[[#This Row],[rating]]=0,"No Rating","Rated")</f>
        <v>Rated</v>
      </c>
      <c r="I10812" s="16" t="s">
        <v>52</v>
      </c>
      <c r="J10812" s="29" t="s">
        <v>12</v>
      </c>
      <c r="K10812" s="19">
        <v>7.242</v>
      </c>
      <c r="L10812" s="26">
        <v>35</v>
      </c>
    </row>
    <row r="10813" spans="1:12" x14ac:dyDescent="0.3">
      <c r="A10813" s="14">
        <v>698783</v>
      </c>
      <c r="B10813" s="16" t="s">
        <v>13953</v>
      </c>
      <c r="C10813" s="16" t="s">
        <v>1845</v>
      </c>
      <c r="D10813" s="4">
        <v>43998</v>
      </c>
      <c r="E10813" s="23">
        <v>2020</v>
      </c>
      <c r="F10813" s="19">
        <v>6.7</v>
      </c>
      <c r="G10813" s="19">
        <f>IF(Movies[[#This Row],[rating]]=0,"",Movies[[#This Row],[rating]])</f>
        <v>6.7</v>
      </c>
      <c r="H10813" s="19" t="str">
        <f>IF(Movies[[#This Row],[rating]]=0,"No Rating","Rated")</f>
        <v>Rated</v>
      </c>
      <c r="I10813" s="16" t="s">
        <v>30</v>
      </c>
      <c r="J10813" s="29" t="s">
        <v>12</v>
      </c>
      <c r="K10813" s="19">
        <v>7.2229999999999999</v>
      </c>
      <c r="L10813" s="26">
        <v>62</v>
      </c>
    </row>
    <row r="10814" spans="1:12" x14ac:dyDescent="0.3">
      <c r="A10814" s="14">
        <v>649392</v>
      </c>
      <c r="B10814" s="16" t="s">
        <v>13954</v>
      </c>
      <c r="C10814" s="16" t="s">
        <v>10</v>
      </c>
      <c r="D10814" s="4">
        <v>44063</v>
      </c>
      <c r="E10814" s="23">
        <v>2020</v>
      </c>
      <c r="F10814" s="19">
        <v>6</v>
      </c>
      <c r="G10814" s="19">
        <f>IF(Movies[[#This Row],[rating]]=0,"",Movies[[#This Row],[rating]])</f>
        <v>6</v>
      </c>
      <c r="H10814" s="19" t="str">
        <f>IF(Movies[[#This Row],[rating]]=0,"No Rating","Rated")</f>
        <v>Rated</v>
      </c>
      <c r="I10814" s="16" t="s">
        <v>808</v>
      </c>
      <c r="J10814" s="29" t="s">
        <v>12</v>
      </c>
      <c r="K10814" s="19">
        <v>7.2060000000000004</v>
      </c>
      <c r="L10814" s="26">
        <v>68</v>
      </c>
    </row>
    <row r="10815" spans="1:12" x14ac:dyDescent="0.3">
      <c r="A10815" s="14">
        <v>653746</v>
      </c>
      <c r="B10815" s="16" t="s">
        <v>13955</v>
      </c>
      <c r="C10815" s="16" t="s">
        <v>7844</v>
      </c>
      <c r="D10815" s="4">
        <v>44190</v>
      </c>
      <c r="E10815" s="23">
        <v>2020</v>
      </c>
      <c r="F10815" s="19">
        <v>7.2</v>
      </c>
      <c r="G10815" s="19">
        <f>IF(Movies[[#This Row],[rating]]=0,"",Movies[[#This Row],[rating]])</f>
        <v>7.2</v>
      </c>
      <c r="H10815" s="19" t="str">
        <f>IF(Movies[[#This Row],[rating]]=0,"No Rating","Rated")</f>
        <v>Rated</v>
      </c>
      <c r="I10815" s="16" t="s">
        <v>329</v>
      </c>
      <c r="J10815" s="29" t="s">
        <v>12</v>
      </c>
      <c r="K10815" s="19">
        <v>7.2</v>
      </c>
      <c r="L10815" s="26">
        <v>103</v>
      </c>
    </row>
    <row r="10816" spans="1:12" x14ac:dyDescent="0.3">
      <c r="A10816" s="14">
        <v>725691</v>
      </c>
      <c r="B10816" s="16" t="s">
        <v>13956</v>
      </c>
      <c r="C10816" s="16" t="s">
        <v>144</v>
      </c>
      <c r="D10816" s="4">
        <v>44099</v>
      </c>
      <c r="E10816" s="23">
        <v>2020</v>
      </c>
      <c r="F10816" s="19">
        <v>7.5</v>
      </c>
      <c r="G10816" s="19">
        <f>IF(Movies[[#This Row],[rating]]=0,"",Movies[[#This Row],[rating]])</f>
        <v>7.5</v>
      </c>
      <c r="H10816" s="19" t="str">
        <f>IF(Movies[[#This Row],[rating]]=0,"No Rating","Rated")</f>
        <v>Rated</v>
      </c>
      <c r="I10816" s="16" t="s">
        <v>49</v>
      </c>
      <c r="J10816" s="29" t="s">
        <v>146</v>
      </c>
      <c r="K10816" s="19">
        <v>7.1980000000000004</v>
      </c>
      <c r="L10816" s="26">
        <v>14</v>
      </c>
    </row>
    <row r="10817" spans="1:12" x14ac:dyDescent="0.3">
      <c r="A10817" s="14">
        <v>747984</v>
      </c>
      <c r="B10817" s="16" t="s">
        <v>13957</v>
      </c>
      <c r="C10817" s="16" t="s">
        <v>94</v>
      </c>
      <c r="D10817" s="4">
        <v>44128</v>
      </c>
      <c r="E10817" s="23">
        <v>2020</v>
      </c>
      <c r="F10817" s="19">
        <v>6.2</v>
      </c>
      <c r="G10817" s="19">
        <f>IF(Movies[[#This Row],[rating]]=0,"",Movies[[#This Row],[rating]])</f>
        <v>6.2</v>
      </c>
      <c r="H10817" s="19" t="str">
        <f>IF(Movies[[#This Row],[rating]]=0,"No Rating","Rated")</f>
        <v>Rated</v>
      </c>
      <c r="I10817" s="16" t="s">
        <v>170</v>
      </c>
      <c r="J10817" s="29" t="s">
        <v>96</v>
      </c>
      <c r="K10817" s="19">
        <v>7.1920000000000002</v>
      </c>
      <c r="L10817" s="26">
        <v>38</v>
      </c>
    </row>
    <row r="10818" spans="1:12" x14ac:dyDescent="0.3">
      <c r="A10818" s="14">
        <v>751490</v>
      </c>
      <c r="B10818" s="16" t="s">
        <v>13958</v>
      </c>
      <c r="C10818" s="16" t="s">
        <v>13959</v>
      </c>
      <c r="D10818" s="4">
        <v>44115</v>
      </c>
      <c r="E10818" s="23">
        <v>2020</v>
      </c>
      <c r="F10818" s="19">
        <v>6.9130000000000003</v>
      </c>
      <c r="G10818" s="19">
        <f>IF(Movies[[#This Row],[rating]]=0,"",Movies[[#This Row],[rating]])</f>
        <v>6.9130000000000003</v>
      </c>
      <c r="H10818" s="19" t="str">
        <f>IF(Movies[[#This Row],[rating]]=0,"No Rating","Rated")</f>
        <v>Rated</v>
      </c>
      <c r="I10818" s="16" t="s">
        <v>329</v>
      </c>
      <c r="J10818" s="29" t="s">
        <v>12</v>
      </c>
      <c r="K10818" s="19">
        <v>7.1879999999999997</v>
      </c>
      <c r="L10818" s="26">
        <v>98</v>
      </c>
    </row>
    <row r="10819" spans="1:12" x14ac:dyDescent="0.3">
      <c r="A10819" s="14">
        <v>714099</v>
      </c>
      <c r="B10819" s="16" t="s">
        <v>13960</v>
      </c>
      <c r="C10819" s="16" t="s">
        <v>12263</v>
      </c>
      <c r="D10819" s="4">
        <v>44091</v>
      </c>
      <c r="E10819" s="23">
        <v>2020</v>
      </c>
      <c r="F10819" s="19">
        <v>6</v>
      </c>
      <c r="G10819" s="19">
        <f>IF(Movies[[#This Row],[rating]]=0,"",Movies[[#This Row],[rating]])</f>
        <v>6</v>
      </c>
      <c r="H10819" s="19" t="str">
        <f>IF(Movies[[#This Row],[rating]]=0,"No Rating","Rated")</f>
        <v>Rated</v>
      </c>
      <c r="I10819" s="16" t="s">
        <v>189</v>
      </c>
      <c r="J10819" s="29" t="s">
        <v>511</v>
      </c>
      <c r="K10819" s="19">
        <v>7.1849999999999996</v>
      </c>
      <c r="L10819" s="26">
        <v>125</v>
      </c>
    </row>
    <row r="10820" spans="1:12" x14ac:dyDescent="0.3">
      <c r="A10820" s="14">
        <v>850931</v>
      </c>
      <c r="B10820" s="16" t="s">
        <v>13961</v>
      </c>
      <c r="C10820" s="16" t="s">
        <v>1845</v>
      </c>
      <c r="D10820" s="4">
        <v>44126</v>
      </c>
      <c r="E10820" s="23">
        <v>2020</v>
      </c>
      <c r="F10820" s="19">
        <v>7.5</v>
      </c>
      <c r="G10820" s="19">
        <f>IF(Movies[[#This Row],[rating]]=0,"",Movies[[#This Row],[rating]])</f>
        <v>7.5</v>
      </c>
      <c r="H10820" s="19" t="str">
        <f>IF(Movies[[#This Row],[rating]]=0,"No Rating","Rated")</f>
        <v>Rated</v>
      </c>
      <c r="I10820" s="16" t="s">
        <v>1845</v>
      </c>
      <c r="J10820" s="29" t="s">
        <v>12</v>
      </c>
      <c r="K10820" s="19">
        <v>7.1740000000000004</v>
      </c>
      <c r="L10820" s="26">
        <v>2</v>
      </c>
    </row>
    <row r="10821" spans="1:12" x14ac:dyDescent="0.3">
      <c r="A10821" s="14">
        <v>562600</v>
      </c>
      <c r="B10821" s="16" t="s">
        <v>13962</v>
      </c>
      <c r="C10821" s="16" t="s">
        <v>10</v>
      </c>
      <c r="D10821" s="4">
        <v>43854</v>
      </c>
      <c r="E10821" s="23">
        <v>2020</v>
      </c>
      <c r="F10821" s="19">
        <v>7.3</v>
      </c>
      <c r="G10821" s="19">
        <f>IF(Movies[[#This Row],[rating]]=0,"",Movies[[#This Row],[rating]])</f>
        <v>7.3</v>
      </c>
      <c r="H10821" s="19" t="str">
        <f>IF(Movies[[#This Row],[rating]]=0,"No Rating","Rated")</f>
        <v>Rated</v>
      </c>
      <c r="I10821" s="16" t="s">
        <v>161</v>
      </c>
      <c r="J10821" s="29" t="s">
        <v>12</v>
      </c>
      <c r="K10821" s="19">
        <v>7.1719999999999997</v>
      </c>
      <c r="L10821" s="26">
        <v>15</v>
      </c>
    </row>
    <row r="10822" spans="1:12" x14ac:dyDescent="0.3">
      <c r="A10822" s="14">
        <v>653708</v>
      </c>
      <c r="B10822" s="16" t="s">
        <v>13963</v>
      </c>
      <c r="C10822" s="16" t="s">
        <v>2392</v>
      </c>
      <c r="D10822" s="4">
        <v>44161</v>
      </c>
      <c r="E10822" s="23">
        <v>2020</v>
      </c>
      <c r="F10822" s="19">
        <v>6.8</v>
      </c>
      <c r="G10822" s="19">
        <f>IF(Movies[[#This Row],[rating]]=0,"",Movies[[#This Row],[rating]])</f>
        <v>6.8</v>
      </c>
      <c r="H10822" s="19" t="str">
        <f>IF(Movies[[#This Row],[rating]]=0,"No Rating","Rated")</f>
        <v>Rated</v>
      </c>
      <c r="I10822" s="16" t="s">
        <v>49</v>
      </c>
      <c r="J10822" s="29" t="s">
        <v>12</v>
      </c>
      <c r="K10822" s="19">
        <v>7.1580000000000004</v>
      </c>
      <c r="L10822" s="26">
        <v>106</v>
      </c>
    </row>
    <row r="10823" spans="1:12" x14ac:dyDescent="0.3">
      <c r="A10823" s="14">
        <v>947039</v>
      </c>
      <c r="B10823" s="16" t="s">
        <v>13964</v>
      </c>
      <c r="C10823" s="16" t="s">
        <v>94</v>
      </c>
      <c r="D10823" s="4">
        <v>43831</v>
      </c>
      <c r="E10823" s="23">
        <v>2020</v>
      </c>
      <c r="F10823" s="19">
        <v>5</v>
      </c>
      <c r="G10823" s="19">
        <f>IF(Movies[[#This Row],[rating]]=0,"",Movies[[#This Row],[rating]])</f>
        <v>5</v>
      </c>
      <c r="H10823" s="19" t="str">
        <f>IF(Movies[[#This Row],[rating]]=0,"No Rating","Rated")</f>
        <v>Rated</v>
      </c>
      <c r="I10823" s="16" t="s">
        <v>886</v>
      </c>
      <c r="J10823" s="29" t="s">
        <v>96</v>
      </c>
      <c r="K10823" s="19">
        <v>7.1550000000000002</v>
      </c>
      <c r="L10823" s="26">
        <v>1</v>
      </c>
    </row>
    <row r="10824" spans="1:12" x14ac:dyDescent="0.3">
      <c r="A10824" s="14">
        <v>501953</v>
      </c>
      <c r="B10824" s="16" t="s">
        <v>13965</v>
      </c>
      <c r="C10824" s="16" t="s">
        <v>14</v>
      </c>
      <c r="D10824" s="4">
        <v>44064</v>
      </c>
      <c r="E10824" s="23">
        <v>2020</v>
      </c>
      <c r="F10824" s="19">
        <v>6.1</v>
      </c>
      <c r="G10824" s="19">
        <f>IF(Movies[[#This Row],[rating]]=0,"",Movies[[#This Row],[rating]])</f>
        <v>6.1</v>
      </c>
      <c r="H10824" s="19" t="str">
        <f>IF(Movies[[#This Row],[rating]]=0,"No Rating","Rated")</f>
        <v>Rated</v>
      </c>
      <c r="I10824" s="16" t="s">
        <v>180</v>
      </c>
      <c r="J10824" s="29" t="s">
        <v>12</v>
      </c>
      <c r="K10824" s="19">
        <v>7.1520000000000001</v>
      </c>
      <c r="L10824" s="26">
        <v>69</v>
      </c>
    </row>
    <row r="10825" spans="1:12" x14ac:dyDescent="0.3">
      <c r="A10825" s="14">
        <v>632618</v>
      </c>
      <c r="B10825" s="16" t="s">
        <v>13966</v>
      </c>
      <c r="C10825" s="16" t="s">
        <v>1036</v>
      </c>
      <c r="D10825" s="4">
        <v>44063</v>
      </c>
      <c r="E10825" s="23">
        <v>2020</v>
      </c>
      <c r="F10825" s="19">
        <v>6.4</v>
      </c>
      <c r="G10825" s="19">
        <f>IF(Movies[[#This Row],[rating]]=0,"",Movies[[#This Row],[rating]])</f>
        <v>6.4</v>
      </c>
      <c r="H10825" s="19" t="str">
        <f>IF(Movies[[#This Row],[rating]]=0,"No Rating","Rated")</f>
        <v>Rated</v>
      </c>
      <c r="I10825" s="16" t="s">
        <v>2721</v>
      </c>
      <c r="J10825" s="29" t="s">
        <v>34</v>
      </c>
      <c r="K10825" s="19">
        <v>7.1509999999999998</v>
      </c>
      <c r="L10825" s="26">
        <v>218</v>
      </c>
    </row>
    <row r="10826" spans="1:12" x14ac:dyDescent="0.3">
      <c r="A10826" s="14">
        <v>751820</v>
      </c>
      <c r="B10826" s="16" t="s">
        <v>13967</v>
      </c>
      <c r="C10826" s="16" t="s">
        <v>341</v>
      </c>
      <c r="D10826" s="4">
        <v>44162</v>
      </c>
      <c r="E10826" s="23">
        <v>2020</v>
      </c>
      <c r="F10826" s="19">
        <v>6.4</v>
      </c>
      <c r="G10826" s="19">
        <f>IF(Movies[[#This Row],[rating]]=0,"",Movies[[#This Row],[rating]])</f>
        <v>6.4</v>
      </c>
      <c r="H10826" s="19" t="str">
        <f>IF(Movies[[#This Row],[rating]]=0,"No Rating","Rated")</f>
        <v>Rated</v>
      </c>
      <c r="I10826" s="16" t="s">
        <v>889</v>
      </c>
      <c r="J10826" s="29" t="s">
        <v>342</v>
      </c>
      <c r="K10826" s="19">
        <v>7.149</v>
      </c>
      <c r="L10826" s="26">
        <v>40</v>
      </c>
    </row>
    <row r="10827" spans="1:12" x14ac:dyDescent="0.3">
      <c r="A10827" s="14">
        <v>621749</v>
      </c>
      <c r="B10827" s="16" t="s">
        <v>13968</v>
      </c>
      <c r="C10827" s="16" t="s">
        <v>2079</v>
      </c>
      <c r="D10827" s="4">
        <v>43860</v>
      </c>
      <c r="E10827" s="23">
        <v>2020</v>
      </c>
      <c r="F10827" s="19">
        <v>6.6</v>
      </c>
      <c r="G10827" s="19">
        <f>IF(Movies[[#This Row],[rating]]=0,"",Movies[[#This Row],[rating]])</f>
        <v>6.6</v>
      </c>
      <c r="H10827" s="19" t="str">
        <f>IF(Movies[[#This Row],[rating]]=0,"No Rating","Rated")</f>
        <v>Rated</v>
      </c>
      <c r="I10827" s="16" t="s">
        <v>13131</v>
      </c>
      <c r="J10827" s="29" t="s">
        <v>12</v>
      </c>
      <c r="K10827" s="19">
        <v>7.1440000000000001</v>
      </c>
      <c r="L10827" s="26">
        <v>268</v>
      </c>
    </row>
    <row r="10828" spans="1:12" x14ac:dyDescent="0.3">
      <c r="A10828" s="14">
        <v>846219</v>
      </c>
      <c r="B10828" s="16" t="s">
        <v>13969</v>
      </c>
      <c r="C10828" s="16" t="s">
        <v>411</v>
      </c>
      <c r="D10828" s="4">
        <v>44091</v>
      </c>
      <c r="E10828" s="23">
        <v>2020</v>
      </c>
      <c r="F10828" s="19">
        <v>0</v>
      </c>
      <c r="G10828" s="19" t="str">
        <f>IF(Movies[[#This Row],[rating]]=0,"",Movies[[#This Row],[rating]])</f>
        <v/>
      </c>
      <c r="H10828" s="19" t="str">
        <f>IF(Movies[[#This Row],[rating]]=0,"No Rating","Rated")</f>
        <v>No Rating</v>
      </c>
      <c r="I10828" s="16" t="s">
        <v>13970</v>
      </c>
      <c r="J10828" s="29" t="s">
        <v>342</v>
      </c>
      <c r="K10828" s="19">
        <v>7.1420000000000003</v>
      </c>
      <c r="L10828" s="26">
        <v>0</v>
      </c>
    </row>
    <row r="10829" spans="1:12" x14ac:dyDescent="0.3">
      <c r="A10829" s="14">
        <v>671652</v>
      </c>
      <c r="B10829" s="16" t="s">
        <v>13971</v>
      </c>
      <c r="C10829" s="16" t="s">
        <v>10</v>
      </c>
      <c r="D10829" s="4">
        <v>43893</v>
      </c>
      <c r="E10829" s="23">
        <v>2020</v>
      </c>
      <c r="F10829" s="19">
        <v>7.3</v>
      </c>
      <c r="G10829" s="19">
        <f>IF(Movies[[#This Row],[rating]]=0,"",Movies[[#This Row],[rating]])</f>
        <v>7.3</v>
      </c>
      <c r="H10829" s="19" t="str">
        <f>IF(Movies[[#This Row],[rating]]=0,"No Rating","Rated")</f>
        <v>Rated</v>
      </c>
      <c r="I10829" s="16" t="s">
        <v>30</v>
      </c>
      <c r="J10829" s="29" t="s">
        <v>12</v>
      </c>
      <c r="K10829" s="19">
        <v>7.1340000000000003</v>
      </c>
      <c r="L10829" s="26">
        <v>99</v>
      </c>
    </row>
    <row r="10830" spans="1:12" x14ac:dyDescent="0.3">
      <c r="A10830" s="14">
        <v>673159</v>
      </c>
      <c r="B10830" s="16" t="s">
        <v>13972</v>
      </c>
      <c r="C10830" s="16" t="s">
        <v>10</v>
      </c>
      <c r="D10830" s="4">
        <v>43910</v>
      </c>
      <c r="E10830" s="23">
        <v>2020</v>
      </c>
      <c r="F10830" s="19">
        <v>6.335</v>
      </c>
      <c r="G10830" s="19">
        <f>IF(Movies[[#This Row],[rating]]=0,"",Movies[[#This Row],[rating]])</f>
        <v>6.335</v>
      </c>
      <c r="H10830" s="19" t="str">
        <f>IF(Movies[[#This Row],[rating]]=0,"No Rating","Rated")</f>
        <v>Rated</v>
      </c>
      <c r="I10830" s="16" t="s">
        <v>180</v>
      </c>
      <c r="J10830" s="29" t="s">
        <v>12</v>
      </c>
      <c r="K10830" s="19">
        <v>7.1210000000000004</v>
      </c>
      <c r="L10830" s="26">
        <v>161</v>
      </c>
    </row>
    <row r="10831" spans="1:12" x14ac:dyDescent="0.3">
      <c r="A10831" s="14">
        <v>697620</v>
      </c>
      <c r="B10831" s="16" t="s">
        <v>13973</v>
      </c>
      <c r="C10831" s="16" t="s">
        <v>2805</v>
      </c>
      <c r="D10831" s="4">
        <v>43997</v>
      </c>
      <c r="E10831" s="23">
        <v>2020</v>
      </c>
      <c r="F10831" s="19">
        <v>7.4</v>
      </c>
      <c r="G10831" s="19">
        <f>IF(Movies[[#This Row],[rating]]=0,"",Movies[[#This Row],[rating]])</f>
        <v>7.4</v>
      </c>
      <c r="H10831" s="19" t="str">
        <f>IF(Movies[[#This Row],[rating]]=0,"No Rating","Rated")</f>
        <v>Rated</v>
      </c>
      <c r="I10831" s="16" t="s">
        <v>13974</v>
      </c>
      <c r="J10831" s="29" t="s">
        <v>2109</v>
      </c>
      <c r="K10831" s="19">
        <v>7.1180000000000003</v>
      </c>
      <c r="L10831" s="26">
        <v>35</v>
      </c>
    </row>
    <row r="10832" spans="1:12" x14ac:dyDescent="0.3">
      <c r="A10832" s="14">
        <v>614418</v>
      </c>
      <c r="B10832" s="16" t="s">
        <v>13975</v>
      </c>
      <c r="C10832" s="16" t="s">
        <v>540</v>
      </c>
      <c r="D10832" s="4">
        <v>44142</v>
      </c>
      <c r="E10832" s="23">
        <v>2020</v>
      </c>
      <c r="F10832" s="19">
        <v>6.2</v>
      </c>
      <c r="G10832" s="19">
        <f>IF(Movies[[#This Row],[rating]]=0,"",Movies[[#This Row],[rating]])</f>
        <v>6.2</v>
      </c>
      <c r="H10832" s="19" t="str">
        <f>IF(Movies[[#This Row],[rating]]=0,"No Rating","Rated")</f>
        <v>Rated</v>
      </c>
      <c r="I10832" s="16" t="s">
        <v>30</v>
      </c>
      <c r="J10832" s="29" t="s">
        <v>511</v>
      </c>
      <c r="K10832" s="19">
        <v>7.1180000000000003</v>
      </c>
      <c r="L10832" s="26">
        <v>99</v>
      </c>
    </row>
    <row r="10833" spans="1:12" x14ac:dyDescent="0.3">
      <c r="A10833" s="14">
        <v>731738</v>
      </c>
      <c r="B10833" s="16" t="s">
        <v>13976</v>
      </c>
      <c r="C10833" s="16" t="s">
        <v>10</v>
      </c>
      <c r="D10833" s="4">
        <v>44073</v>
      </c>
      <c r="E10833" s="23">
        <v>2020</v>
      </c>
      <c r="F10833" s="19">
        <v>6.8</v>
      </c>
      <c r="G10833" s="19">
        <f>IF(Movies[[#This Row],[rating]]=0,"",Movies[[#This Row],[rating]])</f>
        <v>6.8</v>
      </c>
      <c r="H10833" s="19" t="str">
        <f>IF(Movies[[#This Row],[rating]]=0,"No Rating","Rated")</f>
        <v>Rated</v>
      </c>
      <c r="I10833" s="16" t="s">
        <v>170</v>
      </c>
      <c r="J10833" s="29" t="s">
        <v>12</v>
      </c>
      <c r="K10833" s="19">
        <v>7.1050000000000004</v>
      </c>
      <c r="L10833" s="26">
        <v>107</v>
      </c>
    </row>
    <row r="10834" spans="1:12" x14ac:dyDescent="0.3">
      <c r="A10834" s="14">
        <v>664168</v>
      </c>
      <c r="B10834" s="16" t="s">
        <v>13977</v>
      </c>
      <c r="C10834" s="16" t="s">
        <v>1845</v>
      </c>
      <c r="D10834" s="4">
        <v>43879</v>
      </c>
      <c r="E10834" s="23">
        <v>2020</v>
      </c>
      <c r="F10834" s="19">
        <v>4.8849999999999998</v>
      </c>
      <c r="G10834" s="19">
        <f>IF(Movies[[#This Row],[rating]]=0,"",Movies[[#This Row],[rating]])</f>
        <v>4.8849999999999998</v>
      </c>
      <c r="H10834" s="19" t="str">
        <f>IF(Movies[[#This Row],[rating]]=0,"No Rating","Rated")</f>
        <v>Rated</v>
      </c>
      <c r="I10834" s="16" t="s">
        <v>566</v>
      </c>
      <c r="J10834" s="29" t="s">
        <v>12</v>
      </c>
      <c r="K10834" s="19">
        <v>7.1029999999999998</v>
      </c>
      <c r="L10834" s="26">
        <v>65</v>
      </c>
    </row>
    <row r="10835" spans="1:12" x14ac:dyDescent="0.3">
      <c r="A10835" s="14">
        <v>704269</v>
      </c>
      <c r="B10835" s="16" t="s">
        <v>13978</v>
      </c>
      <c r="C10835" s="16" t="s">
        <v>84</v>
      </c>
      <c r="D10835" s="4">
        <v>43973</v>
      </c>
      <c r="E10835" s="23">
        <v>2020</v>
      </c>
      <c r="F10835" s="19">
        <v>5.4</v>
      </c>
      <c r="G10835" s="19">
        <f>IF(Movies[[#This Row],[rating]]=0,"",Movies[[#This Row],[rating]])</f>
        <v>5.4</v>
      </c>
      <c r="H10835" s="19" t="str">
        <f>IF(Movies[[#This Row],[rating]]=0,"No Rating","Rated")</f>
        <v>Rated</v>
      </c>
      <c r="I10835" s="16" t="s">
        <v>1396</v>
      </c>
      <c r="J10835" s="29" t="s">
        <v>86</v>
      </c>
      <c r="K10835" s="19">
        <v>7.0910000000000002</v>
      </c>
      <c r="L10835" s="26">
        <v>33</v>
      </c>
    </row>
    <row r="10836" spans="1:12" x14ac:dyDescent="0.3">
      <c r="A10836" s="14">
        <v>586265</v>
      </c>
      <c r="B10836" s="16" t="s">
        <v>13979</v>
      </c>
      <c r="C10836" s="16" t="s">
        <v>74</v>
      </c>
      <c r="D10836" s="4">
        <v>43833</v>
      </c>
      <c r="E10836" s="23">
        <v>2020</v>
      </c>
      <c r="F10836" s="19">
        <v>4.5</v>
      </c>
      <c r="G10836" s="19">
        <f>IF(Movies[[#This Row],[rating]]=0,"",Movies[[#This Row],[rating]])</f>
        <v>4.5</v>
      </c>
      <c r="H10836" s="19" t="str">
        <f>IF(Movies[[#This Row],[rating]]=0,"No Rating","Rated")</f>
        <v>Rated</v>
      </c>
      <c r="I10836" s="16" t="s">
        <v>468</v>
      </c>
      <c r="J10836" s="29" t="s">
        <v>34</v>
      </c>
      <c r="K10836" s="19">
        <v>7.0739999999999998</v>
      </c>
      <c r="L10836" s="26">
        <v>187</v>
      </c>
    </row>
    <row r="10837" spans="1:12" x14ac:dyDescent="0.3">
      <c r="A10837" s="14">
        <v>634244</v>
      </c>
      <c r="B10837" s="16" t="s">
        <v>13980</v>
      </c>
      <c r="C10837" s="16" t="s">
        <v>10</v>
      </c>
      <c r="D10837" s="4">
        <v>43858</v>
      </c>
      <c r="E10837" s="23">
        <v>2020</v>
      </c>
      <c r="F10837" s="19">
        <v>5.1829999999999998</v>
      </c>
      <c r="G10837" s="19">
        <f>IF(Movies[[#This Row],[rating]]=0,"",Movies[[#This Row],[rating]])</f>
        <v>5.1829999999999998</v>
      </c>
      <c r="H10837" s="19" t="str">
        <f>IF(Movies[[#This Row],[rating]]=0,"No Rating","Rated")</f>
        <v>Rated</v>
      </c>
      <c r="I10837" s="16" t="s">
        <v>67</v>
      </c>
      <c r="J10837" s="29" t="s">
        <v>12</v>
      </c>
      <c r="K10837" s="19">
        <v>7.0679999999999996</v>
      </c>
      <c r="L10837" s="26">
        <v>60</v>
      </c>
    </row>
    <row r="10838" spans="1:12" x14ac:dyDescent="0.3">
      <c r="A10838" s="14">
        <v>557940</v>
      </c>
      <c r="B10838" s="16" t="s">
        <v>13981</v>
      </c>
      <c r="C10838" s="16" t="s">
        <v>74</v>
      </c>
      <c r="D10838" s="4">
        <v>43875</v>
      </c>
      <c r="E10838" s="23">
        <v>2020</v>
      </c>
      <c r="F10838" s="19">
        <v>7.1</v>
      </c>
      <c r="G10838" s="19">
        <f>IF(Movies[[#This Row],[rating]]=0,"",Movies[[#This Row],[rating]])</f>
        <v>7.1</v>
      </c>
      <c r="H10838" s="19" t="str">
        <f>IF(Movies[[#This Row],[rating]]=0,"No Rating","Rated")</f>
        <v>Rated</v>
      </c>
      <c r="I10838" s="16" t="s">
        <v>30</v>
      </c>
      <c r="J10838" s="29" t="s">
        <v>34</v>
      </c>
      <c r="K10838" s="19">
        <v>7.0670000000000002</v>
      </c>
      <c r="L10838" s="26">
        <v>287</v>
      </c>
    </row>
    <row r="10839" spans="1:12" x14ac:dyDescent="0.3">
      <c r="A10839" s="14">
        <v>655977</v>
      </c>
      <c r="B10839" s="16" t="s">
        <v>4446</v>
      </c>
      <c r="C10839" s="16" t="s">
        <v>956</v>
      </c>
      <c r="D10839" s="4">
        <v>43847</v>
      </c>
      <c r="E10839" s="23">
        <v>2020</v>
      </c>
      <c r="F10839" s="19">
        <v>5.6</v>
      </c>
      <c r="G10839" s="19">
        <f>IF(Movies[[#This Row],[rating]]=0,"",Movies[[#This Row],[rating]])</f>
        <v>5.6</v>
      </c>
      <c r="H10839" s="19" t="str">
        <f>IF(Movies[[#This Row],[rating]]=0,"No Rating","Rated")</f>
        <v>Rated</v>
      </c>
      <c r="I10839" s="16" t="s">
        <v>4665</v>
      </c>
      <c r="J10839" s="29" t="s">
        <v>12</v>
      </c>
      <c r="K10839" s="19">
        <v>7.06</v>
      </c>
      <c r="L10839" s="26">
        <v>19</v>
      </c>
    </row>
    <row r="10840" spans="1:12" x14ac:dyDescent="0.3">
      <c r="A10840" s="14">
        <v>721077</v>
      </c>
      <c r="B10840" s="16" t="s">
        <v>13982</v>
      </c>
      <c r="C10840" s="16" t="s">
        <v>284</v>
      </c>
      <c r="D10840" s="4">
        <v>44014</v>
      </c>
      <c r="E10840" s="23">
        <v>2020</v>
      </c>
      <c r="F10840" s="19">
        <v>5.8</v>
      </c>
      <c r="G10840" s="19">
        <f>IF(Movies[[#This Row],[rating]]=0,"",Movies[[#This Row],[rating]])</f>
        <v>5.8</v>
      </c>
      <c r="H10840" s="19" t="str">
        <f>IF(Movies[[#This Row],[rating]]=0,"No Rating","Rated")</f>
        <v>Rated</v>
      </c>
      <c r="I10840" s="16" t="s">
        <v>30</v>
      </c>
      <c r="J10840" s="29" t="s">
        <v>286</v>
      </c>
      <c r="K10840" s="19">
        <v>7.0579999999999998</v>
      </c>
      <c r="L10840" s="26">
        <v>21</v>
      </c>
    </row>
    <row r="10841" spans="1:12" x14ac:dyDescent="0.3">
      <c r="A10841" s="14">
        <v>645484</v>
      </c>
      <c r="B10841" s="16" t="s">
        <v>13983</v>
      </c>
      <c r="C10841" s="16" t="s">
        <v>595</v>
      </c>
      <c r="D10841" s="4">
        <v>44036</v>
      </c>
      <c r="E10841" s="23">
        <v>2020</v>
      </c>
      <c r="F10841" s="19">
        <v>6.6</v>
      </c>
      <c r="G10841" s="19">
        <f>IF(Movies[[#This Row],[rating]]=0,"",Movies[[#This Row],[rating]])</f>
        <v>6.6</v>
      </c>
      <c r="H10841" s="19" t="str">
        <f>IF(Movies[[#This Row],[rating]]=0,"No Rating","Rated")</f>
        <v>Rated</v>
      </c>
      <c r="I10841" s="16" t="s">
        <v>33</v>
      </c>
      <c r="J10841" s="29" t="s">
        <v>142</v>
      </c>
      <c r="K10841" s="19">
        <v>7.0449999999999999</v>
      </c>
      <c r="L10841" s="26">
        <v>103</v>
      </c>
    </row>
    <row r="10842" spans="1:12" x14ac:dyDescent="0.3">
      <c r="A10842" s="14">
        <v>747349</v>
      </c>
      <c r="B10842" s="16" t="s">
        <v>13984</v>
      </c>
      <c r="C10842" s="16" t="s">
        <v>10</v>
      </c>
      <c r="D10842" s="4">
        <v>44157</v>
      </c>
      <c r="E10842" s="23">
        <v>2020</v>
      </c>
      <c r="F10842" s="19">
        <v>5.8</v>
      </c>
      <c r="G10842" s="19">
        <f>IF(Movies[[#This Row],[rating]]=0,"",Movies[[#This Row],[rating]])</f>
        <v>5.8</v>
      </c>
      <c r="H10842" s="19" t="str">
        <f>IF(Movies[[#This Row],[rating]]=0,"No Rating","Rated")</f>
        <v>Rated</v>
      </c>
      <c r="I10842" s="16" t="s">
        <v>13985</v>
      </c>
      <c r="J10842" s="29" t="s">
        <v>12</v>
      </c>
      <c r="K10842" s="19">
        <v>7.0439999999999996</v>
      </c>
      <c r="L10842" s="26">
        <v>70</v>
      </c>
    </row>
    <row r="10843" spans="1:12" x14ac:dyDescent="0.3">
      <c r="A10843" s="14">
        <v>763485</v>
      </c>
      <c r="B10843" s="16" t="s">
        <v>13986</v>
      </c>
      <c r="C10843" s="16" t="s">
        <v>94</v>
      </c>
      <c r="D10843" s="4">
        <v>44091</v>
      </c>
      <c r="E10843" s="23">
        <v>2020</v>
      </c>
      <c r="F10843" s="19">
        <v>0</v>
      </c>
      <c r="G10843" s="19" t="str">
        <f>IF(Movies[[#This Row],[rating]]=0,"",Movies[[#This Row],[rating]])</f>
        <v/>
      </c>
      <c r="H10843" s="19" t="str">
        <f>IF(Movies[[#This Row],[rating]]=0,"No Rating","Rated")</f>
        <v>No Rating</v>
      </c>
      <c r="I10843" s="16" t="s">
        <v>49</v>
      </c>
      <c r="J10843" s="29" t="s">
        <v>96</v>
      </c>
      <c r="K10843" s="19">
        <v>7.0410000000000004</v>
      </c>
      <c r="L10843" s="26">
        <v>0</v>
      </c>
    </row>
    <row r="10844" spans="1:12" x14ac:dyDescent="0.3">
      <c r="A10844" s="14">
        <v>714521</v>
      </c>
      <c r="B10844" s="16" t="s">
        <v>13987</v>
      </c>
      <c r="C10844" s="16" t="s">
        <v>10</v>
      </c>
      <c r="D10844" s="4">
        <v>44036</v>
      </c>
      <c r="E10844" s="23">
        <v>2020</v>
      </c>
      <c r="F10844" s="19">
        <v>5.0999999999999996</v>
      </c>
      <c r="G10844" s="19">
        <f>IF(Movies[[#This Row],[rating]]=0,"",Movies[[#This Row],[rating]])</f>
        <v>5.0999999999999996</v>
      </c>
      <c r="H10844" s="19" t="str">
        <f>IF(Movies[[#This Row],[rating]]=0,"No Rating","Rated")</f>
        <v>Rated</v>
      </c>
      <c r="I10844" s="16" t="s">
        <v>166</v>
      </c>
      <c r="J10844" s="29" t="s">
        <v>12</v>
      </c>
      <c r="K10844" s="19">
        <v>7.0279999999999996</v>
      </c>
      <c r="L10844" s="26">
        <v>91</v>
      </c>
    </row>
    <row r="10845" spans="1:12" x14ac:dyDescent="0.3">
      <c r="A10845" s="14">
        <v>726664</v>
      </c>
      <c r="B10845" s="16" t="s">
        <v>13988</v>
      </c>
      <c r="C10845" s="16" t="s">
        <v>432</v>
      </c>
      <c r="D10845" s="4">
        <v>44057</v>
      </c>
      <c r="E10845" s="23">
        <v>2020</v>
      </c>
      <c r="F10845" s="19">
        <v>6</v>
      </c>
      <c r="G10845" s="19">
        <f>IF(Movies[[#This Row],[rating]]=0,"",Movies[[#This Row],[rating]])</f>
        <v>6</v>
      </c>
      <c r="H10845" s="19" t="str">
        <f>IF(Movies[[#This Row],[rating]]=0,"No Rating","Rated")</f>
        <v>Rated</v>
      </c>
      <c r="I10845" s="16" t="s">
        <v>1359</v>
      </c>
      <c r="J10845" s="29" t="s">
        <v>12</v>
      </c>
      <c r="K10845" s="19">
        <v>7.0209999999999999</v>
      </c>
      <c r="L10845" s="26">
        <v>133</v>
      </c>
    </row>
    <row r="10846" spans="1:12" x14ac:dyDescent="0.3">
      <c r="A10846" s="14">
        <v>734624</v>
      </c>
      <c r="B10846" s="16" t="s">
        <v>13989</v>
      </c>
      <c r="C10846" s="16" t="s">
        <v>750</v>
      </c>
      <c r="D10846" s="4">
        <v>44091</v>
      </c>
      <c r="E10846" s="23">
        <v>2020</v>
      </c>
      <c r="F10846" s="19">
        <v>6</v>
      </c>
      <c r="G10846" s="19">
        <f>IF(Movies[[#This Row],[rating]]=0,"",Movies[[#This Row],[rating]])</f>
        <v>6</v>
      </c>
      <c r="H10846" s="19" t="str">
        <f>IF(Movies[[#This Row],[rating]]=0,"No Rating","Rated")</f>
        <v>Rated</v>
      </c>
      <c r="I10846" s="16" t="s">
        <v>41</v>
      </c>
      <c r="J10846" s="29" t="s">
        <v>553</v>
      </c>
      <c r="K10846" s="19">
        <v>7.0170000000000003</v>
      </c>
      <c r="L10846" s="26">
        <v>28</v>
      </c>
    </row>
    <row r="10847" spans="1:12" x14ac:dyDescent="0.3">
      <c r="A10847" s="14">
        <v>684476</v>
      </c>
      <c r="B10847" s="16" t="s">
        <v>13990</v>
      </c>
      <c r="C10847" s="16" t="s">
        <v>1567</v>
      </c>
      <c r="D10847" s="4">
        <v>43936</v>
      </c>
      <c r="E10847" s="23">
        <v>2020</v>
      </c>
      <c r="F10847" s="19">
        <v>7.8</v>
      </c>
      <c r="G10847" s="19">
        <f>IF(Movies[[#This Row],[rating]]=0,"",Movies[[#This Row],[rating]])</f>
        <v>7.8</v>
      </c>
      <c r="H10847" s="19" t="str">
        <f>IF(Movies[[#This Row],[rating]]=0,"No Rating","Rated")</f>
        <v>Rated</v>
      </c>
      <c r="I10847" s="16" t="s">
        <v>327</v>
      </c>
      <c r="J10847" s="29" t="s">
        <v>1568</v>
      </c>
      <c r="K10847" s="19">
        <v>6.9930000000000003</v>
      </c>
      <c r="L10847" s="26">
        <v>12</v>
      </c>
    </row>
    <row r="10848" spans="1:12" x14ac:dyDescent="0.3">
      <c r="A10848" s="14">
        <v>656561</v>
      </c>
      <c r="B10848" s="16" t="s">
        <v>13991</v>
      </c>
      <c r="C10848" s="16" t="s">
        <v>10</v>
      </c>
      <c r="D10848" s="4">
        <v>44155</v>
      </c>
      <c r="E10848" s="23">
        <v>2020</v>
      </c>
      <c r="F10848" s="19">
        <v>6.5</v>
      </c>
      <c r="G10848" s="19">
        <f>IF(Movies[[#This Row],[rating]]=0,"",Movies[[#This Row],[rating]])</f>
        <v>6.5</v>
      </c>
      <c r="H10848" s="19" t="str">
        <f>IF(Movies[[#This Row],[rating]]=0,"No Rating","Rated")</f>
        <v>Rated</v>
      </c>
      <c r="I10848" s="16" t="s">
        <v>13992</v>
      </c>
      <c r="J10848" s="29" t="s">
        <v>12</v>
      </c>
      <c r="K10848" s="19">
        <v>6.9930000000000003</v>
      </c>
      <c r="L10848" s="26">
        <v>118</v>
      </c>
    </row>
    <row r="10849" spans="1:12" x14ac:dyDescent="0.3">
      <c r="A10849" s="14">
        <v>653735</v>
      </c>
      <c r="B10849" s="16" t="s">
        <v>13993</v>
      </c>
      <c r="C10849" s="16" t="s">
        <v>10</v>
      </c>
      <c r="D10849" s="4">
        <v>43854</v>
      </c>
      <c r="E10849" s="23">
        <v>2020</v>
      </c>
      <c r="F10849" s="19">
        <v>7.3</v>
      </c>
      <c r="G10849" s="19">
        <f>IF(Movies[[#This Row],[rating]]=0,"",Movies[[#This Row],[rating]])</f>
        <v>7.3</v>
      </c>
      <c r="H10849" s="19" t="str">
        <f>IF(Movies[[#This Row],[rating]]=0,"No Rating","Rated")</f>
        <v>Rated</v>
      </c>
      <c r="I10849" s="16" t="s">
        <v>329</v>
      </c>
      <c r="J10849" s="29" t="s">
        <v>12</v>
      </c>
      <c r="K10849" s="19">
        <v>6.992</v>
      </c>
      <c r="L10849" s="26">
        <v>68</v>
      </c>
    </row>
    <row r="10850" spans="1:12" x14ac:dyDescent="0.3">
      <c r="A10850" s="14">
        <v>641483</v>
      </c>
      <c r="B10850" s="16" t="s">
        <v>13994</v>
      </c>
      <c r="C10850" s="16" t="s">
        <v>10</v>
      </c>
      <c r="D10850" s="4">
        <v>43892</v>
      </c>
      <c r="E10850" s="23">
        <v>2020</v>
      </c>
      <c r="F10850" s="19">
        <v>5.7</v>
      </c>
      <c r="G10850" s="19">
        <f>IF(Movies[[#This Row],[rating]]=0,"",Movies[[#This Row],[rating]])</f>
        <v>5.7</v>
      </c>
      <c r="H10850" s="19" t="str">
        <f>IF(Movies[[#This Row],[rating]]=0,"No Rating","Rated")</f>
        <v>Rated</v>
      </c>
      <c r="I10850" s="16" t="s">
        <v>30</v>
      </c>
      <c r="J10850" s="29" t="s">
        <v>12</v>
      </c>
      <c r="K10850" s="19">
        <v>6.9889999999999999</v>
      </c>
      <c r="L10850" s="26">
        <v>43</v>
      </c>
    </row>
    <row r="10851" spans="1:12" x14ac:dyDescent="0.3">
      <c r="A10851" s="14">
        <v>606740</v>
      </c>
      <c r="B10851" s="16" t="s">
        <v>13995</v>
      </c>
      <c r="C10851" s="16" t="s">
        <v>94</v>
      </c>
      <c r="D10851" s="4">
        <v>44119</v>
      </c>
      <c r="E10851" s="23">
        <v>2020</v>
      </c>
      <c r="F10851" s="19">
        <v>7.4</v>
      </c>
      <c r="G10851" s="19">
        <f>IF(Movies[[#This Row],[rating]]=0,"",Movies[[#This Row],[rating]])</f>
        <v>7.4</v>
      </c>
      <c r="H10851" s="19" t="str">
        <f>IF(Movies[[#This Row],[rating]]=0,"No Rating","Rated")</f>
        <v>Rated</v>
      </c>
      <c r="I10851" s="16" t="s">
        <v>306</v>
      </c>
      <c r="J10851" s="29" t="s">
        <v>96</v>
      </c>
      <c r="K10851" s="19">
        <v>6.9820000000000002</v>
      </c>
      <c r="L10851" s="26">
        <v>89</v>
      </c>
    </row>
    <row r="10852" spans="1:12" x14ac:dyDescent="0.3">
      <c r="A10852" s="14">
        <v>644712</v>
      </c>
      <c r="B10852" s="16" t="s">
        <v>13996</v>
      </c>
      <c r="C10852" s="16" t="s">
        <v>595</v>
      </c>
      <c r="D10852" s="4">
        <v>43854</v>
      </c>
      <c r="E10852" s="23">
        <v>2020</v>
      </c>
      <c r="F10852" s="19">
        <v>6.6</v>
      </c>
      <c r="G10852" s="19">
        <f>IF(Movies[[#This Row],[rating]]=0,"",Movies[[#This Row],[rating]])</f>
        <v>6.6</v>
      </c>
      <c r="H10852" s="19" t="str">
        <f>IF(Movies[[#This Row],[rating]]=0,"No Rating","Rated")</f>
        <v>Rated</v>
      </c>
      <c r="I10852" s="16" t="s">
        <v>49</v>
      </c>
      <c r="J10852" s="29" t="s">
        <v>142</v>
      </c>
      <c r="K10852" s="19">
        <v>6.98</v>
      </c>
      <c r="L10852" s="26">
        <v>37</v>
      </c>
    </row>
    <row r="10853" spans="1:12" x14ac:dyDescent="0.3">
      <c r="A10853" s="14">
        <v>624788</v>
      </c>
      <c r="B10853" s="16" t="s">
        <v>13997</v>
      </c>
      <c r="C10853" s="16" t="s">
        <v>10</v>
      </c>
      <c r="D10853" s="4">
        <v>44169</v>
      </c>
      <c r="E10853" s="23">
        <v>2020</v>
      </c>
      <c r="F10853" s="19">
        <v>6.4640000000000004</v>
      </c>
      <c r="G10853" s="19">
        <f>IF(Movies[[#This Row],[rating]]=0,"",Movies[[#This Row],[rating]])</f>
        <v>6.4640000000000004</v>
      </c>
      <c r="H10853" s="19" t="str">
        <f>IF(Movies[[#This Row],[rating]]=0,"No Rating","Rated")</f>
        <v>Rated</v>
      </c>
      <c r="I10853" s="16" t="s">
        <v>239</v>
      </c>
      <c r="J10853" s="29" t="s">
        <v>12</v>
      </c>
      <c r="K10853" s="19">
        <v>6.9790000000000001</v>
      </c>
      <c r="L10853" s="26">
        <v>263</v>
      </c>
    </row>
    <row r="10854" spans="1:12" x14ac:dyDescent="0.3">
      <c r="A10854" s="14">
        <v>632309</v>
      </c>
      <c r="B10854" s="16" t="s">
        <v>13998</v>
      </c>
      <c r="C10854" s="16" t="s">
        <v>10</v>
      </c>
      <c r="D10854" s="4">
        <v>43839</v>
      </c>
      <c r="E10854" s="23">
        <v>2020</v>
      </c>
      <c r="F10854" s="19">
        <v>5.8</v>
      </c>
      <c r="G10854" s="19">
        <f>IF(Movies[[#This Row],[rating]]=0,"",Movies[[#This Row],[rating]])</f>
        <v>5.8</v>
      </c>
      <c r="H10854" s="19" t="str">
        <f>IF(Movies[[#This Row],[rating]]=0,"No Rating","Rated")</f>
        <v>Rated</v>
      </c>
      <c r="I10854" s="16" t="s">
        <v>132</v>
      </c>
      <c r="J10854" s="29" t="s">
        <v>12</v>
      </c>
      <c r="K10854" s="19">
        <v>6.9770000000000003</v>
      </c>
      <c r="L10854" s="26">
        <v>240</v>
      </c>
    </row>
    <row r="10855" spans="1:12" x14ac:dyDescent="0.3">
      <c r="A10855" s="14">
        <v>667935</v>
      </c>
      <c r="B10855" s="16" t="s">
        <v>13999</v>
      </c>
      <c r="C10855" s="16" t="s">
        <v>14000</v>
      </c>
      <c r="D10855" s="4">
        <v>44126</v>
      </c>
      <c r="E10855" s="23">
        <v>2020</v>
      </c>
      <c r="F10855" s="19">
        <v>7.5</v>
      </c>
      <c r="G10855" s="19">
        <f>IF(Movies[[#This Row],[rating]]=0,"",Movies[[#This Row],[rating]])</f>
        <v>7.5</v>
      </c>
      <c r="H10855" s="19" t="str">
        <f>IF(Movies[[#This Row],[rating]]=0,"No Rating","Rated")</f>
        <v>Rated</v>
      </c>
      <c r="I10855" s="16" t="s">
        <v>49</v>
      </c>
      <c r="J10855" s="29" t="s">
        <v>1287</v>
      </c>
      <c r="K10855" s="19">
        <v>6.9740000000000002</v>
      </c>
      <c r="L10855" s="26">
        <v>136</v>
      </c>
    </row>
    <row r="10856" spans="1:12" x14ac:dyDescent="0.3">
      <c r="A10856" s="14">
        <v>627661</v>
      </c>
      <c r="B10856" s="16" t="s">
        <v>14001</v>
      </c>
      <c r="C10856" s="16" t="s">
        <v>14002</v>
      </c>
      <c r="D10856" s="4">
        <v>43950</v>
      </c>
      <c r="E10856" s="23">
        <v>2020</v>
      </c>
      <c r="F10856" s="19">
        <v>6</v>
      </c>
      <c r="G10856" s="19">
        <f>IF(Movies[[#This Row],[rating]]=0,"",Movies[[#This Row],[rating]])</f>
        <v>6</v>
      </c>
      <c r="H10856" s="19" t="str">
        <f>IF(Movies[[#This Row],[rating]]=0,"No Rating","Rated")</f>
        <v>Rated</v>
      </c>
      <c r="I10856" s="16" t="s">
        <v>14003</v>
      </c>
      <c r="J10856" s="29" t="s">
        <v>12</v>
      </c>
      <c r="K10856" s="19">
        <v>6.9649999999999999</v>
      </c>
      <c r="L10856" s="26">
        <v>104</v>
      </c>
    </row>
    <row r="10857" spans="1:12" x14ac:dyDescent="0.3">
      <c r="A10857" s="14">
        <v>754053</v>
      </c>
      <c r="B10857" s="16" t="s">
        <v>14004</v>
      </c>
      <c r="C10857" s="16" t="s">
        <v>416</v>
      </c>
      <c r="D10857" s="4">
        <v>44168</v>
      </c>
      <c r="E10857" s="23">
        <v>2020</v>
      </c>
      <c r="F10857" s="19">
        <v>6.2</v>
      </c>
      <c r="G10857" s="19">
        <f>IF(Movies[[#This Row],[rating]]=0,"",Movies[[#This Row],[rating]])</f>
        <v>6.2</v>
      </c>
      <c r="H10857" s="19" t="str">
        <f>IF(Movies[[#This Row],[rating]]=0,"No Rating","Rated")</f>
        <v>Rated</v>
      </c>
      <c r="I10857" s="16" t="s">
        <v>161</v>
      </c>
      <c r="J10857" s="29" t="s">
        <v>12</v>
      </c>
      <c r="K10857" s="19">
        <v>6.9619999999999997</v>
      </c>
      <c r="L10857" s="26">
        <v>50</v>
      </c>
    </row>
    <row r="10858" spans="1:12" x14ac:dyDescent="0.3">
      <c r="A10858" s="14">
        <v>691655</v>
      </c>
      <c r="B10858" s="16" t="s">
        <v>14005</v>
      </c>
      <c r="C10858" s="16" t="s">
        <v>94</v>
      </c>
      <c r="D10858" s="4">
        <v>43916</v>
      </c>
      <c r="E10858" s="23">
        <v>2020</v>
      </c>
      <c r="F10858" s="19">
        <v>3</v>
      </c>
      <c r="G10858" s="19">
        <f>IF(Movies[[#This Row],[rating]]=0,"",Movies[[#This Row],[rating]])</f>
        <v>3</v>
      </c>
      <c r="H10858" s="19" t="str">
        <f>IF(Movies[[#This Row],[rating]]=0,"No Rating","Rated")</f>
        <v>Rated</v>
      </c>
      <c r="I10858" s="16" t="s">
        <v>886</v>
      </c>
      <c r="J10858" s="29" t="s">
        <v>96</v>
      </c>
      <c r="K10858" s="19">
        <v>6.9589999999999996</v>
      </c>
      <c r="L10858" s="26">
        <v>2</v>
      </c>
    </row>
    <row r="10859" spans="1:12" x14ac:dyDescent="0.3">
      <c r="A10859" s="14">
        <v>700173</v>
      </c>
      <c r="B10859" s="16" t="s">
        <v>14006</v>
      </c>
      <c r="C10859" s="16" t="s">
        <v>144</v>
      </c>
      <c r="D10859" s="4">
        <v>43854</v>
      </c>
      <c r="E10859" s="23">
        <v>2020</v>
      </c>
      <c r="F10859" s="19">
        <v>7.6</v>
      </c>
      <c r="G10859" s="19">
        <f>IF(Movies[[#This Row],[rating]]=0,"",Movies[[#This Row],[rating]])</f>
        <v>7.6</v>
      </c>
      <c r="H10859" s="19" t="str">
        <f>IF(Movies[[#This Row],[rating]]=0,"No Rating","Rated")</f>
        <v>Rated</v>
      </c>
      <c r="I10859" s="16" t="s">
        <v>14007</v>
      </c>
      <c r="J10859" s="29" t="s">
        <v>146</v>
      </c>
      <c r="K10859" s="19">
        <v>6.9569999999999999</v>
      </c>
      <c r="L10859" s="26">
        <v>30</v>
      </c>
    </row>
    <row r="10860" spans="1:12" x14ac:dyDescent="0.3">
      <c r="A10860" s="14">
        <v>718235</v>
      </c>
      <c r="B10860" s="16" t="s">
        <v>14008</v>
      </c>
      <c r="C10860" s="16" t="s">
        <v>1853</v>
      </c>
      <c r="D10860" s="4">
        <v>43883</v>
      </c>
      <c r="E10860" s="23">
        <v>2020</v>
      </c>
      <c r="F10860" s="19">
        <v>6.9</v>
      </c>
      <c r="G10860" s="19">
        <f>IF(Movies[[#This Row],[rating]]=0,"",Movies[[#This Row],[rating]])</f>
        <v>6.9</v>
      </c>
      <c r="H10860" s="19" t="str">
        <f>IF(Movies[[#This Row],[rating]]=0,"No Rating","Rated")</f>
        <v>Rated</v>
      </c>
      <c r="I10860" s="16" t="s">
        <v>14009</v>
      </c>
      <c r="J10860" s="29" t="s">
        <v>12</v>
      </c>
      <c r="K10860" s="19">
        <v>6.9560000000000004</v>
      </c>
      <c r="L10860" s="26">
        <v>79</v>
      </c>
    </row>
    <row r="10861" spans="1:12" x14ac:dyDescent="0.3">
      <c r="A10861" s="14">
        <v>633908</v>
      </c>
      <c r="B10861" s="16" t="s">
        <v>14010</v>
      </c>
      <c r="C10861" s="16" t="s">
        <v>14</v>
      </c>
      <c r="D10861" s="4">
        <v>44168</v>
      </c>
      <c r="E10861" s="23">
        <v>2020</v>
      </c>
      <c r="F10861" s="19">
        <v>5.4</v>
      </c>
      <c r="G10861" s="19">
        <f>IF(Movies[[#This Row],[rating]]=0,"",Movies[[#This Row],[rating]])</f>
        <v>5.4</v>
      </c>
      <c r="H10861" s="19" t="str">
        <f>IF(Movies[[#This Row],[rating]]=0,"No Rating","Rated")</f>
        <v>Rated</v>
      </c>
      <c r="I10861" s="16" t="s">
        <v>30</v>
      </c>
      <c r="J10861" s="29" t="s">
        <v>12</v>
      </c>
      <c r="K10861" s="19">
        <v>6.9509999999999996</v>
      </c>
      <c r="L10861" s="26">
        <v>110</v>
      </c>
    </row>
    <row r="10862" spans="1:12" x14ac:dyDescent="0.3">
      <c r="A10862" s="14">
        <v>608649</v>
      </c>
      <c r="B10862" s="16" t="s">
        <v>3716</v>
      </c>
      <c r="C10862" s="16" t="s">
        <v>540</v>
      </c>
      <c r="D10862" s="4">
        <v>44027</v>
      </c>
      <c r="E10862" s="23">
        <v>2020</v>
      </c>
      <c r="F10862" s="19">
        <v>4.0869999999999997</v>
      </c>
      <c r="G10862" s="19">
        <f>IF(Movies[[#This Row],[rating]]=0,"",Movies[[#This Row],[rating]])</f>
        <v>4.0869999999999997</v>
      </c>
      <c r="H10862" s="19" t="str">
        <f>IF(Movies[[#This Row],[rating]]=0,"No Rating","Rated")</f>
        <v>Rated</v>
      </c>
      <c r="I10862" s="16" t="s">
        <v>30</v>
      </c>
      <c r="J10862" s="29" t="s">
        <v>511</v>
      </c>
      <c r="K10862" s="19">
        <v>6.9509999999999996</v>
      </c>
      <c r="L10862" s="26">
        <v>167</v>
      </c>
    </row>
    <row r="10863" spans="1:12" x14ac:dyDescent="0.3">
      <c r="A10863" s="14">
        <v>680734</v>
      </c>
      <c r="B10863" s="16" t="s">
        <v>14011</v>
      </c>
      <c r="C10863" s="16" t="s">
        <v>10</v>
      </c>
      <c r="D10863" s="4">
        <v>43896</v>
      </c>
      <c r="E10863" s="23">
        <v>2020</v>
      </c>
      <c r="F10863" s="19">
        <v>6</v>
      </c>
      <c r="G10863" s="19">
        <f>IF(Movies[[#This Row],[rating]]=0,"",Movies[[#This Row],[rating]])</f>
        <v>6</v>
      </c>
      <c r="H10863" s="19" t="str">
        <f>IF(Movies[[#This Row],[rating]]=0,"No Rating","Rated")</f>
        <v>Rated</v>
      </c>
      <c r="I10863" s="16" t="s">
        <v>1532</v>
      </c>
      <c r="J10863" s="29" t="s">
        <v>12</v>
      </c>
      <c r="K10863" s="19">
        <v>6.9450000000000003</v>
      </c>
      <c r="L10863" s="26">
        <v>81</v>
      </c>
    </row>
    <row r="10864" spans="1:12" x14ac:dyDescent="0.3">
      <c r="A10864" s="14">
        <v>615466</v>
      </c>
      <c r="B10864" s="16" t="s">
        <v>14012</v>
      </c>
      <c r="C10864" s="16" t="s">
        <v>10</v>
      </c>
      <c r="D10864" s="4">
        <v>44071</v>
      </c>
      <c r="E10864" s="23">
        <v>2020</v>
      </c>
      <c r="F10864" s="19">
        <v>6.7</v>
      </c>
      <c r="G10864" s="19">
        <f>IF(Movies[[#This Row],[rating]]=0,"",Movies[[#This Row],[rating]])</f>
        <v>6.7</v>
      </c>
      <c r="H10864" s="19" t="str">
        <f>IF(Movies[[#This Row],[rating]]=0,"No Rating","Rated")</f>
        <v>Rated</v>
      </c>
      <c r="I10864" s="16" t="s">
        <v>49</v>
      </c>
      <c r="J10864" s="29" t="s">
        <v>12</v>
      </c>
      <c r="K10864" s="19">
        <v>6.9450000000000003</v>
      </c>
      <c r="L10864" s="26">
        <v>209</v>
      </c>
    </row>
    <row r="10865" spans="1:12" x14ac:dyDescent="0.3">
      <c r="A10865" s="14">
        <v>662059</v>
      </c>
      <c r="B10865" s="16" t="s">
        <v>14013</v>
      </c>
      <c r="C10865" s="16" t="s">
        <v>10</v>
      </c>
      <c r="D10865" s="4">
        <v>43837</v>
      </c>
      <c r="E10865" s="23">
        <v>2020</v>
      </c>
      <c r="F10865" s="19">
        <v>7.2</v>
      </c>
      <c r="G10865" s="19">
        <f>IF(Movies[[#This Row],[rating]]=0,"",Movies[[#This Row],[rating]])</f>
        <v>7.2</v>
      </c>
      <c r="H10865" s="19" t="str">
        <f>IF(Movies[[#This Row],[rating]]=0,"No Rating","Rated")</f>
        <v>Rated</v>
      </c>
      <c r="I10865" s="16" t="s">
        <v>942</v>
      </c>
      <c r="J10865" s="29" t="s">
        <v>12</v>
      </c>
      <c r="K10865" s="19">
        <v>6.9379999999999997</v>
      </c>
      <c r="L10865" s="26">
        <v>49</v>
      </c>
    </row>
    <row r="10866" spans="1:12" x14ac:dyDescent="0.3">
      <c r="A10866" s="14">
        <v>653756</v>
      </c>
      <c r="B10866" s="16" t="s">
        <v>14014</v>
      </c>
      <c r="C10866" s="16" t="s">
        <v>14015</v>
      </c>
      <c r="D10866" s="4">
        <v>44176</v>
      </c>
      <c r="E10866" s="23">
        <v>2020</v>
      </c>
      <c r="F10866" s="19">
        <v>7.9</v>
      </c>
      <c r="G10866" s="19">
        <f>IF(Movies[[#This Row],[rating]]=0,"",Movies[[#This Row],[rating]])</f>
        <v>7.9</v>
      </c>
      <c r="H10866" s="19" t="str">
        <f>IF(Movies[[#This Row],[rating]]=0,"No Rating","Rated")</f>
        <v>Rated</v>
      </c>
      <c r="I10866" s="16" t="s">
        <v>329</v>
      </c>
      <c r="J10866" s="29" t="s">
        <v>34</v>
      </c>
      <c r="K10866" s="19">
        <v>6.931</v>
      </c>
      <c r="L10866" s="26">
        <v>227</v>
      </c>
    </row>
    <row r="10867" spans="1:12" x14ac:dyDescent="0.3">
      <c r="A10867" s="14">
        <v>658905</v>
      </c>
      <c r="B10867" s="16" t="s">
        <v>14016</v>
      </c>
      <c r="C10867" s="16" t="s">
        <v>108</v>
      </c>
      <c r="D10867" s="4">
        <v>44013</v>
      </c>
      <c r="E10867" s="23">
        <v>2020</v>
      </c>
      <c r="F10867" s="19">
        <v>6.3879999999999999</v>
      </c>
      <c r="G10867" s="19">
        <f>IF(Movies[[#This Row],[rating]]=0,"",Movies[[#This Row],[rating]])</f>
        <v>6.3879999999999999</v>
      </c>
      <c r="H10867" s="19" t="str">
        <f>IF(Movies[[#This Row],[rating]]=0,"No Rating","Rated")</f>
        <v>Rated</v>
      </c>
      <c r="I10867" s="16" t="s">
        <v>180</v>
      </c>
      <c r="J10867" s="29" t="s">
        <v>110</v>
      </c>
      <c r="K10867" s="19">
        <v>6.93</v>
      </c>
      <c r="L10867" s="26">
        <v>138</v>
      </c>
    </row>
    <row r="10868" spans="1:12" x14ac:dyDescent="0.3">
      <c r="A10868" s="14">
        <v>664511</v>
      </c>
      <c r="B10868" s="16" t="s">
        <v>14017</v>
      </c>
      <c r="C10868" s="16" t="s">
        <v>14018</v>
      </c>
      <c r="D10868" s="4">
        <v>43867</v>
      </c>
      <c r="E10868" s="23">
        <v>2020</v>
      </c>
      <c r="F10868" s="19">
        <v>6.8</v>
      </c>
      <c r="G10868" s="19">
        <f>IF(Movies[[#This Row],[rating]]=0,"",Movies[[#This Row],[rating]])</f>
        <v>6.8</v>
      </c>
      <c r="H10868" s="19" t="str">
        <f>IF(Movies[[#This Row],[rating]]=0,"No Rating","Rated")</f>
        <v>Rated</v>
      </c>
      <c r="I10868" s="16" t="s">
        <v>33</v>
      </c>
      <c r="J10868" s="29" t="s">
        <v>222</v>
      </c>
      <c r="K10868" s="19">
        <v>6.9189999999999996</v>
      </c>
      <c r="L10868" s="26">
        <v>9</v>
      </c>
    </row>
    <row r="10869" spans="1:12" x14ac:dyDescent="0.3">
      <c r="A10869" s="14">
        <v>694681</v>
      </c>
      <c r="B10869" s="16" t="s">
        <v>14019</v>
      </c>
      <c r="C10869" s="16" t="s">
        <v>10</v>
      </c>
      <c r="D10869" s="4">
        <v>44180</v>
      </c>
      <c r="E10869" s="23">
        <v>2020</v>
      </c>
      <c r="F10869" s="19">
        <v>6.4</v>
      </c>
      <c r="G10869" s="19">
        <f>IF(Movies[[#This Row],[rating]]=0,"",Movies[[#This Row],[rating]])</f>
        <v>6.4</v>
      </c>
      <c r="H10869" s="19" t="str">
        <f>IF(Movies[[#This Row],[rating]]=0,"No Rating","Rated")</f>
        <v>Rated</v>
      </c>
      <c r="I10869" s="16" t="s">
        <v>329</v>
      </c>
      <c r="J10869" s="29" t="s">
        <v>12</v>
      </c>
      <c r="K10869" s="19">
        <v>6.9130000000000003</v>
      </c>
      <c r="L10869" s="26">
        <v>88</v>
      </c>
    </row>
    <row r="10870" spans="1:12" x14ac:dyDescent="0.3">
      <c r="A10870" s="14">
        <v>728874</v>
      </c>
      <c r="B10870" s="16" t="s">
        <v>14020</v>
      </c>
      <c r="C10870" s="16" t="s">
        <v>432</v>
      </c>
      <c r="D10870" s="4">
        <v>44088</v>
      </c>
      <c r="E10870" s="23">
        <v>2020</v>
      </c>
      <c r="F10870" s="19">
        <v>5.5</v>
      </c>
      <c r="G10870" s="19">
        <f>IF(Movies[[#This Row],[rating]]=0,"",Movies[[#This Row],[rating]])</f>
        <v>5.5</v>
      </c>
      <c r="H10870" s="19" t="str">
        <f>IF(Movies[[#This Row],[rating]]=0,"No Rating","Rated")</f>
        <v>Rated</v>
      </c>
      <c r="I10870" s="16" t="s">
        <v>1329</v>
      </c>
      <c r="J10870" s="29" t="s">
        <v>12</v>
      </c>
      <c r="K10870" s="19">
        <v>6.9039999999999999</v>
      </c>
      <c r="L10870" s="26">
        <v>120</v>
      </c>
    </row>
    <row r="10871" spans="1:12" x14ac:dyDescent="0.3">
      <c r="A10871" s="14">
        <v>590575</v>
      </c>
      <c r="B10871" s="16" t="s">
        <v>14021</v>
      </c>
      <c r="C10871" s="16" t="s">
        <v>10</v>
      </c>
      <c r="D10871" s="4">
        <v>43896</v>
      </c>
      <c r="E10871" s="23">
        <v>2020</v>
      </c>
      <c r="F10871" s="19">
        <v>5.8</v>
      </c>
      <c r="G10871" s="19">
        <f>IF(Movies[[#This Row],[rating]]=0,"",Movies[[#This Row],[rating]])</f>
        <v>5.8</v>
      </c>
      <c r="H10871" s="19" t="str">
        <f>IF(Movies[[#This Row],[rating]]=0,"No Rating","Rated")</f>
        <v>Rated</v>
      </c>
      <c r="I10871" s="16" t="s">
        <v>132</v>
      </c>
      <c r="J10871" s="29" t="s">
        <v>12</v>
      </c>
      <c r="K10871" s="19">
        <v>6.8949999999999996</v>
      </c>
      <c r="L10871" s="26">
        <v>85</v>
      </c>
    </row>
    <row r="10872" spans="1:12" x14ac:dyDescent="0.3">
      <c r="A10872" s="14">
        <v>752939</v>
      </c>
      <c r="B10872" s="16" t="s">
        <v>14022</v>
      </c>
      <c r="C10872" s="16" t="s">
        <v>10</v>
      </c>
      <c r="D10872" s="4">
        <v>44158</v>
      </c>
      <c r="E10872" s="23">
        <v>2020</v>
      </c>
      <c r="F10872" s="19">
        <v>8.1999999999999993</v>
      </c>
      <c r="G10872" s="19">
        <f>IF(Movies[[#This Row],[rating]]=0,"",Movies[[#This Row],[rating]])</f>
        <v>8.1999999999999993</v>
      </c>
      <c r="H10872" s="19" t="str">
        <f>IF(Movies[[#This Row],[rating]]=0,"No Rating","Rated")</f>
        <v>Rated</v>
      </c>
      <c r="I10872" s="16" t="s">
        <v>1215</v>
      </c>
      <c r="J10872" s="29" t="s">
        <v>12</v>
      </c>
      <c r="K10872" s="19">
        <v>6.8890000000000002</v>
      </c>
      <c r="L10872" s="26">
        <v>158</v>
      </c>
    </row>
    <row r="10873" spans="1:12" x14ac:dyDescent="0.3">
      <c r="A10873" s="14">
        <v>680952</v>
      </c>
      <c r="B10873" s="16" t="s">
        <v>14023</v>
      </c>
      <c r="C10873" s="16" t="s">
        <v>3416</v>
      </c>
      <c r="D10873" s="4">
        <v>44104</v>
      </c>
      <c r="E10873" s="23">
        <v>2020</v>
      </c>
      <c r="F10873" s="19">
        <v>7.5</v>
      </c>
      <c r="G10873" s="19">
        <f>IF(Movies[[#This Row],[rating]]=0,"",Movies[[#This Row],[rating]])</f>
        <v>7.5</v>
      </c>
      <c r="H10873" s="19" t="str">
        <f>IF(Movies[[#This Row],[rating]]=0,"No Rating","Rated")</f>
        <v>Rated</v>
      </c>
      <c r="I10873" s="16" t="s">
        <v>2806</v>
      </c>
      <c r="J10873" s="29" t="s">
        <v>110</v>
      </c>
      <c r="K10873" s="19">
        <v>6.8890000000000002</v>
      </c>
      <c r="L10873" s="26">
        <v>115</v>
      </c>
    </row>
    <row r="10874" spans="1:12" x14ac:dyDescent="0.3">
      <c r="A10874" s="14">
        <v>599377</v>
      </c>
      <c r="B10874" s="16" t="s">
        <v>14024</v>
      </c>
      <c r="C10874" s="16" t="s">
        <v>108</v>
      </c>
      <c r="D10874" s="4">
        <v>44097</v>
      </c>
      <c r="E10874" s="23">
        <v>2020</v>
      </c>
      <c r="F10874" s="19">
        <v>6.1</v>
      </c>
      <c r="G10874" s="19">
        <f>IF(Movies[[#This Row],[rating]]=0,"",Movies[[#This Row],[rating]])</f>
        <v>6.1</v>
      </c>
      <c r="H10874" s="19" t="str">
        <f>IF(Movies[[#This Row],[rating]]=0,"No Rating","Rated")</f>
        <v>Rated</v>
      </c>
      <c r="I10874" s="16" t="s">
        <v>1993</v>
      </c>
      <c r="J10874" s="29" t="s">
        <v>110</v>
      </c>
      <c r="K10874" s="19">
        <v>6.883</v>
      </c>
      <c r="L10874" s="26">
        <v>232</v>
      </c>
    </row>
    <row r="10875" spans="1:12" x14ac:dyDescent="0.3">
      <c r="A10875" s="14">
        <v>674865</v>
      </c>
      <c r="B10875" s="16" t="s">
        <v>14025</v>
      </c>
      <c r="C10875" s="16" t="s">
        <v>1036</v>
      </c>
      <c r="D10875" s="4">
        <v>44159</v>
      </c>
      <c r="E10875" s="23">
        <v>2020</v>
      </c>
      <c r="F10875" s="19">
        <v>7.6</v>
      </c>
      <c r="G10875" s="19">
        <f>IF(Movies[[#This Row],[rating]]=0,"",Movies[[#This Row],[rating]])</f>
        <v>7.6</v>
      </c>
      <c r="H10875" s="19" t="str">
        <f>IF(Movies[[#This Row],[rating]]=0,"No Rating","Rated")</f>
        <v>Rated</v>
      </c>
      <c r="I10875" s="16" t="s">
        <v>49</v>
      </c>
      <c r="J10875" s="29" t="s">
        <v>34</v>
      </c>
      <c r="K10875" s="19">
        <v>6.8819999999999997</v>
      </c>
      <c r="L10875" s="26">
        <v>82</v>
      </c>
    </row>
    <row r="10876" spans="1:12" x14ac:dyDescent="0.3">
      <c r="A10876" s="14">
        <v>605802</v>
      </c>
      <c r="B10876" s="16">
        <v>8</v>
      </c>
      <c r="C10876" s="16" t="s">
        <v>1523</v>
      </c>
      <c r="D10876" s="4">
        <v>43903</v>
      </c>
      <c r="E10876" s="23">
        <v>2020</v>
      </c>
      <c r="F10876" s="19">
        <v>6</v>
      </c>
      <c r="G10876" s="19">
        <f>IF(Movies[[#This Row],[rating]]=0,"",Movies[[#This Row],[rating]])</f>
        <v>6</v>
      </c>
      <c r="H10876" s="19" t="str">
        <f>IF(Movies[[#This Row],[rating]]=0,"No Rating","Rated")</f>
        <v>Rated</v>
      </c>
      <c r="I10876" s="16" t="s">
        <v>468</v>
      </c>
      <c r="J10876" s="29" t="s">
        <v>12</v>
      </c>
      <c r="K10876" s="19">
        <v>6.8769999999999998</v>
      </c>
      <c r="L10876" s="26">
        <v>83</v>
      </c>
    </row>
    <row r="10877" spans="1:12" x14ac:dyDescent="0.3">
      <c r="A10877" s="14">
        <v>525428</v>
      </c>
      <c r="B10877" s="16" t="s">
        <v>14026</v>
      </c>
      <c r="C10877" s="16" t="s">
        <v>7055</v>
      </c>
      <c r="D10877" s="4">
        <v>43868</v>
      </c>
      <c r="E10877" s="23">
        <v>2020</v>
      </c>
      <c r="F10877" s="19">
        <v>6.3</v>
      </c>
      <c r="G10877" s="19">
        <f>IF(Movies[[#This Row],[rating]]=0,"",Movies[[#This Row],[rating]])</f>
        <v>6.3</v>
      </c>
      <c r="H10877" s="19" t="str">
        <f>IF(Movies[[#This Row],[rating]]=0,"No Rating","Rated")</f>
        <v>Rated</v>
      </c>
      <c r="I10877" s="16" t="s">
        <v>688</v>
      </c>
      <c r="J10877" s="29" t="s">
        <v>12</v>
      </c>
      <c r="K10877" s="19">
        <v>6.8639999999999999</v>
      </c>
      <c r="L10877" s="26">
        <v>84</v>
      </c>
    </row>
    <row r="10878" spans="1:12" x14ac:dyDescent="0.3">
      <c r="A10878" s="14">
        <v>532961</v>
      </c>
      <c r="B10878" s="16" t="s">
        <v>14027</v>
      </c>
      <c r="C10878" s="16" t="s">
        <v>144</v>
      </c>
      <c r="D10878" s="4">
        <v>44148</v>
      </c>
      <c r="E10878" s="23">
        <v>2020</v>
      </c>
      <c r="F10878" s="19">
        <v>6.4</v>
      </c>
      <c r="G10878" s="19">
        <f>IF(Movies[[#This Row],[rating]]=0,"",Movies[[#This Row],[rating]])</f>
        <v>6.4</v>
      </c>
      <c r="H10878" s="19" t="str">
        <f>IF(Movies[[#This Row],[rating]]=0,"No Rating","Rated")</f>
        <v>Rated</v>
      </c>
      <c r="I10878" s="16" t="s">
        <v>11163</v>
      </c>
      <c r="J10878" s="29" t="s">
        <v>146</v>
      </c>
      <c r="K10878" s="19">
        <v>6.8620000000000001</v>
      </c>
      <c r="L10878" s="26">
        <v>14</v>
      </c>
    </row>
    <row r="10879" spans="1:12" x14ac:dyDescent="0.3">
      <c r="A10879" s="14">
        <v>446574</v>
      </c>
      <c r="B10879" s="16" t="s">
        <v>11080</v>
      </c>
      <c r="C10879" s="16" t="s">
        <v>14028</v>
      </c>
      <c r="D10879" s="4">
        <v>44014</v>
      </c>
      <c r="E10879" s="23">
        <v>2020</v>
      </c>
      <c r="F10879" s="19">
        <v>5</v>
      </c>
      <c r="G10879" s="19">
        <f>IF(Movies[[#This Row],[rating]]=0,"",Movies[[#This Row],[rating]])</f>
        <v>5</v>
      </c>
      <c r="H10879" s="19" t="str">
        <f>IF(Movies[[#This Row],[rating]]=0,"No Rating","Rated")</f>
        <v>Rated</v>
      </c>
      <c r="I10879" s="16" t="s">
        <v>10137</v>
      </c>
      <c r="J10879" s="29" t="s">
        <v>12</v>
      </c>
      <c r="K10879" s="19">
        <v>6.8520000000000003</v>
      </c>
      <c r="L10879" s="26">
        <v>71</v>
      </c>
    </row>
    <row r="10880" spans="1:12" x14ac:dyDescent="0.3">
      <c r="A10880" s="14">
        <v>730647</v>
      </c>
      <c r="B10880" s="16" t="s">
        <v>14029</v>
      </c>
      <c r="C10880" s="16" t="s">
        <v>94</v>
      </c>
      <c r="D10880" s="4">
        <v>44084</v>
      </c>
      <c r="E10880" s="23">
        <v>2020</v>
      </c>
      <c r="F10880" s="19">
        <v>9</v>
      </c>
      <c r="G10880" s="19">
        <f>IF(Movies[[#This Row],[rating]]=0,"",Movies[[#This Row],[rating]])</f>
        <v>9</v>
      </c>
      <c r="H10880" s="19" t="str">
        <f>IF(Movies[[#This Row],[rating]]=0,"No Rating","Rated")</f>
        <v>Rated</v>
      </c>
      <c r="I10880" s="16" t="s">
        <v>1215</v>
      </c>
      <c r="J10880" s="29" t="s">
        <v>96</v>
      </c>
      <c r="K10880" s="19">
        <v>6.8449999999999998</v>
      </c>
      <c r="L10880" s="26">
        <v>183</v>
      </c>
    </row>
    <row r="10881" spans="1:12" x14ac:dyDescent="0.3">
      <c r="A10881" s="14">
        <v>699062</v>
      </c>
      <c r="B10881" s="16" t="s">
        <v>14030</v>
      </c>
      <c r="C10881" s="16" t="s">
        <v>1845</v>
      </c>
      <c r="D10881" s="4">
        <v>43885</v>
      </c>
      <c r="E10881" s="23">
        <v>2020</v>
      </c>
      <c r="F10881" s="19">
        <v>6</v>
      </c>
      <c r="G10881" s="19">
        <f>IF(Movies[[#This Row],[rating]]=0,"",Movies[[#This Row],[rating]])</f>
        <v>6</v>
      </c>
      <c r="H10881" s="19" t="str">
        <f>IF(Movies[[#This Row],[rating]]=0,"No Rating","Rated")</f>
        <v>Rated</v>
      </c>
      <c r="I10881" s="16" t="s">
        <v>886</v>
      </c>
      <c r="J10881" s="29" t="s">
        <v>96</v>
      </c>
      <c r="K10881" s="19">
        <v>6.8440000000000003</v>
      </c>
      <c r="L10881" s="26">
        <v>3</v>
      </c>
    </row>
    <row r="10882" spans="1:12" x14ac:dyDescent="0.3">
      <c r="A10882" s="14">
        <v>574082</v>
      </c>
      <c r="B10882" s="16" t="s">
        <v>14031</v>
      </c>
      <c r="C10882" s="16" t="s">
        <v>2079</v>
      </c>
      <c r="D10882" s="4">
        <v>44084</v>
      </c>
      <c r="E10882" s="23">
        <v>2020</v>
      </c>
      <c r="F10882" s="19">
        <v>6.6</v>
      </c>
      <c r="G10882" s="19">
        <f>IF(Movies[[#This Row],[rating]]=0,"",Movies[[#This Row],[rating]])</f>
        <v>6.6</v>
      </c>
      <c r="H10882" s="19" t="str">
        <f>IF(Movies[[#This Row],[rating]]=0,"No Rating","Rated")</f>
        <v>Rated</v>
      </c>
      <c r="I10882" s="16" t="s">
        <v>329</v>
      </c>
      <c r="J10882" s="29" t="s">
        <v>12</v>
      </c>
      <c r="K10882" s="19">
        <v>6.843</v>
      </c>
      <c r="L10882" s="26">
        <v>84</v>
      </c>
    </row>
    <row r="10883" spans="1:12" x14ac:dyDescent="0.3">
      <c r="A10883" s="14">
        <v>688876</v>
      </c>
      <c r="B10883" s="16" t="s">
        <v>14032</v>
      </c>
      <c r="C10883" s="16" t="s">
        <v>94</v>
      </c>
      <c r="D10883" s="4">
        <v>43917</v>
      </c>
      <c r="E10883" s="23">
        <v>2020</v>
      </c>
      <c r="F10883" s="19">
        <v>10</v>
      </c>
      <c r="G10883" s="19">
        <f>IF(Movies[[#This Row],[rating]]=0,"",Movies[[#This Row],[rating]])</f>
        <v>10</v>
      </c>
      <c r="H10883" s="19" t="str">
        <f>IF(Movies[[#This Row],[rating]]=0,"No Rating","Rated")</f>
        <v>Rated</v>
      </c>
      <c r="I10883" s="16" t="s">
        <v>33</v>
      </c>
      <c r="J10883" s="29" t="s">
        <v>96</v>
      </c>
      <c r="K10883" s="19">
        <v>6.8410000000000002</v>
      </c>
      <c r="L10883" s="26">
        <v>1</v>
      </c>
    </row>
    <row r="10884" spans="1:12" x14ac:dyDescent="0.3">
      <c r="A10884" s="14">
        <v>576002</v>
      </c>
      <c r="B10884" s="16" t="s">
        <v>14033</v>
      </c>
      <c r="C10884" s="16" t="s">
        <v>6407</v>
      </c>
      <c r="D10884" s="4">
        <v>44036</v>
      </c>
      <c r="E10884" s="23">
        <v>2020</v>
      </c>
      <c r="F10884" s="19">
        <v>6.1</v>
      </c>
      <c r="G10884" s="19">
        <f>IF(Movies[[#This Row],[rating]]=0,"",Movies[[#This Row],[rating]])</f>
        <v>6.1</v>
      </c>
      <c r="H10884" s="19" t="str">
        <f>IF(Movies[[#This Row],[rating]]=0,"No Rating","Rated")</f>
        <v>Rated</v>
      </c>
      <c r="I10884" s="16" t="s">
        <v>33</v>
      </c>
      <c r="J10884" s="29" t="s">
        <v>110</v>
      </c>
      <c r="K10884" s="19">
        <v>6.84</v>
      </c>
      <c r="L10884" s="26">
        <v>49</v>
      </c>
    </row>
    <row r="10885" spans="1:12" x14ac:dyDescent="0.3">
      <c r="A10885" s="14">
        <v>635146</v>
      </c>
      <c r="B10885" s="16" t="s">
        <v>14034</v>
      </c>
      <c r="C10885" s="16" t="s">
        <v>367</v>
      </c>
      <c r="D10885" s="4">
        <v>44007</v>
      </c>
      <c r="E10885" s="23">
        <v>2020</v>
      </c>
      <c r="F10885" s="19">
        <v>4.7</v>
      </c>
      <c r="G10885" s="19">
        <f>IF(Movies[[#This Row],[rating]]=0,"",Movies[[#This Row],[rating]])</f>
        <v>4.7</v>
      </c>
      <c r="H10885" s="19" t="str">
        <f>IF(Movies[[#This Row],[rating]]=0,"No Rating","Rated")</f>
        <v>Rated</v>
      </c>
      <c r="I10885" s="16" t="s">
        <v>14035</v>
      </c>
      <c r="J10885" s="29" t="s">
        <v>12</v>
      </c>
      <c r="K10885" s="19">
        <v>6.8380000000000001</v>
      </c>
      <c r="L10885" s="26">
        <v>14</v>
      </c>
    </row>
    <row r="10886" spans="1:12" x14ac:dyDescent="0.3">
      <c r="A10886" s="14">
        <v>659993</v>
      </c>
      <c r="B10886" s="16" t="s">
        <v>14036</v>
      </c>
      <c r="C10886" s="16" t="s">
        <v>14037</v>
      </c>
      <c r="D10886" s="4">
        <v>44133</v>
      </c>
      <c r="E10886" s="23">
        <v>2020</v>
      </c>
      <c r="F10886" s="19">
        <v>7.7</v>
      </c>
      <c r="G10886" s="19">
        <f>IF(Movies[[#This Row],[rating]]=0,"",Movies[[#This Row],[rating]])</f>
        <v>7.7</v>
      </c>
      <c r="H10886" s="19" t="str">
        <f>IF(Movies[[#This Row],[rating]]=0,"No Rating","Rated")</f>
        <v>Rated</v>
      </c>
      <c r="I10886" s="16" t="s">
        <v>688</v>
      </c>
      <c r="J10886" s="29" t="s">
        <v>648</v>
      </c>
      <c r="K10886" s="19">
        <v>6.8259999999999996</v>
      </c>
      <c r="L10886" s="26">
        <v>44</v>
      </c>
    </row>
    <row r="10887" spans="1:12" x14ac:dyDescent="0.3">
      <c r="A10887" s="14">
        <v>587609</v>
      </c>
      <c r="B10887" s="16" t="s">
        <v>14038</v>
      </c>
      <c r="C10887" s="16" t="s">
        <v>877</v>
      </c>
      <c r="D10887" s="4">
        <v>44088</v>
      </c>
      <c r="E10887" s="23">
        <v>2020</v>
      </c>
      <c r="F10887" s="19">
        <v>7.3</v>
      </c>
      <c r="G10887" s="19">
        <f>IF(Movies[[#This Row],[rating]]=0,"",Movies[[#This Row],[rating]])</f>
        <v>7.3</v>
      </c>
      <c r="H10887" s="19" t="str">
        <f>IF(Movies[[#This Row],[rating]]=0,"No Rating","Rated")</f>
        <v>Rated</v>
      </c>
      <c r="I10887" s="16" t="s">
        <v>1164</v>
      </c>
      <c r="J10887" s="29" t="s">
        <v>774</v>
      </c>
      <c r="K10887" s="19">
        <v>6.8259999999999996</v>
      </c>
      <c r="L10887" s="26">
        <v>138</v>
      </c>
    </row>
    <row r="10888" spans="1:12" x14ac:dyDescent="0.3">
      <c r="A10888" s="14">
        <v>593402</v>
      </c>
      <c r="B10888" s="16" t="s">
        <v>14039</v>
      </c>
      <c r="C10888" s="16" t="s">
        <v>540</v>
      </c>
      <c r="D10888" s="4">
        <v>43831</v>
      </c>
      <c r="E10888" s="23">
        <v>2020</v>
      </c>
      <c r="F10888" s="19">
        <v>6.1139999999999999</v>
      </c>
      <c r="G10888" s="19">
        <f>IF(Movies[[#This Row],[rating]]=0,"",Movies[[#This Row],[rating]])</f>
        <v>6.1139999999999999</v>
      </c>
      <c r="H10888" s="19" t="str">
        <f>IF(Movies[[#This Row],[rating]]=0,"No Rating","Rated")</f>
        <v>Rated</v>
      </c>
      <c r="I10888" s="16" t="s">
        <v>1471</v>
      </c>
      <c r="J10888" s="29" t="s">
        <v>511</v>
      </c>
      <c r="K10888" s="19">
        <v>6.8220000000000001</v>
      </c>
      <c r="L10888" s="26">
        <v>1245</v>
      </c>
    </row>
    <row r="10889" spans="1:12" x14ac:dyDescent="0.3">
      <c r="A10889" s="14">
        <v>666219</v>
      </c>
      <c r="B10889" s="16" t="s">
        <v>3195</v>
      </c>
      <c r="C10889" s="16" t="s">
        <v>10</v>
      </c>
      <c r="D10889" s="4">
        <v>44061</v>
      </c>
      <c r="E10889" s="23">
        <v>2020</v>
      </c>
      <c r="F10889" s="19">
        <v>7.7</v>
      </c>
      <c r="G10889" s="19">
        <f>IF(Movies[[#This Row],[rating]]=0,"",Movies[[#This Row],[rating]])</f>
        <v>7.7</v>
      </c>
      <c r="H10889" s="19" t="str">
        <f>IF(Movies[[#This Row],[rating]]=0,"No Rating","Rated")</f>
        <v>Rated</v>
      </c>
      <c r="I10889" s="16" t="s">
        <v>12386</v>
      </c>
      <c r="J10889" s="29" t="s">
        <v>12</v>
      </c>
      <c r="K10889" s="19">
        <v>6.8129999999999997</v>
      </c>
      <c r="L10889" s="26">
        <v>86</v>
      </c>
    </row>
    <row r="10890" spans="1:12" x14ac:dyDescent="0.3">
      <c r="A10890" s="14">
        <v>703120</v>
      </c>
      <c r="B10890" s="16" t="s">
        <v>14040</v>
      </c>
      <c r="C10890" s="16" t="s">
        <v>411</v>
      </c>
      <c r="D10890" s="4">
        <v>43961</v>
      </c>
      <c r="E10890" s="23">
        <v>2020</v>
      </c>
      <c r="F10890" s="19">
        <v>2</v>
      </c>
      <c r="G10890" s="19">
        <f>IF(Movies[[#This Row],[rating]]=0,"",Movies[[#This Row],[rating]])</f>
        <v>2</v>
      </c>
      <c r="H10890" s="19" t="str">
        <f>IF(Movies[[#This Row],[rating]]=0,"No Rating","Rated")</f>
        <v>Rated</v>
      </c>
      <c r="I10890" s="16" t="s">
        <v>886</v>
      </c>
      <c r="J10890" s="29" t="s">
        <v>342</v>
      </c>
      <c r="K10890" s="19">
        <v>6.8109999999999999</v>
      </c>
      <c r="L10890" s="26">
        <v>1</v>
      </c>
    </row>
    <row r="10891" spans="1:12" x14ac:dyDescent="0.3">
      <c r="A10891" s="14">
        <v>774875</v>
      </c>
      <c r="B10891" s="16" t="s">
        <v>14041</v>
      </c>
      <c r="C10891" s="16" t="s">
        <v>94</v>
      </c>
      <c r="D10891" s="4">
        <v>44133</v>
      </c>
      <c r="E10891" s="23">
        <v>2020</v>
      </c>
      <c r="F10891" s="19">
        <v>4.2</v>
      </c>
      <c r="G10891" s="19">
        <f>IF(Movies[[#This Row],[rating]]=0,"",Movies[[#This Row],[rating]])</f>
        <v>4.2</v>
      </c>
      <c r="H10891" s="19" t="str">
        <f>IF(Movies[[#This Row],[rating]]=0,"No Rating","Rated")</f>
        <v>Rated</v>
      </c>
      <c r="I10891" s="16" t="s">
        <v>49</v>
      </c>
      <c r="J10891" s="29" t="s">
        <v>96</v>
      </c>
      <c r="K10891" s="19">
        <v>6.81</v>
      </c>
      <c r="L10891" s="26">
        <v>2</v>
      </c>
    </row>
    <row r="10892" spans="1:12" x14ac:dyDescent="0.3">
      <c r="A10892" s="14">
        <v>678282</v>
      </c>
      <c r="B10892" s="16" t="s">
        <v>14042</v>
      </c>
      <c r="C10892" s="16" t="s">
        <v>94</v>
      </c>
      <c r="D10892" s="4">
        <v>43886</v>
      </c>
      <c r="E10892" s="23">
        <v>2020</v>
      </c>
      <c r="F10892" s="19">
        <v>0</v>
      </c>
      <c r="G10892" s="19" t="str">
        <f>IF(Movies[[#This Row],[rating]]=0,"",Movies[[#This Row],[rating]])</f>
        <v/>
      </c>
      <c r="H10892" s="19" t="str">
        <f>IF(Movies[[#This Row],[rating]]=0,"No Rating","Rated")</f>
        <v>No Rating</v>
      </c>
      <c r="I10892" s="16" t="s">
        <v>886</v>
      </c>
      <c r="J10892" s="29" t="s">
        <v>96</v>
      </c>
      <c r="K10892" s="19">
        <v>6.7990000000000004</v>
      </c>
      <c r="L10892" s="26">
        <v>0</v>
      </c>
    </row>
    <row r="10893" spans="1:12" x14ac:dyDescent="0.3">
      <c r="A10893" s="14">
        <v>606865</v>
      </c>
      <c r="B10893" s="16" t="s">
        <v>14043</v>
      </c>
      <c r="C10893" s="16" t="s">
        <v>540</v>
      </c>
      <c r="D10893" s="4">
        <v>44084</v>
      </c>
      <c r="E10893" s="23">
        <v>2020</v>
      </c>
      <c r="F10893" s="19">
        <v>7.101</v>
      </c>
      <c r="G10893" s="19">
        <f>IF(Movies[[#This Row],[rating]]=0,"",Movies[[#This Row],[rating]])</f>
        <v>7.101</v>
      </c>
      <c r="H10893" s="19" t="str">
        <f>IF(Movies[[#This Row],[rating]]=0,"No Rating","Rated")</f>
        <v>Rated</v>
      </c>
      <c r="I10893" s="16" t="s">
        <v>49</v>
      </c>
      <c r="J10893" s="29" t="s">
        <v>511</v>
      </c>
      <c r="K10893" s="19">
        <v>6.798</v>
      </c>
      <c r="L10893" s="26">
        <v>149</v>
      </c>
    </row>
    <row r="10894" spans="1:12" x14ac:dyDescent="0.3">
      <c r="A10894" s="14">
        <v>734115</v>
      </c>
      <c r="B10894" s="16" t="s">
        <v>14044</v>
      </c>
      <c r="C10894" s="16" t="s">
        <v>94</v>
      </c>
      <c r="D10894" s="4">
        <v>44018</v>
      </c>
      <c r="E10894" s="23">
        <v>2020</v>
      </c>
      <c r="F10894" s="19">
        <v>7.3</v>
      </c>
      <c r="G10894" s="19">
        <f>IF(Movies[[#This Row],[rating]]=0,"",Movies[[#This Row],[rating]])</f>
        <v>7.3</v>
      </c>
      <c r="H10894" s="19" t="str">
        <f>IF(Movies[[#This Row],[rating]]=0,"No Rating","Rated")</f>
        <v>Rated</v>
      </c>
      <c r="I10894" s="16" t="s">
        <v>33</v>
      </c>
      <c r="J10894" s="29" t="s">
        <v>96</v>
      </c>
      <c r="K10894" s="19">
        <v>6.7910000000000004</v>
      </c>
      <c r="L10894" s="26">
        <v>3</v>
      </c>
    </row>
    <row r="10895" spans="1:12" x14ac:dyDescent="0.3">
      <c r="A10895" s="14">
        <v>741607</v>
      </c>
      <c r="B10895" s="16" t="s">
        <v>14045</v>
      </c>
      <c r="C10895" s="16" t="s">
        <v>10</v>
      </c>
      <c r="D10895" s="4">
        <v>44099</v>
      </c>
      <c r="E10895" s="23">
        <v>2020</v>
      </c>
      <c r="F10895" s="19">
        <v>7.4</v>
      </c>
      <c r="G10895" s="19">
        <f>IF(Movies[[#This Row],[rating]]=0,"",Movies[[#This Row],[rating]])</f>
        <v>7.4</v>
      </c>
      <c r="H10895" s="19" t="str">
        <f>IF(Movies[[#This Row],[rating]]=0,"No Rating","Rated")</f>
        <v>Rated</v>
      </c>
      <c r="I10895" s="16" t="s">
        <v>2707</v>
      </c>
      <c r="J10895" s="29" t="s">
        <v>12</v>
      </c>
      <c r="K10895" s="19">
        <v>6.7830000000000004</v>
      </c>
      <c r="L10895" s="26">
        <v>49</v>
      </c>
    </row>
    <row r="10896" spans="1:12" x14ac:dyDescent="0.3">
      <c r="A10896" s="14">
        <v>586393</v>
      </c>
      <c r="B10896" s="16" t="s">
        <v>14046</v>
      </c>
      <c r="C10896" s="16" t="s">
        <v>144</v>
      </c>
      <c r="D10896" s="4">
        <v>44106</v>
      </c>
      <c r="E10896" s="23">
        <v>2020</v>
      </c>
      <c r="F10896" s="19">
        <v>7.3</v>
      </c>
      <c r="G10896" s="19">
        <f>IF(Movies[[#This Row],[rating]]=0,"",Movies[[#This Row],[rating]])</f>
        <v>7.3</v>
      </c>
      <c r="H10896" s="19" t="str">
        <f>IF(Movies[[#This Row],[rating]]=0,"No Rating","Rated")</f>
        <v>Rated</v>
      </c>
      <c r="I10896" s="16" t="s">
        <v>713</v>
      </c>
      <c r="J10896" s="29" t="s">
        <v>146</v>
      </c>
      <c r="K10896" s="19">
        <v>6.782</v>
      </c>
      <c r="L10896" s="26">
        <v>140</v>
      </c>
    </row>
    <row r="10897" spans="1:12" x14ac:dyDescent="0.3">
      <c r="A10897" s="14">
        <v>620079</v>
      </c>
      <c r="B10897" s="16" t="s">
        <v>14047</v>
      </c>
      <c r="C10897" s="16" t="s">
        <v>10</v>
      </c>
      <c r="D10897" s="4">
        <v>43966</v>
      </c>
      <c r="E10897" s="23">
        <v>2020</v>
      </c>
      <c r="F10897" s="19">
        <v>5.2</v>
      </c>
      <c r="G10897" s="19">
        <f>IF(Movies[[#This Row],[rating]]=0,"",Movies[[#This Row],[rating]])</f>
        <v>5.2</v>
      </c>
      <c r="H10897" s="19" t="str">
        <f>IF(Movies[[#This Row],[rating]]=0,"No Rating","Rated")</f>
        <v>Rated</v>
      </c>
      <c r="I10897" s="16" t="s">
        <v>3866</v>
      </c>
      <c r="J10897" s="29" t="s">
        <v>12</v>
      </c>
      <c r="K10897" s="19">
        <v>6.78</v>
      </c>
      <c r="L10897" s="26">
        <v>8</v>
      </c>
    </row>
    <row r="10898" spans="1:12" x14ac:dyDescent="0.3">
      <c r="A10898" s="14">
        <v>740794</v>
      </c>
      <c r="B10898" s="16" t="s">
        <v>14048</v>
      </c>
      <c r="C10898" s="16" t="s">
        <v>416</v>
      </c>
      <c r="D10898" s="4">
        <v>44124</v>
      </c>
      <c r="E10898" s="23">
        <v>2020</v>
      </c>
      <c r="F10898" s="19">
        <v>4.4000000000000004</v>
      </c>
      <c r="G10898" s="19">
        <f>IF(Movies[[#This Row],[rating]]=0,"",Movies[[#This Row],[rating]])</f>
        <v>4.4000000000000004</v>
      </c>
      <c r="H10898" s="19" t="str">
        <f>IF(Movies[[#This Row],[rating]]=0,"No Rating","Rated")</f>
        <v>Rated</v>
      </c>
      <c r="I10898" s="16" t="s">
        <v>203</v>
      </c>
      <c r="J10898" s="29" t="s">
        <v>12</v>
      </c>
      <c r="K10898" s="19">
        <v>6.7720000000000002</v>
      </c>
      <c r="L10898" s="26">
        <v>15</v>
      </c>
    </row>
    <row r="10899" spans="1:12" x14ac:dyDescent="0.3">
      <c r="A10899" s="14">
        <v>575659</v>
      </c>
      <c r="B10899" s="16" t="s">
        <v>14049</v>
      </c>
      <c r="C10899" s="16" t="s">
        <v>14050</v>
      </c>
      <c r="D10899" s="4">
        <v>44007</v>
      </c>
      <c r="E10899" s="23">
        <v>2020</v>
      </c>
      <c r="F10899" s="19">
        <v>7</v>
      </c>
      <c r="G10899" s="19">
        <f>IF(Movies[[#This Row],[rating]]=0,"",Movies[[#This Row],[rating]])</f>
        <v>7</v>
      </c>
      <c r="H10899" s="19" t="str">
        <f>IF(Movies[[#This Row],[rating]]=0,"No Rating","Rated")</f>
        <v>Rated</v>
      </c>
      <c r="I10899" s="16" t="s">
        <v>49</v>
      </c>
      <c r="J10899" s="29" t="s">
        <v>286</v>
      </c>
      <c r="K10899" s="19">
        <v>6.7629999999999999</v>
      </c>
      <c r="L10899" s="26">
        <v>78</v>
      </c>
    </row>
    <row r="10900" spans="1:12" x14ac:dyDescent="0.3">
      <c r="A10900" s="14">
        <v>585744</v>
      </c>
      <c r="B10900" s="16" t="s">
        <v>14051</v>
      </c>
      <c r="C10900" s="16" t="s">
        <v>838</v>
      </c>
      <c r="D10900" s="4">
        <v>44121</v>
      </c>
      <c r="E10900" s="23">
        <v>2020</v>
      </c>
      <c r="F10900" s="19">
        <v>6.7</v>
      </c>
      <c r="G10900" s="19">
        <f>IF(Movies[[#This Row],[rating]]=0,"",Movies[[#This Row],[rating]])</f>
        <v>6.7</v>
      </c>
      <c r="H10900" s="19" t="str">
        <f>IF(Movies[[#This Row],[rating]]=0,"No Rating","Rated")</f>
        <v>Rated</v>
      </c>
      <c r="I10900" s="16" t="s">
        <v>49</v>
      </c>
      <c r="J10900" s="29" t="s">
        <v>110</v>
      </c>
      <c r="K10900" s="19">
        <v>6.7560000000000002</v>
      </c>
      <c r="L10900" s="26">
        <v>125</v>
      </c>
    </row>
    <row r="10901" spans="1:12" x14ac:dyDescent="0.3">
      <c r="A10901" s="14">
        <v>601297</v>
      </c>
      <c r="B10901" s="16" t="s">
        <v>14052</v>
      </c>
      <c r="C10901" s="16" t="s">
        <v>108</v>
      </c>
      <c r="D10901" s="4">
        <v>44104</v>
      </c>
      <c r="E10901" s="23">
        <v>2020</v>
      </c>
      <c r="F10901" s="19">
        <v>5.4749999999999996</v>
      </c>
      <c r="G10901" s="19">
        <f>IF(Movies[[#This Row],[rating]]=0,"",Movies[[#This Row],[rating]])</f>
        <v>5.4749999999999996</v>
      </c>
      <c r="H10901" s="19" t="str">
        <f>IF(Movies[[#This Row],[rating]]=0,"No Rating","Rated")</f>
        <v>Rated</v>
      </c>
      <c r="I10901" s="16" t="s">
        <v>30</v>
      </c>
      <c r="J10901" s="29" t="s">
        <v>110</v>
      </c>
      <c r="K10901" s="19">
        <v>6.7480000000000002</v>
      </c>
      <c r="L10901" s="26">
        <v>102</v>
      </c>
    </row>
    <row r="10902" spans="1:12" x14ac:dyDescent="0.3">
      <c r="A10902" s="14">
        <v>568994</v>
      </c>
      <c r="B10902" s="16" t="s">
        <v>14053</v>
      </c>
      <c r="C10902" s="16" t="s">
        <v>10</v>
      </c>
      <c r="D10902" s="4">
        <v>44182</v>
      </c>
      <c r="E10902" s="23">
        <v>2020</v>
      </c>
      <c r="F10902" s="19">
        <v>7</v>
      </c>
      <c r="G10902" s="19">
        <f>IF(Movies[[#This Row],[rating]]=0,"",Movies[[#This Row],[rating]])</f>
        <v>7</v>
      </c>
      <c r="H10902" s="19" t="str">
        <f>IF(Movies[[#This Row],[rating]]=0,"No Rating","Rated")</f>
        <v>Rated</v>
      </c>
      <c r="I10902" s="16" t="s">
        <v>49</v>
      </c>
      <c r="J10902" s="29" t="s">
        <v>12</v>
      </c>
      <c r="K10902" s="19">
        <v>6.7380000000000004</v>
      </c>
      <c r="L10902" s="26">
        <v>64</v>
      </c>
    </row>
    <row r="10903" spans="1:12" x14ac:dyDescent="0.3">
      <c r="A10903" s="14">
        <v>758510</v>
      </c>
      <c r="B10903" s="16" t="s">
        <v>14054</v>
      </c>
      <c r="C10903" s="16" t="s">
        <v>84</v>
      </c>
      <c r="D10903" s="4">
        <v>44133</v>
      </c>
      <c r="E10903" s="23">
        <v>2020</v>
      </c>
      <c r="F10903" s="19">
        <v>6.3</v>
      </c>
      <c r="G10903" s="19">
        <f>IF(Movies[[#This Row],[rating]]=0,"",Movies[[#This Row],[rating]])</f>
        <v>6.3</v>
      </c>
      <c r="H10903" s="19" t="str">
        <f>IF(Movies[[#This Row],[rating]]=0,"No Rating","Rated")</f>
        <v>Rated</v>
      </c>
      <c r="I10903" s="16" t="s">
        <v>468</v>
      </c>
      <c r="J10903" s="29" t="s">
        <v>86</v>
      </c>
      <c r="K10903" s="19">
        <v>6.7350000000000003</v>
      </c>
      <c r="L10903" s="26">
        <v>74</v>
      </c>
    </row>
    <row r="10904" spans="1:12" x14ac:dyDescent="0.3">
      <c r="A10904" s="14">
        <v>720395</v>
      </c>
      <c r="B10904" s="16" t="s">
        <v>12329</v>
      </c>
      <c r="C10904" s="16" t="s">
        <v>14055</v>
      </c>
      <c r="D10904" s="4">
        <v>44069</v>
      </c>
      <c r="E10904" s="23">
        <v>2020</v>
      </c>
      <c r="F10904" s="19">
        <v>5.17</v>
      </c>
      <c r="G10904" s="19">
        <f>IF(Movies[[#This Row],[rating]]=0,"",Movies[[#This Row],[rating]])</f>
        <v>5.17</v>
      </c>
      <c r="H10904" s="19" t="str">
        <f>IF(Movies[[#This Row],[rating]]=0,"No Rating","Rated")</f>
        <v>Rated</v>
      </c>
      <c r="I10904" s="16" t="s">
        <v>132</v>
      </c>
      <c r="J10904" s="29" t="s">
        <v>12</v>
      </c>
      <c r="K10904" s="19">
        <v>6.7130000000000001</v>
      </c>
      <c r="L10904" s="26">
        <v>97</v>
      </c>
    </row>
    <row r="10905" spans="1:12" x14ac:dyDescent="0.3">
      <c r="A10905" s="14">
        <v>510631</v>
      </c>
      <c r="B10905" s="16" t="s">
        <v>14056</v>
      </c>
      <c r="C10905" s="16" t="s">
        <v>2508</v>
      </c>
      <c r="D10905" s="4">
        <v>43897</v>
      </c>
      <c r="E10905" s="23">
        <v>2020</v>
      </c>
      <c r="F10905" s="19">
        <v>5.7309999999999999</v>
      </c>
      <c r="G10905" s="19">
        <f>IF(Movies[[#This Row],[rating]]=0,"",Movies[[#This Row],[rating]])</f>
        <v>5.7309999999999999</v>
      </c>
      <c r="H10905" s="19" t="str">
        <f>IF(Movies[[#This Row],[rating]]=0,"No Rating","Rated")</f>
        <v>Rated</v>
      </c>
      <c r="I10905" s="16" t="s">
        <v>5711</v>
      </c>
      <c r="J10905" s="29" t="s">
        <v>110</v>
      </c>
      <c r="K10905" s="19">
        <v>6.7080000000000002</v>
      </c>
      <c r="L10905" s="26">
        <v>65</v>
      </c>
    </row>
    <row r="10906" spans="1:12" x14ac:dyDescent="0.3">
      <c r="A10906" s="14">
        <v>615684</v>
      </c>
      <c r="B10906" s="16" t="s">
        <v>14057</v>
      </c>
      <c r="C10906" s="16" t="s">
        <v>838</v>
      </c>
      <c r="D10906" s="4">
        <v>44112</v>
      </c>
      <c r="E10906" s="23">
        <v>2020</v>
      </c>
      <c r="F10906" s="19">
        <v>5.8</v>
      </c>
      <c r="G10906" s="19">
        <f>IF(Movies[[#This Row],[rating]]=0,"",Movies[[#This Row],[rating]])</f>
        <v>5.8</v>
      </c>
      <c r="H10906" s="19" t="str">
        <f>IF(Movies[[#This Row],[rating]]=0,"No Rating","Rated")</f>
        <v>Rated</v>
      </c>
      <c r="I10906" s="16" t="s">
        <v>180</v>
      </c>
      <c r="J10906" s="29" t="s">
        <v>110</v>
      </c>
      <c r="K10906" s="19">
        <v>6.6859999999999999</v>
      </c>
      <c r="L10906" s="26">
        <v>200</v>
      </c>
    </row>
    <row r="10907" spans="1:12" x14ac:dyDescent="0.3">
      <c r="A10907" s="14">
        <v>653729</v>
      </c>
      <c r="B10907" s="16" t="s">
        <v>14058</v>
      </c>
      <c r="C10907" s="16" t="s">
        <v>10</v>
      </c>
      <c r="D10907" s="4">
        <v>44113</v>
      </c>
      <c r="E10907" s="23">
        <v>2020</v>
      </c>
      <c r="F10907" s="19">
        <v>6.8029999999999999</v>
      </c>
      <c r="G10907" s="19">
        <f>IF(Movies[[#This Row],[rating]]=0,"",Movies[[#This Row],[rating]])</f>
        <v>6.8029999999999999</v>
      </c>
      <c r="H10907" s="19" t="str">
        <f>IF(Movies[[#This Row],[rating]]=0,"No Rating","Rated")</f>
        <v>Rated</v>
      </c>
      <c r="I10907" s="16" t="s">
        <v>329</v>
      </c>
      <c r="J10907" s="29" t="s">
        <v>12</v>
      </c>
      <c r="K10907" s="19">
        <v>6.6840000000000002</v>
      </c>
      <c r="L10907" s="26">
        <v>109</v>
      </c>
    </row>
    <row r="10908" spans="1:12" x14ac:dyDescent="0.3">
      <c r="A10908" s="14">
        <v>656274</v>
      </c>
      <c r="B10908" s="16" t="s">
        <v>14059</v>
      </c>
      <c r="C10908" s="16" t="s">
        <v>6882</v>
      </c>
      <c r="D10908" s="4">
        <v>44099</v>
      </c>
      <c r="E10908" s="23">
        <v>2020</v>
      </c>
      <c r="F10908" s="19">
        <v>7.9</v>
      </c>
      <c r="G10908" s="19">
        <f>IF(Movies[[#This Row],[rating]]=0,"",Movies[[#This Row],[rating]])</f>
        <v>7.9</v>
      </c>
      <c r="H10908" s="19" t="str">
        <f>IF(Movies[[#This Row],[rating]]=0,"No Rating","Rated")</f>
        <v>Rated</v>
      </c>
      <c r="I10908" s="16" t="s">
        <v>329</v>
      </c>
      <c r="J10908" s="29" t="s">
        <v>110</v>
      </c>
      <c r="K10908" s="19">
        <v>6.6740000000000004</v>
      </c>
      <c r="L10908" s="26">
        <v>113</v>
      </c>
    </row>
    <row r="10909" spans="1:12" x14ac:dyDescent="0.3">
      <c r="A10909" s="14">
        <v>648990</v>
      </c>
      <c r="B10909" s="16" t="s">
        <v>14060</v>
      </c>
      <c r="C10909" s="16" t="s">
        <v>3743</v>
      </c>
      <c r="D10909" s="4">
        <v>43860</v>
      </c>
      <c r="E10909" s="23">
        <v>2020</v>
      </c>
      <c r="F10909" s="19">
        <v>6.3</v>
      </c>
      <c r="G10909" s="19">
        <f>IF(Movies[[#This Row],[rating]]=0,"",Movies[[#This Row],[rating]])</f>
        <v>6.3</v>
      </c>
      <c r="H10909" s="19" t="str">
        <f>IF(Movies[[#This Row],[rating]]=0,"No Rating","Rated")</f>
        <v>Rated</v>
      </c>
      <c r="I10909" s="16" t="s">
        <v>203</v>
      </c>
      <c r="J10909" s="29" t="s">
        <v>34</v>
      </c>
      <c r="K10909" s="19">
        <v>6.6559999999999997</v>
      </c>
      <c r="L10909" s="26">
        <v>94</v>
      </c>
    </row>
    <row r="10910" spans="1:12" x14ac:dyDescent="0.3">
      <c r="A10910" s="14">
        <v>581802</v>
      </c>
      <c r="B10910" s="16" t="s">
        <v>14061</v>
      </c>
      <c r="C10910" s="16" t="s">
        <v>10</v>
      </c>
      <c r="D10910" s="4">
        <v>44126</v>
      </c>
      <c r="E10910" s="23">
        <v>2020</v>
      </c>
      <c r="F10910" s="19">
        <v>6.6079999999999997</v>
      </c>
      <c r="G10910" s="19">
        <f>IF(Movies[[#This Row],[rating]]=0,"",Movies[[#This Row],[rating]])</f>
        <v>6.6079999999999997</v>
      </c>
      <c r="H10910" s="19" t="str">
        <f>IF(Movies[[#This Row],[rating]]=0,"No Rating","Rated")</f>
        <v>Rated</v>
      </c>
      <c r="I10910" s="16" t="s">
        <v>329</v>
      </c>
      <c r="J10910" s="29" t="s">
        <v>12</v>
      </c>
      <c r="K10910" s="19">
        <v>6.6429999999999998</v>
      </c>
      <c r="L10910" s="26">
        <v>37</v>
      </c>
    </row>
    <row r="10911" spans="1:12" x14ac:dyDescent="0.3">
      <c r="A10911" s="14">
        <v>613336</v>
      </c>
      <c r="B10911" s="16" t="s">
        <v>14062</v>
      </c>
      <c r="C10911" s="16" t="s">
        <v>108</v>
      </c>
      <c r="D10911" s="4">
        <v>43852</v>
      </c>
      <c r="E10911" s="23">
        <v>2020</v>
      </c>
      <c r="F10911" s="19">
        <v>6.2</v>
      </c>
      <c r="G10911" s="19">
        <f>IF(Movies[[#This Row],[rating]]=0,"",Movies[[#This Row],[rating]])</f>
        <v>6.2</v>
      </c>
      <c r="H10911" s="19" t="str">
        <f>IF(Movies[[#This Row],[rating]]=0,"No Rating","Rated")</f>
        <v>Rated</v>
      </c>
      <c r="I10911" s="16" t="s">
        <v>33</v>
      </c>
      <c r="J10911" s="29" t="s">
        <v>110</v>
      </c>
      <c r="K10911" s="19">
        <v>6.641</v>
      </c>
      <c r="L10911" s="26">
        <v>102</v>
      </c>
    </row>
    <row r="10912" spans="1:12" x14ac:dyDescent="0.3">
      <c r="A10912" s="14">
        <v>712178</v>
      </c>
      <c r="B10912" s="16" t="s">
        <v>14063</v>
      </c>
      <c r="C10912" s="16" t="s">
        <v>108</v>
      </c>
      <c r="D10912" s="4">
        <v>44146</v>
      </c>
      <c r="E10912" s="23">
        <v>2020</v>
      </c>
      <c r="F10912" s="19">
        <v>6.6</v>
      </c>
      <c r="G10912" s="19">
        <f>IF(Movies[[#This Row],[rating]]=0,"",Movies[[#This Row],[rating]])</f>
        <v>6.6</v>
      </c>
      <c r="H10912" s="19" t="str">
        <f>IF(Movies[[#This Row],[rating]]=0,"No Rating","Rated")</f>
        <v>Rated</v>
      </c>
      <c r="I10912" s="16" t="s">
        <v>365</v>
      </c>
      <c r="J10912" s="29" t="s">
        <v>110</v>
      </c>
      <c r="K10912" s="19">
        <v>6.64</v>
      </c>
      <c r="L10912" s="26">
        <v>133</v>
      </c>
    </row>
    <row r="10913" spans="1:12" x14ac:dyDescent="0.3">
      <c r="A10913" s="14">
        <v>661329</v>
      </c>
      <c r="B10913" s="16" t="s">
        <v>14064</v>
      </c>
      <c r="C10913" s="16" t="s">
        <v>172</v>
      </c>
      <c r="D10913" s="4">
        <v>43884</v>
      </c>
      <c r="E10913" s="23">
        <v>2020</v>
      </c>
      <c r="F10913" s="19">
        <v>7.4390000000000001</v>
      </c>
      <c r="G10913" s="19">
        <f>IF(Movies[[#This Row],[rating]]=0,"",Movies[[#This Row],[rating]])</f>
        <v>7.4390000000000001</v>
      </c>
      <c r="H10913" s="19" t="str">
        <f>IF(Movies[[#This Row],[rating]]=0,"No Rating","Rated")</f>
        <v>Rated</v>
      </c>
      <c r="I10913" s="16" t="s">
        <v>14065</v>
      </c>
      <c r="J10913" s="29" t="s">
        <v>12</v>
      </c>
      <c r="K10913" s="19">
        <v>6.6390000000000002</v>
      </c>
      <c r="L10913" s="26">
        <v>33</v>
      </c>
    </row>
    <row r="10914" spans="1:12" x14ac:dyDescent="0.3">
      <c r="A10914" s="14">
        <v>728123</v>
      </c>
      <c r="B10914" s="16" t="s">
        <v>14066</v>
      </c>
      <c r="C10914" s="16" t="s">
        <v>11274</v>
      </c>
      <c r="D10914" s="4">
        <v>44120</v>
      </c>
      <c r="E10914" s="23">
        <v>2020</v>
      </c>
      <c r="F10914" s="19">
        <v>5.7</v>
      </c>
      <c r="G10914" s="19">
        <f>IF(Movies[[#This Row],[rating]]=0,"",Movies[[#This Row],[rating]])</f>
        <v>5.7</v>
      </c>
      <c r="H10914" s="19" t="str">
        <f>IF(Movies[[#This Row],[rating]]=0,"No Rating","Rated")</f>
        <v>Rated</v>
      </c>
      <c r="I10914" s="16" t="s">
        <v>1348</v>
      </c>
      <c r="J10914" s="29" t="s">
        <v>553</v>
      </c>
      <c r="K10914" s="19">
        <v>6.6210000000000004</v>
      </c>
      <c r="L10914" s="26">
        <v>117</v>
      </c>
    </row>
    <row r="10915" spans="1:12" x14ac:dyDescent="0.3">
      <c r="A10915" s="14">
        <v>716819</v>
      </c>
      <c r="B10915" s="16" t="s">
        <v>7742</v>
      </c>
      <c r="C10915" s="16" t="s">
        <v>432</v>
      </c>
      <c r="D10915" s="4">
        <v>44026</v>
      </c>
      <c r="E10915" s="23">
        <v>2020</v>
      </c>
      <c r="F10915" s="19">
        <v>5.0999999999999996</v>
      </c>
      <c r="G10915" s="19">
        <f>IF(Movies[[#This Row],[rating]]=0,"",Movies[[#This Row],[rating]])</f>
        <v>5.0999999999999996</v>
      </c>
      <c r="H10915" s="19" t="str">
        <f>IF(Movies[[#This Row],[rating]]=0,"No Rating","Rated")</f>
        <v>Rated</v>
      </c>
      <c r="I10915" s="16" t="s">
        <v>961</v>
      </c>
      <c r="J10915" s="29" t="s">
        <v>12</v>
      </c>
      <c r="K10915" s="19">
        <v>6.6210000000000004</v>
      </c>
      <c r="L10915" s="26">
        <v>70</v>
      </c>
    </row>
    <row r="10916" spans="1:12" x14ac:dyDescent="0.3">
      <c r="A10916" s="14">
        <v>708990</v>
      </c>
      <c r="B10916" s="16" t="s">
        <v>14067</v>
      </c>
      <c r="C10916" s="16" t="s">
        <v>94</v>
      </c>
      <c r="D10916" s="4">
        <v>43959</v>
      </c>
      <c r="E10916" s="23">
        <v>2020</v>
      </c>
      <c r="F10916" s="19">
        <v>0</v>
      </c>
      <c r="G10916" s="19" t="str">
        <f>IF(Movies[[#This Row],[rating]]=0,"",Movies[[#This Row],[rating]])</f>
        <v/>
      </c>
      <c r="H10916" s="19" t="str">
        <f>IF(Movies[[#This Row],[rating]]=0,"No Rating","Rated")</f>
        <v>No Rating</v>
      </c>
      <c r="I10916" s="16" t="s">
        <v>886</v>
      </c>
      <c r="J10916" s="29" t="s">
        <v>96</v>
      </c>
      <c r="K10916" s="19">
        <v>6.6189999999999998</v>
      </c>
      <c r="L10916" s="26">
        <v>0</v>
      </c>
    </row>
    <row r="10917" spans="1:12" x14ac:dyDescent="0.3">
      <c r="A10917" s="14">
        <v>613370</v>
      </c>
      <c r="B10917" s="16" t="s">
        <v>14068</v>
      </c>
      <c r="C10917" s="16" t="s">
        <v>108</v>
      </c>
      <c r="D10917" s="4">
        <v>44092</v>
      </c>
      <c r="E10917" s="23">
        <v>2020</v>
      </c>
      <c r="F10917" s="19">
        <v>4</v>
      </c>
      <c r="G10917" s="19">
        <f>IF(Movies[[#This Row],[rating]]=0,"",Movies[[#This Row],[rating]])</f>
        <v>4</v>
      </c>
      <c r="H10917" s="19" t="str">
        <f>IF(Movies[[#This Row],[rating]]=0,"No Rating","Rated")</f>
        <v>Rated</v>
      </c>
      <c r="I10917" s="16" t="s">
        <v>14069</v>
      </c>
      <c r="J10917" s="29" t="s">
        <v>110</v>
      </c>
      <c r="K10917" s="19">
        <v>6.6130000000000004</v>
      </c>
      <c r="L10917" s="26">
        <v>212</v>
      </c>
    </row>
    <row r="10918" spans="1:12" x14ac:dyDescent="0.3">
      <c r="A10918" s="14">
        <v>686941</v>
      </c>
      <c r="B10918" s="16" t="s">
        <v>14070</v>
      </c>
      <c r="C10918" s="16" t="s">
        <v>10</v>
      </c>
      <c r="D10918" s="4">
        <v>43917</v>
      </c>
      <c r="E10918" s="23">
        <v>2020</v>
      </c>
      <c r="F10918" s="19">
        <v>6.7</v>
      </c>
      <c r="G10918" s="19">
        <f>IF(Movies[[#This Row],[rating]]=0,"",Movies[[#This Row],[rating]])</f>
        <v>6.7</v>
      </c>
      <c r="H10918" s="19" t="str">
        <f>IF(Movies[[#This Row],[rating]]=0,"No Rating","Rated")</f>
        <v>Rated</v>
      </c>
      <c r="I10918" s="16" t="s">
        <v>1607</v>
      </c>
      <c r="J10918" s="29" t="s">
        <v>12</v>
      </c>
      <c r="K10918" s="19">
        <v>6.6029999999999998</v>
      </c>
      <c r="L10918" s="26">
        <v>72</v>
      </c>
    </row>
    <row r="10919" spans="1:12" x14ac:dyDescent="0.3">
      <c r="A10919" s="14">
        <v>602305</v>
      </c>
      <c r="B10919" s="16" t="s">
        <v>14071</v>
      </c>
      <c r="C10919" s="16" t="s">
        <v>94</v>
      </c>
      <c r="D10919" s="4">
        <v>43895</v>
      </c>
      <c r="E10919" s="23">
        <v>2020</v>
      </c>
      <c r="F10919" s="19">
        <v>7.6</v>
      </c>
      <c r="G10919" s="19">
        <f>IF(Movies[[#This Row],[rating]]=0,"",Movies[[#This Row],[rating]])</f>
        <v>7.6</v>
      </c>
      <c r="H10919" s="19" t="str">
        <f>IF(Movies[[#This Row],[rating]]=0,"No Rating","Rated")</f>
        <v>Rated</v>
      </c>
      <c r="I10919" s="16" t="s">
        <v>170</v>
      </c>
      <c r="J10919" s="29" t="s">
        <v>96</v>
      </c>
      <c r="K10919" s="19">
        <v>6.601</v>
      </c>
      <c r="L10919" s="26">
        <v>9</v>
      </c>
    </row>
    <row r="10920" spans="1:12" x14ac:dyDescent="0.3">
      <c r="A10920" s="14">
        <v>664593</v>
      </c>
      <c r="B10920" s="16" t="s">
        <v>14072</v>
      </c>
      <c r="C10920" s="16" t="s">
        <v>880</v>
      </c>
      <c r="D10920" s="4">
        <v>43861</v>
      </c>
      <c r="E10920" s="23">
        <v>2020</v>
      </c>
      <c r="F10920" s="19">
        <v>5.9</v>
      </c>
      <c r="G10920" s="19">
        <f>IF(Movies[[#This Row],[rating]]=0,"",Movies[[#This Row],[rating]])</f>
        <v>5.9</v>
      </c>
      <c r="H10920" s="19" t="str">
        <f>IF(Movies[[#This Row],[rating]]=0,"No Rating","Rated")</f>
        <v>Rated</v>
      </c>
      <c r="I10920" s="16" t="s">
        <v>30</v>
      </c>
      <c r="J10920" s="29" t="s">
        <v>881</v>
      </c>
      <c r="K10920" s="19">
        <v>6.5979999999999999</v>
      </c>
      <c r="L10920" s="26">
        <v>46</v>
      </c>
    </row>
    <row r="10921" spans="1:12" x14ac:dyDescent="0.3">
      <c r="A10921" s="14">
        <v>718135</v>
      </c>
      <c r="B10921" s="16" t="s">
        <v>14073</v>
      </c>
      <c r="C10921" s="16" t="s">
        <v>1109</v>
      </c>
      <c r="D10921" s="4">
        <v>44135</v>
      </c>
      <c r="E10921" s="23">
        <v>2020</v>
      </c>
      <c r="F10921" s="19">
        <v>5.2</v>
      </c>
      <c r="G10921" s="19">
        <f>IF(Movies[[#This Row],[rating]]=0,"",Movies[[#This Row],[rating]])</f>
        <v>5.2</v>
      </c>
      <c r="H10921" s="19" t="str">
        <f>IF(Movies[[#This Row],[rating]]=0,"No Rating","Rated")</f>
        <v>Rated</v>
      </c>
      <c r="I10921" s="16" t="s">
        <v>132</v>
      </c>
      <c r="J10921" s="29" t="s">
        <v>648</v>
      </c>
      <c r="K10921" s="19">
        <v>6.5810000000000004</v>
      </c>
      <c r="L10921" s="26">
        <v>57</v>
      </c>
    </row>
    <row r="10922" spans="1:12" x14ac:dyDescent="0.3">
      <c r="A10922" s="14">
        <v>653910</v>
      </c>
      <c r="B10922" s="16" t="s">
        <v>14074</v>
      </c>
      <c r="C10922" s="16" t="s">
        <v>284</v>
      </c>
      <c r="D10922" s="4">
        <v>43874</v>
      </c>
      <c r="E10922" s="23">
        <v>2020</v>
      </c>
      <c r="F10922" s="19">
        <v>6.2</v>
      </c>
      <c r="G10922" s="19">
        <f>IF(Movies[[#This Row],[rating]]=0,"",Movies[[#This Row],[rating]])</f>
        <v>6.2</v>
      </c>
      <c r="H10922" s="19" t="str">
        <f>IF(Movies[[#This Row],[rating]]=0,"No Rating","Rated")</f>
        <v>Rated</v>
      </c>
      <c r="I10922" s="16" t="s">
        <v>273</v>
      </c>
      <c r="J10922" s="29" t="s">
        <v>286</v>
      </c>
      <c r="K10922" s="19">
        <v>6.5659999999999998</v>
      </c>
      <c r="L10922" s="26">
        <v>147</v>
      </c>
    </row>
    <row r="10923" spans="1:12" x14ac:dyDescent="0.3">
      <c r="A10923" s="14">
        <v>659290</v>
      </c>
      <c r="B10923" s="16" t="s">
        <v>14075</v>
      </c>
      <c r="C10923" s="16" t="s">
        <v>540</v>
      </c>
      <c r="D10923" s="4">
        <v>44105</v>
      </c>
      <c r="E10923" s="23">
        <v>2020</v>
      </c>
      <c r="F10923" s="19">
        <v>6.6859999999999999</v>
      </c>
      <c r="G10923" s="19">
        <f>IF(Movies[[#This Row],[rating]]=0,"",Movies[[#This Row],[rating]])</f>
        <v>6.6859999999999999</v>
      </c>
      <c r="H10923" s="19" t="str">
        <f>IF(Movies[[#This Row],[rating]]=0,"No Rating","Rated")</f>
        <v>Rated</v>
      </c>
      <c r="I10923" s="16" t="s">
        <v>49</v>
      </c>
      <c r="J10923" s="29" t="s">
        <v>511</v>
      </c>
      <c r="K10923" s="19">
        <v>6.56</v>
      </c>
      <c r="L10923" s="26">
        <v>169</v>
      </c>
    </row>
    <row r="10924" spans="1:12" x14ac:dyDescent="0.3">
      <c r="A10924" s="14">
        <v>508330</v>
      </c>
      <c r="B10924" s="16" t="s">
        <v>14076</v>
      </c>
      <c r="C10924" s="16" t="s">
        <v>367</v>
      </c>
      <c r="D10924" s="4">
        <v>43958</v>
      </c>
      <c r="E10924" s="23">
        <v>2020</v>
      </c>
      <c r="F10924" s="19">
        <v>5.8</v>
      </c>
      <c r="G10924" s="19">
        <f>IF(Movies[[#This Row],[rating]]=0,"",Movies[[#This Row],[rating]])</f>
        <v>5.8</v>
      </c>
      <c r="H10924" s="19" t="str">
        <f>IF(Movies[[#This Row],[rating]]=0,"No Rating","Rated")</f>
        <v>Rated</v>
      </c>
      <c r="I10924" s="16" t="s">
        <v>178</v>
      </c>
      <c r="J10924" s="29" t="s">
        <v>12</v>
      </c>
      <c r="K10924" s="19">
        <v>6.5519999999999996</v>
      </c>
      <c r="L10924" s="26">
        <v>92</v>
      </c>
    </row>
    <row r="10925" spans="1:12" x14ac:dyDescent="0.3">
      <c r="A10925" s="14">
        <v>38258</v>
      </c>
      <c r="B10925" s="16" t="s">
        <v>14077</v>
      </c>
      <c r="C10925" s="16" t="s">
        <v>10</v>
      </c>
      <c r="D10925" s="4">
        <v>43878</v>
      </c>
      <c r="E10925" s="23">
        <v>2020</v>
      </c>
      <c r="F10925" s="19">
        <v>2.9489999999999998</v>
      </c>
      <c r="G10925" s="19">
        <f>IF(Movies[[#This Row],[rating]]=0,"",Movies[[#This Row],[rating]])</f>
        <v>2.9489999999999998</v>
      </c>
      <c r="H10925" s="19" t="str">
        <f>IF(Movies[[#This Row],[rating]]=0,"No Rating","Rated")</f>
        <v>Rated</v>
      </c>
      <c r="I10925" s="16" t="s">
        <v>14078</v>
      </c>
      <c r="J10925" s="29" t="s">
        <v>12</v>
      </c>
      <c r="K10925" s="19">
        <v>6.5350000000000001</v>
      </c>
      <c r="L10925" s="26">
        <v>39</v>
      </c>
    </row>
    <row r="10926" spans="1:12" x14ac:dyDescent="0.3">
      <c r="A10926" s="14">
        <v>582897</v>
      </c>
      <c r="B10926" s="16" t="s">
        <v>14079</v>
      </c>
      <c r="C10926" s="16" t="s">
        <v>14080</v>
      </c>
      <c r="D10926" s="4">
        <v>43873</v>
      </c>
      <c r="E10926" s="23">
        <v>2020</v>
      </c>
      <c r="F10926" s="19">
        <v>6.1390000000000002</v>
      </c>
      <c r="G10926" s="19">
        <f>IF(Movies[[#This Row],[rating]]=0,"",Movies[[#This Row],[rating]])</f>
        <v>6.1390000000000002</v>
      </c>
      <c r="H10926" s="19" t="str">
        <f>IF(Movies[[#This Row],[rating]]=0,"No Rating","Rated")</f>
        <v>Rated</v>
      </c>
      <c r="I10926" s="16" t="s">
        <v>180</v>
      </c>
      <c r="J10926" s="29" t="s">
        <v>110</v>
      </c>
      <c r="K10926" s="19">
        <v>6.5259999999999998</v>
      </c>
      <c r="L10926" s="26">
        <v>233</v>
      </c>
    </row>
    <row r="10927" spans="1:12" x14ac:dyDescent="0.3">
      <c r="A10927" s="14">
        <v>752730</v>
      </c>
      <c r="B10927" s="16" t="s">
        <v>14081</v>
      </c>
      <c r="C10927" s="16" t="s">
        <v>108</v>
      </c>
      <c r="D10927" s="4">
        <v>44116</v>
      </c>
      <c r="E10927" s="23">
        <v>2020</v>
      </c>
      <c r="F10927" s="19">
        <v>7.5</v>
      </c>
      <c r="G10927" s="19">
        <f>IF(Movies[[#This Row],[rating]]=0,"",Movies[[#This Row],[rating]])</f>
        <v>7.5</v>
      </c>
      <c r="H10927" s="19" t="str">
        <f>IF(Movies[[#This Row],[rating]]=0,"No Rating","Rated")</f>
        <v>Rated</v>
      </c>
      <c r="I10927" s="16" t="s">
        <v>329</v>
      </c>
      <c r="J10927" s="29" t="s">
        <v>110</v>
      </c>
      <c r="K10927" s="19">
        <v>6.5129999999999999</v>
      </c>
      <c r="L10927" s="26">
        <v>4</v>
      </c>
    </row>
    <row r="10928" spans="1:12" x14ac:dyDescent="0.3">
      <c r="A10928" s="14">
        <v>706860</v>
      </c>
      <c r="B10928" s="16" t="s">
        <v>14082</v>
      </c>
      <c r="C10928" s="16" t="s">
        <v>10</v>
      </c>
      <c r="D10928" s="4">
        <v>43973</v>
      </c>
      <c r="E10928" s="23">
        <v>2020</v>
      </c>
      <c r="F10928" s="19">
        <v>7.3</v>
      </c>
      <c r="G10928" s="19">
        <f>IF(Movies[[#This Row],[rating]]=0,"",Movies[[#This Row],[rating]])</f>
        <v>7.3</v>
      </c>
      <c r="H10928" s="19" t="str">
        <f>IF(Movies[[#This Row],[rating]]=0,"No Rating","Rated")</f>
        <v>Rated</v>
      </c>
      <c r="I10928" s="16" t="s">
        <v>14083</v>
      </c>
      <c r="J10928" s="29" t="s">
        <v>12</v>
      </c>
      <c r="K10928" s="19">
        <v>6.5129999999999999</v>
      </c>
      <c r="L10928" s="26">
        <v>194</v>
      </c>
    </row>
    <row r="10929" spans="1:12" x14ac:dyDescent="0.3">
      <c r="A10929" s="14">
        <v>586032</v>
      </c>
      <c r="B10929" s="16">
        <v>1</v>
      </c>
      <c r="C10929" s="16" t="s">
        <v>1845</v>
      </c>
      <c r="D10929" s="4">
        <v>44088</v>
      </c>
      <c r="E10929" s="23">
        <v>2020</v>
      </c>
      <c r="F10929" s="19">
        <v>6.7050000000000001</v>
      </c>
      <c r="G10929" s="19">
        <f>IF(Movies[[#This Row],[rating]]=0,"",Movies[[#This Row],[rating]])</f>
        <v>6.7050000000000001</v>
      </c>
      <c r="H10929" s="19" t="str">
        <f>IF(Movies[[#This Row],[rating]]=0,"No Rating","Rated")</f>
        <v>Rated</v>
      </c>
      <c r="I10929" s="16" t="s">
        <v>49</v>
      </c>
      <c r="J10929" s="29" t="s">
        <v>12</v>
      </c>
      <c r="K10929" s="19">
        <v>6.5119999999999996</v>
      </c>
      <c r="L10929" s="26">
        <v>117</v>
      </c>
    </row>
    <row r="10930" spans="1:12" x14ac:dyDescent="0.3">
      <c r="A10930" s="14">
        <v>727097</v>
      </c>
      <c r="B10930" s="16" t="s">
        <v>14084</v>
      </c>
      <c r="C10930" s="16" t="s">
        <v>10</v>
      </c>
      <c r="D10930" s="4">
        <v>44165</v>
      </c>
      <c r="E10930" s="23">
        <v>2020</v>
      </c>
      <c r="F10930" s="19">
        <v>5.2</v>
      </c>
      <c r="G10930" s="19">
        <f>IF(Movies[[#This Row],[rating]]=0,"",Movies[[#This Row],[rating]])</f>
        <v>5.2</v>
      </c>
      <c r="H10930" s="19" t="str">
        <f>IF(Movies[[#This Row],[rating]]=0,"No Rating","Rated")</f>
        <v>Rated</v>
      </c>
      <c r="I10930" s="16" t="s">
        <v>14085</v>
      </c>
      <c r="J10930" s="29" t="s">
        <v>12</v>
      </c>
      <c r="K10930" s="19">
        <v>6.5110000000000001</v>
      </c>
      <c r="L10930" s="26">
        <v>126</v>
      </c>
    </row>
    <row r="10931" spans="1:12" x14ac:dyDescent="0.3">
      <c r="A10931" s="14">
        <v>826934</v>
      </c>
      <c r="B10931" s="16" t="s">
        <v>14086</v>
      </c>
      <c r="C10931" s="16" t="s">
        <v>94</v>
      </c>
      <c r="D10931" s="4">
        <v>44179</v>
      </c>
      <c r="E10931" s="23">
        <v>2020</v>
      </c>
      <c r="F10931" s="19">
        <v>5.6</v>
      </c>
      <c r="G10931" s="19">
        <f>IF(Movies[[#This Row],[rating]]=0,"",Movies[[#This Row],[rating]])</f>
        <v>5.6</v>
      </c>
      <c r="H10931" s="19" t="str">
        <f>IF(Movies[[#This Row],[rating]]=0,"No Rating","Rated")</f>
        <v>Rated</v>
      </c>
      <c r="I10931" s="16" t="s">
        <v>886</v>
      </c>
      <c r="J10931" s="29" t="s">
        <v>96</v>
      </c>
      <c r="K10931" s="19">
        <v>6.4870000000000001</v>
      </c>
      <c r="L10931" s="26">
        <v>5</v>
      </c>
    </row>
    <row r="10932" spans="1:12" x14ac:dyDescent="0.3">
      <c r="A10932" s="14">
        <v>624484</v>
      </c>
      <c r="B10932" s="16" t="s">
        <v>14087</v>
      </c>
      <c r="C10932" s="16" t="s">
        <v>540</v>
      </c>
      <c r="D10932" s="4">
        <v>44126</v>
      </c>
      <c r="E10932" s="23">
        <v>2020</v>
      </c>
      <c r="F10932" s="19">
        <v>6.7</v>
      </c>
      <c r="G10932" s="19">
        <f>IF(Movies[[#This Row],[rating]]=0,"",Movies[[#This Row],[rating]])</f>
        <v>6.7</v>
      </c>
      <c r="H10932" s="19" t="str">
        <f>IF(Movies[[#This Row],[rating]]=0,"No Rating","Rated")</f>
        <v>Rated</v>
      </c>
      <c r="I10932" s="16" t="s">
        <v>713</v>
      </c>
      <c r="J10932" s="29" t="s">
        <v>511</v>
      </c>
      <c r="K10932" s="19">
        <v>6.4870000000000001</v>
      </c>
      <c r="L10932" s="26">
        <v>201</v>
      </c>
    </row>
    <row r="10933" spans="1:12" x14ac:dyDescent="0.3">
      <c r="A10933" s="14">
        <v>579400</v>
      </c>
      <c r="B10933" s="16" t="s">
        <v>14088</v>
      </c>
      <c r="C10933" s="16" t="s">
        <v>1776</v>
      </c>
      <c r="D10933" s="4">
        <v>44169</v>
      </c>
      <c r="E10933" s="23">
        <v>2020</v>
      </c>
      <c r="F10933" s="19">
        <v>3.9</v>
      </c>
      <c r="G10933" s="19">
        <f>IF(Movies[[#This Row],[rating]]=0,"",Movies[[#This Row],[rating]])</f>
        <v>3.9</v>
      </c>
      <c r="H10933" s="19" t="str">
        <f>IF(Movies[[#This Row],[rating]]=0,"No Rating","Rated")</f>
        <v>Rated</v>
      </c>
      <c r="I10933" s="16" t="s">
        <v>1498</v>
      </c>
      <c r="J10933" s="29" t="s">
        <v>12</v>
      </c>
      <c r="K10933" s="19">
        <v>6.4740000000000002</v>
      </c>
      <c r="L10933" s="26">
        <v>35</v>
      </c>
    </row>
    <row r="10934" spans="1:12" x14ac:dyDescent="0.3">
      <c r="A10934" s="14">
        <v>661804</v>
      </c>
      <c r="B10934" s="16" t="s">
        <v>14089</v>
      </c>
      <c r="C10934" s="16" t="s">
        <v>108</v>
      </c>
      <c r="D10934" s="4">
        <v>43894</v>
      </c>
      <c r="E10934" s="23">
        <v>2020</v>
      </c>
      <c r="F10934" s="19">
        <v>6.1</v>
      </c>
      <c r="G10934" s="19">
        <f>IF(Movies[[#This Row],[rating]]=0,"",Movies[[#This Row],[rating]])</f>
        <v>6.1</v>
      </c>
      <c r="H10934" s="19" t="str">
        <f>IF(Movies[[#This Row],[rating]]=0,"No Rating","Rated")</f>
        <v>Rated</v>
      </c>
      <c r="I10934" s="16" t="s">
        <v>1164</v>
      </c>
      <c r="J10934" s="29" t="s">
        <v>110</v>
      </c>
      <c r="K10934" s="19">
        <v>6.4660000000000002</v>
      </c>
      <c r="L10934" s="26">
        <v>272</v>
      </c>
    </row>
    <row r="10935" spans="1:12" x14ac:dyDescent="0.3">
      <c r="A10935" s="14">
        <v>747550</v>
      </c>
      <c r="B10935" s="16" t="s">
        <v>14090</v>
      </c>
      <c r="C10935" s="16" t="s">
        <v>10</v>
      </c>
      <c r="D10935" s="4">
        <v>44089</v>
      </c>
      <c r="E10935" s="23">
        <v>2020</v>
      </c>
      <c r="F10935" s="19">
        <v>3.8</v>
      </c>
      <c r="G10935" s="19">
        <f>IF(Movies[[#This Row],[rating]]=0,"",Movies[[#This Row],[rating]])</f>
        <v>3.8</v>
      </c>
      <c r="H10935" s="19" t="str">
        <f>IF(Movies[[#This Row],[rating]]=0,"No Rating","Rated")</f>
        <v>Rated</v>
      </c>
      <c r="I10935" s="16" t="s">
        <v>2668</v>
      </c>
      <c r="J10935" s="29" t="s">
        <v>12</v>
      </c>
      <c r="K10935" s="19">
        <v>6.4550000000000001</v>
      </c>
      <c r="L10935" s="26">
        <v>31</v>
      </c>
    </row>
    <row r="10936" spans="1:12" x14ac:dyDescent="0.3">
      <c r="A10936" s="14">
        <v>611808</v>
      </c>
      <c r="B10936" s="16" t="s">
        <v>14091</v>
      </c>
      <c r="C10936" s="16" t="s">
        <v>14092</v>
      </c>
      <c r="D10936" s="4">
        <v>44069</v>
      </c>
      <c r="E10936" s="23">
        <v>2020</v>
      </c>
      <c r="F10936" s="19">
        <v>7.1420000000000003</v>
      </c>
      <c r="G10936" s="19">
        <f>IF(Movies[[#This Row],[rating]]=0,"",Movies[[#This Row],[rating]])</f>
        <v>7.1420000000000003</v>
      </c>
      <c r="H10936" s="19" t="str">
        <f>IF(Movies[[#This Row],[rating]]=0,"No Rating","Rated")</f>
        <v>Rated</v>
      </c>
      <c r="I10936" s="16" t="s">
        <v>49</v>
      </c>
      <c r="J10936" s="29" t="s">
        <v>110</v>
      </c>
      <c r="K10936" s="19">
        <v>6.4550000000000001</v>
      </c>
      <c r="L10936" s="26">
        <v>158</v>
      </c>
    </row>
    <row r="10937" spans="1:12" x14ac:dyDescent="0.3">
      <c r="A10937" s="14">
        <v>534038</v>
      </c>
      <c r="B10937" s="16" t="s">
        <v>14093</v>
      </c>
      <c r="C10937" s="16" t="s">
        <v>10</v>
      </c>
      <c r="D10937" s="4">
        <v>43897</v>
      </c>
      <c r="E10937" s="23">
        <v>2020</v>
      </c>
      <c r="F10937" s="19">
        <v>5.0999999999999996</v>
      </c>
      <c r="G10937" s="19">
        <f>IF(Movies[[#This Row],[rating]]=0,"",Movies[[#This Row],[rating]])</f>
        <v>5.0999999999999996</v>
      </c>
      <c r="H10937" s="19" t="str">
        <f>IF(Movies[[#This Row],[rating]]=0,"No Rating","Rated")</f>
        <v>Rated</v>
      </c>
      <c r="I10937" s="16" t="s">
        <v>1738</v>
      </c>
      <c r="J10937" s="29" t="s">
        <v>12</v>
      </c>
      <c r="K10937" s="19">
        <v>6.4539999999999997</v>
      </c>
      <c r="L10937" s="26">
        <v>38</v>
      </c>
    </row>
    <row r="10938" spans="1:12" x14ac:dyDescent="0.3">
      <c r="A10938" s="14">
        <v>675490</v>
      </c>
      <c r="B10938" s="16" t="s">
        <v>14094</v>
      </c>
      <c r="C10938" s="16" t="s">
        <v>416</v>
      </c>
      <c r="D10938" s="4">
        <v>44064</v>
      </c>
      <c r="E10938" s="23">
        <v>2020</v>
      </c>
      <c r="F10938" s="19">
        <v>5.6</v>
      </c>
      <c r="G10938" s="19">
        <f>IF(Movies[[#This Row],[rating]]=0,"",Movies[[#This Row],[rating]])</f>
        <v>5.6</v>
      </c>
      <c r="H10938" s="19" t="str">
        <f>IF(Movies[[#This Row],[rating]]=0,"No Rating","Rated")</f>
        <v>Rated</v>
      </c>
      <c r="I10938" s="16" t="s">
        <v>148</v>
      </c>
      <c r="J10938" s="29" t="s">
        <v>12</v>
      </c>
      <c r="K10938" s="19">
        <v>6.4509999999999996</v>
      </c>
      <c r="L10938" s="26">
        <v>93</v>
      </c>
    </row>
    <row r="10939" spans="1:12" x14ac:dyDescent="0.3">
      <c r="A10939" s="14">
        <v>634233</v>
      </c>
      <c r="B10939" s="16" t="s">
        <v>14095</v>
      </c>
      <c r="C10939" s="16" t="s">
        <v>10</v>
      </c>
      <c r="D10939" s="4">
        <v>44065</v>
      </c>
      <c r="E10939" s="23">
        <v>2020</v>
      </c>
      <c r="F10939" s="19">
        <v>6.6</v>
      </c>
      <c r="G10939" s="19">
        <f>IF(Movies[[#This Row],[rating]]=0,"",Movies[[#This Row],[rating]])</f>
        <v>6.6</v>
      </c>
      <c r="H10939" s="19" t="str">
        <f>IF(Movies[[#This Row],[rating]]=0,"No Rating","Rated")</f>
        <v>Rated</v>
      </c>
      <c r="I10939" s="16" t="s">
        <v>329</v>
      </c>
      <c r="J10939" s="29" t="s">
        <v>12</v>
      </c>
      <c r="K10939" s="19">
        <v>6.4489999999999998</v>
      </c>
      <c r="L10939" s="26">
        <v>132</v>
      </c>
    </row>
    <row r="10940" spans="1:12" x14ac:dyDescent="0.3">
      <c r="A10940" s="14">
        <v>646453</v>
      </c>
      <c r="B10940" s="16" t="s">
        <v>14096</v>
      </c>
      <c r="C10940" s="16" t="s">
        <v>11217</v>
      </c>
      <c r="D10940" s="4">
        <v>43833</v>
      </c>
      <c r="E10940" s="23">
        <v>2020</v>
      </c>
      <c r="F10940" s="19">
        <v>6.3</v>
      </c>
      <c r="G10940" s="19">
        <f>IF(Movies[[#This Row],[rating]]=0,"",Movies[[#This Row],[rating]])</f>
        <v>6.3</v>
      </c>
      <c r="H10940" s="19" t="str">
        <f>IF(Movies[[#This Row],[rating]]=0,"No Rating","Rated")</f>
        <v>Rated</v>
      </c>
      <c r="I10940" s="16" t="s">
        <v>713</v>
      </c>
      <c r="J10940" s="29" t="s">
        <v>12</v>
      </c>
      <c r="K10940" s="19">
        <v>6.4429999999999996</v>
      </c>
      <c r="L10940" s="26">
        <v>62</v>
      </c>
    </row>
    <row r="10941" spans="1:12" x14ac:dyDescent="0.3">
      <c r="A10941" s="14">
        <v>599876</v>
      </c>
      <c r="B10941" s="16" t="s">
        <v>14097</v>
      </c>
      <c r="C10941" s="16" t="s">
        <v>2641</v>
      </c>
      <c r="D10941" s="4">
        <v>43888</v>
      </c>
      <c r="E10941" s="23">
        <v>2020</v>
      </c>
      <c r="F10941" s="19">
        <v>8</v>
      </c>
      <c r="G10941" s="19">
        <f>IF(Movies[[#This Row],[rating]]=0,"",Movies[[#This Row],[rating]])</f>
        <v>8</v>
      </c>
      <c r="H10941" s="19" t="str">
        <f>IF(Movies[[#This Row],[rating]]=0,"No Rating","Rated")</f>
        <v>Rated</v>
      </c>
      <c r="I10941" s="16" t="s">
        <v>329</v>
      </c>
      <c r="J10941" s="29" t="s">
        <v>1906</v>
      </c>
      <c r="K10941" s="19">
        <v>6.4429999999999996</v>
      </c>
      <c r="L10941" s="26">
        <v>43</v>
      </c>
    </row>
    <row r="10942" spans="1:12" x14ac:dyDescent="0.3">
      <c r="A10942" s="14">
        <v>657018</v>
      </c>
      <c r="B10942" s="16" t="s">
        <v>14098</v>
      </c>
      <c r="C10942" s="16" t="s">
        <v>172</v>
      </c>
      <c r="D10942" s="4">
        <v>43842</v>
      </c>
      <c r="E10942" s="23">
        <v>2020</v>
      </c>
      <c r="F10942" s="19">
        <v>7.2</v>
      </c>
      <c r="G10942" s="19">
        <f>IF(Movies[[#This Row],[rating]]=0,"",Movies[[#This Row],[rating]])</f>
        <v>7.2</v>
      </c>
      <c r="H10942" s="19" t="str">
        <f>IF(Movies[[#This Row],[rating]]=0,"No Rating","Rated")</f>
        <v>Rated</v>
      </c>
      <c r="I10942" s="16" t="s">
        <v>14099</v>
      </c>
      <c r="J10942" s="29" t="s">
        <v>12</v>
      </c>
      <c r="K10942" s="19">
        <v>6.4169999999999998</v>
      </c>
      <c r="L10942" s="26">
        <v>37</v>
      </c>
    </row>
    <row r="10943" spans="1:12" x14ac:dyDescent="0.3">
      <c r="A10943" s="14">
        <v>682402</v>
      </c>
      <c r="B10943" s="16" t="s">
        <v>14100</v>
      </c>
      <c r="C10943" s="16" t="s">
        <v>236</v>
      </c>
      <c r="D10943" s="4">
        <v>44091</v>
      </c>
      <c r="E10943" s="23">
        <v>2020</v>
      </c>
      <c r="F10943" s="19">
        <v>7.6</v>
      </c>
      <c r="G10943" s="19">
        <f>IF(Movies[[#This Row],[rating]]=0,"",Movies[[#This Row],[rating]])</f>
        <v>7.6</v>
      </c>
      <c r="H10943" s="19" t="str">
        <f>IF(Movies[[#This Row],[rating]]=0,"No Rating","Rated")</f>
        <v>Rated</v>
      </c>
      <c r="I10943" s="16" t="s">
        <v>6748</v>
      </c>
      <c r="J10943" s="29" t="s">
        <v>12</v>
      </c>
      <c r="K10943" s="19">
        <v>6.4160000000000004</v>
      </c>
      <c r="L10943" s="26">
        <v>93</v>
      </c>
    </row>
    <row r="10944" spans="1:12" x14ac:dyDescent="0.3">
      <c r="A10944" s="14">
        <v>697064</v>
      </c>
      <c r="B10944" s="16" t="s">
        <v>14101</v>
      </c>
      <c r="C10944" s="16" t="s">
        <v>10</v>
      </c>
      <c r="D10944" s="4">
        <v>44084</v>
      </c>
      <c r="E10944" s="23">
        <v>2020</v>
      </c>
      <c r="F10944" s="19">
        <v>6</v>
      </c>
      <c r="G10944" s="19">
        <f>IF(Movies[[#This Row],[rating]]=0,"",Movies[[#This Row],[rating]])</f>
        <v>6</v>
      </c>
      <c r="H10944" s="19" t="str">
        <f>IF(Movies[[#This Row],[rating]]=0,"No Rating","Rated")</f>
        <v>Rated</v>
      </c>
      <c r="I10944" s="16" t="s">
        <v>777</v>
      </c>
      <c r="J10944" s="29" t="s">
        <v>12</v>
      </c>
      <c r="K10944" s="19">
        <v>6.4089999999999998</v>
      </c>
      <c r="L10944" s="26">
        <v>86</v>
      </c>
    </row>
    <row r="10945" spans="1:12" x14ac:dyDescent="0.3">
      <c r="A10945" s="14">
        <v>784607</v>
      </c>
      <c r="B10945" s="16" t="s">
        <v>14102</v>
      </c>
      <c r="C10945" s="16" t="s">
        <v>14103</v>
      </c>
      <c r="D10945" s="4">
        <v>44075</v>
      </c>
      <c r="E10945" s="23">
        <v>2020</v>
      </c>
      <c r="F10945" s="19">
        <v>7.4</v>
      </c>
      <c r="G10945" s="19">
        <f>IF(Movies[[#This Row],[rating]]=0,"",Movies[[#This Row],[rating]])</f>
        <v>7.4</v>
      </c>
      <c r="H10945" s="19" t="str">
        <f>IF(Movies[[#This Row],[rating]]=0,"No Rating","Rated")</f>
        <v>Rated</v>
      </c>
      <c r="I10945" s="16" t="s">
        <v>49</v>
      </c>
      <c r="J10945" s="29" t="s">
        <v>12</v>
      </c>
      <c r="K10945" s="19">
        <v>6.4020000000000001</v>
      </c>
      <c r="L10945" s="26">
        <v>20</v>
      </c>
    </row>
    <row r="10946" spans="1:12" x14ac:dyDescent="0.3">
      <c r="A10946" s="14">
        <v>522893</v>
      </c>
      <c r="B10946" s="16" t="s">
        <v>14104</v>
      </c>
      <c r="C10946" s="16" t="s">
        <v>1109</v>
      </c>
      <c r="D10946" s="4">
        <v>43979</v>
      </c>
      <c r="E10946" s="23">
        <v>2020</v>
      </c>
      <c r="F10946" s="19">
        <v>5.7</v>
      </c>
      <c r="G10946" s="19">
        <f>IF(Movies[[#This Row],[rating]]=0,"",Movies[[#This Row],[rating]])</f>
        <v>5.7</v>
      </c>
      <c r="H10946" s="19" t="str">
        <f>IF(Movies[[#This Row],[rating]]=0,"No Rating","Rated")</f>
        <v>Rated</v>
      </c>
      <c r="I10946" s="16" t="s">
        <v>1246</v>
      </c>
      <c r="J10946" s="29" t="s">
        <v>648</v>
      </c>
      <c r="K10946" s="19">
        <v>6.3979999999999997</v>
      </c>
      <c r="L10946" s="26">
        <v>51</v>
      </c>
    </row>
    <row r="10947" spans="1:12" x14ac:dyDescent="0.3">
      <c r="A10947" s="14">
        <v>664177</v>
      </c>
      <c r="B10947" s="16" t="s">
        <v>14105</v>
      </c>
      <c r="C10947" s="16" t="s">
        <v>14106</v>
      </c>
      <c r="D10947" s="4">
        <v>44175</v>
      </c>
      <c r="E10947" s="23">
        <v>2020</v>
      </c>
      <c r="F10947" s="19">
        <v>6</v>
      </c>
      <c r="G10947" s="19">
        <f>IF(Movies[[#This Row],[rating]]=0,"",Movies[[#This Row],[rating]])</f>
        <v>6</v>
      </c>
      <c r="H10947" s="19" t="str">
        <f>IF(Movies[[#This Row],[rating]]=0,"No Rating","Rated")</f>
        <v>Rated</v>
      </c>
      <c r="I10947" s="16" t="s">
        <v>49</v>
      </c>
      <c r="J10947" s="29" t="s">
        <v>110</v>
      </c>
      <c r="K10947" s="19">
        <v>6.3949999999999996</v>
      </c>
      <c r="L10947" s="26">
        <v>160</v>
      </c>
    </row>
    <row r="10948" spans="1:12" x14ac:dyDescent="0.3">
      <c r="A10948" s="14">
        <v>653658</v>
      </c>
      <c r="B10948" s="16" t="s">
        <v>14107</v>
      </c>
      <c r="C10948" s="16" t="s">
        <v>6361</v>
      </c>
      <c r="D10948" s="4">
        <v>44162</v>
      </c>
      <c r="E10948" s="23">
        <v>2020</v>
      </c>
      <c r="F10948" s="19">
        <v>7</v>
      </c>
      <c r="G10948" s="19">
        <f>IF(Movies[[#This Row],[rating]]=0,"",Movies[[#This Row],[rating]])</f>
        <v>7</v>
      </c>
      <c r="H10948" s="19" t="str">
        <f>IF(Movies[[#This Row],[rating]]=0,"No Rating","Rated")</f>
        <v>Rated</v>
      </c>
      <c r="I10948" s="16" t="s">
        <v>49</v>
      </c>
      <c r="J10948" s="29" t="s">
        <v>34</v>
      </c>
      <c r="K10948" s="19">
        <v>6.391</v>
      </c>
      <c r="L10948" s="26">
        <v>64</v>
      </c>
    </row>
    <row r="10949" spans="1:12" x14ac:dyDescent="0.3">
      <c r="A10949" s="14">
        <v>619918</v>
      </c>
      <c r="B10949" s="16" t="s">
        <v>14108</v>
      </c>
      <c r="C10949" s="16" t="s">
        <v>263</v>
      </c>
      <c r="D10949" s="4">
        <v>43854</v>
      </c>
      <c r="E10949" s="23">
        <v>2020</v>
      </c>
      <c r="F10949" s="19">
        <v>6.6</v>
      </c>
      <c r="G10949" s="19">
        <f>IF(Movies[[#This Row],[rating]]=0,"",Movies[[#This Row],[rating]])</f>
        <v>6.6</v>
      </c>
      <c r="H10949" s="19" t="str">
        <f>IF(Movies[[#This Row],[rating]]=0,"No Rating","Rated")</f>
        <v>Rated</v>
      </c>
      <c r="I10949" s="16" t="s">
        <v>390</v>
      </c>
      <c r="J10949" s="29" t="s">
        <v>265</v>
      </c>
      <c r="K10949" s="19">
        <v>6.3650000000000002</v>
      </c>
      <c r="L10949" s="26">
        <v>61</v>
      </c>
    </row>
    <row r="10950" spans="1:12" x14ac:dyDescent="0.3">
      <c r="A10950" s="14">
        <v>727246</v>
      </c>
      <c r="B10950" s="16" t="s">
        <v>14109</v>
      </c>
      <c r="C10950" s="16" t="s">
        <v>540</v>
      </c>
      <c r="D10950" s="4">
        <v>44178</v>
      </c>
      <c r="E10950" s="23">
        <v>2020</v>
      </c>
      <c r="F10950" s="19">
        <v>3.3</v>
      </c>
      <c r="G10950" s="19">
        <f>IF(Movies[[#This Row],[rating]]=0,"",Movies[[#This Row],[rating]])</f>
        <v>3.3</v>
      </c>
      <c r="H10950" s="19" t="str">
        <f>IF(Movies[[#This Row],[rating]]=0,"No Rating","Rated")</f>
        <v>Rated</v>
      </c>
      <c r="I10950" s="16" t="s">
        <v>1703</v>
      </c>
      <c r="J10950" s="29" t="s">
        <v>511</v>
      </c>
      <c r="K10950" s="19">
        <v>6.3570000000000002</v>
      </c>
      <c r="L10950" s="26">
        <v>167</v>
      </c>
    </row>
    <row r="10951" spans="1:12" x14ac:dyDescent="0.3">
      <c r="A10951" s="14">
        <v>745272</v>
      </c>
      <c r="B10951" s="16" t="s">
        <v>14110</v>
      </c>
      <c r="C10951" s="16" t="s">
        <v>10</v>
      </c>
      <c r="D10951" s="4">
        <v>44110</v>
      </c>
      <c r="E10951" s="23">
        <v>2020</v>
      </c>
      <c r="F10951" s="19">
        <v>6.3</v>
      </c>
      <c r="G10951" s="19">
        <f>IF(Movies[[#This Row],[rating]]=0,"",Movies[[#This Row],[rating]])</f>
        <v>6.3</v>
      </c>
      <c r="H10951" s="19" t="str">
        <f>IF(Movies[[#This Row],[rating]]=0,"No Rating","Rated")</f>
        <v>Rated</v>
      </c>
      <c r="I10951" s="16" t="s">
        <v>329</v>
      </c>
      <c r="J10951" s="29" t="s">
        <v>12</v>
      </c>
      <c r="K10951" s="19">
        <v>6.3380000000000001</v>
      </c>
      <c r="L10951" s="26">
        <v>58</v>
      </c>
    </row>
    <row r="10952" spans="1:12" x14ac:dyDescent="0.3">
      <c r="A10952" s="14">
        <v>741612</v>
      </c>
      <c r="B10952" s="16" t="s">
        <v>14111</v>
      </c>
      <c r="C10952" s="16" t="s">
        <v>10</v>
      </c>
      <c r="D10952" s="4">
        <v>44100</v>
      </c>
      <c r="E10952" s="23">
        <v>2020</v>
      </c>
      <c r="F10952" s="19">
        <v>5.0999999999999996</v>
      </c>
      <c r="G10952" s="19">
        <f>IF(Movies[[#This Row],[rating]]=0,"",Movies[[#This Row],[rating]])</f>
        <v>5.0999999999999996</v>
      </c>
      <c r="H10952" s="19" t="str">
        <f>IF(Movies[[#This Row],[rating]]=0,"No Rating","Rated")</f>
        <v>Rated</v>
      </c>
      <c r="I10952" s="16" t="s">
        <v>2735</v>
      </c>
      <c r="J10952" s="29" t="s">
        <v>12</v>
      </c>
      <c r="K10952" s="19">
        <v>6.3360000000000003</v>
      </c>
      <c r="L10952" s="26">
        <v>92</v>
      </c>
    </row>
    <row r="10953" spans="1:12" x14ac:dyDescent="0.3">
      <c r="A10953" s="14">
        <v>665754</v>
      </c>
      <c r="B10953" s="16" t="s">
        <v>14112</v>
      </c>
      <c r="C10953" s="16" t="s">
        <v>956</v>
      </c>
      <c r="D10953" s="4">
        <v>43866</v>
      </c>
      <c r="E10953" s="23">
        <v>2020</v>
      </c>
      <c r="F10953" s="19">
        <v>7.2</v>
      </c>
      <c r="G10953" s="19">
        <f>IF(Movies[[#This Row],[rating]]=0,"",Movies[[#This Row],[rating]])</f>
        <v>7.2</v>
      </c>
      <c r="H10953" s="19" t="str">
        <f>IF(Movies[[#This Row],[rating]]=0,"No Rating","Rated")</f>
        <v>Rated</v>
      </c>
      <c r="I10953" s="16" t="s">
        <v>698</v>
      </c>
      <c r="J10953" s="29" t="s">
        <v>605</v>
      </c>
      <c r="K10953" s="19">
        <v>6.3220000000000001</v>
      </c>
      <c r="L10953" s="26">
        <v>14</v>
      </c>
    </row>
    <row r="10954" spans="1:12" x14ac:dyDescent="0.3">
      <c r="A10954" s="14">
        <v>601643</v>
      </c>
      <c r="B10954" s="16" t="s">
        <v>11471</v>
      </c>
      <c r="C10954" s="16" t="s">
        <v>595</v>
      </c>
      <c r="D10954" s="4">
        <v>43831</v>
      </c>
      <c r="E10954" s="23">
        <v>2020</v>
      </c>
      <c r="F10954" s="19">
        <v>5.0999999999999996</v>
      </c>
      <c r="G10954" s="19">
        <f>IF(Movies[[#This Row],[rating]]=0,"",Movies[[#This Row],[rating]])</f>
        <v>5.0999999999999996</v>
      </c>
      <c r="H10954" s="19" t="str">
        <f>IF(Movies[[#This Row],[rating]]=0,"No Rating","Rated")</f>
        <v>Rated</v>
      </c>
      <c r="I10954" s="16" t="s">
        <v>468</v>
      </c>
      <c r="J10954" s="29" t="s">
        <v>142</v>
      </c>
      <c r="K10954" s="19">
        <v>6.32</v>
      </c>
      <c r="L10954" s="26">
        <v>79</v>
      </c>
    </row>
    <row r="10955" spans="1:12" x14ac:dyDescent="0.3">
      <c r="A10955" s="14">
        <v>661043</v>
      </c>
      <c r="B10955" s="16" t="s">
        <v>14113</v>
      </c>
      <c r="C10955" s="16" t="s">
        <v>595</v>
      </c>
      <c r="D10955" s="4">
        <v>43867</v>
      </c>
      <c r="E10955" s="23">
        <v>2020</v>
      </c>
      <c r="F10955" s="19">
        <v>7</v>
      </c>
      <c r="G10955" s="19">
        <f>IF(Movies[[#This Row],[rating]]=0,"",Movies[[#This Row],[rating]])</f>
        <v>7</v>
      </c>
      <c r="H10955" s="19" t="str">
        <f>IF(Movies[[#This Row],[rating]]=0,"No Rating","Rated")</f>
        <v>Rated</v>
      </c>
      <c r="I10955" s="16" t="s">
        <v>14114</v>
      </c>
      <c r="J10955" s="29" t="s">
        <v>142</v>
      </c>
      <c r="K10955" s="19">
        <v>6.3179999999999996</v>
      </c>
      <c r="L10955" s="26">
        <v>54</v>
      </c>
    </row>
    <row r="10956" spans="1:12" x14ac:dyDescent="0.3">
      <c r="A10956" s="14">
        <v>767896</v>
      </c>
      <c r="B10956" s="16" t="s">
        <v>14115</v>
      </c>
      <c r="C10956" s="16" t="s">
        <v>1540</v>
      </c>
      <c r="D10956" s="4">
        <v>44172</v>
      </c>
      <c r="E10956" s="23">
        <v>2020</v>
      </c>
      <c r="F10956" s="19">
        <v>6</v>
      </c>
      <c r="G10956" s="19">
        <f>IF(Movies[[#This Row],[rating]]=0,"",Movies[[#This Row],[rating]])</f>
        <v>6</v>
      </c>
      <c r="H10956" s="19" t="str">
        <f>IF(Movies[[#This Row],[rating]]=0,"No Rating","Rated")</f>
        <v>Rated</v>
      </c>
      <c r="I10956" s="16" t="s">
        <v>5421</v>
      </c>
      <c r="J10956" s="29" t="s">
        <v>605</v>
      </c>
      <c r="K10956" s="19">
        <v>6.3029999999999999</v>
      </c>
      <c r="L10956" s="26">
        <v>137</v>
      </c>
    </row>
    <row r="10957" spans="1:12" x14ac:dyDescent="0.3">
      <c r="A10957" s="14">
        <v>695476</v>
      </c>
      <c r="B10957" s="16" t="s">
        <v>14116</v>
      </c>
      <c r="C10957" s="16" t="s">
        <v>10</v>
      </c>
      <c r="D10957" s="4">
        <v>43936</v>
      </c>
      <c r="E10957" s="23">
        <v>2020</v>
      </c>
      <c r="F10957" s="19">
        <v>6.5</v>
      </c>
      <c r="G10957" s="19">
        <f>IF(Movies[[#This Row],[rating]]=0,"",Movies[[#This Row],[rating]])</f>
        <v>6.5</v>
      </c>
      <c r="H10957" s="19" t="str">
        <f>IF(Movies[[#This Row],[rating]]=0,"No Rating","Rated")</f>
        <v>Rated</v>
      </c>
      <c r="I10957" s="16" t="s">
        <v>1119</v>
      </c>
      <c r="J10957" s="29" t="s">
        <v>12</v>
      </c>
      <c r="K10957" s="19">
        <v>6.2930000000000001</v>
      </c>
      <c r="L10957" s="26">
        <v>66</v>
      </c>
    </row>
    <row r="10958" spans="1:12" x14ac:dyDescent="0.3">
      <c r="A10958" s="14">
        <v>648619</v>
      </c>
      <c r="B10958" s="16" t="s">
        <v>14117</v>
      </c>
      <c r="C10958" s="16" t="s">
        <v>540</v>
      </c>
      <c r="D10958" s="4">
        <v>44049</v>
      </c>
      <c r="E10958" s="23">
        <v>2020</v>
      </c>
      <c r="F10958" s="19">
        <v>5.9290000000000003</v>
      </c>
      <c r="G10958" s="19">
        <f>IF(Movies[[#This Row],[rating]]=0,"",Movies[[#This Row],[rating]])</f>
        <v>5.9290000000000003</v>
      </c>
      <c r="H10958" s="19" t="str">
        <f>IF(Movies[[#This Row],[rating]]=0,"No Rating","Rated")</f>
        <v>Rated</v>
      </c>
      <c r="I10958" s="16" t="s">
        <v>30</v>
      </c>
      <c r="J10958" s="29" t="s">
        <v>511</v>
      </c>
      <c r="K10958" s="19">
        <v>6.2869999999999999</v>
      </c>
      <c r="L10958" s="26">
        <v>106</v>
      </c>
    </row>
    <row r="10959" spans="1:12" x14ac:dyDescent="0.3">
      <c r="A10959" s="14">
        <v>761772</v>
      </c>
      <c r="B10959" s="16" t="s">
        <v>14118</v>
      </c>
      <c r="C10959" s="16" t="s">
        <v>14119</v>
      </c>
      <c r="D10959" s="4">
        <v>44131</v>
      </c>
      <c r="E10959" s="23">
        <v>2020</v>
      </c>
      <c r="F10959" s="19">
        <v>6.8</v>
      </c>
      <c r="G10959" s="19">
        <f>IF(Movies[[#This Row],[rating]]=0,"",Movies[[#This Row],[rating]])</f>
        <v>6.8</v>
      </c>
      <c r="H10959" s="19" t="str">
        <f>IF(Movies[[#This Row],[rating]]=0,"No Rating","Rated")</f>
        <v>Rated</v>
      </c>
      <c r="I10959" s="16" t="s">
        <v>10510</v>
      </c>
      <c r="J10959" s="29" t="s">
        <v>286</v>
      </c>
      <c r="K10959" s="19">
        <v>6.2850000000000001</v>
      </c>
      <c r="L10959" s="26">
        <v>63</v>
      </c>
    </row>
    <row r="10960" spans="1:12" x14ac:dyDescent="0.3">
      <c r="A10960" s="14">
        <v>681638</v>
      </c>
      <c r="B10960" s="16" t="s">
        <v>14120</v>
      </c>
      <c r="C10960" s="16" t="s">
        <v>172</v>
      </c>
      <c r="D10960" s="4">
        <v>43968</v>
      </c>
      <c r="E10960" s="23">
        <v>2020</v>
      </c>
      <c r="F10960" s="19">
        <v>7.4</v>
      </c>
      <c r="G10960" s="19">
        <f>IF(Movies[[#This Row],[rating]]=0,"",Movies[[#This Row],[rating]])</f>
        <v>7.4</v>
      </c>
      <c r="H10960" s="19" t="str">
        <f>IF(Movies[[#This Row],[rating]]=0,"No Rating","Rated")</f>
        <v>Rated</v>
      </c>
      <c r="I10960" s="16" t="s">
        <v>14121</v>
      </c>
      <c r="J10960" s="29" t="s">
        <v>12</v>
      </c>
      <c r="K10960" s="19">
        <v>6.2750000000000004</v>
      </c>
      <c r="L10960" s="26">
        <v>44</v>
      </c>
    </row>
    <row r="10961" spans="1:12" x14ac:dyDescent="0.3">
      <c r="A10961" s="14">
        <v>730009</v>
      </c>
      <c r="B10961" s="16" t="s">
        <v>14122</v>
      </c>
      <c r="C10961" s="16" t="s">
        <v>10</v>
      </c>
      <c r="D10961" s="4">
        <v>44112</v>
      </c>
      <c r="E10961" s="23">
        <v>2020</v>
      </c>
      <c r="F10961" s="19">
        <v>7.6</v>
      </c>
      <c r="G10961" s="19">
        <f>IF(Movies[[#This Row],[rating]]=0,"",Movies[[#This Row],[rating]])</f>
        <v>7.6</v>
      </c>
      <c r="H10961" s="19" t="str">
        <f>IF(Movies[[#This Row],[rating]]=0,"No Rating","Rated")</f>
        <v>Rated</v>
      </c>
      <c r="I10961" s="16" t="s">
        <v>1215</v>
      </c>
      <c r="J10961" s="29" t="s">
        <v>12</v>
      </c>
      <c r="K10961" s="19">
        <v>6.2709999999999999</v>
      </c>
      <c r="L10961" s="26">
        <v>68</v>
      </c>
    </row>
    <row r="10962" spans="1:12" x14ac:dyDescent="0.3">
      <c r="A10962" s="14">
        <v>732359</v>
      </c>
      <c r="B10962" s="16" t="s">
        <v>14123</v>
      </c>
      <c r="C10962" s="16" t="s">
        <v>10</v>
      </c>
      <c r="D10962" s="4">
        <v>44131</v>
      </c>
      <c r="E10962" s="23">
        <v>2020</v>
      </c>
      <c r="F10962" s="19">
        <v>5.4</v>
      </c>
      <c r="G10962" s="19">
        <f>IF(Movies[[#This Row],[rating]]=0,"",Movies[[#This Row],[rating]])</f>
        <v>5.4</v>
      </c>
      <c r="H10962" s="19" t="str">
        <f>IF(Movies[[#This Row],[rating]]=0,"No Rating","Rated")</f>
        <v>Rated</v>
      </c>
      <c r="I10962" s="16" t="s">
        <v>30</v>
      </c>
      <c r="J10962" s="29" t="s">
        <v>12</v>
      </c>
      <c r="K10962" s="19">
        <v>6.2670000000000003</v>
      </c>
      <c r="L10962" s="26">
        <v>40</v>
      </c>
    </row>
    <row r="10963" spans="1:12" x14ac:dyDescent="0.3">
      <c r="A10963" s="14">
        <v>713658</v>
      </c>
      <c r="B10963" s="16" t="s">
        <v>14124</v>
      </c>
      <c r="C10963" s="16" t="s">
        <v>94</v>
      </c>
      <c r="D10963" s="4">
        <v>43972</v>
      </c>
      <c r="E10963" s="23">
        <v>2020</v>
      </c>
      <c r="F10963" s="19">
        <v>0</v>
      </c>
      <c r="G10963" s="19" t="str">
        <f>IF(Movies[[#This Row],[rating]]=0,"",Movies[[#This Row],[rating]])</f>
        <v/>
      </c>
      <c r="H10963" s="19" t="str">
        <f>IF(Movies[[#This Row],[rating]]=0,"No Rating","Rated")</f>
        <v>No Rating</v>
      </c>
      <c r="I10963" s="16" t="s">
        <v>33</v>
      </c>
      <c r="J10963" s="29" t="s">
        <v>96</v>
      </c>
      <c r="K10963" s="19">
        <v>6.2649999999999997</v>
      </c>
      <c r="L10963" s="26">
        <v>0</v>
      </c>
    </row>
    <row r="10964" spans="1:12" x14ac:dyDescent="0.3">
      <c r="A10964" s="14">
        <v>519056</v>
      </c>
      <c r="B10964" s="16" t="s">
        <v>14125</v>
      </c>
      <c r="C10964" s="16" t="s">
        <v>10</v>
      </c>
      <c r="D10964" s="4">
        <v>44183</v>
      </c>
      <c r="E10964" s="23">
        <v>2020</v>
      </c>
      <c r="F10964" s="19">
        <v>6.4</v>
      </c>
      <c r="G10964" s="19">
        <f>IF(Movies[[#This Row],[rating]]=0,"",Movies[[#This Row],[rating]])</f>
        <v>6.4</v>
      </c>
      <c r="H10964" s="19" t="str">
        <f>IF(Movies[[#This Row],[rating]]=0,"No Rating","Rated")</f>
        <v>Rated</v>
      </c>
      <c r="I10964" s="16" t="s">
        <v>49</v>
      </c>
      <c r="J10964" s="29" t="s">
        <v>12</v>
      </c>
      <c r="K10964" s="19">
        <v>6.2629999999999999</v>
      </c>
      <c r="L10964" s="26">
        <v>58</v>
      </c>
    </row>
    <row r="10965" spans="1:12" x14ac:dyDescent="0.3">
      <c r="A10965" s="14">
        <v>733740</v>
      </c>
      <c r="B10965" s="16" t="s">
        <v>14126</v>
      </c>
      <c r="C10965" s="16" t="s">
        <v>43</v>
      </c>
      <c r="D10965" s="4">
        <v>44160</v>
      </c>
      <c r="E10965" s="23">
        <v>2020</v>
      </c>
      <c r="F10965" s="19">
        <v>7.5250000000000004</v>
      </c>
      <c r="G10965" s="19">
        <f>IF(Movies[[#This Row],[rating]]=0,"",Movies[[#This Row],[rating]])</f>
        <v>7.5250000000000004</v>
      </c>
      <c r="H10965" s="19" t="str">
        <f>IF(Movies[[#This Row],[rating]]=0,"No Rating","Rated")</f>
        <v>Rated</v>
      </c>
      <c r="I10965" s="16" t="s">
        <v>556</v>
      </c>
      <c r="J10965" s="29" t="s">
        <v>45</v>
      </c>
      <c r="K10965" s="19">
        <v>6.2619999999999996</v>
      </c>
      <c r="L10965" s="26">
        <v>81</v>
      </c>
    </row>
    <row r="10966" spans="1:12" x14ac:dyDescent="0.3">
      <c r="A10966" s="14">
        <v>656844</v>
      </c>
      <c r="B10966" s="16" t="s">
        <v>14127</v>
      </c>
      <c r="C10966" s="16" t="s">
        <v>172</v>
      </c>
      <c r="D10966" s="4">
        <v>43834</v>
      </c>
      <c r="E10966" s="23">
        <v>2020</v>
      </c>
      <c r="F10966" s="19">
        <v>6.8</v>
      </c>
      <c r="G10966" s="19">
        <f>IF(Movies[[#This Row],[rating]]=0,"",Movies[[#This Row],[rating]])</f>
        <v>6.8</v>
      </c>
      <c r="H10966" s="19" t="str">
        <f>IF(Movies[[#This Row],[rating]]=0,"No Rating","Rated")</f>
        <v>Rated</v>
      </c>
      <c r="I10966" s="16" t="s">
        <v>9052</v>
      </c>
      <c r="J10966" s="29" t="s">
        <v>12</v>
      </c>
      <c r="K10966" s="19">
        <v>6.2510000000000003</v>
      </c>
      <c r="L10966" s="26">
        <v>49</v>
      </c>
    </row>
    <row r="10967" spans="1:12" x14ac:dyDescent="0.3">
      <c r="A10967" s="14">
        <v>613319</v>
      </c>
      <c r="B10967" s="16" t="s">
        <v>14128</v>
      </c>
      <c r="C10967" s="16" t="s">
        <v>108</v>
      </c>
      <c r="D10967" s="4">
        <v>43845</v>
      </c>
      <c r="E10967" s="23">
        <v>2020</v>
      </c>
      <c r="F10967" s="19">
        <v>5.2</v>
      </c>
      <c r="G10967" s="19">
        <f>IF(Movies[[#This Row],[rating]]=0,"",Movies[[#This Row],[rating]])</f>
        <v>5.2</v>
      </c>
      <c r="H10967" s="19" t="str">
        <f>IF(Movies[[#This Row],[rating]]=0,"No Rating","Rated")</f>
        <v>Rated</v>
      </c>
      <c r="I10967" s="16" t="s">
        <v>30</v>
      </c>
      <c r="J10967" s="29" t="s">
        <v>110</v>
      </c>
      <c r="K10967" s="19">
        <v>6.2510000000000003</v>
      </c>
      <c r="L10967" s="26">
        <v>142</v>
      </c>
    </row>
    <row r="10968" spans="1:12" x14ac:dyDescent="0.3">
      <c r="A10968" s="14">
        <v>675594</v>
      </c>
      <c r="B10968" s="16" t="s">
        <v>14129</v>
      </c>
      <c r="C10968" s="16" t="s">
        <v>432</v>
      </c>
      <c r="D10968" s="4">
        <v>43900</v>
      </c>
      <c r="E10968" s="23">
        <v>2020</v>
      </c>
      <c r="F10968" s="19">
        <v>6.5</v>
      </c>
      <c r="G10968" s="19">
        <f>IF(Movies[[#This Row],[rating]]=0,"",Movies[[#This Row],[rating]])</f>
        <v>6.5</v>
      </c>
      <c r="H10968" s="19" t="str">
        <f>IF(Movies[[#This Row],[rating]]=0,"No Rating","Rated")</f>
        <v>Rated</v>
      </c>
      <c r="I10968" s="16" t="s">
        <v>2297</v>
      </c>
      <c r="J10968" s="29" t="s">
        <v>12</v>
      </c>
      <c r="K10968" s="19">
        <v>6.2460000000000004</v>
      </c>
      <c r="L10968" s="26">
        <v>34</v>
      </c>
    </row>
    <row r="10969" spans="1:12" x14ac:dyDescent="0.3">
      <c r="A10969" s="14">
        <v>594084</v>
      </c>
      <c r="B10969" s="16" t="s">
        <v>14130</v>
      </c>
      <c r="C10969" s="16" t="s">
        <v>10</v>
      </c>
      <c r="D10969" s="4">
        <v>44078</v>
      </c>
      <c r="E10969" s="23">
        <v>2020</v>
      </c>
      <c r="F10969" s="19">
        <v>5.5</v>
      </c>
      <c r="G10969" s="19">
        <f>IF(Movies[[#This Row],[rating]]=0,"",Movies[[#This Row],[rating]])</f>
        <v>5.5</v>
      </c>
      <c r="H10969" s="19" t="str">
        <f>IF(Movies[[#This Row],[rating]]=0,"No Rating","Rated")</f>
        <v>Rated</v>
      </c>
      <c r="I10969" s="16" t="s">
        <v>30</v>
      </c>
      <c r="J10969" s="29" t="s">
        <v>12</v>
      </c>
      <c r="K10969" s="19">
        <v>6.2270000000000003</v>
      </c>
      <c r="L10969" s="26">
        <v>64</v>
      </c>
    </row>
    <row r="10970" spans="1:12" x14ac:dyDescent="0.3">
      <c r="A10970" s="14">
        <v>639514</v>
      </c>
      <c r="B10970" s="16" t="s">
        <v>14131</v>
      </c>
      <c r="C10970" s="16" t="s">
        <v>1109</v>
      </c>
      <c r="D10970" s="4">
        <v>43839</v>
      </c>
      <c r="E10970" s="23">
        <v>2020</v>
      </c>
      <c r="F10970" s="19">
        <v>6.1</v>
      </c>
      <c r="G10970" s="19">
        <f>IF(Movies[[#This Row],[rating]]=0,"",Movies[[#This Row],[rating]])</f>
        <v>6.1</v>
      </c>
      <c r="H10970" s="19" t="str">
        <f>IF(Movies[[#This Row],[rating]]=0,"No Rating","Rated")</f>
        <v>Rated</v>
      </c>
      <c r="I10970" s="16" t="s">
        <v>3032</v>
      </c>
      <c r="J10970" s="29" t="s">
        <v>648</v>
      </c>
      <c r="K10970" s="19">
        <v>6.2169999999999996</v>
      </c>
      <c r="L10970" s="26">
        <v>42</v>
      </c>
    </row>
    <row r="10971" spans="1:12" x14ac:dyDescent="0.3">
      <c r="A10971" s="14">
        <v>731961</v>
      </c>
      <c r="B10971" s="16" t="s">
        <v>14132</v>
      </c>
      <c r="C10971" s="16" t="s">
        <v>94</v>
      </c>
      <c r="D10971" s="4">
        <v>44040</v>
      </c>
      <c r="E10971" s="23">
        <v>2020</v>
      </c>
      <c r="F10971" s="19">
        <v>0</v>
      </c>
      <c r="G10971" s="19" t="str">
        <f>IF(Movies[[#This Row],[rating]]=0,"",Movies[[#This Row],[rating]])</f>
        <v/>
      </c>
      <c r="H10971" s="19" t="str">
        <f>IF(Movies[[#This Row],[rating]]=0,"No Rating","Rated")</f>
        <v>No Rating</v>
      </c>
      <c r="I10971" s="16" t="s">
        <v>33</v>
      </c>
      <c r="J10971" s="29" t="s">
        <v>96</v>
      </c>
      <c r="K10971" s="19">
        <v>6.2160000000000002</v>
      </c>
      <c r="L10971" s="26">
        <v>0</v>
      </c>
    </row>
    <row r="10972" spans="1:12" x14ac:dyDescent="0.3">
      <c r="A10972" s="14">
        <v>718100</v>
      </c>
      <c r="B10972" s="16" t="s">
        <v>14133</v>
      </c>
      <c r="C10972" s="16" t="s">
        <v>10</v>
      </c>
      <c r="D10972" s="4">
        <v>44032</v>
      </c>
      <c r="E10972" s="23">
        <v>2020</v>
      </c>
      <c r="F10972" s="19">
        <v>6.8</v>
      </c>
      <c r="G10972" s="19">
        <f>IF(Movies[[#This Row],[rating]]=0,"",Movies[[#This Row],[rating]])</f>
        <v>6.8</v>
      </c>
      <c r="H10972" s="19" t="str">
        <f>IF(Movies[[#This Row],[rating]]=0,"No Rating","Rated")</f>
        <v>Rated</v>
      </c>
      <c r="I10972" s="16" t="s">
        <v>232</v>
      </c>
      <c r="J10972" s="29" t="s">
        <v>12</v>
      </c>
      <c r="K10972" s="19">
        <v>6.2060000000000004</v>
      </c>
      <c r="L10972" s="26">
        <v>32</v>
      </c>
    </row>
    <row r="10973" spans="1:12" x14ac:dyDescent="0.3">
      <c r="A10973" s="14">
        <v>696000</v>
      </c>
      <c r="B10973" s="16" t="s">
        <v>14134</v>
      </c>
      <c r="C10973" s="16" t="s">
        <v>10</v>
      </c>
      <c r="D10973" s="4">
        <v>43956</v>
      </c>
      <c r="E10973" s="23">
        <v>2020</v>
      </c>
      <c r="F10973" s="19">
        <v>6.0970000000000004</v>
      </c>
      <c r="G10973" s="19">
        <f>IF(Movies[[#This Row],[rating]]=0,"",Movies[[#This Row],[rating]])</f>
        <v>6.0970000000000004</v>
      </c>
      <c r="H10973" s="19" t="str">
        <f>IF(Movies[[#This Row],[rating]]=0,"No Rating","Rated")</f>
        <v>Rated</v>
      </c>
      <c r="I10973" s="16" t="s">
        <v>30</v>
      </c>
      <c r="J10973" s="29" t="s">
        <v>12</v>
      </c>
      <c r="K10973" s="19">
        <v>6.2060000000000004</v>
      </c>
      <c r="L10973" s="26">
        <v>98</v>
      </c>
    </row>
    <row r="10974" spans="1:12" x14ac:dyDescent="0.3">
      <c r="A10974" s="14">
        <v>611751</v>
      </c>
      <c r="B10974" s="16" t="s">
        <v>14135</v>
      </c>
      <c r="C10974" s="16" t="s">
        <v>108</v>
      </c>
      <c r="D10974" s="4">
        <v>44125</v>
      </c>
      <c r="E10974" s="23">
        <v>2020</v>
      </c>
      <c r="F10974" s="19">
        <v>7.2</v>
      </c>
      <c r="G10974" s="19">
        <f>IF(Movies[[#This Row],[rating]]=0,"",Movies[[#This Row],[rating]])</f>
        <v>7.2</v>
      </c>
      <c r="H10974" s="19" t="str">
        <f>IF(Movies[[#This Row],[rating]]=0,"No Rating","Rated")</f>
        <v>Rated</v>
      </c>
      <c r="I10974" s="16" t="s">
        <v>180</v>
      </c>
      <c r="J10974" s="29" t="s">
        <v>110</v>
      </c>
      <c r="K10974" s="19">
        <v>6.2009999999999996</v>
      </c>
      <c r="L10974" s="26">
        <v>156</v>
      </c>
    </row>
    <row r="10975" spans="1:12" x14ac:dyDescent="0.3">
      <c r="A10975" s="14">
        <v>610461</v>
      </c>
      <c r="B10975" s="16" t="s">
        <v>14136</v>
      </c>
      <c r="C10975" s="16" t="s">
        <v>74</v>
      </c>
      <c r="D10975" s="4">
        <v>43875</v>
      </c>
      <c r="E10975" s="23">
        <v>2020</v>
      </c>
      <c r="F10975" s="19">
        <v>8.0180000000000007</v>
      </c>
      <c r="G10975" s="19">
        <f>IF(Movies[[#This Row],[rating]]=0,"",Movies[[#This Row],[rating]])</f>
        <v>8.0180000000000007</v>
      </c>
      <c r="H10975" s="19" t="str">
        <f>IF(Movies[[#This Row],[rating]]=0,"No Rating","Rated")</f>
        <v>Rated</v>
      </c>
      <c r="I10975" s="16" t="s">
        <v>30</v>
      </c>
      <c r="J10975" s="29" t="s">
        <v>34</v>
      </c>
      <c r="K10975" s="19">
        <v>6.1980000000000004</v>
      </c>
      <c r="L10975" s="26">
        <v>388</v>
      </c>
    </row>
    <row r="10976" spans="1:12" x14ac:dyDescent="0.3">
      <c r="A10976" s="14">
        <v>670525</v>
      </c>
      <c r="B10976" s="16" t="s">
        <v>14137</v>
      </c>
      <c r="C10976" s="16" t="s">
        <v>172</v>
      </c>
      <c r="D10976" s="4">
        <v>43910</v>
      </c>
      <c r="E10976" s="23">
        <v>2020</v>
      </c>
      <c r="F10976" s="19">
        <v>6.1</v>
      </c>
      <c r="G10976" s="19">
        <f>IF(Movies[[#This Row],[rating]]=0,"",Movies[[#This Row],[rating]])</f>
        <v>6.1</v>
      </c>
      <c r="H10976" s="19" t="str">
        <f>IF(Movies[[#This Row],[rating]]=0,"No Rating","Rated")</f>
        <v>Rated</v>
      </c>
      <c r="I10976" s="16" t="s">
        <v>2901</v>
      </c>
      <c r="J10976" s="29" t="s">
        <v>12</v>
      </c>
      <c r="K10976" s="19">
        <v>6.17</v>
      </c>
      <c r="L10976" s="26">
        <v>17</v>
      </c>
    </row>
    <row r="10977" spans="1:12" x14ac:dyDescent="0.3">
      <c r="A10977" s="14">
        <v>849775</v>
      </c>
      <c r="B10977" s="16" t="s">
        <v>14138</v>
      </c>
      <c r="C10977" s="16" t="s">
        <v>595</v>
      </c>
      <c r="D10977" s="4">
        <v>44172</v>
      </c>
      <c r="E10977" s="23">
        <v>2020</v>
      </c>
      <c r="F10977" s="19">
        <v>1</v>
      </c>
      <c r="G10977" s="19">
        <f>IF(Movies[[#This Row],[rating]]=0,"",Movies[[#This Row],[rating]])</f>
        <v>1</v>
      </c>
      <c r="H10977" s="19" t="str">
        <f>IF(Movies[[#This Row],[rating]]=0,"No Rating","Rated")</f>
        <v>Rated</v>
      </c>
      <c r="I10977" s="16" t="s">
        <v>1845</v>
      </c>
      <c r="J10977" s="29" t="s">
        <v>142</v>
      </c>
      <c r="K10977" s="19">
        <v>6.1639999999999997</v>
      </c>
      <c r="L10977" s="26">
        <v>1</v>
      </c>
    </row>
    <row r="10978" spans="1:12" x14ac:dyDescent="0.3">
      <c r="A10978" s="14">
        <v>701684</v>
      </c>
      <c r="B10978" s="16" t="s">
        <v>14139</v>
      </c>
      <c r="C10978" s="16" t="s">
        <v>506</v>
      </c>
      <c r="D10978" s="4">
        <v>43968</v>
      </c>
      <c r="E10978" s="23">
        <v>2020</v>
      </c>
      <c r="F10978" s="19">
        <v>8.3000000000000007</v>
      </c>
      <c r="G10978" s="19">
        <f>IF(Movies[[#This Row],[rating]]=0,"",Movies[[#This Row],[rating]])</f>
        <v>8.3000000000000007</v>
      </c>
      <c r="H10978" s="19" t="str">
        <f>IF(Movies[[#This Row],[rating]]=0,"No Rating","Rated")</f>
        <v>Rated</v>
      </c>
      <c r="I10978" s="16" t="s">
        <v>2378</v>
      </c>
      <c r="J10978" s="29" t="s">
        <v>12</v>
      </c>
      <c r="K10978" s="19">
        <v>6.1639999999999997</v>
      </c>
      <c r="L10978" s="26">
        <v>47</v>
      </c>
    </row>
    <row r="10979" spans="1:12" x14ac:dyDescent="0.3">
      <c r="A10979" s="14">
        <v>726166</v>
      </c>
      <c r="B10979" s="16" t="s">
        <v>14140</v>
      </c>
      <c r="C10979" s="16" t="s">
        <v>3367</v>
      </c>
      <c r="D10979" s="4">
        <v>44148</v>
      </c>
      <c r="E10979" s="23">
        <v>2020</v>
      </c>
      <c r="F10979" s="19">
        <v>6.8</v>
      </c>
      <c r="G10979" s="19">
        <f>IF(Movies[[#This Row],[rating]]=0,"",Movies[[#This Row],[rating]])</f>
        <v>6.8</v>
      </c>
      <c r="H10979" s="19" t="str">
        <f>IF(Movies[[#This Row],[rating]]=0,"No Rating","Rated")</f>
        <v>Rated</v>
      </c>
      <c r="I10979" s="16" t="s">
        <v>33</v>
      </c>
      <c r="J10979" s="29" t="s">
        <v>3112</v>
      </c>
      <c r="K10979" s="19">
        <v>6.1589999999999998</v>
      </c>
      <c r="L10979" s="26">
        <v>4</v>
      </c>
    </row>
    <row r="10980" spans="1:12" x14ac:dyDescent="0.3">
      <c r="A10980" s="14">
        <v>744148</v>
      </c>
      <c r="B10980" s="16" t="s">
        <v>14141</v>
      </c>
      <c r="C10980" s="16" t="s">
        <v>94</v>
      </c>
      <c r="D10980" s="4">
        <v>44085</v>
      </c>
      <c r="E10980" s="23">
        <v>2020</v>
      </c>
      <c r="F10980" s="19">
        <v>3.5</v>
      </c>
      <c r="G10980" s="19">
        <f>IF(Movies[[#This Row],[rating]]=0,"",Movies[[#This Row],[rating]])</f>
        <v>3.5</v>
      </c>
      <c r="H10980" s="19" t="str">
        <f>IF(Movies[[#This Row],[rating]]=0,"No Rating","Rated")</f>
        <v>Rated</v>
      </c>
      <c r="I10980" s="16" t="s">
        <v>49</v>
      </c>
      <c r="J10980" s="29" t="s">
        <v>96</v>
      </c>
      <c r="K10980" s="19">
        <v>6.15</v>
      </c>
      <c r="L10980" s="26">
        <v>4</v>
      </c>
    </row>
    <row r="10981" spans="1:12" x14ac:dyDescent="0.3">
      <c r="A10981" s="14">
        <v>540414</v>
      </c>
      <c r="B10981" s="16" t="s">
        <v>14142</v>
      </c>
      <c r="C10981" s="16" t="s">
        <v>1233</v>
      </c>
      <c r="D10981" s="4">
        <v>44112</v>
      </c>
      <c r="E10981" s="23">
        <v>2020</v>
      </c>
      <c r="F10981" s="19">
        <v>6.4</v>
      </c>
      <c r="G10981" s="19">
        <f>IF(Movies[[#This Row],[rating]]=0,"",Movies[[#This Row],[rating]])</f>
        <v>6.4</v>
      </c>
      <c r="H10981" s="19" t="str">
        <f>IF(Movies[[#This Row],[rating]]=0,"No Rating","Rated")</f>
        <v>Rated</v>
      </c>
      <c r="I10981" s="16" t="s">
        <v>33</v>
      </c>
      <c r="J10981" s="29" t="s">
        <v>12</v>
      </c>
      <c r="K10981" s="19">
        <v>6.149</v>
      </c>
      <c r="L10981" s="26">
        <v>53</v>
      </c>
    </row>
    <row r="10982" spans="1:12" x14ac:dyDescent="0.3">
      <c r="A10982" s="14">
        <v>758935</v>
      </c>
      <c r="B10982" s="16" t="s">
        <v>14143</v>
      </c>
      <c r="C10982" s="16" t="s">
        <v>10</v>
      </c>
      <c r="D10982" s="4">
        <v>44148</v>
      </c>
      <c r="E10982" s="23">
        <v>2020</v>
      </c>
      <c r="F10982" s="19">
        <v>6.6559999999999997</v>
      </c>
      <c r="G10982" s="19">
        <f>IF(Movies[[#This Row],[rating]]=0,"",Movies[[#This Row],[rating]])</f>
        <v>6.6559999999999997</v>
      </c>
      <c r="H10982" s="19" t="str">
        <f>IF(Movies[[#This Row],[rating]]=0,"No Rating","Rated")</f>
        <v>Rated</v>
      </c>
      <c r="I10982" s="16" t="s">
        <v>56</v>
      </c>
      <c r="J10982" s="29" t="s">
        <v>12</v>
      </c>
      <c r="K10982" s="19">
        <v>6.1440000000000001</v>
      </c>
      <c r="L10982" s="26">
        <v>77</v>
      </c>
    </row>
    <row r="10983" spans="1:12" x14ac:dyDescent="0.3">
      <c r="A10983" s="14">
        <v>501738</v>
      </c>
      <c r="B10983" s="16" t="s">
        <v>14144</v>
      </c>
      <c r="C10983" s="16" t="s">
        <v>14145</v>
      </c>
      <c r="D10983" s="4">
        <v>44063</v>
      </c>
      <c r="E10983" s="23">
        <v>2020</v>
      </c>
      <c r="F10983" s="19">
        <v>6.8</v>
      </c>
      <c r="G10983" s="19">
        <f>IF(Movies[[#This Row],[rating]]=0,"",Movies[[#This Row],[rating]])</f>
        <v>6.8</v>
      </c>
      <c r="H10983" s="19" t="str">
        <f>IF(Movies[[#This Row],[rating]]=0,"No Rating","Rated")</f>
        <v>Rated</v>
      </c>
      <c r="I10983" s="16" t="s">
        <v>49</v>
      </c>
      <c r="J10983" s="29" t="s">
        <v>1906</v>
      </c>
      <c r="K10983" s="19">
        <v>6.1390000000000002</v>
      </c>
      <c r="L10983" s="26">
        <v>121</v>
      </c>
    </row>
    <row r="10984" spans="1:12" x14ac:dyDescent="0.3">
      <c r="A10984" s="14">
        <v>1105602</v>
      </c>
      <c r="B10984" s="16" t="s">
        <v>14146</v>
      </c>
      <c r="C10984" s="16" t="s">
        <v>1845</v>
      </c>
      <c r="D10984" s="4">
        <v>44185</v>
      </c>
      <c r="E10984" s="23">
        <v>2020</v>
      </c>
      <c r="F10984" s="19">
        <v>0</v>
      </c>
      <c r="G10984" s="19" t="str">
        <f>IF(Movies[[#This Row],[rating]]=0,"",Movies[[#This Row],[rating]])</f>
        <v/>
      </c>
      <c r="H10984" s="19" t="str">
        <f>IF(Movies[[#This Row],[rating]]=0,"No Rating","Rated")</f>
        <v>No Rating</v>
      </c>
      <c r="I10984" s="16" t="s">
        <v>33</v>
      </c>
      <c r="J10984" s="29" t="s">
        <v>96</v>
      </c>
      <c r="K10984" s="19">
        <v>6.125</v>
      </c>
      <c r="L10984" s="26">
        <v>0</v>
      </c>
    </row>
    <row r="10985" spans="1:12" x14ac:dyDescent="0.3">
      <c r="A10985" s="14">
        <v>608317</v>
      </c>
      <c r="B10985" s="16" t="s">
        <v>14147</v>
      </c>
      <c r="C10985" s="16" t="s">
        <v>540</v>
      </c>
      <c r="D10985" s="4">
        <v>43888</v>
      </c>
      <c r="E10985" s="23">
        <v>2020</v>
      </c>
      <c r="F10985" s="19">
        <v>7.5250000000000004</v>
      </c>
      <c r="G10985" s="19">
        <f>IF(Movies[[#This Row],[rating]]=0,"",Movies[[#This Row],[rating]])</f>
        <v>7.5250000000000004</v>
      </c>
      <c r="H10985" s="19" t="str">
        <f>IF(Movies[[#This Row],[rating]]=0,"No Rating","Rated")</f>
        <v>Rated</v>
      </c>
      <c r="I10985" s="16" t="s">
        <v>49</v>
      </c>
      <c r="J10985" s="29" t="s">
        <v>511</v>
      </c>
      <c r="K10985" s="19">
        <v>6.1210000000000004</v>
      </c>
      <c r="L10985" s="26">
        <v>239</v>
      </c>
    </row>
    <row r="10986" spans="1:12" x14ac:dyDescent="0.3">
      <c r="A10986" s="14">
        <v>594139</v>
      </c>
      <c r="B10986" s="16" t="s">
        <v>14148</v>
      </c>
      <c r="C10986" s="16" t="s">
        <v>595</v>
      </c>
      <c r="D10986" s="4">
        <v>43838</v>
      </c>
      <c r="E10986" s="23">
        <v>2020</v>
      </c>
      <c r="F10986" s="19">
        <v>6.1</v>
      </c>
      <c r="G10986" s="19">
        <f>IF(Movies[[#This Row],[rating]]=0,"",Movies[[#This Row],[rating]])</f>
        <v>6.1</v>
      </c>
      <c r="H10986" s="19" t="str">
        <f>IF(Movies[[#This Row],[rating]]=0,"No Rating","Rated")</f>
        <v>Rated</v>
      </c>
      <c r="I10986" s="16" t="s">
        <v>843</v>
      </c>
      <c r="J10986" s="29" t="s">
        <v>597</v>
      </c>
      <c r="K10986" s="19">
        <v>6.1210000000000004</v>
      </c>
      <c r="L10986" s="26">
        <v>49</v>
      </c>
    </row>
    <row r="10987" spans="1:12" x14ac:dyDescent="0.3">
      <c r="A10987" s="14">
        <v>744925</v>
      </c>
      <c r="B10987" s="16" t="s">
        <v>14149</v>
      </c>
      <c r="C10987" s="16" t="s">
        <v>10</v>
      </c>
      <c r="D10987" s="4">
        <v>44127</v>
      </c>
      <c r="E10987" s="23">
        <v>2020</v>
      </c>
      <c r="F10987" s="19">
        <v>7</v>
      </c>
      <c r="G10987" s="19">
        <f>IF(Movies[[#This Row],[rating]]=0,"",Movies[[#This Row],[rating]])</f>
        <v>7</v>
      </c>
      <c r="H10987" s="19" t="str">
        <f>IF(Movies[[#This Row],[rating]]=0,"No Rating","Rated")</f>
        <v>Rated</v>
      </c>
      <c r="I10987" s="16" t="s">
        <v>6130</v>
      </c>
      <c r="J10987" s="29" t="s">
        <v>12</v>
      </c>
      <c r="K10987" s="19">
        <v>6.1159999999999997</v>
      </c>
      <c r="L10987" s="26">
        <v>80</v>
      </c>
    </row>
    <row r="10988" spans="1:12" x14ac:dyDescent="0.3">
      <c r="A10988" s="14">
        <v>726649</v>
      </c>
      <c r="B10988" s="16" t="s">
        <v>14150</v>
      </c>
      <c r="C10988" s="16" t="s">
        <v>108</v>
      </c>
      <c r="D10988" s="4">
        <v>44048</v>
      </c>
      <c r="E10988" s="23">
        <v>2020</v>
      </c>
      <c r="F10988" s="19">
        <v>6.5</v>
      </c>
      <c r="G10988" s="19">
        <f>IF(Movies[[#This Row],[rating]]=0,"",Movies[[#This Row],[rating]])</f>
        <v>6.5</v>
      </c>
      <c r="H10988" s="19" t="str">
        <f>IF(Movies[[#This Row],[rating]]=0,"No Rating","Rated")</f>
        <v>Rated</v>
      </c>
      <c r="I10988" s="16" t="s">
        <v>329</v>
      </c>
      <c r="J10988" s="29" t="s">
        <v>110</v>
      </c>
      <c r="K10988" s="19">
        <v>6.0970000000000004</v>
      </c>
      <c r="L10988" s="26">
        <v>117</v>
      </c>
    </row>
    <row r="10989" spans="1:12" x14ac:dyDescent="0.3">
      <c r="A10989" s="14">
        <v>647265</v>
      </c>
      <c r="B10989" s="16" t="s">
        <v>14151</v>
      </c>
      <c r="C10989" s="16" t="s">
        <v>10</v>
      </c>
      <c r="D10989" s="4">
        <v>44071</v>
      </c>
      <c r="E10989" s="23">
        <v>2020</v>
      </c>
      <c r="F10989" s="19">
        <v>5.2969999999999997</v>
      </c>
      <c r="G10989" s="19">
        <f>IF(Movies[[#This Row],[rating]]=0,"",Movies[[#This Row],[rating]])</f>
        <v>5.2969999999999997</v>
      </c>
      <c r="H10989" s="19" t="str">
        <f>IF(Movies[[#This Row],[rating]]=0,"No Rating","Rated")</f>
        <v>Rated</v>
      </c>
      <c r="I10989" s="16" t="s">
        <v>30</v>
      </c>
      <c r="J10989" s="29" t="s">
        <v>12</v>
      </c>
      <c r="K10989" s="19">
        <v>6.09</v>
      </c>
      <c r="L10989" s="26">
        <v>91</v>
      </c>
    </row>
    <row r="10990" spans="1:12" x14ac:dyDescent="0.3">
      <c r="A10990" s="14">
        <v>601807</v>
      </c>
      <c r="B10990" s="16" t="s">
        <v>14152</v>
      </c>
      <c r="C10990" s="16" t="s">
        <v>595</v>
      </c>
      <c r="D10990" s="4">
        <v>43952</v>
      </c>
      <c r="E10990" s="23">
        <v>2020</v>
      </c>
      <c r="F10990" s="19">
        <v>6.3</v>
      </c>
      <c r="G10990" s="19">
        <f>IF(Movies[[#This Row],[rating]]=0,"",Movies[[#This Row],[rating]])</f>
        <v>6.3</v>
      </c>
      <c r="H10990" s="19" t="str">
        <f>IF(Movies[[#This Row],[rating]]=0,"No Rating","Rated")</f>
        <v>Rated</v>
      </c>
      <c r="I10990" s="16" t="s">
        <v>166</v>
      </c>
      <c r="J10990" s="29" t="s">
        <v>142</v>
      </c>
      <c r="K10990" s="19">
        <v>6.085</v>
      </c>
      <c r="L10990" s="26">
        <v>84</v>
      </c>
    </row>
    <row r="10991" spans="1:12" x14ac:dyDescent="0.3">
      <c r="A10991" s="14">
        <v>655437</v>
      </c>
      <c r="B10991" s="16" t="s">
        <v>14153</v>
      </c>
      <c r="C10991" s="16" t="s">
        <v>144</v>
      </c>
      <c r="D10991" s="4">
        <v>44190</v>
      </c>
      <c r="E10991" s="23">
        <v>2020</v>
      </c>
      <c r="F10991" s="19">
        <v>6.5</v>
      </c>
      <c r="G10991" s="19">
        <f>IF(Movies[[#This Row],[rating]]=0,"",Movies[[#This Row],[rating]])</f>
        <v>6.5</v>
      </c>
      <c r="H10991" s="19" t="str">
        <f>IF(Movies[[#This Row],[rating]]=0,"No Rating","Rated")</f>
        <v>Rated</v>
      </c>
      <c r="I10991" s="16" t="s">
        <v>14154</v>
      </c>
      <c r="J10991" s="29" t="s">
        <v>146</v>
      </c>
      <c r="K10991" s="19">
        <v>6.077</v>
      </c>
      <c r="L10991" s="26">
        <v>64</v>
      </c>
    </row>
    <row r="10992" spans="1:12" x14ac:dyDescent="0.3">
      <c r="A10992" s="14">
        <v>704176</v>
      </c>
      <c r="B10992" s="16" t="s">
        <v>14155</v>
      </c>
      <c r="C10992" s="16" t="s">
        <v>94</v>
      </c>
      <c r="D10992" s="4">
        <v>43959</v>
      </c>
      <c r="E10992" s="23">
        <v>2020</v>
      </c>
      <c r="F10992" s="19">
        <v>9</v>
      </c>
      <c r="G10992" s="19">
        <f>IF(Movies[[#This Row],[rating]]=0,"",Movies[[#This Row],[rating]])</f>
        <v>9</v>
      </c>
      <c r="H10992" s="19" t="str">
        <f>IF(Movies[[#This Row],[rating]]=0,"No Rating","Rated")</f>
        <v>Rated</v>
      </c>
      <c r="I10992" s="16" t="s">
        <v>886</v>
      </c>
      <c r="J10992" s="29" t="s">
        <v>96</v>
      </c>
      <c r="K10992" s="19">
        <v>6.0739999999999998</v>
      </c>
      <c r="L10992" s="26">
        <v>3</v>
      </c>
    </row>
    <row r="10993" spans="1:12" x14ac:dyDescent="0.3">
      <c r="A10993" s="14">
        <v>521531</v>
      </c>
      <c r="B10993" s="16" t="s">
        <v>14156</v>
      </c>
      <c r="C10993" s="16" t="s">
        <v>10</v>
      </c>
      <c r="D10993" s="4">
        <v>44001</v>
      </c>
      <c r="E10993" s="23">
        <v>2020</v>
      </c>
      <c r="F10993" s="19">
        <v>6.1</v>
      </c>
      <c r="G10993" s="19">
        <f>IF(Movies[[#This Row],[rating]]=0,"",Movies[[#This Row],[rating]])</f>
        <v>6.1</v>
      </c>
      <c r="H10993" s="19" t="str">
        <f>IF(Movies[[#This Row],[rating]]=0,"No Rating","Rated")</f>
        <v>Rated</v>
      </c>
      <c r="I10993" s="16" t="s">
        <v>183</v>
      </c>
      <c r="J10993" s="29" t="s">
        <v>12</v>
      </c>
      <c r="K10993" s="19">
        <v>6.0739999999999998</v>
      </c>
      <c r="L10993" s="26">
        <v>81</v>
      </c>
    </row>
    <row r="10994" spans="1:12" x14ac:dyDescent="0.3">
      <c r="A10994" s="14">
        <v>597650</v>
      </c>
      <c r="B10994" s="16" t="s">
        <v>4675</v>
      </c>
      <c r="C10994" s="16" t="s">
        <v>1265</v>
      </c>
      <c r="D10994" s="4">
        <v>44050</v>
      </c>
      <c r="E10994" s="23">
        <v>2020</v>
      </c>
      <c r="F10994" s="19">
        <v>6.4</v>
      </c>
      <c r="G10994" s="19">
        <f>IF(Movies[[#This Row],[rating]]=0,"",Movies[[#This Row],[rating]])</f>
        <v>6.4</v>
      </c>
      <c r="H10994" s="19" t="str">
        <f>IF(Movies[[#This Row],[rating]]=0,"No Rating","Rated")</f>
        <v>Rated</v>
      </c>
      <c r="I10994" s="16" t="s">
        <v>49</v>
      </c>
      <c r="J10994" s="29" t="s">
        <v>517</v>
      </c>
      <c r="K10994" s="19">
        <v>6.0659999999999998</v>
      </c>
      <c r="L10994" s="26">
        <v>9</v>
      </c>
    </row>
    <row r="10995" spans="1:12" x14ac:dyDescent="0.3">
      <c r="A10995" s="14">
        <v>754137</v>
      </c>
      <c r="B10995" s="16" t="s">
        <v>14157</v>
      </c>
      <c r="C10995" s="16" t="s">
        <v>10</v>
      </c>
      <c r="D10995" s="4">
        <v>44173</v>
      </c>
      <c r="E10995" s="23">
        <v>2020</v>
      </c>
      <c r="F10995" s="19">
        <v>8.8000000000000007</v>
      </c>
      <c r="G10995" s="19">
        <f>IF(Movies[[#This Row],[rating]]=0,"",Movies[[#This Row],[rating]])</f>
        <v>8.8000000000000007</v>
      </c>
      <c r="H10995" s="19" t="str">
        <f>IF(Movies[[#This Row],[rating]]=0,"No Rating","Rated")</f>
        <v>Rated</v>
      </c>
      <c r="I10995" s="16" t="s">
        <v>329</v>
      </c>
      <c r="J10995" s="29" t="s">
        <v>12</v>
      </c>
      <c r="K10995" s="19">
        <v>6.0650000000000004</v>
      </c>
      <c r="L10995" s="26">
        <v>2</v>
      </c>
    </row>
    <row r="10996" spans="1:12" x14ac:dyDescent="0.3">
      <c r="A10996" s="14">
        <v>720851</v>
      </c>
      <c r="B10996" s="16" t="s">
        <v>14158</v>
      </c>
      <c r="C10996" s="16" t="s">
        <v>1258</v>
      </c>
      <c r="D10996" s="4">
        <v>44050</v>
      </c>
      <c r="E10996" s="23">
        <v>2020</v>
      </c>
      <c r="F10996" s="19">
        <v>5.5</v>
      </c>
      <c r="G10996" s="19">
        <f>IF(Movies[[#This Row],[rating]]=0,"",Movies[[#This Row],[rating]])</f>
        <v>5.5</v>
      </c>
      <c r="H10996" s="19" t="str">
        <f>IF(Movies[[#This Row],[rating]]=0,"No Rating","Rated")</f>
        <v>Rated</v>
      </c>
      <c r="I10996" s="16" t="s">
        <v>49</v>
      </c>
      <c r="J10996" s="29" t="s">
        <v>342</v>
      </c>
      <c r="K10996" s="19">
        <v>6.0490000000000004</v>
      </c>
      <c r="L10996" s="26">
        <v>19</v>
      </c>
    </row>
    <row r="10997" spans="1:12" x14ac:dyDescent="0.3">
      <c r="A10997" s="14">
        <v>528761</v>
      </c>
      <c r="B10997" s="16" t="s">
        <v>14159</v>
      </c>
      <c r="C10997" s="16" t="s">
        <v>432</v>
      </c>
      <c r="D10997" s="4">
        <v>43861</v>
      </c>
      <c r="E10997" s="23">
        <v>2020</v>
      </c>
      <c r="F10997" s="19">
        <v>6</v>
      </c>
      <c r="G10997" s="19">
        <f>IF(Movies[[#This Row],[rating]]=0,"",Movies[[#This Row],[rating]])</f>
        <v>6</v>
      </c>
      <c r="H10997" s="19" t="str">
        <f>IF(Movies[[#This Row],[rating]]=0,"No Rating","Rated")</f>
        <v>Rated</v>
      </c>
      <c r="I10997" s="16" t="s">
        <v>1498</v>
      </c>
      <c r="J10997" s="29" t="s">
        <v>12</v>
      </c>
      <c r="K10997" s="19">
        <v>6.0410000000000004</v>
      </c>
      <c r="L10997" s="26">
        <v>82</v>
      </c>
    </row>
    <row r="10998" spans="1:12" x14ac:dyDescent="0.3">
      <c r="A10998" s="14">
        <v>699280</v>
      </c>
      <c r="B10998" s="16" t="s">
        <v>14160</v>
      </c>
      <c r="C10998" s="16" t="s">
        <v>10</v>
      </c>
      <c r="D10998" s="4">
        <v>43957</v>
      </c>
      <c r="E10998" s="23">
        <v>2020</v>
      </c>
      <c r="F10998" s="19">
        <v>7.4</v>
      </c>
      <c r="G10998" s="19">
        <f>IF(Movies[[#This Row],[rating]]=0,"",Movies[[#This Row],[rating]])</f>
        <v>7.4</v>
      </c>
      <c r="H10998" s="19" t="str">
        <f>IF(Movies[[#This Row],[rating]]=0,"No Rating","Rated")</f>
        <v>Rated</v>
      </c>
      <c r="I10998" s="16" t="s">
        <v>329</v>
      </c>
      <c r="J10998" s="29" t="s">
        <v>12</v>
      </c>
      <c r="K10998" s="19">
        <v>6.04</v>
      </c>
      <c r="L10998" s="26">
        <v>153</v>
      </c>
    </row>
    <row r="10999" spans="1:12" x14ac:dyDescent="0.3">
      <c r="A10999" s="14">
        <v>608232</v>
      </c>
      <c r="B10999" s="16" t="s">
        <v>14161</v>
      </c>
      <c r="C10999" s="16" t="s">
        <v>14162</v>
      </c>
      <c r="D10999" s="4">
        <v>44106</v>
      </c>
      <c r="E10999" s="23">
        <v>2020</v>
      </c>
      <c r="F10999" s="19">
        <v>6.8019999999999996</v>
      </c>
      <c r="G10999" s="19">
        <f>IF(Movies[[#This Row],[rating]]=0,"",Movies[[#This Row],[rating]])</f>
        <v>6.8019999999999996</v>
      </c>
      <c r="H10999" s="19" t="str">
        <f>IF(Movies[[#This Row],[rating]]=0,"No Rating","Rated")</f>
        <v>Rated</v>
      </c>
      <c r="I10999" s="16" t="s">
        <v>49</v>
      </c>
      <c r="J10999" s="29" t="s">
        <v>517</v>
      </c>
      <c r="K10999" s="19">
        <v>6.0369999999999999</v>
      </c>
      <c r="L10999" s="26">
        <v>64</v>
      </c>
    </row>
    <row r="11000" spans="1:12" x14ac:dyDescent="0.3">
      <c r="A11000" s="14">
        <v>617397</v>
      </c>
      <c r="B11000" s="16" t="s">
        <v>14163</v>
      </c>
      <c r="C11000" s="16" t="s">
        <v>144</v>
      </c>
      <c r="D11000" s="4">
        <v>44029</v>
      </c>
      <c r="E11000" s="23">
        <v>2020</v>
      </c>
      <c r="F11000" s="19">
        <v>7.8</v>
      </c>
      <c r="G11000" s="19">
        <f>IF(Movies[[#This Row],[rating]]=0,"",Movies[[#This Row],[rating]])</f>
        <v>7.8</v>
      </c>
      <c r="H11000" s="19" t="str">
        <f>IF(Movies[[#This Row],[rating]]=0,"No Rating","Rated")</f>
        <v>Rated</v>
      </c>
      <c r="I11000" s="16" t="s">
        <v>33</v>
      </c>
      <c r="J11000" s="29" t="s">
        <v>146</v>
      </c>
      <c r="K11000" s="19">
        <v>6.0350000000000001</v>
      </c>
      <c r="L11000" s="26">
        <v>29</v>
      </c>
    </row>
    <row r="11001" spans="1:12" x14ac:dyDescent="0.3">
      <c r="A11001" s="14">
        <v>676859</v>
      </c>
      <c r="B11001" s="16" t="s">
        <v>14164</v>
      </c>
      <c r="C11001" s="16" t="s">
        <v>74</v>
      </c>
      <c r="D11001" s="4">
        <v>44190</v>
      </c>
      <c r="E11001" s="23">
        <v>2020</v>
      </c>
      <c r="F11001" s="19">
        <v>6.6</v>
      </c>
      <c r="G11001" s="19">
        <f>IF(Movies[[#This Row],[rating]]=0,"",Movies[[#This Row],[rating]])</f>
        <v>6.6</v>
      </c>
      <c r="H11001" s="19" t="str">
        <f>IF(Movies[[#This Row],[rating]]=0,"No Rating","Rated")</f>
        <v>Rated</v>
      </c>
      <c r="I11001" s="16" t="s">
        <v>33</v>
      </c>
      <c r="J11001" s="29" t="s">
        <v>34</v>
      </c>
      <c r="K11001" s="19">
        <v>6.0339999999999998</v>
      </c>
      <c r="L11001" s="26">
        <v>58</v>
      </c>
    </row>
    <row r="11002" spans="1:12" x14ac:dyDescent="0.3">
      <c r="A11002" s="14">
        <v>634649</v>
      </c>
      <c r="B11002" s="16" t="s">
        <v>14165</v>
      </c>
      <c r="C11002" s="16" t="s">
        <v>10</v>
      </c>
      <c r="D11002" s="4">
        <v>44545</v>
      </c>
      <c r="E11002" s="23">
        <v>2021</v>
      </c>
      <c r="F11002" s="19">
        <v>7.9489999999999998</v>
      </c>
      <c r="G11002" s="19">
        <f>IF(Movies[[#This Row],[rating]]=0,"",Movies[[#This Row],[rating]])</f>
        <v>7.9489999999999998</v>
      </c>
      <c r="H11002" s="19" t="str">
        <f>IF(Movies[[#This Row],[rating]]=0,"No Rating","Rated")</f>
        <v>Rated</v>
      </c>
      <c r="I11002" s="16" t="s">
        <v>638</v>
      </c>
      <c r="J11002" s="29" t="s">
        <v>12</v>
      </c>
      <c r="K11002" s="19">
        <v>169.12799999999999</v>
      </c>
      <c r="L11002" s="26">
        <v>20558</v>
      </c>
    </row>
    <row r="11003" spans="1:12" x14ac:dyDescent="0.3">
      <c r="A11003" s="14">
        <v>568124</v>
      </c>
      <c r="B11003" s="16" t="s">
        <v>14166</v>
      </c>
      <c r="C11003" s="16" t="s">
        <v>10</v>
      </c>
      <c r="D11003" s="4">
        <v>44482</v>
      </c>
      <c r="E11003" s="23">
        <v>2021</v>
      </c>
      <c r="F11003" s="19">
        <v>7.6</v>
      </c>
      <c r="G11003" s="19">
        <f>IF(Movies[[#This Row],[rating]]=0,"",Movies[[#This Row],[rating]])</f>
        <v>7.6</v>
      </c>
      <c r="H11003" s="19" t="str">
        <f>IF(Movies[[#This Row],[rating]]=0,"No Rating","Rated")</f>
        <v>Rated</v>
      </c>
      <c r="I11003" s="16" t="s">
        <v>3075</v>
      </c>
      <c r="J11003" s="29" t="s">
        <v>12</v>
      </c>
      <c r="K11003" s="19">
        <v>161.851</v>
      </c>
      <c r="L11003" s="26">
        <v>9621</v>
      </c>
    </row>
    <row r="11004" spans="1:12" x14ac:dyDescent="0.3">
      <c r="A11004" s="14">
        <v>592695</v>
      </c>
      <c r="B11004" s="16" t="s">
        <v>14167</v>
      </c>
      <c r="C11004" s="16" t="s">
        <v>14168</v>
      </c>
      <c r="D11004" s="4">
        <v>44477</v>
      </c>
      <c r="E11004" s="23">
        <v>2021</v>
      </c>
      <c r="F11004" s="19">
        <v>6.2</v>
      </c>
      <c r="G11004" s="19">
        <f>IF(Movies[[#This Row],[rating]]=0,"",Movies[[#This Row],[rating]])</f>
        <v>6.2</v>
      </c>
      <c r="H11004" s="19" t="str">
        <f>IF(Movies[[#This Row],[rating]]=0,"No Rating","Rated")</f>
        <v>Rated</v>
      </c>
      <c r="I11004" s="16" t="s">
        <v>49</v>
      </c>
      <c r="J11004" s="29" t="s">
        <v>553</v>
      </c>
      <c r="K11004" s="19">
        <v>149.00800000000001</v>
      </c>
      <c r="L11004" s="26">
        <v>593</v>
      </c>
    </row>
    <row r="11005" spans="1:12" x14ac:dyDescent="0.3">
      <c r="A11005" s="14">
        <v>438631</v>
      </c>
      <c r="B11005" s="16" t="s">
        <v>13973</v>
      </c>
      <c r="C11005" s="16" t="s">
        <v>10</v>
      </c>
      <c r="D11005" s="4">
        <v>44454</v>
      </c>
      <c r="E11005" s="23">
        <v>2021</v>
      </c>
      <c r="F11005" s="19">
        <v>7.7830000000000004</v>
      </c>
      <c r="G11005" s="19">
        <f>IF(Movies[[#This Row],[rating]]=0,"",Movies[[#This Row],[rating]])</f>
        <v>7.7830000000000004</v>
      </c>
      <c r="H11005" s="19" t="str">
        <f>IF(Movies[[#This Row],[rating]]=0,"No Rating","Rated")</f>
        <v>Rated</v>
      </c>
      <c r="I11005" s="16" t="s">
        <v>4720</v>
      </c>
      <c r="J11005" s="29" t="s">
        <v>12</v>
      </c>
      <c r="K11005" s="19">
        <v>148.34299999999999</v>
      </c>
      <c r="L11005" s="26">
        <v>13242</v>
      </c>
    </row>
    <row r="11006" spans="1:12" x14ac:dyDescent="0.3">
      <c r="A11006" s="14">
        <v>637649</v>
      </c>
      <c r="B11006" s="16" t="s">
        <v>14169</v>
      </c>
      <c r="C11006" s="16" t="s">
        <v>14</v>
      </c>
      <c r="D11006" s="4">
        <v>44308</v>
      </c>
      <c r="E11006" s="23">
        <v>2021</v>
      </c>
      <c r="F11006" s="19">
        <v>7.6</v>
      </c>
      <c r="G11006" s="19">
        <f>IF(Movies[[#This Row],[rating]]=0,"",Movies[[#This Row],[rating]])</f>
        <v>7.6</v>
      </c>
      <c r="H11006" s="19" t="str">
        <f>IF(Movies[[#This Row],[rating]]=0,"No Rating","Rated")</f>
        <v>Rated</v>
      </c>
      <c r="I11006" s="16" t="s">
        <v>1249</v>
      </c>
      <c r="J11006" s="29" t="s">
        <v>12</v>
      </c>
      <c r="K11006" s="19">
        <v>142.167</v>
      </c>
      <c r="L11006" s="26">
        <v>5483</v>
      </c>
    </row>
    <row r="11007" spans="1:12" x14ac:dyDescent="0.3">
      <c r="A11007" s="14">
        <v>826937</v>
      </c>
      <c r="B11007" s="16" t="s">
        <v>14170</v>
      </c>
      <c r="C11007" s="16" t="s">
        <v>94</v>
      </c>
      <c r="D11007" s="4">
        <v>44216</v>
      </c>
      <c r="E11007" s="23">
        <v>2021</v>
      </c>
      <c r="F11007" s="19">
        <v>6.3</v>
      </c>
      <c r="G11007" s="19">
        <f>IF(Movies[[#This Row],[rating]]=0,"",Movies[[#This Row],[rating]])</f>
        <v>6.3</v>
      </c>
      <c r="H11007" s="19" t="str">
        <f>IF(Movies[[#This Row],[rating]]=0,"No Rating","Rated")</f>
        <v>Rated</v>
      </c>
      <c r="I11007" s="16" t="s">
        <v>886</v>
      </c>
      <c r="J11007" s="29" t="s">
        <v>96</v>
      </c>
      <c r="K11007" s="19">
        <v>118.416</v>
      </c>
      <c r="L11007" s="26">
        <v>3</v>
      </c>
    </row>
    <row r="11008" spans="1:12" x14ac:dyDescent="0.3">
      <c r="A11008" s="14">
        <v>801335</v>
      </c>
      <c r="B11008" s="16" t="s">
        <v>14171</v>
      </c>
      <c r="C11008" s="16" t="s">
        <v>10</v>
      </c>
      <c r="D11008" s="4">
        <v>44254</v>
      </c>
      <c r="E11008" s="23">
        <v>2021</v>
      </c>
      <c r="F11008" s="19">
        <v>7.6</v>
      </c>
      <c r="G11008" s="19">
        <f>IF(Movies[[#This Row],[rating]]=0,"",Movies[[#This Row],[rating]])</f>
        <v>7.6</v>
      </c>
      <c r="H11008" s="19" t="str">
        <f>IF(Movies[[#This Row],[rating]]=0,"No Rating","Rated")</f>
        <v>Rated</v>
      </c>
      <c r="I11008" s="16" t="s">
        <v>14172</v>
      </c>
      <c r="J11008" s="29" t="s">
        <v>12</v>
      </c>
      <c r="K11008" s="19">
        <v>113.46599999999999</v>
      </c>
      <c r="L11008" s="26">
        <v>730</v>
      </c>
    </row>
    <row r="11009" spans="1:12" x14ac:dyDescent="0.3">
      <c r="A11009" s="14">
        <v>566525</v>
      </c>
      <c r="B11009" s="16" t="s">
        <v>14173</v>
      </c>
      <c r="C11009" s="16" t="s">
        <v>10</v>
      </c>
      <c r="D11009" s="4">
        <v>44440</v>
      </c>
      <c r="E11009" s="23">
        <v>2021</v>
      </c>
      <c r="F11009" s="19">
        <v>7.5279999999999996</v>
      </c>
      <c r="G11009" s="19">
        <f>IF(Movies[[#This Row],[rating]]=0,"",Movies[[#This Row],[rating]])</f>
        <v>7.5279999999999996</v>
      </c>
      <c r="H11009" s="19" t="str">
        <f>IF(Movies[[#This Row],[rating]]=0,"No Rating","Rated")</f>
        <v>Rated</v>
      </c>
      <c r="I11009" s="16" t="s">
        <v>80</v>
      </c>
      <c r="J11009" s="29" t="s">
        <v>12</v>
      </c>
      <c r="K11009" s="19">
        <v>105.015</v>
      </c>
      <c r="L11009" s="26">
        <v>9583</v>
      </c>
    </row>
    <row r="11010" spans="1:12" x14ac:dyDescent="0.3">
      <c r="A11010" s="14">
        <v>588228</v>
      </c>
      <c r="B11010" s="16" t="s">
        <v>14174</v>
      </c>
      <c r="C11010" s="16" t="s">
        <v>10</v>
      </c>
      <c r="D11010" s="4">
        <v>44442</v>
      </c>
      <c r="E11010" s="23">
        <v>2021</v>
      </c>
      <c r="F11010" s="19">
        <v>7.5</v>
      </c>
      <c r="G11010" s="19">
        <f>IF(Movies[[#This Row],[rating]]=0,"",Movies[[#This Row],[rating]])</f>
        <v>7.5</v>
      </c>
      <c r="H11010" s="19" t="str">
        <f>IF(Movies[[#This Row],[rating]]=0,"No Rating","Rated")</f>
        <v>Rated</v>
      </c>
      <c r="I11010" s="16" t="s">
        <v>15</v>
      </c>
      <c r="J11010" s="29" t="s">
        <v>12</v>
      </c>
      <c r="K11010" s="19">
        <v>102.771</v>
      </c>
      <c r="L11010" s="26">
        <v>3597</v>
      </c>
    </row>
    <row r="11011" spans="1:12" x14ac:dyDescent="0.3">
      <c r="A11011" s="14">
        <v>436969</v>
      </c>
      <c r="B11011" s="16" t="s">
        <v>14175</v>
      </c>
      <c r="C11011" s="16" t="s">
        <v>10</v>
      </c>
      <c r="D11011" s="4">
        <v>44405</v>
      </c>
      <c r="E11011" s="23">
        <v>2021</v>
      </c>
      <c r="F11011" s="19">
        <v>7.5</v>
      </c>
      <c r="G11011" s="19">
        <f>IF(Movies[[#This Row],[rating]]=0,"",Movies[[#This Row],[rating]])</f>
        <v>7.5</v>
      </c>
      <c r="H11011" s="19" t="str">
        <f>IF(Movies[[#This Row],[rating]]=0,"No Rating","Rated")</f>
        <v>Rated</v>
      </c>
      <c r="I11011" s="16" t="s">
        <v>619</v>
      </c>
      <c r="J11011" s="29" t="s">
        <v>12</v>
      </c>
      <c r="K11011" s="19">
        <v>98.941999999999993</v>
      </c>
      <c r="L11011" s="26">
        <v>8781</v>
      </c>
    </row>
    <row r="11012" spans="1:12" x14ac:dyDescent="0.3">
      <c r="A11012" s="14">
        <v>580489</v>
      </c>
      <c r="B11012" s="16" t="s">
        <v>14176</v>
      </c>
      <c r="C11012" s="16" t="s">
        <v>10</v>
      </c>
      <c r="D11012" s="4">
        <v>44469</v>
      </c>
      <c r="E11012" s="23">
        <v>2021</v>
      </c>
      <c r="F11012" s="19">
        <v>6.7789999999999999</v>
      </c>
      <c r="G11012" s="19">
        <f>IF(Movies[[#This Row],[rating]]=0,"",Movies[[#This Row],[rating]])</f>
        <v>6.7789999999999999</v>
      </c>
      <c r="H11012" s="19" t="str">
        <f>IF(Movies[[#This Row],[rating]]=0,"No Rating","Rated")</f>
        <v>Rated</v>
      </c>
      <c r="I11012" s="16" t="s">
        <v>3053</v>
      </c>
      <c r="J11012" s="29" t="s">
        <v>12</v>
      </c>
      <c r="K11012" s="19">
        <v>89.57</v>
      </c>
      <c r="L11012" s="26">
        <v>10523</v>
      </c>
    </row>
    <row r="11013" spans="1:12" x14ac:dyDescent="0.3">
      <c r="A11013" s="14">
        <v>438695</v>
      </c>
      <c r="B11013" s="16" t="s">
        <v>14177</v>
      </c>
      <c r="C11013" s="16" t="s">
        <v>10</v>
      </c>
      <c r="D11013" s="4">
        <v>44531</v>
      </c>
      <c r="E11013" s="23">
        <v>2021</v>
      </c>
      <c r="F11013" s="19">
        <v>7.9</v>
      </c>
      <c r="G11013" s="19">
        <f>IF(Movies[[#This Row],[rating]]=0,"",Movies[[#This Row],[rating]])</f>
        <v>7.9</v>
      </c>
      <c r="H11013" s="19" t="str">
        <f>IF(Movies[[#This Row],[rating]]=0,"No Rating","Rated")</f>
        <v>Rated</v>
      </c>
      <c r="I11013" s="16" t="s">
        <v>14178</v>
      </c>
      <c r="J11013" s="29" t="s">
        <v>12</v>
      </c>
      <c r="K11013" s="19">
        <v>87.400999999999996</v>
      </c>
      <c r="L11013" s="26">
        <v>4462</v>
      </c>
    </row>
    <row r="11014" spans="1:12" x14ac:dyDescent="0.3">
      <c r="A11014" s="14">
        <v>423108</v>
      </c>
      <c r="B11014" s="16" t="s">
        <v>14179</v>
      </c>
      <c r="C11014" s="16" t="s">
        <v>10</v>
      </c>
      <c r="D11014" s="4">
        <v>44341</v>
      </c>
      <c r="E11014" s="23">
        <v>2021</v>
      </c>
      <c r="F11014" s="19">
        <v>7.4130000000000003</v>
      </c>
      <c r="G11014" s="19">
        <f>IF(Movies[[#This Row],[rating]]=0,"",Movies[[#This Row],[rating]])</f>
        <v>7.4130000000000003</v>
      </c>
      <c r="H11014" s="19" t="str">
        <f>IF(Movies[[#This Row],[rating]]=0,"No Rating","Rated")</f>
        <v>Rated</v>
      </c>
      <c r="I11014" s="16" t="s">
        <v>183</v>
      </c>
      <c r="J11014" s="29" t="s">
        <v>12</v>
      </c>
      <c r="K11014" s="19">
        <v>84.069000000000003</v>
      </c>
      <c r="L11014" s="26">
        <v>5989</v>
      </c>
    </row>
    <row r="11015" spans="1:12" x14ac:dyDescent="0.3">
      <c r="A11015" s="14">
        <v>337404</v>
      </c>
      <c r="B11015" s="16" t="s">
        <v>14180</v>
      </c>
      <c r="C11015" s="16" t="s">
        <v>10</v>
      </c>
      <c r="D11015" s="4">
        <v>44342</v>
      </c>
      <c r="E11015" s="23">
        <v>2021</v>
      </c>
      <c r="F11015" s="19">
        <v>8</v>
      </c>
      <c r="G11015" s="19">
        <f>IF(Movies[[#This Row],[rating]]=0,"",Movies[[#This Row],[rating]])</f>
        <v>8</v>
      </c>
      <c r="H11015" s="19" t="str">
        <f>IF(Movies[[#This Row],[rating]]=0,"No Rating","Rated")</f>
        <v>Rated</v>
      </c>
      <c r="I11015" s="16" t="s">
        <v>14181</v>
      </c>
      <c r="J11015" s="29" t="s">
        <v>12</v>
      </c>
      <c r="K11015" s="19">
        <v>77.819999999999993</v>
      </c>
      <c r="L11015" s="26">
        <v>9474</v>
      </c>
    </row>
    <row r="11016" spans="1:12" x14ac:dyDescent="0.3">
      <c r="A11016" s="14">
        <v>508943</v>
      </c>
      <c r="B11016" s="16" t="s">
        <v>14182</v>
      </c>
      <c r="C11016" s="16" t="s">
        <v>10</v>
      </c>
      <c r="D11016" s="4">
        <v>44364</v>
      </c>
      <c r="E11016" s="23">
        <v>2021</v>
      </c>
      <c r="F11016" s="19">
        <v>7.8</v>
      </c>
      <c r="G11016" s="19">
        <f>IF(Movies[[#This Row],[rating]]=0,"",Movies[[#This Row],[rating]])</f>
        <v>7.8</v>
      </c>
      <c r="H11016" s="19" t="str">
        <f>IF(Movies[[#This Row],[rating]]=0,"No Rating","Rated")</f>
        <v>Rated</v>
      </c>
      <c r="I11016" s="16" t="s">
        <v>14183</v>
      </c>
      <c r="J11016" s="29" t="s">
        <v>12</v>
      </c>
      <c r="K11016" s="19">
        <v>76.274000000000001</v>
      </c>
      <c r="L11016" s="26">
        <v>8453</v>
      </c>
    </row>
    <row r="11017" spans="1:12" x14ac:dyDescent="0.3">
      <c r="A11017" s="14">
        <v>524434</v>
      </c>
      <c r="B11017" s="16" t="s">
        <v>14184</v>
      </c>
      <c r="C11017" s="16" t="s">
        <v>10</v>
      </c>
      <c r="D11017" s="4">
        <v>44503</v>
      </c>
      <c r="E11017" s="23">
        <v>2021</v>
      </c>
      <c r="F11017" s="19">
        <v>6.83</v>
      </c>
      <c r="G11017" s="19">
        <f>IF(Movies[[#This Row],[rating]]=0,"",Movies[[#This Row],[rating]])</f>
        <v>6.83</v>
      </c>
      <c r="H11017" s="19" t="str">
        <f>IF(Movies[[#This Row],[rating]]=0,"No Rating","Rated")</f>
        <v>Rated</v>
      </c>
      <c r="I11017" s="16" t="s">
        <v>3053</v>
      </c>
      <c r="J11017" s="29" t="s">
        <v>12</v>
      </c>
      <c r="K11017" s="19">
        <v>76.081999999999994</v>
      </c>
      <c r="L11017" s="26">
        <v>8433</v>
      </c>
    </row>
    <row r="11018" spans="1:12" x14ac:dyDescent="0.3">
      <c r="A11018" s="14">
        <v>460458</v>
      </c>
      <c r="B11018" s="16" t="s">
        <v>14185</v>
      </c>
      <c r="C11018" s="16" t="s">
        <v>8440</v>
      </c>
      <c r="D11018" s="4">
        <v>44524</v>
      </c>
      <c r="E11018" s="23">
        <v>2021</v>
      </c>
      <c r="F11018" s="19">
        <v>5.9649999999999999</v>
      </c>
      <c r="G11018" s="19">
        <f>IF(Movies[[#This Row],[rating]]=0,"",Movies[[#This Row],[rating]])</f>
        <v>5.9649999999999999</v>
      </c>
      <c r="H11018" s="19" t="str">
        <f>IF(Movies[[#This Row],[rating]]=0,"No Rating","Rated")</f>
        <v>Rated</v>
      </c>
      <c r="I11018" s="16" t="s">
        <v>677</v>
      </c>
      <c r="J11018" s="29" t="s">
        <v>12</v>
      </c>
      <c r="K11018" s="19">
        <v>75.213999999999999</v>
      </c>
      <c r="L11018" s="26">
        <v>2484</v>
      </c>
    </row>
    <row r="11019" spans="1:12" x14ac:dyDescent="0.3">
      <c r="A11019" s="14">
        <v>527774</v>
      </c>
      <c r="B11019" s="16" t="s">
        <v>14186</v>
      </c>
      <c r="C11019" s="16" t="s">
        <v>10</v>
      </c>
      <c r="D11019" s="4">
        <v>44258</v>
      </c>
      <c r="E11019" s="23">
        <v>2021</v>
      </c>
      <c r="F11019" s="19">
        <v>7.8410000000000002</v>
      </c>
      <c r="G11019" s="19">
        <f>IF(Movies[[#This Row],[rating]]=0,"",Movies[[#This Row],[rating]])</f>
        <v>7.8410000000000002</v>
      </c>
      <c r="H11019" s="19" t="str">
        <f>IF(Movies[[#This Row],[rating]]=0,"No Rating","Rated")</f>
        <v>Rated</v>
      </c>
      <c r="I11019" s="16" t="s">
        <v>14187</v>
      </c>
      <c r="J11019" s="29" t="s">
        <v>12</v>
      </c>
      <c r="K11019" s="19">
        <v>73.728999999999999</v>
      </c>
      <c r="L11019" s="26">
        <v>6867</v>
      </c>
    </row>
    <row r="11020" spans="1:12" x14ac:dyDescent="0.3">
      <c r="A11020" s="14">
        <v>922806</v>
      </c>
      <c r="B11020" s="16" t="s">
        <v>14188</v>
      </c>
      <c r="C11020" s="16" t="s">
        <v>144</v>
      </c>
      <c r="D11020" s="4">
        <v>44561</v>
      </c>
      <c r="E11020" s="23">
        <v>2021</v>
      </c>
      <c r="F11020" s="19">
        <v>4.5999999999999996</v>
      </c>
      <c r="G11020" s="19">
        <f>IF(Movies[[#This Row],[rating]]=0,"",Movies[[#This Row],[rating]])</f>
        <v>4.5999999999999996</v>
      </c>
      <c r="H11020" s="19" t="str">
        <f>IF(Movies[[#This Row],[rating]]=0,"No Rating","Rated")</f>
        <v>Rated</v>
      </c>
      <c r="I11020" s="16" t="s">
        <v>642</v>
      </c>
      <c r="J11020" s="29" t="s">
        <v>146</v>
      </c>
      <c r="K11020" s="19">
        <v>72.92</v>
      </c>
      <c r="L11020" s="26">
        <v>4</v>
      </c>
    </row>
    <row r="11021" spans="1:12" x14ac:dyDescent="0.3">
      <c r="A11021" s="14">
        <v>791373</v>
      </c>
      <c r="B11021" s="16" t="s">
        <v>14189</v>
      </c>
      <c r="C11021" s="16" t="s">
        <v>10</v>
      </c>
      <c r="D11021" s="4">
        <v>44273</v>
      </c>
      <c r="E11021" s="23">
        <v>2021</v>
      </c>
      <c r="F11021" s="19">
        <v>8.1</v>
      </c>
      <c r="G11021" s="19">
        <f>IF(Movies[[#This Row],[rating]]=0,"",Movies[[#This Row],[rating]])</f>
        <v>8.1</v>
      </c>
      <c r="H11021" s="19" t="str">
        <f>IF(Movies[[#This Row],[rating]]=0,"No Rating","Rated")</f>
        <v>Rated</v>
      </c>
      <c r="I11021" s="16" t="s">
        <v>80</v>
      </c>
      <c r="J11021" s="29" t="s">
        <v>12</v>
      </c>
      <c r="K11021" s="19">
        <v>67.293000000000006</v>
      </c>
      <c r="L11021" s="26">
        <v>10136</v>
      </c>
    </row>
    <row r="11022" spans="1:12" x14ac:dyDescent="0.3">
      <c r="A11022" s="14">
        <v>497698</v>
      </c>
      <c r="B11022" s="16" t="s">
        <v>14190</v>
      </c>
      <c r="C11022" s="16" t="s">
        <v>10</v>
      </c>
      <c r="D11022" s="4">
        <v>44384</v>
      </c>
      <c r="E11022" s="23">
        <v>2021</v>
      </c>
      <c r="F11022" s="19">
        <v>7.2140000000000004</v>
      </c>
      <c r="G11022" s="19">
        <f>IF(Movies[[#This Row],[rating]]=0,"",Movies[[#This Row],[rating]])</f>
        <v>7.2140000000000004</v>
      </c>
      <c r="H11022" s="19" t="str">
        <f>IF(Movies[[#This Row],[rating]]=0,"No Rating","Rated")</f>
        <v>Rated</v>
      </c>
      <c r="I11022" s="16" t="s">
        <v>638</v>
      </c>
      <c r="J11022" s="29" t="s">
        <v>12</v>
      </c>
      <c r="K11022" s="19">
        <v>67.126999999999995</v>
      </c>
      <c r="L11022" s="26">
        <v>10367</v>
      </c>
    </row>
    <row r="11023" spans="1:12" x14ac:dyDescent="0.3">
      <c r="A11023" s="14">
        <v>624860</v>
      </c>
      <c r="B11023" s="16" t="s">
        <v>14191</v>
      </c>
      <c r="C11023" s="16" t="s">
        <v>10</v>
      </c>
      <c r="D11023" s="4">
        <v>44546</v>
      </c>
      <c r="E11023" s="23">
        <v>2021</v>
      </c>
      <c r="F11023" s="19">
        <v>6.3879999999999999</v>
      </c>
      <c r="G11023" s="19">
        <f>IF(Movies[[#This Row],[rating]]=0,"",Movies[[#This Row],[rating]])</f>
        <v>6.3879999999999999</v>
      </c>
      <c r="H11023" s="19" t="str">
        <f>IF(Movies[[#This Row],[rating]]=0,"No Rating","Rated")</f>
        <v>Rated</v>
      </c>
      <c r="I11023" s="16" t="s">
        <v>3053</v>
      </c>
      <c r="J11023" s="29" t="s">
        <v>12</v>
      </c>
      <c r="K11023" s="19">
        <v>66.004999999999995</v>
      </c>
      <c r="L11023" s="26">
        <v>5882</v>
      </c>
    </row>
    <row r="11024" spans="1:12" x14ac:dyDescent="0.3">
      <c r="A11024" s="14">
        <v>744275</v>
      </c>
      <c r="B11024" s="16" t="s">
        <v>14192</v>
      </c>
      <c r="C11024" s="16" t="s">
        <v>14193</v>
      </c>
      <c r="D11024" s="4">
        <v>44440</v>
      </c>
      <c r="E11024" s="23">
        <v>2021</v>
      </c>
      <c r="F11024" s="19">
        <v>7.04</v>
      </c>
      <c r="G11024" s="19">
        <f>IF(Movies[[#This Row],[rating]]=0,"",Movies[[#This Row],[rating]])</f>
        <v>7.04</v>
      </c>
      <c r="H11024" s="19" t="str">
        <f>IF(Movies[[#This Row],[rating]]=0,"No Rating","Rated")</f>
        <v>Rated</v>
      </c>
      <c r="I11024" s="16" t="s">
        <v>52</v>
      </c>
      <c r="J11024" s="29" t="s">
        <v>12</v>
      </c>
      <c r="K11024" s="19">
        <v>65.872</v>
      </c>
      <c r="L11024" s="26">
        <v>2621</v>
      </c>
    </row>
    <row r="11025" spans="1:12" x14ac:dyDescent="0.3">
      <c r="A11025" s="14">
        <v>550988</v>
      </c>
      <c r="B11025" s="16" t="s">
        <v>14194</v>
      </c>
      <c r="C11025" s="16" t="s">
        <v>10</v>
      </c>
      <c r="D11025" s="4">
        <v>44419</v>
      </c>
      <c r="E11025" s="23">
        <v>2021</v>
      </c>
      <c r="F11025" s="19">
        <v>7.4850000000000003</v>
      </c>
      <c r="G11025" s="19">
        <f>IF(Movies[[#This Row],[rating]]=0,"",Movies[[#This Row],[rating]])</f>
        <v>7.4850000000000003</v>
      </c>
      <c r="H11025" s="19" t="str">
        <f>IF(Movies[[#This Row],[rating]]=0,"No Rating","Rated")</f>
        <v>Rated</v>
      </c>
      <c r="I11025" s="16" t="s">
        <v>14195</v>
      </c>
      <c r="J11025" s="29" t="s">
        <v>12</v>
      </c>
      <c r="K11025" s="19">
        <v>64.852999999999994</v>
      </c>
      <c r="L11025" s="26">
        <v>8960</v>
      </c>
    </row>
    <row r="11026" spans="1:12" x14ac:dyDescent="0.3">
      <c r="A11026" s="14">
        <v>370172</v>
      </c>
      <c r="B11026" s="16" t="s">
        <v>14196</v>
      </c>
      <c r="C11026" s="16" t="s">
        <v>14</v>
      </c>
      <c r="D11026" s="4">
        <v>44468</v>
      </c>
      <c r="E11026" s="23">
        <v>2021</v>
      </c>
      <c r="F11026" s="19">
        <v>7.4</v>
      </c>
      <c r="G11026" s="19">
        <f>IF(Movies[[#This Row],[rating]]=0,"",Movies[[#This Row],[rating]])</f>
        <v>7.4</v>
      </c>
      <c r="H11026" s="19" t="str">
        <f>IF(Movies[[#This Row],[rating]]=0,"No Rating","Rated")</f>
        <v>Rated</v>
      </c>
      <c r="I11026" s="16" t="s">
        <v>1684</v>
      </c>
      <c r="J11026" s="29" t="s">
        <v>12</v>
      </c>
      <c r="K11026" s="19">
        <v>63.917000000000002</v>
      </c>
      <c r="L11026" s="26">
        <v>6409</v>
      </c>
    </row>
    <row r="11027" spans="1:12" x14ac:dyDescent="0.3">
      <c r="A11027" s="14">
        <v>675445</v>
      </c>
      <c r="B11027" s="16" t="s">
        <v>14197</v>
      </c>
      <c r="C11027" s="16" t="s">
        <v>1430</v>
      </c>
      <c r="D11027" s="4">
        <v>44417</v>
      </c>
      <c r="E11027" s="23">
        <v>2021</v>
      </c>
      <c r="F11027" s="19">
        <v>7.4</v>
      </c>
      <c r="G11027" s="19">
        <f>IF(Movies[[#This Row],[rating]]=0,"",Movies[[#This Row],[rating]])</f>
        <v>7.4</v>
      </c>
      <c r="H11027" s="19" t="str">
        <f>IF(Movies[[#This Row],[rating]]=0,"No Rating","Rated")</f>
        <v>Rated</v>
      </c>
      <c r="I11027" s="16" t="s">
        <v>1670</v>
      </c>
      <c r="J11027" s="29" t="s">
        <v>12</v>
      </c>
      <c r="K11027" s="19">
        <v>61.445999999999998</v>
      </c>
      <c r="L11027" s="26">
        <v>1222</v>
      </c>
    </row>
    <row r="11028" spans="1:12" x14ac:dyDescent="0.3">
      <c r="A11028" s="14">
        <v>1016147</v>
      </c>
      <c r="B11028" s="16" t="s">
        <v>14198</v>
      </c>
      <c r="C11028" s="16" t="s">
        <v>94</v>
      </c>
      <c r="D11028" s="4">
        <v>44421</v>
      </c>
      <c r="E11028" s="23">
        <v>2021</v>
      </c>
      <c r="F11028" s="19">
        <v>0</v>
      </c>
      <c r="G11028" s="19" t="str">
        <f>IF(Movies[[#This Row],[rating]]=0,"",Movies[[#This Row],[rating]])</f>
        <v/>
      </c>
      <c r="H11028" s="19" t="str">
        <f>IF(Movies[[#This Row],[rating]]=0,"No Rating","Rated")</f>
        <v>No Rating</v>
      </c>
      <c r="I11028" s="16" t="s">
        <v>886</v>
      </c>
      <c r="J11028" s="29" t="s">
        <v>96</v>
      </c>
      <c r="K11028" s="19">
        <v>59.722000000000001</v>
      </c>
      <c r="L11028" s="26">
        <v>0</v>
      </c>
    </row>
    <row r="11029" spans="1:12" x14ac:dyDescent="0.3">
      <c r="A11029" s="14">
        <v>773736</v>
      </c>
      <c r="B11029" s="16" t="s">
        <v>14199</v>
      </c>
      <c r="C11029" s="16" t="s">
        <v>14</v>
      </c>
      <c r="D11029" s="4">
        <v>44428</v>
      </c>
      <c r="E11029" s="23">
        <v>2021</v>
      </c>
      <c r="F11029" s="19">
        <v>7.7</v>
      </c>
      <c r="G11029" s="19">
        <f>IF(Movies[[#This Row],[rating]]=0,"",Movies[[#This Row],[rating]])</f>
        <v>7.7</v>
      </c>
      <c r="H11029" s="19" t="str">
        <f>IF(Movies[[#This Row],[rating]]=0,"No Rating","Rated")</f>
        <v>Rated</v>
      </c>
      <c r="I11029" s="16" t="s">
        <v>14200</v>
      </c>
      <c r="J11029" s="29" t="s">
        <v>12</v>
      </c>
      <c r="K11029" s="19">
        <v>58.5</v>
      </c>
      <c r="L11029" s="26">
        <v>69</v>
      </c>
    </row>
    <row r="11030" spans="1:12" x14ac:dyDescent="0.3">
      <c r="A11030" s="14">
        <v>820530</v>
      </c>
      <c r="B11030" s="16" t="s">
        <v>14201</v>
      </c>
      <c r="C11030" s="16" t="s">
        <v>144</v>
      </c>
      <c r="D11030" s="4">
        <v>44478</v>
      </c>
      <c r="E11030" s="23">
        <v>2021</v>
      </c>
      <c r="F11030" s="19">
        <v>7.7</v>
      </c>
      <c r="G11030" s="19">
        <f>IF(Movies[[#This Row],[rating]]=0,"",Movies[[#This Row],[rating]])</f>
        <v>7.7</v>
      </c>
      <c r="H11030" s="19" t="str">
        <f>IF(Movies[[#This Row],[rating]]=0,"No Rating","Rated")</f>
        <v>Rated</v>
      </c>
      <c r="I11030" s="16" t="s">
        <v>14202</v>
      </c>
      <c r="J11030" s="29" t="s">
        <v>146</v>
      </c>
      <c r="K11030" s="19">
        <v>57.545999999999999</v>
      </c>
      <c r="L11030" s="26">
        <v>16</v>
      </c>
    </row>
    <row r="11031" spans="1:12" x14ac:dyDescent="0.3">
      <c r="A11031" s="14">
        <v>520763</v>
      </c>
      <c r="B11031" s="16" t="s">
        <v>14203</v>
      </c>
      <c r="C11031" s="16" t="s">
        <v>10</v>
      </c>
      <c r="D11031" s="4">
        <v>44337</v>
      </c>
      <c r="E11031" s="23">
        <v>2021</v>
      </c>
      <c r="F11031" s="19">
        <v>7.4749999999999996</v>
      </c>
      <c r="G11031" s="19">
        <f>IF(Movies[[#This Row],[rating]]=0,"",Movies[[#This Row],[rating]])</f>
        <v>7.4749999999999996</v>
      </c>
      <c r="H11031" s="19" t="str">
        <f>IF(Movies[[#This Row],[rating]]=0,"No Rating","Rated")</f>
        <v>Rated</v>
      </c>
      <c r="I11031" s="16" t="s">
        <v>1444</v>
      </c>
      <c r="J11031" s="29" t="s">
        <v>12</v>
      </c>
      <c r="K11031" s="19">
        <v>56.235999999999997</v>
      </c>
      <c r="L11031" s="26">
        <v>6693</v>
      </c>
    </row>
    <row r="11032" spans="1:12" x14ac:dyDescent="0.3">
      <c r="A11032" s="14">
        <v>412656</v>
      </c>
      <c r="B11032" s="16" t="s">
        <v>14204</v>
      </c>
      <c r="C11032" s="16" t="s">
        <v>14205</v>
      </c>
      <c r="D11032" s="4">
        <v>44251</v>
      </c>
      <c r="E11032" s="23">
        <v>2021</v>
      </c>
      <c r="F11032" s="19">
        <v>6.6</v>
      </c>
      <c r="G11032" s="19">
        <f>IF(Movies[[#This Row],[rating]]=0,"",Movies[[#This Row],[rating]])</f>
        <v>6.6</v>
      </c>
      <c r="H11032" s="19" t="str">
        <f>IF(Movies[[#This Row],[rating]]=0,"No Rating","Rated")</f>
        <v>Rated</v>
      </c>
      <c r="I11032" s="16" t="s">
        <v>14206</v>
      </c>
      <c r="J11032" s="29" t="s">
        <v>12</v>
      </c>
      <c r="K11032" s="19">
        <v>55.838000000000001</v>
      </c>
      <c r="L11032" s="26">
        <v>2326</v>
      </c>
    </row>
    <row r="11033" spans="1:12" x14ac:dyDescent="0.3">
      <c r="A11033" s="14">
        <v>451048</v>
      </c>
      <c r="B11033" s="16" t="s">
        <v>14207</v>
      </c>
      <c r="C11033" s="16" t="s">
        <v>10</v>
      </c>
      <c r="D11033" s="4">
        <v>44405</v>
      </c>
      <c r="E11033" s="23">
        <v>2021</v>
      </c>
      <c r="F11033" s="19">
        <v>7.3</v>
      </c>
      <c r="G11033" s="19">
        <f>IF(Movies[[#This Row],[rating]]=0,"",Movies[[#This Row],[rating]])</f>
        <v>7.3</v>
      </c>
      <c r="H11033" s="19" t="str">
        <f>IF(Movies[[#This Row],[rating]]=0,"No Rating","Rated")</f>
        <v>Rated</v>
      </c>
      <c r="I11033" s="16" t="s">
        <v>1465</v>
      </c>
      <c r="J11033" s="29" t="s">
        <v>12</v>
      </c>
      <c r="K11033" s="19">
        <v>55.103999999999999</v>
      </c>
      <c r="L11033" s="26">
        <v>5771</v>
      </c>
    </row>
    <row r="11034" spans="1:12" x14ac:dyDescent="0.3">
      <c r="A11034" s="14">
        <v>581726</v>
      </c>
      <c r="B11034" s="16" t="s">
        <v>14208</v>
      </c>
      <c r="C11034" s="16" t="s">
        <v>10</v>
      </c>
      <c r="D11034" s="4">
        <v>44448</v>
      </c>
      <c r="E11034" s="23">
        <v>2021</v>
      </c>
      <c r="F11034" s="19">
        <v>6.6050000000000004</v>
      </c>
      <c r="G11034" s="19">
        <f>IF(Movies[[#This Row],[rating]]=0,"",Movies[[#This Row],[rating]])</f>
        <v>6.6050000000000004</v>
      </c>
      <c r="H11034" s="19" t="str">
        <f>IF(Movies[[#This Row],[rating]]=0,"No Rating","Rated")</f>
        <v>Rated</v>
      </c>
      <c r="I11034" s="16" t="s">
        <v>9569</v>
      </c>
      <c r="J11034" s="29" t="s">
        <v>12</v>
      </c>
      <c r="K11034" s="19">
        <v>54.555</v>
      </c>
      <c r="L11034" s="26">
        <v>1892</v>
      </c>
    </row>
    <row r="11035" spans="1:12" x14ac:dyDescent="0.3">
      <c r="A11035" s="14">
        <v>615457</v>
      </c>
      <c r="B11035" s="16" t="s">
        <v>14209</v>
      </c>
      <c r="C11035" s="16" t="s">
        <v>10</v>
      </c>
      <c r="D11035" s="4">
        <v>44273</v>
      </c>
      <c r="E11035" s="23">
        <v>2021</v>
      </c>
      <c r="F11035" s="19">
        <v>7.9</v>
      </c>
      <c r="G11035" s="19">
        <f>IF(Movies[[#This Row],[rating]]=0,"",Movies[[#This Row],[rating]])</f>
        <v>7.9</v>
      </c>
      <c r="H11035" s="19" t="str">
        <f>IF(Movies[[#This Row],[rating]]=0,"No Rating","Rated")</f>
        <v>Rated</v>
      </c>
      <c r="I11035" s="16" t="s">
        <v>193</v>
      </c>
      <c r="J11035" s="29" t="s">
        <v>12</v>
      </c>
      <c r="K11035" s="19">
        <v>54.192</v>
      </c>
      <c r="L11035" s="26">
        <v>7245</v>
      </c>
    </row>
    <row r="11036" spans="1:12" x14ac:dyDescent="0.3">
      <c r="A11036" s="14">
        <v>385128</v>
      </c>
      <c r="B11036" s="16" t="s">
        <v>14210</v>
      </c>
      <c r="C11036" s="16" t="s">
        <v>10</v>
      </c>
      <c r="D11036" s="4">
        <v>44335</v>
      </c>
      <c r="E11036" s="23">
        <v>2021</v>
      </c>
      <c r="F11036" s="19">
        <v>7.056</v>
      </c>
      <c r="G11036" s="19">
        <f>IF(Movies[[#This Row],[rating]]=0,"",Movies[[#This Row],[rating]])</f>
        <v>7.056</v>
      </c>
      <c r="H11036" s="19" t="str">
        <f>IF(Movies[[#This Row],[rating]]=0,"No Rating","Rated")</f>
        <v>Rated</v>
      </c>
      <c r="I11036" s="16" t="s">
        <v>1019</v>
      </c>
      <c r="J11036" s="29" t="s">
        <v>12</v>
      </c>
      <c r="K11036" s="19">
        <v>53.598999999999997</v>
      </c>
      <c r="L11036" s="26">
        <v>7289</v>
      </c>
    </row>
    <row r="11037" spans="1:12" x14ac:dyDescent="0.3">
      <c r="A11037" s="14">
        <v>459151</v>
      </c>
      <c r="B11037" s="16" t="s">
        <v>14211</v>
      </c>
      <c r="C11037" s="16" t="s">
        <v>10</v>
      </c>
      <c r="D11037" s="4">
        <v>44378</v>
      </c>
      <c r="E11037" s="23">
        <v>2021</v>
      </c>
      <c r="F11037" s="19">
        <v>7.351</v>
      </c>
      <c r="G11037" s="19">
        <f>IF(Movies[[#This Row],[rating]]=0,"",Movies[[#This Row],[rating]])</f>
        <v>7.351</v>
      </c>
      <c r="H11037" s="19" t="str">
        <f>IF(Movies[[#This Row],[rating]]=0,"No Rating","Rated")</f>
        <v>Rated</v>
      </c>
      <c r="I11037" s="16" t="s">
        <v>1803</v>
      </c>
      <c r="J11037" s="29" t="s">
        <v>12</v>
      </c>
      <c r="K11037" s="19">
        <v>53.18</v>
      </c>
      <c r="L11037" s="26">
        <v>2551</v>
      </c>
    </row>
    <row r="11038" spans="1:12" x14ac:dyDescent="0.3">
      <c r="A11038" s="14">
        <v>512195</v>
      </c>
      <c r="B11038" s="16" t="s">
        <v>14212</v>
      </c>
      <c r="C11038" s="16" t="s">
        <v>10</v>
      </c>
      <c r="D11038" s="4">
        <v>44504</v>
      </c>
      <c r="E11038" s="23">
        <v>2021</v>
      </c>
      <c r="F11038" s="19">
        <v>6.8</v>
      </c>
      <c r="G11038" s="19">
        <f>IF(Movies[[#This Row],[rating]]=0,"",Movies[[#This Row],[rating]])</f>
        <v>6.8</v>
      </c>
      <c r="H11038" s="19" t="str">
        <f>IF(Movies[[#This Row],[rating]]=0,"No Rating","Rated")</f>
        <v>Rated</v>
      </c>
      <c r="I11038" s="16" t="s">
        <v>136</v>
      </c>
      <c r="J11038" s="29" t="s">
        <v>12</v>
      </c>
      <c r="K11038" s="19">
        <v>52.429000000000002</v>
      </c>
      <c r="L11038" s="26">
        <v>5913</v>
      </c>
    </row>
    <row r="11039" spans="1:12" x14ac:dyDescent="0.3">
      <c r="A11039" s="14">
        <v>810693</v>
      </c>
      <c r="B11039" s="16" t="s">
        <v>14213</v>
      </c>
      <c r="C11039" s="16" t="s">
        <v>144</v>
      </c>
      <c r="D11039" s="4">
        <v>44554</v>
      </c>
      <c r="E11039" s="23">
        <v>2021</v>
      </c>
      <c r="F11039" s="19">
        <v>8.1</v>
      </c>
      <c r="G11039" s="19">
        <f>IF(Movies[[#This Row],[rating]]=0,"",Movies[[#This Row],[rating]])</f>
        <v>8.1</v>
      </c>
      <c r="H11039" s="19" t="str">
        <f>IF(Movies[[#This Row],[rating]]=0,"No Rating","Rated")</f>
        <v>Rated</v>
      </c>
      <c r="I11039" s="16" t="s">
        <v>4841</v>
      </c>
      <c r="J11039" s="29" t="s">
        <v>146</v>
      </c>
      <c r="K11039" s="19">
        <v>51.4</v>
      </c>
      <c r="L11039" s="26">
        <v>1453</v>
      </c>
    </row>
    <row r="11040" spans="1:12" x14ac:dyDescent="0.3">
      <c r="A11040" s="14">
        <v>476669</v>
      </c>
      <c r="B11040" s="16" t="s">
        <v>14214</v>
      </c>
      <c r="C11040" s="16" t="s">
        <v>14</v>
      </c>
      <c r="D11040" s="4">
        <v>44552</v>
      </c>
      <c r="E11040" s="23">
        <v>2021</v>
      </c>
      <c r="F11040" s="19">
        <v>6.7510000000000003</v>
      </c>
      <c r="G11040" s="19">
        <f>IF(Movies[[#This Row],[rating]]=0,"",Movies[[#This Row],[rating]])</f>
        <v>6.7510000000000003</v>
      </c>
      <c r="H11040" s="19" t="str">
        <f>IF(Movies[[#This Row],[rating]]=0,"No Rating","Rated")</f>
        <v>Rated</v>
      </c>
      <c r="I11040" s="16" t="s">
        <v>616</v>
      </c>
      <c r="J11040" s="29" t="s">
        <v>12</v>
      </c>
      <c r="K11040" s="19">
        <v>51.1</v>
      </c>
      <c r="L11040" s="26">
        <v>4632</v>
      </c>
    </row>
    <row r="11041" spans="1:12" x14ac:dyDescent="0.3">
      <c r="A11041" s="14">
        <v>399566</v>
      </c>
      <c r="B11041" s="16" t="s">
        <v>14215</v>
      </c>
      <c r="C11041" s="16" t="s">
        <v>10</v>
      </c>
      <c r="D11041" s="4">
        <v>44279</v>
      </c>
      <c r="E11041" s="23">
        <v>2021</v>
      </c>
      <c r="F11041" s="19">
        <v>7.5830000000000002</v>
      </c>
      <c r="G11041" s="19">
        <f>IF(Movies[[#This Row],[rating]]=0,"",Movies[[#This Row],[rating]])</f>
        <v>7.5830000000000002</v>
      </c>
      <c r="H11041" s="19" t="str">
        <f>IF(Movies[[#This Row],[rating]]=0,"No Rating","Rated")</f>
        <v>Rated</v>
      </c>
      <c r="I11041" s="16" t="s">
        <v>15</v>
      </c>
      <c r="J11041" s="29" t="s">
        <v>12</v>
      </c>
      <c r="K11041" s="19">
        <v>51.097999999999999</v>
      </c>
      <c r="L11041" s="26">
        <v>10098</v>
      </c>
    </row>
    <row r="11042" spans="1:12" x14ac:dyDescent="0.3">
      <c r="A11042" s="14">
        <v>797271</v>
      </c>
      <c r="B11042" s="16" t="s">
        <v>14216</v>
      </c>
      <c r="C11042" s="16" t="s">
        <v>411</v>
      </c>
      <c r="D11042" s="4">
        <v>44242</v>
      </c>
      <c r="E11042" s="23">
        <v>2021</v>
      </c>
      <c r="F11042" s="19">
        <v>6.2</v>
      </c>
      <c r="G11042" s="19">
        <f>IF(Movies[[#This Row],[rating]]=0,"",Movies[[#This Row],[rating]])</f>
        <v>6.2</v>
      </c>
      <c r="H11042" s="19" t="str">
        <f>IF(Movies[[#This Row],[rating]]=0,"No Rating","Rated")</f>
        <v>Rated</v>
      </c>
      <c r="I11042" s="16" t="s">
        <v>112</v>
      </c>
      <c r="J11042" s="29" t="s">
        <v>342</v>
      </c>
      <c r="K11042" s="19">
        <v>51.066000000000003</v>
      </c>
      <c r="L11042" s="26">
        <v>15</v>
      </c>
    </row>
    <row r="11043" spans="1:12" x14ac:dyDescent="0.3">
      <c r="A11043" s="14">
        <v>870404</v>
      </c>
      <c r="B11043" s="16" t="s">
        <v>14217</v>
      </c>
      <c r="C11043" s="16" t="s">
        <v>10</v>
      </c>
      <c r="D11043" s="4">
        <v>44440</v>
      </c>
      <c r="E11043" s="23">
        <v>2021</v>
      </c>
      <c r="F11043" s="19">
        <v>5.4</v>
      </c>
      <c r="G11043" s="19">
        <f>IF(Movies[[#This Row],[rating]]=0,"",Movies[[#This Row],[rating]])</f>
        <v>5.4</v>
      </c>
      <c r="H11043" s="19" t="str">
        <f>IF(Movies[[#This Row],[rating]]=0,"No Rating","Rated")</f>
        <v>Rated</v>
      </c>
      <c r="I11043" s="16" t="s">
        <v>1367</v>
      </c>
      <c r="J11043" s="29" t="s">
        <v>12</v>
      </c>
      <c r="K11043" s="19">
        <v>50.072000000000003</v>
      </c>
      <c r="L11043" s="26">
        <v>99</v>
      </c>
    </row>
    <row r="11044" spans="1:12" x14ac:dyDescent="0.3">
      <c r="A11044" s="14">
        <v>811634</v>
      </c>
      <c r="B11044" s="16" t="s">
        <v>14218</v>
      </c>
      <c r="C11044" s="16" t="s">
        <v>411</v>
      </c>
      <c r="D11044" s="4">
        <v>44288</v>
      </c>
      <c r="E11044" s="23">
        <v>2021</v>
      </c>
      <c r="F11044" s="19">
        <v>7.2</v>
      </c>
      <c r="G11044" s="19">
        <f>IF(Movies[[#This Row],[rating]]=0,"",Movies[[#This Row],[rating]])</f>
        <v>7.2</v>
      </c>
      <c r="H11044" s="19" t="str">
        <f>IF(Movies[[#This Row],[rating]]=0,"No Rating","Rated")</f>
        <v>Rated</v>
      </c>
      <c r="I11044" s="16" t="s">
        <v>14219</v>
      </c>
      <c r="J11044" s="29" t="s">
        <v>342</v>
      </c>
      <c r="K11044" s="19">
        <v>48.914999999999999</v>
      </c>
      <c r="L11044" s="26">
        <v>324</v>
      </c>
    </row>
    <row r="11045" spans="1:12" x14ac:dyDescent="0.3">
      <c r="A11045" s="14">
        <v>630586</v>
      </c>
      <c r="B11045" s="16" t="s">
        <v>14220</v>
      </c>
      <c r="C11045" s="16" t="s">
        <v>14221</v>
      </c>
      <c r="D11045" s="4">
        <v>44222</v>
      </c>
      <c r="E11045" s="23">
        <v>2021</v>
      </c>
      <c r="F11045" s="19">
        <v>6</v>
      </c>
      <c r="G11045" s="19">
        <f>IF(Movies[[#This Row],[rating]]=0,"",Movies[[#This Row],[rating]])</f>
        <v>6</v>
      </c>
      <c r="H11045" s="19" t="str">
        <f>IF(Movies[[#This Row],[rating]]=0,"No Rating","Rated")</f>
        <v>Rated</v>
      </c>
      <c r="I11045" s="16" t="s">
        <v>132</v>
      </c>
      <c r="J11045" s="29" t="s">
        <v>12</v>
      </c>
      <c r="K11045" s="19">
        <v>47.037999999999997</v>
      </c>
      <c r="L11045" s="26">
        <v>1170</v>
      </c>
    </row>
    <row r="11046" spans="1:12" x14ac:dyDescent="0.3">
      <c r="A11046" s="14">
        <v>768744</v>
      </c>
      <c r="B11046" s="16" t="s">
        <v>14222</v>
      </c>
      <c r="C11046" s="16" t="s">
        <v>144</v>
      </c>
      <c r="D11046" s="4">
        <v>44414</v>
      </c>
      <c r="E11046" s="23">
        <v>2021</v>
      </c>
      <c r="F11046" s="19">
        <v>7.6</v>
      </c>
      <c r="G11046" s="19">
        <f>IF(Movies[[#This Row],[rating]]=0,"",Movies[[#This Row],[rating]])</f>
        <v>7.6</v>
      </c>
      <c r="H11046" s="19" t="str">
        <f>IF(Movies[[#This Row],[rating]]=0,"No Rating","Rated")</f>
        <v>Rated</v>
      </c>
      <c r="I11046" s="16" t="s">
        <v>10605</v>
      </c>
      <c r="J11046" s="29" t="s">
        <v>146</v>
      </c>
      <c r="K11046" s="19">
        <v>46.332999999999998</v>
      </c>
      <c r="L11046" s="26">
        <v>565</v>
      </c>
    </row>
    <row r="11047" spans="1:12" x14ac:dyDescent="0.3">
      <c r="A11047" s="14">
        <v>776503</v>
      </c>
      <c r="B11047" s="16" t="s">
        <v>14223</v>
      </c>
      <c r="C11047" s="16" t="s">
        <v>506</v>
      </c>
      <c r="D11047" s="4">
        <v>44421</v>
      </c>
      <c r="E11047" s="23">
        <v>2021</v>
      </c>
      <c r="F11047" s="19">
        <v>7.9</v>
      </c>
      <c r="G11047" s="19">
        <f>IF(Movies[[#This Row],[rating]]=0,"",Movies[[#This Row],[rating]])</f>
        <v>7.9</v>
      </c>
      <c r="H11047" s="19" t="str">
        <f>IF(Movies[[#This Row],[rating]]=0,"No Rating","Rated")</f>
        <v>Rated</v>
      </c>
      <c r="I11047" s="16" t="s">
        <v>1089</v>
      </c>
      <c r="J11047" s="29" t="s">
        <v>12</v>
      </c>
      <c r="K11047" s="19">
        <v>45.183</v>
      </c>
      <c r="L11047" s="26">
        <v>2297</v>
      </c>
    </row>
    <row r="11048" spans="1:12" x14ac:dyDescent="0.3">
      <c r="A11048" s="14">
        <v>460465</v>
      </c>
      <c r="B11048" s="16" t="s">
        <v>14224</v>
      </c>
      <c r="C11048" s="16" t="s">
        <v>10</v>
      </c>
      <c r="D11048" s="4">
        <v>44293</v>
      </c>
      <c r="E11048" s="23">
        <v>2021</v>
      </c>
      <c r="F11048" s="19">
        <v>7.0259999999999998</v>
      </c>
      <c r="G11048" s="19">
        <f>IF(Movies[[#This Row],[rating]]=0,"",Movies[[#This Row],[rating]])</f>
        <v>7.0259999999999998</v>
      </c>
      <c r="H11048" s="19" t="str">
        <f>IF(Movies[[#This Row],[rating]]=0,"No Rating","Rated")</f>
        <v>Rated</v>
      </c>
      <c r="I11048" s="16" t="s">
        <v>9747</v>
      </c>
      <c r="J11048" s="29" t="s">
        <v>12</v>
      </c>
      <c r="K11048" s="19">
        <v>44.667000000000002</v>
      </c>
      <c r="L11048" s="26">
        <v>5914</v>
      </c>
    </row>
    <row r="11049" spans="1:12" x14ac:dyDescent="0.3">
      <c r="A11049" s="14">
        <v>568620</v>
      </c>
      <c r="B11049" s="16" t="s">
        <v>14225</v>
      </c>
      <c r="C11049" s="16" t="s">
        <v>3635</v>
      </c>
      <c r="D11049" s="4">
        <v>44399</v>
      </c>
      <c r="E11049" s="23">
        <v>2021</v>
      </c>
      <c r="F11049" s="19">
        <v>6.4859999999999998</v>
      </c>
      <c r="G11049" s="19">
        <f>IF(Movies[[#This Row],[rating]]=0,"",Movies[[#This Row],[rating]])</f>
        <v>6.4859999999999998</v>
      </c>
      <c r="H11049" s="19" t="str">
        <f>IF(Movies[[#This Row],[rating]]=0,"No Rating","Rated")</f>
        <v>Rated</v>
      </c>
      <c r="I11049" s="16" t="s">
        <v>423</v>
      </c>
      <c r="J11049" s="29" t="s">
        <v>12</v>
      </c>
      <c r="K11049" s="19">
        <v>44.527000000000001</v>
      </c>
      <c r="L11049" s="26">
        <v>1578</v>
      </c>
    </row>
    <row r="11050" spans="1:12" x14ac:dyDescent="0.3">
      <c r="A11050" s="14">
        <v>602223</v>
      </c>
      <c r="B11050" s="16" t="s">
        <v>14226</v>
      </c>
      <c r="C11050" s="16" t="s">
        <v>10</v>
      </c>
      <c r="D11050" s="4">
        <v>44377</v>
      </c>
      <c r="E11050" s="23">
        <v>2021</v>
      </c>
      <c r="F11050" s="19">
        <v>6.9</v>
      </c>
      <c r="G11050" s="19">
        <f>IF(Movies[[#This Row],[rating]]=0,"",Movies[[#This Row],[rating]])</f>
        <v>6.9</v>
      </c>
      <c r="H11050" s="19" t="str">
        <f>IF(Movies[[#This Row],[rating]]=0,"No Rating","Rated")</f>
        <v>Rated</v>
      </c>
      <c r="I11050" s="16" t="s">
        <v>558</v>
      </c>
      <c r="J11050" s="29" t="s">
        <v>12</v>
      </c>
      <c r="K11050" s="19">
        <v>44.271000000000001</v>
      </c>
      <c r="L11050" s="26">
        <v>2526</v>
      </c>
    </row>
    <row r="11051" spans="1:12" x14ac:dyDescent="0.3">
      <c r="A11051" s="14">
        <v>631843</v>
      </c>
      <c r="B11051" s="16" t="s">
        <v>14227</v>
      </c>
      <c r="C11051" s="16" t="s">
        <v>936</v>
      </c>
      <c r="D11051" s="4">
        <v>44398</v>
      </c>
      <c r="E11051" s="23">
        <v>2021</v>
      </c>
      <c r="F11051" s="19">
        <v>6.3319999999999999</v>
      </c>
      <c r="G11051" s="19">
        <f>IF(Movies[[#This Row],[rating]]=0,"",Movies[[#This Row],[rating]])</f>
        <v>6.3319999999999999</v>
      </c>
      <c r="H11051" s="19" t="str">
        <f>IF(Movies[[#This Row],[rating]]=0,"No Rating","Rated")</f>
        <v>Rated</v>
      </c>
      <c r="I11051" s="16" t="s">
        <v>5726</v>
      </c>
      <c r="J11051" s="29" t="s">
        <v>12</v>
      </c>
      <c r="K11051" s="19">
        <v>43.707000000000001</v>
      </c>
      <c r="L11051" s="26">
        <v>4527</v>
      </c>
    </row>
    <row r="11052" spans="1:12" x14ac:dyDescent="0.3">
      <c r="A11052" s="14">
        <v>501929</v>
      </c>
      <c r="B11052" s="16" t="s">
        <v>14228</v>
      </c>
      <c r="C11052" s="16" t="s">
        <v>6590</v>
      </c>
      <c r="D11052" s="4">
        <v>44308</v>
      </c>
      <c r="E11052" s="23">
        <v>2021</v>
      </c>
      <c r="F11052" s="19">
        <v>7.9</v>
      </c>
      <c r="G11052" s="19">
        <f>IF(Movies[[#This Row],[rating]]=0,"",Movies[[#This Row],[rating]])</f>
        <v>7.9</v>
      </c>
      <c r="H11052" s="19" t="str">
        <f>IF(Movies[[#This Row],[rating]]=0,"No Rating","Rated")</f>
        <v>Rated</v>
      </c>
      <c r="I11052" s="16" t="s">
        <v>4984</v>
      </c>
      <c r="J11052" s="29" t="s">
        <v>12</v>
      </c>
      <c r="K11052" s="19">
        <v>43.319000000000003</v>
      </c>
      <c r="L11052" s="26">
        <v>3002</v>
      </c>
    </row>
    <row r="11053" spans="1:12" x14ac:dyDescent="0.3">
      <c r="A11053" s="14">
        <v>347626</v>
      </c>
      <c r="B11053" s="16" t="s">
        <v>14229</v>
      </c>
      <c r="C11053" s="16" t="s">
        <v>10</v>
      </c>
      <c r="D11053" s="4">
        <v>44435</v>
      </c>
      <c r="E11053" s="23">
        <v>2021</v>
      </c>
      <c r="F11053" s="19">
        <v>6.5</v>
      </c>
      <c r="G11053" s="19">
        <f>IF(Movies[[#This Row],[rating]]=0,"",Movies[[#This Row],[rating]])</f>
        <v>6.5</v>
      </c>
      <c r="H11053" s="19" t="str">
        <f>IF(Movies[[#This Row],[rating]]=0,"No Rating","Rated")</f>
        <v>Rated</v>
      </c>
      <c r="I11053" s="16" t="s">
        <v>273</v>
      </c>
      <c r="J11053" s="29" t="s">
        <v>12</v>
      </c>
      <c r="K11053" s="19">
        <v>42.759</v>
      </c>
      <c r="L11053" s="26">
        <v>1388</v>
      </c>
    </row>
    <row r="11054" spans="1:12" x14ac:dyDescent="0.3">
      <c r="A11054" s="14">
        <v>795514</v>
      </c>
      <c r="B11054" s="16" t="s">
        <v>14230</v>
      </c>
      <c r="C11054" s="16" t="s">
        <v>10</v>
      </c>
      <c r="D11054" s="4">
        <v>44272</v>
      </c>
      <c r="E11054" s="23">
        <v>2021</v>
      </c>
      <c r="F11054" s="19">
        <v>7.6</v>
      </c>
      <c r="G11054" s="19">
        <f>IF(Movies[[#This Row],[rating]]=0,"",Movies[[#This Row],[rating]])</f>
        <v>7.6</v>
      </c>
      <c r="H11054" s="19" t="str">
        <f>IF(Movies[[#This Row],[rating]]=0,"No Rating","Rated")</f>
        <v>Rated</v>
      </c>
      <c r="I11054" s="16" t="s">
        <v>49</v>
      </c>
      <c r="J11054" s="29" t="s">
        <v>12</v>
      </c>
      <c r="K11054" s="19">
        <v>42.582000000000001</v>
      </c>
      <c r="L11054" s="26">
        <v>1159</v>
      </c>
    </row>
    <row r="11055" spans="1:12" x14ac:dyDescent="0.3">
      <c r="A11055" s="14">
        <v>920342</v>
      </c>
      <c r="B11055" s="16" t="s">
        <v>14231</v>
      </c>
      <c r="C11055" s="16" t="s">
        <v>411</v>
      </c>
      <c r="D11055" s="4">
        <v>44557</v>
      </c>
      <c r="E11055" s="23">
        <v>2021</v>
      </c>
      <c r="F11055" s="19">
        <v>6.8</v>
      </c>
      <c r="G11055" s="19">
        <f>IF(Movies[[#This Row],[rating]]=0,"",Movies[[#This Row],[rating]])</f>
        <v>6.8</v>
      </c>
      <c r="H11055" s="19" t="str">
        <f>IF(Movies[[#This Row],[rating]]=0,"No Rating","Rated")</f>
        <v>Rated</v>
      </c>
      <c r="I11055" s="16" t="s">
        <v>7243</v>
      </c>
      <c r="J11055" s="29" t="s">
        <v>342</v>
      </c>
      <c r="K11055" s="19">
        <v>42.165999999999997</v>
      </c>
      <c r="L11055" s="26">
        <v>191</v>
      </c>
    </row>
    <row r="11056" spans="1:12" x14ac:dyDescent="0.3">
      <c r="A11056" s="14">
        <v>425909</v>
      </c>
      <c r="B11056" s="16" t="s">
        <v>14232</v>
      </c>
      <c r="C11056" s="16" t="s">
        <v>172</v>
      </c>
      <c r="D11056" s="4">
        <v>44518</v>
      </c>
      <c r="E11056" s="23">
        <v>2021</v>
      </c>
      <c r="F11056" s="19">
        <v>7.3559999999999999</v>
      </c>
      <c r="G11056" s="19">
        <f>IF(Movies[[#This Row],[rating]]=0,"",Movies[[#This Row],[rating]])</f>
        <v>7.3559999999999999</v>
      </c>
      <c r="H11056" s="19" t="str">
        <f>IF(Movies[[#This Row],[rating]]=0,"No Rating","Rated")</f>
        <v>Rated</v>
      </c>
      <c r="I11056" s="16" t="s">
        <v>14233</v>
      </c>
      <c r="J11056" s="29" t="s">
        <v>12</v>
      </c>
      <c r="K11056" s="19">
        <v>41.643000000000001</v>
      </c>
      <c r="L11056" s="26">
        <v>4722</v>
      </c>
    </row>
    <row r="11057" spans="1:12" x14ac:dyDescent="0.3">
      <c r="A11057" s="14">
        <v>745881</v>
      </c>
      <c r="B11057" s="16" t="s">
        <v>14234</v>
      </c>
      <c r="C11057" s="16" t="s">
        <v>14235</v>
      </c>
      <c r="D11057" s="4">
        <v>44391</v>
      </c>
      <c r="E11057" s="23">
        <v>2021</v>
      </c>
      <c r="F11057" s="19">
        <v>7</v>
      </c>
      <c r="G11057" s="19">
        <f>IF(Movies[[#This Row],[rating]]=0,"",Movies[[#This Row],[rating]])</f>
        <v>7</v>
      </c>
      <c r="H11057" s="19" t="str">
        <f>IF(Movies[[#This Row],[rating]]=0,"No Rating","Rated")</f>
        <v>Rated</v>
      </c>
      <c r="I11057" s="16" t="s">
        <v>132</v>
      </c>
      <c r="J11057" s="29" t="s">
        <v>222</v>
      </c>
      <c r="K11057" s="19">
        <v>41.457000000000001</v>
      </c>
      <c r="L11057" s="26">
        <v>650</v>
      </c>
    </row>
    <row r="11058" spans="1:12" x14ac:dyDescent="0.3">
      <c r="A11058" s="14">
        <v>602269</v>
      </c>
      <c r="B11058" s="16" t="s">
        <v>14236</v>
      </c>
      <c r="C11058" s="16" t="s">
        <v>10</v>
      </c>
      <c r="D11058" s="4">
        <v>44224</v>
      </c>
      <c r="E11058" s="23">
        <v>2021</v>
      </c>
      <c r="F11058" s="19">
        <v>6.3339999999999996</v>
      </c>
      <c r="G11058" s="19">
        <f>IF(Movies[[#This Row],[rating]]=0,"",Movies[[#This Row],[rating]])</f>
        <v>6.3339999999999996</v>
      </c>
      <c r="H11058" s="19" t="str">
        <f>IF(Movies[[#This Row],[rating]]=0,"No Rating","Rated")</f>
        <v>Rated</v>
      </c>
      <c r="I11058" s="16" t="s">
        <v>199</v>
      </c>
      <c r="J11058" s="29" t="s">
        <v>12</v>
      </c>
      <c r="K11058" s="19">
        <v>40.649000000000001</v>
      </c>
      <c r="L11058" s="26">
        <v>2551</v>
      </c>
    </row>
    <row r="11059" spans="1:12" x14ac:dyDescent="0.3">
      <c r="A11059" s="14">
        <v>593395</v>
      </c>
      <c r="B11059" s="16" t="s">
        <v>14237</v>
      </c>
      <c r="C11059" s="16" t="s">
        <v>540</v>
      </c>
      <c r="D11059" s="4">
        <v>44546</v>
      </c>
      <c r="E11059" s="23">
        <v>2021</v>
      </c>
      <c r="F11059" s="19">
        <v>6</v>
      </c>
      <c r="G11059" s="19">
        <f>IF(Movies[[#This Row],[rating]]=0,"",Movies[[#This Row],[rating]])</f>
        <v>6</v>
      </c>
      <c r="H11059" s="19" t="str">
        <f>IF(Movies[[#This Row],[rating]]=0,"No Rating","Rated")</f>
        <v>Rated</v>
      </c>
      <c r="I11059" s="16" t="s">
        <v>14238</v>
      </c>
      <c r="J11059" s="29" t="s">
        <v>511</v>
      </c>
      <c r="K11059" s="19">
        <v>40.590000000000003</v>
      </c>
      <c r="L11059" s="26">
        <v>588</v>
      </c>
    </row>
    <row r="11060" spans="1:12" x14ac:dyDescent="0.3">
      <c r="A11060" s="14">
        <v>663558</v>
      </c>
      <c r="B11060" s="16" t="s">
        <v>14239</v>
      </c>
      <c r="C11060" s="16" t="s">
        <v>411</v>
      </c>
      <c r="D11060" s="4">
        <v>44233</v>
      </c>
      <c r="E11060" s="23">
        <v>2021</v>
      </c>
      <c r="F11060" s="19">
        <v>8.1</v>
      </c>
      <c r="G11060" s="19">
        <f>IF(Movies[[#This Row],[rating]]=0,"",Movies[[#This Row],[rating]])</f>
        <v>8.1</v>
      </c>
      <c r="H11060" s="19" t="str">
        <f>IF(Movies[[#This Row],[rating]]=0,"No Rating","Rated")</f>
        <v>Rated</v>
      </c>
      <c r="I11060" s="16" t="s">
        <v>4841</v>
      </c>
      <c r="J11060" s="29" t="s">
        <v>342</v>
      </c>
      <c r="K11060" s="19">
        <v>40.22</v>
      </c>
      <c r="L11060" s="26">
        <v>444</v>
      </c>
    </row>
    <row r="11061" spans="1:12" x14ac:dyDescent="0.3">
      <c r="A11061" s="14">
        <v>522402</v>
      </c>
      <c r="B11061" s="16" t="s">
        <v>14240</v>
      </c>
      <c r="C11061" s="16" t="s">
        <v>1674</v>
      </c>
      <c r="D11061" s="4">
        <v>44504</v>
      </c>
      <c r="E11061" s="23">
        <v>2021</v>
      </c>
      <c r="F11061" s="19">
        <v>7.9</v>
      </c>
      <c r="G11061" s="19">
        <f>IF(Movies[[#This Row],[rating]]=0,"",Movies[[#This Row],[rating]])</f>
        <v>7.9</v>
      </c>
      <c r="H11061" s="19" t="str">
        <f>IF(Movies[[#This Row],[rating]]=0,"No Rating","Rated")</f>
        <v>Rated</v>
      </c>
      <c r="I11061" s="16" t="s">
        <v>14241</v>
      </c>
      <c r="J11061" s="29" t="s">
        <v>12</v>
      </c>
      <c r="K11061" s="19">
        <v>39.024000000000001</v>
      </c>
      <c r="L11061" s="26">
        <v>3610</v>
      </c>
    </row>
    <row r="11062" spans="1:12" x14ac:dyDescent="0.3">
      <c r="A11062" s="14">
        <v>522931</v>
      </c>
      <c r="B11062" s="16" t="s">
        <v>14242</v>
      </c>
      <c r="C11062" s="16" t="s">
        <v>14243</v>
      </c>
      <c r="D11062" s="4">
        <v>44361</v>
      </c>
      <c r="E11062" s="23">
        <v>2021</v>
      </c>
      <c r="F11062" s="19">
        <v>6.6680000000000001</v>
      </c>
      <c r="G11062" s="19">
        <f>IF(Movies[[#This Row],[rating]]=0,"",Movies[[#This Row],[rating]])</f>
        <v>6.6680000000000001</v>
      </c>
      <c r="H11062" s="19" t="str">
        <f>IF(Movies[[#This Row],[rating]]=0,"No Rating","Rated")</f>
        <v>Rated</v>
      </c>
      <c r="I11062" s="16" t="s">
        <v>82</v>
      </c>
      <c r="J11062" s="29" t="s">
        <v>12</v>
      </c>
      <c r="K11062" s="19">
        <v>38.926000000000002</v>
      </c>
      <c r="L11062" s="26">
        <v>2324</v>
      </c>
    </row>
    <row r="11063" spans="1:12" x14ac:dyDescent="0.3">
      <c r="A11063" s="14">
        <v>628704</v>
      </c>
      <c r="B11063" s="16" t="s">
        <v>14244</v>
      </c>
      <c r="C11063" s="16" t="s">
        <v>94</v>
      </c>
      <c r="D11063" s="4">
        <v>44377</v>
      </c>
      <c r="E11063" s="23">
        <v>2021</v>
      </c>
      <c r="F11063" s="19">
        <v>7.2</v>
      </c>
      <c r="G11063" s="19">
        <f>IF(Movies[[#This Row],[rating]]=0,"",Movies[[#This Row],[rating]])</f>
        <v>7.2</v>
      </c>
      <c r="H11063" s="19" t="str">
        <f>IF(Movies[[#This Row],[rating]]=0,"No Rating","Rated")</f>
        <v>Rated</v>
      </c>
      <c r="I11063" s="16" t="s">
        <v>2091</v>
      </c>
      <c r="J11063" s="29" t="s">
        <v>96</v>
      </c>
      <c r="K11063" s="19">
        <v>38.86</v>
      </c>
      <c r="L11063" s="26">
        <v>258</v>
      </c>
    </row>
    <row r="11064" spans="1:12" x14ac:dyDescent="0.3">
      <c r="A11064" s="14">
        <v>646380</v>
      </c>
      <c r="B11064" s="16" t="s">
        <v>14245</v>
      </c>
      <c r="C11064" s="16" t="s">
        <v>10</v>
      </c>
      <c r="D11064" s="4">
        <v>44538</v>
      </c>
      <c r="E11064" s="23">
        <v>2021</v>
      </c>
      <c r="F11064" s="19">
        <v>7.0750000000000002</v>
      </c>
      <c r="G11064" s="19">
        <f>IF(Movies[[#This Row],[rating]]=0,"",Movies[[#This Row],[rating]])</f>
        <v>7.0750000000000002</v>
      </c>
      <c r="H11064" s="19" t="str">
        <f>IF(Movies[[#This Row],[rating]]=0,"No Rating","Rated")</f>
        <v>Rated</v>
      </c>
      <c r="I11064" s="16" t="s">
        <v>14246</v>
      </c>
      <c r="J11064" s="29" t="s">
        <v>12</v>
      </c>
      <c r="K11064" s="19">
        <v>38.701000000000001</v>
      </c>
      <c r="L11064" s="26">
        <v>8447</v>
      </c>
    </row>
    <row r="11065" spans="1:12" x14ac:dyDescent="0.3">
      <c r="A11065" s="14">
        <v>454527</v>
      </c>
      <c r="B11065" s="16" t="s">
        <v>14247</v>
      </c>
      <c r="C11065" s="16" t="s">
        <v>10221</v>
      </c>
      <c r="D11065" s="4">
        <v>44386</v>
      </c>
      <c r="E11065" s="23">
        <v>2021</v>
      </c>
      <c r="F11065" s="19">
        <v>6.6</v>
      </c>
      <c r="G11065" s="19">
        <f>IF(Movies[[#This Row],[rating]]=0,"",Movies[[#This Row],[rating]])</f>
        <v>6.6</v>
      </c>
      <c r="H11065" s="19" t="str">
        <f>IF(Movies[[#This Row],[rating]]=0,"No Rating","Rated")</f>
        <v>Rated</v>
      </c>
      <c r="I11065" s="16" t="s">
        <v>8926</v>
      </c>
      <c r="J11065" s="29" t="s">
        <v>110</v>
      </c>
      <c r="K11065" s="19">
        <v>38.079000000000001</v>
      </c>
      <c r="L11065" s="26">
        <v>1024</v>
      </c>
    </row>
    <row r="11066" spans="1:12" x14ac:dyDescent="0.3">
      <c r="A11066" s="14">
        <v>379686</v>
      </c>
      <c r="B11066" s="16" t="s">
        <v>14248</v>
      </c>
      <c r="C11066" s="16" t="s">
        <v>10</v>
      </c>
      <c r="D11066" s="4">
        <v>44385</v>
      </c>
      <c r="E11066" s="23">
        <v>2021</v>
      </c>
      <c r="F11066" s="19">
        <v>6.7</v>
      </c>
      <c r="G11066" s="19">
        <f>IF(Movies[[#This Row],[rating]]=0,"",Movies[[#This Row],[rating]])</f>
        <v>6.7</v>
      </c>
      <c r="H11066" s="19" t="str">
        <f>IF(Movies[[#This Row],[rating]]=0,"No Rating","Rated")</f>
        <v>Rated</v>
      </c>
      <c r="I11066" s="16" t="s">
        <v>14249</v>
      </c>
      <c r="J11066" s="29" t="s">
        <v>12</v>
      </c>
      <c r="K11066" s="19">
        <v>37.518999999999998</v>
      </c>
      <c r="L11066" s="26">
        <v>4046</v>
      </c>
    </row>
    <row r="11067" spans="1:12" x14ac:dyDescent="0.3">
      <c r="A11067" s="14">
        <v>550205</v>
      </c>
      <c r="B11067" s="16" t="s">
        <v>14250</v>
      </c>
      <c r="C11067" s="16" t="s">
        <v>936</v>
      </c>
      <c r="D11067" s="4">
        <v>44211</v>
      </c>
      <c r="E11067" s="23">
        <v>2021</v>
      </c>
      <c r="F11067" s="19">
        <v>7.8840000000000003</v>
      </c>
      <c r="G11067" s="19">
        <f>IF(Movies[[#This Row],[rating]]=0,"",Movies[[#This Row],[rating]])</f>
        <v>7.8840000000000003</v>
      </c>
      <c r="H11067" s="19" t="str">
        <f>IF(Movies[[#This Row],[rating]]=0,"No Rating","Rated")</f>
        <v>Rated</v>
      </c>
      <c r="I11067" s="16" t="s">
        <v>10618</v>
      </c>
      <c r="J11067" s="29" t="s">
        <v>12</v>
      </c>
      <c r="K11067" s="19">
        <v>37.277999999999999</v>
      </c>
      <c r="L11067" s="26">
        <v>1364</v>
      </c>
    </row>
    <row r="11068" spans="1:12" x14ac:dyDescent="0.3">
      <c r="A11068" s="14">
        <v>576784</v>
      </c>
      <c r="B11068" s="16" t="s">
        <v>14251</v>
      </c>
      <c r="C11068" s="16" t="s">
        <v>877</v>
      </c>
      <c r="D11068" s="4">
        <v>44245</v>
      </c>
      <c r="E11068" s="23">
        <v>2021</v>
      </c>
      <c r="F11068" s="19">
        <v>6.8</v>
      </c>
      <c r="G11068" s="19">
        <f>IF(Movies[[#This Row],[rating]]=0,"",Movies[[#This Row],[rating]])</f>
        <v>6.8</v>
      </c>
      <c r="H11068" s="19" t="str">
        <f>IF(Movies[[#This Row],[rating]]=0,"No Rating","Rated")</f>
        <v>Rated</v>
      </c>
      <c r="I11068" s="16" t="s">
        <v>17</v>
      </c>
      <c r="J11068" s="29" t="s">
        <v>774</v>
      </c>
      <c r="K11068" s="19">
        <v>36.57</v>
      </c>
      <c r="L11068" s="26">
        <v>275</v>
      </c>
    </row>
    <row r="11069" spans="1:12" x14ac:dyDescent="0.3">
      <c r="A11069" s="14">
        <v>482321</v>
      </c>
      <c r="B11069" s="16" t="s">
        <v>14252</v>
      </c>
      <c r="C11069" s="16" t="s">
        <v>14</v>
      </c>
      <c r="D11069" s="4">
        <v>44483</v>
      </c>
      <c r="E11069" s="23">
        <v>2021</v>
      </c>
      <c r="F11069" s="19">
        <v>7.9</v>
      </c>
      <c r="G11069" s="19">
        <f>IF(Movies[[#This Row],[rating]]=0,"",Movies[[#This Row],[rating]])</f>
        <v>7.9</v>
      </c>
      <c r="H11069" s="19" t="str">
        <f>IF(Movies[[#This Row],[rating]]=0,"No Rating","Rated")</f>
        <v>Rated</v>
      </c>
      <c r="I11069" s="16" t="s">
        <v>14253</v>
      </c>
      <c r="J11069" s="29" t="s">
        <v>12</v>
      </c>
      <c r="K11069" s="19">
        <v>36.451999999999998</v>
      </c>
      <c r="L11069" s="26">
        <v>1881</v>
      </c>
    </row>
    <row r="11070" spans="1:12" x14ac:dyDescent="0.3">
      <c r="A11070" s="14">
        <v>796499</v>
      </c>
      <c r="B11070" s="16" t="s">
        <v>14254</v>
      </c>
      <c r="C11070" s="16" t="s">
        <v>1075</v>
      </c>
      <c r="D11070" s="4">
        <v>44498</v>
      </c>
      <c r="E11070" s="23">
        <v>2021</v>
      </c>
      <c r="F11070" s="19">
        <v>6.835</v>
      </c>
      <c r="G11070" s="19">
        <f>IF(Movies[[#This Row],[rating]]=0,"",Movies[[#This Row],[rating]])</f>
        <v>6.835</v>
      </c>
      <c r="H11070" s="19" t="str">
        <f>IF(Movies[[#This Row],[rating]]=0,"No Rating","Rated")</f>
        <v>Rated</v>
      </c>
      <c r="I11070" s="16" t="s">
        <v>1841</v>
      </c>
      <c r="J11070" s="29" t="s">
        <v>12</v>
      </c>
      <c r="K11070" s="19">
        <v>36.311999999999998</v>
      </c>
      <c r="L11070" s="26">
        <v>2082</v>
      </c>
    </row>
    <row r="11071" spans="1:12" x14ac:dyDescent="0.3">
      <c r="A11071" s="14">
        <v>567189</v>
      </c>
      <c r="B11071" s="16" t="s">
        <v>14255</v>
      </c>
      <c r="C11071" s="16" t="s">
        <v>10</v>
      </c>
      <c r="D11071" s="4">
        <v>44315</v>
      </c>
      <c r="E11071" s="23">
        <v>2021</v>
      </c>
      <c r="F11071" s="19">
        <v>6.97</v>
      </c>
      <c r="G11071" s="19">
        <f>IF(Movies[[#This Row],[rating]]=0,"",Movies[[#This Row],[rating]])</f>
        <v>6.97</v>
      </c>
      <c r="H11071" s="19" t="str">
        <f>IF(Movies[[#This Row],[rating]]=0,"No Rating","Rated")</f>
        <v>Rated</v>
      </c>
      <c r="I11071" s="16" t="s">
        <v>3206</v>
      </c>
      <c r="J11071" s="29" t="s">
        <v>12</v>
      </c>
      <c r="K11071" s="19">
        <v>36.066000000000003</v>
      </c>
      <c r="L11071" s="26">
        <v>2476</v>
      </c>
    </row>
    <row r="11072" spans="1:12" x14ac:dyDescent="0.3">
      <c r="A11072" s="14">
        <v>585245</v>
      </c>
      <c r="B11072" s="16" t="s">
        <v>14256</v>
      </c>
      <c r="C11072" s="16" t="s">
        <v>172</v>
      </c>
      <c r="D11072" s="4">
        <v>44510</v>
      </c>
      <c r="E11072" s="23">
        <v>2021</v>
      </c>
      <c r="F11072" s="19">
        <v>7.2</v>
      </c>
      <c r="G11072" s="19">
        <f>IF(Movies[[#This Row],[rating]]=0,"",Movies[[#This Row],[rating]])</f>
        <v>7.2</v>
      </c>
      <c r="H11072" s="19" t="str">
        <f>IF(Movies[[#This Row],[rating]]=0,"No Rating","Rated")</f>
        <v>Rated</v>
      </c>
      <c r="I11072" s="16" t="s">
        <v>6949</v>
      </c>
      <c r="J11072" s="29" t="s">
        <v>12</v>
      </c>
      <c r="K11072" s="19">
        <v>35.215000000000003</v>
      </c>
      <c r="L11072" s="26">
        <v>1742</v>
      </c>
    </row>
    <row r="11073" spans="1:12" x14ac:dyDescent="0.3">
      <c r="A11073" s="14">
        <v>503736</v>
      </c>
      <c r="B11073" s="16" t="s">
        <v>14257</v>
      </c>
      <c r="C11073" s="16" t="s">
        <v>10</v>
      </c>
      <c r="D11073" s="4">
        <v>44330</v>
      </c>
      <c r="E11073" s="23">
        <v>2021</v>
      </c>
      <c r="F11073" s="19">
        <v>6.2</v>
      </c>
      <c r="G11073" s="19">
        <f>IF(Movies[[#This Row],[rating]]=0,"",Movies[[#This Row],[rating]])</f>
        <v>6.2</v>
      </c>
      <c r="H11073" s="19" t="str">
        <f>IF(Movies[[#This Row],[rating]]=0,"No Rating","Rated")</f>
        <v>Rated</v>
      </c>
      <c r="I11073" s="16" t="s">
        <v>14258</v>
      </c>
      <c r="J11073" s="29" t="s">
        <v>12</v>
      </c>
      <c r="K11073" s="19">
        <v>35.08</v>
      </c>
      <c r="L11073" s="26">
        <v>4075</v>
      </c>
    </row>
    <row r="11074" spans="1:12" x14ac:dyDescent="0.3">
      <c r="A11074" s="14">
        <v>672322</v>
      </c>
      <c r="B11074" s="16" t="s">
        <v>14259</v>
      </c>
      <c r="C11074" s="16" t="s">
        <v>144</v>
      </c>
      <c r="D11074" s="4">
        <v>44351</v>
      </c>
      <c r="E11074" s="23">
        <v>2021</v>
      </c>
      <c r="F11074" s="19">
        <v>7.6829999999999998</v>
      </c>
      <c r="G11074" s="19">
        <f>IF(Movies[[#This Row],[rating]]=0,"",Movies[[#This Row],[rating]])</f>
        <v>7.6829999999999998</v>
      </c>
      <c r="H11074" s="19" t="str">
        <f>IF(Movies[[#This Row],[rating]]=0,"No Rating","Rated")</f>
        <v>Rated</v>
      </c>
      <c r="I11074" s="16" t="s">
        <v>14260</v>
      </c>
      <c r="J11074" s="29" t="s">
        <v>146</v>
      </c>
      <c r="K11074" s="19">
        <v>34.634</v>
      </c>
      <c r="L11074" s="26">
        <v>464</v>
      </c>
    </row>
    <row r="11075" spans="1:12" x14ac:dyDescent="0.3">
      <c r="A11075" s="14">
        <v>726684</v>
      </c>
      <c r="B11075" s="16" t="s">
        <v>14261</v>
      </c>
      <c r="C11075" s="16" t="s">
        <v>14262</v>
      </c>
      <c r="D11075" s="4">
        <v>44331</v>
      </c>
      <c r="E11075" s="23">
        <v>2021</v>
      </c>
      <c r="F11075" s="19">
        <v>7.9</v>
      </c>
      <c r="G11075" s="19">
        <f>IF(Movies[[#This Row],[rating]]=0,"",Movies[[#This Row],[rating]])</f>
        <v>7.9</v>
      </c>
      <c r="H11075" s="19" t="str">
        <f>IF(Movies[[#This Row],[rating]]=0,"No Rating","Rated")</f>
        <v>Rated</v>
      </c>
      <c r="I11075" s="16" t="s">
        <v>14263</v>
      </c>
      <c r="J11075" s="29" t="s">
        <v>110</v>
      </c>
      <c r="K11075" s="19">
        <v>34.154000000000003</v>
      </c>
      <c r="L11075" s="26">
        <v>651</v>
      </c>
    </row>
    <row r="11076" spans="1:12" x14ac:dyDescent="0.3">
      <c r="A11076" s="14">
        <v>614409</v>
      </c>
      <c r="B11076" s="16" t="s">
        <v>14264</v>
      </c>
      <c r="C11076" s="16" t="s">
        <v>10</v>
      </c>
      <c r="D11076" s="4">
        <v>44239</v>
      </c>
      <c r="E11076" s="23">
        <v>2021</v>
      </c>
      <c r="F11076" s="19">
        <v>7.5</v>
      </c>
      <c r="G11076" s="19">
        <f>IF(Movies[[#This Row],[rating]]=0,"",Movies[[#This Row],[rating]])</f>
        <v>7.5</v>
      </c>
      <c r="H11076" s="19" t="str">
        <f>IF(Movies[[#This Row],[rating]]=0,"No Rating","Rated")</f>
        <v>Rated</v>
      </c>
      <c r="I11076" s="16" t="s">
        <v>1205</v>
      </c>
      <c r="J11076" s="29" t="s">
        <v>12</v>
      </c>
      <c r="K11076" s="19">
        <v>33.920999999999999</v>
      </c>
      <c r="L11076" s="26">
        <v>1955</v>
      </c>
    </row>
    <row r="11077" spans="1:12" x14ac:dyDescent="0.3">
      <c r="A11077" s="14">
        <v>618851</v>
      </c>
      <c r="B11077" s="16" t="s">
        <v>14265</v>
      </c>
      <c r="C11077" s="16" t="s">
        <v>144</v>
      </c>
      <c r="D11077" s="4">
        <v>44204</v>
      </c>
      <c r="E11077" s="23">
        <v>2021</v>
      </c>
      <c r="F11077" s="19">
        <v>7.8</v>
      </c>
      <c r="G11077" s="19">
        <f>IF(Movies[[#This Row],[rating]]=0,"",Movies[[#This Row],[rating]])</f>
        <v>7.8</v>
      </c>
      <c r="H11077" s="19" t="str">
        <f>IF(Movies[[#This Row],[rating]]=0,"No Rating","Rated")</f>
        <v>Rated</v>
      </c>
      <c r="I11077" s="16" t="s">
        <v>4841</v>
      </c>
      <c r="J11077" s="29" t="s">
        <v>146</v>
      </c>
      <c r="K11077" s="19">
        <v>33.832000000000001</v>
      </c>
      <c r="L11077" s="26">
        <v>181</v>
      </c>
    </row>
    <row r="11078" spans="1:12" x14ac:dyDescent="0.3">
      <c r="A11078" s="14">
        <v>776797</v>
      </c>
      <c r="B11078" s="16" t="s">
        <v>14266</v>
      </c>
      <c r="C11078" s="16" t="s">
        <v>1144</v>
      </c>
      <c r="D11078" s="4">
        <v>44218</v>
      </c>
      <c r="E11078" s="23">
        <v>2021</v>
      </c>
      <c r="F11078" s="19">
        <v>6.7869999999999999</v>
      </c>
      <c r="G11078" s="19">
        <f>IF(Movies[[#This Row],[rating]]=0,"",Movies[[#This Row],[rating]])</f>
        <v>6.7869999999999999</v>
      </c>
      <c r="H11078" s="19" t="str">
        <f>IF(Movies[[#This Row],[rating]]=0,"No Rating","Rated")</f>
        <v>Rated</v>
      </c>
      <c r="I11078" s="16" t="s">
        <v>132</v>
      </c>
      <c r="J11078" s="29" t="s">
        <v>342</v>
      </c>
      <c r="K11078" s="19">
        <v>33.744</v>
      </c>
      <c r="L11078" s="26">
        <v>899</v>
      </c>
    </row>
    <row r="11079" spans="1:12" x14ac:dyDescent="0.3">
      <c r="A11079" s="14">
        <v>760883</v>
      </c>
      <c r="B11079" s="16" t="s">
        <v>14267</v>
      </c>
      <c r="C11079" s="16" t="s">
        <v>5714</v>
      </c>
      <c r="D11079" s="4">
        <v>44400</v>
      </c>
      <c r="E11079" s="23">
        <v>2021</v>
      </c>
      <c r="F11079" s="19">
        <v>6.8540000000000001</v>
      </c>
      <c r="G11079" s="19">
        <f>IF(Movies[[#This Row],[rating]]=0,"",Movies[[#This Row],[rating]])</f>
        <v>6.8540000000000001</v>
      </c>
      <c r="H11079" s="19" t="str">
        <f>IF(Movies[[#This Row],[rating]]=0,"No Rating","Rated")</f>
        <v>Rated</v>
      </c>
      <c r="I11079" s="16" t="s">
        <v>5896</v>
      </c>
      <c r="J11079" s="29" t="s">
        <v>286</v>
      </c>
      <c r="K11079" s="19">
        <v>32.576000000000001</v>
      </c>
      <c r="L11079" s="26">
        <v>1577</v>
      </c>
    </row>
    <row r="11080" spans="1:12" x14ac:dyDescent="0.3">
      <c r="A11080" s="14">
        <v>587807</v>
      </c>
      <c r="B11080" s="16" t="s">
        <v>14268</v>
      </c>
      <c r="C11080" s="16" t="s">
        <v>10</v>
      </c>
      <c r="D11080" s="4">
        <v>44237</v>
      </c>
      <c r="E11080" s="23">
        <v>2021</v>
      </c>
      <c r="F11080" s="19">
        <v>6.8</v>
      </c>
      <c r="G11080" s="19">
        <f>IF(Movies[[#This Row],[rating]]=0,"",Movies[[#This Row],[rating]])</f>
        <v>6.8</v>
      </c>
      <c r="H11080" s="19" t="str">
        <f>IF(Movies[[#This Row],[rating]]=0,"No Rating","Rated")</f>
        <v>Rated</v>
      </c>
      <c r="I11080" s="16" t="s">
        <v>9563</v>
      </c>
      <c r="J11080" s="29" t="s">
        <v>12</v>
      </c>
      <c r="K11080" s="19">
        <v>32.125</v>
      </c>
      <c r="L11080" s="26">
        <v>2464</v>
      </c>
    </row>
    <row r="11081" spans="1:12" x14ac:dyDescent="0.3">
      <c r="A11081" s="14">
        <v>576845</v>
      </c>
      <c r="B11081" s="16" t="s">
        <v>14269</v>
      </c>
      <c r="C11081" s="16" t="s">
        <v>416</v>
      </c>
      <c r="D11081" s="4">
        <v>44490</v>
      </c>
      <c r="E11081" s="23">
        <v>2021</v>
      </c>
      <c r="F11081" s="19">
        <v>7.3</v>
      </c>
      <c r="G11081" s="19">
        <f>IF(Movies[[#This Row],[rating]]=0,"",Movies[[#This Row],[rating]])</f>
        <v>7.3</v>
      </c>
      <c r="H11081" s="19" t="str">
        <f>IF(Movies[[#This Row],[rating]]=0,"No Rating","Rated")</f>
        <v>Rated</v>
      </c>
      <c r="I11081" s="16" t="s">
        <v>203</v>
      </c>
      <c r="J11081" s="29" t="s">
        <v>12</v>
      </c>
      <c r="K11081" s="19">
        <v>31.756</v>
      </c>
      <c r="L11081" s="26">
        <v>3490</v>
      </c>
    </row>
    <row r="11082" spans="1:12" x14ac:dyDescent="0.3">
      <c r="A11082" s="14">
        <v>544401</v>
      </c>
      <c r="B11082" s="16" t="s">
        <v>1291</v>
      </c>
      <c r="C11082" s="16" t="s">
        <v>10</v>
      </c>
      <c r="D11082" s="4">
        <v>44253</v>
      </c>
      <c r="E11082" s="23">
        <v>2021</v>
      </c>
      <c r="F11082" s="19">
        <v>7.3</v>
      </c>
      <c r="G11082" s="19">
        <f>IF(Movies[[#This Row],[rating]]=0,"",Movies[[#This Row],[rating]])</f>
        <v>7.3</v>
      </c>
      <c r="H11082" s="19" t="str">
        <f>IF(Movies[[#This Row],[rating]]=0,"No Rating","Rated")</f>
        <v>Rated</v>
      </c>
      <c r="I11082" s="16" t="s">
        <v>306</v>
      </c>
      <c r="J11082" s="29" t="s">
        <v>12</v>
      </c>
      <c r="K11082" s="19">
        <v>31.649000000000001</v>
      </c>
      <c r="L11082" s="26">
        <v>1289</v>
      </c>
    </row>
    <row r="11083" spans="1:12" x14ac:dyDescent="0.3">
      <c r="A11083" s="14">
        <v>1280655</v>
      </c>
      <c r="B11083" s="16" t="s">
        <v>14270</v>
      </c>
      <c r="C11083" s="16" t="s">
        <v>1845</v>
      </c>
      <c r="D11083" s="4">
        <v>44300</v>
      </c>
      <c r="E11083" s="23">
        <v>2021</v>
      </c>
      <c r="F11083" s="19">
        <v>6.2</v>
      </c>
      <c r="G11083" s="19">
        <f>IF(Movies[[#This Row],[rating]]=0,"",Movies[[#This Row],[rating]])</f>
        <v>6.2</v>
      </c>
      <c r="H11083" s="19" t="str">
        <f>IF(Movies[[#This Row],[rating]]=0,"No Rating","Rated")</f>
        <v>Rated</v>
      </c>
      <c r="I11083" s="16" t="s">
        <v>14271</v>
      </c>
      <c r="J11083" s="29" t="s">
        <v>12</v>
      </c>
      <c r="K11083" s="19">
        <v>31.638999999999999</v>
      </c>
      <c r="L11083" s="26">
        <v>6</v>
      </c>
    </row>
    <row r="11084" spans="1:12" x14ac:dyDescent="0.3">
      <c r="A11084" s="14">
        <v>798141</v>
      </c>
      <c r="B11084" s="16" t="s">
        <v>14272</v>
      </c>
      <c r="C11084" s="16" t="s">
        <v>10</v>
      </c>
      <c r="D11084" s="4">
        <v>44278</v>
      </c>
      <c r="E11084" s="23">
        <v>2021</v>
      </c>
      <c r="F11084" s="19">
        <v>4.9000000000000004</v>
      </c>
      <c r="G11084" s="19">
        <f>IF(Movies[[#This Row],[rating]]=0,"",Movies[[#This Row],[rating]])</f>
        <v>4.9000000000000004</v>
      </c>
      <c r="H11084" s="19" t="str">
        <f>IF(Movies[[#This Row],[rating]]=0,"No Rating","Rated")</f>
        <v>Rated</v>
      </c>
      <c r="I11084" s="16" t="s">
        <v>2528</v>
      </c>
      <c r="J11084" s="29" t="s">
        <v>12</v>
      </c>
      <c r="K11084" s="19">
        <v>31.52</v>
      </c>
      <c r="L11084" s="26">
        <v>169</v>
      </c>
    </row>
    <row r="11085" spans="1:12" x14ac:dyDescent="0.3">
      <c r="A11085" s="14">
        <v>617653</v>
      </c>
      <c r="B11085" s="16" t="s">
        <v>14273</v>
      </c>
      <c r="C11085" s="16" t="s">
        <v>10</v>
      </c>
      <c r="D11085" s="4">
        <v>44482</v>
      </c>
      <c r="E11085" s="23">
        <v>2021</v>
      </c>
      <c r="F11085" s="19">
        <v>7.4</v>
      </c>
      <c r="G11085" s="19">
        <f>IF(Movies[[#This Row],[rating]]=0,"",Movies[[#This Row],[rating]])</f>
        <v>7.4</v>
      </c>
      <c r="H11085" s="19" t="str">
        <f>IF(Movies[[#This Row],[rating]]=0,"No Rating","Rated")</f>
        <v>Rated</v>
      </c>
      <c r="I11085" s="16" t="s">
        <v>13575</v>
      </c>
      <c r="J11085" s="29" t="s">
        <v>12</v>
      </c>
      <c r="K11085" s="19">
        <v>31.515999999999998</v>
      </c>
      <c r="L11085" s="26">
        <v>3444</v>
      </c>
    </row>
    <row r="11086" spans="1:12" x14ac:dyDescent="0.3">
      <c r="A11086" s="14">
        <v>614917</v>
      </c>
      <c r="B11086" s="16" t="s">
        <v>14274</v>
      </c>
      <c r="C11086" s="16" t="s">
        <v>10</v>
      </c>
      <c r="D11086" s="4">
        <v>44518</v>
      </c>
      <c r="E11086" s="23">
        <v>2021</v>
      </c>
      <c r="F11086" s="19">
        <v>7.6</v>
      </c>
      <c r="G11086" s="19">
        <f>IF(Movies[[#This Row],[rating]]=0,"",Movies[[#This Row],[rating]])</f>
        <v>7.6</v>
      </c>
      <c r="H11086" s="19" t="str">
        <f>IF(Movies[[#This Row],[rating]]=0,"No Rating","Rated")</f>
        <v>Rated</v>
      </c>
      <c r="I11086" s="16" t="s">
        <v>189</v>
      </c>
      <c r="J11086" s="29" t="s">
        <v>12</v>
      </c>
      <c r="K11086" s="19">
        <v>31.459</v>
      </c>
      <c r="L11086" s="26">
        <v>2547</v>
      </c>
    </row>
    <row r="11087" spans="1:12" x14ac:dyDescent="0.3">
      <c r="A11087" s="14">
        <v>639721</v>
      </c>
      <c r="B11087" s="16" t="s">
        <v>14275</v>
      </c>
      <c r="C11087" s="16" t="s">
        <v>172</v>
      </c>
      <c r="D11087" s="4">
        <v>44470</v>
      </c>
      <c r="E11087" s="23">
        <v>2021</v>
      </c>
      <c r="F11087" s="19">
        <v>6.9710000000000001</v>
      </c>
      <c r="G11087" s="19">
        <f>IF(Movies[[#This Row],[rating]]=0,"",Movies[[#This Row],[rating]])</f>
        <v>6.9710000000000001</v>
      </c>
      <c r="H11087" s="19" t="str">
        <f>IF(Movies[[#This Row],[rating]]=0,"No Rating","Rated")</f>
        <v>Rated</v>
      </c>
      <c r="I11087" s="16" t="s">
        <v>14276</v>
      </c>
      <c r="J11087" s="29" t="s">
        <v>12</v>
      </c>
      <c r="K11087" s="19">
        <v>31.370999999999999</v>
      </c>
      <c r="L11087" s="26">
        <v>1313</v>
      </c>
    </row>
    <row r="11088" spans="1:12" x14ac:dyDescent="0.3">
      <c r="A11088" s="14">
        <v>690957</v>
      </c>
      <c r="B11088" s="16" t="s">
        <v>14277</v>
      </c>
      <c r="C11088" s="16" t="s">
        <v>595</v>
      </c>
      <c r="D11088" s="4">
        <v>44546</v>
      </c>
      <c r="E11088" s="23">
        <v>2021</v>
      </c>
      <c r="F11088" s="19">
        <v>7.1</v>
      </c>
      <c r="G11088" s="19">
        <f>IF(Movies[[#This Row],[rating]]=0,"",Movies[[#This Row],[rating]])</f>
        <v>7.1</v>
      </c>
      <c r="H11088" s="19" t="str">
        <f>IF(Movies[[#This Row],[rating]]=0,"No Rating","Rated")</f>
        <v>Rated</v>
      </c>
      <c r="I11088" s="16" t="s">
        <v>843</v>
      </c>
      <c r="J11088" s="29" t="s">
        <v>1033</v>
      </c>
      <c r="K11088" s="19">
        <v>31.300999999999998</v>
      </c>
      <c r="L11088" s="26">
        <v>143</v>
      </c>
    </row>
    <row r="11089" spans="1:12" x14ac:dyDescent="0.3">
      <c r="A11089" s="14">
        <v>960481</v>
      </c>
      <c r="B11089" s="16" t="s">
        <v>14278</v>
      </c>
      <c r="C11089" s="16" t="s">
        <v>14279</v>
      </c>
      <c r="D11089" s="4">
        <v>44533</v>
      </c>
      <c r="E11089" s="23">
        <v>2021</v>
      </c>
      <c r="F11089" s="19">
        <v>7.2</v>
      </c>
      <c r="G11089" s="19">
        <f>IF(Movies[[#This Row],[rating]]=0,"",Movies[[#This Row],[rating]])</f>
        <v>7.2</v>
      </c>
      <c r="H11089" s="19" t="str">
        <f>IF(Movies[[#This Row],[rating]]=0,"No Rating","Rated")</f>
        <v>Rated</v>
      </c>
      <c r="I11089" s="16" t="s">
        <v>8609</v>
      </c>
      <c r="J11089" s="29" t="s">
        <v>14280</v>
      </c>
      <c r="K11089" s="19">
        <v>31.245999999999999</v>
      </c>
      <c r="L11089" s="26">
        <v>118</v>
      </c>
    </row>
    <row r="11090" spans="1:12" x14ac:dyDescent="0.3">
      <c r="A11090" s="14">
        <v>522478</v>
      </c>
      <c r="B11090" s="16" t="s">
        <v>14281</v>
      </c>
      <c r="C11090" s="16" t="s">
        <v>236</v>
      </c>
      <c r="D11090" s="4">
        <v>44280</v>
      </c>
      <c r="E11090" s="23">
        <v>2021</v>
      </c>
      <c r="F11090" s="19">
        <v>7.1</v>
      </c>
      <c r="G11090" s="19">
        <f>IF(Movies[[#This Row],[rating]]=0,"",Movies[[#This Row],[rating]])</f>
        <v>7.1</v>
      </c>
      <c r="H11090" s="19" t="str">
        <f>IF(Movies[[#This Row],[rating]]=0,"No Rating","Rated")</f>
        <v>Rated</v>
      </c>
      <c r="I11090" s="16" t="s">
        <v>14282</v>
      </c>
      <c r="J11090" s="29" t="s">
        <v>12</v>
      </c>
      <c r="K11090" s="19">
        <v>31.138999999999999</v>
      </c>
      <c r="L11090" s="26">
        <v>816</v>
      </c>
    </row>
    <row r="11091" spans="1:12" x14ac:dyDescent="0.3">
      <c r="A11091" s="14">
        <v>841755</v>
      </c>
      <c r="B11091" s="16" t="s">
        <v>14283</v>
      </c>
      <c r="C11091" s="16" t="s">
        <v>10</v>
      </c>
      <c r="D11091" s="4">
        <v>44438</v>
      </c>
      <c r="E11091" s="23">
        <v>2021</v>
      </c>
      <c r="F11091" s="19">
        <v>7.6</v>
      </c>
      <c r="G11091" s="19">
        <f>IF(Movies[[#This Row],[rating]]=0,"",Movies[[#This Row],[rating]])</f>
        <v>7.6</v>
      </c>
      <c r="H11091" s="19" t="str">
        <f>IF(Movies[[#This Row],[rating]]=0,"No Rating","Rated")</f>
        <v>Rated</v>
      </c>
      <c r="I11091" s="16" t="s">
        <v>4841</v>
      </c>
      <c r="J11091" s="29" t="s">
        <v>12</v>
      </c>
      <c r="K11091" s="19">
        <v>30.280999999999999</v>
      </c>
      <c r="L11091" s="26">
        <v>443</v>
      </c>
    </row>
    <row r="11092" spans="1:12" x14ac:dyDescent="0.3">
      <c r="A11092" s="14">
        <v>662237</v>
      </c>
      <c r="B11092" s="16" t="s">
        <v>14284</v>
      </c>
      <c r="C11092" s="16" t="s">
        <v>94</v>
      </c>
      <c r="D11092" s="4">
        <v>44351</v>
      </c>
      <c r="E11092" s="23">
        <v>2021</v>
      </c>
      <c r="F11092" s="19">
        <v>7.8</v>
      </c>
      <c r="G11092" s="19">
        <f>IF(Movies[[#This Row],[rating]]=0,"",Movies[[#This Row],[rating]])</f>
        <v>7.8</v>
      </c>
      <c r="H11092" s="19" t="str">
        <f>IF(Movies[[#This Row],[rating]]=0,"No Rating","Rated")</f>
        <v>Rated</v>
      </c>
      <c r="I11092" s="16" t="s">
        <v>1412</v>
      </c>
      <c r="J11092" s="29" t="s">
        <v>96</v>
      </c>
      <c r="K11092" s="19">
        <v>30.172999999999998</v>
      </c>
      <c r="L11092" s="26">
        <v>215</v>
      </c>
    </row>
    <row r="11093" spans="1:12" x14ac:dyDescent="0.3">
      <c r="A11093" s="14">
        <v>602063</v>
      </c>
      <c r="B11093" s="16" t="s">
        <v>14285</v>
      </c>
      <c r="C11093" s="16" t="s">
        <v>144</v>
      </c>
      <c r="D11093" s="4">
        <v>44309</v>
      </c>
      <c r="E11093" s="23">
        <v>2021</v>
      </c>
      <c r="F11093" s="19">
        <v>7.7110000000000003</v>
      </c>
      <c r="G11093" s="19">
        <f>IF(Movies[[#This Row],[rating]]=0,"",Movies[[#This Row],[rating]])</f>
        <v>7.7110000000000003</v>
      </c>
      <c r="H11093" s="19" t="str">
        <f>IF(Movies[[#This Row],[rating]]=0,"No Rating","Rated")</f>
        <v>Rated</v>
      </c>
      <c r="I11093" s="16" t="s">
        <v>155</v>
      </c>
      <c r="J11093" s="29" t="s">
        <v>146</v>
      </c>
      <c r="K11093" s="19">
        <v>29.885000000000002</v>
      </c>
      <c r="L11093" s="26">
        <v>487</v>
      </c>
    </row>
    <row r="11094" spans="1:12" x14ac:dyDescent="0.3">
      <c r="A11094" s="14">
        <v>938086</v>
      </c>
      <c r="B11094" s="16" t="s">
        <v>14286</v>
      </c>
      <c r="C11094" s="16" t="s">
        <v>94</v>
      </c>
      <c r="D11094" s="4">
        <v>44523</v>
      </c>
      <c r="E11094" s="23">
        <v>2021</v>
      </c>
      <c r="F11094" s="19">
        <v>10</v>
      </c>
      <c r="G11094" s="19">
        <f>IF(Movies[[#This Row],[rating]]=0,"",Movies[[#This Row],[rating]])</f>
        <v>10</v>
      </c>
      <c r="H11094" s="19" t="str">
        <f>IF(Movies[[#This Row],[rating]]=0,"No Rating","Rated")</f>
        <v>Rated</v>
      </c>
      <c r="I11094" s="16" t="s">
        <v>695</v>
      </c>
      <c r="J11094" s="29" t="s">
        <v>96</v>
      </c>
      <c r="K11094" s="19">
        <v>29.800999999999998</v>
      </c>
      <c r="L11094" s="26">
        <v>2</v>
      </c>
    </row>
    <row r="11095" spans="1:12" x14ac:dyDescent="0.3">
      <c r="A11095" s="14">
        <v>593910</v>
      </c>
      <c r="B11095" s="16" t="s">
        <v>6893</v>
      </c>
      <c r="C11095" s="16" t="s">
        <v>10</v>
      </c>
      <c r="D11095" s="4">
        <v>44442</v>
      </c>
      <c r="E11095" s="23">
        <v>2021</v>
      </c>
      <c r="F11095" s="19">
        <v>6.4</v>
      </c>
      <c r="G11095" s="19">
        <f>IF(Movies[[#This Row],[rating]]=0,"",Movies[[#This Row],[rating]])</f>
        <v>6.4</v>
      </c>
      <c r="H11095" s="19" t="str">
        <f>IF(Movies[[#This Row],[rating]]=0,"No Rating","Rated")</f>
        <v>Rated</v>
      </c>
      <c r="I11095" s="16" t="s">
        <v>14287</v>
      </c>
      <c r="J11095" s="29" t="s">
        <v>12</v>
      </c>
      <c r="K11095" s="19">
        <v>29.788</v>
      </c>
      <c r="L11095" s="26">
        <v>1408</v>
      </c>
    </row>
    <row r="11096" spans="1:12" x14ac:dyDescent="0.3">
      <c r="A11096" s="14">
        <v>283566</v>
      </c>
      <c r="B11096" s="16" t="s">
        <v>14288</v>
      </c>
      <c r="C11096" s="16" t="s">
        <v>144</v>
      </c>
      <c r="D11096" s="4">
        <v>44263</v>
      </c>
      <c r="E11096" s="23">
        <v>2021</v>
      </c>
      <c r="F11096" s="19">
        <v>8.2370000000000001</v>
      </c>
      <c r="G11096" s="19">
        <f>IF(Movies[[#This Row],[rating]]=0,"",Movies[[#This Row],[rating]])</f>
        <v>8.2370000000000001</v>
      </c>
      <c r="H11096" s="19" t="str">
        <f>IF(Movies[[#This Row],[rating]]=0,"No Rating","Rated")</f>
        <v>Rated</v>
      </c>
      <c r="I11096" s="16" t="s">
        <v>14289</v>
      </c>
      <c r="J11096" s="29" t="s">
        <v>146</v>
      </c>
      <c r="K11096" s="19">
        <v>29.657</v>
      </c>
      <c r="L11096" s="26">
        <v>826</v>
      </c>
    </row>
    <row r="11097" spans="1:12" x14ac:dyDescent="0.3">
      <c r="A11097" s="14">
        <v>645710</v>
      </c>
      <c r="B11097" s="16" t="s">
        <v>14290</v>
      </c>
      <c r="C11097" s="16" t="s">
        <v>10</v>
      </c>
      <c r="D11097" s="4">
        <v>44433</v>
      </c>
      <c r="E11097" s="23">
        <v>2021</v>
      </c>
      <c r="F11097" s="19">
        <v>6.6</v>
      </c>
      <c r="G11097" s="19">
        <f>IF(Movies[[#This Row],[rating]]=0,"",Movies[[#This Row],[rating]])</f>
        <v>6.6</v>
      </c>
      <c r="H11097" s="19" t="str">
        <f>IF(Movies[[#This Row],[rating]]=0,"No Rating","Rated")</f>
        <v>Rated</v>
      </c>
      <c r="I11097" s="16" t="s">
        <v>166</v>
      </c>
      <c r="J11097" s="29" t="s">
        <v>12</v>
      </c>
      <c r="K11097" s="19">
        <v>29.585999999999999</v>
      </c>
      <c r="L11097" s="26">
        <v>979</v>
      </c>
    </row>
    <row r="11098" spans="1:12" x14ac:dyDescent="0.3">
      <c r="A11098" s="14">
        <v>484718</v>
      </c>
      <c r="B11098" s="16" t="s">
        <v>14291</v>
      </c>
      <c r="C11098" s="16" t="s">
        <v>10</v>
      </c>
      <c r="D11098" s="4">
        <v>44259</v>
      </c>
      <c r="E11098" s="23">
        <v>2021</v>
      </c>
      <c r="F11098" s="19">
        <v>6.3840000000000003</v>
      </c>
      <c r="G11098" s="19">
        <f>IF(Movies[[#This Row],[rating]]=0,"",Movies[[#This Row],[rating]])</f>
        <v>6.3840000000000003</v>
      </c>
      <c r="H11098" s="19" t="str">
        <f>IF(Movies[[#This Row],[rating]]=0,"No Rating","Rated")</f>
        <v>Rated</v>
      </c>
      <c r="I11098" s="16" t="s">
        <v>30</v>
      </c>
      <c r="J11098" s="29" t="s">
        <v>12</v>
      </c>
      <c r="K11098" s="19">
        <v>29.581</v>
      </c>
      <c r="L11098" s="26">
        <v>2251</v>
      </c>
    </row>
    <row r="11099" spans="1:12" x14ac:dyDescent="0.3">
      <c r="A11099" s="14">
        <v>634528</v>
      </c>
      <c r="B11099" s="16" t="s">
        <v>14292</v>
      </c>
      <c r="C11099" s="16" t="s">
        <v>10</v>
      </c>
      <c r="D11099" s="4">
        <v>44211</v>
      </c>
      <c r="E11099" s="23">
        <v>2021</v>
      </c>
      <c r="F11099" s="19">
        <v>6.8280000000000003</v>
      </c>
      <c r="G11099" s="19">
        <f>IF(Movies[[#This Row],[rating]]=0,"",Movies[[#This Row],[rating]])</f>
        <v>6.8280000000000003</v>
      </c>
      <c r="H11099" s="19" t="str">
        <f>IF(Movies[[#This Row],[rating]]=0,"No Rating","Rated")</f>
        <v>Rated</v>
      </c>
      <c r="I11099" s="16" t="s">
        <v>843</v>
      </c>
      <c r="J11099" s="29" t="s">
        <v>12</v>
      </c>
      <c r="K11099" s="19">
        <v>29.442</v>
      </c>
      <c r="L11099" s="26">
        <v>1617</v>
      </c>
    </row>
    <row r="11100" spans="1:12" x14ac:dyDescent="0.3">
      <c r="A11100" s="14">
        <v>602734</v>
      </c>
      <c r="B11100" s="16" t="s">
        <v>14293</v>
      </c>
      <c r="C11100" s="16" t="s">
        <v>10</v>
      </c>
      <c r="D11100" s="4">
        <v>44328</v>
      </c>
      <c r="E11100" s="23">
        <v>2021</v>
      </c>
      <c r="F11100" s="19">
        <v>5.9409999999999998</v>
      </c>
      <c r="G11100" s="19">
        <f>IF(Movies[[#This Row],[rating]]=0,"",Movies[[#This Row],[rating]])</f>
        <v>5.9409999999999998</v>
      </c>
      <c r="H11100" s="19" t="str">
        <f>IF(Movies[[#This Row],[rating]]=0,"No Rating","Rated")</f>
        <v>Rated</v>
      </c>
      <c r="I11100" s="16" t="s">
        <v>203</v>
      </c>
      <c r="J11100" s="29" t="s">
        <v>12</v>
      </c>
      <c r="K11100" s="19">
        <v>29.292000000000002</v>
      </c>
      <c r="L11100" s="26">
        <v>2066</v>
      </c>
    </row>
    <row r="11101" spans="1:12" x14ac:dyDescent="0.3">
      <c r="A11101" s="14">
        <v>852370</v>
      </c>
      <c r="B11101" s="16" t="s">
        <v>14294</v>
      </c>
      <c r="C11101" s="16" t="s">
        <v>94</v>
      </c>
      <c r="D11101" s="4">
        <v>44371</v>
      </c>
      <c r="E11101" s="23">
        <v>2021</v>
      </c>
      <c r="F11101" s="19">
        <v>6.5</v>
      </c>
      <c r="G11101" s="19">
        <f>IF(Movies[[#This Row],[rating]]=0,"",Movies[[#This Row],[rating]])</f>
        <v>6.5</v>
      </c>
      <c r="H11101" s="19" t="str">
        <f>IF(Movies[[#This Row],[rating]]=0,"No Rating","Rated")</f>
        <v>Rated</v>
      </c>
      <c r="I11101" s="16" t="s">
        <v>49</v>
      </c>
      <c r="J11101" s="29" t="s">
        <v>96</v>
      </c>
      <c r="K11101" s="19">
        <v>28.97</v>
      </c>
      <c r="L11101" s="26">
        <v>42</v>
      </c>
    </row>
    <row r="11102" spans="1:12" x14ac:dyDescent="0.3">
      <c r="A11102" s="14">
        <v>513310</v>
      </c>
      <c r="B11102" s="16" t="s">
        <v>14295</v>
      </c>
      <c r="C11102" s="16" t="s">
        <v>14</v>
      </c>
      <c r="D11102" s="4">
        <v>44246</v>
      </c>
      <c r="E11102" s="23">
        <v>2021</v>
      </c>
      <c r="F11102" s="19">
        <v>6.9</v>
      </c>
      <c r="G11102" s="19">
        <f>IF(Movies[[#This Row],[rating]]=0,"",Movies[[#This Row],[rating]])</f>
        <v>6.9</v>
      </c>
      <c r="H11102" s="19" t="str">
        <f>IF(Movies[[#This Row],[rating]]=0,"No Rating","Rated")</f>
        <v>Rated</v>
      </c>
      <c r="I11102" s="16" t="s">
        <v>910</v>
      </c>
      <c r="J11102" s="29" t="s">
        <v>12</v>
      </c>
      <c r="K11102" s="19">
        <v>28.638999999999999</v>
      </c>
      <c r="L11102" s="26">
        <v>1663</v>
      </c>
    </row>
    <row r="11103" spans="1:12" x14ac:dyDescent="0.3">
      <c r="A11103" s="14">
        <v>632357</v>
      </c>
      <c r="B11103" s="16" t="s">
        <v>14296</v>
      </c>
      <c r="C11103" s="16" t="s">
        <v>10</v>
      </c>
      <c r="D11103" s="4">
        <v>44286</v>
      </c>
      <c r="E11103" s="23">
        <v>2021</v>
      </c>
      <c r="F11103" s="19">
        <v>6.6</v>
      </c>
      <c r="G11103" s="19">
        <f>IF(Movies[[#This Row],[rating]]=0,"",Movies[[#This Row],[rating]])</f>
        <v>6.6</v>
      </c>
      <c r="H11103" s="19" t="str">
        <f>IF(Movies[[#This Row],[rating]]=0,"No Rating","Rated")</f>
        <v>Rated</v>
      </c>
      <c r="I11103" s="16" t="s">
        <v>203</v>
      </c>
      <c r="J11103" s="29" t="s">
        <v>12</v>
      </c>
      <c r="K11103" s="19">
        <v>28.617000000000001</v>
      </c>
      <c r="L11103" s="26">
        <v>2176</v>
      </c>
    </row>
    <row r="11104" spans="1:12" x14ac:dyDescent="0.3">
      <c r="A11104" s="14">
        <v>619778</v>
      </c>
      <c r="B11104" s="16" t="s">
        <v>14297</v>
      </c>
      <c r="C11104" s="16" t="s">
        <v>10</v>
      </c>
      <c r="D11104" s="4">
        <v>44440</v>
      </c>
      <c r="E11104" s="23">
        <v>2021</v>
      </c>
      <c r="F11104" s="19">
        <v>6.7679999999999998</v>
      </c>
      <c r="G11104" s="19">
        <f>IF(Movies[[#This Row],[rating]]=0,"",Movies[[#This Row],[rating]])</f>
        <v>6.7679999999999998</v>
      </c>
      <c r="H11104" s="19" t="str">
        <f>IF(Movies[[#This Row],[rating]]=0,"No Rating","Rated")</f>
        <v>Rated</v>
      </c>
      <c r="I11104" s="16" t="s">
        <v>203</v>
      </c>
      <c r="J11104" s="29" t="s">
        <v>12</v>
      </c>
      <c r="K11104" s="19">
        <v>28.6</v>
      </c>
      <c r="L11104" s="26">
        <v>2370</v>
      </c>
    </row>
    <row r="11105" spans="1:12" x14ac:dyDescent="0.3">
      <c r="A11105" s="14">
        <v>860623</v>
      </c>
      <c r="B11105" s="16" t="s">
        <v>14298</v>
      </c>
      <c r="C11105" s="16" t="s">
        <v>279</v>
      </c>
      <c r="D11105" s="4">
        <v>44285</v>
      </c>
      <c r="E11105" s="23">
        <v>2021</v>
      </c>
      <c r="F11105" s="19">
        <v>6.2</v>
      </c>
      <c r="G11105" s="19">
        <f>IF(Movies[[#This Row],[rating]]=0,"",Movies[[#This Row],[rating]])</f>
        <v>6.2</v>
      </c>
      <c r="H11105" s="19" t="str">
        <f>IF(Movies[[#This Row],[rating]]=0,"No Rating","Rated")</f>
        <v>Rated</v>
      </c>
      <c r="I11105" s="16" t="s">
        <v>3656</v>
      </c>
      <c r="J11105" s="29" t="s">
        <v>12</v>
      </c>
      <c r="K11105" s="19">
        <v>27.873999999999999</v>
      </c>
      <c r="L11105" s="26">
        <v>677</v>
      </c>
    </row>
    <row r="11106" spans="1:12" x14ac:dyDescent="0.3">
      <c r="A11106" s="14">
        <v>588921</v>
      </c>
      <c r="B11106" s="16" t="s">
        <v>14299</v>
      </c>
      <c r="C11106" s="16" t="s">
        <v>8142</v>
      </c>
      <c r="D11106" s="4">
        <v>44236</v>
      </c>
      <c r="E11106" s="23">
        <v>2021</v>
      </c>
      <c r="F11106" s="19">
        <v>7</v>
      </c>
      <c r="G11106" s="19">
        <f>IF(Movies[[#This Row],[rating]]=0,"",Movies[[#This Row],[rating]])</f>
        <v>7</v>
      </c>
      <c r="H11106" s="19" t="str">
        <f>IF(Movies[[#This Row],[rating]]=0,"No Rating","Rated")</f>
        <v>Rated</v>
      </c>
      <c r="I11106" s="16" t="s">
        <v>2102</v>
      </c>
      <c r="J11106" s="29" t="s">
        <v>12</v>
      </c>
      <c r="K11106" s="19">
        <v>27.579000000000001</v>
      </c>
      <c r="L11106" s="26">
        <v>439</v>
      </c>
    </row>
    <row r="11107" spans="1:12" x14ac:dyDescent="0.3">
      <c r="A11107" s="14">
        <v>585216</v>
      </c>
      <c r="B11107" s="16" t="s">
        <v>14300</v>
      </c>
      <c r="C11107" s="16" t="s">
        <v>10</v>
      </c>
      <c r="D11107" s="4">
        <v>44378</v>
      </c>
      <c r="E11107" s="23">
        <v>2021</v>
      </c>
      <c r="F11107" s="19">
        <v>6.5309999999999997</v>
      </c>
      <c r="G11107" s="19">
        <f>IF(Movies[[#This Row],[rating]]=0,"",Movies[[#This Row],[rating]])</f>
        <v>6.5309999999999997</v>
      </c>
      <c r="H11107" s="19" t="str">
        <f>IF(Movies[[#This Row],[rating]]=0,"No Rating","Rated")</f>
        <v>Rated</v>
      </c>
      <c r="I11107" s="16" t="s">
        <v>178</v>
      </c>
      <c r="J11107" s="29" t="s">
        <v>12</v>
      </c>
      <c r="K11107" s="19">
        <v>27.489000000000001</v>
      </c>
      <c r="L11107" s="26">
        <v>2065</v>
      </c>
    </row>
    <row r="11108" spans="1:12" x14ac:dyDescent="0.3">
      <c r="A11108" s="14">
        <v>581644</v>
      </c>
      <c r="B11108" s="16" t="s">
        <v>14301</v>
      </c>
      <c r="C11108" s="16" t="s">
        <v>14302</v>
      </c>
      <c r="D11108" s="4">
        <v>44350</v>
      </c>
      <c r="E11108" s="23">
        <v>2021</v>
      </c>
      <c r="F11108" s="19">
        <v>5.5</v>
      </c>
      <c r="G11108" s="19">
        <f>IF(Movies[[#This Row],[rating]]=0,"",Movies[[#This Row],[rating]])</f>
        <v>5.5</v>
      </c>
      <c r="H11108" s="19" t="str">
        <f>IF(Movies[[#This Row],[rating]]=0,"No Rating","Rated")</f>
        <v>Rated</v>
      </c>
      <c r="I11108" s="16" t="s">
        <v>193</v>
      </c>
      <c r="J11108" s="29" t="s">
        <v>12</v>
      </c>
      <c r="K11108" s="19">
        <v>27.21</v>
      </c>
      <c r="L11108" s="26">
        <v>454</v>
      </c>
    </row>
    <row r="11109" spans="1:12" x14ac:dyDescent="0.3">
      <c r="A11109" s="14">
        <v>611698</v>
      </c>
      <c r="B11109" s="16" t="s">
        <v>14303</v>
      </c>
      <c r="C11109" s="16" t="s">
        <v>411</v>
      </c>
      <c r="D11109" s="4">
        <v>44239</v>
      </c>
      <c r="E11109" s="23">
        <v>2021</v>
      </c>
      <c r="F11109" s="19">
        <v>7.0750000000000002</v>
      </c>
      <c r="G11109" s="19">
        <f>IF(Movies[[#This Row],[rating]]=0,"",Movies[[#This Row],[rating]])</f>
        <v>7.0750000000000002</v>
      </c>
      <c r="H11109" s="19" t="str">
        <f>IF(Movies[[#This Row],[rating]]=0,"No Rating","Rated")</f>
        <v>Rated</v>
      </c>
      <c r="I11109" s="16" t="s">
        <v>4444</v>
      </c>
      <c r="J11109" s="29" t="s">
        <v>342</v>
      </c>
      <c r="K11109" s="19">
        <v>27.042000000000002</v>
      </c>
      <c r="L11109" s="26">
        <v>313</v>
      </c>
    </row>
    <row r="11110" spans="1:12" x14ac:dyDescent="0.3">
      <c r="A11110" s="14">
        <v>911835</v>
      </c>
      <c r="B11110" s="16" t="s">
        <v>14304</v>
      </c>
      <c r="C11110" s="16" t="s">
        <v>1845</v>
      </c>
      <c r="D11110" s="4">
        <v>44405</v>
      </c>
      <c r="E11110" s="23">
        <v>2021</v>
      </c>
      <c r="F11110" s="19">
        <v>8</v>
      </c>
      <c r="G11110" s="19">
        <f>IF(Movies[[#This Row],[rating]]=0,"",Movies[[#This Row],[rating]])</f>
        <v>8</v>
      </c>
      <c r="H11110" s="19" t="str">
        <f>IF(Movies[[#This Row],[rating]]=0,"No Rating","Rated")</f>
        <v>Rated</v>
      </c>
      <c r="I11110" s="16" t="s">
        <v>886</v>
      </c>
      <c r="J11110" s="29" t="s">
        <v>96</v>
      </c>
      <c r="K11110" s="19">
        <v>27.030999999999999</v>
      </c>
      <c r="L11110" s="26">
        <v>1</v>
      </c>
    </row>
    <row r="11111" spans="1:12" x14ac:dyDescent="0.3">
      <c r="A11111" s="14">
        <v>870096</v>
      </c>
      <c r="B11111" s="16" t="s">
        <v>14305</v>
      </c>
      <c r="C11111" s="16" t="s">
        <v>411</v>
      </c>
      <c r="D11111" s="4">
        <v>44442</v>
      </c>
      <c r="E11111" s="23">
        <v>2021</v>
      </c>
      <c r="F11111" s="19">
        <v>6.8</v>
      </c>
      <c r="G11111" s="19">
        <f>IF(Movies[[#This Row],[rating]]=0,"",Movies[[#This Row],[rating]])</f>
        <v>6.8</v>
      </c>
      <c r="H11111" s="19" t="str">
        <f>IF(Movies[[#This Row],[rating]]=0,"No Rating","Rated")</f>
        <v>Rated</v>
      </c>
      <c r="I11111" s="16" t="s">
        <v>13045</v>
      </c>
      <c r="J11111" s="29" t="s">
        <v>342</v>
      </c>
      <c r="K11111" s="19">
        <v>26.94</v>
      </c>
      <c r="L11111" s="26">
        <v>136</v>
      </c>
    </row>
    <row r="11112" spans="1:12" x14ac:dyDescent="0.3">
      <c r="A11112" s="14">
        <v>865463</v>
      </c>
      <c r="B11112" s="16" t="s">
        <v>14306</v>
      </c>
      <c r="C11112" s="16" t="s">
        <v>94</v>
      </c>
      <c r="D11112" s="4">
        <v>44256</v>
      </c>
      <c r="E11112" s="23">
        <v>2021</v>
      </c>
      <c r="F11112" s="19">
        <v>7.3</v>
      </c>
      <c r="G11112" s="19">
        <f>IF(Movies[[#This Row],[rating]]=0,"",Movies[[#This Row],[rating]])</f>
        <v>7.3</v>
      </c>
      <c r="H11112" s="19" t="str">
        <f>IF(Movies[[#This Row],[rating]]=0,"No Rating","Rated")</f>
        <v>Rated</v>
      </c>
      <c r="I11112" s="16" t="s">
        <v>33</v>
      </c>
      <c r="J11112" s="29" t="s">
        <v>96</v>
      </c>
      <c r="K11112" s="19">
        <v>26.785</v>
      </c>
      <c r="L11112" s="26">
        <v>19</v>
      </c>
    </row>
    <row r="11113" spans="1:12" x14ac:dyDescent="0.3">
      <c r="A11113" s="14">
        <v>845222</v>
      </c>
      <c r="B11113" s="16" t="s">
        <v>14307</v>
      </c>
      <c r="C11113" s="16" t="s">
        <v>94</v>
      </c>
      <c r="D11113" s="4">
        <v>44400</v>
      </c>
      <c r="E11113" s="23">
        <v>2021</v>
      </c>
      <c r="F11113" s="19">
        <v>7.0810000000000004</v>
      </c>
      <c r="G11113" s="19">
        <f>IF(Movies[[#This Row],[rating]]=0,"",Movies[[#This Row],[rating]])</f>
        <v>7.0810000000000004</v>
      </c>
      <c r="H11113" s="19" t="str">
        <f>IF(Movies[[#This Row],[rating]]=0,"No Rating","Rated")</f>
        <v>Rated</v>
      </c>
      <c r="I11113" s="16" t="s">
        <v>4577</v>
      </c>
      <c r="J11113" s="29" t="s">
        <v>96</v>
      </c>
      <c r="K11113" s="19">
        <v>26.722999999999999</v>
      </c>
      <c r="L11113" s="26">
        <v>553</v>
      </c>
    </row>
    <row r="11114" spans="1:12" x14ac:dyDescent="0.3">
      <c r="A11114" s="14">
        <v>760873</v>
      </c>
      <c r="B11114" s="16" t="s">
        <v>4506</v>
      </c>
      <c r="C11114" s="16" t="s">
        <v>2085</v>
      </c>
      <c r="D11114" s="4">
        <v>44434</v>
      </c>
      <c r="E11114" s="23">
        <v>2021</v>
      </c>
      <c r="F11114" s="19">
        <v>5.7</v>
      </c>
      <c r="G11114" s="19">
        <f>IF(Movies[[#This Row],[rating]]=0,"",Movies[[#This Row],[rating]])</f>
        <v>5.7</v>
      </c>
      <c r="H11114" s="19" t="str">
        <f>IF(Movies[[#This Row],[rating]]=0,"No Rating","Rated")</f>
        <v>Rated</v>
      </c>
      <c r="I11114" s="16" t="s">
        <v>1367</v>
      </c>
      <c r="J11114" s="29" t="s">
        <v>12</v>
      </c>
      <c r="K11114" s="19">
        <v>26.530999999999999</v>
      </c>
      <c r="L11114" s="26">
        <v>287</v>
      </c>
    </row>
    <row r="11115" spans="1:12" x14ac:dyDescent="0.3">
      <c r="A11115" s="14">
        <v>774741</v>
      </c>
      <c r="B11115" s="16" t="s">
        <v>152</v>
      </c>
      <c r="C11115" s="16" t="s">
        <v>172</v>
      </c>
      <c r="D11115" s="4">
        <v>44532</v>
      </c>
      <c r="E11115" s="23">
        <v>2021</v>
      </c>
      <c r="F11115" s="19">
        <v>6.2</v>
      </c>
      <c r="G11115" s="19">
        <f>IF(Movies[[#This Row],[rating]]=0,"",Movies[[#This Row],[rating]])</f>
        <v>6.2</v>
      </c>
      <c r="H11115" s="19" t="str">
        <f>IF(Movies[[#This Row],[rating]]=0,"No Rating","Rated")</f>
        <v>Rated</v>
      </c>
      <c r="I11115" s="16" t="s">
        <v>134</v>
      </c>
      <c r="J11115" s="29" t="s">
        <v>12</v>
      </c>
      <c r="K11115" s="19">
        <v>26.503</v>
      </c>
      <c r="L11115" s="26">
        <v>356</v>
      </c>
    </row>
    <row r="11116" spans="1:12" x14ac:dyDescent="0.3">
      <c r="A11116" s="14">
        <v>482373</v>
      </c>
      <c r="B11116" s="16" t="s">
        <v>14308</v>
      </c>
      <c r="C11116" s="16" t="s">
        <v>10</v>
      </c>
      <c r="D11116" s="4">
        <v>44420</v>
      </c>
      <c r="E11116" s="23">
        <v>2021</v>
      </c>
      <c r="F11116" s="19">
        <v>7</v>
      </c>
      <c r="G11116" s="19">
        <f>IF(Movies[[#This Row],[rating]]=0,"",Movies[[#This Row],[rating]])</f>
        <v>7</v>
      </c>
      <c r="H11116" s="19" t="str">
        <f>IF(Movies[[#This Row],[rating]]=0,"No Rating","Rated")</f>
        <v>Rated</v>
      </c>
      <c r="I11116" s="16" t="s">
        <v>148</v>
      </c>
      <c r="J11116" s="29" t="s">
        <v>12</v>
      </c>
      <c r="K11116" s="19">
        <v>26.472000000000001</v>
      </c>
      <c r="L11116" s="26">
        <v>2602</v>
      </c>
    </row>
    <row r="11117" spans="1:12" x14ac:dyDescent="0.3">
      <c r="A11117" s="14">
        <v>644495</v>
      </c>
      <c r="B11117" s="16" t="s">
        <v>14309</v>
      </c>
      <c r="C11117" s="16" t="s">
        <v>172</v>
      </c>
      <c r="D11117" s="4">
        <v>44524</v>
      </c>
      <c r="E11117" s="23">
        <v>2021</v>
      </c>
      <c r="F11117" s="19">
        <v>6.6</v>
      </c>
      <c r="G11117" s="19">
        <f>IF(Movies[[#This Row],[rating]]=0,"",Movies[[#This Row],[rating]])</f>
        <v>6.6</v>
      </c>
      <c r="H11117" s="19" t="str">
        <f>IF(Movies[[#This Row],[rating]]=0,"No Rating","Rated")</f>
        <v>Rated</v>
      </c>
      <c r="I11117" s="16" t="s">
        <v>9841</v>
      </c>
      <c r="J11117" s="29" t="s">
        <v>12</v>
      </c>
      <c r="K11117" s="19">
        <v>26.277000000000001</v>
      </c>
      <c r="L11117" s="26">
        <v>3162</v>
      </c>
    </row>
    <row r="11118" spans="1:12" x14ac:dyDescent="0.3">
      <c r="A11118" s="14">
        <v>660120</v>
      </c>
      <c r="B11118" s="16" t="s">
        <v>14310</v>
      </c>
      <c r="C11118" s="16" t="s">
        <v>14311</v>
      </c>
      <c r="D11118" s="4">
        <v>44482</v>
      </c>
      <c r="E11118" s="23">
        <v>2021</v>
      </c>
      <c r="F11118" s="19">
        <v>7.5</v>
      </c>
      <c r="G11118" s="19">
        <f>IF(Movies[[#This Row],[rating]]=0,"",Movies[[#This Row],[rating]])</f>
        <v>7.5</v>
      </c>
      <c r="H11118" s="19" t="str">
        <f>IF(Movies[[#This Row],[rating]]=0,"No Rating","Rated")</f>
        <v>Rated</v>
      </c>
      <c r="I11118" s="16" t="s">
        <v>1412</v>
      </c>
      <c r="J11118" s="29" t="s">
        <v>265</v>
      </c>
      <c r="K11118" s="19">
        <v>26.061</v>
      </c>
      <c r="L11118" s="26">
        <v>1438</v>
      </c>
    </row>
    <row r="11119" spans="1:12" x14ac:dyDescent="0.3">
      <c r="A11119" s="14">
        <v>559907</v>
      </c>
      <c r="B11119" s="16" t="s">
        <v>14312</v>
      </c>
      <c r="C11119" s="16" t="s">
        <v>2380</v>
      </c>
      <c r="D11119" s="4">
        <v>44406</v>
      </c>
      <c r="E11119" s="23">
        <v>2021</v>
      </c>
      <c r="F11119" s="19">
        <v>6.5970000000000004</v>
      </c>
      <c r="G11119" s="19">
        <f>IF(Movies[[#This Row],[rating]]=0,"",Movies[[#This Row],[rating]])</f>
        <v>6.5970000000000004</v>
      </c>
      <c r="H11119" s="19" t="str">
        <f>IF(Movies[[#This Row],[rating]]=0,"No Rating","Rated")</f>
        <v>Rated</v>
      </c>
      <c r="I11119" s="16" t="s">
        <v>12410</v>
      </c>
      <c r="J11119" s="29" t="s">
        <v>12</v>
      </c>
      <c r="K11119" s="19">
        <v>26.045000000000002</v>
      </c>
      <c r="L11119" s="26">
        <v>1948</v>
      </c>
    </row>
    <row r="11120" spans="1:12" x14ac:dyDescent="0.3">
      <c r="A11120" s="14">
        <v>693113</v>
      </c>
      <c r="B11120" s="16" t="s">
        <v>14313</v>
      </c>
      <c r="C11120" s="16" t="s">
        <v>11217</v>
      </c>
      <c r="D11120" s="4">
        <v>44400</v>
      </c>
      <c r="E11120" s="23">
        <v>2021</v>
      </c>
      <c r="F11120" s="19">
        <v>5.9</v>
      </c>
      <c r="G11120" s="19">
        <f>IF(Movies[[#This Row],[rating]]=0,"",Movies[[#This Row],[rating]])</f>
        <v>5.9</v>
      </c>
      <c r="H11120" s="19" t="str">
        <f>IF(Movies[[#This Row],[rating]]=0,"No Rating","Rated")</f>
        <v>Rated</v>
      </c>
      <c r="I11120" s="16" t="s">
        <v>14314</v>
      </c>
      <c r="J11120" s="29" t="s">
        <v>12</v>
      </c>
      <c r="K11120" s="19">
        <v>25.946000000000002</v>
      </c>
      <c r="L11120" s="26">
        <v>430</v>
      </c>
    </row>
    <row r="11121" spans="1:12" x14ac:dyDescent="0.3">
      <c r="A11121" s="14">
        <v>727745</v>
      </c>
      <c r="B11121" s="16" t="s">
        <v>14315</v>
      </c>
      <c r="C11121" s="16" t="s">
        <v>14</v>
      </c>
      <c r="D11121" s="4">
        <v>44419</v>
      </c>
      <c r="E11121" s="23">
        <v>2021</v>
      </c>
      <c r="F11121" s="19">
        <v>6.9</v>
      </c>
      <c r="G11121" s="19">
        <f>IF(Movies[[#This Row],[rating]]=0,"",Movies[[#This Row],[rating]])</f>
        <v>6.9</v>
      </c>
      <c r="H11121" s="19" t="str">
        <f>IF(Movies[[#This Row],[rating]]=0,"No Rating","Rated")</f>
        <v>Rated</v>
      </c>
      <c r="I11121" s="16" t="s">
        <v>161</v>
      </c>
      <c r="J11121" s="29" t="s">
        <v>12</v>
      </c>
      <c r="K11121" s="19">
        <v>25.74</v>
      </c>
      <c r="L11121" s="26">
        <v>1923</v>
      </c>
    </row>
    <row r="11122" spans="1:12" x14ac:dyDescent="0.3">
      <c r="A11122" s="14">
        <v>630240</v>
      </c>
      <c r="B11122" s="16" t="s">
        <v>14316</v>
      </c>
      <c r="C11122" s="16" t="s">
        <v>838</v>
      </c>
      <c r="D11122" s="4">
        <v>44391</v>
      </c>
      <c r="E11122" s="23">
        <v>2021</v>
      </c>
      <c r="F11122" s="19">
        <v>6.36</v>
      </c>
      <c r="G11122" s="19">
        <f>IF(Movies[[#This Row],[rating]]=0,"",Movies[[#This Row],[rating]])</f>
        <v>6.36</v>
      </c>
      <c r="H11122" s="19" t="str">
        <f>IF(Movies[[#This Row],[rating]]=0,"No Rating","Rated")</f>
        <v>Rated</v>
      </c>
      <c r="I11122" s="16" t="s">
        <v>69</v>
      </c>
      <c r="J11122" s="29" t="s">
        <v>110</v>
      </c>
      <c r="K11122" s="19">
        <v>25.614999999999998</v>
      </c>
      <c r="L11122" s="26">
        <v>1487</v>
      </c>
    </row>
    <row r="11123" spans="1:12" x14ac:dyDescent="0.3">
      <c r="A11123" s="14">
        <v>770254</v>
      </c>
      <c r="B11123" s="16" t="s">
        <v>14317</v>
      </c>
      <c r="C11123" s="16" t="s">
        <v>10</v>
      </c>
      <c r="D11123" s="4">
        <v>44533</v>
      </c>
      <c r="E11123" s="23">
        <v>2021</v>
      </c>
      <c r="F11123" s="19">
        <v>7.7060000000000004</v>
      </c>
      <c r="G11123" s="19">
        <f>IF(Movies[[#This Row],[rating]]=0,"",Movies[[#This Row],[rating]])</f>
        <v>7.7060000000000004</v>
      </c>
      <c r="H11123" s="19" t="str">
        <f>IF(Movies[[#This Row],[rating]]=0,"No Rating","Rated")</f>
        <v>Rated</v>
      </c>
      <c r="I11123" s="16" t="s">
        <v>3176</v>
      </c>
      <c r="J11123" s="29" t="s">
        <v>12</v>
      </c>
      <c r="K11123" s="19">
        <v>25.460999999999999</v>
      </c>
      <c r="L11123" s="26">
        <v>732</v>
      </c>
    </row>
    <row r="11124" spans="1:12" x14ac:dyDescent="0.3">
      <c r="A11124" s="14">
        <v>547565</v>
      </c>
      <c r="B11124" s="16" t="s">
        <v>14318</v>
      </c>
      <c r="C11124" s="16" t="s">
        <v>14</v>
      </c>
      <c r="D11124" s="4">
        <v>44392</v>
      </c>
      <c r="E11124" s="23">
        <v>2021</v>
      </c>
      <c r="F11124" s="19">
        <v>6.6</v>
      </c>
      <c r="G11124" s="19">
        <f>IF(Movies[[#This Row],[rating]]=0,"",Movies[[#This Row],[rating]])</f>
        <v>6.6</v>
      </c>
      <c r="H11124" s="19" t="str">
        <f>IF(Movies[[#This Row],[rating]]=0,"No Rating","Rated")</f>
        <v>Rated</v>
      </c>
      <c r="I11124" s="16" t="s">
        <v>1199</v>
      </c>
      <c r="J11124" s="29" t="s">
        <v>12</v>
      </c>
      <c r="K11124" s="19">
        <v>25.434999999999999</v>
      </c>
      <c r="L11124" s="26">
        <v>1157</v>
      </c>
    </row>
    <row r="11125" spans="1:12" x14ac:dyDescent="0.3">
      <c r="A11125" s="14">
        <v>797787</v>
      </c>
      <c r="B11125" s="16" t="s">
        <v>6883</v>
      </c>
      <c r="C11125" s="16" t="s">
        <v>14319</v>
      </c>
      <c r="D11125" s="4">
        <v>44287</v>
      </c>
      <c r="E11125" s="23">
        <v>2021</v>
      </c>
      <c r="F11125" s="19">
        <v>7.149</v>
      </c>
      <c r="G11125" s="19">
        <f>IF(Movies[[#This Row],[rating]]=0,"",Movies[[#This Row],[rating]])</f>
        <v>7.149</v>
      </c>
      <c r="H11125" s="19" t="str">
        <f>IF(Movies[[#This Row],[rating]]=0,"No Rating","Rated")</f>
        <v>Rated</v>
      </c>
      <c r="I11125" s="16" t="s">
        <v>52</v>
      </c>
      <c r="J11125" s="29" t="s">
        <v>342</v>
      </c>
      <c r="K11125" s="19">
        <v>25.332999999999998</v>
      </c>
      <c r="L11125" s="26">
        <v>67</v>
      </c>
    </row>
    <row r="11126" spans="1:12" x14ac:dyDescent="0.3">
      <c r="A11126" s="14">
        <v>671043</v>
      </c>
      <c r="B11126" s="16" t="s">
        <v>14320</v>
      </c>
      <c r="C11126" s="16" t="s">
        <v>108</v>
      </c>
      <c r="D11126" s="4">
        <v>44454</v>
      </c>
      <c r="E11126" s="23">
        <v>2021</v>
      </c>
      <c r="F11126" s="19">
        <v>6</v>
      </c>
      <c r="G11126" s="19">
        <f>IF(Movies[[#This Row],[rating]]=0,"",Movies[[#This Row],[rating]])</f>
        <v>6</v>
      </c>
      <c r="H11126" s="19" t="str">
        <f>IF(Movies[[#This Row],[rating]]=0,"No Rating","Rated")</f>
        <v>Rated</v>
      </c>
      <c r="I11126" s="16" t="s">
        <v>30</v>
      </c>
      <c r="J11126" s="29" t="s">
        <v>110</v>
      </c>
      <c r="K11126" s="19">
        <v>25.245999999999999</v>
      </c>
      <c r="L11126" s="26">
        <v>558</v>
      </c>
    </row>
    <row r="11127" spans="1:12" x14ac:dyDescent="0.3">
      <c r="A11127" s="14">
        <v>458220</v>
      </c>
      <c r="B11127" s="16" t="s">
        <v>14321</v>
      </c>
      <c r="C11127" s="16" t="s">
        <v>10</v>
      </c>
      <c r="D11127" s="4">
        <v>44224</v>
      </c>
      <c r="E11127" s="23">
        <v>2021</v>
      </c>
      <c r="F11127" s="19">
        <v>8.1</v>
      </c>
      <c r="G11127" s="19">
        <f>IF(Movies[[#This Row],[rating]]=0,"",Movies[[#This Row],[rating]])</f>
        <v>8.1</v>
      </c>
      <c r="H11127" s="19" t="str">
        <f>IF(Movies[[#This Row],[rating]]=0,"No Rating","Rated")</f>
        <v>Rated</v>
      </c>
      <c r="I11127" s="16" t="s">
        <v>49</v>
      </c>
      <c r="J11127" s="29" t="s">
        <v>12</v>
      </c>
      <c r="K11127" s="19">
        <v>25.236999999999998</v>
      </c>
      <c r="L11127" s="26">
        <v>1660</v>
      </c>
    </row>
    <row r="11128" spans="1:12" x14ac:dyDescent="0.3">
      <c r="A11128" s="14">
        <v>603661</v>
      </c>
      <c r="B11128" s="16" t="s">
        <v>14322</v>
      </c>
      <c r="C11128" s="16" t="s">
        <v>14</v>
      </c>
      <c r="D11128" s="4">
        <v>44539</v>
      </c>
      <c r="E11128" s="23">
        <v>2021</v>
      </c>
      <c r="F11128" s="19">
        <v>7.3</v>
      </c>
      <c r="G11128" s="19">
        <f>IF(Movies[[#This Row],[rating]]=0,"",Movies[[#This Row],[rating]])</f>
        <v>7.3</v>
      </c>
      <c r="H11128" s="19" t="str">
        <f>IF(Movies[[#This Row],[rating]]=0,"No Rating","Rated")</f>
        <v>Rated</v>
      </c>
      <c r="I11128" s="16" t="s">
        <v>120</v>
      </c>
      <c r="J11128" s="29" t="s">
        <v>12</v>
      </c>
      <c r="K11128" s="19">
        <v>24.966999999999999</v>
      </c>
      <c r="L11128" s="26">
        <v>1080</v>
      </c>
    </row>
    <row r="11129" spans="1:12" x14ac:dyDescent="0.3">
      <c r="A11129" s="14">
        <v>865921</v>
      </c>
      <c r="B11129" s="16" t="s">
        <v>14323</v>
      </c>
      <c r="C11129" s="16" t="s">
        <v>411</v>
      </c>
      <c r="D11129" s="4">
        <v>44387</v>
      </c>
      <c r="E11129" s="23">
        <v>2021</v>
      </c>
      <c r="F11129" s="19">
        <v>6.6</v>
      </c>
      <c r="G11129" s="19">
        <f>IF(Movies[[#This Row],[rating]]=0,"",Movies[[#This Row],[rating]])</f>
        <v>6.6</v>
      </c>
      <c r="H11129" s="19" t="str">
        <f>IF(Movies[[#This Row],[rating]]=0,"No Rating","Rated")</f>
        <v>Rated</v>
      </c>
      <c r="I11129" s="16" t="s">
        <v>777</v>
      </c>
      <c r="J11129" s="29" t="s">
        <v>342</v>
      </c>
      <c r="K11129" s="19">
        <v>24.731000000000002</v>
      </c>
      <c r="L11129" s="26">
        <v>150</v>
      </c>
    </row>
    <row r="11130" spans="1:12" x14ac:dyDescent="0.3">
      <c r="A11130" s="14">
        <v>589761</v>
      </c>
      <c r="B11130" s="16" t="s">
        <v>14324</v>
      </c>
      <c r="C11130" s="16" t="s">
        <v>877</v>
      </c>
      <c r="D11130" s="4">
        <v>44301</v>
      </c>
      <c r="E11130" s="23">
        <v>2021</v>
      </c>
      <c r="F11130" s="19">
        <v>6.2</v>
      </c>
      <c r="G11130" s="19">
        <f>IF(Movies[[#This Row],[rating]]=0,"",Movies[[#This Row],[rating]])</f>
        <v>6.2</v>
      </c>
      <c r="H11130" s="19" t="str">
        <f>IF(Movies[[#This Row],[rating]]=0,"No Rating","Rated")</f>
        <v>Rated</v>
      </c>
      <c r="I11130" s="16" t="s">
        <v>14325</v>
      </c>
      <c r="J11130" s="29" t="s">
        <v>774</v>
      </c>
      <c r="K11130" s="19">
        <v>24.706</v>
      </c>
      <c r="L11130" s="26">
        <v>520</v>
      </c>
    </row>
    <row r="11131" spans="1:12" x14ac:dyDescent="0.3">
      <c r="A11131" s="14">
        <v>567748</v>
      </c>
      <c r="B11131" s="16" t="s">
        <v>10882</v>
      </c>
      <c r="C11131" s="16" t="s">
        <v>10</v>
      </c>
      <c r="D11131" s="4">
        <v>44463</v>
      </c>
      <c r="E11131" s="23">
        <v>2021</v>
      </c>
      <c r="F11131" s="19">
        <v>6.4269999999999996</v>
      </c>
      <c r="G11131" s="19">
        <f>IF(Movies[[#This Row],[rating]]=0,"",Movies[[#This Row],[rating]])</f>
        <v>6.4269999999999996</v>
      </c>
      <c r="H11131" s="19" t="str">
        <f>IF(Movies[[#This Row],[rating]]=0,"No Rating","Rated")</f>
        <v>Rated</v>
      </c>
      <c r="I11131" s="16" t="s">
        <v>239</v>
      </c>
      <c r="J11131" s="29" t="s">
        <v>12</v>
      </c>
      <c r="K11131" s="19">
        <v>24.63</v>
      </c>
      <c r="L11131" s="26">
        <v>2741</v>
      </c>
    </row>
    <row r="11132" spans="1:12" x14ac:dyDescent="0.3">
      <c r="A11132" s="14">
        <v>680531</v>
      </c>
      <c r="B11132" s="16" t="s">
        <v>14326</v>
      </c>
      <c r="C11132" s="16" t="s">
        <v>108</v>
      </c>
      <c r="D11132" s="4">
        <v>44451</v>
      </c>
      <c r="E11132" s="23">
        <v>2021</v>
      </c>
      <c r="F11132" s="19">
        <v>7.1</v>
      </c>
      <c r="G11132" s="19">
        <f>IF(Movies[[#This Row],[rating]]=0,"",Movies[[#This Row],[rating]])</f>
        <v>7.1</v>
      </c>
      <c r="H11132" s="19" t="str">
        <f>IF(Movies[[#This Row],[rating]]=0,"No Rating","Rated")</f>
        <v>Rated</v>
      </c>
      <c r="I11132" s="16" t="s">
        <v>5241</v>
      </c>
      <c r="J11132" s="29" t="s">
        <v>110</v>
      </c>
      <c r="K11132" s="19">
        <v>24.585000000000001</v>
      </c>
      <c r="L11132" s="26">
        <v>316</v>
      </c>
    </row>
    <row r="11133" spans="1:12" x14ac:dyDescent="0.3">
      <c r="A11133" s="14">
        <v>813258</v>
      </c>
      <c r="B11133" s="16" t="s">
        <v>14327</v>
      </c>
      <c r="C11133" s="16" t="s">
        <v>10</v>
      </c>
      <c r="D11133" s="4">
        <v>44288</v>
      </c>
      <c r="E11133" s="23">
        <v>2021</v>
      </c>
      <c r="F11133" s="19">
        <v>7.3940000000000001</v>
      </c>
      <c r="G11133" s="19">
        <f>IF(Movies[[#This Row],[rating]]=0,"",Movies[[#This Row],[rating]])</f>
        <v>7.3940000000000001</v>
      </c>
      <c r="H11133" s="19" t="str">
        <f>IF(Movies[[#This Row],[rating]]=0,"No Rating","Rated")</f>
        <v>Rated</v>
      </c>
      <c r="I11133" s="16" t="s">
        <v>4034</v>
      </c>
      <c r="J11133" s="29" t="s">
        <v>12</v>
      </c>
      <c r="K11133" s="19">
        <v>24.483000000000001</v>
      </c>
      <c r="L11133" s="26">
        <v>398</v>
      </c>
    </row>
    <row r="11134" spans="1:12" x14ac:dyDescent="0.3">
      <c r="A11134" s="14">
        <v>581734</v>
      </c>
      <c r="B11134" s="16" t="s">
        <v>14328</v>
      </c>
      <c r="C11134" s="16" t="s">
        <v>10</v>
      </c>
      <c r="D11134" s="4">
        <v>44225</v>
      </c>
      <c r="E11134" s="23">
        <v>2021</v>
      </c>
      <c r="F11134" s="19">
        <v>7.2</v>
      </c>
      <c r="G11134" s="19">
        <f>IF(Movies[[#This Row],[rating]]=0,"",Movies[[#This Row],[rating]])</f>
        <v>7.2</v>
      </c>
      <c r="H11134" s="19" t="str">
        <f>IF(Movies[[#This Row],[rating]]=0,"No Rating","Rated")</f>
        <v>Rated</v>
      </c>
      <c r="I11134" s="16" t="s">
        <v>49</v>
      </c>
      <c r="J11134" s="29" t="s">
        <v>12</v>
      </c>
      <c r="K11134" s="19">
        <v>24.361999999999998</v>
      </c>
      <c r="L11134" s="26">
        <v>3039</v>
      </c>
    </row>
    <row r="11135" spans="1:12" x14ac:dyDescent="0.3">
      <c r="A11135" s="14">
        <v>826945</v>
      </c>
      <c r="B11135" s="16" t="s">
        <v>14329</v>
      </c>
      <c r="C11135" s="16" t="s">
        <v>94</v>
      </c>
      <c r="D11135" s="4">
        <v>44251</v>
      </c>
      <c r="E11135" s="23">
        <v>2021</v>
      </c>
      <c r="F11135" s="19">
        <v>3</v>
      </c>
      <c r="G11135" s="19">
        <f>IF(Movies[[#This Row],[rating]]=0,"",Movies[[#This Row],[rating]])</f>
        <v>3</v>
      </c>
      <c r="H11135" s="19" t="str">
        <f>IF(Movies[[#This Row],[rating]]=0,"No Rating","Rated")</f>
        <v>Rated</v>
      </c>
      <c r="I11135" s="16" t="s">
        <v>49</v>
      </c>
      <c r="J11135" s="29" t="s">
        <v>96</v>
      </c>
      <c r="K11135" s="19">
        <v>24.302</v>
      </c>
      <c r="L11135" s="26">
        <v>2</v>
      </c>
    </row>
    <row r="11136" spans="1:12" x14ac:dyDescent="0.3">
      <c r="A11136" s="14">
        <v>610253</v>
      </c>
      <c r="B11136" s="16" t="s">
        <v>14330</v>
      </c>
      <c r="C11136" s="16" t="s">
        <v>10</v>
      </c>
      <c r="D11136" s="4">
        <v>44483</v>
      </c>
      <c r="E11136" s="23">
        <v>2021</v>
      </c>
      <c r="F11136" s="19">
        <v>6.4</v>
      </c>
      <c r="G11136" s="19">
        <f>IF(Movies[[#This Row],[rating]]=0,"",Movies[[#This Row],[rating]])</f>
        <v>6.4</v>
      </c>
      <c r="H11136" s="19" t="str">
        <f>IF(Movies[[#This Row],[rating]]=0,"No Rating","Rated")</f>
        <v>Rated</v>
      </c>
      <c r="I11136" s="16" t="s">
        <v>10684</v>
      </c>
      <c r="J11136" s="29" t="s">
        <v>12</v>
      </c>
      <c r="K11136" s="19">
        <v>24.27</v>
      </c>
      <c r="L11136" s="26">
        <v>2716</v>
      </c>
    </row>
    <row r="11137" spans="1:12" x14ac:dyDescent="0.3">
      <c r="A11137" s="14">
        <v>753453</v>
      </c>
      <c r="B11137" s="16" t="s">
        <v>14331</v>
      </c>
      <c r="C11137" s="16" t="s">
        <v>4858</v>
      </c>
      <c r="D11137" s="4">
        <v>44465</v>
      </c>
      <c r="E11137" s="23">
        <v>2021</v>
      </c>
      <c r="F11137" s="19">
        <v>6.1310000000000002</v>
      </c>
      <c r="G11137" s="19">
        <f>IF(Movies[[#This Row],[rating]]=0,"",Movies[[#This Row],[rating]])</f>
        <v>6.1310000000000002</v>
      </c>
      <c r="H11137" s="19" t="str">
        <f>IF(Movies[[#This Row],[rating]]=0,"No Rating","Rated")</f>
        <v>Rated</v>
      </c>
      <c r="I11137" s="16" t="s">
        <v>132</v>
      </c>
      <c r="J11137" s="29" t="s">
        <v>12</v>
      </c>
      <c r="K11137" s="19">
        <v>24.158000000000001</v>
      </c>
      <c r="L11137" s="26">
        <v>476</v>
      </c>
    </row>
    <row r="11138" spans="1:12" x14ac:dyDescent="0.3">
      <c r="A11138" s="14">
        <v>597208</v>
      </c>
      <c r="B11138" s="16" t="s">
        <v>14332</v>
      </c>
      <c r="C11138" s="16" t="s">
        <v>10</v>
      </c>
      <c r="D11138" s="4">
        <v>44532</v>
      </c>
      <c r="E11138" s="23">
        <v>2021</v>
      </c>
      <c r="F11138" s="19">
        <v>6.9820000000000002</v>
      </c>
      <c r="G11138" s="19">
        <f>IF(Movies[[#This Row],[rating]]=0,"",Movies[[#This Row],[rating]])</f>
        <v>6.9820000000000002</v>
      </c>
      <c r="H11138" s="19" t="str">
        <f>IF(Movies[[#This Row],[rating]]=0,"No Rating","Rated")</f>
        <v>Rated</v>
      </c>
      <c r="I11138" s="16" t="s">
        <v>56</v>
      </c>
      <c r="J11138" s="29" t="s">
        <v>12</v>
      </c>
      <c r="K11138" s="19">
        <v>24.024000000000001</v>
      </c>
      <c r="L11138" s="26">
        <v>2983</v>
      </c>
    </row>
    <row r="11139" spans="1:12" x14ac:dyDescent="0.3">
      <c r="A11139" s="14">
        <v>773621</v>
      </c>
      <c r="B11139" s="16" t="s">
        <v>14333</v>
      </c>
      <c r="C11139" s="16" t="s">
        <v>144</v>
      </c>
      <c r="D11139" s="4">
        <v>44212</v>
      </c>
      <c r="E11139" s="23">
        <v>2021</v>
      </c>
      <c r="F11139" s="19">
        <v>7.2</v>
      </c>
      <c r="G11139" s="19">
        <f>IF(Movies[[#This Row],[rating]]=0,"",Movies[[#This Row],[rating]])</f>
        <v>7.2</v>
      </c>
      <c r="H11139" s="19" t="str">
        <f>IF(Movies[[#This Row],[rating]]=0,"No Rating","Rated")</f>
        <v>Rated</v>
      </c>
      <c r="I11139" s="16" t="s">
        <v>4481</v>
      </c>
      <c r="J11139" s="29" t="s">
        <v>146</v>
      </c>
      <c r="K11139" s="19">
        <v>23.978000000000002</v>
      </c>
      <c r="L11139" s="26">
        <v>15</v>
      </c>
    </row>
    <row r="11140" spans="1:12" x14ac:dyDescent="0.3">
      <c r="A11140" s="14">
        <v>920081</v>
      </c>
      <c r="B11140" s="16" t="s">
        <v>14334</v>
      </c>
      <c r="C11140" s="16" t="s">
        <v>10</v>
      </c>
      <c r="D11140" s="4">
        <v>44526</v>
      </c>
      <c r="E11140" s="23">
        <v>2021</v>
      </c>
      <c r="F11140" s="19">
        <v>6.3</v>
      </c>
      <c r="G11140" s="19">
        <f>IF(Movies[[#This Row],[rating]]=0,"",Movies[[#This Row],[rating]])</f>
        <v>6.3</v>
      </c>
      <c r="H11140" s="19" t="str">
        <f>IF(Movies[[#This Row],[rating]]=0,"No Rating","Rated")</f>
        <v>Rated</v>
      </c>
      <c r="I11140" s="16" t="s">
        <v>677</v>
      </c>
      <c r="J11140" s="29" t="s">
        <v>12</v>
      </c>
      <c r="K11140" s="19">
        <v>23.940999999999999</v>
      </c>
      <c r="L11140" s="26">
        <v>463</v>
      </c>
    </row>
    <row r="11141" spans="1:12" x14ac:dyDescent="0.3">
      <c r="A11141" s="14">
        <v>918692</v>
      </c>
      <c r="B11141" s="16" t="s">
        <v>14335</v>
      </c>
      <c r="C11141" s="16" t="s">
        <v>14336</v>
      </c>
      <c r="D11141" s="4">
        <v>44559</v>
      </c>
      <c r="E11141" s="23">
        <v>2021</v>
      </c>
      <c r="F11141" s="19">
        <v>7.3</v>
      </c>
      <c r="G11141" s="19">
        <f>IF(Movies[[#This Row],[rating]]=0,"",Movies[[#This Row],[rating]])</f>
        <v>7.3</v>
      </c>
      <c r="H11141" s="19" t="str">
        <f>IF(Movies[[#This Row],[rating]]=0,"No Rating","Rated")</f>
        <v>Rated</v>
      </c>
      <c r="I11141" s="16" t="s">
        <v>8390</v>
      </c>
      <c r="J11141" s="29" t="s">
        <v>774</v>
      </c>
      <c r="K11141" s="19">
        <v>23.759</v>
      </c>
      <c r="L11141" s="26">
        <v>42</v>
      </c>
    </row>
    <row r="11142" spans="1:12" x14ac:dyDescent="0.3">
      <c r="A11142" s="14">
        <v>592508</v>
      </c>
      <c r="B11142" s="16" t="s">
        <v>14337</v>
      </c>
      <c r="C11142" s="16" t="s">
        <v>595</v>
      </c>
      <c r="D11142" s="4">
        <v>44505</v>
      </c>
      <c r="E11142" s="23">
        <v>2021</v>
      </c>
      <c r="F11142" s="19">
        <v>5.8</v>
      </c>
      <c r="G11142" s="19">
        <f>IF(Movies[[#This Row],[rating]]=0,"",Movies[[#This Row],[rating]])</f>
        <v>5.8</v>
      </c>
      <c r="H11142" s="19" t="str">
        <f>IF(Movies[[#This Row],[rating]]=0,"No Rating","Rated")</f>
        <v>Rated</v>
      </c>
      <c r="I11142" s="16" t="s">
        <v>78</v>
      </c>
      <c r="J11142" s="29" t="s">
        <v>142</v>
      </c>
      <c r="K11142" s="19">
        <v>23.65</v>
      </c>
      <c r="L11142" s="26">
        <v>162</v>
      </c>
    </row>
    <row r="11143" spans="1:12" x14ac:dyDescent="0.3">
      <c r="A11143" s="14">
        <v>654739</v>
      </c>
      <c r="B11143" s="16" t="s">
        <v>14338</v>
      </c>
      <c r="C11143" s="16" t="s">
        <v>94</v>
      </c>
      <c r="D11143" s="4">
        <v>44370</v>
      </c>
      <c r="E11143" s="23">
        <v>2021</v>
      </c>
      <c r="F11143" s="19">
        <v>7.5</v>
      </c>
      <c r="G11143" s="19">
        <f>IF(Movies[[#This Row],[rating]]=0,"",Movies[[#This Row],[rating]])</f>
        <v>7.5</v>
      </c>
      <c r="H11143" s="19" t="str">
        <f>IF(Movies[[#This Row],[rating]]=0,"No Rating","Rated")</f>
        <v>Rated</v>
      </c>
      <c r="I11143" s="16" t="s">
        <v>185</v>
      </c>
      <c r="J11143" s="29" t="s">
        <v>96</v>
      </c>
      <c r="K11143" s="19">
        <v>23.547000000000001</v>
      </c>
      <c r="L11143" s="26">
        <v>203</v>
      </c>
    </row>
    <row r="11144" spans="1:12" x14ac:dyDescent="0.3">
      <c r="A11144" s="14">
        <v>637693</v>
      </c>
      <c r="B11144" s="16" t="s">
        <v>14339</v>
      </c>
      <c r="C11144" s="16" t="s">
        <v>10</v>
      </c>
      <c r="D11144" s="4">
        <v>44336</v>
      </c>
      <c r="E11144" s="23">
        <v>2021</v>
      </c>
      <c r="F11144" s="19">
        <v>7.3</v>
      </c>
      <c r="G11144" s="19">
        <f>IF(Movies[[#This Row],[rating]]=0,"",Movies[[#This Row],[rating]])</f>
        <v>7.3</v>
      </c>
      <c r="H11144" s="19" t="str">
        <f>IF(Movies[[#This Row],[rating]]=0,"No Rating","Rated")</f>
        <v>Rated</v>
      </c>
      <c r="I11144" s="16" t="s">
        <v>1203</v>
      </c>
      <c r="J11144" s="29" t="s">
        <v>12</v>
      </c>
      <c r="K11144" s="19">
        <v>23.411000000000001</v>
      </c>
      <c r="L11144" s="26">
        <v>522</v>
      </c>
    </row>
    <row r="11145" spans="1:12" x14ac:dyDescent="0.3">
      <c r="A11145" s="14">
        <v>1055110</v>
      </c>
      <c r="B11145" s="16" t="s">
        <v>14340</v>
      </c>
      <c r="C11145" s="16" t="s">
        <v>144</v>
      </c>
      <c r="D11145" s="4">
        <v>44472</v>
      </c>
      <c r="E11145" s="23">
        <v>2021</v>
      </c>
      <c r="F11145" s="19">
        <v>5.7</v>
      </c>
      <c r="G11145" s="19">
        <f>IF(Movies[[#This Row],[rating]]=0,"",Movies[[#This Row],[rating]])</f>
        <v>5.7</v>
      </c>
      <c r="H11145" s="19" t="str">
        <f>IF(Movies[[#This Row],[rating]]=0,"No Rating","Rated")</f>
        <v>Rated</v>
      </c>
      <c r="I11145" s="16" t="s">
        <v>52</v>
      </c>
      <c r="J11145" s="29" t="s">
        <v>146</v>
      </c>
      <c r="K11145" s="19">
        <v>23.303000000000001</v>
      </c>
      <c r="L11145" s="26">
        <v>18</v>
      </c>
    </row>
    <row r="11146" spans="1:12" x14ac:dyDescent="0.3">
      <c r="A11146" s="14">
        <v>797838</v>
      </c>
      <c r="B11146" s="16" t="s">
        <v>14341</v>
      </c>
      <c r="C11146" s="16" t="s">
        <v>14342</v>
      </c>
      <c r="D11146" s="4">
        <v>44498</v>
      </c>
      <c r="E11146" s="23">
        <v>2021</v>
      </c>
      <c r="F11146" s="19">
        <v>7.3</v>
      </c>
      <c r="G11146" s="19">
        <f>IF(Movies[[#This Row],[rating]]=0,"",Movies[[#This Row],[rating]])</f>
        <v>7.3</v>
      </c>
      <c r="H11146" s="19" t="str">
        <f>IF(Movies[[#This Row],[rating]]=0,"No Rating","Rated")</f>
        <v>Rated</v>
      </c>
      <c r="I11146" s="16" t="s">
        <v>323</v>
      </c>
      <c r="J11146" s="29" t="s">
        <v>12</v>
      </c>
      <c r="K11146" s="19">
        <v>23.161999999999999</v>
      </c>
      <c r="L11146" s="26">
        <v>189</v>
      </c>
    </row>
    <row r="11147" spans="1:12" x14ac:dyDescent="0.3">
      <c r="A11147" s="14">
        <v>892222</v>
      </c>
      <c r="B11147" s="16" t="s">
        <v>14343</v>
      </c>
      <c r="C11147" s="16" t="s">
        <v>94</v>
      </c>
      <c r="D11147" s="4">
        <v>44463</v>
      </c>
      <c r="E11147" s="23">
        <v>2021</v>
      </c>
      <c r="F11147" s="19">
        <v>6</v>
      </c>
      <c r="G11147" s="19">
        <f>IF(Movies[[#This Row],[rating]]=0,"",Movies[[#This Row],[rating]])</f>
        <v>6</v>
      </c>
      <c r="H11147" s="19" t="str">
        <f>IF(Movies[[#This Row],[rating]]=0,"No Rating","Rated")</f>
        <v>Rated</v>
      </c>
      <c r="I11147" s="16" t="s">
        <v>886</v>
      </c>
      <c r="J11147" s="29" t="s">
        <v>96</v>
      </c>
      <c r="K11147" s="19">
        <v>23.058</v>
      </c>
      <c r="L11147" s="26">
        <v>2</v>
      </c>
    </row>
    <row r="11148" spans="1:12" x14ac:dyDescent="0.3">
      <c r="A11148" s="14">
        <v>843241</v>
      </c>
      <c r="B11148" s="16" t="s">
        <v>14344</v>
      </c>
      <c r="C11148" s="16" t="s">
        <v>144</v>
      </c>
      <c r="D11148" s="4">
        <v>44379</v>
      </c>
      <c r="E11148" s="23">
        <v>2021</v>
      </c>
      <c r="F11148" s="19">
        <v>7.7</v>
      </c>
      <c r="G11148" s="19">
        <f>IF(Movies[[#This Row],[rating]]=0,"",Movies[[#This Row],[rating]])</f>
        <v>7.7</v>
      </c>
      <c r="H11148" s="19" t="str">
        <f>IF(Movies[[#This Row],[rating]]=0,"No Rating","Rated")</f>
        <v>Rated</v>
      </c>
      <c r="I11148" s="16" t="s">
        <v>400</v>
      </c>
      <c r="J11148" s="29" t="s">
        <v>146</v>
      </c>
      <c r="K11148" s="19">
        <v>23.030999999999999</v>
      </c>
      <c r="L11148" s="26">
        <v>486</v>
      </c>
    </row>
    <row r="11149" spans="1:12" x14ac:dyDescent="0.3">
      <c r="A11149" s="14">
        <v>672582</v>
      </c>
      <c r="B11149" s="16" t="s">
        <v>14345</v>
      </c>
      <c r="C11149" s="16" t="s">
        <v>8317</v>
      </c>
      <c r="D11149" s="4">
        <v>44377</v>
      </c>
      <c r="E11149" s="23">
        <v>2021</v>
      </c>
      <c r="F11149" s="19">
        <v>6</v>
      </c>
      <c r="G11149" s="19">
        <f>IF(Movies[[#This Row],[rating]]=0,"",Movies[[#This Row],[rating]])</f>
        <v>6</v>
      </c>
      <c r="H11149" s="19" t="str">
        <f>IF(Movies[[#This Row],[rating]]=0,"No Rating","Rated")</f>
        <v>Rated</v>
      </c>
      <c r="I11149" s="16" t="s">
        <v>468</v>
      </c>
      <c r="J11149" s="29" t="s">
        <v>12</v>
      </c>
      <c r="K11149" s="19">
        <v>22.986999999999998</v>
      </c>
      <c r="L11149" s="26">
        <v>1002</v>
      </c>
    </row>
    <row r="11150" spans="1:12" x14ac:dyDescent="0.3">
      <c r="A11150" s="14">
        <v>526811</v>
      </c>
      <c r="B11150" s="16" t="s">
        <v>14346</v>
      </c>
      <c r="C11150" s="16" t="s">
        <v>838</v>
      </c>
      <c r="D11150" s="4">
        <v>44210</v>
      </c>
      <c r="E11150" s="23">
        <v>2021</v>
      </c>
      <c r="F11150" s="19">
        <v>5.6</v>
      </c>
      <c r="G11150" s="19">
        <f>IF(Movies[[#This Row],[rating]]=0,"",Movies[[#This Row],[rating]])</f>
        <v>5.6</v>
      </c>
      <c r="H11150" s="19" t="str">
        <f>IF(Movies[[#This Row],[rating]]=0,"No Rating","Rated")</f>
        <v>Rated</v>
      </c>
      <c r="I11150" s="16" t="s">
        <v>52</v>
      </c>
      <c r="J11150" s="29" t="s">
        <v>110</v>
      </c>
      <c r="K11150" s="19">
        <v>22.975999999999999</v>
      </c>
      <c r="L11150" s="26">
        <v>94</v>
      </c>
    </row>
    <row r="11151" spans="1:12" x14ac:dyDescent="0.3">
      <c r="A11151" s="14">
        <v>646207</v>
      </c>
      <c r="B11151" s="16" t="s">
        <v>14347</v>
      </c>
      <c r="C11151" s="16" t="s">
        <v>172</v>
      </c>
      <c r="D11151" s="4">
        <v>44371</v>
      </c>
      <c r="E11151" s="23">
        <v>2021</v>
      </c>
      <c r="F11151" s="19">
        <v>6.8070000000000004</v>
      </c>
      <c r="G11151" s="19">
        <f>IF(Movies[[#This Row],[rating]]=0,"",Movies[[#This Row],[rating]])</f>
        <v>6.8070000000000004</v>
      </c>
      <c r="H11151" s="19" t="str">
        <f>IF(Movies[[#This Row],[rating]]=0,"No Rating","Rated")</f>
        <v>Rated</v>
      </c>
      <c r="I11151" s="16" t="s">
        <v>193</v>
      </c>
      <c r="J11151" s="29" t="s">
        <v>12</v>
      </c>
      <c r="K11151" s="19">
        <v>22.870999999999999</v>
      </c>
      <c r="L11151" s="26">
        <v>1724</v>
      </c>
    </row>
    <row r="11152" spans="1:12" x14ac:dyDescent="0.3">
      <c r="A11152" s="14">
        <v>666243</v>
      </c>
      <c r="B11152" s="16" t="s">
        <v>14348</v>
      </c>
      <c r="C11152" s="16" t="s">
        <v>14349</v>
      </c>
      <c r="D11152" s="4">
        <v>44430</v>
      </c>
      <c r="E11152" s="23">
        <v>2021</v>
      </c>
      <c r="F11152" s="19">
        <v>7.5</v>
      </c>
      <c r="G11152" s="19">
        <f>IF(Movies[[#This Row],[rating]]=0,"",Movies[[#This Row],[rating]])</f>
        <v>7.5</v>
      </c>
      <c r="H11152" s="19" t="str">
        <f>IF(Movies[[#This Row],[rating]]=0,"No Rating","Rated")</f>
        <v>Rated</v>
      </c>
      <c r="I11152" s="16" t="s">
        <v>4841</v>
      </c>
      <c r="J11152" s="29" t="s">
        <v>12</v>
      </c>
      <c r="K11152" s="19">
        <v>22.844000000000001</v>
      </c>
      <c r="L11152" s="26">
        <v>977</v>
      </c>
    </row>
    <row r="11153" spans="1:12" x14ac:dyDescent="0.3">
      <c r="A11153" s="14">
        <v>740925</v>
      </c>
      <c r="B11153" s="16" t="s">
        <v>14350</v>
      </c>
      <c r="C11153" s="16" t="s">
        <v>776</v>
      </c>
      <c r="D11153" s="4">
        <v>44468</v>
      </c>
      <c r="E11153" s="23">
        <v>2021</v>
      </c>
      <c r="F11153" s="19">
        <v>5.9</v>
      </c>
      <c r="G11153" s="19">
        <f>IF(Movies[[#This Row],[rating]]=0,"",Movies[[#This Row],[rating]])</f>
        <v>5.9</v>
      </c>
      <c r="H11153" s="19" t="str">
        <f>IF(Movies[[#This Row],[rating]]=0,"No Rating","Rated")</f>
        <v>Rated</v>
      </c>
      <c r="I11153" s="16" t="s">
        <v>183</v>
      </c>
      <c r="J11153" s="29" t="s">
        <v>12</v>
      </c>
      <c r="K11153" s="19">
        <v>22.805</v>
      </c>
      <c r="L11153" s="26">
        <v>648</v>
      </c>
    </row>
    <row r="11154" spans="1:12" x14ac:dyDescent="0.3">
      <c r="A11154" s="14">
        <v>542178</v>
      </c>
      <c r="B11154" s="16" t="s">
        <v>14351</v>
      </c>
      <c r="C11154" s="16" t="s">
        <v>10</v>
      </c>
      <c r="D11154" s="4">
        <v>44490</v>
      </c>
      <c r="E11154" s="23">
        <v>2021</v>
      </c>
      <c r="F11154" s="19">
        <v>7.032</v>
      </c>
      <c r="G11154" s="19">
        <f>IF(Movies[[#This Row],[rating]]=0,"",Movies[[#This Row],[rating]])</f>
        <v>7.032</v>
      </c>
      <c r="H11154" s="19" t="str">
        <f>IF(Movies[[#This Row],[rating]]=0,"No Rating","Rated")</f>
        <v>Rated</v>
      </c>
      <c r="I11154" s="16" t="s">
        <v>713</v>
      </c>
      <c r="J11154" s="29" t="s">
        <v>12</v>
      </c>
      <c r="K11154" s="19">
        <v>22.716999999999999</v>
      </c>
      <c r="L11154" s="26">
        <v>2649</v>
      </c>
    </row>
    <row r="11155" spans="1:12" x14ac:dyDescent="0.3">
      <c r="A11155" s="14">
        <v>787723</v>
      </c>
      <c r="B11155" s="16" t="s">
        <v>7299</v>
      </c>
      <c r="C11155" s="16" t="s">
        <v>563</v>
      </c>
      <c r="D11155" s="4">
        <v>44498</v>
      </c>
      <c r="E11155" s="23">
        <v>2021</v>
      </c>
      <c r="F11155" s="19">
        <v>6</v>
      </c>
      <c r="G11155" s="19">
        <f>IF(Movies[[#This Row],[rating]]=0,"",Movies[[#This Row],[rating]])</f>
        <v>6</v>
      </c>
      <c r="H11155" s="19" t="str">
        <f>IF(Movies[[#This Row],[rating]]=0,"No Rating","Rated")</f>
        <v>Rated</v>
      </c>
      <c r="I11155" s="16" t="s">
        <v>843</v>
      </c>
      <c r="J11155" s="29" t="s">
        <v>12</v>
      </c>
      <c r="K11155" s="19">
        <v>22.582999999999998</v>
      </c>
      <c r="L11155" s="26">
        <v>221</v>
      </c>
    </row>
    <row r="11156" spans="1:12" x14ac:dyDescent="0.3">
      <c r="A11156" s="14">
        <v>848932</v>
      </c>
      <c r="B11156" s="16" t="s">
        <v>14352</v>
      </c>
      <c r="C11156" s="16" t="s">
        <v>1845</v>
      </c>
      <c r="D11156" s="4">
        <v>44383</v>
      </c>
      <c r="E11156" s="23">
        <v>2021</v>
      </c>
      <c r="F11156" s="19">
        <v>2.8</v>
      </c>
      <c r="G11156" s="19">
        <f>IF(Movies[[#This Row],[rating]]=0,"",Movies[[#This Row],[rating]])</f>
        <v>2.8</v>
      </c>
      <c r="H11156" s="19" t="str">
        <f>IF(Movies[[#This Row],[rating]]=0,"No Rating","Rated")</f>
        <v>Rated</v>
      </c>
      <c r="I11156" s="16" t="s">
        <v>886</v>
      </c>
      <c r="J11156" s="29" t="s">
        <v>12</v>
      </c>
      <c r="K11156" s="19">
        <v>22.579000000000001</v>
      </c>
      <c r="L11156" s="26">
        <v>4</v>
      </c>
    </row>
    <row r="11157" spans="1:12" x14ac:dyDescent="0.3">
      <c r="A11157" s="14">
        <v>617502</v>
      </c>
      <c r="B11157" s="16" t="s">
        <v>14353</v>
      </c>
      <c r="C11157" s="16" t="s">
        <v>5680</v>
      </c>
      <c r="D11157" s="4">
        <v>44392</v>
      </c>
      <c r="E11157" s="23">
        <v>2021</v>
      </c>
      <c r="F11157" s="19">
        <v>6.5</v>
      </c>
      <c r="G11157" s="19">
        <f>IF(Movies[[#This Row],[rating]]=0,"",Movies[[#This Row],[rating]])</f>
        <v>6.5</v>
      </c>
      <c r="H11157" s="19" t="str">
        <f>IF(Movies[[#This Row],[rating]]=0,"No Rating","Rated")</f>
        <v>Rated</v>
      </c>
      <c r="I11157" s="16" t="s">
        <v>193</v>
      </c>
      <c r="J11157" s="29" t="s">
        <v>12</v>
      </c>
      <c r="K11157" s="19">
        <v>22.530999999999999</v>
      </c>
      <c r="L11157" s="26">
        <v>1276</v>
      </c>
    </row>
    <row r="11158" spans="1:12" x14ac:dyDescent="0.3">
      <c r="A11158" s="14">
        <v>795607</v>
      </c>
      <c r="B11158" s="16" t="s">
        <v>14354</v>
      </c>
      <c r="C11158" s="16" t="s">
        <v>411</v>
      </c>
      <c r="D11158" s="4">
        <v>44400</v>
      </c>
      <c r="E11158" s="23">
        <v>2021</v>
      </c>
      <c r="F11158" s="19">
        <v>8.1</v>
      </c>
      <c r="G11158" s="19">
        <f>IF(Movies[[#This Row],[rating]]=0,"",Movies[[#This Row],[rating]])</f>
        <v>8.1</v>
      </c>
      <c r="H11158" s="19" t="str">
        <f>IF(Movies[[#This Row],[rating]]=0,"No Rating","Rated")</f>
        <v>Rated</v>
      </c>
      <c r="I11158" s="16" t="s">
        <v>3198</v>
      </c>
      <c r="J11158" s="29" t="s">
        <v>342</v>
      </c>
      <c r="K11158" s="19">
        <v>22.274000000000001</v>
      </c>
      <c r="L11158" s="26">
        <v>315</v>
      </c>
    </row>
    <row r="11159" spans="1:12" x14ac:dyDescent="0.3">
      <c r="A11159" s="14">
        <v>875104</v>
      </c>
      <c r="B11159" s="16" t="s">
        <v>14355</v>
      </c>
      <c r="C11159" s="16" t="s">
        <v>411</v>
      </c>
      <c r="D11159" s="4">
        <v>44455</v>
      </c>
      <c r="E11159" s="23">
        <v>2021</v>
      </c>
      <c r="F11159" s="19">
        <v>6.9</v>
      </c>
      <c r="G11159" s="19">
        <f>IF(Movies[[#This Row],[rating]]=0,"",Movies[[#This Row],[rating]])</f>
        <v>6.9</v>
      </c>
      <c r="H11159" s="19" t="str">
        <f>IF(Movies[[#This Row],[rating]]=0,"No Rating","Rated")</f>
        <v>Rated</v>
      </c>
      <c r="I11159" s="16" t="s">
        <v>155</v>
      </c>
      <c r="J11159" s="29" t="s">
        <v>342</v>
      </c>
      <c r="K11159" s="19">
        <v>22.213999999999999</v>
      </c>
      <c r="L11159" s="26">
        <v>158</v>
      </c>
    </row>
    <row r="11160" spans="1:12" x14ac:dyDescent="0.3">
      <c r="A11160" s="14">
        <v>630004</v>
      </c>
      <c r="B11160" s="16" t="s">
        <v>10078</v>
      </c>
      <c r="C11160" s="16" t="s">
        <v>32</v>
      </c>
      <c r="D11160" s="4">
        <v>44259</v>
      </c>
      <c r="E11160" s="23">
        <v>2021</v>
      </c>
      <c r="F11160" s="19">
        <v>6.8</v>
      </c>
      <c r="G11160" s="19">
        <f>IF(Movies[[#This Row],[rating]]=0,"",Movies[[#This Row],[rating]])</f>
        <v>6.8</v>
      </c>
      <c r="H11160" s="19" t="str">
        <f>IF(Movies[[#This Row],[rating]]=0,"No Rating","Rated")</f>
        <v>Rated</v>
      </c>
      <c r="I11160" s="16" t="s">
        <v>600</v>
      </c>
      <c r="J11160" s="29" t="s">
        <v>12</v>
      </c>
      <c r="K11160" s="19">
        <v>22.102</v>
      </c>
      <c r="L11160" s="26">
        <v>967</v>
      </c>
    </row>
    <row r="11161" spans="1:12" x14ac:dyDescent="0.3">
      <c r="A11161" s="14">
        <v>591273</v>
      </c>
      <c r="B11161" s="16" t="s">
        <v>14356</v>
      </c>
      <c r="C11161" s="16" t="s">
        <v>10</v>
      </c>
      <c r="D11161" s="4">
        <v>44375</v>
      </c>
      <c r="E11161" s="23">
        <v>2021</v>
      </c>
      <c r="F11161" s="19">
        <v>6.6989999999999998</v>
      </c>
      <c r="G11161" s="19">
        <f>IF(Movies[[#This Row],[rating]]=0,"",Movies[[#This Row],[rating]])</f>
        <v>6.6989999999999998</v>
      </c>
      <c r="H11161" s="19" t="str">
        <f>IF(Movies[[#This Row],[rating]]=0,"No Rating","Rated")</f>
        <v>Rated</v>
      </c>
      <c r="I11161" s="16" t="s">
        <v>203</v>
      </c>
      <c r="J11161" s="29" t="s">
        <v>12</v>
      </c>
      <c r="K11161" s="19">
        <v>21.966999999999999</v>
      </c>
      <c r="L11161" s="26">
        <v>2343</v>
      </c>
    </row>
    <row r="11162" spans="1:12" x14ac:dyDescent="0.3">
      <c r="A11162" s="14">
        <v>609972</v>
      </c>
      <c r="B11162" s="16" t="s">
        <v>14357</v>
      </c>
      <c r="C11162" s="16" t="s">
        <v>1075</v>
      </c>
      <c r="D11162" s="4">
        <v>44498</v>
      </c>
      <c r="E11162" s="23">
        <v>2021</v>
      </c>
      <c r="F11162" s="19">
        <v>6.1</v>
      </c>
      <c r="G11162" s="19">
        <f>IF(Movies[[#This Row],[rating]]=0,"",Movies[[#This Row],[rating]])</f>
        <v>6.1</v>
      </c>
      <c r="H11162" s="19" t="str">
        <f>IF(Movies[[#This Row],[rating]]=0,"No Rating","Rated")</f>
        <v>Rated</v>
      </c>
      <c r="I11162" s="16" t="s">
        <v>203</v>
      </c>
      <c r="J11162" s="29" t="s">
        <v>12</v>
      </c>
      <c r="K11162" s="19">
        <v>21.87</v>
      </c>
      <c r="L11162" s="26">
        <v>680</v>
      </c>
    </row>
    <row r="11163" spans="1:12" x14ac:dyDescent="0.3">
      <c r="A11163" s="14">
        <v>449406</v>
      </c>
      <c r="B11163" s="16" t="s">
        <v>14358</v>
      </c>
      <c r="C11163" s="16" t="s">
        <v>9485</v>
      </c>
      <c r="D11163" s="4">
        <v>44407</v>
      </c>
      <c r="E11163" s="23">
        <v>2021</v>
      </c>
      <c r="F11163" s="19">
        <v>7.2930000000000001</v>
      </c>
      <c r="G11163" s="19">
        <f>IF(Movies[[#This Row],[rating]]=0,"",Movies[[#This Row],[rating]])</f>
        <v>7.2930000000000001</v>
      </c>
      <c r="H11163" s="19" t="str">
        <f>IF(Movies[[#This Row],[rating]]=0,"No Rating","Rated")</f>
        <v>Rated</v>
      </c>
      <c r="I11163" s="16" t="s">
        <v>36</v>
      </c>
      <c r="J11163" s="29" t="s">
        <v>12</v>
      </c>
      <c r="K11163" s="19">
        <v>21.864999999999998</v>
      </c>
      <c r="L11163" s="26">
        <v>711</v>
      </c>
    </row>
    <row r="11164" spans="1:12" x14ac:dyDescent="0.3">
      <c r="A11164" s="14">
        <v>685274</v>
      </c>
      <c r="B11164" s="16" t="s">
        <v>14359</v>
      </c>
      <c r="C11164" s="16" t="s">
        <v>144</v>
      </c>
      <c r="D11164" s="4">
        <v>44358</v>
      </c>
      <c r="E11164" s="23">
        <v>2021</v>
      </c>
      <c r="F11164" s="19">
        <v>7.3</v>
      </c>
      <c r="G11164" s="19">
        <f>IF(Movies[[#This Row],[rating]]=0,"",Movies[[#This Row],[rating]])</f>
        <v>7.3</v>
      </c>
      <c r="H11164" s="19" t="str">
        <f>IF(Movies[[#This Row],[rating]]=0,"No Rating","Rated")</f>
        <v>Rated</v>
      </c>
      <c r="I11164" s="16" t="s">
        <v>14360</v>
      </c>
      <c r="J11164" s="29" t="s">
        <v>146</v>
      </c>
      <c r="K11164" s="19">
        <v>21.824999999999999</v>
      </c>
      <c r="L11164" s="26">
        <v>122</v>
      </c>
    </row>
    <row r="11165" spans="1:12" x14ac:dyDescent="0.3">
      <c r="A11165" s="14">
        <v>871964</v>
      </c>
      <c r="B11165" s="16" t="s">
        <v>14361</v>
      </c>
      <c r="C11165" s="16" t="s">
        <v>2138</v>
      </c>
      <c r="D11165" s="4">
        <v>44496</v>
      </c>
      <c r="E11165" s="23">
        <v>2021</v>
      </c>
      <c r="F11165" s="19">
        <v>4.5999999999999996</v>
      </c>
      <c r="G11165" s="19">
        <f>IF(Movies[[#This Row],[rating]]=0,"",Movies[[#This Row],[rating]])</f>
        <v>4.5999999999999996</v>
      </c>
      <c r="H11165" s="19" t="str">
        <f>IF(Movies[[#This Row],[rating]]=0,"No Rating","Rated")</f>
        <v>Rated</v>
      </c>
      <c r="I11165" s="16" t="s">
        <v>2550</v>
      </c>
      <c r="J11165" s="29" t="s">
        <v>2139</v>
      </c>
      <c r="K11165" s="19">
        <v>21.692</v>
      </c>
      <c r="L11165" s="26">
        <v>307</v>
      </c>
    </row>
    <row r="11166" spans="1:12" x14ac:dyDescent="0.3">
      <c r="A11166" s="14">
        <v>846214</v>
      </c>
      <c r="B11166" s="16" t="s">
        <v>14362</v>
      </c>
      <c r="C11166" s="16" t="s">
        <v>10</v>
      </c>
      <c r="D11166" s="4">
        <v>44384</v>
      </c>
      <c r="E11166" s="23">
        <v>2021</v>
      </c>
      <c r="F11166" s="19">
        <v>7.2</v>
      </c>
      <c r="G11166" s="19">
        <f>IF(Movies[[#This Row],[rating]]=0,"",Movies[[#This Row],[rating]])</f>
        <v>7.2</v>
      </c>
      <c r="H11166" s="19" t="str">
        <f>IF(Movies[[#This Row],[rating]]=0,"No Rating","Rated")</f>
        <v>Rated</v>
      </c>
      <c r="I11166" s="16" t="s">
        <v>134</v>
      </c>
      <c r="J11166" s="29" t="s">
        <v>12</v>
      </c>
      <c r="K11166" s="19">
        <v>21.664000000000001</v>
      </c>
      <c r="L11166" s="26">
        <v>672</v>
      </c>
    </row>
    <row r="11167" spans="1:12" x14ac:dyDescent="0.3">
      <c r="A11167" s="14">
        <v>516329</v>
      </c>
      <c r="B11167" s="16" t="s">
        <v>14363</v>
      </c>
      <c r="C11167" s="16" t="s">
        <v>10</v>
      </c>
      <c r="D11167" s="4">
        <v>44497</v>
      </c>
      <c r="E11167" s="23">
        <v>2021</v>
      </c>
      <c r="F11167" s="19">
        <v>6.2</v>
      </c>
      <c r="G11167" s="19">
        <f>IF(Movies[[#This Row],[rating]]=0,"",Movies[[#This Row],[rating]])</f>
        <v>6.2</v>
      </c>
      <c r="H11167" s="19" t="str">
        <f>IF(Movies[[#This Row],[rating]]=0,"No Rating","Rated")</f>
        <v>Rated</v>
      </c>
      <c r="I11167" s="16" t="s">
        <v>280</v>
      </c>
      <c r="J11167" s="29" t="s">
        <v>12</v>
      </c>
      <c r="K11167" s="19">
        <v>21.49</v>
      </c>
      <c r="L11167" s="26">
        <v>1115</v>
      </c>
    </row>
    <row r="11168" spans="1:12" x14ac:dyDescent="0.3">
      <c r="A11168" s="14">
        <v>637534</v>
      </c>
      <c r="B11168" s="16" t="s">
        <v>10412</v>
      </c>
      <c r="C11168" s="16" t="s">
        <v>108</v>
      </c>
      <c r="D11168" s="4">
        <v>44426</v>
      </c>
      <c r="E11168" s="23">
        <v>2021</v>
      </c>
      <c r="F11168" s="19">
        <v>7.4</v>
      </c>
      <c r="G11168" s="19">
        <f>IF(Movies[[#This Row],[rating]]=0,"",Movies[[#This Row],[rating]])</f>
        <v>7.4</v>
      </c>
      <c r="H11168" s="19" t="str">
        <f>IF(Movies[[#This Row],[rating]]=0,"No Rating","Rated")</f>
        <v>Rated</v>
      </c>
      <c r="I11168" s="16" t="s">
        <v>3392</v>
      </c>
      <c r="J11168" s="29" t="s">
        <v>110</v>
      </c>
      <c r="K11168" s="19">
        <v>21.488</v>
      </c>
      <c r="L11168" s="26">
        <v>1309</v>
      </c>
    </row>
    <row r="11169" spans="1:12" x14ac:dyDescent="0.3">
      <c r="A11169" s="14">
        <v>524369</v>
      </c>
      <c r="B11169" s="16" t="s">
        <v>14364</v>
      </c>
      <c r="C11169" s="16" t="s">
        <v>10</v>
      </c>
      <c r="D11169" s="4">
        <v>44461</v>
      </c>
      <c r="E11169" s="23">
        <v>2021</v>
      </c>
      <c r="F11169" s="19">
        <v>6.3</v>
      </c>
      <c r="G11169" s="19">
        <f>IF(Movies[[#This Row],[rating]]=0,"",Movies[[#This Row],[rating]])</f>
        <v>6.3</v>
      </c>
      <c r="H11169" s="19" t="str">
        <f>IF(Movies[[#This Row],[rating]]=0,"No Rating","Rated")</f>
        <v>Rated</v>
      </c>
      <c r="I11169" s="16" t="s">
        <v>230</v>
      </c>
      <c r="J11169" s="29" t="s">
        <v>12</v>
      </c>
      <c r="K11169" s="19">
        <v>21.326000000000001</v>
      </c>
      <c r="L11169" s="26">
        <v>677</v>
      </c>
    </row>
    <row r="11170" spans="1:12" x14ac:dyDescent="0.3">
      <c r="A11170" s="14">
        <v>638597</v>
      </c>
      <c r="B11170" s="16" t="s">
        <v>14365</v>
      </c>
      <c r="C11170" s="16" t="s">
        <v>10</v>
      </c>
      <c r="D11170" s="4">
        <v>44266</v>
      </c>
      <c r="E11170" s="23">
        <v>2021</v>
      </c>
      <c r="F11170" s="19">
        <v>6.7</v>
      </c>
      <c r="G11170" s="19">
        <f>IF(Movies[[#This Row],[rating]]=0,"",Movies[[#This Row],[rating]])</f>
        <v>6.7</v>
      </c>
      <c r="H11170" s="19" t="str">
        <f>IF(Movies[[#This Row],[rating]]=0,"No Rating","Rated")</f>
        <v>Rated</v>
      </c>
      <c r="I11170" s="16" t="s">
        <v>438</v>
      </c>
      <c r="J11170" s="29" t="s">
        <v>12</v>
      </c>
      <c r="K11170" s="19">
        <v>21.298999999999999</v>
      </c>
      <c r="L11170" s="26">
        <v>1212</v>
      </c>
    </row>
    <row r="11171" spans="1:12" x14ac:dyDescent="0.3">
      <c r="A11171" s="14">
        <v>729720</v>
      </c>
      <c r="B11171" s="16" t="s">
        <v>14366</v>
      </c>
      <c r="C11171" s="16" t="s">
        <v>108</v>
      </c>
      <c r="D11171" s="4">
        <v>44407</v>
      </c>
      <c r="E11171" s="23">
        <v>2021</v>
      </c>
      <c r="F11171" s="19">
        <v>6.4</v>
      </c>
      <c r="G11171" s="19">
        <f>IF(Movies[[#This Row],[rating]]=0,"",Movies[[#This Row],[rating]])</f>
        <v>6.4</v>
      </c>
      <c r="H11171" s="19" t="str">
        <f>IF(Movies[[#This Row],[rating]]=0,"No Rating","Rated")</f>
        <v>Rated</v>
      </c>
      <c r="I11171" s="16" t="s">
        <v>170</v>
      </c>
      <c r="J11171" s="29" t="s">
        <v>110</v>
      </c>
      <c r="K11171" s="19">
        <v>21.286000000000001</v>
      </c>
      <c r="L11171" s="26">
        <v>622</v>
      </c>
    </row>
    <row r="11172" spans="1:12" x14ac:dyDescent="0.3">
      <c r="A11172" s="14">
        <v>629028</v>
      </c>
      <c r="B11172" s="16" t="s">
        <v>14367</v>
      </c>
      <c r="C11172" s="16" t="s">
        <v>94</v>
      </c>
      <c r="D11172" s="4">
        <v>44244</v>
      </c>
      <c r="E11172" s="23">
        <v>2021</v>
      </c>
      <c r="F11172" s="19">
        <v>7.492</v>
      </c>
      <c r="G11172" s="19">
        <f>IF(Movies[[#This Row],[rating]]=0,"",Movies[[#This Row],[rating]])</f>
        <v>7.492</v>
      </c>
      <c r="H11172" s="19" t="str">
        <f>IF(Movies[[#This Row],[rating]]=0,"No Rating","Rated")</f>
        <v>Rated</v>
      </c>
      <c r="I11172" s="16" t="s">
        <v>13198</v>
      </c>
      <c r="J11172" s="29" t="s">
        <v>96</v>
      </c>
      <c r="K11172" s="19">
        <v>21.259</v>
      </c>
      <c r="L11172" s="26">
        <v>177</v>
      </c>
    </row>
    <row r="11173" spans="1:12" x14ac:dyDescent="0.3">
      <c r="A11173" s="14">
        <v>718032</v>
      </c>
      <c r="B11173" s="16" t="s">
        <v>14368</v>
      </c>
      <c r="C11173" s="16" t="s">
        <v>172</v>
      </c>
      <c r="D11173" s="4">
        <v>44526</v>
      </c>
      <c r="E11173" s="23">
        <v>2021</v>
      </c>
      <c r="F11173" s="19">
        <v>6.9720000000000004</v>
      </c>
      <c r="G11173" s="19">
        <f>IF(Movies[[#This Row],[rating]]=0,"",Movies[[#This Row],[rating]])</f>
        <v>6.9720000000000004</v>
      </c>
      <c r="H11173" s="19" t="str">
        <f>IF(Movies[[#This Row],[rating]]=0,"No Rating","Rated")</f>
        <v>Rated</v>
      </c>
      <c r="I11173" s="16" t="s">
        <v>120</v>
      </c>
      <c r="J11173" s="29" t="s">
        <v>12</v>
      </c>
      <c r="K11173" s="19">
        <v>20.96</v>
      </c>
      <c r="L11173" s="26">
        <v>2302</v>
      </c>
    </row>
    <row r="11174" spans="1:12" x14ac:dyDescent="0.3">
      <c r="A11174" s="14">
        <v>893694</v>
      </c>
      <c r="B11174" s="16" t="s">
        <v>14369</v>
      </c>
      <c r="C11174" s="16" t="s">
        <v>3926</v>
      </c>
      <c r="D11174" s="4">
        <v>44554</v>
      </c>
      <c r="E11174" s="23">
        <v>2021</v>
      </c>
      <c r="F11174" s="19">
        <v>5.3</v>
      </c>
      <c r="G11174" s="19">
        <f>IF(Movies[[#This Row],[rating]]=0,"",Movies[[#This Row],[rating]])</f>
        <v>5.3</v>
      </c>
      <c r="H11174" s="19" t="str">
        <f>IF(Movies[[#This Row],[rating]]=0,"No Rating","Rated")</f>
        <v>Rated</v>
      </c>
      <c r="I11174" s="16" t="s">
        <v>33</v>
      </c>
      <c r="J11174" s="29" t="s">
        <v>3927</v>
      </c>
      <c r="K11174" s="19">
        <v>20.905000000000001</v>
      </c>
      <c r="L11174" s="26">
        <v>15</v>
      </c>
    </row>
    <row r="11175" spans="1:12" x14ac:dyDescent="0.3">
      <c r="A11175" s="14">
        <v>623511</v>
      </c>
      <c r="B11175" s="16" t="s">
        <v>14370</v>
      </c>
      <c r="C11175" s="16" t="s">
        <v>263</v>
      </c>
      <c r="D11175" s="4">
        <v>44498</v>
      </c>
      <c r="E11175" s="23">
        <v>2021</v>
      </c>
      <c r="F11175" s="19">
        <v>6.6</v>
      </c>
      <c r="G11175" s="19">
        <f>IF(Movies[[#This Row],[rating]]=0,"",Movies[[#This Row],[rating]])</f>
        <v>6.6</v>
      </c>
      <c r="H11175" s="19" t="str">
        <f>IF(Movies[[#This Row],[rating]]=0,"No Rating","Rated")</f>
        <v>Rated</v>
      </c>
      <c r="I11175" s="16" t="s">
        <v>616</v>
      </c>
      <c r="J11175" s="29" t="s">
        <v>265</v>
      </c>
      <c r="K11175" s="19">
        <v>20.905000000000001</v>
      </c>
      <c r="L11175" s="26">
        <v>254</v>
      </c>
    </row>
    <row r="11176" spans="1:12" x14ac:dyDescent="0.3">
      <c r="A11176" s="14">
        <v>842033</v>
      </c>
      <c r="B11176" s="16" t="s">
        <v>14371</v>
      </c>
      <c r="C11176" s="16" t="s">
        <v>94</v>
      </c>
      <c r="D11176" s="4">
        <v>44377</v>
      </c>
      <c r="E11176" s="23">
        <v>2021</v>
      </c>
      <c r="F11176" s="19">
        <v>7.3</v>
      </c>
      <c r="G11176" s="19">
        <f>IF(Movies[[#This Row],[rating]]=0,"",Movies[[#This Row],[rating]])</f>
        <v>7.3</v>
      </c>
      <c r="H11176" s="19" t="str">
        <f>IF(Movies[[#This Row],[rating]]=0,"No Rating","Rated")</f>
        <v>Rated</v>
      </c>
      <c r="I11176" s="16" t="s">
        <v>468</v>
      </c>
      <c r="J11176" s="29" t="s">
        <v>96</v>
      </c>
      <c r="K11176" s="19">
        <v>20.797999999999998</v>
      </c>
      <c r="L11176" s="26">
        <v>212</v>
      </c>
    </row>
    <row r="11177" spans="1:12" x14ac:dyDescent="0.3">
      <c r="A11177" s="14">
        <v>881460</v>
      </c>
      <c r="B11177" s="16" t="s">
        <v>14372</v>
      </c>
      <c r="C11177" s="16" t="s">
        <v>10</v>
      </c>
      <c r="D11177" s="4">
        <v>44498</v>
      </c>
      <c r="E11177" s="23">
        <v>2021</v>
      </c>
      <c r="F11177" s="19">
        <v>5.3</v>
      </c>
      <c r="G11177" s="19">
        <f>IF(Movies[[#This Row],[rating]]=0,"",Movies[[#This Row],[rating]])</f>
        <v>5.3</v>
      </c>
      <c r="H11177" s="19" t="str">
        <f>IF(Movies[[#This Row],[rating]]=0,"No Rating","Rated")</f>
        <v>Rated</v>
      </c>
      <c r="I11177" s="16" t="s">
        <v>14373</v>
      </c>
      <c r="J11177" s="29" t="s">
        <v>12</v>
      </c>
      <c r="K11177" s="19">
        <v>20.738</v>
      </c>
      <c r="L11177" s="26">
        <v>61</v>
      </c>
    </row>
    <row r="11178" spans="1:12" x14ac:dyDescent="0.3">
      <c r="A11178" s="14">
        <v>638449</v>
      </c>
      <c r="B11178" s="16" t="s">
        <v>14374</v>
      </c>
      <c r="C11178" s="16" t="s">
        <v>1776</v>
      </c>
      <c r="D11178" s="4">
        <v>44400</v>
      </c>
      <c r="E11178" s="23">
        <v>2021</v>
      </c>
      <c r="F11178" s="19">
        <v>7.4</v>
      </c>
      <c r="G11178" s="19">
        <f>IF(Movies[[#This Row],[rating]]=0,"",Movies[[#This Row],[rating]])</f>
        <v>7.4</v>
      </c>
      <c r="H11178" s="19" t="str">
        <f>IF(Movies[[#This Row],[rating]]=0,"No Rating","Rated")</f>
        <v>Rated</v>
      </c>
      <c r="I11178" s="16" t="s">
        <v>33</v>
      </c>
      <c r="J11178" s="29" t="s">
        <v>12</v>
      </c>
      <c r="K11178" s="19">
        <v>20.632000000000001</v>
      </c>
      <c r="L11178" s="26">
        <v>607</v>
      </c>
    </row>
    <row r="11179" spans="1:12" x14ac:dyDescent="0.3">
      <c r="A11179" s="14">
        <v>763025</v>
      </c>
      <c r="B11179" s="16" t="s">
        <v>14375</v>
      </c>
      <c r="C11179" s="16" t="s">
        <v>10</v>
      </c>
      <c r="D11179" s="4">
        <v>44515</v>
      </c>
      <c r="E11179" s="23">
        <v>2021</v>
      </c>
      <c r="F11179" s="19">
        <v>6.4</v>
      </c>
      <c r="G11179" s="19">
        <f>IF(Movies[[#This Row],[rating]]=0,"",Movies[[#This Row],[rating]])</f>
        <v>6.4</v>
      </c>
      <c r="H11179" s="19" t="str">
        <f>IF(Movies[[#This Row],[rating]]=0,"No Rating","Rated")</f>
        <v>Rated</v>
      </c>
      <c r="I11179" s="16" t="s">
        <v>777</v>
      </c>
      <c r="J11179" s="29" t="s">
        <v>12</v>
      </c>
      <c r="K11179" s="19">
        <v>20.608000000000001</v>
      </c>
      <c r="L11179" s="26">
        <v>126</v>
      </c>
    </row>
    <row r="11180" spans="1:12" x14ac:dyDescent="0.3">
      <c r="A11180" s="14">
        <v>628534</v>
      </c>
      <c r="B11180" s="16" t="s">
        <v>14376</v>
      </c>
      <c r="C11180" s="16" t="s">
        <v>14377</v>
      </c>
      <c r="D11180" s="4">
        <v>44209</v>
      </c>
      <c r="E11180" s="23">
        <v>2021</v>
      </c>
      <c r="F11180" s="19">
        <v>7</v>
      </c>
      <c r="G11180" s="19">
        <f>IF(Movies[[#This Row],[rating]]=0,"",Movies[[#This Row],[rating]])</f>
        <v>7</v>
      </c>
      <c r="H11180" s="19" t="str">
        <f>IF(Movies[[#This Row],[rating]]=0,"No Rating","Rated")</f>
        <v>Rated</v>
      </c>
      <c r="I11180" s="16" t="s">
        <v>49</v>
      </c>
      <c r="J11180" s="29" t="s">
        <v>12</v>
      </c>
      <c r="K11180" s="19">
        <v>20.57</v>
      </c>
      <c r="L11180" s="26">
        <v>898</v>
      </c>
    </row>
    <row r="11181" spans="1:12" x14ac:dyDescent="0.3">
      <c r="A11181" s="14">
        <v>927611</v>
      </c>
      <c r="B11181" s="16" t="s">
        <v>14378</v>
      </c>
      <c r="C11181" s="16" t="s">
        <v>1845</v>
      </c>
      <c r="D11181" s="4">
        <v>44287</v>
      </c>
      <c r="E11181" s="23">
        <v>2021</v>
      </c>
      <c r="F11181" s="19">
        <v>6</v>
      </c>
      <c r="G11181" s="19">
        <f>IF(Movies[[#This Row],[rating]]=0,"",Movies[[#This Row],[rating]])</f>
        <v>6</v>
      </c>
      <c r="H11181" s="19" t="str">
        <f>IF(Movies[[#This Row],[rating]]=0,"No Rating","Rated")</f>
        <v>Rated</v>
      </c>
      <c r="I11181" s="16" t="s">
        <v>33</v>
      </c>
      <c r="J11181" s="29" t="s">
        <v>96</v>
      </c>
      <c r="K11181" s="19">
        <v>20.523</v>
      </c>
      <c r="L11181" s="26">
        <v>2</v>
      </c>
    </row>
    <row r="11182" spans="1:12" x14ac:dyDescent="0.3">
      <c r="A11182" s="14">
        <v>628914</v>
      </c>
      <c r="B11182" s="16" t="s">
        <v>14379</v>
      </c>
      <c r="C11182" s="16" t="s">
        <v>10</v>
      </c>
      <c r="D11182" s="4">
        <v>44434</v>
      </c>
      <c r="E11182" s="23">
        <v>2021</v>
      </c>
      <c r="F11182" s="19">
        <v>6.5</v>
      </c>
      <c r="G11182" s="19">
        <f>IF(Movies[[#This Row],[rating]]=0,"",Movies[[#This Row],[rating]])</f>
        <v>6.5</v>
      </c>
      <c r="H11182" s="19" t="str">
        <f>IF(Movies[[#This Row],[rating]]=0,"No Rating","Rated")</f>
        <v>Rated</v>
      </c>
      <c r="I11182" s="16" t="s">
        <v>875</v>
      </c>
      <c r="J11182" s="29" t="s">
        <v>12</v>
      </c>
      <c r="K11182" s="19">
        <v>20.443000000000001</v>
      </c>
      <c r="L11182" s="26">
        <v>445</v>
      </c>
    </row>
    <row r="11183" spans="1:12" x14ac:dyDescent="0.3">
      <c r="A11183" s="14">
        <v>591274</v>
      </c>
      <c r="B11183" s="16" t="s">
        <v>14380</v>
      </c>
      <c r="C11183" s="16" t="s">
        <v>10</v>
      </c>
      <c r="D11183" s="4">
        <v>44385</v>
      </c>
      <c r="E11183" s="23">
        <v>2021</v>
      </c>
      <c r="F11183" s="19">
        <v>7.2</v>
      </c>
      <c r="G11183" s="19">
        <f>IF(Movies[[#This Row],[rating]]=0,"",Movies[[#This Row],[rating]])</f>
        <v>7.2</v>
      </c>
      <c r="H11183" s="19" t="str">
        <f>IF(Movies[[#This Row],[rating]]=0,"No Rating","Rated")</f>
        <v>Rated</v>
      </c>
      <c r="I11183" s="16" t="s">
        <v>203</v>
      </c>
      <c r="J11183" s="29" t="s">
        <v>12</v>
      </c>
      <c r="K11183" s="19">
        <v>20.437000000000001</v>
      </c>
      <c r="L11183" s="26">
        <v>1961</v>
      </c>
    </row>
    <row r="11184" spans="1:12" x14ac:dyDescent="0.3">
      <c r="A11184" s="14">
        <v>578701</v>
      </c>
      <c r="B11184" s="16" t="s">
        <v>14381</v>
      </c>
      <c r="C11184" s="16" t="s">
        <v>172</v>
      </c>
      <c r="D11184" s="4">
        <v>44321</v>
      </c>
      <c r="E11184" s="23">
        <v>2021</v>
      </c>
      <c r="F11184" s="19">
        <v>6.6</v>
      </c>
      <c r="G11184" s="19">
        <f>IF(Movies[[#This Row],[rating]]=0,"",Movies[[#This Row],[rating]])</f>
        <v>6.6</v>
      </c>
      <c r="H11184" s="19" t="str">
        <f>IF(Movies[[#This Row],[rating]]=0,"No Rating","Rated")</f>
        <v>Rated</v>
      </c>
      <c r="I11184" s="16" t="s">
        <v>1611</v>
      </c>
      <c r="J11184" s="29" t="s">
        <v>12</v>
      </c>
      <c r="K11184" s="19">
        <v>20.38</v>
      </c>
      <c r="L11184" s="26">
        <v>1669</v>
      </c>
    </row>
    <row r="11185" spans="1:12" x14ac:dyDescent="0.3">
      <c r="A11185" s="14">
        <v>586047</v>
      </c>
      <c r="B11185" s="16" t="s">
        <v>14382</v>
      </c>
      <c r="C11185" s="16" t="s">
        <v>94</v>
      </c>
      <c r="D11185" s="4">
        <v>44298</v>
      </c>
      <c r="E11185" s="23">
        <v>2021</v>
      </c>
      <c r="F11185" s="19">
        <v>7.2</v>
      </c>
      <c r="G11185" s="19">
        <f>IF(Movies[[#This Row],[rating]]=0,"",Movies[[#This Row],[rating]])</f>
        <v>7.2</v>
      </c>
      <c r="H11185" s="19" t="str">
        <f>IF(Movies[[#This Row],[rating]]=0,"No Rating","Rated")</f>
        <v>Rated</v>
      </c>
      <c r="I11185" s="16" t="s">
        <v>14383</v>
      </c>
      <c r="J11185" s="29" t="s">
        <v>96</v>
      </c>
      <c r="K11185" s="19">
        <v>20.265999999999998</v>
      </c>
      <c r="L11185" s="26">
        <v>225</v>
      </c>
    </row>
    <row r="11186" spans="1:12" x14ac:dyDescent="0.3">
      <c r="A11186" s="14">
        <v>877013</v>
      </c>
      <c r="B11186" s="16" t="s">
        <v>14384</v>
      </c>
      <c r="C11186" s="16" t="s">
        <v>14385</v>
      </c>
      <c r="D11186" s="4">
        <v>44505</v>
      </c>
      <c r="E11186" s="23">
        <v>2021</v>
      </c>
      <c r="F11186" s="19">
        <v>6.3840000000000003</v>
      </c>
      <c r="G11186" s="19">
        <f>IF(Movies[[#This Row],[rating]]=0,"",Movies[[#This Row],[rating]])</f>
        <v>6.3840000000000003</v>
      </c>
      <c r="H11186" s="19" t="str">
        <f>IF(Movies[[#This Row],[rating]]=0,"No Rating","Rated")</f>
        <v>Rated</v>
      </c>
      <c r="I11186" s="16" t="s">
        <v>8390</v>
      </c>
      <c r="J11186" s="29" t="s">
        <v>12</v>
      </c>
      <c r="K11186" s="19">
        <v>20.158999999999999</v>
      </c>
      <c r="L11186" s="26">
        <v>99</v>
      </c>
    </row>
    <row r="11187" spans="1:12" x14ac:dyDescent="0.3">
      <c r="A11187" s="14">
        <v>644583</v>
      </c>
      <c r="B11187" s="16" t="s">
        <v>14386</v>
      </c>
      <c r="C11187" s="16" t="s">
        <v>14</v>
      </c>
      <c r="D11187" s="4">
        <v>44239</v>
      </c>
      <c r="E11187" s="23">
        <v>2021</v>
      </c>
      <c r="F11187" s="19">
        <v>7.4249999999999998</v>
      </c>
      <c r="G11187" s="19">
        <f>IF(Movies[[#This Row],[rating]]=0,"",Movies[[#This Row],[rating]])</f>
        <v>7.4249999999999998</v>
      </c>
      <c r="H11187" s="19" t="str">
        <f>IF(Movies[[#This Row],[rating]]=0,"No Rating","Rated")</f>
        <v>Rated</v>
      </c>
      <c r="I11187" s="16" t="s">
        <v>239</v>
      </c>
      <c r="J11187" s="29" t="s">
        <v>12</v>
      </c>
      <c r="K11187" s="19">
        <v>20.148</v>
      </c>
      <c r="L11187" s="26">
        <v>1120</v>
      </c>
    </row>
    <row r="11188" spans="1:12" x14ac:dyDescent="0.3">
      <c r="A11188" s="14">
        <v>763788</v>
      </c>
      <c r="B11188" s="16" t="s">
        <v>14387</v>
      </c>
      <c r="C11188" s="16" t="s">
        <v>10</v>
      </c>
      <c r="D11188" s="4">
        <v>44505</v>
      </c>
      <c r="E11188" s="23">
        <v>2021</v>
      </c>
      <c r="F11188" s="19">
        <v>6.032</v>
      </c>
      <c r="G11188" s="19">
        <f>IF(Movies[[#This Row],[rating]]=0,"",Movies[[#This Row],[rating]])</f>
        <v>6.032</v>
      </c>
      <c r="H11188" s="19" t="str">
        <f>IF(Movies[[#This Row],[rating]]=0,"No Rating","Rated")</f>
        <v>Rated</v>
      </c>
      <c r="I11188" s="16" t="s">
        <v>193</v>
      </c>
      <c r="J11188" s="29" t="s">
        <v>12</v>
      </c>
      <c r="K11188" s="19">
        <v>19.984000000000002</v>
      </c>
      <c r="L11188" s="26">
        <v>471</v>
      </c>
    </row>
    <row r="11189" spans="1:12" x14ac:dyDescent="0.3">
      <c r="A11189" s="14">
        <v>525660</v>
      </c>
      <c r="B11189" s="16" t="s">
        <v>14388</v>
      </c>
      <c r="C11189" s="16" t="s">
        <v>9931</v>
      </c>
      <c r="D11189" s="4">
        <v>44313</v>
      </c>
      <c r="E11189" s="23">
        <v>2021</v>
      </c>
      <c r="F11189" s="19">
        <v>5.9</v>
      </c>
      <c r="G11189" s="19">
        <f>IF(Movies[[#This Row],[rating]]=0,"",Movies[[#This Row],[rating]])</f>
        <v>5.9</v>
      </c>
      <c r="H11189" s="19" t="str">
        <f>IF(Movies[[#This Row],[rating]]=0,"No Rating","Rated")</f>
        <v>Rated</v>
      </c>
      <c r="I11189" s="16" t="s">
        <v>80</v>
      </c>
      <c r="J11189" s="29" t="s">
        <v>534</v>
      </c>
      <c r="K11189" s="19">
        <v>19.898</v>
      </c>
      <c r="L11189" s="26">
        <v>135</v>
      </c>
    </row>
    <row r="11190" spans="1:12" x14ac:dyDescent="0.3">
      <c r="A11190" s="14">
        <v>873972</v>
      </c>
      <c r="B11190" s="16" t="s">
        <v>14389</v>
      </c>
      <c r="C11190" s="16" t="s">
        <v>10</v>
      </c>
      <c r="D11190" s="4">
        <v>44452</v>
      </c>
      <c r="E11190" s="23">
        <v>2021</v>
      </c>
      <c r="F11190" s="19">
        <v>6</v>
      </c>
      <c r="G11190" s="19">
        <f>IF(Movies[[#This Row],[rating]]=0,"",Movies[[#This Row],[rating]])</f>
        <v>6</v>
      </c>
      <c r="H11190" s="19" t="str">
        <f>IF(Movies[[#This Row],[rating]]=0,"No Rating","Rated")</f>
        <v>Rated</v>
      </c>
      <c r="I11190" s="16" t="s">
        <v>777</v>
      </c>
      <c r="J11190" s="29" t="s">
        <v>12</v>
      </c>
      <c r="K11190" s="19">
        <v>19.783000000000001</v>
      </c>
      <c r="L11190" s="26">
        <v>19</v>
      </c>
    </row>
    <row r="11191" spans="1:12" x14ac:dyDescent="0.3">
      <c r="A11191" s="14">
        <v>672741</v>
      </c>
      <c r="B11191" s="16" t="s">
        <v>14390</v>
      </c>
      <c r="C11191" s="16" t="s">
        <v>506</v>
      </c>
      <c r="D11191" s="4">
        <v>44379</v>
      </c>
      <c r="E11191" s="23">
        <v>2021</v>
      </c>
      <c r="F11191" s="19">
        <v>6.7</v>
      </c>
      <c r="G11191" s="19">
        <f>IF(Movies[[#This Row],[rating]]=0,"",Movies[[#This Row],[rating]])</f>
        <v>6.7</v>
      </c>
      <c r="H11191" s="19" t="str">
        <f>IF(Movies[[#This Row],[rating]]=0,"No Rating","Rated")</f>
        <v>Rated</v>
      </c>
      <c r="I11191" s="16" t="s">
        <v>132</v>
      </c>
      <c r="J11191" s="29" t="s">
        <v>12</v>
      </c>
      <c r="K11191" s="19">
        <v>19.779</v>
      </c>
      <c r="L11191" s="26">
        <v>833</v>
      </c>
    </row>
    <row r="11192" spans="1:12" x14ac:dyDescent="0.3">
      <c r="A11192" s="14">
        <v>691179</v>
      </c>
      <c r="B11192" s="16" t="s">
        <v>14391</v>
      </c>
      <c r="C11192" s="16" t="s">
        <v>10</v>
      </c>
      <c r="D11192" s="4">
        <v>44343</v>
      </c>
      <c r="E11192" s="23">
        <v>2021</v>
      </c>
      <c r="F11192" s="19">
        <v>7.9</v>
      </c>
      <c r="G11192" s="19">
        <f>IF(Movies[[#This Row],[rating]]=0,"",Movies[[#This Row],[rating]])</f>
        <v>7.9</v>
      </c>
      <c r="H11192" s="19" t="str">
        <f>IF(Movies[[#This Row],[rating]]=0,"No Rating","Rated")</f>
        <v>Rated</v>
      </c>
      <c r="I11192" s="16" t="s">
        <v>329</v>
      </c>
      <c r="J11192" s="29" t="s">
        <v>12</v>
      </c>
      <c r="K11192" s="19">
        <v>19.751999999999999</v>
      </c>
      <c r="L11192" s="26">
        <v>1226</v>
      </c>
    </row>
    <row r="11193" spans="1:12" x14ac:dyDescent="0.3">
      <c r="A11193" s="14">
        <v>810271</v>
      </c>
      <c r="B11193" s="16" t="s">
        <v>14392</v>
      </c>
      <c r="C11193" s="16" t="s">
        <v>10</v>
      </c>
      <c r="D11193" s="4">
        <v>44316</v>
      </c>
      <c r="E11193" s="23">
        <v>2021</v>
      </c>
      <c r="F11193" s="19">
        <v>5.6</v>
      </c>
      <c r="G11193" s="19">
        <f>IF(Movies[[#This Row],[rating]]=0,"",Movies[[#This Row],[rating]])</f>
        <v>5.6</v>
      </c>
      <c r="H11193" s="19" t="str">
        <f>IF(Movies[[#This Row],[rating]]=0,"No Rating","Rated")</f>
        <v>Rated</v>
      </c>
      <c r="I11193" s="16" t="s">
        <v>468</v>
      </c>
      <c r="J11193" s="29" t="s">
        <v>12</v>
      </c>
      <c r="K11193" s="19">
        <v>19.675999999999998</v>
      </c>
      <c r="L11193" s="26">
        <v>259</v>
      </c>
    </row>
    <row r="11194" spans="1:12" x14ac:dyDescent="0.3">
      <c r="A11194" s="14">
        <v>762079</v>
      </c>
      <c r="B11194" s="16" t="s">
        <v>14393</v>
      </c>
      <c r="C11194" s="16" t="s">
        <v>838</v>
      </c>
      <c r="D11194" s="4">
        <v>44531</v>
      </c>
      <c r="E11194" s="23">
        <v>2021</v>
      </c>
      <c r="F11194" s="19">
        <v>6.7</v>
      </c>
      <c r="G11194" s="19">
        <f>IF(Movies[[#This Row],[rating]]=0,"",Movies[[#This Row],[rating]])</f>
        <v>6.7</v>
      </c>
      <c r="H11194" s="19" t="str">
        <f>IF(Movies[[#This Row],[rating]]=0,"No Rating","Rated")</f>
        <v>Rated</v>
      </c>
      <c r="I11194" s="16" t="s">
        <v>1329</v>
      </c>
      <c r="J11194" s="29" t="s">
        <v>110</v>
      </c>
      <c r="K11194" s="19">
        <v>19.664000000000001</v>
      </c>
      <c r="L11194" s="26">
        <v>365</v>
      </c>
    </row>
    <row r="11195" spans="1:12" x14ac:dyDescent="0.3">
      <c r="A11195" s="14">
        <v>653349</v>
      </c>
      <c r="B11195" s="16" t="s">
        <v>14394</v>
      </c>
      <c r="C11195" s="16" t="s">
        <v>10</v>
      </c>
      <c r="D11195" s="4">
        <v>44435</v>
      </c>
      <c r="E11195" s="23">
        <v>2021</v>
      </c>
      <c r="F11195" s="19">
        <v>7.048</v>
      </c>
      <c r="G11195" s="19">
        <f>IF(Movies[[#This Row],[rating]]=0,"",Movies[[#This Row],[rating]])</f>
        <v>7.048</v>
      </c>
      <c r="H11195" s="19" t="str">
        <f>IF(Movies[[#This Row],[rating]]=0,"No Rating","Rated")</f>
        <v>Rated</v>
      </c>
      <c r="I11195" s="16" t="s">
        <v>30</v>
      </c>
      <c r="J11195" s="29" t="s">
        <v>12</v>
      </c>
      <c r="K11195" s="19">
        <v>19.472000000000001</v>
      </c>
      <c r="L11195" s="26">
        <v>787</v>
      </c>
    </row>
    <row r="11196" spans="1:12" x14ac:dyDescent="0.3">
      <c r="A11196" s="14">
        <v>654974</v>
      </c>
      <c r="B11196" s="16" t="s">
        <v>14395</v>
      </c>
      <c r="C11196" s="16" t="s">
        <v>10</v>
      </c>
      <c r="D11196" s="4">
        <v>44511</v>
      </c>
      <c r="E11196" s="23">
        <v>2021</v>
      </c>
      <c r="F11196" s="19">
        <v>4.9000000000000004</v>
      </c>
      <c r="G11196" s="19">
        <f>IF(Movies[[#This Row],[rating]]=0,"",Movies[[#This Row],[rating]])</f>
        <v>4.9000000000000004</v>
      </c>
      <c r="H11196" s="19" t="str">
        <f>IF(Movies[[#This Row],[rating]]=0,"No Rating","Rated")</f>
        <v>Rated</v>
      </c>
      <c r="I11196" s="16" t="s">
        <v>14396</v>
      </c>
      <c r="J11196" s="29" t="s">
        <v>12</v>
      </c>
      <c r="K11196" s="19">
        <v>19.265999999999998</v>
      </c>
      <c r="L11196" s="26">
        <v>637</v>
      </c>
    </row>
    <row r="11197" spans="1:12" x14ac:dyDescent="0.3">
      <c r="A11197" s="14">
        <v>513692</v>
      </c>
      <c r="B11197" s="16" t="s">
        <v>14397</v>
      </c>
      <c r="C11197" s="16" t="s">
        <v>341</v>
      </c>
      <c r="D11197" s="4">
        <v>44405</v>
      </c>
      <c r="E11197" s="23">
        <v>2021</v>
      </c>
      <c r="F11197" s="19">
        <v>6.9</v>
      </c>
      <c r="G11197" s="19">
        <f>IF(Movies[[#This Row],[rating]]=0,"",Movies[[#This Row],[rating]])</f>
        <v>6.9</v>
      </c>
      <c r="H11197" s="19" t="str">
        <f>IF(Movies[[#This Row],[rating]]=0,"No Rating","Rated")</f>
        <v>Rated</v>
      </c>
      <c r="I11197" s="16" t="s">
        <v>14398</v>
      </c>
      <c r="J11197" s="29" t="s">
        <v>534</v>
      </c>
      <c r="K11197" s="19">
        <v>19.167999999999999</v>
      </c>
      <c r="L11197" s="26">
        <v>233</v>
      </c>
    </row>
    <row r="11198" spans="1:12" x14ac:dyDescent="0.3">
      <c r="A11198" s="14">
        <v>775244</v>
      </c>
      <c r="B11198" s="16" t="s">
        <v>14399</v>
      </c>
      <c r="C11198" s="16" t="s">
        <v>1121</v>
      </c>
      <c r="D11198" s="4">
        <v>44419</v>
      </c>
      <c r="E11198" s="23">
        <v>2021</v>
      </c>
      <c r="F11198" s="19">
        <v>6.6</v>
      </c>
      <c r="G11198" s="19">
        <f>IF(Movies[[#This Row],[rating]]=0,"",Movies[[#This Row],[rating]])</f>
        <v>6.6</v>
      </c>
      <c r="H11198" s="19" t="str">
        <f>IF(Movies[[#This Row],[rating]]=0,"No Rating","Rated")</f>
        <v>Rated</v>
      </c>
      <c r="I11198" s="16" t="s">
        <v>638</v>
      </c>
      <c r="J11198" s="29" t="s">
        <v>1122</v>
      </c>
      <c r="K11198" s="19">
        <v>19.161000000000001</v>
      </c>
      <c r="L11198" s="26">
        <v>30</v>
      </c>
    </row>
    <row r="11199" spans="1:12" x14ac:dyDescent="0.3">
      <c r="A11199" s="14">
        <v>740658</v>
      </c>
      <c r="B11199" s="16" t="s">
        <v>14400</v>
      </c>
      <c r="C11199" s="16" t="s">
        <v>411</v>
      </c>
      <c r="D11199" s="4">
        <v>44334</v>
      </c>
      <c r="E11199" s="23">
        <v>2021</v>
      </c>
      <c r="F11199" s="19">
        <v>7.4</v>
      </c>
      <c r="G11199" s="19">
        <f>IF(Movies[[#This Row],[rating]]=0,"",Movies[[#This Row],[rating]])</f>
        <v>7.4</v>
      </c>
      <c r="H11199" s="19" t="str">
        <f>IF(Movies[[#This Row],[rating]]=0,"No Rating","Rated")</f>
        <v>Rated</v>
      </c>
      <c r="I11199" s="16" t="s">
        <v>14401</v>
      </c>
      <c r="J11199" s="29" t="s">
        <v>342</v>
      </c>
      <c r="K11199" s="19">
        <v>19.158999999999999</v>
      </c>
      <c r="L11199" s="26">
        <v>204</v>
      </c>
    </row>
    <row r="11200" spans="1:12" x14ac:dyDescent="0.3">
      <c r="A11200" s="14">
        <v>601666</v>
      </c>
      <c r="B11200" s="16" t="s">
        <v>14402</v>
      </c>
      <c r="C11200" s="16" t="s">
        <v>14</v>
      </c>
      <c r="D11200" s="4">
        <v>44246</v>
      </c>
      <c r="E11200" s="23">
        <v>2021</v>
      </c>
      <c r="F11200" s="19">
        <v>6.6</v>
      </c>
      <c r="G11200" s="19">
        <f>IF(Movies[[#This Row],[rating]]=0,"",Movies[[#This Row],[rating]])</f>
        <v>6.6</v>
      </c>
      <c r="H11200" s="19" t="str">
        <f>IF(Movies[[#This Row],[rating]]=0,"No Rating","Rated")</f>
        <v>Rated</v>
      </c>
      <c r="I11200" s="16" t="s">
        <v>285</v>
      </c>
      <c r="J11200" s="29" t="s">
        <v>12</v>
      </c>
      <c r="K11200" s="19">
        <v>19.140999999999998</v>
      </c>
      <c r="L11200" s="26">
        <v>2724</v>
      </c>
    </row>
    <row r="11201" spans="1:12" x14ac:dyDescent="0.3">
      <c r="A11201" s="14">
        <v>681887</v>
      </c>
      <c r="B11201" s="16" t="s">
        <v>14403</v>
      </c>
      <c r="C11201" s="16" t="s">
        <v>10</v>
      </c>
      <c r="D11201" s="4">
        <v>44267</v>
      </c>
      <c r="E11201" s="23">
        <v>2021</v>
      </c>
      <c r="F11201" s="19">
        <v>4</v>
      </c>
      <c r="G11201" s="19">
        <f>IF(Movies[[#This Row],[rating]]=0,"",Movies[[#This Row],[rating]])</f>
        <v>4</v>
      </c>
      <c r="H11201" s="19" t="str">
        <f>IF(Movies[[#This Row],[rating]]=0,"No Rating","Rated")</f>
        <v>Rated</v>
      </c>
      <c r="I11201" s="16" t="s">
        <v>3053</v>
      </c>
      <c r="J11201" s="29" t="s">
        <v>12</v>
      </c>
      <c r="K11201" s="19">
        <v>19.106999999999999</v>
      </c>
      <c r="L11201" s="26">
        <v>550</v>
      </c>
    </row>
    <row r="11202" spans="1:12" x14ac:dyDescent="0.3">
      <c r="A11202" s="14">
        <v>776305</v>
      </c>
      <c r="B11202" s="16" t="s">
        <v>4748</v>
      </c>
      <c r="C11202" s="16" t="s">
        <v>144</v>
      </c>
      <c r="D11202" s="4">
        <v>44393</v>
      </c>
      <c r="E11202" s="23">
        <v>2021</v>
      </c>
      <c r="F11202" s="19">
        <v>7.7089999999999996</v>
      </c>
      <c r="G11202" s="19">
        <f>IF(Movies[[#This Row],[rating]]=0,"",Movies[[#This Row],[rating]])</f>
        <v>7.7089999999999996</v>
      </c>
      <c r="H11202" s="19" t="str">
        <f>IF(Movies[[#This Row],[rating]]=0,"No Rating","Rated")</f>
        <v>Rated</v>
      </c>
      <c r="I11202" s="16" t="s">
        <v>14404</v>
      </c>
      <c r="J11202" s="29" t="s">
        <v>146</v>
      </c>
      <c r="K11202" s="19">
        <v>19.103999999999999</v>
      </c>
      <c r="L11202" s="26">
        <v>761</v>
      </c>
    </row>
    <row r="11203" spans="1:12" x14ac:dyDescent="0.3">
      <c r="A11203" s="14">
        <v>763164</v>
      </c>
      <c r="B11203" s="16" t="s">
        <v>14405</v>
      </c>
      <c r="C11203" s="16" t="s">
        <v>14406</v>
      </c>
      <c r="D11203" s="4">
        <v>44512</v>
      </c>
      <c r="E11203" s="23">
        <v>2021</v>
      </c>
      <c r="F11203" s="19">
        <v>5.2</v>
      </c>
      <c r="G11203" s="19">
        <f>IF(Movies[[#This Row],[rating]]=0,"",Movies[[#This Row],[rating]])</f>
        <v>5.2</v>
      </c>
      <c r="H11203" s="19" t="str">
        <f>IF(Movies[[#This Row],[rating]]=0,"No Rating","Rated")</f>
        <v>Rated</v>
      </c>
      <c r="I11203" s="16" t="s">
        <v>130</v>
      </c>
      <c r="J11203" s="29" t="s">
        <v>12</v>
      </c>
      <c r="K11203" s="19">
        <v>19.035</v>
      </c>
      <c r="L11203" s="26">
        <v>575</v>
      </c>
    </row>
    <row r="11204" spans="1:12" x14ac:dyDescent="0.3">
      <c r="A11204" s="14">
        <v>753601</v>
      </c>
      <c r="B11204" s="16" t="s">
        <v>14407</v>
      </c>
      <c r="C11204" s="16" t="s">
        <v>8317</v>
      </c>
      <c r="D11204" s="4">
        <v>44412</v>
      </c>
      <c r="E11204" s="23">
        <v>2021</v>
      </c>
      <c r="F11204" s="19">
        <v>5.8</v>
      </c>
      <c r="G11204" s="19">
        <f>IF(Movies[[#This Row],[rating]]=0,"",Movies[[#This Row],[rating]])</f>
        <v>5.8</v>
      </c>
      <c r="H11204" s="19" t="str">
        <f>IF(Movies[[#This Row],[rating]]=0,"No Rating","Rated")</f>
        <v>Rated</v>
      </c>
      <c r="I11204" s="16" t="s">
        <v>36</v>
      </c>
      <c r="J11204" s="29" t="s">
        <v>110</v>
      </c>
      <c r="K11204" s="19">
        <v>19.027000000000001</v>
      </c>
      <c r="L11204" s="26">
        <v>86</v>
      </c>
    </row>
    <row r="11205" spans="1:12" x14ac:dyDescent="0.3">
      <c r="A11205" s="14">
        <v>811592</v>
      </c>
      <c r="B11205" s="16" t="s">
        <v>14408</v>
      </c>
      <c r="C11205" s="16" t="s">
        <v>14</v>
      </c>
      <c r="D11205" s="4">
        <v>44505</v>
      </c>
      <c r="E11205" s="23">
        <v>2021</v>
      </c>
      <c r="F11205" s="19">
        <v>6.7</v>
      </c>
      <c r="G11205" s="19">
        <f>IF(Movies[[#This Row],[rating]]=0,"",Movies[[#This Row],[rating]])</f>
        <v>6.7</v>
      </c>
      <c r="H11205" s="19" t="str">
        <f>IF(Movies[[#This Row],[rating]]=0,"No Rating","Rated")</f>
        <v>Rated</v>
      </c>
      <c r="I11205" s="16" t="s">
        <v>193</v>
      </c>
      <c r="J11205" s="29" t="s">
        <v>12</v>
      </c>
      <c r="K11205" s="19">
        <v>18.937999999999999</v>
      </c>
      <c r="L11205" s="26">
        <v>870</v>
      </c>
    </row>
    <row r="11206" spans="1:12" x14ac:dyDescent="0.3">
      <c r="A11206" s="14">
        <v>669671</v>
      </c>
      <c r="B11206" s="16" t="s">
        <v>14409</v>
      </c>
      <c r="C11206" s="16" t="s">
        <v>14</v>
      </c>
      <c r="D11206" s="4">
        <v>44489</v>
      </c>
      <c r="E11206" s="23">
        <v>2021</v>
      </c>
      <c r="F11206" s="19">
        <v>6.4</v>
      </c>
      <c r="G11206" s="19">
        <f>IF(Movies[[#This Row],[rating]]=0,"",Movies[[#This Row],[rating]])</f>
        <v>6.4</v>
      </c>
      <c r="H11206" s="19" t="str">
        <f>IF(Movies[[#This Row],[rating]]=0,"No Rating","Rated")</f>
        <v>Rated</v>
      </c>
      <c r="I11206" s="16" t="s">
        <v>5896</v>
      </c>
      <c r="J11206" s="29" t="s">
        <v>12</v>
      </c>
      <c r="K11206" s="19">
        <v>18.927</v>
      </c>
      <c r="L11206" s="26">
        <v>782</v>
      </c>
    </row>
    <row r="11207" spans="1:12" x14ac:dyDescent="0.3">
      <c r="A11207" s="14">
        <v>1050922</v>
      </c>
      <c r="B11207" s="16" t="s">
        <v>14410</v>
      </c>
      <c r="C11207" s="16" t="s">
        <v>4184</v>
      </c>
      <c r="D11207" s="4">
        <v>44533</v>
      </c>
      <c r="E11207" s="23">
        <v>2021</v>
      </c>
      <c r="F11207" s="19">
        <v>0</v>
      </c>
      <c r="G11207" s="19" t="str">
        <f>IF(Movies[[#This Row],[rating]]=0,"",Movies[[#This Row],[rating]])</f>
        <v/>
      </c>
      <c r="H11207" s="19" t="str">
        <f>IF(Movies[[#This Row],[rating]]=0,"No Rating","Rated")</f>
        <v>No Rating</v>
      </c>
      <c r="I11207" s="16" t="s">
        <v>1027</v>
      </c>
      <c r="J11207" s="29" t="s">
        <v>12</v>
      </c>
      <c r="K11207" s="19">
        <v>18.920000000000002</v>
      </c>
      <c r="L11207" s="26">
        <v>0</v>
      </c>
    </row>
    <row r="11208" spans="1:12" x14ac:dyDescent="0.3">
      <c r="A11208" s="14">
        <v>807196</v>
      </c>
      <c r="B11208" s="16" t="s">
        <v>14411</v>
      </c>
      <c r="C11208" s="16" t="s">
        <v>416</v>
      </c>
      <c r="D11208" s="4">
        <v>44382</v>
      </c>
      <c r="E11208" s="23">
        <v>2021</v>
      </c>
      <c r="F11208" s="19">
        <v>7.2</v>
      </c>
      <c r="G11208" s="19">
        <f>IF(Movies[[#This Row],[rating]]=0,"",Movies[[#This Row],[rating]])</f>
        <v>7.2</v>
      </c>
      <c r="H11208" s="19" t="str">
        <f>IF(Movies[[#This Row],[rating]]=0,"No Rating","Rated")</f>
        <v>Rated</v>
      </c>
      <c r="I11208" s="16" t="s">
        <v>239</v>
      </c>
      <c r="J11208" s="29" t="s">
        <v>12</v>
      </c>
      <c r="K11208" s="19">
        <v>18.919</v>
      </c>
      <c r="L11208" s="26">
        <v>569</v>
      </c>
    </row>
    <row r="11209" spans="1:12" x14ac:dyDescent="0.3">
      <c r="A11209" s="14">
        <v>598331</v>
      </c>
      <c r="B11209" s="16" t="s">
        <v>14412</v>
      </c>
      <c r="C11209" s="16" t="s">
        <v>10</v>
      </c>
      <c r="D11209" s="4">
        <v>44239</v>
      </c>
      <c r="E11209" s="23">
        <v>2021</v>
      </c>
      <c r="F11209" s="19">
        <v>6.8</v>
      </c>
      <c r="G11209" s="19">
        <f>IF(Movies[[#This Row],[rating]]=0,"",Movies[[#This Row],[rating]])</f>
        <v>6.8</v>
      </c>
      <c r="H11209" s="19" t="str">
        <f>IF(Movies[[#This Row],[rating]]=0,"No Rating","Rated")</f>
        <v>Rated</v>
      </c>
      <c r="I11209" s="16" t="s">
        <v>390</v>
      </c>
      <c r="J11209" s="29" t="s">
        <v>12</v>
      </c>
      <c r="K11209" s="19">
        <v>18.832000000000001</v>
      </c>
      <c r="L11209" s="26">
        <v>513</v>
      </c>
    </row>
    <row r="11210" spans="1:12" x14ac:dyDescent="0.3">
      <c r="A11210" s="14">
        <v>843906</v>
      </c>
      <c r="B11210" s="16" t="s">
        <v>14413</v>
      </c>
      <c r="C11210" s="16" t="s">
        <v>10</v>
      </c>
      <c r="D11210" s="4">
        <v>44453</v>
      </c>
      <c r="E11210" s="23">
        <v>2021</v>
      </c>
      <c r="F11210" s="19">
        <v>7.7</v>
      </c>
      <c r="G11210" s="19">
        <f>IF(Movies[[#This Row],[rating]]=0,"",Movies[[#This Row],[rating]])</f>
        <v>7.7</v>
      </c>
      <c r="H11210" s="19" t="str">
        <f>IF(Movies[[#This Row],[rating]]=0,"No Rating","Rated")</f>
        <v>Rated</v>
      </c>
      <c r="I11210" s="16" t="s">
        <v>14414</v>
      </c>
      <c r="J11210" s="29" t="s">
        <v>12</v>
      </c>
      <c r="K11210" s="19">
        <v>18.786999999999999</v>
      </c>
      <c r="L11210" s="26">
        <v>386</v>
      </c>
    </row>
    <row r="11211" spans="1:12" x14ac:dyDescent="0.3">
      <c r="A11211" s="14">
        <v>877183</v>
      </c>
      <c r="B11211" s="16" t="s">
        <v>14415</v>
      </c>
      <c r="C11211" s="16" t="s">
        <v>10</v>
      </c>
      <c r="D11211" s="4">
        <v>44512</v>
      </c>
      <c r="E11211" s="23">
        <v>2021</v>
      </c>
      <c r="F11211" s="19">
        <v>6.5</v>
      </c>
      <c r="G11211" s="19">
        <f>IF(Movies[[#This Row],[rating]]=0,"",Movies[[#This Row],[rating]])</f>
        <v>6.5</v>
      </c>
      <c r="H11211" s="19" t="str">
        <f>IF(Movies[[#This Row],[rating]]=0,"No Rating","Rated")</f>
        <v>Rated</v>
      </c>
      <c r="I11211" s="16" t="s">
        <v>4034</v>
      </c>
      <c r="J11211" s="29" t="s">
        <v>12</v>
      </c>
      <c r="K11211" s="19">
        <v>18.765999999999998</v>
      </c>
      <c r="L11211" s="26">
        <v>415</v>
      </c>
    </row>
    <row r="11212" spans="1:12" x14ac:dyDescent="0.3">
      <c r="A11212" s="14">
        <v>595813</v>
      </c>
      <c r="B11212" s="16" t="s">
        <v>14416</v>
      </c>
      <c r="C11212" s="16" t="s">
        <v>10</v>
      </c>
      <c r="D11212" s="4">
        <v>44284</v>
      </c>
      <c r="E11212" s="23">
        <v>2021</v>
      </c>
      <c r="F11212" s="19">
        <v>5.9859999999999998</v>
      </c>
      <c r="G11212" s="19">
        <f>IF(Movies[[#This Row],[rating]]=0,"",Movies[[#This Row],[rating]])</f>
        <v>5.9859999999999998</v>
      </c>
      <c r="H11212" s="19" t="str">
        <f>IF(Movies[[#This Row],[rating]]=0,"No Rating","Rated")</f>
        <v>Rated</v>
      </c>
      <c r="I11212" s="16" t="s">
        <v>30</v>
      </c>
      <c r="J11212" s="29" t="s">
        <v>12</v>
      </c>
      <c r="K11212" s="19">
        <v>18.736000000000001</v>
      </c>
      <c r="L11212" s="26">
        <v>245</v>
      </c>
    </row>
    <row r="11213" spans="1:12" x14ac:dyDescent="0.3">
      <c r="A11213" s="14">
        <v>808023</v>
      </c>
      <c r="B11213" s="16" t="s">
        <v>14417</v>
      </c>
      <c r="C11213" s="16" t="s">
        <v>10</v>
      </c>
      <c r="D11213" s="4">
        <v>44316</v>
      </c>
      <c r="E11213" s="23">
        <v>2021</v>
      </c>
      <c r="F11213" s="19">
        <v>5.9050000000000002</v>
      </c>
      <c r="G11213" s="19">
        <f>IF(Movies[[#This Row],[rating]]=0,"",Movies[[#This Row],[rating]])</f>
        <v>5.9050000000000002</v>
      </c>
      <c r="H11213" s="19" t="str">
        <f>IF(Movies[[#This Row],[rating]]=0,"No Rating","Rated")</f>
        <v>Rated</v>
      </c>
      <c r="I11213" s="16" t="s">
        <v>1131</v>
      </c>
      <c r="J11213" s="29" t="s">
        <v>12</v>
      </c>
      <c r="K11213" s="19">
        <v>18.666</v>
      </c>
      <c r="L11213" s="26">
        <v>388</v>
      </c>
    </row>
    <row r="11214" spans="1:12" x14ac:dyDescent="0.3">
      <c r="A11214" s="14">
        <v>581389</v>
      </c>
      <c r="B11214" s="16" t="s">
        <v>14418</v>
      </c>
      <c r="C11214" s="16" t="s">
        <v>94</v>
      </c>
      <c r="D11214" s="4">
        <v>44232</v>
      </c>
      <c r="E11214" s="23">
        <v>2021</v>
      </c>
      <c r="F11214" s="19">
        <v>7.07</v>
      </c>
      <c r="G11214" s="19">
        <f>IF(Movies[[#This Row],[rating]]=0,"",Movies[[#This Row],[rating]])</f>
        <v>7.07</v>
      </c>
      <c r="H11214" s="19" t="str">
        <f>IF(Movies[[#This Row],[rating]]=0,"No Rating","Rated")</f>
        <v>Rated</v>
      </c>
      <c r="I11214" s="16" t="s">
        <v>4763</v>
      </c>
      <c r="J11214" s="29" t="s">
        <v>96</v>
      </c>
      <c r="K11214" s="19">
        <v>18.527000000000001</v>
      </c>
      <c r="L11214" s="26">
        <v>1042</v>
      </c>
    </row>
    <row r="11215" spans="1:12" x14ac:dyDescent="0.3">
      <c r="A11215" s="14">
        <v>738652</v>
      </c>
      <c r="B11215" s="16" t="s">
        <v>14419</v>
      </c>
      <c r="C11215" s="16" t="s">
        <v>10</v>
      </c>
      <c r="D11215" s="4">
        <v>44448</v>
      </c>
      <c r="E11215" s="23">
        <v>2021</v>
      </c>
      <c r="F11215" s="19">
        <v>6.3</v>
      </c>
      <c r="G11215" s="19">
        <f>IF(Movies[[#This Row],[rating]]=0,"",Movies[[#This Row],[rating]])</f>
        <v>6.3</v>
      </c>
      <c r="H11215" s="19" t="str">
        <f>IF(Movies[[#This Row],[rating]]=0,"No Rating","Rated")</f>
        <v>Rated</v>
      </c>
      <c r="I11215" s="16" t="s">
        <v>1131</v>
      </c>
      <c r="J11215" s="29" t="s">
        <v>12</v>
      </c>
      <c r="K11215" s="19">
        <v>18.515999999999998</v>
      </c>
      <c r="L11215" s="26">
        <v>795</v>
      </c>
    </row>
    <row r="11216" spans="1:12" x14ac:dyDescent="0.3">
      <c r="A11216" s="14">
        <v>670981</v>
      </c>
      <c r="B11216" s="16" t="s">
        <v>14420</v>
      </c>
      <c r="C11216" s="16" t="s">
        <v>14421</v>
      </c>
      <c r="D11216" s="4">
        <v>44455</v>
      </c>
      <c r="E11216" s="23">
        <v>2021</v>
      </c>
      <c r="F11216" s="19">
        <v>7.6</v>
      </c>
      <c r="G11216" s="19">
        <f>IF(Movies[[#This Row],[rating]]=0,"",Movies[[#This Row],[rating]])</f>
        <v>7.6</v>
      </c>
      <c r="H11216" s="19" t="str">
        <f>IF(Movies[[#This Row],[rating]]=0,"No Rating","Rated")</f>
        <v>Rated</v>
      </c>
      <c r="I11216" s="16" t="s">
        <v>49</v>
      </c>
      <c r="J11216" s="29" t="s">
        <v>34</v>
      </c>
      <c r="K11216" s="19">
        <v>18.483000000000001</v>
      </c>
      <c r="L11216" s="26">
        <v>162</v>
      </c>
    </row>
    <row r="11217" spans="1:12" x14ac:dyDescent="0.3">
      <c r="A11217" s="14">
        <v>514466</v>
      </c>
      <c r="B11217" s="16" t="s">
        <v>14422</v>
      </c>
      <c r="C11217" s="16" t="s">
        <v>1265</v>
      </c>
      <c r="D11217" s="4">
        <v>44379</v>
      </c>
      <c r="E11217" s="23">
        <v>2021</v>
      </c>
      <c r="F11217" s="19">
        <v>5.8</v>
      </c>
      <c r="G11217" s="19">
        <f>IF(Movies[[#This Row],[rating]]=0,"",Movies[[#This Row],[rating]])</f>
        <v>5.8</v>
      </c>
      <c r="H11217" s="19" t="str">
        <f>IF(Movies[[#This Row],[rating]]=0,"No Rating","Rated")</f>
        <v>Rated</v>
      </c>
      <c r="I11217" s="16" t="s">
        <v>2815</v>
      </c>
      <c r="J11217" s="29" t="s">
        <v>517</v>
      </c>
      <c r="K11217" s="19">
        <v>18.399000000000001</v>
      </c>
      <c r="L11217" s="26">
        <v>45</v>
      </c>
    </row>
    <row r="11218" spans="1:12" x14ac:dyDescent="0.3">
      <c r="A11218" s="14">
        <v>764835</v>
      </c>
      <c r="B11218" s="16" t="s">
        <v>14423</v>
      </c>
      <c r="C11218" s="16" t="s">
        <v>172</v>
      </c>
      <c r="D11218" s="4">
        <v>44451</v>
      </c>
      <c r="E11218" s="23">
        <v>2021</v>
      </c>
      <c r="F11218" s="19">
        <v>6</v>
      </c>
      <c r="G11218" s="19">
        <f>IF(Movies[[#This Row],[rating]]=0,"",Movies[[#This Row],[rating]])</f>
        <v>6</v>
      </c>
      <c r="H11218" s="19" t="str">
        <f>IF(Movies[[#This Row],[rating]]=0,"No Rating","Rated")</f>
        <v>Rated</v>
      </c>
      <c r="I11218" s="16" t="s">
        <v>166</v>
      </c>
      <c r="J11218" s="29" t="s">
        <v>12</v>
      </c>
      <c r="K11218" s="19">
        <v>18.387</v>
      </c>
      <c r="L11218" s="26">
        <v>446</v>
      </c>
    </row>
    <row r="11219" spans="1:12" x14ac:dyDescent="0.3">
      <c r="A11219" s="14">
        <v>730840</v>
      </c>
      <c r="B11219" s="16" t="s">
        <v>14424</v>
      </c>
      <c r="C11219" s="16" t="s">
        <v>10</v>
      </c>
      <c r="D11219" s="4">
        <v>44398</v>
      </c>
      <c r="E11219" s="23">
        <v>2021</v>
      </c>
      <c r="F11219" s="19">
        <v>7.5</v>
      </c>
      <c r="G11219" s="19">
        <f>IF(Movies[[#This Row],[rating]]=0,"",Movies[[#This Row],[rating]])</f>
        <v>7.5</v>
      </c>
      <c r="H11219" s="19" t="str">
        <f>IF(Movies[[#This Row],[rating]]=0,"No Rating","Rated")</f>
        <v>Rated</v>
      </c>
      <c r="I11219" s="16" t="s">
        <v>14425</v>
      </c>
      <c r="J11219" s="29" t="s">
        <v>12</v>
      </c>
      <c r="K11219" s="19">
        <v>18.382999999999999</v>
      </c>
      <c r="L11219" s="26">
        <v>335</v>
      </c>
    </row>
    <row r="11220" spans="1:12" x14ac:dyDescent="0.3">
      <c r="A11220" s="14">
        <v>766798</v>
      </c>
      <c r="B11220" s="16" t="s">
        <v>14426</v>
      </c>
      <c r="C11220" s="16" t="s">
        <v>51</v>
      </c>
      <c r="D11220" s="4">
        <v>44477</v>
      </c>
      <c r="E11220" s="23">
        <v>2021</v>
      </c>
      <c r="F11220" s="19">
        <v>6.8</v>
      </c>
      <c r="G11220" s="19">
        <f>IF(Movies[[#This Row],[rating]]=0,"",Movies[[#This Row],[rating]])</f>
        <v>6.8</v>
      </c>
      <c r="H11220" s="19" t="str">
        <f>IF(Movies[[#This Row],[rating]]=0,"No Rating","Rated")</f>
        <v>Rated</v>
      </c>
      <c r="I11220" s="16" t="s">
        <v>49</v>
      </c>
      <c r="J11220" s="29" t="s">
        <v>34</v>
      </c>
      <c r="K11220" s="19">
        <v>18.381</v>
      </c>
      <c r="L11220" s="26">
        <v>946</v>
      </c>
    </row>
    <row r="11221" spans="1:12" x14ac:dyDescent="0.3">
      <c r="A11221" s="14">
        <v>662638</v>
      </c>
      <c r="B11221" s="16" t="s">
        <v>14427</v>
      </c>
      <c r="C11221" s="16" t="s">
        <v>144</v>
      </c>
      <c r="D11221" s="4">
        <v>44302</v>
      </c>
      <c r="E11221" s="23">
        <v>2021</v>
      </c>
      <c r="F11221" s="19">
        <v>6.5369999999999999</v>
      </c>
      <c r="G11221" s="19">
        <f>IF(Movies[[#This Row],[rating]]=0,"",Movies[[#This Row],[rating]])</f>
        <v>6.5369999999999999</v>
      </c>
      <c r="H11221" s="19" t="str">
        <f>IF(Movies[[#This Row],[rating]]=0,"No Rating","Rated")</f>
        <v>Rated</v>
      </c>
      <c r="I11221" s="16" t="s">
        <v>14428</v>
      </c>
      <c r="J11221" s="29" t="s">
        <v>146</v>
      </c>
      <c r="K11221" s="19">
        <v>18.329999999999998</v>
      </c>
      <c r="L11221" s="26">
        <v>82</v>
      </c>
    </row>
    <row r="11222" spans="1:12" x14ac:dyDescent="0.3">
      <c r="A11222" s="14">
        <v>763329</v>
      </c>
      <c r="B11222" s="16" t="s">
        <v>14429</v>
      </c>
      <c r="C11222" s="16" t="s">
        <v>10</v>
      </c>
      <c r="D11222" s="4">
        <v>44540</v>
      </c>
      <c r="E11222" s="23">
        <v>2021</v>
      </c>
      <c r="F11222" s="19">
        <v>6.8</v>
      </c>
      <c r="G11222" s="19">
        <f>IF(Movies[[#This Row],[rating]]=0,"",Movies[[#This Row],[rating]])</f>
        <v>6.8</v>
      </c>
      <c r="H11222" s="19" t="str">
        <f>IF(Movies[[#This Row],[rating]]=0,"No Rating","Rated")</f>
        <v>Rated</v>
      </c>
      <c r="I11222" s="16" t="s">
        <v>713</v>
      </c>
      <c r="J11222" s="29" t="s">
        <v>12</v>
      </c>
      <c r="K11222" s="19">
        <v>18.321999999999999</v>
      </c>
      <c r="L11222" s="26">
        <v>512</v>
      </c>
    </row>
    <row r="11223" spans="1:12" x14ac:dyDescent="0.3">
      <c r="A11223" s="14">
        <v>860867</v>
      </c>
      <c r="B11223" s="16" t="s">
        <v>14430</v>
      </c>
      <c r="C11223" s="16" t="s">
        <v>10</v>
      </c>
      <c r="D11223" s="4">
        <v>44512</v>
      </c>
      <c r="E11223" s="23">
        <v>2021</v>
      </c>
      <c r="F11223" s="19">
        <v>6.524</v>
      </c>
      <c r="G11223" s="19">
        <f>IF(Movies[[#This Row],[rating]]=0,"",Movies[[#This Row],[rating]])</f>
        <v>6.524</v>
      </c>
      <c r="H11223" s="19" t="str">
        <f>IF(Movies[[#This Row],[rating]]=0,"No Rating","Rated")</f>
        <v>Rated</v>
      </c>
      <c r="I11223" s="16" t="s">
        <v>468</v>
      </c>
      <c r="J11223" s="29" t="s">
        <v>12</v>
      </c>
      <c r="K11223" s="19">
        <v>18.308</v>
      </c>
      <c r="L11223" s="26">
        <v>146</v>
      </c>
    </row>
    <row r="11224" spans="1:12" x14ac:dyDescent="0.3">
      <c r="A11224" s="14">
        <v>695932</v>
      </c>
      <c r="B11224" s="16" t="s">
        <v>14431</v>
      </c>
      <c r="C11224" s="16" t="s">
        <v>144</v>
      </c>
      <c r="D11224" s="4">
        <v>44225</v>
      </c>
      <c r="E11224" s="23">
        <v>2021</v>
      </c>
      <c r="F11224" s="19">
        <v>7.7060000000000004</v>
      </c>
      <c r="G11224" s="19">
        <f>IF(Movies[[#This Row],[rating]]=0,"",Movies[[#This Row],[rating]])</f>
        <v>7.7060000000000004</v>
      </c>
      <c r="H11224" s="19" t="str">
        <f>IF(Movies[[#This Row],[rating]]=0,"No Rating","Rated")</f>
        <v>Rated</v>
      </c>
      <c r="I11224" s="16" t="s">
        <v>52</v>
      </c>
      <c r="J11224" s="29" t="s">
        <v>146</v>
      </c>
      <c r="K11224" s="19">
        <v>18.277999999999999</v>
      </c>
      <c r="L11224" s="26">
        <v>90</v>
      </c>
    </row>
    <row r="11225" spans="1:12" x14ac:dyDescent="0.3">
      <c r="A11225" s="14">
        <v>645788</v>
      </c>
      <c r="B11225" s="16" t="s">
        <v>14432</v>
      </c>
      <c r="C11225" s="16" t="s">
        <v>14433</v>
      </c>
      <c r="D11225" s="4">
        <v>44427</v>
      </c>
      <c r="E11225" s="23">
        <v>2021</v>
      </c>
      <c r="F11225" s="19">
        <v>6.5</v>
      </c>
      <c r="G11225" s="19">
        <f>IF(Movies[[#This Row],[rating]]=0,"",Movies[[#This Row],[rating]])</f>
        <v>6.5</v>
      </c>
      <c r="H11225" s="19" t="str">
        <f>IF(Movies[[#This Row],[rating]]=0,"No Rating","Rated")</f>
        <v>Rated</v>
      </c>
      <c r="I11225" s="16" t="s">
        <v>616</v>
      </c>
      <c r="J11225" s="29" t="s">
        <v>12</v>
      </c>
      <c r="K11225" s="19">
        <v>18.274000000000001</v>
      </c>
      <c r="L11225" s="26">
        <v>1020</v>
      </c>
    </row>
    <row r="11226" spans="1:12" x14ac:dyDescent="0.3">
      <c r="A11226" s="14">
        <v>410113</v>
      </c>
      <c r="B11226" s="16" t="s">
        <v>14434</v>
      </c>
      <c r="C11226" s="16" t="s">
        <v>10</v>
      </c>
      <c r="D11226" s="4">
        <v>44428</v>
      </c>
      <c r="E11226" s="23">
        <v>2021</v>
      </c>
      <c r="F11226" s="19">
        <v>7.3</v>
      </c>
      <c r="G11226" s="19">
        <f>IF(Movies[[#This Row],[rating]]=0,"",Movies[[#This Row],[rating]])</f>
        <v>7.3</v>
      </c>
      <c r="H11226" s="19" t="str">
        <f>IF(Movies[[#This Row],[rating]]=0,"No Rating","Rated")</f>
        <v>Rated</v>
      </c>
      <c r="I11226" s="16" t="s">
        <v>14435</v>
      </c>
      <c r="J11226" s="29" t="s">
        <v>12</v>
      </c>
      <c r="K11226" s="19">
        <v>18.271999999999998</v>
      </c>
      <c r="L11226" s="26">
        <v>181</v>
      </c>
    </row>
    <row r="11227" spans="1:12" x14ac:dyDescent="0.3">
      <c r="A11227" s="14">
        <v>773543</v>
      </c>
      <c r="B11227" s="16" t="s">
        <v>14436</v>
      </c>
      <c r="C11227" s="16" t="s">
        <v>877</v>
      </c>
      <c r="D11227" s="4">
        <v>44448</v>
      </c>
      <c r="E11227" s="23">
        <v>2021</v>
      </c>
      <c r="F11227" s="19">
        <v>5.7</v>
      </c>
      <c r="G11227" s="19">
        <f>IF(Movies[[#This Row],[rating]]=0,"",Movies[[#This Row],[rating]])</f>
        <v>5.7</v>
      </c>
      <c r="H11227" s="19" t="str">
        <f>IF(Movies[[#This Row],[rating]]=0,"No Rating","Rated")</f>
        <v>Rated</v>
      </c>
      <c r="I11227" s="16" t="s">
        <v>239</v>
      </c>
      <c r="J11227" s="29" t="s">
        <v>774</v>
      </c>
      <c r="K11227" s="19">
        <v>18.213000000000001</v>
      </c>
      <c r="L11227" s="26">
        <v>65</v>
      </c>
    </row>
    <row r="11228" spans="1:12" x14ac:dyDescent="0.3">
      <c r="A11228" s="14">
        <v>1286014</v>
      </c>
      <c r="B11228" s="16" t="s">
        <v>14437</v>
      </c>
      <c r="C11228" s="16" t="s">
        <v>1845</v>
      </c>
      <c r="D11228" s="4">
        <v>44245</v>
      </c>
      <c r="E11228" s="23">
        <v>2021</v>
      </c>
      <c r="F11228" s="19">
        <v>0</v>
      </c>
      <c r="G11228" s="19" t="str">
        <f>IF(Movies[[#This Row],[rating]]=0,"",Movies[[#This Row],[rating]])</f>
        <v/>
      </c>
      <c r="H11228" s="19" t="str">
        <f>IF(Movies[[#This Row],[rating]]=0,"No Rating","Rated")</f>
        <v>No Rating</v>
      </c>
      <c r="I11228" s="16" t="s">
        <v>1845</v>
      </c>
      <c r="J11228" s="29" t="s">
        <v>146</v>
      </c>
      <c r="K11228" s="19">
        <v>18.201000000000001</v>
      </c>
      <c r="L11228" s="26">
        <v>0</v>
      </c>
    </row>
    <row r="11229" spans="1:12" x14ac:dyDescent="0.3">
      <c r="A11229" s="14">
        <v>736545</v>
      </c>
      <c r="B11229" s="16" t="s">
        <v>14438</v>
      </c>
      <c r="C11229" s="16" t="s">
        <v>94</v>
      </c>
      <c r="D11229" s="4">
        <v>44524</v>
      </c>
      <c r="E11229" s="23">
        <v>2021</v>
      </c>
      <c r="F11229" s="19">
        <v>6.7</v>
      </c>
      <c r="G11229" s="19">
        <f>IF(Movies[[#This Row],[rating]]=0,"",Movies[[#This Row],[rating]])</f>
        <v>6.7</v>
      </c>
      <c r="H11229" s="19" t="str">
        <f>IF(Movies[[#This Row],[rating]]=0,"No Rating","Rated")</f>
        <v>Rated</v>
      </c>
      <c r="I11229" s="16" t="s">
        <v>161</v>
      </c>
      <c r="J11229" s="29" t="s">
        <v>96</v>
      </c>
      <c r="K11229" s="19">
        <v>18.196999999999999</v>
      </c>
      <c r="L11229" s="26">
        <v>32</v>
      </c>
    </row>
    <row r="11230" spans="1:12" x14ac:dyDescent="0.3">
      <c r="A11230" s="14">
        <v>649409</v>
      </c>
      <c r="B11230" s="16" t="s">
        <v>14439</v>
      </c>
      <c r="C11230" s="16" t="s">
        <v>10</v>
      </c>
      <c r="D11230" s="4">
        <v>44371</v>
      </c>
      <c r="E11230" s="23">
        <v>2021</v>
      </c>
      <c r="F11230" s="19">
        <v>6.4</v>
      </c>
      <c r="G11230" s="19">
        <f>IF(Movies[[#This Row],[rating]]=0,"",Movies[[#This Row],[rating]])</f>
        <v>6.4</v>
      </c>
      <c r="H11230" s="19" t="str">
        <f>IF(Movies[[#This Row],[rating]]=0,"No Rating","Rated")</f>
        <v>Rated</v>
      </c>
      <c r="I11230" s="16" t="s">
        <v>14440</v>
      </c>
      <c r="J11230" s="29" t="s">
        <v>12</v>
      </c>
      <c r="K11230" s="19">
        <v>18.167000000000002</v>
      </c>
      <c r="L11230" s="26">
        <v>706</v>
      </c>
    </row>
    <row r="11231" spans="1:12" x14ac:dyDescent="0.3">
      <c r="A11231" s="14">
        <v>866038</v>
      </c>
      <c r="B11231" s="16" t="s">
        <v>14441</v>
      </c>
      <c r="C11231" s="16" t="s">
        <v>4295</v>
      </c>
      <c r="D11231" s="4">
        <v>44463</v>
      </c>
      <c r="E11231" s="23">
        <v>2021</v>
      </c>
      <c r="F11231" s="19">
        <v>6.4</v>
      </c>
      <c r="G11231" s="19">
        <f>IF(Movies[[#This Row],[rating]]=0,"",Movies[[#This Row],[rating]])</f>
        <v>6.4</v>
      </c>
      <c r="H11231" s="19" t="str">
        <f>IF(Movies[[#This Row],[rating]]=0,"No Rating","Rated")</f>
        <v>Rated</v>
      </c>
      <c r="I11231" s="16" t="s">
        <v>14442</v>
      </c>
      <c r="J11231" s="29" t="s">
        <v>12</v>
      </c>
      <c r="K11231" s="19">
        <v>18.131</v>
      </c>
      <c r="L11231" s="26">
        <v>171</v>
      </c>
    </row>
    <row r="11232" spans="1:12" x14ac:dyDescent="0.3">
      <c r="A11232" s="14">
        <v>591275</v>
      </c>
      <c r="B11232" s="16" t="s">
        <v>14443</v>
      </c>
      <c r="C11232" s="16" t="s">
        <v>10</v>
      </c>
      <c r="D11232" s="4">
        <v>44391</v>
      </c>
      <c r="E11232" s="23">
        <v>2021</v>
      </c>
      <c r="F11232" s="19">
        <v>7.1</v>
      </c>
      <c r="G11232" s="19">
        <f>IF(Movies[[#This Row],[rating]]=0,"",Movies[[#This Row],[rating]])</f>
        <v>7.1</v>
      </c>
      <c r="H11232" s="19" t="str">
        <f>IF(Movies[[#This Row],[rating]]=0,"No Rating","Rated")</f>
        <v>Rated</v>
      </c>
      <c r="I11232" s="16" t="s">
        <v>1005</v>
      </c>
      <c r="J11232" s="29" t="s">
        <v>12</v>
      </c>
      <c r="K11232" s="19">
        <v>18.106000000000002</v>
      </c>
      <c r="L11232" s="26">
        <v>1739</v>
      </c>
    </row>
    <row r="11233" spans="1:12" x14ac:dyDescent="0.3">
      <c r="A11233" s="14">
        <v>775996</v>
      </c>
      <c r="B11233" s="16" t="s">
        <v>14444</v>
      </c>
      <c r="C11233" s="16" t="s">
        <v>10</v>
      </c>
      <c r="D11233" s="4">
        <v>44211</v>
      </c>
      <c r="E11233" s="23">
        <v>2021</v>
      </c>
      <c r="F11233" s="19">
        <v>6.4</v>
      </c>
      <c r="G11233" s="19">
        <f>IF(Movies[[#This Row],[rating]]=0,"",Movies[[#This Row],[rating]])</f>
        <v>6.4</v>
      </c>
      <c r="H11233" s="19" t="str">
        <f>IF(Movies[[#This Row],[rating]]=0,"No Rating","Rated")</f>
        <v>Rated</v>
      </c>
      <c r="I11233" s="16" t="s">
        <v>2071</v>
      </c>
      <c r="J11233" s="29" t="s">
        <v>12</v>
      </c>
      <c r="K11233" s="19">
        <v>18.030999999999999</v>
      </c>
      <c r="L11233" s="26">
        <v>1805</v>
      </c>
    </row>
    <row r="11234" spans="1:12" x14ac:dyDescent="0.3">
      <c r="A11234" s="14">
        <v>619297</v>
      </c>
      <c r="B11234" s="16" t="s">
        <v>14445</v>
      </c>
      <c r="C11234" s="16" t="s">
        <v>10</v>
      </c>
      <c r="D11234" s="4">
        <v>44426</v>
      </c>
      <c r="E11234" s="23">
        <v>2021</v>
      </c>
      <c r="F11234" s="19">
        <v>6.6</v>
      </c>
      <c r="G11234" s="19">
        <f>IF(Movies[[#This Row],[rating]]=0,"",Movies[[#This Row],[rating]])</f>
        <v>6.6</v>
      </c>
      <c r="H11234" s="19" t="str">
        <f>IF(Movies[[#This Row],[rating]]=0,"No Rating","Rated")</f>
        <v>Rated</v>
      </c>
      <c r="I11234" s="16" t="s">
        <v>1888</v>
      </c>
      <c r="J11234" s="29" t="s">
        <v>12</v>
      </c>
      <c r="K11234" s="19">
        <v>17.936</v>
      </c>
      <c r="L11234" s="26">
        <v>1207</v>
      </c>
    </row>
    <row r="11235" spans="1:12" x14ac:dyDescent="0.3">
      <c r="A11235" s="14">
        <v>663260</v>
      </c>
      <c r="B11235" s="16" t="s">
        <v>13392</v>
      </c>
      <c r="C11235" s="16" t="s">
        <v>108</v>
      </c>
      <c r="D11235" s="4">
        <v>44447</v>
      </c>
      <c r="E11235" s="23">
        <v>2021</v>
      </c>
      <c r="F11235" s="19">
        <v>7.3339999999999996</v>
      </c>
      <c r="G11235" s="19">
        <f>IF(Movies[[#This Row],[rating]]=0,"",Movies[[#This Row],[rating]])</f>
        <v>7.3339999999999996</v>
      </c>
      <c r="H11235" s="19" t="str">
        <f>IF(Movies[[#This Row],[rating]]=0,"No Rating","Rated")</f>
        <v>Rated</v>
      </c>
      <c r="I11235" s="16" t="s">
        <v>629</v>
      </c>
      <c r="J11235" s="29" t="s">
        <v>110</v>
      </c>
      <c r="K11235" s="19">
        <v>17.908999999999999</v>
      </c>
      <c r="L11235" s="26">
        <v>1265</v>
      </c>
    </row>
    <row r="11236" spans="1:12" x14ac:dyDescent="0.3">
      <c r="A11236" s="14">
        <v>796849</v>
      </c>
      <c r="B11236" s="16" t="s">
        <v>14446</v>
      </c>
      <c r="C11236" s="16" t="s">
        <v>473</v>
      </c>
      <c r="D11236" s="4">
        <v>44301</v>
      </c>
      <c r="E11236" s="23">
        <v>2021</v>
      </c>
      <c r="F11236" s="19">
        <v>6.8</v>
      </c>
      <c r="G11236" s="19">
        <f>IF(Movies[[#This Row],[rating]]=0,"",Movies[[#This Row],[rating]])</f>
        <v>6.8</v>
      </c>
      <c r="H11236" s="19" t="str">
        <f>IF(Movies[[#This Row],[rating]]=0,"No Rating","Rated")</f>
        <v>Rated</v>
      </c>
      <c r="I11236" s="16" t="s">
        <v>1511</v>
      </c>
      <c r="J11236" s="29" t="s">
        <v>146</v>
      </c>
      <c r="K11236" s="19">
        <v>17.824999999999999</v>
      </c>
      <c r="L11236" s="26">
        <v>162</v>
      </c>
    </row>
    <row r="11237" spans="1:12" x14ac:dyDescent="0.3">
      <c r="A11237" s="14">
        <v>567690</v>
      </c>
      <c r="B11237" s="16" t="s">
        <v>14447</v>
      </c>
      <c r="C11237" s="16" t="s">
        <v>473</v>
      </c>
      <c r="D11237" s="4">
        <v>44463</v>
      </c>
      <c r="E11237" s="23">
        <v>2021</v>
      </c>
      <c r="F11237" s="19">
        <v>6.3</v>
      </c>
      <c r="G11237" s="19">
        <f>IF(Movies[[#This Row],[rating]]=0,"",Movies[[#This Row],[rating]])</f>
        <v>6.3</v>
      </c>
      <c r="H11237" s="19" t="str">
        <f>IF(Movies[[#This Row],[rating]]=0,"No Rating","Rated")</f>
        <v>Rated</v>
      </c>
      <c r="I11237" s="16" t="s">
        <v>49</v>
      </c>
      <c r="J11237" s="29" t="s">
        <v>12</v>
      </c>
      <c r="K11237" s="19">
        <v>17.779</v>
      </c>
      <c r="L11237" s="26">
        <v>332</v>
      </c>
    </row>
    <row r="11238" spans="1:12" x14ac:dyDescent="0.3">
      <c r="A11238" s="14">
        <v>597890</v>
      </c>
      <c r="B11238" s="16" t="s">
        <v>14448</v>
      </c>
      <c r="C11238" s="16" t="s">
        <v>14449</v>
      </c>
      <c r="D11238" s="4">
        <v>44294</v>
      </c>
      <c r="E11238" s="23">
        <v>2021</v>
      </c>
      <c r="F11238" s="19">
        <v>6</v>
      </c>
      <c r="G11238" s="19">
        <f>IF(Movies[[#This Row],[rating]]=0,"",Movies[[#This Row],[rating]])</f>
        <v>6</v>
      </c>
      <c r="H11238" s="19" t="str">
        <f>IF(Movies[[#This Row],[rating]]=0,"No Rating","Rated")</f>
        <v>Rated</v>
      </c>
      <c r="I11238" s="16" t="s">
        <v>1367</v>
      </c>
      <c r="J11238" s="29" t="s">
        <v>12</v>
      </c>
      <c r="K11238" s="19">
        <v>17.742999999999999</v>
      </c>
      <c r="L11238" s="26">
        <v>884</v>
      </c>
    </row>
    <row r="11239" spans="1:12" x14ac:dyDescent="0.3">
      <c r="A11239" s="14">
        <v>579047</v>
      </c>
      <c r="B11239" s="16" t="s">
        <v>14450</v>
      </c>
      <c r="C11239" s="16" t="s">
        <v>10</v>
      </c>
      <c r="D11239" s="4">
        <v>44426</v>
      </c>
      <c r="E11239" s="23">
        <v>2021</v>
      </c>
      <c r="F11239" s="19">
        <v>6.5869999999999997</v>
      </c>
      <c r="G11239" s="19">
        <f>IF(Movies[[#This Row],[rating]]=0,"",Movies[[#This Row],[rating]])</f>
        <v>6.5869999999999997</v>
      </c>
      <c r="H11239" s="19" t="str">
        <f>IF(Movies[[#This Row],[rating]]=0,"No Rating","Rated")</f>
        <v>Rated</v>
      </c>
      <c r="I11239" s="16" t="s">
        <v>14451</v>
      </c>
      <c r="J11239" s="29" t="s">
        <v>12</v>
      </c>
      <c r="K11239" s="19">
        <v>17.734999999999999</v>
      </c>
      <c r="L11239" s="26">
        <v>1799</v>
      </c>
    </row>
    <row r="11240" spans="1:12" x14ac:dyDescent="0.3">
      <c r="A11240" s="14">
        <v>785663</v>
      </c>
      <c r="B11240" s="16" t="s">
        <v>14452</v>
      </c>
      <c r="C11240" s="16" t="s">
        <v>10</v>
      </c>
      <c r="D11240" s="4">
        <v>44470</v>
      </c>
      <c r="E11240" s="23">
        <v>2021</v>
      </c>
      <c r="F11240" s="19">
        <v>7.3</v>
      </c>
      <c r="G11240" s="19">
        <f>IF(Movies[[#This Row],[rating]]=0,"",Movies[[#This Row],[rating]])</f>
        <v>7.3</v>
      </c>
      <c r="H11240" s="19" t="str">
        <f>IF(Movies[[#This Row],[rating]]=0,"No Rating","Rated")</f>
        <v>Rated</v>
      </c>
      <c r="I11240" s="16" t="s">
        <v>8598</v>
      </c>
      <c r="J11240" s="29" t="s">
        <v>12</v>
      </c>
      <c r="K11240" s="19">
        <v>17.722999999999999</v>
      </c>
      <c r="L11240" s="26">
        <v>588</v>
      </c>
    </row>
    <row r="11241" spans="1:12" x14ac:dyDescent="0.3">
      <c r="A11241" s="14">
        <v>607259</v>
      </c>
      <c r="B11241" s="16" t="s">
        <v>14453</v>
      </c>
      <c r="C11241" s="16" t="s">
        <v>172</v>
      </c>
      <c r="D11241" s="4">
        <v>44365</v>
      </c>
      <c r="E11241" s="23">
        <v>2021</v>
      </c>
      <c r="F11241" s="19">
        <v>7.5</v>
      </c>
      <c r="G11241" s="19">
        <f>IF(Movies[[#This Row],[rating]]=0,"",Movies[[#This Row],[rating]])</f>
        <v>7.5</v>
      </c>
      <c r="H11241" s="19" t="str">
        <f>IF(Movies[[#This Row],[rating]]=0,"No Rating","Rated")</f>
        <v>Rated</v>
      </c>
      <c r="I11241" s="16" t="s">
        <v>713</v>
      </c>
      <c r="J11241" s="29" t="s">
        <v>12</v>
      </c>
      <c r="K11241" s="19">
        <v>17.646000000000001</v>
      </c>
      <c r="L11241" s="26">
        <v>1425</v>
      </c>
    </row>
    <row r="11242" spans="1:12" x14ac:dyDescent="0.3">
      <c r="A11242" s="14">
        <v>798544</v>
      </c>
      <c r="B11242" s="16" t="s">
        <v>14454</v>
      </c>
      <c r="C11242" s="16" t="s">
        <v>144</v>
      </c>
      <c r="D11242" s="4">
        <v>44512</v>
      </c>
      <c r="E11242" s="23">
        <v>2021</v>
      </c>
      <c r="F11242" s="19">
        <v>7.3</v>
      </c>
      <c r="G11242" s="19">
        <f>IF(Movies[[#This Row],[rating]]=0,"",Movies[[#This Row],[rating]])</f>
        <v>7.3</v>
      </c>
      <c r="H11242" s="19" t="str">
        <f>IF(Movies[[#This Row],[rating]]=0,"No Rating","Rated")</f>
        <v>Rated</v>
      </c>
      <c r="I11242" s="16" t="s">
        <v>14455</v>
      </c>
      <c r="J11242" s="29" t="s">
        <v>146</v>
      </c>
      <c r="K11242" s="19">
        <v>17.600000000000001</v>
      </c>
      <c r="L11242" s="26">
        <v>130</v>
      </c>
    </row>
    <row r="11243" spans="1:12" x14ac:dyDescent="0.3">
      <c r="A11243" s="14">
        <v>616651</v>
      </c>
      <c r="B11243" s="16" t="s">
        <v>14456</v>
      </c>
      <c r="C11243" s="16" t="s">
        <v>506</v>
      </c>
      <c r="D11243" s="4">
        <v>44406</v>
      </c>
      <c r="E11243" s="23">
        <v>2021</v>
      </c>
      <c r="F11243" s="19">
        <v>6.6</v>
      </c>
      <c r="G11243" s="19">
        <f>IF(Movies[[#This Row],[rating]]=0,"",Movies[[#This Row],[rating]])</f>
        <v>6.6</v>
      </c>
      <c r="H11243" s="19" t="str">
        <f>IF(Movies[[#This Row],[rating]]=0,"No Rating","Rated")</f>
        <v>Rated</v>
      </c>
      <c r="I11243" s="16" t="s">
        <v>199</v>
      </c>
      <c r="J11243" s="29" t="s">
        <v>12</v>
      </c>
      <c r="K11243" s="19">
        <v>17.573</v>
      </c>
      <c r="L11243" s="26">
        <v>1267</v>
      </c>
    </row>
    <row r="11244" spans="1:12" x14ac:dyDescent="0.3">
      <c r="A11244" s="14">
        <v>817485</v>
      </c>
      <c r="B11244" s="16" t="s">
        <v>14457</v>
      </c>
      <c r="C11244" s="16" t="s">
        <v>94</v>
      </c>
      <c r="D11244" s="4">
        <v>44328</v>
      </c>
      <c r="E11244" s="23">
        <v>2021</v>
      </c>
      <c r="F11244" s="19">
        <v>7.3</v>
      </c>
      <c r="G11244" s="19">
        <f>IF(Movies[[#This Row],[rating]]=0,"",Movies[[#This Row],[rating]])</f>
        <v>7.3</v>
      </c>
      <c r="H11244" s="19" t="str">
        <f>IF(Movies[[#This Row],[rating]]=0,"No Rating","Rated")</f>
        <v>Rated</v>
      </c>
      <c r="I11244" s="16" t="s">
        <v>49</v>
      </c>
      <c r="J11244" s="29" t="s">
        <v>96</v>
      </c>
      <c r="K11244" s="19">
        <v>17.524000000000001</v>
      </c>
      <c r="L11244" s="26">
        <v>18</v>
      </c>
    </row>
    <row r="11245" spans="1:12" x14ac:dyDescent="0.3">
      <c r="A11245" s="14">
        <v>736073</v>
      </c>
      <c r="B11245" s="16" t="s">
        <v>14458</v>
      </c>
      <c r="C11245" s="16" t="s">
        <v>10</v>
      </c>
      <c r="D11245" s="4">
        <v>44368</v>
      </c>
      <c r="E11245" s="23">
        <v>2021</v>
      </c>
      <c r="F11245" s="19">
        <v>7.4569999999999999</v>
      </c>
      <c r="G11245" s="19">
        <f>IF(Movies[[#This Row],[rating]]=0,"",Movies[[#This Row],[rating]])</f>
        <v>7.4569999999999999</v>
      </c>
      <c r="H11245" s="19" t="str">
        <f>IF(Movies[[#This Row],[rating]]=0,"No Rating","Rated")</f>
        <v>Rated</v>
      </c>
      <c r="I11245" s="16" t="s">
        <v>8753</v>
      </c>
      <c r="J11245" s="29" t="s">
        <v>12</v>
      </c>
      <c r="K11245" s="19">
        <v>17.521999999999998</v>
      </c>
      <c r="L11245" s="26">
        <v>637</v>
      </c>
    </row>
    <row r="11246" spans="1:12" x14ac:dyDescent="0.3">
      <c r="A11246" s="14">
        <v>615643</v>
      </c>
      <c r="B11246" s="16" t="s">
        <v>14459</v>
      </c>
      <c r="C11246" s="16" t="s">
        <v>10</v>
      </c>
      <c r="D11246" s="4">
        <v>44239</v>
      </c>
      <c r="E11246" s="23">
        <v>2021</v>
      </c>
      <c r="F11246" s="19">
        <v>7.3380000000000001</v>
      </c>
      <c r="G11246" s="19">
        <f>IF(Movies[[#This Row],[rating]]=0,"",Movies[[#This Row],[rating]])</f>
        <v>7.3380000000000001</v>
      </c>
      <c r="H11246" s="19" t="str">
        <f>IF(Movies[[#This Row],[rating]]=0,"No Rating","Rated")</f>
        <v>Rated</v>
      </c>
      <c r="I11246" s="16" t="s">
        <v>49</v>
      </c>
      <c r="J11246" s="29" t="s">
        <v>12</v>
      </c>
      <c r="K11246" s="19">
        <v>17.498000000000001</v>
      </c>
      <c r="L11246" s="26">
        <v>1640</v>
      </c>
    </row>
    <row r="11247" spans="1:12" x14ac:dyDescent="0.3">
      <c r="A11247" s="14">
        <v>800497</v>
      </c>
      <c r="B11247" s="16" t="s">
        <v>14460</v>
      </c>
      <c r="C11247" s="16" t="s">
        <v>10</v>
      </c>
      <c r="D11247" s="4">
        <v>44372</v>
      </c>
      <c r="E11247" s="23">
        <v>2021</v>
      </c>
      <c r="F11247" s="19">
        <v>6</v>
      </c>
      <c r="G11247" s="19">
        <f>IF(Movies[[#This Row],[rating]]=0,"",Movies[[#This Row],[rating]])</f>
        <v>6</v>
      </c>
      <c r="H11247" s="19" t="str">
        <f>IF(Movies[[#This Row],[rating]]=0,"No Rating","Rated")</f>
        <v>Rated</v>
      </c>
      <c r="I11247" s="16" t="s">
        <v>566</v>
      </c>
      <c r="J11247" s="29" t="s">
        <v>12</v>
      </c>
      <c r="K11247" s="19">
        <v>17.411000000000001</v>
      </c>
      <c r="L11247" s="26">
        <v>551</v>
      </c>
    </row>
    <row r="11248" spans="1:12" x14ac:dyDescent="0.3">
      <c r="A11248" s="14">
        <v>853812</v>
      </c>
      <c r="B11248" s="16" t="s">
        <v>14461</v>
      </c>
      <c r="C11248" s="16" t="s">
        <v>1845</v>
      </c>
      <c r="D11248" s="4">
        <v>44394</v>
      </c>
      <c r="E11248" s="23">
        <v>2021</v>
      </c>
      <c r="F11248" s="19">
        <v>8</v>
      </c>
      <c r="G11248" s="19">
        <f>IF(Movies[[#This Row],[rating]]=0,"",Movies[[#This Row],[rating]])</f>
        <v>8</v>
      </c>
      <c r="H11248" s="19" t="str">
        <f>IF(Movies[[#This Row],[rating]]=0,"No Rating","Rated")</f>
        <v>Rated</v>
      </c>
      <c r="I11248" s="16" t="s">
        <v>6748</v>
      </c>
      <c r="J11248" s="29" t="s">
        <v>12</v>
      </c>
      <c r="K11248" s="19">
        <v>17.396000000000001</v>
      </c>
      <c r="L11248" s="26">
        <v>3</v>
      </c>
    </row>
    <row r="11249" spans="1:12" x14ac:dyDescent="0.3">
      <c r="A11249" s="14">
        <v>537116</v>
      </c>
      <c r="B11249" s="16" t="s">
        <v>14462</v>
      </c>
      <c r="C11249" s="16" t="s">
        <v>10</v>
      </c>
      <c r="D11249" s="4">
        <v>44511</v>
      </c>
      <c r="E11249" s="23">
        <v>2021</v>
      </c>
      <c r="F11249" s="19">
        <v>7.6</v>
      </c>
      <c r="G11249" s="19">
        <f>IF(Movies[[#This Row],[rating]]=0,"",Movies[[#This Row],[rating]])</f>
        <v>7.6</v>
      </c>
      <c r="H11249" s="19" t="str">
        <f>IF(Movies[[#This Row],[rating]]=0,"No Rating","Rated")</f>
        <v>Rated</v>
      </c>
      <c r="I11249" s="16" t="s">
        <v>550</v>
      </c>
      <c r="J11249" s="29" t="s">
        <v>12</v>
      </c>
      <c r="K11249" s="19">
        <v>17.350999999999999</v>
      </c>
      <c r="L11249" s="26">
        <v>2098</v>
      </c>
    </row>
    <row r="11250" spans="1:12" x14ac:dyDescent="0.3">
      <c r="A11250" s="14">
        <v>595743</v>
      </c>
      <c r="B11250" s="16" t="s">
        <v>14463</v>
      </c>
      <c r="C11250" s="16" t="s">
        <v>14464</v>
      </c>
      <c r="D11250" s="4">
        <v>44419</v>
      </c>
      <c r="E11250" s="23">
        <v>2021</v>
      </c>
      <c r="F11250" s="19">
        <v>5.8</v>
      </c>
      <c r="G11250" s="19">
        <f>IF(Movies[[#This Row],[rating]]=0,"",Movies[[#This Row],[rating]])</f>
        <v>5.8</v>
      </c>
      <c r="H11250" s="19" t="str">
        <f>IF(Movies[[#This Row],[rating]]=0,"No Rating","Rated")</f>
        <v>Rated</v>
      </c>
      <c r="I11250" s="16" t="s">
        <v>600</v>
      </c>
      <c r="J11250" s="29" t="s">
        <v>12</v>
      </c>
      <c r="K11250" s="19">
        <v>17.321999999999999</v>
      </c>
      <c r="L11250" s="26">
        <v>546</v>
      </c>
    </row>
    <row r="11251" spans="1:12" x14ac:dyDescent="0.3">
      <c r="A11251" s="14">
        <v>573164</v>
      </c>
      <c r="B11251" s="16" t="s">
        <v>14465</v>
      </c>
      <c r="C11251" s="16" t="s">
        <v>74</v>
      </c>
      <c r="D11251" s="4">
        <v>44420</v>
      </c>
      <c r="E11251" s="23">
        <v>2021</v>
      </c>
      <c r="F11251" s="19">
        <v>7.9</v>
      </c>
      <c r="G11251" s="19">
        <f>IF(Movies[[#This Row],[rating]]=0,"",Movies[[#This Row],[rating]])</f>
        <v>7.9</v>
      </c>
      <c r="H11251" s="19" t="str">
        <f>IF(Movies[[#This Row],[rating]]=0,"No Rating","Rated")</f>
        <v>Rated</v>
      </c>
      <c r="I11251" s="16" t="s">
        <v>1803</v>
      </c>
      <c r="J11251" s="29" t="s">
        <v>34</v>
      </c>
      <c r="K11251" s="19">
        <v>17.184999999999999</v>
      </c>
      <c r="L11251" s="26">
        <v>410</v>
      </c>
    </row>
    <row r="11252" spans="1:12" x14ac:dyDescent="0.3">
      <c r="A11252" s="14">
        <v>672647</v>
      </c>
      <c r="B11252" s="16" t="s">
        <v>14466</v>
      </c>
      <c r="C11252" s="16" t="s">
        <v>10</v>
      </c>
      <c r="D11252" s="4">
        <v>44239</v>
      </c>
      <c r="E11252" s="23">
        <v>2021</v>
      </c>
      <c r="F11252" s="19">
        <v>7.1</v>
      </c>
      <c r="G11252" s="19">
        <f>IF(Movies[[#This Row],[rating]]=0,"",Movies[[#This Row],[rating]])</f>
        <v>7.1</v>
      </c>
      <c r="H11252" s="19" t="str">
        <f>IF(Movies[[#This Row],[rating]]=0,"No Rating","Rated")</f>
        <v>Rated</v>
      </c>
      <c r="I11252" s="16" t="s">
        <v>5711</v>
      </c>
      <c r="J11252" s="29" t="s">
        <v>12</v>
      </c>
      <c r="K11252" s="19">
        <v>17.056999999999999</v>
      </c>
      <c r="L11252" s="26">
        <v>783</v>
      </c>
    </row>
    <row r="11253" spans="1:12" x14ac:dyDescent="0.3">
      <c r="A11253" s="14">
        <v>744746</v>
      </c>
      <c r="B11253" s="16" t="s">
        <v>14467</v>
      </c>
      <c r="C11253" s="16" t="s">
        <v>2847</v>
      </c>
      <c r="D11253" s="4">
        <v>44489</v>
      </c>
      <c r="E11253" s="23">
        <v>2021</v>
      </c>
      <c r="F11253" s="19">
        <v>6.2</v>
      </c>
      <c r="G11253" s="19">
        <f>IF(Movies[[#This Row],[rating]]=0,"",Movies[[#This Row],[rating]])</f>
        <v>6.2</v>
      </c>
      <c r="H11253" s="19" t="str">
        <f>IF(Movies[[#This Row],[rating]]=0,"No Rating","Rated")</f>
        <v>Rated</v>
      </c>
      <c r="I11253" s="16" t="s">
        <v>183</v>
      </c>
      <c r="J11253" s="29" t="s">
        <v>12</v>
      </c>
      <c r="K11253" s="19">
        <v>17.04</v>
      </c>
      <c r="L11253" s="26">
        <v>133</v>
      </c>
    </row>
    <row r="11254" spans="1:12" x14ac:dyDescent="0.3">
      <c r="A11254" s="14">
        <v>600583</v>
      </c>
      <c r="B11254" s="16" t="s">
        <v>14468</v>
      </c>
      <c r="C11254" s="16" t="s">
        <v>14469</v>
      </c>
      <c r="D11254" s="4">
        <v>44494</v>
      </c>
      <c r="E11254" s="23">
        <v>2021</v>
      </c>
      <c r="F11254" s="19">
        <v>6.8</v>
      </c>
      <c r="G11254" s="19">
        <f>IF(Movies[[#This Row],[rating]]=0,"",Movies[[#This Row],[rating]])</f>
        <v>6.8</v>
      </c>
      <c r="H11254" s="19" t="str">
        <f>IF(Movies[[#This Row],[rating]]=0,"No Rating","Rated")</f>
        <v>Rated</v>
      </c>
      <c r="I11254" s="16" t="s">
        <v>3069</v>
      </c>
      <c r="J11254" s="29" t="s">
        <v>12</v>
      </c>
      <c r="K11254" s="19">
        <v>16.998000000000001</v>
      </c>
      <c r="L11254" s="26">
        <v>2708</v>
      </c>
    </row>
    <row r="11255" spans="1:12" x14ac:dyDescent="0.3">
      <c r="A11255" s="14">
        <v>615658</v>
      </c>
      <c r="B11255" s="16" t="s">
        <v>12396</v>
      </c>
      <c r="C11255" s="16" t="s">
        <v>172</v>
      </c>
      <c r="D11255" s="4">
        <v>44356</v>
      </c>
      <c r="E11255" s="23">
        <v>2021</v>
      </c>
      <c r="F11255" s="19">
        <v>5.9</v>
      </c>
      <c r="G11255" s="19">
        <f>IF(Movies[[#This Row],[rating]]=0,"",Movies[[#This Row],[rating]])</f>
        <v>5.9</v>
      </c>
      <c r="H11255" s="19" t="str">
        <f>IF(Movies[[#This Row],[rating]]=0,"No Rating","Rated")</f>
        <v>Rated</v>
      </c>
      <c r="I11255" s="16" t="s">
        <v>7246</v>
      </c>
      <c r="J11255" s="29" t="s">
        <v>12</v>
      </c>
      <c r="K11255" s="19">
        <v>16.984999999999999</v>
      </c>
      <c r="L11255" s="26">
        <v>1079</v>
      </c>
    </row>
    <row r="11256" spans="1:12" x14ac:dyDescent="0.3">
      <c r="A11256" s="14">
        <v>559581</v>
      </c>
      <c r="B11256" s="16" t="s">
        <v>14470</v>
      </c>
      <c r="C11256" s="16" t="s">
        <v>1075</v>
      </c>
      <c r="D11256" s="4">
        <v>44371</v>
      </c>
      <c r="E11256" s="23">
        <v>2021</v>
      </c>
      <c r="F11256" s="19">
        <v>6</v>
      </c>
      <c r="G11256" s="19">
        <f>IF(Movies[[#This Row],[rating]]=0,"",Movies[[#This Row],[rating]])</f>
        <v>6</v>
      </c>
      <c r="H11256" s="19" t="str">
        <f>IF(Movies[[#This Row],[rating]]=0,"No Rating","Rated")</f>
        <v>Rated</v>
      </c>
      <c r="I11256" s="16" t="s">
        <v>14471</v>
      </c>
      <c r="J11256" s="29" t="s">
        <v>12</v>
      </c>
      <c r="K11256" s="19">
        <v>16.933</v>
      </c>
      <c r="L11256" s="26">
        <v>546</v>
      </c>
    </row>
    <row r="11257" spans="1:12" x14ac:dyDescent="0.3">
      <c r="A11257" s="14">
        <v>769749</v>
      </c>
      <c r="B11257" s="16" t="s">
        <v>14472</v>
      </c>
      <c r="C11257" s="16" t="s">
        <v>10</v>
      </c>
      <c r="D11257" s="4">
        <v>44329</v>
      </c>
      <c r="E11257" s="23">
        <v>2021</v>
      </c>
      <c r="F11257" s="19">
        <v>6.9</v>
      </c>
      <c r="G11257" s="19">
        <f>IF(Movies[[#This Row],[rating]]=0,"",Movies[[#This Row],[rating]])</f>
        <v>6.9</v>
      </c>
      <c r="H11257" s="19" t="str">
        <f>IF(Movies[[#This Row],[rating]]=0,"No Rating","Rated")</f>
        <v>Rated</v>
      </c>
      <c r="I11257" s="16" t="s">
        <v>52</v>
      </c>
      <c r="J11257" s="29" t="s">
        <v>12</v>
      </c>
      <c r="K11257" s="19">
        <v>16.931999999999999</v>
      </c>
      <c r="L11257" s="26">
        <v>198</v>
      </c>
    </row>
    <row r="11258" spans="1:12" x14ac:dyDescent="0.3">
      <c r="A11258" s="14">
        <v>761898</v>
      </c>
      <c r="B11258" s="16" t="s">
        <v>14473</v>
      </c>
      <c r="C11258" s="16" t="s">
        <v>144</v>
      </c>
      <c r="D11258" s="4">
        <v>44499</v>
      </c>
      <c r="E11258" s="23">
        <v>2021</v>
      </c>
      <c r="F11258" s="19">
        <v>7.891</v>
      </c>
      <c r="G11258" s="19">
        <f>IF(Movies[[#This Row],[rating]]=0,"",Movies[[#This Row],[rating]])</f>
        <v>7.891</v>
      </c>
      <c r="H11258" s="19" t="str">
        <f>IF(Movies[[#This Row],[rating]]=0,"No Rating","Rated")</f>
        <v>Rated</v>
      </c>
      <c r="I11258" s="16" t="s">
        <v>2679</v>
      </c>
      <c r="J11258" s="29" t="s">
        <v>146</v>
      </c>
      <c r="K11258" s="19">
        <v>16.931000000000001</v>
      </c>
      <c r="L11258" s="26">
        <v>293</v>
      </c>
    </row>
    <row r="11259" spans="1:12" x14ac:dyDescent="0.3">
      <c r="A11259" s="14">
        <v>736074</v>
      </c>
      <c r="B11259" s="16" t="s">
        <v>14474</v>
      </c>
      <c r="C11259" s="16" t="s">
        <v>10</v>
      </c>
      <c r="D11259" s="4">
        <v>44403</v>
      </c>
      <c r="E11259" s="23">
        <v>2021</v>
      </c>
      <c r="F11259" s="19">
        <v>7.423</v>
      </c>
      <c r="G11259" s="19">
        <f>IF(Movies[[#This Row],[rating]]=0,"",Movies[[#This Row],[rating]])</f>
        <v>7.423</v>
      </c>
      <c r="H11259" s="19" t="str">
        <f>IF(Movies[[#This Row],[rating]]=0,"No Rating","Rated")</f>
        <v>Rated</v>
      </c>
      <c r="I11259" s="16" t="s">
        <v>8753</v>
      </c>
      <c r="J11259" s="29" t="s">
        <v>12</v>
      </c>
      <c r="K11259" s="19">
        <v>16.902000000000001</v>
      </c>
      <c r="L11259" s="26">
        <v>525</v>
      </c>
    </row>
    <row r="11260" spans="1:12" x14ac:dyDescent="0.3">
      <c r="A11260" s="14">
        <v>866678</v>
      </c>
      <c r="B11260" s="16" t="s">
        <v>14475</v>
      </c>
      <c r="C11260" s="16" t="s">
        <v>2138</v>
      </c>
      <c r="D11260" s="4">
        <v>44491</v>
      </c>
      <c r="E11260" s="23">
        <v>2021</v>
      </c>
      <c r="F11260" s="19">
        <v>6.4</v>
      </c>
      <c r="G11260" s="19">
        <f>IF(Movies[[#This Row],[rating]]=0,"",Movies[[#This Row],[rating]])</f>
        <v>6.4</v>
      </c>
      <c r="H11260" s="19" t="str">
        <f>IF(Movies[[#This Row],[rating]]=0,"No Rating","Rated")</f>
        <v>Rated</v>
      </c>
      <c r="I11260" s="16" t="s">
        <v>85</v>
      </c>
      <c r="J11260" s="29" t="s">
        <v>2139</v>
      </c>
      <c r="K11260" s="19">
        <v>16.841000000000001</v>
      </c>
      <c r="L11260" s="26">
        <v>153</v>
      </c>
    </row>
    <row r="11261" spans="1:12" x14ac:dyDescent="0.3">
      <c r="A11261" s="14">
        <v>920258</v>
      </c>
      <c r="B11261" s="16" t="s">
        <v>14476</v>
      </c>
      <c r="C11261" s="16" t="s">
        <v>1845</v>
      </c>
      <c r="D11261" s="4">
        <v>44502</v>
      </c>
      <c r="E11261" s="23">
        <v>2021</v>
      </c>
      <c r="F11261" s="19">
        <v>7.9</v>
      </c>
      <c r="G11261" s="19">
        <f>IF(Movies[[#This Row],[rating]]=0,"",Movies[[#This Row],[rating]])</f>
        <v>7.9</v>
      </c>
      <c r="H11261" s="19" t="str">
        <f>IF(Movies[[#This Row],[rating]]=0,"No Rating","Rated")</f>
        <v>Rated</v>
      </c>
      <c r="I11261" s="16" t="s">
        <v>2528</v>
      </c>
      <c r="J11261" s="29" t="s">
        <v>12</v>
      </c>
      <c r="K11261" s="19">
        <v>16.831</v>
      </c>
      <c r="L11261" s="26">
        <v>30</v>
      </c>
    </row>
    <row r="11262" spans="1:12" x14ac:dyDescent="0.3">
      <c r="A11262" s="14">
        <v>645886</v>
      </c>
      <c r="B11262" s="16" t="s">
        <v>14477</v>
      </c>
      <c r="C11262" s="16" t="s">
        <v>2079</v>
      </c>
      <c r="D11262" s="4">
        <v>44524</v>
      </c>
      <c r="E11262" s="23">
        <v>2021</v>
      </c>
      <c r="F11262" s="19">
        <v>7.4</v>
      </c>
      <c r="G11262" s="19">
        <f>IF(Movies[[#This Row],[rating]]=0,"",Movies[[#This Row],[rating]])</f>
        <v>7.4</v>
      </c>
      <c r="H11262" s="19" t="str">
        <f>IF(Movies[[#This Row],[rating]]=0,"No Rating","Rated")</f>
        <v>Rated</v>
      </c>
      <c r="I11262" s="16" t="s">
        <v>306</v>
      </c>
      <c r="J11262" s="29" t="s">
        <v>12</v>
      </c>
      <c r="K11262" s="19">
        <v>16.824999999999999</v>
      </c>
      <c r="L11262" s="26">
        <v>1846</v>
      </c>
    </row>
    <row r="11263" spans="1:12" x14ac:dyDescent="0.3">
      <c r="A11263" s="14">
        <v>583406</v>
      </c>
      <c r="B11263" s="16" t="s">
        <v>14478</v>
      </c>
      <c r="C11263" s="16" t="s">
        <v>172</v>
      </c>
      <c r="D11263" s="4">
        <v>44239</v>
      </c>
      <c r="E11263" s="23">
        <v>2021</v>
      </c>
      <c r="F11263" s="19">
        <v>7.3</v>
      </c>
      <c r="G11263" s="19">
        <f>IF(Movies[[#This Row],[rating]]=0,"",Movies[[#This Row],[rating]])</f>
        <v>7.3</v>
      </c>
      <c r="H11263" s="19" t="str">
        <f>IF(Movies[[#This Row],[rating]]=0,"No Rating","Rated")</f>
        <v>Rated</v>
      </c>
      <c r="I11263" s="16" t="s">
        <v>189</v>
      </c>
      <c r="J11263" s="29" t="s">
        <v>12</v>
      </c>
      <c r="K11263" s="19">
        <v>16.809999999999999</v>
      </c>
      <c r="L11263" s="26">
        <v>1553</v>
      </c>
    </row>
    <row r="11264" spans="1:12" x14ac:dyDescent="0.3">
      <c r="A11264" s="14">
        <v>659940</v>
      </c>
      <c r="B11264" s="16" t="s">
        <v>14479</v>
      </c>
      <c r="C11264" s="16" t="s">
        <v>6550</v>
      </c>
      <c r="D11264" s="4">
        <v>44343</v>
      </c>
      <c r="E11264" s="23">
        <v>2021</v>
      </c>
      <c r="F11264" s="19">
        <v>5.8</v>
      </c>
      <c r="G11264" s="19">
        <f>IF(Movies[[#This Row],[rating]]=0,"",Movies[[#This Row],[rating]])</f>
        <v>5.8</v>
      </c>
      <c r="H11264" s="19" t="str">
        <f>IF(Movies[[#This Row],[rating]]=0,"No Rating","Rated")</f>
        <v>Rated</v>
      </c>
      <c r="I11264" s="16" t="s">
        <v>2091</v>
      </c>
      <c r="J11264" s="29" t="s">
        <v>648</v>
      </c>
      <c r="K11264" s="19">
        <v>16.806999999999999</v>
      </c>
      <c r="L11264" s="26">
        <v>97</v>
      </c>
    </row>
    <row r="11265" spans="1:12" x14ac:dyDescent="0.3">
      <c r="A11265" s="14">
        <v>854188</v>
      </c>
      <c r="B11265" s="16" t="s">
        <v>14480</v>
      </c>
      <c r="C11265" s="16" t="s">
        <v>416</v>
      </c>
      <c r="D11265" s="4">
        <v>44558</v>
      </c>
      <c r="E11265" s="23">
        <v>2021</v>
      </c>
      <c r="F11265" s="19">
        <v>6.4</v>
      </c>
      <c r="G11265" s="19">
        <f>IF(Movies[[#This Row],[rating]]=0,"",Movies[[#This Row],[rating]])</f>
        <v>6.4</v>
      </c>
      <c r="H11265" s="19" t="str">
        <f>IF(Movies[[#This Row],[rating]]=0,"No Rating","Rated")</f>
        <v>Rated</v>
      </c>
      <c r="I11265" s="16" t="s">
        <v>468</v>
      </c>
      <c r="J11265" s="29" t="s">
        <v>12</v>
      </c>
      <c r="K11265" s="19">
        <v>16.771000000000001</v>
      </c>
      <c r="L11265" s="26">
        <v>119</v>
      </c>
    </row>
    <row r="11266" spans="1:12" x14ac:dyDescent="0.3">
      <c r="A11266" s="14">
        <v>731740</v>
      </c>
      <c r="B11266" s="16" t="s">
        <v>14481</v>
      </c>
      <c r="C11266" s="16" t="s">
        <v>10</v>
      </c>
      <c r="D11266" s="4">
        <v>44266</v>
      </c>
      <c r="E11266" s="23">
        <v>2021</v>
      </c>
      <c r="F11266" s="19">
        <v>5.2</v>
      </c>
      <c r="G11266" s="19">
        <f>IF(Movies[[#This Row],[rating]]=0,"",Movies[[#This Row],[rating]])</f>
        <v>5.2</v>
      </c>
      <c r="H11266" s="19" t="str">
        <f>IF(Movies[[#This Row],[rating]]=0,"No Rating","Rated")</f>
        <v>Rated</v>
      </c>
      <c r="I11266" s="16" t="s">
        <v>2086</v>
      </c>
      <c r="J11266" s="29" t="s">
        <v>12</v>
      </c>
      <c r="K11266" s="19">
        <v>16.748000000000001</v>
      </c>
      <c r="L11266" s="26">
        <v>237</v>
      </c>
    </row>
    <row r="11267" spans="1:12" x14ac:dyDescent="0.3">
      <c r="A11267" s="14">
        <v>623135</v>
      </c>
      <c r="B11267" s="16" t="s">
        <v>14482</v>
      </c>
      <c r="C11267" s="16" t="s">
        <v>94</v>
      </c>
      <c r="D11267" s="4">
        <v>44419</v>
      </c>
      <c r="E11267" s="23">
        <v>2021</v>
      </c>
      <c r="F11267" s="19">
        <v>6.9</v>
      </c>
      <c r="G11267" s="19">
        <f>IF(Movies[[#This Row],[rating]]=0,"",Movies[[#This Row],[rating]])</f>
        <v>6.9</v>
      </c>
      <c r="H11267" s="19" t="str">
        <f>IF(Movies[[#This Row],[rating]]=0,"No Rating","Rated")</f>
        <v>Rated</v>
      </c>
      <c r="I11267" s="16" t="s">
        <v>180</v>
      </c>
      <c r="J11267" s="29" t="s">
        <v>96</v>
      </c>
      <c r="K11267" s="19">
        <v>16.707000000000001</v>
      </c>
      <c r="L11267" s="26">
        <v>138</v>
      </c>
    </row>
    <row r="11268" spans="1:12" x14ac:dyDescent="0.3">
      <c r="A11268" s="14">
        <v>591538</v>
      </c>
      <c r="B11268" s="16" t="s">
        <v>14483</v>
      </c>
      <c r="C11268" s="16" t="s">
        <v>10</v>
      </c>
      <c r="D11268" s="4">
        <v>44535</v>
      </c>
      <c r="E11268" s="23">
        <v>2021</v>
      </c>
      <c r="F11268" s="19">
        <v>6.9</v>
      </c>
      <c r="G11268" s="19">
        <f>IF(Movies[[#This Row],[rating]]=0,"",Movies[[#This Row],[rating]])</f>
        <v>6.9</v>
      </c>
      <c r="H11268" s="19" t="str">
        <f>IF(Movies[[#This Row],[rating]]=0,"No Rating","Rated")</f>
        <v>Rated</v>
      </c>
      <c r="I11268" s="16" t="s">
        <v>688</v>
      </c>
      <c r="J11268" s="29" t="s">
        <v>12</v>
      </c>
      <c r="K11268" s="19">
        <v>16.702000000000002</v>
      </c>
      <c r="L11268" s="26">
        <v>769</v>
      </c>
    </row>
    <row r="11269" spans="1:12" x14ac:dyDescent="0.3">
      <c r="A11269" s="14">
        <v>602302</v>
      </c>
      <c r="B11269" s="16" t="s">
        <v>14484</v>
      </c>
      <c r="C11269" s="16" t="s">
        <v>94</v>
      </c>
      <c r="D11269" s="4">
        <v>44307</v>
      </c>
      <c r="E11269" s="23">
        <v>2021</v>
      </c>
      <c r="F11269" s="19">
        <v>7</v>
      </c>
      <c r="G11269" s="19">
        <f>IF(Movies[[#This Row],[rating]]=0,"",Movies[[#This Row],[rating]])</f>
        <v>7</v>
      </c>
      <c r="H11269" s="19" t="str">
        <f>IF(Movies[[#This Row],[rating]]=0,"No Rating","Rated")</f>
        <v>Rated</v>
      </c>
      <c r="I11269" s="16" t="s">
        <v>855</v>
      </c>
      <c r="J11269" s="29" t="s">
        <v>96</v>
      </c>
      <c r="K11269" s="19">
        <v>16.609000000000002</v>
      </c>
      <c r="L11269" s="26">
        <v>92</v>
      </c>
    </row>
    <row r="11270" spans="1:12" x14ac:dyDescent="0.3">
      <c r="A11270" s="14">
        <v>512025</v>
      </c>
      <c r="B11270" s="16" t="s">
        <v>14485</v>
      </c>
      <c r="C11270" s="16" t="s">
        <v>10</v>
      </c>
      <c r="D11270" s="4">
        <v>44463</v>
      </c>
      <c r="E11270" s="23">
        <v>2021</v>
      </c>
      <c r="F11270" s="19">
        <v>5.4</v>
      </c>
      <c r="G11270" s="19">
        <f>IF(Movies[[#This Row],[rating]]=0,"",Movies[[#This Row],[rating]])</f>
        <v>5.4</v>
      </c>
      <c r="H11270" s="19" t="str">
        <f>IF(Movies[[#This Row],[rating]]=0,"No Rating","Rated")</f>
        <v>Rated</v>
      </c>
      <c r="I11270" s="16" t="s">
        <v>203</v>
      </c>
      <c r="J11270" s="29" t="s">
        <v>12</v>
      </c>
      <c r="K11270" s="19">
        <v>16.556000000000001</v>
      </c>
      <c r="L11270" s="26">
        <v>683</v>
      </c>
    </row>
    <row r="11271" spans="1:12" x14ac:dyDescent="0.3">
      <c r="A11271" s="14">
        <v>862855</v>
      </c>
      <c r="B11271" s="16" t="s">
        <v>14486</v>
      </c>
      <c r="C11271" s="16" t="s">
        <v>936</v>
      </c>
      <c r="D11271" s="4">
        <v>44450</v>
      </c>
      <c r="E11271" s="23">
        <v>2021</v>
      </c>
      <c r="F11271" s="19">
        <v>7.359</v>
      </c>
      <c r="G11271" s="19">
        <f>IF(Movies[[#This Row],[rating]]=0,"",Movies[[#This Row],[rating]])</f>
        <v>7.359</v>
      </c>
      <c r="H11271" s="19" t="str">
        <f>IF(Movies[[#This Row],[rating]]=0,"No Rating","Rated")</f>
        <v>Rated</v>
      </c>
      <c r="I11271" s="16" t="s">
        <v>368</v>
      </c>
      <c r="J11271" s="29" t="s">
        <v>342</v>
      </c>
      <c r="K11271" s="19">
        <v>16.555</v>
      </c>
      <c r="L11271" s="26">
        <v>223</v>
      </c>
    </row>
    <row r="11272" spans="1:12" x14ac:dyDescent="0.3">
      <c r="A11272" s="14">
        <v>760195</v>
      </c>
      <c r="B11272" s="16" t="s">
        <v>14487</v>
      </c>
      <c r="C11272" s="16" t="s">
        <v>10</v>
      </c>
      <c r="D11272" s="4">
        <v>44316</v>
      </c>
      <c r="E11272" s="23">
        <v>2021</v>
      </c>
      <c r="F11272" s="19">
        <v>5.7</v>
      </c>
      <c r="G11272" s="19">
        <f>IF(Movies[[#This Row],[rating]]=0,"",Movies[[#This Row],[rating]])</f>
        <v>5.7</v>
      </c>
      <c r="H11272" s="19" t="str">
        <f>IF(Movies[[#This Row],[rating]]=0,"No Rating","Rated")</f>
        <v>Rated</v>
      </c>
      <c r="I11272" s="16" t="s">
        <v>203</v>
      </c>
      <c r="J11272" s="29" t="s">
        <v>12</v>
      </c>
      <c r="K11272" s="19">
        <v>16.553000000000001</v>
      </c>
      <c r="L11272" s="26">
        <v>303</v>
      </c>
    </row>
    <row r="11273" spans="1:12" x14ac:dyDescent="0.3">
      <c r="A11273" s="14">
        <v>597891</v>
      </c>
      <c r="B11273" s="16" t="s">
        <v>14488</v>
      </c>
      <c r="C11273" s="16" t="s">
        <v>10</v>
      </c>
      <c r="D11273" s="4">
        <v>44449</v>
      </c>
      <c r="E11273" s="23">
        <v>2021</v>
      </c>
      <c r="F11273" s="19">
        <v>6.6470000000000002</v>
      </c>
      <c r="G11273" s="19">
        <f>IF(Movies[[#This Row],[rating]]=0,"",Movies[[#This Row],[rating]])</f>
        <v>6.6470000000000002</v>
      </c>
      <c r="H11273" s="19" t="str">
        <f>IF(Movies[[#This Row],[rating]]=0,"No Rating","Rated")</f>
        <v>Rated</v>
      </c>
      <c r="I11273" s="16" t="s">
        <v>193</v>
      </c>
      <c r="J11273" s="29" t="s">
        <v>12</v>
      </c>
      <c r="K11273" s="19">
        <v>16.503</v>
      </c>
      <c r="L11273" s="26">
        <v>1546</v>
      </c>
    </row>
    <row r="11274" spans="1:12" x14ac:dyDescent="0.3">
      <c r="A11274" s="14">
        <v>793998</v>
      </c>
      <c r="B11274" s="16" t="s">
        <v>14489</v>
      </c>
      <c r="C11274" s="16" t="s">
        <v>108</v>
      </c>
      <c r="D11274" s="4">
        <v>44504</v>
      </c>
      <c r="E11274" s="23">
        <v>2021</v>
      </c>
      <c r="F11274" s="19">
        <v>7.2</v>
      </c>
      <c r="G11274" s="19">
        <f>IF(Movies[[#This Row],[rating]]=0,"",Movies[[#This Row],[rating]])</f>
        <v>7.2</v>
      </c>
      <c r="H11274" s="19" t="str">
        <f>IF(Movies[[#This Row],[rating]]=0,"No Rating","Rated")</f>
        <v>Rated</v>
      </c>
      <c r="I11274" s="16" t="s">
        <v>49</v>
      </c>
      <c r="J11274" s="29" t="s">
        <v>110</v>
      </c>
      <c r="K11274" s="19">
        <v>16.350000000000001</v>
      </c>
      <c r="L11274" s="26">
        <v>428</v>
      </c>
    </row>
    <row r="11275" spans="1:12" x14ac:dyDescent="0.3">
      <c r="A11275" s="14">
        <v>711963</v>
      </c>
      <c r="B11275" s="16" t="s">
        <v>14490</v>
      </c>
      <c r="C11275" s="16" t="s">
        <v>759</v>
      </c>
      <c r="D11275" s="4">
        <v>44420</v>
      </c>
      <c r="E11275" s="23">
        <v>2021</v>
      </c>
      <c r="F11275" s="19">
        <v>5.7</v>
      </c>
      <c r="G11275" s="19">
        <f>IF(Movies[[#This Row],[rating]]=0,"",Movies[[#This Row],[rating]])</f>
        <v>5.7</v>
      </c>
      <c r="H11275" s="19" t="str">
        <f>IF(Movies[[#This Row],[rating]]=0,"No Rating","Rated")</f>
        <v>Rated</v>
      </c>
      <c r="I11275" s="16" t="s">
        <v>14491</v>
      </c>
      <c r="J11275" s="29" t="s">
        <v>12</v>
      </c>
      <c r="K11275" s="19">
        <v>16.335999999999999</v>
      </c>
      <c r="L11275" s="26">
        <v>189</v>
      </c>
    </row>
    <row r="11276" spans="1:12" x14ac:dyDescent="0.3">
      <c r="A11276" s="14">
        <v>726916</v>
      </c>
      <c r="B11276" s="16" t="s">
        <v>14492</v>
      </c>
      <c r="C11276" s="16" t="s">
        <v>750</v>
      </c>
      <c r="D11276" s="4">
        <v>44447</v>
      </c>
      <c r="E11276" s="23">
        <v>2021</v>
      </c>
      <c r="F11276" s="19">
        <v>5.8</v>
      </c>
      <c r="G11276" s="19">
        <f>IF(Movies[[#This Row],[rating]]=0,"",Movies[[#This Row],[rating]])</f>
        <v>5.8</v>
      </c>
      <c r="H11276" s="19" t="str">
        <f>IF(Movies[[#This Row],[rating]]=0,"No Rating","Rated")</f>
        <v>Rated</v>
      </c>
      <c r="I11276" s="16" t="s">
        <v>52</v>
      </c>
      <c r="J11276" s="29" t="s">
        <v>553</v>
      </c>
      <c r="K11276" s="19">
        <v>16.292999999999999</v>
      </c>
      <c r="L11276" s="26">
        <v>146</v>
      </c>
    </row>
    <row r="11277" spans="1:12" x14ac:dyDescent="0.3">
      <c r="A11277" s="14">
        <v>633802</v>
      </c>
      <c r="B11277" s="16" t="s">
        <v>14493</v>
      </c>
      <c r="C11277" s="16" t="s">
        <v>877</v>
      </c>
      <c r="D11277" s="4">
        <v>44238</v>
      </c>
      <c r="E11277" s="23">
        <v>2021</v>
      </c>
      <c r="F11277" s="19">
        <v>6.7</v>
      </c>
      <c r="G11277" s="19">
        <f>IF(Movies[[#This Row],[rating]]=0,"",Movies[[#This Row],[rating]])</f>
        <v>6.7</v>
      </c>
      <c r="H11277" s="19" t="str">
        <f>IF(Movies[[#This Row],[rating]]=0,"No Rating","Rated")</f>
        <v>Rated</v>
      </c>
      <c r="I11277" s="16" t="s">
        <v>468</v>
      </c>
      <c r="J11277" s="29" t="s">
        <v>774</v>
      </c>
      <c r="K11277" s="19">
        <v>16.292000000000002</v>
      </c>
      <c r="L11277" s="26">
        <v>181</v>
      </c>
    </row>
    <row r="11278" spans="1:12" x14ac:dyDescent="0.3">
      <c r="A11278" s="14">
        <v>618162</v>
      </c>
      <c r="B11278" s="16" t="s">
        <v>14494</v>
      </c>
      <c r="C11278" s="16" t="s">
        <v>10</v>
      </c>
      <c r="D11278" s="4">
        <v>44491</v>
      </c>
      <c r="E11278" s="23">
        <v>2021</v>
      </c>
      <c r="F11278" s="19">
        <v>6.6</v>
      </c>
      <c r="G11278" s="19">
        <f>IF(Movies[[#This Row],[rating]]=0,"",Movies[[#This Row],[rating]])</f>
        <v>6.6</v>
      </c>
      <c r="H11278" s="19" t="str">
        <f>IF(Movies[[#This Row],[rating]]=0,"No Rating","Rated")</f>
        <v>Rated</v>
      </c>
      <c r="I11278" s="16" t="s">
        <v>6841</v>
      </c>
      <c r="J11278" s="29" t="s">
        <v>12</v>
      </c>
      <c r="K11278" s="19">
        <v>16.29</v>
      </c>
      <c r="L11278" s="26">
        <v>1073</v>
      </c>
    </row>
    <row r="11279" spans="1:12" x14ac:dyDescent="0.3">
      <c r="A11279" s="14">
        <v>844069</v>
      </c>
      <c r="B11279" s="16" t="s">
        <v>14495</v>
      </c>
      <c r="C11279" s="16" t="s">
        <v>94</v>
      </c>
      <c r="D11279" s="4">
        <v>44433</v>
      </c>
      <c r="E11279" s="23">
        <v>2021</v>
      </c>
      <c r="F11279" s="19">
        <v>6.7</v>
      </c>
      <c r="G11279" s="19">
        <f>IF(Movies[[#This Row],[rating]]=0,"",Movies[[#This Row],[rating]])</f>
        <v>6.7</v>
      </c>
      <c r="H11279" s="19" t="str">
        <f>IF(Movies[[#This Row],[rating]]=0,"No Rating","Rated")</f>
        <v>Rated</v>
      </c>
      <c r="I11279" s="16" t="s">
        <v>132</v>
      </c>
      <c r="J11279" s="29" t="s">
        <v>96</v>
      </c>
      <c r="K11279" s="19">
        <v>16.28</v>
      </c>
      <c r="L11279" s="26">
        <v>80</v>
      </c>
    </row>
    <row r="11280" spans="1:12" x14ac:dyDescent="0.3">
      <c r="A11280" s="14">
        <v>768334</v>
      </c>
      <c r="B11280" s="16" t="s">
        <v>14496</v>
      </c>
      <c r="C11280" s="16" t="s">
        <v>540</v>
      </c>
      <c r="D11280" s="4">
        <v>44378</v>
      </c>
      <c r="E11280" s="23">
        <v>2021</v>
      </c>
      <c r="F11280" s="19">
        <v>5.8</v>
      </c>
      <c r="G11280" s="19">
        <f>IF(Movies[[#This Row],[rating]]=0,"",Movies[[#This Row],[rating]])</f>
        <v>5.8</v>
      </c>
      <c r="H11280" s="19" t="str">
        <f>IF(Movies[[#This Row],[rating]]=0,"No Rating","Rated")</f>
        <v>Rated</v>
      </c>
      <c r="I11280" s="16" t="s">
        <v>203</v>
      </c>
      <c r="J11280" s="29" t="s">
        <v>511</v>
      </c>
      <c r="K11280" s="19">
        <v>16.241</v>
      </c>
      <c r="L11280" s="26">
        <v>961</v>
      </c>
    </row>
    <row r="11281" spans="1:12" x14ac:dyDescent="0.3">
      <c r="A11281" s="14">
        <v>682254</v>
      </c>
      <c r="B11281" s="16" t="s">
        <v>14497</v>
      </c>
      <c r="C11281" s="16" t="s">
        <v>10</v>
      </c>
      <c r="D11281" s="4">
        <v>44251</v>
      </c>
      <c r="E11281" s="23">
        <v>2021</v>
      </c>
      <c r="F11281" s="19">
        <v>7.6390000000000002</v>
      </c>
      <c r="G11281" s="19">
        <f>IF(Movies[[#This Row],[rating]]=0,"",Movies[[#This Row],[rating]])</f>
        <v>7.6390000000000002</v>
      </c>
      <c r="H11281" s="19" t="str">
        <f>IF(Movies[[#This Row],[rating]]=0,"No Rating","Rated")</f>
        <v>Rated</v>
      </c>
      <c r="I11281" s="16" t="s">
        <v>14498</v>
      </c>
      <c r="J11281" s="29" t="s">
        <v>12</v>
      </c>
      <c r="K11281" s="19">
        <v>16.238</v>
      </c>
      <c r="L11281" s="26">
        <v>190</v>
      </c>
    </row>
    <row r="11282" spans="1:12" x14ac:dyDescent="0.3">
      <c r="A11282" s="14">
        <v>739413</v>
      </c>
      <c r="B11282" s="16" t="s">
        <v>14499</v>
      </c>
      <c r="C11282" s="16" t="s">
        <v>10</v>
      </c>
      <c r="D11282" s="4">
        <v>44547</v>
      </c>
      <c r="E11282" s="23">
        <v>2021</v>
      </c>
      <c r="F11282" s="19">
        <v>5.8</v>
      </c>
      <c r="G11282" s="19">
        <f>IF(Movies[[#This Row],[rating]]=0,"",Movies[[#This Row],[rating]])</f>
        <v>5.8</v>
      </c>
      <c r="H11282" s="19" t="str">
        <f>IF(Movies[[#This Row],[rating]]=0,"No Rating","Rated")</f>
        <v>Rated</v>
      </c>
      <c r="I11282" s="16" t="s">
        <v>1367</v>
      </c>
      <c r="J11282" s="29" t="s">
        <v>12</v>
      </c>
      <c r="K11282" s="19">
        <v>16.216999999999999</v>
      </c>
      <c r="L11282" s="26">
        <v>765</v>
      </c>
    </row>
    <row r="11283" spans="1:12" x14ac:dyDescent="0.3">
      <c r="A11283" s="14">
        <v>698201</v>
      </c>
      <c r="B11283" s="16" t="s">
        <v>14500</v>
      </c>
      <c r="C11283" s="16" t="s">
        <v>144</v>
      </c>
      <c r="D11283" s="4">
        <v>44386</v>
      </c>
      <c r="E11283" s="23">
        <v>2021</v>
      </c>
      <c r="F11283" s="19">
        <v>7.9</v>
      </c>
      <c r="G11283" s="19">
        <f>IF(Movies[[#This Row],[rating]]=0,"",Movies[[#This Row],[rating]])</f>
        <v>7.9</v>
      </c>
      <c r="H11283" s="19" t="str">
        <f>IF(Movies[[#This Row],[rating]]=0,"No Rating","Rated")</f>
        <v>Rated</v>
      </c>
      <c r="I11283" s="16" t="s">
        <v>2094</v>
      </c>
      <c r="J11283" s="29" t="s">
        <v>146</v>
      </c>
      <c r="K11283" s="19">
        <v>16.199000000000002</v>
      </c>
      <c r="L11283" s="26">
        <v>229</v>
      </c>
    </row>
    <row r="11284" spans="1:12" x14ac:dyDescent="0.3">
      <c r="A11284" s="14">
        <v>649087</v>
      </c>
      <c r="B11284" s="16" t="s">
        <v>14501</v>
      </c>
      <c r="C11284" s="16" t="s">
        <v>750</v>
      </c>
      <c r="D11284" s="4">
        <v>44238</v>
      </c>
      <c r="E11284" s="23">
        <v>2021</v>
      </c>
      <c r="F11284" s="19">
        <v>5.9</v>
      </c>
      <c r="G11284" s="19">
        <f>IF(Movies[[#This Row],[rating]]=0,"",Movies[[#This Row],[rating]])</f>
        <v>5.9</v>
      </c>
      <c r="H11284" s="19" t="str">
        <f>IF(Movies[[#This Row],[rating]]=0,"No Rating","Rated")</f>
        <v>Rated</v>
      </c>
      <c r="I11284" s="16" t="s">
        <v>148</v>
      </c>
      <c r="J11284" s="29" t="s">
        <v>553</v>
      </c>
      <c r="K11284" s="19">
        <v>16.183</v>
      </c>
      <c r="L11284" s="26">
        <v>700</v>
      </c>
    </row>
    <row r="11285" spans="1:12" x14ac:dyDescent="0.3">
      <c r="A11285" s="14">
        <v>851925</v>
      </c>
      <c r="B11285" s="16" t="s">
        <v>14502</v>
      </c>
      <c r="C11285" s="16" t="s">
        <v>10</v>
      </c>
      <c r="D11285" s="4">
        <v>44266</v>
      </c>
      <c r="E11285" s="23">
        <v>2021</v>
      </c>
      <c r="F11285" s="19">
        <v>5.3</v>
      </c>
      <c r="G11285" s="19">
        <f>IF(Movies[[#This Row],[rating]]=0,"",Movies[[#This Row],[rating]])</f>
        <v>5.3</v>
      </c>
      <c r="H11285" s="19" t="str">
        <f>IF(Movies[[#This Row],[rating]]=0,"No Rating","Rated")</f>
        <v>Rated</v>
      </c>
      <c r="I11285" s="16" t="s">
        <v>8598</v>
      </c>
      <c r="J11285" s="29" t="s">
        <v>12</v>
      </c>
      <c r="K11285" s="19">
        <v>16.151</v>
      </c>
      <c r="L11285" s="26">
        <v>33</v>
      </c>
    </row>
    <row r="11286" spans="1:12" x14ac:dyDescent="0.3">
      <c r="A11286" s="14">
        <v>607844</v>
      </c>
      <c r="B11286" s="16" t="s">
        <v>14503</v>
      </c>
      <c r="C11286" s="16" t="s">
        <v>94</v>
      </c>
      <c r="D11286" s="4">
        <v>44405</v>
      </c>
      <c r="E11286" s="23">
        <v>2021</v>
      </c>
      <c r="F11286" s="19">
        <v>7.1</v>
      </c>
      <c r="G11286" s="19">
        <f>IF(Movies[[#This Row],[rating]]=0,"",Movies[[#This Row],[rating]])</f>
        <v>7.1</v>
      </c>
      <c r="H11286" s="19" t="str">
        <f>IF(Movies[[#This Row],[rating]]=0,"No Rating","Rated")</f>
        <v>Rated</v>
      </c>
      <c r="I11286" s="16" t="s">
        <v>14504</v>
      </c>
      <c r="J11286" s="29" t="s">
        <v>96</v>
      </c>
      <c r="K11286" s="19">
        <v>16.071000000000002</v>
      </c>
      <c r="L11286" s="26">
        <v>167</v>
      </c>
    </row>
    <row r="11287" spans="1:12" x14ac:dyDescent="0.3">
      <c r="A11287" s="14">
        <v>683127</v>
      </c>
      <c r="B11287" s="16" t="s">
        <v>14505</v>
      </c>
      <c r="C11287" s="16" t="s">
        <v>144</v>
      </c>
      <c r="D11287" s="4">
        <v>44230</v>
      </c>
      <c r="E11287" s="23">
        <v>2021</v>
      </c>
      <c r="F11287" s="19">
        <v>5.9</v>
      </c>
      <c r="G11287" s="19">
        <f>IF(Movies[[#This Row],[rating]]=0,"",Movies[[#This Row],[rating]])</f>
        <v>5.9</v>
      </c>
      <c r="H11287" s="19" t="str">
        <f>IF(Movies[[#This Row],[rating]]=0,"No Rating","Rated")</f>
        <v>Rated</v>
      </c>
      <c r="I11287" s="16" t="s">
        <v>3474</v>
      </c>
      <c r="J11287" s="29" t="s">
        <v>146</v>
      </c>
      <c r="K11287" s="19">
        <v>16.038</v>
      </c>
      <c r="L11287" s="26">
        <v>257</v>
      </c>
    </row>
    <row r="11288" spans="1:12" x14ac:dyDescent="0.3">
      <c r="A11288" s="14">
        <v>938090</v>
      </c>
      <c r="B11288" s="16" t="s">
        <v>14506</v>
      </c>
      <c r="C11288" s="16" t="s">
        <v>94</v>
      </c>
      <c r="D11288" s="4">
        <v>44446</v>
      </c>
      <c r="E11288" s="23">
        <v>2021</v>
      </c>
      <c r="F11288" s="19">
        <v>0</v>
      </c>
      <c r="G11288" s="19" t="str">
        <f>IF(Movies[[#This Row],[rating]]=0,"",Movies[[#This Row],[rating]])</f>
        <v/>
      </c>
      <c r="H11288" s="19" t="str">
        <f>IF(Movies[[#This Row],[rating]]=0,"No Rating","Rated")</f>
        <v>No Rating</v>
      </c>
      <c r="I11288" s="16" t="s">
        <v>33</v>
      </c>
      <c r="J11288" s="29" t="s">
        <v>96</v>
      </c>
      <c r="K11288" s="19">
        <v>16.021000000000001</v>
      </c>
      <c r="L11288" s="26">
        <v>0</v>
      </c>
    </row>
    <row r="11289" spans="1:12" x14ac:dyDescent="0.3">
      <c r="A11289" s="14">
        <v>834143</v>
      </c>
      <c r="B11289" s="16" t="s">
        <v>14507</v>
      </c>
      <c r="C11289" s="16" t="s">
        <v>10</v>
      </c>
      <c r="D11289" s="4">
        <v>44343</v>
      </c>
      <c r="E11289" s="23">
        <v>2021</v>
      </c>
      <c r="F11289" s="19">
        <v>7.8</v>
      </c>
      <c r="G11289" s="19">
        <f>IF(Movies[[#This Row],[rating]]=0,"",Movies[[#This Row],[rating]])</f>
        <v>7.8</v>
      </c>
      <c r="H11289" s="19" t="str">
        <f>IF(Movies[[#This Row],[rating]]=0,"No Rating","Rated")</f>
        <v>Rated</v>
      </c>
      <c r="I11289" s="16" t="s">
        <v>6100</v>
      </c>
      <c r="J11289" s="29" t="s">
        <v>12</v>
      </c>
      <c r="K11289" s="19">
        <v>15.981999999999999</v>
      </c>
      <c r="L11289" s="26">
        <v>97</v>
      </c>
    </row>
    <row r="11290" spans="1:12" x14ac:dyDescent="0.3">
      <c r="A11290" s="14">
        <v>511809</v>
      </c>
      <c r="B11290" s="16" t="s">
        <v>14508</v>
      </c>
      <c r="C11290" s="16" t="s">
        <v>10</v>
      </c>
      <c r="D11290" s="4">
        <v>44538</v>
      </c>
      <c r="E11290" s="23">
        <v>2021</v>
      </c>
      <c r="F11290" s="19">
        <v>7</v>
      </c>
      <c r="G11290" s="19">
        <f>IF(Movies[[#This Row],[rating]]=0,"",Movies[[#This Row],[rating]])</f>
        <v>7</v>
      </c>
      <c r="H11290" s="19" t="str">
        <f>IF(Movies[[#This Row],[rating]]=0,"No Rating","Rated")</f>
        <v>Rated</v>
      </c>
      <c r="I11290" s="16" t="s">
        <v>4565</v>
      </c>
      <c r="J11290" s="29" t="s">
        <v>12</v>
      </c>
      <c r="K11290" s="19">
        <v>15.98</v>
      </c>
      <c r="L11290" s="26">
        <v>1588</v>
      </c>
    </row>
    <row r="11291" spans="1:12" x14ac:dyDescent="0.3">
      <c r="A11291" s="14">
        <v>792657</v>
      </c>
      <c r="B11291" s="16" t="s">
        <v>14509</v>
      </c>
      <c r="C11291" s="16" t="s">
        <v>10</v>
      </c>
      <c r="D11291" s="4">
        <v>44253</v>
      </c>
      <c r="E11291" s="23">
        <v>2021</v>
      </c>
      <c r="F11291" s="19">
        <v>5.3</v>
      </c>
      <c r="G11291" s="19">
        <f>IF(Movies[[#This Row],[rating]]=0,"",Movies[[#This Row],[rating]])</f>
        <v>5.3</v>
      </c>
      <c r="H11291" s="19" t="str">
        <f>IF(Movies[[#This Row],[rating]]=0,"No Rating","Rated")</f>
        <v>Rated</v>
      </c>
      <c r="I11291" s="16" t="s">
        <v>14510</v>
      </c>
      <c r="J11291" s="29" t="s">
        <v>12</v>
      </c>
      <c r="K11291" s="19">
        <v>15.946999999999999</v>
      </c>
      <c r="L11291" s="26">
        <v>148</v>
      </c>
    </row>
    <row r="11292" spans="1:12" x14ac:dyDescent="0.3">
      <c r="A11292" s="14">
        <v>804755</v>
      </c>
      <c r="B11292" s="16" t="s">
        <v>14511</v>
      </c>
      <c r="C11292" s="16" t="s">
        <v>10</v>
      </c>
      <c r="D11292" s="4">
        <v>44540</v>
      </c>
      <c r="E11292" s="23">
        <v>2021</v>
      </c>
      <c r="F11292" s="19">
        <v>4.1399999999999997</v>
      </c>
      <c r="G11292" s="19">
        <f>IF(Movies[[#This Row],[rating]]=0,"",Movies[[#This Row],[rating]])</f>
        <v>4.1399999999999997</v>
      </c>
      <c r="H11292" s="19" t="str">
        <f>IF(Movies[[#This Row],[rating]]=0,"No Rating","Rated")</f>
        <v>Rated</v>
      </c>
      <c r="I11292" s="16" t="s">
        <v>2735</v>
      </c>
      <c r="J11292" s="29" t="s">
        <v>12</v>
      </c>
      <c r="K11292" s="19">
        <v>15.93</v>
      </c>
      <c r="L11292" s="26">
        <v>43</v>
      </c>
    </row>
    <row r="11293" spans="1:12" x14ac:dyDescent="0.3">
      <c r="A11293" s="14">
        <v>617762</v>
      </c>
      <c r="B11293" s="16" t="s">
        <v>14512</v>
      </c>
      <c r="C11293" s="16" t="s">
        <v>416</v>
      </c>
      <c r="D11293" s="4">
        <v>44490</v>
      </c>
      <c r="E11293" s="23">
        <v>2021</v>
      </c>
      <c r="F11293" s="19">
        <v>6.9</v>
      </c>
      <c r="G11293" s="19">
        <f>IF(Movies[[#This Row],[rating]]=0,"",Movies[[#This Row],[rating]])</f>
        <v>6.9</v>
      </c>
      <c r="H11293" s="19" t="str">
        <f>IF(Movies[[#This Row],[rating]]=0,"No Rating","Rated")</f>
        <v>Rated</v>
      </c>
      <c r="I11293" s="16" t="s">
        <v>14513</v>
      </c>
      <c r="J11293" s="29" t="s">
        <v>12</v>
      </c>
      <c r="K11293" s="19">
        <v>15.898</v>
      </c>
      <c r="L11293" s="26">
        <v>456</v>
      </c>
    </row>
    <row r="11294" spans="1:12" x14ac:dyDescent="0.3">
      <c r="A11294" s="14">
        <v>529106</v>
      </c>
      <c r="B11294" s="16" t="s">
        <v>14514</v>
      </c>
      <c r="C11294" s="16" t="s">
        <v>877</v>
      </c>
      <c r="D11294" s="4">
        <v>44287</v>
      </c>
      <c r="E11294" s="23">
        <v>2021</v>
      </c>
      <c r="F11294" s="19">
        <v>6.7</v>
      </c>
      <c r="G11294" s="19">
        <f>IF(Movies[[#This Row],[rating]]=0,"",Movies[[#This Row],[rating]])</f>
        <v>6.7</v>
      </c>
      <c r="H11294" s="19" t="str">
        <f>IF(Movies[[#This Row],[rating]]=0,"No Rating","Rated")</f>
        <v>Rated</v>
      </c>
      <c r="I11294" s="16" t="s">
        <v>423</v>
      </c>
      <c r="J11294" s="29" t="s">
        <v>774</v>
      </c>
      <c r="K11294" s="19">
        <v>15.898</v>
      </c>
      <c r="L11294" s="26">
        <v>601</v>
      </c>
    </row>
    <row r="11295" spans="1:12" x14ac:dyDescent="0.3">
      <c r="A11295" s="14">
        <v>803923</v>
      </c>
      <c r="B11295" s="16" t="s">
        <v>14515</v>
      </c>
      <c r="C11295" s="16" t="s">
        <v>1075</v>
      </c>
      <c r="D11295" s="4">
        <v>44288</v>
      </c>
      <c r="E11295" s="23">
        <v>2021</v>
      </c>
      <c r="F11295" s="19">
        <v>5.9</v>
      </c>
      <c r="G11295" s="19">
        <f>IF(Movies[[#This Row],[rating]]=0,"",Movies[[#This Row],[rating]])</f>
        <v>5.9</v>
      </c>
      <c r="H11295" s="19" t="str">
        <f>IF(Movies[[#This Row],[rating]]=0,"No Rating","Rated")</f>
        <v>Rated</v>
      </c>
      <c r="I11295" s="16" t="s">
        <v>277</v>
      </c>
      <c r="J11295" s="29" t="s">
        <v>12</v>
      </c>
      <c r="K11295" s="19">
        <v>15.895</v>
      </c>
      <c r="L11295" s="26">
        <v>253</v>
      </c>
    </row>
    <row r="11296" spans="1:12" x14ac:dyDescent="0.3">
      <c r="A11296" s="14">
        <v>650031</v>
      </c>
      <c r="B11296" s="16" t="s">
        <v>14516</v>
      </c>
      <c r="C11296" s="16" t="s">
        <v>1109</v>
      </c>
      <c r="D11296" s="4">
        <v>44497</v>
      </c>
      <c r="E11296" s="23">
        <v>2021</v>
      </c>
      <c r="F11296" s="19">
        <v>7.8</v>
      </c>
      <c r="G11296" s="19">
        <f>IF(Movies[[#This Row],[rating]]=0,"",Movies[[#This Row],[rating]])</f>
        <v>7.8</v>
      </c>
      <c r="H11296" s="19" t="str">
        <f>IF(Movies[[#This Row],[rating]]=0,"No Rating","Rated")</f>
        <v>Rated</v>
      </c>
      <c r="I11296" s="16" t="s">
        <v>6532</v>
      </c>
      <c r="J11296" s="29" t="s">
        <v>648</v>
      </c>
      <c r="K11296" s="19">
        <v>15.872999999999999</v>
      </c>
      <c r="L11296" s="26">
        <v>495</v>
      </c>
    </row>
    <row r="11297" spans="1:12" x14ac:dyDescent="0.3">
      <c r="A11297" s="14">
        <v>644092</v>
      </c>
      <c r="B11297" s="16" t="s">
        <v>14517</v>
      </c>
      <c r="C11297" s="16" t="s">
        <v>10</v>
      </c>
      <c r="D11297" s="4">
        <v>44225</v>
      </c>
      <c r="E11297" s="23">
        <v>2021</v>
      </c>
      <c r="F11297" s="19">
        <v>6.2</v>
      </c>
      <c r="G11297" s="19">
        <f>IF(Movies[[#This Row],[rating]]=0,"",Movies[[#This Row],[rating]])</f>
        <v>6.2</v>
      </c>
      <c r="H11297" s="19" t="str">
        <f>IF(Movies[[#This Row],[rating]]=0,"No Rating","Rated")</f>
        <v>Rated</v>
      </c>
      <c r="I11297" s="16" t="s">
        <v>14518</v>
      </c>
      <c r="J11297" s="29" t="s">
        <v>12</v>
      </c>
      <c r="K11297" s="19">
        <v>15.872</v>
      </c>
      <c r="L11297" s="26">
        <v>416</v>
      </c>
    </row>
    <row r="11298" spans="1:12" x14ac:dyDescent="0.3">
      <c r="A11298" s="14">
        <v>758866</v>
      </c>
      <c r="B11298" s="16" t="s">
        <v>14519</v>
      </c>
      <c r="C11298" s="16" t="s">
        <v>144</v>
      </c>
      <c r="D11298" s="4">
        <v>44426</v>
      </c>
      <c r="E11298" s="23">
        <v>2021</v>
      </c>
      <c r="F11298" s="19">
        <v>7.4</v>
      </c>
      <c r="G11298" s="19">
        <f>IF(Movies[[#This Row],[rating]]=0,"",Movies[[#This Row],[rating]])</f>
        <v>7.4</v>
      </c>
      <c r="H11298" s="19" t="str">
        <f>IF(Movies[[#This Row],[rating]]=0,"No Rating","Rated")</f>
        <v>Rated</v>
      </c>
      <c r="I11298" s="16" t="s">
        <v>49</v>
      </c>
      <c r="J11298" s="29" t="s">
        <v>146</v>
      </c>
      <c r="K11298" s="19">
        <v>15.731999999999999</v>
      </c>
      <c r="L11298" s="26">
        <v>1300</v>
      </c>
    </row>
    <row r="11299" spans="1:12" x14ac:dyDescent="0.3">
      <c r="A11299" s="14">
        <v>587996</v>
      </c>
      <c r="B11299" s="16" t="s">
        <v>14520</v>
      </c>
      <c r="C11299" s="16" t="s">
        <v>51</v>
      </c>
      <c r="D11299" s="4">
        <v>44225</v>
      </c>
      <c r="E11299" s="23">
        <v>2021</v>
      </c>
      <c r="F11299" s="19">
        <v>6.37</v>
      </c>
      <c r="G11299" s="19">
        <f>IF(Movies[[#This Row],[rating]]=0,"",Movies[[#This Row],[rating]])</f>
        <v>6.37</v>
      </c>
      <c r="H11299" s="19" t="str">
        <f>IF(Movies[[#This Row],[rating]]=0,"No Rating","Rated")</f>
        <v>Rated</v>
      </c>
      <c r="I11299" s="16" t="s">
        <v>78</v>
      </c>
      <c r="J11299" s="29" t="s">
        <v>34</v>
      </c>
      <c r="K11299" s="19">
        <v>15.712999999999999</v>
      </c>
      <c r="L11299" s="26">
        <v>914</v>
      </c>
    </row>
    <row r="11300" spans="1:12" x14ac:dyDescent="0.3">
      <c r="A11300" s="14">
        <v>664236</v>
      </c>
      <c r="B11300" s="16" t="s">
        <v>14521</v>
      </c>
      <c r="C11300" s="16" t="s">
        <v>14522</v>
      </c>
      <c r="D11300" s="4">
        <v>44238</v>
      </c>
      <c r="E11300" s="23">
        <v>2021</v>
      </c>
      <c r="F11300" s="19">
        <v>6.2249999999999996</v>
      </c>
      <c r="G11300" s="19">
        <f>IF(Movies[[#This Row],[rating]]=0,"",Movies[[#This Row],[rating]])</f>
        <v>6.2249999999999996</v>
      </c>
      <c r="H11300" s="19" t="str">
        <f>IF(Movies[[#This Row],[rating]]=0,"No Rating","Rated")</f>
        <v>Rated</v>
      </c>
      <c r="I11300" s="16" t="s">
        <v>2433</v>
      </c>
      <c r="J11300" s="29" t="s">
        <v>12</v>
      </c>
      <c r="K11300" s="19">
        <v>15.579000000000001</v>
      </c>
      <c r="L11300" s="26">
        <v>171</v>
      </c>
    </row>
    <row r="11301" spans="1:12" x14ac:dyDescent="0.3">
      <c r="A11301" s="14">
        <v>579741</v>
      </c>
      <c r="B11301" s="16" t="s">
        <v>14523</v>
      </c>
      <c r="C11301" s="16" t="s">
        <v>144</v>
      </c>
      <c r="D11301" s="4">
        <v>44399</v>
      </c>
      <c r="E11301" s="23">
        <v>2021</v>
      </c>
      <c r="F11301" s="19">
        <v>7.4</v>
      </c>
      <c r="G11301" s="19">
        <f>IF(Movies[[#This Row],[rating]]=0,"",Movies[[#This Row],[rating]])</f>
        <v>7.4</v>
      </c>
      <c r="H11301" s="19" t="str">
        <f>IF(Movies[[#This Row],[rating]]=0,"No Rating","Rated")</f>
        <v>Rated</v>
      </c>
      <c r="I11301" s="16" t="s">
        <v>8168</v>
      </c>
      <c r="J11301" s="29" t="s">
        <v>146</v>
      </c>
      <c r="K11301" s="19">
        <v>15.569000000000001</v>
      </c>
      <c r="L11301" s="26">
        <v>289</v>
      </c>
    </row>
    <row r="11302" spans="1:12" x14ac:dyDescent="0.3">
      <c r="A11302" s="14">
        <v>597316</v>
      </c>
      <c r="B11302" s="16" t="s">
        <v>14524</v>
      </c>
      <c r="C11302" s="16" t="s">
        <v>13542</v>
      </c>
      <c r="D11302" s="4">
        <v>44461</v>
      </c>
      <c r="E11302" s="23">
        <v>2021</v>
      </c>
      <c r="F11302" s="19">
        <v>7.7</v>
      </c>
      <c r="G11302" s="19">
        <f>IF(Movies[[#This Row],[rating]]=0,"",Movies[[#This Row],[rating]])</f>
        <v>7.7</v>
      </c>
      <c r="H11302" s="19" t="str">
        <f>IF(Movies[[#This Row],[rating]]=0,"No Rating","Rated")</f>
        <v>Rated</v>
      </c>
      <c r="I11302" s="16" t="s">
        <v>14525</v>
      </c>
      <c r="J11302" s="29" t="s">
        <v>12</v>
      </c>
      <c r="K11302" s="19">
        <v>15.547000000000001</v>
      </c>
      <c r="L11302" s="26">
        <v>311</v>
      </c>
    </row>
    <row r="11303" spans="1:12" x14ac:dyDescent="0.3">
      <c r="A11303" s="14">
        <v>643586</v>
      </c>
      <c r="B11303" s="16" t="s">
        <v>14526</v>
      </c>
      <c r="C11303" s="16" t="s">
        <v>10</v>
      </c>
      <c r="D11303" s="4">
        <v>44239</v>
      </c>
      <c r="E11303" s="23">
        <v>2021</v>
      </c>
      <c r="F11303" s="19">
        <v>6</v>
      </c>
      <c r="G11303" s="19">
        <f>IF(Movies[[#This Row],[rating]]=0,"",Movies[[#This Row],[rating]])</f>
        <v>6</v>
      </c>
      <c r="H11303" s="19" t="str">
        <f>IF(Movies[[#This Row],[rating]]=0,"No Rating","Rated")</f>
        <v>Rated</v>
      </c>
      <c r="I11303" s="16" t="s">
        <v>14527</v>
      </c>
      <c r="J11303" s="29" t="s">
        <v>12</v>
      </c>
      <c r="K11303" s="19">
        <v>15.513</v>
      </c>
      <c r="L11303" s="26">
        <v>1016</v>
      </c>
    </row>
    <row r="11304" spans="1:12" x14ac:dyDescent="0.3">
      <c r="A11304" s="14">
        <v>864873</v>
      </c>
      <c r="B11304" s="16" t="s">
        <v>14528</v>
      </c>
      <c r="C11304" s="16" t="s">
        <v>432</v>
      </c>
      <c r="D11304" s="4">
        <v>44496</v>
      </c>
      <c r="E11304" s="23">
        <v>2021</v>
      </c>
      <c r="F11304" s="19">
        <v>6.0259999999999998</v>
      </c>
      <c r="G11304" s="19">
        <f>IF(Movies[[#This Row],[rating]]=0,"",Movies[[#This Row],[rating]])</f>
        <v>6.0259999999999998</v>
      </c>
      <c r="H11304" s="19" t="str">
        <f>IF(Movies[[#This Row],[rating]]=0,"No Rating","Rated")</f>
        <v>Rated</v>
      </c>
      <c r="I11304" s="16" t="s">
        <v>1943</v>
      </c>
      <c r="J11304" s="29" t="s">
        <v>12</v>
      </c>
      <c r="K11304" s="19">
        <v>15.46</v>
      </c>
      <c r="L11304" s="26">
        <v>622</v>
      </c>
    </row>
    <row r="11305" spans="1:12" x14ac:dyDescent="0.3">
      <c r="A11305" s="14">
        <v>682532</v>
      </c>
      <c r="B11305" s="16" t="s">
        <v>14529</v>
      </c>
      <c r="C11305" s="16" t="s">
        <v>10</v>
      </c>
      <c r="D11305" s="4">
        <v>44414</v>
      </c>
      <c r="E11305" s="23">
        <v>2021</v>
      </c>
      <c r="F11305" s="19">
        <v>5.4</v>
      </c>
      <c r="G11305" s="19">
        <f>IF(Movies[[#This Row],[rating]]=0,"",Movies[[#This Row],[rating]])</f>
        <v>5.4</v>
      </c>
      <c r="H11305" s="19" t="str">
        <f>IF(Movies[[#This Row],[rating]]=0,"No Rating","Rated")</f>
        <v>Rated</v>
      </c>
      <c r="I11305" s="16" t="s">
        <v>69</v>
      </c>
      <c r="J11305" s="29" t="s">
        <v>12</v>
      </c>
      <c r="K11305" s="19">
        <v>15.423</v>
      </c>
      <c r="L11305" s="26">
        <v>135</v>
      </c>
    </row>
    <row r="11306" spans="1:12" x14ac:dyDescent="0.3">
      <c r="A11306" s="14">
        <v>565028</v>
      </c>
      <c r="B11306" s="16" t="s">
        <v>14530</v>
      </c>
      <c r="C11306" s="16" t="s">
        <v>172</v>
      </c>
      <c r="D11306" s="4">
        <v>44433</v>
      </c>
      <c r="E11306" s="23">
        <v>2021</v>
      </c>
      <c r="F11306" s="19">
        <v>6</v>
      </c>
      <c r="G11306" s="19">
        <f>IF(Movies[[#This Row],[rating]]=0,"",Movies[[#This Row],[rating]])</f>
        <v>6</v>
      </c>
      <c r="H11306" s="19" t="str">
        <f>IF(Movies[[#This Row],[rating]]=0,"No Rating","Rated")</f>
        <v>Rated</v>
      </c>
      <c r="I11306" s="16" t="s">
        <v>183</v>
      </c>
      <c r="J11306" s="29" t="s">
        <v>12</v>
      </c>
      <c r="K11306" s="19">
        <v>15.417</v>
      </c>
      <c r="L11306" s="26">
        <v>1589</v>
      </c>
    </row>
    <row r="11307" spans="1:12" x14ac:dyDescent="0.3">
      <c r="A11307" s="14">
        <v>811050</v>
      </c>
      <c r="B11307" s="16" t="s">
        <v>14531</v>
      </c>
      <c r="C11307" s="16" t="s">
        <v>540</v>
      </c>
      <c r="D11307" s="4">
        <v>44560</v>
      </c>
      <c r="E11307" s="23">
        <v>2021</v>
      </c>
      <c r="F11307" s="19">
        <v>6</v>
      </c>
      <c r="G11307" s="19">
        <f>IF(Movies[[#This Row],[rating]]=0,"",Movies[[#This Row],[rating]])</f>
        <v>6</v>
      </c>
      <c r="H11307" s="19" t="str">
        <f>IF(Movies[[#This Row],[rating]]=0,"No Rating","Rated")</f>
        <v>Rated</v>
      </c>
      <c r="I11307" s="16" t="s">
        <v>13340</v>
      </c>
      <c r="J11307" s="29" t="s">
        <v>511</v>
      </c>
      <c r="K11307" s="19">
        <v>15.398</v>
      </c>
      <c r="L11307" s="26">
        <v>74</v>
      </c>
    </row>
    <row r="11308" spans="1:12" x14ac:dyDescent="0.3">
      <c r="A11308" s="14">
        <v>424277</v>
      </c>
      <c r="B11308" s="16" t="s">
        <v>14532</v>
      </c>
      <c r="C11308" s="16" t="s">
        <v>14533</v>
      </c>
      <c r="D11308" s="4">
        <v>44384</v>
      </c>
      <c r="E11308" s="23">
        <v>2021</v>
      </c>
      <c r="F11308" s="19">
        <v>6.7</v>
      </c>
      <c r="G11308" s="19">
        <f>IF(Movies[[#This Row],[rating]]=0,"",Movies[[#This Row],[rating]])</f>
        <v>6.7</v>
      </c>
      <c r="H11308" s="19" t="str">
        <f>IF(Movies[[#This Row],[rating]]=0,"No Rating","Rated")</f>
        <v>Rated</v>
      </c>
      <c r="I11308" s="16" t="s">
        <v>33</v>
      </c>
      <c r="J11308" s="29" t="s">
        <v>110</v>
      </c>
      <c r="K11308" s="19">
        <v>15.393000000000001</v>
      </c>
      <c r="L11308" s="26">
        <v>695</v>
      </c>
    </row>
    <row r="11309" spans="1:12" x14ac:dyDescent="0.3">
      <c r="A11309" s="14">
        <v>602666</v>
      </c>
      <c r="B11309" s="16" t="s">
        <v>14534</v>
      </c>
      <c r="C11309" s="16" t="s">
        <v>411</v>
      </c>
      <c r="D11309" s="4">
        <v>44239</v>
      </c>
      <c r="E11309" s="23">
        <v>2021</v>
      </c>
      <c r="F11309" s="19">
        <v>5.6</v>
      </c>
      <c r="G11309" s="19">
        <f>IF(Movies[[#This Row],[rating]]=0,"",Movies[[#This Row],[rating]])</f>
        <v>5.6</v>
      </c>
      <c r="H11309" s="19" t="str">
        <f>IF(Movies[[#This Row],[rating]]=0,"No Rating","Rated")</f>
        <v>Rated</v>
      </c>
      <c r="I11309" s="16" t="s">
        <v>1500</v>
      </c>
      <c r="J11309" s="29" t="s">
        <v>342</v>
      </c>
      <c r="K11309" s="19">
        <v>15.351000000000001</v>
      </c>
      <c r="L11309" s="26">
        <v>85</v>
      </c>
    </row>
    <row r="11310" spans="1:12" x14ac:dyDescent="0.3">
      <c r="A11310" s="14">
        <v>845861</v>
      </c>
      <c r="B11310" s="16" t="s">
        <v>14535</v>
      </c>
      <c r="C11310" s="16" t="s">
        <v>595</v>
      </c>
      <c r="D11310" s="4">
        <v>44386</v>
      </c>
      <c r="E11310" s="23">
        <v>2021</v>
      </c>
      <c r="F11310" s="19">
        <v>6.1</v>
      </c>
      <c r="G11310" s="19">
        <f>IF(Movies[[#This Row],[rating]]=0,"",Movies[[#This Row],[rating]])</f>
        <v>6.1</v>
      </c>
      <c r="H11310" s="19" t="str">
        <f>IF(Movies[[#This Row],[rating]]=0,"No Rating","Rated")</f>
        <v>Rated</v>
      </c>
      <c r="I11310" s="16" t="s">
        <v>808</v>
      </c>
      <c r="J11310" s="29" t="s">
        <v>142</v>
      </c>
      <c r="K11310" s="19">
        <v>15.342000000000001</v>
      </c>
      <c r="L11310" s="26">
        <v>33</v>
      </c>
    </row>
    <row r="11311" spans="1:12" x14ac:dyDescent="0.3">
      <c r="A11311" s="14">
        <v>760747</v>
      </c>
      <c r="B11311" s="16" t="s">
        <v>1528</v>
      </c>
      <c r="C11311" s="16" t="s">
        <v>263</v>
      </c>
      <c r="D11311" s="4">
        <v>44407</v>
      </c>
      <c r="E11311" s="23">
        <v>2021</v>
      </c>
      <c r="F11311" s="19">
        <v>6.7</v>
      </c>
      <c r="G11311" s="19">
        <f>IF(Movies[[#This Row],[rating]]=0,"",Movies[[#This Row],[rating]])</f>
        <v>6.7</v>
      </c>
      <c r="H11311" s="19" t="str">
        <f>IF(Movies[[#This Row],[rating]]=0,"No Rating","Rated")</f>
        <v>Rated</v>
      </c>
      <c r="I11311" s="16" t="s">
        <v>125</v>
      </c>
      <c r="J11311" s="29" t="s">
        <v>265</v>
      </c>
      <c r="K11311" s="19">
        <v>15.334</v>
      </c>
      <c r="L11311" s="26">
        <v>564</v>
      </c>
    </row>
    <row r="11312" spans="1:12" x14ac:dyDescent="0.3">
      <c r="A11312" s="14">
        <v>574060</v>
      </c>
      <c r="B11312" s="16" t="s">
        <v>14536</v>
      </c>
      <c r="C11312" s="16" t="s">
        <v>8440</v>
      </c>
      <c r="D11312" s="4">
        <v>44391</v>
      </c>
      <c r="E11312" s="23">
        <v>2021</v>
      </c>
      <c r="F11312" s="19">
        <v>6.3</v>
      </c>
      <c r="G11312" s="19">
        <f>IF(Movies[[#This Row],[rating]]=0,"",Movies[[#This Row],[rating]])</f>
        <v>6.3</v>
      </c>
      <c r="H11312" s="19" t="str">
        <f>IF(Movies[[#This Row],[rating]]=0,"No Rating","Rated")</f>
        <v>Rated</v>
      </c>
      <c r="I11312" s="16" t="s">
        <v>78</v>
      </c>
      <c r="J11312" s="29" t="s">
        <v>12</v>
      </c>
      <c r="K11312" s="19">
        <v>15.311999999999999</v>
      </c>
      <c r="L11312" s="26">
        <v>1037</v>
      </c>
    </row>
    <row r="11313" spans="1:12" x14ac:dyDescent="0.3">
      <c r="A11313" s="14">
        <v>788929</v>
      </c>
      <c r="B11313" s="16" t="s">
        <v>8096</v>
      </c>
      <c r="C11313" s="16" t="s">
        <v>14537</v>
      </c>
      <c r="D11313" s="4">
        <v>44420</v>
      </c>
      <c r="E11313" s="23">
        <v>2021</v>
      </c>
      <c r="F11313" s="19">
        <v>6.4</v>
      </c>
      <c r="G11313" s="19">
        <f>IF(Movies[[#This Row],[rating]]=0,"",Movies[[#This Row],[rating]])</f>
        <v>6.4</v>
      </c>
      <c r="H11313" s="19" t="str">
        <f>IF(Movies[[#This Row],[rating]]=0,"No Rating","Rated")</f>
        <v>Rated</v>
      </c>
      <c r="I11313" s="16" t="s">
        <v>10137</v>
      </c>
      <c r="J11313" s="29" t="s">
        <v>578</v>
      </c>
      <c r="K11313" s="19">
        <v>15.278</v>
      </c>
      <c r="L11313" s="26">
        <v>899</v>
      </c>
    </row>
    <row r="11314" spans="1:12" x14ac:dyDescent="0.3">
      <c r="A11314" s="14">
        <v>874299</v>
      </c>
      <c r="B11314" s="16" t="s">
        <v>14538</v>
      </c>
      <c r="C11314" s="16" t="s">
        <v>10</v>
      </c>
      <c r="D11314" s="4">
        <v>44525</v>
      </c>
      <c r="E11314" s="23">
        <v>2021</v>
      </c>
      <c r="F11314" s="19">
        <v>7.2</v>
      </c>
      <c r="G11314" s="19">
        <f>IF(Movies[[#This Row],[rating]]=0,"",Movies[[#This Row],[rating]])</f>
        <v>7.2</v>
      </c>
      <c r="H11314" s="19" t="str">
        <f>IF(Movies[[#This Row],[rating]]=0,"No Rating","Rated")</f>
        <v>Rated</v>
      </c>
      <c r="I11314" s="16" t="s">
        <v>14539</v>
      </c>
      <c r="J11314" s="29" t="s">
        <v>12</v>
      </c>
      <c r="K11314" s="19">
        <v>15.256</v>
      </c>
      <c r="L11314" s="26">
        <v>338</v>
      </c>
    </row>
    <row r="11315" spans="1:12" x14ac:dyDescent="0.3">
      <c r="A11315" s="14">
        <v>895001</v>
      </c>
      <c r="B11315" s="16" t="s">
        <v>8398</v>
      </c>
      <c r="C11315" s="16" t="s">
        <v>220</v>
      </c>
      <c r="D11315" s="4">
        <v>44532</v>
      </c>
      <c r="E11315" s="23">
        <v>2021</v>
      </c>
      <c r="F11315" s="19">
        <v>6.6</v>
      </c>
      <c r="G11315" s="19">
        <f>IF(Movies[[#This Row],[rating]]=0,"",Movies[[#This Row],[rating]])</f>
        <v>6.6</v>
      </c>
      <c r="H11315" s="19" t="str">
        <f>IF(Movies[[#This Row],[rating]]=0,"No Rating","Rated")</f>
        <v>Rated</v>
      </c>
      <c r="I11315" s="16" t="s">
        <v>1199</v>
      </c>
      <c r="J11315" s="29" t="s">
        <v>222</v>
      </c>
      <c r="K11315" s="19">
        <v>15.250999999999999</v>
      </c>
      <c r="L11315" s="26">
        <v>232</v>
      </c>
    </row>
    <row r="11316" spans="1:12" x14ac:dyDescent="0.3">
      <c r="A11316" s="14">
        <v>664574</v>
      </c>
      <c r="B11316" s="16" t="s">
        <v>3680</v>
      </c>
      <c r="C11316" s="16" t="s">
        <v>416</v>
      </c>
      <c r="D11316" s="4">
        <v>44533</v>
      </c>
      <c r="E11316" s="23">
        <v>2021</v>
      </c>
      <c r="F11316" s="19">
        <v>6</v>
      </c>
      <c r="G11316" s="19">
        <f>IF(Movies[[#This Row],[rating]]=0,"",Movies[[#This Row],[rating]])</f>
        <v>6</v>
      </c>
      <c r="H11316" s="19" t="str">
        <f>IF(Movies[[#This Row],[rating]]=0,"No Rating","Rated")</f>
        <v>Rated</v>
      </c>
      <c r="I11316" s="16" t="s">
        <v>14540</v>
      </c>
      <c r="J11316" s="29" t="s">
        <v>12</v>
      </c>
      <c r="K11316" s="19">
        <v>15.179</v>
      </c>
      <c r="L11316" s="26">
        <v>508</v>
      </c>
    </row>
    <row r="11317" spans="1:12" x14ac:dyDescent="0.3">
      <c r="A11317" s="14">
        <v>604360</v>
      </c>
      <c r="B11317" s="16" t="s">
        <v>14541</v>
      </c>
      <c r="C11317" s="16" t="s">
        <v>94</v>
      </c>
      <c r="D11317" s="4">
        <v>44379</v>
      </c>
      <c r="E11317" s="23">
        <v>2021</v>
      </c>
      <c r="F11317" s="19">
        <v>6.1</v>
      </c>
      <c r="G11317" s="19">
        <f>IF(Movies[[#This Row],[rating]]=0,"",Movies[[#This Row],[rating]])</f>
        <v>6.1</v>
      </c>
      <c r="H11317" s="19" t="str">
        <f>IF(Movies[[#This Row],[rating]]=0,"No Rating","Rated")</f>
        <v>Rated</v>
      </c>
      <c r="I11317" s="16" t="s">
        <v>625</v>
      </c>
      <c r="J11317" s="29" t="s">
        <v>96</v>
      </c>
      <c r="K11317" s="19">
        <v>15.132999999999999</v>
      </c>
      <c r="L11317" s="26">
        <v>134</v>
      </c>
    </row>
    <row r="11318" spans="1:12" x14ac:dyDescent="0.3">
      <c r="A11318" s="14">
        <v>803279</v>
      </c>
      <c r="B11318" s="16" t="s">
        <v>14542</v>
      </c>
      <c r="C11318" s="16" t="s">
        <v>144</v>
      </c>
      <c r="D11318" s="4">
        <v>44351</v>
      </c>
      <c r="E11318" s="23">
        <v>2021</v>
      </c>
      <c r="F11318" s="19">
        <v>7.5</v>
      </c>
      <c r="G11318" s="19">
        <f>IF(Movies[[#This Row],[rating]]=0,"",Movies[[#This Row],[rating]])</f>
        <v>7.5</v>
      </c>
      <c r="H11318" s="19" t="str">
        <f>IF(Movies[[#This Row],[rating]]=0,"No Rating","Rated")</f>
        <v>Rated</v>
      </c>
      <c r="I11318" s="16" t="s">
        <v>52</v>
      </c>
      <c r="J11318" s="29" t="s">
        <v>146</v>
      </c>
      <c r="K11318" s="19">
        <v>15.026999999999999</v>
      </c>
      <c r="L11318" s="26">
        <v>39</v>
      </c>
    </row>
    <row r="11319" spans="1:12" x14ac:dyDescent="0.3">
      <c r="A11319" s="14">
        <v>791469</v>
      </c>
      <c r="B11319" s="16" t="s">
        <v>14543</v>
      </c>
      <c r="C11319" s="16" t="s">
        <v>10</v>
      </c>
      <c r="D11319" s="4">
        <v>44267</v>
      </c>
      <c r="E11319" s="23">
        <v>2021</v>
      </c>
      <c r="F11319" s="19">
        <v>6</v>
      </c>
      <c r="G11319" s="19">
        <f>IF(Movies[[#This Row],[rating]]=0,"",Movies[[#This Row],[rating]])</f>
        <v>6</v>
      </c>
      <c r="H11319" s="19" t="str">
        <f>IF(Movies[[#This Row],[rating]]=0,"No Rating","Rated")</f>
        <v>Rated</v>
      </c>
      <c r="I11319" s="16" t="s">
        <v>484</v>
      </c>
      <c r="J11319" s="29" t="s">
        <v>12</v>
      </c>
      <c r="K11319" s="19">
        <v>14.994</v>
      </c>
      <c r="L11319" s="26">
        <v>119</v>
      </c>
    </row>
    <row r="11320" spans="1:12" x14ac:dyDescent="0.3">
      <c r="A11320" s="14">
        <v>557950</v>
      </c>
      <c r="B11320" s="16" t="s">
        <v>14544</v>
      </c>
      <c r="C11320" s="16" t="s">
        <v>10</v>
      </c>
      <c r="D11320" s="4">
        <v>44323</v>
      </c>
      <c r="E11320" s="23">
        <v>2021</v>
      </c>
      <c r="F11320" s="19">
        <v>6.4</v>
      </c>
      <c r="G11320" s="19">
        <f>IF(Movies[[#This Row],[rating]]=0,"",Movies[[#This Row],[rating]])</f>
        <v>6.4</v>
      </c>
      <c r="H11320" s="19" t="str">
        <f>IF(Movies[[#This Row],[rating]]=0,"No Rating","Rated")</f>
        <v>Rated</v>
      </c>
      <c r="I11320" s="16" t="s">
        <v>180</v>
      </c>
      <c r="J11320" s="29" t="s">
        <v>12</v>
      </c>
      <c r="K11320" s="19">
        <v>14.984999999999999</v>
      </c>
      <c r="L11320" s="26">
        <v>309</v>
      </c>
    </row>
    <row r="11321" spans="1:12" x14ac:dyDescent="0.3">
      <c r="A11321" s="14">
        <v>630392</v>
      </c>
      <c r="B11321" s="16" t="s">
        <v>14545</v>
      </c>
      <c r="C11321" s="16" t="s">
        <v>506</v>
      </c>
      <c r="D11321" s="4">
        <v>44405</v>
      </c>
      <c r="E11321" s="23">
        <v>2021</v>
      </c>
      <c r="F11321" s="19">
        <v>6.6</v>
      </c>
      <c r="G11321" s="19">
        <f>IF(Movies[[#This Row],[rating]]=0,"",Movies[[#This Row],[rating]])</f>
        <v>6.6</v>
      </c>
      <c r="H11321" s="19" t="str">
        <f>IF(Movies[[#This Row],[rating]]=0,"No Rating","Rated")</f>
        <v>Rated</v>
      </c>
      <c r="I11321" s="16" t="s">
        <v>1133</v>
      </c>
      <c r="J11321" s="29" t="s">
        <v>12</v>
      </c>
      <c r="K11321" s="19">
        <v>14.98</v>
      </c>
      <c r="L11321" s="26">
        <v>350</v>
      </c>
    </row>
    <row r="11322" spans="1:12" x14ac:dyDescent="0.3">
      <c r="A11322" s="14">
        <v>667276</v>
      </c>
      <c r="B11322" s="16" t="s">
        <v>14546</v>
      </c>
      <c r="C11322" s="16" t="s">
        <v>14547</v>
      </c>
      <c r="D11322" s="4">
        <v>44242</v>
      </c>
      <c r="E11322" s="23">
        <v>2021</v>
      </c>
      <c r="F11322" s="19">
        <v>8.3000000000000007</v>
      </c>
      <c r="G11322" s="19">
        <f>IF(Movies[[#This Row],[rating]]=0,"",Movies[[#This Row],[rating]])</f>
        <v>8.3000000000000007</v>
      </c>
      <c r="H11322" s="19" t="str">
        <f>IF(Movies[[#This Row],[rating]]=0,"No Rating","Rated")</f>
        <v>Rated</v>
      </c>
      <c r="I11322" s="16" t="s">
        <v>14548</v>
      </c>
      <c r="J11322" s="29" t="s">
        <v>34</v>
      </c>
      <c r="K11322" s="19">
        <v>14.956</v>
      </c>
      <c r="L11322" s="26">
        <v>256</v>
      </c>
    </row>
    <row r="11323" spans="1:12" x14ac:dyDescent="0.3">
      <c r="A11323" s="14">
        <v>580532</v>
      </c>
      <c r="B11323" s="16" t="s">
        <v>14549</v>
      </c>
      <c r="C11323" s="16" t="s">
        <v>12313</v>
      </c>
      <c r="D11323" s="4">
        <v>44253</v>
      </c>
      <c r="E11323" s="23">
        <v>2021</v>
      </c>
      <c r="F11323" s="19">
        <v>6.3</v>
      </c>
      <c r="G11323" s="19">
        <f>IF(Movies[[#This Row],[rating]]=0,"",Movies[[#This Row],[rating]])</f>
        <v>6.3</v>
      </c>
      <c r="H11323" s="19" t="str">
        <f>IF(Movies[[#This Row],[rating]]=0,"No Rating","Rated")</f>
        <v>Rated</v>
      </c>
      <c r="I11323" s="16" t="s">
        <v>2721</v>
      </c>
      <c r="J11323" s="29" t="s">
        <v>12</v>
      </c>
      <c r="K11323" s="19">
        <v>14.907999999999999</v>
      </c>
      <c r="L11323" s="26">
        <v>356</v>
      </c>
    </row>
    <row r="11324" spans="1:12" x14ac:dyDescent="0.3">
      <c r="A11324" s="14">
        <v>629017</v>
      </c>
      <c r="B11324" s="16" t="s">
        <v>14550</v>
      </c>
      <c r="C11324" s="16" t="s">
        <v>10</v>
      </c>
      <c r="D11324" s="4">
        <v>44364</v>
      </c>
      <c r="E11324" s="23">
        <v>2021</v>
      </c>
      <c r="F11324" s="19">
        <v>6.7060000000000004</v>
      </c>
      <c r="G11324" s="19">
        <f>IF(Movies[[#This Row],[rating]]=0,"",Movies[[#This Row],[rating]])</f>
        <v>6.7060000000000004</v>
      </c>
      <c r="H11324" s="19" t="str">
        <f>IF(Movies[[#This Row],[rating]]=0,"No Rating","Rated")</f>
        <v>Rated</v>
      </c>
      <c r="I11324" s="16" t="s">
        <v>78</v>
      </c>
      <c r="J11324" s="29" t="s">
        <v>12</v>
      </c>
      <c r="K11324" s="19">
        <v>14.897</v>
      </c>
      <c r="L11324" s="26">
        <v>304</v>
      </c>
    </row>
    <row r="11325" spans="1:12" x14ac:dyDescent="0.3">
      <c r="A11325" s="14">
        <v>817451</v>
      </c>
      <c r="B11325" s="16" t="s">
        <v>14551</v>
      </c>
      <c r="C11325" s="16" t="s">
        <v>14552</v>
      </c>
      <c r="D11325" s="4">
        <v>44343</v>
      </c>
      <c r="E11325" s="23">
        <v>2021</v>
      </c>
      <c r="F11325" s="19">
        <v>5.7</v>
      </c>
      <c r="G11325" s="19">
        <f>IF(Movies[[#This Row],[rating]]=0,"",Movies[[#This Row],[rating]])</f>
        <v>5.7</v>
      </c>
      <c r="H11325" s="19" t="str">
        <f>IF(Movies[[#This Row],[rating]]=0,"No Rating","Rated")</f>
        <v>Rated</v>
      </c>
      <c r="I11325" s="16" t="s">
        <v>11973</v>
      </c>
      <c r="J11325" s="29" t="s">
        <v>12</v>
      </c>
      <c r="K11325" s="19">
        <v>14.78</v>
      </c>
      <c r="L11325" s="26">
        <v>180</v>
      </c>
    </row>
    <row r="11326" spans="1:12" x14ac:dyDescent="0.3">
      <c r="A11326" s="14">
        <v>579051</v>
      </c>
      <c r="B11326" s="16" t="s">
        <v>14553</v>
      </c>
      <c r="C11326" s="16" t="s">
        <v>10</v>
      </c>
      <c r="D11326" s="4">
        <v>44246</v>
      </c>
      <c r="E11326" s="23">
        <v>2021</v>
      </c>
      <c r="F11326" s="19">
        <v>6.3070000000000004</v>
      </c>
      <c r="G11326" s="19">
        <f>IF(Movies[[#This Row],[rating]]=0,"",Movies[[#This Row],[rating]])</f>
        <v>6.3070000000000004</v>
      </c>
      <c r="H11326" s="19" t="str">
        <f>IF(Movies[[#This Row],[rating]]=0,"No Rating","Rated")</f>
        <v>Rated</v>
      </c>
      <c r="I11326" s="16" t="s">
        <v>1027</v>
      </c>
      <c r="J11326" s="29" t="s">
        <v>12</v>
      </c>
      <c r="K11326" s="19">
        <v>14.763</v>
      </c>
      <c r="L11326" s="26">
        <v>210</v>
      </c>
    </row>
    <row r="11327" spans="1:12" x14ac:dyDescent="0.3">
      <c r="A11327" s="14">
        <v>820511</v>
      </c>
      <c r="B11327" s="16" t="s">
        <v>14554</v>
      </c>
      <c r="C11327" s="16" t="s">
        <v>416</v>
      </c>
      <c r="D11327" s="4">
        <v>44375</v>
      </c>
      <c r="E11327" s="23">
        <v>2021</v>
      </c>
      <c r="F11327" s="19">
        <v>6.1</v>
      </c>
      <c r="G11327" s="19">
        <f>IF(Movies[[#This Row],[rating]]=0,"",Movies[[#This Row],[rating]])</f>
        <v>6.1</v>
      </c>
      <c r="H11327" s="19" t="str">
        <f>IF(Movies[[#This Row],[rating]]=0,"No Rating","Rated")</f>
        <v>Rated</v>
      </c>
      <c r="I11327" s="16" t="s">
        <v>468</v>
      </c>
      <c r="J11327" s="29" t="s">
        <v>12</v>
      </c>
      <c r="K11327" s="19">
        <v>14.744999999999999</v>
      </c>
      <c r="L11327" s="26">
        <v>159</v>
      </c>
    </row>
    <row r="11328" spans="1:12" x14ac:dyDescent="0.3">
      <c r="A11328" s="14">
        <v>706972</v>
      </c>
      <c r="B11328" s="16" t="s">
        <v>14555</v>
      </c>
      <c r="C11328" s="16" t="s">
        <v>10</v>
      </c>
      <c r="D11328" s="4">
        <v>44218</v>
      </c>
      <c r="E11328" s="23">
        <v>2021</v>
      </c>
      <c r="F11328" s="19">
        <v>6.7</v>
      </c>
      <c r="G11328" s="19">
        <f>IF(Movies[[#This Row],[rating]]=0,"",Movies[[#This Row],[rating]])</f>
        <v>6.7</v>
      </c>
      <c r="H11328" s="19" t="str">
        <f>IF(Movies[[#This Row],[rating]]=0,"No Rating","Rated")</f>
        <v>Rated</v>
      </c>
      <c r="I11328" s="16" t="s">
        <v>777</v>
      </c>
      <c r="J11328" s="29" t="s">
        <v>12</v>
      </c>
      <c r="K11328" s="19">
        <v>14.736000000000001</v>
      </c>
      <c r="L11328" s="26">
        <v>261</v>
      </c>
    </row>
    <row r="11329" spans="1:12" x14ac:dyDescent="0.3">
      <c r="A11329" s="14">
        <v>639557</v>
      </c>
      <c r="B11329" s="16" t="s">
        <v>14556</v>
      </c>
      <c r="C11329" s="16" t="s">
        <v>341</v>
      </c>
      <c r="D11329" s="4">
        <v>44316</v>
      </c>
      <c r="E11329" s="23">
        <v>2021</v>
      </c>
      <c r="F11329" s="19">
        <v>6.8</v>
      </c>
      <c r="G11329" s="19">
        <f>IF(Movies[[#This Row],[rating]]=0,"",Movies[[#This Row],[rating]])</f>
        <v>6.8</v>
      </c>
      <c r="H11329" s="19" t="str">
        <f>IF(Movies[[#This Row],[rating]]=0,"No Rating","Rated")</f>
        <v>Rated</v>
      </c>
      <c r="I11329" s="16" t="s">
        <v>14557</v>
      </c>
      <c r="J11329" s="29" t="s">
        <v>342</v>
      </c>
      <c r="K11329" s="19">
        <v>14.69</v>
      </c>
      <c r="L11329" s="26">
        <v>91</v>
      </c>
    </row>
    <row r="11330" spans="1:12" x14ac:dyDescent="0.3">
      <c r="A11330" s="14">
        <v>896221</v>
      </c>
      <c r="B11330" s="16" t="s">
        <v>14558</v>
      </c>
      <c r="C11330" s="16" t="s">
        <v>268</v>
      </c>
      <c r="D11330" s="4">
        <v>44526</v>
      </c>
      <c r="E11330" s="23">
        <v>2021</v>
      </c>
      <c r="F11330" s="19">
        <v>7.1</v>
      </c>
      <c r="G11330" s="19">
        <f>IF(Movies[[#This Row],[rating]]=0,"",Movies[[#This Row],[rating]])</f>
        <v>7.1</v>
      </c>
      <c r="H11330" s="19" t="str">
        <f>IF(Movies[[#This Row],[rating]]=0,"No Rating","Rated")</f>
        <v>Rated</v>
      </c>
      <c r="I11330" s="16" t="s">
        <v>14559</v>
      </c>
      <c r="J11330" s="29" t="s">
        <v>12</v>
      </c>
      <c r="K11330" s="19">
        <v>14.66</v>
      </c>
      <c r="L11330" s="26">
        <v>182</v>
      </c>
    </row>
    <row r="11331" spans="1:12" x14ac:dyDescent="0.3">
      <c r="A11331" s="14">
        <v>680447</v>
      </c>
      <c r="B11331" s="16" t="s">
        <v>14560</v>
      </c>
      <c r="C11331" s="16" t="s">
        <v>284</v>
      </c>
      <c r="D11331" s="4">
        <v>44406</v>
      </c>
      <c r="E11331" s="23">
        <v>2021</v>
      </c>
      <c r="F11331" s="19">
        <v>6.6</v>
      </c>
      <c r="G11331" s="19">
        <f>IF(Movies[[#This Row],[rating]]=0,"",Movies[[#This Row],[rating]])</f>
        <v>6.6</v>
      </c>
      <c r="H11331" s="19" t="str">
        <f>IF(Movies[[#This Row],[rating]]=0,"No Rating","Rated")</f>
        <v>Rated</v>
      </c>
      <c r="I11331" s="16" t="s">
        <v>383</v>
      </c>
      <c r="J11331" s="29" t="s">
        <v>286</v>
      </c>
      <c r="K11331" s="19">
        <v>14.64</v>
      </c>
      <c r="L11331" s="26">
        <v>33</v>
      </c>
    </row>
    <row r="11332" spans="1:12" x14ac:dyDescent="0.3">
      <c r="A11332" s="14">
        <v>791568</v>
      </c>
      <c r="B11332" s="16" t="s">
        <v>14561</v>
      </c>
      <c r="C11332" s="16" t="s">
        <v>5942</v>
      </c>
      <c r="D11332" s="4">
        <v>44400</v>
      </c>
      <c r="E11332" s="23">
        <v>2021</v>
      </c>
      <c r="F11332" s="19">
        <v>4.9379999999999997</v>
      </c>
      <c r="G11332" s="19">
        <f>IF(Movies[[#This Row],[rating]]=0,"",Movies[[#This Row],[rating]])</f>
        <v>4.9379999999999997</v>
      </c>
      <c r="H11332" s="19" t="str">
        <f>IF(Movies[[#This Row],[rating]]=0,"No Rating","Rated")</f>
        <v>Rated</v>
      </c>
      <c r="I11332" s="16" t="s">
        <v>3967</v>
      </c>
      <c r="J11332" s="29" t="s">
        <v>12</v>
      </c>
      <c r="K11332" s="19">
        <v>14.571999999999999</v>
      </c>
      <c r="L11332" s="26">
        <v>136</v>
      </c>
    </row>
    <row r="11333" spans="1:12" x14ac:dyDescent="0.3">
      <c r="A11333" s="14">
        <v>863851</v>
      </c>
      <c r="B11333" s="16" t="s">
        <v>14562</v>
      </c>
      <c r="C11333" s="16" t="s">
        <v>74</v>
      </c>
      <c r="D11333" s="4">
        <v>44428</v>
      </c>
      <c r="E11333" s="23">
        <v>2021</v>
      </c>
      <c r="F11333" s="19">
        <v>6.8</v>
      </c>
      <c r="G11333" s="19">
        <f>IF(Movies[[#This Row],[rating]]=0,"",Movies[[#This Row],[rating]])</f>
        <v>6.8</v>
      </c>
      <c r="H11333" s="19" t="str">
        <f>IF(Movies[[#This Row],[rating]]=0,"No Rating","Rated")</f>
        <v>Rated</v>
      </c>
      <c r="I11333" s="16" t="s">
        <v>468</v>
      </c>
      <c r="J11333" s="29" t="s">
        <v>34</v>
      </c>
      <c r="K11333" s="19">
        <v>14.548</v>
      </c>
      <c r="L11333" s="26">
        <v>66</v>
      </c>
    </row>
    <row r="11334" spans="1:12" x14ac:dyDescent="0.3">
      <c r="A11334" s="14">
        <v>832074</v>
      </c>
      <c r="B11334" s="16" t="s">
        <v>14563</v>
      </c>
      <c r="C11334" s="16" t="s">
        <v>877</v>
      </c>
      <c r="D11334" s="4">
        <v>44335</v>
      </c>
      <c r="E11334" s="23">
        <v>2021</v>
      </c>
      <c r="F11334" s="19">
        <v>6.4</v>
      </c>
      <c r="G11334" s="19">
        <f>IF(Movies[[#This Row],[rating]]=0,"",Movies[[#This Row],[rating]])</f>
        <v>6.4</v>
      </c>
      <c r="H11334" s="19" t="str">
        <f>IF(Movies[[#This Row],[rating]]=0,"No Rating","Rated")</f>
        <v>Rated</v>
      </c>
      <c r="I11334" s="16" t="s">
        <v>777</v>
      </c>
      <c r="J11334" s="29" t="s">
        <v>774</v>
      </c>
      <c r="K11334" s="19">
        <v>14.526999999999999</v>
      </c>
      <c r="L11334" s="26">
        <v>36</v>
      </c>
    </row>
    <row r="11335" spans="1:12" x14ac:dyDescent="0.3">
      <c r="A11335" s="14">
        <v>808090</v>
      </c>
      <c r="B11335" s="16" t="s">
        <v>14564</v>
      </c>
      <c r="C11335" s="16" t="s">
        <v>10</v>
      </c>
      <c r="D11335" s="4">
        <v>44519</v>
      </c>
      <c r="E11335" s="23">
        <v>2021</v>
      </c>
      <c r="F11335" s="19">
        <v>5.7</v>
      </c>
      <c r="G11335" s="19">
        <f>IF(Movies[[#This Row],[rating]]=0,"",Movies[[#This Row],[rating]])</f>
        <v>5.7</v>
      </c>
      <c r="H11335" s="19" t="str">
        <f>IF(Movies[[#This Row],[rating]]=0,"No Rating","Rated")</f>
        <v>Rated</v>
      </c>
      <c r="I11335" s="16" t="s">
        <v>183</v>
      </c>
      <c r="J11335" s="29" t="s">
        <v>12</v>
      </c>
      <c r="K11335" s="19">
        <v>14.507</v>
      </c>
      <c r="L11335" s="26">
        <v>167</v>
      </c>
    </row>
    <row r="11336" spans="1:12" x14ac:dyDescent="0.3">
      <c r="A11336" s="14">
        <v>567797</v>
      </c>
      <c r="B11336" s="16" t="s">
        <v>14565</v>
      </c>
      <c r="C11336" s="16" t="s">
        <v>4306</v>
      </c>
      <c r="D11336" s="4">
        <v>44197</v>
      </c>
      <c r="E11336" s="23">
        <v>2021</v>
      </c>
      <c r="F11336" s="19">
        <v>6.8</v>
      </c>
      <c r="G11336" s="19">
        <f>IF(Movies[[#This Row],[rating]]=0,"",Movies[[#This Row],[rating]])</f>
        <v>6.8</v>
      </c>
      <c r="H11336" s="19" t="str">
        <f>IF(Movies[[#This Row],[rating]]=0,"No Rating","Rated")</f>
        <v>Rated</v>
      </c>
      <c r="I11336" s="16" t="s">
        <v>496</v>
      </c>
      <c r="J11336" s="29" t="s">
        <v>12</v>
      </c>
      <c r="K11336" s="19">
        <v>14.504</v>
      </c>
      <c r="L11336" s="26">
        <v>703</v>
      </c>
    </row>
    <row r="11337" spans="1:12" x14ac:dyDescent="0.3">
      <c r="A11337" s="14">
        <v>716594</v>
      </c>
      <c r="B11337" s="16" t="s">
        <v>14566</v>
      </c>
      <c r="C11337" s="16" t="s">
        <v>10</v>
      </c>
      <c r="D11337" s="4">
        <v>44427</v>
      </c>
      <c r="E11337" s="23">
        <v>2021</v>
      </c>
      <c r="F11337" s="19">
        <v>6.6</v>
      </c>
      <c r="G11337" s="19">
        <f>IF(Movies[[#This Row],[rating]]=0,"",Movies[[#This Row],[rating]])</f>
        <v>6.6</v>
      </c>
      <c r="H11337" s="19" t="str">
        <f>IF(Movies[[#This Row],[rating]]=0,"No Rating","Rated")</f>
        <v>Rated</v>
      </c>
      <c r="I11337" s="16" t="s">
        <v>691</v>
      </c>
      <c r="J11337" s="29" t="s">
        <v>12</v>
      </c>
      <c r="K11337" s="19">
        <v>14.502000000000001</v>
      </c>
      <c r="L11337" s="26">
        <v>292</v>
      </c>
    </row>
    <row r="11338" spans="1:12" x14ac:dyDescent="0.3">
      <c r="A11338" s="14">
        <v>797394</v>
      </c>
      <c r="B11338" s="16" t="s">
        <v>14567</v>
      </c>
      <c r="C11338" s="16" t="s">
        <v>3150</v>
      </c>
      <c r="D11338" s="4">
        <v>44273</v>
      </c>
      <c r="E11338" s="23">
        <v>2021</v>
      </c>
      <c r="F11338" s="19">
        <v>7</v>
      </c>
      <c r="G11338" s="19">
        <f>IF(Movies[[#This Row],[rating]]=0,"",Movies[[#This Row],[rating]])</f>
        <v>7</v>
      </c>
      <c r="H11338" s="19" t="str">
        <f>IF(Movies[[#This Row],[rating]]=0,"No Rating","Rated")</f>
        <v>Rated</v>
      </c>
      <c r="I11338" s="16" t="s">
        <v>4034</v>
      </c>
      <c r="J11338" s="29" t="s">
        <v>774</v>
      </c>
      <c r="K11338" s="19">
        <v>14.467000000000001</v>
      </c>
      <c r="L11338" s="26">
        <v>377</v>
      </c>
    </row>
    <row r="11339" spans="1:12" x14ac:dyDescent="0.3">
      <c r="A11339" s="14">
        <v>672437</v>
      </c>
      <c r="B11339" s="16" t="s">
        <v>14568</v>
      </c>
      <c r="C11339" s="16" t="s">
        <v>432</v>
      </c>
      <c r="D11339" s="4">
        <v>44498</v>
      </c>
      <c r="E11339" s="23">
        <v>2021</v>
      </c>
      <c r="F11339" s="19">
        <v>6.3</v>
      </c>
      <c r="G11339" s="19">
        <f>IF(Movies[[#This Row],[rating]]=0,"",Movies[[#This Row],[rating]])</f>
        <v>6.3</v>
      </c>
      <c r="H11339" s="19" t="str">
        <f>IF(Movies[[#This Row],[rating]]=0,"No Rating","Rated")</f>
        <v>Rated</v>
      </c>
      <c r="I11339" s="16" t="s">
        <v>566</v>
      </c>
      <c r="J11339" s="29" t="s">
        <v>110</v>
      </c>
      <c r="K11339" s="19">
        <v>14.46</v>
      </c>
      <c r="L11339" s="26">
        <v>43</v>
      </c>
    </row>
    <row r="11340" spans="1:12" x14ac:dyDescent="0.3">
      <c r="A11340" s="14">
        <v>504148</v>
      </c>
      <c r="B11340" s="16" t="s">
        <v>14569</v>
      </c>
      <c r="C11340" s="16" t="s">
        <v>10</v>
      </c>
      <c r="D11340" s="4">
        <v>44224</v>
      </c>
      <c r="E11340" s="23">
        <v>2021</v>
      </c>
      <c r="F11340" s="19">
        <v>6.4</v>
      </c>
      <c r="G11340" s="19">
        <f>IF(Movies[[#This Row],[rating]]=0,"",Movies[[#This Row],[rating]])</f>
        <v>6.4</v>
      </c>
      <c r="H11340" s="19" t="str">
        <f>IF(Movies[[#This Row],[rating]]=0,"No Rating","Rated")</f>
        <v>Rated</v>
      </c>
      <c r="I11340" s="16" t="s">
        <v>777</v>
      </c>
      <c r="J11340" s="29" t="s">
        <v>12</v>
      </c>
      <c r="K11340" s="19">
        <v>14.436</v>
      </c>
      <c r="L11340" s="26">
        <v>46</v>
      </c>
    </row>
    <row r="11341" spans="1:12" x14ac:dyDescent="0.3">
      <c r="A11341" s="14">
        <v>853588</v>
      </c>
      <c r="B11341" s="16" t="s">
        <v>9095</v>
      </c>
      <c r="C11341" s="16" t="s">
        <v>284</v>
      </c>
      <c r="D11341" s="4">
        <v>44449</v>
      </c>
      <c r="E11341" s="23">
        <v>2021</v>
      </c>
      <c r="F11341" s="19">
        <v>4.7</v>
      </c>
      <c r="G11341" s="19">
        <f>IF(Movies[[#This Row],[rating]]=0,"",Movies[[#This Row],[rating]])</f>
        <v>4.7</v>
      </c>
      <c r="H11341" s="19" t="str">
        <f>IF(Movies[[#This Row],[rating]]=0,"No Rating","Rated")</f>
        <v>Rated</v>
      </c>
      <c r="I11341" s="16" t="s">
        <v>166</v>
      </c>
      <c r="J11341" s="29" t="s">
        <v>286</v>
      </c>
      <c r="K11341" s="19">
        <v>14.419</v>
      </c>
      <c r="L11341" s="26">
        <v>354</v>
      </c>
    </row>
    <row r="11342" spans="1:12" x14ac:dyDescent="0.3">
      <c r="A11342" s="14">
        <v>780382</v>
      </c>
      <c r="B11342" s="16" t="s">
        <v>14570</v>
      </c>
      <c r="C11342" s="16" t="s">
        <v>114</v>
      </c>
      <c r="D11342" s="4">
        <v>44482</v>
      </c>
      <c r="E11342" s="23">
        <v>2021</v>
      </c>
      <c r="F11342" s="19">
        <v>7.5</v>
      </c>
      <c r="G11342" s="19">
        <f>IF(Movies[[#This Row],[rating]]=0,"",Movies[[#This Row],[rating]])</f>
        <v>7.5</v>
      </c>
      <c r="H11342" s="19" t="str">
        <f>IF(Movies[[#This Row],[rating]]=0,"No Rating","Rated")</f>
        <v>Rated</v>
      </c>
      <c r="I11342" s="16" t="s">
        <v>383</v>
      </c>
      <c r="J11342" s="29" t="s">
        <v>12</v>
      </c>
      <c r="K11342" s="19">
        <v>14.404999999999999</v>
      </c>
      <c r="L11342" s="26">
        <v>448</v>
      </c>
    </row>
    <row r="11343" spans="1:12" x14ac:dyDescent="0.3">
      <c r="A11343" s="14">
        <v>842171</v>
      </c>
      <c r="B11343" s="16" t="s">
        <v>9846</v>
      </c>
      <c r="C11343" s="16" t="s">
        <v>220</v>
      </c>
      <c r="D11343" s="4">
        <v>44393</v>
      </c>
      <c r="E11343" s="23">
        <v>2021</v>
      </c>
      <c r="F11343" s="19">
        <v>6.4</v>
      </c>
      <c r="G11343" s="19">
        <f>IF(Movies[[#This Row],[rating]]=0,"",Movies[[#This Row],[rating]])</f>
        <v>6.4</v>
      </c>
      <c r="H11343" s="19" t="str">
        <f>IF(Movies[[#This Row],[rating]]=0,"No Rating","Rated")</f>
        <v>Rated</v>
      </c>
      <c r="I11343" s="16" t="s">
        <v>14571</v>
      </c>
      <c r="J11343" s="29" t="s">
        <v>222</v>
      </c>
      <c r="K11343" s="19">
        <v>14.356</v>
      </c>
      <c r="L11343" s="26">
        <v>109</v>
      </c>
    </row>
    <row r="11344" spans="1:12" x14ac:dyDescent="0.3">
      <c r="A11344" s="14">
        <v>744278</v>
      </c>
      <c r="B11344" s="16" t="s">
        <v>14572</v>
      </c>
      <c r="C11344" s="16" t="s">
        <v>540</v>
      </c>
      <c r="D11344" s="4">
        <v>44442</v>
      </c>
      <c r="E11344" s="23">
        <v>2021</v>
      </c>
      <c r="F11344" s="19">
        <v>6.3</v>
      </c>
      <c r="G11344" s="19">
        <f>IF(Movies[[#This Row],[rating]]=0,"",Movies[[#This Row],[rating]])</f>
        <v>6.3</v>
      </c>
      <c r="H11344" s="19" t="str">
        <f>IF(Movies[[#This Row],[rating]]=0,"No Rating","Rated")</f>
        <v>Rated</v>
      </c>
      <c r="I11344" s="16" t="s">
        <v>14573</v>
      </c>
      <c r="J11344" s="29" t="s">
        <v>511</v>
      </c>
      <c r="K11344" s="19">
        <v>14.327999999999999</v>
      </c>
      <c r="L11344" s="26">
        <v>144</v>
      </c>
    </row>
    <row r="11345" spans="1:12" x14ac:dyDescent="0.3">
      <c r="A11345" s="14">
        <v>805195</v>
      </c>
      <c r="B11345" s="16" t="s">
        <v>14574</v>
      </c>
      <c r="C11345" s="16" t="s">
        <v>10</v>
      </c>
      <c r="D11345" s="4">
        <v>44288</v>
      </c>
      <c r="E11345" s="23">
        <v>2021</v>
      </c>
      <c r="F11345" s="19">
        <v>7.5</v>
      </c>
      <c r="G11345" s="19">
        <f>IF(Movies[[#This Row],[rating]]=0,"",Movies[[#This Row],[rating]])</f>
        <v>7.5</v>
      </c>
      <c r="H11345" s="19" t="str">
        <f>IF(Movies[[#This Row],[rating]]=0,"No Rating","Rated")</f>
        <v>Rated</v>
      </c>
      <c r="I11345" s="16" t="s">
        <v>806</v>
      </c>
      <c r="J11345" s="29" t="s">
        <v>12</v>
      </c>
      <c r="K11345" s="19">
        <v>14.308999999999999</v>
      </c>
      <c r="L11345" s="26">
        <v>102</v>
      </c>
    </row>
    <row r="11346" spans="1:12" x14ac:dyDescent="0.3">
      <c r="A11346" s="14">
        <v>467909</v>
      </c>
      <c r="B11346" s="16" t="s">
        <v>14575</v>
      </c>
      <c r="C11346" s="16" t="s">
        <v>10</v>
      </c>
      <c r="D11346" s="4">
        <v>44357</v>
      </c>
      <c r="E11346" s="23">
        <v>2021</v>
      </c>
      <c r="F11346" s="19">
        <v>7.2</v>
      </c>
      <c r="G11346" s="19">
        <f>IF(Movies[[#This Row],[rating]]=0,"",Movies[[#This Row],[rating]])</f>
        <v>7.2</v>
      </c>
      <c r="H11346" s="19" t="str">
        <f>IF(Movies[[#This Row],[rating]]=0,"No Rating","Rated")</f>
        <v>Rated</v>
      </c>
      <c r="I11346" s="16" t="s">
        <v>33</v>
      </c>
      <c r="J11346" s="29" t="s">
        <v>12</v>
      </c>
      <c r="K11346" s="19">
        <v>14.301</v>
      </c>
      <c r="L11346" s="26">
        <v>726</v>
      </c>
    </row>
    <row r="11347" spans="1:12" x14ac:dyDescent="0.3">
      <c r="A11347" s="14">
        <v>573680</v>
      </c>
      <c r="B11347" s="16" t="s">
        <v>14576</v>
      </c>
      <c r="C11347" s="16" t="s">
        <v>416</v>
      </c>
      <c r="D11347" s="4">
        <v>44315</v>
      </c>
      <c r="E11347" s="23">
        <v>2021</v>
      </c>
      <c r="F11347" s="19">
        <v>5.1580000000000004</v>
      </c>
      <c r="G11347" s="19">
        <f>IF(Movies[[#This Row],[rating]]=0,"",Movies[[#This Row],[rating]])</f>
        <v>5.1580000000000004</v>
      </c>
      <c r="H11347" s="19" t="str">
        <f>IF(Movies[[#This Row],[rating]]=0,"No Rating","Rated")</f>
        <v>Rated</v>
      </c>
      <c r="I11347" s="16" t="s">
        <v>468</v>
      </c>
      <c r="J11347" s="29" t="s">
        <v>12</v>
      </c>
      <c r="K11347" s="19">
        <v>14.29</v>
      </c>
      <c r="L11347" s="26">
        <v>136</v>
      </c>
    </row>
    <row r="11348" spans="1:12" x14ac:dyDescent="0.3">
      <c r="A11348" s="14">
        <v>660262</v>
      </c>
      <c r="B11348" s="16" t="s">
        <v>14577</v>
      </c>
      <c r="C11348" s="16" t="s">
        <v>263</v>
      </c>
      <c r="D11348" s="4">
        <v>44512</v>
      </c>
      <c r="E11348" s="23">
        <v>2021</v>
      </c>
      <c r="F11348" s="19">
        <v>6.9</v>
      </c>
      <c r="G11348" s="19">
        <f>IF(Movies[[#This Row],[rating]]=0,"",Movies[[#This Row],[rating]])</f>
        <v>6.9</v>
      </c>
      <c r="H11348" s="19" t="str">
        <f>IF(Movies[[#This Row],[rating]]=0,"No Rating","Rated")</f>
        <v>Rated</v>
      </c>
      <c r="I11348" s="16" t="s">
        <v>2725</v>
      </c>
      <c r="J11348" s="29" t="s">
        <v>265</v>
      </c>
      <c r="K11348" s="19">
        <v>14.289</v>
      </c>
      <c r="L11348" s="26">
        <v>175</v>
      </c>
    </row>
    <row r="11349" spans="1:12" x14ac:dyDescent="0.3">
      <c r="A11349" s="14">
        <v>779047</v>
      </c>
      <c r="B11349" s="16" t="s">
        <v>14578</v>
      </c>
      <c r="C11349" s="16" t="s">
        <v>10</v>
      </c>
      <c r="D11349" s="4">
        <v>44258</v>
      </c>
      <c r="E11349" s="23">
        <v>2021</v>
      </c>
      <c r="F11349" s="19">
        <v>7.7990000000000004</v>
      </c>
      <c r="G11349" s="19">
        <f>IF(Movies[[#This Row],[rating]]=0,"",Movies[[#This Row],[rating]])</f>
        <v>7.7990000000000004</v>
      </c>
      <c r="H11349" s="19" t="str">
        <f>IF(Movies[[#This Row],[rating]]=0,"No Rating","Rated")</f>
        <v>Rated</v>
      </c>
      <c r="I11349" s="16" t="s">
        <v>14579</v>
      </c>
      <c r="J11349" s="29" t="s">
        <v>12</v>
      </c>
      <c r="K11349" s="19">
        <v>14.279</v>
      </c>
      <c r="L11349" s="26">
        <v>329</v>
      </c>
    </row>
    <row r="11350" spans="1:12" x14ac:dyDescent="0.3">
      <c r="A11350" s="14">
        <v>765245</v>
      </c>
      <c r="B11350" s="16" t="s">
        <v>14580</v>
      </c>
      <c r="C11350" s="16" t="s">
        <v>10</v>
      </c>
      <c r="D11350" s="4">
        <v>44547</v>
      </c>
      <c r="E11350" s="23">
        <v>2021</v>
      </c>
      <c r="F11350" s="19">
        <v>7.2</v>
      </c>
      <c r="G11350" s="19">
        <f>IF(Movies[[#This Row],[rating]]=0,"",Movies[[#This Row],[rating]])</f>
        <v>7.2</v>
      </c>
      <c r="H11350" s="19" t="str">
        <f>IF(Movies[[#This Row],[rating]]=0,"No Rating","Rated")</f>
        <v>Rated</v>
      </c>
      <c r="I11350" s="16" t="s">
        <v>1897</v>
      </c>
      <c r="J11350" s="29" t="s">
        <v>12</v>
      </c>
      <c r="K11350" s="19">
        <v>14.249000000000001</v>
      </c>
      <c r="L11350" s="26">
        <v>521</v>
      </c>
    </row>
    <row r="11351" spans="1:12" x14ac:dyDescent="0.3">
      <c r="A11351" s="14">
        <v>534072</v>
      </c>
      <c r="B11351" s="16" t="s">
        <v>14581</v>
      </c>
      <c r="C11351" s="16" t="s">
        <v>4306</v>
      </c>
      <c r="D11351" s="4">
        <v>44323</v>
      </c>
      <c r="E11351" s="23">
        <v>2021</v>
      </c>
      <c r="F11351" s="19">
        <v>5.2</v>
      </c>
      <c r="G11351" s="19">
        <f>IF(Movies[[#This Row],[rating]]=0,"",Movies[[#This Row],[rating]])</f>
        <v>5.2</v>
      </c>
      <c r="H11351" s="19" t="str">
        <f>IF(Movies[[#This Row],[rating]]=0,"No Rating","Rated")</f>
        <v>Rated</v>
      </c>
      <c r="I11351" s="16" t="s">
        <v>132</v>
      </c>
      <c r="J11351" s="29" t="s">
        <v>12</v>
      </c>
      <c r="K11351" s="19">
        <v>14.244</v>
      </c>
      <c r="L11351" s="26">
        <v>384</v>
      </c>
    </row>
    <row r="11352" spans="1:12" x14ac:dyDescent="0.3">
      <c r="A11352" s="14">
        <v>826749</v>
      </c>
      <c r="B11352" s="16" t="s">
        <v>4102</v>
      </c>
      <c r="C11352" s="16" t="s">
        <v>10</v>
      </c>
      <c r="D11352" s="4">
        <v>44547</v>
      </c>
      <c r="E11352" s="23">
        <v>2021</v>
      </c>
      <c r="F11352" s="19">
        <v>5.7</v>
      </c>
      <c r="G11352" s="19">
        <f>IF(Movies[[#This Row],[rating]]=0,"",Movies[[#This Row],[rating]])</f>
        <v>5.7</v>
      </c>
      <c r="H11352" s="19" t="str">
        <f>IF(Movies[[#This Row],[rating]]=0,"No Rating","Rated")</f>
        <v>Rated</v>
      </c>
      <c r="I11352" s="16" t="s">
        <v>95</v>
      </c>
      <c r="J11352" s="29" t="s">
        <v>12</v>
      </c>
      <c r="K11352" s="19">
        <v>14.21</v>
      </c>
      <c r="L11352" s="26">
        <v>339</v>
      </c>
    </row>
    <row r="11353" spans="1:12" x14ac:dyDescent="0.3">
      <c r="A11353" s="14">
        <v>598896</v>
      </c>
      <c r="B11353" s="16" t="s">
        <v>14582</v>
      </c>
      <c r="C11353" s="16" t="s">
        <v>10</v>
      </c>
      <c r="D11353" s="4">
        <v>44239</v>
      </c>
      <c r="E11353" s="23">
        <v>2021</v>
      </c>
      <c r="F11353" s="19">
        <v>6.7359999999999998</v>
      </c>
      <c r="G11353" s="19">
        <f>IF(Movies[[#This Row],[rating]]=0,"",Movies[[#This Row],[rating]])</f>
        <v>6.7359999999999998</v>
      </c>
      <c r="H11353" s="19" t="str">
        <f>IF(Movies[[#This Row],[rating]]=0,"No Rating","Rated")</f>
        <v>Rated</v>
      </c>
      <c r="I11353" s="16" t="s">
        <v>49</v>
      </c>
      <c r="J11353" s="29" t="s">
        <v>12</v>
      </c>
      <c r="K11353" s="19">
        <v>14.199</v>
      </c>
      <c r="L11353" s="26">
        <v>292</v>
      </c>
    </row>
    <row r="11354" spans="1:12" x14ac:dyDescent="0.3">
      <c r="A11354" s="14">
        <v>618416</v>
      </c>
      <c r="B11354" s="16" t="s">
        <v>14583</v>
      </c>
      <c r="C11354" s="16" t="s">
        <v>236</v>
      </c>
      <c r="D11354" s="4">
        <v>44217</v>
      </c>
      <c r="E11354" s="23">
        <v>2021</v>
      </c>
      <c r="F11354" s="19">
        <v>6.9</v>
      </c>
      <c r="G11354" s="19">
        <f>IF(Movies[[#This Row],[rating]]=0,"",Movies[[#This Row],[rating]])</f>
        <v>6.9</v>
      </c>
      <c r="H11354" s="19" t="str">
        <f>IF(Movies[[#This Row],[rating]]=0,"No Rating","Rated")</f>
        <v>Rated</v>
      </c>
      <c r="I11354" s="16" t="s">
        <v>49</v>
      </c>
      <c r="J11354" s="29" t="s">
        <v>12</v>
      </c>
      <c r="K11354" s="19">
        <v>14.19</v>
      </c>
      <c r="L11354" s="26">
        <v>313</v>
      </c>
    </row>
    <row r="11355" spans="1:12" x14ac:dyDescent="0.3">
      <c r="A11355" s="14">
        <v>853376</v>
      </c>
      <c r="B11355" s="16" t="s">
        <v>14584</v>
      </c>
      <c r="C11355" s="16" t="s">
        <v>1845</v>
      </c>
      <c r="D11355" s="4">
        <v>44337</v>
      </c>
      <c r="E11355" s="23">
        <v>2021</v>
      </c>
      <c r="F11355" s="19">
        <v>1</v>
      </c>
      <c r="G11355" s="19">
        <f>IF(Movies[[#This Row],[rating]]=0,"",Movies[[#This Row],[rating]])</f>
        <v>1</v>
      </c>
      <c r="H11355" s="19" t="str">
        <f>IF(Movies[[#This Row],[rating]]=0,"No Rating","Rated")</f>
        <v>Rated</v>
      </c>
      <c r="I11355" s="16" t="s">
        <v>49</v>
      </c>
      <c r="J11355" s="29" t="s">
        <v>96</v>
      </c>
      <c r="K11355" s="19">
        <v>14.147</v>
      </c>
      <c r="L11355" s="26">
        <v>1</v>
      </c>
    </row>
    <row r="11356" spans="1:12" x14ac:dyDescent="0.3">
      <c r="A11356" s="14">
        <v>714869</v>
      </c>
      <c r="B11356" s="16" t="s">
        <v>14585</v>
      </c>
      <c r="C11356" s="16" t="s">
        <v>108</v>
      </c>
      <c r="D11356" s="4">
        <v>44551</v>
      </c>
      <c r="E11356" s="23">
        <v>2021</v>
      </c>
      <c r="F11356" s="19">
        <v>6.3</v>
      </c>
      <c r="G11356" s="19">
        <f>IF(Movies[[#This Row],[rating]]=0,"",Movies[[#This Row],[rating]])</f>
        <v>6.3</v>
      </c>
      <c r="H11356" s="19" t="str">
        <f>IF(Movies[[#This Row],[rating]]=0,"No Rating","Rated")</f>
        <v>Rated</v>
      </c>
      <c r="I11356" s="16" t="s">
        <v>161</v>
      </c>
      <c r="J11356" s="29" t="s">
        <v>110</v>
      </c>
      <c r="K11356" s="19">
        <v>14.145</v>
      </c>
      <c r="L11356" s="26">
        <v>383</v>
      </c>
    </row>
    <row r="11357" spans="1:12" x14ac:dyDescent="0.3">
      <c r="A11357" s="14">
        <v>825997</v>
      </c>
      <c r="B11357" s="16" t="s">
        <v>14586</v>
      </c>
      <c r="C11357" s="16" t="s">
        <v>10</v>
      </c>
      <c r="D11357" s="4">
        <v>44358</v>
      </c>
      <c r="E11357" s="23">
        <v>2021</v>
      </c>
      <c r="F11357" s="19">
        <v>5.6</v>
      </c>
      <c r="G11357" s="19">
        <f>IF(Movies[[#This Row],[rating]]=0,"",Movies[[#This Row],[rating]])</f>
        <v>5.6</v>
      </c>
      <c r="H11357" s="19" t="str">
        <f>IF(Movies[[#This Row],[rating]]=0,"No Rating","Rated")</f>
        <v>Rated</v>
      </c>
      <c r="I11357" s="16" t="s">
        <v>616</v>
      </c>
      <c r="J11357" s="29" t="s">
        <v>12</v>
      </c>
      <c r="K11357" s="19">
        <v>14.138999999999999</v>
      </c>
      <c r="L11357" s="26">
        <v>193</v>
      </c>
    </row>
    <row r="11358" spans="1:12" x14ac:dyDescent="0.3">
      <c r="A11358" s="14">
        <v>938092</v>
      </c>
      <c r="B11358" s="16" t="s">
        <v>14587</v>
      </c>
      <c r="C11358" s="16" t="s">
        <v>94</v>
      </c>
      <c r="D11358" s="4">
        <v>44474</v>
      </c>
      <c r="E11358" s="23">
        <v>2021</v>
      </c>
      <c r="F11358" s="19">
        <v>5</v>
      </c>
      <c r="G11358" s="19">
        <f>IF(Movies[[#This Row],[rating]]=0,"",Movies[[#This Row],[rating]])</f>
        <v>5</v>
      </c>
      <c r="H11358" s="19" t="str">
        <f>IF(Movies[[#This Row],[rating]]=0,"No Rating","Rated")</f>
        <v>Rated</v>
      </c>
      <c r="I11358" s="16" t="s">
        <v>33</v>
      </c>
      <c r="J11358" s="29" t="s">
        <v>96</v>
      </c>
      <c r="K11358" s="19">
        <v>14.129</v>
      </c>
      <c r="L11358" s="26">
        <v>2</v>
      </c>
    </row>
    <row r="11359" spans="1:12" x14ac:dyDescent="0.3">
      <c r="A11359" s="14">
        <v>834404</v>
      </c>
      <c r="B11359" s="16" t="s">
        <v>14588</v>
      </c>
      <c r="C11359" s="16" t="s">
        <v>10</v>
      </c>
      <c r="D11359" s="4">
        <v>44367</v>
      </c>
      <c r="E11359" s="23">
        <v>2021</v>
      </c>
      <c r="F11359" s="19">
        <v>6.1</v>
      </c>
      <c r="G11359" s="19">
        <f>IF(Movies[[#This Row],[rating]]=0,"",Movies[[#This Row],[rating]])</f>
        <v>6.1</v>
      </c>
      <c r="H11359" s="19" t="str">
        <f>IF(Movies[[#This Row],[rating]]=0,"No Rating","Rated")</f>
        <v>Rated</v>
      </c>
      <c r="I11359" s="16" t="s">
        <v>14589</v>
      </c>
      <c r="J11359" s="29" t="s">
        <v>12</v>
      </c>
      <c r="K11359" s="19">
        <v>14.125</v>
      </c>
      <c r="L11359" s="26">
        <v>226</v>
      </c>
    </row>
    <row r="11360" spans="1:12" x14ac:dyDescent="0.3">
      <c r="A11360" s="14">
        <v>734796</v>
      </c>
      <c r="B11360" s="16" t="s">
        <v>14590</v>
      </c>
      <c r="C11360" s="16" t="s">
        <v>540</v>
      </c>
      <c r="D11360" s="4">
        <v>44307</v>
      </c>
      <c r="E11360" s="23">
        <v>2021</v>
      </c>
      <c r="F11360" s="19">
        <v>4.5</v>
      </c>
      <c r="G11360" s="19">
        <f>IF(Movies[[#This Row],[rating]]=0,"",Movies[[#This Row],[rating]])</f>
        <v>4.5</v>
      </c>
      <c r="H11360" s="19" t="str">
        <f>IF(Movies[[#This Row],[rating]]=0,"No Rating","Rated")</f>
        <v>Rated</v>
      </c>
      <c r="I11360" s="16" t="s">
        <v>468</v>
      </c>
      <c r="J11360" s="29" t="s">
        <v>511</v>
      </c>
      <c r="K11360" s="19">
        <v>14.09</v>
      </c>
      <c r="L11360" s="26">
        <v>161</v>
      </c>
    </row>
    <row r="11361" spans="1:12" x14ac:dyDescent="0.3">
      <c r="A11361" s="14">
        <v>598014</v>
      </c>
      <c r="B11361" s="16" t="s">
        <v>14591</v>
      </c>
      <c r="C11361" s="16" t="s">
        <v>877</v>
      </c>
      <c r="D11361" s="4">
        <v>44553</v>
      </c>
      <c r="E11361" s="23">
        <v>2021</v>
      </c>
      <c r="F11361" s="19">
        <v>7.1</v>
      </c>
      <c r="G11361" s="19">
        <f>IF(Movies[[#This Row],[rating]]=0,"",Movies[[#This Row],[rating]])</f>
        <v>7.1</v>
      </c>
      <c r="H11361" s="19" t="str">
        <f>IF(Movies[[#This Row],[rating]]=0,"No Rating","Rated")</f>
        <v>Rated</v>
      </c>
      <c r="I11361" s="16" t="s">
        <v>6542</v>
      </c>
      <c r="J11361" s="29" t="s">
        <v>774</v>
      </c>
      <c r="K11361" s="19">
        <v>14.09</v>
      </c>
      <c r="L11361" s="26">
        <v>56</v>
      </c>
    </row>
    <row r="11362" spans="1:12" x14ac:dyDescent="0.3">
      <c r="A11362" s="14">
        <v>811367</v>
      </c>
      <c r="B11362" s="16" t="s">
        <v>14592</v>
      </c>
      <c r="C11362" s="16" t="s">
        <v>10</v>
      </c>
      <c r="D11362" s="4">
        <v>44316</v>
      </c>
      <c r="E11362" s="23">
        <v>2021</v>
      </c>
      <c r="F11362" s="19">
        <v>6.9909999999999997</v>
      </c>
      <c r="G11362" s="19">
        <f>IF(Movies[[#This Row],[rating]]=0,"",Movies[[#This Row],[rating]])</f>
        <v>6.9909999999999997</v>
      </c>
      <c r="H11362" s="19" t="str">
        <f>IF(Movies[[#This Row],[rating]]=0,"No Rating","Rated")</f>
        <v>Rated</v>
      </c>
      <c r="I11362" s="16" t="s">
        <v>14593</v>
      </c>
      <c r="J11362" s="29" t="s">
        <v>12</v>
      </c>
      <c r="K11362" s="19">
        <v>14.079000000000001</v>
      </c>
      <c r="L11362" s="26">
        <v>458</v>
      </c>
    </row>
    <row r="11363" spans="1:12" x14ac:dyDescent="0.3">
      <c r="A11363" s="14">
        <v>656159</v>
      </c>
      <c r="B11363" s="16" t="s">
        <v>14594</v>
      </c>
      <c r="C11363" s="16" t="s">
        <v>2156</v>
      </c>
      <c r="D11363" s="4">
        <v>44314</v>
      </c>
      <c r="E11363" s="23">
        <v>2021</v>
      </c>
      <c r="F11363" s="19">
        <v>6.3</v>
      </c>
      <c r="G11363" s="19">
        <f>IF(Movies[[#This Row],[rating]]=0,"",Movies[[#This Row],[rating]])</f>
        <v>6.3</v>
      </c>
      <c r="H11363" s="19" t="str">
        <f>IF(Movies[[#This Row],[rating]]=0,"No Rating","Rated")</f>
        <v>Rated</v>
      </c>
      <c r="I11363" s="16" t="s">
        <v>52</v>
      </c>
      <c r="J11363" s="29" t="s">
        <v>96</v>
      </c>
      <c r="K11363" s="19">
        <v>14.045999999999999</v>
      </c>
      <c r="L11363" s="26">
        <v>15</v>
      </c>
    </row>
    <row r="11364" spans="1:12" x14ac:dyDescent="0.3">
      <c r="A11364" s="14">
        <v>520663</v>
      </c>
      <c r="B11364" s="16" t="s">
        <v>14595</v>
      </c>
      <c r="C11364" s="16" t="s">
        <v>10</v>
      </c>
      <c r="D11364" s="4">
        <v>44329</v>
      </c>
      <c r="E11364" s="23">
        <v>2021</v>
      </c>
      <c r="F11364" s="19">
        <v>6</v>
      </c>
      <c r="G11364" s="19">
        <f>IF(Movies[[#This Row],[rating]]=0,"",Movies[[#This Row],[rating]])</f>
        <v>6</v>
      </c>
      <c r="H11364" s="19" t="str">
        <f>IF(Movies[[#This Row],[rating]]=0,"No Rating","Rated")</f>
        <v>Rated</v>
      </c>
      <c r="I11364" s="16" t="s">
        <v>4341</v>
      </c>
      <c r="J11364" s="29" t="s">
        <v>12</v>
      </c>
      <c r="K11364" s="19">
        <v>14.035</v>
      </c>
      <c r="L11364" s="26">
        <v>1979</v>
      </c>
    </row>
    <row r="11365" spans="1:12" x14ac:dyDescent="0.3">
      <c r="A11365" s="14">
        <v>805411</v>
      </c>
      <c r="B11365" s="16" t="s">
        <v>14596</v>
      </c>
      <c r="C11365" s="16" t="s">
        <v>10</v>
      </c>
      <c r="D11365" s="4">
        <v>44421</v>
      </c>
      <c r="E11365" s="23">
        <v>2021</v>
      </c>
      <c r="F11365" s="19">
        <v>6.7</v>
      </c>
      <c r="G11365" s="19">
        <f>IF(Movies[[#This Row],[rating]]=0,"",Movies[[#This Row],[rating]])</f>
        <v>6.7</v>
      </c>
      <c r="H11365" s="19" t="str">
        <f>IF(Movies[[#This Row],[rating]]=0,"No Rating","Rated")</f>
        <v>Rated</v>
      </c>
      <c r="I11365" s="16" t="s">
        <v>14597</v>
      </c>
      <c r="J11365" s="29" t="s">
        <v>12</v>
      </c>
      <c r="K11365" s="19">
        <v>14.004</v>
      </c>
      <c r="L11365" s="26">
        <v>159</v>
      </c>
    </row>
    <row r="11366" spans="1:12" x14ac:dyDescent="0.3">
      <c r="A11366" s="14">
        <v>793937</v>
      </c>
      <c r="B11366" s="16" t="s">
        <v>14598</v>
      </c>
      <c r="C11366" s="16" t="s">
        <v>1309</v>
      </c>
      <c r="D11366" s="4">
        <v>44483</v>
      </c>
      <c r="E11366" s="23">
        <v>2021</v>
      </c>
      <c r="F11366" s="19">
        <v>6.2</v>
      </c>
      <c r="G11366" s="19">
        <f>IF(Movies[[#This Row],[rating]]=0,"",Movies[[#This Row],[rating]])</f>
        <v>6.2</v>
      </c>
      <c r="H11366" s="19" t="str">
        <f>IF(Movies[[#This Row],[rating]]=0,"No Rating","Rated")</f>
        <v>Rated</v>
      </c>
      <c r="I11366" s="16" t="s">
        <v>13719</v>
      </c>
      <c r="J11366" s="29" t="s">
        <v>286</v>
      </c>
      <c r="K11366" s="19">
        <v>13.994999999999999</v>
      </c>
      <c r="L11366" s="26">
        <v>86</v>
      </c>
    </row>
    <row r="11367" spans="1:12" x14ac:dyDescent="0.3">
      <c r="A11367" s="14">
        <v>648412</v>
      </c>
      <c r="B11367" s="16" t="s">
        <v>14599</v>
      </c>
      <c r="C11367" s="16" t="s">
        <v>10</v>
      </c>
      <c r="D11367" s="4">
        <v>44323</v>
      </c>
      <c r="E11367" s="23">
        <v>2021</v>
      </c>
      <c r="F11367" s="19">
        <v>4.5999999999999996</v>
      </c>
      <c r="G11367" s="19">
        <f>IF(Movies[[#This Row],[rating]]=0,"",Movies[[#This Row],[rating]])</f>
        <v>4.5999999999999996</v>
      </c>
      <c r="H11367" s="19" t="str">
        <f>IF(Movies[[#This Row],[rating]]=0,"No Rating","Rated")</f>
        <v>Rated</v>
      </c>
      <c r="I11367" s="16" t="s">
        <v>971</v>
      </c>
      <c r="J11367" s="29" t="s">
        <v>12</v>
      </c>
      <c r="K11367" s="19">
        <v>13.987</v>
      </c>
      <c r="L11367" s="26">
        <v>8</v>
      </c>
    </row>
    <row r="11368" spans="1:12" x14ac:dyDescent="0.3">
      <c r="A11368" s="14">
        <v>936559</v>
      </c>
      <c r="B11368" s="16" t="s">
        <v>14600</v>
      </c>
      <c r="C11368" s="16" t="s">
        <v>94</v>
      </c>
      <c r="D11368" s="4">
        <v>44383</v>
      </c>
      <c r="E11368" s="23">
        <v>2021</v>
      </c>
      <c r="F11368" s="19">
        <v>4</v>
      </c>
      <c r="G11368" s="19">
        <f>IF(Movies[[#This Row],[rating]]=0,"",Movies[[#This Row],[rating]])</f>
        <v>4</v>
      </c>
      <c r="H11368" s="19" t="str">
        <f>IF(Movies[[#This Row],[rating]]=0,"No Rating","Rated")</f>
        <v>Rated</v>
      </c>
      <c r="I11368" s="16" t="s">
        <v>886</v>
      </c>
      <c r="J11368" s="29" t="s">
        <v>96</v>
      </c>
      <c r="K11368" s="19">
        <v>13.958</v>
      </c>
      <c r="L11368" s="26">
        <v>1</v>
      </c>
    </row>
    <row r="11369" spans="1:12" x14ac:dyDescent="0.3">
      <c r="A11369" s="14">
        <v>635731</v>
      </c>
      <c r="B11369" s="16" t="s">
        <v>14601</v>
      </c>
      <c r="C11369" s="16" t="s">
        <v>14</v>
      </c>
      <c r="D11369" s="4">
        <v>44393</v>
      </c>
      <c r="E11369" s="23">
        <v>2021</v>
      </c>
      <c r="F11369" s="19">
        <v>6.6550000000000002</v>
      </c>
      <c r="G11369" s="19">
        <f>IF(Movies[[#This Row],[rating]]=0,"",Movies[[#This Row],[rating]])</f>
        <v>6.6550000000000002</v>
      </c>
      <c r="H11369" s="19" t="str">
        <f>IF(Movies[[#This Row],[rating]]=0,"No Rating","Rated")</f>
        <v>Rated</v>
      </c>
      <c r="I11369" s="16" t="s">
        <v>23</v>
      </c>
      <c r="J11369" s="29" t="s">
        <v>12</v>
      </c>
      <c r="K11369" s="19">
        <v>13.954000000000001</v>
      </c>
      <c r="L11369" s="26">
        <v>1476</v>
      </c>
    </row>
    <row r="11370" spans="1:12" x14ac:dyDescent="0.3">
      <c r="A11370" s="14">
        <v>810223</v>
      </c>
      <c r="B11370" s="16" t="s">
        <v>14602</v>
      </c>
      <c r="C11370" s="16" t="s">
        <v>172</v>
      </c>
      <c r="D11370" s="4">
        <v>44323</v>
      </c>
      <c r="E11370" s="23">
        <v>2021</v>
      </c>
      <c r="F11370" s="19">
        <v>7.1</v>
      </c>
      <c r="G11370" s="19">
        <f>IF(Movies[[#This Row],[rating]]=0,"",Movies[[#This Row],[rating]])</f>
        <v>7.1</v>
      </c>
      <c r="H11370" s="19" t="str">
        <f>IF(Movies[[#This Row],[rating]]=0,"No Rating","Rated")</f>
        <v>Rated</v>
      </c>
      <c r="I11370" s="16" t="s">
        <v>52</v>
      </c>
      <c r="J11370" s="29" t="s">
        <v>12</v>
      </c>
      <c r="K11370" s="19">
        <v>13.884</v>
      </c>
      <c r="L11370" s="26">
        <v>152</v>
      </c>
    </row>
    <row r="11371" spans="1:12" x14ac:dyDescent="0.3">
      <c r="A11371" s="14">
        <v>613911</v>
      </c>
      <c r="B11371" s="16" t="s">
        <v>12736</v>
      </c>
      <c r="C11371" s="16" t="s">
        <v>10</v>
      </c>
      <c r="D11371" s="4">
        <v>44232</v>
      </c>
      <c r="E11371" s="23">
        <v>2021</v>
      </c>
      <c r="F11371" s="19">
        <v>5.5</v>
      </c>
      <c r="G11371" s="19">
        <f>IF(Movies[[#This Row],[rating]]=0,"",Movies[[#This Row],[rating]])</f>
        <v>5.5</v>
      </c>
      <c r="H11371" s="19" t="str">
        <f>IF(Movies[[#This Row],[rating]]=0,"No Rating","Rated")</f>
        <v>Rated</v>
      </c>
      <c r="I11371" s="16" t="s">
        <v>14603</v>
      </c>
      <c r="J11371" s="29" t="s">
        <v>12</v>
      </c>
      <c r="K11371" s="19">
        <v>13.843999999999999</v>
      </c>
      <c r="L11371" s="26">
        <v>615</v>
      </c>
    </row>
    <row r="11372" spans="1:12" x14ac:dyDescent="0.3">
      <c r="A11372" s="14">
        <v>859860</v>
      </c>
      <c r="B11372" s="16" t="s">
        <v>14604</v>
      </c>
      <c r="C11372" s="16" t="s">
        <v>10</v>
      </c>
      <c r="D11372" s="4">
        <v>44449</v>
      </c>
      <c r="E11372" s="23">
        <v>2021</v>
      </c>
      <c r="F11372" s="19">
        <v>5.6</v>
      </c>
      <c r="G11372" s="19">
        <f>IF(Movies[[#This Row],[rating]]=0,"",Movies[[#This Row],[rating]])</f>
        <v>5.6</v>
      </c>
      <c r="H11372" s="19" t="str">
        <f>IF(Movies[[#This Row],[rating]]=0,"No Rating","Rated")</f>
        <v>Rated</v>
      </c>
      <c r="I11372" s="16" t="s">
        <v>8598</v>
      </c>
      <c r="J11372" s="29" t="s">
        <v>12</v>
      </c>
      <c r="K11372" s="19">
        <v>13.842000000000001</v>
      </c>
      <c r="L11372" s="26">
        <v>92</v>
      </c>
    </row>
    <row r="11373" spans="1:12" x14ac:dyDescent="0.3">
      <c r="A11373" s="14">
        <v>722778</v>
      </c>
      <c r="B11373" s="16" t="s">
        <v>14605</v>
      </c>
      <c r="C11373" s="16" t="s">
        <v>540</v>
      </c>
      <c r="D11373" s="4">
        <v>44524</v>
      </c>
      <c r="E11373" s="23">
        <v>2021</v>
      </c>
      <c r="F11373" s="19">
        <v>7.5</v>
      </c>
      <c r="G11373" s="19">
        <f>IF(Movies[[#This Row],[rating]]=0,"",Movies[[#This Row],[rating]])</f>
        <v>7.5</v>
      </c>
      <c r="H11373" s="19" t="str">
        <f>IF(Movies[[#This Row],[rating]]=0,"No Rating","Rated")</f>
        <v>Rated</v>
      </c>
      <c r="I11373" s="16" t="s">
        <v>49</v>
      </c>
      <c r="J11373" s="29" t="s">
        <v>511</v>
      </c>
      <c r="K11373" s="19">
        <v>13.836</v>
      </c>
      <c r="L11373" s="26">
        <v>1664</v>
      </c>
    </row>
    <row r="11374" spans="1:12" x14ac:dyDescent="0.3">
      <c r="A11374" s="14">
        <v>615678</v>
      </c>
      <c r="B11374" s="16" t="s">
        <v>14606</v>
      </c>
      <c r="C11374" s="16" t="s">
        <v>10</v>
      </c>
      <c r="D11374" s="4">
        <v>44295</v>
      </c>
      <c r="E11374" s="23">
        <v>2021</v>
      </c>
      <c r="F11374" s="19">
        <v>5.5</v>
      </c>
      <c r="G11374" s="19">
        <f>IF(Movies[[#This Row],[rating]]=0,"",Movies[[#This Row],[rating]])</f>
        <v>5.5</v>
      </c>
      <c r="H11374" s="19" t="str">
        <f>IF(Movies[[#This Row],[rating]]=0,"No Rating","Rated")</f>
        <v>Rated</v>
      </c>
      <c r="I11374" s="16" t="s">
        <v>14607</v>
      </c>
      <c r="J11374" s="29" t="s">
        <v>12</v>
      </c>
      <c r="K11374" s="19">
        <v>13.823</v>
      </c>
      <c r="L11374" s="26">
        <v>1244</v>
      </c>
    </row>
    <row r="11375" spans="1:12" x14ac:dyDescent="0.3">
      <c r="A11375" s="14">
        <v>632617</v>
      </c>
      <c r="B11375" s="16" t="s">
        <v>14608</v>
      </c>
      <c r="C11375" s="16" t="s">
        <v>10</v>
      </c>
      <c r="D11375" s="4">
        <v>44519</v>
      </c>
      <c r="E11375" s="23">
        <v>2021</v>
      </c>
      <c r="F11375" s="19">
        <v>7.2</v>
      </c>
      <c r="G11375" s="19">
        <f>IF(Movies[[#This Row],[rating]]=0,"",Movies[[#This Row],[rating]])</f>
        <v>7.2</v>
      </c>
      <c r="H11375" s="19" t="str">
        <f>IF(Movies[[#This Row],[rating]]=0,"No Rating","Rated")</f>
        <v>Rated</v>
      </c>
      <c r="I11375" s="16" t="s">
        <v>49</v>
      </c>
      <c r="J11375" s="29" t="s">
        <v>12</v>
      </c>
      <c r="K11375" s="19">
        <v>13.821999999999999</v>
      </c>
      <c r="L11375" s="26">
        <v>689</v>
      </c>
    </row>
    <row r="11376" spans="1:12" x14ac:dyDescent="0.3">
      <c r="A11376" s="14">
        <v>849236</v>
      </c>
      <c r="B11376" s="16" t="s">
        <v>14609</v>
      </c>
      <c r="C11376" s="16" t="s">
        <v>877</v>
      </c>
      <c r="D11376" s="4">
        <v>44392</v>
      </c>
      <c r="E11376" s="23">
        <v>2021</v>
      </c>
      <c r="F11376" s="19">
        <v>6.8</v>
      </c>
      <c r="G11376" s="19">
        <f>IF(Movies[[#This Row],[rating]]=0,"",Movies[[#This Row],[rating]])</f>
        <v>6.8</v>
      </c>
      <c r="H11376" s="19" t="str">
        <f>IF(Movies[[#This Row],[rating]]=0,"No Rating","Rated")</f>
        <v>Rated</v>
      </c>
      <c r="I11376" s="16" t="s">
        <v>8386</v>
      </c>
      <c r="J11376" s="29" t="s">
        <v>774</v>
      </c>
      <c r="K11376" s="19">
        <v>13.817</v>
      </c>
      <c r="L11376" s="26">
        <v>71</v>
      </c>
    </row>
    <row r="11377" spans="1:12" x14ac:dyDescent="0.3">
      <c r="A11377" s="14">
        <v>676705</v>
      </c>
      <c r="B11377" s="16" t="s">
        <v>14610</v>
      </c>
      <c r="C11377" s="16" t="s">
        <v>108</v>
      </c>
      <c r="D11377" s="4">
        <v>44419</v>
      </c>
      <c r="E11377" s="23">
        <v>2021</v>
      </c>
      <c r="F11377" s="19">
        <v>6.7</v>
      </c>
      <c r="G11377" s="19">
        <f>IF(Movies[[#This Row],[rating]]=0,"",Movies[[#This Row],[rating]])</f>
        <v>6.7</v>
      </c>
      <c r="H11377" s="19" t="str">
        <f>IF(Movies[[#This Row],[rating]]=0,"No Rating","Rated")</f>
        <v>Rated</v>
      </c>
      <c r="I11377" s="16" t="s">
        <v>14611</v>
      </c>
      <c r="J11377" s="29" t="s">
        <v>110</v>
      </c>
      <c r="K11377" s="19">
        <v>13.801</v>
      </c>
      <c r="L11377" s="26">
        <v>187</v>
      </c>
    </row>
    <row r="11378" spans="1:12" x14ac:dyDescent="0.3">
      <c r="A11378" s="14">
        <v>606236</v>
      </c>
      <c r="B11378" s="16" t="s">
        <v>14612</v>
      </c>
      <c r="C11378" s="16" t="s">
        <v>108</v>
      </c>
      <c r="D11378" s="4">
        <v>44377</v>
      </c>
      <c r="E11378" s="23">
        <v>2021</v>
      </c>
      <c r="F11378" s="19">
        <v>5.9</v>
      </c>
      <c r="G11378" s="19">
        <f>IF(Movies[[#This Row],[rating]]=0,"",Movies[[#This Row],[rating]])</f>
        <v>5.9</v>
      </c>
      <c r="H11378" s="19" t="str">
        <f>IF(Movies[[#This Row],[rating]]=0,"No Rating","Rated")</f>
        <v>Rated</v>
      </c>
      <c r="I11378" s="16" t="s">
        <v>216</v>
      </c>
      <c r="J11378" s="29" t="s">
        <v>110</v>
      </c>
      <c r="K11378" s="19">
        <v>13.792</v>
      </c>
      <c r="L11378" s="26">
        <v>168</v>
      </c>
    </row>
    <row r="11379" spans="1:12" x14ac:dyDescent="0.3">
      <c r="A11379" s="14">
        <v>763148</v>
      </c>
      <c r="B11379" s="16" t="s">
        <v>14613</v>
      </c>
      <c r="C11379" s="16" t="s">
        <v>540</v>
      </c>
      <c r="D11379" s="4">
        <v>44448</v>
      </c>
      <c r="E11379" s="23">
        <v>2021</v>
      </c>
      <c r="F11379" s="19">
        <v>6.5</v>
      </c>
      <c r="G11379" s="19">
        <f>IF(Movies[[#This Row],[rating]]=0,"",Movies[[#This Row],[rating]])</f>
        <v>6.5</v>
      </c>
      <c r="H11379" s="19" t="str">
        <f>IF(Movies[[#This Row],[rating]]=0,"No Rating","Rated")</f>
        <v>Rated</v>
      </c>
      <c r="I11379" s="16" t="s">
        <v>52</v>
      </c>
      <c r="J11379" s="29" t="s">
        <v>12</v>
      </c>
      <c r="K11379" s="19">
        <v>13.766</v>
      </c>
      <c r="L11379" s="26">
        <v>678</v>
      </c>
    </row>
    <row r="11380" spans="1:12" x14ac:dyDescent="0.3">
      <c r="A11380" s="14">
        <v>823610</v>
      </c>
      <c r="B11380" s="16" t="s">
        <v>14614</v>
      </c>
      <c r="C11380" s="16" t="s">
        <v>1523</v>
      </c>
      <c r="D11380" s="4">
        <v>44497</v>
      </c>
      <c r="E11380" s="23">
        <v>2021</v>
      </c>
      <c r="F11380" s="19">
        <v>6.9</v>
      </c>
      <c r="G11380" s="19">
        <f>IF(Movies[[#This Row],[rating]]=0,"",Movies[[#This Row],[rating]])</f>
        <v>6.9</v>
      </c>
      <c r="H11380" s="19" t="str">
        <f>IF(Movies[[#This Row],[rating]]=0,"No Rating","Rated")</f>
        <v>Rated</v>
      </c>
      <c r="I11380" s="16" t="s">
        <v>390</v>
      </c>
      <c r="J11380" s="29" t="s">
        <v>12</v>
      </c>
      <c r="K11380" s="19">
        <v>13.74</v>
      </c>
      <c r="L11380" s="26">
        <v>229</v>
      </c>
    </row>
    <row r="11381" spans="1:12" x14ac:dyDescent="0.3">
      <c r="A11381" s="14">
        <v>523638</v>
      </c>
      <c r="B11381" s="16" t="s">
        <v>14615</v>
      </c>
      <c r="C11381" s="16" t="s">
        <v>473</v>
      </c>
      <c r="D11381" s="4">
        <v>44439</v>
      </c>
      <c r="E11381" s="23">
        <v>2021</v>
      </c>
      <c r="F11381" s="19">
        <v>5</v>
      </c>
      <c r="G11381" s="19">
        <f>IF(Movies[[#This Row],[rating]]=0,"",Movies[[#This Row],[rating]])</f>
        <v>5</v>
      </c>
      <c r="H11381" s="19" t="str">
        <f>IF(Movies[[#This Row],[rating]]=0,"No Rating","Rated")</f>
        <v>Rated</v>
      </c>
      <c r="I11381" s="16" t="s">
        <v>1697</v>
      </c>
      <c r="J11381" s="29" t="s">
        <v>12</v>
      </c>
      <c r="K11381" s="19">
        <v>13.702</v>
      </c>
      <c r="L11381" s="26">
        <v>587</v>
      </c>
    </row>
    <row r="11382" spans="1:12" x14ac:dyDescent="0.3">
      <c r="A11382" s="14">
        <v>726429</v>
      </c>
      <c r="B11382" s="16" t="s">
        <v>14616</v>
      </c>
      <c r="C11382" s="16" t="s">
        <v>51</v>
      </c>
      <c r="D11382" s="4">
        <v>44351</v>
      </c>
      <c r="E11382" s="23">
        <v>2021</v>
      </c>
      <c r="F11382" s="19">
        <v>6.3150000000000004</v>
      </c>
      <c r="G11382" s="19">
        <f>IF(Movies[[#This Row],[rating]]=0,"",Movies[[#This Row],[rating]])</f>
        <v>6.3150000000000004</v>
      </c>
      <c r="H11382" s="19" t="str">
        <f>IF(Movies[[#This Row],[rating]]=0,"No Rating","Rated")</f>
        <v>Rated</v>
      </c>
      <c r="I11382" s="16" t="s">
        <v>1019</v>
      </c>
      <c r="J11382" s="29" t="s">
        <v>34</v>
      </c>
      <c r="K11382" s="19">
        <v>13.691000000000001</v>
      </c>
      <c r="L11382" s="26">
        <v>251</v>
      </c>
    </row>
    <row r="11383" spans="1:12" x14ac:dyDescent="0.3">
      <c r="A11383" s="14">
        <v>722798</v>
      </c>
      <c r="B11383" s="16" t="s">
        <v>14617</v>
      </c>
      <c r="C11383" s="16" t="s">
        <v>144</v>
      </c>
      <c r="D11383" s="4">
        <v>44372</v>
      </c>
      <c r="E11383" s="23">
        <v>2021</v>
      </c>
      <c r="F11383" s="19">
        <v>6.3</v>
      </c>
      <c r="G11383" s="19">
        <f>IF(Movies[[#This Row],[rating]]=0,"",Movies[[#This Row],[rating]])</f>
        <v>6.3</v>
      </c>
      <c r="H11383" s="19" t="str">
        <f>IF(Movies[[#This Row],[rating]]=0,"No Rating","Rated")</f>
        <v>Rated</v>
      </c>
      <c r="I11383" s="16" t="s">
        <v>685</v>
      </c>
      <c r="J11383" s="29" t="s">
        <v>146</v>
      </c>
      <c r="K11383" s="19">
        <v>13.673999999999999</v>
      </c>
      <c r="L11383" s="26">
        <v>44</v>
      </c>
    </row>
    <row r="11384" spans="1:12" x14ac:dyDescent="0.3">
      <c r="A11384" s="14">
        <v>831405</v>
      </c>
      <c r="B11384" s="16" t="s">
        <v>14618</v>
      </c>
      <c r="C11384" s="16" t="s">
        <v>10</v>
      </c>
      <c r="D11384" s="4">
        <v>44478</v>
      </c>
      <c r="E11384" s="23">
        <v>2021</v>
      </c>
      <c r="F11384" s="19">
        <v>7.4</v>
      </c>
      <c r="G11384" s="19">
        <f>IF(Movies[[#This Row],[rating]]=0,"",Movies[[#This Row],[rating]])</f>
        <v>7.4</v>
      </c>
      <c r="H11384" s="19" t="str">
        <f>IF(Movies[[#This Row],[rating]]=0,"No Rating","Rated")</f>
        <v>Rated</v>
      </c>
      <c r="I11384" s="16" t="s">
        <v>14619</v>
      </c>
      <c r="J11384" s="29" t="s">
        <v>12</v>
      </c>
      <c r="K11384" s="19">
        <v>13.657</v>
      </c>
      <c r="L11384" s="26">
        <v>781</v>
      </c>
    </row>
    <row r="11385" spans="1:12" x14ac:dyDescent="0.3">
      <c r="A11385" s="14">
        <v>734519</v>
      </c>
      <c r="B11385" s="16" t="s">
        <v>14620</v>
      </c>
      <c r="C11385" s="16" t="s">
        <v>144</v>
      </c>
      <c r="D11385" s="4">
        <v>44232</v>
      </c>
      <c r="E11385" s="23">
        <v>2021</v>
      </c>
      <c r="F11385" s="19">
        <v>7</v>
      </c>
      <c r="G11385" s="19">
        <f>IF(Movies[[#This Row],[rating]]=0,"",Movies[[#This Row],[rating]])</f>
        <v>7</v>
      </c>
      <c r="H11385" s="19" t="str">
        <f>IF(Movies[[#This Row],[rating]]=0,"No Rating","Rated")</f>
        <v>Rated</v>
      </c>
      <c r="I11385" s="16" t="s">
        <v>136</v>
      </c>
      <c r="J11385" s="29" t="s">
        <v>146</v>
      </c>
      <c r="K11385" s="19">
        <v>13.656000000000001</v>
      </c>
      <c r="L11385" s="26">
        <v>83</v>
      </c>
    </row>
    <row r="11386" spans="1:12" x14ac:dyDescent="0.3">
      <c r="A11386" s="14">
        <v>583833</v>
      </c>
      <c r="B11386" s="16" t="s">
        <v>14621</v>
      </c>
      <c r="C11386" s="16" t="s">
        <v>14622</v>
      </c>
      <c r="D11386" s="4">
        <v>44273</v>
      </c>
      <c r="E11386" s="23">
        <v>2021</v>
      </c>
      <c r="F11386" s="19">
        <v>8.1</v>
      </c>
      <c r="G11386" s="19">
        <f>IF(Movies[[#This Row],[rating]]=0,"",Movies[[#This Row],[rating]])</f>
        <v>8.1</v>
      </c>
      <c r="H11386" s="19" t="str">
        <f>IF(Movies[[#This Row],[rating]]=0,"No Rating","Rated")</f>
        <v>Rated</v>
      </c>
      <c r="I11386" s="16" t="s">
        <v>14623</v>
      </c>
      <c r="J11386" s="29" t="s">
        <v>774</v>
      </c>
      <c r="K11386" s="19">
        <v>13.622</v>
      </c>
      <c r="L11386" s="26">
        <v>171</v>
      </c>
    </row>
    <row r="11387" spans="1:12" x14ac:dyDescent="0.3">
      <c r="A11387" s="14">
        <v>471498</v>
      </c>
      <c r="B11387" s="16" t="s">
        <v>14624</v>
      </c>
      <c r="C11387" s="16" t="s">
        <v>177</v>
      </c>
      <c r="D11387" s="4">
        <v>44328</v>
      </c>
      <c r="E11387" s="23">
        <v>2021</v>
      </c>
      <c r="F11387" s="19">
        <v>6.6</v>
      </c>
      <c r="G11387" s="19">
        <f>IF(Movies[[#This Row],[rating]]=0,"",Movies[[#This Row],[rating]])</f>
        <v>6.6</v>
      </c>
      <c r="H11387" s="19" t="str">
        <f>IF(Movies[[#This Row],[rating]]=0,"No Rating","Rated")</f>
        <v>Rated</v>
      </c>
      <c r="I11387" s="16" t="s">
        <v>1444</v>
      </c>
      <c r="J11387" s="29" t="s">
        <v>110</v>
      </c>
      <c r="K11387" s="19">
        <v>13.532</v>
      </c>
      <c r="L11387" s="26">
        <v>1424</v>
      </c>
    </row>
    <row r="11388" spans="1:12" x14ac:dyDescent="0.3">
      <c r="A11388" s="14">
        <v>736146</v>
      </c>
      <c r="B11388" s="16" t="s">
        <v>14625</v>
      </c>
      <c r="C11388" s="16" t="s">
        <v>144</v>
      </c>
      <c r="D11388" s="4">
        <v>44225</v>
      </c>
      <c r="E11388" s="23">
        <v>2021</v>
      </c>
      <c r="F11388" s="19">
        <v>7.3</v>
      </c>
      <c r="G11388" s="19">
        <f>IF(Movies[[#This Row],[rating]]=0,"",Movies[[#This Row],[rating]])</f>
        <v>7.3</v>
      </c>
      <c r="H11388" s="19" t="str">
        <f>IF(Movies[[#This Row],[rating]]=0,"No Rating","Rated")</f>
        <v>Rated</v>
      </c>
      <c r="I11388" s="16" t="s">
        <v>230</v>
      </c>
      <c r="J11388" s="29" t="s">
        <v>146</v>
      </c>
      <c r="K11388" s="19">
        <v>13.515000000000001</v>
      </c>
      <c r="L11388" s="26">
        <v>71</v>
      </c>
    </row>
    <row r="11389" spans="1:12" x14ac:dyDescent="0.3">
      <c r="A11389" s="14">
        <v>784500</v>
      </c>
      <c r="B11389" s="16" t="s">
        <v>14626</v>
      </c>
      <c r="C11389" s="16" t="s">
        <v>144</v>
      </c>
      <c r="D11389" s="4">
        <v>44238</v>
      </c>
      <c r="E11389" s="23">
        <v>2021</v>
      </c>
      <c r="F11389" s="19">
        <v>8.1999999999999993</v>
      </c>
      <c r="G11389" s="19">
        <f>IF(Movies[[#This Row],[rating]]=0,"",Movies[[#This Row],[rating]])</f>
        <v>8.1999999999999993</v>
      </c>
      <c r="H11389" s="19" t="str">
        <f>IF(Movies[[#This Row],[rating]]=0,"No Rating","Rated")</f>
        <v>Rated</v>
      </c>
      <c r="I11389" s="16" t="s">
        <v>4841</v>
      </c>
      <c r="J11389" s="29" t="s">
        <v>146</v>
      </c>
      <c r="K11389" s="19">
        <v>13.492000000000001</v>
      </c>
      <c r="L11389" s="26">
        <v>163</v>
      </c>
    </row>
    <row r="11390" spans="1:12" x14ac:dyDescent="0.3">
      <c r="A11390" s="14">
        <v>746131</v>
      </c>
      <c r="B11390" s="16" t="s">
        <v>14627</v>
      </c>
      <c r="C11390" s="16" t="s">
        <v>108</v>
      </c>
      <c r="D11390" s="4">
        <v>44503</v>
      </c>
      <c r="E11390" s="23">
        <v>2021</v>
      </c>
      <c r="F11390" s="19">
        <v>6.9</v>
      </c>
      <c r="G11390" s="19">
        <f>IF(Movies[[#This Row],[rating]]=0,"",Movies[[#This Row],[rating]])</f>
        <v>6.9</v>
      </c>
      <c r="H11390" s="19" t="str">
        <f>IF(Movies[[#This Row],[rating]]=0,"No Rating","Rated")</f>
        <v>Rated</v>
      </c>
      <c r="I11390" s="16" t="s">
        <v>33</v>
      </c>
      <c r="J11390" s="29" t="s">
        <v>110</v>
      </c>
      <c r="K11390" s="19">
        <v>13.452999999999999</v>
      </c>
      <c r="L11390" s="26">
        <v>341</v>
      </c>
    </row>
    <row r="11391" spans="1:12" x14ac:dyDescent="0.3">
      <c r="A11391" s="14">
        <v>643532</v>
      </c>
      <c r="B11391" s="16" t="s">
        <v>14628</v>
      </c>
      <c r="C11391" s="16" t="s">
        <v>279</v>
      </c>
      <c r="D11391" s="4">
        <v>44442</v>
      </c>
      <c r="E11391" s="23">
        <v>2021</v>
      </c>
      <c r="F11391" s="19">
        <v>6.1</v>
      </c>
      <c r="G11391" s="19">
        <f>IF(Movies[[#This Row],[rating]]=0,"",Movies[[#This Row],[rating]])</f>
        <v>6.1</v>
      </c>
      <c r="H11391" s="19" t="str">
        <f>IF(Movies[[#This Row],[rating]]=0,"No Rating","Rated")</f>
        <v>Rated</v>
      </c>
      <c r="I11391" s="16" t="s">
        <v>542</v>
      </c>
      <c r="J11391" s="29" t="s">
        <v>12</v>
      </c>
      <c r="K11391" s="19">
        <v>13.417</v>
      </c>
      <c r="L11391" s="26">
        <v>979</v>
      </c>
    </row>
    <row r="11392" spans="1:12" x14ac:dyDescent="0.3">
      <c r="A11392" s="14">
        <v>846867</v>
      </c>
      <c r="B11392" s="16" t="s">
        <v>14629</v>
      </c>
      <c r="C11392" s="16" t="s">
        <v>10</v>
      </c>
      <c r="D11392" s="4">
        <v>44456</v>
      </c>
      <c r="E11392" s="23">
        <v>2021</v>
      </c>
      <c r="F11392" s="19">
        <v>6.8540000000000001</v>
      </c>
      <c r="G11392" s="19">
        <f>IF(Movies[[#This Row],[rating]]=0,"",Movies[[#This Row],[rating]])</f>
        <v>6.8540000000000001</v>
      </c>
      <c r="H11392" s="19" t="str">
        <f>IF(Movies[[#This Row],[rating]]=0,"No Rating","Rated")</f>
        <v>Rated</v>
      </c>
      <c r="I11392" s="16" t="s">
        <v>14630</v>
      </c>
      <c r="J11392" s="29" t="s">
        <v>12</v>
      </c>
      <c r="K11392" s="19">
        <v>13.382999999999999</v>
      </c>
      <c r="L11392" s="26">
        <v>428</v>
      </c>
    </row>
    <row r="11393" spans="1:12" x14ac:dyDescent="0.3">
      <c r="A11393" s="14">
        <v>539565</v>
      </c>
      <c r="B11393" s="16" t="s">
        <v>14631</v>
      </c>
      <c r="C11393" s="16" t="s">
        <v>10</v>
      </c>
      <c r="D11393" s="4">
        <v>44377</v>
      </c>
      <c r="E11393" s="23">
        <v>2021</v>
      </c>
      <c r="F11393" s="19">
        <v>6.1779999999999999</v>
      </c>
      <c r="G11393" s="19">
        <f>IF(Movies[[#This Row],[rating]]=0,"",Movies[[#This Row],[rating]])</f>
        <v>6.1779999999999999</v>
      </c>
      <c r="H11393" s="19" t="str">
        <f>IF(Movies[[#This Row],[rating]]=0,"No Rating","Rated")</f>
        <v>Rated</v>
      </c>
      <c r="I11393" s="16" t="s">
        <v>875</v>
      </c>
      <c r="J11393" s="29" t="s">
        <v>12</v>
      </c>
      <c r="K11393" s="19">
        <v>13.365</v>
      </c>
      <c r="L11393" s="26">
        <v>233</v>
      </c>
    </row>
    <row r="11394" spans="1:12" x14ac:dyDescent="0.3">
      <c r="A11394" s="14">
        <v>736069</v>
      </c>
      <c r="B11394" s="16" t="s">
        <v>14632</v>
      </c>
      <c r="C11394" s="16" t="s">
        <v>10</v>
      </c>
      <c r="D11394" s="4">
        <v>44313</v>
      </c>
      <c r="E11394" s="23">
        <v>2021</v>
      </c>
      <c r="F11394" s="19">
        <v>7.4</v>
      </c>
      <c r="G11394" s="19">
        <f>IF(Movies[[#This Row],[rating]]=0,"",Movies[[#This Row],[rating]])</f>
        <v>7.4</v>
      </c>
      <c r="H11394" s="19" t="str">
        <f>IF(Movies[[#This Row],[rating]]=0,"No Rating","Rated")</f>
        <v>Rated</v>
      </c>
      <c r="I11394" s="16" t="s">
        <v>14633</v>
      </c>
      <c r="J11394" s="29" t="s">
        <v>12</v>
      </c>
      <c r="K11394" s="19">
        <v>13.361000000000001</v>
      </c>
      <c r="L11394" s="26">
        <v>560</v>
      </c>
    </row>
    <row r="11395" spans="1:12" x14ac:dyDescent="0.3">
      <c r="A11395" s="14">
        <v>874300</v>
      </c>
      <c r="B11395" s="16" t="s">
        <v>14634</v>
      </c>
      <c r="C11395" s="16" t="s">
        <v>10</v>
      </c>
      <c r="D11395" s="4">
        <v>44546</v>
      </c>
      <c r="E11395" s="23">
        <v>2021</v>
      </c>
      <c r="F11395" s="19">
        <v>7.4</v>
      </c>
      <c r="G11395" s="19">
        <f>IF(Movies[[#This Row],[rating]]=0,"",Movies[[#This Row],[rating]])</f>
        <v>7.4</v>
      </c>
      <c r="H11395" s="19" t="str">
        <f>IF(Movies[[#This Row],[rating]]=0,"No Rating","Rated")</f>
        <v>Rated</v>
      </c>
      <c r="I11395" s="16" t="s">
        <v>14539</v>
      </c>
      <c r="J11395" s="29" t="s">
        <v>12</v>
      </c>
      <c r="K11395" s="19">
        <v>13.355</v>
      </c>
      <c r="L11395" s="26">
        <v>422</v>
      </c>
    </row>
    <row r="11396" spans="1:12" x14ac:dyDescent="0.3">
      <c r="A11396" s="14">
        <v>752886</v>
      </c>
      <c r="B11396" s="16" t="s">
        <v>14635</v>
      </c>
      <c r="C11396" s="16" t="s">
        <v>94</v>
      </c>
      <c r="D11396" s="4">
        <v>44510</v>
      </c>
      <c r="E11396" s="23">
        <v>2021</v>
      </c>
      <c r="F11396" s="19">
        <v>6.3</v>
      </c>
      <c r="G11396" s="19">
        <f>IF(Movies[[#This Row],[rating]]=0,"",Movies[[#This Row],[rating]])</f>
        <v>6.3</v>
      </c>
      <c r="H11396" s="19" t="str">
        <f>IF(Movies[[#This Row],[rating]]=0,"No Rating","Rated")</f>
        <v>Rated</v>
      </c>
      <c r="I11396" s="16" t="s">
        <v>889</v>
      </c>
      <c r="J11396" s="29" t="s">
        <v>96</v>
      </c>
      <c r="K11396" s="19">
        <v>13.327999999999999</v>
      </c>
      <c r="L11396" s="26">
        <v>21</v>
      </c>
    </row>
    <row r="11397" spans="1:12" x14ac:dyDescent="0.3">
      <c r="A11397" s="14">
        <v>750253</v>
      </c>
      <c r="B11397" s="16" t="s">
        <v>14636</v>
      </c>
      <c r="C11397" s="16" t="s">
        <v>14637</v>
      </c>
      <c r="D11397" s="4">
        <v>44462</v>
      </c>
      <c r="E11397" s="23">
        <v>2021</v>
      </c>
      <c r="F11397" s="19">
        <v>6.2</v>
      </c>
      <c r="G11397" s="19">
        <f>IF(Movies[[#This Row],[rating]]=0,"",Movies[[#This Row],[rating]])</f>
        <v>6.2</v>
      </c>
      <c r="H11397" s="19" t="str">
        <f>IF(Movies[[#This Row],[rating]]=0,"No Rating","Rated")</f>
        <v>Rated</v>
      </c>
      <c r="I11397" s="16" t="s">
        <v>2721</v>
      </c>
      <c r="J11397" s="29" t="s">
        <v>12</v>
      </c>
      <c r="K11397" s="19">
        <v>13.323</v>
      </c>
      <c r="L11397" s="26">
        <v>468</v>
      </c>
    </row>
    <row r="11398" spans="1:12" x14ac:dyDescent="0.3">
      <c r="A11398" s="14">
        <v>660942</v>
      </c>
      <c r="B11398" s="16" t="s">
        <v>8923</v>
      </c>
      <c r="C11398" s="16" t="s">
        <v>14638</v>
      </c>
      <c r="D11398" s="4">
        <v>44442</v>
      </c>
      <c r="E11398" s="23">
        <v>2021</v>
      </c>
      <c r="F11398" s="19">
        <v>6.9139999999999997</v>
      </c>
      <c r="G11398" s="19">
        <f>IF(Movies[[#This Row],[rating]]=0,"",Movies[[#This Row],[rating]])</f>
        <v>6.9139999999999997</v>
      </c>
      <c r="H11398" s="19" t="str">
        <f>IF(Movies[[#This Row],[rating]]=0,"No Rating","Rated")</f>
        <v>Rated</v>
      </c>
      <c r="I11398" s="16" t="s">
        <v>4990</v>
      </c>
      <c r="J11398" s="29" t="s">
        <v>265</v>
      </c>
      <c r="K11398" s="19">
        <v>13.292999999999999</v>
      </c>
      <c r="L11398" s="26">
        <v>617</v>
      </c>
    </row>
    <row r="11399" spans="1:12" x14ac:dyDescent="0.3">
      <c r="A11399" s="14">
        <v>597433</v>
      </c>
      <c r="B11399" s="16" t="s">
        <v>14639</v>
      </c>
      <c r="C11399" s="16" t="s">
        <v>14640</v>
      </c>
      <c r="D11399" s="4">
        <v>44412</v>
      </c>
      <c r="E11399" s="23">
        <v>2021</v>
      </c>
      <c r="F11399" s="19">
        <v>6.2</v>
      </c>
      <c r="G11399" s="19">
        <f>IF(Movies[[#This Row],[rating]]=0,"",Movies[[#This Row],[rating]])</f>
        <v>6.2</v>
      </c>
      <c r="H11399" s="19" t="str">
        <f>IF(Movies[[#This Row],[rating]]=0,"No Rating","Rated")</f>
        <v>Rated</v>
      </c>
      <c r="I11399" s="16" t="s">
        <v>4341</v>
      </c>
      <c r="J11399" s="29" t="s">
        <v>511</v>
      </c>
      <c r="K11399" s="19">
        <v>13.211</v>
      </c>
      <c r="L11399" s="26">
        <v>667</v>
      </c>
    </row>
    <row r="11400" spans="1:12" x14ac:dyDescent="0.3">
      <c r="A11400" s="14">
        <v>831223</v>
      </c>
      <c r="B11400" s="16" t="s">
        <v>14641</v>
      </c>
      <c r="C11400" s="16" t="s">
        <v>10</v>
      </c>
      <c r="D11400" s="4">
        <v>44352</v>
      </c>
      <c r="E11400" s="23">
        <v>2021</v>
      </c>
      <c r="F11400" s="19">
        <v>7.8</v>
      </c>
      <c r="G11400" s="19">
        <f>IF(Movies[[#This Row],[rating]]=0,"",Movies[[#This Row],[rating]])</f>
        <v>7.8</v>
      </c>
      <c r="H11400" s="19" t="str">
        <f>IF(Movies[[#This Row],[rating]]=0,"No Rating","Rated")</f>
        <v>Rated</v>
      </c>
      <c r="I11400" s="16" t="s">
        <v>14642</v>
      </c>
      <c r="J11400" s="29" t="s">
        <v>12</v>
      </c>
      <c r="K11400" s="19">
        <v>13.17</v>
      </c>
      <c r="L11400" s="26">
        <v>234</v>
      </c>
    </row>
    <row r="11401" spans="1:12" x14ac:dyDescent="0.3">
      <c r="A11401" s="14">
        <v>682587</v>
      </c>
      <c r="B11401" s="16" t="s">
        <v>14643</v>
      </c>
      <c r="C11401" s="16" t="s">
        <v>14</v>
      </c>
      <c r="D11401" s="4">
        <v>44234</v>
      </c>
      <c r="E11401" s="23">
        <v>2021</v>
      </c>
      <c r="F11401" s="19">
        <v>7.6</v>
      </c>
      <c r="G11401" s="19">
        <f>IF(Movies[[#This Row],[rating]]=0,"",Movies[[#This Row],[rating]])</f>
        <v>7.6</v>
      </c>
      <c r="H11401" s="19" t="str">
        <f>IF(Movies[[#This Row],[rating]]=0,"No Rating","Rated")</f>
        <v>Rated</v>
      </c>
      <c r="I11401" s="16" t="s">
        <v>329</v>
      </c>
      <c r="J11401" s="29" t="s">
        <v>12</v>
      </c>
      <c r="K11401" s="19">
        <v>13.146000000000001</v>
      </c>
      <c r="L11401" s="26">
        <v>144</v>
      </c>
    </row>
    <row r="11402" spans="1:12" x14ac:dyDescent="0.3">
      <c r="A11402" s="14">
        <v>823855</v>
      </c>
      <c r="B11402" s="16" t="s">
        <v>14644</v>
      </c>
      <c r="C11402" s="16" t="s">
        <v>1523</v>
      </c>
      <c r="D11402" s="4">
        <v>44330</v>
      </c>
      <c r="E11402" s="23">
        <v>2021</v>
      </c>
      <c r="F11402" s="19">
        <v>6.5</v>
      </c>
      <c r="G11402" s="19">
        <f>IF(Movies[[#This Row],[rating]]=0,"",Movies[[#This Row],[rating]])</f>
        <v>6.5</v>
      </c>
      <c r="H11402" s="19" t="str">
        <f>IF(Movies[[#This Row],[rating]]=0,"No Rating","Rated")</f>
        <v>Rated</v>
      </c>
      <c r="I11402" s="16" t="s">
        <v>14645</v>
      </c>
      <c r="J11402" s="29" t="s">
        <v>12</v>
      </c>
      <c r="K11402" s="19">
        <v>13.137</v>
      </c>
      <c r="L11402" s="26">
        <v>301</v>
      </c>
    </row>
    <row r="11403" spans="1:12" x14ac:dyDescent="0.3">
      <c r="A11403" s="14">
        <v>523936</v>
      </c>
      <c r="B11403" s="16" t="s">
        <v>14646</v>
      </c>
      <c r="C11403" s="16" t="s">
        <v>108</v>
      </c>
      <c r="D11403" s="4">
        <v>44378</v>
      </c>
      <c r="E11403" s="23">
        <v>2021</v>
      </c>
      <c r="F11403" s="19">
        <v>5.9640000000000004</v>
      </c>
      <c r="G11403" s="19">
        <f>IF(Movies[[#This Row],[rating]]=0,"",Movies[[#This Row],[rating]])</f>
        <v>5.9640000000000004</v>
      </c>
      <c r="H11403" s="19" t="str">
        <f>IF(Movies[[#This Row],[rating]]=0,"No Rating","Rated")</f>
        <v>Rated</v>
      </c>
      <c r="I11403" s="16" t="s">
        <v>14647</v>
      </c>
      <c r="J11403" s="29" t="s">
        <v>110</v>
      </c>
      <c r="K11403" s="19">
        <v>13.083</v>
      </c>
      <c r="L11403" s="26">
        <v>419</v>
      </c>
    </row>
    <row r="11404" spans="1:12" x14ac:dyDescent="0.3">
      <c r="A11404" s="14">
        <v>576925</v>
      </c>
      <c r="B11404" s="16" t="s">
        <v>14648</v>
      </c>
      <c r="C11404" s="16" t="s">
        <v>877</v>
      </c>
      <c r="D11404" s="4">
        <v>44483</v>
      </c>
      <c r="E11404" s="23">
        <v>2021</v>
      </c>
      <c r="F11404" s="19">
        <v>6.2</v>
      </c>
      <c r="G11404" s="19">
        <f>IF(Movies[[#This Row],[rating]]=0,"",Movies[[#This Row],[rating]])</f>
        <v>6.2</v>
      </c>
      <c r="H11404" s="19" t="str">
        <f>IF(Movies[[#This Row],[rating]]=0,"No Rating","Rated")</f>
        <v>Rated</v>
      </c>
      <c r="I11404" s="16" t="s">
        <v>1203</v>
      </c>
      <c r="J11404" s="29" t="s">
        <v>774</v>
      </c>
      <c r="K11404" s="19">
        <v>13.061</v>
      </c>
      <c r="L11404" s="26">
        <v>50</v>
      </c>
    </row>
    <row r="11405" spans="1:12" x14ac:dyDescent="0.3">
      <c r="A11405" s="14">
        <v>823883</v>
      </c>
      <c r="B11405" s="16" t="s">
        <v>14649</v>
      </c>
      <c r="C11405" s="16" t="s">
        <v>94</v>
      </c>
      <c r="D11405" s="4">
        <v>44231</v>
      </c>
      <c r="E11405" s="23">
        <v>2021</v>
      </c>
      <c r="F11405" s="19">
        <v>7.3</v>
      </c>
      <c r="G11405" s="19">
        <f>IF(Movies[[#This Row],[rating]]=0,"",Movies[[#This Row],[rating]])</f>
        <v>7.3</v>
      </c>
      <c r="H11405" s="19" t="str">
        <f>IF(Movies[[#This Row],[rating]]=0,"No Rating","Rated")</f>
        <v>Rated</v>
      </c>
      <c r="I11405" s="16" t="s">
        <v>33</v>
      </c>
      <c r="J11405" s="29" t="s">
        <v>96</v>
      </c>
      <c r="K11405" s="19">
        <v>13.058</v>
      </c>
      <c r="L11405" s="26">
        <v>3</v>
      </c>
    </row>
    <row r="11406" spans="1:12" x14ac:dyDescent="0.3">
      <c r="A11406" s="14">
        <v>663866</v>
      </c>
      <c r="B11406" s="16" t="s">
        <v>14650</v>
      </c>
      <c r="C11406" s="16" t="s">
        <v>416</v>
      </c>
      <c r="D11406" s="4">
        <v>44358</v>
      </c>
      <c r="E11406" s="23">
        <v>2021</v>
      </c>
      <c r="F11406" s="19">
        <v>5.827</v>
      </c>
      <c r="G11406" s="19">
        <f>IF(Movies[[#This Row],[rating]]=0,"",Movies[[#This Row],[rating]])</f>
        <v>5.827</v>
      </c>
      <c r="H11406" s="19" t="str">
        <f>IF(Movies[[#This Row],[rating]]=0,"No Rating","Rated")</f>
        <v>Rated</v>
      </c>
      <c r="I11406" s="16" t="s">
        <v>203</v>
      </c>
      <c r="J11406" s="29" t="s">
        <v>12</v>
      </c>
      <c r="K11406" s="19">
        <v>13.042</v>
      </c>
      <c r="L11406" s="26">
        <v>394</v>
      </c>
    </row>
    <row r="11407" spans="1:12" x14ac:dyDescent="0.3">
      <c r="A11407" s="14">
        <v>592863</v>
      </c>
      <c r="B11407" s="16" t="s">
        <v>14651</v>
      </c>
      <c r="C11407" s="16" t="s">
        <v>172</v>
      </c>
      <c r="D11407" s="4">
        <v>44420</v>
      </c>
      <c r="E11407" s="23">
        <v>2021</v>
      </c>
      <c r="F11407" s="19">
        <v>6.8</v>
      </c>
      <c r="G11407" s="19">
        <f>IF(Movies[[#This Row],[rating]]=0,"",Movies[[#This Row],[rating]])</f>
        <v>6.8</v>
      </c>
      <c r="H11407" s="19" t="str">
        <f>IF(Movies[[#This Row],[rating]]=0,"No Rating","Rated")</f>
        <v>Rated</v>
      </c>
      <c r="I11407" s="16" t="s">
        <v>5996</v>
      </c>
      <c r="J11407" s="29" t="s">
        <v>12</v>
      </c>
      <c r="K11407" s="19">
        <v>13.039</v>
      </c>
      <c r="L11407" s="26">
        <v>427</v>
      </c>
    </row>
    <row r="11408" spans="1:12" x14ac:dyDescent="0.3">
      <c r="A11408" s="14">
        <v>852881</v>
      </c>
      <c r="B11408" s="16" t="s">
        <v>14652</v>
      </c>
      <c r="C11408" s="16" t="s">
        <v>94</v>
      </c>
      <c r="D11408" s="4">
        <v>44211</v>
      </c>
      <c r="E11408" s="23">
        <v>2021</v>
      </c>
      <c r="F11408" s="19">
        <v>6</v>
      </c>
      <c r="G11408" s="19">
        <f>IF(Movies[[#This Row],[rating]]=0,"",Movies[[#This Row],[rating]])</f>
        <v>6</v>
      </c>
      <c r="H11408" s="19" t="str">
        <f>IF(Movies[[#This Row],[rating]]=0,"No Rating","Rated")</f>
        <v>Rated</v>
      </c>
      <c r="I11408" s="16" t="s">
        <v>33</v>
      </c>
      <c r="J11408" s="29" t="s">
        <v>96</v>
      </c>
      <c r="K11408" s="19">
        <v>13.031000000000001</v>
      </c>
      <c r="L11408" s="26">
        <v>4</v>
      </c>
    </row>
    <row r="11409" spans="1:12" x14ac:dyDescent="0.3">
      <c r="A11409" s="14">
        <v>767304</v>
      </c>
      <c r="B11409" s="16" t="s">
        <v>14653</v>
      </c>
      <c r="C11409" s="16" t="s">
        <v>7203</v>
      </c>
      <c r="D11409" s="4">
        <v>44204</v>
      </c>
      <c r="E11409" s="23">
        <v>2021</v>
      </c>
      <c r="F11409" s="19">
        <v>6</v>
      </c>
      <c r="G11409" s="19">
        <f>IF(Movies[[#This Row],[rating]]=0,"",Movies[[#This Row],[rating]])</f>
        <v>6</v>
      </c>
      <c r="H11409" s="19" t="str">
        <f>IF(Movies[[#This Row],[rating]]=0,"No Rating","Rated")</f>
        <v>Rated</v>
      </c>
      <c r="I11409" s="16" t="s">
        <v>14654</v>
      </c>
      <c r="J11409" s="29" t="s">
        <v>12</v>
      </c>
      <c r="K11409" s="19">
        <v>12.97</v>
      </c>
      <c r="L11409" s="26">
        <v>257</v>
      </c>
    </row>
    <row r="11410" spans="1:12" x14ac:dyDescent="0.3">
      <c r="A11410" s="14">
        <v>571468</v>
      </c>
      <c r="B11410" s="16" t="s">
        <v>14655</v>
      </c>
      <c r="C11410" s="16" t="s">
        <v>12263</v>
      </c>
      <c r="D11410" s="4">
        <v>44497</v>
      </c>
      <c r="E11410" s="23">
        <v>2021</v>
      </c>
      <c r="F11410" s="19">
        <v>7.3</v>
      </c>
      <c r="G11410" s="19">
        <f>IF(Movies[[#This Row],[rating]]=0,"",Movies[[#This Row],[rating]])</f>
        <v>7.3</v>
      </c>
      <c r="H11410" s="19" t="str">
        <f>IF(Movies[[#This Row],[rating]]=0,"No Rating","Rated")</f>
        <v>Rated</v>
      </c>
      <c r="I11410" s="16" t="s">
        <v>3119</v>
      </c>
      <c r="J11410" s="29" t="s">
        <v>511</v>
      </c>
      <c r="K11410" s="19">
        <v>12.952999999999999</v>
      </c>
      <c r="L11410" s="26">
        <v>904</v>
      </c>
    </row>
    <row r="11411" spans="1:12" x14ac:dyDescent="0.3">
      <c r="A11411" s="14">
        <v>739990</v>
      </c>
      <c r="B11411" s="16" t="s">
        <v>14656</v>
      </c>
      <c r="C11411" s="16" t="s">
        <v>172</v>
      </c>
      <c r="D11411" s="4">
        <v>44454</v>
      </c>
      <c r="E11411" s="23">
        <v>2021</v>
      </c>
      <c r="F11411" s="19">
        <v>6.1</v>
      </c>
      <c r="G11411" s="19">
        <f>IF(Movies[[#This Row],[rating]]=0,"",Movies[[#This Row],[rating]])</f>
        <v>6.1</v>
      </c>
      <c r="H11411" s="19" t="str">
        <f>IF(Movies[[#This Row],[rating]]=0,"No Rating","Rated")</f>
        <v>Rated</v>
      </c>
      <c r="I11411" s="16" t="s">
        <v>14657</v>
      </c>
      <c r="J11411" s="29" t="s">
        <v>12</v>
      </c>
      <c r="K11411" s="19">
        <v>12.944000000000001</v>
      </c>
      <c r="L11411" s="26">
        <v>381</v>
      </c>
    </row>
    <row r="11412" spans="1:12" x14ac:dyDescent="0.3">
      <c r="A11412" s="14">
        <v>647581</v>
      </c>
      <c r="B11412" s="16" t="s">
        <v>14658</v>
      </c>
      <c r="C11412" s="16" t="s">
        <v>10</v>
      </c>
      <c r="D11412" s="4">
        <v>44455</v>
      </c>
      <c r="E11412" s="23">
        <v>2021</v>
      </c>
      <c r="F11412" s="19">
        <v>6.6</v>
      </c>
      <c r="G11412" s="19">
        <f>IF(Movies[[#This Row],[rating]]=0,"",Movies[[#This Row],[rating]])</f>
        <v>6.6</v>
      </c>
      <c r="H11412" s="19" t="str">
        <f>IF(Movies[[#This Row],[rating]]=0,"No Rating","Rated")</f>
        <v>Rated</v>
      </c>
      <c r="I11412" s="16" t="s">
        <v>49</v>
      </c>
      <c r="J11412" s="29" t="s">
        <v>12</v>
      </c>
      <c r="K11412" s="19">
        <v>12.933</v>
      </c>
      <c r="L11412" s="26">
        <v>70</v>
      </c>
    </row>
    <row r="11413" spans="1:12" x14ac:dyDescent="0.3">
      <c r="A11413" s="14">
        <v>706872</v>
      </c>
      <c r="B11413" s="16" t="s">
        <v>14659</v>
      </c>
      <c r="C11413" s="16" t="s">
        <v>595</v>
      </c>
      <c r="D11413" s="4">
        <v>44246</v>
      </c>
      <c r="E11413" s="23">
        <v>2021</v>
      </c>
      <c r="F11413" s="19">
        <v>7.6</v>
      </c>
      <c r="G11413" s="19">
        <f>IF(Movies[[#This Row],[rating]]=0,"",Movies[[#This Row],[rating]])</f>
        <v>7.6</v>
      </c>
      <c r="H11413" s="19" t="str">
        <f>IF(Movies[[#This Row],[rating]]=0,"No Rating","Rated")</f>
        <v>Rated</v>
      </c>
      <c r="I11413" s="16" t="s">
        <v>2721</v>
      </c>
      <c r="J11413" s="29" t="s">
        <v>2844</v>
      </c>
      <c r="K11413" s="19">
        <v>12.914</v>
      </c>
      <c r="L11413" s="26">
        <v>114</v>
      </c>
    </row>
    <row r="11414" spans="1:12" x14ac:dyDescent="0.3">
      <c r="A11414" s="14">
        <v>777270</v>
      </c>
      <c r="B11414" s="16" t="s">
        <v>14660</v>
      </c>
      <c r="C11414" s="16" t="s">
        <v>416</v>
      </c>
      <c r="D11414" s="4">
        <v>44512</v>
      </c>
      <c r="E11414" s="23">
        <v>2021</v>
      </c>
      <c r="F11414" s="19">
        <v>7.1</v>
      </c>
      <c r="G11414" s="19">
        <f>IF(Movies[[#This Row],[rating]]=0,"",Movies[[#This Row],[rating]])</f>
        <v>7.1</v>
      </c>
      <c r="H11414" s="19" t="str">
        <f>IF(Movies[[#This Row],[rating]]=0,"No Rating","Rated")</f>
        <v>Rated</v>
      </c>
      <c r="I11414" s="16" t="s">
        <v>189</v>
      </c>
      <c r="J11414" s="29" t="s">
        <v>12</v>
      </c>
      <c r="K11414" s="19">
        <v>12.903</v>
      </c>
      <c r="L11414" s="26">
        <v>1514</v>
      </c>
    </row>
    <row r="11415" spans="1:12" x14ac:dyDescent="0.3">
      <c r="A11415" s="14">
        <v>851281</v>
      </c>
      <c r="B11415" s="16" t="s">
        <v>14661</v>
      </c>
      <c r="C11415" s="16" t="s">
        <v>473</v>
      </c>
      <c r="D11415" s="4">
        <v>44420</v>
      </c>
      <c r="E11415" s="23">
        <v>2021</v>
      </c>
      <c r="F11415" s="19">
        <v>5.7</v>
      </c>
      <c r="G11415" s="19">
        <f>IF(Movies[[#This Row],[rating]]=0,"",Movies[[#This Row],[rating]])</f>
        <v>5.7</v>
      </c>
      <c r="H11415" s="19" t="str">
        <f>IF(Movies[[#This Row],[rating]]=0,"No Rating","Rated")</f>
        <v>Rated</v>
      </c>
      <c r="I11415" s="16" t="s">
        <v>13215</v>
      </c>
      <c r="J11415" s="29" t="s">
        <v>12</v>
      </c>
      <c r="K11415" s="19">
        <v>12.867000000000001</v>
      </c>
      <c r="L11415" s="26">
        <v>82</v>
      </c>
    </row>
    <row r="11416" spans="1:12" x14ac:dyDescent="0.3">
      <c r="A11416" s="14">
        <v>783753</v>
      </c>
      <c r="B11416" s="16" t="s">
        <v>14662</v>
      </c>
      <c r="C11416" s="16" t="s">
        <v>94</v>
      </c>
      <c r="D11416" s="4">
        <v>44211</v>
      </c>
      <c r="E11416" s="23">
        <v>2021</v>
      </c>
      <c r="F11416" s="19">
        <v>7.5</v>
      </c>
      <c r="G11416" s="19">
        <f>IF(Movies[[#This Row],[rating]]=0,"",Movies[[#This Row],[rating]])</f>
        <v>7.5</v>
      </c>
      <c r="H11416" s="19" t="str">
        <f>IF(Movies[[#This Row],[rating]]=0,"No Rating","Rated")</f>
        <v>Rated</v>
      </c>
      <c r="I11416" s="16" t="s">
        <v>11144</v>
      </c>
      <c r="J11416" s="29" t="s">
        <v>96</v>
      </c>
      <c r="K11416" s="19">
        <v>12.862</v>
      </c>
      <c r="L11416" s="26">
        <v>86</v>
      </c>
    </row>
    <row r="11417" spans="1:12" x14ac:dyDescent="0.3">
      <c r="A11417" s="14">
        <v>641960</v>
      </c>
      <c r="B11417" s="16" t="s">
        <v>14663</v>
      </c>
      <c r="C11417" s="16" t="s">
        <v>10</v>
      </c>
      <c r="D11417" s="4">
        <v>44316</v>
      </c>
      <c r="E11417" s="23">
        <v>2021</v>
      </c>
      <c r="F11417" s="19">
        <v>6.8</v>
      </c>
      <c r="G11417" s="19">
        <f>IF(Movies[[#This Row],[rating]]=0,"",Movies[[#This Row],[rating]])</f>
        <v>6.8</v>
      </c>
      <c r="H11417" s="19" t="str">
        <f>IF(Movies[[#This Row],[rating]]=0,"No Rating","Rated")</f>
        <v>Rated</v>
      </c>
      <c r="I11417" s="16" t="s">
        <v>49</v>
      </c>
      <c r="J11417" s="29" t="s">
        <v>12</v>
      </c>
      <c r="K11417" s="19">
        <v>12.816000000000001</v>
      </c>
      <c r="L11417" s="26">
        <v>244</v>
      </c>
    </row>
    <row r="11418" spans="1:12" x14ac:dyDescent="0.3">
      <c r="A11418" s="14">
        <v>823609</v>
      </c>
      <c r="B11418" s="16" t="s">
        <v>14664</v>
      </c>
      <c r="C11418" s="16" t="s">
        <v>5714</v>
      </c>
      <c r="D11418" s="4">
        <v>44484</v>
      </c>
      <c r="E11418" s="23">
        <v>2021</v>
      </c>
      <c r="F11418" s="19">
        <v>6.7</v>
      </c>
      <c r="G11418" s="19">
        <f>IF(Movies[[#This Row],[rating]]=0,"",Movies[[#This Row],[rating]])</f>
        <v>6.7</v>
      </c>
      <c r="H11418" s="19" t="str">
        <f>IF(Movies[[#This Row],[rating]]=0,"No Rating","Rated")</f>
        <v>Rated</v>
      </c>
      <c r="I11418" s="16" t="s">
        <v>36</v>
      </c>
      <c r="J11418" s="29" t="s">
        <v>12</v>
      </c>
      <c r="K11418" s="19">
        <v>12.792999999999999</v>
      </c>
      <c r="L11418" s="26">
        <v>86</v>
      </c>
    </row>
    <row r="11419" spans="1:12" x14ac:dyDescent="0.3">
      <c r="A11419" s="14">
        <v>625169</v>
      </c>
      <c r="B11419" s="16" t="s">
        <v>14665</v>
      </c>
      <c r="C11419" s="16" t="s">
        <v>10</v>
      </c>
      <c r="D11419" s="4">
        <v>44365</v>
      </c>
      <c r="E11419" s="23">
        <v>2021</v>
      </c>
      <c r="F11419" s="19">
        <v>7.2</v>
      </c>
      <c r="G11419" s="19">
        <f>IF(Movies[[#This Row],[rating]]=0,"",Movies[[#This Row],[rating]])</f>
        <v>7.2</v>
      </c>
      <c r="H11419" s="19" t="str">
        <f>IF(Movies[[#This Row],[rating]]=0,"No Rating","Rated")</f>
        <v>Rated</v>
      </c>
      <c r="I11419" s="16" t="s">
        <v>13575</v>
      </c>
      <c r="J11419" s="29" t="s">
        <v>12</v>
      </c>
      <c r="K11419" s="19">
        <v>12.788</v>
      </c>
      <c r="L11419" s="26">
        <v>225</v>
      </c>
    </row>
    <row r="11420" spans="1:12" x14ac:dyDescent="0.3">
      <c r="A11420" s="14">
        <v>850099</v>
      </c>
      <c r="B11420" s="16" t="s">
        <v>8395</v>
      </c>
      <c r="C11420" s="16" t="s">
        <v>6597</v>
      </c>
      <c r="D11420" s="4">
        <v>44428</v>
      </c>
      <c r="E11420" s="23">
        <v>2021</v>
      </c>
      <c r="F11420" s="19">
        <v>5.0999999999999996</v>
      </c>
      <c r="G11420" s="19">
        <f>IF(Movies[[#This Row],[rating]]=0,"",Movies[[#This Row],[rating]])</f>
        <v>5.0999999999999996</v>
      </c>
      <c r="H11420" s="19" t="str">
        <f>IF(Movies[[#This Row],[rating]]=0,"No Rating","Rated")</f>
        <v>Rated</v>
      </c>
      <c r="I11420" s="16" t="s">
        <v>3093</v>
      </c>
      <c r="J11420" s="29" t="s">
        <v>12</v>
      </c>
      <c r="K11420" s="19">
        <v>12.776999999999999</v>
      </c>
      <c r="L11420" s="26">
        <v>155</v>
      </c>
    </row>
    <row r="11421" spans="1:12" x14ac:dyDescent="0.3">
      <c r="A11421" s="14">
        <v>633844</v>
      </c>
      <c r="B11421" s="16" t="s">
        <v>14666</v>
      </c>
      <c r="C11421" s="16" t="s">
        <v>144</v>
      </c>
      <c r="D11421" s="4">
        <v>44497</v>
      </c>
      <c r="E11421" s="23">
        <v>2021</v>
      </c>
      <c r="F11421" s="19">
        <v>6.4</v>
      </c>
      <c r="G11421" s="19">
        <f>IF(Movies[[#This Row],[rating]]=0,"",Movies[[#This Row],[rating]])</f>
        <v>6.4</v>
      </c>
      <c r="H11421" s="19" t="str">
        <f>IF(Movies[[#This Row],[rating]]=0,"No Rating","Rated")</f>
        <v>Rated</v>
      </c>
      <c r="I11421" s="16" t="s">
        <v>12874</v>
      </c>
      <c r="J11421" s="29" t="s">
        <v>146</v>
      </c>
      <c r="K11421" s="19">
        <v>12.760999999999999</v>
      </c>
      <c r="L11421" s="26">
        <v>74</v>
      </c>
    </row>
    <row r="11422" spans="1:12" x14ac:dyDescent="0.3">
      <c r="A11422" s="14">
        <v>763149</v>
      </c>
      <c r="B11422" s="16" t="s">
        <v>3665</v>
      </c>
      <c r="C11422" s="16" t="s">
        <v>10</v>
      </c>
      <c r="D11422" s="4">
        <v>44412</v>
      </c>
      <c r="E11422" s="23">
        <v>2021</v>
      </c>
      <c r="F11422" s="19">
        <v>6.2</v>
      </c>
      <c r="G11422" s="19">
        <f>IF(Movies[[#This Row],[rating]]=0,"",Movies[[#This Row],[rating]])</f>
        <v>6.2</v>
      </c>
      <c r="H11422" s="19" t="str">
        <f>IF(Movies[[#This Row],[rating]]=0,"No Rating","Rated")</f>
        <v>Rated</v>
      </c>
      <c r="I11422" s="16" t="s">
        <v>14667</v>
      </c>
      <c r="J11422" s="29" t="s">
        <v>12</v>
      </c>
      <c r="K11422" s="19">
        <v>12.74</v>
      </c>
      <c r="L11422" s="26">
        <v>621</v>
      </c>
    </row>
    <row r="11423" spans="1:12" x14ac:dyDescent="0.3">
      <c r="A11423" s="14">
        <v>763152</v>
      </c>
      <c r="B11423" s="16" t="s">
        <v>14668</v>
      </c>
      <c r="C11423" s="16" t="s">
        <v>51</v>
      </c>
      <c r="D11423" s="4">
        <v>44407</v>
      </c>
      <c r="E11423" s="23">
        <v>2021</v>
      </c>
      <c r="F11423" s="19">
        <v>6.7</v>
      </c>
      <c r="G11423" s="19">
        <f>IF(Movies[[#This Row],[rating]]=0,"",Movies[[#This Row],[rating]])</f>
        <v>6.7</v>
      </c>
      <c r="H11423" s="19" t="str">
        <f>IF(Movies[[#This Row],[rating]]=0,"No Rating","Rated")</f>
        <v>Rated</v>
      </c>
      <c r="I11423" s="16" t="s">
        <v>273</v>
      </c>
      <c r="J11423" s="29" t="s">
        <v>34</v>
      </c>
      <c r="K11423" s="19">
        <v>12.721</v>
      </c>
      <c r="L11423" s="26">
        <v>432</v>
      </c>
    </row>
    <row r="11424" spans="1:12" x14ac:dyDescent="0.3">
      <c r="A11424" s="14">
        <v>554230</v>
      </c>
      <c r="B11424" s="16" t="s">
        <v>14669</v>
      </c>
      <c r="C11424" s="16" t="s">
        <v>14670</v>
      </c>
      <c r="D11424" s="4">
        <v>44545</v>
      </c>
      <c r="E11424" s="23">
        <v>2021</v>
      </c>
      <c r="F11424" s="19">
        <v>6.5</v>
      </c>
      <c r="G11424" s="19">
        <f>IF(Movies[[#This Row],[rating]]=0,"",Movies[[#This Row],[rating]])</f>
        <v>6.5</v>
      </c>
      <c r="H11424" s="19" t="str">
        <f>IF(Movies[[#This Row],[rating]]=0,"No Rating","Rated")</f>
        <v>Rated</v>
      </c>
      <c r="I11424" s="16" t="s">
        <v>49</v>
      </c>
      <c r="J11424" s="29" t="s">
        <v>12</v>
      </c>
      <c r="K11424" s="19">
        <v>12.7</v>
      </c>
      <c r="L11424" s="26">
        <v>990</v>
      </c>
    </row>
    <row r="11425" spans="1:12" x14ac:dyDescent="0.3">
      <c r="A11425" s="14">
        <v>869250</v>
      </c>
      <c r="B11425" s="16" t="s">
        <v>14671</v>
      </c>
      <c r="C11425" s="16" t="s">
        <v>416</v>
      </c>
      <c r="D11425" s="4">
        <v>44437</v>
      </c>
      <c r="E11425" s="23">
        <v>2021</v>
      </c>
      <c r="F11425" s="19">
        <v>7.7</v>
      </c>
      <c r="G11425" s="19">
        <f>IF(Movies[[#This Row],[rating]]=0,"",Movies[[#This Row],[rating]])</f>
        <v>7.7</v>
      </c>
      <c r="H11425" s="19" t="str">
        <f>IF(Movies[[#This Row],[rating]]=0,"No Rating","Rated")</f>
        <v>Rated</v>
      </c>
      <c r="I11425" s="16" t="s">
        <v>329</v>
      </c>
      <c r="J11425" s="29" t="s">
        <v>12</v>
      </c>
      <c r="K11425" s="19">
        <v>12.677</v>
      </c>
      <c r="L11425" s="26">
        <v>88</v>
      </c>
    </row>
    <row r="11426" spans="1:12" x14ac:dyDescent="0.3">
      <c r="A11426" s="14">
        <v>766208</v>
      </c>
      <c r="B11426" s="16" t="s">
        <v>14672</v>
      </c>
      <c r="C11426" s="16" t="s">
        <v>1845</v>
      </c>
      <c r="D11426" s="4">
        <v>44216</v>
      </c>
      <c r="E11426" s="23">
        <v>2021</v>
      </c>
      <c r="F11426" s="19">
        <v>6</v>
      </c>
      <c r="G11426" s="19">
        <f>IF(Movies[[#This Row],[rating]]=0,"",Movies[[#This Row],[rating]])</f>
        <v>6</v>
      </c>
      <c r="H11426" s="19" t="str">
        <f>IF(Movies[[#This Row],[rating]]=0,"No Rating","Rated")</f>
        <v>Rated</v>
      </c>
      <c r="I11426" s="16" t="s">
        <v>5864</v>
      </c>
      <c r="J11426" s="29" t="s">
        <v>12</v>
      </c>
      <c r="K11426" s="19">
        <v>12.656000000000001</v>
      </c>
      <c r="L11426" s="26">
        <v>89</v>
      </c>
    </row>
    <row r="11427" spans="1:12" x14ac:dyDescent="0.3">
      <c r="A11427" s="14">
        <v>621876</v>
      </c>
      <c r="B11427" s="16" t="s">
        <v>14673</v>
      </c>
      <c r="C11427" s="16" t="s">
        <v>10</v>
      </c>
      <c r="D11427" s="4">
        <v>44246</v>
      </c>
      <c r="E11427" s="23">
        <v>2021</v>
      </c>
      <c r="F11427" s="19">
        <v>6.5</v>
      </c>
      <c r="G11427" s="19">
        <f>IF(Movies[[#This Row],[rating]]=0,"",Movies[[#This Row],[rating]])</f>
        <v>6.5</v>
      </c>
      <c r="H11427" s="19" t="str">
        <f>IF(Movies[[#This Row],[rating]]=0,"No Rating","Rated")</f>
        <v>Rated</v>
      </c>
      <c r="I11427" s="16" t="s">
        <v>14674</v>
      </c>
      <c r="J11427" s="29" t="s">
        <v>12</v>
      </c>
      <c r="K11427" s="19">
        <v>12.656000000000001</v>
      </c>
      <c r="L11427" s="26">
        <v>249</v>
      </c>
    </row>
    <row r="11428" spans="1:12" x14ac:dyDescent="0.3">
      <c r="A11428" s="14">
        <v>532865</v>
      </c>
      <c r="B11428" s="16" t="s">
        <v>14675</v>
      </c>
      <c r="C11428" s="16" t="s">
        <v>416</v>
      </c>
      <c r="D11428" s="4">
        <v>44210</v>
      </c>
      <c r="E11428" s="23">
        <v>2021</v>
      </c>
      <c r="F11428" s="19">
        <v>6.8639999999999999</v>
      </c>
      <c r="G11428" s="19">
        <f>IF(Movies[[#This Row],[rating]]=0,"",Movies[[#This Row],[rating]])</f>
        <v>6.8639999999999999</v>
      </c>
      <c r="H11428" s="19" t="str">
        <f>IF(Movies[[#This Row],[rating]]=0,"No Rating","Rated")</f>
        <v>Rated</v>
      </c>
      <c r="I11428" s="16" t="s">
        <v>189</v>
      </c>
      <c r="J11428" s="29" t="s">
        <v>12</v>
      </c>
      <c r="K11428" s="19">
        <v>12.656000000000001</v>
      </c>
      <c r="L11428" s="26">
        <v>1206</v>
      </c>
    </row>
    <row r="11429" spans="1:12" x14ac:dyDescent="0.3">
      <c r="A11429" s="14">
        <v>785976</v>
      </c>
      <c r="B11429" s="16" t="s">
        <v>14676</v>
      </c>
      <c r="C11429" s="16" t="s">
        <v>14</v>
      </c>
      <c r="D11429" s="4">
        <v>44250</v>
      </c>
      <c r="E11429" s="23">
        <v>2021</v>
      </c>
      <c r="F11429" s="19">
        <v>7.3</v>
      </c>
      <c r="G11429" s="19">
        <f>IF(Movies[[#This Row],[rating]]=0,"",Movies[[#This Row],[rating]])</f>
        <v>7.3</v>
      </c>
      <c r="H11429" s="19" t="str">
        <f>IF(Movies[[#This Row],[rating]]=0,"No Rating","Rated")</f>
        <v>Rated</v>
      </c>
      <c r="I11429" s="16" t="s">
        <v>329</v>
      </c>
      <c r="J11429" s="29" t="s">
        <v>86</v>
      </c>
      <c r="K11429" s="19">
        <v>12.625999999999999</v>
      </c>
      <c r="L11429" s="26">
        <v>196</v>
      </c>
    </row>
    <row r="11430" spans="1:12" x14ac:dyDescent="0.3">
      <c r="A11430" s="14">
        <v>795230</v>
      </c>
      <c r="B11430" s="16" t="s">
        <v>404</v>
      </c>
      <c r="C11430" s="16" t="s">
        <v>10</v>
      </c>
      <c r="D11430" s="4">
        <v>44267</v>
      </c>
      <c r="E11430" s="23">
        <v>2021</v>
      </c>
      <c r="F11430" s="19">
        <v>6.5</v>
      </c>
      <c r="G11430" s="19">
        <f>IF(Movies[[#This Row],[rating]]=0,"",Movies[[#This Row],[rating]])</f>
        <v>6.5</v>
      </c>
      <c r="H11430" s="19" t="str">
        <f>IF(Movies[[#This Row],[rating]]=0,"No Rating","Rated")</f>
        <v>Rated</v>
      </c>
      <c r="I11430" s="16" t="s">
        <v>10008</v>
      </c>
      <c r="J11430" s="29" t="s">
        <v>12</v>
      </c>
      <c r="K11430" s="19">
        <v>12.614000000000001</v>
      </c>
      <c r="L11430" s="26">
        <v>222</v>
      </c>
    </row>
    <row r="11431" spans="1:12" x14ac:dyDescent="0.3">
      <c r="A11431" s="14">
        <v>732450</v>
      </c>
      <c r="B11431" s="16" t="s">
        <v>14677</v>
      </c>
      <c r="C11431" s="16" t="s">
        <v>10</v>
      </c>
      <c r="D11431" s="4">
        <v>44208</v>
      </c>
      <c r="E11431" s="23">
        <v>2021</v>
      </c>
      <c r="F11431" s="19">
        <v>6.7270000000000003</v>
      </c>
      <c r="G11431" s="19">
        <f>IF(Movies[[#This Row],[rating]]=0,"",Movies[[#This Row],[rating]])</f>
        <v>6.7270000000000003</v>
      </c>
      <c r="H11431" s="19" t="str">
        <f>IF(Movies[[#This Row],[rating]]=0,"No Rating","Rated")</f>
        <v>Rated</v>
      </c>
      <c r="I11431" s="16" t="s">
        <v>14678</v>
      </c>
      <c r="J11431" s="29" t="s">
        <v>12</v>
      </c>
      <c r="K11431" s="19">
        <v>12.581</v>
      </c>
      <c r="L11431" s="26">
        <v>346</v>
      </c>
    </row>
    <row r="11432" spans="1:12" x14ac:dyDescent="0.3">
      <c r="A11432" s="14">
        <v>683311</v>
      </c>
      <c r="B11432" s="16" t="s">
        <v>14679</v>
      </c>
      <c r="C11432" s="16" t="s">
        <v>10</v>
      </c>
      <c r="D11432" s="4">
        <v>44533</v>
      </c>
      <c r="E11432" s="23">
        <v>2021</v>
      </c>
      <c r="F11432" s="19">
        <v>6.1</v>
      </c>
      <c r="G11432" s="19">
        <f>IF(Movies[[#This Row],[rating]]=0,"",Movies[[#This Row],[rating]])</f>
        <v>6.1</v>
      </c>
      <c r="H11432" s="19" t="str">
        <f>IF(Movies[[#This Row],[rating]]=0,"No Rating","Rated")</f>
        <v>Rated</v>
      </c>
      <c r="I11432" s="16" t="s">
        <v>1978</v>
      </c>
      <c r="J11432" s="29" t="s">
        <v>12</v>
      </c>
      <c r="K11432" s="19">
        <v>12.52</v>
      </c>
      <c r="L11432" s="26">
        <v>115</v>
      </c>
    </row>
    <row r="11433" spans="1:12" x14ac:dyDescent="0.3">
      <c r="A11433" s="14">
        <v>749274</v>
      </c>
      <c r="B11433" s="16" t="s">
        <v>14680</v>
      </c>
      <c r="C11433" s="16" t="s">
        <v>10</v>
      </c>
      <c r="D11433" s="4">
        <v>44455</v>
      </c>
      <c r="E11433" s="23">
        <v>2021</v>
      </c>
      <c r="F11433" s="19">
        <v>5.9539999999999997</v>
      </c>
      <c r="G11433" s="19">
        <f>IF(Movies[[#This Row],[rating]]=0,"",Movies[[#This Row],[rating]])</f>
        <v>5.9539999999999997</v>
      </c>
      <c r="H11433" s="19" t="str">
        <f>IF(Movies[[#This Row],[rating]]=0,"No Rating","Rated")</f>
        <v>Rated</v>
      </c>
      <c r="I11433" s="16" t="s">
        <v>3069</v>
      </c>
      <c r="J11433" s="29" t="s">
        <v>12</v>
      </c>
      <c r="K11433" s="19">
        <v>12.505000000000001</v>
      </c>
      <c r="L11433" s="26">
        <v>1036</v>
      </c>
    </row>
    <row r="11434" spans="1:12" x14ac:dyDescent="0.3">
      <c r="A11434" s="14">
        <v>722913</v>
      </c>
      <c r="B11434" s="16" t="s">
        <v>14681</v>
      </c>
      <c r="C11434" s="16" t="s">
        <v>10</v>
      </c>
      <c r="D11434" s="4">
        <v>44225</v>
      </c>
      <c r="E11434" s="23">
        <v>2021</v>
      </c>
      <c r="F11434" s="19">
        <v>7</v>
      </c>
      <c r="G11434" s="19">
        <f>IF(Movies[[#This Row],[rating]]=0,"",Movies[[#This Row],[rating]])</f>
        <v>7</v>
      </c>
      <c r="H11434" s="19" t="str">
        <f>IF(Movies[[#This Row],[rating]]=0,"No Rating","Rated")</f>
        <v>Rated</v>
      </c>
      <c r="I11434" s="16" t="s">
        <v>33</v>
      </c>
      <c r="J11434" s="29" t="s">
        <v>12</v>
      </c>
      <c r="K11434" s="19">
        <v>12.47</v>
      </c>
      <c r="L11434" s="26">
        <v>1392</v>
      </c>
    </row>
    <row r="11435" spans="1:12" x14ac:dyDescent="0.3">
      <c r="A11435" s="14">
        <v>876716</v>
      </c>
      <c r="B11435" s="16" t="s">
        <v>14682</v>
      </c>
      <c r="C11435" s="16" t="s">
        <v>10</v>
      </c>
      <c r="D11435" s="4">
        <v>44511</v>
      </c>
      <c r="E11435" s="23">
        <v>2021</v>
      </c>
      <c r="F11435" s="19">
        <v>7.4029999999999996</v>
      </c>
      <c r="G11435" s="19">
        <f>IF(Movies[[#This Row],[rating]]=0,"",Movies[[#This Row],[rating]])</f>
        <v>7.4029999999999996</v>
      </c>
      <c r="H11435" s="19" t="str">
        <f>IF(Movies[[#This Row],[rating]]=0,"No Rating","Rated")</f>
        <v>Rated</v>
      </c>
      <c r="I11435" s="16" t="s">
        <v>3075</v>
      </c>
      <c r="J11435" s="29" t="s">
        <v>12</v>
      </c>
      <c r="K11435" s="19">
        <v>12.465999999999999</v>
      </c>
      <c r="L11435" s="26">
        <v>667</v>
      </c>
    </row>
    <row r="11436" spans="1:12" x14ac:dyDescent="0.3">
      <c r="A11436" s="14">
        <v>786705</v>
      </c>
      <c r="B11436" s="16" t="s">
        <v>14683</v>
      </c>
      <c r="C11436" s="16" t="s">
        <v>84</v>
      </c>
      <c r="D11436" s="4">
        <v>44461</v>
      </c>
      <c r="E11436" s="23">
        <v>2021</v>
      </c>
      <c r="F11436" s="19">
        <v>6.7</v>
      </c>
      <c r="G11436" s="19">
        <f>IF(Movies[[#This Row],[rating]]=0,"",Movies[[#This Row],[rating]])</f>
        <v>6.7</v>
      </c>
      <c r="H11436" s="19" t="str">
        <f>IF(Movies[[#This Row],[rating]]=0,"No Rating","Rated")</f>
        <v>Rated</v>
      </c>
      <c r="I11436" s="16" t="s">
        <v>180</v>
      </c>
      <c r="J11436" s="29" t="s">
        <v>86</v>
      </c>
      <c r="K11436" s="19">
        <v>12.457000000000001</v>
      </c>
      <c r="L11436" s="26">
        <v>230</v>
      </c>
    </row>
    <row r="11437" spans="1:12" x14ac:dyDescent="0.3">
      <c r="A11437" s="14">
        <v>793723</v>
      </c>
      <c r="B11437" s="16" t="s">
        <v>14684</v>
      </c>
      <c r="C11437" s="16" t="s">
        <v>108</v>
      </c>
      <c r="D11437" s="4">
        <v>44260</v>
      </c>
      <c r="E11437" s="23">
        <v>2021</v>
      </c>
      <c r="F11437" s="19">
        <v>5.86</v>
      </c>
      <c r="G11437" s="19">
        <f>IF(Movies[[#This Row],[rating]]=0,"",Movies[[#This Row],[rating]])</f>
        <v>5.86</v>
      </c>
      <c r="H11437" s="19" t="str">
        <f>IF(Movies[[#This Row],[rating]]=0,"No Rating","Rated")</f>
        <v>Rated</v>
      </c>
      <c r="I11437" s="16" t="s">
        <v>679</v>
      </c>
      <c r="J11437" s="29" t="s">
        <v>110</v>
      </c>
      <c r="K11437" s="19">
        <v>12.417</v>
      </c>
      <c r="L11437" s="26">
        <v>596</v>
      </c>
    </row>
    <row r="11438" spans="1:12" x14ac:dyDescent="0.3">
      <c r="A11438" s="14">
        <v>810873</v>
      </c>
      <c r="B11438" s="16" t="s">
        <v>14685</v>
      </c>
      <c r="C11438" s="16" t="s">
        <v>172</v>
      </c>
      <c r="D11438" s="4">
        <v>44532</v>
      </c>
      <c r="E11438" s="23">
        <v>2021</v>
      </c>
      <c r="F11438" s="19">
        <v>6.4</v>
      </c>
      <c r="G11438" s="19">
        <f>IF(Movies[[#This Row],[rating]]=0,"",Movies[[#This Row],[rating]])</f>
        <v>6.4</v>
      </c>
      <c r="H11438" s="19" t="str">
        <f>IF(Movies[[#This Row],[rating]]=0,"No Rating","Rated")</f>
        <v>Rated</v>
      </c>
      <c r="I11438" s="16" t="s">
        <v>161</v>
      </c>
      <c r="J11438" s="29" t="s">
        <v>12</v>
      </c>
      <c r="K11438" s="19">
        <v>12.391999999999999</v>
      </c>
      <c r="L11438" s="26">
        <v>394</v>
      </c>
    </row>
    <row r="11439" spans="1:12" x14ac:dyDescent="0.3">
      <c r="A11439" s="14">
        <v>716612</v>
      </c>
      <c r="B11439" s="16" t="s">
        <v>14686</v>
      </c>
      <c r="C11439" s="16" t="s">
        <v>14687</v>
      </c>
      <c r="D11439" s="4">
        <v>44504</v>
      </c>
      <c r="E11439" s="23">
        <v>2021</v>
      </c>
      <c r="F11439" s="19">
        <v>6.8</v>
      </c>
      <c r="G11439" s="19">
        <f>IF(Movies[[#This Row],[rating]]=0,"",Movies[[#This Row],[rating]])</f>
        <v>6.8</v>
      </c>
      <c r="H11439" s="19" t="str">
        <f>IF(Movies[[#This Row],[rating]]=0,"No Rating","Rated")</f>
        <v>Rated</v>
      </c>
      <c r="I11439" s="16" t="s">
        <v>189</v>
      </c>
      <c r="J11439" s="29" t="s">
        <v>12</v>
      </c>
      <c r="K11439" s="19">
        <v>12.391999999999999</v>
      </c>
      <c r="L11439" s="26">
        <v>1670</v>
      </c>
    </row>
    <row r="11440" spans="1:12" x14ac:dyDescent="0.3">
      <c r="A11440" s="14">
        <v>728118</v>
      </c>
      <c r="B11440" s="16" t="s">
        <v>14688</v>
      </c>
      <c r="C11440" s="16" t="s">
        <v>14689</v>
      </c>
      <c r="D11440" s="4">
        <v>44253</v>
      </c>
      <c r="E11440" s="23">
        <v>2021</v>
      </c>
      <c r="F11440" s="19">
        <v>7.6</v>
      </c>
      <c r="G11440" s="19">
        <f>IF(Movies[[#This Row],[rating]]=0,"",Movies[[#This Row],[rating]])</f>
        <v>7.6</v>
      </c>
      <c r="H11440" s="19" t="str">
        <f>IF(Movies[[#This Row],[rating]]=0,"No Rating","Rated")</f>
        <v>Rated</v>
      </c>
      <c r="I11440" s="16" t="s">
        <v>6532</v>
      </c>
      <c r="J11440" s="29" t="s">
        <v>45</v>
      </c>
      <c r="K11440" s="19">
        <v>12.388999999999999</v>
      </c>
      <c r="L11440" s="26">
        <v>412</v>
      </c>
    </row>
    <row r="11441" spans="1:12" x14ac:dyDescent="0.3">
      <c r="A11441" s="14">
        <v>654754</v>
      </c>
      <c r="B11441" s="16" t="s">
        <v>14690</v>
      </c>
      <c r="C11441" s="16" t="s">
        <v>10</v>
      </c>
      <c r="D11441" s="4">
        <v>44253</v>
      </c>
      <c r="E11441" s="23">
        <v>2021</v>
      </c>
      <c r="F11441" s="19">
        <v>8.2840000000000007</v>
      </c>
      <c r="G11441" s="19">
        <f>IF(Movies[[#This Row],[rating]]=0,"",Movies[[#This Row],[rating]])</f>
        <v>8.2840000000000007</v>
      </c>
      <c r="H11441" s="19" t="str">
        <f>IF(Movies[[#This Row],[rating]]=0,"No Rating","Rated")</f>
        <v>Rated</v>
      </c>
      <c r="I11441" s="16" t="s">
        <v>1159</v>
      </c>
      <c r="J11441" s="29" t="s">
        <v>12</v>
      </c>
      <c r="K11441" s="19">
        <v>12.372</v>
      </c>
      <c r="L11441" s="26">
        <v>308</v>
      </c>
    </row>
    <row r="11442" spans="1:12" x14ac:dyDescent="0.3">
      <c r="A11442" s="14">
        <v>578908</v>
      </c>
      <c r="B11442" s="16" t="s">
        <v>14691</v>
      </c>
      <c r="C11442" s="16" t="s">
        <v>172</v>
      </c>
      <c r="D11442" s="4">
        <v>44280</v>
      </c>
      <c r="E11442" s="23">
        <v>2021</v>
      </c>
      <c r="F11442" s="19">
        <v>6.1</v>
      </c>
      <c r="G11442" s="19">
        <f>IF(Movies[[#This Row],[rating]]=0,"",Movies[[#This Row],[rating]])</f>
        <v>6.1</v>
      </c>
      <c r="H11442" s="19" t="str">
        <f>IF(Movies[[#This Row],[rating]]=0,"No Rating","Rated")</f>
        <v>Rated</v>
      </c>
      <c r="I11442" s="16" t="s">
        <v>30</v>
      </c>
      <c r="J11442" s="29" t="s">
        <v>12</v>
      </c>
      <c r="K11442" s="19">
        <v>12.37</v>
      </c>
      <c r="L11442" s="26">
        <v>532</v>
      </c>
    </row>
    <row r="11443" spans="1:12" x14ac:dyDescent="0.3">
      <c r="A11443" s="14">
        <v>943542</v>
      </c>
      <c r="B11443" s="16" t="s">
        <v>14692</v>
      </c>
      <c r="C11443" s="16" t="s">
        <v>1845</v>
      </c>
      <c r="D11443" s="4">
        <v>44476</v>
      </c>
      <c r="E11443" s="23">
        <v>2021</v>
      </c>
      <c r="F11443" s="19">
        <v>5</v>
      </c>
      <c r="G11443" s="19">
        <f>IF(Movies[[#This Row],[rating]]=0,"",Movies[[#This Row],[rating]])</f>
        <v>5</v>
      </c>
      <c r="H11443" s="19" t="str">
        <f>IF(Movies[[#This Row],[rating]]=0,"No Rating","Rated")</f>
        <v>Rated</v>
      </c>
      <c r="I11443" s="16" t="s">
        <v>886</v>
      </c>
      <c r="J11443" s="29" t="s">
        <v>12</v>
      </c>
      <c r="K11443" s="19">
        <v>12.327</v>
      </c>
      <c r="L11443" s="26">
        <v>1</v>
      </c>
    </row>
    <row r="11444" spans="1:12" x14ac:dyDescent="0.3">
      <c r="A11444" s="14">
        <v>734265</v>
      </c>
      <c r="B11444" s="16" t="s">
        <v>14693</v>
      </c>
      <c r="C11444" s="16" t="s">
        <v>10</v>
      </c>
      <c r="D11444" s="4">
        <v>44505</v>
      </c>
      <c r="E11444" s="23">
        <v>2021</v>
      </c>
      <c r="F11444" s="19">
        <v>6.9</v>
      </c>
      <c r="G11444" s="19">
        <f>IF(Movies[[#This Row],[rating]]=0,"",Movies[[#This Row],[rating]])</f>
        <v>6.9</v>
      </c>
      <c r="H11444" s="19" t="str">
        <f>IF(Movies[[#This Row],[rating]]=0,"No Rating","Rated")</f>
        <v>Rated</v>
      </c>
      <c r="I11444" s="16" t="s">
        <v>273</v>
      </c>
      <c r="J11444" s="29" t="s">
        <v>12</v>
      </c>
      <c r="K11444" s="19">
        <v>12.263</v>
      </c>
      <c r="L11444" s="26">
        <v>1508</v>
      </c>
    </row>
    <row r="11445" spans="1:12" x14ac:dyDescent="0.3">
      <c r="A11445" s="14">
        <v>874930</v>
      </c>
      <c r="B11445" s="16" t="s">
        <v>14694</v>
      </c>
      <c r="C11445" s="16" t="s">
        <v>411</v>
      </c>
      <c r="D11445" s="4">
        <v>44453</v>
      </c>
      <c r="E11445" s="23">
        <v>2021</v>
      </c>
      <c r="F11445" s="19">
        <v>4.2</v>
      </c>
      <c r="G11445" s="19">
        <f>IF(Movies[[#This Row],[rating]]=0,"",Movies[[#This Row],[rating]])</f>
        <v>4.2</v>
      </c>
      <c r="H11445" s="19" t="str">
        <f>IF(Movies[[#This Row],[rating]]=0,"No Rating","Rated")</f>
        <v>Rated</v>
      </c>
      <c r="I11445" s="16" t="s">
        <v>9747</v>
      </c>
      <c r="J11445" s="29" t="s">
        <v>342</v>
      </c>
      <c r="K11445" s="19">
        <v>12.218999999999999</v>
      </c>
      <c r="L11445" s="26">
        <v>3</v>
      </c>
    </row>
    <row r="11446" spans="1:12" x14ac:dyDescent="0.3">
      <c r="A11446" s="14">
        <v>517088</v>
      </c>
      <c r="B11446" s="16" t="s">
        <v>14695</v>
      </c>
      <c r="C11446" s="16" t="s">
        <v>10</v>
      </c>
      <c r="D11446" s="4">
        <v>44540</v>
      </c>
      <c r="E11446" s="23">
        <v>2021</v>
      </c>
      <c r="F11446" s="19">
        <v>6.5</v>
      </c>
      <c r="G11446" s="19">
        <f>IF(Movies[[#This Row],[rating]]=0,"",Movies[[#This Row],[rating]])</f>
        <v>6.5</v>
      </c>
      <c r="H11446" s="19" t="str">
        <f>IF(Movies[[#This Row],[rating]]=0,"No Rating","Rated")</f>
        <v>Rated</v>
      </c>
      <c r="I11446" s="16" t="s">
        <v>189</v>
      </c>
      <c r="J11446" s="29" t="s">
        <v>12</v>
      </c>
      <c r="K11446" s="19">
        <v>12.177</v>
      </c>
      <c r="L11446" s="26">
        <v>639</v>
      </c>
    </row>
    <row r="11447" spans="1:12" x14ac:dyDescent="0.3">
      <c r="A11447" s="14">
        <v>818809</v>
      </c>
      <c r="B11447" s="16" t="s">
        <v>14696</v>
      </c>
      <c r="C11447" s="16" t="s">
        <v>10</v>
      </c>
      <c r="D11447" s="4">
        <v>44376</v>
      </c>
      <c r="E11447" s="23">
        <v>2021</v>
      </c>
      <c r="F11447" s="19">
        <v>6.9</v>
      </c>
      <c r="G11447" s="19">
        <f>IF(Movies[[#This Row],[rating]]=0,"",Movies[[#This Row],[rating]])</f>
        <v>6.9</v>
      </c>
      <c r="H11447" s="19" t="str">
        <f>IF(Movies[[#This Row],[rating]]=0,"No Rating","Rated")</f>
        <v>Rated</v>
      </c>
      <c r="I11447" s="16" t="s">
        <v>13309</v>
      </c>
      <c r="J11447" s="29" t="s">
        <v>12</v>
      </c>
      <c r="K11447" s="19">
        <v>12.173</v>
      </c>
      <c r="L11447" s="26">
        <v>135</v>
      </c>
    </row>
    <row r="11448" spans="1:12" x14ac:dyDescent="0.3">
      <c r="A11448" s="14">
        <v>762469</v>
      </c>
      <c r="B11448" s="16" t="s">
        <v>14697</v>
      </c>
      <c r="C11448" s="16" t="s">
        <v>416</v>
      </c>
      <c r="D11448" s="4">
        <v>44507</v>
      </c>
      <c r="E11448" s="23">
        <v>2021</v>
      </c>
      <c r="F11448" s="19">
        <v>4.7</v>
      </c>
      <c r="G11448" s="19">
        <f>IF(Movies[[#This Row],[rating]]=0,"",Movies[[#This Row],[rating]])</f>
        <v>4.7</v>
      </c>
      <c r="H11448" s="19" t="str">
        <f>IF(Movies[[#This Row],[rating]]=0,"No Rating","Rated")</f>
        <v>Rated</v>
      </c>
      <c r="I11448" s="16" t="s">
        <v>153</v>
      </c>
      <c r="J11448" s="29" t="s">
        <v>12</v>
      </c>
      <c r="K11448" s="19">
        <v>12.119</v>
      </c>
      <c r="L11448" s="26">
        <v>159</v>
      </c>
    </row>
    <row r="11449" spans="1:12" x14ac:dyDescent="0.3">
      <c r="A11449" s="14">
        <v>857729</v>
      </c>
      <c r="B11449" s="16" t="s">
        <v>14698</v>
      </c>
      <c r="C11449" s="16" t="s">
        <v>10</v>
      </c>
      <c r="D11449" s="4">
        <v>44425</v>
      </c>
      <c r="E11449" s="23">
        <v>2021</v>
      </c>
      <c r="F11449" s="19">
        <v>6.9</v>
      </c>
      <c r="G11449" s="19">
        <f>IF(Movies[[#This Row],[rating]]=0,"",Movies[[#This Row],[rating]])</f>
        <v>6.9</v>
      </c>
      <c r="H11449" s="19" t="str">
        <f>IF(Movies[[#This Row],[rating]]=0,"No Rating","Rated")</f>
        <v>Rated</v>
      </c>
      <c r="I11449" s="16" t="s">
        <v>329</v>
      </c>
      <c r="J11449" s="29" t="s">
        <v>12</v>
      </c>
      <c r="K11449" s="19">
        <v>12.106999999999999</v>
      </c>
      <c r="L11449" s="26">
        <v>57</v>
      </c>
    </row>
    <row r="11450" spans="1:12" x14ac:dyDescent="0.3">
      <c r="A11450" s="14">
        <v>673309</v>
      </c>
      <c r="B11450" s="16" t="s">
        <v>14699</v>
      </c>
      <c r="C11450" s="16" t="s">
        <v>10</v>
      </c>
      <c r="D11450" s="4">
        <v>44555</v>
      </c>
      <c r="E11450" s="23">
        <v>2021</v>
      </c>
      <c r="F11450" s="19">
        <v>7.1</v>
      </c>
      <c r="G11450" s="19">
        <f>IF(Movies[[#This Row],[rating]]=0,"",Movies[[#This Row],[rating]])</f>
        <v>7.1</v>
      </c>
      <c r="H11450" s="19" t="str">
        <f>IF(Movies[[#This Row],[rating]]=0,"No Rating","Rated")</f>
        <v>Rated</v>
      </c>
      <c r="I11450" s="16" t="s">
        <v>695</v>
      </c>
      <c r="J11450" s="29" t="s">
        <v>12</v>
      </c>
      <c r="K11450" s="19">
        <v>12.087999999999999</v>
      </c>
      <c r="L11450" s="26">
        <v>363</v>
      </c>
    </row>
    <row r="11451" spans="1:12" x14ac:dyDescent="0.3">
      <c r="A11451" s="14">
        <v>718838</v>
      </c>
      <c r="B11451" s="16" t="s">
        <v>14700</v>
      </c>
      <c r="C11451" s="16" t="s">
        <v>5714</v>
      </c>
      <c r="D11451" s="4">
        <v>44512</v>
      </c>
      <c r="E11451" s="23">
        <v>2021</v>
      </c>
      <c r="F11451" s="19">
        <v>5.4</v>
      </c>
      <c r="G11451" s="19">
        <f>IF(Movies[[#This Row],[rating]]=0,"",Movies[[#This Row],[rating]])</f>
        <v>5.4</v>
      </c>
      <c r="H11451" s="19" t="str">
        <f>IF(Movies[[#This Row],[rating]]=0,"No Rating","Rated")</f>
        <v>Rated</v>
      </c>
      <c r="I11451" s="16" t="s">
        <v>52</v>
      </c>
      <c r="J11451" s="29" t="s">
        <v>12</v>
      </c>
      <c r="K11451" s="19">
        <v>12.074999999999999</v>
      </c>
      <c r="L11451" s="26">
        <v>106</v>
      </c>
    </row>
    <row r="11452" spans="1:12" x14ac:dyDescent="0.3">
      <c r="A11452" s="14">
        <v>923018</v>
      </c>
      <c r="B11452" s="16" t="s">
        <v>14701</v>
      </c>
      <c r="C11452" s="16" t="s">
        <v>94</v>
      </c>
      <c r="D11452" s="4">
        <v>44540</v>
      </c>
      <c r="E11452" s="23">
        <v>2021</v>
      </c>
      <c r="F11452" s="19">
        <v>0</v>
      </c>
      <c r="G11452" s="19" t="str">
        <f>IF(Movies[[#This Row],[rating]]=0,"",Movies[[#This Row],[rating]])</f>
        <v/>
      </c>
      <c r="H11452" s="19" t="str">
        <f>IF(Movies[[#This Row],[rating]]=0,"No Rating","Rated")</f>
        <v>No Rating</v>
      </c>
      <c r="I11452" s="16" t="s">
        <v>49</v>
      </c>
      <c r="J11452" s="29" t="s">
        <v>96</v>
      </c>
      <c r="K11452" s="19">
        <v>12.061999999999999</v>
      </c>
      <c r="L11452" s="26">
        <v>0</v>
      </c>
    </row>
    <row r="11453" spans="1:12" x14ac:dyDescent="0.3">
      <c r="A11453" s="14">
        <v>792678</v>
      </c>
      <c r="B11453" s="16" t="s">
        <v>14702</v>
      </c>
      <c r="C11453" s="16" t="s">
        <v>144</v>
      </c>
      <c r="D11453" s="4">
        <v>44491</v>
      </c>
      <c r="E11453" s="23">
        <v>2021</v>
      </c>
      <c r="F11453" s="19">
        <v>5.5</v>
      </c>
      <c r="G11453" s="19">
        <f>IF(Movies[[#This Row],[rating]]=0,"",Movies[[#This Row],[rating]])</f>
        <v>5.5</v>
      </c>
      <c r="H11453" s="19" t="str">
        <f>IF(Movies[[#This Row],[rating]]=0,"No Rating","Rated")</f>
        <v>Rated</v>
      </c>
      <c r="I11453" s="16" t="s">
        <v>1700</v>
      </c>
      <c r="J11453" s="29" t="s">
        <v>146</v>
      </c>
      <c r="K11453" s="19">
        <v>12.044</v>
      </c>
      <c r="L11453" s="26">
        <v>112</v>
      </c>
    </row>
    <row r="11454" spans="1:12" x14ac:dyDescent="0.3">
      <c r="A11454" s="14">
        <v>829358</v>
      </c>
      <c r="B11454" s="16" t="s">
        <v>14703</v>
      </c>
      <c r="C11454" s="16" t="s">
        <v>432</v>
      </c>
      <c r="D11454" s="4">
        <v>44358</v>
      </c>
      <c r="E11454" s="23">
        <v>2021</v>
      </c>
      <c r="F11454" s="19">
        <v>6.1</v>
      </c>
      <c r="G11454" s="19">
        <f>IF(Movies[[#This Row],[rating]]=0,"",Movies[[#This Row],[rating]])</f>
        <v>6.1</v>
      </c>
      <c r="H11454" s="19" t="str">
        <f>IF(Movies[[#This Row],[rating]]=0,"No Rating","Rated")</f>
        <v>Rated</v>
      </c>
      <c r="I11454" s="16" t="s">
        <v>468</v>
      </c>
      <c r="J11454" s="29" t="s">
        <v>12</v>
      </c>
      <c r="K11454" s="19">
        <v>12.028</v>
      </c>
      <c r="L11454" s="26">
        <v>80</v>
      </c>
    </row>
    <row r="11455" spans="1:12" x14ac:dyDescent="0.3">
      <c r="A11455" s="14">
        <v>661930</v>
      </c>
      <c r="B11455" s="16" t="s">
        <v>14704</v>
      </c>
      <c r="C11455" s="16" t="s">
        <v>108</v>
      </c>
      <c r="D11455" s="4">
        <v>44295</v>
      </c>
      <c r="E11455" s="23">
        <v>2021</v>
      </c>
      <c r="F11455" s="19">
        <v>5.8</v>
      </c>
      <c r="G11455" s="19">
        <f>IF(Movies[[#This Row],[rating]]=0,"",Movies[[#This Row],[rating]])</f>
        <v>5.8</v>
      </c>
      <c r="H11455" s="19" t="str">
        <f>IF(Movies[[#This Row],[rating]]=0,"No Rating","Rated")</f>
        <v>Rated</v>
      </c>
      <c r="I11455" s="16" t="s">
        <v>2735</v>
      </c>
      <c r="J11455" s="29" t="s">
        <v>110</v>
      </c>
      <c r="K11455" s="19">
        <v>12.013999999999999</v>
      </c>
      <c r="L11455" s="26">
        <v>471</v>
      </c>
    </row>
    <row r="11456" spans="1:12" x14ac:dyDescent="0.3">
      <c r="A11456" s="14">
        <v>785534</v>
      </c>
      <c r="B11456" s="16" t="s">
        <v>14705</v>
      </c>
      <c r="C11456" s="16" t="s">
        <v>880</v>
      </c>
      <c r="D11456" s="4">
        <v>44267</v>
      </c>
      <c r="E11456" s="23">
        <v>2021</v>
      </c>
      <c r="F11456" s="19">
        <v>8</v>
      </c>
      <c r="G11456" s="19">
        <f>IF(Movies[[#This Row],[rating]]=0,"",Movies[[#This Row],[rating]])</f>
        <v>8</v>
      </c>
      <c r="H11456" s="19" t="str">
        <f>IF(Movies[[#This Row],[rating]]=0,"No Rating","Rated")</f>
        <v>Rated</v>
      </c>
      <c r="I11456" s="16" t="s">
        <v>49</v>
      </c>
      <c r="J11456" s="29" t="s">
        <v>881</v>
      </c>
      <c r="K11456" s="19">
        <v>12.013</v>
      </c>
      <c r="L11456" s="26">
        <v>382</v>
      </c>
    </row>
    <row r="11457" spans="1:12" x14ac:dyDescent="0.3">
      <c r="A11457" s="14">
        <v>741335</v>
      </c>
      <c r="B11457" s="16" t="s">
        <v>14706</v>
      </c>
      <c r="C11457" s="16" t="s">
        <v>473</v>
      </c>
      <c r="D11457" s="4">
        <v>44498</v>
      </c>
      <c r="E11457" s="23">
        <v>2021</v>
      </c>
      <c r="F11457" s="19">
        <v>7.8</v>
      </c>
      <c r="G11457" s="19">
        <f>IF(Movies[[#This Row],[rating]]=0,"",Movies[[#This Row],[rating]])</f>
        <v>7.8</v>
      </c>
      <c r="H11457" s="19" t="str">
        <f>IF(Movies[[#This Row],[rating]]=0,"No Rating","Rated")</f>
        <v>Rated</v>
      </c>
      <c r="I11457" s="16" t="s">
        <v>1640</v>
      </c>
      <c r="J11457" s="29" t="s">
        <v>146</v>
      </c>
      <c r="K11457" s="19">
        <v>12.012</v>
      </c>
      <c r="L11457" s="26">
        <v>54</v>
      </c>
    </row>
    <row r="11458" spans="1:12" x14ac:dyDescent="0.3">
      <c r="A11458" s="14">
        <v>795811</v>
      </c>
      <c r="B11458" s="16" t="s">
        <v>14707</v>
      </c>
      <c r="C11458" s="16" t="s">
        <v>144</v>
      </c>
      <c r="D11458" s="4">
        <v>44297</v>
      </c>
      <c r="E11458" s="23">
        <v>2021</v>
      </c>
      <c r="F11458" s="19">
        <v>7.1429999999999998</v>
      </c>
      <c r="G11458" s="19">
        <f>IF(Movies[[#This Row],[rating]]=0,"",Movies[[#This Row],[rating]])</f>
        <v>7.1429999999999998</v>
      </c>
      <c r="H11458" s="19" t="str">
        <f>IF(Movies[[#This Row],[rating]]=0,"No Rating","Rated")</f>
        <v>Rated</v>
      </c>
      <c r="I11458" s="16" t="s">
        <v>33</v>
      </c>
      <c r="J11458" s="29" t="s">
        <v>146</v>
      </c>
      <c r="K11458" s="19">
        <v>11.951000000000001</v>
      </c>
      <c r="L11458" s="26">
        <v>308</v>
      </c>
    </row>
    <row r="11459" spans="1:12" x14ac:dyDescent="0.3">
      <c r="A11459" s="14">
        <v>644083</v>
      </c>
      <c r="B11459" s="16" t="s">
        <v>14708</v>
      </c>
      <c r="C11459" s="16" t="s">
        <v>416</v>
      </c>
      <c r="D11459" s="4">
        <v>44218</v>
      </c>
      <c r="E11459" s="23">
        <v>2021</v>
      </c>
      <c r="F11459" s="19">
        <v>5.9</v>
      </c>
      <c r="G11459" s="19">
        <f>IF(Movies[[#This Row],[rating]]=0,"",Movies[[#This Row],[rating]])</f>
        <v>5.9</v>
      </c>
      <c r="H11459" s="19" t="str">
        <f>IF(Movies[[#This Row],[rating]]=0,"No Rating","Rated")</f>
        <v>Rated</v>
      </c>
      <c r="I11459" s="16" t="s">
        <v>3739</v>
      </c>
      <c r="J11459" s="29" t="s">
        <v>12</v>
      </c>
      <c r="K11459" s="19">
        <v>11.925000000000001</v>
      </c>
      <c r="L11459" s="26">
        <v>183</v>
      </c>
    </row>
    <row r="11460" spans="1:12" x14ac:dyDescent="0.3">
      <c r="A11460" s="14">
        <v>624789</v>
      </c>
      <c r="B11460" s="16" t="s">
        <v>14709</v>
      </c>
      <c r="C11460" s="16" t="s">
        <v>14</v>
      </c>
      <c r="D11460" s="4">
        <v>44414</v>
      </c>
      <c r="E11460" s="23">
        <v>2021</v>
      </c>
      <c r="F11460" s="19">
        <v>4.5999999999999996</v>
      </c>
      <c r="G11460" s="19">
        <f>IF(Movies[[#This Row],[rating]]=0,"",Movies[[#This Row],[rating]])</f>
        <v>4.5999999999999996</v>
      </c>
      <c r="H11460" s="19" t="str">
        <f>IF(Movies[[#This Row],[rating]]=0,"No Rating","Rated")</f>
        <v>Rated</v>
      </c>
      <c r="I11460" s="16" t="s">
        <v>230</v>
      </c>
      <c r="J11460" s="29" t="s">
        <v>12</v>
      </c>
      <c r="K11460" s="19">
        <v>11.897</v>
      </c>
      <c r="L11460" s="26">
        <v>72</v>
      </c>
    </row>
    <row r="11461" spans="1:12" x14ac:dyDescent="0.3">
      <c r="A11461" s="14">
        <v>859041</v>
      </c>
      <c r="B11461" s="16" t="s">
        <v>14710</v>
      </c>
      <c r="C11461" s="16" t="s">
        <v>411</v>
      </c>
      <c r="D11461" s="4">
        <v>44322</v>
      </c>
      <c r="E11461" s="23">
        <v>2021</v>
      </c>
      <c r="F11461" s="19">
        <v>6.8</v>
      </c>
      <c r="G11461" s="19">
        <f>IF(Movies[[#This Row],[rating]]=0,"",Movies[[#This Row],[rating]])</f>
        <v>6.8</v>
      </c>
      <c r="H11461" s="19" t="str">
        <f>IF(Movies[[#This Row],[rating]]=0,"No Rating","Rated")</f>
        <v>Rated</v>
      </c>
      <c r="I11461" s="16" t="s">
        <v>777</v>
      </c>
      <c r="J11461" s="29" t="s">
        <v>342</v>
      </c>
      <c r="K11461" s="19">
        <v>11.885999999999999</v>
      </c>
      <c r="L11461" s="26">
        <v>55</v>
      </c>
    </row>
    <row r="11462" spans="1:12" x14ac:dyDescent="0.3">
      <c r="A11462" s="14">
        <v>763532</v>
      </c>
      <c r="B11462" s="16" t="s">
        <v>14711</v>
      </c>
      <c r="C11462" s="16" t="s">
        <v>4514</v>
      </c>
      <c r="D11462" s="4">
        <v>44238</v>
      </c>
      <c r="E11462" s="23">
        <v>2021</v>
      </c>
      <c r="F11462" s="19">
        <v>6.8</v>
      </c>
      <c r="G11462" s="19">
        <f>IF(Movies[[#This Row],[rating]]=0,"",Movies[[#This Row],[rating]])</f>
        <v>6.8</v>
      </c>
      <c r="H11462" s="19" t="str">
        <f>IF(Movies[[#This Row],[rating]]=0,"No Rating","Rated")</f>
        <v>Rated</v>
      </c>
      <c r="I11462" s="16" t="s">
        <v>14712</v>
      </c>
      <c r="J11462" s="29" t="s">
        <v>12</v>
      </c>
      <c r="K11462" s="19">
        <v>11.882999999999999</v>
      </c>
      <c r="L11462" s="26">
        <v>200</v>
      </c>
    </row>
    <row r="11463" spans="1:12" x14ac:dyDescent="0.3">
      <c r="A11463" s="14">
        <v>699102</v>
      </c>
      <c r="B11463" s="16" t="s">
        <v>14713</v>
      </c>
      <c r="C11463" s="16" t="s">
        <v>10</v>
      </c>
      <c r="D11463" s="4">
        <v>44281</v>
      </c>
      <c r="E11463" s="23">
        <v>2021</v>
      </c>
      <c r="F11463" s="19">
        <v>6.9</v>
      </c>
      <c r="G11463" s="19">
        <f>IF(Movies[[#This Row],[rating]]=0,"",Movies[[#This Row],[rating]])</f>
        <v>6.9</v>
      </c>
      <c r="H11463" s="19" t="str">
        <f>IF(Movies[[#This Row],[rating]]=0,"No Rating","Rated")</f>
        <v>Rated</v>
      </c>
      <c r="I11463" s="16" t="s">
        <v>7078</v>
      </c>
      <c r="J11463" s="29" t="s">
        <v>12</v>
      </c>
      <c r="K11463" s="19">
        <v>11.846</v>
      </c>
      <c r="L11463" s="26">
        <v>389</v>
      </c>
    </row>
    <row r="11464" spans="1:12" x14ac:dyDescent="0.3">
      <c r="A11464" s="14">
        <v>833971</v>
      </c>
      <c r="B11464" s="16" t="s">
        <v>14714</v>
      </c>
      <c r="C11464" s="16" t="s">
        <v>74</v>
      </c>
      <c r="D11464" s="4">
        <v>44370</v>
      </c>
      <c r="E11464" s="23">
        <v>2021</v>
      </c>
      <c r="F11464" s="19">
        <v>8</v>
      </c>
      <c r="G11464" s="19">
        <f>IF(Movies[[#This Row],[rating]]=0,"",Movies[[#This Row],[rating]])</f>
        <v>8</v>
      </c>
      <c r="H11464" s="19" t="str">
        <f>IF(Movies[[#This Row],[rating]]=0,"No Rating","Rated")</f>
        <v>Rated</v>
      </c>
      <c r="I11464" s="16" t="s">
        <v>49</v>
      </c>
      <c r="J11464" s="29" t="s">
        <v>34</v>
      </c>
      <c r="K11464" s="19">
        <v>11.824</v>
      </c>
      <c r="L11464" s="26">
        <v>119</v>
      </c>
    </row>
    <row r="11465" spans="1:12" x14ac:dyDescent="0.3">
      <c r="A11465" s="14">
        <v>671040</v>
      </c>
      <c r="B11465" s="16" t="s">
        <v>14715</v>
      </c>
      <c r="C11465" s="16" t="s">
        <v>94</v>
      </c>
      <c r="D11465" s="4">
        <v>44301</v>
      </c>
      <c r="E11465" s="23">
        <v>2021</v>
      </c>
      <c r="F11465" s="19">
        <v>6.6</v>
      </c>
      <c r="G11465" s="19">
        <f>IF(Movies[[#This Row],[rating]]=0,"",Movies[[#This Row],[rating]])</f>
        <v>6.6</v>
      </c>
      <c r="H11465" s="19" t="str">
        <f>IF(Movies[[#This Row],[rating]]=0,"No Rating","Rated")</f>
        <v>Rated</v>
      </c>
      <c r="I11465" s="16" t="s">
        <v>49</v>
      </c>
      <c r="J11465" s="29" t="s">
        <v>96</v>
      </c>
      <c r="K11465" s="19">
        <v>11.821999999999999</v>
      </c>
      <c r="L11465" s="26">
        <v>27</v>
      </c>
    </row>
    <row r="11466" spans="1:12" x14ac:dyDescent="0.3">
      <c r="A11466" s="14">
        <v>965244</v>
      </c>
      <c r="B11466" s="16" t="s">
        <v>14716</v>
      </c>
      <c r="C11466" s="16" t="s">
        <v>144</v>
      </c>
      <c r="D11466" s="4">
        <v>44551</v>
      </c>
      <c r="E11466" s="23">
        <v>2021</v>
      </c>
      <c r="F11466" s="19">
        <v>7</v>
      </c>
      <c r="G11466" s="19">
        <f>IF(Movies[[#This Row],[rating]]=0,"",Movies[[#This Row],[rating]])</f>
        <v>7</v>
      </c>
      <c r="H11466" s="19" t="str">
        <f>IF(Movies[[#This Row],[rating]]=0,"No Rating","Rated")</f>
        <v>Rated</v>
      </c>
      <c r="I11466" s="16" t="s">
        <v>3157</v>
      </c>
      <c r="J11466" s="29" t="s">
        <v>146</v>
      </c>
      <c r="K11466" s="19">
        <v>11.801</v>
      </c>
      <c r="L11466" s="26">
        <v>54</v>
      </c>
    </row>
    <row r="11467" spans="1:12" x14ac:dyDescent="0.3">
      <c r="A11467" s="14">
        <v>893297</v>
      </c>
      <c r="B11467" s="16" t="s">
        <v>14717</v>
      </c>
      <c r="C11467" s="16" t="s">
        <v>10</v>
      </c>
      <c r="D11467" s="4">
        <v>44540</v>
      </c>
      <c r="E11467" s="23">
        <v>2021</v>
      </c>
      <c r="F11467" s="19">
        <v>5.9</v>
      </c>
      <c r="G11467" s="19">
        <f>IF(Movies[[#This Row],[rating]]=0,"",Movies[[#This Row],[rating]])</f>
        <v>5.9</v>
      </c>
      <c r="H11467" s="19" t="str">
        <f>IF(Movies[[#This Row],[rating]]=0,"No Rating","Rated")</f>
        <v>Rated</v>
      </c>
      <c r="I11467" s="16" t="s">
        <v>6467</v>
      </c>
      <c r="J11467" s="29" t="s">
        <v>12</v>
      </c>
      <c r="K11467" s="19">
        <v>11.794</v>
      </c>
      <c r="L11467" s="26">
        <v>107</v>
      </c>
    </row>
    <row r="11468" spans="1:12" x14ac:dyDescent="0.3">
      <c r="A11468" s="14">
        <v>664300</v>
      </c>
      <c r="B11468" s="16" t="s">
        <v>14718</v>
      </c>
      <c r="C11468" s="16" t="s">
        <v>10</v>
      </c>
      <c r="D11468" s="4">
        <v>44281</v>
      </c>
      <c r="E11468" s="23">
        <v>2021</v>
      </c>
      <c r="F11468" s="19">
        <v>7.1829999999999998</v>
      </c>
      <c r="G11468" s="19">
        <f>IF(Movies[[#This Row],[rating]]=0,"",Movies[[#This Row],[rating]])</f>
        <v>7.1829999999999998</v>
      </c>
      <c r="H11468" s="19" t="str">
        <f>IF(Movies[[#This Row],[rating]]=0,"No Rating","Rated")</f>
        <v>Rated</v>
      </c>
      <c r="I11468" s="16" t="s">
        <v>180</v>
      </c>
      <c r="J11468" s="29" t="s">
        <v>12</v>
      </c>
      <c r="K11468" s="19">
        <v>11.79</v>
      </c>
      <c r="L11468" s="26">
        <v>650</v>
      </c>
    </row>
    <row r="11469" spans="1:12" x14ac:dyDescent="0.3">
      <c r="A11469" s="14">
        <v>603206</v>
      </c>
      <c r="B11469" s="16" t="s">
        <v>14719</v>
      </c>
      <c r="C11469" s="16" t="s">
        <v>14</v>
      </c>
      <c r="D11469" s="4">
        <v>44337</v>
      </c>
      <c r="E11469" s="23">
        <v>2021</v>
      </c>
      <c r="F11469" s="19">
        <v>7</v>
      </c>
      <c r="G11469" s="19">
        <f>IF(Movies[[#This Row],[rating]]=0,"",Movies[[#This Row],[rating]])</f>
        <v>7</v>
      </c>
      <c r="H11469" s="19" t="str">
        <f>IF(Movies[[#This Row],[rating]]=0,"No Rating","Rated")</f>
        <v>Rated</v>
      </c>
      <c r="I11469" s="16" t="s">
        <v>180</v>
      </c>
      <c r="J11469" s="29" t="s">
        <v>12</v>
      </c>
      <c r="K11469" s="19">
        <v>11.782999999999999</v>
      </c>
      <c r="L11469" s="26">
        <v>126</v>
      </c>
    </row>
    <row r="11470" spans="1:12" x14ac:dyDescent="0.3">
      <c r="A11470" s="14">
        <v>649394</v>
      </c>
      <c r="B11470" s="16" t="s">
        <v>14720</v>
      </c>
      <c r="C11470" s="16" t="s">
        <v>1467</v>
      </c>
      <c r="D11470" s="4">
        <v>44398</v>
      </c>
      <c r="E11470" s="23">
        <v>2021</v>
      </c>
      <c r="F11470" s="19">
        <v>6.7</v>
      </c>
      <c r="G11470" s="19">
        <f>IF(Movies[[#This Row],[rating]]=0,"",Movies[[#This Row],[rating]])</f>
        <v>6.7</v>
      </c>
      <c r="H11470" s="19" t="str">
        <f>IF(Movies[[#This Row],[rating]]=0,"No Rating","Rated")</f>
        <v>Rated</v>
      </c>
      <c r="I11470" s="16" t="s">
        <v>1164</v>
      </c>
      <c r="J11470" s="29" t="s">
        <v>12</v>
      </c>
      <c r="K11470" s="19">
        <v>11.757</v>
      </c>
      <c r="L11470" s="26">
        <v>338</v>
      </c>
    </row>
    <row r="11471" spans="1:12" x14ac:dyDescent="0.3">
      <c r="A11471" s="14">
        <v>694256</v>
      </c>
      <c r="B11471" s="16" t="s">
        <v>14721</v>
      </c>
      <c r="C11471" s="16" t="s">
        <v>540</v>
      </c>
      <c r="D11471" s="4">
        <v>44280</v>
      </c>
      <c r="E11471" s="23">
        <v>2021</v>
      </c>
      <c r="F11471" s="19">
        <v>6.6</v>
      </c>
      <c r="G11471" s="19">
        <f>IF(Movies[[#This Row],[rating]]=0,"",Movies[[#This Row],[rating]])</f>
        <v>6.6</v>
      </c>
      <c r="H11471" s="19" t="str">
        <f>IF(Movies[[#This Row],[rating]]=0,"No Rating","Rated")</f>
        <v>Rated</v>
      </c>
      <c r="I11471" s="16" t="s">
        <v>33</v>
      </c>
      <c r="J11471" s="29" t="s">
        <v>511</v>
      </c>
      <c r="K11471" s="19">
        <v>11.752000000000001</v>
      </c>
      <c r="L11471" s="26">
        <v>248</v>
      </c>
    </row>
    <row r="11472" spans="1:12" x14ac:dyDescent="0.3">
      <c r="A11472" s="14">
        <v>890244</v>
      </c>
      <c r="B11472" s="16" t="s">
        <v>14722</v>
      </c>
      <c r="C11472" s="16" t="s">
        <v>10</v>
      </c>
      <c r="D11472" s="4">
        <v>44506</v>
      </c>
      <c r="E11472" s="23">
        <v>2021</v>
      </c>
      <c r="F11472" s="19">
        <v>5.6</v>
      </c>
      <c r="G11472" s="19">
        <f>IF(Movies[[#This Row],[rating]]=0,"",Movies[[#This Row],[rating]])</f>
        <v>5.6</v>
      </c>
      <c r="H11472" s="19" t="str">
        <f>IF(Movies[[#This Row],[rating]]=0,"No Rating","Rated")</f>
        <v>Rated</v>
      </c>
      <c r="I11472" s="16" t="s">
        <v>166</v>
      </c>
      <c r="J11472" s="29" t="s">
        <v>12</v>
      </c>
      <c r="K11472" s="19">
        <v>11.746</v>
      </c>
      <c r="L11472" s="26">
        <v>8</v>
      </c>
    </row>
    <row r="11473" spans="1:12" x14ac:dyDescent="0.3">
      <c r="A11473" s="14">
        <v>506281</v>
      </c>
      <c r="B11473" s="16" t="s">
        <v>14723</v>
      </c>
      <c r="C11473" s="16" t="s">
        <v>14724</v>
      </c>
      <c r="D11473" s="4">
        <v>44239</v>
      </c>
      <c r="E11473" s="23">
        <v>2021</v>
      </c>
      <c r="F11473" s="19">
        <v>7</v>
      </c>
      <c r="G11473" s="19">
        <f>IF(Movies[[#This Row],[rating]]=0,"",Movies[[#This Row],[rating]])</f>
        <v>7</v>
      </c>
      <c r="H11473" s="19" t="str">
        <f>IF(Movies[[#This Row],[rating]]=0,"No Rating","Rated")</f>
        <v>Rated</v>
      </c>
      <c r="I11473" s="16" t="s">
        <v>14725</v>
      </c>
      <c r="J11473" s="29" t="s">
        <v>12</v>
      </c>
      <c r="K11473" s="19">
        <v>11.706</v>
      </c>
      <c r="L11473" s="26">
        <v>348</v>
      </c>
    </row>
    <row r="11474" spans="1:12" x14ac:dyDescent="0.3">
      <c r="A11474" s="14">
        <v>779029</v>
      </c>
      <c r="B11474" s="16" t="s">
        <v>14726</v>
      </c>
      <c r="C11474" s="16" t="s">
        <v>341</v>
      </c>
      <c r="D11474" s="4">
        <v>44469</v>
      </c>
      <c r="E11474" s="23">
        <v>2021</v>
      </c>
      <c r="F11474" s="19">
        <v>5.915</v>
      </c>
      <c r="G11474" s="19">
        <f>IF(Movies[[#This Row],[rating]]=0,"",Movies[[#This Row],[rating]])</f>
        <v>5.915</v>
      </c>
      <c r="H11474" s="19" t="str">
        <f>IF(Movies[[#This Row],[rating]]=0,"No Rating","Rated")</f>
        <v>Rated</v>
      </c>
      <c r="I11474" s="16" t="s">
        <v>688</v>
      </c>
      <c r="J11474" s="29" t="s">
        <v>342</v>
      </c>
      <c r="K11474" s="19">
        <v>11.686999999999999</v>
      </c>
      <c r="L11474" s="26">
        <v>106</v>
      </c>
    </row>
    <row r="11475" spans="1:12" x14ac:dyDescent="0.3">
      <c r="A11475" s="14">
        <v>788045</v>
      </c>
      <c r="B11475" s="16" t="s">
        <v>14727</v>
      </c>
      <c r="C11475" s="16" t="s">
        <v>956</v>
      </c>
      <c r="D11475" s="4">
        <v>44476</v>
      </c>
      <c r="E11475" s="23">
        <v>2021</v>
      </c>
      <c r="F11475" s="19">
        <v>6.8</v>
      </c>
      <c r="G11475" s="19">
        <f>IF(Movies[[#This Row],[rating]]=0,"",Movies[[#This Row],[rating]])</f>
        <v>6.8</v>
      </c>
      <c r="H11475" s="19" t="str">
        <f>IF(Movies[[#This Row],[rating]]=0,"No Rating","Rated")</f>
        <v>Rated</v>
      </c>
      <c r="I11475" s="16" t="s">
        <v>12386</v>
      </c>
      <c r="J11475" s="29" t="s">
        <v>605</v>
      </c>
      <c r="K11475" s="19">
        <v>11.661</v>
      </c>
      <c r="L11475" s="26">
        <v>250</v>
      </c>
    </row>
    <row r="11476" spans="1:12" x14ac:dyDescent="0.3">
      <c r="A11476" s="14">
        <v>748853</v>
      </c>
      <c r="B11476" s="16" t="s">
        <v>14728</v>
      </c>
      <c r="C11476" s="16" t="s">
        <v>14</v>
      </c>
      <c r="D11476" s="4">
        <v>44302</v>
      </c>
      <c r="E11476" s="23">
        <v>2021</v>
      </c>
      <c r="F11476" s="19">
        <v>5.7</v>
      </c>
      <c r="G11476" s="19">
        <f>IF(Movies[[#This Row],[rating]]=0,"",Movies[[#This Row],[rating]])</f>
        <v>5.7</v>
      </c>
      <c r="H11476" s="19" t="str">
        <f>IF(Movies[[#This Row],[rating]]=0,"No Rating","Rated")</f>
        <v>Rated</v>
      </c>
      <c r="I11476" s="16" t="s">
        <v>1448</v>
      </c>
      <c r="J11476" s="29" t="s">
        <v>12</v>
      </c>
      <c r="K11476" s="19">
        <v>11.654999999999999</v>
      </c>
      <c r="L11476" s="26">
        <v>362</v>
      </c>
    </row>
    <row r="11477" spans="1:12" x14ac:dyDescent="0.3">
      <c r="A11477" s="14">
        <v>835112</v>
      </c>
      <c r="B11477" s="16" t="s">
        <v>14729</v>
      </c>
      <c r="C11477" s="16" t="s">
        <v>10</v>
      </c>
      <c r="D11477" s="4">
        <v>44424</v>
      </c>
      <c r="E11477" s="23">
        <v>2021</v>
      </c>
      <c r="F11477" s="19">
        <v>6.6</v>
      </c>
      <c r="G11477" s="19">
        <f>IF(Movies[[#This Row],[rating]]=0,"",Movies[[#This Row],[rating]])</f>
        <v>6.6</v>
      </c>
      <c r="H11477" s="19" t="str">
        <f>IF(Movies[[#This Row],[rating]]=0,"No Rating","Rated")</f>
        <v>Rated</v>
      </c>
      <c r="I11477" s="16" t="s">
        <v>2091</v>
      </c>
      <c r="J11477" s="29" t="s">
        <v>12</v>
      </c>
      <c r="K11477" s="19">
        <v>11.651999999999999</v>
      </c>
      <c r="L11477" s="26">
        <v>129</v>
      </c>
    </row>
    <row r="11478" spans="1:12" x14ac:dyDescent="0.3">
      <c r="A11478" s="14">
        <v>631060</v>
      </c>
      <c r="B11478" s="16" t="s">
        <v>14730</v>
      </c>
      <c r="C11478" s="16" t="s">
        <v>10</v>
      </c>
      <c r="D11478" s="4">
        <v>44315</v>
      </c>
      <c r="E11478" s="23">
        <v>2021</v>
      </c>
      <c r="F11478" s="19">
        <v>5.7</v>
      </c>
      <c r="G11478" s="19">
        <f>IF(Movies[[#This Row],[rating]]=0,"",Movies[[#This Row],[rating]])</f>
        <v>5.7</v>
      </c>
      <c r="H11478" s="19" t="str">
        <f>IF(Movies[[#This Row],[rating]]=0,"No Rating","Rated")</f>
        <v>Rated</v>
      </c>
      <c r="I11478" s="16" t="s">
        <v>468</v>
      </c>
      <c r="J11478" s="29" t="s">
        <v>12</v>
      </c>
      <c r="K11478" s="19">
        <v>11.648999999999999</v>
      </c>
      <c r="L11478" s="26">
        <v>971</v>
      </c>
    </row>
    <row r="11479" spans="1:12" x14ac:dyDescent="0.3">
      <c r="A11479" s="14">
        <v>604563</v>
      </c>
      <c r="B11479" s="16" t="s">
        <v>14731</v>
      </c>
      <c r="C11479" s="16" t="s">
        <v>108</v>
      </c>
      <c r="D11479" s="4">
        <v>44412</v>
      </c>
      <c r="E11479" s="23">
        <v>2021</v>
      </c>
      <c r="F11479" s="19">
        <v>5.6520000000000001</v>
      </c>
      <c r="G11479" s="19">
        <f>IF(Movies[[#This Row],[rating]]=0,"",Movies[[#This Row],[rating]])</f>
        <v>5.6520000000000001</v>
      </c>
      <c r="H11479" s="19" t="str">
        <f>IF(Movies[[#This Row],[rating]]=0,"No Rating","Rated")</f>
        <v>Rated</v>
      </c>
      <c r="I11479" s="16" t="s">
        <v>8386</v>
      </c>
      <c r="J11479" s="29" t="s">
        <v>110</v>
      </c>
      <c r="K11479" s="19">
        <v>11.617000000000001</v>
      </c>
      <c r="L11479" s="26">
        <v>791</v>
      </c>
    </row>
    <row r="11480" spans="1:12" x14ac:dyDescent="0.3">
      <c r="A11480" s="14">
        <v>845844</v>
      </c>
      <c r="B11480" s="16" t="s">
        <v>14732</v>
      </c>
      <c r="C11480" s="16" t="s">
        <v>10</v>
      </c>
      <c r="D11480" s="4">
        <v>44376</v>
      </c>
      <c r="E11480" s="23">
        <v>2021</v>
      </c>
      <c r="F11480" s="19">
        <v>5.4</v>
      </c>
      <c r="G11480" s="19">
        <f>IF(Movies[[#This Row],[rating]]=0,"",Movies[[#This Row],[rating]])</f>
        <v>5.4</v>
      </c>
      <c r="H11480" s="19" t="str">
        <f>IF(Movies[[#This Row],[rating]]=0,"No Rating","Rated")</f>
        <v>Rated</v>
      </c>
      <c r="I11480" s="16" t="s">
        <v>58</v>
      </c>
      <c r="J11480" s="29" t="s">
        <v>12</v>
      </c>
      <c r="K11480" s="19">
        <v>11.613</v>
      </c>
      <c r="L11480" s="26">
        <v>38</v>
      </c>
    </row>
    <row r="11481" spans="1:12" x14ac:dyDescent="0.3">
      <c r="A11481" s="14">
        <v>668640</v>
      </c>
      <c r="B11481" s="16" t="s">
        <v>14733</v>
      </c>
      <c r="C11481" s="16" t="s">
        <v>1177</v>
      </c>
      <c r="D11481" s="4">
        <v>44443</v>
      </c>
      <c r="E11481" s="23">
        <v>2021</v>
      </c>
      <c r="F11481" s="19">
        <v>6.65</v>
      </c>
      <c r="G11481" s="19">
        <f>IF(Movies[[#This Row],[rating]]=0,"",Movies[[#This Row],[rating]])</f>
        <v>6.65</v>
      </c>
      <c r="H11481" s="19" t="str">
        <f>IF(Movies[[#This Row],[rating]]=0,"No Rating","Rated")</f>
        <v>Rated</v>
      </c>
      <c r="I11481" s="16" t="s">
        <v>180</v>
      </c>
      <c r="J11481" s="29" t="s">
        <v>34</v>
      </c>
      <c r="K11481" s="19">
        <v>11.603</v>
      </c>
      <c r="L11481" s="26">
        <v>386</v>
      </c>
    </row>
    <row r="11482" spans="1:12" x14ac:dyDescent="0.3">
      <c r="A11482" s="14">
        <v>615666</v>
      </c>
      <c r="B11482" s="16" t="s">
        <v>14734</v>
      </c>
      <c r="C11482" s="16" t="s">
        <v>416</v>
      </c>
      <c r="D11482" s="4">
        <v>44524</v>
      </c>
      <c r="E11482" s="23">
        <v>2021</v>
      </c>
      <c r="F11482" s="19">
        <v>7.3</v>
      </c>
      <c r="G11482" s="19">
        <f>IF(Movies[[#This Row],[rating]]=0,"",Movies[[#This Row],[rating]])</f>
        <v>7.3</v>
      </c>
      <c r="H11482" s="19" t="str">
        <f>IF(Movies[[#This Row],[rating]]=0,"No Rating","Rated")</f>
        <v>Rated</v>
      </c>
      <c r="I11482" s="16" t="s">
        <v>13719</v>
      </c>
      <c r="J11482" s="29" t="s">
        <v>12</v>
      </c>
      <c r="K11482" s="19">
        <v>11.568</v>
      </c>
      <c r="L11482" s="26">
        <v>752</v>
      </c>
    </row>
    <row r="11483" spans="1:12" x14ac:dyDescent="0.3">
      <c r="A11483" s="14">
        <v>895954</v>
      </c>
      <c r="B11483" s="16" t="s">
        <v>14735</v>
      </c>
      <c r="C11483" s="16" t="s">
        <v>1845</v>
      </c>
      <c r="D11483" s="4">
        <v>44197</v>
      </c>
      <c r="E11483" s="23">
        <v>2021</v>
      </c>
      <c r="F11483" s="19">
        <v>4</v>
      </c>
      <c r="G11483" s="19">
        <f>IF(Movies[[#This Row],[rating]]=0,"",Movies[[#This Row],[rating]])</f>
        <v>4</v>
      </c>
      <c r="H11483" s="19" t="str">
        <f>IF(Movies[[#This Row],[rating]]=0,"No Rating","Rated")</f>
        <v>Rated</v>
      </c>
      <c r="I11483" s="16" t="s">
        <v>886</v>
      </c>
      <c r="J11483" s="29" t="s">
        <v>96</v>
      </c>
      <c r="K11483" s="19">
        <v>11.563000000000001</v>
      </c>
      <c r="L11483" s="26">
        <v>1</v>
      </c>
    </row>
    <row r="11484" spans="1:12" x14ac:dyDescent="0.3">
      <c r="A11484" s="14">
        <v>1016088</v>
      </c>
      <c r="B11484" s="16" t="s">
        <v>14736</v>
      </c>
      <c r="C11484" s="16" t="s">
        <v>94</v>
      </c>
      <c r="D11484" s="4">
        <v>44502</v>
      </c>
      <c r="E11484" s="23">
        <v>2021</v>
      </c>
      <c r="F11484" s="19">
        <v>0</v>
      </c>
      <c r="G11484" s="19" t="str">
        <f>IF(Movies[[#This Row],[rating]]=0,"",Movies[[#This Row],[rating]])</f>
        <v/>
      </c>
      <c r="H11484" s="19" t="str">
        <f>IF(Movies[[#This Row],[rating]]=0,"No Rating","Rated")</f>
        <v>No Rating</v>
      </c>
      <c r="I11484" s="16" t="s">
        <v>886</v>
      </c>
      <c r="J11484" s="29" t="s">
        <v>96</v>
      </c>
      <c r="K11484" s="19">
        <v>11.555</v>
      </c>
      <c r="L11484" s="26">
        <v>0</v>
      </c>
    </row>
    <row r="11485" spans="1:12" x14ac:dyDescent="0.3">
      <c r="A11485" s="14">
        <v>857702</v>
      </c>
      <c r="B11485" s="16" t="s">
        <v>14737</v>
      </c>
      <c r="C11485" s="16" t="s">
        <v>11072</v>
      </c>
      <c r="D11485" s="4">
        <v>44470</v>
      </c>
      <c r="E11485" s="23">
        <v>2021</v>
      </c>
      <c r="F11485" s="19">
        <v>6.8</v>
      </c>
      <c r="G11485" s="19">
        <f>IF(Movies[[#This Row],[rating]]=0,"",Movies[[#This Row],[rating]])</f>
        <v>6.8</v>
      </c>
      <c r="H11485" s="19" t="str">
        <f>IF(Movies[[#This Row],[rating]]=0,"No Rating","Rated")</f>
        <v>Rated</v>
      </c>
      <c r="I11485" s="16" t="s">
        <v>14738</v>
      </c>
      <c r="J11485" s="29" t="s">
        <v>12</v>
      </c>
      <c r="K11485" s="19">
        <v>11.555</v>
      </c>
      <c r="L11485" s="26">
        <v>250</v>
      </c>
    </row>
    <row r="11486" spans="1:12" x14ac:dyDescent="0.3">
      <c r="A11486" s="14">
        <v>714968</v>
      </c>
      <c r="B11486" s="16" t="s">
        <v>14739</v>
      </c>
      <c r="C11486" s="16" t="s">
        <v>10218</v>
      </c>
      <c r="D11486" s="4">
        <v>44424</v>
      </c>
      <c r="E11486" s="23">
        <v>2021</v>
      </c>
      <c r="F11486" s="19">
        <v>6.1529999999999996</v>
      </c>
      <c r="G11486" s="19">
        <f>IF(Movies[[#This Row],[rating]]=0,"",Movies[[#This Row],[rating]])</f>
        <v>6.1529999999999996</v>
      </c>
      <c r="H11486" s="19" t="str">
        <f>IF(Movies[[#This Row],[rating]]=0,"No Rating","Rated")</f>
        <v>Rated</v>
      </c>
      <c r="I11486" s="16" t="s">
        <v>5241</v>
      </c>
      <c r="J11486" s="29" t="s">
        <v>12</v>
      </c>
      <c r="K11486" s="19">
        <v>11.552</v>
      </c>
      <c r="L11486" s="26">
        <v>98</v>
      </c>
    </row>
    <row r="11487" spans="1:12" x14ac:dyDescent="0.3">
      <c r="A11487" s="14">
        <v>566076</v>
      </c>
      <c r="B11487" s="16" t="s">
        <v>14740</v>
      </c>
      <c r="C11487" s="16" t="s">
        <v>10</v>
      </c>
      <c r="D11487" s="4">
        <v>44286</v>
      </c>
      <c r="E11487" s="23">
        <v>2021</v>
      </c>
      <c r="F11487" s="19">
        <v>6.6</v>
      </c>
      <c r="G11487" s="19">
        <f>IF(Movies[[#This Row],[rating]]=0,"",Movies[[#This Row],[rating]])</f>
        <v>6.6</v>
      </c>
      <c r="H11487" s="19" t="str">
        <f>IF(Movies[[#This Row],[rating]]=0,"No Rating","Rated")</f>
        <v>Rated</v>
      </c>
      <c r="I11487" s="16" t="s">
        <v>729</v>
      </c>
      <c r="J11487" s="29" t="s">
        <v>12</v>
      </c>
      <c r="K11487" s="19">
        <v>11.484</v>
      </c>
      <c r="L11487" s="26">
        <v>274</v>
      </c>
    </row>
    <row r="11488" spans="1:12" x14ac:dyDescent="0.3">
      <c r="A11488" s="14">
        <v>676845</v>
      </c>
      <c r="B11488" s="16" t="s">
        <v>14741</v>
      </c>
      <c r="C11488" s="16" t="s">
        <v>74</v>
      </c>
      <c r="D11488" s="4">
        <v>44252</v>
      </c>
      <c r="E11488" s="23">
        <v>2021</v>
      </c>
      <c r="F11488" s="19">
        <v>6.9</v>
      </c>
      <c r="G11488" s="19">
        <f>IF(Movies[[#This Row],[rating]]=0,"",Movies[[#This Row],[rating]])</f>
        <v>6.9</v>
      </c>
      <c r="H11488" s="19" t="str">
        <f>IF(Movies[[#This Row],[rating]]=0,"No Rating","Rated")</f>
        <v>Rated</v>
      </c>
      <c r="I11488" s="16" t="s">
        <v>468</v>
      </c>
      <c r="J11488" s="29" t="s">
        <v>34</v>
      </c>
      <c r="K11488" s="19">
        <v>11.458</v>
      </c>
      <c r="L11488" s="26">
        <v>165</v>
      </c>
    </row>
    <row r="11489" spans="1:12" x14ac:dyDescent="0.3">
      <c r="A11489" s="14">
        <v>761548</v>
      </c>
      <c r="B11489" s="16" t="s">
        <v>14742</v>
      </c>
      <c r="C11489" s="16" t="s">
        <v>10</v>
      </c>
      <c r="D11489" s="4">
        <v>44519</v>
      </c>
      <c r="E11489" s="23">
        <v>2021</v>
      </c>
      <c r="F11489" s="19">
        <v>5.9</v>
      </c>
      <c r="G11489" s="19">
        <f>IF(Movies[[#This Row],[rating]]=0,"",Movies[[#This Row],[rating]])</f>
        <v>5.9</v>
      </c>
      <c r="H11489" s="19" t="str">
        <f>IF(Movies[[#This Row],[rating]]=0,"No Rating","Rated")</f>
        <v>Rated</v>
      </c>
      <c r="I11489" s="16" t="s">
        <v>438</v>
      </c>
      <c r="J11489" s="29" t="s">
        <v>12</v>
      </c>
      <c r="K11489" s="19">
        <v>11.407</v>
      </c>
      <c r="L11489" s="26">
        <v>57</v>
      </c>
    </row>
    <row r="11490" spans="1:12" x14ac:dyDescent="0.3">
      <c r="A11490" s="14">
        <v>881211</v>
      </c>
      <c r="B11490" s="16" t="s">
        <v>14743</v>
      </c>
      <c r="C11490" s="16" t="s">
        <v>432</v>
      </c>
      <c r="D11490" s="4">
        <v>44539</v>
      </c>
      <c r="E11490" s="23">
        <v>2021</v>
      </c>
      <c r="F11490" s="19">
        <v>7.1</v>
      </c>
      <c r="G11490" s="19">
        <f>IF(Movies[[#This Row],[rating]]=0,"",Movies[[#This Row],[rating]])</f>
        <v>7.1</v>
      </c>
      <c r="H11490" s="19" t="str">
        <f>IF(Movies[[#This Row],[rating]]=0,"No Rating","Rated")</f>
        <v>Rated</v>
      </c>
      <c r="I11490" s="16" t="s">
        <v>36</v>
      </c>
      <c r="J11490" s="29" t="s">
        <v>12</v>
      </c>
      <c r="K11490" s="19">
        <v>11.406000000000001</v>
      </c>
      <c r="L11490" s="26">
        <v>101</v>
      </c>
    </row>
    <row r="11491" spans="1:12" x14ac:dyDescent="0.3">
      <c r="A11491" s="14">
        <v>681260</v>
      </c>
      <c r="B11491" s="16" t="s">
        <v>14744</v>
      </c>
      <c r="C11491" s="16" t="s">
        <v>10195</v>
      </c>
      <c r="D11491" s="4">
        <v>44203</v>
      </c>
      <c r="E11491" s="23">
        <v>2021</v>
      </c>
      <c r="F11491" s="19">
        <v>6.6</v>
      </c>
      <c r="G11491" s="19">
        <f>IF(Movies[[#This Row],[rating]]=0,"",Movies[[#This Row],[rating]])</f>
        <v>6.6</v>
      </c>
      <c r="H11491" s="19" t="str">
        <f>IF(Movies[[#This Row],[rating]]=0,"No Rating","Rated")</f>
        <v>Rated</v>
      </c>
      <c r="I11491" s="16" t="s">
        <v>1082</v>
      </c>
      <c r="J11491" s="29" t="s">
        <v>12</v>
      </c>
      <c r="K11491" s="19">
        <v>11.398999999999999</v>
      </c>
      <c r="L11491" s="26">
        <v>99</v>
      </c>
    </row>
    <row r="11492" spans="1:12" x14ac:dyDescent="0.3">
      <c r="A11492" s="14">
        <v>790523</v>
      </c>
      <c r="B11492" s="16" t="s">
        <v>14745</v>
      </c>
      <c r="C11492" s="16" t="s">
        <v>540</v>
      </c>
      <c r="D11492" s="4">
        <v>44455</v>
      </c>
      <c r="E11492" s="23">
        <v>2021</v>
      </c>
      <c r="F11492" s="19">
        <v>6.6</v>
      </c>
      <c r="G11492" s="19">
        <f>IF(Movies[[#This Row],[rating]]=0,"",Movies[[#This Row],[rating]])</f>
        <v>6.6</v>
      </c>
      <c r="H11492" s="19" t="str">
        <f>IF(Movies[[#This Row],[rating]]=0,"No Rating","Rated")</f>
        <v>Rated</v>
      </c>
      <c r="I11492" s="16" t="s">
        <v>161</v>
      </c>
      <c r="J11492" s="29" t="s">
        <v>511</v>
      </c>
      <c r="K11492" s="19">
        <v>11.372999999999999</v>
      </c>
      <c r="L11492" s="26">
        <v>207</v>
      </c>
    </row>
    <row r="11493" spans="1:12" x14ac:dyDescent="0.3">
      <c r="A11493" s="14">
        <v>588367</v>
      </c>
      <c r="B11493" s="16" t="s">
        <v>14746</v>
      </c>
      <c r="C11493" s="16" t="s">
        <v>10</v>
      </c>
      <c r="D11493" s="4">
        <v>44524</v>
      </c>
      <c r="E11493" s="23">
        <v>2021</v>
      </c>
      <c r="F11493" s="19">
        <v>6.1260000000000003</v>
      </c>
      <c r="G11493" s="19">
        <f>IF(Movies[[#This Row],[rating]]=0,"",Movies[[#This Row],[rating]])</f>
        <v>6.1260000000000003</v>
      </c>
      <c r="H11493" s="19" t="str">
        <f>IF(Movies[[#This Row],[rating]]=0,"No Rating","Rated")</f>
        <v>Rated</v>
      </c>
      <c r="I11493" s="16" t="s">
        <v>49</v>
      </c>
      <c r="J11493" s="29" t="s">
        <v>12</v>
      </c>
      <c r="K11493" s="19">
        <v>11.327</v>
      </c>
      <c r="L11493" s="26">
        <v>183</v>
      </c>
    </row>
    <row r="11494" spans="1:12" x14ac:dyDescent="0.3">
      <c r="A11494" s="14">
        <v>789708</v>
      </c>
      <c r="B11494" s="16" t="s">
        <v>14747</v>
      </c>
      <c r="C11494" s="16" t="s">
        <v>1776</v>
      </c>
      <c r="D11494" s="4">
        <v>44560</v>
      </c>
      <c r="E11494" s="23">
        <v>2021</v>
      </c>
      <c r="F11494" s="19">
        <v>7.5</v>
      </c>
      <c r="G11494" s="19">
        <f>IF(Movies[[#This Row],[rating]]=0,"",Movies[[#This Row],[rating]])</f>
        <v>7.5</v>
      </c>
      <c r="H11494" s="19" t="str">
        <f>IF(Movies[[#This Row],[rating]]=0,"No Rating","Rated")</f>
        <v>Rated</v>
      </c>
      <c r="I11494" s="16" t="s">
        <v>14748</v>
      </c>
      <c r="J11494" s="29" t="s">
        <v>12</v>
      </c>
      <c r="K11494" s="19">
        <v>11.284000000000001</v>
      </c>
      <c r="L11494" s="26">
        <v>166</v>
      </c>
    </row>
    <row r="11495" spans="1:12" x14ac:dyDescent="0.3">
      <c r="A11495" s="14">
        <v>730823</v>
      </c>
      <c r="B11495" s="16" t="s">
        <v>14749</v>
      </c>
      <c r="C11495" s="16" t="s">
        <v>94</v>
      </c>
      <c r="D11495" s="4">
        <v>44454</v>
      </c>
      <c r="E11495" s="23">
        <v>2021</v>
      </c>
      <c r="F11495" s="19">
        <v>7.3</v>
      </c>
      <c r="G11495" s="19">
        <f>IF(Movies[[#This Row],[rating]]=0,"",Movies[[#This Row],[rating]])</f>
        <v>7.3</v>
      </c>
      <c r="H11495" s="19" t="str">
        <f>IF(Movies[[#This Row],[rating]]=0,"No Rating","Rated")</f>
        <v>Rated</v>
      </c>
      <c r="I11495" s="16" t="s">
        <v>49</v>
      </c>
      <c r="J11495" s="29" t="s">
        <v>96</v>
      </c>
      <c r="K11495" s="19">
        <v>11.276999999999999</v>
      </c>
      <c r="L11495" s="26">
        <v>59</v>
      </c>
    </row>
    <row r="11496" spans="1:12" x14ac:dyDescent="0.3">
      <c r="A11496" s="14">
        <v>660353</v>
      </c>
      <c r="B11496" s="16" t="s">
        <v>14750</v>
      </c>
      <c r="C11496" s="16" t="s">
        <v>10</v>
      </c>
      <c r="D11496" s="4">
        <v>44498</v>
      </c>
      <c r="E11496" s="23">
        <v>2021</v>
      </c>
      <c r="F11496" s="19">
        <v>6.1</v>
      </c>
      <c r="G11496" s="19">
        <f>IF(Movies[[#This Row],[rating]]=0,"",Movies[[#This Row],[rating]])</f>
        <v>6.1</v>
      </c>
      <c r="H11496" s="19" t="str">
        <f>IF(Movies[[#This Row],[rating]]=0,"No Rating","Rated")</f>
        <v>Rated</v>
      </c>
      <c r="I11496" s="16" t="s">
        <v>306</v>
      </c>
      <c r="J11496" s="29" t="s">
        <v>12</v>
      </c>
      <c r="K11496" s="19">
        <v>11.26</v>
      </c>
      <c r="L11496" s="26">
        <v>118</v>
      </c>
    </row>
    <row r="11497" spans="1:12" x14ac:dyDescent="0.3">
      <c r="A11497" s="14">
        <v>714011</v>
      </c>
      <c r="B11497" s="16" t="s">
        <v>14751</v>
      </c>
      <c r="C11497" s="16" t="s">
        <v>416</v>
      </c>
      <c r="D11497" s="4">
        <v>44351</v>
      </c>
      <c r="E11497" s="23">
        <v>2021</v>
      </c>
      <c r="F11497" s="19">
        <v>7.2</v>
      </c>
      <c r="G11497" s="19">
        <f>IF(Movies[[#This Row],[rating]]=0,"",Movies[[#This Row],[rating]])</f>
        <v>7.2</v>
      </c>
      <c r="H11497" s="19" t="str">
        <f>IF(Movies[[#This Row],[rating]]=0,"No Rating","Rated")</f>
        <v>Rated</v>
      </c>
      <c r="I11497" s="16" t="s">
        <v>49</v>
      </c>
      <c r="J11497" s="29" t="s">
        <v>12</v>
      </c>
      <c r="K11497" s="19">
        <v>11.249000000000001</v>
      </c>
      <c r="L11497" s="26">
        <v>132</v>
      </c>
    </row>
    <row r="11498" spans="1:12" x14ac:dyDescent="0.3">
      <c r="A11498" s="14">
        <v>645689</v>
      </c>
      <c r="B11498" s="16" t="s">
        <v>14752</v>
      </c>
      <c r="C11498" s="16" t="s">
        <v>299</v>
      </c>
      <c r="D11498" s="4">
        <v>44400</v>
      </c>
      <c r="E11498" s="23">
        <v>2021</v>
      </c>
      <c r="F11498" s="19">
        <v>7</v>
      </c>
      <c r="G11498" s="19">
        <f>IF(Movies[[#This Row],[rating]]=0,"",Movies[[#This Row],[rating]])</f>
        <v>7</v>
      </c>
      <c r="H11498" s="19" t="str">
        <f>IF(Movies[[#This Row],[rating]]=0,"No Rating","Rated")</f>
        <v>Rated</v>
      </c>
      <c r="I11498" s="16" t="s">
        <v>752</v>
      </c>
      <c r="J11498" s="29" t="s">
        <v>12</v>
      </c>
      <c r="K11498" s="19">
        <v>11.244</v>
      </c>
      <c r="L11498" s="26">
        <v>322</v>
      </c>
    </row>
    <row r="11499" spans="1:12" x14ac:dyDescent="0.3">
      <c r="A11499" s="14">
        <v>801293</v>
      </c>
      <c r="B11499" s="16" t="s">
        <v>14753</v>
      </c>
      <c r="C11499" s="16" t="s">
        <v>144</v>
      </c>
      <c r="D11499" s="4">
        <v>44238</v>
      </c>
      <c r="E11499" s="23">
        <v>2021</v>
      </c>
      <c r="F11499" s="19">
        <v>6.3</v>
      </c>
      <c r="G11499" s="19">
        <f>IF(Movies[[#This Row],[rating]]=0,"",Movies[[#This Row],[rating]])</f>
        <v>6.3</v>
      </c>
      <c r="H11499" s="19" t="str">
        <f>IF(Movies[[#This Row],[rating]]=0,"No Rating","Rated")</f>
        <v>Rated</v>
      </c>
      <c r="I11499" s="16" t="s">
        <v>14754</v>
      </c>
      <c r="J11499" s="29" t="s">
        <v>146</v>
      </c>
      <c r="K11499" s="19">
        <v>11.23</v>
      </c>
      <c r="L11499" s="26">
        <v>17</v>
      </c>
    </row>
    <row r="11500" spans="1:12" x14ac:dyDescent="0.3">
      <c r="A11500" s="14">
        <v>820722</v>
      </c>
      <c r="B11500" s="16" t="s">
        <v>14755</v>
      </c>
      <c r="C11500" s="16" t="s">
        <v>51</v>
      </c>
      <c r="D11500" s="4">
        <v>44484</v>
      </c>
      <c r="E11500" s="23">
        <v>2021</v>
      </c>
      <c r="F11500" s="19">
        <v>7</v>
      </c>
      <c r="G11500" s="19">
        <f>IF(Movies[[#This Row],[rating]]=0,"",Movies[[#This Row],[rating]])</f>
        <v>7</v>
      </c>
      <c r="H11500" s="19" t="str">
        <f>IF(Movies[[#This Row],[rating]]=0,"No Rating","Rated")</f>
        <v>Rated</v>
      </c>
      <c r="I11500" s="16" t="s">
        <v>180</v>
      </c>
      <c r="J11500" s="29" t="s">
        <v>34</v>
      </c>
      <c r="K11500" s="19">
        <v>11.217000000000001</v>
      </c>
      <c r="L11500" s="26">
        <v>418</v>
      </c>
    </row>
    <row r="11501" spans="1:12" x14ac:dyDescent="0.3">
      <c r="A11501" s="14">
        <v>851976</v>
      </c>
      <c r="B11501" s="16" t="s">
        <v>1656</v>
      </c>
      <c r="C11501" s="16" t="s">
        <v>2138</v>
      </c>
      <c r="D11501" s="4">
        <v>44449</v>
      </c>
      <c r="E11501" s="23">
        <v>2021</v>
      </c>
      <c r="F11501" s="19">
        <v>7.8</v>
      </c>
      <c r="G11501" s="19">
        <f>IF(Movies[[#This Row],[rating]]=0,"",Movies[[#This Row],[rating]])</f>
        <v>7.8</v>
      </c>
      <c r="H11501" s="19" t="str">
        <f>IF(Movies[[#This Row],[rating]]=0,"No Rating","Rated")</f>
        <v>Rated</v>
      </c>
      <c r="I11501" s="16" t="s">
        <v>1246</v>
      </c>
      <c r="J11501" s="29" t="s">
        <v>2139</v>
      </c>
      <c r="K11501" s="19">
        <v>11.207000000000001</v>
      </c>
      <c r="L11501" s="26">
        <v>100</v>
      </c>
    </row>
    <row r="11502" spans="1:12" x14ac:dyDescent="0.3">
      <c r="A11502" s="14">
        <v>801058</v>
      </c>
      <c r="B11502" s="16" t="s">
        <v>14756</v>
      </c>
      <c r="C11502" s="16" t="s">
        <v>14757</v>
      </c>
      <c r="D11502" s="4">
        <v>44279</v>
      </c>
      <c r="E11502" s="23">
        <v>2021</v>
      </c>
      <c r="F11502" s="19">
        <v>7.8490000000000002</v>
      </c>
      <c r="G11502" s="19">
        <f>IF(Movies[[#This Row],[rating]]=0,"",Movies[[#This Row],[rating]])</f>
        <v>7.8490000000000002</v>
      </c>
      <c r="H11502" s="19" t="str">
        <f>IF(Movies[[#This Row],[rating]]=0,"No Rating","Rated")</f>
        <v>Rated</v>
      </c>
      <c r="I11502" s="16" t="s">
        <v>441</v>
      </c>
      <c r="J11502" s="29" t="s">
        <v>12</v>
      </c>
      <c r="K11502" s="19">
        <v>11.175000000000001</v>
      </c>
      <c r="L11502" s="26">
        <v>420</v>
      </c>
    </row>
    <row r="11503" spans="1:12" x14ac:dyDescent="0.3">
      <c r="A11503" s="14">
        <v>774714</v>
      </c>
      <c r="B11503" s="16" t="s">
        <v>14758</v>
      </c>
      <c r="C11503" s="16" t="s">
        <v>10</v>
      </c>
      <c r="D11503" s="4">
        <v>44393</v>
      </c>
      <c r="E11503" s="23">
        <v>2021</v>
      </c>
      <c r="F11503" s="19">
        <v>5.5</v>
      </c>
      <c r="G11503" s="19">
        <f>IF(Movies[[#This Row],[rating]]=0,"",Movies[[#This Row],[rating]])</f>
        <v>5.5</v>
      </c>
      <c r="H11503" s="19" t="str">
        <f>IF(Movies[[#This Row],[rating]]=0,"No Rating","Rated")</f>
        <v>Rated</v>
      </c>
      <c r="I11503" s="16" t="s">
        <v>95</v>
      </c>
      <c r="J11503" s="29" t="s">
        <v>12</v>
      </c>
      <c r="K11503" s="19">
        <v>11.153</v>
      </c>
      <c r="L11503" s="26">
        <v>255</v>
      </c>
    </row>
    <row r="11504" spans="1:12" x14ac:dyDescent="0.3">
      <c r="A11504" s="14">
        <v>756403</v>
      </c>
      <c r="B11504" s="16" t="s">
        <v>14759</v>
      </c>
      <c r="C11504" s="16" t="s">
        <v>432</v>
      </c>
      <c r="D11504" s="4">
        <v>44344</v>
      </c>
      <c r="E11504" s="23">
        <v>2021</v>
      </c>
      <c r="F11504" s="19">
        <v>6</v>
      </c>
      <c r="G11504" s="19">
        <f>IF(Movies[[#This Row],[rating]]=0,"",Movies[[#This Row],[rating]])</f>
        <v>6</v>
      </c>
      <c r="H11504" s="19" t="str">
        <f>IF(Movies[[#This Row],[rating]]=0,"No Rating","Rated")</f>
        <v>Rated</v>
      </c>
      <c r="I11504" s="16" t="s">
        <v>14760</v>
      </c>
      <c r="J11504" s="29" t="s">
        <v>12</v>
      </c>
      <c r="K11504" s="19">
        <v>11.122</v>
      </c>
      <c r="L11504" s="26">
        <v>88</v>
      </c>
    </row>
    <row r="11505" spans="1:12" x14ac:dyDescent="0.3">
      <c r="A11505" s="14">
        <v>884452</v>
      </c>
      <c r="B11505" s="16" t="s">
        <v>14761</v>
      </c>
      <c r="C11505" s="16" t="s">
        <v>8785</v>
      </c>
      <c r="D11505" s="4">
        <v>44525</v>
      </c>
      <c r="E11505" s="23">
        <v>2021</v>
      </c>
      <c r="F11505" s="19">
        <v>6.1</v>
      </c>
      <c r="G11505" s="19">
        <f>IF(Movies[[#This Row],[rating]]=0,"",Movies[[#This Row],[rating]])</f>
        <v>6.1</v>
      </c>
      <c r="H11505" s="19" t="str">
        <f>IF(Movies[[#This Row],[rating]]=0,"No Rating","Rated")</f>
        <v>Rated</v>
      </c>
      <c r="I11505" s="16" t="s">
        <v>2920</v>
      </c>
      <c r="J11505" s="29" t="s">
        <v>1122</v>
      </c>
      <c r="K11505" s="19">
        <v>11.115</v>
      </c>
      <c r="L11505" s="26">
        <v>47</v>
      </c>
    </row>
    <row r="11506" spans="1:12" x14ac:dyDescent="0.3">
      <c r="A11506" s="14">
        <v>501841</v>
      </c>
      <c r="B11506" s="16" t="s">
        <v>14762</v>
      </c>
      <c r="C11506" s="16" t="s">
        <v>172</v>
      </c>
      <c r="D11506" s="4">
        <v>44552</v>
      </c>
      <c r="E11506" s="23">
        <v>2021</v>
      </c>
      <c r="F11506" s="19">
        <v>7</v>
      </c>
      <c r="G11506" s="19">
        <f>IF(Movies[[#This Row],[rating]]=0,"",Movies[[#This Row],[rating]])</f>
        <v>7</v>
      </c>
      <c r="H11506" s="19" t="str">
        <f>IF(Movies[[#This Row],[rating]]=0,"No Rating","Rated")</f>
        <v>Rated</v>
      </c>
      <c r="I11506" s="16" t="s">
        <v>33</v>
      </c>
      <c r="J11506" s="29" t="s">
        <v>12</v>
      </c>
      <c r="K11506" s="19">
        <v>11.103</v>
      </c>
      <c r="L11506" s="26">
        <v>118</v>
      </c>
    </row>
    <row r="11507" spans="1:12" x14ac:dyDescent="0.3">
      <c r="A11507" s="14">
        <v>880009</v>
      </c>
      <c r="B11507" s="16" t="s">
        <v>14763</v>
      </c>
      <c r="C11507" s="16" t="s">
        <v>74</v>
      </c>
      <c r="D11507" s="4">
        <v>44470</v>
      </c>
      <c r="E11507" s="23">
        <v>2021</v>
      </c>
      <c r="F11507" s="19">
        <v>5.0999999999999996</v>
      </c>
      <c r="G11507" s="19">
        <f>IF(Movies[[#This Row],[rating]]=0,"",Movies[[#This Row],[rating]])</f>
        <v>5.0999999999999996</v>
      </c>
      <c r="H11507" s="19" t="str">
        <f>IF(Movies[[#This Row],[rating]]=0,"No Rating","Rated")</f>
        <v>Rated</v>
      </c>
      <c r="I11507" s="16" t="s">
        <v>195</v>
      </c>
      <c r="J11507" s="29" t="s">
        <v>34</v>
      </c>
      <c r="K11507" s="19">
        <v>11.1</v>
      </c>
      <c r="L11507" s="26">
        <v>9</v>
      </c>
    </row>
    <row r="11508" spans="1:12" x14ac:dyDescent="0.3">
      <c r="A11508" s="14">
        <v>864390</v>
      </c>
      <c r="B11508" s="16" t="s">
        <v>14764</v>
      </c>
      <c r="C11508" s="16" t="s">
        <v>10</v>
      </c>
      <c r="D11508" s="4">
        <v>44532</v>
      </c>
      <c r="E11508" s="23">
        <v>2021</v>
      </c>
      <c r="F11508" s="19">
        <v>7</v>
      </c>
      <c r="G11508" s="19">
        <f>IF(Movies[[#This Row],[rating]]=0,"",Movies[[#This Row],[rating]])</f>
        <v>7</v>
      </c>
      <c r="H11508" s="19" t="str">
        <f>IF(Movies[[#This Row],[rating]]=0,"No Rating","Rated")</f>
        <v>Rated</v>
      </c>
      <c r="I11508" s="16" t="s">
        <v>14765</v>
      </c>
      <c r="J11508" s="29" t="s">
        <v>12</v>
      </c>
      <c r="K11508" s="19">
        <v>11.097</v>
      </c>
      <c r="L11508" s="26">
        <v>167</v>
      </c>
    </row>
    <row r="11509" spans="1:12" x14ac:dyDescent="0.3">
      <c r="A11509" s="14">
        <v>776527</v>
      </c>
      <c r="B11509" s="16" t="s">
        <v>14766</v>
      </c>
      <c r="C11509" s="16" t="s">
        <v>10</v>
      </c>
      <c r="D11509" s="4">
        <v>44379</v>
      </c>
      <c r="E11509" s="23">
        <v>2021</v>
      </c>
      <c r="F11509" s="19">
        <v>7.62</v>
      </c>
      <c r="G11509" s="19">
        <f>IF(Movies[[#This Row],[rating]]=0,"",Movies[[#This Row],[rating]])</f>
        <v>7.62</v>
      </c>
      <c r="H11509" s="19" t="str">
        <f>IF(Movies[[#This Row],[rating]]=0,"No Rating","Rated")</f>
        <v>Rated</v>
      </c>
      <c r="I11509" s="16" t="s">
        <v>5429</v>
      </c>
      <c r="J11509" s="29" t="s">
        <v>12</v>
      </c>
      <c r="K11509" s="19">
        <v>11.097</v>
      </c>
      <c r="L11509" s="26">
        <v>204</v>
      </c>
    </row>
    <row r="11510" spans="1:12" x14ac:dyDescent="0.3">
      <c r="A11510" s="14">
        <v>792001</v>
      </c>
      <c r="B11510" s="16" t="s">
        <v>14767</v>
      </c>
      <c r="C11510" s="16" t="s">
        <v>1036</v>
      </c>
      <c r="D11510" s="4">
        <v>44273</v>
      </c>
      <c r="E11510" s="23">
        <v>2021</v>
      </c>
      <c r="F11510" s="19">
        <v>6.6</v>
      </c>
      <c r="G11510" s="19">
        <f>IF(Movies[[#This Row],[rating]]=0,"",Movies[[#This Row],[rating]])</f>
        <v>6.6</v>
      </c>
      <c r="H11510" s="19" t="str">
        <f>IF(Movies[[#This Row],[rating]]=0,"No Rating","Rated")</f>
        <v>Rated</v>
      </c>
      <c r="I11510" s="16" t="s">
        <v>10008</v>
      </c>
      <c r="J11510" s="29" t="s">
        <v>34</v>
      </c>
      <c r="K11510" s="19">
        <v>11.093999999999999</v>
      </c>
      <c r="L11510" s="26">
        <v>115</v>
      </c>
    </row>
    <row r="11511" spans="1:12" x14ac:dyDescent="0.3">
      <c r="A11511" s="14">
        <v>714195</v>
      </c>
      <c r="B11511" s="16" t="s">
        <v>14768</v>
      </c>
      <c r="C11511" s="16" t="s">
        <v>14</v>
      </c>
      <c r="D11511" s="4">
        <v>44498</v>
      </c>
      <c r="E11511" s="23">
        <v>2021</v>
      </c>
      <c r="F11511" s="19">
        <v>6.4</v>
      </c>
      <c r="G11511" s="19">
        <f>IF(Movies[[#This Row],[rating]]=0,"",Movies[[#This Row],[rating]])</f>
        <v>6.4</v>
      </c>
      <c r="H11511" s="19" t="str">
        <f>IF(Movies[[#This Row],[rating]]=0,"No Rating","Rated")</f>
        <v>Rated</v>
      </c>
      <c r="I11511" s="16" t="s">
        <v>49</v>
      </c>
      <c r="J11511" s="29" t="s">
        <v>12</v>
      </c>
      <c r="K11511" s="19">
        <v>11.045</v>
      </c>
      <c r="L11511" s="26">
        <v>74</v>
      </c>
    </row>
    <row r="11512" spans="1:12" x14ac:dyDescent="0.3">
      <c r="A11512" s="14">
        <v>842846</v>
      </c>
      <c r="B11512" s="16" t="s">
        <v>14769</v>
      </c>
      <c r="C11512" s="16" t="s">
        <v>654</v>
      </c>
      <c r="D11512" s="4">
        <v>44365</v>
      </c>
      <c r="E11512" s="23">
        <v>2021</v>
      </c>
      <c r="F11512" s="19">
        <v>6.8</v>
      </c>
      <c r="G11512" s="19">
        <f>IF(Movies[[#This Row],[rating]]=0,"",Movies[[#This Row],[rating]])</f>
        <v>6.8</v>
      </c>
      <c r="H11512" s="19" t="str">
        <f>IF(Movies[[#This Row],[rating]]=0,"No Rating","Rated")</f>
        <v>Rated</v>
      </c>
      <c r="I11512" s="16" t="s">
        <v>1348</v>
      </c>
      <c r="J11512" s="29" t="s">
        <v>110</v>
      </c>
      <c r="K11512" s="19">
        <v>11.03</v>
      </c>
      <c r="L11512" s="26">
        <v>14</v>
      </c>
    </row>
    <row r="11513" spans="1:12" x14ac:dyDescent="0.3">
      <c r="A11513" s="14">
        <v>878508</v>
      </c>
      <c r="B11513" s="16" t="s">
        <v>14770</v>
      </c>
      <c r="C11513" s="16" t="s">
        <v>10</v>
      </c>
      <c r="D11513" s="4">
        <v>44470</v>
      </c>
      <c r="E11513" s="23">
        <v>2021</v>
      </c>
      <c r="F11513" s="19">
        <v>5.0999999999999996</v>
      </c>
      <c r="G11513" s="19">
        <f>IF(Movies[[#This Row],[rating]]=0,"",Movies[[#This Row],[rating]])</f>
        <v>5.0999999999999996</v>
      </c>
      <c r="H11513" s="19" t="str">
        <f>IF(Movies[[#This Row],[rating]]=0,"No Rating","Rated")</f>
        <v>Rated</v>
      </c>
      <c r="I11513" s="16" t="s">
        <v>468</v>
      </c>
      <c r="J11513" s="29" t="s">
        <v>12</v>
      </c>
      <c r="K11513" s="19">
        <v>11.009</v>
      </c>
      <c r="L11513" s="26">
        <v>20</v>
      </c>
    </row>
    <row r="11514" spans="1:12" x14ac:dyDescent="0.3">
      <c r="A11514" s="14">
        <v>717192</v>
      </c>
      <c r="B11514" s="16" t="s">
        <v>14771</v>
      </c>
      <c r="C11514" s="16" t="s">
        <v>1540</v>
      </c>
      <c r="D11514" s="4">
        <v>44329</v>
      </c>
      <c r="E11514" s="23">
        <v>2021</v>
      </c>
      <c r="F11514" s="19">
        <v>6.8</v>
      </c>
      <c r="G11514" s="19">
        <f>IF(Movies[[#This Row],[rating]]=0,"",Movies[[#This Row],[rating]])</f>
        <v>6.8</v>
      </c>
      <c r="H11514" s="19" t="str">
        <f>IF(Movies[[#This Row],[rating]]=0,"No Rating","Rated")</f>
        <v>Rated</v>
      </c>
      <c r="I11514" s="16" t="s">
        <v>3739</v>
      </c>
      <c r="J11514" s="29" t="s">
        <v>605</v>
      </c>
      <c r="K11514" s="19">
        <v>10.965999999999999</v>
      </c>
      <c r="L11514" s="26">
        <v>256</v>
      </c>
    </row>
    <row r="11515" spans="1:12" x14ac:dyDescent="0.3">
      <c r="A11515" s="14">
        <v>659384</v>
      </c>
      <c r="B11515" s="16" t="s">
        <v>14772</v>
      </c>
      <c r="C11515" s="16" t="s">
        <v>877</v>
      </c>
      <c r="D11515" s="4">
        <v>44511</v>
      </c>
      <c r="E11515" s="23">
        <v>2021</v>
      </c>
      <c r="F11515" s="19">
        <v>5.5</v>
      </c>
      <c r="G11515" s="19">
        <f>IF(Movies[[#This Row],[rating]]=0,"",Movies[[#This Row],[rating]])</f>
        <v>5.5</v>
      </c>
      <c r="H11515" s="19" t="str">
        <f>IF(Movies[[#This Row],[rating]]=0,"No Rating","Rated")</f>
        <v>Rated</v>
      </c>
      <c r="I11515" s="16" t="s">
        <v>132</v>
      </c>
      <c r="J11515" s="29" t="s">
        <v>774</v>
      </c>
      <c r="K11515" s="19">
        <v>10.962</v>
      </c>
      <c r="L11515" s="26">
        <v>121</v>
      </c>
    </row>
    <row r="11516" spans="1:12" x14ac:dyDescent="0.3">
      <c r="A11516" s="14">
        <v>667257</v>
      </c>
      <c r="B11516" s="16" t="s">
        <v>14773</v>
      </c>
      <c r="C11516" s="16" t="s">
        <v>74</v>
      </c>
      <c r="D11516" s="4">
        <v>44364</v>
      </c>
      <c r="E11516" s="23">
        <v>2021</v>
      </c>
      <c r="F11516" s="19">
        <v>8.4</v>
      </c>
      <c r="G11516" s="19">
        <f>IF(Movies[[#This Row],[rating]]=0,"",Movies[[#This Row],[rating]])</f>
        <v>8.4</v>
      </c>
      <c r="H11516" s="19" t="str">
        <f>IF(Movies[[#This Row],[rating]]=0,"No Rating","Rated")</f>
        <v>Rated</v>
      </c>
      <c r="I11516" s="16" t="s">
        <v>806</v>
      </c>
      <c r="J11516" s="29" t="s">
        <v>34</v>
      </c>
      <c r="K11516" s="19">
        <v>10.94</v>
      </c>
      <c r="L11516" s="26">
        <v>396</v>
      </c>
    </row>
    <row r="11517" spans="1:12" x14ac:dyDescent="0.3">
      <c r="A11517" s="14">
        <v>785533</v>
      </c>
      <c r="B11517" s="16" t="s">
        <v>14774</v>
      </c>
      <c r="C11517" s="16" t="s">
        <v>10</v>
      </c>
      <c r="D11517" s="4">
        <v>44518</v>
      </c>
      <c r="E11517" s="23">
        <v>2021</v>
      </c>
      <c r="F11517" s="19">
        <v>6.8</v>
      </c>
      <c r="G11517" s="19">
        <f>IF(Movies[[#This Row],[rating]]=0,"",Movies[[#This Row],[rating]])</f>
        <v>6.8</v>
      </c>
      <c r="H11517" s="19" t="str">
        <f>IF(Movies[[#This Row],[rating]]=0,"No Rating","Rated")</f>
        <v>Rated</v>
      </c>
      <c r="I11517" s="16" t="s">
        <v>161</v>
      </c>
      <c r="J11517" s="29" t="s">
        <v>12</v>
      </c>
      <c r="K11517" s="19">
        <v>10.922000000000001</v>
      </c>
      <c r="L11517" s="26">
        <v>428</v>
      </c>
    </row>
    <row r="11518" spans="1:12" x14ac:dyDescent="0.3">
      <c r="A11518" s="14">
        <v>921711</v>
      </c>
      <c r="B11518" s="16" t="s">
        <v>14775</v>
      </c>
      <c r="C11518" s="16" t="s">
        <v>595</v>
      </c>
      <c r="D11518" s="4">
        <v>44561</v>
      </c>
      <c r="E11518" s="23">
        <v>2021</v>
      </c>
      <c r="F11518" s="19">
        <v>4</v>
      </c>
      <c r="G11518" s="19">
        <f>IF(Movies[[#This Row],[rating]]=0,"",Movies[[#This Row],[rating]])</f>
        <v>4</v>
      </c>
      <c r="H11518" s="19" t="str">
        <f>IF(Movies[[#This Row],[rating]]=0,"No Rating","Rated")</f>
        <v>Rated</v>
      </c>
      <c r="I11518" s="16" t="s">
        <v>1244</v>
      </c>
      <c r="J11518" s="29" t="s">
        <v>597</v>
      </c>
      <c r="K11518" s="19">
        <v>10.912000000000001</v>
      </c>
      <c r="L11518" s="26">
        <v>2</v>
      </c>
    </row>
    <row r="11519" spans="1:12" x14ac:dyDescent="0.3">
      <c r="A11519" s="14">
        <v>785538</v>
      </c>
      <c r="B11519" s="16" t="s">
        <v>14776</v>
      </c>
      <c r="C11519" s="16" t="s">
        <v>4370</v>
      </c>
      <c r="D11519" s="4">
        <v>44491</v>
      </c>
      <c r="E11519" s="23">
        <v>2021</v>
      </c>
      <c r="F11519" s="19">
        <v>7</v>
      </c>
      <c r="G11519" s="19">
        <f>IF(Movies[[#This Row],[rating]]=0,"",Movies[[#This Row],[rating]])</f>
        <v>7</v>
      </c>
      <c r="H11519" s="19" t="str">
        <f>IF(Movies[[#This Row],[rating]]=0,"No Rating","Rated")</f>
        <v>Rated</v>
      </c>
      <c r="I11519" s="16" t="s">
        <v>306</v>
      </c>
      <c r="J11519" s="29" t="s">
        <v>86</v>
      </c>
      <c r="K11519" s="19">
        <v>10.895</v>
      </c>
      <c r="L11519" s="26">
        <v>348</v>
      </c>
    </row>
    <row r="11520" spans="1:12" x14ac:dyDescent="0.3">
      <c r="A11520" s="14">
        <v>785539</v>
      </c>
      <c r="B11520" s="16" t="s">
        <v>14777</v>
      </c>
      <c r="C11520" s="16" t="s">
        <v>10</v>
      </c>
      <c r="D11520" s="4">
        <v>44406</v>
      </c>
      <c r="E11520" s="23">
        <v>2021</v>
      </c>
      <c r="F11520" s="19">
        <v>7.2</v>
      </c>
      <c r="G11520" s="19">
        <f>IF(Movies[[#This Row],[rating]]=0,"",Movies[[#This Row],[rating]])</f>
        <v>7.2</v>
      </c>
      <c r="H11520" s="19" t="str">
        <f>IF(Movies[[#This Row],[rating]]=0,"No Rating","Rated")</f>
        <v>Rated</v>
      </c>
      <c r="I11520" s="16" t="s">
        <v>161</v>
      </c>
      <c r="J11520" s="29" t="s">
        <v>12</v>
      </c>
      <c r="K11520" s="19">
        <v>10.893000000000001</v>
      </c>
      <c r="L11520" s="26">
        <v>413</v>
      </c>
    </row>
    <row r="11521" spans="1:12" x14ac:dyDescent="0.3">
      <c r="A11521" s="14">
        <v>1014226</v>
      </c>
      <c r="B11521" s="16" t="s">
        <v>14778</v>
      </c>
      <c r="C11521" s="16" t="s">
        <v>74</v>
      </c>
      <c r="D11521" s="4">
        <v>44446</v>
      </c>
      <c r="E11521" s="23">
        <v>2021</v>
      </c>
      <c r="F11521" s="19">
        <v>5.5</v>
      </c>
      <c r="G11521" s="19">
        <f>IF(Movies[[#This Row],[rating]]=0,"",Movies[[#This Row],[rating]])</f>
        <v>5.5</v>
      </c>
      <c r="H11521" s="19" t="str">
        <f>IF(Movies[[#This Row],[rating]]=0,"No Rating","Rated")</f>
        <v>Rated</v>
      </c>
      <c r="I11521" s="16" t="s">
        <v>148</v>
      </c>
      <c r="J11521" s="29" t="s">
        <v>34</v>
      </c>
      <c r="K11521" s="19">
        <v>10.864000000000001</v>
      </c>
      <c r="L11521" s="26">
        <v>6</v>
      </c>
    </row>
    <row r="11522" spans="1:12" x14ac:dyDescent="0.3">
      <c r="A11522" s="14">
        <v>887767</v>
      </c>
      <c r="B11522" s="16" t="s">
        <v>14779</v>
      </c>
      <c r="C11522" s="16" t="s">
        <v>10</v>
      </c>
      <c r="D11522" s="4">
        <v>44533</v>
      </c>
      <c r="E11522" s="23">
        <v>2021</v>
      </c>
      <c r="F11522" s="19">
        <v>6.4</v>
      </c>
      <c r="G11522" s="19">
        <f>IF(Movies[[#This Row],[rating]]=0,"",Movies[[#This Row],[rating]])</f>
        <v>6.4</v>
      </c>
      <c r="H11522" s="19" t="str">
        <f>IF(Movies[[#This Row],[rating]]=0,"No Rating","Rated")</f>
        <v>Rated</v>
      </c>
      <c r="I11522" s="16" t="s">
        <v>14780</v>
      </c>
      <c r="J11522" s="29" t="s">
        <v>12</v>
      </c>
      <c r="K11522" s="19">
        <v>10.849</v>
      </c>
      <c r="L11522" s="26">
        <v>137</v>
      </c>
    </row>
    <row r="11523" spans="1:12" x14ac:dyDescent="0.3">
      <c r="A11523" s="14">
        <v>541524</v>
      </c>
      <c r="B11523" s="16" t="s">
        <v>14781</v>
      </c>
      <c r="C11523" s="16" t="s">
        <v>1467</v>
      </c>
      <c r="D11523" s="4">
        <v>44496</v>
      </c>
      <c r="E11523" s="23">
        <v>2021</v>
      </c>
      <c r="F11523" s="19">
        <v>6.3</v>
      </c>
      <c r="G11523" s="19">
        <f>IF(Movies[[#This Row],[rating]]=0,"",Movies[[#This Row],[rating]])</f>
        <v>6.3</v>
      </c>
      <c r="H11523" s="19" t="str">
        <f>IF(Movies[[#This Row],[rating]]=0,"No Rating","Rated")</f>
        <v>Rated</v>
      </c>
      <c r="I11523" s="16" t="s">
        <v>49</v>
      </c>
      <c r="J11523" s="29" t="s">
        <v>12</v>
      </c>
      <c r="K11523" s="19">
        <v>10.845000000000001</v>
      </c>
      <c r="L11523" s="26">
        <v>308</v>
      </c>
    </row>
    <row r="11524" spans="1:12" x14ac:dyDescent="0.3">
      <c r="A11524" s="14">
        <v>809314</v>
      </c>
      <c r="B11524" s="16" t="s">
        <v>14782</v>
      </c>
      <c r="C11524" s="16" t="s">
        <v>432</v>
      </c>
      <c r="D11524" s="4">
        <v>44309</v>
      </c>
      <c r="E11524" s="23">
        <v>2021</v>
      </c>
      <c r="F11524" s="19">
        <v>6.2</v>
      </c>
      <c r="G11524" s="19">
        <f>IF(Movies[[#This Row],[rating]]=0,"",Movies[[#This Row],[rating]])</f>
        <v>6.2</v>
      </c>
      <c r="H11524" s="19" t="str">
        <f>IF(Movies[[#This Row],[rating]]=0,"No Rating","Rated")</f>
        <v>Rated</v>
      </c>
      <c r="I11524" s="16" t="s">
        <v>3656</v>
      </c>
      <c r="J11524" s="29" t="s">
        <v>12</v>
      </c>
      <c r="K11524" s="19">
        <v>10.843</v>
      </c>
      <c r="L11524" s="26">
        <v>183</v>
      </c>
    </row>
    <row r="11525" spans="1:12" x14ac:dyDescent="0.3">
      <c r="A11525" s="14">
        <v>587130</v>
      </c>
      <c r="B11525" s="16" t="s">
        <v>14783</v>
      </c>
      <c r="C11525" s="16" t="s">
        <v>2001</v>
      </c>
      <c r="D11525" s="4">
        <v>44232</v>
      </c>
      <c r="E11525" s="23">
        <v>2021</v>
      </c>
      <c r="F11525" s="19">
        <v>6.5</v>
      </c>
      <c r="G11525" s="19">
        <f>IF(Movies[[#This Row],[rating]]=0,"",Movies[[#This Row],[rating]])</f>
        <v>6.5</v>
      </c>
      <c r="H11525" s="19" t="str">
        <f>IF(Movies[[#This Row],[rating]]=0,"No Rating","Rated")</f>
        <v>Rated</v>
      </c>
      <c r="I11525" s="16" t="s">
        <v>2735</v>
      </c>
      <c r="J11525" s="29" t="s">
        <v>12</v>
      </c>
      <c r="K11525" s="19">
        <v>10.840999999999999</v>
      </c>
      <c r="L11525" s="26">
        <v>214</v>
      </c>
    </row>
    <row r="11526" spans="1:12" x14ac:dyDescent="0.3">
      <c r="A11526" s="14">
        <v>712454</v>
      </c>
      <c r="B11526" s="16" t="s">
        <v>14784</v>
      </c>
      <c r="C11526" s="16" t="s">
        <v>5301</v>
      </c>
      <c r="D11526" s="4">
        <v>44461</v>
      </c>
      <c r="E11526" s="23">
        <v>2021</v>
      </c>
      <c r="F11526" s="19">
        <v>7.8</v>
      </c>
      <c r="G11526" s="19">
        <f>IF(Movies[[#This Row],[rating]]=0,"",Movies[[#This Row],[rating]])</f>
        <v>7.8</v>
      </c>
      <c r="H11526" s="19" t="str">
        <f>IF(Movies[[#This Row],[rating]]=0,"No Rating","Rated")</f>
        <v>Rated</v>
      </c>
      <c r="I11526" s="16" t="s">
        <v>9516</v>
      </c>
      <c r="J11526" s="29" t="s">
        <v>110</v>
      </c>
      <c r="K11526" s="19">
        <v>10.836</v>
      </c>
      <c r="L11526" s="26">
        <v>356</v>
      </c>
    </row>
    <row r="11527" spans="1:12" x14ac:dyDescent="0.3">
      <c r="A11527" s="14">
        <v>481879</v>
      </c>
      <c r="B11527" s="16" t="s">
        <v>14785</v>
      </c>
      <c r="C11527" s="16" t="s">
        <v>10</v>
      </c>
      <c r="D11527" s="4">
        <v>44378</v>
      </c>
      <c r="E11527" s="23">
        <v>2021</v>
      </c>
      <c r="F11527" s="19">
        <v>5.4</v>
      </c>
      <c r="G11527" s="19">
        <f>IF(Movies[[#This Row],[rating]]=0,"",Movies[[#This Row],[rating]])</f>
        <v>5.4</v>
      </c>
      <c r="H11527" s="19" t="str">
        <f>IF(Movies[[#This Row],[rating]]=0,"No Rating","Rated")</f>
        <v>Rated</v>
      </c>
      <c r="I11527" s="16" t="s">
        <v>90</v>
      </c>
      <c r="J11527" s="29" t="s">
        <v>12</v>
      </c>
      <c r="K11527" s="19">
        <v>10.834</v>
      </c>
      <c r="L11527" s="26">
        <v>133</v>
      </c>
    </row>
    <row r="11528" spans="1:12" x14ac:dyDescent="0.3">
      <c r="A11528" s="14">
        <v>829920</v>
      </c>
      <c r="B11528" s="16" t="s">
        <v>14786</v>
      </c>
      <c r="C11528" s="16" t="s">
        <v>144</v>
      </c>
      <c r="D11528" s="4">
        <v>44407</v>
      </c>
      <c r="E11528" s="23">
        <v>2021</v>
      </c>
      <c r="F11528" s="19">
        <v>6.9</v>
      </c>
      <c r="G11528" s="19">
        <f>IF(Movies[[#This Row],[rating]]=0,"",Movies[[#This Row],[rating]])</f>
        <v>6.9</v>
      </c>
      <c r="H11528" s="19" t="str">
        <f>IF(Movies[[#This Row],[rating]]=0,"No Rating","Rated")</f>
        <v>Rated</v>
      </c>
      <c r="I11528" s="16" t="s">
        <v>3126</v>
      </c>
      <c r="J11528" s="29" t="s">
        <v>146</v>
      </c>
      <c r="K11528" s="19">
        <v>10.823</v>
      </c>
      <c r="L11528" s="26">
        <v>32</v>
      </c>
    </row>
    <row r="11529" spans="1:12" x14ac:dyDescent="0.3">
      <c r="A11529" s="14">
        <v>878401</v>
      </c>
      <c r="B11529" s="16" t="s">
        <v>14787</v>
      </c>
      <c r="C11529" s="16" t="s">
        <v>172</v>
      </c>
      <c r="D11529" s="4">
        <v>44526</v>
      </c>
      <c r="E11529" s="23">
        <v>2021</v>
      </c>
      <c r="F11529" s="19">
        <v>5.3570000000000002</v>
      </c>
      <c r="G11529" s="19">
        <f>IF(Movies[[#This Row],[rating]]=0,"",Movies[[#This Row],[rating]])</f>
        <v>5.3570000000000002</v>
      </c>
      <c r="H11529" s="19" t="str">
        <f>IF(Movies[[#This Row],[rating]]=0,"No Rating","Rated")</f>
        <v>Rated</v>
      </c>
      <c r="I11529" s="16" t="s">
        <v>4298</v>
      </c>
      <c r="J11529" s="29" t="s">
        <v>12</v>
      </c>
      <c r="K11529" s="19">
        <v>10.811999999999999</v>
      </c>
      <c r="L11529" s="26">
        <v>126</v>
      </c>
    </row>
    <row r="11530" spans="1:12" x14ac:dyDescent="0.3">
      <c r="A11530" s="14">
        <v>675024</v>
      </c>
      <c r="B11530" s="16" t="s">
        <v>14788</v>
      </c>
      <c r="C11530" s="16" t="s">
        <v>74</v>
      </c>
      <c r="D11530" s="4">
        <v>44321</v>
      </c>
      <c r="E11530" s="23">
        <v>2021</v>
      </c>
      <c r="F11530" s="19">
        <v>6</v>
      </c>
      <c r="G11530" s="19">
        <f>IF(Movies[[#This Row],[rating]]=0,"",Movies[[#This Row],[rating]])</f>
        <v>6</v>
      </c>
      <c r="H11530" s="19" t="str">
        <f>IF(Movies[[#This Row],[rating]]=0,"No Rating","Rated")</f>
        <v>Rated</v>
      </c>
      <c r="I11530" s="16" t="s">
        <v>468</v>
      </c>
      <c r="J11530" s="29" t="s">
        <v>34</v>
      </c>
      <c r="K11530" s="19">
        <v>10.807</v>
      </c>
      <c r="L11530" s="26">
        <v>125</v>
      </c>
    </row>
    <row r="11531" spans="1:12" x14ac:dyDescent="0.3">
      <c r="A11531" s="14">
        <v>795853</v>
      </c>
      <c r="B11531" s="16" t="s">
        <v>14789</v>
      </c>
      <c r="C11531" s="16" t="s">
        <v>1523</v>
      </c>
      <c r="D11531" s="4">
        <v>44365</v>
      </c>
      <c r="E11531" s="23">
        <v>2021</v>
      </c>
      <c r="F11531" s="19">
        <v>5.9</v>
      </c>
      <c r="G11531" s="19">
        <f>IF(Movies[[#This Row],[rating]]=0,"",Movies[[#This Row],[rating]])</f>
        <v>5.9</v>
      </c>
      <c r="H11531" s="19" t="str">
        <f>IF(Movies[[#This Row],[rating]]=0,"No Rating","Rated")</f>
        <v>Rated</v>
      </c>
      <c r="I11531" s="16" t="s">
        <v>8199</v>
      </c>
      <c r="J11531" s="29" t="s">
        <v>12</v>
      </c>
      <c r="K11531" s="19">
        <v>10.803000000000001</v>
      </c>
      <c r="L11531" s="26">
        <v>205</v>
      </c>
    </row>
    <row r="11532" spans="1:12" x14ac:dyDescent="0.3">
      <c r="A11532" s="14">
        <v>828769</v>
      </c>
      <c r="B11532" s="16" t="s">
        <v>14790</v>
      </c>
      <c r="C11532" s="16" t="s">
        <v>1845</v>
      </c>
      <c r="D11532" s="4">
        <v>44228</v>
      </c>
      <c r="E11532" s="23">
        <v>2021</v>
      </c>
      <c r="F11532" s="19">
        <v>1</v>
      </c>
      <c r="G11532" s="19">
        <f>IF(Movies[[#This Row],[rating]]=0,"",Movies[[#This Row],[rating]])</f>
        <v>1</v>
      </c>
      <c r="H11532" s="19" t="str">
        <f>IF(Movies[[#This Row],[rating]]=0,"No Rating","Rated")</f>
        <v>Rated</v>
      </c>
      <c r="I11532" s="16" t="s">
        <v>49</v>
      </c>
      <c r="J11532" s="29" t="s">
        <v>96</v>
      </c>
      <c r="K11532" s="19">
        <v>10.795</v>
      </c>
      <c r="L11532" s="26">
        <v>1</v>
      </c>
    </row>
    <row r="11533" spans="1:12" x14ac:dyDescent="0.3">
      <c r="A11533" s="14">
        <v>637462</v>
      </c>
      <c r="B11533" s="16" t="s">
        <v>14791</v>
      </c>
      <c r="C11533" s="16" t="s">
        <v>144</v>
      </c>
      <c r="D11533" s="4">
        <v>44331</v>
      </c>
      <c r="E11533" s="23">
        <v>2021</v>
      </c>
      <c r="F11533" s="19">
        <v>6.2</v>
      </c>
      <c r="G11533" s="19">
        <f>IF(Movies[[#This Row],[rating]]=0,"",Movies[[#This Row],[rating]])</f>
        <v>6.2</v>
      </c>
      <c r="H11533" s="19" t="str">
        <f>IF(Movies[[#This Row],[rating]]=0,"No Rating","Rated")</f>
        <v>Rated</v>
      </c>
      <c r="I11533" s="16" t="s">
        <v>13527</v>
      </c>
      <c r="J11533" s="29" t="s">
        <v>146</v>
      </c>
      <c r="K11533" s="19">
        <v>10.782999999999999</v>
      </c>
      <c r="L11533" s="26">
        <v>32</v>
      </c>
    </row>
    <row r="11534" spans="1:12" x14ac:dyDescent="0.3">
      <c r="A11534" s="14">
        <v>675319</v>
      </c>
      <c r="B11534" s="16" t="s">
        <v>14792</v>
      </c>
      <c r="C11534" s="16" t="s">
        <v>14</v>
      </c>
      <c r="D11534" s="4">
        <v>44442</v>
      </c>
      <c r="E11534" s="23">
        <v>2021</v>
      </c>
      <c r="F11534" s="19">
        <v>5.3</v>
      </c>
      <c r="G11534" s="19">
        <f>IF(Movies[[#This Row],[rating]]=0,"",Movies[[#This Row],[rating]])</f>
        <v>5.3</v>
      </c>
      <c r="H11534" s="19" t="str">
        <f>IF(Movies[[#This Row],[rating]]=0,"No Rating","Rated")</f>
        <v>Rated</v>
      </c>
      <c r="I11534" s="16" t="s">
        <v>10972</v>
      </c>
      <c r="J11534" s="29" t="s">
        <v>12</v>
      </c>
      <c r="K11534" s="19">
        <v>10.782</v>
      </c>
      <c r="L11534" s="26">
        <v>265</v>
      </c>
    </row>
    <row r="11535" spans="1:12" x14ac:dyDescent="0.3">
      <c r="A11535" s="14">
        <v>755437</v>
      </c>
      <c r="B11535" s="16" t="s">
        <v>14793</v>
      </c>
      <c r="C11535" s="16" t="s">
        <v>51</v>
      </c>
      <c r="D11535" s="4">
        <v>44547</v>
      </c>
      <c r="E11535" s="23">
        <v>2021</v>
      </c>
      <c r="F11535" s="19">
        <v>7.2</v>
      </c>
      <c r="G11535" s="19">
        <f>IF(Movies[[#This Row],[rating]]=0,"",Movies[[#This Row],[rating]])</f>
        <v>7.2</v>
      </c>
      <c r="H11535" s="19" t="str">
        <f>IF(Movies[[#This Row],[rating]]=0,"No Rating","Rated")</f>
        <v>Rated</v>
      </c>
      <c r="I11535" s="16" t="s">
        <v>153</v>
      </c>
      <c r="J11535" s="29" t="s">
        <v>34</v>
      </c>
      <c r="K11535" s="19">
        <v>10.78</v>
      </c>
      <c r="L11535" s="26">
        <v>191</v>
      </c>
    </row>
    <row r="11536" spans="1:12" x14ac:dyDescent="0.3">
      <c r="A11536" s="14">
        <v>826914</v>
      </c>
      <c r="B11536" s="16" t="s">
        <v>14794</v>
      </c>
      <c r="C11536" s="16" t="s">
        <v>10</v>
      </c>
      <c r="D11536" s="4">
        <v>44477</v>
      </c>
      <c r="E11536" s="23">
        <v>2021</v>
      </c>
      <c r="F11536" s="19">
        <v>6.4390000000000001</v>
      </c>
      <c r="G11536" s="19">
        <f>IF(Movies[[#This Row],[rating]]=0,"",Movies[[#This Row],[rating]])</f>
        <v>6.4390000000000001</v>
      </c>
      <c r="H11536" s="19" t="str">
        <f>IF(Movies[[#This Row],[rating]]=0,"No Rating","Rated")</f>
        <v>Rated</v>
      </c>
      <c r="I11536" s="16" t="s">
        <v>1344</v>
      </c>
      <c r="J11536" s="29" t="s">
        <v>12</v>
      </c>
      <c r="K11536" s="19">
        <v>10.750999999999999</v>
      </c>
      <c r="L11536" s="26">
        <v>213</v>
      </c>
    </row>
    <row r="11537" spans="1:12" x14ac:dyDescent="0.3">
      <c r="A11537" s="14">
        <v>819413</v>
      </c>
      <c r="B11537" s="16" t="s">
        <v>14795</v>
      </c>
      <c r="C11537" s="16" t="s">
        <v>411</v>
      </c>
      <c r="D11537" s="4">
        <v>44302</v>
      </c>
      <c r="E11537" s="23">
        <v>2021</v>
      </c>
      <c r="F11537" s="19">
        <v>6.8</v>
      </c>
      <c r="G11537" s="19">
        <f>IF(Movies[[#This Row],[rating]]=0,"",Movies[[#This Row],[rating]])</f>
        <v>6.8</v>
      </c>
      <c r="H11537" s="19" t="str">
        <f>IF(Movies[[#This Row],[rating]]=0,"No Rating","Rated")</f>
        <v>Rated</v>
      </c>
      <c r="I11537" s="16" t="s">
        <v>886</v>
      </c>
      <c r="J11537" s="29" t="s">
        <v>342</v>
      </c>
      <c r="K11537" s="19">
        <v>10.744999999999999</v>
      </c>
      <c r="L11537" s="26">
        <v>4</v>
      </c>
    </row>
    <row r="11538" spans="1:12" x14ac:dyDescent="0.3">
      <c r="A11538" s="14">
        <v>599925</v>
      </c>
      <c r="B11538" s="16" t="s">
        <v>14796</v>
      </c>
      <c r="C11538" s="16" t="s">
        <v>595</v>
      </c>
      <c r="D11538" s="4">
        <v>44420</v>
      </c>
      <c r="E11538" s="23">
        <v>2021</v>
      </c>
      <c r="F11538" s="19">
        <v>7.3</v>
      </c>
      <c r="G11538" s="19">
        <f>IF(Movies[[#This Row],[rating]]=0,"",Movies[[#This Row],[rating]])</f>
        <v>7.3</v>
      </c>
      <c r="H11538" s="19" t="str">
        <f>IF(Movies[[#This Row],[rating]]=0,"No Rating","Rated")</f>
        <v>Rated</v>
      </c>
      <c r="I11538" s="16" t="s">
        <v>14797</v>
      </c>
      <c r="J11538" s="29" t="s">
        <v>142</v>
      </c>
      <c r="K11538" s="19">
        <v>10.744</v>
      </c>
      <c r="L11538" s="26">
        <v>95</v>
      </c>
    </row>
    <row r="11539" spans="1:12" x14ac:dyDescent="0.3">
      <c r="A11539" s="14">
        <v>785752</v>
      </c>
      <c r="B11539" s="16" t="s">
        <v>14798</v>
      </c>
      <c r="C11539" s="16" t="s">
        <v>10</v>
      </c>
      <c r="D11539" s="4">
        <v>44461</v>
      </c>
      <c r="E11539" s="23">
        <v>2021</v>
      </c>
      <c r="F11539" s="19">
        <v>6</v>
      </c>
      <c r="G11539" s="19">
        <f>IF(Movies[[#This Row],[rating]]=0,"",Movies[[#This Row],[rating]])</f>
        <v>6</v>
      </c>
      <c r="H11539" s="19" t="str">
        <f>IF(Movies[[#This Row],[rating]]=0,"No Rating","Rated")</f>
        <v>Rated</v>
      </c>
      <c r="I11539" s="16" t="s">
        <v>971</v>
      </c>
      <c r="J11539" s="29" t="s">
        <v>12</v>
      </c>
      <c r="K11539" s="19">
        <v>10.727</v>
      </c>
      <c r="L11539" s="26">
        <v>680</v>
      </c>
    </row>
    <row r="11540" spans="1:12" x14ac:dyDescent="0.3">
      <c r="A11540" s="14">
        <v>978726</v>
      </c>
      <c r="B11540" s="16" t="s">
        <v>14799</v>
      </c>
      <c r="C11540" s="16" t="s">
        <v>94</v>
      </c>
      <c r="D11540" s="4">
        <v>44476</v>
      </c>
      <c r="E11540" s="23">
        <v>2021</v>
      </c>
      <c r="F11540" s="19">
        <v>0</v>
      </c>
      <c r="G11540" s="19" t="str">
        <f>IF(Movies[[#This Row],[rating]]=0,"",Movies[[#This Row],[rating]])</f>
        <v/>
      </c>
      <c r="H11540" s="19" t="str">
        <f>IF(Movies[[#This Row],[rating]]=0,"No Rating","Rated")</f>
        <v>No Rating</v>
      </c>
      <c r="I11540" s="16" t="s">
        <v>886</v>
      </c>
      <c r="J11540" s="29" t="s">
        <v>96</v>
      </c>
      <c r="K11540" s="19">
        <v>10.725</v>
      </c>
      <c r="L11540" s="26">
        <v>0</v>
      </c>
    </row>
    <row r="11541" spans="1:12" x14ac:dyDescent="0.3">
      <c r="A11541" s="14">
        <v>766931</v>
      </c>
      <c r="B11541" s="16" t="s">
        <v>14800</v>
      </c>
      <c r="C11541" s="16" t="s">
        <v>10</v>
      </c>
      <c r="D11541" s="4">
        <v>44218</v>
      </c>
      <c r="E11541" s="23">
        <v>2021</v>
      </c>
      <c r="F11541" s="19">
        <v>7</v>
      </c>
      <c r="G11541" s="19">
        <f>IF(Movies[[#This Row],[rating]]=0,"",Movies[[#This Row],[rating]])</f>
        <v>7</v>
      </c>
      <c r="H11541" s="19" t="str">
        <f>IF(Movies[[#This Row],[rating]]=0,"No Rating","Rated")</f>
        <v>Rated</v>
      </c>
      <c r="I11541" s="16" t="s">
        <v>808</v>
      </c>
      <c r="J11541" s="29" t="s">
        <v>12</v>
      </c>
      <c r="K11541" s="19">
        <v>10.724</v>
      </c>
      <c r="L11541" s="26">
        <v>123</v>
      </c>
    </row>
    <row r="11542" spans="1:12" x14ac:dyDescent="0.3">
      <c r="A11542" s="14">
        <v>918930</v>
      </c>
      <c r="B11542" s="16" t="s">
        <v>14801</v>
      </c>
      <c r="C11542" s="16" t="s">
        <v>936</v>
      </c>
      <c r="D11542" s="4">
        <v>44552</v>
      </c>
      <c r="E11542" s="23">
        <v>2021</v>
      </c>
      <c r="F11542" s="19">
        <v>5.2</v>
      </c>
      <c r="G11542" s="19">
        <f>IF(Movies[[#This Row],[rating]]=0,"",Movies[[#This Row],[rating]])</f>
        <v>5.2</v>
      </c>
      <c r="H11542" s="19" t="str">
        <f>IF(Movies[[#This Row],[rating]]=0,"No Rating","Rated")</f>
        <v>Rated</v>
      </c>
      <c r="I11542" s="16" t="s">
        <v>10724</v>
      </c>
      <c r="J11542" s="29" t="s">
        <v>12</v>
      </c>
      <c r="K11542" s="19">
        <v>10.714</v>
      </c>
      <c r="L11542" s="26">
        <v>12</v>
      </c>
    </row>
    <row r="11543" spans="1:12" x14ac:dyDescent="0.3">
      <c r="A11543" s="14">
        <v>645861</v>
      </c>
      <c r="B11543" s="16" t="s">
        <v>14802</v>
      </c>
      <c r="C11543" s="16" t="s">
        <v>14</v>
      </c>
      <c r="D11543" s="4">
        <v>44477</v>
      </c>
      <c r="E11543" s="23">
        <v>2021</v>
      </c>
      <c r="F11543" s="19">
        <v>6.5</v>
      </c>
      <c r="G11543" s="19">
        <f>IF(Movies[[#This Row],[rating]]=0,"",Movies[[#This Row],[rating]])</f>
        <v>6.5</v>
      </c>
      <c r="H11543" s="19" t="str">
        <f>IF(Movies[[#This Row],[rating]]=0,"No Rating","Rated")</f>
        <v>Rated</v>
      </c>
      <c r="I11543" s="16" t="s">
        <v>56</v>
      </c>
      <c r="J11543" s="29" t="s">
        <v>12</v>
      </c>
      <c r="K11543" s="19">
        <v>10.669</v>
      </c>
      <c r="L11543" s="26">
        <v>77</v>
      </c>
    </row>
    <row r="11544" spans="1:12" x14ac:dyDescent="0.3">
      <c r="A11544" s="14">
        <v>653457</v>
      </c>
      <c r="B11544" s="16" t="s">
        <v>14803</v>
      </c>
      <c r="C11544" s="16" t="s">
        <v>595</v>
      </c>
      <c r="D11544" s="4">
        <v>44403</v>
      </c>
      <c r="E11544" s="23">
        <v>2021</v>
      </c>
      <c r="F11544" s="19">
        <v>6.8419999999999996</v>
      </c>
      <c r="G11544" s="19">
        <f>IF(Movies[[#This Row],[rating]]=0,"",Movies[[#This Row],[rating]])</f>
        <v>6.8419999999999996</v>
      </c>
      <c r="H11544" s="19" t="str">
        <f>IF(Movies[[#This Row],[rating]]=0,"No Rating","Rated")</f>
        <v>Rated</v>
      </c>
      <c r="I11544" s="16" t="s">
        <v>180</v>
      </c>
      <c r="J11544" s="29" t="s">
        <v>142</v>
      </c>
      <c r="K11544" s="19">
        <v>10.644</v>
      </c>
      <c r="L11544" s="26">
        <v>79</v>
      </c>
    </row>
    <row r="11545" spans="1:12" x14ac:dyDescent="0.3">
      <c r="A11545" s="14">
        <v>758902</v>
      </c>
      <c r="B11545" s="16" t="s">
        <v>14804</v>
      </c>
      <c r="C11545" s="16" t="s">
        <v>411</v>
      </c>
      <c r="D11545" s="4">
        <v>44239</v>
      </c>
      <c r="E11545" s="23">
        <v>2021</v>
      </c>
      <c r="F11545" s="19">
        <v>6.7</v>
      </c>
      <c r="G11545" s="19">
        <f>IF(Movies[[#This Row],[rating]]=0,"",Movies[[#This Row],[rating]])</f>
        <v>6.7</v>
      </c>
      <c r="H11545" s="19" t="str">
        <f>IF(Movies[[#This Row],[rating]]=0,"No Rating","Rated")</f>
        <v>Rated</v>
      </c>
      <c r="I11545" s="16" t="s">
        <v>14805</v>
      </c>
      <c r="J11545" s="29" t="s">
        <v>342</v>
      </c>
      <c r="K11545" s="19">
        <v>10.63</v>
      </c>
      <c r="L11545" s="26">
        <v>84</v>
      </c>
    </row>
    <row r="11546" spans="1:12" x14ac:dyDescent="0.3">
      <c r="A11546" s="14">
        <v>857879</v>
      </c>
      <c r="B11546" s="16" t="s">
        <v>14806</v>
      </c>
      <c r="C11546" s="16" t="s">
        <v>10</v>
      </c>
      <c r="D11546" s="4">
        <v>44398</v>
      </c>
      <c r="E11546" s="23">
        <v>2021</v>
      </c>
      <c r="F11546" s="19">
        <v>6</v>
      </c>
      <c r="G11546" s="19">
        <f>IF(Movies[[#This Row],[rating]]=0,"",Movies[[#This Row],[rating]])</f>
        <v>6</v>
      </c>
      <c r="H11546" s="19" t="str">
        <f>IF(Movies[[#This Row],[rating]]=0,"No Rating","Rated")</f>
        <v>Rated</v>
      </c>
      <c r="I11546" s="16" t="s">
        <v>638</v>
      </c>
      <c r="J11546" s="29" t="s">
        <v>12</v>
      </c>
      <c r="K11546" s="19">
        <v>10.612</v>
      </c>
      <c r="L11546" s="26">
        <v>12</v>
      </c>
    </row>
    <row r="11547" spans="1:12" x14ac:dyDescent="0.3">
      <c r="A11547" s="14">
        <v>783740</v>
      </c>
      <c r="B11547" s="16" t="s">
        <v>14807</v>
      </c>
      <c r="C11547" s="16" t="s">
        <v>1144</v>
      </c>
      <c r="D11547" s="4">
        <v>44524</v>
      </c>
      <c r="E11547" s="23">
        <v>2021</v>
      </c>
      <c r="F11547" s="19">
        <v>6.5739999999999998</v>
      </c>
      <c r="G11547" s="19">
        <f>IF(Movies[[#This Row],[rating]]=0,"",Movies[[#This Row],[rating]])</f>
        <v>6.5739999999999998</v>
      </c>
      <c r="H11547" s="19" t="str">
        <f>IF(Movies[[#This Row],[rating]]=0,"No Rating","Rated")</f>
        <v>Rated</v>
      </c>
      <c r="I11547" s="16" t="s">
        <v>14808</v>
      </c>
      <c r="J11547" s="29" t="s">
        <v>342</v>
      </c>
      <c r="K11547" s="19">
        <v>10.6</v>
      </c>
      <c r="L11547" s="26">
        <v>34</v>
      </c>
    </row>
    <row r="11548" spans="1:12" x14ac:dyDescent="0.3">
      <c r="A11548" s="14">
        <v>845875</v>
      </c>
      <c r="B11548" s="16" t="s">
        <v>14809</v>
      </c>
      <c r="C11548" s="16" t="s">
        <v>2138</v>
      </c>
      <c r="D11548" s="4">
        <v>44435</v>
      </c>
      <c r="E11548" s="23">
        <v>2021</v>
      </c>
      <c r="F11548" s="19">
        <v>7.7</v>
      </c>
      <c r="G11548" s="19">
        <f>IF(Movies[[#This Row],[rating]]=0,"",Movies[[#This Row],[rating]])</f>
        <v>7.7</v>
      </c>
      <c r="H11548" s="19" t="str">
        <f>IF(Movies[[#This Row],[rating]]=0,"No Rating","Rated")</f>
        <v>Rated</v>
      </c>
      <c r="I11548" s="16" t="s">
        <v>189</v>
      </c>
      <c r="J11548" s="29" t="s">
        <v>2139</v>
      </c>
      <c r="K11548" s="19">
        <v>10.581</v>
      </c>
      <c r="L11548" s="26">
        <v>187</v>
      </c>
    </row>
    <row r="11549" spans="1:12" x14ac:dyDescent="0.3">
      <c r="A11549" s="14">
        <v>763873</v>
      </c>
      <c r="B11549" s="16" t="s">
        <v>14810</v>
      </c>
      <c r="C11549" s="16" t="s">
        <v>10</v>
      </c>
      <c r="D11549" s="4">
        <v>44470</v>
      </c>
      <c r="E11549" s="23">
        <v>2021</v>
      </c>
      <c r="F11549" s="19">
        <v>6.8</v>
      </c>
      <c r="G11549" s="19">
        <f>IF(Movies[[#This Row],[rating]]=0,"",Movies[[#This Row],[rating]])</f>
        <v>6.8</v>
      </c>
      <c r="H11549" s="19" t="str">
        <f>IF(Movies[[#This Row],[rating]]=0,"No Rating","Rated")</f>
        <v>Rated</v>
      </c>
      <c r="I11549" s="16" t="s">
        <v>2448</v>
      </c>
      <c r="J11549" s="29" t="s">
        <v>12</v>
      </c>
      <c r="K11549" s="19">
        <v>10.566000000000001</v>
      </c>
      <c r="L11549" s="26">
        <v>92</v>
      </c>
    </row>
    <row r="11550" spans="1:12" x14ac:dyDescent="0.3">
      <c r="A11550" s="14">
        <v>774021</v>
      </c>
      <c r="B11550" s="16" t="s">
        <v>7381</v>
      </c>
      <c r="C11550" s="16" t="s">
        <v>172</v>
      </c>
      <c r="D11550" s="4">
        <v>44406</v>
      </c>
      <c r="E11550" s="23">
        <v>2021</v>
      </c>
      <c r="F11550" s="19">
        <v>4.9000000000000004</v>
      </c>
      <c r="G11550" s="19">
        <f>IF(Movies[[#This Row],[rating]]=0,"",Movies[[#This Row],[rating]])</f>
        <v>4.9000000000000004</v>
      </c>
      <c r="H11550" s="19" t="str">
        <f>IF(Movies[[#This Row],[rating]]=0,"No Rating","Rated")</f>
        <v>Rated</v>
      </c>
      <c r="I11550" s="16" t="s">
        <v>575</v>
      </c>
      <c r="J11550" s="29" t="s">
        <v>12</v>
      </c>
      <c r="K11550" s="19">
        <v>10.561999999999999</v>
      </c>
      <c r="L11550" s="26">
        <v>249</v>
      </c>
    </row>
    <row r="11551" spans="1:12" x14ac:dyDescent="0.3">
      <c r="A11551" s="14">
        <v>599281</v>
      </c>
      <c r="B11551" s="16" t="s">
        <v>14811</v>
      </c>
      <c r="C11551" s="16" t="s">
        <v>10</v>
      </c>
      <c r="D11551" s="4">
        <v>44239</v>
      </c>
      <c r="E11551" s="23">
        <v>2021</v>
      </c>
      <c r="F11551" s="19">
        <v>6.9</v>
      </c>
      <c r="G11551" s="19">
        <f>IF(Movies[[#This Row],[rating]]=0,"",Movies[[#This Row],[rating]])</f>
        <v>6.9</v>
      </c>
      <c r="H11551" s="19" t="str">
        <f>IF(Movies[[#This Row],[rating]]=0,"No Rating","Rated")</f>
        <v>Rated</v>
      </c>
      <c r="I11551" s="16" t="s">
        <v>2940</v>
      </c>
      <c r="J11551" s="29" t="s">
        <v>12</v>
      </c>
      <c r="K11551" s="19">
        <v>10.551</v>
      </c>
      <c r="L11551" s="26">
        <v>530</v>
      </c>
    </row>
    <row r="11552" spans="1:12" x14ac:dyDescent="0.3">
      <c r="A11552" s="14">
        <v>802443</v>
      </c>
      <c r="B11552" s="16" t="s">
        <v>14812</v>
      </c>
      <c r="C11552" s="16" t="s">
        <v>10</v>
      </c>
      <c r="D11552" s="4">
        <v>44273</v>
      </c>
      <c r="E11552" s="23">
        <v>2021</v>
      </c>
      <c r="F11552" s="19">
        <v>5</v>
      </c>
      <c r="G11552" s="19">
        <f>IF(Movies[[#This Row],[rating]]=0,"",Movies[[#This Row],[rating]])</f>
        <v>5</v>
      </c>
      <c r="H11552" s="19" t="str">
        <f>IF(Movies[[#This Row],[rating]]=0,"No Rating","Rated")</f>
        <v>Rated</v>
      </c>
      <c r="I11552" s="16" t="s">
        <v>312</v>
      </c>
      <c r="J11552" s="29" t="s">
        <v>12</v>
      </c>
      <c r="K11552" s="19">
        <v>10.545999999999999</v>
      </c>
      <c r="L11552" s="26">
        <v>325</v>
      </c>
    </row>
    <row r="11553" spans="1:12" x14ac:dyDescent="0.3">
      <c r="A11553" s="14">
        <v>850356</v>
      </c>
      <c r="B11553" s="16" t="s">
        <v>14813</v>
      </c>
      <c r="C11553" s="16" t="s">
        <v>1845</v>
      </c>
      <c r="D11553" s="4">
        <v>44524</v>
      </c>
      <c r="E11553" s="23">
        <v>2021</v>
      </c>
      <c r="F11553" s="19">
        <v>7.8419999999999996</v>
      </c>
      <c r="G11553" s="19">
        <f>IF(Movies[[#This Row],[rating]]=0,"",Movies[[#This Row],[rating]])</f>
        <v>7.8419999999999996</v>
      </c>
      <c r="H11553" s="19" t="str">
        <f>IF(Movies[[#This Row],[rating]]=0,"No Rating","Rated")</f>
        <v>Rated</v>
      </c>
      <c r="I11553" s="16" t="s">
        <v>886</v>
      </c>
      <c r="J11553" s="29" t="s">
        <v>12</v>
      </c>
      <c r="K11553" s="19">
        <v>10.545</v>
      </c>
      <c r="L11553" s="26">
        <v>171</v>
      </c>
    </row>
    <row r="11554" spans="1:12" x14ac:dyDescent="0.3">
      <c r="A11554" s="14">
        <v>747687</v>
      </c>
      <c r="B11554" s="16" t="s">
        <v>14814</v>
      </c>
      <c r="C11554" s="16" t="s">
        <v>540</v>
      </c>
      <c r="D11554" s="4">
        <v>44476</v>
      </c>
      <c r="E11554" s="23">
        <v>2021</v>
      </c>
      <c r="F11554" s="19">
        <v>6.2</v>
      </c>
      <c r="G11554" s="19">
        <f>IF(Movies[[#This Row],[rating]]=0,"",Movies[[#This Row],[rating]])</f>
        <v>6.2</v>
      </c>
      <c r="H11554" s="19" t="str">
        <f>IF(Movies[[#This Row],[rating]]=0,"No Rating","Rated")</f>
        <v>Rated</v>
      </c>
      <c r="I11554" s="16" t="s">
        <v>49</v>
      </c>
      <c r="J11554" s="29" t="s">
        <v>511</v>
      </c>
      <c r="K11554" s="19">
        <v>10.523999999999999</v>
      </c>
      <c r="L11554" s="26">
        <v>420</v>
      </c>
    </row>
    <row r="11555" spans="1:12" x14ac:dyDescent="0.3">
      <c r="A11555" s="14">
        <v>554594</v>
      </c>
      <c r="B11555" s="16" t="s">
        <v>14815</v>
      </c>
      <c r="C11555" s="16" t="s">
        <v>2088</v>
      </c>
      <c r="D11555" s="4">
        <v>44491</v>
      </c>
      <c r="E11555" s="23">
        <v>2021</v>
      </c>
      <c r="F11555" s="19">
        <v>7.1</v>
      </c>
      <c r="G11555" s="19">
        <f>IF(Movies[[#This Row],[rating]]=0,"",Movies[[#This Row],[rating]])</f>
        <v>7.1</v>
      </c>
      <c r="H11555" s="19" t="str">
        <f>IF(Movies[[#This Row],[rating]]=0,"No Rating","Rated")</f>
        <v>Rated</v>
      </c>
      <c r="I11555" s="16" t="s">
        <v>2297</v>
      </c>
      <c r="J11555" s="29" t="s">
        <v>12</v>
      </c>
      <c r="K11555" s="19">
        <v>10.486000000000001</v>
      </c>
      <c r="L11555" s="26">
        <v>84</v>
      </c>
    </row>
    <row r="11556" spans="1:12" x14ac:dyDescent="0.3">
      <c r="A11556" s="14">
        <v>613335</v>
      </c>
      <c r="B11556" s="16" t="s">
        <v>14816</v>
      </c>
      <c r="C11556" s="16" t="s">
        <v>838</v>
      </c>
      <c r="D11556" s="4">
        <v>44538</v>
      </c>
      <c r="E11556" s="23">
        <v>2021</v>
      </c>
      <c r="F11556" s="19">
        <v>5.0999999999999996</v>
      </c>
      <c r="G11556" s="19">
        <f>IF(Movies[[#This Row],[rating]]=0,"",Movies[[#This Row],[rating]])</f>
        <v>5.0999999999999996</v>
      </c>
      <c r="H11556" s="19" t="str">
        <f>IF(Movies[[#This Row],[rating]]=0,"No Rating","Rated")</f>
        <v>Rated</v>
      </c>
      <c r="I11556" s="16" t="s">
        <v>30</v>
      </c>
      <c r="J11556" s="29" t="s">
        <v>110</v>
      </c>
      <c r="K11556" s="19">
        <v>10.481999999999999</v>
      </c>
      <c r="L11556" s="26">
        <v>242</v>
      </c>
    </row>
    <row r="11557" spans="1:12" x14ac:dyDescent="0.3">
      <c r="A11557" s="14">
        <v>599025</v>
      </c>
      <c r="B11557" s="16" t="s">
        <v>14817</v>
      </c>
      <c r="C11557" s="16" t="s">
        <v>877</v>
      </c>
      <c r="D11557" s="4">
        <v>44266</v>
      </c>
      <c r="E11557" s="23">
        <v>2021</v>
      </c>
      <c r="F11557" s="19">
        <v>6.7</v>
      </c>
      <c r="G11557" s="19">
        <f>IF(Movies[[#This Row],[rating]]=0,"",Movies[[#This Row],[rating]])</f>
        <v>6.7</v>
      </c>
      <c r="H11557" s="19" t="str">
        <f>IF(Movies[[#This Row],[rating]]=0,"No Rating","Rated")</f>
        <v>Rated</v>
      </c>
      <c r="I11557" s="16" t="s">
        <v>132</v>
      </c>
      <c r="J11557" s="29" t="s">
        <v>774</v>
      </c>
      <c r="K11557" s="19">
        <v>10.467000000000001</v>
      </c>
      <c r="L11557" s="26">
        <v>127</v>
      </c>
    </row>
    <row r="11558" spans="1:12" x14ac:dyDescent="0.3">
      <c r="A11558" s="14">
        <v>793147</v>
      </c>
      <c r="B11558" s="16" t="s">
        <v>14818</v>
      </c>
      <c r="C11558" s="16" t="s">
        <v>411</v>
      </c>
      <c r="D11558" s="4">
        <v>44230</v>
      </c>
      <c r="E11558" s="23">
        <v>2021</v>
      </c>
      <c r="F11558" s="19">
        <v>6.7</v>
      </c>
      <c r="G11558" s="19">
        <f>IF(Movies[[#This Row],[rating]]=0,"",Movies[[#This Row],[rating]])</f>
        <v>6.7</v>
      </c>
      <c r="H11558" s="19" t="str">
        <f>IF(Movies[[#This Row],[rating]]=0,"No Rating","Rated")</f>
        <v>Rated</v>
      </c>
      <c r="I11558" s="16" t="s">
        <v>886</v>
      </c>
      <c r="J11558" s="29" t="s">
        <v>342</v>
      </c>
      <c r="K11558" s="19">
        <v>10.465999999999999</v>
      </c>
      <c r="L11558" s="26">
        <v>30</v>
      </c>
    </row>
    <row r="11559" spans="1:12" x14ac:dyDescent="0.3">
      <c r="A11559" s="14">
        <v>749645</v>
      </c>
      <c r="B11559" s="16" t="s">
        <v>14819</v>
      </c>
      <c r="C11559" s="16" t="s">
        <v>14</v>
      </c>
      <c r="D11559" s="4">
        <v>44484</v>
      </c>
      <c r="E11559" s="23">
        <v>2021</v>
      </c>
      <c r="F11559" s="19">
        <v>6.1</v>
      </c>
      <c r="G11559" s="19">
        <f>IF(Movies[[#This Row],[rating]]=0,"",Movies[[#This Row],[rating]])</f>
        <v>6.1</v>
      </c>
      <c r="H11559" s="19" t="str">
        <f>IF(Movies[[#This Row],[rating]]=0,"No Rating","Rated")</f>
        <v>Rated</v>
      </c>
      <c r="I11559" s="16" t="s">
        <v>5732</v>
      </c>
      <c r="J11559" s="29" t="s">
        <v>12</v>
      </c>
      <c r="K11559" s="19">
        <v>10.46</v>
      </c>
      <c r="L11559" s="26">
        <v>213</v>
      </c>
    </row>
    <row r="11560" spans="1:12" x14ac:dyDescent="0.3">
      <c r="A11560" s="14">
        <v>693827</v>
      </c>
      <c r="B11560" s="16" t="s">
        <v>14820</v>
      </c>
      <c r="C11560" s="16" t="s">
        <v>10</v>
      </c>
      <c r="D11560" s="4">
        <v>44371</v>
      </c>
      <c r="E11560" s="23">
        <v>2021</v>
      </c>
      <c r="F11560" s="19">
        <v>6.048</v>
      </c>
      <c r="G11560" s="19">
        <f>IF(Movies[[#This Row],[rating]]=0,"",Movies[[#This Row],[rating]])</f>
        <v>6.048</v>
      </c>
      <c r="H11560" s="19" t="str">
        <f>IF(Movies[[#This Row],[rating]]=0,"No Rating","Rated")</f>
        <v>Rated</v>
      </c>
      <c r="I11560" s="16" t="s">
        <v>56</v>
      </c>
      <c r="J11560" s="29" t="s">
        <v>12</v>
      </c>
      <c r="K11560" s="19">
        <v>10.436999999999999</v>
      </c>
      <c r="L11560" s="26">
        <v>145</v>
      </c>
    </row>
    <row r="11561" spans="1:12" x14ac:dyDescent="0.3">
      <c r="A11561" s="14">
        <v>489932</v>
      </c>
      <c r="B11561" s="16" t="s">
        <v>6385</v>
      </c>
      <c r="C11561" s="16" t="s">
        <v>172</v>
      </c>
      <c r="D11561" s="4">
        <v>44392</v>
      </c>
      <c r="E11561" s="23">
        <v>2021</v>
      </c>
      <c r="F11561" s="19">
        <v>6.4</v>
      </c>
      <c r="G11561" s="19">
        <f>IF(Movies[[#This Row],[rating]]=0,"",Movies[[#This Row],[rating]])</f>
        <v>6.4</v>
      </c>
      <c r="H11561" s="19" t="str">
        <f>IF(Movies[[#This Row],[rating]]=0,"No Rating","Rated")</f>
        <v>Rated</v>
      </c>
      <c r="I11561" s="16" t="s">
        <v>230</v>
      </c>
      <c r="J11561" s="29" t="s">
        <v>12</v>
      </c>
      <c r="K11561" s="19">
        <v>10.385</v>
      </c>
      <c r="L11561" s="26">
        <v>97</v>
      </c>
    </row>
    <row r="11562" spans="1:12" x14ac:dyDescent="0.3">
      <c r="A11562" s="14">
        <v>801604</v>
      </c>
      <c r="B11562" s="16" t="s">
        <v>14821</v>
      </c>
      <c r="C11562" s="16" t="s">
        <v>94</v>
      </c>
      <c r="D11562" s="4">
        <v>44526</v>
      </c>
      <c r="E11562" s="23">
        <v>2021</v>
      </c>
      <c r="F11562" s="19">
        <v>7.3</v>
      </c>
      <c r="G11562" s="19">
        <f>IF(Movies[[#This Row],[rating]]=0,"",Movies[[#This Row],[rating]])</f>
        <v>7.3</v>
      </c>
      <c r="H11562" s="19" t="str">
        <f>IF(Movies[[#This Row],[rating]]=0,"No Rating","Rated")</f>
        <v>Rated</v>
      </c>
      <c r="I11562" s="16" t="s">
        <v>808</v>
      </c>
      <c r="J11562" s="29" t="s">
        <v>96</v>
      </c>
      <c r="K11562" s="19">
        <v>10.384</v>
      </c>
      <c r="L11562" s="26">
        <v>35</v>
      </c>
    </row>
    <row r="11563" spans="1:12" x14ac:dyDescent="0.3">
      <c r="A11563" s="14">
        <v>730769</v>
      </c>
      <c r="B11563" s="16" t="s">
        <v>14822</v>
      </c>
      <c r="C11563" s="16" t="s">
        <v>108</v>
      </c>
      <c r="D11563" s="4">
        <v>44449</v>
      </c>
      <c r="E11563" s="23">
        <v>2021</v>
      </c>
      <c r="F11563" s="19">
        <v>6.4</v>
      </c>
      <c r="G11563" s="19">
        <f>IF(Movies[[#This Row],[rating]]=0,"",Movies[[#This Row],[rating]])</f>
        <v>6.4</v>
      </c>
      <c r="H11563" s="19" t="str">
        <f>IF(Movies[[#This Row],[rating]]=0,"No Rating","Rated")</f>
        <v>Rated</v>
      </c>
      <c r="I11563" s="16" t="s">
        <v>125</v>
      </c>
      <c r="J11563" s="29" t="s">
        <v>110</v>
      </c>
      <c r="K11563" s="19">
        <v>10.38</v>
      </c>
      <c r="L11563" s="26">
        <v>446</v>
      </c>
    </row>
    <row r="11564" spans="1:12" x14ac:dyDescent="0.3">
      <c r="A11564" s="14">
        <v>760336</v>
      </c>
      <c r="B11564" s="16" t="s">
        <v>14823</v>
      </c>
      <c r="C11564" s="16" t="s">
        <v>5714</v>
      </c>
      <c r="D11564" s="4">
        <v>44561</v>
      </c>
      <c r="E11564" s="23">
        <v>2021</v>
      </c>
      <c r="F11564" s="19">
        <v>6.9</v>
      </c>
      <c r="G11564" s="19">
        <f>IF(Movies[[#This Row],[rating]]=0,"",Movies[[#This Row],[rating]])</f>
        <v>6.9</v>
      </c>
      <c r="H11564" s="19" t="str">
        <f>IF(Movies[[#This Row],[rating]]=0,"No Rating","Rated")</f>
        <v>Rated</v>
      </c>
      <c r="I11564" s="16" t="s">
        <v>189</v>
      </c>
      <c r="J11564" s="29" t="s">
        <v>12</v>
      </c>
      <c r="K11564" s="19">
        <v>10.374000000000001</v>
      </c>
      <c r="L11564" s="26">
        <v>580</v>
      </c>
    </row>
    <row r="11565" spans="1:12" x14ac:dyDescent="0.3">
      <c r="A11565" s="14">
        <v>851303</v>
      </c>
      <c r="B11565" s="16" t="s">
        <v>14824</v>
      </c>
      <c r="C11565" s="16" t="s">
        <v>838</v>
      </c>
      <c r="D11565" s="4">
        <v>44482</v>
      </c>
      <c r="E11565" s="23">
        <v>2021</v>
      </c>
      <c r="F11565" s="19">
        <v>7.4</v>
      </c>
      <c r="G11565" s="19">
        <f>IF(Movies[[#This Row],[rating]]=0,"",Movies[[#This Row],[rating]])</f>
        <v>7.4</v>
      </c>
      <c r="H11565" s="19" t="str">
        <f>IF(Movies[[#This Row],[rating]]=0,"No Rating","Rated")</f>
        <v>Rated</v>
      </c>
      <c r="I11565" s="16" t="s">
        <v>120</v>
      </c>
      <c r="J11565" s="29" t="s">
        <v>110</v>
      </c>
      <c r="K11565" s="19">
        <v>10.36</v>
      </c>
      <c r="L11565" s="26">
        <v>320</v>
      </c>
    </row>
    <row r="11566" spans="1:12" x14ac:dyDescent="0.3">
      <c r="A11566" s="14">
        <v>644089</v>
      </c>
      <c r="B11566" s="16" t="s">
        <v>14825</v>
      </c>
      <c r="C11566" s="16" t="s">
        <v>172</v>
      </c>
      <c r="D11566" s="4">
        <v>44449</v>
      </c>
      <c r="E11566" s="23">
        <v>2021</v>
      </c>
      <c r="F11566" s="19">
        <v>7.5</v>
      </c>
      <c r="G11566" s="19">
        <f>IF(Movies[[#This Row],[rating]]=0,"",Movies[[#This Row],[rating]])</f>
        <v>7.5</v>
      </c>
      <c r="H11566" s="19" t="str">
        <f>IF(Movies[[#This Row],[rating]]=0,"No Rating","Rated")</f>
        <v>Rated</v>
      </c>
      <c r="I11566" s="16" t="s">
        <v>49</v>
      </c>
      <c r="J11566" s="29" t="s">
        <v>12</v>
      </c>
      <c r="K11566" s="19">
        <v>10.346</v>
      </c>
      <c r="L11566" s="26">
        <v>272</v>
      </c>
    </row>
    <row r="11567" spans="1:12" x14ac:dyDescent="0.3">
      <c r="A11567" s="14">
        <v>778552</v>
      </c>
      <c r="B11567" s="16" t="s">
        <v>14826</v>
      </c>
      <c r="C11567" s="16" t="s">
        <v>10</v>
      </c>
      <c r="D11567" s="4">
        <v>44252</v>
      </c>
      <c r="E11567" s="23">
        <v>2021</v>
      </c>
      <c r="F11567" s="19">
        <v>6</v>
      </c>
      <c r="G11567" s="19">
        <f>IF(Movies[[#This Row],[rating]]=0,"",Movies[[#This Row],[rating]])</f>
        <v>6</v>
      </c>
      <c r="H11567" s="19" t="str">
        <f>IF(Movies[[#This Row],[rating]]=0,"No Rating","Rated")</f>
        <v>Rated</v>
      </c>
      <c r="I11567" s="16" t="s">
        <v>365</v>
      </c>
      <c r="J11567" s="29" t="s">
        <v>12</v>
      </c>
      <c r="K11567" s="19">
        <v>10.307</v>
      </c>
      <c r="L11567" s="26">
        <v>26</v>
      </c>
    </row>
    <row r="11568" spans="1:12" x14ac:dyDescent="0.3">
      <c r="A11568" s="14">
        <v>785545</v>
      </c>
      <c r="B11568" s="16" t="s">
        <v>14827</v>
      </c>
      <c r="C11568" s="16" t="s">
        <v>416</v>
      </c>
      <c r="D11568" s="4">
        <v>44533</v>
      </c>
      <c r="E11568" s="23">
        <v>2021</v>
      </c>
      <c r="F11568" s="19">
        <v>6.9</v>
      </c>
      <c r="G11568" s="19">
        <f>IF(Movies[[#This Row],[rating]]=0,"",Movies[[#This Row],[rating]])</f>
        <v>6.9</v>
      </c>
      <c r="H11568" s="19" t="str">
        <f>IF(Movies[[#This Row],[rating]]=0,"No Rating","Rated")</f>
        <v>Rated</v>
      </c>
      <c r="I11568" s="16" t="s">
        <v>134</v>
      </c>
      <c r="J11568" s="29" t="s">
        <v>12</v>
      </c>
      <c r="K11568" s="19">
        <v>10.298</v>
      </c>
      <c r="L11568" s="26">
        <v>158</v>
      </c>
    </row>
    <row r="11569" spans="1:12" x14ac:dyDescent="0.3">
      <c r="A11569" s="14">
        <v>848278</v>
      </c>
      <c r="B11569" s="16" t="s">
        <v>14828</v>
      </c>
      <c r="C11569" s="16" t="s">
        <v>10</v>
      </c>
      <c r="D11569" s="4">
        <v>44434</v>
      </c>
      <c r="E11569" s="23">
        <v>2021</v>
      </c>
      <c r="F11569" s="19">
        <v>5</v>
      </c>
      <c r="G11569" s="19">
        <f>IF(Movies[[#This Row],[rating]]=0,"",Movies[[#This Row],[rating]])</f>
        <v>5</v>
      </c>
      <c r="H11569" s="19" t="str">
        <f>IF(Movies[[#This Row],[rating]]=0,"No Rating","Rated")</f>
        <v>Rated</v>
      </c>
      <c r="I11569" s="16" t="s">
        <v>14829</v>
      </c>
      <c r="J11569" s="29" t="s">
        <v>12</v>
      </c>
      <c r="K11569" s="19">
        <v>10.29</v>
      </c>
      <c r="L11569" s="26">
        <v>219</v>
      </c>
    </row>
    <row r="11570" spans="1:12" x14ac:dyDescent="0.3">
      <c r="A11570" s="14">
        <v>793285</v>
      </c>
      <c r="B11570" s="16" t="s">
        <v>14830</v>
      </c>
      <c r="C11570" s="16" t="s">
        <v>10</v>
      </c>
      <c r="D11570" s="4">
        <v>44473</v>
      </c>
      <c r="E11570" s="23">
        <v>2021</v>
      </c>
      <c r="F11570" s="19">
        <v>6.8</v>
      </c>
      <c r="G11570" s="19">
        <f>IF(Movies[[#This Row],[rating]]=0,"",Movies[[#This Row],[rating]])</f>
        <v>6.8</v>
      </c>
      <c r="H11570" s="19" t="str">
        <f>IF(Movies[[#This Row],[rating]]=0,"No Rating","Rated")</f>
        <v>Rated</v>
      </c>
      <c r="I11570" s="16" t="s">
        <v>49</v>
      </c>
      <c r="J11570" s="29" t="s">
        <v>12</v>
      </c>
      <c r="K11570" s="19">
        <v>10.29</v>
      </c>
      <c r="L11570" s="26">
        <v>125</v>
      </c>
    </row>
    <row r="11571" spans="1:12" x14ac:dyDescent="0.3">
      <c r="A11571" s="14">
        <v>763073</v>
      </c>
      <c r="B11571" s="16" t="s">
        <v>14831</v>
      </c>
      <c r="C11571" s="16" t="s">
        <v>10</v>
      </c>
      <c r="D11571" s="4">
        <v>44287</v>
      </c>
      <c r="E11571" s="23">
        <v>2021</v>
      </c>
      <c r="F11571" s="19">
        <v>7.2</v>
      </c>
      <c r="G11571" s="19">
        <f>IF(Movies[[#This Row],[rating]]=0,"",Movies[[#This Row],[rating]])</f>
        <v>7.2</v>
      </c>
      <c r="H11571" s="19" t="str">
        <f>IF(Movies[[#This Row],[rating]]=0,"No Rating","Rated")</f>
        <v>Rated</v>
      </c>
      <c r="I11571" s="16" t="s">
        <v>49</v>
      </c>
      <c r="J11571" s="29" t="s">
        <v>12</v>
      </c>
      <c r="K11571" s="19">
        <v>10.286</v>
      </c>
      <c r="L11571" s="26">
        <v>80</v>
      </c>
    </row>
    <row r="11572" spans="1:12" x14ac:dyDescent="0.3">
      <c r="A11572" s="14">
        <v>680813</v>
      </c>
      <c r="B11572" s="16" t="s">
        <v>14832</v>
      </c>
      <c r="C11572" s="16" t="s">
        <v>14833</v>
      </c>
      <c r="D11572" s="4">
        <v>44364</v>
      </c>
      <c r="E11572" s="23">
        <v>2021</v>
      </c>
      <c r="F11572" s="19">
        <v>7.8</v>
      </c>
      <c r="G11572" s="19">
        <f>IF(Movies[[#This Row],[rating]]=0,"",Movies[[#This Row],[rating]])</f>
        <v>7.8</v>
      </c>
      <c r="H11572" s="19" t="str">
        <f>IF(Movies[[#This Row],[rating]]=0,"No Rating","Rated")</f>
        <v>Rated</v>
      </c>
      <c r="I11572" s="16" t="s">
        <v>5346</v>
      </c>
      <c r="J11572" s="29" t="s">
        <v>648</v>
      </c>
      <c r="K11572" s="19">
        <v>10.282999999999999</v>
      </c>
      <c r="L11572" s="26">
        <v>361</v>
      </c>
    </row>
    <row r="11573" spans="1:12" x14ac:dyDescent="0.3">
      <c r="A11573" s="14">
        <v>879540</v>
      </c>
      <c r="B11573" s="16" t="s">
        <v>14834</v>
      </c>
      <c r="C11573" s="16" t="s">
        <v>10</v>
      </c>
      <c r="D11573" s="4">
        <v>44474</v>
      </c>
      <c r="E11573" s="23">
        <v>2021</v>
      </c>
      <c r="F11573" s="19">
        <v>7.141</v>
      </c>
      <c r="G11573" s="19">
        <f>IF(Movies[[#This Row],[rating]]=0,"",Movies[[#This Row],[rating]])</f>
        <v>7.141</v>
      </c>
      <c r="H11573" s="19" t="str">
        <f>IF(Movies[[#This Row],[rating]]=0,"No Rating","Rated")</f>
        <v>Rated</v>
      </c>
      <c r="I11573" s="16" t="s">
        <v>30</v>
      </c>
      <c r="J11573" s="29" t="s">
        <v>12</v>
      </c>
      <c r="K11573" s="19">
        <v>10.281000000000001</v>
      </c>
      <c r="L11573" s="26">
        <v>217</v>
      </c>
    </row>
    <row r="11574" spans="1:12" x14ac:dyDescent="0.3">
      <c r="A11574" s="14">
        <v>911068</v>
      </c>
      <c r="B11574" s="16" t="s">
        <v>14835</v>
      </c>
      <c r="C11574" s="16" t="s">
        <v>14</v>
      </c>
      <c r="D11574" s="4">
        <v>44557</v>
      </c>
      <c r="E11574" s="23">
        <v>2021</v>
      </c>
      <c r="F11574" s="19">
        <v>6</v>
      </c>
      <c r="G11574" s="19">
        <f>IF(Movies[[#This Row],[rating]]=0,"",Movies[[#This Row],[rating]])</f>
        <v>6</v>
      </c>
      <c r="H11574" s="19" t="str">
        <f>IF(Movies[[#This Row],[rating]]=0,"No Rating","Rated")</f>
        <v>Rated</v>
      </c>
      <c r="I11574" s="16" t="s">
        <v>30</v>
      </c>
      <c r="J11574" s="29" t="s">
        <v>12</v>
      </c>
      <c r="K11574" s="19">
        <v>10.275</v>
      </c>
      <c r="L11574" s="26">
        <v>262</v>
      </c>
    </row>
    <row r="11575" spans="1:12" x14ac:dyDescent="0.3">
      <c r="A11575" s="14">
        <v>938159</v>
      </c>
      <c r="B11575" s="16" t="s">
        <v>14836</v>
      </c>
      <c r="C11575" s="16" t="s">
        <v>94</v>
      </c>
      <c r="D11575" s="4">
        <v>44400</v>
      </c>
      <c r="E11575" s="23">
        <v>2021</v>
      </c>
      <c r="F11575" s="19">
        <v>0</v>
      </c>
      <c r="G11575" s="19" t="str">
        <f>IF(Movies[[#This Row],[rating]]=0,"",Movies[[#This Row],[rating]])</f>
        <v/>
      </c>
      <c r="H11575" s="19" t="str">
        <f>IF(Movies[[#This Row],[rating]]=0,"No Rating","Rated")</f>
        <v>No Rating</v>
      </c>
      <c r="I11575" s="16" t="s">
        <v>33</v>
      </c>
      <c r="J11575" s="29" t="s">
        <v>96</v>
      </c>
      <c r="K11575" s="19">
        <v>10.269</v>
      </c>
      <c r="L11575" s="26">
        <v>0</v>
      </c>
    </row>
    <row r="11576" spans="1:12" x14ac:dyDescent="0.3">
      <c r="A11576" s="14">
        <v>772436</v>
      </c>
      <c r="B11576" s="16" t="s">
        <v>14837</v>
      </c>
      <c r="C11576" s="16" t="s">
        <v>74</v>
      </c>
      <c r="D11576" s="4">
        <v>44470</v>
      </c>
      <c r="E11576" s="23">
        <v>2021</v>
      </c>
      <c r="F11576" s="19">
        <v>7.7</v>
      </c>
      <c r="G11576" s="19">
        <f>IF(Movies[[#This Row],[rating]]=0,"",Movies[[#This Row],[rating]])</f>
        <v>7.7</v>
      </c>
      <c r="H11576" s="19" t="str">
        <f>IF(Movies[[#This Row],[rating]]=0,"No Rating","Rated")</f>
        <v>Rated</v>
      </c>
      <c r="I11576" s="16" t="s">
        <v>619</v>
      </c>
      <c r="J11576" s="29" t="s">
        <v>34</v>
      </c>
      <c r="K11576" s="19">
        <v>10.269</v>
      </c>
      <c r="L11576" s="26">
        <v>80</v>
      </c>
    </row>
    <row r="11577" spans="1:12" x14ac:dyDescent="0.3">
      <c r="A11577" s="14">
        <v>861057</v>
      </c>
      <c r="B11577" s="16" t="s">
        <v>14838</v>
      </c>
      <c r="C11577" s="16" t="s">
        <v>10</v>
      </c>
      <c r="D11577" s="4">
        <v>44421</v>
      </c>
      <c r="E11577" s="23">
        <v>2021</v>
      </c>
      <c r="F11577" s="19">
        <v>5.2</v>
      </c>
      <c r="G11577" s="19">
        <f>IF(Movies[[#This Row],[rating]]=0,"",Movies[[#This Row],[rating]])</f>
        <v>5.2</v>
      </c>
      <c r="H11577" s="19" t="str">
        <f>IF(Movies[[#This Row],[rating]]=0,"No Rating","Rated")</f>
        <v>Rated</v>
      </c>
      <c r="I11577" s="16" t="s">
        <v>961</v>
      </c>
      <c r="J11577" s="29" t="s">
        <v>12</v>
      </c>
      <c r="K11577" s="19">
        <v>10.246</v>
      </c>
      <c r="L11577" s="26">
        <v>64</v>
      </c>
    </row>
    <row r="11578" spans="1:12" x14ac:dyDescent="0.3">
      <c r="A11578" s="14">
        <v>673121</v>
      </c>
      <c r="B11578" s="16" t="s">
        <v>5623</v>
      </c>
      <c r="C11578" s="16" t="s">
        <v>14839</v>
      </c>
      <c r="D11578" s="4">
        <v>44533</v>
      </c>
      <c r="E11578" s="23">
        <v>2021</v>
      </c>
      <c r="F11578" s="19">
        <v>5.2619999999999996</v>
      </c>
      <c r="G11578" s="19">
        <f>IF(Movies[[#This Row],[rating]]=0,"",Movies[[#This Row],[rating]])</f>
        <v>5.2619999999999996</v>
      </c>
      <c r="H11578" s="19" t="str">
        <f>IF(Movies[[#This Row],[rating]]=0,"No Rating","Rated")</f>
        <v>Rated</v>
      </c>
      <c r="I11578" s="16" t="s">
        <v>49</v>
      </c>
      <c r="J11578" s="29" t="s">
        <v>12</v>
      </c>
      <c r="K11578" s="19">
        <v>10.242000000000001</v>
      </c>
      <c r="L11578" s="26">
        <v>82</v>
      </c>
    </row>
    <row r="11579" spans="1:12" x14ac:dyDescent="0.3">
      <c r="A11579" s="14">
        <v>662712</v>
      </c>
      <c r="B11579" s="16" t="s">
        <v>14840</v>
      </c>
      <c r="C11579" s="16" t="s">
        <v>1467</v>
      </c>
      <c r="D11579" s="4">
        <v>44428</v>
      </c>
      <c r="E11579" s="23">
        <v>2021</v>
      </c>
      <c r="F11579" s="19">
        <v>5.8</v>
      </c>
      <c r="G11579" s="19">
        <f>IF(Movies[[#This Row],[rating]]=0,"",Movies[[#This Row],[rating]])</f>
        <v>5.8</v>
      </c>
      <c r="H11579" s="19" t="str">
        <f>IF(Movies[[#This Row],[rating]]=0,"No Rating","Rated")</f>
        <v>Rated</v>
      </c>
      <c r="I11579" s="16" t="s">
        <v>542</v>
      </c>
      <c r="J11579" s="29" t="s">
        <v>12</v>
      </c>
      <c r="K11579" s="19">
        <v>10.211</v>
      </c>
      <c r="L11579" s="26">
        <v>155</v>
      </c>
    </row>
    <row r="11580" spans="1:12" x14ac:dyDescent="0.3">
      <c r="A11580" s="14">
        <v>710871</v>
      </c>
      <c r="B11580" s="16" t="s">
        <v>14841</v>
      </c>
      <c r="C11580" s="16" t="s">
        <v>220</v>
      </c>
      <c r="D11580" s="4">
        <v>44342</v>
      </c>
      <c r="E11580" s="23">
        <v>2021</v>
      </c>
      <c r="F11580" s="19">
        <v>6.5</v>
      </c>
      <c r="G11580" s="19">
        <f>IF(Movies[[#This Row],[rating]]=0,"",Movies[[#This Row],[rating]])</f>
        <v>6.5</v>
      </c>
      <c r="H11580" s="19" t="str">
        <f>IF(Movies[[#This Row],[rating]]=0,"No Rating","Rated")</f>
        <v>Rated</v>
      </c>
      <c r="I11580" s="16" t="s">
        <v>14842</v>
      </c>
      <c r="J11580" s="29" t="s">
        <v>222</v>
      </c>
      <c r="K11580" s="19">
        <v>10.199999999999999</v>
      </c>
      <c r="L11580" s="26">
        <v>129</v>
      </c>
    </row>
    <row r="11581" spans="1:12" x14ac:dyDescent="0.3">
      <c r="A11581" s="14">
        <v>759297</v>
      </c>
      <c r="B11581" s="16" t="s">
        <v>561</v>
      </c>
      <c r="C11581" s="16" t="s">
        <v>3926</v>
      </c>
      <c r="D11581" s="4">
        <v>44449</v>
      </c>
      <c r="E11581" s="23">
        <v>2021</v>
      </c>
      <c r="F11581" s="19">
        <v>4.5</v>
      </c>
      <c r="G11581" s="19">
        <f>IF(Movies[[#This Row],[rating]]=0,"",Movies[[#This Row],[rating]])</f>
        <v>4.5</v>
      </c>
      <c r="H11581" s="19" t="str">
        <f>IF(Movies[[#This Row],[rating]]=0,"No Rating","Rated")</f>
        <v>Rated</v>
      </c>
      <c r="I11581" s="16" t="s">
        <v>166</v>
      </c>
      <c r="J11581" s="29" t="s">
        <v>3927</v>
      </c>
      <c r="K11581" s="19">
        <v>10.188000000000001</v>
      </c>
      <c r="L11581" s="26">
        <v>12</v>
      </c>
    </row>
    <row r="11582" spans="1:12" x14ac:dyDescent="0.3">
      <c r="A11582" s="14">
        <v>818370</v>
      </c>
      <c r="B11582" s="16" t="s">
        <v>14843</v>
      </c>
      <c r="C11582" s="16" t="s">
        <v>10</v>
      </c>
      <c r="D11582" s="4">
        <v>44344</v>
      </c>
      <c r="E11582" s="23">
        <v>2021</v>
      </c>
      <c r="F11582" s="19">
        <v>7.1</v>
      </c>
      <c r="G11582" s="19">
        <f>IF(Movies[[#This Row],[rating]]=0,"",Movies[[#This Row],[rating]])</f>
        <v>7.1</v>
      </c>
      <c r="H11582" s="19" t="str">
        <f>IF(Movies[[#This Row],[rating]]=0,"No Rating","Rated")</f>
        <v>Rated</v>
      </c>
      <c r="I11582" s="16" t="s">
        <v>806</v>
      </c>
      <c r="J11582" s="29" t="s">
        <v>12</v>
      </c>
      <c r="K11582" s="19">
        <v>10.183999999999999</v>
      </c>
      <c r="L11582" s="26">
        <v>137</v>
      </c>
    </row>
    <row r="11583" spans="1:12" x14ac:dyDescent="0.3">
      <c r="A11583" s="14">
        <v>758879</v>
      </c>
      <c r="B11583" s="16" t="s">
        <v>14844</v>
      </c>
      <c r="C11583" s="16" t="s">
        <v>14</v>
      </c>
      <c r="D11583" s="4">
        <v>44526</v>
      </c>
      <c r="E11583" s="23">
        <v>2021</v>
      </c>
      <c r="F11583" s="19">
        <v>6</v>
      </c>
      <c r="G11583" s="19">
        <f>IF(Movies[[#This Row],[rating]]=0,"",Movies[[#This Row],[rating]])</f>
        <v>6</v>
      </c>
      <c r="H11583" s="19" t="str">
        <f>IF(Movies[[#This Row],[rating]]=0,"No Rating","Rated")</f>
        <v>Rated</v>
      </c>
      <c r="I11583" s="16" t="s">
        <v>2575</v>
      </c>
      <c r="J11583" s="29" t="s">
        <v>12</v>
      </c>
      <c r="K11583" s="19">
        <v>10.182</v>
      </c>
      <c r="L11583" s="26">
        <v>323</v>
      </c>
    </row>
    <row r="11584" spans="1:12" x14ac:dyDescent="0.3">
      <c r="A11584" s="14">
        <v>601470</v>
      </c>
      <c r="B11584" s="16" t="s">
        <v>14845</v>
      </c>
      <c r="C11584" s="16" t="s">
        <v>10</v>
      </c>
      <c r="D11584" s="4">
        <v>44456</v>
      </c>
      <c r="E11584" s="23">
        <v>2021</v>
      </c>
      <c r="F11584" s="19">
        <v>6.5</v>
      </c>
      <c r="G11584" s="19">
        <f>IF(Movies[[#This Row],[rating]]=0,"",Movies[[#This Row],[rating]])</f>
        <v>6.5</v>
      </c>
      <c r="H11584" s="19" t="str">
        <f>IF(Movies[[#This Row],[rating]]=0,"No Rating","Rated")</f>
        <v>Rated</v>
      </c>
      <c r="I11584" s="16" t="s">
        <v>189</v>
      </c>
      <c r="J11584" s="29" t="s">
        <v>12</v>
      </c>
      <c r="K11584" s="19">
        <v>10.169</v>
      </c>
      <c r="L11584" s="26">
        <v>614</v>
      </c>
    </row>
    <row r="11585" spans="1:12" x14ac:dyDescent="0.3">
      <c r="A11585" s="14">
        <v>856245</v>
      </c>
      <c r="B11585" s="16" t="s">
        <v>14846</v>
      </c>
      <c r="C11585" s="16" t="s">
        <v>14847</v>
      </c>
      <c r="D11585" s="4">
        <v>44540</v>
      </c>
      <c r="E11585" s="23">
        <v>2021</v>
      </c>
      <c r="F11585" s="19">
        <v>6</v>
      </c>
      <c r="G11585" s="19">
        <f>IF(Movies[[#This Row],[rating]]=0,"",Movies[[#This Row],[rating]])</f>
        <v>6</v>
      </c>
      <c r="H11585" s="19" t="str">
        <f>IF(Movies[[#This Row],[rating]]=0,"No Rating","Rated")</f>
        <v>Rated</v>
      </c>
      <c r="I11585" s="16" t="s">
        <v>14848</v>
      </c>
      <c r="J11585" s="29" t="s">
        <v>34</v>
      </c>
      <c r="K11585" s="19">
        <v>10.157</v>
      </c>
      <c r="L11585" s="26">
        <v>146</v>
      </c>
    </row>
    <row r="11586" spans="1:12" x14ac:dyDescent="0.3">
      <c r="A11586" s="14">
        <v>543836</v>
      </c>
      <c r="B11586" s="16" t="s">
        <v>14849</v>
      </c>
      <c r="C11586" s="16" t="s">
        <v>10</v>
      </c>
      <c r="D11586" s="4">
        <v>44484</v>
      </c>
      <c r="E11586" s="23">
        <v>2021</v>
      </c>
      <c r="F11586" s="19">
        <v>6.7949999999999999</v>
      </c>
      <c r="G11586" s="19">
        <f>IF(Movies[[#This Row],[rating]]=0,"",Movies[[#This Row],[rating]])</f>
        <v>6.7949999999999999</v>
      </c>
      <c r="H11586" s="19" t="str">
        <f>IF(Movies[[#This Row],[rating]]=0,"No Rating","Rated")</f>
        <v>Rated</v>
      </c>
      <c r="I11586" s="16" t="s">
        <v>1159</v>
      </c>
      <c r="J11586" s="29" t="s">
        <v>12</v>
      </c>
      <c r="K11586" s="19">
        <v>10.151</v>
      </c>
      <c r="L11586" s="26">
        <v>105</v>
      </c>
    </row>
    <row r="11587" spans="1:12" x14ac:dyDescent="0.3">
      <c r="A11587" s="14">
        <v>850329</v>
      </c>
      <c r="B11587" s="16" t="s">
        <v>14850</v>
      </c>
      <c r="C11587" s="16" t="s">
        <v>284</v>
      </c>
      <c r="D11587" s="4">
        <v>44410</v>
      </c>
      <c r="E11587" s="23">
        <v>2021</v>
      </c>
      <c r="F11587" s="19">
        <v>7.5</v>
      </c>
      <c r="G11587" s="19">
        <f>IF(Movies[[#This Row],[rating]]=0,"",Movies[[#This Row],[rating]])</f>
        <v>7.5</v>
      </c>
      <c r="H11587" s="19" t="str">
        <f>IF(Movies[[#This Row],[rating]]=0,"No Rating","Rated")</f>
        <v>Rated</v>
      </c>
      <c r="I11587" s="16" t="s">
        <v>441</v>
      </c>
      <c r="J11587" s="29" t="s">
        <v>286</v>
      </c>
      <c r="K11587" s="19">
        <v>10.141</v>
      </c>
      <c r="L11587" s="26">
        <v>134</v>
      </c>
    </row>
    <row r="11588" spans="1:12" x14ac:dyDescent="0.3">
      <c r="A11588" s="14">
        <v>845264</v>
      </c>
      <c r="B11588" s="16" t="s">
        <v>14851</v>
      </c>
      <c r="C11588" s="16" t="s">
        <v>94</v>
      </c>
      <c r="D11588" s="4">
        <v>44373</v>
      </c>
      <c r="E11588" s="23">
        <v>2021</v>
      </c>
      <c r="F11588" s="19">
        <v>6.5</v>
      </c>
      <c r="G11588" s="19">
        <f>IF(Movies[[#This Row],[rating]]=0,"",Movies[[#This Row],[rating]])</f>
        <v>6.5</v>
      </c>
      <c r="H11588" s="19" t="str">
        <f>IF(Movies[[#This Row],[rating]]=0,"No Rating","Rated")</f>
        <v>Rated</v>
      </c>
      <c r="I11588" s="16" t="s">
        <v>777</v>
      </c>
      <c r="J11588" s="29" t="s">
        <v>96</v>
      </c>
      <c r="K11588" s="19">
        <v>10.137</v>
      </c>
      <c r="L11588" s="26">
        <v>8</v>
      </c>
    </row>
    <row r="11589" spans="1:12" x14ac:dyDescent="0.3">
      <c r="A11589" s="14">
        <v>749004</v>
      </c>
      <c r="B11589" s="16" t="s">
        <v>14852</v>
      </c>
      <c r="C11589" s="16" t="s">
        <v>108</v>
      </c>
      <c r="D11589" s="4">
        <v>44349</v>
      </c>
      <c r="E11589" s="23">
        <v>2021</v>
      </c>
      <c r="F11589" s="19">
        <v>7.1</v>
      </c>
      <c r="G11589" s="19">
        <f>IF(Movies[[#This Row],[rating]]=0,"",Movies[[#This Row],[rating]])</f>
        <v>7.1</v>
      </c>
      <c r="H11589" s="19" t="str">
        <f>IF(Movies[[#This Row],[rating]]=0,"No Rating","Rated")</f>
        <v>Rated</v>
      </c>
      <c r="I11589" s="16" t="s">
        <v>14853</v>
      </c>
      <c r="J11589" s="29" t="s">
        <v>110</v>
      </c>
      <c r="K11589" s="19">
        <v>10.135</v>
      </c>
      <c r="L11589" s="26">
        <v>393</v>
      </c>
    </row>
    <row r="11590" spans="1:12" x14ac:dyDescent="0.3">
      <c r="A11590" s="14">
        <v>730047</v>
      </c>
      <c r="B11590" s="16" t="s">
        <v>14854</v>
      </c>
      <c r="C11590" s="16" t="s">
        <v>1467</v>
      </c>
      <c r="D11590" s="4">
        <v>44300</v>
      </c>
      <c r="E11590" s="23">
        <v>2021</v>
      </c>
      <c r="F11590" s="19">
        <v>6.4</v>
      </c>
      <c r="G11590" s="19">
        <f>IF(Movies[[#This Row],[rating]]=0,"",Movies[[#This Row],[rating]])</f>
        <v>6.4</v>
      </c>
      <c r="H11590" s="19" t="str">
        <f>IF(Movies[[#This Row],[rating]]=0,"No Rating","Rated")</f>
        <v>Rated</v>
      </c>
      <c r="I11590" s="16" t="s">
        <v>33</v>
      </c>
      <c r="J11590" s="29" t="s">
        <v>12</v>
      </c>
      <c r="K11590" s="19">
        <v>10.135</v>
      </c>
      <c r="L11590" s="26">
        <v>301</v>
      </c>
    </row>
    <row r="11591" spans="1:12" x14ac:dyDescent="0.3">
      <c r="A11591" s="14">
        <v>779057</v>
      </c>
      <c r="B11591" s="16" t="s">
        <v>7675</v>
      </c>
      <c r="C11591" s="16" t="s">
        <v>10</v>
      </c>
      <c r="D11591" s="4">
        <v>44532</v>
      </c>
      <c r="E11591" s="23">
        <v>2021</v>
      </c>
      <c r="F11591" s="19">
        <v>4.2190000000000003</v>
      </c>
      <c r="G11591" s="19">
        <f>IF(Movies[[#This Row],[rating]]=0,"",Movies[[#This Row],[rating]])</f>
        <v>4.2190000000000003</v>
      </c>
      <c r="H11591" s="19" t="str">
        <f>IF(Movies[[#This Row],[rating]]=0,"No Rating","Rated")</f>
        <v>Rated</v>
      </c>
      <c r="I11591" s="16" t="s">
        <v>910</v>
      </c>
      <c r="J11591" s="29" t="s">
        <v>12</v>
      </c>
      <c r="K11591" s="19">
        <v>10.129</v>
      </c>
      <c r="L11591" s="26">
        <v>89</v>
      </c>
    </row>
    <row r="11592" spans="1:12" x14ac:dyDescent="0.3">
      <c r="A11592" s="14">
        <v>786573</v>
      </c>
      <c r="B11592" s="16" t="s">
        <v>14855</v>
      </c>
      <c r="C11592" s="16" t="s">
        <v>10</v>
      </c>
      <c r="D11592" s="4">
        <v>44229</v>
      </c>
      <c r="E11592" s="23">
        <v>2021</v>
      </c>
      <c r="F11592" s="19">
        <v>5.52</v>
      </c>
      <c r="G11592" s="19">
        <f>IF(Movies[[#This Row],[rating]]=0,"",Movies[[#This Row],[rating]])</f>
        <v>5.52</v>
      </c>
      <c r="H11592" s="19" t="str">
        <f>IF(Movies[[#This Row],[rating]]=0,"No Rating","Rated")</f>
        <v>Rated</v>
      </c>
      <c r="I11592" s="16" t="s">
        <v>13022</v>
      </c>
      <c r="J11592" s="29" t="s">
        <v>12</v>
      </c>
      <c r="K11592" s="19">
        <v>10.117000000000001</v>
      </c>
      <c r="L11592" s="26">
        <v>25</v>
      </c>
    </row>
    <row r="11593" spans="1:12" x14ac:dyDescent="0.3">
      <c r="A11593" s="14">
        <v>724885</v>
      </c>
      <c r="B11593" s="16" t="s">
        <v>14856</v>
      </c>
      <c r="C11593" s="16" t="s">
        <v>94</v>
      </c>
      <c r="D11593" s="4">
        <v>44405</v>
      </c>
      <c r="E11593" s="23">
        <v>2021</v>
      </c>
      <c r="F11593" s="19">
        <v>7.4630000000000001</v>
      </c>
      <c r="G11593" s="19">
        <f>IF(Movies[[#This Row],[rating]]=0,"",Movies[[#This Row],[rating]])</f>
        <v>7.4630000000000001</v>
      </c>
      <c r="H11593" s="19" t="str">
        <f>IF(Movies[[#This Row],[rating]]=0,"No Rating","Rated")</f>
        <v>Rated</v>
      </c>
      <c r="I11593" s="16" t="s">
        <v>5726</v>
      </c>
      <c r="J11593" s="29" t="s">
        <v>96</v>
      </c>
      <c r="K11593" s="19">
        <v>10.116</v>
      </c>
      <c r="L11593" s="26">
        <v>134</v>
      </c>
    </row>
    <row r="11594" spans="1:12" x14ac:dyDescent="0.3">
      <c r="A11594" s="14">
        <v>685264</v>
      </c>
      <c r="B11594" s="16" t="s">
        <v>14857</v>
      </c>
      <c r="C11594" s="16" t="s">
        <v>10</v>
      </c>
      <c r="D11594" s="4">
        <v>44363</v>
      </c>
      <c r="E11594" s="23">
        <v>2021</v>
      </c>
      <c r="F11594" s="19">
        <v>6.7</v>
      </c>
      <c r="G11594" s="19">
        <f>IF(Movies[[#This Row],[rating]]=0,"",Movies[[#This Row],[rating]])</f>
        <v>6.7</v>
      </c>
      <c r="H11594" s="19" t="str">
        <f>IF(Movies[[#This Row],[rating]]=0,"No Rating","Rated")</f>
        <v>Rated</v>
      </c>
      <c r="I11594" s="16" t="s">
        <v>329</v>
      </c>
      <c r="J11594" s="29" t="s">
        <v>12</v>
      </c>
      <c r="K11594" s="19">
        <v>10.090999999999999</v>
      </c>
      <c r="L11594" s="26">
        <v>96</v>
      </c>
    </row>
    <row r="11595" spans="1:12" x14ac:dyDescent="0.3">
      <c r="A11595" s="14">
        <v>831827</v>
      </c>
      <c r="B11595" s="16" t="s">
        <v>14858</v>
      </c>
      <c r="C11595" s="16" t="s">
        <v>10</v>
      </c>
      <c r="D11595" s="4">
        <v>44524</v>
      </c>
      <c r="E11595" s="23">
        <v>2021</v>
      </c>
      <c r="F11595" s="19">
        <v>8.08</v>
      </c>
      <c r="G11595" s="19">
        <f>IF(Movies[[#This Row],[rating]]=0,"",Movies[[#This Row],[rating]])</f>
        <v>8.08</v>
      </c>
      <c r="H11595" s="19" t="str">
        <f>IF(Movies[[#This Row],[rating]]=0,"No Rating","Rated")</f>
        <v>Rated</v>
      </c>
      <c r="I11595" s="16" t="s">
        <v>390</v>
      </c>
      <c r="J11595" s="29" t="s">
        <v>12</v>
      </c>
      <c r="K11595" s="19">
        <v>10.077999999999999</v>
      </c>
      <c r="L11595" s="26">
        <v>377</v>
      </c>
    </row>
    <row r="11596" spans="1:12" x14ac:dyDescent="0.3">
      <c r="A11596" s="14">
        <v>641668</v>
      </c>
      <c r="B11596" s="16" t="s">
        <v>14859</v>
      </c>
      <c r="C11596" s="16" t="s">
        <v>14</v>
      </c>
      <c r="D11596" s="4">
        <v>44337</v>
      </c>
      <c r="E11596" s="23">
        <v>2021</v>
      </c>
      <c r="F11596" s="19">
        <v>5.7</v>
      </c>
      <c r="G11596" s="19">
        <f>IF(Movies[[#This Row],[rating]]=0,"",Movies[[#This Row],[rating]])</f>
        <v>5.7</v>
      </c>
      <c r="H11596" s="19" t="str">
        <f>IF(Movies[[#This Row],[rating]]=0,"No Rating","Rated")</f>
        <v>Rated</v>
      </c>
      <c r="I11596" s="16" t="s">
        <v>468</v>
      </c>
      <c r="J11596" s="29" t="s">
        <v>12</v>
      </c>
      <c r="K11596" s="19">
        <v>10.06</v>
      </c>
      <c r="L11596" s="26">
        <v>157</v>
      </c>
    </row>
    <row r="11597" spans="1:12" x14ac:dyDescent="0.3">
      <c r="A11597" s="14">
        <v>823461</v>
      </c>
      <c r="B11597" s="16" t="s">
        <v>14860</v>
      </c>
      <c r="C11597" s="16" t="s">
        <v>10</v>
      </c>
      <c r="D11597" s="4">
        <v>44370</v>
      </c>
      <c r="E11597" s="23">
        <v>2021</v>
      </c>
      <c r="F11597" s="19">
        <v>5.5720000000000001</v>
      </c>
      <c r="G11597" s="19">
        <f>IF(Movies[[#This Row],[rating]]=0,"",Movies[[#This Row],[rating]])</f>
        <v>5.5720000000000001</v>
      </c>
      <c r="H11597" s="19" t="str">
        <f>IF(Movies[[#This Row],[rating]]=0,"No Rating","Rated")</f>
        <v>Rated</v>
      </c>
      <c r="I11597" s="16" t="s">
        <v>273</v>
      </c>
      <c r="J11597" s="29" t="s">
        <v>12</v>
      </c>
      <c r="K11597" s="19">
        <v>9.9979999999999993</v>
      </c>
      <c r="L11597" s="26">
        <v>312</v>
      </c>
    </row>
    <row r="11598" spans="1:12" x14ac:dyDescent="0.3">
      <c r="A11598" s="14">
        <v>853066</v>
      </c>
      <c r="B11598" s="16" t="s">
        <v>14861</v>
      </c>
      <c r="C11598" s="16" t="s">
        <v>1845</v>
      </c>
      <c r="D11598" s="4">
        <v>44358</v>
      </c>
      <c r="E11598" s="23">
        <v>2021</v>
      </c>
      <c r="F11598" s="19">
        <v>5</v>
      </c>
      <c r="G11598" s="19">
        <f>IF(Movies[[#This Row],[rating]]=0,"",Movies[[#This Row],[rating]])</f>
        <v>5</v>
      </c>
      <c r="H11598" s="19" t="str">
        <f>IF(Movies[[#This Row],[rating]]=0,"No Rating","Rated")</f>
        <v>Rated</v>
      </c>
      <c r="I11598" s="16" t="s">
        <v>49</v>
      </c>
      <c r="J11598" s="29" t="s">
        <v>96</v>
      </c>
      <c r="K11598" s="19">
        <v>9.9949999999999992</v>
      </c>
      <c r="L11598" s="26">
        <v>1</v>
      </c>
    </row>
    <row r="11599" spans="1:12" x14ac:dyDescent="0.3">
      <c r="A11599" s="14">
        <v>741228</v>
      </c>
      <c r="B11599" s="16" t="s">
        <v>1346</v>
      </c>
      <c r="C11599" s="16" t="s">
        <v>14</v>
      </c>
      <c r="D11599" s="4">
        <v>44252</v>
      </c>
      <c r="E11599" s="23">
        <v>2021</v>
      </c>
      <c r="F11599" s="19">
        <v>5.2</v>
      </c>
      <c r="G11599" s="19">
        <f>IF(Movies[[#This Row],[rating]]=0,"",Movies[[#This Row],[rating]])</f>
        <v>5.2</v>
      </c>
      <c r="H11599" s="19" t="str">
        <f>IF(Movies[[#This Row],[rating]]=0,"No Rating","Rated")</f>
        <v>Rated</v>
      </c>
      <c r="I11599" s="16" t="s">
        <v>3462</v>
      </c>
      <c r="J11599" s="29" t="s">
        <v>12</v>
      </c>
      <c r="K11599" s="19">
        <v>9.9890000000000008</v>
      </c>
      <c r="L11599" s="26">
        <v>287</v>
      </c>
    </row>
    <row r="11600" spans="1:12" x14ac:dyDescent="0.3">
      <c r="A11600" s="14">
        <v>586791</v>
      </c>
      <c r="B11600" s="16" t="s">
        <v>14862</v>
      </c>
      <c r="C11600" s="16" t="s">
        <v>172</v>
      </c>
      <c r="D11600" s="4">
        <v>44232</v>
      </c>
      <c r="E11600" s="23">
        <v>2021</v>
      </c>
      <c r="F11600" s="19">
        <v>7</v>
      </c>
      <c r="G11600" s="19">
        <f>IF(Movies[[#This Row],[rating]]=0,"",Movies[[#This Row],[rating]])</f>
        <v>7</v>
      </c>
      <c r="H11600" s="19" t="str">
        <f>IF(Movies[[#This Row],[rating]]=0,"No Rating","Rated")</f>
        <v>Rated</v>
      </c>
      <c r="I11600" s="16" t="s">
        <v>1268</v>
      </c>
      <c r="J11600" s="29" t="s">
        <v>12</v>
      </c>
      <c r="K11600" s="19">
        <v>9.98</v>
      </c>
      <c r="L11600" s="26">
        <v>214</v>
      </c>
    </row>
    <row r="11601" spans="1:12" x14ac:dyDescent="0.3">
      <c r="A11601" s="14">
        <v>673319</v>
      </c>
      <c r="B11601" s="16" t="s">
        <v>14863</v>
      </c>
      <c r="C11601" s="16" t="s">
        <v>10</v>
      </c>
      <c r="D11601" s="4">
        <v>44274</v>
      </c>
      <c r="E11601" s="23">
        <v>2021</v>
      </c>
      <c r="F11601" s="19">
        <v>5.8</v>
      </c>
      <c r="G11601" s="19">
        <f>IF(Movies[[#This Row],[rating]]=0,"",Movies[[#This Row],[rating]])</f>
        <v>5.8</v>
      </c>
      <c r="H11601" s="19" t="str">
        <f>IF(Movies[[#This Row],[rating]]=0,"No Rating","Rated")</f>
        <v>Rated</v>
      </c>
      <c r="I11601" s="16" t="s">
        <v>14864</v>
      </c>
      <c r="J11601" s="29" t="s">
        <v>12</v>
      </c>
      <c r="K11601" s="19">
        <v>9.9740000000000002</v>
      </c>
      <c r="L11601" s="26">
        <v>123</v>
      </c>
    </row>
    <row r="11602" spans="1:12" x14ac:dyDescent="0.3">
      <c r="A11602" s="14">
        <v>795813</v>
      </c>
      <c r="B11602" s="16" t="s">
        <v>14865</v>
      </c>
      <c r="C11602" s="16" t="s">
        <v>284</v>
      </c>
      <c r="D11602" s="4">
        <v>44378</v>
      </c>
      <c r="E11602" s="23">
        <v>2021</v>
      </c>
      <c r="F11602" s="19">
        <v>6.8</v>
      </c>
      <c r="G11602" s="19">
        <f>IF(Movies[[#This Row],[rating]]=0,"",Movies[[#This Row],[rating]])</f>
        <v>6.8</v>
      </c>
      <c r="H11602" s="19" t="str">
        <f>IF(Movies[[#This Row],[rating]]=0,"No Rating","Rated")</f>
        <v>Rated</v>
      </c>
      <c r="I11602" s="16" t="s">
        <v>6390</v>
      </c>
      <c r="J11602" s="29" t="s">
        <v>286</v>
      </c>
      <c r="K11602" s="19">
        <v>9.9719999999999995</v>
      </c>
      <c r="L11602" s="26">
        <v>307</v>
      </c>
    </row>
    <row r="11603" spans="1:12" x14ac:dyDescent="0.3">
      <c r="A11603" s="14">
        <v>781453</v>
      </c>
      <c r="B11603" s="16" t="s">
        <v>14866</v>
      </c>
      <c r="C11603" s="16" t="s">
        <v>108</v>
      </c>
      <c r="D11603" s="4">
        <v>44454</v>
      </c>
      <c r="E11603" s="23">
        <v>2021</v>
      </c>
      <c r="F11603" s="19">
        <v>6.2519999999999998</v>
      </c>
      <c r="G11603" s="19">
        <f>IF(Movies[[#This Row],[rating]]=0,"",Movies[[#This Row],[rating]])</f>
        <v>6.2519999999999998</v>
      </c>
      <c r="H11603" s="19" t="str">
        <f>IF(Movies[[#This Row],[rating]]=0,"No Rating","Rated")</f>
        <v>Rated</v>
      </c>
      <c r="I11603" s="16" t="s">
        <v>1412</v>
      </c>
      <c r="J11603" s="29" t="s">
        <v>110</v>
      </c>
      <c r="K11603" s="19">
        <v>9.9719999999999995</v>
      </c>
      <c r="L11603" s="26">
        <v>153</v>
      </c>
    </row>
    <row r="11604" spans="1:12" x14ac:dyDescent="0.3">
      <c r="A11604" s="14">
        <v>556867</v>
      </c>
      <c r="B11604" s="16" t="s">
        <v>14867</v>
      </c>
      <c r="C11604" s="16" t="s">
        <v>14</v>
      </c>
      <c r="D11604" s="4">
        <v>44224</v>
      </c>
      <c r="E11604" s="23">
        <v>2021</v>
      </c>
      <c r="F11604" s="19">
        <v>5.8</v>
      </c>
      <c r="G11604" s="19">
        <f>IF(Movies[[#This Row],[rating]]=0,"",Movies[[#This Row],[rating]])</f>
        <v>5.8</v>
      </c>
      <c r="H11604" s="19" t="str">
        <f>IF(Movies[[#This Row],[rating]]=0,"No Rating","Rated")</f>
        <v>Rated</v>
      </c>
      <c r="I11604" s="16" t="s">
        <v>3564</v>
      </c>
      <c r="J11604" s="29" t="s">
        <v>12</v>
      </c>
      <c r="K11604" s="19">
        <v>9.9700000000000006</v>
      </c>
      <c r="L11604" s="26">
        <v>185</v>
      </c>
    </row>
    <row r="11605" spans="1:12" x14ac:dyDescent="0.3">
      <c r="A11605" s="14">
        <v>774343</v>
      </c>
      <c r="B11605" s="16" t="s">
        <v>14868</v>
      </c>
      <c r="C11605" s="16" t="s">
        <v>108</v>
      </c>
      <c r="D11605" s="4">
        <v>44394</v>
      </c>
      <c r="E11605" s="23">
        <v>2021</v>
      </c>
      <c r="F11605" s="19">
        <v>5.4</v>
      </c>
      <c r="G11605" s="19">
        <f>IF(Movies[[#This Row],[rating]]=0,"",Movies[[#This Row],[rating]])</f>
        <v>5.4</v>
      </c>
      <c r="H11605" s="19" t="str">
        <f>IF(Movies[[#This Row],[rating]]=0,"No Rating","Rated")</f>
        <v>Rated</v>
      </c>
      <c r="I11605" s="16" t="s">
        <v>33</v>
      </c>
      <c r="J11605" s="29" t="s">
        <v>110</v>
      </c>
      <c r="K11605" s="19">
        <v>9.9649999999999999</v>
      </c>
      <c r="L11605" s="26">
        <v>90</v>
      </c>
    </row>
    <row r="11606" spans="1:12" x14ac:dyDescent="0.3">
      <c r="A11606" s="14">
        <v>789171</v>
      </c>
      <c r="B11606" s="16" t="s">
        <v>14869</v>
      </c>
      <c r="C11606" s="16" t="s">
        <v>10</v>
      </c>
      <c r="D11606" s="4">
        <v>44470</v>
      </c>
      <c r="E11606" s="23">
        <v>2021</v>
      </c>
      <c r="F11606" s="19">
        <v>5.4</v>
      </c>
      <c r="G11606" s="19">
        <f>IF(Movies[[#This Row],[rating]]=0,"",Movies[[#This Row],[rating]])</f>
        <v>5.4</v>
      </c>
      <c r="H11606" s="19" t="str">
        <f>IF(Movies[[#This Row],[rating]]=0,"No Rating","Rated")</f>
        <v>Rated</v>
      </c>
      <c r="I11606" s="16" t="s">
        <v>166</v>
      </c>
      <c r="J11606" s="29" t="s">
        <v>12</v>
      </c>
      <c r="K11606" s="19">
        <v>9.9380000000000006</v>
      </c>
      <c r="L11606" s="26">
        <v>96</v>
      </c>
    </row>
    <row r="11607" spans="1:12" x14ac:dyDescent="0.3">
      <c r="A11607" s="14">
        <v>853383</v>
      </c>
      <c r="B11607" s="16" t="s">
        <v>14870</v>
      </c>
      <c r="C11607" s="16" t="s">
        <v>94</v>
      </c>
      <c r="D11607" s="4">
        <v>44368</v>
      </c>
      <c r="E11607" s="23">
        <v>2021</v>
      </c>
      <c r="F11607" s="19">
        <v>0</v>
      </c>
      <c r="G11607" s="19" t="str">
        <f>IF(Movies[[#This Row],[rating]]=0,"",Movies[[#This Row],[rating]])</f>
        <v/>
      </c>
      <c r="H11607" s="19" t="str">
        <f>IF(Movies[[#This Row],[rating]]=0,"No Rating","Rated")</f>
        <v>No Rating</v>
      </c>
      <c r="I11607" s="16" t="s">
        <v>49</v>
      </c>
      <c r="J11607" s="29" t="s">
        <v>96</v>
      </c>
      <c r="K11607" s="19">
        <v>9.9359999999999999</v>
      </c>
      <c r="L11607" s="26">
        <v>0</v>
      </c>
    </row>
    <row r="11608" spans="1:12" x14ac:dyDescent="0.3">
      <c r="A11608" s="14">
        <v>858815</v>
      </c>
      <c r="B11608" s="16" t="s">
        <v>14871</v>
      </c>
      <c r="C11608" s="16" t="s">
        <v>3367</v>
      </c>
      <c r="D11608" s="4">
        <v>44477</v>
      </c>
      <c r="E11608" s="23">
        <v>2021</v>
      </c>
      <c r="F11608" s="19">
        <v>7</v>
      </c>
      <c r="G11608" s="19">
        <f>IF(Movies[[#This Row],[rating]]=0,"",Movies[[#This Row],[rating]])</f>
        <v>7</v>
      </c>
      <c r="H11608" s="19" t="str">
        <f>IF(Movies[[#This Row],[rating]]=0,"No Rating","Rated")</f>
        <v>Rated</v>
      </c>
      <c r="I11608" s="16" t="s">
        <v>971</v>
      </c>
      <c r="J11608" s="29" t="s">
        <v>3112</v>
      </c>
      <c r="K11608" s="19">
        <v>9.9320000000000004</v>
      </c>
      <c r="L11608" s="26">
        <v>263</v>
      </c>
    </row>
    <row r="11609" spans="1:12" x14ac:dyDescent="0.3">
      <c r="A11609" s="14">
        <v>660000</v>
      </c>
      <c r="B11609" s="16" t="s">
        <v>14872</v>
      </c>
      <c r="C11609" s="16" t="s">
        <v>838</v>
      </c>
      <c r="D11609" s="4">
        <v>44489</v>
      </c>
      <c r="E11609" s="23">
        <v>2021</v>
      </c>
      <c r="F11609" s="19">
        <v>7.4</v>
      </c>
      <c r="G11609" s="19">
        <f>IF(Movies[[#This Row],[rating]]=0,"",Movies[[#This Row],[rating]])</f>
        <v>7.4</v>
      </c>
      <c r="H11609" s="19" t="str">
        <f>IF(Movies[[#This Row],[rating]]=0,"No Rating","Rated")</f>
        <v>Rated</v>
      </c>
      <c r="I11609" s="16" t="s">
        <v>3236</v>
      </c>
      <c r="J11609" s="29" t="s">
        <v>110</v>
      </c>
      <c r="K11609" s="19">
        <v>9.9269999999999996</v>
      </c>
      <c r="L11609" s="26">
        <v>505</v>
      </c>
    </row>
    <row r="11610" spans="1:12" x14ac:dyDescent="0.3">
      <c r="A11610" s="14">
        <v>857497</v>
      </c>
      <c r="B11610" s="16" t="s">
        <v>14873</v>
      </c>
      <c r="C11610" s="16" t="s">
        <v>10</v>
      </c>
      <c r="D11610" s="4">
        <v>44418</v>
      </c>
      <c r="E11610" s="23">
        <v>2021</v>
      </c>
      <c r="F11610" s="19">
        <v>7.2</v>
      </c>
      <c r="G11610" s="19">
        <f>IF(Movies[[#This Row],[rating]]=0,"",Movies[[#This Row],[rating]])</f>
        <v>7.2</v>
      </c>
      <c r="H11610" s="19" t="str">
        <f>IF(Movies[[#This Row],[rating]]=0,"No Rating","Rated")</f>
        <v>Rated</v>
      </c>
      <c r="I11610" s="16" t="s">
        <v>441</v>
      </c>
      <c r="J11610" s="29" t="s">
        <v>12</v>
      </c>
      <c r="K11610" s="19">
        <v>9.9250000000000007</v>
      </c>
      <c r="L11610" s="26">
        <v>105</v>
      </c>
    </row>
    <row r="11611" spans="1:12" x14ac:dyDescent="0.3">
      <c r="A11611" s="14">
        <v>754067</v>
      </c>
      <c r="B11611" s="16" t="s">
        <v>14874</v>
      </c>
      <c r="C11611" s="16" t="s">
        <v>108</v>
      </c>
      <c r="D11611" s="4">
        <v>44545</v>
      </c>
      <c r="E11611" s="23">
        <v>2021</v>
      </c>
      <c r="F11611" s="19">
        <v>7.1</v>
      </c>
      <c r="G11611" s="19">
        <f>IF(Movies[[#This Row],[rating]]=0,"",Movies[[#This Row],[rating]])</f>
        <v>7.1</v>
      </c>
      <c r="H11611" s="19" t="str">
        <f>IF(Movies[[#This Row],[rating]]=0,"No Rating","Rated")</f>
        <v>Rated</v>
      </c>
      <c r="I11611" s="16" t="s">
        <v>7189</v>
      </c>
      <c r="J11611" s="29" t="s">
        <v>110</v>
      </c>
      <c r="K11611" s="19">
        <v>9.9019999999999992</v>
      </c>
      <c r="L11611" s="26">
        <v>499</v>
      </c>
    </row>
    <row r="11612" spans="1:12" x14ac:dyDescent="0.3">
      <c r="A11612" s="14">
        <v>727293</v>
      </c>
      <c r="B11612" s="16" t="s">
        <v>14875</v>
      </c>
      <c r="C11612" s="16" t="s">
        <v>10</v>
      </c>
      <c r="D11612" s="4">
        <v>44547</v>
      </c>
      <c r="E11612" s="23">
        <v>2021</v>
      </c>
      <c r="F11612" s="19">
        <v>6.6</v>
      </c>
      <c r="G11612" s="19">
        <f>IF(Movies[[#This Row],[rating]]=0,"",Movies[[#This Row],[rating]])</f>
        <v>6.6</v>
      </c>
      <c r="H11612" s="19" t="str">
        <f>IF(Movies[[#This Row],[rating]]=0,"No Rating","Rated")</f>
        <v>Rated</v>
      </c>
      <c r="I11612" s="16" t="s">
        <v>49</v>
      </c>
      <c r="J11612" s="29" t="s">
        <v>12</v>
      </c>
      <c r="K11612" s="19">
        <v>9.8979999999999997</v>
      </c>
      <c r="L11612" s="26">
        <v>551</v>
      </c>
    </row>
    <row r="11613" spans="1:12" x14ac:dyDescent="0.3">
      <c r="A11613" s="14">
        <v>810406</v>
      </c>
      <c r="B11613" s="16" t="s">
        <v>14876</v>
      </c>
      <c r="C11613" s="16" t="s">
        <v>220</v>
      </c>
      <c r="D11613" s="4">
        <v>44308</v>
      </c>
      <c r="E11613" s="23">
        <v>2021</v>
      </c>
      <c r="F11613" s="19">
        <v>7.4</v>
      </c>
      <c r="G11613" s="19">
        <f>IF(Movies[[#This Row],[rating]]=0,"",Movies[[#This Row],[rating]])</f>
        <v>7.4</v>
      </c>
      <c r="H11613" s="19" t="str">
        <f>IF(Movies[[#This Row],[rating]]=0,"No Rating","Rated")</f>
        <v>Rated</v>
      </c>
      <c r="I11613" s="16" t="s">
        <v>627</v>
      </c>
      <c r="J11613" s="29" t="s">
        <v>222</v>
      </c>
      <c r="K11613" s="19">
        <v>9.8870000000000005</v>
      </c>
      <c r="L11613" s="26">
        <v>28</v>
      </c>
    </row>
    <row r="11614" spans="1:12" x14ac:dyDescent="0.3">
      <c r="A11614" s="14">
        <v>839436</v>
      </c>
      <c r="B11614" s="16" t="s">
        <v>14877</v>
      </c>
      <c r="C11614" s="16" t="s">
        <v>416</v>
      </c>
      <c r="D11614" s="4">
        <v>44362</v>
      </c>
      <c r="E11614" s="23">
        <v>2021</v>
      </c>
      <c r="F11614" s="19">
        <v>5.88</v>
      </c>
      <c r="G11614" s="19">
        <f>IF(Movies[[#This Row],[rating]]=0,"",Movies[[#This Row],[rating]])</f>
        <v>5.88</v>
      </c>
      <c r="H11614" s="19" t="str">
        <f>IF(Movies[[#This Row],[rating]]=0,"No Rating","Rated")</f>
        <v>Rated</v>
      </c>
      <c r="I11614" s="16" t="s">
        <v>8656</v>
      </c>
      <c r="J11614" s="29" t="s">
        <v>12</v>
      </c>
      <c r="K11614" s="19">
        <v>9.8819999999999997</v>
      </c>
      <c r="L11614" s="26">
        <v>46</v>
      </c>
    </row>
    <row r="11615" spans="1:12" x14ac:dyDescent="0.3">
      <c r="A11615" s="14">
        <v>986816</v>
      </c>
      <c r="B11615" s="16" t="s">
        <v>14878</v>
      </c>
      <c r="C11615" s="16" t="s">
        <v>94</v>
      </c>
      <c r="D11615" s="4">
        <v>44197</v>
      </c>
      <c r="E11615" s="23">
        <v>2021</v>
      </c>
      <c r="F11615" s="19">
        <v>0</v>
      </c>
      <c r="G11615" s="19" t="str">
        <f>IF(Movies[[#This Row],[rating]]=0,"",Movies[[#This Row],[rating]])</f>
        <v/>
      </c>
      <c r="H11615" s="19" t="str">
        <f>IF(Movies[[#This Row],[rating]]=0,"No Rating","Rated")</f>
        <v>No Rating</v>
      </c>
      <c r="I11615" s="16" t="s">
        <v>1845</v>
      </c>
      <c r="J11615" s="29" t="s">
        <v>96</v>
      </c>
      <c r="K11615" s="19">
        <v>9.8719999999999999</v>
      </c>
      <c r="L11615" s="26">
        <v>0</v>
      </c>
    </row>
    <row r="11616" spans="1:12" x14ac:dyDescent="0.3">
      <c r="A11616" s="14">
        <v>729679</v>
      </c>
      <c r="B11616" s="16" t="s">
        <v>14879</v>
      </c>
      <c r="C11616" s="16" t="s">
        <v>43</v>
      </c>
      <c r="D11616" s="4">
        <v>44550</v>
      </c>
      <c r="E11616" s="23">
        <v>2021</v>
      </c>
      <c r="F11616" s="19">
        <v>7.15</v>
      </c>
      <c r="G11616" s="19">
        <f>IF(Movies[[#This Row],[rating]]=0,"",Movies[[#This Row],[rating]])</f>
        <v>7.15</v>
      </c>
      <c r="H11616" s="19" t="str">
        <f>IF(Movies[[#This Row],[rating]]=0,"No Rating","Rated")</f>
        <v>Rated</v>
      </c>
      <c r="I11616" s="16" t="s">
        <v>5996</v>
      </c>
      <c r="J11616" s="29" t="s">
        <v>45</v>
      </c>
      <c r="K11616" s="19">
        <v>9.85</v>
      </c>
      <c r="L11616" s="26">
        <v>20</v>
      </c>
    </row>
    <row r="11617" spans="1:12" x14ac:dyDescent="0.3">
      <c r="A11617" s="14">
        <v>655082</v>
      </c>
      <c r="B11617" s="16" t="s">
        <v>14880</v>
      </c>
      <c r="C11617" s="16" t="s">
        <v>2136</v>
      </c>
      <c r="D11617" s="4">
        <v>44476</v>
      </c>
      <c r="E11617" s="23">
        <v>2021</v>
      </c>
      <c r="F11617" s="19">
        <v>6.3</v>
      </c>
      <c r="G11617" s="19">
        <f>IF(Movies[[#This Row],[rating]]=0,"",Movies[[#This Row],[rating]])</f>
        <v>6.3</v>
      </c>
      <c r="H11617" s="19" t="str">
        <f>IF(Movies[[#This Row],[rating]]=0,"No Rating","Rated")</f>
        <v>Rated</v>
      </c>
      <c r="I11617" s="16" t="s">
        <v>52</v>
      </c>
      <c r="J11617" s="29" t="s">
        <v>110</v>
      </c>
      <c r="K11617" s="19">
        <v>9.8439999999999994</v>
      </c>
      <c r="L11617" s="26">
        <v>671</v>
      </c>
    </row>
    <row r="11618" spans="1:12" x14ac:dyDescent="0.3">
      <c r="A11618" s="14">
        <v>924763</v>
      </c>
      <c r="B11618" s="16" t="s">
        <v>14881</v>
      </c>
      <c r="C11618" s="16" t="s">
        <v>10</v>
      </c>
      <c r="D11618" s="4">
        <v>44287</v>
      </c>
      <c r="E11618" s="23">
        <v>2021</v>
      </c>
      <c r="F11618" s="19">
        <v>7.6</v>
      </c>
      <c r="G11618" s="19">
        <f>IF(Movies[[#This Row],[rating]]=0,"",Movies[[#This Row],[rating]])</f>
        <v>7.6</v>
      </c>
      <c r="H11618" s="19" t="str">
        <f>IF(Movies[[#This Row],[rating]]=0,"No Rating","Rated")</f>
        <v>Rated</v>
      </c>
      <c r="I11618" s="16" t="s">
        <v>193</v>
      </c>
      <c r="J11618" s="29" t="s">
        <v>12</v>
      </c>
      <c r="K11618" s="19">
        <v>9.8290000000000006</v>
      </c>
      <c r="L11618" s="26">
        <v>20</v>
      </c>
    </row>
    <row r="11619" spans="1:12" x14ac:dyDescent="0.3">
      <c r="A11619" s="14">
        <v>866408</v>
      </c>
      <c r="B11619" s="16" t="s">
        <v>14882</v>
      </c>
      <c r="C11619" s="16" t="s">
        <v>411</v>
      </c>
      <c r="D11619" s="4">
        <v>44435</v>
      </c>
      <c r="E11619" s="23">
        <v>2021</v>
      </c>
      <c r="F11619" s="19">
        <v>6.7</v>
      </c>
      <c r="G11619" s="19">
        <f>IF(Movies[[#This Row],[rating]]=0,"",Movies[[#This Row],[rating]])</f>
        <v>6.7</v>
      </c>
      <c r="H11619" s="19" t="str">
        <f>IF(Movies[[#This Row],[rating]]=0,"No Rating","Rated")</f>
        <v>Rated</v>
      </c>
      <c r="I11619" s="16" t="s">
        <v>1897</v>
      </c>
      <c r="J11619" s="29" t="s">
        <v>342</v>
      </c>
      <c r="K11619" s="19">
        <v>9.8249999999999993</v>
      </c>
      <c r="L11619" s="26">
        <v>60</v>
      </c>
    </row>
    <row r="11620" spans="1:12" x14ac:dyDescent="0.3">
      <c r="A11620" s="14">
        <v>711475</v>
      </c>
      <c r="B11620" s="16" t="s">
        <v>14883</v>
      </c>
      <c r="C11620" s="16" t="s">
        <v>10</v>
      </c>
      <c r="D11620" s="4">
        <v>44323</v>
      </c>
      <c r="E11620" s="23">
        <v>2021</v>
      </c>
      <c r="F11620" s="19">
        <v>7</v>
      </c>
      <c r="G11620" s="19">
        <f>IF(Movies[[#This Row],[rating]]=0,"",Movies[[#This Row],[rating]])</f>
        <v>7</v>
      </c>
      <c r="H11620" s="19" t="str">
        <f>IF(Movies[[#This Row],[rating]]=0,"No Rating","Rated")</f>
        <v>Rated</v>
      </c>
      <c r="I11620" s="16" t="s">
        <v>180</v>
      </c>
      <c r="J11620" s="29" t="s">
        <v>12</v>
      </c>
      <c r="K11620" s="19">
        <v>9.8239999999999998</v>
      </c>
      <c r="L11620" s="26">
        <v>142</v>
      </c>
    </row>
    <row r="11621" spans="1:12" x14ac:dyDescent="0.3">
      <c r="A11621" s="14">
        <v>835975</v>
      </c>
      <c r="B11621" s="16" t="s">
        <v>14884</v>
      </c>
      <c r="C11621" s="16" t="s">
        <v>1309</v>
      </c>
      <c r="D11621" s="4">
        <v>44518</v>
      </c>
      <c r="E11621" s="23">
        <v>2021</v>
      </c>
      <c r="F11621" s="19">
        <v>7.3</v>
      </c>
      <c r="G11621" s="19">
        <f>IF(Movies[[#This Row],[rating]]=0,"",Movies[[#This Row],[rating]])</f>
        <v>7.3</v>
      </c>
      <c r="H11621" s="19" t="str">
        <f>IF(Movies[[#This Row],[rating]]=0,"No Rating","Rated")</f>
        <v>Rated</v>
      </c>
      <c r="I11621" s="16" t="s">
        <v>4565</v>
      </c>
      <c r="J11621" s="29" t="s">
        <v>286</v>
      </c>
      <c r="K11621" s="19">
        <v>9.8010000000000002</v>
      </c>
      <c r="L11621" s="26">
        <v>160</v>
      </c>
    </row>
    <row r="11622" spans="1:12" x14ac:dyDescent="0.3">
      <c r="A11622" s="14">
        <v>787310</v>
      </c>
      <c r="B11622" s="16" t="s">
        <v>14885</v>
      </c>
      <c r="C11622" s="16" t="s">
        <v>10</v>
      </c>
      <c r="D11622" s="4">
        <v>44477</v>
      </c>
      <c r="E11622" s="23">
        <v>2021</v>
      </c>
      <c r="F11622" s="19">
        <v>5.4</v>
      </c>
      <c r="G11622" s="19">
        <f>IF(Movies[[#This Row],[rating]]=0,"",Movies[[#This Row],[rating]])</f>
        <v>5.4</v>
      </c>
      <c r="H11622" s="19" t="str">
        <f>IF(Movies[[#This Row],[rating]]=0,"No Rating","Rated")</f>
        <v>Rated</v>
      </c>
      <c r="I11622" s="16" t="s">
        <v>95</v>
      </c>
      <c r="J11622" s="29" t="s">
        <v>12</v>
      </c>
      <c r="K11622" s="19">
        <v>9.7680000000000007</v>
      </c>
      <c r="L11622" s="26">
        <v>177</v>
      </c>
    </row>
    <row r="11623" spans="1:12" x14ac:dyDescent="0.3">
      <c r="A11623" s="14">
        <v>671295</v>
      </c>
      <c r="B11623" s="16" t="s">
        <v>14886</v>
      </c>
      <c r="C11623" s="16" t="s">
        <v>2088</v>
      </c>
      <c r="D11623" s="4">
        <v>44343</v>
      </c>
      <c r="E11623" s="23">
        <v>2021</v>
      </c>
      <c r="F11623" s="19">
        <v>7.4</v>
      </c>
      <c r="G11623" s="19">
        <f>IF(Movies[[#This Row],[rating]]=0,"",Movies[[#This Row],[rating]])</f>
        <v>7.4</v>
      </c>
      <c r="H11623" s="19" t="str">
        <f>IF(Movies[[#This Row],[rating]]=0,"No Rating","Rated")</f>
        <v>Rated</v>
      </c>
      <c r="I11623" s="16" t="s">
        <v>1819</v>
      </c>
      <c r="J11623" s="29" t="s">
        <v>12</v>
      </c>
      <c r="K11623" s="19">
        <v>9.766</v>
      </c>
      <c r="L11623" s="26">
        <v>279</v>
      </c>
    </row>
    <row r="11624" spans="1:12" x14ac:dyDescent="0.3">
      <c r="A11624" s="14">
        <v>667969</v>
      </c>
      <c r="B11624" s="16" t="s">
        <v>14887</v>
      </c>
      <c r="C11624" s="16" t="s">
        <v>10</v>
      </c>
      <c r="D11624" s="4">
        <v>44462</v>
      </c>
      <c r="E11624" s="23">
        <v>2021</v>
      </c>
      <c r="F11624" s="19">
        <v>6.5</v>
      </c>
      <c r="G11624" s="19">
        <f>IF(Movies[[#This Row],[rating]]=0,"",Movies[[#This Row],[rating]])</f>
        <v>6.5</v>
      </c>
      <c r="H11624" s="19" t="str">
        <f>IF(Movies[[#This Row],[rating]]=0,"No Rating","Rated")</f>
        <v>Rated</v>
      </c>
      <c r="I11624" s="16" t="s">
        <v>49</v>
      </c>
      <c r="J11624" s="29" t="s">
        <v>12</v>
      </c>
      <c r="K11624" s="19">
        <v>9.7639999999999993</v>
      </c>
      <c r="L11624" s="26">
        <v>138</v>
      </c>
    </row>
    <row r="11625" spans="1:12" x14ac:dyDescent="0.3">
      <c r="A11625" s="14">
        <v>857700</v>
      </c>
      <c r="B11625" s="16" t="s">
        <v>14888</v>
      </c>
      <c r="C11625" s="16" t="s">
        <v>2138</v>
      </c>
      <c r="D11625" s="4">
        <v>44511</v>
      </c>
      <c r="E11625" s="23">
        <v>2021</v>
      </c>
      <c r="F11625" s="19">
        <v>7.1</v>
      </c>
      <c r="G11625" s="19">
        <f>IF(Movies[[#This Row],[rating]]=0,"",Movies[[#This Row],[rating]])</f>
        <v>7.1</v>
      </c>
      <c r="H11625" s="19" t="str">
        <f>IF(Movies[[#This Row],[rating]]=0,"No Rating","Rated")</f>
        <v>Rated</v>
      </c>
      <c r="I11625" s="16" t="s">
        <v>95</v>
      </c>
      <c r="J11625" s="29" t="s">
        <v>2139</v>
      </c>
      <c r="K11625" s="19">
        <v>9.7620000000000005</v>
      </c>
      <c r="L11625" s="26">
        <v>110</v>
      </c>
    </row>
    <row r="11626" spans="1:12" x14ac:dyDescent="0.3">
      <c r="A11626" s="14">
        <v>747688</v>
      </c>
      <c r="B11626" s="16" t="s">
        <v>14889</v>
      </c>
      <c r="C11626" s="16" t="s">
        <v>540</v>
      </c>
      <c r="D11626" s="4">
        <v>44487</v>
      </c>
      <c r="E11626" s="23">
        <v>2021</v>
      </c>
      <c r="F11626" s="19">
        <v>6.3</v>
      </c>
      <c r="G11626" s="19">
        <f>IF(Movies[[#This Row],[rating]]=0,"",Movies[[#This Row],[rating]])</f>
        <v>6.3</v>
      </c>
      <c r="H11626" s="19" t="str">
        <f>IF(Movies[[#This Row],[rating]]=0,"No Rating","Rated")</f>
        <v>Rated</v>
      </c>
      <c r="I11626" s="16" t="s">
        <v>49</v>
      </c>
      <c r="J11626" s="29" t="s">
        <v>511</v>
      </c>
      <c r="K11626" s="19">
        <v>9.7590000000000003</v>
      </c>
      <c r="L11626" s="26">
        <v>405</v>
      </c>
    </row>
    <row r="11627" spans="1:12" x14ac:dyDescent="0.3">
      <c r="A11627" s="14">
        <v>773998</v>
      </c>
      <c r="B11627" s="16" t="s">
        <v>14890</v>
      </c>
      <c r="C11627" s="16" t="s">
        <v>84</v>
      </c>
      <c r="D11627" s="4">
        <v>44211</v>
      </c>
      <c r="E11627" s="23">
        <v>2021</v>
      </c>
      <c r="F11627" s="19">
        <v>6.7</v>
      </c>
      <c r="G11627" s="19">
        <f>IF(Movies[[#This Row],[rating]]=0,"",Movies[[#This Row],[rating]])</f>
        <v>6.7</v>
      </c>
      <c r="H11627" s="19" t="str">
        <f>IF(Movies[[#This Row],[rating]]=0,"No Rating","Rated")</f>
        <v>Rated</v>
      </c>
      <c r="I11627" s="16" t="s">
        <v>1471</v>
      </c>
      <c r="J11627" s="29" t="s">
        <v>86</v>
      </c>
      <c r="K11627" s="19">
        <v>9.7530000000000001</v>
      </c>
      <c r="L11627" s="26">
        <v>173</v>
      </c>
    </row>
    <row r="11628" spans="1:12" x14ac:dyDescent="0.3">
      <c r="A11628" s="14">
        <v>899382</v>
      </c>
      <c r="B11628" s="16" t="s">
        <v>14891</v>
      </c>
      <c r="C11628" s="16" t="s">
        <v>10</v>
      </c>
      <c r="D11628" s="4">
        <v>44553</v>
      </c>
      <c r="E11628" s="23">
        <v>2021</v>
      </c>
      <c r="F11628" s="19">
        <v>5.5</v>
      </c>
      <c r="G11628" s="19">
        <f>IF(Movies[[#This Row],[rating]]=0,"",Movies[[#This Row],[rating]])</f>
        <v>5.5</v>
      </c>
      <c r="H11628" s="19" t="str">
        <f>IF(Movies[[#This Row],[rating]]=0,"No Rating","Rated")</f>
        <v>Rated</v>
      </c>
      <c r="I11628" s="16" t="s">
        <v>273</v>
      </c>
      <c r="J11628" s="29" t="s">
        <v>12</v>
      </c>
      <c r="K11628" s="19">
        <v>9.7270000000000003</v>
      </c>
      <c r="L11628" s="26">
        <v>91</v>
      </c>
    </row>
    <row r="11629" spans="1:12" x14ac:dyDescent="0.3">
      <c r="A11629" s="14">
        <v>821427</v>
      </c>
      <c r="B11629" s="16" t="s">
        <v>14892</v>
      </c>
      <c r="C11629" s="16" t="s">
        <v>172</v>
      </c>
      <c r="D11629" s="4">
        <v>44547</v>
      </c>
      <c r="E11629" s="23">
        <v>2021</v>
      </c>
      <c r="F11629" s="19">
        <v>6.4</v>
      </c>
      <c r="G11629" s="19">
        <f>IF(Movies[[#This Row],[rating]]=0,"",Movies[[#This Row],[rating]])</f>
        <v>6.4</v>
      </c>
      <c r="H11629" s="19" t="str">
        <f>IF(Movies[[#This Row],[rating]]=0,"No Rating","Rated")</f>
        <v>Rated</v>
      </c>
      <c r="I11629" s="16" t="s">
        <v>49</v>
      </c>
      <c r="J11629" s="29" t="s">
        <v>12</v>
      </c>
      <c r="K11629" s="19">
        <v>9.7270000000000003</v>
      </c>
      <c r="L11629" s="26">
        <v>184</v>
      </c>
    </row>
    <row r="11630" spans="1:12" x14ac:dyDescent="0.3">
      <c r="A11630" s="14">
        <v>854529</v>
      </c>
      <c r="B11630" s="16" t="s">
        <v>14893</v>
      </c>
      <c r="C11630" s="16" t="s">
        <v>10</v>
      </c>
      <c r="D11630" s="4">
        <v>44477</v>
      </c>
      <c r="E11630" s="23">
        <v>2021</v>
      </c>
      <c r="F11630" s="19">
        <v>4.9000000000000004</v>
      </c>
      <c r="G11630" s="19">
        <f>IF(Movies[[#This Row],[rating]]=0,"",Movies[[#This Row],[rating]])</f>
        <v>4.9000000000000004</v>
      </c>
      <c r="H11630" s="19" t="str">
        <f>IF(Movies[[#This Row],[rating]]=0,"No Rating","Rated")</f>
        <v>Rated</v>
      </c>
      <c r="I11630" s="16" t="s">
        <v>203</v>
      </c>
      <c r="J11630" s="29" t="s">
        <v>12</v>
      </c>
      <c r="K11630" s="19">
        <v>9.7230000000000008</v>
      </c>
      <c r="L11630" s="26">
        <v>19</v>
      </c>
    </row>
    <row r="11631" spans="1:12" x14ac:dyDescent="0.3">
      <c r="A11631" s="14">
        <v>746422</v>
      </c>
      <c r="B11631" s="16" t="s">
        <v>14894</v>
      </c>
      <c r="C11631" s="16" t="s">
        <v>540</v>
      </c>
      <c r="D11631" s="4">
        <v>44232</v>
      </c>
      <c r="E11631" s="23">
        <v>2021</v>
      </c>
      <c r="F11631" s="19">
        <v>5.9</v>
      </c>
      <c r="G11631" s="19">
        <f>IF(Movies[[#This Row],[rating]]=0,"",Movies[[#This Row],[rating]])</f>
        <v>5.9</v>
      </c>
      <c r="H11631" s="19" t="str">
        <f>IF(Movies[[#This Row],[rating]]=0,"No Rating","Rated")</f>
        <v>Rated</v>
      </c>
      <c r="I11631" s="16" t="s">
        <v>33</v>
      </c>
      <c r="J11631" s="29" t="s">
        <v>511</v>
      </c>
      <c r="K11631" s="19">
        <v>9.7200000000000006</v>
      </c>
      <c r="L11631" s="26">
        <v>114</v>
      </c>
    </row>
    <row r="11632" spans="1:12" x14ac:dyDescent="0.3">
      <c r="A11632" s="14">
        <v>849877</v>
      </c>
      <c r="B11632" s="16" t="s">
        <v>14895</v>
      </c>
      <c r="C11632" s="16" t="s">
        <v>14896</v>
      </c>
      <c r="D11632" s="4">
        <v>44404</v>
      </c>
      <c r="E11632" s="23">
        <v>2021</v>
      </c>
      <c r="F11632" s="19">
        <v>4.0999999999999996</v>
      </c>
      <c r="G11632" s="19">
        <f>IF(Movies[[#This Row],[rating]]=0,"",Movies[[#This Row],[rating]])</f>
        <v>4.0999999999999996</v>
      </c>
      <c r="H11632" s="19" t="str">
        <f>IF(Movies[[#This Row],[rating]]=0,"No Rating","Rated")</f>
        <v>Rated</v>
      </c>
      <c r="I11632" s="16" t="s">
        <v>3322</v>
      </c>
      <c r="J11632" s="29" t="s">
        <v>12</v>
      </c>
      <c r="K11632" s="19">
        <v>9.7100000000000009</v>
      </c>
      <c r="L11632" s="26">
        <v>7</v>
      </c>
    </row>
    <row r="11633" spans="1:12" x14ac:dyDescent="0.3">
      <c r="A11633" s="14">
        <v>739542</v>
      </c>
      <c r="B11633" s="16" t="s">
        <v>14897</v>
      </c>
      <c r="C11633" s="16" t="s">
        <v>10</v>
      </c>
      <c r="D11633" s="4">
        <v>44377</v>
      </c>
      <c r="E11633" s="23">
        <v>2021</v>
      </c>
      <c r="F11633" s="19">
        <v>5.7</v>
      </c>
      <c r="G11633" s="19">
        <f>IF(Movies[[#This Row],[rating]]=0,"",Movies[[#This Row],[rating]])</f>
        <v>5.7</v>
      </c>
      <c r="H11633" s="19" t="str">
        <f>IF(Movies[[#This Row],[rating]]=0,"No Rating","Rated")</f>
        <v>Rated</v>
      </c>
      <c r="I11633" s="16" t="s">
        <v>645</v>
      </c>
      <c r="J11633" s="29" t="s">
        <v>12</v>
      </c>
      <c r="K11633" s="19">
        <v>9.6999999999999993</v>
      </c>
      <c r="L11633" s="26">
        <v>243</v>
      </c>
    </row>
    <row r="11634" spans="1:12" x14ac:dyDescent="0.3">
      <c r="A11634" s="14">
        <v>649928</v>
      </c>
      <c r="B11634" s="16" t="s">
        <v>14898</v>
      </c>
      <c r="C11634" s="16" t="s">
        <v>416</v>
      </c>
      <c r="D11634" s="4">
        <v>44478</v>
      </c>
      <c r="E11634" s="23">
        <v>2021</v>
      </c>
      <c r="F11634" s="19">
        <v>7.1</v>
      </c>
      <c r="G11634" s="19">
        <f>IF(Movies[[#This Row],[rating]]=0,"",Movies[[#This Row],[rating]])</f>
        <v>7.1</v>
      </c>
      <c r="H11634" s="19" t="str">
        <f>IF(Movies[[#This Row],[rating]]=0,"No Rating","Rated")</f>
        <v>Rated</v>
      </c>
      <c r="I11634" s="16" t="s">
        <v>1203</v>
      </c>
      <c r="J11634" s="29" t="s">
        <v>12</v>
      </c>
      <c r="K11634" s="19">
        <v>9.6980000000000004</v>
      </c>
      <c r="L11634" s="26">
        <v>194</v>
      </c>
    </row>
    <row r="11635" spans="1:12" x14ac:dyDescent="0.3">
      <c r="A11635" s="14">
        <v>855400</v>
      </c>
      <c r="B11635" s="16" t="s">
        <v>14899</v>
      </c>
      <c r="C11635" s="16" t="s">
        <v>595</v>
      </c>
      <c r="D11635" s="4">
        <v>44502</v>
      </c>
      <c r="E11635" s="23">
        <v>2021</v>
      </c>
      <c r="F11635" s="19">
        <v>7.4</v>
      </c>
      <c r="G11635" s="19">
        <f>IF(Movies[[#This Row],[rating]]=0,"",Movies[[#This Row],[rating]])</f>
        <v>7.4</v>
      </c>
      <c r="H11635" s="19" t="str">
        <f>IF(Movies[[#This Row],[rating]]=0,"No Rating","Rated")</f>
        <v>Rated</v>
      </c>
      <c r="I11635" s="16" t="s">
        <v>733</v>
      </c>
      <c r="J11635" s="29" t="s">
        <v>597</v>
      </c>
      <c r="K11635" s="19">
        <v>9.6820000000000004</v>
      </c>
      <c r="L11635" s="26">
        <v>169</v>
      </c>
    </row>
    <row r="11636" spans="1:12" x14ac:dyDescent="0.3">
      <c r="A11636" s="14">
        <v>754934</v>
      </c>
      <c r="B11636" s="16" t="s">
        <v>14900</v>
      </c>
      <c r="C11636" s="16" t="s">
        <v>1873</v>
      </c>
      <c r="D11636" s="4">
        <v>44273</v>
      </c>
      <c r="E11636" s="23">
        <v>2021</v>
      </c>
      <c r="F11636" s="19">
        <v>6</v>
      </c>
      <c r="G11636" s="19">
        <f>IF(Movies[[#This Row],[rating]]=0,"",Movies[[#This Row],[rating]])</f>
        <v>6</v>
      </c>
      <c r="H11636" s="19" t="str">
        <f>IF(Movies[[#This Row],[rating]]=0,"No Rating","Rated")</f>
        <v>Rated</v>
      </c>
      <c r="I11636" s="16" t="s">
        <v>132</v>
      </c>
      <c r="J11636" s="29" t="s">
        <v>12</v>
      </c>
      <c r="K11636" s="19">
        <v>9.67</v>
      </c>
      <c r="L11636" s="26">
        <v>267</v>
      </c>
    </row>
    <row r="11637" spans="1:12" x14ac:dyDescent="0.3">
      <c r="A11637" s="14">
        <v>598826</v>
      </c>
      <c r="B11637" s="16" t="s">
        <v>14901</v>
      </c>
      <c r="C11637" s="16" t="s">
        <v>14902</v>
      </c>
      <c r="D11637" s="4">
        <v>44485</v>
      </c>
      <c r="E11637" s="23">
        <v>2021</v>
      </c>
      <c r="F11637" s="19">
        <v>7.1</v>
      </c>
      <c r="G11637" s="19">
        <f>IF(Movies[[#This Row],[rating]]=0,"",Movies[[#This Row],[rating]])</f>
        <v>7.1</v>
      </c>
      <c r="H11637" s="19" t="str">
        <f>IF(Movies[[#This Row],[rating]]=0,"No Rating","Rated")</f>
        <v>Rated</v>
      </c>
      <c r="I11637" s="16" t="s">
        <v>2200</v>
      </c>
      <c r="J11637" s="29" t="s">
        <v>142</v>
      </c>
      <c r="K11637" s="19">
        <v>9.6590000000000007</v>
      </c>
      <c r="L11637" s="26">
        <v>101</v>
      </c>
    </row>
    <row r="11638" spans="1:12" x14ac:dyDescent="0.3">
      <c r="A11638" s="14">
        <v>670429</v>
      </c>
      <c r="B11638" s="16" t="s">
        <v>14903</v>
      </c>
      <c r="C11638" s="16" t="s">
        <v>10</v>
      </c>
      <c r="D11638" s="4">
        <v>44470</v>
      </c>
      <c r="E11638" s="23">
        <v>2021</v>
      </c>
      <c r="F11638" s="19">
        <v>6.7</v>
      </c>
      <c r="G11638" s="19">
        <f>IF(Movies[[#This Row],[rating]]=0,"",Movies[[#This Row],[rating]])</f>
        <v>6.7</v>
      </c>
      <c r="H11638" s="19" t="str">
        <f>IF(Movies[[#This Row],[rating]]=0,"No Rating","Rated")</f>
        <v>Rated</v>
      </c>
      <c r="I11638" s="16" t="s">
        <v>1396</v>
      </c>
      <c r="J11638" s="29" t="s">
        <v>12</v>
      </c>
      <c r="K11638" s="19">
        <v>9.6509999999999998</v>
      </c>
      <c r="L11638" s="26">
        <v>274</v>
      </c>
    </row>
    <row r="11639" spans="1:12" x14ac:dyDescent="0.3">
      <c r="A11639" s="14">
        <v>603603</v>
      </c>
      <c r="B11639" s="16" t="s">
        <v>14904</v>
      </c>
      <c r="C11639" s="16" t="s">
        <v>10</v>
      </c>
      <c r="D11639" s="4">
        <v>44344</v>
      </c>
      <c r="E11639" s="23">
        <v>2021</v>
      </c>
      <c r="F11639" s="19">
        <v>5.6</v>
      </c>
      <c r="G11639" s="19">
        <f>IF(Movies[[#This Row],[rating]]=0,"",Movies[[#This Row],[rating]])</f>
        <v>5.6</v>
      </c>
      <c r="H11639" s="19" t="str">
        <f>IF(Movies[[#This Row],[rating]]=0,"No Rating","Rated")</f>
        <v>Rated</v>
      </c>
      <c r="I11639" s="16" t="s">
        <v>1164</v>
      </c>
      <c r="J11639" s="29" t="s">
        <v>12</v>
      </c>
      <c r="K11639" s="19">
        <v>9.6449999999999996</v>
      </c>
      <c r="L11639" s="26">
        <v>74</v>
      </c>
    </row>
    <row r="11640" spans="1:12" x14ac:dyDescent="0.3">
      <c r="A11640" s="14">
        <v>816363</v>
      </c>
      <c r="B11640" s="16" t="s">
        <v>14905</v>
      </c>
      <c r="C11640" s="16" t="s">
        <v>144</v>
      </c>
      <c r="D11640" s="4">
        <v>44232</v>
      </c>
      <c r="E11640" s="23">
        <v>2021</v>
      </c>
      <c r="F11640" s="19">
        <v>9</v>
      </c>
      <c r="G11640" s="19">
        <f>IF(Movies[[#This Row],[rating]]=0,"",Movies[[#This Row],[rating]])</f>
        <v>9</v>
      </c>
      <c r="H11640" s="19" t="str">
        <f>IF(Movies[[#This Row],[rating]]=0,"No Rating","Rated")</f>
        <v>Rated</v>
      </c>
      <c r="I11640" s="16" t="s">
        <v>49</v>
      </c>
      <c r="J11640" s="29" t="s">
        <v>146</v>
      </c>
      <c r="K11640" s="19">
        <v>9.6440000000000001</v>
      </c>
      <c r="L11640" s="26">
        <v>2</v>
      </c>
    </row>
    <row r="11641" spans="1:12" x14ac:dyDescent="0.3">
      <c r="A11641" s="14">
        <v>583689</v>
      </c>
      <c r="B11641" s="16" t="s">
        <v>14906</v>
      </c>
      <c r="C11641" s="16" t="s">
        <v>10</v>
      </c>
      <c r="D11641" s="4">
        <v>44258</v>
      </c>
      <c r="E11641" s="23">
        <v>2021</v>
      </c>
      <c r="F11641" s="19">
        <v>7.3</v>
      </c>
      <c r="G11641" s="19">
        <f>IF(Movies[[#This Row],[rating]]=0,"",Movies[[#This Row],[rating]])</f>
        <v>7.3</v>
      </c>
      <c r="H11641" s="19" t="str">
        <f>IF(Movies[[#This Row],[rating]]=0,"No Rating","Rated")</f>
        <v>Rated</v>
      </c>
      <c r="I11641" s="16" t="s">
        <v>3913</v>
      </c>
      <c r="J11641" s="29" t="s">
        <v>12</v>
      </c>
      <c r="K11641" s="19">
        <v>9.64</v>
      </c>
      <c r="L11641" s="26">
        <v>801</v>
      </c>
    </row>
    <row r="11642" spans="1:12" x14ac:dyDescent="0.3">
      <c r="A11642" s="14">
        <v>843243</v>
      </c>
      <c r="B11642" s="16" t="s">
        <v>14907</v>
      </c>
      <c r="C11642" s="16" t="s">
        <v>144</v>
      </c>
      <c r="D11642" s="4">
        <v>44435</v>
      </c>
      <c r="E11642" s="23">
        <v>2021</v>
      </c>
      <c r="F11642" s="19">
        <v>5.7</v>
      </c>
      <c r="G11642" s="19">
        <f>IF(Movies[[#This Row],[rating]]=0,"",Movies[[#This Row],[rating]])</f>
        <v>5.7</v>
      </c>
      <c r="H11642" s="19" t="str">
        <f>IF(Movies[[#This Row],[rating]]=0,"No Rating","Rated")</f>
        <v>Rated</v>
      </c>
      <c r="I11642" s="16" t="s">
        <v>3630</v>
      </c>
      <c r="J11642" s="29" t="s">
        <v>146</v>
      </c>
      <c r="K11642" s="19">
        <v>9.6379999999999999</v>
      </c>
      <c r="L11642" s="26">
        <v>8</v>
      </c>
    </row>
    <row r="11643" spans="1:12" x14ac:dyDescent="0.3">
      <c r="A11643" s="14">
        <v>760875</v>
      </c>
      <c r="B11643" s="16" t="s">
        <v>14908</v>
      </c>
      <c r="C11643" s="16" t="s">
        <v>10</v>
      </c>
      <c r="D11643" s="4">
        <v>44260</v>
      </c>
      <c r="E11643" s="23">
        <v>2021</v>
      </c>
      <c r="F11643" s="19">
        <v>4.5</v>
      </c>
      <c r="G11643" s="19">
        <f>IF(Movies[[#This Row],[rating]]=0,"",Movies[[#This Row],[rating]])</f>
        <v>4.5</v>
      </c>
      <c r="H11643" s="19" t="str">
        <f>IF(Movies[[#This Row],[rating]]=0,"No Rating","Rated")</f>
        <v>Rated</v>
      </c>
      <c r="I11643" s="16" t="s">
        <v>132</v>
      </c>
      <c r="J11643" s="29" t="s">
        <v>12</v>
      </c>
      <c r="K11643" s="19">
        <v>9.6349999999999998</v>
      </c>
      <c r="L11643" s="26">
        <v>118</v>
      </c>
    </row>
    <row r="11644" spans="1:12" x14ac:dyDescent="0.3">
      <c r="A11644" s="14">
        <v>660006</v>
      </c>
      <c r="B11644" s="16" t="s">
        <v>14909</v>
      </c>
      <c r="C11644" s="16" t="s">
        <v>108</v>
      </c>
      <c r="D11644" s="4">
        <v>44288</v>
      </c>
      <c r="E11644" s="23">
        <v>2021</v>
      </c>
      <c r="F11644" s="19">
        <v>5.7</v>
      </c>
      <c r="G11644" s="19">
        <f>IF(Movies[[#This Row],[rating]]=0,"",Movies[[#This Row],[rating]])</f>
        <v>5.7</v>
      </c>
      <c r="H11644" s="19" t="str">
        <f>IF(Movies[[#This Row],[rating]]=0,"No Rating","Rated")</f>
        <v>Rated</v>
      </c>
      <c r="I11644" s="16" t="s">
        <v>5123</v>
      </c>
      <c r="J11644" s="29" t="s">
        <v>110</v>
      </c>
      <c r="K11644" s="19">
        <v>9.6300000000000008</v>
      </c>
      <c r="L11644" s="26">
        <v>221</v>
      </c>
    </row>
    <row r="11645" spans="1:12" x14ac:dyDescent="0.3">
      <c r="A11645" s="14">
        <v>858064</v>
      </c>
      <c r="B11645" s="16" t="s">
        <v>14910</v>
      </c>
      <c r="C11645" s="16" t="s">
        <v>10</v>
      </c>
      <c r="D11645" s="4">
        <v>44460</v>
      </c>
      <c r="E11645" s="23">
        <v>2021</v>
      </c>
      <c r="F11645" s="19">
        <v>6.1</v>
      </c>
      <c r="G11645" s="19">
        <f>IF(Movies[[#This Row],[rating]]=0,"",Movies[[#This Row],[rating]])</f>
        <v>6.1</v>
      </c>
      <c r="H11645" s="19" t="str">
        <f>IF(Movies[[#This Row],[rating]]=0,"No Rating","Rated")</f>
        <v>Rated</v>
      </c>
      <c r="I11645" s="16" t="s">
        <v>3773</v>
      </c>
      <c r="J11645" s="29" t="s">
        <v>12</v>
      </c>
      <c r="K11645" s="19">
        <v>9.6270000000000007</v>
      </c>
      <c r="L11645" s="26">
        <v>108</v>
      </c>
    </row>
    <row r="11646" spans="1:12" x14ac:dyDescent="0.3">
      <c r="A11646" s="14">
        <v>812456</v>
      </c>
      <c r="B11646" s="16" t="s">
        <v>14911</v>
      </c>
      <c r="C11646" s="16" t="s">
        <v>10</v>
      </c>
      <c r="D11646" s="4">
        <v>44282</v>
      </c>
      <c r="E11646" s="23">
        <v>2021</v>
      </c>
      <c r="F11646" s="19">
        <v>7</v>
      </c>
      <c r="G11646" s="19">
        <f>IF(Movies[[#This Row],[rating]]=0,"",Movies[[#This Row],[rating]])</f>
        <v>7</v>
      </c>
      <c r="H11646" s="19" t="str">
        <f>IF(Movies[[#This Row],[rating]]=0,"No Rating","Rated")</f>
        <v>Rated</v>
      </c>
      <c r="I11646" s="16" t="s">
        <v>390</v>
      </c>
      <c r="J11646" s="29" t="s">
        <v>12</v>
      </c>
      <c r="K11646" s="19">
        <v>9.6080000000000005</v>
      </c>
      <c r="L11646" s="26">
        <v>126</v>
      </c>
    </row>
    <row r="11647" spans="1:12" x14ac:dyDescent="0.3">
      <c r="A11647" s="14">
        <v>785527</v>
      </c>
      <c r="B11647" s="16" t="s">
        <v>14912</v>
      </c>
      <c r="C11647" s="16" t="s">
        <v>956</v>
      </c>
      <c r="D11647" s="4">
        <v>44470</v>
      </c>
      <c r="E11647" s="23">
        <v>2021</v>
      </c>
      <c r="F11647" s="19">
        <v>6.5339999999999998</v>
      </c>
      <c r="G11647" s="19">
        <f>IF(Movies[[#This Row],[rating]]=0,"",Movies[[#This Row],[rating]])</f>
        <v>6.5339999999999998</v>
      </c>
      <c r="H11647" s="19" t="str">
        <f>IF(Movies[[#This Row],[rating]]=0,"No Rating","Rated")</f>
        <v>Rated</v>
      </c>
      <c r="I11647" s="16" t="s">
        <v>10871</v>
      </c>
      <c r="J11647" s="29" t="s">
        <v>605</v>
      </c>
      <c r="K11647" s="19">
        <v>9.5890000000000004</v>
      </c>
      <c r="L11647" s="26">
        <v>118</v>
      </c>
    </row>
    <row r="11648" spans="1:12" x14ac:dyDescent="0.3">
      <c r="A11648" s="14">
        <v>826241</v>
      </c>
      <c r="B11648" s="16" t="s">
        <v>14913</v>
      </c>
      <c r="C11648" s="16" t="s">
        <v>51</v>
      </c>
      <c r="D11648" s="4">
        <v>44533</v>
      </c>
      <c r="E11648" s="23">
        <v>2021</v>
      </c>
      <c r="F11648" s="19">
        <v>5.5</v>
      </c>
      <c r="G11648" s="19">
        <f>IF(Movies[[#This Row],[rating]]=0,"",Movies[[#This Row],[rating]])</f>
        <v>5.5</v>
      </c>
      <c r="H11648" s="19" t="str">
        <f>IF(Movies[[#This Row],[rating]]=0,"No Rating","Rated")</f>
        <v>Rated</v>
      </c>
      <c r="I11648" s="16" t="s">
        <v>1471</v>
      </c>
      <c r="J11648" s="29" t="s">
        <v>34</v>
      </c>
      <c r="K11648" s="19">
        <v>9.5869999999999997</v>
      </c>
      <c r="L11648" s="26">
        <v>119</v>
      </c>
    </row>
    <row r="11649" spans="1:12" x14ac:dyDescent="0.3">
      <c r="A11649" s="14">
        <v>835961</v>
      </c>
      <c r="B11649" s="16" t="s">
        <v>14914</v>
      </c>
      <c r="C11649" s="16" t="s">
        <v>10</v>
      </c>
      <c r="D11649" s="4">
        <v>44498</v>
      </c>
      <c r="E11649" s="23">
        <v>2021</v>
      </c>
      <c r="F11649" s="19">
        <v>6</v>
      </c>
      <c r="G11649" s="19">
        <f>IF(Movies[[#This Row],[rating]]=0,"",Movies[[#This Row],[rating]])</f>
        <v>6</v>
      </c>
      <c r="H11649" s="19" t="str">
        <f>IF(Movies[[#This Row],[rating]]=0,"No Rating","Rated")</f>
        <v>Rated</v>
      </c>
      <c r="I11649" s="16" t="s">
        <v>2094</v>
      </c>
      <c r="J11649" s="29" t="s">
        <v>12</v>
      </c>
      <c r="K11649" s="19">
        <v>9.5830000000000002</v>
      </c>
      <c r="L11649" s="26">
        <v>23</v>
      </c>
    </row>
    <row r="11650" spans="1:12" x14ac:dyDescent="0.3">
      <c r="A11650" s="14">
        <v>892866</v>
      </c>
      <c r="B11650" s="16" t="s">
        <v>14915</v>
      </c>
      <c r="C11650" s="16" t="s">
        <v>3926</v>
      </c>
      <c r="D11650" s="4">
        <v>44491</v>
      </c>
      <c r="E11650" s="23">
        <v>2021</v>
      </c>
      <c r="F11650" s="19">
        <v>5</v>
      </c>
      <c r="G11650" s="19">
        <f>IF(Movies[[#This Row],[rating]]=0,"",Movies[[#This Row],[rating]])</f>
        <v>5</v>
      </c>
      <c r="H11650" s="19" t="str">
        <f>IF(Movies[[#This Row],[rating]]=0,"No Rating","Rated")</f>
        <v>Rated</v>
      </c>
      <c r="I11650" s="16" t="s">
        <v>125</v>
      </c>
      <c r="J11650" s="29" t="s">
        <v>3927</v>
      </c>
      <c r="K11650" s="19">
        <v>9.5649999999999995</v>
      </c>
      <c r="L11650" s="26">
        <v>5</v>
      </c>
    </row>
    <row r="11651" spans="1:12" x14ac:dyDescent="0.3">
      <c r="A11651" s="14">
        <v>776515</v>
      </c>
      <c r="B11651" s="16" t="s">
        <v>14916</v>
      </c>
      <c r="C11651" s="16" t="s">
        <v>10</v>
      </c>
      <c r="D11651" s="4">
        <v>44309</v>
      </c>
      <c r="E11651" s="23">
        <v>2021</v>
      </c>
      <c r="F11651" s="19">
        <v>6.4</v>
      </c>
      <c r="G11651" s="19">
        <f>IF(Movies[[#This Row],[rating]]=0,"",Movies[[#This Row],[rating]])</f>
        <v>6.4</v>
      </c>
      <c r="H11651" s="19" t="str">
        <f>IF(Movies[[#This Row],[rating]]=0,"No Rating","Rated")</f>
        <v>Rated</v>
      </c>
      <c r="I11651" s="16" t="s">
        <v>197</v>
      </c>
      <c r="J11651" s="29" t="s">
        <v>12</v>
      </c>
      <c r="K11651" s="19">
        <v>9.5559999999999992</v>
      </c>
      <c r="L11651" s="26">
        <v>154</v>
      </c>
    </row>
    <row r="11652" spans="1:12" x14ac:dyDescent="0.3">
      <c r="A11652" s="14">
        <v>814312</v>
      </c>
      <c r="B11652" s="16" t="s">
        <v>14917</v>
      </c>
      <c r="C11652" s="16" t="s">
        <v>51</v>
      </c>
      <c r="D11652" s="4">
        <v>44463</v>
      </c>
      <c r="E11652" s="23">
        <v>2021</v>
      </c>
      <c r="F11652" s="19">
        <v>7.1</v>
      </c>
      <c r="G11652" s="19">
        <f>IF(Movies[[#This Row],[rating]]=0,"",Movies[[#This Row],[rating]])</f>
        <v>7.1</v>
      </c>
      <c r="H11652" s="19" t="str">
        <f>IF(Movies[[#This Row],[rating]]=0,"No Rating","Rated")</f>
        <v>Rated</v>
      </c>
      <c r="I11652" s="16" t="s">
        <v>49</v>
      </c>
      <c r="J11652" s="29" t="s">
        <v>34</v>
      </c>
      <c r="K11652" s="19">
        <v>9.5399999999999991</v>
      </c>
      <c r="L11652" s="26">
        <v>112</v>
      </c>
    </row>
    <row r="11653" spans="1:12" x14ac:dyDescent="0.3">
      <c r="A11653" s="14">
        <v>645856</v>
      </c>
      <c r="B11653" s="16" t="s">
        <v>14918</v>
      </c>
      <c r="C11653" s="16" t="s">
        <v>10</v>
      </c>
      <c r="D11653" s="4">
        <v>44281</v>
      </c>
      <c r="E11653" s="23">
        <v>2021</v>
      </c>
      <c r="F11653" s="19">
        <v>5.3</v>
      </c>
      <c r="G11653" s="19">
        <f>IF(Movies[[#This Row],[rating]]=0,"",Movies[[#This Row],[rating]])</f>
        <v>5.3</v>
      </c>
      <c r="H11653" s="19" t="str">
        <f>IF(Movies[[#This Row],[rating]]=0,"No Rating","Rated")</f>
        <v>Rated</v>
      </c>
      <c r="I11653" s="16" t="s">
        <v>468</v>
      </c>
      <c r="J11653" s="29" t="s">
        <v>12</v>
      </c>
      <c r="K11653" s="19">
        <v>9.5350000000000001</v>
      </c>
      <c r="L11653" s="26">
        <v>267</v>
      </c>
    </row>
    <row r="11654" spans="1:12" x14ac:dyDescent="0.3">
      <c r="A11654" s="14">
        <v>799555</v>
      </c>
      <c r="B11654" s="16" t="s">
        <v>14919</v>
      </c>
      <c r="C11654" s="16" t="s">
        <v>10</v>
      </c>
      <c r="D11654" s="4">
        <v>44272</v>
      </c>
      <c r="E11654" s="23">
        <v>2021</v>
      </c>
      <c r="F11654" s="19">
        <v>6.9</v>
      </c>
      <c r="G11654" s="19">
        <f>IF(Movies[[#This Row],[rating]]=0,"",Movies[[#This Row],[rating]])</f>
        <v>6.9</v>
      </c>
      <c r="H11654" s="19" t="str">
        <f>IF(Movies[[#This Row],[rating]]=0,"No Rating","Rated")</f>
        <v>Rated</v>
      </c>
      <c r="I11654" s="16" t="s">
        <v>10256</v>
      </c>
      <c r="J11654" s="29" t="s">
        <v>12</v>
      </c>
      <c r="K11654" s="19">
        <v>9.5340000000000007</v>
      </c>
      <c r="L11654" s="26">
        <v>133</v>
      </c>
    </row>
    <row r="11655" spans="1:12" x14ac:dyDescent="0.3">
      <c r="A11655" s="14">
        <v>797457</v>
      </c>
      <c r="B11655" s="16" t="s">
        <v>14920</v>
      </c>
      <c r="C11655" s="16" t="s">
        <v>367</v>
      </c>
      <c r="D11655" s="4">
        <v>44469</v>
      </c>
      <c r="E11655" s="23">
        <v>2021</v>
      </c>
      <c r="F11655" s="19">
        <v>7</v>
      </c>
      <c r="G11655" s="19">
        <f>IF(Movies[[#This Row],[rating]]=0,"",Movies[[#This Row],[rating]])</f>
        <v>7</v>
      </c>
      <c r="H11655" s="19" t="str">
        <f>IF(Movies[[#This Row],[rating]]=0,"No Rating","Rated")</f>
        <v>Rated</v>
      </c>
      <c r="I11655" s="16" t="s">
        <v>2721</v>
      </c>
      <c r="J11655" s="29" t="s">
        <v>12</v>
      </c>
      <c r="K11655" s="19">
        <v>9.5280000000000005</v>
      </c>
      <c r="L11655" s="26">
        <v>173</v>
      </c>
    </row>
    <row r="11656" spans="1:12" x14ac:dyDescent="0.3">
      <c r="A11656" s="14">
        <v>511819</v>
      </c>
      <c r="B11656" s="16" t="s">
        <v>14921</v>
      </c>
      <c r="C11656" s="16" t="s">
        <v>14922</v>
      </c>
      <c r="D11656" s="4">
        <v>44469</v>
      </c>
      <c r="E11656" s="23">
        <v>2021</v>
      </c>
      <c r="F11656" s="19">
        <v>6</v>
      </c>
      <c r="G11656" s="19">
        <f>IF(Movies[[#This Row],[rating]]=0,"",Movies[[#This Row],[rating]])</f>
        <v>6</v>
      </c>
      <c r="H11656" s="19" t="str">
        <f>IF(Movies[[#This Row],[rating]]=0,"No Rating","Rated")</f>
        <v>Rated</v>
      </c>
      <c r="I11656" s="16" t="s">
        <v>3848</v>
      </c>
      <c r="J11656" s="29" t="s">
        <v>34</v>
      </c>
      <c r="K11656" s="19">
        <v>9.5250000000000004</v>
      </c>
      <c r="L11656" s="26">
        <v>229</v>
      </c>
    </row>
    <row r="11657" spans="1:12" x14ac:dyDescent="0.3">
      <c r="A11657" s="14">
        <v>797309</v>
      </c>
      <c r="B11657" s="16" t="s">
        <v>14923</v>
      </c>
      <c r="C11657" s="16" t="s">
        <v>10</v>
      </c>
      <c r="D11657" s="4">
        <v>44256</v>
      </c>
      <c r="E11657" s="23">
        <v>2021</v>
      </c>
      <c r="F11657" s="19">
        <v>7.1859999999999999</v>
      </c>
      <c r="G11657" s="19">
        <f>IF(Movies[[#This Row],[rating]]=0,"",Movies[[#This Row],[rating]])</f>
        <v>7.1859999999999999</v>
      </c>
      <c r="H11657" s="19" t="str">
        <f>IF(Movies[[#This Row],[rating]]=0,"No Rating","Rated")</f>
        <v>Rated</v>
      </c>
      <c r="I11657" s="16" t="s">
        <v>1159</v>
      </c>
      <c r="J11657" s="29" t="s">
        <v>12</v>
      </c>
      <c r="K11657" s="19">
        <v>9.5150000000000006</v>
      </c>
      <c r="L11657" s="26">
        <v>129</v>
      </c>
    </row>
    <row r="11658" spans="1:12" x14ac:dyDescent="0.3">
      <c r="A11658" s="14">
        <v>887645</v>
      </c>
      <c r="B11658" s="16" t="s">
        <v>14924</v>
      </c>
      <c r="C11658" s="16" t="s">
        <v>84</v>
      </c>
      <c r="D11658" s="4">
        <v>44518</v>
      </c>
      <c r="E11658" s="23">
        <v>2021</v>
      </c>
      <c r="F11658" s="19">
        <v>6</v>
      </c>
      <c r="G11658" s="19">
        <f>IF(Movies[[#This Row],[rating]]=0,"",Movies[[#This Row],[rating]])</f>
        <v>6</v>
      </c>
      <c r="H11658" s="19" t="str">
        <f>IF(Movies[[#This Row],[rating]]=0,"No Rating","Rated")</f>
        <v>Rated</v>
      </c>
      <c r="I11658" s="16" t="s">
        <v>161</v>
      </c>
      <c r="J11658" s="29" t="s">
        <v>86</v>
      </c>
      <c r="K11658" s="19">
        <v>9.5129999999999999</v>
      </c>
      <c r="L11658" s="26">
        <v>126</v>
      </c>
    </row>
    <row r="11659" spans="1:12" x14ac:dyDescent="0.3">
      <c r="A11659" s="14">
        <v>880381</v>
      </c>
      <c r="B11659" s="16" t="s">
        <v>14925</v>
      </c>
      <c r="C11659" s="16" t="s">
        <v>10</v>
      </c>
      <c r="D11659" s="4">
        <v>44321</v>
      </c>
      <c r="E11659" s="23">
        <v>2021</v>
      </c>
      <c r="F11659" s="19">
        <v>5</v>
      </c>
      <c r="G11659" s="19">
        <f>IF(Movies[[#This Row],[rating]]=0,"",Movies[[#This Row],[rating]])</f>
        <v>5</v>
      </c>
      <c r="H11659" s="19" t="str">
        <f>IF(Movies[[#This Row],[rating]]=0,"No Rating","Rated")</f>
        <v>Rated</v>
      </c>
      <c r="I11659" s="16" t="s">
        <v>175</v>
      </c>
      <c r="J11659" s="29" t="s">
        <v>12</v>
      </c>
      <c r="K11659" s="19">
        <v>9.5120000000000005</v>
      </c>
      <c r="L11659" s="26">
        <v>3</v>
      </c>
    </row>
    <row r="11660" spans="1:12" x14ac:dyDescent="0.3">
      <c r="A11660" s="14">
        <v>855228</v>
      </c>
      <c r="B11660" s="16" t="s">
        <v>14926</v>
      </c>
      <c r="C11660" s="16" t="s">
        <v>1845</v>
      </c>
      <c r="D11660" s="4">
        <v>44428</v>
      </c>
      <c r="E11660" s="23">
        <v>2021</v>
      </c>
      <c r="F11660" s="19">
        <v>6.1280000000000001</v>
      </c>
      <c r="G11660" s="19">
        <f>IF(Movies[[#This Row],[rating]]=0,"",Movies[[#This Row],[rating]])</f>
        <v>6.1280000000000001</v>
      </c>
      <c r="H11660" s="19" t="str">
        <f>IF(Movies[[#This Row],[rating]]=0,"No Rating","Rated")</f>
        <v>Rated</v>
      </c>
      <c r="I11660" s="16" t="s">
        <v>178</v>
      </c>
      <c r="J11660" s="29" t="s">
        <v>12</v>
      </c>
      <c r="K11660" s="19">
        <v>9.5039999999999996</v>
      </c>
      <c r="L11660" s="26">
        <v>82</v>
      </c>
    </row>
    <row r="11661" spans="1:12" x14ac:dyDescent="0.3">
      <c r="A11661" s="14">
        <v>823754</v>
      </c>
      <c r="B11661" s="16" t="s">
        <v>14927</v>
      </c>
      <c r="C11661" s="16" t="s">
        <v>10</v>
      </c>
      <c r="D11661" s="4">
        <v>44399</v>
      </c>
      <c r="E11661" s="23">
        <v>2021</v>
      </c>
      <c r="F11661" s="19">
        <v>8</v>
      </c>
      <c r="G11661" s="19">
        <f>IF(Movies[[#This Row],[rating]]=0,"",Movies[[#This Row],[rating]])</f>
        <v>8</v>
      </c>
      <c r="H11661" s="19" t="str">
        <f>IF(Movies[[#This Row],[rating]]=0,"No Rating","Rated")</f>
        <v>Rated</v>
      </c>
      <c r="I11661" s="16" t="s">
        <v>180</v>
      </c>
      <c r="J11661" s="29" t="s">
        <v>12</v>
      </c>
      <c r="K11661" s="19">
        <v>9.4879999999999995</v>
      </c>
      <c r="L11661" s="26">
        <v>515</v>
      </c>
    </row>
    <row r="11662" spans="1:12" x14ac:dyDescent="0.3">
      <c r="A11662" s="14">
        <v>835786</v>
      </c>
      <c r="B11662" s="16" t="s">
        <v>14928</v>
      </c>
      <c r="C11662" s="16" t="s">
        <v>411</v>
      </c>
      <c r="D11662" s="4">
        <v>44346</v>
      </c>
      <c r="E11662" s="23">
        <v>2021</v>
      </c>
      <c r="F11662" s="19">
        <v>6.9</v>
      </c>
      <c r="G11662" s="19">
        <f>IF(Movies[[#This Row],[rating]]=0,"",Movies[[#This Row],[rating]])</f>
        <v>6.9</v>
      </c>
      <c r="H11662" s="19" t="str">
        <f>IF(Movies[[#This Row],[rating]]=0,"No Rating","Rated")</f>
        <v>Rated</v>
      </c>
      <c r="I11662" s="16" t="s">
        <v>148</v>
      </c>
      <c r="J11662" s="29" t="s">
        <v>342</v>
      </c>
      <c r="K11662" s="19">
        <v>9.4870000000000001</v>
      </c>
      <c r="L11662" s="26">
        <v>66</v>
      </c>
    </row>
    <row r="11663" spans="1:12" x14ac:dyDescent="0.3">
      <c r="A11663" s="14">
        <v>781816</v>
      </c>
      <c r="B11663" s="16" t="s">
        <v>14929</v>
      </c>
      <c r="C11663" s="16" t="s">
        <v>473</v>
      </c>
      <c r="D11663" s="4">
        <v>44358</v>
      </c>
      <c r="E11663" s="23">
        <v>2021</v>
      </c>
      <c r="F11663" s="19">
        <v>7.2</v>
      </c>
      <c r="G11663" s="19">
        <f>IF(Movies[[#This Row],[rating]]=0,"",Movies[[#This Row],[rating]])</f>
        <v>7.2</v>
      </c>
      <c r="H11663" s="19" t="str">
        <f>IF(Movies[[#This Row],[rating]]=0,"No Rating","Rated")</f>
        <v>Rated</v>
      </c>
      <c r="I11663" s="16" t="s">
        <v>3505</v>
      </c>
      <c r="J11663" s="29" t="s">
        <v>146</v>
      </c>
      <c r="K11663" s="19">
        <v>9.4719999999999995</v>
      </c>
      <c r="L11663" s="26">
        <v>56</v>
      </c>
    </row>
    <row r="11664" spans="1:12" x14ac:dyDescent="0.3">
      <c r="A11664" s="14">
        <v>741434</v>
      </c>
      <c r="B11664" s="16" t="s">
        <v>14930</v>
      </c>
      <c r="C11664" s="16" t="s">
        <v>144</v>
      </c>
      <c r="D11664" s="4">
        <v>44288</v>
      </c>
      <c r="E11664" s="23">
        <v>2021</v>
      </c>
      <c r="F11664" s="19">
        <v>6</v>
      </c>
      <c r="G11664" s="19">
        <f>IF(Movies[[#This Row],[rating]]=0,"",Movies[[#This Row],[rating]])</f>
        <v>6</v>
      </c>
      <c r="H11664" s="19" t="str">
        <f>IF(Movies[[#This Row],[rating]]=0,"No Rating","Rated")</f>
        <v>Rated</v>
      </c>
      <c r="I11664" s="16" t="s">
        <v>239</v>
      </c>
      <c r="J11664" s="29" t="s">
        <v>146</v>
      </c>
      <c r="K11664" s="19">
        <v>9.4619999999999997</v>
      </c>
      <c r="L11664" s="26">
        <v>112</v>
      </c>
    </row>
    <row r="11665" spans="1:12" x14ac:dyDescent="0.3">
      <c r="A11665" s="14">
        <v>765869</v>
      </c>
      <c r="B11665" s="16" t="s">
        <v>14931</v>
      </c>
      <c r="C11665" s="16" t="s">
        <v>10</v>
      </c>
      <c r="D11665" s="4">
        <v>44519</v>
      </c>
      <c r="E11665" s="23">
        <v>2021</v>
      </c>
      <c r="F11665" s="19">
        <v>5</v>
      </c>
      <c r="G11665" s="19">
        <f>IF(Movies[[#This Row],[rating]]=0,"",Movies[[#This Row],[rating]])</f>
        <v>5</v>
      </c>
      <c r="H11665" s="19" t="str">
        <f>IF(Movies[[#This Row],[rating]]=0,"No Rating","Rated")</f>
        <v>Rated</v>
      </c>
      <c r="I11665" s="16" t="s">
        <v>3903</v>
      </c>
      <c r="J11665" s="29" t="s">
        <v>12</v>
      </c>
      <c r="K11665" s="19">
        <v>9.4510000000000005</v>
      </c>
      <c r="L11665" s="26">
        <v>250</v>
      </c>
    </row>
    <row r="11666" spans="1:12" x14ac:dyDescent="0.3">
      <c r="A11666" s="14">
        <v>848981</v>
      </c>
      <c r="B11666" s="16" t="s">
        <v>14932</v>
      </c>
      <c r="C11666" s="16" t="s">
        <v>14</v>
      </c>
      <c r="D11666" s="4">
        <v>44439</v>
      </c>
      <c r="E11666" s="23">
        <v>2021</v>
      </c>
      <c r="F11666" s="19">
        <v>6.8</v>
      </c>
      <c r="G11666" s="19">
        <f>IF(Movies[[#This Row],[rating]]=0,"",Movies[[#This Row],[rating]])</f>
        <v>6.8</v>
      </c>
      <c r="H11666" s="19" t="str">
        <f>IF(Movies[[#This Row],[rating]]=0,"No Rating","Rated")</f>
        <v>Rated</v>
      </c>
      <c r="I11666" s="16" t="s">
        <v>1348</v>
      </c>
      <c r="J11666" s="29" t="s">
        <v>12</v>
      </c>
      <c r="K11666" s="19">
        <v>9.4269999999999996</v>
      </c>
      <c r="L11666" s="26">
        <v>77</v>
      </c>
    </row>
    <row r="11667" spans="1:12" x14ac:dyDescent="0.3">
      <c r="A11667" s="14">
        <v>399178</v>
      </c>
      <c r="B11667" s="16" t="s">
        <v>14933</v>
      </c>
      <c r="C11667" s="16" t="s">
        <v>14</v>
      </c>
      <c r="D11667" s="4">
        <v>44553</v>
      </c>
      <c r="E11667" s="23">
        <v>2021</v>
      </c>
      <c r="F11667" s="19">
        <v>6.173</v>
      </c>
      <c r="G11667" s="19">
        <f>IF(Movies[[#This Row],[rating]]=0,"",Movies[[#This Row],[rating]])</f>
        <v>6.173</v>
      </c>
      <c r="H11667" s="19" t="str">
        <f>IF(Movies[[#This Row],[rating]]=0,"No Rating","Rated")</f>
        <v>Rated</v>
      </c>
      <c r="I11667" s="16" t="s">
        <v>556</v>
      </c>
      <c r="J11667" s="29" t="s">
        <v>12</v>
      </c>
      <c r="K11667" s="19">
        <v>9.4269999999999996</v>
      </c>
      <c r="L11667" s="26">
        <v>78</v>
      </c>
    </row>
    <row r="11668" spans="1:12" x14ac:dyDescent="0.3">
      <c r="A11668" s="14">
        <v>821792</v>
      </c>
      <c r="B11668" s="16" t="s">
        <v>14934</v>
      </c>
      <c r="C11668" s="16" t="s">
        <v>14</v>
      </c>
      <c r="D11668" s="4">
        <v>44505</v>
      </c>
      <c r="E11668" s="23">
        <v>2021</v>
      </c>
      <c r="F11668" s="19">
        <v>6.4</v>
      </c>
      <c r="G11668" s="19">
        <f>IF(Movies[[#This Row],[rating]]=0,"",Movies[[#This Row],[rating]])</f>
        <v>6.4</v>
      </c>
      <c r="H11668" s="19" t="str">
        <f>IF(Movies[[#This Row],[rating]]=0,"No Rating","Rated")</f>
        <v>Rated</v>
      </c>
      <c r="I11668" s="16" t="s">
        <v>44</v>
      </c>
      <c r="J11668" s="29" t="s">
        <v>12</v>
      </c>
      <c r="K11668" s="19">
        <v>9.4250000000000007</v>
      </c>
      <c r="L11668" s="26">
        <v>154</v>
      </c>
    </row>
    <row r="11669" spans="1:12" x14ac:dyDescent="0.3">
      <c r="A11669" s="14">
        <v>577242</v>
      </c>
      <c r="B11669" s="16" t="s">
        <v>14935</v>
      </c>
      <c r="C11669" s="16" t="s">
        <v>108</v>
      </c>
      <c r="D11669" s="4">
        <v>44398</v>
      </c>
      <c r="E11669" s="23">
        <v>2021</v>
      </c>
      <c r="F11669" s="19">
        <v>6.6340000000000003</v>
      </c>
      <c r="G11669" s="19">
        <f>IF(Movies[[#This Row],[rating]]=0,"",Movies[[#This Row],[rating]])</f>
        <v>6.6340000000000003</v>
      </c>
      <c r="H11669" s="19" t="str">
        <f>IF(Movies[[#This Row],[rating]]=0,"No Rating","Rated")</f>
        <v>Rated</v>
      </c>
      <c r="I11669" s="16" t="s">
        <v>14936</v>
      </c>
      <c r="J11669" s="29" t="s">
        <v>110</v>
      </c>
      <c r="K11669" s="19">
        <v>9.4250000000000007</v>
      </c>
      <c r="L11669" s="26">
        <v>692</v>
      </c>
    </row>
    <row r="11670" spans="1:12" x14ac:dyDescent="0.3">
      <c r="A11670" s="14">
        <v>728054</v>
      </c>
      <c r="B11670" s="16" t="s">
        <v>14937</v>
      </c>
      <c r="C11670" s="16" t="s">
        <v>172</v>
      </c>
      <c r="D11670" s="4">
        <v>44504</v>
      </c>
      <c r="E11670" s="23">
        <v>2021</v>
      </c>
      <c r="F11670" s="19">
        <v>6.5</v>
      </c>
      <c r="G11670" s="19">
        <f>IF(Movies[[#This Row],[rating]]=0,"",Movies[[#This Row],[rating]])</f>
        <v>6.5</v>
      </c>
      <c r="H11670" s="19" t="str">
        <f>IF(Movies[[#This Row],[rating]]=0,"No Rating","Rated")</f>
        <v>Rated</v>
      </c>
      <c r="I11670" s="16" t="s">
        <v>14938</v>
      </c>
      <c r="J11670" s="29" t="s">
        <v>12</v>
      </c>
      <c r="K11670" s="19">
        <v>9.4130000000000003</v>
      </c>
      <c r="L11670" s="26">
        <v>98</v>
      </c>
    </row>
    <row r="11671" spans="1:12" x14ac:dyDescent="0.3">
      <c r="A11671" s="14">
        <v>680058</v>
      </c>
      <c r="B11671" s="16" t="s">
        <v>13750</v>
      </c>
      <c r="C11671" s="16" t="s">
        <v>14</v>
      </c>
      <c r="D11671" s="4">
        <v>44477</v>
      </c>
      <c r="E11671" s="23">
        <v>2021</v>
      </c>
      <c r="F11671" s="19">
        <v>7.9</v>
      </c>
      <c r="G11671" s="19">
        <f>IF(Movies[[#This Row],[rating]]=0,"",Movies[[#This Row],[rating]])</f>
        <v>7.9</v>
      </c>
      <c r="H11671" s="19" t="str">
        <f>IF(Movies[[#This Row],[rating]]=0,"No Rating","Rated")</f>
        <v>Rated</v>
      </c>
      <c r="I11671" s="16" t="s">
        <v>329</v>
      </c>
      <c r="J11671" s="29" t="s">
        <v>12</v>
      </c>
      <c r="K11671" s="19">
        <v>9.3719999999999999</v>
      </c>
      <c r="L11671" s="26">
        <v>224</v>
      </c>
    </row>
    <row r="11672" spans="1:12" x14ac:dyDescent="0.3">
      <c r="A11672" s="14">
        <v>852401</v>
      </c>
      <c r="B11672" s="16" t="s">
        <v>14939</v>
      </c>
      <c r="C11672" s="16" t="s">
        <v>94</v>
      </c>
      <c r="D11672" s="4">
        <v>44236</v>
      </c>
      <c r="E11672" s="23">
        <v>2021</v>
      </c>
      <c r="F11672" s="19">
        <v>6.5</v>
      </c>
      <c r="G11672" s="19">
        <f>IF(Movies[[#This Row],[rating]]=0,"",Movies[[#This Row],[rating]])</f>
        <v>6.5</v>
      </c>
      <c r="H11672" s="19" t="str">
        <f>IF(Movies[[#This Row],[rating]]=0,"No Rating","Rated")</f>
        <v>Rated</v>
      </c>
      <c r="I11672" s="16" t="s">
        <v>33</v>
      </c>
      <c r="J11672" s="29" t="s">
        <v>96</v>
      </c>
      <c r="K11672" s="19">
        <v>9.3710000000000004</v>
      </c>
      <c r="L11672" s="26">
        <v>27</v>
      </c>
    </row>
    <row r="11673" spans="1:12" x14ac:dyDescent="0.3">
      <c r="A11673" s="14">
        <v>918487</v>
      </c>
      <c r="B11673" s="16" t="s">
        <v>14940</v>
      </c>
      <c r="C11673" s="16" t="s">
        <v>94</v>
      </c>
      <c r="D11673" s="4">
        <v>44546</v>
      </c>
      <c r="E11673" s="23">
        <v>2021</v>
      </c>
      <c r="F11673" s="19">
        <v>7</v>
      </c>
      <c r="G11673" s="19">
        <f>IF(Movies[[#This Row],[rating]]=0,"",Movies[[#This Row],[rating]])</f>
        <v>7</v>
      </c>
      <c r="H11673" s="19" t="str">
        <f>IF(Movies[[#This Row],[rating]]=0,"No Rating","Rated")</f>
        <v>Rated</v>
      </c>
      <c r="I11673" s="16" t="s">
        <v>33</v>
      </c>
      <c r="J11673" s="29" t="s">
        <v>96</v>
      </c>
      <c r="K11673" s="19">
        <v>9.36</v>
      </c>
      <c r="L11673" s="26">
        <v>2</v>
      </c>
    </row>
    <row r="11674" spans="1:12" x14ac:dyDescent="0.3">
      <c r="A11674" s="14">
        <v>873492</v>
      </c>
      <c r="B11674" s="16" t="s">
        <v>14941</v>
      </c>
      <c r="C11674" s="16" t="s">
        <v>3926</v>
      </c>
      <c r="D11674" s="4">
        <v>44512</v>
      </c>
      <c r="E11674" s="23">
        <v>2021</v>
      </c>
      <c r="F11674" s="19">
        <v>5.6</v>
      </c>
      <c r="G11674" s="19">
        <f>IF(Movies[[#This Row],[rating]]=0,"",Movies[[#This Row],[rating]])</f>
        <v>5.6</v>
      </c>
      <c r="H11674" s="19" t="str">
        <f>IF(Movies[[#This Row],[rating]]=0,"No Rating","Rated")</f>
        <v>Rated</v>
      </c>
      <c r="I11674" s="16" t="s">
        <v>49</v>
      </c>
      <c r="J11674" s="29" t="s">
        <v>3927</v>
      </c>
      <c r="K11674" s="19">
        <v>9.36</v>
      </c>
      <c r="L11674" s="26">
        <v>8</v>
      </c>
    </row>
    <row r="11675" spans="1:12" x14ac:dyDescent="0.3">
      <c r="A11675" s="14">
        <v>626392</v>
      </c>
      <c r="B11675" s="16" t="s">
        <v>8949</v>
      </c>
      <c r="C11675" s="16" t="s">
        <v>595</v>
      </c>
      <c r="D11675" s="4">
        <v>44209</v>
      </c>
      <c r="E11675" s="23">
        <v>2021</v>
      </c>
      <c r="F11675" s="19">
        <v>6.7839999999999998</v>
      </c>
      <c r="G11675" s="19">
        <f>IF(Movies[[#This Row],[rating]]=0,"",Movies[[#This Row],[rating]])</f>
        <v>6.7839999999999998</v>
      </c>
      <c r="H11675" s="19" t="str">
        <f>IF(Movies[[#This Row],[rating]]=0,"No Rating","Rated")</f>
        <v>Rated</v>
      </c>
      <c r="I11675" s="16" t="s">
        <v>5963</v>
      </c>
      <c r="J11675" s="29" t="s">
        <v>597</v>
      </c>
      <c r="K11675" s="19">
        <v>9.3559999999999999</v>
      </c>
      <c r="L11675" s="26">
        <v>95</v>
      </c>
    </row>
    <row r="11676" spans="1:12" x14ac:dyDescent="0.3">
      <c r="A11676" s="14">
        <v>792271</v>
      </c>
      <c r="B11676" s="16" t="s">
        <v>14942</v>
      </c>
      <c r="C11676" s="16" t="s">
        <v>144</v>
      </c>
      <c r="D11676" s="4">
        <v>44253</v>
      </c>
      <c r="E11676" s="23">
        <v>2021</v>
      </c>
      <c r="F11676" s="19">
        <v>6.4290000000000003</v>
      </c>
      <c r="G11676" s="19">
        <f>IF(Movies[[#This Row],[rating]]=0,"",Movies[[#This Row],[rating]])</f>
        <v>6.4290000000000003</v>
      </c>
      <c r="H11676" s="19" t="str">
        <f>IF(Movies[[#This Row],[rating]]=0,"No Rating","Rated")</f>
        <v>Rated</v>
      </c>
      <c r="I11676" s="16" t="s">
        <v>33</v>
      </c>
      <c r="J11676" s="29" t="s">
        <v>146</v>
      </c>
      <c r="K11676" s="19">
        <v>9.3409999999999993</v>
      </c>
      <c r="L11676" s="26">
        <v>7</v>
      </c>
    </row>
    <row r="11677" spans="1:12" x14ac:dyDescent="0.3">
      <c r="A11677" s="14">
        <v>834802</v>
      </c>
      <c r="B11677" s="16" t="s">
        <v>14943</v>
      </c>
      <c r="C11677" s="16" t="s">
        <v>10</v>
      </c>
      <c r="D11677" s="4">
        <v>44288</v>
      </c>
      <c r="E11677" s="23">
        <v>2021</v>
      </c>
      <c r="F11677" s="19">
        <v>6.2</v>
      </c>
      <c r="G11677" s="19">
        <f>IF(Movies[[#This Row],[rating]]=0,"",Movies[[#This Row],[rating]])</f>
        <v>6.2</v>
      </c>
      <c r="H11677" s="19" t="str">
        <f>IF(Movies[[#This Row],[rating]]=0,"No Rating","Rated")</f>
        <v>Rated</v>
      </c>
      <c r="I11677" s="16" t="s">
        <v>336</v>
      </c>
      <c r="J11677" s="29" t="s">
        <v>12</v>
      </c>
      <c r="K11677" s="19">
        <v>9.3230000000000004</v>
      </c>
      <c r="L11677" s="26">
        <v>83</v>
      </c>
    </row>
    <row r="11678" spans="1:12" x14ac:dyDescent="0.3">
      <c r="A11678" s="14">
        <v>595280</v>
      </c>
      <c r="B11678" s="16" t="s">
        <v>14944</v>
      </c>
      <c r="C11678" s="16" t="s">
        <v>14945</v>
      </c>
      <c r="D11678" s="4">
        <v>44475</v>
      </c>
      <c r="E11678" s="23">
        <v>2021</v>
      </c>
      <c r="F11678" s="19">
        <v>5.8</v>
      </c>
      <c r="G11678" s="19">
        <f>IF(Movies[[#This Row],[rating]]=0,"",Movies[[#This Row],[rating]])</f>
        <v>5.8</v>
      </c>
      <c r="H11678" s="19" t="str">
        <f>IF(Movies[[#This Row],[rating]]=0,"No Rating","Rated")</f>
        <v>Rated</v>
      </c>
      <c r="I11678" s="16" t="s">
        <v>2324</v>
      </c>
      <c r="J11678" s="29" t="s">
        <v>34</v>
      </c>
      <c r="K11678" s="19">
        <v>9.3119999999999994</v>
      </c>
      <c r="L11678" s="26">
        <v>122</v>
      </c>
    </row>
    <row r="11679" spans="1:12" x14ac:dyDescent="0.3">
      <c r="A11679" s="14">
        <v>468225</v>
      </c>
      <c r="B11679" s="16" t="s">
        <v>14946</v>
      </c>
      <c r="C11679" s="16" t="s">
        <v>172</v>
      </c>
      <c r="D11679" s="4">
        <v>44456</v>
      </c>
      <c r="E11679" s="23">
        <v>2021</v>
      </c>
      <c r="F11679" s="19">
        <v>6.9</v>
      </c>
      <c r="G11679" s="19">
        <f>IF(Movies[[#This Row],[rating]]=0,"",Movies[[#This Row],[rating]])</f>
        <v>6.9</v>
      </c>
      <c r="H11679" s="19" t="str">
        <f>IF(Movies[[#This Row],[rating]]=0,"No Rating","Rated")</f>
        <v>Rated</v>
      </c>
      <c r="I11679" s="16" t="s">
        <v>49</v>
      </c>
      <c r="J11679" s="29" t="s">
        <v>12</v>
      </c>
      <c r="K11679" s="19">
        <v>9.3089999999999993</v>
      </c>
      <c r="L11679" s="26">
        <v>289</v>
      </c>
    </row>
    <row r="11680" spans="1:12" x14ac:dyDescent="0.3">
      <c r="A11680" s="14">
        <v>695958</v>
      </c>
      <c r="B11680" s="16" t="s">
        <v>8269</v>
      </c>
      <c r="C11680" s="16" t="s">
        <v>595</v>
      </c>
      <c r="D11680" s="4">
        <v>44253</v>
      </c>
      <c r="E11680" s="23">
        <v>2021</v>
      </c>
      <c r="F11680" s="19">
        <v>6</v>
      </c>
      <c r="G11680" s="19">
        <f>IF(Movies[[#This Row],[rating]]=0,"",Movies[[#This Row],[rating]])</f>
        <v>6</v>
      </c>
      <c r="H11680" s="19" t="str">
        <f>IF(Movies[[#This Row],[rating]]=0,"No Rating","Rated")</f>
        <v>Rated</v>
      </c>
      <c r="I11680" s="16" t="s">
        <v>239</v>
      </c>
      <c r="J11680" s="29" t="s">
        <v>142</v>
      </c>
      <c r="K11680" s="19">
        <v>9.3040000000000003</v>
      </c>
      <c r="L11680" s="26">
        <v>80</v>
      </c>
    </row>
    <row r="11681" spans="1:12" x14ac:dyDescent="0.3">
      <c r="A11681" s="14">
        <v>892120</v>
      </c>
      <c r="B11681" s="16" t="s">
        <v>14947</v>
      </c>
      <c r="C11681" s="16" t="s">
        <v>3037</v>
      </c>
      <c r="D11681" s="4">
        <v>44483</v>
      </c>
      <c r="E11681" s="23">
        <v>2021</v>
      </c>
      <c r="F11681" s="19">
        <v>3.2</v>
      </c>
      <c r="G11681" s="19">
        <f>IF(Movies[[#This Row],[rating]]=0,"",Movies[[#This Row],[rating]])</f>
        <v>3.2</v>
      </c>
      <c r="H11681" s="19" t="str">
        <f>IF(Movies[[#This Row],[rating]]=0,"No Rating","Rated")</f>
        <v>Rated</v>
      </c>
      <c r="I11681" s="16" t="s">
        <v>33</v>
      </c>
      <c r="J11681" s="29" t="s">
        <v>34</v>
      </c>
      <c r="K11681" s="19">
        <v>9.3030000000000008</v>
      </c>
      <c r="L11681" s="26">
        <v>9</v>
      </c>
    </row>
    <row r="11682" spans="1:12" x14ac:dyDescent="0.3">
      <c r="A11682" s="14">
        <v>678458</v>
      </c>
      <c r="B11682" s="16" t="s">
        <v>14948</v>
      </c>
      <c r="C11682" s="16" t="s">
        <v>144</v>
      </c>
      <c r="D11682" s="4">
        <v>44351</v>
      </c>
      <c r="E11682" s="23">
        <v>2021</v>
      </c>
      <c r="F11682" s="19">
        <v>7.117</v>
      </c>
      <c r="G11682" s="19">
        <f>IF(Movies[[#This Row],[rating]]=0,"",Movies[[#This Row],[rating]])</f>
        <v>7.117</v>
      </c>
      <c r="H11682" s="19" t="str">
        <f>IF(Movies[[#This Row],[rating]]=0,"No Rating","Rated")</f>
        <v>Rated</v>
      </c>
      <c r="I11682" s="16" t="s">
        <v>7899</v>
      </c>
      <c r="J11682" s="29" t="s">
        <v>146</v>
      </c>
      <c r="K11682" s="19">
        <v>9.2989999999999995</v>
      </c>
      <c r="L11682" s="26">
        <v>60</v>
      </c>
    </row>
    <row r="11683" spans="1:12" x14ac:dyDescent="0.3">
      <c r="A11683" s="14">
        <v>800823</v>
      </c>
      <c r="B11683" s="16" t="s">
        <v>14949</v>
      </c>
      <c r="C11683" s="16" t="s">
        <v>51</v>
      </c>
      <c r="D11683" s="4">
        <v>44385</v>
      </c>
      <c r="E11683" s="23">
        <v>2021</v>
      </c>
      <c r="F11683" s="19">
        <v>5.6</v>
      </c>
      <c r="G11683" s="19">
        <f>IF(Movies[[#This Row],[rating]]=0,"",Movies[[#This Row],[rating]])</f>
        <v>5.6</v>
      </c>
      <c r="H11683" s="19" t="str">
        <f>IF(Movies[[#This Row],[rating]]=0,"No Rating","Rated")</f>
        <v>Rated</v>
      </c>
      <c r="I11683" s="16" t="s">
        <v>153</v>
      </c>
      <c r="J11683" s="29" t="s">
        <v>34</v>
      </c>
      <c r="K11683" s="19">
        <v>9.2899999999999991</v>
      </c>
      <c r="L11683" s="26">
        <v>149</v>
      </c>
    </row>
    <row r="11684" spans="1:12" x14ac:dyDescent="0.3">
      <c r="A11684" s="14">
        <v>729577</v>
      </c>
      <c r="B11684" s="16" t="s">
        <v>14950</v>
      </c>
      <c r="C11684" s="16" t="s">
        <v>10</v>
      </c>
      <c r="D11684" s="4">
        <v>44540</v>
      </c>
      <c r="E11684" s="23">
        <v>2021</v>
      </c>
      <c r="F11684" s="19">
        <v>5.6</v>
      </c>
      <c r="G11684" s="19">
        <f>IF(Movies[[#This Row],[rating]]=0,"",Movies[[#This Row],[rating]])</f>
        <v>5.6</v>
      </c>
      <c r="H11684" s="19" t="str">
        <f>IF(Movies[[#This Row],[rating]]=0,"No Rating","Rated")</f>
        <v>Rated</v>
      </c>
      <c r="I11684" s="16" t="s">
        <v>14951</v>
      </c>
      <c r="J11684" s="29" t="s">
        <v>12</v>
      </c>
      <c r="K11684" s="19">
        <v>9.26</v>
      </c>
      <c r="L11684" s="26">
        <v>125</v>
      </c>
    </row>
    <row r="11685" spans="1:12" x14ac:dyDescent="0.3">
      <c r="A11685" s="14">
        <v>644714</v>
      </c>
      <c r="B11685" s="16" t="s">
        <v>14952</v>
      </c>
      <c r="C11685" s="16" t="s">
        <v>94</v>
      </c>
      <c r="D11685" s="4">
        <v>44454</v>
      </c>
      <c r="E11685" s="23">
        <v>2021</v>
      </c>
      <c r="F11685" s="19">
        <v>7.7</v>
      </c>
      <c r="G11685" s="19">
        <f>IF(Movies[[#This Row],[rating]]=0,"",Movies[[#This Row],[rating]])</f>
        <v>7.7</v>
      </c>
      <c r="H11685" s="19" t="str">
        <f>IF(Movies[[#This Row],[rating]]=0,"No Rating","Rated")</f>
        <v>Rated</v>
      </c>
      <c r="I11685" s="16" t="s">
        <v>889</v>
      </c>
      <c r="J11685" s="29" t="s">
        <v>96</v>
      </c>
      <c r="K11685" s="19">
        <v>9.2530000000000001</v>
      </c>
      <c r="L11685" s="26">
        <v>41</v>
      </c>
    </row>
    <row r="11686" spans="1:12" x14ac:dyDescent="0.3">
      <c r="A11686" s="14">
        <v>716810</v>
      </c>
      <c r="B11686" s="16" t="s">
        <v>14953</v>
      </c>
      <c r="C11686" s="16" t="s">
        <v>1265</v>
      </c>
      <c r="D11686" s="4">
        <v>44496</v>
      </c>
      <c r="E11686" s="23">
        <v>2021</v>
      </c>
      <c r="F11686" s="19">
        <v>6.7</v>
      </c>
      <c r="G11686" s="19">
        <f>IF(Movies[[#This Row],[rating]]=0,"",Movies[[#This Row],[rating]])</f>
        <v>6.7</v>
      </c>
      <c r="H11686" s="19" t="str">
        <f>IF(Movies[[#This Row],[rating]]=0,"No Rating","Rated")</f>
        <v>Rated</v>
      </c>
      <c r="I11686" s="16" t="s">
        <v>1246</v>
      </c>
      <c r="J11686" s="29" t="s">
        <v>517</v>
      </c>
      <c r="K11686" s="19">
        <v>9.2390000000000008</v>
      </c>
      <c r="L11686" s="26">
        <v>92</v>
      </c>
    </row>
    <row r="11687" spans="1:12" x14ac:dyDescent="0.3">
      <c r="A11687" s="14">
        <v>655302</v>
      </c>
      <c r="B11687" s="16" t="s">
        <v>14954</v>
      </c>
      <c r="C11687" s="16" t="s">
        <v>3924</v>
      </c>
      <c r="D11687" s="4">
        <v>44519</v>
      </c>
      <c r="E11687" s="23">
        <v>2021</v>
      </c>
      <c r="F11687" s="19">
        <v>5.7</v>
      </c>
      <c r="G11687" s="19">
        <f>IF(Movies[[#This Row],[rating]]=0,"",Movies[[#This Row],[rating]])</f>
        <v>5.7</v>
      </c>
      <c r="H11687" s="19" t="str">
        <f>IF(Movies[[#This Row],[rating]]=0,"No Rating","Rated")</f>
        <v>Rated</v>
      </c>
      <c r="I11687" s="16" t="s">
        <v>193</v>
      </c>
      <c r="J11687" s="29" t="s">
        <v>517</v>
      </c>
      <c r="K11687" s="19">
        <v>9.2279999999999998</v>
      </c>
      <c r="L11687" s="26">
        <v>67</v>
      </c>
    </row>
    <row r="11688" spans="1:12" x14ac:dyDescent="0.3">
      <c r="A11688" s="14">
        <v>821661</v>
      </c>
      <c r="B11688" s="16" t="s">
        <v>14955</v>
      </c>
      <c r="C11688" s="16" t="s">
        <v>94</v>
      </c>
      <c r="D11688" s="4">
        <v>44559</v>
      </c>
      <c r="E11688" s="23">
        <v>2021</v>
      </c>
      <c r="F11688" s="19">
        <v>7.1</v>
      </c>
      <c r="G11688" s="19">
        <f>IF(Movies[[#This Row],[rating]]=0,"",Movies[[#This Row],[rating]])</f>
        <v>7.1</v>
      </c>
      <c r="H11688" s="19" t="str">
        <f>IF(Movies[[#This Row],[rating]]=0,"No Rating","Rated")</f>
        <v>Rated</v>
      </c>
      <c r="I11688" s="16" t="s">
        <v>273</v>
      </c>
      <c r="J11688" s="29" t="s">
        <v>96</v>
      </c>
      <c r="K11688" s="19">
        <v>9.2219999999999995</v>
      </c>
      <c r="L11688" s="26">
        <v>144</v>
      </c>
    </row>
    <row r="11689" spans="1:12" x14ac:dyDescent="0.3">
      <c r="A11689" s="14">
        <v>718949</v>
      </c>
      <c r="B11689" s="16" t="s">
        <v>14956</v>
      </c>
      <c r="C11689" s="16" t="s">
        <v>10</v>
      </c>
      <c r="D11689" s="4">
        <v>44533</v>
      </c>
      <c r="E11689" s="23">
        <v>2021</v>
      </c>
      <c r="F11689" s="19">
        <v>5.4</v>
      </c>
      <c r="G11689" s="19">
        <f>IF(Movies[[#This Row],[rating]]=0,"",Movies[[#This Row],[rating]])</f>
        <v>5.4</v>
      </c>
      <c r="H11689" s="19" t="str">
        <f>IF(Movies[[#This Row],[rating]]=0,"No Rating","Rated")</f>
        <v>Rated</v>
      </c>
      <c r="I11689" s="16" t="s">
        <v>193</v>
      </c>
      <c r="J11689" s="29" t="s">
        <v>12</v>
      </c>
      <c r="K11689" s="19">
        <v>9.2159999999999993</v>
      </c>
      <c r="L11689" s="26">
        <v>76</v>
      </c>
    </row>
    <row r="11690" spans="1:12" x14ac:dyDescent="0.3">
      <c r="A11690" s="14">
        <v>591634</v>
      </c>
      <c r="B11690" s="16" t="s">
        <v>14957</v>
      </c>
      <c r="C11690" s="16" t="s">
        <v>10</v>
      </c>
      <c r="D11690" s="4">
        <v>44365</v>
      </c>
      <c r="E11690" s="23">
        <v>2021</v>
      </c>
      <c r="F11690" s="19">
        <v>5.6</v>
      </c>
      <c r="G11690" s="19">
        <f>IF(Movies[[#This Row],[rating]]=0,"",Movies[[#This Row],[rating]])</f>
        <v>5.6</v>
      </c>
      <c r="H11690" s="19" t="str">
        <f>IF(Movies[[#This Row],[rating]]=0,"No Rating","Rated")</f>
        <v>Rated</v>
      </c>
      <c r="I11690" s="16" t="s">
        <v>183</v>
      </c>
      <c r="J11690" s="29" t="s">
        <v>12</v>
      </c>
      <c r="K11690" s="19">
        <v>9.2159999999999993</v>
      </c>
      <c r="L11690" s="26">
        <v>177</v>
      </c>
    </row>
    <row r="11691" spans="1:12" x14ac:dyDescent="0.3">
      <c r="A11691" s="14">
        <v>768147</v>
      </c>
      <c r="B11691" s="16" t="s">
        <v>14958</v>
      </c>
      <c r="C11691" s="16" t="s">
        <v>144</v>
      </c>
      <c r="D11691" s="4">
        <v>44539</v>
      </c>
      <c r="E11691" s="23">
        <v>2021</v>
      </c>
      <c r="F11691" s="19">
        <v>7.2</v>
      </c>
      <c r="G11691" s="19">
        <f>IF(Movies[[#This Row],[rating]]=0,"",Movies[[#This Row],[rating]])</f>
        <v>7.2</v>
      </c>
      <c r="H11691" s="19" t="str">
        <f>IF(Movies[[#This Row],[rating]]=0,"No Rating","Rated")</f>
        <v>Rated</v>
      </c>
      <c r="I11691" s="16" t="s">
        <v>49</v>
      </c>
      <c r="J11691" s="29" t="s">
        <v>146</v>
      </c>
      <c r="K11691" s="19">
        <v>9.1649999999999991</v>
      </c>
      <c r="L11691" s="26">
        <v>61</v>
      </c>
    </row>
    <row r="11692" spans="1:12" x14ac:dyDescent="0.3">
      <c r="A11692" s="14">
        <v>723640</v>
      </c>
      <c r="B11692" s="16" t="s">
        <v>14959</v>
      </c>
      <c r="C11692" s="16" t="s">
        <v>411</v>
      </c>
      <c r="D11692" s="4">
        <v>44316</v>
      </c>
      <c r="E11692" s="23">
        <v>2021</v>
      </c>
      <c r="F11692" s="19">
        <v>6.9</v>
      </c>
      <c r="G11692" s="19">
        <f>IF(Movies[[#This Row],[rating]]=0,"",Movies[[#This Row],[rating]])</f>
        <v>6.9</v>
      </c>
      <c r="H11692" s="19" t="str">
        <f>IF(Movies[[#This Row],[rating]]=0,"No Rating","Rated")</f>
        <v>Rated</v>
      </c>
      <c r="I11692" s="16" t="s">
        <v>52</v>
      </c>
      <c r="J11692" s="29" t="s">
        <v>342</v>
      </c>
      <c r="K11692" s="19">
        <v>9.1620000000000008</v>
      </c>
      <c r="L11692" s="26">
        <v>19</v>
      </c>
    </row>
    <row r="11693" spans="1:12" x14ac:dyDescent="0.3">
      <c r="A11693" s="14">
        <v>628964</v>
      </c>
      <c r="B11693" s="16" t="s">
        <v>14960</v>
      </c>
      <c r="C11693" s="16" t="s">
        <v>144</v>
      </c>
      <c r="D11693" s="4">
        <v>44477</v>
      </c>
      <c r="E11693" s="23">
        <v>2021</v>
      </c>
      <c r="F11693" s="19">
        <v>6.5</v>
      </c>
      <c r="G11693" s="19">
        <f>IF(Movies[[#This Row],[rating]]=0,"",Movies[[#This Row],[rating]])</f>
        <v>6.5</v>
      </c>
      <c r="H11693" s="19" t="str">
        <f>IF(Movies[[#This Row],[rating]]=0,"No Rating","Rated")</f>
        <v>Rated</v>
      </c>
      <c r="I11693" s="16" t="s">
        <v>8380</v>
      </c>
      <c r="J11693" s="29" t="s">
        <v>146</v>
      </c>
      <c r="K11693" s="19">
        <v>9.1579999999999995</v>
      </c>
      <c r="L11693" s="26">
        <v>68</v>
      </c>
    </row>
    <row r="11694" spans="1:12" x14ac:dyDescent="0.3">
      <c r="A11694" s="14">
        <v>791570</v>
      </c>
      <c r="B11694" s="16" t="s">
        <v>14961</v>
      </c>
      <c r="C11694" s="16" t="s">
        <v>144</v>
      </c>
      <c r="D11694" s="4">
        <v>44232</v>
      </c>
      <c r="E11694" s="23">
        <v>2021</v>
      </c>
      <c r="F11694" s="19">
        <v>6.6</v>
      </c>
      <c r="G11694" s="19">
        <f>IF(Movies[[#This Row],[rating]]=0,"",Movies[[#This Row],[rating]])</f>
        <v>6.6</v>
      </c>
      <c r="H11694" s="19" t="str">
        <f>IF(Movies[[#This Row],[rating]]=0,"No Rating","Rated")</f>
        <v>Rated</v>
      </c>
      <c r="I11694" s="16" t="s">
        <v>2439</v>
      </c>
      <c r="J11694" s="29" t="s">
        <v>146</v>
      </c>
      <c r="K11694" s="19">
        <v>9.1539999999999999</v>
      </c>
      <c r="L11694" s="26">
        <v>79</v>
      </c>
    </row>
    <row r="11695" spans="1:12" x14ac:dyDescent="0.3">
      <c r="A11695" s="14">
        <v>781456</v>
      </c>
      <c r="B11695" s="16" t="s">
        <v>14962</v>
      </c>
      <c r="C11695" s="16" t="s">
        <v>1144</v>
      </c>
      <c r="D11695" s="4">
        <v>44211</v>
      </c>
      <c r="E11695" s="23">
        <v>2021</v>
      </c>
      <c r="F11695" s="19">
        <v>6.2</v>
      </c>
      <c r="G11695" s="19">
        <f>IF(Movies[[#This Row],[rating]]=0,"",Movies[[#This Row],[rating]])</f>
        <v>6.2</v>
      </c>
      <c r="H11695" s="19" t="str">
        <f>IF(Movies[[#This Row],[rating]]=0,"No Rating","Rated")</f>
        <v>Rated</v>
      </c>
      <c r="I11695" s="16" t="s">
        <v>808</v>
      </c>
      <c r="J11695" s="29" t="s">
        <v>342</v>
      </c>
      <c r="K11695" s="19">
        <v>9.1539999999999999</v>
      </c>
      <c r="L11695" s="26">
        <v>17</v>
      </c>
    </row>
    <row r="11696" spans="1:12" x14ac:dyDescent="0.3">
      <c r="A11696" s="14">
        <v>656991</v>
      </c>
      <c r="B11696" s="16" t="s">
        <v>14963</v>
      </c>
      <c r="C11696" s="16" t="s">
        <v>10</v>
      </c>
      <c r="D11696" s="4">
        <v>44442</v>
      </c>
      <c r="E11696" s="23">
        <v>2021</v>
      </c>
      <c r="F11696" s="19">
        <v>5.5</v>
      </c>
      <c r="G11696" s="19">
        <f>IF(Movies[[#This Row],[rating]]=0,"",Movies[[#This Row],[rating]])</f>
        <v>5.5</v>
      </c>
      <c r="H11696" s="19" t="str">
        <f>IF(Movies[[#This Row],[rating]]=0,"No Rating","Rated")</f>
        <v>Rated</v>
      </c>
      <c r="I11696" s="16" t="s">
        <v>56</v>
      </c>
      <c r="J11696" s="29" t="s">
        <v>12</v>
      </c>
      <c r="K11696" s="19">
        <v>9.1489999999999991</v>
      </c>
      <c r="L11696" s="26">
        <v>41</v>
      </c>
    </row>
    <row r="11697" spans="1:12" x14ac:dyDescent="0.3">
      <c r="A11697" s="14">
        <v>743173</v>
      </c>
      <c r="B11697" s="16" t="s">
        <v>14964</v>
      </c>
      <c r="C11697" s="16" t="s">
        <v>540</v>
      </c>
      <c r="D11697" s="4">
        <v>44511</v>
      </c>
      <c r="E11697" s="23">
        <v>2021</v>
      </c>
      <c r="F11697" s="19">
        <v>5.9</v>
      </c>
      <c r="G11697" s="19">
        <f>IF(Movies[[#This Row],[rating]]=0,"",Movies[[#This Row],[rating]])</f>
        <v>5.9</v>
      </c>
      <c r="H11697" s="19" t="str">
        <f>IF(Movies[[#This Row],[rating]]=0,"No Rating","Rated")</f>
        <v>Rated</v>
      </c>
      <c r="I11697" s="16" t="s">
        <v>1205</v>
      </c>
      <c r="J11697" s="29" t="s">
        <v>511</v>
      </c>
      <c r="K11697" s="19">
        <v>9.1479999999999997</v>
      </c>
      <c r="L11697" s="26">
        <v>106</v>
      </c>
    </row>
    <row r="11698" spans="1:12" x14ac:dyDescent="0.3">
      <c r="A11698" s="14">
        <v>874948</v>
      </c>
      <c r="B11698" s="16" t="s">
        <v>14965</v>
      </c>
      <c r="C11698" s="16" t="s">
        <v>880</v>
      </c>
      <c r="D11698" s="4">
        <v>44477</v>
      </c>
      <c r="E11698" s="23">
        <v>2021</v>
      </c>
      <c r="F11698" s="19">
        <v>6.1</v>
      </c>
      <c r="G11698" s="19">
        <f>IF(Movies[[#This Row],[rating]]=0,"",Movies[[#This Row],[rating]])</f>
        <v>6.1</v>
      </c>
      <c r="H11698" s="19" t="str">
        <f>IF(Movies[[#This Row],[rating]]=0,"No Rating","Rated")</f>
        <v>Rated</v>
      </c>
      <c r="I11698" s="16" t="s">
        <v>312</v>
      </c>
      <c r="J11698" s="29" t="s">
        <v>881</v>
      </c>
      <c r="K11698" s="19">
        <v>9.1419999999999995</v>
      </c>
      <c r="L11698" s="26">
        <v>85</v>
      </c>
    </row>
    <row r="11699" spans="1:12" x14ac:dyDescent="0.3">
      <c r="A11699" s="14">
        <v>809717</v>
      </c>
      <c r="B11699" s="16" t="s">
        <v>14966</v>
      </c>
      <c r="C11699" s="16" t="s">
        <v>1309</v>
      </c>
      <c r="D11699" s="4">
        <v>44371</v>
      </c>
      <c r="E11699" s="23">
        <v>2021</v>
      </c>
      <c r="F11699" s="19">
        <v>6.4</v>
      </c>
      <c r="G11699" s="19">
        <f>IF(Movies[[#This Row],[rating]]=0,"",Movies[[#This Row],[rating]])</f>
        <v>6.4</v>
      </c>
      <c r="H11699" s="19" t="str">
        <f>IF(Movies[[#This Row],[rating]]=0,"No Rating","Rated")</f>
        <v>Rated</v>
      </c>
      <c r="I11699" s="16" t="s">
        <v>4984</v>
      </c>
      <c r="J11699" s="29" t="s">
        <v>286</v>
      </c>
      <c r="K11699" s="19">
        <v>9.1280000000000001</v>
      </c>
      <c r="L11699" s="26">
        <v>89</v>
      </c>
    </row>
    <row r="11700" spans="1:12" x14ac:dyDescent="0.3">
      <c r="A11700" s="14">
        <v>787298</v>
      </c>
      <c r="B11700" s="16" t="s">
        <v>14967</v>
      </c>
      <c r="C11700" s="16" t="s">
        <v>2138</v>
      </c>
      <c r="D11700" s="4">
        <v>44238</v>
      </c>
      <c r="E11700" s="23">
        <v>2021</v>
      </c>
      <c r="F11700" s="19">
        <v>6.1050000000000004</v>
      </c>
      <c r="G11700" s="19">
        <f>IF(Movies[[#This Row],[rating]]=0,"",Movies[[#This Row],[rating]])</f>
        <v>6.1050000000000004</v>
      </c>
      <c r="H11700" s="19" t="str">
        <f>IF(Movies[[#This Row],[rating]]=0,"No Rating","Rated")</f>
        <v>Rated</v>
      </c>
      <c r="I11700" s="16" t="s">
        <v>161</v>
      </c>
      <c r="J11700" s="29" t="s">
        <v>2139</v>
      </c>
      <c r="K11700" s="19">
        <v>9.1219999999999999</v>
      </c>
      <c r="L11700" s="26">
        <v>315</v>
      </c>
    </row>
    <row r="11701" spans="1:12" x14ac:dyDescent="0.3">
      <c r="A11701" s="14">
        <v>847981</v>
      </c>
      <c r="B11701" s="16" t="s">
        <v>14968</v>
      </c>
      <c r="C11701" s="16" t="s">
        <v>284</v>
      </c>
      <c r="D11701" s="4">
        <v>44425</v>
      </c>
      <c r="E11701" s="23">
        <v>2021</v>
      </c>
      <c r="F11701" s="19">
        <v>6</v>
      </c>
      <c r="G11701" s="19">
        <f>IF(Movies[[#This Row],[rating]]=0,"",Movies[[#This Row],[rating]])</f>
        <v>6</v>
      </c>
      <c r="H11701" s="19" t="str">
        <f>IF(Movies[[#This Row],[rating]]=0,"No Rating","Rated")</f>
        <v>Rated</v>
      </c>
      <c r="I11701" s="16" t="s">
        <v>166</v>
      </c>
      <c r="J11701" s="29" t="s">
        <v>286</v>
      </c>
      <c r="K11701" s="19">
        <v>9.1110000000000007</v>
      </c>
      <c r="L11701" s="26">
        <v>188</v>
      </c>
    </row>
    <row r="11702" spans="1:12" x14ac:dyDescent="0.3">
      <c r="A11702" s="14">
        <v>795564</v>
      </c>
      <c r="B11702" s="16" t="s">
        <v>14969</v>
      </c>
      <c r="C11702" s="16" t="s">
        <v>144</v>
      </c>
      <c r="D11702" s="4">
        <v>44309</v>
      </c>
      <c r="E11702" s="23">
        <v>2021</v>
      </c>
      <c r="F11702" s="19">
        <v>7.8</v>
      </c>
      <c r="G11702" s="19">
        <f>IF(Movies[[#This Row],[rating]]=0,"",Movies[[#This Row],[rating]])</f>
        <v>7.8</v>
      </c>
      <c r="H11702" s="19" t="str">
        <f>IF(Movies[[#This Row],[rating]]=0,"No Rating","Rated")</f>
        <v>Rated</v>
      </c>
      <c r="I11702" s="16" t="s">
        <v>2297</v>
      </c>
      <c r="J11702" s="29" t="s">
        <v>146</v>
      </c>
      <c r="K11702" s="19">
        <v>9.11</v>
      </c>
      <c r="L11702" s="26">
        <v>28</v>
      </c>
    </row>
    <row r="11703" spans="1:12" x14ac:dyDescent="0.3">
      <c r="A11703" s="14">
        <v>588182</v>
      </c>
      <c r="B11703" s="16" t="s">
        <v>14970</v>
      </c>
      <c r="C11703" s="16" t="s">
        <v>14971</v>
      </c>
      <c r="D11703" s="4">
        <v>44498</v>
      </c>
      <c r="E11703" s="23">
        <v>2021</v>
      </c>
      <c r="F11703" s="19">
        <v>7</v>
      </c>
      <c r="G11703" s="19">
        <f>IF(Movies[[#This Row],[rating]]=0,"",Movies[[#This Row],[rating]])</f>
        <v>7</v>
      </c>
      <c r="H11703" s="19" t="str">
        <f>IF(Movies[[#This Row],[rating]]=0,"No Rating","Rated")</f>
        <v>Rated</v>
      </c>
      <c r="I11703" s="16" t="s">
        <v>49</v>
      </c>
      <c r="J11703" s="29" t="s">
        <v>517</v>
      </c>
      <c r="K11703" s="19">
        <v>9.1029999999999998</v>
      </c>
      <c r="L11703" s="26">
        <v>390</v>
      </c>
    </row>
    <row r="11704" spans="1:12" x14ac:dyDescent="0.3">
      <c r="A11704" s="14">
        <v>661595</v>
      </c>
      <c r="B11704" s="16" t="s">
        <v>14972</v>
      </c>
      <c r="C11704" s="16" t="s">
        <v>4370</v>
      </c>
      <c r="D11704" s="4">
        <v>44434</v>
      </c>
      <c r="E11704" s="23">
        <v>2021</v>
      </c>
      <c r="F11704" s="19">
        <v>6.2</v>
      </c>
      <c r="G11704" s="19">
        <f>IF(Movies[[#This Row],[rating]]=0,"",Movies[[#This Row],[rating]])</f>
        <v>6.2</v>
      </c>
      <c r="H11704" s="19" t="str">
        <f>IF(Movies[[#This Row],[rating]]=0,"No Rating","Rated")</f>
        <v>Rated</v>
      </c>
      <c r="I11704" s="16" t="s">
        <v>193</v>
      </c>
      <c r="J11704" s="29" t="s">
        <v>86</v>
      </c>
      <c r="K11704" s="19">
        <v>9.1</v>
      </c>
      <c r="L11704" s="26">
        <v>208</v>
      </c>
    </row>
    <row r="11705" spans="1:12" x14ac:dyDescent="0.3">
      <c r="A11705" s="14">
        <v>843269</v>
      </c>
      <c r="B11705" s="16" t="s">
        <v>14973</v>
      </c>
      <c r="C11705" s="16" t="s">
        <v>144</v>
      </c>
      <c r="D11705" s="4">
        <v>44526</v>
      </c>
      <c r="E11705" s="23">
        <v>2021</v>
      </c>
      <c r="F11705" s="19">
        <v>6.5</v>
      </c>
      <c r="G11705" s="19">
        <f>IF(Movies[[#This Row],[rating]]=0,"",Movies[[#This Row],[rating]])</f>
        <v>6.5</v>
      </c>
      <c r="H11705" s="19" t="str">
        <f>IF(Movies[[#This Row],[rating]]=0,"No Rating","Rated")</f>
        <v>Rated</v>
      </c>
      <c r="I11705" s="16" t="s">
        <v>14974</v>
      </c>
      <c r="J11705" s="29" t="s">
        <v>146</v>
      </c>
      <c r="K11705" s="19">
        <v>9.0960000000000001</v>
      </c>
      <c r="L11705" s="26">
        <v>14</v>
      </c>
    </row>
    <row r="11706" spans="1:12" x14ac:dyDescent="0.3">
      <c r="A11706" s="14">
        <v>885110</v>
      </c>
      <c r="B11706" s="16" t="s">
        <v>14975</v>
      </c>
      <c r="C11706" s="16" t="s">
        <v>14976</v>
      </c>
      <c r="D11706" s="4">
        <v>44504</v>
      </c>
      <c r="E11706" s="23">
        <v>2021</v>
      </c>
      <c r="F11706" s="19">
        <v>6.4</v>
      </c>
      <c r="G11706" s="19">
        <f>IF(Movies[[#This Row],[rating]]=0,"",Movies[[#This Row],[rating]])</f>
        <v>6.4</v>
      </c>
      <c r="H11706" s="19" t="str">
        <f>IF(Movies[[#This Row],[rating]]=0,"No Rating","Rated")</f>
        <v>Rated</v>
      </c>
      <c r="I11706" s="16" t="s">
        <v>2487</v>
      </c>
      <c r="J11706" s="29" t="s">
        <v>12</v>
      </c>
      <c r="K11706" s="19">
        <v>9.0760000000000005</v>
      </c>
      <c r="L11706" s="26">
        <v>133</v>
      </c>
    </row>
    <row r="11707" spans="1:12" x14ac:dyDescent="0.3">
      <c r="A11707" s="14">
        <v>805058</v>
      </c>
      <c r="B11707" s="16" t="s">
        <v>14977</v>
      </c>
      <c r="C11707" s="16" t="s">
        <v>94</v>
      </c>
      <c r="D11707" s="4">
        <v>44335</v>
      </c>
      <c r="E11707" s="23">
        <v>2021</v>
      </c>
      <c r="F11707" s="19">
        <v>6.8</v>
      </c>
      <c r="G11707" s="19">
        <f>IF(Movies[[#This Row],[rating]]=0,"",Movies[[#This Row],[rating]])</f>
        <v>6.8</v>
      </c>
      <c r="H11707" s="19" t="str">
        <f>IF(Movies[[#This Row],[rating]]=0,"No Rating","Rated")</f>
        <v>Rated</v>
      </c>
      <c r="I11707" s="16" t="s">
        <v>49</v>
      </c>
      <c r="J11707" s="29" t="s">
        <v>96</v>
      </c>
      <c r="K11707" s="19">
        <v>9.0730000000000004</v>
      </c>
      <c r="L11707" s="26">
        <v>104</v>
      </c>
    </row>
    <row r="11708" spans="1:12" x14ac:dyDescent="0.3">
      <c r="A11708" s="14">
        <v>932409</v>
      </c>
      <c r="B11708" s="16" t="s">
        <v>14978</v>
      </c>
      <c r="C11708" s="16" t="s">
        <v>94</v>
      </c>
      <c r="D11708" s="4">
        <v>44551</v>
      </c>
      <c r="E11708" s="23">
        <v>2021</v>
      </c>
      <c r="F11708" s="19">
        <v>4</v>
      </c>
      <c r="G11708" s="19">
        <f>IF(Movies[[#This Row],[rating]]=0,"",Movies[[#This Row],[rating]])</f>
        <v>4</v>
      </c>
      <c r="H11708" s="19" t="str">
        <f>IF(Movies[[#This Row],[rating]]=0,"No Rating","Rated")</f>
        <v>Rated</v>
      </c>
      <c r="I11708" s="16" t="s">
        <v>33</v>
      </c>
      <c r="J11708" s="29" t="s">
        <v>96</v>
      </c>
      <c r="K11708" s="19">
        <v>9.0640000000000001</v>
      </c>
      <c r="L11708" s="26">
        <v>1</v>
      </c>
    </row>
    <row r="11709" spans="1:12" x14ac:dyDescent="0.3">
      <c r="A11709" s="14">
        <v>850818</v>
      </c>
      <c r="B11709" s="16" t="s">
        <v>14979</v>
      </c>
      <c r="C11709" s="16" t="s">
        <v>10</v>
      </c>
      <c r="D11709" s="4">
        <v>44428</v>
      </c>
      <c r="E11709" s="23">
        <v>2021</v>
      </c>
      <c r="F11709" s="19">
        <v>7</v>
      </c>
      <c r="G11709" s="19">
        <f>IF(Movies[[#This Row],[rating]]=0,"",Movies[[#This Row],[rating]])</f>
        <v>7</v>
      </c>
      <c r="H11709" s="19" t="str">
        <f>IF(Movies[[#This Row],[rating]]=0,"No Rating","Rated")</f>
        <v>Rated</v>
      </c>
      <c r="I11709" s="16" t="s">
        <v>7250</v>
      </c>
      <c r="J11709" s="29" t="s">
        <v>12</v>
      </c>
      <c r="K11709" s="19">
        <v>9.0559999999999992</v>
      </c>
      <c r="L11709" s="26">
        <v>182</v>
      </c>
    </row>
    <row r="11710" spans="1:12" x14ac:dyDescent="0.3">
      <c r="A11710" s="14">
        <v>642732</v>
      </c>
      <c r="B11710" s="16" t="s">
        <v>14980</v>
      </c>
      <c r="C11710" s="16" t="s">
        <v>10</v>
      </c>
      <c r="D11710" s="4">
        <v>44393</v>
      </c>
      <c r="E11710" s="23">
        <v>2021</v>
      </c>
      <c r="F11710" s="19">
        <v>6.9</v>
      </c>
      <c r="G11710" s="19">
        <f>IF(Movies[[#This Row],[rating]]=0,"",Movies[[#This Row],[rating]])</f>
        <v>6.9</v>
      </c>
      <c r="H11710" s="19" t="str">
        <f>IF(Movies[[#This Row],[rating]]=0,"No Rating","Rated")</f>
        <v>Rated</v>
      </c>
      <c r="I11710" s="16" t="s">
        <v>329</v>
      </c>
      <c r="J11710" s="29" t="s">
        <v>12</v>
      </c>
      <c r="K11710" s="19">
        <v>9.0500000000000007</v>
      </c>
      <c r="L11710" s="26">
        <v>77</v>
      </c>
    </row>
    <row r="11711" spans="1:12" x14ac:dyDescent="0.3">
      <c r="A11711" s="14">
        <v>785522</v>
      </c>
      <c r="B11711" s="16" t="s">
        <v>14981</v>
      </c>
      <c r="C11711" s="16" t="s">
        <v>127</v>
      </c>
      <c r="D11711" s="4">
        <v>44358</v>
      </c>
      <c r="E11711" s="23">
        <v>2021</v>
      </c>
      <c r="F11711" s="19">
        <v>7.3</v>
      </c>
      <c r="G11711" s="19">
        <f>IF(Movies[[#This Row],[rating]]=0,"",Movies[[#This Row],[rating]])</f>
        <v>7.3</v>
      </c>
      <c r="H11711" s="19" t="str">
        <f>IF(Movies[[#This Row],[rating]]=0,"No Rating","Rated")</f>
        <v>Rated</v>
      </c>
      <c r="I11711" s="16" t="s">
        <v>695</v>
      </c>
      <c r="J11711" s="29" t="s">
        <v>12</v>
      </c>
      <c r="K11711" s="19">
        <v>9.0229999999999997</v>
      </c>
      <c r="L11711" s="26">
        <v>156</v>
      </c>
    </row>
    <row r="11712" spans="1:12" x14ac:dyDescent="0.3">
      <c r="A11712" s="14">
        <v>785516</v>
      </c>
      <c r="B11712" s="16" t="s">
        <v>14982</v>
      </c>
      <c r="C11712" s="16" t="s">
        <v>838</v>
      </c>
      <c r="D11712" s="4">
        <v>44489</v>
      </c>
      <c r="E11712" s="23">
        <v>2021</v>
      </c>
      <c r="F11712" s="19">
        <v>5.9</v>
      </c>
      <c r="G11712" s="19">
        <f>IF(Movies[[#This Row],[rating]]=0,"",Movies[[#This Row],[rating]])</f>
        <v>5.9</v>
      </c>
      <c r="H11712" s="19" t="str">
        <f>IF(Movies[[#This Row],[rating]]=0,"No Rating","Rated")</f>
        <v>Rated</v>
      </c>
      <c r="I11712" s="16" t="s">
        <v>30</v>
      </c>
      <c r="J11712" s="29" t="s">
        <v>110</v>
      </c>
      <c r="K11712" s="19">
        <v>9.0039999999999996</v>
      </c>
      <c r="L11712" s="26">
        <v>406</v>
      </c>
    </row>
    <row r="11713" spans="1:12" x14ac:dyDescent="0.3">
      <c r="A11713" s="14">
        <v>963591</v>
      </c>
      <c r="B11713" s="16" t="s">
        <v>14983</v>
      </c>
      <c r="C11713" s="16" t="s">
        <v>10</v>
      </c>
      <c r="D11713" s="4">
        <v>44540</v>
      </c>
      <c r="E11713" s="23">
        <v>2021</v>
      </c>
      <c r="F11713" s="19">
        <v>4.4210000000000003</v>
      </c>
      <c r="G11713" s="19">
        <f>IF(Movies[[#This Row],[rating]]=0,"",Movies[[#This Row],[rating]])</f>
        <v>4.4210000000000003</v>
      </c>
      <c r="H11713" s="19" t="str">
        <f>IF(Movies[[#This Row],[rating]]=0,"No Rating","Rated")</f>
        <v>Rated</v>
      </c>
      <c r="I11713" s="16" t="s">
        <v>468</v>
      </c>
      <c r="J11713" s="29" t="s">
        <v>12</v>
      </c>
      <c r="K11713" s="19">
        <v>9.0030000000000001</v>
      </c>
      <c r="L11713" s="26">
        <v>19</v>
      </c>
    </row>
    <row r="11714" spans="1:12" x14ac:dyDescent="0.3">
      <c r="A11714" s="14">
        <v>598413</v>
      </c>
      <c r="B11714" s="16" t="s">
        <v>14984</v>
      </c>
      <c r="C11714" s="16" t="s">
        <v>10</v>
      </c>
      <c r="D11714" s="4">
        <v>44327</v>
      </c>
      <c r="E11714" s="23">
        <v>2021</v>
      </c>
      <c r="F11714" s="19">
        <v>6</v>
      </c>
      <c r="G11714" s="19">
        <f>IF(Movies[[#This Row],[rating]]=0,"",Movies[[#This Row],[rating]])</f>
        <v>6</v>
      </c>
      <c r="H11714" s="19" t="str">
        <f>IF(Movies[[#This Row],[rating]]=0,"No Rating","Rated")</f>
        <v>Rated</v>
      </c>
      <c r="I11714" s="16" t="s">
        <v>1900</v>
      </c>
      <c r="J11714" s="29" t="s">
        <v>12</v>
      </c>
      <c r="K11714" s="19">
        <v>8.9960000000000004</v>
      </c>
      <c r="L11714" s="26">
        <v>19</v>
      </c>
    </row>
    <row r="11715" spans="1:12" x14ac:dyDescent="0.3">
      <c r="A11715" s="14">
        <v>788647</v>
      </c>
      <c r="B11715" s="16" t="s">
        <v>14985</v>
      </c>
      <c r="C11715" s="16" t="s">
        <v>12471</v>
      </c>
      <c r="D11715" s="4">
        <v>44407</v>
      </c>
      <c r="E11715" s="23">
        <v>2021</v>
      </c>
      <c r="F11715" s="19">
        <v>8.1</v>
      </c>
      <c r="G11715" s="19">
        <f>IF(Movies[[#This Row],[rating]]=0,"",Movies[[#This Row],[rating]])</f>
        <v>8.1</v>
      </c>
      <c r="H11715" s="19" t="str">
        <f>IF(Movies[[#This Row],[rating]]=0,"No Rating","Rated")</f>
        <v>Rated</v>
      </c>
      <c r="I11715" s="16" t="s">
        <v>14986</v>
      </c>
      <c r="J11715" s="29" t="s">
        <v>34</v>
      </c>
      <c r="K11715" s="19">
        <v>8.9879999999999995</v>
      </c>
      <c r="L11715" s="26">
        <v>95</v>
      </c>
    </row>
    <row r="11716" spans="1:12" x14ac:dyDescent="0.3">
      <c r="A11716" s="14">
        <v>672208</v>
      </c>
      <c r="B11716" s="16" t="s">
        <v>14987</v>
      </c>
      <c r="C11716" s="16" t="s">
        <v>2010</v>
      </c>
      <c r="D11716" s="4">
        <v>44545</v>
      </c>
      <c r="E11716" s="23">
        <v>2021</v>
      </c>
      <c r="F11716" s="19">
        <v>7.3</v>
      </c>
      <c r="G11716" s="19">
        <f>IF(Movies[[#This Row],[rating]]=0,"",Movies[[#This Row],[rating]])</f>
        <v>7.3</v>
      </c>
      <c r="H11716" s="19" t="str">
        <f>IF(Movies[[#This Row],[rating]]=0,"No Rating","Rated")</f>
        <v>Rated</v>
      </c>
      <c r="I11716" s="16" t="s">
        <v>49</v>
      </c>
      <c r="J11716" s="29" t="s">
        <v>1287</v>
      </c>
      <c r="K11716" s="19">
        <v>8.9819999999999993</v>
      </c>
      <c r="L11716" s="26">
        <v>333</v>
      </c>
    </row>
    <row r="11717" spans="1:12" x14ac:dyDescent="0.3">
      <c r="A11717" s="14">
        <v>622024</v>
      </c>
      <c r="B11717" s="16" t="s">
        <v>14988</v>
      </c>
      <c r="C11717" s="16" t="s">
        <v>94</v>
      </c>
      <c r="D11717" s="4">
        <v>44237</v>
      </c>
      <c r="E11717" s="23">
        <v>2021</v>
      </c>
      <c r="F11717" s="19">
        <v>6.6</v>
      </c>
      <c r="G11717" s="19">
        <f>IF(Movies[[#This Row],[rating]]=0,"",Movies[[#This Row],[rating]])</f>
        <v>6.6</v>
      </c>
      <c r="H11717" s="19" t="str">
        <f>IF(Movies[[#This Row],[rating]]=0,"No Rating","Rated")</f>
        <v>Rated</v>
      </c>
      <c r="I11717" s="16" t="s">
        <v>33</v>
      </c>
      <c r="J11717" s="29" t="s">
        <v>96</v>
      </c>
      <c r="K11717" s="19">
        <v>8.98</v>
      </c>
      <c r="L11717" s="26">
        <v>31</v>
      </c>
    </row>
    <row r="11718" spans="1:12" x14ac:dyDescent="0.3">
      <c r="A11718" s="14">
        <v>829400</v>
      </c>
      <c r="B11718" s="16" t="s">
        <v>14989</v>
      </c>
      <c r="C11718" s="16" t="s">
        <v>10</v>
      </c>
      <c r="D11718" s="4">
        <v>44518</v>
      </c>
      <c r="E11718" s="23">
        <v>2021</v>
      </c>
      <c r="F11718" s="19">
        <v>6.8</v>
      </c>
      <c r="G11718" s="19">
        <f>IF(Movies[[#This Row],[rating]]=0,"",Movies[[#This Row],[rating]])</f>
        <v>6.8</v>
      </c>
      <c r="H11718" s="19" t="str">
        <f>IF(Movies[[#This Row],[rating]]=0,"No Rating","Rated")</f>
        <v>Rated</v>
      </c>
      <c r="I11718" s="16" t="s">
        <v>9702</v>
      </c>
      <c r="J11718" s="29" t="s">
        <v>12</v>
      </c>
      <c r="K11718" s="19">
        <v>8.9710000000000001</v>
      </c>
      <c r="L11718" s="26">
        <v>119</v>
      </c>
    </row>
    <row r="11719" spans="1:12" x14ac:dyDescent="0.3">
      <c r="A11719" s="14">
        <v>881464</v>
      </c>
      <c r="B11719" s="16" t="s">
        <v>14990</v>
      </c>
      <c r="C11719" s="16" t="s">
        <v>10</v>
      </c>
      <c r="D11719" s="4">
        <v>44488</v>
      </c>
      <c r="E11719" s="23">
        <v>2021</v>
      </c>
      <c r="F11719" s="19">
        <v>5.3</v>
      </c>
      <c r="G11719" s="19">
        <f>IF(Movies[[#This Row],[rating]]=0,"",Movies[[#This Row],[rating]])</f>
        <v>5.3</v>
      </c>
      <c r="H11719" s="19" t="str">
        <f>IF(Movies[[#This Row],[rating]]=0,"No Rating","Rated")</f>
        <v>Rated</v>
      </c>
      <c r="I11719" s="16" t="s">
        <v>468</v>
      </c>
      <c r="J11719" s="29" t="s">
        <v>12</v>
      </c>
      <c r="K11719" s="19">
        <v>8.9469999999999992</v>
      </c>
      <c r="L11719" s="26">
        <v>14</v>
      </c>
    </row>
    <row r="11720" spans="1:12" x14ac:dyDescent="0.3">
      <c r="A11720" s="14">
        <v>784047</v>
      </c>
      <c r="B11720" s="16" t="s">
        <v>14991</v>
      </c>
      <c r="C11720" s="16" t="s">
        <v>10</v>
      </c>
      <c r="D11720" s="4">
        <v>44206</v>
      </c>
      <c r="E11720" s="23">
        <v>2021</v>
      </c>
      <c r="F11720" s="19">
        <v>7.8319999999999999</v>
      </c>
      <c r="G11720" s="19">
        <f>IF(Movies[[#This Row],[rating]]=0,"",Movies[[#This Row],[rating]])</f>
        <v>7.8319999999999999</v>
      </c>
      <c r="H11720" s="19" t="str">
        <f>IF(Movies[[#This Row],[rating]]=0,"No Rating","Rated")</f>
        <v>Rated</v>
      </c>
      <c r="I11720" s="16" t="s">
        <v>329</v>
      </c>
      <c r="J11720" s="29" t="s">
        <v>12</v>
      </c>
      <c r="K11720" s="19">
        <v>8.9450000000000003</v>
      </c>
      <c r="L11720" s="26">
        <v>128</v>
      </c>
    </row>
    <row r="11721" spans="1:12" x14ac:dyDescent="0.3">
      <c r="A11721" s="14">
        <v>760758</v>
      </c>
      <c r="B11721" s="16" t="s">
        <v>14992</v>
      </c>
      <c r="C11721" s="16" t="s">
        <v>144</v>
      </c>
      <c r="D11721" s="4">
        <v>44435</v>
      </c>
      <c r="E11721" s="23">
        <v>2021</v>
      </c>
      <c r="F11721" s="19">
        <v>6.8</v>
      </c>
      <c r="G11721" s="19">
        <f>IF(Movies[[#This Row],[rating]]=0,"",Movies[[#This Row],[rating]])</f>
        <v>6.8</v>
      </c>
      <c r="H11721" s="19" t="str">
        <f>IF(Movies[[#This Row],[rating]]=0,"No Rating","Rated")</f>
        <v>Rated</v>
      </c>
      <c r="I11721" s="16" t="s">
        <v>14993</v>
      </c>
      <c r="J11721" s="29" t="s">
        <v>146</v>
      </c>
      <c r="K11721" s="19">
        <v>8.9380000000000006</v>
      </c>
      <c r="L11721" s="26">
        <v>21</v>
      </c>
    </row>
    <row r="11722" spans="1:12" x14ac:dyDescent="0.3">
      <c r="A11722" s="14">
        <v>776821</v>
      </c>
      <c r="B11722" s="16" t="s">
        <v>14994</v>
      </c>
      <c r="C11722" s="16" t="s">
        <v>51</v>
      </c>
      <c r="D11722" s="4">
        <v>44477</v>
      </c>
      <c r="E11722" s="23">
        <v>2021</v>
      </c>
      <c r="F11722" s="19">
        <v>6.9</v>
      </c>
      <c r="G11722" s="19">
        <f>IF(Movies[[#This Row],[rating]]=0,"",Movies[[#This Row],[rating]])</f>
        <v>6.9</v>
      </c>
      <c r="H11722" s="19" t="str">
        <f>IF(Movies[[#This Row],[rating]]=0,"No Rating","Rated")</f>
        <v>Rated</v>
      </c>
      <c r="I11722" s="16" t="s">
        <v>1246</v>
      </c>
      <c r="J11722" s="29" t="s">
        <v>34</v>
      </c>
      <c r="K11722" s="19">
        <v>8.9320000000000004</v>
      </c>
      <c r="L11722" s="26">
        <v>203</v>
      </c>
    </row>
    <row r="11723" spans="1:12" x14ac:dyDescent="0.3">
      <c r="A11723" s="14">
        <v>846167</v>
      </c>
      <c r="B11723" s="16" t="s">
        <v>14995</v>
      </c>
      <c r="C11723" s="16" t="s">
        <v>2138</v>
      </c>
      <c r="D11723" s="4">
        <v>44365</v>
      </c>
      <c r="E11723" s="23">
        <v>2021</v>
      </c>
      <c r="F11723" s="19">
        <v>6.2</v>
      </c>
      <c r="G11723" s="19">
        <f>IF(Movies[[#This Row],[rating]]=0,"",Movies[[#This Row],[rating]])</f>
        <v>6.2</v>
      </c>
      <c r="H11723" s="19" t="str">
        <f>IF(Movies[[#This Row],[rating]]=0,"No Rating","Rated")</f>
        <v>Rated</v>
      </c>
      <c r="I11723" s="16" t="s">
        <v>905</v>
      </c>
      <c r="J11723" s="29" t="s">
        <v>2139</v>
      </c>
      <c r="K11723" s="19">
        <v>8.9220000000000006</v>
      </c>
      <c r="L11723" s="26">
        <v>177</v>
      </c>
    </row>
    <row r="11724" spans="1:12" x14ac:dyDescent="0.3">
      <c r="A11724" s="14">
        <v>887074</v>
      </c>
      <c r="B11724" s="16" t="s">
        <v>14996</v>
      </c>
      <c r="C11724" s="16" t="s">
        <v>411</v>
      </c>
      <c r="D11724" s="4">
        <v>44487</v>
      </c>
      <c r="E11724" s="23">
        <v>2021</v>
      </c>
      <c r="F11724" s="19">
        <v>5.3</v>
      </c>
      <c r="G11724" s="19">
        <f>IF(Movies[[#This Row],[rating]]=0,"",Movies[[#This Row],[rating]])</f>
        <v>5.3</v>
      </c>
      <c r="H11724" s="19" t="str">
        <f>IF(Movies[[#This Row],[rating]]=0,"No Rating","Rated")</f>
        <v>Rated</v>
      </c>
      <c r="I11724" s="16" t="s">
        <v>1845</v>
      </c>
      <c r="J11724" s="29" t="s">
        <v>342</v>
      </c>
      <c r="K11724" s="19">
        <v>8.9160000000000004</v>
      </c>
      <c r="L11724" s="26">
        <v>3</v>
      </c>
    </row>
    <row r="11725" spans="1:12" x14ac:dyDescent="0.3">
      <c r="A11725" s="14">
        <v>583081</v>
      </c>
      <c r="B11725" s="16" t="s">
        <v>14997</v>
      </c>
      <c r="C11725" s="16" t="s">
        <v>14998</v>
      </c>
      <c r="D11725" s="4">
        <v>44491</v>
      </c>
      <c r="E11725" s="23">
        <v>2021</v>
      </c>
      <c r="F11725" s="19">
        <v>4.7</v>
      </c>
      <c r="G11725" s="19">
        <f>IF(Movies[[#This Row],[rating]]=0,"",Movies[[#This Row],[rating]])</f>
        <v>4.7</v>
      </c>
      <c r="H11725" s="19" t="str">
        <f>IF(Movies[[#This Row],[rating]]=0,"No Rating","Rated")</f>
        <v>Rated</v>
      </c>
      <c r="I11725" s="16" t="s">
        <v>2528</v>
      </c>
      <c r="J11725" s="29" t="s">
        <v>12</v>
      </c>
      <c r="K11725" s="19">
        <v>8.8480000000000008</v>
      </c>
      <c r="L11725" s="26">
        <v>119</v>
      </c>
    </row>
    <row r="11726" spans="1:12" x14ac:dyDescent="0.3">
      <c r="A11726" s="14">
        <v>514995</v>
      </c>
      <c r="B11726" s="16" t="s">
        <v>14999</v>
      </c>
      <c r="C11726" s="16" t="s">
        <v>10</v>
      </c>
      <c r="D11726" s="4">
        <v>44351</v>
      </c>
      <c r="E11726" s="23">
        <v>2021</v>
      </c>
      <c r="F11726" s="19">
        <v>5.4</v>
      </c>
      <c r="G11726" s="19">
        <f>IF(Movies[[#This Row],[rating]]=0,"",Movies[[#This Row],[rating]])</f>
        <v>5.4</v>
      </c>
      <c r="H11726" s="19" t="str">
        <f>IF(Movies[[#This Row],[rating]]=0,"No Rating","Rated")</f>
        <v>Rated</v>
      </c>
      <c r="I11726" s="16" t="s">
        <v>306</v>
      </c>
      <c r="J11726" s="29" t="s">
        <v>12</v>
      </c>
      <c r="K11726" s="19">
        <v>8.8450000000000006</v>
      </c>
      <c r="L11726" s="26">
        <v>62</v>
      </c>
    </row>
    <row r="11727" spans="1:12" x14ac:dyDescent="0.3">
      <c r="A11727" s="14">
        <v>789413</v>
      </c>
      <c r="B11727" s="16" t="s">
        <v>15000</v>
      </c>
      <c r="C11727" s="16" t="s">
        <v>416</v>
      </c>
      <c r="D11727" s="4">
        <v>44284</v>
      </c>
      <c r="E11727" s="23">
        <v>2021</v>
      </c>
      <c r="F11727" s="19">
        <v>5.8</v>
      </c>
      <c r="G11727" s="19">
        <f>IF(Movies[[#This Row],[rating]]=0,"",Movies[[#This Row],[rating]])</f>
        <v>5.8</v>
      </c>
      <c r="H11727" s="19" t="str">
        <f>IF(Movies[[#This Row],[rating]]=0,"No Rating","Rated")</f>
        <v>Rated</v>
      </c>
      <c r="I11727" s="16" t="s">
        <v>468</v>
      </c>
      <c r="J11727" s="29" t="s">
        <v>12</v>
      </c>
      <c r="K11727" s="19">
        <v>8.84</v>
      </c>
      <c r="L11727" s="26">
        <v>83</v>
      </c>
    </row>
    <row r="11728" spans="1:12" x14ac:dyDescent="0.3">
      <c r="A11728" s="14">
        <v>864388</v>
      </c>
      <c r="B11728" s="16" t="s">
        <v>15001</v>
      </c>
      <c r="C11728" s="16" t="s">
        <v>10</v>
      </c>
      <c r="D11728" s="4">
        <v>44476</v>
      </c>
      <c r="E11728" s="23">
        <v>2021</v>
      </c>
      <c r="F11728" s="19">
        <v>7</v>
      </c>
      <c r="G11728" s="19">
        <f>IF(Movies[[#This Row],[rating]]=0,"",Movies[[#This Row],[rating]])</f>
        <v>7</v>
      </c>
      <c r="H11728" s="19" t="str">
        <f>IF(Movies[[#This Row],[rating]]=0,"No Rating","Rated")</f>
        <v>Rated</v>
      </c>
      <c r="I11728" s="16" t="s">
        <v>15002</v>
      </c>
      <c r="J11728" s="29" t="s">
        <v>12</v>
      </c>
      <c r="K11728" s="19">
        <v>8.8260000000000005</v>
      </c>
      <c r="L11728" s="26">
        <v>122</v>
      </c>
    </row>
    <row r="11729" spans="1:12" x14ac:dyDescent="0.3">
      <c r="A11729" s="14">
        <v>674610</v>
      </c>
      <c r="B11729" s="16" t="s">
        <v>15003</v>
      </c>
      <c r="C11729" s="16" t="s">
        <v>10</v>
      </c>
      <c r="D11729" s="4">
        <v>44526</v>
      </c>
      <c r="E11729" s="23">
        <v>2021</v>
      </c>
      <c r="F11729" s="19">
        <v>7</v>
      </c>
      <c r="G11729" s="19">
        <f>IF(Movies[[#This Row],[rating]]=0,"",Movies[[#This Row],[rating]])</f>
        <v>7</v>
      </c>
      <c r="H11729" s="19" t="str">
        <f>IF(Movies[[#This Row],[rating]]=0,"No Rating","Rated")</f>
        <v>Rated</v>
      </c>
      <c r="I11729" s="16" t="s">
        <v>438</v>
      </c>
      <c r="J11729" s="29" t="s">
        <v>12</v>
      </c>
      <c r="K11729" s="19">
        <v>8.8059999999999992</v>
      </c>
      <c r="L11729" s="26">
        <v>148</v>
      </c>
    </row>
    <row r="11730" spans="1:12" x14ac:dyDescent="0.3">
      <c r="A11730" s="14">
        <v>760919</v>
      </c>
      <c r="B11730" s="16" t="s">
        <v>15004</v>
      </c>
      <c r="C11730" s="16" t="s">
        <v>416</v>
      </c>
      <c r="D11730" s="4">
        <v>44350</v>
      </c>
      <c r="E11730" s="23">
        <v>2021</v>
      </c>
      <c r="F11730" s="19">
        <v>5.9</v>
      </c>
      <c r="G11730" s="19">
        <f>IF(Movies[[#This Row],[rating]]=0,"",Movies[[#This Row],[rating]])</f>
        <v>5.9</v>
      </c>
      <c r="H11730" s="19" t="str">
        <f>IF(Movies[[#This Row],[rating]]=0,"No Rating","Rated")</f>
        <v>Rated</v>
      </c>
      <c r="I11730" s="16" t="s">
        <v>468</v>
      </c>
      <c r="J11730" s="29" t="s">
        <v>12</v>
      </c>
      <c r="K11730" s="19">
        <v>8.8049999999999997</v>
      </c>
      <c r="L11730" s="26">
        <v>149</v>
      </c>
    </row>
    <row r="11731" spans="1:12" x14ac:dyDescent="0.3">
      <c r="A11731" s="14">
        <v>608804</v>
      </c>
      <c r="B11731" s="16" t="s">
        <v>15005</v>
      </c>
      <c r="C11731" s="16" t="s">
        <v>84</v>
      </c>
      <c r="D11731" s="4">
        <v>44463</v>
      </c>
      <c r="E11731" s="23">
        <v>2021</v>
      </c>
      <c r="F11731" s="19">
        <v>6.4</v>
      </c>
      <c r="G11731" s="19">
        <f>IF(Movies[[#This Row],[rating]]=0,"",Movies[[#This Row],[rating]])</f>
        <v>6.4</v>
      </c>
      <c r="H11731" s="19" t="str">
        <f>IF(Movies[[#This Row],[rating]]=0,"No Rating","Rated")</f>
        <v>Rated</v>
      </c>
      <c r="I11731" s="16" t="s">
        <v>56</v>
      </c>
      <c r="J11731" s="29" t="s">
        <v>86</v>
      </c>
      <c r="K11731" s="19">
        <v>8.7929999999999993</v>
      </c>
      <c r="L11731" s="26">
        <v>249</v>
      </c>
    </row>
    <row r="11732" spans="1:12" x14ac:dyDescent="0.3">
      <c r="A11732" s="14">
        <v>599960</v>
      </c>
      <c r="B11732" s="16" t="s">
        <v>15006</v>
      </c>
      <c r="C11732" s="16" t="s">
        <v>2380</v>
      </c>
      <c r="D11732" s="4">
        <v>44239</v>
      </c>
      <c r="E11732" s="23">
        <v>2021</v>
      </c>
      <c r="F11732" s="19">
        <v>5.7</v>
      </c>
      <c r="G11732" s="19">
        <f>IF(Movies[[#This Row],[rating]]=0,"",Movies[[#This Row],[rating]])</f>
        <v>5.7</v>
      </c>
      <c r="H11732" s="19" t="str">
        <f>IF(Movies[[#This Row],[rating]]=0,"No Rating","Rated")</f>
        <v>Rated</v>
      </c>
      <c r="I11732" s="16" t="s">
        <v>180</v>
      </c>
      <c r="J11732" s="29" t="s">
        <v>12</v>
      </c>
      <c r="K11732" s="19">
        <v>8.7829999999999995</v>
      </c>
      <c r="L11732" s="26">
        <v>144</v>
      </c>
    </row>
    <row r="11733" spans="1:12" x14ac:dyDescent="0.3">
      <c r="A11733" s="14">
        <v>797946</v>
      </c>
      <c r="B11733" s="16" t="s">
        <v>15007</v>
      </c>
      <c r="C11733" s="16" t="s">
        <v>10</v>
      </c>
      <c r="D11733" s="4">
        <v>44330</v>
      </c>
      <c r="E11733" s="23">
        <v>2021</v>
      </c>
      <c r="F11733" s="19">
        <v>5.6360000000000001</v>
      </c>
      <c r="G11733" s="19">
        <f>IF(Movies[[#This Row],[rating]]=0,"",Movies[[#This Row],[rating]])</f>
        <v>5.6360000000000001</v>
      </c>
      <c r="H11733" s="19" t="str">
        <f>IF(Movies[[#This Row],[rating]]=0,"No Rating","Rated")</f>
        <v>Rated</v>
      </c>
      <c r="I11733" s="16" t="s">
        <v>132</v>
      </c>
      <c r="J11733" s="29" t="s">
        <v>12</v>
      </c>
      <c r="K11733" s="19">
        <v>8.7810000000000006</v>
      </c>
      <c r="L11733" s="26">
        <v>166</v>
      </c>
    </row>
    <row r="11734" spans="1:12" x14ac:dyDescent="0.3">
      <c r="A11734" s="14">
        <v>799497</v>
      </c>
      <c r="B11734" s="16" t="s">
        <v>15008</v>
      </c>
      <c r="C11734" s="16" t="s">
        <v>84</v>
      </c>
      <c r="D11734" s="4">
        <v>44273</v>
      </c>
      <c r="E11734" s="23">
        <v>2021</v>
      </c>
      <c r="F11734" s="19">
        <v>6.8</v>
      </c>
      <c r="G11734" s="19">
        <f>IF(Movies[[#This Row],[rating]]=0,"",Movies[[#This Row],[rating]])</f>
        <v>6.8</v>
      </c>
      <c r="H11734" s="19" t="str">
        <f>IF(Movies[[#This Row],[rating]]=0,"No Rating","Rated")</f>
        <v>Rated</v>
      </c>
      <c r="I11734" s="16" t="s">
        <v>136</v>
      </c>
      <c r="J11734" s="29" t="s">
        <v>86</v>
      </c>
      <c r="K11734" s="19">
        <v>8.7639999999999993</v>
      </c>
      <c r="L11734" s="26">
        <v>196</v>
      </c>
    </row>
    <row r="11735" spans="1:12" x14ac:dyDescent="0.3">
      <c r="A11735" s="14">
        <v>797294</v>
      </c>
      <c r="B11735" s="16" t="s">
        <v>15009</v>
      </c>
      <c r="C11735" s="16" t="s">
        <v>10</v>
      </c>
      <c r="D11735" s="4">
        <v>44308</v>
      </c>
      <c r="E11735" s="23">
        <v>2021</v>
      </c>
      <c r="F11735" s="19">
        <v>5.7</v>
      </c>
      <c r="G11735" s="19">
        <f>IF(Movies[[#This Row],[rating]]=0,"",Movies[[#This Row],[rating]])</f>
        <v>5.7</v>
      </c>
      <c r="H11735" s="19" t="str">
        <f>IF(Movies[[#This Row],[rating]]=0,"No Rating","Rated")</f>
        <v>Rated</v>
      </c>
      <c r="I11735" s="16" t="s">
        <v>193</v>
      </c>
      <c r="J11735" s="29" t="s">
        <v>12</v>
      </c>
      <c r="K11735" s="19">
        <v>8.7629999999999999</v>
      </c>
      <c r="L11735" s="26">
        <v>51</v>
      </c>
    </row>
    <row r="11736" spans="1:12" x14ac:dyDescent="0.3">
      <c r="A11736" s="14">
        <v>732203</v>
      </c>
      <c r="B11736" s="16" t="s">
        <v>15010</v>
      </c>
      <c r="C11736" s="16" t="s">
        <v>144</v>
      </c>
      <c r="D11736" s="4">
        <v>44204</v>
      </c>
      <c r="E11736" s="23">
        <v>2021</v>
      </c>
      <c r="F11736" s="19">
        <v>8.1999999999999993</v>
      </c>
      <c r="G11736" s="19">
        <f>IF(Movies[[#This Row],[rating]]=0,"",Movies[[#This Row],[rating]])</f>
        <v>8.1999999999999993</v>
      </c>
      <c r="H11736" s="19" t="str">
        <f>IF(Movies[[#This Row],[rating]]=0,"No Rating","Rated")</f>
        <v>Rated</v>
      </c>
      <c r="I11736" s="16" t="s">
        <v>645</v>
      </c>
      <c r="J11736" s="29" t="s">
        <v>146</v>
      </c>
      <c r="K11736" s="19">
        <v>8.76</v>
      </c>
      <c r="L11736" s="26">
        <v>62</v>
      </c>
    </row>
    <row r="11737" spans="1:12" x14ac:dyDescent="0.3">
      <c r="A11737" s="14">
        <v>657644</v>
      </c>
      <c r="B11737" s="16" t="s">
        <v>15011</v>
      </c>
      <c r="C11737" s="16" t="s">
        <v>595</v>
      </c>
      <c r="D11737" s="4">
        <v>44546</v>
      </c>
      <c r="E11737" s="23">
        <v>2021</v>
      </c>
      <c r="F11737" s="19">
        <v>7.1</v>
      </c>
      <c r="G11737" s="19">
        <f>IF(Movies[[#This Row],[rating]]=0,"",Movies[[#This Row],[rating]])</f>
        <v>7.1</v>
      </c>
      <c r="H11737" s="19" t="str">
        <f>IF(Movies[[#This Row],[rating]]=0,"No Rating","Rated")</f>
        <v>Rated</v>
      </c>
      <c r="I11737" s="16" t="s">
        <v>2241</v>
      </c>
      <c r="J11737" s="29" t="s">
        <v>2844</v>
      </c>
      <c r="K11737" s="19">
        <v>8.7579999999999991</v>
      </c>
      <c r="L11737" s="26">
        <v>310</v>
      </c>
    </row>
    <row r="11738" spans="1:12" x14ac:dyDescent="0.3">
      <c r="A11738" s="14">
        <v>938157</v>
      </c>
      <c r="B11738" s="16" t="s">
        <v>15012</v>
      </c>
      <c r="C11738" s="16" t="s">
        <v>94</v>
      </c>
      <c r="D11738" s="4">
        <v>44476</v>
      </c>
      <c r="E11738" s="23">
        <v>2021</v>
      </c>
      <c r="F11738" s="19">
        <v>0</v>
      </c>
      <c r="G11738" s="19" t="str">
        <f>IF(Movies[[#This Row],[rating]]=0,"",Movies[[#This Row],[rating]])</f>
        <v/>
      </c>
      <c r="H11738" s="19" t="str">
        <f>IF(Movies[[#This Row],[rating]]=0,"No Rating","Rated")</f>
        <v>No Rating</v>
      </c>
      <c r="I11738" s="16" t="s">
        <v>33</v>
      </c>
      <c r="J11738" s="29" t="s">
        <v>96</v>
      </c>
      <c r="K11738" s="19">
        <v>8.7289999999999992</v>
      </c>
      <c r="L11738" s="26">
        <v>0</v>
      </c>
    </row>
    <row r="11739" spans="1:12" x14ac:dyDescent="0.3">
      <c r="A11739" s="14">
        <v>804435</v>
      </c>
      <c r="B11739" s="16" t="s">
        <v>15013</v>
      </c>
      <c r="C11739" s="16" t="s">
        <v>10</v>
      </c>
      <c r="D11739" s="4">
        <v>44302</v>
      </c>
      <c r="E11739" s="23">
        <v>2021</v>
      </c>
      <c r="F11739" s="19">
        <v>5.298</v>
      </c>
      <c r="G11739" s="19">
        <f>IF(Movies[[#This Row],[rating]]=0,"",Movies[[#This Row],[rating]])</f>
        <v>5.298</v>
      </c>
      <c r="H11739" s="19" t="str">
        <f>IF(Movies[[#This Row],[rating]]=0,"No Rating","Rated")</f>
        <v>Rated</v>
      </c>
      <c r="I11739" s="16" t="s">
        <v>616</v>
      </c>
      <c r="J11739" s="29" t="s">
        <v>12</v>
      </c>
      <c r="K11739" s="19">
        <v>8.7279999999999998</v>
      </c>
      <c r="L11739" s="26">
        <v>284</v>
      </c>
    </row>
    <row r="11740" spans="1:12" x14ac:dyDescent="0.3">
      <c r="A11740" s="14">
        <v>655917</v>
      </c>
      <c r="B11740" s="16" t="s">
        <v>15014</v>
      </c>
      <c r="C11740" s="16" t="s">
        <v>15015</v>
      </c>
      <c r="D11740" s="4">
        <v>44358</v>
      </c>
      <c r="E11740" s="23">
        <v>2021</v>
      </c>
      <c r="F11740" s="19">
        <v>6.3</v>
      </c>
      <c r="G11740" s="19">
        <f>IF(Movies[[#This Row],[rating]]=0,"",Movies[[#This Row],[rating]])</f>
        <v>6.3</v>
      </c>
      <c r="H11740" s="19" t="str">
        <f>IF(Movies[[#This Row],[rating]]=0,"No Rating","Rated")</f>
        <v>Rated</v>
      </c>
      <c r="I11740" s="16" t="s">
        <v>971</v>
      </c>
      <c r="J11740" s="29" t="s">
        <v>12</v>
      </c>
      <c r="K11740" s="19">
        <v>8.7029999999999994</v>
      </c>
      <c r="L11740" s="26">
        <v>152</v>
      </c>
    </row>
    <row r="11741" spans="1:12" x14ac:dyDescent="0.3">
      <c r="A11741" s="14">
        <v>776142</v>
      </c>
      <c r="B11741" s="16" t="s">
        <v>15016</v>
      </c>
      <c r="C11741" s="16" t="s">
        <v>10</v>
      </c>
      <c r="D11741" s="4">
        <v>44207</v>
      </c>
      <c r="E11741" s="23">
        <v>2021</v>
      </c>
      <c r="F11741" s="19">
        <v>6.7859999999999996</v>
      </c>
      <c r="G11741" s="19">
        <f>IF(Movies[[#This Row],[rating]]=0,"",Movies[[#This Row],[rating]])</f>
        <v>6.7859999999999996</v>
      </c>
      <c r="H11741" s="19" t="str">
        <f>IF(Movies[[#This Row],[rating]]=0,"No Rating","Rated")</f>
        <v>Rated</v>
      </c>
      <c r="I11741" s="16" t="s">
        <v>329</v>
      </c>
      <c r="J11741" s="29" t="s">
        <v>12</v>
      </c>
      <c r="K11741" s="19">
        <v>8.6980000000000004</v>
      </c>
      <c r="L11741" s="26">
        <v>84</v>
      </c>
    </row>
    <row r="11742" spans="1:12" x14ac:dyDescent="0.3">
      <c r="A11742" s="14">
        <v>902870</v>
      </c>
      <c r="B11742" s="16" t="s">
        <v>15017</v>
      </c>
      <c r="C11742" s="16" t="s">
        <v>411</v>
      </c>
      <c r="D11742" s="4">
        <v>44519</v>
      </c>
      <c r="E11742" s="23">
        <v>2021</v>
      </c>
      <c r="F11742" s="19">
        <v>4</v>
      </c>
      <c r="G11742" s="19">
        <f>IF(Movies[[#This Row],[rating]]=0,"",Movies[[#This Row],[rating]])</f>
        <v>4</v>
      </c>
      <c r="H11742" s="19" t="str">
        <f>IF(Movies[[#This Row],[rating]]=0,"No Rating","Rated")</f>
        <v>Rated</v>
      </c>
      <c r="I11742" s="16" t="s">
        <v>808</v>
      </c>
      <c r="J11742" s="29" t="s">
        <v>342</v>
      </c>
      <c r="K11742" s="19">
        <v>8.6890000000000001</v>
      </c>
      <c r="L11742" s="26">
        <v>2</v>
      </c>
    </row>
    <row r="11743" spans="1:12" x14ac:dyDescent="0.3">
      <c r="A11743" s="14">
        <v>762433</v>
      </c>
      <c r="B11743" s="16" t="s">
        <v>15018</v>
      </c>
      <c r="C11743" s="16" t="s">
        <v>2079</v>
      </c>
      <c r="D11743" s="4">
        <v>44518</v>
      </c>
      <c r="E11743" s="23">
        <v>2021</v>
      </c>
      <c r="F11743" s="19">
        <v>4.8</v>
      </c>
      <c r="G11743" s="19">
        <f>IF(Movies[[#This Row],[rating]]=0,"",Movies[[#This Row],[rating]])</f>
        <v>4.8</v>
      </c>
      <c r="H11743" s="19" t="str">
        <f>IF(Movies[[#This Row],[rating]]=0,"No Rating","Rated")</f>
        <v>Rated</v>
      </c>
      <c r="I11743" s="16" t="s">
        <v>8359</v>
      </c>
      <c r="J11743" s="29" t="s">
        <v>12</v>
      </c>
      <c r="K11743" s="19">
        <v>8.6890000000000001</v>
      </c>
      <c r="L11743" s="26">
        <v>216</v>
      </c>
    </row>
    <row r="11744" spans="1:12" x14ac:dyDescent="0.3">
      <c r="A11744" s="14">
        <v>828146</v>
      </c>
      <c r="B11744" s="16" t="s">
        <v>15019</v>
      </c>
      <c r="C11744" s="16" t="s">
        <v>10</v>
      </c>
      <c r="D11744" s="4">
        <v>44351</v>
      </c>
      <c r="E11744" s="23">
        <v>2021</v>
      </c>
      <c r="F11744" s="19">
        <v>7.4</v>
      </c>
      <c r="G11744" s="19">
        <f>IF(Movies[[#This Row],[rating]]=0,"",Movies[[#This Row],[rating]])</f>
        <v>7.4</v>
      </c>
      <c r="H11744" s="19" t="str">
        <f>IF(Movies[[#This Row],[rating]]=0,"No Rating","Rated")</f>
        <v>Rated</v>
      </c>
      <c r="I11744" s="16" t="s">
        <v>329</v>
      </c>
      <c r="J11744" s="29" t="s">
        <v>12</v>
      </c>
      <c r="K11744" s="19">
        <v>8.673</v>
      </c>
      <c r="L11744" s="26">
        <v>64</v>
      </c>
    </row>
    <row r="11745" spans="1:12" x14ac:dyDescent="0.3">
      <c r="A11745" s="14">
        <v>881500</v>
      </c>
      <c r="B11745" s="16" t="s">
        <v>15020</v>
      </c>
      <c r="C11745" s="16" t="s">
        <v>10</v>
      </c>
      <c r="D11745" s="4">
        <v>44541</v>
      </c>
      <c r="E11745" s="23">
        <v>2021</v>
      </c>
      <c r="F11745" s="19">
        <v>5.8</v>
      </c>
      <c r="G11745" s="19">
        <f>IF(Movies[[#This Row],[rating]]=0,"",Movies[[#This Row],[rating]])</f>
        <v>5.8</v>
      </c>
      <c r="H11745" s="19" t="str">
        <f>IF(Movies[[#This Row],[rating]]=0,"No Rating","Rated")</f>
        <v>Rated</v>
      </c>
      <c r="I11745" s="16" t="s">
        <v>5221</v>
      </c>
      <c r="J11745" s="29" t="s">
        <v>12</v>
      </c>
      <c r="K11745" s="19">
        <v>8.6679999999999993</v>
      </c>
      <c r="L11745" s="26">
        <v>101</v>
      </c>
    </row>
    <row r="11746" spans="1:12" x14ac:dyDescent="0.3">
      <c r="A11746" s="14">
        <v>553087</v>
      </c>
      <c r="B11746" s="16" t="s">
        <v>15021</v>
      </c>
      <c r="C11746" s="16" t="s">
        <v>10</v>
      </c>
      <c r="D11746" s="4">
        <v>44345</v>
      </c>
      <c r="E11746" s="23">
        <v>2021</v>
      </c>
      <c r="F11746" s="19">
        <v>6.5</v>
      </c>
      <c r="G11746" s="19">
        <f>IF(Movies[[#This Row],[rating]]=0,"",Movies[[#This Row],[rating]])</f>
        <v>6.5</v>
      </c>
      <c r="H11746" s="19" t="str">
        <f>IF(Movies[[#This Row],[rating]]=0,"No Rating","Rated")</f>
        <v>Rated</v>
      </c>
      <c r="I11746" s="16" t="s">
        <v>1294</v>
      </c>
      <c r="J11746" s="29" t="s">
        <v>12</v>
      </c>
      <c r="K11746" s="19">
        <v>8.6630000000000003</v>
      </c>
      <c r="L11746" s="26">
        <v>97</v>
      </c>
    </row>
    <row r="11747" spans="1:12" x14ac:dyDescent="0.3">
      <c r="A11747" s="14">
        <v>885683</v>
      </c>
      <c r="B11747" s="16" t="s">
        <v>15022</v>
      </c>
      <c r="C11747" s="16" t="s">
        <v>416</v>
      </c>
      <c r="D11747" s="4">
        <v>44488</v>
      </c>
      <c r="E11747" s="23">
        <v>2021</v>
      </c>
      <c r="F11747" s="19">
        <v>3.5</v>
      </c>
      <c r="G11747" s="19">
        <f>IF(Movies[[#This Row],[rating]]=0,"",Movies[[#This Row],[rating]])</f>
        <v>3.5</v>
      </c>
      <c r="H11747" s="19" t="str">
        <f>IF(Movies[[#This Row],[rating]]=0,"No Rating","Rated")</f>
        <v>Rated</v>
      </c>
      <c r="I11747" s="16" t="s">
        <v>1387</v>
      </c>
      <c r="J11747" s="29" t="s">
        <v>12</v>
      </c>
      <c r="K11747" s="19">
        <v>8.66</v>
      </c>
      <c r="L11747" s="26">
        <v>6</v>
      </c>
    </row>
    <row r="11748" spans="1:12" x14ac:dyDescent="0.3">
      <c r="A11748" s="14">
        <v>728526</v>
      </c>
      <c r="B11748" s="16" t="s">
        <v>11750</v>
      </c>
      <c r="C11748" s="16" t="s">
        <v>14</v>
      </c>
      <c r="D11748" s="4">
        <v>44533</v>
      </c>
      <c r="E11748" s="23">
        <v>2021</v>
      </c>
      <c r="F11748" s="19">
        <v>6.3</v>
      </c>
      <c r="G11748" s="19">
        <f>IF(Movies[[#This Row],[rating]]=0,"",Movies[[#This Row],[rating]])</f>
        <v>6.3</v>
      </c>
      <c r="H11748" s="19" t="str">
        <f>IF(Movies[[#This Row],[rating]]=0,"No Rating","Rated")</f>
        <v>Rated</v>
      </c>
      <c r="I11748" s="16" t="s">
        <v>15023</v>
      </c>
      <c r="J11748" s="29" t="s">
        <v>12</v>
      </c>
      <c r="K11748" s="19">
        <v>8.64</v>
      </c>
      <c r="L11748" s="26">
        <v>431</v>
      </c>
    </row>
    <row r="11749" spans="1:12" x14ac:dyDescent="0.3">
      <c r="A11749" s="14">
        <v>797815</v>
      </c>
      <c r="B11749" s="16" t="s">
        <v>15024</v>
      </c>
      <c r="C11749" s="16" t="s">
        <v>416</v>
      </c>
      <c r="D11749" s="4">
        <v>44427</v>
      </c>
      <c r="E11749" s="23">
        <v>2021</v>
      </c>
      <c r="F11749" s="19">
        <v>6.1</v>
      </c>
      <c r="G11749" s="19">
        <f>IF(Movies[[#This Row],[rating]]=0,"",Movies[[#This Row],[rating]])</f>
        <v>6.1</v>
      </c>
      <c r="H11749" s="19" t="str">
        <f>IF(Movies[[#This Row],[rating]]=0,"No Rating","Rated")</f>
        <v>Rated</v>
      </c>
      <c r="I11749" s="16" t="s">
        <v>468</v>
      </c>
      <c r="J11749" s="29" t="s">
        <v>12</v>
      </c>
      <c r="K11749" s="19">
        <v>8.6370000000000005</v>
      </c>
      <c r="L11749" s="26">
        <v>124</v>
      </c>
    </row>
    <row r="11750" spans="1:12" x14ac:dyDescent="0.3">
      <c r="A11750" s="14">
        <v>709629</v>
      </c>
      <c r="B11750" s="16" t="s">
        <v>15025</v>
      </c>
      <c r="C11750" s="16" t="s">
        <v>2088</v>
      </c>
      <c r="D11750" s="4">
        <v>44267</v>
      </c>
      <c r="E11750" s="23">
        <v>2021</v>
      </c>
      <c r="F11750" s="19">
        <v>7.7</v>
      </c>
      <c r="G11750" s="19">
        <f>IF(Movies[[#This Row],[rating]]=0,"",Movies[[#This Row],[rating]])</f>
        <v>7.7</v>
      </c>
      <c r="H11750" s="19" t="str">
        <f>IF(Movies[[#This Row],[rating]]=0,"No Rating","Rated")</f>
        <v>Rated</v>
      </c>
      <c r="I11750" s="16" t="s">
        <v>30</v>
      </c>
      <c r="J11750" s="29" t="s">
        <v>34</v>
      </c>
      <c r="K11750" s="19">
        <v>8.6370000000000005</v>
      </c>
      <c r="L11750" s="26">
        <v>240</v>
      </c>
    </row>
    <row r="11751" spans="1:12" x14ac:dyDescent="0.3">
      <c r="A11751" s="14">
        <v>879097</v>
      </c>
      <c r="B11751" s="16" t="s">
        <v>15026</v>
      </c>
      <c r="C11751" s="16" t="s">
        <v>108</v>
      </c>
      <c r="D11751" s="4">
        <v>44468</v>
      </c>
      <c r="E11751" s="23">
        <v>2021</v>
      </c>
      <c r="F11751" s="19">
        <v>6.3</v>
      </c>
      <c r="G11751" s="19">
        <f>IF(Movies[[#This Row],[rating]]=0,"",Movies[[#This Row],[rating]])</f>
        <v>6.3</v>
      </c>
      <c r="H11751" s="19" t="str">
        <f>IF(Movies[[#This Row],[rating]]=0,"No Rating","Rated")</f>
        <v>Rated</v>
      </c>
      <c r="I11751" s="16" t="s">
        <v>642</v>
      </c>
      <c r="J11751" s="29" t="s">
        <v>110</v>
      </c>
      <c r="K11751" s="19">
        <v>8.6280000000000001</v>
      </c>
      <c r="L11751" s="26">
        <v>38</v>
      </c>
    </row>
    <row r="11752" spans="1:12" x14ac:dyDescent="0.3">
      <c r="A11752" s="14">
        <v>810731</v>
      </c>
      <c r="B11752" s="16" t="s">
        <v>15027</v>
      </c>
      <c r="C11752" s="16" t="s">
        <v>10</v>
      </c>
      <c r="D11752" s="4">
        <v>44293</v>
      </c>
      <c r="E11752" s="23">
        <v>2021</v>
      </c>
      <c r="F11752" s="19">
        <v>5.9630000000000001</v>
      </c>
      <c r="G11752" s="19">
        <f>IF(Movies[[#This Row],[rating]]=0,"",Movies[[#This Row],[rating]])</f>
        <v>5.9630000000000001</v>
      </c>
      <c r="H11752" s="19" t="str">
        <f>IF(Movies[[#This Row],[rating]]=0,"No Rating","Rated")</f>
        <v>Rated</v>
      </c>
      <c r="I11752" s="16" t="s">
        <v>441</v>
      </c>
      <c r="J11752" s="29" t="s">
        <v>12</v>
      </c>
      <c r="K11752" s="19">
        <v>8.59</v>
      </c>
      <c r="L11752" s="26">
        <v>147</v>
      </c>
    </row>
    <row r="11753" spans="1:12" x14ac:dyDescent="0.3">
      <c r="A11753" s="14">
        <v>695576</v>
      </c>
      <c r="B11753" s="16" t="s">
        <v>15028</v>
      </c>
      <c r="C11753" s="16" t="s">
        <v>10</v>
      </c>
      <c r="D11753" s="4">
        <v>44280</v>
      </c>
      <c r="E11753" s="23">
        <v>2021</v>
      </c>
      <c r="F11753" s="19">
        <v>5.3</v>
      </c>
      <c r="G11753" s="19">
        <f>IF(Movies[[#This Row],[rating]]=0,"",Movies[[#This Row],[rating]])</f>
        <v>5.3</v>
      </c>
      <c r="H11753" s="19" t="str">
        <f>IF(Movies[[#This Row],[rating]]=0,"No Rating","Rated")</f>
        <v>Rated</v>
      </c>
      <c r="I11753" s="16" t="s">
        <v>6841</v>
      </c>
      <c r="J11753" s="29" t="s">
        <v>12</v>
      </c>
      <c r="K11753" s="19">
        <v>8.5879999999999992</v>
      </c>
      <c r="L11753" s="26">
        <v>19</v>
      </c>
    </row>
    <row r="11754" spans="1:12" x14ac:dyDescent="0.3">
      <c r="A11754" s="14">
        <v>575842</v>
      </c>
      <c r="B11754" s="16" t="s">
        <v>15029</v>
      </c>
      <c r="C11754" s="16" t="s">
        <v>877</v>
      </c>
      <c r="D11754" s="4">
        <v>44438</v>
      </c>
      <c r="E11754" s="23">
        <v>2021</v>
      </c>
      <c r="F11754" s="19">
        <v>6.1</v>
      </c>
      <c r="G11754" s="19">
        <f>IF(Movies[[#This Row],[rating]]=0,"",Movies[[#This Row],[rating]])</f>
        <v>6.1</v>
      </c>
      <c r="H11754" s="19" t="str">
        <f>IF(Movies[[#This Row],[rating]]=0,"No Rating","Rated")</f>
        <v>Rated</v>
      </c>
      <c r="I11754" s="16" t="s">
        <v>6532</v>
      </c>
      <c r="J11754" s="29" t="s">
        <v>774</v>
      </c>
      <c r="K11754" s="19">
        <v>8.5779999999999994</v>
      </c>
      <c r="L11754" s="26">
        <v>55</v>
      </c>
    </row>
    <row r="11755" spans="1:12" x14ac:dyDescent="0.3">
      <c r="A11755" s="14">
        <v>723377</v>
      </c>
      <c r="B11755" s="16" t="s">
        <v>15030</v>
      </c>
      <c r="C11755" s="16" t="s">
        <v>10</v>
      </c>
      <c r="D11755" s="4">
        <v>44533</v>
      </c>
      <c r="E11755" s="23">
        <v>2021</v>
      </c>
      <c r="F11755" s="19">
        <v>5.6</v>
      </c>
      <c r="G11755" s="19">
        <f>IF(Movies[[#This Row],[rating]]=0,"",Movies[[#This Row],[rating]])</f>
        <v>5.6</v>
      </c>
      <c r="H11755" s="19" t="str">
        <f>IF(Movies[[#This Row],[rating]]=0,"No Rating","Rated")</f>
        <v>Rated</v>
      </c>
      <c r="I11755" s="16" t="s">
        <v>183</v>
      </c>
      <c r="J11755" s="29" t="s">
        <v>12</v>
      </c>
      <c r="K11755" s="19">
        <v>8.5739999999999998</v>
      </c>
      <c r="L11755" s="26">
        <v>109</v>
      </c>
    </row>
    <row r="11756" spans="1:12" x14ac:dyDescent="0.3">
      <c r="A11756" s="14">
        <v>861126</v>
      </c>
      <c r="B11756" s="16" t="s">
        <v>15031</v>
      </c>
      <c r="C11756" s="16" t="s">
        <v>877</v>
      </c>
      <c r="D11756" s="4">
        <v>44505</v>
      </c>
      <c r="E11756" s="23">
        <v>2021</v>
      </c>
      <c r="F11756" s="19">
        <v>7.9</v>
      </c>
      <c r="G11756" s="19">
        <f>IF(Movies[[#This Row],[rating]]=0,"",Movies[[#This Row],[rating]])</f>
        <v>7.9</v>
      </c>
      <c r="H11756" s="19" t="str">
        <f>IF(Movies[[#This Row],[rating]]=0,"No Rating","Rated")</f>
        <v>Rated</v>
      </c>
      <c r="I11756" s="16" t="s">
        <v>15032</v>
      </c>
      <c r="J11756" s="29" t="s">
        <v>774</v>
      </c>
      <c r="K11756" s="19">
        <v>8.5709999999999997</v>
      </c>
      <c r="L11756" s="26">
        <v>49</v>
      </c>
    </row>
    <row r="11757" spans="1:12" x14ac:dyDescent="0.3">
      <c r="A11757" s="14">
        <v>609490</v>
      </c>
      <c r="B11757" s="16" t="s">
        <v>15033</v>
      </c>
      <c r="C11757" s="16" t="s">
        <v>15034</v>
      </c>
      <c r="D11757" s="4">
        <v>44448</v>
      </c>
      <c r="E11757" s="23">
        <v>2021</v>
      </c>
      <c r="F11757" s="19">
        <v>6.5</v>
      </c>
      <c r="G11757" s="19">
        <f>IF(Movies[[#This Row],[rating]]=0,"",Movies[[#This Row],[rating]])</f>
        <v>6.5</v>
      </c>
      <c r="H11757" s="19" t="str">
        <f>IF(Movies[[#This Row],[rating]]=0,"No Rating","Rated")</f>
        <v>Rated</v>
      </c>
      <c r="I11757" s="16" t="s">
        <v>7811</v>
      </c>
      <c r="J11757" s="29" t="s">
        <v>774</v>
      </c>
      <c r="K11757" s="19">
        <v>8.5709999999999997</v>
      </c>
      <c r="L11757" s="26">
        <v>82</v>
      </c>
    </row>
    <row r="11758" spans="1:12" x14ac:dyDescent="0.3">
      <c r="A11758" s="14">
        <v>826796</v>
      </c>
      <c r="B11758" s="16" t="s">
        <v>15035</v>
      </c>
      <c r="C11758" s="16" t="s">
        <v>416</v>
      </c>
      <c r="D11758" s="4">
        <v>44455</v>
      </c>
      <c r="E11758" s="23">
        <v>2021</v>
      </c>
      <c r="F11758" s="19">
        <v>7.1</v>
      </c>
      <c r="G11758" s="19">
        <f>IF(Movies[[#This Row],[rating]]=0,"",Movies[[#This Row],[rating]])</f>
        <v>7.1</v>
      </c>
      <c r="H11758" s="19" t="str">
        <f>IF(Movies[[#This Row],[rating]]=0,"No Rating","Rated")</f>
        <v>Rated</v>
      </c>
      <c r="I11758" s="16" t="s">
        <v>49</v>
      </c>
      <c r="J11758" s="29" t="s">
        <v>12</v>
      </c>
      <c r="K11758" s="19">
        <v>8.5589999999999993</v>
      </c>
      <c r="L11758" s="26">
        <v>117</v>
      </c>
    </row>
    <row r="11759" spans="1:12" x14ac:dyDescent="0.3">
      <c r="A11759" s="14">
        <v>754765</v>
      </c>
      <c r="B11759" s="16" t="s">
        <v>15036</v>
      </c>
      <c r="C11759" s="16" t="s">
        <v>838</v>
      </c>
      <c r="D11759" s="4">
        <v>44335</v>
      </c>
      <c r="E11759" s="23">
        <v>2021</v>
      </c>
      <c r="F11759" s="19">
        <v>5.4</v>
      </c>
      <c r="G11759" s="19">
        <f>IF(Movies[[#This Row],[rating]]=0,"",Movies[[#This Row],[rating]])</f>
        <v>5.4</v>
      </c>
      <c r="H11759" s="19" t="str">
        <f>IF(Movies[[#This Row],[rating]]=0,"No Rating","Rated")</f>
        <v>Rated</v>
      </c>
      <c r="I11759" s="16" t="s">
        <v>4720</v>
      </c>
      <c r="J11759" s="29" t="s">
        <v>110</v>
      </c>
      <c r="K11759" s="19">
        <v>8.5419999999999998</v>
      </c>
      <c r="L11759" s="26">
        <v>168</v>
      </c>
    </row>
    <row r="11760" spans="1:12" x14ac:dyDescent="0.3">
      <c r="A11760" s="14">
        <v>659988</v>
      </c>
      <c r="B11760" s="16" t="s">
        <v>15037</v>
      </c>
      <c r="C11760" s="16" t="s">
        <v>4349</v>
      </c>
      <c r="D11760" s="4">
        <v>44398</v>
      </c>
      <c r="E11760" s="23">
        <v>2021</v>
      </c>
      <c r="F11760" s="19">
        <v>6.1</v>
      </c>
      <c r="G11760" s="19">
        <f>IF(Movies[[#This Row],[rating]]=0,"",Movies[[#This Row],[rating]])</f>
        <v>6.1</v>
      </c>
      <c r="H11760" s="19" t="str">
        <f>IF(Movies[[#This Row],[rating]]=0,"No Rating","Rated")</f>
        <v>Rated</v>
      </c>
      <c r="I11760" s="16" t="s">
        <v>239</v>
      </c>
      <c r="J11760" s="29" t="s">
        <v>110</v>
      </c>
      <c r="K11760" s="19">
        <v>8.5329999999999995</v>
      </c>
      <c r="L11760" s="26">
        <v>133</v>
      </c>
    </row>
    <row r="11761" spans="1:12" x14ac:dyDescent="0.3">
      <c r="A11761" s="14">
        <v>452019</v>
      </c>
      <c r="B11761" s="16" t="s">
        <v>15038</v>
      </c>
      <c r="C11761" s="16" t="s">
        <v>10</v>
      </c>
      <c r="D11761" s="4">
        <v>44484</v>
      </c>
      <c r="E11761" s="23">
        <v>2021</v>
      </c>
      <c r="F11761" s="19">
        <v>5.4</v>
      </c>
      <c r="G11761" s="19">
        <f>IF(Movies[[#This Row],[rating]]=0,"",Movies[[#This Row],[rating]])</f>
        <v>5.4</v>
      </c>
      <c r="H11761" s="19" t="str">
        <f>IF(Movies[[#This Row],[rating]]=0,"No Rating","Rated")</f>
        <v>Rated</v>
      </c>
      <c r="I11761" s="16" t="s">
        <v>271</v>
      </c>
      <c r="J11761" s="29" t="s">
        <v>12</v>
      </c>
      <c r="K11761" s="19">
        <v>8.5289999999999999</v>
      </c>
      <c r="L11761" s="26">
        <v>56</v>
      </c>
    </row>
    <row r="11762" spans="1:12" x14ac:dyDescent="0.3">
      <c r="A11762" s="14">
        <v>776552</v>
      </c>
      <c r="B11762" s="16" t="s">
        <v>15039</v>
      </c>
      <c r="C11762" s="16" t="s">
        <v>15040</v>
      </c>
      <c r="D11762" s="4">
        <v>44442</v>
      </c>
      <c r="E11762" s="23">
        <v>2021</v>
      </c>
      <c r="F11762" s="19">
        <v>6.9</v>
      </c>
      <c r="G11762" s="19">
        <f>IF(Movies[[#This Row],[rating]]=0,"",Movies[[#This Row],[rating]])</f>
        <v>6.9</v>
      </c>
      <c r="H11762" s="19" t="str">
        <f>IF(Movies[[#This Row],[rating]]=0,"No Rating","Rated")</f>
        <v>Rated</v>
      </c>
      <c r="I11762" s="16" t="s">
        <v>13938</v>
      </c>
      <c r="J11762" s="29" t="s">
        <v>12</v>
      </c>
      <c r="K11762" s="19">
        <v>8.51</v>
      </c>
      <c r="L11762" s="26">
        <v>49</v>
      </c>
    </row>
    <row r="11763" spans="1:12" x14ac:dyDescent="0.3">
      <c r="A11763" s="14">
        <v>866462</v>
      </c>
      <c r="B11763" s="16" t="s">
        <v>15041</v>
      </c>
      <c r="C11763" s="16" t="s">
        <v>10</v>
      </c>
      <c r="D11763" s="4">
        <v>44435</v>
      </c>
      <c r="E11763" s="23">
        <v>2021</v>
      </c>
      <c r="F11763" s="19">
        <v>5.9</v>
      </c>
      <c r="G11763" s="19">
        <f>IF(Movies[[#This Row],[rating]]=0,"",Movies[[#This Row],[rating]])</f>
        <v>5.9</v>
      </c>
      <c r="H11763" s="19" t="str">
        <f>IF(Movies[[#This Row],[rating]]=0,"No Rating","Rated")</f>
        <v>Rated</v>
      </c>
      <c r="I11763" s="16" t="s">
        <v>596</v>
      </c>
      <c r="J11763" s="29" t="s">
        <v>12</v>
      </c>
      <c r="K11763" s="19">
        <v>8.5</v>
      </c>
      <c r="L11763" s="26">
        <v>135</v>
      </c>
    </row>
    <row r="11764" spans="1:12" x14ac:dyDescent="0.3">
      <c r="A11764" s="14">
        <v>712121</v>
      </c>
      <c r="B11764" s="16" t="s">
        <v>15042</v>
      </c>
      <c r="C11764" s="16" t="s">
        <v>2626</v>
      </c>
      <c r="D11764" s="4">
        <v>44267</v>
      </c>
      <c r="E11764" s="23">
        <v>2021</v>
      </c>
      <c r="F11764" s="19">
        <v>6.3</v>
      </c>
      <c r="G11764" s="19">
        <f>IF(Movies[[#This Row],[rating]]=0,"",Movies[[#This Row],[rating]])</f>
        <v>6.3</v>
      </c>
      <c r="H11764" s="19" t="str">
        <f>IF(Movies[[#This Row],[rating]]=0,"No Rating","Rated")</f>
        <v>Rated</v>
      </c>
      <c r="I11764" s="16" t="s">
        <v>239</v>
      </c>
      <c r="J11764" s="29" t="s">
        <v>2139</v>
      </c>
      <c r="K11764" s="19">
        <v>8.5</v>
      </c>
      <c r="L11764" s="26">
        <v>89</v>
      </c>
    </row>
    <row r="11765" spans="1:12" x14ac:dyDescent="0.3">
      <c r="A11765" s="14">
        <v>678580</v>
      </c>
      <c r="B11765" s="16" t="s">
        <v>15043</v>
      </c>
      <c r="C11765" s="16" t="s">
        <v>74</v>
      </c>
      <c r="D11765" s="4">
        <v>44392</v>
      </c>
      <c r="E11765" s="23">
        <v>2021</v>
      </c>
      <c r="F11765" s="19">
        <v>8</v>
      </c>
      <c r="G11765" s="19">
        <f>IF(Movies[[#This Row],[rating]]=0,"",Movies[[#This Row],[rating]])</f>
        <v>8</v>
      </c>
      <c r="H11765" s="19" t="str">
        <f>IF(Movies[[#This Row],[rating]]=0,"No Rating","Rated")</f>
        <v>Rated</v>
      </c>
      <c r="I11765" s="16" t="s">
        <v>30</v>
      </c>
      <c r="J11765" s="29" t="s">
        <v>34</v>
      </c>
      <c r="K11765" s="19">
        <v>8.49</v>
      </c>
      <c r="L11765" s="26">
        <v>350</v>
      </c>
    </row>
    <row r="11766" spans="1:12" x14ac:dyDescent="0.3">
      <c r="A11766" s="14">
        <v>666624</v>
      </c>
      <c r="B11766" s="16" t="s">
        <v>9521</v>
      </c>
      <c r="C11766" s="16" t="s">
        <v>540</v>
      </c>
      <c r="D11766" s="4">
        <v>44354</v>
      </c>
      <c r="E11766" s="23">
        <v>2021</v>
      </c>
      <c r="F11766" s="19">
        <v>5.6</v>
      </c>
      <c r="G11766" s="19">
        <f>IF(Movies[[#This Row],[rating]]=0,"",Movies[[#This Row],[rating]])</f>
        <v>5.6</v>
      </c>
      <c r="H11766" s="19" t="str">
        <f>IF(Movies[[#This Row],[rating]]=0,"No Rating","Rated")</f>
        <v>Rated</v>
      </c>
      <c r="I11766" s="16" t="s">
        <v>166</v>
      </c>
      <c r="J11766" s="29" t="s">
        <v>511</v>
      </c>
      <c r="K11766" s="19">
        <v>8.4540000000000006</v>
      </c>
      <c r="L11766" s="26">
        <v>179</v>
      </c>
    </row>
    <row r="11767" spans="1:12" x14ac:dyDescent="0.3">
      <c r="A11767" s="14">
        <v>919689</v>
      </c>
      <c r="B11767" s="16" t="s">
        <v>15044</v>
      </c>
      <c r="C11767" s="16" t="s">
        <v>10</v>
      </c>
      <c r="D11767" s="4">
        <v>44552</v>
      </c>
      <c r="E11767" s="23">
        <v>2021</v>
      </c>
      <c r="F11767" s="19">
        <v>4.8</v>
      </c>
      <c r="G11767" s="19">
        <f>IF(Movies[[#This Row],[rating]]=0,"",Movies[[#This Row],[rating]])</f>
        <v>4.8</v>
      </c>
      <c r="H11767" s="19" t="str">
        <f>IF(Movies[[#This Row],[rating]]=0,"No Rating","Rated")</f>
        <v>Rated</v>
      </c>
      <c r="I11767" s="16" t="s">
        <v>591</v>
      </c>
      <c r="J11767" s="29" t="s">
        <v>12</v>
      </c>
      <c r="K11767" s="19">
        <v>8.4369999999999994</v>
      </c>
      <c r="L11767" s="26">
        <v>93</v>
      </c>
    </row>
    <row r="11768" spans="1:12" x14ac:dyDescent="0.3">
      <c r="A11768" s="14">
        <v>686548</v>
      </c>
      <c r="B11768" s="16" t="s">
        <v>15045</v>
      </c>
      <c r="C11768" s="16" t="s">
        <v>10</v>
      </c>
      <c r="D11768" s="4">
        <v>44232</v>
      </c>
      <c r="E11768" s="23">
        <v>2021</v>
      </c>
      <c r="F11768" s="19">
        <v>6.5</v>
      </c>
      <c r="G11768" s="19">
        <f>IF(Movies[[#This Row],[rating]]=0,"",Movies[[#This Row],[rating]])</f>
        <v>6.5</v>
      </c>
      <c r="H11768" s="19" t="str">
        <f>IF(Movies[[#This Row],[rating]]=0,"No Rating","Rated")</f>
        <v>Rated</v>
      </c>
      <c r="I11768" s="16" t="s">
        <v>1164</v>
      </c>
      <c r="J11768" s="29" t="s">
        <v>12</v>
      </c>
      <c r="K11768" s="19">
        <v>8.4329999999999998</v>
      </c>
      <c r="L11768" s="26">
        <v>142</v>
      </c>
    </row>
    <row r="11769" spans="1:12" x14ac:dyDescent="0.3">
      <c r="A11769" s="14">
        <v>783558</v>
      </c>
      <c r="B11769" s="16" t="s">
        <v>15046</v>
      </c>
      <c r="C11769" s="16" t="s">
        <v>849</v>
      </c>
      <c r="D11769" s="4">
        <v>44335</v>
      </c>
      <c r="E11769" s="23">
        <v>2021</v>
      </c>
      <c r="F11769" s="19">
        <v>6.7</v>
      </c>
      <c r="G11769" s="19">
        <f>IF(Movies[[#This Row],[rating]]=0,"",Movies[[#This Row],[rating]])</f>
        <v>6.7</v>
      </c>
      <c r="H11769" s="19" t="str">
        <f>IF(Movies[[#This Row],[rating]]=0,"No Rating","Rated")</f>
        <v>Rated</v>
      </c>
      <c r="I11769" s="16" t="s">
        <v>180</v>
      </c>
      <c r="J11769" s="29" t="s">
        <v>110</v>
      </c>
      <c r="K11769" s="19">
        <v>8.4220000000000006</v>
      </c>
      <c r="L11769" s="26">
        <v>83</v>
      </c>
    </row>
    <row r="11770" spans="1:12" x14ac:dyDescent="0.3">
      <c r="A11770" s="14">
        <v>681349</v>
      </c>
      <c r="B11770" s="16" t="s">
        <v>15047</v>
      </c>
      <c r="C11770" s="16" t="s">
        <v>284</v>
      </c>
      <c r="D11770" s="4">
        <v>44392</v>
      </c>
      <c r="E11770" s="23">
        <v>2021</v>
      </c>
      <c r="F11770" s="19">
        <v>6.5</v>
      </c>
      <c r="G11770" s="19">
        <f>IF(Movies[[#This Row],[rating]]=0,"",Movies[[#This Row],[rating]])</f>
        <v>6.5</v>
      </c>
      <c r="H11770" s="19" t="str">
        <f>IF(Movies[[#This Row],[rating]]=0,"No Rating","Rated")</f>
        <v>Rated</v>
      </c>
      <c r="I11770" s="16" t="s">
        <v>713</v>
      </c>
      <c r="J11770" s="29" t="s">
        <v>286</v>
      </c>
      <c r="K11770" s="19">
        <v>8.42</v>
      </c>
      <c r="L11770" s="26">
        <v>108</v>
      </c>
    </row>
    <row r="11771" spans="1:12" x14ac:dyDescent="0.3">
      <c r="A11771" s="14">
        <v>812204</v>
      </c>
      <c r="B11771" s="16" t="s">
        <v>15048</v>
      </c>
      <c r="C11771" s="16" t="s">
        <v>936</v>
      </c>
      <c r="D11771" s="4">
        <v>44413</v>
      </c>
      <c r="E11771" s="23">
        <v>2021</v>
      </c>
      <c r="F11771" s="19">
        <v>6.6</v>
      </c>
      <c r="G11771" s="19">
        <f>IF(Movies[[#This Row],[rating]]=0,"",Movies[[#This Row],[rating]])</f>
        <v>6.6</v>
      </c>
      <c r="H11771" s="19" t="str">
        <f>IF(Movies[[#This Row],[rating]]=0,"No Rating","Rated")</f>
        <v>Rated</v>
      </c>
      <c r="I11771" s="16" t="s">
        <v>15049</v>
      </c>
      <c r="J11771" s="29" t="s">
        <v>12</v>
      </c>
      <c r="K11771" s="19">
        <v>8.4079999999999995</v>
      </c>
      <c r="L11771" s="26">
        <v>110</v>
      </c>
    </row>
    <row r="11772" spans="1:12" x14ac:dyDescent="0.3">
      <c r="A11772" s="14">
        <v>597859</v>
      </c>
      <c r="B11772" s="16" t="s">
        <v>15050</v>
      </c>
      <c r="C11772" s="16" t="s">
        <v>877</v>
      </c>
      <c r="D11772" s="4">
        <v>44532</v>
      </c>
      <c r="E11772" s="23">
        <v>2021</v>
      </c>
      <c r="F11772" s="19">
        <v>6.8</v>
      </c>
      <c r="G11772" s="19">
        <f>IF(Movies[[#This Row],[rating]]=0,"",Movies[[#This Row],[rating]])</f>
        <v>6.8</v>
      </c>
      <c r="H11772" s="19" t="str">
        <f>IF(Movies[[#This Row],[rating]]=0,"No Rating","Rated")</f>
        <v>Rated</v>
      </c>
      <c r="I11772" s="16" t="s">
        <v>2487</v>
      </c>
      <c r="J11772" s="29" t="s">
        <v>774</v>
      </c>
      <c r="K11772" s="19">
        <v>8.407</v>
      </c>
      <c r="L11772" s="26">
        <v>42</v>
      </c>
    </row>
    <row r="11773" spans="1:12" x14ac:dyDescent="0.3">
      <c r="A11773" s="14">
        <v>633503</v>
      </c>
      <c r="B11773" s="16" t="s">
        <v>5072</v>
      </c>
      <c r="C11773" s="16" t="s">
        <v>956</v>
      </c>
      <c r="D11773" s="4">
        <v>44421</v>
      </c>
      <c r="E11773" s="23">
        <v>2021</v>
      </c>
      <c r="F11773" s="19">
        <v>6</v>
      </c>
      <c r="G11773" s="19">
        <f>IF(Movies[[#This Row],[rating]]=0,"",Movies[[#This Row],[rating]])</f>
        <v>6</v>
      </c>
      <c r="H11773" s="19" t="str">
        <f>IF(Movies[[#This Row],[rating]]=0,"No Rating","Rated")</f>
        <v>Rated</v>
      </c>
      <c r="I11773" s="16" t="s">
        <v>15051</v>
      </c>
      <c r="J11773" s="29" t="s">
        <v>605</v>
      </c>
      <c r="K11773" s="19">
        <v>8.4060000000000006</v>
      </c>
      <c r="L11773" s="26">
        <v>58</v>
      </c>
    </row>
    <row r="11774" spans="1:12" x14ac:dyDescent="0.3">
      <c r="A11774" s="14">
        <v>752803</v>
      </c>
      <c r="B11774" s="16" t="s">
        <v>15052</v>
      </c>
      <c r="C11774" s="16" t="s">
        <v>411</v>
      </c>
      <c r="D11774" s="4">
        <v>44239</v>
      </c>
      <c r="E11774" s="23">
        <v>2021</v>
      </c>
      <c r="F11774" s="19">
        <v>7</v>
      </c>
      <c r="G11774" s="19">
        <f>IF(Movies[[#This Row],[rating]]=0,"",Movies[[#This Row],[rating]])</f>
        <v>7</v>
      </c>
      <c r="H11774" s="19" t="str">
        <f>IF(Movies[[#This Row],[rating]]=0,"No Rating","Rated")</f>
        <v>Rated</v>
      </c>
      <c r="I11774" s="16" t="s">
        <v>875</v>
      </c>
      <c r="J11774" s="29" t="s">
        <v>342</v>
      </c>
      <c r="K11774" s="19">
        <v>8.4039999999999999</v>
      </c>
      <c r="L11774" s="26">
        <v>57</v>
      </c>
    </row>
    <row r="11775" spans="1:12" x14ac:dyDescent="0.3">
      <c r="A11775" s="14">
        <v>776485</v>
      </c>
      <c r="B11775" s="16" t="s">
        <v>15053</v>
      </c>
      <c r="C11775" s="16" t="s">
        <v>14</v>
      </c>
      <c r="D11775" s="4">
        <v>44365</v>
      </c>
      <c r="E11775" s="23">
        <v>2021</v>
      </c>
      <c r="F11775" s="19">
        <v>7.4</v>
      </c>
      <c r="G11775" s="19">
        <f>IF(Movies[[#This Row],[rating]]=0,"",Movies[[#This Row],[rating]])</f>
        <v>7.4</v>
      </c>
      <c r="H11775" s="19" t="str">
        <f>IF(Movies[[#This Row],[rating]]=0,"No Rating","Rated")</f>
        <v>Rated</v>
      </c>
      <c r="I11775" s="16" t="s">
        <v>15054</v>
      </c>
      <c r="J11775" s="29" t="s">
        <v>12</v>
      </c>
      <c r="K11775" s="19">
        <v>8.39</v>
      </c>
      <c r="L11775" s="26">
        <v>81</v>
      </c>
    </row>
    <row r="11776" spans="1:12" x14ac:dyDescent="0.3">
      <c r="A11776" s="14">
        <v>818415</v>
      </c>
      <c r="B11776" s="16" t="s">
        <v>15055</v>
      </c>
      <c r="C11776" s="16" t="s">
        <v>877</v>
      </c>
      <c r="D11776" s="4">
        <v>44518</v>
      </c>
      <c r="E11776" s="23">
        <v>2021</v>
      </c>
      <c r="F11776" s="19">
        <v>8.5</v>
      </c>
      <c r="G11776" s="19">
        <f>IF(Movies[[#This Row],[rating]]=0,"",Movies[[#This Row],[rating]])</f>
        <v>8.5</v>
      </c>
      <c r="H11776" s="19" t="str">
        <f>IF(Movies[[#This Row],[rating]]=0,"No Rating","Rated")</f>
        <v>Rated</v>
      </c>
      <c r="I11776" s="16" t="s">
        <v>688</v>
      </c>
      <c r="J11776" s="29" t="s">
        <v>774</v>
      </c>
      <c r="K11776" s="19">
        <v>8.3759999999999994</v>
      </c>
      <c r="L11776" s="26">
        <v>50</v>
      </c>
    </row>
    <row r="11777" spans="1:12" x14ac:dyDescent="0.3">
      <c r="A11777" s="14">
        <v>854535</v>
      </c>
      <c r="B11777" s="16" t="s">
        <v>15056</v>
      </c>
      <c r="C11777" s="16" t="s">
        <v>10</v>
      </c>
      <c r="D11777" s="4">
        <v>44402</v>
      </c>
      <c r="E11777" s="23">
        <v>2021</v>
      </c>
      <c r="F11777" s="19">
        <v>6.7</v>
      </c>
      <c r="G11777" s="19">
        <f>IF(Movies[[#This Row],[rating]]=0,"",Movies[[#This Row],[rating]])</f>
        <v>6.7</v>
      </c>
      <c r="H11777" s="19" t="str">
        <f>IF(Movies[[#This Row],[rating]]=0,"No Rating","Rated")</f>
        <v>Rated</v>
      </c>
      <c r="I11777" s="16" t="s">
        <v>2850</v>
      </c>
      <c r="J11777" s="29" t="s">
        <v>12</v>
      </c>
      <c r="K11777" s="19">
        <v>8.3740000000000006</v>
      </c>
      <c r="L11777" s="26">
        <v>17</v>
      </c>
    </row>
    <row r="11778" spans="1:12" x14ac:dyDescent="0.3">
      <c r="A11778" s="14">
        <v>776909</v>
      </c>
      <c r="B11778" s="16" t="s">
        <v>15057</v>
      </c>
      <c r="C11778" s="16" t="s">
        <v>51</v>
      </c>
      <c r="D11778" s="4">
        <v>44468</v>
      </c>
      <c r="E11778" s="23">
        <v>2021</v>
      </c>
      <c r="F11778" s="19">
        <v>6.4</v>
      </c>
      <c r="G11778" s="19">
        <f>IF(Movies[[#This Row],[rating]]=0,"",Movies[[#This Row],[rating]])</f>
        <v>6.4</v>
      </c>
      <c r="H11778" s="19" t="str">
        <f>IF(Movies[[#This Row],[rating]]=0,"No Rating","Rated")</f>
        <v>Rated</v>
      </c>
      <c r="I11778" s="16" t="s">
        <v>273</v>
      </c>
      <c r="J11778" s="29" t="s">
        <v>34</v>
      </c>
      <c r="K11778" s="19">
        <v>8.3719999999999999</v>
      </c>
      <c r="L11778" s="26">
        <v>173</v>
      </c>
    </row>
    <row r="11779" spans="1:12" x14ac:dyDescent="0.3">
      <c r="A11779" s="14">
        <v>602295</v>
      </c>
      <c r="B11779" s="16" t="s">
        <v>15058</v>
      </c>
      <c r="C11779" s="16" t="s">
        <v>94</v>
      </c>
      <c r="D11779" s="4">
        <v>44486</v>
      </c>
      <c r="E11779" s="23">
        <v>2021</v>
      </c>
      <c r="F11779" s="19">
        <v>6.3079999999999998</v>
      </c>
      <c r="G11779" s="19">
        <f>IF(Movies[[#This Row],[rating]]=0,"",Movies[[#This Row],[rating]])</f>
        <v>6.3079999999999998</v>
      </c>
      <c r="H11779" s="19" t="str">
        <f>IF(Movies[[#This Row],[rating]]=0,"No Rating","Rated")</f>
        <v>Rated</v>
      </c>
      <c r="I11779" s="16" t="s">
        <v>15059</v>
      </c>
      <c r="J11779" s="29" t="s">
        <v>96</v>
      </c>
      <c r="K11779" s="19">
        <v>8.3680000000000003</v>
      </c>
      <c r="L11779" s="26">
        <v>73</v>
      </c>
    </row>
    <row r="11780" spans="1:12" x14ac:dyDescent="0.3">
      <c r="A11780" s="14">
        <v>749727</v>
      </c>
      <c r="B11780" s="16" t="s">
        <v>15060</v>
      </c>
      <c r="C11780" s="16" t="s">
        <v>416</v>
      </c>
      <c r="D11780" s="4">
        <v>44526</v>
      </c>
      <c r="E11780" s="23">
        <v>2021</v>
      </c>
      <c r="F11780" s="19">
        <v>5.5</v>
      </c>
      <c r="G11780" s="19">
        <f>IF(Movies[[#This Row],[rating]]=0,"",Movies[[#This Row],[rating]])</f>
        <v>5.5</v>
      </c>
      <c r="H11780" s="19" t="str">
        <f>IF(Movies[[#This Row],[rating]]=0,"No Rating","Rated")</f>
        <v>Rated</v>
      </c>
      <c r="I11780" s="16" t="s">
        <v>468</v>
      </c>
      <c r="J11780" s="29" t="s">
        <v>12</v>
      </c>
      <c r="K11780" s="19">
        <v>8.3620000000000001</v>
      </c>
      <c r="L11780" s="26">
        <v>54</v>
      </c>
    </row>
    <row r="11781" spans="1:12" x14ac:dyDescent="0.3">
      <c r="A11781" s="14">
        <v>788672</v>
      </c>
      <c r="B11781" s="16" t="s">
        <v>15061</v>
      </c>
      <c r="C11781" s="16" t="s">
        <v>14</v>
      </c>
      <c r="D11781" s="4">
        <v>44210</v>
      </c>
      <c r="E11781" s="23">
        <v>2021</v>
      </c>
      <c r="F11781" s="19">
        <v>6.9</v>
      </c>
      <c r="G11781" s="19">
        <f>IF(Movies[[#This Row],[rating]]=0,"",Movies[[#This Row],[rating]])</f>
        <v>6.9</v>
      </c>
      <c r="H11781" s="19" t="str">
        <f>IF(Movies[[#This Row],[rating]]=0,"No Rating","Rated")</f>
        <v>Rated</v>
      </c>
      <c r="I11781" s="16" t="s">
        <v>15062</v>
      </c>
      <c r="J11781" s="29" t="s">
        <v>12</v>
      </c>
      <c r="K11781" s="19">
        <v>8.3490000000000002</v>
      </c>
      <c r="L11781" s="26">
        <v>81</v>
      </c>
    </row>
    <row r="11782" spans="1:12" x14ac:dyDescent="0.3">
      <c r="A11782" s="14">
        <v>831028</v>
      </c>
      <c r="B11782" s="16" t="s">
        <v>15063</v>
      </c>
      <c r="C11782" s="16" t="s">
        <v>540</v>
      </c>
      <c r="D11782" s="4">
        <v>44406</v>
      </c>
      <c r="E11782" s="23">
        <v>2021</v>
      </c>
      <c r="F11782" s="19">
        <v>4.2809999999999997</v>
      </c>
      <c r="G11782" s="19">
        <f>IF(Movies[[#This Row],[rating]]=0,"",Movies[[#This Row],[rating]])</f>
        <v>4.2809999999999997</v>
      </c>
      <c r="H11782" s="19" t="str">
        <f>IF(Movies[[#This Row],[rating]]=0,"No Rating","Rated")</f>
        <v>Rated</v>
      </c>
      <c r="I11782" s="16" t="s">
        <v>183</v>
      </c>
      <c r="J11782" s="29" t="s">
        <v>511</v>
      </c>
      <c r="K11782" s="19">
        <v>8.3190000000000008</v>
      </c>
      <c r="L11782" s="26">
        <v>32</v>
      </c>
    </row>
    <row r="11783" spans="1:12" x14ac:dyDescent="0.3">
      <c r="A11783" s="14">
        <v>897429</v>
      </c>
      <c r="B11783" s="16" t="s">
        <v>15064</v>
      </c>
      <c r="C11783" s="16" t="s">
        <v>10</v>
      </c>
      <c r="D11783" s="4">
        <v>44512</v>
      </c>
      <c r="E11783" s="23">
        <v>2021</v>
      </c>
      <c r="F11783" s="19">
        <v>8.1</v>
      </c>
      <c r="G11783" s="19">
        <f>IF(Movies[[#This Row],[rating]]=0,"",Movies[[#This Row],[rating]])</f>
        <v>8.1</v>
      </c>
      <c r="H11783" s="19" t="str">
        <f>IF(Movies[[#This Row],[rating]]=0,"No Rating","Rated")</f>
        <v>Rated</v>
      </c>
      <c r="I11783" s="16" t="s">
        <v>550</v>
      </c>
      <c r="J11783" s="29" t="s">
        <v>12</v>
      </c>
      <c r="K11783" s="19">
        <v>8.3109999999999999</v>
      </c>
      <c r="L11783" s="26">
        <v>262</v>
      </c>
    </row>
    <row r="11784" spans="1:12" x14ac:dyDescent="0.3">
      <c r="A11784" s="14">
        <v>882206</v>
      </c>
      <c r="B11784" s="16" t="s">
        <v>15065</v>
      </c>
      <c r="C11784" s="16" t="s">
        <v>10</v>
      </c>
      <c r="D11784" s="4">
        <v>44477</v>
      </c>
      <c r="E11784" s="23">
        <v>2021</v>
      </c>
      <c r="F11784" s="19">
        <v>6.8</v>
      </c>
      <c r="G11784" s="19">
        <f>IF(Movies[[#This Row],[rating]]=0,"",Movies[[#This Row],[rating]])</f>
        <v>6.8</v>
      </c>
      <c r="H11784" s="19" t="str">
        <f>IF(Movies[[#This Row],[rating]]=0,"No Rating","Rated")</f>
        <v>Rated</v>
      </c>
      <c r="I11784" s="16" t="s">
        <v>390</v>
      </c>
      <c r="J11784" s="29" t="s">
        <v>12</v>
      </c>
      <c r="K11784" s="19">
        <v>8.3089999999999993</v>
      </c>
      <c r="L11784" s="26">
        <v>136</v>
      </c>
    </row>
    <row r="11785" spans="1:12" x14ac:dyDescent="0.3">
      <c r="A11785" s="14">
        <v>829172</v>
      </c>
      <c r="B11785" s="16" t="s">
        <v>15066</v>
      </c>
      <c r="C11785" s="16" t="s">
        <v>144</v>
      </c>
      <c r="D11785" s="4">
        <v>44202</v>
      </c>
      <c r="E11785" s="23">
        <v>2021</v>
      </c>
      <c r="F11785" s="19">
        <v>0</v>
      </c>
      <c r="G11785" s="19" t="str">
        <f>IF(Movies[[#This Row],[rating]]=0,"",Movies[[#This Row],[rating]])</f>
        <v/>
      </c>
      <c r="H11785" s="19" t="str">
        <f>IF(Movies[[#This Row],[rating]]=0,"No Rating","Rated")</f>
        <v>No Rating</v>
      </c>
      <c r="I11785" s="16" t="s">
        <v>4244</v>
      </c>
      <c r="J11785" s="29" t="s">
        <v>146</v>
      </c>
      <c r="K11785" s="19">
        <v>8.2989999999999995</v>
      </c>
      <c r="L11785" s="26">
        <v>0</v>
      </c>
    </row>
    <row r="11786" spans="1:12" x14ac:dyDescent="0.3">
      <c r="A11786" s="14">
        <v>624899</v>
      </c>
      <c r="B11786" s="16" t="s">
        <v>15067</v>
      </c>
      <c r="C11786" s="16" t="s">
        <v>14</v>
      </c>
      <c r="D11786" s="4">
        <v>44449</v>
      </c>
      <c r="E11786" s="23">
        <v>2021</v>
      </c>
      <c r="F11786" s="19">
        <v>6.2</v>
      </c>
      <c r="G11786" s="19">
        <f>IF(Movies[[#This Row],[rating]]=0,"",Movies[[#This Row],[rating]])</f>
        <v>6.2</v>
      </c>
      <c r="H11786" s="19" t="str">
        <f>IF(Movies[[#This Row],[rating]]=0,"No Rating","Rated")</f>
        <v>Rated</v>
      </c>
      <c r="I11786" s="16" t="s">
        <v>713</v>
      </c>
      <c r="J11786" s="29" t="s">
        <v>12</v>
      </c>
      <c r="K11786" s="19">
        <v>8.2880000000000003</v>
      </c>
      <c r="L11786" s="26">
        <v>143</v>
      </c>
    </row>
    <row r="11787" spans="1:12" x14ac:dyDescent="0.3">
      <c r="A11787" s="14">
        <v>602334</v>
      </c>
      <c r="B11787" s="16" t="s">
        <v>108</v>
      </c>
      <c r="C11787" s="16" t="s">
        <v>15068</v>
      </c>
      <c r="D11787" s="4">
        <v>44433</v>
      </c>
      <c r="E11787" s="23">
        <v>2021</v>
      </c>
      <c r="F11787" s="19">
        <v>5.3</v>
      </c>
      <c r="G11787" s="19">
        <f>IF(Movies[[#This Row],[rating]]=0,"",Movies[[#This Row],[rating]])</f>
        <v>5.3</v>
      </c>
      <c r="H11787" s="19" t="str">
        <f>IF(Movies[[#This Row],[rating]]=0,"No Rating","Rated")</f>
        <v>Rated</v>
      </c>
      <c r="I11787" s="16" t="s">
        <v>180</v>
      </c>
      <c r="J11787" s="29" t="s">
        <v>110</v>
      </c>
      <c r="K11787" s="19">
        <v>8.2850000000000001</v>
      </c>
      <c r="L11787" s="26">
        <v>207</v>
      </c>
    </row>
    <row r="11788" spans="1:12" x14ac:dyDescent="0.3">
      <c r="A11788" s="14">
        <v>669363</v>
      </c>
      <c r="B11788" s="16" t="s">
        <v>15069</v>
      </c>
      <c r="C11788" s="16" t="s">
        <v>15070</v>
      </c>
      <c r="D11788" s="4">
        <v>44270</v>
      </c>
      <c r="E11788" s="23">
        <v>2021</v>
      </c>
      <c r="F11788" s="19">
        <v>6.6</v>
      </c>
      <c r="G11788" s="19">
        <f>IF(Movies[[#This Row],[rating]]=0,"",Movies[[#This Row],[rating]])</f>
        <v>6.6</v>
      </c>
      <c r="H11788" s="19" t="str">
        <f>IF(Movies[[#This Row],[rating]]=0,"No Rating","Rated")</f>
        <v>Rated</v>
      </c>
      <c r="I11788" s="16" t="s">
        <v>49</v>
      </c>
      <c r="J11788" s="29" t="s">
        <v>1122</v>
      </c>
      <c r="K11788" s="19">
        <v>8.2319999999999993</v>
      </c>
      <c r="L11788" s="26">
        <v>121</v>
      </c>
    </row>
    <row r="11789" spans="1:12" x14ac:dyDescent="0.3">
      <c r="A11789" s="14">
        <v>809968</v>
      </c>
      <c r="B11789" s="16" t="s">
        <v>15071</v>
      </c>
      <c r="C11789" s="16" t="s">
        <v>2138</v>
      </c>
      <c r="D11789" s="4">
        <v>44405</v>
      </c>
      <c r="E11789" s="23">
        <v>2021</v>
      </c>
      <c r="F11789" s="19">
        <v>6</v>
      </c>
      <c r="G11789" s="19">
        <f>IF(Movies[[#This Row],[rating]]=0,"",Movies[[#This Row],[rating]])</f>
        <v>6</v>
      </c>
      <c r="H11789" s="19" t="str">
        <f>IF(Movies[[#This Row],[rating]]=0,"No Rating","Rated")</f>
        <v>Rated</v>
      </c>
      <c r="I11789" s="16" t="s">
        <v>193</v>
      </c>
      <c r="J11789" s="29" t="s">
        <v>2139</v>
      </c>
      <c r="K11789" s="19">
        <v>8.2260000000000009</v>
      </c>
      <c r="L11789" s="26">
        <v>152</v>
      </c>
    </row>
    <row r="11790" spans="1:12" x14ac:dyDescent="0.3">
      <c r="A11790" s="14">
        <v>806643</v>
      </c>
      <c r="B11790" s="16" t="s">
        <v>15072</v>
      </c>
      <c r="C11790" s="16" t="s">
        <v>367</v>
      </c>
      <c r="D11790" s="4">
        <v>44308</v>
      </c>
      <c r="E11790" s="23">
        <v>2021</v>
      </c>
      <c r="F11790" s="19">
        <v>6.1</v>
      </c>
      <c r="G11790" s="19">
        <f>IF(Movies[[#This Row],[rating]]=0,"",Movies[[#This Row],[rating]])</f>
        <v>6.1</v>
      </c>
      <c r="H11790" s="19" t="str">
        <f>IF(Movies[[#This Row],[rating]]=0,"No Rating","Rated")</f>
        <v>Rated</v>
      </c>
      <c r="I11790" s="16" t="s">
        <v>161</v>
      </c>
      <c r="J11790" s="29" t="s">
        <v>12</v>
      </c>
      <c r="K11790" s="19">
        <v>8.2189999999999994</v>
      </c>
      <c r="L11790" s="26">
        <v>138</v>
      </c>
    </row>
    <row r="11791" spans="1:12" x14ac:dyDescent="0.3">
      <c r="A11791" s="14">
        <v>853354</v>
      </c>
      <c r="B11791" s="16" t="s">
        <v>15073</v>
      </c>
      <c r="C11791" s="16" t="s">
        <v>413</v>
      </c>
      <c r="D11791" s="4">
        <v>44433</v>
      </c>
      <c r="E11791" s="23">
        <v>2021</v>
      </c>
      <c r="F11791" s="19">
        <v>6.8559999999999999</v>
      </c>
      <c r="G11791" s="19">
        <f>IF(Movies[[#This Row],[rating]]=0,"",Movies[[#This Row],[rating]])</f>
        <v>6.8559999999999999</v>
      </c>
      <c r="H11791" s="19" t="str">
        <f>IF(Movies[[#This Row],[rating]]=0,"No Rating","Rated")</f>
        <v>Rated</v>
      </c>
      <c r="I11791" s="16" t="s">
        <v>329</v>
      </c>
      <c r="J11791" s="29" t="s">
        <v>12</v>
      </c>
      <c r="K11791" s="19">
        <v>8.1950000000000003</v>
      </c>
      <c r="L11791" s="26">
        <v>94</v>
      </c>
    </row>
    <row r="11792" spans="1:12" x14ac:dyDescent="0.3">
      <c r="A11792" s="14">
        <v>778730</v>
      </c>
      <c r="B11792" s="16" t="s">
        <v>15074</v>
      </c>
      <c r="C11792" s="16" t="s">
        <v>51</v>
      </c>
      <c r="D11792" s="4">
        <v>44253</v>
      </c>
      <c r="E11792" s="23">
        <v>2021</v>
      </c>
      <c r="F11792" s="19">
        <v>7.2</v>
      </c>
      <c r="G11792" s="19">
        <f>IF(Movies[[#This Row],[rating]]=0,"",Movies[[#This Row],[rating]])</f>
        <v>7.2</v>
      </c>
      <c r="H11792" s="19" t="str">
        <f>IF(Movies[[#This Row],[rating]]=0,"No Rating","Rated")</f>
        <v>Rated</v>
      </c>
      <c r="I11792" s="16" t="s">
        <v>273</v>
      </c>
      <c r="J11792" s="29" t="s">
        <v>34</v>
      </c>
      <c r="K11792" s="19">
        <v>8.1809999999999992</v>
      </c>
      <c r="L11792" s="26">
        <v>459</v>
      </c>
    </row>
    <row r="11793" spans="1:12" x14ac:dyDescent="0.3">
      <c r="A11793" s="14">
        <v>763568</v>
      </c>
      <c r="B11793" s="16" t="s">
        <v>15075</v>
      </c>
      <c r="C11793" s="16" t="s">
        <v>10</v>
      </c>
      <c r="D11793" s="4">
        <v>44302</v>
      </c>
      <c r="E11793" s="23">
        <v>2021</v>
      </c>
      <c r="F11793" s="19">
        <v>6.8</v>
      </c>
      <c r="G11793" s="19">
        <f>IF(Movies[[#This Row],[rating]]=0,"",Movies[[#This Row],[rating]])</f>
        <v>6.8</v>
      </c>
      <c r="H11793" s="19" t="str">
        <f>IF(Movies[[#This Row],[rating]]=0,"No Rating","Rated")</f>
        <v>Rated</v>
      </c>
      <c r="I11793" s="16" t="s">
        <v>134</v>
      </c>
      <c r="J11793" s="29" t="s">
        <v>12</v>
      </c>
      <c r="K11793" s="19">
        <v>8.18</v>
      </c>
      <c r="L11793" s="26">
        <v>55</v>
      </c>
    </row>
    <row r="11794" spans="1:12" x14ac:dyDescent="0.3">
      <c r="A11794" s="14">
        <v>818543</v>
      </c>
      <c r="B11794" s="16" t="s">
        <v>15076</v>
      </c>
      <c r="C11794" s="16" t="s">
        <v>382</v>
      </c>
      <c r="D11794" s="4">
        <v>44466</v>
      </c>
      <c r="E11794" s="23">
        <v>2021</v>
      </c>
      <c r="F11794" s="19">
        <v>5.2</v>
      </c>
      <c r="G11794" s="19">
        <f>IF(Movies[[#This Row],[rating]]=0,"",Movies[[#This Row],[rating]])</f>
        <v>5.2</v>
      </c>
      <c r="H11794" s="19" t="str">
        <f>IF(Movies[[#This Row],[rating]]=0,"No Rating","Rated")</f>
        <v>Rated</v>
      </c>
      <c r="I11794" s="16" t="s">
        <v>566</v>
      </c>
      <c r="J11794" s="29" t="s">
        <v>12</v>
      </c>
      <c r="K11794" s="19">
        <v>8.1649999999999991</v>
      </c>
      <c r="L11794" s="26">
        <v>93</v>
      </c>
    </row>
    <row r="11795" spans="1:12" x14ac:dyDescent="0.3">
      <c r="A11795" s="14">
        <v>773569</v>
      </c>
      <c r="B11795" s="16" t="s">
        <v>15077</v>
      </c>
      <c r="C11795" s="16" t="s">
        <v>4352</v>
      </c>
      <c r="D11795" s="4">
        <v>44204</v>
      </c>
      <c r="E11795" s="23">
        <v>2021</v>
      </c>
      <c r="F11795" s="19">
        <v>7.1</v>
      </c>
      <c r="G11795" s="19">
        <f>IF(Movies[[#This Row],[rating]]=0,"",Movies[[#This Row],[rating]])</f>
        <v>7.1</v>
      </c>
      <c r="H11795" s="19" t="str">
        <f>IF(Movies[[#This Row],[rating]]=0,"No Rating","Rated")</f>
        <v>Rated</v>
      </c>
      <c r="I11795" s="16" t="s">
        <v>7408</v>
      </c>
      <c r="J11795" s="29" t="s">
        <v>342</v>
      </c>
      <c r="K11795" s="19">
        <v>8.141</v>
      </c>
      <c r="L11795" s="26">
        <v>83</v>
      </c>
    </row>
    <row r="11796" spans="1:12" x14ac:dyDescent="0.3">
      <c r="A11796" s="14">
        <v>831438</v>
      </c>
      <c r="B11796" s="16" t="s">
        <v>15078</v>
      </c>
      <c r="C11796" s="16" t="s">
        <v>14</v>
      </c>
      <c r="D11796" s="4">
        <v>44474</v>
      </c>
      <c r="E11796" s="23">
        <v>2021</v>
      </c>
      <c r="F11796" s="19">
        <v>4.9000000000000004</v>
      </c>
      <c r="G11796" s="19">
        <f>IF(Movies[[#This Row],[rating]]=0,"",Movies[[#This Row],[rating]])</f>
        <v>4.9000000000000004</v>
      </c>
      <c r="H11796" s="19" t="str">
        <f>IF(Movies[[#This Row],[rating]]=0,"No Rating","Rated")</f>
        <v>Rated</v>
      </c>
      <c r="I11796" s="16" t="s">
        <v>3435</v>
      </c>
      <c r="J11796" s="29" t="s">
        <v>12</v>
      </c>
      <c r="K11796" s="19">
        <v>8.1370000000000005</v>
      </c>
      <c r="L11796" s="26">
        <v>71</v>
      </c>
    </row>
    <row r="11797" spans="1:12" x14ac:dyDescent="0.3">
      <c r="A11797" s="14">
        <v>881298</v>
      </c>
      <c r="B11797" s="16" t="s">
        <v>15079</v>
      </c>
      <c r="C11797" s="16" t="s">
        <v>411</v>
      </c>
      <c r="D11797" s="4">
        <v>44473</v>
      </c>
      <c r="E11797" s="23">
        <v>2021</v>
      </c>
      <c r="F11797" s="19">
        <v>6.4</v>
      </c>
      <c r="G11797" s="19">
        <f>IF(Movies[[#This Row],[rating]]=0,"",Movies[[#This Row],[rating]])</f>
        <v>6.4</v>
      </c>
      <c r="H11797" s="19" t="str">
        <f>IF(Movies[[#This Row],[rating]]=0,"No Rating","Rated")</f>
        <v>Rated</v>
      </c>
      <c r="I11797" s="16" t="s">
        <v>230</v>
      </c>
      <c r="J11797" s="29" t="s">
        <v>342</v>
      </c>
      <c r="K11797" s="19">
        <v>8.1329999999999991</v>
      </c>
      <c r="L11797" s="26">
        <v>7</v>
      </c>
    </row>
    <row r="11798" spans="1:12" x14ac:dyDescent="0.3">
      <c r="A11798" s="14">
        <v>789563</v>
      </c>
      <c r="B11798" s="16" t="s">
        <v>15080</v>
      </c>
      <c r="C11798" s="16" t="s">
        <v>14</v>
      </c>
      <c r="D11798" s="4">
        <v>44218</v>
      </c>
      <c r="E11798" s="23">
        <v>2021</v>
      </c>
      <c r="F11798" s="19">
        <v>4.8</v>
      </c>
      <c r="G11798" s="19">
        <f>IF(Movies[[#This Row],[rating]]=0,"",Movies[[#This Row],[rating]])</f>
        <v>4.8</v>
      </c>
      <c r="H11798" s="19" t="str">
        <f>IF(Movies[[#This Row],[rating]]=0,"No Rating","Rated")</f>
        <v>Rated</v>
      </c>
      <c r="I11798" s="16" t="s">
        <v>596</v>
      </c>
      <c r="J11798" s="29" t="s">
        <v>12</v>
      </c>
      <c r="K11798" s="19">
        <v>8.1259999999999994</v>
      </c>
      <c r="L11798" s="26">
        <v>15</v>
      </c>
    </row>
    <row r="11799" spans="1:12" x14ac:dyDescent="0.3">
      <c r="A11799" s="14">
        <v>654074</v>
      </c>
      <c r="B11799" s="16" t="s">
        <v>15081</v>
      </c>
      <c r="C11799" s="16" t="s">
        <v>263</v>
      </c>
      <c r="D11799" s="4">
        <v>44248</v>
      </c>
      <c r="E11799" s="23">
        <v>2021</v>
      </c>
      <c r="F11799" s="19">
        <v>7.1</v>
      </c>
      <c r="G11799" s="19">
        <f>IF(Movies[[#This Row],[rating]]=0,"",Movies[[#This Row],[rating]])</f>
        <v>7.1</v>
      </c>
      <c r="H11799" s="19" t="str">
        <f>IF(Movies[[#This Row],[rating]]=0,"No Rating","Rated")</f>
        <v>Rated</v>
      </c>
      <c r="I11799" s="16" t="s">
        <v>713</v>
      </c>
      <c r="J11799" s="29" t="s">
        <v>265</v>
      </c>
      <c r="K11799" s="19">
        <v>8.1069999999999993</v>
      </c>
      <c r="L11799" s="26">
        <v>101</v>
      </c>
    </row>
    <row r="11800" spans="1:12" x14ac:dyDescent="0.3">
      <c r="A11800" s="14">
        <v>897992</v>
      </c>
      <c r="B11800" s="16" t="s">
        <v>15082</v>
      </c>
      <c r="C11800" s="16" t="s">
        <v>416</v>
      </c>
      <c r="D11800" s="4">
        <v>44550</v>
      </c>
      <c r="E11800" s="23">
        <v>2021</v>
      </c>
      <c r="F11800" s="19">
        <v>6.2</v>
      </c>
      <c r="G11800" s="19">
        <f>IF(Movies[[#This Row],[rating]]=0,"",Movies[[#This Row],[rating]])</f>
        <v>6.2</v>
      </c>
      <c r="H11800" s="19" t="str">
        <f>IF(Movies[[#This Row],[rating]]=0,"No Rating","Rated")</f>
        <v>Rated</v>
      </c>
      <c r="I11800" s="16" t="s">
        <v>15083</v>
      </c>
      <c r="J11800" s="29" t="s">
        <v>12</v>
      </c>
      <c r="K11800" s="19">
        <v>8.1029999999999998</v>
      </c>
      <c r="L11800" s="26">
        <v>41</v>
      </c>
    </row>
    <row r="11801" spans="1:12" x14ac:dyDescent="0.3">
      <c r="A11801" s="14">
        <v>838154</v>
      </c>
      <c r="B11801" s="16" t="s">
        <v>15084</v>
      </c>
      <c r="C11801" s="16" t="s">
        <v>1286</v>
      </c>
      <c r="D11801" s="4">
        <v>44498</v>
      </c>
      <c r="E11801" s="23">
        <v>2021</v>
      </c>
      <c r="F11801" s="19">
        <v>6.8</v>
      </c>
      <c r="G11801" s="19">
        <f>IF(Movies[[#This Row],[rating]]=0,"",Movies[[#This Row],[rating]])</f>
        <v>6.8</v>
      </c>
      <c r="H11801" s="19" t="str">
        <f>IF(Movies[[#This Row],[rating]]=0,"No Rating","Rated")</f>
        <v>Rated</v>
      </c>
      <c r="I11801" s="16" t="s">
        <v>180</v>
      </c>
      <c r="J11801" s="29" t="s">
        <v>1287</v>
      </c>
      <c r="K11801" s="19">
        <v>8.0960000000000001</v>
      </c>
      <c r="L11801" s="26">
        <v>113</v>
      </c>
    </row>
    <row r="11802" spans="1:12" x14ac:dyDescent="0.3">
      <c r="A11802" s="14">
        <v>748787</v>
      </c>
      <c r="B11802" s="16" t="s">
        <v>15085</v>
      </c>
      <c r="C11802" s="16" t="s">
        <v>1309</v>
      </c>
      <c r="D11802" s="4">
        <v>44462</v>
      </c>
      <c r="E11802" s="23">
        <v>2021</v>
      </c>
      <c r="F11802" s="19">
        <v>6.9</v>
      </c>
      <c r="G11802" s="19">
        <f>IF(Movies[[#This Row],[rating]]=0,"",Movies[[#This Row],[rating]])</f>
        <v>6.9</v>
      </c>
      <c r="H11802" s="19" t="str">
        <f>IF(Movies[[#This Row],[rating]]=0,"No Rating","Rated")</f>
        <v>Rated</v>
      </c>
      <c r="I11802" s="16" t="s">
        <v>15086</v>
      </c>
      <c r="J11802" s="29" t="s">
        <v>286</v>
      </c>
      <c r="K11802" s="19">
        <v>8.09</v>
      </c>
      <c r="L11802" s="26">
        <v>128</v>
      </c>
    </row>
    <row r="11803" spans="1:12" x14ac:dyDescent="0.3">
      <c r="A11803" s="14">
        <v>743599</v>
      </c>
      <c r="B11803" s="16" t="s">
        <v>1035</v>
      </c>
      <c r="C11803" s="16" t="s">
        <v>10</v>
      </c>
      <c r="D11803" s="4">
        <v>44365</v>
      </c>
      <c r="E11803" s="23">
        <v>2021</v>
      </c>
      <c r="F11803" s="19">
        <v>6.2</v>
      </c>
      <c r="G11803" s="19">
        <f>IF(Movies[[#This Row],[rating]]=0,"",Movies[[#This Row],[rating]])</f>
        <v>6.2</v>
      </c>
      <c r="H11803" s="19" t="str">
        <f>IF(Movies[[#This Row],[rating]]=0,"No Rating","Rated")</f>
        <v>Rated</v>
      </c>
      <c r="I11803" s="16" t="s">
        <v>30</v>
      </c>
      <c r="J11803" s="29" t="s">
        <v>12</v>
      </c>
      <c r="K11803" s="19">
        <v>8.0890000000000004</v>
      </c>
      <c r="L11803" s="26">
        <v>95</v>
      </c>
    </row>
    <row r="11804" spans="1:12" x14ac:dyDescent="0.3">
      <c r="A11804" s="14">
        <v>653024</v>
      </c>
      <c r="B11804" s="16" t="s">
        <v>15087</v>
      </c>
      <c r="C11804" s="16" t="s">
        <v>10</v>
      </c>
      <c r="D11804" s="4">
        <v>44379</v>
      </c>
      <c r="E11804" s="23">
        <v>2021</v>
      </c>
      <c r="F11804" s="19">
        <v>6.593</v>
      </c>
      <c r="G11804" s="19">
        <f>IF(Movies[[#This Row],[rating]]=0,"",Movies[[#This Row],[rating]])</f>
        <v>6.593</v>
      </c>
      <c r="H11804" s="19" t="str">
        <f>IF(Movies[[#This Row],[rating]]=0,"No Rating","Rated")</f>
        <v>Rated</v>
      </c>
      <c r="I11804" s="16" t="s">
        <v>166</v>
      </c>
      <c r="J11804" s="29" t="s">
        <v>12</v>
      </c>
      <c r="K11804" s="19">
        <v>8.0860000000000003</v>
      </c>
      <c r="L11804" s="26">
        <v>81</v>
      </c>
    </row>
    <row r="11805" spans="1:12" x14ac:dyDescent="0.3">
      <c r="A11805" s="14">
        <v>818192</v>
      </c>
      <c r="B11805" s="16" t="s">
        <v>15088</v>
      </c>
      <c r="C11805" s="16" t="s">
        <v>10</v>
      </c>
      <c r="D11805" s="4">
        <v>44505</v>
      </c>
      <c r="E11805" s="23">
        <v>2021</v>
      </c>
      <c r="F11805" s="19">
        <v>5.8</v>
      </c>
      <c r="G11805" s="19">
        <f>IF(Movies[[#This Row],[rating]]=0,"",Movies[[#This Row],[rating]])</f>
        <v>5.8</v>
      </c>
      <c r="H11805" s="19" t="str">
        <f>IF(Movies[[#This Row],[rating]]=0,"No Rating","Rated")</f>
        <v>Rated</v>
      </c>
      <c r="I11805" s="16" t="s">
        <v>5239</v>
      </c>
      <c r="J11805" s="29" t="s">
        <v>12</v>
      </c>
      <c r="K11805" s="19">
        <v>8.0730000000000004</v>
      </c>
      <c r="L11805" s="26">
        <v>76</v>
      </c>
    </row>
    <row r="11806" spans="1:12" x14ac:dyDescent="0.3">
      <c r="A11806" s="14">
        <v>882093</v>
      </c>
      <c r="B11806" s="16" t="s">
        <v>15089</v>
      </c>
      <c r="C11806" s="16" t="s">
        <v>2138</v>
      </c>
      <c r="D11806" s="4">
        <v>44536</v>
      </c>
      <c r="E11806" s="23">
        <v>2021</v>
      </c>
      <c r="F11806" s="19">
        <v>6.1</v>
      </c>
      <c r="G11806" s="19">
        <f>IF(Movies[[#This Row],[rating]]=0,"",Movies[[#This Row],[rating]])</f>
        <v>6.1</v>
      </c>
      <c r="H11806" s="19" t="str">
        <f>IF(Movies[[#This Row],[rating]]=0,"No Rating","Rated")</f>
        <v>Rated</v>
      </c>
      <c r="I11806" s="16" t="s">
        <v>13340</v>
      </c>
      <c r="J11806" s="29" t="s">
        <v>2139</v>
      </c>
      <c r="K11806" s="19">
        <v>8.0690000000000008</v>
      </c>
      <c r="L11806" s="26">
        <v>86</v>
      </c>
    </row>
    <row r="11807" spans="1:12" x14ac:dyDescent="0.3">
      <c r="A11807" s="14">
        <v>836486</v>
      </c>
      <c r="B11807" s="16" t="s">
        <v>15090</v>
      </c>
      <c r="C11807" s="16" t="s">
        <v>14</v>
      </c>
      <c r="D11807" s="4">
        <v>44512</v>
      </c>
      <c r="E11807" s="23">
        <v>2021</v>
      </c>
      <c r="F11807" s="19">
        <v>7.2</v>
      </c>
      <c r="G11807" s="19">
        <f>IF(Movies[[#This Row],[rating]]=0,"",Movies[[#This Row],[rating]])</f>
        <v>7.2</v>
      </c>
      <c r="H11807" s="19" t="str">
        <f>IF(Movies[[#This Row],[rating]]=0,"No Rating","Rated")</f>
        <v>Rated</v>
      </c>
      <c r="I11807" s="16" t="s">
        <v>1348</v>
      </c>
      <c r="J11807" s="29" t="s">
        <v>12</v>
      </c>
      <c r="K11807" s="19">
        <v>8.0690000000000008</v>
      </c>
      <c r="L11807" s="26">
        <v>67</v>
      </c>
    </row>
    <row r="11808" spans="1:12" x14ac:dyDescent="0.3">
      <c r="A11808" s="14">
        <v>695089</v>
      </c>
      <c r="B11808" s="16" t="s">
        <v>15091</v>
      </c>
      <c r="C11808" s="16" t="s">
        <v>15092</v>
      </c>
      <c r="D11808" s="4">
        <v>44398</v>
      </c>
      <c r="E11808" s="23">
        <v>2021</v>
      </c>
      <c r="F11808" s="19">
        <v>7.1</v>
      </c>
      <c r="G11808" s="19">
        <f>IF(Movies[[#This Row],[rating]]=0,"",Movies[[#This Row],[rating]])</f>
        <v>7.1</v>
      </c>
      <c r="H11808" s="19" t="str">
        <f>IF(Movies[[#This Row],[rating]]=0,"No Rating","Rated")</f>
        <v>Rated</v>
      </c>
      <c r="I11808" s="16" t="s">
        <v>15093</v>
      </c>
      <c r="J11808" s="29" t="s">
        <v>146</v>
      </c>
      <c r="K11808" s="19">
        <v>8.0519999999999996</v>
      </c>
      <c r="L11808" s="26">
        <v>143</v>
      </c>
    </row>
    <row r="11809" spans="1:12" x14ac:dyDescent="0.3">
      <c r="A11809" s="14">
        <v>890825</v>
      </c>
      <c r="B11809" s="16" t="s">
        <v>15094</v>
      </c>
      <c r="C11809" s="16" t="s">
        <v>2001</v>
      </c>
      <c r="D11809" s="4">
        <v>44512</v>
      </c>
      <c r="E11809" s="23">
        <v>2021</v>
      </c>
      <c r="F11809" s="19">
        <v>7.3</v>
      </c>
      <c r="G11809" s="19">
        <f>IF(Movies[[#This Row],[rating]]=0,"",Movies[[#This Row],[rating]])</f>
        <v>7.3</v>
      </c>
      <c r="H11809" s="19" t="str">
        <f>IF(Movies[[#This Row],[rating]]=0,"No Rating","Rated")</f>
        <v>Rated</v>
      </c>
      <c r="I11809" s="16" t="s">
        <v>329</v>
      </c>
      <c r="J11809" s="29" t="s">
        <v>12</v>
      </c>
      <c r="K11809" s="19">
        <v>8.0459999999999994</v>
      </c>
      <c r="L11809" s="26">
        <v>320</v>
      </c>
    </row>
    <row r="11810" spans="1:12" x14ac:dyDescent="0.3">
      <c r="A11810" s="14">
        <v>839440</v>
      </c>
      <c r="B11810" s="16" t="s">
        <v>15095</v>
      </c>
      <c r="C11810" s="16" t="s">
        <v>416</v>
      </c>
      <c r="D11810" s="4">
        <v>44358</v>
      </c>
      <c r="E11810" s="23">
        <v>2021</v>
      </c>
      <c r="F11810" s="19">
        <v>5.0999999999999996</v>
      </c>
      <c r="G11810" s="19">
        <f>IF(Movies[[#This Row],[rating]]=0,"",Movies[[#This Row],[rating]])</f>
        <v>5.0999999999999996</v>
      </c>
      <c r="H11810" s="19" t="str">
        <f>IF(Movies[[#This Row],[rating]]=0,"No Rating","Rated")</f>
        <v>Rated</v>
      </c>
      <c r="I11810" s="16" t="s">
        <v>1773</v>
      </c>
      <c r="J11810" s="29" t="s">
        <v>12</v>
      </c>
      <c r="K11810" s="19">
        <v>8.0410000000000004</v>
      </c>
      <c r="L11810" s="26">
        <v>78</v>
      </c>
    </row>
    <row r="11811" spans="1:12" x14ac:dyDescent="0.3">
      <c r="A11811" s="14">
        <v>767377</v>
      </c>
      <c r="B11811" s="16" t="s">
        <v>15096</v>
      </c>
      <c r="C11811" s="16" t="s">
        <v>595</v>
      </c>
      <c r="D11811" s="4">
        <v>44519</v>
      </c>
      <c r="E11811" s="23">
        <v>2021</v>
      </c>
      <c r="F11811" s="19">
        <v>6.9</v>
      </c>
      <c r="G11811" s="19">
        <f>IF(Movies[[#This Row],[rating]]=0,"",Movies[[#This Row],[rating]])</f>
        <v>6.9</v>
      </c>
      <c r="H11811" s="19" t="str">
        <f>IF(Movies[[#This Row],[rating]]=0,"No Rating","Rated")</f>
        <v>Rated</v>
      </c>
      <c r="I11811" s="16" t="s">
        <v>3588</v>
      </c>
      <c r="J11811" s="29" t="s">
        <v>142</v>
      </c>
      <c r="K11811" s="19">
        <v>8.0359999999999996</v>
      </c>
      <c r="L11811" s="26">
        <v>92</v>
      </c>
    </row>
    <row r="11812" spans="1:12" x14ac:dyDescent="0.3">
      <c r="A11812" s="14">
        <v>853088</v>
      </c>
      <c r="B11812" s="16" t="s">
        <v>15097</v>
      </c>
      <c r="C11812" s="16" t="s">
        <v>14</v>
      </c>
      <c r="D11812" s="4">
        <v>44442</v>
      </c>
      <c r="E11812" s="23">
        <v>2021</v>
      </c>
      <c r="F11812" s="19">
        <v>7.9</v>
      </c>
      <c r="G11812" s="19">
        <f>IF(Movies[[#This Row],[rating]]=0,"",Movies[[#This Row],[rating]])</f>
        <v>7.9</v>
      </c>
      <c r="H11812" s="19" t="str">
        <f>IF(Movies[[#This Row],[rating]]=0,"No Rating","Rated")</f>
        <v>Rated</v>
      </c>
      <c r="I11812" s="16" t="s">
        <v>1215</v>
      </c>
      <c r="J11812" s="29" t="s">
        <v>12</v>
      </c>
      <c r="K11812" s="19">
        <v>8.0350000000000001</v>
      </c>
      <c r="L11812" s="26">
        <v>120</v>
      </c>
    </row>
    <row r="11813" spans="1:12" x14ac:dyDescent="0.3">
      <c r="A11813" s="14">
        <v>809970</v>
      </c>
      <c r="B11813" s="16" t="s">
        <v>15098</v>
      </c>
      <c r="C11813" s="16" t="s">
        <v>2138</v>
      </c>
      <c r="D11813" s="4">
        <v>44426</v>
      </c>
      <c r="E11813" s="23">
        <v>2021</v>
      </c>
      <c r="F11813" s="19">
        <v>6.9</v>
      </c>
      <c r="G11813" s="19">
        <f>IF(Movies[[#This Row],[rating]]=0,"",Movies[[#This Row],[rating]])</f>
        <v>6.9</v>
      </c>
      <c r="H11813" s="19" t="str">
        <f>IF(Movies[[#This Row],[rating]]=0,"No Rating","Rated")</f>
        <v>Rated</v>
      </c>
      <c r="I11813" s="16" t="s">
        <v>944</v>
      </c>
      <c r="J11813" s="29" t="s">
        <v>2139</v>
      </c>
      <c r="K11813" s="19">
        <v>8.0299999999999994</v>
      </c>
      <c r="L11813" s="26">
        <v>90</v>
      </c>
    </row>
    <row r="11814" spans="1:12" x14ac:dyDescent="0.3">
      <c r="A11814" s="14">
        <v>785209</v>
      </c>
      <c r="B11814" s="16" t="s">
        <v>15099</v>
      </c>
      <c r="C11814" s="16" t="s">
        <v>1540</v>
      </c>
      <c r="D11814" s="4">
        <v>44489</v>
      </c>
      <c r="E11814" s="23">
        <v>2021</v>
      </c>
      <c r="F11814" s="19">
        <v>7.1</v>
      </c>
      <c r="G11814" s="19">
        <f>IF(Movies[[#This Row],[rating]]=0,"",Movies[[#This Row],[rating]])</f>
        <v>7.1</v>
      </c>
      <c r="H11814" s="19" t="str">
        <f>IF(Movies[[#This Row],[rating]]=0,"No Rating","Rated")</f>
        <v>Rated</v>
      </c>
      <c r="I11814" s="16" t="s">
        <v>49</v>
      </c>
      <c r="J11814" s="29" t="s">
        <v>110</v>
      </c>
      <c r="K11814" s="19">
        <v>8.0259999999999998</v>
      </c>
      <c r="L11814" s="26">
        <v>157</v>
      </c>
    </row>
    <row r="11815" spans="1:12" x14ac:dyDescent="0.3">
      <c r="A11815" s="14">
        <v>695080</v>
      </c>
      <c r="B11815" s="16" t="s">
        <v>15100</v>
      </c>
      <c r="C11815" s="16" t="s">
        <v>2265</v>
      </c>
      <c r="D11815" s="4">
        <v>44470</v>
      </c>
      <c r="E11815" s="23">
        <v>2021</v>
      </c>
      <c r="F11815" s="19">
        <v>4.0999999999999996</v>
      </c>
      <c r="G11815" s="19">
        <f>IF(Movies[[#This Row],[rating]]=0,"",Movies[[#This Row],[rating]])</f>
        <v>4.0999999999999996</v>
      </c>
      <c r="H11815" s="19" t="str">
        <f>IF(Movies[[#This Row],[rating]]=0,"No Rating","Rated")</f>
        <v>Rated</v>
      </c>
      <c r="I11815" s="16" t="s">
        <v>95</v>
      </c>
      <c r="J11815" s="29" t="s">
        <v>12</v>
      </c>
      <c r="K11815" s="19">
        <v>8.0250000000000004</v>
      </c>
      <c r="L11815" s="26">
        <v>52</v>
      </c>
    </row>
    <row r="11816" spans="1:12" x14ac:dyDescent="0.3">
      <c r="A11816" s="14">
        <v>723294</v>
      </c>
      <c r="B11816" s="16" t="s">
        <v>15101</v>
      </c>
      <c r="C11816" s="16" t="s">
        <v>108</v>
      </c>
      <c r="D11816" s="4">
        <v>44363</v>
      </c>
      <c r="E11816" s="23">
        <v>2021</v>
      </c>
      <c r="F11816" s="19">
        <v>5.4</v>
      </c>
      <c r="G11816" s="19">
        <f>IF(Movies[[#This Row],[rating]]=0,"",Movies[[#This Row],[rating]])</f>
        <v>5.4</v>
      </c>
      <c r="H11816" s="19" t="str">
        <f>IF(Movies[[#This Row],[rating]]=0,"No Rating","Rated")</f>
        <v>Rated</v>
      </c>
      <c r="I11816" s="16" t="s">
        <v>30</v>
      </c>
      <c r="J11816" s="29" t="s">
        <v>110</v>
      </c>
      <c r="K11816" s="19">
        <v>8.0150000000000006</v>
      </c>
      <c r="L11816" s="26">
        <v>112</v>
      </c>
    </row>
    <row r="11817" spans="1:12" x14ac:dyDescent="0.3">
      <c r="A11817" s="14">
        <v>591222</v>
      </c>
      <c r="B11817" s="16" t="s">
        <v>13659</v>
      </c>
      <c r="C11817" s="16" t="s">
        <v>341</v>
      </c>
      <c r="D11817" s="4">
        <v>44518</v>
      </c>
      <c r="E11817" s="23">
        <v>2021</v>
      </c>
      <c r="F11817" s="19">
        <v>7.4</v>
      </c>
      <c r="G11817" s="19">
        <f>IF(Movies[[#This Row],[rating]]=0,"",Movies[[#This Row],[rating]])</f>
        <v>7.4</v>
      </c>
      <c r="H11817" s="19" t="str">
        <f>IF(Movies[[#This Row],[rating]]=0,"No Rating","Rated")</f>
        <v>Rated</v>
      </c>
      <c r="I11817" s="16" t="s">
        <v>2091</v>
      </c>
      <c r="J11817" s="29" t="s">
        <v>534</v>
      </c>
      <c r="K11817" s="19">
        <v>8.0150000000000006</v>
      </c>
      <c r="L11817" s="26">
        <v>137</v>
      </c>
    </row>
    <row r="11818" spans="1:12" x14ac:dyDescent="0.3">
      <c r="A11818" s="14">
        <v>698320</v>
      </c>
      <c r="B11818" s="16" t="s">
        <v>15102</v>
      </c>
      <c r="C11818" s="16" t="s">
        <v>10</v>
      </c>
      <c r="D11818" s="4">
        <v>44225</v>
      </c>
      <c r="E11818" s="23">
        <v>2021</v>
      </c>
      <c r="F11818" s="19">
        <v>5.3</v>
      </c>
      <c r="G11818" s="19">
        <f>IF(Movies[[#This Row],[rating]]=0,"",Movies[[#This Row],[rating]])</f>
        <v>5.3</v>
      </c>
      <c r="H11818" s="19" t="str">
        <f>IF(Movies[[#This Row],[rating]]=0,"No Rating","Rated")</f>
        <v>Rated</v>
      </c>
      <c r="I11818" s="16" t="s">
        <v>132</v>
      </c>
      <c r="J11818" s="29" t="s">
        <v>12</v>
      </c>
      <c r="K11818" s="19">
        <v>8.01</v>
      </c>
      <c r="L11818" s="26">
        <v>60</v>
      </c>
    </row>
    <row r="11819" spans="1:12" x14ac:dyDescent="0.3">
      <c r="A11819" s="14">
        <v>866669</v>
      </c>
      <c r="B11819" s="16" t="s">
        <v>15103</v>
      </c>
      <c r="C11819" s="16" t="s">
        <v>10</v>
      </c>
      <c r="D11819" s="4">
        <v>44542</v>
      </c>
      <c r="E11819" s="23">
        <v>2021</v>
      </c>
      <c r="F11819" s="19">
        <v>6</v>
      </c>
      <c r="G11819" s="19">
        <f>IF(Movies[[#This Row],[rating]]=0,"",Movies[[#This Row],[rating]])</f>
        <v>6</v>
      </c>
      <c r="H11819" s="19" t="str">
        <f>IF(Movies[[#This Row],[rating]]=0,"No Rating","Rated")</f>
        <v>Rated</v>
      </c>
      <c r="I11819" s="16" t="s">
        <v>4298</v>
      </c>
      <c r="J11819" s="29" t="s">
        <v>12</v>
      </c>
      <c r="K11819" s="19">
        <v>8.0090000000000003</v>
      </c>
      <c r="L11819" s="26">
        <v>21</v>
      </c>
    </row>
    <row r="11820" spans="1:12" x14ac:dyDescent="0.3">
      <c r="A11820" s="14">
        <v>786300</v>
      </c>
      <c r="B11820" s="16" t="s">
        <v>15104</v>
      </c>
      <c r="C11820" s="16" t="s">
        <v>10</v>
      </c>
      <c r="D11820" s="4">
        <v>44239</v>
      </c>
      <c r="E11820" s="23">
        <v>2021</v>
      </c>
      <c r="F11820" s="19">
        <v>5.9</v>
      </c>
      <c r="G11820" s="19">
        <f>IF(Movies[[#This Row],[rating]]=0,"",Movies[[#This Row],[rating]])</f>
        <v>5.9</v>
      </c>
      <c r="H11820" s="19" t="str">
        <f>IF(Movies[[#This Row],[rating]]=0,"No Rating","Rated")</f>
        <v>Rated</v>
      </c>
      <c r="I11820" s="16" t="s">
        <v>15105</v>
      </c>
      <c r="J11820" s="29" t="s">
        <v>12</v>
      </c>
      <c r="K11820" s="19">
        <v>7.9930000000000003</v>
      </c>
      <c r="L11820" s="26">
        <v>113</v>
      </c>
    </row>
    <row r="11821" spans="1:12" x14ac:dyDescent="0.3">
      <c r="A11821" s="14">
        <v>660833</v>
      </c>
      <c r="B11821" s="16" t="s">
        <v>15106</v>
      </c>
      <c r="C11821" s="16" t="s">
        <v>432</v>
      </c>
      <c r="D11821" s="4">
        <v>44512</v>
      </c>
      <c r="E11821" s="23">
        <v>2021</v>
      </c>
      <c r="F11821" s="19">
        <v>6.6529999999999996</v>
      </c>
      <c r="G11821" s="19">
        <f>IF(Movies[[#This Row],[rating]]=0,"",Movies[[#This Row],[rating]])</f>
        <v>6.6529999999999996</v>
      </c>
      <c r="H11821" s="19" t="str">
        <f>IF(Movies[[#This Row],[rating]]=0,"No Rating","Rated")</f>
        <v>Rated</v>
      </c>
      <c r="I11821" s="16" t="s">
        <v>3967</v>
      </c>
      <c r="J11821" s="29" t="s">
        <v>12</v>
      </c>
      <c r="K11821" s="19">
        <v>7.9889999999999999</v>
      </c>
      <c r="L11821" s="26">
        <v>329</v>
      </c>
    </row>
    <row r="11822" spans="1:12" x14ac:dyDescent="0.3">
      <c r="A11822" s="14">
        <v>807867</v>
      </c>
      <c r="B11822" s="16" t="s">
        <v>15107</v>
      </c>
      <c r="C11822" s="16" t="s">
        <v>108</v>
      </c>
      <c r="D11822" s="4">
        <v>44524</v>
      </c>
      <c r="E11822" s="23">
        <v>2021</v>
      </c>
      <c r="F11822" s="19">
        <v>6.5</v>
      </c>
      <c r="G11822" s="19">
        <f>IF(Movies[[#This Row],[rating]]=0,"",Movies[[#This Row],[rating]])</f>
        <v>6.5</v>
      </c>
      <c r="H11822" s="19" t="str">
        <f>IF(Movies[[#This Row],[rating]]=0,"No Rating","Rated")</f>
        <v>Rated</v>
      </c>
      <c r="I11822" s="16" t="s">
        <v>1498</v>
      </c>
      <c r="J11822" s="29" t="s">
        <v>110</v>
      </c>
      <c r="K11822" s="19">
        <v>7.9870000000000001</v>
      </c>
      <c r="L11822" s="26">
        <v>122</v>
      </c>
    </row>
    <row r="11823" spans="1:12" x14ac:dyDescent="0.3">
      <c r="A11823" s="14">
        <v>785457</v>
      </c>
      <c r="B11823" s="16" t="s">
        <v>15108</v>
      </c>
      <c r="C11823" s="16" t="s">
        <v>10</v>
      </c>
      <c r="D11823" s="4">
        <v>44441</v>
      </c>
      <c r="E11823" s="23">
        <v>2021</v>
      </c>
      <c r="F11823" s="19">
        <v>6.7</v>
      </c>
      <c r="G11823" s="19">
        <f>IF(Movies[[#This Row],[rating]]=0,"",Movies[[#This Row],[rating]])</f>
        <v>6.7</v>
      </c>
      <c r="H11823" s="19" t="str">
        <f>IF(Movies[[#This Row],[rating]]=0,"No Rating","Rated")</f>
        <v>Rated</v>
      </c>
      <c r="I11823" s="16" t="s">
        <v>5848</v>
      </c>
      <c r="J11823" s="29" t="s">
        <v>12</v>
      </c>
      <c r="K11823" s="19">
        <v>7.95</v>
      </c>
      <c r="L11823" s="26">
        <v>462</v>
      </c>
    </row>
    <row r="11824" spans="1:12" x14ac:dyDescent="0.3">
      <c r="A11824" s="14">
        <v>848788</v>
      </c>
      <c r="B11824" s="16" t="s">
        <v>15109</v>
      </c>
      <c r="C11824" s="16" t="s">
        <v>784</v>
      </c>
      <c r="D11824" s="4">
        <v>44512</v>
      </c>
      <c r="E11824" s="23">
        <v>2021</v>
      </c>
      <c r="F11824" s="19">
        <v>7.9</v>
      </c>
      <c r="G11824" s="19">
        <f>IF(Movies[[#This Row],[rating]]=0,"",Movies[[#This Row],[rating]])</f>
        <v>7.9</v>
      </c>
      <c r="H11824" s="19" t="str">
        <f>IF(Movies[[#This Row],[rating]]=0,"No Rating","Rated")</f>
        <v>Rated</v>
      </c>
      <c r="I11824" s="16" t="s">
        <v>5996</v>
      </c>
      <c r="J11824" s="29" t="s">
        <v>534</v>
      </c>
      <c r="K11824" s="19">
        <v>7.9340000000000002</v>
      </c>
      <c r="L11824" s="26">
        <v>20</v>
      </c>
    </row>
    <row r="11825" spans="1:12" x14ac:dyDescent="0.3">
      <c r="A11825" s="14">
        <v>855823</v>
      </c>
      <c r="B11825" s="16" t="s">
        <v>15110</v>
      </c>
      <c r="C11825" s="16" t="s">
        <v>284</v>
      </c>
      <c r="D11825" s="4">
        <v>44454</v>
      </c>
      <c r="E11825" s="23">
        <v>2021</v>
      </c>
      <c r="F11825" s="19">
        <v>7.3</v>
      </c>
      <c r="G11825" s="19">
        <f>IF(Movies[[#This Row],[rating]]=0,"",Movies[[#This Row],[rating]])</f>
        <v>7.3</v>
      </c>
      <c r="H11825" s="19" t="str">
        <f>IF(Movies[[#This Row],[rating]]=0,"No Rating","Rated")</f>
        <v>Rated</v>
      </c>
      <c r="I11825" s="16" t="s">
        <v>329</v>
      </c>
      <c r="J11825" s="29" t="s">
        <v>12</v>
      </c>
      <c r="K11825" s="19">
        <v>7.9329999999999998</v>
      </c>
      <c r="L11825" s="26">
        <v>396</v>
      </c>
    </row>
    <row r="11826" spans="1:12" x14ac:dyDescent="0.3">
      <c r="A11826" s="14">
        <v>809733</v>
      </c>
      <c r="B11826" s="16" t="s">
        <v>15111</v>
      </c>
      <c r="C11826" s="16" t="s">
        <v>108</v>
      </c>
      <c r="D11826" s="4">
        <v>44517</v>
      </c>
      <c r="E11826" s="23">
        <v>2021</v>
      </c>
      <c r="F11826" s="19">
        <v>6.4950000000000001</v>
      </c>
      <c r="G11826" s="19">
        <f>IF(Movies[[#This Row],[rating]]=0,"",Movies[[#This Row],[rating]])</f>
        <v>6.4950000000000001</v>
      </c>
      <c r="H11826" s="19" t="str">
        <f>IF(Movies[[#This Row],[rating]]=0,"No Rating","Rated")</f>
        <v>Rated</v>
      </c>
      <c r="I11826" s="16" t="s">
        <v>273</v>
      </c>
      <c r="J11826" s="29" t="s">
        <v>110</v>
      </c>
      <c r="K11826" s="19">
        <v>7.931</v>
      </c>
      <c r="L11826" s="26">
        <v>95</v>
      </c>
    </row>
    <row r="11827" spans="1:12" x14ac:dyDescent="0.3">
      <c r="A11827" s="14">
        <v>735726</v>
      </c>
      <c r="B11827" s="16" t="s">
        <v>15112</v>
      </c>
      <c r="C11827" s="16" t="s">
        <v>838</v>
      </c>
      <c r="D11827" s="4">
        <v>44395</v>
      </c>
      <c r="E11827" s="23">
        <v>2021</v>
      </c>
      <c r="F11827" s="19">
        <v>6.7</v>
      </c>
      <c r="G11827" s="19">
        <f>IF(Movies[[#This Row],[rating]]=0,"",Movies[[#This Row],[rating]])</f>
        <v>6.7</v>
      </c>
      <c r="H11827" s="19" t="str">
        <f>IF(Movies[[#This Row],[rating]]=0,"No Rating","Rated")</f>
        <v>Rated</v>
      </c>
      <c r="I11827" s="16" t="s">
        <v>180</v>
      </c>
      <c r="J11827" s="29" t="s">
        <v>110</v>
      </c>
      <c r="K11827" s="19">
        <v>7.9169999999999998</v>
      </c>
      <c r="L11827" s="26">
        <v>153</v>
      </c>
    </row>
    <row r="11828" spans="1:12" x14ac:dyDescent="0.3">
      <c r="A11828" s="14">
        <v>756651</v>
      </c>
      <c r="B11828" s="16" t="s">
        <v>15113</v>
      </c>
      <c r="C11828" s="16" t="s">
        <v>690</v>
      </c>
      <c r="D11828" s="4">
        <v>44447</v>
      </c>
      <c r="E11828" s="23">
        <v>2021</v>
      </c>
      <c r="F11828" s="19">
        <v>6.5</v>
      </c>
      <c r="G11828" s="19">
        <f>IF(Movies[[#This Row],[rating]]=0,"",Movies[[#This Row],[rating]])</f>
        <v>6.5</v>
      </c>
      <c r="H11828" s="19" t="str">
        <f>IF(Movies[[#This Row],[rating]]=0,"No Rating","Rated")</f>
        <v>Rated</v>
      </c>
      <c r="I11828" s="16" t="s">
        <v>49</v>
      </c>
      <c r="J11828" s="29" t="s">
        <v>110</v>
      </c>
      <c r="K11828" s="19">
        <v>7.91</v>
      </c>
      <c r="L11828" s="26">
        <v>92</v>
      </c>
    </row>
    <row r="11829" spans="1:12" x14ac:dyDescent="0.3">
      <c r="A11829" s="14">
        <v>477044</v>
      </c>
      <c r="B11829" s="16" t="s">
        <v>15114</v>
      </c>
      <c r="C11829" s="16" t="s">
        <v>15115</v>
      </c>
      <c r="D11829" s="4">
        <v>44391</v>
      </c>
      <c r="E11829" s="23">
        <v>2021</v>
      </c>
      <c r="F11829" s="19">
        <v>6.2249999999999996</v>
      </c>
      <c r="G11829" s="19">
        <f>IF(Movies[[#This Row],[rating]]=0,"",Movies[[#This Row],[rating]])</f>
        <v>6.2249999999999996</v>
      </c>
      <c r="H11829" s="19" t="str">
        <f>IF(Movies[[#This Row],[rating]]=0,"No Rating","Rated")</f>
        <v>Rated</v>
      </c>
      <c r="I11829" s="16" t="s">
        <v>33</v>
      </c>
      <c r="J11829" s="29" t="s">
        <v>12</v>
      </c>
      <c r="K11829" s="19">
        <v>7.9039999999999999</v>
      </c>
      <c r="L11829" s="26">
        <v>209</v>
      </c>
    </row>
    <row r="11830" spans="1:12" x14ac:dyDescent="0.3">
      <c r="A11830" s="14">
        <v>744742</v>
      </c>
      <c r="B11830" s="16" t="s">
        <v>15116</v>
      </c>
      <c r="C11830" s="16" t="s">
        <v>1845</v>
      </c>
      <c r="D11830" s="4">
        <v>44436</v>
      </c>
      <c r="E11830" s="23">
        <v>2021</v>
      </c>
      <c r="F11830" s="19">
        <v>6.3</v>
      </c>
      <c r="G11830" s="19">
        <f>IF(Movies[[#This Row],[rating]]=0,"",Movies[[#This Row],[rating]])</f>
        <v>6.3</v>
      </c>
      <c r="H11830" s="19" t="str">
        <f>IF(Movies[[#This Row],[rating]]=0,"No Rating","Rated")</f>
        <v>Rated</v>
      </c>
      <c r="I11830" s="16" t="s">
        <v>132</v>
      </c>
      <c r="J11830" s="29" t="s">
        <v>12</v>
      </c>
      <c r="K11830" s="19">
        <v>7.9</v>
      </c>
      <c r="L11830" s="26">
        <v>247</v>
      </c>
    </row>
    <row r="11831" spans="1:12" x14ac:dyDescent="0.3">
      <c r="A11831" s="14">
        <v>653858</v>
      </c>
      <c r="B11831" s="16" t="s">
        <v>15117</v>
      </c>
      <c r="C11831" s="16" t="s">
        <v>144</v>
      </c>
      <c r="D11831" s="4">
        <v>44197</v>
      </c>
      <c r="E11831" s="23">
        <v>2021</v>
      </c>
      <c r="F11831" s="19">
        <v>5.8929999999999998</v>
      </c>
      <c r="G11831" s="19">
        <f>IF(Movies[[#This Row],[rating]]=0,"",Movies[[#This Row],[rating]])</f>
        <v>5.8929999999999998</v>
      </c>
      <c r="H11831" s="19" t="str">
        <f>IF(Movies[[#This Row],[rating]]=0,"No Rating","Rated")</f>
        <v>Rated</v>
      </c>
      <c r="I11831" s="16" t="s">
        <v>642</v>
      </c>
      <c r="J11831" s="29" t="s">
        <v>146</v>
      </c>
      <c r="K11831" s="19">
        <v>7.8970000000000002</v>
      </c>
      <c r="L11831" s="26">
        <v>14</v>
      </c>
    </row>
    <row r="11832" spans="1:12" x14ac:dyDescent="0.3">
      <c r="A11832" s="14">
        <v>590153</v>
      </c>
      <c r="B11832" s="16" t="s">
        <v>15118</v>
      </c>
      <c r="C11832" s="16" t="s">
        <v>432</v>
      </c>
      <c r="D11832" s="4">
        <v>44462</v>
      </c>
      <c r="E11832" s="23">
        <v>2021</v>
      </c>
      <c r="F11832" s="19">
        <v>7.7640000000000002</v>
      </c>
      <c r="G11832" s="19">
        <f>IF(Movies[[#This Row],[rating]]=0,"",Movies[[#This Row],[rating]])</f>
        <v>7.7640000000000002</v>
      </c>
      <c r="H11832" s="19" t="str">
        <f>IF(Movies[[#This Row],[rating]]=0,"No Rating","Rated")</f>
        <v>Rated</v>
      </c>
      <c r="I11832" s="16" t="s">
        <v>10813</v>
      </c>
      <c r="J11832" s="29" t="s">
        <v>12</v>
      </c>
      <c r="K11832" s="19">
        <v>7.8650000000000002</v>
      </c>
      <c r="L11832" s="26">
        <v>36</v>
      </c>
    </row>
    <row r="11833" spans="1:12" x14ac:dyDescent="0.3">
      <c r="A11833" s="14">
        <v>659370</v>
      </c>
      <c r="B11833" s="16" t="s">
        <v>15119</v>
      </c>
      <c r="C11833" s="16" t="s">
        <v>15120</v>
      </c>
      <c r="D11833" s="4">
        <v>44455</v>
      </c>
      <c r="E11833" s="23">
        <v>2021</v>
      </c>
      <c r="F11833" s="19">
        <v>6.5510000000000002</v>
      </c>
      <c r="G11833" s="19">
        <f>IF(Movies[[#This Row],[rating]]=0,"",Movies[[#This Row],[rating]])</f>
        <v>6.5510000000000002</v>
      </c>
      <c r="H11833" s="19" t="str">
        <f>IF(Movies[[#This Row],[rating]]=0,"No Rating","Rated")</f>
        <v>Rated</v>
      </c>
      <c r="I11833" s="16" t="s">
        <v>1164</v>
      </c>
      <c r="J11833" s="29" t="s">
        <v>648</v>
      </c>
      <c r="K11833" s="19">
        <v>7.8630000000000004</v>
      </c>
      <c r="L11833" s="26">
        <v>79</v>
      </c>
    </row>
    <row r="11834" spans="1:12" x14ac:dyDescent="0.3">
      <c r="A11834" s="14">
        <v>608980</v>
      </c>
      <c r="B11834" s="16" t="s">
        <v>15121</v>
      </c>
      <c r="C11834" s="16" t="s">
        <v>849</v>
      </c>
      <c r="D11834" s="4">
        <v>44462</v>
      </c>
      <c r="E11834" s="23">
        <v>2021</v>
      </c>
      <c r="F11834" s="19">
        <v>6.3</v>
      </c>
      <c r="G11834" s="19">
        <f>IF(Movies[[#This Row],[rating]]=0,"",Movies[[#This Row],[rating]])</f>
        <v>6.3</v>
      </c>
      <c r="H11834" s="19" t="str">
        <f>IF(Movies[[#This Row],[rating]]=0,"No Rating","Rated")</f>
        <v>Rated</v>
      </c>
      <c r="I11834" s="16" t="s">
        <v>49</v>
      </c>
      <c r="J11834" s="29" t="s">
        <v>511</v>
      </c>
      <c r="K11834" s="19">
        <v>7.8630000000000004</v>
      </c>
      <c r="L11834" s="26">
        <v>299</v>
      </c>
    </row>
    <row r="11835" spans="1:12" x14ac:dyDescent="0.3">
      <c r="A11835" s="14">
        <v>899405</v>
      </c>
      <c r="B11835" s="16" t="s">
        <v>15122</v>
      </c>
      <c r="C11835" s="16" t="s">
        <v>74</v>
      </c>
      <c r="D11835" s="4">
        <v>44540</v>
      </c>
      <c r="E11835" s="23">
        <v>2021</v>
      </c>
      <c r="F11835" s="19">
        <v>7.6</v>
      </c>
      <c r="G11835" s="19">
        <f>IF(Movies[[#This Row],[rating]]=0,"",Movies[[#This Row],[rating]])</f>
        <v>7.6</v>
      </c>
      <c r="H11835" s="19" t="str">
        <f>IF(Movies[[#This Row],[rating]]=0,"No Rating","Rated")</f>
        <v>Rated</v>
      </c>
      <c r="I11835" s="16" t="s">
        <v>33</v>
      </c>
      <c r="J11835" s="29" t="s">
        <v>34</v>
      </c>
      <c r="K11835" s="19">
        <v>7.851</v>
      </c>
      <c r="L11835" s="26">
        <v>362</v>
      </c>
    </row>
    <row r="11836" spans="1:12" x14ac:dyDescent="0.3">
      <c r="A11836" s="14">
        <v>642684</v>
      </c>
      <c r="B11836" s="16" t="s">
        <v>15123</v>
      </c>
      <c r="C11836" s="16" t="s">
        <v>108</v>
      </c>
      <c r="D11836" s="4">
        <v>44370</v>
      </c>
      <c r="E11836" s="23">
        <v>2021</v>
      </c>
      <c r="F11836" s="19">
        <v>5</v>
      </c>
      <c r="G11836" s="19">
        <f>IF(Movies[[#This Row],[rating]]=0,"",Movies[[#This Row],[rating]])</f>
        <v>5</v>
      </c>
      <c r="H11836" s="19" t="str">
        <f>IF(Movies[[#This Row],[rating]]=0,"No Rating","Rated")</f>
        <v>Rated</v>
      </c>
      <c r="I11836" s="16" t="s">
        <v>30</v>
      </c>
      <c r="J11836" s="29" t="s">
        <v>110</v>
      </c>
      <c r="K11836" s="19">
        <v>7.8380000000000001</v>
      </c>
      <c r="L11836" s="26">
        <v>97</v>
      </c>
    </row>
    <row r="11837" spans="1:12" x14ac:dyDescent="0.3">
      <c r="A11837" s="14">
        <v>1016781</v>
      </c>
      <c r="B11837" s="16" t="s">
        <v>15124</v>
      </c>
      <c r="C11837" s="16" t="s">
        <v>94</v>
      </c>
      <c r="D11837" s="4">
        <v>44553</v>
      </c>
      <c r="E11837" s="23">
        <v>2021</v>
      </c>
      <c r="F11837" s="19">
        <v>0</v>
      </c>
      <c r="G11837" s="19" t="str">
        <f>IF(Movies[[#This Row],[rating]]=0,"",Movies[[#This Row],[rating]])</f>
        <v/>
      </c>
      <c r="H11837" s="19" t="str">
        <f>IF(Movies[[#This Row],[rating]]=0,"No Rating","Rated")</f>
        <v>No Rating</v>
      </c>
      <c r="I11837" s="16" t="s">
        <v>33</v>
      </c>
      <c r="J11837" s="29" t="s">
        <v>96</v>
      </c>
      <c r="K11837" s="19">
        <v>7.8360000000000003</v>
      </c>
      <c r="L11837" s="26">
        <v>0</v>
      </c>
    </row>
    <row r="11838" spans="1:12" x14ac:dyDescent="0.3">
      <c r="A11838" s="14">
        <v>893018</v>
      </c>
      <c r="B11838" s="16" t="s">
        <v>15125</v>
      </c>
      <c r="C11838" s="16" t="s">
        <v>10</v>
      </c>
      <c r="D11838" s="4">
        <v>44519</v>
      </c>
      <c r="E11838" s="23">
        <v>2021</v>
      </c>
      <c r="F11838" s="19">
        <v>6.8</v>
      </c>
      <c r="G11838" s="19">
        <f>IF(Movies[[#This Row],[rating]]=0,"",Movies[[#This Row],[rating]])</f>
        <v>6.8</v>
      </c>
      <c r="H11838" s="19" t="str">
        <f>IF(Movies[[#This Row],[rating]]=0,"No Rating","Rated")</f>
        <v>Rated</v>
      </c>
      <c r="I11838" s="16" t="s">
        <v>1159</v>
      </c>
      <c r="J11838" s="29" t="s">
        <v>12</v>
      </c>
      <c r="K11838" s="19">
        <v>7.8330000000000002</v>
      </c>
      <c r="L11838" s="26">
        <v>4</v>
      </c>
    </row>
    <row r="11839" spans="1:12" x14ac:dyDescent="0.3">
      <c r="A11839" s="14">
        <v>837548</v>
      </c>
      <c r="B11839" s="16" t="s">
        <v>15126</v>
      </c>
      <c r="C11839" s="16" t="s">
        <v>416</v>
      </c>
      <c r="D11839" s="4">
        <v>44435</v>
      </c>
      <c r="E11839" s="23">
        <v>2021</v>
      </c>
      <c r="F11839" s="19">
        <v>5.8</v>
      </c>
      <c r="G11839" s="19">
        <f>IF(Movies[[#This Row],[rating]]=0,"",Movies[[#This Row],[rating]])</f>
        <v>5.8</v>
      </c>
      <c r="H11839" s="19" t="str">
        <f>IF(Movies[[#This Row],[rating]]=0,"No Rating","Rated")</f>
        <v>Rated</v>
      </c>
      <c r="I11839" s="16" t="s">
        <v>713</v>
      </c>
      <c r="J11839" s="29" t="s">
        <v>12</v>
      </c>
      <c r="K11839" s="19">
        <v>7.8330000000000002</v>
      </c>
      <c r="L11839" s="26">
        <v>91</v>
      </c>
    </row>
    <row r="11840" spans="1:12" x14ac:dyDescent="0.3">
      <c r="A11840" s="14">
        <v>768726</v>
      </c>
      <c r="B11840" s="16" t="s">
        <v>15127</v>
      </c>
      <c r="C11840" s="16" t="s">
        <v>1923</v>
      </c>
      <c r="D11840" s="4">
        <v>44372</v>
      </c>
      <c r="E11840" s="23">
        <v>2021</v>
      </c>
      <c r="F11840" s="19">
        <v>6.7</v>
      </c>
      <c r="G11840" s="19">
        <f>IF(Movies[[#This Row],[rating]]=0,"",Movies[[#This Row],[rating]])</f>
        <v>6.7</v>
      </c>
      <c r="H11840" s="19" t="str">
        <f>IF(Movies[[#This Row],[rating]]=0,"No Rating","Rated")</f>
        <v>Rated</v>
      </c>
      <c r="I11840" s="16" t="s">
        <v>1803</v>
      </c>
      <c r="J11840" s="29" t="s">
        <v>34</v>
      </c>
      <c r="K11840" s="19">
        <v>7.8319999999999999</v>
      </c>
      <c r="L11840" s="26">
        <v>114</v>
      </c>
    </row>
    <row r="11841" spans="1:12" x14ac:dyDescent="0.3">
      <c r="A11841" s="14">
        <v>1009435</v>
      </c>
      <c r="B11841" s="16" t="s">
        <v>15128</v>
      </c>
      <c r="C11841" s="16" t="s">
        <v>144</v>
      </c>
      <c r="D11841" s="4">
        <v>44533</v>
      </c>
      <c r="E11841" s="23">
        <v>2021</v>
      </c>
      <c r="F11841" s="19">
        <v>0</v>
      </c>
      <c r="G11841" s="19" t="str">
        <f>IF(Movies[[#This Row],[rating]]=0,"",Movies[[#This Row],[rating]])</f>
        <v/>
      </c>
      <c r="H11841" s="19" t="str">
        <f>IF(Movies[[#This Row],[rating]]=0,"No Rating","Rated")</f>
        <v>No Rating</v>
      </c>
      <c r="I11841" s="16" t="s">
        <v>49</v>
      </c>
      <c r="J11841" s="29" t="s">
        <v>146</v>
      </c>
      <c r="K11841" s="19">
        <v>7.8280000000000003</v>
      </c>
      <c r="L11841" s="26">
        <v>0</v>
      </c>
    </row>
    <row r="11842" spans="1:12" x14ac:dyDescent="0.3">
      <c r="A11842" s="14">
        <v>889227</v>
      </c>
      <c r="B11842" s="16" t="s">
        <v>15129</v>
      </c>
      <c r="C11842" s="16" t="s">
        <v>936</v>
      </c>
      <c r="D11842" s="4">
        <v>44519</v>
      </c>
      <c r="E11842" s="23">
        <v>2021</v>
      </c>
      <c r="F11842" s="19">
        <v>6.6</v>
      </c>
      <c r="G11842" s="19">
        <f>IF(Movies[[#This Row],[rating]]=0,"",Movies[[#This Row],[rating]])</f>
        <v>6.6</v>
      </c>
      <c r="H11842" s="19" t="str">
        <f>IF(Movies[[#This Row],[rating]]=0,"No Rating","Rated")</f>
        <v>Rated</v>
      </c>
      <c r="I11842" s="16" t="s">
        <v>6532</v>
      </c>
      <c r="J11842" s="29" t="s">
        <v>342</v>
      </c>
      <c r="K11842" s="19">
        <v>7.8209999999999997</v>
      </c>
      <c r="L11842" s="26">
        <v>31</v>
      </c>
    </row>
    <row r="11843" spans="1:12" x14ac:dyDescent="0.3">
      <c r="A11843" s="14">
        <v>778819</v>
      </c>
      <c r="B11843" s="16" t="s">
        <v>15130</v>
      </c>
      <c r="C11843" s="16" t="s">
        <v>1109</v>
      </c>
      <c r="D11843" s="4">
        <v>44427</v>
      </c>
      <c r="E11843" s="23">
        <v>2021</v>
      </c>
      <c r="F11843" s="19">
        <v>6.6</v>
      </c>
      <c r="G11843" s="19">
        <f>IF(Movies[[#This Row],[rating]]=0,"",Movies[[#This Row],[rating]])</f>
        <v>6.6</v>
      </c>
      <c r="H11843" s="19" t="str">
        <f>IF(Movies[[#This Row],[rating]]=0,"No Rating","Rated")</f>
        <v>Rated</v>
      </c>
      <c r="I11843" s="16" t="s">
        <v>3137</v>
      </c>
      <c r="J11843" s="29" t="s">
        <v>648</v>
      </c>
      <c r="K11843" s="19">
        <v>7.8120000000000003</v>
      </c>
      <c r="L11843" s="26">
        <v>44</v>
      </c>
    </row>
    <row r="11844" spans="1:12" x14ac:dyDescent="0.3">
      <c r="A11844" s="14">
        <v>695969</v>
      </c>
      <c r="B11844" s="16" t="s">
        <v>15131</v>
      </c>
      <c r="C11844" s="16" t="s">
        <v>595</v>
      </c>
      <c r="D11844" s="4">
        <v>44377</v>
      </c>
      <c r="E11844" s="23">
        <v>2021</v>
      </c>
      <c r="F11844" s="19">
        <v>6.6</v>
      </c>
      <c r="G11844" s="19">
        <f>IF(Movies[[#This Row],[rating]]=0,"",Movies[[#This Row],[rating]])</f>
        <v>6.6</v>
      </c>
      <c r="H11844" s="19" t="str">
        <f>IF(Movies[[#This Row],[rating]]=0,"No Rating","Rated")</f>
        <v>Rated</v>
      </c>
      <c r="I11844" s="16" t="s">
        <v>15132</v>
      </c>
      <c r="J11844" s="29" t="s">
        <v>142</v>
      </c>
      <c r="K11844" s="19">
        <v>7.81</v>
      </c>
      <c r="L11844" s="26">
        <v>89</v>
      </c>
    </row>
    <row r="11845" spans="1:12" x14ac:dyDescent="0.3">
      <c r="A11845" s="14">
        <v>878424</v>
      </c>
      <c r="B11845" s="16" t="s">
        <v>15133</v>
      </c>
      <c r="C11845" s="16" t="s">
        <v>10</v>
      </c>
      <c r="D11845" s="4">
        <v>44520</v>
      </c>
      <c r="E11845" s="23">
        <v>2021</v>
      </c>
      <c r="F11845" s="19">
        <v>6.2</v>
      </c>
      <c r="G11845" s="19">
        <f>IF(Movies[[#This Row],[rating]]=0,"",Movies[[#This Row],[rating]])</f>
        <v>6.2</v>
      </c>
      <c r="H11845" s="19" t="str">
        <f>IF(Movies[[#This Row],[rating]]=0,"No Rating","Rated")</f>
        <v>Rated</v>
      </c>
      <c r="I11845" s="16" t="s">
        <v>4298</v>
      </c>
      <c r="J11845" s="29" t="s">
        <v>12</v>
      </c>
      <c r="K11845" s="19">
        <v>7.8010000000000002</v>
      </c>
      <c r="L11845" s="26">
        <v>61</v>
      </c>
    </row>
    <row r="11846" spans="1:12" x14ac:dyDescent="0.3">
      <c r="A11846" s="14">
        <v>530351</v>
      </c>
      <c r="B11846" s="16" t="s">
        <v>15134</v>
      </c>
      <c r="C11846" s="16" t="s">
        <v>10</v>
      </c>
      <c r="D11846" s="4">
        <v>44321</v>
      </c>
      <c r="E11846" s="23">
        <v>2021</v>
      </c>
      <c r="F11846" s="19">
        <v>5.9</v>
      </c>
      <c r="G11846" s="19">
        <f>IF(Movies[[#This Row],[rating]]=0,"",Movies[[#This Row],[rating]])</f>
        <v>5.9</v>
      </c>
      <c r="H11846" s="19" t="str">
        <f>IF(Movies[[#This Row],[rating]]=0,"No Rating","Rated")</f>
        <v>Rated</v>
      </c>
      <c r="I11846" s="16" t="s">
        <v>566</v>
      </c>
      <c r="J11846" s="29" t="s">
        <v>12</v>
      </c>
      <c r="K11846" s="19">
        <v>7.7990000000000004</v>
      </c>
      <c r="L11846" s="26">
        <v>77</v>
      </c>
    </row>
    <row r="11847" spans="1:12" x14ac:dyDescent="0.3">
      <c r="A11847" s="14">
        <v>847143</v>
      </c>
      <c r="B11847" s="16" t="s">
        <v>15135</v>
      </c>
      <c r="C11847" s="16" t="s">
        <v>144</v>
      </c>
      <c r="D11847" s="4">
        <v>44407</v>
      </c>
      <c r="E11847" s="23">
        <v>2021</v>
      </c>
      <c r="F11847" s="19">
        <v>6.7</v>
      </c>
      <c r="G11847" s="19">
        <f>IF(Movies[[#This Row],[rating]]=0,"",Movies[[#This Row],[rating]])</f>
        <v>6.7</v>
      </c>
      <c r="H11847" s="19" t="str">
        <f>IF(Movies[[#This Row],[rating]]=0,"No Rating","Rated")</f>
        <v>Rated</v>
      </c>
      <c r="I11847" s="16" t="s">
        <v>15136</v>
      </c>
      <c r="J11847" s="29" t="s">
        <v>146</v>
      </c>
      <c r="K11847" s="19">
        <v>7.7939999999999996</v>
      </c>
      <c r="L11847" s="26">
        <v>54</v>
      </c>
    </row>
    <row r="11848" spans="1:12" x14ac:dyDescent="0.3">
      <c r="A11848" s="14">
        <v>540248</v>
      </c>
      <c r="B11848" s="16" t="s">
        <v>15137</v>
      </c>
      <c r="C11848" s="16" t="s">
        <v>160</v>
      </c>
      <c r="D11848" s="4">
        <v>44343</v>
      </c>
      <c r="E11848" s="23">
        <v>2021</v>
      </c>
      <c r="F11848" s="19">
        <v>5.6</v>
      </c>
      <c r="G11848" s="19">
        <f>IF(Movies[[#This Row],[rating]]=0,"",Movies[[#This Row],[rating]])</f>
        <v>5.6</v>
      </c>
      <c r="H11848" s="19" t="str">
        <f>IF(Movies[[#This Row],[rating]]=0,"No Rating","Rated")</f>
        <v>Rated</v>
      </c>
      <c r="I11848" s="16" t="s">
        <v>49</v>
      </c>
      <c r="J11848" s="29" t="s">
        <v>12</v>
      </c>
      <c r="K11848" s="19">
        <v>7.7809999999999997</v>
      </c>
      <c r="L11848" s="26">
        <v>43</v>
      </c>
    </row>
    <row r="11849" spans="1:12" x14ac:dyDescent="0.3">
      <c r="A11849" s="14">
        <v>926476</v>
      </c>
      <c r="B11849" s="16" t="s">
        <v>15138</v>
      </c>
      <c r="C11849" s="16" t="s">
        <v>94</v>
      </c>
      <c r="D11849" s="4">
        <v>44553</v>
      </c>
      <c r="E11849" s="23">
        <v>2021</v>
      </c>
      <c r="F11849" s="19">
        <v>0</v>
      </c>
      <c r="G11849" s="19" t="str">
        <f>IF(Movies[[#This Row],[rating]]=0,"",Movies[[#This Row],[rating]])</f>
        <v/>
      </c>
      <c r="H11849" s="19" t="str">
        <f>IF(Movies[[#This Row],[rating]]=0,"No Rating","Rated")</f>
        <v>No Rating</v>
      </c>
      <c r="I11849" s="16" t="s">
        <v>886</v>
      </c>
      <c r="J11849" s="29" t="s">
        <v>96</v>
      </c>
      <c r="K11849" s="19">
        <v>7.7729999999999997</v>
      </c>
      <c r="L11849" s="26">
        <v>0</v>
      </c>
    </row>
    <row r="11850" spans="1:12" x14ac:dyDescent="0.3">
      <c r="A11850" s="14">
        <v>758891</v>
      </c>
      <c r="B11850" s="16" t="s">
        <v>15139</v>
      </c>
      <c r="C11850" s="16" t="s">
        <v>411</v>
      </c>
      <c r="D11850" s="4">
        <v>44239</v>
      </c>
      <c r="E11850" s="23">
        <v>2021</v>
      </c>
      <c r="F11850" s="19">
        <v>7</v>
      </c>
      <c r="G11850" s="19">
        <f>IF(Movies[[#This Row],[rating]]=0,"",Movies[[#This Row],[rating]])</f>
        <v>7</v>
      </c>
      <c r="H11850" s="19" t="str">
        <f>IF(Movies[[#This Row],[rating]]=0,"No Rating","Rated")</f>
        <v>Rated</v>
      </c>
      <c r="I11850" s="16" t="s">
        <v>7918</v>
      </c>
      <c r="J11850" s="29" t="s">
        <v>342</v>
      </c>
      <c r="K11850" s="19">
        <v>7.7670000000000003</v>
      </c>
      <c r="L11850" s="26">
        <v>147</v>
      </c>
    </row>
    <row r="11851" spans="1:12" x14ac:dyDescent="0.3">
      <c r="A11851" s="14">
        <v>822138</v>
      </c>
      <c r="B11851" s="16" t="s">
        <v>15140</v>
      </c>
      <c r="C11851" s="16" t="s">
        <v>10</v>
      </c>
      <c r="D11851" s="4">
        <v>44477</v>
      </c>
      <c r="E11851" s="23">
        <v>2021</v>
      </c>
      <c r="F11851" s="19">
        <v>6.8</v>
      </c>
      <c r="G11851" s="19">
        <f>IF(Movies[[#This Row],[rating]]=0,"",Movies[[#This Row],[rating]])</f>
        <v>6.8</v>
      </c>
      <c r="H11851" s="19" t="str">
        <f>IF(Movies[[#This Row],[rating]]=0,"No Rating","Rated")</f>
        <v>Rated</v>
      </c>
      <c r="I11851" s="16" t="s">
        <v>329</v>
      </c>
      <c r="J11851" s="29" t="s">
        <v>12</v>
      </c>
      <c r="K11851" s="19">
        <v>7.766</v>
      </c>
      <c r="L11851" s="26">
        <v>69</v>
      </c>
    </row>
    <row r="11852" spans="1:12" x14ac:dyDescent="0.3">
      <c r="A11852" s="14">
        <v>822099</v>
      </c>
      <c r="B11852" s="16" t="s">
        <v>15141</v>
      </c>
      <c r="C11852" s="16" t="s">
        <v>15142</v>
      </c>
      <c r="D11852" s="4">
        <v>44428</v>
      </c>
      <c r="E11852" s="23">
        <v>2021</v>
      </c>
      <c r="F11852" s="19">
        <v>7.1</v>
      </c>
      <c r="G11852" s="19">
        <f>IF(Movies[[#This Row],[rating]]=0,"",Movies[[#This Row],[rating]])</f>
        <v>7.1</v>
      </c>
      <c r="H11852" s="19" t="str">
        <f>IF(Movies[[#This Row],[rating]]=0,"No Rating","Rated")</f>
        <v>Rated</v>
      </c>
      <c r="I11852" s="16" t="s">
        <v>1348</v>
      </c>
      <c r="J11852" s="29" t="s">
        <v>12</v>
      </c>
      <c r="K11852" s="19">
        <v>7.7619999999999996</v>
      </c>
      <c r="L11852" s="26">
        <v>45</v>
      </c>
    </row>
    <row r="11853" spans="1:12" x14ac:dyDescent="0.3">
      <c r="A11853" s="14">
        <v>745611</v>
      </c>
      <c r="B11853" s="16" t="s">
        <v>15143</v>
      </c>
      <c r="C11853" s="16" t="s">
        <v>838</v>
      </c>
      <c r="D11853" s="4">
        <v>44447</v>
      </c>
      <c r="E11853" s="23">
        <v>2021</v>
      </c>
      <c r="F11853" s="19">
        <v>6.9</v>
      </c>
      <c r="G11853" s="19">
        <f>IF(Movies[[#This Row],[rating]]=0,"",Movies[[#This Row],[rating]])</f>
        <v>6.9</v>
      </c>
      <c r="H11853" s="19" t="str">
        <f>IF(Movies[[#This Row],[rating]]=0,"No Rating","Rated")</f>
        <v>Rated</v>
      </c>
      <c r="I11853" s="16" t="s">
        <v>4165</v>
      </c>
      <c r="J11853" s="29" t="s">
        <v>110</v>
      </c>
      <c r="K11853" s="19">
        <v>7.7590000000000003</v>
      </c>
      <c r="L11853" s="26">
        <v>263</v>
      </c>
    </row>
    <row r="11854" spans="1:12" x14ac:dyDescent="0.3">
      <c r="A11854" s="14">
        <v>763539</v>
      </c>
      <c r="B11854" s="16" t="s">
        <v>15144</v>
      </c>
      <c r="C11854" s="16" t="s">
        <v>15145</v>
      </c>
      <c r="D11854" s="4">
        <v>44427</v>
      </c>
      <c r="E11854" s="23">
        <v>2021</v>
      </c>
      <c r="F11854" s="19">
        <v>6.2</v>
      </c>
      <c r="G11854" s="19">
        <f>IF(Movies[[#This Row],[rating]]=0,"",Movies[[#This Row],[rating]])</f>
        <v>6.2</v>
      </c>
      <c r="H11854" s="19" t="str">
        <f>IF(Movies[[#This Row],[rating]]=0,"No Rating","Rated")</f>
        <v>Rated</v>
      </c>
      <c r="I11854" s="16" t="s">
        <v>2142</v>
      </c>
      <c r="J11854" s="29" t="s">
        <v>12</v>
      </c>
      <c r="K11854" s="19">
        <v>7.7510000000000003</v>
      </c>
      <c r="L11854" s="26">
        <v>120</v>
      </c>
    </row>
    <row r="11855" spans="1:12" x14ac:dyDescent="0.3">
      <c r="A11855" s="14">
        <v>423333</v>
      </c>
      <c r="B11855" s="16" t="s">
        <v>15146</v>
      </c>
      <c r="C11855" s="16" t="s">
        <v>10</v>
      </c>
      <c r="D11855" s="4">
        <v>44477</v>
      </c>
      <c r="E11855" s="23">
        <v>2021</v>
      </c>
      <c r="F11855" s="19">
        <v>7.5119999999999996</v>
      </c>
      <c r="G11855" s="19">
        <f>IF(Movies[[#This Row],[rating]]=0,"",Movies[[#This Row],[rating]])</f>
        <v>7.5119999999999996</v>
      </c>
      <c r="H11855" s="19" t="str">
        <f>IF(Movies[[#This Row],[rating]]=0,"No Rating","Rated")</f>
        <v>Rated</v>
      </c>
      <c r="I11855" s="16" t="s">
        <v>49</v>
      </c>
      <c r="J11855" s="29" t="s">
        <v>12</v>
      </c>
      <c r="K11855" s="19">
        <v>7.7480000000000002</v>
      </c>
      <c r="L11855" s="26">
        <v>250</v>
      </c>
    </row>
    <row r="11856" spans="1:12" x14ac:dyDescent="0.3">
      <c r="A11856" s="14">
        <v>917263</v>
      </c>
      <c r="B11856" s="16" t="s">
        <v>15147</v>
      </c>
      <c r="C11856" s="16" t="s">
        <v>416</v>
      </c>
      <c r="D11856" s="4">
        <v>44547</v>
      </c>
      <c r="E11856" s="23">
        <v>2021</v>
      </c>
      <c r="F11856" s="19">
        <v>6.2</v>
      </c>
      <c r="G11856" s="19">
        <f>IF(Movies[[#This Row],[rating]]=0,"",Movies[[#This Row],[rating]])</f>
        <v>6.2</v>
      </c>
      <c r="H11856" s="19" t="str">
        <f>IF(Movies[[#This Row],[rating]]=0,"No Rating","Rated")</f>
        <v>Rated</v>
      </c>
      <c r="I11856" s="16" t="s">
        <v>329</v>
      </c>
      <c r="J11856" s="29" t="s">
        <v>12</v>
      </c>
      <c r="K11856" s="19">
        <v>7.74</v>
      </c>
      <c r="L11856" s="26">
        <v>21</v>
      </c>
    </row>
    <row r="11857" spans="1:12" x14ac:dyDescent="0.3">
      <c r="A11857" s="14">
        <v>776559</v>
      </c>
      <c r="B11857" s="16" t="s">
        <v>10877</v>
      </c>
      <c r="C11857" s="16" t="s">
        <v>10</v>
      </c>
      <c r="D11857" s="4">
        <v>44397</v>
      </c>
      <c r="E11857" s="23">
        <v>2021</v>
      </c>
      <c r="F11857" s="19">
        <v>5.0250000000000004</v>
      </c>
      <c r="G11857" s="19">
        <f>IF(Movies[[#This Row],[rating]]=0,"",Movies[[#This Row],[rating]])</f>
        <v>5.0250000000000004</v>
      </c>
      <c r="H11857" s="19" t="str">
        <f>IF(Movies[[#This Row],[rating]]=0,"No Rating","Rated")</f>
        <v>Rated</v>
      </c>
      <c r="I11857" s="16" t="s">
        <v>180</v>
      </c>
      <c r="J11857" s="29" t="s">
        <v>12</v>
      </c>
      <c r="K11857" s="19">
        <v>7.7359999999999998</v>
      </c>
      <c r="L11857" s="26">
        <v>80</v>
      </c>
    </row>
    <row r="11858" spans="1:12" x14ac:dyDescent="0.3">
      <c r="A11858" s="14">
        <v>903746</v>
      </c>
      <c r="B11858" s="16" t="s">
        <v>15148</v>
      </c>
      <c r="C11858" s="16" t="s">
        <v>284</v>
      </c>
      <c r="D11858" s="4">
        <v>44539</v>
      </c>
      <c r="E11858" s="23">
        <v>2021</v>
      </c>
      <c r="F11858" s="19">
        <v>6</v>
      </c>
      <c r="G11858" s="19">
        <f>IF(Movies[[#This Row],[rating]]=0,"",Movies[[#This Row],[rating]])</f>
        <v>6</v>
      </c>
      <c r="H11858" s="19" t="str">
        <f>IF(Movies[[#This Row],[rating]]=0,"No Rating","Rated")</f>
        <v>Rated</v>
      </c>
      <c r="I11858" s="16" t="s">
        <v>6748</v>
      </c>
      <c r="J11858" s="29" t="s">
        <v>286</v>
      </c>
      <c r="K11858" s="19">
        <v>7.7309999999999999</v>
      </c>
      <c r="L11858" s="26">
        <v>10</v>
      </c>
    </row>
    <row r="11859" spans="1:12" x14ac:dyDescent="0.3">
      <c r="A11859" s="14">
        <v>752505</v>
      </c>
      <c r="B11859" s="16" t="s">
        <v>15149</v>
      </c>
      <c r="C11859" s="16" t="s">
        <v>10</v>
      </c>
      <c r="D11859" s="4">
        <v>44290</v>
      </c>
      <c r="E11859" s="23">
        <v>2021</v>
      </c>
      <c r="F11859" s="19">
        <v>6.7779999999999996</v>
      </c>
      <c r="G11859" s="19">
        <f>IF(Movies[[#This Row],[rating]]=0,"",Movies[[#This Row],[rating]])</f>
        <v>6.7779999999999996</v>
      </c>
      <c r="H11859" s="19" t="str">
        <f>IF(Movies[[#This Row],[rating]]=0,"No Rating","Rated")</f>
        <v>Rated</v>
      </c>
      <c r="I11859" s="16" t="s">
        <v>1396</v>
      </c>
      <c r="J11859" s="29" t="s">
        <v>12</v>
      </c>
      <c r="K11859" s="19">
        <v>7.7270000000000003</v>
      </c>
      <c r="L11859" s="26">
        <v>334</v>
      </c>
    </row>
    <row r="11860" spans="1:12" x14ac:dyDescent="0.3">
      <c r="A11860" s="14">
        <v>633954</v>
      </c>
      <c r="B11860" s="16" t="s">
        <v>15150</v>
      </c>
      <c r="C11860" s="16" t="s">
        <v>432</v>
      </c>
      <c r="D11860" s="4">
        <v>44391</v>
      </c>
      <c r="E11860" s="23">
        <v>2021</v>
      </c>
      <c r="F11860" s="19">
        <v>6.5</v>
      </c>
      <c r="G11860" s="19">
        <f>IF(Movies[[#This Row],[rating]]=0,"",Movies[[#This Row],[rating]])</f>
        <v>6.5</v>
      </c>
      <c r="H11860" s="19" t="str">
        <f>IF(Movies[[#This Row],[rating]]=0,"No Rating","Rated")</f>
        <v>Rated</v>
      </c>
      <c r="I11860" s="16" t="s">
        <v>180</v>
      </c>
      <c r="J11860" s="29" t="s">
        <v>110</v>
      </c>
      <c r="K11860" s="19">
        <v>7.726</v>
      </c>
      <c r="L11860" s="26">
        <v>97</v>
      </c>
    </row>
    <row r="11861" spans="1:12" x14ac:dyDescent="0.3">
      <c r="A11861" s="14">
        <v>852590</v>
      </c>
      <c r="B11861" s="16" t="s">
        <v>15151</v>
      </c>
      <c r="C11861" s="16" t="s">
        <v>51</v>
      </c>
      <c r="D11861" s="4">
        <v>44554</v>
      </c>
      <c r="E11861" s="23">
        <v>2021</v>
      </c>
      <c r="F11861" s="19">
        <v>6.3</v>
      </c>
      <c r="G11861" s="19">
        <f>IF(Movies[[#This Row],[rating]]=0,"",Movies[[#This Row],[rating]])</f>
        <v>6.3</v>
      </c>
      <c r="H11861" s="19" t="str">
        <f>IF(Movies[[#This Row],[rating]]=0,"No Rating","Rated")</f>
        <v>Rated</v>
      </c>
      <c r="I11861" s="16" t="s">
        <v>1824</v>
      </c>
      <c r="J11861" s="29" t="s">
        <v>34</v>
      </c>
      <c r="K11861" s="19">
        <v>7.7220000000000004</v>
      </c>
      <c r="L11861" s="26">
        <v>121</v>
      </c>
    </row>
    <row r="11862" spans="1:12" x14ac:dyDescent="0.3">
      <c r="A11862" s="14">
        <v>802217</v>
      </c>
      <c r="B11862" s="16" t="s">
        <v>15152</v>
      </c>
      <c r="C11862" s="16" t="s">
        <v>10</v>
      </c>
      <c r="D11862" s="4">
        <v>44524</v>
      </c>
      <c r="E11862" s="23">
        <v>2021</v>
      </c>
      <c r="F11862" s="19">
        <v>6.4</v>
      </c>
      <c r="G11862" s="19">
        <f>IF(Movies[[#This Row],[rating]]=0,"",Movies[[#This Row],[rating]])</f>
        <v>6.4</v>
      </c>
      <c r="H11862" s="19" t="str">
        <f>IF(Movies[[#This Row],[rating]]=0,"No Rating","Rated")</f>
        <v>Rated</v>
      </c>
      <c r="I11862" s="16" t="s">
        <v>2448</v>
      </c>
      <c r="J11862" s="29" t="s">
        <v>12</v>
      </c>
      <c r="K11862" s="19">
        <v>7.71</v>
      </c>
      <c r="L11862" s="26">
        <v>428</v>
      </c>
    </row>
    <row r="11863" spans="1:12" x14ac:dyDescent="0.3">
      <c r="A11863" s="14">
        <v>890541</v>
      </c>
      <c r="B11863" s="16" t="s">
        <v>15153</v>
      </c>
      <c r="C11863" s="16" t="s">
        <v>540</v>
      </c>
      <c r="D11863" s="4">
        <v>44555</v>
      </c>
      <c r="E11863" s="23">
        <v>2021</v>
      </c>
      <c r="F11863" s="19">
        <v>5.5</v>
      </c>
      <c r="G11863" s="19">
        <f>IF(Movies[[#This Row],[rating]]=0,"",Movies[[#This Row],[rating]])</f>
        <v>5.5</v>
      </c>
      <c r="H11863" s="19" t="str">
        <f>IF(Movies[[#This Row],[rating]]=0,"No Rating","Rated")</f>
        <v>Rated</v>
      </c>
      <c r="I11863" s="16" t="s">
        <v>10416</v>
      </c>
      <c r="J11863" s="29" t="s">
        <v>511</v>
      </c>
      <c r="K11863" s="19">
        <v>7.7080000000000002</v>
      </c>
      <c r="L11863" s="26">
        <v>358</v>
      </c>
    </row>
    <row r="11864" spans="1:12" x14ac:dyDescent="0.3">
      <c r="A11864" s="14">
        <v>795522</v>
      </c>
      <c r="B11864" s="16" t="s">
        <v>15154</v>
      </c>
      <c r="C11864" s="16" t="s">
        <v>10</v>
      </c>
      <c r="D11864" s="4">
        <v>44498</v>
      </c>
      <c r="E11864" s="23">
        <v>2021</v>
      </c>
      <c r="F11864" s="19">
        <v>5.9</v>
      </c>
      <c r="G11864" s="19">
        <f>IF(Movies[[#This Row],[rating]]=0,"",Movies[[#This Row],[rating]])</f>
        <v>5.9</v>
      </c>
      <c r="H11864" s="19" t="str">
        <f>IF(Movies[[#This Row],[rating]]=0,"No Rating","Rated")</f>
        <v>Rated</v>
      </c>
      <c r="I11864" s="16" t="s">
        <v>15155</v>
      </c>
      <c r="J11864" s="29" t="s">
        <v>12</v>
      </c>
      <c r="K11864" s="19">
        <v>7.702</v>
      </c>
      <c r="L11864" s="26">
        <v>81</v>
      </c>
    </row>
    <row r="11865" spans="1:12" x14ac:dyDescent="0.3">
      <c r="A11865" s="14">
        <v>809929</v>
      </c>
      <c r="B11865" s="16" t="s">
        <v>15156</v>
      </c>
      <c r="C11865" s="16" t="s">
        <v>10</v>
      </c>
      <c r="D11865" s="4">
        <v>44337</v>
      </c>
      <c r="E11865" s="23">
        <v>2021</v>
      </c>
      <c r="F11865" s="19">
        <v>5.2</v>
      </c>
      <c r="G11865" s="19">
        <f>IF(Movies[[#This Row],[rating]]=0,"",Movies[[#This Row],[rating]])</f>
        <v>5.2</v>
      </c>
      <c r="H11865" s="19" t="str">
        <f>IF(Movies[[#This Row],[rating]]=0,"No Rating","Rated")</f>
        <v>Rated</v>
      </c>
      <c r="I11865" s="16" t="s">
        <v>833</v>
      </c>
      <c r="J11865" s="29" t="s">
        <v>12</v>
      </c>
      <c r="K11865" s="19">
        <v>7.7009999999999996</v>
      </c>
      <c r="L11865" s="26">
        <v>75</v>
      </c>
    </row>
    <row r="11866" spans="1:12" x14ac:dyDescent="0.3">
      <c r="A11866" s="14">
        <v>753926</v>
      </c>
      <c r="B11866" s="16" t="s">
        <v>15157</v>
      </c>
      <c r="C11866" s="16" t="s">
        <v>10</v>
      </c>
      <c r="D11866" s="4">
        <v>44532</v>
      </c>
      <c r="E11866" s="23">
        <v>2021</v>
      </c>
      <c r="F11866" s="19">
        <v>5.8</v>
      </c>
      <c r="G11866" s="19">
        <f>IF(Movies[[#This Row],[rating]]=0,"",Movies[[#This Row],[rating]])</f>
        <v>5.8</v>
      </c>
      <c r="H11866" s="19" t="str">
        <f>IF(Movies[[#This Row],[rating]]=0,"No Rating","Rated")</f>
        <v>Rated</v>
      </c>
      <c r="I11866" s="16" t="s">
        <v>468</v>
      </c>
      <c r="J11866" s="29" t="s">
        <v>12</v>
      </c>
      <c r="K11866" s="19">
        <v>7.7009999999999996</v>
      </c>
      <c r="L11866" s="26">
        <v>28</v>
      </c>
    </row>
    <row r="11867" spans="1:12" x14ac:dyDescent="0.3">
      <c r="A11867" s="14">
        <v>863837</v>
      </c>
      <c r="B11867" s="16" t="s">
        <v>15158</v>
      </c>
      <c r="C11867" s="16" t="s">
        <v>411</v>
      </c>
      <c r="D11867" s="4">
        <v>44428</v>
      </c>
      <c r="E11867" s="23">
        <v>2021</v>
      </c>
      <c r="F11867" s="19">
        <v>6.931</v>
      </c>
      <c r="G11867" s="19">
        <f>IF(Movies[[#This Row],[rating]]=0,"",Movies[[#This Row],[rating]])</f>
        <v>6.931</v>
      </c>
      <c r="H11867" s="19" t="str">
        <f>IF(Movies[[#This Row],[rating]]=0,"No Rating","Rated")</f>
        <v>Rated</v>
      </c>
      <c r="I11867" s="16" t="s">
        <v>5726</v>
      </c>
      <c r="J11867" s="29" t="s">
        <v>342</v>
      </c>
      <c r="K11867" s="19">
        <v>7.6890000000000001</v>
      </c>
      <c r="L11867" s="26">
        <v>29</v>
      </c>
    </row>
    <row r="11868" spans="1:12" x14ac:dyDescent="0.3">
      <c r="A11868" s="14">
        <v>586101</v>
      </c>
      <c r="B11868" s="16" t="s">
        <v>2378</v>
      </c>
      <c r="C11868" s="16" t="s">
        <v>10</v>
      </c>
      <c r="D11868" s="4">
        <v>44210</v>
      </c>
      <c r="E11868" s="23">
        <v>2021</v>
      </c>
      <c r="F11868" s="19">
        <v>5.4</v>
      </c>
      <c r="G11868" s="19">
        <f>IF(Movies[[#This Row],[rating]]=0,"",Movies[[#This Row],[rating]])</f>
        <v>5.4</v>
      </c>
      <c r="H11868" s="19" t="str">
        <f>IF(Movies[[#This Row],[rating]]=0,"No Rating","Rated")</f>
        <v>Rated</v>
      </c>
      <c r="I11868" s="16" t="s">
        <v>1498</v>
      </c>
      <c r="J11868" s="29" t="s">
        <v>12</v>
      </c>
      <c r="K11868" s="19">
        <v>7.6719999999999997</v>
      </c>
      <c r="L11868" s="26">
        <v>147</v>
      </c>
    </row>
    <row r="11869" spans="1:12" x14ac:dyDescent="0.3">
      <c r="A11869" s="14">
        <v>800305</v>
      </c>
      <c r="B11869" s="16" t="s">
        <v>15159</v>
      </c>
      <c r="C11869" s="16" t="s">
        <v>84</v>
      </c>
      <c r="D11869" s="4">
        <v>44463</v>
      </c>
      <c r="E11869" s="23">
        <v>2021</v>
      </c>
      <c r="F11869" s="19">
        <v>6.3</v>
      </c>
      <c r="G11869" s="19">
        <f>IF(Movies[[#This Row],[rating]]=0,"",Movies[[#This Row],[rating]])</f>
        <v>6.3</v>
      </c>
      <c r="H11869" s="19" t="str">
        <f>IF(Movies[[#This Row],[rating]]=0,"No Rating","Rated")</f>
        <v>Rated</v>
      </c>
      <c r="I11869" s="16" t="s">
        <v>56</v>
      </c>
      <c r="J11869" s="29" t="s">
        <v>86</v>
      </c>
      <c r="K11869" s="19">
        <v>7.6580000000000004</v>
      </c>
      <c r="L11869" s="26">
        <v>202</v>
      </c>
    </row>
    <row r="11870" spans="1:12" x14ac:dyDescent="0.3">
      <c r="A11870" s="14">
        <v>802226</v>
      </c>
      <c r="B11870" s="16" t="s">
        <v>15160</v>
      </c>
      <c r="C11870" s="16" t="s">
        <v>10</v>
      </c>
      <c r="D11870" s="4">
        <v>44470</v>
      </c>
      <c r="E11870" s="23">
        <v>2021</v>
      </c>
      <c r="F11870" s="19">
        <v>4.7</v>
      </c>
      <c r="G11870" s="19">
        <f>IF(Movies[[#This Row],[rating]]=0,"",Movies[[#This Row],[rating]])</f>
        <v>4.7</v>
      </c>
      <c r="H11870" s="19" t="str">
        <f>IF(Movies[[#This Row],[rating]]=0,"No Rating","Rated")</f>
        <v>Rated</v>
      </c>
      <c r="I11870" s="16" t="s">
        <v>148</v>
      </c>
      <c r="J11870" s="29" t="s">
        <v>12</v>
      </c>
      <c r="K11870" s="19">
        <v>7.657</v>
      </c>
      <c r="L11870" s="26">
        <v>121</v>
      </c>
    </row>
    <row r="11871" spans="1:12" x14ac:dyDescent="0.3">
      <c r="A11871" s="14">
        <v>828305</v>
      </c>
      <c r="B11871" s="16" t="s">
        <v>15161</v>
      </c>
      <c r="C11871" s="16" t="s">
        <v>10</v>
      </c>
      <c r="D11871" s="4">
        <v>44435</v>
      </c>
      <c r="E11871" s="23">
        <v>2021</v>
      </c>
      <c r="F11871" s="19">
        <v>7</v>
      </c>
      <c r="G11871" s="19">
        <f>IF(Movies[[#This Row],[rating]]=0,"",Movies[[#This Row],[rating]])</f>
        <v>7</v>
      </c>
      <c r="H11871" s="19" t="str">
        <f>IF(Movies[[#This Row],[rating]]=0,"No Rating","Rated")</f>
        <v>Rated</v>
      </c>
      <c r="I11871" s="16" t="s">
        <v>15162</v>
      </c>
      <c r="J11871" s="29" t="s">
        <v>12</v>
      </c>
      <c r="K11871" s="19">
        <v>7.6509999999999998</v>
      </c>
      <c r="L11871" s="26">
        <v>52</v>
      </c>
    </row>
    <row r="11872" spans="1:12" x14ac:dyDescent="0.3">
      <c r="A11872" s="14">
        <v>761270</v>
      </c>
      <c r="B11872" s="16" t="s">
        <v>15163</v>
      </c>
      <c r="C11872" s="16" t="s">
        <v>750</v>
      </c>
      <c r="D11872" s="4">
        <v>44350</v>
      </c>
      <c r="E11872" s="23">
        <v>2021</v>
      </c>
      <c r="F11872" s="19">
        <v>6</v>
      </c>
      <c r="G11872" s="19">
        <f>IF(Movies[[#This Row],[rating]]=0,"",Movies[[#This Row],[rating]])</f>
        <v>6</v>
      </c>
      <c r="H11872" s="19" t="str">
        <f>IF(Movies[[#This Row],[rating]]=0,"No Rating","Rated")</f>
        <v>Rated</v>
      </c>
      <c r="I11872" s="16" t="s">
        <v>180</v>
      </c>
      <c r="J11872" s="29" t="s">
        <v>553</v>
      </c>
      <c r="K11872" s="19">
        <v>7.6440000000000001</v>
      </c>
      <c r="L11872" s="26">
        <v>99</v>
      </c>
    </row>
    <row r="11873" spans="1:12" x14ac:dyDescent="0.3">
      <c r="A11873" s="14">
        <v>796428</v>
      </c>
      <c r="B11873" s="16" t="s">
        <v>15164</v>
      </c>
      <c r="C11873" s="16" t="s">
        <v>10</v>
      </c>
      <c r="D11873" s="4">
        <v>44477</v>
      </c>
      <c r="E11873" s="23">
        <v>2021</v>
      </c>
      <c r="F11873" s="19">
        <v>5.7</v>
      </c>
      <c r="G11873" s="19">
        <f>IF(Movies[[#This Row],[rating]]=0,"",Movies[[#This Row],[rating]])</f>
        <v>5.7</v>
      </c>
      <c r="H11873" s="19" t="str">
        <f>IF(Movies[[#This Row],[rating]]=0,"No Rating","Rated")</f>
        <v>Rated</v>
      </c>
      <c r="I11873" s="16" t="s">
        <v>203</v>
      </c>
      <c r="J11873" s="29" t="s">
        <v>12</v>
      </c>
      <c r="K11873" s="19">
        <v>7.6340000000000003</v>
      </c>
      <c r="L11873" s="26">
        <v>91</v>
      </c>
    </row>
    <row r="11874" spans="1:12" x14ac:dyDescent="0.3">
      <c r="A11874" s="14">
        <v>808579</v>
      </c>
      <c r="B11874" s="16" t="s">
        <v>15165</v>
      </c>
      <c r="C11874" s="16" t="s">
        <v>956</v>
      </c>
      <c r="D11874" s="4">
        <v>44483</v>
      </c>
      <c r="E11874" s="23">
        <v>2021</v>
      </c>
      <c r="F11874" s="19">
        <v>6.2</v>
      </c>
      <c r="G11874" s="19">
        <f>IF(Movies[[#This Row],[rating]]=0,"",Movies[[#This Row],[rating]])</f>
        <v>6.2</v>
      </c>
      <c r="H11874" s="19" t="str">
        <f>IF(Movies[[#This Row],[rating]]=0,"No Rating","Rated")</f>
        <v>Rated</v>
      </c>
      <c r="I11874" s="16" t="s">
        <v>33</v>
      </c>
      <c r="J11874" s="29" t="s">
        <v>605</v>
      </c>
      <c r="K11874" s="19">
        <v>7.6280000000000001</v>
      </c>
      <c r="L11874" s="26">
        <v>63</v>
      </c>
    </row>
    <row r="11875" spans="1:12" x14ac:dyDescent="0.3">
      <c r="A11875" s="14">
        <v>890601</v>
      </c>
      <c r="B11875" s="16" t="s">
        <v>15166</v>
      </c>
      <c r="C11875" s="16" t="s">
        <v>236</v>
      </c>
      <c r="D11875" s="4">
        <v>44470</v>
      </c>
      <c r="E11875" s="23">
        <v>2021</v>
      </c>
      <c r="F11875" s="19">
        <v>7.7</v>
      </c>
      <c r="G11875" s="19">
        <f>IF(Movies[[#This Row],[rating]]=0,"",Movies[[#This Row],[rating]])</f>
        <v>7.7</v>
      </c>
      <c r="H11875" s="19" t="str">
        <f>IF(Movies[[#This Row],[rating]]=0,"No Rating","Rated")</f>
        <v>Rated</v>
      </c>
      <c r="I11875" s="16" t="s">
        <v>329</v>
      </c>
      <c r="J11875" s="29" t="s">
        <v>12</v>
      </c>
      <c r="K11875" s="19">
        <v>7.6260000000000003</v>
      </c>
      <c r="L11875" s="26">
        <v>101</v>
      </c>
    </row>
    <row r="11876" spans="1:12" x14ac:dyDescent="0.3">
      <c r="A11876" s="14">
        <v>904039</v>
      </c>
      <c r="B11876" s="16" t="s">
        <v>15167</v>
      </c>
      <c r="C11876" s="16" t="s">
        <v>1845</v>
      </c>
      <c r="D11876" s="4">
        <v>44526</v>
      </c>
      <c r="E11876" s="23">
        <v>2021</v>
      </c>
      <c r="F11876" s="19">
        <v>6.7</v>
      </c>
      <c r="G11876" s="19">
        <f>IF(Movies[[#This Row],[rating]]=0,"",Movies[[#This Row],[rating]])</f>
        <v>6.7</v>
      </c>
      <c r="H11876" s="19" t="str">
        <f>IF(Movies[[#This Row],[rating]]=0,"No Rating","Rated")</f>
        <v>Rated</v>
      </c>
      <c r="I11876" s="16" t="s">
        <v>134</v>
      </c>
      <c r="J11876" s="29" t="s">
        <v>12</v>
      </c>
      <c r="K11876" s="19">
        <v>7.6219999999999999</v>
      </c>
      <c r="L11876" s="26">
        <v>20</v>
      </c>
    </row>
    <row r="11877" spans="1:12" x14ac:dyDescent="0.3">
      <c r="A11877" s="14">
        <v>665896</v>
      </c>
      <c r="B11877" s="16" t="s">
        <v>15168</v>
      </c>
      <c r="C11877" s="16" t="s">
        <v>10</v>
      </c>
      <c r="D11877" s="4">
        <v>44449</v>
      </c>
      <c r="E11877" s="23">
        <v>2021</v>
      </c>
      <c r="F11877" s="19">
        <v>6.1</v>
      </c>
      <c r="G11877" s="19">
        <f>IF(Movies[[#This Row],[rating]]=0,"",Movies[[#This Row],[rating]])</f>
        <v>6.1</v>
      </c>
      <c r="H11877" s="19" t="str">
        <f>IF(Movies[[#This Row],[rating]]=0,"No Rating","Rated")</f>
        <v>Rated</v>
      </c>
      <c r="I11877" s="16" t="s">
        <v>56</v>
      </c>
      <c r="J11877" s="29" t="s">
        <v>12</v>
      </c>
      <c r="K11877" s="19">
        <v>7.6189999999999998</v>
      </c>
      <c r="L11877" s="26">
        <v>77</v>
      </c>
    </row>
    <row r="11878" spans="1:12" x14ac:dyDescent="0.3">
      <c r="A11878" s="14">
        <v>774054</v>
      </c>
      <c r="B11878" s="16" t="s">
        <v>15169</v>
      </c>
      <c r="C11878" s="16" t="s">
        <v>10</v>
      </c>
      <c r="D11878" s="4">
        <v>44197</v>
      </c>
      <c r="E11878" s="23">
        <v>2021</v>
      </c>
      <c r="F11878" s="19">
        <v>6.2</v>
      </c>
      <c r="G11878" s="19">
        <f>IF(Movies[[#This Row],[rating]]=0,"",Movies[[#This Row],[rating]])</f>
        <v>6.2</v>
      </c>
      <c r="H11878" s="19" t="str">
        <f>IF(Movies[[#This Row],[rating]]=0,"No Rating","Rated")</f>
        <v>Rated</v>
      </c>
      <c r="I11878" s="16" t="s">
        <v>329</v>
      </c>
      <c r="J11878" s="29" t="s">
        <v>12</v>
      </c>
      <c r="K11878" s="19">
        <v>7.617</v>
      </c>
      <c r="L11878" s="26">
        <v>134</v>
      </c>
    </row>
    <row r="11879" spans="1:12" x14ac:dyDescent="0.3">
      <c r="A11879" s="14">
        <v>679844</v>
      </c>
      <c r="B11879" s="16" t="s">
        <v>15170</v>
      </c>
      <c r="C11879" s="16" t="s">
        <v>595</v>
      </c>
      <c r="D11879" s="4">
        <v>44328</v>
      </c>
      <c r="E11879" s="23">
        <v>2021</v>
      </c>
      <c r="F11879" s="19">
        <v>4.2</v>
      </c>
      <c r="G11879" s="19">
        <f>IF(Movies[[#This Row],[rating]]=0,"",Movies[[#This Row],[rating]])</f>
        <v>4.2</v>
      </c>
      <c r="H11879" s="19" t="str">
        <f>IF(Movies[[#This Row],[rating]]=0,"No Rating","Rated")</f>
        <v>Rated</v>
      </c>
      <c r="I11879" s="16" t="s">
        <v>420</v>
      </c>
      <c r="J11879" s="29" t="s">
        <v>142</v>
      </c>
      <c r="K11879" s="19">
        <v>7.6150000000000002</v>
      </c>
      <c r="L11879" s="26">
        <v>56</v>
      </c>
    </row>
    <row r="11880" spans="1:12" x14ac:dyDescent="0.3">
      <c r="A11880" s="14">
        <v>650743</v>
      </c>
      <c r="B11880" s="16" t="s">
        <v>15171</v>
      </c>
      <c r="C11880" s="16" t="s">
        <v>877</v>
      </c>
      <c r="D11880" s="4">
        <v>44217</v>
      </c>
      <c r="E11880" s="23">
        <v>2021</v>
      </c>
      <c r="F11880" s="19">
        <v>6.4</v>
      </c>
      <c r="G11880" s="19">
        <f>IF(Movies[[#This Row],[rating]]=0,"",Movies[[#This Row],[rating]])</f>
        <v>6.4</v>
      </c>
      <c r="H11880" s="19" t="str">
        <f>IF(Movies[[#This Row],[rating]]=0,"No Rating","Rated")</f>
        <v>Rated</v>
      </c>
      <c r="I11880" s="16" t="s">
        <v>6051</v>
      </c>
      <c r="J11880" s="29" t="s">
        <v>774</v>
      </c>
      <c r="K11880" s="19">
        <v>7.6120000000000001</v>
      </c>
      <c r="L11880" s="26">
        <v>19</v>
      </c>
    </row>
    <row r="11881" spans="1:12" x14ac:dyDescent="0.3">
      <c r="A11881" s="14">
        <v>767499</v>
      </c>
      <c r="B11881" s="16" t="s">
        <v>15172</v>
      </c>
      <c r="C11881" s="16" t="s">
        <v>10</v>
      </c>
      <c r="D11881" s="4">
        <v>44477</v>
      </c>
      <c r="E11881" s="23">
        <v>2021</v>
      </c>
      <c r="F11881" s="19">
        <v>5.5</v>
      </c>
      <c r="G11881" s="19">
        <f>IF(Movies[[#This Row],[rating]]=0,"",Movies[[#This Row],[rating]])</f>
        <v>5.5</v>
      </c>
      <c r="H11881" s="19" t="str">
        <f>IF(Movies[[#This Row],[rating]]=0,"No Rating","Rated")</f>
        <v>Rated</v>
      </c>
      <c r="I11881" s="16" t="s">
        <v>468</v>
      </c>
      <c r="J11881" s="29" t="s">
        <v>12</v>
      </c>
      <c r="K11881" s="19">
        <v>7.5910000000000002</v>
      </c>
      <c r="L11881" s="26">
        <v>280</v>
      </c>
    </row>
    <row r="11882" spans="1:12" x14ac:dyDescent="0.3">
      <c r="A11882" s="14">
        <v>602288</v>
      </c>
      <c r="B11882" s="16" t="s">
        <v>15173</v>
      </c>
      <c r="C11882" s="16" t="s">
        <v>94</v>
      </c>
      <c r="D11882" s="4">
        <v>44364</v>
      </c>
      <c r="E11882" s="23">
        <v>2021</v>
      </c>
      <c r="F11882" s="19">
        <v>6.6820000000000004</v>
      </c>
      <c r="G11882" s="19">
        <f>IF(Movies[[#This Row],[rating]]=0,"",Movies[[#This Row],[rating]])</f>
        <v>6.6820000000000004</v>
      </c>
      <c r="H11882" s="19" t="str">
        <f>IF(Movies[[#This Row],[rating]]=0,"No Rating","Rated")</f>
        <v>Rated</v>
      </c>
      <c r="I11882" s="16" t="s">
        <v>203</v>
      </c>
      <c r="J11882" s="29" t="s">
        <v>96</v>
      </c>
      <c r="K11882" s="19">
        <v>7.5830000000000002</v>
      </c>
      <c r="L11882" s="26">
        <v>33</v>
      </c>
    </row>
    <row r="11883" spans="1:12" x14ac:dyDescent="0.3">
      <c r="A11883" s="14">
        <v>1333273</v>
      </c>
      <c r="B11883" s="16" t="s">
        <v>15174</v>
      </c>
      <c r="C11883" s="16" t="s">
        <v>94</v>
      </c>
      <c r="D11883" s="4">
        <v>44400</v>
      </c>
      <c r="E11883" s="23">
        <v>2021</v>
      </c>
      <c r="F11883" s="19">
        <v>0</v>
      </c>
      <c r="G11883" s="19" t="str">
        <f>IF(Movies[[#This Row],[rating]]=0,"",Movies[[#This Row],[rating]])</f>
        <v/>
      </c>
      <c r="H11883" s="19" t="str">
        <f>IF(Movies[[#This Row],[rating]]=0,"No Rating","Rated")</f>
        <v>No Rating</v>
      </c>
      <c r="I11883" s="16" t="s">
        <v>49</v>
      </c>
      <c r="J11883" s="29" t="s">
        <v>96</v>
      </c>
      <c r="K11883" s="19">
        <v>7.577</v>
      </c>
      <c r="L11883" s="26">
        <v>0</v>
      </c>
    </row>
    <row r="11884" spans="1:12" x14ac:dyDescent="0.3">
      <c r="A11884" s="14">
        <v>740844</v>
      </c>
      <c r="B11884" s="16" t="s">
        <v>15175</v>
      </c>
      <c r="C11884" s="16" t="s">
        <v>838</v>
      </c>
      <c r="D11884" s="4">
        <v>44448</v>
      </c>
      <c r="E11884" s="23">
        <v>2021</v>
      </c>
      <c r="F11884" s="19">
        <v>5.83</v>
      </c>
      <c r="G11884" s="19">
        <f>IF(Movies[[#This Row],[rating]]=0,"",Movies[[#This Row],[rating]])</f>
        <v>5.83</v>
      </c>
      <c r="H11884" s="19" t="str">
        <f>IF(Movies[[#This Row],[rating]]=0,"No Rating","Rated")</f>
        <v>Rated</v>
      </c>
      <c r="I11884" s="16" t="s">
        <v>438</v>
      </c>
      <c r="J11884" s="29" t="s">
        <v>110</v>
      </c>
      <c r="K11884" s="19">
        <v>7.577</v>
      </c>
      <c r="L11884" s="26">
        <v>53</v>
      </c>
    </row>
    <row r="11885" spans="1:12" x14ac:dyDescent="0.3">
      <c r="A11885" s="14">
        <v>845887</v>
      </c>
      <c r="B11885" s="16" t="s">
        <v>15176</v>
      </c>
      <c r="C11885" s="16" t="s">
        <v>1845</v>
      </c>
      <c r="D11885" s="4">
        <v>44349</v>
      </c>
      <c r="E11885" s="23">
        <v>2021</v>
      </c>
      <c r="F11885" s="19">
        <v>7.2</v>
      </c>
      <c r="G11885" s="19">
        <f>IF(Movies[[#This Row],[rating]]=0,"",Movies[[#This Row],[rating]])</f>
        <v>7.2</v>
      </c>
      <c r="H11885" s="19" t="str">
        <f>IF(Movies[[#This Row],[rating]]=0,"No Rating","Rated")</f>
        <v>Rated</v>
      </c>
      <c r="I11885" s="16" t="s">
        <v>49</v>
      </c>
      <c r="J11885" s="29" t="s">
        <v>12</v>
      </c>
      <c r="K11885" s="19">
        <v>7.5720000000000001</v>
      </c>
      <c r="L11885" s="26">
        <v>55</v>
      </c>
    </row>
    <row r="11886" spans="1:12" x14ac:dyDescent="0.3">
      <c r="A11886" s="14">
        <v>716920</v>
      </c>
      <c r="B11886" s="16" t="s">
        <v>15177</v>
      </c>
      <c r="C11886" s="16" t="s">
        <v>108</v>
      </c>
      <c r="D11886" s="4">
        <v>44377</v>
      </c>
      <c r="E11886" s="23">
        <v>2021</v>
      </c>
      <c r="F11886" s="19">
        <v>6.7</v>
      </c>
      <c r="G11886" s="19">
        <f>IF(Movies[[#This Row],[rating]]=0,"",Movies[[#This Row],[rating]])</f>
        <v>6.7</v>
      </c>
      <c r="H11886" s="19" t="str">
        <f>IF(Movies[[#This Row],[rating]]=0,"No Rating","Rated")</f>
        <v>Rated</v>
      </c>
      <c r="I11886" s="16" t="s">
        <v>30</v>
      </c>
      <c r="J11886" s="29" t="s">
        <v>110</v>
      </c>
      <c r="K11886" s="19">
        <v>7.5709999999999997</v>
      </c>
      <c r="L11886" s="26">
        <v>88</v>
      </c>
    </row>
    <row r="11887" spans="1:12" x14ac:dyDescent="0.3">
      <c r="A11887" s="14">
        <v>694254</v>
      </c>
      <c r="B11887" s="16" t="s">
        <v>15178</v>
      </c>
      <c r="C11887" s="16" t="s">
        <v>540</v>
      </c>
      <c r="D11887" s="4">
        <v>44342</v>
      </c>
      <c r="E11887" s="23">
        <v>2021</v>
      </c>
      <c r="F11887" s="19">
        <v>6.4</v>
      </c>
      <c r="G11887" s="19">
        <f>IF(Movies[[#This Row],[rating]]=0,"",Movies[[#This Row],[rating]])</f>
        <v>6.4</v>
      </c>
      <c r="H11887" s="19" t="str">
        <f>IF(Movies[[#This Row],[rating]]=0,"No Rating","Rated")</f>
        <v>Rated</v>
      </c>
      <c r="I11887" s="16" t="s">
        <v>49</v>
      </c>
      <c r="J11887" s="29" t="s">
        <v>511</v>
      </c>
      <c r="K11887" s="19">
        <v>7.5709999999999997</v>
      </c>
      <c r="L11887" s="26">
        <v>416</v>
      </c>
    </row>
    <row r="11888" spans="1:12" x14ac:dyDescent="0.3">
      <c r="A11888" s="14">
        <v>705714</v>
      </c>
      <c r="B11888" s="16" t="s">
        <v>15179</v>
      </c>
      <c r="C11888" s="16" t="s">
        <v>1845</v>
      </c>
      <c r="D11888" s="4">
        <v>44314</v>
      </c>
      <c r="E11888" s="23">
        <v>2021</v>
      </c>
      <c r="F11888" s="19">
        <v>5.7</v>
      </c>
      <c r="G11888" s="19">
        <f>IF(Movies[[#This Row],[rating]]=0,"",Movies[[#This Row],[rating]])</f>
        <v>5.7</v>
      </c>
      <c r="H11888" s="19" t="str">
        <f>IF(Movies[[#This Row],[rating]]=0,"No Rating","Rated")</f>
        <v>Rated</v>
      </c>
      <c r="I11888" s="16" t="s">
        <v>166</v>
      </c>
      <c r="J11888" s="29" t="s">
        <v>511</v>
      </c>
      <c r="K11888" s="19">
        <v>7.5629999999999997</v>
      </c>
      <c r="L11888" s="26">
        <v>20</v>
      </c>
    </row>
    <row r="11889" spans="1:12" x14ac:dyDescent="0.3">
      <c r="A11889" s="14">
        <v>826353</v>
      </c>
      <c r="B11889" s="16" t="s">
        <v>15180</v>
      </c>
      <c r="C11889" s="16" t="s">
        <v>540</v>
      </c>
      <c r="D11889" s="4">
        <v>44524</v>
      </c>
      <c r="E11889" s="23">
        <v>2021</v>
      </c>
      <c r="F11889" s="19">
        <v>5.9</v>
      </c>
      <c r="G11889" s="19">
        <f>IF(Movies[[#This Row],[rating]]=0,"",Movies[[#This Row],[rating]])</f>
        <v>5.9</v>
      </c>
      <c r="H11889" s="19" t="str">
        <f>IF(Movies[[#This Row],[rating]]=0,"No Rating","Rated")</f>
        <v>Rated</v>
      </c>
      <c r="I11889" s="16" t="s">
        <v>713</v>
      </c>
      <c r="J11889" s="29" t="s">
        <v>511</v>
      </c>
      <c r="K11889" s="19">
        <v>7.5540000000000003</v>
      </c>
      <c r="L11889" s="26">
        <v>75</v>
      </c>
    </row>
    <row r="11890" spans="1:12" x14ac:dyDescent="0.3">
      <c r="A11890" s="14">
        <v>811076</v>
      </c>
      <c r="B11890" s="16" t="s">
        <v>15181</v>
      </c>
      <c r="C11890" s="16" t="s">
        <v>14</v>
      </c>
      <c r="D11890" s="4">
        <v>44462</v>
      </c>
      <c r="E11890" s="23">
        <v>2021</v>
      </c>
      <c r="F11890" s="19">
        <v>5.3</v>
      </c>
      <c r="G11890" s="19">
        <f>IF(Movies[[#This Row],[rating]]=0,"",Movies[[#This Row],[rating]])</f>
        <v>5.3</v>
      </c>
      <c r="H11890" s="19" t="str">
        <f>IF(Movies[[#This Row],[rating]]=0,"No Rating","Rated")</f>
        <v>Rated</v>
      </c>
      <c r="I11890" s="16" t="s">
        <v>148</v>
      </c>
      <c r="J11890" s="29" t="s">
        <v>12</v>
      </c>
      <c r="K11890" s="19">
        <v>7.548</v>
      </c>
      <c r="L11890" s="26">
        <v>69</v>
      </c>
    </row>
    <row r="11891" spans="1:12" x14ac:dyDescent="0.3">
      <c r="A11891" s="14">
        <v>669659</v>
      </c>
      <c r="B11891" s="16" t="s">
        <v>15182</v>
      </c>
      <c r="C11891" s="16" t="s">
        <v>172</v>
      </c>
      <c r="D11891" s="4">
        <v>44448</v>
      </c>
      <c r="E11891" s="23">
        <v>2021</v>
      </c>
      <c r="F11891" s="19">
        <v>6.4</v>
      </c>
      <c r="G11891" s="19">
        <f>IF(Movies[[#This Row],[rating]]=0,"",Movies[[#This Row],[rating]])</f>
        <v>6.4</v>
      </c>
      <c r="H11891" s="19" t="str">
        <f>IF(Movies[[#This Row],[rating]]=0,"No Rating","Rated")</f>
        <v>Rated</v>
      </c>
      <c r="I11891" s="16" t="s">
        <v>180</v>
      </c>
      <c r="J11891" s="29" t="s">
        <v>12</v>
      </c>
      <c r="K11891" s="19">
        <v>7.548</v>
      </c>
      <c r="L11891" s="26">
        <v>130</v>
      </c>
    </row>
    <row r="11892" spans="1:12" x14ac:dyDescent="0.3">
      <c r="A11892" s="14">
        <v>1225093</v>
      </c>
      <c r="B11892" s="16" t="s">
        <v>15183</v>
      </c>
      <c r="C11892" s="16" t="s">
        <v>4184</v>
      </c>
      <c r="D11892" s="4">
        <v>44553</v>
      </c>
      <c r="E11892" s="23">
        <v>2021</v>
      </c>
      <c r="F11892" s="19">
        <v>10</v>
      </c>
      <c r="G11892" s="19">
        <f>IF(Movies[[#This Row],[rating]]=0,"",Movies[[#This Row],[rating]])</f>
        <v>10</v>
      </c>
      <c r="H11892" s="19" t="str">
        <f>IF(Movies[[#This Row],[rating]]=0,"No Rating","Rated")</f>
        <v>Rated</v>
      </c>
      <c r="I11892" s="16" t="s">
        <v>49</v>
      </c>
      <c r="J11892" s="29" t="s">
        <v>4185</v>
      </c>
      <c r="K11892" s="19">
        <v>7.5460000000000003</v>
      </c>
      <c r="L11892" s="26">
        <v>1</v>
      </c>
    </row>
    <row r="11893" spans="1:12" x14ac:dyDescent="0.3">
      <c r="A11893" s="14">
        <v>717694</v>
      </c>
      <c r="B11893" s="16" t="s">
        <v>15184</v>
      </c>
      <c r="C11893" s="16" t="s">
        <v>15185</v>
      </c>
      <c r="D11893" s="4">
        <v>44273</v>
      </c>
      <c r="E11893" s="23">
        <v>2021</v>
      </c>
      <c r="F11893" s="19">
        <v>6.4</v>
      </c>
      <c r="G11893" s="19">
        <f>IF(Movies[[#This Row],[rating]]=0,"",Movies[[#This Row],[rating]])</f>
        <v>6.4</v>
      </c>
      <c r="H11893" s="19" t="str">
        <f>IF(Movies[[#This Row],[rating]]=0,"No Rating","Rated")</f>
        <v>Rated</v>
      </c>
      <c r="I11893" s="16" t="s">
        <v>556</v>
      </c>
      <c r="J11893" s="29" t="s">
        <v>9304</v>
      </c>
      <c r="K11893" s="19">
        <v>7.5410000000000004</v>
      </c>
      <c r="L11893" s="26">
        <v>72</v>
      </c>
    </row>
    <row r="11894" spans="1:12" x14ac:dyDescent="0.3">
      <c r="A11894" s="14">
        <v>779611</v>
      </c>
      <c r="B11894" s="16" t="s">
        <v>15186</v>
      </c>
      <c r="C11894" s="16" t="s">
        <v>416</v>
      </c>
      <c r="D11894" s="4">
        <v>44302</v>
      </c>
      <c r="E11894" s="23">
        <v>2021</v>
      </c>
      <c r="F11894" s="19">
        <v>6.6</v>
      </c>
      <c r="G11894" s="19">
        <f>IF(Movies[[#This Row],[rating]]=0,"",Movies[[#This Row],[rating]])</f>
        <v>6.6</v>
      </c>
      <c r="H11894" s="19" t="str">
        <f>IF(Movies[[#This Row],[rating]]=0,"No Rating","Rated")</f>
        <v>Rated</v>
      </c>
      <c r="I11894" s="16" t="s">
        <v>1607</v>
      </c>
      <c r="J11894" s="29" t="s">
        <v>12</v>
      </c>
      <c r="K11894" s="19">
        <v>7.5389999999999997</v>
      </c>
      <c r="L11894" s="26">
        <v>26</v>
      </c>
    </row>
    <row r="11895" spans="1:12" x14ac:dyDescent="0.3">
      <c r="A11895" s="14">
        <v>583116</v>
      </c>
      <c r="B11895" s="16" t="s">
        <v>15187</v>
      </c>
      <c r="C11895" s="16" t="s">
        <v>10</v>
      </c>
      <c r="D11895" s="4">
        <v>44358</v>
      </c>
      <c r="E11895" s="23">
        <v>2021</v>
      </c>
      <c r="F11895" s="19">
        <v>5.3</v>
      </c>
      <c r="G11895" s="19">
        <f>IF(Movies[[#This Row],[rating]]=0,"",Movies[[#This Row],[rating]])</f>
        <v>5.3</v>
      </c>
      <c r="H11895" s="19" t="str">
        <f>IF(Movies[[#This Row],[rating]]=0,"No Rating","Rated")</f>
        <v>Rated</v>
      </c>
      <c r="I11895" s="16" t="s">
        <v>30</v>
      </c>
      <c r="J11895" s="29" t="s">
        <v>12</v>
      </c>
      <c r="K11895" s="19">
        <v>7.5289999999999999</v>
      </c>
      <c r="L11895" s="26">
        <v>52</v>
      </c>
    </row>
    <row r="11896" spans="1:12" x14ac:dyDescent="0.3">
      <c r="A11896" s="14">
        <v>676819</v>
      </c>
      <c r="B11896" s="16" t="s">
        <v>15188</v>
      </c>
      <c r="C11896" s="16" t="s">
        <v>15189</v>
      </c>
      <c r="D11896" s="4">
        <v>44519</v>
      </c>
      <c r="E11896" s="23">
        <v>2021</v>
      </c>
      <c r="F11896" s="19">
        <v>6.6</v>
      </c>
      <c r="G11896" s="19">
        <f>IF(Movies[[#This Row],[rating]]=0,"",Movies[[#This Row],[rating]])</f>
        <v>6.6</v>
      </c>
      <c r="H11896" s="19" t="str">
        <f>IF(Movies[[#This Row],[rating]]=0,"No Rating","Rated")</f>
        <v>Rated</v>
      </c>
      <c r="I11896" s="16" t="s">
        <v>49</v>
      </c>
      <c r="J11896" s="29" t="s">
        <v>342</v>
      </c>
      <c r="K11896" s="19">
        <v>7.5270000000000001</v>
      </c>
      <c r="L11896" s="26">
        <v>31</v>
      </c>
    </row>
    <row r="11897" spans="1:12" x14ac:dyDescent="0.3">
      <c r="A11897" s="14">
        <v>588890</v>
      </c>
      <c r="B11897" s="16" t="s">
        <v>15190</v>
      </c>
      <c r="C11897" s="16" t="s">
        <v>15191</v>
      </c>
      <c r="D11897" s="4">
        <v>44470</v>
      </c>
      <c r="E11897" s="23">
        <v>2021</v>
      </c>
      <c r="F11897" s="19">
        <v>7.2</v>
      </c>
      <c r="G11897" s="19">
        <f>IF(Movies[[#This Row],[rating]]=0,"",Movies[[#This Row],[rating]])</f>
        <v>7.2</v>
      </c>
      <c r="H11897" s="19" t="str">
        <f>IF(Movies[[#This Row],[rating]]=0,"No Rating","Rated")</f>
        <v>Rated</v>
      </c>
      <c r="I11897" s="16" t="s">
        <v>2102</v>
      </c>
      <c r="J11897" s="29" t="s">
        <v>1906</v>
      </c>
      <c r="K11897" s="19">
        <v>7.5170000000000003</v>
      </c>
      <c r="L11897" s="26">
        <v>30</v>
      </c>
    </row>
    <row r="11898" spans="1:12" x14ac:dyDescent="0.3">
      <c r="A11898" s="14">
        <v>786110</v>
      </c>
      <c r="B11898" s="16" t="s">
        <v>15192</v>
      </c>
      <c r="C11898" s="16" t="s">
        <v>10</v>
      </c>
      <c r="D11898" s="4">
        <v>44302</v>
      </c>
      <c r="E11898" s="23">
        <v>2021</v>
      </c>
      <c r="F11898" s="19">
        <v>5.7919999999999998</v>
      </c>
      <c r="G11898" s="19">
        <f>IF(Movies[[#This Row],[rating]]=0,"",Movies[[#This Row],[rating]])</f>
        <v>5.7919999999999998</v>
      </c>
      <c r="H11898" s="19" t="str">
        <f>IF(Movies[[#This Row],[rating]]=0,"No Rating","Rated")</f>
        <v>Rated</v>
      </c>
      <c r="I11898" s="16" t="s">
        <v>5155</v>
      </c>
      <c r="J11898" s="29" t="s">
        <v>12</v>
      </c>
      <c r="K11898" s="19">
        <v>7.5129999999999999</v>
      </c>
      <c r="L11898" s="26">
        <v>118</v>
      </c>
    </row>
    <row r="11899" spans="1:12" x14ac:dyDescent="0.3">
      <c r="A11899" s="14">
        <v>961613</v>
      </c>
      <c r="B11899" s="16" t="s">
        <v>15193</v>
      </c>
      <c r="C11899" s="16" t="s">
        <v>10</v>
      </c>
      <c r="D11899" s="4">
        <v>44561</v>
      </c>
      <c r="E11899" s="23">
        <v>2021</v>
      </c>
      <c r="F11899" s="19">
        <v>5.6</v>
      </c>
      <c r="G11899" s="19">
        <f>IF(Movies[[#This Row],[rating]]=0,"",Movies[[#This Row],[rating]])</f>
        <v>5.6</v>
      </c>
      <c r="H11899" s="19" t="str">
        <f>IF(Movies[[#This Row],[rating]]=0,"No Rating","Rated")</f>
        <v>Rated</v>
      </c>
      <c r="I11899" s="16" t="s">
        <v>468</v>
      </c>
      <c r="J11899" s="29" t="s">
        <v>12</v>
      </c>
      <c r="K11899" s="19">
        <v>7.5090000000000003</v>
      </c>
      <c r="L11899" s="26">
        <v>5</v>
      </c>
    </row>
    <row r="11900" spans="1:12" x14ac:dyDescent="0.3">
      <c r="A11900" s="14">
        <v>473021</v>
      </c>
      <c r="B11900" s="16" t="s">
        <v>15194</v>
      </c>
      <c r="C11900" s="16" t="s">
        <v>1873</v>
      </c>
      <c r="D11900" s="4">
        <v>44480</v>
      </c>
      <c r="E11900" s="23">
        <v>2021</v>
      </c>
      <c r="F11900" s="19">
        <v>6.5</v>
      </c>
      <c r="G11900" s="19">
        <f>IF(Movies[[#This Row],[rating]]=0,"",Movies[[#This Row],[rating]])</f>
        <v>6.5</v>
      </c>
      <c r="H11900" s="19" t="str">
        <f>IF(Movies[[#This Row],[rating]]=0,"No Rating","Rated")</f>
        <v>Rated</v>
      </c>
      <c r="I11900" s="16" t="s">
        <v>49</v>
      </c>
      <c r="J11900" s="29" t="s">
        <v>12</v>
      </c>
      <c r="K11900" s="19">
        <v>7.5090000000000003</v>
      </c>
      <c r="L11900" s="26">
        <v>80</v>
      </c>
    </row>
    <row r="11901" spans="1:12" x14ac:dyDescent="0.3">
      <c r="A11901" s="14">
        <v>818480</v>
      </c>
      <c r="B11901" s="16" t="s">
        <v>8197</v>
      </c>
      <c r="C11901" s="16" t="s">
        <v>1845</v>
      </c>
      <c r="D11901" s="4">
        <v>44497</v>
      </c>
      <c r="E11901" s="23">
        <v>2021</v>
      </c>
      <c r="F11901" s="19">
        <v>6</v>
      </c>
      <c r="G11901" s="19">
        <f>IF(Movies[[#This Row],[rating]]=0,"",Movies[[#This Row],[rating]])</f>
        <v>6</v>
      </c>
      <c r="H11901" s="19" t="str">
        <f>IF(Movies[[#This Row],[rating]]=0,"No Rating","Rated")</f>
        <v>Rated</v>
      </c>
      <c r="I11901" s="16" t="s">
        <v>1993</v>
      </c>
      <c r="J11901" s="29" t="s">
        <v>34</v>
      </c>
      <c r="K11901" s="19">
        <v>7.5069999999999997</v>
      </c>
      <c r="L11901" s="26">
        <v>3</v>
      </c>
    </row>
    <row r="11902" spans="1:12" x14ac:dyDescent="0.3">
      <c r="A11902" s="14">
        <v>806804</v>
      </c>
      <c r="B11902" s="16" t="s">
        <v>15195</v>
      </c>
      <c r="C11902" s="16" t="s">
        <v>10</v>
      </c>
      <c r="D11902" s="4">
        <v>44459</v>
      </c>
      <c r="E11902" s="23">
        <v>2021</v>
      </c>
      <c r="F11902" s="19">
        <v>5.0999999999999996</v>
      </c>
      <c r="G11902" s="19">
        <f>IF(Movies[[#This Row],[rating]]=0,"",Movies[[#This Row],[rating]])</f>
        <v>5.0999999999999996</v>
      </c>
      <c r="H11902" s="19" t="str">
        <f>IF(Movies[[#This Row],[rating]]=0,"No Rating","Rated")</f>
        <v>Rated</v>
      </c>
      <c r="I11902" s="16" t="s">
        <v>132</v>
      </c>
      <c r="J11902" s="29" t="s">
        <v>12</v>
      </c>
      <c r="K11902" s="19">
        <v>7.4930000000000003</v>
      </c>
      <c r="L11902" s="26">
        <v>71</v>
      </c>
    </row>
    <row r="11903" spans="1:12" x14ac:dyDescent="0.3">
      <c r="A11903" s="14">
        <v>839100</v>
      </c>
      <c r="B11903" s="16" t="s">
        <v>15196</v>
      </c>
      <c r="C11903" s="16" t="s">
        <v>144</v>
      </c>
      <c r="D11903" s="4">
        <v>44481</v>
      </c>
      <c r="E11903" s="23">
        <v>2021</v>
      </c>
      <c r="F11903" s="19">
        <v>5.8</v>
      </c>
      <c r="G11903" s="19">
        <f>IF(Movies[[#This Row],[rating]]=0,"",Movies[[#This Row],[rating]])</f>
        <v>5.8</v>
      </c>
      <c r="H11903" s="19" t="str">
        <f>IF(Movies[[#This Row],[rating]]=0,"No Rating","Rated")</f>
        <v>Rated</v>
      </c>
      <c r="I11903" s="16" t="s">
        <v>4841</v>
      </c>
      <c r="J11903" s="29" t="s">
        <v>146</v>
      </c>
      <c r="K11903" s="19">
        <v>7.492</v>
      </c>
      <c r="L11903" s="26">
        <v>68</v>
      </c>
    </row>
    <row r="11904" spans="1:12" x14ac:dyDescent="0.3">
      <c r="A11904" s="14">
        <v>612491</v>
      </c>
      <c r="B11904" s="16" t="s">
        <v>15197</v>
      </c>
      <c r="C11904" s="16" t="s">
        <v>540</v>
      </c>
      <c r="D11904" s="4">
        <v>44553</v>
      </c>
      <c r="E11904" s="23">
        <v>2021</v>
      </c>
      <c r="F11904" s="19">
        <v>7.2</v>
      </c>
      <c r="G11904" s="19">
        <f>IF(Movies[[#This Row],[rating]]=0,"",Movies[[#This Row],[rating]])</f>
        <v>7.2</v>
      </c>
      <c r="H11904" s="19" t="str">
        <f>IF(Movies[[#This Row],[rating]]=0,"No Rating","Rated")</f>
        <v>Rated</v>
      </c>
      <c r="I11904" s="16" t="s">
        <v>1205</v>
      </c>
      <c r="J11904" s="29" t="s">
        <v>511</v>
      </c>
      <c r="K11904" s="19">
        <v>7.49</v>
      </c>
      <c r="L11904" s="26">
        <v>203</v>
      </c>
    </row>
    <row r="11905" spans="1:12" x14ac:dyDescent="0.3">
      <c r="A11905" s="14">
        <v>670129</v>
      </c>
      <c r="B11905" s="16" t="s">
        <v>15198</v>
      </c>
      <c r="C11905" s="16" t="s">
        <v>10</v>
      </c>
      <c r="D11905" s="4">
        <v>44232</v>
      </c>
      <c r="E11905" s="23">
        <v>2021</v>
      </c>
      <c r="F11905" s="19">
        <v>5.6689999999999996</v>
      </c>
      <c r="G11905" s="19">
        <f>IF(Movies[[#This Row],[rating]]=0,"",Movies[[#This Row],[rating]])</f>
        <v>5.6689999999999996</v>
      </c>
      <c r="H11905" s="19" t="str">
        <f>IF(Movies[[#This Row],[rating]]=0,"No Rating","Rated")</f>
        <v>Rated</v>
      </c>
      <c r="I11905" s="16" t="s">
        <v>49</v>
      </c>
      <c r="J11905" s="29" t="s">
        <v>12</v>
      </c>
      <c r="K11905" s="19">
        <v>7.48</v>
      </c>
      <c r="L11905" s="26">
        <v>59</v>
      </c>
    </row>
    <row r="11906" spans="1:12" x14ac:dyDescent="0.3">
      <c r="A11906" s="14">
        <v>869922</v>
      </c>
      <c r="B11906" s="16" t="s">
        <v>15199</v>
      </c>
      <c r="C11906" s="16" t="s">
        <v>108</v>
      </c>
      <c r="D11906" s="4">
        <v>44456</v>
      </c>
      <c r="E11906" s="23">
        <v>2021</v>
      </c>
      <c r="F11906" s="19">
        <v>6.4</v>
      </c>
      <c r="G11906" s="19">
        <f>IF(Movies[[#This Row],[rating]]=0,"",Movies[[#This Row],[rating]])</f>
        <v>6.4</v>
      </c>
      <c r="H11906" s="19" t="str">
        <f>IF(Movies[[#This Row],[rating]]=0,"No Rating","Rated")</f>
        <v>Rated</v>
      </c>
      <c r="I11906" s="16" t="s">
        <v>2901</v>
      </c>
      <c r="J11906" s="29" t="s">
        <v>110</v>
      </c>
      <c r="K11906" s="19">
        <v>7.4779999999999998</v>
      </c>
      <c r="L11906" s="26">
        <v>33</v>
      </c>
    </row>
    <row r="11907" spans="1:12" x14ac:dyDescent="0.3">
      <c r="A11907" s="14">
        <v>839803</v>
      </c>
      <c r="B11907" s="16" t="s">
        <v>15200</v>
      </c>
      <c r="C11907" s="16" t="s">
        <v>411</v>
      </c>
      <c r="D11907" s="4">
        <v>44541</v>
      </c>
      <c r="E11907" s="23">
        <v>2021</v>
      </c>
      <c r="F11907" s="19">
        <v>7.1</v>
      </c>
      <c r="G11907" s="19">
        <f>IF(Movies[[#This Row],[rating]]=0,"",Movies[[#This Row],[rating]])</f>
        <v>7.1</v>
      </c>
      <c r="H11907" s="19" t="str">
        <f>IF(Movies[[#This Row],[rating]]=0,"No Rating","Rated")</f>
        <v>Rated</v>
      </c>
      <c r="I11907" s="16" t="s">
        <v>13733</v>
      </c>
      <c r="J11907" s="29" t="s">
        <v>342</v>
      </c>
      <c r="K11907" s="19">
        <v>7.4660000000000002</v>
      </c>
      <c r="L11907" s="26">
        <v>50</v>
      </c>
    </row>
    <row r="11908" spans="1:12" x14ac:dyDescent="0.3">
      <c r="A11908" s="14">
        <v>764686</v>
      </c>
      <c r="B11908" s="16" t="s">
        <v>3273</v>
      </c>
      <c r="C11908" s="16" t="s">
        <v>108</v>
      </c>
      <c r="D11908" s="4">
        <v>44496</v>
      </c>
      <c r="E11908" s="23">
        <v>2021</v>
      </c>
      <c r="F11908" s="19">
        <v>6.6</v>
      </c>
      <c r="G11908" s="19">
        <f>IF(Movies[[#This Row],[rating]]=0,"",Movies[[#This Row],[rating]])</f>
        <v>6.6</v>
      </c>
      <c r="H11908" s="19" t="str">
        <f>IF(Movies[[#This Row],[rating]]=0,"No Rating","Rated")</f>
        <v>Rated</v>
      </c>
      <c r="I11908" s="16" t="s">
        <v>49</v>
      </c>
      <c r="J11908" s="29" t="s">
        <v>110</v>
      </c>
      <c r="K11908" s="19">
        <v>7.4640000000000004</v>
      </c>
      <c r="L11908" s="26">
        <v>160</v>
      </c>
    </row>
    <row r="11909" spans="1:12" x14ac:dyDescent="0.3">
      <c r="A11909" s="14">
        <v>806690</v>
      </c>
      <c r="B11909" s="16" t="s">
        <v>15201</v>
      </c>
      <c r="C11909" s="16" t="s">
        <v>15202</v>
      </c>
      <c r="D11909" s="4">
        <v>44435</v>
      </c>
      <c r="E11909" s="23">
        <v>2021</v>
      </c>
      <c r="F11909" s="19">
        <v>5.5</v>
      </c>
      <c r="G11909" s="19">
        <f>IF(Movies[[#This Row],[rating]]=0,"",Movies[[#This Row],[rating]])</f>
        <v>5.5</v>
      </c>
      <c r="H11909" s="19" t="str">
        <f>IF(Movies[[#This Row],[rating]]=0,"No Rating","Rated")</f>
        <v>Rated</v>
      </c>
      <c r="I11909" s="16" t="s">
        <v>242</v>
      </c>
      <c r="J11909" s="29" t="s">
        <v>12</v>
      </c>
      <c r="K11909" s="19">
        <v>7.4379999999999997</v>
      </c>
      <c r="L11909" s="26">
        <v>71</v>
      </c>
    </row>
    <row r="11910" spans="1:12" x14ac:dyDescent="0.3">
      <c r="A11910" s="14">
        <v>1016109</v>
      </c>
      <c r="B11910" s="16" t="s">
        <v>15203</v>
      </c>
      <c r="C11910" s="16" t="s">
        <v>94</v>
      </c>
      <c r="D11910" s="4">
        <v>44481</v>
      </c>
      <c r="E11910" s="23">
        <v>2021</v>
      </c>
      <c r="F11910" s="19">
        <v>0</v>
      </c>
      <c r="G11910" s="19" t="str">
        <f>IF(Movies[[#This Row],[rating]]=0,"",Movies[[#This Row],[rating]])</f>
        <v/>
      </c>
      <c r="H11910" s="19" t="str">
        <f>IF(Movies[[#This Row],[rating]]=0,"No Rating","Rated")</f>
        <v>No Rating</v>
      </c>
      <c r="I11910" s="16" t="s">
        <v>886</v>
      </c>
      <c r="J11910" s="29" t="s">
        <v>96</v>
      </c>
      <c r="K11910" s="19">
        <v>7.4349999999999996</v>
      </c>
      <c r="L11910" s="26">
        <v>0</v>
      </c>
    </row>
    <row r="11911" spans="1:12" x14ac:dyDescent="0.3">
      <c r="A11911" s="14">
        <v>32471</v>
      </c>
      <c r="B11911" s="16" t="s">
        <v>15204</v>
      </c>
      <c r="C11911" s="16" t="s">
        <v>10</v>
      </c>
      <c r="D11911" s="4">
        <v>44533</v>
      </c>
      <c r="E11911" s="23">
        <v>2021</v>
      </c>
      <c r="F11911" s="19">
        <v>7</v>
      </c>
      <c r="G11911" s="19">
        <f>IF(Movies[[#This Row],[rating]]=0,"",Movies[[#This Row],[rating]])</f>
        <v>7</v>
      </c>
      <c r="H11911" s="19" t="str">
        <f>IF(Movies[[#This Row],[rating]]=0,"No Rating","Rated")</f>
        <v>Rated</v>
      </c>
      <c r="I11911" s="16" t="s">
        <v>153</v>
      </c>
      <c r="J11911" s="29" t="s">
        <v>12</v>
      </c>
      <c r="K11911" s="19">
        <v>7.431</v>
      </c>
      <c r="L11911" s="26">
        <v>128</v>
      </c>
    </row>
    <row r="11912" spans="1:12" x14ac:dyDescent="0.3">
      <c r="A11912" s="14">
        <v>825597</v>
      </c>
      <c r="B11912" s="16" t="s">
        <v>15205</v>
      </c>
      <c r="C11912" s="16" t="s">
        <v>10</v>
      </c>
      <c r="D11912" s="4">
        <v>44320</v>
      </c>
      <c r="E11912" s="23">
        <v>2021</v>
      </c>
      <c r="F11912" s="19">
        <v>6.6</v>
      </c>
      <c r="G11912" s="19">
        <f>IF(Movies[[#This Row],[rating]]=0,"",Movies[[#This Row],[rating]])</f>
        <v>6.6</v>
      </c>
      <c r="H11912" s="19" t="str">
        <f>IF(Movies[[#This Row],[rating]]=0,"No Rating","Rated")</f>
        <v>Rated</v>
      </c>
      <c r="I11912" s="16" t="s">
        <v>14249</v>
      </c>
      <c r="J11912" s="29" t="s">
        <v>12</v>
      </c>
      <c r="K11912" s="19">
        <v>7.4260000000000002</v>
      </c>
      <c r="L11912" s="26">
        <v>191</v>
      </c>
    </row>
    <row r="11913" spans="1:12" x14ac:dyDescent="0.3">
      <c r="A11913" s="14">
        <v>680652</v>
      </c>
      <c r="B11913" s="16" t="s">
        <v>15206</v>
      </c>
      <c r="C11913" s="16" t="s">
        <v>595</v>
      </c>
      <c r="D11913" s="4">
        <v>44295</v>
      </c>
      <c r="E11913" s="23">
        <v>2021</v>
      </c>
      <c r="F11913" s="19">
        <v>7.3</v>
      </c>
      <c r="G11913" s="19">
        <f>IF(Movies[[#This Row],[rating]]=0,"",Movies[[#This Row],[rating]])</f>
        <v>7.3</v>
      </c>
      <c r="H11913" s="19" t="str">
        <f>IF(Movies[[#This Row],[rating]]=0,"No Rating","Rated")</f>
        <v>Rated</v>
      </c>
      <c r="I11913" s="16" t="s">
        <v>822</v>
      </c>
      <c r="J11913" s="29" t="s">
        <v>597</v>
      </c>
      <c r="K11913" s="19">
        <v>7.4039999999999999</v>
      </c>
      <c r="L11913" s="26">
        <v>56</v>
      </c>
    </row>
    <row r="11914" spans="1:12" x14ac:dyDescent="0.3">
      <c r="A11914" s="14">
        <v>826691</v>
      </c>
      <c r="B11914" s="16" t="s">
        <v>15207</v>
      </c>
      <c r="C11914" s="16" t="s">
        <v>144</v>
      </c>
      <c r="D11914" s="4">
        <v>44428</v>
      </c>
      <c r="E11914" s="23">
        <v>2021</v>
      </c>
      <c r="F11914" s="19">
        <v>6.9</v>
      </c>
      <c r="G11914" s="19">
        <f>IF(Movies[[#This Row],[rating]]=0,"",Movies[[#This Row],[rating]])</f>
        <v>6.9</v>
      </c>
      <c r="H11914" s="19" t="str">
        <f>IF(Movies[[#This Row],[rating]]=0,"No Rating","Rated")</f>
        <v>Rated</v>
      </c>
      <c r="I11914" s="16" t="s">
        <v>4157</v>
      </c>
      <c r="J11914" s="29" t="s">
        <v>146</v>
      </c>
      <c r="K11914" s="19">
        <v>7.4</v>
      </c>
      <c r="L11914" s="26">
        <v>26</v>
      </c>
    </row>
    <row r="11915" spans="1:12" x14ac:dyDescent="0.3">
      <c r="A11915" s="14">
        <v>842715</v>
      </c>
      <c r="B11915" s="16" t="s">
        <v>15208</v>
      </c>
      <c r="C11915" s="16" t="s">
        <v>10</v>
      </c>
      <c r="D11915" s="4">
        <v>44361</v>
      </c>
      <c r="E11915" s="23">
        <v>2021</v>
      </c>
      <c r="F11915" s="19">
        <v>4.8849999999999998</v>
      </c>
      <c r="G11915" s="19">
        <f>IF(Movies[[#This Row],[rating]]=0,"",Movies[[#This Row],[rating]])</f>
        <v>4.8849999999999998</v>
      </c>
      <c r="H11915" s="19" t="str">
        <f>IF(Movies[[#This Row],[rating]]=0,"No Rating","Rated")</f>
        <v>Rated</v>
      </c>
      <c r="I11915" s="16" t="s">
        <v>468</v>
      </c>
      <c r="J11915" s="29" t="s">
        <v>86</v>
      </c>
      <c r="K11915" s="19">
        <v>7.3970000000000002</v>
      </c>
      <c r="L11915" s="26">
        <v>61</v>
      </c>
    </row>
    <row r="11916" spans="1:12" x14ac:dyDescent="0.3">
      <c r="A11916" s="14">
        <v>934246</v>
      </c>
      <c r="B11916" s="16" t="s">
        <v>15209</v>
      </c>
      <c r="C11916" s="16" t="s">
        <v>94</v>
      </c>
      <c r="D11916" s="4">
        <v>44560</v>
      </c>
      <c r="E11916" s="23">
        <v>2021</v>
      </c>
      <c r="F11916" s="19">
        <v>0</v>
      </c>
      <c r="G11916" s="19" t="str">
        <f>IF(Movies[[#This Row],[rating]]=0,"",Movies[[#This Row],[rating]])</f>
        <v/>
      </c>
      <c r="H11916" s="19" t="str">
        <f>IF(Movies[[#This Row],[rating]]=0,"No Rating","Rated")</f>
        <v>No Rating</v>
      </c>
      <c r="I11916" s="16" t="s">
        <v>33</v>
      </c>
      <c r="J11916" s="29" t="s">
        <v>96</v>
      </c>
      <c r="K11916" s="19">
        <v>7.3760000000000003</v>
      </c>
      <c r="L11916" s="26">
        <v>0</v>
      </c>
    </row>
    <row r="11917" spans="1:12" x14ac:dyDescent="0.3">
      <c r="A11917" s="14">
        <v>811072</v>
      </c>
      <c r="B11917" s="16" t="s">
        <v>15210</v>
      </c>
      <c r="C11917" s="16" t="s">
        <v>51</v>
      </c>
      <c r="D11917" s="4">
        <v>44400</v>
      </c>
      <c r="E11917" s="23">
        <v>2021</v>
      </c>
      <c r="F11917" s="19">
        <v>5.4</v>
      </c>
      <c r="G11917" s="19">
        <f>IF(Movies[[#This Row],[rating]]=0,"",Movies[[#This Row],[rating]])</f>
        <v>5.4</v>
      </c>
      <c r="H11917" s="19" t="str">
        <f>IF(Movies[[#This Row],[rating]]=0,"No Rating","Rated")</f>
        <v>Rated</v>
      </c>
      <c r="I11917" s="16" t="s">
        <v>148</v>
      </c>
      <c r="J11917" s="29" t="s">
        <v>34</v>
      </c>
      <c r="K11917" s="19">
        <v>7.3710000000000004</v>
      </c>
      <c r="L11917" s="26">
        <v>327</v>
      </c>
    </row>
    <row r="11918" spans="1:12" x14ac:dyDescent="0.3">
      <c r="A11918" s="14">
        <v>735716</v>
      </c>
      <c r="B11918" s="16" t="s">
        <v>15211</v>
      </c>
      <c r="C11918" s="16" t="s">
        <v>108</v>
      </c>
      <c r="D11918" s="4">
        <v>44447</v>
      </c>
      <c r="E11918" s="23">
        <v>2021</v>
      </c>
      <c r="F11918" s="19">
        <v>4</v>
      </c>
      <c r="G11918" s="19">
        <f>IF(Movies[[#This Row],[rating]]=0,"",Movies[[#This Row],[rating]])</f>
        <v>4</v>
      </c>
      <c r="H11918" s="19" t="str">
        <f>IF(Movies[[#This Row],[rating]]=0,"No Rating","Rated")</f>
        <v>Rated</v>
      </c>
      <c r="I11918" s="16" t="s">
        <v>180</v>
      </c>
      <c r="J11918" s="29" t="s">
        <v>110</v>
      </c>
      <c r="K11918" s="19">
        <v>7.3689999999999998</v>
      </c>
      <c r="L11918" s="26">
        <v>100</v>
      </c>
    </row>
    <row r="11919" spans="1:12" x14ac:dyDescent="0.3">
      <c r="A11919" s="14">
        <v>820710</v>
      </c>
      <c r="B11919" s="16" t="s">
        <v>13629</v>
      </c>
      <c r="C11919" s="16" t="s">
        <v>84</v>
      </c>
      <c r="D11919" s="4">
        <v>44389</v>
      </c>
      <c r="E11919" s="23">
        <v>2021</v>
      </c>
      <c r="F11919" s="19">
        <v>5.7</v>
      </c>
      <c r="G11919" s="19">
        <f>IF(Movies[[#This Row],[rating]]=0,"",Movies[[#This Row],[rating]])</f>
        <v>5.7</v>
      </c>
      <c r="H11919" s="19" t="str">
        <f>IF(Movies[[#This Row],[rating]]=0,"No Rating","Rated")</f>
        <v>Rated</v>
      </c>
      <c r="I11919" s="16" t="s">
        <v>264</v>
      </c>
      <c r="J11919" s="29" t="s">
        <v>86</v>
      </c>
      <c r="K11919" s="19">
        <v>7.3650000000000002</v>
      </c>
      <c r="L11919" s="26">
        <v>28</v>
      </c>
    </row>
    <row r="11920" spans="1:12" x14ac:dyDescent="0.3">
      <c r="A11920" s="14">
        <v>810511</v>
      </c>
      <c r="B11920" s="16" t="s">
        <v>15212</v>
      </c>
      <c r="C11920" s="16" t="s">
        <v>10</v>
      </c>
      <c r="D11920" s="4">
        <v>44211</v>
      </c>
      <c r="E11920" s="23">
        <v>2021</v>
      </c>
      <c r="F11920" s="19">
        <v>1.8</v>
      </c>
      <c r="G11920" s="19">
        <f>IF(Movies[[#This Row],[rating]]=0,"",Movies[[#This Row],[rating]])</f>
        <v>1.8</v>
      </c>
      <c r="H11920" s="19" t="str">
        <f>IF(Movies[[#This Row],[rating]]=0,"No Rating","Rated")</f>
        <v>Rated</v>
      </c>
      <c r="I11920" s="16" t="s">
        <v>15213</v>
      </c>
      <c r="J11920" s="29" t="s">
        <v>12</v>
      </c>
      <c r="K11920" s="19">
        <v>7.3650000000000002</v>
      </c>
      <c r="L11920" s="26">
        <v>29</v>
      </c>
    </row>
    <row r="11921" spans="1:12" x14ac:dyDescent="0.3">
      <c r="A11921" s="14">
        <v>877657</v>
      </c>
      <c r="B11921" s="16" t="s">
        <v>15214</v>
      </c>
      <c r="C11921" s="16" t="s">
        <v>14</v>
      </c>
      <c r="D11921" s="4">
        <v>44466</v>
      </c>
      <c r="E11921" s="23">
        <v>2021</v>
      </c>
      <c r="F11921" s="19">
        <v>5.9379999999999997</v>
      </c>
      <c r="G11921" s="19">
        <f>IF(Movies[[#This Row],[rating]]=0,"",Movies[[#This Row],[rating]])</f>
        <v>5.9379999999999997</v>
      </c>
      <c r="H11921" s="19" t="str">
        <f>IF(Movies[[#This Row],[rating]]=0,"No Rating","Rated")</f>
        <v>Rated</v>
      </c>
      <c r="I11921" s="16" t="s">
        <v>329</v>
      </c>
      <c r="J11921" s="29" t="s">
        <v>12</v>
      </c>
      <c r="K11921" s="19">
        <v>7.3639999999999999</v>
      </c>
      <c r="L11921" s="26">
        <v>112</v>
      </c>
    </row>
    <row r="11922" spans="1:12" x14ac:dyDescent="0.3">
      <c r="A11922" s="14">
        <v>862582</v>
      </c>
      <c r="B11922" s="16" t="s">
        <v>15215</v>
      </c>
      <c r="C11922" s="16" t="s">
        <v>10</v>
      </c>
      <c r="D11922" s="4">
        <v>44446</v>
      </c>
      <c r="E11922" s="23">
        <v>2021</v>
      </c>
      <c r="F11922" s="19">
        <v>7.6</v>
      </c>
      <c r="G11922" s="19">
        <f>IF(Movies[[#This Row],[rating]]=0,"",Movies[[#This Row],[rating]])</f>
        <v>7.6</v>
      </c>
      <c r="H11922" s="19" t="str">
        <f>IF(Movies[[#This Row],[rating]]=0,"No Rating","Rated")</f>
        <v>Rated</v>
      </c>
      <c r="I11922" s="16" t="s">
        <v>329</v>
      </c>
      <c r="J11922" s="29" t="s">
        <v>12</v>
      </c>
      <c r="K11922" s="19">
        <v>7.3460000000000001</v>
      </c>
      <c r="L11922" s="26">
        <v>45</v>
      </c>
    </row>
    <row r="11923" spans="1:12" x14ac:dyDescent="0.3">
      <c r="A11923" s="14">
        <v>1016113</v>
      </c>
      <c r="B11923" s="16" t="s">
        <v>15216</v>
      </c>
      <c r="C11923" s="16" t="s">
        <v>94</v>
      </c>
      <c r="D11923" s="4">
        <v>44470</v>
      </c>
      <c r="E11923" s="23">
        <v>2021</v>
      </c>
      <c r="F11923" s="19">
        <v>8</v>
      </c>
      <c r="G11923" s="19">
        <f>IF(Movies[[#This Row],[rating]]=0,"",Movies[[#This Row],[rating]])</f>
        <v>8</v>
      </c>
      <c r="H11923" s="19" t="str">
        <f>IF(Movies[[#This Row],[rating]]=0,"No Rating","Rated")</f>
        <v>Rated</v>
      </c>
      <c r="I11923" s="16" t="s">
        <v>886</v>
      </c>
      <c r="J11923" s="29" t="s">
        <v>96</v>
      </c>
      <c r="K11923" s="19">
        <v>7.34</v>
      </c>
      <c r="L11923" s="26">
        <v>1</v>
      </c>
    </row>
    <row r="11924" spans="1:12" x14ac:dyDescent="0.3">
      <c r="A11924" s="14">
        <v>823087</v>
      </c>
      <c r="B11924" s="16" t="s">
        <v>15217</v>
      </c>
      <c r="C11924" s="16" t="s">
        <v>10</v>
      </c>
      <c r="D11924" s="4">
        <v>44315</v>
      </c>
      <c r="E11924" s="23">
        <v>2021</v>
      </c>
      <c r="F11924" s="19">
        <v>5.9</v>
      </c>
      <c r="G11924" s="19">
        <f>IF(Movies[[#This Row],[rating]]=0,"",Movies[[#This Row],[rating]])</f>
        <v>5.9</v>
      </c>
      <c r="H11924" s="19" t="str">
        <f>IF(Movies[[#This Row],[rating]]=0,"No Rating","Rated")</f>
        <v>Rated</v>
      </c>
      <c r="I11924" s="16" t="s">
        <v>3053</v>
      </c>
      <c r="J11924" s="29" t="s">
        <v>12</v>
      </c>
      <c r="K11924" s="19">
        <v>7.3390000000000004</v>
      </c>
      <c r="L11924" s="26">
        <v>137</v>
      </c>
    </row>
    <row r="11925" spans="1:12" x14ac:dyDescent="0.3">
      <c r="A11925" s="14">
        <v>823216</v>
      </c>
      <c r="B11925" s="16" t="s">
        <v>15218</v>
      </c>
      <c r="C11925" s="16" t="s">
        <v>10</v>
      </c>
      <c r="D11925" s="4">
        <v>44533</v>
      </c>
      <c r="E11925" s="23">
        <v>2021</v>
      </c>
      <c r="F11925" s="19">
        <v>5.6</v>
      </c>
      <c r="G11925" s="19">
        <f>IF(Movies[[#This Row],[rating]]=0,"",Movies[[#This Row],[rating]])</f>
        <v>5.6</v>
      </c>
      <c r="H11925" s="19" t="str">
        <f>IF(Movies[[#This Row],[rating]]=0,"No Rating","Rated")</f>
        <v>Rated</v>
      </c>
      <c r="I11925" s="16" t="s">
        <v>15219</v>
      </c>
      <c r="J11925" s="29" t="s">
        <v>12</v>
      </c>
      <c r="K11925" s="19">
        <v>7.33</v>
      </c>
      <c r="L11925" s="26">
        <v>27</v>
      </c>
    </row>
    <row r="11926" spans="1:12" x14ac:dyDescent="0.3">
      <c r="A11926" s="14">
        <v>1016275</v>
      </c>
      <c r="B11926" s="16" t="s">
        <v>15220</v>
      </c>
      <c r="C11926" s="16" t="s">
        <v>94</v>
      </c>
      <c r="D11926" s="4">
        <v>44320</v>
      </c>
      <c r="E11926" s="23">
        <v>2021</v>
      </c>
      <c r="F11926" s="19">
        <v>0</v>
      </c>
      <c r="G11926" s="19" t="str">
        <f>IF(Movies[[#This Row],[rating]]=0,"",Movies[[#This Row],[rating]])</f>
        <v/>
      </c>
      <c r="H11926" s="19" t="str">
        <f>IF(Movies[[#This Row],[rating]]=0,"No Rating","Rated")</f>
        <v>No Rating</v>
      </c>
      <c r="I11926" s="16" t="s">
        <v>886</v>
      </c>
      <c r="J11926" s="29" t="s">
        <v>96</v>
      </c>
      <c r="K11926" s="19">
        <v>7.3239999999999998</v>
      </c>
      <c r="L11926" s="26">
        <v>0</v>
      </c>
    </row>
    <row r="11927" spans="1:12" x14ac:dyDescent="0.3">
      <c r="A11927" s="14">
        <v>800669</v>
      </c>
      <c r="B11927" s="16" t="s">
        <v>15221</v>
      </c>
      <c r="C11927" s="16" t="s">
        <v>3367</v>
      </c>
      <c r="D11927" s="4">
        <v>44392</v>
      </c>
      <c r="E11927" s="23">
        <v>2021</v>
      </c>
      <c r="F11927" s="19">
        <v>7.2709999999999999</v>
      </c>
      <c r="G11927" s="19">
        <f>IF(Movies[[#This Row],[rating]]=0,"",Movies[[#This Row],[rating]])</f>
        <v>7.2709999999999999</v>
      </c>
      <c r="H11927" s="19" t="str">
        <f>IF(Movies[[#This Row],[rating]]=0,"No Rating","Rated")</f>
        <v>Rated</v>
      </c>
      <c r="I11927" s="16" t="s">
        <v>1205</v>
      </c>
      <c r="J11927" s="29" t="s">
        <v>3112</v>
      </c>
      <c r="K11927" s="19">
        <v>7.32</v>
      </c>
      <c r="L11927" s="26">
        <v>70</v>
      </c>
    </row>
    <row r="11928" spans="1:12" x14ac:dyDescent="0.3">
      <c r="A11928" s="14">
        <v>638965</v>
      </c>
      <c r="B11928" s="16" t="s">
        <v>15222</v>
      </c>
      <c r="C11928" s="16" t="s">
        <v>838</v>
      </c>
      <c r="D11928" s="4">
        <v>44335</v>
      </c>
      <c r="E11928" s="23">
        <v>2021</v>
      </c>
      <c r="F11928" s="19">
        <v>6.2889999999999997</v>
      </c>
      <c r="G11928" s="19">
        <f>IF(Movies[[#This Row],[rating]]=0,"",Movies[[#This Row],[rating]])</f>
        <v>6.2889999999999997</v>
      </c>
      <c r="H11928" s="19" t="str">
        <f>IF(Movies[[#This Row],[rating]]=0,"No Rating","Rated")</f>
        <v>Rated</v>
      </c>
      <c r="I11928" s="16" t="s">
        <v>216</v>
      </c>
      <c r="J11928" s="29" t="s">
        <v>110</v>
      </c>
      <c r="K11928" s="19">
        <v>7.3179999999999996</v>
      </c>
      <c r="L11928" s="26">
        <v>557</v>
      </c>
    </row>
    <row r="11929" spans="1:12" x14ac:dyDescent="0.3">
      <c r="A11929" s="14">
        <v>903278</v>
      </c>
      <c r="B11929" s="16" t="s">
        <v>15223</v>
      </c>
      <c r="C11929" s="16" t="s">
        <v>94</v>
      </c>
      <c r="D11929" s="4">
        <v>44442</v>
      </c>
      <c r="E11929" s="23">
        <v>2021</v>
      </c>
      <c r="F11929" s="19">
        <v>0</v>
      </c>
      <c r="G11929" s="19" t="str">
        <f>IF(Movies[[#This Row],[rating]]=0,"",Movies[[#This Row],[rating]])</f>
        <v/>
      </c>
      <c r="H11929" s="19" t="str">
        <f>IF(Movies[[#This Row],[rating]]=0,"No Rating","Rated")</f>
        <v>No Rating</v>
      </c>
      <c r="I11929" s="16" t="s">
        <v>886</v>
      </c>
      <c r="J11929" s="29" t="s">
        <v>96</v>
      </c>
      <c r="K11929" s="19">
        <v>7.3129999999999997</v>
      </c>
      <c r="L11929" s="26">
        <v>0</v>
      </c>
    </row>
    <row r="11930" spans="1:12" x14ac:dyDescent="0.3">
      <c r="A11930" s="14">
        <v>618200</v>
      </c>
      <c r="B11930" s="16" t="s">
        <v>15224</v>
      </c>
      <c r="C11930" s="16" t="s">
        <v>94</v>
      </c>
      <c r="D11930" s="4">
        <v>44342</v>
      </c>
      <c r="E11930" s="23">
        <v>2021</v>
      </c>
      <c r="F11930" s="19">
        <v>6.9</v>
      </c>
      <c r="G11930" s="19">
        <f>IF(Movies[[#This Row],[rating]]=0,"",Movies[[#This Row],[rating]])</f>
        <v>6.9</v>
      </c>
      <c r="H11930" s="19" t="str">
        <f>IF(Movies[[#This Row],[rating]]=0,"No Rating","Rated")</f>
        <v>Rated</v>
      </c>
      <c r="I11930" s="16" t="s">
        <v>6467</v>
      </c>
      <c r="J11930" s="29" t="s">
        <v>96</v>
      </c>
      <c r="K11930" s="19">
        <v>7.2939999999999996</v>
      </c>
      <c r="L11930" s="26">
        <v>37</v>
      </c>
    </row>
    <row r="11931" spans="1:12" x14ac:dyDescent="0.3">
      <c r="A11931" s="14">
        <v>766105</v>
      </c>
      <c r="B11931" s="16" t="s">
        <v>15225</v>
      </c>
      <c r="C11931" s="16" t="s">
        <v>647</v>
      </c>
      <c r="D11931" s="4">
        <v>44371</v>
      </c>
      <c r="E11931" s="23">
        <v>2021</v>
      </c>
      <c r="F11931" s="19">
        <v>6</v>
      </c>
      <c r="G11931" s="19">
        <f>IF(Movies[[#This Row],[rating]]=0,"",Movies[[#This Row],[rating]])</f>
        <v>6</v>
      </c>
      <c r="H11931" s="19" t="str">
        <f>IF(Movies[[#This Row],[rating]]=0,"No Rating","Rated")</f>
        <v>Rated</v>
      </c>
      <c r="I11931" s="16" t="s">
        <v>52</v>
      </c>
      <c r="J11931" s="29" t="s">
        <v>648</v>
      </c>
      <c r="K11931" s="19">
        <v>7.2919999999999998</v>
      </c>
      <c r="L11931" s="26">
        <v>48</v>
      </c>
    </row>
    <row r="11932" spans="1:12" x14ac:dyDescent="0.3">
      <c r="A11932" s="14">
        <v>1016097</v>
      </c>
      <c r="B11932" s="16" t="s">
        <v>15226</v>
      </c>
      <c r="C11932" s="16" t="s">
        <v>94</v>
      </c>
      <c r="D11932" s="4">
        <v>44494</v>
      </c>
      <c r="E11932" s="23">
        <v>2021</v>
      </c>
      <c r="F11932" s="19">
        <v>3.5</v>
      </c>
      <c r="G11932" s="19">
        <f>IF(Movies[[#This Row],[rating]]=0,"",Movies[[#This Row],[rating]])</f>
        <v>3.5</v>
      </c>
      <c r="H11932" s="19" t="str">
        <f>IF(Movies[[#This Row],[rating]]=0,"No Rating","Rated")</f>
        <v>Rated</v>
      </c>
      <c r="I11932" s="16" t="s">
        <v>886</v>
      </c>
      <c r="J11932" s="29" t="s">
        <v>96</v>
      </c>
      <c r="K11932" s="19">
        <v>7.2830000000000004</v>
      </c>
      <c r="L11932" s="26">
        <v>2</v>
      </c>
    </row>
    <row r="11933" spans="1:12" x14ac:dyDescent="0.3">
      <c r="A11933" s="14">
        <v>1018270</v>
      </c>
      <c r="B11933" s="16" t="s">
        <v>15227</v>
      </c>
      <c r="C11933" s="16" t="s">
        <v>94</v>
      </c>
      <c r="D11933" s="4">
        <v>44456</v>
      </c>
      <c r="E11933" s="23">
        <v>2021</v>
      </c>
      <c r="F11933" s="19">
        <v>8</v>
      </c>
      <c r="G11933" s="19">
        <f>IF(Movies[[#This Row],[rating]]=0,"",Movies[[#This Row],[rating]])</f>
        <v>8</v>
      </c>
      <c r="H11933" s="19" t="str">
        <f>IF(Movies[[#This Row],[rating]]=0,"No Rating","Rated")</f>
        <v>Rated</v>
      </c>
      <c r="I11933" s="16" t="s">
        <v>886</v>
      </c>
      <c r="J11933" s="29" t="s">
        <v>96</v>
      </c>
      <c r="K11933" s="19">
        <v>7.2789999999999999</v>
      </c>
      <c r="L11933" s="26">
        <v>1</v>
      </c>
    </row>
    <row r="11934" spans="1:12" x14ac:dyDescent="0.3">
      <c r="A11934" s="14">
        <v>810413</v>
      </c>
      <c r="B11934" s="16" t="s">
        <v>15228</v>
      </c>
      <c r="C11934" s="16" t="s">
        <v>416</v>
      </c>
      <c r="D11934" s="4">
        <v>44449</v>
      </c>
      <c r="E11934" s="23">
        <v>2021</v>
      </c>
      <c r="F11934" s="19">
        <v>6.7</v>
      </c>
      <c r="G11934" s="19">
        <f>IF(Movies[[#This Row],[rating]]=0,"",Movies[[#This Row],[rating]])</f>
        <v>6.7</v>
      </c>
      <c r="H11934" s="19" t="str">
        <f>IF(Movies[[#This Row],[rating]]=0,"No Rating","Rated")</f>
        <v>Rated</v>
      </c>
      <c r="I11934" s="16" t="s">
        <v>6532</v>
      </c>
      <c r="J11934" s="29" t="s">
        <v>12</v>
      </c>
      <c r="K11934" s="19">
        <v>7.274</v>
      </c>
      <c r="L11934" s="26">
        <v>57</v>
      </c>
    </row>
    <row r="11935" spans="1:12" x14ac:dyDescent="0.3">
      <c r="A11935" s="14">
        <v>607430</v>
      </c>
      <c r="B11935" s="16" t="s">
        <v>15229</v>
      </c>
      <c r="C11935" s="16" t="s">
        <v>10</v>
      </c>
      <c r="D11935" s="4">
        <v>44392</v>
      </c>
      <c r="E11935" s="23">
        <v>2021</v>
      </c>
      <c r="F11935" s="19">
        <v>6.8</v>
      </c>
      <c r="G11935" s="19">
        <f>IF(Movies[[#This Row],[rating]]=0,"",Movies[[#This Row],[rating]])</f>
        <v>6.8</v>
      </c>
      <c r="H11935" s="19" t="str">
        <f>IF(Movies[[#This Row],[rating]]=0,"No Rating","Rated")</f>
        <v>Rated</v>
      </c>
      <c r="I11935" s="16" t="s">
        <v>365</v>
      </c>
      <c r="J11935" s="29" t="s">
        <v>12</v>
      </c>
      <c r="K11935" s="19">
        <v>7.2679999999999998</v>
      </c>
      <c r="L11935" s="26">
        <v>242</v>
      </c>
    </row>
    <row r="11936" spans="1:12" x14ac:dyDescent="0.3">
      <c r="A11936" s="14">
        <v>872130</v>
      </c>
      <c r="B11936" s="16" t="s">
        <v>15230</v>
      </c>
      <c r="C11936" s="16" t="s">
        <v>10</v>
      </c>
      <c r="D11936" s="4">
        <v>44531</v>
      </c>
      <c r="E11936" s="23">
        <v>2021</v>
      </c>
      <c r="F11936" s="19">
        <v>6.5</v>
      </c>
      <c r="G11936" s="19">
        <f>IF(Movies[[#This Row],[rating]]=0,"",Movies[[#This Row],[rating]])</f>
        <v>6.5</v>
      </c>
      <c r="H11936" s="19" t="str">
        <f>IF(Movies[[#This Row],[rating]]=0,"No Rating","Rated")</f>
        <v>Rated</v>
      </c>
      <c r="I11936" s="16" t="s">
        <v>15231</v>
      </c>
      <c r="J11936" s="29" t="s">
        <v>12</v>
      </c>
      <c r="K11936" s="19">
        <v>7.2670000000000003</v>
      </c>
      <c r="L11936" s="26">
        <v>65</v>
      </c>
    </row>
    <row r="11937" spans="1:12" x14ac:dyDescent="0.3">
      <c r="A11937" s="14">
        <v>783080</v>
      </c>
      <c r="B11937" s="16" t="s">
        <v>15232</v>
      </c>
      <c r="C11937" s="16" t="s">
        <v>1845</v>
      </c>
      <c r="D11937" s="4">
        <v>44201</v>
      </c>
      <c r="E11937" s="23">
        <v>2021</v>
      </c>
      <c r="F11937" s="19">
        <v>6.5</v>
      </c>
      <c r="G11937" s="19">
        <f>IF(Movies[[#This Row],[rating]]=0,"",Movies[[#This Row],[rating]])</f>
        <v>6.5</v>
      </c>
      <c r="H11937" s="19" t="str">
        <f>IF(Movies[[#This Row],[rating]]=0,"No Rating","Rated")</f>
        <v>Rated</v>
      </c>
      <c r="I11937" s="16" t="s">
        <v>695</v>
      </c>
      <c r="J11937" s="29" t="s">
        <v>12</v>
      </c>
      <c r="K11937" s="19">
        <v>7.2629999999999999</v>
      </c>
      <c r="L11937" s="26">
        <v>2</v>
      </c>
    </row>
    <row r="11938" spans="1:12" x14ac:dyDescent="0.3">
      <c r="A11938" s="14">
        <v>712124</v>
      </c>
      <c r="B11938" s="16" t="s">
        <v>15233</v>
      </c>
      <c r="C11938" s="16" t="s">
        <v>108</v>
      </c>
      <c r="D11938" s="4">
        <v>44363</v>
      </c>
      <c r="E11938" s="23">
        <v>2021</v>
      </c>
      <c r="F11938" s="19">
        <v>6.5</v>
      </c>
      <c r="G11938" s="19">
        <f>IF(Movies[[#This Row],[rating]]=0,"",Movies[[#This Row],[rating]])</f>
        <v>6.5</v>
      </c>
      <c r="H11938" s="19" t="str">
        <f>IF(Movies[[#This Row],[rating]]=0,"No Rating","Rated")</f>
        <v>Rated</v>
      </c>
      <c r="I11938" s="16" t="s">
        <v>239</v>
      </c>
      <c r="J11938" s="29" t="s">
        <v>110</v>
      </c>
      <c r="K11938" s="19">
        <v>7.26</v>
      </c>
      <c r="L11938" s="26">
        <v>165</v>
      </c>
    </row>
    <row r="11939" spans="1:12" x14ac:dyDescent="0.3">
      <c r="A11939" s="14">
        <v>834027</v>
      </c>
      <c r="B11939" s="16" t="s">
        <v>15234</v>
      </c>
      <c r="C11939" s="16" t="s">
        <v>10</v>
      </c>
      <c r="D11939" s="4">
        <v>44400</v>
      </c>
      <c r="E11939" s="23">
        <v>2021</v>
      </c>
      <c r="F11939" s="19">
        <v>7.1130000000000004</v>
      </c>
      <c r="G11939" s="19">
        <f>IF(Movies[[#This Row],[rating]]=0,"",Movies[[#This Row],[rating]])</f>
        <v>7.1130000000000004</v>
      </c>
      <c r="H11939" s="19" t="str">
        <f>IF(Movies[[#This Row],[rating]]=0,"No Rating","Rated")</f>
        <v>Rated</v>
      </c>
      <c r="I11939" s="16" t="s">
        <v>329</v>
      </c>
      <c r="J11939" s="29" t="s">
        <v>12</v>
      </c>
      <c r="K11939" s="19">
        <v>7.2439999999999998</v>
      </c>
      <c r="L11939" s="26">
        <v>177</v>
      </c>
    </row>
    <row r="11940" spans="1:12" x14ac:dyDescent="0.3">
      <c r="A11940" s="14">
        <v>586384</v>
      </c>
      <c r="B11940" s="16" t="s">
        <v>15235</v>
      </c>
      <c r="C11940" s="16" t="s">
        <v>877</v>
      </c>
      <c r="D11940" s="4">
        <v>44231</v>
      </c>
      <c r="E11940" s="23">
        <v>2021</v>
      </c>
      <c r="F11940" s="19">
        <v>6.1</v>
      </c>
      <c r="G11940" s="19">
        <f>IF(Movies[[#This Row],[rating]]=0,"",Movies[[#This Row],[rating]])</f>
        <v>6.1</v>
      </c>
      <c r="H11940" s="19" t="str">
        <f>IF(Movies[[#This Row],[rating]]=0,"No Rating","Rated")</f>
        <v>Rated</v>
      </c>
      <c r="I11940" s="16" t="s">
        <v>52</v>
      </c>
      <c r="J11940" s="29" t="s">
        <v>774</v>
      </c>
      <c r="K11940" s="19">
        <v>7.2439999999999998</v>
      </c>
      <c r="L11940" s="26">
        <v>17</v>
      </c>
    </row>
    <row r="11941" spans="1:12" x14ac:dyDescent="0.3">
      <c r="A11941" s="14">
        <v>662745</v>
      </c>
      <c r="B11941" s="16" t="s">
        <v>15236</v>
      </c>
      <c r="C11941" s="16" t="s">
        <v>84</v>
      </c>
      <c r="D11941" s="4">
        <v>44560</v>
      </c>
      <c r="E11941" s="23">
        <v>2021</v>
      </c>
      <c r="F11941" s="19">
        <v>8.1999999999999993</v>
      </c>
      <c r="G11941" s="19">
        <f>IF(Movies[[#This Row],[rating]]=0,"",Movies[[#This Row],[rating]])</f>
        <v>8.1999999999999993</v>
      </c>
      <c r="H11941" s="19" t="str">
        <f>IF(Movies[[#This Row],[rating]]=0,"No Rating","Rated")</f>
        <v>Rated</v>
      </c>
      <c r="I11941" s="16" t="s">
        <v>15237</v>
      </c>
      <c r="J11941" s="29" t="s">
        <v>86</v>
      </c>
      <c r="K11941" s="19">
        <v>7.2409999999999997</v>
      </c>
      <c r="L11941" s="26">
        <v>87</v>
      </c>
    </row>
    <row r="11942" spans="1:12" x14ac:dyDescent="0.3">
      <c r="A11942" s="14">
        <v>763109</v>
      </c>
      <c r="B11942" s="16" t="s">
        <v>15238</v>
      </c>
      <c r="C11942" s="16" t="s">
        <v>8891</v>
      </c>
      <c r="D11942" s="4">
        <v>44511</v>
      </c>
      <c r="E11942" s="23">
        <v>2021</v>
      </c>
      <c r="F11942" s="19">
        <v>5.7</v>
      </c>
      <c r="G11942" s="19">
        <f>IF(Movies[[#This Row],[rating]]=0,"",Movies[[#This Row],[rating]])</f>
        <v>5.7</v>
      </c>
      <c r="H11942" s="19" t="str">
        <f>IF(Movies[[#This Row],[rating]]=0,"No Rating","Rated")</f>
        <v>Rated</v>
      </c>
      <c r="I11942" s="16" t="s">
        <v>49</v>
      </c>
      <c r="J11942" s="29" t="s">
        <v>553</v>
      </c>
      <c r="K11942" s="19">
        <v>7.2249999999999996</v>
      </c>
      <c r="L11942" s="26">
        <v>148</v>
      </c>
    </row>
    <row r="11943" spans="1:12" x14ac:dyDescent="0.3">
      <c r="A11943" s="14">
        <v>1016054</v>
      </c>
      <c r="B11943" s="16" t="s">
        <v>15239</v>
      </c>
      <c r="C11943" s="16" t="s">
        <v>94</v>
      </c>
      <c r="D11943" s="4">
        <v>44557</v>
      </c>
      <c r="E11943" s="23">
        <v>2021</v>
      </c>
      <c r="F11943" s="19">
        <v>0</v>
      </c>
      <c r="G11943" s="19" t="str">
        <f>IF(Movies[[#This Row],[rating]]=0,"",Movies[[#This Row],[rating]])</f>
        <v/>
      </c>
      <c r="H11943" s="19" t="str">
        <f>IF(Movies[[#This Row],[rating]]=0,"No Rating","Rated")</f>
        <v>No Rating</v>
      </c>
      <c r="I11943" s="16" t="s">
        <v>886</v>
      </c>
      <c r="J11943" s="29" t="s">
        <v>96</v>
      </c>
      <c r="K11943" s="19">
        <v>7.2110000000000003</v>
      </c>
      <c r="L11943" s="26">
        <v>0</v>
      </c>
    </row>
    <row r="11944" spans="1:12" x14ac:dyDescent="0.3">
      <c r="A11944" s="14">
        <v>828397</v>
      </c>
      <c r="B11944" s="16" t="s">
        <v>15240</v>
      </c>
      <c r="C11944" s="16" t="s">
        <v>10</v>
      </c>
      <c r="D11944" s="4">
        <v>44352</v>
      </c>
      <c r="E11944" s="23">
        <v>2021</v>
      </c>
      <c r="F11944" s="19">
        <v>6.1</v>
      </c>
      <c r="G11944" s="19">
        <f>IF(Movies[[#This Row],[rating]]=0,"",Movies[[#This Row],[rating]])</f>
        <v>6.1</v>
      </c>
      <c r="H11944" s="19" t="str">
        <f>IF(Movies[[#This Row],[rating]]=0,"No Rating","Rated")</f>
        <v>Rated</v>
      </c>
      <c r="I11944" s="16" t="s">
        <v>2297</v>
      </c>
      <c r="J11944" s="29" t="s">
        <v>12</v>
      </c>
      <c r="K11944" s="19">
        <v>7.202</v>
      </c>
      <c r="L11944" s="26">
        <v>112</v>
      </c>
    </row>
    <row r="11945" spans="1:12" x14ac:dyDescent="0.3">
      <c r="A11945" s="14">
        <v>779221</v>
      </c>
      <c r="B11945" s="16" t="s">
        <v>15241</v>
      </c>
      <c r="C11945" s="16" t="s">
        <v>1144</v>
      </c>
      <c r="D11945" s="4">
        <v>44232</v>
      </c>
      <c r="E11945" s="23">
        <v>2021</v>
      </c>
      <c r="F11945" s="19">
        <v>5.2</v>
      </c>
      <c r="G11945" s="19">
        <f>IF(Movies[[#This Row],[rating]]=0,"",Movies[[#This Row],[rating]])</f>
        <v>5.2</v>
      </c>
      <c r="H11945" s="19" t="str">
        <f>IF(Movies[[#This Row],[rating]]=0,"No Rating","Rated")</f>
        <v>Rated</v>
      </c>
      <c r="I11945" s="16" t="s">
        <v>6467</v>
      </c>
      <c r="J11945" s="29" t="s">
        <v>342</v>
      </c>
      <c r="K11945" s="19">
        <v>7.1849999999999996</v>
      </c>
      <c r="L11945" s="26">
        <v>9</v>
      </c>
    </row>
    <row r="11946" spans="1:12" x14ac:dyDescent="0.3">
      <c r="A11946" s="14">
        <v>894155</v>
      </c>
      <c r="B11946" s="16" t="s">
        <v>15242</v>
      </c>
      <c r="C11946" s="16" t="s">
        <v>10</v>
      </c>
      <c r="D11946" s="4">
        <v>44523</v>
      </c>
      <c r="E11946" s="23">
        <v>2021</v>
      </c>
      <c r="F11946" s="19">
        <v>6.6</v>
      </c>
      <c r="G11946" s="19">
        <f>IF(Movies[[#This Row],[rating]]=0,"",Movies[[#This Row],[rating]])</f>
        <v>6.6</v>
      </c>
      <c r="H11946" s="19" t="str">
        <f>IF(Movies[[#This Row],[rating]]=0,"No Rating","Rated")</f>
        <v>Rated</v>
      </c>
      <c r="I11946" s="16" t="s">
        <v>3819</v>
      </c>
      <c r="J11946" s="29" t="s">
        <v>12</v>
      </c>
      <c r="K11946" s="19">
        <v>7.181</v>
      </c>
      <c r="L11946" s="26">
        <v>60</v>
      </c>
    </row>
    <row r="11947" spans="1:12" x14ac:dyDescent="0.3">
      <c r="A11947" s="14">
        <v>652156</v>
      </c>
      <c r="B11947" s="16" t="s">
        <v>15243</v>
      </c>
      <c r="C11947" s="16" t="s">
        <v>15244</v>
      </c>
      <c r="D11947" s="4">
        <v>44342</v>
      </c>
      <c r="E11947" s="23">
        <v>2021</v>
      </c>
      <c r="F11947" s="19">
        <v>6.4</v>
      </c>
      <c r="G11947" s="19">
        <f>IF(Movies[[#This Row],[rating]]=0,"",Movies[[#This Row],[rating]])</f>
        <v>6.4</v>
      </c>
      <c r="H11947" s="19" t="str">
        <f>IF(Movies[[#This Row],[rating]]=0,"No Rating","Rated")</f>
        <v>Rated</v>
      </c>
      <c r="I11947" s="16" t="s">
        <v>49</v>
      </c>
      <c r="J11947" s="29" t="s">
        <v>884</v>
      </c>
      <c r="K11947" s="19">
        <v>7.1749999999999998</v>
      </c>
      <c r="L11947" s="26">
        <v>85</v>
      </c>
    </row>
    <row r="11948" spans="1:12" x14ac:dyDescent="0.3">
      <c r="A11948" s="14">
        <v>786190</v>
      </c>
      <c r="B11948" s="16" t="s">
        <v>15245</v>
      </c>
      <c r="C11948" s="16" t="s">
        <v>595</v>
      </c>
      <c r="D11948" s="4">
        <v>44281</v>
      </c>
      <c r="E11948" s="23">
        <v>2021</v>
      </c>
      <c r="F11948" s="19">
        <v>6.7</v>
      </c>
      <c r="G11948" s="19">
        <f>IF(Movies[[#This Row],[rating]]=0,"",Movies[[#This Row],[rating]])</f>
        <v>6.7</v>
      </c>
      <c r="H11948" s="19" t="str">
        <f>IF(Movies[[#This Row],[rating]]=0,"No Rating","Rated")</f>
        <v>Rated</v>
      </c>
      <c r="I11948" s="16" t="s">
        <v>713</v>
      </c>
      <c r="J11948" s="29" t="s">
        <v>142</v>
      </c>
      <c r="K11948" s="19">
        <v>7.1710000000000003</v>
      </c>
      <c r="L11948" s="26">
        <v>41</v>
      </c>
    </row>
    <row r="11949" spans="1:12" x14ac:dyDescent="0.3">
      <c r="A11949" s="14">
        <v>881957</v>
      </c>
      <c r="B11949" s="16" t="s">
        <v>15246</v>
      </c>
      <c r="C11949" s="16" t="s">
        <v>956</v>
      </c>
      <c r="D11949" s="4">
        <v>44531</v>
      </c>
      <c r="E11949" s="23">
        <v>2021</v>
      </c>
      <c r="F11949" s="19">
        <v>6</v>
      </c>
      <c r="G11949" s="19">
        <f>IF(Movies[[#This Row],[rating]]=0,"",Movies[[#This Row],[rating]])</f>
        <v>6</v>
      </c>
      <c r="H11949" s="19" t="str">
        <f>IF(Movies[[#This Row],[rating]]=0,"No Rating","Rated")</f>
        <v>Rated</v>
      </c>
      <c r="I11949" s="16" t="s">
        <v>5543</v>
      </c>
      <c r="J11949" s="29" t="s">
        <v>605</v>
      </c>
      <c r="K11949" s="19">
        <v>7.1630000000000003</v>
      </c>
      <c r="L11949" s="26">
        <v>97</v>
      </c>
    </row>
    <row r="11950" spans="1:12" x14ac:dyDescent="0.3">
      <c r="A11950" s="14">
        <v>899599</v>
      </c>
      <c r="B11950" s="16" t="s">
        <v>15247</v>
      </c>
      <c r="C11950" s="16" t="s">
        <v>10</v>
      </c>
      <c r="D11950" s="4">
        <v>44553</v>
      </c>
      <c r="E11950" s="23">
        <v>2021</v>
      </c>
      <c r="F11950" s="19">
        <v>5.9</v>
      </c>
      <c r="G11950" s="19">
        <f>IF(Movies[[#This Row],[rating]]=0,"",Movies[[#This Row],[rating]])</f>
        <v>5.9</v>
      </c>
      <c r="H11950" s="19" t="str">
        <f>IF(Movies[[#This Row],[rating]]=0,"No Rating","Rated")</f>
        <v>Rated</v>
      </c>
      <c r="I11950" s="16" t="s">
        <v>7451</v>
      </c>
      <c r="J11950" s="29" t="s">
        <v>12</v>
      </c>
      <c r="K11950" s="19">
        <v>7.1609999999999996</v>
      </c>
      <c r="L11950" s="26">
        <v>98</v>
      </c>
    </row>
    <row r="11951" spans="1:12" x14ac:dyDescent="0.3">
      <c r="A11951" s="14">
        <v>698840</v>
      </c>
      <c r="B11951" s="16" t="s">
        <v>15248</v>
      </c>
      <c r="C11951" s="16" t="s">
        <v>15249</v>
      </c>
      <c r="D11951" s="4">
        <v>44295</v>
      </c>
      <c r="E11951" s="23">
        <v>2021</v>
      </c>
      <c r="F11951" s="19">
        <v>7.5</v>
      </c>
      <c r="G11951" s="19">
        <f>IF(Movies[[#This Row],[rating]]=0,"",Movies[[#This Row],[rating]])</f>
        <v>7.5</v>
      </c>
      <c r="H11951" s="19" t="str">
        <f>IF(Movies[[#This Row],[rating]]=0,"No Rating","Rated")</f>
        <v>Rated</v>
      </c>
      <c r="I11951" s="16" t="s">
        <v>2935</v>
      </c>
      <c r="J11951" s="29" t="s">
        <v>146</v>
      </c>
      <c r="K11951" s="19">
        <v>7.1550000000000002</v>
      </c>
      <c r="L11951" s="26">
        <v>20</v>
      </c>
    </row>
    <row r="11952" spans="1:12" x14ac:dyDescent="0.3">
      <c r="A11952" s="14">
        <v>802504</v>
      </c>
      <c r="B11952" s="16" t="s">
        <v>15250</v>
      </c>
      <c r="C11952" s="16" t="s">
        <v>956</v>
      </c>
      <c r="D11952" s="4">
        <v>44288</v>
      </c>
      <c r="E11952" s="23">
        <v>2021</v>
      </c>
      <c r="F11952" s="19">
        <v>6.3</v>
      </c>
      <c r="G11952" s="19">
        <f>IF(Movies[[#This Row],[rating]]=0,"",Movies[[#This Row],[rating]])</f>
        <v>6.3</v>
      </c>
      <c r="H11952" s="19" t="str">
        <f>IF(Movies[[#This Row],[rating]]=0,"No Rating","Rated")</f>
        <v>Rated</v>
      </c>
      <c r="I11952" s="16" t="s">
        <v>273</v>
      </c>
      <c r="J11952" s="29" t="s">
        <v>605</v>
      </c>
      <c r="K11952" s="19">
        <v>7.1529999999999996</v>
      </c>
      <c r="L11952" s="26">
        <v>205</v>
      </c>
    </row>
    <row r="11953" spans="1:12" x14ac:dyDescent="0.3">
      <c r="A11953" s="14">
        <v>804827</v>
      </c>
      <c r="B11953" s="16" t="s">
        <v>15251</v>
      </c>
      <c r="C11953" s="16" t="s">
        <v>10</v>
      </c>
      <c r="D11953" s="4">
        <v>44507</v>
      </c>
      <c r="E11953" s="23">
        <v>2021</v>
      </c>
      <c r="F11953" s="19">
        <v>6.2</v>
      </c>
      <c r="G11953" s="19">
        <f>IF(Movies[[#This Row],[rating]]=0,"",Movies[[#This Row],[rating]])</f>
        <v>6.2</v>
      </c>
      <c r="H11953" s="19" t="str">
        <f>IF(Movies[[#This Row],[rating]]=0,"No Rating","Rated")</f>
        <v>Rated</v>
      </c>
      <c r="I11953" s="16" t="s">
        <v>189</v>
      </c>
      <c r="J11953" s="29" t="s">
        <v>12</v>
      </c>
      <c r="K11953" s="19">
        <v>7.1420000000000003</v>
      </c>
      <c r="L11953" s="26">
        <v>12</v>
      </c>
    </row>
    <row r="11954" spans="1:12" x14ac:dyDescent="0.3">
      <c r="A11954" s="14">
        <v>809910</v>
      </c>
      <c r="B11954" s="16" t="s">
        <v>15252</v>
      </c>
      <c r="C11954" s="16" t="s">
        <v>10</v>
      </c>
      <c r="D11954" s="4">
        <v>44316</v>
      </c>
      <c r="E11954" s="23">
        <v>2021</v>
      </c>
      <c r="F11954" s="19">
        <v>6.9</v>
      </c>
      <c r="G11954" s="19">
        <f>IF(Movies[[#This Row],[rating]]=0,"",Movies[[#This Row],[rating]])</f>
        <v>6.9</v>
      </c>
      <c r="H11954" s="19" t="str">
        <f>IF(Movies[[#This Row],[rating]]=0,"No Rating","Rated")</f>
        <v>Rated</v>
      </c>
      <c r="I11954" s="16" t="s">
        <v>49</v>
      </c>
      <c r="J11954" s="29" t="s">
        <v>12</v>
      </c>
      <c r="K11954" s="19">
        <v>7.1269999999999998</v>
      </c>
      <c r="L11954" s="26">
        <v>47</v>
      </c>
    </row>
    <row r="11955" spans="1:12" x14ac:dyDescent="0.3">
      <c r="A11955" s="14">
        <v>889300</v>
      </c>
      <c r="B11955" s="16" t="s">
        <v>15253</v>
      </c>
      <c r="C11955" s="16" t="s">
        <v>7844</v>
      </c>
      <c r="D11955" s="4">
        <v>44519</v>
      </c>
      <c r="E11955" s="23">
        <v>2021</v>
      </c>
      <c r="F11955" s="19">
        <v>6.5</v>
      </c>
      <c r="G11955" s="19">
        <f>IF(Movies[[#This Row],[rating]]=0,"",Movies[[#This Row],[rating]])</f>
        <v>6.5</v>
      </c>
      <c r="H11955" s="19" t="str">
        <f>IF(Movies[[#This Row],[rating]]=0,"No Rating","Rated")</f>
        <v>Rated</v>
      </c>
      <c r="I11955" s="16" t="s">
        <v>49</v>
      </c>
      <c r="J11955" s="29" t="s">
        <v>881</v>
      </c>
      <c r="K11955" s="19">
        <v>7.125</v>
      </c>
      <c r="L11955" s="26">
        <v>51</v>
      </c>
    </row>
    <row r="11956" spans="1:12" x14ac:dyDescent="0.3">
      <c r="A11956" s="14">
        <v>611489</v>
      </c>
      <c r="B11956" s="16" t="s">
        <v>15254</v>
      </c>
      <c r="C11956" s="16" t="s">
        <v>10</v>
      </c>
      <c r="D11956" s="4">
        <v>44323</v>
      </c>
      <c r="E11956" s="23">
        <v>2021</v>
      </c>
      <c r="F11956" s="19">
        <v>5.2</v>
      </c>
      <c r="G11956" s="19">
        <f>IF(Movies[[#This Row],[rating]]=0,"",Movies[[#This Row],[rating]])</f>
        <v>5.2</v>
      </c>
      <c r="H11956" s="19" t="str">
        <f>IF(Movies[[#This Row],[rating]]=0,"No Rating","Rated")</f>
        <v>Rated</v>
      </c>
      <c r="I11956" s="16" t="s">
        <v>203</v>
      </c>
      <c r="J11956" s="29" t="s">
        <v>12</v>
      </c>
      <c r="K11956" s="19">
        <v>7.125</v>
      </c>
      <c r="L11956" s="26">
        <v>139</v>
      </c>
    </row>
    <row r="11957" spans="1:12" x14ac:dyDescent="0.3">
      <c r="A11957" s="14">
        <v>809065</v>
      </c>
      <c r="B11957" s="16" t="s">
        <v>13388</v>
      </c>
      <c r="C11957" s="16" t="s">
        <v>506</v>
      </c>
      <c r="D11957" s="4">
        <v>44511</v>
      </c>
      <c r="E11957" s="23">
        <v>2021</v>
      </c>
      <c r="F11957" s="19">
        <v>5.9560000000000004</v>
      </c>
      <c r="G11957" s="19">
        <f>IF(Movies[[#This Row],[rating]]=0,"",Movies[[#This Row],[rating]])</f>
        <v>5.9560000000000004</v>
      </c>
      <c r="H11957" s="19" t="str">
        <f>IF(Movies[[#This Row],[rating]]=0,"No Rating","Rated")</f>
        <v>Rated</v>
      </c>
      <c r="I11957" s="16" t="s">
        <v>1703</v>
      </c>
      <c r="J11957" s="29" t="s">
        <v>110</v>
      </c>
      <c r="K11957" s="19">
        <v>7.117</v>
      </c>
      <c r="L11957" s="26">
        <v>102</v>
      </c>
    </row>
    <row r="11958" spans="1:12" x14ac:dyDescent="0.3">
      <c r="A11958" s="14">
        <v>668408</v>
      </c>
      <c r="B11958" s="16" t="s">
        <v>15255</v>
      </c>
      <c r="C11958" s="16" t="s">
        <v>3438</v>
      </c>
      <c r="D11958" s="4">
        <v>44448</v>
      </c>
      <c r="E11958" s="23">
        <v>2021</v>
      </c>
      <c r="F11958" s="19">
        <v>7.5129999999999999</v>
      </c>
      <c r="G11958" s="19">
        <f>IF(Movies[[#This Row],[rating]]=0,"",Movies[[#This Row],[rating]])</f>
        <v>7.5129999999999999</v>
      </c>
      <c r="H11958" s="19" t="str">
        <f>IF(Movies[[#This Row],[rating]]=0,"No Rating","Rated")</f>
        <v>Rated</v>
      </c>
      <c r="I11958" s="16" t="s">
        <v>189</v>
      </c>
      <c r="J11958" s="29" t="s">
        <v>511</v>
      </c>
      <c r="K11958" s="19">
        <v>7.117</v>
      </c>
      <c r="L11958" s="26">
        <v>186</v>
      </c>
    </row>
    <row r="11959" spans="1:12" x14ac:dyDescent="0.3">
      <c r="A11959" s="14">
        <v>553592</v>
      </c>
      <c r="B11959" s="16" t="s">
        <v>15256</v>
      </c>
      <c r="C11959" s="16" t="s">
        <v>1845</v>
      </c>
      <c r="D11959" s="4">
        <v>44358</v>
      </c>
      <c r="E11959" s="23">
        <v>2021</v>
      </c>
      <c r="F11959" s="19">
        <v>6</v>
      </c>
      <c r="G11959" s="19">
        <f>IF(Movies[[#This Row],[rating]]=0,"",Movies[[#This Row],[rating]])</f>
        <v>6</v>
      </c>
      <c r="H11959" s="19" t="str">
        <f>IF(Movies[[#This Row],[rating]]=0,"No Rating","Rated")</f>
        <v>Rated</v>
      </c>
      <c r="I11959" s="16" t="s">
        <v>161</v>
      </c>
      <c r="J11959" s="29" t="s">
        <v>12</v>
      </c>
      <c r="K11959" s="19">
        <v>7.1020000000000003</v>
      </c>
      <c r="L11959" s="26">
        <v>58</v>
      </c>
    </row>
    <row r="11960" spans="1:12" x14ac:dyDescent="0.3">
      <c r="A11960" s="14">
        <v>844135</v>
      </c>
      <c r="B11960" s="16" t="s">
        <v>15257</v>
      </c>
      <c r="C11960" s="16" t="s">
        <v>7268</v>
      </c>
      <c r="D11960" s="4">
        <v>44452</v>
      </c>
      <c r="E11960" s="23">
        <v>2021</v>
      </c>
      <c r="F11960" s="19">
        <v>6.6</v>
      </c>
      <c r="G11960" s="19">
        <f>IF(Movies[[#This Row],[rating]]=0,"",Movies[[#This Row],[rating]])</f>
        <v>6.6</v>
      </c>
      <c r="H11960" s="19" t="str">
        <f>IF(Movies[[#This Row],[rating]]=0,"No Rating","Rated")</f>
        <v>Rated</v>
      </c>
      <c r="I11960" s="16" t="s">
        <v>15258</v>
      </c>
      <c r="J11960" s="29" t="s">
        <v>110</v>
      </c>
      <c r="K11960" s="19">
        <v>7.101</v>
      </c>
      <c r="L11960" s="26">
        <v>22</v>
      </c>
    </row>
    <row r="11961" spans="1:12" x14ac:dyDescent="0.3">
      <c r="A11961" s="14">
        <v>878703</v>
      </c>
      <c r="B11961" s="16" t="s">
        <v>15259</v>
      </c>
      <c r="C11961" s="16" t="s">
        <v>94</v>
      </c>
      <c r="D11961" s="4">
        <v>44361</v>
      </c>
      <c r="E11961" s="23">
        <v>2021</v>
      </c>
      <c r="F11961" s="19">
        <v>5</v>
      </c>
      <c r="G11961" s="19">
        <f>IF(Movies[[#This Row],[rating]]=0,"",Movies[[#This Row],[rating]])</f>
        <v>5</v>
      </c>
      <c r="H11961" s="19" t="str">
        <f>IF(Movies[[#This Row],[rating]]=0,"No Rating","Rated")</f>
        <v>Rated</v>
      </c>
      <c r="I11961" s="16" t="s">
        <v>33</v>
      </c>
      <c r="J11961" s="29" t="s">
        <v>96</v>
      </c>
      <c r="K11961" s="19">
        <v>7.0960000000000001</v>
      </c>
      <c r="L11961" s="26">
        <v>1</v>
      </c>
    </row>
    <row r="11962" spans="1:12" x14ac:dyDescent="0.3">
      <c r="A11962" s="14">
        <v>714277</v>
      </c>
      <c r="B11962" s="16" t="s">
        <v>15260</v>
      </c>
      <c r="C11962" s="16" t="s">
        <v>1036</v>
      </c>
      <c r="D11962" s="4">
        <v>44301</v>
      </c>
      <c r="E11962" s="23">
        <v>2021</v>
      </c>
      <c r="F11962" s="19">
        <v>5.2279999999999998</v>
      </c>
      <c r="G11962" s="19">
        <f>IF(Movies[[#This Row],[rating]]=0,"",Movies[[#This Row],[rating]])</f>
        <v>5.2279999999999998</v>
      </c>
      <c r="H11962" s="19" t="str">
        <f>IF(Movies[[#This Row],[rating]]=0,"No Rating","Rated")</f>
        <v>Rated</v>
      </c>
      <c r="I11962" s="16" t="s">
        <v>468</v>
      </c>
      <c r="J11962" s="29" t="s">
        <v>34</v>
      </c>
      <c r="K11962" s="19">
        <v>7.0949999999999998</v>
      </c>
      <c r="L11962" s="26">
        <v>46</v>
      </c>
    </row>
    <row r="11963" spans="1:12" x14ac:dyDescent="0.3">
      <c r="A11963" s="14">
        <v>818350</v>
      </c>
      <c r="B11963" s="16" t="s">
        <v>15261</v>
      </c>
      <c r="C11963" s="16" t="s">
        <v>521</v>
      </c>
      <c r="D11963" s="4">
        <v>44360</v>
      </c>
      <c r="E11963" s="23">
        <v>2021</v>
      </c>
      <c r="F11963" s="19">
        <v>7.8</v>
      </c>
      <c r="G11963" s="19">
        <f>IF(Movies[[#This Row],[rating]]=0,"",Movies[[#This Row],[rating]])</f>
        <v>7.8</v>
      </c>
      <c r="H11963" s="19" t="str">
        <f>IF(Movies[[#This Row],[rating]]=0,"No Rating","Rated")</f>
        <v>Rated</v>
      </c>
      <c r="I11963" s="16" t="s">
        <v>15262</v>
      </c>
      <c r="J11963" s="29" t="s">
        <v>12</v>
      </c>
      <c r="K11963" s="19">
        <v>7.093</v>
      </c>
      <c r="L11963" s="26">
        <v>136</v>
      </c>
    </row>
    <row r="11964" spans="1:12" x14ac:dyDescent="0.3">
      <c r="A11964" s="14">
        <v>835551</v>
      </c>
      <c r="B11964" s="16" t="s">
        <v>3296</v>
      </c>
      <c r="C11964" s="16" t="s">
        <v>10</v>
      </c>
      <c r="D11964" s="4">
        <v>44407</v>
      </c>
      <c r="E11964" s="23">
        <v>2021</v>
      </c>
      <c r="F11964" s="19">
        <v>5.6749999999999998</v>
      </c>
      <c r="G11964" s="19">
        <f>IF(Movies[[#This Row],[rating]]=0,"",Movies[[#This Row],[rating]])</f>
        <v>5.6749999999999998</v>
      </c>
      <c r="H11964" s="19" t="str">
        <f>IF(Movies[[#This Row],[rating]]=0,"No Rating","Rated")</f>
        <v>Rated</v>
      </c>
      <c r="I11964" s="16" t="s">
        <v>166</v>
      </c>
      <c r="J11964" s="29" t="s">
        <v>12</v>
      </c>
      <c r="K11964" s="19">
        <v>7.0880000000000001</v>
      </c>
      <c r="L11964" s="26">
        <v>97</v>
      </c>
    </row>
    <row r="11965" spans="1:12" x14ac:dyDescent="0.3">
      <c r="A11965" s="14">
        <v>901506</v>
      </c>
      <c r="B11965" s="16" t="s">
        <v>15263</v>
      </c>
      <c r="C11965" s="16" t="s">
        <v>94</v>
      </c>
      <c r="D11965" s="4">
        <v>44315</v>
      </c>
      <c r="E11965" s="23">
        <v>2021</v>
      </c>
      <c r="F11965" s="19">
        <v>0</v>
      </c>
      <c r="G11965" s="19" t="str">
        <f>IF(Movies[[#This Row],[rating]]=0,"",Movies[[#This Row],[rating]])</f>
        <v/>
      </c>
      <c r="H11965" s="19" t="str">
        <f>IF(Movies[[#This Row],[rating]]=0,"No Rating","Rated")</f>
        <v>No Rating</v>
      </c>
      <c r="I11965" s="16" t="s">
        <v>886</v>
      </c>
      <c r="J11965" s="29" t="s">
        <v>96</v>
      </c>
      <c r="K11965" s="19">
        <v>7.0869999999999997</v>
      </c>
      <c r="L11965" s="26">
        <v>1</v>
      </c>
    </row>
    <row r="11966" spans="1:12" x14ac:dyDescent="0.3">
      <c r="A11966" s="14">
        <v>794602</v>
      </c>
      <c r="B11966" s="16" t="s">
        <v>14580</v>
      </c>
      <c r="C11966" s="16" t="s">
        <v>10</v>
      </c>
      <c r="D11966" s="4">
        <v>44414</v>
      </c>
      <c r="E11966" s="23">
        <v>2021</v>
      </c>
      <c r="F11966" s="19">
        <v>7.0739999999999998</v>
      </c>
      <c r="G11966" s="19">
        <f>IF(Movies[[#This Row],[rating]]=0,"",Movies[[#This Row],[rating]])</f>
        <v>7.0739999999999998</v>
      </c>
      <c r="H11966" s="19" t="str">
        <f>IF(Movies[[#This Row],[rating]]=0,"No Rating","Rated")</f>
        <v>Rated</v>
      </c>
      <c r="I11966" s="16" t="s">
        <v>180</v>
      </c>
      <c r="J11966" s="29" t="s">
        <v>12</v>
      </c>
      <c r="K11966" s="19">
        <v>7.085</v>
      </c>
      <c r="L11966" s="26">
        <v>54</v>
      </c>
    </row>
    <row r="11967" spans="1:12" x14ac:dyDescent="0.3">
      <c r="A11967" s="14">
        <v>800410</v>
      </c>
      <c r="B11967" s="16" t="s">
        <v>15264</v>
      </c>
      <c r="C11967" s="16" t="s">
        <v>51</v>
      </c>
      <c r="D11967" s="4">
        <v>44481</v>
      </c>
      <c r="E11967" s="23">
        <v>2021</v>
      </c>
      <c r="F11967" s="19">
        <v>5.2</v>
      </c>
      <c r="G11967" s="19">
        <f>IF(Movies[[#This Row],[rating]]=0,"",Movies[[#This Row],[rating]])</f>
        <v>5.2</v>
      </c>
      <c r="H11967" s="19" t="str">
        <f>IF(Movies[[#This Row],[rating]]=0,"No Rating","Rated")</f>
        <v>Rated</v>
      </c>
      <c r="I11967" s="16" t="s">
        <v>359</v>
      </c>
      <c r="J11967" s="29" t="s">
        <v>34</v>
      </c>
      <c r="K11967" s="19">
        <v>7.0650000000000004</v>
      </c>
      <c r="L11967" s="26">
        <v>193</v>
      </c>
    </row>
    <row r="11968" spans="1:12" x14ac:dyDescent="0.3">
      <c r="A11968" s="14">
        <v>701524</v>
      </c>
      <c r="B11968" s="16" t="s">
        <v>15265</v>
      </c>
      <c r="C11968" s="16" t="s">
        <v>74</v>
      </c>
      <c r="D11968" s="4">
        <v>44497</v>
      </c>
      <c r="E11968" s="23">
        <v>2021</v>
      </c>
      <c r="F11968" s="19">
        <v>7.3</v>
      </c>
      <c r="G11968" s="19">
        <f>IF(Movies[[#This Row],[rating]]=0,"",Movies[[#This Row],[rating]])</f>
        <v>7.3</v>
      </c>
      <c r="H11968" s="19" t="str">
        <f>IF(Movies[[#This Row],[rating]]=0,"No Rating","Rated")</f>
        <v>Rated</v>
      </c>
      <c r="I11968" s="16" t="s">
        <v>10256</v>
      </c>
      <c r="J11968" s="29" t="s">
        <v>34</v>
      </c>
      <c r="K11968" s="19">
        <v>7.0620000000000003</v>
      </c>
      <c r="L11968" s="26">
        <v>58</v>
      </c>
    </row>
    <row r="11969" spans="1:12" x14ac:dyDescent="0.3">
      <c r="A11969" s="14">
        <v>713711</v>
      </c>
      <c r="B11969" s="16" t="s">
        <v>15266</v>
      </c>
      <c r="C11969" s="16" t="s">
        <v>10</v>
      </c>
      <c r="D11969" s="4">
        <v>44442</v>
      </c>
      <c r="E11969" s="23">
        <v>2021</v>
      </c>
      <c r="F11969" s="19">
        <v>5.4</v>
      </c>
      <c r="G11969" s="19">
        <f>IF(Movies[[#This Row],[rating]]=0,"",Movies[[#This Row],[rating]])</f>
        <v>5.4</v>
      </c>
      <c r="H11969" s="19" t="str">
        <f>IF(Movies[[#This Row],[rating]]=0,"No Rating","Rated")</f>
        <v>Rated</v>
      </c>
      <c r="I11969" s="16" t="s">
        <v>239</v>
      </c>
      <c r="J11969" s="29" t="s">
        <v>12</v>
      </c>
      <c r="K11969" s="19">
        <v>7.056</v>
      </c>
      <c r="L11969" s="26">
        <v>71</v>
      </c>
    </row>
    <row r="11970" spans="1:12" x14ac:dyDescent="0.3">
      <c r="A11970" s="14">
        <v>660958</v>
      </c>
      <c r="B11970" s="16" t="s">
        <v>15267</v>
      </c>
      <c r="C11970" s="16" t="s">
        <v>15268</v>
      </c>
      <c r="D11970" s="4">
        <v>44253</v>
      </c>
      <c r="E11970" s="23">
        <v>2021</v>
      </c>
      <c r="F11970" s="19">
        <v>6.7</v>
      </c>
      <c r="G11970" s="19">
        <f>IF(Movies[[#This Row],[rating]]=0,"",Movies[[#This Row],[rating]])</f>
        <v>6.7</v>
      </c>
      <c r="H11970" s="19" t="str">
        <f>IF(Movies[[#This Row],[rating]]=0,"No Rating","Rated")</f>
        <v>Rated</v>
      </c>
      <c r="I11970" s="16" t="s">
        <v>49</v>
      </c>
      <c r="J11970" s="29" t="s">
        <v>110</v>
      </c>
      <c r="K11970" s="19">
        <v>7.0430000000000001</v>
      </c>
      <c r="L11970" s="26">
        <v>75</v>
      </c>
    </row>
    <row r="11971" spans="1:12" x14ac:dyDescent="0.3">
      <c r="A11971" s="14">
        <v>602533</v>
      </c>
      <c r="B11971" s="16" t="s">
        <v>15269</v>
      </c>
      <c r="C11971" s="16" t="s">
        <v>540</v>
      </c>
      <c r="D11971" s="4">
        <v>44373</v>
      </c>
      <c r="E11971" s="23">
        <v>2021</v>
      </c>
      <c r="F11971" s="19">
        <v>5.5209999999999999</v>
      </c>
      <c r="G11971" s="19">
        <f>IF(Movies[[#This Row],[rating]]=0,"",Movies[[#This Row],[rating]])</f>
        <v>5.5209999999999999</v>
      </c>
      <c r="H11971" s="19" t="str">
        <f>IF(Movies[[#This Row],[rating]]=0,"No Rating","Rated")</f>
        <v>Rated</v>
      </c>
      <c r="I11971" s="16" t="s">
        <v>30</v>
      </c>
      <c r="J11971" s="29" t="s">
        <v>511</v>
      </c>
      <c r="K11971" s="19">
        <v>7.0359999999999996</v>
      </c>
      <c r="L11971" s="26">
        <v>121</v>
      </c>
    </row>
    <row r="11972" spans="1:12" x14ac:dyDescent="0.3">
      <c r="A11972" s="14">
        <v>834347</v>
      </c>
      <c r="B11972" s="16" t="s">
        <v>15270</v>
      </c>
      <c r="C11972" s="16" t="s">
        <v>432</v>
      </c>
      <c r="D11972" s="4">
        <v>44438</v>
      </c>
      <c r="E11972" s="23">
        <v>2021</v>
      </c>
      <c r="F11972" s="19">
        <v>5.3</v>
      </c>
      <c r="G11972" s="19">
        <f>IF(Movies[[#This Row],[rating]]=0,"",Movies[[#This Row],[rating]])</f>
        <v>5.3</v>
      </c>
      <c r="H11972" s="19" t="str">
        <f>IF(Movies[[#This Row],[rating]]=0,"No Rating","Rated")</f>
        <v>Rated</v>
      </c>
      <c r="I11972" s="16" t="s">
        <v>132</v>
      </c>
      <c r="J11972" s="29" t="s">
        <v>12</v>
      </c>
      <c r="K11972" s="19">
        <v>7.0350000000000001</v>
      </c>
      <c r="L11972" s="26">
        <v>23</v>
      </c>
    </row>
    <row r="11973" spans="1:12" x14ac:dyDescent="0.3">
      <c r="A11973" s="14">
        <v>877004</v>
      </c>
      <c r="B11973" s="16" t="s">
        <v>15271</v>
      </c>
      <c r="C11973" s="16" t="s">
        <v>10</v>
      </c>
      <c r="D11973" s="4">
        <v>44506</v>
      </c>
      <c r="E11973" s="23">
        <v>2021</v>
      </c>
      <c r="F11973" s="19">
        <v>6.6</v>
      </c>
      <c r="G11973" s="19">
        <f>IF(Movies[[#This Row],[rating]]=0,"",Movies[[#This Row],[rating]])</f>
        <v>6.6</v>
      </c>
      <c r="H11973" s="19" t="str">
        <f>IF(Movies[[#This Row],[rating]]=0,"No Rating","Rated")</f>
        <v>Rated</v>
      </c>
      <c r="I11973" s="16" t="s">
        <v>15272</v>
      </c>
      <c r="J11973" s="29" t="s">
        <v>12</v>
      </c>
      <c r="K11973" s="19">
        <v>7.0270000000000001</v>
      </c>
      <c r="L11973" s="26">
        <v>70</v>
      </c>
    </row>
    <row r="11974" spans="1:12" x14ac:dyDescent="0.3">
      <c r="A11974" s="14">
        <v>795518</v>
      </c>
      <c r="B11974" s="16" t="s">
        <v>15273</v>
      </c>
      <c r="C11974" s="16" t="s">
        <v>10</v>
      </c>
      <c r="D11974" s="4">
        <v>44491</v>
      </c>
      <c r="E11974" s="23">
        <v>2021</v>
      </c>
      <c r="F11974" s="19">
        <v>5.4</v>
      </c>
      <c r="G11974" s="19">
        <f>IF(Movies[[#This Row],[rating]]=0,"",Movies[[#This Row],[rating]])</f>
        <v>5.4</v>
      </c>
      <c r="H11974" s="19" t="str">
        <f>IF(Movies[[#This Row],[rating]]=0,"No Rating","Rated")</f>
        <v>Rated</v>
      </c>
      <c r="I11974" s="16" t="s">
        <v>183</v>
      </c>
      <c r="J11974" s="29" t="s">
        <v>12</v>
      </c>
      <c r="K11974" s="19">
        <v>6.9909999999999997</v>
      </c>
      <c r="L11974" s="26">
        <v>83</v>
      </c>
    </row>
    <row r="11975" spans="1:12" x14ac:dyDescent="0.3">
      <c r="A11975" s="14">
        <v>862163</v>
      </c>
      <c r="B11975" s="16" t="s">
        <v>15274</v>
      </c>
      <c r="C11975" s="16" t="s">
        <v>595</v>
      </c>
      <c r="D11975" s="4">
        <v>44275</v>
      </c>
      <c r="E11975" s="23">
        <v>2021</v>
      </c>
      <c r="F11975" s="19">
        <v>0</v>
      </c>
      <c r="G11975" s="19" t="str">
        <f>IF(Movies[[#This Row],[rating]]=0,"",Movies[[#This Row],[rating]])</f>
        <v/>
      </c>
      <c r="H11975" s="19" t="str">
        <f>IF(Movies[[#This Row],[rating]]=0,"No Rating","Rated")</f>
        <v>No Rating</v>
      </c>
      <c r="I11975" s="16" t="s">
        <v>49</v>
      </c>
      <c r="J11975" s="29" t="s">
        <v>9212</v>
      </c>
      <c r="K11975" s="19">
        <v>6.9880000000000004</v>
      </c>
      <c r="L11975" s="26">
        <v>0</v>
      </c>
    </row>
    <row r="11976" spans="1:12" x14ac:dyDescent="0.3">
      <c r="A11976" s="14">
        <v>728882</v>
      </c>
      <c r="B11976" s="16" t="s">
        <v>15275</v>
      </c>
      <c r="C11976" s="16" t="s">
        <v>144</v>
      </c>
      <c r="D11976" s="4">
        <v>44238</v>
      </c>
      <c r="E11976" s="23">
        <v>2021</v>
      </c>
      <c r="F11976" s="19">
        <v>7.6429999999999998</v>
      </c>
      <c r="G11976" s="19">
        <f>IF(Movies[[#This Row],[rating]]=0,"",Movies[[#This Row],[rating]])</f>
        <v>7.6429999999999998</v>
      </c>
      <c r="H11976" s="19" t="str">
        <f>IF(Movies[[#This Row],[rating]]=0,"No Rating","Rated")</f>
        <v>Rated</v>
      </c>
      <c r="I11976" s="16" t="s">
        <v>49</v>
      </c>
      <c r="J11976" s="29" t="s">
        <v>146</v>
      </c>
      <c r="K11976" s="19">
        <v>6.952</v>
      </c>
      <c r="L11976" s="26">
        <v>35</v>
      </c>
    </row>
    <row r="11977" spans="1:12" x14ac:dyDescent="0.3">
      <c r="A11977" s="14">
        <v>778508</v>
      </c>
      <c r="B11977" s="16" t="s">
        <v>13205</v>
      </c>
      <c r="C11977" s="16" t="s">
        <v>877</v>
      </c>
      <c r="D11977" s="4">
        <v>44512</v>
      </c>
      <c r="E11977" s="23">
        <v>2021</v>
      </c>
      <c r="F11977" s="19">
        <v>5.7</v>
      </c>
      <c r="G11977" s="19">
        <f>IF(Movies[[#This Row],[rating]]=0,"",Movies[[#This Row],[rating]])</f>
        <v>5.7</v>
      </c>
      <c r="H11977" s="19" t="str">
        <f>IF(Movies[[#This Row],[rating]]=0,"No Rating","Rated")</f>
        <v>Rated</v>
      </c>
      <c r="I11977" s="16" t="s">
        <v>273</v>
      </c>
      <c r="J11977" s="29" t="s">
        <v>774</v>
      </c>
      <c r="K11977" s="19">
        <v>6.9429999999999996</v>
      </c>
      <c r="L11977" s="26">
        <v>12</v>
      </c>
    </row>
    <row r="11978" spans="1:12" x14ac:dyDescent="0.3">
      <c r="A11978" s="14">
        <v>849369</v>
      </c>
      <c r="B11978" s="16" t="s">
        <v>15276</v>
      </c>
      <c r="C11978" s="16" t="s">
        <v>10</v>
      </c>
      <c r="D11978" s="4">
        <v>44422</v>
      </c>
      <c r="E11978" s="23">
        <v>2021</v>
      </c>
      <c r="F11978" s="19">
        <v>5.9189999999999996</v>
      </c>
      <c r="G11978" s="19">
        <f>IF(Movies[[#This Row],[rating]]=0,"",Movies[[#This Row],[rating]])</f>
        <v>5.9189999999999996</v>
      </c>
      <c r="H11978" s="19" t="str">
        <f>IF(Movies[[#This Row],[rating]]=0,"No Rating","Rated")</f>
        <v>Rated</v>
      </c>
      <c r="I11978" s="16" t="s">
        <v>132</v>
      </c>
      <c r="J11978" s="29" t="s">
        <v>12</v>
      </c>
      <c r="K11978" s="19">
        <v>6.9290000000000003</v>
      </c>
      <c r="L11978" s="26">
        <v>154</v>
      </c>
    </row>
    <row r="11979" spans="1:12" x14ac:dyDescent="0.3">
      <c r="A11979" s="14">
        <v>846652</v>
      </c>
      <c r="B11979" s="16" t="s">
        <v>15277</v>
      </c>
      <c r="C11979" s="16" t="s">
        <v>108</v>
      </c>
      <c r="D11979" s="4">
        <v>44281</v>
      </c>
      <c r="E11979" s="23">
        <v>2021</v>
      </c>
      <c r="F11979" s="19">
        <v>4.5</v>
      </c>
      <c r="G11979" s="19">
        <f>IF(Movies[[#This Row],[rating]]=0,"",Movies[[#This Row],[rating]])</f>
        <v>4.5</v>
      </c>
      <c r="H11979" s="19" t="str">
        <f>IF(Movies[[#This Row],[rating]]=0,"No Rating","Rated")</f>
        <v>Rated</v>
      </c>
      <c r="I11979" s="16" t="s">
        <v>329</v>
      </c>
      <c r="J11979" s="29" t="s">
        <v>12</v>
      </c>
      <c r="K11979" s="19">
        <v>6.9240000000000004</v>
      </c>
      <c r="L11979" s="26">
        <v>25</v>
      </c>
    </row>
    <row r="11980" spans="1:12" x14ac:dyDescent="0.3">
      <c r="A11980" s="14">
        <v>776328</v>
      </c>
      <c r="B11980" s="16" t="s">
        <v>15278</v>
      </c>
      <c r="C11980" s="16" t="s">
        <v>540</v>
      </c>
      <c r="D11980" s="4">
        <v>44483</v>
      </c>
      <c r="E11980" s="23">
        <v>2021</v>
      </c>
      <c r="F11980" s="19">
        <v>6.8</v>
      </c>
      <c r="G11980" s="19">
        <f>IF(Movies[[#This Row],[rating]]=0,"",Movies[[#This Row],[rating]])</f>
        <v>6.8</v>
      </c>
      <c r="H11980" s="19" t="str">
        <f>IF(Movies[[#This Row],[rating]]=0,"No Rating","Rated")</f>
        <v>Rated</v>
      </c>
      <c r="I11980" s="16" t="s">
        <v>30</v>
      </c>
      <c r="J11980" s="29" t="s">
        <v>511</v>
      </c>
      <c r="K11980" s="19">
        <v>6.9219999999999997</v>
      </c>
      <c r="L11980" s="26">
        <v>277</v>
      </c>
    </row>
    <row r="11981" spans="1:12" x14ac:dyDescent="0.3">
      <c r="A11981" s="14">
        <v>762879</v>
      </c>
      <c r="B11981" s="16" t="s">
        <v>15279</v>
      </c>
      <c r="C11981" s="16" t="s">
        <v>10</v>
      </c>
      <c r="D11981" s="4">
        <v>44533</v>
      </c>
      <c r="E11981" s="23">
        <v>2021</v>
      </c>
      <c r="F11981" s="19">
        <v>6.6</v>
      </c>
      <c r="G11981" s="19">
        <f>IF(Movies[[#This Row],[rating]]=0,"",Movies[[#This Row],[rating]])</f>
        <v>6.6</v>
      </c>
      <c r="H11981" s="19" t="str">
        <f>IF(Movies[[#This Row],[rating]]=0,"No Rating","Rated")</f>
        <v>Rated</v>
      </c>
      <c r="I11981" s="16" t="s">
        <v>15280</v>
      </c>
      <c r="J11981" s="29" t="s">
        <v>12</v>
      </c>
      <c r="K11981" s="19">
        <v>6.89</v>
      </c>
      <c r="L11981" s="26">
        <v>103</v>
      </c>
    </row>
    <row r="11982" spans="1:12" x14ac:dyDescent="0.3">
      <c r="A11982" s="14">
        <v>809340</v>
      </c>
      <c r="B11982" s="16" t="s">
        <v>15281</v>
      </c>
      <c r="C11982" s="16" t="s">
        <v>10</v>
      </c>
      <c r="D11982" s="4">
        <v>44366</v>
      </c>
      <c r="E11982" s="23">
        <v>2021</v>
      </c>
      <c r="F11982" s="19">
        <v>6.6</v>
      </c>
      <c r="G11982" s="19">
        <f>IF(Movies[[#This Row],[rating]]=0,"",Movies[[#This Row],[rating]])</f>
        <v>6.6</v>
      </c>
      <c r="H11982" s="19" t="str">
        <f>IF(Movies[[#This Row],[rating]]=0,"No Rating","Rated")</f>
        <v>Rated</v>
      </c>
      <c r="I11982" s="16" t="s">
        <v>976</v>
      </c>
      <c r="J11982" s="29" t="s">
        <v>12</v>
      </c>
      <c r="K11982" s="19">
        <v>6.8860000000000001</v>
      </c>
      <c r="L11982" s="26">
        <v>50</v>
      </c>
    </row>
    <row r="11983" spans="1:12" x14ac:dyDescent="0.3">
      <c r="A11983" s="14">
        <v>642546</v>
      </c>
      <c r="B11983" s="16" t="s">
        <v>15282</v>
      </c>
      <c r="C11983" s="16" t="s">
        <v>416</v>
      </c>
      <c r="D11983" s="4">
        <v>44365</v>
      </c>
      <c r="E11983" s="23">
        <v>2021</v>
      </c>
      <c r="F11983" s="19">
        <v>6.5</v>
      </c>
      <c r="G11983" s="19">
        <f>IF(Movies[[#This Row],[rating]]=0,"",Movies[[#This Row],[rating]])</f>
        <v>6.5</v>
      </c>
      <c r="H11983" s="19" t="str">
        <f>IF(Movies[[#This Row],[rating]]=0,"No Rating","Rated")</f>
        <v>Rated</v>
      </c>
      <c r="I11983" s="16" t="s">
        <v>49</v>
      </c>
      <c r="J11983" s="29" t="s">
        <v>12</v>
      </c>
      <c r="K11983" s="19">
        <v>6.8819999999999997</v>
      </c>
      <c r="L11983" s="26">
        <v>89</v>
      </c>
    </row>
    <row r="11984" spans="1:12" x14ac:dyDescent="0.3">
      <c r="A11984" s="14">
        <v>770742</v>
      </c>
      <c r="B11984" s="16" t="s">
        <v>15283</v>
      </c>
      <c r="C11984" s="16" t="s">
        <v>540</v>
      </c>
      <c r="D11984" s="4">
        <v>44477</v>
      </c>
      <c r="E11984" s="23">
        <v>2021</v>
      </c>
      <c r="F11984" s="19">
        <v>6.6</v>
      </c>
      <c r="G11984" s="19">
        <f>IF(Movies[[#This Row],[rating]]=0,"",Movies[[#This Row],[rating]])</f>
        <v>6.6</v>
      </c>
      <c r="H11984" s="19" t="str">
        <f>IF(Movies[[#This Row],[rating]]=0,"No Rating","Rated")</f>
        <v>Rated</v>
      </c>
      <c r="I11984" s="16" t="s">
        <v>49</v>
      </c>
      <c r="J11984" s="29" t="s">
        <v>511</v>
      </c>
      <c r="K11984" s="19">
        <v>6.8780000000000001</v>
      </c>
      <c r="L11984" s="26">
        <v>112</v>
      </c>
    </row>
    <row r="11985" spans="1:12" x14ac:dyDescent="0.3">
      <c r="A11985" s="14">
        <v>869617</v>
      </c>
      <c r="B11985" s="16" t="s">
        <v>15284</v>
      </c>
      <c r="C11985" s="16" t="s">
        <v>108</v>
      </c>
      <c r="D11985" s="4">
        <v>44468</v>
      </c>
      <c r="E11985" s="23">
        <v>2021</v>
      </c>
      <c r="F11985" s="19">
        <v>5.9</v>
      </c>
      <c r="G11985" s="19">
        <f>IF(Movies[[#This Row],[rating]]=0,"",Movies[[#This Row],[rating]])</f>
        <v>5.9</v>
      </c>
      <c r="H11985" s="19" t="str">
        <f>IF(Movies[[#This Row],[rating]]=0,"No Rating","Rated")</f>
        <v>Rated</v>
      </c>
      <c r="I11985" s="16" t="s">
        <v>161</v>
      </c>
      <c r="J11985" s="29" t="s">
        <v>110</v>
      </c>
      <c r="K11985" s="19">
        <v>6.8639999999999999</v>
      </c>
      <c r="L11985" s="26">
        <v>264</v>
      </c>
    </row>
    <row r="11986" spans="1:12" x14ac:dyDescent="0.3">
      <c r="A11986" s="14">
        <v>684281</v>
      </c>
      <c r="B11986" s="16" t="s">
        <v>15285</v>
      </c>
      <c r="C11986" s="16" t="s">
        <v>15286</v>
      </c>
      <c r="D11986" s="4">
        <v>44358</v>
      </c>
      <c r="E11986" s="23">
        <v>2021</v>
      </c>
      <c r="F11986" s="19">
        <v>6.2</v>
      </c>
      <c r="G11986" s="19">
        <f>IF(Movies[[#This Row],[rating]]=0,"",Movies[[#This Row],[rating]])</f>
        <v>6.2</v>
      </c>
      <c r="H11986" s="19" t="str">
        <f>IF(Movies[[#This Row],[rating]]=0,"No Rating","Rated")</f>
        <v>Rated</v>
      </c>
      <c r="I11986" s="16" t="s">
        <v>189</v>
      </c>
      <c r="J11986" s="29" t="s">
        <v>12</v>
      </c>
      <c r="K11986" s="19">
        <v>6.859</v>
      </c>
      <c r="L11986" s="26">
        <v>60</v>
      </c>
    </row>
    <row r="11987" spans="1:12" x14ac:dyDescent="0.3">
      <c r="A11987" s="14">
        <v>660335</v>
      </c>
      <c r="B11987" s="16" t="s">
        <v>15287</v>
      </c>
      <c r="C11987" s="16" t="s">
        <v>15288</v>
      </c>
      <c r="D11987" s="4">
        <v>44230</v>
      </c>
      <c r="E11987" s="23">
        <v>2021</v>
      </c>
      <c r="F11987" s="19">
        <v>6.2050000000000001</v>
      </c>
      <c r="G11987" s="19">
        <f>IF(Movies[[#This Row],[rating]]=0,"",Movies[[#This Row],[rating]])</f>
        <v>6.2050000000000001</v>
      </c>
      <c r="H11987" s="19" t="str">
        <f>IF(Movies[[#This Row],[rating]]=0,"No Rating","Rated")</f>
        <v>Rated</v>
      </c>
      <c r="I11987" s="16" t="s">
        <v>558</v>
      </c>
      <c r="J11987" s="29" t="s">
        <v>12</v>
      </c>
      <c r="K11987" s="19">
        <v>6.8529999999999998</v>
      </c>
      <c r="L11987" s="26">
        <v>174</v>
      </c>
    </row>
    <row r="11988" spans="1:12" x14ac:dyDescent="0.3">
      <c r="A11988" s="14">
        <v>601337</v>
      </c>
      <c r="B11988" s="16">
        <v>83</v>
      </c>
      <c r="C11988" s="16" t="s">
        <v>595</v>
      </c>
      <c r="D11988" s="4">
        <v>44553</v>
      </c>
      <c r="E11988" s="23">
        <v>2021</v>
      </c>
      <c r="F11988" s="19">
        <v>7.1</v>
      </c>
      <c r="G11988" s="19">
        <f>IF(Movies[[#This Row],[rating]]=0,"",Movies[[#This Row],[rating]])</f>
        <v>7.1</v>
      </c>
      <c r="H11988" s="19" t="str">
        <f>IF(Movies[[#This Row],[rating]]=0,"No Rating","Rated")</f>
        <v>Rated</v>
      </c>
      <c r="I11988" s="16" t="s">
        <v>189</v>
      </c>
      <c r="J11988" s="29" t="s">
        <v>142</v>
      </c>
      <c r="K11988" s="19">
        <v>6.8490000000000002</v>
      </c>
      <c r="L11988" s="26">
        <v>55</v>
      </c>
    </row>
    <row r="11989" spans="1:12" x14ac:dyDescent="0.3">
      <c r="A11989" s="14">
        <v>842356</v>
      </c>
      <c r="B11989" s="16" t="s">
        <v>15289</v>
      </c>
      <c r="C11989" s="16" t="s">
        <v>108</v>
      </c>
      <c r="D11989" s="4">
        <v>44545</v>
      </c>
      <c r="E11989" s="23">
        <v>2021</v>
      </c>
      <c r="F11989" s="19">
        <v>7.9</v>
      </c>
      <c r="G11989" s="19">
        <f>IF(Movies[[#This Row],[rating]]=0,"",Movies[[#This Row],[rating]])</f>
        <v>7.9</v>
      </c>
      <c r="H11989" s="19" t="str">
        <f>IF(Movies[[#This Row],[rating]]=0,"No Rating","Rated")</f>
        <v>Rated</v>
      </c>
      <c r="I11989" s="16" t="s">
        <v>329</v>
      </c>
      <c r="J11989" s="29" t="s">
        <v>110</v>
      </c>
      <c r="K11989" s="19">
        <v>6.8460000000000001</v>
      </c>
      <c r="L11989" s="26">
        <v>124</v>
      </c>
    </row>
    <row r="11990" spans="1:12" x14ac:dyDescent="0.3">
      <c r="A11990" s="14">
        <v>884419</v>
      </c>
      <c r="B11990" s="16" t="s">
        <v>15290</v>
      </c>
      <c r="C11990" s="16" t="s">
        <v>94</v>
      </c>
      <c r="D11990" s="4">
        <v>44391</v>
      </c>
      <c r="E11990" s="23">
        <v>2021</v>
      </c>
      <c r="F11990" s="19">
        <v>0</v>
      </c>
      <c r="G11990" s="19" t="str">
        <f>IF(Movies[[#This Row],[rating]]=0,"",Movies[[#This Row],[rating]])</f>
        <v/>
      </c>
      <c r="H11990" s="19" t="str">
        <f>IF(Movies[[#This Row],[rating]]=0,"No Rating","Rated")</f>
        <v>No Rating</v>
      </c>
      <c r="I11990" s="16" t="s">
        <v>886</v>
      </c>
      <c r="J11990" s="29" t="s">
        <v>96</v>
      </c>
      <c r="K11990" s="19">
        <v>6.8419999999999996</v>
      </c>
      <c r="L11990" s="26">
        <v>0</v>
      </c>
    </row>
    <row r="11991" spans="1:12" x14ac:dyDescent="0.3">
      <c r="A11991" s="14">
        <v>831546</v>
      </c>
      <c r="B11991" s="16" t="s">
        <v>15291</v>
      </c>
      <c r="C11991" s="16" t="s">
        <v>1845</v>
      </c>
      <c r="D11991" s="4">
        <v>44398</v>
      </c>
      <c r="E11991" s="23">
        <v>2021</v>
      </c>
      <c r="F11991" s="19">
        <v>7.3</v>
      </c>
      <c r="G11991" s="19">
        <f>IF(Movies[[#This Row],[rating]]=0,"",Movies[[#This Row],[rating]])</f>
        <v>7.3</v>
      </c>
      <c r="H11991" s="19" t="str">
        <f>IF(Movies[[#This Row],[rating]]=0,"No Rating","Rated")</f>
        <v>Rated</v>
      </c>
      <c r="I11991" s="16" t="s">
        <v>329</v>
      </c>
      <c r="J11991" s="29" t="s">
        <v>12</v>
      </c>
      <c r="K11991" s="19">
        <v>6.8380000000000001</v>
      </c>
      <c r="L11991" s="26">
        <v>6</v>
      </c>
    </row>
    <row r="11992" spans="1:12" x14ac:dyDescent="0.3">
      <c r="A11992" s="14">
        <v>767504</v>
      </c>
      <c r="B11992" s="16" t="s">
        <v>15292</v>
      </c>
      <c r="C11992" s="16" t="s">
        <v>10</v>
      </c>
      <c r="D11992" s="4">
        <v>44470</v>
      </c>
      <c r="E11992" s="23">
        <v>2021</v>
      </c>
      <c r="F11992" s="19">
        <v>5.5</v>
      </c>
      <c r="G11992" s="19">
        <f>IF(Movies[[#This Row],[rating]]=0,"",Movies[[#This Row],[rating]])</f>
        <v>5.5</v>
      </c>
      <c r="H11992" s="19" t="str">
        <f>IF(Movies[[#This Row],[rating]]=0,"No Rating","Rated")</f>
        <v>Rated</v>
      </c>
      <c r="I11992" s="16" t="s">
        <v>132</v>
      </c>
      <c r="J11992" s="29" t="s">
        <v>12</v>
      </c>
      <c r="K11992" s="19">
        <v>6.8369999999999997</v>
      </c>
      <c r="L11992" s="26">
        <v>126</v>
      </c>
    </row>
    <row r="11993" spans="1:12" x14ac:dyDescent="0.3">
      <c r="A11993" s="14">
        <v>778814</v>
      </c>
      <c r="B11993" s="16" t="s">
        <v>15293</v>
      </c>
      <c r="C11993" s="16" t="s">
        <v>236</v>
      </c>
      <c r="D11993" s="4">
        <v>44231</v>
      </c>
      <c r="E11993" s="23">
        <v>2021</v>
      </c>
      <c r="F11993" s="19">
        <v>6.5</v>
      </c>
      <c r="G11993" s="19">
        <f>IF(Movies[[#This Row],[rating]]=0,"",Movies[[#This Row],[rating]])</f>
        <v>6.5</v>
      </c>
      <c r="H11993" s="19" t="str">
        <f>IF(Movies[[#This Row],[rating]]=0,"No Rating","Rated")</f>
        <v>Rated</v>
      </c>
      <c r="I11993" s="16" t="s">
        <v>134</v>
      </c>
      <c r="J11993" s="29" t="s">
        <v>12</v>
      </c>
      <c r="K11993" s="19">
        <v>6.8310000000000004</v>
      </c>
      <c r="L11993" s="26">
        <v>75</v>
      </c>
    </row>
    <row r="11994" spans="1:12" x14ac:dyDescent="0.3">
      <c r="A11994" s="14">
        <v>821390</v>
      </c>
      <c r="B11994" s="16" t="s">
        <v>15294</v>
      </c>
      <c r="C11994" s="16" t="s">
        <v>432</v>
      </c>
      <c r="D11994" s="4">
        <v>44337</v>
      </c>
      <c r="E11994" s="23">
        <v>2021</v>
      </c>
      <c r="F11994" s="19">
        <v>5</v>
      </c>
      <c r="G11994" s="19">
        <f>IF(Movies[[#This Row],[rating]]=0,"",Movies[[#This Row],[rating]])</f>
        <v>5</v>
      </c>
      <c r="H11994" s="19" t="str">
        <f>IF(Movies[[#This Row],[rating]]=0,"No Rating","Rated")</f>
        <v>Rated</v>
      </c>
      <c r="I11994" s="16" t="s">
        <v>148</v>
      </c>
      <c r="J11994" s="29" t="s">
        <v>12</v>
      </c>
      <c r="K11994" s="19">
        <v>6.83</v>
      </c>
      <c r="L11994" s="26">
        <v>61</v>
      </c>
    </row>
    <row r="11995" spans="1:12" x14ac:dyDescent="0.3">
      <c r="A11995" s="14">
        <v>874124</v>
      </c>
      <c r="B11995" s="16" t="s">
        <v>15295</v>
      </c>
      <c r="C11995" s="16" t="s">
        <v>172</v>
      </c>
      <c r="D11995" s="4">
        <v>44526</v>
      </c>
      <c r="E11995" s="23">
        <v>2021</v>
      </c>
      <c r="F11995" s="19">
        <v>6.3</v>
      </c>
      <c r="G11995" s="19">
        <f>IF(Movies[[#This Row],[rating]]=0,"",Movies[[#This Row],[rating]])</f>
        <v>6.3</v>
      </c>
      <c r="H11995" s="19" t="str">
        <f>IF(Movies[[#This Row],[rating]]=0,"No Rating","Rated")</f>
        <v>Rated</v>
      </c>
      <c r="I11995" s="16" t="s">
        <v>15296</v>
      </c>
      <c r="J11995" s="29" t="s">
        <v>12</v>
      </c>
      <c r="K11995" s="19">
        <v>6.827</v>
      </c>
      <c r="L11995" s="26">
        <v>49</v>
      </c>
    </row>
    <row r="11996" spans="1:12" x14ac:dyDescent="0.3">
      <c r="A11996" s="14">
        <v>797594</v>
      </c>
      <c r="B11996" s="16" t="s">
        <v>15297</v>
      </c>
      <c r="C11996" s="16" t="s">
        <v>10</v>
      </c>
      <c r="D11996" s="4">
        <v>44466</v>
      </c>
      <c r="E11996" s="23">
        <v>2021</v>
      </c>
      <c r="F11996" s="19">
        <v>7.1</v>
      </c>
      <c r="G11996" s="19">
        <f>IF(Movies[[#This Row],[rating]]=0,"",Movies[[#This Row],[rating]])</f>
        <v>7.1</v>
      </c>
      <c r="H11996" s="19" t="str">
        <f>IF(Movies[[#This Row],[rating]]=0,"No Rating","Rated")</f>
        <v>Rated</v>
      </c>
      <c r="I11996" s="16" t="s">
        <v>1159</v>
      </c>
      <c r="J11996" s="29" t="s">
        <v>12</v>
      </c>
      <c r="K11996" s="19">
        <v>6.8230000000000004</v>
      </c>
      <c r="L11996" s="26">
        <v>166</v>
      </c>
    </row>
    <row r="11997" spans="1:12" x14ac:dyDescent="0.3">
      <c r="A11997" s="14">
        <v>761388</v>
      </c>
      <c r="B11997" s="16" t="s">
        <v>15298</v>
      </c>
      <c r="C11997" s="16" t="s">
        <v>10</v>
      </c>
      <c r="D11997" s="4">
        <v>44456</v>
      </c>
      <c r="E11997" s="23">
        <v>2021</v>
      </c>
      <c r="F11997" s="19">
        <v>5.9</v>
      </c>
      <c r="G11997" s="19">
        <f>IF(Movies[[#This Row],[rating]]=0,"",Movies[[#This Row],[rating]])</f>
        <v>5.9</v>
      </c>
      <c r="H11997" s="19" t="str">
        <f>IF(Movies[[#This Row],[rating]]=0,"No Rating","Rated")</f>
        <v>Rated</v>
      </c>
      <c r="I11997" s="16" t="s">
        <v>216</v>
      </c>
      <c r="J11997" s="29" t="s">
        <v>12</v>
      </c>
      <c r="K11997" s="19">
        <v>6.8230000000000004</v>
      </c>
      <c r="L11997" s="26">
        <v>51</v>
      </c>
    </row>
    <row r="11998" spans="1:12" x14ac:dyDescent="0.3">
      <c r="A11998" s="14">
        <v>818659</v>
      </c>
      <c r="B11998" s="16" t="s">
        <v>15299</v>
      </c>
      <c r="C11998" s="16" t="s">
        <v>84</v>
      </c>
      <c r="D11998" s="4">
        <v>44349</v>
      </c>
      <c r="E11998" s="23">
        <v>2021</v>
      </c>
      <c r="F11998" s="19">
        <v>5.0999999999999996</v>
      </c>
      <c r="G11998" s="19">
        <f>IF(Movies[[#This Row],[rating]]=0,"",Movies[[#This Row],[rating]])</f>
        <v>5.0999999999999996</v>
      </c>
      <c r="H11998" s="19" t="str">
        <f>IF(Movies[[#This Row],[rating]]=0,"No Rating","Rated")</f>
        <v>Rated</v>
      </c>
      <c r="I11998" s="16" t="s">
        <v>30</v>
      </c>
      <c r="J11998" s="29" t="s">
        <v>86</v>
      </c>
      <c r="K11998" s="19">
        <v>6.8220000000000001</v>
      </c>
      <c r="L11998" s="26">
        <v>77</v>
      </c>
    </row>
    <row r="11999" spans="1:12" x14ac:dyDescent="0.3">
      <c r="A11999" s="14">
        <v>1016283</v>
      </c>
      <c r="B11999" s="16" t="s">
        <v>15300</v>
      </c>
      <c r="C11999" s="16" t="s">
        <v>94</v>
      </c>
      <c r="D11999" s="4">
        <v>44293</v>
      </c>
      <c r="E11999" s="23">
        <v>2021</v>
      </c>
      <c r="F11999" s="19">
        <v>0</v>
      </c>
      <c r="G11999" s="19" t="str">
        <f>IF(Movies[[#This Row],[rating]]=0,"",Movies[[#This Row],[rating]])</f>
        <v/>
      </c>
      <c r="H11999" s="19" t="str">
        <f>IF(Movies[[#This Row],[rating]]=0,"No Rating","Rated")</f>
        <v>No Rating</v>
      </c>
      <c r="I11999" s="16" t="s">
        <v>886</v>
      </c>
      <c r="J11999" s="29" t="s">
        <v>96</v>
      </c>
      <c r="K11999" s="19">
        <v>6.8170000000000002</v>
      </c>
      <c r="L11999" s="26">
        <v>0</v>
      </c>
    </row>
    <row r="12000" spans="1:12" x14ac:dyDescent="0.3">
      <c r="A12000" s="14">
        <v>760154</v>
      </c>
      <c r="B12000" s="16" t="s">
        <v>15301</v>
      </c>
      <c r="C12000" s="16" t="s">
        <v>84</v>
      </c>
      <c r="D12000" s="4">
        <v>44426</v>
      </c>
      <c r="E12000" s="23">
        <v>2021</v>
      </c>
      <c r="F12000" s="19">
        <v>6.5</v>
      </c>
      <c r="G12000" s="19">
        <f>IF(Movies[[#This Row],[rating]]=0,"",Movies[[#This Row],[rating]])</f>
        <v>6.5</v>
      </c>
      <c r="H12000" s="19" t="str">
        <f>IF(Movies[[#This Row],[rating]]=0,"No Rating","Rated")</f>
        <v>Rated</v>
      </c>
      <c r="I12000" s="16" t="s">
        <v>273</v>
      </c>
      <c r="J12000" s="29" t="s">
        <v>86</v>
      </c>
      <c r="K12000" s="19">
        <v>6.8049999999999997</v>
      </c>
      <c r="L12000" s="26">
        <v>148</v>
      </c>
    </row>
    <row r="12001" spans="1:12" x14ac:dyDescent="0.3">
      <c r="A12001" s="14">
        <v>742396</v>
      </c>
      <c r="B12001" s="16" t="s">
        <v>15302</v>
      </c>
      <c r="C12001" s="16" t="s">
        <v>144</v>
      </c>
      <c r="D12001" s="4">
        <v>44315</v>
      </c>
      <c r="E12001" s="23">
        <v>2021</v>
      </c>
      <c r="F12001" s="19">
        <v>6.7</v>
      </c>
      <c r="G12001" s="19">
        <f>IF(Movies[[#This Row],[rating]]=0,"",Movies[[#This Row],[rating]])</f>
        <v>6.7</v>
      </c>
      <c r="H12001" s="19" t="str">
        <f>IF(Movies[[#This Row],[rating]]=0,"No Rating","Rated")</f>
        <v>Rated</v>
      </c>
      <c r="I12001" s="16" t="s">
        <v>629</v>
      </c>
      <c r="J12001" s="29" t="s">
        <v>146</v>
      </c>
      <c r="K12001" s="19">
        <v>6.8040000000000003</v>
      </c>
      <c r="L12001" s="26">
        <v>16</v>
      </c>
    </row>
    <row r="12002" spans="1:12" x14ac:dyDescent="0.3">
      <c r="A12002" s="14">
        <v>675353</v>
      </c>
      <c r="B12002" s="16" t="s">
        <v>15303</v>
      </c>
      <c r="C12002" s="16" t="s">
        <v>473</v>
      </c>
      <c r="D12002" s="4">
        <v>44650</v>
      </c>
      <c r="E12002" s="23">
        <v>2022</v>
      </c>
      <c r="F12002" s="19">
        <v>7.4790000000000001</v>
      </c>
      <c r="G12002" s="19">
        <f>IF(Movies[[#This Row],[rating]]=0,"",Movies[[#This Row],[rating]])</f>
        <v>7.4790000000000001</v>
      </c>
      <c r="H12002" s="19" t="str">
        <f>IF(Movies[[#This Row],[rating]]=0,"No Rating","Rated")</f>
        <v>Rated</v>
      </c>
      <c r="I12002" s="16" t="s">
        <v>15304</v>
      </c>
      <c r="J12002" s="29" t="s">
        <v>12</v>
      </c>
      <c r="K12002" s="19">
        <v>212.00899999999999</v>
      </c>
      <c r="L12002" s="26">
        <v>5367</v>
      </c>
    </row>
    <row r="12003" spans="1:12" x14ac:dyDescent="0.3">
      <c r="A12003" s="14">
        <v>829557</v>
      </c>
      <c r="B12003" s="16" t="s">
        <v>15305</v>
      </c>
      <c r="C12003" s="16" t="s">
        <v>2138</v>
      </c>
      <c r="D12003" s="4">
        <v>44677</v>
      </c>
      <c r="E12003" s="23">
        <v>2022</v>
      </c>
      <c r="F12003" s="19">
        <v>5.8940000000000001</v>
      </c>
      <c r="G12003" s="19">
        <f>IF(Movies[[#This Row],[rating]]=0,"",Movies[[#This Row],[rating]])</f>
        <v>5.8940000000000001</v>
      </c>
      <c r="H12003" s="19" t="str">
        <f>IF(Movies[[#This Row],[rating]]=0,"No Rating","Rated")</f>
        <v>Rated</v>
      </c>
      <c r="I12003" s="16" t="s">
        <v>52</v>
      </c>
      <c r="J12003" s="29" t="s">
        <v>2139</v>
      </c>
      <c r="K12003" s="19">
        <v>193.102</v>
      </c>
      <c r="L12003" s="26">
        <v>1667</v>
      </c>
    </row>
    <row r="12004" spans="1:12" x14ac:dyDescent="0.3">
      <c r="A12004" s="14">
        <v>936621</v>
      </c>
      <c r="B12004" s="16" t="s">
        <v>15306</v>
      </c>
      <c r="C12004" s="16" t="s">
        <v>94</v>
      </c>
      <c r="D12004" s="4">
        <v>44588</v>
      </c>
      <c r="E12004" s="23">
        <v>2022</v>
      </c>
      <c r="F12004" s="19">
        <v>6</v>
      </c>
      <c r="G12004" s="19">
        <f>IF(Movies[[#This Row],[rating]]=0,"",Movies[[#This Row],[rating]])</f>
        <v>6</v>
      </c>
      <c r="H12004" s="19" t="str">
        <f>IF(Movies[[#This Row],[rating]]=0,"No Rating","Rated")</f>
        <v>Rated</v>
      </c>
      <c r="I12004" s="16" t="s">
        <v>197</v>
      </c>
      <c r="J12004" s="29" t="s">
        <v>96</v>
      </c>
      <c r="K12004" s="19">
        <v>184.24600000000001</v>
      </c>
      <c r="L12004" s="26">
        <v>36</v>
      </c>
    </row>
    <row r="12005" spans="1:12" x14ac:dyDescent="0.3">
      <c r="A12005" s="14">
        <v>315162</v>
      </c>
      <c r="B12005" s="16" t="s">
        <v>15307</v>
      </c>
      <c r="C12005" s="16" t="s">
        <v>10</v>
      </c>
      <c r="D12005" s="4">
        <v>44902</v>
      </c>
      <c r="E12005" s="23">
        <v>2022</v>
      </c>
      <c r="F12005" s="19">
        <v>8.2189999999999994</v>
      </c>
      <c r="G12005" s="19">
        <f>IF(Movies[[#This Row],[rating]]=0,"",Movies[[#This Row],[rating]])</f>
        <v>8.2189999999999994</v>
      </c>
      <c r="H12005" s="19" t="str">
        <f>IF(Movies[[#This Row],[rating]]=0,"No Rating","Rated")</f>
        <v>Rated</v>
      </c>
      <c r="I12005" s="16" t="s">
        <v>14611</v>
      </c>
      <c r="J12005" s="29" t="s">
        <v>12</v>
      </c>
      <c r="K12005" s="19">
        <v>178.40199999999999</v>
      </c>
      <c r="L12005" s="26">
        <v>8031</v>
      </c>
    </row>
    <row r="12006" spans="1:12" x14ac:dyDescent="0.3">
      <c r="A12006" s="14">
        <v>361743</v>
      </c>
      <c r="B12006" s="16" t="s">
        <v>15308</v>
      </c>
      <c r="C12006" s="16" t="s">
        <v>10</v>
      </c>
      <c r="D12006" s="4">
        <v>44702</v>
      </c>
      <c r="E12006" s="23">
        <v>2022</v>
      </c>
      <c r="F12006" s="19">
        <v>8.1999999999999993</v>
      </c>
      <c r="G12006" s="19">
        <f>IF(Movies[[#This Row],[rating]]=0,"",Movies[[#This Row],[rating]])</f>
        <v>8.1999999999999993</v>
      </c>
      <c r="H12006" s="19" t="str">
        <f>IF(Movies[[#This Row],[rating]]=0,"No Rating","Rated")</f>
        <v>Rated</v>
      </c>
      <c r="I12006" s="16" t="s">
        <v>808</v>
      </c>
      <c r="J12006" s="29" t="s">
        <v>12</v>
      </c>
      <c r="K12006" s="19">
        <v>173.33</v>
      </c>
      <c r="L12006" s="26">
        <v>9616</v>
      </c>
    </row>
    <row r="12007" spans="1:12" x14ac:dyDescent="0.3">
      <c r="A12007" s="14">
        <v>507086</v>
      </c>
      <c r="B12007" s="16" t="s">
        <v>15309</v>
      </c>
      <c r="C12007" s="16" t="s">
        <v>10</v>
      </c>
      <c r="D12007" s="4">
        <v>44713</v>
      </c>
      <c r="E12007" s="23">
        <v>2022</v>
      </c>
      <c r="F12007" s="19">
        <v>6.6749999999999998</v>
      </c>
      <c r="G12007" s="19">
        <f>IF(Movies[[#This Row],[rating]]=0,"",Movies[[#This Row],[rating]])</f>
        <v>6.6749999999999998</v>
      </c>
      <c r="H12007" s="19" t="str">
        <f>IF(Movies[[#This Row],[rating]]=0,"No Rating","Rated")</f>
        <v>Rated</v>
      </c>
      <c r="I12007" s="16" t="s">
        <v>28</v>
      </c>
      <c r="J12007" s="29" t="s">
        <v>12</v>
      </c>
      <c r="K12007" s="19">
        <v>167.18899999999999</v>
      </c>
      <c r="L12007" s="26">
        <v>6260</v>
      </c>
    </row>
    <row r="12008" spans="1:12" x14ac:dyDescent="0.3">
      <c r="A12008" s="14">
        <v>76600</v>
      </c>
      <c r="B12008" s="16" t="s">
        <v>15310</v>
      </c>
      <c r="C12008" s="16" t="s">
        <v>10</v>
      </c>
      <c r="D12008" s="4">
        <v>44909</v>
      </c>
      <c r="E12008" s="23">
        <v>2022</v>
      </c>
      <c r="F12008" s="19">
        <v>7.6079999999999997</v>
      </c>
      <c r="G12008" s="19">
        <f>IF(Movies[[#This Row],[rating]]=0,"",Movies[[#This Row],[rating]])</f>
        <v>7.6079999999999997</v>
      </c>
      <c r="H12008" s="19" t="str">
        <f>IF(Movies[[#This Row],[rating]]=0,"No Rating","Rated")</f>
        <v>Rated</v>
      </c>
      <c r="I12008" s="16" t="s">
        <v>2668</v>
      </c>
      <c r="J12008" s="29" t="s">
        <v>12</v>
      </c>
      <c r="K12008" s="19">
        <v>163.80099999999999</v>
      </c>
      <c r="L12008" s="26">
        <v>12303</v>
      </c>
    </row>
    <row r="12009" spans="1:12" x14ac:dyDescent="0.3">
      <c r="A12009" s="14">
        <v>829560</v>
      </c>
      <c r="B12009" s="16" t="s">
        <v>15311</v>
      </c>
      <c r="C12009" s="16" t="s">
        <v>2138</v>
      </c>
      <c r="D12009" s="4">
        <v>44791</v>
      </c>
      <c r="E12009" s="23">
        <v>2022</v>
      </c>
      <c r="F12009" s="19">
        <v>6.4</v>
      </c>
      <c r="G12009" s="19">
        <f>IF(Movies[[#This Row],[rating]]=0,"",Movies[[#This Row],[rating]])</f>
        <v>6.4</v>
      </c>
      <c r="H12009" s="19" t="str">
        <f>IF(Movies[[#This Row],[rating]]=0,"No Rating","Rated")</f>
        <v>Rated</v>
      </c>
      <c r="I12009" s="16" t="s">
        <v>52</v>
      </c>
      <c r="J12009" s="29" t="s">
        <v>2139</v>
      </c>
      <c r="K12009" s="19">
        <v>117.08</v>
      </c>
      <c r="L12009" s="26">
        <v>1182</v>
      </c>
    </row>
    <row r="12010" spans="1:12" x14ac:dyDescent="0.3">
      <c r="A12010" s="14">
        <v>453395</v>
      </c>
      <c r="B12010" s="16" t="s">
        <v>15312</v>
      </c>
      <c r="C12010" s="16" t="s">
        <v>10</v>
      </c>
      <c r="D12010" s="4">
        <v>44685</v>
      </c>
      <c r="E12010" s="23">
        <v>2022</v>
      </c>
      <c r="F12010" s="19">
        <v>7.2670000000000003</v>
      </c>
      <c r="G12010" s="19">
        <f>IF(Movies[[#This Row],[rating]]=0,"",Movies[[#This Row],[rating]])</f>
        <v>7.2670000000000003</v>
      </c>
      <c r="H12010" s="19" t="str">
        <f>IF(Movies[[#This Row],[rating]]=0,"No Rating","Rated")</f>
        <v>Rated</v>
      </c>
      <c r="I12010" s="16" t="s">
        <v>7682</v>
      </c>
      <c r="J12010" s="29" t="s">
        <v>12</v>
      </c>
      <c r="K12010" s="19">
        <v>111.863</v>
      </c>
      <c r="L12010" s="26">
        <v>9379</v>
      </c>
    </row>
    <row r="12011" spans="1:12" x14ac:dyDescent="0.3">
      <c r="A12011" s="14">
        <v>414906</v>
      </c>
      <c r="B12011" s="16" t="s">
        <v>15313</v>
      </c>
      <c r="C12011" s="16" t="s">
        <v>10</v>
      </c>
      <c r="D12011" s="4">
        <v>44621</v>
      </c>
      <c r="E12011" s="23">
        <v>2022</v>
      </c>
      <c r="F12011" s="19">
        <v>7.6589999999999998</v>
      </c>
      <c r="G12011" s="19">
        <f>IF(Movies[[#This Row],[rating]]=0,"",Movies[[#This Row],[rating]])</f>
        <v>7.6589999999999998</v>
      </c>
      <c r="H12011" s="19" t="str">
        <f>IF(Movies[[#This Row],[rating]]=0,"No Rating","Rated")</f>
        <v>Rated</v>
      </c>
      <c r="I12011" s="16" t="s">
        <v>4341</v>
      </c>
      <c r="J12011" s="29" t="s">
        <v>12</v>
      </c>
      <c r="K12011" s="19">
        <v>106.913</v>
      </c>
      <c r="L12011" s="26">
        <v>10676</v>
      </c>
    </row>
    <row r="12012" spans="1:12" x14ac:dyDescent="0.3">
      <c r="A12012" s="14">
        <v>505642</v>
      </c>
      <c r="B12012" s="16" t="s">
        <v>15314</v>
      </c>
      <c r="C12012" s="16" t="s">
        <v>10</v>
      </c>
      <c r="D12012" s="4">
        <v>44874</v>
      </c>
      <c r="E12012" s="23">
        <v>2022</v>
      </c>
      <c r="F12012" s="19">
        <v>7.0720000000000001</v>
      </c>
      <c r="G12012" s="19">
        <f>IF(Movies[[#This Row],[rating]]=0,"",Movies[[#This Row],[rating]])</f>
        <v>7.0720000000000001</v>
      </c>
      <c r="H12012" s="19" t="str">
        <f>IF(Movies[[#This Row],[rating]]=0,"No Rating","Rated")</f>
        <v>Rated</v>
      </c>
      <c r="I12012" s="16" t="s">
        <v>638</v>
      </c>
      <c r="J12012" s="29" t="s">
        <v>12</v>
      </c>
      <c r="K12012" s="19">
        <v>105.255</v>
      </c>
      <c r="L12012" s="26">
        <v>6690</v>
      </c>
    </row>
    <row r="12013" spans="1:12" x14ac:dyDescent="0.3">
      <c r="A12013" s="14">
        <v>615173</v>
      </c>
      <c r="B12013" s="16" t="s">
        <v>15315</v>
      </c>
      <c r="C12013" s="16" t="s">
        <v>94</v>
      </c>
      <c r="D12013" s="4">
        <v>44727</v>
      </c>
      <c r="E12013" s="23">
        <v>2022</v>
      </c>
      <c r="F12013" s="19">
        <v>7.2850000000000001</v>
      </c>
      <c r="G12013" s="19">
        <f>IF(Movies[[#This Row],[rating]]=0,"",Movies[[#This Row],[rating]])</f>
        <v>7.2850000000000001</v>
      </c>
      <c r="H12013" s="19" t="str">
        <f>IF(Movies[[#This Row],[rating]]=0,"No Rating","Rated")</f>
        <v>Rated</v>
      </c>
      <c r="I12013" s="16" t="s">
        <v>15316</v>
      </c>
      <c r="J12013" s="29" t="s">
        <v>96</v>
      </c>
      <c r="K12013" s="19">
        <v>98.472999999999999</v>
      </c>
      <c r="L12013" s="26">
        <v>347</v>
      </c>
    </row>
    <row r="12014" spans="1:12" x14ac:dyDescent="0.3">
      <c r="A12014" s="14">
        <v>942890</v>
      </c>
      <c r="B12014" s="16" t="s">
        <v>15317</v>
      </c>
      <c r="C12014" s="16" t="s">
        <v>10</v>
      </c>
      <c r="D12014" s="4">
        <v>44813</v>
      </c>
      <c r="E12014" s="23">
        <v>2022</v>
      </c>
      <c r="F12014" s="19">
        <v>5.0999999999999996</v>
      </c>
      <c r="G12014" s="19">
        <f>IF(Movies[[#This Row],[rating]]=0,"",Movies[[#This Row],[rating]])</f>
        <v>5.0999999999999996</v>
      </c>
      <c r="H12014" s="19" t="str">
        <f>IF(Movies[[#This Row],[rating]]=0,"No Rating","Rated")</f>
        <v>Rated</v>
      </c>
      <c r="I12014" s="16" t="s">
        <v>15318</v>
      </c>
      <c r="J12014" s="29" t="s">
        <v>12</v>
      </c>
      <c r="K12014" s="19">
        <v>90.736000000000004</v>
      </c>
      <c r="L12014" s="26">
        <v>116</v>
      </c>
    </row>
    <row r="12015" spans="1:12" x14ac:dyDescent="0.3">
      <c r="A12015" s="14">
        <v>508947</v>
      </c>
      <c r="B12015" s="16" t="s">
        <v>15319</v>
      </c>
      <c r="C12015" s="16" t="s">
        <v>10</v>
      </c>
      <c r="D12015" s="4">
        <v>44630</v>
      </c>
      <c r="E12015" s="23">
        <v>2022</v>
      </c>
      <c r="F12015" s="19">
        <v>7.3490000000000002</v>
      </c>
      <c r="G12015" s="19">
        <f>IF(Movies[[#This Row],[rating]]=0,"",Movies[[#This Row],[rating]])</f>
        <v>7.3490000000000002</v>
      </c>
      <c r="H12015" s="19" t="str">
        <f>IF(Movies[[#This Row],[rating]]=0,"No Rating","Rated")</f>
        <v>Rated</v>
      </c>
      <c r="I12015" s="16" t="s">
        <v>10618</v>
      </c>
      <c r="J12015" s="29" t="s">
        <v>12</v>
      </c>
      <c r="K12015" s="19">
        <v>89.84</v>
      </c>
      <c r="L12015" s="26">
        <v>5341</v>
      </c>
    </row>
    <row r="12016" spans="1:12" x14ac:dyDescent="0.3">
      <c r="A12016" s="14">
        <v>851644</v>
      </c>
      <c r="B12016" s="16" t="s">
        <v>15320</v>
      </c>
      <c r="C12016" s="16" t="s">
        <v>94</v>
      </c>
      <c r="D12016" s="4">
        <v>44840</v>
      </c>
      <c r="E12016" s="23">
        <v>2022</v>
      </c>
      <c r="F12016" s="19">
        <v>8.1999999999999993</v>
      </c>
      <c r="G12016" s="19">
        <f>IF(Movies[[#This Row],[rating]]=0,"",Movies[[#This Row],[rating]])</f>
        <v>8.1999999999999993</v>
      </c>
      <c r="H12016" s="19" t="str">
        <f>IF(Movies[[#This Row],[rating]]=0,"No Rating","Rated")</f>
        <v>Rated</v>
      </c>
      <c r="I12016" s="16" t="s">
        <v>52</v>
      </c>
      <c r="J12016" s="29" t="s">
        <v>96</v>
      </c>
      <c r="K12016" s="19">
        <v>87.325999999999993</v>
      </c>
      <c r="L12016" s="26">
        <v>716</v>
      </c>
    </row>
    <row r="12017" spans="1:12" x14ac:dyDescent="0.3">
      <c r="A12017" s="14">
        <v>818647</v>
      </c>
      <c r="B12017" s="16" t="s">
        <v>15321</v>
      </c>
      <c r="C12017" s="16" t="s">
        <v>51</v>
      </c>
      <c r="D12017" s="4">
        <v>44596</v>
      </c>
      <c r="E12017" s="23">
        <v>2022</v>
      </c>
      <c r="F12017" s="19">
        <v>7.4</v>
      </c>
      <c r="G12017" s="19">
        <f>IF(Movies[[#This Row],[rating]]=0,"",Movies[[#This Row],[rating]])</f>
        <v>7.4</v>
      </c>
      <c r="H12017" s="19" t="str">
        <f>IF(Movies[[#This Row],[rating]]=0,"No Rating","Rated")</f>
        <v>Rated</v>
      </c>
      <c r="I12017" s="16" t="s">
        <v>1460</v>
      </c>
      <c r="J12017" s="29" t="s">
        <v>34</v>
      </c>
      <c r="K12017" s="19">
        <v>84.885999999999996</v>
      </c>
      <c r="L12017" s="26">
        <v>3198</v>
      </c>
    </row>
    <row r="12018" spans="1:12" x14ac:dyDescent="0.3">
      <c r="A12018" s="14">
        <v>335787</v>
      </c>
      <c r="B12018" s="16" t="s">
        <v>15322</v>
      </c>
      <c r="C12018" s="16" t="s">
        <v>10</v>
      </c>
      <c r="D12018" s="4">
        <v>44602</v>
      </c>
      <c r="E12018" s="23">
        <v>2022</v>
      </c>
      <c r="F12018" s="19">
        <v>6.9180000000000001</v>
      </c>
      <c r="G12018" s="19">
        <f>IF(Movies[[#This Row],[rating]]=0,"",Movies[[#This Row],[rating]])</f>
        <v>6.9180000000000001</v>
      </c>
      <c r="H12018" s="19" t="str">
        <f>IF(Movies[[#This Row],[rating]]=0,"No Rating","Rated")</f>
        <v>Rated</v>
      </c>
      <c r="I12018" s="16" t="s">
        <v>423</v>
      </c>
      <c r="J12018" s="29" t="s">
        <v>12</v>
      </c>
      <c r="K12018" s="19">
        <v>84.444000000000003</v>
      </c>
      <c r="L12018" s="26">
        <v>6140</v>
      </c>
    </row>
    <row r="12019" spans="1:12" x14ac:dyDescent="0.3">
      <c r="A12019" s="14">
        <v>545611</v>
      </c>
      <c r="B12019" s="16" t="s">
        <v>15323</v>
      </c>
      <c r="C12019" s="16" t="s">
        <v>10</v>
      </c>
      <c r="D12019" s="4">
        <v>44644</v>
      </c>
      <c r="E12019" s="23">
        <v>2022</v>
      </c>
      <c r="F12019" s="19">
        <v>7.7590000000000003</v>
      </c>
      <c r="G12019" s="19">
        <f>IF(Movies[[#This Row],[rating]]=0,"",Movies[[#This Row],[rating]])</f>
        <v>7.7590000000000003</v>
      </c>
      <c r="H12019" s="19" t="str">
        <f>IF(Movies[[#This Row],[rating]]=0,"No Rating","Rated")</f>
        <v>Rated</v>
      </c>
      <c r="I12019" s="16" t="s">
        <v>638</v>
      </c>
      <c r="J12019" s="29" t="s">
        <v>12</v>
      </c>
      <c r="K12019" s="19">
        <v>82.099000000000004</v>
      </c>
      <c r="L12019" s="26">
        <v>6831</v>
      </c>
    </row>
    <row r="12020" spans="1:12" x14ac:dyDescent="0.3">
      <c r="A12020" s="14">
        <v>616037</v>
      </c>
      <c r="B12020" s="16" t="s">
        <v>15324</v>
      </c>
      <c r="C12020" s="16" t="s">
        <v>10</v>
      </c>
      <c r="D12020" s="4">
        <v>44748</v>
      </c>
      <c r="E12020" s="23">
        <v>2022</v>
      </c>
      <c r="F12020" s="19">
        <v>6.4219999999999997</v>
      </c>
      <c r="G12020" s="19">
        <f>IF(Movies[[#This Row],[rating]]=0,"",Movies[[#This Row],[rating]])</f>
        <v>6.4219999999999997</v>
      </c>
      <c r="H12020" s="19" t="str">
        <f>IF(Movies[[#This Row],[rating]]=0,"No Rating","Rated")</f>
        <v>Rated</v>
      </c>
      <c r="I12020" s="16" t="s">
        <v>4497</v>
      </c>
      <c r="J12020" s="29" t="s">
        <v>12</v>
      </c>
      <c r="K12020" s="19">
        <v>80.046999999999997</v>
      </c>
      <c r="L12020" s="26">
        <v>7778</v>
      </c>
    </row>
    <row r="12021" spans="1:12" x14ac:dyDescent="0.3">
      <c r="A12021" s="14">
        <v>882598</v>
      </c>
      <c r="B12021" s="16" t="s">
        <v>14778</v>
      </c>
      <c r="C12021" s="16" t="s">
        <v>10</v>
      </c>
      <c r="D12021" s="4">
        <v>44827</v>
      </c>
      <c r="E12021" s="23">
        <v>2022</v>
      </c>
      <c r="F12021" s="19">
        <v>6.7</v>
      </c>
      <c r="G12021" s="19">
        <f>IF(Movies[[#This Row],[rating]]=0,"",Movies[[#This Row],[rating]])</f>
        <v>6.7</v>
      </c>
      <c r="H12021" s="19" t="str">
        <f>IF(Movies[[#This Row],[rating]]=0,"No Rating","Rated")</f>
        <v>Rated</v>
      </c>
      <c r="I12021" s="16" t="s">
        <v>203</v>
      </c>
      <c r="J12021" s="29" t="s">
        <v>12</v>
      </c>
      <c r="K12021" s="19">
        <v>79.870999999999995</v>
      </c>
      <c r="L12021" s="26">
        <v>3472</v>
      </c>
    </row>
    <row r="12022" spans="1:12" x14ac:dyDescent="0.3">
      <c r="A12022" s="14">
        <v>601796</v>
      </c>
      <c r="B12022" s="16" t="s">
        <v>15325</v>
      </c>
      <c r="C12022" s="16" t="s">
        <v>94</v>
      </c>
      <c r="D12022" s="4">
        <v>44762</v>
      </c>
      <c r="E12022" s="23">
        <v>2022</v>
      </c>
      <c r="F12022" s="19">
        <v>6.8239999999999998</v>
      </c>
      <c r="G12022" s="19">
        <f>IF(Movies[[#This Row],[rating]]=0,"",Movies[[#This Row],[rating]])</f>
        <v>6.8239999999999998</v>
      </c>
      <c r="H12022" s="19" t="str">
        <f>IF(Movies[[#This Row],[rating]]=0,"No Rating","Rated")</f>
        <v>Rated</v>
      </c>
      <c r="I12022" s="16" t="s">
        <v>15326</v>
      </c>
      <c r="J12022" s="29" t="s">
        <v>96</v>
      </c>
      <c r="K12022" s="19">
        <v>79.337999999999994</v>
      </c>
      <c r="L12022" s="26">
        <v>455</v>
      </c>
    </row>
    <row r="12023" spans="1:12" x14ac:dyDescent="0.3">
      <c r="A12023" s="14">
        <v>438148</v>
      </c>
      <c r="B12023" s="16" t="s">
        <v>15327</v>
      </c>
      <c r="C12023" s="16" t="s">
        <v>10</v>
      </c>
      <c r="D12023" s="4">
        <v>44741</v>
      </c>
      <c r="E12023" s="23">
        <v>2022</v>
      </c>
      <c r="F12023" s="19">
        <v>7.3029999999999999</v>
      </c>
      <c r="G12023" s="19">
        <f>IF(Movies[[#This Row],[rating]]=0,"",Movies[[#This Row],[rating]])</f>
        <v>7.3029999999999999</v>
      </c>
      <c r="H12023" s="19" t="str">
        <f>IF(Movies[[#This Row],[rating]]=0,"No Rating","Rated")</f>
        <v>Rated</v>
      </c>
      <c r="I12023" s="16" t="s">
        <v>2433</v>
      </c>
      <c r="J12023" s="29" t="s">
        <v>12</v>
      </c>
      <c r="K12023" s="19">
        <v>76.441000000000003</v>
      </c>
      <c r="L12023" s="26">
        <v>3685</v>
      </c>
    </row>
    <row r="12024" spans="1:12" x14ac:dyDescent="0.3">
      <c r="A12024" s="14">
        <v>766507</v>
      </c>
      <c r="B12024" s="16" t="s">
        <v>9095</v>
      </c>
      <c r="C12024" s="16" t="s">
        <v>10</v>
      </c>
      <c r="D12024" s="4">
        <v>44775</v>
      </c>
      <c r="E12024" s="23">
        <v>2022</v>
      </c>
      <c r="F12024" s="19">
        <v>7.6980000000000004</v>
      </c>
      <c r="G12024" s="19">
        <f>IF(Movies[[#This Row],[rating]]=0,"",Movies[[#This Row],[rating]])</f>
        <v>7.6980000000000004</v>
      </c>
      <c r="H12024" s="19" t="str">
        <f>IF(Movies[[#This Row],[rating]]=0,"No Rating","Rated")</f>
        <v>Rated</v>
      </c>
      <c r="I12024" s="16" t="s">
        <v>2071</v>
      </c>
      <c r="J12024" s="29" t="s">
        <v>12</v>
      </c>
      <c r="K12024" s="19">
        <v>76.409000000000006</v>
      </c>
      <c r="L12024" s="26">
        <v>6882</v>
      </c>
    </row>
    <row r="12025" spans="1:12" x14ac:dyDescent="0.3">
      <c r="A12025" s="14">
        <v>1041317</v>
      </c>
      <c r="B12025" s="16" t="s">
        <v>15328</v>
      </c>
      <c r="C12025" s="16" t="s">
        <v>432</v>
      </c>
      <c r="D12025" s="4">
        <v>44840</v>
      </c>
      <c r="E12025" s="23">
        <v>2022</v>
      </c>
      <c r="F12025" s="19">
        <v>6.1</v>
      </c>
      <c r="G12025" s="19">
        <f>IF(Movies[[#This Row],[rating]]=0,"",Movies[[#This Row],[rating]])</f>
        <v>6.1</v>
      </c>
      <c r="H12025" s="19" t="str">
        <f>IF(Movies[[#This Row],[rating]]=0,"No Rating","Rated")</f>
        <v>Rated</v>
      </c>
      <c r="I12025" s="16" t="s">
        <v>310</v>
      </c>
      <c r="J12025" s="29" t="s">
        <v>12</v>
      </c>
      <c r="K12025" s="19">
        <v>74.58</v>
      </c>
      <c r="L12025" s="26">
        <v>24</v>
      </c>
    </row>
    <row r="12026" spans="1:12" x14ac:dyDescent="0.3">
      <c r="A12026" s="14">
        <v>588555</v>
      </c>
      <c r="B12026" s="16" t="s">
        <v>15329</v>
      </c>
      <c r="C12026" s="16" t="s">
        <v>3497</v>
      </c>
      <c r="D12026" s="4">
        <v>44825</v>
      </c>
      <c r="E12026" s="23">
        <v>2022</v>
      </c>
      <c r="F12026" s="19">
        <v>5.8</v>
      </c>
      <c r="G12026" s="19">
        <f>IF(Movies[[#This Row],[rating]]=0,"",Movies[[#This Row],[rating]])</f>
        <v>5.8</v>
      </c>
      <c r="H12026" s="19" t="str">
        <f>IF(Movies[[#This Row],[rating]]=0,"No Rating","Rated")</f>
        <v>Rated</v>
      </c>
      <c r="I12026" s="16" t="s">
        <v>4481</v>
      </c>
      <c r="J12026" s="29" t="s">
        <v>86</v>
      </c>
      <c r="K12026" s="19">
        <v>73.665000000000006</v>
      </c>
      <c r="L12026" s="26">
        <v>61</v>
      </c>
    </row>
    <row r="12027" spans="1:12" x14ac:dyDescent="0.3">
      <c r="A12027" s="14">
        <v>698508</v>
      </c>
      <c r="B12027" s="16" t="s">
        <v>15330</v>
      </c>
      <c r="C12027" s="16" t="s">
        <v>382</v>
      </c>
      <c r="D12027" s="4">
        <v>44582</v>
      </c>
      <c r="E12027" s="23">
        <v>2022</v>
      </c>
      <c r="F12027" s="19">
        <v>7.8</v>
      </c>
      <c r="G12027" s="19">
        <f>IF(Movies[[#This Row],[rating]]=0,"",Movies[[#This Row],[rating]])</f>
        <v>7.8</v>
      </c>
      <c r="H12027" s="19" t="str">
        <f>IF(Movies[[#This Row],[rating]]=0,"No Rating","Rated")</f>
        <v>Rated</v>
      </c>
      <c r="I12027" s="16" t="s">
        <v>14725</v>
      </c>
      <c r="J12027" s="29" t="s">
        <v>12</v>
      </c>
      <c r="K12027" s="19">
        <v>73.093000000000004</v>
      </c>
      <c r="L12027" s="26">
        <v>590</v>
      </c>
    </row>
    <row r="12028" spans="1:12" x14ac:dyDescent="0.3">
      <c r="A12028" s="14">
        <v>985939</v>
      </c>
      <c r="B12028" s="16" t="s">
        <v>15331</v>
      </c>
      <c r="C12028" s="16" t="s">
        <v>2001</v>
      </c>
      <c r="D12028" s="4">
        <v>44784</v>
      </c>
      <c r="E12028" s="23">
        <v>2022</v>
      </c>
      <c r="F12028" s="19">
        <v>7.1</v>
      </c>
      <c r="G12028" s="19">
        <f>IF(Movies[[#This Row],[rating]]=0,"",Movies[[#This Row],[rating]])</f>
        <v>7.1</v>
      </c>
      <c r="H12028" s="19" t="str">
        <f>IF(Movies[[#This Row],[rating]]=0,"No Rating","Rated")</f>
        <v>Rated</v>
      </c>
      <c r="I12028" s="16" t="s">
        <v>166</v>
      </c>
      <c r="J12028" s="29" t="s">
        <v>12</v>
      </c>
      <c r="K12028" s="19">
        <v>72.766000000000005</v>
      </c>
      <c r="L12028" s="26">
        <v>4038</v>
      </c>
    </row>
    <row r="12029" spans="1:12" x14ac:dyDescent="0.3">
      <c r="A12029" s="14">
        <v>585083</v>
      </c>
      <c r="B12029" s="16" t="s">
        <v>15332</v>
      </c>
      <c r="C12029" s="16" t="s">
        <v>10</v>
      </c>
      <c r="D12029" s="4">
        <v>44592</v>
      </c>
      <c r="E12029" s="23">
        <v>2022</v>
      </c>
      <c r="F12029" s="19">
        <v>7.07</v>
      </c>
      <c r="G12029" s="19">
        <f>IF(Movies[[#This Row],[rating]]=0,"",Movies[[#This Row],[rating]])</f>
        <v>7.07</v>
      </c>
      <c r="H12029" s="19" t="str">
        <f>IF(Movies[[#This Row],[rating]]=0,"No Rating","Rated")</f>
        <v>Rated</v>
      </c>
      <c r="I12029" s="16" t="s">
        <v>15333</v>
      </c>
      <c r="J12029" s="29" t="s">
        <v>12</v>
      </c>
      <c r="K12029" s="19">
        <v>71.257999999999996</v>
      </c>
      <c r="L12029" s="26">
        <v>2822</v>
      </c>
    </row>
    <row r="12030" spans="1:12" x14ac:dyDescent="0.3">
      <c r="A12030" s="14">
        <v>937278</v>
      </c>
      <c r="B12030" s="16" t="s">
        <v>15334</v>
      </c>
      <c r="C12030" s="16" t="s">
        <v>1725</v>
      </c>
      <c r="D12030" s="4">
        <v>44923</v>
      </c>
      <c r="E12030" s="23">
        <v>2022</v>
      </c>
      <c r="F12030" s="19">
        <v>7.77</v>
      </c>
      <c r="G12030" s="19">
        <f>IF(Movies[[#This Row],[rating]]=0,"",Movies[[#This Row],[rating]])</f>
        <v>7.77</v>
      </c>
      <c r="H12030" s="19" t="str">
        <f>IF(Movies[[#This Row],[rating]]=0,"No Rating","Rated")</f>
        <v>Rated</v>
      </c>
      <c r="I12030" s="16" t="s">
        <v>180</v>
      </c>
      <c r="J12030" s="29" t="s">
        <v>12</v>
      </c>
      <c r="K12030" s="19">
        <v>70.786000000000001</v>
      </c>
      <c r="L12030" s="26">
        <v>2951</v>
      </c>
    </row>
    <row r="12031" spans="1:12" x14ac:dyDescent="0.3">
      <c r="A12031" s="14">
        <v>799155</v>
      </c>
      <c r="B12031" s="16" t="s">
        <v>15335</v>
      </c>
      <c r="C12031" s="16" t="s">
        <v>595</v>
      </c>
      <c r="D12031" s="4">
        <v>44652</v>
      </c>
      <c r="E12031" s="23">
        <v>2022</v>
      </c>
      <c r="F12031" s="19">
        <v>6.8</v>
      </c>
      <c r="G12031" s="19">
        <f>IF(Movies[[#This Row],[rating]]=0,"",Movies[[#This Row],[rating]])</f>
        <v>6.8</v>
      </c>
      <c r="H12031" s="19" t="str">
        <f>IF(Movies[[#This Row],[rating]]=0,"No Rating","Rated")</f>
        <v>Rated</v>
      </c>
      <c r="I12031" s="16" t="s">
        <v>910</v>
      </c>
      <c r="J12031" s="29" t="s">
        <v>142</v>
      </c>
      <c r="K12031" s="19">
        <v>70.477000000000004</v>
      </c>
      <c r="L12031" s="26">
        <v>208</v>
      </c>
    </row>
    <row r="12032" spans="1:12" x14ac:dyDescent="0.3">
      <c r="A12032" s="14">
        <v>615777</v>
      </c>
      <c r="B12032" s="16" t="s">
        <v>15336</v>
      </c>
      <c r="C12032" s="16" t="s">
        <v>10</v>
      </c>
      <c r="D12032" s="4">
        <v>44917</v>
      </c>
      <c r="E12032" s="23">
        <v>2022</v>
      </c>
      <c r="F12032" s="19">
        <v>7.3689999999999998</v>
      </c>
      <c r="G12032" s="19">
        <f>IF(Movies[[#This Row],[rating]]=0,"",Movies[[#This Row],[rating]])</f>
        <v>7.3689999999999998</v>
      </c>
      <c r="H12032" s="19" t="str">
        <f>IF(Movies[[#This Row],[rating]]=0,"No Rating","Rated")</f>
        <v>Rated</v>
      </c>
      <c r="I12032" s="16" t="s">
        <v>713</v>
      </c>
      <c r="J12032" s="29" t="s">
        <v>12</v>
      </c>
      <c r="K12032" s="19">
        <v>68.688999999999993</v>
      </c>
      <c r="L12032" s="26">
        <v>3253</v>
      </c>
    </row>
    <row r="12033" spans="1:12" x14ac:dyDescent="0.3">
      <c r="A12033" s="14">
        <v>916192</v>
      </c>
      <c r="B12033" s="16" t="s">
        <v>15337</v>
      </c>
      <c r="C12033" s="16" t="s">
        <v>144</v>
      </c>
      <c r="D12033" s="4">
        <v>44813</v>
      </c>
      <c r="E12033" s="23">
        <v>2022</v>
      </c>
      <c r="F12033" s="19">
        <v>7.7</v>
      </c>
      <c r="G12033" s="19">
        <f>IF(Movies[[#This Row],[rating]]=0,"",Movies[[#This Row],[rating]])</f>
        <v>7.7</v>
      </c>
      <c r="H12033" s="19" t="str">
        <f>IF(Movies[[#This Row],[rating]]=0,"No Rating","Rated")</f>
        <v>Rated</v>
      </c>
      <c r="I12033" s="16" t="s">
        <v>13079</v>
      </c>
      <c r="J12033" s="29" t="s">
        <v>146</v>
      </c>
      <c r="K12033" s="19">
        <v>66.834000000000003</v>
      </c>
      <c r="L12033" s="26">
        <v>199</v>
      </c>
    </row>
    <row r="12034" spans="1:12" x14ac:dyDescent="0.3">
      <c r="A12034" s="14">
        <v>900667</v>
      </c>
      <c r="B12034" s="16" t="s">
        <v>15338</v>
      </c>
      <c r="C12034" s="16" t="s">
        <v>144</v>
      </c>
      <c r="D12034" s="4">
        <v>44779</v>
      </c>
      <c r="E12034" s="23">
        <v>2022</v>
      </c>
      <c r="F12034" s="19">
        <v>7.2</v>
      </c>
      <c r="G12034" s="19">
        <f>IF(Movies[[#This Row],[rating]]=0,"",Movies[[#This Row],[rating]])</f>
        <v>7.2</v>
      </c>
      <c r="H12034" s="19" t="str">
        <f>IF(Movies[[#This Row],[rating]]=0,"No Rating","Rated")</f>
        <v>Rated</v>
      </c>
      <c r="I12034" s="16" t="s">
        <v>15339</v>
      </c>
      <c r="J12034" s="29" t="s">
        <v>146</v>
      </c>
      <c r="K12034" s="19">
        <v>65.933999999999997</v>
      </c>
      <c r="L12034" s="26">
        <v>1043</v>
      </c>
    </row>
    <row r="12035" spans="1:12" x14ac:dyDescent="0.3">
      <c r="A12035" s="14">
        <v>663712</v>
      </c>
      <c r="B12035" s="16" t="s">
        <v>15340</v>
      </c>
      <c r="C12035" s="16" t="s">
        <v>10</v>
      </c>
      <c r="D12035" s="4">
        <v>44840</v>
      </c>
      <c r="E12035" s="23">
        <v>2022</v>
      </c>
      <c r="F12035" s="19">
        <v>6.7</v>
      </c>
      <c r="G12035" s="19">
        <f>IF(Movies[[#This Row],[rating]]=0,"",Movies[[#This Row],[rating]])</f>
        <v>6.7</v>
      </c>
      <c r="H12035" s="19" t="str">
        <f>IF(Movies[[#This Row],[rating]]=0,"No Rating","Rated")</f>
        <v>Rated</v>
      </c>
      <c r="I12035" s="16" t="s">
        <v>132</v>
      </c>
      <c r="J12035" s="29" t="s">
        <v>12</v>
      </c>
      <c r="K12035" s="19">
        <v>65.555000000000007</v>
      </c>
      <c r="L12035" s="26">
        <v>2191</v>
      </c>
    </row>
    <row r="12036" spans="1:12" x14ac:dyDescent="0.3">
      <c r="A12036" s="14">
        <v>49046</v>
      </c>
      <c r="B12036" s="16" t="s">
        <v>15341</v>
      </c>
      <c r="C12036" s="16" t="s">
        <v>284</v>
      </c>
      <c r="D12036" s="4">
        <v>44841</v>
      </c>
      <c r="E12036" s="23">
        <v>2022</v>
      </c>
      <c r="F12036" s="19">
        <v>7.7</v>
      </c>
      <c r="G12036" s="19">
        <f>IF(Movies[[#This Row],[rating]]=0,"",Movies[[#This Row],[rating]])</f>
        <v>7.7</v>
      </c>
      <c r="H12036" s="19" t="str">
        <f>IF(Movies[[#This Row],[rating]]=0,"No Rating","Rated")</f>
        <v>Rated</v>
      </c>
      <c r="I12036" s="16" t="s">
        <v>2487</v>
      </c>
      <c r="J12036" s="29" t="s">
        <v>286</v>
      </c>
      <c r="K12036" s="19">
        <v>63.308999999999997</v>
      </c>
      <c r="L12036" s="26">
        <v>4054</v>
      </c>
    </row>
    <row r="12037" spans="1:12" x14ac:dyDescent="0.3">
      <c r="A12037" s="14">
        <v>774825</v>
      </c>
      <c r="B12037" s="16" t="s">
        <v>15342</v>
      </c>
      <c r="C12037" s="16" t="s">
        <v>172</v>
      </c>
      <c r="D12037" s="4">
        <v>44589</v>
      </c>
      <c r="E12037" s="23">
        <v>2022</v>
      </c>
      <c r="F12037" s="19">
        <v>6.6</v>
      </c>
      <c r="G12037" s="19">
        <f>IF(Movies[[#This Row],[rating]]=0,"",Movies[[#This Row],[rating]])</f>
        <v>6.6</v>
      </c>
      <c r="H12037" s="19" t="str">
        <f>IF(Movies[[#This Row],[rating]]=0,"No Rating","Rated")</f>
        <v>Rated</v>
      </c>
      <c r="I12037" s="16" t="s">
        <v>2433</v>
      </c>
      <c r="J12037" s="29" t="s">
        <v>12</v>
      </c>
      <c r="K12037" s="19">
        <v>61.19</v>
      </c>
      <c r="L12037" s="26">
        <v>1712</v>
      </c>
    </row>
    <row r="12038" spans="1:12" x14ac:dyDescent="0.3">
      <c r="A12038" s="14">
        <v>1028703</v>
      </c>
      <c r="B12038" s="16" t="s">
        <v>15343</v>
      </c>
      <c r="C12038" s="16" t="s">
        <v>10</v>
      </c>
      <c r="D12038" s="4">
        <v>44841</v>
      </c>
      <c r="E12038" s="23">
        <v>2022</v>
      </c>
      <c r="F12038" s="19">
        <v>5.4</v>
      </c>
      <c r="G12038" s="19">
        <f>IF(Movies[[#This Row],[rating]]=0,"",Movies[[#This Row],[rating]])</f>
        <v>5.4</v>
      </c>
      <c r="H12038" s="19" t="str">
        <f>IF(Movies[[#This Row],[rating]]=0,"No Rating","Rated")</f>
        <v>Rated</v>
      </c>
      <c r="I12038" s="16" t="s">
        <v>2929</v>
      </c>
      <c r="J12038" s="29" t="s">
        <v>12</v>
      </c>
      <c r="K12038" s="19">
        <v>60.901000000000003</v>
      </c>
      <c r="L12038" s="26">
        <v>122</v>
      </c>
    </row>
    <row r="12039" spans="1:12" x14ac:dyDescent="0.3">
      <c r="A12039" s="14">
        <v>646385</v>
      </c>
      <c r="B12039" s="16" t="s">
        <v>15344</v>
      </c>
      <c r="C12039" s="16" t="s">
        <v>10</v>
      </c>
      <c r="D12039" s="4">
        <v>44573</v>
      </c>
      <c r="E12039" s="23">
        <v>2022</v>
      </c>
      <c r="F12039" s="19">
        <v>6.6680000000000001</v>
      </c>
      <c r="G12039" s="19">
        <f>IF(Movies[[#This Row],[rating]]=0,"",Movies[[#This Row],[rating]])</f>
        <v>6.6680000000000001</v>
      </c>
      <c r="H12039" s="19" t="str">
        <f>IF(Movies[[#This Row],[rating]]=0,"No Rating","Rated")</f>
        <v>Rated</v>
      </c>
      <c r="I12039" s="16" t="s">
        <v>203</v>
      </c>
      <c r="J12039" s="29" t="s">
        <v>12</v>
      </c>
      <c r="K12039" s="19">
        <v>60.121000000000002</v>
      </c>
      <c r="L12039" s="26">
        <v>3396</v>
      </c>
    </row>
    <row r="12040" spans="1:12" x14ac:dyDescent="0.3">
      <c r="A12040" s="14">
        <v>436270</v>
      </c>
      <c r="B12040" s="16" t="s">
        <v>15345</v>
      </c>
      <c r="C12040" s="16" t="s">
        <v>10</v>
      </c>
      <c r="D12040" s="4">
        <v>44853</v>
      </c>
      <c r="E12040" s="23">
        <v>2022</v>
      </c>
      <c r="F12040" s="19">
        <v>6.9</v>
      </c>
      <c r="G12040" s="19">
        <f>IF(Movies[[#This Row],[rating]]=0,"",Movies[[#This Row],[rating]])</f>
        <v>6.9</v>
      </c>
      <c r="H12040" s="19" t="str">
        <f>IF(Movies[[#This Row],[rating]]=0,"No Rating","Rated")</f>
        <v>Rated</v>
      </c>
      <c r="I12040" s="16" t="s">
        <v>638</v>
      </c>
      <c r="J12040" s="29" t="s">
        <v>12</v>
      </c>
      <c r="K12040" s="19">
        <v>59.685000000000002</v>
      </c>
      <c r="L12040" s="26">
        <v>6446</v>
      </c>
    </row>
    <row r="12041" spans="1:12" x14ac:dyDescent="0.3">
      <c r="A12041" s="14">
        <v>338953</v>
      </c>
      <c r="B12041" s="16" t="s">
        <v>15346</v>
      </c>
      <c r="C12041" s="16" t="s">
        <v>14</v>
      </c>
      <c r="D12041" s="4">
        <v>44657</v>
      </c>
      <c r="E12041" s="23">
        <v>2022</v>
      </c>
      <c r="F12041" s="19">
        <v>6.6479999999999997</v>
      </c>
      <c r="G12041" s="19">
        <f>IF(Movies[[#This Row],[rating]]=0,"",Movies[[#This Row],[rating]])</f>
        <v>6.6479999999999997</v>
      </c>
      <c r="H12041" s="19" t="str">
        <f>IF(Movies[[#This Row],[rating]]=0,"No Rating","Rated")</f>
        <v>Rated</v>
      </c>
      <c r="I12041" s="16" t="s">
        <v>1465</v>
      </c>
      <c r="J12041" s="29" t="s">
        <v>12</v>
      </c>
      <c r="K12041" s="19">
        <v>59.396999999999998</v>
      </c>
      <c r="L12041" s="26">
        <v>4613</v>
      </c>
    </row>
    <row r="12042" spans="1:12" x14ac:dyDescent="0.3">
      <c r="A12042" s="14">
        <v>840326</v>
      </c>
      <c r="B12042" s="16" t="s">
        <v>15347</v>
      </c>
      <c r="C12042" s="16" t="s">
        <v>15348</v>
      </c>
      <c r="D12042" s="4">
        <v>44813</v>
      </c>
      <c r="E12042" s="23">
        <v>2022</v>
      </c>
      <c r="F12042" s="19">
        <v>7.42</v>
      </c>
      <c r="G12042" s="19">
        <f>IF(Movies[[#This Row],[rating]]=0,"",Movies[[#This Row],[rating]])</f>
        <v>7.42</v>
      </c>
      <c r="H12042" s="19" t="str">
        <f>IF(Movies[[#This Row],[rating]]=0,"No Rating","Rated")</f>
        <v>Rated</v>
      </c>
      <c r="I12042" s="16" t="s">
        <v>12716</v>
      </c>
      <c r="J12042" s="29" t="s">
        <v>517</v>
      </c>
      <c r="K12042" s="19">
        <v>57.31</v>
      </c>
      <c r="L12042" s="26">
        <v>2258</v>
      </c>
    </row>
    <row r="12043" spans="1:12" x14ac:dyDescent="0.3">
      <c r="A12043" s="14">
        <v>585511</v>
      </c>
      <c r="B12043" s="16" t="s">
        <v>15349</v>
      </c>
      <c r="C12043" s="16" t="s">
        <v>521</v>
      </c>
      <c r="D12043" s="4">
        <v>44778</v>
      </c>
      <c r="E12043" s="23">
        <v>2022</v>
      </c>
      <c r="F12043" s="19">
        <v>7.7850000000000001</v>
      </c>
      <c r="G12043" s="19">
        <f>IF(Movies[[#This Row],[rating]]=0,"",Movies[[#This Row],[rating]])</f>
        <v>7.7850000000000001</v>
      </c>
      <c r="H12043" s="19" t="str">
        <f>IF(Movies[[#This Row],[rating]]=0,"No Rating","Rated")</f>
        <v>Rated</v>
      </c>
      <c r="I12043" s="16" t="s">
        <v>11306</v>
      </c>
      <c r="J12043" s="29" t="s">
        <v>12</v>
      </c>
      <c r="K12043" s="19">
        <v>56.935000000000002</v>
      </c>
      <c r="L12043" s="26">
        <v>1760</v>
      </c>
    </row>
    <row r="12044" spans="1:12" x14ac:dyDescent="0.3">
      <c r="A12044" s="14">
        <v>718930</v>
      </c>
      <c r="B12044" s="16" t="s">
        <v>15350</v>
      </c>
      <c r="C12044" s="16" t="s">
        <v>10</v>
      </c>
      <c r="D12044" s="4">
        <v>44776</v>
      </c>
      <c r="E12044" s="23">
        <v>2022</v>
      </c>
      <c r="F12044" s="19">
        <v>7.4420000000000002</v>
      </c>
      <c r="G12044" s="19">
        <f>IF(Movies[[#This Row],[rating]]=0,"",Movies[[#This Row],[rating]])</f>
        <v>7.4420000000000002</v>
      </c>
      <c r="H12044" s="19" t="str">
        <f>IF(Movies[[#This Row],[rating]]=0,"No Rating","Rated")</f>
        <v>Rated</v>
      </c>
      <c r="I12044" s="16" t="s">
        <v>244</v>
      </c>
      <c r="J12044" s="29" t="s">
        <v>12</v>
      </c>
      <c r="K12044" s="19">
        <v>56.881</v>
      </c>
      <c r="L12044" s="26">
        <v>6475</v>
      </c>
    </row>
    <row r="12045" spans="1:12" x14ac:dyDescent="0.3">
      <c r="A12045" s="14">
        <v>629542</v>
      </c>
      <c r="B12045" s="16" t="s">
        <v>15351</v>
      </c>
      <c r="C12045" s="16" t="s">
        <v>10</v>
      </c>
      <c r="D12045" s="4">
        <v>44637</v>
      </c>
      <c r="E12045" s="23">
        <v>2022</v>
      </c>
      <c r="F12045" s="19">
        <v>7.5460000000000003</v>
      </c>
      <c r="G12045" s="19">
        <f>IF(Movies[[#This Row],[rating]]=0,"",Movies[[#This Row],[rating]])</f>
        <v>7.5460000000000003</v>
      </c>
      <c r="H12045" s="19" t="str">
        <f>IF(Movies[[#This Row],[rating]]=0,"No Rating","Rated")</f>
        <v>Rated</v>
      </c>
      <c r="I12045" s="16" t="s">
        <v>15352</v>
      </c>
      <c r="J12045" s="29" t="s">
        <v>12</v>
      </c>
      <c r="K12045" s="19">
        <v>56.759</v>
      </c>
      <c r="L12045" s="26">
        <v>2121</v>
      </c>
    </row>
    <row r="12046" spans="1:12" x14ac:dyDescent="0.3">
      <c r="A12046" s="14">
        <v>624091</v>
      </c>
      <c r="B12046" s="16" t="s">
        <v>15353</v>
      </c>
      <c r="C12046" s="16" t="s">
        <v>3367</v>
      </c>
      <c r="D12046" s="4">
        <v>44882</v>
      </c>
      <c r="E12046" s="23">
        <v>2022</v>
      </c>
      <c r="F12046" s="19">
        <v>6.5</v>
      </c>
      <c r="G12046" s="19">
        <f>IF(Movies[[#This Row],[rating]]=0,"",Movies[[#This Row],[rating]])</f>
        <v>6.5</v>
      </c>
      <c r="H12046" s="19" t="str">
        <f>IF(Movies[[#This Row],[rating]]=0,"No Rating","Rated")</f>
        <v>Rated</v>
      </c>
      <c r="I12046" s="16" t="s">
        <v>15354</v>
      </c>
      <c r="J12046" s="29" t="s">
        <v>3112</v>
      </c>
      <c r="K12046" s="19">
        <v>56.731000000000002</v>
      </c>
      <c r="L12046" s="26">
        <v>140</v>
      </c>
    </row>
    <row r="12047" spans="1:12" x14ac:dyDescent="0.3">
      <c r="A12047" s="14">
        <v>593643</v>
      </c>
      <c r="B12047" s="16" t="s">
        <v>15355</v>
      </c>
      <c r="C12047" s="16" t="s">
        <v>10</v>
      </c>
      <c r="D12047" s="4">
        <v>44882</v>
      </c>
      <c r="E12047" s="23">
        <v>2022</v>
      </c>
      <c r="F12047" s="19">
        <v>7.2</v>
      </c>
      <c r="G12047" s="19">
        <f>IF(Movies[[#This Row],[rating]]=0,"",Movies[[#This Row],[rating]])</f>
        <v>7.2</v>
      </c>
      <c r="H12047" s="19" t="str">
        <f>IF(Movies[[#This Row],[rating]]=0,"No Rating","Rated")</f>
        <v>Rated</v>
      </c>
      <c r="I12047" s="16" t="s">
        <v>9118</v>
      </c>
      <c r="J12047" s="29" t="s">
        <v>12</v>
      </c>
      <c r="K12047" s="19">
        <v>56.518000000000001</v>
      </c>
      <c r="L12047" s="26">
        <v>5152</v>
      </c>
    </row>
    <row r="12048" spans="1:12" x14ac:dyDescent="0.3">
      <c r="A12048" s="14">
        <v>949423</v>
      </c>
      <c r="B12048" s="16" t="s">
        <v>15356</v>
      </c>
      <c r="C12048" s="16" t="s">
        <v>10</v>
      </c>
      <c r="D12048" s="4">
        <v>44820</v>
      </c>
      <c r="E12048" s="23">
        <v>2022</v>
      </c>
      <c r="F12048" s="19">
        <v>7.2</v>
      </c>
      <c r="G12048" s="19">
        <f>IF(Movies[[#This Row],[rating]]=0,"",Movies[[#This Row],[rating]])</f>
        <v>7.2</v>
      </c>
      <c r="H12048" s="19" t="str">
        <f>IF(Movies[[#This Row],[rating]]=0,"No Rating","Rated")</f>
        <v>Rated</v>
      </c>
      <c r="I12048" s="16" t="s">
        <v>468</v>
      </c>
      <c r="J12048" s="29" t="s">
        <v>12</v>
      </c>
      <c r="K12048" s="19">
        <v>55.563000000000002</v>
      </c>
      <c r="L12048" s="26">
        <v>2102</v>
      </c>
    </row>
    <row r="12049" spans="1:12" x14ac:dyDescent="0.3">
      <c r="A12049" s="14">
        <v>762975</v>
      </c>
      <c r="B12049" s="16" t="s">
        <v>15357</v>
      </c>
      <c r="C12049" s="16" t="s">
        <v>14</v>
      </c>
      <c r="D12049" s="4">
        <v>44771</v>
      </c>
      <c r="E12049" s="23">
        <v>2022</v>
      </c>
      <c r="F12049" s="19">
        <v>8.1020000000000003</v>
      </c>
      <c r="G12049" s="19">
        <f>IF(Movies[[#This Row],[rating]]=0,"",Movies[[#This Row],[rating]])</f>
        <v>8.1020000000000003</v>
      </c>
      <c r="H12049" s="19" t="str">
        <f>IF(Movies[[#This Row],[rating]]=0,"No Rating","Rated")</f>
        <v>Rated</v>
      </c>
      <c r="I12049" s="16" t="s">
        <v>52</v>
      </c>
      <c r="J12049" s="29" t="s">
        <v>12</v>
      </c>
      <c r="K12049" s="19">
        <v>55.091000000000001</v>
      </c>
      <c r="L12049" s="26">
        <v>2619</v>
      </c>
    </row>
    <row r="12050" spans="1:12" x14ac:dyDescent="0.3">
      <c r="A12050" s="14">
        <v>799379</v>
      </c>
      <c r="B12050" s="16" t="s">
        <v>15358</v>
      </c>
      <c r="C12050" s="16" t="s">
        <v>94</v>
      </c>
      <c r="D12050" s="4">
        <v>44825</v>
      </c>
      <c r="E12050" s="23">
        <v>2022</v>
      </c>
      <c r="F12050" s="19">
        <v>6.3780000000000001</v>
      </c>
      <c r="G12050" s="19">
        <f>IF(Movies[[#This Row],[rating]]=0,"",Movies[[#This Row],[rating]])</f>
        <v>6.3780000000000001</v>
      </c>
      <c r="H12050" s="19" t="str">
        <f>IF(Movies[[#This Row],[rating]]=0,"No Rating","Rated")</f>
        <v>Rated</v>
      </c>
      <c r="I12050" s="16" t="s">
        <v>15359</v>
      </c>
      <c r="J12050" s="29" t="s">
        <v>96</v>
      </c>
      <c r="K12050" s="19">
        <v>54.948</v>
      </c>
      <c r="L12050" s="26">
        <v>374</v>
      </c>
    </row>
    <row r="12051" spans="1:12" x14ac:dyDescent="0.3">
      <c r="A12051" s="14">
        <v>779782</v>
      </c>
      <c r="B12051" s="16" t="s">
        <v>15360</v>
      </c>
      <c r="C12051" s="16" t="s">
        <v>10</v>
      </c>
      <c r="D12051" s="4">
        <v>44853</v>
      </c>
      <c r="E12051" s="23">
        <v>2022</v>
      </c>
      <c r="F12051" s="19">
        <v>7.0469999999999997</v>
      </c>
      <c r="G12051" s="19">
        <f>IF(Movies[[#This Row],[rating]]=0,"",Movies[[#This Row],[rating]])</f>
        <v>7.0469999999999997</v>
      </c>
      <c r="H12051" s="19" t="str">
        <f>IF(Movies[[#This Row],[rating]]=0,"No Rating","Rated")</f>
        <v>Rated</v>
      </c>
      <c r="I12051" s="16" t="s">
        <v>15361</v>
      </c>
      <c r="J12051" s="29" t="s">
        <v>12</v>
      </c>
      <c r="K12051" s="19">
        <v>54.301000000000002</v>
      </c>
      <c r="L12051" s="26">
        <v>1271</v>
      </c>
    </row>
    <row r="12052" spans="1:12" x14ac:dyDescent="0.3">
      <c r="A12052" s="14">
        <v>756999</v>
      </c>
      <c r="B12052" s="16" t="s">
        <v>15362</v>
      </c>
      <c r="C12052" s="16" t="s">
        <v>10</v>
      </c>
      <c r="D12052" s="4">
        <v>44729</v>
      </c>
      <c r="E12052" s="23">
        <v>2022</v>
      </c>
      <c r="F12052" s="19">
        <v>7.6</v>
      </c>
      <c r="G12052" s="19">
        <f>IF(Movies[[#This Row],[rating]]=0,"",Movies[[#This Row],[rating]])</f>
        <v>7.6</v>
      </c>
      <c r="H12052" s="19" t="str">
        <f>IF(Movies[[#This Row],[rating]]=0,"No Rating","Rated")</f>
        <v>Rated</v>
      </c>
      <c r="I12052" s="16" t="s">
        <v>132</v>
      </c>
      <c r="J12052" s="29" t="s">
        <v>12</v>
      </c>
      <c r="K12052" s="19">
        <v>54.003</v>
      </c>
      <c r="L12052" s="26">
        <v>5045</v>
      </c>
    </row>
    <row r="12053" spans="1:12" x14ac:dyDescent="0.3">
      <c r="A12053" s="14">
        <v>795774</v>
      </c>
      <c r="B12053" s="16" t="s">
        <v>15363</v>
      </c>
      <c r="C12053" s="16" t="s">
        <v>1567</v>
      </c>
      <c r="D12053" s="4">
        <v>44720</v>
      </c>
      <c r="E12053" s="23">
        <v>2022</v>
      </c>
      <c r="F12053" s="19">
        <v>5.7779999999999996</v>
      </c>
      <c r="G12053" s="19">
        <f>IF(Movies[[#This Row],[rating]]=0,"",Movies[[#This Row],[rating]])</f>
        <v>5.7779999999999996</v>
      </c>
      <c r="H12053" s="19" t="str">
        <f>IF(Movies[[#This Row],[rating]]=0,"No Rating","Rated")</f>
        <v>Rated</v>
      </c>
      <c r="I12053" s="16" t="s">
        <v>49</v>
      </c>
      <c r="J12053" s="29" t="s">
        <v>1568</v>
      </c>
      <c r="K12053" s="19">
        <v>53.658000000000001</v>
      </c>
      <c r="L12053" s="26">
        <v>18</v>
      </c>
    </row>
    <row r="12054" spans="1:12" x14ac:dyDescent="0.3">
      <c r="A12054" s="14">
        <v>966220</v>
      </c>
      <c r="B12054" s="16" t="s">
        <v>15364</v>
      </c>
      <c r="C12054" s="16" t="s">
        <v>10413</v>
      </c>
      <c r="D12054" s="4">
        <v>44684</v>
      </c>
      <c r="E12054" s="23">
        <v>2022</v>
      </c>
      <c r="F12054" s="19">
        <v>7.641</v>
      </c>
      <c r="G12054" s="19">
        <f>IF(Movies[[#This Row],[rating]]=0,"",Movies[[#This Row],[rating]])</f>
        <v>7.641</v>
      </c>
      <c r="H12054" s="19" t="str">
        <f>IF(Movies[[#This Row],[rating]]=0,"No Rating","Rated")</f>
        <v>Rated</v>
      </c>
      <c r="I12054" s="16" t="s">
        <v>2920</v>
      </c>
      <c r="J12054" s="29" t="s">
        <v>6239</v>
      </c>
      <c r="K12054" s="19">
        <v>53.595999999999997</v>
      </c>
      <c r="L12054" s="26">
        <v>789</v>
      </c>
    </row>
    <row r="12055" spans="1:12" x14ac:dyDescent="0.3">
      <c r="A12055" s="14">
        <v>760104</v>
      </c>
      <c r="B12055" s="16" t="s">
        <v>1797</v>
      </c>
      <c r="C12055" s="16" t="s">
        <v>10</v>
      </c>
      <c r="D12055" s="4">
        <v>44637</v>
      </c>
      <c r="E12055" s="23">
        <v>2022</v>
      </c>
      <c r="F12055" s="19">
        <v>6.7</v>
      </c>
      <c r="G12055" s="19">
        <f>IF(Movies[[#This Row],[rating]]=0,"",Movies[[#This Row],[rating]])</f>
        <v>6.7</v>
      </c>
      <c r="H12055" s="19" t="str">
        <f>IF(Movies[[#This Row],[rating]]=0,"No Rating","Rated")</f>
        <v>Rated</v>
      </c>
      <c r="I12055" s="16" t="s">
        <v>183</v>
      </c>
      <c r="J12055" s="29" t="s">
        <v>12</v>
      </c>
      <c r="K12055" s="19">
        <v>53.228999999999999</v>
      </c>
      <c r="L12055" s="26">
        <v>3420</v>
      </c>
    </row>
    <row r="12056" spans="1:12" x14ac:dyDescent="0.3">
      <c r="A12056" s="14">
        <v>916224</v>
      </c>
      <c r="B12056" s="16" t="s">
        <v>15365</v>
      </c>
      <c r="C12056" s="16" t="s">
        <v>144</v>
      </c>
      <c r="D12056" s="4">
        <v>44876</v>
      </c>
      <c r="E12056" s="23">
        <v>2022</v>
      </c>
      <c r="F12056" s="19">
        <v>7.9420000000000002</v>
      </c>
      <c r="G12056" s="19">
        <f>IF(Movies[[#This Row],[rating]]=0,"",Movies[[#This Row],[rating]])</f>
        <v>7.9420000000000002</v>
      </c>
      <c r="H12056" s="19" t="str">
        <f>IF(Movies[[#This Row],[rating]]=0,"No Rating","Rated")</f>
        <v>Rated</v>
      </c>
      <c r="I12056" s="16" t="s">
        <v>12874</v>
      </c>
      <c r="J12056" s="29" t="s">
        <v>146</v>
      </c>
      <c r="K12056" s="19">
        <v>53.087000000000003</v>
      </c>
      <c r="L12056" s="26">
        <v>1410</v>
      </c>
    </row>
    <row r="12057" spans="1:12" x14ac:dyDescent="0.3">
      <c r="A12057" s="14">
        <v>744276</v>
      </c>
      <c r="B12057" s="16" t="s">
        <v>15366</v>
      </c>
      <c r="C12057" s="16" t="s">
        <v>10</v>
      </c>
      <c r="D12057" s="4">
        <v>44797</v>
      </c>
      <c r="E12057" s="23">
        <v>2022</v>
      </c>
      <c r="F12057" s="19">
        <v>6.8179999999999996</v>
      </c>
      <c r="G12057" s="19">
        <f>IF(Movies[[#This Row],[rating]]=0,"",Movies[[#This Row],[rating]])</f>
        <v>6.8179999999999996</v>
      </c>
      <c r="H12057" s="19" t="str">
        <f>IF(Movies[[#This Row],[rating]]=0,"No Rating","Rated")</f>
        <v>Rated</v>
      </c>
      <c r="I12057" s="16" t="s">
        <v>52</v>
      </c>
      <c r="J12057" s="29" t="s">
        <v>12</v>
      </c>
      <c r="K12057" s="19">
        <v>52.901000000000003</v>
      </c>
      <c r="L12057" s="26">
        <v>1256</v>
      </c>
    </row>
    <row r="12058" spans="1:12" x14ac:dyDescent="0.3">
      <c r="A12058" s="14">
        <v>725201</v>
      </c>
      <c r="B12058" s="16" t="s">
        <v>15367</v>
      </c>
      <c r="C12058" s="16" t="s">
        <v>10</v>
      </c>
      <c r="D12058" s="4">
        <v>44755</v>
      </c>
      <c r="E12058" s="23">
        <v>2022</v>
      </c>
      <c r="F12058" s="19">
        <v>6.9</v>
      </c>
      <c r="G12058" s="19">
        <f>IF(Movies[[#This Row],[rating]]=0,"",Movies[[#This Row],[rating]])</f>
        <v>6.9</v>
      </c>
      <c r="H12058" s="19" t="str">
        <f>IF(Movies[[#This Row],[rating]]=0,"No Rating","Rated")</f>
        <v>Rated</v>
      </c>
      <c r="I12058" s="16" t="s">
        <v>193</v>
      </c>
      <c r="J12058" s="29" t="s">
        <v>12</v>
      </c>
      <c r="K12058" s="19">
        <v>52.625</v>
      </c>
      <c r="L12058" s="26">
        <v>3750</v>
      </c>
    </row>
    <row r="12059" spans="1:12" x14ac:dyDescent="0.3">
      <c r="A12059" s="14">
        <v>619979</v>
      </c>
      <c r="B12059" s="16" t="s">
        <v>15368</v>
      </c>
      <c r="C12059" s="16" t="s">
        <v>10</v>
      </c>
      <c r="D12059" s="4">
        <v>44638</v>
      </c>
      <c r="E12059" s="23">
        <v>2022</v>
      </c>
      <c r="F12059" s="19">
        <v>5.8</v>
      </c>
      <c r="G12059" s="19">
        <f>IF(Movies[[#This Row],[rating]]=0,"",Movies[[#This Row],[rating]])</f>
        <v>5.8</v>
      </c>
      <c r="H12059" s="19" t="str">
        <f>IF(Movies[[#This Row],[rating]]=0,"No Rating","Rated")</f>
        <v>Rated</v>
      </c>
      <c r="I12059" s="16" t="s">
        <v>971</v>
      </c>
      <c r="J12059" s="29" t="s">
        <v>12</v>
      </c>
      <c r="K12059" s="19">
        <v>52.427</v>
      </c>
      <c r="L12059" s="26">
        <v>1430</v>
      </c>
    </row>
    <row r="12060" spans="1:12" x14ac:dyDescent="0.3">
      <c r="A12060" s="14">
        <v>935271</v>
      </c>
      <c r="B12060" s="16" t="s">
        <v>15369</v>
      </c>
      <c r="C12060" s="16" t="s">
        <v>10</v>
      </c>
      <c r="D12060" s="4">
        <v>44621</v>
      </c>
      <c r="E12060" s="23">
        <v>2022</v>
      </c>
      <c r="F12060" s="19">
        <v>5</v>
      </c>
      <c r="G12060" s="19">
        <f>IF(Movies[[#This Row],[rating]]=0,"",Movies[[#This Row],[rating]])</f>
        <v>5</v>
      </c>
      <c r="H12060" s="19" t="str">
        <f>IF(Movies[[#This Row],[rating]]=0,"No Rating","Rated")</f>
        <v>Rated</v>
      </c>
      <c r="I12060" s="16" t="s">
        <v>591</v>
      </c>
      <c r="J12060" s="29" t="s">
        <v>12</v>
      </c>
      <c r="K12060" s="19">
        <v>51.136000000000003</v>
      </c>
      <c r="L12060" s="26">
        <v>82</v>
      </c>
    </row>
    <row r="12061" spans="1:12" x14ac:dyDescent="0.3">
      <c r="A12061" s="14">
        <v>406759</v>
      </c>
      <c r="B12061" s="16" t="s">
        <v>15370</v>
      </c>
      <c r="C12061" s="16" t="s">
        <v>15371</v>
      </c>
      <c r="D12061" s="4">
        <v>44595</v>
      </c>
      <c r="E12061" s="23">
        <v>2022</v>
      </c>
      <c r="F12061" s="19">
        <v>6.2969999999999997</v>
      </c>
      <c r="G12061" s="19">
        <f>IF(Movies[[#This Row],[rating]]=0,"",Movies[[#This Row],[rating]])</f>
        <v>6.2969999999999997</v>
      </c>
      <c r="H12061" s="19" t="str">
        <f>IF(Movies[[#This Row],[rating]]=0,"No Rating","Rated")</f>
        <v>Rated</v>
      </c>
      <c r="I12061" s="16" t="s">
        <v>2668</v>
      </c>
      <c r="J12061" s="29" t="s">
        <v>12</v>
      </c>
      <c r="K12061" s="19">
        <v>50.703000000000003</v>
      </c>
      <c r="L12061" s="26">
        <v>3201</v>
      </c>
    </row>
    <row r="12062" spans="1:12" x14ac:dyDescent="0.3">
      <c r="A12062" s="14">
        <v>1022256</v>
      </c>
      <c r="B12062" s="16" t="s">
        <v>15372</v>
      </c>
      <c r="C12062" s="16" t="s">
        <v>10</v>
      </c>
      <c r="D12062" s="4">
        <v>44869</v>
      </c>
      <c r="E12062" s="23">
        <v>2022</v>
      </c>
      <c r="F12062" s="19">
        <v>8.6999999999999993</v>
      </c>
      <c r="G12062" s="19">
        <f>IF(Movies[[#This Row],[rating]]=0,"",Movies[[#This Row],[rating]])</f>
        <v>8.6999999999999993</v>
      </c>
      <c r="H12062" s="19" t="str">
        <f>IF(Movies[[#This Row],[rating]]=0,"No Rating","Rated")</f>
        <v>Rated</v>
      </c>
      <c r="I12062" s="16" t="s">
        <v>1159</v>
      </c>
      <c r="J12062" s="29" t="s">
        <v>12</v>
      </c>
      <c r="K12062" s="19">
        <v>49.460999999999999</v>
      </c>
      <c r="L12062" s="26">
        <v>451</v>
      </c>
    </row>
    <row r="12063" spans="1:12" x14ac:dyDescent="0.3">
      <c r="A12063" s="14">
        <v>536554</v>
      </c>
      <c r="B12063" s="16" t="s">
        <v>15373</v>
      </c>
      <c r="C12063" s="16" t="s">
        <v>10</v>
      </c>
      <c r="D12063" s="4">
        <v>44923</v>
      </c>
      <c r="E12063" s="23">
        <v>2022</v>
      </c>
      <c r="F12063" s="19">
        <v>7.0540000000000003</v>
      </c>
      <c r="G12063" s="19">
        <f>IF(Movies[[#This Row],[rating]]=0,"",Movies[[#This Row],[rating]])</f>
        <v>7.0540000000000003</v>
      </c>
      <c r="H12063" s="19" t="str">
        <f>IF(Movies[[#This Row],[rating]]=0,"No Rating","Rated")</f>
        <v>Rated</v>
      </c>
      <c r="I12063" s="16" t="s">
        <v>1387</v>
      </c>
      <c r="J12063" s="29" t="s">
        <v>12</v>
      </c>
      <c r="K12063" s="19">
        <v>48.79</v>
      </c>
      <c r="L12063" s="26">
        <v>4155</v>
      </c>
    </row>
    <row r="12064" spans="1:12" x14ac:dyDescent="0.3">
      <c r="A12064" s="14">
        <v>610150</v>
      </c>
      <c r="B12064" s="16" t="s">
        <v>15374</v>
      </c>
      <c r="C12064" s="16" t="s">
        <v>144</v>
      </c>
      <c r="D12064" s="4">
        <v>44723</v>
      </c>
      <c r="E12064" s="23">
        <v>2022</v>
      </c>
      <c r="F12064" s="19">
        <v>7.9</v>
      </c>
      <c r="G12064" s="19">
        <f>IF(Movies[[#This Row],[rating]]=0,"",Movies[[#This Row],[rating]])</f>
        <v>7.9</v>
      </c>
      <c r="H12064" s="19" t="str">
        <f>IF(Movies[[#This Row],[rating]]=0,"No Rating","Rated")</f>
        <v>Rated</v>
      </c>
      <c r="I12064" s="16" t="s">
        <v>5812</v>
      </c>
      <c r="J12064" s="29" t="s">
        <v>146</v>
      </c>
      <c r="K12064" s="19">
        <v>48.47</v>
      </c>
      <c r="L12064" s="26">
        <v>2865</v>
      </c>
    </row>
    <row r="12065" spans="1:12" x14ac:dyDescent="0.3">
      <c r="A12065" s="14">
        <v>899082</v>
      </c>
      <c r="B12065" s="16" t="s">
        <v>15375</v>
      </c>
      <c r="C12065" s="16" t="s">
        <v>14</v>
      </c>
      <c r="D12065" s="4">
        <v>44562</v>
      </c>
      <c r="E12065" s="23">
        <v>2022</v>
      </c>
      <c r="F12065" s="19">
        <v>7.3</v>
      </c>
      <c r="G12065" s="19">
        <f>IF(Movies[[#This Row],[rating]]=0,"",Movies[[#This Row],[rating]])</f>
        <v>7.3</v>
      </c>
      <c r="H12065" s="19" t="str">
        <f>IF(Movies[[#This Row],[rating]]=0,"No Rating","Rated")</f>
        <v>Rated</v>
      </c>
      <c r="I12065" s="16" t="s">
        <v>329</v>
      </c>
      <c r="J12065" s="29" t="s">
        <v>12</v>
      </c>
      <c r="K12065" s="19">
        <v>48.39</v>
      </c>
      <c r="L12065" s="26">
        <v>3385</v>
      </c>
    </row>
    <row r="12066" spans="1:12" x14ac:dyDescent="0.3">
      <c r="A12066" s="14">
        <v>619803</v>
      </c>
      <c r="B12066" s="16" t="s">
        <v>15376</v>
      </c>
      <c r="C12066" s="16" t="s">
        <v>94</v>
      </c>
      <c r="D12066" s="4">
        <v>44699</v>
      </c>
      <c r="E12066" s="23">
        <v>2022</v>
      </c>
      <c r="F12066" s="19">
        <v>7.2</v>
      </c>
      <c r="G12066" s="19">
        <f>IF(Movies[[#This Row],[rating]]=0,"",Movies[[#This Row],[rating]])</f>
        <v>7.2</v>
      </c>
      <c r="H12066" s="19" t="str">
        <f>IF(Movies[[#This Row],[rating]]=0,"No Rating","Rated")</f>
        <v>Rated</v>
      </c>
      <c r="I12066" s="16" t="s">
        <v>7007</v>
      </c>
      <c r="J12066" s="29" t="s">
        <v>96</v>
      </c>
      <c r="K12066" s="19">
        <v>47.271000000000001</v>
      </c>
      <c r="L12066" s="26">
        <v>332</v>
      </c>
    </row>
    <row r="12067" spans="1:12" x14ac:dyDescent="0.3">
      <c r="A12067" s="14">
        <v>752623</v>
      </c>
      <c r="B12067" s="16" t="s">
        <v>15377</v>
      </c>
      <c r="C12067" s="16" t="s">
        <v>10</v>
      </c>
      <c r="D12067" s="4">
        <v>44644</v>
      </c>
      <c r="E12067" s="23">
        <v>2022</v>
      </c>
      <c r="F12067" s="19">
        <v>6.4930000000000003</v>
      </c>
      <c r="G12067" s="19">
        <f>IF(Movies[[#This Row],[rating]]=0,"",Movies[[#This Row],[rating]])</f>
        <v>6.4930000000000003</v>
      </c>
      <c r="H12067" s="19" t="str">
        <f>IF(Movies[[#This Row],[rating]]=0,"No Rating","Rated")</f>
        <v>Rated</v>
      </c>
      <c r="I12067" s="16" t="s">
        <v>1900</v>
      </c>
      <c r="J12067" s="29" t="s">
        <v>12</v>
      </c>
      <c r="K12067" s="19">
        <v>46.959000000000003</v>
      </c>
      <c r="L12067" s="26">
        <v>3652</v>
      </c>
    </row>
    <row r="12068" spans="1:12" x14ac:dyDescent="0.3">
      <c r="A12068" s="14">
        <v>843380</v>
      </c>
      <c r="B12068" s="16" t="s">
        <v>15378</v>
      </c>
      <c r="C12068" s="16" t="s">
        <v>172</v>
      </c>
      <c r="D12068" s="4">
        <v>44834</v>
      </c>
      <c r="E12068" s="23">
        <v>2022</v>
      </c>
      <c r="F12068" s="19">
        <v>5.8810000000000002</v>
      </c>
      <c r="G12068" s="19">
        <f>IF(Movies[[#This Row],[rating]]=0,"",Movies[[#This Row],[rating]])</f>
        <v>5.8810000000000002</v>
      </c>
      <c r="H12068" s="19" t="str">
        <f>IF(Movies[[#This Row],[rating]]=0,"No Rating","Rated")</f>
        <v>Rated</v>
      </c>
      <c r="I12068" s="16" t="s">
        <v>15379</v>
      </c>
      <c r="J12068" s="29" t="s">
        <v>12</v>
      </c>
      <c r="K12068" s="19">
        <v>46.47</v>
      </c>
      <c r="L12068" s="26">
        <v>257</v>
      </c>
    </row>
    <row r="12069" spans="1:12" x14ac:dyDescent="0.3">
      <c r="A12069" s="14">
        <v>939099</v>
      </c>
      <c r="B12069" s="16" t="s">
        <v>15380</v>
      </c>
      <c r="C12069" s="16" t="s">
        <v>1845</v>
      </c>
      <c r="D12069" s="4">
        <v>44640</v>
      </c>
      <c r="E12069" s="23">
        <v>2022</v>
      </c>
      <c r="F12069" s="19">
        <v>4.5</v>
      </c>
      <c r="G12069" s="19">
        <f>IF(Movies[[#This Row],[rating]]=0,"",Movies[[#This Row],[rating]])</f>
        <v>4.5</v>
      </c>
      <c r="H12069" s="19" t="str">
        <f>IF(Movies[[#This Row],[rating]]=0,"No Rating","Rated")</f>
        <v>Rated</v>
      </c>
      <c r="I12069" s="16" t="s">
        <v>15381</v>
      </c>
      <c r="J12069" s="29" t="s">
        <v>34</v>
      </c>
      <c r="K12069" s="19">
        <v>46.209000000000003</v>
      </c>
      <c r="L12069" s="26">
        <v>2</v>
      </c>
    </row>
    <row r="12070" spans="1:12" x14ac:dyDescent="0.3">
      <c r="A12070" s="14">
        <v>682075</v>
      </c>
      <c r="B12070" s="16" t="s">
        <v>15382</v>
      </c>
      <c r="C12070" s="16" t="s">
        <v>10</v>
      </c>
      <c r="D12070" s="4">
        <v>44574</v>
      </c>
      <c r="E12070" s="23">
        <v>2022</v>
      </c>
      <c r="F12070" s="19">
        <v>6.4</v>
      </c>
      <c r="G12070" s="19">
        <f>IF(Movies[[#This Row],[rating]]=0,"",Movies[[#This Row],[rating]])</f>
        <v>6.4</v>
      </c>
      <c r="H12070" s="19" t="str">
        <f>IF(Movies[[#This Row],[rating]]=0,"No Rating","Rated")</f>
        <v>Rated</v>
      </c>
      <c r="I12070" s="16" t="s">
        <v>15383</v>
      </c>
      <c r="J12070" s="29" t="s">
        <v>12</v>
      </c>
      <c r="K12070" s="19">
        <v>44.994</v>
      </c>
      <c r="L12070" s="26">
        <v>18</v>
      </c>
    </row>
    <row r="12071" spans="1:12" x14ac:dyDescent="0.3">
      <c r="A12071" s="14">
        <v>616820</v>
      </c>
      <c r="B12071" s="16" t="s">
        <v>15384</v>
      </c>
      <c r="C12071" s="16" t="s">
        <v>10</v>
      </c>
      <c r="D12071" s="4">
        <v>44846</v>
      </c>
      <c r="E12071" s="23">
        <v>2022</v>
      </c>
      <c r="F12071" s="19">
        <v>6.1</v>
      </c>
      <c r="G12071" s="19">
        <f>IF(Movies[[#This Row],[rating]]=0,"",Movies[[#This Row],[rating]])</f>
        <v>6.1</v>
      </c>
      <c r="H12071" s="19" t="str">
        <f>IF(Movies[[#This Row],[rating]]=0,"No Rating","Rated")</f>
        <v>Rated</v>
      </c>
      <c r="I12071" s="16" t="s">
        <v>132</v>
      </c>
      <c r="J12071" s="29" t="s">
        <v>12</v>
      </c>
      <c r="K12071" s="19">
        <v>44.305999999999997</v>
      </c>
      <c r="L12071" s="26">
        <v>1814</v>
      </c>
    </row>
    <row r="12072" spans="1:12" x14ac:dyDescent="0.3">
      <c r="A12072" s="14">
        <v>945675</v>
      </c>
      <c r="B12072" s="16" t="s">
        <v>15385</v>
      </c>
      <c r="C12072" s="16" t="s">
        <v>411</v>
      </c>
      <c r="D12072" s="4">
        <v>44730</v>
      </c>
      <c r="E12072" s="23">
        <v>2022</v>
      </c>
      <c r="F12072" s="19">
        <v>5.9</v>
      </c>
      <c r="G12072" s="19">
        <f>IF(Movies[[#This Row],[rating]]=0,"",Movies[[#This Row],[rating]])</f>
        <v>5.9</v>
      </c>
      <c r="H12072" s="19" t="str">
        <f>IF(Movies[[#This Row],[rating]]=0,"No Rating","Rated")</f>
        <v>Rated</v>
      </c>
      <c r="I12072" s="16" t="s">
        <v>49</v>
      </c>
      <c r="J12072" s="29" t="s">
        <v>342</v>
      </c>
      <c r="K12072" s="19">
        <v>44.286999999999999</v>
      </c>
      <c r="L12072" s="26">
        <v>117</v>
      </c>
    </row>
    <row r="12073" spans="1:12" x14ac:dyDescent="0.3">
      <c r="A12073" s="14">
        <v>661374</v>
      </c>
      <c r="B12073" s="16" t="s">
        <v>15386</v>
      </c>
      <c r="C12073" s="16" t="s">
        <v>10</v>
      </c>
      <c r="D12073" s="4">
        <v>44888</v>
      </c>
      <c r="E12073" s="23">
        <v>2022</v>
      </c>
      <c r="F12073" s="19">
        <v>7.0510000000000002</v>
      </c>
      <c r="G12073" s="19">
        <f>IF(Movies[[#This Row],[rating]]=0,"",Movies[[#This Row],[rating]])</f>
        <v>7.0510000000000002</v>
      </c>
      <c r="H12073" s="19" t="str">
        <f>IF(Movies[[#This Row],[rating]]=0,"No Rating","Rated")</f>
        <v>Rated</v>
      </c>
      <c r="I12073" s="16" t="s">
        <v>2723</v>
      </c>
      <c r="J12073" s="29" t="s">
        <v>12</v>
      </c>
      <c r="K12073" s="19">
        <v>44.249000000000002</v>
      </c>
      <c r="L12073" s="26">
        <v>5749</v>
      </c>
    </row>
    <row r="12074" spans="1:12" x14ac:dyDescent="0.3">
      <c r="A12074" s="14">
        <v>976906</v>
      </c>
      <c r="B12074" s="16" t="s">
        <v>15387</v>
      </c>
      <c r="C12074" s="16" t="s">
        <v>416</v>
      </c>
      <c r="D12074" s="4">
        <v>44694</v>
      </c>
      <c r="E12074" s="23">
        <v>2022</v>
      </c>
      <c r="F12074" s="19">
        <v>5.5</v>
      </c>
      <c r="G12074" s="19">
        <f>IF(Movies[[#This Row],[rating]]=0,"",Movies[[#This Row],[rating]])</f>
        <v>5.5</v>
      </c>
      <c r="H12074" s="19" t="str">
        <f>IF(Movies[[#This Row],[rating]]=0,"No Rating","Rated")</f>
        <v>Rated</v>
      </c>
      <c r="I12074" s="16" t="s">
        <v>3004</v>
      </c>
      <c r="J12074" s="29" t="s">
        <v>12</v>
      </c>
      <c r="K12074" s="19">
        <v>43.667000000000002</v>
      </c>
      <c r="L12074" s="26">
        <v>57</v>
      </c>
    </row>
    <row r="12075" spans="1:12" x14ac:dyDescent="0.3">
      <c r="A12075" s="14">
        <v>836225</v>
      </c>
      <c r="B12075" s="16" t="s">
        <v>15388</v>
      </c>
      <c r="C12075" s="16" t="s">
        <v>15389</v>
      </c>
      <c r="D12075" s="4">
        <v>44631</v>
      </c>
      <c r="E12075" s="23">
        <v>2022</v>
      </c>
      <c r="F12075" s="19">
        <v>7.1</v>
      </c>
      <c r="G12075" s="19">
        <f>IF(Movies[[#This Row],[rating]]=0,"",Movies[[#This Row],[rating]])</f>
        <v>7.1</v>
      </c>
      <c r="H12075" s="19" t="str">
        <f>IF(Movies[[#This Row],[rating]]=0,"No Rating","Rated")</f>
        <v>Rated</v>
      </c>
      <c r="I12075" s="16" t="s">
        <v>15390</v>
      </c>
      <c r="J12075" s="29" t="s">
        <v>12</v>
      </c>
      <c r="K12075" s="19">
        <v>43.356999999999999</v>
      </c>
      <c r="L12075" s="26">
        <v>1084</v>
      </c>
    </row>
    <row r="12076" spans="1:12" x14ac:dyDescent="0.3">
      <c r="A12076" s="14">
        <v>639933</v>
      </c>
      <c r="B12076" s="16" t="s">
        <v>15391</v>
      </c>
      <c r="C12076" s="16" t="s">
        <v>10</v>
      </c>
      <c r="D12076" s="4">
        <v>44658</v>
      </c>
      <c r="E12076" s="23">
        <v>2022</v>
      </c>
      <c r="F12076" s="19">
        <v>7.048</v>
      </c>
      <c r="G12076" s="19">
        <f>IF(Movies[[#This Row],[rating]]=0,"",Movies[[#This Row],[rating]])</f>
        <v>7.048</v>
      </c>
      <c r="H12076" s="19" t="str">
        <f>IF(Movies[[#This Row],[rating]]=0,"No Rating","Rated")</f>
        <v>Rated</v>
      </c>
      <c r="I12076" s="16" t="s">
        <v>80</v>
      </c>
      <c r="J12076" s="29" t="s">
        <v>12</v>
      </c>
      <c r="K12076" s="19">
        <v>41.899000000000001</v>
      </c>
      <c r="L12076" s="26">
        <v>4447</v>
      </c>
    </row>
    <row r="12077" spans="1:12" x14ac:dyDescent="0.3">
      <c r="A12077" s="14">
        <v>717728</v>
      </c>
      <c r="B12077" s="16" t="s">
        <v>15392</v>
      </c>
      <c r="C12077" s="16" t="s">
        <v>2001</v>
      </c>
      <c r="D12077" s="4">
        <v>44819</v>
      </c>
      <c r="E12077" s="23">
        <v>2022</v>
      </c>
      <c r="F12077" s="19">
        <v>5.4059999999999997</v>
      </c>
      <c r="G12077" s="19">
        <f>IF(Movies[[#This Row],[rating]]=0,"",Movies[[#This Row],[rating]])</f>
        <v>5.4059999999999997</v>
      </c>
      <c r="H12077" s="19" t="str">
        <f>IF(Movies[[#This Row],[rating]]=0,"No Rating","Rated")</f>
        <v>Rated</v>
      </c>
      <c r="I12077" s="16" t="s">
        <v>178</v>
      </c>
      <c r="J12077" s="29" t="s">
        <v>12</v>
      </c>
      <c r="K12077" s="19">
        <v>41.572000000000003</v>
      </c>
      <c r="L12077" s="26">
        <v>1000</v>
      </c>
    </row>
    <row r="12078" spans="1:12" x14ac:dyDescent="0.3">
      <c r="A12078" s="14">
        <v>980083</v>
      </c>
      <c r="B12078" s="16" t="s">
        <v>15393</v>
      </c>
      <c r="C12078" s="16" t="s">
        <v>10</v>
      </c>
      <c r="D12078" s="4">
        <v>44701</v>
      </c>
      <c r="E12078" s="23">
        <v>2022</v>
      </c>
      <c r="F12078" s="19">
        <v>5.8</v>
      </c>
      <c r="G12078" s="19">
        <f>IF(Movies[[#This Row],[rating]]=0,"",Movies[[#This Row],[rating]])</f>
        <v>5.8</v>
      </c>
      <c r="H12078" s="19" t="str">
        <f>IF(Movies[[#This Row],[rating]]=0,"No Rating","Rated")</f>
        <v>Rated</v>
      </c>
      <c r="I12078" s="16" t="s">
        <v>193</v>
      </c>
      <c r="J12078" s="29" t="s">
        <v>12</v>
      </c>
      <c r="K12078" s="19">
        <v>40.777000000000001</v>
      </c>
      <c r="L12078" s="26">
        <v>37</v>
      </c>
    </row>
    <row r="12079" spans="1:12" x14ac:dyDescent="0.3">
      <c r="A12079" s="14">
        <v>579974</v>
      </c>
      <c r="B12079" s="16" t="s">
        <v>15394</v>
      </c>
      <c r="C12079" s="16" t="s">
        <v>595</v>
      </c>
      <c r="D12079" s="4">
        <v>44644</v>
      </c>
      <c r="E12079" s="23">
        <v>2022</v>
      </c>
      <c r="F12079" s="19">
        <v>7.7469999999999999</v>
      </c>
      <c r="G12079" s="19">
        <f>IF(Movies[[#This Row],[rating]]=0,"",Movies[[#This Row],[rating]])</f>
        <v>7.7469999999999999</v>
      </c>
      <c r="H12079" s="19" t="str">
        <f>IF(Movies[[#This Row],[rating]]=0,"No Rating","Rated")</f>
        <v>Rated</v>
      </c>
      <c r="I12079" s="16" t="s">
        <v>368</v>
      </c>
      <c r="J12079" s="29" t="s">
        <v>1033</v>
      </c>
      <c r="K12079" s="19">
        <v>40.317</v>
      </c>
      <c r="L12079" s="26">
        <v>1358</v>
      </c>
    </row>
    <row r="12080" spans="1:12" x14ac:dyDescent="0.3">
      <c r="A12080" s="14">
        <v>924482</v>
      </c>
      <c r="B12080" s="16" t="s">
        <v>2069</v>
      </c>
      <c r="C12080" s="16" t="s">
        <v>15395</v>
      </c>
      <c r="D12080" s="4">
        <v>44610</v>
      </c>
      <c r="E12080" s="23">
        <v>2022</v>
      </c>
      <c r="F12080" s="19">
        <v>6.6</v>
      </c>
      <c r="G12080" s="19">
        <f>IF(Movies[[#This Row],[rating]]=0,"",Movies[[#This Row],[rating]])</f>
        <v>6.6</v>
      </c>
      <c r="H12080" s="19" t="str">
        <f>IF(Movies[[#This Row],[rating]]=0,"No Rating","Rated")</f>
        <v>Rated</v>
      </c>
      <c r="I12080" s="16" t="s">
        <v>6051</v>
      </c>
      <c r="J12080" s="29" t="s">
        <v>12</v>
      </c>
      <c r="K12080" s="19">
        <v>39.69</v>
      </c>
      <c r="L12080" s="26">
        <v>359</v>
      </c>
    </row>
    <row r="12081" spans="1:12" x14ac:dyDescent="0.3">
      <c r="A12081" s="14">
        <v>705996</v>
      </c>
      <c r="B12081" s="16" t="s">
        <v>15396</v>
      </c>
      <c r="C12081" s="16" t="s">
        <v>94</v>
      </c>
      <c r="D12081" s="4">
        <v>44741</v>
      </c>
      <c r="E12081" s="23">
        <v>2022</v>
      </c>
      <c r="F12081" s="19">
        <v>7.3419999999999996</v>
      </c>
      <c r="G12081" s="19">
        <f>IF(Movies[[#This Row],[rating]]=0,"",Movies[[#This Row],[rating]])</f>
        <v>7.3419999999999996</v>
      </c>
      <c r="H12081" s="19" t="str">
        <f>IF(Movies[[#This Row],[rating]]=0,"No Rating","Rated")</f>
        <v>Rated</v>
      </c>
      <c r="I12081" s="16" t="s">
        <v>15397</v>
      </c>
      <c r="J12081" s="29" t="s">
        <v>96</v>
      </c>
      <c r="K12081" s="19">
        <v>38.720999999999997</v>
      </c>
      <c r="L12081" s="26">
        <v>1253</v>
      </c>
    </row>
    <row r="12082" spans="1:12" x14ac:dyDescent="0.3">
      <c r="A12082" s="14">
        <v>876792</v>
      </c>
      <c r="B12082" s="16" t="s">
        <v>15398</v>
      </c>
      <c r="C12082" s="16" t="s">
        <v>144</v>
      </c>
      <c r="D12082" s="4">
        <v>44890</v>
      </c>
      <c r="E12082" s="23">
        <v>2022</v>
      </c>
      <c r="F12082" s="19">
        <v>7.4</v>
      </c>
      <c r="G12082" s="19">
        <f>IF(Movies[[#This Row],[rating]]=0,"",Movies[[#This Row],[rating]])</f>
        <v>7.4</v>
      </c>
      <c r="H12082" s="19" t="str">
        <f>IF(Movies[[#This Row],[rating]]=0,"No Rating","Rated")</f>
        <v>Rated</v>
      </c>
      <c r="I12082" s="16" t="s">
        <v>4965</v>
      </c>
      <c r="J12082" s="29" t="s">
        <v>146</v>
      </c>
      <c r="K12082" s="19">
        <v>38.264000000000003</v>
      </c>
      <c r="L12082" s="26">
        <v>405</v>
      </c>
    </row>
    <row r="12083" spans="1:12" x14ac:dyDescent="0.3">
      <c r="A12083" s="14">
        <v>864101</v>
      </c>
      <c r="B12083" s="16" t="s">
        <v>15399</v>
      </c>
      <c r="C12083" s="16" t="s">
        <v>877</v>
      </c>
      <c r="D12083" s="4">
        <v>44917</v>
      </c>
      <c r="E12083" s="23">
        <v>2022</v>
      </c>
      <c r="F12083" s="19">
        <v>7.7</v>
      </c>
      <c r="G12083" s="19">
        <f>IF(Movies[[#This Row],[rating]]=0,"",Movies[[#This Row],[rating]])</f>
        <v>7.7</v>
      </c>
      <c r="H12083" s="19" t="str">
        <f>IF(Movies[[#This Row],[rating]]=0,"No Rating","Rated")</f>
        <v>Rated</v>
      </c>
      <c r="I12083" s="16" t="s">
        <v>15400</v>
      </c>
      <c r="J12083" s="29" t="s">
        <v>774</v>
      </c>
      <c r="K12083" s="19">
        <v>38.192999999999998</v>
      </c>
      <c r="L12083" s="26">
        <v>329</v>
      </c>
    </row>
    <row r="12084" spans="1:12" x14ac:dyDescent="0.3">
      <c r="A12084" s="14">
        <v>718789</v>
      </c>
      <c r="B12084" s="16" t="s">
        <v>15401</v>
      </c>
      <c r="C12084" s="16" t="s">
        <v>10</v>
      </c>
      <c r="D12084" s="4">
        <v>44727</v>
      </c>
      <c r="E12084" s="23">
        <v>2022</v>
      </c>
      <c r="F12084" s="19">
        <v>6.9</v>
      </c>
      <c r="G12084" s="19">
        <f>IF(Movies[[#This Row],[rating]]=0,"",Movies[[#This Row],[rating]])</f>
        <v>6.9</v>
      </c>
      <c r="H12084" s="19" t="str">
        <f>IF(Movies[[#This Row],[rating]]=0,"No Rating","Rated")</f>
        <v>Rated</v>
      </c>
      <c r="I12084" s="16" t="s">
        <v>15402</v>
      </c>
      <c r="J12084" s="29" t="s">
        <v>12</v>
      </c>
      <c r="K12084" s="19">
        <v>38.006999999999998</v>
      </c>
      <c r="L12084" s="26">
        <v>3491</v>
      </c>
    </row>
    <row r="12085" spans="1:12" x14ac:dyDescent="0.3">
      <c r="A12085" s="14">
        <v>1021582</v>
      </c>
      <c r="B12085" s="16" t="s">
        <v>15403</v>
      </c>
      <c r="C12085" s="16" t="s">
        <v>94</v>
      </c>
      <c r="D12085" s="4">
        <v>44882</v>
      </c>
      <c r="E12085" s="23">
        <v>2022</v>
      </c>
      <c r="F12085" s="19">
        <v>6.5</v>
      </c>
      <c r="G12085" s="19">
        <f>IF(Movies[[#This Row],[rating]]=0,"",Movies[[#This Row],[rating]])</f>
        <v>6.5</v>
      </c>
      <c r="H12085" s="19" t="str">
        <f>IF(Movies[[#This Row],[rating]]=0,"No Rating","Rated")</f>
        <v>Rated</v>
      </c>
      <c r="I12085" s="16" t="s">
        <v>2848</v>
      </c>
      <c r="J12085" s="29" t="s">
        <v>96</v>
      </c>
      <c r="K12085" s="19">
        <v>37.960999999999999</v>
      </c>
      <c r="L12085" s="26">
        <v>4</v>
      </c>
    </row>
    <row r="12086" spans="1:12" x14ac:dyDescent="0.3">
      <c r="A12086" s="14">
        <v>983507</v>
      </c>
      <c r="B12086" s="16" t="s">
        <v>13866</v>
      </c>
      <c r="C12086" s="16" t="s">
        <v>263</v>
      </c>
      <c r="D12086" s="4">
        <v>44715</v>
      </c>
      <c r="E12086" s="23">
        <v>2022</v>
      </c>
      <c r="F12086" s="19">
        <v>6.5</v>
      </c>
      <c r="G12086" s="19">
        <f>IF(Movies[[#This Row],[rating]]=0,"",Movies[[#This Row],[rating]])</f>
        <v>6.5</v>
      </c>
      <c r="H12086" s="19" t="str">
        <f>IF(Movies[[#This Row],[rating]]=0,"No Rating","Rated")</f>
        <v>Rated</v>
      </c>
      <c r="I12086" s="16" t="s">
        <v>132</v>
      </c>
      <c r="J12086" s="29" t="s">
        <v>265</v>
      </c>
      <c r="K12086" s="19">
        <v>37.941000000000003</v>
      </c>
      <c r="L12086" s="26">
        <v>285</v>
      </c>
    </row>
    <row r="12087" spans="1:12" x14ac:dyDescent="0.3">
      <c r="A12087" s="14">
        <v>818397</v>
      </c>
      <c r="B12087" s="16" t="s">
        <v>15404</v>
      </c>
      <c r="C12087" s="16" t="s">
        <v>10</v>
      </c>
      <c r="D12087" s="4">
        <v>44679</v>
      </c>
      <c r="E12087" s="23">
        <v>2022</v>
      </c>
      <c r="F12087" s="19">
        <v>6.8</v>
      </c>
      <c r="G12087" s="19">
        <f>IF(Movies[[#This Row],[rating]]=0,"",Movies[[#This Row],[rating]])</f>
        <v>6.8</v>
      </c>
      <c r="H12087" s="19" t="str">
        <f>IF(Movies[[#This Row],[rating]]=0,"No Rating","Rated")</f>
        <v>Rated</v>
      </c>
      <c r="I12087" s="16" t="s">
        <v>95</v>
      </c>
      <c r="J12087" s="29" t="s">
        <v>12</v>
      </c>
      <c r="K12087" s="19">
        <v>37.445</v>
      </c>
      <c r="L12087" s="26">
        <v>1526</v>
      </c>
    </row>
    <row r="12088" spans="1:12" x14ac:dyDescent="0.3">
      <c r="A12088" s="14">
        <v>724495</v>
      </c>
      <c r="B12088" s="16" t="s">
        <v>15405</v>
      </c>
      <c r="C12088" s="16" t="s">
        <v>172</v>
      </c>
      <c r="D12088" s="4">
        <v>44820</v>
      </c>
      <c r="E12088" s="23">
        <v>2022</v>
      </c>
      <c r="F12088" s="19">
        <v>7.7</v>
      </c>
      <c r="G12088" s="19">
        <f>IF(Movies[[#This Row],[rating]]=0,"",Movies[[#This Row],[rating]])</f>
        <v>7.7</v>
      </c>
      <c r="H12088" s="19" t="str">
        <f>IF(Movies[[#This Row],[rating]]=0,"No Rating","Rated")</f>
        <v>Rated</v>
      </c>
      <c r="I12088" s="16" t="s">
        <v>2234</v>
      </c>
      <c r="J12088" s="29" t="s">
        <v>12</v>
      </c>
      <c r="K12088" s="19">
        <v>37.299999999999997</v>
      </c>
      <c r="L12088" s="26">
        <v>2138</v>
      </c>
    </row>
    <row r="12089" spans="1:12" x14ac:dyDescent="0.3">
      <c r="A12089" s="14">
        <v>993867</v>
      </c>
      <c r="B12089" s="16" t="s">
        <v>15406</v>
      </c>
      <c r="C12089" s="16" t="s">
        <v>10</v>
      </c>
      <c r="D12089" s="4">
        <v>44757</v>
      </c>
      <c r="E12089" s="23">
        <v>2022</v>
      </c>
      <c r="F12089" s="19">
        <v>6.2</v>
      </c>
      <c r="G12089" s="19">
        <f>IF(Movies[[#This Row],[rating]]=0,"",Movies[[#This Row],[rating]])</f>
        <v>6.2</v>
      </c>
      <c r="H12089" s="19" t="str">
        <f>IF(Movies[[#This Row],[rating]]=0,"No Rating","Rated")</f>
        <v>Rated</v>
      </c>
      <c r="I12089" s="16" t="s">
        <v>132</v>
      </c>
      <c r="J12089" s="29" t="s">
        <v>12</v>
      </c>
      <c r="K12089" s="19">
        <v>37.228999999999999</v>
      </c>
      <c r="L12089" s="26">
        <v>152</v>
      </c>
    </row>
    <row r="12090" spans="1:12" x14ac:dyDescent="0.3">
      <c r="A12090" s="14">
        <v>526896</v>
      </c>
      <c r="B12090" s="16" t="s">
        <v>15407</v>
      </c>
      <c r="C12090" s="16" t="s">
        <v>10</v>
      </c>
      <c r="D12090" s="4">
        <v>44650</v>
      </c>
      <c r="E12090" s="23">
        <v>2022</v>
      </c>
      <c r="F12090" s="19">
        <v>5.984</v>
      </c>
      <c r="G12090" s="19">
        <f>IF(Movies[[#This Row],[rating]]=0,"",Movies[[#This Row],[rating]])</f>
        <v>5.984</v>
      </c>
      <c r="H12090" s="19" t="str">
        <f>IF(Movies[[#This Row],[rating]]=0,"No Rating","Rated")</f>
        <v>Rated</v>
      </c>
      <c r="I12090" s="16" t="s">
        <v>11554</v>
      </c>
      <c r="J12090" s="29" t="s">
        <v>12</v>
      </c>
      <c r="K12090" s="19">
        <v>37.094000000000001</v>
      </c>
      <c r="L12090" s="26">
        <v>4386</v>
      </c>
    </row>
    <row r="12091" spans="1:12" x14ac:dyDescent="0.3">
      <c r="A12091" s="14">
        <v>632727</v>
      </c>
      <c r="B12091" s="16" t="s">
        <v>15408</v>
      </c>
      <c r="C12091" s="16" t="s">
        <v>10</v>
      </c>
      <c r="D12091" s="4">
        <v>44610</v>
      </c>
      <c r="E12091" s="23">
        <v>2022</v>
      </c>
      <c r="F12091" s="19">
        <v>5.2</v>
      </c>
      <c r="G12091" s="19">
        <f>IF(Movies[[#This Row],[rating]]=0,"",Movies[[#This Row],[rating]])</f>
        <v>5.2</v>
      </c>
      <c r="H12091" s="19" t="str">
        <f>IF(Movies[[#This Row],[rating]]=0,"No Rating","Rated")</f>
        <v>Rated</v>
      </c>
      <c r="I12091" s="16" t="s">
        <v>7298</v>
      </c>
      <c r="J12091" s="29" t="s">
        <v>12</v>
      </c>
      <c r="K12091" s="19">
        <v>36.677</v>
      </c>
      <c r="L12091" s="26">
        <v>1481</v>
      </c>
    </row>
    <row r="12092" spans="1:12" x14ac:dyDescent="0.3">
      <c r="A12092" s="14">
        <v>960139</v>
      </c>
      <c r="B12092" s="16" t="s">
        <v>10053</v>
      </c>
      <c r="C12092" s="16" t="s">
        <v>838</v>
      </c>
      <c r="D12092" s="4">
        <v>44881</v>
      </c>
      <c r="E12092" s="23">
        <v>2022</v>
      </c>
      <c r="F12092" s="19">
        <v>6.1</v>
      </c>
      <c r="G12092" s="19">
        <f>IF(Movies[[#This Row],[rating]]=0,"",Movies[[#This Row],[rating]])</f>
        <v>6.1</v>
      </c>
      <c r="H12092" s="19" t="str">
        <f>IF(Movies[[#This Row],[rating]]=0,"No Rating","Rated")</f>
        <v>Rated</v>
      </c>
      <c r="I12092" s="16" t="s">
        <v>7918</v>
      </c>
      <c r="J12092" s="29" t="s">
        <v>110</v>
      </c>
      <c r="K12092" s="19">
        <v>36.447000000000003</v>
      </c>
      <c r="L12092" s="26">
        <v>95</v>
      </c>
    </row>
    <row r="12093" spans="1:12" x14ac:dyDescent="0.3">
      <c r="A12093" s="14">
        <v>1045944</v>
      </c>
      <c r="B12093" s="16" t="s">
        <v>15409</v>
      </c>
      <c r="C12093" s="16" t="s">
        <v>10</v>
      </c>
      <c r="D12093" s="4">
        <v>44901</v>
      </c>
      <c r="E12093" s="23">
        <v>2022</v>
      </c>
      <c r="F12093" s="19">
        <v>6.7</v>
      </c>
      <c r="G12093" s="19">
        <f>IF(Movies[[#This Row],[rating]]=0,"",Movies[[#This Row],[rating]])</f>
        <v>6.7</v>
      </c>
      <c r="H12093" s="19" t="str">
        <f>IF(Movies[[#This Row],[rating]]=0,"No Rating","Rated")</f>
        <v>Rated</v>
      </c>
      <c r="I12093" s="16" t="s">
        <v>19</v>
      </c>
      <c r="J12093" s="29" t="s">
        <v>12</v>
      </c>
      <c r="K12093" s="19">
        <v>36.375999999999998</v>
      </c>
      <c r="L12093" s="26">
        <v>305</v>
      </c>
    </row>
    <row r="12094" spans="1:12" x14ac:dyDescent="0.3">
      <c r="A12094" s="14">
        <v>787752</v>
      </c>
      <c r="B12094" s="16" t="s">
        <v>15410</v>
      </c>
      <c r="C12094" s="16" t="s">
        <v>10</v>
      </c>
      <c r="D12094" s="4">
        <v>44623</v>
      </c>
      <c r="E12094" s="23">
        <v>2022</v>
      </c>
      <c r="F12094" s="19">
        <v>7</v>
      </c>
      <c r="G12094" s="19">
        <f>IF(Movies[[#This Row],[rating]]=0,"",Movies[[#This Row],[rating]])</f>
        <v>7</v>
      </c>
      <c r="H12094" s="19" t="str">
        <f>IF(Movies[[#This Row],[rating]]=0,"No Rating","Rated")</f>
        <v>Rated</v>
      </c>
      <c r="I12094" s="16" t="s">
        <v>132</v>
      </c>
      <c r="J12094" s="29" t="s">
        <v>12</v>
      </c>
      <c r="K12094" s="19">
        <v>36.198</v>
      </c>
      <c r="L12094" s="26">
        <v>1636</v>
      </c>
    </row>
    <row r="12095" spans="1:12" x14ac:dyDescent="0.3">
      <c r="A12095" s="14">
        <v>628900</v>
      </c>
      <c r="B12095" s="16" t="s">
        <v>15411</v>
      </c>
      <c r="C12095" s="16" t="s">
        <v>14</v>
      </c>
      <c r="D12095" s="4">
        <v>44630</v>
      </c>
      <c r="E12095" s="23">
        <v>2022</v>
      </c>
      <c r="F12095" s="19">
        <v>6.4</v>
      </c>
      <c r="G12095" s="19">
        <f>IF(Movies[[#This Row],[rating]]=0,"",Movies[[#This Row],[rating]])</f>
        <v>6.4</v>
      </c>
      <c r="H12095" s="19" t="str">
        <f>IF(Movies[[#This Row],[rating]]=0,"No Rating","Rated")</f>
        <v>Rated</v>
      </c>
      <c r="I12095" s="16" t="s">
        <v>193</v>
      </c>
      <c r="J12095" s="29" t="s">
        <v>12</v>
      </c>
      <c r="K12095" s="19">
        <v>35.927</v>
      </c>
      <c r="L12095" s="26">
        <v>922</v>
      </c>
    </row>
    <row r="12096" spans="1:12" x14ac:dyDescent="0.3">
      <c r="A12096" s="14">
        <v>760741</v>
      </c>
      <c r="B12096" s="16" t="s">
        <v>11380</v>
      </c>
      <c r="C12096" s="16" t="s">
        <v>15412</v>
      </c>
      <c r="D12096" s="4">
        <v>44784</v>
      </c>
      <c r="E12096" s="23">
        <v>2022</v>
      </c>
      <c r="F12096" s="19">
        <v>6.5839999999999996</v>
      </c>
      <c r="G12096" s="19">
        <f>IF(Movies[[#This Row],[rating]]=0,"",Movies[[#This Row],[rating]])</f>
        <v>6.5839999999999996</v>
      </c>
      <c r="H12096" s="19" t="str">
        <f>IF(Movies[[#This Row],[rating]]=0,"No Rating","Rated")</f>
        <v>Rated</v>
      </c>
      <c r="I12096" s="16" t="s">
        <v>15413</v>
      </c>
      <c r="J12096" s="29" t="s">
        <v>12</v>
      </c>
      <c r="K12096" s="19">
        <v>35.899000000000001</v>
      </c>
      <c r="L12096" s="26">
        <v>1579</v>
      </c>
    </row>
    <row r="12097" spans="1:12" x14ac:dyDescent="0.3">
      <c r="A12097" s="14">
        <v>785084</v>
      </c>
      <c r="B12097" s="16" t="s">
        <v>15414</v>
      </c>
      <c r="C12097" s="16" t="s">
        <v>10</v>
      </c>
      <c r="D12097" s="4">
        <v>44904</v>
      </c>
      <c r="E12097" s="23">
        <v>2022</v>
      </c>
      <c r="F12097" s="19">
        <v>7.8319999999999999</v>
      </c>
      <c r="G12097" s="19">
        <f>IF(Movies[[#This Row],[rating]]=0,"",Movies[[#This Row],[rating]])</f>
        <v>7.8319999999999999</v>
      </c>
      <c r="H12097" s="19" t="str">
        <f>IF(Movies[[#This Row],[rating]]=0,"No Rating","Rated")</f>
        <v>Rated</v>
      </c>
      <c r="I12097" s="16" t="s">
        <v>49</v>
      </c>
      <c r="J12097" s="29" t="s">
        <v>12</v>
      </c>
      <c r="K12097" s="19">
        <v>35.287999999999997</v>
      </c>
      <c r="L12097" s="26">
        <v>4052</v>
      </c>
    </row>
    <row r="12098" spans="1:12" x14ac:dyDescent="0.3">
      <c r="A12098" s="14">
        <v>668482</v>
      </c>
      <c r="B12098" s="16" t="s">
        <v>15415</v>
      </c>
      <c r="C12098" s="16" t="s">
        <v>416</v>
      </c>
      <c r="D12098" s="4">
        <v>44890</v>
      </c>
      <c r="E12098" s="23">
        <v>2022</v>
      </c>
      <c r="F12098" s="19">
        <v>6.78</v>
      </c>
      <c r="G12098" s="19">
        <f>IF(Movies[[#This Row],[rating]]=0,"",Movies[[#This Row],[rating]])</f>
        <v>6.78</v>
      </c>
      <c r="H12098" s="19" t="str">
        <f>IF(Movies[[#This Row],[rating]]=0,"No Rating","Rated")</f>
        <v>Rated</v>
      </c>
      <c r="I12098" s="16" t="s">
        <v>2448</v>
      </c>
      <c r="J12098" s="29" t="s">
        <v>12</v>
      </c>
      <c r="K12098" s="19">
        <v>34.912999999999997</v>
      </c>
      <c r="L12098" s="26">
        <v>739</v>
      </c>
    </row>
    <row r="12099" spans="1:12" x14ac:dyDescent="0.3">
      <c r="A12099" s="14">
        <v>610363</v>
      </c>
      <c r="B12099" s="16" t="s">
        <v>15416</v>
      </c>
      <c r="C12099" s="16" t="s">
        <v>877</v>
      </c>
      <c r="D12099" s="4">
        <v>44721</v>
      </c>
      <c r="E12099" s="23">
        <v>2022</v>
      </c>
      <c r="F12099" s="19">
        <v>6.1139999999999999</v>
      </c>
      <c r="G12099" s="19">
        <f>IF(Movies[[#This Row],[rating]]=0,"",Movies[[#This Row],[rating]])</f>
        <v>6.1139999999999999</v>
      </c>
      <c r="H12099" s="19" t="str">
        <f>IF(Movies[[#This Row],[rating]]=0,"No Rating","Rated")</f>
        <v>Rated</v>
      </c>
      <c r="I12099" s="16" t="s">
        <v>15417</v>
      </c>
      <c r="J12099" s="29" t="s">
        <v>774</v>
      </c>
      <c r="K12099" s="19">
        <v>34.759</v>
      </c>
      <c r="L12099" s="26">
        <v>66</v>
      </c>
    </row>
    <row r="12100" spans="1:12" x14ac:dyDescent="0.3">
      <c r="A12100" s="14">
        <v>800345</v>
      </c>
      <c r="B12100" s="16" t="s">
        <v>15418</v>
      </c>
      <c r="C12100" s="16" t="s">
        <v>94</v>
      </c>
      <c r="D12100" s="4">
        <v>44778</v>
      </c>
      <c r="E12100" s="23">
        <v>2022</v>
      </c>
      <c r="F12100" s="19">
        <v>6</v>
      </c>
      <c r="G12100" s="19">
        <f>IF(Movies[[#This Row],[rating]]=0,"",Movies[[#This Row],[rating]])</f>
        <v>6</v>
      </c>
      <c r="H12100" s="19" t="str">
        <f>IF(Movies[[#This Row],[rating]]=0,"No Rating","Rated")</f>
        <v>Rated</v>
      </c>
      <c r="I12100" s="16" t="s">
        <v>95</v>
      </c>
      <c r="J12100" s="29" t="s">
        <v>96</v>
      </c>
      <c r="K12100" s="19">
        <v>34.582000000000001</v>
      </c>
      <c r="L12100" s="26">
        <v>380</v>
      </c>
    </row>
    <row r="12101" spans="1:12" x14ac:dyDescent="0.3">
      <c r="A12101" s="14">
        <v>1027604</v>
      </c>
      <c r="B12101" s="16" t="s">
        <v>15419</v>
      </c>
      <c r="C12101" s="16" t="s">
        <v>1905</v>
      </c>
      <c r="D12101" s="4">
        <v>44882</v>
      </c>
      <c r="E12101" s="23">
        <v>2022</v>
      </c>
      <c r="F12101" s="19">
        <v>6.9</v>
      </c>
      <c r="G12101" s="19">
        <f>IF(Movies[[#This Row],[rating]]=0,"",Movies[[#This Row],[rating]])</f>
        <v>6.9</v>
      </c>
      <c r="H12101" s="19" t="str">
        <f>IF(Movies[[#This Row],[rating]]=0,"No Rating","Rated")</f>
        <v>Rated</v>
      </c>
      <c r="I12101" s="16" t="s">
        <v>13340</v>
      </c>
      <c r="J12101" s="29" t="s">
        <v>1906</v>
      </c>
      <c r="K12101" s="19">
        <v>34.503</v>
      </c>
      <c r="L12101" s="26">
        <v>37</v>
      </c>
    </row>
    <row r="12102" spans="1:12" x14ac:dyDescent="0.3">
      <c r="A12102" s="14">
        <v>696806</v>
      </c>
      <c r="B12102" s="16" t="s">
        <v>15420</v>
      </c>
      <c r="C12102" s="16" t="s">
        <v>10</v>
      </c>
      <c r="D12102" s="4">
        <v>44631</v>
      </c>
      <c r="E12102" s="23">
        <v>2022</v>
      </c>
      <c r="F12102" s="19">
        <v>7.0259999999999998</v>
      </c>
      <c r="G12102" s="19">
        <f>IF(Movies[[#This Row],[rating]]=0,"",Movies[[#This Row],[rating]])</f>
        <v>7.0259999999999998</v>
      </c>
      <c r="H12102" s="19" t="str">
        <f>IF(Movies[[#This Row],[rating]]=0,"No Rating","Rated")</f>
        <v>Rated</v>
      </c>
      <c r="I12102" s="16" t="s">
        <v>1337</v>
      </c>
      <c r="J12102" s="29" t="s">
        <v>12</v>
      </c>
      <c r="K12102" s="19">
        <v>34.064</v>
      </c>
      <c r="L12102" s="26">
        <v>4446</v>
      </c>
    </row>
    <row r="12103" spans="1:12" x14ac:dyDescent="0.3">
      <c r="A12103" s="14">
        <v>642885</v>
      </c>
      <c r="B12103" s="16" t="s">
        <v>15421</v>
      </c>
      <c r="C12103" s="16" t="s">
        <v>10</v>
      </c>
      <c r="D12103" s="4">
        <v>44831</v>
      </c>
      <c r="E12103" s="23">
        <v>2022</v>
      </c>
      <c r="F12103" s="19">
        <v>7.2</v>
      </c>
      <c r="G12103" s="19">
        <f>IF(Movies[[#This Row],[rating]]=0,"",Movies[[#This Row],[rating]])</f>
        <v>7.2</v>
      </c>
      <c r="H12103" s="19" t="str">
        <f>IF(Movies[[#This Row],[rating]]=0,"No Rating","Rated")</f>
        <v>Rated</v>
      </c>
      <c r="I12103" s="16" t="s">
        <v>8364</v>
      </c>
      <c r="J12103" s="29" t="s">
        <v>12</v>
      </c>
      <c r="K12103" s="19">
        <v>33.973999999999997</v>
      </c>
      <c r="L12103" s="26">
        <v>1698</v>
      </c>
    </row>
    <row r="12104" spans="1:12" x14ac:dyDescent="0.3">
      <c r="A12104" s="14">
        <v>1001835</v>
      </c>
      <c r="B12104" s="16" t="s">
        <v>15422</v>
      </c>
      <c r="C12104" s="16" t="s">
        <v>10</v>
      </c>
      <c r="D12104" s="4">
        <v>44785</v>
      </c>
      <c r="E12104" s="23">
        <v>2022</v>
      </c>
      <c r="F12104" s="19">
        <v>6.7409999999999997</v>
      </c>
      <c r="G12104" s="19">
        <f>IF(Movies[[#This Row],[rating]]=0,"",Movies[[#This Row],[rating]])</f>
        <v>6.7409999999999997</v>
      </c>
      <c r="H12104" s="19" t="str">
        <f>IF(Movies[[#This Row],[rating]]=0,"No Rating","Rated")</f>
        <v>Rated</v>
      </c>
      <c r="I12104" s="16" t="s">
        <v>8956</v>
      </c>
      <c r="J12104" s="29" t="s">
        <v>12</v>
      </c>
      <c r="K12104" s="19">
        <v>33.963999999999999</v>
      </c>
      <c r="L12104" s="26">
        <v>282</v>
      </c>
    </row>
    <row r="12105" spans="1:12" x14ac:dyDescent="0.3">
      <c r="A12105" s="14">
        <v>619730</v>
      </c>
      <c r="B12105" s="16" t="s">
        <v>15423</v>
      </c>
      <c r="C12105" s="16" t="s">
        <v>10</v>
      </c>
      <c r="D12105" s="4">
        <v>44825</v>
      </c>
      <c r="E12105" s="23">
        <v>2022</v>
      </c>
      <c r="F12105" s="19">
        <v>6.7990000000000004</v>
      </c>
      <c r="G12105" s="19">
        <f>IF(Movies[[#This Row],[rating]]=0,"",Movies[[#This Row],[rating]])</f>
        <v>6.7990000000000004</v>
      </c>
      <c r="H12105" s="19" t="str">
        <f>IF(Movies[[#This Row],[rating]]=0,"No Rating","Rated")</f>
        <v>Rated</v>
      </c>
      <c r="I12105" s="16" t="s">
        <v>855</v>
      </c>
      <c r="J12105" s="29" t="s">
        <v>12</v>
      </c>
      <c r="K12105" s="19">
        <v>33.646000000000001</v>
      </c>
      <c r="L12105" s="26">
        <v>2582</v>
      </c>
    </row>
    <row r="12106" spans="1:12" x14ac:dyDescent="0.3">
      <c r="A12106" s="14">
        <v>556694</v>
      </c>
      <c r="B12106" s="16" t="s">
        <v>15424</v>
      </c>
      <c r="C12106" s="16" t="s">
        <v>15425</v>
      </c>
      <c r="D12106" s="4">
        <v>44797</v>
      </c>
      <c r="E12106" s="23">
        <v>2022</v>
      </c>
      <c r="F12106" s="19">
        <v>6.9</v>
      </c>
      <c r="G12106" s="19">
        <f>IF(Movies[[#This Row],[rating]]=0,"",Movies[[#This Row],[rating]])</f>
        <v>6.9</v>
      </c>
      <c r="H12106" s="19" t="str">
        <f>IF(Movies[[#This Row],[rating]]=0,"No Rating","Rated")</f>
        <v>Rated</v>
      </c>
      <c r="I12106" s="16" t="s">
        <v>2935</v>
      </c>
      <c r="J12106" s="29" t="s">
        <v>12</v>
      </c>
      <c r="K12106" s="19">
        <v>33.53</v>
      </c>
      <c r="L12106" s="26">
        <v>1396</v>
      </c>
    </row>
    <row r="12107" spans="1:12" x14ac:dyDescent="0.3">
      <c r="A12107" s="14">
        <v>876797</v>
      </c>
      <c r="B12107" s="16" t="s">
        <v>15426</v>
      </c>
      <c r="C12107" s="16" t="s">
        <v>144</v>
      </c>
      <c r="D12107" s="4">
        <v>44624</v>
      </c>
      <c r="E12107" s="23">
        <v>2022</v>
      </c>
      <c r="F12107" s="19">
        <v>6.9080000000000004</v>
      </c>
      <c r="G12107" s="19">
        <f>IF(Movies[[#This Row],[rating]]=0,"",Movies[[#This Row],[rating]])</f>
        <v>6.9080000000000004</v>
      </c>
      <c r="H12107" s="19" t="str">
        <f>IF(Movies[[#This Row],[rating]]=0,"No Rating","Rated")</f>
        <v>Rated</v>
      </c>
      <c r="I12107" s="16" t="s">
        <v>33</v>
      </c>
      <c r="J12107" s="29" t="s">
        <v>146</v>
      </c>
      <c r="K12107" s="19">
        <v>33.44</v>
      </c>
      <c r="L12107" s="26">
        <v>98</v>
      </c>
    </row>
    <row r="12108" spans="1:12" x14ac:dyDescent="0.3">
      <c r="A12108" s="14">
        <v>1025169</v>
      </c>
      <c r="B12108" s="16" t="s">
        <v>15427</v>
      </c>
      <c r="C12108" s="16" t="s">
        <v>220</v>
      </c>
      <c r="D12108" s="4">
        <v>44839</v>
      </c>
      <c r="E12108" s="23">
        <v>2022</v>
      </c>
      <c r="F12108" s="19">
        <v>6.3</v>
      </c>
      <c r="G12108" s="19">
        <f>IF(Movies[[#This Row],[rating]]=0,"",Movies[[#This Row],[rating]])</f>
        <v>6.3</v>
      </c>
      <c r="H12108" s="19" t="str">
        <f>IF(Movies[[#This Row],[rating]]=0,"No Rating","Rated")</f>
        <v>Rated</v>
      </c>
      <c r="I12108" s="16" t="s">
        <v>329</v>
      </c>
      <c r="J12108" s="29" t="s">
        <v>222</v>
      </c>
      <c r="K12108" s="19">
        <v>33.308</v>
      </c>
      <c r="L12108" s="26">
        <v>85</v>
      </c>
    </row>
    <row r="12109" spans="1:12" x14ac:dyDescent="0.3">
      <c r="A12109" s="14">
        <v>807356</v>
      </c>
      <c r="B12109" s="16" t="s">
        <v>15428</v>
      </c>
      <c r="C12109" s="16" t="s">
        <v>296</v>
      </c>
      <c r="D12109" s="4">
        <v>44715</v>
      </c>
      <c r="E12109" s="23">
        <v>2022</v>
      </c>
      <c r="F12109" s="19">
        <v>6.4850000000000003</v>
      </c>
      <c r="G12109" s="19">
        <f>IF(Movies[[#This Row],[rating]]=0,"",Movies[[#This Row],[rating]])</f>
        <v>6.4850000000000003</v>
      </c>
      <c r="H12109" s="19" t="str">
        <f>IF(Movies[[#This Row],[rating]]=0,"No Rating","Rated")</f>
        <v>Rated</v>
      </c>
      <c r="I12109" s="16" t="s">
        <v>183</v>
      </c>
      <c r="J12109" s="29" t="s">
        <v>12</v>
      </c>
      <c r="K12109" s="19">
        <v>32.600999999999999</v>
      </c>
      <c r="L12109" s="26">
        <v>984</v>
      </c>
    </row>
    <row r="12110" spans="1:12" x14ac:dyDescent="0.3">
      <c r="A12110" s="14">
        <v>505026</v>
      </c>
      <c r="B12110" s="16" t="s">
        <v>15429</v>
      </c>
      <c r="C12110" s="16" t="s">
        <v>10</v>
      </c>
      <c r="D12110" s="4">
        <v>44601</v>
      </c>
      <c r="E12110" s="23">
        <v>2022</v>
      </c>
      <c r="F12110" s="19">
        <v>6.4</v>
      </c>
      <c r="G12110" s="19">
        <f>IF(Movies[[#This Row],[rating]]=0,"",Movies[[#This Row],[rating]])</f>
        <v>6.4</v>
      </c>
      <c r="H12110" s="19" t="str">
        <f>IF(Movies[[#This Row],[rating]]=0,"No Rating","Rated")</f>
        <v>Rated</v>
      </c>
      <c r="I12110" s="16" t="s">
        <v>1102</v>
      </c>
      <c r="J12110" s="29" t="s">
        <v>12</v>
      </c>
      <c r="K12110" s="19">
        <v>32.587000000000003</v>
      </c>
      <c r="L12110" s="26">
        <v>3771</v>
      </c>
    </row>
    <row r="12111" spans="1:12" x14ac:dyDescent="0.3">
      <c r="A12111" s="14">
        <v>555604</v>
      </c>
      <c r="B12111" s="16" t="s">
        <v>15430</v>
      </c>
      <c r="C12111" s="16" t="s">
        <v>10</v>
      </c>
      <c r="D12111" s="4">
        <v>44874</v>
      </c>
      <c r="E12111" s="23">
        <v>2022</v>
      </c>
      <c r="F12111" s="19">
        <v>8.1</v>
      </c>
      <c r="G12111" s="19">
        <f>IF(Movies[[#This Row],[rating]]=0,"",Movies[[#This Row],[rating]])</f>
        <v>8.1</v>
      </c>
      <c r="H12111" s="19" t="str">
        <f>IF(Movies[[#This Row],[rating]]=0,"No Rating","Rated")</f>
        <v>Rated</v>
      </c>
      <c r="I12111" s="16" t="s">
        <v>10724</v>
      </c>
      <c r="J12111" s="29" t="s">
        <v>12</v>
      </c>
      <c r="K12111" s="19">
        <v>32.218000000000004</v>
      </c>
      <c r="L12111" s="26">
        <v>2996</v>
      </c>
    </row>
    <row r="12112" spans="1:12" x14ac:dyDescent="0.3">
      <c r="A12112" s="14">
        <v>760161</v>
      </c>
      <c r="B12112" s="16" t="s">
        <v>15431</v>
      </c>
      <c r="C12112" s="16" t="s">
        <v>172</v>
      </c>
      <c r="D12112" s="4">
        <v>44769</v>
      </c>
      <c r="E12112" s="23">
        <v>2022</v>
      </c>
      <c r="F12112" s="19">
        <v>6.6360000000000001</v>
      </c>
      <c r="G12112" s="19">
        <f>IF(Movies[[#This Row],[rating]]=0,"",Movies[[#This Row],[rating]])</f>
        <v>6.6360000000000001</v>
      </c>
      <c r="H12112" s="19" t="str">
        <f>IF(Movies[[#This Row],[rating]]=0,"No Rating","Rated")</f>
        <v>Rated</v>
      </c>
      <c r="I12112" s="16" t="s">
        <v>132</v>
      </c>
      <c r="J12112" s="29" t="s">
        <v>12</v>
      </c>
      <c r="K12112" s="19">
        <v>32.125</v>
      </c>
      <c r="L12112" s="26">
        <v>2143</v>
      </c>
    </row>
    <row r="12113" spans="1:12" x14ac:dyDescent="0.3">
      <c r="A12113" s="14">
        <v>965150</v>
      </c>
      <c r="B12113" s="16" t="s">
        <v>15432</v>
      </c>
      <c r="C12113" s="16" t="s">
        <v>14</v>
      </c>
      <c r="D12113" s="4">
        <v>44855</v>
      </c>
      <c r="E12113" s="23">
        <v>2022</v>
      </c>
      <c r="F12113" s="19">
        <v>7.7</v>
      </c>
      <c r="G12113" s="19">
        <f>IF(Movies[[#This Row],[rating]]=0,"",Movies[[#This Row],[rating]])</f>
        <v>7.7</v>
      </c>
      <c r="H12113" s="19" t="str">
        <f>IF(Movies[[#This Row],[rating]]=0,"No Rating","Rated")</f>
        <v>Rated</v>
      </c>
      <c r="I12113" s="16" t="s">
        <v>49</v>
      </c>
      <c r="J12113" s="29" t="s">
        <v>12</v>
      </c>
      <c r="K12113" s="19">
        <v>32.006</v>
      </c>
      <c r="L12113" s="26">
        <v>1494</v>
      </c>
    </row>
    <row r="12114" spans="1:12" x14ac:dyDescent="0.3">
      <c r="A12114" s="14">
        <v>1041513</v>
      </c>
      <c r="B12114" s="16" t="s">
        <v>15433</v>
      </c>
      <c r="C12114" s="16" t="s">
        <v>10</v>
      </c>
      <c r="D12114" s="4">
        <v>44922</v>
      </c>
      <c r="E12114" s="23">
        <v>2022</v>
      </c>
      <c r="F12114" s="19">
        <v>7</v>
      </c>
      <c r="G12114" s="19">
        <f>IF(Movies[[#This Row],[rating]]=0,"",Movies[[#This Row],[rating]])</f>
        <v>7</v>
      </c>
      <c r="H12114" s="19" t="str">
        <f>IF(Movies[[#This Row],[rating]]=0,"No Rating","Rated")</f>
        <v>Rated</v>
      </c>
      <c r="I12114" s="16" t="s">
        <v>1215</v>
      </c>
      <c r="J12114" s="29" t="s">
        <v>12</v>
      </c>
      <c r="K12114" s="19">
        <v>31.555</v>
      </c>
      <c r="L12114" s="26">
        <v>158</v>
      </c>
    </row>
    <row r="12115" spans="1:12" x14ac:dyDescent="0.3">
      <c r="A12115" s="14">
        <v>338958</v>
      </c>
      <c r="B12115" s="16" t="s">
        <v>15434</v>
      </c>
      <c r="C12115" s="16" t="s">
        <v>10</v>
      </c>
      <c r="D12115" s="4">
        <v>44883</v>
      </c>
      <c r="E12115" s="23">
        <v>2022</v>
      </c>
      <c r="F12115" s="19">
        <v>6.7</v>
      </c>
      <c r="G12115" s="19">
        <f>IF(Movies[[#This Row],[rating]]=0,"",Movies[[#This Row],[rating]])</f>
        <v>6.7</v>
      </c>
      <c r="H12115" s="19" t="str">
        <f>IF(Movies[[#This Row],[rating]]=0,"No Rating","Rated")</f>
        <v>Rated</v>
      </c>
      <c r="I12115" s="16" t="s">
        <v>234</v>
      </c>
      <c r="J12115" s="29" t="s">
        <v>12</v>
      </c>
      <c r="K12115" s="19">
        <v>31.356000000000002</v>
      </c>
      <c r="L12115" s="26">
        <v>1098</v>
      </c>
    </row>
    <row r="12116" spans="1:12" x14ac:dyDescent="0.3">
      <c r="A12116" s="14">
        <v>736526</v>
      </c>
      <c r="B12116" s="16" t="s">
        <v>15435</v>
      </c>
      <c r="C12116" s="16" t="s">
        <v>263</v>
      </c>
      <c r="D12116" s="4">
        <v>44895</v>
      </c>
      <c r="E12116" s="23">
        <v>2022</v>
      </c>
      <c r="F12116" s="19">
        <v>6.6</v>
      </c>
      <c r="G12116" s="19">
        <f>IF(Movies[[#This Row],[rating]]=0,"",Movies[[#This Row],[rating]])</f>
        <v>6.6</v>
      </c>
      <c r="H12116" s="19" t="str">
        <f>IF(Movies[[#This Row],[rating]]=0,"No Rating","Rated")</f>
        <v>Rated</v>
      </c>
      <c r="I12116" s="16" t="s">
        <v>7682</v>
      </c>
      <c r="J12116" s="29" t="s">
        <v>265</v>
      </c>
      <c r="K12116" s="19">
        <v>31.190999999999999</v>
      </c>
      <c r="L12116" s="26">
        <v>1733</v>
      </c>
    </row>
    <row r="12117" spans="1:12" x14ac:dyDescent="0.3">
      <c r="A12117" s="14">
        <v>938008</v>
      </c>
      <c r="B12117" s="16" t="s">
        <v>10252</v>
      </c>
      <c r="C12117" s="16" t="s">
        <v>94</v>
      </c>
      <c r="D12117" s="4">
        <v>44755</v>
      </c>
      <c r="E12117" s="23">
        <v>2022</v>
      </c>
      <c r="F12117" s="19">
        <v>7.6870000000000003</v>
      </c>
      <c r="G12117" s="19">
        <f>IF(Movies[[#This Row],[rating]]=0,"",Movies[[#This Row],[rating]])</f>
        <v>7.6870000000000003</v>
      </c>
      <c r="H12117" s="19" t="str">
        <f>IF(Movies[[#This Row],[rating]]=0,"No Rating","Rated")</f>
        <v>Rated</v>
      </c>
      <c r="I12117" s="16" t="s">
        <v>78</v>
      </c>
      <c r="J12117" s="29" t="s">
        <v>96</v>
      </c>
      <c r="K12117" s="19">
        <v>31.135000000000002</v>
      </c>
      <c r="L12117" s="26">
        <v>380</v>
      </c>
    </row>
    <row r="12118" spans="1:12" x14ac:dyDescent="0.3">
      <c r="A12118" s="14">
        <v>497828</v>
      </c>
      <c r="B12118" s="16" t="s">
        <v>15436</v>
      </c>
      <c r="C12118" s="16" t="s">
        <v>15437</v>
      </c>
      <c r="D12118" s="4">
        <v>44822</v>
      </c>
      <c r="E12118" s="23">
        <v>2022</v>
      </c>
      <c r="F12118" s="19">
        <v>7.0640000000000001</v>
      </c>
      <c r="G12118" s="19">
        <f>IF(Movies[[#This Row],[rating]]=0,"",Movies[[#This Row],[rating]])</f>
        <v>7.0640000000000001</v>
      </c>
      <c r="H12118" s="19" t="str">
        <f>IF(Movies[[#This Row],[rating]]=0,"No Rating","Rated")</f>
        <v>Rated</v>
      </c>
      <c r="I12118" s="16" t="s">
        <v>180</v>
      </c>
      <c r="J12118" s="29" t="s">
        <v>12</v>
      </c>
      <c r="K12118" s="19">
        <v>31.036999999999999</v>
      </c>
      <c r="L12118" s="26">
        <v>2316</v>
      </c>
    </row>
    <row r="12119" spans="1:12" x14ac:dyDescent="0.3">
      <c r="A12119" s="14">
        <v>648579</v>
      </c>
      <c r="B12119" s="16" t="s">
        <v>15438</v>
      </c>
      <c r="C12119" s="16" t="s">
        <v>10</v>
      </c>
      <c r="D12119" s="4">
        <v>44671</v>
      </c>
      <c r="E12119" s="23">
        <v>2022</v>
      </c>
      <c r="F12119" s="19">
        <v>6.8</v>
      </c>
      <c r="G12119" s="19">
        <f>IF(Movies[[#This Row],[rating]]=0,"",Movies[[#This Row],[rating]])</f>
        <v>6.8</v>
      </c>
      <c r="H12119" s="19" t="str">
        <f>IF(Movies[[#This Row],[rating]]=0,"No Rating","Rated")</f>
        <v>Rated</v>
      </c>
      <c r="I12119" s="16" t="s">
        <v>136</v>
      </c>
      <c r="J12119" s="29" t="s">
        <v>12</v>
      </c>
      <c r="K12119" s="19">
        <v>30.963999999999999</v>
      </c>
      <c r="L12119" s="26">
        <v>2089</v>
      </c>
    </row>
    <row r="12120" spans="1:12" x14ac:dyDescent="0.3">
      <c r="A12120" s="14">
        <v>763285</v>
      </c>
      <c r="B12120" s="16" t="s">
        <v>15439</v>
      </c>
      <c r="C12120" s="16" t="s">
        <v>10</v>
      </c>
      <c r="D12120" s="4">
        <v>44636</v>
      </c>
      <c r="E12120" s="23">
        <v>2022</v>
      </c>
      <c r="F12120" s="19">
        <v>6.6470000000000002</v>
      </c>
      <c r="G12120" s="19">
        <f>IF(Movies[[#This Row],[rating]]=0,"",Movies[[#This Row],[rating]])</f>
        <v>6.6470000000000002</v>
      </c>
      <c r="H12120" s="19" t="str">
        <f>IF(Movies[[#This Row],[rating]]=0,"No Rating","Rated")</f>
        <v>Rated</v>
      </c>
      <c r="I12120" s="16" t="s">
        <v>4529</v>
      </c>
      <c r="J12120" s="29" t="s">
        <v>12</v>
      </c>
      <c r="K12120" s="19">
        <v>30.911999999999999</v>
      </c>
      <c r="L12120" s="26">
        <v>2189</v>
      </c>
    </row>
    <row r="12121" spans="1:12" x14ac:dyDescent="0.3">
      <c r="A12121" s="14">
        <v>758009</v>
      </c>
      <c r="B12121" s="16" t="s">
        <v>15440</v>
      </c>
      <c r="C12121" s="16" t="s">
        <v>10</v>
      </c>
      <c r="D12121" s="4">
        <v>44923</v>
      </c>
      <c r="E12121" s="23">
        <v>2022</v>
      </c>
      <c r="F12121" s="19">
        <v>6.2839999999999998</v>
      </c>
      <c r="G12121" s="19">
        <f>IF(Movies[[#This Row],[rating]]=0,"",Movies[[#This Row],[rating]])</f>
        <v>6.2839999999999998</v>
      </c>
      <c r="H12121" s="19" t="str">
        <f>IF(Movies[[#This Row],[rating]]=0,"No Rating","Rated")</f>
        <v>Rated</v>
      </c>
      <c r="I12121" s="16" t="s">
        <v>90</v>
      </c>
      <c r="J12121" s="29" t="s">
        <v>12</v>
      </c>
      <c r="K12121" s="19">
        <v>30.876999999999999</v>
      </c>
      <c r="L12121" s="26">
        <v>1203</v>
      </c>
    </row>
    <row r="12122" spans="1:12" x14ac:dyDescent="0.3">
      <c r="A12122" s="14">
        <v>913290</v>
      </c>
      <c r="B12122" s="16" t="s">
        <v>15441</v>
      </c>
      <c r="C12122" s="16" t="s">
        <v>10</v>
      </c>
      <c r="D12122" s="4">
        <v>44812</v>
      </c>
      <c r="E12122" s="23">
        <v>2022</v>
      </c>
      <c r="F12122" s="19">
        <v>6.8</v>
      </c>
      <c r="G12122" s="19">
        <f>IF(Movies[[#This Row],[rating]]=0,"",Movies[[#This Row],[rating]])</f>
        <v>6.8</v>
      </c>
      <c r="H12122" s="19" t="str">
        <f>IF(Movies[[#This Row],[rating]]=0,"No Rating","Rated")</f>
        <v>Rated</v>
      </c>
      <c r="I12122" s="16" t="s">
        <v>203</v>
      </c>
      <c r="J12122" s="29" t="s">
        <v>12</v>
      </c>
      <c r="K12122" s="19">
        <v>30.837</v>
      </c>
      <c r="L12122" s="26">
        <v>2594</v>
      </c>
    </row>
    <row r="12123" spans="1:12" x14ac:dyDescent="0.3">
      <c r="A12123" s="14">
        <v>830784</v>
      </c>
      <c r="B12123" s="16" t="s">
        <v>15442</v>
      </c>
      <c r="C12123" s="16" t="s">
        <v>2265</v>
      </c>
      <c r="D12123" s="4">
        <v>44841</v>
      </c>
      <c r="E12123" s="23">
        <v>2022</v>
      </c>
      <c r="F12123" s="19">
        <v>7</v>
      </c>
      <c r="G12123" s="19">
        <f>IF(Movies[[#This Row],[rating]]=0,"",Movies[[#This Row],[rating]])</f>
        <v>7</v>
      </c>
      <c r="H12123" s="19" t="str">
        <f>IF(Movies[[#This Row],[rating]]=0,"No Rating","Rated")</f>
        <v>Rated</v>
      </c>
      <c r="I12123" s="16" t="s">
        <v>1951</v>
      </c>
      <c r="J12123" s="29" t="s">
        <v>12</v>
      </c>
      <c r="K12123" s="19">
        <v>30.751999999999999</v>
      </c>
      <c r="L12123" s="26">
        <v>592</v>
      </c>
    </row>
    <row r="12124" spans="1:12" x14ac:dyDescent="0.3">
      <c r="A12124" s="14">
        <v>614934</v>
      </c>
      <c r="B12124" s="16" t="s">
        <v>15443</v>
      </c>
      <c r="C12124" s="16" t="s">
        <v>236</v>
      </c>
      <c r="D12124" s="4">
        <v>44734</v>
      </c>
      <c r="E12124" s="23">
        <v>2022</v>
      </c>
      <c r="F12124" s="19">
        <v>7.5060000000000002</v>
      </c>
      <c r="G12124" s="19">
        <f>IF(Movies[[#This Row],[rating]]=0,"",Movies[[#This Row],[rating]])</f>
        <v>7.5060000000000002</v>
      </c>
      <c r="H12124" s="19" t="str">
        <f>IF(Movies[[#This Row],[rating]]=0,"No Rating","Rated")</f>
        <v>Rated</v>
      </c>
      <c r="I12124" s="16" t="s">
        <v>5996</v>
      </c>
      <c r="J12124" s="29" t="s">
        <v>12</v>
      </c>
      <c r="K12124" s="19">
        <v>30.748999999999999</v>
      </c>
      <c r="L12124" s="26">
        <v>3498</v>
      </c>
    </row>
    <row r="12125" spans="1:12" x14ac:dyDescent="0.3">
      <c r="A12125" s="14">
        <v>676547</v>
      </c>
      <c r="B12125" s="16" t="s">
        <v>15444</v>
      </c>
      <c r="C12125" s="16" t="s">
        <v>10</v>
      </c>
      <c r="D12125" s="4">
        <v>44857</v>
      </c>
      <c r="E12125" s="23">
        <v>2022</v>
      </c>
      <c r="F12125" s="19">
        <v>6.9</v>
      </c>
      <c r="G12125" s="19">
        <f>IF(Movies[[#This Row],[rating]]=0,"",Movies[[#This Row],[rating]])</f>
        <v>6.9</v>
      </c>
      <c r="H12125" s="19" t="str">
        <f>IF(Movies[[#This Row],[rating]]=0,"No Rating","Rated")</f>
        <v>Rated</v>
      </c>
      <c r="I12125" s="16" t="s">
        <v>132</v>
      </c>
      <c r="J12125" s="29" t="s">
        <v>12</v>
      </c>
      <c r="K12125" s="19">
        <v>30.675000000000001</v>
      </c>
      <c r="L12125" s="26">
        <v>931</v>
      </c>
    </row>
    <row r="12126" spans="1:12" x14ac:dyDescent="0.3">
      <c r="A12126" s="14">
        <v>774752</v>
      </c>
      <c r="B12126" s="16" t="s">
        <v>15445</v>
      </c>
      <c r="C12126" s="16" t="s">
        <v>10</v>
      </c>
      <c r="D12126" s="4">
        <v>44889</v>
      </c>
      <c r="E12126" s="23">
        <v>2022</v>
      </c>
      <c r="F12126" s="19">
        <v>7.1</v>
      </c>
      <c r="G12126" s="19">
        <f>IF(Movies[[#This Row],[rating]]=0,"",Movies[[#This Row],[rating]])</f>
        <v>7.1</v>
      </c>
      <c r="H12126" s="19" t="str">
        <f>IF(Movies[[#This Row],[rating]]=0,"No Rating","Rated")</f>
        <v>Rated</v>
      </c>
      <c r="I12126" s="16" t="s">
        <v>13360</v>
      </c>
      <c r="J12126" s="29" t="s">
        <v>12</v>
      </c>
      <c r="K12126" s="19">
        <v>30.564</v>
      </c>
      <c r="L12126" s="26">
        <v>2086</v>
      </c>
    </row>
    <row r="12127" spans="1:12" x14ac:dyDescent="0.3">
      <c r="A12127" s="14">
        <v>949567</v>
      </c>
      <c r="B12127" s="16" t="s">
        <v>15446</v>
      </c>
      <c r="C12127" s="16" t="s">
        <v>1845</v>
      </c>
      <c r="D12127" s="4">
        <v>44634</v>
      </c>
      <c r="E12127" s="23">
        <v>2022</v>
      </c>
      <c r="F12127" s="19">
        <v>5.7</v>
      </c>
      <c r="G12127" s="19">
        <f>IF(Movies[[#This Row],[rating]]=0,"",Movies[[#This Row],[rating]])</f>
        <v>5.7</v>
      </c>
      <c r="H12127" s="19" t="str">
        <f>IF(Movies[[#This Row],[rating]]=0,"No Rating","Rated")</f>
        <v>Rated</v>
      </c>
      <c r="I12127" s="16" t="s">
        <v>264</v>
      </c>
      <c r="J12127" s="29" t="s">
        <v>12</v>
      </c>
      <c r="K12127" s="19">
        <v>30.558</v>
      </c>
      <c r="L12127" s="26">
        <v>34</v>
      </c>
    </row>
    <row r="12128" spans="1:12" x14ac:dyDescent="0.3">
      <c r="A12128" s="14">
        <v>762504</v>
      </c>
      <c r="B12128" s="16" t="s">
        <v>15447</v>
      </c>
      <c r="C12128" s="16" t="s">
        <v>10</v>
      </c>
      <c r="D12128" s="4">
        <v>44762</v>
      </c>
      <c r="E12128" s="23">
        <v>2022</v>
      </c>
      <c r="F12128" s="19">
        <v>6.8</v>
      </c>
      <c r="G12128" s="19">
        <f>IF(Movies[[#This Row],[rating]]=0,"",Movies[[#This Row],[rating]])</f>
        <v>6.8</v>
      </c>
      <c r="H12128" s="19" t="str">
        <f>IF(Movies[[#This Row],[rating]]=0,"No Rating","Rated")</f>
        <v>Rated</v>
      </c>
      <c r="I12128" s="16" t="s">
        <v>2218</v>
      </c>
      <c r="J12128" s="29" t="s">
        <v>12</v>
      </c>
      <c r="K12128" s="19">
        <v>30.498000000000001</v>
      </c>
      <c r="L12128" s="26">
        <v>4269</v>
      </c>
    </row>
    <row r="12129" spans="1:12" x14ac:dyDescent="0.3">
      <c r="A12129" s="14">
        <v>901563</v>
      </c>
      <c r="B12129" s="16" t="s">
        <v>11939</v>
      </c>
      <c r="C12129" s="16" t="s">
        <v>10221</v>
      </c>
      <c r="D12129" s="4">
        <v>44866</v>
      </c>
      <c r="E12129" s="23">
        <v>2022</v>
      </c>
      <c r="F12129" s="19">
        <v>7.8</v>
      </c>
      <c r="G12129" s="19">
        <f>IF(Movies[[#This Row],[rating]]=0,"",Movies[[#This Row],[rating]])</f>
        <v>7.8</v>
      </c>
      <c r="H12129" s="19" t="str">
        <f>IF(Movies[[#This Row],[rating]]=0,"No Rating","Rated")</f>
        <v>Rated</v>
      </c>
      <c r="I12129" s="16" t="s">
        <v>49</v>
      </c>
      <c r="J12129" s="29" t="s">
        <v>110</v>
      </c>
      <c r="K12129" s="19">
        <v>30.07</v>
      </c>
      <c r="L12129" s="26">
        <v>822</v>
      </c>
    </row>
    <row r="12130" spans="1:12" x14ac:dyDescent="0.3">
      <c r="A12130" s="14">
        <v>705861</v>
      </c>
      <c r="B12130" s="16" t="s">
        <v>15448</v>
      </c>
      <c r="C12130" s="16" t="s">
        <v>10</v>
      </c>
      <c r="D12130" s="4">
        <v>44715</v>
      </c>
      <c r="E12130" s="23">
        <v>2022</v>
      </c>
      <c r="F12130" s="19">
        <v>7.7460000000000004</v>
      </c>
      <c r="G12130" s="19">
        <f>IF(Movies[[#This Row],[rating]]=0,"",Movies[[#This Row],[rating]])</f>
        <v>7.7460000000000004</v>
      </c>
      <c r="H12130" s="19" t="str">
        <f>IF(Movies[[#This Row],[rating]]=0,"No Rating","Rated")</f>
        <v>Rated</v>
      </c>
      <c r="I12130" s="16" t="s">
        <v>713</v>
      </c>
      <c r="J12130" s="29" t="s">
        <v>12</v>
      </c>
      <c r="K12130" s="19">
        <v>29.905000000000001</v>
      </c>
      <c r="L12130" s="26">
        <v>2568</v>
      </c>
    </row>
    <row r="12131" spans="1:12" x14ac:dyDescent="0.3">
      <c r="A12131" s="14">
        <v>457232</v>
      </c>
      <c r="B12131" s="16" t="s">
        <v>15449</v>
      </c>
      <c r="C12131" s="16" t="s">
        <v>2265</v>
      </c>
      <c r="D12131" s="4">
        <v>44882</v>
      </c>
      <c r="E12131" s="23">
        <v>2022</v>
      </c>
      <c r="F12131" s="19">
        <v>6.4</v>
      </c>
      <c r="G12131" s="19">
        <f>IF(Movies[[#This Row],[rating]]=0,"",Movies[[#This Row],[rating]])</f>
        <v>6.4</v>
      </c>
      <c r="H12131" s="19" t="str">
        <f>IF(Movies[[#This Row],[rating]]=0,"No Rating","Rated")</f>
        <v>Rated</v>
      </c>
      <c r="I12131" s="16" t="s">
        <v>189</v>
      </c>
      <c r="J12131" s="29" t="s">
        <v>12</v>
      </c>
      <c r="K12131" s="19">
        <v>29.890999999999998</v>
      </c>
      <c r="L12131" s="26">
        <v>611</v>
      </c>
    </row>
    <row r="12132" spans="1:12" x14ac:dyDescent="0.3">
      <c r="A12132" s="14">
        <v>532639</v>
      </c>
      <c r="B12132" s="16" t="s">
        <v>5248</v>
      </c>
      <c r="C12132" s="16" t="s">
        <v>10</v>
      </c>
      <c r="D12132" s="4">
        <v>44811</v>
      </c>
      <c r="E12132" s="23">
        <v>2022</v>
      </c>
      <c r="F12132" s="19">
        <v>6.3</v>
      </c>
      <c r="G12132" s="19">
        <f>IF(Movies[[#This Row],[rating]]=0,"",Movies[[#This Row],[rating]])</f>
        <v>6.3</v>
      </c>
      <c r="H12132" s="19" t="str">
        <f>IF(Movies[[#This Row],[rating]]=0,"No Rating","Rated")</f>
        <v>Rated</v>
      </c>
      <c r="I12132" s="16" t="s">
        <v>3422</v>
      </c>
      <c r="J12132" s="29" t="s">
        <v>12</v>
      </c>
      <c r="K12132" s="19">
        <v>29.565000000000001</v>
      </c>
      <c r="L12132" s="26">
        <v>1613</v>
      </c>
    </row>
    <row r="12133" spans="1:12" x14ac:dyDescent="0.3">
      <c r="A12133" s="14">
        <v>518896</v>
      </c>
      <c r="B12133" s="16" t="s">
        <v>15450</v>
      </c>
      <c r="C12133" s="16" t="s">
        <v>341</v>
      </c>
      <c r="D12133" s="4">
        <v>44778</v>
      </c>
      <c r="E12133" s="23">
        <v>2022</v>
      </c>
      <c r="F12133" s="19">
        <v>7.048</v>
      </c>
      <c r="G12133" s="19">
        <f>IF(Movies[[#This Row],[rating]]=0,"",Movies[[#This Row],[rating]])</f>
        <v>7.048</v>
      </c>
      <c r="H12133" s="19" t="str">
        <f>IF(Movies[[#This Row],[rating]]=0,"No Rating","Rated")</f>
        <v>Rated</v>
      </c>
      <c r="I12133" s="16" t="s">
        <v>15451</v>
      </c>
      <c r="J12133" s="29" t="s">
        <v>342</v>
      </c>
      <c r="K12133" s="19">
        <v>29.513999999999999</v>
      </c>
      <c r="L12133" s="26">
        <v>423</v>
      </c>
    </row>
    <row r="12134" spans="1:12" x14ac:dyDescent="0.3">
      <c r="A12134" s="14">
        <v>539681</v>
      </c>
      <c r="B12134" s="16" t="s">
        <v>15452</v>
      </c>
      <c r="C12134" s="16" t="s">
        <v>172</v>
      </c>
      <c r="D12134" s="4">
        <v>44769</v>
      </c>
      <c r="E12134" s="23">
        <v>2022</v>
      </c>
      <c r="F12134" s="19">
        <v>7.2</v>
      </c>
      <c r="G12134" s="19">
        <f>IF(Movies[[#This Row],[rating]]=0,"",Movies[[#This Row],[rating]])</f>
        <v>7.2</v>
      </c>
      <c r="H12134" s="19" t="str">
        <f>IF(Movies[[#This Row],[rating]]=0,"No Rating","Rated")</f>
        <v>Rated</v>
      </c>
      <c r="I12134" s="16" t="s">
        <v>15453</v>
      </c>
      <c r="J12134" s="29" t="s">
        <v>12</v>
      </c>
      <c r="K12134" s="19">
        <v>29.443000000000001</v>
      </c>
      <c r="L12134" s="26">
        <v>1589</v>
      </c>
    </row>
    <row r="12135" spans="1:12" x14ac:dyDescent="0.3">
      <c r="A12135" s="14">
        <v>653851</v>
      </c>
      <c r="B12135" s="16" t="s">
        <v>15454</v>
      </c>
      <c r="C12135" s="16" t="s">
        <v>10</v>
      </c>
      <c r="D12135" s="4">
        <v>44888</v>
      </c>
      <c r="E12135" s="23">
        <v>2022</v>
      </c>
      <c r="F12135" s="19">
        <v>7.1120000000000001</v>
      </c>
      <c r="G12135" s="19">
        <f>IF(Movies[[#This Row],[rating]]=0,"",Movies[[#This Row],[rating]])</f>
        <v>7.1120000000000001</v>
      </c>
      <c r="H12135" s="19" t="str">
        <f>IF(Movies[[#This Row],[rating]]=0,"No Rating","Rated")</f>
        <v>Rated</v>
      </c>
      <c r="I12135" s="16" t="s">
        <v>3500</v>
      </c>
      <c r="J12135" s="29" t="s">
        <v>12</v>
      </c>
      <c r="K12135" s="19">
        <v>29.17</v>
      </c>
      <c r="L12135" s="26">
        <v>726</v>
      </c>
    </row>
    <row r="12136" spans="1:12" x14ac:dyDescent="0.3">
      <c r="A12136" s="14">
        <v>864370</v>
      </c>
      <c r="B12136" s="16" t="s">
        <v>15455</v>
      </c>
      <c r="C12136" s="16" t="s">
        <v>1144</v>
      </c>
      <c r="D12136" s="4">
        <v>44638</v>
      </c>
      <c r="E12136" s="23">
        <v>2022</v>
      </c>
      <c r="F12136" s="19">
        <v>6.8</v>
      </c>
      <c r="G12136" s="19">
        <f>IF(Movies[[#This Row],[rating]]=0,"",Movies[[#This Row],[rating]])</f>
        <v>6.8</v>
      </c>
      <c r="H12136" s="19" t="str">
        <f>IF(Movies[[#This Row],[rating]]=0,"No Rating","Rated")</f>
        <v>Rated</v>
      </c>
      <c r="I12136" s="16" t="s">
        <v>468</v>
      </c>
      <c r="J12136" s="29" t="s">
        <v>342</v>
      </c>
      <c r="K12136" s="19">
        <v>29.132999999999999</v>
      </c>
      <c r="L12136" s="26">
        <v>689</v>
      </c>
    </row>
    <row r="12137" spans="1:12" x14ac:dyDescent="0.3">
      <c r="A12137" s="14">
        <v>961651</v>
      </c>
      <c r="B12137" s="16" t="s">
        <v>15456</v>
      </c>
      <c r="C12137" s="16" t="s">
        <v>10</v>
      </c>
      <c r="D12137" s="4">
        <v>44684</v>
      </c>
      <c r="E12137" s="23">
        <v>2022</v>
      </c>
      <c r="F12137" s="19">
        <v>6.7</v>
      </c>
      <c r="G12137" s="19">
        <f>IF(Movies[[#This Row],[rating]]=0,"",Movies[[#This Row],[rating]])</f>
        <v>6.7</v>
      </c>
      <c r="H12137" s="19" t="str">
        <f>IF(Movies[[#This Row],[rating]]=0,"No Rating","Rated")</f>
        <v>Rated</v>
      </c>
      <c r="I12137" s="16" t="s">
        <v>329</v>
      </c>
      <c r="J12137" s="29" t="s">
        <v>12</v>
      </c>
      <c r="K12137" s="19">
        <v>29.007000000000001</v>
      </c>
      <c r="L12137" s="26">
        <v>83</v>
      </c>
    </row>
    <row r="12138" spans="1:12" x14ac:dyDescent="0.3">
      <c r="A12138" s="14">
        <v>698948</v>
      </c>
      <c r="B12138" s="16" t="s">
        <v>15457</v>
      </c>
      <c r="C12138" s="16" t="s">
        <v>14</v>
      </c>
      <c r="D12138" s="4">
        <v>44760</v>
      </c>
      <c r="E12138" s="23">
        <v>2022</v>
      </c>
      <c r="F12138" s="19">
        <v>7.9</v>
      </c>
      <c r="G12138" s="19">
        <f>IF(Movies[[#This Row],[rating]]=0,"",Movies[[#This Row],[rating]])</f>
        <v>7.9</v>
      </c>
      <c r="H12138" s="19" t="str">
        <f>IF(Movies[[#This Row],[rating]]=0,"No Rating","Rated")</f>
        <v>Rated</v>
      </c>
      <c r="I12138" s="16" t="s">
        <v>239</v>
      </c>
      <c r="J12138" s="29" t="s">
        <v>12</v>
      </c>
      <c r="K12138" s="19">
        <v>28.974</v>
      </c>
      <c r="L12138" s="26">
        <v>1297</v>
      </c>
    </row>
    <row r="12139" spans="1:12" x14ac:dyDescent="0.3">
      <c r="A12139" s="14">
        <v>791155</v>
      </c>
      <c r="B12139" s="16" t="s">
        <v>15458</v>
      </c>
      <c r="C12139" s="16" t="s">
        <v>10</v>
      </c>
      <c r="D12139" s="4">
        <v>44785</v>
      </c>
      <c r="E12139" s="23">
        <v>2022</v>
      </c>
      <c r="F12139" s="19">
        <v>6.5</v>
      </c>
      <c r="G12139" s="19">
        <f>IF(Movies[[#This Row],[rating]]=0,"",Movies[[#This Row],[rating]])</f>
        <v>6.5</v>
      </c>
      <c r="H12139" s="19" t="str">
        <f>IF(Movies[[#This Row],[rating]]=0,"No Rating","Rated")</f>
        <v>Rated</v>
      </c>
      <c r="I12139" s="16" t="s">
        <v>15459</v>
      </c>
      <c r="J12139" s="29" t="s">
        <v>12</v>
      </c>
      <c r="K12139" s="19">
        <v>28.716000000000001</v>
      </c>
      <c r="L12139" s="26">
        <v>366</v>
      </c>
    </row>
    <row r="12140" spans="1:12" x14ac:dyDescent="0.3">
      <c r="A12140" s="14">
        <v>751237</v>
      </c>
      <c r="B12140" s="16" t="s">
        <v>15460</v>
      </c>
      <c r="C12140" s="16" t="s">
        <v>10</v>
      </c>
      <c r="D12140" s="4">
        <v>44638</v>
      </c>
      <c r="E12140" s="23">
        <v>2022</v>
      </c>
      <c r="F12140" s="19">
        <v>5.4</v>
      </c>
      <c r="G12140" s="19">
        <f>IF(Movies[[#This Row],[rating]]=0,"",Movies[[#This Row],[rating]])</f>
        <v>5.4</v>
      </c>
      <c r="H12140" s="19" t="str">
        <f>IF(Movies[[#This Row],[rating]]=0,"No Rating","Rated")</f>
        <v>Rated</v>
      </c>
      <c r="I12140" s="16" t="s">
        <v>203</v>
      </c>
      <c r="J12140" s="29" t="s">
        <v>12</v>
      </c>
      <c r="K12140" s="19">
        <v>28.638000000000002</v>
      </c>
      <c r="L12140" s="26">
        <v>300</v>
      </c>
    </row>
    <row r="12141" spans="1:12" x14ac:dyDescent="0.3">
      <c r="A12141" s="14">
        <v>606402</v>
      </c>
      <c r="B12141" s="16" t="s">
        <v>15461</v>
      </c>
      <c r="C12141" s="16" t="s">
        <v>15462</v>
      </c>
      <c r="D12141" s="4">
        <v>44659</v>
      </c>
      <c r="E12141" s="23">
        <v>2022</v>
      </c>
      <c r="F12141" s="19">
        <v>6.6</v>
      </c>
      <c r="G12141" s="19">
        <f>IF(Movies[[#This Row],[rating]]=0,"",Movies[[#This Row],[rating]])</f>
        <v>6.6</v>
      </c>
      <c r="H12141" s="19" t="str">
        <f>IF(Movies[[#This Row],[rating]]=0,"No Rating","Rated")</f>
        <v>Rated</v>
      </c>
      <c r="I12141" s="16" t="s">
        <v>78</v>
      </c>
      <c r="J12141" s="29" t="s">
        <v>96</v>
      </c>
      <c r="K12141" s="19">
        <v>28.591999999999999</v>
      </c>
      <c r="L12141" s="26">
        <v>220</v>
      </c>
    </row>
    <row r="12142" spans="1:12" x14ac:dyDescent="0.3">
      <c r="A12142" s="14">
        <v>575322</v>
      </c>
      <c r="B12142" s="16" t="s">
        <v>15463</v>
      </c>
      <c r="C12142" s="16" t="s">
        <v>877</v>
      </c>
      <c r="D12142" s="4">
        <v>44567</v>
      </c>
      <c r="E12142" s="23">
        <v>2022</v>
      </c>
      <c r="F12142" s="19">
        <v>5.8</v>
      </c>
      <c r="G12142" s="19">
        <f>IF(Movies[[#This Row],[rating]]=0,"",Movies[[#This Row],[rating]])</f>
        <v>5.8</v>
      </c>
      <c r="H12142" s="19" t="str">
        <f>IF(Movies[[#This Row],[rating]]=0,"No Rating","Rated")</f>
        <v>Rated</v>
      </c>
      <c r="I12142" s="16" t="s">
        <v>1387</v>
      </c>
      <c r="J12142" s="29" t="s">
        <v>12</v>
      </c>
      <c r="K12142" s="19">
        <v>28.545000000000002</v>
      </c>
      <c r="L12142" s="26">
        <v>458</v>
      </c>
    </row>
    <row r="12143" spans="1:12" x14ac:dyDescent="0.3">
      <c r="A12143" s="14">
        <v>965143</v>
      </c>
      <c r="B12143" s="16" t="s">
        <v>15464</v>
      </c>
      <c r="C12143" s="16" t="s">
        <v>94</v>
      </c>
      <c r="D12143" s="4">
        <v>44698</v>
      </c>
      <c r="E12143" s="23">
        <v>2022</v>
      </c>
      <c r="F12143" s="19">
        <v>7.2</v>
      </c>
      <c r="G12143" s="19">
        <f>IF(Movies[[#This Row],[rating]]=0,"",Movies[[#This Row],[rating]])</f>
        <v>7.2</v>
      </c>
      <c r="H12143" s="19" t="str">
        <f>IF(Movies[[#This Row],[rating]]=0,"No Rating","Rated")</f>
        <v>Rated</v>
      </c>
      <c r="I12143" s="16" t="s">
        <v>441</v>
      </c>
      <c r="J12143" s="29" t="s">
        <v>96</v>
      </c>
      <c r="K12143" s="19">
        <v>28.294</v>
      </c>
      <c r="L12143" s="26">
        <v>92</v>
      </c>
    </row>
    <row r="12144" spans="1:12" x14ac:dyDescent="0.3">
      <c r="A12144" s="14">
        <v>961484</v>
      </c>
      <c r="B12144" s="16" t="s">
        <v>15465</v>
      </c>
      <c r="C12144" s="16" t="s">
        <v>10</v>
      </c>
      <c r="D12144" s="4">
        <v>44693</v>
      </c>
      <c r="E12144" s="23">
        <v>2022</v>
      </c>
      <c r="F12144" s="19">
        <v>6.4</v>
      </c>
      <c r="G12144" s="19">
        <f>IF(Movies[[#This Row],[rating]]=0,"",Movies[[#This Row],[rating]])</f>
        <v>6.4</v>
      </c>
      <c r="H12144" s="19" t="str">
        <f>IF(Movies[[#This Row],[rating]]=0,"No Rating","Rated")</f>
        <v>Rated</v>
      </c>
      <c r="I12144" s="16" t="s">
        <v>193</v>
      </c>
      <c r="J12144" s="29" t="s">
        <v>12</v>
      </c>
      <c r="K12144" s="19">
        <v>28.221</v>
      </c>
      <c r="L12144" s="26">
        <v>976</v>
      </c>
    </row>
    <row r="12145" spans="1:12" x14ac:dyDescent="0.3">
      <c r="A12145" s="14">
        <v>934194</v>
      </c>
      <c r="B12145" s="16" t="s">
        <v>15466</v>
      </c>
      <c r="C12145" s="16" t="s">
        <v>432</v>
      </c>
      <c r="D12145" s="4">
        <v>44736</v>
      </c>
      <c r="E12145" s="23">
        <v>2022</v>
      </c>
      <c r="F12145" s="19">
        <v>6.5</v>
      </c>
      <c r="G12145" s="19">
        <f>IF(Movies[[#This Row],[rating]]=0,"",Movies[[#This Row],[rating]])</f>
        <v>6.5</v>
      </c>
      <c r="H12145" s="19" t="str">
        <f>IF(Movies[[#This Row],[rating]]=0,"No Rating","Rated")</f>
        <v>Rated</v>
      </c>
      <c r="I12145" s="16" t="s">
        <v>15467</v>
      </c>
      <c r="J12145" s="29" t="s">
        <v>12</v>
      </c>
      <c r="K12145" s="19">
        <v>28.158999999999999</v>
      </c>
      <c r="L12145" s="26">
        <v>77</v>
      </c>
    </row>
    <row r="12146" spans="1:12" x14ac:dyDescent="0.3">
      <c r="A12146" s="14">
        <v>587412</v>
      </c>
      <c r="B12146" s="16" t="s">
        <v>15468</v>
      </c>
      <c r="C12146" s="16" t="s">
        <v>595</v>
      </c>
      <c r="D12146" s="4">
        <v>44665</v>
      </c>
      <c r="E12146" s="23">
        <v>2022</v>
      </c>
      <c r="F12146" s="19">
        <v>7.4029999999999996</v>
      </c>
      <c r="G12146" s="19">
        <f>IF(Movies[[#This Row],[rating]]=0,"",Movies[[#This Row],[rating]])</f>
        <v>7.4029999999999996</v>
      </c>
      <c r="H12146" s="19" t="str">
        <f>IF(Movies[[#This Row],[rating]]=0,"No Rating","Rated")</f>
        <v>Rated</v>
      </c>
      <c r="I12146" s="16" t="s">
        <v>7476</v>
      </c>
      <c r="J12146" s="29" t="s">
        <v>10885</v>
      </c>
      <c r="K12146" s="19">
        <v>28.071999999999999</v>
      </c>
      <c r="L12146" s="26">
        <v>159</v>
      </c>
    </row>
    <row r="12147" spans="1:12" x14ac:dyDescent="0.3">
      <c r="A12147" s="14">
        <v>951546</v>
      </c>
      <c r="B12147" s="16" t="s">
        <v>15469</v>
      </c>
      <c r="C12147" s="16" t="s">
        <v>416</v>
      </c>
      <c r="D12147" s="4">
        <v>44663</v>
      </c>
      <c r="E12147" s="23">
        <v>2022</v>
      </c>
      <c r="F12147" s="19">
        <v>5.5</v>
      </c>
      <c r="G12147" s="19">
        <f>IF(Movies[[#This Row],[rating]]=0,"",Movies[[#This Row],[rating]])</f>
        <v>5.5</v>
      </c>
      <c r="H12147" s="19" t="str">
        <f>IF(Movies[[#This Row],[rating]]=0,"No Rating","Rated")</f>
        <v>Rated</v>
      </c>
      <c r="I12147" s="16" t="s">
        <v>15470</v>
      </c>
      <c r="J12147" s="29" t="s">
        <v>12</v>
      </c>
      <c r="K12147" s="19">
        <v>27.914000000000001</v>
      </c>
      <c r="L12147" s="26">
        <v>42</v>
      </c>
    </row>
    <row r="12148" spans="1:12" x14ac:dyDescent="0.3">
      <c r="A12148" s="14">
        <v>560057</v>
      </c>
      <c r="B12148" s="16" t="s">
        <v>15471</v>
      </c>
      <c r="C12148" s="16" t="s">
        <v>10</v>
      </c>
      <c r="D12148" s="4">
        <v>44736</v>
      </c>
      <c r="E12148" s="23">
        <v>2022</v>
      </c>
      <c r="F12148" s="19">
        <v>7.3</v>
      </c>
      <c r="G12148" s="19">
        <f>IF(Movies[[#This Row],[rating]]=0,"",Movies[[#This Row],[rating]])</f>
        <v>7.3</v>
      </c>
      <c r="H12148" s="19" t="str">
        <f>IF(Movies[[#This Row],[rating]]=0,"No Rating","Rated")</f>
        <v>Rated</v>
      </c>
      <c r="I12148" s="16" t="s">
        <v>15472</v>
      </c>
      <c r="J12148" s="29" t="s">
        <v>12</v>
      </c>
      <c r="K12148" s="19">
        <v>27.888999999999999</v>
      </c>
      <c r="L12148" s="26">
        <v>1510</v>
      </c>
    </row>
    <row r="12149" spans="1:12" x14ac:dyDescent="0.3">
      <c r="A12149" s="14">
        <v>732459</v>
      </c>
      <c r="B12149" s="16" t="s">
        <v>15473</v>
      </c>
      <c r="C12149" s="16" t="s">
        <v>10</v>
      </c>
      <c r="D12149" s="4">
        <v>44859</v>
      </c>
      <c r="E12149" s="23">
        <v>2022</v>
      </c>
      <c r="F12149" s="19">
        <v>6.5</v>
      </c>
      <c r="G12149" s="19">
        <f>IF(Movies[[#This Row],[rating]]=0,"",Movies[[#This Row],[rating]])</f>
        <v>6.5</v>
      </c>
      <c r="H12149" s="19" t="str">
        <f>IF(Movies[[#This Row],[rating]]=0,"No Rating","Rated")</f>
        <v>Rated</v>
      </c>
      <c r="I12149" s="16" t="s">
        <v>2848</v>
      </c>
      <c r="J12149" s="29" t="s">
        <v>12</v>
      </c>
      <c r="K12149" s="19">
        <v>27.876000000000001</v>
      </c>
      <c r="L12149" s="26">
        <v>210</v>
      </c>
    </row>
    <row r="12150" spans="1:12" x14ac:dyDescent="0.3">
      <c r="A12150" s="14">
        <v>899112</v>
      </c>
      <c r="B12150" s="16" t="s">
        <v>15474</v>
      </c>
      <c r="C12150" s="16" t="s">
        <v>172</v>
      </c>
      <c r="D12150" s="4">
        <v>44895</v>
      </c>
      <c r="E12150" s="23">
        <v>2022</v>
      </c>
      <c r="F12150" s="19">
        <v>7.2779999999999996</v>
      </c>
      <c r="G12150" s="19">
        <f>IF(Movies[[#This Row],[rating]]=0,"",Movies[[#This Row],[rating]])</f>
        <v>7.2779999999999996</v>
      </c>
      <c r="H12150" s="19" t="str">
        <f>IF(Movies[[#This Row],[rating]]=0,"No Rating","Rated")</f>
        <v>Rated</v>
      </c>
      <c r="I12150" s="16" t="s">
        <v>15475</v>
      </c>
      <c r="J12150" s="29" t="s">
        <v>12</v>
      </c>
      <c r="K12150" s="19">
        <v>27.588999999999999</v>
      </c>
      <c r="L12150" s="26">
        <v>2256</v>
      </c>
    </row>
    <row r="12151" spans="1:12" x14ac:dyDescent="0.3">
      <c r="A12151" s="14">
        <v>674324</v>
      </c>
      <c r="B12151" s="16" t="s">
        <v>15476</v>
      </c>
      <c r="C12151" s="16" t="s">
        <v>14</v>
      </c>
      <c r="D12151" s="4">
        <v>44854</v>
      </c>
      <c r="E12151" s="23">
        <v>2022</v>
      </c>
      <c r="F12151" s="19">
        <v>7.5</v>
      </c>
      <c r="G12151" s="19">
        <f>IF(Movies[[#This Row],[rating]]=0,"",Movies[[#This Row],[rating]])</f>
        <v>7.5</v>
      </c>
      <c r="H12151" s="19" t="str">
        <f>IF(Movies[[#This Row],[rating]]=0,"No Rating","Rated")</f>
        <v>Rated</v>
      </c>
      <c r="I12151" s="16" t="s">
        <v>713</v>
      </c>
      <c r="J12151" s="29" t="s">
        <v>12</v>
      </c>
      <c r="K12151" s="19">
        <v>27.530999999999999</v>
      </c>
      <c r="L12151" s="26">
        <v>2861</v>
      </c>
    </row>
    <row r="12152" spans="1:12" x14ac:dyDescent="0.3">
      <c r="A12152" s="14">
        <v>1013860</v>
      </c>
      <c r="B12152" s="16" t="s">
        <v>15477</v>
      </c>
      <c r="C12152" s="16" t="s">
        <v>10</v>
      </c>
      <c r="D12152" s="4">
        <v>44880</v>
      </c>
      <c r="E12152" s="23">
        <v>2022</v>
      </c>
      <c r="F12152" s="19">
        <v>6.3</v>
      </c>
      <c r="G12152" s="19">
        <f>IF(Movies[[#This Row],[rating]]=0,"",Movies[[#This Row],[rating]])</f>
        <v>6.3</v>
      </c>
      <c r="H12152" s="19" t="str">
        <f>IF(Movies[[#This Row],[rating]]=0,"No Rating","Rated")</f>
        <v>Rated</v>
      </c>
      <c r="I12152" s="16" t="s">
        <v>4497</v>
      </c>
      <c r="J12152" s="29" t="s">
        <v>12</v>
      </c>
      <c r="K12152" s="19">
        <v>27.481999999999999</v>
      </c>
      <c r="L12152" s="26">
        <v>600</v>
      </c>
    </row>
    <row r="12153" spans="1:12" x14ac:dyDescent="0.3">
      <c r="A12153" s="14">
        <v>852046</v>
      </c>
      <c r="B12153" s="16" t="s">
        <v>15478</v>
      </c>
      <c r="C12153" s="16" t="s">
        <v>108</v>
      </c>
      <c r="D12153" s="4">
        <v>44813</v>
      </c>
      <c r="E12153" s="23">
        <v>2022</v>
      </c>
      <c r="F12153" s="19">
        <v>6.6</v>
      </c>
      <c r="G12153" s="19">
        <f>IF(Movies[[#This Row],[rating]]=0,"",Movies[[#This Row],[rating]])</f>
        <v>6.6</v>
      </c>
      <c r="H12153" s="19" t="str">
        <f>IF(Movies[[#This Row],[rating]]=0,"No Rating","Rated")</f>
        <v>Rated</v>
      </c>
      <c r="I12153" s="16" t="s">
        <v>15479</v>
      </c>
      <c r="J12153" s="29" t="s">
        <v>110</v>
      </c>
      <c r="K12153" s="19">
        <v>27.43</v>
      </c>
      <c r="L12153" s="26">
        <v>747</v>
      </c>
    </row>
    <row r="12154" spans="1:12" x14ac:dyDescent="0.3">
      <c r="A12154" s="14">
        <v>773867</v>
      </c>
      <c r="B12154" s="16" t="s">
        <v>15480</v>
      </c>
      <c r="C12154" s="16" t="s">
        <v>94</v>
      </c>
      <c r="D12154" s="4">
        <v>44799</v>
      </c>
      <c r="E12154" s="23">
        <v>2022</v>
      </c>
      <c r="F12154" s="19">
        <v>6.5</v>
      </c>
      <c r="G12154" s="19">
        <f>IF(Movies[[#This Row],[rating]]=0,"",Movies[[#This Row],[rating]])</f>
        <v>6.5</v>
      </c>
      <c r="H12154" s="19" t="str">
        <f>IF(Movies[[#This Row],[rating]]=0,"No Rating","Rated")</f>
        <v>Rated</v>
      </c>
      <c r="I12154" s="16" t="s">
        <v>1841</v>
      </c>
      <c r="J12154" s="29" t="s">
        <v>96</v>
      </c>
      <c r="K12154" s="19">
        <v>27.376000000000001</v>
      </c>
      <c r="L12154" s="26">
        <v>168</v>
      </c>
    </row>
    <row r="12155" spans="1:12" x14ac:dyDescent="0.3">
      <c r="A12155" s="14">
        <v>931405</v>
      </c>
      <c r="B12155" s="16" t="s">
        <v>15481</v>
      </c>
      <c r="C12155" s="16" t="s">
        <v>411</v>
      </c>
      <c r="D12155" s="4">
        <v>44593</v>
      </c>
      <c r="E12155" s="23">
        <v>2022</v>
      </c>
      <c r="F12155" s="19">
        <v>5.9</v>
      </c>
      <c r="G12155" s="19">
        <f>IF(Movies[[#This Row],[rating]]=0,"",Movies[[#This Row],[rating]])</f>
        <v>5.9</v>
      </c>
      <c r="H12155" s="19" t="str">
        <f>IF(Movies[[#This Row],[rating]]=0,"No Rating","Rated")</f>
        <v>Rated</v>
      </c>
      <c r="I12155" s="16" t="s">
        <v>15482</v>
      </c>
      <c r="J12155" s="29" t="s">
        <v>342</v>
      </c>
      <c r="K12155" s="19">
        <v>27.238</v>
      </c>
      <c r="L12155" s="26">
        <v>55</v>
      </c>
    </row>
    <row r="12156" spans="1:12" x14ac:dyDescent="0.3">
      <c r="A12156" s="14">
        <v>551271</v>
      </c>
      <c r="B12156" s="16" t="s">
        <v>15483</v>
      </c>
      <c r="C12156" s="16" t="s">
        <v>15484</v>
      </c>
      <c r="D12156" s="4">
        <v>44812</v>
      </c>
      <c r="E12156" s="23">
        <v>2022</v>
      </c>
      <c r="F12156" s="19">
        <v>6.9</v>
      </c>
      <c r="G12156" s="19">
        <f>IF(Movies[[#This Row],[rating]]=0,"",Movies[[#This Row],[rating]])</f>
        <v>6.9</v>
      </c>
      <c r="H12156" s="19" t="str">
        <f>IF(Movies[[#This Row],[rating]]=0,"No Rating","Rated")</f>
        <v>Rated</v>
      </c>
      <c r="I12156" s="16" t="s">
        <v>2234</v>
      </c>
      <c r="J12156" s="29" t="s">
        <v>12</v>
      </c>
      <c r="K12156" s="19">
        <v>27.038</v>
      </c>
      <c r="L12156" s="26">
        <v>485</v>
      </c>
    </row>
    <row r="12157" spans="1:12" x14ac:dyDescent="0.3">
      <c r="A12157" s="14">
        <v>758330</v>
      </c>
      <c r="B12157" s="16" t="s">
        <v>15485</v>
      </c>
      <c r="C12157" s="16" t="s">
        <v>416</v>
      </c>
      <c r="D12157" s="4">
        <v>44728</v>
      </c>
      <c r="E12157" s="23">
        <v>2022</v>
      </c>
      <c r="F12157" s="19">
        <v>7</v>
      </c>
      <c r="G12157" s="19">
        <f>IF(Movies[[#This Row],[rating]]=0,"",Movies[[#This Row],[rating]])</f>
        <v>7</v>
      </c>
      <c r="H12157" s="19" t="str">
        <f>IF(Movies[[#This Row],[rating]]=0,"No Rating","Rated")</f>
        <v>Rated</v>
      </c>
      <c r="I12157" s="16" t="s">
        <v>52</v>
      </c>
      <c r="J12157" s="29" t="s">
        <v>12</v>
      </c>
      <c r="K12157" s="19">
        <v>26.978000000000002</v>
      </c>
      <c r="L12157" s="26">
        <v>546</v>
      </c>
    </row>
    <row r="12158" spans="1:12" x14ac:dyDescent="0.3">
      <c r="A12158" s="14">
        <v>894205</v>
      </c>
      <c r="B12158" s="16" t="s">
        <v>15486</v>
      </c>
      <c r="C12158" s="16" t="s">
        <v>10</v>
      </c>
      <c r="D12158" s="4">
        <v>44829</v>
      </c>
      <c r="E12158" s="23">
        <v>2022</v>
      </c>
      <c r="F12158" s="19">
        <v>7</v>
      </c>
      <c r="G12158" s="19">
        <f>IF(Movies[[#This Row],[rating]]=0,"",Movies[[#This Row],[rating]])</f>
        <v>7</v>
      </c>
      <c r="H12158" s="19" t="str">
        <f>IF(Movies[[#This Row],[rating]]=0,"No Rating","Rated")</f>
        <v>Rated</v>
      </c>
      <c r="I12158" s="16" t="s">
        <v>3151</v>
      </c>
      <c r="J12158" s="29" t="s">
        <v>12</v>
      </c>
      <c r="K12158" s="19">
        <v>26.971</v>
      </c>
      <c r="L12158" s="26">
        <v>1321</v>
      </c>
    </row>
    <row r="12159" spans="1:12" x14ac:dyDescent="0.3">
      <c r="A12159" s="14">
        <v>1036956</v>
      </c>
      <c r="B12159" s="16" t="s">
        <v>15487</v>
      </c>
      <c r="C12159" s="16" t="s">
        <v>10</v>
      </c>
      <c r="D12159" s="4">
        <v>44880</v>
      </c>
      <c r="E12159" s="23">
        <v>2022</v>
      </c>
      <c r="F12159" s="19">
        <v>5.9</v>
      </c>
      <c r="G12159" s="19">
        <f>IF(Movies[[#This Row],[rating]]=0,"",Movies[[#This Row],[rating]])</f>
        <v>5.9</v>
      </c>
      <c r="H12159" s="19" t="str">
        <f>IF(Movies[[#This Row],[rating]]=0,"No Rating","Rated")</f>
        <v>Rated</v>
      </c>
      <c r="I12159" s="16" t="s">
        <v>15488</v>
      </c>
      <c r="J12159" s="29" t="s">
        <v>12</v>
      </c>
      <c r="K12159" s="19">
        <v>26.940999999999999</v>
      </c>
      <c r="L12159" s="26">
        <v>24</v>
      </c>
    </row>
    <row r="12160" spans="1:12" x14ac:dyDescent="0.3">
      <c r="A12160" s="14">
        <v>765172</v>
      </c>
      <c r="B12160" s="16" t="s">
        <v>15489</v>
      </c>
      <c r="C12160" s="16" t="s">
        <v>10</v>
      </c>
      <c r="D12160" s="4">
        <v>44777</v>
      </c>
      <c r="E12160" s="23">
        <v>2022</v>
      </c>
      <c r="F12160" s="19">
        <v>7.2</v>
      </c>
      <c r="G12160" s="19">
        <f>IF(Movies[[#This Row],[rating]]=0,"",Movies[[#This Row],[rating]])</f>
        <v>7.2</v>
      </c>
      <c r="H12160" s="19" t="str">
        <f>IF(Movies[[#This Row],[rating]]=0,"No Rating","Rated")</f>
        <v>Rated</v>
      </c>
      <c r="I12160" s="16" t="s">
        <v>3157</v>
      </c>
      <c r="J12160" s="29" t="s">
        <v>12</v>
      </c>
      <c r="K12160" s="19">
        <v>26.916</v>
      </c>
      <c r="L12160" s="26">
        <v>175</v>
      </c>
    </row>
    <row r="12161" spans="1:12" x14ac:dyDescent="0.3">
      <c r="A12161" s="14">
        <v>755566</v>
      </c>
      <c r="B12161" s="16" t="s">
        <v>15490</v>
      </c>
      <c r="C12161" s="16" t="s">
        <v>10</v>
      </c>
      <c r="D12161" s="4">
        <v>44785</v>
      </c>
      <c r="E12161" s="23">
        <v>2022</v>
      </c>
      <c r="F12161" s="19">
        <v>6.8</v>
      </c>
      <c r="G12161" s="19">
        <f>IF(Movies[[#This Row],[rating]]=0,"",Movies[[#This Row],[rating]])</f>
        <v>6.8</v>
      </c>
      <c r="H12161" s="19" t="str">
        <f>IF(Movies[[#This Row],[rating]]=0,"No Rating","Rated")</f>
        <v>Rated</v>
      </c>
      <c r="I12161" s="16" t="s">
        <v>15491</v>
      </c>
      <c r="J12161" s="29" t="s">
        <v>12</v>
      </c>
      <c r="K12161" s="19">
        <v>26.864000000000001</v>
      </c>
      <c r="L12161" s="26">
        <v>1999</v>
      </c>
    </row>
    <row r="12162" spans="1:12" x14ac:dyDescent="0.3">
      <c r="A12162" s="14">
        <v>820067</v>
      </c>
      <c r="B12162" s="16" t="s">
        <v>15492</v>
      </c>
      <c r="C12162" s="16" t="s">
        <v>144</v>
      </c>
      <c r="D12162" s="4">
        <v>44701</v>
      </c>
      <c r="E12162" s="23">
        <v>2022</v>
      </c>
      <c r="F12162" s="19">
        <v>8.3350000000000009</v>
      </c>
      <c r="G12162" s="19">
        <f>IF(Movies[[#This Row],[rating]]=0,"",Movies[[#This Row],[rating]])</f>
        <v>8.3350000000000009</v>
      </c>
      <c r="H12162" s="19" t="str">
        <f>IF(Movies[[#This Row],[rating]]=0,"No Rating","Rated")</f>
        <v>Rated</v>
      </c>
      <c r="I12162" s="16" t="s">
        <v>15493</v>
      </c>
      <c r="J12162" s="29" t="s">
        <v>146</v>
      </c>
      <c r="K12162" s="19">
        <v>26.381</v>
      </c>
      <c r="L12162" s="26">
        <v>404</v>
      </c>
    </row>
    <row r="12163" spans="1:12" x14ac:dyDescent="0.3">
      <c r="A12163" s="14">
        <v>818750</v>
      </c>
      <c r="B12163" s="16" t="s">
        <v>15494</v>
      </c>
      <c r="C12163" s="16" t="s">
        <v>10</v>
      </c>
      <c r="D12163" s="4">
        <v>44603</v>
      </c>
      <c r="E12163" s="23">
        <v>2022</v>
      </c>
      <c r="F12163" s="19">
        <v>7.4</v>
      </c>
      <c r="G12163" s="19">
        <f>IF(Movies[[#This Row],[rating]]=0,"",Movies[[#This Row],[rating]])</f>
        <v>7.4</v>
      </c>
      <c r="H12163" s="19" t="str">
        <f>IF(Movies[[#This Row],[rating]]=0,"No Rating","Rated")</f>
        <v>Rated</v>
      </c>
      <c r="I12163" s="16" t="s">
        <v>1268</v>
      </c>
      <c r="J12163" s="29" t="s">
        <v>12</v>
      </c>
      <c r="K12163" s="19">
        <v>26.338999999999999</v>
      </c>
      <c r="L12163" s="26">
        <v>754</v>
      </c>
    </row>
    <row r="12164" spans="1:12" x14ac:dyDescent="0.3">
      <c r="A12164" s="14">
        <v>942576</v>
      </c>
      <c r="B12164" s="16" t="s">
        <v>15495</v>
      </c>
      <c r="C12164" s="16" t="s">
        <v>10</v>
      </c>
      <c r="D12164" s="4">
        <v>44716</v>
      </c>
      <c r="E12164" s="23">
        <v>2022</v>
      </c>
      <c r="F12164" s="19">
        <v>7.1</v>
      </c>
      <c r="G12164" s="19">
        <f>IF(Movies[[#This Row],[rating]]=0,"",Movies[[#This Row],[rating]])</f>
        <v>7.1</v>
      </c>
      <c r="H12164" s="19" t="str">
        <f>IF(Movies[[#This Row],[rating]]=0,"No Rating","Rated")</f>
        <v>Rated</v>
      </c>
      <c r="I12164" s="16" t="s">
        <v>15496</v>
      </c>
      <c r="J12164" s="29" t="s">
        <v>12</v>
      </c>
      <c r="K12164" s="19">
        <v>26.323</v>
      </c>
      <c r="L12164" s="26">
        <v>38</v>
      </c>
    </row>
    <row r="12165" spans="1:12" x14ac:dyDescent="0.3">
      <c r="A12165" s="14">
        <v>682507</v>
      </c>
      <c r="B12165" s="16" t="s">
        <v>15497</v>
      </c>
      <c r="C12165" s="16" t="s">
        <v>10</v>
      </c>
      <c r="D12165" s="4">
        <v>44756</v>
      </c>
      <c r="E12165" s="23">
        <v>2022</v>
      </c>
      <c r="F12165" s="19">
        <v>7.5629999999999997</v>
      </c>
      <c r="G12165" s="19">
        <f>IF(Movies[[#This Row],[rating]]=0,"",Movies[[#This Row],[rating]])</f>
        <v>7.5629999999999997</v>
      </c>
      <c r="H12165" s="19" t="str">
        <f>IF(Movies[[#This Row],[rating]]=0,"No Rating","Rated")</f>
        <v>Rated</v>
      </c>
      <c r="I12165" s="16" t="s">
        <v>6136</v>
      </c>
      <c r="J12165" s="29" t="s">
        <v>12</v>
      </c>
      <c r="K12165" s="19">
        <v>26.219000000000001</v>
      </c>
      <c r="L12165" s="26">
        <v>1891</v>
      </c>
    </row>
    <row r="12166" spans="1:12" x14ac:dyDescent="0.3">
      <c r="A12166" s="14">
        <v>830788</v>
      </c>
      <c r="B12166" s="16" t="s">
        <v>8313</v>
      </c>
      <c r="C12166" s="16" t="s">
        <v>10</v>
      </c>
      <c r="D12166" s="4">
        <v>44797</v>
      </c>
      <c r="E12166" s="23">
        <v>2022</v>
      </c>
      <c r="F12166" s="19">
        <v>6.1</v>
      </c>
      <c r="G12166" s="19">
        <f>IF(Movies[[#This Row],[rating]]=0,"",Movies[[#This Row],[rating]])</f>
        <v>6.1</v>
      </c>
      <c r="H12166" s="19" t="str">
        <f>IF(Movies[[#This Row],[rating]]=0,"No Rating","Rated")</f>
        <v>Rated</v>
      </c>
      <c r="I12166" s="16" t="s">
        <v>132</v>
      </c>
      <c r="J12166" s="29" t="s">
        <v>12</v>
      </c>
      <c r="K12166" s="19">
        <v>26.079000000000001</v>
      </c>
      <c r="L12166" s="26">
        <v>850</v>
      </c>
    </row>
    <row r="12167" spans="1:12" x14ac:dyDescent="0.3">
      <c r="A12167" s="14">
        <v>522016</v>
      </c>
      <c r="B12167" s="16" t="s">
        <v>15498</v>
      </c>
      <c r="C12167" s="16" t="s">
        <v>15499</v>
      </c>
      <c r="D12167" s="4">
        <v>44566</v>
      </c>
      <c r="E12167" s="23">
        <v>2022</v>
      </c>
      <c r="F12167" s="19">
        <v>6.1</v>
      </c>
      <c r="G12167" s="19">
        <f>IF(Movies[[#This Row],[rating]]=0,"",Movies[[#This Row],[rating]])</f>
        <v>6.1</v>
      </c>
      <c r="H12167" s="19" t="str">
        <f>IF(Movies[[#This Row],[rating]]=0,"No Rating","Rated")</f>
        <v>Rated</v>
      </c>
      <c r="I12167" s="16" t="s">
        <v>616</v>
      </c>
      <c r="J12167" s="29" t="s">
        <v>12</v>
      </c>
      <c r="K12167" s="19">
        <v>26.065999999999999</v>
      </c>
      <c r="L12167" s="26">
        <v>1031</v>
      </c>
    </row>
    <row r="12168" spans="1:12" x14ac:dyDescent="0.3">
      <c r="A12168" s="14">
        <v>803114</v>
      </c>
      <c r="B12168" s="16" t="s">
        <v>15500</v>
      </c>
      <c r="C12168" s="16" t="s">
        <v>10</v>
      </c>
      <c r="D12168" s="4">
        <v>44589</v>
      </c>
      <c r="E12168" s="23">
        <v>2022</v>
      </c>
      <c r="F12168" s="19">
        <v>4.8</v>
      </c>
      <c r="G12168" s="19">
        <f>IF(Movies[[#This Row],[rating]]=0,"",Movies[[#This Row],[rating]])</f>
        <v>4.8</v>
      </c>
      <c r="H12168" s="19" t="str">
        <f>IF(Movies[[#This Row],[rating]]=0,"No Rating","Rated")</f>
        <v>Rated</v>
      </c>
      <c r="I12168" s="16" t="s">
        <v>183</v>
      </c>
      <c r="J12168" s="29" t="s">
        <v>12</v>
      </c>
      <c r="K12168" s="19">
        <v>25.88</v>
      </c>
      <c r="L12168" s="26">
        <v>340</v>
      </c>
    </row>
    <row r="12169" spans="1:12" x14ac:dyDescent="0.3">
      <c r="A12169" s="14">
        <v>825808</v>
      </c>
      <c r="B12169" s="16" t="s">
        <v>15501</v>
      </c>
      <c r="C12169" s="16" t="s">
        <v>432</v>
      </c>
      <c r="D12169" s="4">
        <v>44568</v>
      </c>
      <c r="E12169" s="23">
        <v>2022</v>
      </c>
      <c r="F12169" s="19">
        <v>6</v>
      </c>
      <c r="G12169" s="19">
        <f>IF(Movies[[#This Row],[rating]]=0,"",Movies[[#This Row],[rating]])</f>
        <v>6</v>
      </c>
      <c r="H12169" s="19" t="str">
        <f>IF(Movies[[#This Row],[rating]]=0,"No Rating","Rated")</f>
        <v>Rated</v>
      </c>
      <c r="I12169" s="16" t="s">
        <v>44</v>
      </c>
      <c r="J12169" s="29" t="s">
        <v>12</v>
      </c>
      <c r="K12169" s="19">
        <v>25.827000000000002</v>
      </c>
      <c r="L12169" s="26">
        <v>218</v>
      </c>
    </row>
    <row r="12170" spans="1:12" x14ac:dyDescent="0.3">
      <c r="A12170" s="14">
        <v>821937</v>
      </c>
      <c r="B12170" s="16" t="s">
        <v>15502</v>
      </c>
      <c r="C12170" s="16" t="s">
        <v>12820</v>
      </c>
      <c r="D12170" s="4">
        <v>44701</v>
      </c>
      <c r="E12170" s="23">
        <v>2022</v>
      </c>
      <c r="F12170" s="19">
        <v>5.9</v>
      </c>
      <c r="G12170" s="19">
        <f>IF(Movies[[#This Row],[rating]]=0,"",Movies[[#This Row],[rating]])</f>
        <v>5.9</v>
      </c>
      <c r="H12170" s="19" t="str">
        <f>IF(Movies[[#This Row],[rating]]=0,"No Rating","Rated")</f>
        <v>Rated</v>
      </c>
      <c r="I12170" s="16" t="s">
        <v>193</v>
      </c>
      <c r="J12170" s="29" t="s">
        <v>12821</v>
      </c>
      <c r="K12170" s="19">
        <v>25.768999999999998</v>
      </c>
      <c r="L12170" s="26">
        <v>66</v>
      </c>
    </row>
    <row r="12171" spans="1:12" x14ac:dyDescent="0.3">
      <c r="A12171" s="14">
        <v>1037858</v>
      </c>
      <c r="B12171" s="16" t="s">
        <v>15503</v>
      </c>
      <c r="C12171" s="16" t="s">
        <v>10</v>
      </c>
      <c r="D12171" s="4">
        <v>44874</v>
      </c>
      <c r="E12171" s="23">
        <v>2022</v>
      </c>
      <c r="F12171" s="19">
        <v>5.8</v>
      </c>
      <c r="G12171" s="19">
        <f>IF(Movies[[#This Row],[rating]]=0,"",Movies[[#This Row],[rating]])</f>
        <v>5.8</v>
      </c>
      <c r="H12171" s="19" t="str">
        <f>IF(Movies[[#This Row],[rating]]=0,"No Rating","Rated")</f>
        <v>Rated</v>
      </c>
      <c r="I12171" s="16" t="s">
        <v>134</v>
      </c>
      <c r="J12171" s="29" t="s">
        <v>12</v>
      </c>
      <c r="K12171" s="19">
        <v>25.58</v>
      </c>
      <c r="L12171" s="26">
        <v>117</v>
      </c>
    </row>
    <row r="12172" spans="1:12" x14ac:dyDescent="0.3">
      <c r="A12172" s="14">
        <v>823625</v>
      </c>
      <c r="B12172" s="16" t="s">
        <v>15504</v>
      </c>
      <c r="C12172" s="16" t="s">
        <v>10255</v>
      </c>
      <c r="D12172" s="4">
        <v>44602</v>
      </c>
      <c r="E12172" s="23">
        <v>2022</v>
      </c>
      <c r="F12172" s="19">
        <v>6.2</v>
      </c>
      <c r="G12172" s="19">
        <f>IF(Movies[[#This Row],[rating]]=0,"",Movies[[#This Row],[rating]])</f>
        <v>6.2</v>
      </c>
      <c r="H12172" s="19" t="str">
        <f>IF(Movies[[#This Row],[rating]]=0,"No Rating","Rated")</f>
        <v>Rated</v>
      </c>
      <c r="I12172" s="16" t="s">
        <v>1684</v>
      </c>
      <c r="J12172" s="29" t="s">
        <v>12</v>
      </c>
      <c r="K12172" s="19">
        <v>25.481000000000002</v>
      </c>
      <c r="L12172" s="26">
        <v>1142</v>
      </c>
    </row>
    <row r="12173" spans="1:12" x14ac:dyDescent="0.3">
      <c r="A12173" s="14">
        <v>814338</v>
      </c>
      <c r="B12173" s="16" t="s">
        <v>7442</v>
      </c>
      <c r="C12173" s="16" t="s">
        <v>14</v>
      </c>
      <c r="D12173" s="4">
        <v>44887</v>
      </c>
      <c r="E12173" s="23">
        <v>2022</v>
      </c>
      <c r="F12173" s="19">
        <v>6.7</v>
      </c>
      <c r="G12173" s="19">
        <f>IF(Movies[[#This Row],[rating]]=0,"",Movies[[#This Row],[rating]])</f>
        <v>6.7</v>
      </c>
      <c r="H12173" s="19" t="str">
        <f>IF(Movies[[#This Row],[rating]]=0,"No Rating","Rated")</f>
        <v>Rated</v>
      </c>
      <c r="I12173" s="16" t="s">
        <v>33</v>
      </c>
      <c r="J12173" s="29" t="s">
        <v>12</v>
      </c>
      <c r="K12173" s="19">
        <v>25.414999999999999</v>
      </c>
      <c r="L12173" s="26">
        <v>436</v>
      </c>
    </row>
    <row r="12174" spans="1:12" x14ac:dyDescent="0.3">
      <c r="A12174" s="14">
        <v>885303</v>
      </c>
      <c r="B12174" s="16" t="s">
        <v>15505</v>
      </c>
      <c r="C12174" s="16" t="s">
        <v>540</v>
      </c>
      <c r="D12174" s="4">
        <v>44886</v>
      </c>
      <c r="E12174" s="23">
        <v>2022</v>
      </c>
      <c r="F12174" s="19">
        <v>6.2</v>
      </c>
      <c r="G12174" s="19">
        <f>IF(Movies[[#This Row],[rating]]=0,"",Movies[[#This Row],[rating]])</f>
        <v>6.2</v>
      </c>
      <c r="H12174" s="19" t="str">
        <f>IF(Movies[[#This Row],[rating]]=0,"No Rating","Rated")</f>
        <v>Rated</v>
      </c>
      <c r="I12174" s="16" t="s">
        <v>15506</v>
      </c>
      <c r="J12174" s="29" t="s">
        <v>511</v>
      </c>
      <c r="K12174" s="19">
        <v>25.26</v>
      </c>
      <c r="L12174" s="26">
        <v>104</v>
      </c>
    </row>
    <row r="12175" spans="1:12" x14ac:dyDescent="0.3">
      <c r="A12175" s="14">
        <v>591120</v>
      </c>
      <c r="B12175" s="16" t="s">
        <v>15507</v>
      </c>
      <c r="C12175" s="16" t="s">
        <v>94</v>
      </c>
      <c r="D12175" s="4">
        <v>44587</v>
      </c>
      <c r="E12175" s="23">
        <v>2022</v>
      </c>
      <c r="F12175" s="19">
        <v>6.5</v>
      </c>
      <c r="G12175" s="19">
        <f>IF(Movies[[#This Row],[rating]]=0,"",Movies[[#This Row],[rating]])</f>
        <v>6.5</v>
      </c>
      <c r="H12175" s="19" t="str">
        <f>IF(Movies[[#This Row],[rating]]=0,"No Rating","Rated")</f>
        <v>Rated</v>
      </c>
      <c r="I12175" s="16" t="s">
        <v>5912</v>
      </c>
      <c r="J12175" s="29" t="s">
        <v>96</v>
      </c>
      <c r="K12175" s="19">
        <v>25.257999999999999</v>
      </c>
      <c r="L12175" s="26">
        <v>201</v>
      </c>
    </row>
    <row r="12176" spans="1:12" x14ac:dyDescent="0.3">
      <c r="A12176" s="14">
        <v>843847</v>
      </c>
      <c r="B12176" s="16" t="s">
        <v>15508</v>
      </c>
      <c r="C12176" s="16" t="s">
        <v>10</v>
      </c>
      <c r="D12176" s="4">
        <v>44854</v>
      </c>
      <c r="E12176" s="23">
        <v>2022</v>
      </c>
      <c r="F12176" s="19">
        <v>7.4</v>
      </c>
      <c r="G12176" s="19">
        <f>IF(Movies[[#This Row],[rating]]=0,"",Movies[[#This Row],[rating]])</f>
        <v>7.4</v>
      </c>
      <c r="H12176" s="19" t="str">
        <f>IF(Movies[[#This Row],[rating]]=0,"No Rating","Rated")</f>
        <v>Rated</v>
      </c>
      <c r="I12176" s="16" t="s">
        <v>180</v>
      </c>
      <c r="J12176" s="29" t="s">
        <v>12</v>
      </c>
      <c r="K12176" s="19">
        <v>24.934000000000001</v>
      </c>
      <c r="L12176" s="26">
        <v>364</v>
      </c>
    </row>
    <row r="12177" spans="1:12" x14ac:dyDescent="0.3">
      <c r="A12177" s="14">
        <v>1028725</v>
      </c>
      <c r="B12177" s="16" t="s">
        <v>15509</v>
      </c>
      <c r="C12177" s="16" t="s">
        <v>411</v>
      </c>
      <c r="D12177" s="4">
        <v>44830</v>
      </c>
      <c r="E12177" s="23">
        <v>2022</v>
      </c>
      <c r="F12177" s="19">
        <v>5.3</v>
      </c>
      <c r="G12177" s="19">
        <f>IF(Movies[[#This Row],[rating]]=0,"",Movies[[#This Row],[rating]])</f>
        <v>5.3</v>
      </c>
      <c r="H12177" s="19" t="str">
        <f>IF(Movies[[#This Row],[rating]]=0,"No Rating","Rated")</f>
        <v>Rated</v>
      </c>
      <c r="I12177" s="16" t="s">
        <v>591</v>
      </c>
      <c r="J12177" s="29" t="s">
        <v>342</v>
      </c>
      <c r="K12177" s="19">
        <v>24.913</v>
      </c>
      <c r="L12177" s="26">
        <v>52</v>
      </c>
    </row>
    <row r="12178" spans="1:12" x14ac:dyDescent="0.3">
      <c r="A12178" s="14">
        <v>804095</v>
      </c>
      <c r="B12178" s="16" t="s">
        <v>15510</v>
      </c>
      <c r="C12178" s="16" t="s">
        <v>10</v>
      </c>
      <c r="D12178" s="4">
        <v>44876</v>
      </c>
      <c r="E12178" s="23">
        <v>2022</v>
      </c>
      <c r="F12178" s="19">
        <v>7.6</v>
      </c>
      <c r="G12178" s="19">
        <f>IF(Movies[[#This Row],[rating]]=0,"",Movies[[#This Row],[rating]])</f>
        <v>7.6</v>
      </c>
      <c r="H12178" s="19" t="str">
        <f>IF(Movies[[#This Row],[rating]]=0,"No Rating","Rated")</f>
        <v>Rated</v>
      </c>
      <c r="I12178" s="16" t="s">
        <v>49</v>
      </c>
      <c r="J12178" s="29" t="s">
        <v>12</v>
      </c>
      <c r="K12178" s="19">
        <v>24.861000000000001</v>
      </c>
      <c r="L12178" s="26">
        <v>2407</v>
      </c>
    </row>
    <row r="12179" spans="1:12" x14ac:dyDescent="0.3">
      <c r="A12179" s="14">
        <v>979296</v>
      </c>
      <c r="B12179" s="16" t="s">
        <v>15511</v>
      </c>
      <c r="C12179" s="16" t="s">
        <v>473</v>
      </c>
      <c r="D12179" s="4">
        <v>44705</v>
      </c>
      <c r="E12179" s="23">
        <v>2022</v>
      </c>
      <c r="F12179" s="19">
        <v>7.1</v>
      </c>
      <c r="G12179" s="19">
        <f>IF(Movies[[#This Row],[rating]]=0,"",Movies[[#This Row],[rating]])</f>
        <v>7.1</v>
      </c>
      <c r="H12179" s="19" t="str">
        <f>IF(Movies[[#This Row],[rating]]=0,"No Rating","Rated")</f>
        <v>Rated</v>
      </c>
      <c r="I12179" s="16" t="s">
        <v>15453</v>
      </c>
      <c r="J12179" s="29" t="s">
        <v>12</v>
      </c>
      <c r="K12179" s="19">
        <v>24.843</v>
      </c>
      <c r="L12179" s="26">
        <v>55</v>
      </c>
    </row>
    <row r="12180" spans="1:12" x14ac:dyDescent="0.3">
      <c r="A12180" s="14">
        <v>629176</v>
      </c>
      <c r="B12180" s="16" t="s">
        <v>15512</v>
      </c>
      <c r="C12180" s="16" t="s">
        <v>10</v>
      </c>
      <c r="D12180" s="4">
        <v>44798</v>
      </c>
      <c r="E12180" s="23">
        <v>2022</v>
      </c>
      <c r="F12180" s="19">
        <v>6.7</v>
      </c>
      <c r="G12180" s="19">
        <f>IF(Movies[[#This Row],[rating]]=0,"",Movies[[#This Row],[rating]])</f>
        <v>6.7</v>
      </c>
      <c r="H12180" s="19" t="str">
        <f>IF(Movies[[#This Row],[rating]]=0,"No Rating","Rated")</f>
        <v>Rated</v>
      </c>
      <c r="I12180" s="16" t="s">
        <v>15513</v>
      </c>
      <c r="J12180" s="29" t="s">
        <v>12</v>
      </c>
      <c r="K12180" s="19">
        <v>24.72</v>
      </c>
      <c r="L12180" s="26">
        <v>2026</v>
      </c>
    </row>
    <row r="12181" spans="1:12" x14ac:dyDescent="0.3">
      <c r="A12181" s="14">
        <v>947938</v>
      </c>
      <c r="B12181" s="16" t="s">
        <v>15514</v>
      </c>
      <c r="C12181" s="16" t="s">
        <v>15515</v>
      </c>
      <c r="D12181" s="4">
        <v>44658</v>
      </c>
      <c r="E12181" s="23">
        <v>2022</v>
      </c>
      <c r="F12181" s="19">
        <v>6.4</v>
      </c>
      <c r="G12181" s="19">
        <f>IF(Movies[[#This Row],[rating]]=0,"",Movies[[#This Row],[rating]])</f>
        <v>6.4</v>
      </c>
      <c r="H12181" s="19" t="str">
        <f>IF(Movies[[#This Row],[rating]]=0,"No Rating","Rated")</f>
        <v>Rated</v>
      </c>
      <c r="I12181" s="16" t="s">
        <v>15516</v>
      </c>
      <c r="J12181" s="29" t="s">
        <v>774</v>
      </c>
      <c r="K12181" s="19">
        <v>24.695</v>
      </c>
      <c r="L12181" s="26">
        <v>74</v>
      </c>
    </row>
    <row r="12182" spans="1:12" x14ac:dyDescent="0.3">
      <c r="A12182" s="14">
        <v>829280</v>
      </c>
      <c r="B12182" s="16" t="s">
        <v>15517</v>
      </c>
      <c r="C12182" s="16" t="s">
        <v>10</v>
      </c>
      <c r="D12182" s="4">
        <v>44895</v>
      </c>
      <c r="E12182" s="23">
        <v>2022</v>
      </c>
      <c r="F12182" s="19">
        <v>7.3559999999999999</v>
      </c>
      <c r="G12182" s="19">
        <f>IF(Movies[[#This Row],[rating]]=0,"",Movies[[#This Row],[rating]])</f>
        <v>7.3559999999999999</v>
      </c>
      <c r="H12182" s="19" t="str">
        <f>IF(Movies[[#This Row],[rating]]=0,"No Rating","Rated")</f>
        <v>Rated</v>
      </c>
      <c r="I12182" s="16" t="s">
        <v>13136</v>
      </c>
      <c r="J12182" s="29" t="s">
        <v>12</v>
      </c>
      <c r="K12182" s="19">
        <v>24.692</v>
      </c>
      <c r="L12182" s="26">
        <v>1486</v>
      </c>
    </row>
    <row r="12183" spans="1:12" x14ac:dyDescent="0.3">
      <c r="A12183" s="14">
        <v>588108</v>
      </c>
      <c r="B12183" s="16" t="s">
        <v>15518</v>
      </c>
      <c r="C12183" s="16" t="s">
        <v>94</v>
      </c>
      <c r="D12183" s="4">
        <v>44769</v>
      </c>
      <c r="E12183" s="23">
        <v>2022</v>
      </c>
      <c r="F12183" s="19">
        <v>6.5</v>
      </c>
      <c r="G12183" s="19">
        <f>IF(Movies[[#This Row],[rating]]=0,"",Movies[[#This Row],[rating]])</f>
        <v>6.5</v>
      </c>
      <c r="H12183" s="19" t="str">
        <f>IF(Movies[[#This Row],[rating]]=0,"No Rating","Rated")</f>
        <v>Rated</v>
      </c>
      <c r="I12183" s="16" t="s">
        <v>5832</v>
      </c>
      <c r="J12183" s="29" t="s">
        <v>96</v>
      </c>
      <c r="K12183" s="19">
        <v>24.657</v>
      </c>
      <c r="L12183" s="26">
        <v>71</v>
      </c>
    </row>
    <row r="12184" spans="1:12" x14ac:dyDescent="0.3">
      <c r="A12184" s="14">
        <v>879444</v>
      </c>
      <c r="B12184" s="16" t="s">
        <v>15519</v>
      </c>
      <c r="C12184" s="16" t="s">
        <v>416</v>
      </c>
      <c r="D12184" s="4">
        <v>44848</v>
      </c>
      <c r="E12184" s="23">
        <v>2022</v>
      </c>
      <c r="F12184" s="19">
        <v>6.6</v>
      </c>
      <c r="G12184" s="19">
        <f>IF(Movies[[#This Row],[rating]]=0,"",Movies[[#This Row],[rating]])</f>
        <v>6.6</v>
      </c>
      <c r="H12184" s="19" t="str">
        <f>IF(Movies[[#This Row],[rating]]=0,"No Rating","Rated")</f>
        <v>Rated</v>
      </c>
      <c r="I12184" s="16" t="s">
        <v>136</v>
      </c>
      <c r="J12184" s="29" t="s">
        <v>12</v>
      </c>
      <c r="K12184" s="19">
        <v>24.6</v>
      </c>
      <c r="L12184" s="26">
        <v>185</v>
      </c>
    </row>
    <row r="12185" spans="1:12" x14ac:dyDescent="0.3">
      <c r="A12185" s="14">
        <v>869626</v>
      </c>
      <c r="B12185" s="16" t="s">
        <v>15520</v>
      </c>
      <c r="C12185" s="16" t="s">
        <v>10</v>
      </c>
      <c r="D12185" s="4">
        <v>44736</v>
      </c>
      <c r="E12185" s="23">
        <v>2022</v>
      </c>
      <c r="F12185" s="19">
        <v>7.7</v>
      </c>
      <c r="G12185" s="19">
        <f>IF(Movies[[#This Row],[rating]]=0,"",Movies[[#This Row],[rating]])</f>
        <v>7.7</v>
      </c>
      <c r="H12185" s="19" t="str">
        <f>IF(Movies[[#This Row],[rating]]=0,"No Rating","Rated")</f>
        <v>Rated</v>
      </c>
      <c r="I12185" s="16" t="s">
        <v>6347</v>
      </c>
      <c r="J12185" s="29" t="s">
        <v>12</v>
      </c>
      <c r="K12185" s="19">
        <v>24.55</v>
      </c>
      <c r="L12185" s="26">
        <v>588</v>
      </c>
    </row>
    <row r="12186" spans="1:12" x14ac:dyDescent="0.3">
      <c r="A12186" s="14">
        <v>301502</v>
      </c>
      <c r="B12186" s="16" t="s">
        <v>15521</v>
      </c>
      <c r="C12186" s="16" t="s">
        <v>10</v>
      </c>
      <c r="D12186" s="4">
        <v>44820</v>
      </c>
      <c r="E12186" s="23">
        <v>2022</v>
      </c>
      <c r="F12186" s="19">
        <v>6</v>
      </c>
      <c r="G12186" s="19">
        <f>IF(Movies[[#This Row],[rating]]=0,"",Movies[[#This Row],[rating]])</f>
        <v>6</v>
      </c>
      <c r="H12186" s="19" t="str">
        <f>IF(Movies[[#This Row],[rating]]=0,"No Rating","Rated")</f>
        <v>Rated</v>
      </c>
      <c r="I12186" s="16" t="s">
        <v>49</v>
      </c>
      <c r="J12186" s="29" t="s">
        <v>12</v>
      </c>
      <c r="K12186" s="19">
        <v>24.545000000000002</v>
      </c>
      <c r="L12186" s="26">
        <v>1384</v>
      </c>
    </row>
    <row r="12187" spans="1:12" x14ac:dyDescent="0.3">
      <c r="A12187" s="14">
        <v>977503</v>
      </c>
      <c r="B12187" s="16" t="s">
        <v>15522</v>
      </c>
      <c r="C12187" s="16" t="s">
        <v>1845</v>
      </c>
      <c r="D12187" s="4">
        <v>44700</v>
      </c>
      <c r="E12187" s="23">
        <v>2022</v>
      </c>
      <c r="F12187" s="19">
        <v>0</v>
      </c>
      <c r="G12187" s="19" t="str">
        <f>IF(Movies[[#This Row],[rating]]=0,"",Movies[[#This Row],[rating]])</f>
        <v/>
      </c>
      <c r="H12187" s="19" t="str">
        <f>IF(Movies[[#This Row],[rating]]=0,"No Rating","Rated")</f>
        <v>No Rating</v>
      </c>
      <c r="I12187" s="16" t="s">
        <v>8468</v>
      </c>
      <c r="J12187" s="29" t="s">
        <v>342</v>
      </c>
      <c r="K12187" s="19">
        <v>24.518000000000001</v>
      </c>
      <c r="L12187" s="26">
        <v>0</v>
      </c>
    </row>
    <row r="12188" spans="1:12" x14ac:dyDescent="0.3">
      <c r="A12188" s="14">
        <v>939899</v>
      </c>
      <c r="B12188" s="16" t="s">
        <v>15523</v>
      </c>
      <c r="C12188" s="16" t="s">
        <v>378</v>
      </c>
      <c r="D12188" s="4">
        <v>44869</v>
      </c>
      <c r="E12188" s="23">
        <v>2022</v>
      </c>
      <c r="F12188" s="19">
        <v>6.4</v>
      </c>
      <c r="G12188" s="19">
        <f>IF(Movies[[#This Row],[rating]]=0,"",Movies[[#This Row],[rating]])</f>
        <v>6.4</v>
      </c>
      <c r="H12188" s="19" t="str">
        <f>IF(Movies[[#This Row],[rating]]=0,"No Rating","Rated")</f>
        <v>Rated</v>
      </c>
      <c r="I12188" s="16" t="s">
        <v>239</v>
      </c>
      <c r="J12188" s="29" t="s">
        <v>34</v>
      </c>
      <c r="K12188" s="19">
        <v>24.515000000000001</v>
      </c>
      <c r="L12188" s="26">
        <v>76</v>
      </c>
    </row>
    <row r="12189" spans="1:12" x14ac:dyDescent="0.3">
      <c r="A12189" s="14">
        <v>862551</v>
      </c>
      <c r="B12189" s="16" t="s">
        <v>15524</v>
      </c>
      <c r="C12189" s="16" t="s">
        <v>10</v>
      </c>
      <c r="D12189" s="4">
        <v>44799</v>
      </c>
      <c r="E12189" s="23">
        <v>2022</v>
      </c>
      <c r="F12189" s="19">
        <v>5.9</v>
      </c>
      <c r="G12189" s="19">
        <f>IF(Movies[[#This Row],[rating]]=0,"",Movies[[#This Row],[rating]])</f>
        <v>5.9</v>
      </c>
      <c r="H12189" s="19" t="str">
        <f>IF(Movies[[#This Row],[rating]]=0,"No Rating","Rated")</f>
        <v>Rated</v>
      </c>
      <c r="I12189" s="16" t="s">
        <v>30</v>
      </c>
      <c r="J12189" s="29" t="s">
        <v>12</v>
      </c>
      <c r="K12189" s="19">
        <v>24.297999999999998</v>
      </c>
      <c r="L12189" s="26">
        <v>917</v>
      </c>
    </row>
    <row r="12190" spans="1:12" x14ac:dyDescent="0.3">
      <c r="A12190" s="14">
        <v>844398</v>
      </c>
      <c r="B12190" s="16" t="s">
        <v>15525</v>
      </c>
      <c r="C12190" s="16" t="s">
        <v>13283</v>
      </c>
      <c r="D12190" s="4">
        <v>44575</v>
      </c>
      <c r="E12190" s="23">
        <v>2022</v>
      </c>
      <c r="F12190" s="19">
        <v>5.7</v>
      </c>
      <c r="G12190" s="19">
        <f>IF(Movies[[#This Row],[rating]]=0,"",Movies[[#This Row],[rating]])</f>
        <v>5.7</v>
      </c>
      <c r="H12190" s="19" t="str">
        <f>IF(Movies[[#This Row],[rating]]=0,"No Rating","Rated")</f>
        <v>Rated</v>
      </c>
      <c r="I12190" s="16" t="s">
        <v>15526</v>
      </c>
      <c r="J12190" s="29" t="s">
        <v>12</v>
      </c>
      <c r="K12190" s="19">
        <v>24.291</v>
      </c>
      <c r="L12190" s="26">
        <v>159</v>
      </c>
    </row>
    <row r="12191" spans="1:12" x14ac:dyDescent="0.3">
      <c r="A12191" s="14">
        <v>1007401</v>
      </c>
      <c r="B12191" s="16" t="s">
        <v>15527</v>
      </c>
      <c r="C12191" s="16" t="s">
        <v>10</v>
      </c>
      <c r="D12191" s="4">
        <v>44843</v>
      </c>
      <c r="E12191" s="23">
        <v>2022</v>
      </c>
      <c r="F12191" s="19">
        <v>7.8</v>
      </c>
      <c r="G12191" s="19">
        <f>IF(Movies[[#This Row],[rating]]=0,"",Movies[[#This Row],[rating]])</f>
        <v>7.8</v>
      </c>
      <c r="H12191" s="19" t="str">
        <f>IF(Movies[[#This Row],[rating]]=0,"No Rating","Rated")</f>
        <v>Rated</v>
      </c>
      <c r="I12191" s="16" t="s">
        <v>4841</v>
      </c>
      <c r="J12191" s="29" t="s">
        <v>12</v>
      </c>
      <c r="K12191" s="19">
        <v>24.181000000000001</v>
      </c>
      <c r="L12191" s="26">
        <v>193</v>
      </c>
    </row>
    <row r="12192" spans="1:12" x14ac:dyDescent="0.3">
      <c r="A12192" s="14">
        <v>676701</v>
      </c>
      <c r="B12192" s="16" t="s">
        <v>15528</v>
      </c>
      <c r="C12192" s="16" t="s">
        <v>51</v>
      </c>
      <c r="D12192" s="4">
        <v>44797</v>
      </c>
      <c r="E12192" s="23">
        <v>2022</v>
      </c>
      <c r="F12192" s="19">
        <v>7.5</v>
      </c>
      <c r="G12192" s="19">
        <f>IF(Movies[[#This Row],[rating]]=0,"",Movies[[#This Row],[rating]])</f>
        <v>7.5</v>
      </c>
      <c r="H12192" s="19" t="str">
        <f>IF(Movies[[#This Row],[rating]]=0,"No Rating","Rated")</f>
        <v>Rated</v>
      </c>
      <c r="I12192" s="16" t="s">
        <v>15529</v>
      </c>
      <c r="J12192" s="29" t="s">
        <v>34</v>
      </c>
      <c r="K12192" s="19">
        <v>24.154</v>
      </c>
      <c r="L12192" s="26">
        <v>313</v>
      </c>
    </row>
    <row r="12193" spans="1:12" x14ac:dyDescent="0.3">
      <c r="A12193" s="14">
        <v>667739</v>
      </c>
      <c r="B12193" s="16" t="s">
        <v>15530</v>
      </c>
      <c r="C12193" s="16" t="s">
        <v>172</v>
      </c>
      <c r="D12193" s="4">
        <v>44918</v>
      </c>
      <c r="E12193" s="23">
        <v>2022</v>
      </c>
      <c r="F12193" s="19">
        <v>6.4</v>
      </c>
      <c r="G12193" s="19">
        <f>IF(Movies[[#This Row],[rating]]=0,"",Movies[[#This Row],[rating]])</f>
        <v>6.4</v>
      </c>
      <c r="H12193" s="19" t="str">
        <f>IF(Movies[[#This Row],[rating]]=0,"No Rating","Rated")</f>
        <v>Rated</v>
      </c>
      <c r="I12193" s="16" t="s">
        <v>1900</v>
      </c>
      <c r="J12193" s="29" t="s">
        <v>12</v>
      </c>
      <c r="K12193" s="19">
        <v>24.128</v>
      </c>
      <c r="L12193" s="26">
        <v>402</v>
      </c>
    </row>
    <row r="12194" spans="1:12" x14ac:dyDescent="0.3">
      <c r="A12194" s="14">
        <v>942047</v>
      </c>
      <c r="B12194" s="16" t="s">
        <v>15531</v>
      </c>
      <c r="C12194" s="16" t="s">
        <v>8785</v>
      </c>
      <c r="D12194" s="4">
        <v>44579</v>
      </c>
      <c r="E12194" s="23">
        <v>2022</v>
      </c>
      <c r="F12194" s="19">
        <v>5.6</v>
      </c>
      <c r="G12194" s="19">
        <f>IF(Movies[[#This Row],[rating]]=0,"",Movies[[#This Row],[rating]])</f>
        <v>5.6</v>
      </c>
      <c r="H12194" s="19" t="str">
        <f>IF(Movies[[#This Row],[rating]]=0,"No Rating","Rated")</f>
        <v>Rated</v>
      </c>
      <c r="I12194" s="16" t="s">
        <v>170</v>
      </c>
      <c r="J12194" s="29" t="s">
        <v>12</v>
      </c>
      <c r="K12194" s="19">
        <v>24.050999999999998</v>
      </c>
      <c r="L12194" s="26">
        <v>30</v>
      </c>
    </row>
    <row r="12195" spans="1:12" x14ac:dyDescent="0.3">
      <c r="A12195" s="14">
        <v>294793</v>
      </c>
      <c r="B12195" s="16" t="s">
        <v>15532</v>
      </c>
      <c r="C12195" s="16" t="s">
        <v>10</v>
      </c>
      <c r="D12195" s="4">
        <v>44659</v>
      </c>
      <c r="E12195" s="23">
        <v>2022</v>
      </c>
      <c r="F12195" s="19">
        <v>6</v>
      </c>
      <c r="G12195" s="19">
        <f>IF(Movies[[#This Row],[rating]]=0,"",Movies[[#This Row],[rating]])</f>
        <v>6</v>
      </c>
      <c r="H12195" s="19" t="str">
        <f>IF(Movies[[#This Row],[rating]]=0,"No Rating","Rated")</f>
        <v>Rated</v>
      </c>
      <c r="I12195" s="16" t="s">
        <v>1611</v>
      </c>
      <c r="J12195" s="29" t="s">
        <v>12</v>
      </c>
      <c r="K12195" s="19">
        <v>23.97</v>
      </c>
      <c r="L12195" s="26">
        <v>553</v>
      </c>
    </row>
    <row r="12196" spans="1:12" x14ac:dyDescent="0.3">
      <c r="A12196" s="14">
        <v>800815</v>
      </c>
      <c r="B12196" s="16" t="s">
        <v>15533</v>
      </c>
      <c r="C12196" s="16" t="s">
        <v>10</v>
      </c>
      <c r="D12196" s="4">
        <v>44917</v>
      </c>
      <c r="E12196" s="23">
        <v>2022</v>
      </c>
      <c r="F12196" s="19">
        <v>6.8</v>
      </c>
      <c r="G12196" s="19">
        <f>IF(Movies[[#This Row],[rating]]=0,"",Movies[[#This Row],[rating]])</f>
        <v>6.8</v>
      </c>
      <c r="H12196" s="19" t="str">
        <f>IF(Movies[[#This Row],[rating]]=0,"No Rating","Rated")</f>
        <v>Rated</v>
      </c>
      <c r="I12196" s="16" t="s">
        <v>11205</v>
      </c>
      <c r="J12196" s="29" t="s">
        <v>12</v>
      </c>
      <c r="K12196" s="19">
        <v>23.936</v>
      </c>
      <c r="L12196" s="26">
        <v>1888</v>
      </c>
    </row>
    <row r="12197" spans="1:12" x14ac:dyDescent="0.3">
      <c r="A12197" s="14">
        <v>1043565</v>
      </c>
      <c r="B12197" s="16" t="s">
        <v>15534</v>
      </c>
      <c r="C12197" s="16" t="s">
        <v>10</v>
      </c>
      <c r="D12197" s="4">
        <v>44911</v>
      </c>
      <c r="E12197" s="23">
        <v>2022</v>
      </c>
      <c r="F12197" s="19">
        <v>6</v>
      </c>
      <c r="G12197" s="19">
        <f>IF(Movies[[#This Row],[rating]]=0,"",Movies[[#This Row],[rating]])</f>
        <v>6</v>
      </c>
      <c r="H12197" s="19" t="str">
        <f>IF(Movies[[#This Row],[rating]]=0,"No Rating","Rated")</f>
        <v>Rated</v>
      </c>
      <c r="I12197" s="16" t="s">
        <v>674</v>
      </c>
      <c r="J12197" s="29" t="s">
        <v>12</v>
      </c>
      <c r="K12197" s="19">
        <v>23.75</v>
      </c>
      <c r="L12197" s="26">
        <v>340</v>
      </c>
    </row>
    <row r="12198" spans="1:12" x14ac:dyDescent="0.3">
      <c r="A12198" s="14">
        <v>886396</v>
      </c>
      <c r="B12198" s="16" t="s">
        <v>15535</v>
      </c>
      <c r="C12198" s="16" t="s">
        <v>10</v>
      </c>
      <c r="D12198" s="4">
        <v>44851</v>
      </c>
      <c r="E12198" s="23">
        <v>2022</v>
      </c>
      <c r="F12198" s="19">
        <v>7.6719999999999997</v>
      </c>
      <c r="G12198" s="19">
        <f>IF(Movies[[#This Row],[rating]]=0,"",Movies[[#This Row],[rating]])</f>
        <v>7.6719999999999997</v>
      </c>
      <c r="H12198" s="19" t="str">
        <f>IF(Movies[[#This Row],[rating]]=0,"No Rating","Rated")</f>
        <v>Rated</v>
      </c>
      <c r="I12198" s="16" t="s">
        <v>3157</v>
      </c>
      <c r="J12198" s="29" t="s">
        <v>12</v>
      </c>
      <c r="K12198" s="19">
        <v>23.597999999999999</v>
      </c>
      <c r="L12198" s="26">
        <v>302</v>
      </c>
    </row>
    <row r="12199" spans="1:12" x14ac:dyDescent="0.3">
      <c r="A12199" s="14">
        <v>420821</v>
      </c>
      <c r="B12199" s="16" t="s">
        <v>15536</v>
      </c>
      <c r="C12199" s="16" t="s">
        <v>10</v>
      </c>
      <c r="D12199" s="4">
        <v>44701</v>
      </c>
      <c r="E12199" s="23">
        <v>2022</v>
      </c>
      <c r="F12199" s="19">
        <v>6.9969999999999999</v>
      </c>
      <c r="G12199" s="19">
        <f>IF(Movies[[#This Row],[rating]]=0,"",Movies[[#This Row],[rating]])</f>
        <v>6.9969999999999999</v>
      </c>
      <c r="H12199" s="19" t="str">
        <f>IF(Movies[[#This Row],[rating]]=0,"No Rating","Rated")</f>
        <v>Rated</v>
      </c>
      <c r="I12199" s="16" t="s">
        <v>15537</v>
      </c>
      <c r="J12199" s="29" t="s">
        <v>12</v>
      </c>
      <c r="K12199" s="19">
        <v>23.585000000000001</v>
      </c>
      <c r="L12199" s="26">
        <v>1242</v>
      </c>
    </row>
    <row r="12200" spans="1:12" x14ac:dyDescent="0.3">
      <c r="A12200" s="14">
        <v>989937</v>
      </c>
      <c r="B12200" s="16" t="s">
        <v>15538</v>
      </c>
      <c r="C12200" s="16" t="s">
        <v>10748</v>
      </c>
      <c r="D12200" s="4">
        <v>44915</v>
      </c>
      <c r="E12200" s="23">
        <v>2022</v>
      </c>
      <c r="F12200" s="19">
        <v>7.8</v>
      </c>
      <c r="G12200" s="19">
        <f>IF(Movies[[#This Row],[rating]]=0,"",Movies[[#This Row],[rating]])</f>
        <v>7.8</v>
      </c>
      <c r="H12200" s="19" t="str">
        <f>IF(Movies[[#This Row],[rating]]=0,"No Rating","Rated")</f>
        <v>Rated</v>
      </c>
      <c r="I12200" s="16" t="s">
        <v>15539</v>
      </c>
      <c r="J12200" s="29" t="s">
        <v>146</v>
      </c>
      <c r="K12200" s="19">
        <v>23.518000000000001</v>
      </c>
      <c r="L12200" s="26">
        <v>258</v>
      </c>
    </row>
    <row r="12201" spans="1:12" x14ac:dyDescent="0.3">
      <c r="A12201" s="14">
        <v>753232</v>
      </c>
      <c r="B12201" s="16" t="s">
        <v>15540</v>
      </c>
      <c r="C12201" s="16" t="s">
        <v>10</v>
      </c>
      <c r="D12201" s="4">
        <v>44568</v>
      </c>
      <c r="E12201" s="23">
        <v>2022</v>
      </c>
      <c r="F12201" s="19">
        <v>5.7</v>
      </c>
      <c r="G12201" s="19">
        <f>IF(Movies[[#This Row],[rating]]=0,"",Movies[[#This Row],[rating]])</f>
        <v>5.7</v>
      </c>
      <c r="H12201" s="19" t="str">
        <f>IF(Movies[[#This Row],[rating]]=0,"No Rating","Rated")</f>
        <v>Rated</v>
      </c>
      <c r="I12201" s="16" t="s">
        <v>78</v>
      </c>
      <c r="J12201" s="29" t="s">
        <v>12</v>
      </c>
      <c r="K12201" s="19">
        <v>23.416</v>
      </c>
      <c r="L12201" s="26">
        <v>166</v>
      </c>
    </row>
    <row r="12202" spans="1:12" x14ac:dyDescent="0.3">
      <c r="A12202" s="14">
        <v>676710</v>
      </c>
      <c r="B12202" s="16" t="s">
        <v>15541</v>
      </c>
      <c r="C12202" s="16" t="s">
        <v>15542</v>
      </c>
      <c r="D12202" s="4">
        <v>44911</v>
      </c>
      <c r="E12202" s="23">
        <v>2022</v>
      </c>
      <c r="F12202" s="19">
        <v>6.782</v>
      </c>
      <c r="G12202" s="19">
        <f>IF(Movies[[#This Row],[rating]]=0,"",Movies[[#This Row],[rating]])</f>
        <v>6.782</v>
      </c>
      <c r="H12202" s="19" t="str">
        <f>IF(Movies[[#This Row],[rating]]=0,"No Rating","Rated")</f>
        <v>Rated</v>
      </c>
      <c r="I12202" s="16" t="s">
        <v>2742</v>
      </c>
      <c r="J12202" s="29" t="s">
        <v>12</v>
      </c>
      <c r="K12202" s="19">
        <v>23.388000000000002</v>
      </c>
      <c r="L12202" s="26">
        <v>156</v>
      </c>
    </row>
    <row r="12203" spans="1:12" x14ac:dyDescent="0.3">
      <c r="A12203" s="14">
        <v>634429</v>
      </c>
      <c r="B12203" s="16" t="s">
        <v>15543</v>
      </c>
      <c r="C12203" s="16" t="s">
        <v>144</v>
      </c>
      <c r="D12203" s="4">
        <v>44694</v>
      </c>
      <c r="E12203" s="23">
        <v>2022</v>
      </c>
      <c r="F12203" s="19">
        <v>7.1840000000000002</v>
      </c>
      <c r="G12203" s="19">
        <f>IF(Movies[[#This Row],[rating]]=0,"",Movies[[#This Row],[rating]])</f>
        <v>7.1840000000000002</v>
      </c>
      <c r="H12203" s="19" t="str">
        <f>IF(Movies[[#This Row],[rating]]=0,"No Rating","Rated")</f>
        <v>Rated</v>
      </c>
      <c r="I12203" s="16" t="s">
        <v>596</v>
      </c>
      <c r="J12203" s="29" t="s">
        <v>146</v>
      </c>
      <c r="K12203" s="19">
        <v>23.257999999999999</v>
      </c>
      <c r="L12203" s="26">
        <v>179</v>
      </c>
    </row>
    <row r="12204" spans="1:12" x14ac:dyDescent="0.3">
      <c r="A12204" s="14">
        <v>626735</v>
      </c>
      <c r="B12204" s="16" t="s">
        <v>15544</v>
      </c>
      <c r="C12204" s="16" t="s">
        <v>10</v>
      </c>
      <c r="D12204" s="4">
        <v>44609</v>
      </c>
      <c r="E12204" s="23">
        <v>2022</v>
      </c>
      <c r="F12204" s="19">
        <v>7.3</v>
      </c>
      <c r="G12204" s="19">
        <f>IF(Movies[[#This Row],[rating]]=0,"",Movies[[#This Row],[rating]])</f>
        <v>7.3</v>
      </c>
      <c r="H12204" s="19" t="str">
        <f>IF(Movies[[#This Row],[rating]]=0,"No Rating","Rated")</f>
        <v>Rated</v>
      </c>
      <c r="I12204" s="16" t="s">
        <v>713</v>
      </c>
      <c r="J12204" s="29" t="s">
        <v>12</v>
      </c>
      <c r="K12204" s="19">
        <v>23.207000000000001</v>
      </c>
      <c r="L12204" s="26">
        <v>1594</v>
      </c>
    </row>
    <row r="12205" spans="1:12" x14ac:dyDescent="0.3">
      <c r="A12205" s="14">
        <v>995133</v>
      </c>
      <c r="B12205" s="16" t="s">
        <v>15545</v>
      </c>
      <c r="C12205" s="16" t="s">
        <v>14</v>
      </c>
      <c r="D12205" s="4">
        <v>44920</v>
      </c>
      <c r="E12205" s="23">
        <v>2022</v>
      </c>
      <c r="F12205" s="19">
        <v>8.1999999999999993</v>
      </c>
      <c r="G12205" s="19">
        <f>IF(Movies[[#This Row],[rating]]=0,"",Movies[[#This Row],[rating]])</f>
        <v>8.1999999999999993</v>
      </c>
      <c r="H12205" s="19" t="str">
        <f>IF(Movies[[#This Row],[rating]]=0,"No Rating","Rated")</f>
        <v>Rated</v>
      </c>
      <c r="I12205" s="16" t="s">
        <v>4387</v>
      </c>
      <c r="J12205" s="29" t="s">
        <v>12</v>
      </c>
      <c r="K12205" s="19">
        <v>23.202999999999999</v>
      </c>
      <c r="L12205" s="26">
        <v>606</v>
      </c>
    </row>
    <row r="12206" spans="1:12" x14ac:dyDescent="0.3">
      <c r="A12206" s="14">
        <v>760868</v>
      </c>
      <c r="B12206" s="16" t="s">
        <v>15546</v>
      </c>
      <c r="C12206" s="16" t="s">
        <v>750</v>
      </c>
      <c r="D12206" s="4">
        <v>44638</v>
      </c>
      <c r="E12206" s="23">
        <v>2022</v>
      </c>
      <c r="F12206" s="19">
        <v>6.2670000000000003</v>
      </c>
      <c r="G12206" s="19">
        <f>IF(Movies[[#This Row],[rating]]=0,"",Movies[[#This Row],[rating]])</f>
        <v>6.2670000000000003</v>
      </c>
      <c r="H12206" s="19" t="str">
        <f>IF(Movies[[#This Row],[rating]]=0,"No Rating","Rated")</f>
        <v>Rated</v>
      </c>
      <c r="I12206" s="16" t="s">
        <v>193</v>
      </c>
      <c r="J12206" s="29" t="s">
        <v>553</v>
      </c>
      <c r="K12206" s="19">
        <v>23.201000000000001</v>
      </c>
      <c r="L12206" s="26">
        <v>836</v>
      </c>
    </row>
    <row r="12207" spans="1:12" x14ac:dyDescent="0.3">
      <c r="A12207" s="14">
        <v>955971</v>
      </c>
      <c r="B12207" s="16" t="s">
        <v>15547</v>
      </c>
      <c r="C12207" s="16" t="s">
        <v>51</v>
      </c>
      <c r="D12207" s="4">
        <v>44680</v>
      </c>
      <c r="E12207" s="23">
        <v>2022</v>
      </c>
      <c r="F12207" s="19">
        <v>6.4</v>
      </c>
      <c r="G12207" s="19">
        <f>IF(Movies[[#This Row],[rating]]=0,"",Movies[[#This Row],[rating]])</f>
        <v>6.4</v>
      </c>
      <c r="H12207" s="19" t="str">
        <f>IF(Movies[[#This Row],[rating]]=0,"No Rating","Rated")</f>
        <v>Rated</v>
      </c>
      <c r="I12207" s="16" t="s">
        <v>30</v>
      </c>
      <c r="J12207" s="29" t="s">
        <v>34</v>
      </c>
      <c r="K12207" s="19">
        <v>23.134</v>
      </c>
      <c r="L12207" s="26">
        <v>155</v>
      </c>
    </row>
    <row r="12208" spans="1:12" x14ac:dyDescent="0.3">
      <c r="A12208" s="14">
        <v>952079</v>
      </c>
      <c r="B12208" s="16" t="s">
        <v>15548</v>
      </c>
      <c r="C12208" s="16" t="s">
        <v>1845</v>
      </c>
      <c r="D12208" s="4">
        <v>44631</v>
      </c>
      <c r="E12208" s="23">
        <v>2022</v>
      </c>
      <c r="F12208" s="19">
        <v>0</v>
      </c>
      <c r="G12208" s="19" t="str">
        <f>IF(Movies[[#This Row],[rating]]=0,"",Movies[[#This Row],[rating]])</f>
        <v/>
      </c>
      <c r="H12208" s="19" t="str">
        <f>IF(Movies[[#This Row],[rating]]=0,"No Rating","Rated")</f>
        <v>No Rating</v>
      </c>
      <c r="I12208" s="16" t="s">
        <v>886</v>
      </c>
      <c r="J12208" s="29" t="s">
        <v>96</v>
      </c>
      <c r="K12208" s="19">
        <v>23.105</v>
      </c>
      <c r="L12208" s="26">
        <v>0</v>
      </c>
    </row>
    <row r="12209" spans="1:12" x14ac:dyDescent="0.3">
      <c r="A12209" s="14">
        <v>632856</v>
      </c>
      <c r="B12209" s="16" t="s">
        <v>15549</v>
      </c>
      <c r="C12209" s="16" t="s">
        <v>10</v>
      </c>
      <c r="D12209" s="4">
        <v>44875</v>
      </c>
      <c r="E12209" s="23">
        <v>2022</v>
      </c>
      <c r="F12209" s="19">
        <v>6.8710000000000004</v>
      </c>
      <c r="G12209" s="19">
        <f>IF(Movies[[#This Row],[rating]]=0,"",Movies[[#This Row],[rating]])</f>
        <v>6.8710000000000004</v>
      </c>
      <c r="H12209" s="19" t="str">
        <f>IF(Movies[[#This Row],[rating]]=0,"No Rating","Rated")</f>
        <v>Rated</v>
      </c>
      <c r="I12209" s="16" t="s">
        <v>30</v>
      </c>
      <c r="J12209" s="29" t="s">
        <v>12</v>
      </c>
      <c r="K12209" s="19">
        <v>22.988</v>
      </c>
      <c r="L12209" s="26">
        <v>652</v>
      </c>
    </row>
    <row r="12210" spans="1:12" x14ac:dyDescent="0.3">
      <c r="A12210" s="14">
        <v>833425</v>
      </c>
      <c r="B12210" s="16" t="s">
        <v>15550</v>
      </c>
      <c r="C12210" s="16" t="s">
        <v>10</v>
      </c>
      <c r="D12210" s="4">
        <v>44616</v>
      </c>
      <c r="E12210" s="23">
        <v>2022</v>
      </c>
      <c r="F12210" s="19">
        <v>6.9</v>
      </c>
      <c r="G12210" s="19">
        <f>IF(Movies[[#This Row],[rating]]=0,"",Movies[[#This Row],[rating]])</f>
        <v>6.9</v>
      </c>
      <c r="H12210" s="19" t="str">
        <f>IF(Movies[[#This Row],[rating]]=0,"No Rating","Rated")</f>
        <v>Rated</v>
      </c>
      <c r="I12210" s="16" t="s">
        <v>277</v>
      </c>
      <c r="J12210" s="29" t="s">
        <v>12</v>
      </c>
      <c r="K12210" s="19">
        <v>22.986999999999998</v>
      </c>
      <c r="L12210" s="26">
        <v>1174</v>
      </c>
    </row>
    <row r="12211" spans="1:12" x14ac:dyDescent="0.3">
      <c r="A12211" s="14">
        <v>972731</v>
      </c>
      <c r="B12211" s="16" t="s">
        <v>15551</v>
      </c>
      <c r="C12211" s="16" t="s">
        <v>10</v>
      </c>
      <c r="D12211" s="4">
        <v>44743</v>
      </c>
      <c r="E12211" s="23">
        <v>2022</v>
      </c>
      <c r="F12211" s="19">
        <v>4.2</v>
      </c>
      <c r="G12211" s="19">
        <f>IF(Movies[[#This Row],[rating]]=0,"",Movies[[#This Row],[rating]])</f>
        <v>4.2</v>
      </c>
      <c r="H12211" s="19" t="str">
        <f>IF(Movies[[#This Row],[rating]]=0,"No Rating","Rated")</f>
        <v>Rated</v>
      </c>
      <c r="I12211" s="16" t="s">
        <v>833</v>
      </c>
      <c r="J12211" s="29" t="s">
        <v>12</v>
      </c>
      <c r="K12211" s="19">
        <v>22.896999999999998</v>
      </c>
      <c r="L12211" s="26">
        <v>5</v>
      </c>
    </row>
    <row r="12212" spans="1:12" x14ac:dyDescent="0.3">
      <c r="A12212" s="14">
        <v>778810</v>
      </c>
      <c r="B12212" s="16" t="s">
        <v>15552</v>
      </c>
      <c r="C12212" s="16" t="s">
        <v>640</v>
      </c>
      <c r="D12212" s="4">
        <v>44577</v>
      </c>
      <c r="E12212" s="23">
        <v>2022</v>
      </c>
      <c r="F12212" s="19">
        <v>7.2</v>
      </c>
      <c r="G12212" s="19">
        <f>IF(Movies[[#This Row],[rating]]=0,"",Movies[[#This Row],[rating]])</f>
        <v>7.2</v>
      </c>
      <c r="H12212" s="19" t="str">
        <f>IF(Movies[[#This Row],[rating]]=0,"No Rating","Rated")</f>
        <v>Rated</v>
      </c>
      <c r="I12212" s="16" t="s">
        <v>3334</v>
      </c>
      <c r="J12212" s="29" t="s">
        <v>12</v>
      </c>
      <c r="K12212" s="19">
        <v>22.832000000000001</v>
      </c>
      <c r="L12212" s="26">
        <v>254</v>
      </c>
    </row>
    <row r="12213" spans="1:12" x14ac:dyDescent="0.3">
      <c r="A12213" s="14">
        <v>969686</v>
      </c>
      <c r="B12213" s="16" t="s">
        <v>15553</v>
      </c>
      <c r="C12213" s="16" t="s">
        <v>10</v>
      </c>
      <c r="D12213" s="4">
        <v>44680</v>
      </c>
      <c r="E12213" s="23">
        <v>2022</v>
      </c>
      <c r="F12213" s="19">
        <v>6</v>
      </c>
      <c r="G12213" s="19">
        <f>IF(Movies[[#This Row],[rating]]=0,"",Movies[[#This Row],[rating]])</f>
        <v>6</v>
      </c>
      <c r="H12213" s="19" t="str">
        <f>IF(Movies[[#This Row],[rating]]=0,"No Rating","Rated")</f>
        <v>Rated</v>
      </c>
      <c r="I12213" s="16" t="s">
        <v>1387</v>
      </c>
      <c r="J12213" s="29" t="s">
        <v>12</v>
      </c>
      <c r="K12213" s="19">
        <v>22.797999999999998</v>
      </c>
      <c r="L12213" s="26">
        <v>116</v>
      </c>
    </row>
    <row r="12214" spans="1:12" x14ac:dyDescent="0.3">
      <c r="A12214" s="14">
        <v>862965</v>
      </c>
      <c r="B12214" s="16" t="s">
        <v>15554</v>
      </c>
      <c r="C12214" s="16" t="s">
        <v>10</v>
      </c>
      <c r="D12214" s="4">
        <v>44785</v>
      </c>
      <c r="E12214" s="23">
        <v>2022</v>
      </c>
      <c r="F12214" s="19">
        <v>6.68</v>
      </c>
      <c r="G12214" s="19">
        <f>IF(Movies[[#This Row],[rating]]=0,"",Movies[[#This Row],[rating]])</f>
        <v>6.68</v>
      </c>
      <c r="H12214" s="19" t="str">
        <f>IF(Movies[[#This Row],[rating]]=0,"No Rating","Rated")</f>
        <v>Rated</v>
      </c>
      <c r="I12214" s="16" t="s">
        <v>56</v>
      </c>
      <c r="J12214" s="29" t="s">
        <v>12</v>
      </c>
      <c r="K12214" s="19">
        <v>22.675000000000001</v>
      </c>
      <c r="L12214" s="26">
        <v>862</v>
      </c>
    </row>
    <row r="12215" spans="1:12" x14ac:dyDescent="0.3">
      <c r="A12215" s="14">
        <v>751741</v>
      </c>
      <c r="B12215" s="16" t="s">
        <v>15555</v>
      </c>
      <c r="C12215" s="16" t="s">
        <v>10</v>
      </c>
      <c r="D12215" s="4">
        <v>44903</v>
      </c>
      <c r="E12215" s="23">
        <v>2022</v>
      </c>
      <c r="F12215" s="19">
        <v>6.4</v>
      </c>
      <c r="G12215" s="19">
        <f>IF(Movies[[#This Row],[rating]]=0,"",Movies[[#This Row],[rating]])</f>
        <v>6.4</v>
      </c>
      <c r="H12215" s="19" t="str">
        <f>IF(Movies[[#This Row],[rating]]=0,"No Rating","Rated")</f>
        <v>Rated</v>
      </c>
      <c r="I12215" s="16" t="s">
        <v>3075</v>
      </c>
      <c r="J12215" s="29" t="s">
        <v>12</v>
      </c>
      <c r="K12215" s="19">
        <v>22.675000000000001</v>
      </c>
      <c r="L12215" s="26">
        <v>261</v>
      </c>
    </row>
    <row r="12216" spans="1:12" x14ac:dyDescent="0.3">
      <c r="A12216" s="14">
        <v>732684</v>
      </c>
      <c r="B12216" s="16" t="s">
        <v>15556</v>
      </c>
      <c r="C12216" s="16" t="s">
        <v>877</v>
      </c>
      <c r="D12216" s="4">
        <v>44861</v>
      </c>
      <c r="E12216" s="23">
        <v>2022</v>
      </c>
      <c r="F12216" s="19">
        <v>6.1</v>
      </c>
      <c r="G12216" s="19">
        <f>IF(Movies[[#This Row],[rating]]=0,"",Movies[[#This Row],[rating]])</f>
        <v>6.1</v>
      </c>
      <c r="H12216" s="19" t="str">
        <f>IF(Movies[[#This Row],[rating]]=0,"No Rating","Rated")</f>
        <v>Rated</v>
      </c>
      <c r="I12216" s="16" t="s">
        <v>423</v>
      </c>
      <c r="J12216" s="29" t="s">
        <v>774</v>
      </c>
      <c r="K12216" s="19">
        <v>22.640999999999998</v>
      </c>
      <c r="L12216" s="26">
        <v>74</v>
      </c>
    </row>
    <row r="12217" spans="1:12" x14ac:dyDescent="0.3">
      <c r="A12217" s="14">
        <v>715931</v>
      </c>
      <c r="B12217" s="16" t="s">
        <v>15557</v>
      </c>
      <c r="C12217" s="16" t="s">
        <v>10</v>
      </c>
      <c r="D12217" s="4">
        <v>44897</v>
      </c>
      <c r="E12217" s="23">
        <v>2022</v>
      </c>
      <c r="F12217" s="19">
        <v>7.8</v>
      </c>
      <c r="G12217" s="19">
        <f>IF(Movies[[#This Row],[rating]]=0,"",Movies[[#This Row],[rating]])</f>
        <v>7.8</v>
      </c>
      <c r="H12217" s="19" t="str">
        <f>IF(Movies[[#This Row],[rating]]=0,"No Rating","Rated")</f>
        <v>Rated</v>
      </c>
      <c r="I12217" s="16" t="s">
        <v>3032</v>
      </c>
      <c r="J12217" s="29" t="s">
        <v>12</v>
      </c>
      <c r="K12217" s="19">
        <v>22.472999999999999</v>
      </c>
      <c r="L12217" s="26">
        <v>1144</v>
      </c>
    </row>
    <row r="12218" spans="1:12" x14ac:dyDescent="0.3">
      <c r="A12218" s="14">
        <v>806368</v>
      </c>
      <c r="B12218" s="16" t="s">
        <v>4085</v>
      </c>
      <c r="C12218" s="16" t="s">
        <v>6407</v>
      </c>
      <c r="D12218" s="4">
        <v>44875</v>
      </c>
      <c r="E12218" s="23">
        <v>2022</v>
      </c>
      <c r="F12218" s="19">
        <v>6.7</v>
      </c>
      <c r="G12218" s="19">
        <f>IF(Movies[[#This Row],[rating]]=0,"",Movies[[#This Row],[rating]])</f>
        <v>6.7</v>
      </c>
      <c r="H12218" s="19" t="str">
        <f>IF(Movies[[#This Row],[rating]]=0,"No Rating","Rated")</f>
        <v>Rated</v>
      </c>
      <c r="I12218" s="16" t="s">
        <v>49</v>
      </c>
      <c r="J12218" s="29" t="s">
        <v>12</v>
      </c>
      <c r="K12218" s="19">
        <v>22.431999999999999</v>
      </c>
      <c r="L12218" s="26">
        <v>478</v>
      </c>
    </row>
    <row r="12219" spans="1:12" x14ac:dyDescent="0.3">
      <c r="A12219" s="14">
        <v>809140</v>
      </c>
      <c r="B12219" s="16" t="s">
        <v>15558</v>
      </c>
      <c r="C12219" s="16" t="s">
        <v>10</v>
      </c>
      <c r="D12219" s="4">
        <v>44664</v>
      </c>
      <c r="E12219" s="23">
        <v>2022</v>
      </c>
      <c r="F12219" s="19">
        <v>7.14</v>
      </c>
      <c r="G12219" s="19">
        <f>IF(Movies[[#This Row],[rating]]=0,"",Movies[[#This Row],[rating]])</f>
        <v>7.14</v>
      </c>
      <c r="H12219" s="19" t="str">
        <f>IF(Movies[[#This Row],[rating]]=0,"No Rating","Rated")</f>
        <v>Rated</v>
      </c>
      <c r="I12219" s="16" t="s">
        <v>49</v>
      </c>
      <c r="J12219" s="29" t="s">
        <v>12</v>
      </c>
      <c r="K12219" s="19">
        <v>22.431000000000001</v>
      </c>
      <c r="L12219" s="26">
        <v>633</v>
      </c>
    </row>
    <row r="12220" spans="1:12" x14ac:dyDescent="0.3">
      <c r="A12220" s="14">
        <v>335795</v>
      </c>
      <c r="B12220" s="16" t="s">
        <v>15559</v>
      </c>
      <c r="C12220" s="16" t="s">
        <v>172</v>
      </c>
      <c r="D12220" s="4">
        <v>44840</v>
      </c>
      <c r="E12220" s="23">
        <v>2022</v>
      </c>
      <c r="F12220" s="19">
        <v>6.9</v>
      </c>
      <c r="G12220" s="19">
        <f>IF(Movies[[#This Row],[rating]]=0,"",Movies[[#This Row],[rating]])</f>
        <v>6.9</v>
      </c>
      <c r="H12220" s="19" t="str">
        <f>IF(Movies[[#This Row],[rating]]=0,"No Rating","Rated")</f>
        <v>Rated</v>
      </c>
      <c r="I12220" s="16" t="s">
        <v>15560</v>
      </c>
      <c r="J12220" s="29" t="s">
        <v>12</v>
      </c>
      <c r="K12220" s="19">
        <v>22.411000000000001</v>
      </c>
      <c r="L12220" s="26">
        <v>276</v>
      </c>
    </row>
    <row r="12221" spans="1:12" x14ac:dyDescent="0.3">
      <c r="A12221" s="14">
        <v>1033219</v>
      </c>
      <c r="B12221" s="16" t="s">
        <v>6924</v>
      </c>
      <c r="C12221" s="16" t="s">
        <v>10</v>
      </c>
      <c r="D12221" s="4">
        <v>44834</v>
      </c>
      <c r="E12221" s="23">
        <v>2022</v>
      </c>
      <c r="F12221" s="19">
        <v>6</v>
      </c>
      <c r="G12221" s="19">
        <f>IF(Movies[[#This Row],[rating]]=0,"",Movies[[#This Row],[rating]])</f>
        <v>6</v>
      </c>
      <c r="H12221" s="19" t="str">
        <f>IF(Movies[[#This Row],[rating]]=0,"No Rating","Rated")</f>
        <v>Rated</v>
      </c>
      <c r="I12221" s="16" t="s">
        <v>591</v>
      </c>
      <c r="J12221" s="29" t="s">
        <v>12</v>
      </c>
      <c r="K12221" s="19">
        <v>22.151</v>
      </c>
      <c r="L12221" s="26">
        <v>172</v>
      </c>
    </row>
    <row r="12222" spans="1:12" x14ac:dyDescent="0.3">
      <c r="A12222" s="14">
        <v>615469</v>
      </c>
      <c r="B12222" s="16" t="s">
        <v>15561</v>
      </c>
      <c r="C12222" s="16" t="s">
        <v>10</v>
      </c>
      <c r="D12222" s="4">
        <v>44729</v>
      </c>
      <c r="E12222" s="23">
        <v>2022</v>
      </c>
      <c r="F12222" s="19">
        <v>5.79</v>
      </c>
      <c r="G12222" s="19">
        <f>IF(Movies[[#This Row],[rating]]=0,"",Movies[[#This Row],[rating]])</f>
        <v>5.79</v>
      </c>
      <c r="H12222" s="19" t="str">
        <f>IF(Movies[[#This Row],[rating]]=0,"No Rating","Rated")</f>
        <v>Rated</v>
      </c>
      <c r="I12222" s="16" t="s">
        <v>1367</v>
      </c>
      <c r="J12222" s="29" t="s">
        <v>12</v>
      </c>
      <c r="K12222" s="19">
        <v>22.137</v>
      </c>
      <c r="L12222" s="26">
        <v>1561</v>
      </c>
    </row>
    <row r="12223" spans="1:12" x14ac:dyDescent="0.3">
      <c r="A12223" s="14">
        <v>683361</v>
      </c>
      <c r="B12223" s="16" t="s">
        <v>15562</v>
      </c>
      <c r="C12223" s="16" t="s">
        <v>1265</v>
      </c>
      <c r="D12223" s="4">
        <v>44848</v>
      </c>
      <c r="E12223" s="23">
        <v>2022</v>
      </c>
      <c r="F12223" s="19">
        <v>6.3490000000000002</v>
      </c>
      <c r="G12223" s="19">
        <f>IF(Movies[[#This Row],[rating]]=0,"",Movies[[#This Row],[rating]])</f>
        <v>6.3490000000000002</v>
      </c>
      <c r="H12223" s="19" t="str">
        <f>IF(Movies[[#This Row],[rating]]=0,"No Rating","Rated")</f>
        <v>Rated</v>
      </c>
      <c r="I12223" s="16" t="s">
        <v>698</v>
      </c>
      <c r="J12223" s="29" t="s">
        <v>517</v>
      </c>
      <c r="K12223" s="19">
        <v>22.125</v>
      </c>
      <c r="L12223" s="26">
        <v>53</v>
      </c>
    </row>
    <row r="12224" spans="1:12" x14ac:dyDescent="0.3">
      <c r="A12224" s="14">
        <v>791177</v>
      </c>
      <c r="B12224" s="16" t="s">
        <v>15563</v>
      </c>
      <c r="C12224" s="16" t="s">
        <v>2265</v>
      </c>
      <c r="D12224" s="4">
        <v>44883</v>
      </c>
      <c r="E12224" s="23">
        <v>2022</v>
      </c>
      <c r="F12224" s="19">
        <v>7.1</v>
      </c>
      <c r="G12224" s="19">
        <f>IF(Movies[[#This Row],[rating]]=0,"",Movies[[#This Row],[rating]])</f>
        <v>7.1</v>
      </c>
      <c r="H12224" s="19" t="str">
        <f>IF(Movies[[#This Row],[rating]]=0,"No Rating","Rated")</f>
        <v>Rated</v>
      </c>
      <c r="I12224" s="16" t="s">
        <v>4018</v>
      </c>
      <c r="J12224" s="29" t="s">
        <v>12</v>
      </c>
      <c r="K12224" s="19">
        <v>21.975000000000001</v>
      </c>
      <c r="L12224" s="26">
        <v>1393</v>
      </c>
    </row>
    <row r="12225" spans="1:12" x14ac:dyDescent="0.3">
      <c r="A12225" s="14">
        <v>893334</v>
      </c>
      <c r="B12225" s="16" t="s">
        <v>15564</v>
      </c>
      <c r="C12225" s="16" t="s">
        <v>1845</v>
      </c>
      <c r="D12225" s="4">
        <v>44690</v>
      </c>
      <c r="E12225" s="23">
        <v>2022</v>
      </c>
      <c r="F12225" s="19">
        <v>4.8</v>
      </c>
      <c r="G12225" s="19">
        <f>IF(Movies[[#This Row],[rating]]=0,"",Movies[[#This Row],[rating]])</f>
        <v>4.8</v>
      </c>
      <c r="H12225" s="19" t="str">
        <f>IF(Movies[[#This Row],[rating]]=0,"No Rating","Rated")</f>
        <v>Rated</v>
      </c>
      <c r="I12225" s="16" t="s">
        <v>5864</v>
      </c>
      <c r="J12225" s="29" t="s">
        <v>12</v>
      </c>
      <c r="K12225" s="19">
        <v>21.963000000000001</v>
      </c>
      <c r="L12225" s="26">
        <v>20</v>
      </c>
    </row>
    <row r="12226" spans="1:12" x14ac:dyDescent="0.3">
      <c r="A12226" s="14">
        <v>573171</v>
      </c>
      <c r="B12226" s="16" t="s">
        <v>15565</v>
      </c>
      <c r="C12226" s="16" t="s">
        <v>74</v>
      </c>
      <c r="D12226" s="4">
        <v>44909</v>
      </c>
      <c r="E12226" s="23">
        <v>2022</v>
      </c>
      <c r="F12226" s="19">
        <v>7.7</v>
      </c>
      <c r="G12226" s="19">
        <f>IF(Movies[[#This Row],[rating]]=0,"",Movies[[#This Row],[rating]])</f>
        <v>7.7</v>
      </c>
      <c r="H12226" s="19" t="str">
        <f>IF(Movies[[#This Row],[rating]]=0,"No Rating","Rated")</f>
        <v>Rated</v>
      </c>
      <c r="I12226" s="16" t="s">
        <v>1688</v>
      </c>
      <c r="J12226" s="29" t="s">
        <v>34</v>
      </c>
      <c r="K12226" s="19">
        <v>21.920999999999999</v>
      </c>
      <c r="L12226" s="26">
        <v>350</v>
      </c>
    </row>
    <row r="12227" spans="1:12" x14ac:dyDescent="0.3">
      <c r="A12227" s="14">
        <v>997120</v>
      </c>
      <c r="B12227" s="16" t="s">
        <v>15566</v>
      </c>
      <c r="C12227" s="16" t="s">
        <v>10</v>
      </c>
      <c r="D12227" s="4">
        <v>44789</v>
      </c>
      <c r="E12227" s="23">
        <v>2022</v>
      </c>
      <c r="F12227" s="19">
        <v>6.2</v>
      </c>
      <c r="G12227" s="19">
        <f>IF(Movies[[#This Row],[rating]]=0,"",Movies[[#This Row],[rating]])</f>
        <v>6.2</v>
      </c>
      <c r="H12227" s="19" t="str">
        <f>IF(Movies[[#This Row],[rating]]=0,"No Rating","Rated")</f>
        <v>Rated</v>
      </c>
      <c r="I12227" s="16" t="s">
        <v>3656</v>
      </c>
      <c r="J12227" s="29" t="s">
        <v>12</v>
      </c>
      <c r="K12227" s="19">
        <v>21.887</v>
      </c>
      <c r="L12227" s="26">
        <v>151</v>
      </c>
    </row>
    <row r="12228" spans="1:12" x14ac:dyDescent="0.3">
      <c r="A12228" s="14">
        <v>890980</v>
      </c>
      <c r="B12228" s="16" t="s">
        <v>15567</v>
      </c>
      <c r="C12228" s="16" t="s">
        <v>51</v>
      </c>
      <c r="D12228" s="4">
        <v>44840</v>
      </c>
      <c r="E12228" s="23">
        <v>2022</v>
      </c>
      <c r="F12228" s="19">
        <v>7.3</v>
      </c>
      <c r="G12228" s="19">
        <f>IF(Movies[[#This Row],[rating]]=0,"",Movies[[#This Row],[rating]])</f>
        <v>7.3</v>
      </c>
      <c r="H12228" s="19" t="str">
        <f>IF(Movies[[#This Row],[rating]]=0,"No Rating","Rated")</f>
        <v>Rated</v>
      </c>
      <c r="I12228" s="16" t="s">
        <v>971</v>
      </c>
      <c r="J12228" s="29" t="s">
        <v>34</v>
      </c>
      <c r="K12228" s="19">
        <v>21.87</v>
      </c>
      <c r="L12228" s="26">
        <v>693</v>
      </c>
    </row>
    <row r="12229" spans="1:12" x14ac:dyDescent="0.3">
      <c r="A12229" s="14">
        <v>897192</v>
      </c>
      <c r="B12229" s="16" t="s">
        <v>1757</v>
      </c>
      <c r="C12229" s="16" t="s">
        <v>172</v>
      </c>
      <c r="D12229" s="4">
        <v>44897</v>
      </c>
      <c r="E12229" s="23">
        <v>2022</v>
      </c>
      <c r="F12229" s="19">
        <v>6.87</v>
      </c>
      <c r="G12229" s="19">
        <f>IF(Movies[[#This Row],[rating]]=0,"",Movies[[#This Row],[rating]])</f>
        <v>6.87</v>
      </c>
      <c r="H12229" s="19" t="str">
        <f>IF(Movies[[#This Row],[rating]]=0,"No Rating","Rated")</f>
        <v>Rated</v>
      </c>
      <c r="I12229" s="16" t="s">
        <v>134</v>
      </c>
      <c r="J12229" s="29" t="s">
        <v>12</v>
      </c>
      <c r="K12229" s="19">
        <v>21.821000000000002</v>
      </c>
      <c r="L12229" s="26">
        <v>166</v>
      </c>
    </row>
    <row r="12230" spans="1:12" x14ac:dyDescent="0.3">
      <c r="A12230" s="14">
        <v>890322</v>
      </c>
      <c r="B12230" s="16" t="s">
        <v>15568</v>
      </c>
      <c r="C12230" s="16" t="s">
        <v>144</v>
      </c>
      <c r="D12230" s="4">
        <v>44644</v>
      </c>
      <c r="E12230" s="23">
        <v>2022</v>
      </c>
      <c r="F12230" s="19">
        <v>8</v>
      </c>
      <c r="G12230" s="19">
        <f>IF(Movies[[#This Row],[rating]]=0,"",Movies[[#This Row],[rating]])</f>
        <v>8</v>
      </c>
      <c r="H12230" s="19" t="str">
        <f>IF(Movies[[#This Row],[rating]]=0,"No Rating","Rated")</f>
        <v>Rated</v>
      </c>
      <c r="I12230" s="16" t="s">
        <v>33</v>
      </c>
      <c r="J12230" s="29" t="s">
        <v>146</v>
      </c>
      <c r="K12230" s="19">
        <v>21.815999999999999</v>
      </c>
      <c r="L12230" s="26">
        <v>87</v>
      </c>
    </row>
    <row r="12231" spans="1:12" x14ac:dyDescent="0.3">
      <c r="A12231" s="14">
        <v>965571</v>
      </c>
      <c r="B12231" s="16" t="s">
        <v>15569</v>
      </c>
      <c r="C12231" s="16" t="s">
        <v>10588</v>
      </c>
      <c r="D12231" s="4">
        <v>44679</v>
      </c>
      <c r="E12231" s="23">
        <v>2022</v>
      </c>
      <c r="F12231" s="19">
        <v>7.8</v>
      </c>
      <c r="G12231" s="19">
        <f>IF(Movies[[#This Row],[rating]]=0,"",Movies[[#This Row],[rating]])</f>
        <v>7.8</v>
      </c>
      <c r="H12231" s="19" t="str">
        <f>IF(Movies[[#This Row],[rating]]=0,"No Rating","Rated")</f>
        <v>Rated</v>
      </c>
      <c r="I12231" s="16" t="s">
        <v>5952</v>
      </c>
      <c r="J12231" s="29" t="s">
        <v>774</v>
      </c>
      <c r="K12231" s="19">
        <v>21.786999999999999</v>
      </c>
      <c r="L12231" s="26">
        <v>122</v>
      </c>
    </row>
    <row r="12232" spans="1:12" x14ac:dyDescent="0.3">
      <c r="A12232" s="14">
        <v>893712</v>
      </c>
      <c r="B12232" s="16" t="s">
        <v>15570</v>
      </c>
      <c r="C12232" s="16" t="s">
        <v>144</v>
      </c>
      <c r="D12232" s="4">
        <v>44856</v>
      </c>
      <c r="E12232" s="23">
        <v>2022</v>
      </c>
      <c r="F12232" s="19">
        <v>7.7</v>
      </c>
      <c r="G12232" s="19">
        <f>IF(Movies[[#This Row],[rating]]=0,"",Movies[[#This Row],[rating]])</f>
        <v>7.7</v>
      </c>
      <c r="H12232" s="19" t="str">
        <f>IF(Movies[[#This Row],[rating]]=0,"No Rating","Rated")</f>
        <v>Rated</v>
      </c>
      <c r="I12232" s="16" t="s">
        <v>2679</v>
      </c>
      <c r="J12232" s="29" t="s">
        <v>146</v>
      </c>
      <c r="K12232" s="19">
        <v>21.777999999999999</v>
      </c>
      <c r="L12232" s="26">
        <v>184</v>
      </c>
    </row>
    <row r="12233" spans="1:12" x14ac:dyDescent="0.3">
      <c r="A12233" s="14">
        <v>817758</v>
      </c>
      <c r="B12233" s="16" t="s">
        <v>15571</v>
      </c>
      <c r="C12233" s="16" t="s">
        <v>10</v>
      </c>
      <c r="D12233" s="4">
        <v>44827</v>
      </c>
      <c r="E12233" s="23">
        <v>2022</v>
      </c>
      <c r="F12233" s="19">
        <v>7.1</v>
      </c>
      <c r="G12233" s="19">
        <f>IF(Movies[[#This Row],[rating]]=0,"",Movies[[#This Row],[rating]])</f>
        <v>7.1</v>
      </c>
      <c r="H12233" s="19" t="str">
        <f>IF(Movies[[#This Row],[rating]]=0,"No Rating","Rated")</f>
        <v>Rated</v>
      </c>
      <c r="I12233" s="16" t="s">
        <v>1498</v>
      </c>
      <c r="J12233" s="29" t="s">
        <v>12</v>
      </c>
      <c r="K12233" s="19">
        <v>21.756</v>
      </c>
      <c r="L12233" s="26">
        <v>1301</v>
      </c>
    </row>
    <row r="12234" spans="1:12" x14ac:dyDescent="0.3">
      <c r="A12234" s="14">
        <v>848058</v>
      </c>
      <c r="B12234" s="16" t="s">
        <v>15572</v>
      </c>
      <c r="C12234" s="16" t="s">
        <v>32</v>
      </c>
      <c r="D12234" s="4">
        <v>44841</v>
      </c>
      <c r="E12234" s="23">
        <v>2022</v>
      </c>
      <c r="F12234" s="19">
        <v>6.5979999999999999</v>
      </c>
      <c r="G12234" s="19">
        <f>IF(Movies[[#This Row],[rating]]=0,"",Movies[[#This Row],[rating]])</f>
        <v>6.5979999999999999</v>
      </c>
      <c r="H12234" s="19" t="str">
        <f>IF(Movies[[#This Row],[rating]]=0,"No Rating","Rated")</f>
        <v>Rated</v>
      </c>
      <c r="I12234" s="16" t="s">
        <v>1329</v>
      </c>
      <c r="J12234" s="29" t="s">
        <v>34</v>
      </c>
      <c r="K12234" s="19">
        <v>21.754999999999999</v>
      </c>
      <c r="L12234" s="26">
        <v>611</v>
      </c>
    </row>
    <row r="12235" spans="1:12" x14ac:dyDescent="0.3">
      <c r="A12235" s="14">
        <v>799876</v>
      </c>
      <c r="B12235" s="16" t="s">
        <v>15573</v>
      </c>
      <c r="C12235" s="16" t="s">
        <v>14</v>
      </c>
      <c r="D12235" s="4">
        <v>44617</v>
      </c>
      <c r="E12235" s="23">
        <v>2022</v>
      </c>
      <c r="F12235" s="19">
        <v>7.0949999999999998</v>
      </c>
      <c r="G12235" s="19">
        <f>IF(Movies[[#This Row],[rating]]=0,"",Movies[[#This Row],[rating]])</f>
        <v>7.0949999999999998</v>
      </c>
      <c r="H12235" s="19" t="str">
        <f>IF(Movies[[#This Row],[rating]]=0,"No Rating","Rated")</f>
        <v>Rated</v>
      </c>
      <c r="I12235" s="16" t="s">
        <v>14440</v>
      </c>
      <c r="J12235" s="29" t="s">
        <v>12</v>
      </c>
      <c r="K12235" s="19">
        <v>21.690999999999999</v>
      </c>
      <c r="L12235" s="26">
        <v>1152</v>
      </c>
    </row>
    <row r="12236" spans="1:12" x14ac:dyDescent="0.3">
      <c r="A12236" s="14">
        <v>366672</v>
      </c>
      <c r="B12236" s="16" t="s">
        <v>15574</v>
      </c>
      <c r="C12236" s="16" t="s">
        <v>15575</v>
      </c>
      <c r="D12236" s="4">
        <v>44756</v>
      </c>
      <c r="E12236" s="23">
        <v>2022</v>
      </c>
      <c r="F12236" s="19">
        <v>6.7</v>
      </c>
      <c r="G12236" s="19">
        <f>IF(Movies[[#This Row],[rating]]=0,"",Movies[[#This Row],[rating]])</f>
        <v>6.7</v>
      </c>
      <c r="H12236" s="19" t="str">
        <f>IF(Movies[[#This Row],[rating]]=0,"No Rating","Rated")</f>
        <v>Rated</v>
      </c>
      <c r="I12236" s="16" t="s">
        <v>1688</v>
      </c>
      <c r="J12236" s="29" t="s">
        <v>12</v>
      </c>
      <c r="K12236" s="19">
        <v>21.655999999999999</v>
      </c>
      <c r="L12236" s="26">
        <v>302</v>
      </c>
    </row>
    <row r="12237" spans="1:12" x14ac:dyDescent="0.3">
      <c r="A12237" s="14">
        <v>942881</v>
      </c>
      <c r="B12237" s="16" t="s">
        <v>15576</v>
      </c>
      <c r="C12237" s="16" t="s">
        <v>473</v>
      </c>
      <c r="D12237" s="4">
        <v>44918</v>
      </c>
      <c r="E12237" s="23">
        <v>2022</v>
      </c>
      <c r="F12237" s="19">
        <v>7.2460000000000004</v>
      </c>
      <c r="G12237" s="19">
        <f>IF(Movies[[#This Row],[rating]]=0,"",Movies[[#This Row],[rating]])</f>
        <v>7.2460000000000004</v>
      </c>
      <c r="H12237" s="19" t="str">
        <f>IF(Movies[[#This Row],[rating]]=0,"No Rating","Rated")</f>
        <v>Rated</v>
      </c>
      <c r="I12237" s="16" t="s">
        <v>14455</v>
      </c>
      <c r="J12237" s="29" t="s">
        <v>146</v>
      </c>
      <c r="K12237" s="19">
        <v>21.571999999999999</v>
      </c>
      <c r="L12237" s="26">
        <v>71</v>
      </c>
    </row>
    <row r="12238" spans="1:12" x14ac:dyDescent="0.3">
      <c r="A12238" s="14">
        <v>947890</v>
      </c>
      <c r="B12238" s="16" t="s">
        <v>15577</v>
      </c>
      <c r="C12238" s="16" t="s">
        <v>12820</v>
      </c>
      <c r="D12238" s="4">
        <v>44644</v>
      </c>
      <c r="E12238" s="23">
        <v>2022</v>
      </c>
      <c r="F12238" s="19">
        <v>6.4</v>
      </c>
      <c r="G12238" s="19">
        <f>IF(Movies[[#This Row],[rating]]=0,"",Movies[[#This Row],[rating]])</f>
        <v>6.4</v>
      </c>
      <c r="H12238" s="19" t="str">
        <f>IF(Movies[[#This Row],[rating]]=0,"No Rating","Rated")</f>
        <v>Rated</v>
      </c>
      <c r="I12238" s="16" t="s">
        <v>468</v>
      </c>
      <c r="J12238" s="29" t="s">
        <v>774</v>
      </c>
      <c r="K12238" s="19">
        <v>21.49</v>
      </c>
      <c r="L12238" s="26">
        <v>57</v>
      </c>
    </row>
    <row r="12239" spans="1:12" x14ac:dyDescent="0.3">
      <c r="A12239" s="14">
        <v>541134</v>
      </c>
      <c r="B12239" s="16" t="s">
        <v>15578</v>
      </c>
      <c r="C12239" s="16" t="s">
        <v>10</v>
      </c>
      <c r="D12239" s="4">
        <v>44853</v>
      </c>
      <c r="E12239" s="23">
        <v>2022</v>
      </c>
      <c r="F12239" s="19">
        <v>6.9</v>
      </c>
      <c r="G12239" s="19">
        <f>IF(Movies[[#This Row],[rating]]=0,"",Movies[[#This Row],[rating]])</f>
        <v>6.9</v>
      </c>
      <c r="H12239" s="19" t="str">
        <f>IF(Movies[[#This Row],[rating]]=0,"No Rating","Rated")</f>
        <v>Rated</v>
      </c>
      <c r="I12239" s="16" t="s">
        <v>12958</v>
      </c>
      <c r="J12239" s="29" t="s">
        <v>12</v>
      </c>
      <c r="K12239" s="19">
        <v>21.483000000000001</v>
      </c>
      <c r="L12239" s="26">
        <v>1265</v>
      </c>
    </row>
    <row r="12240" spans="1:12" x14ac:dyDescent="0.3">
      <c r="A12240" s="14">
        <v>800939</v>
      </c>
      <c r="B12240" s="16" t="s">
        <v>15579</v>
      </c>
      <c r="C12240" s="16" t="s">
        <v>15580</v>
      </c>
      <c r="D12240" s="4">
        <v>44812</v>
      </c>
      <c r="E12240" s="23">
        <v>2022</v>
      </c>
      <c r="F12240" s="19">
        <v>6.5</v>
      </c>
      <c r="G12240" s="19">
        <f>IF(Movies[[#This Row],[rating]]=0,"",Movies[[#This Row],[rating]])</f>
        <v>6.5</v>
      </c>
      <c r="H12240" s="19" t="str">
        <f>IF(Movies[[#This Row],[rating]]=0,"No Rating","Rated")</f>
        <v>Rated</v>
      </c>
      <c r="I12240" s="16" t="s">
        <v>120</v>
      </c>
      <c r="J12240" s="29" t="s">
        <v>12</v>
      </c>
      <c r="K12240" s="19">
        <v>21.324000000000002</v>
      </c>
      <c r="L12240" s="26">
        <v>1258</v>
      </c>
    </row>
    <row r="12241" spans="1:12" x14ac:dyDescent="0.3">
      <c r="A12241" s="14">
        <v>877269</v>
      </c>
      <c r="B12241" s="16" t="s">
        <v>15581</v>
      </c>
      <c r="C12241" s="16" t="s">
        <v>10</v>
      </c>
      <c r="D12241" s="4">
        <v>44888</v>
      </c>
      <c r="E12241" s="23">
        <v>2022</v>
      </c>
      <c r="F12241" s="19">
        <v>6.3220000000000001</v>
      </c>
      <c r="G12241" s="19">
        <f>IF(Movies[[#This Row],[rating]]=0,"",Movies[[#This Row],[rating]])</f>
        <v>6.3220000000000001</v>
      </c>
      <c r="H12241" s="19" t="str">
        <f>IF(Movies[[#This Row],[rating]]=0,"No Rating","Rated")</f>
        <v>Rated</v>
      </c>
      <c r="I12241" s="16" t="s">
        <v>15582</v>
      </c>
      <c r="J12241" s="29" t="s">
        <v>12</v>
      </c>
      <c r="K12241" s="19">
        <v>21.285</v>
      </c>
      <c r="L12241" s="26">
        <v>1285</v>
      </c>
    </row>
    <row r="12242" spans="1:12" x14ac:dyDescent="0.3">
      <c r="A12242" s="14">
        <v>644124</v>
      </c>
      <c r="B12242" s="16" t="s">
        <v>15583</v>
      </c>
      <c r="C12242" s="16" t="s">
        <v>540</v>
      </c>
      <c r="D12242" s="4">
        <v>44862</v>
      </c>
      <c r="E12242" s="23">
        <v>2022</v>
      </c>
      <c r="F12242" s="19">
        <v>6.2</v>
      </c>
      <c r="G12242" s="19">
        <f>IF(Movies[[#This Row],[rating]]=0,"",Movies[[#This Row],[rating]])</f>
        <v>6.2</v>
      </c>
      <c r="H12242" s="19" t="str">
        <f>IF(Movies[[#This Row],[rating]]=0,"No Rating","Rated")</f>
        <v>Rated</v>
      </c>
      <c r="I12242" s="16" t="s">
        <v>13415</v>
      </c>
      <c r="J12242" s="29" t="s">
        <v>511</v>
      </c>
      <c r="K12242" s="19">
        <v>21.276</v>
      </c>
      <c r="L12242" s="26">
        <v>155</v>
      </c>
    </row>
    <row r="12243" spans="1:12" x14ac:dyDescent="0.3">
      <c r="A12243" s="14">
        <v>1055192</v>
      </c>
      <c r="B12243" s="16" t="s">
        <v>15584</v>
      </c>
      <c r="C12243" s="16" t="s">
        <v>1845</v>
      </c>
      <c r="D12243" s="4">
        <v>44904</v>
      </c>
      <c r="E12243" s="23">
        <v>2022</v>
      </c>
      <c r="F12243" s="19">
        <v>0</v>
      </c>
      <c r="G12243" s="19" t="str">
        <f>IF(Movies[[#This Row],[rating]]=0,"",Movies[[#This Row],[rating]])</f>
        <v/>
      </c>
      <c r="H12243" s="19" t="str">
        <f>IF(Movies[[#This Row],[rating]]=0,"No Rating","Rated")</f>
        <v>No Rating</v>
      </c>
      <c r="I12243" s="16" t="s">
        <v>1845</v>
      </c>
      <c r="J12243" s="29" t="s">
        <v>597</v>
      </c>
      <c r="K12243" s="19">
        <v>21.216999999999999</v>
      </c>
      <c r="L12243" s="26">
        <v>0</v>
      </c>
    </row>
    <row r="12244" spans="1:12" x14ac:dyDescent="0.3">
      <c r="A12244" s="14">
        <v>668461</v>
      </c>
      <c r="B12244" s="16" t="s">
        <v>15585</v>
      </c>
      <c r="C12244" s="16" t="s">
        <v>10</v>
      </c>
      <c r="D12244" s="4">
        <v>44883</v>
      </c>
      <c r="E12244" s="23">
        <v>2022</v>
      </c>
      <c r="F12244" s="19">
        <v>7.3</v>
      </c>
      <c r="G12244" s="19">
        <f>IF(Movies[[#This Row],[rating]]=0,"",Movies[[#This Row],[rating]])</f>
        <v>7.3</v>
      </c>
      <c r="H12244" s="19" t="str">
        <f>IF(Movies[[#This Row],[rating]]=0,"No Rating","Rated")</f>
        <v>Rated</v>
      </c>
      <c r="I12244" s="16" t="s">
        <v>13340</v>
      </c>
      <c r="J12244" s="29" t="s">
        <v>12</v>
      </c>
      <c r="K12244" s="19">
        <v>21.196999999999999</v>
      </c>
      <c r="L12244" s="26">
        <v>849</v>
      </c>
    </row>
    <row r="12245" spans="1:12" x14ac:dyDescent="0.3">
      <c r="A12245" s="14">
        <v>1024530</v>
      </c>
      <c r="B12245" s="16" t="s">
        <v>15586</v>
      </c>
      <c r="C12245" s="16" t="s">
        <v>10</v>
      </c>
      <c r="D12245" s="4">
        <v>44844</v>
      </c>
      <c r="E12245" s="23">
        <v>2022</v>
      </c>
      <c r="F12245" s="19">
        <v>5.0999999999999996</v>
      </c>
      <c r="G12245" s="19">
        <f>IF(Movies[[#This Row],[rating]]=0,"",Movies[[#This Row],[rating]])</f>
        <v>5.0999999999999996</v>
      </c>
      <c r="H12245" s="19" t="str">
        <f>IF(Movies[[#This Row],[rating]]=0,"No Rating","Rated")</f>
        <v>Rated</v>
      </c>
      <c r="I12245" s="16" t="s">
        <v>468</v>
      </c>
      <c r="J12245" s="29" t="s">
        <v>12</v>
      </c>
      <c r="K12245" s="19">
        <v>21.119</v>
      </c>
      <c r="L12245" s="26">
        <v>382</v>
      </c>
    </row>
    <row r="12246" spans="1:12" x14ac:dyDescent="0.3">
      <c r="A12246" s="14">
        <v>783675</v>
      </c>
      <c r="B12246" s="16" t="s">
        <v>15587</v>
      </c>
      <c r="C12246" s="16" t="s">
        <v>144</v>
      </c>
      <c r="D12246" s="4">
        <v>44898</v>
      </c>
      <c r="E12246" s="23">
        <v>2022</v>
      </c>
      <c r="F12246" s="19">
        <v>7.7830000000000004</v>
      </c>
      <c r="G12246" s="19">
        <f>IF(Movies[[#This Row],[rating]]=0,"",Movies[[#This Row],[rating]])</f>
        <v>7.7830000000000004</v>
      </c>
      <c r="H12246" s="19" t="str">
        <f>IF(Movies[[#This Row],[rating]]=0,"No Rating","Rated")</f>
        <v>Rated</v>
      </c>
      <c r="I12246" s="16" t="s">
        <v>7899</v>
      </c>
      <c r="J12246" s="29" t="s">
        <v>146</v>
      </c>
      <c r="K12246" s="19">
        <v>20.981999999999999</v>
      </c>
      <c r="L12246" s="26">
        <v>424</v>
      </c>
    </row>
    <row r="12247" spans="1:12" x14ac:dyDescent="0.3">
      <c r="A12247" s="14">
        <v>995456</v>
      </c>
      <c r="B12247" s="16" t="s">
        <v>15588</v>
      </c>
      <c r="C12247" s="16" t="s">
        <v>14</v>
      </c>
      <c r="D12247" s="4">
        <v>44716</v>
      </c>
      <c r="E12247" s="23">
        <v>2022</v>
      </c>
      <c r="F12247" s="19">
        <v>6.3</v>
      </c>
      <c r="G12247" s="19">
        <f>IF(Movies[[#This Row],[rating]]=0,"",Movies[[#This Row],[rating]])</f>
        <v>6.3</v>
      </c>
      <c r="H12247" s="19" t="str">
        <f>IF(Movies[[#This Row],[rating]]=0,"No Rating","Rated")</f>
        <v>Rated</v>
      </c>
      <c r="I12247" s="16" t="s">
        <v>329</v>
      </c>
      <c r="J12247" s="29" t="s">
        <v>12</v>
      </c>
      <c r="K12247" s="19">
        <v>20.852</v>
      </c>
      <c r="L12247" s="26">
        <v>9</v>
      </c>
    </row>
    <row r="12248" spans="1:12" x14ac:dyDescent="0.3">
      <c r="A12248" s="14">
        <v>1015724</v>
      </c>
      <c r="B12248" s="16" t="s">
        <v>15589</v>
      </c>
      <c r="C12248" s="16" t="s">
        <v>10</v>
      </c>
      <c r="D12248" s="4">
        <v>44838</v>
      </c>
      <c r="E12248" s="23">
        <v>2022</v>
      </c>
      <c r="F12248" s="19">
        <v>7</v>
      </c>
      <c r="G12248" s="19">
        <f>IF(Movies[[#This Row],[rating]]=0,"",Movies[[#This Row],[rating]])</f>
        <v>7</v>
      </c>
      <c r="H12248" s="19" t="str">
        <f>IF(Movies[[#This Row],[rating]]=0,"No Rating","Rated")</f>
        <v>Rated</v>
      </c>
      <c r="I12248" s="16" t="s">
        <v>15590</v>
      </c>
      <c r="J12248" s="29" t="s">
        <v>12</v>
      </c>
      <c r="K12248" s="19">
        <v>20.847000000000001</v>
      </c>
      <c r="L12248" s="26">
        <v>191</v>
      </c>
    </row>
    <row r="12249" spans="1:12" x14ac:dyDescent="0.3">
      <c r="A12249" s="14">
        <v>831946</v>
      </c>
      <c r="B12249" s="16" t="s">
        <v>15591</v>
      </c>
      <c r="C12249" s="16" t="s">
        <v>236</v>
      </c>
      <c r="D12249" s="4">
        <v>44707</v>
      </c>
      <c r="E12249" s="23">
        <v>2022</v>
      </c>
      <c r="F12249" s="19">
        <v>6.056</v>
      </c>
      <c r="G12249" s="19">
        <f>IF(Movies[[#This Row],[rating]]=0,"",Movies[[#This Row],[rating]])</f>
        <v>6.056</v>
      </c>
      <c r="H12249" s="19" t="str">
        <f>IF(Movies[[#This Row],[rating]]=0,"No Rating","Rated")</f>
        <v>Rated</v>
      </c>
      <c r="I12249" s="16" t="s">
        <v>1684</v>
      </c>
      <c r="J12249" s="29" t="s">
        <v>12</v>
      </c>
      <c r="K12249" s="19">
        <v>20.66</v>
      </c>
      <c r="L12249" s="26">
        <v>753</v>
      </c>
    </row>
    <row r="12250" spans="1:12" x14ac:dyDescent="0.3">
      <c r="A12250" s="14">
        <v>940175</v>
      </c>
      <c r="B12250" s="16" t="s">
        <v>15592</v>
      </c>
      <c r="C12250" s="16" t="s">
        <v>10</v>
      </c>
      <c r="D12250" s="4">
        <v>44609</v>
      </c>
      <c r="E12250" s="23">
        <v>2022</v>
      </c>
      <c r="F12250" s="19">
        <v>6</v>
      </c>
      <c r="G12250" s="19">
        <f>IF(Movies[[#This Row],[rating]]=0,"",Movies[[#This Row],[rating]])</f>
        <v>6</v>
      </c>
      <c r="H12250" s="19" t="str">
        <f>IF(Movies[[#This Row],[rating]]=0,"No Rating","Rated")</f>
        <v>Rated</v>
      </c>
      <c r="I12250" s="16" t="s">
        <v>6841</v>
      </c>
      <c r="J12250" s="29" t="s">
        <v>12</v>
      </c>
      <c r="K12250" s="19">
        <v>20.562999999999999</v>
      </c>
      <c r="L12250" s="26">
        <v>28</v>
      </c>
    </row>
    <row r="12251" spans="1:12" x14ac:dyDescent="0.3">
      <c r="A12251" s="14">
        <v>760926</v>
      </c>
      <c r="B12251" s="16" t="s">
        <v>8534</v>
      </c>
      <c r="C12251" s="16" t="s">
        <v>236</v>
      </c>
      <c r="D12251" s="4">
        <v>44574</v>
      </c>
      <c r="E12251" s="23">
        <v>2022</v>
      </c>
      <c r="F12251" s="19">
        <v>6.2</v>
      </c>
      <c r="G12251" s="19">
        <f>IF(Movies[[#This Row],[rating]]=0,"",Movies[[#This Row],[rating]])</f>
        <v>6.2</v>
      </c>
      <c r="H12251" s="19" t="str">
        <f>IF(Movies[[#This Row],[rating]]=0,"No Rating","Rated")</f>
        <v>Rated</v>
      </c>
      <c r="I12251" s="16" t="s">
        <v>616</v>
      </c>
      <c r="J12251" s="29" t="s">
        <v>12</v>
      </c>
      <c r="K12251" s="19">
        <v>20.507000000000001</v>
      </c>
      <c r="L12251" s="26">
        <v>595</v>
      </c>
    </row>
    <row r="12252" spans="1:12" x14ac:dyDescent="0.3">
      <c r="A12252" s="14">
        <v>1059673</v>
      </c>
      <c r="B12252" s="16" t="s">
        <v>15593</v>
      </c>
      <c r="C12252" s="16" t="s">
        <v>1734</v>
      </c>
      <c r="D12252" s="4">
        <v>44908</v>
      </c>
      <c r="E12252" s="23">
        <v>2022</v>
      </c>
      <c r="F12252" s="19">
        <v>7.1</v>
      </c>
      <c r="G12252" s="19">
        <f>IF(Movies[[#This Row],[rating]]=0,"",Movies[[#This Row],[rating]])</f>
        <v>7.1</v>
      </c>
      <c r="H12252" s="19" t="str">
        <f>IF(Movies[[#This Row],[rating]]=0,"No Rating","Rated")</f>
        <v>Rated</v>
      </c>
      <c r="I12252" s="16" t="s">
        <v>329</v>
      </c>
      <c r="J12252" s="29" t="s">
        <v>12</v>
      </c>
      <c r="K12252" s="19">
        <v>20.501999999999999</v>
      </c>
      <c r="L12252" s="26">
        <v>77</v>
      </c>
    </row>
    <row r="12253" spans="1:12" x14ac:dyDescent="0.3">
      <c r="A12253" s="14">
        <v>846433</v>
      </c>
      <c r="B12253" s="16" t="s">
        <v>15594</v>
      </c>
      <c r="C12253" s="16" t="s">
        <v>10</v>
      </c>
      <c r="D12253" s="4">
        <v>44826</v>
      </c>
      <c r="E12253" s="23">
        <v>2022</v>
      </c>
      <c r="F12253" s="19">
        <v>7</v>
      </c>
      <c r="G12253" s="19">
        <f>IF(Movies[[#This Row],[rating]]=0,"",Movies[[#This Row],[rating]])</f>
        <v>7</v>
      </c>
      <c r="H12253" s="19" t="str">
        <f>IF(Movies[[#This Row],[rating]]=0,"No Rating","Rated")</f>
        <v>Rated</v>
      </c>
      <c r="I12253" s="16" t="s">
        <v>889</v>
      </c>
      <c r="J12253" s="29" t="s">
        <v>12</v>
      </c>
      <c r="K12253" s="19">
        <v>20.494</v>
      </c>
      <c r="L12253" s="26">
        <v>397</v>
      </c>
    </row>
    <row r="12254" spans="1:12" x14ac:dyDescent="0.3">
      <c r="A12254" s="14">
        <v>818110</v>
      </c>
      <c r="B12254" s="16" t="s">
        <v>15595</v>
      </c>
      <c r="C12254" s="16" t="s">
        <v>284</v>
      </c>
      <c r="D12254" s="4">
        <v>44834</v>
      </c>
      <c r="E12254" s="23">
        <v>2022</v>
      </c>
      <c r="F12254" s="19">
        <v>6.5</v>
      </c>
      <c r="G12254" s="19">
        <f>IF(Movies[[#This Row],[rating]]=0,"",Movies[[#This Row],[rating]])</f>
        <v>6.5</v>
      </c>
      <c r="H12254" s="19" t="str">
        <f>IF(Movies[[#This Row],[rating]]=0,"No Rating","Rated")</f>
        <v>Rated</v>
      </c>
      <c r="I12254" s="16" t="s">
        <v>15596</v>
      </c>
      <c r="J12254" s="29" t="s">
        <v>12</v>
      </c>
      <c r="K12254" s="19">
        <v>20.472999999999999</v>
      </c>
      <c r="L12254" s="26">
        <v>115</v>
      </c>
    </row>
    <row r="12255" spans="1:12" x14ac:dyDescent="0.3">
      <c r="A12255" s="14">
        <v>928270</v>
      </c>
      <c r="B12255" s="16" t="s">
        <v>15597</v>
      </c>
      <c r="C12255" s="16" t="s">
        <v>172</v>
      </c>
      <c r="D12255" s="4">
        <v>44578</v>
      </c>
      <c r="E12255" s="23">
        <v>2022</v>
      </c>
      <c r="F12255" s="19">
        <v>6.4</v>
      </c>
      <c r="G12255" s="19">
        <f>IF(Movies[[#This Row],[rating]]=0,"",Movies[[#This Row],[rating]])</f>
        <v>6.4</v>
      </c>
      <c r="H12255" s="19" t="str">
        <f>IF(Movies[[#This Row],[rating]]=0,"No Rating","Rated")</f>
        <v>Rated</v>
      </c>
      <c r="I12255" s="16" t="s">
        <v>312</v>
      </c>
      <c r="J12255" s="29" t="s">
        <v>12</v>
      </c>
      <c r="K12255" s="19">
        <v>20.431000000000001</v>
      </c>
      <c r="L12255" s="26">
        <v>146</v>
      </c>
    </row>
    <row r="12256" spans="1:12" x14ac:dyDescent="0.3">
      <c r="A12256" s="14">
        <v>901908</v>
      </c>
      <c r="B12256" s="16" t="s">
        <v>15598</v>
      </c>
      <c r="C12256" s="16" t="s">
        <v>51</v>
      </c>
      <c r="D12256" s="4">
        <v>44664</v>
      </c>
      <c r="E12256" s="23">
        <v>2022</v>
      </c>
      <c r="F12256" s="19">
        <v>6</v>
      </c>
      <c r="G12256" s="19">
        <f>IF(Movies[[#This Row],[rating]]=0,"",Movies[[#This Row],[rating]])</f>
        <v>6</v>
      </c>
      <c r="H12256" s="19" t="str">
        <f>IF(Movies[[#This Row],[rating]]=0,"No Rating","Rated")</f>
        <v>Rated</v>
      </c>
      <c r="I12256" s="16" t="s">
        <v>30</v>
      </c>
      <c r="J12256" s="29" t="s">
        <v>34</v>
      </c>
      <c r="K12256" s="19">
        <v>20.370999999999999</v>
      </c>
      <c r="L12256" s="26">
        <v>69</v>
      </c>
    </row>
    <row r="12257" spans="1:12" x14ac:dyDescent="0.3">
      <c r="A12257" s="14">
        <v>999278</v>
      </c>
      <c r="B12257" s="16" t="s">
        <v>15599</v>
      </c>
      <c r="C12257" s="16" t="s">
        <v>540</v>
      </c>
      <c r="D12257" s="4">
        <v>44842</v>
      </c>
      <c r="E12257" s="23">
        <v>2022</v>
      </c>
      <c r="F12257" s="19">
        <v>6.1</v>
      </c>
      <c r="G12257" s="19">
        <f>IF(Movies[[#This Row],[rating]]=0,"",Movies[[#This Row],[rating]])</f>
        <v>6.1</v>
      </c>
      <c r="H12257" s="19" t="str">
        <f>IF(Movies[[#This Row],[rating]]=0,"No Rating","Rated")</f>
        <v>Rated</v>
      </c>
      <c r="I12257" s="16" t="s">
        <v>132</v>
      </c>
      <c r="J12257" s="29" t="s">
        <v>511</v>
      </c>
      <c r="K12257" s="19">
        <v>20.361000000000001</v>
      </c>
      <c r="L12257" s="26">
        <v>81</v>
      </c>
    </row>
    <row r="12258" spans="1:12" x14ac:dyDescent="0.3">
      <c r="A12258" s="14">
        <v>1020969</v>
      </c>
      <c r="B12258" s="16" t="s">
        <v>15600</v>
      </c>
      <c r="C12258" s="16" t="s">
        <v>263</v>
      </c>
      <c r="D12258" s="4">
        <v>44870</v>
      </c>
      <c r="E12258" s="23">
        <v>2022</v>
      </c>
      <c r="F12258" s="19">
        <v>7.1</v>
      </c>
      <c r="G12258" s="19">
        <f>IF(Movies[[#This Row],[rating]]=0,"",Movies[[#This Row],[rating]])</f>
        <v>7.1</v>
      </c>
      <c r="H12258" s="19" t="str">
        <f>IF(Movies[[#This Row],[rating]]=0,"No Rating","Rated")</f>
        <v>Rated</v>
      </c>
      <c r="I12258" s="16" t="s">
        <v>13719</v>
      </c>
      <c r="J12258" s="29" t="s">
        <v>265</v>
      </c>
      <c r="K12258" s="19">
        <v>20.334</v>
      </c>
      <c r="L12258" s="26">
        <v>45</v>
      </c>
    </row>
    <row r="12259" spans="1:12" x14ac:dyDescent="0.3">
      <c r="A12259" s="14">
        <v>597922</v>
      </c>
      <c r="B12259" s="16" t="s">
        <v>15601</v>
      </c>
      <c r="C12259" s="16" t="s">
        <v>10</v>
      </c>
      <c r="D12259" s="4">
        <v>44827</v>
      </c>
      <c r="E12259" s="23">
        <v>2022</v>
      </c>
      <c r="F12259" s="19">
        <v>7.6050000000000004</v>
      </c>
      <c r="G12259" s="19">
        <f>IF(Movies[[#This Row],[rating]]=0,"",Movies[[#This Row],[rating]])</f>
        <v>7.6050000000000004</v>
      </c>
      <c r="H12259" s="19" t="str">
        <f>IF(Movies[[#This Row],[rating]]=0,"No Rating","Rated")</f>
        <v>Rated</v>
      </c>
      <c r="I12259" s="16" t="s">
        <v>15602</v>
      </c>
      <c r="J12259" s="29" t="s">
        <v>12</v>
      </c>
      <c r="K12259" s="19">
        <v>20.28</v>
      </c>
      <c r="L12259" s="26">
        <v>769</v>
      </c>
    </row>
    <row r="12260" spans="1:12" x14ac:dyDescent="0.3">
      <c r="A12260" s="14">
        <v>960704</v>
      </c>
      <c r="B12260" s="16" t="s">
        <v>15603</v>
      </c>
      <c r="C12260" s="16" t="s">
        <v>144</v>
      </c>
      <c r="D12260" s="4">
        <v>44736</v>
      </c>
      <c r="E12260" s="23">
        <v>2022</v>
      </c>
      <c r="F12260" s="19">
        <v>6.31</v>
      </c>
      <c r="G12260" s="19">
        <f>IF(Movies[[#This Row],[rating]]=0,"",Movies[[#This Row],[rating]])</f>
        <v>6.31</v>
      </c>
      <c r="H12260" s="19" t="str">
        <f>IF(Movies[[#This Row],[rating]]=0,"No Rating","Rated")</f>
        <v>Rated</v>
      </c>
      <c r="I12260" s="16" t="s">
        <v>80</v>
      </c>
      <c r="J12260" s="29" t="s">
        <v>146</v>
      </c>
      <c r="K12260" s="19">
        <v>20.259</v>
      </c>
      <c r="L12260" s="26">
        <v>200</v>
      </c>
    </row>
    <row r="12261" spans="1:12" x14ac:dyDescent="0.3">
      <c r="A12261" s="14">
        <v>965731</v>
      </c>
      <c r="B12261" s="16" t="s">
        <v>15604</v>
      </c>
      <c r="C12261" s="16" t="s">
        <v>144</v>
      </c>
      <c r="D12261" s="4">
        <v>44813</v>
      </c>
      <c r="E12261" s="23">
        <v>2022</v>
      </c>
      <c r="F12261" s="19">
        <v>7.5</v>
      </c>
      <c r="G12261" s="19">
        <f>IF(Movies[[#This Row],[rating]]=0,"",Movies[[#This Row],[rating]])</f>
        <v>7.5</v>
      </c>
      <c r="H12261" s="19" t="str">
        <f>IF(Movies[[#This Row],[rating]]=0,"No Rating","Rated")</f>
        <v>Rated</v>
      </c>
      <c r="I12261" s="16" t="s">
        <v>777</v>
      </c>
      <c r="J12261" s="29" t="s">
        <v>146</v>
      </c>
      <c r="K12261" s="19">
        <v>20.201000000000001</v>
      </c>
      <c r="L12261" s="26">
        <v>22</v>
      </c>
    </row>
    <row r="12262" spans="1:12" x14ac:dyDescent="0.3">
      <c r="A12262" s="14">
        <v>1036561</v>
      </c>
      <c r="B12262" s="16" t="s">
        <v>15605</v>
      </c>
      <c r="C12262" s="16" t="s">
        <v>10</v>
      </c>
      <c r="D12262" s="4">
        <v>44868</v>
      </c>
      <c r="E12262" s="23">
        <v>2022</v>
      </c>
      <c r="F12262" s="19">
        <v>6.7</v>
      </c>
      <c r="G12262" s="19">
        <f>IF(Movies[[#This Row],[rating]]=0,"",Movies[[#This Row],[rating]])</f>
        <v>6.7</v>
      </c>
      <c r="H12262" s="19" t="str">
        <f>IF(Movies[[#This Row],[rating]]=0,"No Rating","Rated")</f>
        <v>Rated</v>
      </c>
      <c r="I12262" s="16" t="s">
        <v>1722</v>
      </c>
      <c r="J12262" s="29" t="s">
        <v>12</v>
      </c>
      <c r="K12262" s="19">
        <v>20.192</v>
      </c>
      <c r="L12262" s="26">
        <v>101</v>
      </c>
    </row>
    <row r="12263" spans="1:12" x14ac:dyDescent="0.3">
      <c r="A12263" s="14">
        <v>759175</v>
      </c>
      <c r="B12263" s="16" t="s">
        <v>15606</v>
      </c>
      <c r="C12263" s="16" t="s">
        <v>10</v>
      </c>
      <c r="D12263" s="4">
        <v>44728</v>
      </c>
      <c r="E12263" s="23">
        <v>2022</v>
      </c>
      <c r="F12263" s="19">
        <v>6.7960000000000003</v>
      </c>
      <c r="G12263" s="19">
        <f>IF(Movies[[#This Row],[rating]]=0,"",Movies[[#This Row],[rating]])</f>
        <v>6.7960000000000003</v>
      </c>
      <c r="H12263" s="19" t="str">
        <f>IF(Movies[[#This Row],[rating]]=0,"No Rating","Rated")</f>
        <v>Rated</v>
      </c>
      <c r="I12263" s="16" t="s">
        <v>491</v>
      </c>
      <c r="J12263" s="29" t="s">
        <v>12</v>
      </c>
      <c r="K12263" s="19">
        <v>20.074000000000002</v>
      </c>
      <c r="L12263" s="26">
        <v>798</v>
      </c>
    </row>
    <row r="12264" spans="1:12" x14ac:dyDescent="0.3">
      <c r="A12264" s="14">
        <v>1034337</v>
      </c>
      <c r="B12264" s="16" t="s">
        <v>15607</v>
      </c>
      <c r="C12264" s="16" t="s">
        <v>220</v>
      </c>
      <c r="D12264" s="4">
        <v>44881</v>
      </c>
      <c r="E12264" s="23">
        <v>2022</v>
      </c>
      <c r="F12264" s="19">
        <v>6.7</v>
      </c>
      <c r="G12264" s="19">
        <f>IF(Movies[[#This Row],[rating]]=0,"",Movies[[#This Row],[rating]])</f>
        <v>6.7</v>
      </c>
      <c r="H12264" s="19" t="str">
        <f>IF(Movies[[#This Row],[rating]]=0,"No Rating","Rated")</f>
        <v>Rated</v>
      </c>
      <c r="I12264" s="16" t="s">
        <v>905</v>
      </c>
      <c r="J12264" s="29" t="s">
        <v>222</v>
      </c>
      <c r="K12264" s="19">
        <v>20.007000000000001</v>
      </c>
      <c r="L12264" s="26">
        <v>27</v>
      </c>
    </row>
    <row r="12265" spans="1:12" x14ac:dyDescent="0.3">
      <c r="A12265" s="14">
        <v>916740</v>
      </c>
      <c r="B12265" s="16" t="s">
        <v>15608</v>
      </c>
      <c r="C12265" s="16" t="s">
        <v>10</v>
      </c>
      <c r="D12265" s="4">
        <v>44574</v>
      </c>
      <c r="E12265" s="23">
        <v>2022</v>
      </c>
      <c r="F12265" s="19">
        <v>4.8</v>
      </c>
      <c r="G12265" s="19">
        <f>IF(Movies[[#This Row],[rating]]=0,"",Movies[[#This Row],[rating]])</f>
        <v>4.8</v>
      </c>
      <c r="H12265" s="19" t="str">
        <f>IF(Movies[[#This Row],[rating]]=0,"No Rating","Rated")</f>
        <v>Rated</v>
      </c>
      <c r="I12265" s="16" t="s">
        <v>7105</v>
      </c>
      <c r="J12265" s="29" t="s">
        <v>12</v>
      </c>
      <c r="K12265" s="19">
        <v>19.974</v>
      </c>
      <c r="L12265" s="26">
        <v>372</v>
      </c>
    </row>
    <row r="12266" spans="1:12" x14ac:dyDescent="0.3">
      <c r="A12266" s="14">
        <v>936490</v>
      </c>
      <c r="B12266" s="16" t="s">
        <v>15609</v>
      </c>
      <c r="C12266" s="16" t="s">
        <v>144</v>
      </c>
      <c r="D12266" s="4">
        <v>44813</v>
      </c>
      <c r="E12266" s="23">
        <v>2022</v>
      </c>
      <c r="F12266" s="19">
        <v>7</v>
      </c>
      <c r="G12266" s="19">
        <f>IF(Movies[[#This Row],[rating]]=0,"",Movies[[#This Row],[rating]])</f>
        <v>7</v>
      </c>
      <c r="H12266" s="19" t="str">
        <f>IF(Movies[[#This Row],[rating]]=0,"No Rating","Rated")</f>
        <v>Rated</v>
      </c>
      <c r="I12266" s="16" t="s">
        <v>49</v>
      </c>
      <c r="J12266" s="29" t="s">
        <v>146</v>
      </c>
      <c r="K12266" s="19">
        <v>19.908000000000001</v>
      </c>
      <c r="L12266" s="26">
        <v>13</v>
      </c>
    </row>
    <row r="12267" spans="1:12" x14ac:dyDescent="0.3">
      <c r="A12267" s="14">
        <v>1018403</v>
      </c>
      <c r="B12267" s="16" t="s">
        <v>15610</v>
      </c>
      <c r="C12267" s="16" t="s">
        <v>10</v>
      </c>
      <c r="D12267" s="4">
        <v>44810</v>
      </c>
      <c r="E12267" s="23">
        <v>2022</v>
      </c>
      <c r="F12267" s="19">
        <v>6.7</v>
      </c>
      <c r="G12267" s="19">
        <f>IF(Movies[[#This Row],[rating]]=0,"",Movies[[#This Row],[rating]])</f>
        <v>6.7</v>
      </c>
      <c r="H12267" s="19" t="str">
        <f>IF(Movies[[#This Row],[rating]]=0,"No Rating","Rated")</f>
        <v>Rated</v>
      </c>
      <c r="I12267" s="16" t="s">
        <v>10981</v>
      </c>
      <c r="J12267" s="29" t="s">
        <v>12</v>
      </c>
      <c r="K12267" s="19">
        <v>19.881</v>
      </c>
      <c r="L12267" s="26">
        <v>48</v>
      </c>
    </row>
    <row r="12268" spans="1:12" x14ac:dyDescent="0.3">
      <c r="A12268" s="14">
        <v>1140233</v>
      </c>
      <c r="B12268" s="16" t="s">
        <v>15611</v>
      </c>
      <c r="C12268" s="16" t="s">
        <v>94</v>
      </c>
      <c r="D12268" s="4">
        <v>44787</v>
      </c>
      <c r="E12268" s="23">
        <v>2022</v>
      </c>
      <c r="F12268" s="19">
        <v>1</v>
      </c>
      <c r="G12268" s="19">
        <f>IF(Movies[[#This Row],[rating]]=0,"",Movies[[#This Row],[rating]])</f>
        <v>1</v>
      </c>
      <c r="H12268" s="19" t="str">
        <f>IF(Movies[[#This Row],[rating]]=0,"No Rating","Rated")</f>
        <v>Rated</v>
      </c>
      <c r="I12268" s="16" t="s">
        <v>49</v>
      </c>
      <c r="J12268" s="29" t="s">
        <v>96</v>
      </c>
      <c r="K12268" s="19">
        <v>19.873000000000001</v>
      </c>
      <c r="L12268" s="26">
        <v>1</v>
      </c>
    </row>
    <row r="12269" spans="1:12" x14ac:dyDescent="0.3">
      <c r="A12269" s="14">
        <v>810171</v>
      </c>
      <c r="B12269" s="16" t="s">
        <v>15612</v>
      </c>
      <c r="C12269" s="16" t="s">
        <v>10</v>
      </c>
      <c r="D12269" s="4">
        <v>44692</v>
      </c>
      <c r="E12269" s="23">
        <v>2022</v>
      </c>
      <c r="F12269" s="19">
        <v>7.5</v>
      </c>
      <c r="G12269" s="19">
        <f>IF(Movies[[#This Row],[rating]]=0,"",Movies[[#This Row],[rating]])</f>
        <v>7.5</v>
      </c>
      <c r="H12269" s="19" t="str">
        <f>IF(Movies[[#This Row],[rating]]=0,"No Rating","Rated")</f>
        <v>Rated</v>
      </c>
      <c r="I12269" s="16" t="s">
        <v>273</v>
      </c>
      <c r="J12269" s="29" t="s">
        <v>12</v>
      </c>
      <c r="K12269" s="19">
        <v>19.847000000000001</v>
      </c>
      <c r="L12269" s="26">
        <v>569</v>
      </c>
    </row>
    <row r="12270" spans="1:12" x14ac:dyDescent="0.3">
      <c r="A12270" s="14">
        <v>631947</v>
      </c>
      <c r="B12270" s="16" t="s">
        <v>1755</v>
      </c>
      <c r="C12270" s="16" t="s">
        <v>74</v>
      </c>
      <c r="D12270" s="4">
        <v>44568</v>
      </c>
      <c r="E12270" s="23">
        <v>2022</v>
      </c>
      <c r="F12270" s="19">
        <v>5.8</v>
      </c>
      <c r="G12270" s="19">
        <f>IF(Movies[[#This Row],[rating]]=0,"",Movies[[#This Row],[rating]])</f>
        <v>5.8</v>
      </c>
      <c r="H12270" s="19" t="str">
        <f>IF(Movies[[#This Row],[rating]]=0,"No Rating","Rated")</f>
        <v>Rated</v>
      </c>
      <c r="I12270" s="16" t="s">
        <v>132</v>
      </c>
      <c r="J12270" s="29" t="s">
        <v>12</v>
      </c>
      <c r="K12270" s="19">
        <v>19.815000000000001</v>
      </c>
      <c r="L12270" s="26">
        <v>104</v>
      </c>
    </row>
    <row r="12271" spans="1:12" x14ac:dyDescent="0.3">
      <c r="A12271" s="14">
        <v>860159</v>
      </c>
      <c r="B12271" s="16" t="s">
        <v>4735</v>
      </c>
      <c r="C12271" s="16" t="s">
        <v>10</v>
      </c>
      <c r="D12271" s="4">
        <v>44680</v>
      </c>
      <c r="E12271" s="23">
        <v>2022</v>
      </c>
      <c r="F12271" s="19">
        <v>7.4</v>
      </c>
      <c r="G12271" s="19">
        <f>IF(Movies[[#This Row],[rating]]=0,"",Movies[[#This Row],[rating]])</f>
        <v>7.4</v>
      </c>
      <c r="H12271" s="19" t="str">
        <f>IF(Movies[[#This Row],[rating]]=0,"No Rating","Rated")</f>
        <v>Rated</v>
      </c>
      <c r="I12271" s="16" t="s">
        <v>273</v>
      </c>
      <c r="J12271" s="29" t="s">
        <v>12</v>
      </c>
      <c r="K12271" s="19">
        <v>19.809000000000001</v>
      </c>
      <c r="L12271" s="26">
        <v>433</v>
      </c>
    </row>
    <row r="12272" spans="1:12" x14ac:dyDescent="0.3">
      <c r="A12272" s="14">
        <v>1008640</v>
      </c>
      <c r="B12272" s="16" t="s">
        <v>15613</v>
      </c>
      <c r="C12272" s="16" t="s">
        <v>411</v>
      </c>
      <c r="D12272" s="4">
        <v>44778</v>
      </c>
      <c r="E12272" s="23">
        <v>2022</v>
      </c>
      <c r="F12272" s="19">
        <v>5.6</v>
      </c>
      <c r="G12272" s="19">
        <f>IF(Movies[[#This Row],[rating]]=0,"",Movies[[#This Row],[rating]])</f>
        <v>5.6</v>
      </c>
      <c r="H12272" s="19" t="str">
        <f>IF(Movies[[#This Row],[rating]]=0,"No Rating","Rated")</f>
        <v>Rated</v>
      </c>
      <c r="I12272" s="16" t="s">
        <v>1246</v>
      </c>
      <c r="J12272" s="29" t="s">
        <v>342</v>
      </c>
      <c r="K12272" s="19">
        <v>19.782</v>
      </c>
      <c r="L12272" s="26">
        <v>7</v>
      </c>
    </row>
    <row r="12273" spans="1:12" x14ac:dyDescent="0.3">
      <c r="A12273" s="14">
        <v>766475</v>
      </c>
      <c r="B12273" s="16" t="s">
        <v>15614</v>
      </c>
      <c r="C12273" s="16" t="s">
        <v>14</v>
      </c>
      <c r="D12273" s="4">
        <v>44813</v>
      </c>
      <c r="E12273" s="23">
        <v>2022</v>
      </c>
      <c r="F12273" s="19">
        <v>6.3689999999999998</v>
      </c>
      <c r="G12273" s="19">
        <f>IF(Movies[[#This Row],[rating]]=0,"",Movies[[#This Row],[rating]])</f>
        <v>6.3689999999999998</v>
      </c>
      <c r="H12273" s="19" t="str">
        <f>IF(Movies[[#This Row],[rating]]=0,"No Rating","Rated")</f>
        <v>Rated</v>
      </c>
      <c r="I12273" s="16" t="s">
        <v>2178</v>
      </c>
      <c r="J12273" s="29" t="s">
        <v>12</v>
      </c>
      <c r="K12273" s="19">
        <v>19.709</v>
      </c>
      <c r="L12273" s="26">
        <v>1130</v>
      </c>
    </row>
    <row r="12274" spans="1:12" x14ac:dyDescent="0.3">
      <c r="A12274" s="14">
        <v>983526</v>
      </c>
      <c r="B12274" s="16" t="s">
        <v>15615</v>
      </c>
      <c r="C12274" s="16" t="s">
        <v>263</v>
      </c>
      <c r="D12274" s="4">
        <v>44862</v>
      </c>
      <c r="E12274" s="23">
        <v>2022</v>
      </c>
      <c r="F12274" s="19">
        <v>5.8570000000000002</v>
      </c>
      <c r="G12274" s="19">
        <f>IF(Movies[[#This Row],[rating]]=0,"",Movies[[#This Row],[rating]])</f>
        <v>5.8570000000000002</v>
      </c>
      <c r="H12274" s="19" t="str">
        <f>IF(Movies[[#This Row],[rating]]=0,"No Rating","Rated")</f>
        <v>Rated</v>
      </c>
      <c r="I12274" s="16" t="s">
        <v>132</v>
      </c>
      <c r="J12274" s="29" t="s">
        <v>265</v>
      </c>
      <c r="K12274" s="19">
        <v>19.7</v>
      </c>
      <c r="L12274" s="26">
        <v>70</v>
      </c>
    </row>
    <row r="12275" spans="1:12" x14ac:dyDescent="0.3">
      <c r="A12275" s="14">
        <v>801071</v>
      </c>
      <c r="B12275" s="16" t="s">
        <v>15616</v>
      </c>
      <c r="C12275" s="16" t="s">
        <v>416</v>
      </c>
      <c r="D12275" s="4">
        <v>44616</v>
      </c>
      <c r="E12275" s="23">
        <v>2022</v>
      </c>
      <c r="F12275" s="19">
        <v>6.3</v>
      </c>
      <c r="G12275" s="19">
        <f>IF(Movies[[#This Row],[rating]]=0,"",Movies[[#This Row],[rating]])</f>
        <v>6.3</v>
      </c>
      <c r="H12275" s="19" t="str">
        <f>IF(Movies[[#This Row],[rating]]=0,"No Rating","Rated")</f>
        <v>Rated</v>
      </c>
      <c r="I12275" s="16" t="s">
        <v>468</v>
      </c>
      <c r="J12275" s="29" t="s">
        <v>12</v>
      </c>
      <c r="K12275" s="19">
        <v>19.498999999999999</v>
      </c>
      <c r="L12275" s="26">
        <v>358</v>
      </c>
    </row>
    <row r="12276" spans="1:12" x14ac:dyDescent="0.3">
      <c r="A12276" s="14">
        <v>606870</v>
      </c>
      <c r="B12276" s="16" t="s">
        <v>15617</v>
      </c>
      <c r="C12276" s="16" t="s">
        <v>172</v>
      </c>
      <c r="D12276" s="4">
        <v>44658</v>
      </c>
      <c r="E12276" s="23">
        <v>2022</v>
      </c>
      <c r="F12276" s="19">
        <v>6.9</v>
      </c>
      <c r="G12276" s="19">
        <f>IF(Movies[[#This Row],[rating]]=0,"",Movies[[#This Row],[rating]])</f>
        <v>6.9</v>
      </c>
      <c r="H12276" s="19" t="str">
        <f>IF(Movies[[#This Row],[rating]]=0,"No Rating","Rated")</f>
        <v>Rated</v>
      </c>
      <c r="I12276" s="16" t="s">
        <v>8609</v>
      </c>
      <c r="J12276" s="29" t="s">
        <v>12</v>
      </c>
      <c r="K12276" s="19">
        <v>19.498000000000001</v>
      </c>
      <c r="L12276" s="26">
        <v>170</v>
      </c>
    </row>
    <row r="12277" spans="1:12" x14ac:dyDescent="0.3">
      <c r="A12277" s="14">
        <v>879957</v>
      </c>
      <c r="B12277" s="16" t="s">
        <v>15618</v>
      </c>
      <c r="C12277" s="16" t="s">
        <v>236</v>
      </c>
      <c r="D12277" s="4">
        <v>44665</v>
      </c>
      <c r="E12277" s="23">
        <v>2022</v>
      </c>
      <c r="F12277" s="19">
        <v>5.8</v>
      </c>
      <c r="G12277" s="19">
        <f>IF(Movies[[#This Row],[rating]]=0,"",Movies[[#This Row],[rating]])</f>
        <v>5.8</v>
      </c>
      <c r="H12277" s="19" t="str">
        <f>IF(Movies[[#This Row],[rating]]=0,"No Rating","Rated")</f>
        <v>Rated</v>
      </c>
      <c r="I12277" s="16" t="s">
        <v>3002</v>
      </c>
      <c r="J12277" s="29" t="s">
        <v>12</v>
      </c>
      <c r="K12277" s="19">
        <v>19.286000000000001</v>
      </c>
      <c r="L12277" s="26">
        <v>117</v>
      </c>
    </row>
    <row r="12278" spans="1:12" x14ac:dyDescent="0.3">
      <c r="A12278" s="14">
        <v>1010818</v>
      </c>
      <c r="B12278" s="16" t="s">
        <v>15619</v>
      </c>
      <c r="C12278" s="16" t="s">
        <v>10</v>
      </c>
      <c r="D12278" s="4">
        <v>44783</v>
      </c>
      <c r="E12278" s="23">
        <v>2022</v>
      </c>
      <c r="F12278" s="19">
        <v>7</v>
      </c>
      <c r="G12278" s="19">
        <f>IF(Movies[[#This Row],[rating]]=0,"",Movies[[#This Row],[rating]])</f>
        <v>7</v>
      </c>
      <c r="H12278" s="19" t="str">
        <f>IF(Movies[[#This Row],[rating]]=0,"No Rating","Rated")</f>
        <v>Rated</v>
      </c>
      <c r="I12278" s="16" t="s">
        <v>5199</v>
      </c>
      <c r="J12278" s="29" t="s">
        <v>12</v>
      </c>
      <c r="K12278" s="19">
        <v>19.248999999999999</v>
      </c>
      <c r="L12278" s="26">
        <v>345</v>
      </c>
    </row>
    <row r="12279" spans="1:12" x14ac:dyDescent="0.3">
      <c r="A12279" s="14">
        <v>1132079</v>
      </c>
      <c r="B12279" s="16" t="s">
        <v>15620</v>
      </c>
      <c r="C12279" s="16" t="s">
        <v>1845</v>
      </c>
      <c r="D12279" s="4">
        <v>44693</v>
      </c>
      <c r="E12279" s="23">
        <v>2022</v>
      </c>
      <c r="F12279" s="19">
        <v>4.7</v>
      </c>
      <c r="G12279" s="19">
        <f>IF(Movies[[#This Row],[rating]]=0,"",Movies[[#This Row],[rating]])</f>
        <v>4.7</v>
      </c>
      <c r="H12279" s="19" t="str">
        <f>IF(Movies[[#This Row],[rating]]=0,"No Rating","Rated")</f>
        <v>Rated</v>
      </c>
      <c r="I12279" s="16" t="s">
        <v>101</v>
      </c>
      <c r="J12279" s="29" t="s">
        <v>12</v>
      </c>
      <c r="K12279" s="19">
        <v>19.222999999999999</v>
      </c>
      <c r="L12279" s="26">
        <v>29</v>
      </c>
    </row>
    <row r="12280" spans="1:12" x14ac:dyDescent="0.3">
      <c r="A12280" s="14">
        <v>520023</v>
      </c>
      <c r="B12280" s="16" t="s">
        <v>15621</v>
      </c>
      <c r="C12280" s="16" t="s">
        <v>10</v>
      </c>
      <c r="D12280" s="4">
        <v>44778</v>
      </c>
      <c r="E12280" s="23">
        <v>2022</v>
      </c>
      <c r="F12280" s="19">
        <v>6.2</v>
      </c>
      <c r="G12280" s="19">
        <f>IF(Movies[[#This Row],[rating]]=0,"",Movies[[#This Row],[rating]])</f>
        <v>6.2</v>
      </c>
      <c r="H12280" s="19" t="str">
        <f>IF(Movies[[#This Row],[rating]]=0,"No Rating","Rated")</f>
        <v>Rated</v>
      </c>
      <c r="I12280" s="16" t="s">
        <v>15622</v>
      </c>
      <c r="J12280" s="29" t="s">
        <v>12</v>
      </c>
      <c r="K12280" s="19">
        <v>19.215</v>
      </c>
      <c r="L12280" s="26">
        <v>1233</v>
      </c>
    </row>
    <row r="12281" spans="1:12" x14ac:dyDescent="0.3">
      <c r="A12281" s="14">
        <v>338947</v>
      </c>
      <c r="B12281" s="16" t="s">
        <v>15623</v>
      </c>
      <c r="C12281" s="16" t="s">
        <v>10</v>
      </c>
      <c r="D12281" s="4">
        <v>44832</v>
      </c>
      <c r="E12281" s="23">
        <v>2022</v>
      </c>
      <c r="F12281" s="19">
        <v>6.1749999999999998</v>
      </c>
      <c r="G12281" s="19">
        <f>IF(Movies[[#This Row],[rating]]=0,"",Movies[[#This Row],[rating]])</f>
        <v>6.1749999999999998</v>
      </c>
      <c r="H12281" s="19" t="str">
        <f>IF(Movies[[#This Row],[rating]]=0,"No Rating","Rated")</f>
        <v>Rated</v>
      </c>
      <c r="I12281" s="16" t="s">
        <v>203</v>
      </c>
      <c r="J12281" s="29" t="s">
        <v>12</v>
      </c>
      <c r="K12281" s="19">
        <v>19.167999999999999</v>
      </c>
      <c r="L12281" s="26">
        <v>852</v>
      </c>
    </row>
    <row r="12282" spans="1:12" x14ac:dyDescent="0.3">
      <c r="A12282" s="14">
        <v>780609</v>
      </c>
      <c r="B12282" s="16" t="s">
        <v>15624</v>
      </c>
      <c r="C12282" s="16" t="s">
        <v>416</v>
      </c>
      <c r="D12282" s="4">
        <v>44701</v>
      </c>
      <c r="E12282" s="23">
        <v>2022</v>
      </c>
      <c r="F12282" s="19">
        <v>6.1</v>
      </c>
      <c r="G12282" s="19">
        <f>IF(Movies[[#This Row],[rating]]=0,"",Movies[[#This Row],[rating]])</f>
        <v>6.1</v>
      </c>
      <c r="H12282" s="19" t="str">
        <f>IF(Movies[[#This Row],[rating]]=0,"No Rating","Rated")</f>
        <v>Rated</v>
      </c>
      <c r="I12282" s="16" t="s">
        <v>5155</v>
      </c>
      <c r="J12282" s="29" t="s">
        <v>12</v>
      </c>
      <c r="K12282" s="19">
        <v>19.114000000000001</v>
      </c>
      <c r="L12282" s="26">
        <v>1139</v>
      </c>
    </row>
    <row r="12283" spans="1:12" x14ac:dyDescent="0.3">
      <c r="A12283" s="14">
        <v>979924</v>
      </c>
      <c r="B12283" s="16" t="s">
        <v>14952</v>
      </c>
      <c r="C12283" s="16" t="s">
        <v>506</v>
      </c>
      <c r="D12283" s="4">
        <v>44865</v>
      </c>
      <c r="E12283" s="23">
        <v>2022</v>
      </c>
      <c r="F12283" s="19">
        <v>6.1</v>
      </c>
      <c r="G12283" s="19">
        <f>IF(Movies[[#This Row],[rating]]=0,"",Movies[[#This Row],[rating]])</f>
        <v>6.1</v>
      </c>
      <c r="H12283" s="19" t="str">
        <f>IF(Movies[[#This Row],[rating]]=0,"No Rating","Rated")</f>
        <v>Rated</v>
      </c>
      <c r="I12283" s="16" t="s">
        <v>312</v>
      </c>
      <c r="J12283" s="29" t="s">
        <v>12</v>
      </c>
      <c r="K12283" s="19">
        <v>19.094999999999999</v>
      </c>
      <c r="L12283" s="26">
        <v>507</v>
      </c>
    </row>
    <row r="12284" spans="1:12" x14ac:dyDescent="0.3">
      <c r="A12284" s="14">
        <v>429473</v>
      </c>
      <c r="B12284" s="16" t="s">
        <v>10279</v>
      </c>
      <c r="C12284" s="16" t="s">
        <v>10</v>
      </c>
      <c r="D12284" s="4">
        <v>44827</v>
      </c>
      <c r="E12284" s="23">
        <v>2022</v>
      </c>
      <c r="F12284" s="19">
        <v>6.5369999999999999</v>
      </c>
      <c r="G12284" s="19">
        <f>IF(Movies[[#This Row],[rating]]=0,"",Movies[[#This Row],[rating]])</f>
        <v>6.5369999999999999</v>
      </c>
      <c r="H12284" s="19" t="str">
        <f>IF(Movies[[#This Row],[rating]]=0,"No Rating","Rated")</f>
        <v>Rated</v>
      </c>
      <c r="I12284" s="16" t="s">
        <v>193</v>
      </c>
      <c r="J12284" s="29" t="s">
        <v>12</v>
      </c>
      <c r="K12284" s="19">
        <v>19.091999999999999</v>
      </c>
      <c r="L12284" s="26">
        <v>671</v>
      </c>
    </row>
    <row r="12285" spans="1:12" x14ac:dyDescent="0.3">
      <c r="A12285" s="14">
        <v>791348</v>
      </c>
      <c r="B12285" s="16" t="s">
        <v>15625</v>
      </c>
      <c r="C12285" s="16" t="s">
        <v>10</v>
      </c>
      <c r="D12285" s="4">
        <v>44683</v>
      </c>
      <c r="E12285" s="23">
        <v>2022</v>
      </c>
      <c r="F12285" s="19">
        <v>6.8710000000000004</v>
      </c>
      <c r="G12285" s="19">
        <f>IF(Movies[[#This Row],[rating]]=0,"",Movies[[#This Row],[rating]])</f>
        <v>6.8710000000000004</v>
      </c>
      <c r="H12285" s="19" t="str">
        <f>IF(Movies[[#This Row],[rating]]=0,"No Rating","Rated")</f>
        <v>Rated</v>
      </c>
      <c r="I12285" s="16" t="s">
        <v>15626</v>
      </c>
      <c r="J12285" s="29" t="s">
        <v>12</v>
      </c>
      <c r="K12285" s="19">
        <v>19.030999999999999</v>
      </c>
      <c r="L12285" s="26">
        <v>155</v>
      </c>
    </row>
    <row r="12286" spans="1:12" x14ac:dyDescent="0.3">
      <c r="A12286" s="14">
        <v>926899</v>
      </c>
      <c r="B12286" s="16" t="s">
        <v>10053</v>
      </c>
      <c r="C12286" s="16" t="s">
        <v>14</v>
      </c>
      <c r="D12286" s="4">
        <v>44575</v>
      </c>
      <c r="E12286" s="23">
        <v>2022</v>
      </c>
      <c r="F12286" s="19">
        <v>7</v>
      </c>
      <c r="G12286" s="19">
        <f>IF(Movies[[#This Row],[rating]]=0,"",Movies[[#This Row],[rating]])</f>
        <v>7</v>
      </c>
      <c r="H12286" s="19" t="str">
        <f>IF(Movies[[#This Row],[rating]]=0,"No Rating","Rated")</f>
        <v>Rated</v>
      </c>
      <c r="I12286" s="16" t="s">
        <v>15627</v>
      </c>
      <c r="J12286" s="29" t="s">
        <v>12</v>
      </c>
      <c r="K12286" s="19">
        <v>18.972999999999999</v>
      </c>
      <c r="L12286" s="26">
        <v>1039</v>
      </c>
    </row>
    <row r="12287" spans="1:12" x14ac:dyDescent="0.3">
      <c r="A12287" s="14">
        <v>873126</v>
      </c>
      <c r="B12287" s="16" t="s">
        <v>15628</v>
      </c>
      <c r="C12287" s="16" t="s">
        <v>540</v>
      </c>
      <c r="D12287" s="4">
        <v>44895</v>
      </c>
      <c r="E12287" s="23">
        <v>2022</v>
      </c>
      <c r="F12287" s="19">
        <v>6.6</v>
      </c>
      <c r="G12287" s="19">
        <f>IF(Movies[[#This Row],[rating]]=0,"",Movies[[#This Row],[rating]])</f>
        <v>6.6</v>
      </c>
      <c r="H12287" s="19" t="str">
        <f>IF(Movies[[#This Row],[rating]]=0,"No Rating","Rated")</f>
        <v>Rated</v>
      </c>
      <c r="I12287" s="16" t="s">
        <v>8323</v>
      </c>
      <c r="J12287" s="29" t="s">
        <v>511</v>
      </c>
      <c r="K12287" s="19">
        <v>18.97</v>
      </c>
      <c r="L12287" s="26">
        <v>600</v>
      </c>
    </row>
    <row r="12288" spans="1:12" x14ac:dyDescent="0.3">
      <c r="A12288" s="14">
        <v>783461</v>
      </c>
      <c r="B12288" s="16" t="s">
        <v>15629</v>
      </c>
      <c r="C12288" s="16" t="s">
        <v>595</v>
      </c>
      <c r="D12288" s="4">
        <v>44596</v>
      </c>
      <c r="E12288" s="23">
        <v>2022</v>
      </c>
      <c r="F12288" s="19">
        <v>6.1</v>
      </c>
      <c r="G12288" s="19">
        <f>IF(Movies[[#This Row],[rating]]=0,"",Movies[[#This Row],[rating]])</f>
        <v>6.1</v>
      </c>
      <c r="H12288" s="19" t="str">
        <f>IF(Movies[[#This Row],[rating]]=0,"No Rating","Rated")</f>
        <v>Rated</v>
      </c>
      <c r="I12288" s="16" t="s">
        <v>136</v>
      </c>
      <c r="J12288" s="29" t="s">
        <v>142</v>
      </c>
      <c r="K12288" s="19">
        <v>18.952999999999999</v>
      </c>
      <c r="L12288" s="26">
        <v>64</v>
      </c>
    </row>
    <row r="12289" spans="1:12" x14ac:dyDescent="0.3">
      <c r="A12289" s="14">
        <v>611598</v>
      </c>
      <c r="B12289" s="16" t="s">
        <v>15630</v>
      </c>
      <c r="C12289" s="16" t="s">
        <v>595</v>
      </c>
      <c r="D12289" s="4">
        <v>44715</v>
      </c>
      <c r="E12289" s="23">
        <v>2022</v>
      </c>
      <c r="F12289" s="19">
        <v>7</v>
      </c>
      <c r="G12289" s="19">
        <f>IF(Movies[[#This Row],[rating]]=0,"",Movies[[#This Row],[rating]])</f>
        <v>7</v>
      </c>
      <c r="H12289" s="19" t="str">
        <f>IF(Movies[[#This Row],[rating]]=0,"No Rating","Rated")</f>
        <v>Rated</v>
      </c>
      <c r="I12289" s="16" t="s">
        <v>2234</v>
      </c>
      <c r="J12289" s="29" t="s">
        <v>142</v>
      </c>
      <c r="K12289" s="19">
        <v>18.747</v>
      </c>
      <c r="L12289" s="26">
        <v>22</v>
      </c>
    </row>
    <row r="12290" spans="1:12" x14ac:dyDescent="0.3">
      <c r="A12290" s="14">
        <v>1005776</v>
      </c>
      <c r="B12290" s="16" t="s">
        <v>15631</v>
      </c>
      <c r="C12290" s="16" t="s">
        <v>10</v>
      </c>
      <c r="D12290" s="4">
        <v>44819</v>
      </c>
      <c r="E12290" s="23">
        <v>2022</v>
      </c>
      <c r="F12290" s="19">
        <v>5.9</v>
      </c>
      <c r="G12290" s="19">
        <f>IF(Movies[[#This Row],[rating]]=0,"",Movies[[#This Row],[rating]])</f>
        <v>5.9</v>
      </c>
      <c r="H12290" s="19" t="str">
        <f>IF(Movies[[#This Row],[rating]]=0,"No Rating","Rated")</f>
        <v>Rated</v>
      </c>
      <c r="I12290" s="16" t="s">
        <v>132</v>
      </c>
      <c r="J12290" s="29" t="s">
        <v>12</v>
      </c>
      <c r="K12290" s="19">
        <v>18.678000000000001</v>
      </c>
      <c r="L12290" s="26">
        <v>291</v>
      </c>
    </row>
    <row r="12291" spans="1:12" x14ac:dyDescent="0.3">
      <c r="A12291" s="14">
        <v>1030598</v>
      </c>
      <c r="B12291" s="16" t="s">
        <v>15632</v>
      </c>
      <c r="C12291" s="16" t="s">
        <v>1567</v>
      </c>
      <c r="D12291" s="4">
        <v>44924</v>
      </c>
      <c r="E12291" s="23">
        <v>2022</v>
      </c>
      <c r="F12291" s="19">
        <v>5.5</v>
      </c>
      <c r="G12291" s="19">
        <f>IF(Movies[[#This Row],[rating]]=0,"",Movies[[#This Row],[rating]])</f>
        <v>5.5</v>
      </c>
      <c r="H12291" s="19" t="str">
        <f>IF(Movies[[#This Row],[rating]]=0,"No Rating","Rated")</f>
        <v>Rated</v>
      </c>
      <c r="I12291" s="16" t="s">
        <v>239</v>
      </c>
      <c r="J12291" s="29" t="s">
        <v>1568</v>
      </c>
      <c r="K12291" s="19">
        <v>18.677</v>
      </c>
      <c r="L12291" s="26">
        <v>4</v>
      </c>
    </row>
    <row r="12292" spans="1:12" x14ac:dyDescent="0.3">
      <c r="A12292" s="14">
        <v>892153</v>
      </c>
      <c r="B12292" s="16" t="s">
        <v>15633</v>
      </c>
      <c r="C12292" s="16" t="s">
        <v>10</v>
      </c>
      <c r="D12292" s="4">
        <v>44585</v>
      </c>
      <c r="E12292" s="23">
        <v>2022</v>
      </c>
      <c r="F12292" s="19">
        <v>6.9</v>
      </c>
      <c r="G12292" s="19">
        <f>IF(Movies[[#This Row],[rating]]=0,"",Movies[[#This Row],[rating]])</f>
        <v>6.9</v>
      </c>
      <c r="H12292" s="19" t="str">
        <f>IF(Movies[[#This Row],[rating]]=0,"No Rating","Rated")</f>
        <v>Rated</v>
      </c>
      <c r="I12292" s="16" t="s">
        <v>15634</v>
      </c>
      <c r="J12292" s="29" t="s">
        <v>12</v>
      </c>
      <c r="K12292" s="19">
        <v>18.635999999999999</v>
      </c>
      <c r="L12292" s="26">
        <v>442</v>
      </c>
    </row>
    <row r="12293" spans="1:12" x14ac:dyDescent="0.3">
      <c r="A12293" s="14">
        <v>916821</v>
      </c>
      <c r="B12293" s="16" t="s">
        <v>15635</v>
      </c>
      <c r="C12293" s="16" t="s">
        <v>15636</v>
      </c>
      <c r="D12293" s="4">
        <v>44617</v>
      </c>
      <c r="E12293" s="23">
        <v>2022</v>
      </c>
      <c r="F12293" s="19">
        <v>5</v>
      </c>
      <c r="G12293" s="19">
        <f>IF(Movies[[#This Row],[rating]]=0,"",Movies[[#This Row],[rating]])</f>
        <v>5</v>
      </c>
      <c r="H12293" s="19" t="str">
        <f>IF(Movies[[#This Row],[rating]]=0,"No Rating","Rated")</f>
        <v>Rated</v>
      </c>
      <c r="I12293" s="16" t="s">
        <v>3382</v>
      </c>
      <c r="J12293" s="29" t="s">
        <v>12</v>
      </c>
      <c r="K12293" s="19">
        <v>18.582000000000001</v>
      </c>
      <c r="L12293" s="26">
        <v>127</v>
      </c>
    </row>
    <row r="12294" spans="1:12" x14ac:dyDescent="0.3">
      <c r="A12294" s="14">
        <v>557946</v>
      </c>
      <c r="B12294" s="16" t="s">
        <v>15637</v>
      </c>
      <c r="C12294" s="16" t="s">
        <v>2001</v>
      </c>
      <c r="D12294" s="4">
        <v>44588</v>
      </c>
      <c r="E12294" s="23">
        <v>2022</v>
      </c>
      <c r="F12294" s="19">
        <v>5.8</v>
      </c>
      <c r="G12294" s="19">
        <f>IF(Movies[[#This Row],[rating]]=0,"",Movies[[#This Row],[rating]])</f>
        <v>5.8</v>
      </c>
      <c r="H12294" s="19" t="str">
        <f>IF(Movies[[#This Row],[rating]]=0,"No Rating","Rated")</f>
        <v>Rated</v>
      </c>
      <c r="I12294" s="16" t="s">
        <v>78</v>
      </c>
      <c r="J12294" s="29" t="s">
        <v>12</v>
      </c>
      <c r="K12294" s="19">
        <v>18.457000000000001</v>
      </c>
      <c r="L12294" s="26">
        <v>304</v>
      </c>
    </row>
    <row r="12295" spans="1:12" x14ac:dyDescent="0.3">
      <c r="A12295" s="14">
        <v>899294</v>
      </c>
      <c r="B12295" s="16" t="s">
        <v>15638</v>
      </c>
      <c r="C12295" s="16" t="s">
        <v>10</v>
      </c>
      <c r="D12295" s="4">
        <v>44715</v>
      </c>
      <c r="E12295" s="23">
        <v>2022</v>
      </c>
      <c r="F12295" s="19">
        <v>7.4</v>
      </c>
      <c r="G12295" s="19">
        <f>IF(Movies[[#This Row],[rating]]=0,"",Movies[[#This Row],[rating]])</f>
        <v>7.4</v>
      </c>
      <c r="H12295" s="19" t="str">
        <f>IF(Movies[[#This Row],[rating]]=0,"No Rating","Rated")</f>
        <v>Rated</v>
      </c>
      <c r="I12295" s="16" t="s">
        <v>4433</v>
      </c>
      <c r="J12295" s="29" t="s">
        <v>12</v>
      </c>
      <c r="K12295" s="19">
        <v>18.404</v>
      </c>
      <c r="L12295" s="26">
        <v>105</v>
      </c>
    </row>
    <row r="12296" spans="1:12" x14ac:dyDescent="0.3">
      <c r="A12296" s="14">
        <v>828613</v>
      </c>
      <c r="B12296" s="16" t="s">
        <v>15639</v>
      </c>
      <c r="C12296" s="16" t="s">
        <v>10</v>
      </c>
      <c r="D12296" s="4">
        <v>44812</v>
      </c>
      <c r="E12296" s="23">
        <v>2022</v>
      </c>
      <c r="F12296" s="19">
        <v>7.5</v>
      </c>
      <c r="G12296" s="19">
        <f>IF(Movies[[#This Row],[rating]]=0,"",Movies[[#This Row],[rating]])</f>
        <v>7.5</v>
      </c>
      <c r="H12296" s="19" t="str">
        <f>IF(Movies[[#This Row],[rating]]=0,"No Rating","Rated")</f>
        <v>Rated</v>
      </c>
      <c r="I12296" s="16" t="s">
        <v>161</v>
      </c>
      <c r="J12296" s="29" t="s">
        <v>12</v>
      </c>
      <c r="K12296" s="19">
        <v>18.399000000000001</v>
      </c>
      <c r="L12296" s="26">
        <v>443</v>
      </c>
    </row>
    <row r="12297" spans="1:12" x14ac:dyDescent="0.3">
      <c r="A12297" s="14">
        <v>245842</v>
      </c>
      <c r="B12297" s="16" t="s">
        <v>15640</v>
      </c>
      <c r="C12297" s="16" t="s">
        <v>15641</v>
      </c>
      <c r="D12297" s="4">
        <v>44582</v>
      </c>
      <c r="E12297" s="23">
        <v>2022</v>
      </c>
      <c r="F12297" s="19">
        <v>7</v>
      </c>
      <c r="G12297" s="19">
        <f>IF(Movies[[#This Row],[rating]]=0,"",Movies[[#This Row],[rating]])</f>
        <v>7</v>
      </c>
      <c r="H12297" s="19" t="str">
        <f>IF(Movies[[#This Row],[rating]]=0,"No Rating","Rated")</f>
        <v>Rated</v>
      </c>
      <c r="I12297" s="16" t="s">
        <v>3422</v>
      </c>
      <c r="J12297" s="29" t="s">
        <v>12</v>
      </c>
      <c r="K12297" s="19">
        <v>18.282</v>
      </c>
      <c r="L12297" s="26">
        <v>681</v>
      </c>
    </row>
    <row r="12298" spans="1:12" x14ac:dyDescent="0.3">
      <c r="A12298" s="14">
        <v>760204</v>
      </c>
      <c r="B12298" s="16" t="s">
        <v>15642</v>
      </c>
      <c r="C12298" s="16" t="s">
        <v>14</v>
      </c>
      <c r="D12298" s="4">
        <v>44862</v>
      </c>
      <c r="E12298" s="23">
        <v>2022</v>
      </c>
      <c r="F12298" s="19">
        <v>5.7</v>
      </c>
      <c r="G12298" s="19">
        <f>IF(Movies[[#This Row],[rating]]=0,"",Movies[[#This Row],[rating]])</f>
        <v>5.7</v>
      </c>
      <c r="H12298" s="19" t="str">
        <f>IF(Movies[[#This Row],[rating]]=0,"No Rating","Rated")</f>
        <v>Rated</v>
      </c>
      <c r="I12298" s="16" t="s">
        <v>961</v>
      </c>
      <c r="J12298" s="29" t="s">
        <v>12</v>
      </c>
      <c r="K12298" s="19">
        <v>18.207999999999998</v>
      </c>
      <c r="L12298" s="26">
        <v>254</v>
      </c>
    </row>
    <row r="12299" spans="1:12" x14ac:dyDescent="0.3">
      <c r="A12299" s="14">
        <v>1006540</v>
      </c>
      <c r="B12299" s="16" t="s">
        <v>15643</v>
      </c>
      <c r="C12299" s="16" t="s">
        <v>10</v>
      </c>
      <c r="D12299" s="4">
        <v>44774</v>
      </c>
      <c r="E12299" s="23">
        <v>2022</v>
      </c>
      <c r="F12299" s="19">
        <v>5.6</v>
      </c>
      <c r="G12299" s="19">
        <f>IF(Movies[[#This Row],[rating]]=0,"",Movies[[#This Row],[rating]])</f>
        <v>5.6</v>
      </c>
      <c r="H12299" s="19" t="str">
        <f>IF(Movies[[#This Row],[rating]]=0,"No Rating","Rated")</f>
        <v>Rated</v>
      </c>
      <c r="I12299" s="16" t="s">
        <v>777</v>
      </c>
      <c r="J12299" s="29" t="s">
        <v>12</v>
      </c>
      <c r="K12299" s="19">
        <v>18.206</v>
      </c>
      <c r="L12299" s="26">
        <v>63</v>
      </c>
    </row>
    <row r="12300" spans="1:12" x14ac:dyDescent="0.3">
      <c r="A12300" s="14">
        <v>1015602</v>
      </c>
      <c r="B12300" s="16" t="s">
        <v>15644</v>
      </c>
      <c r="C12300" s="16" t="s">
        <v>10</v>
      </c>
      <c r="D12300" s="4">
        <v>44812</v>
      </c>
      <c r="E12300" s="23">
        <v>2022</v>
      </c>
      <c r="F12300" s="19">
        <v>6.4080000000000004</v>
      </c>
      <c r="G12300" s="19">
        <f>IF(Movies[[#This Row],[rating]]=0,"",Movies[[#This Row],[rating]])</f>
        <v>6.4080000000000004</v>
      </c>
      <c r="H12300" s="19" t="str">
        <f>IF(Movies[[#This Row],[rating]]=0,"No Rating","Rated")</f>
        <v>Rated</v>
      </c>
      <c r="I12300" s="16" t="s">
        <v>642</v>
      </c>
      <c r="J12300" s="29" t="s">
        <v>12</v>
      </c>
      <c r="K12300" s="19">
        <v>18.184000000000001</v>
      </c>
      <c r="L12300" s="26">
        <v>190</v>
      </c>
    </row>
    <row r="12301" spans="1:12" x14ac:dyDescent="0.3">
      <c r="A12301" s="14">
        <v>723419</v>
      </c>
      <c r="B12301" s="16" t="s">
        <v>15645</v>
      </c>
      <c r="C12301" s="16" t="s">
        <v>10</v>
      </c>
      <c r="D12301" s="4">
        <v>44839</v>
      </c>
      <c r="E12301" s="23">
        <v>2022</v>
      </c>
      <c r="F12301" s="19">
        <v>6.4</v>
      </c>
      <c r="G12301" s="19">
        <f>IF(Movies[[#This Row],[rating]]=0,"",Movies[[#This Row],[rating]])</f>
        <v>6.4</v>
      </c>
      <c r="H12301" s="19" t="str">
        <f>IF(Movies[[#This Row],[rating]]=0,"No Rating","Rated")</f>
        <v>Rated</v>
      </c>
      <c r="I12301" s="16" t="s">
        <v>280</v>
      </c>
      <c r="J12301" s="29" t="s">
        <v>12</v>
      </c>
      <c r="K12301" s="19">
        <v>18.184000000000001</v>
      </c>
      <c r="L12301" s="26">
        <v>847</v>
      </c>
    </row>
    <row r="12302" spans="1:12" x14ac:dyDescent="0.3">
      <c r="A12302" s="14">
        <v>1001865</v>
      </c>
      <c r="B12302" s="16" t="s">
        <v>15646</v>
      </c>
      <c r="C12302" s="16" t="s">
        <v>416</v>
      </c>
      <c r="D12302" s="4">
        <v>44883</v>
      </c>
      <c r="E12302" s="23">
        <v>2022</v>
      </c>
      <c r="F12302" s="19">
        <v>6.8</v>
      </c>
      <c r="G12302" s="19">
        <f>IF(Movies[[#This Row],[rating]]=0,"",Movies[[#This Row],[rating]])</f>
        <v>6.8</v>
      </c>
      <c r="H12302" s="19" t="str">
        <f>IF(Movies[[#This Row],[rating]]=0,"No Rating","Rated")</f>
        <v>Rated</v>
      </c>
      <c r="I12302" s="16" t="s">
        <v>232</v>
      </c>
      <c r="J12302" s="29" t="s">
        <v>12</v>
      </c>
      <c r="K12302" s="19">
        <v>18.183</v>
      </c>
      <c r="L12302" s="26">
        <v>442</v>
      </c>
    </row>
    <row r="12303" spans="1:12" x14ac:dyDescent="0.3">
      <c r="A12303" s="14">
        <v>790525</v>
      </c>
      <c r="B12303" s="16" t="s">
        <v>15647</v>
      </c>
      <c r="C12303" s="16" t="s">
        <v>540</v>
      </c>
      <c r="D12303" s="4">
        <v>44592</v>
      </c>
      <c r="E12303" s="23">
        <v>2022</v>
      </c>
      <c r="F12303" s="19">
        <v>6</v>
      </c>
      <c r="G12303" s="19">
        <f>IF(Movies[[#This Row],[rating]]=0,"",Movies[[#This Row],[rating]])</f>
        <v>6</v>
      </c>
      <c r="H12303" s="19" t="str">
        <f>IF(Movies[[#This Row],[rating]]=0,"No Rating","Rated")</f>
        <v>Rated</v>
      </c>
      <c r="I12303" s="16" t="s">
        <v>161</v>
      </c>
      <c r="J12303" s="29" t="s">
        <v>511</v>
      </c>
      <c r="K12303" s="19">
        <v>18.175000000000001</v>
      </c>
      <c r="L12303" s="26">
        <v>118</v>
      </c>
    </row>
    <row r="12304" spans="1:12" x14ac:dyDescent="0.3">
      <c r="A12304" s="14">
        <v>968739</v>
      </c>
      <c r="B12304" s="16" t="s">
        <v>3747</v>
      </c>
      <c r="C12304" s="16" t="s">
        <v>506</v>
      </c>
      <c r="D12304" s="4">
        <v>44750</v>
      </c>
      <c r="E12304" s="23">
        <v>2022</v>
      </c>
      <c r="F12304" s="19">
        <v>5.9</v>
      </c>
      <c r="G12304" s="19">
        <f>IF(Movies[[#This Row],[rating]]=0,"",Movies[[#This Row],[rating]])</f>
        <v>5.9</v>
      </c>
      <c r="H12304" s="19" t="str">
        <f>IF(Movies[[#This Row],[rating]]=0,"No Rating","Rated")</f>
        <v>Rated</v>
      </c>
      <c r="I12304" s="16" t="s">
        <v>33</v>
      </c>
      <c r="J12304" s="29" t="s">
        <v>110</v>
      </c>
      <c r="K12304" s="19">
        <v>18.035</v>
      </c>
      <c r="L12304" s="26">
        <v>295</v>
      </c>
    </row>
    <row r="12305" spans="1:12" x14ac:dyDescent="0.3">
      <c r="A12305" s="14">
        <v>1032950</v>
      </c>
      <c r="B12305" s="16" t="s">
        <v>15648</v>
      </c>
      <c r="C12305" s="16" t="s">
        <v>2138</v>
      </c>
      <c r="D12305" s="4">
        <v>44860</v>
      </c>
      <c r="E12305" s="23">
        <v>2022</v>
      </c>
      <c r="F12305" s="19">
        <v>6.2</v>
      </c>
      <c r="G12305" s="19">
        <f>IF(Movies[[#This Row],[rating]]=0,"",Movies[[#This Row],[rating]])</f>
        <v>6.2</v>
      </c>
      <c r="H12305" s="19" t="str">
        <f>IF(Movies[[#This Row],[rating]]=0,"No Rating","Rated")</f>
        <v>Rated</v>
      </c>
      <c r="I12305" s="16" t="s">
        <v>203</v>
      </c>
      <c r="J12305" s="29" t="s">
        <v>2139</v>
      </c>
      <c r="K12305" s="19">
        <v>18.001000000000001</v>
      </c>
      <c r="L12305" s="26">
        <v>320</v>
      </c>
    </row>
    <row r="12306" spans="1:12" x14ac:dyDescent="0.3">
      <c r="A12306" s="14">
        <v>743814</v>
      </c>
      <c r="B12306" s="16" t="s">
        <v>15649</v>
      </c>
      <c r="C12306" s="16" t="s">
        <v>94</v>
      </c>
      <c r="D12306" s="4">
        <v>44615</v>
      </c>
      <c r="E12306" s="23">
        <v>2022</v>
      </c>
      <c r="F12306" s="19">
        <v>6.4</v>
      </c>
      <c r="G12306" s="19">
        <f>IF(Movies[[#This Row],[rating]]=0,"",Movies[[#This Row],[rating]])</f>
        <v>6.4</v>
      </c>
      <c r="H12306" s="19" t="str">
        <f>IF(Movies[[#This Row],[rating]]=0,"No Rating","Rated")</f>
        <v>Rated</v>
      </c>
      <c r="I12306" s="16" t="s">
        <v>49</v>
      </c>
      <c r="J12306" s="29" t="s">
        <v>96</v>
      </c>
      <c r="K12306" s="19">
        <v>17.988</v>
      </c>
      <c r="L12306" s="26">
        <v>34</v>
      </c>
    </row>
    <row r="12307" spans="1:12" x14ac:dyDescent="0.3">
      <c r="A12307" s="14">
        <v>974961</v>
      </c>
      <c r="B12307" s="16" t="s">
        <v>15650</v>
      </c>
      <c r="C12307" s="16" t="s">
        <v>10</v>
      </c>
      <c r="D12307" s="4">
        <v>44736</v>
      </c>
      <c r="E12307" s="23">
        <v>2022</v>
      </c>
      <c r="F12307" s="19">
        <v>5.5</v>
      </c>
      <c r="G12307" s="19">
        <f>IF(Movies[[#This Row],[rating]]=0,"",Movies[[#This Row],[rating]])</f>
        <v>5.5</v>
      </c>
      <c r="H12307" s="19" t="str">
        <f>IF(Movies[[#This Row],[rating]]=0,"No Rating","Rated")</f>
        <v>Rated</v>
      </c>
      <c r="I12307" s="16" t="s">
        <v>15651</v>
      </c>
      <c r="J12307" s="29" t="s">
        <v>12</v>
      </c>
      <c r="K12307" s="19">
        <v>17.969000000000001</v>
      </c>
      <c r="L12307" s="26">
        <v>76</v>
      </c>
    </row>
    <row r="12308" spans="1:12" x14ac:dyDescent="0.3">
      <c r="A12308" s="14">
        <v>1022128</v>
      </c>
      <c r="B12308" s="16" t="s">
        <v>15652</v>
      </c>
      <c r="C12308" s="16" t="s">
        <v>2939</v>
      </c>
      <c r="D12308" s="4">
        <v>44833</v>
      </c>
      <c r="E12308" s="23">
        <v>2022</v>
      </c>
      <c r="F12308" s="19">
        <v>6.7839999999999998</v>
      </c>
      <c r="G12308" s="19">
        <f>IF(Movies[[#This Row],[rating]]=0,"",Movies[[#This Row],[rating]])</f>
        <v>6.7839999999999998</v>
      </c>
      <c r="H12308" s="19" t="str">
        <f>IF(Movies[[#This Row],[rating]]=0,"No Rating","Rated")</f>
        <v>Rated</v>
      </c>
      <c r="I12308" s="16" t="s">
        <v>468</v>
      </c>
      <c r="J12308" s="29" t="s">
        <v>12</v>
      </c>
      <c r="K12308" s="19">
        <v>17.91</v>
      </c>
      <c r="L12308" s="26">
        <v>74</v>
      </c>
    </row>
    <row r="12309" spans="1:12" x14ac:dyDescent="0.3">
      <c r="A12309" s="14">
        <v>756681</v>
      </c>
      <c r="B12309" s="16" t="s">
        <v>15653</v>
      </c>
      <c r="C12309" s="16" t="s">
        <v>521</v>
      </c>
      <c r="D12309" s="4">
        <v>44673</v>
      </c>
      <c r="E12309" s="23">
        <v>2022</v>
      </c>
      <c r="F12309" s="19">
        <v>6</v>
      </c>
      <c r="G12309" s="19">
        <f>IF(Movies[[#This Row],[rating]]=0,"",Movies[[#This Row],[rating]])</f>
        <v>6</v>
      </c>
      <c r="H12309" s="19" t="str">
        <f>IF(Movies[[#This Row],[rating]]=0,"No Rating","Rated")</f>
        <v>Rated</v>
      </c>
      <c r="I12309" s="16" t="s">
        <v>468</v>
      </c>
      <c r="J12309" s="29" t="s">
        <v>34</v>
      </c>
      <c r="K12309" s="19">
        <v>17.837</v>
      </c>
      <c r="L12309" s="26">
        <v>228</v>
      </c>
    </row>
    <row r="12310" spans="1:12" x14ac:dyDescent="0.3">
      <c r="A12310" s="14">
        <v>833593</v>
      </c>
      <c r="B12310" s="16">
        <v>2037</v>
      </c>
      <c r="C12310" s="16" t="s">
        <v>94</v>
      </c>
      <c r="D12310" s="4">
        <v>44720</v>
      </c>
      <c r="E12310" s="23">
        <v>2022</v>
      </c>
      <c r="F12310" s="19">
        <v>7.3650000000000002</v>
      </c>
      <c r="G12310" s="19">
        <f>IF(Movies[[#This Row],[rating]]=0,"",Movies[[#This Row],[rating]])</f>
        <v>7.3650000000000002</v>
      </c>
      <c r="H12310" s="19" t="str">
        <f>IF(Movies[[#This Row],[rating]]=0,"No Rating","Rated")</f>
        <v>Rated</v>
      </c>
      <c r="I12310" s="16" t="s">
        <v>49</v>
      </c>
      <c r="J12310" s="29" t="s">
        <v>96</v>
      </c>
      <c r="K12310" s="19">
        <v>17.809000000000001</v>
      </c>
      <c r="L12310" s="26">
        <v>63</v>
      </c>
    </row>
    <row r="12311" spans="1:12" x14ac:dyDescent="0.3">
      <c r="A12311" s="14">
        <v>1037837</v>
      </c>
      <c r="B12311" s="16" t="s">
        <v>15654</v>
      </c>
      <c r="C12311" s="16" t="s">
        <v>3926</v>
      </c>
      <c r="D12311" s="4">
        <v>44920</v>
      </c>
      <c r="E12311" s="23">
        <v>2022</v>
      </c>
      <c r="F12311" s="19">
        <v>10</v>
      </c>
      <c r="G12311" s="19">
        <f>IF(Movies[[#This Row],[rating]]=0,"",Movies[[#This Row],[rating]])</f>
        <v>10</v>
      </c>
      <c r="H12311" s="19" t="str">
        <f>IF(Movies[[#This Row],[rating]]=0,"No Rating","Rated")</f>
        <v>Rated</v>
      </c>
      <c r="I12311" s="16" t="s">
        <v>49</v>
      </c>
      <c r="J12311" s="29" t="s">
        <v>3927</v>
      </c>
      <c r="K12311" s="19">
        <v>17.459</v>
      </c>
      <c r="L12311" s="26">
        <v>1</v>
      </c>
    </row>
    <row r="12312" spans="1:12" x14ac:dyDescent="0.3">
      <c r="A12312" s="14">
        <v>689700</v>
      </c>
      <c r="B12312" s="16" t="s">
        <v>15655</v>
      </c>
      <c r="C12312" s="16" t="s">
        <v>10</v>
      </c>
      <c r="D12312" s="4">
        <v>44589</v>
      </c>
      <c r="E12312" s="23">
        <v>2022</v>
      </c>
      <c r="F12312" s="19">
        <v>6.3</v>
      </c>
      <c r="G12312" s="19">
        <f>IF(Movies[[#This Row],[rating]]=0,"",Movies[[#This Row],[rating]])</f>
        <v>6.3</v>
      </c>
      <c r="H12312" s="19" t="str">
        <f>IF(Movies[[#This Row],[rating]]=0,"No Rating","Rated")</f>
        <v>Rated</v>
      </c>
      <c r="I12312" s="16" t="s">
        <v>7343</v>
      </c>
      <c r="J12312" s="29" t="s">
        <v>12</v>
      </c>
      <c r="K12312" s="19">
        <v>17.379000000000001</v>
      </c>
      <c r="L12312" s="26">
        <v>380</v>
      </c>
    </row>
    <row r="12313" spans="1:12" x14ac:dyDescent="0.3">
      <c r="A12313" s="14">
        <v>1017794</v>
      </c>
      <c r="B12313" s="16" t="s">
        <v>15656</v>
      </c>
      <c r="C12313" s="16" t="s">
        <v>411</v>
      </c>
      <c r="D12313" s="4">
        <v>44800</v>
      </c>
      <c r="E12313" s="23">
        <v>2022</v>
      </c>
      <c r="F12313" s="19">
        <v>6.8810000000000002</v>
      </c>
      <c r="G12313" s="19">
        <f>IF(Movies[[#This Row],[rating]]=0,"",Movies[[#This Row],[rating]])</f>
        <v>6.8810000000000002</v>
      </c>
      <c r="H12313" s="19" t="str">
        <f>IF(Movies[[#This Row],[rating]]=0,"No Rating","Rated")</f>
        <v>Rated</v>
      </c>
      <c r="I12313" s="16" t="s">
        <v>15657</v>
      </c>
      <c r="J12313" s="29" t="s">
        <v>342</v>
      </c>
      <c r="K12313" s="19">
        <v>17.363</v>
      </c>
      <c r="L12313" s="26">
        <v>42</v>
      </c>
    </row>
    <row r="12314" spans="1:12" x14ac:dyDescent="0.3">
      <c r="A12314" s="14">
        <v>817648</v>
      </c>
      <c r="B12314" s="16" t="s">
        <v>15658</v>
      </c>
      <c r="C12314" s="16" t="s">
        <v>10</v>
      </c>
      <c r="D12314" s="4">
        <v>44589</v>
      </c>
      <c r="E12314" s="23">
        <v>2022</v>
      </c>
      <c r="F12314" s="19">
        <v>6.7</v>
      </c>
      <c r="G12314" s="19">
        <f>IF(Movies[[#This Row],[rating]]=0,"",Movies[[#This Row],[rating]])</f>
        <v>6.7</v>
      </c>
      <c r="H12314" s="19" t="str">
        <f>IF(Movies[[#This Row],[rating]]=0,"No Rating","Rated")</f>
        <v>Rated</v>
      </c>
      <c r="I12314" s="16" t="s">
        <v>1235</v>
      </c>
      <c r="J12314" s="29" t="s">
        <v>12</v>
      </c>
      <c r="K12314" s="19">
        <v>17.344999999999999</v>
      </c>
      <c r="L12314" s="26">
        <v>744</v>
      </c>
    </row>
    <row r="12315" spans="1:12" x14ac:dyDescent="0.3">
      <c r="A12315" s="14">
        <v>943822</v>
      </c>
      <c r="B12315" s="16" t="s">
        <v>15659</v>
      </c>
      <c r="C12315" s="16" t="s">
        <v>14</v>
      </c>
      <c r="D12315" s="4">
        <v>44742</v>
      </c>
      <c r="E12315" s="23">
        <v>2022</v>
      </c>
      <c r="F12315" s="19">
        <v>6.3</v>
      </c>
      <c r="G12315" s="19">
        <f>IF(Movies[[#This Row],[rating]]=0,"",Movies[[#This Row],[rating]])</f>
        <v>6.3</v>
      </c>
      <c r="H12315" s="19" t="str">
        <f>IF(Movies[[#This Row],[rating]]=0,"No Rating","Rated")</f>
        <v>Rated</v>
      </c>
      <c r="I12315" s="16" t="s">
        <v>1164</v>
      </c>
      <c r="J12315" s="29" t="s">
        <v>12</v>
      </c>
      <c r="K12315" s="19">
        <v>17.295999999999999</v>
      </c>
      <c r="L12315" s="26">
        <v>182</v>
      </c>
    </row>
    <row r="12316" spans="1:12" x14ac:dyDescent="0.3">
      <c r="A12316" s="14">
        <v>1005772</v>
      </c>
      <c r="B12316" s="16" t="s">
        <v>15660</v>
      </c>
      <c r="C12316" s="16" t="s">
        <v>432</v>
      </c>
      <c r="D12316" s="4">
        <v>44806</v>
      </c>
      <c r="E12316" s="23">
        <v>2022</v>
      </c>
      <c r="F12316" s="19">
        <v>6.3840000000000003</v>
      </c>
      <c r="G12316" s="19">
        <f>IF(Movies[[#This Row],[rating]]=0,"",Movies[[#This Row],[rating]])</f>
        <v>6.3840000000000003</v>
      </c>
      <c r="H12316" s="19" t="str">
        <f>IF(Movies[[#This Row],[rating]]=0,"No Rating","Rated")</f>
        <v>Rated</v>
      </c>
      <c r="I12316" s="16" t="s">
        <v>468</v>
      </c>
      <c r="J12316" s="29" t="s">
        <v>12</v>
      </c>
      <c r="K12316" s="19">
        <v>17.263999999999999</v>
      </c>
      <c r="L12316" s="26">
        <v>43</v>
      </c>
    </row>
    <row r="12317" spans="1:12" x14ac:dyDescent="0.3">
      <c r="A12317" s="14">
        <v>960700</v>
      </c>
      <c r="B12317" s="16" t="s">
        <v>15661</v>
      </c>
      <c r="C12317" s="16" t="s">
        <v>144</v>
      </c>
      <c r="D12317" s="4">
        <v>44701</v>
      </c>
      <c r="E12317" s="23">
        <v>2022</v>
      </c>
      <c r="F12317" s="19">
        <v>6.5949999999999998</v>
      </c>
      <c r="G12317" s="19">
        <f>IF(Movies[[#This Row],[rating]]=0,"",Movies[[#This Row],[rating]])</f>
        <v>6.5949999999999998</v>
      </c>
      <c r="H12317" s="19" t="str">
        <f>IF(Movies[[#This Row],[rating]]=0,"No Rating","Rated")</f>
        <v>Rated</v>
      </c>
      <c r="I12317" s="16" t="s">
        <v>7682</v>
      </c>
      <c r="J12317" s="29" t="s">
        <v>146</v>
      </c>
      <c r="K12317" s="19">
        <v>17.18</v>
      </c>
      <c r="L12317" s="26">
        <v>227</v>
      </c>
    </row>
    <row r="12318" spans="1:12" x14ac:dyDescent="0.3">
      <c r="A12318" s="14">
        <v>949581</v>
      </c>
      <c r="B12318" s="16" t="s">
        <v>15662</v>
      </c>
      <c r="C12318" s="16" t="s">
        <v>172</v>
      </c>
      <c r="D12318" s="4">
        <v>44686</v>
      </c>
      <c r="E12318" s="23">
        <v>2022</v>
      </c>
      <c r="F12318" s="19">
        <v>6.6</v>
      </c>
      <c r="G12318" s="19">
        <f>IF(Movies[[#This Row],[rating]]=0,"",Movies[[#This Row],[rating]])</f>
        <v>6.6</v>
      </c>
      <c r="H12318" s="19" t="str">
        <f>IF(Movies[[#This Row],[rating]]=0,"No Rating","Rated")</f>
        <v>Rated</v>
      </c>
      <c r="I12318" s="16" t="s">
        <v>2297</v>
      </c>
      <c r="J12318" s="29" t="s">
        <v>12</v>
      </c>
      <c r="K12318" s="19">
        <v>17.155999999999999</v>
      </c>
      <c r="L12318" s="26">
        <v>17</v>
      </c>
    </row>
    <row r="12319" spans="1:12" x14ac:dyDescent="0.3">
      <c r="A12319" s="14">
        <v>661791</v>
      </c>
      <c r="B12319" s="16" t="s">
        <v>15663</v>
      </c>
      <c r="C12319" s="16" t="s">
        <v>32</v>
      </c>
      <c r="D12319" s="4">
        <v>44589</v>
      </c>
      <c r="E12319" s="23">
        <v>2022</v>
      </c>
      <c r="F12319" s="19">
        <v>5.8630000000000004</v>
      </c>
      <c r="G12319" s="19">
        <f>IF(Movies[[#This Row],[rating]]=0,"",Movies[[#This Row],[rating]])</f>
        <v>5.8630000000000004</v>
      </c>
      <c r="H12319" s="19" t="str">
        <f>IF(Movies[[#This Row],[rating]]=0,"No Rating","Rated")</f>
        <v>Rated</v>
      </c>
      <c r="I12319" s="16" t="s">
        <v>1993</v>
      </c>
      <c r="J12319" s="29" t="s">
        <v>34</v>
      </c>
      <c r="K12319" s="19">
        <v>17.111000000000001</v>
      </c>
      <c r="L12319" s="26">
        <v>452</v>
      </c>
    </row>
    <row r="12320" spans="1:12" x14ac:dyDescent="0.3">
      <c r="A12320" s="14">
        <v>664469</v>
      </c>
      <c r="B12320" s="16" t="s">
        <v>15664</v>
      </c>
      <c r="C12320" s="16" t="s">
        <v>10</v>
      </c>
      <c r="D12320" s="4">
        <v>44831</v>
      </c>
      <c r="E12320" s="23">
        <v>2022</v>
      </c>
      <c r="F12320" s="19">
        <v>6.1</v>
      </c>
      <c r="G12320" s="19">
        <f>IF(Movies[[#This Row],[rating]]=0,"",Movies[[#This Row],[rating]])</f>
        <v>6.1</v>
      </c>
      <c r="H12320" s="19" t="str">
        <f>IF(Movies[[#This Row],[rating]]=0,"No Rating","Rated")</f>
        <v>Rated</v>
      </c>
      <c r="I12320" s="16" t="s">
        <v>15665</v>
      </c>
      <c r="J12320" s="29" t="s">
        <v>12</v>
      </c>
      <c r="K12320" s="19">
        <v>17.106999999999999</v>
      </c>
      <c r="L12320" s="26">
        <v>1565</v>
      </c>
    </row>
    <row r="12321" spans="1:12" x14ac:dyDescent="0.3">
      <c r="A12321" s="14">
        <v>736732</v>
      </c>
      <c r="B12321" s="16" t="s">
        <v>15666</v>
      </c>
      <c r="C12321" s="16" t="s">
        <v>94</v>
      </c>
      <c r="D12321" s="4">
        <v>44720</v>
      </c>
      <c r="E12321" s="23">
        <v>2022</v>
      </c>
      <c r="F12321" s="19">
        <v>7.1669999999999998</v>
      </c>
      <c r="G12321" s="19">
        <f>IF(Movies[[#This Row],[rating]]=0,"",Movies[[#This Row],[rating]])</f>
        <v>7.1669999999999998</v>
      </c>
      <c r="H12321" s="19" t="str">
        <f>IF(Movies[[#This Row],[rating]]=0,"No Rating","Rated")</f>
        <v>Rated</v>
      </c>
      <c r="I12321" s="16" t="s">
        <v>3376</v>
      </c>
      <c r="J12321" s="29" t="s">
        <v>96</v>
      </c>
      <c r="K12321" s="19">
        <v>17.091000000000001</v>
      </c>
      <c r="L12321" s="26">
        <v>471</v>
      </c>
    </row>
    <row r="12322" spans="1:12" x14ac:dyDescent="0.3">
      <c r="A12322" s="14">
        <v>997317</v>
      </c>
      <c r="B12322" s="16" t="s">
        <v>15667</v>
      </c>
      <c r="C12322" s="16" t="s">
        <v>144</v>
      </c>
      <c r="D12322" s="4">
        <v>44912</v>
      </c>
      <c r="E12322" s="23">
        <v>2022</v>
      </c>
      <c r="F12322" s="19">
        <v>8</v>
      </c>
      <c r="G12322" s="19">
        <f>IF(Movies[[#This Row],[rating]]=0,"",Movies[[#This Row],[rating]])</f>
        <v>8</v>
      </c>
      <c r="H12322" s="19" t="str">
        <f>IF(Movies[[#This Row],[rating]]=0,"No Rating","Rated")</f>
        <v>Rated</v>
      </c>
      <c r="I12322" s="16" t="s">
        <v>15493</v>
      </c>
      <c r="J12322" s="29" t="s">
        <v>146</v>
      </c>
      <c r="K12322" s="19">
        <v>17.087</v>
      </c>
      <c r="L12322" s="26">
        <v>75</v>
      </c>
    </row>
    <row r="12323" spans="1:12" x14ac:dyDescent="0.3">
      <c r="A12323" s="14">
        <v>626872</v>
      </c>
      <c r="B12323" s="16" t="s">
        <v>15668</v>
      </c>
      <c r="C12323" s="16" t="s">
        <v>94</v>
      </c>
      <c r="D12323" s="4">
        <v>44776</v>
      </c>
      <c r="E12323" s="23">
        <v>2022</v>
      </c>
      <c r="F12323" s="19">
        <v>7.5</v>
      </c>
      <c r="G12323" s="19">
        <f>IF(Movies[[#This Row],[rating]]=0,"",Movies[[#This Row],[rating]])</f>
        <v>7.5</v>
      </c>
      <c r="H12323" s="19" t="str">
        <f>IF(Movies[[#This Row],[rating]]=0,"No Rating","Rated")</f>
        <v>Rated</v>
      </c>
      <c r="I12323" s="16" t="s">
        <v>843</v>
      </c>
      <c r="J12323" s="29" t="s">
        <v>96</v>
      </c>
      <c r="K12323" s="19">
        <v>17.052</v>
      </c>
      <c r="L12323" s="26">
        <v>371</v>
      </c>
    </row>
    <row r="12324" spans="1:12" x14ac:dyDescent="0.3">
      <c r="A12324" s="14">
        <v>788752</v>
      </c>
      <c r="B12324" s="16" t="s">
        <v>15669</v>
      </c>
      <c r="C12324" s="16" t="s">
        <v>15670</v>
      </c>
      <c r="D12324" s="4">
        <v>44883</v>
      </c>
      <c r="E12324" s="23">
        <v>2022</v>
      </c>
      <c r="F12324" s="19">
        <v>5.7</v>
      </c>
      <c r="G12324" s="19">
        <f>IF(Movies[[#This Row],[rating]]=0,"",Movies[[#This Row],[rating]])</f>
        <v>5.7</v>
      </c>
      <c r="H12324" s="19" t="str">
        <f>IF(Movies[[#This Row],[rating]]=0,"No Rating","Rated")</f>
        <v>Rated</v>
      </c>
      <c r="I12324" s="16" t="s">
        <v>178</v>
      </c>
      <c r="J12324" s="29" t="s">
        <v>265</v>
      </c>
      <c r="K12324" s="19">
        <v>17.045000000000002</v>
      </c>
      <c r="L12324" s="26">
        <v>325</v>
      </c>
    </row>
    <row r="12325" spans="1:12" x14ac:dyDescent="0.3">
      <c r="A12325" s="14">
        <v>894169</v>
      </c>
      <c r="B12325" s="16" t="s">
        <v>5097</v>
      </c>
      <c r="C12325" s="16" t="s">
        <v>10</v>
      </c>
      <c r="D12325" s="4">
        <v>44698</v>
      </c>
      <c r="E12325" s="23">
        <v>2022</v>
      </c>
      <c r="F12325" s="19">
        <v>6.1</v>
      </c>
      <c r="G12325" s="19">
        <f>IF(Movies[[#This Row],[rating]]=0,"",Movies[[#This Row],[rating]])</f>
        <v>6.1</v>
      </c>
      <c r="H12325" s="19" t="str">
        <f>IF(Movies[[#This Row],[rating]]=0,"No Rating","Rated")</f>
        <v>Rated</v>
      </c>
      <c r="I12325" s="16" t="s">
        <v>71</v>
      </c>
      <c r="J12325" s="29" t="s">
        <v>12</v>
      </c>
      <c r="K12325" s="19">
        <v>17.023</v>
      </c>
      <c r="L12325" s="26">
        <v>290</v>
      </c>
    </row>
    <row r="12326" spans="1:12" x14ac:dyDescent="0.3">
      <c r="A12326" s="14">
        <v>656663</v>
      </c>
      <c r="B12326" s="16" t="s">
        <v>15671</v>
      </c>
      <c r="C12326" s="16" t="s">
        <v>10</v>
      </c>
      <c r="D12326" s="4">
        <v>44593</v>
      </c>
      <c r="E12326" s="23">
        <v>2022</v>
      </c>
      <c r="F12326" s="19">
        <v>6.81</v>
      </c>
      <c r="G12326" s="19">
        <f>IF(Movies[[#This Row],[rating]]=0,"",Movies[[#This Row],[rating]])</f>
        <v>6.81</v>
      </c>
      <c r="H12326" s="19" t="str">
        <f>IF(Movies[[#This Row],[rating]]=0,"No Rating","Rated")</f>
        <v>Rated</v>
      </c>
      <c r="I12326" s="16" t="s">
        <v>2510</v>
      </c>
      <c r="J12326" s="29" t="s">
        <v>12</v>
      </c>
      <c r="K12326" s="19">
        <v>16.998999999999999</v>
      </c>
      <c r="L12326" s="26">
        <v>801</v>
      </c>
    </row>
    <row r="12327" spans="1:12" x14ac:dyDescent="0.3">
      <c r="A12327" s="14">
        <v>1058732</v>
      </c>
      <c r="B12327" s="16" t="s">
        <v>15672</v>
      </c>
      <c r="C12327" s="16" t="s">
        <v>10</v>
      </c>
      <c r="D12327" s="4">
        <v>44910</v>
      </c>
      <c r="E12327" s="23">
        <v>2022</v>
      </c>
      <c r="F12327" s="19">
        <v>5.7</v>
      </c>
      <c r="G12327" s="19">
        <f>IF(Movies[[#This Row],[rating]]=0,"",Movies[[#This Row],[rating]])</f>
        <v>5.7</v>
      </c>
      <c r="H12327" s="19" t="str">
        <f>IF(Movies[[#This Row],[rating]]=0,"No Rating","Rated")</f>
        <v>Rated</v>
      </c>
      <c r="I12327" s="16" t="s">
        <v>36</v>
      </c>
      <c r="J12327" s="29" t="s">
        <v>12</v>
      </c>
      <c r="K12327" s="19">
        <v>16.943000000000001</v>
      </c>
      <c r="L12327" s="26">
        <v>80</v>
      </c>
    </row>
    <row r="12328" spans="1:12" x14ac:dyDescent="0.3">
      <c r="A12328" s="14">
        <v>887357</v>
      </c>
      <c r="B12328" s="16" t="s">
        <v>15673</v>
      </c>
      <c r="C12328" s="16" t="s">
        <v>10</v>
      </c>
      <c r="D12328" s="4">
        <v>44700</v>
      </c>
      <c r="E12328" s="23">
        <v>2022</v>
      </c>
      <c r="F12328" s="19">
        <v>6.7</v>
      </c>
      <c r="G12328" s="19">
        <f>IF(Movies[[#This Row],[rating]]=0,"",Movies[[#This Row],[rating]])</f>
        <v>6.7</v>
      </c>
      <c r="H12328" s="19" t="str">
        <f>IF(Movies[[#This Row],[rating]]=0,"No Rating","Rated")</f>
        <v>Rated</v>
      </c>
      <c r="I12328" s="16" t="s">
        <v>12393</v>
      </c>
      <c r="J12328" s="29" t="s">
        <v>12</v>
      </c>
      <c r="K12328" s="19">
        <v>16.908000000000001</v>
      </c>
      <c r="L12328" s="26">
        <v>223</v>
      </c>
    </row>
    <row r="12329" spans="1:12" x14ac:dyDescent="0.3">
      <c r="A12329" s="14">
        <v>1030613</v>
      </c>
      <c r="B12329" s="16" t="s">
        <v>15674</v>
      </c>
      <c r="C12329" s="16" t="s">
        <v>3369</v>
      </c>
      <c r="D12329" s="4">
        <v>44917</v>
      </c>
      <c r="E12329" s="23">
        <v>2022</v>
      </c>
      <c r="F12329" s="19">
        <v>6</v>
      </c>
      <c r="G12329" s="19">
        <f>IF(Movies[[#This Row],[rating]]=0,"",Movies[[#This Row],[rating]])</f>
        <v>6</v>
      </c>
      <c r="H12329" s="19" t="str">
        <f>IF(Movies[[#This Row],[rating]]=0,"No Rating","Rated")</f>
        <v>Rated</v>
      </c>
      <c r="I12329" s="16" t="s">
        <v>855</v>
      </c>
      <c r="J12329" s="29" t="s">
        <v>605</v>
      </c>
      <c r="K12329" s="19">
        <v>16.88</v>
      </c>
      <c r="L12329" s="26">
        <v>205</v>
      </c>
    </row>
    <row r="12330" spans="1:12" x14ac:dyDescent="0.3">
      <c r="A12330" s="14">
        <v>633374</v>
      </c>
      <c r="B12330" s="16" t="s">
        <v>7422</v>
      </c>
      <c r="C12330" s="16" t="s">
        <v>94</v>
      </c>
      <c r="D12330" s="4">
        <v>44860</v>
      </c>
      <c r="E12330" s="23">
        <v>2022</v>
      </c>
      <c r="F12330" s="19">
        <v>7.5</v>
      </c>
      <c r="G12330" s="19">
        <f>IF(Movies[[#This Row],[rating]]=0,"",Movies[[#This Row],[rating]])</f>
        <v>7.5</v>
      </c>
      <c r="H12330" s="19" t="str">
        <f>IF(Movies[[#This Row],[rating]]=0,"No Rating","Rated")</f>
        <v>Rated</v>
      </c>
      <c r="I12330" s="16" t="s">
        <v>679</v>
      </c>
      <c r="J12330" s="29" t="s">
        <v>96</v>
      </c>
      <c r="K12330" s="19">
        <v>16.878</v>
      </c>
      <c r="L12330" s="26">
        <v>92</v>
      </c>
    </row>
    <row r="12331" spans="1:12" x14ac:dyDescent="0.3">
      <c r="A12331" s="14">
        <v>809107</v>
      </c>
      <c r="B12331" s="16" t="s">
        <v>15675</v>
      </c>
      <c r="C12331" s="16" t="s">
        <v>172</v>
      </c>
      <c r="D12331" s="4">
        <v>44751</v>
      </c>
      <c r="E12331" s="23">
        <v>2022</v>
      </c>
      <c r="F12331" s="19">
        <v>7.4</v>
      </c>
      <c r="G12331" s="19">
        <f>IF(Movies[[#This Row],[rating]]=0,"",Movies[[#This Row],[rating]])</f>
        <v>7.4</v>
      </c>
      <c r="H12331" s="19" t="str">
        <f>IF(Movies[[#This Row],[rating]]=0,"No Rating","Rated")</f>
        <v>Rated</v>
      </c>
      <c r="I12331" s="16" t="s">
        <v>15676</v>
      </c>
      <c r="J12331" s="29" t="s">
        <v>12</v>
      </c>
      <c r="K12331" s="19">
        <v>16.824000000000002</v>
      </c>
      <c r="L12331" s="26">
        <v>396</v>
      </c>
    </row>
    <row r="12332" spans="1:12" x14ac:dyDescent="0.3">
      <c r="A12332" s="14">
        <v>880313</v>
      </c>
      <c r="B12332" s="16" t="s">
        <v>15677</v>
      </c>
      <c r="C12332" s="16" t="s">
        <v>1036</v>
      </c>
      <c r="D12332" s="4">
        <v>44727</v>
      </c>
      <c r="E12332" s="23">
        <v>2022</v>
      </c>
      <c r="F12332" s="19">
        <v>6.3</v>
      </c>
      <c r="G12332" s="19">
        <f>IF(Movies[[#This Row],[rating]]=0,"",Movies[[#This Row],[rating]])</f>
        <v>6.3</v>
      </c>
      <c r="H12332" s="19" t="str">
        <f>IF(Movies[[#This Row],[rating]]=0,"No Rating","Rated")</f>
        <v>Rated</v>
      </c>
      <c r="I12332" s="16" t="s">
        <v>312</v>
      </c>
      <c r="J12332" s="29" t="s">
        <v>34</v>
      </c>
      <c r="K12332" s="19">
        <v>16.812000000000001</v>
      </c>
      <c r="L12332" s="26">
        <v>192</v>
      </c>
    </row>
    <row r="12333" spans="1:12" x14ac:dyDescent="0.3">
      <c r="A12333" s="14">
        <v>762968</v>
      </c>
      <c r="B12333" s="16" t="s">
        <v>15678</v>
      </c>
      <c r="C12333" s="16" t="s">
        <v>10</v>
      </c>
      <c r="D12333" s="4">
        <v>44818</v>
      </c>
      <c r="E12333" s="23">
        <v>2022</v>
      </c>
      <c r="F12333" s="19">
        <v>6.4</v>
      </c>
      <c r="G12333" s="19">
        <f>IF(Movies[[#This Row],[rating]]=0,"",Movies[[#This Row],[rating]])</f>
        <v>6.4</v>
      </c>
      <c r="H12333" s="19" t="str">
        <f>IF(Movies[[#This Row],[rating]]=0,"No Rating","Rated")</f>
        <v>Rated</v>
      </c>
      <c r="I12333" s="16" t="s">
        <v>15679</v>
      </c>
      <c r="J12333" s="29" t="s">
        <v>12</v>
      </c>
      <c r="K12333" s="19">
        <v>16.792000000000002</v>
      </c>
      <c r="L12333" s="26">
        <v>884</v>
      </c>
    </row>
    <row r="12334" spans="1:12" x14ac:dyDescent="0.3">
      <c r="A12334" s="14">
        <v>929170</v>
      </c>
      <c r="B12334" s="16" t="s">
        <v>15680</v>
      </c>
      <c r="C12334" s="16" t="s">
        <v>563</v>
      </c>
      <c r="D12334" s="4">
        <v>44765</v>
      </c>
      <c r="E12334" s="23">
        <v>2022</v>
      </c>
      <c r="F12334" s="19">
        <v>7.5</v>
      </c>
      <c r="G12334" s="19">
        <f>IF(Movies[[#This Row],[rating]]=0,"",Movies[[#This Row],[rating]])</f>
        <v>7.5</v>
      </c>
      <c r="H12334" s="19" t="str">
        <f>IF(Movies[[#This Row],[rating]]=0,"No Rating","Rated")</f>
        <v>Rated</v>
      </c>
      <c r="I12334" s="16" t="s">
        <v>30</v>
      </c>
      <c r="J12334" s="29" t="s">
        <v>12</v>
      </c>
      <c r="K12334" s="19">
        <v>16.766999999999999</v>
      </c>
      <c r="L12334" s="26">
        <v>383</v>
      </c>
    </row>
    <row r="12335" spans="1:12" x14ac:dyDescent="0.3">
      <c r="A12335" s="14">
        <v>949983</v>
      </c>
      <c r="B12335" s="16" t="s">
        <v>15681</v>
      </c>
      <c r="C12335" s="16" t="s">
        <v>3926</v>
      </c>
      <c r="D12335" s="4">
        <v>44652</v>
      </c>
      <c r="E12335" s="23">
        <v>2022</v>
      </c>
      <c r="F12335" s="19">
        <v>4.4000000000000004</v>
      </c>
      <c r="G12335" s="19">
        <f>IF(Movies[[#This Row],[rating]]=0,"",Movies[[#This Row],[rating]])</f>
        <v>4.4000000000000004</v>
      </c>
      <c r="H12335" s="19" t="str">
        <f>IF(Movies[[#This Row],[rating]]=0,"No Rating","Rated")</f>
        <v>Rated</v>
      </c>
      <c r="I12335" s="16" t="s">
        <v>239</v>
      </c>
      <c r="J12335" s="29" t="s">
        <v>3927</v>
      </c>
      <c r="K12335" s="19">
        <v>16.75</v>
      </c>
      <c r="L12335" s="26">
        <v>10</v>
      </c>
    </row>
    <row r="12336" spans="1:12" x14ac:dyDescent="0.3">
      <c r="A12336" s="14">
        <v>800937</v>
      </c>
      <c r="B12336" s="16" t="s">
        <v>15682</v>
      </c>
      <c r="C12336" s="16" t="s">
        <v>10</v>
      </c>
      <c r="D12336" s="4">
        <v>44692</v>
      </c>
      <c r="E12336" s="23">
        <v>2022</v>
      </c>
      <c r="F12336" s="19">
        <v>5.9</v>
      </c>
      <c r="G12336" s="19">
        <f>IF(Movies[[#This Row],[rating]]=0,"",Movies[[#This Row],[rating]])</f>
        <v>5.9</v>
      </c>
      <c r="H12336" s="19" t="str">
        <f>IF(Movies[[#This Row],[rating]]=0,"No Rating","Rated")</f>
        <v>Rated</v>
      </c>
      <c r="I12336" s="16" t="s">
        <v>30</v>
      </c>
      <c r="J12336" s="29" t="s">
        <v>12</v>
      </c>
      <c r="K12336" s="19">
        <v>16.734999999999999</v>
      </c>
      <c r="L12336" s="26">
        <v>848</v>
      </c>
    </row>
    <row r="12337" spans="1:12" x14ac:dyDescent="0.3">
      <c r="A12337" s="14">
        <v>862491</v>
      </c>
      <c r="B12337" s="16" t="s">
        <v>15683</v>
      </c>
      <c r="C12337" s="16" t="s">
        <v>10</v>
      </c>
      <c r="D12337" s="4">
        <v>44599</v>
      </c>
      <c r="E12337" s="23">
        <v>2022</v>
      </c>
      <c r="F12337" s="19">
        <v>5.8</v>
      </c>
      <c r="G12337" s="19">
        <f>IF(Movies[[#This Row],[rating]]=0,"",Movies[[#This Row],[rating]])</f>
        <v>5.8</v>
      </c>
      <c r="H12337" s="19" t="str">
        <f>IF(Movies[[#This Row],[rating]]=0,"No Rating","Rated")</f>
        <v>Rated</v>
      </c>
      <c r="I12337" s="16" t="s">
        <v>15684</v>
      </c>
      <c r="J12337" s="29" t="s">
        <v>12</v>
      </c>
      <c r="K12337" s="19">
        <v>16.616</v>
      </c>
      <c r="L12337" s="26">
        <v>115</v>
      </c>
    </row>
    <row r="12338" spans="1:12" x14ac:dyDescent="0.3">
      <c r="A12338" s="14">
        <v>943221</v>
      </c>
      <c r="B12338" s="16" t="s">
        <v>13593</v>
      </c>
      <c r="C12338" s="16" t="s">
        <v>74</v>
      </c>
      <c r="D12338" s="4">
        <v>44826</v>
      </c>
      <c r="E12338" s="23">
        <v>2022</v>
      </c>
      <c r="F12338" s="19">
        <v>6.7</v>
      </c>
      <c r="G12338" s="19">
        <f>IF(Movies[[#This Row],[rating]]=0,"",Movies[[#This Row],[rating]])</f>
        <v>6.7</v>
      </c>
      <c r="H12338" s="19" t="str">
        <f>IF(Movies[[#This Row],[rating]]=0,"No Rating","Rated")</f>
        <v>Rated</v>
      </c>
      <c r="I12338" s="16" t="s">
        <v>468</v>
      </c>
      <c r="J12338" s="29" t="s">
        <v>34</v>
      </c>
      <c r="K12338" s="19">
        <v>16.600999999999999</v>
      </c>
      <c r="L12338" s="26">
        <v>234</v>
      </c>
    </row>
    <row r="12339" spans="1:12" x14ac:dyDescent="0.3">
      <c r="A12339" s="14">
        <v>1010821</v>
      </c>
      <c r="B12339" s="16" t="s">
        <v>15685</v>
      </c>
      <c r="C12339" s="16" t="s">
        <v>10</v>
      </c>
      <c r="D12339" s="4">
        <v>44783</v>
      </c>
      <c r="E12339" s="23">
        <v>2022</v>
      </c>
      <c r="F12339" s="19">
        <v>7.1</v>
      </c>
      <c r="G12339" s="19">
        <f>IF(Movies[[#This Row],[rating]]=0,"",Movies[[#This Row],[rating]])</f>
        <v>7.1</v>
      </c>
      <c r="H12339" s="19" t="str">
        <f>IF(Movies[[#This Row],[rating]]=0,"No Rating","Rated")</f>
        <v>Rated</v>
      </c>
      <c r="I12339" s="16" t="s">
        <v>5199</v>
      </c>
      <c r="J12339" s="29" t="s">
        <v>12</v>
      </c>
      <c r="K12339" s="19">
        <v>16.553000000000001</v>
      </c>
      <c r="L12339" s="26">
        <v>348</v>
      </c>
    </row>
    <row r="12340" spans="1:12" x14ac:dyDescent="0.3">
      <c r="A12340" s="14">
        <v>1015936</v>
      </c>
      <c r="B12340" s="16" t="s">
        <v>15686</v>
      </c>
      <c r="C12340" s="16" t="s">
        <v>750</v>
      </c>
      <c r="D12340" s="4">
        <v>44862</v>
      </c>
      <c r="E12340" s="23">
        <v>2022</v>
      </c>
      <c r="F12340" s="19">
        <v>5.8</v>
      </c>
      <c r="G12340" s="19">
        <f>IF(Movies[[#This Row],[rating]]=0,"",Movies[[#This Row],[rating]])</f>
        <v>5.8</v>
      </c>
      <c r="H12340" s="19" t="str">
        <f>IF(Movies[[#This Row],[rating]]=0,"No Rating","Rated")</f>
        <v>Rated</v>
      </c>
      <c r="I12340" s="16" t="s">
        <v>468</v>
      </c>
      <c r="J12340" s="29" t="s">
        <v>553</v>
      </c>
      <c r="K12340" s="19">
        <v>16.552</v>
      </c>
      <c r="L12340" s="26">
        <v>98</v>
      </c>
    </row>
    <row r="12341" spans="1:12" x14ac:dyDescent="0.3">
      <c r="A12341" s="14">
        <v>874743</v>
      </c>
      <c r="B12341" s="16" t="s">
        <v>15687</v>
      </c>
      <c r="C12341" s="16" t="s">
        <v>144</v>
      </c>
      <c r="D12341" s="4">
        <v>44841</v>
      </c>
      <c r="E12341" s="23">
        <v>2022</v>
      </c>
      <c r="F12341" s="19">
        <v>6.8250000000000002</v>
      </c>
      <c r="G12341" s="19">
        <f>IF(Movies[[#This Row],[rating]]=0,"",Movies[[#This Row],[rating]])</f>
        <v>6.8250000000000002</v>
      </c>
      <c r="H12341" s="19" t="str">
        <f>IF(Movies[[#This Row],[rating]]=0,"No Rating","Rated")</f>
        <v>Rated</v>
      </c>
      <c r="I12341" s="16" t="s">
        <v>7780</v>
      </c>
      <c r="J12341" s="29" t="s">
        <v>146</v>
      </c>
      <c r="K12341" s="19">
        <v>16.536999999999999</v>
      </c>
      <c r="L12341" s="26">
        <v>40</v>
      </c>
    </row>
    <row r="12342" spans="1:12" x14ac:dyDescent="0.3">
      <c r="A12342" s="14">
        <v>874745</v>
      </c>
      <c r="B12342" s="16" t="s">
        <v>15688</v>
      </c>
      <c r="C12342" s="16" t="s">
        <v>144</v>
      </c>
      <c r="D12342" s="4">
        <v>44841</v>
      </c>
      <c r="E12342" s="23">
        <v>2022</v>
      </c>
      <c r="F12342" s="19">
        <v>6.0140000000000002</v>
      </c>
      <c r="G12342" s="19">
        <f>IF(Movies[[#This Row],[rating]]=0,"",Movies[[#This Row],[rating]])</f>
        <v>6.0140000000000002</v>
      </c>
      <c r="H12342" s="19" t="str">
        <f>IF(Movies[[#This Row],[rating]]=0,"No Rating","Rated")</f>
        <v>Rated</v>
      </c>
      <c r="I12342" s="16" t="s">
        <v>7780</v>
      </c>
      <c r="J12342" s="29" t="s">
        <v>146</v>
      </c>
      <c r="K12342" s="19">
        <v>16.527999999999999</v>
      </c>
      <c r="L12342" s="26">
        <v>71</v>
      </c>
    </row>
    <row r="12343" spans="1:12" x14ac:dyDescent="0.3">
      <c r="A12343" s="14">
        <v>727340</v>
      </c>
      <c r="B12343" s="16" t="s">
        <v>15689</v>
      </c>
      <c r="C12343" s="16" t="s">
        <v>94</v>
      </c>
      <c r="D12343" s="4">
        <v>44783</v>
      </c>
      <c r="E12343" s="23">
        <v>2022</v>
      </c>
      <c r="F12343" s="19">
        <v>6.7</v>
      </c>
      <c r="G12343" s="19">
        <f>IF(Movies[[#This Row],[rating]]=0,"",Movies[[#This Row],[rating]])</f>
        <v>6.7</v>
      </c>
      <c r="H12343" s="19" t="str">
        <f>IF(Movies[[#This Row],[rating]]=0,"No Rating","Rated")</f>
        <v>Rated</v>
      </c>
      <c r="I12343" s="16" t="s">
        <v>7969</v>
      </c>
      <c r="J12343" s="29" t="s">
        <v>96</v>
      </c>
      <c r="K12343" s="19">
        <v>16.523</v>
      </c>
      <c r="L12343" s="26">
        <v>177</v>
      </c>
    </row>
    <row r="12344" spans="1:12" x14ac:dyDescent="0.3">
      <c r="A12344" s="14">
        <v>532710</v>
      </c>
      <c r="B12344" s="16" t="s">
        <v>15690</v>
      </c>
      <c r="C12344" s="16" t="s">
        <v>10</v>
      </c>
      <c r="D12344" s="4">
        <v>44693</v>
      </c>
      <c r="E12344" s="23">
        <v>2022</v>
      </c>
      <c r="F12344" s="19">
        <v>5.5570000000000004</v>
      </c>
      <c r="G12344" s="19">
        <f>IF(Movies[[#This Row],[rating]]=0,"",Movies[[#This Row],[rating]])</f>
        <v>5.5570000000000004</v>
      </c>
      <c r="H12344" s="19" t="str">
        <f>IF(Movies[[#This Row],[rating]]=0,"No Rating","Rated")</f>
        <v>Rated</v>
      </c>
      <c r="I12344" s="16" t="s">
        <v>175</v>
      </c>
      <c r="J12344" s="29" t="s">
        <v>12</v>
      </c>
      <c r="K12344" s="19">
        <v>16.484999999999999</v>
      </c>
      <c r="L12344" s="26">
        <v>714</v>
      </c>
    </row>
    <row r="12345" spans="1:12" x14ac:dyDescent="0.3">
      <c r="A12345" s="14">
        <v>976720</v>
      </c>
      <c r="B12345" s="16" t="s">
        <v>15691</v>
      </c>
      <c r="C12345" s="16" t="s">
        <v>4161</v>
      </c>
      <c r="D12345" s="4">
        <v>44790</v>
      </c>
      <c r="E12345" s="23">
        <v>2022</v>
      </c>
      <c r="F12345" s="19">
        <v>6.3680000000000003</v>
      </c>
      <c r="G12345" s="19">
        <f>IF(Movies[[#This Row],[rating]]=0,"",Movies[[#This Row],[rating]])</f>
        <v>6.3680000000000003</v>
      </c>
      <c r="H12345" s="19" t="str">
        <f>IF(Movies[[#This Row],[rating]]=0,"No Rating","Rated")</f>
        <v>Rated</v>
      </c>
      <c r="I12345" s="16" t="s">
        <v>15692</v>
      </c>
      <c r="J12345" s="29" t="s">
        <v>12</v>
      </c>
      <c r="K12345" s="19">
        <v>16.462</v>
      </c>
      <c r="L12345" s="26">
        <v>597</v>
      </c>
    </row>
    <row r="12346" spans="1:12" x14ac:dyDescent="0.3">
      <c r="A12346" s="14">
        <v>916605</v>
      </c>
      <c r="B12346" s="16" t="s">
        <v>15693</v>
      </c>
      <c r="C12346" s="16" t="s">
        <v>15694</v>
      </c>
      <c r="D12346" s="4">
        <v>44827</v>
      </c>
      <c r="E12346" s="23">
        <v>2022</v>
      </c>
      <c r="F12346" s="19">
        <v>6.3</v>
      </c>
      <c r="G12346" s="19">
        <f>IF(Movies[[#This Row],[rating]]=0,"",Movies[[#This Row],[rating]])</f>
        <v>6.3</v>
      </c>
      <c r="H12346" s="19" t="str">
        <f>IF(Movies[[#This Row],[rating]]=0,"No Rating","Rated")</f>
        <v>Rated</v>
      </c>
      <c r="I12346" s="16" t="s">
        <v>277</v>
      </c>
      <c r="J12346" s="29" t="s">
        <v>12</v>
      </c>
      <c r="K12346" s="19">
        <v>16.417000000000002</v>
      </c>
      <c r="L12346" s="26">
        <v>258</v>
      </c>
    </row>
    <row r="12347" spans="1:12" x14ac:dyDescent="0.3">
      <c r="A12347" s="14">
        <v>942951</v>
      </c>
      <c r="B12347" s="16" t="s">
        <v>15695</v>
      </c>
      <c r="C12347" s="16" t="s">
        <v>411</v>
      </c>
      <c r="D12347" s="4">
        <v>44616</v>
      </c>
      <c r="E12347" s="23">
        <v>2022</v>
      </c>
      <c r="F12347" s="19">
        <v>6.45</v>
      </c>
      <c r="G12347" s="19">
        <f>IF(Movies[[#This Row],[rating]]=0,"",Movies[[#This Row],[rating]])</f>
        <v>6.45</v>
      </c>
      <c r="H12347" s="19" t="str">
        <f>IF(Movies[[#This Row],[rating]]=0,"No Rating","Rated")</f>
        <v>Rated</v>
      </c>
      <c r="I12347" s="16" t="s">
        <v>1993</v>
      </c>
      <c r="J12347" s="29" t="s">
        <v>342</v>
      </c>
      <c r="K12347" s="19">
        <v>16.399999999999999</v>
      </c>
      <c r="L12347" s="26">
        <v>30</v>
      </c>
    </row>
    <row r="12348" spans="1:12" x14ac:dyDescent="0.3">
      <c r="A12348" s="14">
        <v>893228</v>
      </c>
      <c r="B12348" s="16" t="s">
        <v>15696</v>
      </c>
      <c r="C12348" s="16" t="s">
        <v>10</v>
      </c>
      <c r="D12348" s="4">
        <v>44827</v>
      </c>
      <c r="E12348" s="23">
        <v>2022</v>
      </c>
      <c r="F12348" s="19">
        <v>6.3</v>
      </c>
      <c r="G12348" s="19">
        <f>IF(Movies[[#This Row],[rating]]=0,"",Movies[[#This Row],[rating]])</f>
        <v>6.3</v>
      </c>
      <c r="H12348" s="19" t="str">
        <f>IF(Movies[[#This Row],[rating]]=0,"No Rating","Rated")</f>
        <v>Rated</v>
      </c>
      <c r="I12348" s="16" t="s">
        <v>193</v>
      </c>
      <c r="J12348" s="29" t="s">
        <v>12</v>
      </c>
      <c r="K12348" s="19">
        <v>16.39</v>
      </c>
      <c r="L12348" s="26">
        <v>109</v>
      </c>
    </row>
    <row r="12349" spans="1:12" x14ac:dyDescent="0.3">
      <c r="A12349" s="14">
        <v>872542</v>
      </c>
      <c r="B12349" s="16" t="s">
        <v>15697</v>
      </c>
      <c r="C12349" s="16" t="s">
        <v>10</v>
      </c>
      <c r="D12349" s="4">
        <v>44659</v>
      </c>
      <c r="E12349" s="23">
        <v>2022</v>
      </c>
      <c r="F12349" s="19">
        <v>5.149</v>
      </c>
      <c r="G12349" s="19">
        <f>IF(Movies[[#This Row],[rating]]=0,"",Movies[[#This Row],[rating]])</f>
        <v>5.149</v>
      </c>
      <c r="H12349" s="19" t="str">
        <f>IF(Movies[[#This Row],[rating]]=0,"No Rating","Rated")</f>
        <v>Rated</v>
      </c>
      <c r="I12349" s="16" t="s">
        <v>193</v>
      </c>
      <c r="J12349" s="29" t="s">
        <v>12</v>
      </c>
      <c r="K12349" s="19">
        <v>16.382999999999999</v>
      </c>
      <c r="L12349" s="26">
        <v>97</v>
      </c>
    </row>
    <row r="12350" spans="1:12" x14ac:dyDescent="0.3">
      <c r="A12350" s="14">
        <v>848791</v>
      </c>
      <c r="B12350" s="16" t="s">
        <v>1065</v>
      </c>
      <c r="C12350" s="16" t="s">
        <v>4306</v>
      </c>
      <c r="D12350" s="4">
        <v>44840</v>
      </c>
      <c r="E12350" s="23">
        <v>2022</v>
      </c>
      <c r="F12350" s="19">
        <v>6.2</v>
      </c>
      <c r="G12350" s="19">
        <f>IF(Movies[[#This Row],[rating]]=0,"",Movies[[#This Row],[rating]])</f>
        <v>6.2</v>
      </c>
      <c r="H12350" s="19" t="str">
        <f>IF(Movies[[#This Row],[rating]]=0,"No Rating","Rated")</f>
        <v>Rated</v>
      </c>
      <c r="I12350" s="16" t="s">
        <v>2721</v>
      </c>
      <c r="J12350" s="29" t="s">
        <v>12</v>
      </c>
      <c r="K12350" s="19">
        <v>16.381</v>
      </c>
      <c r="L12350" s="26">
        <v>327</v>
      </c>
    </row>
    <row r="12351" spans="1:12" x14ac:dyDescent="0.3">
      <c r="A12351" s="14">
        <v>960258</v>
      </c>
      <c r="B12351" s="16" t="s">
        <v>15698</v>
      </c>
      <c r="C12351" s="16" t="s">
        <v>15699</v>
      </c>
      <c r="D12351" s="4">
        <v>44694</v>
      </c>
      <c r="E12351" s="23">
        <v>2022</v>
      </c>
      <c r="F12351" s="19">
        <v>5.7</v>
      </c>
      <c r="G12351" s="19">
        <f>IF(Movies[[#This Row],[rating]]=0,"",Movies[[#This Row],[rating]])</f>
        <v>5.7</v>
      </c>
      <c r="H12351" s="19" t="str">
        <f>IF(Movies[[#This Row],[rating]]=0,"No Rating","Rated")</f>
        <v>Rated</v>
      </c>
      <c r="I12351" s="16" t="s">
        <v>8163</v>
      </c>
      <c r="J12351" s="29" t="s">
        <v>12</v>
      </c>
      <c r="K12351" s="19">
        <v>16.373999999999999</v>
      </c>
      <c r="L12351" s="26">
        <v>332</v>
      </c>
    </row>
    <row r="12352" spans="1:12" x14ac:dyDescent="0.3">
      <c r="A12352" s="14">
        <v>961420</v>
      </c>
      <c r="B12352" s="16" t="s">
        <v>15700</v>
      </c>
      <c r="C12352" s="16" t="s">
        <v>144</v>
      </c>
      <c r="D12352" s="4">
        <v>44757</v>
      </c>
      <c r="E12352" s="23">
        <v>2022</v>
      </c>
      <c r="F12352" s="19">
        <v>7.2</v>
      </c>
      <c r="G12352" s="19">
        <f>IF(Movies[[#This Row],[rating]]=0,"",Movies[[#This Row],[rating]])</f>
        <v>7.2</v>
      </c>
      <c r="H12352" s="19" t="str">
        <f>IF(Movies[[#This Row],[rating]]=0,"No Rating","Rated")</f>
        <v>Rated</v>
      </c>
      <c r="I12352" s="16" t="s">
        <v>15701</v>
      </c>
      <c r="J12352" s="29" t="s">
        <v>146</v>
      </c>
      <c r="K12352" s="19">
        <v>16.367999999999999</v>
      </c>
      <c r="L12352" s="26">
        <v>108</v>
      </c>
    </row>
    <row r="12353" spans="1:12" x14ac:dyDescent="0.3">
      <c r="A12353" s="14">
        <v>985932</v>
      </c>
      <c r="B12353" s="16" t="s">
        <v>15702</v>
      </c>
      <c r="C12353" s="16" t="s">
        <v>3926</v>
      </c>
      <c r="D12353" s="4">
        <v>44736</v>
      </c>
      <c r="E12353" s="23">
        <v>2022</v>
      </c>
      <c r="F12353" s="19">
        <v>5.5</v>
      </c>
      <c r="G12353" s="19">
        <f>IF(Movies[[#This Row],[rating]]=0,"",Movies[[#This Row],[rating]])</f>
        <v>5.5</v>
      </c>
      <c r="H12353" s="19" t="str">
        <f>IF(Movies[[#This Row],[rating]]=0,"No Rating","Rated")</f>
        <v>Rated</v>
      </c>
      <c r="I12353" s="16" t="s">
        <v>2721</v>
      </c>
      <c r="J12353" s="29" t="s">
        <v>3927</v>
      </c>
      <c r="K12353" s="19">
        <v>16.358000000000001</v>
      </c>
      <c r="L12353" s="26">
        <v>16</v>
      </c>
    </row>
    <row r="12354" spans="1:12" x14ac:dyDescent="0.3">
      <c r="A12354" s="14">
        <v>615904</v>
      </c>
      <c r="B12354" s="16" t="s">
        <v>15703</v>
      </c>
      <c r="C12354" s="16" t="s">
        <v>936</v>
      </c>
      <c r="D12354" s="4">
        <v>44601</v>
      </c>
      <c r="E12354" s="23">
        <v>2022</v>
      </c>
      <c r="F12354" s="19">
        <v>6.6</v>
      </c>
      <c r="G12354" s="19">
        <f>IF(Movies[[#This Row],[rating]]=0,"",Movies[[#This Row],[rating]])</f>
        <v>6.6</v>
      </c>
      <c r="H12354" s="19" t="str">
        <f>IF(Movies[[#This Row],[rating]]=0,"No Rating","Rated")</f>
        <v>Rated</v>
      </c>
      <c r="I12354" s="16" t="s">
        <v>13309</v>
      </c>
      <c r="J12354" s="29" t="s">
        <v>12</v>
      </c>
      <c r="K12354" s="19">
        <v>16.3</v>
      </c>
      <c r="L12354" s="26">
        <v>1021</v>
      </c>
    </row>
    <row r="12355" spans="1:12" x14ac:dyDescent="0.3">
      <c r="A12355" s="14">
        <v>960875</v>
      </c>
      <c r="B12355" s="16" t="s">
        <v>15704</v>
      </c>
      <c r="C12355" s="16" t="s">
        <v>51</v>
      </c>
      <c r="D12355" s="4">
        <v>44813</v>
      </c>
      <c r="E12355" s="23">
        <v>2022</v>
      </c>
      <c r="F12355" s="19">
        <v>6.4</v>
      </c>
      <c r="G12355" s="19">
        <f>IF(Movies[[#This Row],[rating]]=0,"",Movies[[#This Row],[rating]])</f>
        <v>6.4</v>
      </c>
      <c r="H12355" s="19" t="str">
        <f>IF(Movies[[#This Row],[rating]]=0,"No Rating","Rated")</f>
        <v>Rated</v>
      </c>
      <c r="I12355" s="16" t="s">
        <v>203</v>
      </c>
      <c r="J12355" s="29" t="s">
        <v>34</v>
      </c>
      <c r="K12355" s="19">
        <v>16.295000000000002</v>
      </c>
      <c r="L12355" s="26">
        <v>331</v>
      </c>
    </row>
    <row r="12356" spans="1:12" x14ac:dyDescent="0.3">
      <c r="A12356" s="14">
        <v>889699</v>
      </c>
      <c r="B12356" s="16" t="s">
        <v>15705</v>
      </c>
      <c r="C12356" s="16" t="s">
        <v>15706</v>
      </c>
      <c r="D12356" s="4">
        <v>44755</v>
      </c>
      <c r="E12356" s="23">
        <v>2022</v>
      </c>
      <c r="F12356" s="19">
        <v>7.3</v>
      </c>
      <c r="G12356" s="19">
        <f>IF(Movies[[#This Row],[rating]]=0,"",Movies[[#This Row],[rating]])</f>
        <v>7.3</v>
      </c>
      <c r="H12356" s="19" t="str">
        <f>IF(Movies[[#This Row],[rating]]=0,"No Rating","Rated")</f>
        <v>Rated</v>
      </c>
      <c r="I12356" s="16" t="s">
        <v>2408</v>
      </c>
      <c r="J12356" s="29" t="s">
        <v>1287</v>
      </c>
      <c r="K12356" s="19">
        <v>16.283999999999999</v>
      </c>
      <c r="L12356" s="26">
        <v>420</v>
      </c>
    </row>
    <row r="12357" spans="1:12" x14ac:dyDescent="0.3">
      <c r="A12357" s="14">
        <v>1010823</v>
      </c>
      <c r="B12357" s="16" t="s">
        <v>15707</v>
      </c>
      <c r="C12357" s="16" t="s">
        <v>10</v>
      </c>
      <c r="D12357" s="4">
        <v>44760</v>
      </c>
      <c r="E12357" s="23">
        <v>2022</v>
      </c>
      <c r="F12357" s="19">
        <v>7.3</v>
      </c>
      <c r="G12357" s="19">
        <f>IF(Movies[[#This Row],[rating]]=0,"",Movies[[#This Row],[rating]])</f>
        <v>7.3</v>
      </c>
      <c r="H12357" s="19" t="str">
        <f>IF(Movies[[#This Row],[rating]]=0,"No Rating","Rated")</f>
        <v>Rated</v>
      </c>
      <c r="I12357" s="16" t="s">
        <v>15708</v>
      </c>
      <c r="J12357" s="29" t="s">
        <v>12</v>
      </c>
      <c r="K12357" s="19">
        <v>16.273</v>
      </c>
      <c r="L12357" s="26">
        <v>263</v>
      </c>
    </row>
    <row r="12358" spans="1:12" x14ac:dyDescent="0.3">
      <c r="A12358" s="14">
        <v>898308</v>
      </c>
      <c r="B12358" s="16" t="s">
        <v>15709</v>
      </c>
      <c r="C12358" s="16" t="s">
        <v>10</v>
      </c>
      <c r="D12358" s="4">
        <v>44897</v>
      </c>
      <c r="E12358" s="23">
        <v>2022</v>
      </c>
      <c r="F12358" s="19">
        <v>5.8</v>
      </c>
      <c r="G12358" s="19">
        <f>IF(Movies[[#This Row],[rating]]=0,"",Movies[[#This Row],[rating]])</f>
        <v>5.8</v>
      </c>
      <c r="H12358" s="19" t="str">
        <f>IF(Movies[[#This Row],[rating]]=0,"No Rating","Rated")</f>
        <v>Rated</v>
      </c>
      <c r="I12358" s="16" t="s">
        <v>15710</v>
      </c>
      <c r="J12358" s="29" t="s">
        <v>12</v>
      </c>
      <c r="K12358" s="19">
        <v>16.247</v>
      </c>
      <c r="L12358" s="26">
        <v>74</v>
      </c>
    </row>
    <row r="12359" spans="1:12" x14ac:dyDescent="0.3">
      <c r="A12359" s="14">
        <v>800510</v>
      </c>
      <c r="B12359" s="16" t="s">
        <v>15711</v>
      </c>
      <c r="C12359" s="16" t="s">
        <v>10</v>
      </c>
      <c r="D12359" s="4">
        <v>44602</v>
      </c>
      <c r="E12359" s="23">
        <v>2022</v>
      </c>
      <c r="F12359" s="19">
        <v>6.2</v>
      </c>
      <c r="G12359" s="19">
        <f>IF(Movies[[#This Row],[rating]]=0,"",Movies[[#This Row],[rating]])</f>
        <v>6.2</v>
      </c>
      <c r="H12359" s="19" t="str">
        <f>IF(Movies[[#This Row],[rating]]=0,"No Rating","Rated")</f>
        <v>Rated</v>
      </c>
      <c r="I12359" s="16" t="s">
        <v>4665</v>
      </c>
      <c r="J12359" s="29" t="s">
        <v>12</v>
      </c>
      <c r="K12359" s="19">
        <v>16.224</v>
      </c>
      <c r="L12359" s="26">
        <v>890</v>
      </c>
    </row>
    <row r="12360" spans="1:12" x14ac:dyDescent="0.3">
      <c r="A12360" s="14">
        <v>777831</v>
      </c>
      <c r="B12360" s="16" t="s">
        <v>15712</v>
      </c>
      <c r="C12360" s="16" t="s">
        <v>10</v>
      </c>
      <c r="D12360" s="4">
        <v>44665</v>
      </c>
      <c r="E12360" s="23">
        <v>2022</v>
      </c>
      <c r="F12360" s="19">
        <v>5.4</v>
      </c>
      <c r="G12360" s="19">
        <f>IF(Movies[[#This Row],[rating]]=0,"",Movies[[#This Row],[rating]])</f>
        <v>5.4</v>
      </c>
      <c r="H12360" s="19" t="str">
        <f>IF(Movies[[#This Row],[rating]]=0,"No Rating","Rated")</f>
        <v>Rated</v>
      </c>
      <c r="I12360" s="16" t="s">
        <v>193</v>
      </c>
      <c r="J12360" s="29" t="s">
        <v>12</v>
      </c>
      <c r="K12360" s="19">
        <v>16.222999999999999</v>
      </c>
      <c r="L12360" s="26">
        <v>132</v>
      </c>
    </row>
    <row r="12361" spans="1:12" x14ac:dyDescent="0.3">
      <c r="A12361" s="14">
        <v>836009</v>
      </c>
      <c r="B12361" s="16" t="s">
        <v>15713</v>
      </c>
      <c r="C12361" s="16" t="s">
        <v>8023</v>
      </c>
      <c r="D12361" s="4">
        <v>44602</v>
      </c>
      <c r="E12361" s="23">
        <v>2022</v>
      </c>
      <c r="F12361" s="19">
        <v>6.8</v>
      </c>
      <c r="G12361" s="19">
        <f>IF(Movies[[#This Row],[rating]]=0,"",Movies[[#This Row],[rating]])</f>
        <v>6.8</v>
      </c>
      <c r="H12361" s="19" t="str">
        <f>IF(Movies[[#This Row],[rating]]=0,"No Rating","Rated")</f>
        <v>Rated</v>
      </c>
      <c r="I12361" s="16" t="s">
        <v>242</v>
      </c>
      <c r="J12361" s="29" t="s">
        <v>12</v>
      </c>
      <c r="K12361" s="19">
        <v>16.210999999999999</v>
      </c>
      <c r="L12361" s="26">
        <v>547</v>
      </c>
    </row>
    <row r="12362" spans="1:12" x14ac:dyDescent="0.3">
      <c r="A12362" s="14">
        <v>840882</v>
      </c>
      <c r="B12362" s="16" t="s">
        <v>15714</v>
      </c>
      <c r="C12362" s="16" t="s">
        <v>416</v>
      </c>
      <c r="D12362" s="4">
        <v>44623</v>
      </c>
      <c r="E12362" s="23">
        <v>2022</v>
      </c>
      <c r="F12362" s="19">
        <v>6</v>
      </c>
      <c r="G12362" s="19">
        <f>IF(Movies[[#This Row],[rating]]=0,"",Movies[[#This Row],[rating]])</f>
        <v>6</v>
      </c>
      <c r="H12362" s="19" t="str">
        <f>IF(Movies[[#This Row],[rating]]=0,"No Rating","Rated")</f>
        <v>Rated</v>
      </c>
      <c r="I12362" s="16" t="s">
        <v>277</v>
      </c>
      <c r="J12362" s="29" t="s">
        <v>12</v>
      </c>
      <c r="K12362" s="19">
        <v>16.123999999999999</v>
      </c>
      <c r="L12362" s="26">
        <v>707</v>
      </c>
    </row>
    <row r="12363" spans="1:12" x14ac:dyDescent="0.3">
      <c r="A12363" s="14">
        <v>1018494</v>
      </c>
      <c r="B12363" s="16" t="s">
        <v>15715</v>
      </c>
      <c r="C12363" s="16" t="s">
        <v>10</v>
      </c>
      <c r="D12363" s="4">
        <v>44841</v>
      </c>
      <c r="E12363" s="23">
        <v>2022</v>
      </c>
      <c r="F12363" s="19">
        <v>5.7</v>
      </c>
      <c r="G12363" s="19">
        <f>IF(Movies[[#This Row],[rating]]=0,"",Movies[[#This Row],[rating]])</f>
        <v>5.7</v>
      </c>
      <c r="H12363" s="19" t="str">
        <f>IF(Movies[[#This Row],[rating]]=0,"No Rating","Rated")</f>
        <v>Rated</v>
      </c>
      <c r="I12363" s="16" t="s">
        <v>15716</v>
      </c>
      <c r="J12363" s="29" t="s">
        <v>12</v>
      </c>
      <c r="K12363" s="19">
        <v>16.119</v>
      </c>
      <c r="L12363" s="26">
        <v>109</v>
      </c>
    </row>
    <row r="12364" spans="1:12" x14ac:dyDescent="0.3">
      <c r="A12364" s="14">
        <v>1010819</v>
      </c>
      <c r="B12364" s="16" t="s">
        <v>15717</v>
      </c>
      <c r="C12364" s="16" t="s">
        <v>10</v>
      </c>
      <c r="D12364" s="4">
        <v>44783</v>
      </c>
      <c r="E12364" s="23">
        <v>2022</v>
      </c>
      <c r="F12364" s="19">
        <v>7.3120000000000003</v>
      </c>
      <c r="G12364" s="19">
        <f>IF(Movies[[#This Row],[rating]]=0,"",Movies[[#This Row],[rating]])</f>
        <v>7.3120000000000003</v>
      </c>
      <c r="H12364" s="19" t="str">
        <f>IF(Movies[[#This Row],[rating]]=0,"No Rating","Rated")</f>
        <v>Rated</v>
      </c>
      <c r="I12364" s="16" t="s">
        <v>5199</v>
      </c>
      <c r="J12364" s="29" t="s">
        <v>12</v>
      </c>
      <c r="K12364" s="19">
        <v>16.111000000000001</v>
      </c>
      <c r="L12364" s="26">
        <v>274</v>
      </c>
    </row>
    <row r="12365" spans="1:12" x14ac:dyDescent="0.3">
      <c r="A12365" s="14">
        <v>987750</v>
      </c>
      <c r="B12365" s="16" t="s">
        <v>15718</v>
      </c>
      <c r="C12365" s="16" t="s">
        <v>51</v>
      </c>
      <c r="D12365" s="4">
        <v>44923</v>
      </c>
      <c r="E12365" s="23">
        <v>2022</v>
      </c>
      <c r="F12365" s="19">
        <v>6.7</v>
      </c>
      <c r="G12365" s="19">
        <f>IF(Movies[[#This Row],[rating]]=0,"",Movies[[#This Row],[rating]])</f>
        <v>6.7</v>
      </c>
      <c r="H12365" s="19" t="str">
        <f>IF(Movies[[#This Row],[rating]]=0,"No Rating","Rated")</f>
        <v>Rated</v>
      </c>
      <c r="I12365" s="16" t="s">
        <v>8553</v>
      </c>
      <c r="J12365" s="29" t="s">
        <v>34</v>
      </c>
      <c r="K12365" s="19">
        <v>16.068000000000001</v>
      </c>
      <c r="L12365" s="26">
        <v>146</v>
      </c>
    </row>
    <row r="12366" spans="1:12" x14ac:dyDescent="0.3">
      <c r="A12366" s="14">
        <v>801965</v>
      </c>
      <c r="B12366" s="16" t="s">
        <v>15719</v>
      </c>
      <c r="C12366" s="16" t="s">
        <v>14</v>
      </c>
      <c r="D12366" s="4">
        <v>44798</v>
      </c>
      <c r="E12366" s="23">
        <v>2022</v>
      </c>
      <c r="F12366" s="19">
        <v>6.5</v>
      </c>
      <c r="G12366" s="19">
        <f>IF(Movies[[#This Row],[rating]]=0,"",Movies[[#This Row],[rating]])</f>
        <v>6.5</v>
      </c>
      <c r="H12366" s="19" t="str">
        <f>IF(Movies[[#This Row],[rating]]=0,"No Rating","Rated")</f>
        <v>Rated</v>
      </c>
      <c r="I12366" s="16" t="s">
        <v>56</v>
      </c>
      <c r="J12366" s="29" t="s">
        <v>12</v>
      </c>
      <c r="K12366" s="19">
        <v>15.976000000000001</v>
      </c>
      <c r="L12366" s="26">
        <v>185</v>
      </c>
    </row>
    <row r="12367" spans="1:12" x14ac:dyDescent="0.3">
      <c r="A12367" s="14">
        <v>848123</v>
      </c>
      <c r="B12367" s="16" t="s">
        <v>15720</v>
      </c>
      <c r="C12367" s="16" t="s">
        <v>236</v>
      </c>
      <c r="D12367" s="4">
        <v>44686</v>
      </c>
      <c r="E12367" s="23">
        <v>2022</v>
      </c>
      <c r="F12367" s="19">
        <v>6.1</v>
      </c>
      <c r="G12367" s="19">
        <f>IF(Movies[[#This Row],[rating]]=0,"",Movies[[#This Row],[rating]])</f>
        <v>6.1</v>
      </c>
      <c r="H12367" s="19" t="str">
        <f>IF(Movies[[#This Row],[rating]]=0,"No Rating","Rated")</f>
        <v>Rated</v>
      </c>
      <c r="I12367" s="16" t="s">
        <v>47</v>
      </c>
      <c r="J12367" s="29" t="s">
        <v>12</v>
      </c>
      <c r="K12367" s="19">
        <v>15.932</v>
      </c>
      <c r="L12367" s="26">
        <v>251</v>
      </c>
    </row>
    <row r="12368" spans="1:12" x14ac:dyDescent="0.3">
      <c r="A12368" s="14">
        <v>893370</v>
      </c>
      <c r="B12368" s="16" t="s">
        <v>15721</v>
      </c>
      <c r="C12368" s="16" t="s">
        <v>15722</v>
      </c>
      <c r="D12368" s="4">
        <v>44672</v>
      </c>
      <c r="E12368" s="23">
        <v>2022</v>
      </c>
      <c r="F12368" s="19">
        <v>6.9</v>
      </c>
      <c r="G12368" s="19">
        <f>IF(Movies[[#This Row],[rating]]=0,"",Movies[[#This Row],[rating]])</f>
        <v>6.9</v>
      </c>
      <c r="H12368" s="19" t="str">
        <f>IF(Movies[[#This Row],[rating]]=0,"No Rating","Rated")</f>
        <v>Rated</v>
      </c>
      <c r="I12368" s="16" t="s">
        <v>468</v>
      </c>
      <c r="J12368" s="29" t="s">
        <v>34</v>
      </c>
      <c r="K12368" s="19">
        <v>15.862</v>
      </c>
      <c r="L12368" s="26">
        <v>295</v>
      </c>
    </row>
    <row r="12369" spans="1:12" x14ac:dyDescent="0.3">
      <c r="A12369" s="14">
        <v>975120</v>
      </c>
      <c r="B12369" s="16" t="s">
        <v>15723</v>
      </c>
      <c r="C12369" s="16" t="s">
        <v>521</v>
      </c>
      <c r="D12369" s="4">
        <v>44757</v>
      </c>
      <c r="E12369" s="23">
        <v>2022</v>
      </c>
      <c r="F12369" s="19">
        <v>7.6</v>
      </c>
      <c r="G12369" s="19">
        <f>IF(Movies[[#This Row],[rating]]=0,"",Movies[[#This Row],[rating]])</f>
        <v>7.6</v>
      </c>
      <c r="H12369" s="19" t="str">
        <f>IF(Movies[[#This Row],[rating]]=0,"No Rating","Rated")</f>
        <v>Rated</v>
      </c>
      <c r="I12369" s="16" t="s">
        <v>153</v>
      </c>
      <c r="J12369" s="29" t="s">
        <v>34</v>
      </c>
      <c r="K12369" s="19">
        <v>15.85</v>
      </c>
      <c r="L12369" s="26">
        <v>252</v>
      </c>
    </row>
    <row r="12370" spans="1:12" x14ac:dyDescent="0.3">
      <c r="A12370" s="14">
        <v>920394</v>
      </c>
      <c r="B12370" s="16" t="s">
        <v>15724</v>
      </c>
      <c r="C12370" s="16" t="s">
        <v>880</v>
      </c>
      <c r="D12370" s="4">
        <v>44582</v>
      </c>
      <c r="E12370" s="23">
        <v>2022</v>
      </c>
      <c r="F12370" s="19">
        <v>7.9</v>
      </c>
      <c r="G12370" s="19">
        <f>IF(Movies[[#This Row],[rating]]=0,"",Movies[[#This Row],[rating]])</f>
        <v>7.9</v>
      </c>
      <c r="H12370" s="19" t="str">
        <f>IF(Movies[[#This Row],[rating]]=0,"No Rating","Rated")</f>
        <v>Rated</v>
      </c>
      <c r="I12370" s="16" t="s">
        <v>550</v>
      </c>
      <c r="J12370" s="29" t="s">
        <v>881</v>
      </c>
      <c r="K12370" s="19">
        <v>15.849</v>
      </c>
      <c r="L12370" s="26">
        <v>330</v>
      </c>
    </row>
    <row r="12371" spans="1:12" x14ac:dyDescent="0.3">
      <c r="A12371" s="14">
        <v>829410</v>
      </c>
      <c r="B12371" s="16" t="s">
        <v>15725</v>
      </c>
      <c r="C12371" s="16" t="s">
        <v>10</v>
      </c>
      <c r="D12371" s="4">
        <v>44815</v>
      </c>
      <c r="E12371" s="23">
        <v>2022</v>
      </c>
      <c r="F12371" s="19">
        <v>6.2</v>
      </c>
      <c r="G12371" s="19">
        <f>IF(Movies[[#This Row],[rating]]=0,"",Movies[[#This Row],[rating]])</f>
        <v>6.2</v>
      </c>
      <c r="H12371" s="19" t="str">
        <f>IF(Movies[[#This Row],[rating]]=0,"No Rating","Rated")</f>
        <v>Rated</v>
      </c>
      <c r="I12371" s="16" t="s">
        <v>183</v>
      </c>
      <c r="J12371" s="29" t="s">
        <v>12</v>
      </c>
      <c r="K12371" s="19">
        <v>15.821</v>
      </c>
      <c r="L12371" s="26">
        <v>275</v>
      </c>
    </row>
    <row r="12372" spans="1:12" x14ac:dyDescent="0.3">
      <c r="A12372" s="14">
        <v>913205</v>
      </c>
      <c r="B12372" s="16" t="s">
        <v>15726</v>
      </c>
      <c r="C12372" s="16" t="s">
        <v>10</v>
      </c>
      <c r="D12372" s="4">
        <v>44705</v>
      </c>
      <c r="E12372" s="23">
        <v>2022</v>
      </c>
      <c r="F12372" s="19">
        <v>6</v>
      </c>
      <c r="G12372" s="19">
        <f>IF(Movies[[#This Row],[rating]]=0,"",Movies[[#This Row],[rating]])</f>
        <v>6</v>
      </c>
      <c r="H12372" s="19" t="str">
        <f>IF(Movies[[#This Row],[rating]]=0,"No Rating","Rated")</f>
        <v>Rated</v>
      </c>
      <c r="I12372" s="16" t="s">
        <v>645</v>
      </c>
      <c r="J12372" s="29" t="s">
        <v>12</v>
      </c>
      <c r="K12372" s="19">
        <v>15.763</v>
      </c>
      <c r="L12372" s="26">
        <v>125</v>
      </c>
    </row>
    <row r="12373" spans="1:12" x14ac:dyDescent="0.3">
      <c r="A12373" s="14">
        <v>682201</v>
      </c>
      <c r="B12373" s="16" t="s">
        <v>15727</v>
      </c>
      <c r="C12373" s="16" t="s">
        <v>12820</v>
      </c>
      <c r="D12373" s="4">
        <v>44799</v>
      </c>
      <c r="E12373" s="23">
        <v>2022</v>
      </c>
      <c r="F12373" s="19">
        <v>7</v>
      </c>
      <c r="G12373" s="19">
        <f>IF(Movies[[#This Row],[rating]]=0,"",Movies[[#This Row],[rating]])</f>
        <v>7</v>
      </c>
      <c r="H12373" s="19" t="str">
        <f>IF(Movies[[#This Row],[rating]]=0,"No Rating","Rated")</f>
        <v>Rated</v>
      </c>
      <c r="I12373" s="16" t="s">
        <v>468</v>
      </c>
      <c r="J12373" s="29" t="s">
        <v>12821</v>
      </c>
      <c r="K12373" s="19">
        <v>15.753</v>
      </c>
      <c r="L12373" s="26">
        <v>30</v>
      </c>
    </row>
    <row r="12374" spans="1:12" x14ac:dyDescent="0.3">
      <c r="A12374" s="14">
        <v>1013228</v>
      </c>
      <c r="B12374" s="16" t="s">
        <v>15728</v>
      </c>
      <c r="C12374" s="16" t="s">
        <v>416</v>
      </c>
      <c r="D12374" s="4">
        <v>44813</v>
      </c>
      <c r="E12374" s="23">
        <v>2022</v>
      </c>
      <c r="F12374" s="19">
        <v>7</v>
      </c>
      <c r="G12374" s="19">
        <f>IF(Movies[[#This Row],[rating]]=0,"",Movies[[#This Row],[rating]])</f>
        <v>7</v>
      </c>
      <c r="H12374" s="19" t="str">
        <f>IF(Movies[[#This Row],[rating]]=0,"No Rating","Rated")</f>
        <v>Rated</v>
      </c>
      <c r="I12374" s="16" t="s">
        <v>3913</v>
      </c>
      <c r="J12374" s="29" t="s">
        <v>12</v>
      </c>
      <c r="K12374" s="19">
        <v>15.744</v>
      </c>
      <c r="L12374" s="26">
        <v>192</v>
      </c>
    </row>
    <row r="12375" spans="1:12" x14ac:dyDescent="0.3">
      <c r="A12375" s="14">
        <v>628878</v>
      </c>
      <c r="B12375" s="16" t="s">
        <v>15729</v>
      </c>
      <c r="C12375" s="16" t="s">
        <v>11217</v>
      </c>
      <c r="D12375" s="4">
        <v>44637</v>
      </c>
      <c r="E12375" s="23">
        <v>2022</v>
      </c>
      <c r="F12375" s="19">
        <v>5.3</v>
      </c>
      <c r="G12375" s="19">
        <f>IF(Movies[[#This Row],[rating]]=0,"",Movies[[#This Row],[rating]])</f>
        <v>5.3</v>
      </c>
      <c r="H12375" s="19" t="str">
        <f>IF(Movies[[#This Row],[rating]]=0,"No Rating","Rated")</f>
        <v>Rated</v>
      </c>
      <c r="I12375" s="16" t="s">
        <v>1611</v>
      </c>
      <c r="J12375" s="29" t="s">
        <v>12</v>
      </c>
      <c r="K12375" s="19">
        <v>15.698</v>
      </c>
      <c r="L12375" s="26">
        <v>152</v>
      </c>
    </row>
    <row r="12376" spans="1:12" x14ac:dyDescent="0.3">
      <c r="A12376" s="14">
        <v>754609</v>
      </c>
      <c r="B12376" s="16" t="s">
        <v>15730</v>
      </c>
      <c r="C12376" s="16" t="s">
        <v>15731</v>
      </c>
      <c r="D12376" s="4">
        <v>44757</v>
      </c>
      <c r="E12376" s="23">
        <v>2022</v>
      </c>
      <c r="F12376" s="19">
        <v>7.2869999999999999</v>
      </c>
      <c r="G12376" s="19">
        <f>IF(Movies[[#This Row],[rating]]=0,"",Movies[[#This Row],[rating]])</f>
        <v>7.2869999999999999</v>
      </c>
      <c r="H12376" s="19" t="str">
        <f>IF(Movies[[#This Row],[rating]]=0,"No Rating","Rated")</f>
        <v>Rated</v>
      </c>
      <c r="I12376" s="16" t="s">
        <v>8742</v>
      </c>
      <c r="J12376" s="29" t="s">
        <v>12</v>
      </c>
      <c r="K12376" s="19">
        <v>15.672000000000001</v>
      </c>
      <c r="L12376" s="26">
        <v>439</v>
      </c>
    </row>
    <row r="12377" spans="1:12" x14ac:dyDescent="0.3">
      <c r="A12377" s="14">
        <v>820446</v>
      </c>
      <c r="B12377" s="16" t="s">
        <v>15732</v>
      </c>
      <c r="C12377" s="16" t="s">
        <v>416</v>
      </c>
      <c r="D12377" s="4">
        <v>44678</v>
      </c>
      <c r="E12377" s="23">
        <v>2022</v>
      </c>
      <c r="F12377" s="19">
        <v>7.2</v>
      </c>
      <c r="G12377" s="19">
        <f>IF(Movies[[#This Row],[rating]]=0,"",Movies[[#This Row],[rating]])</f>
        <v>7.2</v>
      </c>
      <c r="H12377" s="19" t="str">
        <f>IF(Movies[[#This Row],[rating]]=0,"No Rating","Rated")</f>
        <v>Rated</v>
      </c>
      <c r="I12377" s="16" t="s">
        <v>33</v>
      </c>
      <c r="J12377" s="29" t="s">
        <v>12</v>
      </c>
      <c r="K12377" s="19">
        <v>15.663</v>
      </c>
      <c r="L12377" s="26">
        <v>503</v>
      </c>
    </row>
    <row r="12378" spans="1:12" x14ac:dyDescent="0.3">
      <c r="A12378" s="14">
        <v>928344</v>
      </c>
      <c r="B12378" s="16" t="s">
        <v>15733</v>
      </c>
      <c r="C12378" s="16" t="s">
        <v>10</v>
      </c>
      <c r="D12378" s="4">
        <v>44812</v>
      </c>
      <c r="E12378" s="23">
        <v>2022</v>
      </c>
      <c r="F12378" s="19">
        <v>6.7039999999999997</v>
      </c>
      <c r="G12378" s="19">
        <f>IF(Movies[[#This Row],[rating]]=0,"",Movies[[#This Row],[rating]])</f>
        <v>6.7039999999999997</v>
      </c>
      <c r="H12378" s="19" t="str">
        <f>IF(Movies[[#This Row],[rating]]=0,"No Rating","Rated")</f>
        <v>Rated</v>
      </c>
      <c r="I12378" s="16" t="s">
        <v>15734</v>
      </c>
      <c r="J12378" s="29" t="s">
        <v>12</v>
      </c>
      <c r="K12378" s="19">
        <v>15.632</v>
      </c>
      <c r="L12378" s="26">
        <v>450</v>
      </c>
    </row>
    <row r="12379" spans="1:12" x14ac:dyDescent="0.3">
      <c r="A12379" s="14">
        <v>823999</v>
      </c>
      <c r="B12379" s="16" t="s">
        <v>15735</v>
      </c>
      <c r="C12379" s="16" t="s">
        <v>540</v>
      </c>
      <c r="D12379" s="4">
        <v>44882</v>
      </c>
      <c r="E12379" s="23">
        <v>2022</v>
      </c>
      <c r="F12379" s="19">
        <v>5.9870000000000001</v>
      </c>
      <c r="G12379" s="19">
        <f>IF(Movies[[#This Row],[rating]]=0,"",Movies[[#This Row],[rating]])</f>
        <v>5.9870000000000001</v>
      </c>
      <c r="H12379" s="19" t="str">
        <f>IF(Movies[[#This Row],[rating]]=0,"No Rating","Rated")</f>
        <v>Rated</v>
      </c>
      <c r="I12379" s="16" t="s">
        <v>6467</v>
      </c>
      <c r="J12379" s="29" t="s">
        <v>511</v>
      </c>
      <c r="K12379" s="19">
        <v>15.632</v>
      </c>
      <c r="L12379" s="26">
        <v>466</v>
      </c>
    </row>
    <row r="12380" spans="1:12" x14ac:dyDescent="0.3">
      <c r="A12380" s="14">
        <v>921360</v>
      </c>
      <c r="B12380" s="16" t="s">
        <v>15736</v>
      </c>
      <c r="C12380" s="16" t="s">
        <v>10</v>
      </c>
      <c r="D12380" s="4">
        <v>44806</v>
      </c>
      <c r="E12380" s="23">
        <v>2022</v>
      </c>
      <c r="F12380" s="19">
        <v>6.3</v>
      </c>
      <c r="G12380" s="19">
        <f>IF(Movies[[#This Row],[rating]]=0,"",Movies[[#This Row],[rating]])</f>
        <v>6.3</v>
      </c>
      <c r="H12380" s="19" t="str">
        <f>IF(Movies[[#This Row],[rating]]=0,"No Rating","Rated")</f>
        <v>Rated</v>
      </c>
      <c r="I12380" s="16" t="s">
        <v>71</v>
      </c>
      <c r="J12380" s="29" t="s">
        <v>12</v>
      </c>
      <c r="K12380" s="19">
        <v>15.605</v>
      </c>
      <c r="L12380" s="26">
        <v>158</v>
      </c>
    </row>
    <row r="12381" spans="1:12" x14ac:dyDescent="0.3">
      <c r="A12381" s="14">
        <v>1011679</v>
      </c>
      <c r="B12381" s="16" t="s">
        <v>15737</v>
      </c>
      <c r="C12381" s="16" t="s">
        <v>10</v>
      </c>
      <c r="D12381" s="4">
        <v>44785</v>
      </c>
      <c r="E12381" s="23">
        <v>2022</v>
      </c>
      <c r="F12381" s="19">
        <v>5.0999999999999996</v>
      </c>
      <c r="G12381" s="19">
        <f>IF(Movies[[#This Row],[rating]]=0,"",Movies[[#This Row],[rating]])</f>
        <v>5.0999999999999996</v>
      </c>
      <c r="H12381" s="19" t="str">
        <f>IF(Movies[[#This Row],[rating]]=0,"No Rating","Rated")</f>
        <v>Rated</v>
      </c>
      <c r="I12381" s="16" t="s">
        <v>14829</v>
      </c>
      <c r="J12381" s="29" t="s">
        <v>12</v>
      </c>
      <c r="K12381" s="19">
        <v>15.553000000000001</v>
      </c>
      <c r="L12381" s="26">
        <v>153</v>
      </c>
    </row>
    <row r="12382" spans="1:12" x14ac:dyDescent="0.3">
      <c r="A12382" s="14">
        <v>846967</v>
      </c>
      <c r="B12382" s="16" t="s">
        <v>15738</v>
      </c>
      <c r="C12382" s="16" t="s">
        <v>144</v>
      </c>
      <c r="D12382" s="4">
        <v>44603</v>
      </c>
      <c r="E12382" s="23">
        <v>2022</v>
      </c>
      <c r="F12382" s="19">
        <v>5.6</v>
      </c>
      <c r="G12382" s="19">
        <f>IF(Movies[[#This Row],[rating]]=0,"",Movies[[#This Row],[rating]])</f>
        <v>5.6</v>
      </c>
      <c r="H12382" s="19" t="str">
        <f>IF(Movies[[#This Row],[rating]]=0,"No Rating","Rated")</f>
        <v>Rated</v>
      </c>
      <c r="I12382" s="16" t="s">
        <v>855</v>
      </c>
      <c r="J12382" s="29" t="s">
        <v>146</v>
      </c>
      <c r="K12382" s="19">
        <v>15.519</v>
      </c>
      <c r="L12382" s="26">
        <v>13</v>
      </c>
    </row>
    <row r="12383" spans="1:12" x14ac:dyDescent="0.3">
      <c r="A12383" s="14">
        <v>511817</v>
      </c>
      <c r="B12383" s="16" t="s">
        <v>15739</v>
      </c>
      <c r="C12383" s="16" t="s">
        <v>10</v>
      </c>
      <c r="D12383" s="4">
        <v>44855</v>
      </c>
      <c r="E12383" s="23">
        <v>2022</v>
      </c>
      <c r="F12383" s="19">
        <v>6.7</v>
      </c>
      <c r="G12383" s="19">
        <f>IF(Movies[[#This Row],[rating]]=0,"",Movies[[#This Row],[rating]])</f>
        <v>6.7</v>
      </c>
      <c r="H12383" s="19" t="str">
        <f>IF(Movies[[#This Row],[rating]]=0,"No Rating","Rated")</f>
        <v>Rated</v>
      </c>
      <c r="I12383" s="16" t="s">
        <v>15740</v>
      </c>
      <c r="J12383" s="29" t="s">
        <v>12</v>
      </c>
      <c r="K12383" s="19">
        <v>15.505000000000001</v>
      </c>
      <c r="L12383" s="26">
        <v>324</v>
      </c>
    </row>
    <row r="12384" spans="1:12" x14ac:dyDescent="0.3">
      <c r="A12384" s="14">
        <v>826769</v>
      </c>
      <c r="B12384" s="16" t="s">
        <v>15741</v>
      </c>
      <c r="C12384" s="16" t="s">
        <v>10</v>
      </c>
      <c r="D12384" s="4">
        <v>44845</v>
      </c>
      <c r="E12384" s="23">
        <v>2022</v>
      </c>
      <c r="F12384" s="19">
        <v>7.1120000000000001</v>
      </c>
      <c r="G12384" s="19">
        <f>IF(Movies[[#This Row],[rating]]=0,"",Movies[[#This Row],[rating]])</f>
        <v>7.1120000000000001</v>
      </c>
      <c r="H12384" s="19" t="str">
        <f>IF(Movies[[#This Row],[rating]]=0,"No Rating","Rated")</f>
        <v>Rated</v>
      </c>
      <c r="I12384" s="16" t="s">
        <v>1460</v>
      </c>
      <c r="J12384" s="29" t="s">
        <v>12</v>
      </c>
      <c r="K12384" s="19">
        <v>15.494</v>
      </c>
      <c r="L12384" s="26">
        <v>290</v>
      </c>
    </row>
    <row r="12385" spans="1:12" x14ac:dyDescent="0.3">
      <c r="A12385" s="14">
        <v>937013</v>
      </c>
      <c r="B12385" s="16" t="s">
        <v>15742</v>
      </c>
      <c r="C12385" s="16" t="s">
        <v>411</v>
      </c>
      <c r="D12385" s="4">
        <v>44602</v>
      </c>
      <c r="E12385" s="23">
        <v>2022</v>
      </c>
      <c r="F12385" s="19">
        <v>5.6429999999999998</v>
      </c>
      <c r="G12385" s="19">
        <f>IF(Movies[[#This Row],[rating]]=0,"",Movies[[#This Row],[rating]])</f>
        <v>5.6429999999999998</v>
      </c>
      <c r="H12385" s="19" t="str">
        <f>IF(Movies[[#This Row],[rating]]=0,"No Rating","Rated")</f>
        <v>Rated</v>
      </c>
      <c r="I12385" s="16" t="s">
        <v>15743</v>
      </c>
      <c r="J12385" s="29" t="s">
        <v>342</v>
      </c>
      <c r="K12385" s="19">
        <v>15.493</v>
      </c>
      <c r="L12385" s="26">
        <v>14</v>
      </c>
    </row>
    <row r="12386" spans="1:12" x14ac:dyDescent="0.3">
      <c r="A12386" s="14">
        <v>1019836</v>
      </c>
      <c r="B12386" s="16" t="s">
        <v>15744</v>
      </c>
      <c r="C12386" s="16" t="s">
        <v>10</v>
      </c>
      <c r="D12386" s="4">
        <v>44904</v>
      </c>
      <c r="E12386" s="23">
        <v>2022</v>
      </c>
      <c r="F12386" s="19">
        <v>5.5</v>
      </c>
      <c r="G12386" s="19">
        <f>IF(Movies[[#This Row],[rating]]=0,"",Movies[[#This Row],[rating]])</f>
        <v>5.5</v>
      </c>
      <c r="H12386" s="19" t="str">
        <f>IF(Movies[[#This Row],[rating]]=0,"No Rating","Rated")</f>
        <v>Rated</v>
      </c>
      <c r="I12386" s="16" t="s">
        <v>468</v>
      </c>
      <c r="J12386" s="29" t="s">
        <v>12</v>
      </c>
      <c r="K12386" s="19">
        <v>15.484</v>
      </c>
      <c r="L12386" s="26">
        <v>211</v>
      </c>
    </row>
    <row r="12387" spans="1:12" x14ac:dyDescent="0.3">
      <c r="A12387" s="14">
        <v>1006161</v>
      </c>
      <c r="B12387" s="16" t="s">
        <v>15745</v>
      </c>
      <c r="C12387" s="16" t="s">
        <v>1233</v>
      </c>
      <c r="D12387" s="4">
        <v>44822</v>
      </c>
      <c r="E12387" s="23">
        <v>2022</v>
      </c>
      <c r="F12387" s="19">
        <v>5.5</v>
      </c>
      <c r="G12387" s="19">
        <f>IF(Movies[[#This Row],[rating]]=0,"",Movies[[#This Row],[rating]])</f>
        <v>5.5</v>
      </c>
      <c r="H12387" s="19" t="str">
        <f>IF(Movies[[#This Row],[rating]]=0,"No Rating","Rated")</f>
        <v>Rated</v>
      </c>
      <c r="I12387" s="16" t="s">
        <v>49</v>
      </c>
      <c r="J12387" s="29" t="s">
        <v>12</v>
      </c>
      <c r="K12387" s="19">
        <v>15.45</v>
      </c>
      <c r="L12387" s="26">
        <v>27</v>
      </c>
    </row>
    <row r="12388" spans="1:12" x14ac:dyDescent="0.3">
      <c r="A12388" s="14">
        <v>819876</v>
      </c>
      <c r="B12388" s="16" t="s">
        <v>15746</v>
      </c>
      <c r="C12388" s="16" t="s">
        <v>15747</v>
      </c>
      <c r="D12388" s="4">
        <v>44706</v>
      </c>
      <c r="E12388" s="23">
        <v>2022</v>
      </c>
      <c r="F12388" s="19">
        <v>6.0519999999999996</v>
      </c>
      <c r="G12388" s="19">
        <f>IF(Movies[[#This Row],[rating]]=0,"",Movies[[#This Row],[rating]])</f>
        <v>6.0519999999999996</v>
      </c>
      <c r="H12388" s="19" t="str">
        <f>IF(Movies[[#This Row],[rating]]=0,"No Rating","Rated")</f>
        <v>Rated</v>
      </c>
      <c r="I12388" s="16" t="s">
        <v>1387</v>
      </c>
      <c r="J12388" s="29" t="s">
        <v>12</v>
      </c>
      <c r="K12388" s="19">
        <v>15.448</v>
      </c>
      <c r="L12388" s="26">
        <v>1114</v>
      </c>
    </row>
    <row r="12389" spans="1:12" x14ac:dyDescent="0.3">
      <c r="A12389" s="14">
        <v>759507</v>
      </c>
      <c r="B12389" s="16" t="s">
        <v>15748</v>
      </c>
      <c r="C12389" s="16" t="s">
        <v>10</v>
      </c>
      <c r="D12389" s="4">
        <v>44846</v>
      </c>
      <c r="E12389" s="23">
        <v>2022</v>
      </c>
      <c r="F12389" s="19">
        <v>5.2</v>
      </c>
      <c r="G12389" s="19">
        <f>IF(Movies[[#This Row],[rating]]=0,"",Movies[[#This Row],[rating]])</f>
        <v>5.2</v>
      </c>
      <c r="H12389" s="19" t="str">
        <f>IF(Movies[[#This Row],[rating]]=0,"No Rating","Rated")</f>
        <v>Rated</v>
      </c>
      <c r="I12389" s="16" t="s">
        <v>616</v>
      </c>
      <c r="J12389" s="29" t="s">
        <v>12</v>
      </c>
      <c r="K12389" s="19">
        <v>15.436999999999999</v>
      </c>
      <c r="L12389" s="26">
        <v>147</v>
      </c>
    </row>
    <row r="12390" spans="1:12" x14ac:dyDescent="0.3">
      <c r="A12390" s="14">
        <v>903939</v>
      </c>
      <c r="B12390" s="16" t="s">
        <v>15749</v>
      </c>
      <c r="C12390" s="16" t="s">
        <v>144</v>
      </c>
      <c r="D12390" s="4">
        <v>44666</v>
      </c>
      <c r="E12390" s="23">
        <v>2022</v>
      </c>
      <c r="F12390" s="19">
        <v>6.6</v>
      </c>
      <c r="G12390" s="19">
        <f>IF(Movies[[#This Row],[rating]]=0,"",Movies[[#This Row],[rating]])</f>
        <v>6.6</v>
      </c>
      <c r="H12390" s="19" t="str">
        <f>IF(Movies[[#This Row],[rating]]=0,"No Rating","Rated")</f>
        <v>Rated</v>
      </c>
      <c r="I12390" s="16" t="s">
        <v>1879</v>
      </c>
      <c r="J12390" s="29" t="s">
        <v>146</v>
      </c>
      <c r="K12390" s="19">
        <v>15.429</v>
      </c>
      <c r="L12390" s="26">
        <v>88</v>
      </c>
    </row>
    <row r="12391" spans="1:12" x14ac:dyDescent="0.3">
      <c r="A12391" s="14">
        <v>981588</v>
      </c>
      <c r="B12391" s="16" t="s">
        <v>15750</v>
      </c>
      <c r="C12391" s="16" t="s">
        <v>877</v>
      </c>
      <c r="D12391" s="4">
        <v>44721</v>
      </c>
      <c r="E12391" s="23">
        <v>2022</v>
      </c>
      <c r="F12391" s="19">
        <v>6.2</v>
      </c>
      <c r="G12391" s="19">
        <f>IF(Movies[[#This Row],[rating]]=0,"",Movies[[#This Row],[rating]])</f>
        <v>6.2</v>
      </c>
      <c r="H12391" s="19" t="str">
        <f>IF(Movies[[#This Row],[rating]]=0,"No Rating","Rated")</f>
        <v>Rated</v>
      </c>
      <c r="I12391" s="16" t="s">
        <v>1703</v>
      </c>
      <c r="J12391" s="29" t="s">
        <v>774</v>
      </c>
      <c r="K12391" s="19">
        <v>15.425000000000001</v>
      </c>
      <c r="L12391" s="26">
        <v>26</v>
      </c>
    </row>
    <row r="12392" spans="1:12" x14ac:dyDescent="0.3">
      <c r="A12392" s="14">
        <v>948635</v>
      </c>
      <c r="B12392" s="16" t="s">
        <v>15751</v>
      </c>
      <c r="C12392" s="16" t="s">
        <v>94</v>
      </c>
      <c r="D12392" s="4">
        <v>44617</v>
      </c>
      <c r="E12392" s="23">
        <v>2022</v>
      </c>
      <c r="F12392" s="19">
        <v>0</v>
      </c>
      <c r="G12392" s="19" t="str">
        <f>IF(Movies[[#This Row],[rating]]=0,"",Movies[[#This Row],[rating]])</f>
        <v/>
      </c>
      <c r="H12392" s="19" t="str">
        <f>IF(Movies[[#This Row],[rating]]=0,"No Rating","Rated")</f>
        <v>No Rating</v>
      </c>
      <c r="I12392" s="16" t="s">
        <v>33</v>
      </c>
      <c r="J12392" s="29" t="s">
        <v>96</v>
      </c>
      <c r="K12392" s="19">
        <v>15.401999999999999</v>
      </c>
      <c r="L12392" s="26">
        <v>0</v>
      </c>
    </row>
    <row r="12393" spans="1:12" x14ac:dyDescent="0.3">
      <c r="A12393" s="14">
        <v>844075</v>
      </c>
      <c r="B12393" s="16" t="s">
        <v>15752</v>
      </c>
      <c r="C12393" s="16" t="s">
        <v>936</v>
      </c>
      <c r="D12393" s="4">
        <v>44792</v>
      </c>
      <c r="E12393" s="23">
        <v>2022</v>
      </c>
      <c r="F12393" s="19">
        <v>7.5</v>
      </c>
      <c r="G12393" s="19">
        <f>IF(Movies[[#This Row],[rating]]=0,"",Movies[[#This Row],[rating]])</f>
        <v>7.5</v>
      </c>
      <c r="H12393" s="19" t="str">
        <f>IF(Movies[[#This Row],[rating]]=0,"No Rating","Rated")</f>
        <v>Rated</v>
      </c>
      <c r="I12393" s="16" t="s">
        <v>15516</v>
      </c>
      <c r="J12393" s="29" t="s">
        <v>342</v>
      </c>
      <c r="K12393" s="19">
        <v>15.385999999999999</v>
      </c>
      <c r="L12393" s="26">
        <v>70</v>
      </c>
    </row>
    <row r="12394" spans="1:12" x14ac:dyDescent="0.3">
      <c r="A12394" s="14">
        <v>811631</v>
      </c>
      <c r="B12394" s="16" t="s">
        <v>15753</v>
      </c>
      <c r="C12394" s="16" t="s">
        <v>15754</v>
      </c>
      <c r="D12394" s="4">
        <v>44645</v>
      </c>
      <c r="E12394" s="23">
        <v>2022</v>
      </c>
      <c r="F12394" s="19">
        <v>5.7</v>
      </c>
      <c r="G12394" s="19">
        <f>IF(Movies[[#This Row],[rating]]=0,"",Movies[[#This Row],[rating]])</f>
        <v>5.7</v>
      </c>
      <c r="H12394" s="19" t="str">
        <f>IF(Movies[[#This Row],[rating]]=0,"No Rating","Rated")</f>
        <v>Rated</v>
      </c>
      <c r="I12394" s="16" t="s">
        <v>15755</v>
      </c>
      <c r="J12394" s="29" t="s">
        <v>12</v>
      </c>
      <c r="K12394" s="19">
        <v>15.343999999999999</v>
      </c>
      <c r="L12394" s="26">
        <v>296</v>
      </c>
    </row>
    <row r="12395" spans="1:12" x14ac:dyDescent="0.3">
      <c r="A12395" s="14">
        <v>597845</v>
      </c>
      <c r="B12395" s="16" t="s">
        <v>15756</v>
      </c>
      <c r="C12395" s="16" t="s">
        <v>877</v>
      </c>
      <c r="D12395" s="4">
        <v>44644</v>
      </c>
      <c r="E12395" s="23">
        <v>2022</v>
      </c>
      <c r="F12395" s="19">
        <v>7.4</v>
      </c>
      <c r="G12395" s="19">
        <f>IF(Movies[[#This Row],[rating]]=0,"",Movies[[#This Row],[rating]])</f>
        <v>7.4</v>
      </c>
      <c r="H12395" s="19" t="str">
        <f>IF(Movies[[#This Row],[rating]]=0,"No Rating","Rated")</f>
        <v>Rated</v>
      </c>
      <c r="I12395" s="16" t="s">
        <v>15757</v>
      </c>
      <c r="J12395" s="29" t="s">
        <v>774</v>
      </c>
      <c r="K12395" s="19">
        <v>15.331</v>
      </c>
      <c r="L12395" s="26">
        <v>110</v>
      </c>
    </row>
    <row r="12396" spans="1:12" x14ac:dyDescent="0.3">
      <c r="A12396" s="14">
        <v>396194</v>
      </c>
      <c r="B12396" s="16" t="s">
        <v>15758</v>
      </c>
      <c r="C12396" s="16" t="s">
        <v>15759</v>
      </c>
      <c r="D12396" s="4">
        <v>44609</v>
      </c>
      <c r="E12396" s="23">
        <v>2022</v>
      </c>
      <c r="F12396" s="19">
        <v>8.3000000000000007</v>
      </c>
      <c r="G12396" s="19">
        <f>IF(Movies[[#This Row],[rating]]=0,"",Movies[[#This Row],[rating]])</f>
        <v>8.3000000000000007</v>
      </c>
      <c r="H12396" s="19" t="str">
        <f>IF(Movies[[#This Row],[rating]]=0,"No Rating","Rated")</f>
        <v>Rated</v>
      </c>
      <c r="I12396" s="16" t="s">
        <v>15760</v>
      </c>
      <c r="J12396" s="29" t="s">
        <v>511</v>
      </c>
      <c r="K12396" s="19">
        <v>15.321</v>
      </c>
      <c r="L12396" s="26">
        <v>327</v>
      </c>
    </row>
    <row r="12397" spans="1:12" x14ac:dyDescent="0.3">
      <c r="A12397" s="14">
        <v>1006851</v>
      </c>
      <c r="B12397" s="16" t="s">
        <v>15761</v>
      </c>
      <c r="C12397" s="16" t="s">
        <v>1523</v>
      </c>
      <c r="D12397" s="4">
        <v>44783</v>
      </c>
      <c r="E12397" s="23">
        <v>2022</v>
      </c>
      <c r="F12397" s="19">
        <v>5.5</v>
      </c>
      <c r="G12397" s="19">
        <f>IF(Movies[[#This Row],[rating]]=0,"",Movies[[#This Row],[rating]])</f>
        <v>5.5</v>
      </c>
      <c r="H12397" s="19" t="str">
        <f>IF(Movies[[#This Row],[rating]]=0,"No Rating","Rated")</f>
        <v>Rated</v>
      </c>
      <c r="I12397" s="16" t="s">
        <v>2707</v>
      </c>
      <c r="J12397" s="29" t="s">
        <v>12</v>
      </c>
      <c r="K12397" s="19">
        <v>15.308999999999999</v>
      </c>
      <c r="L12397" s="26">
        <v>110</v>
      </c>
    </row>
    <row r="12398" spans="1:12" x14ac:dyDescent="0.3">
      <c r="A12398" s="14">
        <v>803104</v>
      </c>
      <c r="B12398" s="16" t="s">
        <v>15762</v>
      </c>
      <c r="C12398" s="16" t="s">
        <v>10</v>
      </c>
      <c r="D12398" s="4">
        <v>44575</v>
      </c>
      <c r="E12398" s="23">
        <v>2022</v>
      </c>
      <c r="F12398" s="19">
        <v>6.65</v>
      </c>
      <c r="G12398" s="19">
        <f>IF(Movies[[#This Row],[rating]]=0,"",Movies[[#This Row],[rating]])</f>
        <v>6.65</v>
      </c>
      <c r="H12398" s="19" t="str">
        <f>IF(Movies[[#This Row],[rating]]=0,"No Rating","Rated")</f>
        <v>Rated</v>
      </c>
      <c r="I12398" s="16" t="s">
        <v>273</v>
      </c>
      <c r="J12398" s="29" t="s">
        <v>12</v>
      </c>
      <c r="K12398" s="19">
        <v>15.295</v>
      </c>
      <c r="L12398" s="26">
        <v>293</v>
      </c>
    </row>
    <row r="12399" spans="1:12" x14ac:dyDescent="0.3">
      <c r="A12399" s="14">
        <v>896485</v>
      </c>
      <c r="B12399" s="16" t="s">
        <v>15763</v>
      </c>
      <c r="C12399" s="16" t="s">
        <v>108</v>
      </c>
      <c r="D12399" s="4">
        <v>44869</v>
      </c>
      <c r="E12399" s="23">
        <v>2022</v>
      </c>
      <c r="F12399" s="19">
        <v>6.6</v>
      </c>
      <c r="G12399" s="19">
        <f>IF(Movies[[#This Row],[rating]]=0,"",Movies[[#This Row],[rating]])</f>
        <v>6.6</v>
      </c>
      <c r="H12399" s="19" t="str">
        <f>IF(Movies[[#This Row],[rating]]=0,"No Rating","Rated")</f>
        <v>Rated</v>
      </c>
      <c r="I12399" s="16" t="s">
        <v>777</v>
      </c>
      <c r="J12399" s="29" t="s">
        <v>110</v>
      </c>
      <c r="K12399" s="19">
        <v>15.281000000000001</v>
      </c>
      <c r="L12399" s="26">
        <v>173</v>
      </c>
    </row>
    <row r="12400" spans="1:12" x14ac:dyDescent="0.3">
      <c r="A12400" s="14">
        <v>820912</v>
      </c>
      <c r="B12400" s="16" t="s">
        <v>15764</v>
      </c>
      <c r="C12400" s="16" t="s">
        <v>14</v>
      </c>
      <c r="D12400" s="4">
        <v>44743</v>
      </c>
      <c r="E12400" s="23">
        <v>2022</v>
      </c>
      <c r="F12400" s="19">
        <v>6</v>
      </c>
      <c r="G12400" s="19">
        <f>IF(Movies[[#This Row],[rating]]=0,"",Movies[[#This Row],[rating]])</f>
        <v>6</v>
      </c>
      <c r="H12400" s="19" t="str">
        <f>IF(Movies[[#This Row],[rating]]=0,"No Rating","Rated")</f>
        <v>Rated</v>
      </c>
      <c r="I12400" s="16" t="s">
        <v>1460</v>
      </c>
      <c r="J12400" s="29" t="s">
        <v>12</v>
      </c>
      <c r="K12400" s="19">
        <v>15.25</v>
      </c>
      <c r="L12400" s="26">
        <v>592</v>
      </c>
    </row>
    <row r="12401" spans="1:12" x14ac:dyDescent="0.3">
      <c r="A12401" s="14">
        <v>1015606</v>
      </c>
      <c r="B12401" s="16" t="s">
        <v>15765</v>
      </c>
      <c r="C12401" s="16" t="s">
        <v>10</v>
      </c>
      <c r="D12401" s="4">
        <v>44811</v>
      </c>
      <c r="E12401" s="23">
        <v>2022</v>
      </c>
      <c r="F12401" s="19">
        <v>6.7990000000000004</v>
      </c>
      <c r="G12401" s="19">
        <f>IF(Movies[[#This Row],[rating]]=0,"",Movies[[#This Row],[rating]])</f>
        <v>6.7990000000000004</v>
      </c>
      <c r="H12401" s="19" t="str">
        <f>IF(Movies[[#This Row],[rating]]=0,"No Rating","Rated")</f>
        <v>Rated</v>
      </c>
      <c r="I12401" s="16" t="s">
        <v>329</v>
      </c>
      <c r="J12401" s="29" t="s">
        <v>12</v>
      </c>
      <c r="K12401" s="19">
        <v>15.24</v>
      </c>
      <c r="L12401" s="26">
        <v>988</v>
      </c>
    </row>
    <row r="12402" spans="1:12" x14ac:dyDescent="0.3">
      <c r="A12402" s="14">
        <v>740952</v>
      </c>
      <c r="B12402" s="16" t="s">
        <v>15766</v>
      </c>
      <c r="C12402" s="16" t="s">
        <v>15767</v>
      </c>
      <c r="D12402" s="4">
        <v>44897</v>
      </c>
      <c r="E12402" s="23">
        <v>2022</v>
      </c>
      <c r="F12402" s="19">
        <v>6.3</v>
      </c>
      <c r="G12402" s="19">
        <f>IF(Movies[[#This Row],[rating]]=0,"",Movies[[#This Row],[rating]])</f>
        <v>6.3</v>
      </c>
      <c r="H12402" s="19" t="str">
        <f>IF(Movies[[#This Row],[rating]]=0,"No Rating","Rated")</f>
        <v>Rated</v>
      </c>
      <c r="I12402" s="16" t="s">
        <v>166</v>
      </c>
      <c r="J12402" s="29" t="s">
        <v>12</v>
      </c>
      <c r="K12402" s="19">
        <v>15.215</v>
      </c>
      <c r="L12402" s="26">
        <v>245</v>
      </c>
    </row>
    <row r="12403" spans="1:12" x14ac:dyDescent="0.3">
      <c r="A12403" s="14">
        <v>691683</v>
      </c>
      <c r="B12403" s="16" t="s">
        <v>15768</v>
      </c>
      <c r="C12403" s="16" t="s">
        <v>10</v>
      </c>
      <c r="D12403" s="4">
        <v>44638</v>
      </c>
      <c r="E12403" s="23">
        <v>2022</v>
      </c>
      <c r="F12403" s="19">
        <v>6.4</v>
      </c>
      <c r="G12403" s="19">
        <f>IF(Movies[[#This Row],[rating]]=0,"",Movies[[#This Row],[rating]])</f>
        <v>6.4</v>
      </c>
      <c r="H12403" s="19" t="str">
        <f>IF(Movies[[#This Row],[rating]]=0,"No Rating","Rated")</f>
        <v>Rated</v>
      </c>
      <c r="I12403" s="16" t="s">
        <v>438</v>
      </c>
      <c r="J12403" s="29" t="s">
        <v>12</v>
      </c>
      <c r="K12403" s="19">
        <v>15.151</v>
      </c>
      <c r="L12403" s="26">
        <v>252</v>
      </c>
    </row>
    <row r="12404" spans="1:12" x14ac:dyDescent="0.3">
      <c r="A12404" s="14">
        <v>910858</v>
      </c>
      <c r="B12404" s="16" t="s">
        <v>15769</v>
      </c>
      <c r="C12404" s="16" t="s">
        <v>14</v>
      </c>
      <c r="D12404" s="4">
        <v>44869</v>
      </c>
      <c r="E12404" s="23">
        <v>2022</v>
      </c>
      <c r="F12404" s="19">
        <v>5.4</v>
      </c>
      <c r="G12404" s="19">
        <f>IF(Movies[[#This Row],[rating]]=0,"",Movies[[#This Row],[rating]])</f>
        <v>5.4</v>
      </c>
      <c r="H12404" s="19" t="str">
        <f>IF(Movies[[#This Row],[rating]]=0,"No Rating","Rated")</f>
        <v>Rated</v>
      </c>
      <c r="I12404" s="16" t="s">
        <v>180</v>
      </c>
      <c r="J12404" s="29" t="s">
        <v>12</v>
      </c>
      <c r="K12404" s="19">
        <v>15.15</v>
      </c>
      <c r="L12404" s="26">
        <v>115</v>
      </c>
    </row>
    <row r="12405" spans="1:12" x14ac:dyDescent="0.3">
      <c r="A12405" s="14">
        <v>730167</v>
      </c>
      <c r="B12405" s="16" t="s">
        <v>15770</v>
      </c>
      <c r="C12405" s="16" t="s">
        <v>367</v>
      </c>
      <c r="D12405" s="4">
        <v>44756</v>
      </c>
      <c r="E12405" s="23">
        <v>2022</v>
      </c>
      <c r="F12405" s="19">
        <v>5.5590000000000002</v>
      </c>
      <c r="G12405" s="19">
        <f>IF(Movies[[#This Row],[rating]]=0,"",Movies[[#This Row],[rating]])</f>
        <v>5.5590000000000002</v>
      </c>
      <c r="H12405" s="19" t="str">
        <f>IF(Movies[[#This Row],[rating]]=0,"No Rating","Rated")</f>
        <v>Rated</v>
      </c>
      <c r="I12405" s="16" t="s">
        <v>132</v>
      </c>
      <c r="J12405" s="29" t="s">
        <v>12</v>
      </c>
      <c r="K12405" s="19">
        <v>15.114000000000001</v>
      </c>
      <c r="L12405" s="26">
        <v>229</v>
      </c>
    </row>
    <row r="12406" spans="1:12" x14ac:dyDescent="0.3">
      <c r="A12406" s="14">
        <v>1026563</v>
      </c>
      <c r="B12406" s="16" t="s">
        <v>15771</v>
      </c>
      <c r="C12406" s="16" t="s">
        <v>51</v>
      </c>
      <c r="D12406" s="4">
        <v>44869</v>
      </c>
      <c r="E12406" s="23">
        <v>2022</v>
      </c>
      <c r="F12406" s="19">
        <v>5.8</v>
      </c>
      <c r="G12406" s="19">
        <f>IF(Movies[[#This Row],[rating]]=0,"",Movies[[#This Row],[rating]])</f>
        <v>5.8</v>
      </c>
      <c r="H12406" s="19" t="str">
        <f>IF(Movies[[#This Row],[rating]]=0,"No Rating","Rated")</f>
        <v>Rated</v>
      </c>
      <c r="I12406" s="16" t="s">
        <v>1993</v>
      </c>
      <c r="J12406" s="29" t="s">
        <v>34</v>
      </c>
      <c r="K12406" s="19">
        <v>15.113</v>
      </c>
      <c r="L12406" s="26">
        <v>171</v>
      </c>
    </row>
    <row r="12407" spans="1:12" x14ac:dyDescent="0.3">
      <c r="A12407" s="14">
        <v>890656</v>
      </c>
      <c r="B12407" s="16" t="s">
        <v>15772</v>
      </c>
      <c r="C12407" s="16" t="s">
        <v>10</v>
      </c>
      <c r="D12407" s="4">
        <v>44609</v>
      </c>
      <c r="E12407" s="23">
        <v>2022</v>
      </c>
      <c r="F12407" s="19">
        <v>5.6</v>
      </c>
      <c r="G12407" s="19">
        <f>IF(Movies[[#This Row],[rating]]=0,"",Movies[[#This Row],[rating]])</f>
        <v>5.6</v>
      </c>
      <c r="H12407" s="19" t="str">
        <f>IF(Movies[[#This Row],[rating]]=0,"No Rating","Rated")</f>
        <v>Rated</v>
      </c>
      <c r="I12407" s="16" t="s">
        <v>491</v>
      </c>
      <c r="J12407" s="29" t="s">
        <v>12</v>
      </c>
      <c r="K12407" s="19">
        <v>15.097</v>
      </c>
      <c r="L12407" s="26">
        <v>305</v>
      </c>
    </row>
    <row r="12408" spans="1:12" x14ac:dyDescent="0.3">
      <c r="A12408" s="14">
        <v>805327</v>
      </c>
      <c r="B12408" s="16" t="s">
        <v>15773</v>
      </c>
      <c r="C12408" s="16" t="s">
        <v>10</v>
      </c>
      <c r="D12408" s="4">
        <v>44789</v>
      </c>
      <c r="E12408" s="23">
        <v>2022</v>
      </c>
      <c r="F12408" s="19">
        <v>6.9</v>
      </c>
      <c r="G12408" s="19">
        <f>IF(Movies[[#This Row],[rating]]=0,"",Movies[[#This Row],[rating]])</f>
        <v>6.9</v>
      </c>
      <c r="H12408" s="19" t="str">
        <f>IF(Movies[[#This Row],[rating]]=0,"No Rating","Rated")</f>
        <v>Rated</v>
      </c>
      <c r="I12408" s="16" t="s">
        <v>1460</v>
      </c>
      <c r="J12408" s="29" t="s">
        <v>12</v>
      </c>
      <c r="K12408" s="19">
        <v>15.095000000000001</v>
      </c>
      <c r="L12408" s="26">
        <v>663</v>
      </c>
    </row>
    <row r="12409" spans="1:12" x14ac:dyDescent="0.3">
      <c r="A12409" s="14">
        <v>888195</v>
      </c>
      <c r="B12409" s="16" t="s">
        <v>15774</v>
      </c>
      <c r="C12409" s="16" t="s">
        <v>14</v>
      </c>
      <c r="D12409" s="4">
        <v>44743</v>
      </c>
      <c r="E12409" s="23">
        <v>2022</v>
      </c>
      <c r="F12409" s="19">
        <v>5.0999999999999996</v>
      </c>
      <c r="G12409" s="19">
        <f>IF(Movies[[#This Row],[rating]]=0,"",Movies[[#This Row],[rating]])</f>
        <v>5.0999999999999996</v>
      </c>
      <c r="H12409" s="19" t="str">
        <f>IF(Movies[[#This Row],[rating]]=0,"No Rating","Rated")</f>
        <v>Rated</v>
      </c>
      <c r="I12409" s="16" t="s">
        <v>1611</v>
      </c>
      <c r="J12409" s="29" t="s">
        <v>12</v>
      </c>
      <c r="K12409" s="19">
        <v>15.042</v>
      </c>
      <c r="L12409" s="26">
        <v>133</v>
      </c>
    </row>
    <row r="12410" spans="1:12" x14ac:dyDescent="0.3">
      <c r="A12410" s="14">
        <v>942012</v>
      </c>
      <c r="B12410" s="16" t="s">
        <v>15775</v>
      </c>
      <c r="C12410" s="16" t="s">
        <v>15776</v>
      </c>
      <c r="D12410" s="4">
        <v>44651</v>
      </c>
      <c r="E12410" s="23">
        <v>2022</v>
      </c>
      <c r="F12410" s="19">
        <v>5.6</v>
      </c>
      <c r="G12410" s="19">
        <f>IF(Movies[[#This Row],[rating]]=0,"",Movies[[#This Row],[rating]])</f>
        <v>5.6</v>
      </c>
      <c r="H12410" s="19" t="str">
        <f>IF(Movies[[#This Row],[rating]]=0,"No Rating","Rated")</f>
        <v>Rated</v>
      </c>
      <c r="I12410" s="16" t="s">
        <v>11836</v>
      </c>
      <c r="J12410" s="29" t="s">
        <v>3112</v>
      </c>
      <c r="K12410" s="19">
        <v>15.026</v>
      </c>
      <c r="L12410" s="26">
        <v>7</v>
      </c>
    </row>
    <row r="12411" spans="1:12" x14ac:dyDescent="0.3">
      <c r="A12411" s="14">
        <v>928123</v>
      </c>
      <c r="B12411" s="16" t="s">
        <v>15777</v>
      </c>
      <c r="C12411" s="16" t="s">
        <v>341</v>
      </c>
      <c r="D12411" s="4">
        <v>44593</v>
      </c>
      <c r="E12411" s="23">
        <v>2022</v>
      </c>
      <c r="F12411" s="19">
        <v>6.2</v>
      </c>
      <c r="G12411" s="19">
        <f>IF(Movies[[#This Row],[rating]]=0,"",Movies[[#This Row],[rating]])</f>
        <v>6.2</v>
      </c>
      <c r="H12411" s="19" t="str">
        <f>IF(Movies[[#This Row],[rating]]=0,"No Rating","Rated")</f>
        <v>Rated</v>
      </c>
      <c r="I12411" s="16" t="s">
        <v>15778</v>
      </c>
      <c r="J12411" s="29" t="s">
        <v>342</v>
      </c>
      <c r="K12411" s="19">
        <v>14.96</v>
      </c>
      <c r="L12411" s="26">
        <v>70</v>
      </c>
    </row>
    <row r="12412" spans="1:12" x14ac:dyDescent="0.3">
      <c r="A12412" s="14">
        <v>931599</v>
      </c>
      <c r="B12412" s="16" t="s">
        <v>15779</v>
      </c>
      <c r="C12412" s="16" t="s">
        <v>3926</v>
      </c>
      <c r="D12412" s="4">
        <v>44589</v>
      </c>
      <c r="E12412" s="23">
        <v>2022</v>
      </c>
      <c r="F12412" s="19">
        <v>5.8</v>
      </c>
      <c r="G12412" s="19">
        <f>IF(Movies[[#This Row],[rating]]=0,"",Movies[[#This Row],[rating]])</f>
        <v>5.8</v>
      </c>
      <c r="H12412" s="19" t="str">
        <f>IF(Movies[[#This Row],[rating]]=0,"No Rating","Rated")</f>
        <v>Rated</v>
      </c>
      <c r="I12412" s="16" t="s">
        <v>239</v>
      </c>
      <c r="J12412" s="29" t="s">
        <v>3927</v>
      </c>
      <c r="K12412" s="19">
        <v>14.956</v>
      </c>
      <c r="L12412" s="26">
        <v>30</v>
      </c>
    </row>
    <row r="12413" spans="1:12" x14ac:dyDescent="0.3">
      <c r="A12413" s="14">
        <v>926916</v>
      </c>
      <c r="B12413" s="16" t="s">
        <v>15780</v>
      </c>
      <c r="C12413" s="16" t="s">
        <v>144</v>
      </c>
      <c r="D12413" s="4">
        <v>44659</v>
      </c>
      <c r="E12413" s="23">
        <v>2022</v>
      </c>
      <c r="F12413" s="19">
        <v>7.7</v>
      </c>
      <c r="G12413" s="19">
        <f>IF(Movies[[#This Row],[rating]]=0,"",Movies[[#This Row],[rating]])</f>
        <v>7.7</v>
      </c>
      <c r="H12413" s="19" t="str">
        <f>IF(Movies[[#This Row],[rating]]=0,"No Rating","Rated")</f>
        <v>Rated</v>
      </c>
      <c r="I12413" s="16" t="s">
        <v>273</v>
      </c>
      <c r="J12413" s="29" t="s">
        <v>146</v>
      </c>
      <c r="K12413" s="19">
        <v>14.951000000000001</v>
      </c>
      <c r="L12413" s="26">
        <v>19</v>
      </c>
    </row>
    <row r="12414" spans="1:12" x14ac:dyDescent="0.3">
      <c r="A12414" s="14">
        <v>585378</v>
      </c>
      <c r="B12414" s="16" t="s">
        <v>15781</v>
      </c>
      <c r="C12414" s="16" t="s">
        <v>10</v>
      </c>
      <c r="D12414" s="4">
        <v>44624</v>
      </c>
      <c r="E12414" s="23">
        <v>2022</v>
      </c>
      <c r="F12414" s="19">
        <v>6.4</v>
      </c>
      <c r="G12414" s="19">
        <f>IF(Movies[[#This Row],[rating]]=0,"",Movies[[#This Row],[rating]])</f>
        <v>6.4</v>
      </c>
      <c r="H12414" s="19" t="str">
        <f>IF(Movies[[#This Row],[rating]]=0,"No Rating","Rated")</f>
        <v>Rated</v>
      </c>
      <c r="I12414" s="16" t="s">
        <v>685</v>
      </c>
      <c r="J12414" s="29" t="s">
        <v>12</v>
      </c>
      <c r="K12414" s="19">
        <v>14.942</v>
      </c>
      <c r="L12414" s="26">
        <v>425</v>
      </c>
    </row>
    <row r="12415" spans="1:12" x14ac:dyDescent="0.3">
      <c r="A12415" s="14">
        <v>1040330</v>
      </c>
      <c r="B12415" s="16" t="s">
        <v>15782</v>
      </c>
      <c r="C12415" s="16" t="s">
        <v>1845</v>
      </c>
      <c r="D12415" s="4">
        <v>44849</v>
      </c>
      <c r="E12415" s="23">
        <v>2022</v>
      </c>
      <c r="F12415" s="19">
        <v>7</v>
      </c>
      <c r="G12415" s="19">
        <f>IF(Movies[[#This Row],[rating]]=0,"",Movies[[#This Row],[rating]])</f>
        <v>7</v>
      </c>
      <c r="H12415" s="19" t="str">
        <f>IF(Movies[[#This Row],[rating]]=0,"No Rating","Rated")</f>
        <v>Rated</v>
      </c>
      <c r="I12415" s="16" t="s">
        <v>329</v>
      </c>
      <c r="J12415" s="29" t="s">
        <v>12</v>
      </c>
      <c r="K12415" s="19">
        <v>14.933999999999999</v>
      </c>
      <c r="L12415" s="26">
        <v>412</v>
      </c>
    </row>
    <row r="12416" spans="1:12" x14ac:dyDescent="0.3">
      <c r="A12416" s="14">
        <v>772272</v>
      </c>
      <c r="B12416" s="16" t="s">
        <v>15783</v>
      </c>
      <c r="C12416" s="16" t="s">
        <v>10</v>
      </c>
      <c r="D12416" s="4">
        <v>44603</v>
      </c>
      <c r="E12416" s="23">
        <v>2022</v>
      </c>
      <c r="F12416" s="19">
        <v>5.7</v>
      </c>
      <c r="G12416" s="19">
        <f>IF(Movies[[#This Row],[rating]]=0,"",Movies[[#This Row],[rating]])</f>
        <v>5.7</v>
      </c>
      <c r="H12416" s="19" t="str">
        <f>IF(Movies[[#This Row],[rating]]=0,"No Rating","Rated")</f>
        <v>Rated</v>
      </c>
      <c r="I12416" s="16" t="s">
        <v>327</v>
      </c>
      <c r="J12416" s="29" t="s">
        <v>12</v>
      </c>
      <c r="K12416" s="19">
        <v>14.927</v>
      </c>
      <c r="L12416" s="26">
        <v>373</v>
      </c>
    </row>
    <row r="12417" spans="1:12" x14ac:dyDescent="0.3">
      <c r="A12417" s="14">
        <v>837881</v>
      </c>
      <c r="B12417" s="16" t="s">
        <v>15784</v>
      </c>
      <c r="C12417" s="16" t="s">
        <v>10</v>
      </c>
      <c r="D12417" s="4">
        <v>44882</v>
      </c>
      <c r="E12417" s="23">
        <v>2022</v>
      </c>
      <c r="F12417" s="19">
        <v>7.2329999999999997</v>
      </c>
      <c r="G12417" s="19">
        <f>IF(Movies[[#This Row],[rating]]=0,"",Movies[[#This Row],[rating]])</f>
        <v>7.2329999999999997</v>
      </c>
      <c r="H12417" s="19" t="str">
        <f>IF(Movies[[#This Row],[rating]]=0,"No Rating","Rated")</f>
        <v>Rated</v>
      </c>
      <c r="I12417" s="16" t="s">
        <v>189</v>
      </c>
      <c r="J12417" s="29" t="s">
        <v>12</v>
      </c>
      <c r="K12417" s="19">
        <v>14.891999999999999</v>
      </c>
      <c r="L12417" s="26">
        <v>612</v>
      </c>
    </row>
    <row r="12418" spans="1:12" x14ac:dyDescent="0.3">
      <c r="A12418" s="14">
        <v>947166</v>
      </c>
      <c r="B12418" s="16" t="s">
        <v>15785</v>
      </c>
      <c r="C12418" s="16" t="s">
        <v>144</v>
      </c>
      <c r="D12418" s="4">
        <v>44701</v>
      </c>
      <c r="E12418" s="23">
        <v>2022</v>
      </c>
      <c r="F12418" s="19">
        <v>6.4</v>
      </c>
      <c r="G12418" s="19">
        <f>IF(Movies[[#This Row],[rating]]=0,"",Movies[[#This Row],[rating]])</f>
        <v>6.4</v>
      </c>
      <c r="H12418" s="19" t="str">
        <f>IF(Movies[[#This Row],[rating]]=0,"No Rating","Rated")</f>
        <v>Rated</v>
      </c>
      <c r="I12418" s="16" t="s">
        <v>49</v>
      </c>
      <c r="J12418" s="29" t="s">
        <v>146</v>
      </c>
      <c r="K12418" s="19">
        <v>14.881</v>
      </c>
      <c r="L12418" s="26">
        <v>24</v>
      </c>
    </row>
    <row r="12419" spans="1:12" x14ac:dyDescent="0.3">
      <c r="A12419" s="14">
        <v>698128</v>
      </c>
      <c r="B12419" s="16" t="s">
        <v>15786</v>
      </c>
      <c r="C12419" s="16" t="s">
        <v>15787</v>
      </c>
      <c r="D12419" s="4">
        <v>44638</v>
      </c>
      <c r="E12419" s="23">
        <v>2022</v>
      </c>
      <c r="F12419" s="19">
        <v>5.9889999999999999</v>
      </c>
      <c r="G12419" s="19">
        <f>IF(Movies[[#This Row],[rating]]=0,"",Movies[[#This Row],[rating]])</f>
        <v>5.9889999999999999</v>
      </c>
      <c r="H12419" s="19" t="str">
        <f>IF(Movies[[#This Row],[rating]]=0,"No Rating","Rated")</f>
        <v>Rated</v>
      </c>
      <c r="I12419" s="16" t="s">
        <v>15788</v>
      </c>
      <c r="J12419" s="29" t="s">
        <v>12</v>
      </c>
      <c r="K12419" s="19">
        <v>14.877000000000001</v>
      </c>
      <c r="L12419" s="26">
        <v>324</v>
      </c>
    </row>
    <row r="12420" spans="1:12" x14ac:dyDescent="0.3">
      <c r="A12420" s="14">
        <v>709716</v>
      </c>
      <c r="B12420" s="16" t="s">
        <v>15789</v>
      </c>
      <c r="C12420" s="16" t="s">
        <v>220</v>
      </c>
      <c r="D12420" s="4">
        <v>44791</v>
      </c>
      <c r="E12420" s="23">
        <v>2022</v>
      </c>
      <c r="F12420" s="19">
        <v>5.8</v>
      </c>
      <c r="G12420" s="19">
        <f>IF(Movies[[#This Row],[rating]]=0,"",Movies[[#This Row],[rating]])</f>
        <v>5.8</v>
      </c>
      <c r="H12420" s="19" t="str">
        <f>IF(Movies[[#This Row],[rating]]=0,"No Rating","Rated")</f>
        <v>Rated</v>
      </c>
      <c r="I12420" s="16" t="s">
        <v>1448</v>
      </c>
      <c r="J12420" s="29" t="s">
        <v>222</v>
      </c>
      <c r="K12420" s="19">
        <v>14.874000000000001</v>
      </c>
      <c r="L12420" s="26">
        <v>85</v>
      </c>
    </row>
    <row r="12421" spans="1:12" x14ac:dyDescent="0.3">
      <c r="A12421" s="14">
        <v>778106</v>
      </c>
      <c r="B12421" s="16" t="s">
        <v>15790</v>
      </c>
      <c r="C12421" s="16" t="s">
        <v>10</v>
      </c>
      <c r="D12421" s="4">
        <v>44687</v>
      </c>
      <c r="E12421" s="23">
        <v>2022</v>
      </c>
      <c r="F12421" s="19">
        <v>6.7</v>
      </c>
      <c r="G12421" s="19">
        <f>IF(Movies[[#This Row],[rating]]=0,"",Movies[[#This Row],[rating]])</f>
        <v>6.7</v>
      </c>
      <c r="H12421" s="19" t="str">
        <f>IF(Movies[[#This Row],[rating]]=0,"No Rating","Rated")</f>
        <v>Rated</v>
      </c>
      <c r="I12421" s="16" t="s">
        <v>52</v>
      </c>
      <c r="J12421" s="29" t="s">
        <v>12</v>
      </c>
      <c r="K12421" s="19">
        <v>14.864000000000001</v>
      </c>
      <c r="L12421" s="26">
        <v>347</v>
      </c>
    </row>
    <row r="12422" spans="1:12" x14ac:dyDescent="0.3">
      <c r="A12422" s="14">
        <v>931954</v>
      </c>
      <c r="B12422" s="16" t="s">
        <v>15791</v>
      </c>
      <c r="C12422" s="16" t="s">
        <v>51</v>
      </c>
      <c r="D12422" s="4">
        <v>44897</v>
      </c>
      <c r="E12422" s="23">
        <v>2022</v>
      </c>
      <c r="F12422" s="19">
        <v>6.2</v>
      </c>
      <c r="G12422" s="19">
        <f>IF(Movies[[#This Row],[rating]]=0,"",Movies[[#This Row],[rating]])</f>
        <v>6.2</v>
      </c>
      <c r="H12422" s="19" t="str">
        <f>IF(Movies[[#This Row],[rating]]=0,"No Rating","Rated")</f>
        <v>Rated</v>
      </c>
      <c r="I12422" s="16" t="s">
        <v>359</v>
      </c>
      <c r="J12422" s="29" t="s">
        <v>34</v>
      </c>
      <c r="K12422" s="19">
        <v>14.824</v>
      </c>
      <c r="L12422" s="26">
        <v>246</v>
      </c>
    </row>
    <row r="12423" spans="1:12" x14ac:dyDescent="0.3">
      <c r="A12423" s="14">
        <v>879538</v>
      </c>
      <c r="B12423" s="16" t="s">
        <v>3615</v>
      </c>
      <c r="C12423" s="16" t="s">
        <v>172</v>
      </c>
      <c r="D12423" s="4">
        <v>44651</v>
      </c>
      <c r="E12423" s="23">
        <v>2022</v>
      </c>
      <c r="F12423" s="19">
        <v>5.9</v>
      </c>
      <c r="G12423" s="19">
        <f>IF(Movies[[#This Row],[rating]]=0,"",Movies[[#This Row],[rating]])</f>
        <v>5.9</v>
      </c>
      <c r="H12423" s="19" t="str">
        <f>IF(Movies[[#This Row],[rating]]=0,"No Rating","Rated")</f>
        <v>Rated</v>
      </c>
      <c r="I12423" s="16" t="s">
        <v>2091</v>
      </c>
      <c r="J12423" s="29" t="s">
        <v>12</v>
      </c>
      <c r="K12423" s="19">
        <v>14.816000000000001</v>
      </c>
      <c r="L12423" s="26">
        <v>139</v>
      </c>
    </row>
    <row r="12424" spans="1:12" x14ac:dyDescent="0.3">
      <c r="A12424" s="14">
        <v>880841</v>
      </c>
      <c r="B12424" s="16" t="s">
        <v>970</v>
      </c>
      <c r="C12424" s="16" t="s">
        <v>10</v>
      </c>
      <c r="D12424" s="4">
        <v>44729</v>
      </c>
      <c r="E12424" s="23">
        <v>2022</v>
      </c>
      <c r="F12424" s="19">
        <v>5.9</v>
      </c>
      <c r="G12424" s="19">
        <f>IF(Movies[[#This Row],[rating]]=0,"",Movies[[#This Row],[rating]])</f>
        <v>5.9</v>
      </c>
      <c r="H12424" s="19" t="str">
        <f>IF(Movies[[#This Row],[rating]]=0,"No Rating","Rated")</f>
        <v>Rated</v>
      </c>
      <c r="I12424" s="16" t="s">
        <v>183</v>
      </c>
      <c r="J12424" s="29" t="s">
        <v>12</v>
      </c>
      <c r="K12424" s="19">
        <v>14.811999999999999</v>
      </c>
      <c r="L12424" s="26">
        <v>274</v>
      </c>
    </row>
    <row r="12425" spans="1:12" x14ac:dyDescent="0.3">
      <c r="A12425" s="14">
        <v>760517</v>
      </c>
      <c r="B12425" s="16" t="s">
        <v>15792</v>
      </c>
      <c r="C12425" s="16" t="s">
        <v>94</v>
      </c>
      <c r="D12425" s="4">
        <v>44603</v>
      </c>
      <c r="E12425" s="23">
        <v>2022</v>
      </c>
      <c r="F12425" s="19">
        <v>6.8</v>
      </c>
      <c r="G12425" s="19">
        <f>IF(Movies[[#This Row],[rating]]=0,"",Movies[[#This Row],[rating]])</f>
        <v>6.8</v>
      </c>
      <c r="H12425" s="19" t="str">
        <f>IF(Movies[[#This Row],[rating]]=0,"No Rating","Rated")</f>
        <v>Rated</v>
      </c>
      <c r="I12425" s="16" t="s">
        <v>161</v>
      </c>
      <c r="J12425" s="29" t="s">
        <v>96</v>
      </c>
      <c r="K12425" s="19">
        <v>14.808</v>
      </c>
      <c r="L12425" s="26">
        <v>278</v>
      </c>
    </row>
    <row r="12426" spans="1:12" x14ac:dyDescent="0.3">
      <c r="A12426" s="14">
        <v>678287</v>
      </c>
      <c r="B12426" s="16" t="s">
        <v>437</v>
      </c>
      <c r="C12426" s="16" t="s">
        <v>15371</v>
      </c>
      <c r="D12426" s="4">
        <v>44679</v>
      </c>
      <c r="E12426" s="23">
        <v>2022</v>
      </c>
      <c r="F12426" s="19">
        <v>5</v>
      </c>
      <c r="G12426" s="19">
        <f>IF(Movies[[#This Row],[rating]]=0,"",Movies[[#This Row],[rating]])</f>
        <v>5</v>
      </c>
      <c r="H12426" s="19" t="str">
        <f>IF(Movies[[#This Row],[rating]]=0,"No Rating","Rated")</f>
        <v>Rated</v>
      </c>
      <c r="I12426" s="16" t="s">
        <v>1125</v>
      </c>
      <c r="J12426" s="29" t="s">
        <v>12</v>
      </c>
      <c r="K12426" s="19">
        <v>14.781000000000001</v>
      </c>
      <c r="L12426" s="26">
        <v>81</v>
      </c>
    </row>
    <row r="12427" spans="1:12" x14ac:dyDescent="0.3">
      <c r="A12427" s="14">
        <v>1027014</v>
      </c>
      <c r="B12427" s="16" t="s">
        <v>15793</v>
      </c>
      <c r="C12427" s="16" t="s">
        <v>1467</v>
      </c>
      <c r="D12427" s="4">
        <v>44832</v>
      </c>
      <c r="E12427" s="23">
        <v>2022</v>
      </c>
      <c r="F12427" s="19">
        <v>7.7</v>
      </c>
      <c r="G12427" s="19">
        <f>IF(Movies[[#This Row],[rating]]=0,"",Movies[[#This Row],[rating]])</f>
        <v>7.7</v>
      </c>
      <c r="H12427" s="19" t="str">
        <f>IF(Movies[[#This Row],[rating]]=0,"No Rating","Rated")</f>
        <v>Rated</v>
      </c>
      <c r="I12427" s="16" t="s">
        <v>15794</v>
      </c>
      <c r="J12427" s="29" t="s">
        <v>12</v>
      </c>
      <c r="K12427" s="19">
        <v>14.706</v>
      </c>
      <c r="L12427" s="26">
        <v>383</v>
      </c>
    </row>
    <row r="12428" spans="1:12" x14ac:dyDescent="0.3">
      <c r="A12428" s="14">
        <v>801913</v>
      </c>
      <c r="B12428" s="16" t="s">
        <v>15795</v>
      </c>
      <c r="C12428" s="16" t="s">
        <v>10</v>
      </c>
      <c r="D12428" s="4">
        <v>44771</v>
      </c>
      <c r="E12428" s="23">
        <v>2022</v>
      </c>
      <c r="F12428" s="19">
        <v>5.3</v>
      </c>
      <c r="G12428" s="19">
        <f>IF(Movies[[#This Row],[rating]]=0,"",Movies[[#This Row],[rating]])</f>
        <v>5.3</v>
      </c>
      <c r="H12428" s="19" t="str">
        <f>IF(Movies[[#This Row],[rating]]=0,"No Rating","Rated")</f>
        <v>Rated</v>
      </c>
      <c r="I12428" s="16" t="s">
        <v>197</v>
      </c>
      <c r="J12428" s="29" t="s">
        <v>12</v>
      </c>
      <c r="K12428" s="19">
        <v>14.632</v>
      </c>
      <c r="L12428" s="26">
        <v>39</v>
      </c>
    </row>
    <row r="12429" spans="1:12" x14ac:dyDescent="0.3">
      <c r="A12429" s="14">
        <v>995906</v>
      </c>
      <c r="B12429" s="16" t="s">
        <v>15796</v>
      </c>
      <c r="C12429" s="16" t="s">
        <v>10</v>
      </c>
      <c r="D12429" s="4">
        <v>44746</v>
      </c>
      <c r="E12429" s="23">
        <v>2022</v>
      </c>
      <c r="F12429" s="19">
        <v>5.0999999999999996</v>
      </c>
      <c r="G12429" s="19">
        <f>IF(Movies[[#This Row],[rating]]=0,"",Movies[[#This Row],[rating]])</f>
        <v>5.0999999999999996</v>
      </c>
      <c r="H12429" s="19" t="str">
        <f>IF(Movies[[#This Row],[rating]]=0,"No Rating","Rated")</f>
        <v>Rated</v>
      </c>
      <c r="I12429" s="16" t="s">
        <v>2848</v>
      </c>
      <c r="J12429" s="29" t="s">
        <v>12</v>
      </c>
      <c r="K12429" s="19">
        <v>14.616</v>
      </c>
      <c r="L12429" s="26">
        <v>10</v>
      </c>
    </row>
    <row r="12430" spans="1:12" x14ac:dyDescent="0.3">
      <c r="A12430" s="14">
        <v>934641</v>
      </c>
      <c r="B12430" s="16" t="s">
        <v>15797</v>
      </c>
      <c r="C12430" s="16" t="s">
        <v>10</v>
      </c>
      <c r="D12430" s="4">
        <v>44869</v>
      </c>
      <c r="E12430" s="23">
        <v>2022</v>
      </c>
      <c r="F12430" s="19">
        <v>5.3</v>
      </c>
      <c r="G12430" s="19">
        <f>IF(Movies[[#This Row],[rating]]=0,"",Movies[[#This Row],[rating]])</f>
        <v>5.3</v>
      </c>
      <c r="H12430" s="19" t="str">
        <f>IF(Movies[[#This Row],[rating]]=0,"No Rating","Rated")</f>
        <v>Rated</v>
      </c>
      <c r="I12430" s="16" t="s">
        <v>2721</v>
      </c>
      <c r="J12430" s="29" t="s">
        <v>12</v>
      </c>
      <c r="K12430" s="19">
        <v>14.596</v>
      </c>
      <c r="L12430" s="26">
        <v>107</v>
      </c>
    </row>
    <row r="12431" spans="1:12" x14ac:dyDescent="0.3">
      <c r="A12431" s="14">
        <v>944664</v>
      </c>
      <c r="B12431" s="16" t="s">
        <v>15798</v>
      </c>
      <c r="C12431" s="16" t="s">
        <v>15799</v>
      </c>
      <c r="D12431" s="4">
        <v>44638</v>
      </c>
      <c r="E12431" s="23">
        <v>2022</v>
      </c>
      <c r="F12431" s="19">
        <v>7.3</v>
      </c>
      <c r="G12431" s="19">
        <f>IF(Movies[[#This Row],[rating]]=0,"",Movies[[#This Row],[rating]])</f>
        <v>7.3</v>
      </c>
      <c r="H12431" s="19" t="str">
        <f>IF(Movies[[#This Row],[rating]]=0,"No Rating","Rated")</f>
        <v>Rated</v>
      </c>
      <c r="I12431" s="16" t="s">
        <v>273</v>
      </c>
      <c r="J12431" s="29" t="s">
        <v>34</v>
      </c>
      <c r="K12431" s="19">
        <v>14.587999999999999</v>
      </c>
      <c r="L12431" s="26">
        <v>140</v>
      </c>
    </row>
    <row r="12432" spans="1:12" x14ac:dyDescent="0.3">
      <c r="A12432" s="14">
        <v>957992</v>
      </c>
      <c r="B12432" s="16" t="s">
        <v>15800</v>
      </c>
      <c r="C12432" s="16" t="s">
        <v>411</v>
      </c>
      <c r="D12432" s="4">
        <v>44660</v>
      </c>
      <c r="E12432" s="23">
        <v>2022</v>
      </c>
      <c r="F12432" s="19">
        <v>6.4</v>
      </c>
      <c r="G12432" s="19">
        <f>IF(Movies[[#This Row],[rating]]=0,"",Movies[[#This Row],[rating]])</f>
        <v>6.4</v>
      </c>
      <c r="H12432" s="19" t="str">
        <f>IF(Movies[[#This Row],[rating]]=0,"No Rating","Rated")</f>
        <v>Rated</v>
      </c>
      <c r="I12432" s="16" t="s">
        <v>889</v>
      </c>
      <c r="J12432" s="29" t="s">
        <v>342</v>
      </c>
      <c r="K12432" s="19">
        <v>14.577999999999999</v>
      </c>
      <c r="L12432" s="26">
        <v>63</v>
      </c>
    </row>
    <row r="12433" spans="1:12" x14ac:dyDescent="0.3">
      <c r="A12433" s="14">
        <v>845404</v>
      </c>
      <c r="B12433" s="16" t="s">
        <v>15801</v>
      </c>
      <c r="C12433" s="16" t="s">
        <v>10</v>
      </c>
      <c r="D12433" s="4">
        <v>44617</v>
      </c>
      <c r="E12433" s="23">
        <v>2022</v>
      </c>
      <c r="F12433" s="19">
        <v>6.7</v>
      </c>
      <c r="G12433" s="19">
        <f>IF(Movies[[#This Row],[rating]]=0,"",Movies[[#This Row],[rating]])</f>
        <v>6.7</v>
      </c>
      <c r="H12433" s="19" t="str">
        <f>IF(Movies[[#This Row],[rating]]=0,"No Rating","Rated")</f>
        <v>Rated</v>
      </c>
      <c r="I12433" s="16" t="s">
        <v>180</v>
      </c>
      <c r="J12433" s="29" t="s">
        <v>12</v>
      </c>
      <c r="K12433" s="19">
        <v>14.526</v>
      </c>
      <c r="L12433" s="26">
        <v>117</v>
      </c>
    </row>
    <row r="12434" spans="1:12" x14ac:dyDescent="0.3">
      <c r="A12434" s="14">
        <v>842942</v>
      </c>
      <c r="B12434" s="16" t="s">
        <v>15802</v>
      </c>
      <c r="C12434" s="16" t="s">
        <v>172</v>
      </c>
      <c r="D12434" s="4">
        <v>44827</v>
      </c>
      <c r="E12434" s="23">
        <v>2022</v>
      </c>
      <c r="F12434" s="19">
        <v>6.2</v>
      </c>
      <c r="G12434" s="19">
        <f>IF(Movies[[#This Row],[rating]]=0,"",Movies[[#This Row],[rating]])</f>
        <v>6.2</v>
      </c>
      <c r="H12434" s="19" t="str">
        <f>IF(Movies[[#This Row],[rating]]=0,"No Rating","Rated")</f>
        <v>Rated</v>
      </c>
      <c r="I12434" s="16" t="s">
        <v>56</v>
      </c>
      <c r="J12434" s="29" t="s">
        <v>12</v>
      </c>
      <c r="K12434" s="19">
        <v>14.462</v>
      </c>
      <c r="L12434" s="26">
        <v>346</v>
      </c>
    </row>
    <row r="12435" spans="1:12" x14ac:dyDescent="0.3">
      <c r="A12435" s="14">
        <v>685691</v>
      </c>
      <c r="B12435" s="16" t="s">
        <v>15803</v>
      </c>
      <c r="C12435" s="16" t="s">
        <v>2088</v>
      </c>
      <c r="D12435" s="4">
        <v>44861</v>
      </c>
      <c r="E12435" s="23">
        <v>2022</v>
      </c>
      <c r="F12435" s="19">
        <v>6.9210000000000003</v>
      </c>
      <c r="G12435" s="19">
        <f>IF(Movies[[#This Row],[rating]]=0,"",Movies[[#This Row],[rating]])</f>
        <v>6.9210000000000003</v>
      </c>
      <c r="H12435" s="19" t="str">
        <f>IF(Movies[[#This Row],[rating]]=0,"No Rating","Rated")</f>
        <v>Rated</v>
      </c>
      <c r="I12435" s="16" t="s">
        <v>180</v>
      </c>
      <c r="J12435" s="29" t="s">
        <v>34</v>
      </c>
      <c r="K12435" s="19">
        <v>14.428000000000001</v>
      </c>
      <c r="L12435" s="26">
        <v>229</v>
      </c>
    </row>
    <row r="12436" spans="1:12" x14ac:dyDescent="0.3">
      <c r="A12436" s="14">
        <v>914216</v>
      </c>
      <c r="B12436" s="16" t="s">
        <v>15804</v>
      </c>
      <c r="C12436" s="16" t="s">
        <v>299</v>
      </c>
      <c r="D12436" s="4">
        <v>44841</v>
      </c>
      <c r="E12436" s="23">
        <v>2022</v>
      </c>
      <c r="F12436" s="19">
        <v>6.5220000000000002</v>
      </c>
      <c r="G12436" s="19">
        <f>IF(Movies[[#This Row],[rating]]=0,"",Movies[[#This Row],[rating]])</f>
        <v>6.5220000000000002</v>
      </c>
      <c r="H12436" s="19" t="str">
        <f>IF(Movies[[#This Row],[rating]]=0,"No Rating","Rated")</f>
        <v>Rated</v>
      </c>
      <c r="I12436" s="16" t="s">
        <v>752</v>
      </c>
      <c r="J12436" s="29" t="s">
        <v>12</v>
      </c>
      <c r="K12436" s="19">
        <v>14.412000000000001</v>
      </c>
      <c r="L12436" s="26">
        <v>157</v>
      </c>
    </row>
    <row r="12437" spans="1:12" x14ac:dyDescent="0.3">
      <c r="A12437" s="14">
        <v>1024546</v>
      </c>
      <c r="B12437" s="16" t="s">
        <v>15805</v>
      </c>
      <c r="C12437" s="16" t="s">
        <v>10</v>
      </c>
      <c r="D12437" s="4">
        <v>44855</v>
      </c>
      <c r="E12437" s="23">
        <v>2022</v>
      </c>
      <c r="F12437" s="19">
        <v>6.2</v>
      </c>
      <c r="G12437" s="19">
        <f>IF(Movies[[#This Row],[rating]]=0,"",Movies[[#This Row],[rating]])</f>
        <v>6.2</v>
      </c>
      <c r="H12437" s="19" t="str">
        <f>IF(Movies[[#This Row],[rating]]=0,"No Rating","Rated")</f>
        <v>Rated</v>
      </c>
      <c r="I12437" s="16" t="s">
        <v>78</v>
      </c>
      <c r="J12437" s="29" t="s">
        <v>12</v>
      </c>
      <c r="K12437" s="19">
        <v>14.409000000000001</v>
      </c>
      <c r="L12437" s="26">
        <v>156</v>
      </c>
    </row>
    <row r="12438" spans="1:12" x14ac:dyDescent="0.3">
      <c r="A12438" s="14">
        <v>1004663</v>
      </c>
      <c r="B12438" s="16" t="s">
        <v>15806</v>
      </c>
      <c r="C12438" s="16" t="s">
        <v>10</v>
      </c>
      <c r="D12438" s="4">
        <v>44888</v>
      </c>
      <c r="E12438" s="23">
        <v>2022</v>
      </c>
      <c r="F12438" s="19">
        <v>7.4</v>
      </c>
      <c r="G12438" s="19">
        <f>IF(Movies[[#This Row],[rating]]=0,"",Movies[[#This Row],[rating]])</f>
        <v>7.4</v>
      </c>
      <c r="H12438" s="19" t="str">
        <f>IF(Movies[[#This Row],[rating]]=0,"No Rating","Rated")</f>
        <v>Rated</v>
      </c>
      <c r="I12438" s="16" t="s">
        <v>329</v>
      </c>
      <c r="J12438" s="29" t="s">
        <v>12</v>
      </c>
      <c r="K12438" s="19">
        <v>14.403</v>
      </c>
      <c r="L12438" s="26">
        <v>138</v>
      </c>
    </row>
    <row r="12439" spans="1:12" x14ac:dyDescent="0.3">
      <c r="A12439" s="14">
        <v>925786</v>
      </c>
      <c r="B12439" s="16" t="s">
        <v>15807</v>
      </c>
      <c r="C12439" s="16" t="s">
        <v>3367</v>
      </c>
      <c r="D12439" s="4">
        <v>44772</v>
      </c>
      <c r="E12439" s="23">
        <v>2022</v>
      </c>
      <c r="F12439" s="19">
        <v>7</v>
      </c>
      <c r="G12439" s="19">
        <f>IF(Movies[[#This Row],[rating]]=0,"",Movies[[#This Row],[rating]])</f>
        <v>7</v>
      </c>
      <c r="H12439" s="19" t="str">
        <f>IF(Movies[[#This Row],[rating]]=0,"No Rating","Rated")</f>
        <v>Rated</v>
      </c>
      <c r="I12439" s="16" t="s">
        <v>280</v>
      </c>
      <c r="J12439" s="29" t="s">
        <v>3112</v>
      </c>
      <c r="K12439" s="19">
        <v>14.395</v>
      </c>
      <c r="L12439" s="26">
        <v>62</v>
      </c>
    </row>
    <row r="12440" spans="1:12" x14ac:dyDescent="0.3">
      <c r="A12440" s="14">
        <v>928358</v>
      </c>
      <c r="B12440" s="16" t="s">
        <v>15808</v>
      </c>
      <c r="C12440" s="16" t="s">
        <v>284</v>
      </c>
      <c r="D12440" s="4">
        <v>44824</v>
      </c>
      <c r="E12440" s="23">
        <v>2022</v>
      </c>
      <c r="F12440" s="19">
        <v>4.9329999999999998</v>
      </c>
      <c r="G12440" s="19">
        <f>IF(Movies[[#This Row],[rating]]=0,"",Movies[[#This Row],[rating]])</f>
        <v>4.9329999999999998</v>
      </c>
      <c r="H12440" s="19" t="str">
        <f>IF(Movies[[#This Row],[rating]]=0,"No Rating","Rated")</f>
        <v>Rated</v>
      </c>
      <c r="I12440" s="16" t="s">
        <v>49</v>
      </c>
      <c r="J12440" s="29" t="s">
        <v>286</v>
      </c>
      <c r="K12440" s="19">
        <v>14.356999999999999</v>
      </c>
      <c r="L12440" s="26">
        <v>30</v>
      </c>
    </row>
    <row r="12441" spans="1:12" x14ac:dyDescent="0.3">
      <c r="A12441" s="14">
        <v>714888</v>
      </c>
      <c r="B12441" s="16" t="s">
        <v>15809</v>
      </c>
      <c r="C12441" s="16" t="s">
        <v>15810</v>
      </c>
      <c r="D12441" s="4">
        <v>44833</v>
      </c>
      <c r="E12441" s="23">
        <v>2022</v>
      </c>
      <c r="F12441" s="19">
        <v>7.9</v>
      </c>
      <c r="G12441" s="19">
        <f>IF(Movies[[#This Row],[rating]]=0,"",Movies[[#This Row],[rating]])</f>
        <v>7.9</v>
      </c>
      <c r="H12441" s="19" t="str">
        <f>IF(Movies[[#This Row],[rating]]=0,"No Rating","Rated")</f>
        <v>Rated</v>
      </c>
      <c r="I12441" s="16" t="s">
        <v>7051</v>
      </c>
      <c r="J12441" s="29" t="s">
        <v>34</v>
      </c>
      <c r="K12441" s="19">
        <v>14.308</v>
      </c>
      <c r="L12441" s="26">
        <v>645</v>
      </c>
    </row>
    <row r="12442" spans="1:12" x14ac:dyDescent="0.3">
      <c r="A12442" s="14">
        <v>814340</v>
      </c>
      <c r="B12442" s="16" t="s">
        <v>15811</v>
      </c>
      <c r="C12442" s="16" t="s">
        <v>10</v>
      </c>
      <c r="D12442" s="4">
        <v>44729</v>
      </c>
      <c r="E12442" s="23">
        <v>2022</v>
      </c>
      <c r="F12442" s="19">
        <v>7.1619999999999999</v>
      </c>
      <c r="G12442" s="19">
        <f>IF(Movies[[#This Row],[rating]]=0,"",Movies[[#This Row],[rating]])</f>
        <v>7.1619999999999999</v>
      </c>
      <c r="H12442" s="19" t="str">
        <f>IF(Movies[[#This Row],[rating]]=0,"No Rating","Rated")</f>
        <v>Rated</v>
      </c>
      <c r="I12442" s="16" t="s">
        <v>197</v>
      </c>
      <c r="J12442" s="29" t="s">
        <v>12</v>
      </c>
      <c r="K12442" s="19">
        <v>14.298999999999999</v>
      </c>
      <c r="L12442" s="26">
        <v>337</v>
      </c>
    </row>
    <row r="12443" spans="1:12" x14ac:dyDescent="0.3">
      <c r="A12443" s="14">
        <v>852448</v>
      </c>
      <c r="B12443" s="16" t="s">
        <v>15812</v>
      </c>
      <c r="C12443" s="16" t="s">
        <v>416</v>
      </c>
      <c r="D12443" s="4">
        <v>44792</v>
      </c>
      <c r="E12443" s="23">
        <v>2022</v>
      </c>
      <c r="F12443" s="19">
        <v>6.3</v>
      </c>
      <c r="G12443" s="19">
        <f>IF(Movies[[#This Row],[rating]]=0,"",Movies[[#This Row],[rating]])</f>
        <v>6.3</v>
      </c>
      <c r="H12443" s="19" t="str">
        <f>IF(Movies[[#This Row],[rating]]=0,"No Rating","Rated")</f>
        <v>Rated</v>
      </c>
      <c r="I12443" s="16" t="s">
        <v>1027</v>
      </c>
      <c r="J12443" s="29" t="s">
        <v>12</v>
      </c>
      <c r="K12443" s="19">
        <v>14.243</v>
      </c>
      <c r="L12443" s="26">
        <v>712</v>
      </c>
    </row>
    <row r="12444" spans="1:12" x14ac:dyDescent="0.3">
      <c r="A12444" s="14">
        <v>955991</v>
      </c>
      <c r="B12444" s="16" t="s">
        <v>9126</v>
      </c>
      <c r="C12444" s="16" t="s">
        <v>10</v>
      </c>
      <c r="D12444" s="4">
        <v>44827</v>
      </c>
      <c r="E12444" s="23">
        <v>2022</v>
      </c>
      <c r="F12444" s="19">
        <v>6</v>
      </c>
      <c r="G12444" s="19">
        <f>IF(Movies[[#This Row],[rating]]=0,"",Movies[[#This Row],[rating]])</f>
        <v>6</v>
      </c>
      <c r="H12444" s="19" t="str">
        <f>IF(Movies[[#This Row],[rating]]=0,"No Rating","Rated")</f>
        <v>Rated</v>
      </c>
      <c r="I12444" s="16" t="s">
        <v>1993</v>
      </c>
      <c r="J12444" s="29" t="s">
        <v>12</v>
      </c>
      <c r="K12444" s="19">
        <v>14.239000000000001</v>
      </c>
      <c r="L12444" s="26">
        <v>335</v>
      </c>
    </row>
    <row r="12445" spans="1:12" x14ac:dyDescent="0.3">
      <c r="A12445" s="14">
        <v>782054</v>
      </c>
      <c r="B12445" s="16" t="s">
        <v>15813</v>
      </c>
      <c r="C12445" s="16" t="s">
        <v>144</v>
      </c>
      <c r="D12445" s="4">
        <v>44624</v>
      </c>
      <c r="E12445" s="23">
        <v>2022</v>
      </c>
      <c r="F12445" s="19">
        <v>6</v>
      </c>
      <c r="G12445" s="19">
        <f>IF(Movies[[#This Row],[rating]]=0,"",Movies[[#This Row],[rating]])</f>
        <v>6</v>
      </c>
      <c r="H12445" s="19" t="str">
        <f>IF(Movies[[#This Row],[rating]]=0,"No Rating","Rated")</f>
        <v>Rated</v>
      </c>
      <c r="I12445" s="16" t="s">
        <v>15814</v>
      </c>
      <c r="J12445" s="29" t="s">
        <v>146</v>
      </c>
      <c r="K12445" s="19">
        <v>14.23</v>
      </c>
      <c r="L12445" s="26">
        <v>110</v>
      </c>
    </row>
    <row r="12446" spans="1:12" x14ac:dyDescent="0.3">
      <c r="A12446" s="14">
        <v>872497</v>
      </c>
      <c r="B12446" s="16" t="s">
        <v>15815</v>
      </c>
      <c r="C12446" s="16" t="s">
        <v>10</v>
      </c>
      <c r="D12446" s="4">
        <v>44771</v>
      </c>
      <c r="E12446" s="23">
        <v>2022</v>
      </c>
      <c r="F12446" s="19">
        <v>6.1</v>
      </c>
      <c r="G12446" s="19">
        <f>IF(Movies[[#This Row],[rating]]=0,"",Movies[[#This Row],[rating]])</f>
        <v>6.1</v>
      </c>
      <c r="H12446" s="19" t="str">
        <f>IF(Movies[[#This Row],[rating]]=0,"No Rating","Rated")</f>
        <v>Rated</v>
      </c>
      <c r="I12446" s="16" t="s">
        <v>280</v>
      </c>
      <c r="J12446" s="29" t="s">
        <v>12</v>
      </c>
      <c r="K12446" s="19">
        <v>14.207000000000001</v>
      </c>
      <c r="L12446" s="26">
        <v>209</v>
      </c>
    </row>
    <row r="12447" spans="1:12" x14ac:dyDescent="0.3">
      <c r="A12447" s="14">
        <v>938567</v>
      </c>
      <c r="B12447" s="16" t="s">
        <v>15816</v>
      </c>
      <c r="C12447" s="16" t="s">
        <v>144</v>
      </c>
      <c r="D12447" s="4">
        <v>44722</v>
      </c>
      <c r="E12447" s="23">
        <v>2022</v>
      </c>
      <c r="F12447" s="19">
        <v>8.5</v>
      </c>
      <c r="G12447" s="19">
        <f>IF(Movies[[#This Row],[rating]]=0,"",Movies[[#This Row],[rating]])</f>
        <v>8.5</v>
      </c>
      <c r="H12447" s="19" t="str">
        <f>IF(Movies[[#This Row],[rating]]=0,"No Rating","Rated")</f>
        <v>Rated</v>
      </c>
      <c r="I12447" s="16" t="s">
        <v>15493</v>
      </c>
      <c r="J12447" s="29" t="s">
        <v>146</v>
      </c>
      <c r="K12447" s="19">
        <v>14.177</v>
      </c>
      <c r="L12447" s="26">
        <v>129</v>
      </c>
    </row>
    <row r="12448" spans="1:12" x14ac:dyDescent="0.3">
      <c r="A12448" s="14">
        <v>833339</v>
      </c>
      <c r="B12448" s="16" t="s">
        <v>5518</v>
      </c>
      <c r="C12448" s="16" t="s">
        <v>15817</v>
      </c>
      <c r="D12448" s="4">
        <v>44637</v>
      </c>
      <c r="E12448" s="23">
        <v>2022</v>
      </c>
      <c r="F12448" s="19">
        <v>6.6</v>
      </c>
      <c r="G12448" s="19">
        <f>IF(Movies[[#This Row],[rating]]=0,"",Movies[[#This Row],[rating]])</f>
        <v>6.6</v>
      </c>
      <c r="H12448" s="19" t="str">
        <f>IF(Movies[[#This Row],[rating]]=0,"No Rating","Rated")</f>
        <v>Rated</v>
      </c>
      <c r="I12448" s="16" t="s">
        <v>1329</v>
      </c>
      <c r="J12448" s="29" t="s">
        <v>648</v>
      </c>
      <c r="K12448" s="19">
        <v>14.16</v>
      </c>
      <c r="L12448" s="26">
        <v>892</v>
      </c>
    </row>
    <row r="12449" spans="1:12" x14ac:dyDescent="0.3">
      <c r="A12449" s="14">
        <v>814800</v>
      </c>
      <c r="B12449" s="16" t="s">
        <v>7084</v>
      </c>
      <c r="C12449" s="16" t="s">
        <v>506</v>
      </c>
      <c r="D12449" s="4">
        <v>44820</v>
      </c>
      <c r="E12449" s="23">
        <v>2022</v>
      </c>
      <c r="F12449" s="19">
        <v>6.2</v>
      </c>
      <c r="G12449" s="19">
        <f>IF(Movies[[#This Row],[rating]]=0,"",Movies[[#This Row],[rating]])</f>
        <v>6.2</v>
      </c>
      <c r="H12449" s="19" t="str">
        <f>IF(Movies[[#This Row],[rating]]=0,"No Rating","Rated")</f>
        <v>Rated</v>
      </c>
      <c r="I12449" s="16" t="s">
        <v>178</v>
      </c>
      <c r="J12449" s="29" t="s">
        <v>12</v>
      </c>
      <c r="K12449" s="19">
        <v>14.135</v>
      </c>
      <c r="L12449" s="26">
        <v>471</v>
      </c>
    </row>
    <row r="12450" spans="1:12" x14ac:dyDescent="0.3">
      <c r="A12450" s="14">
        <v>963261</v>
      </c>
      <c r="B12450" s="16" t="s">
        <v>15818</v>
      </c>
      <c r="C12450" s="16" t="s">
        <v>94</v>
      </c>
      <c r="D12450" s="4">
        <v>44652</v>
      </c>
      <c r="E12450" s="23">
        <v>2022</v>
      </c>
      <c r="F12450" s="19">
        <v>4</v>
      </c>
      <c r="G12450" s="19">
        <f>IF(Movies[[#This Row],[rating]]=0,"",Movies[[#This Row],[rating]])</f>
        <v>4</v>
      </c>
      <c r="H12450" s="19" t="str">
        <f>IF(Movies[[#This Row],[rating]]=0,"No Rating","Rated")</f>
        <v>Rated</v>
      </c>
      <c r="I12450" s="16" t="s">
        <v>886</v>
      </c>
      <c r="J12450" s="29" t="s">
        <v>96</v>
      </c>
      <c r="K12450" s="19">
        <v>14.112</v>
      </c>
      <c r="L12450" s="26">
        <v>2</v>
      </c>
    </row>
    <row r="12451" spans="1:12" x14ac:dyDescent="0.3">
      <c r="A12451" s="14">
        <v>983311</v>
      </c>
      <c r="B12451" s="16" t="s">
        <v>12658</v>
      </c>
      <c r="C12451" s="16" t="s">
        <v>411</v>
      </c>
      <c r="D12451" s="4">
        <v>44814</v>
      </c>
      <c r="E12451" s="23">
        <v>2022</v>
      </c>
      <c r="F12451" s="19">
        <v>7.4379999999999997</v>
      </c>
      <c r="G12451" s="19">
        <f>IF(Movies[[#This Row],[rating]]=0,"",Movies[[#This Row],[rating]])</f>
        <v>7.4379999999999997</v>
      </c>
      <c r="H12451" s="19" t="str">
        <f>IF(Movies[[#This Row],[rating]]=0,"No Rating","Rated")</f>
        <v>Rated</v>
      </c>
      <c r="I12451" s="16" t="s">
        <v>808</v>
      </c>
      <c r="J12451" s="29" t="s">
        <v>342</v>
      </c>
      <c r="K12451" s="19">
        <v>14.106999999999999</v>
      </c>
      <c r="L12451" s="26">
        <v>32</v>
      </c>
    </row>
    <row r="12452" spans="1:12" x14ac:dyDescent="0.3">
      <c r="A12452" s="14">
        <v>936061</v>
      </c>
      <c r="B12452" s="16" t="s">
        <v>15819</v>
      </c>
      <c r="C12452" s="16" t="s">
        <v>172</v>
      </c>
      <c r="D12452" s="4">
        <v>44829</v>
      </c>
      <c r="E12452" s="23">
        <v>2022</v>
      </c>
      <c r="F12452" s="19">
        <v>6.4</v>
      </c>
      <c r="G12452" s="19">
        <f>IF(Movies[[#This Row],[rating]]=0,"",Movies[[#This Row],[rating]])</f>
        <v>6.4</v>
      </c>
      <c r="H12452" s="19" t="str">
        <f>IF(Movies[[#This Row],[rating]]=0,"No Rating","Rated")</f>
        <v>Rated</v>
      </c>
      <c r="I12452" s="16" t="s">
        <v>15820</v>
      </c>
      <c r="J12452" s="29" t="s">
        <v>12</v>
      </c>
      <c r="K12452" s="19">
        <v>14.089</v>
      </c>
      <c r="L12452" s="26">
        <v>51</v>
      </c>
    </row>
    <row r="12453" spans="1:12" x14ac:dyDescent="0.3">
      <c r="A12453" s="14">
        <v>1020696</v>
      </c>
      <c r="B12453" s="16" t="s">
        <v>15821</v>
      </c>
      <c r="C12453" s="16" t="s">
        <v>1845</v>
      </c>
      <c r="D12453" s="4">
        <v>44904</v>
      </c>
      <c r="E12453" s="23">
        <v>2022</v>
      </c>
      <c r="F12453" s="19">
        <v>6.1</v>
      </c>
      <c r="G12453" s="19">
        <f>IF(Movies[[#This Row],[rating]]=0,"",Movies[[#This Row],[rating]])</f>
        <v>6.1</v>
      </c>
      <c r="H12453" s="19" t="str">
        <f>IF(Movies[[#This Row],[rating]]=0,"No Rating","Rated")</f>
        <v>Rated</v>
      </c>
      <c r="I12453" s="16" t="s">
        <v>132</v>
      </c>
      <c r="J12453" s="29" t="s">
        <v>12</v>
      </c>
      <c r="K12453" s="19">
        <v>14.08</v>
      </c>
      <c r="L12453" s="26">
        <v>160</v>
      </c>
    </row>
    <row r="12454" spans="1:12" x14ac:dyDescent="0.3">
      <c r="A12454" s="14">
        <v>504827</v>
      </c>
      <c r="B12454" s="16" t="s">
        <v>15822</v>
      </c>
      <c r="C12454" s="16" t="s">
        <v>10</v>
      </c>
      <c r="D12454" s="4">
        <v>44707</v>
      </c>
      <c r="E12454" s="23">
        <v>2022</v>
      </c>
      <c r="F12454" s="19">
        <v>7</v>
      </c>
      <c r="G12454" s="19">
        <f>IF(Movies[[#This Row],[rating]]=0,"",Movies[[#This Row],[rating]])</f>
        <v>7</v>
      </c>
      <c r="H12454" s="19" t="str">
        <f>IF(Movies[[#This Row],[rating]]=0,"No Rating","Rated")</f>
        <v>Rated</v>
      </c>
      <c r="I12454" s="16" t="s">
        <v>4984</v>
      </c>
      <c r="J12454" s="29" t="s">
        <v>12</v>
      </c>
      <c r="K12454" s="19">
        <v>14.057</v>
      </c>
      <c r="L12454" s="26">
        <v>312</v>
      </c>
    </row>
    <row r="12455" spans="1:12" x14ac:dyDescent="0.3">
      <c r="A12455" s="14">
        <v>829799</v>
      </c>
      <c r="B12455" s="16" t="s">
        <v>15823</v>
      </c>
      <c r="C12455" s="16" t="s">
        <v>172</v>
      </c>
      <c r="D12455" s="4">
        <v>44876</v>
      </c>
      <c r="E12455" s="23">
        <v>2022</v>
      </c>
      <c r="F12455" s="19">
        <v>5.5</v>
      </c>
      <c r="G12455" s="19">
        <f>IF(Movies[[#This Row],[rating]]=0,"",Movies[[#This Row],[rating]])</f>
        <v>5.5</v>
      </c>
      <c r="H12455" s="19" t="str">
        <f>IF(Movies[[#This Row],[rating]]=0,"No Rating","Rated")</f>
        <v>Rated</v>
      </c>
      <c r="I12455" s="16" t="s">
        <v>78</v>
      </c>
      <c r="J12455" s="29" t="s">
        <v>12</v>
      </c>
      <c r="K12455" s="19">
        <v>14.041</v>
      </c>
      <c r="L12455" s="26">
        <v>153</v>
      </c>
    </row>
    <row r="12456" spans="1:12" x14ac:dyDescent="0.3">
      <c r="A12456" s="14">
        <v>988591</v>
      </c>
      <c r="B12456" s="16" t="s">
        <v>15824</v>
      </c>
      <c r="C12456" s="16" t="s">
        <v>416</v>
      </c>
      <c r="D12456" s="4">
        <v>44900</v>
      </c>
      <c r="E12456" s="23">
        <v>2022</v>
      </c>
      <c r="F12456" s="19">
        <v>4.3</v>
      </c>
      <c r="G12456" s="19">
        <f>IF(Movies[[#This Row],[rating]]=0,"",Movies[[#This Row],[rating]])</f>
        <v>4.3</v>
      </c>
      <c r="H12456" s="19" t="str">
        <f>IF(Movies[[#This Row],[rating]]=0,"No Rating","Rated")</f>
        <v>Rated</v>
      </c>
      <c r="I12456" s="16" t="s">
        <v>677</v>
      </c>
      <c r="J12456" s="29" t="s">
        <v>12</v>
      </c>
      <c r="K12456" s="19">
        <v>14.03</v>
      </c>
      <c r="L12456" s="26">
        <v>18</v>
      </c>
    </row>
    <row r="12457" spans="1:12" x14ac:dyDescent="0.3">
      <c r="A12457" s="14">
        <v>949580</v>
      </c>
      <c r="B12457" s="16" t="s">
        <v>15825</v>
      </c>
      <c r="C12457" s="16" t="s">
        <v>172</v>
      </c>
      <c r="D12457" s="4">
        <v>44665</v>
      </c>
      <c r="E12457" s="23">
        <v>2022</v>
      </c>
      <c r="F12457" s="19">
        <v>7.1</v>
      </c>
      <c r="G12457" s="19">
        <f>IF(Movies[[#This Row],[rating]]=0,"",Movies[[#This Row],[rating]])</f>
        <v>7.1</v>
      </c>
      <c r="H12457" s="19" t="str">
        <f>IF(Movies[[#This Row],[rating]]=0,"No Rating","Rated")</f>
        <v>Rated</v>
      </c>
      <c r="I12457" s="16" t="s">
        <v>390</v>
      </c>
      <c r="J12457" s="29" t="s">
        <v>12</v>
      </c>
      <c r="K12457" s="19">
        <v>13.997</v>
      </c>
      <c r="L12457" s="26">
        <v>45</v>
      </c>
    </row>
    <row r="12458" spans="1:12" x14ac:dyDescent="0.3">
      <c r="A12458" s="14">
        <v>664996</v>
      </c>
      <c r="B12458" s="16" t="s">
        <v>15826</v>
      </c>
      <c r="C12458" s="16" t="s">
        <v>413</v>
      </c>
      <c r="D12458" s="4">
        <v>44644</v>
      </c>
      <c r="E12458" s="23">
        <v>2022</v>
      </c>
      <c r="F12458" s="19">
        <v>7.0270000000000001</v>
      </c>
      <c r="G12458" s="19">
        <f>IF(Movies[[#This Row],[rating]]=0,"",Movies[[#This Row],[rating]])</f>
        <v>7.0270000000000001</v>
      </c>
      <c r="H12458" s="19" t="str">
        <f>IF(Movies[[#This Row],[rating]]=0,"No Rating","Rated")</f>
        <v>Rated</v>
      </c>
      <c r="I12458" s="16" t="s">
        <v>15827</v>
      </c>
      <c r="J12458" s="29" t="s">
        <v>12</v>
      </c>
      <c r="K12458" s="19">
        <v>13.996</v>
      </c>
      <c r="L12458" s="26">
        <v>281</v>
      </c>
    </row>
    <row r="12459" spans="1:12" x14ac:dyDescent="0.3">
      <c r="A12459" s="14">
        <v>661231</v>
      </c>
      <c r="B12459" s="16" t="s">
        <v>15828</v>
      </c>
      <c r="C12459" s="16" t="s">
        <v>15829</v>
      </c>
      <c r="D12459" s="4">
        <v>44652</v>
      </c>
      <c r="E12459" s="23">
        <v>2022</v>
      </c>
      <c r="F12459" s="19">
        <v>6.5</v>
      </c>
      <c r="G12459" s="19">
        <f>IF(Movies[[#This Row],[rating]]=0,"",Movies[[#This Row],[rating]])</f>
        <v>6.5</v>
      </c>
      <c r="H12459" s="19" t="str">
        <f>IF(Movies[[#This Row],[rating]]=0,"No Rating","Rated")</f>
        <v>Rated</v>
      </c>
      <c r="I12459" s="16" t="s">
        <v>2487</v>
      </c>
      <c r="J12459" s="29" t="s">
        <v>12</v>
      </c>
      <c r="K12459" s="19">
        <v>13.984</v>
      </c>
      <c r="L12459" s="26">
        <v>708</v>
      </c>
    </row>
    <row r="12460" spans="1:12" x14ac:dyDescent="0.3">
      <c r="A12460" s="14">
        <v>716814</v>
      </c>
      <c r="B12460" s="16" t="s">
        <v>15830</v>
      </c>
      <c r="C12460" s="16" t="s">
        <v>1265</v>
      </c>
      <c r="D12460" s="4">
        <v>44652</v>
      </c>
      <c r="E12460" s="23">
        <v>2022</v>
      </c>
      <c r="F12460" s="19">
        <v>5.5</v>
      </c>
      <c r="G12460" s="19">
        <f>IF(Movies[[#This Row],[rating]]=0,"",Movies[[#This Row],[rating]])</f>
        <v>5.5</v>
      </c>
      <c r="H12460" s="19" t="str">
        <f>IF(Movies[[#This Row],[rating]]=0,"No Rating","Rated")</f>
        <v>Rated</v>
      </c>
      <c r="I12460" s="16" t="s">
        <v>52</v>
      </c>
      <c r="J12460" s="29" t="s">
        <v>517</v>
      </c>
      <c r="K12460" s="19">
        <v>13.981999999999999</v>
      </c>
      <c r="L12460" s="26">
        <v>35</v>
      </c>
    </row>
    <row r="12461" spans="1:12" x14ac:dyDescent="0.3">
      <c r="A12461" s="14">
        <v>804413</v>
      </c>
      <c r="B12461" s="16" t="s">
        <v>15831</v>
      </c>
      <c r="C12461" s="16" t="s">
        <v>10</v>
      </c>
      <c r="D12461" s="4">
        <v>44831</v>
      </c>
      <c r="E12461" s="23">
        <v>2022</v>
      </c>
      <c r="F12461" s="19">
        <v>5.6</v>
      </c>
      <c r="G12461" s="19">
        <f>IF(Movies[[#This Row],[rating]]=0,"",Movies[[#This Row],[rating]])</f>
        <v>5.6</v>
      </c>
      <c r="H12461" s="19" t="str">
        <f>IF(Movies[[#This Row],[rating]]=0,"No Rating","Rated")</f>
        <v>Rated</v>
      </c>
      <c r="I12461" s="16" t="s">
        <v>216</v>
      </c>
      <c r="J12461" s="29" t="s">
        <v>12</v>
      </c>
      <c r="K12461" s="19">
        <v>13.978</v>
      </c>
      <c r="L12461" s="26">
        <v>251</v>
      </c>
    </row>
    <row r="12462" spans="1:12" x14ac:dyDescent="0.3">
      <c r="A12462" s="14">
        <v>803700</v>
      </c>
      <c r="B12462" s="16" t="s">
        <v>15832</v>
      </c>
      <c r="C12462" s="16" t="s">
        <v>3488</v>
      </c>
      <c r="D12462" s="4">
        <v>44916</v>
      </c>
      <c r="E12462" s="23">
        <v>2022</v>
      </c>
      <c r="F12462" s="19">
        <v>7.6379999999999999</v>
      </c>
      <c r="G12462" s="19">
        <f>IF(Movies[[#This Row],[rating]]=0,"",Movies[[#This Row],[rating]])</f>
        <v>7.6379999999999999</v>
      </c>
      <c r="H12462" s="19" t="str">
        <f>IF(Movies[[#This Row],[rating]]=0,"No Rating","Rated")</f>
        <v>Rated</v>
      </c>
      <c r="I12462" s="16" t="s">
        <v>49</v>
      </c>
      <c r="J12462" s="29" t="s">
        <v>511</v>
      </c>
      <c r="K12462" s="19">
        <v>13.933</v>
      </c>
      <c r="L12462" s="26">
        <v>723</v>
      </c>
    </row>
    <row r="12463" spans="1:12" x14ac:dyDescent="0.3">
      <c r="A12463" s="14">
        <v>615952</v>
      </c>
      <c r="B12463" s="16" t="s">
        <v>15833</v>
      </c>
      <c r="C12463" s="16" t="s">
        <v>4370</v>
      </c>
      <c r="D12463" s="4">
        <v>44862</v>
      </c>
      <c r="E12463" s="23">
        <v>2022</v>
      </c>
      <c r="F12463" s="19">
        <v>6.5</v>
      </c>
      <c r="G12463" s="19">
        <f>IF(Movies[[#This Row],[rating]]=0,"",Movies[[#This Row],[rating]])</f>
        <v>6.5</v>
      </c>
      <c r="H12463" s="19" t="str">
        <f>IF(Movies[[#This Row],[rating]]=0,"No Rating","Rated")</f>
        <v>Rated</v>
      </c>
      <c r="I12463" s="16" t="s">
        <v>49</v>
      </c>
      <c r="J12463" s="29" t="s">
        <v>12</v>
      </c>
      <c r="K12463" s="19">
        <v>13.932</v>
      </c>
      <c r="L12463" s="26">
        <v>432</v>
      </c>
    </row>
    <row r="12464" spans="1:12" x14ac:dyDescent="0.3">
      <c r="A12464" s="14">
        <v>948276</v>
      </c>
      <c r="B12464" s="16" t="s">
        <v>15834</v>
      </c>
      <c r="C12464" s="16" t="s">
        <v>838</v>
      </c>
      <c r="D12464" s="4">
        <v>44875</v>
      </c>
      <c r="E12464" s="23">
        <v>2022</v>
      </c>
      <c r="F12464" s="19">
        <v>6.5</v>
      </c>
      <c r="G12464" s="19">
        <f>IF(Movies[[#This Row],[rating]]=0,"",Movies[[#This Row],[rating]])</f>
        <v>6.5</v>
      </c>
      <c r="H12464" s="19" t="str">
        <f>IF(Movies[[#This Row],[rating]]=0,"No Rating","Rated")</f>
        <v>Rated</v>
      </c>
      <c r="I12464" s="16" t="s">
        <v>78</v>
      </c>
      <c r="J12464" s="29" t="s">
        <v>110</v>
      </c>
      <c r="K12464" s="19">
        <v>13.898999999999999</v>
      </c>
      <c r="L12464" s="26">
        <v>374</v>
      </c>
    </row>
    <row r="12465" spans="1:12" x14ac:dyDescent="0.3">
      <c r="A12465" s="14">
        <v>767825</v>
      </c>
      <c r="B12465" s="16" t="s">
        <v>15835</v>
      </c>
      <c r="C12465" s="16" t="s">
        <v>10</v>
      </c>
      <c r="D12465" s="4">
        <v>44686</v>
      </c>
      <c r="E12465" s="23">
        <v>2022</v>
      </c>
      <c r="F12465" s="19">
        <v>6.7</v>
      </c>
      <c r="G12465" s="19">
        <f>IF(Movies[[#This Row],[rating]]=0,"",Movies[[#This Row],[rating]])</f>
        <v>6.7</v>
      </c>
      <c r="H12465" s="19" t="str">
        <f>IF(Movies[[#This Row],[rating]]=0,"No Rating","Rated")</f>
        <v>Rated</v>
      </c>
      <c r="I12465" s="16" t="s">
        <v>1419</v>
      </c>
      <c r="J12465" s="29" t="s">
        <v>12</v>
      </c>
      <c r="K12465" s="19">
        <v>13.895</v>
      </c>
      <c r="L12465" s="26">
        <v>170</v>
      </c>
    </row>
    <row r="12466" spans="1:12" x14ac:dyDescent="0.3">
      <c r="A12466" s="14">
        <v>599019</v>
      </c>
      <c r="B12466" s="16" t="s">
        <v>15836</v>
      </c>
      <c r="C12466" s="16" t="s">
        <v>15837</v>
      </c>
      <c r="D12466" s="4">
        <v>44841</v>
      </c>
      <c r="E12466" s="23">
        <v>2022</v>
      </c>
      <c r="F12466" s="19">
        <v>6.6</v>
      </c>
      <c r="G12466" s="19">
        <f>IF(Movies[[#This Row],[rating]]=0,"",Movies[[#This Row],[rating]])</f>
        <v>6.6</v>
      </c>
      <c r="H12466" s="19" t="str">
        <f>IF(Movies[[#This Row],[rating]]=0,"No Rating","Rated")</f>
        <v>Rated</v>
      </c>
      <c r="I12466" s="16" t="s">
        <v>1670</v>
      </c>
      <c r="J12466" s="29" t="s">
        <v>774</v>
      </c>
      <c r="K12466" s="19">
        <v>13.893000000000001</v>
      </c>
      <c r="L12466" s="26">
        <v>91</v>
      </c>
    </row>
    <row r="12467" spans="1:12" x14ac:dyDescent="0.3">
      <c r="A12467" s="14">
        <v>846778</v>
      </c>
      <c r="B12467" s="16" t="s">
        <v>15838</v>
      </c>
      <c r="C12467" s="16" t="s">
        <v>172</v>
      </c>
      <c r="D12467" s="4">
        <v>44813</v>
      </c>
      <c r="E12467" s="23">
        <v>2022</v>
      </c>
      <c r="F12467" s="19">
        <v>6</v>
      </c>
      <c r="G12467" s="19">
        <f>IF(Movies[[#This Row],[rating]]=0,"",Movies[[#This Row],[rating]])</f>
        <v>6</v>
      </c>
      <c r="H12467" s="19" t="str">
        <f>IF(Movies[[#This Row],[rating]]=0,"No Rating","Rated")</f>
        <v>Rated</v>
      </c>
      <c r="I12467" s="16" t="s">
        <v>175</v>
      </c>
      <c r="J12467" s="29" t="s">
        <v>12</v>
      </c>
      <c r="K12467" s="19">
        <v>13.885</v>
      </c>
      <c r="L12467" s="26">
        <v>178</v>
      </c>
    </row>
    <row r="12468" spans="1:12" x14ac:dyDescent="0.3">
      <c r="A12468" s="14">
        <v>863929</v>
      </c>
      <c r="B12468" s="16" t="s">
        <v>15839</v>
      </c>
      <c r="C12468" s="16" t="s">
        <v>540</v>
      </c>
      <c r="D12468" s="4">
        <v>44896</v>
      </c>
      <c r="E12468" s="23">
        <v>2022</v>
      </c>
      <c r="F12468" s="19">
        <v>5.5860000000000003</v>
      </c>
      <c r="G12468" s="19">
        <f>IF(Movies[[#This Row],[rating]]=0,"",Movies[[#This Row],[rating]])</f>
        <v>5.5860000000000003</v>
      </c>
      <c r="H12468" s="19" t="str">
        <f>IF(Movies[[#This Row],[rating]]=0,"No Rating","Rated")</f>
        <v>Rated</v>
      </c>
      <c r="I12468" s="16" t="s">
        <v>30</v>
      </c>
      <c r="J12468" s="29" t="s">
        <v>511</v>
      </c>
      <c r="K12468" s="19">
        <v>13.866</v>
      </c>
      <c r="L12468" s="26">
        <v>99</v>
      </c>
    </row>
    <row r="12469" spans="1:12" x14ac:dyDescent="0.3">
      <c r="A12469" s="14">
        <v>892527</v>
      </c>
      <c r="B12469" s="16" t="s">
        <v>15840</v>
      </c>
      <c r="C12469" s="16" t="s">
        <v>838</v>
      </c>
      <c r="D12469" s="4">
        <v>44608</v>
      </c>
      <c r="E12469" s="23">
        <v>2022</v>
      </c>
      <c r="F12469" s="19">
        <v>6.4</v>
      </c>
      <c r="G12469" s="19">
        <f>IF(Movies[[#This Row],[rating]]=0,"",Movies[[#This Row],[rating]])</f>
        <v>6.4</v>
      </c>
      <c r="H12469" s="19" t="str">
        <f>IF(Movies[[#This Row],[rating]]=0,"No Rating","Rated")</f>
        <v>Rated</v>
      </c>
      <c r="I12469" s="16" t="s">
        <v>2205</v>
      </c>
      <c r="J12469" s="29" t="s">
        <v>110</v>
      </c>
      <c r="K12469" s="19">
        <v>13.856</v>
      </c>
      <c r="L12469" s="26">
        <v>179</v>
      </c>
    </row>
    <row r="12470" spans="1:12" x14ac:dyDescent="0.3">
      <c r="A12470" s="14">
        <v>790142</v>
      </c>
      <c r="B12470" s="16" t="s">
        <v>15841</v>
      </c>
      <c r="C12470" s="16" t="s">
        <v>10</v>
      </c>
      <c r="D12470" s="4">
        <v>44581</v>
      </c>
      <c r="E12470" s="23">
        <v>2022</v>
      </c>
      <c r="F12470" s="19">
        <v>6.7</v>
      </c>
      <c r="G12470" s="19">
        <f>IF(Movies[[#This Row],[rating]]=0,"",Movies[[#This Row],[rating]])</f>
        <v>6.7</v>
      </c>
      <c r="H12470" s="19" t="str">
        <f>IF(Movies[[#This Row],[rating]]=0,"No Rating","Rated")</f>
        <v>Rated</v>
      </c>
      <c r="I12470" s="16" t="s">
        <v>161</v>
      </c>
      <c r="J12470" s="29" t="s">
        <v>12</v>
      </c>
      <c r="K12470" s="19">
        <v>13.824</v>
      </c>
      <c r="L12470" s="26">
        <v>769</v>
      </c>
    </row>
    <row r="12471" spans="1:12" x14ac:dyDescent="0.3">
      <c r="A12471" s="14">
        <v>1037644</v>
      </c>
      <c r="B12471" s="16" t="s">
        <v>15842</v>
      </c>
      <c r="C12471" s="16" t="s">
        <v>1845</v>
      </c>
      <c r="D12471" s="4">
        <v>44890</v>
      </c>
      <c r="E12471" s="23">
        <v>2022</v>
      </c>
      <c r="F12471" s="19">
        <v>5.7</v>
      </c>
      <c r="G12471" s="19">
        <f>IF(Movies[[#This Row],[rating]]=0,"",Movies[[#This Row],[rating]])</f>
        <v>5.7</v>
      </c>
      <c r="H12471" s="19" t="str">
        <f>IF(Movies[[#This Row],[rating]]=0,"No Rating","Rated")</f>
        <v>Rated</v>
      </c>
      <c r="I12471" s="16" t="s">
        <v>10893</v>
      </c>
      <c r="J12471" s="29" t="s">
        <v>12</v>
      </c>
      <c r="K12471" s="19">
        <v>13.821999999999999</v>
      </c>
      <c r="L12471" s="26">
        <v>71</v>
      </c>
    </row>
    <row r="12472" spans="1:12" x14ac:dyDescent="0.3">
      <c r="A12472" s="14">
        <v>864116</v>
      </c>
      <c r="B12472" s="16" t="s">
        <v>15843</v>
      </c>
      <c r="C12472" s="16" t="s">
        <v>10</v>
      </c>
      <c r="D12472" s="4">
        <v>44624</v>
      </c>
      <c r="E12472" s="23">
        <v>2022</v>
      </c>
      <c r="F12472" s="19">
        <v>5.8</v>
      </c>
      <c r="G12472" s="19">
        <f>IF(Movies[[#This Row],[rating]]=0,"",Movies[[#This Row],[rating]])</f>
        <v>5.8</v>
      </c>
      <c r="H12472" s="19" t="str">
        <f>IF(Movies[[#This Row],[rating]]=0,"No Rating","Rated")</f>
        <v>Rated</v>
      </c>
      <c r="I12472" s="16" t="s">
        <v>47</v>
      </c>
      <c r="J12472" s="29" t="s">
        <v>12</v>
      </c>
      <c r="K12472" s="19">
        <v>13.750999999999999</v>
      </c>
      <c r="L12472" s="26">
        <v>219</v>
      </c>
    </row>
    <row r="12473" spans="1:12" x14ac:dyDescent="0.3">
      <c r="A12473" s="14">
        <v>1015963</v>
      </c>
      <c r="B12473" s="16" t="s">
        <v>15844</v>
      </c>
      <c r="C12473" s="16" t="s">
        <v>10</v>
      </c>
      <c r="D12473" s="4">
        <v>44911</v>
      </c>
      <c r="E12473" s="23">
        <v>2022</v>
      </c>
      <c r="F12473" s="19">
        <v>5.6</v>
      </c>
      <c r="G12473" s="19">
        <f>IF(Movies[[#This Row],[rating]]=0,"",Movies[[#This Row],[rating]])</f>
        <v>5.6</v>
      </c>
      <c r="H12473" s="19" t="str">
        <f>IF(Movies[[#This Row],[rating]]=0,"No Rating","Rated")</f>
        <v>Rated</v>
      </c>
      <c r="I12473" s="16" t="s">
        <v>15845</v>
      </c>
      <c r="J12473" s="29" t="s">
        <v>12</v>
      </c>
      <c r="K12473" s="19">
        <v>13.727</v>
      </c>
      <c r="L12473" s="26">
        <v>149</v>
      </c>
    </row>
    <row r="12474" spans="1:12" x14ac:dyDescent="0.3">
      <c r="A12474" s="14">
        <v>765119</v>
      </c>
      <c r="B12474" s="16" t="s">
        <v>15846</v>
      </c>
      <c r="C12474" s="16" t="s">
        <v>10</v>
      </c>
      <c r="D12474" s="4">
        <v>44645</v>
      </c>
      <c r="E12474" s="23">
        <v>2022</v>
      </c>
      <c r="F12474" s="19">
        <v>4.5999999999999996</v>
      </c>
      <c r="G12474" s="19">
        <f>IF(Movies[[#This Row],[rating]]=0,"",Movies[[#This Row],[rating]])</f>
        <v>4.5999999999999996</v>
      </c>
      <c r="H12474" s="19" t="str">
        <f>IF(Movies[[#This Row],[rating]]=0,"No Rating","Rated")</f>
        <v>Rated</v>
      </c>
      <c r="I12474" s="16" t="s">
        <v>30</v>
      </c>
      <c r="J12474" s="29" t="s">
        <v>12</v>
      </c>
      <c r="K12474" s="19">
        <v>13.722</v>
      </c>
      <c r="L12474" s="26">
        <v>465</v>
      </c>
    </row>
    <row r="12475" spans="1:12" x14ac:dyDescent="0.3">
      <c r="A12475" s="14">
        <v>990691</v>
      </c>
      <c r="B12475" s="16" t="s">
        <v>15847</v>
      </c>
      <c r="C12475" s="16" t="s">
        <v>750</v>
      </c>
      <c r="D12475" s="4">
        <v>44799</v>
      </c>
      <c r="E12475" s="23">
        <v>2022</v>
      </c>
      <c r="F12475" s="19">
        <v>6.2</v>
      </c>
      <c r="G12475" s="19">
        <f>IF(Movies[[#This Row],[rating]]=0,"",Movies[[#This Row],[rating]])</f>
        <v>6.2</v>
      </c>
      <c r="H12475" s="19" t="str">
        <f>IF(Movies[[#This Row],[rating]]=0,"No Rating","Rated")</f>
        <v>Rated</v>
      </c>
      <c r="I12475" s="16" t="s">
        <v>166</v>
      </c>
      <c r="J12475" s="29" t="s">
        <v>648</v>
      </c>
      <c r="K12475" s="19">
        <v>13.718</v>
      </c>
      <c r="L12475" s="26">
        <v>312</v>
      </c>
    </row>
    <row r="12476" spans="1:12" x14ac:dyDescent="0.3">
      <c r="A12476" s="14">
        <v>759054</v>
      </c>
      <c r="B12476" s="16" t="s">
        <v>15848</v>
      </c>
      <c r="C12476" s="16" t="s">
        <v>4567</v>
      </c>
      <c r="D12476" s="4">
        <v>44735</v>
      </c>
      <c r="E12476" s="23">
        <v>2022</v>
      </c>
      <c r="F12476" s="19">
        <v>7.6</v>
      </c>
      <c r="G12476" s="19">
        <f>IF(Movies[[#This Row],[rating]]=0,"",Movies[[#This Row],[rating]])</f>
        <v>7.6</v>
      </c>
      <c r="H12476" s="19" t="str">
        <f>IF(Movies[[#This Row],[rating]]=0,"No Rating","Rated")</f>
        <v>Rated</v>
      </c>
      <c r="I12476" s="16" t="s">
        <v>49</v>
      </c>
      <c r="J12476" s="29" t="s">
        <v>12</v>
      </c>
      <c r="K12476" s="19">
        <v>13.709</v>
      </c>
      <c r="L12476" s="26">
        <v>273</v>
      </c>
    </row>
    <row r="12477" spans="1:12" x14ac:dyDescent="0.3">
      <c r="A12477" s="14">
        <v>939210</v>
      </c>
      <c r="B12477" s="16" t="s">
        <v>15849</v>
      </c>
      <c r="C12477" s="16" t="s">
        <v>2380</v>
      </c>
      <c r="D12477" s="4">
        <v>44883</v>
      </c>
      <c r="E12477" s="23">
        <v>2022</v>
      </c>
      <c r="F12477" s="19">
        <v>7.2</v>
      </c>
      <c r="G12477" s="19">
        <f>IF(Movies[[#This Row],[rating]]=0,"",Movies[[#This Row],[rating]])</f>
        <v>7.2</v>
      </c>
      <c r="H12477" s="19" t="str">
        <f>IF(Movies[[#This Row],[rating]]=0,"No Rating","Rated")</f>
        <v>Rated</v>
      </c>
      <c r="I12477" s="16" t="s">
        <v>15850</v>
      </c>
      <c r="J12477" s="29" t="s">
        <v>12</v>
      </c>
      <c r="K12477" s="19">
        <v>13.693</v>
      </c>
      <c r="L12477" s="26">
        <v>107</v>
      </c>
    </row>
    <row r="12478" spans="1:12" x14ac:dyDescent="0.3">
      <c r="A12478" s="14">
        <v>477462</v>
      </c>
      <c r="B12478" s="16" t="s">
        <v>15851</v>
      </c>
      <c r="C12478" s="16" t="s">
        <v>1265</v>
      </c>
      <c r="D12478" s="4">
        <v>44657</v>
      </c>
      <c r="E12478" s="23">
        <v>2022</v>
      </c>
      <c r="F12478" s="19">
        <v>5.8</v>
      </c>
      <c r="G12478" s="19">
        <f>IF(Movies[[#This Row],[rating]]=0,"",Movies[[#This Row],[rating]])</f>
        <v>5.8</v>
      </c>
      <c r="H12478" s="19" t="str">
        <f>IF(Movies[[#This Row],[rating]]=0,"No Rating","Rated")</f>
        <v>Rated</v>
      </c>
      <c r="I12478" s="16" t="s">
        <v>203</v>
      </c>
      <c r="J12478" s="29" t="s">
        <v>12</v>
      </c>
      <c r="K12478" s="19">
        <v>13.627000000000001</v>
      </c>
      <c r="L12478" s="26">
        <v>211</v>
      </c>
    </row>
    <row r="12479" spans="1:12" x14ac:dyDescent="0.3">
      <c r="A12479" s="14">
        <v>877957</v>
      </c>
      <c r="B12479" s="16" t="s">
        <v>15852</v>
      </c>
      <c r="C12479" s="16" t="s">
        <v>144</v>
      </c>
      <c r="D12479" s="4">
        <v>44813</v>
      </c>
      <c r="E12479" s="23">
        <v>2022</v>
      </c>
      <c r="F12479" s="19">
        <v>7.4</v>
      </c>
      <c r="G12479" s="19">
        <f>IF(Movies[[#This Row],[rating]]=0,"",Movies[[#This Row],[rating]])</f>
        <v>7.4</v>
      </c>
      <c r="H12479" s="19" t="str">
        <f>IF(Movies[[#This Row],[rating]]=0,"No Rating","Rated")</f>
        <v>Rated</v>
      </c>
      <c r="I12479" s="16" t="s">
        <v>4965</v>
      </c>
      <c r="J12479" s="29" t="s">
        <v>146</v>
      </c>
      <c r="K12479" s="19">
        <v>13.612</v>
      </c>
      <c r="L12479" s="26">
        <v>285</v>
      </c>
    </row>
    <row r="12480" spans="1:12" x14ac:dyDescent="0.3">
      <c r="A12480" s="14">
        <v>522526</v>
      </c>
      <c r="B12480" s="16" t="s">
        <v>15853</v>
      </c>
      <c r="C12480" s="16" t="s">
        <v>14</v>
      </c>
      <c r="D12480" s="4">
        <v>44834</v>
      </c>
      <c r="E12480" s="23">
        <v>2022</v>
      </c>
      <c r="F12480" s="19">
        <v>6.3</v>
      </c>
      <c r="G12480" s="19">
        <f>IF(Movies[[#This Row],[rating]]=0,"",Movies[[#This Row],[rating]])</f>
        <v>6.3</v>
      </c>
      <c r="H12480" s="19" t="str">
        <f>IF(Movies[[#This Row],[rating]]=0,"No Rating","Rated")</f>
        <v>Rated</v>
      </c>
      <c r="I12480" s="16" t="s">
        <v>14848</v>
      </c>
      <c r="J12480" s="29" t="s">
        <v>12</v>
      </c>
      <c r="K12480" s="19">
        <v>13.612</v>
      </c>
      <c r="L12480" s="26">
        <v>170</v>
      </c>
    </row>
    <row r="12481" spans="1:12" x14ac:dyDescent="0.3">
      <c r="A12481" s="14">
        <v>1023313</v>
      </c>
      <c r="B12481" s="16" t="s">
        <v>15854</v>
      </c>
      <c r="C12481" s="16" t="s">
        <v>74</v>
      </c>
      <c r="D12481" s="4">
        <v>44867</v>
      </c>
      <c r="E12481" s="23">
        <v>2022</v>
      </c>
      <c r="F12481" s="19">
        <v>6.2</v>
      </c>
      <c r="G12481" s="19">
        <f>IF(Movies[[#This Row],[rating]]=0,"",Movies[[#This Row],[rating]])</f>
        <v>6.2</v>
      </c>
      <c r="H12481" s="19" t="str">
        <f>IF(Movies[[#This Row],[rating]]=0,"No Rating","Rated")</f>
        <v>Rated</v>
      </c>
      <c r="I12481" s="16" t="s">
        <v>468</v>
      </c>
      <c r="J12481" s="29" t="s">
        <v>34</v>
      </c>
      <c r="K12481" s="19">
        <v>13.590999999999999</v>
      </c>
      <c r="L12481" s="26">
        <v>115</v>
      </c>
    </row>
    <row r="12482" spans="1:12" x14ac:dyDescent="0.3">
      <c r="A12482" s="14">
        <v>664332</v>
      </c>
      <c r="B12482" s="16" t="s">
        <v>15855</v>
      </c>
      <c r="C12482" s="16" t="s">
        <v>595</v>
      </c>
      <c r="D12482" s="4">
        <v>44616</v>
      </c>
      <c r="E12482" s="23">
        <v>2022</v>
      </c>
      <c r="F12482" s="19">
        <v>7.4</v>
      </c>
      <c r="G12482" s="19">
        <f>IF(Movies[[#This Row],[rating]]=0,"",Movies[[#This Row],[rating]])</f>
        <v>7.4</v>
      </c>
      <c r="H12482" s="19" t="str">
        <f>IF(Movies[[#This Row],[rating]]=0,"No Rating","Rated")</f>
        <v>Rated</v>
      </c>
      <c r="I12482" s="16" t="s">
        <v>2200</v>
      </c>
      <c r="J12482" s="29" t="s">
        <v>142</v>
      </c>
      <c r="K12482" s="19">
        <v>13.56</v>
      </c>
      <c r="L12482" s="26">
        <v>159</v>
      </c>
    </row>
    <row r="12483" spans="1:12" x14ac:dyDescent="0.3">
      <c r="A12483" s="14">
        <v>1016446</v>
      </c>
      <c r="B12483" s="16" t="s">
        <v>15856</v>
      </c>
      <c r="C12483" s="16" t="s">
        <v>284</v>
      </c>
      <c r="D12483" s="4">
        <v>44825</v>
      </c>
      <c r="E12483" s="23">
        <v>2022</v>
      </c>
      <c r="F12483" s="19">
        <v>4.5</v>
      </c>
      <c r="G12483" s="19">
        <f>IF(Movies[[#This Row],[rating]]=0,"",Movies[[#This Row],[rating]])</f>
        <v>4.5</v>
      </c>
      <c r="H12483" s="19" t="str">
        <f>IF(Movies[[#This Row],[rating]]=0,"No Rating","Rated")</f>
        <v>Rated</v>
      </c>
      <c r="I12483" s="16" t="s">
        <v>6586</v>
      </c>
      <c r="J12483" s="29" t="s">
        <v>286</v>
      </c>
      <c r="K12483" s="19">
        <v>13.516</v>
      </c>
      <c r="L12483" s="26">
        <v>84</v>
      </c>
    </row>
    <row r="12484" spans="1:12" x14ac:dyDescent="0.3">
      <c r="A12484" s="14">
        <v>785985</v>
      </c>
      <c r="B12484" s="16" t="s">
        <v>15857</v>
      </c>
      <c r="C12484" s="16" t="s">
        <v>108</v>
      </c>
      <c r="D12484" s="4">
        <v>44687</v>
      </c>
      <c r="E12484" s="23">
        <v>2022</v>
      </c>
      <c r="F12484" s="19">
        <v>6</v>
      </c>
      <c r="G12484" s="19">
        <f>IF(Movies[[#This Row],[rating]]=0,"",Movies[[#This Row],[rating]])</f>
        <v>6</v>
      </c>
      <c r="H12484" s="19" t="str">
        <f>IF(Movies[[#This Row],[rating]]=0,"No Rating","Rated")</f>
        <v>Rated</v>
      </c>
      <c r="I12484" s="16" t="s">
        <v>2815</v>
      </c>
      <c r="J12484" s="29" t="s">
        <v>110</v>
      </c>
      <c r="K12484" s="19">
        <v>13.513</v>
      </c>
      <c r="L12484" s="26">
        <v>478</v>
      </c>
    </row>
    <row r="12485" spans="1:12" x14ac:dyDescent="0.3">
      <c r="A12485" s="14">
        <v>809972</v>
      </c>
      <c r="B12485" s="16" t="s">
        <v>15858</v>
      </c>
      <c r="C12485" s="16" t="s">
        <v>2138</v>
      </c>
      <c r="D12485" s="4">
        <v>44566</v>
      </c>
      <c r="E12485" s="23">
        <v>2022</v>
      </c>
      <c r="F12485" s="19">
        <v>6.7</v>
      </c>
      <c r="G12485" s="19">
        <f>IF(Movies[[#This Row],[rating]]=0,"",Movies[[#This Row],[rating]])</f>
        <v>6.7</v>
      </c>
      <c r="H12485" s="19" t="str">
        <f>IF(Movies[[#This Row],[rating]]=0,"No Rating","Rated")</f>
        <v>Rated</v>
      </c>
      <c r="I12485" s="16" t="s">
        <v>7343</v>
      </c>
      <c r="J12485" s="29" t="s">
        <v>2139</v>
      </c>
      <c r="K12485" s="19">
        <v>13.51</v>
      </c>
      <c r="L12485" s="26">
        <v>192</v>
      </c>
    </row>
    <row r="12486" spans="1:12" x14ac:dyDescent="0.3">
      <c r="A12486" s="14">
        <v>928015</v>
      </c>
      <c r="B12486" s="16" t="s">
        <v>15859</v>
      </c>
      <c r="C12486" s="16" t="s">
        <v>10</v>
      </c>
      <c r="D12486" s="4">
        <v>44589</v>
      </c>
      <c r="E12486" s="23">
        <v>2022</v>
      </c>
      <c r="F12486" s="19">
        <v>5.2</v>
      </c>
      <c r="G12486" s="19">
        <f>IF(Movies[[#This Row],[rating]]=0,"",Movies[[#This Row],[rating]])</f>
        <v>5.2</v>
      </c>
      <c r="H12486" s="19" t="str">
        <f>IF(Movies[[#This Row],[rating]]=0,"No Rating","Rated")</f>
        <v>Rated</v>
      </c>
      <c r="I12486" s="16" t="s">
        <v>13849</v>
      </c>
      <c r="J12486" s="29" t="s">
        <v>12</v>
      </c>
      <c r="K12486" s="19">
        <v>13.5</v>
      </c>
      <c r="L12486" s="26">
        <v>100</v>
      </c>
    </row>
    <row r="12487" spans="1:12" x14ac:dyDescent="0.3">
      <c r="A12487" s="14">
        <v>823766</v>
      </c>
      <c r="B12487" s="16" t="s">
        <v>15860</v>
      </c>
      <c r="C12487" s="16" t="s">
        <v>2392</v>
      </c>
      <c r="D12487" s="4">
        <v>44867</v>
      </c>
      <c r="E12487" s="23">
        <v>2022</v>
      </c>
      <c r="F12487" s="19">
        <v>6.6</v>
      </c>
      <c r="G12487" s="19">
        <f>IF(Movies[[#This Row],[rating]]=0,"",Movies[[#This Row],[rating]])</f>
        <v>6.6</v>
      </c>
      <c r="H12487" s="19" t="str">
        <f>IF(Movies[[#This Row],[rating]]=0,"No Rating","Rated")</f>
        <v>Rated</v>
      </c>
      <c r="I12487" s="16" t="s">
        <v>414</v>
      </c>
      <c r="J12487" s="29" t="s">
        <v>12</v>
      </c>
      <c r="K12487" s="19">
        <v>13.474</v>
      </c>
      <c r="L12487" s="26">
        <v>840</v>
      </c>
    </row>
    <row r="12488" spans="1:12" x14ac:dyDescent="0.3">
      <c r="A12488" s="14">
        <v>870671</v>
      </c>
      <c r="B12488" s="16" t="s">
        <v>15861</v>
      </c>
      <c r="C12488" s="16" t="s">
        <v>10</v>
      </c>
      <c r="D12488" s="4">
        <v>44582</v>
      </c>
      <c r="E12488" s="23">
        <v>2022</v>
      </c>
      <c r="F12488" s="19">
        <v>5.7</v>
      </c>
      <c r="G12488" s="19">
        <f>IF(Movies[[#This Row],[rating]]=0,"",Movies[[#This Row],[rating]])</f>
        <v>5.7</v>
      </c>
      <c r="H12488" s="19" t="str">
        <f>IF(Movies[[#This Row],[rating]]=0,"No Rating","Rated")</f>
        <v>Rated</v>
      </c>
      <c r="I12488" s="16" t="s">
        <v>468</v>
      </c>
      <c r="J12488" s="29" t="s">
        <v>12</v>
      </c>
      <c r="K12488" s="19">
        <v>13.435</v>
      </c>
      <c r="L12488" s="26">
        <v>78</v>
      </c>
    </row>
    <row r="12489" spans="1:12" x14ac:dyDescent="0.3">
      <c r="A12489" s="14">
        <v>964943</v>
      </c>
      <c r="B12489" s="16" t="s">
        <v>15862</v>
      </c>
      <c r="C12489" s="16" t="s">
        <v>10</v>
      </c>
      <c r="D12489" s="4">
        <v>44705</v>
      </c>
      <c r="E12489" s="23">
        <v>2022</v>
      </c>
      <c r="F12489" s="19">
        <v>7.1</v>
      </c>
      <c r="G12489" s="19">
        <f>IF(Movies[[#This Row],[rating]]=0,"",Movies[[#This Row],[rating]])</f>
        <v>7.1</v>
      </c>
      <c r="H12489" s="19" t="str">
        <f>IF(Movies[[#This Row],[rating]]=0,"No Rating","Rated")</f>
        <v>Rated</v>
      </c>
      <c r="I12489" s="16" t="s">
        <v>329</v>
      </c>
      <c r="J12489" s="29" t="s">
        <v>12</v>
      </c>
      <c r="K12489" s="19">
        <v>13.42</v>
      </c>
      <c r="L12489" s="26">
        <v>39</v>
      </c>
    </row>
    <row r="12490" spans="1:12" x14ac:dyDescent="0.3">
      <c r="A12490" s="14">
        <v>831410</v>
      </c>
      <c r="B12490" s="16" t="s">
        <v>15863</v>
      </c>
      <c r="C12490" s="16" t="s">
        <v>10</v>
      </c>
      <c r="D12490" s="4">
        <v>44831</v>
      </c>
      <c r="E12490" s="23">
        <v>2022</v>
      </c>
      <c r="F12490" s="19">
        <v>5.7</v>
      </c>
      <c r="G12490" s="19">
        <f>IF(Movies[[#This Row],[rating]]=0,"",Movies[[#This Row],[rating]])</f>
        <v>5.7</v>
      </c>
      <c r="H12490" s="19" t="str">
        <f>IF(Movies[[#This Row],[rating]]=0,"No Rating","Rated")</f>
        <v>Rated</v>
      </c>
      <c r="I12490" s="16" t="s">
        <v>15864</v>
      </c>
      <c r="J12490" s="29" t="s">
        <v>12</v>
      </c>
      <c r="K12490" s="19">
        <v>13.41</v>
      </c>
      <c r="L12490" s="26">
        <v>121</v>
      </c>
    </row>
    <row r="12491" spans="1:12" x14ac:dyDescent="0.3">
      <c r="A12491" s="14">
        <v>614939</v>
      </c>
      <c r="B12491" s="16" t="s">
        <v>15865</v>
      </c>
      <c r="C12491" s="16" t="s">
        <v>10</v>
      </c>
      <c r="D12491" s="4">
        <v>44834</v>
      </c>
      <c r="E12491" s="23">
        <v>2022</v>
      </c>
      <c r="F12491" s="19">
        <v>6.7</v>
      </c>
      <c r="G12491" s="19">
        <f>IF(Movies[[#This Row],[rating]]=0,"",Movies[[#This Row],[rating]])</f>
        <v>6.7</v>
      </c>
      <c r="H12491" s="19" t="str">
        <f>IF(Movies[[#This Row],[rating]]=0,"No Rating","Rated")</f>
        <v>Rated</v>
      </c>
      <c r="I12491" s="16" t="s">
        <v>273</v>
      </c>
      <c r="J12491" s="29" t="s">
        <v>12</v>
      </c>
      <c r="K12491" s="19">
        <v>13.387</v>
      </c>
      <c r="L12491" s="26">
        <v>511</v>
      </c>
    </row>
    <row r="12492" spans="1:12" x14ac:dyDescent="0.3">
      <c r="A12492" s="14">
        <v>788977</v>
      </c>
      <c r="B12492" s="16" t="s">
        <v>15866</v>
      </c>
      <c r="C12492" s="16" t="s">
        <v>15867</v>
      </c>
      <c r="D12492" s="4">
        <v>44860</v>
      </c>
      <c r="E12492" s="23">
        <v>2022</v>
      </c>
      <c r="F12492" s="19">
        <v>6.71</v>
      </c>
      <c r="G12492" s="19">
        <f>IF(Movies[[#This Row],[rating]]=0,"",Movies[[#This Row],[rating]])</f>
        <v>6.71</v>
      </c>
      <c r="H12492" s="19" t="str">
        <f>IF(Movies[[#This Row],[rating]]=0,"No Rating","Rated")</f>
        <v>Rated</v>
      </c>
      <c r="I12492" s="16" t="s">
        <v>166</v>
      </c>
      <c r="J12492" s="29" t="s">
        <v>553</v>
      </c>
      <c r="K12492" s="19">
        <v>13.375</v>
      </c>
      <c r="L12492" s="26">
        <v>243</v>
      </c>
    </row>
    <row r="12493" spans="1:12" x14ac:dyDescent="0.3">
      <c r="A12493" s="14">
        <v>743563</v>
      </c>
      <c r="B12493" s="16" t="s">
        <v>15868</v>
      </c>
      <c r="C12493" s="16" t="s">
        <v>595</v>
      </c>
      <c r="D12493" s="4">
        <v>44714</v>
      </c>
      <c r="E12493" s="23">
        <v>2022</v>
      </c>
      <c r="F12493" s="19">
        <v>7.7</v>
      </c>
      <c r="G12493" s="19">
        <f>IF(Movies[[#This Row],[rating]]=0,"",Movies[[#This Row],[rating]])</f>
        <v>7.7</v>
      </c>
      <c r="H12493" s="19" t="str">
        <f>IF(Movies[[#This Row],[rating]]=0,"No Rating","Rated")</f>
        <v>Rated</v>
      </c>
      <c r="I12493" s="16" t="s">
        <v>78</v>
      </c>
      <c r="J12493" s="29" t="s">
        <v>597</v>
      </c>
      <c r="K12493" s="19">
        <v>13.37</v>
      </c>
      <c r="L12493" s="26">
        <v>123</v>
      </c>
    </row>
    <row r="12494" spans="1:12" x14ac:dyDescent="0.3">
      <c r="A12494" s="14">
        <v>606403</v>
      </c>
      <c r="B12494" s="16" t="s">
        <v>15869</v>
      </c>
      <c r="C12494" s="16" t="s">
        <v>94</v>
      </c>
      <c r="D12494" s="4">
        <v>44573</v>
      </c>
      <c r="E12494" s="23">
        <v>2022</v>
      </c>
      <c r="F12494" s="19">
        <v>7</v>
      </c>
      <c r="G12494" s="19">
        <f>IF(Movies[[#This Row],[rating]]=0,"",Movies[[#This Row],[rating]])</f>
        <v>7</v>
      </c>
      <c r="H12494" s="19" t="str">
        <f>IF(Movies[[#This Row],[rating]]=0,"No Rating","Rated")</f>
        <v>Rated</v>
      </c>
      <c r="I12494" s="16" t="s">
        <v>71</v>
      </c>
      <c r="J12494" s="29" t="s">
        <v>96</v>
      </c>
      <c r="K12494" s="19">
        <v>13.36</v>
      </c>
      <c r="L12494" s="26">
        <v>187</v>
      </c>
    </row>
    <row r="12495" spans="1:12" x14ac:dyDescent="0.3">
      <c r="A12495" s="14">
        <v>848685</v>
      </c>
      <c r="B12495" s="16" t="s">
        <v>15870</v>
      </c>
      <c r="C12495" s="16" t="s">
        <v>32</v>
      </c>
      <c r="D12495" s="4">
        <v>44762</v>
      </c>
      <c r="E12495" s="23">
        <v>2022</v>
      </c>
      <c r="F12495" s="19">
        <v>7.5</v>
      </c>
      <c r="G12495" s="19">
        <f>IF(Movies[[#This Row],[rating]]=0,"",Movies[[#This Row],[rating]])</f>
        <v>7.5</v>
      </c>
      <c r="H12495" s="19" t="str">
        <f>IF(Movies[[#This Row],[rating]]=0,"No Rating","Rated")</f>
        <v>Rated</v>
      </c>
      <c r="I12495" s="16" t="s">
        <v>312</v>
      </c>
      <c r="J12495" s="29" t="s">
        <v>3960</v>
      </c>
      <c r="K12495" s="19">
        <v>13.358000000000001</v>
      </c>
      <c r="L12495" s="26">
        <v>757</v>
      </c>
    </row>
    <row r="12496" spans="1:12" x14ac:dyDescent="0.3">
      <c r="A12496" s="14">
        <v>934207</v>
      </c>
      <c r="B12496" s="16" t="s">
        <v>15871</v>
      </c>
      <c r="C12496" s="16" t="s">
        <v>367</v>
      </c>
      <c r="D12496" s="4">
        <v>44868</v>
      </c>
      <c r="E12496" s="23">
        <v>2022</v>
      </c>
      <c r="F12496" s="19">
        <v>6.2</v>
      </c>
      <c r="G12496" s="19">
        <f>IF(Movies[[#This Row],[rating]]=0,"",Movies[[#This Row],[rating]])</f>
        <v>6.2</v>
      </c>
      <c r="H12496" s="19" t="str">
        <f>IF(Movies[[#This Row],[rating]]=0,"No Rating","Rated")</f>
        <v>Rated</v>
      </c>
      <c r="I12496" s="16" t="s">
        <v>15872</v>
      </c>
      <c r="J12496" s="29" t="s">
        <v>12</v>
      </c>
      <c r="K12496" s="19">
        <v>13.308</v>
      </c>
      <c r="L12496" s="26">
        <v>138</v>
      </c>
    </row>
    <row r="12497" spans="1:12" x14ac:dyDescent="0.3">
      <c r="A12497" s="14">
        <v>746333</v>
      </c>
      <c r="B12497" s="16" t="s">
        <v>15873</v>
      </c>
      <c r="C12497" s="16" t="s">
        <v>838</v>
      </c>
      <c r="D12497" s="4">
        <v>44594</v>
      </c>
      <c r="E12497" s="23">
        <v>2022</v>
      </c>
      <c r="F12497" s="19">
        <v>6.4</v>
      </c>
      <c r="G12497" s="19">
        <f>IF(Movies[[#This Row],[rating]]=0,"",Movies[[#This Row],[rating]])</f>
        <v>6.4</v>
      </c>
      <c r="H12497" s="19" t="str">
        <f>IF(Movies[[#This Row],[rating]]=0,"No Rating","Rated")</f>
        <v>Rated</v>
      </c>
      <c r="I12497" s="16" t="s">
        <v>15874</v>
      </c>
      <c r="J12497" s="29" t="s">
        <v>110</v>
      </c>
      <c r="K12497" s="19">
        <v>13.307</v>
      </c>
      <c r="L12497" s="26">
        <v>501</v>
      </c>
    </row>
    <row r="12498" spans="1:12" x14ac:dyDescent="0.3">
      <c r="A12498" s="14">
        <v>988233</v>
      </c>
      <c r="B12498" s="16" t="s">
        <v>15875</v>
      </c>
      <c r="C12498" s="16" t="s">
        <v>10</v>
      </c>
      <c r="D12498" s="4">
        <v>44866</v>
      </c>
      <c r="E12498" s="23">
        <v>2022</v>
      </c>
      <c r="F12498" s="19">
        <v>5.7249999999999996</v>
      </c>
      <c r="G12498" s="19">
        <f>IF(Movies[[#This Row],[rating]]=0,"",Movies[[#This Row],[rating]])</f>
        <v>5.7249999999999996</v>
      </c>
      <c r="H12498" s="19" t="str">
        <f>IF(Movies[[#This Row],[rating]]=0,"No Rating","Rated")</f>
        <v>Rated</v>
      </c>
      <c r="I12498" s="16" t="s">
        <v>558</v>
      </c>
      <c r="J12498" s="29" t="s">
        <v>12</v>
      </c>
      <c r="K12498" s="19">
        <v>13.303000000000001</v>
      </c>
      <c r="L12498" s="26">
        <v>91</v>
      </c>
    </row>
    <row r="12499" spans="1:12" x14ac:dyDescent="0.3">
      <c r="A12499" s="14">
        <v>760099</v>
      </c>
      <c r="B12499" s="16" t="s">
        <v>15876</v>
      </c>
      <c r="C12499" s="16" t="s">
        <v>15877</v>
      </c>
      <c r="D12499" s="4">
        <v>44869</v>
      </c>
      <c r="E12499" s="23">
        <v>2022</v>
      </c>
      <c r="F12499" s="19">
        <v>7</v>
      </c>
      <c r="G12499" s="19">
        <f>IF(Movies[[#This Row],[rating]]=0,"",Movies[[#This Row],[rating]])</f>
        <v>7</v>
      </c>
      <c r="H12499" s="19" t="str">
        <f>IF(Movies[[#This Row],[rating]]=0,"No Rating","Rated")</f>
        <v>Rated</v>
      </c>
      <c r="I12499" s="16" t="s">
        <v>49</v>
      </c>
      <c r="J12499" s="29" t="s">
        <v>12</v>
      </c>
      <c r="K12499" s="19">
        <v>13.301</v>
      </c>
      <c r="L12499" s="26">
        <v>425</v>
      </c>
    </row>
    <row r="12500" spans="1:12" x14ac:dyDescent="0.3">
      <c r="A12500" s="14">
        <v>980017</v>
      </c>
      <c r="B12500" s="16" t="s">
        <v>15878</v>
      </c>
      <c r="C12500" s="16" t="s">
        <v>10</v>
      </c>
      <c r="D12500" s="4">
        <v>44749</v>
      </c>
      <c r="E12500" s="23">
        <v>2022</v>
      </c>
      <c r="F12500" s="19">
        <v>7.2</v>
      </c>
      <c r="G12500" s="19">
        <f>IF(Movies[[#This Row],[rating]]=0,"",Movies[[#This Row],[rating]])</f>
        <v>7.2</v>
      </c>
      <c r="H12500" s="19" t="str">
        <f>IF(Movies[[#This Row],[rating]]=0,"No Rating","Rated")</f>
        <v>Rated</v>
      </c>
      <c r="I12500" s="16" t="s">
        <v>329</v>
      </c>
      <c r="J12500" s="29" t="s">
        <v>12</v>
      </c>
      <c r="K12500" s="19">
        <v>13.292</v>
      </c>
      <c r="L12500" s="26">
        <v>43</v>
      </c>
    </row>
    <row r="12501" spans="1:12" x14ac:dyDescent="0.3">
      <c r="A12501" s="14">
        <v>683328</v>
      </c>
      <c r="B12501" s="16" t="s">
        <v>15879</v>
      </c>
      <c r="C12501" s="16" t="s">
        <v>3367</v>
      </c>
      <c r="D12501" s="4">
        <v>44914</v>
      </c>
      <c r="E12501" s="23">
        <v>2022</v>
      </c>
      <c r="F12501" s="19">
        <v>6.8</v>
      </c>
      <c r="G12501" s="19">
        <f>IF(Movies[[#This Row],[rating]]=0,"",Movies[[#This Row],[rating]])</f>
        <v>6.8</v>
      </c>
      <c r="H12501" s="19" t="str">
        <f>IF(Movies[[#This Row],[rating]]=0,"No Rating","Rated")</f>
        <v>Rated</v>
      </c>
      <c r="I12501" s="16" t="s">
        <v>82</v>
      </c>
      <c r="J12501" s="29" t="s">
        <v>3112</v>
      </c>
      <c r="K12501" s="19">
        <v>13.291</v>
      </c>
      <c r="L12501" s="26">
        <v>195</v>
      </c>
    </row>
    <row r="12502" spans="1:12" x14ac:dyDescent="0.3">
      <c r="A12502" s="14">
        <v>1082010</v>
      </c>
      <c r="B12502" s="16" t="s">
        <v>15880</v>
      </c>
      <c r="C12502" s="16" t="s">
        <v>94</v>
      </c>
      <c r="D12502" s="4">
        <v>44853</v>
      </c>
      <c r="E12502" s="23">
        <v>2022</v>
      </c>
      <c r="F12502" s="19">
        <v>0</v>
      </c>
      <c r="G12502" s="19" t="str">
        <f>IF(Movies[[#This Row],[rating]]=0,"",Movies[[#This Row],[rating]])</f>
        <v/>
      </c>
      <c r="H12502" s="19" t="str">
        <f>IF(Movies[[#This Row],[rating]]=0,"No Rating","Rated")</f>
        <v>No Rating</v>
      </c>
      <c r="I12502" s="16" t="s">
        <v>49</v>
      </c>
      <c r="J12502" s="29" t="s">
        <v>96</v>
      </c>
      <c r="K12502" s="19">
        <v>13.254</v>
      </c>
      <c r="L12502" s="26">
        <v>0</v>
      </c>
    </row>
    <row r="12503" spans="1:12" x14ac:dyDescent="0.3">
      <c r="A12503" s="14">
        <v>991833</v>
      </c>
      <c r="B12503" s="16" t="s">
        <v>15881</v>
      </c>
      <c r="C12503" s="16" t="s">
        <v>432</v>
      </c>
      <c r="D12503" s="4">
        <v>44736</v>
      </c>
      <c r="E12503" s="23">
        <v>2022</v>
      </c>
      <c r="F12503" s="19">
        <v>7.4370000000000003</v>
      </c>
      <c r="G12503" s="19">
        <f>IF(Movies[[#This Row],[rating]]=0,"",Movies[[#This Row],[rating]])</f>
        <v>7.4370000000000003</v>
      </c>
      <c r="H12503" s="19" t="str">
        <f>IF(Movies[[#This Row],[rating]]=0,"No Rating","Rated")</f>
        <v>Rated</v>
      </c>
      <c r="I12503" s="16" t="s">
        <v>390</v>
      </c>
      <c r="J12503" s="29" t="s">
        <v>12</v>
      </c>
      <c r="K12503" s="19">
        <v>13.226000000000001</v>
      </c>
      <c r="L12503" s="26">
        <v>79</v>
      </c>
    </row>
    <row r="12504" spans="1:12" x14ac:dyDescent="0.3">
      <c r="A12504" s="14">
        <v>696157</v>
      </c>
      <c r="B12504" s="16" t="s">
        <v>15882</v>
      </c>
      <c r="C12504" s="16" t="s">
        <v>10</v>
      </c>
      <c r="D12504" s="4">
        <v>44915</v>
      </c>
      <c r="E12504" s="23">
        <v>2022</v>
      </c>
      <c r="F12504" s="19">
        <v>7</v>
      </c>
      <c r="G12504" s="19">
        <f>IF(Movies[[#This Row],[rating]]=0,"",Movies[[#This Row],[rating]])</f>
        <v>7</v>
      </c>
      <c r="H12504" s="19" t="str">
        <f>IF(Movies[[#This Row],[rating]]=0,"No Rating","Rated")</f>
        <v>Rated</v>
      </c>
      <c r="I12504" s="16" t="s">
        <v>15883</v>
      </c>
      <c r="J12504" s="29" t="s">
        <v>12</v>
      </c>
      <c r="K12504" s="19">
        <v>13.176</v>
      </c>
      <c r="L12504" s="26">
        <v>464</v>
      </c>
    </row>
    <row r="12505" spans="1:12" x14ac:dyDescent="0.3">
      <c r="A12505" s="14">
        <v>646473</v>
      </c>
      <c r="B12505" s="16" t="s">
        <v>15884</v>
      </c>
      <c r="C12505" s="16" t="s">
        <v>10</v>
      </c>
      <c r="D12505" s="4">
        <v>44869</v>
      </c>
      <c r="E12505" s="23">
        <v>2022</v>
      </c>
      <c r="F12505" s="19">
        <v>6.4</v>
      </c>
      <c r="G12505" s="19">
        <f>IF(Movies[[#This Row],[rating]]=0,"",Movies[[#This Row],[rating]])</f>
        <v>6.4</v>
      </c>
      <c r="H12505" s="19" t="str">
        <f>IF(Movies[[#This Row],[rating]]=0,"No Rating","Rated")</f>
        <v>Rated</v>
      </c>
      <c r="I12505" s="16" t="s">
        <v>49</v>
      </c>
      <c r="J12505" s="29" t="s">
        <v>12</v>
      </c>
      <c r="K12505" s="19">
        <v>13.175000000000001</v>
      </c>
      <c r="L12505" s="26">
        <v>60</v>
      </c>
    </row>
    <row r="12506" spans="1:12" x14ac:dyDescent="0.3">
      <c r="A12506" s="14">
        <v>816977</v>
      </c>
      <c r="B12506" s="16" t="s">
        <v>15885</v>
      </c>
      <c r="C12506" s="16" t="s">
        <v>10</v>
      </c>
      <c r="D12506" s="4">
        <v>44766</v>
      </c>
      <c r="E12506" s="23">
        <v>2022</v>
      </c>
      <c r="F12506" s="19">
        <v>4.7</v>
      </c>
      <c r="G12506" s="19">
        <f>IF(Movies[[#This Row],[rating]]=0,"",Movies[[#This Row],[rating]])</f>
        <v>4.7</v>
      </c>
      <c r="H12506" s="19" t="str">
        <f>IF(Movies[[#This Row],[rating]]=0,"No Rating","Rated")</f>
        <v>Rated</v>
      </c>
      <c r="I12506" s="16" t="s">
        <v>183</v>
      </c>
      <c r="J12506" s="29" t="s">
        <v>12</v>
      </c>
      <c r="K12506" s="19">
        <v>13.17</v>
      </c>
      <c r="L12506" s="26">
        <v>221</v>
      </c>
    </row>
    <row r="12507" spans="1:12" x14ac:dyDescent="0.3">
      <c r="A12507" s="14">
        <v>828853</v>
      </c>
      <c r="B12507" s="16" t="s">
        <v>15886</v>
      </c>
      <c r="C12507" s="16" t="s">
        <v>10</v>
      </c>
      <c r="D12507" s="4">
        <v>44701</v>
      </c>
      <c r="E12507" s="23">
        <v>2022</v>
      </c>
      <c r="F12507" s="19">
        <v>6.4</v>
      </c>
      <c r="G12507" s="19">
        <f>IF(Movies[[#This Row],[rating]]=0,"",Movies[[#This Row],[rating]])</f>
        <v>6.4</v>
      </c>
      <c r="H12507" s="19" t="str">
        <f>IF(Movies[[#This Row],[rating]]=0,"No Rating","Rated")</f>
        <v>Rated</v>
      </c>
      <c r="I12507" s="16" t="s">
        <v>380</v>
      </c>
      <c r="J12507" s="29" t="s">
        <v>12</v>
      </c>
      <c r="K12507" s="19">
        <v>13.115</v>
      </c>
      <c r="L12507" s="26">
        <v>341</v>
      </c>
    </row>
    <row r="12508" spans="1:12" x14ac:dyDescent="0.3">
      <c r="A12508" s="14">
        <v>679919</v>
      </c>
      <c r="B12508" s="16" t="s">
        <v>15887</v>
      </c>
      <c r="C12508" s="16" t="s">
        <v>595</v>
      </c>
      <c r="D12508" s="4">
        <v>44680</v>
      </c>
      <c r="E12508" s="23">
        <v>2022</v>
      </c>
      <c r="F12508" s="19">
        <v>4.2</v>
      </c>
      <c r="G12508" s="19">
        <f>IF(Movies[[#This Row],[rating]]=0,"",Movies[[#This Row],[rating]])</f>
        <v>4.2</v>
      </c>
      <c r="H12508" s="19" t="str">
        <f>IF(Movies[[#This Row],[rating]]=0,"No Rating","Rated")</f>
        <v>Rated</v>
      </c>
      <c r="I12508" s="16" t="s">
        <v>808</v>
      </c>
      <c r="J12508" s="29" t="s">
        <v>1033</v>
      </c>
      <c r="K12508" s="19">
        <v>13.111000000000001</v>
      </c>
      <c r="L12508" s="26">
        <v>18</v>
      </c>
    </row>
    <row r="12509" spans="1:12" x14ac:dyDescent="0.3">
      <c r="A12509" s="14">
        <v>842934</v>
      </c>
      <c r="B12509" s="16" t="s">
        <v>15888</v>
      </c>
      <c r="C12509" s="16" t="s">
        <v>10</v>
      </c>
      <c r="D12509" s="4">
        <v>44881</v>
      </c>
      <c r="E12509" s="23">
        <v>2022</v>
      </c>
      <c r="F12509" s="19">
        <v>5.5</v>
      </c>
      <c r="G12509" s="19">
        <f>IF(Movies[[#This Row],[rating]]=0,"",Movies[[#This Row],[rating]])</f>
        <v>5.5</v>
      </c>
      <c r="H12509" s="19" t="str">
        <f>IF(Movies[[#This Row],[rating]]=0,"No Rating","Rated")</f>
        <v>Rated</v>
      </c>
      <c r="I12509" s="16" t="s">
        <v>2091</v>
      </c>
      <c r="J12509" s="29" t="s">
        <v>12</v>
      </c>
      <c r="K12509" s="19">
        <v>13.057</v>
      </c>
      <c r="L12509" s="26">
        <v>321</v>
      </c>
    </row>
    <row r="12510" spans="1:12" x14ac:dyDescent="0.3">
      <c r="A12510" s="14">
        <v>778855</v>
      </c>
      <c r="B12510" s="16" t="s">
        <v>15889</v>
      </c>
      <c r="C12510" s="16" t="s">
        <v>8317</v>
      </c>
      <c r="D12510" s="4">
        <v>44608</v>
      </c>
      <c r="E12510" s="23">
        <v>2022</v>
      </c>
      <c r="F12510" s="19">
        <v>7.3</v>
      </c>
      <c r="G12510" s="19">
        <f>IF(Movies[[#This Row],[rating]]=0,"",Movies[[#This Row],[rating]])</f>
        <v>7.3</v>
      </c>
      <c r="H12510" s="19" t="str">
        <f>IF(Movies[[#This Row],[rating]]=0,"No Rating","Rated")</f>
        <v>Rated</v>
      </c>
      <c r="I12510" s="16" t="s">
        <v>2742</v>
      </c>
      <c r="J12510" s="29" t="s">
        <v>12</v>
      </c>
      <c r="K12510" s="19">
        <v>13.042</v>
      </c>
      <c r="L12510" s="26">
        <v>263</v>
      </c>
    </row>
    <row r="12511" spans="1:12" x14ac:dyDescent="0.3">
      <c r="A12511" s="14">
        <v>931461</v>
      </c>
      <c r="B12511" s="16" t="s">
        <v>15890</v>
      </c>
      <c r="C12511" s="16" t="s">
        <v>10</v>
      </c>
      <c r="D12511" s="4">
        <v>44869</v>
      </c>
      <c r="E12511" s="23">
        <v>2022</v>
      </c>
      <c r="F12511" s="19">
        <v>5.7</v>
      </c>
      <c r="G12511" s="19">
        <f>IF(Movies[[#This Row],[rating]]=0,"",Movies[[#This Row],[rating]])</f>
        <v>5.7</v>
      </c>
      <c r="H12511" s="19" t="str">
        <f>IF(Movies[[#This Row],[rating]]=0,"No Rating","Rated")</f>
        <v>Rated</v>
      </c>
      <c r="I12511" s="16" t="s">
        <v>30</v>
      </c>
      <c r="J12511" s="29" t="s">
        <v>12</v>
      </c>
      <c r="K12511" s="19">
        <v>13.03</v>
      </c>
      <c r="L12511" s="26">
        <v>46</v>
      </c>
    </row>
    <row r="12512" spans="1:12" x14ac:dyDescent="0.3">
      <c r="A12512" s="14">
        <v>901385</v>
      </c>
      <c r="B12512" s="16" t="s">
        <v>15891</v>
      </c>
      <c r="C12512" s="16" t="s">
        <v>10</v>
      </c>
      <c r="D12512" s="4">
        <v>44840</v>
      </c>
      <c r="E12512" s="23">
        <v>2022</v>
      </c>
      <c r="F12512" s="19">
        <v>6.1</v>
      </c>
      <c r="G12512" s="19">
        <f>IF(Movies[[#This Row],[rating]]=0,"",Movies[[#This Row],[rating]])</f>
        <v>6.1</v>
      </c>
      <c r="H12512" s="19" t="str">
        <f>IF(Movies[[#This Row],[rating]]=0,"No Rating","Rated")</f>
        <v>Rated</v>
      </c>
      <c r="I12512" s="16" t="s">
        <v>15892</v>
      </c>
      <c r="J12512" s="29" t="s">
        <v>12</v>
      </c>
      <c r="K12512" s="19">
        <v>13.013999999999999</v>
      </c>
      <c r="L12512" s="26">
        <v>321</v>
      </c>
    </row>
    <row r="12513" spans="1:12" x14ac:dyDescent="0.3">
      <c r="A12513" s="14">
        <v>872177</v>
      </c>
      <c r="B12513" s="16" t="s">
        <v>15893</v>
      </c>
      <c r="C12513" s="16" t="s">
        <v>10</v>
      </c>
      <c r="D12513" s="4">
        <v>44680</v>
      </c>
      <c r="E12513" s="23">
        <v>2022</v>
      </c>
      <c r="F12513" s="19">
        <v>5</v>
      </c>
      <c r="G12513" s="19">
        <f>IF(Movies[[#This Row],[rating]]=0,"",Movies[[#This Row],[rating]])</f>
        <v>5</v>
      </c>
      <c r="H12513" s="19" t="str">
        <f>IF(Movies[[#This Row],[rating]]=0,"No Rating","Rated")</f>
        <v>Rated</v>
      </c>
      <c r="I12513" s="16" t="s">
        <v>6901</v>
      </c>
      <c r="J12513" s="29" t="s">
        <v>12</v>
      </c>
      <c r="K12513" s="19">
        <v>12.984999999999999</v>
      </c>
      <c r="L12513" s="26">
        <v>89</v>
      </c>
    </row>
    <row r="12514" spans="1:12" x14ac:dyDescent="0.3">
      <c r="A12514" s="14">
        <v>1049233</v>
      </c>
      <c r="B12514" s="16" t="s">
        <v>15894</v>
      </c>
      <c r="C12514" s="16" t="s">
        <v>2138</v>
      </c>
      <c r="D12514" s="4">
        <v>44888</v>
      </c>
      <c r="E12514" s="23">
        <v>2022</v>
      </c>
      <c r="F12514" s="19">
        <v>6.1</v>
      </c>
      <c r="G12514" s="19">
        <f>IF(Movies[[#This Row],[rating]]=0,"",Movies[[#This Row],[rating]])</f>
        <v>6.1</v>
      </c>
      <c r="H12514" s="19" t="str">
        <f>IF(Movies[[#This Row],[rating]]=0,"No Rating","Rated")</f>
        <v>Rated</v>
      </c>
      <c r="I12514" s="16" t="s">
        <v>71</v>
      </c>
      <c r="J12514" s="29" t="s">
        <v>2139</v>
      </c>
      <c r="K12514" s="19">
        <v>12.978</v>
      </c>
      <c r="L12514" s="26">
        <v>168</v>
      </c>
    </row>
    <row r="12515" spans="1:12" x14ac:dyDescent="0.3">
      <c r="A12515" s="14">
        <v>736918</v>
      </c>
      <c r="B12515" s="16" t="s">
        <v>15895</v>
      </c>
      <c r="C12515" s="16" t="s">
        <v>172</v>
      </c>
      <c r="D12515" s="4">
        <v>44889</v>
      </c>
      <c r="E12515" s="23">
        <v>2022</v>
      </c>
      <c r="F12515" s="19">
        <v>6.3</v>
      </c>
      <c r="G12515" s="19">
        <f>IF(Movies[[#This Row],[rating]]=0,"",Movies[[#This Row],[rating]])</f>
        <v>6.3</v>
      </c>
      <c r="H12515" s="19" t="str">
        <f>IF(Movies[[#This Row],[rating]]=0,"No Rating","Rated")</f>
        <v>Rated</v>
      </c>
      <c r="I12515" s="16" t="s">
        <v>1205</v>
      </c>
      <c r="J12515" s="29" t="s">
        <v>12</v>
      </c>
      <c r="K12515" s="19">
        <v>12.968999999999999</v>
      </c>
      <c r="L12515" s="26">
        <v>369</v>
      </c>
    </row>
    <row r="12516" spans="1:12" x14ac:dyDescent="0.3">
      <c r="A12516" s="14">
        <v>777245</v>
      </c>
      <c r="B12516" s="16" t="s">
        <v>15896</v>
      </c>
      <c r="C12516" s="16" t="s">
        <v>10</v>
      </c>
      <c r="D12516" s="4">
        <v>44918</v>
      </c>
      <c r="E12516" s="23">
        <v>2022</v>
      </c>
      <c r="F12516" s="19">
        <v>6.9</v>
      </c>
      <c r="G12516" s="19">
        <f>IF(Movies[[#This Row],[rating]]=0,"",Movies[[#This Row],[rating]])</f>
        <v>6.9</v>
      </c>
      <c r="H12516" s="19" t="str">
        <f>IF(Movies[[#This Row],[rating]]=0,"No Rating","Rated")</f>
        <v>Rated</v>
      </c>
      <c r="I12516" s="16" t="s">
        <v>49</v>
      </c>
      <c r="J12516" s="29" t="s">
        <v>12</v>
      </c>
      <c r="K12516" s="19">
        <v>12.95</v>
      </c>
      <c r="L12516" s="26">
        <v>604</v>
      </c>
    </row>
    <row r="12517" spans="1:12" x14ac:dyDescent="0.3">
      <c r="A12517" s="14">
        <v>850028</v>
      </c>
      <c r="B12517" s="16" t="s">
        <v>15897</v>
      </c>
      <c r="C12517" s="16" t="s">
        <v>172</v>
      </c>
      <c r="D12517" s="4">
        <v>44925</v>
      </c>
      <c r="E12517" s="23">
        <v>2022</v>
      </c>
      <c r="F12517" s="19">
        <v>5.7</v>
      </c>
      <c r="G12517" s="19">
        <f>IF(Movies[[#This Row],[rating]]=0,"",Movies[[#This Row],[rating]])</f>
        <v>5.7</v>
      </c>
      <c r="H12517" s="19" t="str">
        <f>IF(Movies[[#This Row],[rating]]=0,"No Rating","Rated")</f>
        <v>Rated</v>
      </c>
      <c r="I12517" s="16" t="s">
        <v>1150</v>
      </c>
      <c r="J12517" s="29" t="s">
        <v>12</v>
      </c>
      <c r="K12517" s="19">
        <v>12.949</v>
      </c>
      <c r="L12517" s="26">
        <v>229</v>
      </c>
    </row>
    <row r="12518" spans="1:12" x14ac:dyDescent="0.3">
      <c r="A12518" s="14">
        <v>1028248</v>
      </c>
      <c r="B12518" s="16" t="s">
        <v>15898</v>
      </c>
      <c r="C12518" s="16" t="s">
        <v>2088</v>
      </c>
      <c r="D12518" s="4">
        <v>44911</v>
      </c>
      <c r="E12518" s="23">
        <v>2022</v>
      </c>
      <c r="F12518" s="19">
        <v>6.3</v>
      </c>
      <c r="G12518" s="19">
        <f>IF(Movies[[#This Row],[rating]]=0,"",Movies[[#This Row],[rating]])</f>
        <v>6.3</v>
      </c>
      <c r="H12518" s="19" t="str">
        <f>IF(Movies[[#This Row],[rating]]=0,"No Rating","Rated")</f>
        <v>Rated</v>
      </c>
      <c r="I12518" s="16" t="s">
        <v>71</v>
      </c>
      <c r="J12518" s="29" t="s">
        <v>12</v>
      </c>
      <c r="K12518" s="19">
        <v>12.946</v>
      </c>
      <c r="L12518" s="26">
        <v>57</v>
      </c>
    </row>
    <row r="12519" spans="1:12" x14ac:dyDescent="0.3">
      <c r="A12519" s="14">
        <v>783127</v>
      </c>
      <c r="B12519" s="16" t="s">
        <v>15899</v>
      </c>
      <c r="C12519" s="16" t="s">
        <v>94</v>
      </c>
      <c r="D12519" s="4">
        <v>44658</v>
      </c>
      <c r="E12519" s="23">
        <v>2022</v>
      </c>
      <c r="F12519" s="19">
        <v>7</v>
      </c>
      <c r="G12519" s="19">
        <f>IF(Movies[[#This Row],[rating]]=0,"",Movies[[#This Row],[rating]])</f>
        <v>7</v>
      </c>
      <c r="H12519" s="19" t="str">
        <f>IF(Movies[[#This Row],[rating]]=0,"No Rating","Rated")</f>
        <v>Rated</v>
      </c>
      <c r="I12519" s="16" t="s">
        <v>4244</v>
      </c>
      <c r="J12519" s="29" t="s">
        <v>96</v>
      </c>
      <c r="K12519" s="19">
        <v>12.929</v>
      </c>
      <c r="L12519" s="26">
        <v>23</v>
      </c>
    </row>
    <row r="12520" spans="1:12" x14ac:dyDescent="0.3">
      <c r="A12520" s="14">
        <v>603204</v>
      </c>
      <c r="B12520" s="16" t="s">
        <v>15900</v>
      </c>
      <c r="C12520" s="16" t="s">
        <v>108</v>
      </c>
      <c r="D12520" s="4">
        <v>44848</v>
      </c>
      <c r="E12520" s="23">
        <v>2022</v>
      </c>
      <c r="F12520" s="19">
        <v>5.9</v>
      </c>
      <c r="G12520" s="19">
        <f>IF(Movies[[#This Row],[rating]]=0,"",Movies[[#This Row],[rating]])</f>
        <v>5.9</v>
      </c>
      <c r="H12520" s="19" t="str">
        <f>IF(Movies[[#This Row],[rating]]=0,"No Rating","Rated")</f>
        <v>Rated</v>
      </c>
      <c r="I12520" s="16" t="s">
        <v>1511</v>
      </c>
      <c r="J12520" s="29" t="s">
        <v>110</v>
      </c>
      <c r="K12520" s="19">
        <v>12.916</v>
      </c>
      <c r="L12520" s="26">
        <v>102</v>
      </c>
    </row>
    <row r="12521" spans="1:12" x14ac:dyDescent="0.3">
      <c r="A12521" s="14">
        <v>754158</v>
      </c>
      <c r="B12521" s="16" t="s">
        <v>15901</v>
      </c>
      <c r="C12521" s="16" t="s">
        <v>284</v>
      </c>
      <c r="D12521" s="4">
        <v>44868</v>
      </c>
      <c r="E12521" s="23">
        <v>2022</v>
      </c>
      <c r="F12521" s="19">
        <v>5.5</v>
      </c>
      <c r="G12521" s="19">
        <f>IF(Movies[[#This Row],[rating]]=0,"",Movies[[#This Row],[rating]])</f>
        <v>5.5</v>
      </c>
      <c r="H12521" s="19" t="str">
        <f>IF(Movies[[#This Row],[rating]]=0,"No Rating","Rated")</f>
        <v>Rated</v>
      </c>
      <c r="I12521" s="16" t="s">
        <v>15902</v>
      </c>
      <c r="J12521" s="29" t="s">
        <v>286</v>
      </c>
      <c r="K12521" s="19">
        <v>12.911</v>
      </c>
      <c r="L12521" s="26">
        <v>32</v>
      </c>
    </row>
    <row r="12522" spans="1:12" x14ac:dyDescent="0.3">
      <c r="A12522" s="14">
        <v>833417</v>
      </c>
      <c r="B12522" s="16" t="s">
        <v>15903</v>
      </c>
      <c r="C12522" s="16" t="s">
        <v>108</v>
      </c>
      <c r="D12522" s="4">
        <v>44636</v>
      </c>
      <c r="E12522" s="23">
        <v>2022</v>
      </c>
      <c r="F12522" s="19">
        <v>7.0759999999999996</v>
      </c>
      <c r="G12522" s="19">
        <f>IF(Movies[[#This Row],[rating]]=0,"",Movies[[#This Row],[rating]])</f>
        <v>7.0759999999999996</v>
      </c>
      <c r="H12522" s="19" t="str">
        <f>IF(Movies[[#This Row],[rating]]=0,"No Rating","Rated")</f>
        <v>Rated</v>
      </c>
      <c r="I12522" s="16" t="s">
        <v>239</v>
      </c>
      <c r="J12522" s="29" t="s">
        <v>110</v>
      </c>
      <c r="K12522" s="19">
        <v>12.877000000000001</v>
      </c>
      <c r="L12522" s="26">
        <v>276</v>
      </c>
    </row>
    <row r="12523" spans="1:12" x14ac:dyDescent="0.3">
      <c r="A12523" s="14">
        <v>464293</v>
      </c>
      <c r="B12523" s="16" t="s">
        <v>15904</v>
      </c>
      <c r="C12523" s="16" t="s">
        <v>15905</v>
      </c>
      <c r="D12523" s="4">
        <v>44847</v>
      </c>
      <c r="E12523" s="23">
        <v>2022</v>
      </c>
      <c r="F12523" s="19">
        <v>8.3000000000000007</v>
      </c>
      <c r="G12523" s="19">
        <f>IF(Movies[[#This Row],[rating]]=0,"",Movies[[#This Row],[rating]])</f>
        <v>8.3000000000000007</v>
      </c>
      <c r="H12523" s="19" t="str">
        <f>IF(Movies[[#This Row],[rating]]=0,"No Rating","Rated")</f>
        <v>Rated</v>
      </c>
      <c r="I12523" s="16" t="s">
        <v>15906</v>
      </c>
      <c r="J12523" s="29" t="s">
        <v>15907</v>
      </c>
      <c r="K12523" s="19">
        <v>12.848000000000001</v>
      </c>
      <c r="L12523" s="26">
        <v>10</v>
      </c>
    </row>
    <row r="12524" spans="1:12" x14ac:dyDescent="0.3">
      <c r="A12524" s="14">
        <v>586352</v>
      </c>
      <c r="B12524" s="16" t="s">
        <v>15908</v>
      </c>
      <c r="C12524" s="16" t="s">
        <v>877</v>
      </c>
      <c r="D12524" s="4">
        <v>44721</v>
      </c>
      <c r="E12524" s="23">
        <v>2022</v>
      </c>
      <c r="F12524" s="19">
        <v>7.4</v>
      </c>
      <c r="G12524" s="19">
        <f>IF(Movies[[#This Row],[rating]]=0,"",Movies[[#This Row],[rating]])</f>
        <v>7.4</v>
      </c>
      <c r="H12524" s="19" t="str">
        <f>IF(Movies[[#This Row],[rating]]=0,"No Rating","Rated")</f>
        <v>Rated</v>
      </c>
      <c r="I12524" s="16" t="s">
        <v>15909</v>
      </c>
      <c r="J12524" s="29" t="s">
        <v>774</v>
      </c>
      <c r="K12524" s="19">
        <v>12.827999999999999</v>
      </c>
      <c r="L12524" s="26">
        <v>25</v>
      </c>
    </row>
    <row r="12525" spans="1:12" x14ac:dyDescent="0.3">
      <c r="A12525" s="14">
        <v>888479</v>
      </c>
      <c r="B12525" s="16" t="s">
        <v>15910</v>
      </c>
      <c r="C12525" s="16" t="s">
        <v>2265</v>
      </c>
      <c r="D12525" s="4">
        <v>44848</v>
      </c>
      <c r="E12525" s="23">
        <v>2022</v>
      </c>
      <c r="F12525" s="19">
        <v>6.1</v>
      </c>
      <c r="G12525" s="19">
        <f>IF(Movies[[#This Row],[rating]]=0,"",Movies[[#This Row],[rating]])</f>
        <v>6.1</v>
      </c>
      <c r="H12525" s="19" t="str">
        <f>IF(Movies[[#This Row],[rating]]=0,"No Rating","Rated")</f>
        <v>Rated</v>
      </c>
      <c r="I12525" s="16" t="s">
        <v>52</v>
      </c>
      <c r="J12525" s="29" t="s">
        <v>12</v>
      </c>
      <c r="K12525" s="19">
        <v>12.808999999999999</v>
      </c>
      <c r="L12525" s="26">
        <v>201</v>
      </c>
    </row>
    <row r="12526" spans="1:12" x14ac:dyDescent="0.3">
      <c r="A12526" s="14">
        <v>766907</v>
      </c>
      <c r="B12526" s="16" t="s">
        <v>15911</v>
      </c>
      <c r="C12526" s="16" t="s">
        <v>15912</v>
      </c>
      <c r="D12526" s="4">
        <v>44568</v>
      </c>
      <c r="E12526" s="23">
        <v>2022</v>
      </c>
      <c r="F12526" s="19">
        <v>5.4</v>
      </c>
      <c r="G12526" s="19">
        <f>IF(Movies[[#This Row],[rating]]=0,"",Movies[[#This Row],[rating]])</f>
        <v>5.4</v>
      </c>
      <c r="H12526" s="19" t="str">
        <f>IF(Movies[[#This Row],[rating]]=0,"No Rating","Rated")</f>
        <v>Rated</v>
      </c>
      <c r="I12526" s="16" t="s">
        <v>616</v>
      </c>
      <c r="J12526" s="29" t="s">
        <v>12</v>
      </c>
      <c r="K12526" s="19">
        <v>12.794</v>
      </c>
      <c r="L12526" s="26">
        <v>152</v>
      </c>
    </row>
    <row r="12527" spans="1:12" x14ac:dyDescent="0.3">
      <c r="A12527" s="14">
        <v>1010820</v>
      </c>
      <c r="B12527" s="16" t="s">
        <v>15913</v>
      </c>
      <c r="C12527" s="16" t="s">
        <v>10</v>
      </c>
      <c r="D12527" s="4">
        <v>44783</v>
      </c>
      <c r="E12527" s="23">
        <v>2022</v>
      </c>
      <c r="F12527" s="19">
        <v>7.1</v>
      </c>
      <c r="G12527" s="19">
        <f>IF(Movies[[#This Row],[rating]]=0,"",Movies[[#This Row],[rating]])</f>
        <v>7.1</v>
      </c>
      <c r="H12527" s="19" t="str">
        <f>IF(Movies[[#This Row],[rating]]=0,"No Rating","Rated")</f>
        <v>Rated</v>
      </c>
      <c r="I12527" s="16" t="s">
        <v>5199</v>
      </c>
      <c r="J12527" s="29" t="s">
        <v>12</v>
      </c>
      <c r="K12527" s="19">
        <v>12.78</v>
      </c>
      <c r="L12527" s="26">
        <v>264</v>
      </c>
    </row>
    <row r="12528" spans="1:12" x14ac:dyDescent="0.3">
      <c r="A12528" s="14">
        <v>680860</v>
      </c>
      <c r="B12528" s="16" t="s">
        <v>15914</v>
      </c>
      <c r="C12528" s="16" t="s">
        <v>10</v>
      </c>
      <c r="D12528" s="4">
        <v>44602</v>
      </c>
      <c r="E12528" s="23">
        <v>2022</v>
      </c>
      <c r="F12528" s="19">
        <v>6.3</v>
      </c>
      <c r="G12528" s="19">
        <f>IF(Movies[[#This Row],[rating]]=0,"",Movies[[#This Row],[rating]])</f>
        <v>6.3</v>
      </c>
      <c r="H12528" s="19" t="str">
        <f>IF(Movies[[#This Row],[rating]]=0,"No Rating","Rated")</f>
        <v>Rated</v>
      </c>
      <c r="I12528" s="16" t="s">
        <v>273</v>
      </c>
      <c r="J12528" s="29" t="s">
        <v>12</v>
      </c>
      <c r="K12528" s="19">
        <v>12.772</v>
      </c>
      <c r="L12528" s="26">
        <v>327</v>
      </c>
    </row>
    <row r="12529" spans="1:12" x14ac:dyDescent="0.3">
      <c r="A12529" s="14">
        <v>972313</v>
      </c>
      <c r="B12529" s="16" t="s">
        <v>15915</v>
      </c>
      <c r="C12529" s="16" t="s">
        <v>10</v>
      </c>
      <c r="D12529" s="4">
        <v>44729</v>
      </c>
      <c r="E12529" s="23">
        <v>2022</v>
      </c>
      <c r="F12529" s="19">
        <v>6.1</v>
      </c>
      <c r="G12529" s="19">
        <f>IF(Movies[[#This Row],[rating]]=0,"",Movies[[#This Row],[rating]])</f>
        <v>6.1</v>
      </c>
      <c r="H12529" s="19" t="str">
        <f>IF(Movies[[#This Row],[rating]]=0,"No Rating","Rated")</f>
        <v>Rated</v>
      </c>
      <c r="I12529" s="16" t="s">
        <v>15916</v>
      </c>
      <c r="J12529" s="29" t="s">
        <v>12</v>
      </c>
      <c r="K12529" s="19">
        <v>12.77</v>
      </c>
      <c r="L12529" s="26">
        <v>92</v>
      </c>
    </row>
    <row r="12530" spans="1:12" x14ac:dyDescent="0.3">
      <c r="A12530" s="14">
        <v>758724</v>
      </c>
      <c r="B12530" s="16" t="s">
        <v>15917</v>
      </c>
      <c r="C12530" s="16" t="s">
        <v>9923</v>
      </c>
      <c r="D12530" s="4">
        <v>44645</v>
      </c>
      <c r="E12530" s="23">
        <v>2022</v>
      </c>
      <c r="F12530" s="19">
        <v>6.5</v>
      </c>
      <c r="G12530" s="19">
        <f>IF(Movies[[#This Row],[rating]]=0,"",Movies[[#This Row],[rating]])</f>
        <v>6.5</v>
      </c>
      <c r="H12530" s="19" t="str">
        <f>IF(Movies[[#This Row],[rating]]=0,"No Rating","Rated")</f>
        <v>Rated</v>
      </c>
      <c r="I12530" s="16" t="s">
        <v>203</v>
      </c>
      <c r="J12530" s="29" t="s">
        <v>12</v>
      </c>
      <c r="K12530" s="19">
        <v>12.77</v>
      </c>
      <c r="L12530" s="26">
        <v>462</v>
      </c>
    </row>
    <row r="12531" spans="1:12" x14ac:dyDescent="0.3">
      <c r="A12531" s="14">
        <v>739993</v>
      </c>
      <c r="B12531" s="16" t="s">
        <v>15918</v>
      </c>
      <c r="C12531" s="16" t="s">
        <v>10</v>
      </c>
      <c r="D12531" s="4">
        <v>44659</v>
      </c>
      <c r="E12531" s="23">
        <v>2022</v>
      </c>
      <c r="F12531" s="19">
        <v>6.8979999999999997</v>
      </c>
      <c r="G12531" s="19">
        <f>IF(Movies[[#This Row],[rating]]=0,"",Movies[[#This Row],[rating]])</f>
        <v>6.8979999999999997</v>
      </c>
      <c r="H12531" s="19" t="str">
        <f>IF(Movies[[#This Row],[rating]]=0,"No Rating","Rated")</f>
        <v>Rated</v>
      </c>
      <c r="I12531" s="16" t="s">
        <v>3913</v>
      </c>
      <c r="J12531" s="29" t="s">
        <v>12</v>
      </c>
      <c r="K12531" s="19">
        <v>12.757</v>
      </c>
      <c r="L12531" s="26">
        <v>665</v>
      </c>
    </row>
    <row r="12532" spans="1:12" x14ac:dyDescent="0.3">
      <c r="A12532" s="14">
        <v>773975</v>
      </c>
      <c r="B12532" s="16" t="s">
        <v>15919</v>
      </c>
      <c r="C12532" s="16" t="s">
        <v>10</v>
      </c>
      <c r="D12532" s="4">
        <v>44813</v>
      </c>
      <c r="E12532" s="23">
        <v>2022</v>
      </c>
      <c r="F12532" s="19">
        <v>6</v>
      </c>
      <c r="G12532" s="19">
        <f>IF(Movies[[#This Row],[rating]]=0,"",Movies[[#This Row],[rating]])</f>
        <v>6</v>
      </c>
      <c r="H12532" s="19" t="str">
        <f>IF(Movies[[#This Row],[rating]]=0,"No Rating","Rated")</f>
        <v>Rated</v>
      </c>
      <c r="I12532" s="16" t="s">
        <v>239</v>
      </c>
      <c r="J12532" s="29" t="s">
        <v>12</v>
      </c>
      <c r="K12532" s="19">
        <v>12.747999999999999</v>
      </c>
      <c r="L12532" s="26">
        <v>326</v>
      </c>
    </row>
    <row r="12533" spans="1:12" x14ac:dyDescent="0.3">
      <c r="A12533" s="14">
        <v>843932</v>
      </c>
      <c r="B12533" s="16" t="s">
        <v>15920</v>
      </c>
      <c r="C12533" s="16" t="s">
        <v>10</v>
      </c>
      <c r="D12533" s="4">
        <v>44888</v>
      </c>
      <c r="E12533" s="23">
        <v>2022</v>
      </c>
      <c r="F12533" s="19">
        <v>5.2</v>
      </c>
      <c r="G12533" s="19">
        <f>IF(Movies[[#This Row],[rating]]=0,"",Movies[[#This Row],[rating]])</f>
        <v>5.2</v>
      </c>
      <c r="H12533" s="19" t="str">
        <f>IF(Movies[[#This Row],[rating]]=0,"No Rating","Rated")</f>
        <v>Rated</v>
      </c>
      <c r="I12533" s="16" t="s">
        <v>1993</v>
      </c>
      <c r="J12533" s="29" t="s">
        <v>12</v>
      </c>
      <c r="K12533" s="19">
        <v>12.736000000000001</v>
      </c>
      <c r="L12533" s="26">
        <v>194</v>
      </c>
    </row>
    <row r="12534" spans="1:12" x14ac:dyDescent="0.3">
      <c r="A12534" s="14">
        <v>850018</v>
      </c>
      <c r="B12534" s="16" t="s">
        <v>15921</v>
      </c>
      <c r="C12534" s="16" t="s">
        <v>10</v>
      </c>
      <c r="D12534" s="4">
        <v>44631</v>
      </c>
      <c r="E12534" s="23">
        <v>2022</v>
      </c>
      <c r="F12534" s="19">
        <v>5.4</v>
      </c>
      <c r="G12534" s="19">
        <f>IF(Movies[[#This Row],[rating]]=0,"",Movies[[#This Row],[rating]])</f>
        <v>5.4</v>
      </c>
      <c r="H12534" s="19" t="str">
        <f>IF(Movies[[#This Row],[rating]]=0,"No Rating","Rated")</f>
        <v>Rated</v>
      </c>
      <c r="I12534" s="16" t="s">
        <v>2721</v>
      </c>
      <c r="J12534" s="29" t="s">
        <v>12</v>
      </c>
      <c r="K12534" s="19">
        <v>12.728</v>
      </c>
      <c r="L12534" s="26">
        <v>423</v>
      </c>
    </row>
    <row r="12535" spans="1:12" x14ac:dyDescent="0.3">
      <c r="A12535" s="14">
        <v>1028318</v>
      </c>
      <c r="B12535" s="16" t="s">
        <v>15922</v>
      </c>
      <c r="C12535" s="16" t="s">
        <v>411</v>
      </c>
      <c r="D12535" s="4">
        <v>44786</v>
      </c>
      <c r="E12535" s="23">
        <v>2022</v>
      </c>
      <c r="F12535" s="19">
        <v>6</v>
      </c>
      <c r="G12535" s="19">
        <f>IF(Movies[[#This Row],[rating]]=0,"",Movies[[#This Row],[rating]])</f>
        <v>6</v>
      </c>
      <c r="H12535" s="19" t="str">
        <f>IF(Movies[[#This Row],[rating]]=0,"No Rating","Rated")</f>
        <v>Rated</v>
      </c>
      <c r="I12535" s="16" t="s">
        <v>4965</v>
      </c>
      <c r="J12535" s="29" t="s">
        <v>342</v>
      </c>
      <c r="K12535" s="19">
        <v>12.715999999999999</v>
      </c>
      <c r="L12535" s="26">
        <v>11</v>
      </c>
    </row>
    <row r="12536" spans="1:12" x14ac:dyDescent="0.3">
      <c r="A12536" s="14">
        <v>1015333</v>
      </c>
      <c r="B12536" s="16" t="s">
        <v>15923</v>
      </c>
      <c r="C12536" s="16" t="s">
        <v>3926</v>
      </c>
      <c r="D12536" s="4">
        <v>44820</v>
      </c>
      <c r="E12536" s="23">
        <v>2022</v>
      </c>
      <c r="F12536" s="19">
        <v>5</v>
      </c>
      <c r="G12536" s="19">
        <f>IF(Movies[[#This Row],[rating]]=0,"",Movies[[#This Row],[rating]])</f>
        <v>5</v>
      </c>
      <c r="H12536" s="19" t="str">
        <f>IF(Movies[[#This Row],[rating]]=0,"No Rating","Rated")</f>
        <v>Rated</v>
      </c>
      <c r="I12536" s="16" t="s">
        <v>166</v>
      </c>
      <c r="J12536" s="29" t="s">
        <v>3927</v>
      </c>
      <c r="K12536" s="19">
        <v>12.693</v>
      </c>
      <c r="L12536" s="26">
        <v>9</v>
      </c>
    </row>
    <row r="12537" spans="1:12" x14ac:dyDescent="0.3">
      <c r="A12537" s="14">
        <v>645992</v>
      </c>
      <c r="B12537" s="16" t="s">
        <v>15924</v>
      </c>
      <c r="C12537" s="16" t="s">
        <v>263</v>
      </c>
      <c r="D12537" s="4">
        <v>44920</v>
      </c>
      <c r="E12537" s="23">
        <v>2022</v>
      </c>
      <c r="F12537" s="19">
        <v>6.5</v>
      </c>
      <c r="G12537" s="19">
        <f>IF(Movies[[#This Row],[rating]]=0,"",Movies[[#This Row],[rating]])</f>
        <v>6.5</v>
      </c>
      <c r="H12537" s="19" t="str">
        <f>IF(Movies[[#This Row],[rating]]=0,"No Rating","Rated")</f>
        <v>Rated</v>
      </c>
      <c r="I12537" s="16" t="s">
        <v>390</v>
      </c>
      <c r="J12537" s="29" t="s">
        <v>265</v>
      </c>
      <c r="K12537" s="19">
        <v>12.689</v>
      </c>
      <c r="L12537" s="26">
        <v>14</v>
      </c>
    </row>
    <row r="12538" spans="1:12" x14ac:dyDescent="0.3">
      <c r="A12538" s="14">
        <v>913862</v>
      </c>
      <c r="B12538" s="16" t="s">
        <v>15925</v>
      </c>
      <c r="C12538" s="16" t="s">
        <v>10</v>
      </c>
      <c r="D12538" s="4">
        <v>44601</v>
      </c>
      <c r="E12538" s="23">
        <v>2022</v>
      </c>
      <c r="F12538" s="19">
        <v>7.1</v>
      </c>
      <c r="G12538" s="19">
        <f>IF(Movies[[#This Row],[rating]]=0,"",Movies[[#This Row],[rating]])</f>
        <v>7.1</v>
      </c>
      <c r="H12538" s="19" t="str">
        <f>IF(Movies[[#This Row],[rating]]=0,"No Rating","Rated")</f>
        <v>Rated</v>
      </c>
      <c r="I12538" s="16" t="s">
        <v>329</v>
      </c>
      <c r="J12538" s="29" t="s">
        <v>12</v>
      </c>
      <c r="K12538" s="19">
        <v>12.686999999999999</v>
      </c>
      <c r="L12538" s="26">
        <v>171</v>
      </c>
    </row>
    <row r="12539" spans="1:12" x14ac:dyDescent="0.3">
      <c r="A12539" s="14">
        <v>1003180</v>
      </c>
      <c r="B12539" s="16" t="s">
        <v>15926</v>
      </c>
      <c r="C12539" s="16" t="s">
        <v>7844</v>
      </c>
      <c r="D12539" s="4">
        <v>44791</v>
      </c>
      <c r="E12539" s="23">
        <v>2022</v>
      </c>
      <c r="F12539" s="19">
        <v>7.3040000000000003</v>
      </c>
      <c r="G12539" s="19">
        <f>IF(Movies[[#This Row],[rating]]=0,"",Movies[[#This Row],[rating]])</f>
        <v>7.3040000000000003</v>
      </c>
      <c r="H12539" s="19" t="str">
        <f>IF(Movies[[#This Row],[rating]]=0,"No Rating","Rated")</f>
        <v>Rated</v>
      </c>
      <c r="I12539" s="16" t="s">
        <v>329</v>
      </c>
      <c r="J12539" s="29" t="s">
        <v>12</v>
      </c>
      <c r="K12539" s="19">
        <v>12.683999999999999</v>
      </c>
      <c r="L12539" s="26">
        <v>232</v>
      </c>
    </row>
    <row r="12540" spans="1:12" x14ac:dyDescent="0.3">
      <c r="A12540" s="14">
        <v>854006</v>
      </c>
      <c r="B12540" s="16" t="s">
        <v>15927</v>
      </c>
      <c r="C12540" s="16" t="s">
        <v>144</v>
      </c>
      <c r="D12540" s="4">
        <v>44610</v>
      </c>
      <c r="E12540" s="23">
        <v>2022</v>
      </c>
      <c r="F12540" s="19">
        <v>5.7</v>
      </c>
      <c r="G12540" s="19">
        <f>IF(Movies[[#This Row],[rating]]=0,"",Movies[[#This Row],[rating]])</f>
        <v>5.7</v>
      </c>
      <c r="H12540" s="19" t="str">
        <f>IF(Movies[[#This Row],[rating]]=0,"No Rating","Rated")</f>
        <v>Rated</v>
      </c>
      <c r="I12540" s="16" t="s">
        <v>11836</v>
      </c>
      <c r="J12540" s="29" t="s">
        <v>146</v>
      </c>
      <c r="K12540" s="19">
        <v>12.645</v>
      </c>
      <c r="L12540" s="26">
        <v>38</v>
      </c>
    </row>
    <row r="12541" spans="1:12" x14ac:dyDescent="0.3">
      <c r="A12541" s="14">
        <v>1022206</v>
      </c>
      <c r="B12541" s="16" t="s">
        <v>15928</v>
      </c>
      <c r="C12541" s="16" t="s">
        <v>84</v>
      </c>
      <c r="D12541" s="4">
        <v>44845</v>
      </c>
      <c r="E12541" s="23">
        <v>2022</v>
      </c>
      <c r="F12541" s="19">
        <v>6.4</v>
      </c>
      <c r="G12541" s="19">
        <f>IF(Movies[[#This Row],[rating]]=0,"",Movies[[#This Row],[rating]])</f>
        <v>6.4</v>
      </c>
      <c r="H12541" s="19" t="str">
        <f>IF(Movies[[#This Row],[rating]]=0,"No Rating","Rated")</f>
        <v>Rated</v>
      </c>
      <c r="I12541" s="16" t="s">
        <v>273</v>
      </c>
      <c r="J12541" s="29" t="s">
        <v>86</v>
      </c>
      <c r="K12541" s="19">
        <v>12.644</v>
      </c>
      <c r="L12541" s="26">
        <v>124</v>
      </c>
    </row>
    <row r="12542" spans="1:12" x14ac:dyDescent="0.3">
      <c r="A12542" s="14">
        <v>660046</v>
      </c>
      <c r="B12542" s="16" t="s">
        <v>15929</v>
      </c>
      <c r="C12542" s="16" t="s">
        <v>595</v>
      </c>
      <c r="D12542" s="4">
        <v>44834</v>
      </c>
      <c r="E12542" s="23">
        <v>2022</v>
      </c>
      <c r="F12542" s="19">
        <v>7.1</v>
      </c>
      <c r="G12542" s="19">
        <f>IF(Movies[[#This Row],[rating]]=0,"",Movies[[#This Row],[rating]])</f>
        <v>7.1</v>
      </c>
      <c r="H12542" s="19" t="str">
        <f>IF(Movies[[#This Row],[rating]]=0,"No Rating","Rated")</f>
        <v>Rated</v>
      </c>
      <c r="I12542" s="16" t="s">
        <v>221</v>
      </c>
      <c r="J12542" s="29" t="s">
        <v>597</v>
      </c>
      <c r="K12542" s="19">
        <v>12.629</v>
      </c>
      <c r="L12542" s="26">
        <v>80</v>
      </c>
    </row>
    <row r="12543" spans="1:12" x14ac:dyDescent="0.3">
      <c r="A12543" s="14">
        <v>795109</v>
      </c>
      <c r="B12543" s="16" t="s">
        <v>15930</v>
      </c>
      <c r="C12543" s="16" t="s">
        <v>14</v>
      </c>
      <c r="D12543" s="4">
        <v>44827</v>
      </c>
      <c r="E12543" s="23">
        <v>2022</v>
      </c>
      <c r="F12543" s="19">
        <v>6.0629999999999997</v>
      </c>
      <c r="G12543" s="19">
        <f>IF(Movies[[#This Row],[rating]]=0,"",Movies[[#This Row],[rating]])</f>
        <v>6.0629999999999997</v>
      </c>
      <c r="H12543" s="19" t="str">
        <f>IF(Movies[[#This Row],[rating]]=0,"No Rating","Rated")</f>
        <v>Rated</v>
      </c>
      <c r="I12543" s="16" t="s">
        <v>8903</v>
      </c>
      <c r="J12543" s="29" t="s">
        <v>12</v>
      </c>
      <c r="K12543" s="19">
        <v>12.622</v>
      </c>
      <c r="L12543" s="26">
        <v>127</v>
      </c>
    </row>
    <row r="12544" spans="1:12" x14ac:dyDescent="0.3">
      <c r="A12544" s="14">
        <v>543504</v>
      </c>
      <c r="B12544" s="16" t="s">
        <v>15931</v>
      </c>
      <c r="C12544" s="16" t="s">
        <v>784</v>
      </c>
      <c r="D12544" s="4">
        <v>44750</v>
      </c>
      <c r="E12544" s="23">
        <v>2022</v>
      </c>
      <c r="F12544" s="19">
        <v>6.7</v>
      </c>
      <c r="G12544" s="19">
        <f>IF(Movies[[#This Row],[rating]]=0,"",Movies[[#This Row],[rating]])</f>
        <v>6.7</v>
      </c>
      <c r="H12544" s="19" t="str">
        <f>IF(Movies[[#This Row],[rating]]=0,"No Rating","Rated")</f>
        <v>Rated</v>
      </c>
      <c r="I12544" s="16" t="s">
        <v>7048</v>
      </c>
      <c r="J12544" s="29" t="s">
        <v>534</v>
      </c>
      <c r="K12544" s="19">
        <v>12.582000000000001</v>
      </c>
      <c r="L12544" s="26">
        <v>82</v>
      </c>
    </row>
    <row r="12545" spans="1:12" x14ac:dyDescent="0.3">
      <c r="A12545" s="14">
        <v>946310</v>
      </c>
      <c r="B12545" s="16" t="s">
        <v>15932</v>
      </c>
      <c r="C12545" s="16" t="s">
        <v>956</v>
      </c>
      <c r="D12545" s="4">
        <v>44671</v>
      </c>
      <c r="E12545" s="23">
        <v>2022</v>
      </c>
      <c r="F12545" s="19">
        <v>6.5</v>
      </c>
      <c r="G12545" s="19">
        <f>IF(Movies[[#This Row],[rating]]=0,"",Movies[[#This Row],[rating]])</f>
        <v>6.5</v>
      </c>
      <c r="H12545" s="19" t="str">
        <f>IF(Movies[[#This Row],[rating]]=0,"No Rating","Rated")</f>
        <v>Rated</v>
      </c>
      <c r="I12545" s="16" t="s">
        <v>15933</v>
      </c>
      <c r="J12545" s="29" t="s">
        <v>605</v>
      </c>
      <c r="K12545" s="19">
        <v>12.561999999999999</v>
      </c>
      <c r="L12545" s="26">
        <v>165</v>
      </c>
    </row>
    <row r="12546" spans="1:12" x14ac:dyDescent="0.3">
      <c r="A12546" s="14">
        <v>1054513</v>
      </c>
      <c r="B12546" s="16" t="s">
        <v>15934</v>
      </c>
      <c r="C12546" s="16" t="s">
        <v>880</v>
      </c>
      <c r="D12546" s="4">
        <v>44911</v>
      </c>
      <c r="E12546" s="23">
        <v>2022</v>
      </c>
      <c r="F12546" s="19">
        <v>6.8</v>
      </c>
      <c r="G12546" s="19">
        <f>IF(Movies[[#This Row],[rating]]=0,"",Movies[[#This Row],[rating]])</f>
        <v>6.8</v>
      </c>
      <c r="H12546" s="19" t="str">
        <f>IF(Movies[[#This Row],[rating]]=0,"No Rating","Rated")</f>
        <v>Rated</v>
      </c>
      <c r="I12546" s="16" t="s">
        <v>273</v>
      </c>
      <c r="J12546" s="29" t="s">
        <v>881</v>
      </c>
      <c r="K12546" s="19">
        <v>12.553000000000001</v>
      </c>
      <c r="L12546" s="26">
        <v>104</v>
      </c>
    </row>
    <row r="12547" spans="1:12" x14ac:dyDescent="0.3">
      <c r="A12547" s="14">
        <v>702621</v>
      </c>
      <c r="B12547" s="16" t="s">
        <v>6843</v>
      </c>
      <c r="C12547" s="16" t="s">
        <v>172</v>
      </c>
      <c r="D12547" s="4">
        <v>44911</v>
      </c>
      <c r="E12547" s="23">
        <v>2022</v>
      </c>
      <c r="F12547" s="19">
        <v>5.3</v>
      </c>
      <c r="G12547" s="19">
        <f>IF(Movies[[#This Row],[rating]]=0,"",Movies[[#This Row],[rating]])</f>
        <v>5.3</v>
      </c>
      <c r="H12547" s="19" t="str">
        <f>IF(Movies[[#This Row],[rating]]=0,"No Rating","Rated")</f>
        <v>Rated</v>
      </c>
      <c r="I12547" s="16" t="s">
        <v>468</v>
      </c>
      <c r="J12547" s="29" t="s">
        <v>12</v>
      </c>
      <c r="K12547" s="19">
        <v>12.551</v>
      </c>
      <c r="L12547" s="26">
        <v>74</v>
      </c>
    </row>
    <row r="12548" spans="1:12" x14ac:dyDescent="0.3">
      <c r="A12548" s="14">
        <v>793269</v>
      </c>
      <c r="B12548" s="16" t="s">
        <v>15935</v>
      </c>
      <c r="C12548" s="16" t="s">
        <v>10</v>
      </c>
      <c r="D12548" s="4">
        <v>44568</v>
      </c>
      <c r="E12548" s="23">
        <v>2022</v>
      </c>
      <c r="F12548" s="19">
        <v>5.2</v>
      </c>
      <c r="G12548" s="19">
        <f>IF(Movies[[#This Row],[rating]]=0,"",Movies[[#This Row],[rating]])</f>
        <v>5.2</v>
      </c>
      <c r="H12548" s="19" t="str">
        <f>IF(Movies[[#This Row],[rating]]=0,"No Rating","Rated")</f>
        <v>Rated</v>
      </c>
      <c r="I12548" s="16" t="s">
        <v>7189</v>
      </c>
      <c r="J12548" s="29" t="s">
        <v>12</v>
      </c>
      <c r="K12548" s="19">
        <v>12.548</v>
      </c>
      <c r="L12548" s="26">
        <v>30</v>
      </c>
    </row>
    <row r="12549" spans="1:12" x14ac:dyDescent="0.3">
      <c r="A12549" s="14">
        <v>792358</v>
      </c>
      <c r="B12549" s="16" t="s">
        <v>15936</v>
      </c>
      <c r="C12549" s="16" t="s">
        <v>595</v>
      </c>
      <c r="D12549" s="4">
        <v>44679</v>
      </c>
      <c r="E12549" s="23">
        <v>2022</v>
      </c>
      <c r="F12549" s="19">
        <v>7.1</v>
      </c>
      <c r="G12549" s="19">
        <f>IF(Movies[[#This Row],[rating]]=0,"",Movies[[#This Row],[rating]])</f>
        <v>7.1</v>
      </c>
      <c r="H12549" s="19" t="str">
        <f>IF(Movies[[#This Row],[rating]]=0,"No Rating","Rated")</f>
        <v>Rated</v>
      </c>
      <c r="I12549" s="16" t="s">
        <v>285</v>
      </c>
      <c r="J12549" s="29" t="s">
        <v>2844</v>
      </c>
      <c r="K12549" s="19">
        <v>12.532</v>
      </c>
      <c r="L12549" s="26">
        <v>51</v>
      </c>
    </row>
    <row r="12550" spans="1:12" x14ac:dyDescent="0.3">
      <c r="A12550" s="14">
        <v>894803</v>
      </c>
      <c r="B12550" s="16" t="s">
        <v>15937</v>
      </c>
      <c r="C12550" s="16" t="s">
        <v>595</v>
      </c>
      <c r="D12550" s="4">
        <v>44778</v>
      </c>
      <c r="E12550" s="23">
        <v>2022</v>
      </c>
      <c r="F12550" s="19">
        <v>7.8</v>
      </c>
      <c r="G12550" s="19">
        <f>IF(Movies[[#This Row],[rating]]=0,"",Movies[[#This Row],[rating]])</f>
        <v>7.8</v>
      </c>
      <c r="H12550" s="19" t="str">
        <f>IF(Movies[[#This Row],[rating]]=0,"No Rating","Rated")</f>
        <v>Rated</v>
      </c>
      <c r="I12550" s="16" t="s">
        <v>2331</v>
      </c>
      <c r="J12550" s="29" t="s">
        <v>1033</v>
      </c>
      <c r="K12550" s="19">
        <v>12.489000000000001</v>
      </c>
      <c r="L12550" s="26">
        <v>76</v>
      </c>
    </row>
    <row r="12551" spans="1:12" x14ac:dyDescent="0.3">
      <c r="A12551" s="14">
        <v>630720</v>
      </c>
      <c r="B12551" s="16" t="s">
        <v>15938</v>
      </c>
      <c r="C12551" s="16" t="s">
        <v>849</v>
      </c>
      <c r="D12551" s="4">
        <v>44616</v>
      </c>
      <c r="E12551" s="23">
        <v>2022</v>
      </c>
      <c r="F12551" s="19">
        <v>4.7</v>
      </c>
      <c r="G12551" s="19">
        <f>IF(Movies[[#This Row],[rating]]=0,"",Movies[[#This Row],[rating]])</f>
        <v>4.7</v>
      </c>
      <c r="H12551" s="19" t="str">
        <f>IF(Movies[[#This Row],[rating]]=0,"No Rating","Rated")</f>
        <v>Rated</v>
      </c>
      <c r="I12551" s="16" t="s">
        <v>15939</v>
      </c>
      <c r="J12551" s="29" t="s">
        <v>511</v>
      </c>
      <c r="K12551" s="19">
        <v>12.473000000000001</v>
      </c>
      <c r="L12551" s="26">
        <v>188</v>
      </c>
    </row>
    <row r="12552" spans="1:12" x14ac:dyDescent="0.3">
      <c r="A12552" s="14">
        <v>944864</v>
      </c>
      <c r="B12552" s="16" t="s">
        <v>15940</v>
      </c>
      <c r="C12552" s="16" t="s">
        <v>956</v>
      </c>
      <c r="D12552" s="4">
        <v>44866</v>
      </c>
      <c r="E12552" s="23">
        <v>2022</v>
      </c>
      <c r="F12552" s="19">
        <v>5.7</v>
      </c>
      <c r="G12552" s="19">
        <f>IF(Movies[[#This Row],[rating]]=0,"",Movies[[#This Row],[rating]])</f>
        <v>5.7</v>
      </c>
      <c r="H12552" s="19" t="str">
        <f>IF(Movies[[#This Row],[rating]]=0,"No Rating","Rated")</f>
        <v>Rated</v>
      </c>
      <c r="I12552" s="16" t="s">
        <v>78</v>
      </c>
      <c r="J12552" s="29" t="s">
        <v>605</v>
      </c>
      <c r="K12552" s="19">
        <v>12.465</v>
      </c>
      <c r="L12552" s="26">
        <v>181</v>
      </c>
    </row>
    <row r="12553" spans="1:12" x14ac:dyDescent="0.3">
      <c r="A12553" s="14">
        <v>912598</v>
      </c>
      <c r="B12553" s="16" t="s">
        <v>15941</v>
      </c>
      <c r="C12553" s="16" t="s">
        <v>144</v>
      </c>
      <c r="D12553" s="4">
        <v>44606</v>
      </c>
      <c r="E12553" s="23">
        <v>2022</v>
      </c>
      <c r="F12553" s="19">
        <v>7.3</v>
      </c>
      <c r="G12553" s="19">
        <f>IF(Movies[[#This Row],[rating]]=0,"",Movies[[#This Row],[rating]])</f>
        <v>7.3</v>
      </c>
      <c r="H12553" s="19" t="str">
        <f>IF(Movies[[#This Row],[rating]]=0,"No Rating","Rated")</f>
        <v>Rated</v>
      </c>
      <c r="I12553" s="16" t="s">
        <v>15942</v>
      </c>
      <c r="J12553" s="29" t="s">
        <v>146</v>
      </c>
      <c r="K12553" s="19">
        <v>12.459</v>
      </c>
      <c r="L12553" s="26">
        <v>426</v>
      </c>
    </row>
    <row r="12554" spans="1:12" x14ac:dyDescent="0.3">
      <c r="A12554" s="14">
        <v>883083</v>
      </c>
      <c r="B12554" s="16" t="s">
        <v>15943</v>
      </c>
      <c r="C12554" s="16" t="s">
        <v>1233</v>
      </c>
      <c r="D12554" s="4">
        <v>44652</v>
      </c>
      <c r="E12554" s="23">
        <v>2022</v>
      </c>
      <c r="F12554" s="19">
        <v>6.6</v>
      </c>
      <c r="G12554" s="19">
        <f>IF(Movies[[#This Row],[rating]]=0,"",Movies[[#This Row],[rating]])</f>
        <v>6.6</v>
      </c>
      <c r="H12554" s="19" t="str">
        <f>IF(Movies[[#This Row],[rating]]=0,"No Rating","Rated")</f>
        <v>Rated</v>
      </c>
      <c r="I12554" s="16" t="s">
        <v>2735</v>
      </c>
      <c r="J12554" s="29" t="s">
        <v>12579</v>
      </c>
      <c r="K12554" s="19">
        <v>12.435</v>
      </c>
      <c r="L12554" s="26">
        <v>304</v>
      </c>
    </row>
    <row r="12555" spans="1:12" x14ac:dyDescent="0.3">
      <c r="A12555" s="14">
        <v>975490</v>
      </c>
      <c r="B12555" s="16" t="s">
        <v>15944</v>
      </c>
      <c r="C12555" s="16" t="s">
        <v>172</v>
      </c>
      <c r="D12555" s="4">
        <v>44784</v>
      </c>
      <c r="E12555" s="23">
        <v>2022</v>
      </c>
      <c r="F12555" s="19">
        <v>7.1</v>
      </c>
      <c r="G12555" s="19">
        <f>IF(Movies[[#This Row],[rating]]=0,"",Movies[[#This Row],[rating]])</f>
        <v>7.1</v>
      </c>
      <c r="H12555" s="19" t="str">
        <f>IF(Movies[[#This Row],[rating]]=0,"No Rating","Rated")</f>
        <v>Rated</v>
      </c>
      <c r="I12555" s="16" t="s">
        <v>1359</v>
      </c>
      <c r="J12555" s="29" t="s">
        <v>12</v>
      </c>
      <c r="K12555" s="19">
        <v>12.426</v>
      </c>
      <c r="L12555" s="26">
        <v>34</v>
      </c>
    </row>
    <row r="12556" spans="1:12" x14ac:dyDescent="0.3">
      <c r="A12556" s="14">
        <v>683340</v>
      </c>
      <c r="B12556" s="16" t="s">
        <v>15945</v>
      </c>
      <c r="C12556" s="16" t="s">
        <v>10</v>
      </c>
      <c r="D12556" s="4">
        <v>44771</v>
      </c>
      <c r="E12556" s="23">
        <v>2022</v>
      </c>
      <c r="F12556" s="19">
        <v>6.6280000000000001</v>
      </c>
      <c r="G12556" s="19">
        <f>IF(Movies[[#This Row],[rating]]=0,"",Movies[[#This Row],[rating]])</f>
        <v>6.6280000000000001</v>
      </c>
      <c r="H12556" s="19" t="str">
        <f>IF(Movies[[#This Row],[rating]]=0,"No Rating","Rated")</f>
        <v>Rated</v>
      </c>
      <c r="I12556" s="16" t="s">
        <v>15946</v>
      </c>
      <c r="J12556" s="29" t="s">
        <v>12</v>
      </c>
      <c r="K12556" s="19">
        <v>12.423999999999999</v>
      </c>
      <c r="L12556" s="26">
        <v>389</v>
      </c>
    </row>
    <row r="12557" spans="1:12" x14ac:dyDescent="0.3">
      <c r="A12557" s="14">
        <v>746419</v>
      </c>
      <c r="B12557" s="16" t="s">
        <v>15947</v>
      </c>
      <c r="C12557" s="16" t="s">
        <v>10</v>
      </c>
      <c r="D12557" s="4">
        <v>44763</v>
      </c>
      <c r="E12557" s="23">
        <v>2022</v>
      </c>
      <c r="F12557" s="19">
        <v>6.4</v>
      </c>
      <c r="G12557" s="19">
        <f>IF(Movies[[#This Row],[rating]]=0,"",Movies[[#This Row],[rating]])</f>
        <v>6.4</v>
      </c>
      <c r="H12557" s="19" t="str">
        <f>IF(Movies[[#This Row],[rating]]=0,"No Rating","Rated")</f>
        <v>Rated</v>
      </c>
      <c r="I12557" s="16" t="s">
        <v>1205</v>
      </c>
      <c r="J12557" s="29" t="s">
        <v>12</v>
      </c>
      <c r="K12557" s="19">
        <v>12.391999999999999</v>
      </c>
      <c r="L12557" s="26">
        <v>170</v>
      </c>
    </row>
    <row r="12558" spans="1:12" x14ac:dyDescent="0.3">
      <c r="A12558" s="14">
        <v>821881</v>
      </c>
      <c r="B12558" s="16" t="s">
        <v>6842</v>
      </c>
      <c r="C12558" s="16" t="s">
        <v>15948</v>
      </c>
      <c r="D12558" s="4">
        <v>44889</v>
      </c>
      <c r="E12558" s="23">
        <v>2022</v>
      </c>
      <c r="F12558" s="19">
        <v>7.4</v>
      </c>
      <c r="G12558" s="19">
        <f>IF(Movies[[#This Row],[rating]]=0,"",Movies[[#This Row],[rating]])</f>
        <v>7.4</v>
      </c>
      <c r="H12558" s="19" t="str">
        <f>IF(Movies[[#This Row],[rating]]=0,"No Rating","Rated")</f>
        <v>Rated</v>
      </c>
      <c r="I12558" s="16" t="s">
        <v>189</v>
      </c>
      <c r="J12558" s="29" t="s">
        <v>12</v>
      </c>
      <c r="K12558" s="19">
        <v>12.388999999999999</v>
      </c>
      <c r="L12558" s="26">
        <v>568</v>
      </c>
    </row>
    <row r="12559" spans="1:12" x14ac:dyDescent="0.3">
      <c r="A12559" s="14">
        <v>1003813</v>
      </c>
      <c r="B12559" s="16" t="s">
        <v>5216</v>
      </c>
      <c r="C12559" s="16" t="s">
        <v>10</v>
      </c>
      <c r="D12559" s="4">
        <v>44799</v>
      </c>
      <c r="E12559" s="23">
        <v>2022</v>
      </c>
      <c r="F12559" s="19">
        <v>5.9</v>
      </c>
      <c r="G12559" s="19">
        <f>IF(Movies[[#This Row],[rating]]=0,"",Movies[[#This Row],[rating]])</f>
        <v>5.9</v>
      </c>
      <c r="H12559" s="19" t="str">
        <f>IF(Movies[[#This Row],[rating]]=0,"No Rating","Rated")</f>
        <v>Rated</v>
      </c>
      <c r="I12559" s="16" t="s">
        <v>494</v>
      </c>
      <c r="J12559" s="29" t="s">
        <v>12</v>
      </c>
      <c r="K12559" s="19">
        <v>12.381</v>
      </c>
      <c r="L12559" s="26">
        <v>105</v>
      </c>
    </row>
    <row r="12560" spans="1:12" x14ac:dyDescent="0.3">
      <c r="A12560" s="14">
        <v>833326</v>
      </c>
      <c r="B12560" s="16" t="s">
        <v>15949</v>
      </c>
      <c r="C12560" s="16" t="s">
        <v>838</v>
      </c>
      <c r="D12560" s="4">
        <v>44622</v>
      </c>
      <c r="E12560" s="23">
        <v>2022</v>
      </c>
      <c r="F12560" s="19">
        <v>6.4</v>
      </c>
      <c r="G12560" s="19">
        <f>IF(Movies[[#This Row],[rating]]=0,"",Movies[[#This Row],[rating]])</f>
        <v>6.4</v>
      </c>
      <c r="H12560" s="19" t="str">
        <f>IF(Movies[[#This Row],[rating]]=0,"No Rating","Rated")</f>
        <v>Rated</v>
      </c>
      <c r="I12560" s="16" t="s">
        <v>713</v>
      </c>
      <c r="J12560" s="29" t="s">
        <v>110</v>
      </c>
      <c r="K12560" s="19">
        <v>12.36</v>
      </c>
      <c r="L12560" s="26">
        <v>410</v>
      </c>
    </row>
    <row r="12561" spans="1:12" x14ac:dyDescent="0.3">
      <c r="A12561" s="14">
        <v>589764</v>
      </c>
      <c r="B12561" s="16" t="s">
        <v>15950</v>
      </c>
      <c r="C12561" s="16" t="s">
        <v>877</v>
      </c>
      <c r="D12561" s="4">
        <v>44609</v>
      </c>
      <c r="E12561" s="23">
        <v>2022</v>
      </c>
      <c r="F12561" s="19">
        <v>7.3</v>
      </c>
      <c r="G12561" s="19">
        <f>IF(Movies[[#This Row],[rating]]=0,"",Movies[[#This Row],[rating]])</f>
        <v>7.3</v>
      </c>
      <c r="H12561" s="19" t="str">
        <f>IF(Movies[[#This Row],[rating]]=0,"No Rating","Rated")</f>
        <v>Rated</v>
      </c>
      <c r="I12561" s="16" t="s">
        <v>2207</v>
      </c>
      <c r="J12561" s="29" t="s">
        <v>774</v>
      </c>
      <c r="K12561" s="19">
        <v>12.36</v>
      </c>
      <c r="L12561" s="26">
        <v>25</v>
      </c>
    </row>
    <row r="12562" spans="1:12" x14ac:dyDescent="0.3">
      <c r="A12562" s="14">
        <v>846250</v>
      </c>
      <c r="B12562" s="16" t="s">
        <v>15951</v>
      </c>
      <c r="C12562" s="16" t="s">
        <v>10</v>
      </c>
      <c r="D12562" s="4">
        <v>44714</v>
      </c>
      <c r="E12562" s="23">
        <v>2022</v>
      </c>
      <c r="F12562" s="19">
        <v>7</v>
      </c>
      <c r="G12562" s="19">
        <f>IF(Movies[[#This Row],[rating]]=0,"",Movies[[#This Row],[rating]])</f>
        <v>7</v>
      </c>
      <c r="H12562" s="19" t="str">
        <f>IF(Movies[[#This Row],[rating]]=0,"No Rating","Rated")</f>
        <v>Rated</v>
      </c>
      <c r="I12562" s="16" t="s">
        <v>273</v>
      </c>
      <c r="J12562" s="29" t="s">
        <v>12</v>
      </c>
      <c r="K12562" s="19">
        <v>12.345000000000001</v>
      </c>
      <c r="L12562" s="26">
        <v>243</v>
      </c>
    </row>
    <row r="12563" spans="1:12" x14ac:dyDescent="0.3">
      <c r="A12563" s="14">
        <v>949697</v>
      </c>
      <c r="B12563" s="16" t="s">
        <v>15952</v>
      </c>
      <c r="C12563" s="16" t="s">
        <v>220</v>
      </c>
      <c r="D12563" s="4">
        <v>44840</v>
      </c>
      <c r="E12563" s="23">
        <v>2022</v>
      </c>
      <c r="F12563" s="19">
        <v>6.2</v>
      </c>
      <c r="G12563" s="19">
        <f>IF(Movies[[#This Row],[rating]]=0,"",Movies[[#This Row],[rating]])</f>
        <v>6.2</v>
      </c>
      <c r="H12563" s="19" t="str">
        <f>IF(Movies[[#This Row],[rating]]=0,"No Rating","Rated")</f>
        <v>Rated</v>
      </c>
      <c r="I12563" s="16" t="s">
        <v>13417</v>
      </c>
      <c r="J12563" s="29" t="s">
        <v>222</v>
      </c>
      <c r="K12563" s="19">
        <v>12.302</v>
      </c>
      <c r="L12563" s="26">
        <v>23</v>
      </c>
    </row>
    <row r="12564" spans="1:12" x14ac:dyDescent="0.3">
      <c r="A12564" s="14">
        <v>801691</v>
      </c>
      <c r="B12564" s="16" t="s">
        <v>15953</v>
      </c>
      <c r="C12564" s="16" t="s">
        <v>1845</v>
      </c>
      <c r="D12564" s="4">
        <v>44582</v>
      </c>
      <c r="E12564" s="23">
        <v>2022</v>
      </c>
      <c r="F12564" s="19">
        <v>4.8</v>
      </c>
      <c r="G12564" s="19">
        <f>IF(Movies[[#This Row],[rating]]=0,"",Movies[[#This Row],[rating]])</f>
        <v>4.8</v>
      </c>
      <c r="H12564" s="19" t="str">
        <f>IF(Movies[[#This Row],[rating]]=0,"No Rating","Rated")</f>
        <v>Rated</v>
      </c>
      <c r="I12564" s="16" t="s">
        <v>961</v>
      </c>
      <c r="J12564" s="29" t="s">
        <v>12</v>
      </c>
      <c r="K12564" s="19">
        <v>12.291</v>
      </c>
      <c r="L12564" s="26">
        <v>30</v>
      </c>
    </row>
    <row r="12565" spans="1:12" x14ac:dyDescent="0.3">
      <c r="A12565" s="14">
        <v>750466</v>
      </c>
      <c r="B12565" s="16" t="s">
        <v>15954</v>
      </c>
      <c r="C12565" s="16" t="s">
        <v>284</v>
      </c>
      <c r="D12565" s="4">
        <v>44595</v>
      </c>
      <c r="E12565" s="23">
        <v>2022</v>
      </c>
      <c r="F12565" s="19">
        <v>7.4489999999999998</v>
      </c>
      <c r="G12565" s="19">
        <f>IF(Movies[[#This Row],[rating]]=0,"",Movies[[#This Row],[rating]])</f>
        <v>7.4489999999999998</v>
      </c>
      <c r="H12565" s="19" t="str">
        <f>IF(Movies[[#This Row],[rating]]=0,"No Rating","Rated")</f>
        <v>Rated</v>
      </c>
      <c r="I12565" s="16" t="s">
        <v>120</v>
      </c>
      <c r="J12565" s="29" t="s">
        <v>286</v>
      </c>
      <c r="K12565" s="19">
        <v>12.244999999999999</v>
      </c>
      <c r="L12565" s="26">
        <v>98</v>
      </c>
    </row>
    <row r="12566" spans="1:12" x14ac:dyDescent="0.3">
      <c r="A12566" s="14">
        <v>675054</v>
      </c>
      <c r="B12566" s="16" t="s">
        <v>15955</v>
      </c>
      <c r="C12566" s="16" t="s">
        <v>74</v>
      </c>
      <c r="D12566" s="4">
        <v>44860</v>
      </c>
      <c r="E12566" s="23">
        <v>2022</v>
      </c>
      <c r="F12566" s="19">
        <v>7.1</v>
      </c>
      <c r="G12566" s="19">
        <f>IF(Movies[[#This Row],[rating]]=0,"",Movies[[#This Row],[rating]])</f>
        <v>7.1</v>
      </c>
      <c r="H12566" s="19" t="str">
        <f>IF(Movies[[#This Row],[rating]]=0,"No Rating","Rated")</f>
        <v>Rated</v>
      </c>
      <c r="I12566" s="16" t="s">
        <v>833</v>
      </c>
      <c r="J12566" s="29" t="s">
        <v>34</v>
      </c>
      <c r="K12566" s="19">
        <v>12.243</v>
      </c>
      <c r="L12566" s="26">
        <v>153</v>
      </c>
    </row>
    <row r="12567" spans="1:12" x14ac:dyDescent="0.3">
      <c r="A12567" s="14">
        <v>728366</v>
      </c>
      <c r="B12567" s="16" t="s">
        <v>15956</v>
      </c>
      <c r="C12567" s="16" t="s">
        <v>10</v>
      </c>
      <c r="D12567" s="4">
        <v>44575</v>
      </c>
      <c r="E12567" s="23">
        <v>2022</v>
      </c>
      <c r="F12567" s="19">
        <v>5.8</v>
      </c>
      <c r="G12567" s="19">
        <f>IF(Movies[[#This Row],[rating]]=0,"",Movies[[#This Row],[rating]])</f>
        <v>5.8</v>
      </c>
      <c r="H12567" s="19" t="str">
        <f>IF(Movies[[#This Row],[rating]]=0,"No Rating","Rated")</f>
        <v>Rated</v>
      </c>
      <c r="I12567" s="16" t="s">
        <v>1027</v>
      </c>
      <c r="J12567" s="29" t="s">
        <v>12</v>
      </c>
      <c r="K12567" s="19">
        <v>12.225</v>
      </c>
      <c r="L12567" s="26">
        <v>96</v>
      </c>
    </row>
    <row r="12568" spans="1:12" x14ac:dyDescent="0.3">
      <c r="A12568" s="14">
        <v>1034662</v>
      </c>
      <c r="B12568" s="16" t="s">
        <v>15957</v>
      </c>
      <c r="C12568" s="16" t="s">
        <v>3926</v>
      </c>
      <c r="D12568" s="4">
        <v>44876</v>
      </c>
      <c r="E12568" s="23">
        <v>2022</v>
      </c>
      <c r="F12568" s="19">
        <v>4.5</v>
      </c>
      <c r="G12568" s="19">
        <f>IF(Movies[[#This Row],[rating]]=0,"",Movies[[#This Row],[rating]])</f>
        <v>4.5</v>
      </c>
      <c r="H12568" s="19" t="str">
        <f>IF(Movies[[#This Row],[rating]]=0,"No Rating","Rated")</f>
        <v>Rated</v>
      </c>
      <c r="I12568" s="16" t="s">
        <v>239</v>
      </c>
      <c r="J12568" s="29" t="s">
        <v>3927</v>
      </c>
      <c r="K12568" s="19">
        <v>12.224</v>
      </c>
      <c r="L12568" s="26">
        <v>6</v>
      </c>
    </row>
    <row r="12569" spans="1:12" x14ac:dyDescent="0.3">
      <c r="A12569" s="14">
        <v>911129</v>
      </c>
      <c r="B12569" s="16" t="s">
        <v>15958</v>
      </c>
      <c r="C12569" s="16" t="s">
        <v>8317</v>
      </c>
      <c r="D12569" s="4">
        <v>44813</v>
      </c>
      <c r="E12569" s="23">
        <v>2022</v>
      </c>
      <c r="F12569" s="19">
        <v>6.1</v>
      </c>
      <c r="G12569" s="19">
        <f>IF(Movies[[#This Row],[rating]]=0,"",Movies[[#This Row],[rating]])</f>
        <v>6.1</v>
      </c>
      <c r="H12569" s="19" t="str">
        <f>IF(Movies[[#This Row],[rating]]=0,"No Rating","Rated")</f>
        <v>Rated</v>
      </c>
      <c r="I12569" s="16" t="s">
        <v>33</v>
      </c>
      <c r="J12569" s="29" t="s">
        <v>110</v>
      </c>
      <c r="K12569" s="19">
        <v>12.218</v>
      </c>
      <c r="L12569" s="26">
        <v>279</v>
      </c>
    </row>
    <row r="12570" spans="1:12" x14ac:dyDescent="0.3">
      <c r="A12570" s="14">
        <v>1014566</v>
      </c>
      <c r="B12570" s="16" t="s">
        <v>15959</v>
      </c>
      <c r="C12570" s="16" t="s">
        <v>10</v>
      </c>
      <c r="D12570" s="4">
        <v>44897</v>
      </c>
      <c r="E12570" s="23">
        <v>2022</v>
      </c>
      <c r="F12570" s="19">
        <v>6.3</v>
      </c>
      <c r="G12570" s="19">
        <f>IF(Movies[[#This Row],[rating]]=0,"",Movies[[#This Row],[rating]])</f>
        <v>6.3</v>
      </c>
      <c r="H12570" s="19" t="str">
        <f>IF(Movies[[#This Row],[rating]]=0,"No Rating","Rated")</f>
        <v>Rated</v>
      </c>
      <c r="I12570" s="16" t="s">
        <v>49</v>
      </c>
      <c r="J12570" s="29" t="s">
        <v>12</v>
      </c>
      <c r="K12570" s="19">
        <v>12.175000000000001</v>
      </c>
      <c r="L12570" s="26">
        <v>25</v>
      </c>
    </row>
    <row r="12571" spans="1:12" x14ac:dyDescent="0.3">
      <c r="A12571" s="14">
        <v>934756</v>
      </c>
      <c r="B12571" s="16" t="s">
        <v>15960</v>
      </c>
      <c r="C12571" s="16" t="s">
        <v>10</v>
      </c>
      <c r="D12571" s="4">
        <v>44805</v>
      </c>
      <c r="E12571" s="23">
        <v>2022</v>
      </c>
      <c r="F12571" s="19">
        <v>6</v>
      </c>
      <c r="G12571" s="19">
        <f>IF(Movies[[#This Row],[rating]]=0,"",Movies[[#This Row],[rating]])</f>
        <v>6</v>
      </c>
      <c r="H12571" s="19" t="str">
        <f>IF(Movies[[#This Row],[rating]]=0,"No Rating","Rated")</f>
        <v>Rated</v>
      </c>
      <c r="I12571" s="16" t="s">
        <v>161</v>
      </c>
      <c r="J12571" s="29" t="s">
        <v>12</v>
      </c>
      <c r="K12571" s="19">
        <v>12.163</v>
      </c>
      <c r="L12571" s="26">
        <v>361</v>
      </c>
    </row>
    <row r="12572" spans="1:12" x14ac:dyDescent="0.3">
      <c r="A12572" s="14">
        <v>918044</v>
      </c>
      <c r="B12572" s="16" t="s">
        <v>15961</v>
      </c>
      <c r="C12572" s="16" t="s">
        <v>108</v>
      </c>
      <c r="D12572" s="4">
        <v>44895</v>
      </c>
      <c r="E12572" s="23">
        <v>2022</v>
      </c>
      <c r="F12572" s="19">
        <v>6.8</v>
      </c>
      <c r="G12572" s="19">
        <f>IF(Movies[[#This Row],[rating]]=0,"",Movies[[#This Row],[rating]])</f>
        <v>6.8</v>
      </c>
      <c r="H12572" s="19" t="str">
        <f>IF(Movies[[#This Row],[rating]]=0,"No Rating","Rated")</f>
        <v>Rated</v>
      </c>
      <c r="I12572" s="16" t="s">
        <v>49</v>
      </c>
      <c r="J12572" s="29" t="s">
        <v>110</v>
      </c>
      <c r="K12572" s="19">
        <v>12.159000000000001</v>
      </c>
      <c r="L12572" s="26">
        <v>84</v>
      </c>
    </row>
    <row r="12573" spans="1:12" x14ac:dyDescent="0.3">
      <c r="A12573" s="14">
        <v>522927</v>
      </c>
      <c r="B12573" s="16" t="s">
        <v>11753</v>
      </c>
      <c r="C12573" s="16" t="s">
        <v>15962</v>
      </c>
      <c r="D12573" s="4">
        <v>44743</v>
      </c>
      <c r="E12573" s="23">
        <v>2022</v>
      </c>
      <c r="F12573" s="19">
        <v>5.8</v>
      </c>
      <c r="G12573" s="19">
        <f>IF(Movies[[#This Row],[rating]]=0,"",Movies[[#This Row],[rating]])</f>
        <v>5.8</v>
      </c>
      <c r="H12573" s="19" t="str">
        <f>IF(Movies[[#This Row],[rating]]=0,"No Rating","Rated")</f>
        <v>Rated</v>
      </c>
      <c r="I12573" s="16" t="s">
        <v>49</v>
      </c>
      <c r="J12573" s="29" t="s">
        <v>12</v>
      </c>
      <c r="K12573" s="19">
        <v>12.157999999999999</v>
      </c>
      <c r="L12573" s="26">
        <v>213</v>
      </c>
    </row>
    <row r="12574" spans="1:12" x14ac:dyDescent="0.3">
      <c r="A12574" s="14">
        <v>916405</v>
      </c>
      <c r="B12574" s="16" t="s">
        <v>15963</v>
      </c>
      <c r="C12574" s="16" t="s">
        <v>2847</v>
      </c>
      <c r="D12574" s="4">
        <v>44693</v>
      </c>
      <c r="E12574" s="23">
        <v>2022</v>
      </c>
      <c r="F12574" s="19">
        <v>7.4989999999999997</v>
      </c>
      <c r="G12574" s="19">
        <f>IF(Movies[[#This Row],[rating]]=0,"",Movies[[#This Row],[rating]])</f>
        <v>7.4989999999999997</v>
      </c>
      <c r="H12574" s="19" t="str">
        <f>IF(Movies[[#This Row],[rating]]=0,"No Rating","Rated")</f>
        <v>Rated</v>
      </c>
      <c r="I12574" s="16" t="s">
        <v>49</v>
      </c>
      <c r="J12574" s="29" t="s">
        <v>15964</v>
      </c>
      <c r="K12574" s="19">
        <v>12.122</v>
      </c>
      <c r="L12574" s="26">
        <v>434</v>
      </c>
    </row>
    <row r="12575" spans="1:12" x14ac:dyDescent="0.3">
      <c r="A12575" s="14">
        <v>973608</v>
      </c>
      <c r="B12575" s="16" t="s">
        <v>15965</v>
      </c>
      <c r="C12575" s="16" t="s">
        <v>94</v>
      </c>
      <c r="D12575" s="4">
        <v>44706</v>
      </c>
      <c r="E12575" s="23">
        <v>2022</v>
      </c>
      <c r="F12575" s="19">
        <v>7.3</v>
      </c>
      <c r="G12575" s="19">
        <f>IF(Movies[[#This Row],[rating]]=0,"",Movies[[#This Row],[rating]])</f>
        <v>7.3</v>
      </c>
      <c r="H12575" s="19" t="str">
        <f>IF(Movies[[#This Row],[rating]]=0,"No Rating","Rated")</f>
        <v>Rated</v>
      </c>
      <c r="I12575" s="16" t="s">
        <v>9563</v>
      </c>
      <c r="J12575" s="29" t="s">
        <v>96</v>
      </c>
      <c r="K12575" s="19">
        <v>12.11</v>
      </c>
      <c r="L12575" s="26">
        <v>82</v>
      </c>
    </row>
    <row r="12576" spans="1:12" x14ac:dyDescent="0.3">
      <c r="A12576" s="14">
        <v>946703</v>
      </c>
      <c r="B12576" s="16" t="s">
        <v>15966</v>
      </c>
      <c r="C12576" s="16" t="s">
        <v>51</v>
      </c>
      <c r="D12576" s="4">
        <v>44680</v>
      </c>
      <c r="E12576" s="23">
        <v>2022</v>
      </c>
      <c r="F12576" s="19">
        <v>5.3</v>
      </c>
      <c r="G12576" s="19">
        <f>IF(Movies[[#This Row],[rating]]=0,"",Movies[[#This Row],[rating]])</f>
        <v>5.3</v>
      </c>
      <c r="H12576" s="19" t="str">
        <f>IF(Movies[[#This Row],[rating]]=0,"No Rating","Rated")</f>
        <v>Rated</v>
      </c>
      <c r="I12576" s="16" t="s">
        <v>49</v>
      </c>
      <c r="J12576" s="29" t="s">
        <v>34</v>
      </c>
      <c r="K12576" s="19">
        <v>12.103999999999999</v>
      </c>
      <c r="L12576" s="26">
        <v>96</v>
      </c>
    </row>
    <row r="12577" spans="1:12" x14ac:dyDescent="0.3">
      <c r="A12577" s="14">
        <v>895744</v>
      </c>
      <c r="B12577" s="16" t="s">
        <v>15967</v>
      </c>
      <c r="C12577" s="16" t="s">
        <v>10</v>
      </c>
      <c r="D12577" s="4">
        <v>44616</v>
      </c>
      <c r="E12577" s="23">
        <v>2022</v>
      </c>
      <c r="F12577" s="19">
        <v>5.9</v>
      </c>
      <c r="G12577" s="19">
        <f>IF(Movies[[#This Row],[rating]]=0,"",Movies[[#This Row],[rating]])</f>
        <v>5.9</v>
      </c>
      <c r="H12577" s="19" t="str">
        <f>IF(Movies[[#This Row],[rating]]=0,"No Rating","Rated")</f>
        <v>Rated</v>
      </c>
      <c r="I12577" s="16" t="s">
        <v>15968</v>
      </c>
      <c r="J12577" s="29" t="s">
        <v>12</v>
      </c>
      <c r="K12577" s="19">
        <v>12.093999999999999</v>
      </c>
      <c r="L12577" s="26">
        <v>303</v>
      </c>
    </row>
    <row r="12578" spans="1:12" x14ac:dyDescent="0.3">
      <c r="A12578" s="14">
        <v>1018645</v>
      </c>
      <c r="B12578" s="16" t="s">
        <v>15969</v>
      </c>
      <c r="C12578" s="16" t="s">
        <v>1734</v>
      </c>
      <c r="D12578" s="4">
        <v>44868</v>
      </c>
      <c r="E12578" s="23">
        <v>2022</v>
      </c>
      <c r="F12578" s="19">
        <v>7.2</v>
      </c>
      <c r="G12578" s="19">
        <f>IF(Movies[[#This Row],[rating]]=0,"",Movies[[#This Row],[rating]])</f>
        <v>7.2</v>
      </c>
      <c r="H12578" s="19" t="str">
        <f>IF(Movies[[#This Row],[rating]]=0,"No Rating","Rated")</f>
        <v>Rated</v>
      </c>
      <c r="I12578" s="16" t="s">
        <v>2774</v>
      </c>
      <c r="J12578" s="29" t="s">
        <v>12</v>
      </c>
      <c r="K12578" s="19">
        <v>12.077999999999999</v>
      </c>
      <c r="L12578" s="26">
        <v>157</v>
      </c>
    </row>
    <row r="12579" spans="1:12" x14ac:dyDescent="0.3">
      <c r="A12579" s="14">
        <v>923632</v>
      </c>
      <c r="B12579" s="16" t="s">
        <v>15970</v>
      </c>
      <c r="C12579" s="16" t="s">
        <v>14</v>
      </c>
      <c r="D12579" s="4">
        <v>44594</v>
      </c>
      <c r="E12579" s="23">
        <v>2022</v>
      </c>
      <c r="F12579" s="19">
        <v>7</v>
      </c>
      <c r="G12579" s="19">
        <f>IF(Movies[[#This Row],[rating]]=0,"",Movies[[#This Row],[rating]])</f>
        <v>7</v>
      </c>
      <c r="H12579" s="19" t="str">
        <f>IF(Movies[[#This Row],[rating]]=0,"No Rating","Rated")</f>
        <v>Rated</v>
      </c>
      <c r="I12579" s="16" t="s">
        <v>441</v>
      </c>
      <c r="J12579" s="29" t="s">
        <v>12</v>
      </c>
      <c r="K12579" s="19">
        <v>12.077</v>
      </c>
      <c r="L12579" s="26">
        <v>991</v>
      </c>
    </row>
    <row r="12580" spans="1:12" x14ac:dyDescent="0.3">
      <c r="A12580" s="14">
        <v>1012801</v>
      </c>
      <c r="B12580" s="16" t="s">
        <v>15971</v>
      </c>
      <c r="C12580" s="16" t="s">
        <v>10</v>
      </c>
      <c r="D12580" s="4">
        <v>44848</v>
      </c>
      <c r="E12580" s="23">
        <v>2022</v>
      </c>
      <c r="F12580" s="19">
        <v>6.6</v>
      </c>
      <c r="G12580" s="19">
        <f>IF(Movies[[#This Row],[rating]]=0,"",Movies[[#This Row],[rating]])</f>
        <v>6.6</v>
      </c>
      <c r="H12580" s="19" t="str">
        <f>IF(Movies[[#This Row],[rating]]=0,"No Rating","Rated")</f>
        <v>Rated</v>
      </c>
      <c r="I12580" s="16" t="s">
        <v>390</v>
      </c>
      <c r="J12580" s="29" t="s">
        <v>12</v>
      </c>
      <c r="K12580" s="19">
        <v>12.042999999999999</v>
      </c>
      <c r="L12580" s="26">
        <v>73</v>
      </c>
    </row>
    <row r="12581" spans="1:12" x14ac:dyDescent="0.3">
      <c r="A12581" s="14">
        <v>916719</v>
      </c>
      <c r="B12581" s="16" t="s">
        <v>15972</v>
      </c>
      <c r="C12581" s="16" t="s">
        <v>10</v>
      </c>
      <c r="D12581" s="4">
        <v>44743</v>
      </c>
      <c r="E12581" s="23">
        <v>2022</v>
      </c>
      <c r="F12581" s="19">
        <v>5.8</v>
      </c>
      <c r="G12581" s="19">
        <f>IF(Movies[[#This Row],[rating]]=0,"",Movies[[#This Row],[rating]])</f>
        <v>5.8</v>
      </c>
      <c r="H12581" s="19" t="str">
        <f>IF(Movies[[#This Row],[rating]]=0,"No Rating","Rated")</f>
        <v>Rated</v>
      </c>
      <c r="I12581" s="16" t="s">
        <v>193</v>
      </c>
      <c r="J12581" s="29" t="s">
        <v>12</v>
      </c>
      <c r="K12581" s="19">
        <v>12.036</v>
      </c>
      <c r="L12581" s="26">
        <v>127</v>
      </c>
    </row>
    <row r="12582" spans="1:12" x14ac:dyDescent="0.3">
      <c r="A12582" s="14">
        <v>826942</v>
      </c>
      <c r="B12582" s="16" t="s">
        <v>15973</v>
      </c>
      <c r="C12582" s="16" t="s">
        <v>10</v>
      </c>
      <c r="D12582" s="4">
        <v>44792</v>
      </c>
      <c r="E12582" s="23">
        <v>2022</v>
      </c>
      <c r="F12582" s="19">
        <v>5</v>
      </c>
      <c r="G12582" s="19">
        <f>IF(Movies[[#This Row],[rating]]=0,"",Movies[[#This Row],[rating]])</f>
        <v>5</v>
      </c>
      <c r="H12582" s="19" t="str">
        <f>IF(Movies[[#This Row],[rating]]=0,"No Rating","Rated")</f>
        <v>Rated</v>
      </c>
      <c r="I12582" s="16" t="s">
        <v>161</v>
      </c>
      <c r="J12582" s="29" t="s">
        <v>12</v>
      </c>
      <c r="K12582" s="19">
        <v>12.032</v>
      </c>
      <c r="L12582" s="26">
        <v>102</v>
      </c>
    </row>
    <row r="12583" spans="1:12" x14ac:dyDescent="0.3">
      <c r="A12583" s="14">
        <v>939979</v>
      </c>
      <c r="B12583" s="16" t="s">
        <v>15974</v>
      </c>
      <c r="C12583" s="16" t="s">
        <v>13283</v>
      </c>
      <c r="D12583" s="4">
        <v>44771</v>
      </c>
      <c r="E12583" s="23">
        <v>2022</v>
      </c>
      <c r="F12583" s="19">
        <v>5.9</v>
      </c>
      <c r="G12583" s="19">
        <f>IF(Movies[[#This Row],[rating]]=0,"",Movies[[#This Row],[rating]])</f>
        <v>5.9</v>
      </c>
      <c r="H12583" s="19" t="str">
        <f>IF(Movies[[#This Row],[rating]]=0,"No Rating","Rated")</f>
        <v>Rated</v>
      </c>
      <c r="I12583" s="16" t="s">
        <v>2721</v>
      </c>
      <c r="J12583" s="29" t="s">
        <v>12</v>
      </c>
      <c r="K12583" s="19">
        <v>12.029</v>
      </c>
      <c r="L12583" s="26">
        <v>166</v>
      </c>
    </row>
    <row r="12584" spans="1:12" x14ac:dyDescent="0.3">
      <c r="A12584" s="14">
        <v>962543</v>
      </c>
      <c r="B12584" s="16" t="s">
        <v>15975</v>
      </c>
      <c r="C12584" s="16" t="s">
        <v>506</v>
      </c>
      <c r="D12584" s="4">
        <v>44902</v>
      </c>
      <c r="E12584" s="23">
        <v>2022</v>
      </c>
      <c r="F12584" s="19">
        <v>6.7949999999999999</v>
      </c>
      <c r="G12584" s="19">
        <f>IF(Movies[[#This Row],[rating]]=0,"",Movies[[#This Row],[rating]])</f>
        <v>6.7949999999999999</v>
      </c>
      <c r="H12584" s="19" t="str">
        <f>IF(Movies[[#This Row],[rating]]=0,"No Rating","Rated")</f>
        <v>Rated</v>
      </c>
      <c r="I12584" s="16" t="s">
        <v>713</v>
      </c>
      <c r="J12584" s="29" t="s">
        <v>110</v>
      </c>
      <c r="K12584" s="19">
        <v>12.025</v>
      </c>
      <c r="L12584" s="26">
        <v>73</v>
      </c>
    </row>
    <row r="12585" spans="1:12" x14ac:dyDescent="0.3">
      <c r="A12585" s="14">
        <v>799546</v>
      </c>
      <c r="B12585" s="16" t="s">
        <v>15976</v>
      </c>
      <c r="C12585" s="16" t="s">
        <v>10</v>
      </c>
      <c r="D12585" s="4">
        <v>44834</v>
      </c>
      <c r="E12585" s="23">
        <v>2022</v>
      </c>
      <c r="F12585" s="19">
        <v>6.5</v>
      </c>
      <c r="G12585" s="19">
        <f>IF(Movies[[#This Row],[rating]]=0,"",Movies[[#This Row],[rating]])</f>
        <v>6.5</v>
      </c>
      <c r="H12585" s="19" t="str">
        <f>IF(Movies[[#This Row],[rating]]=0,"No Rating","Rated")</f>
        <v>Rated</v>
      </c>
      <c r="I12585" s="16" t="s">
        <v>23</v>
      </c>
      <c r="J12585" s="29" t="s">
        <v>12</v>
      </c>
      <c r="K12585" s="19">
        <v>12.019</v>
      </c>
      <c r="L12585" s="26">
        <v>844</v>
      </c>
    </row>
    <row r="12586" spans="1:12" x14ac:dyDescent="0.3">
      <c r="A12586" s="14">
        <v>754452</v>
      </c>
      <c r="B12586" s="16" t="s">
        <v>15977</v>
      </c>
      <c r="C12586" s="16" t="s">
        <v>10</v>
      </c>
      <c r="D12586" s="4">
        <v>44883</v>
      </c>
      <c r="E12586" s="23">
        <v>2022</v>
      </c>
      <c r="F12586" s="19">
        <v>6.1</v>
      </c>
      <c r="G12586" s="19">
        <f>IF(Movies[[#This Row],[rating]]=0,"",Movies[[#This Row],[rating]])</f>
        <v>6.1</v>
      </c>
      <c r="H12586" s="19" t="str">
        <f>IF(Movies[[#This Row],[rating]]=0,"No Rating","Rated")</f>
        <v>Rated</v>
      </c>
      <c r="I12586" s="16" t="s">
        <v>15978</v>
      </c>
      <c r="J12586" s="29" t="s">
        <v>12</v>
      </c>
      <c r="K12586" s="19">
        <v>11.984999999999999</v>
      </c>
      <c r="L12586" s="26">
        <v>70</v>
      </c>
    </row>
    <row r="12587" spans="1:12" x14ac:dyDescent="0.3">
      <c r="A12587" s="14">
        <v>962232</v>
      </c>
      <c r="B12587" s="16" t="s">
        <v>15979</v>
      </c>
      <c r="C12587" s="16" t="s">
        <v>84</v>
      </c>
      <c r="D12587" s="4">
        <v>44861</v>
      </c>
      <c r="E12587" s="23">
        <v>2022</v>
      </c>
      <c r="F12587" s="19">
        <v>8</v>
      </c>
      <c r="G12587" s="19">
        <f>IF(Movies[[#This Row],[rating]]=0,"",Movies[[#This Row],[rating]])</f>
        <v>8</v>
      </c>
      <c r="H12587" s="19" t="str">
        <f>IF(Movies[[#This Row],[rating]]=0,"No Rating","Rated")</f>
        <v>Rated</v>
      </c>
      <c r="I12587" s="16" t="s">
        <v>52</v>
      </c>
      <c r="J12587" s="29" t="s">
        <v>86</v>
      </c>
      <c r="K12587" s="19">
        <v>11.971</v>
      </c>
      <c r="L12587" s="26">
        <v>324</v>
      </c>
    </row>
    <row r="12588" spans="1:12" x14ac:dyDescent="0.3">
      <c r="A12588" s="14">
        <v>874355</v>
      </c>
      <c r="B12588" s="16" t="s">
        <v>15980</v>
      </c>
      <c r="C12588" s="16" t="s">
        <v>172</v>
      </c>
      <c r="D12588" s="4">
        <v>44757</v>
      </c>
      <c r="E12588" s="23">
        <v>2022</v>
      </c>
      <c r="F12588" s="19">
        <v>5.5</v>
      </c>
      <c r="G12588" s="19">
        <f>IF(Movies[[#This Row],[rating]]=0,"",Movies[[#This Row],[rating]])</f>
        <v>5.5</v>
      </c>
      <c r="H12588" s="19" t="str">
        <f>IF(Movies[[#This Row],[rating]]=0,"No Rating","Rated")</f>
        <v>Rated</v>
      </c>
      <c r="I12588" s="16" t="s">
        <v>971</v>
      </c>
      <c r="J12588" s="29" t="s">
        <v>12</v>
      </c>
      <c r="K12588" s="19">
        <v>11.96</v>
      </c>
      <c r="L12588" s="26">
        <v>136</v>
      </c>
    </row>
    <row r="12589" spans="1:12" x14ac:dyDescent="0.3">
      <c r="A12589" s="14">
        <v>724665</v>
      </c>
      <c r="B12589" s="16" t="s">
        <v>15981</v>
      </c>
      <c r="C12589" s="16" t="s">
        <v>10</v>
      </c>
      <c r="D12589" s="4">
        <v>44820</v>
      </c>
      <c r="E12589" s="23">
        <v>2022</v>
      </c>
      <c r="F12589" s="19">
        <v>6.3</v>
      </c>
      <c r="G12589" s="19">
        <f>IF(Movies[[#This Row],[rating]]=0,"",Movies[[#This Row],[rating]])</f>
        <v>6.3</v>
      </c>
      <c r="H12589" s="19" t="str">
        <f>IF(Movies[[#This Row],[rating]]=0,"No Rating","Rated")</f>
        <v>Rated</v>
      </c>
      <c r="I12589" s="16" t="s">
        <v>10416</v>
      </c>
      <c r="J12589" s="29" t="s">
        <v>12</v>
      </c>
      <c r="K12589" s="19">
        <v>11.949</v>
      </c>
      <c r="L12589" s="26">
        <v>322</v>
      </c>
    </row>
    <row r="12590" spans="1:12" x14ac:dyDescent="0.3">
      <c r="A12590" s="14">
        <v>927855</v>
      </c>
      <c r="B12590" s="16" t="s">
        <v>15982</v>
      </c>
      <c r="C12590" s="16" t="s">
        <v>880</v>
      </c>
      <c r="D12590" s="4">
        <v>44603</v>
      </c>
      <c r="E12590" s="23">
        <v>2022</v>
      </c>
      <c r="F12590" s="19">
        <v>7.1</v>
      </c>
      <c r="G12590" s="19">
        <f>IF(Movies[[#This Row],[rating]]=0,"",Movies[[#This Row],[rating]])</f>
        <v>7.1</v>
      </c>
      <c r="H12590" s="19" t="str">
        <f>IF(Movies[[#This Row],[rating]]=0,"No Rating","Rated")</f>
        <v>Rated</v>
      </c>
      <c r="I12590" s="16" t="s">
        <v>161</v>
      </c>
      <c r="J12590" s="29" t="s">
        <v>881</v>
      </c>
      <c r="K12590" s="19">
        <v>11.939</v>
      </c>
      <c r="L12590" s="26">
        <v>308</v>
      </c>
    </row>
    <row r="12591" spans="1:12" x14ac:dyDescent="0.3">
      <c r="A12591" s="14">
        <v>507903</v>
      </c>
      <c r="B12591" s="16" t="s">
        <v>15983</v>
      </c>
      <c r="C12591" s="16" t="s">
        <v>10</v>
      </c>
      <c r="D12591" s="4">
        <v>44897</v>
      </c>
      <c r="E12591" s="23">
        <v>2022</v>
      </c>
      <c r="F12591" s="19">
        <v>7.1</v>
      </c>
      <c r="G12591" s="19">
        <f>IF(Movies[[#This Row],[rating]]=0,"",Movies[[#This Row],[rating]])</f>
        <v>7.1</v>
      </c>
      <c r="H12591" s="19" t="str">
        <f>IF(Movies[[#This Row],[rating]]=0,"No Rating","Rated")</f>
        <v>Rated</v>
      </c>
      <c r="I12591" s="16" t="s">
        <v>1205</v>
      </c>
      <c r="J12591" s="29" t="s">
        <v>12</v>
      </c>
      <c r="K12591" s="19">
        <v>11.914</v>
      </c>
      <c r="L12591" s="26">
        <v>143</v>
      </c>
    </row>
    <row r="12592" spans="1:12" x14ac:dyDescent="0.3">
      <c r="A12592" s="14">
        <v>955644</v>
      </c>
      <c r="B12592" s="16" t="s">
        <v>15984</v>
      </c>
      <c r="C12592" s="16" t="s">
        <v>15985</v>
      </c>
      <c r="D12592" s="4">
        <v>44707</v>
      </c>
      <c r="E12592" s="23">
        <v>2022</v>
      </c>
      <c r="F12592" s="19">
        <v>6.9</v>
      </c>
      <c r="G12592" s="19">
        <f>IF(Movies[[#This Row],[rating]]=0,"",Movies[[#This Row],[rating]])</f>
        <v>6.9</v>
      </c>
      <c r="H12592" s="19" t="str">
        <f>IF(Movies[[#This Row],[rating]]=0,"No Rating","Rated")</f>
        <v>Rated</v>
      </c>
      <c r="I12592" s="16" t="s">
        <v>15986</v>
      </c>
      <c r="J12592" s="29" t="s">
        <v>12</v>
      </c>
      <c r="K12592" s="19">
        <v>11.904999999999999</v>
      </c>
      <c r="L12592" s="26">
        <v>62</v>
      </c>
    </row>
    <row r="12593" spans="1:12" x14ac:dyDescent="0.3">
      <c r="A12593" s="14">
        <v>496331</v>
      </c>
      <c r="B12593" s="16" t="s">
        <v>15987</v>
      </c>
      <c r="C12593" s="16" t="s">
        <v>595</v>
      </c>
      <c r="D12593" s="4">
        <v>44812</v>
      </c>
      <c r="E12593" s="23">
        <v>2022</v>
      </c>
      <c r="F12593" s="19">
        <v>6.4</v>
      </c>
      <c r="G12593" s="19">
        <f>IF(Movies[[#This Row],[rating]]=0,"",Movies[[#This Row],[rating]])</f>
        <v>6.4</v>
      </c>
      <c r="H12593" s="19" t="str">
        <f>IF(Movies[[#This Row],[rating]]=0,"No Rating","Rated")</f>
        <v>Rated</v>
      </c>
      <c r="I12593" s="16" t="s">
        <v>80</v>
      </c>
      <c r="J12593" s="29" t="s">
        <v>142</v>
      </c>
      <c r="K12593" s="19">
        <v>11.895</v>
      </c>
      <c r="L12593" s="26">
        <v>172</v>
      </c>
    </row>
    <row r="12594" spans="1:12" x14ac:dyDescent="0.3">
      <c r="A12594" s="14">
        <v>744594</v>
      </c>
      <c r="B12594" s="16" t="s">
        <v>15988</v>
      </c>
      <c r="C12594" s="16" t="s">
        <v>14</v>
      </c>
      <c r="D12594" s="4">
        <v>44890</v>
      </c>
      <c r="E12594" s="23">
        <v>2022</v>
      </c>
      <c r="F12594" s="19">
        <v>5.6</v>
      </c>
      <c r="G12594" s="19">
        <f>IF(Movies[[#This Row],[rating]]=0,"",Movies[[#This Row],[rating]])</f>
        <v>5.6</v>
      </c>
      <c r="H12594" s="19" t="str">
        <f>IF(Movies[[#This Row],[rating]]=0,"No Rating","Rated")</f>
        <v>Rated</v>
      </c>
      <c r="I12594" s="16" t="s">
        <v>180</v>
      </c>
      <c r="J12594" s="29" t="s">
        <v>12</v>
      </c>
      <c r="K12594" s="19">
        <v>11.89</v>
      </c>
      <c r="L12594" s="26">
        <v>701</v>
      </c>
    </row>
    <row r="12595" spans="1:12" x14ac:dyDescent="0.3">
      <c r="A12595" s="14">
        <v>1016011</v>
      </c>
      <c r="B12595" s="16" t="s">
        <v>15989</v>
      </c>
      <c r="C12595" s="16" t="s">
        <v>94</v>
      </c>
      <c r="D12595" s="4">
        <v>44736</v>
      </c>
      <c r="E12595" s="23">
        <v>2022</v>
      </c>
      <c r="F12595" s="19">
        <v>0</v>
      </c>
      <c r="G12595" s="19" t="str">
        <f>IF(Movies[[#This Row],[rating]]=0,"",Movies[[#This Row],[rating]])</f>
        <v/>
      </c>
      <c r="H12595" s="19" t="str">
        <f>IF(Movies[[#This Row],[rating]]=0,"No Rating","Rated")</f>
        <v>No Rating</v>
      </c>
      <c r="I12595" s="16" t="s">
        <v>886</v>
      </c>
      <c r="J12595" s="29" t="s">
        <v>96</v>
      </c>
      <c r="K12595" s="19">
        <v>11.877000000000001</v>
      </c>
      <c r="L12595" s="26">
        <v>0</v>
      </c>
    </row>
    <row r="12596" spans="1:12" x14ac:dyDescent="0.3">
      <c r="A12596" s="14">
        <v>893086</v>
      </c>
      <c r="B12596" s="16" t="s">
        <v>8807</v>
      </c>
      <c r="C12596" s="16" t="s">
        <v>15990</v>
      </c>
      <c r="D12596" s="4">
        <v>44729</v>
      </c>
      <c r="E12596" s="23">
        <v>2022</v>
      </c>
      <c r="F12596" s="19">
        <v>6.6</v>
      </c>
      <c r="G12596" s="19">
        <f>IF(Movies[[#This Row],[rating]]=0,"",Movies[[#This Row],[rating]])</f>
        <v>6.6</v>
      </c>
      <c r="H12596" s="19" t="str">
        <f>IF(Movies[[#This Row],[rating]]=0,"No Rating","Rated")</f>
        <v>Rated</v>
      </c>
      <c r="I12596" s="16" t="s">
        <v>312</v>
      </c>
      <c r="J12596" s="29" t="s">
        <v>12</v>
      </c>
      <c r="K12596" s="19">
        <v>11.872</v>
      </c>
      <c r="L12596" s="26">
        <v>148</v>
      </c>
    </row>
    <row r="12597" spans="1:12" x14ac:dyDescent="0.3">
      <c r="A12597" s="14">
        <v>886083</v>
      </c>
      <c r="B12597" s="16" t="s">
        <v>15991</v>
      </c>
      <c r="C12597" s="16" t="s">
        <v>2001</v>
      </c>
      <c r="D12597" s="4">
        <v>44854</v>
      </c>
      <c r="E12597" s="23">
        <v>2022</v>
      </c>
      <c r="F12597" s="19">
        <v>6.2169999999999996</v>
      </c>
      <c r="G12597" s="19">
        <f>IF(Movies[[#This Row],[rating]]=0,"",Movies[[#This Row],[rating]])</f>
        <v>6.2169999999999996</v>
      </c>
      <c r="H12597" s="19" t="str">
        <f>IF(Movies[[#This Row],[rating]]=0,"No Rating","Rated")</f>
        <v>Rated</v>
      </c>
      <c r="I12597" s="16" t="s">
        <v>566</v>
      </c>
      <c r="J12597" s="29" t="s">
        <v>12</v>
      </c>
      <c r="K12597" s="19">
        <v>11.869</v>
      </c>
      <c r="L12597" s="26">
        <v>269</v>
      </c>
    </row>
    <row r="12598" spans="1:12" x14ac:dyDescent="0.3">
      <c r="A12598" s="14">
        <v>826680</v>
      </c>
      <c r="B12598" s="16" t="s">
        <v>15992</v>
      </c>
      <c r="C12598" s="16" t="s">
        <v>14</v>
      </c>
      <c r="D12598" s="4">
        <v>44757</v>
      </c>
      <c r="E12598" s="23">
        <v>2022</v>
      </c>
      <c r="F12598" s="19">
        <v>6.5</v>
      </c>
      <c r="G12598" s="19">
        <f>IF(Movies[[#This Row],[rating]]=0,"",Movies[[#This Row],[rating]])</f>
        <v>6.5</v>
      </c>
      <c r="H12598" s="19" t="str">
        <f>IF(Movies[[#This Row],[rating]]=0,"No Rating","Rated")</f>
        <v>Rated</v>
      </c>
      <c r="I12598" s="16" t="s">
        <v>15993</v>
      </c>
      <c r="J12598" s="29" t="s">
        <v>12</v>
      </c>
      <c r="K12598" s="19">
        <v>11.865</v>
      </c>
      <c r="L12598" s="26">
        <v>254</v>
      </c>
    </row>
    <row r="12599" spans="1:12" x14ac:dyDescent="0.3">
      <c r="A12599" s="14">
        <v>952217</v>
      </c>
      <c r="B12599" s="16" t="s">
        <v>15994</v>
      </c>
      <c r="C12599" s="16" t="s">
        <v>3789</v>
      </c>
      <c r="D12599" s="4">
        <v>44725</v>
      </c>
      <c r="E12599" s="23">
        <v>2022</v>
      </c>
      <c r="F12599" s="19">
        <v>6.8</v>
      </c>
      <c r="G12599" s="19">
        <f>IF(Movies[[#This Row],[rating]]=0,"",Movies[[#This Row],[rating]])</f>
        <v>6.8</v>
      </c>
      <c r="H12599" s="19" t="str">
        <f>IF(Movies[[#This Row],[rating]]=0,"No Rating","Rated")</f>
        <v>Rated</v>
      </c>
      <c r="I12599" s="16" t="s">
        <v>15995</v>
      </c>
      <c r="J12599" s="29" t="s">
        <v>12</v>
      </c>
      <c r="K12599" s="19">
        <v>11.856999999999999</v>
      </c>
      <c r="L12599" s="26">
        <v>79</v>
      </c>
    </row>
    <row r="12600" spans="1:12" x14ac:dyDescent="0.3">
      <c r="A12600" s="14">
        <v>927341</v>
      </c>
      <c r="B12600" s="16" t="s">
        <v>15996</v>
      </c>
      <c r="C12600" s="16" t="s">
        <v>10</v>
      </c>
      <c r="D12600" s="4">
        <v>44652</v>
      </c>
      <c r="E12600" s="23">
        <v>2022</v>
      </c>
      <c r="F12600" s="19">
        <v>6.2</v>
      </c>
      <c r="G12600" s="19">
        <f>IF(Movies[[#This Row],[rating]]=0,"",Movies[[#This Row],[rating]])</f>
        <v>6.2</v>
      </c>
      <c r="H12600" s="19" t="str">
        <f>IF(Movies[[#This Row],[rating]]=0,"No Rating","Rated")</f>
        <v>Rated</v>
      </c>
      <c r="I12600" s="16" t="s">
        <v>1611</v>
      </c>
      <c r="J12600" s="29" t="s">
        <v>12</v>
      </c>
      <c r="K12600" s="19">
        <v>11.843999999999999</v>
      </c>
      <c r="L12600" s="26">
        <v>110</v>
      </c>
    </row>
    <row r="12601" spans="1:12" x14ac:dyDescent="0.3">
      <c r="A12601" s="14">
        <v>1051959</v>
      </c>
      <c r="B12601" s="16" t="s">
        <v>15997</v>
      </c>
      <c r="C12601" s="16" t="s">
        <v>3369</v>
      </c>
      <c r="D12601" s="4">
        <v>44902</v>
      </c>
      <c r="E12601" s="23">
        <v>2022</v>
      </c>
      <c r="F12601" s="19">
        <v>5.7</v>
      </c>
      <c r="G12601" s="19">
        <f>IF(Movies[[#This Row],[rating]]=0,"",Movies[[#This Row],[rating]])</f>
        <v>5.7</v>
      </c>
      <c r="H12601" s="19" t="str">
        <f>IF(Movies[[#This Row],[rating]]=0,"No Rating","Rated")</f>
        <v>Rated</v>
      </c>
      <c r="I12601" s="16" t="s">
        <v>2448</v>
      </c>
      <c r="J12601" s="29" t="s">
        <v>605</v>
      </c>
      <c r="K12601" s="19">
        <v>11.833</v>
      </c>
      <c r="L12601" s="26">
        <v>43</v>
      </c>
    </row>
    <row r="12602" spans="1:12" x14ac:dyDescent="0.3">
      <c r="A12602" s="14">
        <v>814757</v>
      </c>
      <c r="B12602" s="16" t="s">
        <v>15998</v>
      </c>
      <c r="C12602" s="16" t="s">
        <v>14</v>
      </c>
      <c r="D12602" s="4">
        <v>44904</v>
      </c>
      <c r="E12602" s="23">
        <v>2022</v>
      </c>
      <c r="F12602" s="19">
        <v>6.7</v>
      </c>
      <c r="G12602" s="19">
        <f>IF(Movies[[#This Row],[rating]]=0,"",Movies[[#This Row],[rating]])</f>
        <v>6.7</v>
      </c>
      <c r="H12602" s="19" t="str">
        <f>IF(Movies[[#This Row],[rating]]=0,"No Rating","Rated")</f>
        <v>Rated</v>
      </c>
      <c r="I12602" s="16" t="s">
        <v>33</v>
      </c>
      <c r="J12602" s="29" t="s">
        <v>12</v>
      </c>
      <c r="K12602" s="19">
        <v>11.824</v>
      </c>
      <c r="L12602" s="26">
        <v>558</v>
      </c>
    </row>
    <row r="12603" spans="1:12" x14ac:dyDescent="0.3">
      <c r="A12603" s="14">
        <v>929562</v>
      </c>
      <c r="B12603" s="16" t="s">
        <v>15999</v>
      </c>
      <c r="C12603" s="16" t="s">
        <v>10</v>
      </c>
      <c r="D12603" s="4">
        <v>44589</v>
      </c>
      <c r="E12603" s="23">
        <v>2022</v>
      </c>
      <c r="F12603" s="19">
        <v>5.7</v>
      </c>
      <c r="G12603" s="19">
        <f>IF(Movies[[#This Row],[rating]]=0,"",Movies[[#This Row],[rating]])</f>
        <v>5.7</v>
      </c>
      <c r="H12603" s="19" t="str">
        <f>IF(Movies[[#This Row],[rating]]=0,"No Rating","Rated")</f>
        <v>Rated</v>
      </c>
      <c r="I12603" s="16" t="s">
        <v>132</v>
      </c>
      <c r="J12603" s="29" t="s">
        <v>12</v>
      </c>
      <c r="K12603" s="19">
        <v>11.808999999999999</v>
      </c>
      <c r="L12603" s="26">
        <v>39</v>
      </c>
    </row>
    <row r="12604" spans="1:12" x14ac:dyDescent="0.3">
      <c r="A12604" s="14">
        <v>897424</v>
      </c>
      <c r="B12604" s="16" t="s">
        <v>16000</v>
      </c>
      <c r="C12604" s="16" t="s">
        <v>10</v>
      </c>
      <c r="D12604" s="4">
        <v>44690</v>
      </c>
      <c r="E12604" s="23">
        <v>2022</v>
      </c>
      <c r="F12604" s="19">
        <v>5.9</v>
      </c>
      <c r="G12604" s="19">
        <f>IF(Movies[[#This Row],[rating]]=0,"",Movies[[#This Row],[rating]])</f>
        <v>5.9</v>
      </c>
      <c r="H12604" s="19" t="str">
        <f>IF(Movies[[#This Row],[rating]]=0,"No Rating","Rated")</f>
        <v>Rated</v>
      </c>
      <c r="I12604" s="16" t="s">
        <v>16001</v>
      </c>
      <c r="J12604" s="29" t="s">
        <v>12</v>
      </c>
      <c r="K12604" s="19">
        <v>11.805999999999999</v>
      </c>
      <c r="L12604" s="26">
        <v>99</v>
      </c>
    </row>
    <row r="12605" spans="1:12" x14ac:dyDescent="0.3">
      <c r="A12605" s="14">
        <v>889741</v>
      </c>
      <c r="B12605" s="16" t="s">
        <v>16002</v>
      </c>
      <c r="C12605" s="16" t="s">
        <v>220</v>
      </c>
      <c r="D12605" s="4">
        <v>44657</v>
      </c>
      <c r="E12605" s="23">
        <v>2022</v>
      </c>
      <c r="F12605" s="19">
        <v>6.8</v>
      </c>
      <c r="G12605" s="19">
        <f>IF(Movies[[#This Row],[rating]]=0,"",Movies[[#This Row],[rating]])</f>
        <v>6.8</v>
      </c>
      <c r="H12605" s="19" t="str">
        <f>IF(Movies[[#This Row],[rating]]=0,"No Rating","Rated")</f>
        <v>Rated</v>
      </c>
      <c r="I12605" s="16" t="s">
        <v>16003</v>
      </c>
      <c r="J12605" s="29" t="s">
        <v>222</v>
      </c>
      <c r="K12605" s="19">
        <v>11.798</v>
      </c>
      <c r="L12605" s="26">
        <v>30</v>
      </c>
    </row>
    <row r="12606" spans="1:12" x14ac:dyDescent="0.3">
      <c r="A12606" s="14">
        <v>769636</v>
      </c>
      <c r="B12606" s="16" t="s">
        <v>16004</v>
      </c>
      <c r="C12606" s="16" t="s">
        <v>32</v>
      </c>
      <c r="D12606" s="4">
        <v>44638</v>
      </c>
      <c r="E12606" s="23">
        <v>2022</v>
      </c>
      <c r="F12606" s="19">
        <v>5.8</v>
      </c>
      <c r="G12606" s="19">
        <f>IF(Movies[[#This Row],[rating]]=0,"",Movies[[#This Row],[rating]])</f>
        <v>5.8</v>
      </c>
      <c r="H12606" s="19" t="str">
        <f>IF(Movies[[#This Row],[rating]]=0,"No Rating","Rated")</f>
        <v>Rated</v>
      </c>
      <c r="I12606" s="16" t="s">
        <v>239</v>
      </c>
      <c r="J12606" s="29" t="s">
        <v>34</v>
      </c>
      <c r="K12606" s="19">
        <v>11.757999999999999</v>
      </c>
      <c r="L12606" s="26">
        <v>160</v>
      </c>
    </row>
    <row r="12607" spans="1:12" x14ac:dyDescent="0.3">
      <c r="A12607" s="14">
        <v>838197</v>
      </c>
      <c r="B12607" s="16" t="s">
        <v>16005</v>
      </c>
      <c r="C12607" s="16" t="s">
        <v>540</v>
      </c>
      <c r="D12607" s="4">
        <v>44643</v>
      </c>
      <c r="E12607" s="23">
        <v>2022</v>
      </c>
      <c r="F12607" s="19">
        <v>6.1</v>
      </c>
      <c r="G12607" s="19">
        <f>IF(Movies[[#This Row],[rating]]=0,"",Movies[[#This Row],[rating]])</f>
        <v>6.1</v>
      </c>
      <c r="H12607" s="19" t="str">
        <f>IF(Movies[[#This Row],[rating]]=0,"No Rating","Rated")</f>
        <v>Rated</v>
      </c>
      <c r="I12607" s="16" t="s">
        <v>2815</v>
      </c>
      <c r="J12607" s="29" t="s">
        <v>511</v>
      </c>
      <c r="K12607" s="19">
        <v>11.747999999999999</v>
      </c>
      <c r="L12607" s="26">
        <v>210</v>
      </c>
    </row>
    <row r="12608" spans="1:12" x14ac:dyDescent="0.3">
      <c r="A12608" s="14">
        <v>1024774</v>
      </c>
      <c r="B12608" s="16" t="s">
        <v>16006</v>
      </c>
      <c r="C12608" s="16" t="s">
        <v>3926</v>
      </c>
      <c r="D12608" s="4">
        <v>44846</v>
      </c>
      <c r="E12608" s="23">
        <v>2022</v>
      </c>
      <c r="F12608" s="19">
        <v>6</v>
      </c>
      <c r="G12608" s="19">
        <f>IF(Movies[[#This Row],[rating]]=0,"",Movies[[#This Row],[rating]])</f>
        <v>6</v>
      </c>
      <c r="H12608" s="19" t="str">
        <f>IF(Movies[[#This Row],[rating]]=0,"No Rating","Rated")</f>
        <v>Rated</v>
      </c>
      <c r="I12608" s="16" t="s">
        <v>33</v>
      </c>
      <c r="J12608" s="29" t="s">
        <v>3927</v>
      </c>
      <c r="K12608" s="19">
        <v>11.725</v>
      </c>
      <c r="L12608" s="26">
        <v>3</v>
      </c>
    </row>
    <row r="12609" spans="1:12" x14ac:dyDescent="0.3">
      <c r="A12609" s="14">
        <v>756187</v>
      </c>
      <c r="B12609" s="16" t="s">
        <v>16007</v>
      </c>
      <c r="C12609" s="16" t="s">
        <v>172</v>
      </c>
      <c r="D12609" s="4">
        <v>44692</v>
      </c>
      <c r="E12609" s="23">
        <v>2022</v>
      </c>
      <c r="F12609" s="19">
        <v>5.9</v>
      </c>
      <c r="G12609" s="19">
        <f>IF(Movies[[#This Row],[rating]]=0,"",Movies[[#This Row],[rating]])</f>
        <v>5.9</v>
      </c>
      <c r="H12609" s="19" t="str">
        <f>IF(Movies[[#This Row],[rating]]=0,"No Rating","Rated")</f>
        <v>Rated</v>
      </c>
      <c r="I12609" s="16" t="s">
        <v>16008</v>
      </c>
      <c r="J12609" s="29" t="s">
        <v>12</v>
      </c>
      <c r="K12609" s="19">
        <v>11.680999999999999</v>
      </c>
      <c r="L12609" s="26">
        <v>82</v>
      </c>
    </row>
    <row r="12610" spans="1:12" x14ac:dyDescent="0.3">
      <c r="A12610" s="14">
        <v>935999</v>
      </c>
      <c r="B12610" s="16" t="s">
        <v>16009</v>
      </c>
      <c r="C12610" s="16" t="s">
        <v>416</v>
      </c>
      <c r="D12610" s="4">
        <v>44855</v>
      </c>
      <c r="E12610" s="23">
        <v>2022</v>
      </c>
      <c r="F12610" s="19">
        <v>5.3</v>
      </c>
      <c r="G12610" s="19">
        <f>IF(Movies[[#This Row],[rating]]=0,"",Movies[[#This Row],[rating]])</f>
        <v>5.3</v>
      </c>
      <c r="H12610" s="19" t="str">
        <f>IF(Movies[[#This Row],[rating]]=0,"No Rating","Rated")</f>
        <v>Rated</v>
      </c>
      <c r="I12610" s="16" t="s">
        <v>16010</v>
      </c>
      <c r="J12610" s="29" t="s">
        <v>12</v>
      </c>
      <c r="K12610" s="19">
        <v>11.676</v>
      </c>
      <c r="L12610" s="26">
        <v>46</v>
      </c>
    </row>
    <row r="12611" spans="1:12" x14ac:dyDescent="0.3">
      <c r="A12611" s="14">
        <v>1008779</v>
      </c>
      <c r="B12611" s="16" t="s">
        <v>15606</v>
      </c>
      <c r="C12611" s="16" t="s">
        <v>74</v>
      </c>
      <c r="D12611" s="4">
        <v>44593</v>
      </c>
      <c r="E12611" s="23">
        <v>2022</v>
      </c>
      <c r="F12611" s="19">
        <v>7.6</v>
      </c>
      <c r="G12611" s="19">
        <f>IF(Movies[[#This Row],[rating]]=0,"",Movies[[#This Row],[rating]])</f>
        <v>7.6</v>
      </c>
      <c r="H12611" s="19" t="str">
        <f>IF(Movies[[#This Row],[rating]]=0,"No Rating","Rated")</f>
        <v>Rated</v>
      </c>
      <c r="I12611" s="16" t="s">
        <v>777</v>
      </c>
      <c r="J12611" s="29" t="s">
        <v>34</v>
      </c>
      <c r="K12611" s="19">
        <v>11.657</v>
      </c>
      <c r="L12611" s="26">
        <v>99</v>
      </c>
    </row>
    <row r="12612" spans="1:12" x14ac:dyDescent="0.3">
      <c r="A12612" s="14">
        <v>983105</v>
      </c>
      <c r="B12612" s="16" t="s">
        <v>16011</v>
      </c>
      <c r="C12612" s="16" t="s">
        <v>750</v>
      </c>
      <c r="D12612" s="4">
        <v>44855</v>
      </c>
      <c r="E12612" s="23">
        <v>2022</v>
      </c>
      <c r="F12612" s="19">
        <v>5.9</v>
      </c>
      <c r="G12612" s="19">
        <f>IF(Movies[[#This Row],[rating]]=0,"",Movies[[#This Row],[rating]])</f>
        <v>5.9</v>
      </c>
      <c r="H12612" s="19" t="str">
        <f>IF(Movies[[#This Row],[rating]]=0,"No Rating","Rated")</f>
        <v>Rated</v>
      </c>
      <c r="I12612" s="16" t="s">
        <v>197</v>
      </c>
      <c r="J12612" s="29" t="s">
        <v>553</v>
      </c>
      <c r="K12612" s="19">
        <v>11.653</v>
      </c>
      <c r="L12612" s="26">
        <v>131</v>
      </c>
    </row>
    <row r="12613" spans="1:12" x14ac:dyDescent="0.3">
      <c r="A12613" s="14">
        <v>1032742</v>
      </c>
      <c r="B12613" s="16" t="s">
        <v>16012</v>
      </c>
      <c r="C12613" s="16" t="s">
        <v>877</v>
      </c>
      <c r="D12613" s="4">
        <v>44839</v>
      </c>
      <c r="E12613" s="23">
        <v>2022</v>
      </c>
      <c r="F12613" s="19">
        <v>8.1</v>
      </c>
      <c r="G12613" s="19">
        <f>IF(Movies[[#This Row],[rating]]=0,"",Movies[[#This Row],[rating]])</f>
        <v>8.1</v>
      </c>
      <c r="H12613" s="19" t="str">
        <f>IF(Movies[[#This Row],[rating]]=0,"No Rating","Rated")</f>
        <v>Rated</v>
      </c>
      <c r="I12613" s="16" t="s">
        <v>2920</v>
      </c>
      <c r="J12613" s="29" t="s">
        <v>774</v>
      </c>
      <c r="K12613" s="19">
        <v>11.651</v>
      </c>
      <c r="L12613" s="26">
        <v>34</v>
      </c>
    </row>
    <row r="12614" spans="1:12" x14ac:dyDescent="0.3">
      <c r="A12614" s="14">
        <v>910596</v>
      </c>
      <c r="B12614" s="16" t="s">
        <v>16013</v>
      </c>
      <c r="C12614" s="16" t="s">
        <v>10</v>
      </c>
      <c r="D12614" s="4">
        <v>44572</v>
      </c>
      <c r="E12614" s="23">
        <v>2022</v>
      </c>
      <c r="F12614" s="19">
        <v>5.5</v>
      </c>
      <c r="G12614" s="19">
        <f>IF(Movies[[#This Row],[rating]]=0,"",Movies[[#This Row],[rating]])</f>
        <v>5.5</v>
      </c>
      <c r="H12614" s="19" t="str">
        <f>IF(Movies[[#This Row],[rating]]=0,"No Rating","Rated")</f>
        <v>Rated</v>
      </c>
      <c r="I12614" s="16" t="s">
        <v>193</v>
      </c>
      <c r="J12614" s="29" t="s">
        <v>12</v>
      </c>
      <c r="K12614" s="19">
        <v>11.586</v>
      </c>
      <c r="L12614" s="26">
        <v>67</v>
      </c>
    </row>
    <row r="12615" spans="1:12" x14ac:dyDescent="0.3">
      <c r="A12615" s="14">
        <v>834742</v>
      </c>
      <c r="B12615" s="16" t="s">
        <v>12350</v>
      </c>
      <c r="C12615" s="16" t="s">
        <v>10</v>
      </c>
      <c r="D12615" s="4">
        <v>44729</v>
      </c>
      <c r="E12615" s="23">
        <v>2022</v>
      </c>
      <c r="F12615" s="19">
        <v>5.7</v>
      </c>
      <c r="G12615" s="19">
        <f>IF(Movies[[#This Row],[rating]]=0,"",Movies[[#This Row],[rating]])</f>
        <v>5.7</v>
      </c>
      <c r="H12615" s="19" t="str">
        <f>IF(Movies[[#This Row],[rating]]=0,"No Rating","Rated")</f>
        <v>Rated</v>
      </c>
      <c r="I12615" s="16" t="s">
        <v>52</v>
      </c>
      <c r="J12615" s="29" t="s">
        <v>12</v>
      </c>
      <c r="K12615" s="19">
        <v>11.555</v>
      </c>
      <c r="L12615" s="26">
        <v>136</v>
      </c>
    </row>
    <row r="12616" spans="1:12" x14ac:dyDescent="0.3">
      <c r="A12616" s="14">
        <v>957457</v>
      </c>
      <c r="B12616" s="16" t="s">
        <v>16014</v>
      </c>
      <c r="C12616" s="16" t="s">
        <v>1075</v>
      </c>
      <c r="D12616" s="4">
        <v>44819</v>
      </c>
      <c r="E12616" s="23">
        <v>2022</v>
      </c>
      <c r="F12616" s="19">
        <v>7.5</v>
      </c>
      <c r="G12616" s="19">
        <f>IF(Movies[[#This Row],[rating]]=0,"",Movies[[#This Row],[rating]])</f>
        <v>7.5</v>
      </c>
      <c r="H12616" s="19" t="str">
        <f>IF(Movies[[#This Row],[rating]]=0,"No Rating","Rated")</f>
        <v>Rated</v>
      </c>
      <c r="I12616" s="16" t="s">
        <v>1159</v>
      </c>
      <c r="J12616" s="29" t="s">
        <v>12</v>
      </c>
      <c r="K12616" s="19">
        <v>11.551</v>
      </c>
      <c r="L12616" s="26">
        <v>224</v>
      </c>
    </row>
    <row r="12617" spans="1:12" x14ac:dyDescent="0.3">
      <c r="A12617" s="14">
        <v>948632</v>
      </c>
      <c r="B12617" s="16" t="s">
        <v>16015</v>
      </c>
      <c r="C12617" s="16" t="s">
        <v>94</v>
      </c>
      <c r="D12617" s="4">
        <v>44617</v>
      </c>
      <c r="E12617" s="23">
        <v>2022</v>
      </c>
      <c r="F12617" s="19">
        <v>0</v>
      </c>
      <c r="G12617" s="19" t="str">
        <f>IF(Movies[[#This Row],[rating]]=0,"",Movies[[#This Row],[rating]])</f>
        <v/>
      </c>
      <c r="H12617" s="19" t="str">
        <f>IF(Movies[[#This Row],[rating]]=0,"No Rating","Rated")</f>
        <v>No Rating</v>
      </c>
      <c r="I12617" s="16" t="s">
        <v>33</v>
      </c>
      <c r="J12617" s="29" t="s">
        <v>96</v>
      </c>
      <c r="K12617" s="19">
        <v>11.534000000000001</v>
      </c>
      <c r="L12617" s="26">
        <v>0</v>
      </c>
    </row>
    <row r="12618" spans="1:12" x14ac:dyDescent="0.3">
      <c r="A12618" s="14">
        <v>793961</v>
      </c>
      <c r="B12618" s="16" t="s">
        <v>16016</v>
      </c>
      <c r="C12618" s="16" t="s">
        <v>2886</v>
      </c>
      <c r="D12618" s="4">
        <v>44743</v>
      </c>
      <c r="E12618" s="23">
        <v>2022</v>
      </c>
      <c r="F12618" s="19">
        <v>5.3</v>
      </c>
      <c r="G12618" s="19">
        <f>IF(Movies[[#This Row],[rating]]=0,"",Movies[[#This Row],[rating]])</f>
        <v>5.3</v>
      </c>
      <c r="H12618" s="19" t="str">
        <f>IF(Movies[[#This Row],[rating]]=0,"No Rating","Rated")</f>
        <v>Rated</v>
      </c>
      <c r="I12618" s="16" t="s">
        <v>3967</v>
      </c>
      <c r="J12618" s="29" t="s">
        <v>286</v>
      </c>
      <c r="K12618" s="19">
        <v>11.516999999999999</v>
      </c>
      <c r="L12618" s="26">
        <v>142</v>
      </c>
    </row>
    <row r="12619" spans="1:12" x14ac:dyDescent="0.3">
      <c r="A12619" s="14">
        <v>934287</v>
      </c>
      <c r="B12619" s="16" t="s">
        <v>16017</v>
      </c>
      <c r="C12619" s="16" t="s">
        <v>1109</v>
      </c>
      <c r="D12619" s="4">
        <v>44732</v>
      </c>
      <c r="E12619" s="23">
        <v>2022</v>
      </c>
      <c r="F12619" s="19">
        <v>7.3</v>
      </c>
      <c r="G12619" s="19">
        <f>IF(Movies[[#This Row],[rating]]=0,"",Movies[[#This Row],[rating]])</f>
        <v>7.3</v>
      </c>
      <c r="H12619" s="19" t="str">
        <f>IF(Movies[[#This Row],[rating]]=0,"No Rating","Rated")</f>
        <v>Rated</v>
      </c>
      <c r="I12619" s="16" t="s">
        <v>2091</v>
      </c>
      <c r="J12619" s="29" t="s">
        <v>648</v>
      </c>
      <c r="K12619" s="19">
        <v>11.467000000000001</v>
      </c>
      <c r="L12619" s="26">
        <v>153</v>
      </c>
    </row>
    <row r="12620" spans="1:12" x14ac:dyDescent="0.3">
      <c r="A12620" s="14">
        <v>884315</v>
      </c>
      <c r="B12620" s="16" t="s">
        <v>16018</v>
      </c>
      <c r="C12620" s="16" t="s">
        <v>10</v>
      </c>
      <c r="D12620" s="4">
        <v>44812</v>
      </c>
      <c r="E12620" s="23">
        <v>2022</v>
      </c>
      <c r="F12620" s="19">
        <v>6.1</v>
      </c>
      <c r="G12620" s="19">
        <f>IF(Movies[[#This Row],[rating]]=0,"",Movies[[#This Row],[rating]])</f>
        <v>6.1</v>
      </c>
      <c r="H12620" s="19" t="str">
        <f>IF(Movies[[#This Row],[rating]]=0,"No Rating","Rated")</f>
        <v>Rated</v>
      </c>
      <c r="I12620" s="16" t="s">
        <v>16019</v>
      </c>
      <c r="J12620" s="29" t="s">
        <v>12</v>
      </c>
      <c r="K12620" s="19">
        <v>11.462</v>
      </c>
      <c r="L12620" s="26">
        <v>69</v>
      </c>
    </row>
    <row r="12621" spans="1:12" x14ac:dyDescent="0.3">
      <c r="A12621" s="14">
        <v>939356</v>
      </c>
      <c r="B12621" s="16" t="s">
        <v>16020</v>
      </c>
      <c r="C12621" s="16" t="s">
        <v>10</v>
      </c>
      <c r="D12621" s="4">
        <v>44608</v>
      </c>
      <c r="E12621" s="23">
        <v>2022</v>
      </c>
      <c r="F12621" s="19">
        <v>7.3</v>
      </c>
      <c r="G12621" s="19">
        <f>IF(Movies[[#This Row],[rating]]=0,"",Movies[[#This Row],[rating]])</f>
        <v>7.3</v>
      </c>
      <c r="H12621" s="19" t="str">
        <f>IF(Movies[[#This Row],[rating]]=0,"No Rating","Rated")</f>
        <v>Rated</v>
      </c>
      <c r="I12621" s="16" t="s">
        <v>329</v>
      </c>
      <c r="J12621" s="29" t="s">
        <v>12</v>
      </c>
      <c r="K12621" s="19">
        <v>11.438000000000001</v>
      </c>
      <c r="L12621" s="26">
        <v>52</v>
      </c>
    </row>
    <row r="12622" spans="1:12" x14ac:dyDescent="0.3">
      <c r="A12622" s="14">
        <v>937895</v>
      </c>
      <c r="B12622" s="16" t="s">
        <v>5735</v>
      </c>
      <c r="C12622" s="16" t="s">
        <v>877</v>
      </c>
      <c r="D12622" s="4">
        <v>44756</v>
      </c>
      <c r="E12622" s="23">
        <v>2022</v>
      </c>
      <c r="F12622" s="19">
        <v>3.9</v>
      </c>
      <c r="G12622" s="19">
        <f>IF(Movies[[#This Row],[rating]]=0,"",Movies[[#This Row],[rating]])</f>
        <v>3.9</v>
      </c>
      <c r="H12622" s="19" t="str">
        <f>IF(Movies[[#This Row],[rating]]=0,"No Rating","Rated")</f>
        <v>Rated</v>
      </c>
      <c r="I12622" s="16" t="s">
        <v>312</v>
      </c>
      <c r="J12622" s="29" t="s">
        <v>774</v>
      </c>
      <c r="K12622" s="19">
        <v>11.432</v>
      </c>
      <c r="L12622" s="26">
        <v>30</v>
      </c>
    </row>
    <row r="12623" spans="1:12" x14ac:dyDescent="0.3">
      <c r="A12623" s="14">
        <v>964426</v>
      </c>
      <c r="B12623" s="16" t="s">
        <v>16021</v>
      </c>
      <c r="C12623" s="16" t="s">
        <v>263</v>
      </c>
      <c r="D12623" s="4">
        <v>44910</v>
      </c>
      <c r="E12623" s="23">
        <v>2022</v>
      </c>
      <c r="F12623" s="19">
        <v>6.5</v>
      </c>
      <c r="G12623" s="19">
        <f>IF(Movies[[#This Row],[rating]]=0,"",Movies[[#This Row],[rating]])</f>
        <v>6.5</v>
      </c>
      <c r="H12623" s="19" t="str">
        <f>IF(Movies[[#This Row],[rating]]=0,"No Rating","Rated")</f>
        <v>Rated</v>
      </c>
      <c r="I12623" s="16" t="s">
        <v>16022</v>
      </c>
      <c r="J12623" s="29" t="s">
        <v>265</v>
      </c>
      <c r="K12623" s="19">
        <v>11.396000000000001</v>
      </c>
      <c r="L12623" s="26">
        <v>123</v>
      </c>
    </row>
    <row r="12624" spans="1:12" x14ac:dyDescent="0.3">
      <c r="A12624" s="14">
        <v>1034470</v>
      </c>
      <c r="B12624" s="16" t="s">
        <v>16023</v>
      </c>
      <c r="C12624" s="16" t="s">
        <v>10</v>
      </c>
      <c r="D12624" s="4">
        <v>44859</v>
      </c>
      <c r="E12624" s="23">
        <v>2022</v>
      </c>
      <c r="F12624" s="19">
        <v>6.6</v>
      </c>
      <c r="G12624" s="19">
        <f>IF(Movies[[#This Row],[rating]]=0,"",Movies[[#This Row],[rating]])</f>
        <v>6.6</v>
      </c>
      <c r="H12624" s="19" t="str">
        <f>IF(Movies[[#This Row],[rating]]=0,"No Rating","Rated")</f>
        <v>Rated</v>
      </c>
      <c r="I12624" s="16" t="s">
        <v>9563</v>
      </c>
      <c r="J12624" s="29" t="s">
        <v>12</v>
      </c>
      <c r="K12624" s="19">
        <v>11.38</v>
      </c>
      <c r="L12624" s="26">
        <v>33</v>
      </c>
    </row>
    <row r="12625" spans="1:12" x14ac:dyDescent="0.3">
      <c r="A12625" s="14">
        <v>957258</v>
      </c>
      <c r="B12625" s="16" t="s">
        <v>16024</v>
      </c>
      <c r="C12625" s="16" t="s">
        <v>10</v>
      </c>
      <c r="D12625" s="4">
        <v>44713</v>
      </c>
      <c r="E12625" s="23">
        <v>2022</v>
      </c>
      <c r="F12625" s="19">
        <v>6.8</v>
      </c>
      <c r="G12625" s="19">
        <f>IF(Movies[[#This Row],[rating]]=0,"",Movies[[#This Row],[rating]])</f>
        <v>6.8</v>
      </c>
      <c r="H12625" s="19" t="str">
        <f>IF(Movies[[#This Row],[rating]]=0,"No Rating","Rated")</f>
        <v>Rated</v>
      </c>
      <c r="I12625" s="16" t="s">
        <v>329</v>
      </c>
      <c r="J12625" s="29" t="s">
        <v>12</v>
      </c>
      <c r="K12625" s="19">
        <v>11.351000000000001</v>
      </c>
      <c r="L12625" s="26">
        <v>213</v>
      </c>
    </row>
    <row r="12626" spans="1:12" x14ac:dyDescent="0.3">
      <c r="A12626" s="14">
        <v>854359</v>
      </c>
      <c r="B12626" s="16" t="s">
        <v>9315</v>
      </c>
      <c r="C12626" s="16" t="s">
        <v>16025</v>
      </c>
      <c r="D12626" s="4">
        <v>44589</v>
      </c>
      <c r="E12626" s="23">
        <v>2022</v>
      </c>
      <c r="F12626" s="19">
        <v>6.2</v>
      </c>
      <c r="G12626" s="19">
        <f>IF(Movies[[#This Row],[rating]]=0,"",Movies[[#This Row],[rating]])</f>
        <v>6.2</v>
      </c>
      <c r="H12626" s="19" t="str">
        <f>IF(Movies[[#This Row],[rating]]=0,"No Rating","Rated")</f>
        <v>Rated</v>
      </c>
      <c r="I12626" s="16" t="s">
        <v>49</v>
      </c>
      <c r="J12626" s="29" t="s">
        <v>12</v>
      </c>
      <c r="K12626" s="19">
        <v>11.324</v>
      </c>
      <c r="L12626" s="26">
        <v>175</v>
      </c>
    </row>
    <row r="12627" spans="1:12" x14ac:dyDescent="0.3">
      <c r="A12627" s="14">
        <v>642538</v>
      </c>
      <c r="B12627" s="16" t="s">
        <v>16026</v>
      </c>
      <c r="C12627" s="16" t="s">
        <v>144</v>
      </c>
      <c r="D12627" s="4">
        <v>44709</v>
      </c>
      <c r="E12627" s="23">
        <v>2022</v>
      </c>
      <c r="F12627" s="19">
        <v>7.3</v>
      </c>
      <c r="G12627" s="19">
        <f>IF(Movies[[#This Row],[rating]]=0,"",Movies[[#This Row],[rating]])</f>
        <v>7.3</v>
      </c>
      <c r="H12627" s="19" t="str">
        <f>IF(Movies[[#This Row],[rating]]=0,"No Rating","Rated")</f>
        <v>Rated</v>
      </c>
      <c r="I12627" s="16" t="s">
        <v>16027</v>
      </c>
      <c r="J12627" s="29" t="s">
        <v>146</v>
      </c>
      <c r="K12627" s="19">
        <v>11.321999999999999</v>
      </c>
      <c r="L12627" s="26">
        <v>124</v>
      </c>
    </row>
    <row r="12628" spans="1:12" x14ac:dyDescent="0.3">
      <c r="A12628" s="14">
        <v>974691</v>
      </c>
      <c r="B12628" s="16" t="s">
        <v>16028</v>
      </c>
      <c r="C12628" s="16" t="s">
        <v>10</v>
      </c>
      <c r="D12628" s="4">
        <v>44713</v>
      </c>
      <c r="E12628" s="23">
        <v>2022</v>
      </c>
      <c r="F12628" s="19">
        <v>7.2</v>
      </c>
      <c r="G12628" s="19">
        <f>IF(Movies[[#This Row],[rating]]=0,"",Movies[[#This Row],[rating]])</f>
        <v>7.2</v>
      </c>
      <c r="H12628" s="19" t="str">
        <f>IF(Movies[[#This Row],[rating]]=0,"No Rating","Rated")</f>
        <v>Rated</v>
      </c>
      <c r="I12628" s="16" t="s">
        <v>14539</v>
      </c>
      <c r="J12628" s="29" t="s">
        <v>12</v>
      </c>
      <c r="K12628" s="19">
        <v>11.313000000000001</v>
      </c>
      <c r="L12628" s="26">
        <v>242</v>
      </c>
    </row>
    <row r="12629" spans="1:12" x14ac:dyDescent="0.3">
      <c r="A12629" s="14">
        <v>926762</v>
      </c>
      <c r="B12629" s="16" t="s">
        <v>16029</v>
      </c>
      <c r="C12629" s="16" t="s">
        <v>10</v>
      </c>
      <c r="D12629" s="4">
        <v>44786</v>
      </c>
      <c r="E12629" s="23">
        <v>2022</v>
      </c>
      <c r="F12629" s="19">
        <v>6.6</v>
      </c>
      <c r="G12629" s="19">
        <f>IF(Movies[[#This Row],[rating]]=0,"",Movies[[#This Row],[rating]])</f>
        <v>6.6</v>
      </c>
      <c r="H12629" s="19" t="str">
        <f>IF(Movies[[#This Row],[rating]]=0,"No Rating","Rated")</f>
        <v>Rated</v>
      </c>
      <c r="I12629" s="16" t="s">
        <v>2850</v>
      </c>
      <c r="J12629" s="29" t="s">
        <v>12</v>
      </c>
      <c r="K12629" s="19">
        <v>11.305</v>
      </c>
      <c r="L12629" s="26">
        <v>42</v>
      </c>
    </row>
    <row r="12630" spans="1:12" x14ac:dyDescent="0.3">
      <c r="A12630" s="14">
        <v>697799</v>
      </c>
      <c r="B12630" s="16" t="s">
        <v>16030</v>
      </c>
      <c r="C12630" s="16" t="s">
        <v>16031</v>
      </c>
      <c r="D12630" s="4">
        <v>44582</v>
      </c>
      <c r="E12630" s="23">
        <v>2022</v>
      </c>
      <c r="F12630" s="19">
        <v>4.9950000000000001</v>
      </c>
      <c r="G12630" s="19">
        <f>IF(Movies[[#This Row],[rating]]=0,"",Movies[[#This Row],[rating]])</f>
        <v>4.9950000000000001</v>
      </c>
      <c r="H12630" s="19" t="str">
        <f>IF(Movies[[#This Row],[rating]]=0,"No Rating","Rated")</f>
        <v>Rated</v>
      </c>
      <c r="I12630" s="16" t="s">
        <v>16032</v>
      </c>
      <c r="J12630" s="29" t="s">
        <v>12</v>
      </c>
      <c r="K12630" s="19">
        <v>11.3</v>
      </c>
      <c r="L12630" s="26">
        <v>91</v>
      </c>
    </row>
    <row r="12631" spans="1:12" x14ac:dyDescent="0.3">
      <c r="A12631" s="14">
        <v>707103</v>
      </c>
      <c r="B12631" s="16" t="s">
        <v>16033</v>
      </c>
      <c r="C12631" s="16" t="s">
        <v>1233</v>
      </c>
      <c r="D12631" s="4">
        <v>44848</v>
      </c>
      <c r="E12631" s="23">
        <v>2022</v>
      </c>
      <c r="F12631" s="19">
        <v>7</v>
      </c>
      <c r="G12631" s="19">
        <f>IF(Movies[[#This Row],[rating]]=0,"",Movies[[#This Row],[rating]])</f>
        <v>7</v>
      </c>
      <c r="H12631" s="19" t="str">
        <f>IF(Movies[[#This Row],[rating]]=0,"No Rating","Rated")</f>
        <v>Rated</v>
      </c>
      <c r="I12631" s="16" t="s">
        <v>8926</v>
      </c>
      <c r="J12631" s="29" t="s">
        <v>12</v>
      </c>
      <c r="K12631" s="19">
        <v>11.29</v>
      </c>
      <c r="L12631" s="26">
        <v>223</v>
      </c>
    </row>
    <row r="12632" spans="1:12" x14ac:dyDescent="0.3">
      <c r="A12632" s="14">
        <v>928773</v>
      </c>
      <c r="B12632" s="16" t="s">
        <v>16034</v>
      </c>
      <c r="C12632" s="16" t="s">
        <v>416</v>
      </c>
      <c r="D12632" s="4">
        <v>44584</v>
      </c>
      <c r="E12632" s="23">
        <v>2022</v>
      </c>
      <c r="F12632" s="19">
        <v>6.4</v>
      </c>
      <c r="G12632" s="19">
        <f>IF(Movies[[#This Row],[rating]]=0,"",Movies[[#This Row],[rating]])</f>
        <v>6.4</v>
      </c>
      <c r="H12632" s="19" t="str">
        <f>IF(Movies[[#This Row],[rating]]=0,"No Rating","Rated")</f>
        <v>Rated</v>
      </c>
      <c r="I12632" s="16" t="s">
        <v>132</v>
      </c>
      <c r="J12632" s="29" t="s">
        <v>12</v>
      </c>
      <c r="K12632" s="19">
        <v>11.278</v>
      </c>
      <c r="L12632" s="26">
        <v>60</v>
      </c>
    </row>
    <row r="12633" spans="1:12" x14ac:dyDescent="0.3">
      <c r="A12633" s="14">
        <v>267805</v>
      </c>
      <c r="B12633" s="16" t="s">
        <v>16035</v>
      </c>
      <c r="C12633" s="16" t="s">
        <v>4598</v>
      </c>
      <c r="D12633" s="4">
        <v>44708</v>
      </c>
      <c r="E12633" s="23">
        <v>2022</v>
      </c>
      <c r="F12633" s="19">
        <v>5.2</v>
      </c>
      <c r="G12633" s="19">
        <f>IF(Movies[[#This Row],[rating]]=0,"",Movies[[#This Row],[rating]])</f>
        <v>5.2</v>
      </c>
      <c r="H12633" s="19" t="str">
        <f>IF(Movies[[#This Row],[rating]]=0,"No Rating","Rated")</f>
        <v>Rated</v>
      </c>
      <c r="I12633" s="16" t="s">
        <v>112</v>
      </c>
      <c r="J12633" s="29" t="s">
        <v>12</v>
      </c>
      <c r="K12633" s="19">
        <v>11.266999999999999</v>
      </c>
      <c r="L12633" s="26">
        <v>108</v>
      </c>
    </row>
    <row r="12634" spans="1:12" x14ac:dyDescent="0.3">
      <c r="A12634" s="14">
        <v>923787</v>
      </c>
      <c r="B12634" s="16" t="s">
        <v>16036</v>
      </c>
      <c r="C12634" s="16" t="s">
        <v>3926</v>
      </c>
      <c r="D12634" s="4">
        <v>44568</v>
      </c>
      <c r="E12634" s="23">
        <v>2022</v>
      </c>
      <c r="F12634" s="19">
        <v>5.4</v>
      </c>
      <c r="G12634" s="19">
        <f>IF(Movies[[#This Row],[rating]]=0,"",Movies[[#This Row],[rating]])</f>
        <v>5.4</v>
      </c>
      <c r="H12634" s="19" t="str">
        <f>IF(Movies[[#This Row],[rating]]=0,"No Rating","Rated")</f>
        <v>Rated</v>
      </c>
      <c r="I12634" s="16" t="s">
        <v>239</v>
      </c>
      <c r="J12634" s="29" t="s">
        <v>3927</v>
      </c>
      <c r="K12634" s="19">
        <v>11.256</v>
      </c>
      <c r="L12634" s="26">
        <v>8</v>
      </c>
    </row>
    <row r="12635" spans="1:12" x14ac:dyDescent="0.3">
      <c r="A12635" s="14">
        <v>962664</v>
      </c>
      <c r="B12635" s="16" t="s">
        <v>16037</v>
      </c>
      <c r="C12635" s="16" t="s">
        <v>10</v>
      </c>
      <c r="D12635" s="4">
        <v>44757</v>
      </c>
      <c r="E12635" s="23">
        <v>2022</v>
      </c>
      <c r="F12635" s="19">
        <v>6.1</v>
      </c>
      <c r="G12635" s="19">
        <f>IF(Movies[[#This Row],[rating]]=0,"",Movies[[#This Row],[rating]])</f>
        <v>6.1</v>
      </c>
      <c r="H12635" s="19" t="str">
        <f>IF(Movies[[#This Row],[rating]]=0,"No Rating","Rated")</f>
        <v>Rated</v>
      </c>
      <c r="I12635" s="16" t="s">
        <v>327</v>
      </c>
      <c r="J12635" s="29" t="s">
        <v>12</v>
      </c>
      <c r="K12635" s="19">
        <v>11.239000000000001</v>
      </c>
      <c r="L12635" s="26">
        <v>34</v>
      </c>
    </row>
    <row r="12636" spans="1:12" x14ac:dyDescent="0.3">
      <c r="A12636" s="14">
        <v>1289208</v>
      </c>
      <c r="B12636" s="16" t="s">
        <v>16038</v>
      </c>
      <c r="C12636" s="16" t="s">
        <v>94</v>
      </c>
      <c r="D12636" s="4">
        <v>44911</v>
      </c>
      <c r="E12636" s="23">
        <v>2022</v>
      </c>
      <c r="F12636" s="19">
        <v>0</v>
      </c>
      <c r="G12636" s="19" t="str">
        <f>IF(Movies[[#This Row],[rating]]=0,"",Movies[[#This Row],[rating]])</f>
        <v/>
      </c>
      <c r="H12636" s="19" t="str">
        <f>IF(Movies[[#This Row],[rating]]=0,"No Rating","Rated")</f>
        <v>No Rating</v>
      </c>
      <c r="I12636" s="16" t="s">
        <v>49</v>
      </c>
      <c r="J12636" s="29" t="s">
        <v>96</v>
      </c>
      <c r="K12636" s="19">
        <v>11.236000000000001</v>
      </c>
      <c r="L12636" s="26">
        <v>0</v>
      </c>
    </row>
    <row r="12637" spans="1:12" x14ac:dyDescent="0.3">
      <c r="A12637" s="14">
        <v>744114</v>
      </c>
      <c r="B12637" s="16" t="s">
        <v>16039</v>
      </c>
      <c r="C12637" s="16" t="s">
        <v>14</v>
      </c>
      <c r="D12637" s="4">
        <v>44854</v>
      </c>
      <c r="E12637" s="23">
        <v>2022</v>
      </c>
      <c r="F12637" s="19">
        <v>7.6470000000000002</v>
      </c>
      <c r="G12637" s="19">
        <f>IF(Movies[[#This Row],[rating]]=0,"",Movies[[#This Row],[rating]])</f>
        <v>7.6470000000000002</v>
      </c>
      <c r="H12637" s="19" t="str">
        <f>IF(Movies[[#This Row],[rating]]=0,"No Rating","Rated")</f>
        <v>Rated</v>
      </c>
      <c r="I12637" s="16" t="s">
        <v>33</v>
      </c>
      <c r="J12637" s="29" t="s">
        <v>12</v>
      </c>
      <c r="K12637" s="19">
        <v>11.234999999999999</v>
      </c>
      <c r="L12637" s="26">
        <v>704</v>
      </c>
    </row>
    <row r="12638" spans="1:12" x14ac:dyDescent="0.3">
      <c r="A12638" s="14">
        <v>1026208</v>
      </c>
      <c r="B12638" s="16" t="s">
        <v>16040</v>
      </c>
      <c r="C12638" s="16" t="s">
        <v>10</v>
      </c>
      <c r="D12638" s="4">
        <v>44868</v>
      </c>
      <c r="E12638" s="23">
        <v>2022</v>
      </c>
      <c r="F12638" s="19">
        <v>7</v>
      </c>
      <c r="G12638" s="19">
        <f>IF(Movies[[#This Row],[rating]]=0,"",Movies[[#This Row],[rating]])</f>
        <v>7</v>
      </c>
      <c r="H12638" s="19" t="str">
        <f>IF(Movies[[#This Row],[rating]]=0,"No Rating","Rated")</f>
        <v>Rated</v>
      </c>
      <c r="I12638" s="16" t="s">
        <v>329</v>
      </c>
      <c r="J12638" s="29" t="s">
        <v>12</v>
      </c>
      <c r="K12638" s="19">
        <v>11.23</v>
      </c>
      <c r="L12638" s="26">
        <v>47</v>
      </c>
    </row>
    <row r="12639" spans="1:12" x14ac:dyDescent="0.3">
      <c r="A12639" s="14">
        <v>1016007</v>
      </c>
      <c r="B12639" s="16" t="s">
        <v>16041</v>
      </c>
      <c r="C12639" s="16" t="s">
        <v>1845</v>
      </c>
      <c r="D12639" s="4">
        <v>44742</v>
      </c>
      <c r="E12639" s="23">
        <v>2022</v>
      </c>
      <c r="F12639" s="19">
        <v>5.8</v>
      </c>
      <c r="G12639" s="19">
        <f>IF(Movies[[#This Row],[rating]]=0,"",Movies[[#This Row],[rating]])</f>
        <v>5.8</v>
      </c>
      <c r="H12639" s="19" t="str">
        <f>IF(Movies[[#This Row],[rating]]=0,"No Rating","Rated")</f>
        <v>Rated</v>
      </c>
      <c r="I12639" s="16" t="s">
        <v>886</v>
      </c>
      <c r="J12639" s="29" t="s">
        <v>96</v>
      </c>
      <c r="K12639" s="19">
        <v>11.212999999999999</v>
      </c>
      <c r="L12639" s="26">
        <v>4</v>
      </c>
    </row>
    <row r="12640" spans="1:12" x14ac:dyDescent="0.3">
      <c r="A12640" s="14">
        <v>926946</v>
      </c>
      <c r="B12640" s="16" t="s">
        <v>16042</v>
      </c>
      <c r="C12640" s="16" t="s">
        <v>284</v>
      </c>
      <c r="D12640" s="4">
        <v>44833</v>
      </c>
      <c r="E12640" s="23">
        <v>2022</v>
      </c>
      <c r="F12640" s="19">
        <v>6.3</v>
      </c>
      <c r="G12640" s="19">
        <f>IF(Movies[[#This Row],[rating]]=0,"",Movies[[#This Row],[rating]])</f>
        <v>6.3</v>
      </c>
      <c r="H12640" s="19" t="str">
        <f>IF(Movies[[#This Row],[rating]]=0,"No Rating","Rated")</f>
        <v>Rated</v>
      </c>
      <c r="I12640" s="16" t="s">
        <v>13719</v>
      </c>
      <c r="J12640" s="29" t="s">
        <v>286</v>
      </c>
      <c r="K12640" s="19">
        <v>11.202999999999999</v>
      </c>
      <c r="L12640" s="26">
        <v>39</v>
      </c>
    </row>
    <row r="12641" spans="1:12" x14ac:dyDescent="0.3">
      <c r="A12641" s="14">
        <v>955740</v>
      </c>
      <c r="B12641" s="16" t="s">
        <v>16043</v>
      </c>
      <c r="C12641" s="16" t="s">
        <v>10</v>
      </c>
      <c r="D12641" s="4">
        <v>44652</v>
      </c>
      <c r="E12641" s="23">
        <v>2022</v>
      </c>
      <c r="F12641" s="19">
        <v>5.8</v>
      </c>
      <c r="G12641" s="19">
        <f>IF(Movies[[#This Row],[rating]]=0,"",Movies[[#This Row],[rating]])</f>
        <v>5.8</v>
      </c>
      <c r="H12641" s="19" t="str">
        <f>IF(Movies[[#This Row],[rating]]=0,"No Rating","Rated")</f>
        <v>Rated</v>
      </c>
      <c r="I12641" s="16" t="s">
        <v>383</v>
      </c>
      <c r="J12641" s="29" t="s">
        <v>12</v>
      </c>
      <c r="K12641" s="19">
        <v>11.19</v>
      </c>
      <c r="L12641" s="26">
        <v>27</v>
      </c>
    </row>
    <row r="12642" spans="1:12" x14ac:dyDescent="0.3">
      <c r="A12642" s="14">
        <v>566466</v>
      </c>
      <c r="B12642" s="16" t="s">
        <v>16044</v>
      </c>
      <c r="C12642" s="16" t="s">
        <v>144</v>
      </c>
      <c r="D12642" s="4">
        <v>44743</v>
      </c>
      <c r="E12642" s="23">
        <v>2022</v>
      </c>
      <c r="F12642" s="19">
        <v>7.7</v>
      </c>
      <c r="G12642" s="19">
        <f>IF(Movies[[#This Row],[rating]]=0,"",Movies[[#This Row],[rating]])</f>
        <v>7.7</v>
      </c>
      <c r="H12642" s="19" t="str">
        <f>IF(Movies[[#This Row],[rating]]=0,"No Rating","Rated")</f>
        <v>Rated</v>
      </c>
      <c r="I12642" s="16" t="s">
        <v>642</v>
      </c>
      <c r="J12642" s="29" t="s">
        <v>146</v>
      </c>
      <c r="K12642" s="19">
        <v>11.19</v>
      </c>
      <c r="L12642" s="26">
        <v>57</v>
      </c>
    </row>
    <row r="12643" spans="1:12" x14ac:dyDescent="0.3">
      <c r="A12643" s="14">
        <v>936643</v>
      </c>
      <c r="B12643" s="16" t="s">
        <v>16045</v>
      </c>
      <c r="C12643" s="16" t="s">
        <v>10</v>
      </c>
      <c r="D12643" s="4">
        <v>44601</v>
      </c>
      <c r="E12643" s="23">
        <v>2022</v>
      </c>
      <c r="F12643" s="19">
        <v>7</v>
      </c>
      <c r="G12643" s="19">
        <f>IF(Movies[[#This Row],[rating]]=0,"",Movies[[#This Row],[rating]])</f>
        <v>7</v>
      </c>
      <c r="H12643" s="19" t="str">
        <f>IF(Movies[[#This Row],[rating]]=0,"No Rating","Rated")</f>
        <v>Rated</v>
      </c>
      <c r="I12643" s="16" t="s">
        <v>329</v>
      </c>
      <c r="J12643" s="29" t="s">
        <v>12</v>
      </c>
      <c r="K12643" s="19">
        <v>11.167999999999999</v>
      </c>
      <c r="L12643" s="26">
        <v>43</v>
      </c>
    </row>
    <row r="12644" spans="1:12" x14ac:dyDescent="0.3">
      <c r="A12644" s="14">
        <v>802372</v>
      </c>
      <c r="B12644" s="16" t="s">
        <v>16046</v>
      </c>
      <c r="C12644" s="16" t="s">
        <v>10</v>
      </c>
      <c r="D12644" s="4">
        <v>44882</v>
      </c>
      <c r="E12644" s="23">
        <v>2022</v>
      </c>
      <c r="F12644" s="19">
        <v>6.2389999999999999</v>
      </c>
      <c r="G12644" s="19">
        <f>IF(Movies[[#This Row],[rating]]=0,"",Movies[[#This Row],[rating]])</f>
        <v>6.2389999999999999</v>
      </c>
      <c r="H12644" s="19" t="str">
        <f>IF(Movies[[#This Row],[rating]]=0,"No Rating","Rated")</f>
        <v>Rated</v>
      </c>
      <c r="I12644" s="16" t="s">
        <v>30</v>
      </c>
      <c r="J12644" s="29" t="s">
        <v>12</v>
      </c>
      <c r="K12644" s="19">
        <v>11.161</v>
      </c>
      <c r="L12644" s="26">
        <v>186</v>
      </c>
    </row>
    <row r="12645" spans="1:12" x14ac:dyDescent="0.3">
      <c r="A12645" s="14">
        <v>945657</v>
      </c>
      <c r="B12645" s="16" t="s">
        <v>16047</v>
      </c>
      <c r="C12645" s="16" t="s">
        <v>10</v>
      </c>
      <c r="D12645" s="4">
        <v>44666</v>
      </c>
      <c r="E12645" s="23">
        <v>2022</v>
      </c>
      <c r="F12645" s="19">
        <v>5.7</v>
      </c>
      <c r="G12645" s="19">
        <f>IF(Movies[[#This Row],[rating]]=0,"",Movies[[#This Row],[rating]])</f>
        <v>5.7</v>
      </c>
      <c r="H12645" s="19" t="str">
        <f>IF(Movies[[#This Row],[rating]]=0,"No Rating","Rated")</f>
        <v>Rated</v>
      </c>
      <c r="I12645" s="16" t="s">
        <v>625</v>
      </c>
      <c r="J12645" s="29" t="s">
        <v>12</v>
      </c>
      <c r="K12645" s="19">
        <v>11.159000000000001</v>
      </c>
      <c r="L12645" s="26">
        <v>186</v>
      </c>
    </row>
    <row r="12646" spans="1:12" x14ac:dyDescent="0.3">
      <c r="A12646" s="14">
        <v>587092</v>
      </c>
      <c r="B12646" s="16" t="s">
        <v>16048</v>
      </c>
      <c r="C12646" s="16" t="s">
        <v>3416</v>
      </c>
      <c r="D12646" s="4">
        <v>44855</v>
      </c>
      <c r="E12646" s="23">
        <v>2022</v>
      </c>
      <c r="F12646" s="19">
        <v>7.6</v>
      </c>
      <c r="G12646" s="19">
        <f>IF(Movies[[#This Row],[rating]]=0,"",Movies[[#This Row],[rating]])</f>
        <v>7.6</v>
      </c>
      <c r="H12646" s="19" t="str">
        <f>IF(Movies[[#This Row],[rating]]=0,"No Rating","Rated")</f>
        <v>Rated</v>
      </c>
      <c r="I12646" s="16" t="s">
        <v>16049</v>
      </c>
      <c r="J12646" s="29" t="s">
        <v>34</v>
      </c>
      <c r="K12646" s="19">
        <v>11.128</v>
      </c>
      <c r="L12646" s="26">
        <v>168</v>
      </c>
    </row>
    <row r="12647" spans="1:12" x14ac:dyDescent="0.3">
      <c r="A12647" s="14">
        <v>946327</v>
      </c>
      <c r="B12647" s="16" t="s">
        <v>16050</v>
      </c>
      <c r="C12647" s="16" t="s">
        <v>416</v>
      </c>
      <c r="D12647" s="4">
        <v>44650</v>
      </c>
      <c r="E12647" s="23">
        <v>2022</v>
      </c>
      <c r="F12647" s="19">
        <v>6.2</v>
      </c>
      <c r="G12647" s="19">
        <f>IF(Movies[[#This Row],[rating]]=0,"",Movies[[#This Row],[rating]])</f>
        <v>6.2</v>
      </c>
      <c r="H12647" s="19" t="str">
        <f>IF(Movies[[#This Row],[rating]]=0,"No Rating","Rated")</f>
        <v>Rated</v>
      </c>
      <c r="I12647" s="16" t="s">
        <v>441</v>
      </c>
      <c r="J12647" s="29" t="s">
        <v>12</v>
      </c>
      <c r="K12647" s="19">
        <v>11.112</v>
      </c>
      <c r="L12647" s="26">
        <v>107</v>
      </c>
    </row>
    <row r="12648" spans="1:12" x14ac:dyDescent="0.3">
      <c r="A12648" s="14">
        <v>953233</v>
      </c>
      <c r="B12648" s="16" t="s">
        <v>16051</v>
      </c>
      <c r="C12648" s="16" t="s">
        <v>2138</v>
      </c>
      <c r="D12648" s="4">
        <v>44664</v>
      </c>
      <c r="E12648" s="23">
        <v>2022</v>
      </c>
      <c r="F12648" s="19">
        <v>5.5</v>
      </c>
      <c r="G12648" s="19">
        <f>IF(Movies[[#This Row],[rating]]=0,"",Movies[[#This Row],[rating]])</f>
        <v>5.5</v>
      </c>
      <c r="H12648" s="19" t="str">
        <f>IF(Movies[[#This Row],[rating]]=0,"No Rating","Rated")</f>
        <v>Rated</v>
      </c>
      <c r="I12648" s="16" t="s">
        <v>161</v>
      </c>
      <c r="J12648" s="29" t="s">
        <v>2139</v>
      </c>
      <c r="K12648" s="19">
        <v>11.109</v>
      </c>
      <c r="L12648" s="26">
        <v>108</v>
      </c>
    </row>
    <row r="12649" spans="1:12" x14ac:dyDescent="0.3">
      <c r="A12649" s="14">
        <v>1027385</v>
      </c>
      <c r="B12649" s="16" t="s">
        <v>16052</v>
      </c>
      <c r="C12649" s="16" t="s">
        <v>172</v>
      </c>
      <c r="D12649" s="4">
        <v>44855</v>
      </c>
      <c r="E12649" s="23">
        <v>2022</v>
      </c>
      <c r="F12649" s="19">
        <v>6.3</v>
      </c>
      <c r="G12649" s="19">
        <f>IF(Movies[[#This Row],[rating]]=0,"",Movies[[#This Row],[rating]])</f>
        <v>6.3</v>
      </c>
      <c r="H12649" s="19" t="str">
        <f>IF(Movies[[#This Row],[rating]]=0,"No Rating","Rated")</f>
        <v>Rated</v>
      </c>
      <c r="I12649" s="16" t="s">
        <v>148</v>
      </c>
      <c r="J12649" s="29" t="s">
        <v>12</v>
      </c>
      <c r="K12649" s="19">
        <v>11.090999999999999</v>
      </c>
      <c r="L12649" s="26">
        <v>101</v>
      </c>
    </row>
    <row r="12650" spans="1:12" x14ac:dyDescent="0.3">
      <c r="A12650" s="14">
        <v>875279</v>
      </c>
      <c r="B12650" s="16" t="s">
        <v>16053</v>
      </c>
      <c r="C12650" s="16" t="s">
        <v>411</v>
      </c>
      <c r="D12650" s="4">
        <v>44847</v>
      </c>
      <c r="E12650" s="23">
        <v>2022</v>
      </c>
      <c r="F12650" s="19">
        <v>5.6</v>
      </c>
      <c r="G12650" s="19">
        <f>IF(Movies[[#This Row],[rating]]=0,"",Movies[[#This Row],[rating]])</f>
        <v>5.6</v>
      </c>
      <c r="H12650" s="19" t="str">
        <f>IF(Movies[[#This Row],[rating]]=0,"No Rating","Rated")</f>
        <v>Rated</v>
      </c>
      <c r="I12650" s="16" t="s">
        <v>596</v>
      </c>
      <c r="J12650" s="29" t="s">
        <v>342</v>
      </c>
      <c r="K12650" s="19">
        <v>11.082000000000001</v>
      </c>
      <c r="L12650" s="26">
        <v>34</v>
      </c>
    </row>
    <row r="12651" spans="1:12" x14ac:dyDescent="0.3">
      <c r="A12651" s="14">
        <v>883502</v>
      </c>
      <c r="B12651" s="16" t="s">
        <v>16054</v>
      </c>
      <c r="C12651" s="16" t="s">
        <v>10</v>
      </c>
      <c r="D12651" s="4">
        <v>44680</v>
      </c>
      <c r="E12651" s="23">
        <v>2022</v>
      </c>
      <c r="F12651" s="19">
        <v>5.3</v>
      </c>
      <c r="G12651" s="19">
        <f>IF(Movies[[#This Row],[rating]]=0,"",Movies[[#This Row],[rating]])</f>
        <v>5.3</v>
      </c>
      <c r="H12651" s="19" t="str">
        <f>IF(Movies[[#This Row],[rating]]=0,"No Rating","Rated")</f>
        <v>Rated</v>
      </c>
      <c r="I12651" s="16" t="s">
        <v>95</v>
      </c>
      <c r="J12651" s="29" t="s">
        <v>12</v>
      </c>
      <c r="K12651" s="19">
        <v>11.076000000000001</v>
      </c>
      <c r="L12651" s="26">
        <v>159</v>
      </c>
    </row>
    <row r="12652" spans="1:12" x14ac:dyDescent="0.3">
      <c r="A12652" s="14">
        <v>948333</v>
      </c>
      <c r="B12652" s="16" t="s">
        <v>16055</v>
      </c>
      <c r="C12652" s="16" t="s">
        <v>14</v>
      </c>
      <c r="D12652" s="4">
        <v>44799</v>
      </c>
      <c r="E12652" s="23">
        <v>2022</v>
      </c>
      <c r="F12652" s="19">
        <v>5.5</v>
      </c>
      <c r="G12652" s="19">
        <f>IF(Movies[[#This Row],[rating]]=0,"",Movies[[#This Row],[rating]])</f>
        <v>5.5</v>
      </c>
      <c r="H12652" s="19" t="str">
        <f>IF(Movies[[#This Row],[rating]]=0,"No Rating","Rated")</f>
        <v>Rated</v>
      </c>
      <c r="I12652" s="16" t="s">
        <v>166</v>
      </c>
      <c r="J12652" s="29" t="s">
        <v>12</v>
      </c>
      <c r="K12652" s="19">
        <v>11.065</v>
      </c>
      <c r="L12652" s="26">
        <v>69</v>
      </c>
    </row>
    <row r="12653" spans="1:12" x14ac:dyDescent="0.3">
      <c r="A12653" s="14">
        <v>921643</v>
      </c>
      <c r="B12653" s="16" t="s">
        <v>16056</v>
      </c>
      <c r="C12653" s="16" t="s">
        <v>10</v>
      </c>
      <c r="D12653" s="4">
        <v>44820</v>
      </c>
      <c r="E12653" s="23">
        <v>2022</v>
      </c>
      <c r="F12653" s="19">
        <v>7.5</v>
      </c>
      <c r="G12653" s="19">
        <f>IF(Movies[[#This Row],[rating]]=0,"",Movies[[#This Row],[rating]])</f>
        <v>7.5</v>
      </c>
      <c r="H12653" s="19" t="str">
        <f>IF(Movies[[#This Row],[rating]]=0,"No Rating","Rated")</f>
        <v>Rated</v>
      </c>
      <c r="I12653" s="16" t="s">
        <v>16057</v>
      </c>
      <c r="J12653" s="29" t="s">
        <v>12</v>
      </c>
      <c r="K12653" s="19">
        <v>11.058999999999999</v>
      </c>
      <c r="L12653" s="26">
        <v>134</v>
      </c>
    </row>
    <row r="12654" spans="1:12" x14ac:dyDescent="0.3">
      <c r="A12654" s="14">
        <v>542196</v>
      </c>
      <c r="B12654" s="16" t="s">
        <v>16058</v>
      </c>
      <c r="C12654" s="16" t="s">
        <v>10</v>
      </c>
      <c r="D12654" s="4">
        <v>44715</v>
      </c>
      <c r="E12654" s="23">
        <v>2022</v>
      </c>
      <c r="F12654" s="19">
        <v>6.5</v>
      </c>
      <c r="G12654" s="19">
        <f>IF(Movies[[#This Row],[rating]]=0,"",Movies[[#This Row],[rating]])</f>
        <v>6.5</v>
      </c>
      <c r="H12654" s="19" t="str">
        <f>IF(Movies[[#This Row],[rating]]=0,"No Rating","Rated")</f>
        <v>Rated</v>
      </c>
      <c r="I12654" s="16" t="s">
        <v>2843</v>
      </c>
      <c r="J12654" s="29" t="s">
        <v>12</v>
      </c>
      <c r="K12654" s="19">
        <v>11.041</v>
      </c>
      <c r="L12654" s="26">
        <v>90</v>
      </c>
    </row>
    <row r="12655" spans="1:12" x14ac:dyDescent="0.3">
      <c r="A12655" s="14">
        <v>846956</v>
      </c>
      <c r="B12655" s="16" t="s">
        <v>16059</v>
      </c>
      <c r="C12655" s="16" t="s">
        <v>5714</v>
      </c>
      <c r="D12655" s="4">
        <v>44785</v>
      </c>
      <c r="E12655" s="23">
        <v>2022</v>
      </c>
      <c r="F12655" s="19">
        <v>6.3</v>
      </c>
      <c r="G12655" s="19">
        <f>IF(Movies[[#This Row],[rating]]=0,"",Movies[[#This Row],[rating]])</f>
        <v>6.3</v>
      </c>
      <c r="H12655" s="19" t="str">
        <f>IF(Movies[[#This Row],[rating]]=0,"No Rating","Rated")</f>
        <v>Rated</v>
      </c>
      <c r="I12655" s="16" t="s">
        <v>312</v>
      </c>
      <c r="J12655" s="29" t="s">
        <v>12</v>
      </c>
      <c r="K12655" s="19">
        <v>11.037000000000001</v>
      </c>
      <c r="L12655" s="26">
        <v>210</v>
      </c>
    </row>
    <row r="12656" spans="1:12" x14ac:dyDescent="0.3">
      <c r="A12656" s="14">
        <v>1041896</v>
      </c>
      <c r="B12656" s="16" t="s">
        <v>16060</v>
      </c>
      <c r="C12656" s="16" t="s">
        <v>3926</v>
      </c>
      <c r="D12656" s="4">
        <v>44890</v>
      </c>
      <c r="E12656" s="23">
        <v>2022</v>
      </c>
      <c r="F12656" s="19">
        <v>5.4</v>
      </c>
      <c r="G12656" s="19">
        <f>IF(Movies[[#This Row],[rating]]=0,"",Movies[[#This Row],[rating]])</f>
        <v>5.4</v>
      </c>
      <c r="H12656" s="19" t="str">
        <f>IF(Movies[[#This Row],[rating]]=0,"No Rating","Rated")</f>
        <v>Rated</v>
      </c>
      <c r="I12656" s="16" t="s">
        <v>1511</v>
      </c>
      <c r="J12656" s="29" t="s">
        <v>3927</v>
      </c>
      <c r="K12656" s="19">
        <v>11.009</v>
      </c>
      <c r="L12656" s="26">
        <v>13</v>
      </c>
    </row>
    <row r="12657" spans="1:12" x14ac:dyDescent="0.3">
      <c r="A12657" s="14">
        <v>691214</v>
      </c>
      <c r="B12657" s="16" t="s">
        <v>16061</v>
      </c>
      <c r="C12657" s="16" t="s">
        <v>16062</v>
      </c>
      <c r="D12657" s="4">
        <v>44806</v>
      </c>
      <c r="E12657" s="23">
        <v>2022</v>
      </c>
      <c r="F12657" s="19">
        <v>6.4039999999999999</v>
      </c>
      <c r="G12657" s="19">
        <f>IF(Movies[[#This Row],[rating]]=0,"",Movies[[#This Row],[rating]])</f>
        <v>6.4039999999999999</v>
      </c>
      <c r="H12657" s="19" t="str">
        <f>IF(Movies[[#This Row],[rating]]=0,"No Rating","Rated")</f>
        <v>Rated</v>
      </c>
      <c r="I12657" s="16" t="s">
        <v>239</v>
      </c>
      <c r="J12657" s="29" t="s">
        <v>110</v>
      </c>
      <c r="K12657" s="19">
        <v>11.007999999999999</v>
      </c>
      <c r="L12657" s="26">
        <v>135</v>
      </c>
    </row>
    <row r="12658" spans="1:12" x14ac:dyDescent="0.3">
      <c r="A12658" s="14">
        <v>1024627</v>
      </c>
      <c r="B12658" s="16" t="s">
        <v>16063</v>
      </c>
      <c r="C12658" s="16" t="s">
        <v>10</v>
      </c>
      <c r="D12658" s="4">
        <v>44862</v>
      </c>
      <c r="E12658" s="23">
        <v>2022</v>
      </c>
      <c r="F12658" s="19">
        <v>7</v>
      </c>
      <c r="G12658" s="19">
        <f>IF(Movies[[#This Row],[rating]]=0,"",Movies[[#This Row],[rating]])</f>
        <v>7</v>
      </c>
      <c r="H12658" s="19" t="str">
        <f>IF(Movies[[#This Row],[rating]]=0,"No Rating","Rated")</f>
        <v>Rated</v>
      </c>
      <c r="I12658" s="16" t="s">
        <v>78</v>
      </c>
      <c r="J12658" s="29" t="s">
        <v>12</v>
      </c>
      <c r="K12658" s="19">
        <v>11.004</v>
      </c>
      <c r="L12658" s="26">
        <v>95</v>
      </c>
    </row>
    <row r="12659" spans="1:12" x14ac:dyDescent="0.3">
      <c r="A12659" s="14">
        <v>990485</v>
      </c>
      <c r="B12659" s="16" t="s">
        <v>16064</v>
      </c>
      <c r="C12659" s="16" t="s">
        <v>3926</v>
      </c>
      <c r="D12659" s="4">
        <v>44770</v>
      </c>
      <c r="E12659" s="23">
        <v>2022</v>
      </c>
      <c r="F12659" s="19">
        <v>6.423</v>
      </c>
      <c r="G12659" s="19">
        <f>IF(Movies[[#This Row],[rating]]=0,"",Movies[[#This Row],[rating]])</f>
        <v>6.423</v>
      </c>
      <c r="H12659" s="19" t="str">
        <f>IF(Movies[[#This Row],[rating]]=0,"No Rating","Rated")</f>
        <v>Rated</v>
      </c>
      <c r="I12659" s="16" t="s">
        <v>166</v>
      </c>
      <c r="J12659" s="29" t="s">
        <v>3927</v>
      </c>
      <c r="K12659" s="19">
        <v>11</v>
      </c>
      <c r="L12659" s="26">
        <v>13</v>
      </c>
    </row>
    <row r="12660" spans="1:12" x14ac:dyDescent="0.3">
      <c r="A12660" s="14">
        <v>949977</v>
      </c>
      <c r="B12660" s="16" t="s">
        <v>16065</v>
      </c>
      <c r="C12660" s="16" t="s">
        <v>3926</v>
      </c>
      <c r="D12660" s="4">
        <v>44645</v>
      </c>
      <c r="E12660" s="23">
        <v>2022</v>
      </c>
      <c r="F12660" s="19">
        <v>6.3</v>
      </c>
      <c r="G12660" s="19">
        <f>IF(Movies[[#This Row],[rating]]=0,"",Movies[[#This Row],[rating]])</f>
        <v>6.3</v>
      </c>
      <c r="H12660" s="19" t="str">
        <f>IF(Movies[[#This Row],[rating]]=0,"No Rating","Rated")</f>
        <v>Rated</v>
      </c>
      <c r="I12660" s="16" t="s">
        <v>49</v>
      </c>
      <c r="J12660" s="29" t="s">
        <v>3927</v>
      </c>
      <c r="K12660" s="19">
        <v>10.984</v>
      </c>
      <c r="L12660" s="26">
        <v>10</v>
      </c>
    </row>
    <row r="12661" spans="1:12" x14ac:dyDescent="0.3">
      <c r="A12661" s="14">
        <v>993729</v>
      </c>
      <c r="B12661" s="16" t="s">
        <v>16066</v>
      </c>
      <c r="C12661" s="16" t="s">
        <v>10</v>
      </c>
      <c r="D12661" s="4">
        <v>44755</v>
      </c>
      <c r="E12661" s="23">
        <v>2022</v>
      </c>
      <c r="F12661" s="19">
        <v>7.1</v>
      </c>
      <c r="G12661" s="19">
        <f>IF(Movies[[#This Row],[rating]]=0,"",Movies[[#This Row],[rating]])</f>
        <v>7.1</v>
      </c>
      <c r="H12661" s="19" t="str">
        <f>IF(Movies[[#This Row],[rating]]=0,"No Rating","Rated")</f>
        <v>Rated</v>
      </c>
      <c r="I12661" s="16" t="s">
        <v>14539</v>
      </c>
      <c r="J12661" s="29" t="s">
        <v>12</v>
      </c>
      <c r="K12661" s="19">
        <v>10.959</v>
      </c>
      <c r="L12661" s="26">
        <v>159</v>
      </c>
    </row>
    <row r="12662" spans="1:12" x14ac:dyDescent="0.3">
      <c r="A12662" s="14">
        <v>1005342</v>
      </c>
      <c r="B12662" s="16" t="s">
        <v>16067</v>
      </c>
      <c r="C12662" s="16" t="s">
        <v>416</v>
      </c>
      <c r="D12662" s="4">
        <v>44797</v>
      </c>
      <c r="E12662" s="23">
        <v>2022</v>
      </c>
      <c r="F12662" s="19">
        <v>6.3</v>
      </c>
      <c r="G12662" s="19">
        <f>IF(Movies[[#This Row],[rating]]=0,"",Movies[[#This Row],[rating]])</f>
        <v>6.3</v>
      </c>
      <c r="H12662" s="19" t="str">
        <f>IF(Movies[[#This Row],[rating]]=0,"No Rating","Rated")</f>
        <v>Rated</v>
      </c>
      <c r="I12662" s="16" t="s">
        <v>329</v>
      </c>
      <c r="J12662" s="29" t="s">
        <v>12</v>
      </c>
      <c r="K12662" s="19">
        <v>10.958</v>
      </c>
      <c r="L12662" s="26">
        <v>67</v>
      </c>
    </row>
    <row r="12663" spans="1:12" x14ac:dyDescent="0.3">
      <c r="A12663" s="14">
        <v>792775</v>
      </c>
      <c r="B12663" s="16" t="s">
        <v>16068</v>
      </c>
      <c r="C12663" s="16" t="s">
        <v>3578</v>
      </c>
      <c r="D12663" s="4">
        <v>44704</v>
      </c>
      <c r="E12663" s="23">
        <v>2022</v>
      </c>
      <c r="F12663" s="19">
        <v>6.1</v>
      </c>
      <c r="G12663" s="19">
        <f>IF(Movies[[#This Row],[rating]]=0,"",Movies[[#This Row],[rating]])</f>
        <v>6.1</v>
      </c>
      <c r="H12663" s="19" t="str">
        <f>IF(Movies[[#This Row],[rating]]=0,"No Rating","Rated")</f>
        <v>Rated</v>
      </c>
      <c r="I12663" s="16" t="s">
        <v>13198</v>
      </c>
      <c r="J12663" s="29" t="s">
        <v>578</v>
      </c>
      <c r="K12663" s="19">
        <v>10.952</v>
      </c>
      <c r="L12663" s="26">
        <v>86</v>
      </c>
    </row>
    <row r="12664" spans="1:12" x14ac:dyDescent="0.3">
      <c r="A12664" s="14">
        <v>714676</v>
      </c>
      <c r="B12664" s="16" t="s">
        <v>14033</v>
      </c>
      <c r="C12664" s="16" t="s">
        <v>10</v>
      </c>
      <c r="D12664" s="4">
        <v>44638</v>
      </c>
      <c r="E12664" s="23">
        <v>2022</v>
      </c>
      <c r="F12664" s="19">
        <v>5.8</v>
      </c>
      <c r="G12664" s="19">
        <f>IF(Movies[[#This Row],[rating]]=0,"",Movies[[#This Row],[rating]])</f>
        <v>5.8</v>
      </c>
      <c r="H12664" s="19" t="str">
        <f>IF(Movies[[#This Row],[rating]]=0,"No Rating","Rated")</f>
        <v>Rated</v>
      </c>
      <c r="I12664" s="16" t="s">
        <v>312</v>
      </c>
      <c r="J12664" s="29" t="s">
        <v>12</v>
      </c>
      <c r="K12664" s="19">
        <v>10.923999999999999</v>
      </c>
      <c r="L12664" s="26">
        <v>71</v>
      </c>
    </row>
    <row r="12665" spans="1:12" x14ac:dyDescent="0.3">
      <c r="A12665" s="14">
        <v>1005031</v>
      </c>
      <c r="B12665" s="16" t="s">
        <v>16069</v>
      </c>
      <c r="C12665" s="16" t="s">
        <v>10</v>
      </c>
      <c r="D12665" s="4">
        <v>44830</v>
      </c>
      <c r="E12665" s="23">
        <v>2022</v>
      </c>
      <c r="F12665" s="19">
        <v>7.18</v>
      </c>
      <c r="G12665" s="19">
        <f>IF(Movies[[#This Row],[rating]]=0,"",Movies[[#This Row],[rating]])</f>
        <v>7.18</v>
      </c>
      <c r="H12665" s="19" t="str">
        <f>IF(Movies[[#This Row],[rating]]=0,"No Rating","Rated")</f>
        <v>Rated</v>
      </c>
      <c r="I12665" s="16" t="s">
        <v>329</v>
      </c>
      <c r="J12665" s="29" t="s">
        <v>12</v>
      </c>
      <c r="K12665" s="19">
        <v>10.893000000000001</v>
      </c>
      <c r="L12665" s="26">
        <v>114</v>
      </c>
    </row>
    <row r="12666" spans="1:12" x14ac:dyDescent="0.3">
      <c r="A12666" s="14">
        <v>955569</v>
      </c>
      <c r="B12666" s="16" t="s">
        <v>16070</v>
      </c>
      <c r="C12666" s="16" t="s">
        <v>108</v>
      </c>
      <c r="D12666" s="4">
        <v>44741</v>
      </c>
      <c r="E12666" s="23">
        <v>2022</v>
      </c>
      <c r="F12666" s="19">
        <v>3.3860000000000001</v>
      </c>
      <c r="G12666" s="19">
        <f>IF(Movies[[#This Row],[rating]]=0,"",Movies[[#This Row],[rating]])</f>
        <v>3.3860000000000001</v>
      </c>
      <c r="H12666" s="19" t="str">
        <f>IF(Movies[[#This Row],[rating]]=0,"No Rating","Rated")</f>
        <v>Rated</v>
      </c>
      <c r="I12666" s="16" t="s">
        <v>132</v>
      </c>
      <c r="J12666" s="29" t="s">
        <v>110</v>
      </c>
      <c r="K12666" s="19">
        <v>10.89</v>
      </c>
      <c r="L12666" s="26">
        <v>123</v>
      </c>
    </row>
    <row r="12667" spans="1:12" x14ac:dyDescent="0.3">
      <c r="A12667" s="14">
        <v>934761</v>
      </c>
      <c r="B12667" s="16" t="s">
        <v>16071</v>
      </c>
      <c r="C12667" s="16" t="s">
        <v>236</v>
      </c>
      <c r="D12667" s="4">
        <v>44700</v>
      </c>
      <c r="E12667" s="23">
        <v>2022</v>
      </c>
      <c r="F12667" s="19">
        <v>6.9</v>
      </c>
      <c r="G12667" s="19">
        <f>IF(Movies[[#This Row],[rating]]=0,"",Movies[[#This Row],[rating]])</f>
        <v>6.9</v>
      </c>
      <c r="H12667" s="19" t="str">
        <f>IF(Movies[[#This Row],[rating]]=0,"No Rating","Rated")</f>
        <v>Rated</v>
      </c>
      <c r="I12667" s="16" t="s">
        <v>273</v>
      </c>
      <c r="J12667" s="29" t="s">
        <v>12</v>
      </c>
      <c r="K12667" s="19">
        <v>10.853</v>
      </c>
      <c r="L12667" s="26">
        <v>550</v>
      </c>
    </row>
    <row r="12668" spans="1:12" x14ac:dyDescent="0.3">
      <c r="A12668" s="14">
        <v>808087</v>
      </c>
      <c r="B12668" s="16" t="s">
        <v>16072</v>
      </c>
      <c r="C12668" s="16" t="s">
        <v>11015</v>
      </c>
      <c r="D12668" s="4">
        <v>44785</v>
      </c>
      <c r="E12668" s="23">
        <v>2022</v>
      </c>
      <c r="F12668" s="19">
        <v>5.6</v>
      </c>
      <c r="G12668" s="19">
        <f>IF(Movies[[#This Row],[rating]]=0,"",Movies[[#This Row],[rating]])</f>
        <v>5.6</v>
      </c>
      <c r="H12668" s="19" t="str">
        <f>IF(Movies[[#This Row],[rating]]=0,"No Rating","Rated")</f>
        <v>Rated</v>
      </c>
      <c r="I12668" s="16" t="s">
        <v>15710</v>
      </c>
      <c r="J12668" s="29" t="s">
        <v>12</v>
      </c>
      <c r="K12668" s="19">
        <v>10.853</v>
      </c>
      <c r="L12668" s="26">
        <v>63</v>
      </c>
    </row>
    <row r="12669" spans="1:12" x14ac:dyDescent="0.3">
      <c r="A12669" s="14">
        <v>982752</v>
      </c>
      <c r="B12669" s="16" t="s">
        <v>16073</v>
      </c>
      <c r="C12669" s="16" t="s">
        <v>10</v>
      </c>
      <c r="D12669" s="4">
        <v>44757</v>
      </c>
      <c r="E12669" s="23">
        <v>2022</v>
      </c>
      <c r="F12669" s="19">
        <v>5.9</v>
      </c>
      <c r="G12669" s="19">
        <f>IF(Movies[[#This Row],[rating]]=0,"",Movies[[#This Row],[rating]])</f>
        <v>5.9</v>
      </c>
      <c r="H12669" s="19" t="str">
        <f>IF(Movies[[#This Row],[rating]]=0,"No Rating","Rated")</f>
        <v>Rated</v>
      </c>
      <c r="I12669" s="16" t="s">
        <v>16074</v>
      </c>
      <c r="J12669" s="29" t="s">
        <v>12</v>
      </c>
      <c r="K12669" s="19">
        <v>10.843</v>
      </c>
      <c r="L12669" s="26">
        <v>164</v>
      </c>
    </row>
    <row r="12670" spans="1:12" x14ac:dyDescent="0.3">
      <c r="A12670" s="14">
        <v>811656</v>
      </c>
      <c r="B12670" s="16" t="s">
        <v>16075</v>
      </c>
      <c r="C12670" s="16" t="s">
        <v>236</v>
      </c>
      <c r="D12670" s="4">
        <v>44694</v>
      </c>
      <c r="E12670" s="23">
        <v>2022</v>
      </c>
      <c r="F12670" s="19">
        <v>5.9</v>
      </c>
      <c r="G12670" s="19">
        <f>IF(Movies[[#This Row],[rating]]=0,"",Movies[[#This Row],[rating]])</f>
        <v>5.9</v>
      </c>
      <c r="H12670" s="19" t="str">
        <f>IF(Movies[[#This Row],[rating]]=0,"No Rating","Rated")</f>
        <v>Rated</v>
      </c>
      <c r="I12670" s="16" t="s">
        <v>183</v>
      </c>
      <c r="J12670" s="29" t="s">
        <v>12</v>
      </c>
      <c r="K12670" s="19">
        <v>10.84</v>
      </c>
      <c r="L12670" s="26">
        <v>303</v>
      </c>
    </row>
    <row r="12671" spans="1:12" x14ac:dyDescent="0.3">
      <c r="A12671" s="14">
        <v>869855</v>
      </c>
      <c r="B12671" s="16" t="s">
        <v>16076</v>
      </c>
      <c r="C12671" s="16" t="s">
        <v>1540</v>
      </c>
      <c r="D12671" s="4">
        <v>44762</v>
      </c>
      <c r="E12671" s="23">
        <v>2022</v>
      </c>
      <c r="F12671" s="19">
        <v>5.6</v>
      </c>
      <c r="G12671" s="19">
        <f>IF(Movies[[#This Row],[rating]]=0,"",Movies[[#This Row],[rating]])</f>
        <v>5.6</v>
      </c>
      <c r="H12671" s="19" t="str">
        <f>IF(Movies[[#This Row],[rating]]=0,"No Rating","Rated")</f>
        <v>Rated</v>
      </c>
      <c r="I12671" s="16" t="s">
        <v>170</v>
      </c>
      <c r="J12671" s="29" t="s">
        <v>605</v>
      </c>
      <c r="K12671" s="19">
        <v>10.834</v>
      </c>
      <c r="L12671" s="26">
        <v>38</v>
      </c>
    </row>
    <row r="12672" spans="1:12" x14ac:dyDescent="0.3">
      <c r="A12672" s="14">
        <v>838484</v>
      </c>
      <c r="B12672" s="16" t="s">
        <v>16077</v>
      </c>
      <c r="C12672" s="16" t="s">
        <v>416</v>
      </c>
      <c r="D12672" s="4">
        <v>44666</v>
      </c>
      <c r="E12672" s="23">
        <v>2022</v>
      </c>
      <c r="F12672" s="19">
        <v>5.3</v>
      </c>
      <c r="G12672" s="19">
        <f>IF(Movies[[#This Row],[rating]]=0,"",Movies[[#This Row],[rating]])</f>
        <v>5.3</v>
      </c>
      <c r="H12672" s="19" t="str">
        <f>IF(Movies[[#This Row],[rating]]=0,"No Rating","Rated")</f>
        <v>Rated</v>
      </c>
      <c r="I12672" s="16" t="s">
        <v>865</v>
      </c>
      <c r="J12672" s="29" t="s">
        <v>12</v>
      </c>
      <c r="K12672" s="19">
        <v>10.816000000000001</v>
      </c>
      <c r="L12672" s="26">
        <v>802</v>
      </c>
    </row>
    <row r="12673" spans="1:12" x14ac:dyDescent="0.3">
      <c r="A12673" s="14">
        <v>806929</v>
      </c>
      <c r="B12673" s="16" t="s">
        <v>16078</v>
      </c>
      <c r="C12673" s="16" t="s">
        <v>10</v>
      </c>
      <c r="D12673" s="4">
        <v>44792</v>
      </c>
      <c r="E12673" s="23">
        <v>2022</v>
      </c>
      <c r="F12673" s="19">
        <v>5.3</v>
      </c>
      <c r="G12673" s="19">
        <f>IF(Movies[[#This Row],[rating]]=0,"",Movies[[#This Row],[rating]])</f>
        <v>5.3</v>
      </c>
      <c r="H12673" s="19" t="str">
        <f>IF(Movies[[#This Row],[rating]]=0,"No Rating","Rated")</f>
        <v>Rated</v>
      </c>
      <c r="I12673" s="16" t="s">
        <v>16079</v>
      </c>
      <c r="J12673" s="29" t="s">
        <v>12</v>
      </c>
      <c r="K12673" s="19">
        <v>10.757999999999999</v>
      </c>
      <c r="L12673" s="26">
        <v>109</v>
      </c>
    </row>
    <row r="12674" spans="1:12" x14ac:dyDescent="0.3">
      <c r="A12674" s="14">
        <v>977871</v>
      </c>
      <c r="B12674" s="16" t="s">
        <v>16080</v>
      </c>
      <c r="C12674" s="16" t="s">
        <v>144</v>
      </c>
      <c r="D12674" s="4">
        <v>44771</v>
      </c>
      <c r="E12674" s="23">
        <v>2022</v>
      </c>
      <c r="F12674" s="19">
        <v>6.8</v>
      </c>
      <c r="G12674" s="19">
        <f>IF(Movies[[#This Row],[rating]]=0,"",Movies[[#This Row],[rating]])</f>
        <v>6.8</v>
      </c>
      <c r="H12674" s="19" t="str">
        <f>IF(Movies[[#This Row],[rating]]=0,"No Rating","Rated")</f>
        <v>Rated</v>
      </c>
      <c r="I12674" s="16" t="s">
        <v>52</v>
      </c>
      <c r="J12674" s="29" t="s">
        <v>146</v>
      </c>
      <c r="K12674" s="19">
        <v>10.74</v>
      </c>
      <c r="L12674" s="26">
        <v>26</v>
      </c>
    </row>
    <row r="12675" spans="1:12" x14ac:dyDescent="0.3">
      <c r="A12675" s="14">
        <v>781099</v>
      </c>
      <c r="B12675" s="16" t="s">
        <v>16081</v>
      </c>
      <c r="C12675" s="16" t="s">
        <v>838</v>
      </c>
      <c r="D12675" s="4">
        <v>44651</v>
      </c>
      <c r="E12675" s="23">
        <v>2022</v>
      </c>
      <c r="F12675" s="19">
        <v>6.1</v>
      </c>
      <c r="G12675" s="19">
        <f>IF(Movies[[#This Row],[rating]]=0,"",Movies[[#This Row],[rating]])</f>
        <v>6.1</v>
      </c>
      <c r="H12675" s="19" t="str">
        <f>IF(Movies[[#This Row],[rating]]=0,"No Rating","Rated")</f>
        <v>Rated</v>
      </c>
      <c r="I12675" s="16" t="s">
        <v>166</v>
      </c>
      <c r="J12675" s="29" t="s">
        <v>110</v>
      </c>
      <c r="K12675" s="19">
        <v>10.72</v>
      </c>
      <c r="L12675" s="26">
        <v>74</v>
      </c>
    </row>
    <row r="12676" spans="1:12" x14ac:dyDescent="0.3">
      <c r="A12676" s="14">
        <v>1094936</v>
      </c>
      <c r="B12676" s="16" t="s">
        <v>16082</v>
      </c>
      <c r="C12676" s="16" t="s">
        <v>144</v>
      </c>
      <c r="D12676" s="4">
        <v>44719</v>
      </c>
      <c r="E12676" s="23">
        <v>2022</v>
      </c>
      <c r="F12676" s="19">
        <v>7</v>
      </c>
      <c r="G12676" s="19">
        <f>IF(Movies[[#This Row],[rating]]=0,"",Movies[[#This Row],[rating]])</f>
        <v>7</v>
      </c>
      <c r="H12676" s="19" t="str">
        <f>IF(Movies[[#This Row],[rating]]=0,"No Rating","Rated")</f>
        <v>Rated</v>
      </c>
      <c r="I12676" s="16" t="s">
        <v>329</v>
      </c>
      <c r="J12676" s="29" t="s">
        <v>146</v>
      </c>
      <c r="K12676" s="19">
        <v>10.714</v>
      </c>
      <c r="L12676" s="26">
        <v>1</v>
      </c>
    </row>
    <row r="12677" spans="1:12" x14ac:dyDescent="0.3">
      <c r="A12677" s="14">
        <v>857756</v>
      </c>
      <c r="B12677" s="16" t="s">
        <v>16083</v>
      </c>
      <c r="C12677" s="16" t="s">
        <v>144</v>
      </c>
      <c r="D12677" s="4">
        <v>44638</v>
      </c>
      <c r="E12677" s="23">
        <v>2022</v>
      </c>
      <c r="F12677" s="19">
        <v>5.9</v>
      </c>
      <c r="G12677" s="19">
        <f>IF(Movies[[#This Row],[rating]]=0,"",Movies[[#This Row],[rating]])</f>
        <v>5.9</v>
      </c>
      <c r="H12677" s="19" t="str">
        <f>IF(Movies[[#This Row],[rating]]=0,"No Rating","Rated")</f>
        <v>Rated</v>
      </c>
      <c r="I12677" s="16" t="s">
        <v>16084</v>
      </c>
      <c r="J12677" s="29" t="s">
        <v>146</v>
      </c>
      <c r="K12677" s="19">
        <v>10.711</v>
      </c>
      <c r="L12677" s="26">
        <v>23</v>
      </c>
    </row>
    <row r="12678" spans="1:12" x14ac:dyDescent="0.3">
      <c r="A12678" s="14">
        <v>974713</v>
      </c>
      <c r="B12678" s="16" t="s">
        <v>16085</v>
      </c>
      <c r="C12678" s="16" t="s">
        <v>595</v>
      </c>
      <c r="D12678" s="4">
        <v>44575</v>
      </c>
      <c r="E12678" s="23">
        <v>2022</v>
      </c>
      <c r="F12678" s="19">
        <v>7.5</v>
      </c>
      <c r="G12678" s="19">
        <f>IF(Movies[[#This Row],[rating]]=0,"",Movies[[#This Row],[rating]])</f>
        <v>7.5</v>
      </c>
      <c r="H12678" s="19" t="str">
        <f>IF(Movies[[#This Row],[rating]]=0,"No Rating","Rated")</f>
        <v>Rated</v>
      </c>
      <c r="I12678" s="16" t="s">
        <v>306</v>
      </c>
      <c r="J12678" s="29" t="s">
        <v>9212</v>
      </c>
      <c r="K12678" s="19">
        <v>10.701000000000001</v>
      </c>
      <c r="L12678" s="26">
        <v>2</v>
      </c>
    </row>
    <row r="12679" spans="1:12" x14ac:dyDescent="0.3">
      <c r="A12679" s="14">
        <v>897338</v>
      </c>
      <c r="B12679" s="16" t="s">
        <v>16086</v>
      </c>
      <c r="C12679" s="16" t="s">
        <v>172</v>
      </c>
      <c r="D12679" s="4">
        <v>44809</v>
      </c>
      <c r="E12679" s="23">
        <v>2022</v>
      </c>
      <c r="F12679" s="19">
        <v>6.8</v>
      </c>
      <c r="G12679" s="19">
        <f>IF(Movies[[#This Row],[rating]]=0,"",Movies[[#This Row],[rating]])</f>
        <v>6.8</v>
      </c>
      <c r="H12679" s="19" t="str">
        <f>IF(Movies[[#This Row],[rating]]=0,"No Rating","Rated")</f>
        <v>Rated</v>
      </c>
      <c r="I12679" s="16" t="s">
        <v>10844</v>
      </c>
      <c r="J12679" s="29" t="s">
        <v>12</v>
      </c>
      <c r="K12679" s="19">
        <v>10.648999999999999</v>
      </c>
      <c r="L12679" s="26">
        <v>88</v>
      </c>
    </row>
    <row r="12680" spans="1:12" x14ac:dyDescent="0.3">
      <c r="A12680" s="14">
        <v>653221</v>
      </c>
      <c r="B12680" s="16" t="s">
        <v>16087</v>
      </c>
      <c r="C12680" s="16" t="s">
        <v>595</v>
      </c>
      <c r="D12680" s="4">
        <v>44582</v>
      </c>
      <c r="E12680" s="23">
        <v>2022</v>
      </c>
      <c r="F12680" s="19">
        <v>6.9</v>
      </c>
      <c r="G12680" s="19">
        <f>IF(Movies[[#This Row],[rating]]=0,"",Movies[[#This Row],[rating]])</f>
        <v>6.9</v>
      </c>
      <c r="H12680" s="19" t="str">
        <f>IF(Movies[[#This Row],[rating]]=0,"No Rating","Rated")</f>
        <v>Rated</v>
      </c>
      <c r="I12680" s="16" t="s">
        <v>52</v>
      </c>
      <c r="J12680" s="29" t="s">
        <v>2844</v>
      </c>
      <c r="K12680" s="19">
        <v>10.648</v>
      </c>
      <c r="L12680" s="26">
        <v>47</v>
      </c>
    </row>
    <row r="12681" spans="1:12" x14ac:dyDescent="0.3">
      <c r="A12681" s="14">
        <v>833097</v>
      </c>
      <c r="B12681" s="16" t="s">
        <v>16088</v>
      </c>
      <c r="C12681" s="16" t="s">
        <v>10</v>
      </c>
      <c r="D12681" s="4">
        <v>44875</v>
      </c>
      <c r="E12681" s="23">
        <v>2022</v>
      </c>
      <c r="F12681" s="19">
        <v>6.2</v>
      </c>
      <c r="G12681" s="19">
        <f>IF(Movies[[#This Row],[rating]]=0,"",Movies[[#This Row],[rating]])</f>
        <v>6.2</v>
      </c>
      <c r="H12681" s="19" t="str">
        <f>IF(Movies[[#This Row],[rating]]=0,"No Rating","Rated")</f>
        <v>Rated</v>
      </c>
      <c r="I12681" s="16" t="s">
        <v>11461</v>
      </c>
      <c r="J12681" s="29" t="s">
        <v>12</v>
      </c>
      <c r="K12681" s="19">
        <v>10.64</v>
      </c>
      <c r="L12681" s="26">
        <v>812</v>
      </c>
    </row>
    <row r="12682" spans="1:12" x14ac:dyDescent="0.3">
      <c r="A12682" s="14">
        <v>923597</v>
      </c>
      <c r="B12682" s="16" t="s">
        <v>16089</v>
      </c>
      <c r="C12682" s="16" t="s">
        <v>10</v>
      </c>
      <c r="D12682" s="4">
        <v>44651</v>
      </c>
      <c r="E12682" s="23">
        <v>2022</v>
      </c>
      <c r="F12682" s="19">
        <v>6.2</v>
      </c>
      <c r="G12682" s="19">
        <f>IF(Movies[[#This Row],[rating]]=0,"",Movies[[#This Row],[rating]])</f>
        <v>6.2</v>
      </c>
      <c r="H12682" s="19" t="str">
        <f>IF(Movies[[#This Row],[rating]]=0,"No Rating","Rated")</f>
        <v>Rated</v>
      </c>
      <c r="I12682" s="16" t="s">
        <v>78</v>
      </c>
      <c r="J12682" s="29" t="s">
        <v>12</v>
      </c>
      <c r="K12682" s="19">
        <v>10.628</v>
      </c>
      <c r="L12682" s="26">
        <v>134</v>
      </c>
    </row>
    <row r="12683" spans="1:12" x14ac:dyDescent="0.3">
      <c r="A12683" s="14">
        <v>816952</v>
      </c>
      <c r="B12683" s="16" t="s">
        <v>16090</v>
      </c>
      <c r="C12683" s="16" t="s">
        <v>172</v>
      </c>
      <c r="D12683" s="4">
        <v>44833</v>
      </c>
      <c r="E12683" s="23">
        <v>2022</v>
      </c>
      <c r="F12683" s="19">
        <v>5.8</v>
      </c>
      <c r="G12683" s="19">
        <f>IF(Movies[[#This Row],[rating]]=0,"",Movies[[#This Row],[rating]])</f>
        <v>5.8</v>
      </c>
      <c r="H12683" s="19" t="str">
        <f>IF(Movies[[#This Row],[rating]]=0,"No Rating","Rated")</f>
        <v>Rated</v>
      </c>
      <c r="I12683" s="16" t="s">
        <v>566</v>
      </c>
      <c r="J12683" s="29" t="s">
        <v>12</v>
      </c>
      <c r="K12683" s="19">
        <v>10.616</v>
      </c>
      <c r="L12683" s="26">
        <v>220</v>
      </c>
    </row>
    <row r="12684" spans="1:12" x14ac:dyDescent="0.3">
      <c r="A12684" s="14">
        <v>928381</v>
      </c>
      <c r="B12684" s="16" t="s">
        <v>2506</v>
      </c>
      <c r="C12684" s="16" t="s">
        <v>838</v>
      </c>
      <c r="D12684" s="4">
        <v>44617</v>
      </c>
      <c r="E12684" s="23">
        <v>2022</v>
      </c>
      <c r="F12684" s="19">
        <v>6.1</v>
      </c>
      <c r="G12684" s="19">
        <f>IF(Movies[[#This Row],[rating]]=0,"",Movies[[#This Row],[rating]])</f>
        <v>6.1</v>
      </c>
      <c r="H12684" s="19" t="str">
        <f>IF(Movies[[#This Row],[rating]]=0,"No Rating","Rated")</f>
        <v>Rated</v>
      </c>
      <c r="I12684" s="16" t="s">
        <v>95</v>
      </c>
      <c r="J12684" s="29" t="s">
        <v>110</v>
      </c>
      <c r="K12684" s="19">
        <v>10.586</v>
      </c>
      <c r="L12684" s="26">
        <v>381</v>
      </c>
    </row>
    <row r="12685" spans="1:12" x14ac:dyDescent="0.3">
      <c r="A12685" s="14">
        <v>829165</v>
      </c>
      <c r="B12685" s="16" t="s">
        <v>16091</v>
      </c>
      <c r="C12685" s="16" t="s">
        <v>108</v>
      </c>
      <c r="D12685" s="4">
        <v>44755</v>
      </c>
      <c r="E12685" s="23">
        <v>2022</v>
      </c>
      <c r="F12685" s="19">
        <v>5</v>
      </c>
      <c r="G12685" s="19">
        <f>IF(Movies[[#This Row],[rating]]=0,"",Movies[[#This Row],[rating]])</f>
        <v>5</v>
      </c>
      <c r="H12685" s="19" t="str">
        <f>IF(Movies[[#This Row],[rating]]=0,"No Rating","Rated")</f>
        <v>Rated</v>
      </c>
      <c r="I12685" s="16" t="s">
        <v>30</v>
      </c>
      <c r="J12685" s="29" t="s">
        <v>110</v>
      </c>
      <c r="K12685" s="19">
        <v>10.583</v>
      </c>
      <c r="L12685" s="26">
        <v>221</v>
      </c>
    </row>
    <row r="12686" spans="1:12" x14ac:dyDescent="0.3">
      <c r="A12686" s="14">
        <v>629015</v>
      </c>
      <c r="B12686" s="16" t="s">
        <v>8715</v>
      </c>
      <c r="C12686" s="16" t="s">
        <v>10</v>
      </c>
      <c r="D12686" s="4">
        <v>44644</v>
      </c>
      <c r="E12686" s="23">
        <v>2022</v>
      </c>
      <c r="F12686" s="19">
        <v>6.8</v>
      </c>
      <c r="G12686" s="19">
        <f>IF(Movies[[#This Row],[rating]]=0,"",Movies[[#This Row],[rating]])</f>
        <v>6.8</v>
      </c>
      <c r="H12686" s="19" t="str">
        <f>IF(Movies[[#This Row],[rating]]=0,"No Rating","Rated")</f>
        <v>Rated</v>
      </c>
      <c r="I12686" s="16" t="s">
        <v>2940</v>
      </c>
      <c r="J12686" s="29" t="s">
        <v>12</v>
      </c>
      <c r="K12686" s="19">
        <v>10.582000000000001</v>
      </c>
      <c r="L12686" s="26">
        <v>364</v>
      </c>
    </row>
    <row r="12687" spans="1:12" x14ac:dyDescent="0.3">
      <c r="A12687" s="14">
        <v>1014779</v>
      </c>
      <c r="B12687" s="16" t="s">
        <v>16092</v>
      </c>
      <c r="C12687" s="16" t="s">
        <v>840</v>
      </c>
      <c r="D12687" s="4">
        <v>44798</v>
      </c>
      <c r="E12687" s="23">
        <v>2022</v>
      </c>
      <c r="F12687" s="19">
        <v>7</v>
      </c>
      <c r="G12687" s="19">
        <f>IF(Movies[[#This Row],[rating]]=0,"",Movies[[#This Row],[rating]])</f>
        <v>7</v>
      </c>
      <c r="H12687" s="19" t="str">
        <f>IF(Movies[[#This Row],[rating]]=0,"No Rating","Rated")</f>
        <v>Rated</v>
      </c>
      <c r="I12687" s="16" t="s">
        <v>329</v>
      </c>
      <c r="J12687" s="29" t="s">
        <v>12</v>
      </c>
      <c r="K12687" s="19">
        <v>10.568</v>
      </c>
      <c r="L12687" s="26">
        <v>99</v>
      </c>
    </row>
    <row r="12688" spans="1:12" x14ac:dyDescent="0.3">
      <c r="A12688" s="14">
        <v>1037603</v>
      </c>
      <c r="B12688" s="16" t="s">
        <v>16093</v>
      </c>
      <c r="C12688" s="16" t="s">
        <v>74</v>
      </c>
      <c r="D12688" s="4">
        <v>44858</v>
      </c>
      <c r="E12688" s="23">
        <v>2022</v>
      </c>
      <c r="F12688" s="19">
        <v>7.4</v>
      </c>
      <c r="G12688" s="19">
        <f>IF(Movies[[#This Row],[rating]]=0,"",Movies[[#This Row],[rating]])</f>
        <v>7.4</v>
      </c>
      <c r="H12688" s="19" t="str">
        <f>IF(Movies[[#This Row],[rating]]=0,"No Rating","Rated")</f>
        <v>Rated</v>
      </c>
      <c r="I12688" s="16" t="s">
        <v>49</v>
      </c>
      <c r="J12688" s="29" t="s">
        <v>34</v>
      </c>
      <c r="K12688" s="19">
        <v>10.554</v>
      </c>
      <c r="L12688" s="26">
        <v>67</v>
      </c>
    </row>
    <row r="12689" spans="1:12" x14ac:dyDescent="0.3">
      <c r="A12689" s="14">
        <v>999722</v>
      </c>
      <c r="B12689" s="16" t="s">
        <v>16094</v>
      </c>
      <c r="C12689" s="16" t="s">
        <v>284</v>
      </c>
      <c r="D12689" s="4">
        <v>44841</v>
      </c>
      <c r="E12689" s="23">
        <v>2022</v>
      </c>
      <c r="F12689" s="19">
        <v>5.6</v>
      </c>
      <c r="G12689" s="19">
        <f>IF(Movies[[#This Row],[rating]]=0,"",Movies[[#This Row],[rating]])</f>
        <v>5.6</v>
      </c>
      <c r="H12689" s="19" t="str">
        <f>IF(Movies[[#This Row],[rating]]=0,"No Rating","Rated")</f>
        <v>Rated</v>
      </c>
      <c r="I12689" s="16" t="s">
        <v>468</v>
      </c>
      <c r="J12689" s="29" t="s">
        <v>286</v>
      </c>
      <c r="K12689" s="19">
        <v>10.545</v>
      </c>
      <c r="L12689" s="26">
        <v>299</v>
      </c>
    </row>
    <row r="12690" spans="1:12" x14ac:dyDescent="0.3">
      <c r="A12690" s="14">
        <v>955666</v>
      </c>
      <c r="B12690" s="16" t="s">
        <v>16095</v>
      </c>
      <c r="C12690" s="16" t="s">
        <v>144</v>
      </c>
      <c r="D12690" s="4">
        <v>44673</v>
      </c>
      <c r="E12690" s="23">
        <v>2022</v>
      </c>
      <c r="F12690" s="19">
        <v>7.2</v>
      </c>
      <c r="G12690" s="19">
        <f>IF(Movies[[#This Row],[rating]]=0,"",Movies[[#This Row],[rating]])</f>
        <v>7.2</v>
      </c>
      <c r="H12690" s="19" t="str">
        <f>IF(Movies[[#This Row],[rating]]=0,"No Rating","Rated")</f>
        <v>Rated</v>
      </c>
      <c r="I12690" s="16" t="s">
        <v>642</v>
      </c>
      <c r="J12690" s="29" t="s">
        <v>146</v>
      </c>
      <c r="K12690" s="19">
        <v>10.494999999999999</v>
      </c>
      <c r="L12690" s="26">
        <v>14</v>
      </c>
    </row>
    <row r="12691" spans="1:12" x14ac:dyDescent="0.3">
      <c r="A12691" s="14">
        <v>893366</v>
      </c>
      <c r="B12691" s="16" t="s">
        <v>16096</v>
      </c>
      <c r="C12691" s="16" t="s">
        <v>11721</v>
      </c>
      <c r="D12691" s="4">
        <v>44607</v>
      </c>
      <c r="E12691" s="23">
        <v>2022</v>
      </c>
      <c r="F12691" s="19">
        <v>6.9</v>
      </c>
      <c r="G12691" s="19">
        <f>IF(Movies[[#This Row],[rating]]=0,"",Movies[[#This Row],[rating]])</f>
        <v>6.9</v>
      </c>
      <c r="H12691" s="19" t="str">
        <f>IF(Movies[[#This Row],[rating]]=0,"No Rating","Rated")</f>
        <v>Rated</v>
      </c>
      <c r="I12691" s="16" t="s">
        <v>390</v>
      </c>
      <c r="J12691" s="29" t="s">
        <v>110</v>
      </c>
      <c r="K12691" s="19">
        <v>10.494</v>
      </c>
      <c r="L12691" s="26">
        <v>99</v>
      </c>
    </row>
    <row r="12692" spans="1:12" x14ac:dyDescent="0.3">
      <c r="A12692" s="14">
        <v>916401</v>
      </c>
      <c r="B12692" s="16" t="s">
        <v>16097</v>
      </c>
      <c r="C12692" s="16" t="s">
        <v>750</v>
      </c>
      <c r="D12692" s="4">
        <v>44920</v>
      </c>
      <c r="E12692" s="23">
        <v>2022</v>
      </c>
      <c r="F12692" s="19">
        <v>5.9</v>
      </c>
      <c r="G12692" s="19">
        <f>IF(Movies[[#This Row],[rating]]=0,"",Movies[[#This Row],[rating]])</f>
        <v>5.9</v>
      </c>
      <c r="H12692" s="19" t="str">
        <f>IF(Movies[[#This Row],[rating]]=0,"No Rating","Rated")</f>
        <v>Rated</v>
      </c>
      <c r="I12692" s="16" t="s">
        <v>4720</v>
      </c>
      <c r="J12692" s="29" t="s">
        <v>553</v>
      </c>
      <c r="K12692" s="19">
        <v>10.493</v>
      </c>
      <c r="L12692" s="26">
        <v>98</v>
      </c>
    </row>
    <row r="12693" spans="1:12" x14ac:dyDescent="0.3">
      <c r="A12693" s="14">
        <v>776512</v>
      </c>
      <c r="B12693" s="16" t="s">
        <v>16098</v>
      </c>
      <c r="C12693" s="16" t="s">
        <v>10</v>
      </c>
      <c r="D12693" s="4">
        <v>44694</v>
      </c>
      <c r="E12693" s="23">
        <v>2022</v>
      </c>
      <c r="F12693" s="19">
        <v>6.4</v>
      </c>
      <c r="G12693" s="19">
        <f>IF(Movies[[#This Row],[rating]]=0,"",Movies[[#This Row],[rating]])</f>
        <v>6.4</v>
      </c>
      <c r="H12693" s="19" t="str">
        <f>IF(Movies[[#This Row],[rating]]=0,"No Rating","Rated")</f>
        <v>Rated</v>
      </c>
      <c r="I12693" s="16" t="s">
        <v>180</v>
      </c>
      <c r="J12693" s="29" t="s">
        <v>12</v>
      </c>
      <c r="K12693" s="19">
        <v>10.49</v>
      </c>
      <c r="L12693" s="26">
        <v>85</v>
      </c>
    </row>
    <row r="12694" spans="1:12" x14ac:dyDescent="0.3">
      <c r="A12694" s="14">
        <v>1006176</v>
      </c>
      <c r="B12694" s="16" t="s">
        <v>4675</v>
      </c>
      <c r="C12694" s="16" t="s">
        <v>51</v>
      </c>
      <c r="D12694" s="4">
        <v>44862</v>
      </c>
      <c r="E12694" s="23">
        <v>2022</v>
      </c>
      <c r="F12694" s="19">
        <v>6.7</v>
      </c>
      <c r="G12694" s="19">
        <f>IF(Movies[[#This Row],[rating]]=0,"",Movies[[#This Row],[rating]])</f>
        <v>6.7</v>
      </c>
      <c r="H12694" s="19" t="str">
        <f>IF(Movies[[#This Row],[rating]]=0,"No Rating","Rated")</f>
        <v>Rated</v>
      </c>
      <c r="I12694" s="16" t="s">
        <v>49</v>
      </c>
      <c r="J12694" s="29" t="s">
        <v>34</v>
      </c>
      <c r="K12694" s="19">
        <v>10.487</v>
      </c>
      <c r="L12694" s="26">
        <v>13</v>
      </c>
    </row>
    <row r="12695" spans="1:12" x14ac:dyDescent="0.3">
      <c r="A12695" s="14">
        <v>947219</v>
      </c>
      <c r="B12695" s="16" t="s">
        <v>16099</v>
      </c>
      <c r="C12695" s="16" t="s">
        <v>5301</v>
      </c>
      <c r="D12695" s="4">
        <v>44909</v>
      </c>
      <c r="E12695" s="23">
        <v>2022</v>
      </c>
      <c r="F12695" s="19">
        <v>6.9</v>
      </c>
      <c r="G12695" s="19">
        <f>IF(Movies[[#This Row],[rating]]=0,"",Movies[[#This Row],[rating]])</f>
        <v>6.9</v>
      </c>
      <c r="H12695" s="19" t="str">
        <f>IF(Movies[[#This Row],[rating]]=0,"No Rating","Rated")</f>
        <v>Rated</v>
      </c>
      <c r="I12695" s="16" t="s">
        <v>12011</v>
      </c>
      <c r="J12695" s="29" t="s">
        <v>110</v>
      </c>
      <c r="K12695" s="19">
        <v>10.483000000000001</v>
      </c>
      <c r="L12695" s="26">
        <v>36</v>
      </c>
    </row>
    <row r="12696" spans="1:12" x14ac:dyDescent="0.3">
      <c r="A12696" s="14">
        <v>878183</v>
      </c>
      <c r="B12696" s="16" t="s">
        <v>16100</v>
      </c>
      <c r="C12696" s="16" t="s">
        <v>10</v>
      </c>
      <c r="D12696" s="4">
        <v>44867</v>
      </c>
      <c r="E12696" s="23">
        <v>2022</v>
      </c>
      <c r="F12696" s="19">
        <v>6.7</v>
      </c>
      <c r="G12696" s="19">
        <f>IF(Movies[[#This Row],[rating]]=0,"",Movies[[#This Row],[rating]])</f>
        <v>6.7</v>
      </c>
      <c r="H12696" s="19" t="str">
        <f>IF(Movies[[#This Row],[rating]]=0,"No Rating","Rated")</f>
        <v>Rated</v>
      </c>
      <c r="I12696" s="16" t="s">
        <v>4665</v>
      </c>
      <c r="J12696" s="29" t="s">
        <v>12</v>
      </c>
      <c r="K12696" s="19">
        <v>10.477</v>
      </c>
      <c r="L12696" s="26">
        <v>118</v>
      </c>
    </row>
    <row r="12697" spans="1:12" x14ac:dyDescent="0.3">
      <c r="A12697" s="14">
        <v>1061422</v>
      </c>
      <c r="B12697" s="16" t="s">
        <v>16101</v>
      </c>
      <c r="C12697" s="16" t="s">
        <v>416</v>
      </c>
      <c r="D12697" s="4">
        <v>44908</v>
      </c>
      <c r="E12697" s="23">
        <v>2022</v>
      </c>
      <c r="F12697" s="19">
        <v>5.2</v>
      </c>
      <c r="G12697" s="19">
        <f>IF(Movies[[#This Row],[rating]]=0,"",Movies[[#This Row],[rating]])</f>
        <v>5.2</v>
      </c>
      <c r="H12697" s="19" t="str">
        <f>IF(Movies[[#This Row],[rating]]=0,"No Rating","Rated")</f>
        <v>Rated</v>
      </c>
      <c r="I12697" s="16" t="s">
        <v>16102</v>
      </c>
      <c r="J12697" s="29" t="s">
        <v>12</v>
      </c>
      <c r="K12697" s="19">
        <v>10.444000000000001</v>
      </c>
      <c r="L12697" s="26">
        <v>11</v>
      </c>
    </row>
    <row r="12698" spans="1:12" x14ac:dyDescent="0.3">
      <c r="A12698" s="14">
        <v>961769</v>
      </c>
      <c r="B12698" s="16" t="s">
        <v>16103</v>
      </c>
      <c r="C12698" s="16" t="s">
        <v>172</v>
      </c>
      <c r="D12698" s="4">
        <v>44863</v>
      </c>
      <c r="E12698" s="23">
        <v>2022</v>
      </c>
      <c r="F12698" s="19">
        <v>6.3</v>
      </c>
      <c r="G12698" s="19">
        <f>IF(Movies[[#This Row],[rating]]=0,"",Movies[[#This Row],[rating]])</f>
        <v>6.3</v>
      </c>
      <c r="H12698" s="19" t="str">
        <f>IF(Movies[[#This Row],[rating]]=0,"No Rating","Rated")</f>
        <v>Rated</v>
      </c>
      <c r="I12698" s="16" t="s">
        <v>4298</v>
      </c>
      <c r="J12698" s="29" t="s">
        <v>12</v>
      </c>
      <c r="K12698" s="19">
        <v>10.439</v>
      </c>
      <c r="L12698" s="26">
        <v>125</v>
      </c>
    </row>
    <row r="12699" spans="1:12" x14ac:dyDescent="0.3">
      <c r="A12699" s="14">
        <v>1018648</v>
      </c>
      <c r="B12699" s="16" t="s">
        <v>16104</v>
      </c>
      <c r="C12699" s="16" t="s">
        <v>10</v>
      </c>
      <c r="D12699" s="4">
        <v>44841</v>
      </c>
      <c r="E12699" s="23">
        <v>2022</v>
      </c>
      <c r="F12699" s="19">
        <v>7.4</v>
      </c>
      <c r="G12699" s="19">
        <f>IF(Movies[[#This Row],[rating]]=0,"",Movies[[#This Row],[rating]])</f>
        <v>7.4</v>
      </c>
      <c r="H12699" s="19" t="str">
        <f>IF(Movies[[#This Row],[rating]]=0,"No Rating","Rated")</f>
        <v>Rated</v>
      </c>
      <c r="I12699" s="16" t="s">
        <v>329</v>
      </c>
      <c r="J12699" s="29" t="s">
        <v>12</v>
      </c>
      <c r="K12699" s="19">
        <v>10.436999999999999</v>
      </c>
      <c r="L12699" s="26">
        <v>142</v>
      </c>
    </row>
    <row r="12700" spans="1:12" x14ac:dyDescent="0.3">
      <c r="A12700" s="14">
        <v>595586</v>
      </c>
      <c r="B12700" s="16" t="s">
        <v>16105</v>
      </c>
      <c r="C12700" s="16" t="s">
        <v>11874</v>
      </c>
      <c r="D12700" s="4">
        <v>44862</v>
      </c>
      <c r="E12700" s="23">
        <v>2022</v>
      </c>
      <c r="F12700" s="19">
        <v>6.5</v>
      </c>
      <c r="G12700" s="19">
        <f>IF(Movies[[#This Row],[rating]]=0,"",Movies[[#This Row],[rating]])</f>
        <v>6.5</v>
      </c>
      <c r="H12700" s="19" t="str">
        <f>IF(Movies[[#This Row],[rating]]=0,"No Rating","Rated")</f>
        <v>Rated</v>
      </c>
      <c r="I12700" s="16" t="s">
        <v>49</v>
      </c>
      <c r="J12700" s="29" t="s">
        <v>12</v>
      </c>
      <c r="K12700" s="19">
        <v>10.423999999999999</v>
      </c>
      <c r="L12700" s="26">
        <v>464</v>
      </c>
    </row>
    <row r="12701" spans="1:12" x14ac:dyDescent="0.3">
      <c r="A12701" s="14">
        <v>736500</v>
      </c>
      <c r="B12701" s="16" t="s">
        <v>16106</v>
      </c>
      <c r="C12701" s="16" t="s">
        <v>108</v>
      </c>
      <c r="D12701" s="4">
        <v>44608</v>
      </c>
      <c r="E12701" s="23">
        <v>2022</v>
      </c>
      <c r="F12701" s="19">
        <v>5.9</v>
      </c>
      <c r="G12701" s="19">
        <f>IF(Movies[[#This Row],[rating]]=0,"",Movies[[#This Row],[rating]])</f>
        <v>5.9</v>
      </c>
      <c r="H12701" s="19" t="str">
        <f>IF(Movies[[#This Row],[rating]]=0,"No Rating","Rated")</f>
        <v>Rated</v>
      </c>
      <c r="I12701" s="16" t="s">
        <v>30</v>
      </c>
      <c r="J12701" s="29" t="s">
        <v>110</v>
      </c>
      <c r="K12701" s="19">
        <v>10.39</v>
      </c>
      <c r="L12701" s="26">
        <v>293</v>
      </c>
    </row>
    <row r="12702" spans="1:12" x14ac:dyDescent="0.3">
      <c r="A12702" s="14">
        <v>926676</v>
      </c>
      <c r="B12702" s="16" t="s">
        <v>16107</v>
      </c>
      <c r="C12702" s="16" t="s">
        <v>10</v>
      </c>
      <c r="D12702" s="4">
        <v>44659</v>
      </c>
      <c r="E12702" s="23">
        <v>2022</v>
      </c>
      <c r="F12702" s="19">
        <v>7.2210000000000001</v>
      </c>
      <c r="G12702" s="19">
        <f>IF(Movies[[#This Row],[rating]]=0,"",Movies[[#This Row],[rating]])</f>
        <v>7.2210000000000001</v>
      </c>
      <c r="H12702" s="19" t="str">
        <f>IF(Movies[[#This Row],[rating]]=0,"No Rating","Rated")</f>
        <v>Rated</v>
      </c>
      <c r="I12702" s="16" t="s">
        <v>329</v>
      </c>
      <c r="J12702" s="29" t="s">
        <v>12</v>
      </c>
      <c r="K12702" s="19">
        <v>10.375999999999999</v>
      </c>
      <c r="L12702" s="26">
        <v>235</v>
      </c>
    </row>
    <row r="12703" spans="1:12" x14ac:dyDescent="0.3">
      <c r="A12703" s="14">
        <v>921655</v>
      </c>
      <c r="B12703" s="16" t="s">
        <v>16108</v>
      </c>
      <c r="C12703" s="16" t="s">
        <v>432</v>
      </c>
      <c r="D12703" s="4">
        <v>44637</v>
      </c>
      <c r="E12703" s="23">
        <v>2022</v>
      </c>
      <c r="F12703" s="19">
        <v>7.5</v>
      </c>
      <c r="G12703" s="19">
        <f>IF(Movies[[#This Row],[rating]]=0,"",Movies[[#This Row],[rating]])</f>
        <v>7.5</v>
      </c>
      <c r="H12703" s="19" t="str">
        <f>IF(Movies[[#This Row],[rating]]=0,"No Rating","Rated")</f>
        <v>Rated</v>
      </c>
      <c r="I12703" s="16" t="s">
        <v>806</v>
      </c>
      <c r="J12703" s="29" t="s">
        <v>12</v>
      </c>
      <c r="K12703" s="19">
        <v>10.371</v>
      </c>
      <c r="L12703" s="26">
        <v>314</v>
      </c>
    </row>
    <row r="12704" spans="1:12" x14ac:dyDescent="0.3">
      <c r="A12704" s="14">
        <v>854239</v>
      </c>
      <c r="B12704" s="16" t="s">
        <v>16109</v>
      </c>
      <c r="C12704" s="16" t="s">
        <v>14</v>
      </c>
      <c r="D12704" s="4">
        <v>44848</v>
      </c>
      <c r="E12704" s="23">
        <v>2022</v>
      </c>
      <c r="F12704" s="19">
        <v>7.4</v>
      </c>
      <c r="G12704" s="19">
        <f>IF(Movies[[#This Row],[rating]]=0,"",Movies[[#This Row],[rating]])</f>
        <v>7.4</v>
      </c>
      <c r="H12704" s="19" t="str">
        <f>IF(Movies[[#This Row],[rating]]=0,"No Rating","Rated")</f>
        <v>Rated</v>
      </c>
      <c r="I12704" s="16" t="s">
        <v>189</v>
      </c>
      <c r="J12704" s="29" t="s">
        <v>12</v>
      </c>
      <c r="K12704" s="19">
        <v>10.368</v>
      </c>
      <c r="L12704" s="26">
        <v>285</v>
      </c>
    </row>
    <row r="12705" spans="1:12" x14ac:dyDescent="0.3">
      <c r="A12705" s="14">
        <v>869399</v>
      </c>
      <c r="B12705" s="16" t="s">
        <v>16110</v>
      </c>
      <c r="C12705" s="16" t="s">
        <v>51</v>
      </c>
      <c r="D12705" s="4">
        <v>44715</v>
      </c>
      <c r="E12705" s="23">
        <v>2022</v>
      </c>
      <c r="F12705" s="19">
        <v>5.8</v>
      </c>
      <c r="G12705" s="19">
        <f>IF(Movies[[#This Row],[rating]]=0,"",Movies[[#This Row],[rating]])</f>
        <v>5.8</v>
      </c>
      <c r="H12705" s="19" t="str">
        <f>IF(Movies[[#This Row],[rating]]=0,"No Rating","Rated")</f>
        <v>Rated</v>
      </c>
      <c r="I12705" s="16" t="s">
        <v>3903</v>
      </c>
      <c r="J12705" s="29" t="s">
        <v>34</v>
      </c>
      <c r="K12705" s="19">
        <v>10.361000000000001</v>
      </c>
      <c r="L12705" s="26">
        <v>65</v>
      </c>
    </row>
    <row r="12706" spans="1:12" x14ac:dyDescent="0.3">
      <c r="A12706" s="14">
        <v>1164761</v>
      </c>
      <c r="B12706" s="16" t="s">
        <v>16111</v>
      </c>
      <c r="C12706" s="16" t="s">
        <v>3367</v>
      </c>
      <c r="D12706" s="4">
        <v>44867</v>
      </c>
      <c r="E12706" s="23">
        <v>2022</v>
      </c>
      <c r="F12706" s="19">
        <v>0</v>
      </c>
      <c r="G12706" s="19" t="str">
        <f>IF(Movies[[#This Row],[rating]]=0,"",Movies[[#This Row],[rating]])</f>
        <v/>
      </c>
      <c r="H12706" s="19" t="str">
        <f>IF(Movies[[#This Row],[rating]]=0,"No Rating","Rated")</f>
        <v>No Rating</v>
      </c>
      <c r="I12706" s="16" t="s">
        <v>33</v>
      </c>
      <c r="J12706" s="29" t="s">
        <v>3112</v>
      </c>
      <c r="K12706" s="19">
        <v>10.355</v>
      </c>
      <c r="L12706" s="26">
        <v>0</v>
      </c>
    </row>
    <row r="12707" spans="1:12" x14ac:dyDescent="0.3">
      <c r="A12707" s="14">
        <v>799375</v>
      </c>
      <c r="B12707" s="16" t="s">
        <v>16112</v>
      </c>
      <c r="C12707" s="16" t="s">
        <v>10</v>
      </c>
      <c r="D12707" s="4">
        <v>44879</v>
      </c>
      <c r="E12707" s="23">
        <v>2022</v>
      </c>
      <c r="F12707" s="19">
        <v>7.4950000000000001</v>
      </c>
      <c r="G12707" s="19">
        <f>IF(Movies[[#This Row],[rating]]=0,"",Movies[[#This Row],[rating]])</f>
        <v>7.4950000000000001</v>
      </c>
      <c r="H12707" s="19" t="str">
        <f>IF(Movies[[#This Row],[rating]]=0,"No Rating","Rated")</f>
        <v>Rated</v>
      </c>
      <c r="I12707" s="16" t="s">
        <v>329</v>
      </c>
      <c r="J12707" s="29" t="s">
        <v>12</v>
      </c>
      <c r="K12707" s="19">
        <v>10.35</v>
      </c>
      <c r="L12707" s="26">
        <v>185</v>
      </c>
    </row>
    <row r="12708" spans="1:12" x14ac:dyDescent="0.3">
      <c r="A12708" s="14">
        <v>682401</v>
      </c>
      <c r="B12708" s="16" t="s">
        <v>16113</v>
      </c>
      <c r="C12708" s="16" t="s">
        <v>595</v>
      </c>
      <c r="D12708" s="4">
        <v>44771</v>
      </c>
      <c r="E12708" s="23">
        <v>2022</v>
      </c>
      <c r="F12708" s="19">
        <v>6</v>
      </c>
      <c r="G12708" s="19">
        <f>IF(Movies[[#This Row],[rating]]=0,"",Movies[[#This Row],[rating]])</f>
        <v>6</v>
      </c>
      <c r="H12708" s="19" t="str">
        <f>IF(Movies[[#This Row],[rating]]=0,"No Rating","Rated")</f>
        <v>Rated</v>
      </c>
      <c r="I12708" s="16" t="s">
        <v>78</v>
      </c>
      <c r="J12708" s="29" t="s">
        <v>142</v>
      </c>
      <c r="K12708" s="19">
        <v>10.302</v>
      </c>
      <c r="L12708" s="26">
        <v>109</v>
      </c>
    </row>
    <row r="12709" spans="1:12" x14ac:dyDescent="0.3">
      <c r="A12709" s="14">
        <v>1032664</v>
      </c>
      <c r="B12709" s="16" t="s">
        <v>16114</v>
      </c>
      <c r="C12709" s="16" t="s">
        <v>416</v>
      </c>
      <c r="D12709" s="4">
        <v>44921</v>
      </c>
      <c r="E12709" s="23">
        <v>2022</v>
      </c>
      <c r="F12709" s="19">
        <v>4.3</v>
      </c>
      <c r="G12709" s="19">
        <f>IF(Movies[[#This Row],[rating]]=0,"",Movies[[#This Row],[rating]])</f>
        <v>4.3</v>
      </c>
      <c r="H12709" s="19" t="str">
        <f>IF(Movies[[#This Row],[rating]]=0,"No Rating","Rated")</f>
        <v>Rated</v>
      </c>
      <c r="I12709" s="16" t="s">
        <v>468</v>
      </c>
      <c r="J12709" s="29" t="s">
        <v>12</v>
      </c>
      <c r="K12709" s="19">
        <v>10.255000000000001</v>
      </c>
      <c r="L12709" s="26">
        <v>10</v>
      </c>
    </row>
    <row r="12710" spans="1:12" x14ac:dyDescent="0.3">
      <c r="A12710" s="14">
        <v>560052</v>
      </c>
      <c r="B12710" s="16" t="s">
        <v>16115</v>
      </c>
      <c r="C12710" s="16" t="s">
        <v>160</v>
      </c>
      <c r="D12710" s="4">
        <v>44869</v>
      </c>
      <c r="E12710" s="23">
        <v>2022</v>
      </c>
      <c r="F12710" s="19">
        <v>7.1</v>
      </c>
      <c r="G12710" s="19">
        <f>IF(Movies[[#This Row],[rating]]=0,"",Movies[[#This Row],[rating]])</f>
        <v>7.1</v>
      </c>
      <c r="H12710" s="19" t="str">
        <f>IF(Movies[[#This Row],[rating]]=0,"No Rating","Rated")</f>
        <v>Rated</v>
      </c>
      <c r="I12710" s="16" t="s">
        <v>16116</v>
      </c>
      <c r="J12710" s="29" t="s">
        <v>12</v>
      </c>
      <c r="K12710" s="19">
        <v>10.243</v>
      </c>
      <c r="L12710" s="26">
        <v>103</v>
      </c>
    </row>
    <row r="12711" spans="1:12" x14ac:dyDescent="0.3">
      <c r="A12711" s="14">
        <v>811596</v>
      </c>
      <c r="B12711" s="16" t="s">
        <v>16117</v>
      </c>
      <c r="C12711" s="16" t="s">
        <v>849</v>
      </c>
      <c r="D12711" s="4">
        <v>44636</v>
      </c>
      <c r="E12711" s="23">
        <v>2022</v>
      </c>
      <c r="F12711" s="19">
        <v>6.6</v>
      </c>
      <c r="G12711" s="19">
        <f>IF(Movies[[#This Row],[rating]]=0,"",Movies[[#This Row],[rating]])</f>
        <v>6.6</v>
      </c>
      <c r="H12711" s="19" t="str">
        <f>IF(Movies[[#This Row],[rating]]=0,"No Rating","Rated")</f>
        <v>Rated</v>
      </c>
      <c r="I12711" s="16" t="s">
        <v>239</v>
      </c>
      <c r="J12711" s="29" t="s">
        <v>110</v>
      </c>
      <c r="K12711" s="19">
        <v>10.224</v>
      </c>
      <c r="L12711" s="26">
        <v>263</v>
      </c>
    </row>
    <row r="12712" spans="1:12" x14ac:dyDescent="0.3">
      <c r="A12712" s="14">
        <v>983768</v>
      </c>
      <c r="B12712" s="16" t="s">
        <v>16118</v>
      </c>
      <c r="C12712" s="16" t="s">
        <v>10</v>
      </c>
      <c r="D12712" s="4">
        <v>44904</v>
      </c>
      <c r="E12712" s="23">
        <v>2022</v>
      </c>
      <c r="F12712" s="19">
        <v>5.6</v>
      </c>
      <c r="G12712" s="19">
        <f>IF(Movies[[#This Row],[rating]]=0,"",Movies[[#This Row],[rating]])</f>
        <v>5.6</v>
      </c>
      <c r="H12712" s="19" t="str">
        <f>IF(Movies[[#This Row],[rating]]=0,"No Rating","Rated")</f>
        <v>Rated</v>
      </c>
      <c r="I12712" s="16" t="s">
        <v>112</v>
      </c>
      <c r="J12712" s="29" t="s">
        <v>12</v>
      </c>
      <c r="K12712" s="19">
        <v>10.218999999999999</v>
      </c>
      <c r="L12712" s="26">
        <v>52</v>
      </c>
    </row>
    <row r="12713" spans="1:12" x14ac:dyDescent="0.3">
      <c r="A12713" s="14">
        <v>953300</v>
      </c>
      <c r="B12713" s="16" t="s">
        <v>16119</v>
      </c>
      <c r="C12713" s="16" t="s">
        <v>14</v>
      </c>
      <c r="D12713" s="4">
        <v>44678</v>
      </c>
      <c r="E12713" s="23">
        <v>2022</v>
      </c>
      <c r="F12713" s="19">
        <v>6.4</v>
      </c>
      <c r="G12713" s="19">
        <f>IF(Movies[[#This Row],[rating]]=0,"",Movies[[#This Row],[rating]])</f>
        <v>6.4</v>
      </c>
      <c r="H12713" s="19" t="str">
        <f>IF(Movies[[#This Row],[rating]]=0,"No Rating","Rated")</f>
        <v>Rated</v>
      </c>
      <c r="I12713" s="16" t="s">
        <v>329</v>
      </c>
      <c r="J12713" s="29" t="s">
        <v>12</v>
      </c>
      <c r="K12713" s="19">
        <v>10.201000000000001</v>
      </c>
      <c r="L12713" s="26">
        <v>139</v>
      </c>
    </row>
    <row r="12714" spans="1:12" x14ac:dyDescent="0.3">
      <c r="A12714" s="14">
        <v>843633</v>
      </c>
      <c r="B12714" s="16" t="s">
        <v>16120</v>
      </c>
      <c r="C12714" s="16" t="s">
        <v>10</v>
      </c>
      <c r="D12714" s="4">
        <v>44715</v>
      </c>
      <c r="E12714" s="23">
        <v>2022</v>
      </c>
      <c r="F12714" s="19">
        <v>5.9</v>
      </c>
      <c r="G12714" s="19">
        <f>IF(Movies[[#This Row],[rating]]=0,"",Movies[[#This Row],[rating]])</f>
        <v>5.9</v>
      </c>
      <c r="H12714" s="19" t="str">
        <f>IF(Movies[[#This Row],[rating]]=0,"No Rating","Rated")</f>
        <v>Rated</v>
      </c>
      <c r="I12714" s="16" t="s">
        <v>78</v>
      </c>
      <c r="J12714" s="29" t="s">
        <v>12</v>
      </c>
      <c r="K12714" s="19">
        <v>10.201000000000001</v>
      </c>
      <c r="L12714" s="26">
        <v>151</v>
      </c>
    </row>
    <row r="12715" spans="1:12" x14ac:dyDescent="0.3">
      <c r="A12715" s="14">
        <v>635891</v>
      </c>
      <c r="B12715" s="16" t="s">
        <v>16121</v>
      </c>
      <c r="C12715" s="16" t="s">
        <v>10</v>
      </c>
      <c r="D12715" s="4">
        <v>44808</v>
      </c>
      <c r="E12715" s="23">
        <v>2022</v>
      </c>
      <c r="F12715" s="19">
        <v>6.024</v>
      </c>
      <c r="G12715" s="19">
        <f>IF(Movies[[#This Row],[rating]]=0,"",Movies[[#This Row],[rating]])</f>
        <v>6.024</v>
      </c>
      <c r="H12715" s="19" t="str">
        <f>IF(Movies[[#This Row],[rating]]=0,"No Rating","Rated")</f>
        <v>Rated</v>
      </c>
      <c r="I12715" s="16" t="s">
        <v>180</v>
      </c>
      <c r="J12715" s="29" t="s">
        <v>12</v>
      </c>
      <c r="K12715" s="19">
        <v>10.201000000000001</v>
      </c>
      <c r="L12715" s="26">
        <v>254</v>
      </c>
    </row>
    <row r="12716" spans="1:12" x14ac:dyDescent="0.3">
      <c r="A12716" s="14">
        <v>828947</v>
      </c>
      <c r="B12716" s="16" t="s">
        <v>16122</v>
      </c>
      <c r="C12716" s="16" t="s">
        <v>10</v>
      </c>
      <c r="D12716" s="4">
        <v>44735</v>
      </c>
      <c r="E12716" s="23">
        <v>2022</v>
      </c>
      <c r="F12716" s="19">
        <v>6.907</v>
      </c>
      <c r="G12716" s="19">
        <f>IF(Movies[[#This Row],[rating]]=0,"",Movies[[#This Row],[rating]])</f>
        <v>6.907</v>
      </c>
      <c r="H12716" s="19" t="str">
        <f>IF(Movies[[#This Row],[rating]]=0,"No Rating","Rated")</f>
        <v>Rated</v>
      </c>
      <c r="I12716" s="16" t="s">
        <v>16123</v>
      </c>
      <c r="J12716" s="29" t="s">
        <v>12</v>
      </c>
      <c r="K12716" s="19">
        <v>10.193</v>
      </c>
      <c r="L12716" s="26">
        <v>227</v>
      </c>
    </row>
    <row r="12717" spans="1:12" x14ac:dyDescent="0.3">
      <c r="A12717" s="14">
        <v>800425</v>
      </c>
      <c r="B12717" s="16" t="s">
        <v>16124</v>
      </c>
      <c r="C12717" s="16" t="s">
        <v>10</v>
      </c>
      <c r="D12717" s="4">
        <v>44575</v>
      </c>
      <c r="E12717" s="23">
        <v>2022</v>
      </c>
      <c r="F12717" s="19">
        <v>6.8</v>
      </c>
      <c r="G12717" s="19">
        <f>IF(Movies[[#This Row],[rating]]=0,"",Movies[[#This Row],[rating]])</f>
        <v>6.8</v>
      </c>
      <c r="H12717" s="19" t="str">
        <f>IF(Movies[[#This Row],[rating]]=0,"No Rating","Rated")</f>
        <v>Rated</v>
      </c>
      <c r="I12717" s="16" t="s">
        <v>2266</v>
      </c>
      <c r="J12717" s="29" t="s">
        <v>12</v>
      </c>
      <c r="K12717" s="19">
        <v>10.193</v>
      </c>
      <c r="L12717" s="26">
        <v>203</v>
      </c>
    </row>
    <row r="12718" spans="1:12" x14ac:dyDescent="0.3">
      <c r="A12718" s="14">
        <v>622082</v>
      </c>
      <c r="B12718" s="16" t="s">
        <v>16125</v>
      </c>
      <c r="C12718" s="16" t="s">
        <v>416</v>
      </c>
      <c r="D12718" s="4">
        <v>44820</v>
      </c>
      <c r="E12718" s="23">
        <v>2022</v>
      </c>
      <c r="F12718" s="19">
        <v>6.6</v>
      </c>
      <c r="G12718" s="19">
        <f>IF(Movies[[#This Row],[rating]]=0,"",Movies[[#This Row],[rating]])</f>
        <v>6.6</v>
      </c>
      <c r="H12718" s="19" t="str">
        <f>IF(Movies[[#This Row],[rating]]=0,"No Rating","Rated")</f>
        <v>Rated</v>
      </c>
      <c r="I12718" s="16" t="s">
        <v>33</v>
      </c>
      <c r="J12718" s="29" t="s">
        <v>12</v>
      </c>
      <c r="K12718" s="19">
        <v>10.186</v>
      </c>
      <c r="L12718" s="26">
        <v>67</v>
      </c>
    </row>
    <row r="12719" spans="1:12" x14ac:dyDescent="0.3">
      <c r="A12719" s="14">
        <v>1038627</v>
      </c>
      <c r="B12719" s="16" t="s">
        <v>16126</v>
      </c>
      <c r="C12719" s="16" t="s">
        <v>416</v>
      </c>
      <c r="D12719" s="4">
        <v>44888</v>
      </c>
      <c r="E12719" s="23">
        <v>2022</v>
      </c>
      <c r="F12719" s="19">
        <v>5.2</v>
      </c>
      <c r="G12719" s="19">
        <f>IF(Movies[[#This Row],[rating]]=0,"",Movies[[#This Row],[rating]])</f>
        <v>5.2</v>
      </c>
      <c r="H12719" s="19" t="str">
        <f>IF(Movies[[#This Row],[rating]]=0,"No Rating","Rated")</f>
        <v>Rated</v>
      </c>
      <c r="I12719" s="16" t="s">
        <v>438</v>
      </c>
      <c r="J12719" s="29" t="s">
        <v>12</v>
      </c>
      <c r="K12719" s="19">
        <v>10.180999999999999</v>
      </c>
      <c r="L12719" s="26">
        <v>57</v>
      </c>
    </row>
    <row r="12720" spans="1:12" x14ac:dyDescent="0.3">
      <c r="A12720" s="14">
        <v>928769</v>
      </c>
      <c r="B12720" s="16" t="s">
        <v>16127</v>
      </c>
      <c r="C12720" s="16" t="s">
        <v>220</v>
      </c>
      <c r="D12720" s="4">
        <v>44607</v>
      </c>
      <c r="E12720" s="23">
        <v>2022</v>
      </c>
      <c r="F12720" s="19">
        <v>6</v>
      </c>
      <c r="G12720" s="19">
        <f>IF(Movies[[#This Row],[rating]]=0,"",Movies[[#This Row],[rating]])</f>
        <v>6</v>
      </c>
      <c r="H12720" s="19" t="str">
        <f>IF(Movies[[#This Row],[rating]]=0,"No Rating","Rated")</f>
        <v>Rated</v>
      </c>
      <c r="I12720" s="16" t="s">
        <v>1268</v>
      </c>
      <c r="J12720" s="29" t="s">
        <v>222</v>
      </c>
      <c r="K12720" s="19">
        <v>10.132</v>
      </c>
      <c r="L12720" s="26">
        <v>57</v>
      </c>
    </row>
    <row r="12721" spans="1:12" x14ac:dyDescent="0.3">
      <c r="A12721" s="14">
        <v>1015595</v>
      </c>
      <c r="B12721" s="16" t="s">
        <v>16128</v>
      </c>
      <c r="C12721" s="16" t="s">
        <v>10</v>
      </c>
      <c r="D12721" s="4">
        <v>44812</v>
      </c>
      <c r="E12721" s="23">
        <v>2022</v>
      </c>
      <c r="F12721" s="19">
        <v>7</v>
      </c>
      <c r="G12721" s="19">
        <f>IF(Movies[[#This Row],[rating]]=0,"",Movies[[#This Row],[rating]])</f>
        <v>7</v>
      </c>
      <c r="H12721" s="19" t="str">
        <f>IF(Movies[[#This Row],[rating]]=0,"No Rating","Rated")</f>
        <v>Rated</v>
      </c>
      <c r="I12721" s="16" t="s">
        <v>329</v>
      </c>
      <c r="J12721" s="29" t="s">
        <v>12</v>
      </c>
      <c r="K12721" s="19">
        <v>10.119</v>
      </c>
      <c r="L12721" s="26">
        <v>40</v>
      </c>
    </row>
    <row r="12722" spans="1:12" x14ac:dyDescent="0.3">
      <c r="A12722" s="14">
        <v>921353</v>
      </c>
      <c r="B12722" s="16" t="s">
        <v>16129</v>
      </c>
      <c r="C12722" s="16" t="s">
        <v>10</v>
      </c>
      <c r="D12722" s="4">
        <v>44757</v>
      </c>
      <c r="E12722" s="23">
        <v>2022</v>
      </c>
      <c r="F12722" s="19">
        <v>4.3</v>
      </c>
      <c r="G12722" s="19">
        <f>IF(Movies[[#This Row],[rating]]=0,"",Movies[[#This Row],[rating]])</f>
        <v>4.3</v>
      </c>
      <c r="H12722" s="19" t="str">
        <f>IF(Movies[[#This Row],[rating]]=0,"No Rating","Rated")</f>
        <v>Rated</v>
      </c>
      <c r="I12722" s="16" t="s">
        <v>16130</v>
      </c>
      <c r="J12722" s="29" t="s">
        <v>12</v>
      </c>
      <c r="K12722" s="19">
        <v>10.112</v>
      </c>
      <c r="L12722" s="26">
        <v>86</v>
      </c>
    </row>
    <row r="12723" spans="1:12" x14ac:dyDescent="0.3">
      <c r="A12723" s="14">
        <v>951302</v>
      </c>
      <c r="B12723" s="16" t="s">
        <v>16131</v>
      </c>
      <c r="C12723" s="16" t="s">
        <v>1845</v>
      </c>
      <c r="D12723" s="4">
        <v>44666</v>
      </c>
      <c r="E12723" s="23">
        <v>2022</v>
      </c>
      <c r="F12723" s="19">
        <v>0</v>
      </c>
      <c r="G12723" s="19" t="str">
        <f>IF(Movies[[#This Row],[rating]]=0,"",Movies[[#This Row],[rating]])</f>
        <v/>
      </c>
      <c r="H12723" s="19" t="str">
        <f>IF(Movies[[#This Row],[rating]]=0,"No Rating","Rated")</f>
        <v>No Rating</v>
      </c>
      <c r="I12723" s="16" t="s">
        <v>329</v>
      </c>
      <c r="J12723" s="29" t="s">
        <v>12</v>
      </c>
      <c r="K12723" s="19">
        <v>10.090999999999999</v>
      </c>
      <c r="L12723" s="26">
        <v>0</v>
      </c>
    </row>
    <row r="12724" spans="1:12" x14ac:dyDescent="0.3">
      <c r="A12724" s="14">
        <v>928999</v>
      </c>
      <c r="B12724" s="16" t="s">
        <v>16132</v>
      </c>
      <c r="C12724" s="16" t="s">
        <v>10</v>
      </c>
      <c r="D12724" s="4">
        <v>44617</v>
      </c>
      <c r="E12724" s="23">
        <v>2022</v>
      </c>
      <c r="F12724" s="19">
        <v>5.8</v>
      </c>
      <c r="G12724" s="19">
        <f>IF(Movies[[#This Row],[rating]]=0,"",Movies[[#This Row],[rating]])</f>
        <v>5.8</v>
      </c>
      <c r="H12724" s="19" t="str">
        <f>IF(Movies[[#This Row],[rating]]=0,"No Rating","Rated")</f>
        <v>Rated</v>
      </c>
      <c r="I12724" s="16" t="s">
        <v>7087</v>
      </c>
      <c r="J12724" s="29" t="s">
        <v>12</v>
      </c>
      <c r="K12724" s="19">
        <v>10.087999999999999</v>
      </c>
      <c r="L12724" s="26">
        <v>61</v>
      </c>
    </row>
    <row r="12725" spans="1:12" x14ac:dyDescent="0.3">
      <c r="A12725" s="14">
        <v>999205</v>
      </c>
      <c r="B12725" s="16" t="s">
        <v>14470</v>
      </c>
      <c r="C12725" s="16" t="s">
        <v>16133</v>
      </c>
      <c r="D12725" s="4">
        <v>44804</v>
      </c>
      <c r="E12725" s="23">
        <v>2022</v>
      </c>
      <c r="F12725" s="19">
        <v>6.3</v>
      </c>
      <c r="G12725" s="19">
        <f>IF(Movies[[#This Row],[rating]]=0,"",Movies[[#This Row],[rating]])</f>
        <v>6.3</v>
      </c>
      <c r="H12725" s="19" t="str">
        <f>IF(Movies[[#This Row],[rating]]=0,"No Rating","Rated")</f>
        <v>Rated</v>
      </c>
      <c r="I12725" s="16" t="s">
        <v>112</v>
      </c>
      <c r="J12725" s="29" t="s">
        <v>12</v>
      </c>
      <c r="K12725" s="19">
        <v>10.063000000000001</v>
      </c>
      <c r="L12725" s="26">
        <v>81</v>
      </c>
    </row>
    <row r="12726" spans="1:12" x14ac:dyDescent="0.3">
      <c r="A12726" s="14">
        <v>1002307</v>
      </c>
      <c r="B12726" s="16" t="s">
        <v>16134</v>
      </c>
      <c r="C12726" s="16" t="s">
        <v>10</v>
      </c>
      <c r="D12726" s="4">
        <v>44803</v>
      </c>
      <c r="E12726" s="23">
        <v>2022</v>
      </c>
      <c r="F12726" s="19">
        <v>7.2</v>
      </c>
      <c r="G12726" s="19">
        <f>IF(Movies[[#This Row],[rating]]=0,"",Movies[[#This Row],[rating]])</f>
        <v>7.2</v>
      </c>
      <c r="H12726" s="19" t="str">
        <f>IF(Movies[[#This Row],[rating]]=0,"No Rating","Rated")</f>
        <v>Rated</v>
      </c>
      <c r="I12726" s="16" t="s">
        <v>329</v>
      </c>
      <c r="J12726" s="29" t="s">
        <v>12</v>
      </c>
      <c r="K12726" s="19">
        <v>10.053000000000001</v>
      </c>
      <c r="L12726" s="26">
        <v>41</v>
      </c>
    </row>
    <row r="12727" spans="1:12" x14ac:dyDescent="0.3">
      <c r="A12727" s="14">
        <v>856433</v>
      </c>
      <c r="B12727" s="16" t="s">
        <v>16135</v>
      </c>
      <c r="C12727" s="16" t="s">
        <v>2893</v>
      </c>
      <c r="D12727" s="4">
        <v>44589</v>
      </c>
      <c r="E12727" s="23">
        <v>2022</v>
      </c>
      <c r="F12727" s="19">
        <v>3.5</v>
      </c>
      <c r="G12727" s="19">
        <f>IF(Movies[[#This Row],[rating]]=0,"",Movies[[#This Row],[rating]])</f>
        <v>3.5</v>
      </c>
      <c r="H12727" s="19" t="str">
        <f>IF(Movies[[#This Row],[rating]]=0,"No Rating","Rated")</f>
        <v>Rated</v>
      </c>
      <c r="I12727" s="16" t="s">
        <v>889</v>
      </c>
      <c r="J12727" s="29" t="s">
        <v>34</v>
      </c>
      <c r="K12727" s="19">
        <v>10.051</v>
      </c>
      <c r="L12727" s="26">
        <v>4</v>
      </c>
    </row>
    <row r="12728" spans="1:12" x14ac:dyDescent="0.3">
      <c r="A12728" s="14">
        <v>807986</v>
      </c>
      <c r="B12728" s="16" t="s">
        <v>16136</v>
      </c>
      <c r="C12728" s="16" t="s">
        <v>849</v>
      </c>
      <c r="D12728" s="4">
        <v>44848</v>
      </c>
      <c r="E12728" s="23">
        <v>2022</v>
      </c>
      <c r="F12728" s="19">
        <v>7</v>
      </c>
      <c r="G12728" s="19">
        <f>IF(Movies[[#This Row],[rating]]=0,"",Movies[[#This Row],[rating]])</f>
        <v>7</v>
      </c>
      <c r="H12728" s="19" t="str">
        <f>IF(Movies[[#This Row],[rating]]=0,"No Rating","Rated")</f>
        <v>Rated</v>
      </c>
      <c r="I12728" s="16" t="s">
        <v>49</v>
      </c>
      <c r="J12728" s="29" t="s">
        <v>511</v>
      </c>
      <c r="K12728" s="19">
        <v>10.047000000000001</v>
      </c>
      <c r="L12728" s="26">
        <v>190</v>
      </c>
    </row>
    <row r="12729" spans="1:12" x14ac:dyDescent="0.3">
      <c r="A12729" s="14">
        <v>910365</v>
      </c>
      <c r="B12729" s="16" t="s">
        <v>16137</v>
      </c>
      <c r="C12729" s="16" t="s">
        <v>284</v>
      </c>
      <c r="D12729" s="4">
        <v>44687</v>
      </c>
      <c r="E12729" s="23">
        <v>2022</v>
      </c>
      <c r="F12729" s="19">
        <v>6.6</v>
      </c>
      <c r="G12729" s="19">
        <f>IF(Movies[[#This Row],[rating]]=0,"",Movies[[#This Row],[rating]])</f>
        <v>6.6</v>
      </c>
      <c r="H12729" s="19" t="str">
        <f>IF(Movies[[#This Row],[rating]]=0,"No Rating","Rated")</f>
        <v>Rated</v>
      </c>
      <c r="I12729" s="16" t="s">
        <v>12386</v>
      </c>
      <c r="J12729" s="29" t="s">
        <v>286</v>
      </c>
      <c r="K12729" s="19">
        <v>10.038</v>
      </c>
      <c r="L12729" s="26">
        <v>104</v>
      </c>
    </row>
    <row r="12730" spans="1:12" x14ac:dyDescent="0.3">
      <c r="A12730" s="14">
        <v>747779</v>
      </c>
      <c r="B12730" s="16" t="s">
        <v>16138</v>
      </c>
      <c r="C12730" s="16" t="s">
        <v>4334</v>
      </c>
      <c r="D12730" s="4">
        <v>44839</v>
      </c>
      <c r="E12730" s="23">
        <v>2022</v>
      </c>
      <c r="F12730" s="19">
        <v>6.5</v>
      </c>
      <c r="G12730" s="19">
        <f>IF(Movies[[#This Row],[rating]]=0,"",Movies[[#This Row],[rating]])</f>
        <v>6.5</v>
      </c>
      <c r="H12730" s="19" t="str">
        <f>IF(Movies[[#This Row],[rating]]=0,"No Rating","Rated")</f>
        <v>Rated</v>
      </c>
      <c r="I12730" s="16" t="s">
        <v>52</v>
      </c>
      <c r="J12730" s="29" t="s">
        <v>110</v>
      </c>
      <c r="K12730" s="19">
        <v>10.038</v>
      </c>
      <c r="L12730" s="26">
        <v>137</v>
      </c>
    </row>
    <row r="12731" spans="1:12" x14ac:dyDescent="0.3">
      <c r="A12731" s="14">
        <v>893372</v>
      </c>
      <c r="B12731" s="16" t="s">
        <v>16139</v>
      </c>
      <c r="C12731" s="16" t="s">
        <v>838</v>
      </c>
      <c r="D12731" s="4">
        <v>44825</v>
      </c>
      <c r="E12731" s="23">
        <v>2022</v>
      </c>
      <c r="F12731" s="19">
        <v>7.1</v>
      </c>
      <c r="G12731" s="19">
        <f>IF(Movies[[#This Row],[rating]]=0,"",Movies[[#This Row],[rating]])</f>
        <v>7.1</v>
      </c>
      <c r="H12731" s="19" t="str">
        <f>IF(Movies[[#This Row],[rating]]=0,"No Rating","Rated")</f>
        <v>Rated</v>
      </c>
      <c r="I12731" s="16" t="s">
        <v>180</v>
      </c>
      <c r="J12731" s="29" t="s">
        <v>110</v>
      </c>
      <c r="K12731" s="19">
        <v>10.025</v>
      </c>
      <c r="L12731" s="26">
        <v>141</v>
      </c>
    </row>
    <row r="12732" spans="1:12" x14ac:dyDescent="0.3">
      <c r="A12732" s="14">
        <v>717151</v>
      </c>
      <c r="B12732" s="16" t="s">
        <v>16140</v>
      </c>
      <c r="C12732" s="16" t="s">
        <v>416</v>
      </c>
      <c r="D12732" s="4">
        <v>44638</v>
      </c>
      <c r="E12732" s="23">
        <v>2022</v>
      </c>
      <c r="F12732" s="19">
        <v>6.7</v>
      </c>
      <c r="G12732" s="19">
        <f>IF(Movies[[#This Row],[rating]]=0,"",Movies[[#This Row],[rating]])</f>
        <v>6.7</v>
      </c>
      <c r="H12732" s="19" t="str">
        <f>IF(Movies[[#This Row],[rating]]=0,"No Rating","Rated")</f>
        <v>Rated</v>
      </c>
      <c r="I12732" s="16" t="s">
        <v>713</v>
      </c>
      <c r="J12732" s="29" t="s">
        <v>12</v>
      </c>
      <c r="K12732" s="19">
        <v>10.025</v>
      </c>
      <c r="L12732" s="26">
        <v>110</v>
      </c>
    </row>
    <row r="12733" spans="1:12" x14ac:dyDescent="0.3">
      <c r="A12733" s="14">
        <v>826953</v>
      </c>
      <c r="B12733" s="16" t="s">
        <v>16141</v>
      </c>
      <c r="C12733" s="16" t="s">
        <v>10</v>
      </c>
      <c r="D12733" s="4">
        <v>44635</v>
      </c>
      <c r="E12733" s="23">
        <v>2022</v>
      </c>
      <c r="F12733" s="19">
        <v>6.4</v>
      </c>
      <c r="G12733" s="19">
        <f>IF(Movies[[#This Row],[rating]]=0,"",Movies[[#This Row],[rating]])</f>
        <v>6.4</v>
      </c>
      <c r="H12733" s="19" t="str">
        <f>IF(Movies[[#This Row],[rating]]=0,"No Rating","Rated")</f>
        <v>Rated</v>
      </c>
      <c r="I12733" s="16" t="s">
        <v>16142</v>
      </c>
      <c r="J12733" s="29" t="s">
        <v>12</v>
      </c>
      <c r="K12733" s="19">
        <v>10.016</v>
      </c>
      <c r="L12733" s="26">
        <v>99</v>
      </c>
    </row>
    <row r="12734" spans="1:12" x14ac:dyDescent="0.3">
      <c r="A12734" s="14">
        <v>884363</v>
      </c>
      <c r="B12734" s="16" t="s">
        <v>11986</v>
      </c>
      <c r="C12734" s="16" t="s">
        <v>1198</v>
      </c>
      <c r="D12734" s="4">
        <v>44839</v>
      </c>
      <c r="E12734" s="23">
        <v>2022</v>
      </c>
      <c r="F12734" s="19">
        <v>6.5</v>
      </c>
      <c r="G12734" s="19">
        <f>IF(Movies[[#This Row],[rating]]=0,"",Movies[[#This Row],[rating]])</f>
        <v>6.5</v>
      </c>
      <c r="H12734" s="19" t="str">
        <f>IF(Movies[[#This Row],[rating]]=0,"No Rating","Rated")</f>
        <v>Rated</v>
      </c>
      <c r="I12734" s="16" t="s">
        <v>230</v>
      </c>
      <c r="J12734" s="29" t="s">
        <v>34</v>
      </c>
      <c r="K12734" s="19">
        <v>9.9809999999999999</v>
      </c>
      <c r="L12734" s="26">
        <v>68</v>
      </c>
    </row>
    <row r="12735" spans="1:12" x14ac:dyDescent="0.3">
      <c r="A12735" s="14">
        <v>1019105</v>
      </c>
      <c r="B12735" s="16" t="s">
        <v>16143</v>
      </c>
      <c r="C12735" s="16" t="s">
        <v>10</v>
      </c>
      <c r="D12735" s="4">
        <v>44851</v>
      </c>
      <c r="E12735" s="23">
        <v>2022</v>
      </c>
      <c r="F12735" s="19">
        <v>6.2</v>
      </c>
      <c r="G12735" s="19">
        <f>IF(Movies[[#This Row],[rating]]=0,"",Movies[[#This Row],[rating]])</f>
        <v>6.2</v>
      </c>
      <c r="H12735" s="19" t="str">
        <f>IF(Movies[[#This Row],[rating]]=0,"No Rating","Rated")</f>
        <v>Rated</v>
      </c>
      <c r="I12735" s="16" t="s">
        <v>2146</v>
      </c>
      <c r="J12735" s="29" t="s">
        <v>12</v>
      </c>
      <c r="K12735" s="19">
        <v>9.98</v>
      </c>
      <c r="L12735" s="26">
        <v>30</v>
      </c>
    </row>
    <row r="12736" spans="1:12" x14ac:dyDescent="0.3">
      <c r="A12736" s="14">
        <v>912726</v>
      </c>
      <c r="B12736" s="16" t="s">
        <v>16144</v>
      </c>
      <c r="C12736" s="16" t="s">
        <v>16145</v>
      </c>
      <c r="D12736" s="4">
        <v>44861</v>
      </c>
      <c r="E12736" s="23">
        <v>2022</v>
      </c>
      <c r="F12736" s="19">
        <v>6.5</v>
      </c>
      <c r="G12736" s="19">
        <f>IF(Movies[[#This Row],[rating]]=0,"",Movies[[#This Row],[rating]])</f>
        <v>6.5</v>
      </c>
      <c r="H12736" s="19" t="str">
        <f>IF(Movies[[#This Row],[rating]]=0,"No Rating","Rated")</f>
        <v>Rated</v>
      </c>
      <c r="I12736" s="16" t="s">
        <v>16146</v>
      </c>
      <c r="J12736" s="29" t="s">
        <v>286</v>
      </c>
      <c r="K12736" s="19">
        <v>9.9689999999999994</v>
      </c>
      <c r="L12736" s="26">
        <v>78</v>
      </c>
    </row>
    <row r="12737" spans="1:12" x14ac:dyDescent="0.3">
      <c r="A12737" s="14">
        <v>963746</v>
      </c>
      <c r="B12737" s="16" t="s">
        <v>16147</v>
      </c>
      <c r="C12737" s="16" t="s">
        <v>10588</v>
      </c>
      <c r="D12737" s="4">
        <v>44672</v>
      </c>
      <c r="E12737" s="23">
        <v>2022</v>
      </c>
      <c r="F12737" s="19">
        <v>5.7</v>
      </c>
      <c r="G12737" s="19">
        <f>IF(Movies[[#This Row],[rating]]=0,"",Movies[[#This Row],[rating]])</f>
        <v>5.7</v>
      </c>
      <c r="H12737" s="19" t="str">
        <f>IF(Movies[[#This Row],[rating]]=0,"No Rating","Rated")</f>
        <v>Rated</v>
      </c>
      <c r="I12737" s="16" t="s">
        <v>8390</v>
      </c>
      <c r="J12737" s="29" t="s">
        <v>774</v>
      </c>
      <c r="K12737" s="19">
        <v>9.9659999999999993</v>
      </c>
      <c r="L12737" s="26">
        <v>27</v>
      </c>
    </row>
    <row r="12738" spans="1:12" x14ac:dyDescent="0.3">
      <c r="A12738" s="14">
        <v>892515</v>
      </c>
      <c r="B12738" s="16" t="s">
        <v>3296</v>
      </c>
      <c r="C12738" s="16" t="s">
        <v>108</v>
      </c>
      <c r="D12738" s="4">
        <v>44866</v>
      </c>
      <c r="E12738" s="23">
        <v>2022</v>
      </c>
      <c r="F12738" s="19">
        <v>6.8</v>
      </c>
      <c r="G12738" s="19">
        <f>IF(Movies[[#This Row],[rating]]=0,"",Movies[[#This Row],[rating]])</f>
        <v>6.8</v>
      </c>
      <c r="H12738" s="19" t="str">
        <f>IF(Movies[[#This Row],[rating]]=0,"No Rating","Rated")</f>
        <v>Rated</v>
      </c>
      <c r="I12738" s="16" t="s">
        <v>507</v>
      </c>
      <c r="J12738" s="29" t="s">
        <v>110</v>
      </c>
      <c r="K12738" s="19">
        <v>9.9619999999999997</v>
      </c>
      <c r="L12738" s="26">
        <v>427</v>
      </c>
    </row>
    <row r="12739" spans="1:12" x14ac:dyDescent="0.3">
      <c r="A12739" s="14">
        <v>841733</v>
      </c>
      <c r="B12739" s="16" t="s">
        <v>16148</v>
      </c>
      <c r="C12739" s="16" t="s">
        <v>14</v>
      </c>
      <c r="D12739" s="4">
        <v>44841</v>
      </c>
      <c r="E12739" s="23">
        <v>2022</v>
      </c>
      <c r="F12739" s="19">
        <v>6.4</v>
      </c>
      <c r="G12739" s="19">
        <f>IF(Movies[[#This Row],[rating]]=0,"",Movies[[#This Row],[rating]])</f>
        <v>6.4</v>
      </c>
      <c r="H12739" s="19" t="str">
        <f>IF(Movies[[#This Row],[rating]]=0,"No Rating","Rated")</f>
        <v>Rated</v>
      </c>
      <c r="I12739" s="16" t="s">
        <v>120</v>
      </c>
      <c r="J12739" s="29" t="s">
        <v>12</v>
      </c>
      <c r="K12739" s="19">
        <v>9.9440000000000008</v>
      </c>
      <c r="L12739" s="26">
        <v>54</v>
      </c>
    </row>
    <row r="12740" spans="1:12" x14ac:dyDescent="0.3">
      <c r="A12740" s="14">
        <v>716532</v>
      </c>
      <c r="B12740" s="16" t="s">
        <v>16149</v>
      </c>
      <c r="C12740" s="16" t="s">
        <v>1873</v>
      </c>
      <c r="D12740" s="4">
        <v>44743</v>
      </c>
      <c r="E12740" s="23">
        <v>2022</v>
      </c>
      <c r="F12740" s="19">
        <v>5.9</v>
      </c>
      <c r="G12740" s="19">
        <f>IF(Movies[[#This Row],[rating]]=0,"",Movies[[#This Row],[rating]])</f>
        <v>5.9</v>
      </c>
      <c r="H12740" s="19" t="str">
        <f>IF(Movies[[#This Row],[rating]]=0,"No Rating","Rated")</f>
        <v>Rated</v>
      </c>
      <c r="I12740" s="16" t="s">
        <v>1205</v>
      </c>
      <c r="J12740" s="29" t="s">
        <v>12</v>
      </c>
      <c r="K12740" s="19">
        <v>9.8989999999999991</v>
      </c>
      <c r="L12740" s="26">
        <v>102</v>
      </c>
    </row>
    <row r="12741" spans="1:12" x14ac:dyDescent="0.3">
      <c r="A12741" s="14">
        <v>1001925</v>
      </c>
      <c r="B12741" s="16" t="s">
        <v>8572</v>
      </c>
      <c r="C12741" s="16" t="s">
        <v>10</v>
      </c>
      <c r="D12741" s="4">
        <v>44778</v>
      </c>
      <c r="E12741" s="23">
        <v>2022</v>
      </c>
      <c r="F12741" s="19">
        <v>4.9000000000000004</v>
      </c>
      <c r="G12741" s="19">
        <f>IF(Movies[[#This Row],[rating]]=0,"",Movies[[#This Row],[rating]])</f>
        <v>4.9000000000000004</v>
      </c>
      <c r="H12741" s="19" t="str">
        <f>IF(Movies[[#This Row],[rating]]=0,"No Rating","Rated")</f>
        <v>Rated</v>
      </c>
      <c r="I12741" s="16" t="s">
        <v>23</v>
      </c>
      <c r="J12741" s="29" t="s">
        <v>12</v>
      </c>
      <c r="K12741" s="19">
        <v>9.8940000000000001</v>
      </c>
      <c r="L12741" s="26">
        <v>29</v>
      </c>
    </row>
    <row r="12742" spans="1:12" x14ac:dyDescent="0.3">
      <c r="A12742" s="14">
        <v>908762</v>
      </c>
      <c r="B12742" s="16" t="s">
        <v>16150</v>
      </c>
      <c r="C12742" s="16" t="s">
        <v>432</v>
      </c>
      <c r="D12742" s="4">
        <v>44722</v>
      </c>
      <c r="E12742" s="23">
        <v>2022</v>
      </c>
      <c r="F12742" s="19">
        <v>5.9</v>
      </c>
      <c r="G12742" s="19">
        <f>IF(Movies[[#This Row],[rating]]=0,"",Movies[[#This Row],[rating]])</f>
        <v>5.9</v>
      </c>
      <c r="H12742" s="19" t="str">
        <f>IF(Movies[[#This Row],[rating]]=0,"No Rating","Rated")</f>
        <v>Rated</v>
      </c>
      <c r="I12742" s="16" t="s">
        <v>273</v>
      </c>
      <c r="J12742" s="29" t="s">
        <v>12</v>
      </c>
      <c r="K12742" s="19">
        <v>9.8520000000000003</v>
      </c>
      <c r="L12742" s="26">
        <v>140</v>
      </c>
    </row>
    <row r="12743" spans="1:12" x14ac:dyDescent="0.3">
      <c r="A12743" s="14">
        <v>791333</v>
      </c>
      <c r="B12743" s="16" t="s">
        <v>16151</v>
      </c>
      <c r="C12743" s="16" t="s">
        <v>51</v>
      </c>
      <c r="D12743" s="4">
        <v>44862</v>
      </c>
      <c r="E12743" s="23">
        <v>2022</v>
      </c>
      <c r="F12743" s="19">
        <v>6.3</v>
      </c>
      <c r="G12743" s="19">
        <f>IF(Movies[[#This Row],[rating]]=0,"",Movies[[#This Row],[rating]])</f>
        <v>6.3</v>
      </c>
      <c r="H12743" s="19" t="str">
        <f>IF(Movies[[#This Row],[rating]]=0,"No Rating","Rated")</f>
        <v>Rated</v>
      </c>
      <c r="I12743" s="16" t="s">
        <v>30</v>
      </c>
      <c r="J12743" s="29" t="s">
        <v>34</v>
      </c>
      <c r="K12743" s="19">
        <v>9.84</v>
      </c>
      <c r="L12743" s="26">
        <v>114</v>
      </c>
    </row>
    <row r="12744" spans="1:12" x14ac:dyDescent="0.3">
      <c r="A12744" s="14">
        <v>994441</v>
      </c>
      <c r="B12744" s="16" t="s">
        <v>16152</v>
      </c>
      <c r="C12744" s="16" t="s">
        <v>416</v>
      </c>
      <c r="D12744" s="4">
        <v>44847</v>
      </c>
      <c r="E12744" s="23">
        <v>2022</v>
      </c>
      <c r="F12744" s="19">
        <v>5.6</v>
      </c>
      <c r="G12744" s="19">
        <f>IF(Movies[[#This Row],[rating]]=0,"",Movies[[#This Row],[rating]])</f>
        <v>5.6</v>
      </c>
      <c r="H12744" s="19" t="str">
        <f>IF(Movies[[#This Row],[rating]]=0,"No Rating","Rated")</f>
        <v>Rated</v>
      </c>
      <c r="I12744" s="16" t="s">
        <v>166</v>
      </c>
      <c r="J12744" s="29" t="s">
        <v>12</v>
      </c>
      <c r="K12744" s="19">
        <v>9.8260000000000005</v>
      </c>
      <c r="L12744" s="26">
        <v>57</v>
      </c>
    </row>
    <row r="12745" spans="1:12" x14ac:dyDescent="0.3">
      <c r="A12745" s="14">
        <v>682344</v>
      </c>
      <c r="B12745" s="16" t="s">
        <v>16153</v>
      </c>
      <c r="C12745" s="16" t="s">
        <v>1036</v>
      </c>
      <c r="D12745" s="4">
        <v>44650</v>
      </c>
      <c r="E12745" s="23">
        <v>2022</v>
      </c>
      <c r="F12745" s="19">
        <v>6.3</v>
      </c>
      <c r="G12745" s="19">
        <f>IF(Movies[[#This Row],[rating]]=0,"",Movies[[#This Row],[rating]])</f>
        <v>6.3</v>
      </c>
      <c r="H12745" s="19" t="str">
        <f>IF(Movies[[#This Row],[rating]]=0,"No Rating","Rated")</f>
        <v>Rated</v>
      </c>
      <c r="I12745" s="16" t="s">
        <v>180</v>
      </c>
      <c r="J12745" s="29" t="s">
        <v>34</v>
      </c>
      <c r="K12745" s="19">
        <v>9.8070000000000004</v>
      </c>
      <c r="L12745" s="26">
        <v>108</v>
      </c>
    </row>
    <row r="12746" spans="1:12" x14ac:dyDescent="0.3">
      <c r="A12746" s="14">
        <v>908397</v>
      </c>
      <c r="B12746" s="16" t="s">
        <v>16154</v>
      </c>
      <c r="C12746" s="16" t="s">
        <v>595</v>
      </c>
      <c r="D12746" s="4">
        <v>44869</v>
      </c>
      <c r="E12746" s="23">
        <v>2022</v>
      </c>
      <c r="F12746" s="19">
        <v>6.3</v>
      </c>
      <c r="G12746" s="19">
        <f>IF(Movies[[#This Row],[rating]]=0,"",Movies[[#This Row],[rating]])</f>
        <v>6.3</v>
      </c>
      <c r="H12746" s="19" t="str">
        <f>IF(Movies[[#This Row],[rating]]=0,"No Rating","Rated")</f>
        <v>Rated</v>
      </c>
      <c r="I12746" s="16" t="s">
        <v>166</v>
      </c>
      <c r="J12746" s="29" t="s">
        <v>142</v>
      </c>
      <c r="K12746" s="19">
        <v>9.7989999999999995</v>
      </c>
      <c r="L12746" s="26">
        <v>14</v>
      </c>
    </row>
    <row r="12747" spans="1:12" x14ac:dyDescent="0.3">
      <c r="A12747" s="14">
        <v>991814</v>
      </c>
      <c r="B12747" s="16" t="s">
        <v>16155</v>
      </c>
      <c r="C12747" s="16" t="s">
        <v>144</v>
      </c>
      <c r="D12747" s="4">
        <v>44848</v>
      </c>
      <c r="E12747" s="23">
        <v>2022</v>
      </c>
      <c r="F12747" s="19">
        <v>6.8</v>
      </c>
      <c r="G12747" s="19">
        <f>IF(Movies[[#This Row],[rating]]=0,"",Movies[[#This Row],[rating]])</f>
        <v>6.8</v>
      </c>
      <c r="H12747" s="19" t="str">
        <f>IF(Movies[[#This Row],[rating]]=0,"No Rating","Rated")</f>
        <v>Rated</v>
      </c>
      <c r="I12747" s="16" t="s">
        <v>132</v>
      </c>
      <c r="J12747" s="29" t="s">
        <v>146</v>
      </c>
      <c r="K12747" s="19">
        <v>9.7880000000000003</v>
      </c>
      <c r="L12747" s="26">
        <v>216</v>
      </c>
    </row>
    <row r="12748" spans="1:12" x14ac:dyDescent="0.3">
      <c r="A12748" s="14">
        <v>852438</v>
      </c>
      <c r="B12748" s="16" t="s">
        <v>16156</v>
      </c>
      <c r="C12748" s="16" t="s">
        <v>108</v>
      </c>
      <c r="D12748" s="4">
        <v>44699</v>
      </c>
      <c r="E12748" s="23">
        <v>2022</v>
      </c>
      <c r="F12748" s="19">
        <v>6.8</v>
      </c>
      <c r="G12748" s="19">
        <f>IF(Movies[[#This Row],[rating]]=0,"",Movies[[#This Row],[rating]])</f>
        <v>6.8</v>
      </c>
      <c r="H12748" s="19" t="str">
        <f>IF(Movies[[#This Row],[rating]]=0,"No Rating","Rated")</f>
        <v>Rated</v>
      </c>
      <c r="I12748" s="16" t="s">
        <v>566</v>
      </c>
      <c r="J12748" s="29" t="s">
        <v>110</v>
      </c>
      <c r="K12748" s="19">
        <v>9.7859999999999996</v>
      </c>
      <c r="L12748" s="26">
        <v>412</v>
      </c>
    </row>
    <row r="12749" spans="1:12" x14ac:dyDescent="0.3">
      <c r="A12749" s="14">
        <v>975714</v>
      </c>
      <c r="B12749" s="16" t="s">
        <v>4806</v>
      </c>
      <c r="C12749" s="16" t="s">
        <v>1523</v>
      </c>
      <c r="D12749" s="4">
        <v>44728</v>
      </c>
      <c r="E12749" s="23">
        <v>2022</v>
      </c>
      <c r="F12749" s="19">
        <v>5.8</v>
      </c>
      <c r="G12749" s="19">
        <f>IF(Movies[[#This Row],[rating]]=0,"",Movies[[#This Row],[rating]])</f>
        <v>5.8</v>
      </c>
      <c r="H12749" s="19" t="str">
        <f>IF(Movies[[#This Row],[rating]]=0,"No Rating","Rated")</f>
        <v>Rated</v>
      </c>
      <c r="I12749" s="16" t="s">
        <v>2721</v>
      </c>
      <c r="J12749" s="29" t="s">
        <v>12</v>
      </c>
      <c r="K12749" s="19">
        <v>9.76</v>
      </c>
      <c r="L12749" s="26">
        <v>131</v>
      </c>
    </row>
    <row r="12750" spans="1:12" x14ac:dyDescent="0.3">
      <c r="A12750" s="14">
        <v>776501</v>
      </c>
      <c r="B12750" s="16" t="s">
        <v>16157</v>
      </c>
      <c r="C12750" s="16" t="s">
        <v>10</v>
      </c>
      <c r="D12750" s="4">
        <v>44666</v>
      </c>
      <c r="E12750" s="23">
        <v>2022</v>
      </c>
      <c r="F12750" s="19">
        <v>5.3</v>
      </c>
      <c r="G12750" s="19">
        <f>IF(Movies[[#This Row],[rating]]=0,"",Movies[[#This Row],[rating]])</f>
        <v>5.3</v>
      </c>
      <c r="H12750" s="19" t="str">
        <f>IF(Movies[[#This Row],[rating]]=0,"No Rating","Rated")</f>
        <v>Rated</v>
      </c>
      <c r="I12750" s="16" t="s">
        <v>1993</v>
      </c>
      <c r="J12750" s="29" t="s">
        <v>12</v>
      </c>
      <c r="K12750" s="19">
        <v>9.76</v>
      </c>
      <c r="L12750" s="26">
        <v>117</v>
      </c>
    </row>
    <row r="12751" spans="1:12" x14ac:dyDescent="0.3">
      <c r="A12751" s="14">
        <v>951470</v>
      </c>
      <c r="B12751" s="16" t="s">
        <v>16158</v>
      </c>
      <c r="C12751" s="16" t="s">
        <v>1523</v>
      </c>
      <c r="D12751" s="4">
        <v>44678</v>
      </c>
      <c r="E12751" s="23">
        <v>2022</v>
      </c>
      <c r="F12751" s="19">
        <v>6.3</v>
      </c>
      <c r="G12751" s="19">
        <f>IF(Movies[[#This Row],[rating]]=0,"",Movies[[#This Row],[rating]])</f>
        <v>6.3</v>
      </c>
      <c r="H12751" s="19" t="str">
        <f>IF(Movies[[#This Row],[rating]]=0,"No Rating","Rated")</f>
        <v>Rated</v>
      </c>
      <c r="I12751" s="16" t="s">
        <v>889</v>
      </c>
      <c r="J12751" s="29" t="s">
        <v>12</v>
      </c>
      <c r="K12751" s="19">
        <v>9.7210000000000001</v>
      </c>
      <c r="L12751" s="26">
        <v>138</v>
      </c>
    </row>
    <row r="12752" spans="1:12" x14ac:dyDescent="0.3">
      <c r="A12752" s="14">
        <v>944865</v>
      </c>
      <c r="B12752" s="16" t="s">
        <v>16159</v>
      </c>
      <c r="C12752" s="16" t="s">
        <v>10</v>
      </c>
      <c r="D12752" s="4">
        <v>44652</v>
      </c>
      <c r="E12752" s="23">
        <v>2022</v>
      </c>
      <c r="F12752" s="19">
        <v>5.1859999999999999</v>
      </c>
      <c r="G12752" s="19">
        <f>IF(Movies[[#This Row],[rating]]=0,"",Movies[[#This Row],[rating]])</f>
        <v>5.1859999999999999</v>
      </c>
      <c r="H12752" s="19" t="str">
        <f>IF(Movies[[#This Row],[rating]]=0,"No Rating","Rated")</f>
        <v>Rated</v>
      </c>
      <c r="I12752" s="16" t="s">
        <v>3731</v>
      </c>
      <c r="J12752" s="29" t="s">
        <v>12</v>
      </c>
      <c r="K12752" s="19">
        <v>9.7210000000000001</v>
      </c>
      <c r="L12752" s="26">
        <v>43</v>
      </c>
    </row>
    <row r="12753" spans="1:12" x14ac:dyDescent="0.3">
      <c r="A12753" s="14">
        <v>838330</v>
      </c>
      <c r="B12753" s="16" t="s">
        <v>16160</v>
      </c>
      <c r="C12753" s="16" t="s">
        <v>10</v>
      </c>
      <c r="D12753" s="4">
        <v>44771</v>
      </c>
      <c r="E12753" s="23">
        <v>2022</v>
      </c>
      <c r="F12753" s="19">
        <v>6.3</v>
      </c>
      <c r="G12753" s="19">
        <f>IF(Movies[[#This Row],[rating]]=0,"",Movies[[#This Row],[rating]])</f>
        <v>6.3</v>
      </c>
      <c r="H12753" s="19" t="str">
        <f>IF(Movies[[#This Row],[rating]]=0,"No Rating","Rated")</f>
        <v>Rated</v>
      </c>
      <c r="I12753" s="16" t="s">
        <v>180</v>
      </c>
      <c r="J12753" s="29" t="s">
        <v>12</v>
      </c>
      <c r="K12753" s="19">
        <v>9.7210000000000001</v>
      </c>
      <c r="L12753" s="26">
        <v>463</v>
      </c>
    </row>
    <row r="12754" spans="1:12" x14ac:dyDescent="0.3">
      <c r="A12754" s="14">
        <v>959558</v>
      </c>
      <c r="B12754" s="16" t="s">
        <v>16161</v>
      </c>
      <c r="C12754" s="16" t="s">
        <v>956</v>
      </c>
      <c r="D12754" s="4">
        <v>44700</v>
      </c>
      <c r="E12754" s="23">
        <v>2022</v>
      </c>
      <c r="F12754" s="19">
        <v>5.9039999999999999</v>
      </c>
      <c r="G12754" s="19">
        <f>IF(Movies[[#This Row],[rating]]=0,"",Movies[[#This Row],[rating]])</f>
        <v>5.9039999999999999</v>
      </c>
      <c r="H12754" s="19" t="str">
        <f>IF(Movies[[#This Row],[rating]]=0,"No Rating","Rated")</f>
        <v>Rated</v>
      </c>
      <c r="I12754" s="16" t="s">
        <v>183</v>
      </c>
      <c r="J12754" s="29" t="s">
        <v>605</v>
      </c>
      <c r="K12754" s="19">
        <v>9.7140000000000004</v>
      </c>
      <c r="L12754" s="26">
        <v>140</v>
      </c>
    </row>
    <row r="12755" spans="1:12" x14ac:dyDescent="0.3">
      <c r="A12755" s="14">
        <v>1065796</v>
      </c>
      <c r="B12755" s="16" t="s">
        <v>16162</v>
      </c>
      <c r="C12755" s="16" t="s">
        <v>2138</v>
      </c>
      <c r="D12755" s="4">
        <v>44923</v>
      </c>
      <c r="E12755" s="23">
        <v>2022</v>
      </c>
      <c r="F12755" s="19">
        <v>5.9</v>
      </c>
      <c r="G12755" s="19">
        <f>IF(Movies[[#This Row],[rating]]=0,"",Movies[[#This Row],[rating]])</f>
        <v>5.9</v>
      </c>
      <c r="H12755" s="19" t="str">
        <f>IF(Movies[[#This Row],[rating]]=0,"No Rating","Rated")</f>
        <v>Rated</v>
      </c>
      <c r="I12755" s="16" t="s">
        <v>30</v>
      </c>
      <c r="J12755" s="29" t="s">
        <v>2139</v>
      </c>
      <c r="K12755" s="19">
        <v>9.7129999999999992</v>
      </c>
      <c r="L12755" s="26">
        <v>40</v>
      </c>
    </row>
    <row r="12756" spans="1:12" x14ac:dyDescent="0.3">
      <c r="A12756" s="14">
        <v>771077</v>
      </c>
      <c r="B12756" s="16" t="s">
        <v>15848</v>
      </c>
      <c r="C12756" s="16" t="s">
        <v>838</v>
      </c>
      <c r="D12756" s="4">
        <v>44650</v>
      </c>
      <c r="E12756" s="23">
        <v>2022</v>
      </c>
      <c r="F12756" s="19">
        <v>7.4</v>
      </c>
      <c r="G12756" s="19">
        <f>IF(Movies[[#This Row],[rating]]=0,"",Movies[[#This Row],[rating]])</f>
        <v>7.4</v>
      </c>
      <c r="H12756" s="19" t="str">
        <f>IF(Movies[[#This Row],[rating]]=0,"No Rating","Rated")</f>
        <v>Rated</v>
      </c>
      <c r="I12756" s="16" t="s">
        <v>180</v>
      </c>
      <c r="J12756" s="29" t="s">
        <v>110</v>
      </c>
      <c r="K12756" s="19">
        <v>9.7089999999999996</v>
      </c>
      <c r="L12756" s="26">
        <v>417</v>
      </c>
    </row>
    <row r="12757" spans="1:12" x14ac:dyDescent="0.3">
      <c r="A12757" s="14">
        <v>913129</v>
      </c>
      <c r="B12757" s="16" t="s">
        <v>16163</v>
      </c>
      <c r="C12757" s="16" t="s">
        <v>750</v>
      </c>
      <c r="D12757" s="4">
        <v>44589</v>
      </c>
      <c r="E12757" s="23">
        <v>2022</v>
      </c>
      <c r="F12757" s="19">
        <v>6.2</v>
      </c>
      <c r="G12757" s="19">
        <f>IF(Movies[[#This Row],[rating]]=0,"",Movies[[#This Row],[rating]])</f>
        <v>6.2</v>
      </c>
      <c r="H12757" s="19" t="str">
        <f>IF(Movies[[#This Row],[rating]]=0,"No Rating","Rated")</f>
        <v>Rated</v>
      </c>
      <c r="I12757" s="16" t="s">
        <v>180</v>
      </c>
      <c r="J12757" s="29" t="s">
        <v>553</v>
      </c>
      <c r="K12757" s="19">
        <v>9.7029999999999994</v>
      </c>
      <c r="L12757" s="26">
        <v>52</v>
      </c>
    </row>
    <row r="12758" spans="1:12" x14ac:dyDescent="0.3">
      <c r="A12758" s="14">
        <v>965839</v>
      </c>
      <c r="B12758" s="16" t="s">
        <v>16164</v>
      </c>
      <c r="C12758" s="16" t="s">
        <v>10</v>
      </c>
      <c r="D12758" s="4">
        <v>44673</v>
      </c>
      <c r="E12758" s="23">
        <v>2022</v>
      </c>
      <c r="F12758" s="19">
        <v>5.2</v>
      </c>
      <c r="G12758" s="19">
        <f>IF(Movies[[#This Row],[rating]]=0,"",Movies[[#This Row],[rating]])</f>
        <v>5.2</v>
      </c>
      <c r="H12758" s="19" t="str">
        <f>IF(Movies[[#This Row],[rating]]=0,"No Rating","Rated")</f>
        <v>Rated</v>
      </c>
      <c r="I12758" s="16" t="s">
        <v>777</v>
      </c>
      <c r="J12758" s="29" t="s">
        <v>12</v>
      </c>
      <c r="K12758" s="19">
        <v>9.7010000000000005</v>
      </c>
      <c r="L12758" s="26">
        <v>66</v>
      </c>
    </row>
    <row r="12759" spans="1:12" x14ac:dyDescent="0.3">
      <c r="A12759" s="14">
        <v>785398</v>
      </c>
      <c r="B12759" s="16" t="s">
        <v>16165</v>
      </c>
      <c r="C12759" s="16" t="s">
        <v>13845</v>
      </c>
      <c r="D12759" s="4">
        <v>44834</v>
      </c>
      <c r="E12759" s="23">
        <v>2022</v>
      </c>
      <c r="F12759" s="19">
        <v>6.5179999999999998</v>
      </c>
      <c r="G12759" s="19">
        <f>IF(Movies[[#This Row],[rating]]=0,"",Movies[[#This Row],[rating]])</f>
        <v>6.5179999999999998</v>
      </c>
      <c r="H12759" s="19" t="str">
        <f>IF(Movies[[#This Row],[rating]]=0,"No Rating","Rated")</f>
        <v>Rated</v>
      </c>
      <c r="I12759" s="16" t="s">
        <v>4686</v>
      </c>
      <c r="J12759" s="29" t="s">
        <v>2139</v>
      </c>
      <c r="K12759" s="19">
        <v>9.6839999999999993</v>
      </c>
      <c r="L12759" s="26">
        <v>339</v>
      </c>
    </row>
    <row r="12760" spans="1:12" x14ac:dyDescent="0.3">
      <c r="A12760" s="14">
        <v>715370</v>
      </c>
      <c r="B12760" s="16" t="s">
        <v>16166</v>
      </c>
      <c r="C12760" s="16" t="s">
        <v>16167</v>
      </c>
      <c r="D12760" s="4">
        <v>44806</v>
      </c>
      <c r="E12760" s="23">
        <v>2022</v>
      </c>
      <c r="F12760" s="19">
        <v>5.3330000000000002</v>
      </c>
      <c r="G12760" s="19">
        <f>IF(Movies[[#This Row],[rating]]=0,"",Movies[[#This Row],[rating]])</f>
        <v>5.3330000000000002</v>
      </c>
      <c r="H12760" s="19" t="str">
        <f>IF(Movies[[#This Row],[rating]]=0,"No Rating","Rated")</f>
        <v>Rated</v>
      </c>
      <c r="I12760" s="16" t="s">
        <v>166</v>
      </c>
      <c r="J12760" s="29" t="s">
        <v>12</v>
      </c>
      <c r="K12760" s="19">
        <v>9.6839999999999993</v>
      </c>
      <c r="L12760" s="26">
        <v>48</v>
      </c>
    </row>
    <row r="12761" spans="1:12" x14ac:dyDescent="0.3">
      <c r="A12761" s="14">
        <v>987507</v>
      </c>
      <c r="B12761" s="16" t="s">
        <v>16168</v>
      </c>
      <c r="C12761" s="16" t="s">
        <v>144</v>
      </c>
      <c r="D12761" s="4">
        <v>44747</v>
      </c>
      <c r="E12761" s="23">
        <v>2022</v>
      </c>
      <c r="F12761" s="19">
        <v>6.9</v>
      </c>
      <c r="G12761" s="19">
        <f>IF(Movies[[#This Row],[rating]]=0,"",Movies[[#This Row],[rating]])</f>
        <v>6.9</v>
      </c>
      <c r="H12761" s="19" t="str">
        <f>IF(Movies[[#This Row],[rating]]=0,"No Rating","Rated")</f>
        <v>Rated</v>
      </c>
      <c r="I12761" s="16" t="s">
        <v>71</v>
      </c>
      <c r="J12761" s="29" t="s">
        <v>146</v>
      </c>
      <c r="K12761" s="19">
        <v>9.6820000000000004</v>
      </c>
      <c r="L12761" s="26">
        <v>84</v>
      </c>
    </row>
    <row r="12762" spans="1:12" x14ac:dyDescent="0.3">
      <c r="A12762" s="14">
        <v>1026624</v>
      </c>
      <c r="B12762" s="16" t="s">
        <v>16169</v>
      </c>
      <c r="C12762" s="16" t="s">
        <v>10</v>
      </c>
      <c r="D12762" s="4">
        <v>44904</v>
      </c>
      <c r="E12762" s="23">
        <v>2022</v>
      </c>
      <c r="F12762" s="19">
        <v>5</v>
      </c>
      <c r="G12762" s="19">
        <f>IF(Movies[[#This Row],[rating]]=0,"",Movies[[#This Row],[rating]])</f>
        <v>5</v>
      </c>
      <c r="H12762" s="19" t="str">
        <f>IF(Movies[[#This Row],[rating]]=0,"No Rating","Rated")</f>
        <v>Rated</v>
      </c>
      <c r="I12762" s="16" t="s">
        <v>30</v>
      </c>
      <c r="J12762" s="29" t="s">
        <v>12</v>
      </c>
      <c r="K12762" s="19">
        <v>9.6660000000000004</v>
      </c>
      <c r="L12762" s="26">
        <v>103</v>
      </c>
    </row>
    <row r="12763" spans="1:12" x14ac:dyDescent="0.3">
      <c r="A12763" s="14">
        <v>919355</v>
      </c>
      <c r="B12763" s="16" t="s">
        <v>16170</v>
      </c>
      <c r="C12763" s="16" t="s">
        <v>416</v>
      </c>
      <c r="D12763" s="4">
        <v>44641</v>
      </c>
      <c r="E12763" s="23">
        <v>2022</v>
      </c>
      <c r="F12763" s="19">
        <v>6.2309999999999999</v>
      </c>
      <c r="G12763" s="19">
        <f>IF(Movies[[#This Row],[rating]]=0,"",Movies[[#This Row],[rating]])</f>
        <v>6.2309999999999999</v>
      </c>
      <c r="H12763" s="19" t="str">
        <f>IF(Movies[[#This Row],[rating]]=0,"No Rating","Rated")</f>
        <v>Rated</v>
      </c>
      <c r="I12763" s="16" t="s">
        <v>163</v>
      </c>
      <c r="J12763" s="29" t="s">
        <v>12</v>
      </c>
      <c r="K12763" s="19">
        <v>9.6649999999999991</v>
      </c>
      <c r="L12763" s="26">
        <v>52</v>
      </c>
    </row>
    <row r="12764" spans="1:12" x14ac:dyDescent="0.3">
      <c r="A12764" s="14">
        <v>1022924</v>
      </c>
      <c r="B12764" s="16" t="s">
        <v>16171</v>
      </c>
      <c r="C12764" s="16" t="s">
        <v>3926</v>
      </c>
      <c r="D12764" s="4">
        <v>44827</v>
      </c>
      <c r="E12764" s="23">
        <v>2022</v>
      </c>
      <c r="F12764" s="19">
        <v>4.9000000000000004</v>
      </c>
      <c r="G12764" s="19">
        <f>IF(Movies[[#This Row],[rating]]=0,"",Movies[[#This Row],[rating]])</f>
        <v>4.9000000000000004</v>
      </c>
      <c r="H12764" s="19" t="str">
        <f>IF(Movies[[#This Row],[rating]]=0,"No Rating","Rated")</f>
        <v>Rated</v>
      </c>
      <c r="I12764" s="16" t="s">
        <v>30</v>
      </c>
      <c r="J12764" s="29" t="s">
        <v>3927</v>
      </c>
      <c r="K12764" s="19">
        <v>9.65</v>
      </c>
      <c r="L12764" s="26">
        <v>11</v>
      </c>
    </row>
    <row r="12765" spans="1:12" x14ac:dyDescent="0.3">
      <c r="A12765" s="14">
        <v>988253</v>
      </c>
      <c r="B12765" s="16" t="s">
        <v>16172</v>
      </c>
      <c r="C12765" s="16" t="s">
        <v>3926</v>
      </c>
      <c r="D12765" s="4">
        <v>44745</v>
      </c>
      <c r="E12765" s="23">
        <v>2022</v>
      </c>
      <c r="F12765" s="19">
        <v>6.9</v>
      </c>
      <c r="G12765" s="19">
        <f>IF(Movies[[#This Row],[rating]]=0,"",Movies[[#This Row],[rating]])</f>
        <v>6.9</v>
      </c>
      <c r="H12765" s="19" t="str">
        <f>IF(Movies[[#This Row],[rating]]=0,"No Rating","Rated")</f>
        <v>Rated</v>
      </c>
      <c r="I12765" s="16" t="s">
        <v>961</v>
      </c>
      <c r="J12765" s="29" t="s">
        <v>3927</v>
      </c>
      <c r="K12765" s="19">
        <v>9.6489999999999991</v>
      </c>
      <c r="L12765" s="26">
        <v>24</v>
      </c>
    </row>
    <row r="12766" spans="1:12" x14ac:dyDescent="0.3">
      <c r="A12766" s="14">
        <v>1022811</v>
      </c>
      <c r="B12766" s="16" t="s">
        <v>16173</v>
      </c>
      <c r="C12766" s="16" t="s">
        <v>411</v>
      </c>
      <c r="D12766" s="4">
        <v>44813</v>
      </c>
      <c r="E12766" s="23">
        <v>2022</v>
      </c>
      <c r="F12766" s="19">
        <v>6.3</v>
      </c>
      <c r="G12766" s="19">
        <f>IF(Movies[[#This Row],[rating]]=0,"",Movies[[#This Row],[rating]])</f>
        <v>6.3</v>
      </c>
      <c r="H12766" s="19" t="str">
        <f>IF(Movies[[#This Row],[rating]]=0,"No Rating","Rated")</f>
        <v>Rated</v>
      </c>
      <c r="I12766" s="16" t="s">
        <v>596</v>
      </c>
      <c r="J12766" s="29" t="s">
        <v>342</v>
      </c>
      <c r="K12766" s="19">
        <v>9.641</v>
      </c>
      <c r="L12766" s="26">
        <v>37</v>
      </c>
    </row>
    <row r="12767" spans="1:12" x14ac:dyDescent="0.3">
      <c r="A12767" s="14">
        <v>931404</v>
      </c>
      <c r="B12767" s="16" t="s">
        <v>16174</v>
      </c>
      <c r="C12767" s="16" t="s">
        <v>411</v>
      </c>
      <c r="D12767" s="4">
        <v>44593</v>
      </c>
      <c r="E12767" s="23">
        <v>2022</v>
      </c>
      <c r="F12767" s="19">
        <v>6.3</v>
      </c>
      <c r="G12767" s="19">
        <f>IF(Movies[[#This Row],[rating]]=0,"",Movies[[#This Row],[rating]])</f>
        <v>6.3</v>
      </c>
      <c r="H12767" s="19" t="str">
        <f>IF(Movies[[#This Row],[rating]]=0,"No Rating","Rated")</f>
        <v>Rated</v>
      </c>
      <c r="I12767" s="16" t="s">
        <v>13529</v>
      </c>
      <c r="J12767" s="29" t="s">
        <v>342</v>
      </c>
      <c r="K12767" s="19">
        <v>9.6180000000000003</v>
      </c>
      <c r="L12767" s="26">
        <v>15</v>
      </c>
    </row>
    <row r="12768" spans="1:12" x14ac:dyDescent="0.3">
      <c r="A12768" s="14">
        <v>1033107</v>
      </c>
      <c r="B12768" s="16" t="s">
        <v>16175</v>
      </c>
      <c r="C12768" s="16" t="s">
        <v>1523</v>
      </c>
      <c r="D12768" s="4">
        <v>44862</v>
      </c>
      <c r="E12768" s="23">
        <v>2022</v>
      </c>
      <c r="F12768" s="19">
        <v>5.7</v>
      </c>
      <c r="G12768" s="19">
        <f>IF(Movies[[#This Row],[rating]]=0,"",Movies[[#This Row],[rating]])</f>
        <v>5.7</v>
      </c>
      <c r="H12768" s="19" t="str">
        <f>IF(Movies[[#This Row],[rating]]=0,"No Rating","Rated")</f>
        <v>Rated</v>
      </c>
      <c r="I12768" s="16" t="s">
        <v>230</v>
      </c>
      <c r="J12768" s="29" t="s">
        <v>12</v>
      </c>
      <c r="K12768" s="19">
        <v>9.6150000000000002</v>
      </c>
      <c r="L12768" s="26">
        <v>69</v>
      </c>
    </row>
    <row r="12769" spans="1:12" x14ac:dyDescent="0.3">
      <c r="A12769" s="14">
        <v>782044</v>
      </c>
      <c r="B12769" s="16" t="s">
        <v>16176</v>
      </c>
      <c r="C12769" s="16" t="s">
        <v>16177</v>
      </c>
      <c r="D12769" s="4">
        <v>44848</v>
      </c>
      <c r="E12769" s="23">
        <v>2022</v>
      </c>
      <c r="F12769" s="19">
        <v>6.6</v>
      </c>
      <c r="G12769" s="19">
        <f>IF(Movies[[#This Row],[rating]]=0,"",Movies[[#This Row],[rating]])</f>
        <v>6.6</v>
      </c>
      <c r="H12769" s="19" t="str">
        <f>IF(Movies[[#This Row],[rating]]=0,"No Rating","Rated")</f>
        <v>Rated</v>
      </c>
      <c r="I12769" s="16" t="s">
        <v>239</v>
      </c>
      <c r="J12769" s="29" t="s">
        <v>4163</v>
      </c>
      <c r="K12769" s="19">
        <v>9.5630000000000006</v>
      </c>
      <c r="L12769" s="26">
        <v>24</v>
      </c>
    </row>
    <row r="12770" spans="1:12" x14ac:dyDescent="0.3">
      <c r="A12770" s="14">
        <v>925102</v>
      </c>
      <c r="B12770" s="16" t="s">
        <v>16178</v>
      </c>
      <c r="C12770" s="16" t="s">
        <v>8317</v>
      </c>
      <c r="D12770" s="4">
        <v>44755</v>
      </c>
      <c r="E12770" s="23">
        <v>2022</v>
      </c>
      <c r="F12770" s="19">
        <v>7</v>
      </c>
      <c r="G12770" s="19">
        <f>IF(Movies[[#This Row],[rating]]=0,"",Movies[[#This Row],[rating]])</f>
        <v>7</v>
      </c>
      <c r="H12770" s="19" t="str">
        <f>IF(Movies[[#This Row],[rating]]=0,"No Rating","Rated")</f>
        <v>Rated</v>
      </c>
      <c r="I12770" s="16" t="s">
        <v>4135</v>
      </c>
      <c r="J12770" s="29" t="s">
        <v>110</v>
      </c>
      <c r="K12770" s="19">
        <v>9.5310000000000006</v>
      </c>
      <c r="L12770" s="26">
        <v>652</v>
      </c>
    </row>
    <row r="12771" spans="1:12" x14ac:dyDescent="0.3">
      <c r="A12771" s="14">
        <v>846993</v>
      </c>
      <c r="B12771" s="16" t="s">
        <v>16179</v>
      </c>
      <c r="C12771" s="16" t="s">
        <v>144</v>
      </c>
      <c r="D12771" s="4">
        <v>44610</v>
      </c>
      <c r="E12771" s="23">
        <v>2022</v>
      </c>
      <c r="F12771" s="19">
        <v>7.1</v>
      </c>
      <c r="G12771" s="19">
        <f>IF(Movies[[#This Row],[rating]]=0,"",Movies[[#This Row],[rating]])</f>
        <v>7.1</v>
      </c>
      <c r="H12771" s="19" t="str">
        <f>IF(Movies[[#This Row],[rating]]=0,"No Rating","Rated")</f>
        <v>Rated</v>
      </c>
      <c r="I12771" s="16" t="s">
        <v>16180</v>
      </c>
      <c r="J12771" s="29" t="s">
        <v>146</v>
      </c>
      <c r="K12771" s="19">
        <v>9.5009999999999994</v>
      </c>
      <c r="L12771" s="26">
        <v>43</v>
      </c>
    </row>
    <row r="12772" spans="1:12" x14ac:dyDescent="0.3">
      <c r="A12772" s="14">
        <v>996518</v>
      </c>
      <c r="B12772" s="16" t="s">
        <v>16181</v>
      </c>
      <c r="C12772" s="16" t="s">
        <v>263</v>
      </c>
      <c r="D12772" s="4">
        <v>44790</v>
      </c>
      <c r="E12772" s="23">
        <v>2022</v>
      </c>
      <c r="F12772" s="19">
        <v>5.9</v>
      </c>
      <c r="G12772" s="19">
        <f>IF(Movies[[#This Row],[rating]]=0,"",Movies[[#This Row],[rating]])</f>
        <v>5.9</v>
      </c>
      <c r="H12772" s="19" t="str">
        <f>IF(Movies[[#This Row],[rating]]=0,"No Rating","Rated")</f>
        <v>Rated</v>
      </c>
      <c r="I12772" s="16" t="s">
        <v>52</v>
      </c>
      <c r="J12772" s="29" t="s">
        <v>265</v>
      </c>
      <c r="K12772" s="19">
        <v>9.4920000000000009</v>
      </c>
      <c r="L12772" s="26">
        <v>172</v>
      </c>
    </row>
    <row r="12773" spans="1:12" x14ac:dyDescent="0.3">
      <c r="A12773" s="14">
        <v>892835</v>
      </c>
      <c r="B12773" s="16" t="s">
        <v>16182</v>
      </c>
      <c r="C12773" s="16" t="s">
        <v>13024</v>
      </c>
      <c r="D12773" s="4">
        <v>44567</v>
      </c>
      <c r="E12773" s="23">
        <v>2022</v>
      </c>
      <c r="F12773" s="19">
        <v>5.556</v>
      </c>
      <c r="G12773" s="19">
        <f>IF(Movies[[#This Row],[rating]]=0,"",Movies[[#This Row],[rating]])</f>
        <v>5.556</v>
      </c>
      <c r="H12773" s="19" t="str">
        <f>IF(Movies[[#This Row],[rating]]=0,"No Rating","Rated")</f>
        <v>Rated</v>
      </c>
      <c r="I12773" s="16" t="s">
        <v>327</v>
      </c>
      <c r="J12773" s="29" t="s">
        <v>12</v>
      </c>
      <c r="K12773" s="19">
        <v>9.4909999999999997</v>
      </c>
      <c r="L12773" s="26">
        <v>124</v>
      </c>
    </row>
    <row r="12774" spans="1:12" x14ac:dyDescent="0.3">
      <c r="A12774" s="14">
        <v>832544</v>
      </c>
      <c r="B12774" s="16" t="s">
        <v>16183</v>
      </c>
      <c r="C12774" s="16" t="s">
        <v>16184</v>
      </c>
      <c r="D12774" s="4">
        <v>44798</v>
      </c>
      <c r="E12774" s="23">
        <v>2022</v>
      </c>
      <c r="F12774" s="19">
        <v>7.6</v>
      </c>
      <c r="G12774" s="19">
        <f>IF(Movies[[#This Row],[rating]]=0,"",Movies[[#This Row],[rating]])</f>
        <v>7.6</v>
      </c>
      <c r="H12774" s="19" t="str">
        <f>IF(Movies[[#This Row],[rating]]=0,"No Rating","Rated")</f>
        <v>Rated</v>
      </c>
      <c r="I12774" s="16" t="s">
        <v>889</v>
      </c>
      <c r="J12774" s="29" t="s">
        <v>3112</v>
      </c>
      <c r="K12774" s="19">
        <v>9.4909999999999997</v>
      </c>
      <c r="L12774" s="26">
        <v>29</v>
      </c>
    </row>
    <row r="12775" spans="1:12" x14ac:dyDescent="0.3">
      <c r="A12775" s="14">
        <v>914203</v>
      </c>
      <c r="B12775" s="16" t="s">
        <v>16185</v>
      </c>
      <c r="C12775" s="16" t="s">
        <v>838</v>
      </c>
      <c r="D12775" s="4">
        <v>44839</v>
      </c>
      <c r="E12775" s="23">
        <v>2022</v>
      </c>
      <c r="F12775" s="19">
        <v>6.8</v>
      </c>
      <c r="G12775" s="19">
        <f>IF(Movies[[#This Row],[rating]]=0,"",Movies[[#This Row],[rating]])</f>
        <v>6.8</v>
      </c>
      <c r="H12775" s="19" t="str">
        <f>IF(Movies[[#This Row],[rating]]=0,"No Rating","Rated")</f>
        <v>Rated</v>
      </c>
      <c r="I12775" s="16" t="s">
        <v>49</v>
      </c>
      <c r="J12775" s="29" t="s">
        <v>110</v>
      </c>
      <c r="K12775" s="19">
        <v>9.4269999999999996</v>
      </c>
      <c r="L12775" s="26">
        <v>79</v>
      </c>
    </row>
    <row r="12776" spans="1:12" x14ac:dyDescent="0.3">
      <c r="A12776" s="14">
        <v>1029528</v>
      </c>
      <c r="B12776" s="16" t="s">
        <v>16186</v>
      </c>
      <c r="C12776" s="16" t="s">
        <v>51</v>
      </c>
      <c r="D12776" s="4">
        <v>44894</v>
      </c>
      <c r="E12776" s="23">
        <v>2022</v>
      </c>
      <c r="F12776" s="19">
        <v>6.2</v>
      </c>
      <c r="G12776" s="19">
        <f>IF(Movies[[#This Row],[rating]]=0,"",Movies[[#This Row],[rating]])</f>
        <v>6.2</v>
      </c>
      <c r="H12776" s="19" t="str">
        <f>IF(Movies[[#This Row],[rating]]=0,"No Rating","Rated")</f>
        <v>Rated</v>
      </c>
      <c r="I12776" s="16" t="s">
        <v>30</v>
      </c>
      <c r="J12776" s="29" t="s">
        <v>34</v>
      </c>
      <c r="K12776" s="19">
        <v>9.4250000000000007</v>
      </c>
      <c r="L12776" s="26">
        <v>81</v>
      </c>
    </row>
    <row r="12777" spans="1:12" x14ac:dyDescent="0.3">
      <c r="A12777" s="14">
        <v>957691</v>
      </c>
      <c r="B12777" s="16" t="s">
        <v>16187</v>
      </c>
      <c r="C12777" s="16" t="s">
        <v>3926</v>
      </c>
      <c r="D12777" s="4">
        <v>44680</v>
      </c>
      <c r="E12777" s="23">
        <v>2022</v>
      </c>
      <c r="F12777" s="19">
        <v>5.2</v>
      </c>
      <c r="G12777" s="19">
        <f>IF(Movies[[#This Row],[rating]]=0,"",Movies[[#This Row],[rating]])</f>
        <v>5.2</v>
      </c>
      <c r="H12777" s="19" t="str">
        <f>IF(Movies[[#This Row],[rating]]=0,"No Rating","Rated")</f>
        <v>Rated</v>
      </c>
      <c r="I12777" s="16" t="s">
        <v>166</v>
      </c>
      <c r="J12777" s="29" t="s">
        <v>3927</v>
      </c>
      <c r="K12777" s="19">
        <v>9.42</v>
      </c>
      <c r="L12777" s="26">
        <v>8</v>
      </c>
    </row>
    <row r="12778" spans="1:12" x14ac:dyDescent="0.3">
      <c r="A12778" s="14">
        <v>852592</v>
      </c>
      <c r="B12778" s="16" t="s">
        <v>16188</v>
      </c>
      <c r="C12778" s="16" t="s">
        <v>51</v>
      </c>
      <c r="D12778" s="4">
        <v>44727</v>
      </c>
      <c r="E12778" s="23">
        <v>2022</v>
      </c>
      <c r="F12778" s="19">
        <v>6.2</v>
      </c>
      <c r="G12778" s="19">
        <f>IF(Movies[[#This Row],[rating]]=0,"",Movies[[#This Row],[rating]])</f>
        <v>6.2</v>
      </c>
      <c r="H12778" s="19" t="str">
        <f>IF(Movies[[#This Row],[rating]]=0,"No Rating","Rated")</f>
        <v>Rated</v>
      </c>
      <c r="I12778" s="16" t="s">
        <v>78</v>
      </c>
      <c r="J12778" s="29" t="s">
        <v>34</v>
      </c>
      <c r="K12778" s="19">
        <v>9.4079999999999995</v>
      </c>
      <c r="L12778" s="26">
        <v>123</v>
      </c>
    </row>
    <row r="12779" spans="1:12" x14ac:dyDescent="0.3">
      <c r="A12779" s="14">
        <v>988046</v>
      </c>
      <c r="B12779" s="16" t="s">
        <v>16189</v>
      </c>
      <c r="C12779" s="16" t="s">
        <v>10</v>
      </c>
      <c r="D12779" s="4">
        <v>44748</v>
      </c>
      <c r="E12779" s="23">
        <v>2022</v>
      </c>
      <c r="F12779" s="19">
        <v>7.2</v>
      </c>
      <c r="G12779" s="19">
        <f>IF(Movies[[#This Row],[rating]]=0,"",Movies[[#This Row],[rating]])</f>
        <v>7.2</v>
      </c>
      <c r="H12779" s="19" t="str">
        <f>IF(Movies[[#This Row],[rating]]=0,"No Rating","Rated")</f>
        <v>Rated</v>
      </c>
      <c r="I12779" s="16" t="s">
        <v>329</v>
      </c>
      <c r="J12779" s="29" t="s">
        <v>12</v>
      </c>
      <c r="K12779" s="19">
        <v>9.4049999999999994</v>
      </c>
      <c r="L12779" s="26">
        <v>248</v>
      </c>
    </row>
    <row r="12780" spans="1:12" x14ac:dyDescent="0.3">
      <c r="A12780" s="14">
        <v>747803</v>
      </c>
      <c r="B12780" s="16" t="s">
        <v>16190</v>
      </c>
      <c r="C12780" s="16" t="s">
        <v>1873</v>
      </c>
      <c r="D12780" s="4">
        <v>44806</v>
      </c>
      <c r="E12780" s="23">
        <v>2022</v>
      </c>
      <c r="F12780" s="19">
        <v>5.9</v>
      </c>
      <c r="G12780" s="19">
        <f>IF(Movies[[#This Row],[rating]]=0,"",Movies[[#This Row],[rating]])</f>
        <v>5.9</v>
      </c>
      <c r="H12780" s="19" t="str">
        <f>IF(Movies[[#This Row],[rating]]=0,"No Rating","Rated")</f>
        <v>Rated</v>
      </c>
      <c r="I12780" s="16" t="s">
        <v>78</v>
      </c>
      <c r="J12780" s="29" t="s">
        <v>12</v>
      </c>
      <c r="K12780" s="19">
        <v>9.4039999999999999</v>
      </c>
      <c r="L12780" s="26">
        <v>129</v>
      </c>
    </row>
    <row r="12781" spans="1:12" x14ac:dyDescent="0.3">
      <c r="A12781" s="14">
        <v>855810</v>
      </c>
      <c r="B12781" s="16" t="s">
        <v>16191</v>
      </c>
      <c r="C12781" s="16" t="s">
        <v>51</v>
      </c>
      <c r="D12781" s="4">
        <v>44820</v>
      </c>
      <c r="E12781" s="23">
        <v>2022</v>
      </c>
      <c r="F12781" s="19">
        <v>6.3</v>
      </c>
      <c r="G12781" s="19">
        <f>IF(Movies[[#This Row],[rating]]=0,"",Movies[[#This Row],[rating]])</f>
        <v>6.3</v>
      </c>
      <c r="H12781" s="19" t="str">
        <f>IF(Movies[[#This Row],[rating]]=0,"No Rating","Rated")</f>
        <v>Rated</v>
      </c>
      <c r="I12781" s="16" t="s">
        <v>30</v>
      </c>
      <c r="J12781" s="29" t="s">
        <v>34</v>
      </c>
      <c r="K12781" s="19">
        <v>9.4009999999999998</v>
      </c>
      <c r="L12781" s="26">
        <v>46</v>
      </c>
    </row>
    <row r="12782" spans="1:12" x14ac:dyDescent="0.3">
      <c r="A12782" s="14">
        <v>801526</v>
      </c>
      <c r="B12782" s="16" t="s">
        <v>16192</v>
      </c>
      <c r="C12782" s="16" t="s">
        <v>595</v>
      </c>
      <c r="D12782" s="4">
        <v>44778</v>
      </c>
      <c r="E12782" s="23">
        <v>2022</v>
      </c>
      <c r="F12782" s="19">
        <v>6.9</v>
      </c>
      <c r="G12782" s="19">
        <f>IF(Movies[[#This Row],[rating]]=0,"",Movies[[#This Row],[rating]])</f>
        <v>6.9</v>
      </c>
      <c r="H12782" s="19" t="str">
        <f>IF(Movies[[#This Row],[rating]]=0,"No Rating","Rated")</f>
        <v>Rated</v>
      </c>
      <c r="I12782" s="16" t="s">
        <v>3986</v>
      </c>
      <c r="J12782" s="29" t="s">
        <v>142</v>
      </c>
      <c r="K12782" s="19">
        <v>9.3960000000000008</v>
      </c>
      <c r="L12782" s="26">
        <v>58</v>
      </c>
    </row>
    <row r="12783" spans="1:12" x14ac:dyDescent="0.3">
      <c r="A12783" s="14">
        <v>745376</v>
      </c>
      <c r="B12783" s="16" t="s">
        <v>16193</v>
      </c>
      <c r="C12783" s="16" t="s">
        <v>10</v>
      </c>
      <c r="D12783" s="4">
        <v>44748</v>
      </c>
      <c r="E12783" s="23">
        <v>2022</v>
      </c>
      <c r="F12783" s="19">
        <v>6.2</v>
      </c>
      <c r="G12783" s="19">
        <f>IF(Movies[[#This Row],[rating]]=0,"",Movies[[#This Row],[rating]])</f>
        <v>6.2</v>
      </c>
      <c r="H12783" s="19" t="str">
        <f>IF(Movies[[#This Row],[rating]]=0,"No Rating","Rated")</f>
        <v>Rated</v>
      </c>
      <c r="I12783" s="16" t="s">
        <v>52</v>
      </c>
      <c r="J12783" s="29" t="s">
        <v>12</v>
      </c>
      <c r="K12783" s="19">
        <v>9.3930000000000007</v>
      </c>
      <c r="L12783" s="26">
        <v>249</v>
      </c>
    </row>
    <row r="12784" spans="1:12" x14ac:dyDescent="0.3">
      <c r="A12784" s="14">
        <v>892530</v>
      </c>
      <c r="B12784" s="16" t="s">
        <v>16194</v>
      </c>
      <c r="C12784" s="16" t="s">
        <v>108</v>
      </c>
      <c r="D12784" s="4">
        <v>44916</v>
      </c>
      <c r="E12784" s="23">
        <v>2022</v>
      </c>
      <c r="F12784" s="19">
        <v>6.8010000000000002</v>
      </c>
      <c r="G12784" s="19">
        <f>IF(Movies[[#This Row],[rating]]=0,"",Movies[[#This Row],[rating]])</f>
        <v>6.8010000000000002</v>
      </c>
      <c r="H12784" s="19" t="str">
        <f>IF(Movies[[#This Row],[rating]]=0,"No Rating","Rated")</f>
        <v>Rated</v>
      </c>
      <c r="I12784" s="16" t="s">
        <v>713</v>
      </c>
      <c r="J12784" s="29" t="s">
        <v>110</v>
      </c>
      <c r="K12784" s="19">
        <v>9.375</v>
      </c>
      <c r="L12784" s="26">
        <v>108</v>
      </c>
    </row>
    <row r="12785" spans="1:12" x14ac:dyDescent="0.3">
      <c r="A12785" s="14">
        <v>1047431</v>
      </c>
      <c r="B12785" s="16" t="s">
        <v>16195</v>
      </c>
      <c r="C12785" s="16" t="s">
        <v>10</v>
      </c>
      <c r="D12785" s="4">
        <v>44887</v>
      </c>
      <c r="E12785" s="23">
        <v>2022</v>
      </c>
      <c r="F12785" s="19">
        <v>6.8</v>
      </c>
      <c r="G12785" s="19">
        <f>IF(Movies[[#This Row],[rating]]=0,"",Movies[[#This Row],[rating]])</f>
        <v>6.8</v>
      </c>
      <c r="H12785" s="19" t="str">
        <f>IF(Movies[[#This Row],[rating]]=0,"No Rating","Rated")</f>
        <v>Rated</v>
      </c>
      <c r="I12785" s="16" t="s">
        <v>5421</v>
      </c>
      <c r="J12785" s="29" t="s">
        <v>12</v>
      </c>
      <c r="K12785" s="19">
        <v>9.3699999999999992</v>
      </c>
      <c r="L12785" s="26">
        <v>29</v>
      </c>
    </row>
    <row r="12786" spans="1:12" x14ac:dyDescent="0.3">
      <c r="A12786" s="14">
        <v>1022102</v>
      </c>
      <c r="B12786" s="16" t="s">
        <v>16196</v>
      </c>
      <c r="C12786" s="16" t="s">
        <v>94</v>
      </c>
      <c r="D12786" s="4">
        <v>44812</v>
      </c>
      <c r="E12786" s="23">
        <v>2022</v>
      </c>
      <c r="F12786" s="19">
        <v>8.9</v>
      </c>
      <c r="G12786" s="19">
        <f>IF(Movies[[#This Row],[rating]]=0,"",Movies[[#This Row],[rating]])</f>
        <v>8.9</v>
      </c>
      <c r="H12786" s="19" t="str">
        <f>IF(Movies[[#This Row],[rating]]=0,"No Rating","Rated")</f>
        <v>Rated</v>
      </c>
      <c r="I12786" s="16" t="s">
        <v>1215</v>
      </c>
      <c r="J12786" s="29" t="s">
        <v>96</v>
      </c>
      <c r="K12786" s="19">
        <v>9.3650000000000002</v>
      </c>
      <c r="L12786" s="26">
        <v>157</v>
      </c>
    </row>
    <row r="12787" spans="1:12" x14ac:dyDescent="0.3">
      <c r="A12787" s="14">
        <v>829503</v>
      </c>
      <c r="B12787" s="16" t="s">
        <v>16197</v>
      </c>
      <c r="C12787" s="16" t="s">
        <v>16198</v>
      </c>
      <c r="D12787" s="4">
        <v>44806</v>
      </c>
      <c r="E12787" s="23">
        <v>2022</v>
      </c>
      <c r="F12787" s="19">
        <v>7.7</v>
      </c>
      <c r="G12787" s="19">
        <f>IF(Movies[[#This Row],[rating]]=0,"",Movies[[#This Row],[rating]])</f>
        <v>7.7</v>
      </c>
      <c r="H12787" s="19" t="str">
        <f>IF(Movies[[#This Row],[rating]]=0,"No Rating","Rated")</f>
        <v>Rated</v>
      </c>
      <c r="I12787" s="16" t="s">
        <v>49</v>
      </c>
      <c r="J12787" s="29" t="s">
        <v>12</v>
      </c>
      <c r="K12787" s="19">
        <v>9.3580000000000005</v>
      </c>
      <c r="L12787" s="26">
        <v>123</v>
      </c>
    </row>
    <row r="12788" spans="1:12" x14ac:dyDescent="0.3">
      <c r="A12788" s="14">
        <v>579496</v>
      </c>
      <c r="B12788" s="16" t="s">
        <v>16199</v>
      </c>
      <c r="C12788" s="16" t="s">
        <v>14</v>
      </c>
      <c r="D12788" s="4">
        <v>44861</v>
      </c>
      <c r="E12788" s="23">
        <v>2022</v>
      </c>
      <c r="F12788" s="19">
        <v>6.5</v>
      </c>
      <c r="G12788" s="19">
        <f>IF(Movies[[#This Row],[rating]]=0,"",Movies[[#This Row],[rating]])</f>
        <v>6.5</v>
      </c>
      <c r="H12788" s="19" t="str">
        <f>IF(Movies[[#This Row],[rating]]=0,"No Rating","Rated")</f>
        <v>Rated</v>
      </c>
      <c r="I12788" s="16" t="s">
        <v>189</v>
      </c>
      <c r="J12788" s="29" t="s">
        <v>12</v>
      </c>
      <c r="K12788" s="19">
        <v>9.3439999999999994</v>
      </c>
      <c r="L12788" s="26">
        <v>179</v>
      </c>
    </row>
    <row r="12789" spans="1:12" x14ac:dyDescent="0.3">
      <c r="A12789" s="14">
        <v>928391</v>
      </c>
      <c r="B12789" s="16" t="s">
        <v>16200</v>
      </c>
      <c r="C12789" s="16" t="s">
        <v>1845</v>
      </c>
      <c r="D12789" s="4">
        <v>44816</v>
      </c>
      <c r="E12789" s="23">
        <v>2022</v>
      </c>
      <c r="F12789" s="19">
        <v>5.2</v>
      </c>
      <c r="G12789" s="19">
        <f>IF(Movies[[#This Row],[rating]]=0,"",Movies[[#This Row],[rating]])</f>
        <v>5.2</v>
      </c>
      <c r="H12789" s="19" t="str">
        <f>IF(Movies[[#This Row],[rating]]=0,"No Rating","Rated")</f>
        <v>Rated</v>
      </c>
      <c r="I12789" s="16" t="s">
        <v>468</v>
      </c>
      <c r="J12789" s="29" t="s">
        <v>12</v>
      </c>
      <c r="K12789" s="19">
        <v>9.3379999999999992</v>
      </c>
      <c r="L12789" s="26">
        <v>63</v>
      </c>
    </row>
    <row r="12790" spans="1:12" x14ac:dyDescent="0.3">
      <c r="A12790" s="14">
        <v>790867</v>
      </c>
      <c r="B12790" s="16" t="s">
        <v>16201</v>
      </c>
      <c r="C12790" s="16" t="s">
        <v>2392</v>
      </c>
      <c r="D12790" s="4">
        <v>44897</v>
      </c>
      <c r="E12790" s="23">
        <v>2022</v>
      </c>
      <c r="F12790" s="19">
        <v>6</v>
      </c>
      <c r="G12790" s="19">
        <f>IF(Movies[[#This Row],[rating]]=0,"",Movies[[#This Row],[rating]])</f>
        <v>6</v>
      </c>
      <c r="H12790" s="19" t="str">
        <f>IF(Movies[[#This Row],[rating]]=0,"No Rating","Rated")</f>
        <v>Rated</v>
      </c>
      <c r="I12790" s="16" t="s">
        <v>414</v>
      </c>
      <c r="J12790" s="29" t="s">
        <v>12</v>
      </c>
      <c r="K12790" s="19">
        <v>9.3360000000000003</v>
      </c>
      <c r="L12790" s="26">
        <v>103</v>
      </c>
    </row>
    <row r="12791" spans="1:12" x14ac:dyDescent="0.3">
      <c r="A12791" s="14">
        <v>648743</v>
      </c>
      <c r="B12791" s="16" t="s">
        <v>16202</v>
      </c>
      <c r="C12791" s="16" t="s">
        <v>74</v>
      </c>
      <c r="D12791" s="4">
        <v>44776</v>
      </c>
      <c r="E12791" s="23">
        <v>2022</v>
      </c>
      <c r="F12791" s="19">
        <v>6.9</v>
      </c>
      <c r="G12791" s="19">
        <f>IF(Movies[[#This Row],[rating]]=0,"",Movies[[#This Row],[rating]])</f>
        <v>6.9</v>
      </c>
      <c r="H12791" s="19" t="str">
        <f>IF(Movies[[#This Row],[rating]]=0,"No Rating","Rated")</f>
        <v>Rated</v>
      </c>
      <c r="I12791" s="16" t="s">
        <v>161</v>
      </c>
      <c r="J12791" s="29" t="s">
        <v>34</v>
      </c>
      <c r="K12791" s="19">
        <v>9.3309999999999995</v>
      </c>
      <c r="L12791" s="26">
        <v>180</v>
      </c>
    </row>
    <row r="12792" spans="1:12" x14ac:dyDescent="0.3">
      <c r="A12792" s="14">
        <v>1029445</v>
      </c>
      <c r="B12792" s="16" t="s">
        <v>16203</v>
      </c>
      <c r="C12792" s="16" t="s">
        <v>3926</v>
      </c>
      <c r="D12792" s="4">
        <v>44855</v>
      </c>
      <c r="E12792" s="23">
        <v>2022</v>
      </c>
      <c r="F12792" s="19">
        <v>4.8</v>
      </c>
      <c r="G12792" s="19">
        <f>IF(Movies[[#This Row],[rating]]=0,"",Movies[[#This Row],[rating]])</f>
        <v>4.8</v>
      </c>
      <c r="H12792" s="19" t="str">
        <f>IF(Movies[[#This Row],[rating]]=0,"No Rating","Rated")</f>
        <v>Rated</v>
      </c>
      <c r="I12792" s="16" t="s">
        <v>49</v>
      </c>
      <c r="J12792" s="29" t="s">
        <v>3927</v>
      </c>
      <c r="K12792" s="19">
        <v>9.33</v>
      </c>
      <c r="L12792" s="26">
        <v>5</v>
      </c>
    </row>
    <row r="12793" spans="1:12" x14ac:dyDescent="0.3">
      <c r="A12793" s="14">
        <v>993145</v>
      </c>
      <c r="B12793" s="16" t="s">
        <v>16204</v>
      </c>
      <c r="C12793" s="16" t="s">
        <v>432</v>
      </c>
      <c r="D12793" s="4">
        <v>44792</v>
      </c>
      <c r="E12793" s="23">
        <v>2022</v>
      </c>
      <c r="F12793" s="19">
        <v>5.2</v>
      </c>
      <c r="G12793" s="19">
        <f>IF(Movies[[#This Row],[rating]]=0,"",Movies[[#This Row],[rating]])</f>
        <v>5.2</v>
      </c>
      <c r="H12793" s="19" t="str">
        <f>IF(Movies[[#This Row],[rating]]=0,"No Rating","Rated")</f>
        <v>Rated</v>
      </c>
      <c r="I12793" s="16" t="s">
        <v>71</v>
      </c>
      <c r="J12793" s="29" t="s">
        <v>12</v>
      </c>
      <c r="K12793" s="19">
        <v>9.31</v>
      </c>
      <c r="L12793" s="26">
        <v>55</v>
      </c>
    </row>
    <row r="12794" spans="1:12" x14ac:dyDescent="0.3">
      <c r="A12794" s="14">
        <v>916053</v>
      </c>
      <c r="B12794" s="16" t="s">
        <v>16205</v>
      </c>
      <c r="C12794" s="16" t="s">
        <v>10</v>
      </c>
      <c r="D12794" s="4">
        <v>44903</v>
      </c>
      <c r="E12794" s="23">
        <v>2022</v>
      </c>
      <c r="F12794" s="19">
        <v>6.7</v>
      </c>
      <c r="G12794" s="19">
        <f>IF(Movies[[#This Row],[rating]]=0,"",Movies[[#This Row],[rating]])</f>
        <v>6.7</v>
      </c>
      <c r="H12794" s="19" t="str">
        <f>IF(Movies[[#This Row],[rating]]=0,"No Rating","Rated")</f>
        <v>Rated</v>
      </c>
      <c r="I12794" s="16" t="s">
        <v>1205</v>
      </c>
      <c r="J12794" s="29" t="s">
        <v>12</v>
      </c>
      <c r="K12794" s="19">
        <v>9.3040000000000003</v>
      </c>
      <c r="L12794" s="26">
        <v>278</v>
      </c>
    </row>
    <row r="12795" spans="1:12" x14ac:dyDescent="0.3">
      <c r="A12795" s="14">
        <v>962192</v>
      </c>
      <c r="B12795" s="16" t="s">
        <v>16206</v>
      </c>
      <c r="C12795" s="16" t="s">
        <v>10</v>
      </c>
      <c r="D12795" s="4">
        <v>44720</v>
      </c>
      <c r="E12795" s="23">
        <v>2022</v>
      </c>
      <c r="F12795" s="19">
        <v>6.8</v>
      </c>
      <c r="G12795" s="19">
        <f>IF(Movies[[#This Row],[rating]]=0,"",Movies[[#This Row],[rating]])</f>
        <v>6.8</v>
      </c>
      <c r="H12795" s="19" t="str">
        <f>IF(Movies[[#This Row],[rating]]=0,"No Rating","Rated")</f>
        <v>Rated</v>
      </c>
      <c r="I12795" s="16" t="s">
        <v>1159</v>
      </c>
      <c r="J12795" s="29" t="s">
        <v>12</v>
      </c>
      <c r="K12795" s="19">
        <v>9.2919999999999998</v>
      </c>
      <c r="L12795" s="26">
        <v>147</v>
      </c>
    </row>
    <row r="12796" spans="1:12" x14ac:dyDescent="0.3">
      <c r="A12796" s="14">
        <v>1040603</v>
      </c>
      <c r="B12796" s="16" t="s">
        <v>16207</v>
      </c>
      <c r="C12796" s="16" t="s">
        <v>10</v>
      </c>
      <c r="D12796" s="4">
        <v>44870</v>
      </c>
      <c r="E12796" s="23">
        <v>2022</v>
      </c>
      <c r="F12796" s="19">
        <v>6.2</v>
      </c>
      <c r="G12796" s="19">
        <f>IF(Movies[[#This Row],[rating]]=0,"",Movies[[#This Row],[rating]])</f>
        <v>6.2</v>
      </c>
      <c r="H12796" s="19" t="str">
        <f>IF(Movies[[#This Row],[rating]]=0,"No Rating","Rated")</f>
        <v>Rated</v>
      </c>
      <c r="I12796" s="16" t="s">
        <v>329</v>
      </c>
      <c r="J12796" s="29" t="s">
        <v>12</v>
      </c>
      <c r="K12796" s="19">
        <v>9.2899999999999991</v>
      </c>
      <c r="L12796" s="26">
        <v>68</v>
      </c>
    </row>
    <row r="12797" spans="1:12" x14ac:dyDescent="0.3">
      <c r="A12797" s="14">
        <v>901454</v>
      </c>
      <c r="B12797" s="16" t="s">
        <v>16208</v>
      </c>
      <c r="C12797" s="16" t="s">
        <v>416</v>
      </c>
      <c r="D12797" s="4">
        <v>44598</v>
      </c>
      <c r="E12797" s="23">
        <v>2022</v>
      </c>
      <c r="F12797" s="19">
        <v>4.3</v>
      </c>
      <c r="G12797" s="19">
        <f>IF(Movies[[#This Row],[rating]]=0,"",Movies[[#This Row],[rating]])</f>
        <v>4.3</v>
      </c>
      <c r="H12797" s="19" t="str">
        <f>IF(Movies[[#This Row],[rating]]=0,"No Rating","Rated")</f>
        <v>Rated</v>
      </c>
      <c r="I12797" s="16" t="s">
        <v>886</v>
      </c>
      <c r="J12797" s="29" t="s">
        <v>12</v>
      </c>
      <c r="K12797" s="19">
        <v>9.2639999999999993</v>
      </c>
      <c r="L12797" s="26">
        <v>13</v>
      </c>
    </row>
    <row r="12798" spans="1:12" x14ac:dyDescent="0.3">
      <c r="A12798" s="14">
        <v>1018647</v>
      </c>
      <c r="B12798" s="16" t="s">
        <v>16209</v>
      </c>
      <c r="C12798" s="16" t="s">
        <v>1845</v>
      </c>
      <c r="D12798" s="4">
        <v>44876</v>
      </c>
      <c r="E12798" s="23">
        <v>2022</v>
      </c>
      <c r="F12798" s="19">
        <v>6.3</v>
      </c>
      <c r="G12798" s="19">
        <f>IF(Movies[[#This Row],[rating]]=0,"",Movies[[#This Row],[rating]])</f>
        <v>6.3</v>
      </c>
      <c r="H12798" s="19" t="str">
        <f>IF(Movies[[#This Row],[rating]]=0,"No Rating","Rated")</f>
        <v>Rated</v>
      </c>
      <c r="I12798" s="16" t="s">
        <v>329</v>
      </c>
      <c r="J12798" s="29" t="s">
        <v>12</v>
      </c>
      <c r="K12798" s="19">
        <v>9.2560000000000002</v>
      </c>
      <c r="L12798" s="26">
        <v>63</v>
      </c>
    </row>
    <row r="12799" spans="1:12" x14ac:dyDescent="0.3">
      <c r="A12799" s="14">
        <v>517302</v>
      </c>
      <c r="B12799" s="16" t="s">
        <v>16210</v>
      </c>
      <c r="C12799" s="16" t="s">
        <v>16211</v>
      </c>
      <c r="D12799" s="4">
        <v>44624</v>
      </c>
      <c r="E12799" s="23">
        <v>2022</v>
      </c>
      <c r="F12799" s="19">
        <v>6.3</v>
      </c>
      <c r="G12799" s="19">
        <f>IF(Movies[[#This Row],[rating]]=0,"",Movies[[#This Row],[rating]])</f>
        <v>6.3</v>
      </c>
      <c r="H12799" s="19" t="str">
        <f>IF(Movies[[#This Row],[rating]]=0,"No Rating","Rated")</f>
        <v>Rated</v>
      </c>
      <c r="I12799" s="16" t="s">
        <v>8199</v>
      </c>
      <c r="J12799" s="29" t="s">
        <v>517</v>
      </c>
      <c r="K12799" s="19">
        <v>9.2319999999999993</v>
      </c>
      <c r="L12799" s="26">
        <v>431</v>
      </c>
    </row>
    <row r="12800" spans="1:12" x14ac:dyDescent="0.3">
      <c r="A12800" s="14">
        <v>946726</v>
      </c>
      <c r="B12800" s="16" t="s">
        <v>16212</v>
      </c>
      <c r="C12800" s="16" t="s">
        <v>880</v>
      </c>
      <c r="D12800" s="4">
        <v>44641</v>
      </c>
      <c r="E12800" s="23">
        <v>2022</v>
      </c>
      <c r="F12800" s="19">
        <v>6.7</v>
      </c>
      <c r="G12800" s="19">
        <f>IF(Movies[[#This Row],[rating]]=0,"",Movies[[#This Row],[rating]])</f>
        <v>6.7</v>
      </c>
      <c r="H12800" s="19" t="str">
        <f>IF(Movies[[#This Row],[rating]]=0,"No Rating","Rated")</f>
        <v>Rated</v>
      </c>
      <c r="I12800" s="16" t="s">
        <v>120</v>
      </c>
      <c r="J12800" s="29" t="s">
        <v>881</v>
      </c>
      <c r="K12800" s="19">
        <v>9.2249999999999996</v>
      </c>
      <c r="L12800" s="26">
        <v>138</v>
      </c>
    </row>
    <row r="12801" spans="1:12" x14ac:dyDescent="0.3">
      <c r="A12801" s="14">
        <v>1012290</v>
      </c>
      <c r="B12801" s="16" t="s">
        <v>16213</v>
      </c>
      <c r="C12801" s="16" t="s">
        <v>10</v>
      </c>
      <c r="D12801" s="4">
        <v>44787</v>
      </c>
      <c r="E12801" s="23">
        <v>2022</v>
      </c>
      <c r="F12801" s="19">
        <v>8.3000000000000007</v>
      </c>
      <c r="G12801" s="19">
        <f>IF(Movies[[#This Row],[rating]]=0,"",Movies[[#This Row],[rating]])</f>
        <v>8.3000000000000007</v>
      </c>
      <c r="H12801" s="19" t="str">
        <f>IF(Movies[[#This Row],[rating]]=0,"No Rating","Rated")</f>
        <v>Rated</v>
      </c>
      <c r="I12801" s="16" t="s">
        <v>16214</v>
      </c>
      <c r="J12801" s="29" t="s">
        <v>12</v>
      </c>
      <c r="K12801" s="19">
        <v>9.2080000000000002</v>
      </c>
      <c r="L12801" s="26">
        <v>42</v>
      </c>
    </row>
    <row r="12802" spans="1:12" x14ac:dyDescent="0.3">
      <c r="A12802" s="14">
        <v>913604</v>
      </c>
      <c r="B12802" s="16" t="s">
        <v>9647</v>
      </c>
      <c r="C12802" s="16" t="s">
        <v>416</v>
      </c>
      <c r="D12802" s="4">
        <v>44897</v>
      </c>
      <c r="E12802" s="23">
        <v>2022</v>
      </c>
      <c r="F12802" s="19">
        <v>5.7</v>
      </c>
      <c r="G12802" s="19">
        <f>IF(Movies[[#This Row],[rating]]=0,"",Movies[[#This Row],[rating]])</f>
        <v>5.7</v>
      </c>
      <c r="H12802" s="19" t="str">
        <f>IF(Movies[[#This Row],[rating]]=0,"No Rating","Rated")</f>
        <v>Rated</v>
      </c>
      <c r="I12802" s="16" t="s">
        <v>78</v>
      </c>
      <c r="J12802" s="29" t="s">
        <v>12</v>
      </c>
      <c r="K12802" s="19">
        <v>9.1929999999999996</v>
      </c>
      <c r="L12802" s="26">
        <v>41</v>
      </c>
    </row>
    <row r="12803" spans="1:12" x14ac:dyDescent="0.3">
      <c r="A12803" s="14">
        <v>1005542</v>
      </c>
      <c r="B12803" s="16" t="s">
        <v>16215</v>
      </c>
      <c r="C12803" s="16" t="s">
        <v>1845</v>
      </c>
      <c r="D12803" s="4">
        <v>44768</v>
      </c>
      <c r="E12803" s="23">
        <v>2022</v>
      </c>
      <c r="F12803" s="19">
        <v>0</v>
      </c>
      <c r="G12803" s="19" t="str">
        <f>IF(Movies[[#This Row],[rating]]=0,"",Movies[[#This Row],[rating]])</f>
        <v/>
      </c>
      <c r="H12803" s="19" t="str">
        <f>IF(Movies[[#This Row],[rating]]=0,"No Rating","Rated")</f>
        <v>No Rating</v>
      </c>
      <c r="I12803" s="16" t="s">
        <v>1215</v>
      </c>
      <c r="J12803" s="29" t="s">
        <v>12</v>
      </c>
      <c r="K12803" s="19">
        <v>9.1850000000000005</v>
      </c>
      <c r="L12803" s="26">
        <v>0</v>
      </c>
    </row>
    <row r="12804" spans="1:12" x14ac:dyDescent="0.3">
      <c r="A12804" s="14">
        <v>843621</v>
      </c>
      <c r="B12804" s="16" t="s">
        <v>16216</v>
      </c>
      <c r="C12804" s="16" t="s">
        <v>10</v>
      </c>
      <c r="D12804" s="4">
        <v>44868</v>
      </c>
      <c r="E12804" s="23">
        <v>2022</v>
      </c>
      <c r="F12804" s="19">
        <v>5.7</v>
      </c>
      <c r="G12804" s="19">
        <f>IF(Movies[[#This Row],[rating]]=0,"",Movies[[#This Row],[rating]])</f>
        <v>5.7</v>
      </c>
      <c r="H12804" s="19" t="str">
        <f>IF(Movies[[#This Row],[rating]]=0,"No Rating","Rated")</f>
        <v>Rated</v>
      </c>
      <c r="I12804" s="16" t="s">
        <v>16217</v>
      </c>
      <c r="J12804" s="29" t="s">
        <v>12</v>
      </c>
      <c r="K12804" s="19">
        <v>9.18</v>
      </c>
      <c r="L12804" s="26">
        <v>101</v>
      </c>
    </row>
    <row r="12805" spans="1:12" x14ac:dyDescent="0.3">
      <c r="A12805" s="14">
        <v>962558</v>
      </c>
      <c r="B12805" s="16" t="s">
        <v>16218</v>
      </c>
      <c r="C12805" s="16" t="s">
        <v>1286</v>
      </c>
      <c r="D12805" s="4">
        <v>44797</v>
      </c>
      <c r="E12805" s="23">
        <v>2022</v>
      </c>
      <c r="F12805" s="19">
        <v>7.7</v>
      </c>
      <c r="G12805" s="19">
        <f>IF(Movies[[#This Row],[rating]]=0,"",Movies[[#This Row],[rating]])</f>
        <v>7.7</v>
      </c>
      <c r="H12805" s="19" t="str">
        <f>IF(Movies[[#This Row],[rating]]=0,"No Rating","Rated")</f>
        <v>Rated</v>
      </c>
      <c r="I12805" s="16" t="s">
        <v>49</v>
      </c>
      <c r="J12805" s="29" t="s">
        <v>1287</v>
      </c>
      <c r="K12805" s="19">
        <v>9.1630000000000003</v>
      </c>
      <c r="L12805" s="26">
        <v>123</v>
      </c>
    </row>
    <row r="12806" spans="1:12" x14ac:dyDescent="0.3">
      <c r="A12806" s="14">
        <v>1000194</v>
      </c>
      <c r="B12806" s="16" t="s">
        <v>16219</v>
      </c>
      <c r="C12806" s="16" t="s">
        <v>1036</v>
      </c>
      <c r="D12806" s="4">
        <v>44783</v>
      </c>
      <c r="E12806" s="23">
        <v>2022</v>
      </c>
      <c r="F12806" s="19">
        <v>6.6</v>
      </c>
      <c r="G12806" s="19">
        <f>IF(Movies[[#This Row],[rating]]=0,"",Movies[[#This Row],[rating]])</f>
        <v>6.6</v>
      </c>
      <c r="H12806" s="19" t="str">
        <f>IF(Movies[[#This Row],[rating]]=0,"No Rating","Rated")</f>
        <v>Rated</v>
      </c>
      <c r="I12806" s="16" t="s">
        <v>329</v>
      </c>
      <c r="J12806" s="29" t="s">
        <v>34</v>
      </c>
      <c r="K12806" s="19">
        <v>9.1530000000000005</v>
      </c>
      <c r="L12806" s="26">
        <v>60</v>
      </c>
    </row>
    <row r="12807" spans="1:12" x14ac:dyDescent="0.3">
      <c r="A12807" s="14">
        <v>869025</v>
      </c>
      <c r="B12807" s="16" t="s">
        <v>16220</v>
      </c>
      <c r="C12807" s="16" t="s">
        <v>14</v>
      </c>
      <c r="D12807" s="4">
        <v>44848</v>
      </c>
      <c r="E12807" s="23">
        <v>2022</v>
      </c>
      <c r="F12807" s="19">
        <v>6.3</v>
      </c>
      <c r="G12807" s="19">
        <f>IF(Movies[[#This Row],[rating]]=0,"",Movies[[#This Row],[rating]])</f>
        <v>6.3</v>
      </c>
      <c r="H12807" s="19" t="str">
        <f>IF(Movies[[#This Row],[rating]]=0,"No Rating","Rated")</f>
        <v>Rated</v>
      </c>
      <c r="I12807" s="16" t="s">
        <v>713</v>
      </c>
      <c r="J12807" s="29" t="s">
        <v>12</v>
      </c>
      <c r="K12807" s="19">
        <v>9.15</v>
      </c>
      <c r="L12807" s="26">
        <v>182</v>
      </c>
    </row>
    <row r="12808" spans="1:12" x14ac:dyDescent="0.3">
      <c r="A12808" s="14">
        <v>928720</v>
      </c>
      <c r="B12808" s="16" t="s">
        <v>16221</v>
      </c>
      <c r="C12808" s="16" t="s">
        <v>411</v>
      </c>
      <c r="D12808" s="4">
        <v>44750</v>
      </c>
      <c r="E12808" s="23">
        <v>2022</v>
      </c>
      <c r="F12808" s="19">
        <v>7.3</v>
      </c>
      <c r="G12808" s="19">
        <f>IF(Movies[[#This Row],[rating]]=0,"",Movies[[#This Row],[rating]])</f>
        <v>7.3</v>
      </c>
      <c r="H12808" s="19" t="str">
        <f>IF(Movies[[#This Row],[rating]]=0,"No Rating","Rated")</f>
        <v>Rated</v>
      </c>
      <c r="I12808" s="16" t="s">
        <v>33</v>
      </c>
      <c r="J12808" s="29" t="s">
        <v>342</v>
      </c>
      <c r="K12808" s="19">
        <v>9.1440000000000001</v>
      </c>
      <c r="L12808" s="26">
        <v>177</v>
      </c>
    </row>
    <row r="12809" spans="1:12" x14ac:dyDescent="0.3">
      <c r="A12809" s="14">
        <v>839678</v>
      </c>
      <c r="B12809" s="16" t="s">
        <v>16222</v>
      </c>
      <c r="C12809" s="16" t="s">
        <v>10</v>
      </c>
      <c r="D12809" s="4">
        <v>44715</v>
      </c>
      <c r="E12809" s="23">
        <v>2022</v>
      </c>
      <c r="F12809" s="19">
        <v>5.3</v>
      </c>
      <c r="G12809" s="19">
        <f>IF(Movies[[#This Row],[rating]]=0,"",Movies[[#This Row],[rating]])</f>
        <v>5.3</v>
      </c>
      <c r="H12809" s="19" t="str">
        <f>IF(Movies[[#This Row],[rating]]=0,"No Rating","Rated")</f>
        <v>Rated</v>
      </c>
      <c r="I12809" s="16" t="s">
        <v>566</v>
      </c>
      <c r="J12809" s="29" t="s">
        <v>12</v>
      </c>
      <c r="K12809" s="19">
        <v>9.1370000000000005</v>
      </c>
      <c r="L12809" s="26">
        <v>134</v>
      </c>
    </row>
    <row r="12810" spans="1:12" x14ac:dyDescent="0.3">
      <c r="A12810" s="14">
        <v>665828</v>
      </c>
      <c r="B12810" s="16" t="s">
        <v>16223</v>
      </c>
      <c r="C12810" s="16" t="s">
        <v>108</v>
      </c>
      <c r="D12810" s="4">
        <v>44603</v>
      </c>
      <c r="E12810" s="23">
        <v>2022</v>
      </c>
      <c r="F12810" s="19">
        <v>5.3</v>
      </c>
      <c r="G12810" s="19">
        <f>IF(Movies[[#This Row],[rating]]=0,"",Movies[[#This Row],[rating]])</f>
        <v>5.3</v>
      </c>
      <c r="H12810" s="19" t="str">
        <f>IF(Movies[[#This Row],[rating]]=0,"No Rating","Rated")</f>
        <v>Rated</v>
      </c>
      <c r="I12810" s="16" t="s">
        <v>2707</v>
      </c>
      <c r="J12810" s="29" t="s">
        <v>110</v>
      </c>
      <c r="K12810" s="19">
        <v>9.1359999999999992</v>
      </c>
      <c r="L12810" s="26">
        <v>416</v>
      </c>
    </row>
    <row r="12811" spans="1:12" x14ac:dyDescent="0.3">
      <c r="A12811" s="14">
        <v>819309</v>
      </c>
      <c r="B12811" s="16" t="s">
        <v>16224</v>
      </c>
      <c r="C12811" s="16" t="s">
        <v>10</v>
      </c>
      <c r="D12811" s="4">
        <v>44701</v>
      </c>
      <c r="E12811" s="23">
        <v>2022</v>
      </c>
      <c r="F12811" s="19">
        <v>6.1</v>
      </c>
      <c r="G12811" s="19">
        <f>IF(Movies[[#This Row],[rating]]=0,"",Movies[[#This Row],[rating]])</f>
        <v>6.1</v>
      </c>
      <c r="H12811" s="19" t="str">
        <f>IF(Movies[[#This Row],[rating]]=0,"No Rating","Rated")</f>
        <v>Rated</v>
      </c>
      <c r="I12811" s="16" t="s">
        <v>2580</v>
      </c>
      <c r="J12811" s="29" t="s">
        <v>12</v>
      </c>
      <c r="K12811" s="19">
        <v>9.1199999999999992</v>
      </c>
      <c r="L12811" s="26">
        <v>234</v>
      </c>
    </row>
    <row r="12812" spans="1:12" x14ac:dyDescent="0.3">
      <c r="A12812" s="14">
        <v>1035369</v>
      </c>
      <c r="B12812" s="16" t="s">
        <v>16225</v>
      </c>
      <c r="C12812" s="16" t="s">
        <v>10</v>
      </c>
      <c r="D12812" s="4">
        <v>44894</v>
      </c>
      <c r="E12812" s="23">
        <v>2022</v>
      </c>
      <c r="F12812" s="19">
        <v>3.3</v>
      </c>
      <c r="G12812" s="19">
        <f>IF(Movies[[#This Row],[rating]]=0,"",Movies[[#This Row],[rating]])</f>
        <v>3.3</v>
      </c>
      <c r="H12812" s="19" t="str">
        <f>IF(Movies[[#This Row],[rating]]=0,"No Rating","Rated")</f>
        <v>Rated</v>
      </c>
      <c r="I12812" s="16" t="s">
        <v>5160</v>
      </c>
      <c r="J12812" s="29" t="s">
        <v>12</v>
      </c>
      <c r="K12812" s="19">
        <v>9.0980000000000008</v>
      </c>
      <c r="L12812" s="26">
        <v>3</v>
      </c>
    </row>
    <row r="12813" spans="1:12" x14ac:dyDescent="0.3">
      <c r="A12813" s="14">
        <v>993621</v>
      </c>
      <c r="B12813" s="16" t="s">
        <v>16226</v>
      </c>
      <c r="C12813" s="16" t="s">
        <v>416</v>
      </c>
      <c r="D12813" s="4">
        <v>44799</v>
      </c>
      <c r="E12813" s="23">
        <v>2022</v>
      </c>
      <c r="F12813" s="19">
        <v>5.9</v>
      </c>
      <c r="G12813" s="19">
        <f>IF(Movies[[#This Row],[rating]]=0,"",Movies[[#This Row],[rating]])</f>
        <v>5.9</v>
      </c>
      <c r="H12813" s="19" t="str">
        <f>IF(Movies[[#This Row],[rating]]=0,"No Rating","Rated")</f>
        <v>Rated</v>
      </c>
      <c r="I12813" s="16" t="s">
        <v>277</v>
      </c>
      <c r="J12813" s="29" t="s">
        <v>12</v>
      </c>
      <c r="K12813" s="19">
        <v>9.0960000000000001</v>
      </c>
      <c r="L12813" s="26">
        <v>64</v>
      </c>
    </row>
    <row r="12814" spans="1:12" x14ac:dyDescent="0.3">
      <c r="A12814" s="14">
        <v>894686</v>
      </c>
      <c r="B12814" s="16" t="s">
        <v>16227</v>
      </c>
      <c r="C12814" s="16" t="s">
        <v>367</v>
      </c>
      <c r="D12814" s="4">
        <v>44700</v>
      </c>
      <c r="E12814" s="23">
        <v>2022</v>
      </c>
      <c r="F12814" s="19">
        <v>6.4</v>
      </c>
      <c r="G12814" s="19">
        <f>IF(Movies[[#This Row],[rating]]=0,"",Movies[[#This Row],[rating]])</f>
        <v>6.4</v>
      </c>
      <c r="H12814" s="19" t="str">
        <f>IF(Movies[[#This Row],[rating]]=0,"No Rating","Rated")</f>
        <v>Rated</v>
      </c>
      <c r="I12814" s="16" t="s">
        <v>1205</v>
      </c>
      <c r="J12814" s="29" t="s">
        <v>12</v>
      </c>
      <c r="K12814" s="19">
        <v>9.09</v>
      </c>
      <c r="L12814" s="26">
        <v>36</v>
      </c>
    </row>
    <row r="12815" spans="1:12" x14ac:dyDescent="0.3">
      <c r="A12815" s="14">
        <v>1010730</v>
      </c>
      <c r="B12815" s="16" t="s">
        <v>16228</v>
      </c>
      <c r="C12815" s="16" t="s">
        <v>10</v>
      </c>
      <c r="D12815" s="4">
        <v>44767</v>
      </c>
      <c r="E12815" s="23">
        <v>2022</v>
      </c>
      <c r="F12815" s="19">
        <v>6.9</v>
      </c>
      <c r="G12815" s="19">
        <f>IF(Movies[[#This Row],[rating]]=0,"",Movies[[#This Row],[rating]])</f>
        <v>6.9</v>
      </c>
      <c r="H12815" s="19" t="str">
        <f>IF(Movies[[#This Row],[rating]]=0,"No Rating","Rated")</f>
        <v>Rated</v>
      </c>
      <c r="I12815" s="16" t="s">
        <v>9052</v>
      </c>
      <c r="J12815" s="29" t="s">
        <v>12</v>
      </c>
      <c r="K12815" s="19">
        <v>9.08</v>
      </c>
      <c r="L12815" s="26">
        <v>30</v>
      </c>
    </row>
    <row r="12816" spans="1:12" x14ac:dyDescent="0.3">
      <c r="A12816" s="14">
        <v>735697</v>
      </c>
      <c r="B12816" s="16" t="s">
        <v>16229</v>
      </c>
      <c r="C12816" s="16" t="s">
        <v>108</v>
      </c>
      <c r="D12816" s="4">
        <v>44727</v>
      </c>
      <c r="E12816" s="23">
        <v>2022</v>
      </c>
      <c r="F12816" s="19">
        <v>6.0350000000000001</v>
      </c>
      <c r="G12816" s="19">
        <f>IF(Movies[[#This Row],[rating]]=0,"",Movies[[#This Row],[rating]])</f>
        <v>6.0350000000000001</v>
      </c>
      <c r="H12816" s="19" t="str">
        <f>IF(Movies[[#This Row],[rating]]=0,"No Rating","Rated")</f>
        <v>Rated</v>
      </c>
      <c r="I12816" s="16" t="s">
        <v>16230</v>
      </c>
      <c r="J12816" s="29" t="s">
        <v>110</v>
      </c>
      <c r="K12816" s="19">
        <v>9.0709999999999997</v>
      </c>
      <c r="L12816" s="26">
        <v>382</v>
      </c>
    </row>
    <row r="12817" spans="1:12" x14ac:dyDescent="0.3">
      <c r="A12817" s="14">
        <v>610411</v>
      </c>
      <c r="B12817" s="16" t="s">
        <v>16231</v>
      </c>
      <c r="C12817" s="16" t="s">
        <v>16232</v>
      </c>
      <c r="D12817" s="4">
        <v>44904</v>
      </c>
      <c r="E12817" s="23">
        <v>2022</v>
      </c>
      <c r="F12817" s="19">
        <v>5.9</v>
      </c>
      <c r="G12817" s="19">
        <f>IF(Movies[[#This Row],[rating]]=0,"",Movies[[#This Row],[rating]])</f>
        <v>5.9</v>
      </c>
      <c r="H12817" s="19" t="str">
        <f>IF(Movies[[#This Row],[rating]]=0,"No Rating","Rated")</f>
        <v>Rated</v>
      </c>
      <c r="I12817" s="16" t="s">
        <v>13719</v>
      </c>
      <c r="J12817" s="29" t="s">
        <v>4845</v>
      </c>
      <c r="K12817" s="19">
        <v>9.0660000000000007</v>
      </c>
      <c r="L12817" s="26">
        <v>9</v>
      </c>
    </row>
    <row r="12818" spans="1:12" x14ac:dyDescent="0.3">
      <c r="A12818" s="14">
        <v>913991</v>
      </c>
      <c r="B12818" s="16" t="s">
        <v>16233</v>
      </c>
      <c r="C12818" s="16" t="s">
        <v>51</v>
      </c>
      <c r="D12818" s="4">
        <v>44827</v>
      </c>
      <c r="E12818" s="23">
        <v>2022</v>
      </c>
      <c r="F12818" s="19">
        <v>7</v>
      </c>
      <c r="G12818" s="19">
        <f>IF(Movies[[#This Row],[rating]]=0,"",Movies[[#This Row],[rating]])</f>
        <v>7</v>
      </c>
      <c r="H12818" s="19" t="str">
        <f>IF(Movies[[#This Row],[rating]]=0,"No Rating","Rated")</f>
        <v>Rated</v>
      </c>
      <c r="I12818" s="16" t="s">
        <v>49</v>
      </c>
      <c r="J12818" s="29" t="s">
        <v>34</v>
      </c>
      <c r="K12818" s="19">
        <v>9.0559999999999992</v>
      </c>
      <c r="L12818" s="26">
        <v>160</v>
      </c>
    </row>
    <row r="12819" spans="1:12" x14ac:dyDescent="0.3">
      <c r="A12819" s="14">
        <v>968857</v>
      </c>
      <c r="B12819" s="16" t="s">
        <v>16234</v>
      </c>
      <c r="C12819" s="16" t="s">
        <v>416</v>
      </c>
      <c r="D12819" s="4">
        <v>44593</v>
      </c>
      <c r="E12819" s="23">
        <v>2022</v>
      </c>
      <c r="F12819" s="19">
        <v>4.2</v>
      </c>
      <c r="G12819" s="19">
        <f>IF(Movies[[#This Row],[rating]]=0,"",Movies[[#This Row],[rating]])</f>
        <v>4.2</v>
      </c>
      <c r="H12819" s="19" t="str">
        <f>IF(Movies[[#This Row],[rating]]=0,"No Rating","Rated")</f>
        <v>Rated</v>
      </c>
      <c r="I12819" s="16" t="s">
        <v>166</v>
      </c>
      <c r="J12819" s="29" t="s">
        <v>12</v>
      </c>
      <c r="K12819" s="19">
        <v>9.048</v>
      </c>
      <c r="L12819" s="26">
        <v>18</v>
      </c>
    </row>
    <row r="12820" spans="1:12" x14ac:dyDescent="0.3">
      <c r="A12820" s="14">
        <v>854467</v>
      </c>
      <c r="B12820" s="16" t="s">
        <v>16235</v>
      </c>
      <c r="C12820" s="16" t="s">
        <v>382</v>
      </c>
      <c r="D12820" s="4">
        <v>44603</v>
      </c>
      <c r="E12820" s="23">
        <v>2022</v>
      </c>
      <c r="F12820" s="19">
        <v>6.7</v>
      </c>
      <c r="G12820" s="19">
        <f>IF(Movies[[#This Row],[rating]]=0,"",Movies[[#This Row],[rating]])</f>
        <v>6.7</v>
      </c>
      <c r="H12820" s="19" t="str">
        <f>IF(Movies[[#This Row],[rating]]=0,"No Rating","Rated")</f>
        <v>Rated</v>
      </c>
      <c r="I12820" s="16" t="s">
        <v>95</v>
      </c>
      <c r="J12820" s="29" t="s">
        <v>12</v>
      </c>
      <c r="K12820" s="19">
        <v>9.0229999999999997</v>
      </c>
      <c r="L12820" s="26">
        <v>91</v>
      </c>
    </row>
    <row r="12821" spans="1:12" x14ac:dyDescent="0.3">
      <c r="A12821" s="14">
        <v>752564</v>
      </c>
      <c r="B12821" s="16" t="s">
        <v>16236</v>
      </c>
      <c r="C12821" s="16" t="s">
        <v>838</v>
      </c>
      <c r="D12821" s="4">
        <v>44615</v>
      </c>
      <c r="E12821" s="23">
        <v>2022</v>
      </c>
      <c r="F12821" s="19">
        <v>5.8</v>
      </c>
      <c r="G12821" s="19">
        <f>IF(Movies[[#This Row],[rating]]=0,"",Movies[[#This Row],[rating]])</f>
        <v>5.8</v>
      </c>
      <c r="H12821" s="19" t="str">
        <f>IF(Movies[[#This Row],[rating]]=0,"No Rating","Rated")</f>
        <v>Rated</v>
      </c>
      <c r="I12821" s="16" t="s">
        <v>4244</v>
      </c>
      <c r="J12821" s="29" t="s">
        <v>110</v>
      </c>
      <c r="K12821" s="19">
        <v>9.0210000000000008</v>
      </c>
      <c r="L12821" s="26">
        <v>260</v>
      </c>
    </row>
    <row r="12822" spans="1:12" x14ac:dyDescent="0.3">
      <c r="A12822" s="14">
        <v>970308</v>
      </c>
      <c r="B12822" s="16" t="s">
        <v>16237</v>
      </c>
      <c r="C12822" s="16" t="s">
        <v>956</v>
      </c>
      <c r="D12822" s="4">
        <v>44701</v>
      </c>
      <c r="E12822" s="23">
        <v>2022</v>
      </c>
      <c r="F12822" s="19">
        <v>5.3</v>
      </c>
      <c r="G12822" s="19">
        <f>IF(Movies[[#This Row],[rating]]=0,"",Movies[[#This Row],[rating]])</f>
        <v>5.3</v>
      </c>
      <c r="H12822" s="19" t="str">
        <f>IF(Movies[[#This Row],[rating]]=0,"No Rating","Rated")</f>
        <v>Rated</v>
      </c>
      <c r="I12822" s="16" t="s">
        <v>273</v>
      </c>
      <c r="J12822" s="29" t="s">
        <v>605</v>
      </c>
      <c r="K12822" s="19">
        <v>9.0090000000000003</v>
      </c>
      <c r="L12822" s="26">
        <v>116</v>
      </c>
    </row>
    <row r="12823" spans="1:12" x14ac:dyDescent="0.3">
      <c r="A12823" s="14">
        <v>1019421</v>
      </c>
      <c r="B12823" s="16" t="s">
        <v>16238</v>
      </c>
      <c r="C12823" s="16" t="s">
        <v>144</v>
      </c>
      <c r="D12823" s="4">
        <v>44911</v>
      </c>
      <c r="E12823" s="23">
        <v>2022</v>
      </c>
      <c r="F12823" s="19">
        <v>7.3</v>
      </c>
      <c r="G12823" s="19">
        <f>IF(Movies[[#This Row],[rating]]=0,"",Movies[[#This Row],[rating]])</f>
        <v>7.3</v>
      </c>
      <c r="H12823" s="19" t="str">
        <f>IF(Movies[[#This Row],[rating]]=0,"No Rating","Rated")</f>
        <v>Rated</v>
      </c>
      <c r="I12823" s="16" t="s">
        <v>49</v>
      </c>
      <c r="J12823" s="29" t="s">
        <v>146</v>
      </c>
      <c r="K12823" s="19">
        <v>8.9849999999999994</v>
      </c>
      <c r="L12823" s="26">
        <v>3</v>
      </c>
    </row>
    <row r="12824" spans="1:12" x14ac:dyDescent="0.3">
      <c r="A12824" s="14">
        <v>1030955</v>
      </c>
      <c r="B12824" s="16" t="s">
        <v>16239</v>
      </c>
      <c r="C12824" s="16" t="s">
        <v>1540</v>
      </c>
      <c r="D12824" s="4">
        <v>44870</v>
      </c>
      <c r="E12824" s="23">
        <v>2022</v>
      </c>
      <c r="F12824" s="19">
        <v>6</v>
      </c>
      <c r="G12824" s="19">
        <f>IF(Movies[[#This Row],[rating]]=0,"",Movies[[#This Row],[rating]])</f>
        <v>6</v>
      </c>
      <c r="H12824" s="19" t="str">
        <f>IF(Movies[[#This Row],[rating]]=0,"No Rating","Rated")</f>
        <v>Rated</v>
      </c>
      <c r="I12824" s="16" t="s">
        <v>49</v>
      </c>
      <c r="J12824" s="29" t="s">
        <v>605</v>
      </c>
      <c r="K12824" s="19">
        <v>8.9420000000000002</v>
      </c>
      <c r="L12824" s="26">
        <v>2</v>
      </c>
    </row>
    <row r="12825" spans="1:12" x14ac:dyDescent="0.3">
      <c r="A12825" s="14">
        <v>930034</v>
      </c>
      <c r="B12825" s="16" t="s">
        <v>16240</v>
      </c>
      <c r="C12825" s="16" t="s">
        <v>411</v>
      </c>
      <c r="D12825" s="4">
        <v>44583</v>
      </c>
      <c r="E12825" s="23">
        <v>2022</v>
      </c>
      <c r="F12825" s="19">
        <v>5.8570000000000002</v>
      </c>
      <c r="G12825" s="19">
        <f>IF(Movies[[#This Row],[rating]]=0,"",Movies[[#This Row],[rating]])</f>
        <v>5.8570000000000002</v>
      </c>
      <c r="H12825" s="19" t="str">
        <f>IF(Movies[[#This Row],[rating]]=0,"No Rating","Rated")</f>
        <v>Rated</v>
      </c>
      <c r="I12825" s="16" t="s">
        <v>16241</v>
      </c>
      <c r="J12825" s="29" t="s">
        <v>342</v>
      </c>
      <c r="K12825" s="19">
        <v>8.9169999999999998</v>
      </c>
      <c r="L12825" s="26">
        <v>7</v>
      </c>
    </row>
    <row r="12826" spans="1:12" x14ac:dyDescent="0.3">
      <c r="A12826" s="14">
        <v>739643</v>
      </c>
      <c r="B12826" s="16" t="s">
        <v>16242</v>
      </c>
      <c r="C12826" s="16" t="s">
        <v>172</v>
      </c>
      <c r="D12826" s="4">
        <v>44687</v>
      </c>
      <c r="E12826" s="23">
        <v>2022</v>
      </c>
      <c r="F12826" s="19">
        <v>4.9000000000000004</v>
      </c>
      <c r="G12826" s="19">
        <f>IF(Movies[[#This Row],[rating]]=0,"",Movies[[#This Row],[rating]])</f>
        <v>4.9000000000000004</v>
      </c>
      <c r="H12826" s="19" t="str">
        <f>IF(Movies[[#This Row],[rating]]=0,"No Rating","Rated")</f>
        <v>Rated</v>
      </c>
      <c r="I12826" s="16" t="s">
        <v>148</v>
      </c>
      <c r="J12826" s="29" t="s">
        <v>12</v>
      </c>
      <c r="K12826" s="19">
        <v>8.91</v>
      </c>
      <c r="L12826" s="26">
        <v>112</v>
      </c>
    </row>
    <row r="12827" spans="1:12" x14ac:dyDescent="0.3">
      <c r="A12827" s="14">
        <v>772071</v>
      </c>
      <c r="B12827" s="16" t="s">
        <v>16243</v>
      </c>
      <c r="C12827" s="16" t="s">
        <v>2088</v>
      </c>
      <c r="D12827" s="4">
        <v>44818</v>
      </c>
      <c r="E12827" s="23">
        <v>2022</v>
      </c>
      <c r="F12827" s="19">
        <v>8.4</v>
      </c>
      <c r="G12827" s="19">
        <f>IF(Movies[[#This Row],[rating]]=0,"",Movies[[#This Row],[rating]])</f>
        <v>8.4</v>
      </c>
      <c r="H12827" s="19" t="str">
        <f>IF(Movies[[#This Row],[rating]]=0,"No Rating","Rated")</f>
        <v>Rated</v>
      </c>
      <c r="I12827" s="16" t="s">
        <v>216</v>
      </c>
      <c r="J12827" s="29" t="s">
        <v>34</v>
      </c>
      <c r="K12827" s="19">
        <v>8.9049999999999994</v>
      </c>
      <c r="L12827" s="26">
        <v>275</v>
      </c>
    </row>
    <row r="12828" spans="1:12" x14ac:dyDescent="0.3">
      <c r="A12828" s="14">
        <v>859585</v>
      </c>
      <c r="B12828" s="16" t="s">
        <v>16244</v>
      </c>
      <c r="C12828" s="16" t="s">
        <v>1109</v>
      </c>
      <c r="D12828" s="4">
        <v>44699</v>
      </c>
      <c r="E12828" s="23">
        <v>2022</v>
      </c>
      <c r="F12828" s="19">
        <v>5.9</v>
      </c>
      <c r="G12828" s="19">
        <f>IF(Movies[[#This Row],[rating]]=0,"",Movies[[#This Row],[rating]])</f>
        <v>5.9</v>
      </c>
      <c r="H12828" s="19" t="str">
        <f>IF(Movies[[#This Row],[rating]]=0,"No Rating","Rated")</f>
        <v>Rated</v>
      </c>
      <c r="I12828" s="16" t="s">
        <v>327</v>
      </c>
      <c r="J12828" s="29" t="s">
        <v>648</v>
      </c>
      <c r="K12828" s="19">
        <v>8.8829999999999991</v>
      </c>
      <c r="L12828" s="26">
        <v>183</v>
      </c>
    </row>
    <row r="12829" spans="1:12" x14ac:dyDescent="0.3">
      <c r="A12829" s="14">
        <v>1010732</v>
      </c>
      <c r="B12829" s="16" t="s">
        <v>16245</v>
      </c>
      <c r="C12829" s="16" t="s">
        <v>144</v>
      </c>
      <c r="D12829" s="4">
        <v>44687</v>
      </c>
      <c r="E12829" s="23">
        <v>2022</v>
      </c>
      <c r="F12829" s="19">
        <v>5</v>
      </c>
      <c r="G12829" s="19">
        <f>IF(Movies[[#This Row],[rating]]=0,"",Movies[[#This Row],[rating]])</f>
        <v>5</v>
      </c>
      <c r="H12829" s="19" t="str">
        <f>IF(Movies[[#This Row],[rating]]=0,"No Rating","Rated")</f>
        <v>Rated</v>
      </c>
      <c r="I12829" s="16" t="s">
        <v>329</v>
      </c>
      <c r="J12829" s="29" t="s">
        <v>146</v>
      </c>
      <c r="K12829" s="19">
        <v>8.8780000000000001</v>
      </c>
      <c r="L12829" s="26">
        <v>1</v>
      </c>
    </row>
    <row r="12830" spans="1:12" x14ac:dyDescent="0.3">
      <c r="A12830" s="14">
        <v>940417</v>
      </c>
      <c r="B12830" s="16" t="s">
        <v>16246</v>
      </c>
      <c r="C12830" s="16" t="s">
        <v>144</v>
      </c>
      <c r="D12830" s="4">
        <v>44862</v>
      </c>
      <c r="E12830" s="23">
        <v>2022</v>
      </c>
      <c r="F12830" s="19">
        <v>4.5999999999999996</v>
      </c>
      <c r="G12830" s="19">
        <f>IF(Movies[[#This Row],[rating]]=0,"",Movies[[#This Row],[rating]])</f>
        <v>4.5999999999999996</v>
      </c>
      <c r="H12830" s="19" t="str">
        <f>IF(Movies[[#This Row],[rating]]=0,"No Rating","Rated")</f>
        <v>Rated</v>
      </c>
      <c r="I12830" s="16" t="s">
        <v>16247</v>
      </c>
      <c r="J12830" s="29" t="s">
        <v>146</v>
      </c>
      <c r="K12830" s="19">
        <v>8.827</v>
      </c>
      <c r="L12830" s="26">
        <v>35</v>
      </c>
    </row>
    <row r="12831" spans="1:12" x14ac:dyDescent="0.3">
      <c r="A12831" s="14">
        <v>934323</v>
      </c>
      <c r="B12831" s="16" t="s">
        <v>16248</v>
      </c>
      <c r="C12831" s="16" t="s">
        <v>10</v>
      </c>
      <c r="D12831" s="4">
        <v>44639</v>
      </c>
      <c r="E12831" s="23">
        <v>2022</v>
      </c>
      <c r="F12831" s="19">
        <v>7</v>
      </c>
      <c r="G12831" s="19">
        <f>IF(Movies[[#This Row],[rating]]=0,"",Movies[[#This Row],[rating]])</f>
        <v>7</v>
      </c>
      <c r="H12831" s="19" t="str">
        <f>IF(Movies[[#This Row],[rating]]=0,"No Rating","Rated")</f>
        <v>Rated</v>
      </c>
      <c r="I12831" s="16" t="s">
        <v>329</v>
      </c>
      <c r="J12831" s="29" t="s">
        <v>12</v>
      </c>
      <c r="K12831" s="19">
        <v>8.8179999999999996</v>
      </c>
      <c r="L12831" s="26">
        <v>83</v>
      </c>
    </row>
    <row r="12832" spans="1:12" x14ac:dyDescent="0.3">
      <c r="A12832" s="14">
        <v>980804</v>
      </c>
      <c r="B12832" s="16" t="s">
        <v>16249</v>
      </c>
      <c r="C12832" s="16" t="s">
        <v>11072</v>
      </c>
      <c r="D12832" s="4">
        <v>44778</v>
      </c>
      <c r="E12832" s="23">
        <v>2022</v>
      </c>
      <c r="F12832" s="19">
        <v>6.173</v>
      </c>
      <c r="G12832" s="19">
        <f>IF(Movies[[#This Row],[rating]]=0,"",Movies[[#This Row],[rating]])</f>
        <v>6.173</v>
      </c>
      <c r="H12832" s="19" t="str">
        <f>IF(Movies[[#This Row],[rating]]=0,"No Rating","Rated")</f>
        <v>Rated</v>
      </c>
      <c r="I12832" s="16" t="s">
        <v>14738</v>
      </c>
      <c r="J12832" s="29" t="s">
        <v>12</v>
      </c>
      <c r="K12832" s="19">
        <v>8.8170000000000002</v>
      </c>
      <c r="L12832" s="26">
        <v>84</v>
      </c>
    </row>
    <row r="12833" spans="1:12" x14ac:dyDescent="0.3">
      <c r="A12833" s="14">
        <v>768447</v>
      </c>
      <c r="B12833" s="16" t="s">
        <v>16250</v>
      </c>
      <c r="C12833" s="16" t="s">
        <v>432</v>
      </c>
      <c r="D12833" s="4">
        <v>44777</v>
      </c>
      <c r="E12833" s="23">
        <v>2022</v>
      </c>
      <c r="F12833" s="19">
        <v>6.125</v>
      </c>
      <c r="G12833" s="19">
        <f>IF(Movies[[#This Row],[rating]]=0,"",Movies[[#This Row],[rating]])</f>
        <v>6.125</v>
      </c>
      <c r="H12833" s="19" t="str">
        <f>IF(Movies[[#This Row],[rating]]=0,"No Rating","Rated")</f>
        <v>Rated</v>
      </c>
      <c r="I12833" s="16" t="s">
        <v>148</v>
      </c>
      <c r="J12833" s="29" t="s">
        <v>12</v>
      </c>
      <c r="K12833" s="19">
        <v>8.8059999999999992</v>
      </c>
      <c r="L12833" s="26">
        <v>48</v>
      </c>
    </row>
    <row r="12834" spans="1:12" x14ac:dyDescent="0.3">
      <c r="A12834" s="14">
        <v>968438</v>
      </c>
      <c r="B12834" s="16" t="s">
        <v>16251</v>
      </c>
      <c r="C12834" s="16" t="s">
        <v>540</v>
      </c>
      <c r="D12834" s="4">
        <v>44734</v>
      </c>
      <c r="E12834" s="23">
        <v>2022</v>
      </c>
      <c r="F12834" s="19">
        <v>5.4</v>
      </c>
      <c r="G12834" s="19">
        <f>IF(Movies[[#This Row],[rating]]=0,"",Movies[[#This Row],[rating]])</f>
        <v>5.4</v>
      </c>
      <c r="H12834" s="19" t="str">
        <f>IF(Movies[[#This Row],[rating]]=0,"No Rating","Rated")</f>
        <v>Rated</v>
      </c>
      <c r="I12834" s="16" t="s">
        <v>1205</v>
      </c>
      <c r="J12834" s="29" t="s">
        <v>12</v>
      </c>
      <c r="K12834" s="19">
        <v>8.8019999999999996</v>
      </c>
      <c r="L12834" s="26">
        <v>223</v>
      </c>
    </row>
    <row r="12835" spans="1:12" x14ac:dyDescent="0.3">
      <c r="A12835" s="14">
        <v>962697</v>
      </c>
      <c r="B12835" s="16" t="s">
        <v>16252</v>
      </c>
      <c r="C12835" s="16" t="s">
        <v>10</v>
      </c>
      <c r="D12835" s="4">
        <v>44692</v>
      </c>
      <c r="E12835" s="23">
        <v>2022</v>
      </c>
      <c r="F12835" s="19">
        <v>6.5</v>
      </c>
      <c r="G12835" s="19">
        <f>IF(Movies[[#This Row],[rating]]=0,"",Movies[[#This Row],[rating]])</f>
        <v>6.5</v>
      </c>
      <c r="H12835" s="19" t="str">
        <f>IF(Movies[[#This Row],[rating]]=0,"No Rating","Rated")</f>
        <v>Rated</v>
      </c>
      <c r="I12835" s="16" t="s">
        <v>441</v>
      </c>
      <c r="J12835" s="29" t="s">
        <v>12</v>
      </c>
      <c r="K12835" s="19">
        <v>8.7970000000000006</v>
      </c>
      <c r="L12835" s="26">
        <v>190</v>
      </c>
    </row>
    <row r="12836" spans="1:12" x14ac:dyDescent="0.3">
      <c r="A12836" s="14">
        <v>668047</v>
      </c>
      <c r="B12836" s="16" t="s">
        <v>16253</v>
      </c>
      <c r="C12836" s="16" t="s">
        <v>2156</v>
      </c>
      <c r="D12836" s="4">
        <v>44728</v>
      </c>
      <c r="E12836" s="23">
        <v>2022</v>
      </c>
      <c r="F12836" s="19">
        <v>6.6</v>
      </c>
      <c r="G12836" s="19">
        <f>IF(Movies[[#This Row],[rating]]=0,"",Movies[[#This Row],[rating]])</f>
        <v>6.6</v>
      </c>
      <c r="H12836" s="19" t="str">
        <f>IF(Movies[[#This Row],[rating]]=0,"No Rating","Rated")</f>
        <v>Rated</v>
      </c>
      <c r="I12836" s="16" t="s">
        <v>16254</v>
      </c>
      <c r="J12836" s="29" t="s">
        <v>12</v>
      </c>
      <c r="K12836" s="19">
        <v>8.7769999999999992</v>
      </c>
      <c r="L12836" s="26">
        <v>73</v>
      </c>
    </row>
    <row r="12837" spans="1:12" x14ac:dyDescent="0.3">
      <c r="A12837" s="14">
        <v>948163</v>
      </c>
      <c r="B12837" s="16" t="s">
        <v>16255</v>
      </c>
      <c r="C12837" s="16" t="s">
        <v>172</v>
      </c>
      <c r="D12837" s="4">
        <v>44792</v>
      </c>
      <c r="E12837" s="23">
        <v>2022</v>
      </c>
      <c r="F12837" s="19">
        <v>7.6</v>
      </c>
      <c r="G12837" s="19">
        <f>IF(Movies[[#This Row],[rating]]=0,"",Movies[[#This Row],[rating]])</f>
        <v>7.6</v>
      </c>
      <c r="H12837" s="19" t="str">
        <f>IF(Movies[[#This Row],[rating]]=0,"No Rating","Rated")</f>
        <v>Rated</v>
      </c>
      <c r="I12837" s="16" t="s">
        <v>16256</v>
      </c>
      <c r="J12837" s="29" t="s">
        <v>12</v>
      </c>
      <c r="K12837" s="19">
        <v>8.7560000000000002</v>
      </c>
      <c r="L12837" s="26">
        <v>26</v>
      </c>
    </row>
    <row r="12838" spans="1:12" x14ac:dyDescent="0.3">
      <c r="A12838" s="14">
        <v>919570</v>
      </c>
      <c r="B12838" s="16" t="s">
        <v>16257</v>
      </c>
      <c r="C12838" s="16" t="s">
        <v>16258</v>
      </c>
      <c r="D12838" s="4">
        <v>44715</v>
      </c>
      <c r="E12838" s="23">
        <v>2022</v>
      </c>
      <c r="F12838" s="19">
        <v>6.98</v>
      </c>
      <c r="G12838" s="19">
        <f>IF(Movies[[#This Row],[rating]]=0,"",Movies[[#This Row],[rating]])</f>
        <v>6.98</v>
      </c>
      <c r="H12838" s="19" t="str">
        <f>IF(Movies[[#This Row],[rating]]=0,"No Rating","Rated")</f>
        <v>Rated</v>
      </c>
      <c r="I12838" s="16" t="s">
        <v>49</v>
      </c>
      <c r="J12838" s="29" t="s">
        <v>1303</v>
      </c>
      <c r="K12838" s="19">
        <v>8.7319999999999993</v>
      </c>
      <c r="L12838" s="26">
        <v>151</v>
      </c>
    </row>
    <row r="12839" spans="1:12" x14ac:dyDescent="0.3">
      <c r="A12839" s="14">
        <v>982620</v>
      </c>
      <c r="B12839" s="16" t="s">
        <v>16259</v>
      </c>
      <c r="C12839" s="16" t="s">
        <v>10</v>
      </c>
      <c r="D12839" s="4">
        <v>44799</v>
      </c>
      <c r="E12839" s="23">
        <v>2022</v>
      </c>
      <c r="F12839" s="19">
        <v>4.3</v>
      </c>
      <c r="G12839" s="19">
        <f>IF(Movies[[#This Row],[rating]]=0,"",Movies[[#This Row],[rating]])</f>
        <v>4.3</v>
      </c>
      <c r="H12839" s="19" t="str">
        <f>IF(Movies[[#This Row],[rating]]=0,"No Rating","Rated")</f>
        <v>Rated</v>
      </c>
      <c r="I12839" s="16" t="s">
        <v>625</v>
      </c>
      <c r="J12839" s="29" t="s">
        <v>12</v>
      </c>
      <c r="K12839" s="19">
        <v>8.7270000000000003</v>
      </c>
      <c r="L12839" s="26">
        <v>93</v>
      </c>
    </row>
    <row r="12840" spans="1:12" x14ac:dyDescent="0.3">
      <c r="A12840" s="14">
        <v>566805</v>
      </c>
      <c r="B12840" s="16" t="s">
        <v>16260</v>
      </c>
      <c r="C12840" s="16" t="s">
        <v>584</v>
      </c>
      <c r="D12840" s="4">
        <v>44889</v>
      </c>
      <c r="E12840" s="23">
        <v>2022</v>
      </c>
      <c r="F12840" s="19">
        <v>5.8</v>
      </c>
      <c r="G12840" s="19">
        <f>IF(Movies[[#This Row],[rating]]=0,"",Movies[[#This Row],[rating]])</f>
        <v>5.8</v>
      </c>
      <c r="H12840" s="19" t="str">
        <f>IF(Movies[[#This Row],[rating]]=0,"No Rating","Rated")</f>
        <v>Rated</v>
      </c>
      <c r="I12840" s="16" t="s">
        <v>16261</v>
      </c>
      <c r="J12840" s="29" t="s">
        <v>12</v>
      </c>
      <c r="K12840" s="19">
        <v>8.7189999999999994</v>
      </c>
      <c r="L12840" s="26">
        <v>205</v>
      </c>
    </row>
    <row r="12841" spans="1:12" x14ac:dyDescent="0.3">
      <c r="A12841" s="14">
        <v>860852</v>
      </c>
      <c r="B12841" s="16" t="s">
        <v>16262</v>
      </c>
      <c r="C12841" s="16" t="s">
        <v>10</v>
      </c>
      <c r="D12841" s="4">
        <v>44624</v>
      </c>
      <c r="E12841" s="23">
        <v>2022</v>
      </c>
      <c r="F12841" s="19">
        <v>7.6</v>
      </c>
      <c r="G12841" s="19">
        <f>IF(Movies[[#This Row],[rating]]=0,"",Movies[[#This Row],[rating]])</f>
        <v>7.6</v>
      </c>
      <c r="H12841" s="19" t="str">
        <f>IF(Movies[[#This Row],[rating]]=0,"No Rating","Rated")</f>
        <v>Rated</v>
      </c>
      <c r="I12841" s="16" t="s">
        <v>49</v>
      </c>
      <c r="J12841" s="29" t="s">
        <v>12</v>
      </c>
      <c r="K12841" s="19">
        <v>8.7140000000000004</v>
      </c>
      <c r="L12841" s="26">
        <v>128</v>
      </c>
    </row>
    <row r="12842" spans="1:12" x14ac:dyDescent="0.3">
      <c r="A12842" s="14">
        <v>982543</v>
      </c>
      <c r="B12842" s="16" t="s">
        <v>16263</v>
      </c>
      <c r="C12842" s="16" t="s">
        <v>10</v>
      </c>
      <c r="D12842" s="4">
        <v>44719</v>
      </c>
      <c r="E12842" s="23">
        <v>2022</v>
      </c>
      <c r="F12842" s="19">
        <v>5.5</v>
      </c>
      <c r="G12842" s="19">
        <f>IF(Movies[[#This Row],[rating]]=0,"",Movies[[#This Row],[rating]])</f>
        <v>5.5</v>
      </c>
      <c r="H12842" s="19" t="str">
        <f>IF(Movies[[#This Row],[rating]]=0,"No Rating","Rated")</f>
        <v>Rated</v>
      </c>
      <c r="I12842" s="16" t="s">
        <v>961</v>
      </c>
      <c r="J12842" s="29" t="s">
        <v>12</v>
      </c>
      <c r="K12842" s="19">
        <v>8.6999999999999993</v>
      </c>
      <c r="L12842" s="26">
        <v>117</v>
      </c>
    </row>
    <row r="12843" spans="1:12" x14ac:dyDescent="0.3">
      <c r="A12843" s="14">
        <v>888321</v>
      </c>
      <c r="B12843" s="16" t="s">
        <v>16264</v>
      </c>
      <c r="C12843" s="16" t="s">
        <v>16265</v>
      </c>
      <c r="D12843" s="4">
        <v>44749</v>
      </c>
      <c r="E12843" s="23">
        <v>2022</v>
      </c>
      <c r="F12843" s="19">
        <v>6.2</v>
      </c>
      <c r="G12843" s="19">
        <f>IF(Movies[[#This Row],[rating]]=0,"",Movies[[#This Row],[rating]])</f>
        <v>6.2</v>
      </c>
      <c r="H12843" s="19" t="str">
        <f>IF(Movies[[#This Row],[rating]]=0,"No Rating","Rated")</f>
        <v>Rated</v>
      </c>
      <c r="I12843" s="16" t="s">
        <v>189</v>
      </c>
      <c r="J12843" s="29" t="s">
        <v>286</v>
      </c>
      <c r="K12843" s="19">
        <v>8.6959999999999997</v>
      </c>
      <c r="L12843" s="26">
        <v>214</v>
      </c>
    </row>
    <row r="12844" spans="1:12" x14ac:dyDescent="0.3">
      <c r="A12844" s="14">
        <v>766431</v>
      </c>
      <c r="B12844" s="16" t="s">
        <v>16266</v>
      </c>
      <c r="C12844" s="16" t="s">
        <v>10</v>
      </c>
      <c r="D12844" s="4">
        <v>44673</v>
      </c>
      <c r="E12844" s="23">
        <v>2022</v>
      </c>
      <c r="F12844" s="19">
        <v>7.1</v>
      </c>
      <c r="G12844" s="19">
        <f>IF(Movies[[#This Row],[rating]]=0,"",Movies[[#This Row],[rating]])</f>
        <v>7.1</v>
      </c>
      <c r="H12844" s="19" t="str">
        <f>IF(Movies[[#This Row],[rating]]=0,"No Rating","Rated")</f>
        <v>Rated</v>
      </c>
      <c r="I12844" s="16" t="s">
        <v>16267</v>
      </c>
      <c r="J12844" s="29" t="s">
        <v>12</v>
      </c>
      <c r="K12844" s="19">
        <v>8.6910000000000007</v>
      </c>
      <c r="L12844" s="26">
        <v>92</v>
      </c>
    </row>
    <row r="12845" spans="1:12" x14ac:dyDescent="0.3">
      <c r="A12845" s="14">
        <v>843543</v>
      </c>
      <c r="B12845" s="16" t="s">
        <v>16268</v>
      </c>
      <c r="C12845" s="16" t="s">
        <v>172</v>
      </c>
      <c r="D12845" s="4">
        <v>44825</v>
      </c>
      <c r="E12845" s="23">
        <v>2022</v>
      </c>
      <c r="F12845" s="19">
        <v>5.8</v>
      </c>
      <c r="G12845" s="19">
        <f>IF(Movies[[#This Row],[rating]]=0,"",Movies[[#This Row],[rating]])</f>
        <v>5.8</v>
      </c>
      <c r="H12845" s="19" t="str">
        <f>IF(Movies[[#This Row],[rating]]=0,"No Rating","Rated")</f>
        <v>Rated</v>
      </c>
      <c r="I12845" s="16" t="s">
        <v>16269</v>
      </c>
      <c r="J12845" s="29" t="s">
        <v>12</v>
      </c>
      <c r="K12845" s="19">
        <v>8.6859999999999999</v>
      </c>
      <c r="L12845" s="26">
        <v>269</v>
      </c>
    </row>
    <row r="12846" spans="1:12" x14ac:dyDescent="0.3">
      <c r="A12846" s="14">
        <v>865498</v>
      </c>
      <c r="B12846" s="16" t="s">
        <v>16270</v>
      </c>
      <c r="C12846" s="16" t="s">
        <v>108</v>
      </c>
      <c r="D12846" s="4">
        <v>44853</v>
      </c>
      <c r="E12846" s="23">
        <v>2022</v>
      </c>
      <c r="F12846" s="19">
        <v>6</v>
      </c>
      <c r="G12846" s="19">
        <f>IF(Movies[[#This Row],[rating]]=0,"",Movies[[#This Row],[rating]])</f>
        <v>6</v>
      </c>
      <c r="H12846" s="19" t="str">
        <f>IF(Movies[[#This Row],[rating]]=0,"No Rating","Rated")</f>
        <v>Rated</v>
      </c>
      <c r="I12846" s="16" t="s">
        <v>30</v>
      </c>
      <c r="J12846" s="29" t="s">
        <v>110</v>
      </c>
      <c r="K12846" s="19">
        <v>8.6720000000000006</v>
      </c>
      <c r="L12846" s="26">
        <v>157</v>
      </c>
    </row>
    <row r="12847" spans="1:12" x14ac:dyDescent="0.3">
      <c r="A12847" s="14">
        <v>990493</v>
      </c>
      <c r="B12847" s="16" t="s">
        <v>16271</v>
      </c>
      <c r="C12847" s="16" t="s">
        <v>3926</v>
      </c>
      <c r="D12847" s="4">
        <v>44757</v>
      </c>
      <c r="E12847" s="23">
        <v>2022</v>
      </c>
      <c r="F12847" s="19">
        <v>4.5</v>
      </c>
      <c r="G12847" s="19">
        <f>IF(Movies[[#This Row],[rating]]=0,"",Movies[[#This Row],[rating]])</f>
        <v>4.5</v>
      </c>
      <c r="H12847" s="19" t="str">
        <f>IF(Movies[[#This Row],[rating]]=0,"No Rating","Rated")</f>
        <v>Rated</v>
      </c>
      <c r="I12847" s="16" t="s">
        <v>468</v>
      </c>
      <c r="J12847" s="29" t="s">
        <v>3927</v>
      </c>
      <c r="K12847" s="19">
        <v>8.66</v>
      </c>
      <c r="L12847" s="26">
        <v>6</v>
      </c>
    </row>
    <row r="12848" spans="1:12" x14ac:dyDescent="0.3">
      <c r="A12848" s="14">
        <v>933861</v>
      </c>
      <c r="B12848" s="16" t="s">
        <v>16272</v>
      </c>
      <c r="C12848" s="16" t="s">
        <v>341</v>
      </c>
      <c r="D12848" s="4">
        <v>44604</v>
      </c>
      <c r="E12848" s="23">
        <v>2022</v>
      </c>
      <c r="F12848" s="19">
        <v>4.5999999999999996</v>
      </c>
      <c r="G12848" s="19">
        <f>IF(Movies[[#This Row],[rating]]=0,"",Movies[[#This Row],[rating]])</f>
        <v>4.5999999999999996</v>
      </c>
      <c r="H12848" s="19" t="str">
        <f>IF(Movies[[#This Row],[rating]]=0,"No Rating","Rated")</f>
        <v>Rated</v>
      </c>
      <c r="I12848" s="16" t="s">
        <v>1559</v>
      </c>
      <c r="J12848" s="29" t="s">
        <v>534</v>
      </c>
      <c r="K12848" s="19">
        <v>8.6539999999999999</v>
      </c>
      <c r="L12848" s="26">
        <v>15</v>
      </c>
    </row>
    <row r="12849" spans="1:12" x14ac:dyDescent="0.3">
      <c r="A12849" s="14">
        <v>924423</v>
      </c>
      <c r="B12849" s="16" t="s">
        <v>16273</v>
      </c>
      <c r="C12849" s="16" t="s">
        <v>411</v>
      </c>
      <c r="D12849" s="4">
        <v>44569</v>
      </c>
      <c r="E12849" s="23">
        <v>2022</v>
      </c>
      <c r="F12849" s="19">
        <v>5.7</v>
      </c>
      <c r="G12849" s="19">
        <f>IF(Movies[[#This Row],[rating]]=0,"",Movies[[#This Row],[rating]])</f>
        <v>5.7</v>
      </c>
      <c r="H12849" s="19" t="str">
        <f>IF(Movies[[#This Row],[rating]]=0,"No Rating","Rated")</f>
        <v>Rated</v>
      </c>
      <c r="I12849" s="16" t="s">
        <v>203</v>
      </c>
      <c r="J12849" s="29" t="s">
        <v>342</v>
      </c>
      <c r="K12849" s="19">
        <v>8.6539999999999999</v>
      </c>
      <c r="L12849" s="26">
        <v>3</v>
      </c>
    </row>
    <row r="12850" spans="1:12" x14ac:dyDescent="0.3">
      <c r="A12850" s="14">
        <v>1053630</v>
      </c>
      <c r="B12850" s="16" t="s">
        <v>16274</v>
      </c>
      <c r="C12850" s="16" t="s">
        <v>3926</v>
      </c>
      <c r="D12850" s="4">
        <v>44921</v>
      </c>
      <c r="E12850" s="23">
        <v>2022</v>
      </c>
      <c r="F12850" s="19">
        <v>5.3</v>
      </c>
      <c r="G12850" s="19">
        <f>IF(Movies[[#This Row],[rating]]=0,"",Movies[[#This Row],[rating]])</f>
        <v>5.3</v>
      </c>
      <c r="H12850" s="19" t="str">
        <f>IF(Movies[[#This Row],[rating]]=0,"No Rating","Rated")</f>
        <v>Rated</v>
      </c>
      <c r="I12850" s="16" t="s">
        <v>49</v>
      </c>
      <c r="J12850" s="29" t="s">
        <v>3927</v>
      </c>
      <c r="K12850" s="19">
        <v>8.6349999999999998</v>
      </c>
      <c r="L12850" s="26">
        <v>8</v>
      </c>
    </row>
    <row r="12851" spans="1:12" x14ac:dyDescent="0.3">
      <c r="A12851" s="14">
        <v>1026202</v>
      </c>
      <c r="B12851" s="16" t="s">
        <v>16275</v>
      </c>
      <c r="C12851" s="16" t="s">
        <v>10</v>
      </c>
      <c r="D12851" s="4">
        <v>44854</v>
      </c>
      <c r="E12851" s="23">
        <v>2022</v>
      </c>
      <c r="F12851" s="19">
        <v>6.5</v>
      </c>
      <c r="G12851" s="19">
        <f>IF(Movies[[#This Row],[rating]]=0,"",Movies[[#This Row],[rating]])</f>
        <v>6.5</v>
      </c>
      <c r="H12851" s="19" t="str">
        <f>IF(Movies[[#This Row],[rating]]=0,"No Rating","Rated")</f>
        <v>Rated</v>
      </c>
      <c r="I12851" s="16" t="s">
        <v>4139</v>
      </c>
      <c r="J12851" s="29" t="s">
        <v>12</v>
      </c>
      <c r="K12851" s="19">
        <v>8.6199999999999992</v>
      </c>
      <c r="L12851" s="26">
        <v>21</v>
      </c>
    </row>
    <row r="12852" spans="1:12" x14ac:dyDescent="0.3">
      <c r="A12852" s="14">
        <v>1009263</v>
      </c>
      <c r="B12852" s="16" t="s">
        <v>16276</v>
      </c>
      <c r="C12852" s="16" t="s">
        <v>3926</v>
      </c>
      <c r="D12852" s="4">
        <v>44792</v>
      </c>
      <c r="E12852" s="23">
        <v>2022</v>
      </c>
      <c r="F12852" s="19">
        <v>5.4</v>
      </c>
      <c r="G12852" s="19">
        <f>IF(Movies[[#This Row],[rating]]=0,"",Movies[[#This Row],[rating]])</f>
        <v>5.4</v>
      </c>
      <c r="H12852" s="19" t="str">
        <f>IF(Movies[[#This Row],[rating]]=0,"No Rating","Rated")</f>
        <v>Rated</v>
      </c>
      <c r="I12852" s="16" t="s">
        <v>768</v>
      </c>
      <c r="J12852" s="29" t="s">
        <v>3927</v>
      </c>
      <c r="K12852" s="19">
        <v>8.6140000000000008</v>
      </c>
      <c r="L12852" s="26">
        <v>5</v>
      </c>
    </row>
    <row r="12853" spans="1:12" x14ac:dyDescent="0.3">
      <c r="A12853" s="14">
        <v>884971</v>
      </c>
      <c r="B12853" s="16" t="s">
        <v>16277</v>
      </c>
      <c r="C12853" s="16" t="s">
        <v>838</v>
      </c>
      <c r="D12853" s="4">
        <v>44629</v>
      </c>
      <c r="E12853" s="23">
        <v>2022</v>
      </c>
      <c r="F12853" s="19">
        <v>6.8360000000000003</v>
      </c>
      <c r="G12853" s="19">
        <f>IF(Movies[[#This Row],[rating]]=0,"",Movies[[#This Row],[rating]])</f>
        <v>6.8360000000000003</v>
      </c>
      <c r="H12853" s="19" t="str">
        <f>IF(Movies[[#This Row],[rating]]=0,"No Rating","Rated")</f>
        <v>Rated</v>
      </c>
      <c r="I12853" s="16" t="s">
        <v>312</v>
      </c>
      <c r="J12853" s="29" t="s">
        <v>110</v>
      </c>
      <c r="K12853" s="19">
        <v>8.6069999999999993</v>
      </c>
      <c r="L12853" s="26">
        <v>363</v>
      </c>
    </row>
    <row r="12854" spans="1:12" x14ac:dyDescent="0.3">
      <c r="A12854" s="14">
        <v>788734</v>
      </c>
      <c r="B12854" s="16" t="s">
        <v>16278</v>
      </c>
      <c r="C12854" s="16" t="s">
        <v>7109</v>
      </c>
      <c r="D12854" s="4">
        <v>44834</v>
      </c>
      <c r="E12854" s="23">
        <v>2022</v>
      </c>
      <c r="F12854" s="19">
        <v>7.2</v>
      </c>
      <c r="G12854" s="19">
        <f>IF(Movies[[#This Row],[rating]]=0,"",Movies[[#This Row],[rating]])</f>
        <v>7.2</v>
      </c>
      <c r="H12854" s="19" t="str">
        <f>IF(Movies[[#This Row],[rating]]=0,"No Rating","Rated")</f>
        <v>Rated</v>
      </c>
      <c r="I12854" s="16" t="s">
        <v>180</v>
      </c>
      <c r="J12854" s="29" t="s">
        <v>265</v>
      </c>
      <c r="K12854" s="19">
        <v>8.6059999999999999</v>
      </c>
      <c r="L12854" s="26">
        <v>309</v>
      </c>
    </row>
    <row r="12855" spans="1:12" x14ac:dyDescent="0.3">
      <c r="A12855" s="14">
        <v>946127</v>
      </c>
      <c r="B12855" s="16" t="s">
        <v>16279</v>
      </c>
      <c r="C12855" s="16" t="s">
        <v>114</v>
      </c>
      <c r="D12855" s="4">
        <v>44848</v>
      </c>
      <c r="E12855" s="23">
        <v>2022</v>
      </c>
      <c r="F12855" s="19">
        <v>6.9</v>
      </c>
      <c r="G12855" s="19">
        <f>IF(Movies[[#This Row],[rating]]=0,"",Movies[[#This Row],[rating]])</f>
        <v>6.9</v>
      </c>
      <c r="H12855" s="19" t="str">
        <f>IF(Movies[[#This Row],[rating]]=0,"No Rating","Rated")</f>
        <v>Rated</v>
      </c>
      <c r="I12855" s="16" t="s">
        <v>16057</v>
      </c>
      <c r="J12855" s="29" t="s">
        <v>110</v>
      </c>
      <c r="K12855" s="19">
        <v>8.6020000000000003</v>
      </c>
      <c r="L12855" s="26">
        <v>103</v>
      </c>
    </row>
    <row r="12856" spans="1:12" x14ac:dyDescent="0.3">
      <c r="A12856" s="14">
        <v>821420</v>
      </c>
      <c r="B12856" s="16" t="s">
        <v>16280</v>
      </c>
      <c r="C12856" s="16" t="s">
        <v>10</v>
      </c>
      <c r="D12856" s="4">
        <v>44603</v>
      </c>
      <c r="E12856" s="23">
        <v>2022</v>
      </c>
      <c r="F12856" s="19">
        <v>6.3</v>
      </c>
      <c r="G12856" s="19">
        <f>IF(Movies[[#This Row],[rating]]=0,"",Movies[[#This Row],[rating]])</f>
        <v>6.3</v>
      </c>
      <c r="H12856" s="19" t="str">
        <f>IF(Movies[[#This Row],[rating]]=0,"No Rating","Rated")</f>
        <v>Rated</v>
      </c>
      <c r="I12856" s="16" t="s">
        <v>277</v>
      </c>
      <c r="J12856" s="29" t="s">
        <v>12</v>
      </c>
      <c r="K12856" s="19">
        <v>8.5779999999999994</v>
      </c>
      <c r="L12856" s="26">
        <v>85</v>
      </c>
    </row>
    <row r="12857" spans="1:12" x14ac:dyDescent="0.3">
      <c r="A12857" s="14">
        <v>1020830</v>
      </c>
      <c r="B12857" s="16" t="s">
        <v>16281</v>
      </c>
      <c r="C12857" s="16" t="s">
        <v>14279</v>
      </c>
      <c r="D12857" s="4">
        <v>44774</v>
      </c>
      <c r="E12857" s="23">
        <v>2022</v>
      </c>
      <c r="F12857" s="19">
        <v>5.9169999999999998</v>
      </c>
      <c r="G12857" s="19">
        <f>IF(Movies[[#This Row],[rating]]=0,"",Movies[[#This Row],[rating]])</f>
        <v>5.9169999999999998</v>
      </c>
      <c r="H12857" s="19" t="str">
        <f>IF(Movies[[#This Row],[rating]]=0,"No Rating","Rated")</f>
        <v>Rated</v>
      </c>
      <c r="I12857" s="16" t="s">
        <v>13314</v>
      </c>
      <c r="J12857" s="29" t="s">
        <v>14280</v>
      </c>
      <c r="K12857" s="19">
        <v>8.5589999999999993</v>
      </c>
      <c r="L12857" s="26">
        <v>6</v>
      </c>
    </row>
    <row r="12858" spans="1:12" x14ac:dyDescent="0.3">
      <c r="A12858" s="14">
        <v>892535</v>
      </c>
      <c r="B12858" s="16" t="s">
        <v>16282</v>
      </c>
      <c r="C12858" s="16" t="s">
        <v>16283</v>
      </c>
      <c r="D12858" s="4">
        <v>44762</v>
      </c>
      <c r="E12858" s="23">
        <v>2022</v>
      </c>
      <c r="F12858" s="19">
        <v>5.2</v>
      </c>
      <c r="G12858" s="19">
        <f>IF(Movies[[#This Row],[rating]]=0,"",Movies[[#This Row],[rating]])</f>
        <v>5.2</v>
      </c>
      <c r="H12858" s="19" t="str">
        <f>IF(Movies[[#This Row],[rating]]=0,"No Rating","Rated")</f>
        <v>Rated</v>
      </c>
      <c r="I12858" s="16" t="s">
        <v>30</v>
      </c>
      <c r="J12858" s="29" t="s">
        <v>110</v>
      </c>
      <c r="K12858" s="19">
        <v>8.5579999999999998</v>
      </c>
      <c r="L12858" s="26">
        <v>109</v>
      </c>
    </row>
    <row r="12859" spans="1:12" x14ac:dyDescent="0.3">
      <c r="A12859" s="14">
        <v>1002695</v>
      </c>
      <c r="B12859" s="16" t="s">
        <v>16284</v>
      </c>
      <c r="C12859" s="16" t="s">
        <v>74</v>
      </c>
      <c r="D12859" s="4">
        <v>44763</v>
      </c>
      <c r="E12859" s="23">
        <v>2022</v>
      </c>
      <c r="F12859" s="19">
        <v>7.4</v>
      </c>
      <c r="G12859" s="19">
        <f>IF(Movies[[#This Row],[rating]]=0,"",Movies[[#This Row],[rating]])</f>
        <v>7.4</v>
      </c>
      <c r="H12859" s="19" t="str">
        <f>IF(Movies[[#This Row],[rating]]=0,"No Rating","Rated")</f>
        <v>Rated</v>
      </c>
      <c r="I12859" s="16" t="s">
        <v>30</v>
      </c>
      <c r="J12859" s="29" t="s">
        <v>34</v>
      </c>
      <c r="K12859" s="19">
        <v>8.548</v>
      </c>
      <c r="L12859" s="26">
        <v>107</v>
      </c>
    </row>
    <row r="12860" spans="1:12" x14ac:dyDescent="0.3">
      <c r="A12860" s="14">
        <v>913814</v>
      </c>
      <c r="B12860" s="16" t="s">
        <v>16285</v>
      </c>
      <c r="C12860" s="16" t="s">
        <v>416</v>
      </c>
      <c r="D12860" s="4">
        <v>44729</v>
      </c>
      <c r="E12860" s="23">
        <v>2022</v>
      </c>
      <c r="F12860" s="19">
        <v>6.3220000000000001</v>
      </c>
      <c r="G12860" s="19">
        <f>IF(Movies[[#This Row],[rating]]=0,"",Movies[[#This Row],[rating]])</f>
        <v>6.3220000000000001</v>
      </c>
      <c r="H12860" s="19" t="str">
        <f>IF(Movies[[#This Row],[rating]]=0,"No Rating","Rated")</f>
        <v>Rated</v>
      </c>
      <c r="I12860" s="16" t="s">
        <v>5877</v>
      </c>
      <c r="J12860" s="29" t="s">
        <v>12</v>
      </c>
      <c r="K12860" s="19">
        <v>8.548</v>
      </c>
      <c r="L12860" s="26">
        <v>146</v>
      </c>
    </row>
    <row r="12861" spans="1:12" x14ac:dyDescent="0.3">
      <c r="A12861" s="14">
        <v>848958</v>
      </c>
      <c r="B12861" s="16" t="s">
        <v>16286</v>
      </c>
      <c r="C12861" s="16" t="s">
        <v>849</v>
      </c>
      <c r="D12861" s="4">
        <v>44881</v>
      </c>
      <c r="E12861" s="23">
        <v>2022</v>
      </c>
      <c r="F12861" s="19">
        <v>6.57</v>
      </c>
      <c r="G12861" s="19">
        <f>IF(Movies[[#This Row],[rating]]=0,"",Movies[[#This Row],[rating]])</f>
        <v>6.57</v>
      </c>
      <c r="H12861" s="19" t="str">
        <f>IF(Movies[[#This Row],[rating]]=0,"No Rating","Rated")</f>
        <v>Rated</v>
      </c>
      <c r="I12861" s="16" t="s">
        <v>713</v>
      </c>
      <c r="J12861" s="29" t="s">
        <v>110</v>
      </c>
      <c r="K12861" s="19">
        <v>8.5470000000000006</v>
      </c>
      <c r="L12861" s="26">
        <v>143</v>
      </c>
    </row>
    <row r="12862" spans="1:12" x14ac:dyDescent="0.3">
      <c r="A12862" s="14">
        <v>947590</v>
      </c>
      <c r="B12862" s="16" t="s">
        <v>16287</v>
      </c>
      <c r="C12862" s="16" t="s">
        <v>838</v>
      </c>
      <c r="D12862" s="4">
        <v>44853</v>
      </c>
      <c r="E12862" s="23">
        <v>2022</v>
      </c>
      <c r="F12862" s="19">
        <v>6.2</v>
      </c>
      <c r="G12862" s="19">
        <f>IF(Movies[[#This Row],[rating]]=0,"",Movies[[#This Row],[rating]])</f>
        <v>6.2</v>
      </c>
      <c r="H12862" s="19" t="str">
        <f>IF(Movies[[#This Row],[rating]]=0,"No Rating","Rated")</f>
        <v>Rated</v>
      </c>
      <c r="I12862" s="16" t="s">
        <v>636</v>
      </c>
      <c r="J12862" s="29" t="s">
        <v>110</v>
      </c>
      <c r="K12862" s="19">
        <v>8.5269999999999992</v>
      </c>
      <c r="L12862" s="26">
        <v>32</v>
      </c>
    </row>
    <row r="12863" spans="1:12" x14ac:dyDescent="0.3">
      <c r="A12863" s="14">
        <v>952062</v>
      </c>
      <c r="B12863" s="16" t="s">
        <v>16288</v>
      </c>
      <c r="C12863" s="16" t="s">
        <v>880</v>
      </c>
      <c r="D12863" s="4">
        <v>44904</v>
      </c>
      <c r="E12863" s="23">
        <v>2022</v>
      </c>
      <c r="F12863" s="19">
        <v>6</v>
      </c>
      <c r="G12863" s="19">
        <f>IF(Movies[[#This Row],[rating]]=0,"",Movies[[#This Row],[rating]])</f>
        <v>6</v>
      </c>
      <c r="H12863" s="19" t="str">
        <f>IF(Movies[[#This Row],[rating]]=0,"No Rating","Rated")</f>
        <v>Rated</v>
      </c>
      <c r="I12863" s="16" t="s">
        <v>30</v>
      </c>
      <c r="J12863" s="29" t="s">
        <v>881</v>
      </c>
      <c r="K12863" s="19">
        <v>8.5180000000000007</v>
      </c>
      <c r="L12863" s="26">
        <v>59</v>
      </c>
    </row>
    <row r="12864" spans="1:12" x14ac:dyDescent="0.3">
      <c r="A12864" s="14">
        <v>1029446</v>
      </c>
      <c r="B12864" s="16" t="s">
        <v>16289</v>
      </c>
      <c r="C12864" s="16" t="s">
        <v>3926</v>
      </c>
      <c r="D12864" s="4">
        <v>44862</v>
      </c>
      <c r="E12864" s="23">
        <v>2022</v>
      </c>
      <c r="F12864" s="19">
        <v>6.4</v>
      </c>
      <c r="G12864" s="19">
        <f>IF(Movies[[#This Row],[rating]]=0,"",Movies[[#This Row],[rating]])</f>
        <v>6.4</v>
      </c>
      <c r="H12864" s="19" t="str">
        <f>IF(Movies[[#This Row],[rating]]=0,"No Rating","Rated")</f>
        <v>Rated</v>
      </c>
      <c r="I12864" s="16" t="s">
        <v>49</v>
      </c>
      <c r="J12864" s="29" t="s">
        <v>3927</v>
      </c>
      <c r="K12864" s="19">
        <v>8.5129999999999999</v>
      </c>
      <c r="L12864" s="26">
        <v>32</v>
      </c>
    </row>
    <row r="12865" spans="1:12" x14ac:dyDescent="0.3">
      <c r="A12865" s="14">
        <v>670243</v>
      </c>
      <c r="B12865" s="16" t="s">
        <v>16290</v>
      </c>
      <c r="C12865" s="16" t="s">
        <v>108</v>
      </c>
      <c r="D12865" s="4">
        <v>44573</v>
      </c>
      <c r="E12865" s="23">
        <v>2022</v>
      </c>
      <c r="F12865" s="19">
        <v>6.8</v>
      </c>
      <c r="G12865" s="19">
        <f>IF(Movies[[#This Row],[rating]]=0,"",Movies[[#This Row],[rating]])</f>
        <v>6.8</v>
      </c>
      <c r="H12865" s="19" t="str">
        <f>IF(Movies[[#This Row],[rating]]=0,"No Rating","Rated")</f>
        <v>Rated</v>
      </c>
      <c r="I12865" s="16" t="s">
        <v>1164</v>
      </c>
      <c r="J12865" s="29" t="s">
        <v>110</v>
      </c>
      <c r="K12865" s="19">
        <v>8.5039999999999996</v>
      </c>
      <c r="L12865" s="26">
        <v>256</v>
      </c>
    </row>
    <row r="12866" spans="1:12" x14ac:dyDescent="0.3">
      <c r="A12866" s="14">
        <v>939914</v>
      </c>
      <c r="B12866" s="16" t="s">
        <v>16291</v>
      </c>
      <c r="C12866" s="16" t="s">
        <v>10</v>
      </c>
      <c r="D12866" s="4">
        <v>44763</v>
      </c>
      <c r="E12866" s="23">
        <v>2022</v>
      </c>
      <c r="F12866" s="19">
        <v>5.9</v>
      </c>
      <c r="G12866" s="19">
        <f>IF(Movies[[#This Row],[rating]]=0,"",Movies[[#This Row],[rating]])</f>
        <v>5.9</v>
      </c>
      <c r="H12866" s="19" t="str">
        <f>IF(Movies[[#This Row],[rating]]=0,"No Rating","Rated")</f>
        <v>Rated</v>
      </c>
      <c r="I12866" s="16" t="s">
        <v>10900</v>
      </c>
      <c r="J12866" s="29" t="s">
        <v>12</v>
      </c>
      <c r="K12866" s="19">
        <v>8.5030000000000001</v>
      </c>
      <c r="L12866" s="26">
        <v>167</v>
      </c>
    </row>
    <row r="12867" spans="1:12" x14ac:dyDescent="0.3">
      <c r="A12867" s="14">
        <v>823147</v>
      </c>
      <c r="B12867" s="16" t="s">
        <v>16292</v>
      </c>
      <c r="C12867" s="16" t="s">
        <v>10</v>
      </c>
      <c r="D12867" s="4">
        <v>44841</v>
      </c>
      <c r="E12867" s="23">
        <v>2022</v>
      </c>
      <c r="F12867" s="19">
        <v>7.0030000000000001</v>
      </c>
      <c r="G12867" s="19">
        <f>IF(Movies[[#This Row],[rating]]=0,"",Movies[[#This Row],[rating]])</f>
        <v>7.0030000000000001</v>
      </c>
      <c r="H12867" s="19" t="str">
        <f>IF(Movies[[#This Row],[rating]]=0,"No Rating","Rated")</f>
        <v>Rated</v>
      </c>
      <c r="I12867" s="16" t="s">
        <v>49</v>
      </c>
      <c r="J12867" s="29" t="s">
        <v>12</v>
      </c>
      <c r="K12867" s="19">
        <v>8.4979999999999993</v>
      </c>
      <c r="L12867" s="26">
        <v>200</v>
      </c>
    </row>
    <row r="12868" spans="1:12" x14ac:dyDescent="0.3">
      <c r="A12868" s="14">
        <v>979163</v>
      </c>
      <c r="B12868" s="16" t="s">
        <v>16293</v>
      </c>
      <c r="C12868" s="16" t="s">
        <v>10</v>
      </c>
      <c r="D12868" s="4">
        <v>44722</v>
      </c>
      <c r="E12868" s="23">
        <v>2022</v>
      </c>
      <c r="F12868" s="19">
        <v>7</v>
      </c>
      <c r="G12868" s="19">
        <f>IF(Movies[[#This Row],[rating]]=0,"",Movies[[#This Row],[rating]])</f>
        <v>7</v>
      </c>
      <c r="H12868" s="19" t="str">
        <f>IF(Movies[[#This Row],[rating]]=0,"No Rating","Rated")</f>
        <v>Rated</v>
      </c>
      <c r="I12868" s="16" t="s">
        <v>329</v>
      </c>
      <c r="J12868" s="29" t="s">
        <v>12</v>
      </c>
      <c r="K12868" s="19">
        <v>8.4909999999999997</v>
      </c>
      <c r="L12868" s="26">
        <v>236</v>
      </c>
    </row>
    <row r="12869" spans="1:12" x14ac:dyDescent="0.3">
      <c r="A12869" s="14">
        <v>772450</v>
      </c>
      <c r="B12869" s="16" t="s">
        <v>16294</v>
      </c>
      <c r="C12869" s="16" t="s">
        <v>74</v>
      </c>
      <c r="D12869" s="4">
        <v>44811</v>
      </c>
      <c r="E12869" s="23">
        <v>2022</v>
      </c>
      <c r="F12869" s="19">
        <v>6.8</v>
      </c>
      <c r="G12869" s="19">
        <f>IF(Movies[[#This Row],[rating]]=0,"",Movies[[#This Row],[rating]])</f>
        <v>6.8</v>
      </c>
      <c r="H12869" s="19" t="str">
        <f>IF(Movies[[#This Row],[rating]]=0,"No Rating","Rated")</f>
        <v>Rated</v>
      </c>
      <c r="I12869" s="16" t="s">
        <v>468</v>
      </c>
      <c r="J12869" s="29" t="s">
        <v>34</v>
      </c>
      <c r="K12869" s="19">
        <v>8.4749999999999996</v>
      </c>
      <c r="L12869" s="26">
        <v>115</v>
      </c>
    </row>
    <row r="12870" spans="1:12" x14ac:dyDescent="0.3">
      <c r="A12870" s="14">
        <v>842891</v>
      </c>
      <c r="B12870" s="16" t="s">
        <v>16295</v>
      </c>
      <c r="C12870" s="16" t="s">
        <v>10</v>
      </c>
      <c r="D12870" s="4">
        <v>44600</v>
      </c>
      <c r="E12870" s="23">
        <v>2022</v>
      </c>
      <c r="F12870" s="19">
        <v>4.4000000000000004</v>
      </c>
      <c r="G12870" s="19">
        <f>IF(Movies[[#This Row],[rating]]=0,"",Movies[[#This Row],[rating]])</f>
        <v>4.4000000000000004</v>
      </c>
      <c r="H12870" s="19" t="str">
        <f>IF(Movies[[#This Row],[rating]]=0,"No Rating","Rated")</f>
        <v>Rated</v>
      </c>
      <c r="I12870" s="16" t="s">
        <v>132</v>
      </c>
      <c r="J12870" s="29" t="s">
        <v>12</v>
      </c>
      <c r="K12870" s="19">
        <v>8.4589999999999996</v>
      </c>
      <c r="L12870" s="26">
        <v>34</v>
      </c>
    </row>
    <row r="12871" spans="1:12" x14ac:dyDescent="0.3">
      <c r="A12871" s="14">
        <v>934131</v>
      </c>
      <c r="B12871" s="16" t="s">
        <v>16296</v>
      </c>
      <c r="C12871" s="16" t="s">
        <v>10</v>
      </c>
      <c r="D12871" s="4">
        <v>44869</v>
      </c>
      <c r="E12871" s="23">
        <v>2022</v>
      </c>
      <c r="F12871" s="19">
        <v>6.4</v>
      </c>
      <c r="G12871" s="19">
        <f>IF(Movies[[#This Row],[rating]]=0,"",Movies[[#This Row],[rating]])</f>
        <v>6.4</v>
      </c>
      <c r="H12871" s="19" t="str">
        <f>IF(Movies[[#This Row],[rating]]=0,"No Rating","Rated")</f>
        <v>Rated</v>
      </c>
      <c r="I12871" s="16" t="s">
        <v>132</v>
      </c>
      <c r="J12871" s="29" t="s">
        <v>12</v>
      </c>
      <c r="K12871" s="19">
        <v>8.4390000000000001</v>
      </c>
      <c r="L12871" s="26">
        <v>166</v>
      </c>
    </row>
    <row r="12872" spans="1:12" x14ac:dyDescent="0.3">
      <c r="A12872" s="14">
        <v>1005835</v>
      </c>
      <c r="B12872" s="16" t="s">
        <v>16297</v>
      </c>
      <c r="C12872" s="16" t="s">
        <v>10</v>
      </c>
      <c r="D12872" s="4">
        <v>44798</v>
      </c>
      <c r="E12872" s="23">
        <v>2022</v>
      </c>
      <c r="F12872" s="19">
        <v>5.0999999999999996</v>
      </c>
      <c r="G12872" s="19">
        <f>IF(Movies[[#This Row],[rating]]=0,"",Movies[[#This Row],[rating]])</f>
        <v>5.0999999999999996</v>
      </c>
      <c r="H12872" s="19" t="str">
        <f>IF(Movies[[#This Row],[rating]]=0,"No Rating","Rated")</f>
        <v>Rated</v>
      </c>
      <c r="I12872" s="16" t="s">
        <v>161</v>
      </c>
      <c r="J12872" s="29" t="s">
        <v>12</v>
      </c>
      <c r="K12872" s="19">
        <v>8.4380000000000006</v>
      </c>
      <c r="L12872" s="26">
        <v>111</v>
      </c>
    </row>
    <row r="12873" spans="1:12" x14ac:dyDescent="0.3">
      <c r="A12873" s="14">
        <v>865559</v>
      </c>
      <c r="B12873" s="16" t="s">
        <v>16298</v>
      </c>
      <c r="C12873" s="16" t="s">
        <v>416</v>
      </c>
      <c r="D12873" s="4">
        <v>44897</v>
      </c>
      <c r="E12873" s="23">
        <v>2022</v>
      </c>
      <c r="F12873" s="19">
        <v>6.4</v>
      </c>
      <c r="G12873" s="19">
        <f>IF(Movies[[#This Row],[rating]]=0,"",Movies[[#This Row],[rating]])</f>
        <v>6.4</v>
      </c>
      <c r="H12873" s="19" t="str">
        <f>IF(Movies[[#This Row],[rating]]=0,"No Rating","Rated")</f>
        <v>Rated</v>
      </c>
      <c r="I12873" s="16" t="s">
        <v>161</v>
      </c>
      <c r="J12873" s="29" t="s">
        <v>12</v>
      </c>
      <c r="K12873" s="19">
        <v>8.4369999999999994</v>
      </c>
      <c r="L12873" s="26">
        <v>187</v>
      </c>
    </row>
    <row r="12874" spans="1:12" x14ac:dyDescent="0.3">
      <c r="A12874" s="14">
        <v>936960</v>
      </c>
      <c r="B12874" s="16" t="s">
        <v>16299</v>
      </c>
      <c r="C12874" s="16" t="s">
        <v>10</v>
      </c>
      <c r="D12874" s="4">
        <v>44882</v>
      </c>
      <c r="E12874" s="23">
        <v>2022</v>
      </c>
      <c r="F12874" s="19">
        <v>5.8</v>
      </c>
      <c r="G12874" s="19">
        <f>IF(Movies[[#This Row],[rating]]=0,"",Movies[[#This Row],[rating]])</f>
        <v>5.8</v>
      </c>
      <c r="H12874" s="19" t="str">
        <f>IF(Movies[[#This Row],[rating]]=0,"No Rating","Rated")</f>
        <v>Rated</v>
      </c>
      <c r="I12874" s="16" t="s">
        <v>161</v>
      </c>
      <c r="J12874" s="29" t="s">
        <v>12</v>
      </c>
      <c r="K12874" s="19">
        <v>8.4329999999999998</v>
      </c>
      <c r="L12874" s="26">
        <v>215</v>
      </c>
    </row>
    <row r="12875" spans="1:12" x14ac:dyDescent="0.3">
      <c r="A12875" s="14">
        <v>960206</v>
      </c>
      <c r="B12875" s="16" t="s">
        <v>16300</v>
      </c>
      <c r="C12875" s="16" t="s">
        <v>16301</v>
      </c>
      <c r="D12875" s="4">
        <v>44896</v>
      </c>
      <c r="E12875" s="23">
        <v>2022</v>
      </c>
      <c r="F12875" s="19">
        <v>6.9</v>
      </c>
      <c r="G12875" s="19">
        <f>IF(Movies[[#This Row],[rating]]=0,"",Movies[[#This Row],[rating]])</f>
        <v>6.9</v>
      </c>
      <c r="H12875" s="19" t="str">
        <f>IF(Movies[[#This Row],[rating]]=0,"No Rating","Rated")</f>
        <v>Rated</v>
      </c>
      <c r="I12875" s="16" t="s">
        <v>49</v>
      </c>
      <c r="J12875" s="29" t="s">
        <v>648</v>
      </c>
      <c r="K12875" s="19">
        <v>8.4250000000000007</v>
      </c>
      <c r="L12875" s="26">
        <v>159</v>
      </c>
    </row>
    <row r="12876" spans="1:12" x14ac:dyDescent="0.3">
      <c r="A12876" s="14">
        <v>992827</v>
      </c>
      <c r="B12876" s="16" t="s">
        <v>16302</v>
      </c>
      <c r="C12876" s="16" t="s">
        <v>94</v>
      </c>
      <c r="D12876" s="4">
        <v>44721</v>
      </c>
      <c r="E12876" s="23">
        <v>2022</v>
      </c>
      <c r="F12876" s="19">
        <v>5.8</v>
      </c>
      <c r="G12876" s="19">
        <f>IF(Movies[[#This Row],[rating]]=0,"",Movies[[#This Row],[rating]])</f>
        <v>5.8</v>
      </c>
      <c r="H12876" s="19" t="str">
        <f>IF(Movies[[#This Row],[rating]]=0,"No Rating","Rated")</f>
        <v>Rated</v>
      </c>
      <c r="I12876" s="16" t="s">
        <v>886</v>
      </c>
      <c r="J12876" s="29" t="s">
        <v>96</v>
      </c>
      <c r="K12876" s="19">
        <v>8.4160000000000004</v>
      </c>
      <c r="L12876" s="26">
        <v>11</v>
      </c>
    </row>
    <row r="12877" spans="1:12" x14ac:dyDescent="0.3">
      <c r="A12877" s="14">
        <v>990593</v>
      </c>
      <c r="B12877" s="16" t="s">
        <v>16303</v>
      </c>
      <c r="C12877" s="16" t="s">
        <v>10</v>
      </c>
      <c r="D12877" s="4">
        <v>44750</v>
      </c>
      <c r="E12877" s="23">
        <v>2022</v>
      </c>
      <c r="F12877" s="19">
        <v>6.5</v>
      </c>
      <c r="G12877" s="19">
        <f>IF(Movies[[#This Row],[rating]]=0,"",Movies[[#This Row],[rating]])</f>
        <v>6.5</v>
      </c>
      <c r="H12877" s="19" t="str">
        <f>IF(Movies[[#This Row],[rating]]=0,"No Rating","Rated")</f>
        <v>Rated</v>
      </c>
      <c r="I12877" s="16" t="s">
        <v>491</v>
      </c>
      <c r="J12877" s="29" t="s">
        <v>12</v>
      </c>
      <c r="K12877" s="19">
        <v>8.4039999999999999</v>
      </c>
      <c r="L12877" s="26">
        <v>48</v>
      </c>
    </row>
    <row r="12878" spans="1:12" x14ac:dyDescent="0.3">
      <c r="A12878" s="14">
        <v>1265839</v>
      </c>
      <c r="B12878" s="16" t="s">
        <v>16304</v>
      </c>
      <c r="C12878" s="16" t="s">
        <v>1845</v>
      </c>
      <c r="D12878" s="4">
        <v>44598</v>
      </c>
      <c r="E12878" s="23">
        <v>2022</v>
      </c>
      <c r="F12878" s="19">
        <v>6</v>
      </c>
      <c r="G12878" s="19">
        <f>IF(Movies[[#This Row],[rating]]=0,"",Movies[[#This Row],[rating]])</f>
        <v>6</v>
      </c>
      <c r="H12878" s="19" t="str">
        <f>IF(Movies[[#This Row],[rating]]=0,"No Rating","Rated")</f>
        <v>Rated</v>
      </c>
      <c r="I12878" s="16" t="s">
        <v>1845</v>
      </c>
      <c r="J12878" s="29" t="s">
        <v>342</v>
      </c>
      <c r="K12878" s="19">
        <v>8.4019999999999992</v>
      </c>
      <c r="L12878" s="26">
        <v>1</v>
      </c>
    </row>
    <row r="12879" spans="1:12" x14ac:dyDescent="0.3">
      <c r="A12879" s="14">
        <v>925943</v>
      </c>
      <c r="B12879" s="16" t="s">
        <v>16305</v>
      </c>
      <c r="C12879" s="16" t="s">
        <v>108</v>
      </c>
      <c r="D12879" s="4">
        <v>44888</v>
      </c>
      <c r="E12879" s="23">
        <v>2022</v>
      </c>
      <c r="F12879" s="19">
        <v>6.2</v>
      </c>
      <c r="G12879" s="19">
        <f>IF(Movies[[#This Row],[rating]]=0,"",Movies[[#This Row],[rating]])</f>
        <v>6.2</v>
      </c>
      <c r="H12879" s="19" t="str">
        <f>IF(Movies[[#This Row],[rating]]=0,"No Rating","Rated")</f>
        <v>Rated</v>
      </c>
      <c r="I12879" s="16" t="s">
        <v>306</v>
      </c>
      <c r="J12879" s="29" t="s">
        <v>110</v>
      </c>
      <c r="K12879" s="19">
        <v>8.3989999999999991</v>
      </c>
      <c r="L12879" s="26">
        <v>176</v>
      </c>
    </row>
    <row r="12880" spans="1:12" x14ac:dyDescent="0.3">
      <c r="A12880" s="14">
        <v>680829</v>
      </c>
      <c r="B12880" s="16" t="s">
        <v>8949</v>
      </c>
      <c r="C12880" s="16" t="s">
        <v>10</v>
      </c>
      <c r="D12880" s="4">
        <v>44638</v>
      </c>
      <c r="E12880" s="23">
        <v>2022</v>
      </c>
      <c r="F12880" s="19">
        <v>5.3</v>
      </c>
      <c r="G12880" s="19">
        <f>IF(Movies[[#This Row],[rating]]=0,"",Movies[[#This Row],[rating]])</f>
        <v>5.3</v>
      </c>
      <c r="H12880" s="19" t="str">
        <f>IF(Movies[[#This Row],[rating]]=0,"No Rating","Rated")</f>
        <v>Rated</v>
      </c>
      <c r="I12880" s="16" t="s">
        <v>11836</v>
      </c>
      <c r="J12880" s="29" t="s">
        <v>12</v>
      </c>
      <c r="K12880" s="19">
        <v>8.3970000000000002</v>
      </c>
      <c r="L12880" s="26">
        <v>121</v>
      </c>
    </row>
    <row r="12881" spans="1:12" x14ac:dyDescent="0.3">
      <c r="A12881" s="14">
        <v>915982</v>
      </c>
      <c r="B12881" s="16" t="s">
        <v>16306</v>
      </c>
      <c r="C12881" s="16" t="s">
        <v>10</v>
      </c>
      <c r="D12881" s="4">
        <v>44634</v>
      </c>
      <c r="E12881" s="23">
        <v>2022</v>
      </c>
      <c r="F12881" s="19">
        <v>5.0999999999999996</v>
      </c>
      <c r="G12881" s="19">
        <f>IF(Movies[[#This Row],[rating]]=0,"",Movies[[#This Row],[rating]])</f>
        <v>5.0999999999999996</v>
      </c>
      <c r="H12881" s="19" t="str">
        <f>IF(Movies[[#This Row],[rating]]=0,"No Rating","Rated")</f>
        <v>Rated</v>
      </c>
      <c r="I12881" s="16" t="s">
        <v>2735</v>
      </c>
      <c r="J12881" s="29" t="s">
        <v>12</v>
      </c>
      <c r="K12881" s="19">
        <v>8.3840000000000003</v>
      </c>
      <c r="L12881" s="26">
        <v>20</v>
      </c>
    </row>
    <row r="12882" spans="1:12" x14ac:dyDescent="0.3">
      <c r="A12882" s="14">
        <v>671318</v>
      </c>
      <c r="B12882" s="16" t="s">
        <v>16307</v>
      </c>
      <c r="C12882" s="16" t="s">
        <v>10</v>
      </c>
      <c r="D12882" s="4">
        <v>44658</v>
      </c>
      <c r="E12882" s="23">
        <v>2022</v>
      </c>
      <c r="F12882" s="19">
        <v>7.5</v>
      </c>
      <c r="G12882" s="19">
        <f>IF(Movies[[#This Row],[rating]]=0,"",Movies[[#This Row],[rating]])</f>
        <v>7.5</v>
      </c>
      <c r="H12882" s="19" t="str">
        <f>IF(Movies[[#This Row],[rating]]=0,"No Rating","Rated")</f>
        <v>Rated</v>
      </c>
      <c r="I12882" s="16" t="s">
        <v>180</v>
      </c>
      <c r="J12882" s="29" t="s">
        <v>12</v>
      </c>
      <c r="K12882" s="19">
        <v>8.3659999999999997</v>
      </c>
      <c r="L12882" s="26">
        <v>258</v>
      </c>
    </row>
    <row r="12883" spans="1:12" x14ac:dyDescent="0.3">
      <c r="A12883" s="14">
        <v>1014501</v>
      </c>
      <c r="B12883" s="16" t="s">
        <v>16308</v>
      </c>
      <c r="C12883" s="16" t="s">
        <v>432</v>
      </c>
      <c r="D12883" s="4">
        <v>44772</v>
      </c>
      <c r="E12883" s="23">
        <v>2022</v>
      </c>
      <c r="F12883" s="19">
        <v>3.6</v>
      </c>
      <c r="G12883" s="19">
        <f>IF(Movies[[#This Row],[rating]]=0,"",Movies[[#This Row],[rating]])</f>
        <v>3.6</v>
      </c>
      <c r="H12883" s="19" t="str">
        <f>IF(Movies[[#This Row],[rating]]=0,"No Rating","Rated")</f>
        <v>Rated</v>
      </c>
      <c r="I12883" s="16" t="s">
        <v>566</v>
      </c>
      <c r="J12883" s="29" t="s">
        <v>12</v>
      </c>
      <c r="K12883" s="19">
        <v>8.3650000000000002</v>
      </c>
      <c r="L12883" s="26">
        <v>11</v>
      </c>
    </row>
    <row r="12884" spans="1:12" x14ac:dyDescent="0.3">
      <c r="A12884" s="14">
        <v>1033052</v>
      </c>
      <c r="B12884" s="16" t="s">
        <v>16309</v>
      </c>
      <c r="C12884" s="16" t="s">
        <v>10</v>
      </c>
      <c r="D12884" s="4">
        <v>44903</v>
      </c>
      <c r="E12884" s="23">
        <v>2022</v>
      </c>
      <c r="F12884" s="19">
        <v>6.3</v>
      </c>
      <c r="G12884" s="19">
        <f>IF(Movies[[#This Row],[rating]]=0,"",Movies[[#This Row],[rating]])</f>
        <v>6.3</v>
      </c>
      <c r="H12884" s="19" t="str">
        <f>IF(Movies[[#This Row],[rating]]=0,"No Rating","Rated")</f>
        <v>Rated</v>
      </c>
      <c r="I12884" s="16" t="s">
        <v>566</v>
      </c>
      <c r="J12884" s="29" t="s">
        <v>12</v>
      </c>
      <c r="K12884" s="19">
        <v>8.3640000000000008</v>
      </c>
      <c r="L12884" s="26">
        <v>80</v>
      </c>
    </row>
    <row r="12885" spans="1:12" x14ac:dyDescent="0.3">
      <c r="A12885" s="14">
        <v>823951</v>
      </c>
      <c r="B12885" s="16" t="s">
        <v>10444</v>
      </c>
      <c r="C12885" s="16" t="s">
        <v>838</v>
      </c>
      <c r="D12885" s="4">
        <v>44839</v>
      </c>
      <c r="E12885" s="23">
        <v>2022</v>
      </c>
      <c r="F12885" s="19">
        <v>7.0730000000000004</v>
      </c>
      <c r="G12885" s="19">
        <f>IF(Movies[[#This Row],[rating]]=0,"",Movies[[#This Row],[rating]])</f>
        <v>7.0730000000000004</v>
      </c>
      <c r="H12885" s="19" t="str">
        <f>IF(Movies[[#This Row],[rating]]=0,"No Rating","Rated")</f>
        <v>Rated</v>
      </c>
      <c r="I12885" s="16" t="s">
        <v>56</v>
      </c>
      <c r="J12885" s="29" t="s">
        <v>110</v>
      </c>
      <c r="K12885" s="19">
        <v>8.3460000000000001</v>
      </c>
      <c r="L12885" s="26">
        <v>764</v>
      </c>
    </row>
    <row r="12886" spans="1:12" x14ac:dyDescent="0.3">
      <c r="A12886" s="14">
        <v>1027219</v>
      </c>
      <c r="B12886" s="16" t="s">
        <v>16310</v>
      </c>
      <c r="C12886" s="16" t="s">
        <v>3926</v>
      </c>
      <c r="D12886" s="4">
        <v>44848</v>
      </c>
      <c r="E12886" s="23">
        <v>2022</v>
      </c>
      <c r="F12886" s="19">
        <v>5.6</v>
      </c>
      <c r="G12886" s="19">
        <f>IF(Movies[[#This Row],[rating]]=0,"",Movies[[#This Row],[rating]])</f>
        <v>5.6</v>
      </c>
      <c r="H12886" s="19" t="str">
        <f>IF(Movies[[#This Row],[rating]]=0,"No Rating","Rated")</f>
        <v>Rated</v>
      </c>
      <c r="I12886" s="16" t="s">
        <v>166</v>
      </c>
      <c r="J12886" s="29" t="s">
        <v>3927</v>
      </c>
      <c r="K12886" s="19">
        <v>8.3339999999999996</v>
      </c>
      <c r="L12886" s="26">
        <v>7</v>
      </c>
    </row>
    <row r="12887" spans="1:12" x14ac:dyDescent="0.3">
      <c r="A12887" s="14">
        <v>827887</v>
      </c>
      <c r="B12887" s="16" t="s">
        <v>16311</v>
      </c>
      <c r="C12887" s="16" t="s">
        <v>108</v>
      </c>
      <c r="D12887" s="4">
        <v>44728</v>
      </c>
      <c r="E12887" s="23">
        <v>2022</v>
      </c>
      <c r="F12887" s="19">
        <v>6.8</v>
      </c>
      <c r="G12887" s="19">
        <f>IF(Movies[[#This Row],[rating]]=0,"",Movies[[#This Row],[rating]])</f>
        <v>6.8</v>
      </c>
      <c r="H12887" s="19" t="str">
        <f>IF(Movies[[#This Row],[rating]]=0,"No Rating","Rated")</f>
        <v>Rated</v>
      </c>
      <c r="I12887" s="16" t="s">
        <v>312</v>
      </c>
      <c r="J12887" s="29" t="s">
        <v>110</v>
      </c>
      <c r="K12887" s="19">
        <v>8.3339999999999996</v>
      </c>
      <c r="L12887" s="26">
        <v>62</v>
      </c>
    </row>
    <row r="12888" spans="1:12" x14ac:dyDescent="0.3">
      <c r="A12888" s="14">
        <v>958487</v>
      </c>
      <c r="B12888" s="16" t="s">
        <v>16312</v>
      </c>
      <c r="C12888" s="16" t="s">
        <v>16313</v>
      </c>
      <c r="D12888" s="4">
        <v>44729</v>
      </c>
      <c r="E12888" s="23">
        <v>2022</v>
      </c>
      <c r="F12888" s="19">
        <v>6.7</v>
      </c>
      <c r="G12888" s="19">
        <f>IF(Movies[[#This Row],[rating]]=0,"",Movies[[#This Row],[rating]])</f>
        <v>6.7</v>
      </c>
      <c r="H12888" s="19" t="str">
        <f>IF(Movies[[#This Row],[rating]]=0,"No Rating","Rated")</f>
        <v>Rated</v>
      </c>
      <c r="I12888" s="16" t="s">
        <v>1897</v>
      </c>
      <c r="J12888" s="29" t="s">
        <v>146</v>
      </c>
      <c r="K12888" s="19">
        <v>8.3070000000000004</v>
      </c>
      <c r="L12888" s="26">
        <v>102</v>
      </c>
    </row>
    <row r="12889" spans="1:12" x14ac:dyDescent="0.3">
      <c r="A12889" s="14">
        <v>1022685</v>
      </c>
      <c r="B12889" s="16" t="s">
        <v>16314</v>
      </c>
      <c r="C12889" s="16" t="s">
        <v>172</v>
      </c>
      <c r="D12889" s="4">
        <v>44891</v>
      </c>
      <c r="E12889" s="23">
        <v>2022</v>
      </c>
      <c r="F12889" s="19">
        <v>5.7</v>
      </c>
      <c r="G12889" s="19">
        <f>IF(Movies[[#This Row],[rating]]=0,"",Movies[[#This Row],[rating]])</f>
        <v>5.7</v>
      </c>
      <c r="H12889" s="19" t="str">
        <f>IF(Movies[[#This Row],[rating]]=0,"No Rating","Rated")</f>
        <v>Rated</v>
      </c>
      <c r="I12889" s="16" t="s">
        <v>15296</v>
      </c>
      <c r="J12889" s="29" t="s">
        <v>12</v>
      </c>
      <c r="K12889" s="19">
        <v>8.2919999999999998</v>
      </c>
      <c r="L12889" s="26">
        <v>49</v>
      </c>
    </row>
    <row r="12890" spans="1:12" x14ac:dyDescent="0.3">
      <c r="A12890" s="14">
        <v>799883</v>
      </c>
      <c r="B12890" s="16" t="s">
        <v>16315</v>
      </c>
      <c r="C12890" s="16" t="s">
        <v>10</v>
      </c>
      <c r="D12890" s="4">
        <v>44715</v>
      </c>
      <c r="E12890" s="23">
        <v>2022</v>
      </c>
      <c r="F12890" s="19">
        <v>6.6</v>
      </c>
      <c r="G12890" s="19">
        <f>IF(Movies[[#This Row],[rating]]=0,"",Movies[[#This Row],[rating]])</f>
        <v>6.6</v>
      </c>
      <c r="H12890" s="19" t="str">
        <f>IF(Movies[[#This Row],[rating]]=0,"No Rating","Rated")</f>
        <v>Rated</v>
      </c>
      <c r="I12890" s="16" t="s">
        <v>13705</v>
      </c>
      <c r="J12890" s="29" t="s">
        <v>12</v>
      </c>
      <c r="K12890" s="19">
        <v>8.2840000000000007</v>
      </c>
      <c r="L12890" s="26">
        <v>60</v>
      </c>
    </row>
    <row r="12891" spans="1:12" x14ac:dyDescent="0.3">
      <c r="A12891" s="14">
        <v>1013572</v>
      </c>
      <c r="B12891" s="16" t="s">
        <v>16316</v>
      </c>
      <c r="C12891" s="16" t="s">
        <v>10</v>
      </c>
      <c r="D12891" s="4">
        <v>44843</v>
      </c>
      <c r="E12891" s="23">
        <v>2022</v>
      </c>
      <c r="F12891" s="19">
        <v>7.4</v>
      </c>
      <c r="G12891" s="19">
        <f>IF(Movies[[#This Row],[rating]]=0,"",Movies[[#This Row],[rating]])</f>
        <v>7.4</v>
      </c>
      <c r="H12891" s="19" t="str">
        <f>IF(Movies[[#This Row],[rating]]=0,"No Rating","Rated")</f>
        <v>Rated</v>
      </c>
      <c r="I12891" s="16" t="s">
        <v>329</v>
      </c>
      <c r="J12891" s="29" t="s">
        <v>12</v>
      </c>
      <c r="K12891" s="19">
        <v>8.2789999999999999</v>
      </c>
      <c r="L12891" s="26">
        <v>27</v>
      </c>
    </row>
    <row r="12892" spans="1:12" x14ac:dyDescent="0.3">
      <c r="A12892" s="14">
        <v>1055806</v>
      </c>
      <c r="B12892" s="16" t="s">
        <v>16317</v>
      </c>
      <c r="C12892" s="16" t="s">
        <v>10</v>
      </c>
      <c r="D12892" s="4">
        <v>44896</v>
      </c>
      <c r="E12892" s="23">
        <v>2022</v>
      </c>
      <c r="F12892" s="19">
        <v>6.5</v>
      </c>
      <c r="G12892" s="19">
        <f>IF(Movies[[#This Row],[rating]]=0,"",Movies[[#This Row],[rating]])</f>
        <v>6.5</v>
      </c>
      <c r="H12892" s="19" t="str">
        <f>IF(Movies[[#This Row],[rating]]=0,"No Rating","Rated")</f>
        <v>Rated</v>
      </c>
      <c r="I12892" s="16" t="s">
        <v>642</v>
      </c>
      <c r="J12892" s="29" t="s">
        <v>12</v>
      </c>
      <c r="K12892" s="19">
        <v>8.2739999999999991</v>
      </c>
      <c r="L12892" s="26">
        <v>28</v>
      </c>
    </row>
    <row r="12893" spans="1:12" x14ac:dyDescent="0.3">
      <c r="A12893" s="14">
        <v>1028506</v>
      </c>
      <c r="B12893" s="16" t="s">
        <v>16318</v>
      </c>
      <c r="C12893" s="16" t="s">
        <v>2001</v>
      </c>
      <c r="D12893" s="4">
        <v>44838</v>
      </c>
      <c r="E12893" s="23">
        <v>2022</v>
      </c>
      <c r="F12893" s="19">
        <v>6.9089999999999998</v>
      </c>
      <c r="G12893" s="19">
        <f>IF(Movies[[#This Row],[rating]]=0,"",Movies[[#This Row],[rating]])</f>
        <v>6.9089999999999998</v>
      </c>
      <c r="H12893" s="19" t="str">
        <f>IF(Movies[[#This Row],[rating]]=0,"No Rating","Rated")</f>
        <v>Rated</v>
      </c>
      <c r="I12893" s="16" t="s">
        <v>1159</v>
      </c>
      <c r="J12893" s="29" t="s">
        <v>12</v>
      </c>
      <c r="K12893" s="19">
        <v>8.266</v>
      </c>
      <c r="L12893" s="26">
        <v>44</v>
      </c>
    </row>
    <row r="12894" spans="1:12" x14ac:dyDescent="0.3">
      <c r="A12894" s="14">
        <v>952701</v>
      </c>
      <c r="B12894" s="16" t="s">
        <v>16319</v>
      </c>
      <c r="C12894" s="16" t="s">
        <v>16320</v>
      </c>
      <c r="D12894" s="4">
        <v>44883</v>
      </c>
      <c r="E12894" s="23">
        <v>2022</v>
      </c>
      <c r="F12894" s="19">
        <v>6.2</v>
      </c>
      <c r="G12894" s="19">
        <f>IF(Movies[[#This Row],[rating]]=0,"",Movies[[#This Row],[rating]])</f>
        <v>6.2</v>
      </c>
      <c r="H12894" s="19" t="str">
        <f>IF(Movies[[#This Row],[rating]]=0,"No Rating","Rated")</f>
        <v>Rated</v>
      </c>
      <c r="I12894" s="16" t="s">
        <v>49</v>
      </c>
      <c r="J12894" s="29" t="s">
        <v>110</v>
      </c>
      <c r="K12894" s="19">
        <v>8.2330000000000005</v>
      </c>
      <c r="L12894" s="26">
        <v>423</v>
      </c>
    </row>
    <row r="12895" spans="1:12" x14ac:dyDescent="0.3">
      <c r="A12895" s="14">
        <v>628802</v>
      </c>
      <c r="B12895" s="16" t="s">
        <v>16321</v>
      </c>
      <c r="C12895" s="16" t="s">
        <v>94</v>
      </c>
      <c r="D12895" s="4">
        <v>44638</v>
      </c>
      <c r="E12895" s="23">
        <v>2022</v>
      </c>
      <c r="F12895" s="19">
        <v>8</v>
      </c>
      <c r="G12895" s="19">
        <f>IF(Movies[[#This Row],[rating]]=0,"",Movies[[#This Row],[rating]])</f>
        <v>8</v>
      </c>
      <c r="H12895" s="19" t="str">
        <f>IF(Movies[[#This Row],[rating]]=0,"No Rating","Rated")</f>
        <v>Rated</v>
      </c>
      <c r="I12895" s="16" t="s">
        <v>49</v>
      </c>
      <c r="J12895" s="29" t="s">
        <v>96</v>
      </c>
      <c r="K12895" s="19">
        <v>8.2210000000000001</v>
      </c>
      <c r="L12895" s="26">
        <v>52</v>
      </c>
    </row>
    <row r="12896" spans="1:12" x14ac:dyDescent="0.3">
      <c r="A12896" s="14">
        <v>771536</v>
      </c>
      <c r="B12896" s="16" t="s">
        <v>16322</v>
      </c>
      <c r="C12896" s="16" t="s">
        <v>2847</v>
      </c>
      <c r="D12896" s="4">
        <v>44624</v>
      </c>
      <c r="E12896" s="23">
        <v>2022</v>
      </c>
      <c r="F12896" s="19">
        <v>5.5</v>
      </c>
      <c r="G12896" s="19">
        <f>IF(Movies[[#This Row],[rating]]=0,"",Movies[[#This Row],[rating]])</f>
        <v>5.5</v>
      </c>
      <c r="H12896" s="19" t="str">
        <f>IF(Movies[[#This Row],[rating]]=0,"No Rating","Rated")</f>
        <v>Rated</v>
      </c>
      <c r="I12896" s="16" t="s">
        <v>468</v>
      </c>
      <c r="J12896" s="29" t="s">
        <v>12</v>
      </c>
      <c r="K12896" s="19">
        <v>8.1910000000000007</v>
      </c>
      <c r="L12896" s="26">
        <v>111</v>
      </c>
    </row>
    <row r="12897" spans="1:12" x14ac:dyDescent="0.3">
      <c r="A12897" s="14">
        <v>820697</v>
      </c>
      <c r="B12897" s="16" t="s">
        <v>16323</v>
      </c>
      <c r="C12897" s="16" t="s">
        <v>108</v>
      </c>
      <c r="D12897" s="4">
        <v>44804</v>
      </c>
      <c r="E12897" s="23">
        <v>2022</v>
      </c>
      <c r="F12897" s="19">
        <v>6.8639999999999999</v>
      </c>
      <c r="G12897" s="19">
        <f>IF(Movies[[#This Row],[rating]]=0,"",Movies[[#This Row],[rating]])</f>
        <v>6.8639999999999999</v>
      </c>
      <c r="H12897" s="19" t="str">
        <f>IF(Movies[[#This Row],[rating]]=0,"No Rating","Rated")</f>
        <v>Rated</v>
      </c>
      <c r="I12897" s="16" t="s">
        <v>2935</v>
      </c>
      <c r="J12897" s="29" t="s">
        <v>110</v>
      </c>
      <c r="K12897" s="19">
        <v>8.1839999999999993</v>
      </c>
      <c r="L12897" s="26">
        <v>184</v>
      </c>
    </row>
    <row r="12898" spans="1:12" x14ac:dyDescent="0.3">
      <c r="A12898" s="14">
        <v>693349</v>
      </c>
      <c r="B12898" s="16" t="s">
        <v>16324</v>
      </c>
      <c r="C12898" s="16" t="s">
        <v>849</v>
      </c>
      <c r="D12898" s="4">
        <v>44868</v>
      </c>
      <c r="E12898" s="23">
        <v>2022</v>
      </c>
      <c r="F12898" s="19">
        <v>6.5</v>
      </c>
      <c r="G12898" s="19">
        <f>IF(Movies[[#This Row],[rating]]=0,"",Movies[[#This Row],[rating]])</f>
        <v>6.5</v>
      </c>
      <c r="H12898" s="19" t="str">
        <f>IF(Movies[[#This Row],[rating]]=0,"No Rating","Rated")</f>
        <v>Rated</v>
      </c>
      <c r="I12898" s="16" t="s">
        <v>1164</v>
      </c>
      <c r="J12898" s="29" t="s">
        <v>511</v>
      </c>
      <c r="K12898" s="19">
        <v>8.1820000000000004</v>
      </c>
      <c r="L12898" s="26">
        <v>134</v>
      </c>
    </row>
    <row r="12899" spans="1:12" x14ac:dyDescent="0.3">
      <c r="A12899" s="14">
        <v>782936</v>
      </c>
      <c r="B12899" s="16" t="s">
        <v>16325</v>
      </c>
      <c r="C12899" s="16" t="s">
        <v>16326</v>
      </c>
      <c r="D12899" s="4">
        <v>44868</v>
      </c>
      <c r="E12899" s="23">
        <v>2022</v>
      </c>
      <c r="F12899" s="19">
        <v>6.1</v>
      </c>
      <c r="G12899" s="19">
        <f>IF(Movies[[#This Row],[rating]]=0,"",Movies[[#This Row],[rating]])</f>
        <v>6.1</v>
      </c>
      <c r="H12899" s="19" t="str">
        <f>IF(Movies[[#This Row],[rating]]=0,"No Rating","Rated")</f>
        <v>Rated</v>
      </c>
      <c r="I12899" s="16" t="s">
        <v>625</v>
      </c>
      <c r="J12899" s="29" t="s">
        <v>12</v>
      </c>
      <c r="K12899" s="19">
        <v>8.1790000000000003</v>
      </c>
      <c r="L12899" s="26">
        <v>155</v>
      </c>
    </row>
    <row r="12900" spans="1:12" x14ac:dyDescent="0.3">
      <c r="A12900" s="14">
        <v>888001</v>
      </c>
      <c r="B12900" s="16" t="s">
        <v>16327</v>
      </c>
      <c r="C12900" s="16" t="s">
        <v>12318</v>
      </c>
      <c r="D12900" s="4">
        <v>44672</v>
      </c>
      <c r="E12900" s="23">
        <v>2022</v>
      </c>
      <c r="F12900" s="19">
        <v>5.7</v>
      </c>
      <c r="G12900" s="19">
        <f>IF(Movies[[#This Row],[rating]]=0,"",Movies[[#This Row],[rating]])</f>
        <v>5.7</v>
      </c>
      <c r="H12900" s="19" t="str">
        <f>IF(Movies[[#This Row],[rating]]=0,"No Rating","Rated")</f>
        <v>Rated</v>
      </c>
      <c r="I12900" s="16" t="s">
        <v>5726</v>
      </c>
      <c r="J12900" s="29" t="s">
        <v>11265</v>
      </c>
      <c r="K12900" s="19">
        <v>8.1739999999999995</v>
      </c>
      <c r="L12900" s="26">
        <v>54</v>
      </c>
    </row>
    <row r="12901" spans="1:12" x14ac:dyDescent="0.3">
      <c r="A12901" s="14">
        <v>640028</v>
      </c>
      <c r="B12901" s="16" t="s">
        <v>16328</v>
      </c>
      <c r="C12901" s="16" t="s">
        <v>16329</v>
      </c>
      <c r="D12901" s="4">
        <v>44805</v>
      </c>
      <c r="E12901" s="23">
        <v>2022</v>
      </c>
      <c r="F12901" s="19">
        <v>8.9</v>
      </c>
      <c r="G12901" s="19">
        <f>IF(Movies[[#This Row],[rating]]=0,"",Movies[[#This Row],[rating]])</f>
        <v>8.9</v>
      </c>
      <c r="H12901" s="19" t="str">
        <f>IF(Movies[[#This Row],[rating]]=0,"No Rating","Rated")</f>
        <v>Rated</v>
      </c>
      <c r="I12901" s="16" t="s">
        <v>329</v>
      </c>
      <c r="J12901" s="29" t="s">
        <v>34</v>
      </c>
      <c r="K12901" s="19">
        <v>8.1720000000000006</v>
      </c>
      <c r="L12901" s="26">
        <v>39</v>
      </c>
    </row>
    <row r="12902" spans="1:12" x14ac:dyDescent="0.3">
      <c r="A12902" s="14">
        <v>799177</v>
      </c>
      <c r="B12902" s="16" t="s">
        <v>16330</v>
      </c>
      <c r="C12902" s="16" t="s">
        <v>595</v>
      </c>
      <c r="D12902" s="4">
        <v>44890</v>
      </c>
      <c r="E12902" s="23">
        <v>2022</v>
      </c>
      <c r="F12902" s="19">
        <v>6.7</v>
      </c>
      <c r="G12902" s="19">
        <f>IF(Movies[[#This Row],[rating]]=0,"",Movies[[#This Row],[rating]])</f>
        <v>6.7</v>
      </c>
      <c r="H12902" s="19" t="str">
        <f>IF(Movies[[#This Row],[rating]]=0,"No Rating","Rated")</f>
        <v>Rated</v>
      </c>
      <c r="I12902" s="16" t="s">
        <v>566</v>
      </c>
      <c r="J12902" s="29" t="s">
        <v>142</v>
      </c>
      <c r="K12902" s="19">
        <v>8.1590000000000007</v>
      </c>
      <c r="L12902" s="26">
        <v>47</v>
      </c>
    </row>
    <row r="12903" spans="1:12" x14ac:dyDescent="0.3">
      <c r="A12903" s="14">
        <v>871799</v>
      </c>
      <c r="B12903" s="16" t="s">
        <v>16331</v>
      </c>
      <c r="C12903" s="16" t="s">
        <v>6140</v>
      </c>
      <c r="D12903" s="4">
        <v>44610</v>
      </c>
      <c r="E12903" s="23">
        <v>2022</v>
      </c>
      <c r="F12903" s="19">
        <v>5.3</v>
      </c>
      <c r="G12903" s="19">
        <f>IF(Movies[[#This Row],[rating]]=0,"",Movies[[#This Row],[rating]])</f>
        <v>5.3</v>
      </c>
      <c r="H12903" s="19" t="str">
        <f>IF(Movies[[#This Row],[rating]]=0,"No Rating","Rated")</f>
        <v>Rated</v>
      </c>
      <c r="I12903" s="16" t="s">
        <v>1978</v>
      </c>
      <c r="J12903" s="29" t="s">
        <v>12</v>
      </c>
      <c r="K12903" s="19">
        <v>8.1539999999999999</v>
      </c>
      <c r="L12903" s="26">
        <v>67</v>
      </c>
    </row>
    <row r="12904" spans="1:12" x14ac:dyDescent="0.3">
      <c r="A12904" s="14">
        <v>913823</v>
      </c>
      <c r="B12904" s="16" t="s">
        <v>16332</v>
      </c>
      <c r="C12904" s="16" t="s">
        <v>172</v>
      </c>
      <c r="D12904" s="4">
        <v>44748</v>
      </c>
      <c r="E12904" s="23">
        <v>2022</v>
      </c>
      <c r="F12904" s="19">
        <v>7.5</v>
      </c>
      <c r="G12904" s="19">
        <f>IF(Movies[[#This Row],[rating]]=0,"",Movies[[#This Row],[rating]])</f>
        <v>7.5</v>
      </c>
      <c r="H12904" s="19" t="str">
        <f>IF(Movies[[#This Row],[rating]]=0,"No Rating","Rated")</f>
        <v>Rated</v>
      </c>
      <c r="I12904" s="16" t="s">
        <v>329</v>
      </c>
      <c r="J12904" s="29" t="s">
        <v>12</v>
      </c>
      <c r="K12904" s="19">
        <v>8.1440000000000001</v>
      </c>
      <c r="L12904" s="26">
        <v>202</v>
      </c>
    </row>
    <row r="12905" spans="1:12" x14ac:dyDescent="0.3">
      <c r="A12905" s="14">
        <v>873125</v>
      </c>
      <c r="B12905" s="16" t="s">
        <v>16333</v>
      </c>
      <c r="C12905" s="16" t="s">
        <v>540</v>
      </c>
      <c r="D12905" s="4">
        <v>44860</v>
      </c>
      <c r="E12905" s="23">
        <v>2022</v>
      </c>
      <c r="F12905" s="19">
        <v>5.6</v>
      </c>
      <c r="G12905" s="19">
        <f>IF(Movies[[#This Row],[rating]]=0,"",Movies[[#This Row],[rating]])</f>
        <v>5.6</v>
      </c>
      <c r="H12905" s="19" t="str">
        <f>IF(Movies[[#This Row],[rating]]=0,"No Rating","Rated")</f>
        <v>Rated</v>
      </c>
      <c r="I12905" s="16" t="s">
        <v>1841</v>
      </c>
      <c r="J12905" s="29" t="s">
        <v>511</v>
      </c>
      <c r="K12905" s="19">
        <v>8.14</v>
      </c>
      <c r="L12905" s="26">
        <v>250</v>
      </c>
    </row>
    <row r="12906" spans="1:12" x14ac:dyDescent="0.3">
      <c r="A12906" s="14">
        <v>1050266</v>
      </c>
      <c r="B12906" s="16" t="s">
        <v>16334</v>
      </c>
      <c r="C12906" s="16" t="s">
        <v>10</v>
      </c>
      <c r="D12906" s="4">
        <v>44910</v>
      </c>
      <c r="E12906" s="23">
        <v>2022</v>
      </c>
      <c r="F12906" s="19">
        <v>5.9</v>
      </c>
      <c r="G12906" s="19">
        <f>IF(Movies[[#This Row],[rating]]=0,"",Movies[[#This Row],[rating]])</f>
        <v>5.9</v>
      </c>
      <c r="H12906" s="19" t="str">
        <f>IF(Movies[[#This Row],[rating]]=0,"No Rating","Rated")</f>
        <v>Rated</v>
      </c>
      <c r="I12906" s="16" t="s">
        <v>875</v>
      </c>
      <c r="J12906" s="29" t="s">
        <v>12</v>
      </c>
      <c r="K12906" s="19">
        <v>8.1199999999999992</v>
      </c>
      <c r="L12906" s="26">
        <v>80</v>
      </c>
    </row>
    <row r="12907" spans="1:12" x14ac:dyDescent="0.3">
      <c r="A12907" s="14">
        <v>945840</v>
      </c>
      <c r="B12907" s="16" t="s">
        <v>16335</v>
      </c>
      <c r="C12907" s="16" t="s">
        <v>10</v>
      </c>
      <c r="D12907" s="4">
        <v>44771</v>
      </c>
      <c r="E12907" s="23">
        <v>2022</v>
      </c>
      <c r="F12907" s="19">
        <v>5.2190000000000003</v>
      </c>
      <c r="G12907" s="19">
        <f>IF(Movies[[#This Row],[rating]]=0,"",Movies[[#This Row],[rating]])</f>
        <v>5.2190000000000003</v>
      </c>
      <c r="H12907" s="19" t="str">
        <f>IF(Movies[[#This Row],[rating]]=0,"No Rating","Rated")</f>
        <v>Rated</v>
      </c>
      <c r="I12907" s="16" t="s">
        <v>677</v>
      </c>
      <c r="J12907" s="29" t="s">
        <v>12</v>
      </c>
      <c r="K12907" s="19">
        <v>8.1180000000000003</v>
      </c>
      <c r="L12907" s="26">
        <v>57</v>
      </c>
    </row>
    <row r="12908" spans="1:12" x14ac:dyDescent="0.3">
      <c r="A12908" s="14">
        <v>845140</v>
      </c>
      <c r="B12908" s="16" t="s">
        <v>16336</v>
      </c>
      <c r="C12908" s="16" t="s">
        <v>506</v>
      </c>
      <c r="D12908" s="4">
        <v>44581</v>
      </c>
      <c r="E12908" s="23">
        <v>2022</v>
      </c>
      <c r="F12908" s="19">
        <v>6.5</v>
      </c>
      <c r="G12908" s="19">
        <f>IF(Movies[[#This Row],[rating]]=0,"",Movies[[#This Row],[rating]])</f>
        <v>6.5</v>
      </c>
      <c r="H12908" s="19" t="str">
        <f>IF(Movies[[#This Row],[rating]]=0,"No Rating","Rated")</f>
        <v>Rated</v>
      </c>
      <c r="I12908" s="16" t="s">
        <v>180</v>
      </c>
      <c r="J12908" s="29" t="s">
        <v>110</v>
      </c>
      <c r="K12908" s="19">
        <v>8.1159999999999997</v>
      </c>
      <c r="L12908" s="26">
        <v>142</v>
      </c>
    </row>
    <row r="12909" spans="1:12" x14ac:dyDescent="0.3">
      <c r="A12909" s="14">
        <v>925459</v>
      </c>
      <c r="B12909" s="16" t="s">
        <v>16337</v>
      </c>
      <c r="C12909" s="16" t="s">
        <v>3416</v>
      </c>
      <c r="D12909" s="4">
        <v>44741</v>
      </c>
      <c r="E12909" s="23">
        <v>2022</v>
      </c>
      <c r="F12909" s="19">
        <v>6.1</v>
      </c>
      <c r="G12909" s="19">
        <f>IF(Movies[[#This Row],[rating]]=0,"",Movies[[#This Row],[rating]])</f>
        <v>6.1</v>
      </c>
      <c r="H12909" s="19" t="str">
        <f>IF(Movies[[#This Row],[rating]]=0,"No Rating","Rated")</f>
        <v>Rated</v>
      </c>
      <c r="I12909" s="16" t="s">
        <v>239</v>
      </c>
      <c r="J12909" s="29" t="s">
        <v>110</v>
      </c>
      <c r="K12909" s="19">
        <v>8.1150000000000002</v>
      </c>
      <c r="L12909" s="26">
        <v>72</v>
      </c>
    </row>
    <row r="12910" spans="1:12" x14ac:dyDescent="0.3">
      <c r="A12910" s="14">
        <v>1056212</v>
      </c>
      <c r="B12910" s="16" t="s">
        <v>16338</v>
      </c>
      <c r="C12910" s="16" t="s">
        <v>84</v>
      </c>
      <c r="D12910" s="4">
        <v>44904</v>
      </c>
      <c r="E12910" s="23">
        <v>2022</v>
      </c>
      <c r="F12910" s="19">
        <v>8.6</v>
      </c>
      <c r="G12910" s="19">
        <f>IF(Movies[[#This Row],[rating]]=0,"",Movies[[#This Row],[rating]])</f>
        <v>8.6</v>
      </c>
      <c r="H12910" s="19" t="str">
        <f>IF(Movies[[#This Row],[rating]]=0,"No Rating","Rated")</f>
        <v>Rated</v>
      </c>
      <c r="I12910" s="16" t="s">
        <v>642</v>
      </c>
      <c r="J12910" s="29" t="s">
        <v>86</v>
      </c>
      <c r="K12910" s="19">
        <v>8.1129999999999995</v>
      </c>
      <c r="L12910" s="26">
        <v>20</v>
      </c>
    </row>
    <row r="12911" spans="1:12" x14ac:dyDescent="0.3">
      <c r="A12911" s="14">
        <v>1023086</v>
      </c>
      <c r="B12911" s="16" t="s">
        <v>16339</v>
      </c>
      <c r="C12911" s="16" t="s">
        <v>10</v>
      </c>
      <c r="D12911" s="4">
        <v>44834</v>
      </c>
      <c r="E12911" s="23">
        <v>2022</v>
      </c>
      <c r="F12911" s="19">
        <v>5.9</v>
      </c>
      <c r="G12911" s="19">
        <f>IF(Movies[[#This Row],[rating]]=0,"",Movies[[#This Row],[rating]])</f>
        <v>5.9</v>
      </c>
      <c r="H12911" s="19" t="str">
        <f>IF(Movies[[#This Row],[rating]]=0,"No Rating","Rated")</f>
        <v>Rated</v>
      </c>
      <c r="I12911" s="16" t="s">
        <v>468</v>
      </c>
      <c r="J12911" s="29" t="s">
        <v>12</v>
      </c>
      <c r="K12911" s="19">
        <v>8.1080000000000005</v>
      </c>
      <c r="L12911" s="26">
        <v>91</v>
      </c>
    </row>
    <row r="12912" spans="1:12" x14ac:dyDescent="0.3">
      <c r="A12912" s="14">
        <v>872709</v>
      </c>
      <c r="B12912" s="16" t="s">
        <v>16340</v>
      </c>
      <c r="C12912" s="16" t="s">
        <v>108</v>
      </c>
      <c r="D12912" s="4">
        <v>44895</v>
      </c>
      <c r="E12912" s="23">
        <v>2022</v>
      </c>
      <c r="F12912" s="19">
        <v>6.1</v>
      </c>
      <c r="G12912" s="19">
        <f>IF(Movies[[#This Row],[rating]]=0,"",Movies[[#This Row],[rating]])</f>
        <v>6.1</v>
      </c>
      <c r="H12912" s="19" t="str">
        <f>IF(Movies[[#This Row],[rating]]=0,"No Rating","Rated")</f>
        <v>Rated</v>
      </c>
      <c r="I12912" s="16" t="s">
        <v>16341</v>
      </c>
      <c r="J12912" s="29" t="s">
        <v>110</v>
      </c>
      <c r="K12912" s="19">
        <v>8.0980000000000008</v>
      </c>
      <c r="L12912" s="26">
        <v>352</v>
      </c>
    </row>
    <row r="12913" spans="1:12" x14ac:dyDescent="0.3">
      <c r="A12913" s="14">
        <v>757341</v>
      </c>
      <c r="B12913" s="16" t="s">
        <v>16342</v>
      </c>
      <c r="C12913" s="16" t="s">
        <v>838</v>
      </c>
      <c r="D12913" s="4">
        <v>44580</v>
      </c>
      <c r="E12913" s="23">
        <v>2022</v>
      </c>
      <c r="F12913" s="19">
        <v>5.4109999999999996</v>
      </c>
      <c r="G12913" s="19">
        <f>IF(Movies[[#This Row],[rating]]=0,"",Movies[[#This Row],[rating]])</f>
        <v>5.4109999999999996</v>
      </c>
      <c r="H12913" s="19" t="str">
        <f>IF(Movies[[#This Row],[rating]]=0,"No Rating","Rated")</f>
        <v>Rated</v>
      </c>
      <c r="I12913" s="16" t="s">
        <v>161</v>
      </c>
      <c r="J12913" s="29" t="s">
        <v>110</v>
      </c>
      <c r="K12913" s="19">
        <v>8.0980000000000008</v>
      </c>
      <c r="L12913" s="26">
        <v>56</v>
      </c>
    </row>
    <row r="12914" spans="1:12" x14ac:dyDescent="0.3">
      <c r="A12914" s="14">
        <v>695962</v>
      </c>
      <c r="B12914" s="16" t="s">
        <v>16343</v>
      </c>
      <c r="C12914" s="16" t="s">
        <v>595</v>
      </c>
      <c r="D12914" s="4">
        <v>44701</v>
      </c>
      <c r="E12914" s="23">
        <v>2022</v>
      </c>
      <c r="F12914" s="19">
        <v>6.4</v>
      </c>
      <c r="G12914" s="19">
        <f>IF(Movies[[#This Row],[rating]]=0,"",Movies[[#This Row],[rating]])</f>
        <v>6.4</v>
      </c>
      <c r="H12914" s="19" t="str">
        <f>IF(Movies[[#This Row],[rating]]=0,"No Rating","Rated")</f>
        <v>Rated</v>
      </c>
      <c r="I12914" s="16" t="s">
        <v>566</v>
      </c>
      <c r="J12914" s="29" t="s">
        <v>142</v>
      </c>
      <c r="K12914" s="19">
        <v>8.0980000000000008</v>
      </c>
      <c r="L12914" s="26">
        <v>71</v>
      </c>
    </row>
    <row r="12915" spans="1:12" x14ac:dyDescent="0.3">
      <c r="A12915" s="14">
        <v>988165</v>
      </c>
      <c r="B12915" s="16" t="s">
        <v>16344</v>
      </c>
      <c r="C12915" s="16" t="s">
        <v>10</v>
      </c>
      <c r="D12915" s="4">
        <v>44741</v>
      </c>
      <c r="E12915" s="23">
        <v>2022</v>
      </c>
      <c r="F12915" s="19">
        <v>4.8499999999999996</v>
      </c>
      <c r="G12915" s="19">
        <f>IF(Movies[[#This Row],[rating]]=0,"",Movies[[#This Row],[rating]])</f>
        <v>4.8499999999999996</v>
      </c>
      <c r="H12915" s="19" t="str">
        <f>IF(Movies[[#This Row],[rating]]=0,"No Rating","Rated")</f>
        <v>Rated</v>
      </c>
      <c r="I12915" s="16" t="s">
        <v>468</v>
      </c>
      <c r="J12915" s="29" t="s">
        <v>12</v>
      </c>
      <c r="K12915" s="19">
        <v>8.0869999999999997</v>
      </c>
      <c r="L12915" s="26">
        <v>30</v>
      </c>
    </row>
    <row r="12916" spans="1:12" x14ac:dyDescent="0.3">
      <c r="A12916" s="14">
        <v>640265</v>
      </c>
      <c r="B12916" s="16" t="s">
        <v>16345</v>
      </c>
      <c r="C12916" s="16" t="s">
        <v>10</v>
      </c>
      <c r="D12916" s="4">
        <v>44603</v>
      </c>
      <c r="E12916" s="23">
        <v>2022</v>
      </c>
      <c r="F12916" s="19">
        <v>5.8</v>
      </c>
      <c r="G12916" s="19">
        <f>IF(Movies[[#This Row],[rating]]=0,"",Movies[[#This Row],[rating]])</f>
        <v>5.8</v>
      </c>
      <c r="H12916" s="19" t="str">
        <f>IF(Movies[[#This Row],[rating]]=0,"No Rating","Rated")</f>
        <v>Rated</v>
      </c>
      <c r="I12916" s="16" t="s">
        <v>819</v>
      </c>
      <c r="J12916" s="29" t="s">
        <v>12</v>
      </c>
      <c r="K12916" s="19">
        <v>8.0869999999999997</v>
      </c>
      <c r="L12916" s="26">
        <v>79</v>
      </c>
    </row>
    <row r="12917" spans="1:12" x14ac:dyDescent="0.3">
      <c r="A12917" s="14">
        <v>865686</v>
      </c>
      <c r="B12917" s="16" t="s">
        <v>16346</v>
      </c>
      <c r="C12917" s="16" t="s">
        <v>10</v>
      </c>
      <c r="D12917" s="4">
        <v>44701</v>
      </c>
      <c r="E12917" s="23">
        <v>2022</v>
      </c>
      <c r="F12917" s="19">
        <v>4.9000000000000004</v>
      </c>
      <c r="G12917" s="19">
        <f>IF(Movies[[#This Row],[rating]]=0,"",Movies[[#This Row],[rating]])</f>
        <v>4.9000000000000004</v>
      </c>
      <c r="H12917" s="19" t="str">
        <f>IF(Movies[[#This Row],[rating]]=0,"No Rating","Rated")</f>
        <v>Rated</v>
      </c>
      <c r="I12917" s="16" t="s">
        <v>273</v>
      </c>
      <c r="J12917" s="29" t="s">
        <v>12</v>
      </c>
      <c r="K12917" s="19">
        <v>8.0850000000000009</v>
      </c>
      <c r="L12917" s="26">
        <v>44</v>
      </c>
    </row>
    <row r="12918" spans="1:12" x14ac:dyDescent="0.3">
      <c r="A12918" s="14">
        <v>926980</v>
      </c>
      <c r="B12918" s="16" t="s">
        <v>16347</v>
      </c>
      <c r="C12918" s="16" t="s">
        <v>284</v>
      </c>
      <c r="D12918" s="4">
        <v>44601</v>
      </c>
      <c r="E12918" s="23">
        <v>2022</v>
      </c>
      <c r="F12918" s="19">
        <v>5.0999999999999996</v>
      </c>
      <c r="G12918" s="19">
        <f>IF(Movies[[#This Row],[rating]]=0,"",Movies[[#This Row],[rating]])</f>
        <v>5.0999999999999996</v>
      </c>
      <c r="H12918" s="19" t="str">
        <f>IF(Movies[[#This Row],[rating]]=0,"No Rating","Rated")</f>
        <v>Rated</v>
      </c>
      <c r="I12918" s="16" t="s">
        <v>468</v>
      </c>
      <c r="J12918" s="29" t="s">
        <v>286</v>
      </c>
      <c r="K12918" s="19">
        <v>8.0830000000000002</v>
      </c>
      <c r="L12918" s="26">
        <v>266</v>
      </c>
    </row>
    <row r="12919" spans="1:12" x14ac:dyDescent="0.3">
      <c r="A12919" s="14">
        <v>804251</v>
      </c>
      <c r="B12919" s="16" t="s">
        <v>16348</v>
      </c>
      <c r="C12919" s="16" t="s">
        <v>51</v>
      </c>
      <c r="D12919" s="4">
        <v>44680</v>
      </c>
      <c r="E12919" s="23">
        <v>2022</v>
      </c>
      <c r="F12919" s="19">
        <v>6.7729999999999997</v>
      </c>
      <c r="G12919" s="19">
        <f>IF(Movies[[#This Row],[rating]]=0,"",Movies[[#This Row],[rating]])</f>
        <v>6.7729999999999997</v>
      </c>
      <c r="H12919" s="19" t="str">
        <f>IF(Movies[[#This Row],[rating]]=0,"No Rating","Rated")</f>
        <v>Rated</v>
      </c>
      <c r="I12919" s="16" t="s">
        <v>49</v>
      </c>
      <c r="J12919" s="29" t="s">
        <v>1262</v>
      </c>
      <c r="K12919" s="19">
        <v>8.08</v>
      </c>
      <c r="L12919" s="26">
        <v>198</v>
      </c>
    </row>
    <row r="12920" spans="1:12" x14ac:dyDescent="0.3">
      <c r="A12920" s="14">
        <v>836202</v>
      </c>
      <c r="B12920" s="16" t="s">
        <v>16349</v>
      </c>
      <c r="C12920" s="16" t="s">
        <v>108</v>
      </c>
      <c r="D12920" s="4">
        <v>44701</v>
      </c>
      <c r="E12920" s="23">
        <v>2022</v>
      </c>
      <c r="F12920" s="19">
        <v>4.9000000000000004</v>
      </c>
      <c r="G12920" s="19">
        <f>IF(Movies[[#This Row],[rating]]=0,"",Movies[[#This Row],[rating]])</f>
        <v>4.9000000000000004</v>
      </c>
      <c r="H12920" s="19" t="str">
        <f>IF(Movies[[#This Row],[rating]]=0,"No Rating","Rated")</f>
        <v>Rated</v>
      </c>
      <c r="I12920" s="16" t="s">
        <v>49</v>
      </c>
      <c r="J12920" s="29" t="s">
        <v>110</v>
      </c>
      <c r="K12920" s="19">
        <v>8.0730000000000004</v>
      </c>
      <c r="L12920" s="26">
        <v>104</v>
      </c>
    </row>
    <row r="12921" spans="1:12" x14ac:dyDescent="0.3">
      <c r="A12921" s="14">
        <v>798223</v>
      </c>
      <c r="B12921" s="16" t="s">
        <v>16350</v>
      </c>
      <c r="C12921" s="16" t="s">
        <v>1036</v>
      </c>
      <c r="D12921" s="4">
        <v>44769</v>
      </c>
      <c r="E12921" s="23">
        <v>2022</v>
      </c>
      <c r="F12921" s="19">
        <v>5.5</v>
      </c>
      <c r="G12921" s="19">
        <f>IF(Movies[[#This Row],[rating]]=0,"",Movies[[#This Row],[rating]])</f>
        <v>5.5</v>
      </c>
      <c r="H12921" s="19" t="str">
        <f>IF(Movies[[#This Row],[rating]]=0,"No Rating","Rated")</f>
        <v>Rated</v>
      </c>
      <c r="I12921" s="16" t="s">
        <v>1246</v>
      </c>
      <c r="J12921" s="29" t="s">
        <v>34</v>
      </c>
      <c r="K12921" s="19">
        <v>8.0719999999999992</v>
      </c>
      <c r="L12921" s="26">
        <v>96</v>
      </c>
    </row>
    <row r="12922" spans="1:12" x14ac:dyDescent="0.3">
      <c r="A12922" s="14">
        <v>894246</v>
      </c>
      <c r="B12922" s="16" t="s">
        <v>16351</v>
      </c>
      <c r="C12922" s="16" t="s">
        <v>114</v>
      </c>
      <c r="D12922" s="4">
        <v>44916</v>
      </c>
      <c r="E12922" s="23">
        <v>2022</v>
      </c>
      <c r="F12922" s="19">
        <v>6.9</v>
      </c>
      <c r="G12922" s="19">
        <f>IF(Movies[[#This Row],[rating]]=0,"",Movies[[#This Row],[rating]])</f>
        <v>6.9</v>
      </c>
      <c r="H12922" s="19" t="str">
        <f>IF(Movies[[#This Row],[rating]]=0,"No Rating","Rated")</f>
        <v>Rated</v>
      </c>
      <c r="I12922" s="16" t="s">
        <v>49</v>
      </c>
      <c r="J12922" s="29" t="s">
        <v>110</v>
      </c>
      <c r="K12922" s="19">
        <v>8.0660000000000007</v>
      </c>
      <c r="L12922" s="26">
        <v>102</v>
      </c>
    </row>
    <row r="12923" spans="1:12" x14ac:dyDescent="0.3">
      <c r="A12923" s="14">
        <v>1040263</v>
      </c>
      <c r="B12923" s="16" t="s">
        <v>16352</v>
      </c>
      <c r="C12923" s="16" t="s">
        <v>880</v>
      </c>
      <c r="D12923" s="4">
        <v>44876</v>
      </c>
      <c r="E12923" s="23">
        <v>2022</v>
      </c>
      <c r="F12923" s="19">
        <v>5.4</v>
      </c>
      <c r="G12923" s="19">
        <f>IF(Movies[[#This Row],[rating]]=0,"",Movies[[#This Row],[rating]])</f>
        <v>5.4</v>
      </c>
      <c r="H12923" s="19" t="str">
        <f>IF(Movies[[#This Row],[rating]]=0,"No Rating","Rated")</f>
        <v>Rated</v>
      </c>
      <c r="I12923" s="16" t="s">
        <v>52</v>
      </c>
      <c r="J12923" s="29" t="s">
        <v>881</v>
      </c>
      <c r="K12923" s="19">
        <v>8.0570000000000004</v>
      </c>
      <c r="L12923" s="26">
        <v>29</v>
      </c>
    </row>
    <row r="12924" spans="1:12" x14ac:dyDescent="0.3">
      <c r="A12924" s="14">
        <v>1053419</v>
      </c>
      <c r="B12924" s="16" t="s">
        <v>16353</v>
      </c>
      <c r="C12924" s="16" t="s">
        <v>74</v>
      </c>
      <c r="D12924" s="4">
        <v>44915</v>
      </c>
      <c r="E12924" s="23">
        <v>2022</v>
      </c>
      <c r="F12924" s="19">
        <v>6.8</v>
      </c>
      <c r="G12924" s="19">
        <f>IF(Movies[[#This Row],[rating]]=0,"",Movies[[#This Row],[rating]])</f>
        <v>6.8</v>
      </c>
      <c r="H12924" s="19" t="str">
        <f>IF(Movies[[#This Row],[rating]]=0,"No Rating","Rated")</f>
        <v>Rated</v>
      </c>
      <c r="I12924" s="16" t="s">
        <v>153</v>
      </c>
      <c r="J12924" s="29" t="s">
        <v>34</v>
      </c>
      <c r="K12924" s="19">
        <v>8.0459999999999994</v>
      </c>
      <c r="L12924" s="26">
        <v>161</v>
      </c>
    </row>
    <row r="12925" spans="1:12" x14ac:dyDescent="0.3">
      <c r="A12925" s="14">
        <v>1029599</v>
      </c>
      <c r="B12925" s="16" t="s">
        <v>16354</v>
      </c>
      <c r="C12925" s="16" t="s">
        <v>74</v>
      </c>
      <c r="D12925" s="4">
        <v>44833</v>
      </c>
      <c r="E12925" s="23">
        <v>2022</v>
      </c>
      <c r="F12925" s="19">
        <v>6.8</v>
      </c>
      <c r="G12925" s="19">
        <f>IF(Movies[[#This Row],[rating]]=0,"",Movies[[#This Row],[rating]])</f>
        <v>6.8</v>
      </c>
      <c r="H12925" s="19" t="str">
        <f>IF(Movies[[#This Row],[rating]]=0,"No Rating","Rated")</f>
        <v>Rated</v>
      </c>
      <c r="I12925" s="16" t="s">
        <v>1180</v>
      </c>
      <c r="J12925" s="29" t="s">
        <v>34</v>
      </c>
      <c r="K12925" s="19">
        <v>8.0459999999999994</v>
      </c>
      <c r="L12925" s="26">
        <v>48</v>
      </c>
    </row>
    <row r="12926" spans="1:12" x14ac:dyDescent="0.3">
      <c r="A12926" s="14">
        <v>999127</v>
      </c>
      <c r="B12926" s="16" t="s">
        <v>16355</v>
      </c>
      <c r="C12926" s="16" t="s">
        <v>2138</v>
      </c>
      <c r="D12926" s="4">
        <v>44813</v>
      </c>
      <c r="E12926" s="23">
        <v>2022</v>
      </c>
      <c r="F12926" s="19">
        <v>6</v>
      </c>
      <c r="G12926" s="19">
        <f>IF(Movies[[#This Row],[rating]]=0,"",Movies[[#This Row],[rating]])</f>
        <v>6</v>
      </c>
      <c r="H12926" s="19" t="str">
        <f>IF(Movies[[#This Row],[rating]]=0,"No Rating","Rated")</f>
        <v>Rated</v>
      </c>
      <c r="I12926" s="16" t="s">
        <v>189</v>
      </c>
      <c r="J12926" s="29" t="s">
        <v>2139</v>
      </c>
      <c r="K12926" s="19">
        <v>8.0440000000000005</v>
      </c>
      <c r="L12926" s="26">
        <v>53</v>
      </c>
    </row>
    <row r="12927" spans="1:12" x14ac:dyDescent="0.3">
      <c r="A12927" s="14">
        <v>861035</v>
      </c>
      <c r="B12927" s="16" t="s">
        <v>16356</v>
      </c>
      <c r="C12927" s="16" t="s">
        <v>16357</v>
      </c>
      <c r="D12927" s="4">
        <v>44792</v>
      </c>
      <c r="E12927" s="23">
        <v>2022</v>
      </c>
      <c r="F12927" s="19">
        <v>4.8</v>
      </c>
      <c r="G12927" s="19">
        <f>IF(Movies[[#This Row],[rating]]=0,"",Movies[[#This Row],[rating]])</f>
        <v>4.8</v>
      </c>
      <c r="H12927" s="19" t="str">
        <f>IF(Movies[[#This Row],[rating]]=0,"No Rating","Rated")</f>
        <v>Rated</v>
      </c>
      <c r="I12927" s="16" t="s">
        <v>16358</v>
      </c>
      <c r="J12927" s="29" t="s">
        <v>11265</v>
      </c>
      <c r="K12927" s="19">
        <v>8.0440000000000005</v>
      </c>
      <c r="L12927" s="26">
        <v>9</v>
      </c>
    </row>
    <row r="12928" spans="1:12" x14ac:dyDescent="0.3">
      <c r="A12928" s="14">
        <v>931175</v>
      </c>
      <c r="B12928" s="16" t="s">
        <v>16359</v>
      </c>
      <c r="C12928" s="16" t="s">
        <v>341</v>
      </c>
      <c r="D12928" s="4">
        <v>44589</v>
      </c>
      <c r="E12928" s="23">
        <v>2022</v>
      </c>
      <c r="F12928" s="19">
        <v>4.5999999999999996</v>
      </c>
      <c r="G12928" s="19">
        <f>IF(Movies[[#This Row],[rating]]=0,"",Movies[[#This Row],[rating]])</f>
        <v>4.5999999999999996</v>
      </c>
      <c r="H12928" s="19" t="str">
        <f>IF(Movies[[#This Row],[rating]]=0,"No Rating","Rated")</f>
        <v>Rated</v>
      </c>
      <c r="I12928" s="16" t="s">
        <v>491</v>
      </c>
      <c r="J12928" s="29" t="s">
        <v>342</v>
      </c>
      <c r="K12928" s="19">
        <v>8.0399999999999991</v>
      </c>
      <c r="L12928" s="26">
        <v>23</v>
      </c>
    </row>
    <row r="12929" spans="1:12" x14ac:dyDescent="0.3">
      <c r="A12929" s="14">
        <v>1039627</v>
      </c>
      <c r="B12929" s="16" t="s">
        <v>16360</v>
      </c>
      <c r="C12929" s="16" t="s">
        <v>10</v>
      </c>
      <c r="D12929" s="4">
        <v>44858</v>
      </c>
      <c r="E12929" s="23">
        <v>2022</v>
      </c>
      <c r="F12929" s="19">
        <v>7.7629999999999999</v>
      </c>
      <c r="G12929" s="19">
        <f>IF(Movies[[#This Row],[rating]]=0,"",Movies[[#This Row],[rating]])</f>
        <v>7.7629999999999999</v>
      </c>
      <c r="H12929" s="19" t="str">
        <f>IF(Movies[[#This Row],[rating]]=0,"No Rating","Rated")</f>
        <v>Rated</v>
      </c>
      <c r="I12929" s="16" t="s">
        <v>2297</v>
      </c>
      <c r="J12929" s="29" t="s">
        <v>12</v>
      </c>
      <c r="K12929" s="19">
        <v>8.0329999999999995</v>
      </c>
      <c r="L12929" s="26">
        <v>40</v>
      </c>
    </row>
    <row r="12930" spans="1:12" x14ac:dyDescent="0.3">
      <c r="A12930" s="14">
        <v>634120</v>
      </c>
      <c r="B12930" s="16" t="s">
        <v>16361</v>
      </c>
      <c r="C12930" s="16" t="s">
        <v>595</v>
      </c>
      <c r="D12930" s="4">
        <v>44722</v>
      </c>
      <c r="E12930" s="23">
        <v>2022</v>
      </c>
      <c r="F12930" s="19">
        <v>7.6</v>
      </c>
      <c r="G12930" s="19">
        <f>IF(Movies[[#This Row],[rating]]=0,"",Movies[[#This Row],[rating]])</f>
        <v>7.6</v>
      </c>
      <c r="H12930" s="19" t="str">
        <f>IF(Movies[[#This Row],[rating]]=0,"No Rating","Rated")</f>
        <v>Rated</v>
      </c>
      <c r="I12930" s="16" t="s">
        <v>16362</v>
      </c>
      <c r="J12930" s="29" t="s">
        <v>10885</v>
      </c>
      <c r="K12930" s="19">
        <v>8.032</v>
      </c>
      <c r="L12930" s="26">
        <v>51</v>
      </c>
    </row>
    <row r="12931" spans="1:12" x14ac:dyDescent="0.3">
      <c r="A12931" s="14">
        <v>895659</v>
      </c>
      <c r="B12931" s="16" t="s">
        <v>16363</v>
      </c>
      <c r="C12931" s="16" t="s">
        <v>108</v>
      </c>
      <c r="D12931" s="4">
        <v>44685</v>
      </c>
      <c r="E12931" s="23">
        <v>2022</v>
      </c>
      <c r="F12931" s="19">
        <v>6.8</v>
      </c>
      <c r="G12931" s="19">
        <f>IF(Movies[[#This Row],[rating]]=0,"",Movies[[#This Row],[rating]])</f>
        <v>6.8</v>
      </c>
      <c r="H12931" s="19" t="str">
        <f>IF(Movies[[#This Row],[rating]]=0,"No Rating","Rated")</f>
        <v>Rated</v>
      </c>
      <c r="I12931" s="16" t="s">
        <v>49</v>
      </c>
      <c r="J12931" s="29" t="s">
        <v>110</v>
      </c>
      <c r="K12931" s="19">
        <v>8.0220000000000002</v>
      </c>
      <c r="L12931" s="26">
        <v>155</v>
      </c>
    </row>
    <row r="12932" spans="1:12" x14ac:dyDescent="0.3">
      <c r="A12932" s="14">
        <v>919573</v>
      </c>
      <c r="B12932" s="16" t="s">
        <v>16364</v>
      </c>
      <c r="C12932" s="16" t="s">
        <v>108</v>
      </c>
      <c r="D12932" s="4">
        <v>44846</v>
      </c>
      <c r="E12932" s="23">
        <v>2022</v>
      </c>
      <c r="F12932" s="19">
        <v>6.8</v>
      </c>
      <c r="G12932" s="19">
        <f>IF(Movies[[#This Row],[rating]]=0,"",Movies[[#This Row],[rating]])</f>
        <v>6.8</v>
      </c>
      <c r="H12932" s="19" t="str">
        <f>IF(Movies[[#This Row],[rating]]=0,"No Rating","Rated")</f>
        <v>Rated</v>
      </c>
      <c r="I12932" s="16" t="s">
        <v>3462</v>
      </c>
      <c r="J12932" s="29" t="s">
        <v>110</v>
      </c>
      <c r="K12932" s="19">
        <v>8.0190000000000001</v>
      </c>
      <c r="L12932" s="26">
        <v>340</v>
      </c>
    </row>
    <row r="12933" spans="1:12" x14ac:dyDescent="0.3">
      <c r="A12933" s="14">
        <v>993234</v>
      </c>
      <c r="B12933" s="16" t="s">
        <v>16365</v>
      </c>
      <c r="C12933" s="16" t="s">
        <v>16366</v>
      </c>
      <c r="D12933" s="4">
        <v>44868</v>
      </c>
      <c r="E12933" s="23">
        <v>2022</v>
      </c>
      <c r="F12933" s="19">
        <v>6</v>
      </c>
      <c r="G12933" s="19">
        <f>IF(Movies[[#This Row],[rating]]=0,"",Movies[[#This Row],[rating]])</f>
        <v>6</v>
      </c>
      <c r="H12933" s="19" t="str">
        <f>IF(Movies[[#This Row],[rating]]=0,"No Rating","Rated")</f>
        <v>Rated</v>
      </c>
      <c r="I12933" s="16" t="s">
        <v>49</v>
      </c>
      <c r="J12933" s="29" t="s">
        <v>1906</v>
      </c>
      <c r="K12933" s="19">
        <v>7.9859999999999998</v>
      </c>
      <c r="L12933" s="26">
        <v>19</v>
      </c>
    </row>
    <row r="12934" spans="1:12" x14ac:dyDescent="0.3">
      <c r="A12934" s="14">
        <v>1024535</v>
      </c>
      <c r="B12934" s="16" t="s">
        <v>16367</v>
      </c>
      <c r="C12934" s="16" t="s">
        <v>416</v>
      </c>
      <c r="D12934" s="4">
        <v>44845</v>
      </c>
      <c r="E12934" s="23">
        <v>2022</v>
      </c>
      <c r="F12934" s="19">
        <v>4.9000000000000004</v>
      </c>
      <c r="G12934" s="19">
        <f>IF(Movies[[#This Row],[rating]]=0,"",Movies[[#This Row],[rating]])</f>
        <v>4.9000000000000004</v>
      </c>
      <c r="H12934" s="19" t="str">
        <f>IF(Movies[[#This Row],[rating]]=0,"No Rating","Rated")</f>
        <v>Rated</v>
      </c>
      <c r="I12934" s="16" t="s">
        <v>468</v>
      </c>
      <c r="J12934" s="29" t="s">
        <v>12</v>
      </c>
      <c r="K12934" s="19">
        <v>7.9729999999999999</v>
      </c>
      <c r="L12934" s="26">
        <v>117</v>
      </c>
    </row>
    <row r="12935" spans="1:12" x14ac:dyDescent="0.3">
      <c r="A12935" s="14">
        <v>828558</v>
      </c>
      <c r="B12935" s="16" t="s">
        <v>16368</v>
      </c>
      <c r="C12935" s="16" t="s">
        <v>1873</v>
      </c>
      <c r="D12935" s="4">
        <v>44834</v>
      </c>
      <c r="E12935" s="23">
        <v>2022</v>
      </c>
      <c r="F12935" s="19">
        <v>5.9880000000000004</v>
      </c>
      <c r="G12935" s="19">
        <f>IF(Movies[[#This Row],[rating]]=0,"",Movies[[#This Row],[rating]])</f>
        <v>5.9880000000000004</v>
      </c>
      <c r="H12935" s="19" t="str">
        <f>IF(Movies[[#This Row],[rating]]=0,"No Rating","Rated")</f>
        <v>Rated</v>
      </c>
      <c r="I12935" s="16" t="s">
        <v>49</v>
      </c>
      <c r="J12935" s="29" t="s">
        <v>12</v>
      </c>
      <c r="K12935" s="19">
        <v>7.9580000000000002</v>
      </c>
      <c r="L12935" s="26">
        <v>81</v>
      </c>
    </row>
    <row r="12936" spans="1:12" x14ac:dyDescent="0.3">
      <c r="A12936" s="14">
        <v>1062071</v>
      </c>
      <c r="B12936" s="16" t="s">
        <v>16369</v>
      </c>
      <c r="C12936" s="16" t="s">
        <v>144</v>
      </c>
      <c r="D12936" s="4">
        <v>44918</v>
      </c>
      <c r="E12936" s="23">
        <v>2022</v>
      </c>
      <c r="F12936" s="19">
        <v>5</v>
      </c>
      <c r="G12936" s="19">
        <f>IF(Movies[[#This Row],[rating]]=0,"",Movies[[#This Row],[rating]])</f>
        <v>5</v>
      </c>
      <c r="H12936" s="19" t="str">
        <f>IF(Movies[[#This Row],[rating]]=0,"No Rating","Rated")</f>
        <v>Rated</v>
      </c>
      <c r="I12936" s="16" t="s">
        <v>2297</v>
      </c>
      <c r="J12936" s="29" t="s">
        <v>146</v>
      </c>
      <c r="K12936" s="19">
        <v>7.9560000000000004</v>
      </c>
      <c r="L12936" s="26">
        <v>3</v>
      </c>
    </row>
    <row r="12937" spans="1:12" x14ac:dyDescent="0.3">
      <c r="A12937" s="14">
        <v>1004685</v>
      </c>
      <c r="B12937" s="16" t="s">
        <v>16370</v>
      </c>
      <c r="C12937" s="16" t="s">
        <v>10</v>
      </c>
      <c r="D12937" s="4">
        <v>44813</v>
      </c>
      <c r="E12937" s="23">
        <v>2022</v>
      </c>
      <c r="F12937" s="19">
        <v>7</v>
      </c>
      <c r="G12937" s="19">
        <f>IF(Movies[[#This Row],[rating]]=0,"",Movies[[#This Row],[rating]])</f>
        <v>7</v>
      </c>
      <c r="H12937" s="19" t="str">
        <f>IF(Movies[[#This Row],[rating]]=0,"No Rating","Rated")</f>
        <v>Rated</v>
      </c>
      <c r="I12937" s="16" t="s">
        <v>329</v>
      </c>
      <c r="J12937" s="29" t="s">
        <v>12</v>
      </c>
      <c r="K12937" s="19">
        <v>7.95</v>
      </c>
      <c r="L12937" s="26">
        <v>20</v>
      </c>
    </row>
    <row r="12938" spans="1:12" x14ac:dyDescent="0.3">
      <c r="A12938" s="14">
        <v>910371</v>
      </c>
      <c r="B12938" s="16" t="s">
        <v>16371</v>
      </c>
      <c r="C12938" s="16" t="s">
        <v>144</v>
      </c>
      <c r="D12938" s="4">
        <v>44820</v>
      </c>
      <c r="E12938" s="23">
        <v>2022</v>
      </c>
      <c r="F12938" s="19">
        <v>7.1</v>
      </c>
      <c r="G12938" s="19">
        <f>IF(Movies[[#This Row],[rating]]=0,"",Movies[[#This Row],[rating]])</f>
        <v>7.1</v>
      </c>
      <c r="H12938" s="19" t="str">
        <f>IF(Movies[[#This Row],[rating]]=0,"No Rating","Rated")</f>
        <v>Rated</v>
      </c>
      <c r="I12938" s="16" t="s">
        <v>6592</v>
      </c>
      <c r="J12938" s="29" t="s">
        <v>146</v>
      </c>
      <c r="K12938" s="19">
        <v>7.9489999999999998</v>
      </c>
      <c r="L12938" s="26">
        <v>57</v>
      </c>
    </row>
    <row r="12939" spans="1:12" x14ac:dyDescent="0.3">
      <c r="A12939" s="14">
        <v>573787</v>
      </c>
      <c r="B12939" s="16" t="s">
        <v>16372</v>
      </c>
      <c r="C12939" s="16" t="s">
        <v>94</v>
      </c>
      <c r="D12939" s="4">
        <v>44587</v>
      </c>
      <c r="E12939" s="23">
        <v>2022</v>
      </c>
      <c r="F12939" s="19">
        <v>7.1</v>
      </c>
      <c r="G12939" s="19">
        <f>IF(Movies[[#This Row],[rating]]=0,"",Movies[[#This Row],[rating]])</f>
        <v>7.1</v>
      </c>
      <c r="H12939" s="19" t="str">
        <f>IF(Movies[[#This Row],[rating]]=0,"No Rating","Rated")</f>
        <v>Rated</v>
      </c>
      <c r="I12939" s="16" t="s">
        <v>189</v>
      </c>
      <c r="J12939" s="29" t="s">
        <v>96</v>
      </c>
      <c r="K12939" s="19">
        <v>7.944</v>
      </c>
      <c r="L12939" s="26">
        <v>26</v>
      </c>
    </row>
    <row r="12940" spans="1:12" x14ac:dyDescent="0.3">
      <c r="A12940" s="14">
        <v>858485</v>
      </c>
      <c r="B12940" s="16" t="s">
        <v>16373</v>
      </c>
      <c r="C12940" s="16" t="s">
        <v>595</v>
      </c>
      <c r="D12940" s="4">
        <v>44834</v>
      </c>
      <c r="E12940" s="23">
        <v>2022</v>
      </c>
      <c r="F12940" s="19">
        <v>7.2</v>
      </c>
      <c r="G12940" s="19">
        <f>IF(Movies[[#This Row],[rating]]=0,"",Movies[[#This Row],[rating]])</f>
        <v>7.2</v>
      </c>
      <c r="H12940" s="19" t="str">
        <f>IF(Movies[[#This Row],[rating]]=0,"No Rating","Rated")</f>
        <v>Rated</v>
      </c>
      <c r="I12940" s="16" t="s">
        <v>616</v>
      </c>
      <c r="J12940" s="29" t="s">
        <v>10885</v>
      </c>
      <c r="K12940" s="19">
        <v>7.9409999999999998</v>
      </c>
      <c r="L12940" s="26">
        <v>98</v>
      </c>
    </row>
    <row r="12941" spans="1:12" x14ac:dyDescent="0.3">
      <c r="A12941" s="14">
        <v>927070</v>
      </c>
      <c r="B12941" s="16" t="s">
        <v>16374</v>
      </c>
      <c r="C12941" s="16" t="s">
        <v>100</v>
      </c>
      <c r="D12941" s="4">
        <v>44673</v>
      </c>
      <c r="E12941" s="23">
        <v>2022</v>
      </c>
      <c r="F12941" s="19">
        <v>7.2</v>
      </c>
      <c r="G12941" s="19">
        <f>IF(Movies[[#This Row],[rating]]=0,"",Movies[[#This Row],[rating]])</f>
        <v>7.2</v>
      </c>
      <c r="H12941" s="19" t="str">
        <f>IF(Movies[[#This Row],[rating]]=0,"No Rating","Rated")</f>
        <v>Rated</v>
      </c>
      <c r="I12941" s="16" t="s">
        <v>723</v>
      </c>
      <c r="J12941" s="29" t="s">
        <v>12</v>
      </c>
      <c r="K12941" s="19">
        <v>7.94</v>
      </c>
      <c r="L12941" s="26">
        <v>60</v>
      </c>
    </row>
    <row r="12942" spans="1:12" x14ac:dyDescent="0.3">
      <c r="A12942" s="14">
        <v>837938</v>
      </c>
      <c r="B12942" s="16" t="s">
        <v>16375</v>
      </c>
      <c r="C12942" s="16" t="s">
        <v>10</v>
      </c>
      <c r="D12942" s="4">
        <v>44883</v>
      </c>
      <c r="E12942" s="23">
        <v>2022</v>
      </c>
      <c r="F12942" s="19">
        <v>6.2</v>
      </c>
      <c r="G12942" s="19">
        <f>IF(Movies[[#This Row],[rating]]=0,"",Movies[[#This Row],[rating]])</f>
        <v>6.2</v>
      </c>
      <c r="H12942" s="19" t="str">
        <f>IF(Movies[[#This Row],[rating]]=0,"No Rating","Rated")</f>
        <v>Rated</v>
      </c>
      <c r="I12942" s="16" t="s">
        <v>49</v>
      </c>
      <c r="J12942" s="29" t="s">
        <v>12</v>
      </c>
      <c r="K12942" s="19">
        <v>7.9379999999999997</v>
      </c>
      <c r="L12942" s="26">
        <v>65</v>
      </c>
    </row>
    <row r="12943" spans="1:12" x14ac:dyDescent="0.3">
      <c r="A12943" s="14">
        <v>1044043</v>
      </c>
      <c r="B12943" s="16" t="s">
        <v>16376</v>
      </c>
      <c r="C12943" s="16" t="s">
        <v>74</v>
      </c>
      <c r="D12943" s="4">
        <v>44888</v>
      </c>
      <c r="E12943" s="23">
        <v>2022</v>
      </c>
      <c r="F12943" s="19">
        <v>5.2</v>
      </c>
      <c r="G12943" s="19">
        <f>IF(Movies[[#This Row],[rating]]=0,"",Movies[[#This Row],[rating]])</f>
        <v>5.2</v>
      </c>
      <c r="H12943" s="19" t="str">
        <f>IF(Movies[[#This Row],[rating]]=0,"No Rating","Rated")</f>
        <v>Rated</v>
      </c>
      <c r="I12943" s="16" t="s">
        <v>30</v>
      </c>
      <c r="J12943" s="29" t="s">
        <v>34</v>
      </c>
      <c r="K12943" s="19">
        <v>7.9</v>
      </c>
      <c r="L12943" s="26">
        <v>35</v>
      </c>
    </row>
    <row r="12944" spans="1:12" x14ac:dyDescent="0.3">
      <c r="A12944" s="14">
        <v>901410</v>
      </c>
      <c r="B12944" s="16" t="s">
        <v>16377</v>
      </c>
      <c r="C12944" s="16" t="s">
        <v>144</v>
      </c>
      <c r="D12944" s="4">
        <v>44680</v>
      </c>
      <c r="E12944" s="23">
        <v>2022</v>
      </c>
      <c r="F12944" s="19">
        <v>6.375</v>
      </c>
      <c r="G12944" s="19">
        <f>IF(Movies[[#This Row],[rating]]=0,"",Movies[[#This Row],[rating]])</f>
        <v>6.375</v>
      </c>
      <c r="H12944" s="19" t="str">
        <f>IF(Movies[[#This Row],[rating]]=0,"No Rating","Rated")</f>
        <v>Rated</v>
      </c>
      <c r="I12944" s="16" t="s">
        <v>971</v>
      </c>
      <c r="J12944" s="29" t="s">
        <v>146</v>
      </c>
      <c r="K12944" s="19">
        <v>7.899</v>
      </c>
      <c r="L12944" s="26">
        <v>20</v>
      </c>
    </row>
    <row r="12945" spans="1:12" x14ac:dyDescent="0.3">
      <c r="A12945" s="14">
        <v>945897</v>
      </c>
      <c r="B12945" s="16" t="s">
        <v>16378</v>
      </c>
      <c r="C12945" s="16" t="s">
        <v>51</v>
      </c>
      <c r="D12945" s="4">
        <v>44895</v>
      </c>
      <c r="E12945" s="23">
        <v>2022</v>
      </c>
      <c r="F12945" s="19">
        <v>6.4</v>
      </c>
      <c r="G12945" s="19">
        <f>IF(Movies[[#This Row],[rating]]=0,"",Movies[[#This Row],[rating]])</f>
        <v>6.4</v>
      </c>
      <c r="H12945" s="19" t="str">
        <f>IF(Movies[[#This Row],[rating]]=0,"No Rating","Rated")</f>
        <v>Rated</v>
      </c>
      <c r="I12945" s="16" t="s">
        <v>189</v>
      </c>
      <c r="J12945" s="29" t="s">
        <v>34</v>
      </c>
      <c r="K12945" s="19">
        <v>7.8810000000000002</v>
      </c>
      <c r="L12945" s="26">
        <v>106</v>
      </c>
    </row>
    <row r="12946" spans="1:12" x14ac:dyDescent="0.3">
      <c r="A12946" s="14">
        <v>1034942</v>
      </c>
      <c r="B12946" s="16" t="s">
        <v>16379</v>
      </c>
      <c r="C12946" s="16" t="s">
        <v>10</v>
      </c>
      <c r="D12946" s="4">
        <v>44846</v>
      </c>
      <c r="E12946" s="23">
        <v>2022</v>
      </c>
      <c r="F12946" s="19">
        <v>4.7</v>
      </c>
      <c r="G12946" s="19">
        <f>IF(Movies[[#This Row],[rating]]=0,"",Movies[[#This Row],[rating]])</f>
        <v>4.7</v>
      </c>
      <c r="H12946" s="19" t="str">
        <f>IF(Movies[[#This Row],[rating]]=0,"No Rating","Rated")</f>
        <v>Rated</v>
      </c>
      <c r="I12946" s="16" t="s">
        <v>441</v>
      </c>
      <c r="J12946" s="29" t="s">
        <v>12</v>
      </c>
      <c r="K12946" s="19">
        <v>7.8760000000000003</v>
      </c>
      <c r="L12946" s="26">
        <v>3</v>
      </c>
    </row>
    <row r="12947" spans="1:12" x14ac:dyDescent="0.3">
      <c r="A12947" s="14">
        <v>606303</v>
      </c>
      <c r="B12947" s="16" t="s">
        <v>16380</v>
      </c>
      <c r="C12947" s="16" t="s">
        <v>10</v>
      </c>
      <c r="D12947" s="4">
        <v>44785</v>
      </c>
      <c r="E12947" s="23">
        <v>2022</v>
      </c>
      <c r="F12947" s="19">
        <v>5.7</v>
      </c>
      <c r="G12947" s="19">
        <f>IF(Movies[[#This Row],[rating]]=0,"",Movies[[#This Row],[rating]])</f>
        <v>5.7</v>
      </c>
      <c r="H12947" s="19" t="str">
        <f>IF(Movies[[#This Row],[rating]]=0,"No Rating","Rated")</f>
        <v>Rated</v>
      </c>
      <c r="I12947" s="16" t="s">
        <v>1131</v>
      </c>
      <c r="J12947" s="29" t="s">
        <v>12</v>
      </c>
      <c r="K12947" s="19">
        <v>7.8540000000000001</v>
      </c>
      <c r="L12947" s="26">
        <v>40</v>
      </c>
    </row>
    <row r="12948" spans="1:12" x14ac:dyDescent="0.3">
      <c r="A12948" s="14">
        <v>1029827</v>
      </c>
      <c r="B12948" s="16" t="s">
        <v>14659</v>
      </c>
      <c r="C12948" s="16" t="s">
        <v>595</v>
      </c>
      <c r="D12948" s="4">
        <v>44883</v>
      </c>
      <c r="E12948" s="23">
        <v>2022</v>
      </c>
      <c r="F12948" s="19">
        <v>7.9</v>
      </c>
      <c r="G12948" s="19">
        <f>IF(Movies[[#This Row],[rating]]=0,"",Movies[[#This Row],[rating]])</f>
        <v>7.9</v>
      </c>
      <c r="H12948" s="19" t="str">
        <f>IF(Movies[[#This Row],[rating]]=0,"No Rating","Rated")</f>
        <v>Rated</v>
      </c>
      <c r="I12948" s="16" t="s">
        <v>12662</v>
      </c>
      <c r="J12948" s="29" t="s">
        <v>142</v>
      </c>
      <c r="K12948" s="19">
        <v>7.8529999999999998</v>
      </c>
      <c r="L12948" s="26">
        <v>81</v>
      </c>
    </row>
    <row r="12949" spans="1:12" x14ac:dyDescent="0.3">
      <c r="A12949" s="14">
        <v>1035467</v>
      </c>
      <c r="B12949" s="16" t="s">
        <v>16381</v>
      </c>
      <c r="C12949" s="16" t="s">
        <v>1845</v>
      </c>
      <c r="D12949" s="4">
        <v>44874</v>
      </c>
      <c r="E12949" s="23">
        <v>2022</v>
      </c>
      <c r="F12949" s="19">
        <v>7.1</v>
      </c>
      <c r="G12949" s="19">
        <f>IF(Movies[[#This Row],[rating]]=0,"",Movies[[#This Row],[rating]])</f>
        <v>7.1</v>
      </c>
      <c r="H12949" s="19" t="str">
        <f>IF(Movies[[#This Row],[rating]]=0,"No Rating","Rated")</f>
        <v>Rated</v>
      </c>
      <c r="I12949" s="16" t="s">
        <v>1215</v>
      </c>
      <c r="J12949" s="29" t="s">
        <v>12</v>
      </c>
      <c r="K12949" s="19">
        <v>7.8330000000000002</v>
      </c>
      <c r="L12949" s="26">
        <v>18</v>
      </c>
    </row>
    <row r="12950" spans="1:12" x14ac:dyDescent="0.3">
      <c r="A12950" s="14">
        <v>601635</v>
      </c>
      <c r="B12950" s="16" t="s">
        <v>16382</v>
      </c>
      <c r="C12950" s="16" t="s">
        <v>595</v>
      </c>
      <c r="D12950" s="4">
        <v>44784</v>
      </c>
      <c r="E12950" s="23">
        <v>2022</v>
      </c>
      <c r="F12950" s="19">
        <v>6.5</v>
      </c>
      <c r="G12950" s="19">
        <f>IF(Movies[[#This Row],[rating]]=0,"",Movies[[#This Row],[rating]])</f>
        <v>6.5</v>
      </c>
      <c r="H12950" s="19" t="str">
        <f>IF(Movies[[#This Row],[rating]]=0,"No Rating","Rated")</f>
        <v>Rated</v>
      </c>
      <c r="I12950" s="16" t="s">
        <v>16383</v>
      </c>
      <c r="J12950" s="29" t="s">
        <v>142</v>
      </c>
      <c r="K12950" s="19">
        <v>7.8259999999999996</v>
      </c>
      <c r="L12950" s="26">
        <v>72</v>
      </c>
    </row>
    <row r="12951" spans="1:12" x14ac:dyDescent="0.3">
      <c r="A12951" s="14">
        <v>794234</v>
      </c>
      <c r="B12951" s="16" t="s">
        <v>16384</v>
      </c>
      <c r="C12951" s="16" t="s">
        <v>7329</v>
      </c>
      <c r="D12951" s="4">
        <v>44616</v>
      </c>
      <c r="E12951" s="23">
        <v>2022</v>
      </c>
      <c r="F12951" s="19">
        <v>4.8</v>
      </c>
      <c r="G12951" s="19">
        <f>IF(Movies[[#This Row],[rating]]=0,"",Movies[[#This Row],[rating]])</f>
        <v>4.8</v>
      </c>
      <c r="H12951" s="19" t="str">
        <f>IF(Movies[[#This Row],[rating]]=0,"No Rating","Rated")</f>
        <v>Rated</v>
      </c>
      <c r="I12951" s="16" t="s">
        <v>183</v>
      </c>
      <c r="J12951" s="29" t="s">
        <v>12</v>
      </c>
      <c r="K12951" s="19">
        <v>7.8250000000000002</v>
      </c>
      <c r="L12951" s="26">
        <v>126</v>
      </c>
    </row>
    <row r="12952" spans="1:12" x14ac:dyDescent="0.3">
      <c r="A12952" s="14">
        <v>929340</v>
      </c>
      <c r="B12952" s="16" t="s">
        <v>16385</v>
      </c>
      <c r="C12952" s="16" t="s">
        <v>10</v>
      </c>
      <c r="D12952" s="4">
        <v>44903</v>
      </c>
      <c r="E12952" s="23">
        <v>2022</v>
      </c>
      <c r="F12952" s="19">
        <v>6.4089999999999998</v>
      </c>
      <c r="G12952" s="19">
        <f>IF(Movies[[#This Row],[rating]]=0,"",Movies[[#This Row],[rating]])</f>
        <v>6.4089999999999998</v>
      </c>
      <c r="H12952" s="19" t="str">
        <f>IF(Movies[[#This Row],[rating]]=0,"No Rating","Rated")</f>
        <v>Rated</v>
      </c>
      <c r="I12952" s="16" t="s">
        <v>16386</v>
      </c>
      <c r="J12952" s="29" t="s">
        <v>12</v>
      </c>
      <c r="K12952" s="19">
        <v>7.8220000000000001</v>
      </c>
      <c r="L12952" s="26">
        <v>132</v>
      </c>
    </row>
    <row r="12953" spans="1:12" x14ac:dyDescent="0.3">
      <c r="A12953" s="14">
        <v>983294</v>
      </c>
      <c r="B12953" s="16" t="s">
        <v>16387</v>
      </c>
      <c r="C12953" s="16" t="s">
        <v>94</v>
      </c>
      <c r="D12953" s="4">
        <v>44691</v>
      </c>
      <c r="E12953" s="23">
        <v>2022</v>
      </c>
      <c r="F12953" s="19">
        <v>2</v>
      </c>
      <c r="G12953" s="19">
        <f>IF(Movies[[#This Row],[rating]]=0,"",Movies[[#This Row],[rating]])</f>
        <v>2</v>
      </c>
      <c r="H12953" s="19" t="str">
        <f>IF(Movies[[#This Row],[rating]]=0,"No Rating","Rated")</f>
        <v>Rated</v>
      </c>
      <c r="I12953" s="16" t="s">
        <v>52</v>
      </c>
      <c r="J12953" s="29" t="s">
        <v>96</v>
      </c>
      <c r="K12953" s="19">
        <v>7.819</v>
      </c>
      <c r="L12953" s="26">
        <v>1</v>
      </c>
    </row>
    <row r="12954" spans="1:12" x14ac:dyDescent="0.3">
      <c r="A12954" s="14">
        <v>861072</v>
      </c>
      <c r="B12954" s="16" t="s">
        <v>16388</v>
      </c>
      <c r="C12954" s="16" t="s">
        <v>1734</v>
      </c>
      <c r="D12954" s="4">
        <v>44725</v>
      </c>
      <c r="E12954" s="23">
        <v>2022</v>
      </c>
      <c r="F12954" s="19">
        <v>7.1</v>
      </c>
      <c r="G12954" s="19">
        <f>IF(Movies[[#This Row],[rating]]=0,"",Movies[[#This Row],[rating]])</f>
        <v>7.1</v>
      </c>
      <c r="H12954" s="19" t="str">
        <f>IF(Movies[[#This Row],[rating]]=0,"No Rating","Rated")</f>
        <v>Rated</v>
      </c>
      <c r="I12954" s="16" t="s">
        <v>49</v>
      </c>
      <c r="J12954" s="29" t="s">
        <v>12</v>
      </c>
      <c r="K12954" s="19">
        <v>7.806</v>
      </c>
      <c r="L12954" s="26">
        <v>119</v>
      </c>
    </row>
    <row r="12955" spans="1:12" x14ac:dyDescent="0.3">
      <c r="A12955" s="14">
        <v>950445</v>
      </c>
      <c r="B12955" s="16" t="s">
        <v>16389</v>
      </c>
      <c r="C12955" s="16" t="s">
        <v>10</v>
      </c>
      <c r="D12955" s="4">
        <v>44658</v>
      </c>
      <c r="E12955" s="23">
        <v>2022</v>
      </c>
      <c r="F12955" s="19">
        <v>6.5</v>
      </c>
      <c r="G12955" s="19">
        <f>IF(Movies[[#This Row],[rating]]=0,"",Movies[[#This Row],[rating]])</f>
        <v>6.5</v>
      </c>
      <c r="H12955" s="19" t="str">
        <f>IF(Movies[[#This Row],[rating]]=0,"No Rating","Rated")</f>
        <v>Rated</v>
      </c>
      <c r="I12955" s="16" t="s">
        <v>329</v>
      </c>
      <c r="J12955" s="29" t="s">
        <v>12</v>
      </c>
      <c r="K12955" s="19">
        <v>7.8</v>
      </c>
      <c r="L12955" s="26">
        <v>650</v>
      </c>
    </row>
    <row r="12956" spans="1:12" x14ac:dyDescent="0.3">
      <c r="A12956" s="14">
        <v>953542</v>
      </c>
      <c r="B12956" s="16" t="s">
        <v>16390</v>
      </c>
      <c r="C12956" s="16" t="s">
        <v>1845</v>
      </c>
      <c r="D12956" s="4">
        <v>44679</v>
      </c>
      <c r="E12956" s="23">
        <v>2022</v>
      </c>
      <c r="F12956" s="19">
        <v>4.8</v>
      </c>
      <c r="G12956" s="19">
        <f>IF(Movies[[#This Row],[rating]]=0,"",Movies[[#This Row],[rating]])</f>
        <v>4.8</v>
      </c>
      <c r="H12956" s="19" t="str">
        <f>IF(Movies[[#This Row],[rating]]=0,"No Rating","Rated")</f>
        <v>Rated</v>
      </c>
      <c r="I12956" s="16" t="s">
        <v>1745</v>
      </c>
      <c r="J12956" s="29" t="s">
        <v>12</v>
      </c>
      <c r="K12956" s="19">
        <v>7.7910000000000004</v>
      </c>
      <c r="L12956" s="26">
        <v>35</v>
      </c>
    </row>
    <row r="12957" spans="1:12" x14ac:dyDescent="0.3">
      <c r="A12957" s="14">
        <v>879990</v>
      </c>
      <c r="B12957" s="16" t="s">
        <v>16391</v>
      </c>
      <c r="C12957" s="16" t="s">
        <v>10</v>
      </c>
      <c r="D12957" s="4">
        <v>44819</v>
      </c>
      <c r="E12957" s="23">
        <v>2022</v>
      </c>
      <c r="F12957" s="19">
        <v>5.7</v>
      </c>
      <c r="G12957" s="19">
        <f>IF(Movies[[#This Row],[rating]]=0,"",Movies[[#This Row],[rating]])</f>
        <v>5.7</v>
      </c>
      <c r="H12957" s="19" t="str">
        <f>IF(Movies[[#This Row],[rating]]=0,"No Rating","Rated")</f>
        <v>Rated</v>
      </c>
      <c r="I12957" s="16" t="s">
        <v>16392</v>
      </c>
      <c r="J12957" s="29" t="s">
        <v>12</v>
      </c>
      <c r="K12957" s="19">
        <v>7.7880000000000003</v>
      </c>
      <c r="L12957" s="26">
        <v>83</v>
      </c>
    </row>
    <row r="12958" spans="1:12" x14ac:dyDescent="0.3">
      <c r="A12958" s="14">
        <v>973164</v>
      </c>
      <c r="B12958" s="16" t="s">
        <v>16393</v>
      </c>
      <c r="C12958" s="16" t="s">
        <v>416</v>
      </c>
      <c r="D12958" s="4">
        <v>44705</v>
      </c>
      <c r="E12958" s="23">
        <v>2022</v>
      </c>
      <c r="F12958" s="19">
        <v>7.4009999999999998</v>
      </c>
      <c r="G12958" s="19">
        <f>IF(Movies[[#This Row],[rating]]=0,"",Movies[[#This Row],[rating]])</f>
        <v>7.4009999999999998</v>
      </c>
      <c r="H12958" s="19" t="str">
        <f>IF(Movies[[#This Row],[rating]]=0,"No Rating","Rated")</f>
        <v>Rated</v>
      </c>
      <c r="I12958" s="16" t="s">
        <v>2510</v>
      </c>
      <c r="J12958" s="29" t="s">
        <v>12</v>
      </c>
      <c r="K12958" s="19">
        <v>7.7629999999999999</v>
      </c>
      <c r="L12958" s="26">
        <v>279</v>
      </c>
    </row>
    <row r="12959" spans="1:12" x14ac:dyDescent="0.3">
      <c r="A12959" s="14">
        <v>915931</v>
      </c>
      <c r="B12959" s="16" t="s">
        <v>16394</v>
      </c>
      <c r="C12959" s="16" t="s">
        <v>108</v>
      </c>
      <c r="D12959" s="4">
        <v>44811</v>
      </c>
      <c r="E12959" s="23">
        <v>2022</v>
      </c>
      <c r="F12959" s="19">
        <v>7.0590000000000002</v>
      </c>
      <c r="G12959" s="19">
        <f>IF(Movies[[#This Row],[rating]]=0,"",Movies[[#This Row],[rating]])</f>
        <v>7.0590000000000002</v>
      </c>
      <c r="H12959" s="19" t="str">
        <f>IF(Movies[[#This Row],[rating]]=0,"No Rating","Rated")</f>
        <v>Rated</v>
      </c>
      <c r="I12959" s="16" t="s">
        <v>49</v>
      </c>
      <c r="J12959" s="29" t="s">
        <v>110</v>
      </c>
      <c r="K12959" s="19">
        <v>7.7149999999999999</v>
      </c>
      <c r="L12959" s="26">
        <v>297</v>
      </c>
    </row>
    <row r="12960" spans="1:12" x14ac:dyDescent="0.3">
      <c r="A12960" s="14">
        <v>854867</v>
      </c>
      <c r="B12960" s="16" t="s">
        <v>16395</v>
      </c>
      <c r="C12960" s="16" t="s">
        <v>416</v>
      </c>
      <c r="D12960" s="4">
        <v>44592</v>
      </c>
      <c r="E12960" s="23">
        <v>2022</v>
      </c>
      <c r="F12960" s="19">
        <v>5.4</v>
      </c>
      <c r="G12960" s="19">
        <f>IF(Movies[[#This Row],[rating]]=0,"",Movies[[#This Row],[rating]])</f>
        <v>5.4</v>
      </c>
      <c r="H12960" s="19" t="str">
        <f>IF(Movies[[#This Row],[rating]]=0,"No Rating","Rated")</f>
        <v>Rated</v>
      </c>
      <c r="I12960" s="16" t="s">
        <v>16396</v>
      </c>
      <c r="J12960" s="29" t="s">
        <v>12</v>
      </c>
      <c r="K12960" s="19">
        <v>7.7009999999999996</v>
      </c>
      <c r="L12960" s="26">
        <v>20</v>
      </c>
    </row>
    <row r="12961" spans="1:12" x14ac:dyDescent="0.3">
      <c r="A12961" s="14">
        <v>1032591</v>
      </c>
      <c r="B12961" s="16" t="s">
        <v>16397</v>
      </c>
      <c r="C12961" s="16" t="s">
        <v>10</v>
      </c>
      <c r="D12961" s="4">
        <v>44913</v>
      </c>
      <c r="E12961" s="23">
        <v>2022</v>
      </c>
      <c r="F12961" s="19">
        <v>5.6</v>
      </c>
      <c r="G12961" s="19">
        <f>IF(Movies[[#This Row],[rating]]=0,"",Movies[[#This Row],[rating]])</f>
        <v>5.6</v>
      </c>
      <c r="H12961" s="19" t="str">
        <f>IF(Movies[[#This Row],[rating]]=0,"No Rating","Rated")</f>
        <v>Rated</v>
      </c>
      <c r="I12961" s="16" t="s">
        <v>8914</v>
      </c>
      <c r="J12961" s="29" t="s">
        <v>12</v>
      </c>
      <c r="K12961" s="19">
        <v>7.6989999999999998</v>
      </c>
      <c r="L12961" s="26">
        <v>60</v>
      </c>
    </row>
    <row r="12962" spans="1:12" x14ac:dyDescent="0.3">
      <c r="A12962" s="14">
        <v>938600</v>
      </c>
      <c r="B12962" s="16" t="s">
        <v>16398</v>
      </c>
      <c r="C12962" s="16" t="s">
        <v>1109</v>
      </c>
      <c r="D12962" s="4">
        <v>44770</v>
      </c>
      <c r="E12962" s="23">
        <v>2022</v>
      </c>
      <c r="F12962" s="19">
        <v>5.9</v>
      </c>
      <c r="G12962" s="19">
        <f>IF(Movies[[#This Row],[rating]]=0,"",Movies[[#This Row],[rating]])</f>
        <v>5.9</v>
      </c>
      <c r="H12962" s="19" t="str">
        <f>IF(Movies[[#This Row],[rating]]=0,"No Rating","Rated")</f>
        <v>Rated</v>
      </c>
      <c r="I12962" s="16" t="s">
        <v>5866</v>
      </c>
      <c r="J12962" s="29" t="s">
        <v>12</v>
      </c>
      <c r="K12962" s="19">
        <v>7.6879999999999997</v>
      </c>
      <c r="L12962" s="26">
        <v>37</v>
      </c>
    </row>
    <row r="12963" spans="1:12" x14ac:dyDescent="0.3">
      <c r="A12963" s="14">
        <v>1013577</v>
      </c>
      <c r="B12963" s="16" t="s">
        <v>16399</v>
      </c>
      <c r="C12963" s="16" t="s">
        <v>10</v>
      </c>
      <c r="D12963" s="4">
        <v>44806</v>
      </c>
      <c r="E12963" s="23">
        <v>2022</v>
      </c>
      <c r="F12963" s="19">
        <v>6.9</v>
      </c>
      <c r="G12963" s="19">
        <f>IF(Movies[[#This Row],[rating]]=0,"",Movies[[#This Row],[rating]])</f>
        <v>6.9</v>
      </c>
      <c r="H12963" s="19" t="str">
        <f>IF(Movies[[#This Row],[rating]]=0,"No Rating","Rated")</f>
        <v>Rated</v>
      </c>
      <c r="I12963" s="16" t="s">
        <v>329</v>
      </c>
      <c r="J12963" s="29" t="s">
        <v>12</v>
      </c>
      <c r="K12963" s="19">
        <v>7.68</v>
      </c>
      <c r="L12963" s="26">
        <v>57</v>
      </c>
    </row>
    <row r="12964" spans="1:12" x14ac:dyDescent="0.3">
      <c r="A12964" s="14">
        <v>939790</v>
      </c>
      <c r="B12964" s="16" t="s">
        <v>16400</v>
      </c>
      <c r="C12964" s="16" t="s">
        <v>10</v>
      </c>
      <c r="D12964" s="4">
        <v>44645</v>
      </c>
      <c r="E12964" s="23">
        <v>2022</v>
      </c>
      <c r="F12964" s="19">
        <v>7.8</v>
      </c>
      <c r="G12964" s="19">
        <f>IF(Movies[[#This Row],[rating]]=0,"",Movies[[#This Row],[rating]])</f>
        <v>7.8</v>
      </c>
      <c r="H12964" s="19" t="str">
        <f>IF(Movies[[#This Row],[rating]]=0,"No Rating","Rated")</f>
        <v>Rated</v>
      </c>
      <c r="I12964" s="16" t="s">
        <v>1215</v>
      </c>
      <c r="J12964" s="29" t="s">
        <v>12</v>
      </c>
      <c r="K12964" s="19">
        <v>7.68</v>
      </c>
      <c r="L12964" s="26">
        <v>52</v>
      </c>
    </row>
    <row r="12965" spans="1:12" x14ac:dyDescent="0.3">
      <c r="A12965" s="14">
        <v>980605</v>
      </c>
      <c r="B12965" s="16" t="s">
        <v>16401</v>
      </c>
      <c r="C12965" s="16" t="s">
        <v>416</v>
      </c>
      <c r="D12965" s="4">
        <v>44726</v>
      </c>
      <c r="E12965" s="23">
        <v>2022</v>
      </c>
      <c r="F12965" s="19">
        <v>5.6749999999999998</v>
      </c>
      <c r="G12965" s="19">
        <f>IF(Movies[[#This Row],[rating]]=0,"",Movies[[#This Row],[rating]])</f>
        <v>5.6749999999999998</v>
      </c>
      <c r="H12965" s="19" t="str">
        <f>IF(Movies[[#This Row],[rating]]=0,"No Rating","Rated")</f>
        <v>Rated</v>
      </c>
      <c r="I12965" s="16" t="s">
        <v>468</v>
      </c>
      <c r="J12965" s="29" t="s">
        <v>12</v>
      </c>
      <c r="K12965" s="19">
        <v>7.6749999999999998</v>
      </c>
      <c r="L12965" s="26">
        <v>40</v>
      </c>
    </row>
    <row r="12966" spans="1:12" x14ac:dyDescent="0.3">
      <c r="A12966" s="14">
        <v>885021</v>
      </c>
      <c r="B12966" s="16" t="s">
        <v>16402</v>
      </c>
      <c r="C12966" s="16" t="s">
        <v>1109</v>
      </c>
      <c r="D12966" s="4">
        <v>44763</v>
      </c>
      <c r="E12966" s="23">
        <v>2022</v>
      </c>
      <c r="F12966" s="19">
        <v>6.9</v>
      </c>
      <c r="G12966" s="19">
        <f>IF(Movies[[#This Row],[rating]]=0,"",Movies[[#This Row],[rating]])</f>
        <v>6.9</v>
      </c>
      <c r="H12966" s="19" t="str">
        <f>IF(Movies[[#This Row],[rating]]=0,"No Rating","Rated")</f>
        <v>Rated</v>
      </c>
      <c r="I12966" s="16" t="s">
        <v>1203</v>
      </c>
      <c r="J12966" s="29" t="s">
        <v>648</v>
      </c>
      <c r="K12966" s="19">
        <v>7.665</v>
      </c>
      <c r="L12966" s="26">
        <v>37</v>
      </c>
    </row>
    <row r="12967" spans="1:12" x14ac:dyDescent="0.3">
      <c r="A12967" s="14">
        <v>831986</v>
      </c>
      <c r="B12967" s="16" t="s">
        <v>16403</v>
      </c>
      <c r="C12967" s="16" t="s">
        <v>1036</v>
      </c>
      <c r="D12967" s="4">
        <v>44870</v>
      </c>
      <c r="E12967" s="23">
        <v>2022</v>
      </c>
      <c r="F12967" s="19">
        <v>7</v>
      </c>
      <c r="G12967" s="19">
        <f>IF(Movies[[#This Row],[rating]]=0,"",Movies[[#This Row],[rating]])</f>
        <v>7</v>
      </c>
      <c r="H12967" s="19" t="str">
        <f>IF(Movies[[#This Row],[rating]]=0,"No Rating","Rated")</f>
        <v>Rated</v>
      </c>
      <c r="I12967" s="16" t="s">
        <v>49</v>
      </c>
      <c r="J12967" s="29" t="s">
        <v>34</v>
      </c>
      <c r="K12967" s="19">
        <v>7.6609999999999996</v>
      </c>
      <c r="L12967" s="26">
        <v>35</v>
      </c>
    </row>
    <row r="12968" spans="1:12" x14ac:dyDescent="0.3">
      <c r="A12968" s="14">
        <v>807070</v>
      </c>
      <c r="B12968" s="16" t="s">
        <v>16404</v>
      </c>
      <c r="C12968" s="16" t="s">
        <v>838</v>
      </c>
      <c r="D12968" s="4">
        <v>44588</v>
      </c>
      <c r="E12968" s="23">
        <v>2022</v>
      </c>
      <c r="F12968" s="19">
        <v>7.2</v>
      </c>
      <c r="G12968" s="19">
        <f>IF(Movies[[#This Row],[rating]]=0,"",Movies[[#This Row],[rating]])</f>
        <v>7.2</v>
      </c>
      <c r="H12968" s="19" t="str">
        <f>IF(Movies[[#This Row],[rating]]=0,"No Rating","Rated")</f>
        <v>Rated</v>
      </c>
      <c r="I12968" s="16" t="s">
        <v>49</v>
      </c>
      <c r="J12968" s="29" t="s">
        <v>110</v>
      </c>
      <c r="K12968" s="19">
        <v>7.649</v>
      </c>
      <c r="L12968" s="26">
        <v>224</v>
      </c>
    </row>
    <row r="12969" spans="1:12" x14ac:dyDescent="0.3">
      <c r="A12969" s="14">
        <v>1040159</v>
      </c>
      <c r="B12969" s="16" t="s">
        <v>16405</v>
      </c>
      <c r="C12969" s="16" t="s">
        <v>416</v>
      </c>
      <c r="D12969" s="4">
        <v>44858</v>
      </c>
      <c r="E12969" s="23">
        <v>2022</v>
      </c>
      <c r="F12969" s="19">
        <v>5.0999999999999996</v>
      </c>
      <c r="G12969" s="19">
        <f>IF(Movies[[#This Row],[rating]]=0,"",Movies[[#This Row],[rating]])</f>
        <v>5.0999999999999996</v>
      </c>
      <c r="H12969" s="19" t="str">
        <f>IF(Movies[[#This Row],[rating]]=0,"No Rating","Rated")</f>
        <v>Rated</v>
      </c>
      <c r="I12969" s="16" t="s">
        <v>329</v>
      </c>
      <c r="J12969" s="29" t="s">
        <v>12</v>
      </c>
      <c r="K12969" s="19">
        <v>7.6459999999999999</v>
      </c>
      <c r="L12969" s="26">
        <v>7</v>
      </c>
    </row>
    <row r="12970" spans="1:12" x14ac:dyDescent="0.3">
      <c r="A12970" s="14">
        <v>1143209</v>
      </c>
      <c r="B12970" s="16" t="s">
        <v>16406</v>
      </c>
      <c r="C12970" s="16" t="s">
        <v>94</v>
      </c>
      <c r="D12970" s="4">
        <v>44875</v>
      </c>
      <c r="E12970" s="23">
        <v>2022</v>
      </c>
      <c r="F12970" s="19">
        <v>9</v>
      </c>
      <c r="G12970" s="19">
        <f>IF(Movies[[#This Row],[rating]]=0,"",Movies[[#This Row],[rating]])</f>
        <v>9</v>
      </c>
      <c r="H12970" s="19" t="str">
        <f>IF(Movies[[#This Row],[rating]]=0,"No Rating","Rated")</f>
        <v>Rated</v>
      </c>
      <c r="I12970" s="16" t="s">
        <v>886</v>
      </c>
      <c r="J12970" s="29" t="s">
        <v>96</v>
      </c>
      <c r="K12970" s="19">
        <v>7.641</v>
      </c>
      <c r="L12970" s="26">
        <v>1</v>
      </c>
    </row>
    <row r="12971" spans="1:12" x14ac:dyDescent="0.3">
      <c r="A12971" s="14">
        <v>953553</v>
      </c>
      <c r="B12971" s="16" t="s">
        <v>16407</v>
      </c>
      <c r="C12971" s="16" t="s">
        <v>10</v>
      </c>
      <c r="D12971" s="4">
        <v>44644</v>
      </c>
      <c r="E12971" s="23">
        <v>2022</v>
      </c>
      <c r="F12971" s="19">
        <v>8.1</v>
      </c>
      <c r="G12971" s="19">
        <f>IF(Movies[[#This Row],[rating]]=0,"",Movies[[#This Row],[rating]])</f>
        <v>8.1</v>
      </c>
      <c r="H12971" s="19" t="str">
        <f>IF(Movies[[#This Row],[rating]]=0,"No Rating","Rated")</f>
        <v>Rated</v>
      </c>
      <c r="I12971" s="16" t="s">
        <v>886</v>
      </c>
      <c r="J12971" s="29" t="s">
        <v>12</v>
      </c>
      <c r="K12971" s="19">
        <v>7.6180000000000003</v>
      </c>
      <c r="L12971" s="26">
        <v>86</v>
      </c>
    </row>
    <row r="12972" spans="1:12" x14ac:dyDescent="0.3">
      <c r="A12972" s="14">
        <v>897561</v>
      </c>
      <c r="B12972" s="16" t="s">
        <v>16408</v>
      </c>
      <c r="C12972" s="16" t="s">
        <v>416</v>
      </c>
      <c r="D12972" s="4">
        <v>44671</v>
      </c>
      <c r="E12972" s="23">
        <v>2022</v>
      </c>
      <c r="F12972" s="19">
        <v>6.8</v>
      </c>
      <c r="G12972" s="19">
        <f>IF(Movies[[#This Row],[rating]]=0,"",Movies[[#This Row],[rating]])</f>
        <v>6.8</v>
      </c>
      <c r="H12972" s="19" t="str">
        <f>IF(Movies[[#This Row],[rating]]=0,"No Rating","Rated")</f>
        <v>Rated</v>
      </c>
      <c r="I12972" s="16" t="s">
        <v>1159</v>
      </c>
      <c r="J12972" s="29" t="s">
        <v>12</v>
      </c>
      <c r="K12972" s="19">
        <v>7.6109999999999998</v>
      </c>
      <c r="L12972" s="26">
        <v>22</v>
      </c>
    </row>
    <row r="12973" spans="1:12" x14ac:dyDescent="0.3">
      <c r="A12973" s="14">
        <v>821133</v>
      </c>
      <c r="B12973" s="16" t="s">
        <v>16409</v>
      </c>
      <c r="C12973" s="16" t="s">
        <v>51</v>
      </c>
      <c r="D12973" s="4">
        <v>44764</v>
      </c>
      <c r="E12973" s="23">
        <v>2022</v>
      </c>
      <c r="F12973" s="19">
        <v>5.2</v>
      </c>
      <c r="G12973" s="19">
        <f>IF(Movies[[#This Row],[rating]]=0,"",Movies[[#This Row],[rating]])</f>
        <v>5.2</v>
      </c>
      <c r="H12973" s="19" t="str">
        <f>IF(Movies[[#This Row],[rating]]=0,"No Rating","Rated")</f>
        <v>Rated</v>
      </c>
      <c r="I12973" s="16" t="s">
        <v>259</v>
      </c>
      <c r="J12973" s="29" t="s">
        <v>34</v>
      </c>
      <c r="K12973" s="19">
        <v>7.61</v>
      </c>
      <c r="L12973" s="26">
        <v>87</v>
      </c>
    </row>
    <row r="12974" spans="1:12" x14ac:dyDescent="0.3">
      <c r="A12974" s="14">
        <v>654895</v>
      </c>
      <c r="B12974" s="16" t="s">
        <v>16410</v>
      </c>
      <c r="C12974" s="16" t="s">
        <v>540</v>
      </c>
      <c r="D12974" s="4">
        <v>44637</v>
      </c>
      <c r="E12974" s="23">
        <v>2022</v>
      </c>
      <c r="F12974" s="19">
        <v>6.8</v>
      </c>
      <c r="G12974" s="19">
        <f>IF(Movies[[#This Row],[rating]]=0,"",Movies[[#This Row],[rating]])</f>
        <v>6.8</v>
      </c>
      <c r="H12974" s="19" t="str">
        <f>IF(Movies[[#This Row],[rating]]=0,"No Rating","Rated")</f>
        <v>Rated</v>
      </c>
      <c r="I12974" s="16" t="s">
        <v>273</v>
      </c>
      <c r="J12974" s="29" t="s">
        <v>511</v>
      </c>
      <c r="K12974" s="19">
        <v>7.6079999999999997</v>
      </c>
      <c r="L12974" s="26">
        <v>364</v>
      </c>
    </row>
    <row r="12975" spans="1:12" x14ac:dyDescent="0.3">
      <c r="A12975" s="14">
        <v>807185</v>
      </c>
      <c r="B12975" s="16" t="s">
        <v>16411</v>
      </c>
      <c r="C12975" s="16" t="s">
        <v>849</v>
      </c>
      <c r="D12975" s="4">
        <v>44574</v>
      </c>
      <c r="E12975" s="23">
        <v>2022</v>
      </c>
      <c r="F12975" s="19">
        <v>6.1</v>
      </c>
      <c r="G12975" s="19">
        <f>IF(Movies[[#This Row],[rating]]=0,"",Movies[[#This Row],[rating]])</f>
        <v>6.1</v>
      </c>
      <c r="H12975" s="19" t="str">
        <f>IF(Movies[[#This Row],[rating]]=0,"No Rating","Rated")</f>
        <v>Rated</v>
      </c>
      <c r="I12975" s="16" t="s">
        <v>166</v>
      </c>
      <c r="J12975" s="29" t="s">
        <v>511</v>
      </c>
      <c r="K12975" s="19">
        <v>7.5990000000000002</v>
      </c>
      <c r="L12975" s="26">
        <v>209</v>
      </c>
    </row>
    <row r="12976" spans="1:12" x14ac:dyDescent="0.3">
      <c r="A12976" s="14">
        <v>1044343</v>
      </c>
      <c r="B12976" s="16" t="s">
        <v>16412</v>
      </c>
      <c r="C12976" s="16" t="s">
        <v>473</v>
      </c>
      <c r="D12976" s="4">
        <v>44876</v>
      </c>
      <c r="E12976" s="23">
        <v>2022</v>
      </c>
      <c r="F12976" s="19">
        <v>6.1</v>
      </c>
      <c r="G12976" s="19">
        <f>IF(Movies[[#This Row],[rating]]=0,"",Movies[[#This Row],[rating]])</f>
        <v>6.1</v>
      </c>
      <c r="H12976" s="19" t="str">
        <f>IF(Movies[[#This Row],[rating]]=0,"No Rating","Rated")</f>
        <v>Rated</v>
      </c>
      <c r="I12976" s="16" t="s">
        <v>16413</v>
      </c>
      <c r="J12976" s="29" t="s">
        <v>146</v>
      </c>
      <c r="K12976" s="19">
        <v>7.5860000000000003</v>
      </c>
      <c r="L12976" s="26">
        <v>96</v>
      </c>
    </row>
    <row r="12977" spans="1:12" x14ac:dyDescent="0.3">
      <c r="A12977" s="14">
        <v>929436</v>
      </c>
      <c r="B12977" s="16" t="s">
        <v>16414</v>
      </c>
      <c r="C12977" s="16" t="s">
        <v>432</v>
      </c>
      <c r="D12977" s="4">
        <v>44609</v>
      </c>
      <c r="E12977" s="23">
        <v>2022</v>
      </c>
      <c r="F12977" s="19">
        <v>6.2</v>
      </c>
      <c r="G12977" s="19">
        <f>IF(Movies[[#This Row],[rating]]=0,"",Movies[[#This Row],[rating]])</f>
        <v>6.2</v>
      </c>
      <c r="H12977" s="19" t="str">
        <f>IF(Movies[[#This Row],[rating]]=0,"No Rating","Rated")</f>
        <v>Rated</v>
      </c>
      <c r="I12977" s="16" t="s">
        <v>688</v>
      </c>
      <c r="J12977" s="29" t="s">
        <v>12</v>
      </c>
      <c r="K12977" s="19">
        <v>7.585</v>
      </c>
      <c r="L12977" s="26">
        <v>98</v>
      </c>
    </row>
    <row r="12978" spans="1:12" x14ac:dyDescent="0.3">
      <c r="A12978" s="14">
        <v>1048300</v>
      </c>
      <c r="B12978" s="16" t="s">
        <v>16415</v>
      </c>
      <c r="C12978" s="16" t="s">
        <v>1845</v>
      </c>
      <c r="D12978" s="4">
        <v>44910</v>
      </c>
      <c r="E12978" s="23">
        <v>2022</v>
      </c>
      <c r="F12978" s="19">
        <v>6</v>
      </c>
      <c r="G12978" s="19">
        <f>IF(Movies[[#This Row],[rating]]=0,"",Movies[[#This Row],[rating]])</f>
        <v>6</v>
      </c>
      <c r="H12978" s="19" t="str">
        <f>IF(Movies[[#This Row],[rating]]=0,"No Rating","Rated")</f>
        <v>Rated</v>
      </c>
      <c r="I12978" s="16" t="s">
        <v>777</v>
      </c>
      <c r="J12978" s="29" t="s">
        <v>12</v>
      </c>
      <c r="K12978" s="19">
        <v>7.5780000000000003</v>
      </c>
      <c r="L12978" s="26">
        <v>58</v>
      </c>
    </row>
    <row r="12979" spans="1:12" x14ac:dyDescent="0.3">
      <c r="A12979" s="14">
        <v>552322</v>
      </c>
      <c r="B12979" s="16" t="s">
        <v>16416</v>
      </c>
      <c r="C12979" s="16" t="s">
        <v>1725</v>
      </c>
      <c r="D12979" s="4">
        <v>44763</v>
      </c>
      <c r="E12979" s="23">
        <v>2022</v>
      </c>
      <c r="F12979" s="19">
        <v>5.4</v>
      </c>
      <c r="G12979" s="19">
        <f>IF(Movies[[#This Row],[rating]]=0,"",Movies[[#This Row],[rating]])</f>
        <v>5.4</v>
      </c>
      <c r="H12979" s="19" t="str">
        <f>IF(Movies[[#This Row],[rating]]=0,"No Rating","Rated")</f>
        <v>Rated</v>
      </c>
      <c r="I12979" s="16" t="s">
        <v>5925</v>
      </c>
      <c r="J12979" s="29" t="s">
        <v>12</v>
      </c>
      <c r="K12979" s="19">
        <v>7.577</v>
      </c>
      <c r="L12979" s="26">
        <v>15</v>
      </c>
    </row>
    <row r="12980" spans="1:12" x14ac:dyDescent="0.3">
      <c r="A12980" s="14">
        <v>1041580</v>
      </c>
      <c r="B12980" s="16" t="s">
        <v>16417</v>
      </c>
      <c r="C12980" s="16" t="s">
        <v>10</v>
      </c>
      <c r="D12980" s="4">
        <v>44902</v>
      </c>
      <c r="E12980" s="23">
        <v>2022</v>
      </c>
      <c r="F12980" s="19">
        <v>7.3680000000000003</v>
      </c>
      <c r="G12980" s="19">
        <f>IF(Movies[[#This Row],[rating]]=0,"",Movies[[#This Row],[rating]])</f>
        <v>7.3680000000000003</v>
      </c>
      <c r="H12980" s="19" t="str">
        <f>IF(Movies[[#This Row],[rating]]=0,"No Rating","Rated")</f>
        <v>Rated</v>
      </c>
      <c r="I12980" s="16" t="s">
        <v>329</v>
      </c>
      <c r="J12980" s="29" t="s">
        <v>597</v>
      </c>
      <c r="K12980" s="19">
        <v>7.5750000000000002</v>
      </c>
      <c r="L12980" s="26">
        <v>117</v>
      </c>
    </row>
    <row r="12981" spans="1:12" x14ac:dyDescent="0.3">
      <c r="A12981" s="14">
        <v>660267</v>
      </c>
      <c r="B12981" s="16" t="s">
        <v>16418</v>
      </c>
      <c r="C12981" s="16" t="s">
        <v>263</v>
      </c>
      <c r="D12981" s="4">
        <v>44740</v>
      </c>
      <c r="E12981" s="23">
        <v>2022</v>
      </c>
      <c r="F12981" s="19">
        <v>4.7</v>
      </c>
      <c r="G12981" s="19">
        <f>IF(Movies[[#This Row],[rating]]=0,"",Movies[[#This Row],[rating]])</f>
        <v>4.7</v>
      </c>
      <c r="H12981" s="19" t="str">
        <f>IF(Movies[[#This Row],[rating]]=0,"No Rating","Rated")</f>
        <v>Rated</v>
      </c>
      <c r="I12981" s="16" t="s">
        <v>8604</v>
      </c>
      <c r="J12981" s="29" t="s">
        <v>265</v>
      </c>
      <c r="K12981" s="19">
        <v>7.5739999999999998</v>
      </c>
      <c r="L12981" s="26">
        <v>80</v>
      </c>
    </row>
    <row r="12982" spans="1:12" x14ac:dyDescent="0.3">
      <c r="A12982" s="14">
        <v>1166588</v>
      </c>
      <c r="B12982" s="16" t="s">
        <v>16419</v>
      </c>
      <c r="C12982" s="16" t="s">
        <v>1845</v>
      </c>
      <c r="D12982" s="4">
        <v>44629</v>
      </c>
      <c r="E12982" s="23">
        <v>2022</v>
      </c>
      <c r="F12982" s="19">
        <v>6</v>
      </c>
      <c r="G12982" s="19">
        <f>IF(Movies[[#This Row],[rating]]=0,"",Movies[[#This Row],[rating]])</f>
        <v>6</v>
      </c>
      <c r="H12982" s="19" t="str">
        <f>IF(Movies[[#This Row],[rating]]=0,"No Rating","Rated")</f>
        <v>Rated</v>
      </c>
      <c r="I12982" s="16" t="s">
        <v>1845</v>
      </c>
      <c r="J12982" s="29" t="s">
        <v>96</v>
      </c>
      <c r="K12982" s="19">
        <v>7.5709999999999997</v>
      </c>
      <c r="L12982" s="26">
        <v>1</v>
      </c>
    </row>
    <row r="12983" spans="1:12" x14ac:dyDescent="0.3">
      <c r="A12983" s="14">
        <v>1017751</v>
      </c>
      <c r="B12983" s="16" t="s">
        <v>16420</v>
      </c>
      <c r="C12983" s="16" t="s">
        <v>10</v>
      </c>
      <c r="D12983" s="4">
        <v>44866</v>
      </c>
      <c r="E12983" s="23">
        <v>2022</v>
      </c>
      <c r="F12983" s="19">
        <v>6.2</v>
      </c>
      <c r="G12983" s="19">
        <f>IF(Movies[[#This Row],[rating]]=0,"",Movies[[#This Row],[rating]])</f>
        <v>6.2</v>
      </c>
      <c r="H12983" s="19" t="str">
        <f>IF(Movies[[#This Row],[rating]]=0,"No Rating","Rated")</f>
        <v>Rated</v>
      </c>
      <c r="I12983" s="16" t="s">
        <v>329</v>
      </c>
      <c r="J12983" s="29" t="s">
        <v>12</v>
      </c>
      <c r="K12983" s="19">
        <v>7.5609999999999999</v>
      </c>
      <c r="L12983" s="26">
        <v>21</v>
      </c>
    </row>
    <row r="12984" spans="1:12" x14ac:dyDescent="0.3">
      <c r="A12984" s="14">
        <v>810389</v>
      </c>
      <c r="B12984" s="16" t="s">
        <v>16421</v>
      </c>
      <c r="C12984" s="16" t="s">
        <v>108</v>
      </c>
      <c r="D12984" s="4">
        <v>44811</v>
      </c>
      <c r="E12984" s="23">
        <v>2022</v>
      </c>
      <c r="F12984" s="19">
        <v>6.3</v>
      </c>
      <c r="G12984" s="19">
        <f>IF(Movies[[#This Row],[rating]]=0,"",Movies[[#This Row],[rating]])</f>
        <v>6.3</v>
      </c>
      <c r="H12984" s="19" t="str">
        <f>IF(Movies[[#This Row],[rating]]=0,"No Rating","Rated")</f>
        <v>Rated</v>
      </c>
      <c r="I12984" s="16" t="s">
        <v>214</v>
      </c>
      <c r="J12984" s="29" t="s">
        <v>110</v>
      </c>
      <c r="K12984" s="19">
        <v>7.5609999999999999</v>
      </c>
      <c r="L12984" s="26">
        <v>207</v>
      </c>
    </row>
    <row r="12985" spans="1:12" x14ac:dyDescent="0.3">
      <c r="A12985" s="14">
        <v>838148</v>
      </c>
      <c r="B12985" s="16" t="s">
        <v>16422</v>
      </c>
      <c r="C12985" s="16" t="s">
        <v>16423</v>
      </c>
      <c r="D12985" s="4">
        <v>44659</v>
      </c>
      <c r="E12985" s="23">
        <v>2022</v>
      </c>
      <c r="F12985" s="19">
        <v>6.4</v>
      </c>
      <c r="G12985" s="19">
        <f>IF(Movies[[#This Row],[rating]]=0,"",Movies[[#This Row],[rating]])</f>
        <v>6.4</v>
      </c>
      <c r="H12985" s="19" t="str">
        <f>IF(Movies[[#This Row],[rating]]=0,"No Rating","Rated")</f>
        <v>Rated</v>
      </c>
      <c r="I12985" s="16" t="s">
        <v>49</v>
      </c>
      <c r="J12985" s="29" t="s">
        <v>5419</v>
      </c>
      <c r="K12985" s="19">
        <v>7.5460000000000003</v>
      </c>
      <c r="L12985" s="26">
        <v>59</v>
      </c>
    </row>
    <row r="12986" spans="1:12" x14ac:dyDescent="0.3">
      <c r="A12986" s="14">
        <v>888097</v>
      </c>
      <c r="B12986" s="16" t="s">
        <v>16424</v>
      </c>
      <c r="C12986" s="16" t="s">
        <v>10</v>
      </c>
      <c r="D12986" s="4">
        <v>44855</v>
      </c>
      <c r="E12986" s="23">
        <v>2022</v>
      </c>
      <c r="F12986" s="19">
        <v>4.0069999999999997</v>
      </c>
      <c r="G12986" s="19">
        <f>IF(Movies[[#This Row],[rating]]=0,"",Movies[[#This Row],[rating]])</f>
        <v>4.0069999999999997</v>
      </c>
      <c r="H12986" s="19" t="str">
        <f>IF(Movies[[#This Row],[rating]]=0,"No Rating","Rated")</f>
        <v>Rated</v>
      </c>
      <c r="I12986" s="16" t="s">
        <v>7053</v>
      </c>
      <c r="J12986" s="29" t="s">
        <v>12</v>
      </c>
      <c r="K12986" s="19">
        <v>7.5330000000000004</v>
      </c>
      <c r="L12986" s="26">
        <v>68</v>
      </c>
    </row>
    <row r="12987" spans="1:12" x14ac:dyDescent="0.3">
      <c r="A12987" s="14">
        <v>929633</v>
      </c>
      <c r="B12987" s="16" t="s">
        <v>16425</v>
      </c>
      <c r="C12987" s="16" t="s">
        <v>284</v>
      </c>
      <c r="D12987" s="4">
        <v>44586</v>
      </c>
      <c r="E12987" s="23">
        <v>2022</v>
      </c>
      <c r="F12987" s="19">
        <v>7.5</v>
      </c>
      <c r="G12987" s="19">
        <f>IF(Movies[[#This Row],[rating]]=0,"",Movies[[#This Row],[rating]])</f>
        <v>7.5</v>
      </c>
      <c r="H12987" s="19" t="str">
        <f>IF(Movies[[#This Row],[rating]]=0,"No Rating","Rated")</f>
        <v>Rated</v>
      </c>
      <c r="I12987" s="16" t="s">
        <v>1348</v>
      </c>
      <c r="J12987" s="29" t="s">
        <v>286</v>
      </c>
      <c r="K12987" s="19">
        <v>7.5250000000000004</v>
      </c>
      <c r="L12987" s="26">
        <v>34</v>
      </c>
    </row>
    <row r="12988" spans="1:12" x14ac:dyDescent="0.3">
      <c r="A12988" s="14">
        <v>922378</v>
      </c>
      <c r="B12988" s="16" t="s">
        <v>16426</v>
      </c>
      <c r="C12988" s="16" t="s">
        <v>220</v>
      </c>
      <c r="D12988" s="4">
        <v>44784</v>
      </c>
      <c r="E12988" s="23">
        <v>2022</v>
      </c>
      <c r="F12988" s="19">
        <v>5.8</v>
      </c>
      <c r="G12988" s="19">
        <f>IF(Movies[[#This Row],[rating]]=0,"",Movies[[#This Row],[rating]])</f>
        <v>5.8</v>
      </c>
      <c r="H12988" s="19" t="str">
        <f>IF(Movies[[#This Row],[rating]]=0,"No Rating","Rated")</f>
        <v>Rated</v>
      </c>
      <c r="I12988" s="16" t="s">
        <v>161</v>
      </c>
      <c r="J12988" s="29" t="s">
        <v>222</v>
      </c>
      <c r="K12988" s="19">
        <v>7.524</v>
      </c>
      <c r="L12988" s="26">
        <v>8</v>
      </c>
    </row>
    <row r="12989" spans="1:12" x14ac:dyDescent="0.3">
      <c r="A12989" s="14">
        <v>709334</v>
      </c>
      <c r="B12989" s="16" t="s">
        <v>16427</v>
      </c>
      <c r="C12989" s="16" t="s">
        <v>10</v>
      </c>
      <c r="D12989" s="4">
        <v>44613</v>
      </c>
      <c r="E12989" s="23">
        <v>2022</v>
      </c>
      <c r="F12989" s="19">
        <v>5.5</v>
      </c>
      <c r="G12989" s="19">
        <f>IF(Movies[[#This Row],[rating]]=0,"",Movies[[#This Row],[rating]])</f>
        <v>5.5</v>
      </c>
      <c r="H12989" s="19" t="str">
        <f>IF(Movies[[#This Row],[rating]]=0,"No Rating","Rated")</f>
        <v>Rated</v>
      </c>
      <c r="I12989" s="16" t="s">
        <v>6841</v>
      </c>
      <c r="J12989" s="29" t="s">
        <v>12</v>
      </c>
      <c r="K12989" s="19">
        <v>7.524</v>
      </c>
      <c r="L12989" s="26">
        <v>4</v>
      </c>
    </row>
    <row r="12990" spans="1:12" x14ac:dyDescent="0.3">
      <c r="A12990" s="14">
        <v>864959</v>
      </c>
      <c r="B12990" s="16" t="s">
        <v>16428</v>
      </c>
      <c r="C12990" s="16" t="s">
        <v>10</v>
      </c>
      <c r="D12990" s="4">
        <v>44848</v>
      </c>
      <c r="E12990" s="23">
        <v>2022</v>
      </c>
      <c r="F12990" s="19">
        <v>6.5</v>
      </c>
      <c r="G12990" s="19">
        <f>IF(Movies[[#This Row],[rating]]=0,"",Movies[[#This Row],[rating]])</f>
        <v>6.5</v>
      </c>
      <c r="H12990" s="19" t="str">
        <f>IF(Movies[[#This Row],[rating]]=0,"No Rating","Rated")</f>
        <v>Rated</v>
      </c>
      <c r="I12990" s="16" t="s">
        <v>16429</v>
      </c>
      <c r="J12990" s="29" t="s">
        <v>12</v>
      </c>
      <c r="K12990" s="19">
        <v>7.5190000000000001</v>
      </c>
      <c r="L12990" s="26">
        <v>464</v>
      </c>
    </row>
    <row r="12991" spans="1:12" x14ac:dyDescent="0.3">
      <c r="A12991" s="14">
        <v>947507</v>
      </c>
      <c r="B12991" s="16" t="s">
        <v>16430</v>
      </c>
      <c r="C12991" s="16" t="s">
        <v>263</v>
      </c>
      <c r="D12991" s="4">
        <v>44834</v>
      </c>
      <c r="E12991" s="23">
        <v>2022</v>
      </c>
      <c r="F12991" s="19">
        <v>5.5</v>
      </c>
      <c r="G12991" s="19">
        <f>IF(Movies[[#This Row],[rating]]=0,"",Movies[[#This Row],[rating]])</f>
        <v>5.5</v>
      </c>
      <c r="H12991" s="19" t="str">
        <f>IF(Movies[[#This Row],[rating]]=0,"No Rating","Rated")</f>
        <v>Rated</v>
      </c>
      <c r="I12991" s="16" t="s">
        <v>232</v>
      </c>
      <c r="J12991" s="29" t="s">
        <v>265</v>
      </c>
      <c r="K12991" s="19">
        <v>7.508</v>
      </c>
      <c r="L12991" s="26">
        <v>21</v>
      </c>
    </row>
    <row r="12992" spans="1:12" x14ac:dyDescent="0.3">
      <c r="A12992" s="14">
        <v>754716</v>
      </c>
      <c r="B12992" s="16" t="s">
        <v>16431</v>
      </c>
      <c r="C12992" s="16" t="s">
        <v>595</v>
      </c>
      <c r="D12992" s="4">
        <v>44603</v>
      </c>
      <c r="E12992" s="23">
        <v>2022</v>
      </c>
      <c r="F12992" s="19">
        <v>6.9</v>
      </c>
      <c r="G12992" s="19">
        <f>IF(Movies[[#This Row],[rating]]=0,"",Movies[[#This Row],[rating]])</f>
        <v>6.9</v>
      </c>
      <c r="H12992" s="19" t="str">
        <f>IF(Movies[[#This Row],[rating]]=0,"No Rating","Rated")</f>
        <v>Rated</v>
      </c>
      <c r="I12992" s="16" t="s">
        <v>180</v>
      </c>
      <c r="J12992" s="29" t="s">
        <v>142</v>
      </c>
      <c r="K12992" s="19">
        <v>7.508</v>
      </c>
      <c r="L12992" s="26">
        <v>66</v>
      </c>
    </row>
    <row r="12993" spans="1:12" x14ac:dyDescent="0.3">
      <c r="A12993" s="14">
        <v>1024532</v>
      </c>
      <c r="B12993" s="16" t="s">
        <v>16432</v>
      </c>
      <c r="C12993" s="16" t="s">
        <v>367</v>
      </c>
      <c r="D12993" s="4">
        <v>44896</v>
      </c>
      <c r="E12993" s="23">
        <v>2022</v>
      </c>
      <c r="F12993" s="19">
        <v>5.2</v>
      </c>
      <c r="G12993" s="19">
        <f>IF(Movies[[#This Row],[rating]]=0,"",Movies[[#This Row],[rating]])</f>
        <v>5.2</v>
      </c>
      <c r="H12993" s="19" t="str">
        <f>IF(Movies[[#This Row],[rating]]=0,"No Rating","Rated")</f>
        <v>Rated</v>
      </c>
      <c r="I12993" s="16" t="s">
        <v>132</v>
      </c>
      <c r="J12993" s="29" t="s">
        <v>12</v>
      </c>
      <c r="K12993" s="19">
        <v>7.4950000000000001</v>
      </c>
      <c r="L12993" s="26">
        <v>41</v>
      </c>
    </row>
    <row r="12994" spans="1:12" x14ac:dyDescent="0.3">
      <c r="A12994" s="14">
        <v>944946</v>
      </c>
      <c r="B12994" s="16" t="s">
        <v>16433</v>
      </c>
      <c r="C12994" s="16" t="s">
        <v>172</v>
      </c>
      <c r="D12994" s="4">
        <v>44660</v>
      </c>
      <c r="E12994" s="23">
        <v>2022</v>
      </c>
      <c r="F12994" s="19">
        <v>7.3049999999999997</v>
      </c>
      <c r="G12994" s="19">
        <f>IF(Movies[[#This Row],[rating]]=0,"",Movies[[#This Row],[rating]])</f>
        <v>7.3049999999999997</v>
      </c>
      <c r="H12994" s="19" t="str">
        <f>IF(Movies[[#This Row],[rating]]=0,"No Rating","Rated")</f>
        <v>Rated</v>
      </c>
      <c r="I12994" s="16" t="s">
        <v>15296</v>
      </c>
      <c r="J12994" s="29" t="s">
        <v>12</v>
      </c>
      <c r="K12994" s="19">
        <v>7.4950000000000001</v>
      </c>
      <c r="L12994" s="26">
        <v>41</v>
      </c>
    </row>
    <row r="12995" spans="1:12" x14ac:dyDescent="0.3">
      <c r="A12995" s="14">
        <v>1013609</v>
      </c>
      <c r="B12995" s="16" t="s">
        <v>16434</v>
      </c>
      <c r="C12995" s="16" t="s">
        <v>416</v>
      </c>
      <c r="D12995" s="4">
        <v>44812</v>
      </c>
      <c r="E12995" s="23">
        <v>2022</v>
      </c>
      <c r="F12995" s="19">
        <v>6.6</v>
      </c>
      <c r="G12995" s="19">
        <f>IF(Movies[[#This Row],[rating]]=0,"",Movies[[#This Row],[rating]])</f>
        <v>6.6</v>
      </c>
      <c r="H12995" s="19" t="str">
        <f>IF(Movies[[#This Row],[rating]]=0,"No Rating","Rated")</f>
        <v>Rated</v>
      </c>
      <c r="I12995" s="16" t="s">
        <v>441</v>
      </c>
      <c r="J12995" s="29" t="s">
        <v>12</v>
      </c>
      <c r="K12995" s="19">
        <v>7.4809999999999999</v>
      </c>
      <c r="L12995" s="26">
        <v>33</v>
      </c>
    </row>
    <row r="12996" spans="1:12" x14ac:dyDescent="0.3">
      <c r="A12996" s="14">
        <v>852427</v>
      </c>
      <c r="B12996" s="16" t="s">
        <v>16435</v>
      </c>
      <c r="C12996" s="16" t="s">
        <v>506</v>
      </c>
      <c r="D12996" s="4">
        <v>44811</v>
      </c>
      <c r="E12996" s="23">
        <v>2022</v>
      </c>
      <c r="F12996" s="19">
        <v>6.3689999999999998</v>
      </c>
      <c r="G12996" s="19">
        <f>IF(Movies[[#This Row],[rating]]=0,"",Movies[[#This Row],[rating]])</f>
        <v>6.3689999999999998</v>
      </c>
      <c r="H12996" s="19" t="str">
        <f>IF(Movies[[#This Row],[rating]]=0,"No Rating","Rated")</f>
        <v>Rated</v>
      </c>
      <c r="I12996" s="16" t="s">
        <v>312</v>
      </c>
      <c r="J12996" s="29" t="s">
        <v>110</v>
      </c>
      <c r="K12996" s="19">
        <v>7.4720000000000004</v>
      </c>
      <c r="L12996" s="26">
        <v>251</v>
      </c>
    </row>
    <row r="12997" spans="1:12" x14ac:dyDescent="0.3">
      <c r="A12997" s="14">
        <v>1062839</v>
      </c>
      <c r="B12997" s="16" t="s">
        <v>16436</v>
      </c>
      <c r="C12997" s="16" t="s">
        <v>10</v>
      </c>
      <c r="D12997" s="4">
        <v>44911</v>
      </c>
      <c r="E12997" s="23">
        <v>2022</v>
      </c>
      <c r="F12997" s="19">
        <v>5.0999999999999996</v>
      </c>
      <c r="G12997" s="19">
        <f>IF(Movies[[#This Row],[rating]]=0,"",Movies[[#This Row],[rating]])</f>
        <v>5.0999999999999996</v>
      </c>
      <c r="H12997" s="19" t="str">
        <f>IF(Movies[[#This Row],[rating]]=0,"No Rating","Rated")</f>
        <v>Rated</v>
      </c>
      <c r="I12997" s="16" t="s">
        <v>7243</v>
      </c>
      <c r="J12997" s="29" t="s">
        <v>12</v>
      </c>
      <c r="K12997" s="19">
        <v>7.4660000000000002</v>
      </c>
      <c r="L12997" s="26">
        <v>11</v>
      </c>
    </row>
    <row r="12998" spans="1:12" x14ac:dyDescent="0.3">
      <c r="A12998" s="14">
        <v>962297</v>
      </c>
      <c r="B12998" s="16" t="s">
        <v>16437</v>
      </c>
      <c r="C12998" s="16" t="s">
        <v>3926</v>
      </c>
      <c r="D12998" s="4">
        <v>44687</v>
      </c>
      <c r="E12998" s="23">
        <v>2022</v>
      </c>
      <c r="F12998" s="19">
        <v>3.7</v>
      </c>
      <c r="G12998" s="19">
        <f>IF(Movies[[#This Row],[rating]]=0,"",Movies[[#This Row],[rating]])</f>
        <v>3.7</v>
      </c>
      <c r="H12998" s="19" t="str">
        <f>IF(Movies[[#This Row],[rating]]=0,"No Rating","Rated")</f>
        <v>Rated</v>
      </c>
      <c r="I12998" s="16" t="s">
        <v>166</v>
      </c>
      <c r="J12998" s="29" t="s">
        <v>3927</v>
      </c>
      <c r="K12998" s="19">
        <v>7.4619999999999997</v>
      </c>
      <c r="L12998" s="26">
        <v>7</v>
      </c>
    </row>
    <row r="12999" spans="1:12" x14ac:dyDescent="0.3">
      <c r="A12999" s="14">
        <v>832277</v>
      </c>
      <c r="B12999" s="16" t="s">
        <v>16438</v>
      </c>
      <c r="C12999" s="16" t="s">
        <v>540</v>
      </c>
      <c r="D12999" s="4">
        <v>44566</v>
      </c>
      <c r="E12999" s="23">
        <v>2022</v>
      </c>
      <c r="F12999" s="19">
        <v>6.2</v>
      </c>
      <c r="G12999" s="19">
        <f>IF(Movies[[#This Row],[rating]]=0,"",Movies[[#This Row],[rating]])</f>
        <v>6.2</v>
      </c>
      <c r="H12999" s="19" t="str">
        <f>IF(Movies[[#This Row],[rating]]=0,"No Rating","Rated")</f>
        <v>Rated</v>
      </c>
      <c r="I12999" s="16" t="s">
        <v>273</v>
      </c>
      <c r="J12999" s="29" t="s">
        <v>511</v>
      </c>
      <c r="K12999" s="19">
        <v>7.4550000000000001</v>
      </c>
      <c r="L12999" s="26">
        <v>259</v>
      </c>
    </row>
    <row r="13000" spans="1:12" x14ac:dyDescent="0.3">
      <c r="A13000" s="14">
        <v>898774</v>
      </c>
      <c r="B13000" s="16" t="s">
        <v>16439</v>
      </c>
      <c r="C13000" s="16" t="s">
        <v>10</v>
      </c>
      <c r="D13000" s="4">
        <v>44572</v>
      </c>
      <c r="E13000" s="23">
        <v>2022</v>
      </c>
      <c r="F13000" s="19">
        <v>3.8</v>
      </c>
      <c r="G13000" s="19">
        <f>IF(Movies[[#This Row],[rating]]=0,"",Movies[[#This Row],[rating]])</f>
        <v>3.8</v>
      </c>
      <c r="H13000" s="19" t="str">
        <f>IF(Movies[[#This Row],[rating]]=0,"No Rating","Rated")</f>
        <v>Rated</v>
      </c>
      <c r="I13000" s="16" t="s">
        <v>1331</v>
      </c>
      <c r="J13000" s="29" t="s">
        <v>12</v>
      </c>
      <c r="K13000" s="19">
        <v>7.4489999999999998</v>
      </c>
      <c r="L13000" s="26">
        <v>8</v>
      </c>
    </row>
    <row r="13001" spans="1:12" x14ac:dyDescent="0.3">
      <c r="A13001" s="14">
        <v>881487</v>
      </c>
      <c r="B13001" s="16" t="s">
        <v>16440</v>
      </c>
      <c r="C13001" s="16" t="s">
        <v>10</v>
      </c>
      <c r="D13001" s="4">
        <v>44841</v>
      </c>
      <c r="E13001" s="23">
        <v>2022</v>
      </c>
      <c r="F13001" s="19">
        <v>5.4</v>
      </c>
      <c r="G13001" s="19">
        <f>IF(Movies[[#This Row],[rating]]=0,"",Movies[[#This Row],[rating]])</f>
        <v>5.4</v>
      </c>
      <c r="H13001" s="19" t="str">
        <f>IF(Movies[[#This Row],[rating]]=0,"No Rating","Rated")</f>
        <v>Rated</v>
      </c>
      <c r="I13001" s="16" t="s">
        <v>183</v>
      </c>
      <c r="J13001" s="29" t="s">
        <v>12</v>
      </c>
      <c r="K13001" s="19">
        <v>7.444</v>
      </c>
      <c r="L13001" s="26">
        <v>90</v>
      </c>
    </row>
    <row r="13002" spans="1:12" x14ac:dyDescent="0.3">
      <c r="A13002" s="14">
        <v>1138749</v>
      </c>
      <c r="B13002" s="16" t="s">
        <v>11761</v>
      </c>
      <c r="C13002" s="16" t="s">
        <v>16441</v>
      </c>
      <c r="D13002" s="4">
        <v>45128</v>
      </c>
      <c r="E13002" s="23">
        <v>2023</v>
      </c>
      <c r="F13002" s="19">
        <v>6.0960000000000001</v>
      </c>
      <c r="G13002" s="19">
        <f>IF(Movies[[#This Row],[rating]]=0,"",Movies[[#This Row],[rating]])</f>
        <v>6.0960000000000001</v>
      </c>
      <c r="H13002" s="19" t="str">
        <f>IF(Movies[[#This Row],[rating]]=0,"No Rating","Rated")</f>
        <v>Rated</v>
      </c>
      <c r="I13002" s="16" t="s">
        <v>78</v>
      </c>
      <c r="J13002" s="29" t="s">
        <v>12</v>
      </c>
      <c r="K13002" s="19">
        <v>624.83500000000004</v>
      </c>
      <c r="L13002" s="26">
        <v>68</v>
      </c>
    </row>
    <row r="13003" spans="1:12" x14ac:dyDescent="0.3">
      <c r="A13003" s="14">
        <v>1010581</v>
      </c>
      <c r="B13003" s="16" t="s">
        <v>16442</v>
      </c>
      <c r="C13003" s="16" t="s">
        <v>51</v>
      </c>
      <c r="D13003" s="4">
        <v>45085</v>
      </c>
      <c r="E13003" s="23">
        <v>2023</v>
      </c>
      <c r="F13003" s="19">
        <v>7.8</v>
      </c>
      <c r="G13003" s="19">
        <f>IF(Movies[[#This Row],[rating]]=0,"",Movies[[#This Row],[rating]])</f>
        <v>7.8</v>
      </c>
      <c r="H13003" s="19" t="str">
        <f>IF(Movies[[#This Row],[rating]]=0,"No Rating","Rated")</f>
        <v>Rated</v>
      </c>
      <c r="I13003" s="16" t="s">
        <v>52</v>
      </c>
      <c r="J13003" s="29" t="s">
        <v>34</v>
      </c>
      <c r="K13003" s="19">
        <v>374.56599999999997</v>
      </c>
      <c r="L13003" s="26">
        <v>3581</v>
      </c>
    </row>
    <row r="13004" spans="1:12" x14ac:dyDescent="0.3">
      <c r="A13004" s="14">
        <v>1188104</v>
      </c>
      <c r="B13004" s="16" t="s">
        <v>16443</v>
      </c>
      <c r="C13004" s="16" t="s">
        <v>220</v>
      </c>
      <c r="D13004" s="4">
        <v>45239</v>
      </c>
      <c r="E13004" s="23">
        <v>2023</v>
      </c>
      <c r="F13004" s="19">
        <v>8.4</v>
      </c>
      <c r="G13004" s="19">
        <f>IF(Movies[[#This Row],[rating]]=0,"",Movies[[#This Row],[rating]])</f>
        <v>8.4</v>
      </c>
      <c r="H13004" s="19" t="str">
        <f>IF(Movies[[#This Row],[rating]]=0,"No Rating","Rated")</f>
        <v>Rated</v>
      </c>
      <c r="I13004" s="16" t="s">
        <v>71</v>
      </c>
      <c r="J13004" s="29" t="s">
        <v>222</v>
      </c>
      <c r="K13004" s="19">
        <v>283.59399999999999</v>
      </c>
      <c r="L13004" s="26">
        <v>13</v>
      </c>
    </row>
    <row r="13005" spans="1:12" x14ac:dyDescent="0.3">
      <c r="A13005" s="14">
        <v>385687</v>
      </c>
      <c r="B13005" s="16" t="s">
        <v>16444</v>
      </c>
      <c r="C13005" s="16" t="s">
        <v>10</v>
      </c>
      <c r="D13005" s="4">
        <v>45063</v>
      </c>
      <c r="E13005" s="23">
        <v>2023</v>
      </c>
      <c r="F13005" s="19">
        <v>7.1</v>
      </c>
      <c r="G13005" s="19">
        <f>IF(Movies[[#This Row],[rating]]=0,"",Movies[[#This Row],[rating]])</f>
        <v>7.1</v>
      </c>
      <c r="H13005" s="19" t="str">
        <f>IF(Movies[[#This Row],[rating]]=0,"No Rating","Rated")</f>
        <v>Rated</v>
      </c>
      <c r="I13005" s="16" t="s">
        <v>78</v>
      </c>
      <c r="J13005" s="29" t="s">
        <v>12</v>
      </c>
      <c r="K13005" s="19">
        <v>247.22900000000001</v>
      </c>
      <c r="L13005" s="26">
        <v>5794</v>
      </c>
    </row>
    <row r="13006" spans="1:12" x14ac:dyDescent="0.3">
      <c r="A13006" s="14">
        <v>502356</v>
      </c>
      <c r="B13006" s="16" t="s">
        <v>16445</v>
      </c>
      <c r="C13006" s="16" t="s">
        <v>473</v>
      </c>
      <c r="D13006" s="4">
        <v>45021</v>
      </c>
      <c r="E13006" s="23">
        <v>2023</v>
      </c>
      <c r="F13006" s="19">
        <v>7.6</v>
      </c>
      <c r="G13006" s="19">
        <f>IF(Movies[[#This Row],[rating]]=0,"",Movies[[#This Row],[rating]])</f>
        <v>7.6</v>
      </c>
      <c r="H13006" s="19" t="str">
        <f>IF(Movies[[#This Row],[rating]]=0,"No Rating","Rated")</f>
        <v>Rated</v>
      </c>
      <c r="I13006" s="16" t="s">
        <v>13005</v>
      </c>
      <c r="J13006" s="29" t="s">
        <v>12</v>
      </c>
      <c r="K13006" s="19">
        <v>185.744</v>
      </c>
      <c r="L13006" s="26">
        <v>9483</v>
      </c>
    </row>
    <row r="13007" spans="1:12" x14ac:dyDescent="0.3">
      <c r="A13007" s="14">
        <v>603692</v>
      </c>
      <c r="B13007" s="16" t="s">
        <v>16446</v>
      </c>
      <c r="C13007" s="16" t="s">
        <v>1075</v>
      </c>
      <c r="D13007" s="4">
        <v>45007</v>
      </c>
      <c r="E13007" s="23">
        <v>2023</v>
      </c>
      <c r="F13007" s="19">
        <v>7.7220000000000004</v>
      </c>
      <c r="G13007" s="19">
        <f>IF(Movies[[#This Row],[rating]]=0,"",Movies[[#This Row],[rating]])</f>
        <v>7.7220000000000004</v>
      </c>
      <c r="H13007" s="19" t="str">
        <f>IF(Movies[[#This Row],[rating]]=0,"No Rating","Rated")</f>
        <v>Rated</v>
      </c>
      <c r="I13007" s="16" t="s">
        <v>95</v>
      </c>
      <c r="J13007" s="29" t="s">
        <v>12</v>
      </c>
      <c r="K13007" s="19">
        <v>166.821</v>
      </c>
      <c r="L13007" s="26">
        <v>6875</v>
      </c>
    </row>
    <row r="13008" spans="1:12" x14ac:dyDescent="0.3">
      <c r="A13008" s="14">
        <v>667538</v>
      </c>
      <c r="B13008" s="16" t="s">
        <v>16447</v>
      </c>
      <c r="C13008" s="16" t="s">
        <v>10</v>
      </c>
      <c r="D13008" s="4">
        <v>45083</v>
      </c>
      <c r="E13008" s="23">
        <v>2023</v>
      </c>
      <c r="F13008" s="19">
        <v>7.2480000000000002</v>
      </c>
      <c r="G13008" s="19">
        <f>IF(Movies[[#This Row],[rating]]=0,"",Movies[[#This Row],[rating]])</f>
        <v>7.2480000000000002</v>
      </c>
      <c r="H13008" s="19" t="str">
        <f>IF(Movies[[#This Row],[rating]]=0,"No Rating","Rated")</f>
        <v>Rated</v>
      </c>
      <c r="I13008" s="16" t="s">
        <v>2668</v>
      </c>
      <c r="J13008" s="29" t="s">
        <v>12</v>
      </c>
      <c r="K13008" s="19">
        <v>165.386</v>
      </c>
      <c r="L13008" s="26">
        <v>4823</v>
      </c>
    </row>
    <row r="13009" spans="1:12" x14ac:dyDescent="0.3">
      <c r="A13009" s="14">
        <v>872585</v>
      </c>
      <c r="B13009" s="16" t="s">
        <v>16448</v>
      </c>
      <c r="C13009" s="16" t="s">
        <v>14</v>
      </c>
      <c r="D13009" s="4">
        <v>45126</v>
      </c>
      <c r="E13009" s="23">
        <v>2023</v>
      </c>
      <c r="F13009" s="19">
        <v>8.1</v>
      </c>
      <c r="G13009" s="19">
        <f>IF(Movies[[#This Row],[rating]]=0,"",Movies[[#This Row],[rating]])</f>
        <v>8.1</v>
      </c>
      <c r="H13009" s="19" t="str">
        <f>IF(Movies[[#This Row],[rating]]=0,"No Rating","Rated")</f>
        <v>Rated</v>
      </c>
      <c r="I13009" s="16" t="s">
        <v>189</v>
      </c>
      <c r="J13009" s="29" t="s">
        <v>12</v>
      </c>
      <c r="K13009" s="19">
        <v>164.81899999999999</v>
      </c>
      <c r="L13009" s="26">
        <v>9878</v>
      </c>
    </row>
    <row r="13010" spans="1:12" x14ac:dyDescent="0.3">
      <c r="A13010" s="14">
        <v>940551</v>
      </c>
      <c r="B13010" s="16" t="s">
        <v>16449</v>
      </c>
      <c r="C13010" s="16" t="s">
        <v>10</v>
      </c>
      <c r="D13010" s="4">
        <v>45266</v>
      </c>
      <c r="E13010" s="23">
        <v>2023</v>
      </c>
      <c r="F13010" s="19">
        <v>7.4</v>
      </c>
      <c r="G13010" s="19">
        <f>IF(Movies[[#This Row],[rating]]=0,"",Movies[[#This Row],[rating]])</f>
        <v>7.4</v>
      </c>
      <c r="H13010" s="19" t="str">
        <f>IF(Movies[[#This Row],[rating]]=0,"No Rating","Rated")</f>
        <v>Rated</v>
      </c>
      <c r="I13010" s="16" t="s">
        <v>1688</v>
      </c>
      <c r="J13010" s="29" t="s">
        <v>12</v>
      </c>
      <c r="K13010" s="19">
        <v>159.869</v>
      </c>
      <c r="L13010" s="26">
        <v>1947</v>
      </c>
    </row>
    <row r="13011" spans="1:12" x14ac:dyDescent="0.3">
      <c r="A13011" s="14">
        <v>569094</v>
      </c>
      <c r="B13011" s="16" t="s">
        <v>16450</v>
      </c>
      <c r="C13011" s="16" t="s">
        <v>10</v>
      </c>
      <c r="D13011" s="4">
        <v>45077</v>
      </c>
      <c r="E13011" s="23">
        <v>2023</v>
      </c>
      <c r="F13011" s="19">
        <v>8.3469999999999995</v>
      </c>
      <c r="G13011" s="19">
        <f>IF(Movies[[#This Row],[rating]]=0,"",Movies[[#This Row],[rating]])</f>
        <v>8.3469999999999995</v>
      </c>
      <c r="H13011" s="19" t="str">
        <f>IF(Movies[[#This Row],[rating]]=0,"No Rating","Rated")</f>
        <v>Rated</v>
      </c>
      <c r="I13011" s="16" t="s">
        <v>10605</v>
      </c>
      <c r="J13011" s="29" t="s">
        <v>12</v>
      </c>
      <c r="K13011" s="19">
        <v>159.511</v>
      </c>
      <c r="L13011" s="26">
        <v>7346</v>
      </c>
    </row>
    <row r="13012" spans="1:12" x14ac:dyDescent="0.3">
      <c r="A13012" s="14">
        <v>1144962</v>
      </c>
      <c r="B13012" s="16" t="s">
        <v>16451</v>
      </c>
      <c r="C13012" s="16" t="s">
        <v>10</v>
      </c>
      <c r="D13012" s="4">
        <v>45086</v>
      </c>
      <c r="E13012" s="23">
        <v>2023</v>
      </c>
      <c r="F13012" s="19">
        <v>5.4</v>
      </c>
      <c r="G13012" s="19">
        <f>IF(Movies[[#This Row],[rating]]=0,"",Movies[[#This Row],[rating]])</f>
        <v>5.4</v>
      </c>
      <c r="H13012" s="19" t="str">
        <f>IF(Movies[[#This Row],[rating]]=0,"No Rating","Rated")</f>
        <v>Rated</v>
      </c>
      <c r="I13012" s="16" t="s">
        <v>596</v>
      </c>
      <c r="J13012" s="29" t="s">
        <v>12</v>
      </c>
      <c r="K13012" s="19">
        <v>145.06</v>
      </c>
      <c r="L13012" s="26">
        <v>33</v>
      </c>
    </row>
    <row r="13013" spans="1:12" x14ac:dyDescent="0.3">
      <c r="A13013" s="14">
        <v>575264</v>
      </c>
      <c r="B13013" s="16" t="s">
        <v>16452</v>
      </c>
      <c r="C13013" s="16" t="s">
        <v>10</v>
      </c>
      <c r="D13013" s="4">
        <v>45115</v>
      </c>
      <c r="E13013" s="23">
        <v>2023</v>
      </c>
      <c r="F13013" s="19">
        <v>7.532</v>
      </c>
      <c r="G13013" s="19">
        <f>IF(Movies[[#This Row],[rating]]=0,"",Movies[[#This Row],[rating]])</f>
        <v>7.532</v>
      </c>
      <c r="H13013" s="19" t="str">
        <f>IF(Movies[[#This Row],[rating]]=0,"No Rating","Rated")</f>
        <v>Rated</v>
      </c>
      <c r="I13013" s="16" t="s">
        <v>423</v>
      </c>
      <c r="J13013" s="29" t="s">
        <v>12</v>
      </c>
      <c r="K13013" s="19">
        <v>138.751</v>
      </c>
      <c r="L13013" s="26">
        <v>4059</v>
      </c>
    </row>
    <row r="13014" spans="1:12" x14ac:dyDescent="0.3">
      <c r="A13014" s="14">
        <v>299054</v>
      </c>
      <c r="B13014" s="16" t="s">
        <v>16453</v>
      </c>
      <c r="C13014" s="16" t="s">
        <v>5680</v>
      </c>
      <c r="D13014" s="4">
        <v>45184</v>
      </c>
      <c r="E13014" s="23">
        <v>2023</v>
      </c>
      <c r="F13014" s="19">
        <v>6.1369999999999996</v>
      </c>
      <c r="G13014" s="19">
        <f>IF(Movies[[#This Row],[rating]]=0,"",Movies[[#This Row],[rating]])</f>
        <v>6.1369999999999996</v>
      </c>
      <c r="H13014" s="19" t="str">
        <f>IF(Movies[[#This Row],[rating]]=0,"No Rating","Rated")</f>
        <v>Rated</v>
      </c>
      <c r="I13014" s="16" t="s">
        <v>616</v>
      </c>
      <c r="J13014" s="29" t="s">
        <v>12</v>
      </c>
      <c r="K13014" s="19">
        <v>135.80699999999999</v>
      </c>
      <c r="L13014" s="26">
        <v>1626</v>
      </c>
    </row>
    <row r="13015" spans="1:12" x14ac:dyDescent="0.3">
      <c r="A13015" s="14">
        <v>976573</v>
      </c>
      <c r="B13015" s="16" t="s">
        <v>16454</v>
      </c>
      <c r="C13015" s="16" t="s">
        <v>10</v>
      </c>
      <c r="D13015" s="4">
        <v>45091</v>
      </c>
      <c r="E13015" s="23">
        <v>2023</v>
      </c>
      <c r="F13015" s="19">
        <v>7.617</v>
      </c>
      <c r="G13015" s="19">
        <f>IF(Movies[[#This Row],[rating]]=0,"",Movies[[#This Row],[rating]])</f>
        <v>7.617</v>
      </c>
      <c r="H13015" s="19" t="str">
        <f>IF(Movies[[#This Row],[rating]]=0,"No Rating","Rated")</f>
        <v>Rated</v>
      </c>
      <c r="I13015" s="16" t="s">
        <v>16455</v>
      </c>
      <c r="J13015" s="29" t="s">
        <v>12</v>
      </c>
      <c r="K13015" s="19">
        <v>134.70599999999999</v>
      </c>
      <c r="L13015" s="26">
        <v>4687</v>
      </c>
    </row>
    <row r="13016" spans="1:12" x14ac:dyDescent="0.3">
      <c r="A13016" s="14">
        <v>940721</v>
      </c>
      <c r="B13016" s="16" t="s">
        <v>16456</v>
      </c>
      <c r="C13016" s="16" t="s">
        <v>144</v>
      </c>
      <c r="D13016" s="4">
        <v>45233</v>
      </c>
      <c r="E13016" s="23">
        <v>2023</v>
      </c>
      <c r="F13016" s="19">
        <v>7.6</v>
      </c>
      <c r="G13016" s="19">
        <f>IF(Movies[[#This Row],[rating]]=0,"",Movies[[#This Row],[rating]])</f>
        <v>7.6</v>
      </c>
      <c r="H13016" s="19" t="str">
        <f>IF(Movies[[#This Row],[rating]]=0,"No Rating","Rated")</f>
        <v>Rated</v>
      </c>
      <c r="I13016" s="16" t="s">
        <v>13045</v>
      </c>
      <c r="J13016" s="29" t="s">
        <v>146</v>
      </c>
      <c r="K13016" s="19">
        <v>121.922</v>
      </c>
      <c r="L13016" s="26">
        <v>2540</v>
      </c>
    </row>
    <row r="13017" spans="1:12" x14ac:dyDescent="0.3">
      <c r="A13017" s="14">
        <v>944401</v>
      </c>
      <c r="B13017" s="16" t="s">
        <v>11000</v>
      </c>
      <c r="C13017" s="16" t="s">
        <v>506</v>
      </c>
      <c r="D13017" s="4">
        <v>45196</v>
      </c>
      <c r="E13017" s="23">
        <v>2023</v>
      </c>
      <c r="F13017" s="19">
        <v>7.8949999999999996</v>
      </c>
      <c r="G13017" s="19">
        <f>IF(Movies[[#This Row],[rating]]=0,"",Movies[[#This Row],[rating]])</f>
        <v>7.8949999999999996</v>
      </c>
      <c r="H13017" s="19" t="str">
        <f>IF(Movies[[#This Row],[rating]]=0,"No Rating","Rated")</f>
        <v>Rated</v>
      </c>
      <c r="I13017" s="16" t="s">
        <v>2094</v>
      </c>
      <c r="J13017" s="29" t="s">
        <v>110</v>
      </c>
      <c r="K13017" s="19">
        <v>121.774</v>
      </c>
      <c r="L13017" s="26">
        <v>1144</v>
      </c>
    </row>
    <row r="13018" spans="1:12" x14ac:dyDescent="0.3">
      <c r="A13018" s="14">
        <v>346698</v>
      </c>
      <c r="B13018" s="16" t="s">
        <v>3027</v>
      </c>
      <c r="C13018" s="16" t="s">
        <v>14</v>
      </c>
      <c r="D13018" s="4">
        <v>45126</v>
      </c>
      <c r="E13018" s="23">
        <v>2023</v>
      </c>
      <c r="F13018" s="19">
        <v>7</v>
      </c>
      <c r="G13018" s="19">
        <f>IF(Movies[[#This Row],[rating]]=0,"",Movies[[#This Row],[rating]])</f>
        <v>7</v>
      </c>
      <c r="H13018" s="19" t="str">
        <f>IF(Movies[[#This Row],[rating]]=0,"No Rating","Rated")</f>
        <v>Rated</v>
      </c>
      <c r="I13018" s="16" t="s">
        <v>2575</v>
      </c>
      <c r="J13018" s="29" t="s">
        <v>12</v>
      </c>
      <c r="K13018" s="19">
        <v>120.89</v>
      </c>
      <c r="L13018" s="26">
        <v>9609</v>
      </c>
    </row>
    <row r="13019" spans="1:12" x14ac:dyDescent="0.3">
      <c r="A13019" s="14">
        <v>1214667</v>
      </c>
      <c r="B13019" s="16" t="s">
        <v>16457</v>
      </c>
      <c r="C13019" s="16" t="s">
        <v>416</v>
      </c>
      <c r="D13019" s="4">
        <v>45266</v>
      </c>
      <c r="E13019" s="23">
        <v>2023</v>
      </c>
      <c r="F13019" s="19">
        <v>6.9</v>
      </c>
      <c r="G13019" s="19">
        <f>IF(Movies[[#This Row],[rating]]=0,"",Movies[[#This Row],[rating]])</f>
        <v>6.9</v>
      </c>
      <c r="H13019" s="19" t="str">
        <f>IF(Movies[[#This Row],[rating]]=0,"No Rating","Rated")</f>
        <v>Rated</v>
      </c>
      <c r="I13019" s="16" t="s">
        <v>329</v>
      </c>
      <c r="J13019" s="29" t="s">
        <v>12</v>
      </c>
      <c r="K13019" s="19">
        <v>119.003</v>
      </c>
      <c r="L13019" s="26">
        <v>56</v>
      </c>
    </row>
    <row r="13020" spans="1:12" x14ac:dyDescent="0.3">
      <c r="A13020" s="14">
        <v>1147400</v>
      </c>
      <c r="B13020" s="16" t="s">
        <v>16458</v>
      </c>
      <c r="C13020" s="16" t="s">
        <v>16459</v>
      </c>
      <c r="D13020" s="4">
        <v>45220</v>
      </c>
      <c r="E13020" s="23">
        <v>2023</v>
      </c>
      <c r="F13020" s="19">
        <v>7.2</v>
      </c>
      <c r="G13020" s="19">
        <f>IF(Movies[[#This Row],[rating]]=0,"",Movies[[#This Row],[rating]])</f>
        <v>7.2</v>
      </c>
      <c r="H13020" s="19" t="str">
        <f>IF(Movies[[#This Row],[rating]]=0,"No Rating","Rated")</f>
        <v>Rated</v>
      </c>
      <c r="I13020" s="16" t="s">
        <v>16460</v>
      </c>
      <c r="J13020" s="29" t="s">
        <v>110</v>
      </c>
      <c r="K13020" s="19">
        <v>112.05800000000001</v>
      </c>
      <c r="L13020" s="26">
        <v>581</v>
      </c>
    </row>
    <row r="13021" spans="1:12" x14ac:dyDescent="0.3">
      <c r="A13021" s="14">
        <v>1072790</v>
      </c>
      <c r="B13021" s="16" t="s">
        <v>16461</v>
      </c>
      <c r="C13021" s="16" t="s">
        <v>10</v>
      </c>
      <c r="D13021" s="4">
        <v>45281</v>
      </c>
      <c r="E13021" s="23">
        <v>2023</v>
      </c>
      <c r="F13021" s="19">
        <v>6.9</v>
      </c>
      <c r="G13021" s="19">
        <f>IF(Movies[[#This Row],[rating]]=0,"",Movies[[#This Row],[rating]])</f>
        <v>6.9</v>
      </c>
      <c r="H13021" s="19" t="str">
        <f>IF(Movies[[#This Row],[rating]]=0,"No Rating","Rated")</f>
        <v>Rated</v>
      </c>
      <c r="I13021" s="16" t="s">
        <v>161</v>
      </c>
      <c r="J13021" s="29" t="s">
        <v>12</v>
      </c>
      <c r="K13021" s="19">
        <v>109.861</v>
      </c>
      <c r="L13021" s="26">
        <v>2435</v>
      </c>
    </row>
    <row r="13022" spans="1:12" x14ac:dyDescent="0.3">
      <c r="A13022" s="14">
        <v>1022796</v>
      </c>
      <c r="B13022" s="16" t="s">
        <v>16462</v>
      </c>
      <c r="C13022" s="16" t="s">
        <v>10</v>
      </c>
      <c r="D13022" s="4">
        <v>45243</v>
      </c>
      <c r="E13022" s="23">
        <v>2023</v>
      </c>
      <c r="F13022" s="19">
        <v>6.3</v>
      </c>
      <c r="G13022" s="19">
        <f>IF(Movies[[#This Row],[rating]]=0,"",Movies[[#This Row],[rating]])</f>
        <v>6.3</v>
      </c>
      <c r="H13022" s="19" t="str">
        <f>IF(Movies[[#This Row],[rating]]=0,"No Rating","Rated")</f>
        <v>Rated</v>
      </c>
      <c r="I13022" s="16" t="s">
        <v>3088</v>
      </c>
      <c r="J13022" s="29" t="s">
        <v>12</v>
      </c>
      <c r="K13022" s="19">
        <v>106.764</v>
      </c>
      <c r="L13022" s="26">
        <v>1562</v>
      </c>
    </row>
    <row r="13023" spans="1:12" x14ac:dyDescent="0.3">
      <c r="A13023" s="14">
        <v>447365</v>
      </c>
      <c r="B13023" s="16" t="s">
        <v>16463</v>
      </c>
      <c r="C13023" s="16" t="s">
        <v>10</v>
      </c>
      <c r="D13023" s="4">
        <v>45049</v>
      </c>
      <c r="E13023" s="23">
        <v>2023</v>
      </c>
      <c r="F13023" s="19">
        <v>7.952</v>
      </c>
      <c r="G13023" s="19">
        <f>IF(Movies[[#This Row],[rating]]=0,"",Movies[[#This Row],[rating]])</f>
        <v>7.952</v>
      </c>
      <c r="H13023" s="19" t="str">
        <f>IF(Movies[[#This Row],[rating]]=0,"No Rating","Rated")</f>
        <v>Rated</v>
      </c>
      <c r="I13023" s="16" t="s">
        <v>2668</v>
      </c>
      <c r="J13023" s="29" t="s">
        <v>12</v>
      </c>
      <c r="K13023" s="19">
        <v>105.71599999999999</v>
      </c>
      <c r="L13023" s="26">
        <v>7168</v>
      </c>
    </row>
    <row r="13024" spans="1:12" x14ac:dyDescent="0.3">
      <c r="A13024" s="14">
        <v>926393</v>
      </c>
      <c r="B13024" s="16" t="s">
        <v>16464</v>
      </c>
      <c r="C13024" s="16" t="s">
        <v>2265</v>
      </c>
      <c r="D13024" s="4">
        <v>45168</v>
      </c>
      <c r="E13024" s="23">
        <v>2023</v>
      </c>
      <c r="F13024" s="19">
        <v>7.3170000000000002</v>
      </c>
      <c r="G13024" s="19">
        <f>IF(Movies[[#This Row],[rating]]=0,"",Movies[[#This Row],[rating]])</f>
        <v>7.3170000000000002</v>
      </c>
      <c r="H13024" s="19" t="str">
        <f>IF(Movies[[#This Row],[rating]]=0,"No Rating","Rated")</f>
        <v>Rated</v>
      </c>
      <c r="I13024" s="16" t="s">
        <v>95</v>
      </c>
      <c r="J13024" s="29" t="s">
        <v>12</v>
      </c>
      <c r="K13024" s="19">
        <v>104.40600000000001</v>
      </c>
      <c r="L13024" s="26">
        <v>3169</v>
      </c>
    </row>
    <row r="13025" spans="1:12" x14ac:dyDescent="0.3">
      <c r="A13025" s="14">
        <v>615656</v>
      </c>
      <c r="B13025" s="16" t="s">
        <v>16465</v>
      </c>
      <c r="C13025" s="16" t="s">
        <v>936</v>
      </c>
      <c r="D13025" s="4">
        <v>45140</v>
      </c>
      <c r="E13025" s="23">
        <v>2023</v>
      </c>
      <c r="F13025" s="19">
        <v>6.45</v>
      </c>
      <c r="G13025" s="19">
        <f>IF(Movies[[#This Row],[rating]]=0,"",Movies[[#This Row],[rating]])</f>
        <v>6.45</v>
      </c>
      <c r="H13025" s="19" t="str">
        <f>IF(Movies[[#This Row],[rating]]=0,"No Rating","Rated")</f>
        <v>Rated</v>
      </c>
      <c r="I13025" s="16" t="s">
        <v>5130</v>
      </c>
      <c r="J13025" s="29" t="s">
        <v>12</v>
      </c>
      <c r="K13025" s="19">
        <v>102.92400000000001</v>
      </c>
      <c r="L13025" s="26">
        <v>3526</v>
      </c>
    </row>
    <row r="13026" spans="1:12" x14ac:dyDescent="0.3">
      <c r="A13026" s="14">
        <v>1176128</v>
      </c>
      <c r="B13026" s="16" t="s">
        <v>16466</v>
      </c>
      <c r="C13026" s="16" t="s">
        <v>10</v>
      </c>
      <c r="D13026" s="4">
        <v>45268</v>
      </c>
      <c r="E13026" s="23">
        <v>2023</v>
      </c>
      <c r="F13026" s="19">
        <v>6.7</v>
      </c>
      <c r="G13026" s="19">
        <f>IF(Movies[[#This Row],[rating]]=0,"",Movies[[#This Row],[rating]])</f>
        <v>6.7</v>
      </c>
      <c r="H13026" s="19" t="str">
        <f>IF(Movies[[#This Row],[rating]]=0,"No Rating","Rated")</f>
        <v>Rated</v>
      </c>
      <c r="I13026" s="16" t="s">
        <v>468</v>
      </c>
      <c r="J13026" s="29" t="s">
        <v>12</v>
      </c>
      <c r="K13026" s="19">
        <v>102.248</v>
      </c>
      <c r="L13026" s="26">
        <v>9</v>
      </c>
    </row>
    <row r="13027" spans="1:12" x14ac:dyDescent="0.3">
      <c r="A13027" s="14">
        <v>787699</v>
      </c>
      <c r="B13027" s="16" t="s">
        <v>16467</v>
      </c>
      <c r="C13027" s="16" t="s">
        <v>14</v>
      </c>
      <c r="D13027" s="4">
        <v>45266</v>
      </c>
      <c r="E13027" s="23">
        <v>2023</v>
      </c>
      <c r="F13027" s="19">
        <v>7.093</v>
      </c>
      <c r="G13027" s="19">
        <f>IF(Movies[[#This Row],[rating]]=0,"",Movies[[#This Row],[rating]])</f>
        <v>7.093</v>
      </c>
      <c r="H13027" s="19" t="str">
        <f>IF(Movies[[#This Row],[rating]]=0,"No Rating","Rated")</f>
        <v>Rated</v>
      </c>
      <c r="I13027" s="16" t="s">
        <v>234</v>
      </c>
      <c r="J13027" s="29" t="s">
        <v>12</v>
      </c>
      <c r="K13027" s="19">
        <v>100.52500000000001</v>
      </c>
      <c r="L13027" s="26">
        <v>3777</v>
      </c>
    </row>
    <row r="13028" spans="1:12" x14ac:dyDescent="0.3">
      <c r="A13028" s="14">
        <v>1202565</v>
      </c>
      <c r="B13028" s="16" t="s">
        <v>16468</v>
      </c>
      <c r="C13028" s="16" t="s">
        <v>1036</v>
      </c>
      <c r="D13028" s="4">
        <v>45254</v>
      </c>
      <c r="E13028" s="23">
        <v>2023</v>
      </c>
      <c r="F13028" s="19">
        <v>8.8000000000000007</v>
      </c>
      <c r="G13028" s="19">
        <f>IF(Movies[[#This Row],[rating]]=0,"",Movies[[#This Row],[rating]])</f>
        <v>8.8000000000000007</v>
      </c>
      <c r="H13028" s="19" t="str">
        <f>IF(Movies[[#This Row],[rating]]=0,"No Rating","Rated")</f>
        <v>Rated</v>
      </c>
      <c r="I13028" s="16" t="s">
        <v>148</v>
      </c>
      <c r="J13028" s="29" t="s">
        <v>34</v>
      </c>
      <c r="K13028" s="19">
        <v>99.418999999999997</v>
      </c>
      <c r="L13028" s="26">
        <v>4</v>
      </c>
    </row>
    <row r="13029" spans="1:12" x14ac:dyDescent="0.3">
      <c r="A13029" s="14">
        <v>447277</v>
      </c>
      <c r="B13029" s="16" t="s">
        <v>10821</v>
      </c>
      <c r="C13029" s="16" t="s">
        <v>10</v>
      </c>
      <c r="D13029" s="4">
        <v>45064</v>
      </c>
      <c r="E13029" s="23">
        <v>2023</v>
      </c>
      <c r="F13029" s="19">
        <v>6.3</v>
      </c>
      <c r="G13029" s="19">
        <f>IF(Movies[[#This Row],[rating]]=0,"",Movies[[#This Row],[rating]])</f>
        <v>6.3</v>
      </c>
      <c r="H13029" s="19" t="str">
        <f>IF(Movies[[#This Row],[rating]]=0,"No Rating","Rated")</f>
        <v>Rated</v>
      </c>
      <c r="I13029" s="16" t="s">
        <v>16469</v>
      </c>
      <c r="J13029" s="29" t="s">
        <v>12</v>
      </c>
      <c r="K13029" s="19">
        <v>98.105000000000004</v>
      </c>
      <c r="L13029" s="26">
        <v>3003</v>
      </c>
    </row>
    <row r="13030" spans="1:12" x14ac:dyDescent="0.3">
      <c r="A13030" s="14">
        <v>572802</v>
      </c>
      <c r="B13030" s="16" t="s">
        <v>16470</v>
      </c>
      <c r="C13030" s="16" t="s">
        <v>10</v>
      </c>
      <c r="D13030" s="4">
        <v>45280</v>
      </c>
      <c r="E13030" s="23">
        <v>2023</v>
      </c>
      <c r="F13030" s="19">
        <v>6.6180000000000003</v>
      </c>
      <c r="G13030" s="19">
        <f>IF(Movies[[#This Row],[rating]]=0,"",Movies[[#This Row],[rating]])</f>
        <v>6.6180000000000003</v>
      </c>
      <c r="H13030" s="19" t="str">
        <f>IF(Movies[[#This Row],[rating]]=0,"No Rating","Rated")</f>
        <v>Rated</v>
      </c>
      <c r="I13030" s="16" t="s">
        <v>80</v>
      </c>
      <c r="J13030" s="29" t="s">
        <v>12</v>
      </c>
      <c r="K13030" s="19">
        <v>97.792000000000002</v>
      </c>
      <c r="L13030" s="26">
        <v>2979</v>
      </c>
    </row>
    <row r="13031" spans="1:12" x14ac:dyDescent="0.3">
      <c r="A13031" s="14">
        <v>298618</v>
      </c>
      <c r="B13031" s="16" t="s">
        <v>16471</v>
      </c>
      <c r="C13031" s="16" t="s">
        <v>10</v>
      </c>
      <c r="D13031" s="4">
        <v>45090</v>
      </c>
      <c r="E13031" s="23">
        <v>2023</v>
      </c>
      <c r="F13031" s="19">
        <v>6.67</v>
      </c>
      <c r="G13031" s="19">
        <f>IF(Movies[[#This Row],[rating]]=0,"",Movies[[#This Row],[rating]])</f>
        <v>6.67</v>
      </c>
      <c r="H13031" s="19" t="str">
        <f>IF(Movies[[#This Row],[rating]]=0,"No Rating","Rated")</f>
        <v>Rated</v>
      </c>
      <c r="I13031" s="16" t="s">
        <v>28</v>
      </c>
      <c r="J13031" s="29" t="s">
        <v>12</v>
      </c>
      <c r="K13031" s="19">
        <v>94.378</v>
      </c>
      <c r="L13031" s="26">
        <v>4424</v>
      </c>
    </row>
    <row r="13032" spans="1:12" x14ac:dyDescent="0.3">
      <c r="A13032" s="14">
        <v>1008042</v>
      </c>
      <c r="B13032" s="16" t="s">
        <v>16472</v>
      </c>
      <c r="C13032" s="16" t="s">
        <v>1233</v>
      </c>
      <c r="D13032" s="4">
        <v>45133</v>
      </c>
      <c r="E13032" s="23">
        <v>2023</v>
      </c>
      <c r="F13032" s="19">
        <v>7.2</v>
      </c>
      <c r="G13032" s="19">
        <f>IF(Movies[[#This Row],[rating]]=0,"",Movies[[#This Row],[rating]])</f>
        <v>7.2</v>
      </c>
      <c r="H13032" s="19" t="str">
        <f>IF(Movies[[#This Row],[rating]]=0,"No Rating","Rated")</f>
        <v>Rated</v>
      </c>
      <c r="I13032" s="16" t="s">
        <v>468</v>
      </c>
      <c r="J13032" s="29" t="s">
        <v>12</v>
      </c>
      <c r="K13032" s="19">
        <v>93.016999999999996</v>
      </c>
      <c r="L13032" s="26">
        <v>3117</v>
      </c>
    </row>
    <row r="13033" spans="1:12" x14ac:dyDescent="0.3">
      <c r="A13033" s="14">
        <v>882569</v>
      </c>
      <c r="B13033" s="16" t="s">
        <v>16473</v>
      </c>
      <c r="C13033" s="16" t="s">
        <v>14</v>
      </c>
      <c r="D13033" s="4">
        <v>45035</v>
      </c>
      <c r="E13033" s="23">
        <v>2023</v>
      </c>
      <c r="F13033" s="19">
        <v>7.8</v>
      </c>
      <c r="G13033" s="19">
        <f>IF(Movies[[#This Row],[rating]]=0,"",Movies[[#This Row],[rating]])</f>
        <v>7.8</v>
      </c>
      <c r="H13033" s="19" t="str">
        <f>IF(Movies[[#This Row],[rating]]=0,"No Rating","Rated")</f>
        <v>Rated</v>
      </c>
      <c r="I13033" s="16" t="s">
        <v>4021</v>
      </c>
      <c r="J13033" s="29" t="s">
        <v>12</v>
      </c>
      <c r="K13033" s="19">
        <v>90.408000000000001</v>
      </c>
      <c r="L13033" s="26">
        <v>2668</v>
      </c>
    </row>
    <row r="13034" spans="1:12" x14ac:dyDescent="0.3">
      <c r="A13034" s="14">
        <v>507089</v>
      </c>
      <c r="B13034" s="16" t="s">
        <v>16474</v>
      </c>
      <c r="C13034" s="16" t="s">
        <v>10</v>
      </c>
      <c r="D13034" s="4">
        <v>45224</v>
      </c>
      <c r="E13034" s="23">
        <v>2023</v>
      </c>
      <c r="F13034" s="19">
        <v>7.4889999999999999</v>
      </c>
      <c r="G13034" s="19">
        <f>IF(Movies[[#This Row],[rating]]=0,"",Movies[[#This Row],[rating]])</f>
        <v>7.4889999999999999</v>
      </c>
      <c r="H13034" s="19" t="str">
        <f>IF(Movies[[#This Row],[rating]]=0,"No Rating","Rated")</f>
        <v>Rated</v>
      </c>
      <c r="I13034" s="16" t="s">
        <v>183</v>
      </c>
      <c r="J13034" s="29" t="s">
        <v>12</v>
      </c>
      <c r="K13034" s="19">
        <v>87.165000000000006</v>
      </c>
      <c r="L13034" s="26">
        <v>4244</v>
      </c>
    </row>
    <row r="13035" spans="1:12" x14ac:dyDescent="0.3">
      <c r="A13035" s="14">
        <v>792307</v>
      </c>
      <c r="B13035" s="16" t="s">
        <v>16475</v>
      </c>
      <c r="C13035" s="16" t="s">
        <v>1873</v>
      </c>
      <c r="D13035" s="4">
        <v>45267</v>
      </c>
      <c r="E13035" s="23">
        <v>2023</v>
      </c>
      <c r="F13035" s="19">
        <v>7.7030000000000003</v>
      </c>
      <c r="G13035" s="19">
        <f>IF(Movies[[#This Row],[rating]]=0,"",Movies[[#This Row],[rating]])</f>
        <v>7.7030000000000003</v>
      </c>
      <c r="H13035" s="19" t="str">
        <f>IF(Movies[[#This Row],[rating]]=0,"No Rating","Rated")</f>
        <v>Rated</v>
      </c>
      <c r="I13035" s="16" t="s">
        <v>16476</v>
      </c>
      <c r="J13035" s="29" t="s">
        <v>12</v>
      </c>
      <c r="K13035" s="19">
        <v>86.605999999999995</v>
      </c>
      <c r="L13035" s="26">
        <v>4527</v>
      </c>
    </row>
    <row r="13036" spans="1:12" x14ac:dyDescent="0.3">
      <c r="A13036" s="14">
        <v>893723</v>
      </c>
      <c r="B13036" s="16" t="s">
        <v>16477</v>
      </c>
      <c r="C13036" s="16" t="s">
        <v>1430</v>
      </c>
      <c r="D13036" s="4">
        <v>45190</v>
      </c>
      <c r="E13036" s="23">
        <v>2023</v>
      </c>
      <c r="F13036" s="19">
        <v>7</v>
      </c>
      <c r="G13036" s="19">
        <f>IF(Movies[[#This Row],[rating]]=0,"",Movies[[#This Row],[rating]])</f>
        <v>7</v>
      </c>
      <c r="H13036" s="19" t="str">
        <f>IF(Movies[[#This Row],[rating]]=0,"No Rating","Rated")</f>
        <v>Rated</v>
      </c>
      <c r="I13036" s="16" t="s">
        <v>16478</v>
      </c>
      <c r="J13036" s="29" t="s">
        <v>12</v>
      </c>
      <c r="K13036" s="19">
        <v>86.23</v>
      </c>
      <c r="L13036" s="26">
        <v>468</v>
      </c>
    </row>
    <row r="13037" spans="1:12" x14ac:dyDescent="0.3">
      <c r="A13037" s="14">
        <v>1029575</v>
      </c>
      <c r="B13037" s="16" t="s">
        <v>16479</v>
      </c>
      <c r="C13037" s="16" t="s">
        <v>10</v>
      </c>
      <c r="D13037" s="4">
        <v>45274</v>
      </c>
      <c r="E13037" s="23">
        <v>2023</v>
      </c>
      <c r="F13037" s="19">
        <v>7.3</v>
      </c>
      <c r="G13037" s="19">
        <f>IF(Movies[[#This Row],[rating]]=0,"",Movies[[#This Row],[rating]])</f>
        <v>7.3</v>
      </c>
      <c r="H13037" s="19" t="str">
        <f>IF(Movies[[#This Row],[rating]]=0,"No Rating","Rated")</f>
        <v>Rated</v>
      </c>
      <c r="I13037" s="16" t="s">
        <v>170</v>
      </c>
      <c r="J13037" s="29" t="s">
        <v>12</v>
      </c>
      <c r="K13037" s="19">
        <v>84.27</v>
      </c>
      <c r="L13037" s="26">
        <v>1462</v>
      </c>
    </row>
    <row r="13038" spans="1:12" x14ac:dyDescent="0.3">
      <c r="A13038" s="14">
        <v>1134433</v>
      </c>
      <c r="B13038" s="16" t="s">
        <v>16480</v>
      </c>
      <c r="C13038" s="16" t="s">
        <v>220</v>
      </c>
      <c r="D13038" s="4">
        <v>45224</v>
      </c>
      <c r="E13038" s="23">
        <v>2023</v>
      </c>
      <c r="F13038" s="19">
        <v>7.6</v>
      </c>
      <c r="G13038" s="19">
        <f>IF(Movies[[#This Row],[rating]]=0,"",Movies[[#This Row],[rating]])</f>
        <v>7.6</v>
      </c>
      <c r="H13038" s="19" t="str">
        <f>IF(Movies[[#This Row],[rating]]=0,"No Rating","Rated")</f>
        <v>Rated</v>
      </c>
      <c r="I13038" s="16" t="s">
        <v>132</v>
      </c>
      <c r="J13038" s="29" t="s">
        <v>222</v>
      </c>
      <c r="K13038" s="19">
        <v>83.793999999999997</v>
      </c>
      <c r="L13038" s="26">
        <v>187</v>
      </c>
    </row>
    <row r="13039" spans="1:12" x14ac:dyDescent="0.3">
      <c r="A13039" s="14">
        <v>508883</v>
      </c>
      <c r="B13039" s="16" t="s">
        <v>16481</v>
      </c>
      <c r="C13039" s="16" t="s">
        <v>144</v>
      </c>
      <c r="D13039" s="4">
        <v>45121</v>
      </c>
      <c r="E13039" s="23">
        <v>2023</v>
      </c>
      <c r="F13039" s="19">
        <v>7.4480000000000004</v>
      </c>
      <c r="G13039" s="19">
        <f>IF(Movies[[#This Row],[rating]]=0,"",Movies[[#This Row],[rating]])</f>
        <v>7.4480000000000004</v>
      </c>
      <c r="H13039" s="19" t="str">
        <f>IF(Movies[[#This Row],[rating]]=0,"No Rating","Rated")</f>
        <v>Rated</v>
      </c>
      <c r="I13039" s="16" t="s">
        <v>16482</v>
      </c>
      <c r="J13039" s="29" t="s">
        <v>146</v>
      </c>
      <c r="K13039" s="19">
        <v>83.558000000000007</v>
      </c>
      <c r="L13039" s="26">
        <v>2043</v>
      </c>
    </row>
    <row r="13040" spans="1:12" x14ac:dyDescent="0.3">
      <c r="A13040" s="14">
        <v>713704</v>
      </c>
      <c r="B13040" s="16" t="s">
        <v>16483</v>
      </c>
      <c r="C13040" s="16" t="s">
        <v>16484</v>
      </c>
      <c r="D13040" s="4">
        <v>45028</v>
      </c>
      <c r="E13040" s="23">
        <v>2023</v>
      </c>
      <c r="F13040" s="19">
        <v>6.9</v>
      </c>
      <c r="G13040" s="19">
        <f>IF(Movies[[#This Row],[rating]]=0,"",Movies[[#This Row],[rating]])</f>
        <v>6.9</v>
      </c>
      <c r="H13040" s="19" t="str">
        <f>IF(Movies[[#This Row],[rating]]=0,"No Rating","Rated")</f>
        <v>Rated</v>
      </c>
      <c r="I13040" s="16" t="s">
        <v>132</v>
      </c>
      <c r="J13040" s="29" t="s">
        <v>12</v>
      </c>
      <c r="K13040" s="19">
        <v>82.822999999999993</v>
      </c>
      <c r="L13040" s="26">
        <v>3204</v>
      </c>
    </row>
    <row r="13041" spans="1:12" x14ac:dyDescent="0.3">
      <c r="A13041" s="14">
        <v>868759</v>
      </c>
      <c r="B13041" s="16" t="s">
        <v>16485</v>
      </c>
      <c r="C13041" s="16" t="s">
        <v>10</v>
      </c>
      <c r="D13041" s="4">
        <v>45034</v>
      </c>
      <c r="E13041" s="23">
        <v>2023</v>
      </c>
      <c r="F13041" s="19">
        <v>6.9379999999999997</v>
      </c>
      <c r="G13041" s="19">
        <f>IF(Movies[[#This Row],[rating]]=0,"",Movies[[#This Row],[rating]])</f>
        <v>6.9379999999999997</v>
      </c>
      <c r="H13041" s="19" t="str">
        <f>IF(Movies[[#This Row],[rating]]=0,"No Rating","Rated")</f>
        <v>Rated</v>
      </c>
      <c r="I13041" s="16" t="s">
        <v>90</v>
      </c>
      <c r="J13041" s="29" t="s">
        <v>12</v>
      </c>
      <c r="K13041" s="19">
        <v>82.286000000000001</v>
      </c>
      <c r="L13041" s="26">
        <v>1874</v>
      </c>
    </row>
    <row r="13042" spans="1:12" x14ac:dyDescent="0.3">
      <c r="A13042" s="14">
        <v>1145491</v>
      </c>
      <c r="B13042" s="16" t="s">
        <v>16486</v>
      </c>
      <c r="C13042" s="16" t="s">
        <v>1845</v>
      </c>
      <c r="D13042" s="4">
        <v>45118</v>
      </c>
      <c r="E13042" s="23">
        <v>2023</v>
      </c>
      <c r="F13042" s="19">
        <v>5.5</v>
      </c>
      <c r="G13042" s="19">
        <f>IF(Movies[[#This Row],[rating]]=0,"",Movies[[#This Row],[rating]])</f>
        <v>5.5</v>
      </c>
      <c r="H13042" s="19" t="str">
        <f>IF(Movies[[#This Row],[rating]]=0,"No Rating","Rated")</f>
        <v>Rated</v>
      </c>
      <c r="I13042" s="16" t="s">
        <v>193</v>
      </c>
      <c r="J13042" s="29" t="s">
        <v>12</v>
      </c>
      <c r="K13042" s="19">
        <v>81.42</v>
      </c>
      <c r="L13042" s="26">
        <v>48</v>
      </c>
    </row>
    <row r="13043" spans="1:12" x14ac:dyDescent="0.3">
      <c r="A13043" s="14">
        <v>968051</v>
      </c>
      <c r="B13043" s="16" t="s">
        <v>16487</v>
      </c>
      <c r="C13043" s="16" t="s">
        <v>10</v>
      </c>
      <c r="D13043" s="4">
        <v>45175</v>
      </c>
      <c r="E13043" s="23">
        <v>2023</v>
      </c>
      <c r="F13043" s="19">
        <v>6.7140000000000004</v>
      </c>
      <c r="G13043" s="19">
        <f>IF(Movies[[#This Row],[rating]]=0,"",Movies[[#This Row],[rating]])</f>
        <v>6.7140000000000004</v>
      </c>
      <c r="H13043" s="19" t="str">
        <f>IF(Movies[[#This Row],[rating]]=0,"No Rating","Rated")</f>
        <v>Rated</v>
      </c>
      <c r="I13043" s="16" t="s">
        <v>468</v>
      </c>
      <c r="J13043" s="29" t="s">
        <v>12</v>
      </c>
      <c r="K13043" s="19">
        <v>80.418000000000006</v>
      </c>
      <c r="L13043" s="26">
        <v>2124</v>
      </c>
    </row>
    <row r="13044" spans="1:12" x14ac:dyDescent="0.3">
      <c r="A13044" s="14">
        <v>335977</v>
      </c>
      <c r="B13044" s="16" t="s">
        <v>16488</v>
      </c>
      <c r="C13044" s="16" t="s">
        <v>10</v>
      </c>
      <c r="D13044" s="4">
        <v>45102</v>
      </c>
      <c r="E13044" s="23">
        <v>2023</v>
      </c>
      <c r="F13044" s="19">
        <v>6.56</v>
      </c>
      <c r="G13044" s="19">
        <f>IF(Movies[[#This Row],[rating]]=0,"",Movies[[#This Row],[rating]])</f>
        <v>6.56</v>
      </c>
      <c r="H13044" s="19" t="str">
        <f>IF(Movies[[#This Row],[rating]]=0,"No Rating","Rated")</f>
        <v>Rated</v>
      </c>
      <c r="I13044" s="16" t="s">
        <v>5864</v>
      </c>
      <c r="J13044" s="29" t="s">
        <v>12</v>
      </c>
      <c r="K13044" s="19">
        <v>78.534000000000006</v>
      </c>
      <c r="L13044" s="26">
        <v>3564</v>
      </c>
    </row>
    <row r="13045" spans="1:12" x14ac:dyDescent="0.3">
      <c r="A13045" s="14">
        <v>269509</v>
      </c>
      <c r="B13045" s="16" t="s">
        <v>16489</v>
      </c>
      <c r="C13045" s="16" t="s">
        <v>1776</v>
      </c>
      <c r="D13045" s="4">
        <v>45191</v>
      </c>
      <c r="E13045" s="23">
        <v>2023</v>
      </c>
      <c r="F13045" s="19">
        <v>6.7</v>
      </c>
      <c r="G13045" s="19">
        <f>IF(Movies[[#This Row],[rating]]=0,"",Movies[[#This Row],[rating]])</f>
        <v>6.7</v>
      </c>
      <c r="H13045" s="19" t="str">
        <f>IF(Movies[[#This Row],[rating]]=0,"No Rating","Rated")</f>
        <v>Rated</v>
      </c>
      <c r="I13045" s="16" t="s">
        <v>3075</v>
      </c>
      <c r="J13045" s="29" t="s">
        <v>12</v>
      </c>
      <c r="K13045" s="19">
        <v>77.718000000000004</v>
      </c>
      <c r="L13045" s="26">
        <v>36</v>
      </c>
    </row>
    <row r="13046" spans="1:12" x14ac:dyDescent="0.3">
      <c r="A13046" s="14">
        <v>1122504</v>
      </c>
      <c r="B13046" s="16" t="s">
        <v>16490</v>
      </c>
      <c r="C13046" s="16" t="s">
        <v>1845</v>
      </c>
      <c r="D13046" s="4">
        <v>45069</v>
      </c>
      <c r="E13046" s="23">
        <v>2023</v>
      </c>
      <c r="F13046" s="19">
        <v>5.7</v>
      </c>
      <c r="G13046" s="19">
        <f>IF(Movies[[#This Row],[rating]]=0,"",Movies[[#This Row],[rating]])</f>
        <v>5.7</v>
      </c>
      <c r="H13046" s="19" t="str">
        <f>IF(Movies[[#This Row],[rating]]=0,"No Rating","Rated")</f>
        <v>Rated</v>
      </c>
      <c r="I13046" s="16" t="s">
        <v>468</v>
      </c>
      <c r="J13046" s="29" t="s">
        <v>12</v>
      </c>
      <c r="K13046" s="19">
        <v>77.010999999999996</v>
      </c>
      <c r="L13046" s="26">
        <v>25</v>
      </c>
    </row>
    <row r="13047" spans="1:12" x14ac:dyDescent="0.3">
      <c r="A13047" s="14">
        <v>1017066</v>
      </c>
      <c r="B13047" s="16" t="s">
        <v>16491</v>
      </c>
      <c r="C13047" s="16" t="s">
        <v>2138</v>
      </c>
      <c r="D13047" s="4">
        <v>44967</v>
      </c>
      <c r="E13047" s="23">
        <v>2023</v>
      </c>
      <c r="F13047" s="19">
        <v>6.8</v>
      </c>
      <c r="G13047" s="19">
        <f>IF(Movies[[#This Row],[rating]]=0,"",Movies[[#This Row],[rating]])</f>
        <v>6.8</v>
      </c>
      <c r="H13047" s="19" t="str">
        <f>IF(Movies[[#This Row],[rating]]=0,"No Rating","Rated")</f>
        <v>Rated</v>
      </c>
      <c r="I13047" s="16" t="s">
        <v>33</v>
      </c>
      <c r="J13047" s="29" t="s">
        <v>2139</v>
      </c>
      <c r="K13047" s="19">
        <v>76.994</v>
      </c>
      <c r="L13047" s="26">
        <v>83</v>
      </c>
    </row>
    <row r="13048" spans="1:12" x14ac:dyDescent="0.3">
      <c r="A13048" s="14">
        <v>845659</v>
      </c>
      <c r="B13048" s="16" t="s">
        <v>16492</v>
      </c>
      <c r="C13048" s="16" t="s">
        <v>13283</v>
      </c>
      <c r="D13048" s="4">
        <v>44973</v>
      </c>
      <c r="E13048" s="23">
        <v>2023</v>
      </c>
      <c r="F13048" s="19">
        <v>6.8</v>
      </c>
      <c r="G13048" s="19">
        <f>IF(Movies[[#This Row],[rating]]=0,"",Movies[[#This Row],[rating]])</f>
        <v>6.8</v>
      </c>
      <c r="H13048" s="19" t="str">
        <f>IF(Movies[[#This Row],[rating]]=0,"No Rating","Rated")</f>
        <v>Rated</v>
      </c>
      <c r="I13048" s="16" t="s">
        <v>33</v>
      </c>
      <c r="J13048" s="29" t="s">
        <v>12</v>
      </c>
      <c r="K13048" s="19">
        <v>76.941000000000003</v>
      </c>
      <c r="L13048" s="26">
        <v>297</v>
      </c>
    </row>
    <row r="13049" spans="1:12" x14ac:dyDescent="0.3">
      <c r="A13049" s="14">
        <v>493529</v>
      </c>
      <c r="B13049" s="16" t="s">
        <v>16493</v>
      </c>
      <c r="C13049" s="16" t="s">
        <v>172</v>
      </c>
      <c r="D13049" s="4">
        <v>45008</v>
      </c>
      <c r="E13049" s="23">
        <v>2023</v>
      </c>
      <c r="F13049" s="19">
        <v>7.343</v>
      </c>
      <c r="G13049" s="19">
        <f>IF(Movies[[#This Row],[rating]]=0,"",Movies[[#This Row],[rating]])</f>
        <v>7.343</v>
      </c>
      <c r="H13049" s="19" t="str">
        <f>IF(Movies[[#This Row],[rating]]=0,"No Rating","Rated")</f>
        <v>Rated</v>
      </c>
      <c r="I13049" s="16" t="s">
        <v>14936</v>
      </c>
      <c r="J13049" s="29" t="s">
        <v>12</v>
      </c>
      <c r="K13049" s="19">
        <v>76.584999999999994</v>
      </c>
      <c r="L13049" s="26">
        <v>3844</v>
      </c>
    </row>
    <row r="13050" spans="1:12" x14ac:dyDescent="0.3">
      <c r="A13050" s="14">
        <v>934433</v>
      </c>
      <c r="B13050" s="16" t="s">
        <v>16494</v>
      </c>
      <c r="C13050" s="16" t="s">
        <v>10</v>
      </c>
      <c r="D13050" s="4">
        <v>44993</v>
      </c>
      <c r="E13050" s="23">
        <v>2023</v>
      </c>
      <c r="F13050" s="19">
        <v>7</v>
      </c>
      <c r="G13050" s="19">
        <f>IF(Movies[[#This Row],[rating]]=0,"",Movies[[#This Row],[rating]])</f>
        <v>7</v>
      </c>
      <c r="H13050" s="19" t="str">
        <f>IF(Movies[[#This Row],[rating]]=0,"No Rating","Rated")</f>
        <v>Rated</v>
      </c>
      <c r="I13050" s="16" t="s">
        <v>7298</v>
      </c>
      <c r="J13050" s="29" t="s">
        <v>12</v>
      </c>
      <c r="K13050" s="19">
        <v>74.021000000000001</v>
      </c>
      <c r="L13050" s="26">
        <v>2728</v>
      </c>
    </row>
    <row r="13051" spans="1:12" x14ac:dyDescent="0.3">
      <c r="A13051" s="14">
        <v>901362</v>
      </c>
      <c r="B13051" s="16" t="s">
        <v>16495</v>
      </c>
      <c r="C13051" s="16" t="s">
        <v>10</v>
      </c>
      <c r="D13051" s="4">
        <v>45211</v>
      </c>
      <c r="E13051" s="23">
        <v>2023</v>
      </c>
      <c r="F13051" s="19">
        <v>7.3029999999999999</v>
      </c>
      <c r="G13051" s="19">
        <f>IF(Movies[[#This Row],[rating]]=0,"",Movies[[#This Row],[rating]])</f>
        <v>7.3029999999999999</v>
      </c>
      <c r="H13051" s="19" t="str">
        <f>IF(Movies[[#This Row],[rating]]=0,"No Rating","Rated")</f>
        <v>Rated</v>
      </c>
      <c r="I13051" s="16" t="s">
        <v>16496</v>
      </c>
      <c r="J13051" s="29" t="s">
        <v>12</v>
      </c>
      <c r="K13051" s="19">
        <v>73.814999999999998</v>
      </c>
      <c r="L13051" s="26">
        <v>882</v>
      </c>
    </row>
    <row r="13052" spans="1:12" x14ac:dyDescent="0.3">
      <c r="A13052" s="14">
        <v>496450</v>
      </c>
      <c r="B13052" s="16" t="s">
        <v>16497</v>
      </c>
      <c r="C13052" s="16" t="s">
        <v>16498</v>
      </c>
      <c r="D13052" s="4">
        <v>45112</v>
      </c>
      <c r="E13052" s="23">
        <v>2023</v>
      </c>
      <c r="F13052" s="19">
        <v>7.617</v>
      </c>
      <c r="G13052" s="19">
        <f>IF(Movies[[#This Row],[rating]]=0,"",Movies[[#This Row],[rating]])</f>
        <v>7.617</v>
      </c>
      <c r="H13052" s="19" t="str">
        <f>IF(Movies[[#This Row],[rating]]=0,"No Rating","Rated")</f>
        <v>Rated</v>
      </c>
      <c r="I13052" s="16" t="s">
        <v>16499</v>
      </c>
      <c r="J13052" s="29" t="s">
        <v>110</v>
      </c>
      <c r="K13052" s="19">
        <v>72.444000000000003</v>
      </c>
      <c r="L13052" s="26">
        <v>889</v>
      </c>
    </row>
    <row r="13053" spans="1:12" x14ac:dyDescent="0.3">
      <c r="A13053" s="14">
        <v>980489</v>
      </c>
      <c r="B13053" s="16" t="s">
        <v>16500</v>
      </c>
      <c r="C13053" s="16" t="s">
        <v>10</v>
      </c>
      <c r="D13053" s="4">
        <v>45147</v>
      </c>
      <c r="E13053" s="23">
        <v>2023</v>
      </c>
      <c r="F13053" s="19">
        <v>7.7670000000000003</v>
      </c>
      <c r="G13053" s="19">
        <f>IF(Movies[[#This Row],[rating]]=0,"",Movies[[#This Row],[rating]])</f>
        <v>7.7670000000000003</v>
      </c>
      <c r="H13053" s="19" t="str">
        <f>IF(Movies[[#This Row],[rating]]=0,"No Rating","Rated")</f>
        <v>Rated</v>
      </c>
      <c r="I13053" s="16" t="s">
        <v>300</v>
      </c>
      <c r="J13053" s="29" t="s">
        <v>12</v>
      </c>
      <c r="K13053" s="19">
        <v>72.256</v>
      </c>
      <c r="L13053" s="26">
        <v>2853</v>
      </c>
    </row>
    <row r="13054" spans="1:12" x14ac:dyDescent="0.3">
      <c r="A13054" s="14">
        <v>739405</v>
      </c>
      <c r="B13054" s="16" t="s">
        <v>16501</v>
      </c>
      <c r="C13054" s="16" t="s">
        <v>11089</v>
      </c>
      <c r="D13054" s="4">
        <v>44930</v>
      </c>
      <c r="E13054" s="23">
        <v>2023</v>
      </c>
      <c r="F13054" s="19">
        <v>6.484</v>
      </c>
      <c r="G13054" s="19">
        <f>IF(Movies[[#This Row],[rating]]=0,"",Movies[[#This Row],[rating]])</f>
        <v>6.484</v>
      </c>
      <c r="H13054" s="19" t="str">
        <f>IF(Movies[[#This Row],[rating]]=0,"No Rating","Rated")</f>
        <v>Rated</v>
      </c>
      <c r="I13054" s="16" t="s">
        <v>16502</v>
      </c>
      <c r="J13054" s="29" t="s">
        <v>12</v>
      </c>
      <c r="K13054" s="19">
        <v>72.010999999999996</v>
      </c>
      <c r="L13054" s="26">
        <v>1618</v>
      </c>
    </row>
    <row r="13055" spans="1:12" x14ac:dyDescent="0.3">
      <c r="A13055" s="14">
        <v>1134424</v>
      </c>
      <c r="B13055" s="16" t="s">
        <v>16503</v>
      </c>
      <c r="C13055" s="16" t="s">
        <v>220</v>
      </c>
      <c r="D13055" s="4">
        <v>45210</v>
      </c>
      <c r="E13055" s="23">
        <v>2023</v>
      </c>
      <c r="F13055" s="19">
        <v>7.4</v>
      </c>
      <c r="G13055" s="19">
        <f>IF(Movies[[#This Row],[rating]]=0,"",Movies[[#This Row],[rating]])</f>
        <v>7.4</v>
      </c>
      <c r="H13055" s="19" t="str">
        <f>IF(Movies[[#This Row],[rating]]=0,"No Rating","Rated")</f>
        <v>Rated</v>
      </c>
      <c r="I13055" s="16" t="s">
        <v>9609</v>
      </c>
      <c r="J13055" s="29" t="s">
        <v>222</v>
      </c>
      <c r="K13055" s="19">
        <v>70.774000000000001</v>
      </c>
      <c r="L13055" s="26">
        <v>73</v>
      </c>
    </row>
    <row r="13056" spans="1:12" x14ac:dyDescent="0.3">
      <c r="A13056" s="14">
        <v>609681</v>
      </c>
      <c r="B13056" s="16" t="s">
        <v>16504</v>
      </c>
      <c r="C13056" s="16" t="s">
        <v>10</v>
      </c>
      <c r="D13056" s="4">
        <v>45238</v>
      </c>
      <c r="E13056" s="23">
        <v>2023</v>
      </c>
      <c r="F13056" s="19">
        <v>6.0279999999999996</v>
      </c>
      <c r="G13056" s="19">
        <f>IF(Movies[[#This Row],[rating]]=0,"",Movies[[#This Row],[rating]])</f>
        <v>6.0279999999999996</v>
      </c>
      <c r="H13056" s="19" t="str">
        <f>IF(Movies[[#This Row],[rating]]=0,"No Rating","Rated")</f>
        <v>Rated</v>
      </c>
      <c r="I13056" s="16" t="s">
        <v>2668</v>
      </c>
      <c r="J13056" s="29" t="s">
        <v>12</v>
      </c>
      <c r="K13056" s="19">
        <v>70.372</v>
      </c>
      <c r="L13056" s="26">
        <v>2850</v>
      </c>
    </row>
    <row r="13057" spans="1:12" x14ac:dyDescent="0.3">
      <c r="A13057" s="14">
        <v>1062807</v>
      </c>
      <c r="B13057" s="16" t="s">
        <v>16505</v>
      </c>
      <c r="C13057" s="16" t="s">
        <v>144</v>
      </c>
      <c r="D13057" s="4">
        <v>45282</v>
      </c>
      <c r="E13057" s="23">
        <v>2023</v>
      </c>
      <c r="F13057" s="19">
        <v>7</v>
      </c>
      <c r="G13057" s="19">
        <f>IF(Movies[[#This Row],[rating]]=0,"",Movies[[#This Row],[rating]])</f>
        <v>7</v>
      </c>
      <c r="H13057" s="19" t="str">
        <f>IF(Movies[[#This Row],[rating]]=0,"No Rating","Rated")</f>
        <v>Rated</v>
      </c>
      <c r="I13057" s="16" t="s">
        <v>16506</v>
      </c>
      <c r="J13057" s="29" t="s">
        <v>146</v>
      </c>
      <c r="K13057" s="19">
        <v>69.837999999999994</v>
      </c>
      <c r="L13057" s="26">
        <v>511</v>
      </c>
    </row>
    <row r="13058" spans="1:12" x14ac:dyDescent="0.3">
      <c r="A13058" s="14">
        <v>467244</v>
      </c>
      <c r="B13058" s="16" t="s">
        <v>16507</v>
      </c>
      <c r="C13058" s="16" t="s">
        <v>16508</v>
      </c>
      <c r="D13058" s="4">
        <v>45275</v>
      </c>
      <c r="E13058" s="23">
        <v>2023</v>
      </c>
      <c r="F13058" s="19">
        <v>7.04</v>
      </c>
      <c r="G13058" s="19">
        <f>IF(Movies[[#This Row],[rating]]=0,"",Movies[[#This Row],[rating]])</f>
        <v>7.04</v>
      </c>
      <c r="H13058" s="19" t="str">
        <f>IF(Movies[[#This Row],[rating]]=0,"No Rating","Rated")</f>
        <v>Rated</v>
      </c>
      <c r="I13058" s="16" t="s">
        <v>556</v>
      </c>
      <c r="J13058" s="29" t="s">
        <v>12</v>
      </c>
      <c r="K13058" s="19">
        <v>69.741</v>
      </c>
      <c r="L13058" s="26">
        <v>2055</v>
      </c>
    </row>
    <row r="13059" spans="1:12" x14ac:dyDescent="0.3">
      <c r="A13059" s="14">
        <v>1174618</v>
      </c>
      <c r="B13059" s="16" t="s">
        <v>16509</v>
      </c>
      <c r="C13059" s="16" t="s">
        <v>416</v>
      </c>
      <c r="D13059" s="4">
        <v>45286</v>
      </c>
      <c r="E13059" s="23">
        <v>2023</v>
      </c>
      <c r="F13059" s="19">
        <v>6</v>
      </c>
      <c r="G13059" s="19">
        <f>IF(Movies[[#This Row],[rating]]=0,"",Movies[[#This Row],[rating]])</f>
        <v>6</v>
      </c>
      <c r="H13059" s="19" t="str">
        <f>IF(Movies[[#This Row],[rating]]=0,"No Rating","Rated")</f>
        <v>Rated</v>
      </c>
      <c r="I13059" s="16" t="s">
        <v>132</v>
      </c>
      <c r="J13059" s="29" t="s">
        <v>12</v>
      </c>
      <c r="K13059" s="19">
        <v>69.088999999999999</v>
      </c>
      <c r="L13059" s="26">
        <v>175</v>
      </c>
    </row>
    <row r="13060" spans="1:12" x14ac:dyDescent="0.3">
      <c r="A13060" s="14">
        <v>697843</v>
      </c>
      <c r="B13060" s="16" t="s">
        <v>16510</v>
      </c>
      <c r="C13060" s="16" t="s">
        <v>10</v>
      </c>
      <c r="D13060" s="4">
        <v>45086</v>
      </c>
      <c r="E13060" s="23">
        <v>2023</v>
      </c>
      <c r="F13060" s="19">
        <v>7.4329999999999998</v>
      </c>
      <c r="G13060" s="19">
        <f>IF(Movies[[#This Row],[rating]]=0,"",Movies[[#This Row],[rating]])</f>
        <v>7.4329999999999998</v>
      </c>
      <c r="H13060" s="19" t="str">
        <f>IF(Movies[[#This Row],[rating]]=0,"No Rating","Rated")</f>
        <v>Rated</v>
      </c>
      <c r="I13060" s="16" t="s">
        <v>193</v>
      </c>
      <c r="J13060" s="29" t="s">
        <v>12</v>
      </c>
      <c r="K13060" s="19">
        <v>69.028000000000006</v>
      </c>
      <c r="L13060" s="26">
        <v>2538</v>
      </c>
    </row>
    <row r="13061" spans="1:12" x14ac:dyDescent="0.3">
      <c r="A13061" s="14">
        <v>856289</v>
      </c>
      <c r="B13061" s="16" t="s">
        <v>16511</v>
      </c>
      <c r="C13061" s="16" t="s">
        <v>411</v>
      </c>
      <c r="D13061" s="4">
        <v>45122</v>
      </c>
      <c r="E13061" s="23">
        <v>2023</v>
      </c>
      <c r="F13061" s="19">
        <v>7.1</v>
      </c>
      <c r="G13061" s="19">
        <f>IF(Movies[[#This Row],[rating]]=0,"",Movies[[#This Row],[rating]])</f>
        <v>7.1</v>
      </c>
      <c r="H13061" s="19" t="str">
        <f>IF(Movies[[#This Row],[rating]]=0,"No Rating","Rated")</f>
        <v>Rated</v>
      </c>
      <c r="I13061" s="16" t="s">
        <v>16512</v>
      </c>
      <c r="J13061" s="29" t="s">
        <v>342</v>
      </c>
      <c r="K13061" s="19">
        <v>68.825000000000003</v>
      </c>
      <c r="L13061" s="26">
        <v>399</v>
      </c>
    </row>
    <row r="13062" spans="1:12" x14ac:dyDescent="0.3">
      <c r="A13062" s="14">
        <v>594767</v>
      </c>
      <c r="B13062" s="16" t="s">
        <v>16513</v>
      </c>
      <c r="C13062" s="16" t="s">
        <v>10</v>
      </c>
      <c r="D13062" s="4">
        <v>45000</v>
      </c>
      <c r="E13062" s="23">
        <v>2023</v>
      </c>
      <c r="F13062" s="19">
        <v>6.492</v>
      </c>
      <c r="G13062" s="19">
        <f>IF(Movies[[#This Row],[rating]]=0,"",Movies[[#This Row],[rating]])</f>
        <v>6.492</v>
      </c>
      <c r="H13062" s="19" t="str">
        <f>IF(Movies[[#This Row],[rating]]=0,"No Rating","Rated")</f>
        <v>Rated</v>
      </c>
      <c r="I13062" s="16" t="s">
        <v>5956</v>
      </c>
      <c r="J13062" s="29" t="s">
        <v>12</v>
      </c>
      <c r="K13062" s="19">
        <v>67.515000000000001</v>
      </c>
      <c r="L13062" s="26">
        <v>3228</v>
      </c>
    </row>
    <row r="13063" spans="1:12" x14ac:dyDescent="0.3">
      <c r="A13063" s="14">
        <v>466420</v>
      </c>
      <c r="B13063" s="16" t="s">
        <v>16514</v>
      </c>
      <c r="C13063" s="16" t="s">
        <v>10</v>
      </c>
      <c r="D13063" s="4">
        <v>45217</v>
      </c>
      <c r="E13063" s="23">
        <v>2023</v>
      </c>
      <c r="F13063" s="19">
        <v>7.4359999999999999</v>
      </c>
      <c r="G13063" s="19">
        <f>IF(Movies[[#This Row],[rating]]=0,"",Movies[[#This Row],[rating]])</f>
        <v>7.4359999999999999</v>
      </c>
      <c r="H13063" s="19" t="str">
        <f>IF(Movies[[#This Row],[rating]]=0,"No Rating","Rated")</f>
        <v>Rated</v>
      </c>
      <c r="I13063" s="16" t="s">
        <v>16515</v>
      </c>
      <c r="J13063" s="29" t="s">
        <v>12</v>
      </c>
      <c r="K13063" s="19">
        <v>67.44</v>
      </c>
      <c r="L13063" s="26">
        <v>3493</v>
      </c>
    </row>
    <row r="13064" spans="1:12" x14ac:dyDescent="0.3">
      <c r="A13064" s="14">
        <v>959092</v>
      </c>
      <c r="B13064" s="16" t="s">
        <v>16516</v>
      </c>
      <c r="C13064" s="16" t="s">
        <v>108</v>
      </c>
      <c r="D13064" s="4">
        <v>45105</v>
      </c>
      <c r="E13064" s="23">
        <v>2023</v>
      </c>
      <c r="F13064" s="19">
        <v>6.6379999999999999</v>
      </c>
      <c r="G13064" s="19">
        <f>IF(Movies[[#This Row],[rating]]=0,"",Movies[[#This Row],[rating]])</f>
        <v>6.6379999999999999</v>
      </c>
      <c r="H13064" s="19" t="str">
        <f>IF(Movies[[#This Row],[rating]]=0,"No Rating","Rated")</f>
        <v>Rated</v>
      </c>
      <c r="I13064" s="16" t="s">
        <v>889</v>
      </c>
      <c r="J13064" s="29" t="s">
        <v>110</v>
      </c>
      <c r="K13064" s="19">
        <v>67.064999999999998</v>
      </c>
      <c r="L13064" s="26">
        <v>174</v>
      </c>
    </row>
    <row r="13065" spans="1:12" x14ac:dyDescent="0.3">
      <c r="A13065" s="14">
        <v>1076364</v>
      </c>
      <c r="B13065" s="16" t="s">
        <v>16517</v>
      </c>
      <c r="C13065" s="16" t="s">
        <v>10</v>
      </c>
      <c r="D13065" s="4">
        <v>45092</v>
      </c>
      <c r="E13065" s="23">
        <v>2023</v>
      </c>
      <c r="F13065" s="19">
        <v>7.5</v>
      </c>
      <c r="G13065" s="19">
        <f>IF(Movies[[#This Row],[rating]]=0,"",Movies[[#This Row],[rating]])</f>
        <v>7.5</v>
      </c>
      <c r="H13065" s="19" t="str">
        <f>IF(Movies[[#This Row],[rating]]=0,"No Rating","Rated")</f>
        <v>Rated</v>
      </c>
      <c r="I13065" s="16" t="s">
        <v>3334</v>
      </c>
      <c r="J13065" s="29" t="s">
        <v>12</v>
      </c>
      <c r="K13065" s="19">
        <v>67.02</v>
      </c>
      <c r="L13065" s="26">
        <v>413</v>
      </c>
    </row>
    <row r="13066" spans="1:12" x14ac:dyDescent="0.3">
      <c r="A13066" s="14">
        <v>1059372</v>
      </c>
      <c r="B13066" s="16" t="s">
        <v>16518</v>
      </c>
      <c r="C13066" s="16" t="s">
        <v>3367</v>
      </c>
      <c r="D13066" s="4">
        <v>44966</v>
      </c>
      <c r="E13066" s="23">
        <v>2023</v>
      </c>
      <c r="F13066" s="19">
        <v>6.2</v>
      </c>
      <c r="G13066" s="19">
        <f>IF(Movies[[#This Row],[rating]]=0,"",Movies[[#This Row],[rating]])</f>
        <v>6.2</v>
      </c>
      <c r="H13066" s="19" t="str">
        <f>IF(Movies[[#This Row],[rating]]=0,"No Rating","Rated")</f>
        <v>Rated</v>
      </c>
      <c r="I13066" s="16" t="s">
        <v>4405</v>
      </c>
      <c r="J13066" s="29" t="s">
        <v>3112</v>
      </c>
      <c r="K13066" s="19">
        <v>65.739999999999995</v>
      </c>
      <c r="L13066" s="26">
        <v>34</v>
      </c>
    </row>
    <row r="13067" spans="1:12" x14ac:dyDescent="0.3">
      <c r="A13067" s="14">
        <v>1075794</v>
      </c>
      <c r="B13067" s="16" t="s">
        <v>16519</v>
      </c>
      <c r="C13067" s="16" t="s">
        <v>236</v>
      </c>
      <c r="D13067" s="4">
        <v>45247</v>
      </c>
      <c r="E13067" s="23">
        <v>2023</v>
      </c>
      <c r="F13067" s="19">
        <v>7.4450000000000003</v>
      </c>
      <c r="G13067" s="19">
        <f>IF(Movies[[#This Row],[rating]]=0,"",Movies[[#This Row],[rating]])</f>
        <v>7.4450000000000003</v>
      </c>
      <c r="H13067" s="19" t="str">
        <f>IF(Movies[[#This Row],[rating]]=0,"No Rating","Rated")</f>
        <v>Rated</v>
      </c>
      <c r="I13067" s="16" t="s">
        <v>134</v>
      </c>
      <c r="J13067" s="29" t="s">
        <v>12</v>
      </c>
      <c r="K13067" s="19">
        <v>65.59</v>
      </c>
      <c r="L13067" s="26">
        <v>1200</v>
      </c>
    </row>
    <row r="13068" spans="1:12" x14ac:dyDescent="0.3">
      <c r="A13068" s="14">
        <v>670292</v>
      </c>
      <c r="B13068" s="16" t="s">
        <v>16520</v>
      </c>
      <c r="C13068" s="16" t="s">
        <v>172</v>
      </c>
      <c r="D13068" s="4">
        <v>45196</v>
      </c>
      <c r="E13068" s="23">
        <v>2023</v>
      </c>
      <c r="F13068" s="19">
        <v>7.0670000000000002</v>
      </c>
      <c r="G13068" s="19">
        <f>IF(Movies[[#This Row],[rating]]=0,"",Movies[[#This Row],[rating]])</f>
        <v>7.0670000000000002</v>
      </c>
      <c r="H13068" s="19" t="str">
        <f>IF(Movies[[#This Row],[rating]]=0,"No Rating","Rated")</f>
        <v>Rated</v>
      </c>
      <c r="I13068" s="16" t="s">
        <v>3053</v>
      </c>
      <c r="J13068" s="29" t="s">
        <v>12</v>
      </c>
      <c r="K13068" s="19">
        <v>65.228999999999999</v>
      </c>
      <c r="L13068" s="26">
        <v>3230</v>
      </c>
    </row>
    <row r="13069" spans="1:12" x14ac:dyDescent="0.3">
      <c r="A13069" s="14">
        <v>884605</v>
      </c>
      <c r="B13069" s="16" t="s">
        <v>16521</v>
      </c>
      <c r="C13069" s="16" t="s">
        <v>10</v>
      </c>
      <c r="D13069" s="4">
        <v>45092</v>
      </c>
      <c r="E13069" s="23">
        <v>2023</v>
      </c>
      <c r="F13069" s="19">
        <v>6.7549999999999999</v>
      </c>
      <c r="G13069" s="19">
        <f>IF(Movies[[#This Row],[rating]]=0,"",Movies[[#This Row],[rating]])</f>
        <v>6.7549999999999999</v>
      </c>
      <c r="H13069" s="19" t="str">
        <f>IF(Movies[[#This Row],[rating]]=0,"No Rating","Rated")</f>
        <v>Rated</v>
      </c>
      <c r="I13069" s="16" t="s">
        <v>273</v>
      </c>
      <c r="J13069" s="29" t="s">
        <v>12</v>
      </c>
      <c r="K13069" s="19">
        <v>63.523000000000003</v>
      </c>
      <c r="L13069" s="26">
        <v>3195</v>
      </c>
    </row>
    <row r="13070" spans="1:12" x14ac:dyDescent="0.3">
      <c r="A13070" s="14">
        <v>848326</v>
      </c>
      <c r="B13070" s="16" t="s">
        <v>16522</v>
      </c>
      <c r="C13070" s="16" t="s">
        <v>10</v>
      </c>
      <c r="D13070" s="4">
        <v>45275</v>
      </c>
      <c r="E13070" s="23">
        <v>2023</v>
      </c>
      <c r="F13070" s="19">
        <v>6.27</v>
      </c>
      <c r="G13070" s="19">
        <f>IF(Movies[[#This Row],[rating]]=0,"",Movies[[#This Row],[rating]])</f>
        <v>6.27</v>
      </c>
      <c r="H13070" s="19" t="str">
        <f>IF(Movies[[#This Row],[rating]]=0,"No Rating","Rated")</f>
        <v>Rated</v>
      </c>
      <c r="I13070" s="16" t="s">
        <v>16523</v>
      </c>
      <c r="J13070" s="29" t="s">
        <v>12</v>
      </c>
      <c r="K13070" s="19">
        <v>62.88</v>
      </c>
      <c r="L13070" s="26">
        <v>2239</v>
      </c>
    </row>
    <row r="13071" spans="1:12" x14ac:dyDescent="0.3">
      <c r="A13071" s="14">
        <v>906126</v>
      </c>
      <c r="B13071" s="16" t="s">
        <v>16524</v>
      </c>
      <c r="C13071" s="16" t="s">
        <v>521</v>
      </c>
      <c r="D13071" s="4">
        <v>45275</v>
      </c>
      <c r="E13071" s="23">
        <v>2023</v>
      </c>
      <c r="F13071" s="19">
        <v>8</v>
      </c>
      <c r="G13071" s="19">
        <f>IF(Movies[[#This Row],[rating]]=0,"",Movies[[#This Row],[rating]])</f>
        <v>8</v>
      </c>
      <c r="H13071" s="19" t="str">
        <f>IF(Movies[[#This Row],[rating]]=0,"No Rating","Rated")</f>
        <v>Rated</v>
      </c>
      <c r="I13071" s="16" t="s">
        <v>189</v>
      </c>
      <c r="J13071" s="29" t="s">
        <v>34</v>
      </c>
      <c r="K13071" s="19">
        <v>62.652000000000001</v>
      </c>
      <c r="L13071" s="26">
        <v>3075</v>
      </c>
    </row>
    <row r="13072" spans="1:12" x14ac:dyDescent="0.3">
      <c r="A13072" s="14">
        <v>824003</v>
      </c>
      <c r="B13072" s="16" t="s">
        <v>16525</v>
      </c>
      <c r="C13072" s="16" t="s">
        <v>540</v>
      </c>
      <c r="D13072" s="4">
        <v>45260</v>
      </c>
      <c r="E13072" s="23">
        <v>2023</v>
      </c>
      <c r="F13072" s="19">
        <v>6.4290000000000003</v>
      </c>
      <c r="G13072" s="19">
        <f>IF(Movies[[#This Row],[rating]]=0,"",Movies[[#This Row],[rating]])</f>
        <v>6.4290000000000003</v>
      </c>
      <c r="H13072" s="19" t="str">
        <f>IF(Movies[[#This Row],[rating]]=0,"No Rating","Rated")</f>
        <v>Rated</v>
      </c>
      <c r="I13072" s="16" t="s">
        <v>14238</v>
      </c>
      <c r="J13072" s="29" t="s">
        <v>511</v>
      </c>
      <c r="K13072" s="19">
        <v>62.140999999999998</v>
      </c>
      <c r="L13072" s="26">
        <v>133</v>
      </c>
    </row>
    <row r="13073" spans="1:12" x14ac:dyDescent="0.3">
      <c r="A13073" s="14">
        <v>988078</v>
      </c>
      <c r="B13073" s="16" t="s">
        <v>16526</v>
      </c>
      <c r="C13073" s="16" t="s">
        <v>51</v>
      </c>
      <c r="D13073" s="4">
        <v>45100</v>
      </c>
      <c r="E13073" s="23">
        <v>2023</v>
      </c>
      <c r="F13073" s="19">
        <v>6.5860000000000003</v>
      </c>
      <c r="G13073" s="19">
        <f>IF(Movies[[#This Row],[rating]]=0,"",Movies[[#This Row],[rating]])</f>
        <v>6.5860000000000003</v>
      </c>
      <c r="H13073" s="19" t="str">
        <f>IF(Movies[[#This Row],[rating]]=0,"No Rating","Rated")</f>
        <v>Rated</v>
      </c>
      <c r="I13073" s="16" t="s">
        <v>1460</v>
      </c>
      <c r="J13073" s="29" t="s">
        <v>34</v>
      </c>
      <c r="K13073" s="19">
        <v>62.006999999999998</v>
      </c>
      <c r="L13073" s="26">
        <v>879</v>
      </c>
    </row>
    <row r="13074" spans="1:12" x14ac:dyDescent="0.3">
      <c r="A13074" s="14">
        <v>955555</v>
      </c>
      <c r="B13074" s="16" t="s">
        <v>16527</v>
      </c>
      <c r="C13074" s="16" t="s">
        <v>94</v>
      </c>
      <c r="D13074" s="4">
        <v>45077</v>
      </c>
      <c r="E13074" s="23">
        <v>2023</v>
      </c>
      <c r="F13074" s="19">
        <v>7.2</v>
      </c>
      <c r="G13074" s="19">
        <f>IF(Movies[[#This Row],[rating]]=0,"",Movies[[#This Row],[rating]])</f>
        <v>7.2</v>
      </c>
      <c r="H13074" s="19" t="str">
        <f>IF(Movies[[#This Row],[rating]]=0,"No Rating","Rated")</f>
        <v>Rated</v>
      </c>
      <c r="I13074" s="16" t="s">
        <v>16528</v>
      </c>
      <c r="J13074" s="29" t="s">
        <v>96</v>
      </c>
      <c r="K13074" s="19">
        <v>61.993000000000002</v>
      </c>
      <c r="L13074" s="26">
        <v>459</v>
      </c>
    </row>
    <row r="13075" spans="1:12" x14ac:dyDescent="0.3">
      <c r="A13075" s="14">
        <v>565770</v>
      </c>
      <c r="B13075" s="16" t="s">
        <v>16529</v>
      </c>
      <c r="C13075" s="16" t="s">
        <v>10</v>
      </c>
      <c r="D13075" s="4">
        <v>45154</v>
      </c>
      <c r="E13075" s="23">
        <v>2023</v>
      </c>
      <c r="F13075" s="19">
        <v>6.7119999999999997</v>
      </c>
      <c r="G13075" s="19">
        <f>IF(Movies[[#This Row],[rating]]=0,"",Movies[[#This Row],[rating]])</f>
        <v>6.7119999999999997</v>
      </c>
      <c r="H13075" s="19" t="str">
        <f>IF(Movies[[#This Row],[rating]]=0,"No Rating","Rated")</f>
        <v>Rated</v>
      </c>
      <c r="I13075" s="16" t="s">
        <v>15</v>
      </c>
      <c r="J13075" s="29" t="s">
        <v>12</v>
      </c>
      <c r="K13075" s="19">
        <v>61.945</v>
      </c>
      <c r="L13075" s="26">
        <v>2709</v>
      </c>
    </row>
    <row r="13076" spans="1:12" x14ac:dyDescent="0.3">
      <c r="A13076" s="14">
        <v>753342</v>
      </c>
      <c r="B13076" s="16" t="s">
        <v>16530</v>
      </c>
      <c r="C13076" s="16" t="s">
        <v>10</v>
      </c>
      <c r="D13076" s="4">
        <v>45252</v>
      </c>
      <c r="E13076" s="23">
        <v>2023</v>
      </c>
      <c r="F13076" s="19">
        <v>6.4</v>
      </c>
      <c r="G13076" s="19">
        <f>IF(Movies[[#This Row],[rating]]=0,"",Movies[[#This Row],[rating]])</f>
        <v>6.4</v>
      </c>
      <c r="H13076" s="19" t="str">
        <f>IF(Movies[[#This Row],[rating]]=0,"No Rating","Rated")</f>
        <v>Rated</v>
      </c>
      <c r="I13076" s="16" t="s">
        <v>16531</v>
      </c>
      <c r="J13076" s="29" t="s">
        <v>12</v>
      </c>
      <c r="K13076" s="19">
        <v>61.341999999999999</v>
      </c>
      <c r="L13076" s="26">
        <v>2638</v>
      </c>
    </row>
    <row r="13077" spans="1:12" x14ac:dyDescent="0.3">
      <c r="A13077" s="14">
        <v>820525</v>
      </c>
      <c r="B13077" s="16" t="s">
        <v>11436</v>
      </c>
      <c r="C13077" s="16" t="s">
        <v>10</v>
      </c>
      <c r="D13077" s="4">
        <v>45182</v>
      </c>
      <c r="E13077" s="23">
        <v>2023</v>
      </c>
      <c r="F13077" s="19">
        <v>6.9029999999999996</v>
      </c>
      <c r="G13077" s="19">
        <f>IF(Movies[[#This Row],[rating]]=0,"",Movies[[#This Row],[rating]])</f>
        <v>6.9029999999999996</v>
      </c>
      <c r="H13077" s="19" t="str">
        <f>IF(Movies[[#This Row],[rating]]=0,"No Rating","Rated")</f>
        <v>Rated</v>
      </c>
      <c r="I13077" s="16" t="s">
        <v>52</v>
      </c>
      <c r="J13077" s="29" t="s">
        <v>12</v>
      </c>
      <c r="K13077" s="19">
        <v>60.466000000000001</v>
      </c>
      <c r="L13077" s="26">
        <v>898</v>
      </c>
    </row>
    <row r="13078" spans="1:12" x14ac:dyDescent="0.3">
      <c r="A13078" s="14">
        <v>758323</v>
      </c>
      <c r="B13078" s="16" t="s">
        <v>16532</v>
      </c>
      <c r="C13078" s="16" t="s">
        <v>10</v>
      </c>
      <c r="D13078" s="4">
        <v>45021</v>
      </c>
      <c r="E13078" s="23">
        <v>2023</v>
      </c>
      <c r="F13078" s="19">
        <v>7</v>
      </c>
      <c r="G13078" s="19">
        <f>IF(Movies[[#This Row],[rating]]=0,"",Movies[[#This Row],[rating]])</f>
        <v>7</v>
      </c>
      <c r="H13078" s="19" t="str">
        <f>IF(Movies[[#This Row],[rating]]=0,"No Rating","Rated")</f>
        <v>Rated</v>
      </c>
      <c r="I13078" s="16" t="s">
        <v>132</v>
      </c>
      <c r="J13078" s="29" t="s">
        <v>12</v>
      </c>
      <c r="K13078" s="19">
        <v>60.079000000000001</v>
      </c>
      <c r="L13078" s="26">
        <v>2810</v>
      </c>
    </row>
    <row r="13079" spans="1:12" x14ac:dyDescent="0.3">
      <c r="A13079" s="14">
        <v>695721</v>
      </c>
      <c r="B13079" s="16" t="s">
        <v>16533</v>
      </c>
      <c r="C13079" s="16" t="s">
        <v>1075</v>
      </c>
      <c r="D13079" s="4">
        <v>45245</v>
      </c>
      <c r="E13079" s="23">
        <v>2023</v>
      </c>
      <c r="F13079" s="19">
        <v>7.0380000000000003</v>
      </c>
      <c r="G13079" s="19">
        <f>IF(Movies[[#This Row],[rating]]=0,"",Movies[[#This Row],[rating]])</f>
        <v>7.0380000000000003</v>
      </c>
      <c r="H13079" s="19" t="str">
        <f>IF(Movies[[#This Row],[rating]]=0,"No Rating","Rated")</f>
        <v>Rated</v>
      </c>
      <c r="I13079" s="16" t="s">
        <v>16534</v>
      </c>
      <c r="J13079" s="29" t="s">
        <v>12</v>
      </c>
      <c r="K13079" s="19">
        <v>59.566000000000003</v>
      </c>
      <c r="L13079" s="26">
        <v>2917</v>
      </c>
    </row>
    <row r="13080" spans="1:12" x14ac:dyDescent="0.3">
      <c r="A13080" s="14">
        <v>459003</v>
      </c>
      <c r="B13080" s="16" t="s">
        <v>16535</v>
      </c>
      <c r="C13080" s="16" t="s">
        <v>10413</v>
      </c>
      <c r="D13080" s="4">
        <v>44987</v>
      </c>
      <c r="E13080" s="23">
        <v>2023</v>
      </c>
      <c r="F13080" s="19">
        <v>7.202</v>
      </c>
      <c r="G13080" s="19">
        <f>IF(Movies[[#This Row],[rating]]=0,"",Movies[[#This Row],[rating]])</f>
        <v>7.202</v>
      </c>
      <c r="H13080" s="19" t="str">
        <f>IF(Movies[[#This Row],[rating]]=0,"No Rating","Rated")</f>
        <v>Rated</v>
      </c>
      <c r="I13080" s="16" t="s">
        <v>128</v>
      </c>
      <c r="J13080" s="29" t="s">
        <v>6239</v>
      </c>
      <c r="K13080" s="19">
        <v>58.768999999999998</v>
      </c>
      <c r="L13080" s="26">
        <v>782</v>
      </c>
    </row>
    <row r="13081" spans="1:12" x14ac:dyDescent="0.3">
      <c r="A13081" s="14">
        <v>677179</v>
      </c>
      <c r="B13081" s="16" t="s">
        <v>16536</v>
      </c>
      <c r="C13081" s="16" t="s">
        <v>10</v>
      </c>
      <c r="D13081" s="4">
        <v>44986</v>
      </c>
      <c r="E13081" s="23">
        <v>2023</v>
      </c>
      <c r="F13081" s="19">
        <v>7.1</v>
      </c>
      <c r="G13081" s="19">
        <f>IF(Movies[[#This Row],[rating]]=0,"",Movies[[#This Row],[rating]])</f>
        <v>7.1</v>
      </c>
      <c r="H13081" s="19" t="str">
        <f>IF(Movies[[#This Row],[rating]]=0,"No Rating","Rated")</f>
        <v>Rated</v>
      </c>
      <c r="I13081" s="16" t="s">
        <v>822</v>
      </c>
      <c r="J13081" s="29" t="s">
        <v>12</v>
      </c>
      <c r="K13081" s="19">
        <v>58.515000000000001</v>
      </c>
      <c r="L13081" s="26">
        <v>2584</v>
      </c>
    </row>
    <row r="13082" spans="1:12" x14ac:dyDescent="0.3">
      <c r="A13082" s="14">
        <v>1040148</v>
      </c>
      <c r="B13082" s="16" t="s">
        <v>16537</v>
      </c>
      <c r="C13082" s="16" t="s">
        <v>10</v>
      </c>
      <c r="D13082" s="4">
        <v>45105</v>
      </c>
      <c r="E13082" s="23">
        <v>2023</v>
      </c>
      <c r="F13082" s="19">
        <v>7.2</v>
      </c>
      <c r="G13082" s="19">
        <f>IF(Movies[[#This Row],[rating]]=0,"",Movies[[#This Row],[rating]])</f>
        <v>7.2</v>
      </c>
      <c r="H13082" s="19" t="str">
        <f>IF(Movies[[#This Row],[rating]]=0,"No Rating","Rated")</f>
        <v>Rated</v>
      </c>
      <c r="I13082" s="16" t="s">
        <v>9820</v>
      </c>
      <c r="J13082" s="29" t="s">
        <v>12</v>
      </c>
      <c r="K13082" s="19">
        <v>58.171999999999997</v>
      </c>
      <c r="L13082" s="26">
        <v>1000</v>
      </c>
    </row>
    <row r="13083" spans="1:12" x14ac:dyDescent="0.3">
      <c r="A13083" s="14">
        <v>1050035</v>
      </c>
      <c r="B13083" s="16" t="s">
        <v>6385</v>
      </c>
      <c r="C13083" s="16" t="s">
        <v>144</v>
      </c>
      <c r="D13083" s="4">
        <v>45079</v>
      </c>
      <c r="E13083" s="23">
        <v>2023</v>
      </c>
      <c r="F13083" s="19">
        <v>8</v>
      </c>
      <c r="G13083" s="19">
        <f>IF(Movies[[#This Row],[rating]]=0,"",Movies[[#This Row],[rating]])</f>
        <v>8</v>
      </c>
      <c r="H13083" s="19" t="str">
        <f>IF(Movies[[#This Row],[rating]]=0,"No Rating","Rated")</f>
        <v>Rated</v>
      </c>
      <c r="I13083" s="16" t="s">
        <v>629</v>
      </c>
      <c r="J13083" s="29" t="s">
        <v>146</v>
      </c>
      <c r="K13083" s="19">
        <v>57.637999999999998</v>
      </c>
      <c r="L13083" s="26">
        <v>636</v>
      </c>
    </row>
    <row r="13084" spans="1:12" x14ac:dyDescent="0.3">
      <c r="A13084" s="14">
        <v>1076487</v>
      </c>
      <c r="B13084" s="16" t="s">
        <v>16538</v>
      </c>
      <c r="C13084" s="16" t="s">
        <v>10</v>
      </c>
      <c r="D13084" s="4">
        <v>45107</v>
      </c>
      <c r="E13084" s="23">
        <v>2023</v>
      </c>
      <c r="F13084" s="19">
        <v>7.3</v>
      </c>
      <c r="G13084" s="19">
        <f>IF(Movies[[#This Row],[rating]]=0,"",Movies[[#This Row],[rating]])</f>
        <v>7.3</v>
      </c>
      <c r="H13084" s="19" t="str">
        <f>IF(Movies[[#This Row],[rating]]=0,"No Rating","Rated")</f>
        <v>Rated</v>
      </c>
      <c r="I13084" s="16" t="s">
        <v>5952</v>
      </c>
      <c r="J13084" s="29" t="s">
        <v>12</v>
      </c>
      <c r="K13084" s="19">
        <v>57.399000000000001</v>
      </c>
      <c r="L13084" s="26">
        <v>300</v>
      </c>
    </row>
    <row r="13085" spans="1:12" x14ac:dyDescent="0.3">
      <c r="A13085" s="14">
        <v>943344</v>
      </c>
      <c r="B13085" s="16" t="s">
        <v>16539</v>
      </c>
      <c r="C13085" s="16" t="s">
        <v>411</v>
      </c>
      <c r="D13085" s="4">
        <v>45043</v>
      </c>
      <c r="E13085" s="23">
        <v>2023</v>
      </c>
      <c r="F13085" s="19">
        <v>5.7</v>
      </c>
      <c r="G13085" s="19">
        <f>IF(Movies[[#This Row],[rating]]=0,"",Movies[[#This Row],[rating]])</f>
        <v>5.7</v>
      </c>
      <c r="H13085" s="19" t="str">
        <f>IF(Movies[[#This Row],[rating]]=0,"No Rating","Rated")</f>
        <v>Rated</v>
      </c>
      <c r="I13085" s="16" t="s">
        <v>1465</v>
      </c>
      <c r="J13085" s="29" t="s">
        <v>342</v>
      </c>
      <c r="K13085" s="19">
        <v>57.335000000000001</v>
      </c>
      <c r="L13085" s="26">
        <v>20</v>
      </c>
    </row>
    <row r="13086" spans="1:12" x14ac:dyDescent="0.3">
      <c r="A13086" s="14">
        <v>1151534</v>
      </c>
      <c r="B13086" s="16" t="s">
        <v>16540</v>
      </c>
      <c r="C13086" s="16" t="s">
        <v>51</v>
      </c>
      <c r="D13086" s="4">
        <v>45198</v>
      </c>
      <c r="E13086" s="23">
        <v>2023</v>
      </c>
      <c r="F13086" s="19">
        <v>7.4</v>
      </c>
      <c r="G13086" s="19">
        <f>IF(Movies[[#This Row],[rating]]=0,"",Movies[[#This Row],[rating]])</f>
        <v>7.4</v>
      </c>
      <c r="H13086" s="19" t="str">
        <f>IF(Movies[[#This Row],[rating]]=0,"No Rating","Rated")</f>
        <v>Rated</v>
      </c>
      <c r="I13086" s="16" t="s">
        <v>312</v>
      </c>
      <c r="J13086" s="29" t="s">
        <v>34</v>
      </c>
      <c r="K13086" s="19">
        <v>55.686</v>
      </c>
      <c r="L13086" s="26">
        <v>1409</v>
      </c>
    </row>
    <row r="13087" spans="1:12" x14ac:dyDescent="0.3">
      <c r="A13087" s="14">
        <v>877703</v>
      </c>
      <c r="B13087" s="16" t="s">
        <v>16541</v>
      </c>
      <c r="C13087" s="16" t="s">
        <v>10</v>
      </c>
      <c r="D13087" s="4">
        <v>44944</v>
      </c>
      <c r="E13087" s="23">
        <v>2023</v>
      </c>
      <c r="F13087" s="19">
        <v>7.5119999999999996</v>
      </c>
      <c r="G13087" s="19">
        <f>IF(Movies[[#This Row],[rating]]=0,"",Movies[[#This Row],[rating]])</f>
        <v>7.5119999999999996</v>
      </c>
      <c r="H13087" s="19" t="str">
        <f>IF(Movies[[#This Row],[rating]]=0,"No Rating","Rated")</f>
        <v>Rated</v>
      </c>
      <c r="I13087" s="16" t="s">
        <v>16542</v>
      </c>
      <c r="J13087" s="29" t="s">
        <v>12</v>
      </c>
      <c r="K13087" s="19">
        <v>53.837000000000003</v>
      </c>
      <c r="L13087" s="26">
        <v>862</v>
      </c>
    </row>
    <row r="13088" spans="1:12" x14ac:dyDescent="0.3">
      <c r="A13088" s="14">
        <v>783110</v>
      </c>
      <c r="B13088" s="16" t="s">
        <v>16543</v>
      </c>
      <c r="C13088" s="16" t="s">
        <v>94</v>
      </c>
      <c r="D13088" s="4">
        <v>45133</v>
      </c>
      <c r="E13088" s="23">
        <v>2023</v>
      </c>
      <c r="F13088" s="19">
        <v>6.7</v>
      </c>
      <c r="G13088" s="19">
        <f>IF(Movies[[#This Row],[rating]]=0,"",Movies[[#This Row],[rating]])</f>
        <v>6.7</v>
      </c>
      <c r="H13088" s="19" t="str">
        <f>IF(Movies[[#This Row],[rating]]=0,"No Rating","Rated")</f>
        <v>Rated</v>
      </c>
      <c r="I13088" s="16" t="s">
        <v>6467</v>
      </c>
      <c r="J13088" s="29" t="s">
        <v>96</v>
      </c>
      <c r="K13088" s="19">
        <v>53.607999999999997</v>
      </c>
      <c r="L13088" s="26">
        <v>53</v>
      </c>
    </row>
    <row r="13089" spans="1:12" x14ac:dyDescent="0.3">
      <c r="A13089" s="14">
        <v>1152624</v>
      </c>
      <c r="B13089" s="16" t="s">
        <v>16544</v>
      </c>
      <c r="C13089" s="16" t="s">
        <v>10</v>
      </c>
      <c r="D13089" s="4">
        <v>45149</v>
      </c>
      <c r="E13089" s="23">
        <v>2023</v>
      </c>
      <c r="F13089" s="19">
        <v>4.8</v>
      </c>
      <c r="G13089" s="19">
        <f>IF(Movies[[#This Row],[rating]]=0,"",Movies[[#This Row],[rating]])</f>
        <v>4.8</v>
      </c>
      <c r="H13089" s="19" t="str">
        <f>IF(Movies[[#This Row],[rating]]=0,"No Rating","Rated")</f>
        <v>Rated</v>
      </c>
      <c r="I13089" s="16" t="s">
        <v>15701</v>
      </c>
      <c r="J13089" s="29" t="s">
        <v>12</v>
      </c>
      <c r="K13089" s="19">
        <v>53.311999999999998</v>
      </c>
      <c r="L13089" s="26">
        <v>32</v>
      </c>
    </row>
    <row r="13090" spans="1:12" x14ac:dyDescent="0.3">
      <c r="A13090" s="14">
        <v>614930</v>
      </c>
      <c r="B13090" s="16" t="s">
        <v>16545</v>
      </c>
      <c r="C13090" s="16" t="s">
        <v>1430</v>
      </c>
      <c r="D13090" s="4">
        <v>45138</v>
      </c>
      <c r="E13090" s="23">
        <v>2023</v>
      </c>
      <c r="F13090" s="19">
        <v>7.2</v>
      </c>
      <c r="G13090" s="19">
        <f>IF(Movies[[#This Row],[rating]]=0,"",Movies[[#This Row],[rating]])</f>
        <v>7.2</v>
      </c>
      <c r="H13090" s="19" t="str">
        <f>IF(Movies[[#This Row],[rating]]=0,"No Rating","Rated")</f>
        <v>Rated</v>
      </c>
      <c r="I13090" s="16" t="s">
        <v>16546</v>
      </c>
      <c r="J13090" s="29" t="s">
        <v>12</v>
      </c>
      <c r="K13090" s="19">
        <v>52.973999999999997</v>
      </c>
      <c r="L13090" s="26">
        <v>1352</v>
      </c>
    </row>
    <row r="13091" spans="1:12" x14ac:dyDescent="0.3">
      <c r="A13091" s="14">
        <v>897087</v>
      </c>
      <c r="B13091" s="16" t="s">
        <v>16547</v>
      </c>
      <c r="C13091" s="16" t="s">
        <v>2001</v>
      </c>
      <c r="D13091" s="4">
        <v>45204</v>
      </c>
      <c r="E13091" s="23">
        <v>2023</v>
      </c>
      <c r="F13091" s="19">
        <v>6.5</v>
      </c>
      <c r="G13091" s="19">
        <f>IF(Movies[[#This Row],[rating]]=0,"",Movies[[#This Row],[rating]])</f>
        <v>6.5</v>
      </c>
      <c r="H13091" s="19" t="str">
        <f>IF(Movies[[#This Row],[rating]]=0,"No Rating","Rated")</f>
        <v>Rated</v>
      </c>
      <c r="I13091" s="16" t="s">
        <v>170</v>
      </c>
      <c r="J13091" s="29" t="s">
        <v>12</v>
      </c>
      <c r="K13091" s="19">
        <v>52.27</v>
      </c>
      <c r="L13091" s="26">
        <v>1014</v>
      </c>
    </row>
    <row r="13092" spans="1:12" x14ac:dyDescent="0.3">
      <c r="A13092" s="14">
        <v>1145028</v>
      </c>
      <c r="B13092" s="16" t="s">
        <v>16548</v>
      </c>
      <c r="C13092" s="16" t="s">
        <v>1845</v>
      </c>
      <c r="D13092" s="4">
        <v>45205</v>
      </c>
      <c r="E13092" s="23">
        <v>2023</v>
      </c>
      <c r="F13092" s="19">
        <v>4.4000000000000004</v>
      </c>
      <c r="G13092" s="19">
        <f>IF(Movies[[#This Row],[rating]]=0,"",Movies[[#This Row],[rating]])</f>
        <v>4.4000000000000004</v>
      </c>
      <c r="H13092" s="19" t="str">
        <f>IF(Movies[[#This Row],[rating]]=0,"No Rating","Rated")</f>
        <v>Rated</v>
      </c>
      <c r="I13092" s="16" t="s">
        <v>132</v>
      </c>
      <c r="J13092" s="29" t="s">
        <v>12</v>
      </c>
      <c r="K13092" s="19">
        <v>52.154000000000003</v>
      </c>
      <c r="L13092" s="26">
        <v>17</v>
      </c>
    </row>
    <row r="13093" spans="1:12" x14ac:dyDescent="0.3">
      <c r="A13093" s="14">
        <v>1211483</v>
      </c>
      <c r="B13093" s="16" t="s">
        <v>16549</v>
      </c>
      <c r="C13093" s="16" t="s">
        <v>432</v>
      </c>
      <c r="D13093" s="4">
        <v>45254</v>
      </c>
      <c r="E13093" s="23">
        <v>2023</v>
      </c>
      <c r="F13093" s="19">
        <v>5.5</v>
      </c>
      <c r="G13093" s="19">
        <f>IF(Movies[[#This Row],[rating]]=0,"",Movies[[#This Row],[rating]])</f>
        <v>5.5</v>
      </c>
      <c r="H13093" s="19" t="str">
        <f>IF(Movies[[#This Row],[rating]]=0,"No Rating","Rated")</f>
        <v>Rated</v>
      </c>
      <c r="I13093" s="16" t="s">
        <v>14527</v>
      </c>
      <c r="J13093" s="29" t="s">
        <v>12</v>
      </c>
      <c r="K13093" s="19">
        <v>51.85</v>
      </c>
      <c r="L13093" s="26">
        <v>83</v>
      </c>
    </row>
    <row r="13094" spans="1:12" x14ac:dyDescent="0.3">
      <c r="A13094" s="14">
        <v>951491</v>
      </c>
      <c r="B13094" s="16" t="s">
        <v>16550</v>
      </c>
      <c r="C13094" s="16" t="s">
        <v>10</v>
      </c>
      <c r="D13094" s="4">
        <v>45196</v>
      </c>
      <c r="E13094" s="23">
        <v>2023</v>
      </c>
      <c r="F13094" s="19">
        <v>7.2</v>
      </c>
      <c r="G13094" s="19">
        <f>IF(Movies[[#This Row],[rating]]=0,"",Movies[[#This Row],[rating]])</f>
        <v>7.2</v>
      </c>
      <c r="H13094" s="19" t="str">
        <f>IF(Movies[[#This Row],[rating]]=0,"No Rating","Rated")</f>
        <v>Rated</v>
      </c>
      <c r="I13094" s="16" t="s">
        <v>183</v>
      </c>
      <c r="J13094" s="29" t="s">
        <v>12</v>
      </c>
      <c r="K13094" s="19">
        <v>51.616999999999997</v>
      </c>
      <c r="L13094" s="26">
        <v>2034</v>
      </c>
    </row>
    <row r="13095" spans="1:12" x14ac:dyDescent="0.3">
      <c r="A13095" s="14">
        <v>640146</v>
      </c>
      <c r="B13095" s="16" t="s">
        <v>16551</v>
      </c>
      <c r="C13095" s="16" t="s">
        <v>10</v>
      </c>
      <c r="D13095" s="4">
        <v>44972</v>
      </c>
      <c r="E13095" s="23">
        <v>2023</v>
      </c>
      <c r="F13095" s="19">
        <v>6.2969999999999997</v>
      </c>
      <c r="G13095" s="19">
        <f>IF(Movies[[#This Row],[rating]]=0,"",Movies[[#This Row],[rating]])</f>
        <v>6.2969999999999997</v>
      </c>
      <c r="H13095" s="19" t="str">
        <f>IF(Movies[[#This Row],[rating]]=0,"No Rating","Rated")</f>
        <v>Rated</v>
      </c>
      <c r="I13095" s="16" t="s">
        <v>638</v>
      </c>
      <c r="J13095" s="29" t="s">
        <v>12</v>
      </c>
      <c r="K13095" s="19">
        <v>51.122</v>
      </c>
      <c r="L13095" s="26">
        <v>5165</v>
      </c>
    </row>
    <row r="13096" spans="1:12" x14ac:dyDescent="0.3">
      <c r="A13096" s="14">
        <v>1173558</v>
      </c>
      <c r="B13096" s="16" t="s">
        <v>16552</v>
      </c>
      <c r="C13096" s="16" t="s">
        <v>84</v>
      </c>
      <c r="D13096" s="4">
        <v>45224</v>
      </c>
      <c r="E13096" s="23">
        <v>2023</v>
      </c>
      <c r="F13096" s="19">
        <v>6.3</v>
      </c>
      <c r="G13096" s="19">
        <f>IF(Movies[[#This Row],[rating]]=0,"",Movies[[#This Row],[rating]])</f>
        <v>6.3</v>
      </c>
      <c r="H13096" s="19" t="str">
        <f>IF(Movies[[#This Row],[rating]]=0,"No Rating","Rated")</f>
        <v>Rated</v>
      </c>
      <c r="I13096" s="16" t="s">
        <v>6136</v>
      </c>
      <c r="J13096" s="29" t="s">
        <v>86</v>
      </c>
      <c r="K13096" s="19">
        <v>50.764000000000003</v>
      </c>
      <c r="L13096" s="26">
        <v>186</v>
      </c>
    </row>
    <row r="13097" spans="1:12" x14ac:dyDescent="0.3">
      <c r="A13097" s="14">
        <v>812225</v>
      </c>
      <c r="B13097" s="16" t="s">
        <v>16553</v>
      </c>
      <c r="C13097" s="16" t="s">
        <v>144</v>
      </c>
      <c r="D13097" s="4">
        <v>45093</v>
      </c>
      <c r="E13097" s="23">
        <v>2023</v>
      </c>
      <c r="F13097" s="19">
        <v>8.1760000000000002</v>
      </c>
      <c r="G13097" s="19">
        <f>IF(Movies[[#This Row],[rating]]=0,"",Movies[[#This Row],[rating]])</f>
        <v>8.1760000000000002</v>
      </c>
      <c r="H13097" s="19" t="str">
        <f>IF(Movies[[#This Row],[rating]]=0,"No Rating","Rated")</f>
        <v>Rated</v>
      </c>
      <c r="I13097" s="16" t="s">
        <v>3198</v>
      </c>
      <c r="J13097" s="29" t="s">
        <v>146</v>
      </c>
      <c r="K13097" s="19">
        <v>50.642000000000003</v>
      </c>
      <c r="L13097" s="26">
        <v>296</v>
      </c>
    </row>
    <row r="13098" spans="1:12" x14ac:dyDescent="0.3">
      <c r="A13098" s="14">
        <v>614479</v>
      </c>
      <c r="B13098" s="16" t="s">
        <v>16554</v>
      </c>
      <c r="C13098" s="16" t="s">
        <v>10</v>
      </c>
      <c r="D13098" s="4">
        <v>45112</v>
      </c>
      <c r="E13098" s="23">
        <v>2023</v>
      </c>
      <c r="F13098" s="19">
        <v>6.6</v>
      </c>
      <c r="G13098" s="19">
        <f>IF(Movies[[#This Row],[rating]]=0,"",Movies[[#This Row],[rating]])</f>
        <v>6.6</v>
      </c>
      <c r="H13098" s="19" t="str">
        <f>IF(Movies[[#This Row],[rating]]=0,"No Rating","Rated")</f>
        <v>Rated</v>
      </c>
      <c r="I13098" s="16" t="s">
        <v>132</v>
      </c>
      <c r="J13098" s="29" t="s">
        <v>12</v>
      </c>
      <c r="K13098" s="19">
        <v>50.552999999999997</v>
      </c>
      <c r="L13098" s="26">
        <v>1732</v>
      </c>
    </row>
    <row r="13099" spans="1:12" x14ac:dyDescent="0.3">
      <c r="A13099" s="14">
        <v>726209</v>
      </c>
      <c r="B13099" s="16" t="s">
        <v>16555</v>
      </c>
      <c r="C13099" s="16" t="s">
        <v>10</v>
      </c>
      <c r="D13099" s="4">
        <v>45252</v>
      </c>
      <c r="E13099" s="23">
        <v>2023</v>
      </c>
      <c r="F13099" s="19">
        <v>6.399</v>
      </c>
      <c r="G13099" s="19">
        <f>IF(Movies[[#This Row],[rating]]=0,"",Movies[[#This Row],[rating]])</f>
        <v>6.399</v>
      </c>
      <c r="H13099" s="19" t="str">
        <f>IF(Movies[[#This Row],[rating]]=0,"No Rating","Rated")</f>
        <v>Rated</v>
      </c>
      <c r="I13099" s="16" t="s">
        <v>971</v>
      </c>
      <c r="J13099" s="29" t="s">
        <v>12</v>
      </c>
      <c r="K13099" s="19">
        <v>49.951999999999998</v>
      </c>
      <c r="L13099" s="26">
        <v>2667</v>
      </c>
    </row>
    <row r="13100" spans="1:12" x14ac:dyDescent="0.3">
      <c r="A13100" s="14">
        <v>1071215</v>
      </c>
      <c r="B13100" s="16" t="s">
        <v>16556</v>
      </c>
      <c r="C13100" s="16" t="s">
        <v>10</v>
      </c>
      <c r="D13100" s="4">
        <v>45246</v>
      </c>
      <c r="E13100" s="23">
        <v>2023</v>
      </c>
      <c r="F13100" s="19">
        <v>6.5309999999999997</v>
      </c>
      <c r="G13100" s="19">
        <f>IF(Movies[[#This Row],[rating]]=0,"",Movies[[#This Row],[rating]])</f>
        <v>6.5309999999999997</v>
      </c>
      <c r="H13100" s="19" t="str">
        <f>IF(Movies[[#This Row],[rating]]=0,"No Rating","Rated")</f>
        <v>Rated</v>
      </c>
      <c r="I13100" s="16" t="s">
        <v>16557</v>
      </c>
      <c r="J13100" s="29" t="s">
        <v>12</v>
      </c>
      <c r="K13100" s="19">
        <v>49.744</v>
      </c>
      <c r="L13100" s="26">
        <v>1283</v>
      </c>
    </row>
    <row r="13101" spans="1:12" x14ac:dyDescent="0.3">
      <c r="A13101" s="14">
        <v>1088563</v>
      </c>
      <c r="B13101" s="16" t="s">
        <v>16558</v>
      </c>
      <c r="C13101" s="16" t="s">
        <v>284</v>
      </c>
      <c r="D13101" s="4">
        <v>45134</v>
      </c>
      <c r="E13101" s="23">
        <v>2023</v>
      </c>
      <c r="F13101" s="19">
        <v>6.8</v>
      </c>
      <c r="G13101" s="19">
        <f>IF(Movies[[#This Row],[rating]]=0,"",Movies[[#This Row],[rating]])</f>
        <v>6.8</v>
      </c>
      <c r="H13101" s="19" t="str">
        <f>IF(Movies[[#This Row],[rating]]=0,"No Rating","Rated")</f>
        <v>Rated</v>
      </c>
      <c r="I13101" s="16" t="s">
        <v>2459</v>
      </c>
      <c r="J13101" s="29" t="s">
        <v>286</v>
      </c>
      <c r="K13101" s="19">
        <v>49.566000000000003</v>
      </c>
      <c r="L13101" s="26">
        <v>23</v>
      </c>
    </row>
    <row r="13102" spans="1:12" x14ac:dyDescent="0.3">
      <c r="A13102" s="14">
        <v>878361</v>
      </c>
      <c r="B13102" s="16" t="s">
        <v>16559</v>
      </c>
      <c r="C13102" s="16" t="s">
        <v>10</v>
      </c>
      <c r="D13102" s="4">
        <v>45043</v>
      </c>
      <c r="E13102" s="23">
        <v>2023</v>
      </c>
      <c r="F13102" s="19">
        <v>7.5330000000000004</v>
      </c>
      <c r="G13102" s="19">
        <f>IF(Movies[[#This Row],[rating]]=0,"",Movies[[#This Row],[rating]])</f>
        <v>7.5330000000000004</v>
      </c>
      <c r="H13102" s="19" t="str">
        <f>IF(Movies[[#This Row],[rating]]=0,"No Rating","Rated")</f>
        <v>Rated</v>
      </c>
      <c r="I13102" s="16" t="s">
        <v>1164</v>
      </c>
      <c r="J13102" s="29" t="s">
        <v>12</v>
      </c>
      <c r="K13102" s="19">
        <v>49.537999999999997</v>
      </c>
      <c r="L13102" s="26">
        <v>299</v>
      </c>
    </row>
    <row r="13103" spans="1:12" x14ac:dyDescent="0.3">
      <c r="A13103" s="14">
        <v>678512</v>
      </c>
      <c r="B13103" s="16" t="s">
        <v>16560</v>
      </c>
      <c r="C13103" s="16" t="s">
        <v>10</v>
      </c>
      <c r="D13103" s="4">
        <v>45110</v>
      </c>
      <c r="E13103" s="23">
        <v>2023</v>
      </c>
      <c r="F13103" s="19">
        <v>8</v>
      </c>
      <c r="G13103" s="19">
        <f>IF(Movies[[#This Row],[rating]]=0,"",Movies[[#This Row],[rating]])</f>
        <v>8</v>
      </c>
      <c r="H13103" s="19" t="str">
        <f>IF(Movies[[#This Row],[rating]]=0,"No Rating","Rated")</f>
        <v>Rated</v>
      </c>
      <c r="I13103" s="16" t="s">
        <v>808</v>
      </c>
      <c r="J13103" s="29" t="s">
        <v>12</v>
      </c>
      <c r="K13103" s="19">
        <v>49.442</v>
      </c>
      <c r="L13103" s="26">
        <v>2492</v>
      </c>
    </row>
    <row r="13104" spans="1:12" x14ac:dyDescent="0.3">
      <c r="A13104" s="14">
        <v>1024127</v>
      </c>
      <c r="B13104" s="16" t="s">
        <v>16561</v>
      </c>
      <c r="C13104" s="16" t="s">
        <v>172</v>
      </c>
      <c r="D13104" s="4">
        <v>45170</v>
      </c>
      <c r="E13104" s="23">
        <v>2023</v>
      </c>
      <c r="F13104" s="19">
        <v>6.3680000000000003</v>
      </c>
      <c r="G13104" s="19">
        <f>IF(Movies[[#This Row],[rating]]=0,"",Movies[[#This Row],[rating]])</f>
        <v>6.3680000000000003</v>
      </c>
      <c r="H13104" s="19" t="str">
        <f>IF(Movies[[#This Row],[rating]]=0,"No Rating","Rated")</f>
        <v>Rated</v>
      </c>
      <c r="I13104" s="16" t="s">
        <v>193</v>
      </c>
      <c r="J13104" s="29" t="s">
        <v>12</v>
      </c>
      <c r="K13104" s="19">
        <v>48.014000000000003</v>
      </c>
      <c r="L13104" s="26">
        <v>148</v>
      </c>
    </row>
    <row r="13105" spans="1:12" x14ac:dyDescent="0.3">
      <c r="A13105" s="14">
        <v>976830</v>
      </c>
      <c r="B13105" s="16" t="s">
        <v>16562</v>
      </c>
      <c r="C13105" s="16" t="s">
        <v>108</v>
      </c>
      <c r="D13105" s="4">
        <v>45245</v>
      </c>
      <c r="E13105" s="23">
        <v>2023</v>
      </c>
      <c r="F13105" s="19">
        <v>5.7519999999999998</v>
      </c>
      <c r="G13105" s="19">
        <f>IF(Movies[[#This Row],[rating]]=0,"",Movies[[#This Row],[rating]])</f>
        <v>5.7519999999999998</v>
      </c>
      <c r="H13105" s="19" t="str">
        <f>IF(Movies[[#This Row],[rating]]=0,"No Rating","Rated")</f>
        <v>Rated</v>
      </c>
      <c r="I13105" s="16" t="s">
        <v>16563</v>
      </c>
      <c r="J13105" s="29" t="s">
        <v>110</v>
      </c>
      <c r="K13105" s="19">
        <v>47.881</v>
      </c>
      <c r="L13105" s="26">
        <v>111</v>
      </c>
    </row>
    <row r="13106" spans="1:12" x14ac:dyDescent="0.3">
      <c r="A13106" s="14">
        <v>807172</v>
      </c>
      <c r="B13106" s="16" t="s">
        <v>16564</v>
      </c>
      <c r="C13106" s="16" t="s">
        <v>10</v>
      </c>
      <c r="D13106" s="4">
        <v>45203</v>
      </c>
      <c r="E13106" s="23">
        <v>2023</v>
      </c>
      <c r="F13106" s="19">
        <v>5.899</v>
      </c>
      <c r="G13106" s="19">
        <f>IF(Movies[[#This Row],[rating]]=0,"",Movies[[#This Row],[rating]])</f>
        <v>5.899</v>
      </c>
      <c r="H13106" s="19" t="str">
        <f>IF(Movies[[#This Row],[rating]]=0,"No Rating","Rated")</f>
        <v>Rated</v>
      </c>
      <c r="I13106" s="16" t="s">
        <v>132</v>
      </c>
      <c r="J13106" s="29" t="s">
        <v>12</v>
      </c>
      <c r="K13106" s="19">
        <v>47.420999999999999</v>
      </c>
      <c r="L13106" s="26">
        <v>1086</v>
      </c>
    </row>
    <row r="13107" spans="1:12" x14ac:dyDescent="0.3">
      <c r="A13107" s="14">
        <v>1149913</v>
      </c>
      <c r="B13107" s="16" t="s">
        <v>16565</v>
      </c>
      <c r="C13107" s="16" t="s">
        <v>1845</v>
      </c>
      <c r="D13107" s="4">
        <v>45022</v>
      </c>
      <c r="E13107" s="23">
        <v>2023</v>
      </c>
      <c r="F13107" s="19">
        <v>10</v>
      </c>
      <c r="G13107" s="19">
        <f>IF(Movies[[#This Row],[rating]]=0,"",Movies[[#This Row],[rating]])</f>
        <v>10</v>
      </c>
      <c r="H13107" s="19" t="str">
        <f>IF(Movies[[#This Row],[rating]]=0,"No Rating","Rated")</f>
        <v>Rated</v>
      </c>
      <c r="I13107" s="16" t="s">
        <v>33</v>
      </c>
      <c r="J13107" s="29" t="s">
        <v>3112</v>
      </c>
      <c r="K13107" s="19">
        <v>47.42</v>
      </c>
      <c r="L13107" s="26">
        <v>2</v>
      </c>
    </row>
    <row r="13108" spans="1:12" x14ac:dyDescent="0.3">
      <c r="A13108" s="14">
        <v>930094</v>
      </c>
      <c r="B13108" s="16" t="s">
        <v>16566</v>
      </c>
      <c r="C13108" s="16" t="s">
        <v>10</v>
      </c>
      <c r="D13108" s="4">
        <v>45134</v>
      </c>
      <c r="E13108" s="23">
        <v>2023</v>
      </c>
      <c r="F13108" s="19">
        <v>8</v>
      </c>
      <c r="G13108" s="19">
        <f>IF(Movies[[#This Row],[rating]]=0,"",Movies[[#This Row],[rating]])</f>
        <v>8</v>
      </c>
      <c r="H13108" s="19" t="str">
        <f>IF(Movies[[#This Row],[rating]]=0,"No Rating","Rated")</f>
        <v>Rated</v>
      </c>
      <c r="I13108" s="16" t="s">
        <v>273</v>
      </c>
      <c r="J13108" s="29" t="s">
        <v>12</v>
      </c>
      <c r="K13108" s="19">
        <v>46.896000000000001</v>
      </c>
      <c r="L13108" s="26">
        <v>1335</v>
      </c>
    </row>
    <row r="13109" spans="1:12" x14ac:dyDescent="0.3">
      <c r="A13109" s="14">
        <v>1049948</v>
      </c>
      <c r="B13109" s="16" t="s">
        <v>16567</v>
      </c>
      <c r="C13109" s="16" t="s">
        <v>416</v>
      </c>
      <c r="D13109" s="4">
        <v>45044</v>
      </c>
      <c r="E13109" s="23">
        <v>2023</v>
      </c>
      <c r="F13109" s="19">
        <v>5.9790000000000001</v>
      </c>
      <c r="G13109" s="19">
        <f>IF(Movies[[#This Row],[rating]]=0,"",Movies[[#This Row],[rating]])</f>
        <v>5.9790000000000001</v>
      </c>
      <c r="H13109" s="19" t="str">
        <f>IF(Movies[[#This Row],[rating]]=0,"No Rating","Rated")</f>
        <v>Rated</v>
      </c>
      <c r="I13109" s="16" t="s">
        <v>777</v>
      </c>
      <c r="J13109" s="29" t="s">
        <v>12</v>
      </c>
      <c r="K13109" s="19">
        <v>46.856999999999999</v>
      </c>
      <c r="L13109" s="26">
        <v>47</v>
      </c>
    </row>
    <row r="13110" spans="1:12" x14ac:dyDescent="0.3">
      <c r="A13110" s="14">
        <v>729165</v>
      </c>
      <c r="B13110" s="16" t="s">
        <v>16568</v>
      </c>
      <c r="C13110" s="16" t="s">
        <v>10</v>
      </c>
      <c r="D13110" s="4">
        <v>44946</v>
      </c>
      <c r="E13110" s="23">
        <v>2023</v>
      </c>
      <c r="F13110" s="19">
        <v>6.2</v>
      </c>
      <c r="G13110" s="19">
        <f>IF(Movies[[#This Row],[rating]]=0,"",Movies[[#This Row],[rating]])</f>
        <v>6.2</v>
      </c>
      <c r="H13110" s="19" t="str">
        <f>IF(Movies[[#This Row],[rating]]=0,"No Rating","Rated")</f>
        <v>Rated</v>
      </c>
      <c r="I13110" s="16" t="s">
        <v>967</v>
      </c>
      <c r="J13110" s="29" t="s">
        <v>12</v>
      </c>
      <c r="K13110" s="19">
        <v>46.713999999999999</v>
      </c>
      <c r="L13110" s="26">
        <v>44</v>
      </c>
    </row>
    <row r="13111" spans="1:12" x14ac:dyDescent="0.3">
      <c r="A13111" s="14">
        <v>1047041</v>
      </c>
      <c r="B13111" s="16" t="s">
        <v>16569</v>
      </c>
      <c r="C13111" s="16" t="s">
        <v>144</v>
      </c>
      <c r="D13111" s="4">
        <v>45030</v>
      </c>
      <c r="E13111" s="23">
        <v>2023</v>
      </c>
      <c r="F13111" s="19">
        <v>6.9</v>
      </c>
      <c r="G13111" s="19">
        <f>IF(Movies[[#This Row],[rating]]=0,"",Movies[[#This Row],[rating]])</f>
        <v>6.9</v>
      </c>
      <c r="H13111" s="19" t="str">
        <f>IF(Movies[[#This Row],[rating]]=0,"No Rating","Rated")</f>
        <v>Rated</v>
      </c>
      <c r="I13111" s="16" t="s">
        <v>1879</v>
      </c>
      <c r="J13111" s="29" t="s">
        <v>146</v>
      </c>
      <c r="K13111" s="19">
        <v>46.088999999999999</v>
      </c>
      <c r="L13111" s="26">
        <v>108</v>
      </c>
    </row>
    <row r="13112" spans="1:12" x14ac:dyDescent="0.3">
      <c r="A13112" s="14">
        <v>762430</v>
      </c>
      <c r="B13112" s="16" t="s">
        <v>7362</v>
      </c>
      <c r="C13112" s="16" t="s">
        <v>8440</v>
      </c>
      <c r="D13112" s="4">
        <v>45161</v>
      </c>
      <c r="E13112" s="23">
        <v>2023</v>
      </c>
      <c r="F13112" s="19">
        <v>6.6070000000000002</v>
      </c>
      <c r="G13112" s="19">
        <f>IF(Movies[[#This Row],[rating]]=0,"",Movies[[#This Row],[rating]])</f>
        <v>6.6070000000000002</v>
      </c>
      <c r="H13112" s="19" t="str">
        <f>IF(Movies[[#This Row],[rating]]=0,"No Rating","Rated")</f>
        <v>Rated</v>
      </c>
      <c r="I13112" s="16" t="s">
        <v>11973</v>
      </c>
      <c r="J13112" s="29" t="s">
        <v>12</v>
      </c>
      <c r="K13112" s="19">
        <v>46.03</v>
      </c>
      <c r="L13112" s="26">
        <v>1189</v>
      </c>
    </row>
    <row r="13113" spans="1:12" x14ac:dyDescent="0.3">
      <c r="A13113" s="14">
        <v>838240</v>
      </c>
      <c r="B13113" s="16" t="s">
        <v>16570</v>
      </c>
      <c r="C13113" s="16" t="s">
        <v>32</v>
      </c>
      <c r="D13113" s="4">
        <v>45266</v>
      </c>
      <c r="E13113" s="23">
        <v>2023</v>
      </c>
      <c r="F13113" s="19">
        <v>8</v>
      </c>
      <c r="G13113" s="19">
        <f>IF(Movies[[#This Row],[rating]]=0,"",Movies[[#This Row],[rating]])</f>
        <v>8</v>
      </c>
      <c r="H13113" s="19" t="str">
        <f>IF(Movies[[#This Row],[rating]]=0,"No Rating","Rated")</f>
        <v>Rated</v>
      </c>
      <c r="I13113" s="16" t="s">
        <v>16571</v>
      </c>
      <c r="J13113" s="29" t="s">
        <v>34</v>
      </c>
      <c r="K13113" s="19">
        <v>45.698</v>
      </c>
      <c r="L13113" s="26">
        <v>629</v>
      </c>
    </row>
    <row r="13114" spans="1:12" x14ac:dyDescent="0.3">
      <c r="A13114" s="14">
        <v>1094844</v>
      </c>
      <c r="B13114" s="16" t="s">
        <v>16572</v>
      </c>
      <c r="C13114" s="16" t="s">
        <v>10</v>
      </c>
      <c r="D13114" s="4">
        <v>45009</v>
      </c>
      <c r="E13114" s="23">
        <v>2023</v>
      </c>
      <c r="F13114" s="19">
        <v>5.8</v>
      </c>
      <c r="G13114" s="19">
        <f>IF(Movies[[#This Row],[rating]]=0,"",Movies[[#This Row],[rating]])</f>
        <v>5.8</v>
      </c>
      <c r="H13114" s="19" t="str">
        <f>IF(Movies[[#This Row],[rating]]=0,"No Rating","Rated")</f>
        <v>Rated</v>
      </c>
      <c r="I13114" s="16" t="s">
        <v>596</v>
      </c>
      <c r="J13114" s="29" t="s">
        <v>12</v>
      </c>
      <c r="K13114" s="19">
        <v>45.521000000000001</v>
      </c>
      <c r="L13114" s="26">
        <v>280</v>
      </c>
    </row>
    <row r="13115" spans="1:12" x14ac:dyDescent="0.3">
      <c r="A13115" s="14">
        <v>845783</v>
      </c>
      <c r="B13115" s="16" t="s">
        <v>16573</v>
      </c>
      <c r="C13115" s="16" t="s">
        <v>5714</v>
      </c>
      <c r="D13115" s="4">
        <v>45288</v>
      </c>
      <c r="E13115" s="23">
        <v>2023</v>
      </c>
      <c r="F13115" s="19">
        <v>6.5629999999999997</v>
      </c>
      <c r="G13115" s="19">
        <f>IF(Movies[[#This Row],[rating]]=0,"",Movies[[#This Row],[rating]])</f>
        <v>6.5629999999999997</v>
      </c>
      <c r="H13115" s="19" t="str">
        <f>IF(Movies[[#This Row],[rating]]=0,"No Rating","Rated")</f>
        <v>Rated</v>
      </c>
      <c r="I13115" s="16" t="s">
        <v>468</v>
      </c>
      <c r="J13115" s="29" t="s">
        <v>12</v>
      </c>
      <c r="K13115" s="19">
        <v>45.368000000000002</v>
      </c>
      <c r="L13115" s="26">
        <v>380</v>
      </c>
    </row>
    <row r="13116" spans="1:12" x14ac:dyDescent="0.3">
      <c r="A13116" s="14">
        <v>1016121</v>
      </c>
      <c r="B13116" s="16" t="s">
        <v>16574</v>
      </c>
      <c r="C13116" s="16" t="s">
        <v>10</v>
      </c>
      <c r="D13116" s="4">
        <v>45020</v>
      </c>
      <c r="E13116" s="23">
        <v>2023</v>
      </c>
      <c r="F13116" s="19">
        <v>6.68</v>
      </c>
      <c r="G13116" s="19">
        <f>IF(Movies[[#This Row],[rating]]=0,"",Movies[[#This Row],[rating]])</f>
        <v>6.68</v>
      </c>
      <c r="H13116" s="19" t="str">
        <f>IF(Movies[[#This Row],[rating]]=0,"No Rating","Rated")</f>
        <v>Rated</v>
      </c>
      <c r="I13116" s="16" t="s">
        <v>1460</v>
      </c>
      <c r="J13116" s="29" t="s">
        <v>12</v>
      </c>
      <c r="K13116" s="19">
        <v>45.259</v>
      </c>
      <c r="L13116" s="26">
        <v>811</v>
      </c>
    </row>
    <row r="13117" spans="1:12" x14ac:dyDescent="0.3">
      <c r="A13117" s="14">
        <v>1153291</v>
      </c>
      <c r="B13117" s="16" t="s">
        <v>16575</v>
      </c>
      <c r="C13117" s="16" t="s">
        <v>1393</v>
      </c>
      <c r="D13117" s="4">
        <v>45118</v>
      </c>
      <c r="E13117" s="23">
        <v>2023</v>
      </c>
      <c r="F13117" s="19">
        <v>9.1</v>
      </c>
      <c r="G13117" s="19">
        <f>IF(Movies[[#This Row],[rating]]=0,"",Movies[[#This Row],[rating]])</f>
        <v>9.1</v>
      </c>
      <c r="H13117" s="19" t="str">
        <f>IF(Movies[[#This Row],[rating]]=0,"No Rating","Rated")</f>
        <v>Rated</v>
      </c>
      <c r="I13117" s="16" t="s">
        <v>1611</v>
      </c>
      <c r="J13117" s="29" t="s">
        <v>34</v>
      </c>
      <c r="K13117" s="19">
        <v>44.905000000000001</v>
      </c>
      <c r="L13117" s="26">
        <v>8</v>
      </c>
    </row>
    <row r="13118" spans="1:12" x14ac:dyDescent="0.3">
      <c r="A13118" s="14">
        <v>1016346</v>
      </c>
      <c r="B13118" s="16" t="s">
        <v>16576</v>
      </c>
      <c r="C13118" s="16" t="s">
        <v>16577</v>
      </c>
      <c r="D13118" s="4">
        <v>45163</v>
      </c>
      <c r="E13118" s="23">
        <v>2023</v>
      </c>
      <c r="F13118" s="19">
        <v>6.4630000000000001</v>
      </c>
      <c r="G13118" s="19">
        <f>IF(Movies[[#This Row],[rating]]=0,"",Movies[[#This Row],[rating]])</f>
        <v>6.4630000000000001</v>
      </c>
      <c r="H13118" s="19" t="str">
        <f>IF(Movies[[#This Row],[rating]]=0,"No Rating","Rated")</f>
        <v>Rated</v>
      </c>
      <c r="I13118" s="16" t="s">
        <v>843</v>
      </c>
      <c r="J13118" s="29" t="s">
        <v>1113</v>
      </c>
      <c r="K13118" s="19">
        <v>44.704999999999998</v>
      </c>
      <c r="L13118" s="26">
        <v>162</v>
      </c>
    </row>
    <row r="13119" spans="1:12" x14ac:dyDescent="0.3">
      <c r="A13119" s="14">
        <v>1083862</v>
      </c>
      <c r="B13119" s="16" t="s">
        <v>16578</v>
      </c>
      <c r="C13119" s="16" t="s">
        <v>144</v>
      </c>
      <c r="D13119" s="4">
        <v>45099</v>
      </c>
      <c r="E13119" s="23">
        <v>2023</v>
      </c>
      <c r="F13119" s="19">
        <v>7.3</v>
      </c>
      <c r="G13119" s="19">
        <f>IF(Movies[[#This Row],[rating]]=0,"",Movies[[#This Row],[rating]])</f>
        <v>7.3</v>
      </c>
      <c r="H13119" s="19" t="str">
        <f>IF(Movies[[#This Row],[rating]]=0,"No Rating","Rated")</f>
        <v>Rated</v>
      </c>
      <c r="I13119" s="16" t="s">
        <v>16579</v>
      </c>
      <c r="J13119" s="29" t="s">
        <v>146</v>
      </c>
      <c r="K13119" s="19">
        <v>44.255000000000003</v>
      </c>
      <c r="L13119" s="26">
        <v>1011</v>
      </c>
    </row>
    <row r="13120" spans="1:12" x14ac:dyDescent="0.3">
      <c r="A13120" s="14">
        <v>915935</v>
      </c>
      <c r="B13120" s="16" t="s">
        <v>16580</v>
      </c>
      <c r="C13120" s="16" t="s">
        <v>108</v>
      </c>
      <c r="D13120" s="4">
        <v>45161</v>
      </c>
      <c r="E13120" s="23">
        <v>2023</v>
      </c>
      <c r="F13120" s="19">
        <v>7.5490000000000004</v>
      </c>
      <c r="G13120" s="19">
        <f>IF(Movies[[#This Row],[rating]]=0,"",Movies[[#This Row],[rating]])</f>
        <v>7.5490000000000004</v>
      </c>
      <c r="H13120" s="19" t="str">
        <f>IF(Movies[[#This Row],[rating]]=0,"No Rating","Rated")</f>
        <v>Rated</v>
      </c>
      <c r="I13120" s="16" t="s">
        <v>4665</v>
      </c>
      <c r="J13120" s="29" t="s">
        <v>110</v>
      </c>
      <c r="K13120" s="19">
        <v>44.097999999999999</v>
      </c>
      <c r="L13120" s="26">
        <v>2680</v>
      </c>
    </row>
    <row r="13121" spans="1:12" x14ac:dyDescent="0.3">
      <c r="A13121" s="14">
        <v>700391</v>
      </c>
      <c r="B13121" s="16">
        <v>65</v>
      </c>
      <c r="C13121" s="16" t="s">
        <v>172</v>
      </c>
      <c r="D13121" s="4">
        <v>44987</v>
      </c>
      <c r="E13121" s="23">
        <v>2023</v>
      </c>
      <c r="F13121" s="19">
        <v>6</v>
      </c>
      <c r="G13121" s="19">
        <f>IF(Movies[[#This Row],[rating]]=0,"",Movies[[#This Row],[rating]])</f>
        <v>6</v>
      </c>
      <c r="H13121" s="19" t="str">
        <f>IF(Movies[[#This Row],[rating]]=0,"No Rating","Rated")</f>
        <v>Rated</v>
      </c>
      <c r="I13121" s="16" t="s">
        <v>638</v>
      </c>
      <c r="J13121" s="29" t="s">
        <v>12</v>
      </c>
      <c r="K13121" s="19">
        <v>43.939</v>
      </c>
      <c r="L13121" s="26">
        <v>2493</v>
      </c>
    </row>
    <row r="13122" spans="1:12" x14ac:dyDescent="0.3">
      <c r="A13122" s="14">
        <v>1024721</v>
      </c>
      <c r="B13122" s="16" t="s">
        <v>8508</v>
      </c>
      <c r="C13122" s="16" t="s">
        <v>367</v>
      </c>
      <c r="D13122" s="4">
        <v>45225</v>
      </c>
      <c r="E13122" s="23">
        <v>2023</v>
      </c>
      <c r="F13122" s="19">
        <v>6</v>
      </c>
      <c r="G13122" s="19">
        <f>IF(Movies[[#This Row],[rating]]=0,"",Movies[[#This Row],[rating]])</f>
        <v>6</v>
      </c>
      <c r="H13122" s="19" t="str">
        <f>IF(Movies[[#This Row],[rating]]=0,"No Rating","Rated")</f>
        <v>Rated</v>
      </c>
      <c r="I13122" s="16" t="s">
        <v>2709</v>
      </c>
      <c r="J13122" s="29" t="s">
        <v>12</v>
      </c>
      <c r="K13122" s="19">
        <v>43.813000000000002</v>
      </c>
      <c r="L13122" s="26">
        <v>142</v>
      </c>
    </row>
    <row r="13123" spans="1:12" x14ac:dyDescent="0.3">
      <c r="A13123" s="14">
        <v>820609</v>
      </c>
      <c r="B13123" s="16" t="s">
        <v>16581</v>
      </c>
      <c r="C13123" s="16" t="s">
        <v>10</v>
      </c>
      <c r="D13123" s="4">
        <v>45191</v>
      </c>
      <c r="E13123" s="23">
        <v>2023</v>
      </c>
      <c r="F13123" s="19">
        <v>6.7030000000000003</v>
      </c>
      <c r="G13123" s="19">
        <f>IF(Movies[[#This Row],[rating]]=0,"",Movies[[#This Row],[rating]])</f>
        <v>6.7030000000000003</v>
      </c>
      <c r="H13123" s="19" t="str">
        <f>IF(Movies[[#This Row],[rating]]=0,"No Rating","Rated")</f>
        <v>Rated</v>
      </c>
      <c r="I13123" s="16" t="s">
        <v>2086</v>
      </c>
      <c r="J13123" s="29" t="s">
        <v>12</v>
      </c>
      <c r="K13123" s="19">
        <v>43.746000000000002</v>
      </c>
      <c r="L13123" s="26">
        <v>1206</v>
      </c>
    </row>
    <row r="13124" spans="1:12" x14ac:dyDescent="0.3">
      <c r="A13124" s="14">
        <v>666277</v>
      </c>
      <c r="B13124" s="16" t="s">
        <v>16582</v>
      </c>
      <c r="C13124" s="16" t="s">
        <v>2156</v>
      </c>
      <c r="D13124" s="4">
        <v>45079</v>
      </c>
      <c r="E13124" s="23">
        <v>2023</v>
      </c>
      <c r="F13124" s="19">
        <v>7.7</v>
      </c>
      <c r="G13124" s="19">
        <f>IF(Movies[[#This Row],[rating]]=0,"",Movies[[#This Row],[rating]])</f>
        <v>7.7</v>
      </c>
      <c r="H13124" s="19" t="str">
        <f>IF(Movies[[#This Row],[rating]]=0,"No Rating","Rated")</f>
        <v>Rated</v>
      </c>
      <c r="I13124" s="16" t="s">
        <v>33</v>
      </c>
      <c r="J13124" s="29" t="s">
        <v>12</v>
      </c>
      <c r="K13124" s="19">
        <v>43.469000000000001</v>
      </c>
      <c r="L13124" s="26">
        <v>1830</v>
      </c>
    </row>
    <row r="13125" spans="1:12" x14ac:dyDescent="0.3">
      <c r="A13125" s="14">
        <v>1020006</v>
      </c>
      <c r="B13125" s="16" t="s">
        <v>16583</v>
      </c>
      <c r="C13125" s="16" t="s">
        <v>2265</v>
      </c>
      <c r="D13125" s="4">
        <v>45226</v>
      </c>
      <c r="E13125" s="23">
        <v>2023</v>
      </c>
      <c r="F13125" s="19">
        <v>6.8</v>
      </c>
      <c r="G13125" s="19">
        <f>IF(Movies[[#This Row],[rating]]=0,"",Movies[[#This Row],[rating]])</f>
        <v>6.8</v>
      </c>
      <c r="H13125" s="19" t="str">
        <f>IF(Movies[[#This Row],[rating]]=0,"No Rating","Rated")</f>
        <v>Rated</v>
      </c>
      <c r="I13125" s="16" t="s">
        <v>33</v>
      </c>
      <c r="J13125" s="29" t="s">
        <v>12</v>
      </c>
      <c r="K13125" s="19">
        <v>43.46</v>
      </c>
      <c r="L13125" s="26">
        <v>842</v>
      </c>
    </row>
    <row r="13126" spans="1:12" x14ac:dyDescent="0.3">
      <c r="A13126" s="14">
        <v>660360</v>
      </c>
      <c r="B13126" s="16" t="s">
        <v>16584</v>
      </c>
      <c r="C13126" s="16" t="s">
        <v>94</v>
      </c>
      <c r="D13126" s="4">
        <v>45280</v>
      </c>
      <c r="E13126" s="23">
        <v>2023</v>
      </c>
      <c r="F13126" s="19">
        <v>6.3</v>
      </c>
      <c r="G13126" s="19">
        <f>IF(Movies[[#This Row],[rating]]=0,"",Movies[[#This Row],[rating]])</f>
        <v>6.3</v>
      </c>
      <c r="H13126" s="19" t="str">
        <f>IF(Movies[[#This Row],[rating]]=0,"No Rating","Rated")</f>
        <v>Rated</v>
      </c>
      <c r="I13126" s="16" t="s">
        <v>16585</v>
      </c>
      <c r="J13126" s="29" t="s">
        <v>96</v>
      </c>
      <c r="K13126" s="19">
        <v>42.759</v>
      </c>
      <c r="L13126" s="26">
        <v>143</v>
      </c>
    </row>
    <row r="13127" spans="1:12" x14ac:dyDescent="0.3">
      <c r="A13127" s="14">
        <v>420808</v>
      </c>
      <c r="B13127" s="16" t="s">
        <v>16586</v>
      </c>
      <c r="C13127" s="16" t="s">
        <v>172</v>
      </c>
      <c r="D13127" s="4">
        <v>45036</v>
      </c>
      <c r="E13127" s="23">
        <v>2023</v>
      </c>
      <c r="F13127" s="19">
        <v>5.48</v>
      </c>
      <c r="G13127" s="19">
        <f>IF(Movies[[#This Row],[rating]]=0,"",Movies[[#This Row],[rating]])</f>
        <v>5.48</v>
      </c>
      <c r="H13127" s="19" t="str">
        <f>IF(Movies[[#This Row],[rating]]=0,"No Rating","Rated")</f>
        <v>Rated</v>
      </c>
      <c r="I13127" s="16" t="s">
        <v>16587</v>
      </c>
      <c r="J13127" s="29" t="s">
        <v>12</v>
      </c>
      <c r="K13127" s="19">
        <v>42.707000000000001</v>
      </c>
      <c r="L13127" s="26">
        <v>690</v>
      </c>
    </row>
    <row r="13128" spans="1:12" x14ac:dyDescent="0.3">
      <c r="A13128" s="14">
        <v>845111</v>
      </c>
      <c r="B13128" s="16" t="s">
        <v>16588</v>
      </c>
      <c r="C13128" s="16" t="s">
        <v>16589</v>
      </c>
      <c r="D13128" s="4">
        <v>45273</v>
      </c>
      <c r="E13128" s="23">
        <v>2023</v>
      </c>
      <c r="F13128" s="19">
        <v>6.4420000000000002</v>
      </c>
      <c r="G13128" s="19">
        <f>IF(Movies[[#This Row],[rating]]=0,"",Movies[[#This Row],[rating]])</f>
        <v>6.4420000000000002</v>
      </c>
      <c r="H13128" s="19" t="str">
        <f>IF(Movies[[#This Row],[rating]]=0,"No Rating","Rated")</f>
        <v>Rated</v>
      </c>
      <c r="I13128" s="16" t="s">
        <v>16590</v>
      </c>
      <c r="J13128" s="29" t="s">
        <v>110</v>
      </c>
      <c r="K13128" s="19">
        <v>42.552999999999997</v>
      </c>
      <c r="L13128" s="26">
        <v>693</v>
      </c>
    </row>
    <row r="13129" spans="1:12" x14ac:dyDescent="0.3">
      <c r="A13129" s="14">
        <v>964980</v>
      </c>
      <c r="B13129" s="16" t="s">
        <v>7244</v>
      </c>
      <c r="C13129" s="16" t="s">
        <v>10</v>
      </c>
      <c r="D13129" s="4">
        <v>45021</v>
      </c>
      <c r="E13129" s="23">
        <v>2023</v>
      </c>
      <c r="F13129" s="19">
        <v>7.3369999999999997</v>
      </c>
      <c r="G13129" s="19">
        <f>IF(Movies[[#This Row],[rating]]=0,"",Movies[[#This Row],[rating]])</f>
        <v>7.3369999999999997</v>
      </c>
      <c r="H13129" s="19" t="str">
        <f>IF(Movies[[#This Row],[rating]]=0,"No Rating","Rated")</f>
        <v>Rated</v>
      </c>
      <c r="I13129" s="16" t="s">
        <v>189</v>
      </c>
      <c r="J13129" s="29" t="s">
        <v>12</v>
      </c>
      <c r="K13129" s="19">
        <v>42.511000000000003</v>
      </c>
      <c r="L13129" s="26">
        <v>1999</v>
      </c>
    </row>
    <row r="13130" spans="1:12" x14ac:dyDescent="0.3">
      <c r="A13130" s="14">
        <v>1154864</v>
      </c>
      <c r="B13130" s="16" t="s">
        <v>16591</v>
      </c>
      <c r="C13130" s="16" t="s">
        <v>51</v>
      </c>
      <c r="D13130" s="4">
        <v>45219</v>
      </c>
      <c r="E13130" s="23">
        <v>2023</v>
      </c>
      <c r="F13130" s="19">
        <v>6.4</v>
      </c>
      <c r="G13130" s="19">
        <f>IF(Movies[[#This Row],[rating]]=0,"",Movies[[#This Row],[rating]])</f>
        <v>6.4</v>
      </c>
      <c r="H13130" s="19" t="str">
        <f>IF(Movies[[#This Row],[rating]]=0,"No Rating","Rated")</f>
        <v>Rated</v>
      </c>
      <c r="I13130" s="16" t="s">
        <v>5167</v>
      </c>
      <c r="J13130" s="29" t="s">
        <v>34</v>
      </c>
      <c r="K13130" s="19">
        <v>42.359000000000002</v>
      </c>
      <c r="L13130" s="26">
        <v>34</v>
      </c>
    </row>
    <row r="13131" spans="1:12" x14ac:dyDescent="0.3">
      <c r="A13131" s="14">
        <v>520758</v>
      </c>
      <c r="B13131" s="16" t="s">
        <v>16592</v>
      </c>
      <c r="C13131" s="16" t="s">
        <v>416</v>
      </c>
      <c r="D13131" s="4">
        <v>45268</v>
      </c>
      <c r="E13131" s="23">
        <v>2023</v>
      </c>
      <c r="F13131" s="19">
        <v>7</v>
      </c>
      <c r="G13131" s="19">
        <f>IF(Movies[[#This Row],[rating]]=0,"",Movies[[#This Row],[rating]])</f>
        <v>7</v>
      </c>
      <c r="H13131" s="19" t="str">
        <f>IF(Movies[[#This Row],[rating]]=0,"No Rating","Rated")</f>
        <v>Rated</v>
      </c>
      <c r="I13131" s="16" t="s">
        <v>3176</v>
      </c>
      <c r="J13131" s="29" t="s">
        <v>12</v>
      </c>
      <c r="K13131" s="19">
        <v>42.207000000000001</v>
      </c>
      <c r="L13131" s="26">
        <v>769</v>
      </c>
    </row>
    <row r="13132" spans="1:12" x14ac:dyDescent="0.3">
      <c r="A13132" s="14">
        <v>1118772</v>
      </c>
      <c r="B13132" s="16" t="s">
        <v>16593</v>
      </c>
      <c r="C13132" s="16" t="s">
        <v>540</v>
      </c>
      <c r="D13132" s="4">
        <v>45260</v>
      </c>
      <c r="E13132" s="23">
        <v>2023</v>
      </c>
      <c r="F13132" s="19">
        <v>5.6</v>
      </c>
      <c r="G13132" s="19">
        <f>IF(Movies[[#This Row],[rating]]=0,"",Movies[[#This Row],[rating]])</f>
        <v>5.6</v>
      </c>
      <c r="H13132" s="19" t="str">
        <f>IF(Movies[[#This Row],[rating]]=0,"No Rating","Rated")</f>
        <v>Rated</v>
      </c>
      <c r="I13132" s="16" t="s">
        <v>30</v>
      </c>
      <c r="J13132" s="29" t="s">
        <v>511</v>
      </c>
      <c r="K13132" s="19">
        <v>42.204000000000001</v>
      </c>
      <c r="L13132" s="26">
        <v>35</v>
      </c>
    </row>
    <row r="13133" spans="1:12" x14ac:dyDescent="0.3">
      <c r="A13133" s="14">
        <v>744857</v>
      </c>
      <c r="B13133" s="16" t="s">
        <v>16594</v>
      </c>
      <c r="C13133" s="16" t="s">
        <v>1591</v>
      </c>
      <c r="D13133" s="4">
        <v>45204</v>
      </c>
      <c r="E13133" s="23">
        <v>2023</v>
      </c>
      <c r="F13133" s="19">
        <v>7.29</v>
      </c>
      <c r="G13133" s="19">
        <f>IF(Movies[[#This Row],[rating]]=0,"",Movies[[#This Row],[rating]])</f>
        <v>7.29</v>
      </c>
      <c r="H13133" s="19" t="str">
        <f>IF(Movies[[#This Row],[rating]]=0,"No Rating","Rated")</f>
        <v>Rated</v>
      </c>
      <c r="I13133" s="16" t="s">
        <v>132</v>
      </c>
      <c r="J13133" s="29" t="s">
        <v>34</v>
      </c>
      <c r="K13133" s="19">
        <v>42.182000000000002</v>
      </c>
      <c r="L13133" s="26">
        <v>1085</v>
      </c>
    </row>
    <row r="13134" spans="1:12" x14ac:dyDescent="0.3">
      <c r="A13134" s="14">
        <v>1140168</v>
      </c>
      <c r="B13134" s="16" t="s">
        <v>16595</v>
      </c>
      <c r="C13134" s="16" t="s">
        <v>416</v>
      </c>
      <c r="D13134" s="4">
        <v>45212</v>
      </c>
      <c r="E13134" s="23">
        <v>2023</v>
      </c>
      <c r="F13134" s="19">
        <v>6</v>
      </c>
      <c r="G13134" s="19">
        <f>IF(Movies[[#This Row],[rating]]=0,"",Movies[[#This Row],[rating]])</f>
        <v>6</v>
      </c>
      <c r="H13134" s="19" t="str">
        <f>IF(Movies[[#This Row],[rating]]=0,"No Rating","Rated")</f>
        <v>Rated</v>
      </c>
      <c r="I13134" s="16" t="s">
        <v>468</v>
      </c>
      <c r="J13134" s="29" t="s">
        <v>12</v>
      </c>
      <c r="K13134" s="19">
        <v>42.069000000000003</v>
      </c>
      <c r="L13134" s="26">
        <v>23</v>
      </c>
    </row>
    <row r="13135" spans="1:12" x14ac:dyDescent="0.3">
      <c r="A13135" s="14">
        <v>646389</v>
      </c>
      <c r="B13135" s="16" t="s">
        <v>16596</v>
      </c>
      <c r="C13135" s="16" t="s">
        <v>14</v>
      </c>
      <c r="D13135" s="4">
        <v>44938</v>
      </c>
      <c r="E13135" s="23">
        <v>2023</v>
      </c>
      <c r="F13135" s="19">
        <v>6.9</v>
      </c>
      <c r="G13135" s="19">
        <f>IF(Movies[[#This Row],[rating]]=0,"",Movies[[#This Row],[rating]])</f>
        <v>6.9</v>
      </c>
      <c r="H13135" s="19" t="str">
        <f>IF(Movies[[#This Row],[rating]]=0,"No Rating","Rated")</f>
        <v>Rated</v>
      </c>
      <c r="I13135" s="16" t="s">
        <v>616</v>
      </c>
      <c r="J13135" s="29" t="s">
        <v>12</v>
      </c>
      <c r="K13135" s="19">
        <v>42.06</v>
      </c>
      <c r="L13135" s="26">
        <v>2308</v>
      </c>
    </row>
    <row r="13136" spans="1:12" x14ac:dyDescent="0.3">
      <c r="A13136" s="14">
        <v>1119106</v>
      </c>
      <c r="B13136" s="16" t="s">
        <v>16597</v>
      </c>
      <c r="C13136" s="16" t="s">
        <v>144</v>
      </c>
      <c r="D13136" s="4">
        <v>45058</v>
      </c>
      <c r="E13136" s="23">
        <v>2023</v>
      </c>
      <c r="F13136" s="19">
        <v>6</v>
      </c>
      <c r="G13136" s="19">
        <f>IF(Movies[[#This Row],[rating]]=0,"",Movies[[#This Row],[rating]])</f>
        <v>6</v>
      </c>
      <c r="H13136" s="19" t="str">
        <f>IF(Movies[[#This Row],[rating]]=0,"No Rating","Rated")</f>
        <v>Rated</v>
      </c>
      <c r="I13136" s="16" t="s">
        <v>713</v>
      </c>
      <c r="J13136" s="29" t="s">
        <v>146</v>
      </c>
      <c r="K13136" s="19">
        <v>41.698999999999998</v>
      </c>
      <c r="L13136" s="26">
        <v>1</v>
      </c>
    </row>
    <row r="13137" spans="1:12" x14ac:dyDescent="0.3">
      <c r="A13137" s="14">
        <v>976893</v>
      </c>
      <c r="B13137" s="16" t="s">
        <v>16598</v>
      </c>
      <c r="C13137" s="16" t="s">
        <v>15249</v>
      </c>
      <c r="D13137" s="4">
        <v>45240</v>
      </c>
      <c r="E13137" s="23">
        <v>2023</v>
      </c>
      <c r="F13137" s="19">
        <v>7.75</v>
      </c>
      <c r="G13137" s="19">
        <f>IF(Movies[[#This Row],[rating]]=0,"",Movies[[#This Row],[rating]])</f>
        <v>7.75</v>
      </c>
      <c r="H13137" s="19" t="str">
        <f>IF(Movies[[#This Row],[rating]]=0,"No Rating","Rated")</f>
        <v>Rated</v>
      </c>
      <c r="I13137" s="16" t="s">
        <v>49</v>
      </c>
      <c r="J13137" s="29" t="s">
        <v>146</v>
      </c>
      <c r="K13137" s="19">
        <v>41.697000000000003</v>
      </c>
      <c r="L13137" s="26">
        <v>1387</v>
      </c>
    </row>
    <row r="13138" spans="1:12" x14ac:dyDescent="0.3">
      <c r="A13138" s="14">
        <v>937249</v>
      </c>
      <c r="B13138" s="16" t="s">
        <v>16599</v>
      </c>
      <c r="C13138" s="16" t="s">
        <v>15484</v>
      </c>
      <c r="D13138" s="4">
        <v>45198</v>
      </c>
      <c r="E13138" s="23">
        <v>2023</v>
      </c>
      <c r="F13138" s="19">
        <v>6.1310000000000002</v>
      </c>
      <c r="G13138" s="19">
        <f>IF(Movies[[#This Row],[rating]]=0,"",Movies[[#This Row],[rating]])</f>
        <v>6.1310000000000002</v>
      </c>
      <c r="H13138" s="19" t="str">
        <f>IF(Movies[[#This Row],[rating]]=0,"No Rating","Rated")</f>
        <v>Rated</v>
      </c>
      <c r="I13138" s="16" t="s">
        <v>830</v>
      </c>
      <c r="J13138" s="29" t="s">
        <v>12</v>
      </c>
      <c r="K13138" s="19">
        <v>41.448</v>
      </c>
      <c r="L13138" s="26">
        <v>513</v>
      </c>
    </row>
    <row r="13139" spans="1:12" x14ac:dyDescent="0.3">
      <c r="A13139" s="14">
        <v>975022</v>
      </c>
      <c r="B13139" s="16" t="s">
        <v>16600</v>
      </c>
      <c r="C13139" s="16" t="s">
        <v>10</v>
      </c>
      <c r="D13139" s="4">
        <v>45023</v>
      </c>
      <c r="E13139" s="23">
        <v>2023</v>
      </c>
      <c r="F13139" s="19">
        <v>5.7</v>
      </c>
      <c r="G13139" s="19">
        <f>IF(Movies[[#This Row],[rating]]=0,"",Movies[[#This Row],[rating]])</f>
        <v>5.7</v>
      </c>
      <c r="H13139" s="19" t="str">
        <f>IF(Movies[[#This Row],[rating]]=0,"No Rating","Rated")</f>
        <v>Rated</v>
      </c>
      <c r="I13139" s="16" t="s">
        <v>5896</v>
      </c>
      <c r="J13139" s="29" t="s">
        <v>12</v>
      </c>
      <c r="K13139" s="19">
        <v>41.174999999999997</v>
      </c>
      <c r="L13139" s="26">
        <v>41</v>
      </c>
    </row>
    <row r="13140" spans="1:12" x14ac:dyDescent="0.3">
      <c r="A13140" s="14">
        <v>842675</v>
      </c>
      <c r="B13140" s="16" t="s">
        <v>16601</v>
      </c>
      <c r="C13140" s="16" t="s">
        <v>411</v>
      </c>
      <c r="D13140" s="4">
        <v>44948</v>
      </c>
      <c r="E13140" s="23">
        <v>2023</v>
      </c>
      <c r="F13140" s="19">
        <v>7.2709999999999999</v>
      </c>
      <c r="G13140" s="19">
        <f>IF(Movies[[#This Row],[rating]]=0,"",Movies[[#This Row],[rating]])</f>
        <v>7.2709999999999999</v>
      </c>
      <c r="H13140" s="19" t="str">
        <f>IF(Movies[[#This Row],[rating]]=0,"No Rating","Rated")</f>
        <v>Rated</v>
      </c>
      <c r="I13140" s="16" t="s">
        <v>2528</v>
      </c>
      <c r="J13140" s="29" t="s">
        <v>342</v>
      </c>
      <c r="K13140" s="19">
        <v>40.962000000000003</v>
      </c>
      <c r="L13140" s="26">
        <v>596</v>
      </c>
    </row>
    <row r="13141" spans="1:12" x14ac:dyDescent="0.3">
      <c r="A13141" s="14">
        <v>457332</v>
      </c>
      <c r="B13141" s="16" t="s">
        <v>16602</v>
      </c>
      <c r="C13141" s="16" t="s">
        <v>936</v>
      </c>
      <c r="D13141" s="4">
        <v>45113</v>
      </c>
      <c r="E13141" s="23">
        <v>2023</v>
      </c>
      <c r="F13141" s="19">
        <v>6.9329999999999998</v>
      </c>
      <c r="G13141" s="19">
        <f>IF(Movies[[#This Row],[rating]]=0,"",Movies[[#This Row],[rating]])</f>
        <v>6.9329999999999998</v>
      </c>
      <c r="H13141" s="19" t="str">
        <f>IF(Movies[[#This Row],[rating]]=0,"No Rating","Rated")</f>
        <v>Rated</v>
      </c>
      <c r="I13141" s="16" t="s">
        <v>244</v>
      </c>
      <c r="J13141" s="29" t="s">
        <v>12</v>
      </c>
      <c r="K13141" s="19">
        <v>40.616999999999997</v>
      </c>
      <c r="L13141" s="26">
        <v>993</v>
      </c>
    </row>
    <row r="13142" spans="1:12" x14ac:dyDescent="0.3">
      <c r="A13142" s="14">
        <v>1086591</v>
      </c>
      <c r="B13142" s="16" t="s">
        <v>16603</v>
      </c>
      <c r="C13142" s="16" t="s">
        <v>144</v>
      </c>
      <c r="D13142" s="4">
        <v>45261</v>
      </c>
      <c r="E13142" s="23">
        <v>2023</v>
      </c>
      <c r="F13142" s="19">
        <v>7.6</v>
      </c>
      <c r="G13142" s="19">
        <f>IF(Movies[[#This Row],[rating]]=0,"",Movies[[#This Row],[rating]])</f>
        <v>7.6</v>
      </c>
      <c r="H13142" s="19" t="str">
        <f>IF(Movies[[#This Row],[rating]]=0,"No Rating","Rated")</f>
        <v>Rated</v>
      </c>
      <c r="I13142" s="16" t="s">
        <v>4481</v>
      </c>
      <c r="J13142" s="29" t="s">
        <v>146</v>
      </c>
      <c r="K13142" s="19">
        <v>40.524000000000001</v>
      </c>
      <c r="L13142" s="26">
        <v>42</v>
      </c>
    </row>
    <row r="13143" spans="1:12" x14ac:dyDescent="0.3">
      <c r="A13143" s="14">
        <v>455476</v>
      </c>
      <c r="B13143" s="16" t="s">
        <v>16604</v>
      </c>
      <c r="C13143" s="16" t="s">
        <v>16605</v>
      </c>
      <c r="D13143" s="4">
        <v>45043</v>
      </c>
      <c r="E13143" s="23">
        <v>2023</v>
      </c>
      <c r="F13143" s="19">
        <v>6.3650000000000002</v>
      </c>
      <c r="G13143" s="19">
        <f>IF(Movies[[#This Row],[rating]]=0,"",Movies[[#This Row],[rating]])</f>
        <v>6.3650000000000002</v>
      </c>
      <c r="H13143" s="19" t="str">
        <f>IF(Movies[[#This Row],[rating]]=0,"No Rating","Rated")</f>
        <v>Rated</v>
      </c>
      <c r="I13143" s="16" t="s">
        <v>7682</v>
      </c>
      <c r="J13143" s="29" t="s">
        <v>12</v>
      </c>
      <c r="K13143" s="19">
        <v>40.408000000000001</v>
      </c>
      <c r="L13143" s="26">
        <v>1160</v>
      </c>
    </row>
    <row r="13144" spans="1:12" x14ac:dyDescent="0.3">
      <c r="A13144" s="14">
        <v>944117</v>
      </c>
      <c r="B13144" s="16" t="s">
        <v>16606</v>
      </c>
      <c r="C13144" s="16" t="s">
        <v>108</v>
      </c>
      <c r="D13144" s="4">
        <v>45238</v>
      </c>
      <c r="E13144" s="23">
        <v>2023</v>
      </c>
      <c r="F13144" s="19">
        <v>6.6</v>
      </c>
      <c r="G13144" s="19">
        <f>IF(Movies[[#This Row],[rating]]=0,"",Movies[[#This Row],[rating]])</f>
        <v>6.6</v>
      </c>
      <c r="H13144" s="19" t="str">
        <f>IF(Movies[[#This Row],[rating]]=0,"No Rating","Rated")</f>
        <v>Rated</v>
      </c>
      <c r="I13144" s="16" t="s">
        <v>7548</v>
      </c>
      <c r="J13144" s="29" t="s">
        <v>110</v>
      </c>
      <c r="K13144" s="19">
        <v>40.228000000000002</v>
      </c>
      <c r="L13144" s="26">
        <v>88</v>
      </c>
    </row>
    <row r="13145" spans="1:12" x14ac:dyDescent="0.3">
      <c r="A13145" s="14">
        <v>961268</v>
      </c>
      <c r="B13145" s="16" t="s">
        <v>8283</v>
      </c>
      <c r="C13145" s="16" t="s">
        <v>94</v>
      </c>
      <c r="D13145" s="4">
        <v>45204</v>
      </c>
      <c r="E13145" s="23">
        <v>2023</v>
      </c>
      <c r="F13145" s="19">
        <v>7.0090000000000003</v>
      </c>
      <c r="G13145" s="19">
        <f>IF(Movies[[#This Row],[rating]]=0,"",Movies[[#This Row],[rating]])</f>
        <v>7.0090000000000003</v>
      </c>
      <c r="H13145" s="19" t="str">
        <f>IF(Movies[[#This Row],[rating]]=0,"No Rating","Rated")</f>
        <v>Rated</v>
      </c>
      <c r="I13145" s="16" t="s">
        <v>193</v>
      </c>
      <c r="J13145" s="29" t="s">
        <v>96</v>
      </c>
      <c r="K13145" s="19">
        <v>39.718000000000004</v>
      </c>
      <c r="L13145" s="26">
        <v>534</v>
      </c>
    </row>
    <row r="13146" spans="1:12" x14ac:dyDescent="0.3">
      <c r="A13146" s="14">
        <v>912916</v>
      </c>
      <c r="B13146" s="16" t="s">
        <v>16607</v>
      </c>
      <c r="C13146" s="16" t="s">
        <v>10</v>
      </c>
      <c r="D13146" s="4">
        <v>45218</v>
      </c>
      <c r="E13146" s="23">
        <v>2023</v>
      </c>
      <c r="F13146" s="19">
        <v>7.1</v>
      </c>
      <c r="G13146" s="19">
        <f>IF(Movies[[#This Row],[rating]]=0,"",Movies[[#This Row],[rating]])</f>
        <v>7.1</v>
      </c>
      <c r="H13146" s="19" t="str">
        <f>IF(Movies[[#This Row],[rating]]=0,"No Rating","Rated")</f>
        <v>Rated</v>
      </c>
      <c r="I13146" s="16" t="s">
        <v>1460</v>
      </c>
      <c r="J13146" s="29" t="s">
        <v>12</v>
      </c>
      <c r="K13146" s="19">
        <v>39.234000000000002</v>
      </c>
      <c r="L13146" s="26">
        <v>404</v>
      </c>
    </row>
    <row r="13147" spans="1:12" x14ac:dyDescent="0.3">
      <c r="A13147" s="14">
        <v>1063879</v>
      </c>
      <c r="B13147" s="16" t="s">
        <v>16608</v>
      </c>
      <c r="C13147" s="16" t="s">
        <v>108</v>
      </c>
      <c r="D13147" s="4">
        <v>45287</v>
      </c>
      <c r="E13147" s="23">
        <v>2023</v>
      </c>
      <c r="F13147" s="19">
        <v>6.7</v>
      </c>
      <c r="G13147" s="19">
        <f>IF(Movies[[#This Row],[rating]]=0,"",Movies[[#This Row],[rating]])</f>
        <v>6.7</v>
      </c>
      <c r="H13147" s="19" t="str">
        <f>IF(Movies[[#This Row],[rating]]=0,"No Rating","Rated")</f>
        <v>Rated</v>
      </c>
      <c r="I13147" s="16" t="s">
        <v>132</v>
      </c>
      <c r="J13147" s="29" t="s">
        <v>110</v>
      </c>
      <c r="K13147" s="19">
        <v>39.097000000000001</v>
      </c>
      <c r="L13147" s="26">
        <v>416</v>
      </c>
    </row>
    <row r="13148" spans="1:12" x14ac:dyDescent="0.3">
      <c r="A13148" s="14">
        <v>840430</v>
      </c>
      <c r="B13148" s="16" t="s">
        <v>16609</v>
      </c>
      <c r="C13148" s="16" t="s">
        <v>10</v>
      </c>
      <c r="D13148" s="4">
        <v>45226</v>
      </c>
      <c r="E13148" s="23">
        <v>2023</v>
      </c>
      <c r="F13148" s="19">
        <v>7.7</v>
      </c>
      <c r="G13148" s="19">
        <f>IF(Movies[[#This Row],[rating]]=0,"",Movies[[#This Row],[rating]])</f>
        <v>7.7</v>
      </c>
      <c r="H13148" s="19" t="str">
        <f>IF(Movies[[#This Row],[rating]]=0,"No Rating","Rated")</f>
        <v>Rated</v>
      </c>
      <c r="I13148" s="16" t="s">
        <v>180</v>
      </c>
      <c r="J13148" s="29" t="s">
        <v>12</v>
      </c>
      <c r="K13148" s="19">
        <v>38.697000000000003</v>
      </c>
      <c r="L13148" s="26">
        <v>1890</v>
      </c>
    </row>
    <row r="13149" spans="1:12" x14ac:dyDescent="0.3">
      <c r="A13149" s="14">
        <v>996154</v>
      </c>
      <c r="B13149" s="16" t="s">
        <v>16610</v>
      </c>
      <c r="C13149" s="16" t="s">
        <v>16611</v>
      </c>
      <c r="D13149" s="4">
        <v>45028</v>
      </c>
      <c r="E13149" s="23">
        <v>2023</v>
      </c>
      <c r="F13149" s="19">
        <v>6.5</v>
      </c>
      <c r="G13149" s="19">
        <f>IF(Movies[[#This Row],[rating]]=0,"",Movies[[#This Row],[rating]])</f>
        <v>6.5</v>
      </c>
      <c r="H13149" s="19" t="str">
        <f>IF(Movies[[#This Row],[rating]]=0,"No Rating","Rated")</f>
        <v>Rated</v>
      </c>
      <c r="I13149" s="16" t="s">
        <v>7048</v>
      </c>
      <c r="J13149" s="29" t="s">
        <v>12</v>
      </c>
      <c r="K13149" s="19">
        <v>38.686999999999998</v>
      </c>
      <c r="L13149" s="26">
        <v>164</v>
      </c>
    </row>
    <row r="13150" spans="1:12" x14ac:dyDescent="0.3">
      <c r="A13150" s="14">
        <v>1015303</v>
      </c>
      <c r="B13150" s="16" t="s">
        <v>16612</v>
      </c>
      <c r="C13150" s="16" t="s">
        <v>1467</v>
      </c>
      <c r="D13150" s="4">
        <v>45119</v>
      </c>
      <c r="E13150" s="23">
        <v>2023</v>
      </c>
      <c r="F13150" s="19">
        <v>4.8810000000000002</v>
      </c>
      <c r="G13150" s="19">
        <f>IF(Movies[[#This Row],[rating]]=0,"",Movies[[#This Row],[rating]])</f>
        <v>4.8810000000000002</v>
      </c>
      <c r="H13150" s="19" t="str">
        <f>IF(Movies[[#This Row],[rating]]=0,"No Rating","Rated")</f>
        <v>Rated</v>
      </c>
      <c r="I13150" s="16" t="s">
        <v>468</v>
      </c>
      <c r="J13150" s="29" t="s">
        <v>12</v>
      </c>
      <c r="K13150" s="19">
        <v>38.625999999999998</v>
      </c>
      <c r="L13150" s="26">
        <v>159</v>
      </c>
    </row>
    <row r="13151" spans="1:12" x14ac:dyDescent="0.3">
      <c r="A13151" s="14">
        <v>709631</v>
      </c>
      <c r="B13151" s="16" t="s">
        <v>16613</v>
      </c>
      <c r="C13151" s="16" t="s">
        <v>10</v>
      </c>
      <c r="D13151" s="4">
        <v>45126</v>
      </c>
      <c r="E13151" s="23">
        <v>2023</v>
      </c>
      <c r="F13151" s="19">
        <v>6.5</v>
      </c>
      <c r="G13151" s="19">
        <f>IF(Movies[[#This Row],[rating]]=0,"",Movies[[#This Row],[rating]])</f>
        <v>6.5</v>
      </c>
      <c r="H13151" s="19" t="str">
        <f>IF(Movies[[#This Row],[rating]]=0,"No Rating","Rated")</f>
        <v>Rated</v>
      </c>
      <c r="I13151" s="16" t="s">
        <v>468</v>
      </c>
      <c r="J13151" s="29" t="s">
        <v>12</v>
      </c>
      <c r="K13151" s="19">
        <v>38.427</v>
      </c>
      <c r="L13151" s="26">
        <v>914</v>
      </c>
    </row>
    <row r="13152" spans="1:12" x14ac:dyDescent="0.3">
      <c r="A13152" s="14">
        <v>966719</v>
      </c>
      <c r="B13152" s="16" t="s">
        <v>16614</v>
      </c>
      <c r="C13152" s="16" t="s">
        <v>595</v>
      </c>
      <c r="D13152" s="4">
        <v>45037</v>
      </c>
      <c r="E13152" s="23">
        <v>2023</v>
      </c>
      <c r="F13152" s="19">
        <v>5.3</v>
      </c>
      <c r="G13152" s="19">
        <f>IF(Movies[[#This Row],[rating]]=0,"",Movies[[#This Row],[rating]])</f>
        <v>5.3</v>
      </c>
      <c r="H13152" s="19" t="str">
        <f>IF(Movies[[#This Row],[rating]]=0,"No Rating","Rated")</f>
        <v>Rated</v>
      </c>
      <c r="I13152" s="16" t="s">
        <v>6808</v>
      </c>
      <c r="J13152" s="29" t="s">
        <v>142</v>
      </c>
      <c r="K13152" s="19">
        <v>38.401000000000003</v>
      </c>
      <c r="L13152" s="26">
        <v>27</v>
      </c>
    </row>
    <row r="13153" spans="1:12" x14ac:dyDescent="0.3">
      <c r="A13153" s="14">
        <v>950526</v>
      </c>
      <c r="B13153" s="16" t="s">
        <v>16615</v>
      </c>
      <c r="C13153" s="16" t="s">
        <v>84</v>
      </c>
      <c r="D13153" s="4">
        <v>45064</v>
      </c>
      <c r="E13153" s="23">
        <v>2023</v>
      </c>
      <c r="F13153" s="19">
        <v>7.3</v>
      </c>
      <c r="G13153" s="19">
        <f>IF(Movies[[#This Row],[rating]]=0,"",Movies[[#This Row],[rating]])</f>
        <v>7.3</v>
      </c>
      <c r="H13153" s="19" t="str">
        <f>IF(Movies[[#This Row],[rating]]=0,"No Rating","Rated")</f>
        <v>Rated</v>
      </c>
      <c r="I13153" s="16" t="s">
        <v>2241</v>
      </c>
      <c r="J13153" s="29" t="s">
        <v>86</v>
      </c>
      <c r="K13153" s="19">
        <v>38.146000000000001</v>
      </c>
      <c r="L13153" s="26">
        <v>74</v>
      </c>
    </row>
    <row r="13154" spans="1:12" x14ac:dyDescent="0.3">
      <c r="A13154" s="14">
        <v>536437</v>
      </c>
      <c r="B13154" s="16" t="s">
        <v>14528</v>
      </c>
      <c r="C13154" s="16" t="s">
        <v>14</v>
      </c>
      <c r="D13154" s="4">
        <v>45057</v>
      </c>
      <c r="E13154" s="23">
        <v>2023</v>
      </c>
      <c r="F13154" s="19">
        <v>6.2290000000000001</v>
      </c>
      <c r="G13154" s="19">
        <f>IF(Movies[[#This Row],[rating]]=0,"",Movies[[#This Row],[rating]])</f>
        <v>6.2290000000000001</v>
      </c>
      <c r="H13154" s="19" t="str">
        <f>IF(Movies[[#This Row],[rating]]=0,"No Rating","Rated")</f>
        <v>Rated</v>
      </c>
      <c r="I13154" s="16" t="s">
        <v>16616</v>
      </c>
      <c r="J13154" s="29" t="s">
        <v>12</v>
      </c>
      <c r="K13154" s="19">
        <v>37.993000000000002</v>
      </c>
      <c r="L13154" s="26">
        <v>1256</v>
      </c>
    </row>
    <row r="13155" spans="1:12" x14ac:dyDescent="0.3">
      <c r="A13155" s="14">
        <v>1136318</v>
      </c>
      <c r="B13155" s="16" t="s">
        <v>16617</v>
      </c>
      <c r="C13155" s="16" t="s">
        <v>416</v>
      </c>
      <c r="D13155" s="4">
        <v>45261</v>
      </c>
      <c r="E13155" s="23">
        <v>2023</v>
      </c>
      <c r="F13155" s="19">
        <v>7.2</v>
      </c>
      <c r="G13155" s="19">
        <f>IF(Movies[[#This Row],[rating]]=0,"",Movies[[#This Row],[rating]])</f>
        <v>7.2</v>
      </c>
      <c r="H13155" s="19" t="str">
        <f>IF(Movies[[#This Row],[rating]]=0,"No Rating","Rated")</f>
        <v>Rated</v>
      </c>
      <c r="I13155" s="16" t="s">
        <v>310</v>
      </c>
      <c r="J13155" s="29" t="s">
        <v>12</v>
      </c>
      <c r="K13155" s="19">
        <v>37.950000000000003</v>
      </c>
      <c r="L13155" s="26">
        <v>84</v>
      </c>
    </row>
    <row r="13156" spans="1:12" x14ac:dyDescent="0.3">
      <c r="A13156" s="14">
        <v>1058694</v>
      </c>
      <c r="B13156" s="16" t="s">
        <v>16618</v>
      </c>
      <c r="C13156" s="16" t="s">
        <v>2088</v>
      </c>
      <c r="D13156" s="4">
        <v>45218</v>
      </c>
      <c r="E13156" s="23">
        <v>2023</v>
      </c>
      <c r="F13156" s="19">
        <v>8.4</v>
      </c>
      <c r="G13156" s="19">
        <f>IF(Movies[[#This Row],[rating]]=0,"",Movies[[#This Row],[rating]])</f>
        <v>8.4</v>
      </c>
      <c r="H13156" s="19" t="str">
        <f>IF(Movies[[#This Row],[rating]]=0,"No Rating","Rated")</f>
        <v>Rated</v>
      </c>
      <c r="I13156" s="16" t="s">
        <v>49</v>
      </c>
      <c r="J13156" s="29" t="s">
        <v>34</v>
      </c>
      <c r="K13156" s="19">
        <v>37.901000000000003</v>
      </c>
      <c r="L13156" s="26">
        <v>443</v>
      </c>
    </row>
    <row r="13157" spans="1:12" x14ac:dyDescent="0.3">
      <c r="A13157" s="14">
        <v>1057491</v>
      </c>
      <c r="B13157" s="16" t="s">
        <v>16619</v>
      </c>
      <c r="C13157" s="16" t="s">
        <v>877</v>
      </c>
      <c r="D13157" s="4">
        <v>44971</v>
      </c>
      <c r="E13157" s="23">
        <v>2023</v>
      </c>
      <c r="F13157" s="19">
        <v>6.7</v>
      </c>
      <c r="G13157" s="19">
        <f>IF(Movies[[#This Row],[rating]]=0,"",Movies[[#This Row],[rating]])</f>
        <v>6.7</v>
      </c>
      <c r="H13157" s="19" t="str">
        <f>IF(Movies[[#This Row],[rating]]=0,"No Rating","Rated")</f>
        <v>Rated</v>
      </c>
      <c r="I13157" s="16" t="s">
        <v>49</v>
      </c>
      <c r="J13157" s="29" t="s">
        <v>774</v>
      </c>
      <c r="K13157" s="19">
        <v>37.585000000000001</v>
      </c>
      <c r="L13157" s="26">
        <v>68</v>
      </c>
    </row>
    <row r="13158" spans="1:12" x14ac:dyDescent="0.3">
      <c r="A13158" s="14">
        <v>1026227</v>
      </c>
      <c r="B13158" s="16" t="s">
        <v>16620</v>
      </c>
      <c r="C13158" s="16" t="s">
        <v>3526</v>
      </c>
      <c r="D13158" s="4">
        <v>45225</v>
      </c>
      <c r="E13158" s="23">
        <v>2023</v>
      </c>
      <c r="F13158" s="19">
        <v>8.1430000000000007</v>
      </c>
      <c r="G13158" s="19">
        <f>IF(Movies[[#This Row],[rating]]=0,"",Movies[[#This Row],[rating]])</f>
        <v>8.1430000000000007</v>
      </c>
      <c r="H13158" s="19" t="str">
        <f>IF(Movies[[#This Row],[rating]]=0,"No Rating","Rated")</f>
        <v>Rated</v>
      </c>
      <c r="I13158" s="16" t="s">
        <v>16621</v>
      </c>
      <c r="J13158" s="29" t="s">
        <v>511</v>
      </c>
      <c r="K13158" s="19">
        <v>37.529000000000003</v>
      </c>
      <c r="L13158" s="26">
        <v>1319</v>
      </c>
    </row>
    <row r="13159" spans="1:12" x14ac:dyDescent="0.3">
      <c r="A13159" s="14">
        <v>848187</v>
      </c>
      <c r="B13159" s="16" t="s">
        <v>16622</v>
      </c>
      <c r="C13159" s="16" t="s">
        <v>8440</v>
      </c>
      <c r="D13159" s="4">
        <v>45274</v>
      </c>
      <c r="E13159" s="23">
        <v>2023</v>
      </c>
      <c r="F13159" s="19">
        <v>6</v>
      </c>
      <c r="G13159" s="19">
        <f>IF(Movies[[#This Row],[rating]]=0,"",Movies[[#This Row],[rating]])</f>
        <v>6</v>
      </c>
      <c r="H13159" s="19" t="str">
        <f>IF(Movies[[#This Row],[rating]]=0,"No Rating","Rated")</f>
        <v>Rated</v>
      </c>
      <c r="I13159" s="16" t="s">
        <v>90</v>
      </c>
      <c r="J13159" s="29" t="s">
        <v>12</v>
      </c>
      <c r="K13159" s="19">
        <v>36.921999999999997</v>
      </c>
      <c r="L13159" s="26">
        <v>547</v>
      </c>
    </row>
    <row r="13160" spans="1:12" x14ac:dyDescent="0.3">
      <c r="A13160" s="14">
        <v>1059264</v>
      </c>
      <c r="B13160" s="16" t="s">
        <v>16623</v>
      </c>
      <c r="C13160" s="16" t="s">
        <v>3416</v>
      </c>
      <c r="D13160" s="4">
        <v>45170</v>
      </c>
      <c r="E13160" s="23">
        <v>2023</v>
      </c>
      <c r="F13160" s="19">
        <v>6.4</v>
      </c>
      <c r="G13160" s="19">
        <f>IF(Movies[[#This Row],[rating]]=0,"",Movies[[#This Row],[rating]])</f>
        <v>6.4</v>
      </c>
      <c r="H13160" s="19" t="str">
        <f>IF(Movies[[#This Row],[rating]]=0,"No Rating","Rated")</f>
        <v>Rated</v>
      </c>
      <c r="I13160" s="16" t="s">
        <v>1688</v>
      </c>
      <c r="J13160" s="29" t="s">
        <v>12</v>
      </c>
      <c r="K13160" s="19">
        <v>36.887</v>
      </c>
      <c r="L13160" s="26">
        <v>44</v>
      </c>
    </row>
    <row r="13161" spans="1:12" x14ac:dyDescent="0.3">
      <c r="A13161" s="14">
        <v>1135718</v>
      </c>
      <c r="B13161" s="16" t="s">
        <v>16624</v>
      </c>
      <c r="C13161" s="16" t="s">
        <v>3926</v>
      </c>
      <c r="D13161" s="4">
        <v>45114</v>
      </c>
      <c r="E13161" s="23">
        <v>2023</v>
      </c>
      <c r="F13161" s="19">
        <v>2</v>
      </c>
      <c r="G13161" s="19">
        <f>IF(Movies[[#This Row],[rating]]=0,"",Movies[[#This Row],[rating]])</f>
        <v>2</v>
      </c>
      <c r="H13161" s="19" t="str">
        <f>IF(Movies[[#This Row],[rating]]=0,"No Rating","Rated")</f>
        <v>Rated</v>
      </c>
      <c r="I13161" s="16" t="s">
        <v>239</v>
      </c>
      <c r="J13161" s="29" t="s">
        <v>3927</v>
      </c>
      <c r="K13161" s="19">
        <v>36.524999999999999</v>
      </c>
      <c r="L13161" s="26">
        <v>3</v>
      </c>
    </row>
    <row r="13162" spans="1:12" x14ac:dyDescent="0.3">
      <c r="A13162" s="14">
        <v>984249</v>
      </c>
      <c r="B13162" s="16" t="s">
        <v>16625</v>
      </c>
      <c r="C13162" s="16" t="s">
        <v>10</v>
      </c>
      <c r="D13162" s="4">
        <v>45274</v>
      </c>
      <c r="E13162" s="23">
        <v>2023</v>
      </c>
      <c r="F13162" s="19">
        <v>6.6</v>
      </c>
      <c r="G13162" s="19">
        <f>IF(Movies[[#This Row],[rating]]=0,"",Movies[[#This Row],[rating]])</f>
        <v>6.6</v>
      </c>
      <c r="H13162" s="19" t="str">
        <f>IF(Movies[[#This Row],[rating]]=0,"No Rating","Rated")</f>
        <v>Rated</v>
      </c>
      <c r="I13162" s="16" t="s">
        <v>193</v>
      </c>
      <c r="J13162" s="29" t="s">
        <v>12</v>
      </c>
      <c r="K13162" s="19">
        <v>36.377000000000002</v>
      </c>
      <c r="L13162" s="26">
        <v>107</v>
      </c>
    </row>
    <row r="13163" spans="1:12" x14ac:dyDescent="0.3">
      <c r="A13163" s="14">
        <v>930564</v>
      </c>
      <c r="B13163" s="16" t="s">
        <v>16626</v>
      </c>
      <c r="C13163" s="16" t="s">
        <v>14</v>
      </c>
      <c r="D13163" s="4">
        <v>45246</v>
      </c>
      <c r="E13163" s="23">
        <v>2023</v>
      </c>
      <c r="F13163" s="19">
        <v>7</v>
      </c>
      <c r="G13163" s="19">
        <f>IF(Movies[[#This Row],[rating]]=0,"",Movies[[#This Row],[rating]])</f>
        <v>7</v>
      </c>
      <c r="H13163" s="19" t="str">
        <f>IF(Movies[[#This Row],[rating]]=0,"No Rating","Rated")</f>
        <v>Rated</v>
      </c>
      <c r="I13163" s="16" t="s">
        <v>16627</v>
      </c>
      <c r="J13163" s="29" t="s">
        <v>12</v>
      </c>
      <c r="K13163" s="19">
        <v>36.256999999999998</v>
      </c>
      <c r="L13163" s="26">
        <v>2438</v>
      </c>
    </row>
    <row r="13164" spans="1:12" x14ac:dyDescent="0.3">
      <c r="A13164" s="14">
        <v>1075175</v>
      </c>
      <c r="B13164" s="16" t="s">
        <v>16628</v>
      </c>
      <c r="C13164" s="16" t="s">
        <v>16629</v>
      </c>
      <c r="D13164" s="4">
        <v>45232</v>
      </c>
      <c r="E13164" s="23">
        <v>2023</v>
      </c>
      <c r="F13164" s="19">
        <v>6.3</v>
      </c>
      <c r="G13164" s="19">
        <f>IF(Movies[[#This Row],[rating]]=0,"",Movies[[#This Row],[rating]])</f>
        <v>6.3</v>
      </c>
      <c r="H13164" s="19" t="str">
        <f>IF(Movies[[#This Row],[rating]]=0,"No Rating","Rated")</f>
        <v>Rated</v>
      </c>
      <c r="I13164" s="16" t="s">
        <v>49</v>
      </c>
      <c r="J13164" s="29" t="s">
        <v>12</v>
      </c>
      <c r="K13164" s="19">
        <v>36.011000000000003</v>
      </c>
      <c r="L13164" s="26">
        <v>382</v>
      </c>
    </row>
    <row r="13165" spans="1:12" x14ac:dyDescent="0.3">
      <c r="A13165" s="14">
        <v>956964</v>
      </c>
      <c r="B13165" s="16" t="s">
        <v>16630</v>
      </c>
      <c r="C13165" s="16" t="s">
        <v>838</v>
      </c>
      <c r="D13165" s="4">
        <v>45210</v>
      </c>
      <c r="E13165" s="23">
        <v>2023</v>
      </c>
      <c r="F13165" s="19">
        <v>6.9</v>
      </c>
      <c r="G13165" s="19">
        <f>IF(Movies[[#This Row],[rating]]=0,"",Movies[[#This Row],[rating]])</f>
        <v>6.9</v>
      </c>
      <c r="H13165" s="19" t="str">
        <f>IF(Movies[[#This Row],[rating]]=0,"No Rating","Rated")</f>
        <v>Rated</v>
      </c>
      <c r="I13165" s="16" t="s">
        <v>1164</v>
      </c>
      <c r="J13165" s="29" t="s">
        <v>110</v>
      </c>
      <c r="K13165" s="19">
        <v>35.862000000000002</v>
      </c>
      <c r="L13165" s="26">
        <v>195</v>
      </c>
    </row>
    <row r="13166" spans="1:12" x14ac:dyDescent="0.3">
      <c r="A13166" s="14">
        <v>717930</v>
      </c>
      <c r="B13166" s="16" t="s">
        <v>16631</v>
      </c>
      <c r="C13166" s="16" t="s">
        <v>296</v>
      </c>
      <c r="D13166" s="4">
        <v>45071</v>
      </c>
      <c r="E13166" s="23">
        <v>2023</v>
      </c>
      <c r="F13166" s="19">
        <v>6.8</v>
      </c>
      <c r="G13166" s="19">
        <f>IF(Movies[[#This Row],[rating]]=0,"",Movies[[#This Row],[rating]])</f>
        <v>6.8</v>
      </c>
      <c r="H13166" s="19" t="str">
        <f>IF(Movies[[#This Row],[rating]]=0,"No Rating","Rated")</f>
        <v>Rated</v>
      </c>
      <c r="I13166" s="16" t="s">
        <v>193</v>
      </c>
      <c r="J13166" s="29" t="s">
        <v>12</v>
      </c>
      <c r="K13166" s="19">
        <v>35.777000000000001</v>
      </c>
      <c r="L13166" s="26">
        <v>1070</v>
      </c>
    </row>
    <row r="13167" spans="1:12" x14ac:dyDescent="0.3">
      <c r="A13167" s="14">
        <v>605886</v>
      </c>
      <c r="B13167" s="16" t="s">
        <v>16632</v>
      </c>
      <c r="C13167" s="16" t="s">
        <v>10</v>
      </c>
      <c r="D13167" s="4">
        <v>45022</v>
      </c>
      <c r="E13167" s="23">
        <v>2023</v>
      </c>
      <c r="F13167" s="19">
        <v>6.8840000000000003</v>
      </c>
      <c r="G13167" s="19">
        <f>IF(Movies[[#This Row],[rating]]=0,"",Movies[[#This Row],[rating]])</f>
        <v>6.8840000000000003</v>
      </c>
      <c r="H13167" s="19" t="str">
        <f>IF(Movies[[#This Row],[rating]]=0,"No Rating","Rated")</f>
        <v>Rated</v>
      </c>
      <c r="I13167" s="16" t="s">
        <v>2721</v>
      </c>
      <c r="J13167" s="29" t="s">
        <v>12</v>
      </c>
      <c r="K13167" s="19">
        <v>35.710999999999999</v>
      </c>
      <c r="L13167" s="26">
        <v>1113</v>
      </c>
    </row>
    <row r="13168" spans="1:12" x14ac:dyDescent="0.3">
      <c r="A13168" s="14">
        <v>1150394</v>
      </c>
      <c r="B13168" s="16" t="s">
        <v>16633</v>
      </c>
      <c r="C13168" s="16" t="s">
        <v>74</v>
      </c>
      <c r="D13168" s="4">
        <v>45121</v>
      </c>
      <c r="E13168" s="23">
        <v>2023</v>
      </c>
      <c r="F13168" s="19">
        <v>8.3879999999999999</v>
      </c>
      <c r="G13168" s="19">
        <f>IF(Movies[[#This Row],[rating]]=0,"",Movies[[#This Row],[rating]])</f>
        <v>8.3879999999999999</v>
      </c>
      <c r="H13168" s="19" t="str">
        <f>IF(Movies[[#This Row],[rating]]=0,"No Rating","Rated")</f>
        <v>Rated</v>
      </c>
      <c r="I13168" s="16" t="s">
        <v>16634</v>
      </c>
      <c r="J13168" s="29" t="s">
        <v>34</v>
      </c>
      <c r="K13168" s="19">
        <v>35.575000000000003</v>
      </c>
      <c r="L13168" s="26">
        <v>232</v>
      </c>
    </row>
    <row r="13169" spans="1:12" x14ac:dyDescent="0.3">
      <c r="A13169" s="14">
        <v>830764</v>
      </c>
      <c r="B13169" s="16" t="s">
        <v>16635</v>
      </c>
      <c r="C13169" s="16" t="s">
        <v>10</v>
      </c>
      <c r="D13169" s="4">
        <v>45192</v>
      </c>
      <c r="E13169" s="23">
        <v>2023</v>
      </c>
      <c r="F13169" s="19">
        <v>5.6</v>
      </c>
      <c r="G13169" s="19">
        <f>IF(Movies[[#This Row],[rating]]=0,"",Movies[[#This Row],[rating]])</f>
        <v>5.6</v>
      </c>
      <c r="H13169" s="19" t="str">
        <f>IF(Movies[[#This Row],[rating]]=0,"No Rating","Rated")</f>
        <v>Rated</v>
      </c>
      <c r="I13169" s="16" t="s">
        <v>1396</v>
      </c>
      <c r="J13169" s="29" t="s">
        <v>12</v>
      </c>
      <c r="K13169" s="19">
        <v>35.061999999999998</v>
      </c>
      <c r="L13169" s="26">
        <v>364</v>
      </c>
    </row>
    <row r="13170" spans="1:12" x14ac:dyDescent="0.3">
      <c r="A13170" s="14">
        <v>1160164</v>
      </c>
      <c r="B13170" s="16" t="s">
        <v>16636</v>
      </c>
      <c r="C13170" s="16" t="s">
        <v>10</v>
      </c>
      <c r="D13170" s="4">
        <v>45212</v>
      </c>
      <c r="E13170" s="23">
        <v>2023</v>
      </c>
      <c r="F13170" s="19">
        <v>8.1999999999999993</v>
      </c>
      <c r="G13170" s="19">
        <f>IF(Movies[[#This Row],[rating]]=0,"",Movies[[#This Row],[rating]])</f>
        <v>8.1999999999999993</v>
      </c>
      <c r="H13170" s="19" t="str">
        <f>IF(Movies[[#This Row],[rating]]=0,"No Rating","Rated")</f>
        <v>Rated</v>
      </c>
      <c r="I13170" s="16" t="s">
        <v>2378</v>
      </c>
      <c r="J13170" s="29" t="s">
        <v>12</v>
      </c>
      <c r="K13170" s="19">
        <v>34.966000000000001</v>
      </c>
      <c r="L13170" s="26">
        <v>436</v>
      </c>
    </row>
    <row r="13171" spans="1:12" x14ac:dyDescent="0.3">
      <c r="A13171" s="14">
        <v>984105</v>
      </c>
      <c r="B13171" s="16" t="s">
        <v>16637</v>
      </c>
      <c r="C13171" s="16" t="s">
        <v>416</v>
      </c>
      <c r="D13171" s="4">
        <v>44928</v>
      </c>
      <c r="E13171" s="23">
        <v>2023</v>
      </c>
      <c r="F13171" s="19">
        <v>6.4</v>
      </c>
      <c r="G13171" s="19">
        <f>IF(Movies[[#This Row],[rating]]=0,"",Movies[[#This Row],[rating]])</f>
        <v>6.4</v>
      </c>
      <c r="H13171" s="19" t="str">
        <f>IF(Movies[[#This Row],[rating]]=0,"No Rating","Rated")</f>
        <v>Rated</v>
      </c>
      <c r="I13171" s="16" t="s">
        <v>468</v>
      </c>
      <c r="J13171" s="29" t="s">
        <v>12</v>
      </c>
      <c r="K13171" s="19">
        <v>34.941000000000003</v>
      </c>
      <c r="L13171" s="26">
        <v>62</v>
      </c>
    </row>
    <row r="13172" spans="1:12" x14ac:dyDescent="0.3">
      <c r="A13172" s="14">
        <v>552688</v>
      </c>
      <c r="B13172" s="16" t="s">
        <v>16638</v>
      </c>
      <c r="C13172" s="16" t="s">
        <v>10</v>
      </c>
      <c r="D13172" s="4">
        <v>45050</v>
      </c>
      <c r="E13172" s="23">
        <v>2023</v>
      </c>
      <c r="F13172" s="19">
        <v>6.641</v>
      </c>
      <c r="G13172" s="19">
        <f>IF(Movies[[#This Row],[rating]]=0,"",Movies[[#This Row],[rating]])</f>
        <v>6.641</v>
      </c>
      <c r="H13172" s="19" t="str">
        <f>IF(Movies[[#This Row],[rating]]=0,"No Rating","Rated")</f>
        <v>Rated</v>
      </c>
      <c r="I13172" s="16" t="s">
        <v>193</v>
      </c>
      <c r="J13172" s="29" t="s">
        <v>12</v>
      </c>
      <c r="K13172" s="19">
        <v>34.683999999999997</v>
      </c>
      <c r="L13172" s="26">
        <v>1286</v>
      </c>
    </row>
    <row r="13173" spans="1:12" x14ac:dyDescent="0.3">
      <c r="A13173" s="14">
        <v>1056803</v>
      </c>
      <c r="B13173" s="16" t="s">
        <v>16639</v>
      </c>
      <c r="C13173" s="16" t="s">
        <v>144</v>
      </c>
      <c r="D13173" s="4">
        <v>45100</v>
      </c>
      <c r="E13173" s="23">
        <v>2023</v>
      </c>
      <c r="F13173" s="19">
        <v>7.6</v>
      </c>
      <c r="G13173" s="19">
        <f>IF(Movies[[#This Row],[rating]]=0,"",Movies[[#This Row],[rating]])</f>
        <v>7.6</v>
      </c>
      <c r="H13173" s="19" t="str">
        <f>IF(Movies[[#This Row],[rating]]=0,"No Rating","Rated")</f>
        <v>Rated</v>
      </c>
      <c r="I13173" s="16" t="s">
        <v>4481</v>
      </c>
      <c r="J13173" s="29" t="s">
        <v>146</v>
      </c>
      <c r="K13173" s="19">
        <v>34.578000000000003</v>
      </c>
      <c r="L13173" s="26">
        <v>31</v>
      </c>
    </row>
    <row r="13174" spans="1:12" x14ac:dyDescent="0.3">
      <c r="A13174" s="14">
        <v>635910</v>
      </c>
      <c r="B13174" s="16" t="s">
        <v>16640</v>
      </c>
      <c r="C13174" s="16" t="s">
        <v>16641</v>
      </c>
      <c r="D13174" s="4">
        <v>45147</v>
      </c>
      <c r="E13174" s="23">
        <v>2023</v>
      </c>
      <c r="F13174" s="19">
        <v>6.7830000000000004</v>
      </c>
      <c r="G13174" s="19">
        <f>IF(Movies[[#This Row],[rating]]=0,"",Movies[[#This Row],[rating]])</f>
        <v>6.7830000000000004</v>
      </c>
      <c r="H13174" s="19" t="str">
        <f>IF(Movies[[#This Row],[rating]]=0,"No Rating","Rated")</f>
        <v>Rated</v>
      </c>
      <c r="I13174" s="16" t="s">
        <v>289</v>
      </c>
      <c r="J13174" s="29" t="s">
        <v>12</v>
      </c>
      <c r="K13174" s="19">
        <v>34.11</v>
      </c>
      <c r="L13174" s="26">
        <v>1665</v>
      </c>
    </row>
    <row r="13175" spans="1:12" x14ac:dyDescent="0.3">
      <c r="A13175" s="14">
        <v>1057001</v>
      </c>
      <c r="B13175" s="16" t="s">
        <v>16642</v>
      </c>
      <c r="C13175" s="16" t="s">
        <v>94</v>
      </c>
      <c r="D13175" s="4">
        <v>45098</v>
      </c>
      <c r="E13175" s="23">
        <v>2023</v>
      </c>
      <c r="F13175" s="19">
        <v>7.1</v>
      </c>
      <c r="G13175" s="19">
        <f>IF(Movies[[#This Row],[rating]]=0,"",Movies[[#This Row],[rating]])</f>
        <v>7.1</v>
      </c>
      <c r="H13175" s="19" t="str">
        <f>IF(Movies[[#This Row],[rating]]=0,"No Rating","Rated")</f>
        <v>Rated</v>
      </c>
      <c r="I13175" s="16" t="s">
        <v>1888</v>
      </c>
      <c r="J13175" s="29" t="s">
        <v>96</v>
      </c>
      <c r="K13175" s="19">
        <v>34.073</v>
      </c>
      <c r="L13175" s="26">
        <v>157</v>
      </c>
    </row>
    <row r="13176" spans="1:12" x14ac:dyDescent="0.3">
      <c r="A13176" s="14">
        <v>1098160</v>
      </c>
      <c r="B13176" s="16" t="s">
        <v>10002</v>
      </c>
      <c r="C13176" s="16" t="s">
        <v>16643</v>
      </c>
      <c r="D13176" s="4">
        <v>45037</v>
      </c>
      <c r="E13176" s="23">
        <v>2023</v>
      </c>
      <c r="F13176" s="19">
        <v>5.2</v>
      </c>
      <c r="G13176" s="19">
        <f>IF(Movies[[#This Row],[rating]]=0,"",Movies[[#This Row],[rating]])</f>
        <v>5.2</v>
      </c>
      <c r="H13176" s="19" t="str">
        <f>IF(Movies[[#This Row],[rating]]=0,"No Rating","Rated")</f>
        <v>Rated</v>
      </c>
      <c r="I13176" s="16" t="s">
        <v>132</v>
      </c>
      <c r="J13176" s="29" t="s">
        <v>12</v>
      </c>
      <c r="K13176" s="19">
        <v>33.661000000000001</v>
      </c>
      <c r="L13176" s="26">
        <v>103</v>
      </c>
    </row>
    <row r="13177" spans="1:12" x14ac:dyDescent="0.3">
      <c r="A13177" s="14">
        <v>1205781</v>
      </c>
      <c r="B13177" s="16" t="s">
        <v>16644</v>
      </c>
      <c r="C13177" s="16" t="s">
        <v>1845</v>
      </c>
      <c r="D13177" s="4">
        <v>45240</v>
      </c>
      <c r="E13177" s="23">
        <v>2023</v>
      </c>
      <c r="F13177" s="19">
        <v>7.1520000000000001</v>
      </c>
      <c r="G13177" s="19">
        <f>IF(Movies[[#This Row],[rating]]=0,"",Movies[[#This Row],[rating]])</f>
        <v>7.1520000000000001</v>
      </c>
      <c r="H13177" s="19" t="str">
        <f>IF(Movies[[#This Row],[rating]]=0,"No Rating","Rated")</f>
        <v>Rated</v>
      </c>
      <c r="I13177" s="16" t="s">
        <v>390</v>
      </c>
      <c r="J13177" s="29" t="s">
        <v>12</v>
      </c>
      <c r="K13177" s="19">
        <v>33.344999999999999</v>
      </c>
      <c r="L13177" s="26">
        <v>23</v>
      </c>
    </row>
    <row r="13178" spans="1:12" x14ac:dyDescent="0.3">
      <c r="A13178" s="14">
        <v>966576</v>
      </c>
      <c r="B13178" s="16" t="s">
        <v>16645</v>
      </c>
      <c r="C13178" s="16" t="s">
        <v>10</v>
      </c>
      <c r="D13178" s="4">
        <v>45099</v>
      </c>
      <c r="E13178" s="23">
        <v>2023</v>
      </c>
      <c r="F13178" s="19">
        <v>5.0229999999999997</v>
      </c>
      <c r="G13178" s="19">
        <f>IF(Movies[[#This Row],[rating]]=0,"",Movies[[#This Row],[rating]])</f>
        <v>5.0229999999999997</v>
      </c>
      <c r="H13178" s="19" t="str">
        <f>IF(Movies[[#This Row],[rating]]=0,"No Rating","Rated")</f>
        <v>Rated</v>
      </c>
      <c r="I13178" s="16" t="s">
        <v>2459</v>
      </c>
      <c r="J13178" s="29" t="s">
        <v>12</v>
      </c>
      <c r="K13178" s="19">
        <v>33.104999999999997</v>
      </c>
      <c r="L13178" s="26">
        <v>22</v>
      </c>
    </row>
    <row r="13179" spans="1:12" x14ac:dyDescent="0.3">
      <c r="A13179" s="14">
        <v>631842</v>
      </c>
      <c r="B13179" s="16" t="s">
        <v>16646</v>
      </c>
      <c r="C13179" s="16" t="s">
        <v>10</v>
      </c>
      <c r="D13179" s="4">
        <v>44958</v>
      </c>
      <c r="E13179" s="23">
        <v>2023</v>
      </c>
      <c r="F13179" s="19">
        <v>6.3</v>
      </c>
      <c r="G13179" s="19">
        <f>IF(Movies[[#This Row],[rating]]=0,"",Movies[[#This Row],[rating]])</f>
        <v>6.3</v>
      </c>
      <c r="H13179" s="19" t="str">
        <f>IF(Movies[[#This Row],[rating]]=0,"No Rating","Rated")</f>
        <v>Rated</v>
      </c>
      <c r="I13179" s="16" t="s">
        <v>183</v>
      </c>
      <c r="J13179" s="29" t="s">
        <v>12</v>
      </c>
      <c r="K13179" s="19">
        <v>33.061</v>
      </c>
      <c r="L13179" s="26">
        <v>2738</v>
      </c>
    </row>
    <row r="13180" spans="1:12" x14ac:dyDescent="0.3">
      <c r="A13180" s="14">
        <v>804150</v>
      </c>
      <c r="B13180" s="16" t="s">
        <v>16647</v>
      </c>
      <c r="C13180" s="16" t="s">
        <v>10</v>
      </c>
      <c r="D13180" s="4">
        <v>44979</v>
      </c>
      <c r="E13180" s="23">
        <v>2023</v>
      </c>
      <c r="F13180" s="19">
        <v>6.0389999999999997</v>
      </c>
      <c r="G13180" s="19">
        <f>IF(Movies[[#This Row],[rating]]=0,"",Movies[[#This Row],[rating]])</f>
        <v>6.0389999999999997</v>
      </c>
      <c r="H13180" s="19" t="str">
        <f>IF(Movies[[#This Row],[rating]]=0,"No Rating","Rated")</f>
        <v>Rated</v>
      </c>
      <c r="I13180" s="16" t="s">
        <v>3703</v>
      </c>
      <c r="J13180" s="29" t="s">
        <v>12</v>
      </c>
      <c r="K13180" s="19">
        <v>32.899000000000001</v>
      </c>
      <c r="L13180" s="26">
        <v>2133</v>
      </c>
    </row>
    <row r="13181" spans="1:12" x14ac:dyDescent="0.3">
      <c r="A13181" s="14">
        <v>1035982</v>
      </c>
      <c r="B13181" s="16" t="s">
        <v>16648</v>
      </c>
      <c r="C13181" s="16" t="s">
        <v>10</v>
      </c>
      <c r="D13181" s="4">
        <v>45223</v>
      </c>
      <c r="E13181" s="23">
        <v>2023</v>
      </c>
      <c r="F13181" s="19">
        <v>6.4630000000000001</v>
      </c>
      <c r="G13181" s="19">
        <f>IF(Movies[[#This Row],[rating]]=0,"",Movies[[#This Row],[rating]])</f>
        <v>6.4630000000000001</v>
      </c>
      <c r="H13181" s="19" t="str">
        <f>IF(Movies[[#This Row],[rating]]=0,"No Rating","Rated")</f>
        <v>Rated</v>
      </c>
      <c r="I13181" s="16" t="s">
        <v>203</v>
      </c>
      <c r="J13181" s="29" t="s">
        <v>12</v>
      </c>
      <c r="K13181" s="19">
        <v>32.695</v>
      </c>
      <c r="L13181" s="26">
        <v>120</v>
      </c>
    </row>
    <row r="13182" spans="1:12" x14ac:dyDescent="0.3">
      <c r="A13182" s="14">
        <v>1046032</v>
      </c>
      <c r="B13182" s="16" t="s">
        <v>16649</v>
      </c>
      <c r="C13182" s="16" t="s">
        <v>10</v>
      </c>
      <c r="D13182" s="4">
        <v>45259</v>
      </c>
      <c r="E13182" s="23">
        <v>2023</v>
      </c>
      <c r="F13182" s="19">
        <v>6.4409999999999998</v>
      </c>
      <c r="G13182" s="19">
        <f>IF(Movies[[#This Row],[rating]]=0,"",Movies[[#This Row],[rating]])</f>
        <v>6.4409999999999998</v>
      </c>
      <c r="H13182" s="19" t="str">
        <f>IF(Movies[[#This Row],[rating]]=0,"No Rating","Rated")</f>
        <v>Rated</v>
      </c>
      <c r="I13182" s="16" t="s">
        <v>16650</v>
      </c>
      <c r="J13182" s="29" t="s">
        <v>12</v>
      </c>
      <c r="K13182" s="19">
        <v>32.545000000000002</v>
      </c>
      <c r="L13182" s="26">
        <v>128</v>
      </c>
    </row>
    <row r="13183" spans="1:12" x14ac:dyDescent="0.3">
      <c r="A13183" s="14">
        <v>1097150</v>
      </c>
      <c r="B13183" s="16" t="s">
        <v>16651</v>
      </c>
      <c r="C13183" s="16" t="s">
        <v>16652</v>
      </c>
      <c r="D13183" s="4">
        <v>45168</v>
      </c>
      <c r="E13183" s="23">
        <v>2023</v>
      </c>
      <c r="F13183" s="19">
        <v>5.5380000000000003</v>
      </c>
      <c r="G13183" s="19">
        <f>IF(Movies[[#This Row],[rating]]=0,"",Movies[[#This Row],[rating]])</f>
        <v>5.5380000000000003</v>
      </c>
      <c r="H13183" s="19" t="str">
        <f>IF(Movies[[#This Row],[rating]]=0,"No Rating","Rated")</f>
        <v>Rated</v>
      </c>
      <c r="I13183" s="16" t="s">
        <v>468</v>
      </c>
      <c r="J13183" s="29" t="s">
        <v>12</v>
      </c>
      <c r="K13183" s="19">
        <v>32.470999999999997</v>
      </c>
      <c r="L13183" s="26">
        <v>66</v>
      </c>
    </row>
    <row r="13184" spans="1:12" x14ac:dyDescent="0.3">
      <c r="A13184" s="14">
        <v>638974</v>
      </c>
      <c r="B13184" s="16" t="s">
        <v>16653</v>
      </c>
      <c r="C13184" s="16" t="s">
        <v>10</v>
      </c>
      <c r="D13184" s="4">
        <v>45013</v>
      </c>
      <c r="E13184" s="23">
        <v>2023</v>
      </c>
      <c r="F13184" s="19">
        <v>6.4</v>
      </c>
      <c r="G13184" s="19">
        <f>IF(Movies[[#This Row],[rating]]=0,"",Movies[[#This Row],[rating]])</f>
        <v>6.4</v>
      </c>
      <c r="H13184" s="19" t="str">
        <f>IF(Movies[[#This Row],[rating]]=0,"No Rating","Rated")</f>
        <v>Rated</v>
      </c>
      <c r="I13184" s="16" t="s">
        <v>2178</v>
      </c>
      <c r="J13184" s="29" t="s">
        <v>12</v>
      </c>
      <c r="K13184" s="19">
        <v>32.383000000000003</v>
      </c>
      <c r="L13184" s="26">
        <v>1741</v>
      </c>
    </row>
    <row r="13185" spans="1:12" x14ac:dyDescent="0.3">
      <c r="A13185" s="14">
        <v>516806</v>
      </c>
      <c r="B13185" s="16" t="s">
        <v>16654</v>
      </c>
      <c r="C13185" s="16" t="s">
        <v>16655</v>
      </c>
      <c r="D13185" s="4">
        <v>45002</v>
      </c>
      <c r="E13185" s="23">
        <v>2023</v>
      </c>
      <c r="F13185" s="19">
        <v>5.4</v>
      </c>
      <c r="G13185" s="19">
        <f>IF(Movies[[#This Row],[rating]]=0,"",Movies[[#This Row],[rating]])</f>
        <v>5.4</v>
      </c>
      <c r="H13185" s="19" t="str">
        <f>IF(Movies[[#This Row],[rating]]=0,"No Rating","Rated")</f>
        <v>Rated</v>
      </c>
      <c r="I13185" s="16" t="s">
        <v>1367</v>
      </c>
      <c r="J13185" s="29" t="s">
        <v>12</v>
      </c>
      <c r="K13185" s="19">
        <v>32.311999999999998</v>
      </c>
      <c r="L13185" s="26">
        <v>177</v>
      </c>
    </row>
    <row r="13186" spans="1:12" x14ac:dyDescent="0.3">
      <c r="A13186" s="14">
        <v>724209</v>
      </c>
      <c r="B13186" s="16" t="s">
        <v>16656</v>
      </c>
      <c r="C13186" s="16" t="s">
        <v>10</v>
      </c>
      <c r="D13186" s="4">
        <v>45147</v>
      </c>
      <c r="E13186" s="23">
        <v>2023</v>
      </c>
      <c r="F13186" s="19">
        <v>6.8</v>
      </c>
      <c r="G13186" s="19">
        <f>IF(Movies[[#This Row],[rating]]=0,"",Movies[[#This Row],[rating]])</f>
        <v>6.8</v>
      </c>
      <c r="H13186" s="19" t="str">
        <f>IF(Movies[[#This Row],[rating]]=0,"No Rating","Rated")</f>
        <v>Rated</v>
      </c>
      <c r="I13186" s="16" t="s">
        <v>1611</v>
      </c>
      <c r="J13186" s="29" t="s">
        <v>12</v>
      </c>
      <c r="K13186" s="19">
        <v>32.304000000000002</v>
      </c>
      <c r="L13186" s="26">
        <v>1746</v>
      </c>
    </row>
    <row r="13187" spans="1:12" x14ac:dyDescent="0.3">
      <c r="A13187" s="14">
        <v>643215</v>
      </c>
      <c r="B13187" s="16" t="s">
        <v>16657</v>
      </c>
      <c r="C13187" s="16" t="s">
        <v>838</v>
      </c>
      <c r="D13187" s="4">
        <v>44958</v>
      </c>
      <c r="E13187" s="23">
        <v>2023</v>
      </c>
      <c r="F13187" s="19">
        <v>4.9000000000000004</v>
      </c>
      <c r="G13187" s="19">
        <f>IF(Movies[[#This Row],[rating]]=0,"",Movies[[#This Row],[rating]])</f>
        <v>4.9000000000000004</v>
      </c>
      <c r="H13187" s="19" t="str">
        <f>IF(Movies[[#This Row],[rating]]=0,"No Rating","Rated")</f>
        <v>Rated</v>
      </c>
      <c r="I13187" s="16" t="s">
        <v>1636</v>
      </c>
      <c r="J13187" s="29" t="s">
        <v>110</v>
      </c>
      <c r="K13187" s="19">
        <v>32.161000000000001</v>
      </c>
      <c r="L13187" s="26">
        <v>1016</v>
      </c>
    </row>
    <row r="13188" spans="1:12" x14ac:dyDescent="0.3">
      <c r="A13188" s="14">
        <v>1231818</v>
      </c>
      <c r="B13188" s="16" t="s">
        <v>16658</v>
      </c>
      <c r="C13188" s="16" t="s">
        <v>94</v>
      </c>
      <c r="D13188" s="4">
        <v>45267</v>
      </c>
      <c r="E13188" s="23">
        <v>2023</v>
      </c>
      <c r="F13188" s="19">
        <v>7</v>
      </c>
      <c r="G13188" s="19">
        <f>IF(Movies[[#This Row],[rating]]=0,"",Movies[[#This Row],[rating]])</f>
        <v>7</v>
      </c>
      <c r="H13188" s="19" t="str">
        <f>IF(Movies[[#This Row],[rating]]=0,"No Rating","Rated")</f>
        <v>Rated</v>
      </c>
      <c r="I13188" s="16" t="s">
        <v>52</v>
      </c>
      <c r="J13188" s="29" t="s">
        <v>96</v>
      </c>
      <c r="K13188" s="19">
        <v>32.158999999999999</v>
      </c>
      <c r="L13188" s="26">
        <v>3</v>
      </c>
    </row>
    <row r="13189" spans="1:12" x14ac:dyDescent="0.3">
      <c r="A13189" s="14">
        <v>912908</v>
      </c>
      <c r="B13189" s="16" t="s">
        <v>16659</v>
      </c>
      <c r="C13189" s="16" t="s">
        <v>10</v>
      </c>
      <c r="D13189" s="4">
        <v>45155</v>
      </c>
      <c r="E13189" s="23">
        <v>2023</v>
      </c>
      <c r="F13189" s="19">
        <v>7.2</v>
      </c>
      <c r="G13189" s="19">
        <f>IF(Movies[[#This Row],[rating]]=0,"",Movies[[#This Row],[rating]])</f>
        <v>7.2</v>
      </c>
      <c r="H13189" s="19" t="str">
        <f>IF(Movies[[#This Row],[rating]]=0,"No Rating","Rated")</f>
        <v>Rated</v>
      </c>
      <c r="I13189" s="16" t="s">
        <v>2575</v>
      </c>
      <c r="J13189" s="29" t="s">
        <v>12</v>
      </c>
      <c r="K13189" s="19">
        <v>32.045000000000002</v>
      </c>
      <c r="L13189" s="26">
        <v>868</v>
      </c>
    </row>
    <row r="13190" spans="1:12" x14ac:dyDescent="0.3">
      <c r="A13190" s="14">
        <v>779816</v>
      </c>
      <c r="B13190" s="16" t="s">
        <v>16660</v>
      </c>
      <c r="C13190" s="16" t="s">
        <v>10</v>
      </c>
      <c r="D13190" s="4">
        <v>45224</v>
      </c>
      <c r="E13190" s="23">
        <v>2023</v>
      </c>
      <c r="F13190" s="19">
        <v>8</v>
      </c>
      <c r="G13190" s="19">
        <f>IF(Movies[[#This Row],[rating]]=0,"",Movies[[#This Row],[rating]])</f>
        <v>8</v>
      </c>
      <c r="H13190" s="19" t="str">
        <f>IF(Movies[[#This Row],[rating]]=0,"No Rating","Rated")</f>
        <v>Rated</v>
      </c>
      <c r="I13190" s="16" t="s">
        <v>49</v>
      </c>
      <c r="J13190" s="29" t="s">
        <v>12</v>
      </c>
      <c r="K13190" s="19">
        <v>31.896000000000001</v>
      </c>
      <c r="L13190" s="26">
        <v>151</v>
      </c>
    </row>
    <row r="13191" spans="1:12" x14ac:dyDescent="0.3">
      <c r="A13191" s="14">
        <v>667216</v>
      </c>
      <c r="B13191" s="16" t="s">
        <v>16661</v>
      </c>
      <c r="C13191" s="16" t="s">
        <v>16662</v>
      </c>
      <c r="D13191" s="4">
        <v>44953</v>
      </c>
      <c r="E13191" s="23">
        <v>2023</v>
      </c>
      <c r="F13191" s="19">
        <v>6.1</v>
      </c>
      <c r="G13191" s="19">
        <f>IF(Movies[[#This Row],[rating]]=0,"",Movies[[#This Row],[rating]])</f>
        <v>6.1</v>
      </c>
      <c r="H13191" s="19" t="str">
        <f>IF(Movies[[#This Row],[rating]]=0,"No Rating","Rated")</f>
        <v>Rated</v>
      </c>
      <c r="I13191" s="16" t="s">
        <v>175</v>
      </c>
      <c r="J13191" s="29" t="s">
        <v>12</v>
      </c>
      <c r="K13191" s="19">
        <v>31.779</v>
      </c>
      <c r="L13191" s="26">
        <v>821</v>
      </c>
    </row>
    <row r="13192" spans="1:12" x14ac:dyDescent="0.3">
      <c r="A13192" s="14">
        <v>1006462</v>
      </c>
      <c r="B13192" s="16" t="s">
        <v>16663</v>
      </c>
      <c r="C13192" s="16" t="s">
        <v>4487</v>
      </c>
      <c r="D13192" s="4">
        <v>45121</v>
      </c>
      <c r="E13192" s="23">
        <v>2023</v>
      </c>
      <c r="F13192" s="19">
        <v>6.3</v>
      </c>
      <c r="G13192" s="19">
        <f>IF(Movies[[#This Row],[rating]]=0,"",Movies[[#This Row],[rating]])</f>
        <v>6.3</v>
      </c>
      <c r="H13192" s="19" t="str">
        <f>IF(Movies[[#This Row],[rating]]=0,"No Rating","Rated")</f>
        <v>Rated</v>
      </c>
      <c r="I13192" s="16" t="s">
        <v>1231</v>
      </c>
      <c r="J13192" s="29" t="s">
        <v>12</v>
      </c>
      <c r="K13192" s="19">
        <v>31.582000000000001</v>
      </c>
      <c r="L13192" s="26">
        <v>262</v>
      </c>
    </row>
    <row r="13193" spans="1:12" x14ac:dyDescent="0.3">
      <c r="A13193" s="14">
        <v>939335</v>
      </c>
      <c r="B13193" s="16" t="s">
        <v>16664</v>
      </c>
      <c r="C13193" s="16" t="s">
        <v>10</v>
      </c>
      <c r="D13193" s="4">
        <v>45198</v>
      </c>
      <c r="E13193" s="23">
        <v>2023</v>
      </c>
      <c r="F13193" s="19">
        <v>6.5</v>
      </c>
      <c r="G13193" s="19">
        <f>IF(Movies[[#This Row],[rating]]=0,"",Movies[[#This Row],[rating]])</f>
        <v>6.5</v>
      </c>
      <c r="H13193" s="19" t="str">
        <f>IF(Movies[[#This Row],[rating]]=0,"No Rating","Rated")</f>
        <v>Rated</v>
      </c>
      <c r="I13193" s="16" t="s">
        <v>193</v>
      </c>
      <c r="J13193" s="29" t="s">
        <v>12</v>
      </c>
      <c r="K13193" s="19">
        <v>31.427</v>
      </c>
      <c r="L13193" s="26">
        <v>286</v>
      </c>
    </row>
    <row r="13194" spans="1:12" x14ac:dyDescent="0.3">
      <c r="A13194" s="14">
        <v>997265</v>
      </c>
      <c r="B13194" s="16" t="s">
        <v>16665</v>
      </c>
      <c r="C13194" s="16" t="s">
        <v>9334</v>
      </c>
      <c r="D13194" s="4">
        <v>44945</v>
      </c>
      <c r="E13194" s="23">
        <v>2023</v>
      </c>
      <c r="F13194" s="19">
        <v>5.6</v>
      </c>
      <c r="G13194" s="19">
        <f>IF(Movies[[#This Row],[rating]]=0,"",Movies[[#This Row],[rating]])</f>
        <v>5.6</v>
      </c>
      <c r="H13194" s="19" t="str">
        <f>IF(Movies[[#This Row],[rating]]=0,"No Rating","Rated")</f>
        <v>Rated</v>
      </c>
      <c r="I13194" s="16" t="s">
        <v>49</v>
      </c>
      <c r="J13194" s="29" t="s">
        <v>86</v>
      </c>
      <c r="K13194" s="19">
        <v>31.413</v>
      </c>
      <c r="L13194" s="26">
        <v>17</v>
      </c>
    </row>
    <row r="13195" spans="1:12" x14ac:dyDescent="0.3">
      <c r="A13195" s="14">
        <v>994108</v>
      </c>
      <c r="B13195" s="16" t="s">
        <v>16666</v>
      </c>
      <c r="C13195" s="16" t="s">
        <v>14</v>
      </c>
      <c r="D13195" s="4">
        <v>45282</v>
      </c>
      <c r="E13195" s="23">
        <v>2023</v>
      </c>
      <c r="F13195" s="19">
        <v>7.4720000000000004</v>
      </c>
      <c r="G13195" s="19">
        <f>IF(Movies[[#This Row],[rating]]=0,"",Movies[[#This Row],[rating]])</f>
        <v>7.4720000000000004</v>
      </c>
      <c r="H13195" s="19" t="str">
        <f>IF(Movies[[#This Row],[rating]]=0,"No Rating","Rated")</f>
        <v>Rated</v>
      </c>
      <c r="I13195" s="16" t="s">
        <v>9252</v>
      </c>
      <c r="J13195" s="29" t="s">
        <v>12</v>
      </c>
      <c r="K13195" s="19">
        <v>31.175999999999998</v>
      </c>
      <c r="L13195" s="26">
        <v>799</v>
      </c>
    </row>
    <row r="13196" spans="1:12" x14ac:dyDescent="0.3">
      <c r="A13196" s="14">
        <v>1078012</v>
      </c>
      <c r="B13196" s="16" t="s">
        <v>16667</v>
      </c>
      <c r="C13196" s="16" t="s">
        <v>411</v>
      </c>
      <c r="D13196" s="4">
        <v>44948</v>
      </c>
      <c r="E13196" s="23">
        <v>2023</v>
      </c>
      <c r="F13196" s="19">
        <v>6.5</v>
      </c>
      <c r="G13196" s="19">
        <f>IF(Movies[[#This Row],[rating]]=0,"",Movies[[#This Row],[rating]])</f>
        <v>6.5</v>
      </c>
      <c r="H13196" s="19" t="str">
        <f>IF(Movies[[#This Row],[rating]]=0,"No Rating","Rated")</f>
        <v>Rated</v>
      </c>
      <c r="I13196" s="16" t="s">
        <v>16668</v>
      </c>
      <c r="J13196" s="29" t="s">
        <v>342</v>
      </c>
      <c r="K13196" s="19">
        <v>31.14</v>
      </c>
      <c r="L13196" s="26">
        <v>11</v>
      </c>
    </row>
    <row r="13197" spans="1:12" x14ac:dyDescent="0.3">
      <c r="A13197" s="14">
        <v>999644</v>
      </c>
      <c r="B13197" s="16" t="s">
        <v>16669</v>
      </c>
      <c r="C13197" s="16" t="s">
        <v>10</v>
      </c>
      <c r="D13197" s="4">
        <v>45156</v>
      </c>
      <c r="E13197" s="23">
        <v>2023</v>
      </c>
      <c r="F13197" s="19">
        <v>6.4279999999999999</v>
      </c>
      <c r="G13197" s="19">
        <f>IF(Movies[[#This Row],[rating]]=0,"",Movies[[#This Row],[rating]])</f>
        <v>6.4279999999999999</v>
      </c>
      <c r="H13197" s="19" t="str">
        <f>IF(Movies[[#This Row],[rating]]=0,"No Rating","Rated")</f>
        <v>Rated</v>
      </c>
      <c r="I13197" s="16" t="s">
        <v>30</v>
      </c>
      <c r="J13197" s="29" t="s">
        <v>12</v>
      </c>
      <c r="K13197" s="19">
        <v>30.952000000000002</v>
      </c>
      <c r="L13197" s="26">
        <v>432</v>
      </c>
    </row>
    <row r="13198" spans="1:12" x14ac:dyDescent="0.3">
      <c r="A13198" s="14">
        <v>649609</v>
      </c>
      <c r="B13198" s="16" t="s">
        <v>16670</v>
      </c>
      <c r="C13198" s="16" t="s">
        <v>10</v>
      </c>
      <c r="D13198" s="4">
        <v>45023</v>
      </c>
      <c r="E13198" s="23">
        <v>2023</v>
      </c>
      <c r="F13198" s="19">
        <v>6.4960000000000004</v>
      </c>
      <c r="G13198" s="19">
        <f>IF(Movies[[#This Row],[rating]]=0,"",Movies[[#This Row],[rating]])</f>
        <v>6.4960000000000004</v>
      </c>
      <c r="H13198" s="19" t="str">
        <f>IF(Movies[[#This Row],[rating]]=0,"No Rating","Rated")</f>
        <v>Rated</v>
      </c>
      <c r="I13198" s="16" t="s">
        <v>11136</v>
      </c>
      <c r="J13198" s="29" t="s">
        <v>12</v>
      </c>
      <c r="K13198" s="19">
        <v>30.890999999999998</v>
      </c>
      <c r="L13198" s="26">
        <v>1795</v>
      </c>
    </row>
    <row r="13199" spans="1:12" x14ac:dyDescent="0.3">
      <c r="A13199" s="14">
        <v>916433</v>
      </c>
      <c r="B13199" s="16" t="s">
        <v>16671</v>
      </c>
      <c r="C13199" s="16" t="s">
        <v>10</v>
      </c>
      <c r="D13199" s="4">
        <v>44997</v>
      </c>
      <c r="E13199" s="23">
        <v>2023</v>
      </c>
      <c r="F13199" s="19">
        <v>5.9</v>
      </c>
      <c r="G13199" s="19">
        <f>IF(Movies[[#This Row],[rating]]=0,"",Movies[[#This Row],[rating]])</f>
        <v>5.9</v>
      </c>
      <c r="H13199" s="19" t="str">
        <f>IF(Movies[[#This Row],[rating]]=0,"No Rating","Rated")</f>
        <v>Rated</v>
      </c>
      <c r="I13199" s="16" t="s">
        <v>16672</v>
      </c>
      <c r="J13199" s="29" t="s">
        <v>12</v>
      </c>
      <c r="K13199" s="19">
        <v>30.765000000000001</v>
      </c>
      <c r="L13199" s="26">
        <v>44</v>
      </c>
    </row>
    <row r="13200" spans="1:12" x14ac:dyDescent="0.3">
      <c r="A13200" s="14">
        <v>912480</v>
      </c>
      <c r="B13200" s="16" t="s">
        <v>16673</v>
      </c>
      <c r="C13200" s="16" t="s">
        <v>432</v>
      </c>
      <c r="D13200" s="4">
        <v>45149</v>
      </c>
      <c r="E13200" s="23">
        <v>2023</v>
      </c>
      <c r="F13200" s="19">
        <v>7.1</v>
      </c>
      <c r="G13200" s="19">
        <f>IF(Movies[[#This Row],[rating]]=0,"",Movies[[#This Row],[rating]])</f>
        <v>7.1</v>
      </c>
      <c r="H13200" s="19" t="str">
        <f>IF(Movies[[#This Row],[rating]]=0,"No Rating","Rated")</f>
        <v>Rated</v>
      </c>
      <c r="I13200" s="16" t="s">
        <v>199</v>
      </c>
      <c r="J13200" s="29" t="s">
        <v>110</v>
      </c>
      <c r="K13200" s="19">
        <v>30.622</v>
      </c>
      <c r="L13200" s="26">
        <v>266</v>
      </c>
    </row>
    <row r="13201" spans="1:12" x14ac:dyDescent="0.3">
      <c r="A13201" s="14">
        <v>1079394</v>
      </c>
      <c r="B13201" s="16" t="s">
        <v>16674</v>
      </c>
      <c r="C13201" s="16" t="s">
        <v>1845</v>
      </c>
      <c r="D13201" s="4">
        <v>44933</v>
      </c>
      <c r="E13201" s="23">
        <v>2023</v>
      </c>
      <c r="F13201" s="19">
        <v>6</v>
      </c>
      <c r="G13201" s="19">
        <f>IF(Movies[[#This Row],[rating]]=0,"",Movies[[#This Row],[rating]])</f>
        <v>6</v>
      </c>
      <c r="H13201" s="19" t="str">
        <f>IF(Movies[[#This Row],[rating]]=0,"No Rating","Rated")</f>
        <v>Rated</v>
      </c>
      <c r="I13201" s="16" t="s">
        <v>6841</v>
      </c>
      <c r="J13201" s="29" t="s">
        <v>12</v>
      </c>
      <c r="K13201" s="19">
        <v>30.571999999999999</v>
      </c>
      <c r="L13201" s="26">
        <v>43</v>
      </c>
    </row>
    <row r="13202" spans="1:12" x14ac:dyDescent="0.3">
      <c r="A13202" s="14">
        <v>948713</v>
      </c>
      <c r="B13202" s="16" t="s">
        <v>16675</v>
      </c>
      <c r="C13202" s="16" t="s">
        <v>416</v>
      </c>
      <c r="D13202" s="4">
        <v>45030</v>
      </c>
      <c r="E13202" s="23">
        <v>2023</v>
      </c>
      <c r="F13202" s="19">
        <v>7.2</v>
      </c>
      <c r="G13202" s="19">
        <f>IF(Movies[[#This Row],[rating]]=0,"",Movies[[#This Row],[rating]])</f>
        <v>7.2</v>
      </c>
      <c r="H13202" s="19" t="str">
        <f>IF(Movies[[#This Row],[rating]]=0,"No Rating","Rated")</f>
        <v>Rated</v>
      </c>
      <c r="I13202" s="16" t="s">
        <v>15701</v>
      </c>
      <c r="J13202" s="29" t="s">
        <v>12</v>
      </c>
      <c r="K13202" s="19">
        <v>30.548999999999999</v>
      </c>
      <c r="L13202" s="26">
        <v>706</v>
      </c>
    </row>
    <row r="13203" spans="1:12" x14ac:dyDescent="0.3">
      <c r="A13203" s="14">
        <v>1159518</v>
      </c>
      <c r="B13203" s="16" t="s">
        <v>16676</v>
      </c>
      <c r="C13203" s="16" t="s">
        <v>10</v>
      </c>
      <c r="D13203" s="4">
        <v>45233</v>
      </c>
      <c r="E13203" s="23">
        <v>2023</v>
      </c>
      <c r="F13203" s="19">
        <v>4.9000000000000004</v>
      </c>
      <c r="G13203" s="19">
        <f>IF(Movies[[#This Row],[rating]]=0,"",Movies[[#This Row],[rating]])</f>
        <v>4.9000000000000004</v>
      </c>
      <c r="H13203" s="19" t="str">
        <f>IF(Movies[[#This Row],[rating]]=0,"No Rating","Rated")</f>
        <v>Rated</v>
      </c>
      <c r="I13203" s="16" t="s">
        <v>16677</v>
      </c>
      <c r="J13203" s="29" t="s">
        <v>12</v>
      </c>
      <c r="K13203" s="19">
        <v>30.350999999999999</v>
      </c>
      <c r="L13203" s="26">
        <v>31</v>
      </c>
    </row>
    <row r="13204" spans="1:12" x14ac:dyDescent="0.3">
      <c r="A13204" s="14">
        <v>945937</v>
      </c>
      <c r="B13204" s="16" t="s">
        <v>16678</v>
      </c>
      <c r="C13204" s="16" t="s">
        <v>10</v>
      </c>
      <c r="D13204" s="4">
        <v>45268</v>
      </c>
      <c r="E13204" s="23">
        <v>2023</v>
      </c>
      <c r="F13204" s="19">
        <v>6.2</v>
      </c>
      <c r="G13204" s="19">
        <f>IF(Movies[[#This Row],[rating]]=0,"",Movies[[#This Row],[rating]])</f>
        <v>6.2</v>
      </c>
      <c r="H13204" s="19" t="str">
        <f>IF(Movies[[#This Row],[rating]]=0,"No Rating","Rated")</f>
        <v>Rated</v>
      </c>
      <c r="I13204" s="16" t="s">
        <v>889</v>
      </c>
      <c r="J13204" s="29" t="s">
        <v>12</v>
      </c>
      <c r="K13204" s="19">
        <v>30.16</v>
      </c>
      <c r="L13204" s="26">
        <v>189</v>
      </c>
    </row>
    <row r="13205" spans="1:12" x14ac:dyDescent="0.3">
      <c r="A13205" s="14">
        <v>1115396</v>
      </c>
      <c r="B13205" s="16" t="s">
        <v>16679</v>
      </c>
      <c r="C13205" s="16" t="s">
        <v>10</v>
      </c>
      <c r="D13205" s="4">
        <v>45058</v>
      </c>
      <c r="E13205" s="23">
        <v>2023</v>
      </c>
      <c r="F13205" s="19">
        <v>4.2</v>
      </c>
      <c r="G13205" s="19">
        <f>IF(Movies[[#This Row],[rating]]=0,"",Movies[[#This Row],[rating]])</f>
        <v>4.2</v>
      </c>
      <c r="H13205" s="19" t="str">
        <f>IF(Movies[[#This Row],[rating]]=0,"No Rating","Rated")</f>
        <v>Rated</v>
      </c>
      <c r="I13205" s="16" t="s">
        <v>1373</v>
      </c>
      <c r="J13205" s="29" t="s">
        <v>12</v>
      </c>
      <c r="K13205" s="19">
        <v>29.95</v>
      </c>
      <c r="L13205" s="26">
        <v>21</v>
      </c>
    </row>
    <row r="13206" spans="1:12" x14ac:dyDescent="0.3">
      <c r="A13206" s="14">
        <v>1103825</v>
      </c>
      <c r="B13206" s="16" t="s">
        <v>16680</v>
      </c>
      <c r="C13206" s="16" t="s">
        <v>416</v>
      </c>
      <c r="D13206" s="4">
        <v>45037</v>
      </c>
      <c r="E13206" s="23">
        <v>2023</v>
      </c>
      <c r="F13206" s="19">
        <v>5.0999999999999996</v>
      </c>
      <c r="G13206" s="19">
        <f>IF(Movies[[#This Row],[rating]]=0,"",Movies[[#This Row],[rating]])</f>
        <v>5.0999999999999996</v>
      </c>
      <c r="H13206" s="19" t="str">
        <f>IF(Movies[[#This Row],[rating]]=0,"No Rating","Rated")</f>
        <v>Rated</v>
      </c>
      <c r="I13206" s="16" t="s">
        <v>8956</v>
      </c>
      <c r="J13206" s="29" t="s">
        <v>12</v>
      </c>
      <c r="K13206" s="19">
        <v>29.928000000000001</v>
      </c>
      <c r="L13206" s="26">
        <v>166</v>
      </c>
    </row>
    <row r="13207" spans="1:12" x14ac:dyDescent="0.3">
      <c r="A13207" s="14">
        <v>664341</v>
      </c>
      <c r="B13207" s="16" t="s">
        <v>16681</v>
      </c>
      <c r="C13207" s="16" t="s">
        <v>14</v>
      </c>
      <c r="D13207" s="4">
        <v>45261</v>
      </c>
      <c r="E13207" s="23">
        <v>2023</v>
      </c>
      <c r="F13207" s="19">
        <v>6.01</v>
      </c>
      <c r="G13207" s="19">
        <f>IF(Movies[[#This Row],[rating]]=0,"",Movies[[#This Row],[rating]])</f>
        <v>6.01</v>
      </c>
      <c r="H13207" s="19" t="str">
        <f>IF(Movies[[#This Row],[rating]]=0,"No Rating","Rated")</f>
        <v>Rated</v>
      </c>
      <c r="I13207" s="16" t="s">
        <v>166</v>
      </c>
      <c r="J13207" s="29" t="s">
        <v>12</v>
      </c>
      <c r="K13207" s="19">
        <v>29.885000000000002</v>
      </c>
      <c r="L13207" s="26">
        <v>249</v>
      </c>
    </row>
    <row r="13208" spans="1:12" x14ac:dyDescent="0.3">
      <c r="A13208" s="14">
        <v>1046090</v>
      </c>
      <c r="B13208" s="16" t="s">
        <v>16682</v>
      </c>
      <c r="C13208" s="16" t="s">
        <v>1144</v>
      </c>
      <c r="D13208" s="4">
        <v>45205</v>
      </c>
      <c r="E13208" s="23">
        <v>2023</v>
      </c>
      <c r="F13208" s="19">
        <v>7.3</v>
      </c>
      <c r="G13208" s="19">
        <f>IF(Movies[[#This Row],[rating]]=0,"",Movies[[#This Row],[rating]])</f>
        <v>7.3</v>
      </c>
      <c r="H13208" s="19" t="str">
        <f>IF(Movies[[#This Row],[rating]]=0,"No Rating","Rated")</f>
        <v>Rated</v>
      </c>
      <c r="I13208" s="16" t="s">
        <v>56</v>
      </c>
      <c r="J13208" s="29" t="s">
        <v>342</v>
      </c>
      <c r="K13208" s="19">
        <v>29.835999999999999</v>
      </c>
      <c r="L13208" s="26">
        <v>209</v>
      </c>
    </row>
    <row r="13209" spans="1:12" x14ac:dyDescent="0.3">
      <c r="A13209" s="14">
        <v>1139087</v>
      </c>
      <c r="B13209" s="16" t="s">
        <v>16683</v>
      </c>
      <c r="C13209" s="16" t="s">
        <v>10</v>
      </c>
      <c r="D13209" s="4">
        <v>45193</v>
      </c>
      <c r="E13209" s="23">
        <v>2023</v>
      </c>
      <c r="F13209" s="19">
        <v>8.3000000000000007</v>
      </c>
      <c r="G13209" s="19">
        <f>IF(Movies[[#This Row],[rating]]=0,"",Movies[[#This Row],[rating]])</f>
        <v>8.3000000000000007</v>
      </c>
      <c r="H13209" s="19" t="str">
        <f>IF(Movies[[#This Row],[rating]]=0,"No Rating","Rated")</f>
        <v>Rated</v>
      </c>
      <c r="I13209" s="16" t="s">
        <v>9820</v>
      </c>
      <c r="J13209" s="29" t="s">
        <v>12</v>
      </c>
      <c r="K13209" s="19">
        <v>29.835000000000001</v>
      </c>
      <c r="L13209" s="26">
        <v>367</v>
      </c>
    </row>
    <row r="13210" spans="1:12" x14ac:dyDescent="0.3">
      <c r="A13210" s="14">
        <v>770906</v>
      </c>
      <c r="B13210" s="16" t="s">
        <v>16684</v>
      </c>
      <c r="C13210" s="16" t="s">
        <v>595</v>
      </c>
      <c r="D13210" s="4">
        <v>45281</v>
      </c>
      <c r="E13210" s="23">
        <v>2023</v>
      </c>
      <c r="F13210" s="19">
        <v>6.8</v>
      </c>
      <c r="G13210" s="19">
        <f>IF(Movies[[#This Row],[rating]]=0,"",Movies[[#This Row],[rating]])</f>
        <v>6.8</v>
      </c>
      <c r="H13210" s="19" t="str">
        <f>IF(Movies[[#This Row],[rating]]=0,"No Rating","Rated")</f>
        <v>Rated</v>
      </c>
      <c r="I13210" s="16" t="s">
        <v>889</v>
      </c>
      <c r="J13210" s="29" t="s">
        <v>1033</v>
      </c>
      <c r="K13210" s="19">
        <v>29.667999999999999</v>
      </c>
      <c r="L13210" s="26">
        <v>81</v>
      </c>
    </row>
    <row r="13211" spans="1:12" x14ac:dyDescent="0.3">
      <c r="A13211" s="14">
        <v>891699</v>
      </c>
      <c r="B13211" s="16" t="s">
        <v>3680</v>
      </c>
      <c r="C13211" s="16" t="s">
        <v>10</v>
      </c>
      <c r="D13211" s="4">
        <v>45260</v>
      </c>
      <c r="E13211" s="23">
        <v>2023</v>
      </c>
      <c r="F13211" s="19">
        <v>6.1959999999999997</v>
      </c>
      <c r="G13211" s="19">
        <f>IF(Movies[[#This Row],[rating]]=0,"",Movies[[#This Row],[rating]])</f>
        <v>6.1959999999999997</v>
      </c>
      <c r="H13211" s="19" t="str">
        <f>IF(Movies[[#This Row],[rating]]=0,"No Rating","Rated")</f>
        <v>Rated</v>
      </c>
      <c r="I13211" s="16" t="s">
        <v>193</v>
      </c>
      <c r="J13211" s="29" t="s">
        <v>12</v>
      </c>
      <c r="K13211" s="19">
        <v>29.579000000000001</v>
      </c>
      <c r="L13211" s="26">
        <v>790</v>
      </c>
    </row>
    <row r="13212" spans="1:12" x14ac:dyDescent="0.3">
      <c r="A13212" s="14">
        <v>1134754</v>
      </c>
      <c r="B13212" s="16" t="s">
        <v>16685</v>
      </c>
      <c r="C13212" s="16" t="s">
        <v>3367</v>
      </c>
      <c r="D13212" s="4">
        <v>45253</v>
      </c>
      <c r="E13212" s="23">
        <v>2023</v>
      </c>
      <c r="F13212" s="19">
        <v>5.63</v>
      </c>
      <c r="G13212" s="19">
        <f>IF(Movies[[#This Row],[rating]]=0,"",Movies[[#This Row],[rating]])</f>
        <v>5.63</v>
      </c>
      <c r="H13212" s="19" t="str">
        <f>IF(Movies[[#This Row],[rating]]=0,"No Rating","Rated")</f>
        <v>Rated</v>
      </c>
      <c r="I13212" s="16" t="s">
        <v>33</v>
      </c>
      <c r="J13212" s="29" t="s">
        <v>3112</v>
      </c>
      <c r="K13212" s="19">
        <v>29.577000000000002</v>
      </c>
      <c r="L13212" s="26">
        <v>27</v>
      </c>
    </row>
    <row r="13213" spans="1:12" x14ac:dyDescent="0.3">
      <c r="A13213" s="14">
        <v>1064835</v>
      </c>
      <c r="B13213" s="16" t="s">
        <v>16686</v>
      </c>
      <c r="C13213" s="16" t="s">
        <v>10748</v>
      </c>
      <c r="D13213" s="4">
        <v>45146</v>
      </c>
      <c r="E13213" s="23">
        <v>2023</v>
      </c>
      <c r="F13213" s="19">
        <v>7.2</v>
      </c>
      <c r="G13213" s="19">
        <f>IF(Movies[[#This Row],[rating]]=0,"",Movies[[#This Row],[rating]])</f>
        <v>7.2</v>
      </c>
      <c r="H13213" s="19" t="str">
        <f>IF(Movies[[#This Row],[rating]]=0,"No Rating","Rated")</f>
        <v>Rated</v>
      </c>
      <c r="I13213" s="16" t="s">
        <v>16687</v>
      </c>
      <c r="J13213" s="29" t="s">
        <v>146</v>
      </c>
      <c r="K13213" s="19">
        <v>29.457000000000001</v>
      </c>
      <c r="L13213" s="26">
        <v>204</v>
      </c>
    </row>
    <row r="13214" spans="1:12" x14ac:dyDescent="0.3">
      <c r="A13214" s="14">
        <v>990140</v>
      </c>
      <c r="B13214" s="16" t="s">
        <v>16688</v>
      </c>
      <c r="C13214" s="16" t="s">
        <v>341</v>
      </c>
      <c r="D13214" s="4">
        <v>44942</v>
      </c>
      <c r="E13214" s="23">
        <v>2023</v>
      </c>
      <c r="F13214" s="19">
        <v>6.4</v>
      </c>
      <c r="G13214" s="19">
        <f>IF(Movies[[#This Row],[rating]]=0,"",Movies[[#This Row],[rating]])</f>
        <v>6.4</v>
      </c>
      <c r="H13214" s="19" t="str">
        <f>IF(Movies[[#This Row],[rating]]=0,"No Rating","Rated")</f>
        <v>Rated</v>
      </c>
      <c r="I13214" s="16" t="s">
        <v>777</v>
      </c>
      <c r="J13214" s="29" t="s">
        <v>534</v>
      </c>
      <c r="K13214" s="19">
        <v>29.241</v>
      </c>
      <c r="L13214" s="26">
        <v>160</v>
      </c>
    </row>
    <row r="13215" spans="1:12" x14ac:dyDescent="0.3">
      <c r="A13215" s="14">
        <v>832502</v>
      </c>
      <c r="B13215" s="16" t="s">
        <v>5790</v>
      </c>
      <c r="C13215" s="16" t="s">
        <v>25</v>
      </c>
      <c r="D13215" s="4">
        <v>45149</v>
      </c>
      <c r="E13215" s="23">
        <v>2023</v>
      </c>
      <c r="F13215" s="19">
        <v>6.5529999999999999</v>
      </c>
      <c r="G13215" s="19">
        <f>IF(Movies[[#This Row],[rating]]=0,"",Movies[[#This Row],[rating]])</f>
        <v>6.5529999999999999</v>
      </c>
      <c r="H13215" s="19" t="str">
        <f>IF(Movies[[#This Row],[rating]]=0,"No Rating","Rated")</f>
        <v>Rated</v>
      </c>
      <c r="I13215" s="16" t="s">
        <v>16689</v>
      </c>
      <c r="J13215" s="29" t="s">
        <v>12</v>
      </c>
      <c r="K13215" s="19">
        <v>29.224</v>
      </c>
      <c r="L13215" s="26">
        <v>292</v>
      </c>
    </row>
    <row r="13216" spans="1:12" x14ac:dyDescent="0.3">
      <c r="A13216" s="14">
        <v>945729</v>
      </c>
      <c r="B13216" s="16" t="s">
        <v>16690</v>
      </c>
      <c r="C13216" s="16" t="s">
        <v>14</v>
      </c>
      <c r="D13216" s="4">
        <v>45182</v>
      </c>
      <c r="E13216" s="23">
        <v>2023</v>
      </c>
      <c r="F13216" s="19">
        <v>6.6070000000000002</v>
      </c>
      <c r="G13216" s="19">
        <f>IF(Movies[[#This Row],[rating]]=0,"",Movies[[#This Row],[rating]])</f>
        <v>6.6070000000000002</v>
      </c>
      <c r="H13216" s="19" t="str">
        <f>IF(Movies[[#This Row],[rating]]=0,"No Rating","Rated")</f>
        <v>Rated</v>
      </c>
      <c r="I13216" s="16" t="s">
        <v>674</v>
      </c>
      <c r="J13216" s="29" t="s">
        <v>12</v>
      </c>
      <c r="K13216" s="19">
        <v>29.004000000000001</v>
      </c>
      <c r="L13216" s="26">
        <v>2420</v>
      </c>
    </row>
    <row r="13217" spans="1:12" x14ac:dyDescent="0.3">
      <c r="A13217" s="14">
        <v>1027073</v>
      </c>
      <c r="B13217" s="16" t="s">
        <v>16691</v>
      </c>
      <c r="C13217" s="16" t="s">
        <v>16692</v>
      </c>
      <c r="D13217" s="4">
        <v>45205</v>
      </c>
      <c r="E13217" s="23">
        <v>2023</v>
      </c>
      <c r="F13217" s="19">
        <v>6.5</v>
      </c>
      <c r="G13217" s="19">
        <f>IF(Movies[[#This Row],[rating]]=0,"",Movies[[#This Row],[rating]])</f>
        <v>6.5</v>
      </c>
      <c r="H13217" s="19" t="str">
        <f>IF(Movies[[#This Row],[rating]]=0,"No Rating","Rated")</f>
        <v>Rated</v>
      </c>
      <c r="I13217" s="16" t="s">
        <v>193</v>
      </c>
      <c r="J13217" s="29" t="s">
        <v>12</v>
      </c>
      <c r="K13217" s="19">
        <v>28.917999999999999</v>
      </c>
      <c r="L13217" s="26">
        <v>438</v>
      </c>
    </row>
    <row r="13218" spans="1:12" x14ac:dyDescent="0.3">
      <c r="A13218" s="14">
        <v>1117609</v>
      </c>
      <c r="B13218" s="16" t="s">
        <v>16693</v>
      </c>
      <c r="C13218" s="16" t="s">
        <v>144</v>
      </c>
      <c r="D13218" s="4">
        <v>45219</v>
      </c>
      <c r="E13218" s="23">
        <v>2023</v>
      </c>
      <c r="F13218" s="19">
        <v>6.9</v>
      </c>
      <c r="G13218" s="19">
        <f>IF(Movies[[#This Row],[rating]]=0,"",Movies[[#This Row],[rating]])</f>
        <v>6.9</v>
      </c>
      <c r="H13218" s="19" t="str">
        <f>IF(Movies[[#This Row],[rating]]=0,"No Rating","Rated")</f>
        <v>Rated</v>
      </c>
      <c r="I13218" s="16" t="s">
        <v>400</v>
      </c>
      <c r="J13218" s="29" t="s">
        <v>146</v>
      </c>
      <c r="K13218" s="19">
        <v>28.763999999999999</v>
      </c>
      <c r="L13218" s="26">
        <v>22</v>
      </c>
    </row>
    <row r="13219" spans="1:12" x14ac:dyDescent="0.3">
      <c r="A13219" s="14">
        <v>872906</v>
      </c>
      <c r="B13219" s="16" t="s">
        <v>16694</v>
      </c>
      <c r="C13219" s="16" t="s">
        <v>595</v>
      </c>
      <c r="D13219" s="4">
        <v>45176</v>
      </c>
      <c r="E13219" s="23">
        <v>2023</v>
      </c>
      <c r="F13219" s="19">
        <v>7.1449999999999996</v>
      </c>
      <c r="G13219" s="19">
        <f>IF(Movies[[#This Row],[rating]]=0,"",Movies[[#This Row],[rating]])</f>
        <v>7.1449999999999996</v>
      </c>
      <c r="H13219" s="19" t="str">
        <f>IF(Movies[[#This Row],[rating]]=0,"No Rating","Rated")</f>
        <v>Rated</v>
      </c>
      <c r="I13219" s="16" t="s">
        <v>78</v>
      </c>
      <c r="J13219" s="29" t="s">
        <v>142</v>
      </c>
      <c r="K13219" s="19">
        <v>28.655000000000001</v>
      </c>
      <c r="L13219" s="26">
        <v>265</v>
      </c>
    </row>
    <row r="13220" spans="1:12" x14ac:dyDescent="0.3">
      <c r="A13220" s="14">
        <v>1056360</v>
      </c>
      <c r="B13220" s="16" t="s">
        <v>16695</v>
      </c>
      <c r="C13220" s="16" t="s">
        <v>10</v>
      </c>
      <c r="D13220" s="4">
        <v>45240</v>
      </c>
      <c r="E13220" s="23">
        <v>2023</v>
      </c>
      <c r="F13220" s="19">
        <v>7.3170000000000002</v>
      </c>
      <c r="G13220" s="19">
        <f>IF(Movies[[#This Row],[rating]]=0,"",Movies[[#This Row],[rating]])</f>
        <v>7.3170000000000002</v>
      </c>
      <c r="H13220" s="19" t="str">
        <f>IF(Movies[[#This Row],[rating]]=0,"No Rating","Rated")</f>
        <v>Rated</v>
      </c>
      <c r="I13220" s="16" t="s">
        <v>180</v>
      </c>
      <c r="J13220" s="29" t="s">
        <v>12</v>
      </c>
      <c r="K13220" s="19">
        <v>28.47</v>
      </c>
      <c r="L13220" s="26">
        <v>1067</v>
      </c>
    </row>
    <row r="13221" spans="1:12" x14ac:dyDescent="0.3">
      <c r="A13221" s="14">
        <v>747188</v>
      </c>
      <c r="B13221" s="16" t="s">
        <v>16696</v>
      </c>
      <c r="C13221" s="16" t="s">
        <v>10</v>
      </c>
      <c r="D13221" s="4">
        <v>45085</v>
      </c>
      <c r="E13221" s="23">
        <v>2023</v>
      </c>
      <c r="F13221" s="19">
        <v>6.4640000000000004</v>
      </c>
      <c r="G13221" s="19">
        <f>IF(Movies[[#This Row],[rating]]=0,"",Movies[[#This Row],[rating]])</f>
        <v>6.4640000000000004</v>
      </c>
      <c r="H13221" s="19" t="str">
        <f>IF(Movies[[#This Row],[rating]]=0,"No Rating","Rated")</f>
        <v>Rated</v>
      </c>
      <c r="I13221" s="16" t="s">
        <v>180</v>
      </c>
      <c r="J13221" s="29" t="s">
        <v>12</v>
      </c>
      <c r="K13221" s="19">
        <v>28.462</v>
      </c>
      <c r="L13221" s="26">
        <v>2013</v>
      </c>
    </row>
    <row r="13222" spans="1:12" x14ac:dyDescent="0.3">
      <c r="A13222" s="14">
        <v>781732</v>
      </c>
      <c r="B13222" s="16" t="s">
        <v>6524</v>
      </c>
      <c r="C13222" s="16" t="s">
        <v>595</v>
      </c>
      <c r="D13222" s="4">
        <v>45261</v>
      </c>
      <c r="E13222" s="23">
        <v>2023</v>
      </c>
      <c r="F13222" s="19">
        <v>6.3630000000000004</v>
      </c>
      <c r="G13222" s="19">
        <f>IF(Movies[[#This Row],[rating]]=0,"",Movies[[#This Row],[rating]])</f>
        <v>6.3630000000000004</v>
      </c>
      <c r="H13222" s="19" t="str">
        <f>IF(Movies[[#This Row],[rating]]=0,"No Rating","Rated")</f>
        <v>Rated</v>
      </c>
      <c r="I13222" s="16" t="s">
        <v>889</v>
      </c>
      <c r="J13222" s="29" t="s">
        <v>142</v>
      </c>
      <c r="K13222" s="19">
        <v>28.4</v>
      </c>
      <c r="L13222" s="26">
        <v>120</v>
      </c>
    </row>
    <row r="13223" spans="1:12" x14ac:dyDescent="0.3">
      <c r="A13223" s="14">
        <v>790493</v>
      </c>
      <c r="B13223" s="16" t="s">
        <v>16697</v>
      </c>
      <c r="C13223" s="16" t="s">
        <v>10</v>
      </c>
      <c r="D13223" s="4">
        <v>45191</v>
      </c>
      <c r="E13223" s="23">
        <v>2023</v>
      </c>
      <c r="F13223" s="19">
        <v>6</v>
      </c>
      <c r="G13223" s="19">
        <f>IF(Movies[[#This Row],[rating]]=0,"",Movies[[#This Row],[rating]])</f>
        <v>6</v>
      </c>
      <c r="H13223" s="19" t="str">
        <f>IF(Movies[[#This Row],[rating]]=0,"No Rating","Rated")</f>
        <v>Rated</v>
      </c>
      <c r="I13223" s="16" t="s">
        <v>16698</v>
      </c>
      <c r="J13223" s="29" t="s">
        <v>12</v>
      </c>
      <c r="K13223" s="19">
        <v>28.393999999999998</v>
      </c>
      <c r="L13223" s="26">
        <v>142</v>
      </c>
    </row>
    <row r="13224" spans="1:12" x14ac:dyDescent="0.3">
      <c r="A13224" s="14">
        <v>870518</v>
      </c>
      <c r="B13224" s="16" t="s">
        <v>16699</v>
      </c>
      <c r="C13224" s="16" t="s">
        <v>16700</v>
      </c>
      <c r="D13224" s="4">
        <v>45022</v>
      </c>
      <c r="E13224" s="23">
        <v>2023</v>
      </c>
      <c r="F13224" s="19">
        <v>6.1</v>
      </c>
      <c r="G13224" s="19">
        <f>IF(Movies[[#This Row],[rating]]=0,"",Movies[[#This Row],[rating]])</f>
        <v>6.1</v>
      </c>
      <c r="H13224" s="19" t="str">
        <f>IF(Movies[[#This Row],[rating]]=0,"No Rating","Rated")</f>
        <v>Rated</v>
      </c>
      <c r="I13224" s="16" t="s">
        <v>239</v>
      </c>
      <c r="J13224" s="29" t="s">
        <v>12</v>
      </c>
      <c r="K13224" s="19">
        <v>28.384</v>
      </c>
      <c r="L13224" s="26">
        <v>192</v>
      </c>
    </row>
    <row r="13225" spans="1:12" x14ac:dyDescent="0.3">
      <c r="A13225" s="14">
        <v>974931</v>
      </c>
      <c r="B13225" s="16" t="s">
        <v>16701</v>
      </c>
      <c r="C13225" s="16" t="s">
        <v>10</v>
      </c>
      <c r="D13225" s="4">
        <v>45197</v>
      </c>
      <c r="E13225" s="23">
        <v>2023</v>
      </c>
      <c r="F13225" s="19">
        <v>6.84</v>
      </c>
      <c r="G13225" s="19">
        <f>IF(Movies[[#This Row],[rating]]=0,"",Movies[[#This Row],[rating]])</f>
        <v>6.84</v>
      </c>
      <c r="H13225" s="19" t="str">
        <f>IF(Movies[[#This Row],[rating]]=0,"No Rating","Rated")</f>
        <v>Rated</v>
      </c>
      <c r="I13225" s="16" t="s">
        <v>3903</v>
      </c>
      <c r="J13225" s="29" t="s">
        <v>12</v>
      </c>
      <c r="K13225" s="19">
        <v>28.067</v>
      </c>
      <c r="L13225" s="26">
        <v>913</v>
      </c>
    </row>
    <row r="13226" spans="1:12" x14ac:dyDescent="0.3">
      <c r="A13226" s="14">
        <v>980026</v>
      </c>
      <c r="B13226" s="16" t="s">
        <v>16702</v>
      </c>
      <c r="C13226" s="16" t="s">
        <v>7440</v>
      </c>
      <c r="D13226" s="4">
        <v>45204</v>
      </c>
      <c r="E13226" s="23">
        <v>2023</v>
      </c>
      <c r="F13226" s="19">
        <v>7.8</v>
      </c>
      <c r="G13226" s="19">
        <f>IF(Movies[[#This Row],[rating]]=0,"",Movies[[#This Row],[rating]])</f>
        <v>7.8</v>
      </c>
      <c r="H13226" s="19" t="str">
        <f>IF(Movies[[#This Row],[rating]]=0,"No Rating","Rated")</f>
        <v>Rated</v>
      </c>
      <c r="I13226" s="16" t="s">
        <v>2234</v>
      </c>
      <c r="J13226" s="29" t="s">
        <v>648</v>
      </c>
      <c r="K13226" s="19">
        <v>28.056999999999999</v>
      </c>
      <c r="L13226" s="26">
        <v>380</v>
      </c>
    </row>
    <row r="13227" spans="1:12" x14ac:dyDescent="0.3">
      <c r="A13227" s="14">
        <v>714675</v>
      </c>
      <c r="B13227" s="16" t="s">
        <v>237</v>
      </c>
      <c r="C13227" s="16" t="s">
        <v>16703</v>
      </c>
      <c r="D13227" s="4">
        <v>45232</v>
      </c>
      <c r="E13227" s="23">
        <v>2023</v>
      </c>
      <c r="F13227" s="19">
        <v>6.7</v>
      </c>
      <c r="G13227" s="19">
        <f>IF(Movies[[#This Row],[rating]]=0,"",Movies[[#This Row],[rating]])</f>
        <v>6.7</v>
      </c>
      <c r="H13227" s="19" t="str">
        <f>IF(Movies[[#This Row],[rating]]=0,"No Rating","Rated")</f>
        <v>Rated</v>
      </c>
      <c r="I13227" s="16" t="s">
        <v>49</v>
      </c>
      <c r="J13227" s="29" t="s">
        <v>12</v>
      </c>
      <c r="K13227" s="19">
        <v>27.960999999999999</v>
      </c>
      <c r="L13227" s="26">
        <v>68</v>
      </c>
    </row>
    <row r="13228" spans="1:12" x14ac:dyDescent="0.3">
      <c r="A13228" s="14">
        <v>1145758</v>
      </c>
      <c r="B13228" s="16" t="s">
        <v>16704</v>
      </c>
      <c r="C13228" s="16" t="s">
        <v>10</v>
      </c>
      <c r="D13228" s="4">
        <v>45149</v>
      </c>
      <c r="E13228" s="23">
        <v>2023</v>
      </c>
      <c r="F13228" s="19">
        <v>3.2</v>
      </c>
      <c r="G13228" s="19">
        <f>IF(Movies[[#This Row],[rating]]=0,"",Movies[[#This Row],[rating]])</f>
        <v>3.2</v>
      </c>
      <c r="H13228" s="19" t="str">
        <f>IF(Movies[[#This Row],[rating]]=0,"No Rating","Rated")</f>
        <v>Rated</v>
      </c>
      <c r="I13228" s="16" t="s">
        <v>312</v>
      </c>
      <c r="J13228" s="29" t="s">
        <v>12</v>
      </c>
      <c r="K13228" s="19">
        <v>27.824999999999999</v>
      </c>
      <c r="L13228" s="26">
        <v>4</v>
      </c>
    </row>
    <row r="13229" spans="1:12" x14ac:dyDescent="0.3">
      <c r="A13229" s="14">
        <v>1117321</v>
      </c>
      <c r="B13229" s="16" t="s">
        <v>16705</v>
      </c>
      <c r="C13229" s="16" t="s">
        <v>367</v>
      </c>
      <c r="D13229" s="4">
        <v>44999</v>
      </c>
      <c r="E13229" s="23">
        <v>2023</v>
      </c>
      <c r="F13229" s="19">
        <v>6.2</v>
      </c>
      <c r="G13229" s="19">
        <f>IF(Movies[[#This Row],[rating]]=0,"",Movies[[#This Row],[rating]])</f>
        <v>6.2</v>
      </c>
      <c r="H13229" s="19" t="str">
        <f>IF(Movies[[#This Row],[rating]]=0,"No Rating","Rated")</f>
        <v>Rated</v>
      </c>
      <c r="I13229" s="16" t="s">
        <v>132</v>
      </c>
      <c r="J13229" s="29" t="s">
        <v>12</v>
      </c>
      <c r="K13229" s="19">
        <v>27.814</v>
      </c>
      <c r="L13229" s="26">
        <v>137</v>
      </c>
    </row>
    <row r="13230" spans="1:12" x14ac:dyDescent="0.3">
      <c r="A13230" s="14">
        <v>961323</v>
      </c>
      <c r="B13230" s="16" t="s">
        <v>16706</v>
      </c>
      <c r="C13230" s="16" t="s">
        <v>14</v>
      </c>
      <c r="D13230" s="4">
        <v>45100</v>
      </c>
      <c r="E13230" s="23">
        <v>2023</v>
      </c>
      <c r="F13230" s="19">
        <v>7.8789999999999996</v>
      </c>
      <c r="G13230" s="19">
        <f>IF(Movies[[#This Row],[rating]]=0,"",Movies[[#This Row],[rating]])</f>
        <v>7.8789999999999996</v>
      </c>
      <c r="H13230" s="19" t="str">
        <f>IF(Movies[[#This Row],[rating]]=0,"No Rating","Rated")</f>
        <v>Rated</v>
      </c>
      <c r="I13230" s="16" t="s">
        <v>16707</v>
      </c>
      <c r="J13230" s="29" t="s">
        <v>12</v>
      </c>
      <c r="K13230" s="19">
        <v>27.742999999999999</v>
      </c>
      <c r="L13230" s="26">
        <v>1147</v>
      </c>
    </row>
    <row r="13231" spans="1:12" x14ac:dyDescent="0.3">
      <c r="A13231" s="14">
        <v>1173900</v>
      </c>
      <c r="B13231" s="16" t="s">
        <v>16708</v>
      </c>
      <c r="C13231" s="16" t="s">
        <v>411</v>
      </c>
      <c r="D13231" s="4">
        <v>45198</v>
      </c>
      <c r="E13231" s="23">
        <v>2023</v>
      </c>
      <c r="F13231" s="19">
        <v>7</v>
      </c>
      <c r="G13231" s="19">
        <f>IF(Movies[[#This Row],[rating]]=0,"",Movies[[#This Row],[rating]])</f>
        <v>7</v>
      </c>
      <c r="H13231" s="19" t="str">
        <f>IF(Movies[[#This Row],[rating]]=0,"No Rating","Rated")</f>
        <v>Rated</v>
      </c>
      <c r="I13231" s="16" t="s">
        <v>12081</v>
      </c>
      <c r="J13231" s="29" t="s">
        <v>342</v>
      </c>
      <c r="K13231" s="19">
        <v>27.684000000000001</v>
      </c>
      <c r="L13231" s="26">
        <v>1</v>
      </c>
    </row>
    <row r="13232" spans="1:12" x14ac:dyDescent="0.3">
      <c r="A13232" s="14">
        <v>1003581</v>
      </c>
      <c r="B13232" s="16" t="s">
        <v>16709</v>
      </c>
      <c r="C13232" s="16" t="s">
        <v>10</v>
      </c>
      <c r="D13232" s="4">
        <v>45132</v>
      </c>
      <c r="E13232" s="23">
        <v>2023</v>
      </c>
      <c r="F13232" s="19">
        <v>7</v>
      </c>
      <c r="G13232" s="19">
        <f>IF(Movies[[#This Row],[rating]]=0,"",Movies[[#This Row],[rating]])</f>
        <v>7</v>
      </c>
      <c r="H13232" s="19" t="str">
        <f>IF(Movies[[#This Row],[rating]]=0,"No Rating","Rated")</f>
        <v>Rated</v>
      </c>
      <c r="I13232" s="16" t="s">
        <v>5564</v>
      </c>
      <c r="J13232" s="29" t="s">
        <v>12</v>
      </c>
      <c r="K13232" s="19">
        <v>27.599</v>
      </c>
      <c r="L13232" s="26">
        <v>261</v>
      </c>
    </row>
    <row r="13233" spans="1:12" x14ac:dyDescent="0.3">
      <c r="A13233" s="14">
        <v>796185</v>
      </c>
      <c r="B13233" s="16" t="s">
        <v>16710</v>
      </c>
      <c r="C13233" s="16" t="s">
        <v>16589</v>
      </c>
      <c r="D13233" s="4">
        <v>45021</v>
      </c>
      <c r="E13233" s="23">
        <v>2023</v>
      </c>
      <c r="F13233" s="19">
        <v>7</v>
      </c>
      <c r="G13233" s="19">
        <f>IF(Movies[[#This Row],[rating]]=0,"",Movies[[#This Row],[rating]])</f>
        <v>7</v>
      </c>
      <c r="H13233" s="19" t="str">
        <f>IF(Movies[[#This Row],[rating]]=0,"No Rating","Rated")</f>
        <v>Rated</v>
      </c>
      <c r="I13233" s="16" t="s">
        <v>16590</v>
      </c>
      <c r="J13233" s="29" t="s">
        <v>110</v>
      </c>
      <c r="K13233" s="19">
        <v>27.571999999999999</v>
      </c>
      <c r="L13233" s="26">
        <v>1248</v>
      </c>
    </row>
    <row r="13234" spans="1:12" x14ac:dyDescent="0.3">
      <c r="A13234" s="14">
        <v>850165</v>
      </c>
      <c r="B13234" s="16" t="s">
        <v>16711</v>
      </c>
      <c r="C13234" s="16" t="s">
        <v>14</v>
      </c>
      <c r="D13234" s="4">
        <v>45281</v>
      </c>
      <c r="E13234" s="23">
        <v>2023</v>
      </c>
      <c r="F13234" s="19">
        <v>7.5359999999999996</v>
      </c>
      <c r="G13234" s="19">
        <f>IF(Movies[[#This Row],[rating]]=0,"",Movies[[#This Row],[rating]])</f>
        <v>7.5359999999999996</v>
      </c>
      <c r="H13234" s="19" t="str">
        <f>IF(Movies[[#This Row],[rating]]=0,"No Rating","Rated")</f>
        <v>Rated</v>
      </c>
      <c r="I13234" s="16" t="s">
        <v>1164</v>
      </c>
      <c r="J13234" s="29" t="s">
        <v>12</v>
      </c>
      <c r="K13234" s="19">
        <v>27.451000000000001</v>
      </c>
      <c r="L13234" s="26">
        <v>953</v>
      </c>
    </row>
    <row r="13235" spans="1:12" x14ac:dyDescent="0.3">
      <c r="A13235" s="14">
        <v>899445</v>
      </c>
      <c r="B13235" s="16" t="s">
        <v>16712</v>
      </c>
      <c r="C13235" s="16" t="s">
        <v>416</v>
      </c>
      <c r="D13235" s="4">
        <v>45217</v>
      </c>
      <c r="E13235" s="23">
        <v>2023</v>
      </c>
      <c r="F13235" s="19">
        <v>5.4</v>
      </c>
      <c r="G13235" s="19">
        <f>IF(Movies[[#This Row],[rating]]=0,"",Movies[[#This Row],[rating]])</f>
        <v>5.4</v>
      </c>
      <c r="H13235" s="19" t="str">
        <f>IF(Movies[[#This Row],[rating]]=0,"No Rating","Rated")</f>
        <v>Rated</v>
      </c>
      <c r="I13235" s="16" t="s">
        <v>16713</v>
      </c>
      <c r="J13235" s="29" t="s">
        <v>12</v>
      </c>
      <c r="K13235" s="19">
        <v>27.324000000000002</v>
      </c>
      <c r="L13235" s="26">
        <v>194</v>
      </c>
    </row>
    <row r="13236" spans="1:12" x14ac:dyDescent="0.3">
      <c r="A13236" s="14">
        <v>1140066</v>
      </c>
      <c r="B13236" s="16" t="s">
        <v>5158</v>
      </c>
      <c r="C13236" s="16" t="s">
        <v>284</v>
      </c>
      <c r="D13236" s="4">
        <v>45101</v>
      </c>
      <c r="E13236" s="23">
        <v>2023</v>
      </c>
      <c r="F13236" s="19">
        <v>6.52</v>
      </c>
      <c r="G13236" s="19">
        <f>IF(Movies[[#This Row],[rating]]=0,"",Movies[[#This Row],[rating]])</f>
        <v>6.52</v>
      </c>
      <c r="H13236" s="19" t="str">
        <f>IF(Movies[[#This Row],[rating]]=0,"No Rating","Rated")</f>
        <v>Rated</v>
      </c>
      <c r="I13236" s="16" t="s">
        <v>1367</v>
      </c>
      <c r="J13236" s="29" t="s">
        <v>286</v>
      </c>
      <c r="K13236" s="19">
        <v>27.221</v>
      </c>
      <c r="L13236" s="26">
        <v>613</v>
      </c>
    </row>
    <row r="13237" spans="1:12" x14ac:dyDescent="0.3">
      <c r="A13237" s="14">
        <v>1034062</v>
      </c>
      <c r="B13237" s="16" t="s">
        <v>16714</v>
      </c>
      <c r="C13237" s="16" t="s">
        <v>10</v>
      </c>
      <c r="D13237" s="4">
        <v>45216</v>
      </c>
      <c r="E13237" s="23">
        <v>2023</v>
      </c>
      <c r="F13237" s="19">
        <v>6.7</v>
      </c>
      <c r="G13237" s="19">
        <f>IF(Movies[[#This Row],[rating]]=0,"",Movies[[#This Row],[rating]])</f>
        <v>6.7</v>
      </c>
      <c r="H13237" s="19" t="str">
        <f>IF(Movies[[#This Row],[rating]]=0,"No Rating","Rated")</f>
        <v>Rated</v>
      </c>
      <c r="I13237" s="16" t="s">
        <v>11872</v>
      </c>
      <c r="J13237" s="29" t="s">
        <v>12</v>
      </c>
      <c r="K13237" s="19">
        <v>27.126000000000001</v>
      </c>
      <c r="L13237" s="26">
        <v>118</v>
      </c>
    </row>
    <row r="13238" spans="1:12" x14ac:dyDescent="0.3">
      <c r="A13238" s="14">
        <v>1201432</v>
      </c>
      <c r="B13238" s="16" t="s">
        <v>16715</v>
      </c>
      <c r="C13238" s="16" t="s">
        <v>51</v>
      </c>
      <c r="D13238" s="4">
        <v>45248</v>
      </c>
      <c r="E13238" s="23">
        <v>2023</v>
      </c>
      <c r="F13238" s="19">
        <v>0</v>
      </c>
      <c r="G13238" s="19" t="str">
        <f>IF(Movies[[#This Row],[rating]]=0,"",Movies[[#This Row],[rating]])</f>
        <v/>
      </c>
      <c r="H13238" s="19" t="str">
        <f>IF(Movies[[#This Row],[rating]]=0,"No Rating","Rated")</f>
        <v>No Rating</v>
      </c>
      <c r="I13238" s="16" t="s">
        <v>180</v>
      </c>
      <c r="J13238" s="29" t="s">
        <v>34</v>
      </c>
      <c r="K13238" s="19">
        <v>26.954000000000001</v>
      </c>
      <c r="L13238" s="26">
        <v>0</v>
      </c>
    </row>
    <row r="13239" spans="1:12" x14ac:dyDescent="0.3">
      <c r="A13239" s="14">
        <v>975902</v>
      </c>
      <c r="B13239" s="16" t="s">
        <v>16716</v>
      </c>
      <c r="C13239" s="16" t="s">
        <v>416</v>
      </c>
      <c r="D13239" s="4">
        <v>45225</v>
      </c>
      <c r="E13239" s="23">
        <v>2023</v>
      </c>
      <c r="F13239" s="19">
        <v>5.9</v>
      </c>
      <c r="G13239" s="19">
        <f>IF(Movies[[#This Row],[rating]]=0,"",Movies[[#This Row],[rating]])</f>
        <v>5.9</v>
      </c>
      <c r="H13239" s="19" t="str">
        <f>IF(Movies[[#This Row],[rating]]=0,"No Rating","Rated")</f>
        <v>Rated</v>
      </c>
      <c r="I13239" s="16" t="s">
        <v>8390</v>
      </c>
      <c r="J13239" s="29" t="s">
        <v>12</v>
      </c>
      <c r="K13239" s="19">
        <v>26.856000000000002</v>
      </c>
      <c r="L13239" s="26">
        <v>153</v>
      </c>
    </row>
    <row r="13240" spans="1:12" x14ac:dyDescent="0.3">
      <c r="A13240" s="14">
        <v>862557</v>
      </c>
      <c r="B13240" s="16" t="s">
        <v>16717</v>
      </c>
      <c r="C13240" s="16" t="s">
        <v>10</v>
      </c>
      <c r="D13240" s="4">
        <v>45156</v>
      </c>
      <c r="E13240" s="23">
        <v>2023</v>
      </c>
      <c r="F13240" s="19">
        <v>7.7</v>
      </c>
      <c r="G13240" s="19">
        <f>IF(Movies[[#This Row],[rating]]=0,"",Movies[[#This Row],[rating]])</f>
        <v>7.7</v>
      </c>
      <c r="H13240" s="19" t="str">
        <f>IF(Movies[[#This Row],[rating]]=0,"No Rating","Rated")</f>
        <v>Rated</v>
      </c>
      <c r="I13240" s="16" t="s">
        <v>1164</v>
      </c>
      <c r="J13240" s="29" t="s">
        <v>12</v>
      </c>
      <c r="K13240" s="19">
        <v>26.853999999999999</v>
      </c>
      <c r="L13240" s="26">
        <v>240</v>
      </c>
    </row>
    <row r="13241" spans="1:12" x14ac:dyDescent="0.3">
      <c r="A13241" s="14">
        <v>1053592</v>
      </c>
      <c r="B13241" s="16" t="s">
        <v>16718</v>
      </c>
      <c r="C13241" s="16" t="s">
        <v>51</v>
      </c>
      <c r="D13241" s="4">
        <v>45184</v>
      </c>
      <c r="E13241" s="23">
        <v>2023</v>
      </c>
      <c r="F13241" s="19">
        <v>6.3</v>
      </c>
      <c r="G13241" s="19">
        <f>IF(Movies[[#This Row],[rating]]=0,"",Movies[[#This Row],[rating]])</f>
        <v>6.3</v>
      </c>
      <c r="H13241" s="19" t="str">
        <f>IF(Movies[[#This Row],[rating]]=0,"No Rating","Rated")</f>
        <v>Rated</v>
      </c>
      <c r="I13241" s="16" t="s">
        <v>600</v>
      </c>
      <c r="J13241" s="29" t="s">
        <v>34</v>
      </c>
      <c r="K13241" s="19">
        <v>26.815000000000001</v>
      </c>
      <c r="L13241" s="26">
        <v>128</v>
      </c>
    </row>
    <row r="13242" spans="1:12" x14ac:dyDescent="0.3">
      <c r="A13242" s="14">
        <v>558915</v>
      </c>
      <c r="B13242" s="16" t="s">
        <v>16719</v>
      </c>
      <c r="C13242" s="16" t="s">
        <v>10</v>
      </c>
      <c r="D13242" s="4">
        <v>45285</v>
      </c>
      <c r="E13242" s="23">
        <v>2023</v>
      </c>
      <c r="F13242" s="19">
        <v>7.1</v>
      </c>
      <c r="G13242" s="19">
        <f>IF(Movies[[#This Row],[rating]]=0,"",Movies[[#This Row],[rating]])</f>
        <v>7.1</v>
      </c>
      <c r="H13242" s="19" t="str">
        <f>IF(Movies[[#This Row],[rating]]=0,"No Rating","Rated")</f>
        <v>Rated</v>
      </c>
      <c r="I13242" s="16" t="s">
        <v>49</v>
      </c>
      <c r="J13242" s="29" t="s">
        <v>12</v>
      </c>
      <c r="K13242" s="19">
        <v>26.629000000000001</v>
      </c>
      <c r="L13242" s="26">
        <v>289</v>
      </c>
    </row>
    <row r="13243" spans="1:12" x14ac:dyDescent="0.3">
      <c r="A13243" s="14">
        <v>760774</v>
      </c>
      <c r="B13243" s="16" t="s">
        <v>2638</v>
      </c>
      <c r="C13243" s="16" t="s">
        <v>1233</v>
      </c>
      <c r="D13243" s="4">
        <v>45281</v>
      </c>
      <c r="E13243" s="23">
        <v>2023</v>
      </c>
      <c r="F13243" s="19">
        <v>7.8</v>
      </c>
      <c r="G13243" s="19">
        <f>IF(Movies[[#This Row],[rating]]=0,"",Movies[[#This Row],[rating]])</f>
        <v>7.8</v>
      </c>
      <c r="H13243" s="19" t="str">
        <f>IF(Movies[[#This Row],[rating]]=0,"No Rating","Rated")</f>
        <v>Rated</v>
      </c>
      <c r="I13243" s="16" t="s">
        <v>1164</v>
      </c>
      <c r="J13243" s="29" t="s">
        <v>12</v>
      </c>
      <c r="K13243" s="19">
        <v>26.613</v>
      </c>
      <c r="L13243" s="26">
        <v>765</v>
      </c>
    </row>
    <row r="13244" spans="1:12" x14ac:dyDescent="0.3">
      <c r="A13244" s="14">
        <v>852445</v>
      </c>
      <c r="B13244" s="16" t="s">
        <v>16720</v>
      </c>
      <c r="C13244" s="16" t="s">
        <v>838</v>
      </c>
      <c r="D13244" s="4">
        <v>45189</v>
      </c>
      <c r="E13244" s="23">
        <v>2023</v>
      </c>
      <c r="F13244" s="19">
        <v>5.7</v>
      </c>
      <c r="G13244" s="19">
        <f>IF(Movies[[#This Row],[rating]]=0,"",Movies[[#This Row],[rating]])</f>
        <v>5.7</v>
      </c>
      <c r="H13244" s="19" t="str">
        <f>IF(Movies[[#This Row],[rating]]=0,"No Rating","Rated")</f>
        <v>Rated</v>
      </c>
      <c r="I13244" s="16" t="s">
        <v>16721</v>
      </c>
      <c r="J13244" s="29" t="s">
        <v>110</v>
      </c>
      <c r="K13244" s="19">
        <v>26.585000000000001</v>
      </c>
      <c r="L13244" s="26">
        <v>260</v>
      </c>
    </row>
    <row r="13245" spans="1:12" x14ac:dyDescent="0.3">
      <c r="A13245" s="14">
        <v>857553</v>
      </c>
      <c r="B13245" s="16" t="s">
        <v>16722</v>
      </c>
      <c r="C13245" s="16" t="s">
        <v>10</v>
      </c>
      <c r="D13245" s="4">
        <v>45008</v>
      </c>
      <c r="E13245" s="23">
        <v>2023</v>
      </c>
      <c r="F13245" s="19">
        <v>5</v>
      </c>
      <c r="G13245" s="19">
        <f>IF(Movies[[#This Row],[rating]]=0,"",Movies[[#This Row],[rating]])</f>
        <v>5</v>
      </c>
      <c r="H13245" s="19" t="str">
        <f>IF(Movies[[#This Row],[rating]]=0,"No Rating","Rated")</f>
        <v>Rated</v>
      </c>
      <c r="I13245" s="16" t="s">
        <v>95</v>
      </c>
      <c r="J13245" s="29" t="s">
        <v>12</v>
      </c>
      <c r="K13245" s="19">
        <v>26.407</v>
      </c>
      <c r="L13245" s="26">
        <v>39</v>
      </c>
    </row>
    <row r="13246" spans="1:12" x14ac:dyDescent="0.3">
      <c r="A13246" s="14">
        <v>617882</v>
      </c>
      <c r="B13246" s="16" t="s">
        <v>16723</v>
      </c>
      <c r="C13246" s="16" t="s">
        <v>94</v>
      </c>
      <c r="D13246" s="4">
        <v>45000</v>
      </c>
      <c r="E13246" s="23">
        <v>2023</v>
      </c>
      <c r="F13246" s="19">
        <v>7.8</v>
      </c>
      <c r="G13246" s="19">
        <f>IF(Movies[[#This Row],[rating]]=0,"",Movies[[#This Row],[rating]])</f>
        <v>7.8</v>
      </c>
      <c r="H13246" s="19" t="str">
        <f>IF(Movies[[#This Row],[rating]]=0,"No Rating","Rated")</f>
        <v>Rated</v>
      </c>
      <c r="I13246" s="16" t="s">
        <v>33</v>
      </c>
      <c r="J13246" s="29" t="s">
        <v>96</v>
      </c>
      <c r="K13246" s="19">
        <v>26.369</v>
      </c>
      <c r="L13246" s="26">
        <v>66</v>
      </c>
    </row>
    <row r="13247" spans="1:12" x14ac:dyDescent="0.3">
      <c r="A13247" s="14">
        <v>1085046</v>
      </c>
      <c r="B13247" s="16" t="s">
        <v>16724</v>
      </c>
      <c r="C13247" s="16" t="s">
        <v>411</v>
      </c>
      <c r="D13247" s="4">
        <v>45037</v>
      </c>
      <c r="E13247" s="23">
        <v>2023</v>
      </c>
      <c r="F13247" s="19">
        <v>5.8</v>
      </c>
      <c r="G13247" s="19">
        <f>IF(Movies[[#This Row],[rating]]=0,"",Movies[[#This Row],[rating]])</f>
        <v>5.8</v>
      </c>
      <c r="H13247" s="19" t="str">
        <f>IF(Movies[[#This Row],[rating]]=0,"No Rating","Rated")</f>
        <v>Rated</v>
      </c>
      <c r="I13247" s="16" t="s">
        <v>16725</v>
      </c>
      <c r="J13247" s="29" t="s">
        <v>342</v>
      </c>
      <c r="K13247" s="19">
        <v>26.367000000000001</v>
      </c>
      <c r="L13247" s="26">
        <v>38</v>
      </c>
    </row>
    <row r="13248" spans="1:12" x14ac:dyDescent="0.3">
      <c r="A13248" s="14">
        <v>1073125</v>
      </c>
      <c r="B13248" s="16" t="s">
        <v>16726</v>
      </c>
      <c r="C13248" s="16" t="s">
        <v>880</v>
      </c>
      <c r="D13248" s="4">
        <v>44960</v>
      </c>
      <c r="E13248" s="23">
        <v>2023</v>
      </c>
      <c r="F13248" s="19">
        <v>7.3</v>
      </c>
      <c r="G13248" s="19">
        <f>IF(Movies[[#This Row],[rating]]=0,"",Movies[[#This Row],[rating]])</f>
        <v>7.3</v>
      </c>
      <c r="H13248" s="19" t="str">
        <f>IF(Movies[[#This Row],[rating]]=0,"No Rating","Rated")</f>
        <v>Rated</v>
      </c>
      <c r="I13248" s="16" t="s">
        <v>1205</v>
      </c>
      <c r="J13248" s="29" t="s">
        <v>881</v>
      </c>
      <c r="K13248" s="19">
        <v>26.076000000000001</v>
      </c>
      <c r="L13248" s="26">
        <v>90</v>
      </c>
    </row>
    <row r="13249" spans="1:12" x14ac:dyDescent="0.3">
      <c r="A13249" s="14">
        <v>1205025</v>
      </c>
      <c r="B13249" s="16" t="s">
        <v>16727</v>
      </c>
      <c r="C13249" s="16" t="s">
        <v>3926</v>
      </c>
      <c r="D13249" s="4">
        <v>45282</v>
      </c>
      <c r="E13249" s="23">
        <v>2023</v>
      </c>
      <c r="F13249" s="19">
        <v>4.5</v>
      </c>
      <c r="G13249" s="19">
        <f>IF(Movies[[#This Row],[rating]]=0,"",Movies[[#This Row],[rating]])</f>
        <v>4.5</v>
      </c>
      <c r="H13249" s="19" t="str">
        <f>IF(Movies[[#This Row],[rating]]=0,"No Rating","Rated")</f>
        <v>Rated</v>
      </c>
      <c r="I13249" s="16" t="s">
        <v>52</v>
      </c>
      <c r="J13249" s="29" t="s">
        <v>3927</v>
      </c>
      <c r="K13249" s="19">
        <v>26.01</v>
      </c>
      <c r="L13249" s="26">
        <v>4</v>
      </c>
    </row>
    <row r="13250" spans="1:12" x14ac:dyDescent="0.3">
      <c r="A13250" s="14">
        <v>964592</v>
      </c>
      <c r="B13250" s="16" t="s">
        <v>16728</v>
      </c>
      <c r="C13250" s="16" t="s">
        <v>94</v>
      </c>
      <c r="D13250" s="4">
        <v>45175</v>
      </c>
      <c r="E13250" s="23">
        <v>2023</v>
      </c>
      <c r="F13250" s="19">
        <v>6.7</v>
      </c>
      <c r="G13250" s="19">
        <f>IF(Movies[[#This Row],[rating]]=0,"",Movies[[#This Row],[rating]])</f>
        <v>6.7</v>
      </c>
      <c r="H13250" s="19" t="str">
        <f>IF(Movies[[#This Row],[rating]]=0,"No Rating","Rated")</f>
        <v>Rated</v>
      </c>
      <c r="I13250" s="16" t="s">
        <v>183</v>
      </c>
      <c r="J13250" s="29" t="s">
        <v>96</v>
      </c>
      <c r="K13250" s="19">
        <v>25.928999999999998</v>
      </c>
      <c r="L13250" s="26">
        <v>169</v>
      </c>
    </row>
    <row r="13251" spans="1:12" x14ac:dyDescent="0.3">
      <c r="A13251" s="14">
        <v>626332</v>
      </c>
      <c r="B13251" s="16" t="s">
        <v>16729</v>
      </c>
      <c r="C13251" s="16" t="s">
        <v>10</v>
      </c>
      <c r="D13251" s="4">
        <v>44996</v>
      </c>
      <c r="E13251" s="23">
        <v>2023</v>
      </c>
      <c r="F13251" s="19">
        <v>7.9569999999999999</v>
      </c>
      <c r="G13251" s="19">
        <f>IF(Movies[[#This Row],[rating]]=0,"",Movies[[#This Row],[rating]])</f>
        <v>7.9569999999999999</v>
      </c>
      <c r="H13251" s="19" t="str">
        <f>IF(Movies[[#This Row],[rating]]=0,"No Rating","Rated")</f>
        <v>Rated</v>
      </c>
      <c r="I13251" s="16" t="s">
        <v>189</v>
      </c>
      <c r="J13251" s="29" t="s">
        <v>12</v>
      </c>
      <c r="K13251" s="19">
        <v>25.841999999999999</v>
      </c>
      <c r="L13251" s="26">
        <v>695</v>
      </c>
    </row>
    <row r="13252" spans="1:12" x14ac:dyDescent="0.3">
      <c r="A13252" s="14">
        <v>921636</v>
      </c>
      <c r="B13252" s="16" t="s">
        <v>16730</v>
      </c>
      <c r="C13252" s="16" t="s">
        <v>10</v>
      </c>
      <c r="D13252" s="4">
        <v>45114</v>
      </c>
      <c r="E13252" s="23">
        <v>2023</v>
      </c>
      <c r="F13252" s="19">
        <v>6</v>
      </c>
      <c r="G13252" s="19">
        <f>IF(Movies[[#This Row],[rating]]=0,"",Movies[[#This Row],[rating]])</f>
        <v>6</v>
      </c>
      <c r="H13252" s="19" t="str">
        <f>IF(Movies[[#This Row],[rating]]=0,"No Rating","Rated")</f>
        <v>Rated</v>
      </c>
      <c r="I13252" s="16" t="s">
        <v>16731</v>
      </c>
      <c r="J13252" s="29" t="s">
        <v>12</v>
      </c>
      <c r="K13252" s="19">
        <v>25.757999999999999</v>
      </c>
      <c r="L13252" s="26">
        <v>718</v>
      </c>
    </row>
    <row r="13253" spans="1:12" x14ac:dyDescent="0.3">
      <c r="A13253" s="14">
        <v>1183905</v>
      </c>
      <c r="B13253" s="16" t="s">
        <v>16732</v>
      </c>
      <c r="C13253" s="16" t="s">
        <v>284</v>
      </c>
      <c r="D13253" s="4">
        <v>45254</v>
      </c>
      <c r="E13253" s="23">
        <v>2023</v>
      </c>
      <c r="F13253" s="19">
        <v>6.1</v>
      </c>
      <c r="G13253" s="19">
        <f>IF(Movies[[#This Row],[rating]]=0,"",Movies[[#This Row],[rating]])</f>
        <v>6.1</v>
      </c>
      <c r="H13253" s="19" t="str">
        <f>IF(Movies[[#This Row],[rating]]=0,"No Rating","Rated")</f>
        <v>Rated</v>
      </c>
      <c r="I13253" s="16" t="s">
        <v>679</v>
      </c>
      <c r="J13253" s="29" t="s">
        <v>286</v>
      </c>
      <c r="K13253" s="19">
        <v>25.715</v>
      </c>
      <c r="L13253" s="26">
        <v>82</v>
      </c>
    </row>
    <row r="13254" spans="1:12" x14ac:dyDescent="0.3">
      <c r="A13254" s="14">
        <v>958263</v>
      </c>
      <c r="B13254" s="16" t="s">
        <v>16733</v>
      </c>
      <c r="C13254" s="16" t="s">
        <v>2156</v>
      </c>
      <c r="D13254" s="4">
        <v>45204</v>
      </c>
      <c r="E13254" s="23">
        <v>2023</v>
      </c>
      <c r="F13254" s="19">
        <v>6.7</v>
      </c>
      <c r="G13254" s="19">
        <f>IF(Movies[[#This Row],[rating]]=0,"",Movies[[#This Row],[rating]])</f>
        <v>6.7</v>
      </c>
      <c r="H13254" s="19" t="str">
        <f>IF(Movies[[#This Row],[rating]]=0,"No Rating","Rated")</f>
        <v>Rated</v>
      </c>
      <c r="I13254" s="16" t="s">
        <v>166</v>
      </c>
      <c r="J13254" s="29" t="s">
        <v>96</v>
      </c>
      <c r="K13254" s="19">
        <v>25.57</v>
      </c>
      <c r="L13254" s="26">
        <v>97</v>
      </c>
    </row>
    <row r="13255" spans="1:12" x14ac:dyDescent="0.3">
      <c r="A13255" s="14">
        <v>1081676</v>
      </c>
      <c r="B13255" s="16" t="s">
        <v>16734</v>
      </c>
      <c r="C13255" s="16" t="s">
        <v>2138</v>
      </c>
      <c r="D13255" s="4">
        <v>45195</v>
      </c>
      <c r="E13255" s="23">
        <v>2023</v>
      </c>
      <c r="F13255" s="19">
        <v>7.8979999999999997</v>
      </c>
      <c r="G13255" s="19">
        <f>IF(Movies[[#This Row],[rating]]=0,"",Movies[[#This Row],[rating]])</f>
        <v>7.8979999999999997</v>
      </c>
      <c r="H13255" s="19" t="str">
        <f>IF(Movies[[#This Row],[rating]]=0,"No Rating","Rated")</f>
        <v>Rated</v>
      </c>
      <c r="I13255" s="16" t="s">
        <v>33</v>
      </c>
      <c r="J13255" s="29" t="s">
        <v>2139</v>
      </c>
      <c r="K13255" s="19">
        <v>25.47</v>
      </c>
      <c r="L13255" s="26">
        <v>298</v>
      </c>
    </row>
    <row r="13256" spans="1:12" x14ac:dyDescent="0.3">
      <c r="A13256" s="14">
        <v>1070535</v>
      </c>
      <c r="B13256" s="16" t="s">
        <v>16735</v>
      </c>
      <c r="C13256" s="16" t="s">
        <v>750</v>
      </c>
      <c r="D13256" s="4">
        <v>45163</v>
      </c>
      <c r="E13256" s="23">
        <v>2023</v>
      </c>
      <c r="F13256" s="19">
        <v>6</v>
      </c>
      <c r="G13256" s="19">
        <f>IF(Movies[[#This Row],[rating]]=0,"",Movies[[#This Row],[rating]])</f>
        <v>6</v>
      </c>
      <c r="H13256" s="19" t="str">
        <f>IF(Movies[[#This Row],[rating]]=0,"No Rating","Rated")</f>
        <v>Rated</v>
      </c>
      <c r="I13256" s="16" t="s">
        <v>452</v>
      </c>
      <c r="J13256" s="29" t="s">
        <v>553</v>
      </c>
      <c r="K13256" s="19">
        <v>25.420999999999999</v>
      </c>
      <c r="L13256" s="26">
        <v>16</v>
      </c>
    </row>
    <row r="13257" spans="1:12" x14ac:dyDescent="0.3">
      <c r="A13257" s="14">
        <v>931102</v>
      </c>
      <c r="B13257" s="16" t="s">
        <v>16736</v>
      </c>
      <c r="C13257" s="16" t="s">
        <v>341</v>
      </c>
      <c r="D13257" s="4">
        <v>45023</v>
      </c>
      <c r="E13257" s="23">
        <v>2023</v>
      </c>
      <c r="F13257" s="19">
        <v>7.3</v>
      </c>
      <c r="G13257" s="19">
        <f>IF(Movies[[#This Row],[rating]]=0,"",Movies[[#This Row],[rating]])</f>
        <v>7.3</v>
      </c>
      <c r="H13257" s="19" t="str">
        <f>IF(Movies[[#This Row],[rating]]=0,"No Rating","Rated")</f>
        <v>Rated</v>
      </c>
      <c r="I13257" s="16" t="s">
        <v>5510</v>
      </c>
      <c r="J13257" s="29" t="s">
        <v>342</v>
      </c>
      <c r="K13257" s="19">
        <v>25.056000000000001</v>
      </c>
      <c r="L13257" s="26">
        <v>359</v>
      </c>
    </row>
    <row r="13258" spans="1:12" x14ac:dyDescent="0.3">
      <c r="A13258" s="14">
        <v>1056380</v>
      </c>
      <c r="B13258" s="16" t="s">
        <v>16737</v>
      </c>
      <c r="C13258" s="16" t="s">
        <v>51</v>
      </c>
      <c r="D13258" s="4">
        <v>45260</v>
      </c>
      <c r="E13258" s="23">
        <v>2023</v>
      </c>
      <c r="F13258" s="19">
        <v>7</v>
      </c>
      <c r="G13258" s="19">
        <f>IF(Movies[[#This Row],[rating]]=0,"",Movies[[#This Row],[rating]])</f>
        <v>7</v>
      </c>
      <c r="H13258" s="19" t="str">
        <f>IF(Movies[[#This Row],[rating]]=0,"No Rating","Rated")</f>
        <v>Rated</v>
      </c>
      <c r="I13258" s="16" t="s">
        <v>16738</v>
      </c>
      <c r="J13258" s="29" t="s">
        <v>34</v>
      </c>
      <c r="K13258" s="19">
        <v>25.053000000000001</v>
      </c>
      <c r="L13258" s="26">
        <v>175</v>
      </c>
    </row>
    <row r="13259" spans="1:12" x14ac:dyDescent="0.3">
      <c r="A13259" s="14">
        <v>983044</v>
      </c>
      <c r="B13259" s="16" t="s">
        <v>16739</v>
      </c>
      <c r="C13259" s="16" t="s">
        <v>263</v>
      </c>
      <c r="D13259" s="4">
        <v>45285</v>
      </c>
      <c r="E13259" s="23">
        <v>2023</v>
      </c>
      <c r="F13259" s="19">
        <v>6.7</v>
      </c>
      <c r="G13259" s="19">
        <f>IF(Movies[[#This Row],[rating]]=0,"",Movies[[#This Row],[rating]])</f>
        <v>6.7</v>
      </c>
      <c r="H13259" s="19" t="str">
        <f>IF(Movies[[#This Row],[rating]]=0,"No Rating","Rated")</f>
        <v>Rated</v>
      </c>
      <c r="I13259" s="16" t="s">
        <v>2207</v>
      </c>
      <c r="J13259" s="29" t="s">
        <v>265</v>
      </c>
      <c r="K13259" s="19">
        <v>25.007000000000001</v>
      </c>
      <c r="L13259" s="26">
        <v>82</v>
      </c>
    </row>
    <row r="13260" spans="1:12" x14ac:dyDescent="0.3">
      <c r="A13260" s="14">
        <v>1111966</v>
      </c>
      <c r="B13260" s="16" t="s">
        <v>6410</v>
      </c>
      <c r="C13260" s="16" t="s">
        <v>432</v>
      </c>
      <c r="D13260" s="4">
        <v>45058</v>
      </c>
      <c r="E13260" s="23">
        <v>2023</v>
      </c>
      <c r="F13260" s="19">
        <v>6.2</v>
      </c>
      <c r="G13260" s="19">
        <f>IF(Movies[[#This Row],[rating]]=0,"",Movies[[#This Row],[rating]])</f>
        <v>6.2</v>
      </c>
      <c r="H13260" s="19" t="str">
        <f>IF(Movies[[#This Row],[rating]]=0,"No Rating","Rated")</f>
        <v>Rated</v>
      </c>
      <c r="I13260" s="16" t="s">
        <v>112</v>
      </c>
      <c r="J13260" s="29" t="s">
        <v>12</v>
      </c>
      <c r="K13260" s="19">
        <v>24.962</v>
      </c>
      <c r="L13260" s="26">
        <v>86</v>
      </c>
    </row>
    <row r="13261" spans="1:12" x14ac:dyDescent="0.3">
      <c r="A13261" s="14">
        <v>1211836</v>
      </c>
      <c r="B13261" s="16" t="s">
        <v>16740</v>
      </c>
      <c r="C13261" s="16" t="s">
        <v>51</v>
      </c>
      <c r="D13261" s="4">
        <v>45266</v>
      </c>
      <c r="E13261" s="23">
        <v>2023</v>
      </c>
      <c r="F13261" s="19">
        <v>0</v>
      </c>
      <c r="G13261" s="19" t="str">
        <f>IF(Movies[[#This Row],[rating]]=0,"",Movies[[#This Row],[rating]])</f>
        <v/>
      </c>
      <c r="H13261" s="19" t="str">
        <f>IF(Movies[[#This Row],[rating]]=0,"No Rating","Rated")</f>
        <v>No Rating</v>
      </c>
      <c r="I13261" s="16" t="s">
        <v>36</v>
      </c>
      <c r="J13261" s="29" t="s">
        <v>34</v>
      </c>
      <c r="K13261" s="19">
        <v>24.917000000000002</v>
      </c>
      <c r="L13261" s="26">
        <v>0</v>
      </c>
    </row>
    <row r="13262" spans="1:12" x14ac:dyDescent="0.3">
      <c r="A13262" s="14">
        <v>927107</v>
      </c>
      <c r="B13262" s="16" t="s">
        <v>16741</v>
      </c>
      <c r="C13262" s="16" t="s">
        <v>10</v>
      </c>
      <c r="D13262" s="4">
        <v>45274</v>
      </c>
      <c r="E13262" s="23">
        <v>2023</v>
      </c>
      <c r="F13262" s="19">
        <v>5.8</v>
      </c>
      <c r="G13262" s="19">
        <f>IF(Movies[[#This Row],[rating]]=0,"",Movies[[#This Row],[rating]])</f>
        <v>5.8</v>
      </c>
      <c r="H13262" s="19" t="str">
        <f>IF(Movies[[#This Row],[rating]]=0,"No Rating","Rated")</f>
        <v>Rated</v>
      </c>
      <c r="I13262" s="16" t="s">
        <v>193</v>
      </c>
      <c r="J13262" s="29" t="s">
        <v>12</v>
      </c>
      <c r="K13262" s="19">
        <v>24.895</v>
      </c>
      <c r="L13262" s="26">
        <v>305</v>
      </c>
    </row>
    <row r="13263" spans="1:12" x14ac:dyDescent="0.3">
      <c r="A13263" s="14">
        <v>745391</v>
      </c>
      <c r="B13263" s="16" t="s">
        <v>16742</v>
      </c>
      <c r="C13263" s="16" t="s">
        <v>770</v>
      </c>
      <c r="D13263" s="4">
        <v>45148</v>
      </c>
      <c r="E13263" s="23">
        <v>2023</v>
      </c>
      <c r="F13263" s="19">
        <v>7.1</v>
      </c>
      <c r="G13263" s="19">
        <f>IF(Movies[[#This Row],[rating]]=0,"",Movies[[#This Row],[rating]])</f>
        <v>7.1</v>
      </c>
      <c r="H13263" s="19" t="str">
        <f>IF(Movies[[#This Row],[rating]]=0,"No Rating","Rated")</f>
        <v>Rated</v>
      </c>
      <c r="I13263" s="16" t="s">
        <v>1205</v>
      </c>
      <c r="J13263" s="29" t="s">
        <v>12</v>
      </c>
      <c r="K13263" s="19">
        <v>24.800999999999998</v>
      </c>
      <c r="L13263" s="26">
        <v>42</v>
      </c>
    </row>
    <row r="13264" spans="1:12" x14ac:dyDescent="0.3">
      <c r="A13264" s="14">
        <v>1039960</v>
      </c>
      <c r="B13264" s="16" t="s">
        <v>16743</v>
      </c>
      <c r="C13264" s="16" t="s">
        <v>172</v>
      </c>
      <c r="D13264" s="4">
        <v>45204</v>
      </c>
      <c r="E13264" s="23">
        <v>2023</v>
      </c>
      <c r="F13264" s="19">
        <v>6.9</v>
      </c>
      <c r="G13264" s="19">
        <f>IF(Movies[[#This Row],[rating]]=0,"",Movies[[#This Row],[rating]])</f>
        <v>6.9</v>
      </c>
      <c r="H13264" s="19" t="str">
        <f>IF(Movies[[#This Row],[rating]]=0,"No Rating","Rated")</f>
        <v>Rated</v>
      </c>
      <c r="I13264" s="16" t="s">
        <v>16744</v>
      </c>
      <c r="J13264" s="29" t="s">
        <v>12</v>
      </c>
      <c r="K13264" s="19">
        <v>24.74</v>
      </c>
      <c r="L13264" s="26">
        <v>86</v>
      </c>
    </row>
    <row r="13265" spans="1:12" x14ac:dyDescent="0.3">
      <c r="A13265" s="14">
        <v>1127227</v>
      </c>
      <c r="B13265" s="16" t="s">
        <v>16745</v>
      </c>
      <c r="C13265" s="16" t="s">
        <v>3926</v>
      </c>
      <c r="D13265" s="4">
        <v>45100</v>
      </c>
      <c r="E13265" s="23">
        <v>2023</v>
      </c>
      <c r="F13265" s="19">
        <v>6</v>
      </c>
      <c r="G13265" s="19">
        <f>IF(Movies[[#This Row],[rating]]=0,"",Movies[[#This Row],[rating]])</f>
        <v>6</v>
      </c>
      <c r="H13265" s="19" t="str">
        <f>IF(Movies[[#This Row],[rating]]=0,"No Rating","Rated")</f>
        <v>Rated</v>
      </c>
      <c r="I13265" s="16" t="s">
        <v>33</v>
      </c>
      <c r="J13265" s="29" t="s">
        <v>3927</v>
      </c>
      <c r="K13265" s="19">
        <v>24.547000000000001</v>
      </c>
      <c r="L13265" s="26">
        <v>11</v>
      </c>
    </row>
    <row r="13266" spans="1:12" x14ac:dyDescent="0.3">
      <c r="A13266" s="14">
        <v>1053544</v>
      </c>
      <c r="B13266" s="16" t="s">
        <v>16746</v>
      </c>
      <c r="C13266" s="16" t="s">
        <v>14162</v>
      </c>
      <c r="D13266" s="4">
        <v>45184</v>
      </c>
      <c r="E13266" s="23">
        <v>2023</v>
      </c>
      <c r="F13266" s="19">
        <v>5.6859999999999999</v>
      </c>
      <c r="G13266" s="19">
        <f>IF(Movies[[#This Row],[rating]]=0,"",Movies[[#This Row],[rating]])</f>
        <v>5.6859999999999999</v>
      </c>
      <c r="H13266" s="19" t="str">
        <f>IF(Movies[[#This Row],[rating]]=0,"No Rating","Rated")</f>
        <v>Rated</v>
      </c>
      <c r="I13266" s="16" t="s">
        <v>4541</v>
      </c>
      <c r="J13266" s="29" t="s">
        <v>553</v>
      </c>
      <c r="K13266" s="19">
        <v>24.518999999999998</v>
      </c>
      <c r="L13266" s="26">
        <v>269</v>
      </c>
    </row>
    <row r="13267" spans="1:12" x14ac:dyDescent="0.3">
      <c r="A13267" s="14">
        <v>979275</v>
      </c>
      <c r="B13267" s="16" t="s">
        <v>16747</v>
      </c>
      <c r="C13267" s="16" t="s">
        <v>172</v>
      </c>
      <c r="D13267" s="4">
        <v>45142</v>
      </c>
      <c r="E13267" s="23">
        <v>2023</v>
      </c>
      <c r="F13267" s="19">
        <v>5.5</v>
      </c>
      <c r="G13267" s="19">
        <f>IF(Movies[[#This Row],[rating]]=0,"",Movies[[#This Row],[rating]])</f>
        <v>5.5</v>
      </c>
      <c r="H13267" s="19" t="str">
        <f>IF(Movies[[#This Row],[rating]]=0,"No Rating","Rated")</f>
        <v>Rated</v>
      </c>
      <c r="I13267" s="16" t="s">
        <v>78</v>
      </c>
      <c r="J13267" s="29" t="s">
        <v>12</v>
      </c>
      <c r="K13267" s="19">
        <v>24.491</v>
      </c>
      <c r="L13267" s="26">
        <v>74</v>
      </c>
    </row>
    <row r="13268" spans="1:12" x14ac:dyDescent="0.3">
      <c r="A13268" s="14">
        <v>758336</v>
      </c>
      <c r="B13268" s="16" t="s">
        <v>16748</v>
      </c>
      <c r="C13268" s="16" t="s">
        <v>10</v>
      </c>
      <c r="D13268" s="4">
        <v>45050</v>
      </c>
      <c r="E13268" s="23">
        <v>2023</v>
      </c>
      <c r="F13268" s="19">
        <v>6.7309999999999999</v>
      </c>
      <c r="G13268" s="19">
        <f>IF(Movies[[#This Row],[rating]]=0,"",Movies[[#This Row],[rating]])</f>
        <v>6.7309999999999999</v>
      </c>
      <c r="H13268" s="19" t="str">
        <f>IF(Movies[[#This Row],[rating]]=0,"No Rating","Rated")</f>
        <v>Rated</v>
      </c>
      <c r="I13268" s="16" t="s">
        <v>1460</v>
      </c>
      <c r="J13268" s="29" t="s">
        <v>12</v>
      </c>
      <c r="K13268" s="19">
        <v>24.452000000000002</v>
      </c>
      <c r="L13268" s="26">
        <v>405</v>
      </c>
    </row>
    <row r="13269" spans="1:12" x14ac:dyDescent="0.3">
      <c r="A13269" s="14">
        <v>365620</v>
      </c>
      <c r="B13269" s="16" t="s">
        <v>16749</v>
      </c>
      <c r="C13269" s="16" t="s">
        <v>16750</v>
      </c>
      <c r="D13269" s="4">
        <v>45274</v>
      </c>
      <c r="E13269" s="23">
        <v>2023</v>
      </c>
      <c r="F13269" s="19">
        <v>6.4</v>
      </c>
      <c r="G13269" s="19">
        <f>IF(Movies[[#This Row],[rating]]=0,"",Movies[[#This Row],[rating]])</f>
        <v>6.4</v>
      </c>
      <c r="H13269" s="19" t="str">
        <f>IF(Movies[[#This Row],[rating]]=0,"No Rating","Rated")</f>
        <v>Rated</v>
      </c>
      <c r="I13269" s="16" t="s">
        <v>1164</v>
      </c>
      <c r="J13269" s="29" t="s">
        <v>12</v>
      </c>
      <c r="K13269" s="19">
        <v>24.437999999999999</v>
      </c>
      <c r="L13269" s="26">
        <v>1036</v>
      </c>
    </row>
    <row r="13270" spans="1:12" x14ac:dyDescent="0.3">
      <c r="A13270" s="14">
        <v>1077280</v>
      </c>
      <c r="B13270" s="16" t="s">
        <v>16751</v>
      </c>
      <c r="C13270" s="16" t="s">
        <v>10</v>
      </c>
      <c r="D13270" s="4">
        <v>44979</v>
      </c>
      <c r="E13270" s="23">
        <v>2023</v>
      </c>
      <c r="F13270" s="19">
        <v>5.9</v>
      </c>
      <c r="G13270" s="19">
        <f>IF(Movies[[#This Row],[rating]]=0,"",Movies[[#This Row],[rating]])</f>
        <v>5.9</v>
      </c>
      <c r="H13270" s="19" t="str">
        <f>IF(Movies[[#This Row],[rating]]=0,"No Rating","Rated")</f>
        <v>Rated</v>
      </c>
      <c r="I13270" s="16" t="s">
        <v>13198</v>
      </c>
      <c r="J13270" s="29" t="s">
        <v>12</v>
      </c>
      <c r="K13270" s="19">
        <v>24.414000000000001</v>
      </c>
      <c r="L13270" s="26">
        <v>457</v>
      </c>
    </row>
    <row r="13271" spans="1:12" x14ac:dyDescent="0.3">
      <c r="A13271" s="14">
        <v>982940</v>
      </c>
      <c r="B13271" s="16" t="s">
        <v>16752</v>
      </c>
      <c r="C13271" s="16" t="s">
        <v>10</v>
      </c>
      <c r="D13271" s="4">
        <v>45254</v>
      </c>
      <c r="E13271" s="23">
        <v>2023</v>
      </c>
      <c r="F13271" s="19">
        <v>6.3</v>
      </c>
      <c r="G13271" s="19">
        <f>IF(Movies[[#This Row],[rating]]=0,"",Movies[[#This Row],[rating]])</f>
        <v>6.3</v>
      </c>
      <c r="H13271" s="19" t="str">
        <f>IF(Movies[[#This Row],[rating]]=0,"No Rating","Rated")</f>
        <v>Rated</v>
      </c>
      <c r="I13271" s="16" t="s">
        <v>95</v>
      </c>
      <c r="J13271" s="29" t="s">
        <v>12</v>
      </c>
      <c r="K13271" s="19">
        <v>24.266999999999999</v>
      </c>
      <c r="L13271" s="26">
        <v>67</v>
      </c>
    </row>
    <row r="13272" spans="1:12" x14ac:dyDescent="0.3">
      <c r="A13272" s="14">
        <v>998731</v>
      </c>
      <c r="B13272" s="16" t="s">
        <v>16753</v>
      </c>
      <c r="C13272" s="16" t="s">
        <v>144</v>
      </c>
      <c r="D13272" s="4">
        <v>44974</v>
      </c>
      <c r="E13272" s="23">
        <v>2023</v>
      </c>
      <c r="F13272" s="19">
        <v>5.8</v>
      </c>
      <c r="G13272" s="19">
        <f>IF(Movies[[#This Row],[rating]]=0,"",Movies[[#This Row],[rating]])</f>
        <v>5.8</v>
      </c>
      <c r="H13272" s="19" t="str">
        <f>IF(Movies[[#This Row],[rating]]=0,"No Rating","Rated")</f>
        <v>Rated</v>
      </c>
      <c r="I13272" s="16" t="s">
        <v>4871</v>
      </c>
      <c r="J13272" s="29" t="s">
        <v>146</v>
      </c>
      <c r="K13272" s="19">
        <v>24.234999999999999</v>
      </c>
      <c r="L13272" s="26">
        <v>36</v>
      </c>
    </row>
    <row r="13273" spans="1:12" x14ac:dyDescent="0.3">
      <c r="A13273" s="14">
        <v>1100795</v>
      </c>
      <c r="B13273" s="16" t="s">
        <v>16754</v>
      </c>
      <c r="C13273" s="16" t="s">
        <v>10</v>
      </c>
      <c r="D13273" s="4">
        <v>45268</v>
      </c>
      <c r="E13273" s="23">
        <v>2023</v>
      </c>
      <c r="F13273" s="19">
        <v>7</v>
      </c>
      <c r="G13273" s="19">
        <f>IF(Movies[[#This Row],[rating]]=0,"",Movies[[#This Row],[rating]])</f>
        <v>7</v>
      </c>
      <c r="H13273" s="19" t="str">
        <f>IF(Movies[[#This Row],[rating]]=0,"No Rating","Rated")</f>
        <v>Rated</v>
      </c>
      <c r="I13273" s="16" t="s">
        <v>9702</v>
      </c>
      <c r="J13273" s="29" t="s">
        <v>12</v>
      </c>
      <c r="K13273" s="19">
        <v>24.231000000000002</v>
      </c>
      <c r="L13273" s="26">
        <v>167</v>
      </c>
    </row>
    <row r="13274" spans="1:12" x14ac:dyDescent="0.3">
      <c r="A13274" s="14">
        <v>616747</v>
      </c>
      <c r="B13274" s="16" t="s">
        <v>16755</v>
      </c>
      <c r="C13274" s="16" t="s">
        <v>10</v>
      </c>
      <c r="D13274" s="4">
        <v>45133</v>
      </c>
      <c r="E13274" s="23">
        <v>2023</v>
      </c>
      <c r="F13274" s="19">
        <v>6.5</v>
      </c>
      <c r="G13274" s="19">
        <f>IF(Movies[[#This Row],[rating]]=0,"",Movies[[#This Row],[rating]])</f>
        <v>6.5</v>
      </c>
      <c r="H13274" s="19" t="str">
        <f>IF(Movies[[#This Row],[rating]]=0,"No Rating","Rated")</f>
        <v>Rated</v>
      </c>
      <c r="I13274" s="16" t="s">
        <v>3721</v>
      </c>
      <c r="J13274" s="29" t="s">
        <v>12</v>
      </c>
      <c r="K13274" s="19">
        <v>24.155999999999999</v>
      </c>
      <c r="L13274" s="26">
        <v>1078</v>
      </c>
    </row>
    <row r="13275" spans="1:12" x14ac:dyDescent="0.3">
      <c r="A13275" s="14">
        <v>1106904</v>
      </c>
      <c r="B13275" s="16" t="s">
        <v>16756</v>
      </c>
      <c r="C13275" s="16" t="s">
        <v>144</v>
      </c>
      <c r="D13275" s="4">
        <v>45268</v>
      </c>
      <c r="E13275" s="23">
        <v>2023</v>
      </c>
      <c r="F13275" s="19">
        <v>7.875</v>
      </c>
      <c r="G13275" s="19">
        <f>IF(Movies[[#This Row],[rating]]=0,"",Movies[[#This Row],[rating]])</f>
        <v>7.875</v>
      </c>
      <c r="H13275" s="19" t="str">
        <f>IF(Movies[[#This Row],[rating]]=0,"No Rating","Rated")</f>
        <v>Rated</v>
      </c>
      <c r="I13275" s="16" t="s">
        <v>715</v>
      </c>
      <c r="J13275" s="29" t="s">
        <v>146</v>
      </c>
      <c r="K13275" s="19">
        <v>24.08</v>
      </c>
      <c r="L13275" s="26">
        <v>16</v>
      </c>
    </row>
    <row r="13276" spans="1:12" x14ac:dyDescent="0.3">
      <c r="A13276" s="14">
        <v>1010928</v>
      </c>
      <c r="B13276" s="16" t="s">
        <v>16757</v>
      </c>
      <c r="C13276" s="16" t="s">
        <v>108</v>
      </c>
      <c r="D13276" s="4">
        <v>45231</v>
      </c>
      <c r="E13276" s="23">
        <v>2023</v>
      </c>
      <c r="F13276" s="19">
        <v>6.1</v>
      </c>
      <c r="G13276" s="19">
        <f>IF(Movies[[#This Row],[rating]]=0,"",Movies[[#This Row],[rating]])</f>
        <v>6.1</v>
      </c>
      <c r="H13276" s="19" t="str">
        <f>IF(Movies[[#This Row],[rating]]=0,"No Rating","Rated")</f>
        <v>Rated</v>
      </c>
      <c r="I13276" s="16" t="s">
        <v>5510</v>
      </c>
      <c r="J13276" s="29" t="s">
        <v>110</v>
      </c>
      <c r="K13276" s="19">
        <v>24.064</v>
      </c>
      <c r="L13276" s="26">
        <v>446</v>
      </c>
    </row>
    <row r="13277" spans="1:12" x14ac:dyDescent="0.3">
      <c r="A13277" s="14">
        <v>835767</v>
      </c>
      <c r="B13277" s="16" t="s">
        <v>16758</v>
      </c>
      <c r="C13277" s="16" t="s">
        <v>1845</v>
      </c>
      <c r="D13277" s="4">
        <v>44939</v>
      </c>
      <c r="E13277" s="23">
        <v>2023</v>
      </c>
      <c r="F13277" s="19">
        <v>6.4</v>
      </c>
      <c r="G13277" s="19">
        <f>IF(Movies[[#This Row],[rating]]=0,"",Movies[[#This Row],[rating]])</f>
        <v>6.4</v>
      </c>
      <c r="H13277" s="19" t="str">
        <f>IF(Movies[[#This Row],[rating]]=0,"No Rating","Rated")</f>
        <v>Rated</v>
      </c>
      <c r="I13277" s="16" t="s">
        <v>8598</v>
      </c>
      <c r="J13277" s="29" t="s">
        <v>12</v>
      </c>
      <c r="K13277" s="19">
        <v>24.026</v>
      </c>
      <c r="L13277" s="26">
        <v>70</v>
      </c>
    </row>
    <row r="13278" spans="1:12" x14ac:dyDescent="0.3">
      <c r="A13278" s="14">
        <v>800158</v>
      </c>
      <c r="B13278" s="16" t="s">
        <v>10252</v>
      </c>
      <c r="C13278" s="16" t="s">
        <v>10</v>
      </c>
      <c r="D13278" s="4">
        <v>45224</v>
      </c>
      <c r="E13278" s="23">
        <v>2023</v>
      </c>
      <c r="F13278" s="19">
        <v>6.5659999999999998</v>
      </c>
      <c r="G13278" s="19">
        <f>IF(Movies[[#This Row],[rating]]=0,"",Movies[[#This Row],[rating]])</f>
        <v>6.5659999999999998</v>
      </c>
      <c r="H13278" s="19" t="str">
        <f>IF(Movies[[#This Row],[rating]]=0,"No Rating","Rated")</f>
        <v>Rated</v>
      </c>
      <c r="I13278" s="16" t="s">
        <v>1027</v>
      </c>
      <c r="J13278" s="29" t="s">
        <v>12</v>
      </c>
      <c r="K13278" s="19">
        <v>24.010999999999999</v>
      </c>
      <c r="L13278" s="26">
        <v>2287</v>
      </c>
    </row>
    <row r="13279" spans="1:12" x14ac:dyDescent="0.3">
      <c r="A13279" s="14">
        <v>507532</v>
      </c>
      <c r="B13279" s="16" t="s">
        <v>16759</v>
      </c>
      <c r="C13279" s="16" t="s">
        <v>10</v>
      </c>
      <c r="D13279" s="4">
        <v>45177</v>
      </c>
      <c r="E13279" s="23">
        <v>2023</v>
      </c>
      <c r="F13279" s="19">
        <v>6.9</v>
      </c>
      <c r="G13279" s="19">
        <f>IF(Movies[[#This Row],[rating]]=0,"",Movies[[#This Row],[rating]])</f>
        <v>6.9</v>
      </c>
      <c r="H13279" s="19" t="str">
        <f>IF(Movies[[#This Row],[rating]]=0,"No Rating","Rated")</f>
        <v>Rated</v>
      </c>
      <c r="I13279" s="16" t="s">
        <v>56</v>
      </c>
      <c r="J13279" s="29" t="s">
        <v>12</v>
      </c>
      <c r="K13279" s="19">
        <v>23.867999999999999</v>
      </c>
      <c r="L13279" s="26">
        <v>270</v>
      </c>
    </row>
    <row r="13280" spans="1:12" x14ac:dyDescent="0.3">
      <c r="A13280" s="14">
        <v>854062</v>
      </c>
      <c r="B13280" s="16" t="s">
        <v>16760</v>
      </c>
      <c r="C13280" s="16" t="s">
        <v>284</v>
      </c>
      <c r="D13280" s="4">
        <v>45267</v>
      </c>
      <c r="E13280" s="23">
        <v>2023</v>
      </c>
      <c r="F13280" s="19">
        <v>5.8</v>
      </c>
      <c r="G13280" s="19">
        <f>IF(Movies[[#This Row],[rating]]=0,"",Movies[[#This Row],[rating]])</f>
        <v>5.8</v>
      </c>
      <c r="H13280" s="19" t="str">
        <f>IF(Movies[[#This Row],[rating]]=0,"No Rating","Rated")</f>
        <v>Rated</v>
      </c>
      <c r="I13280" s="16" t="s">
        <v>33</v>
      </c>
      <c r="J13280" s="29" t="s">
        <v>286</v>
      </c>
      <c r="K13280" s="19">
        <v>23.827000000000002</v>
      </c>
      <c r="L13280" s="26">
        <v>6</v>
      </c>
    </row>
    <row r="13281" spans="1:12" x14ac:dyDescent="0.3">
      <c r="A13281" s="14">
        <v>1156125</v>
      </c>
      <c r="B13281" s="16" t="s">
        <v>16761</v>
      </c>
      <c r="C13281" s="16" t="s">
        <v>144</v>
      </c>
      <c r="D13281" s="4">
        <v>45266</v>
      </c>
      <c r="E13281" s="23">
        <v>2023</v>
      </c>
      <c r="F13281" s="19">
        <v>6.7489999999999997</v>
      </c>
      <c r="G13281" s="19">
        <f>IF(Movies[[#This Row],[rating]]=0,"",Movies[[#This Row],[rating]])</f>
        <v>6.7489999999999997</v>
      </c>
      <c r="H13281" s="19" t="str">
        <f>IF(Movies[[#This Row],[rating]]=0,"No Rating","Rated")</f>
        <v>Rated</v>
      </c>
      <c r="I13281" s="16" t="s">
        <v>49</v>
      </c>
      <c r="J13281" s="29" t="s">
        <v>146</v>
      </c>
      <c r="K13281" s="19">
        <v>23.803999999999998</v>
      </c>
      <c r="L13281" s="26">
        <v>219</v>
      </c>
    </row>
    <row r="13282" spans="1:12" x14ac:dyDescent="0.3">
      <c r="A13282" s="14">
        <v>893345</v>
      </c>
      <c r="B13282" s="16" t="s">
        <v>16762</v>
      </c>
      <c r="C13282" s="16" t="s">
        <v>367</v>
      </c>
      <c r="D13282" s="4">
        <v>45043</v>
      </c>
      <c r="E13282" s="23">
        <v>2023</v>
      </c>
      <c r="F13282" s="19">
        <v>6.4329999999999998</v>
      </c>
      <c r="G13282" s="19">
        <f>IF(Movies[[#This Row],[rating]]=0,"",Movies[[#This Row],[rating]])</f>
        <v>6.4329999999999998</v>
      </c>
      <c r="H13282" s="19" t="str">
        <f>IF(Movies[[#This Row],[rating]]=0,"No Rating","Rated")</f>
        <v>Rated</v>
      </c>
      <c r="I13282" s="16" t="s">
        <v>62</v>
      </c>
      <c r="J13282" s="29" t="s">
        <v>12</v>
      </c>
      <c r="K13282" s="19">
        <v>23.747</v>
      </c>
      <c r="L13282" s="26">
        <v>67</v>
      </c>
    </row>
    <row r="13283" spans="1:12" x14ac:dyDescent="0.3">
      <c r="A13283" s="14">
        <v>1060090</v>
      </c>
      <c r="B13283" s="16" t="s">
        <v>16763</v>
      </c>
      <c r="C13283" s="16" t="s">
        <v>10</v>
      </c>
      <c r="D13283" s="4">
        <v>45142</v>
      </c>
      <c r="E13283" s="23">
        <v>2023</v>
      </c>
      <c r="F13283" s="19">
        <v>5.6</v>
      </c>
      <c r="G13283" s="19">
        <f>IF(Movies[[#This Row],[rating]]=0,"",Movies[[#This Row],[rating]])</f>
        <v>5.6</v>
      </c>
      <c r="H13283" s="19" t="str">
        <f>IF(Movies[[#This Row],[rating]]=0,"No Rating","Rated")</f>
        <v>Rated</v>
      </c>
      <c r="I13283" s="16" t="s">
        <v>193</v>
      </c>
      <c r="J13283" s="29" t="s">
        <v>12</v>
      </c>
      <c r="K13283" s="19">
        <v>23.71</v>
      </c>
      <c r="L13283" s="26">
        <v>130</v>
      </c>
    </row>
    <row r="13284" spans="1:12" x14ac:dyDescent="0.3">
      <c r="A13284" s="14">
        <v>1111491</v>
      </c>
      <c r="B13284" s="16" t="s">
        <v>16764</v>
      </c>
      <c r="C13284" s="16" t="s">
        <v>10</v>
      </c>
      <c r="D13284" s="4">
        <v>45109</v>
      </c>
      <c r="E13284" s="23">
        <v>2023</v>
      </c>
      <c r="F13284" s="19">
        <v>3.4</v>
      </c>
      <c r="G13284" s="19">
        <f>IF(Movies[[#This Row],[rating]]=0,"",Movies[[#This Row],[rating]])</f>
        <v>3.4</v>
      </c>
      <c r="H13284" s="19" t="str">
        <f>IF(Movies[[#This Row],[rating]]=0,"No Rating","Rated")</f>
        <v>Rated</v>
      </c>
      <c r="I13284" s="16" t="s">
        <v>197</v>
      </c>
      <c r="J13284" s="29" t="s">
        <v>12</v>
      </c>
      <c r="K13284" s="19">
        <v>23.69</v>
      </c>
      <c r="L13284" s="26">
        <v>7</v>
      </c>
    </row>
    <row r="13285" spans="1:12" x14ac:dyDescent="0.3">
      <c r="A13285" s="14">
        <v>906221</v>
      </c>
      <c r="B13285" s="16" t="s">
        <v>16765</v>
      </c>
      <c r="C13285" s="16" t="s">
        <v>10</v>
      </c>
      <c r="D13285" s="4">
        <v>44966</v>
      </c>
      <c r="E13285" s="23">
        <v>2023</v>
      </c>
      <c r="F13285" s="19">
        <v>6.5</v>
      </c>
      <c r="G13285" s="19">
        <f>IF(Movies[[#This Row],[rating]]=0,"",Movies[[#This Row],[rating]])</f>
        <v>6.5</v>
      </c>
      <c r="H13285" s="19" t="str">
        <f>IF(Movies[[#This Row],[rating]]=0,"No Rating","Rated")</f>
        <v>Rated</v>
      </c>
      <c r="I13285" s="16" t="s">
        <v>197</v>
      </c>
      <c r="J13285" s="29" t="s">
        <v>12</v>
      </c>
      <c r="K13285" s="19">
        <v>23.63</v>
      </c>
      <c r="L13285" s="26">
        <v>514</v>
      </c>
    </row>
    <row r="13286" spans="1:12" x14ac:dyDescent="0.3">
      <c r="A13286" s="14">
        <v>943134</v>
      </c>
      <c r="B13286" s="16" t="s">
        <v>16766</v>
      </c>
      <c r="C13286" s="16" t="s">
        <v>838</v>
      </c>
      <c r="D13286" s="4">
        <v>45203</v>
      </c>
      <c r="E13286" s="23">
        <v>2023</v>
      </c>
      <c r="F13286" s="19">
        <v>7.0220000000000002</v>
      </c>
      <c r="G13286" s="19">
        <f>IF(Movies[[#This Row],[rating]]=0,"",Movies[[#This Row],[rating]])</f>
        <v>7.0220000000000002</v>
      </c>
      <c r="H13286" s="19" t="str">
        <f>IF(Movies[[#This Row],[rating]]=0,"No Rating","Rated")</f>
        <v>Rated</v>
      </c>
      <c r="I13286" s="16" t="s">
        <v>5632</v>
      </c>
      <c r="J13286" s="29" t="s">
        <v>110</v>
      </c>
      <c r="K13286" s="19">
        <v>23.614999999999998</v>
      </c>
      <c r="L13286" s="26">
        <v>744</v>
      </c>
    </row>
    <row r="13287" spans="1:12" x14ac:dyDescent="0.3">
      <c r="A13287" s="14">
        <v>1175306</v>
      </c>
      <c r="B13287" s="16" t="s">
        <v>16767</v>
      </c>
      <c r="C13287" s="16" t="s">
        <v>74</v>
      </c>
      <c r="D13287" s="4">
        <v>45176</v>
      </c>
      <c r="E13287" s="23">
        <v>2023</v>
      </c>
      <c r="F13287" s="19">
        <v>8.3940000000000001</v>
      </c>
      <c r="G13287" s="19">
        <f>IF(Movies[[#This Row],[rating]]=0,"",Movies[[#This Row],[rating]])</f>
        <v>8.3940000000000001</v>
      </c>
      <c r="H13287" s="19" t="str">
        <f>IF(Movies[[#This Row],[rating]]=0,"No Rating","Rated")</f>
        <v>Rated</v>
      </c>
      <c r="I13287" s="16" t="s">
        <v>30</v>
      </c>
      <c r="J13287" s="29" t="s">
        <v>34</v>
      </c>
      <c r="K13287" s="19">
        <v>23.567</v>
      </c>
      <c r="L13287" s="26">
        <v>123</v>
      </c>
    </row>
    <row r="13288" spans="1:12" x14ac:dyDescent="0.3">
      <c r="A13288" s="14">
        <v>1008392</v>
      </c>
      <c r="B13288" s="16" t="s">
        <v>16768</v>
      </c>
      <c r="C13288" s="16" t="s">
        <v>10</v>
      </c>
      <c r="D13288" s="4">
        <v>45092</v>
      </c>
      <c r="E13288" s="23">
        <v>2023</v>
      </c>
      <c r="F13288" s="19">
        <v>6.1</v>
      </c>
      <c r="G13288" s="19">
        <f>IF(Movies[[#This Row],[rating]]=0,"",Movies[[#This Row],[rating]])</f>
        <v>6.1</v>
      </c>
      <c r="H13288" s="19" t="str">
        <f>IF(Movies[[#This Row],[rating]]=0,"No Rating","Rated")</f>
        <v>Rated</v>
      </c>
      <c r="I13288" s="16" t="s">
        <v>566</v>
      </c>
      <c r="J13288" s="29" t="s">
        <v>12</v>
      </c>
      <c r="K13288" s="19">
        <v>23.54</v>
      </c>
      <c r="L13288" s="26">
        <v>311</v>
      </c>
    </row>
    <row r="13289" spans="1:12" x14ac:dyDescent="0.3">
      <c r="A13289" s="14">
        <v>958006</v>
      </c>
      <c r="B13289" s="16" t="s">
        <v>16769</v>
      </c>
      <c r="C13289" s="16" t="s">
        <v>10</v>
      </c>
      <c r="D13289" s="4">
        <v>45183</v>
      </c>
      <c r="E13289" s="23">
        <v>2023</v>
      </c>
      <c r="F13289" s="19">
        <v>5.9</v>
      </c>
      <c r="G13289" s="19">
        <f>IF(Movies[[#This Row],[rating]]=0,"",Movies[[#This Row],[rating]])</f>
        <v>5.9</v>
      </c>
      <c r="H13289" s="19" t="str">
        <f>IF(Movies[[#This Row],[rating]]=0,"No Rating","Rated")</f>
        <v>Rated</v>
      </c>
      <c r="I13289" s="16" t="s">
        <v>875</v>
      </c>
      <c r="J13289" s="29" t="s">
        <v>12</v>
      </c>
      <c r="K13289" s="19">
        <v>23.503</v>
      </c>
      <c r="L13289" s="26">
        <v>239</v>
      </c>
    </row>
    <row r="13290" spans="1:12" x14ac:dyDescent="0.3">
      <c r="A13290" s="14">
        <v>1071806</v>
      </c>
      <c r="B13290" s="16" t="s">
        <v>16770</v>
      </c>
      <c r="C13290" s="16" t="s">
        <v>220</v>
      </c>
      <c r="D13290" s="4">
        <v>45020</v>
      </c>
      <c r="E13290" s="23">
        <v>2023</v>
      </c>
      <c r="F13290" s="19">
        <v>7.3</v>
      </c>
      <c r="G13290" s="19">
        <f>IF(Movies[[#This Row],[rating]]=0,"",Movies[[#This Row],[rating]])</f>
        <v>7.3</v>
      </c>
      <c r="H13290" s="19" t="str">
        <f>IF(Movies[[#This Row],[rating]]=0,"No Rating","Rated")</f>
        <v>Rated</v>
      </c>
      <c r="I13290" s="16" t="s">
        <v>49</v>
      </c>
      <c r="J13290" s="29" t="s">
        <v>222</v>
      </c>
      <c r="K13290" s="19">
        <v>23.481999999999999</v>
      </c>
      <c r="L13290" s="26">
        <v>420</v>
      </c>
    </row>
    <row r="13291" spans="1:12" x14ac:dyDescent="0.3">
      <c r="A13291" s="14">
        <v>805320</v>
      </c>
      <c r="B13291" s="16" t="s">
        <v>16771</v>
      </c>
      <c r="C13291" s="16" t="s">
        <v>521</v>
      </c>
      <c r="D13291" s="4">
        <v>45121</v>
      </c>
      <c r="E13291" s="23">
        <v>2023</v>
      </c>
      <c r="F13291" s="19">
        <v>5.9</v>
      </c>
      <c r="G13291" s="19">
        <f>IF(Movies[[#This Row],[rating]]=0,"",Movies[[#This Row],[rating]])</f>
        <v>5.9</v>
      </c>
      <c r="H13291" s="19" t="str">
        <f>IF(Movies[[#This Row],[rating]]=0,"No Rating","Rated")</f>
        <v>Rated</v>
      </c>
      <c r="I13291" s="16" t="s">
        <v>6160</v>
      </c>
      <c r="J13291" s="29" t="s">
        <v>34</v>
      </c>
      <c r="K13291" s="19">
        <v>23.390999999999998</v>
      </c>
      <c r="L13291" s="26">
        <v>718</v>
      </c>
    </row>
    <row r="13292" spans="1:12" x14ac:dyDescent="0.3">
      <c r="A13292" s="14">
        <v>500104</v>
      </c>
      <c r="B13292" s="16" t="s">
        <v>16772</v>
      </c>
      <c r="C13292" s="16" t="s">
        <v>10</v>
      </c>
      <c r="D13292" s="4">
        <v>45177</v>
      </c>
      <c r="E13292" s="23">
        <v>2023</v>
      </c>
      <c r="F13292" s="19">
        <v>7.5</v>
      </c>
      <c r="G13292" s="19">
        <f>IF(Movies[[#This Row],[rating]]=0,"",Movies[[#This Row],[rating]])</f>
        <v>7.5</v>
      </c>
      <c r="H13292" s="19" t="str">
        <f>IF(Movies[[#This Row],[rating]]=0,"No Rating","Rated")</f>
        <v>Rated</v>
      </c>
      <c r="I13292" s="16" t="s">
        <v>52</v>
      </c>
      <c r="J13292" s="29" t="s">
        <v>12</v>
      </c>
      <c r="K13292" s="19">
        <v>23.390999999999998</v>
      </c>
      <c r="L13292" s="26">
        <v>44</v>
      </c>
    </row>
    <row r="13293" spans="1:12" x14ac:dyDescent="0.3">
      <c r="A13293" s="14">
        <v>296271</v>
      </c>
      <c r="B13293" s="16" t="s">
        <v>16773</v>
      </c>
      <c r="C13293" s="16" t="s">
        <v>15484</v>
      </c>
      <c r="D13293" s="4">
        <v>44939</v>
      </c>
      <c r="E13293" s="23">
        <v>2023</v>
      </c>
      <c r="F13293" s="19">
        <v>6.5</v>
      </c>
      <c r="G13293" s="19">
        <f>IF(Movies[[#This Row],[rating]]=0,"",Movies[[#This Row],[rating]])</f>
        <v>6.5</v>
      </c>
      <c r="H13293" s="19" t="str">
        <f>IF(Movies[[#This Row],[rating]]=0,"No Rating","Rated")</f>
        <v>Rated</v>
      </c>
      <c r="I13293" s="16" t="s">
        <v>16774</v>
      </c>
      <c r="J13293" s="29" t="s">
        <v>12</v>
      </c>
      <c r="K13293" s="19">
        <v>23.283000000000001</v>
      </c>
      <c r="L13293" s="26">
        <v>399</v>
      </c>
    </row>
    <row r="13294" spans="1:12" x14ac:dyDescent="0.3">
      <c r="A13294" s="14">
        <v>1179558</v>
      </c>
      <c r="B13294" s="16" t="s">
        <v>16775</v>
      </c>
      <c r="C13294" s="16" t="s">
        <v>10</v>
      </c>
      <c r="D13294" s="4">
        <v>45212</v>
      </c>
      <c r="E13294" s="23">
        <v>2023</v>
      </c>
      <c r="F13294" s="19">
        <v>6</v>
      </c>
      <c r="G13294" s="19">
        <f>IF(Movies[[#This Row],[rating]]=0,"",Movies[[#This Row],[rating]])</f>
        <v>6</v>
      </c>
      <c r="H13294" s="19" t="str">
        <f>IF(Movies[[#This Row],[rating]]=0,"No Rating","Rated")</f>
        <v>Rated</v>
      </c>
      <c r="I13294" s="16" t="s">
        <v>132</v>
      </c>
      <c r="J13294" s="29" t="s">
        <v>12</v>
      </c>
      <c r="K13294" s="19">
        <v>23.254000000000001</v>
      </c>
      <c r="L13294" s="26">
        <v>24</v>
      </c>
    </row>
    <row r="13295" spans="1:12" x14ac:dyDescent="0.3">
      <c r="A13295" s="14">
        <v>1027535</v>
      </c>
      <c r="B13295" s="16" t="s">
        <v>16776</v>
      </c>
      <c r="C13295" s="16" t="s">
        <v>51</v>
      </c>
      <c r="D13295" s="4">
        <v>45058</v>
      </c>
      <c r="E13295" s="23">
        <v>2023</v>
      </c>
      <c r="F13295" s="19">
        <v>6.5</v>
      </c>
      <c r="G13295" s="19">
        <f>IF(Movies[[#This Row],[rating]]=0,"",Movies[[#This Row],[rating]])</f>
        <v>6.5</v>
      </c>
      <c r="H13295" s="19" t="str">
        <f>IF(Movies[[#This Row],[rating]]=0,"No Rating","Rated")</f>
        <v>Rated</v>
      </c>
      <c r="I13295" s="16" t="s">
        <v>566</v>
      </c>
      <c r="J13295" s="29" t="s">
        <v>34</v>
      </c>
      <c r="K13295" s="19">
        <v>23.106000000000002</v>
      </c>
      <c r="L13295" s="26">
        <v>5</v>
      </c>
    </row>
    <row r="13296" spans="1:12" x14ac:dyDescent="0.3">
      <c r="A13296" s="14">
        <v>923939</v>
      </c>
      <c r="B13296" s="16" t="s">
        <v>16777</v>
      </c>
      <c r="C13296" s="16" t="s">
        <v>10</v>
      </c>
      <c r="D13296" s="4">
        <v>45189</v>
      </c>
      <c r="E13296" s="23">
        <v>2023</v>
      </c>
      <c r="F13296" s="19">
        <v>7.24</v>
      </c>
      <c r="G13296" s="19">
        <f>IF(Movies[[#This Row],[rating]]=0,"",Movies[[#This Row],[rating]])</f>
        <v>7.24</v>
      </c>
      <c r="H13296" s="19" t="str">
        <f>IF(Movies[[#This Row],[rating]]=0,"No Rating","Rated")</f>
        <v>Rated</v>
      </c>
      <c r="I13296" s="16" t="s">
        <v>7140</v>
      </c>
      <c r="J13296" s="29" t="s">
        <v>12</v>
      </c>
      <c r="K13296" s="19">
        <v>23.077999999999999</v>
      </c>
      <c r="L13296" s="26">
        <v>1047</v>
      </c>
    </row>
    <row r="13297" spans="1:12" x14ac:dyDescent="0.3">
      <c r="A13297" s="14">
        <v>816904</v>
      </c>
      <c r="B13297" s="16" t="s">
        <v>16778</v>
      </c>
      <c r="C13297" s="16" t="s">
        <v>51</v>
      </c>
      <c r="D13297" s="4">
        <v>44931</v>
      </c>
      <c r="E13297" s="23">
        <v>2023</v>
      </c>
      <c r="F13297" s="19">
        <v>6.968</v>
      </c>
      <c r="G13297" s="19">
        <f>IF(Movies[[#This Row],[rating]]=0,"",Movies[[#This Row],[rating]])</f>
        <v>6.968</v>
      </c>
      <c r="H13297" s="19" t="str">
        <f>IF(Movies[[#This Row],[rating]]=0,"No Rating","Rated")</f>
        <v>Rated</v>
      </c>
      <c r="I13297" s="16" t="s">
        <v>331</v>
      </c>
      <c r="J13297" s="29" t="s">
        <v>34</v>
      </c>
      <c r="K13297" s="19">
        <v>23.047999999999998</v>
      </c>
      <c r="L13297" s="26">
        <v>466</v>
      </c>
    </row>
    <row r="13298" spans="1:12" x14ac:dyDescent="0.3">
      <c r="A13298" s="14">
        <v>1181678</v>
      </c>
      <c r="B13298" s="16" t="s">
        <v>16779</v>
      </c>
      <c r="C13298" s="16" t="s">
        <v>10</v>
      </c>
      <c r="D13298" s="4">
        <v>45190</v>
      </c>
      <c r="E13298" s="23">
        <v>2023</v>
      </c>
      <c r="F13298" s="19">
        <v>8.5990000000000002</v>
      </c>
      <c r="G13298" s="19">
        <f>IF(Movies[[#This Row],[rating]]=0,"",Movies[[#This Row],[rating]])</f>
        <v>8.5990000000000002</v>
      </c>
      <c r="H13298" s="19" t="str">
        <f>IF(Movies[[#This Row],[rating]]=0,"No Rating","Rated")</f>
        <v>Rated</v>
      </c>
      <c r="I13298" s="16" t="s">
        <v>273</v>
      </c>
      <c r="J13298" s="29" t="s">
        <v>12</v>
      </c>
      <c r="K13298" s="19">
        <v>23.039000000000001</v>
      </c>
      <c r="L13298" s="26">
        <v>282</v>
      </c>
    </row>
    <row r="13299" spans="1:12" x14ac:dyDescent="0.3">
      <c r="A13299" s="14">
        <v>1025491</v>
      </c>
      <c r="B13299" s="16" t="s">
        <v>16780</v>
      </c>
      <c r="C13299" s="16" t="s">
        <v>1873</v>
      </c>
      <c r="D13299" s="4">
        <v>45282</v>
      </c>
      <c r="E13299" s="23">
        <v>2023</v>
      </c>
      <c r="F13299" s="19">
        <v>6.6</v>
      </c>
      <c r="G13299" s="19">
        <f>IF(Movies[[#This Row],[rating]]=0,"",Movies[[#This Row],[rating]])</f>
        <v>6.6</v>
      </c>
      <c r="H13299" s="19" t="str">
        <f>IF(Movies[[#This Row],[rating]]=0,"No Rating","Rated")</f>
        <v>Rated</v>
      </c>
      <c r="I13299" s="16" t="s">
        <v>49</v>
      </c>
      <c r="J13299" s="29" t="s">
        <v>12</v>
      </c>
      <c r="K13299" s="19">
        <v>23.036000000000001</v>
      </c>
      <c r="L13299" s="26">
        <v>104</v>
      </c>
    </row>
    <row r="13300" spans="1:12" x14ac:dyDescent="0.3">
      <c r="A13300" s="14">
        <v>1172676</v>
      </c>
      <c r="B13300" s="16" t="s">
        <v>16781</v>
      </c>
      <c r="C13300" s="16" t="s">
        <v>10</v>
      </c>
      <c r="D13300" s="4">
        <v>45198</v>
      </c>
      <c r="E13300" s="23">
        <v>2023</v>
      </c>
      <c r="F13300" s="19">
        <v>6.8810000000000002</v>
      </c>
      <c r="G13300" s="19">
        <f>IF(Movies[[#This Row],[rating]]=0,"",Movies[[#This Row],[rating]])</f>
        <v>6.8810000000000002</v>
      </c>
      <c r="H13300" s="19" t="str">
        <f>IF(Movies[[#This Row],[rating]]=0,"No Rating","Rated")</f>
        <v>Rated</v>
      </c>
      <c r="I13300" s="16" t="s">
        <v>1244</v>
      </c>
      <c r="J13300" s="29" t="s">
        <v>12</v>
      </c>
      <c r="K13300" s="19">
        <v>22.946999999999999</v>
      </c>
      <c r="L13300" s="26">
        <v>437</v>
      </c>
    </row>
    <row r="13301" spans="1:12" x14ac:dyDescent="0.3">
      <c r="A13301" s="14">
        <v>986070</v>
      </c>
      <c r="B13301" s="16" t="s">
        <v>16782</v>
      </c>
      <c r="C13301" s="16" t="s">
        <v>10</v>
      </c>
      <c r="D13301" s="4">
        <v>45072</v>
      </c>
      <c r="E13301" s="23">
        <v>2023</v>
      </c>
      <c r="F13301" s="19">
        <v>6.3310000000000004</v>
      </c>
      <c r="G13301" s="19">
        <f>IF(Movies[[#This Row],[rating]]=0,"",Movies[[#This Row],[rating]])</f>
        <v>6.3310000000000004</v>
      </c>
      <c r="H13301" s="19" t="str">
        <f>IF(Movies[[#This Row],[rating]]=0,"No Rating","Rated")</f>
        <v>Rated</v>
      </c>
      <c r="I13301" s="16" t="s">
        <v>558</v>
      </c>
      <c r="J13301" s="29" t="s">
        <v>12</v>
      </c>
      <c r="K13301" s="19">
        <v>22.869</v>
      </c>
      <c r="L13301" s="26">
        <v>359</v>
      </c>
    </row>
    <row r="13302" spans="1:12" x14ac:dyDescent="0.3">
      <c r="A13302" s="14">
        <v>1024773</v>
      </c>
      <c r="B13302" s="16" t="s">
        <v>16783</v>
      </c>
      <c r="C13302" s="16" t="s">
        <v>172</v>
      </c>
      <c r="D13302" s="4">
        <v>45175</v>
      </c>
      <c r="E13302" s="23">
        <v>2023</v>
      </c>
      <c r="F13302" s="19">
        <v>5.7</v>
      </c>
      <c r="G13302" s="19">
        <f>IF(Movies[[#This Row],[rating]]=0,"",Movies[[#This Row],[rating]])</f>
        <v>5.7</v>
      </c>
      <c r="H13302" s="19" t="str">
        <f>IF(Movies[[#This Row],[rating]]=0,"No Rating","Rated")</f>
        <v>Rated</v>
      </c>
      <c r="I13302" s="16" t="s">
        <v>203</v>
      </c>
      <c r="J13302" s="29" t="s">
        <v>12</v>
      </c>
      <c r="K13302" s="19">
        <v>22.744</v>
      </c>
      <c r="L13302" s="26">
        <v>245</v>
      </c>
    </row>
    <row r="13303" spans="1:12" x14ac:dyDescent="0.3">
      <c r="A13303" s="14">
        <v>1172674</v>
      </c>
      <c r="B13303" s="16" t="s">
        <v>16784</v>
      </c>
      <c r="C13303" s="16" t="s">
        <v>10</v>
      </c>
      <c r="D13303" s="4">
        <v>45197</v>
      </c>
      <c r="E13303" s="23">
        <v>2023</v>
      </c>
      <c r="F13303" s="19">
        <v>6.593</v>
      </c>
      <c r="G13303" s="19">
        <f>IF(Movies[[#This Row],[rating]]=0,"",Movies[[#This Row],[rating]])</f>
        <v>6.593</v>
      </c>
      <c r="H13303" s="19" t="str">
        <f>IF(Movies[[#This Row],[rating]]=0,"No Rating","Rated")</f>
        <v>Rated</v>
      </c>
      <c r="I13303" s="16" t="s">
        <v>30</v>
      </c>
      <c r="J13303" s="29" t="s">
        <v>12</v>
      </c>
      <c r="K13303" s="19">
        <v>22.686</v>
      </c>
      <c r="L13303" s="26">
        <v>400</v>
      </c>
    </row>
    <row r="13304" spans="1:12" x14ac:dyDescent="0.3">
      <c r="A13304" s="14">
        <v>1190012</v>
      </c>
      <c r="B13304" s="16" t="s">
        <v>16785</v>
      </c>
      <c r="C13304" s="16" t="s">
        <v>10</v>
      </c>
      <c r="D13304" s="4">
        <v>45227</v>
      </c>
      <c r="E13304" s="23">
        <v>2023</v>
      </c>
      <c r="F13304" s="19">
        <v>7.7</v>
      </c>
      <c r="G13304" s="19">
        <f>IF(Movies[[#This Row],[rating]]=0,"",Movies[[#This Row],[rating]])</f>
        <v>7.7</v>
      </c>
      <c r="H13304" s="19" t="str">
        <f>IF(Movies[[#This Row],[rating]]=0,"No Rating","Rated")</f>
        <v>Rated</v>
      </c>
      <c r="I13304" s="16" t="s">
        <v>527</v>
      </c>
      <c r="J13304" s="29" t="s">
        <v>12</v>
      </c>
      <c r="K13304" s="19">
        <v>22.677</v>
      </c>
      <c r="L13304" s="26">
        <v>221</v>
      </c>
    </row>
    <row r="13305" spans="1:12" x14ac:dyDescent="0.3">
      <c r="A13305" s="14">
        <v>812037</v>
      </c>
      <c r="B13305" s="16" t="s">
        <v>16786</v>
      </c>
      <c r="C13305" s="16" t="s">
        <v>108</v>
      </c>
      <c r="D13305" s="4">
        <v>45182</v>
      </c>
      <c r="E13305" s="23">
        <v>2023</v>
      </c>
      <c r="F13305" s="19">
        <v>5.9690000000000003</v>
      </c>
      <c r="G13305" s="19">
        <f>IF(Movies[[#This Row],[rating]]=0,"",Movies[[#This Row],[rating]])</f>
        <v>5.9690000000000003</v>
      </c>
      <c r="H13305" s="19" t="str">
        <f>IF(Movies[[#This Row],[rating]]=0,"No Rating","Rated")</f>
        <v>Rated</v>
      </c>
      <c r="I13305" s="16" t="s">
        <v>49</v>
      </c>
      <c r="J13305" s="29" t="s">
        <v>110</v>
      </c>
      <c r="K13305" s="19">
        <v>22.669</v>
      </c>
      <c r="L13305" s="26">
        <v>197</v>
      </c>
    </row>
    <row r="13306" spans="1:12" x14ac:dyDescent="0.3">
      <c r="A13306" s="14">
        <v>768362</v>
      </c>
      <c r="B13306" s="16" t="s">
        <v>9196</v>
      </c>
      <c r="C13306" s="16" t="s">
        <v>10</v>
      </c>
      <c r="D13306" s="4">
        <v>44945</v>
      </c>
      <c r="E13306" s="23">
        <v>2023</v>
      </c>
      <c r="F13306" s="19">
        <v>7.43</v>
      </c>
      <c r="G13306" s="19">
        <f>IF(Movies[[#This Row],[rating]]=0,"",Movies[[#This Row],[rating]])</f>
        <v>7.43</v>
      </c>
      <c r="H13306" s="19" t="str">
        <f>IF(Movies[[#This Row],[rating]]=0,"No Rating","Rated")</f>
        <v>Rated</v>
      </c>
      <c r="I13306" s="16" t="s">
        <v>971</v>
      </c>
      <c r="J13306" s="29" t="s">
        <v>12</v>
      </c>
      <c r="K13306" s="19">
        <v>22.638000000000002</v>
      </c>
      <c r="L13306" s="26">
        <v>1079</v>
      </c>
    </row>
    <row r="13307" spans="1:12" x14ac:dyDescent="0.3">
      <c r="A13307" s="14">
        <v>813477</v>
      </c>
      <c r="B13307" s="16" t="s">
        <v>16787</v>
      </c>
      <c r="C13307" s="16" t="s">
        <v>144</v>
      </c>
      <c r="D13307" s="4">
        <v>45002</v>
      </c>
      <c r="E13307" s="23">
        <v>2023</v>
      </c>
      <c r="F13307" s="19">
        <v>6.9</v>
      </c>
      <c r="G13307" s="19">
        <f>IF(Movies[[#This Row],[rating]]=0,"",Movies[[#This Row],[rating]])</f>
        <v>6.9</v>
      </c>
      <c r="H13307" s="19" t="str">
        <f>IF(Movies[[#This Row],[rating]]=0,"No Rating","Rated")</f>
        <v>Rated</v>
      </c>
      <c r="I13307" s="16" t="s">
        <v>16788</v>
      </c>
      <c r="J13307" s="29" t="s">
        <v>146</v>
      </c>
      <c r="K13307" s="19">
        <v>22.626999999999999</v>
      </c>
      <c r="L13307" s="26">
        <v>280</v>
      </c>
    </row>
    <row r="13308" spans="1:12" x14ac:dyDescent="0.3">
      <c r="A13308" s="14">
        <v>1231914</v>
      </c>
      <c r="B13308" s="16" t="s">
        <v>16789</v>
      </c>
      <c r="C13308" s="16" t="s">
        <v>94</v>
      </c>
      <c r="D13308" s="4">
        <v>45255</v>
      </c>
      <c r="E13308" s="23">
        <v>2023</v>
      </c>
      <c r="F13308" s="19">
        <v>0</v>
      </c>
      <c r="G13308" s="19" t="str">
        <f>IF(Movies[[#This Row],[rating]]=0,"",Movies[[#This Row],[rating]])</f>
        <v/>
      </c>
      <c r="H13308" s="19" t="str">
        <f>IF(Movies[[#This Row],[rating]]=0,"No Rating","Rated")</f>
        <v>No Rating</v>
      </c>
      <c r="I13308" s="16" t="s">
        <v>886</v>
      </c>
      <c r="J13308" s="29" t="s">
        <v>96</v>
      </c>
      <c r="K13308" s="19">
        <v>22.469000000000001</v>
      </c>
      <c r="L13308" s="26">
        <v>0</v>
      </c>
    </row>
    <row r="13309" spans="1:12" x14ac:dyDescent="0.3">
      <c r="A13309" s="14">
        <v>845387</v>
      </c>
      <c r="B13309" s="16" t="s">
        <v>16790</v>
      </c>
      <c r="C13309" s="16" t="s">
        <v>144</v>
      </c>
      <c r="D13309" s="4">
        <v>45184</v>
      </c>
      <c r="E13309" s="23">
        <v>2023</v>
      </c>
      <c r="F13309" s="19">
        <v>7.3</v>
      </c>
      <c r="G13309" s="19">
        <f>IF(Movies[[#This Row],[rating]]=0,"",Movies[[#This Row],[rating]])</f>
        <v>7.3</v>
      </c>
      <c r="H13309" s="19" t="str">
        <f>IF(Movies[[#This Row],[rating]]=0,"No Rating","Rated")</f>
        <v>Rated</v>
      </c>
      <c r="I13309" s="16" t="s">
        <v>13079</v>
      </c>
      <c r="J13309" s="29" t="s">
        <v>146</v>
      </c>
      <c r="K13309" s="19">
        <v>22.452000000000002</v>
      </c>
      <c r="L13309" s="26">
        <v>107</v>
      </c>
    </row>
    <row r="13310" spans="1:12" x14ac:dyDescent="0.3">
      <c r="A13310" s="14">
        <v>1139698</v>
      </c>
      <c r="B13310" s="16" t="s">
        <v>16791</v>
      </c>
      <c r="C13310" s="16" t="s">
        <v>595</v>
      </c>
      <c r="D13310" s="4">
        <v>45163</v>
      </c>
      <c r="E13310" s="23">
        <v>2023</v>
      </c>
      <c r="F13310" s="19">
        <v>8.3000000000000007</v>
      </c>
      <c r="G13310" s="19">
        <f>IF(Movies[[#This Row],[rating]]=0,"",Movies[[#This Row],[rating]])</f>
        <v>8.3000000000000007</v>
      </c>
      <c r="H13310" s="19" t="str">
        <f>IF(Movies[[#This Row],[rating]]=0,"No Rating","Rated")</f>
        <v>Rated</v>
      </c>
      <c r="I13310" s="16" t="s">
        <v>16792</v>
      </c>
      <c r="J13310" s="29" t="s">
        <v>10885</v>
      </c>
      <c r="K13310" s="19">
        <v>22.428000000000001</v>
      </c>
      <c r="L13310" s="26">
        <v>3</v>
      </c>
    </row>
    <row r="13311" spans="1:12" x14ac:dyDescent="0.3">
      <c r="A13311" s="14">
        <v>1075334</v>
      </c>
      <c r="B13311" s="16" t="s">
        <v>16793</v>
      </c>
      <c r="C13311" s="16" t="s">
        <v>10</v>
      </c>
      <c r="D13311" s="4">
        <v>44968</v>
      </c>
      <c r="E13311" s="23">
        <v>2023</v>
      </c>
      <c r="F13311" s="19">
        <v>7.2</v>
      </c>
      <c r="G13311" s="19">
        <f>IF(Movies[[#This Row],[rating]]=0,"",Movies[[#This Row],[rating]])</f>
        <v>7.2</v>
      </c>
      <c r="H13311" s="19" t="str">
        <f>IF(Movies[[#This Row],[rating]]=0,"No Rating","Rated")</f>
        <v>Rated</v>
      </c>
      <c r="I13311" s="16" t="s">
        <v>16794</v>
      </c>
      <c r="J13311" s="29" t="s">
        <v>12</v>
      </c>
      <c r="K13311" s="19">
        <v>22.367999999999999</v>
      </c>
      <c r="L13311" s="26">
        <v>92</v>
      </c>
    </row>
    <row r="13312" spans="1:12" x14ac:dyDescent="0.3">
      <c r="A13312" s="14">
        <v>1059811</v>
      </c>
      <c r="B13312" s="16" t="s">
        <v>16795</v>
      </c>
      <c r="C13312" s="16" t="s">
        <v>160</v>
      </c>
      <c r="D13312" s="4">
        <v>45190</v>
      </c>
      <c r="E13312" s="23">
        <v>2023</v>
      </c>
      <c r="F13312" s="19">
        <v>6.9</v>
      </c>
      <c r="G13312" s="19">
        <f>IF(Movies[[#This Row],[rating]]=0,"",Movies[[#This Row],[rating]])</f>
        <v>6.9</v>
      </c>
      <c r="H13312" s="19" t="str">
        <f>IF(Movies[[#This Row],[rating]]=0,"No Rating","Rated")</f>
        <v>Rated</v>
      </c>
      <c r="I13312" s="16" t="s">
        <v>250</v>
      </c>
      <c r="J13312" s="29" t="s">
        <v>12</v>
      </c>
      <c r="K13312" s="19">
        <v>22.356999999999999</v>
      </c>
      <c r="L13312" s="26">
        <v>171</v>
      </c>
    </row>
    <row r="13313" spans="1:12" x14ac:dyDescent="0.3">
      <c r="A13313" s="14">
        <v>1107387</v>
      </c>
      <c r="B13313" s="16" t="s">
        <v>16796</v>
      </c>
      <c r="C13313" s="16" t="s">
        <v>411</v>
      </c>
      <c r="D13313" s="4">
        <v>45016</v>
      </c>
      <c r="E13313" s="23">
        <v>2023</v>
      </c>
      <c r="F13313" s="19">
        <v>7.9</v>
      </c>
      <c r="G13313" s="19">
        <f>IF(Movies[[#This Row],[rating]]=0,"",Movies[[#This Row],[rating]])</f>
        <v>7.9</v>
      </c>
      <c r="H13313" s="19" t="str">
        <f>IF(Movies[[#This Row],[rating]]=0,"No Rating","Rated")</f>
        <v>Rated</v>
      </c>
      <c r="I13313" s="16" t="s">
        <v>695</v>
      </c>
      <c r="J13313" s="29" t="s">
        <v>342</v>
      </c>
      <c r="K13313" s="19">
        <v>22.346</v>
      </c>
      <c r="L13313" s="26">
        <v>250</v>
      </c>
    </row>
    <row r="13314" spans="1:12" x14ac:dyDescent="0.3">
      <c r="A13314" s="14">
        <v>1051560</v>
      </c>
      <c r="B13314" s="16" t="s">
        <v>16797</v>
      </c>
      <c r="C13314" s="16" t="s">
        <v>432</v>
      </c>
      <c r="D13314" s="4">
        <v>45083</v>
      </c>
      <c r="E13314" s="23">
        <v>2023</v>
      </c>
      <c r="F13314" s="19">
        <v>6.4</v>
      </c>
      <c r="G13314" s="19">
        <f>IF(Movies[[#This Row],[rating]]=0,"",Movies[[#This Row],[rating]])</f>
        <v>6.4</v>
      </c>
      <c r="H13314" s="19" t="str">
        <f>IF(Movies[[#This Row],[rating]]=0,"No Rating","Rated")</f>
        <v>Rated</v>
      </c>
      <c r="I13314" s="16" t="s">
        <v>468</v>
      </c>
      <c r="J13314" s="29" t="s">
        <v>12</v>
      </c>
      <c r="K13314" s="19">
        <v>22.329000000000001</v>
      </c>
      <c r="L13314" s="26">
        <v>33</v>
      </c>
    </row>
    <row r="13315" spans="1:12" x14ac:dyDescent="0.3">
      <c r="A13315" s="14">
        <v>1189205</v>
      </c>
      <c r="B13315" s="16" t="s">
        <v>16798</v>
      </c>
      <c r="C13315" s="16" t="s">
        <v>432</v>
      </c>
      <c r="D13315" s="4">
        <v>45205</v>
      </c>
      <c r="E13315" s="23">
        <v>2023</v>
      </c>
      <c r="F13315" s="19">
        <v>6.2</v>
      </c>
      <c r="G13315" s="19">
        <f>IF(Movies[[#This Row],[rating]]=0,"",Movies[[#This Row],[rating]])</f>
        <v>6.2</v>
      </c>
      <c r="H13315" s="19" t="str">
        <f>IF(Movies[[#This Row],[rating]]=0,"No Rating","Rated")</f>
        <v>Rated</v>
      </c>
      <c r="I13315" s="16" t="s">
        <v>1387</v>
      </c>
      <c r="J13315" s="29" t="s">
        <v>12</v>
      </c>
      <c r="K13315" s="19">
        <v>22.291</v>
      </c>
      <c r="L13315" s="26">
        <v>59</v>
      </c>
    </row>
    <row r="13316" spans="1:12" x14ac:dyDescent="0.3">
      <c r="A13316" s="14">
        <v>928833</v>
      </c>
      <c r="B13316" s="16" t="s">
        <v>16799</v>
      </c>
      <c r="C13316" s="16" t="s">
        <v>10</v>
      </c>
      <c r="D13316" s="4">
        <v>45271</v>
      </c>
      <c r="E13316" s="23">
        <v>2023</v>
      </c>
      <c r="F13316" s="19">
        <v>7.7</v>
      </c>
      <c r="G13316" s="19">
        <f>IF(Movies[[#This Row],[rating]]=0,"",Movies[[#This Row],[rating]])</f>
        <v>7.7</v>
      </c>
      <c r="H13316" s="19" t="str">
        <f>IF(Movies[[#This Row],[rating]]=0,"No Rating","Rated")</f>
        <v>Rated</v>
      </c>
      <c r="I13316" s="16" t="s">
        <v>16800</v>
      </c>
      <c r="J13316" s="29" t="s">
        <v>12</v>
      </c>
      <c r="K13316" s="19">
        <v>22.175000000000001</v>
      </c>
      <c r="L13316" s="26">
        <v>65</v>
      </c>
    </row>
    <row r="13317" spans="1:12" x14ac:dyDescent="0.3">
      <c r="A13317" s="14">
        <v>1000173</v>
      </c>
      <c r="B13317" s="16" t="s">
        <v>16801</v>
      </c>
      <c r="C13317" s="16" t="s">
        <v>1540</v>
      </c>
      <c r="D13317" s="4">
        <v>45176</v>
      </c>
      <c r="E13317" s="23">
        <v>2023</v>
      </c>
      <c r="F13317" s="19">
        <v>6.5</v>
      </c>
      <c r="G13317" s="19">
        <f>IF(Movies[[#This Row],[rating]]=0,"",Movies[[#This Row],[rating]])</f>
        <v>6.5</v>
      </c>
      <c r="H13317" s="19" t="str">
        <f>IF(Movies[[#This Row],[rating]]=0,"No Rating","Rated")</f>
        <v>Rated</v>
      </c>
      <c r="I13317" s="16" t="s">
        <v>148</v>
      </c>
      <c r="J13317" s="29" t="s">
        <v>12</v>
      </c>
      <c r="K13317" s="19">
        <v>22.058</v>
      </c>
      <c r="L13317" s="26">
        <v>24</v>
      </c>
    </row>
    <row r="13318" spans="1:12" x14ac:dyDescent="0.3">
      <c r="A13318" s="14">
        <v>1085218</v>
      </c>
      <c r="B13318" s="16" t="s">
        <v>16802</v>
      </c>
      <c r="C13318" s="16" t="s">
        <v>1109</v>
      </c>
      <c r="D13318" s="4">
        <v>45029</v>
      </c>
      <c r="E13318" s="23">
        <v>2023</v>
      </c>
      <c r="F13318" s="19">
        <v>6.4</v>
      </c>
      <c r="G13318" s="19">
        <f>IF(Movies[[#This Row],[rating]]=0,"",Movies[[#This Row],[rating]])</f>
        <v>6.4</v>
      </c>
      <c r="H13318" s="19" t="str">
        <f>IF(Movies[[#This Row],[rating]]=0,"No Rating","Rated")</f>
        <v>Rated</v>
      </c>
      <c r="I13318" s="16" t="s">
        <v>1611</v>
      </c>
      <c r="J13318" s="29" t="s">
        <v>648</v>
      </c>
      <c r="K13318" s="19">
        <v>22.050999999999998</v>
      </c>
      <c r="L13318" s="26">
        <v>553</v>
      </c>
    </row>
    <row r="13319" spans="1:12" x14ac:dyDescent="0.3">
      <c r="A13319" s="14">
        <v>913673</v>
      </c>
      <c r="B13319" s="16" t="s">
        <v>16803</v>
      </c>
      <c r="C13319" s="16" t="s">
        <v>10</v>
      </c>
      <c r="D13319" s="4">
        <v>45030</v>
      </c>
      <c r="E13319" s="23">
        <v>2023</v>
      </c>
      <c r="F13319" s="19">
        <v>6.758</v>
      </c>
      <c r="G13319" s="19">
        <f>IF(Movies[[#This Row],[rating]]=0,"",Movies[[#This Row],[rating]])</f>
        <v>6.758</v>
      </c>
      <c r="H13319" s="19" t="str">
        <f>IF(Movies[[#This Row],[rating]]=0,"No Rating","Rated")</f>
        <v>Rated</v>
      </c>
      <c r="I13319" s="16" t="s">
        <v>132</v>
      </c>
      <c r="J13319" s="29" t="s">
        <v>12</v>
      </c>
      <c r="K13319" s="19">
        <v>21.956</v>
      </c>
      <c r="L13319" s="26">
        <v>316</v>
      </c>
    </row>
    <row r="13320" spans="1:12" x14ac:dyDescent="0.3">
      <c r="A13320" s="14">
        <v>726759</v>
      </c>
      <c r="B13320" s="16" t="s">
        <v>16804</v>
      </c>
      <c r="C13320" s="16" t="s">
        <v>416</v>
      </c>
      <c r="D13320" s="4">
        <v>45000</v>
      </c>
      <c r="E13320" s="23">
        <v>2023</v>
      </c>
      <c r="F13320" s="19">
        <v>7.7</v>
      </c>
      <c r="G13320" s="19">
        <f>IF(Movies[[#This Row],[rating]]=0,"",Movies[[#This Row],[rating]])</f>
        <v>7.7</v>
      </c>
      <c r="H13320" s="19" t="str">
        <f>IF(Movies[[#This Row],[rating]]=0,"No Rating","Rated")</f>
        <v>Rated</v>
      </c>
      <c r="I13320" s="16" t="s">
        <v>12101</v>
      </c>
      <c r="J13320" s="29" t="s">
        <v>12</v>
      </c>
      <c r="K13320" s="19">
        <v>21.928000000000001</v>
      </c>
      <c r="L13320" s="26">
        <v>1394</v>
      </c>
    </row>
    <row r="13321" spans="1:12" x14ac:dyDescent="0.3">
      <c r="A13321" s="14">
        <v>1402719</v>
      </c>
      <c r="B13321" s="16" t="s">
        <v>16805</v>
      </c>
      <c r="C13321" s="16" t="s">
        <v>74</v>
      </c>
      <c r="D13321" s="4">
        <v>45275</v>
      </c>
      <c r="E13321" s="23">
        <v>2023</v>
      </c>
      <c r="F13321" s="19">
        <v>8.1</v>
      </c>
      <c r="G13321" s="19">
        <f>IF(Movies[[#This Row],[rating]]=0,"",Movies[[#This Row],[rating]])</f>
        <v>8.1</v>
      </c>
      <c r="H13321" s="19" t="str">
        <f>IF(Movies[[#This Row],[rating]]=0,"No Rating","Rated")</f>
        <v>Rated</v>
      </c>
      <c r="I13321" s="16" t="s">
        <v>30</v>
      </c>
      <c r="J13321" s="29" t="s">
        <v>34</v>
      </c>
      <c r="K13321" s="19">
        <v>21.838000000000001</v>
      </c>
      <c r="L13321" s="26">
        <v>20</v>
      </c>
    </row>
    <row r="13322" spans="1:12" x14ac:dyDescent="0.3">
      <c r="A13322" s="14">
        <v>1002185</v>
      </c>
      <c r="B13322" s="16" t="s">
        <v>16806</v>
      </c>
      <c r="C13322" s="16" t="s">
        <v>2088</v>
      </c>
      <c r="D13322" s="4">
        <v>45177</v>
      </c>
      <c r="E13322" s="23">
        <v>2023</v>
      </c>
      <c r="F13322" s="19">
        <v>7.7</v>
      </c>
      <c r="G13322" s="19">
        <f>IF(Movies[[#This Row],[rating]]=0,"",Movies[[#This Row],[rating]])</f>
        <v>7.7</v>
      </c>
      <c r="H13322" s="19" t="str">
        <f>IF(Movies[[#This Row],[rating]]=0,"No Rating","Rated")</f>
        <v>Rated</v>
      </c>
      <c r="I13322" s="16" t="s">
        <v>189</v>
      </c>
      <c r="J13322" s="29" t="s">
        <v>12</v>
      </c>
      <c r="K13322" s="19">
        <v>21.829000000000001</v>
      </c>
      <c r="L13322" s="26">
        <v>445</v>
      </c>
    </row>
    <row r="13323" spans="1:12" x14ac:dyDescent="0.3">
      <c r="A13323" s="14">
        <v>1127087</v>
      </c>
      <c r="B13323" s="16" t="s">
        <v>6424</v>
      </c>
      <c r="C13323" s="16" t="s">
        <v>3367</v>
      </c>
      <c r="D13323" s="4">
        <v>45239</v>
      </c>
      <c r="E13323" s="23">
        <v>2023</v>
      </c>
      <c r="F13323" s="19">
        <v>6.1</v>
      </c>
      <c r="G13323" s="19">
        <f>IF(Movies[[#This Row],[rating]]=0,"",Movies[[#This Row],[rating]])</f>
        <v>6.1</v>
      </c>
      <c r="H13323" s="19" t="str">
        <f>IF(Movies[[#This Row],[rating]]=0,"No Rating","Rated")</f>
        <v>Rated</v>
      </c>
      <c r="I13323" s="16" t="s">
        <v>132</v>
      </c>
      <c r="J13323" s="29" t="s">
        <v>3112</v>
      </c>
      <c r="K13323" s="19">
        <v>21.824999999999999</v>
      </c>
      <c r="L13323" s="26">
        <v>10</v>
      </c>
    </row>
    <row r="13324" spans="1:12" x14ac:dyDescent="0.3">
      <c r="A13324" s="14">
        <v>353577</v>
      </c>
      <c r="B13324" s="16" t="s">
        <v>16807</v>
      </c>
      <c r="C13324" s="16" t="s">
        <v>10</v>
      </c>
      <c r="D13324" s="4">
        <v>45184</v>
      </c>
      <c r="E13324" s="23">
        <v>2023</v>
      </c>
      <c r="F13324" s="19">
        <v>7.2</v>
      </c>
      <c r="G13324" s="19">
        <f>IF(Movies[[#This Row],[rating]]=0,"",Movies[[#This Row],[rating]])</f>
        <v>7.2</v>
      </c>
      <c r="H13324" s="19" t="str">
        <f>IF(Movies[[#This Row],[rating]]=0,"No Rating","Rated")</f>
        <v>Rated</v>
      </c>
      <c r="I13324" s="16" t="s">
        <v>52</v>
      </c>
      <c r="J13324" s="29" t="s">
        <v>12</v>
      </c>
      <c r="K13324" s="19">
        <v>21.821999999999999</v>
      </c>
      <c r="L13324" s="26">
        <v>598</v>
      </c>
    </row>
    <row r="13325" spans="1:12" x14ac:dyDescent="0.3">
      <c r="A13325" s="14">
        <v>798286</v>
      </c>
      <c r="B13325" s="16" t="s">
        <v>16808</v>
      </c>
      <c r="C13325" s="16" t="s">
        <v>11874</v>
      </c>
      <c r="D13325" s="4">
        <v>45030</v>
      </c>
      <c r="E13325" s="23">
        <v>2023</v>
      </c>
      <c r="F13325" s="19">
        <v>6.7</v>
      </c>
      <c r="G13325" s="19">
        <f>IF(Movies[[#This Row],[rating]]=0,"",Movies[[#This Row],[rating]])</f>
        <v>6.7</v>
      </c>
      <c r="H13325" s="19" t="str">
        <f>IF(Movies[[#This Row],[rating]]=0,"No Rating","Rated")</f>
        <v>Rated</v>
      </c>
      <c r="I13325" s="16" t="s">
        <v>7170</v>
      </c>
      <c r="J13325" s="29" t="s">
        <v>12</v>
      </c>
      <c r="K13325" s="19">
        <v>21.728000000000002</v>
      </c>
      <c r="L13325" s="26">
        <v>1076</v>
      </c>
    </row>
    <row r="13326" spans="1:12" x14ac:dyDescent="0.3">
      <c r="A13326" s="14">
        <v>1064024</v>
      </c>
      <c r="B13326" s="16" t="s">
        <v>16809</v>
      </c>
      <c r="C13326" s="16" t="s">
        <v>416</v>
      </c>
      <c r="D13326" s="4">
        <v>45231</v>
      </c>
      <c r="E13326" s="23">
        <v>2023</v>
      </c>
      <c r="F13326" s="19">
        <v>5.3170000000000002</v>
      </c>
      <c r="G13326" s="19">
        <f>IF(Movies[[#This Row],[rating]]=0,"",Movies[[#This Row],[rating]])</f>
        <v>5.3170000000000002</v>
      </c>
      <c r="H13326" s="19" t="str">
        <f>IF(Movies[[#This Row],[rating]]=0,"No Rating","Rated")</f>
        <v>Rated</v>
      </c>
      <c r="I13326" s="16" t="s">
        <v>166</v>
      </c>
      <c r="J13326" s="29" t="s">
        <v>12</v>
      </c>
      <c r="K13326" s="19">
        <v>21.605</v>
      </c>
      <c r="L13326" s="26">
        <v>251</v>
      </c>
    </row>
    <row r="13327" spans="1:12" x14ac:dyDescent="0.3">
      <c r="A13327" s="14">
        <v>1196263</v>
      </c>
      <c r="B13327" s="16" t="s">
        <v>16810</v>
      </c>
      <c r="C13327" s="16" t="s">
        <v>1036</v>
      </c>
      <c r="D13327" s="4">
        <v>45233</v>
      </c>
      <c r="E13327" s="23">
        <v>2023</v>
      </c>
      <c r="F13327" s="19">
        <v>3</v>
      </c>
      <c r="G13327" s="19">
        <f>IF(Movies[[#This Row],[rating]]=0,"",Movies[[#This Row],[rating]])</f>
        <v>3</v>
      </c>
      <c r="H13327" s="19" t="str">
        <f>IF(Movies[[#This Row],[rating]]=0,"No Rating","Rated")</f>
        <v>Rated</v>
      </c>
      <c r="I13327" s="16" t="s">
        <v>132</v>
      </c>
      <c r="J13327" s="29" t="s">
        <v>34</v>
      </c>
      <c r="K13327" s="19">
        <v>21.588000000000001</v>
      </c>
      <c r="L13327" s="26">
        <v>1</v>
      </c>
    </row>
    <row r="13328" spans="1:12" x14ac:dyDescent="0.3">
      <c r="A13328" s="14">
        <v>1070514</v>
      </c>
      <c r="B13328" s="16" t="s">
        <v>16811</v>
      </c>
      <c r="C13328" s="16" t="s">
        <v>144</v>
      </c>
      <c r="D13328" s="4">
        <v>45141</v>
      </c>
      <c r="E13328" s="23">
        <v>2023</v>
      </c>
      <c r="F13328" s="19">
        <v>6.6</v>
      </c>
      <c r="G13328" s="19">
        <f>IF(Movies[[#This Row],[rating]]=0,"",Movies[[#This Row],[rating]])</f>
        <v>6.6</v>
      </c>
      <c r="H13328" s="19" t="str">
        <f>IF(Movies[[#This Row],[rating]]=0,"No Rating","Rated")</f>
        <v>Rated</v>
      </c>
      <c r="I13328" s="16" t="s">
        <v>125</v>
      </c>
      <c r="J13328" s="29" t="s">
        <v>146</v>
      </c>
      <c r="K13328" s="19">
        <v>21.561</v>
      </c>
      <c r="L13328" s="26">
        <v>563</v>
      </c>
    </row>
    <row r="13329" spans="1:12" x14ac:dyDescent="0.3">
      <c r="A13329" s="14">
        <v>1131751</v>
      </c>
      <c r="B13329" s="16" t="s">
        <v>16812</v>
      </c>
      <c r="C13329" s="16" t="s">
        <v>284</v>
      </c>
      <c r="D13329" s="4">
        <v>45239</v>
      </c>
      <c r="E13329" s="23">
        <v>2023</v>
      </c>
      <c r="F13329" s="19">
        <v>6.1</v>
      </c>
      <c r="G13329" s="19">
        <f>IF(Movies[[#This Row],[rating]]=0,"",Movies[[#This Row],[rating]])</f>
        <v>6.1</v>
      </c>
      <c r="H13329" s="19" t="str">
        <f>IF(Movies[[#This Row],[rating]]=0,"No Rating","Rated")</f>
        <v>Rated</v>
      </c>
      <c r="I13329" s="16" t="s">
        <v>16813</v>
      </c>
      <c r="J13329" s="29" t="s">
        <v>12</v>
      </c>
      <c r="K13329" s="19">
        <v>21.547999999999998</v>
      </c>
      <c r="L13329" s="26">
        <v>22</v>
      </c>
    </row>
    <row r="13330" spans="1:12" x14ac:dyDescent="0.3">
      <c r="A13330" s="14">
        <v>854887</v>
      </c>
      <c r="B13330" s="16" t="s">
        <v>16814</v>
      </c>
      <c r="C13330" s="16" t="s">
        <v>14</v>
      </c>
      <c r="D13330" s="4">
        <v>45264</v>
      </c>
      <c r="E13330" s="23">
        <v>2023</v>
      </c>
      <c r="F13330" s="19">
        <v>5.0999999999999996</v>
      </c>
      <c r="G13330" s="19">
        <f>IF(Movies[[#This Row],[rating]]=0,"",Movies[[#This Row],[rating]])</f>
        <v>5.0999999999999996</v>
      </c>
      <c r="H13330" s="19" t="str">
        <f>IF(Movies[[#This Row],[rating]]=0,"No Rating","Rated")</f>
        <v>Rated</v>
      </c>
      <c r="I13330" s="16" t="s">
        <v>1444</v>
      </c>
      <c r="J13330" s="29" t="s">
        <v>12</v>
      </c>
      <c r="K13330" s="19">
        <v>21.532</v>
      </c>
      <c r="L13330" s="26">
        <v>57</v>
      </c>
    </row>
    <row r="13331" spans="1:12" x14ac:dyDescent="0.3">
      <c r="A13331" s="14">
        <v>1205036</v>
      </c>
      <c r="B13331" s="16" t="s">
        <v>16815</v>
      </c>
      <c r="C13331" s="16" t="s">
        <v>3926</v>
      </c>
      <c r="D13331" s="4">
        <v>45275</v>
      </c>
      <c r="E13331" s="23">
        <v>2023</v>
      </c>
      <c r="F13331" s="19">
        <v>5.0999999999999996</v>
      </c>
      <c r="G13331" s="19">
        <f>IF(Movies[[#This Row],[rating]]=0,"",Movies[[#This Row],[rating]])</f>
        <v>5.0999999999999996</v>
      </c>
      <c r="H13331" s="19" t="str">
        <f>IF(Movies[[#This Row],[rating]]=0,"No Rating","Rated")</f>
        <v>Rated</v>
      </c>
      <c r="I13331" s="16" t="s">
        <v>886</v>
      </c>
      <c r="J13331" s="29" t="s">
        <v>3927</v>
      </c>
      <c r="K13331" s="19">
        <v>21.454000000000001</v>
      </c>
      <c r="L13331" s="26">
        <v>8</v>
      </c>
    </row>
    <row r="13332" spans="1:12" x14ac:dyDescent="0.3">
      <c r="A13332" s="14">
        <v>1039690</v>
      </c>
      <c r="B13332" s="16" t="s">
        <v>16816</v>
      </c>
      <c r="C13332" s="16" t="s">
        <v>10</v>
      </c>
      <c r="D13332" s="4">
        <v>45218</v>
      </c>
      <c r="E13332" s="23">
        <v>2023</v>
      </c>
      <c r="F13332" s="19">
        <v>6.8</v>
      </c>
      <c r="G13332" s="19">
        <f>IF(Movies[[#This Row],[rating]]=0,"",Movies[[#This Row],[rating]])</f>
        <v>6.8</v>
      </c>
      <c r="H13332" s="19" t="str">
        <f>IF(Movies[[#This Row],[rating]]=0,"No Rating","Rated")</f>
        <v>Rated</v>
      </c>
      <c r="I13332" s="16" t="s">
        <v>4529</v>
      </c>
      <c r="J13332" s="29" t="s">
        <v>12</v>
      </c>
      <c r="K13332" s="19">
        <v>21.446000000000002</v>
      </c>
      <c r="L13332" s="26">
        <v>120</v>
      </c>
    </row>
    <row r="13333" spans="1:12" x14ac:dyDescent="0.3">
      <c r="A13333" s="14">
        <v>1047925</v>
      </c>
      <c r="B13333" s="16" t="s">
        <v>16817</v>
      </c>
      <c r="C13333" s="16" t="s">
        <v>10</v>
      </c>
      <c r="D13333" s="4">
        <v>45065</v>
      </c>
      <c r="E13333" s="23">
        <v>2023</v>
      </c>
      <c r="F13333" s="19">
        <v>4.7</v>
      </c>
      <c r="G13333" s="19">
        <f>IF(Movies[[#This Row],[rating]]=0,"",Movies[[#This Row],[rating]])</f>
        <v>4.7</v>
      </c>
      <c r="H13333" s="19" t="str">
        <f>IF(Movies[[#This Row],[rating]]=0,"No Rating","Rated")</f>
        <v>Rated</v>
      </c>
      <c r="I13333" s="16" t="s">
        <v>2207</v>
      </c>
      <c r="J13333" s="29" t="s">
        <v>12</v>
      </c>
      <c r="K13333" s="19">
        <v>21.31</v>
      </c>
      <c r="L13333" s="26">
        <v>44</v>
      </c>
    </row>
    <row r="13334" spans="1:12" x14ac:dyDescent="0.3">
      <c r="A13334" s="14">
        <v>1121612</v>
      </c>
      <c r="B13334" s="16" t="s">
        <v>16818</v>
      </c>
      <c r="C13334" s="16" t="s">
        <v>411</v>
      </c>
      <c r="D13334" s="4">
        <v>45143</v>
      </c>
      <c r="E13334" s="23">
        <v>2023</v>
      </c>
      <c r="F13334" s="19">
        <v>7</v>
      </c>
      <c r="G13334" s="19">
        <f>IF(Movies[[#This Row],[rating]]=0,"",Movies[[#This Row],[rating]])</f>
        <v>7</v>
      </c>
      <c r="H13334" s="19" t="str">
        <f>IF(Movies[[#This Row],[rating]]=0,"No Rating","Rated")</f>
        <v>Rated</v>
      </c>
      <c r="I13334" s="16" t="s">
        <v>306</v>
      </c>
      <c r="J13334" s="29" t="s">
        <v>342</v>
      </c>
      <c r="K13334" s="19">
        <v>21.26</v>
      </c>
      <c r="L13334" s="26">
        <v>55</v>
      </c>
    </row>
    <row r="13335" spans="1:12" x14ac:dyDescent="0.3">
      <c r="A13335" s="14">
        <v>1122932</v>
      </c>
      <c r="B13335" s="16" t="s">
        <v>16819</v>
      </c>
      <c r="C13335" s="16" t="s">
        <v>10</v>
      </c>
      <c r="D13335" s="4">
        <v>45127</v>
      </c>
      <c r="E13335" s="23">
        <v>2023</v>
      </c>
      <c r="F13335" s="19">
        <v>7.0259999999999998</v>
      </c>
      <c r="G13335" s="19">
        <f>IF(Movies[[#This Row],[rating]]=0,"",Movies[[#This Row],[rating]])</f>
        <v>7.0259999999999998</v>
      </c>
      <c r="H13335" s="19" t="str">
        <f>IF(Movies[[#This Row],[rating]]=0,"No Rating","Rated")</f>
        <v>Rated</v>
      </c>
      <c r="I13335" s="16" t="s">
        <v>52</v>
      </c>
      <c r="J13335" s="29" t="s">
        <v>12</v>
      </c>
      <c r="K13335" s="19">
        <v>21.149000000000001</v>
      </c>
      <c r="L13335" s="26">
        <v>191</v>
      </c>
    </row>
    <row r="13336" spans="1:12" x14ac:dyDescent="0.3">
      <c r="A13336" s="14">
        <v>823482</v>
      </c>
      <c r="B13336" s="16" t="s">
        <v>16820</v>
      </c>
      <c r="C13336" s="16" t="s">
        <v>10</v>
      </c>
      <c r="D13336" s="4">
        <v>45240</v>
      </c>
      <c r="E13336" s="23">
        <v>2023</v>
      </c>
      <c r="F13336" s="19">
        <v>6.7</v>
      </c>
      <c r="G13336" s="19">
        <f>IF(Movies[[#This Row],[rating]]=0,"",Movies[[#This Row],[rating]])</f>
        <v>6.7</v>
      </c>
      <c r="H13336" s="19" t="str">
        <f>IF(Movies[[#This Row],[rating]]=0,"No Rating","Rated")</f>
        <v>Rated</v>
      </c>
      <c r="I13336" s="16" t="s">
        <v>216</v>
      </c>
      <c r="J13336" s="29" t="s">
        <v>12</v>
      </c>
      <c r="K13336" s="19">
        <v>21.033999999999999</v>
      </c>
      <c r="L13336" s="26">
        <v>980</v>
      </c>
    </row>
    <row r="13337" spans="1:12" x14ac:dyDescent="0.3">
      <c r="A13337" s="14">
        <v>792293</v>
      </c>
      <c r="B13337" s="16" t="s">
        <v>16821</v>
      </c>
      <c r="C13337" s="16" t="s">
        <v>10</v>
      </c>
      <c r="D13337" s="4">
        <v>45184</v>
      </c>
      <c r="E13337" s="23">
        <v>2023</v>
      </c>
      <c r="F13337" s="19">
        <v>6.7</v>
      </c>
      <c r="G13337" s="19">
        <f>IF(Movies[[#This Row],[rating]]=0,"",Movies[[#This Row],[rating]])</f>
        <v>6.7</v>
      </c>
      <c r="H13337" s="19" t="str">
        <f>IF(Movies[[#This Row],[rating]]=0,"No Rating","Rated")</f>
        <v>Rated</v>
      </c>
      <c r="I13337" s="16" t="s">
        <v>4165</v>
      </c>
      <c r="J13337" s="29" t="s">
        <v>12</v>
      </c>
      <c r="K13337" s="19">
        <v>21.009</v>
      </c>
      <c r="L13337" s="26">
        <v>603</v>
      </c>
    </row>
    <row r="13338" spans="1:12" x14ac:dyDescent="0.3">
      <c r="A13338" s="14">
        <v>656156</v>
      </c>
      <c r="B13338" s="16" t="s">
        <v>16822</v>
      </c>
      <c r="C13338" s="16" t="s">
        <v>94</v>
      </c>
      <c r="D13338" s="4">
        <v>45153</v>
      </c>
      <c r="E13338" s="23">
        <v>2023</v>
      </c>
      <c r="F13338" s="19">
        <v>6.7</v>
      </c>
      <c r="G13338" s="19">
        <f>IF(Movies[[#This Row],[rating]]=0,"",Movies[[#This Row],[rating]])</f>
        <v>6.7</v>
      </c>
      <c r="H13338" s="19" t="str">
        <f>IF(Movies[[#This Row],[rating]]=0,"No Rating","Rated")</f>
        <v>Rated</v>
      </c>
      <c r="I13338" s="16" t="s">
        <v>1888</v>
      </c>
      <c r="J13338" s="29" t="s">
        <v>96</v>
      </c>
      <c r="K13338" s="19">
        <v>20.972999999999999</v>
      </c>
      <c r="L13338" s="26">
        <v>88</v>
      </c>
    </row>
    <row r="13339" spans="1:12" x14ac:dyDescent="0.3">
      <c r="A13339" s="14">
        <v>912520</v>
      </c>
      <c r="B13339" s="16" t="s">
        <v>16823</v>
      </c>
      <c r="C13339" s="16" t="s">
        <v>114</v>
      </c>
      <c r="D13339" s="4">
        <v>45191</v>
      </c>
      <c r="E13339" s="23">
        <v>2023</v>
      </c>
      <c r="F13339" s="19">
        <v>7.2249999999999996</v>
      </c>
      <c r="G13339" s="19">
        <f>IF(Movies[[#This Row],[rating]]=0,"",Movies[[#This Row],[rating]])</f>
        <v>7.2249999999999996</v>
      </c>
      <c r="H13339" s="19" t="str">
        <f>IF(Movies[[#This Row],[rating]]=0,"No Rating","Rated")</f>
        <v>Rated</v>
      </c>
      <c r="I13339" s="16" t="s">
        <v>1205</v>
      </c>
      <c r="J13339" s="29" t="s">
        <v>110</v>
      </c>
      <c r="K13339" s="19">
        <v>20.92</v>
      </c>
      <c r="L13339" s="26">
        <v>173</v>
      </c>
    </row>
    <row r="13340" spans="1:12" x14ac:dyDescent="0.3">
      <c r="A13340" s="14">
        <v>1142414</v>
      </c>
      <c r="B13340" s="16" t="s">
        <v>16824</v>
      </c>
      <c r="C13340" s="16" t="s">
        <v>10</v>
      </c>
      <c r="D13340" s="4">
        <v>45162</v>
      </c>
      <c r="E13340" s="23">
        <v>2023</v>
      </c>
      <c r="F13340" s="19">
        <v>7.2140000000000004</v>
      </c>
      <c r="G13340" s="19">
        <f>IF(Movies[[#This Row],[rating]]=0,"",Movies[[#This Row],[rating]])</f>
        <v>7.2140000000000004</v>
      </c>
      <c r="H13340" s="19" t="str">
        <f>IF(Movies[[#This Row],[rating]]=0,"No Rating","Rated")</f>
        <v>Rated</v>
      </c>
      <c r="I13340" s="16" t="s">
        <v>148</v>
      </c>
      <c r="J13340" s="29" t="s">
        <v>12</v>
      </c>
      <c r="K13340" s="19">
        <v>20.919</v>
      </c>
      <c r="L13340" s="26">
        <v>49</v>
      </c>
    </row>
    <row r="13341" spans="1:12" x14ac:dyDescent="0.3">
      <c r="A13341" s="14">
        <v>1172009</v>
      </c>
      <c r="B13341" s="16" t="s">
        <v>16825</v>
      </c>
      <c r="C13341" s="16" t="s">
        <v>14976</v>
      </c>
      <c r="D13341" s="4">
        <v>45191</v>
      </c>
      <c r="E13341" s="23">
        <v>2023</v>
      </c>
      <c r="F13341" s="19">
        <v>6.7</v>
      </c>
      <c r="G13341" s="19">
        <f>IF(Movies[[#This Row],[rating]]=0,"",Movies[[#This Row],[rating]])</f>
        <v>6.7</v>
      </c>
      <c r="H13341" s="19" t="str">
        <f>IF(Movies[[#This Row],[rating]]=0,"No Rating","Rated")</f>
        <v>Rated</v>
      </c>
      <c r="I13341" s="16" t="s">
        <v>112</v>
      </c>
      <c r="J13341" s="29" t="s">
        <v>12</v>
      </c>
      <c r="K13341" s="19">
        <v>20.893000000000001</v>
      </c>
      <c r="L13341" s="26">
        <v>83</v>
      </c>
    </row>
    <row r="13342" spans="1:12" x14ac:dyDescent="0.3">
      <c r="A13342" s="14">
        <v>1135869</v>
      </c>
      <c r="B13342" s="16" t="s">
        <v>16826</v>
      </c>
      <c r="C13342" s="16" t="s">
        <v>3367</v>
      </c>
      <c r="D13342" s="4">
        <v>45059</v>
      </c>
      <c r="E13342" s="23">
        <v>2023</v>
      </c>
      <c r="F13342" s="19">
        <v>10</v>
      </c>
      <c r="G13342" s="19">
        <f>IF(Movies[[#This Row],[rating]]=0,"",Movies[[#This Row],[rating]])</f>
        <v>10</v>
      </c>
      <c r="H13342" s="19" t="str">
        <f>IF(Movies[[#This Row],[rating]]=0,"No Rating","Rated")</f>
        <v>Rated</v>
      </c>
      <c r="I13342" s="16" t="s">
        <v>33</v>
      </c>
      <c r="J13342" s="29" t="s">
        <v>3112</v>
      </c>
      <c r="K13342" s="19">
        <v>20.875</v>
      </c>
      <c r="L13342" s="26">
        <v>1</v>
      </c>
    </row>
    <row r="13343" spans="1:12" x14ac:dyDescent="0.3">
      <c r="A13343" s="14">
        <v>1171541</v>
      </c>
      <c r="B13343" s="16" t="s">
        <v>16827</v>
      </c>
      <c r="C13343" s="16" t="s">
        <v>10</v>
      </c>
      <c r="D13343" s="4">
        <v>45195</v>
      </c>
      <c r="E13343" s="23">
        <v>2023</v>
      </c>
      <c r="F13343" s="19">
        <v>6.6</v>
      </c>
      <c r="G13343" s="19">
        <f>IF(Movies[[#This Row],[rating]]=0,"",Movies[[#This Row],[rating]])</f>
        <v>6.6</v>
      </c>
      <c r="H13343" s="19" t="str">
        <f>IF(Movies[[#This Row],[rating]]=0,"No Rating","Rated")</f>
        <v>Rated</v>
      </c>
      <c r="I13343" s="16" t="s">
        <v>193</v>
      </c>
      <c r="J13343" s="29" t="s">
        <v>12</v>
      </c>
      <c r="K13343" s="19">
        <v>20.869</v>
      </c>
      <c r="L13343" s="26">
        <v>154</v>
      </c>
    </row>
    <row r="13344" spans="1:12" x14ac:dyDescent="0.3">
      <c r="A13344" s="14">
        <v>960033</v>
      </c>
      <c r="B13344" s="16" t="s">
        <v>16828</v>
      </c>
      <c r="C13344" s="16" t="s">
        <v>2755</v>
      </c>
      <c r="D13344" s="4">
        <v>45231</v>
      </c>
      <c r="E13344" s="23">
        <v>2023</v>
      </c>
      <c r="F13344" s="19">
        <v>6.9</v>
      </c>
      <c r="G13344" s="19">
        <f>IF(Movies[[#This Row],[rating]]=0,"",Movies[[#This Row],[rating]])</f>
        <v>6.9</v>
      </c>
      <c r="H13344" s="19" t="str">
        <f>IF(Movies[[#This Row],[rating]]=0,"No Rating","Rated")</f>
        <v>Rated</v>
      </c>
      <c r="I13344" s="16" t="s">
        <v>414</v>
      </c>
      <c r="J13344" s="29" t="s">
        <v>110</v>
      </c>
      <c r="K13344" s="19">
        <v>20.827999999999999</v>
      </c>
      <c r="L13344" s="26">
        <v>171</v>
      </c>
    </row>
    <row r="13345" spans="1:12" x14ac:dyDescent="0.3">
      <c r="A13345" s="14">
        <v>1149381</v>
      </c>
      <c r="B13345" s="16" t="s">
        <v>16829</v>
      </c>
      <c r="C13345" s="16" t="s">
        <v>2138</v>
      </c>
      <c r="D13345" s="4">
        <v>45140</v>
      </c>
      <c r="E13345" s="23">
        <v>2023</v>
      </c>
      <c r="F13345" s="19">
        <v>6.4</v>
      </c>
      <c r="G13345" s="19">
        <f>IF(Movies[[#This Row],[rating]]=0,"",Movies[[#This Row],[rating]])</f>
        <v>6.4</v>
      </c>
      <c r="H13345" s="19" t="str">
        <f>IF(Movies[[#This Row],[rating]]=0,"No Rating","Rated")</f>
        <v>Rated</v>
      </c>
      <c r="I13345" s="16" t="s">
        <v>777</v>
      </c>
      <c r="J13345" s="29" t="s">
        <v>2139</v>
      </c>
      <c r="K13345" s="19">
        <v>20.786000000000001</v>
      </c>
      <c r="L13345" s="26">
        <v>276</v>
      </c>
    </row>
    <row r="13346" spans="1:12" x14ac:dyDescent="0.3">
      <c r="A13346" s="14">
        <v>866346</v>
      </c>
      <c r="B13346" s="16" t="s">
        <v>16830</v>
      </c>
      <c r="C13346" s="16" t="s">
        <v>10</v>
      </c>
      <c r="D13346" s="4">
        <v>45162</v>
      </c>
      <c r="E13346" s="23">
        <v>2023</v>
      </c>
      <c r="F13346" s="19">
        <v>6.1</v>
      </c>
      <c r="G13346" s="19">
        <f>IF(Movies[[#This Row],[rating]]=0,"",Movies[[#This Row],[rating]])</f>
        <v>6.1</v>
      </c>
      <c r="H13346" s="19" t="str">
        <f>IF(Movies[[#This Row],[rating]]=0,"No Rating","Rated")</f>
        <v>Rated</v>
      </c>
      <c r="I13346" s="16" t="s">
        <v>136</v>
      </c>
      <c r="J13346" s="29" t="s">
        <v>12</v>
      </c>
      <c r="K13346" s="19">
        <v>20.63</v>
      </c>
      <c r="L13346" s="26">
        <v>236</v>
      </c>
    </row>
    <row r="13347" spans="1:12" x14ac:dyDescent="0.3">
      <c r="A13347" s="14">
        <v>980816</v>
      </c>
      <c r="B13347" s="16" t="s">
        <v>16831</v>
      </c>
      <c r="C13347" s="16" t="s">
        <v>10</v>
      </c>
      <c r="D13347" s="4">
        <v>45205</v>
      </c>
      <c r="E13347" s="23">
        <v>2023</v>
      </c>
      <c r="F13347" s="19">
        <v>6.8</v>
      </c>
      <c r="G13347" s="19">
        <f>IF(Movies[[#This Row],[rating]]=0,"",Movies[[#This Row],[rating]])</f>
        <v>6.8</v>
      </c>
      <c r="H13347" s="19" t="str">
        <f>IF(Movies[[#This Row],[rating]]=0,"No Rating","Rated")</f>
        <v>Rated</v>
      </c>
      <c r="I13347" s="16" t="s">
        <v>189</v>
      </c>
      <c r="J13347" s="29" t="s">
        <v>12</v>
      </c>
      <c r="K13347" s="19">
        <v>20.614000000000001</v>
      </c>
      <c r="L13347" s="26">
        <v>37</v>
      </c>
    </row>
    <row r="13348" spans="1:12" x14ac:dyDescent="0.3">
      <c r="A13348" s="14">
        <v>955531</v>
      </c>
      <c r="B13348" s="16" t="s">
        <v>16832</v>
      </c>
      <c r="C13348" s="16" t="s">
        <v>51</v>
      </c>
      <c r="D13348" s="4">
        <v>45204</v>
      </c>
      <c r="E13348" s="23">
        <v>2023</v>
      </c>
      <c r="F13348" s="19">
        <v>6</v>
      </c>
      <c r="G13348" s="19">
        <f>IF(Movies[[#This Row],[rating]]=0,"",Movies[[#This Row],[rating]])</f>
        <v>6</v>
      </c>
      <c r="H13348" s="19" t="str">
        <f>IF(Movies[[#This Row],[rating]]=0,"No Rating","Rated")</f>
        <v>Rated</v>
      </c>
      <c r="I13348" s="16" t="s">
        <v>1993</v>
      </c>
      <c r="J13348" s="29" t="s">
        <v>34</v>
      </c>
      <c r="K13348" s="19">
        <v>20.562000000000001</v>
      </c>
      <c r="L13348" s="26">
        <v>304</v>
      </c>
    </row>
    <row r="13349" spans="1:12" x14ac:dyDescent="0.3">
      <c r="A13349" s="14">
        <v>853387</v>
      </c>
      <c r="B13349" s="16" t="s">
        <v>16833</v>
      </c>
      <c r="C13349" s="16" t="s">
        <v>1873</v>
      </c>
      <c r="D13349" s="4">
        <v>45225</v>
      </c>
      <c r="E13349" s="23">
        <v>2023</v>
      </c>
      <c r="F13349" s="19">
        <v>6</v>
      </c>
      <c r="G13349" s="19">
        <f>IF(Movies[[#This Row],[rating]]=0,"",Movies[[#This Row],[rating]])</f>
        <v>6</v>
      </c>
      <c r="H13349" s="19" t="str">
        <f>IF(Movies[[#This Row],[rating]]=0,"No Rating","Rated")</f>
        <v>Rated</v>
      </c>
      <c r="I13349" s="16" t="s">
        <v>468</v>
      </c>
      <c r="J13349" s="29" t="s">
        <v>12</v>
      </c>
      <c r="K13349" s="19">
        <v>20.541</v>
      </c>
      <c r="L13349" s="26">
        <v>112</v>
      </c>
    </row>
    <row r="13350" spans="1:12" x14ac:dyDescent="0.3">
      <c r="A13350" s="14">
        <v>1231767</v>
      </c>
      <c r="B13350" s="16" t="s">
        <v>16834</v>
      </c>
      <c r="C13350" s="16" t="s">
        <v>94</v>
      </c>
      <c r="D13350" s="4">
        <v>44960</v>
      </c>
      <c r="E13350" s="23">
        <v>2023</v>
      </c>
      <c r="F13350" s="19">
        <v>0</v>
      </c>
      <c r="G13350" s="19" t="str">
        <f>IF(Movies[[#This Row],[rating]]=0,"",Movies[[#This Row],[rating]])</f>
        <v/>
      </c>
      <c r="H13350" s="19" t="str">
        <f>IF(Movies[[#This Row],[rating]]=0,"No Rating","Rated")</f>
        <v>No Rating</v>
      </c>
      <c r="I13350" s="16" t="s">
        <v>52</v>
      </c>
      <c r="J13350" s="29" t="s">
        <v>96</v>
      </c>
      <c r="K13350" s="19">
        <v>20.521000000000001</v>
      </c>
      <c r="L13350" s="26">
        <v>0</v>
      </c>
    </row>
    <row r="13351" spans="1:12" x14ac:dyDescent="0.3">
      <c r="A13351" s="14">
        <v>1008005</v>
      </c>
      <c r="B13351" s="16" t="s">
        <v>16835</v>
      </c>
      <c r="C13351" s="16" t="s">
        <v>51</v>
      </c>
      <c r="D13351" s="4">
        <v>44966</v>
      </c>
      <c r="E13351" s="23">
        <v>2023</v>
      </c>
      <c r="F13351" s="19">
        <v>6</v>
      </c>
      <c r="G13351" s="19">
        <f>IF(Movies[[#This Row],[rating]]=0,"",Movies[[#This Row],[rating]])</f>
        <v>6</v>
      </c>
      <c r="H13351" s="19" t="str">
        <f>IF(Movies[[#This Row],[rating]]=0,"No Rating","Rated")</f>
        <v>Rated</v>
      </c>
      <c r="I13351" s="16" t="s">
        <v>468</v>
      </c>
      <c r="J13351" s="29" t="s">
        <v>34</v>
      </c>
      <c r="K13351" s="19">
        <v>20.516999999999999</v>
      </c>
      <c r="L13351" s="26">
        <v>229</v>
      </c>
    </row>
    <row r="13352" spans="1:12" x14ac:dyDescent="0.3">
      <c r="A13352" s="14">
        <v>1002338</v>
      </c>
      <c r="B13352" s="16" t="s">
        <v>16836</v>
      </c>
      <c r="C13352" s="16" t="s">
        <v>16837</v>
      </c>
      <c r="D13352" s="4">
        <v>44952</v>
      </c>
      <c r="E13352" s="23">
        <v>2023</v>
      </c>
      <c r="F13352" s="19">
        <v>6.2</v>
      </c>
      <c r="G13352" s="19">
        <f>IF(Movies[[#This Row],[rating]]=0,"",Movies[[#This Row],[rating]])</f>
        <v>6.2</v>
      </c>
      <c r="H13352" s="19" t="str">
        <f>IF(Movies[[#This Row],[rating]]=0,"No Rating","Rated")</f>
        <v>Rated</v>
      </c>
      <c r="I13352" s="16" t="s">
        <v>166</v>
      </c>
      <c r="J13352" s="29" t="s">
        <v>578</v>
      </c>
      <c r="K13352" s="19">
        <v>20.471</v>
      </c>
      <c r="L13352" s="26">
        <v>139</v>
      </c>
    </row>
    <row r="13353" spans="1:12" x14ac:dyDescent="0.3">
      <c r="A13353" s="14">
        <v>964960</v>
      </c>
      <c r="B13353" s="16" t="s">
        <v>16838</v>
      </c>
      <c r="C13353" s="16" t="s">
        <v>838</v>
      </c>
      <c r="D13353" s="4">
        <v>45238</v>
      </c>
      <c r="E13353" s="23">
        <v>2023</v>
      </c>
      <c r="F13353" s="19">
        <v>7.1</v>
      </c>
      <c r="G13353" s="19">
        <f>IF(Movies[[#This Row],[rating]]=0,"",Movies[[#This Row],[rating]])</f>
        <v>7.1</v>
      </c>
      <c r="H13353" s="19" t="str">
        <f>IF(Movies[[#This Row],[rating]]=0,"No Rating","Rated")</f>
        <v>Rated</v>
      </c>
      <c r="I13353" s="16" t="s">
        <v>52</v>
      </c>
      <c r="J13353" s="29" t="s">
        <v>110</v>
      </c>
      <c r="K13353" s="19">
        <v>20.443999999999999</v>
      </c>
      <c r="L13353" s="26">
        <v>301</v>
      </c>
    </row>
    <row r="13354" spans="1:12" x14ac:dyDescent="0.3">
      <c r="A13354" s="14">
        <v>890771</v>
      </c>
      <c r="B13354" s="16" t="s">
        <v>16839</v>
      </c>
      <c r="C13354" s="16" t="s">
        <v>16840</v>
      </c>
      <c r="D13354" s="4">
        <v>45042</v>
      </c>
      <c r="E13354" s="23">
        <v>2023</v>
      </c>
      <c r="F13354" s="19">
        <v>6</v>
      </c>
      <c r="G13354" s="19">
        <f>IF(Movies[[#This Row],[rating]]=0,"",Movies[[#This Row],[rating]])</f>
        <v>6</v>
      </c>
      <c r="H13354" s="19" t="str">
        <f>IF(Movies[[#This Row],[rating]]=0,"No Rating","Rated")</f>
        <v>Rated</v>
      </c>
      <c r="I13354" s="16" t="s">
        <v>1943</v>
      </c>
      <c r="J13354" s="29" t="s">
        <v>12</v>
      </c>
      <c r="K13354" s="19">
        <v>20.359000000000002</v>
      </c>
      <c r="L13354" s="26">
        <v>638</v>
      </c>
    </row>
    <row r="13355" spans="1:12" x14ac:dyDescent="0.3">
      <c r="A13355" s="14">
        <v>957314</v>
      </c>
      <c r="B13355" s="16" t="s">
        <v>16110</v>
      </c>
      <c r="C13355" s="16" t="s">
        <v>10</v>
      </c>
      <c r="D13355" s="4">
        <v>45142</v>
      </c>
      <c r="E13355" s="23">
        <v>2023</v>
      </c>
      <c r="F13355" s="19">
        <v>6.1</v>
      </c>
      <c r="G13355" s="19">
        <f>IF(Movies[[#This Row],[rating]]=0,"",Movies[[#This Row],[rating]])</f>
        <v>6.1</v>
      </c>
      <c r="H13355" s="19" t="str">
        <f>IF(Movies[[#This Row],[rating]]=0,"No Rating","Rated")</f>
        <v>Rated</v>
      </c>
      <c r="I13355" s="16" t="s">
        <v>132</v>
      </c>
      <c r="J13355" s="29" t="s">
        <v>12</v>
      </c>
      <c r="K13355" s="19">
        <v>20.327000000000002</v>
      </c>
      <c r="L13355" s="26">
        <v>121</v>
      </c>
    </row>
    <row r="13356" spans="1:12" x14ac:dyDescent="0.3">
      <c r="A13356" s="14">
        <v>1143190</v>
      </c>
      <c r="B13356" s="16" t="s">
        <v>16841</v>
      </c>
      <c r="C13356" s="16" t="s">
        <v>10</v>
      </c>
      <c r="D13356" s="4">
        <v>45128</v>
      </c>
      <c r="E13356" s="23">
        <v>2023</v>
      </c>
      <c r="F13356" s="19">
        <v>6.1</v>
      </c>
      <c r="G13356" s="19">
        <f>IF(Movies[[#This Row],[rating]]=0,"",Movies[[#This Row],[rating]])</f>
        <v>6.1</v>
      </c>
      <c r="H13356" s="19" t="str">
        <f>IF(Movies[[#This Row],[rating]]=0,"No Rating","Rated")</f>
        <v>Rated</v>
      </c>
      <c r="I13356" s="16" t="s">
        <v>193</v>
      </c>
      <c r="J13356" s="29" t="s">
        <v>12</v>
      </c>
      <c r="K13356" s="19">
        <v>20.318000000000001</v>
      </c>
      <c r="L13356" s="26">
        <v>261</v>
      </c>
    </row>
    <row r="13357" spans="1:12" x14ac:dyDescent="0.3">
      <c r="A13357" s="14">
        <v>880100</v>
      </c>
      <c r="B13357" s="16" t="s">
        <v>16842</v>
      </c>
      <c r="C13357" s="16" t="s">
        <v>10</v>
      </c>
      <c r="D13357" s="4">
        <v>44953</v>
      </c>
      <c r="E13357" s="23">
        <v>2023</v>
      </c>
      <c r="F13357" s="19">
        <v>5.3</v>
      </c>
      <c r="G13357" s="19">
        <f>IF(Movies[[#This Row],[rating]]=0,"",Movies[[#This Row],[rating]])</f>
        <v>5.3</v>
      </c>
      <c r="H13357" s="19" t="str">
        <f>IF(Movies[[#This Row],[rating]]=0,"No Rating","Rated")</f>
        <v>Rated</v>
      </c>
      <c r="I13357" s="16" t="s">
        <v>2735</v>
      </c>
      <c r="J13357" s="29" t="s">
        <v>12</v>
      </c>
      <c r="K13357" s="19">
        <v>20.291</v>
      </c>
      <c r="L13357" s="26">
        <v>89</v>
      </c>
    </row>
    <row r="13358" spans="1:12" x14ac:dyDescent="0.3">
      <c r="A13358" s="14">
        <v>958196</v>
      </c>
      <c r="B13358" s="16" t="s">
        <v>8906</v>
      </c>
      <c r="C13358" s="16" t="s">
        <v>16843</v>
      </c>
      <c r="D13358" s="4">
        <v>44994</v>
      </c>
      <c r="E13358" s="23">
        <v>2023</v>
      </c>
      <c r="F13358" s="19">
        <v>5.6120000000000001</v>
      </c>
      <c r="G13358" s="19">
        <f>IF(Movies[[#This Row],[rating]]=0,"",Movies[[#This Row],[rating]])</f>
        <v>5.6120000000000001</v>
      </c>
      <c r="H13358" s="19" t="str">
        <f>IF(Movies[[#This Row],[rating]]=0,"No Rating","Rated")</f>
        <v>Rated</v>
      </c>
      <c r="I13358" s="16" t="s">
        <v>312</v>
      </c>
      <c r="J13358" s="29" t="s">
        <v>12</v>
      </c>
      <c r="K13358" s="19">
        <v>20.283999999999999</v>
      </c>
      <c r="L13358" s="26">
        <v>397</v>
      </c>
    </row>
    <row r="13359" spans="1:12" x14ac:dyDescent="0.3">
      <c r="A13359" s="14">
        <v>729854</v>
      </c>
      <c r="B13359" s="16" t="s">
        <v>16844</v>
      </c>
      <c r="C13359" s="16" t="s">
        <v>94</v>
      </c>
      <c r="D13359" s="4">
        <v>45147</v>
      </c>
      <c r="E13359" s="23">
        <v>2023</v>
      </c>
      <c r="F13359" s="19">
        <v>6.9770000000000003</v>
      </c>
      <c r="G13359" s="19">
        <f>IF(Movies[[#This Row],[rating]]=0,"",Movies[[#This Row],[rating]])</f>
        <v>6.9770000000000003</v>
      </c>
      <c r="H13359" s="19" t="str">
        <f>IF(Movies[[#This Row],[rating]]=0,"No Rating","Rated")</f>
        <v>Rated</v>
      </c>
      <c r="I13359" s="16" t="s">
        <v>16845</v>
      </c>
      <c r="J13359" s="29" t="s">
        <v>96</v>
      </c>
      <c r="K13359" s="19">
        <v>20.265000000000001</v>
      </c>
      <c r="L13359" s="26">
        <v>243</v>
      </c>
    </row>
    <row r="13360" spans="1:12" x14ac:dyDescent="0.3">
      <c r="A13360" s="14">
        <v>736790</v>
      </c>
      <c r="B13360" s="16" t="s">
        <v>16846</v>
      </c>
      <c r="C13360" s="16" t="s">
        <v>2088</v>
      </c>
      <c r="D13360" s="4">
        <v>45023</v>
      </c>
      <c r="E13360" s="23">
        <v>2023</v>
      </c>
      <c r="F13360" s="19">
        <v>6.3</v>
      </c>
      <c r="G13360" s="19">
        <f>IF(Movies[[#This Row],[rating]]=0,"",Movies[[#This Row],[rating]])</f>
        <v>6.3</v>
      </c>
      <c r="H13360" s="19" t="str">
        <f>IF(Movies[[#This Row],[rating]]=0,"No Rating","Rated")</f>
        <v>Rated</v>
      </c>
      <c r="I13360" s="16" t="s">
        <v>54</v>
      </c>
      <c r="J13360" s="29" t="s">
        <v>12</v>
      </c>
      <c r="K13360" s="19">
        <v>20.184000000000001</v>
      </c>
      <c r="L13360" s="26">
        <v>344</v>
      </c>
    </row>
    <row r="13361" spans="1:12" x14ac:dyDescent="0.3">
      <c r="A13361" s="14">
        <v>860278</v>
      </c>
      <c r="B13361" s="16" t="s">
        <v>16847</v>
      </c>
      <c r="C13361" s="16" t="s">
        <v>10</v>
      </c>
      <c r="D13361" s="4">
        <v>45128</v>
      </c>
      <c r="E13361" s="23">
        <v>2023</v>
      </c>
      <c r="F13361" s="19">
        <v>7.5940000000000003</v>
      </c>
      <c r="G13361" s="19">
        <f>IF(Movies[[#This Row],[rating]]=0,"",Movies[[#This Row],[rating]])</f>
        <v>7.5940000000000003</v>
      </c>
      <c r="H13361" s="19" t="str">
        <f>IF(Movies[[#This Row],[rating]]=0,"No Rating","Rated")</f>
        <v>Rated</v>
      </c>
      <c r="I13361" s="16" t="s">
        <v>329</v>
      </c>
      <c r="J13361" s="29" t="s">
        <v>12</v>
      </c>
      <c r="K13361" s="19">
        <v>20.163</v>
      </c>
      <c r="L13361" s="26">
        <v>85</v>
      </c>
    </row>
    <row r="13362" spans="1:12" x14ac:dyDescent="0.3">
      <c r="A13362" s="14">
        <v>839369</v>
      </c>
      <c r="B13362" s="16" t="s">
        <v>16848</v>
      </c>
      <c r="C13362" s="16" t="s">
        <v>10</v>
      </c>
      <c r="D13362" s="4">
        <v>45246</v>
      </c>
      <c r="E13362" s="23">
        <v>2023</v>
      </c>
      <c r="F13362" s="19">
        <v>6.6</v>
      </c>
      <c r="G13362" s="19">
        <f>IF(Movies[[#This Row],[rating]]=0,"",Movies[[#This Row],[rating]])</f>
        <v>6.6</v>
      </c>
      <c r="H13362" s="19" t="str">
        <f>IF(Movies[[#This Row],[rating]]=0,"No Rating","Rated")</f>
        <v>Rated</v>
      </c>
      <c r="I13362" s="16" t="s">
        <v>49</v>
      </c>
      <c r="J13362" s="29" t="s">
        <v>12</v>
      </c>
      <c r="K13362" s="19">
        <v>20.154</v>
      </c>
      <c r="L13362" s="26">
        <v>862</v>
      </c>
    </row>
    <row r="13363" spans="1:12" x14ac:dyDescent="0.3">
      <c r="A13363" s="14">
        <v>1109237</v>
      </c>
      <c r="B13363" s="16" t="s">
        <v>16849</v>
      </c>
      <c r="C13363" s="16" t="s">
        <v>16850</v>
      </c>
      <c r="D13363" s="4">
        <v>45216</v>
      </c>
      <c r="E13363" s="23">
        <v>2023</v>
      </c>
      <c r="F13363" s="19">
        <v>7.3</v>
      </c>
      <c r="G13363" s="19">
        <f>IF(Movies[[#This Row],[rating]]=0,"",Movies[[#This Row],[rating]])</f>
        <v>7.3</v>
      </c>
      <c r="H13363" s="19" t="str">
        <f>IF(Movies[[#This Row],[rating]]=0,"No Rating","Rated")</f>
        <v>Rated</v>
      </c>
      <c r="I13363" s="16" t="s">
        <v>180</v>
      </c>
      <c r="J13363" s="29" t="s">
        <v>12345</v>
      </c>
      <c r="K13363" s="19">
        <v>20.146999999999998</v>
      </c>
      <c r="L13363" s="26">
        <v>84</v>
      </c>
    </row>
    <row r="13364" spans="1:12" x14ac:dyDescent="0.3">
      <c r="A13364" s="14">
        <v>1146348</v>
      </c>
      <c r="B13364" s="16" t="s">
        <v>16851</v>
      </c>
      <c r="C13364" s="16" t="s">
        <v>10</v>
      </c>
      <c r="D13364" s="4">
        <v>45194</v>
      </c>
      <c r="E13364" s="23">
        <v>2023</v>
      </c>
      <c r="F13364" s="19">
        <v>7.6</v>
      </c>
      <c r="G13364" s="19">
        <f>IF(Movies[[#This Row],[rating]]=0,"",Movies[[#This Row],[rating]])</f>
        <v>7.6</v>
      </c>
      <c r="H13364" s="19" t="str">
        <f>IF(Movies[[#This Row],[rating]]=0,"No Rating","Rated")</f>
        <v>Rated</v>
      </c>
      <c r="I13364" s="16" t="s">
        <v>16852</v>
      </c>
      <c r="J13364" s="29" t="s">
        <v>12</v>
      </c>
      <c r="K13364" s="19">
        <v>20.119</v>
      </c>
      <c r="L13364" s="26">
        <v>76</v>
      </c>
    </row>
    <row r="13365" spans="1:12" x14ac:dyDescent="0.3">
      <c r="A13365" s="14">
        <v>852432</v>
      </c>
      <c r="B13365" s="16" t="s">
        <v>3425</v>
      </c>
      <c r="C13365" s="16" t="s">
        <v>108</v>
      </c>
      <c r="D13365" s="4">
        <v>44965</v>
      </c>
      <c r="E13365" s="23">
        <v>2023</v>
      </c>
      <c r="F13365" s="19">
        <v>4.7</v>
      </c>
      <c r="G13365" s="19">
        <f>IF(Movies[[#This Row],[rating]]=0,"",Movies[[#This Row],[rating]])</f>
        <v>4.7</v>
      </c>
      <c r="H13365" s="19" t="str">
        <f>IF(Movies[[#This Row],[rating]]=0,"No Rating","Rated")</f>
        <v>Rated</v>
      </c>
      <c r="I13365" s="16" t="s">
        <v>8199</v>
      </c>
      <c r="J13365" s="29" t="s">
        <v>110</v>
      </c>
      <c r="K13365" s="19">
        <v>20.097999999999999</v>
      </c>
      <c r="L13365" s="26">
        <v>124</v>
      </c>
    </row>
    <row r="13366" spans="1:12" x14ac:dyDescent="0.3">
      <c r="A13366" s="14">
        <v>1171989</v>
      </c>
      <c r="B13366" s="16" t="s">
        <v>16853</v>
      </c>
      <c r="C13366" s="16" t="s">
        <v>416</v>
      </c>
      <c r="D13366" s="4">
        <v>45216</v>
      </c>
      <c r="E13366" s="23">
        <v>2023</v>
      </c>
      <c r="F13366" s="19">
        <v>5.8</v>
      </c>
      <c r="G13366" s="19">
        <f>IF(Movies[[#This Row],[rating]]=0,"",Movies[[#This Row],[rating]])</f>
        <v>5.8</v>
      </c>
      <c r="H13366" s="19" t="str">
        <f>IF(Movies[[#This Row],[rating]]=0,"No Rating","Rated")</f>
        <v>Rated</v>
      </c>
      <c r="I13366" s="16" t="s">
        <v>5530</v>
      </c>
      <c r="J13366" s="29" t="s">
        <v>12</v>
      </c>
      <c r="K13366" s="19">
        <v>20.088000000000001</v>
      </c>
      <c r="L13366" s="26">
        <v>76</v>
      </c>
    </row>
    <row r="13367" spans="1:12" x14ac:dyDescent="0.3">
      <c r="A13367" s="14">
        <v>870358</v>
      </c>
      <c r="B13367" s="16" t="s">
        <v>16854</v>
      </c>
      <c r="C13367" s="16" t="s">
        <v>10</v>
      </c>
      <c r="D13367" s="4">
        <v>45268</v>
      </c>
      <c r="E13367" s="23">
        <v>2023</v>
      </c>
      <c r="F13367" s="19">
        <v>6.6</v>
      </c>
      <c r="G13367" s="19">
        <f>IF(Movies[[#This Row],[rating]]=0,"",Movies[[#This Row],[rating]])</f>
        <v>6.6</v>
      </c>
      <c r="H13367" s="19" t="str">
        <f>IF(Movies[[#This Row],[rating]]=0,"No Rating","Rated")</f>
        <v>Rated</v>
      </c>
      <c r="I13367" s="16" t="s">
        <v>16855</v>
      </c>
      <c r="J13367" s="29" t="s">
        <v>12</v>
      </c>
      <c r="K13367" s="19">
        <v>20.065000000000001</v>
      </c>
      <c r="L13367" s="26">
        <v>149</v>
      </c>
    </row>
    <row r="13368" spans="1:12" x14ac:dyDescent="0.3">
      <c r="A13368" s="14">
        <v>1172675</v>
      </c>
      <c r="B13368" s="16" t="s">
        <v>16856</v>
      </c>
      <c r="C13368" s="16" t="s">
        <v>10</v>
      </c>
      <c r="D13368" s="4">
        <v>45196</v>
      </c>
      <c r="E13368" s="23">
        <v>2023</v>
      </c>
      <c r="F13368" s="19">
        <v>6.7830000000000004</v>
      </c>
      <c r="G13368" s="19">
        <f>IF(Movies[[#This Row],[rating]]=0,"",Movies[[#This Row],[rating]])</f>
        <v>6.7830000000000004</v>
      </c>
      <c r="H13368" s="19" t="str">
        <f>IF(Movies[[#This Row],[rating]]=0,"No Rating","Rated")</f>
        <v>Rated</v>
      </c>
      <c r="I13368" s="16" t="s">
        <v>49</v>
      </c>
      <c r="J13368" s="29" t="s">
        <v>12</v>
      </c>
      <c r="K13368" s="19">
        <v>20.047000000000001</v>
      </c>
      <c r="L13368" s="26">
        <v>397</v>
      </c>
    </row>
    <row r="13369" spans="1:12" x14ac:dyDescent="0.3">
      <c r="A13369" s="14">
        <v>1180445</v>
      </c>
      <c r="B13369" s="16" t="s">
        <v>16857</v>
      </c>
      <c r="C13369" s="16" t="s">
        <v>3926</v>
      </c>
      <c r="D13369" s="4">
        <v>45212</v>
      </c>
      <c r="E13369" s="23">
        <v>2023</v>
      </c>
      <c r="F13369" s="19">
        <v>4.8</v>
      </c>
      <c r="G13369" s="19">
        <f>IF(Movies[[#This Row],[rating]]=0,"",Movies[[#This Row],[rating]])</f>
        <v>4.8</v>
      </c>
      <c r="H13369" s="19" t="str">
        <f>IF(Movies[[#This Row],[rating]]=0,"No Rating","Rated")</f>
        <v>Rated</v>
      </c>
      <c r="I13369" s="16" t="s">
        <v>312</v>
      </c>
      <c r="J13369" s="29" t="s">
        <v>3927</v>
      </c>
      <c r="K13369" s="19">
        <v>20.006</v>
      </c>
      <c r="L13369" s="26">
        <v>6</v>
      </c>
    </row>
    <row r="13370" spans="1:12" x14ac:dyDescent="0.3">
      <c r="A13370" s="14">
        <v>852436</v>
      </c>
      <c r="B13370" s="16" t="s">
        <v>16858</v>
      </c>
      <c r="C13370" s="16" t="s">
        <v>2755</v>
      </c>
      <c r="D13370" s="4">
        <v>44993</v>
      </c>
      <c r="E13370" s="23">
        <v>2023</v>
      </c>
      <c r="F13370" s="19">
        <v>6.1</v>
      </c>
      <c r="G13370" s="19">
        <f>IF(Movies[[#This Row],[rating]]=0,"",Movies[[#This Row],[rating]])</f>
        <v>6.1</v>
      </c>
      <c r="H13370" s="19" t="str">
        <f>IF(Movies[[#This Row],[rating]]=0,"No Rating","Rated")</f>
        <v>Rated</v>
      </c>
      <c r="I13370" s="16" t="s">
        <v>277</v>
      </c>
      <c r="J13370" s="29" t="s">
        <v>110</v>
      </c>
      <c r="K13370" s="19">
        <v>20.001000000000001</v>
      </c>
      <c r="L13370" s="26">
        <v>149</v>
      </c>
    </row>
    <row r="13371" spans="1:12" x14ac:dyDescent="0.3">
      <c r="A13371" s="14">
        <v>1107872</v>
      </c>
      <c r="B13371" s="16" t="s">
        <v>508</v>
      </c>
      <c r="C13371" s="16" t="s">
        <v>2138</v>
      </c>
      <c r="D13371" s="4">
        <v>45070</v>
      </c>
      <c r="E13371" s="23">
        <v>2023</v>
      </c>
      <c r="F13371" s="19">
        <v>5.9</v>
      </c>
      <c r="G13371" s="19">
        <f>IF(Movies[[#This Row],[rating]]=0,"",Movies[[#This Row],[rating]])</f>
        <v>5.9</v>
      </c>
      <c r="H13371" s="19" t="str">
        <f>IF(Movies[[#This Row],[rating]]=0,"No Rating","Rated")</f>
        <v>Rated</v>
      </c>
      <c r="I13371" s="16" t="s">
        <v>166</v>
      </c>
      <c r="J13371" s="29" t="s">
        <v>2139</v>
      </c>
      <c r="K13371" s="19">
        <v>19.943999999999999</v>
      </c>
      <c r="L13371" s="26">
        <v>226</v>
      </c>
    </row>
    <row r="13372" spans="1:12" x14ac:dyDescent="0.3">
      <c r="A13372" s="14">
        <v>942411</v>
      </c>
      <c r="B13372" s="16" t="s">
        <v>16859</v>
      </c>
      <c r="C13372" s="16" t="s">
        <v>595</v>
      </c>
      <c r="D13372" s="4">
        <v>45247</v>
      </c>
      <c r="E13372" s="23">
        <v>2023</v>
      </c>
      <c r="F13372" s="19">
        <v>5.7</v>
      </c>
      <c r="G13372" s="19">
        <f>IF(Movies[[#This Row],[rating]]=0,"",Movies[[#This Row],[rating]])</f>
        <v>5.7</v>
      </c>
      <c r="H13372" s="19" t="str">
        <f>IF(Movies[[#This Row],[rating]]=0,"No Rating","Rated")</f>
        <v>Rated</v>
      </c>
      <c r="I13372" s="16" t="s">
        <v>49</v>
      </c>
      <c r="J13372" s="29" t="s">
        <v>142</v>
      </c>
      <c r="K13372" s="19">
        <v>19.864000000000001</v>
      </c>
      <c r="L13372" s="26">
        <v>3</v>
      </c>
    </row>
    <row r="13373" spans="1:12" x14ac:dyDescent="0.3">
      <c r="A13373" s="14">
        <v>740441</v>
      </c>
      <c r="B13373" s="16" t="s">
        <v>9791</v>
      </c>
      <c r="C13373" s="16" t="s">
        <v>94</v>
      </c>
      <c r="D13373" s="4">
        <v>44974</v>
      </c>
      <c r="E13373" s="23">
        <v>2023</v>
      </c>
      <c r="F13373" s="19">
        <v>7.4</v>
      </c>
      <c r="G13373" s="19">
        <f>IF(Movies[[#This Row],[rating]]=0,"",Movies[[#This Row],[rating]])</f>
        <v>7.4</v>
      </c>
      <c r="H13373" s="19" t="str">
        <f>IF(Movies[[#This Row],[rating]]=0,"No Rating","Rated")</f>
        <v>Rated</v>
      </c>
      <c r="I13373" s="16" t="s">
        <v>166</v>
      </c>
      <c r="J13373" s="29" t="s">
        <v>96</v>
      </c>
      <c r="K13373" s="19">
        <v>19.864000000000001</v>
      </c>
      <c r="L13373" s="26">
        <v>331</v>
      </c>
    </row>
    <row r="13374" spans="1:12" x14ac:dyDescent="0.3">
      <c r="A13374" s="14">
        <v>866463</v>
      </c>
      <c r="B13374" s="16" t="s">
        <v>16860</v>
      </c>
      <c r="C13374" s="16" t="s">
        <v>10</v>
      </c>
      <c r="D13374" s="4">
        <v>45198</v>
      </c>
      <c r="E13374" s="23">
        <v>2023</v>
      </c>
      <c r="F13374" s="19">
        <v>6.7</v>
      </c>
      <c r="G13374" s="19">
        <f>IF(Movies[[#This Row],[rating]]=0,"",Movies[[#This Row],[rating]])</f>
        <v>6.7</v>
      </c>
      <c r="H13374" s="19" t="str">
        <f>IF(Movies[[#This Row],[rating]]=0,"No Rating","Rated")</f>
        <v>Rated</v>
      </c>
      <c r="I13374" s="16" t="s">
        <v>4341</v>
      </c>
      <c r="J13374" s="29" t="s">
        <v>12</v>
      </c>
      <c r="K13374" s="19">
        <v>19.861999999999998</v>
      </c>
      <c r="L13374" s="26">
        <v>1012</v>
      </c>
    </row>
    <row r="13375" spans="1:12" x14ac:dyDescent="0.3">
      <c r="A13375" s="14">
        <v>1102776</v>
      </c>
      <c r="B13375" s="16" t="s">
        <v>16861</v>
      </c>
      <c r="C13375" s="16" t="s">
        <v>108</v>
      </c>
      <c r="D13375" s="4">
        <v>45044</v>
      </c>
      <c r="E13375" s="23">
        <v>2023</v>
      </c>
      <c r="F13375" s="19">
        <v>6.9</v>
      </c>
      <c r="G13375" s="19">
        <f>IF(Movies[[#This Row],[rating]]=0,"",Movies[[#This Row],[rating]])</f>
        <v>6.9</v>
      </c>
      <c r="H13375" s="19" t="str">
        <f>IF(Movies[[#This Row],[rating]]=0,"No Rating","Rated")</f>
        <v>Rated</v>
      </c>
      <c r="I13375" s="16" t="s">
        <v>777</v>
      </c>
      <c r="J13375" s="29" t="s">
        <v>110</v>
      </c>
      <c r="K13375" s="19">
        <v>19.847000000000001</v>
      </c>
      <c r="L13375" s="26">
        <v>641</v>
      </c>
    </row>
    <row r="13376" spans="1:12" x14ac:dyDescent="0.3">
      <c r="A13376" s="14">
        <v>1143319</v>
      </c>
      <c r="B13376" s="16" t="s">
        <v>16862</v>
      </c>
      <c r="C13376" s="16" t="s">
        <v>10</v>
      </c>
      <c r="D13376" s="4">
        <v>45160</v>
      </c>
      <c r="E13376" s="23">
        <v>2023</v>
      </c>
      <c r="F13376" s="19">
        <v>7</v>
      </c>
      <c r="G13376" s="19">
        <f>IF(Movies[[#This Row],[rating]]=0,"",Movies[[#This Row],[rating]])</f>
        <v>7</v>
      </c>
      <c r="H13376" s="19" t="str">
        <f>IF(Movies[[#This Row],[rating]]=0,"No Rating","Rated")</f>
        <v>Rated</v>
      </c>
      <c r="I13376" s="16" t="s">
        <v>273</v>
      </c>
      <c r="J13376" s="29" t="s">
        <v>12</v>
      </c>
      <c r="K13376" s="19">
        <v>19.841000000000001</v>
      </c>
      <c r="L13376" s="26">
        <v>283</v>
      </c>
    </row>
    <row r="13377" spans="1:12" x14ac:dyDescent="0.3">
      <c r="A13377" s="14">
        <v>1016084</v>
      </c>
      <c r="B13377" s="16" t="s">
        <v>16863</v>
      </c>
      <c r="C13377" s="16" t="s">
        <v>15787</v>
      </c>
      <c r="D13377" s="4">
        <v>44970</v>
      </c>
      <c r="E13377" s="23">
        <v>2023</v>
      </c>
      <c r="F13377" s="19">
        <v>7.1</v>
      </c>
      <c r="G13377" s="19">
        <f>IF(Movies[[#This Row],[rating]]=0,"",Movies[[#This Row],[rating]])</f>
        <v>7.1</v>
      </c>
      <c r="H13377" s="19" t="str">
        <f>IF(Movies[[#This Row],[rating]]=0,"No Rating","Rated")</f>
        <v>Rated</v>
      </c>
      <c r="I13377" s="16" t="s">
        <v>30</v>
      </c>
      <c r="J13377" s="29" t="s">
        <v>12</v>
      </c>
      <c r="K13377" s="19">
        <v>19.838000000000001</v>
      </c>
      <c r="L13377" s="26">
        <v>611</v>
      </c>
    </row>
    <row r="13378" spans="1:12" x14ac:dyDescent="0.3">
      <c r="A13378" s="14">
        <v>921452</v>
      </c>
      <c r="B13378" s="16" t="s">
        <v>16864</v>
      </c>
      <c r="C13378" s="16" t="s">
        <v>16865</v>
      </c>
      <c r="D13378" s="4">
        <v>45062</v>
      </c>
      <c r="E13378" s="23">
        <v>2023</v>
      </c>
      <c r="F13378" s="19">
        <v>6.9569999999999999</v>
      </c>
      <c r="G13378" s="19">
        <f>IF(Movies[[#This Row],[rating]]=0,"",Movies[[#This Row],[rating]])</f>
        <v>6.9569999999999999</v>
      </c>
      <c r="H13378" s="19" t="str">
        <f>IF(Movies[[#This Row],[rating]]=0,"No Rating","Rated")</f>
        <v>Rated</v>
      </c>
      <c r="I13378" s="16" t="s">
        <v>1031</v>
      </c>
      <c r="J13378" s="29" t="s">
        <v>110</v>
      </c>
      <c r="K13378" s="19">
        <v>19.792999999999999</v>
      </c>
      <c r="L13378" s="26">
        <v>562</v>
      </c>
    </row>
    <row r="13379" spans="1:12" x14ac:dyDescent="0.3">
      <c r="A13379" s="14">
        <v>1159775</v>
      </c>
      <c r="B13379" s="16" t="s">
        <v>16866</v>
      </c>
      <c r="C13379" s="16" t="s">
        <v>74</v>
      </c>
      <c r="D13379" s="4">
        <v>45141</v>
      </c>
      <c r="E13379" s="23">
        <v>2023</v>
      </c>
      <c r="F13379" s="19">
        <v>7</v>
      </c>
      <c r="G13379" s="19">
        <f>IF(Movies[[#This Row],[rating]]=0,"",Movies[[#This Row],[rating]])</f>
        <v>7</v>
      </c>
      <c r="H13379" s="19" t="str">
        <f>IF(Movies[[#This Row],[rating]]=0,"No Rating","Rated")</f>
        <v>Rated</v>
      </c>
      <c r="I13379" s="16" t="s">
        <v>52</v>
      </c>
      <c r="J13379" s="29" t="s">
        <v>34</v>
      </c>
      <c r="K13379" s="19">
        <v>19.733000000000001</v>
      </c>
      <c r="L13379" s="26">
        <v>2</v>
      </c>
    </row>
    <row r="13380" spans="1:12" x14ac:dyDescent="0.3">
      <c r="A13380" s="14">
        <v>1154598</v>
      </c>
      <c r="B13380" s="16" t="s">
        <v>16867</v>
      </c>
      <c r="C13380" s="16" t="s">
        <v>6552</v>
      </c>
      <c r="D13380" s="4">
        <v>45225</v>
      </c>
      <c r="E13380" s="23">
        <v>2023</v>
      </c>
      <c r="F13380" s="19">
        <v>6.5</v>
      </c>
      <c r="G13380" s="19">
        <f>IF(Movies[[#This Row],[rating]]=0,"",Movies[[#This Row],[rating]])</f>
        <v>6.5</v>
      </c>
      <c r="H13380" s="19" t="str">
        <f>IF(Movies[[#This Row],[rating]]=0,"No Rating","Rated")</f>
        <v>Rated</v>
      </c>
      <c r="I13380" s="16" t="s">
        <v>16868</v>
      </c>
      <c r="J13380" s="29" t="s">
        <v>12</v>
      </c>
      <c r="K13380" s="19">
        <v>19.64</v>
      </c>
      <c r="L13380" s="26">
        <v>115</v>
      </c>
    </row>
    <row r="13381" spans="1:12" x14ac:dyDescent="0.3">
      <c r="A13381" s="14">
        <v>1186957</v>
      </c>
      <c r="B13381" s="16" t="s">
        <v>16869</v>
      </c>
      <c r="C13381" s="16" t="s">
        <v>416</v>
      </c>
      <c r="D13381" s="4">
        <v>45251</v>
      </c>
      <c r="E13381" s="23">
        <v>2023</v>
      </c>
      <c r="F13381" s="19">
        <v>7</v>
      </c>
      <c r="G13381" s="19">
        <f>IF(Movies[[#This Row],[rating]]=0,"",Movies[[#This Row],[rating]])</f>
        <v>7</v>
      </c>
      <c r="H13381" s="19" t="str">
        <f>IF(Movies[[#This Row],[rating]]=0,"No Rating","Rated")</f>
        <v>Rated</v>
      </c>
      <c r="I13381" s="16" t="s">
        <v>232</v>
      </c>
      <c r="J13381" s="29" t="s">
        <v>12</v>
      </c>
      <c r="K13381" s="19">
        <v>19.556999999999999</v>
      </c>
      <c r="L13381" s="26">
        <v>60</v>
      </c>
    </row>
    <row r="13382" spans="1:12" x14ac:dyDescent="0.3">
      <c r="A13382" s="14">
        <v>994143</v>
      </c>
      <c r="B13382" s="16" t="s">
        <v>16870</v>
      </c>
      <c r="C13382" s="16" t="s">
        <v>432</v>
      </c>
      <c r="D13382" s="4">
        <v>44939</v>
      </c>
      <c r="E13382" s="23">
        <v>2023</v>
      </c>
      <c r="F13382" s="19">
        <v>5.4279999999999999</v>
      </c>
      <c r="G13382" s="19">
        <f>IF(Movies[[#This Row],[rating]]=0,"",Movies[[#This Row],[rating]])</f>
        <v>5.4279999999999999</v>
      </c>
      <c r="H13382" s="19" t="str">
        <f>IF(Movies[[#This Row],[rating]]=0,"No Rating","Rated")</f>
        <v>Rated</v>
      </c>
      <c r="I13382" s="16" t="s">
        <v>468</v>
      </c>
      <c r="J13382" s="29" t="s">
        <v>12</v>
      </c>
      <c r="K13382" s="19">
        <v>19.521999999999998</v>
      </c>
      <c r="L13382" s="26">
        <v>290</v>
      </c>
    </row>
    <row r="13383" spans="1:12" x14ac:dyDescent="0.3">
      <c r="A13383" s="14">
        <v>1087040</v>
      </c>
      <c r="B13383" s="16" t="s">
        <v>16871</v>
      </c>
      <c r="C13383" s="16" t="s">
        <v>10</v>
      </c>
      <c r="D13383" s="4">
        <v>45000</v>
      </c>
      <c r="E13383" s="23">
        <v>2023</v>
      </c>
      <c r="F13383" s="19">
        <v>5.7</v>
      </c>
      <c r="G13383" s="19">
        <f>IF(Movies[[#This Row],[rating]]=0,"",Movies[[#This Row],[rating]])</f>
        <v>5.7</v>
      </c>
      <c r="H13383" s="19" t="str">
        <f>IF(Movies[[#This Row],[rating]]=0,"No Rating","Rated")</f>
        <v>Rated</v>
      </c>
      <c r="I13383" s="16" t="s">
        <v>329</v>
      </c>
      <c r="J13383" s="29" t="s">
        <v>12</v>
      </c>
      <c r="K13383" s="19">
        <v>19.463999999999999</v>
      </c>
      <c r="L13383" s="26">
        <v>310</v>
      </c>
    </row>
    <row r="13384" spans="1:12" x14ac:dyDescent="0.3">
      <c r="A13384" s="14">
        <v>1064178</v>
      </c>
      <c r="B13384" s="16" t="s">
        <v>16872</v>
      </c>
      <c r="C13384" s="16" t="s">
        <v>10</v>
      </c>
      <c r="D13384" s="4">
        <v>45022</v>
      </c>
      <c r="E13384" s="23">
        <v>2023</v>
      </c>
      <c r="F13384" s="19">
        <v>4.5</v>
      </c>
      <c r="G13384" s="19">
        <f>IF(Movies[[#This Row],[rating]]=0,"",Movies[[#This Row],[rating]])</f>
        <v>4.5</v>
      </c>
      <c r="H13384" s="19" t="str">
        <f>IF(Movies[[#This Row],[rating]]=0,"No Rating","Rated")</f>
        <v>Rated</v>
      </c>
      <c r="I13384" s="16" t="s">
        <v>13022</v>
      </c>
      <c r="J13384" s="29" t="s">
        <v>12</v>
      </c>
      <c r="K13384" s="19">
        <v>19.411000000000001</v>
      </c>
      <c r="L13384" s="26">
        <v>38</v>
      </c>
    </row>
    <row r="13385" spans="1:12" x14ac:dyDescent="0.3">
      <c r="A13385" s="14">
        <v>982932</v>
      </c>
      <c r="B13385" s="16" t="s">
        <v>16873</v>
      </c>
      <c r="C13385" s="16" t="s">
        <v>10</v>
      </c>
      <c r="D13385" s="4">
        <v>45135</v>
      </c>
      <c r="E13385" s="23">
        <v>2023</v>
      </c>
      <c r="F13385" s="19">
        <v>6</v>
      </c>
      <c r="G13385" s="19">
        <f>IF(Movies[[#This Row],[rating]]=0,"",Movies[[#This Row],[rating]])</f>
        <v>6</v>
      </c>
      <c r="H13385" s="19" t="str">
        <f>IF(Movies[[#This Row],[rating]]=0,"No Rating","Rated")</f>
        <v>Rated</v>
      </c>
      <c r="I13385" s="16" t="s">
        <v>1888</v>
      </c>
      <c r="J13385" s="29" t="s">
        <v>12</v>
      </c>
      <c r="K13385" s="19">
        <v>19.398</v>
      </c>
      <c r="L13385" s="26">
        <v>47</v>
      </c>
    </row>
    <row r="13386" spans="1:12" x14ac:dyDescent="0.3">
      <c r="A13386" s="14">
        <v>1120628</v>
      </c>
      <c r="B13386" s="16" t="s">
        <v>16874</v>
      </c>
      <c r="C13386" s="16" t="s">
        <v>284</v>
      </c>
      <c r="D13386" s="4">
        <v>45070</v>
      </c>
      <c r="E13386" s="23">
        <v>2023</v>
      </c>
      <c r="F13386" s="19">
        <v>5.8</v>
      </c>
      <c r="G13386" s="19">
        <f>IF(Movies[[#This Row],[rating]]=0,"",Movies[[#This Row],[rating]])</f>
        <v>5.8</v>
      </c>
      <c r="H13386" s="19" t="str">
        <f>IF(Movies[[#This Row],[rating]]=0,"No Rating","Rated")</f>
        <v>Rated</v>
      </c>
      <c r="I13386" s="16" t="s">
        <v>30</v>
      </c>
      <c r="J13386" s="29" t="s">
        <v>286</v>
      </c>
      <c r="K13386" s="19">
        <v>19.396000000000001</v>
      </c>
      <c r="L13386" s="26">
        <v>151</v>
      </c>
    </row>
    <row r="13387" spans="1:12" x14ac:dyDescent="0.3">
      <c r="A13387" s="14">
        <v>958182</v>
      </c>
      <c r="B13387" s="16" t="s">
        <v>16875</v>
      </c>
      <c r="C13387" s="16" t="s">
        <v>16876</v>
      </c>
      <c r="D13387" s="4">
        <v>45190</v>
      </c>
      <c r="E13387" s="23">
        <v>2023</v>
      </c>
      <c r="F13387" s="19">
        <v>7.2</v>
      </c>
      <c r="G13387" s="19">
        <f>IF(Movies[[#This Row],[rating]]=0,"",Movies[[#This Row],[rating]])</f>
        <v>7.2</v>
      </c>
      <c r="H13387" s="19" t="str">
        <f>IF(Movies[[#This Row],[rating]]=0,"No Rating","Rated")</f>
        <v>Rated</v>
      </c>
      <c r="I13387" s="16" t="s">
        <v>239</v>
      </c>
      <c r="J13387" s="29" t="s">
        <v>34</v>
      </c>
      <c r="K13387" s="19">
        <v>19.3</v>
      </c>
      <c r="L13387" s="26">
        <v>189</v>
      </c>
    </row>
    <row r="13388" spans="1:12" x14ac:dyDescent="0.3">
      <c r="A13388" s="14">
        <v>1196656</v>
      </c>
      <c r="B13388" s="16" t="s">
        <v>11433</v>
      </c>
      <c r="C13388" s="16" t="s">
        <v>3926</v>
      </c>
      <c r="D13388" s="4">
        <v>45254</v>
      </c>
      <c r="E13388" s="23">
        <v>2023</v>
      </c>
      <c r="F13388" s="19">
        <v>4</v>
      </c>
      <c r="G13388" s="19">
        <f>IF(Movies[[#This Row],[rating]]=0,"",Movies[[#This Row],[rating]])</f>
        <v>4</v>
      </c>
      <c r="H13388" s="19" t="str">
        <f>IF(Movies[[#This Row],[rating]]=0,"No Rating","Rated")</f>
        <v>Rated</v>
      </c>
      <c r="I13388" s="16" t="s">
        <v>886</v>
      </c>
      <c r="J13388" s="29" t="s">
        <v>3927</v>
      </c>
      <c r="K13388" s="19">
        <v>19.28</v>
      </c>
      <c r="L13388" s="26">
        <v>3</v>
      </c>
    </row>
    <row r="13389" spans="1:12" x14ac:dyDescent="0.3">
      <c r="A13389" s="14">
        <v>798021</v>
      </c>
      <c r="B13389" s="16" t="s">
        <v>16877</v>
      </c>
      <c r="C13389" s="16" t="s">
        <v>10</v>
      </c>
      <c r="D13389" s="4">
        <v>45260</v>
      </c>
      <c r="E13389" s="23">
        <v>2023</v>
      </c>
      <c r="F13389" s="19">
        <v>6.4</v>
      </c>
      <c r="G13389" s="19">
        <f>IF(Movies[[#This Row],[rating]]=0,"",Movies[[#This Row],[rating]])</f>
        <v>6.4</v>
      </c>
      <c r="H13389" s="19" t="str">
        <f>IF(Movies[[#This Row],[rating]]=0,"No Rating","Rated")</f>
        <v>Rated</v>
      </c>
      <c r="I13389" s="16" t="s">
        <v>123</v>
      </c>
      <c r="J13389" s="29" t="s">
        <v>12</v>
      </c>
      <c r="K13389" s="19">
        <v>19.215</v>
      </c>
      <c r="L13389" s="26">
        <v>667</v>
      </c>
    </row>
    <row r="13390" spans="1:12" x14ac:dyDescent="0.3">
      <c r="A13390" s="14">
        <v>1070802</v>
      </c>
      <c r="B13390" s="16" t="s">
        <v>16878</v>
      </c>
      <c r="C13390" s="16" t="s">
        <v>10</v>
      </c>
      <c r="D13390" s="4">
        <v>45104</v>
      </c>
      <c r="E13390" s="23">
        <v>2023</v>
      </c>
      <c r="F13390" s="19">
        <v>5.7</v>
      </c>
      <c r="G13390" s="19">
        <f>IF(Movies[[#This Row],[rating]]=0,"",Movies[[#This Row],[rating]])</f>
        <v>5.7</v>
      </c>
      <c r="H13390" s="19" t="str">
        <f>IF(Movies[[#This Row],[rating]]=0,"No Rating","Rated")</f>
        <v>Rated</v>
      </c>
      <c r="I13390" s="16" t="s">
        <v>16879</v>
      </c>
      <c r="J13390" s="29" t="s">
        <v>12</v>
      </c>
      <c r="K13390" s="19">
        <v>19.202000000000002</v>
      </c>
      <c r="L13390" s="26">
        <v>124</v>
      </c>
    </row>
    <row r="13391" spans="1:12" x14ac:dyDescent="0.3">
      <c r="A13391" s="14">
        <v>1058647</v>
      </c>
      <c r="B13391" s="16" t="s">
        <v>16880</v>
      </c>
      <c r="C13391" s="16" t="s">
        <v>1873</v>
      </c>
      <c r="D13391" s="4">
        <v>44947</v>
      </c>
      <c r="E13391" s="23">
        <v>2023</v>
      </c>
      <c r="F13391" s="19">
        <v>7.5389999999999997</v>
      </c>
      <c r="G13391" s="19">
        <f>IF(Movies[[#This Row],[rating]]=0,"",Movies[[#This Row],[rating]])</f>
        <v>7.5389999999999997</v>
      </c>
      <c r="H13391" s="19" t="str">
        <f>IF(Movies[[#This Row],[rating]]=0,"No Rating","Rated")</f>
        <v>Rated</v>
      </c>
      <c r="I13391" s="16" t="s">
        <v>329</v>
      </c>
      <c r="J13391" s="29" t="s">
        <v>12</v>
      </c>
      <c r="K13391" s="19">
        <v>19.181000000000001</v>
      </c>
      <c r="L13391" s="26">
        <v>152</v>
      </c>
    </row>
    <row r="13392" spans="1:12" x14ac:dyDescent="0.3">
      <c r="A13392" s="14">
        <v>937746</v>
      </c>
      <c r="B13392" s="16" t="s">
        <v>16881</v>
      </c>
      <c r="C13392" s="16" t="s">
        <v>2604</v>
      </c>
      <c r="D13392" s="4">
        <v>45176</v>
      </c>
      <c r="E13392" s="23">
        <v>2023</v>
      </c>
      <c r="F13392" s="19">
        <v>7.8</v>
      </c>
      <c r="G13392" s="19">
        <f>IF(Movies[[#This Row],[rating]]=0,"",Movies[[#This Row],[rating]])</f>
        <v>7.8</v>
      </c>
      <c r="H13392" s="19" t="str">
        <f>IF(Movies[[#This Row],[rating]]=0,"No Rating","Rated")</f>
        <v>Rated</v>
      </c>
      <c r="I13392" s="16" t="s">
        <v>1241</v>
      </c>
      <c r="J13392" s="29" t="s">
        <v>511</v>
      </c>
      <c r="K13392" s="19">
        <v>19.167000000000002</v>
      </c>
      <c r="L13392" s="26">
        <v>692</v>
      </c>
    </row>
    <row r="13393" spans="1:12" x14ac:dyDescent="0.3">
      <c r="A13393" s="14">
        <v>1074034</v>
      </c>
      <c r="B13393" s="16" t="s">
        <v>16882</v>
      </c>
      <c r="C13393" s="16" t="s">
        <v>1845</v>
      </c>
      <c r="D13393" s="4">
        <v>44981</v>
      </c>
      <c r="E13393" s="23">
        <v>2023</v>
      </c>
      <c r="F13393" s="19">
        <v>6.4</v>
      </c>
      <c r="G13393" s="19">
        <f>IF(Movies[[#This Row],[rating]]=0,"",Movies[[#This Row],[rating]])</f>
        <v>6.4</v>
      </c>
      <c r="H13393" s="19" t="str">
        <f>IF(Movies[[#This Row],[rating]]=0,"No Rating","Rated")</f>
        <v>Rated</v>
      </c>
      <c r="I13393" s="16" t="s">
        <v>4021</v>
      </c>
      <c r="J13393" s="29" t="s">
        <v>12</v>
      </c>
      <c r="K13393" s="19">
        <v>19.146000000000001</v>
      </c>
      <c r="L13393" s="26">
        <v>101</v>
      </c>
    </row>
    <row r="13394" spans="1:12" x14ac:dyDescent="0.3">
      <c r="A13394" s="14">
        <v>1134055</v>
      </c>
      <c r="B13394" s="16" t="s">
        <v>16883</v>
      </c>
      <c r="C13394" s="16" t="s">
        <v>10</v>
      </c>
      <c r="D13394" s="4">
        <v>45153</v>
      </c>
      <c r="E13394" s="23">
        <v>2023</v>
      </c>
      <c r="F13394" s="19">
        <v>9.3000000000000007</v>
      </c>
      <c r="G13394" s="19">
        <f>IF(Movies[[#This Row],[rating]]=0,"",Movies[[#This Row],[rating]])</f>
        <v>9.3000000000000007</v>
      </c>
      <c r="H13394" s="19" t="str">
        <f>IF(Movies[[#This Row],[rating]]=0,"No Rating","Rated")</f>
        <v>Rated</v>
      </c>
      <c r="I13394" s="16" t="s">
        <v>777</v>
      </c>
      <c r="J13394" s="29" t="s">
        <v>12</v>
      </c>
      <c r="K13394" s="19">
        <v>19.091999999999999</v>
      </c>
      <c r="L13394" s="26">
        <v>158</v>
      </c>
    </row>
    <row r="13395" spans="1:12" x14ac:dyDescent="0.3">
      <c r="A13395" s="14">
        <v>1071866</v>
      </c>
      <c r="B13395" s="16" t="s">
        <v>16884</v>
      </c>
      <c r="C13395" s="16" t="s">
        <v>10</v>
      </c>
      <c r="D13395" s="4">
        <v>45134</v>
      </c>
      <c r="E13395" s="23">
        <v>2023</v>
      </c>
      <c r="F13395" s="19">
        <v>7.8</v>
      </c>
      <c r="G13395" s="19">
        <f>IF(Movies[[#This Row],[rating]]=0,"",Movies[[#This Row],[rating]])</f>
        <v>7.8</v>
      </c>
      <c r="H13395" s="19" t="str">
        <f>IF(Movies[[#This Row],[rating]]=0,"No Rating","Rated")</f>
        <v>Rated</v>
      </c>
      <c r="I13395" s="16" t="s">
        <v>5543</v>
      </c>
      <c r="J13395" s="29" t="s">
        <v>12</v>
      </c>
      <c r="K13395" s="19">
        <v>19.079999999999998</v>
      </c>
      <c r="L13395" s="26">
        <v>15</v>
      </c>
    </row>
    <row r="13396" spans="1:12" x14ac:dyDescent="0.3">
      <c r="A13396" s="14">
        <v>837335</v>
      </c>
      <c r="B13396" s="16" t="s">
        <v>16885</v>
      </c>
      <c r="C13396" s="16" t="s">
        <v>16886</v>
      </c>
      <c r="D13396" s="4">
        <v>45211</v>
      </c>
      <c r="E13396" s="23">
        <v>2023</v>
      </c>
      <c r="F13396" s="19">
        <v>7.3</v>
      </c>
      <c r="G13396" s="19">
        <f>IF(Movies[[#This Row],[rating]]=0,"",Movies[[#This Row],[rating]])</f>
        <v>7.3</v>
      </c>
      <c r="H13396" s="19" t="str">
        <f>IF(Movies[[#This Row],[rating]]=0,"No Rating","Rated")</f>
        <v>Rated</v>
      </c>
      <c r="I13396" s="16" t="s">
        <v>795</v>
      </c>
      <c r="J13396" s="29" t="s">
        <v>511</v>
      </c>
      <c r="K13396" s="19">
        <v>19.074000000000002</v>
      </c>
      <c r="L13396" s="26">
        <v>431</v>
      </c>
    </row>
    <row r="13397" spans="1:12" x14ac:dyDescent="0.3">
      <c r="A13397" s="14">
        <v>1123093</v>
      </c>
      <c r="B13397" s="16" t="s">
        <v>16887</v>
      </c>
      <c r="C13397" s="16" t="s">
        <v>172</v>
      </c>
      <c r="D13397" s="4">
        <v>45267</v>
      </c>
      <c r="E13397" s="23">
        <v>2023</v>
      </c>
      <c r="F13397" s="19">
        <v>6.5759999999999996</v>
      </c>
      <c r="G13397" s="19">
        <f>IF(Movies[[#This Row],[rating]]=0,"",Movies[[#This Row],[rating]])</f>
        <v>6.5759999999999996</v>
      </c>
      <c r="H13397" s="19" t="str">
        <f>IF(Movies[[#This Row],[rating]]=0,"No Rating","Rated")</f>
        <v>Rated</v>
      </c>
      <c r="I13397" s="16" t="s">
        <v>134</v>
      </c>
      <c r="J13397" s="29" t="s">
        <v>12</v>
      </c>
      <c r="K13397" s="19">
        <v>19.056000000000001</v>
      </c>
      <c r="L13397" s="26">
        <v>72</v>
      </c>
    </row>
    <row r="13398" spans="1:12" x14ac:dyDescent="0.3">
      <c r="A13398" s="14">
        <v>818511</v>
      </c>
      <c r="B13398" s="16" t="s">
        <v>16888</v>
      </c>
      <c r="C13398" s="16" t="s">
        <v>84</v>
      </c>
      <c r="D13398" s="4">
        <v>45196</v>
      </c>
      <c r="E13398" s="23">
        <v>2023</v>
      </c>
      <c r="F13398" s="19">
        <v>6.8</v>
      </c>
      <c r="G13398" s="19">
        <f>IF(Movies[[#This Row],[rating]]=0,"",Movies[[#This Row],[rating]])</f>
        <v>6.8</v>
      </c>
      <c r="H13398" s="19" t="str">
        <f>IF(Movies[[#This Row],[rating]]=0,"No Rating","Rated")</f>
        <v>Rated</v>
      </c>
      <c r="I13398" s="16" t="s">
        <v>1888</v>
      </c>
      <c r="J13398" s="29" t="s">
        <v>86</v>
      </c>
      <c r="K13398" s="19">
        <v>19.052</v>
      </c>
      <c r="L13398" s="26">
        <v>128</v>
      </c>
    </row>
    <row r="13399" spans="1:12" x14ac:dyDescent="0.3">
      <c r="A13399" s="14">
        <v>1098110</v>
      </c>
      <c r="B13399" s="16" t="s">
        <v>16889</v>
      </c>
      <c r="C13399" s="16" t="s">
        <v>284</v>
      </c>
      <c r="D13399" s="4">
        <v>45037</v>
      </c>
      <c r="E13399" s="23">
        <v>2023</v>
      </c>
      <c r="F13399" s="19">
        <v>6.7</v>
      </c>
      <c r="G13399" s="19">
        <f>IF(Movies[[#This Row],[rating]]=0,"",Movies[[#This Row],[rating]])</f>
        <v>6.7</v>
      </c>
      <c r="H13399" s="19" t="str">
        <f>IF(Movies[[#This Row],[rating]]=0,"No Rating","Rated")</f>
        <v>Rated</v>
      </c>
      <c r="I13399" s="16" t="s">
        <v>1781</v>
      </c>
      <c r="J13399" s="29" t="s">
        <v>286</v>
      </c>
      <c r="K13399" s="19">
        <v>19.047999999999998</v>
      </c>
      <c r="L13399" s="26">
        <v>380</v>
      </c>
    </row>
    <row r="13400" spans="1:12" x14ac:dyDescent="0.3">
      <c r="A13400" s="14">
        <v>862552</v>
      </c>
      <c r="B13400" s="16" t="s">
        <v>16890</v>
      </c>
      <c r="C13400" s="16" t="s">
        <v>10</v>
      </c>
      <c r="D13400" s="4">
        <v>44994</v>
      </c>
      <c r="E13400" s="23">
        <v>2023</v>
      </c>
      <c r="F13400" s="19">
        <v>5.7770000000000001</v>
      </c>
      <c r="G13400" s="19">
        <f>IF(Movies[[#This Row],[rating]]=0,"",Movies[[#This Row],[rating]])</f>
        <v>5.7770000000000001</v>
      </c>
      <c r="H13400" s="19" t="str">
        <f>IF(Movies[[#This Row],[rating]]=0,"No Rating","Rated")</f>
        <v>Rated</v>
      </c>
      <c r="I13400" s="16" t="s">
        <v>16891</v>
      </c>
      <c r="J13400" s="29" t="s">
        <v>12</v>
      </c>
      <c r="K13400" s="19">
        <v>18.978999999999999</v>
      </c>
      <c r="L13400" s="26">
        <v>319</v>
      </c>
    </row>
    <row r="13401" spans="1:12" x14ac:dyDescent="0.3">
      <c r="A13401" s="14">
        <v>792614</v>
      </c>
      <c r="B13401" s="16" t="s">
        <v>16892</v>
      </c>
      <c r="C13401" s="16" t="s">
        <v>108</v>
      </c>
      <c r="D13401" s="4">
        <v>45231</v>
      </c>
      <c r="E13401" s="23">
        <v>2023</v>
      </c>
      <c r="F13401" s="19">
        <v>6.5439999999999996</v>
      </c>
      <c r="G13401" s="19">
        <f>IF(Movies[[#This Row],[rating]]=0,"",Movies[[#This Row],[rating]])</f>
        <v>6.5439999999999996</v>
      </c>
      <c r="H13401" s="19" t="str">
        <f>IF(Movies[[#This Row],[rating]]=0,"No Rating","Rated")</f>
        <v>Rated</v>
      </c>
      <c r="I13401" s="16" t="s">
        <v>197</v>
      </c>
      <c r="J13401" s="29" t="s">
        <v>110</v>
      </c>
      <c r="K13401" s="19">
        <v>18.934000000000001</v>
      </c>
      <c r="L13401" s="26">
        <v>68</v>
      </c>
    </row>
    <row r="13402" spans="1:12" x14ac:dyDescent="0.3">
      <c r="A13402" s="14">
        <v>1008102</v>
      </c>
      <c r="B13402" s="16" t="s">
        <v>16893</v>
      </c>
      <c r="C13402" s="16" t="s">
        <v>3308</v>
      </c>
      <c r="D13402" s="4">
        <v>45058</v>
      </c>
      <c r="E13402" s="23">
        <v>2023</v>
      </c>
      <c r="F13402" s="19">
        <v>6.7</v>
      </c>
      <c r="G13402" s="19">
        <f>IF(Movies[[#This Row],[rating]]=0,"",Movies[[#This Row],[rating]])</f>
        <v>6.7</v>
      </c>
      <c r="H13402" s="19" t="str">
        <f>IF(Movies[[#This Row],[rating]]=0,"No Rating","Rated")</f>
        <v>Rated</v>
      </c>
      <c r="I13402" s="16" t="s">
        <v>36</v>
      </c>
      <c r="J13402" s="29" t="s">
        <v>12</v>
      </c>
      <c r="K13402" s="19">
        <v>18.891999999999999</v>
      </c>
      <c r="L13402" s="26">
        <v>41</v>
      </c>
    </row>
    <row r="13403" spans="1:12" x14ac:dyDescent="0.3">
      <c r="A13403" s="14">
        <v>1167725</v>
      </c>
      <c r="B13403" s="16" t="s">
        <v>3895</v>
      </c>
      <c r="C13403" s="16" t="s">
        <v>367</v>
      </c>
      <c r="D13403" s="4">
        <v>45197</v>
      </c>
      <c r="E13403" s="23">
        <v>2023</v>
      </c>
      <c r="F13403" s="19">
        <v>6.2</v>
      </c>
      <c r="G13403" s="19">
        <f>IF(Movies[[#This Row],[rating]]=0,"",Movies[[#This Row],[rating]])</f>
        <v>6.2</v>
      </c>
      <c r="H13403" s="19" t="str">
        <f>IF(Movies[[#This Row],[rating]]=0,"No Rating","Rated")</f>
        <v>Rated</v>
      </c>
      <c r="I13403" s="16" t="s">
        <v>161</v>
      </c>
      <c r="J13403" s="29" t="s">
        <v>12</v>
      </c>
      <c r="K13403" s="19">
        <v>18.888999999999999</v>
      </c>
      <c r="L13403" s="26">
        <v>105</v>
      </c>
    </row>
    <row r="13404" spans="1:12" x14ac:dyDescent="0.3">
      <c r="A13404" s="14">
        <v>1024621</v>
      </c>
      <c r="B13404" s="16" t="s">
        <v>16894</v>
      </c>
      <c r="C13404" s="16" t="s">
        <v>144</v>
      </c>
      <c r="D13404" s="4">
        <v>44980</v>
      </c>
      <c r="E13404" s="23">
        <v>2023</v>
      </c>
      <c r="F13404" s="19">
        <v>7.1</v>
      </c>
      <c r="G13404" s="19">
        <f>IF(Movies[[#This Row],[rating]]=0,"",Movies[[#This Row],[rating]])</f>
        <v>7.1</v>
      </c>
      <c r="H13404" s="19" t="str">
        <f>IF(Movies[[#This Row],[rating]]=0,"No Rating","Rated")</f>
        <v>Rated</v>
      </c>
      <c r="I13404" s="16" t="s">
        <v>49</v>
      </c>
      <c r="J13404" s="29" t="s">
        <v>146</v>
      </c>
      <c r="K13404" s="19">
        <v>18.875</v>
      </c>
      <c r="L13404" s="26">
        <v>115</v>
      </c>
    </row>
    <row r="13405" spans="1:12" x14ac:dyDescent="0.3">
      <c r="A13405" s="14">
        <v>1161048</v>
      </c>
      <c r="B13405" s="16" t="s">
        <v>16137</v>
      </c>
      <c r="C13405" s="16" t="s">
        <v>750</v>
      </c>
      <c r="D13405" s="4">
        <v>45212</v>
      </c>
      <c r="E13405" s="23">
        <v>2023</v>
      </c>
      <c r="F13405" s="19">
        <v>5.5</v>
      </c>
      <c r="G13405" s="19">
        <f>IF(Movies[[#This Row],[rating]]=0,"",Movies[[#This Row],[rating]])</f>
        <v>5.5</v>
      </c>
      <c r="H13405" s="19" t="str">
        <f>IF(Movies[[#This Row],[rating]]=0,"No Rating","Rated")</f>
        <v>Rated</v>
      </c>
      <c r="I13405" s="16" t="s">
        <v>430</v>
      </c>
      <c r="J13405" s="29" t="s">
        <v>553</v>
      </c>
      <c r="K13405" s="19">
        <v>18.827000000000002</v>
      </c>
      <c r="L13405" s="26">
        <v>344</v>
      </c>
    </row>
    <row r="13406" spans="1:12" x14ac:dyDescent="0.3">
      <c r="A13406" s="14">
        <v>889675</v>
      </c>
      <c r="B13406" s="16" t="s">
        <v>16895</v>
      </c>
      <c r="C13406" s="16" t="s">
        <v>16896</v>
      </c>
      <c r="D13406" s="4">
        <v>45149</v>
      </c>
      <c r="E13406" s="23">
        <v>2023</v>
      </c>
      <c r="F13406" s="19">
        <v>5.9</v>
      </c>
      <c r="G13406" s="19">
        <f>IF(Movies[[#This Row],[rating]]=0,"",Movies[[#This Row],[rating]])</f>
        <v>5.9</v>
      </c>
      <c r="H13406" s="19" t="str">
        <f>IF(Movies[[#This Row],[rating]]=0,"No Rating","Rated")</f>
        <v>Rated</v>
      </c>
      <c r="I13406" s="16" t="s">
        <v>16897</v>
      </c>
      <c r="J13406" s="29" t="s">
        <v>12</v>
      </c>
      <c r="K13406" s="19">
        <v>18.736000000000001</v>
      </c>
      <c r="L13406" s="26">
        <v>203</v>
      </c>
    </row>
    <row r="13407" spans="1:12" x14ac:dyDescent="0.3">
      <c r="A13407" s="14">
        <v>1001884</v>
      </c>
      <c r="B13407" s="16" t="s">
        <v>16898</v>
      </c>
      <c r="C13407" s="16" t="s">
        <v>10</v>
      </c>
      <c r="D13407" s="4">
        <v>45246</v>
      </c>
      <c r="E13407" s="23">
        <v>2023</v>
      </c>
      <c r="F13407" s="19">
        <v>6.2</v>
      </c>
      <c r="G13407" s="19">
        <f>IF(Movies[[#This Row],[rating]]=0,"",Movies[[#This Row],[rating]])</f>
        <v>6.2</v>
      </c>
      <c r="H13407" s="19" t="str">
        <f>IF(Movies[[#This Row],[rating]]=0,"No Rating","Rated")</f>
        <v>Rated</v>
      </c>
      <c r="I13407" s="16" t="s">
        <v>10714</v>
      </c>
      <c r="J13407" s="29" t="s">
        <v>12</v>
      </c>
      <c r="K13407" s="19">
        <v>18.733000000000001</v>
      </c>
      <c r="L13407" s="26">
        <v>111</v>
      </c>
    </row>
    <row r="13408" spans="1:12" x14ac:dyDescent="0.3">
      <c r="A13408" s="14">
        <v>897160</v>
      </c>
      <c r="B13408" s="16" t="s">
        <v>16899</v>
      </c>
      <c r="C13408" s="16" t="s">
        <v>94</v>
      </c>
      <c r="D13408" s="4">
        <v>45224</v>
      </c>
      <c r="E13408" s="23">
        <v>2023</v>
      </c>
      <c r="F13408" s="19">
        <v>7</v>
      </c>
      <c r="G13408" s="19">
        <f>IF(Movies[[#This Row],[rating]]=0,"",Movies[[#This Row],[rating]])</f>
        <v>7</v>
      </c>
      <c r="H13408" s="19" t="str">
        <f>IF(Movies[[#This Row],[rating]]=0,"No Rating","Rated")</f>
        <v>Rated</v>
      </c>
      <c r="I13408" s="16" t="s">
        <v>1147</v>
      </c>
      <c r="J13408" s="29" t="s">
        <v>96</v>
      </c>
      <c r="K13408" s="19">
        <v>18.696000000000002</v>
      </c>
      <c r="L13408" s="26">
        <v>34</v>
      </c>
    </row>
    <row r="13409" spans="1:12" x14ac:dyDescent="0.3">
      <c r="A13409" s="14">
        <v>1003579</v>
      </c>
      <c r="B13409" s="16" t="s">
        <v>16900</v>
      </c>
      <c r="C13409" s="16" t="s">
        <v>10</v>
      </c>
      <c r="D13409" s="4">
        <v>44995</v>
      </c>
      <c r="E13409" s="23">
        <v>2023</v>
      </c>
      <c r="F13409" s="19">
        <v>6.6</v>
      </c>
      <c r="G13409" s="19">
        <f>IF(Movies[[#This Row],[rating]]=0,"",Movies[[#This Row],[rating]])</f>
        <v>6.6</v>
      </c>
      <c r="H13409" s="19" t="str">
        <f>IF(Movies[[#This Row],[rating]]=0,"No Rating","Rated")</f>
        <v>Rated</v>
      </c>
      <c r="I13409" s="16" t="s">
        <v>16901</v>
      </c>
      <c r="J13409" s="29" t="s">
        <v>12</v>
      </c>
      <c r="K13409" s="19">
        <v>18.654</v>
      </c>
      <c r="L13409" s="26">
        <v>213</v>
      </c>
    </row>
    <row r="13410" spans="1:12" x14ac:dyDescent="0.3">
      <c r="A13410" s="14">
        <v>866413</v>
      </c>
      <c r="B13410" s="16" t="s">
        <v>16902</v>
      </c>
      <c r="C13410" s="16" t="s">
        <v>10</v>
      </c>
      <c r="D13410" s="4">
        <v>44946</v>
      </c>
      <c r="E13410" s="23">
        <v>2023</v>
      </c>
      <c r="F13410" s="19">
        <v>5.6289999999999996</v>
      </c>
      <c r="G13410" s="19">
        <f>IF(Movies[[#This Row],[rating]]=0,"",Movies[[#This Row],[rating]])</f>
        <v>5.6289999999999996</v>
      </c>
      <c r="H13410" s="19" t="str">
        <f>IF(Movies[[#This Row],[rating]]=0,"No Rating","Rated")</f>
        <v>Rated</v>
      </c>
      <c r="I13410" s="16" t="s">
        <v>161</v>
      </c>
      <c r="J13410" s="29" t="s">
        <v>12</v>
      </c>
      <c r="K13410" s="19">
        <v>18.59</v>
      </c>
      <c r="L13410" s="26">
        <v>717</v>
      </c>
    </row>
    <row r="13411" spans="1:12" x14ac:dyDescent="0.3">
      <c r="A13411" s="14">
        <v>939338</v>
      </c>
      <c r="B13411" s="16" t="s">
        <v>16903</v>
      </c>
      <c r="C13411" s="16" t="s">
        <v>108</v>
      </c>
      <c r="D13411" s="4">
        <v>44951</v>
      </c>
      <c r="E13411" s="23">
        <v>2023</v>
      </c>
      <c r="F13411" s="19">
        <v>6.7</v>
      </c>
      <c r="G13411" s="19">
        <f>IF(Movies[[#This Row],[rating]]=0,"",Movies[[#This Row],[rating]])</f>
        <v>6.7</v>
      </c>
      <c r="H13411" s="19" t="str">
        <f>IF(Movies[[#This Row],[rating]]=0,"No Rating","Rated")</f>
        <v>Rated</v>
      </c>
      <c r="I13411" s="16" t="s">
        <v>16904</v>
      </c>
      <c r="J13411" s="29" t="s">
        <v>110</v>
      </c>
      <c r="K13411" s="19">
        <v>18.533000000000001</v>
      </c>
      <c r="L13411" s="26">
        <v>93</v>
      </c>
    </row>
    <row r="13412" spans="1:12" x14ac:dyDescent="0.3">
      <c r="A13412" s="14">
        <v>1058616</v>
      </c>
      <c r="B13412" s="16" t="s">
        <v>16905</v>
      </c>
      <c r="C13412" s="16" t="s">
        <v>10</v>
      </c>
      <c r="D13412" s="4">
        <v>45121</v>
      </c>
      <c r="E13412" s="23">
        <v>2023</v>
      </c>
      <c r="F13412" s="19">
        <v>7.9829999999999997</v>
      </c>
      <c r="G13412" s="19">
        <f>IF(Movies[[#This Row],[rating]]=0,"",Movies[[#This Row],[rating]])</f>
        <v>7.9829999999999997</v>
      </c>
      <c r="H13412" s="19" t="str">
        <f>IF(Movies[[#This Row],[rating]]=0,"No Rating","Rated")</f>
        <v>Rated</v>
      </c>
      <c r="I13412" s="16" t="s">
        <v>1119</v>
      </c>
      <c r="J13412" s="29" t="s">
        <v>12</v>
      </c>
      <c r="K13412" s="19">
        <v>18.510000000000002</v>
      </c>
      <c r="L13412" s="26">
        <v>201</v>
      </c>
    </row>
    <row r="13413" spans="1:12" x14ac:dyDescent="0.3">
      <c r="A13413" s="14">
        <v>1075335</v>
      </c>
      <c r="B13413" s="16" t="s">
        <v>16906</v>
      </c>
      <c r="C13413" s="16" t="s">
        <v>416</v>
      </c>
      <c r="D13413" s="4">
        <v>45253</v>
      </c>
      <c r="E13413" s="23">
        <v>2023</v>
      </c>
      <c r="F13413" s="19">
        <v>6.7</v>
      </c>
      <c r="G13413" s="19">
        <f>IF(Movies[[#This Row],[rating]]=0,"",Movies[[#This Row],[rating]])</f>
        <v>6.7</v>
      </c>
      <c r="H13413" s="19" t="str">
        <f>IF(Movies[[#This Row],[rating]]=0,"No Rating","Rated")</f>
        <v>Rated</v>
      </c>
      <c r="I13413" s="16" t="s">
        <v>7298</v>
      </c>
      <c r="J13413" s="29" t="s">
        <v>12</v>
      </c>
      <c r="K13413" s="19">
        <v>18.5</v>
      </c>
      <c r="L13413" s="26">
        <v>74</v>
      </c>
    </row>
    <row r="13414" spans="1:12" x14ac:dyDescent="0.3">
      <c r="A13414" s="14">
        <v>1223272</v>
      </c>
      <c r="B13414" s="16" t="s">
        <v>16907</v>
      </c>
      <c r="C13414" s="16" t="s">
        <v>367</v>
      </c>
      <c r="D13414" s="4">
        <v>45062</v>
      </c>
      <c r="E13414" s="23">
        <v>2023</v>
      </c>
      <c r="F13414" s="19">
        <v>6.2</v>
      </c>
      <c r="G13414" s="19">
        <f>IF(Movies[[#This Row],[rating]]=0,"",Movies[[#This Row],[rating]])</f>
        <v>6.2</v>
      </c>
      <c r="H13414" s="19" t="str">
        <f>IF(Movies[[#This Row],[rating]]=0,"No Rating","Rated")</f>
        <v>Rated</v>
      </c>
      <c r="I13414" s="16" t="s">
        <v>1367</v>
      </c>
      <c r="J13414" s="29" t="s">
        <v>12</v>
      </c>
      <c r="K13414" s="19">
        <v>18.478000000000002</v>
      </c>
      <c r="L13414" s="26">
        <v>37</v>
      </c>
    </row>
    <row r="13415" spans="1:12" x14ac:dyDescent="0.3">
      <c r="A13415" s="14">
        <v>1163258</v>
      </c>
      <c r="B13415" s="16" t="s">
        <v>16908</v>
      </c>
      <c r="C13415" s="16" t="s">
        <v>595</v>
      </c>
      <c r="D13415" s="4">
        <v>45149</v>
      </c>
      <c r="E13415" s="23">
        <v>2023</v>
      </c>
      <c r="F13415" s="19">
        <v>8</v>
      </c>
      <c r="G13415" s="19">
        <f>IF(Movies[[#This Row],[rating]]=0,"",Movies[[#This Row],[rating]])</f>
        <v>8</v>
      </c>
      <c r="H13415" s="19" t="str">
        <f>IF(Movies[[#This Row],[rating]]=0,"No Rating","Rated")</f>
        <v>Rated</v>
      </c>
      <c r="I13415" s="16" t="s">
        <v>49</v>
      </c>
      <c r="J13415" s="29" t="s">
        <v>142</v>
      </c>
      <c r="K13415" s="19">
        <v>18.440999999999999</v>
      </c>
      <c r="L13415" s="26">
        <v>150</v>
      </c>
    </row>
    <row r="13416" spans="1:12" x14ac:dyDescent="0.3">
      <c r="A13416" s="14">
        <v>910571</v>
      </c>
      <c r="B13416" s="16" t="s">
        <v>16909</v>
      </c>
      <c r="C13416" s="16" t="s">
        <v>10</v>
      </c>
      <c r="D13416" s="4">
        <v>45197</v>
      </c>
      <c r="E13416" s="23">
        <v>2023</v>
      </c>
      <c r="F13416" s="19">
        <v>6.4</v>
      </c>
      <c r="G13416" s="19">
        <f>IF(Movies[[#This Row],[rating]]=0,"",Movies[[#This Row],[rating]])</f>
        <v>6.4</v>
      </c>
      <c r="H13416" s="19" t="str">
        <f>IF(Movies[[#This Row],[rating]]=0,"No Rating","Rated")</f>
        <v>Rated</v>
      </c>
      <c r="I13416" s="16" t="s">
        <v>858</v>
      </c>
      <c r="J13416" s="29" t="s">
        <v>12</v>
      </c>
      <c r="K13416" s="19">
        <v>18.431000000000001</v>
      </c>
      <c r="L13416" s="26">
        <v>522</v>
      </c>
    </row>
    <row r="13417" spans="1:12" x14ac:dyDescent="0.3">
      <c r="A13417" s="14">
        <v>532408</v>
      </c>
      <c r="B13417" s="16" t="s">
        <v>16910</v>
      </c>
      <c r="C13417" s="16" t="s">
        <v>10</v>
      </c>
      <c r="D13417" s="4">
        <v>45077</v>
      </c>
      <c r="E13417" s="23">
        <v>2023</v>
      </c>
      <c r="F13417" s="19">
        <v>6.4</v>
      </c>
      <c r="G13417" s="19">
        <f>IF(Movies[[#This Row],[rating]]=0,"",Movies[[#This Row],[rating]])</f>
        <v>6.4</v>
      </c>
      <c r="H13417" s="19" t="str">
        <f>IF(Movies[[#This Row],[rating]]=0,"No Rating","Rated")</f>
        <v>Rated</v>
      </c>
      <c r="I13417" s="16" t="s">
        <v>178</v>
      </c>
      <c r="J13417" s="29" t="s">
        <v>12</v>
      </c>
      <c r="K13417" s="19">
        <v>18.39</v>
      </c>
      <c r="L13417" s="26">
        <v>910</v>
      </c>
    </row>
    <row r="13418" spans="1:12" x14ac:dyDescent="0.3">
      <c r="A13418" s="14">
        <v>1109534</v>
      </c>
      <c r="B13418" s="16" t="s">
        <v>16911</v>
      </c>
      <c r="C13418" s="16" t="s">
        <v>16912</v>
      </c>
      <c r="D13418" s="4">
        <v>45162</v>
      </c>
      <c r="E13418" s="23">
        <v>2023</v>
      </c>
      <c r="F13418" s="19">
        <v>6.3</v>
      </c>
      <c r="G13418" s="19">
        <f>IF(Movies[[#This Row],[rating]]=0,"",Movies[[#This Row],[rating]])</f>
        <v>6.3</v>
      </c>
      <c r="H13418" s="19" t="str">
        <f>IF(Movies[[#This Row],[rating]]=0,"No Rating","Rated")</f>
        <v>Rated</v>
      </c>
      <c r="I13418" s="16" t="s">
        <v>6051</v>
      </c>
      <c r="J13418" s="29" t="s">
        <v>12</v>
      </c>
      <c r="K13418" s="19">
        <v>18.381</v>
      </c>
      <c r="L13418" s="26">
        <v>198</v>
      </c>
    </row>
    <row r="13419" spans="1:12" x14ac:dyDescent="0.3">
      <c r="A13419" s="14">
        <v>814776</v>
      </c>
      <c r="B13419" s="16" t="s">
        <v>16913</v>
      </c>
      <c r="C13419" s="16" t="s">
        <v>10</v>
      </c>
      <c r="D13419" s="4">
        <v>45163</v>
      </c>
      <c r="E13419" s="23">
        <v>2023</v>
      </c>
      <c r="F13419" s="19">
        <v>6.7</v>
      </c>
      <c r="G13419" s="19">
        <f>IF(Movies[[#This Row],[rating]]=0,"",Movies[[#This Row],[rating]])</f>
        <v>6.7</v>
      </c>
      <c r="H13419" s="19" t="str">
        <f>IF(Movies[[#This Row],[rating]]=0,"No Rating","Rated")</f>
        <v>Rated</v>
      </c>
      <c r="I13419" s="16" t="s">
        <v>30</v>
      </c>
      <c r="J13419" s="29" t="s">
        <v>12</v>
      </c>
      <c r="K13419" s="19">
        <v>18.378</v>
      </c>
      <c r="L13419" s="26">
        <v>654</v>
      </c>
    </row>
    <row r="13420" spans="1:12" x14ac:dyDescent="0.3">
      <c r="A13420" s="14">
        <v>1048516</v>
      </c>
      <c r="B13420" s="16" t="s">
        <v>16914</v>
      </c>
      <c r="C13420" s="16" t="s">
        <v>2138</v>
      </c>
      <c r="D13420" s="4">
        <v>44953</v>
      </c>
      <c r="E13420" s="23">
        <v>2023</v>
      </c>
      <c r="F13420" s="19">
        <v>5.5</v>
      </c>
      <c r="G13420" s="19">
        <f>IF(Movies[[#This Row],[rating]]=0,"",Movies[[#This Row],[rating]])</f>
        <v>5.5</v>
      </c>
      <c r="H13420" s="19" t="str">
        <f>IF(Movies[[#This Row],[rating]]=0,"No Rating","Rated")</f>
        <v>Rated</v>
      </c>
      <c r="I13420" s="16" t="s">
        <v>768</v>
      </c>
      <c r="J13420" s="29" t="s">
        <v>2139</v>
      </c>
      <c r="K13420" s="19">
        <v>18.346</v>
      </c>
      <c r="L13420" s="26">
        <v>36</v>
      </c>
    </row>
    <row r="13421" spans="1:12" x14ac:dyDescent="0.3">
      <c r="A13421" s="14">
        <v>976912</v>
      </c>
      <c r="B13421" s="16" t="s">
        <v>16915</v>
      </c>
      <c r="C13421" s="16" t="s">
        <v>416</v>
      </c>
      <c r="D13421" s="4">
        <v>45169</v>
      </c>
      <c r="E13421" s="23">
        <v>2023</v>
      </c>
      <c r="F13421" s="19">
        <v>6.8920000000000003</v>
      </c>
      <c r="G13421" s="19">
        <f>IF(Movies[[#This Row],[rating]]=0,"",Movies[[#This Row],[rating]])</f>
        <v>6.8920000000000003</v>
      </c>
      <c r="H13421" s="19" t="str">
        <f>IF(Movies[[#This Row],[rating]]=0,"No Rating","Rated")</f>
        <v>Rated</v>
      </c>
      <c r="I13421" s="16" t="s">
        <v>166</v>
      </c>
      <c r="J13421" s="29" t="s">
        <v>12</v>
      </c>
      <c r="K13421" s="19">
        <v>18.315000000000001</v>
      </c>
      <c r="L13421" s="26">
        <v>37</v>
      </c>
    </row>
    <row r="13422" spans="1:12" x14ac:dyDescent="0.3">
      <c r="A13422" s="14">
        <v>1032948</v>
      </c>
      <c r="B13422" s="16" t="s">
        <v>16916</v>
      </c>
      <c r="C13422" s="16" t="s">
        <v>2088</v>
      </c>
      <c r="D13422" s="4">
        <v>45253</v>
      </c>
      <c r="E13422" s="23">
        <v>2023</v>
      </c>
      <c r="F13422" s="19">
        <v>5.6769999999999996</v>
      </c>
      <c r="G13422" s="19">
        <f>IF(Movies[[#This Row],[rating]]=0,"",Movies[[#This Row],[rating]])</f>
        <v>5.6769999999999996</v>
      </c>
      <c r="H13422" s="19" t="str">
        <f>IF(Movies[[#This Row],[rating]]=0,"No Rating","Rated")</f>
        <v>Rated</v>
      </c>
      <c r="I13422" s="16" t="s">
        <v>132</v>
      </c>
      <c r="J13422" s="29" t="s">
        <v>12</v>
      </c>
      <c r="K13422" s="19">
        <v>18.268000000000001</v>
      </c>
      <c r="L13422" s="26">
        <v>96</v>
      </c>
    </row>
    <row r="13423" spans="1:12" x14ac:dyDescent="0.3">
      <c r="A13423" s="14">
        <v>734253</v>
      </c>
      <c r="B13423" s="16" t="s">
        <v>16917</v>
      </c>
      <c r="C13423" s="16" t="s">
        <v>595</v>
      </c>
      <c r="D13423" s="4">
        <v>45093</v>
      </c>
      <c r="E13423" s="23">
        <v>2023</v>
      </c>
      <c r="F13423" s="19">
        <v>5</v>
      </c>
      <c r="G13423" s="19">
        <f>IF(Movies[[#This Row],[rating]]=0,"",Movies[[#This Row],[rating]])</f>
        <v>5</v>
      </c>
      <c r="H13423" s="19" t="str">
        <f>IF(Movies[[#This Row],[rating]]=0,"No Rating","Rated")</f>
        <v>Rated</v>
      </c>
      <c r="I13423" s="16" t="s">
        <v>16918</v>
      </c>
      <c r="J13423" s="29" t="s">
        <v>142</v>
      </c>
      <c r="K13423" s="19">
        <v>18.245000000000001</v>
      </c>
      <c r="L13423" s="26">
        <v>90</v>
      </c>
    </row>
    <row r="13424" spans="1:12" x14ac:dyDescent="0.3">
      <c r="A13424" s="14">
        <v>943930</v>
      </c>
      <c r="B13424" s="16" t="s">
        <v>16919</v>
      </c>
      <c r="C13424" s="16" t="s">
        <v>51</v>
      </c>
      <c r="D13424" s="4">
        <v>45009</v>
      </c>
      <c r="E13424" s="23">
        <v>2023</v>
      </c>
      <c r="F13424" s="19">
        <v>6</v>
      </c>
      <c r="G13424" s="19">
        <f>IF(Movies[[#This Row],[rating]]=0,"",Movies[[#This Row],[rating]])</f>
        <v>6</v>
      </c>
      <c r="H13424" s="19" t="str">
        <f>IF(Movies[[#This Row],[rating]]=0,"No Rating","Rated")</f>
        <v>Rated</v>
      </c>
      <c r="I13424" s="16" t="s">
        <v>178</v>
      </c>
      <c r="J13424" s="29" t="s">
        <v>34</v>
      </c>
      <c r="K13424" s="19">
        <v>18.244</v>
      </c>
      <c r="L13424" s="26">
        <v>408</v>
      </c>
    </row>
    <row r="13425" spans="1:12" x14ac:dyDescent="0.3">
      <c r="A13425" s="14">
        <v>776835</v>
      </c>
      <c r="B13425" s="16" t="s">
        <v>16920</v>
      </c>
      <c r="C13425" s="16" t="s">
        <v>236</v>
      </c>
      <c r="D13425" s="4">
        <v>44995</v>
      </c>
      <c r="E13425" s="23">
        <v>2023</v>
      </c>
      <c r="F13425" s="19">
        <v>6.9</v>
      </c>
      <c r="G13425" s="19">
        <f>IF(Movies[[#This Row],[rating]]=0,"",Movies[[#This Row],[rating]])</f>
        <v>6.9</v>
      </c>
      <c r="H13425" s="19" t="str">
        <f>IF(Movies[[#This Row],[rating]]=0,"No Rating","Rated")</f>
        <v>Rated</v>
      </c>
      <c r="I13425" s="16" t="s">
        <v>16116</v>
      </c>
      <c r="J13425" s="29" t="s">
        <v>12</v>
      </c>
      <c r="K13425" s="19">
        <v>18.132999999999999</v>
      </c>
      <c r="L13425" s="26">
        <v>209</v>
      </c>
    </row>
    <row r="13426" spans="1:12" x14ac:dyDescent="0.3">
      <c r="A13426" s="14">
        <v>926599</v>
      </c>
      <c r="B13426" s="16" t="s">
        <v>16921</v>
      </c>
      <c r="C13426" s="16" t="s">
        <v>14</v>
      </c>
      <c r="D13426" s="4">
        <v>45168</v>
      </c>
      <c r="E13426" s="23">
        <v>2023</v>
      </c>
      <c r="F13426" s="19">
        <v>5.6</v>
      </c>
      <c r="G13426" s="19">
        <f>IF(Movies[[#This Row],[rating]]=0,"",Movies[[#This Row],[rating]])</f>
        <v>5.6</v>
      </c>
      <c r="H13426" s="19" t="str">
        <f>IF(Movies[[#This Row],[rating]]=0,"No Rating","Rated")</f>
        <v>Rated</v>
      </c>
      <c r="I13426" s="16" t="s">
        <v>132</v>
      </c>
      <c r="J13426" s="29" t="s">
        <v>12</v>
      </c>
      <c r="K13426" s="19">
        <v>18.126999999999999</v>
      </c>
      <c r="L13426" s="26">
        <v>142</v>
      </c>
    </row>
    <row r="13427" spans="1:12" x14ac:dyDescent="0.3">
      <c r="A13427" s="14">
        <v>995034</v>
      </c>
      <c r="B13427" s="16" t="s">
        <v>11004</v>
      </c>
      <c r="C13427" s="16" t="s">
        <v>1036</v>
      </c>
      <c r="D13427" s="4">
        <v>45202</v>
      </c>
      <c r="E13427" s="23">
        <v>2023</v>
      </c>
      <c r="F13427" s="19">
        <v>6</v>
      </c>
      <c r="G13427" s="19">
        <f>IF(Movies[[#This Row],[rating]]=0,"",Movies[[#This Row],[rating]])</f>
        <v>6</v>
      </c>
      <c r="H13427" s="19" t="str">
        <f>IF(Movies[[#This Row],[rating]]=0,"No Rating","Rated")</f>
        <v>Rated</v>
      </c>
      <c r="I13427" s="16" t="s">
        <v>3986</v>
      </c>
      <c r="J13427" s="29" t="s">
        <v>34</v>
      </c>
      <c r="K13427" s="19">
        <v>18.100999999999999</v>
      </c>
      <c r="L13427" s="26">
        <v>2</v>
      </c>
    </row>
    <row r="13428" spans="1:12" x14ac:dyDescent="0.3">
      <c r="A13428" s="14">
        <v>1139979</v>
      </c>
      <c r="B13428" s="16" t="s">
        <v>16922</v>
      </c>
      <c r="C13428" s="16" t="s">
        <v>10</v>
      </c>
      <c r="D13428" s="4">
        <v>45135</v>
      </c>
      <c r="E13428" s="23">
        <v>2023</v>
      </c>
      <c r="F13428" s="19">
        <v>7.2</v>
      </c>
      <c r="G13428" s="19">
        <f>IF(Movies[[#This Row],[rating]]=0,"",Movies[[#This Row],[rating]])</f>
        <v>7.2</v>
      </c>
      <c r="H13428" s="19" t="str">
        <f>IF(Movies[[#This Row],[rating]]=0,"No Rating","Rated")</f>
        <v>Rated</v>
      </c>
      <c r="I13428" s="16" t="s">
        <v>642</v>
      </c>
      <c r="J13428" s="29" t="s">
        <v>12</v>
      </c>
      <c r="K13428" s="19">
        <v>18.05</v>
      </c>
      <c r="L13428" s="26">
        <v>28</v>
      </c>
    </row>
    <row r="13429" spans="1:12" x14ac:dyDescent="0.3">
      <c r="A13429" s="14">
        <v>849869</v>
      </c>
      <c r="B13429" s="16" t="s">
        <v>16923</v>
      </c>
      <c r="C13429" s="16" t="s">
        <v>94</v>
      </c>
      <c r="D13429" s="4">
        <v>44974</v>
      </c>
      <c r="E13429" s="23">
        <v>2023</v>
      </c>
      <c r="F13429" s="19">
        <v>6.8220000000000001</v>
      </c>
      <c r="G13429" s="19">
        <f>IF(Movies[[#This Row],[rating]]=0,"",Movies[[#This Row],[rating]])</f>
        <v>6.8220000000000001</v>
      </c>
      <c r="H13429" s="19" t="str">
        <f>IF(Movies[[#This Row],[rating]]=0,"No Rating","Rated")</f>
        <v>Rated</v>
      </c>
      <c r="I13429" s="16" t="s">
        <v>5856</v>
      </c>
      <c r="J13429" s="29" t="s">
        <v>96</v>
      </c>
      <c r="K13429" s="19">
        <v>18.006</v>
      </c>
      <c r="L13429" s="26">
        <v>441</v>
      </c>
    </row>
    <row r="13430" spans="1:12" x14ac:dyDescent="0.3">
      <c r="A13430" s="14">
        <v>1034940</v>
      </c>
      <c r="B13430" s="16" t="s">
        <v>16924</v>
      </c>
      <c r="C13430" s="16" t="s">
        <v>108</v>
      </c>
      <c r="D13430" s="4">
        <v>45247</v>
      </c>
      <c r="E13430" s="23">
        <v>2023</v>
      </c>
      <c r="F13430" s="19">
        <v>5.8</v>
      </c>
      <c r="G13430" s="19">
        <f>IF(Movies[[#This Row],[rating]]=0,"",Movies[[#This Row],[rating]])</f>
        <v>5.8</v>
      </c>
      <c r="H13430" s="19" t="str">
        <f>IF(Movies[[#This Row],[rating]]=0,"No Rating","Rated")</f>
        <v>Rated</v>
      </c>
      <c r="I13430" s="16" t="s">
        <v>273</v>
      </c>
      <c r="J13430" s="29" t="s">
        <v>110</v>
      </c>
      <c r="K13430" s="19">
        <v>17.995999999999999</v>
      </c>
      <c r="L13430" s="26">
        <v>128</v>
      </c>
    </row>
    <row r="13431" spans="1:12" x14ac:dyDescent="0.3">
      <c r="A13431" s="14">
        <v>900379</v>
      </c>
      <c r="B13431" s="16" t="s">
        <v>16925</v>
      </c>
      <c r="C13431" s="16" t="s">
        <v>284</v>
      </c>
      <c r="D13431" s="4">
        <v>45036</v>
      </c>
      <c r="E13431" s="23">
        <v>2023</v>
      </c>
      <c r="F13431" s="19">
        <v>6.9</v>
      </c>
      <c r="G13431" s="19">
        <f>IF(Movies[[#This Row],[rating]]=0,"",Movies[[#This Row],[rating]])</f>
        <v>6.9</v>
      </c>
      <c r="H13431" s="19" t="str">
        <f>IF(Movies[[#This Row],[rating]]=0,"No Rating","Rated")</f>
        <v>Rated</v>
      </c>
      <c r="I13431" s="16" t="s">
        <v>1412</v>
      </c>
      <c r="J13431" s="29" t="s">
        <v>286</v>
      </c>
      <c r="K13431" s="19">
        <v>17.902999999999999</v>
      </c>
      <c r="L13431" s="26">
        <v>174</v>
      </c>
    </row>
    <row r="13432" spans="1:12" x14ac:dyDescent="0.3">
      <c r="A13432" s="14">
        <v>949429</v>
      </c>
      <c r="B13432" s="16" t="s">
        <v>16926</v>
      </c>
      <c r="C13432" s="16" t="s">
        <v>220</v>
      </c>
      <c r="D13432" s="4">
        <v>45282</v>
      </c>
      <c r="E13432" s="23">
        <v>2023</v>
      </c>
      <c r="F13432" s="19">
        <v>6</v>
      </c>
      <c r="G13432" s="19">
        <f>IF(Movies[[#This Row],[rating]]=0,"",Movies[[#This Row],[rating]])</f>
        <v>6</v>
      </c>
      <c r="H13432" s="19" t="str">
        <f>IF(Movies[[#This Row],[rating]]=0,"No Rating","Rated")</f>
        <v>Rated</v>
      </c>
      <c r="I13432" s="16" t="s">
        <v>16927</v>
      </c>
      <c r="J13432" s="29" t="s">
        <v>222</v>
      </c>
      <c r="K13432" s="19">
        <v>17.885999999999999</v>
      </c>
      <c r="L13432" s="26">
        <v>67</v>
      </c>
    </row>
    <row r="13433" spans="1:12" x14ac:dyDescent="0.3">
      <c r="A13433" s="14">
        <v>760245</v>
      </c>
      <c r="B13433" s="16" t="s">
        <v>16928</v>
      </c>
      <c r="C13433" s="16" t="s">
        <v>236</v>
      </c>
      <c r="D13433" s="4">
        <v>45205</v>
      </c>
      <c r="E13433" s="23">
        <v>2023</v>
      </c>
      <c r="F13433" s="19">
        <v>5.7</v>
      </c>
      <c r="G13433" s="19">
        <f>IF(Movies[[#This Row],[rating]]=0,"",Movies[[#This Row],[rating]])</f>
        <v>5.7</v>
      </c>
      <c r="H13433" s="19" t="str">
        <f>IF(Movies[[#This Row],[rating]]=0,"No Rating","Rated")</f>
        <v>Rated</v>
      </c>
      <c r="I13433" s="16" t="s">
        <v>685</v>
      </c>
      <c r="J13433" s="29" t="s">
        <v>12</v>
      </c>
      <c r="K13433" s="19">
        <v>17.861999999999998</v>
      </c>
      <c r="L13433" s="26">
        <v>243</v>
      </c>
    </row>
    <row r="13434" spans="1:12" x14ac:dyDescent="0.3">
      <c r="A13434" s="14">
        <v>1061181</v>
      </c>
      <c r="B13434" s="16" t="s">
        <v>16929</v>
      </c>
      <c r="C13434" s="16" t="s">
        <v>144</v>
      </c>
      <c r="D13434" s="4">
        <v>45135</v>
      </c>
      <c r="E13434" s="23">
        <v>2023</v>
      </c>
      <c r="F13434" s="19">
        <v>7.5</v>
      </c>
      <c r="G13434" s="19">
        <f>IF(Movies[[#This Row],[rating]]=0,"",Movies[[#This Row],[rating]])</f>
        <v>7.5</v>
      </c>
      <c r="H13434" s="19" t="str">
        <f>IF(Movies[[#This Row],[rating]]=0,"No Rating","Rated")</f>
        <v>Rated</v>
      </c>
      <c r="I13434" s="16" t="s">
        <v>15701</v>
      </c>
      <c r="J13434" s="29" t="s">
        <v>146</v>
      </c>
      <c r="K13434" s="19">
        <v>17.86</v>
      </c>
      <c r="L13434" s="26">
        <v>122</v>
      </c>
    </row>
    <row r="13435" spans="1:12" x14ac:dyDescent="0.3">
      <c r="A13435" s="14">
        <v>980078</v>
      </c>
      <c r="B13435" s="16" t="s">
        <v>16930</v>
      </c>
      <c r="C13435" s="16" t="s">
        <v>416</v>
      </c>
      <c r="D13435" s="4">
        <v>44952</v>
      </c>
      <c r="E13435" s="23">
        <v>2023</v>
      </c>
      <c r="F13435" s="19">
        <v>5.0369999999999999</v>
      </c>
      <c r="G13435" s="19">
        <f>IF(Movies[[#This Row],[rating]]=0,"",Movies[[#This Row],[rating]])</f>
        <v>5.0369999999999999</v>
      </c>
      <c r="H13435" s="19" t="str">
        <f>IF(Movies[[#This Row],[rating]]=0,"No Rating","Rated")</f>
        <v>Rated</v>
      </c>
      <c r="I13435" s="16" t="s">
        <v>132</v>
      </c>
      <c r="J13435" s="29" t="s">
        <v>12</v>
      </c>
      <c r="K13435" s="19">
        <v>17.856000000000002</v>
      </c>
      <c r="L13435" s="26">
        <v>1418</v>
      </c>
    </row>
    <row r="13436" spans="1:12" x14ac:dyDescent="0.3">
      <c r="A13436" s="14">
        <v>843794</v>
      </c>
      <c r="B13436" s="16" t="s">
        <v>16931</v>
      </c>
      <c r="C13436" s="16" t="s">
        <v>94</v>
      </c>
      <c r="D13436" s="4">
        <v>44938</v>
      </c>
      <c r="E13436" s="23">
        <v>2023</v>
      </c>
      <c r="F13436" s="19">
        <v>6.1</v>
      </c>
      <c r="G13436" s="19">
        <f>IF(Movies[[#This Row],[rating]]=0,"",Movies[[#This Row],[rating]])</f>
        <v>6.1</v>
      </c>
      <c r="H13436" s="19" t="str">
        <f>IF(Movies[[#This Row],[rating]]=0,"No Rating","Rated")</f>
        <v>Rated</v>
      </c>
      <c r="I13436" s="16" t="s">
        <v>2528</v>
      </c>
      <c r="J13436" s="29" t="s">
        <v>96</v>
      </c>
      <c r="K13436" s="19">
        <v>17.835000000000001</v>
      </c>
      <c r="L13436" s="26">
        <v>609</v>
      </c>
    </row>
    <row r="13437" spans="1:12" x14ac:dyDescent="0.3">
      <c r="A13437" s="14">
        <v>1211728</v>
      </c>
      <c r="B13437" s="16" t="s">
        <v>16932</v>
      </c>
      <c r="C13437" s="16" t="s">
        <v>13812</v>
      </c>
      <c r="D13437" s="4">
        <v>45239</v>
      </c>
      <c r="E13437" s="23">
        <v>2023</v>
      </c>
      <c r="F13437" s="19">
        <v>6.25</v>
      </c>
      <c r="G13437" s="19">
        <f>IF(Movies[[#This Row],[rating]]=0,"",Movies[[#This Row],[rating]])</f>
        <v>6.25</v>
      </c>
      <c r="H13437" s="19" t="str">
        <f>IF(Movies[[#This Row],[rating]]=0,"No Rating","Rated")</f>
        <v>Rated</v>
      </c>
      <c r="I13437" s="16" t="s">
        <v>468</v>
      </c>
      <c r="J13437" s="29" t="s">
        <v>12</v>
      </c>
      <c r="K13437" s="19">
        <v>17.805</v>
      </c>
      <c r="L13437" s="26">
        <v>28</v>
      </c>
    </row>
    <row r="13438" spans="1:12" x14ac:dyDescent="0.3">
      <c r="A13438" s="14">
        <v>961084</v>
      </c>
      <c r="B13438" s="16" t="s">
        <v>16933</v>
      </c>
      <c r="C13438" s="16" t="s">
        <v>108</v>
      </c>
      <c r="D13438" s="4">
        <v>45203</v>
      </c>
      <c r="E13438" s="23">
        <v>2023</v>
      </c>
      <c r="F13438" s="19">
        <v>6.3</v>
      </c>
      <c r="G13438" s="19">
        <f>IF(Movies[[#This Row],[rating]]=0,"",Movies[[#This Row],[rating]])</f>
        <v>6.3</v>
      </c>
      <c r="H13438" s="19" t="str">
        <f>IF(Movies[[#This Row],[rating]]=0,"No Rating","Rated")</f>
        <v>Rated</v>
      </c>
      <c r="I13438" s="16" t="s">
        <v>180</v>
      </c>
      <c r="J13438" s="29" t="s">
        <v>110</v>
      </c>
      <c r="K13438" s="19">
        <v>17.768999999999998</v>
      </c>
      <c r="L13438" s="26">
        <v>135</v>
      </c>
    </row>
    <row r="13439" spans="1:12" x14ac:dyDescent="0.3">
      <c r="A13439" s="14">
        <v>1081620</v>
      </c>
      <c r="B13439" s="16" t="s">
        <v>16934</v>
      </c>
      <c r="C13439" s="16" t="s">
        <v>10</v>
      </c>
      <c r="D13439" s="4">
        <v>44974</v>
      </c>
      <c r="E13439" s="23">
        <v>2023</v>
      </c>
      <c r="F13439" s="19">
        <v>5.2</v>
      </c>
      <c r="G13439" s="19">
        <f>IF(Movies[[#This Row],[rating]]=0,"",Movies[[#This Row],[rating]])</f>
        <v>5.2</v>
      </c>
      <c r="H13439" s="19" t="str">
        <f>IF(Movies[[#This Row],[rating]]=0,"No Rating","Rated")</f>
        <v>Rated</v>
      </c>
      <c r="I13439" s="16" t="s">
        <v>777</v>
      </c>
      <c r="J13439" s="29" t="s">
        <v>12</v>
      </c>
      <c r="K13439" s="19">
        <v>17.760999999999999</v>
      </c>
      <c r="L13439" s="26">
        <v>35</v>
      </c>
    </row>
    <row r="13440" spans="1:12" x14ac:dyDescent="0.3">
      <c r="A13440" s="14">
        <v>1058699</v>
      </c>
      <c r="B13440" s="16" t="s">
        <v>16935</v>
      </c>
      <c r="C13440" s="16" t="s">
        <v>10</v>
      </c>
      <c r="D13440" s="4">
        <v>44946</v>
      </c>
      <c r="E13440" s="23">
        <v>2023</v>
      </c>
      <c r="F13440" s="19">
        <v>7.7</v>
      </c>
      <c r="G13440" s="19">
        <f>IF(Movies[[#This Row],[rating]]=0,"",Movies[[#This Row],[rating]])</f>
        <v>7.7</v>
      </c>
      <c r="H13440" s="19" t="str">
        <f>IF(Movies[[#This Row],[rating]]=0,"No Rating","Rated")</f>
        <v>Rated</v>
      </c>
      <c r="I13440" s="16" t="s">
        <v>329</v>
      </c>
      <c r="J13440" s="29" t="s">
        <v>12</v>
      </c>
      <c r="K13440" s="19">
        <v>17.693000000000001</v>
      </c>
      <c r="L13440" s="26">
        <v>175</v>
      </c>
    </row>
    <row r="13441" spans="1:12" x14ac:dyDescent="0.3">
      <c r="A13441" s="14">
        <v>864168</v>
      </c>
      <c r="B13441" s="16" t="s">
        <v>16936</v>
      </c>
      <c r="C13441" s="16" t="s">
        <v>1467</v>
      </c>
      <c r="D13441" s="4">
        <v>45099</v>
      </c>
      <c r="E13441" s="23">
        <v>2023</v>
      </c>
      <c r="F13441" s="19">
        <v>6.6</v>
      </c>
      <c r="G13441" s="19">
        <f>IF(Movies[[#This Row],[rating]]=0,"",Movies[[#This Row],[rating]])</f>
        <v>6.6</v>
      </c>
      <c r="H13441" s="19" t="str">
        <f>IF(Movies[[#This Row],[rating]]=0,"No Rating","Rated")</f>
        <v>Rated</v>
      </c>
      <c r="I13441" s="16" t="s">
        <v>30</v>
      </c>
      <c r="J13441" s="29" t="s">
        <v>12</v>
      </c>
      <c r="K13441" s="19">
        <v>17.690000000000001</v>
      </c>
      <c r="L13441" s="26">
        <v>386</v>
      </c>
    </row>
    <row r="13442" spans="1:12" x14ac:dyDescent="0.3">
      <c r="A13442" s="14">
        <v>620705</v>
      </c>
      <c r="B13442" s="16" t="s">
        <v>16937</v>
      </c>
      <c r="C13442" s="16" t="s">
        <v>10</v>
      </c>
      <c r="D13442" s="4">
        <v>45058</v>
      </c>
      <c r="E13442" s="23">
        <v>2023</v>
      </c>
      <c r="F13442" s="19">
        <v>6.6</v>
      </c>
      <c r="G13442" s="19">
        <f>IF(Movies[[#This Row],[rating]]=0,"",Movies[[#This Row],[rating]])</f>
        <v>6.6</v>
      </c>
      <c r="H13442" s="19" t="str">
        <f>IF(Movies[[#This Row],[rating]]=0,"No Rating","Rated")</f>
        <v>Rated</v>
      </c>
      <c r="I13442" s="16" t="s">
        <v>10824</v>
      </c>
      <c r="J13442" s="29" t="s">
        <v>12</v>
      </c>
      <c r="K13442" s="19">
        <v>17.638999999999999</v>
      </c>
      <c r="L13442" s="26">
        <v>268</v>
      </c>
    </row>
    <row r="13443" spans="1:12" x14ac:dyDescent="0.3">
      <c r="A13443" s="14">
        <v>801112</v>
      </c>
      <c r="B13443" s="16" t="s">
        <v>1091</v>
      </c>
      <c r="C13443" s="16" t="s">
        <v>16938</v>
      </c>
      <c r="D13443" s="4">
        <v>45071</v>
      </c>
      <c r="E13443" s="23">
        <v>2023</v>
      </c>
      <c r="F13443" s="19">
        <v>7.3</v>
      </c>
      <c r="G13443" s="19">
        <f>IF(Movies[[#This Row],[rating]]=0,"",Movies[[#This Row],[rating]])</f>
        <v>7.3</v>
      </c>
      <c r="H13443" s="19" t="str">
        <f>IF(Movies[[#This Row],[rating]]=0,"No Rating","Rated")</f>
        <v>Rated</v>
      </c>
      <c r="I13443" s="16" t="s">
        <v>189</v>
      </c>
      <c r="J13443" s="29" t="s">
        <v>511</v>
      </c>
      <c r="K13443" s="19">
        <v>17.63</v>
      </c>
      <c r="L13443" s="26">
        <v>323</v>
      </c>
    </row>
    <row r="13444" spans="1:12" x14ac:dyDescent="0.3">
      <c r="A13444" s="14">
        <v>1160003</v>
      </c>
      <c r="B13444" s="16" t="s">
        <v>16939</v>
      </c>
      <c r="C13444" s="16" t="s">
        <v>506</v>
      </c>
      <c r="D13444" s="4">
        <v>45211</v>
      </c>
      <c r="E13444" s="23">
        <v>2023</v>
      </c>
      <c r="F13444" s="19">
        <v>6</v>
      </c>
      <c r="G13444" s="19">
        <f>IF(Movies[[#This Row],[rating]]=0,"",Movies[[#This Row],[rating]])</f>
        <v>6</v>
      </c>
      <c r="H13444" s="19" t="str">
        <f>IF(Movies[[#This Row],[rating]]=0,"No Rating","Rated")</f>
        <v>Rated</v>
      </c>
      <c r="I13444" s="16" t="s">
        <v>183</v>
      </c>
      <c r="J13444" s="29" t="s">
        <v>12</v>
      </c>
      <c r="K13444" s="19">
        <v>17.591000000000001</v>
      </c>
      <c r="L13444" s="26">
        <v>112</v>
      </c>
    </row>
    <row r="13445" spans="1:12" x14ac:dyDescent="0.3">
      <c r="A13445" s="14">
        <v>1001811</v>
      </c>
      <c r="B13445" s="16" t="s">
        <v>16940</v>
      </c>
      <c r="C13445" s="16" t="s">
        <v>10</v>
      </c>
      <c r="D13445" s="4">
        <v>45176</v>
      </c>
      <c r="E13445" s="23">
        <v>2023</v>
      </c>
      <c r="F13445" s="19">
        <v>6</v>
      </c>
      <c r="G13445" s="19">
        <f>IF(Movies[[#This Row],[rating]]=0,"",Movies[[#This Row],[rating]])</f>
        <v>6</v>
      </c>
      <c r="H13445" s="19" t="str">
        <f>IF(Movies[[#This Row],[rating]]=0,"No Rating","Rated")</f>
        <v>Rated</v>
      </c>
      <c r="I13445" s="16" t="s">
        <v>273</v>
      </c>
      <c r="J13445" s="29" t="s">
        <v>12</v>
      </c>
      <c r="K13445" s="19">
        <v>17.585000000000001</v>
      </c>
      <c r="L13445" s="26">
        <v>168</v>
      </c>
    </row>
    <row r="13446" spans="1:12" x14ac:dyDescent="0.3">
      <c r="A13446" s="14">
        <v>1163045</v>
      </c>
      <c r="B13446" s="16" t="s">
        <v>16941</v>
      </c>
      <c r="C13446" s="16" t="s">
        <v>14976</v>
      </c>
      <c r="D13446" s="4">
        <v>45148</v>
      </c>
      <c r="E13446" s="23">
        <v>2023</v>
      </c>
      <c r="F13446" s="19">
        <v>6.6</v>
      </c>
      <c r="G13446" s="19">
        <f>IF(Movies[[#This Row],[rating]]=0,"",Movies[[#This Row],[rating]])</f>
        <v>6.6</v>
      </c>
      <c r="H13446" s="19" t="str">
        <f>IF(Movies[[#This Row],[rating]]=0,"No Rating","Rated")</f>
        <v>Rated</v>
      </c>
      <c r="I13446" s="16" t="s">
        <v>808</v>
      </c>
      <c r="J13446" s="29" t="s">
        <v>16942</v>
      </c>
      <c r="K13446" s="19">
        <v>17.510000000000002</v>
      </c>
      <c r="L13446" s="26">
        <v>56</v>
      </c>
    </row>
    <row r="13447" spans="1:12" x14ac:dyDescent="0.3">
      <c r="A13447" s="14">
        <v>899579</v>
      </c>
      <c r="B13447" s="16" t="s">
        <v>16943</v>
      </c>
      <c r="C13447" s="16" t="s">
        <v>10</v>
      </c>
      <c r="D13447" s="4">
        <v>44943</v>
      </c>
      <c r="E13447" s="23">
        <v>2023</v>
      </c>
      <c r="F13447" s="19">
        <v>5.7</v>
      </c>
      <c r="G13447" s="19">
        <f>IF(Movies[[#This Row],[rating]]=0,"",Movies[[#This Row],[rating]])</f>
        <v>5.7</v>
      </c>
      <c r="H13447" s="19" t="str">
        <f>IF(Movies[[#This Row],[rating]]=0,"No Rating","Rated")</f>
        <v>Rated</v>
      </c>
      <c r="I13447" s="16" t="s">
        <v>183</v>
      </c>
      <c r="J13447" s="29" t="s">
        <v>12</v>
      </c>
      <c r="K13447" s="19">
        <v>17.472000000000001</v>
      </c>
      <c r="L13447" s="26">
        <v>206</v>
      </c>
    </row>
    <row r="13448" spans="1:12" x14ac:dyDescent="0.3">
      <c r="A13448" s="14">
        <v>1193640</v>
      </c>
      <c r="B13448" s="16" t="s">
        <v>16944</v>
      </c>
      <c r="C13448" s="16" t="s">
        <v>411</v>
      </c>
      <c r="D13448" s="4">
        <v>45268</v>
      </c>
      <c r="E13448" s="23">
        <v>2023</v>
      </c>
      <c r="F13448" s="19">
        <v>6.4</v>
      </c>
      <c r="G13448" s="19">
        <f>IF(Movies[[#This Row],[rating]]=0,"",Movies[[#This Row],[rating]])</f>
        <v>6.4</v>
      </c>
      <c r="H13448" s="19" t="str">
        <f>IF(Movies[[#This Row],[rating]]=0,"No Rating","Rated")</f>
        <v>Rated</v>
      </c>
      <c r="I13448" s="16" t="s">
        <v>16945</v>
      </c>
      <c r="J13448" s="29" t="s">
        <v>342</v>
      </c>
      <c r="K13448" s="19">
        <v>17.463999999999999</v>
      </c>
      <c r="L13448" s="26">
        <v>5</v>
      </c>
    </row>
    <row r="13449" spans="1:12" x14ac:dyDescent="0.3">
      <c r="A13449" s="14">
        <v>1006911</v>
      </c>
      <c r="B13449" s="16" t="s">
        <v>16946</v>
      </c>
      <c r="C13449" s="16" t="s">
        <v>880</v>
      </c>
      <c r="D13449" s="4">
        <v>45100</v>
      </c>
      <c r="E13449" s="23">
        <v>2023</v>
      </c>
      <c r="F13449" s="19">
        <v>6.5</v>
      </c>
      <c r="G13449" s="19">
        <f>IF(Movies[[#This Row],[rating]]=0,"",Movies[[#This Row],[rating]])</f>
        <v>6.5</v>
      </c>
      <c r="H13449" s="19" t="str">
        <f>IF(Movies[[#This Row],[rating]]=0,"No Rating","Rated")</f>
        <v>Rated</v>
      </c>
      <c r="I13449" s="16" t="s">
        <v>161</v>
      </c>
      <c r="J13449" s="29" t="s">
        <v>881</v>
      </c>
      <c r="K13449" s="19">
        <v>17.390999999999998</v>
      </c>
      <c r="L13449" s="26">
        <v>114</v>
      </c>
    </row>
    <row r="13450" spans="1:12" x14ac:dyDescent="0.3">
      <c r="A13450" s="14">
        <v>1058833</v>
      </c>
      <c r="B13450" s="16" t="s">
        <v>16947</v>
      </c>
      <c r="C13450" s="16" t="s">
        <v>3367</v>
      </c>
      <c r="D13450" s="4">
        <v>45035</v>
      </c>
      <c r="E13450" s="23">
        <v>2023</v>
      </c>
      <c r="F13450" s="19">
        <v>5.4</v>
      </c>
      <c r="G13450" s="19">
        <f>IF(Movies[[#This Row],[rating]]=0,"",Movies[[#This Row],[rating]])</f>
        <v>5.4</v>
      </c>
      <c r="H13450" s="19" t="str">
        <f>IF(Movies[[#This Row],[rating]]=0,"No Rating","Rated")</f>
        <v>Rated</v>
      </c>
      <c r="I13450" s="16" t="s">
        <v>468</v>
      </c>
      <c r="J13450" s="29" t="s">
        <v>3112</v>
      </c>
      <c r="K13450" s="19">
        <v>17.388000000000002</v>
      </c>
      <c r="L13450" s="26">
        <v>6</v>
      </c>
    </row>
    <row r="13451" spans="1:12" x14ac:dyDescent="0.3">
      <c r="A13451" s="14">
        <v>1153222</v>
      </c>
      <c r="B13451" s="16" t="s">
        <v>16948</v>
      </c>
      <c r="C13451" s="16" t="s">
        <v>6302</v>
      </c>
      <c r="D13451" s="4">
        <v>45156</v>
      </c>
      <c r="E13451" s="23">
        <v>2023</v>
      </c>
      <c r="F13451" s="19">
        <v>6.5</v>
      </c>
      <c r="G13451" s="19">
        <f>IF(Movies[[#This Row],[rating]]=0,"",Movies[[#This Row],[rating]])</f>
        <v>6.5</v>
      </c>
      <c r="H13451" s="19" t="str">
        <f>IF(Movies[[#This Row],[rating]]=0,"No Rating","Rated")</f>
        <v>Rated</v>
      </c>
      <c r="I13451" s="16" t="s">
        <v>2297</v>
      </c>
      <c r="J13451" s="29" t="s">
        <v>12</v>
      </c>
      <c r="K13451" s="19">
        <v>17.363</v>
      </c>
      <c r="L13451" s="26">
        <v>41</v>
      </c>
    </row>
    <row r="13452" spans="1:12" x14ac:dyDescent="0.3">
      <c r="A13452" s="14">
        <v>1128604</v>
      </c>
      <c r="B13452" s="16" t="s">
        <v>16949</v>
      </c>
      <c r="C13452" s="16" t="s">
        <v>172</v>
      </c>
      <c r="D13452" s="4">
        <v>45155</v>
      </c>
      <c r="E13452" s="23">
        <v>2023</v>
      </c>
      <c r="F13452" s="19">
        <v>7.7</v>
      </c>
      <c r="G13452" s="19">
        <f>IF(Movies[[#This Row],[rating]]=0,"",Movies[[#This Row],[rating]])</f>
        <v>7.7</v>
      </c>
      <c r="H13452" s="19" t="str">
        <f>IF(Movies[[#This Row],[rating]]=0,"No Rating","Rated")</f>
        <v>Rated</v>
      </c>
      <c r="I13452" s="16" t="s">
        <v>36</v>
      </c>
      <c r="J13452" s="29" t="s">
        <v>12</v>
      </c>
      <c r="K13452" s="19">
        <v>17.341000000000001</v>
      </c>
      <c r="L13452" s="26">
        <v>29</v>
      </c>
    </row>
    <row r="13453" spans="1:12" x14ac:dyDescent="0.3">
      <c r="A13453" s="14">
        <v>1081400</v>
      </c>
      <c r="B13453" s="16" t="s">
        <v>16950</v>
      </c>
      <c r="C13453" s="16" t="s">
        <v>10</v>
      </c>
      <c r="D13453" s="4">
        <v>45208</v>
      </c>
      <c r="E13453" s="23">
        <v>2023</v>
      </c>
      <c r="F13453" s="19">
        <v>5.8</v>
      </c>
      <c r="G13453" s="19">
        <f>IF(Movies[[#This Row],[rating]]=0,"",Movies[[#This Row],[rating]])</f>
        <v>5.8</v>
      </c>
      <c r="H13453" s="19" t="str">
        <f>IF(Movies[[#This Row],[rating]]=0,"No Rating","Rated")</f>
        <v>Rated</v>
      </c>
      <c r="I13453" s="16" t="s">
        <v>1387</v>
      </c>
      <c r="J13453" s="29" t="s">
        <v>12</v>
      </c>
      <c r="K13453" s="19">
        <v>17.303999999999998</v>
      </c>
      <c r="L13453" s="26">
        <v>74</v>
      </c>
    </row>
    <row r="13454" spans="1:12" x14ac:dyDescent="0.3">
      <c r="A13454" s="14">
        <v>864692</v>
      </c>
      <c r="B13454" s="16" t="s">
        <v>16951</v>
      </c>
      <c r="C13454" s="16" t="s">
        <v>16952</v>
      </c>
      <c r="D13454" s="4">
        <v>44951</v>
      </c>
      <c r="E13454" s="23">
        <v>2023</v>
      </c>
      <c r="F13454" s="19">
        <v>6.5149999999999997</v>
      </c>
      <c r="G13454" s="19">
        <f>IF(Movies[[#This Row],[rating]]=0,"",Movies[[#This Row],[rating]])</f>
        <v>6.5149999999999997</v>
      </c>
      <c r="H13454" s="19" t="str">
        <f>IF(Movies[[#This Row],[rating]]=0,"No Rating","Rated")</f>
        <v>Rated</v>
      </c>
      <c r="I13454" s="16" t="s">
        <v>616</v>
      </c>
      <c r="J13454" s="29" t="s">
        <v>142</v>
      </c>
      <c r="K13454" s="19">
        <v>17.274000000000001</v>
      </c>
      <c r="L13454" s="26">
        <v>196</v>
      </c>
    </row>
    <row r="13455" spans="1:12" x14ac:dyDescent="0.3">
      <c r="A13455" s="14">
        <v>763165</v>
      </c>
      <c r="B13455" s="16" t="s">
        <v>16953</v>
      </c>
      <c r="C13455" s="16" t="s">
        <v>10</v>
      </c>
      <c r="D13455" s="4">
        <v>45205</v>
      </c>
      <c r="E13455" s="23">
        <v>2023</v>
      </c>
      <c r="F13455" s="19">
        <v>7.109</v>
      </c>
      <c r="G13455" s="19">
        <f>IF(Movies[[#This Row],[rating]]=0,"",Movies[[#This Row],[rating]])</f>
        <v>7.109</v>
      </c>
      <c r="H13455" s="19" t="str">
        <f>IF(Movies[[#This Row],[rating]]=0,"No Rating","Rated")</f>
        <v>Rated</v>
      </c>
      <c r="I13455" s="16" t="s">
        <v>189</v>
      </c>
      <c r="J13455" s="29" t="s">
        <v>12</v>
      </c>
      <c r="K13455" s="19">
        <v>17.265999999999998</v>
      </c>
      <c r="L13455" s="26">
        <v>514</v>
      </c>
    </row>
    <row r="13456" spans="1:12" x14ac:dyDescent="0.3">
      <c r="A13456" s="14">
        <v>1040892</v>
      </c>
      <c r="B13456" s="16" t="s">
        <v>16954</v>
      </c>
      <c r="C13456" s="16" t="s">
        <v>16955</v>
      </c>
      <c r="D13456" s="4">
        <v>45168</v>
      </c>
      <c r="E13456" s="23">
        <v>2023</v>
      </c>
      <c r="F13456" s="19">
        <v>4.51</v>
      </c>
      <c r="G13456" s="19">
        <f>IF(Movies[[#This Row],[rating]]=0,"",Movies[[#This Row],[rating]])</f>
        <v>4.51</v>
      </c>
      <c r="H13456" s="19" t="str">
        <f>IF(Movies[[#This Row],[rating]]=0,"No Rating","Rated")</f>
        <v>Rated</v>
      </c>
      <c r="I13456" s="16" t="s">
        <v>430</v>
      </c>
      <c r="J13456" s="29" t="s">
        <v>12</v>
      </c>
      <c r="K13456" s="19">
        <v>17.245999999999999</v>
      </c>
      <c r="L13456" s="26">
        <v>100</v>
      </c>
    </row>
    <row r="13457" spans="1:12" x14ac:dyDescent="0.3">
      <c r="A13457" s="14">
        <v>991708</v>
      </c>
      <c r="B13457" s="16" t="s">
        <v>16956</v>
      </c>
      <c r="C13457" s="16" t="s">
        <v>3743</v>
      </c>
      <c r="D13457" s="4">
        <v>45177</v>
      </c>
      <c r="E13457" s="23">
        <v>2023</v>
      </c>
      <c r="F13457" s="19">
        <v>6.1929999999999996</v>
      </c>
      <c r="G13457" s="19">
        <f>IF(Movies[[#This Row],[rating]]=0,"",Movies[[#This Row],[rating]])</f>
        <v>6.1929999999999996</v>
      </c>
      <c r="H13457" s="19" t="str">
        <f>IF(Movies[[#This Row],[rating]]=0,"No Rating","Rated")</f>
        <v>Rated</v>
      </c>
      <c r="I13457" s="16" t="s">
        <v>12787</v>
      </c>
      <c r="J13457" s="29" t="s">
        <v>34</v>
      </c>
      <c r="K13457" s="19">
        <v>17.221</v>
      </c>
      <c r="L13457" s="26">
        <v>282</v>
      </c>
    </row>
    <row r="13458" spans="1:12" x14ac:dyDescent="0.3">
      <c r="A13458" s="14">
        <v>1044302</v>
      </c>
      <c r="B13458" s="16" t="s">
        <v>16957</v>
      </c>
      <c r="C13458" s="16" t="s">
        <v>880</v>
      </c>
      <c r="D13458" s="4">
        <v>45254</v>
      </c>
      <c r="E13458" s="23">
        <v>2023</v>
      </c>
      <c r="F13458" s="19">
        <v>6.4</v>
      </c>
      <c r="G13458" s="19">
        <f>IF(Movies[[#This Row],[rating]]=0,"",Movies[[#This Row],[rating]])</f>
        <v>6.4</v>
      </c>
      <c r="H13458" s="19" t="str">
        <f>IF(Movies[[#This Row],[rating]]=0,"No Rating","Rated")</f>
        <v>Rated</v>
      </c>
      <c r="I13458" s="16" t="s">
        <v>52</v>
      </c>
      <c r="J13458" s="29" t="s">
        <v>881</v>
      </c>
      <c r="K13458" s="19">
        <v>17.173999999999999</v>
      </c>
      <c r="L13458" s="26">
        <v>119</v>
      </c>
    </row>
    <row r="13459" spans="1:12" x14ac:dyDescent="0.3">
      <c r="A13459" s="14">
        <v>1145851</v>
      </c>
      <c r="B13459" s="16" t="s">
        <v>16958</v>
      </c>
      <c r="C13459" s="16" t="s">
        <v>16959</v>
      </c>
      <c r="D13459" s="4">
        <v>45149</v>
      </c>
      <c r="E13459" s="23">
        <v>2023</v>
      </c>
      <c r="F13459" s="19">
        <v>6.2839999999999998</v>
      </c>
      <c r="G13459" s="19">
        <f>IF(Movies[[#This Row],[rating]]=0,"",Movies[[#This Row],[rating]])</f>
        <v>6.2839999999999998</v>
      </c>
      <c r="H13459" s="19" t="str">
        <f>IF(Movies[[#This Row],[rating]]=0,"No Rating","Rated")</f>
        <v>Rated</v>
      </c>
      <c r="I13459" s="16" t="s">
        <v>5925</v>
      </c>
      <c r="J13459" s="29" t="s">
        <v>34</v>
      </c>
      <c r="K13459" s="19">
        <v>17.164999999999999</v>
      </c>
      <c r="L13459" s="26">
        <v>111</v>
      </c>
    </row>
    <row r="13460" spans="1:12" x14ac:dyDescent="0.3">
      <c r="A13460" s="14">
        <v>919207</v>
      </c>
      <c r="B13460" s="16" t="s">
        <v>16960</v>
      </c>
      <c r="C13460" s="16" t="s">
        <v>94</v>
      </c>
      <c r="D13460" s="4">
        <v>45252</v>
      </c>
      <c r="E13460" s="23">
        <v>2023</v>
      </c>
      <c r="F13460" s="19">
        <v>7.5</v>
      </c>
      <c r="G13460" s="19">
        <f>IF(Movies[[#This Row],[rating]]=0,"",Movies[[#This Row],[rating]])</f>
        <v>7.5</v>
      </c>
      <c r="H13460" s="19" t="str">
        <f>IF(Movies[[#This Row],[rating]]=0,"No Rating","Rated")</f>
        <v>Rated</v>
      </c>
      <c r="I13460" s="16" t="s">
        <v>16961</v>
      </c>
      <c r="J13460" s="29" t="s">
        <v>96</v>
      </c>
      <c r="K13460" s="19">
        <v>17.164000000000001</v>
      </c>
      <c r="L13460" s="26">
        <v>104</v>
      </c>
    </row>
    <row r="13461" spans="1:12" x14ac:dyDescent="0.3">
      <c r="A13461" s="14">
        <v>1079078</v>
      </c>
      <c r="B13461" s="16" t="s">
        <v>16962</v>
      </c>
      <c r="C13461" s="16" t="s">
        <v>263</v>
      </c>
      <c r="D13461" s="4">
        <v>45057</v>
      </c>
      <c r="E13461" s="23">
        <v>2023</v>
      </c>
      <c r="F13461" s="19">
        <v>6.5</v>
      </c>
      <c r="G13461" s="19">
        <f>IF(Movies[[#This Row],[rating]]=0,"",Movies[[#This Row],[rating]])</f>
        <v>6.5</v>
      </c>
      <c r="H13461" s="19" t="str">
        <f>IF(Movies[[#This Row],[rating]]=0,"No Rating","Rated")</f>
        <v>Rated</v>
      </c>
      <c r="I13461" s="16" t="s">
        <v>33</v>
      </c>
      <c r="J13461" s="29" t="s">
        <v>265</v>
      </c>
      <c r="K13461" s="19">
        <v>17.152000000000001</v>
      </c>
      <c r="L13461" s="26">
        <v>117</v>
      </c>
    </row>
    <row r="13462" spans="1:12" x14ac:dyDescent="0.3">
      <c r="A13462" s="14">
        <v>888768</v>
      </c>
      <c r="B13462" s="16" t="s">
        <v>16963</v>
      </c>
      <c r="C13462" s="16" t="s">
        <v>284</v>
      </c>
      <c r="D13462" s="4">
        <v>45197</v>
      </c>
      <c r="E13462" s="23">
        <v>2023</v>
      </c>
      <c r="F13462" s="19">
        <v>7</v>
      </c>
      <c r="G13462" s="19">
        <f>IF(Movies[[#This Row],[rating]]=0,"",Movies[[#This Row],[rating]])</f>
        <v>7</v>
      </c>
      <c r="H13462" s="19" t="str">
        <f>IF(Movies[[#This Row],[rating]]=0,"No Rating","Rated")</f>
        <v>Rated</v>
      </c>
      <c r="I13462" s="16" t="s">
        <v>180</v>
      </c>
      <c r="J13462" s="29" t="s">
        <v>286</v>
      </c>
      <c r="K13462" s="19">
        <v>17.149000000000001</v>
      </c>
      <c r="L13462" s="26">
        <v>84</v>
      </c>
    </row>
    <row r="13463" spans="1:12" x14ac:dyDescent="0.3">
      <c r="A13463" s="14">
        <v>1171816</v>
      </c>
      <c r="B13463" s="16" t="s">
        <v>16964</v>
      </c>
      <c r="C13463" s="16" t="s">
        <v>10</v>
      </c>
      <c r="D13463" s="4">
        <v>45254</v>
      </c>
      <c r="E13463" s="23">
        <v>2023</v>
      </c>
      <c r="F13463" s="19">
        <v>6.8</v>
      </c>
      <c r="G13463" s="19">
        <f>IF(Movies[[#This Row],[rating]]=0,"",Movies[[#This Row],[rating]])</f>
        <v>6.8</v>
      </c>
      <c r="H13463" s="19" t="str">
        <f>IF(Movies[[#This Row],[rating]]=0,"No Rating","Rated")</f>
        <v>Rated</v>
      </c>
      <c r="I13463" s="16" t="s">
        <v>1159</v>
      </c>
      <c r="J13463" s="29" t="s">
        <v>12</v>
      </c>
      <c r="K13463" s="19">
        <v>17.141999999999999</v>
      </c>
      <c r="L13463" s="26">
        <v>52</v>
      </c>
    </row>
    <row r="13464" spans="1:12" x14ac:dyDescent="0.3">
      <c r="A13464" s="14">
        <v>985617</v>
      </c>
      <c r="B13464" s="16" t="s">
        <v>3824</v>
      </c>
      <c r="C13464" s="16" t="s">
        <v>2001</v>
      </c>
      <c r="D13464" s="4">
        <v>45079</v>
      </c>
      <c r="E13464" s="23">
        <v>2023</v>
      </c>
      <c r="F13464" s="19">
        <v>6.4</v>
      </c>
      <c r="G13464" s="19">
        <f>IF(Movies[[#This Row],[rating]]=0,"",Movies[[#This Row],[rating]])</f>
        <v>6.4</v>
      </c>
      <c r="H13464" s="19" t="str">
        <f>IF(Movies[[#This Row],[rating]]=0,"No Rating","Rated")</f>
        <v>Rated</v>
      </c>
      <c r="I13464" s="16" t="s">
        <v>239</v>
      </c>
      <c r="J13464" s="29" t="s">
        <v>12</v>
      </c>
      <c r="K13464" s="19">
        <v>17.045000000000002</v>
      </c>
      <c r="L13464" s="26">
        <v>449</v>
      </c>
    </row>
    <row r="13465" spans="1:12" x14ac:dyDescent="0.3">
      <c r="A13465" s="14">
        <v>1146302</v>
      </c>
      <c r="B13465" s="16" t="s">
        <v>16965</v>
      </c>
      <c r="C13465" s="16" t="s">
        <v>10</v>
      </c>
      <c r="D13465" s="4">
        <v>45185</v>
      </c>
      <c r="E13465" s="23">
        <v>2023</v>
      </c>
      <c r="F13465" s="19">
        <v>7.2</v>
      </c>
      <c r="G13465" s="19">
        <f>IF(Movies[[#This Row],[rating]]=0,"",Movies[[#This Row],[rating]])</f>
        <v>7.2</v>
      </c>
      <c r="H13465" s="19" t="str">
        <f>IF(Movies[[#This Row],[rating]]=0,"No Rating","Rated")</f>
        <v>Rated</v>
      </c>
      <c r="I13465" s="16" t="s">
        <v>329</v>
      </c>
      <c r="J13465" s="29" t="s">
        <v>12</v>
      </c>
      <c r="K13465" s="19">
        <v>17.015999999999998</v>
      </c>
      <c r="L13465" s="26">
        <v>184</v>
      </c>
    </row>
    <row r="13466" spans="1:12" x14ac:dyDescent="0.3">
      <c r="A13466" s="14">
        <v>1049951</v>
      </c>
      <c r="B13466" s="16" t="s">
        <v>16966</v>
      </c>
      <c r="C13466" s="16" t="s">
        <v>416</v>
      </c>
      <c r="D13466" s="4">
        <v>45037</v>
      </c>
      <c r="E13466" s="23">
        <v>2023</v>
      </c>
      <c r="F13466" s="19">
        <v>6.9290000000000003</v>
      </c>
      <c r="G13466" s="19">
        <f>IF(Movies[[#This Row],[rating]]=0,"",Movies[[#This Row],[rating]])</f>
        <v>6.9290000000000003</v>
      </c>
      <c r="H13466" s="19" t="str">
        <f>IF(Movies[[#This Row],[rating]]=0,"No Rating","Rated")</f>
        <v>Rated</v>
      </c>
      <c r="I13466" s="16" t="s">
        <v>3643</v>
      </c>
      <c r="J13466" s="29" t="s">
        <v>12</v>
      </c>
      <c r="K13466" s="19">
        <v>16.995999999999999</v>
      </c>
      <c r="L13466" s="26">
        <v>77</v>
      </c>
    </row>
    <row r="13467" spans="1:12" x14ac:dyDescent="0.3">
      <c r="A13467" s="14">
        <v>1101582</v>
      </c>
      <c r="B13467" s="16" t="s">
        <v>16967</v>
      </c>
      <c r="C13467" s="16" t="s">
        <v>10</v>
      </c>
      <c r="D13467" s="4">
        <v>45252</v>
      </c>
      <c r="E13467" s="23">
        <v>2023</v>
      </c>
      <c r="F13467" s="19">
        <v>6.6</v>
      </c>
      <c r="G13467" s="19">
        <f>IF(Movies[[#This Row],[rating]]=0,"",Movies[[#This Row],[rating]])</f>
        <v>6.6</v>
      </c>
      <c r="H13467" s="19" t="str">
        <f>IF(Movies[[#This Row],[rating]]=0,"No Rating","Rated")</f>
        <v>Rated</v>
      </c>
      <c r="I13467" s="16" t="s">
        <v>438</v>
      </c>
      <c r="J13467" s="29" t="s">
        <v>12</v>
      </c>
      <c r="K13467" s="19">
        <v>16.952000000000002</v>
      </c>
      <c r="L13467" s="26">
        <v>89</v>
      </c>
    </row>
    <row r="13468" spans="1:12" x14ac:dyDescent="0.3">
      <c r="A13468" s="14">
        <v>798362</v>
      </c>
      <c r="B13468" s="16" t="s">
        <v>16968</v>
      </c>
      <c r="C13468" s="16" t="s">
        <v>10</v>
      </c>
      <c r="D13468" s="4">
        <v>45197</v>
      </c>
      <c r="E13468" s="23">
        <v>2023</v>
      </c>
      <c r="F13468" s="19">
        <v>6.4</v>
      </c>
      <c r="G13468" s="19">
        <f>IF(Movies[[#This Row],[rating]]=0,"",Movies[[#This Row],[rating]])</f>
        <v>6.4</v>
      </c>
      <c r="H13468" s="19" t="str">
        <f>IF(Movies[[#This Row],[rating]]=0,"No Rating","Rated")</f>
        <v>Rated</v>
      </c>
      <c r="I13468" s="16" t="s">
        <v>944</v>
      </c>
      <c r="J13468" s="29" t="s">
        <v>12</v>
      </c>
      <c r="K13468" s="19">
        <v>16.928999999999998</v>
      </c>
      <c r="L13468" s="26">
        <v>320</v>
      </c>
    </row>
    <row r="13469" spans="1:12" x14ac:dyDescent="0.3">
      <c r="A13469" s="14">
        <v>809787</v>
      </c>
      <c r="B13469" s="16" t="s">
        <v>16969</v>
      </c>
      <c r="C13469" s="16" t="s">
        <v>16970</v>
      </c>
      <c r="D13469" s="4">
        <v>45029</v>
      </c>
      <c r="E13469" s="23">
        <v>2023</v>
      </c>
      <c r="F13469" s="19">
        <v>6.0629999999999997</v>
      </c>
      <c r="G13469" s="19">
        <f>IF(Movies[[#This Row],[rating]]=0,"",Movies[[#This Row],[rating]])</f>
        <v>6.0629999999999997</v>
      </c>
      <c r="H13469" s="19" t="str">
        <f>IF(Movies[[#This Row],[rating]]=0,"No Rating","Rated")</f>
        <v>Rated</v>
      </c>
      <c r="I13469" s="16" t="s">
        <v>1486</v>
      </c>
      <c r="J13469" s="29" t="s">
        <v>12</v>
      </c>
      <c r="K13469" s="19">
        <v>16.907</v>
      </c>
      <c r="L13469" s="26">
        <v>261</v>
      </c>
    </row>
    <row r="13470" spans="1:12" x14ac:dyDescent="0.3">
      <c r="A13470" s="14">
        <v>1067820</v>
      </c>
      <c r="B13470" s="16" t="s">
        <v>16971</v>
      </c>
      <c r="C13470" s="16" t="s">
        <v>51</v>
      </c>
      <c r="D13470" s="4">
        <v>45001</v>
      </c>
      <c r="E13470" s="23">
        <v>2023</v>
      </c>
      <c r="F13470" s="19">
        <v>5.7</v>
      </c>
      <c r="G13470" s="19">
        <f>IF(Movies[[#This Row],[rating]]=0,"",Movies[[#This Row],[rating]])</f>
        <v>5.7</v>
      </c>
      <c r="H13470" s="19" t="str">
        <f>IF(Movies[[#This Row],[rating]]=0,"No Rating","Rated")</f>
        <v>Rated</v>
      </c>
      <c r="I13470" s="16" t="s">
        <v>7012</v>
      </c>
      <c r="J13470" s="29" t="s">
        <v>34</v>
      </c>
      <c r="K13470" s="19">
        <v>16.878</v>
      </c>
      <c r="L13470" s="26">
        <v>170</v>
      </c>
    </row>
    <row r="13471" spans="1:12" x14ac:dyDescent="0.3">
      <c r="A13471" s="14">
        <v>1166714</v>
      </c>
      <c r="B13471" s="16" t="s">
        <v>16972</v>
      </c>
      <c r="C13471" s="16" t="s">
        <v>10</v>
      </c>
      <c r="D13471" s="4">
        <v>45200</v>
      </c>
      <c r="E13471" s="23">
        <v>2023</v>
      </c>
      <c r="F13471" s="19">
        <v>7.1</v>
      </c>
      <c r="G13471" s="19">
        <f>IF(Movies[[#This Row],[rating]]=0,"",Movies[[#This Row],[rating]])</f>
        <v>7.1</v>
      </c>
      <c r="H13471" s="19" t="str">
        <f>IF(Movies[[#This Row],[rating]]=0,"No Rating","Rated")</f>
        <v>Rated</v>
      </c>
      <c r="I13471" s="16" t="s">
        <v>390</v>
      </c>
      <c r="J13471" s="29" t="s">
        <v>12</v>
      </c>
      <c r="K13471" s="19">
        <v>16.876000000000001</v>
      </c>
      <c r="L13471" s="26">
        <v>37</v>
      </c>
    </row>
    <row r="13472" spans="1:12" x14ac:dyDescent="0.3">
      <c r="A13472" s="14">
        <v>1127209</v>
      </c>
      <c r="B13472" s="16" t="s">
        <v>16973</v>
      </c>
      <c r="C13472" s="16" t="s">
        <v>3926</v>
      </c>
      <c r="D13472" s="4">
        <v>45072</v>
      </c>
      <c r="E13472" s="23">
        <v>2023</v>
      </c>
      <c r="F13472" s="19">
        <v>2.2999999999999998</v>
      </c>
      <c r="G13472" s="19">
        <f>IF(Movies[[#This Row],[rating]]=0,"",Movies[[#This Row],[rating]])</f>
        <v>2.2999999999999998</v>
      </c>
      <c r="H13472" s="19" t="str">
        <f>IF(Movies[[#This Row],[rating]]=0,"No Rating","Rated")</f>
        <v>Rated</v>
      </c>
      <c r="I13472" s="16" t="s">
        <v>49</v>
      </c>
      <c r="J13472" s="29" t="s">
        <v>3927</v>
      </c>
      <c r="K13472" s="19">
        <v>16.861000000000001</v>
      </c>
      <c r="L13472" s="26">
        <v>3</v>
      </c>
    </row>
    <row r="13473" spans="1:12" x14ac:dyDescent="0.3">
      <c r="A13473" s="14">
        <v>988402</v>
      </c>
      <c r="B13473" s="16" t="s">
        <v>16974</v>
      </c>
      <c r="C13473" s="16" t="s">
        <v>432</v>
      </c>
      <c r="D13473" s="4">
        <v>45212</v>
      </c>
      <c r="E13473" s="23">
        <v>2023</v>
      </c>
      <c r="F13473" s="19">
        <v>7.4</v>
      </c>
      <c r="G13473" s="19">
        <f>IF(Movies[[#This Row],[rating]]=0,"",Movies[[#This Row],[rating]])</f>
        <v>7.4</v>
      </c>
      <c r="H13473" s="19" t="str">
        <f>IF(Movies[[#This Row],[rating]]=0,"No Rating","Rated")</f>
        <v>Rated</v>
      </c>
      <c r="I13473" s="16" t="s">
        <v>16975</v>
      </c>
      <c r="J13473" s="29" t="s">
        <v>110</v>
      </c>
      <c r="K13473" s="19">
        <v>16.861000000000001</v>
      </c>
      <c r="L13473" s="26">
        <v>220</v>
      </c>
    </row>
    <row r="13474" spans="1:12" x14ac:dyDescent="0.3">
      <c r="A13474" s="14">
        <v>1010826</v>
      </c>
      <c r="B13474" s="16" t="s">
        <v>16976</v>
      </c>
      <c r="C13474" s="16" t="s">
        <v>51</v>
      </c>
      <c r="D13474" s="4">
        <v>45163</v>
      </c>
      <c r="E13474" s="23">
        <v>2023</v>
      </c>
      <c r="F13474" s="19">
        <v>5.59</v>
      </c>
      <c r="G13474" s="19">
        <f>IF(Movies[[#This Row],[rating]]=0,"",Movies[[#This Row],[rating]])</f>
        <v>5.59</v>
      </c>
      <c r="H13474" s="19" t="str">
        <f>IF(Movies[[#This Row],[rating]]=0,"No Rating","Rated")</f>
        <v>Rated</v>
      </c>
      <c r="I13474" s="16" t="s">
        <v>132</v>
      </c>
      <c r="J13474" s="29" t="s">
        <v>34</v>
      </c>
      <c r="K13474" s="19">
        <v>16.79</v>
      </c>
      <c r="L13474" s="26">
        <v>279</v>
      </c>
    </row>
    <row r="13475" spans="1:12" x14ac:dyDescent="0.3">
      <c r="A13475" s="14">
        <v>733038</v>
      </c>
      <c r="B13475" s="16" t="s">
        <v>16977</v>
      </c>
      <c r="C13475" s="16" t="s">
        <v>595</v>
      </c>
      <c r="D13475" s="4">
        <v>45240</v>
      </c>
      <c r="E13475" s="23">
        <v>2023</v>
      </c>
      <c r="F13475" s="19">
        <v>4.9000000000000004</v>
      </c>
      <c r="G13475" s="19">
        <f>IF(Movies[[#This Row],[rating]]=0,"",Movies[[#This Row],[rating]])</f>
        <v>4.9000000000000004</v>
      </c>
      <c r="H13475" s="19" t="str">
        <f>IF(Movies[[#This Row],[rating]]=0,"No Rating","Rated")</f>
        <v>Rated</v>
      </c>
      <c r="I13475" s="16" t="s">
        <v>2207</v>
      </c>
      <c r="J13475" s="29" t="s">
        <v>142</v>
      </c>
      <c r="K13475" s="19">
        <v>16.768000000000001</v>
      </c>
      <c r="L13475" s="26">
        <v>7</v>
      </c>
    </row>
    <row r="13476" spans="1:12" x14ac:dyDescent="0.3">
      <c r="A13476" s="14">
        <v>998022</v>
      </c>
      <c r="B13476" s="16" t="s">
        <v>16978</v>
      </c>
      <c r="C13476" s="16" t="s">
        <v>284</v>
      </c>
      <c r="D13476" s="4">
        <v>45050</v>
      </c>
      <c r="E13476" s="23">
        <v>2023</v>
      </c>
      <c r="F13476" s="19">
        <v>7.2249999999999996</v>
      </c>
      <c r="G13476" s="19">
        <f>IF(Movies[[#This Row],[rating]]=0,"",Movies[[#This Row],[rating]])</f>
        <v>7.2249999999999996</v>
      </c>
      <c r="H13476" s="19" t="str">
        <f>IF(Movies[[#This Row],[rating]]=0,"No Rating","Rated")</f>
        <v>Rated</v>
      </c>
      <c r="I13476" s="16" t="s">
        <v>49</v>
      </c>
      <c r="J13476" s="29" t="s">
        <v>286</v>
      </c>
      <c r="K13476" s="19">
        <v>16.692</v>
      </c>
      <c r="L13476" s="26">
        <v>547</v>
      </c>
    </row>
    <row r="13477" spans="1:12" x14ac:dyDescent="0.3">
      <c r="A13477" s="14">
        <v>1093485</v>
      </c>
      <c r="B13477" s="16" t="s">
        <v>16979</v>
      </c>
      <c r="C13477" s="16" t="s">
        <v>341</v>
      </c>
      <c r="D13477" s="4">
        <v>45113</v>
      </c>
      <c r="E13477" s="23">
        <v>2023</v>
      </c>
      <c r="F13477" s="19">
        <v>6.2</v>
      </c>
      <c r="G13477" s="19">
        <f>IF(Movies[[#This Row],[rating]]=0,"",Movies[[#This Row],[rating]])</f>
        <v>6.2</v>
      </c>
      <c r="H13477" s="19" t="str">
        <f>IF(Movies[[#This Row],[rating]]=0,"No Rating","Rated")</f>
        <v>Rated</v>
      </c>
      <c r="I13477" s="16" t="s">
        <v>78</v>
      </c>
      <c r="J13477" s="29" t="s">
        <v>534</v>
      </c>
      <c r="K13477" s="19">
        <v>16.638999999999999</v>
      </c>
      <c r="L13477" s="26">
        <v>57</v>
      </c>
    </row>
    <row r="13478" spans="1:12" x14ac:dyDescent="0.3">
      <c r="A13478" s="14">
        <v>942922</v>
      </c>
      <c r="B13478" s="16" t="s">
        <v>16980</v>
      </c>
      <c r="C13478" s="16" t="s">
        <v>10</v>
      </c>
      <c r="D13478" s="4">
        <v>44960</v>
      </c>
      <c r="E13478" s="23">
        <v>2023</v>
      </c>
      <c r="F13478" s="19">
        <v>6.3</v>
      </c>
      <c r="G13478" s="19">
        <f>IF(Movies[[#This Row],[rating]]=0,"",Movies[[#This Row],[rating]])</f>
        <v>6.3</v>
      </c>
      <c r="H13478" s="19" t="str">
        <f>IF(Movies[[#This Row],[rating]]=0,"No Rating","Rated")</f>
        <v>Rated</v>
      </c>
      <c r="I13478" s="16" t="s">
        <v>180</v>
      </c>
      <c r="J13478" s="29" t="s">
        <v>12</v>
      </c>
      <c r="K13478" s="19">
        <v>16.629000000000001</v>
      </c>
      <c r="L13478" s="26">
        <v>166</v>
      </c>
    </row>
    <row r="13479" spans="1:12" x14ac:dyDescent="0.3">
      <c r="A13479" s="14">
        <v>1020394</v>
      </c>
      <c r="B13479" s="16" t="s">
        <v>16981</v>
      </c>
      <c r="C13479" s="16" t="s">
        <v>108</v>
      </c>
      <c r="D13479" s="4">
        <v>45163</v>
      </c>
      <c r="E13479" s="23">
        <v>2023</v>
      </c>
      <c r="F13479" s="19">
        <v>6.2</v>
      </c>
      <c r="G13479" s="19">
        <f>IF(Movies[[#This Row],[rating]]=0,"",Movies[[#This Row],[rating]])</f>
        <v>6.2</v>
      </c>
      <c r="H13479" s="19" t="str">
        <f>IF(Movies[[#This Row],[rating]]=0,"No Rating","Rated")</f>
        <v>Rated</v>
      </c>
      <c r="I13479" s="16" t="s">
        <v>47</v>
      </c>
      <c r="J13479" s="29" t="s">
        <v>110</v>
      </c>
      <c r="K13479" s="19">
        <v>16.553999999999998</v>
      </c>
      <c r="L13479" s="26">
        <v>137</v>
      </c>
    </row>
    <row r="13480" spans="1:12" x14ac:dyDescent="0.3">
      <c r="A13480" s="14">
        <v>972230</v>
      </c>
      <c r="B13480" s="16" t="s">
        <v>16982</v>
      </c>
      <c r="C13480" s="16" t="s">
        <v>10</v>
      </c>
      <c r="D13480" s="4">
        <v>44953</v>
      </c>
      <c r="E13480" s="23">
        <v>2023</v>
      </c>
      <c r="F13480" s="19">
        <v>5.5</v>
      </c>
      <c r="G13480" s="19">
        <f>IF(Movies[[#This Row],[rating]]=0,"",Movies[[#This Row],[rating]])</f>
        <v>5.5</v>
      </c>
      <c r="H13480" s="19" t="str">
        <f>IF(Movies[[#This Row],[rating]]=0,"No Rating","Rated")</f>
        <v>Rated</v>
      </c>
      <c r="I13480" s="16" t="s">
        <v>327</v>
      </c>
      <c r="J13480" s="29" t="s">
        <v>12</v>
      </c>
      <c r="K13480" s="19">
        <v>16.529</v>
      </c>
      <c r="L13480" s="26">
        <v>219</v>
      </c>
    </row>
    <row r="13481" spans="1:12" x14ac:dyDescent="0.3">
      <c r="A13481" s="14">
        <v>920125</v>
      </c>
      <c r="B13481" s="16" t="s">
        <v>16983</v>
      </c>
      <c r="C13481" s="16" t="s">
        <v>10</v>
      </c>
      <c r="D13481" s="4">
        <v>45057</v>
      </c>
      <c r="E13481" s="23">
        <v>2023</v>
      </c>
      <c r="F13481" s="19">
        <v>6.4</v>
      </c>
      <c r="G13481" s="19">
        <f>IF(Movies[[#This Row],[rating]]=0,"",Movies[[#This Row],[rating]])</f>
        <v>6.4</v>
      </c>
      <c r="H13481" s="19" t="str">
        <f>IF(Movies[[#This Row],[rating]]=0,"No Rating","Rated")</f>
        <v>Rated</v>
      </c>
      <c r="I13481" s="16" t="s">
        <v>180</v>
      </c>
      <c r="J13481" s="29" t="s">
        <v>12</v>
      </c>
      <c r="K13481" s="19">
        <v>16.515999999999998</v>
      </c>
      <c r="L13481" s="26">
        <v>267</v>
      </c>
    </row>
    <row r="13482" spans="1:12" x14ac:dyDescent="0.3">
      <c r="A13482" s="14">
        <v>555285</v>
      </c>
      <c r="B13482" s="16" t="s">
        <v>16984</v>
      </c>
      <c r="C13482" s="16" t="s">
        <v>10</v>
      </c>
      <c r="D13482" s="4">
        <v>45014</v>
      </c>
      <c r="E13482" s="23">
        <v>2023</v>
      </c>
      <c r="F13482" s="19">
        <v>7.2</v>
      </c>
      <c r="G13482" s="19">
        <f>IF(Movies[[#This Row],[rating]]=0,"",Movies[[#This Row],[rating]])</f>
        <v>7.2</v>
      </c>
      <c r="H13482" s="19" t="str">
        <f>IF(Movies[[#This Row],[rating]]=0,"No Rating","Rated")</f>
        <v>Rated</v>
      </c>
      <c r="I13482" s="16" t="s">
        <v>180</v>
      </c>
      <c r="J13482" s="29" t="s">
        <v>12</v>
      </c>
      <c r="K13482" s="19">
        <v>16.494</v>
      </c>
      <c r="L13482" s="26">
        <v>397</v>
      </c>
    </row>
    <row r="13483" spans="1:12" x14ac:dyDescent="0.3">
      <c r="A13483" s="14">
        <v>609271</v>
      </c>
      <c r="B13483" s="16" t="s">
        <v>16985</v>
      </c>
      <c r="C13483" s="16" t="s">
        <v>14</v>
      </c>
      <c r="D13483" s="4">
        <v>45226</v>
      </c>
      <c r="E13483" s="23">
        <v>2023</v>
      </c>
      <c r="F13483" s="19">
        <v>7.14</v>
      </c>
      <c r="G13483" s="19">
        <f>IF(Movies[[#This Row],[rating]]=0,"",Movies[[#This Row],[rating]])</f>
        <v>7.14</v>
      </c>
      <c r="H13483" s="19" t="str">
        <f>IF(Movies[[#This Row],[rating]]=0,"No Rating","Rated")</f>
        <v>Rated</v>
      </c>
      <c r="I13483" s="16" t="s">
        <v>13640</v>
      </c>
      <c r="J13483" s="29" t="s">
        <v>12</v>
      </c>
      <c r="K13483" s="19">
        <v>16.471</v>
      </c>
      <c r="L13483" s="26">
        <v>82</v>
      </c>
    </row>
    <row r="13484" spans="1:12" x14ac:dyDescent="0.3">
      <c r="A13484" s="14">
        <v>1236401</v>
      </c>
      <c r="B13484" s="16" t="s">
        <v>16986</v>
      </c>
      <c r="C13484" s="16" t="s">
        <v>94</v>
      </c>
      <c r="D13484" s="4">
        <v>45141</v>
      </c>
      <c r="E13484" s="23">
        <v>2023</v>
      </c>
      <c r="F13484" s="19">
        <v>0</v>
      </c>
      <c r="G13484" s="19" t="str">
        <f>IF(Movies[[#This Row],[rating]]=0,"",Movies[[#This Row],[rating]])</f>
        <v/>
      </c>
      <c r="H13484" s="19" t="str">
        <f>IF(Movies[[#This Row],[rating]]=0,"No Rating","Rated")</f>
        <v>No Rating</v>
      </c>
      <c r="I13484" s="16" t="s">
        <v>886</v>
      </c>
      <c r="J13484" s="29" t="s">
        <v>96</v>
      </c>
      <c r="K13484" s="19">
        <v>16.465</v>
      </c>
      <c r="L13484" s="26">
        <v>0</v>
      </c>
    </row>
    <row r="13485" spans="1:12" x14ac:dyDescent="0.3">
      <c r="A13485" s="14">
        <v>1197406</v>
      </c>
      <c r="B13485" s="16" t="s">
        <v>16987</v>
      </c>
      <c r="C13485" s="16" t="s">
        <v>74</v>
      </c>
      <c r="D13485" s="4">
        <v>45224</v>
      </c>
      <c r="E13485" s="23">
        <v>2023</v>
      </c>
      <c r="F13485" s="19">
        <v>7.9</v>
      </c>
      <c r="G13485" s="19">
        <f>IF(Movies[[#This Row],[rating]]=0,"",Movies[[#This Row],[rating]])</f>
        <v>7.9</v>
      </c>
      <c r="H13485" s="19" t="str">
        <f>IF(Movies[[#This Row],[rating]]=0,"No Rating","Rated")</f>
        <v>Rated</v>
      </c>
      <c r="I13485" s="16" t="s">
        <v>1900</v>
      </c>
      <c r="J13485" s="29" t="s">
        <v>34</v>
      </c>
      <c r="K13485" s="19">
        <v>16.448</v>
      </c>
      <c r="L13485" s="26">
        <v>44</v>
      </c>
    </row>
    <row r="13486" spans="1:12" x14ac:dyDescent="0.3">
      <c r="A13486" s="14">
        <v>872976</v>
      </c>
      <c r="B13486" s="16" t="s">
        <v>16988</v>
      </c>
      <c r="C13486" s="16" t="s">
        <v>144</v>
      </c>
      <c r="D13486" s="4">
        <v>45017</v>
      </c>
      <c r="E13486" s="23">
        <v>2023</v>
      </c>
      <c r="F13486" s="19">
        <v>7.3</v>
      </c>
      <c r="G13486" s="19">
        <f>IF(Movies[[#This Row],[rating]]=0,"",Movies[[#This Row],[rating]])</f>
        <v>7.3</v>
      </c>
      <c r="H13486" s="19" t="str">
        <f>IF(Movies[[#This Row],[rating]]=0,"No Rating","Rated")</f>
        <v>Rated</v>
      </c>
      <c r="I13486" s="16" t="s">
        <v>2142</v>
      </c>
      <c r="J13486" s="29" t="s">
        <v>146</v>
      </c>
      <c r="K13486" s="19">
        <v>16.433</v>
      </c>
      <c r="L13486" s="26">
        <v>31</v>
      </c>
    </row>
    <row r="13487" spans="1:12" x14ac:dyDescent="0.3">
      <c r="A13487" s="14">
        <v>1073170</v>
      </c>
      <c r="B13487" s="16" t="s">
        <v>16989</v>
      </c>
      <c r="C13487" s="16" t="s">
        <v>10</v>
      </c>
      <c r="D13487" s="4">
        <v>45134</v>
      </c>
      <c r="E13487" s="23">
        <v>2023</v>
      </c>
      <c r="F13487" s="19">
        <v>6.9</v>
      </c>
      <c r="G13487" s="19">
        <f>IF(Movies[[#This Row],[rating]]=0,"",Movies[[#This Row],[rating]])</f>
        <v>6.9</v>
      </c>
      <c r="H13487" s="19" t="str">
        <f>IF(Movies[[#This Row],[rating]]=0,"No Rating","Rated")</f>
        <v>Rated</v>
      </c>
      <c r="I13487" s="16" t="s">
        <v>161</v>
      </c>
      <c r="J13487" s="29" t="s">
        <v>12</v>
      </c>
      <c r="K13487" s="19">
        <v>16.428999999999998</v>
      </c>
      <c r="L13487" s="26">
        <v>177</v>
      </c>
    </row>
    <row r="13488" spans="1:12" x14ac:dyDescent="0.3">
      <c r="A13488" s="14">
        <v>1117698</v>
      </c>
      <c r="B13488" s="16" t="s">
        <v>16990</v>
      </c>
      <c r="C13488" s="16" t="s">
        <v>2138</v>
      </c>
      <c r="D13488" s="4">
        <v>45063</v>
      </c>
      <c r="E13488" s="23">
        <v>2023</v>
      </c>
      <c r="F13488" s="19">
        <v>7</v>
      </c>
      <c r="G13488" s="19">
        <f>IF(Movies[[#This Row],[rating]]=0,"",Movies[[#This Row],[rating]])</f>
        <v>7</v>
      </c>
      <c r="H13488" s="19" t="str">
        <f>IF(Movies[[#This Row],[rating]]=0,"No Rating","Rated")</f>
        <v>Rated</v>
      </c>
      <c r="I13488" s="16" t="s">
        <v>49</v>
      </c>
      <c r="J13488" s="29" t="s">
        <v>2139</v>
      </c>
      <c r="K13488" s="19">
        <v>16.288</v>
      </c>
      <c r="L13488" s="26">
        <v>81</v>
      </c>
    </row>
    <row r="13489" spans="1:12" x14ac:dyDescent="0.3">
      <c r="A13489" s="14">
        <v>1030587</v>
      </c>
      <c r="B13489" s="16" t="s">
        <v>16991</v>
      </c>
      <c r="C13489" s="16" t="s">
        <v>144</v>
      </c>
      <c r="D13489" s="4">
        <v>44988</v>
      </c>
      <c r="E13489" s="23">
        <v>2023</v>
      </c>
      <c r="F13489" s="19">
        <v>7.0419999999999998</v>
      </c>
      <c r="G13489" s="19">
        <f>IF(Movies[[#This Row],[rating]]=0,"",Movies[[#This Row],[rating]])</f>
        <v>7.0419999999999998</v>
      </c>
      <c r="H13489" s="19" t="str">
        <f>IF(Movies[[#This Row],[rating]]=0,"No Rating","Rated")</f>
        <v>Rated</v>
      </c>
      <c r="I13489" s="16" t="s">
        <v>16992</v>
      </c>
      <c r="J13489" s="29" t="s">
        <v>146</v>
      </c>
      <c r="K13489" s="19">
        <v>16.28</v>
      </c>
      <c r="L13489" s="26">
        <v>36</v>
      </c>
    </row>
    <row r="13490" spans="1:12" x14ac:dyDescent="0.3">
      <c r="A13490" s="14">
        <v>1002315</v>
      </c>
      <c r="B13490" s="16" t="s">
        <v>16993</v>
      </c>
      <c r="C13490" s="16" t="s">
        <v>10</v>
      </c>
      <c r="D13490" s="4">
        <v>45247</v>
      </c>
      <c r="E13490" s="23">
        <v>2023</v>
      </c>
      <c r="F13490" s="19">
        <v>6.2</v>
      </c>
      <c r="G13490" s="19">
        <f>IF(Movies[[#This Row],[rating]]=0,"",Movies[[#This Row],[rating]])</f>
        <v>6.2</v>
      </c>
      <c r="H13490" s="19" t="str">
        <f>IF(Movies[[#This Row],[rating]]=0,"No Rating","Rated")</f>
        <v>Rated</v>
      </c>
      <c r="I13490" s="16" t="s">
        <v>2575</v>
      </c>
      <c r="J13490" s="29" t="s">
        <v>12</v>
      </c>
      <c r="K13490" s="19">
        <v>16.236999999999998</v>
      </c>
      <c r="L13490" s="26">
        <v>110</v>
      </c>
    </row>
    <row r="13491" spans="1:12" x14ac:dyDescent="0.3">
      <c r="A13491" s="14">
        <v>829051</v>
      </c>
      <c r="B13491" s="16" t="s">
        <v>16994</v>
      </c>
      <c r="C13491" s="16" t="s">
        <v>10</v>
      </c>
      <c r="D13491" s="4">
        <v>45071</v>
      </c>
      <c r="E13491" s="23">
        <v>2023</v>
      </c>
      <c r="F13491" s="19">
        <v>6.1</v>
      </c>
      <c r="G13491" s="19">
        <f>IF(Movies[[#This Row],[rating]]=0,"",Movies[[#This Row],[rating]])</f>
        <v>6.1</v>
      </c>
      <c r="H13491" s="19" t="str">
        <f>IF(Movies[[#This Row],[rating]]=0,"No Rating","Rated")</f>
        <v>Rated</v>
      </c>
      <c r="I13491" s="16" t="s">
        <v>30</v>
      </c>
      <c r="J13491" s="29" t="s">
        <v>12</v>
      </c>
      <c r="K13491" s="19">
        <v>16.23</v>
      </c>
      <c r="L13491" s="26">
        <v>322</v>
      </c>
    </row>
    <row r="13492" spans="1:12" x14ac:dyDescent="0.3">
      <c r="A13492" s="14">
        <v>1061855</v>
      </c>
      <c r="B13492" s="16" t="s">
        <v>16995</v>
      </c>
      <c r="C13492" s="16" t="s">
        <v>16996</v>
      </c>
      <c r="D13492" s="4">
        <v>45008</v>
      </c>
      <c r="E13492" s="23">
        <v>2023</v>
      </c>
      <c r="F13492" s="19">
        <v>6.8</v>
      </c>
      <c r="G13492" s="19">
        <f>IF(Movies[[#This Row],[rating]]=0,"",Movies[[#This Row],[rating]])</f>
        <v>6.8</v>
      </c>
      <c r="H13492" s="19" t="str">
        <f>IF(Movies[[#This Row],[rating]]=0,"No Rating","Rated")</f>
        <v>Rated</v>
      </c>
      <c r="I13492" s="16" t="s">
        <v>1688</v>
      </c>
      <c r="J13492" s="29" t="s">
        <v>12</v>
      </c>
      <c r="K13492" s="19">
        <v>16.199000000000002</v>
      </c>
      <c r="L13492" s="26">
        <v>8</v>
      </c>
    </row>
    <row r="13493" spans="1:12" x14ac:dyDescent="0.3">
      <c r="A13493" s="14">
        <v>1152774</v>
      </c>
      <c r="B13493" s="16" t="s">
        <v>16997</v>
      </c>
      <c r="C13493" s="16" t="s">
        <v>51</v>
      </c>
      <c r="D13493" s="4">
        <v>45101</v>
      </c>
      <c r="E13493" s="23">
        <v>2023</v>
      </c>
      <c r="F13493" s="19">
        <v>5.9</v>
      </c>
      <c r="G13493" s="19">
        <f>IF(Movies[[#This Row],[rating]]=0,"",Movies[[#This Row],[rating]])</f>
        <v>5.9</v>
      </c>
      <c r="H13493" s="19" t="str">
        <f>IF(Movies[[#This Row],[rating]]=0,"No Rating","Rated")</f>
        <v>Rated</v>
      </c>
      <c r="I13493" s="16" t="s">
        <v>239</v>
      </c>
      <c r="J13493" s="29" t="s">
        <v>34</v>
      </c>
      <c r="K13493" s="19">
        <v>16.190000000000001</v>
      </c>
      <c r="L13493" s="26">
        <v>12</v>
      </c>
    </row>
    <row r="13494" spans="1:12" x14ac:dyDescent="0.3">
      <c r="A13494" s="14">
        <v>1030987</v>
      </c>
      <c r="B13494" s="16" t="s">
        <v>16998</v>
      </c>
      <c r="C13494" s="16" t="s">
        <v>10</v>
      </c>
      <c r="D13494" s="4">
        <v>45127</v>
      </c>
      <c r="E13494" s="23">
        <v>2023</v>
      </c>
      <c r="F13494" s="19">
        <v>6</v>
      </c>
      <c r="G13494" s="19">
        <f>IF(Movies[[#This Row],[rating]]=0,"",Movies[[#This Row],[rating]])</f>
        <v>6</v>
      </c>
      <c r="H13494" s="19" t="str">
        <f>IF(Movies[[#This Row],[rating]]=0,"No Rating","Rated")</f>
        <v>Rated</v>
      </c>
      <c r="I13494" s="16" t="s">
        <v>1611</v>
      </c>
      <c r="J13494" s="29" t="s">
        <v>12</v>
      </c>
      <c r="K13494" s="19">
        <v>16.143000000000001</v>
      </c>
      <c r="L13494" s="26">
        <v>264</v>
      </c>
    </row>
    <row r="13495" spans="1:12" x14ac:dyDescent="0.3">
      <c r="A13495" s="14">
        <v>999590</v>
      </c>
      <c r="B13495" s="16" t="s">
        <v>16999</v>
      </c>
      <c r="C13495" s="16" t="s">
        <v>877</v>
      </c>
      <c r="D13495" s="4">
        <v>44993</v>
      </c>
      <c r="E13495" s="23">
        <v>2023</v>
      </c>
      <c r="F13495" s="19">
        <v>7.6</v>
      </c>
      <c r="G13495" s="19">
        <f>IF(Movies[[#This Row],[rating]]=0,"",Movies[[#This Row],[rating]])</f>
        <v>7.6</v>
      </c>
      <c r="H13495" s="19" t="str">
        <f>IF(Movies[[#This Row],[rating]]=0,"No Rating","Rated")</f>
        <v>Rated</v>
      </c>
      <c r="I13495" s="16" t="s">
        <v>3783</v>
      </c>
      <c r="J13495" s="29" t="s">
        <v>774</v>
      </c>
      <c r="K13495" s="19">
        <v>16.143000000000001</v>
      </c>
      <c r="L13495" s="26">
        <v>15</v>
      </c>
    </row>
    <row r="13496" spans="1:12" x14ac:dyDescent="0.3">
      <c r="A13496" s="14">
        <v>503417</v>
      </c>
      <c r="B13496" s="16" t="s">
        <v>17000</v>
      </c>
      <c r="C13496" s="16" t="s">
        <v>14</v>
      </c>
      <c r="D13496" s="4">
        <v>45205</v>
      </c>
      <c r="E13496" s="23">
        <v>2023</v>
      </c>
      <c r="F13496" s="19">
        <v>6.2</v>
      </c>
      <c r="G13496" s="19">
        <f>IF(Movies[[#This Row],[rating]]=0,"",Movies[[#This Row],[rating]])</f>
        <v>6.2</v>
      </c>
      <c r="H13496" s="19" t="str">
        <f>IF(Movies[[#This Row],[rating]]=0,"No Rating","Rated")</f>
        <v>Rated</v>
      </c>
      <c r="I13496" s="16" t="s">
        <v>1205</v>
      </c>
      <c r="J13496" s="29" t="s">
        <v>12</v>
      </c>
      <c r="K13496" s="19">
        <v>16.135000000000002</v>
      </c>
      <c r="L13496" s="26">
        <v>115</v>
      </c>
    </row>
    <row r="13497" spans="1:12" x14ac:dyDescent="0.3">
      <c r="A13497" s="14">
        <v>975043</v>
      </c>
      <c r="B13497" s="16" t="s">
        <v>17001</v>
      </c>
      <c r="C13497" s="16" t="s">
        <v>14</v>
      </c>
      <c r="D13497" s="4">
        <v>45268</v>
      </c>
      <c r="E13497" s="23">
        <v>2023</v>
      </c>
      <c r="F13497" s="19">
        <v>6.2</v>
      </c>
      <c r="G13497" s="19">
        <f>IF(Movies[[#This Row],[rating]]=0,"",Movies[[#This Row],[rating]])</f>
        <v>6.2</v>
      </c>
      <c r="H13497" s="19" t="str">
        <f>IF(Movies[[#This Row],[rating]]=0,"No Rating","Rated")</f>
        <v>Rated</v>
      </c>
      <c r="I13497" s="16" t="s">
        <v>1205</v>
      </c>
      <c r="J13497" s="29" t="s">
        <v>12</v>
      </c>
      <c r="K13497" s="19">
        <v>16.132000000000001</v>
      </c>
      <c r="L13497" s="26">
        <v>153</v>
      </c>
    </row>
    <row r="13498" spans="1:12" x14ac:dyDescent="0.3">
      <c r="A13498" s="14">
        <v>621587</v>
      </c>
      <c r="B13498" s="16" t="s">
        <v>17002</v>
      </c>
      <c r="C13498" s="16" t="s">
        <v>17003</v>
      </c>
      <c r="D13498" s="4">
        <v>45246</v>
      </c>
      <c r="E13498" s="23">
        <v>2023</v>
      </c>
      <c r="F13498" s="19">
        <v>6.4</v>
      </c>
      <c r="G13498" s="19">
        <f>IF(Movies[[#This Row],[rating]]=0,"",Movies[[#This Row],[rating]])</f>
        <v>6.4</v>
      </c>
      <c r="H13498" s="19" t="str">
        <f>IF(Movies[[#This Row],[rating]]=0,"No Rating","Rated")</f>
        <v>Rated</v>
      </c>
      <c r="I13498" s="16" t="s">
        <v>180</v>
      </c>
      <c r="J13498" s="29" t="s">
        <v>12</v>
      </c>
      <c r="K13498" s="19">
        <v>16.079000000000001</v>
      </c>
      <c r="L13498" s="26">
        <v>490</v>
      </c>
    </row>
    <row r="13499" spans="1:12" x14ac:dyDescent="0.3">
      <c r="A13499" s="14">
        <v>977223</v>
      </c>
      <c r="B13499" s="16" t="s">
        <v>17004</v>
      </c>
      <c r="C13499" s="16" t="s">
        <v>416</v>
      </c>
      <c r="D13499" s="4">
        <v>45043</v>
      </c>
      <c r="E13499" s="23">
        <v>2023</v>
      </c>
      <c r="F13499" s="19">
        <v>6.3540000000000001</v>
      </c>
      <c r="G13499" s="19">
        <f>IF(Movies[[#This Row],[rating]]=0,"",Movies[[#This Row],[rating]])</f>
        <v>6.3540000000000001</v>
      </c>
      <c r="H13499" s="19" t="str">
        <f>IF(Movies[[#This Row],[rating]]=0,"No Rating","Rated")</f>
        <v>Rated</v>
      </c>
      <c r="I13499" s="16" t="s">
        <v>428</v>
      </c>
      <c r="J13499" s="29" t="s">
        <v>12</v>
      </c>
      <c r="K13499" s="19">
        <v>16.047000000000001</v>
      </c>
      <c r="L13499" s="26">
        <v>175</v>
      </c>
    </row>
    <row r="13500" spans="1:12" x14ac:dyDescent="0.3">
      <c r="A13500" s="14">
        <v>933419</v>
      </c>
      <c r="B13500" s="16" t="s">
        <v>11078</v>
      </c>
      <c r="C13500" s="16" t="s">
        <v>10</v>
      </c>
      <c r="D13500" s="4">
        <v>44994</v>
      </c>
      <c r="E13500" s="23">
        <v>2023</v>
      </c>
      <c r="F13500" s="19">
        <v>6.7</v>
      </c>
      <c r="G13500" s="19">
        <f>IF(Movies[[#This Row],[rating]]=0,"",Movies[[#This Row],[rating]])</f>
        <v>6.7</v>
      </c>
      <c r="H13500" s="19" t="str">
        <f>IF(Movies[[#This Row],[rating]]=0,"No Rating","Rated")</f>
        <v>Rated</v>
      </c>
      <c r="I13500" s="16" t="s">
        <v>180</v>
      </c>
      <c r="J13500" s="29" t="s">
        <v>12</v>
      </c>
      <c r="K13500" s="19">
        <v>16.023</v>
      </c>
      <c r="L13500" s="26">
        <v>406</v>
      </c>
    </row>
    <row r="13501" spans="1:12" x14ac:dyDescent="0.3">
      <c r="A13501" s="14">
        <v>1152511</v>
      </c>
      <c r="B13501" s="16" t="s">
        <v>17005</v>
      </c>
      <c r="C13501" s="16" t="s">
        <v>3926</v>
      </c>
      <c r="D13501" s="4">
        <v>45148</v>
      </c>
      <c r="E13501" s="23">
        <v>2023</v>
      </c>
      <c r="F13501" s="19">
        <v>5.5</v>
      </c>
      <c r="G13501" s="19">
        <f>IF(Movies[[#This Row],[rating]]=0,"",Movies[[#This Row],[rating]])</f>
        <v>5.5</v>
      </c>
      <c r="H13501" s="19" t="str">
        <f>IF(Movies[[#This Row],[rating]]=0,"No Rating","Rated")</f>
        <v>Rated</v>
      </c>
      <c r="I13501" s="16" t="s">
        <v>49</v>
      </c>
      <c r="J13501" s="29" t="s">
        <v>3927</v>
      </c>
      <c r="K13501" s="19">
        <v>15.984999999999999</v>
      </c>
      <c r="L13501" s="26">
        <v>4</v>
      </c>
    </row>
    <row r="13502" spans="1:12" x14ac:dyDescent="0.3">
      <c r="A13502" s="14">
        <v>1134865</v>
      </c>
      <c r="B13502" s="16" t="s">
        <v>17006</v>
      </c>
      <c r="C13502" s="16" t="s">
        <v>14</v>
      </c>
      <c r="D13502" s="4">
        <v>45104</v>
      </c>
      <c r="E13502" s="23">
        <v>2023</v>
      </c>
      <c r="F13502" s="19">
        <v>7.4</v>
      </c>
      <c r="G13502" s="19">
        <f>IF(Movies[[#This Row],[rating]]=0,"",Movies[[#This Row],[rating]])</f>
        <v>7.4</v>
      </c>
      <c r="H13502" s="19" t="str">
        <f>IF(Movies[[#This Row],[rating]]=0,"No Rating","Rated")</f>
        <v>Rated</v>
      </c>
      <c r="I13502" s="16" t="s">
        <v>1159</v>
      </c>
      <c r="J13502" s="29" t="s">
        <v>12</v>
      </c>
      <c r="K13502" s="19">
        <v>15.977</v>
      </c>
      <c r="L13502" s="26">
        <v>72</v>
      </c>
    </row>
    <row r="13503" spans="1:12" x14ac:dyDescent="0.3">
      <c r="A13503" s="14">
        <v>808396</v>
      </c>
      <c r="B13503" s="16" t="s">
        <v>17007</v>
      </c>
      <c r="C13503" s="16" t="s">
        <v>2088</v>
      </c>
      <c r="D13503" s="4">
        <v>45099</v>
      </c>
      <c r="E13503" s="23">
        <v>2023</v>
      </c>
      <c r="F13503" s="19">
        <v>6.1</v>
      </c>
      <c r="G13503" s="19">
        <f>IF(Movies[[#This Row],[rating]]=0,"",Movies[[#This Row],[rating]])</f>
        <v>6.1</v>
      </c>
      <c r="H13503" s="19" t="str">
        <f>IF(Movies[[#This Row],[rating]]=0,"No Rating","Rated")</f>
        <v>Rated</v>
      </c>
      <c r="I13503" s="16" t="s">
        <v>3392</v>
      </c>
      <c r="J13503" s="29" t="s">
        <v>12</v>
      </c>
      <c r="K13503" s="19">
        <v>15.976000000000001</v>
      </c>
      <c r="L13503" s="26">
        <v>206</v>
      </c>
    </row>
    <row r="13504" spans="1:12" x14ac:dyDescent="0.3">
      <c r="A13504" s="14">
        <v>842544</v>
      </c>
      <c r="B13504" s="16" t="s">
        <v>17008</v>
      </c>
      <c r="C13504" s="16" t="s">
        <v>1233</v>
      </c>
      <c r="D13504" s="4">
        <v>44931</v>
      </c>
      <c r="E13504" s="23">
        <v>2023</v>
      </c>
      <c r="F13504" s="19">
        <v>6.1</v>
      </c>
      <c r="G13504" s="19">
        <f>IF(Movies[[#This Row],[rating]]=0,"",Movies[[#This Row],[rating]])</f>
        <v>6.1</v>
      </c>
      <c r="H13504" s="19" t="str">
        <f>IF(Movies[[#This Row],[rating]]=0,"No Rating","Rated")</f>
        <v>Rated</v>
      </c>
      <c r="I13504" s="16" t="s">
        <v>7343</v>
      </c>
      <c r="J13504" s="29" t="s">
        <v>12</v>
      </c>
      <c r="K13504" s="19">
        <v>15.951000000000001</v>
      </c>
      <c r="L13504" s="26">
        <v>249</v>
      </c>
    </row>
    <row r="13505" spans="1:12" x14ac:dyDescent="0.3">
      <c r="A13505" s="14">
        <v>968868</v>
      </c>
      <c r="B13505" s="16" t="s">
        <v>17009</v>
      </c>
      <c r="C13505" s="16" t="s">
        <v>144</v>
      </c>
      <c r="D13505" s="4">
        <v>45086</v>
      </c>
      <c r="E13505" s="23">
        <v>2023</v>
      </c>
      <c r="F13505" s="19">
        <v>7.2</v>
      </c>
      <c r="G13505" s="19">
        <f>IF(Movies[[#This Row],[rating]]=0,"",Movies[[#This Row],[rating]])</f>
        <v>7.2</v>
      </c>
      <c r="H13505" s="19" t="str">
        <f>IF(Movies[[#This Row],[rating]]=0,"No Rating","Rated")</f>
        <v>Rated</v>
      </c>
      <c r="I13505" s="16" t="s">
        <v>2297</v>
      </c>
      <c r="J13505" s="29" t="s">
        <v>146</v>
      </c>
      <c r="K13505" s="19">
        <v>15.949</v>
      </c>
      <c r="L13505" s="26">
        <v>56</v>
      </c>
    </row>
    <row r="13506" spans="1:12" x14ac:dyDescent="0.3">
      <c r="A13506" s="14">
        <v>1179496</v>
      </c>
      <c r="B13506" s="16" t="s">
        <v>17010</v>
      </c>
      <c r="C13506" s="16" t="s">
        <v>229</v>
      </c>
      <c r="D13506" s="4">
        <v>44931</v>
      </c>
      <c r="E13506" s="23">
        <v>2023</v>
      </c>
      <c r="F13506" s="19">
        <v>6.8</v>
      </c>
      <c r="G13506" s="19">
        <f>IF(Movies[[#This Row],[rating]]=0,"",Movies[[#This Row],[rating]])</f>
        <v>6.8</v>
      </c>
      <c r="H13506" s="19" t="str">
        <f>IF(Movies[[#This Row],[rating]]=0,"No Rating","Rated")</f>
        <v>Rated</v>
      </c>
      <c r="I13506" s="16" t="s">
        <v>30</v>
      </c>
      <c r="J13506" s="29" t="s">
        <v>34</v>
      </c>
      <c r="K13506" s="19">
        <v>15.935</v>
      </c>
      <c r="L13506" s="26">
        <v>44</v>
      </c>
    </row>
    <row r="13507" spans="1:12" x14ac:dyDescent="0.3">
      <c r="A13507" s="14">
        <v>876969</v>
      </c>
      <c r="B13507" s="16" t="s">
        <v>17011</v>
      </c>
      <c r="C13507" s="16" t="s">
        <v>2265</v>
      </c>
      <c r="D13507" s="4">
        <v>44981</v>
      </c>
      <c r="E13507" s="23">
        <v>2023</v>
      </c>
      <c r="F13507" s="19">
        <v>6</v>
      </c>
      <c r="G13507" s="19">
        <f>IF(Movies[[#This Row],[rating]]=0,"",Movies[[#This Row],[rating]])</f>
        <v>6</v>
      </c>
      <c r="H13507" s="19" t="str">
        <f>IF(Movies[[#This Row],[rating]]=0,"No Rating","Rated")</f>
        <v>Rated</v>
      </c>
      <c r="I13507" s="16" t="s">
        <v>616</v>
      </c>
      <c r="J13507" s="29" t="s">
        <v>12</v>
      </c>
      <c r="K13507" s="19">
        <v>15.930999999999999</v>
      </c>
      <c r="L13507" s="26">
        <v>171</v>
      </c>
    </row>
    <row r="13508" spans="1:12" x14ac:dyDescent="0.3">
      <c r="A13508" s="14">
        <v>1057872</v>
      </c>
      <c r="B13508" s="16" t="s">
        <v>17012</v>
      </c>
      <c r="C13508" s="16" t="s">
        <v>144</v>
      </c>
      <c r="D13508" s="4">
        <v>45037</v>
      </c>
      <c r="E13508" s="23">
        <v>2023</v>
      </c>
      <c r="F13508" s="19">
        <v>6.7</v>
      </c>
      <c r="G13508" s="19">
        <f>IF(Movies[[#This Row],[rating]]=0,"",Movies[[#This Row],[rating]])</f>
        <v>6.7</v>
      </c>
      <c r="H13508" s="19" t="str">
        <f>IF(Movies[[#This Row],[rating]]=0,"No Rating","Rated")</f>
        <v>Rated</v>
      </c>
      <c r="I13508" s="16" t="s">
        <v>889</v>
      </c>
      <c r="J13508" s="29" t="s">
        <v>146</v>
      </c>
      <c r="K13508" s="19">
        <v>15.914999999999999</v>
      </c>
      <c r="L13508" s="26">
        <v>26</v>
      </c>
    </row>
    <row r="13509" spans="1:12" x14ac:dyDescent="0.3">
      <c r="A13509" s="14">
        <v>1130899</v>
      </c>
      <c r="B13509" s="16" t="s">
        <v>17013</v>
      </c>
      <c r="C13509" s="16" t="s">
        <v>144</v>
      </c>
      <c r="D13509" s="4">
        <v>45149</v>
      </c>
      <c r="E13509" s="23">
        <v>2023</v>
      </c>
      <c r="F13509" s="19">
        <v>7.2</v>
      </c>
      <c r="G13509" s="19">
        <f>IF(Movies[[#This Row],[rating]]=0,"",Movies[[#This Row],[rating]])</f>
        <v>7.2</v>
      </c>
      <c r="H13509" s="19" t="str">
        <f>IF(Movies[[#This Row],[rating]]=0,"No Rating","Rated")</f>
        <v>Rated</v>
      </c>
      <c r="I13509" s="16" t="s">
        <v>203</v>
      </c>
      <c r="J13509" s="29" t="s">
        <v>146</v>
      </c>
      <c r="K13509" s="19">
        <v>15.878</v>
      </c>
      <c r="L13509" s="26">
        <v>36</v>
      </c>
    </row>
    <row r="13510" spans="1:12" x14ac:dyDescent="0.3">
      <c r="A13510" s="14">
        <v>1078642</v>
      </c>
      <c r="B13510" s="16" t="s">
        <v>17014</v>
      </c>
      <c r="C13510" s="16" t="s">
        <v>880</v>
      </c>
      <c r="D13510" s="4">
        <v>45246</v>
      </c>
      <c r="E13510" s="23">
        <v>2023</v>
      </c>
      <c r="F13510" s="19">
        <v>5.0999999999999996</v>
      </c>
      <c r="G13510" s="19">
        <f>IF(Movies[[#This Row],[rating]]=0,"",Movies[[#This Row],[rating]])</f>
        <v>5.0999999999999996</v>
      </c>
      <c r="H13510" s="19" t="str">
        <f>IF(Movies[[#This Row],[rating]]=0,"No Rating","Rated")</f>
        <v>Rated</v>
      </c>
      <c r="I13510" s="16" t="s">
        <v>33</v>
      </c>
      <c r="J13510" s="29" t="s">
        <v>881</v>
      </c>
      <c r="K13510" s="19">
        <v>15.864000000000001</v>
      </c>
      <c r="L13510" s="26">
        <v>46</v>
      </c>
    </row>
    <row r="13511" spans="1:12" x14ac:dyDescent="0.3">
      <c r="A13511" s="14">
        <v>1000081</v>
      </c>
      <c r="B13511" s="16" t="s">
        <v>14684</v>
      </c>
      <c r="C13511" s="16" t="s">
        <v>108</v>
      </c>
      <c r="D13511" s="4">
        <v>45165</v>
      </c>
      <c r="E13511" s="23">
        <v>2023</v>
      </c>
      <c r="F13511" s="19">
        <v>5.2</v>
      </c>
      <c r="G13511" s="19">
        <f>IF(Movies[[#This Row],[rating]]=0,"",Movies[[#This Row],[rating]])</f>
        <v>5.2</v>
      </c>
      <c r="H13511" s="19" t="str">
        <f>IF(Movies[[#This Row],[rating]]=0,"No Rating","Rated")</f>
        <v>Rated</v>
      </c>
      <c r="I13511" s="16" t="s">
        <v>136</v>
      </c>
      <c r="J13511" s="29" t="s">
        <v>110</v>
      </c>
      <c r="K13511" s="19">
        <v>15.864000000000001</v>
      </c>
      <c r="L13511" s="26">
        <v>263</v>
      </c>
    </row>
    <row r="13512" spans="1:12" x14ac:dyDescent="0.3">
      <c r="A13512" s="14">
        <v>968870</v>
      </c>
      <c r="B13512" s="16" t="s">
        <v>17015</v>
      </c>
      <c r="C13512" s="16" t="s">
        <v>144</v>
      </c>
      <c r="D13512" s="4">
        <v>45107</v>
      </c>
      <c r="E13512" s="23">
        <v>2023</v>
      </c>
      <c r="F13512" s="19">
        <v>7.8</v>
      </c>
      <c r="G13512" s="19">
        <f>IF(Movies[[#This Row],[rating]]=0,"",Movies[[#This Row],[rating]])</f>
        <v>7.8</v>
      </c>
      <c r="H13512" s="19" t="str">
        <f>IF(Movies[[#This Row],[rating]]=0,"No Rating","Rated")</f>
        <v>Rated</v>
      </c>
      <c r="I13512" s="16" t="s">
        <v>2297</v>
      </c>
      <c r="J13512" s="29" t="s">
        <v>146</v>
      </c>
      <c r="K13512" s="19">
        <v>15.85</v>
      </c>
      <c r="L13512" s="26">
        <v>42</v>
      </c>
    </row>
    <row r="13513" spans="1:12" x14ac:dyDescent="0.3">
      <c r="A13513" s="14">
        <v>898994</v>
      </c>
      <c r="B13513" s="16" t="s">
        <v>17016</v>
      </c>
      <c r="C13513" s="16" t="s">
        <v>108</v>
      </c>
      <c r="D13513" s="4">
        <v>45028</v>
      </c>
      <c r="E13513" s="23">
        <v>2023</v>
      </c>
      <c r="F13513" s="19">
        <v>5.3</v>
      </c>
      <c r="G13513" s="19">
        <f>IF(Movies[[#This Row],[rating]]=0,"",Movies[[#This Row],[rating]])</f>
        <v>5.3</v>
      </c>
      <c r="H13513" s="19" t="str">
        <f>IF(Movies[[#This Row],[rating]]=0,"No Rating","Rated")</f>
        <v>Rated</v>
      </c>
      <c r="I13513" s="16" t="s">
        <v>30</v>
      </c>
      <c r="J13513" s="29" t="s">
        <v>110</v>
      </c>
      <c r="K13513" s="19">
        <v>15.848000000000001</v>
      </c>
      <c r="L13513" s="26">
        <v>114</v>
      </c>
    </row>
    <row r="13514" spans="1:12" x14ac:dyDescent="0.3">
      <c r="A13514" s="14">
        <v>977013</v>
      </c>
      <c r="B13514" s="16" t="s">
        <v>17017</v>
      </c>
      <c r="C13514" s="16" t="s">
        <v>14</v>
      </c>
      <c r="D13514" s="4">
        <v>45128</v>
      </c>
      <c r="E13514" s="23">
        <v>2023</v>
      </c>
      <c r="F13514" s="19">
        <v>5.28</v>
      </c>
      <c r="G13514" s="19">
        <f>IF(Movies[[#This Row],[rating]]=0,"",Movies[[#This Row],[rating]])</f>
        <v>5.28</v>
      </c>
      <c r="H13514" s="19" t="str">
        <f>IF(Movies[[#This Row],[rating]]=0,"No Rating","Rated")</f>
        <v>Rated</v>
      </c>
      <c r="I13514" s="16" t="s">
        <v>178</v>
      </c>
      <c r="J13514" s="29" t="s">
        <v>12</v>
      </c>
      <c r="K13514" s="19">
        <v>15.792</v>
      </c>
      <c r="L13514" s="26">
        <v>184</v>
      </c>
    </row>
    <row r="13515" spans="1:12" x14ac:dyDescent="0.3">
      <c r="A13515" s="14">
        <v>812635</v>
      </c>
      <c r="B13515" s="16" t="s">
        <v>7974</v>
      </c>
      <c r="C13515" s="16" t="s">
        <v>160</v>
      </c>
      <c r="D13515" s="4">
        <v>45036</v>
      </c>
      <c r="E13515" s="23">
        <v>2023</v>
      </c>
      <c r="F13515" s="19">
        <v>6.3</v>
      </c>
      <c r="G13515" s="19">
        <f>IF(Movies[[#This Row],[rating]]=0,"",Movies[[#This Row],[rating]])</f>
        <v>6.3</v>
      </c>
      <c r="H13515" s="19" t="str">
        <f>IF(Movies[[#This Row],[rating]]=0,"No Rating","Rated")</f>
        <v>Rated</v>
      </c>
      <c r="I13515" s="16" t="s">
        <v>729</v>
      </c>
      <c r="J13515" s="29" t="s">
        <v>12</v>
      </c>
      <c r="K13515" s="19">
        <v>15.784000000000001</v>
      </c>
      <c r="L13515" s="26">
        <v>109</v>
      </c>
    </row>
    <row r="13516" spans="1:12" x14ac:dyDescent="0.3">
      <c r="A13516" s="14">
        <v>987917</v>
      </c>
      <c r="B13516" s="16" t="s">
        <v>17018</v>
      </c>
      <c r="C13516" s="16" t="s">
        <v>10</v>
      </c>
      <c r="D13516" s="4">
        <v>45219</v>
      </c>
      <c r="E13516" s="23">
        <v>2023</v>
      </c>
      <c r="F13516" s="19">
        <v>6.3</v>
      </c>
      <c r="G13516" s="19">
        <f>IF(Movies[[#This Row],[rating]]=0,"",Movies[[#This Row],[rating]])</f>
        <v>6.3</v>
      </c>
      <c r="H13516" s="19" t="str">
        <f>IF(Movies[[#This Row],[rating]]=0,"No Rating","Rated")</f>
        <v>Rated</v>
      </c>
      <c r="I13516" s="16" t="s">
        <v>30</v>
      </c>
      <c r="J13516" s="29" t="s">
        <v>12</v>
      </c>
      <c r="K13516" s="19">
        <v>15.778</v>
      </c>
      <c r="L13516" s="26">
        <v>364</v>
      </c>
    </row>
    <row r="13517" spans="1:12" x14ac:dyDescent="0.3">
      <c r="A13517" s="14">
        <v>1070032</v>
      </c>
      <c r="B13517" s="16" t="s">
        <v>17019</v>
      </c>
      <c r="C13517" s="16" t="s">
        <v>10</v>
      </c>
      <c r="D13517" s="4">
        <v>45222</v>
      </c>
      <c r="E13517" s="23">
        <v>2023</v>
      </c>
      <c r="F13517" s="19">
        <v>7.6</v>
      </c>
      <c r="G13517" s="19">
        <f>IF(Movies[[#This Row],[rating]]=0,"",Movies[[#This Row],[rating]])</f>
        <v>7.6</v>
      </c>
      <c r="H13517" s="19" t="str">
        <f>IF(Movies[[#This Row],[rating]]=0,"No Rating","Rated")</f>
        <v>Rated</v>
      </c>
      <c r="I13517" s="16" t="s">
        <v>1348</v>
      </c>
      <c r="J13517" s="29" t="s">
        <v>12</v>
      </c>
      <c r="K13517" s="19">
        <v>15.73</v>
      </c>
      <c r="L13517" s="26">
        <v>43</v>
      </c>
    </row>
    <row r="13518" spans="1:12" x14ac:dyDescent="0.3">
      <c r="A13518" s="14">
        <v>1151703</v>
      </c>
      <c r="B13518" s="16" t="s">
        <v>17020</v>
      </c>
      <c r="C13518" s="16" t="s">
        <v>10</v>
      </c>
      <c r="D13518" s="4">
        <v>45146</v>
      </c>
      <c r="E13518" s="23">
        <v>2023</v>
      </c>
      <c r="F13518" s="19">
        <v>4.8</v>
      </c>
      <c r="G13518" s="19">
        <f>IF(Movies[[#This Row],[rating]]=0,"",Movies[[#This Row],[rating]])</f>
        <v>4.8</v>
      </c>
      <c r="H13518" s="19" t="str">
        <f>IF(Movies[[#This Row],[rating]]=0,"No Rating","Rated")</f>
        <v>Rated</v>
      </c>
      <c r="I13518" s="16" t="s">
        <v>455</v>
      </c>
      <c r="J13518" s="29" t="s">
        <v>12</v>
      </c>
      <c r="K13518" s="19">
        <v>15.725</v>
      </c>
      <c r="L13518" s="26">
        <v>16</v>
      </c>
    </row>
    <row r="13519" spans="1:12" x14ac:dyDescent="0.3">
      <c r="A13519" s="14">
        <v>1189927</v>
      </c>
      <c r="B13519" s="16" t="s">
        <v>9088</v>
      </c>
      <c r="C13519" s="16" t="s">
        <v>17021</v>
      </c>
      <c r="D13519" s="4">
        <v>45211</v>
      </c>
      <c r="E13519" s="23">
        <v>2023</v>
      </c>
      <c r="F13519" s="19">
        <v>6.1</v>
      </c>
      <c r="G13519" s="19">
        <f>IF(Movies[[#This Row],[rating]]=0,"",Movies[[#This Row],[rating]])</f>
        <v>6.1</v>
      </c>
      <c r="H13519" s="19" t="str">
        <f>IF(Movies[[#This Row],[rating]]=0,"No Rating","Rated")</f>
        <v>Rated</v>
      </c>
      <c r="I13519" s="16" t="s">
        <v>136</v>
      </c>
      <c r="J13519" s="29" t="s">
        <v>34</v>
      </c>
      <c r="K13519" s="19">
        <v>15.714</v>
      </c>
      <c r="L13519" s="26">
        <v>181</v>
      </c>
    </row>
    <row r="13520" spans="1:12" x14ac:dyDescent="0.3">
      <c r="A13520" s="14">
        <v>1057577</v>
      </c>
      <c r="B13520" s="16" t="s">
        <v>17022</v>
      </c>
      <c r="C13520" s="16" t="s">
        <v>1540</v>
      </c>
      <c r="D13520" s="4">
        <v>45002</v>
      </c>
      <c r="E13520" s="23">
        <v>2023</v>
      </c>
      <c r="F13520" s="19">
        <v>4.7</v>
      </c>
      <c r="G13520" s="19">
        <f>IF(Movies[[#This Row],[rating]]=0,"",Movies[[#This Row],[rating]])</f>
        <v>4.7</v>
      </c>
      <c r="H13520" s="19" t="str">
        <f>IF(Movies[[#This Row],[rating]]=0,"No Rating","Rated")</f>
        <v>Rated</v>
      </c>
      <c r="I13520" s="16" t="s">
        <v>49</v>
      </c>
      <c r="J13520" s="29" t="s">
        <v>605</v>
      </c>
      <c r="K13520" s="19">
        <v>15.677</v>
      </c>
      <c r="L13520" s="26">
        <v>125</v>
      </c>
    </row>
    <row r="13521" spans="1:12" x14ac:dyDescent="0.3">
      <c r="A13521" s="14">
        <v>887870</v>
      </c>
      <c r="B13521" s="16" t="s">
        <v>17023</v>
      </c>
      <c r="C13521" s="16" t="s">
        <v>144</v>
      </c>
      <c r="D13521" s="4">
        <v>44974</v>
      </c>
      <c r="E13521" s="23">
        <v>2023</v>
      </c>
      <c r="F13521" s="19">
        <v>8</v>
      </c>
      <c r="G13521" s="19">
        <f>IF(Movies[[#This Row],[rating]]=0,"",Movies[[#This Row],[rating]])</f>
        <v>8</v>
      </c>
      <c r="H13521" s="19" t="str">
        <f>IF(Movies[[#This Row],[rating]]=0,"No Rating","Rated")</f>
        <v>Rated</v>
      </c>
      <c r="I13521" s="16" t="s">
        <v>6682</v>
      </c>
      <c r="J13521" s="29" t="s">
        <v>146</v>
      </c>
      <c r="K13521" s="19">
        <v>15.672000000000001</v>
      </c>
      <c r="L13521" s="26">
        <v>58</v>
      </c>
    </row>
    <row r="13522" spans="1:12" x14ac:dyDescent="0.3">
      <c r="A13522" s="14">
        <v>667717</v>
      </c>
      <c r="B13522" s="16" t="s">
        <v>17024</v>
      </c>
      <c r="C13522" s="16" t="s">
        <v>411</v>
      </c>
      <c r="D13522" s="4">
        <v>44948</v>
      </c>
      <c r="E13522" s="23">
        <v>2023</v>
      </c>
      <c r="F13522" s="19">
        <v>6.9379999999999997</v>
      </c>
      <c r="G13522" s="19">
        <f>IF(Movies[[#This Row],[rating]]=0,"",Movies[[#This Row],[rating]])</f>
        <v>6.9379999999999997</v>
      </c>
      <c r="H13522" s="19" t="str">
        <f>IF(Movies[[#This Row],[rating]]=0,"No Rating","Rated")</f>
        <v>Rated</v>
      </c>
      <c r="I13522" s="16" t="s">
        <v>17025</v>
      </c>
      <c r="J13522" s="29" t="s">
        <v>342</v>
      </c>
      <c r="K13522" s="19">
        <v>15.661</v>
      </c>
      <c r="L13522" s="26">
        <v>113</v>
      </c>
    </row>
    <row r="13523" spans="1:12" x14ac:dyDescent="0.3">
      <c r="A13523" s="14">
        <v>1175959</v>
      </c>
      <c r="B13523" s="16" t="s">
        <v>17026</v>
      </c>
      <c r="C13523" s="16" t="s">
        <v>10</v>
      </c>
      <c r="D13523" s="4">
        <v>45188</v>
      </c>
      <c r="E13523" s="23">
        <v>2023</v>
      </c>
      <c r="F13523" s="19">
        <v>5.2</v>
      </c>
      <c r="G13523" s="19">
        <f>IF(Movies[[#This Row],[rating]]=0,"",Movies[[#This Row],[rating]])</f>
        <v>5.2</v>
      </c>
      <c r="H13523" s="19" t="str">
        <f>IF(Movies[[#This Row],[rating]]=0,"No Rating","Rated")</f>
        <v>Rated</v>
      </c>
      <c r="I13523" s="16" t="s">
        <v>19</v>
      </c>
      <c r="J13523" s="29" t="s">
        <v>12</v>
      </c>
      <c r="K13523" s="19">
        <v>15.637</v>
      </c>
      <c r="L13523" s="26">
        <v>13</v>
      </c>
    </row>
    <row r="13524" spans="1:12" x14ac:dyDescent="0.3">
      <c r="A13524" s="14">
        <v>1117006</v>
      </c>
      <c r="B13524" s="16" t="s">
        <v>17027</v>
      </c>
      <c r="C13524" s="16" t="s">
        <v>540</v>
      </c>
      <c r="D13524" s="4">
        <v>45218</v>
      </c>
      <c r="E13524" s="23">
        <v>2023</v>
      </c>
      <c r="F13524" s="19">
        <v>6.5629999999999997</v>
      </c>
      <c r="G13524" s="19">
        <f>IF(Movies[[#This Row],[rating]]=0,"",Movies[[#This Row],[rating]])</f>
        <v>6.5629999999999997</v>
      </c>
      <c r="H13524" s="19" t="str">
        <f>IF(Movies[[#This Row],[rating]]=0,"No Rating","Rated")</f>
        <v>Rated</v>
      </c>
      <c r="I13524" s="16" t="s">
        <v>5421</v>
      </c>
      <c r="J13524" s="29" t="s">
        <v>34</v>
      </c>
      <c r="K13524" s="19">
        <v>15.637</v>
      </c>
      <c r="L13524" s="26">
        <v>24</v>
      </c>
    </row>
    <row r="13525" spans="1:12" x14ac:dyDescent="0.3">
      <c r="A13525" s="14">
        <v>632065</v>
      </c>
      <c r="B13525" s="16" t="s">
        <v>17028</v>
      </c>
      <c r="C13525" s="16" t="s">
        <v>10</v>
      </c>
      <c r="D13525" s="4">
        <v>44938</v>
      </c>
      <c r="E13525" s="23">
        <v>2023</v>
      </c>
      <c r="F13525" s="19">
        <v>5.6</v>
      </c>
      <c r="G13525" s="19">
        <f>IF(Movies[[#This Row],[rating]]=0,"",Movies[[#This Row],[rating]])</f>
        <v>5.6</v>
      </c>
      <c r="H13525" s="19" t="str">
        <f>IF(Movies[[#This Row],[rating]]=0,"No Rating","Rated")</f>
        <v>Rated</v>
      </c>
      <c r="I13525" s="16" t="s">
        <v>30</v>
      </c>
      <c r="J13525" s="29" t="s">
        <v>12</v>
      </c>
      <c r="K13525" s="19">
        <v>15.628</v>
      </c>
      <c r="L13525" s="26">
        <v>105</v>
      </c>
    </row>
    <row r="13526" spans="1:12" x14ac:dyDescent="0.3">
      <c r="A13526" s="14">
        <v>1059572</v>
      </c>
      <c r="B13526" s="16" t="s">
        <v>17029</v>
      </c>
      <c r="C13526" s="16" t="s">
        <v>144</v>
      </c>
      <c r="D13526" s="4">
        <v>45142</v>
      </c>
      <c r="E13526" s="23">
        <v>2023</v>
      </c>
      <c r="F13526" s="19">
        <v>6.875</v>
      </c>
      <c r="G13526" s="19">
        <f>IF(Movies[[#This Row],[rating]]=0,"",Movies[[#This Row],[rating]])</f>
        <v>6.875</v>
      </c>
      <c r="H13526" s="19" t="str">
        <f>IF(Movies[[#This Row],[rating]]=0,"No Rating","Rated")</f>
        <v>Rated</v>
      </c>
      <c r="I13526" s="16" t="s">
        <v>17030</v>
      </c>
      <c r="J13526" s="29" t="s">
        <v>146</v>
      </c>
      <c r="K13526" s="19">
        <v>15.593</v>
      </c>
      <c r="L13526" s="26">
        <v>19</v>
      </c>
    </row>
    <row r="13527" spans="1:12" x14ac:dyDescent="0.3">
      <c r="A13527" s="14">
        <v>843846</v>
      </c>
      <c r="B13527" s="16" t="s">
        <v>17031</v>
      </c>
      <c r="C13527" s="16" t="s">
        <v>14</v>
      </c>
      <c r="D13527" s="4">
        <v>44960</v>
      </c>
      <c r="E13527" s="23">
        <v>2023</v>
      </c>
      <c r="F13527" s="19">
        <v>6</v>
      </c>
      <c r="G13527" s="19">
        <f>IF(Movies[[#This Row],[rating]]=0,"",Movies[[#This Row],[rating]])</f>
        <v>6</v>
      </c>
      <c r="H13527" s="19" t="str">
        <f>IF(Movies[[#This Row],[rating]]=0,"No Rating","Rated")</f>
        <v>Rated</v>
      </c>
      <c r="I13527" s="16" t="s">
        <v>2057</v>
      </c>
      <c r="J13527" s="29" t="s">
        <v>12</v>
      </c>
      <c r="K13527" s="19">
        <v>15.555</v>
      </c>
      <c r="L13527" s="26">
        <v>165</v>
      </c>
    </row>
    <row r="13528" spans="1:12" x14ac:dyDescent="0.3">
      <c r="A13528" s="14">
        <v>1058078</v>
      </c>
      <c r="B13528" s="16" t="s">
        <v>17032</v>
      </c>
      <c r="C13528" s="16" t="s">
        <v>750</v>
      </c>
      <c r="D13528" s="4">
        <v>45219</v>
      </c>
      <c r="E13528" s="23">
        <v>2023</v>
      </c>
      <c r="F13528" s="19">
        <v>5.9</v>
      </c>
      <c r="G13528" s="19">
        <f>IF(Movies[[#This Row],[rating]]=0,"",Movies[[#This Row],[rating]])</f>
        <v>5.9</v>
      </c>
      <c r="H13528" s="19" t="str">
        <f>IF(Movies[[#This Row],[rating]]=0,"No Rating","Rated")</f>
        <v>Rated</v>
      </c>
      <c r="I13528" s="16" t="s">
        <v>468</v>
      </c>
      <c r="J13528" s="29" t="s">
        <v>553</v>
      </c>
      <c r="K13528" s="19">
        <v>15.548999999999999</v>
      </c>
      <c r="L13528" s="26">
        <v>66</v>
      </c>
    </row>
    <row r="13529" spans="1:12" x14ac:dyDescent="0.3">
      <c r="A13529" s="14">
        <v>1013240</v>
      </c>
      <c r="B13529" s="16" t="s">
        <v>17033</v>
      </c>
      <c r="C13529" s="16" t="s">
        <v>3367</v>
      </c>
      <c r="D13529" s="4">
        <v>45205</v>
      </c>
      <c r="E13529" s="23">
        <v>2023</v>
      </c>
      <c r="F13529" s="19">
        <v>6.7</v>
      </c>
      <c r="G13529" s="19">
        <f>IF(Movies[[#This Row],[rating]]=0,"",Movies[[#This Row],[rating]])</f>
        <v>6.7</v>
      </c>
      <c r="H13529" s="19" t="str">
        <f>IF(Movies[[#This Row],[rating]]=0,"No Rating","Rated")</f>
        <v>Rated</v>
      </c>
      <c r="I13529" s="16" t="s">
        <v>17034</v>
      </c>
      <c r="J13529" s="29" t="s">
        <v>3112</v>
      </c>
      <c r="K13529" s="19">
        <v>15.542</v>
      </c>
      <c r="L13529" s="26">
        <v>77</v>
      </c>
    </row>
    <row r="13530" spans="1:12" x14ac:dyDescent="0.3">
      <c r="A13530" s="14">
        <v>1058638</v>
      </c>
      <c r="B13530" s="16" t="s">
        <v>17035</v>
      </c>
      <c r="C13530" s="16" t="s">
        <v>10</v>
      </c>
      <c r="D13530" s="4">
        <v>45156</v>
      </c>
      <c r="E13530" s="23">
        <v>2023</v>
      </c>
      <c r="F13530" s="19">
        <v>6.5</v>
      </c>
      <c r="G13530" s="19">
        <f>IF(Movies[[#This Row],[rating]]=0,"",Movies[[#This Row],[rating]])</f>
        <v>6.5</v>
      </c>
      <c r="H13530" s="19" t="str">
        <f>IF(Movies[[#This Row],[rating]]=0,"No Rating","Rated")</f>
        <v>Rated</v>
      </c>
      <c r="I13530" s="16" t="s">
        <v>17036</v>
      </c>
      <c r="J13530" s="29" t="s">
        <v>12</v>
      </c>
      <c r="K13530" s="19">
        <v>15.534000000000001</v>
      </c>
      <c r="L13530" s="26">
        <v>104</v>
      </c>
    </row>
    <row r="13531" spans="1:12" x14ac:dyDescent="0.3">
      <c r="A13531" s="14">
        <v>717980</v>
      </c>
      <c r="B13531" s="16" t="s">
        <v>17037</v>
      </c>
      <c r="C13531" s="16" t="s">
        <v>10</v>
      </c>
      <c r="D13531" s="4">
        <v>44967</v>
      </c>
      <c r="E13531" s="23">
        <v>2023</v>
      </c>
      <c r="F13531" s="19">
        <v>6.931</v>
      </c>
      <c r="G13531" s="19">
        <f>IF(Movies[[#This Row],[rating]]=0,"",Movies[[#This Row],[rating]])</f>
        <v>6.931</v>
      </c>
      <c r="H13531" s="19" t="str">
        <f>IF(Movies[[#This Row],[rating]]=0,"No Rating","Rated")</f>
        <v>Rated</v>
      </c>
      <c r="I13531" s="16" t="s">
        <v>2721</v>
      </c>
      <c r="J13531" s="29" t="s">
        <v>12</v>
      </c>
      <c r="K13531" s="19">
        <v>15.532999999999999</v>
      </c>
      <c r="L13531" s="26">
        <v>562</v>
      </c>
    </row>
    <row r="13532" spans="1:12" x14ac:dyDescent="0.3">
      <c r="A13532" s="14">
        <v>964819</v>
      </c>
      <c r="B13532" s="16" t="s">
        <v>17038</v>
      </c>
      <c r="C13532" s="16" t="s">
        <v>584</v>
      </c>
      <c r="D13532" s="4">
        <v>45043</v>
      </c>
      <c r="E13532" s="23">
        <v>2023</v>
      </c>
      <c r="F13532" s="19">
        <v>4.5</v>
      </c>
      <c r="G13532" s="19">
        <f>IF(Movies[[#This Row],[rating]]=0,"",Movies[[#This Row],[rating]])</f>
        <v>4.5</v>
      </c>
      <c r="H13532" s="19" t="str">
        <f>IF(Movies[[#This Row],[rating]]=0,"No Rating","Rated")</f>
        <v>Rated</v>
      </c>
      <c r="I13532" s="16" t="s">
        <v>49</v>
      </c>
      <c r="J13532" s="29" t="s">
        <v>286</v>
      </c>
      <c r="K13532" s="19">
        <v>15.529</v>
      </c>
      <c r="L13532" s="26">
        <v>18</v>
      </c>
    </row>
    <row r="13533" spans="1:12" x14ac:dyDescent="0.3">
      <c r="A13533" s="14">
        <v>650036</v>
      </c>
      <c r="B13533" s="16" t="s">
        <v>17039</v>
      </c>
      <c r="C13533" s="16" t="s">
        <v>877</v>
      </c>
      <c r="D13533" s="4">
        <v>45040</v>
      </c>
      <c r="E13533" s="23">
        <v>2023</v>
      </c>
      <c r="F13533" s="19">
        <v>6</v>
      </c>
      <c r="G13533" s="19">
        <f>IF(Movies[[#This Row],[rating]]=0,"",Movies[[#This Row],[rating]])</f>
        <v>6</v>
      </c>
      <c r="H13533" s="19" t="str">
        <f>IF(Movies[[#This Row],[rating]]=0,"No Rating","Rated")</f>
        <v>Rated</v>
      </c>
      <c r="I13533" s="16" t="s">
        <v>312</v>
      </c>
      <c r="J13533" s="29" t="s">
        <v>774</v>
      </c>
      <c r="K13533" s="19">
        <v>15.494999999999999</v>
      </c>
      <c r="L13533" s="26">
        <v>23</v>
      </c>
    </row>
    <row r="13534" spans="1:12" x14ac:dyDescent="0.3">
      <c r="A13534" s="14">
        <v>843843</v>
      </c>
      <c r="B13534" s="16" t="s">
        <v>5295</v>
      </c>
      <c r="C13534" s="16" t="s">
        <v>17040</v>
      </c>
      <c r="D13534" s="4">
        <v>45266</v>
      </c>
      <c r="E13534" s="23">
        <v>2023</v>
      </c>
      <c r="F13534" s="19">
        <v>6.4</v>
      </c>
      <c r="G13534" s="19">
        <f>IF(Movies[[#This Row],[rating]]=0,"",Movies[[#This Row],[rating]])</f>
        <v>6.4</v>
      </c>
      <c r="H13534" s="19" t="str">
        <f>IF(Movies[[#This Row],[rating]]=0,"No Rating","Rated")</f>
        <v>Rated</v>
      </c>
      <c r="I13534" s="16" t="s">
        <v>11369</v>
      </c>
      <c r="J13534" s="29" t="s">
        <v>110</v>
      </c>
      <c r="K13534" s="19">
        <v>15.47</v>
      </c>
      <c r="L13534" s="26">
        <v>155</v>
      </c>
    </row>
    <row r="13535" spans="1:12" x14ac:dyDescent="0.3">
      <c r="A13535" s="14">
        <v>1047016</v>
      </c>
      <c r="B13535" s="16" t="s">
        <v>17041</v>
      </c>
      <c r="C13535" s="16" t="s">
        <v>540</v>
      </c>
      <c r="D13535" s="4">
        <v>45230</v>
      </c>
      <c r="E13535" s="23">
        <v>2023</v>
      </c>
      <c r="F13535" s="19">
        <v>7</v>
      </c>
      <c r="G13535" s="19">
        <f>IF(Movies[[#This Row],[rating]]=0,"",Movies[[#This Row],[rating]])</f>
        <v>7</v>
      </c>
      <c r="H13535" s="19" t="str">
        <f>IF(Movies[[#This Row],[rating]]=0,"No Rating","Rated")</f>
        <v>Rated</v>
      </c>
      <c r="I13535" s="16" t="s">
        <v>2487</v>
      </c>
      <c r="J13535" s="29" t="s">
        <v>511</v>
      </c>
      <c r="K13535" s="19">
        <v>15.387</v>
      </c>
      <c r="L13535" s="26">
        <v>188</v>
      </c>
    </row>
    <row r="13536" spans="1:12" x14ac:dyDescent="0.3">
      <c r="A13536" s="14">
        <v>970348</v>
      </c>
      <c r="B13536" s="16" t="s">
        <v>17042</v>
      </c>
      <c r="C13536" s="16" t="s">
        <v>4618</v>
      </c>
      <c r="D13536" s="4">
        <v>45198</v>
      </c>
      <c r="E13536" s="23">
        <v>2023</v>
      </c>
      <c r="F13536" s="19">
        <v>7.2</v>
      </c>
      <c r="G13536" s="19">
        <f>IF(Movies[[#This Row],[rating]]=0,"",Movies[[#This Row],[rating]])</f>
        <v>7.2</v>
      </c>
      <c r="H13536" s="19" t="str">
        <f>IF(Movies[[#This Row],[rating]]=0,"No Rating","Rated")</f>
        <v>Rated</v>
      </c>
      <c r="I13536" s="16" t="s">
        <v>49</v>
      </c>
      <c r="J13536" s="29" t="s">
        <v>12</v>
      </c>
      <c r="K13536" s="19">
        <v>15.364000000000001</v>
      </c>
      <c r="L13536" s="26">
        <v>336</v>
      </c>
    </row>
    <row r="13537" spans="1:12" x14ac:dyDescent="0.3">
      <c r="A13537" s="14">
        <v>1000475</v>
      </c>
      <c r="B13537" s="16" t="s">
        <v>17043</v>
      </c>
      <c r="C13537" s="16" t="s">
        <v>8287</v>
      </c>
      <c r="D13537" s="4">
        <v>45139</v>
      </c>
      <c r="E13537" s="23">
        <v>2023</v>
      </c>
      <c r="F13537" s="19">
        <v>6.4</v>
      </c>
      <c r="G13537" s="19">
        <f>IF(Movies[[#This Row],[rating]]=0,"",Movies[[#This Row],[rating]])</f>
        <v>6.4</v>
      </c>
      <c r="H13537" s="19" t="str">
        <f>IF(Movies[[#This Row],[rating]]=0,"No Rating","Rated")</f>
        <v>Rated</v>
      </c>
      <c r="I13537" s="16" t="s">
        <v>17044</v>
      </c>
      <c r="J13537" s="29" t="s">
        <v>12</v>
      </c>
      <c r="K13537" s="19">
        <v>15.358000000000001</v>
      </c>
      <c r="L13537" s="26">
        <v>155</v>
      </c>
    </row>
    <row r="13538" spans="1:12" x14ac:dyDescent="0.3">
      <c r="A13538" s="14">
        <v>734002</v>
      </c>
      <c r="B13538" s="16" t="s">
        <v>17045</v>
      </c>
      <c r="C13538" s="16" t="s">
        <v>17046</v>
      </c>
      <c r="D13538" s="4">
        <v>45212</v>
      </c>
      <c r="E13538" s="23">
        <v>2023</v>
      </c>
      <c r="F13538" s="19">
        <v>7.6</v>
      </c>
      <c r="G13538" s="19">
        <f>IF(Movies[[#This Row],[rating]]=0,"",Movies[[#This Row],[rating]])</f>
        <v>7.6</v>
      </c>
      <c r="H13538" s="19" t="str">
        <f>IF(Movies[[#This Row],[rating]]=0,"No Rating","Rated")</f>
        <v>Rated</v>
      </c>
      <c r="I13538" s="16" t="s">
        <v>17047</v>
      </c>
      <c r="J13538" s="29" t="s">
        <v>2139</v>
      </c>
      <c r="K13538" s="19">
        <v>15.313000000000001</v>
      </c>
      <c r="L13538" s="26">
        <v>124</v>
      </c>
    </row>
    <row r="13539" spans="1:12" x14ac:dyDescent="0.3">
      <c r="A13539" s="14">
        <v>842945</v>
      </c>
      <c r="B13539" s="16" t="s">
        <v>17048</v>
      </c>
      <c r="C13539" s="16" t="s">
        <v>10</v>
      </c>
      <c r="D13539" s="4">
        <v>45002</v>
      </c>
      <c r="E13539" s="23">
        <v>2023</v>
      </c>
      <c r="F13539" s="19">
        <v>5.7</v>
      </c>
      <c r="G13539" s="19">
        <f>IF(Movies[[#This Row],[rating]]=0,"",Movies[[#This Row],[rating]])</f>
        <v>5.7</v>
      </c>
      <c r="H13539" s="19" t="str">
        <f>IF(Movies[[#This Row],[rating]]=0,"No Rating","Rated")</f>
        <v>Rated</v>
      </c>
      <c r="I13539" s="16" t="s">
        <v>808</v>
      </c>
      <c r="J13539" s="29" t="s">
        <v>12</v>
      </c>
      <c r="K13539" s="19">
        <v>15.295</v>
      </c>
      <c r="L13539" s="26">
        <v>257</v>
      </c>
    </row>
    <row r="13540" spans="1:12" x14ac:dyDescent="0.3">
      <c r="A13540" s="14">
        <v>826753</v>
      </c>
      <c r="B13540" s="16" t="s">
        <v>17049</v>
      </c>
      <c r="C13540" s="16" t="s">
        <v>10</v>
      </c>
      <c r="D13540" s="4">
        <v>44932</v>
      </c>
      <c r="E13540" s="23">
        <v>2023</v>
      </c>
      <c r="F13540" s="19">
        <v>6</v>
      </c>
      <c r="G13540" s="19">
        <f>IF(Movies[[#This Row],[rating]]=0,"",Movies[[#This Row],[rating]])</f>
        <v>6</v>
      </c>
      <c r="H13540" s="19" t="str">
        <f>IF(Movies[[#This Row],[rating]]=0,"No Rating","Rated")</f>
        <v>Rated</v>
      </c>
      <c r="I13540" s="16" t="s">
        <v>132</v>
      </c>
      <c r="J13540" s="29" t="s">
        <v>12</v>
      </c>
      <c r="K13540" s="19">
        <v>15.276999999999999</v>
      </c>
      <c r="L13540" s="26">
        <v>127</v>
      </c>
    </row>
    <row r="13541" spans="1:12" x14ac:dyDescent="0.3">
      <c r="A13541" s="14">
        <v>1045205</v>
      </c>
      <c r="B13541" s="16" t="s">
        <v>17050</v>
      </c>
      <c r="C13541" s="16" t="s">
        <v>284</v>
      </c>
      <c r="D13541" s="4">
        <v>45029</v>
      </c>
      <c r="E13541" s="23">
        <v>2023</v>
      </c>
      <c r="F13541" s="19">
        <v>6.0679999999999996</v>
      </c>
      <c r="G13541" s="19">
        <f>IF(Movies[[#This Row],[rating]]=0,"",Movies[[#This Row],[rating]])</f>
        <v>6.0679999999999996</v>
      </c>
      <c r="H13541" s="19" t="str">
        <f>IF(Movies[[#This Row],[rating]]=0,"No Rating","Rated")</f>
        <v>Rated</v>
      </c>
      <c r="I13541" s="16" t="s">
        <v>49</v>
      </c>
      <c r="J13541" s="29" t="s">
        <v>286</v>
      </c>
      <c r="K13541" s="19">
        <v>15.275</v>
      </c>
      <c r="L13541" s="26">
        <v>37</v>
      </c>
    </row>
    <row r="13542" spans="1:12" x14ac:dyDescent="0.3">
      <c r="A13542" s="14">
        <v>1052158</v>
      </c>
      <c r="B13542" s="16" t="s">
        <v>17051</v>
      </c>
      <c r="C13542" s="16" t="s">
        <v>416</v>
      </c>
      <c r="D13542" s="4">
        <v>45244</v>
      </c>
      <c r="E13542" s="23">
        <v>2023</v>
      </c>
      <c r="F13542" s="19">
        <v>5.8</v>
      </c>
      <c r="G13542" s="19">
        <f>IF(Movies[[#This Row],[rating]]=0,"",Movies[[#This Row],[rating]])</f>
        <v>5.8</v>
      </c>
      <c r="H13542" s="19" t="str">
        <f>IF(Movies[[#This Row],[rating]]=0,"No Rating","Rated")</f>
        <v>Rated</v>
      </c>
      <c r="I13542" s="16" t="s">
        <v>175</v>
      </c>
      <c r="J13542" s="29" t="s">
        <v>12</v>
      </c>
      <c r="K13542" s="19">
        <v>15.257</v>
      </c>
      <c r="L13542" s="26">
        <v>57</v>
      </c>
    </row>
    <row r="13543" spans="1:12" x14ac:dyDescent="0.3">
      <c r="A13543" s="14">
        <v>1053600</v>
      </c>
      <c r="B13543" s="16" t="s">
        <v>17052</v>
      </c>
      <c r="C13543" s="16" t="s">
        <v>51</v>
      </c>
      <c r="D13543" s="4">
        <v>45037</v>
      </c>
      <c r="E13543" s="23">
        <v>2023</v>
      </c>
      <c r="F13543" s="19">
        <v>7</v>
      </c>
      <c r="G13543" s="19">
        <f>IF(Movies[[#This Row],[rating]]=0,"",Movies[[#This Row],[rating]])</f>
        <v>7</v>
      </c>
      <c r="H13543" s="19" t="str">
        <f>IF(Movies[[#This Row],[rating]]=0,"No Rating","Rated")</f>
        <v>Rated</v>
      </c>
      <c r="I13543" s="16" t="s">
        <v>49</v>
      </c>
      <c r="J13543" s="29" t="s">
        <v>34</v>
      </c>
      <c r="K13543" s="19">
        <v>15.250999999999999</v>
      </c>
      <c r="L13543" s="26">
        <v>97</v>
      </c>
    </row>
    <row r="13544" spans="1:12" x14ac:dyDescent="0.3">
      <c r="A13544" s="14">
        <v>1121575</v>
      </c>
      <c r="B13544" s="16" t="s">
        <v>17053</v>
      </c>
      <c r="C13544" s="16" t="s">
        <v>10</v>
      </c>
      <c r="D13544" s="4">
        <v>45152</v>
      </c>
      <c r="E13544" s="23">
        <v>2023</v>
      </c>
      <c r="F13544" s="19">
        <v>6.8</v>
      </c>
      <c r="G13544" s="19">
        <f>IF(Movies[[#This Row],[rating]]=0,"",Movies[[#This Row],[rating]])</f>
        <v>6.8</v>
      </c>
      <c r="H13544" s="19" t="str">
        <f>IF(Movies[[#This Row],[rating]]=0,"No Rating","Rated")</f>
        <v>Rated</v>
      </c>
      <c r="I13544" s="16" t="s">
        <v>2224</v>
      </c>
      <c r="J13544" s="29" t="s">
        <v>12</v>
      </c>
      <c r="K13544" s="19">
        <v>15.218999999999999</v>
      </c>
      <c r="L13544" s="26">
        <v>79</v>
      </c>
    </row>
    <row r="13545" spans="1:12" x14ac:dyDescent="0.3">
      <c r="A13545" s="14">
        <v>1092329</v>
      </c>
      <c r="B13545" s="16" t="s">
        <v>17054</v>
      </c>
      <c r="C13545" s="16" t="s">
        <v>10</v>
      </c>
      <c r="D13545" s="4">
        <v>45239</v>
      </c>
      <c r="E13545" s="23">
        <v>2023</v>
      </c>
      <c r="F13545" s="19">
        <v>7.9</v>
      </c>
      <c r="G13545" s="19">
        <f>IF(Movies[[#This Row],[rating]]=0,"",Movies[[#This Row],[rating]])</f>
        <v>7.9</v>
      </c>
      <c r="H13545" s="19" t="str">
        <f>IF(Movies[[#This Row],[rating]]=0,"No Rating","Rated")</f>
        <v>Rated</v>
      </c>
      <c r="I13545" s="16" t="s">
        <v>806</v>
      </c>
      <c r="J13545" s="29" t="s">
        <v>12</v>
      </c>
      <c r="K13545" s="19">
        <v>15.211</v>
      </c>
      <c r="L13545" s="26">
        <v>71</v>
      </c>
    </row>
    <row r="13546" spans="1:12" x14ac:dyDescent="0.3">
      <c r="A13546" s="14">
        <v>1003580</v>
      </c>
      <c r="B13546" s="16" t="s">
        <v>17055</v>
      </c>
      <c r="C13546" s="16" t="s">
        <v>10</v>
      </c>
      <c r="D13546" s="4">
        <v>44964</v>
      </c>
      <c r="E13546" s="23">
        <v>2023</v>
      </c>
      <c r="F13546" s="19">
        <v>6.5</v>
      </c>
      <c r="G13546" s="19">
        <f>IF(Movies[[#This Row],[rating]]=0,"",Movies[[#This Row],[rating]])</f>
        <v>6.5</v>
      </c>
      <c r="H13546" s="19" t="str">
        <f>IF(Movies[[#This Row],[rating]]=0,"No Rating","Rated")</f>
        <v>Rated</v>
      </c>
      <c r="I13546" s="16" t="s">
        <v>3157</v>
      </c>
      <c r="J13546" s="29" t="s">
        <v>12</v>
      </c>
      <c r="K13546" s="19">
        <v>15.189</v>
      </c>
      <c r="L13546" s="26">
        <v>188</v>
      </c>
    </row>
    <row r="13547" spans="1:12" x14ac:dyDescent="0.3">
      <c r="A13547" s="14">
        <v>983883</v>
      </c>
      <c r="B13547" s="16" t="s">
        <v>17056</v>
      </c>
      <c r="C13547" s="16" t="s">
        <v>1144</v>
      </c>
      <c r="D13547" s="4">
        <v>44967</v>
      </c>
      <c r="E13547" s="23">
        <v>2023</v>
      </c>
      <c r="F13547" s="19">
        <v>7</v>
      </c>
      <c r="G13547" s="19">
        <f>IF(Movies[[#This Row],[rating]]=0,"",Movies[[#This Row],[rating]])</f>
        <v>7</v>
      </c>
      <c r="H13547" s="19" t="str">
        <f>IF(Movies[[#This Row],[rating]]=0,"No Rating","Rated")</f>
        <v>Rated</v>
      </c>
      <c r="I13547" s="16" t="s">
        <v>17057</v>
      </c>
      <c r="J13547" s="29" t="s">
        <v>342</v>
      </c>
      <c r="K13547" s="19">
        <v>15.129</v>
      </c>
      <c r="L13547" s="26">
        <v>152</v>
      </c>
    </row>
    <row r="13548" spans="1:12" x14ac:dyDescent="0.3">
      <c r="A13548" s="14">
        <v>937085</v>
      </c>
      <c r="B13548" s="16" t="s">
        <v>17058</v>
      </c>
      <c r="C13548" s="16" t="s">
        <v>17059</v>
      </c>
      <c r="D13548" s="4">
        <v>45196</v>
      </c>
      <c r="E13548" s="23">
        <v>2023</v>
      </c>
      <c r="F13548" s="19">
        <v>7.2</v>
      </c>
      <c r="G13548" s="19">
        <f>IF(Movies[[#This Row],[rating]]=0,"",Movies[[#This Row],[rating]])</f>
        <v>7.2</v>
      </c>
      <c r="H13548" s="19" t="str">
        <f>IF(Movies[[#This Row],[rating]]=0,"No Rating","Rated")</f>
        <v>Rated</v>
      </c>
      <c r="I13548" s="16" t="s">
        <v>180</v>
      </c>
      <c r="J13548" s="29" t="s">
        <v>1303</v>
      </c>
      <c r="K13548" s="19">
        <v>15.071</v>
      </c>
      <c r="L13548" s="26">
        <v>78</v>
      </c>
    </row>
    <row r="13549" spans="1:12" x14ac:dyDescent="0.3">
      <c r="A13549" s="14">
        <v>1119173</v>
      </c>
      <c r="B13549" s="16" t="s">
        <v>17060</v>
      </c>
      <c r="C13549" s="16" t="s">
        <v>647</v>
      </c>
      <c r="D13549" s="4">
        <v>45078</v>
      </c>
      <c r="E13549" s="23">
        <v>2023</v>
      </c>
      <c r="F13549" s="19">
        <v>6.9</v>
      </c>
      <c r="G13549" s="19">
        <f>IF(Movies[[#This Row],[rating]]=0,"",Movies[[#This Row],[rating]])</f>
        <v>6.9</v>
      </c>
      <c r="H13549" s="19" t="str">
        <f>IF(Movies[[#This Row],[rating]]=0,"No Rating","Rated")</f>
        <v>Rated</v>
      </c>
      <c r="I13549" s="16" t="s">
        <v>1089</v>
      </c>
      <c r="J13549" s="29" t="s">
        <v>648</v>
      </c>
      <c r="K13549" s="19">
        <v>15.057</v>
      </c>
      <c r="L13549" s="26">
        <v>244</v>
      </c>
    </row>
    <row r="13550" spans="1:12" x14ac:dyDescent="0.3">
      <c r="A13550" s="14">
        <v>1008048</v>
      </c>
      <c r="B13550" s="16" t="s">
        <v>17061</v>
      </c>
      <c r="C13550" s="16" t="s">
        <v>10</v>
      </c>
      <c r="D13550" s="4">
        <v>45023</v>
      </c>
      <c r="E13550" s="23">
        <v>2023</v>
      </c>
      <c r="F13550" s="19">
        <v>6.4</v>
      </c>
      <c r="G13550" s="19">
        <f>IF(Movies[[#This Row],[rating]]=0,"",Movies[[#This Row],[rating]])</f>
        <v>6.4</v>
      </c>
      <c r="H13550" s="19" t="str">
        <f>IF(Movies[[#This Row],[rating]]=0,"No Rating","Rated")</f>
        <v>Rated</v>
      </c>
      <c r="I13550" s="16" t="s">
        <v>56</v>
      </c>
      <c r="J13550" s="29" t="s">
        <v>12</v>
      </c>
      <c r="K13550" s="19">
        <v>15.028</v>
      </c>
      <c r="L13550" s="26">
        <v>151</v>
      </c>
    </row>
    <row r="13551" spans="1:12" x14ac:dyDescent="0.3">
      <c r="A13551" s="14">
        <v>676696</v>
      </c>
      <c r="B13551" s="16" t="s">
        <v>17062</v>
      </c>
      <c r="C13551" s="16" t="s">
        <v>838</v>
      </c>
      <c r="D13551" s="4">
        <v>45273</v>
      </c>
      <c r="E13551" s="23">
        <v>2023</v>
      </c>
      <c r="F13551" s="19">
        <v>7.9</v>
      </c>
      <c r="G13551" s="19">
        <f>IF(Movies[[#This Row],[rating]]=0,"",Movies[[#This Row],[rating]])</f>
        <v>7.9</v>
      </c>
      <c r="H13551" s="19" t="str">
        <f>IF(Movies[[#This Row],[rating]]=0,"No Rating","Rated")</f>
        <v>Rated</v>
      </c>
      <c r="I13551" s="16" t="s">
        <v>2102</v>
      </c>
      <c r="J13551" s="29" t="s">
        <v>110</v>
      </c>
      <c r="K13551" s="19">
        <v>15.025</v>
      </c>
      <c r="L13551" s="26">
        <v>11</v>
      </c>
    </row>
    <row r="13552" spans="1:12" x14ac:dyDescent="0.3">
      <c r="A13552" s="14">
        <v>956920</v>
      </c>
      <c r="B13552" s="16" t="s">
        <v>17063</v>
      </c>
      <c r="C13552" s="16" t="s">
        <v>17064</v>
      </c>
      <c r="D13552" s="4">
        <v>45232</v>
      </c>
      <c r="E13552" s="23">
        <v>2023</v>
      </c>
      <c r="F13552" s="19">
        <v>6.2</v>
      </c>
      <c r="G13552" s="19">
        <f>IF(Movies[[#This Row],[rating]]=0,"",Movies[[#This Row],[rating]])</f>
        <v>6.2</v>
      </c>
      <c r="H13552" s="19" t="str">
        <f>IF(Movies[[#This Row],[rating]]=0,"No Rating","Rated")</f>
        <v>Rated</v>
      </c>
      <c r="I13552" s="16" t="s">
        <v>7053</v>
      </c>
      <c r="J13552" s="29" t="s">
        <v>12</v>
      </c>
      <c r="K13552" s="19">
        <v>15.019</v>
      </c>
      <c r="L13552" s="26">
        <v>188</v>
      </c>
    </row>
    <row r="13553" spans="1:12" x14ac:dyDescent="0.3">
      <c r="A13553" s="14">
        <v>1133602</v>
      </c>
      <c r="B13553" s="16" t="s">
        <v>17065</v>
      </c>
      <c r="C13553" s="16" t="s">
        <v>144</v>
      </c>
      <c r="D13553" s="4">
        <v>45198</v>
      </c>
      <c r="E13553" s="23">
        <v>2023</v>
      </c>
      <c r="F13553" s="19">
        <v>6.8</v>
      </c>
      <c r="G13553" s="19">
        <f>IF(Movies[[#This Row],[rating]]=0,"",Movies[[#This Row],[rating]])</f>
        <v>6.8</v>
      </c>
      <c r="H13553" s="19" t="str">
        <f>IF(Movies[[#This Row],[rating]]=0,"No Rating","Rated")</f>
        <v>Rated</v>
      </c>
      <c r="I13553" s="16" t="s">
        <v>71</v>
      </c>
      <c r="J13553" s="29" t="s">
        <v>146</v>
      </c>
      <c r="K13553" s="19">
        <v>15.007</v>
      </c>
      <c r="L13553" s="26">
        <v>23</v>
      </c>
    </row>
    <row r="13554" spans="1:12" x14ac:dyDescent="0.3">
      <c r="A13554" s="14">
        <v>772515</v>
      </c>
      <c r="B13554" s="16" t="s">
        <v>17066</v>
      </c>
      <c r="C13554" s="16" t="s">
        <v>17067</v>
      </c>
      <c r="D13554" s="4">
        <v>44967</v>
      </c>
      <c r="E13554" s="23">
        <v>2023</v>
      </c>
      <c r="F13554" s="19">
        <v>5.8</v>
      </c>
      <c r="G13554" s="19">
        <f>IF(Movies[[#This Row],[rating]]=0,"",Movies[[#This Row],[rating]])</f>
        <v>5.8</v>
      </c>
      <c r="H13554" s="19" t="str">
        <f>IF(Movies[[#This Row],[rating]]=0,"No Rating","Rated")</f>
        <v>Rated</v>
      </c>
      <c r="I13554" s="16" t="s">
        <v>2439</v>
      </c>
      <c r="J13554" s="29" t="s">
        <v>34</v>
      </c>
      <c r="K13554" s="19">
        <v>14.983000000000001</v>
      </c>
      <c r="L13554" s="26">
        <v>332</v>
      </c>
    </row>
    <row r="13555" spans="1:12" x14ac:dyDescent="0.3">
      <c r="A13555" s="14">
        <v>1122634</v>
      </c>
      <c r="B13555" s="16" t="s">
        <v>17068</v>
      </c>
      <c r="C13555" s="16" t="s">
        <v>144</v>
      </c>
      <c r="D13555" s="4">
        <v>45182</v>
      </c>
      <c r="E13555" s="23">
        <v>2023</v>
      </c>
      <c r="F13555" s="19">
        <v>6.2880000000000003</v>
      </c>
      <c r="G13555" s="19">
        <f>IF(Movies[[#This Row],[rating]]=0,"",Movies[[#This Row],[rating]])</f>
        <v>6.2880000000000003</v>
      </c>
      <c r="H13555" s="19" t="str">
        <f>IF(Movies[[#This Row],[rating]]=0,"No Rating","Rated")</f>
        <v>Rated</v>
      </c>
      <c r="I13555" s="16" t="s">
        <v>17069</v>
      </c>
      <c r="J13555" s="29" t="s">
        <v>146</v>
      </c>
      <c r="K13555" s="19">
        <v>14.943</v>
      </c>
      <c r="L13555" s="26">
        <v>125</v>
      </c>
    </row>
    <row r="13556" spans="1:12" x14ac:dyDescent="0.3">
      <c r="A13556" s="14">
        <v>1195310</v>
      </c>
      <c r="B13556" s="16" t="s">
        <v>17070</v>
      </c>
      <c r="C13556" s="16" t="s">
        <v>10</v>
      </c>
      <c r="D13556" s="4">
        <v>45239</v>
      </c>
      <c r="E13556" s="23">
        <v>2023</v>
      </c>
      <c r="F13556" s="19">
        <v>6.6</v>
      </c>
      <c r="G13556" s="19">
        <f>IF(Movies[[#This Row],[rating]]=0,"",Movies[[#This Row],[rating]])</f>
        <v>6.6</v>
      </c>
      <c r="H13556" s="19" t="str">
        <f>IF(Movies[[#This Row],[rating]]=0,"No Rating","Rated")</f>
        <v>Rated</v>
      </c>
      <c r="I13556" s="16" t="s">
        <v>329</v>
      </c>
      <c r="J13556" s="29" t="s">
        <v>12</v>
      </c>
      <c r="K13556" s="19">
        <v>14.914</v>
      </c>
      <c r="L13556" s="26">
        <v>32</v>
      </c>
    </row>
    <row r="13557" spans="1:12" x14ac:dyDescent="0.3">
      <c r="A13557" s="14">
        <v>1072074</v>
      </c>
      <c r="B13557" s="16" t="s">
        <v>17071</v>
      </c>
      <c r="C13557" s="16" t="s">
        <v>172</v>
      </c>
      <c r="D13557" s="4">
        <v>44967</v>
      </c>
      <c r="E13557" s="23">
        <v>2023</v>
      </c>
      <c r="F13557" s="19">
        <v>5.3</v>
      </c>
      <c r="G13557" s="19">
        <f>IF(Movies[[#This Row],[rating]]=0,"",Movies[[#This Row],[rating]])</f>
        <v>5.3</v>
      </c>
      <c r="H13557" s="19" t="str">
        <f>IF(Movies[[#This Row],[rating]]=0,"No Rating","Rated")</f>
        <v>Rated</v>
      </c>
      <c r="I13557" s="16" t="s">
        <v>178</v>
      </c>
      <c r="J13557" s="29" t="s">
        <v>12</v>
      </c>
      <c r="K13557" s="19">
        <v>14.878</v>
      </c>
      <c r="L13557" s="26">
        <v>120</v>
      </c>
    </row>
    <row r="13558" spans="1:12" x14ac:dyDescent="0.3">
      <c r="A13558" s="14">
        <v>1126577</v>
      </c>
      <c r="B13558" s="16" t="s">
        <v>17072</v>
      </c>
      <c r="C13558" s="16" t="s">
        <v>10</v>
      </c>
      <c r="D13558" s="4">
        <v>45141</v>
      </c>
      <c r="E13558" s="23">
        <v>2023</v>
      </c>
      <c r="F13558" s="19">
        <v>5.6109999999999998</v>
      </c>
      <c r="G13558" s="19">
        <f>IF(Movies[[#This Row],[rating]]=0,"",Movies[[#This Row],[rating]])</f>
        <v>5.6109999999999998</v>
      </c>
      <c r="H13558" s="19" t="str">
        <f>IF(Movies[[#This Row],[rating]]=0,"No Rating","Rated")</f>
        <v>Rated</v>
      </c>
      <c r="I13558" s="16" t="s">
        <v>5896</v>
      </c>
      <c r="J13558" s="29" t="s">
        <v>12</v>
      </c>
      <c r="K13558" s="19">
        <v>14.867000000000001</v>
      </c>
      <c r="L13558" s="26">
        <v>81</v>
      </c>
    </row>
    <row r="13559" spans="1:12" x14ac:dyDescent="0.3">
      <c r="A13559" s="14">
        <v>1025802</v>
      </c>
      <c r="B13559" s="16" t="s">
        <v>17073</v>
      </c>
      <c r="C13559" s="16" t="s">
        <v>284</v>
      </c>
      <c r="D13559" s="4">
        <v>45232</v>
      </c>
      <c r="E13559" s="23">
        <v>2023</v>
      </c>
      <c r="F13559" s="19">
        <v>5.5</v>
      </c>
      <c r="G13559" s="19">
        <f>IF(Movies[[#This Row],[rating]]=0,"",Movies[[#This Row],[rating]])</f>
        <v>5.5</v>
      </c>
      <c r="H13559" s="19" t="str">
        <f>IF(Movies[[#This Row],[rating]]=0,"No Rating","Rated")</f>
        <v>Rated</v>
      </c>
      <c r="I13559" s="16" t="s">
        <v>49</v>
      </c>
      <c r="J13559" s="29" t="s">
        <v>286</v>
      </c>
      <c r="K13559" s="19">
        <v>14.818</v>
      </c>
      <c r="L13559" s="26">
        <v>8</v>
      </c>
    </row>
    <row r="13560" spans="1:12" x14ac:dyDescent="0.3">
      <c r="A13560" s="14">
        <v>722149</v>
      </c>
      <c r="B13560" s="16" t="s">
        <v>17074</v>
      </c>
      <c r="C13560" s="16" t="s">
        <v>14</v>
      </c>
      <c r="D13560" s="4">
        <v>44981</v>
      </c>
      <c r="E13560" s="23">
        <v>2023</v>
      </c>
      <c r="F13560" s="19">
        <v>6.7</v>
      </c>
      <c r="G13560" s="19">
        <f>IF(Movies[[#This Row],[rating]]=0,"",Movies[[#This Row],[rating]])</f>
        <v>6.7</v>
      </c>
      <c r="H13560" s="19" t="str">
        <f>IF(Movies[[#This Row],[rating]]=0,"No Rating","Rated")</f>
        <v>Rated</v>
      </c>
      <c r="I13560" s="16" t="s">
        <v>4341</v>
      </c>
      <c r="J13560" s="29" t="s">
        <v>12</v>
      </c>
      <c r="K13560" s="19">
        <v>14.815</v>
      </c>
      <c r="L13560" s="26">
        <v>955</v>
      </c>
    </row>
    <row r="13561" spans="1:12" x14ac:dyDescent="0.3">
      <c r="A13561" s="14">
        <v>981347</v>
      </c>
      <c r="B13561" s="16" t="s">
        <v>17075</v>
      </c>
      <c r="C13561" s="16" t="s">
        <v>416</v>
      </c>
      <c r="D13561" s="4">
        <v>45237</v>
      </c>
      <c r="E13561" s="23">
        <v>2023</v>
      </c>
      <c r="F13561" s="19">
        <v>5.93</v>
      </c>
      <c r="G13561" s="19">
        <f>IF(Movies[[#This Row],[rating]]=0,"",Movies[[#This Row],[rating]])</f>
        <v>5.93</v>
      </c>
      <c r="H13561" s="19" t="str">
        <f>IF(Movies[[#This Row],[rating]]=0,"No Rating","Rated")</f>
        <v>Rated</v>
      </c>
      <c r="I13561" s="16" t="s">
        <v>175</v>
      </c>
      <c r="J13561" s="29" t="s">
        <v>12</v>
      </c>
      <c r="K13561" s="19">
        <v>14.778</v>
      </c>
      <c r="L13561" s="26">
        <v>43</v>
      </c>
    </row>
    <row r="13562" spans="1:12" x14ac:dyDescent="0.3">
      <c r="A13562" s="14">
        <v>960292</v>
      </c>
      <c r="B13562" s="16" t="s">
        <v>17076</v>
      </c>
      <c r="C13562" s="16" t="s">
        <v>108</v>
      </c>
      <c r="D13562" s="4">
        <v>45021</v>
      </c>
      <c r="E13562" s="23">
        <v>2023</v>
      </c>
      <c r="F13562" s="19">
        <v>6</v>
      </c>
      <c r="G13562" s="19">
        <f>IF(Movies[[#This Row],[rating]]=0,"",Movies[[#This Row],[rating]])</f>
        <v>6</v>
      </c>
      <c r="H13562" s="19" t="str">
        <f>IF(Movies[[#This Row],[rating]]=0,"No Rating","Rated")</f>
        <v>Rated</v>
      </c>
      <c r="I13562" s="16" t="s">
        <v>52</v>
      </c>
      <c r="J13562" s="29" t="s">
        <v>110</v>
      </c>
      <c r="K13562" s="19">
        <v>14.778</v>
      </c>
      <c r="L13562" s="26">
        <v>47</v>
      </c>
    </row>
    <row r="13563" spans="1:12" x14ac:dyDescent="0.3">
      <c r="A13563" s="14">
        <v>881164</v>
      </c>
      <c r="B13563" s="16" t="s">
        <v>17077</v>
      </c>
      <c r="C13563" s="16" t="s">
        <v>10</v>
      </c>
      <c r="D13563" s="4">
        <v>45001</v>
      </c>
      <c r="E13563" s="23">
        <v>2023</v>
      </c>
      <c r="F13563" s="19">
        <v>6.7</v>
      </c>
      <c r="G13563" s="19">
        <f>IF(Movies[[#This Row],[rating]]=0,"",Movies[[#This Row],[rating]])</f>
        <v>6.7</v>
      </c>
      <c r="H13563" s="19" t="str">
        <f>IF(Movies[[#This Row],[rating]]=0,"No Rating","Rated")</f>
        <v>Rated</v>
      </c>
      <c r="I13563" s="16" t="s">
        <v>4341</v>
      </c>
      <c r="J13563" s="29" t="s">
        <v>12</v>
      </c>
      <c r="K13563" s="19">
        <v>14.692</v>
      </c>
      <c r="L13563" s="26">
        <v>715</v>
      </c>
    </row>
    <row r="13564" spans="1:12" x14ac:dyDescent="0.3">
      <c r="A13564" s="14">
        <v>1068141</v>
      </c>
      <c r="B13564" s="16" t="s">
        <v>17078</v>
      </c>
      <c r="C13564" s="16" t="s">
        <v>6345</v>
      </c>
      <c r="D13564" s="4">
        <v>45035</v>
      </c>
      <c r="E13564" s="23">
        <v>2023</v>
      </c>
      <c r="F13564" s="19">
        <v>6.6</v>
      </c>
      <c r="G13564" s="19">
        <f>IF(Movies[[#This Row],[rating]]=0,"",Movies[[#This Row],[rating]])</f>
        <v>6.6</v>
      </c>
      <c r="H13564" s="19" t="str">
        <f>IF(Movies[[#This Row],[rating]]=0,"No Rating","Rated")</f>
        <v>Rated</v>
      </c>
      <c r="I13564" s="16" t="s">
        <v>17079</v>
      </c>
      <c r="J13564" s="29" t="s">
        <v>12</v>
      </c>
      <c r="K13564" s="19">
        <v>14.686999999999999</v>
      </c>
      <c r="L13564" s="26">
        <v>263</v>
      </c>
    </row>
    <row r="13565" spans="1:12" x14ac:dyDescent="0.3">
      <c r="A13565" s="14">
        <v>1085103</v>
      </c>
      <c r="B13565" s="16" t="s">
        <v>17080</v>
      </c>
      <c r="C13565" s="16" t="s">
        <v>10</v>
      </c>
      <c r="D13565" s="4">
        <v>45013</v>
      </c>
      <c r="E13565" s="23">
        <v>2023</v>
      </c>
      <c r="F13565" s="19">
        <v>5.6</v>
      </c>
      <c r="G13565" s="19">
        <f>IF(Movies[[#This Row],[rating]]=0,"",Movies[[#This Row],[rating]])</f>
        <v>5.6</v>
      </c>
      <c r="H13565" s="19" t="str">
        <f>IF(Movies[[#This Row],[rating]]=0,"No Rating","Rated")</f>
        <v>Rated</v>
      </c>
      <c r="I13565" s="16" t="s">
        <v>132</v>
      </c>
      <c r="J13565" s="29" t="s">
        <v>12</v>
      </c>
      <c r="K13565" s="19">
        <v>14.667999999999999</v>
      </c>
      <c r="L13565" s="26">
        <v>224</v>
      </c>
    </row>
    <row r="13566" spans="1:12" x14ac:dyDescent="0.3">
      <c r="A13566" s="14">
        <v>995012</v>
      </c>
      <c r="B13566" s="16" t="s">
        <v>17081</v>
      </c>
      <c r="C13566" s="16" t="s">
        <v>10</v>
      </c>
      <c r="D13566" s="4">
        <v>45009</v>
      </c>
      <c r="E13566" s="23">
        <v>2023</v>
      </c>
      <c r="F13566" s="19">
        <v>6.2</v>
      </c>
      <c r="G13566" s="19">
        <f>IF(Movies[[#This Row],[rating]]=0,"",Movies[[#This Row],[rating]])</f>
        <v>6.2</v>
      </c>
      <c r="H13566" s="19" t="str">
        <f>IF(Movies[[#This Row],[rating]]=0,"No Rating","Rated")</f>
        <v>Rated</v>
      </c>
      <c r="I13566" s="16" t="s">
        <v>5744</v>
      </c>
      <c r="J13566" s="29" t="s">
        <v>12</v>
      </c>
      <c r="K13566" s="19">
        <v>14.654</v>
      </c>
      <c r="L13566" s="26">
        <v>103</v>
      </c>
    </row>
    <row r="13567" spans="1:12" x14ac:dyDescent="0.3">
      <c r="A13567" s="14">
        <v>1232177</v>
      </c>
      <c r="B13567" s="16" t="s">
        <v>17082</v>
      </c>
      <c r="C13567" s="16" t="s">
        <v>94</v>
      </c>
      <c r="D13567" s="4">
        <v>45286</v>
      </c>
      <c r="E13567" s="23">
        <v>2023</v>
      </c>
      <c r="F13567" s="19">
        <v>5</v>
      </c>
      <c r="G13567" s="19">
        <f>IF(Movies[[#This Row],[rating]]=0,"",Movies[[#This Row],[rating]])</f>
        <v>5</v>
      </c>
      <c r="H13567" s="19" t="str">
        <f>IF(Movies[[#This Row],[rating]]=0,"No Rating","Rated")</f>
        <v>Rated</v>
      </c>
      <c r="I13567" s="16" t="s">
        <v>886</v>
      </c>
      <c r="J13567" s="29" t="s">
        <v>96</v>
      </c>
      <c r="K13567" s="19">
        <v>14.651999999999999</v>
      </c>
      <c r="L13567" s="26">
        <v>1</v>
      </c>
    </row>
    <row r="13568" spans="1:12" x14ac:dyDescent="0.3">
      <c r="A13568" s="14">
        <v>844416</v>
      </c>
      <c r="B13568" s="16" t="s">
        <v>17083</v>
      </c>
      <c r="C13568" s="16" t="s">
        <v>10</v>
      </c>
      <c r="D13568" s="4">
        <v>45233</v>
      </c>
      <c r="E13568" s="23">
        <v>2023</v>
      </c>
      <c r="F13568" s="19">
        <v>6.1</v>
      </c>
      <c r="G13568" s="19">
        <f>IF(Movies[[#This Row],[rating]]=0,"",Movies[[#This Row],[rating]])</f>
        <v>6.1</v>
      </c>
      <c r="H13568" s="19" t="str">
        <f>IF(Movies[[#This Row],[rating]]=0,"No Rating","Rated")</f>
        <v>Rated</v>
      </c>
      <c r="I13568" s="16" t="s">
        <v>1611</v>
      </c>
      <c r="J13568" s="29" t="s">
        <v>12</v>
      </c>
      <c r="K13568" s="19">
        <v>14.651999999999999</v>
      </c>
      <c r="L13568" s="26">
        <v>81</v>
      </c>
    </row>
    <row r="13569" spans="1:12" x14ac:dyDescent="0.3">
      <c r="A13569" s="14">
        <v>1059638</v>
      </c>
      <c r="B13569" s="16" t="s">
        <v>17084</v>
      </c>
      <c r="C13569" s="16" t="s">
        <v>2138</v>
      </c>
      <c r="D13569" s="4">
        <v>45119</v>
      </c>
      <c r="E13569" s="23">
        <v>2023</v>
      </c>
      <c r="F13569" s="19">
        <v>5.8</v>
      </c>
      <c r="G13569" s="19">
        <f>IF(Movies[[#This Row],[rating]]=0,"",Movies[[#This Row],[rating]])</f>
        <v>5.8</v>
      </c>
      <c r="H13569" s="19" t="str">
        <f>IF(Movies[[#This Row],[rating]]=0,"No Rating","Rated")</f>
        <v>Rated</v>
      </c>
      <c r="I13569" s="16" t="s">
        <v>1819</v>
      </c>
      <c r="J13569" s="29" t="s">
        <v>2139</v>
      </c>
      <c r="K13569" s="19">
        <v>14.634</v>
      </c>
      <c r="L13569" s="26">
        <v>147</v>
      </c>
    </row>
    <row r="13570" spans="1:12" x14ac:dyDescent="0.3">
      <c r="A13570" s="14">
        <v>1149947</v>
      </c>
      <c r="B13570" s="16" t="s">
        <v>17085</v>
      </c>
      <c r="C13570" s="16" t="s">
        <v>10</v>
      </c>
      <c r="D13570" s="4">
        <v>45116</v>
      </c>
      <c r="E13570" s="23">
        <v>2023</v>
      </c>
      <c r="F13570" s="19">
        <v>7.8</v>
      </c>
      <c r="G13570" s="19">
        <f>IF(Movies[[#This Row],[rating]]=0,"",Movies[[#This Row],[rating]])</f>
        <v>7.8</v>
      </c>
      <c r="H13570" s="19" t="str">
        <f>IF(Movies[[#This Row],[rating]]=0,"No Rating","Rated")</f>
        <v>Rated</v>
      </c>
      <c r="I13570" s="16" t="s">
        <v>1348</v>
      </c>
      <c r="J13570" s="29" t="s">
        <v>12</v>
      </c>
      <c r="K13570" s="19">
        <v>14.629</v>
      </c>
      <c r="L13570" s="26">
        <v>210</v>
      </c>
    </row>
    <row r="13571" spans="1:12" x14ac:dyDescent="0.3">
      <c r="A13571" s="14">
        <v>979097</v>
      </c>
      <c r="B13571" s="16" t="s">
        <v>15404</v>
      </c>
      <c r="C13571" s="16" t="s">
        <v>17086</v>
      </c>
      <c r="D13571" s="4">
        <v>45282</v>
      </c>
      <c r="E13571" s="23">
        <v>2023</v>
      </c>
      <c r="F13571" s="19">
        <v>7.2</v>
      </c>
      <c r="G13571" s="19">
        <f>IF(Movies[[#This Row],[rating]]=0,"",Movies[[#This Row],[rating]])</f>
        <v>7.2</v>
      </c>
      <c r="H13571" s="19" t="str">
        <f>IF(Movies[[#This Row],[rating]]=0,"No Rating","Rated")</f>
        <v>Rated</v>
      </c>
      <c r="I13571" s="16" t="s">
        <v>49</v>
      </c>
      <c r="J13571" s="29" t="s">
        <v>12</v>
      </c>
      <c r="K13571" s="19">
        <v>14.605</v>
      </c>
      <c r="L13571" s="26">
        <v>152</v>
      </c>
    </row>
    <row r="13572" spans="1:12" x14ac:dyDescent="0.3">
      <c r="A13572" s="14">
        <v>1152306</v>
      </c>
      <c r="B13572" s="16" t="s">
        <v>17087</v>
      </c>
      <c r="C13572" s="16" t="s">
        <v>411</v>
      </c>
      <c r="D13572" s="4">
        <v>45128</v>
      </c>
      <c r="E13572" s="23">
        <v>2023</v>
      </c>
      <c r="F13572" s="19">
        <v>4.8</v>
      </c>
      <c r="G13572" s="19">
        <f>IF(Movies[[#This Row],[rating]]=0,"",Movies[[#This Row],[rating]])</f>
        <v>4.8</v>
      </c>
      <c r="H13572" s="19" t="str">
        <f>IF(Movies[[#This Row],[rating]]=0,"No Rating","Rated")</f>
        <v>Rated</v>
      </c>
      <c r="I13572" s="16" t="s">
        <v>95</v>
      </c>
      <c r="J13572" s="29" t="s">
        <v>342</v>
      </c>
      <c r="K13572" s="19">
        <v>14.601000000000001</v>
      </c>
      <c r="L13572" s="26">
        <v>5</v>
      </c>
    </row>
    <row r="13573" spans="1:12" x14ac:dyDescent="0.3">
      <c r="A13573" s="14">
        <v>823395</v>
      </c>
      <c r="B13573" s="16" t="s">
        <v>17088</v>
      </c>
      <c r="C13573" s="16" t="s">
        <v>432</v>
      </c>
      <c r="D13573" s="4">
        <v>45134</v>
      </c>
      <c r="E13573" s="23">
        <v>2023</v>
      </c>
      <c r="F13573" s="19">
        <v>6.3</v>
      </c>
      <c r="G13573" s="19">
        <f>IF(Movies[[#This Row],[rating]]=0,"",Movies[[#This Row],[rating]])</f>
        <v>6.3</v>
      </c>
      <c r="H13573" s="19" t="str">
        <f>IF(Movies[[#This Row],[rating]]=0,"No Rating","Rated")</f>
        <v>Rated</v>
      </c>
      <c r="I13573" s="16" t="s">
        <v>2094</v>
      </c>
      <c r="J13573" s="29" t="s">
        <v>12</v>
      </c>
      <c r="K13573" s="19">
        <v>14.519</v>
      </c>
      <c r="L13573" s="26">
        <v>99</v>
      </c>
    </row>
    <row r="13574" spans="1:12" x14ac:dyDescent="0.3">
      <c r="A13574" s="14">
        <v>586810</v>
      </c>
      <c r="B13574" s="16" t="s">
        <v>17089</v>
      </c>
      <c r="C13574" s="16" t="s">
        <v>108</v>
      </c>
      <c r="D13574" s="4">
        <v>45252</v>
      </c>
      <c r="E13574" s="23">
        <v>2023</v>
      </c>
      <c r="F13574" s="19">
        <v>7.5</v>
      </c>
      <c r="G13574" s="19">
        <f>IF(Movies[[#This Row],[rating]]=0,"",Movies[[#This Row],[rating]])</f>
        <v>7.5</v>
      </c>
      <c r="H13574" s="19" t="str">
        <f>IF(Movies[[#This Row],[rating]]=0,"No Rating","Rated")</f>
        <v>Rated</v>
      </c>
      <c r="I13574" s="16" t="s">
        <v>17090</v>
      </c>
      <c r="J13574" s="29" t="s">
        <v>110</v>
      </c>
      <c r="K13574" s="19">
        <v>14.515000000000001</v>
      </c>
      <c r="L13574" s="26">
        <v>344</v>
      </c>
    </row>
    <row r="13575" spans="1:12" x14ac:dyDescent="0.3">
      <c r="A13575" s="14">
        <v>967582</v>
      </c>
      <c r="B13575" s="16" t="s">
        <v>17091</v>
      </c>
      <c r="C13575" s="16" t="s">
        <v>108</v>
      </c>
      <c r="D13575" s="4">
        <v>45224</v>
      </c>
      <c r="E13575" s="23">
        <v>2023</v>
      </c>
      <c r="F13575" s="19">
        <v>5.3</v>
      </c>
      <c r="G13575" s="19">
        <f>IF(Movies[[#This Row],[rating]]=0,"",Movies[[#This Row],[rating]])</f>
        <v>5.3</v>
      </c>
      <c r="H13575" s="19" t="str">
        <f>IF(Movies[[#This Row],[rating]]=0,"No Rating","Rated")</f>
        <v>Rated</v>
      </c>
      <c r="I13575" s="16" t="s">
        <v>30</v>
      </c>
      <c r="J13575" s="29" t="s">
        <v>110</v>
      </c>
      <c r="K13575" s="19">
        <v>14.475</v>
      </c>
      <c r="L13575" s="26">
        <v>179</v>
      </c>
    </row>
    <row r="13576" spans="1:12" x14ac:dyDescent="0.3">
      <c r="A13576" s="14">
        <v>944952</v>
      </c>
      <c r="B13576" s="16" t="s">
        <v>17092</v>
      </c>
      <c r="C13576" s="16" t="s">
        <v>1233</v>
      </c>
      <c r="D13576" s="4">
        <v>45205</v>
      </c>
      <c r="E13576" s="23">
        <v>2023</v>
      </c>
      <c r="F13576" s="19">
        <v>5.4</v>
      </c>
      <c r="G13576" s="19">
        <f>IF(Movies[[#This Row],[rating]]=0,"",Movies[[#This Row],[rating]])</f>
        <v>5.4</v>
      </c>
      <c r="H13576" s="19" t="str">
        <f>IF(Movies[[#This Row],[rating]]=0,"No Rating","Rated")</f>
        <v>Rated</v>
      </c>
      <c r="I13576" s="16" t="s">
        <v>239</v>
      </c>
      <c r="J13576" s="29" t="s">
        <v>12</v>
      </c>
      <c r="K13576" s="19">
        <v>14.449</v>
      </c>
      <c r="L13576" s="26">
        <v>179</v>
      </c>
    </row>
    <row r="13577" spans="1:12" x14ac:dyDescent="0.3">
      <c r="A13577" s="14">
        <v>1049638</v>
      </c>
      <c r="B13577" s="16" t="s">
        <v>17093</v>
      </c>
      <c r="C13577" s="16" t="s">
        <v>14</v>
      </c>
      <c r="D13577" s="4">
        <v>45002</v>
      </c>
      <c r="E13577" s="23">
        <v>2023</v>
      </c>
      <c r="F13577" s="19">
        <v>7.1</v>
      </c>
      <c r="G13577" s="19">
        <f>IF(Movies[[#This Row],[rating]]=0,"",Movies[[#This Row],[rating]])</f>
        <v>7.1</v>
      </c>
      <c r="H13577" s="19" t="str">
        <f>IF(Movies[[#This Row],[rating]]=0,"No Rating","Rated")</f>
        <v>Rated</v>
      </c>
      <c r="I13577" s="16" t="s">
        <v>273</v>
      </c>
      <c r="J13577" s="29" t="s">
        <v>12</v>
      </c>
      <c r="K13577" s="19">
        <v>14.439</v>
      </c>
      <c r="L13577" s="26">
        <v>201</v>
      </c>
    </row>
    <row r="13578" spans="1:12" x14ac:dyDescent="0.3">
      <c r="A13578" s="14">
        <v>753091</v>
      </c>
      <c r="B13578" s="16" t="s">
        <v>17094</v>
      </c>
      <c r="C13578" s="16" t="s">
        <v>94</v>
      </c>
      <c r="D13578" s="4">
        <v>45140</v>
      </c>
      <c r="E13578" s="23">
        <v>2023</v>
      </c>
      <c r="F13578" s="19">
        <v>6.5220000000000002</v>
      </c>
      <c r="G13578" s="19">
        <f>IF(Movies[[#This Row],[rating]]=0,"",Movies[[#This Row],[rating]])</f>
        <v>6.5220000000000002</v>
      </c>
      <c r="H13578" s="19" t="str">
        <f>IF(Movies[[#This Row],[rating]]=0,"No Rating","Rated")</f>
        <v>Rated</v>
      </c>
      <c r="I13578" s="16" t="s">
        <v>6928</v>
      </c>
      <c r="J13578" s="29" t="s">
        <v>96</v>
      </c>
      <c r="K13578" s="19">
        <v>14.419</v>
      </c>
      <c r="L13578" s="26">
        <v>159</v>
      </c>
    </row>
    <row r="13579" spans="1:12" x14ac:dyDescent="0.3">
      <c r="A13579" s="14">
        <v>868985</v>
      </c>
      <c r="B13579" s="16" t="s">
        <v>17095</v>
      </c>
      <c r="C13579" s="16" t="s">
        <v>74</v>
      </c>
      <c r="D13579" s="4">
        <v>45008</v>
      </c>
      <c r="E13579" s="23">
        <v>2023</v>
      </c>
      <c r="F13579" s="19">
        <v>7.4</v>
      </c>
      <c r="G13579" s="19">
        <f>IF(Movies[[#This Row],[rating]]=0,"",Movies[[#This Row],[rating]])</f>
        <v>7.4</v>
      </c>
      <c r="H13579" s="19" t="str">
        <f>IF(Movies[[#This Row],[rating]]=0,"No Rating","Rated")</f>
        <v>Rated</v>
      </c>
      <c r="I13579" s="16" t="s">
        <v>713</v>
      </c>
      <c r="J13579" s="29" t="s">
        <v>34</v>
      </c>
      <c r="K13579" s="19">
        <v>14.398</v>
      </c>
      <c r="L13579" s="26">
        <v>180</v>
      </c>
    </row>
    <row r="13580" spans="1:12" x14ac:dyDescent="0.3">
      <c r="A13580" s="14">
        <v>1064517</v>
      </c>
      <c r="B13580" s="16" t="s">
        <v>17096</v>
      </c>
      <c r="C13580" s="16" t="s">
        <v>3743</v>
      </c>
      <c r="D13580" s="4">
        <v>45020</v>
      </c>
      <c r="E13580" s="23">
        <v>2023</v>
      </c>
      <c r="F13580" s="19">
        <v>7.3</v>
      </c>
      <c r="G13580" s="19">
        <f>IF(Movies[[#This Row],[rating]]=0,"",Movies[[#This Row],[rating]])</f>
        <v>7.3</v>
      </c>
      <c r="H13580" s="19" t="str">
        <f>IF(Movies[[#This Row],[rating]]=0,"No Rating","Rated")</f>
        <v>Rated</v>
      </c>
      <c r="I13580" s="16" t="s">
        <v>777</v>
      </c>
      <c r="J13580" s="29" t="s">
        <v>34</v>
      </c>
      <c r="K13580" s="19">
        <v>14.394</v>
      </c>
      <c r="L13580" s="26">
        <v>70</v>
      </c>
    </row>
    <row r="13581" spans="1:12" x14ac:dyDescent="0.3">
      <c r="A13581" s="14">
        <v>1000492</v>
      </c>
      <c r="B13581" s="16" t="s">
        <v>17097</v>
      </c>
      <c r="C13581" s="16" t="s">
        <v>108</v>
      </c>
      <c r="D13581" s="4">
        <v>45014</v>
      </c>
      <c r="E13581" s="23">
        <v>2023</v>
      </c>
      <c r="F13581" s="19">
        <v>7.9960000000000004</v>
      </c>
      <c r="G13581" s="19">
        <f>IF(Movies[[#This Row],[rating]]=0,"",Movies[[#This Row],[rating]])</f>
        <v>7.9960000000000004</v>
      </c>
      <c r="H13581" s="19" t="str">
        <f>IF(Movies[[#This Row],[rating]]=0,"No Rating","Rated")</f>
        <v>Rated</v>
      </c>
      <c r="I13581" s="16" t="s">
        <v>49</v>
      </c>
      <c r="J13581" s="29" t="s">
        <v>110</v>
      </c>
      <c r="K13581" s="19">
        <v>14.353999999999999</v>
      </c>
      <c r="L13581" s="26">
        <v>588</v>
      </c>
    </row>
    <row r="13582" spans="1:12" x14ac:dyDescent="0.3">
      <c r="A13582" s="14">
        <v>1139819</v>
      </c>
      <c r="B13582" s="16" t="s">
        <v>16426</v>
      </c>
      <c r="C13582" s="16" t="s">
        <v>956</v>
      </c>
      <c r="D13582" s="4">
        <v>45170</v>
      </c>
      <c r="E13582" s="23">
        <v>2023</v>
      </c>
      <c r="F13582" s="19">
        <v>5.8</v>
      </c>
      <c r="G13582" s="19">
        <f>IF(Movies[[#This Row],[rating]]=0,"",Movies[[#This Row],[rating]])</f>
        <v>5.8</v>
      </c>
      <c r="H13582" s="19" t="str">
        <f>IF(Movies[[#This Row],[rating]]=0,"No Rating","Rated")</f>
        <v>Rated</v>
      </c>
      <c r="I13582" s="16" t="s">
        <v>161</v>
      </c>
      <c r="J13582" s="29" t="s">
        <v>605</v>
      </c>
      <c r="K13582" s="19">
        <v>14.333</v>
      </c>
      <c r="L13582" s="26">
        <v>79</v>
      </c>
    </row>
    <row r="13583" spans="1:12" x14ac:dyDescent="0.3">
      <c r="A13583" s="14">
        <v>978035</v>
      </c>
      <c r="B13583" s="16" t="s">
        <v>17098</v>
      </c>
      <c r="C13583" s="16" t="s">
        <v>838</v>
      </c>
      <c r="D13583" s="4">
        <v>45266</v>
      </c>
      <c r="E13583" s="23">
        <v>2023</v>
      </c>
      <c r="F13583" s="19">
        <v>6.1689999999999996</v>
      </c>
      <c r="G13583" s="19">
        <f>IF(Movies[[#This Row],[rating]]=0,"",Movies[[#This Row],[rating]])</f>
        <v>6.1689999999999996</v>
      </c>
      <c r="H13583" s="19" t="str">
        <f>IF(Movies[[#This Row],[rating]]=0,"No Rating","Rated")</f>
        <v>Rated</v>
      </c>
      <c r="I13583" s="16" t="s">
        <v>49</v>
      </c>
      <c r="J13583" s="29" t="s">
        <v>110</v>
      </c>
      <c r="K13583" s="19">
        <v>14.301</v>
      </c>
      <c r="L13583" s="26">
        <v>65</v>
      </c>
    </row>
    <row r="13584" spans="1:12" x14ac:dyDescent="0.3">
      <c r="A13584" s="14">
        <v>1161663</v>
      </c>
      <c r="B13584" s="16" t="s">
        <v>17099</v>
      </c>
      <c r="C13584" s="16" t="s">
        <v>10</v>
      </c>
      <c r="D13584" s="4">
        <v>45145</v>
      </c>
      <c r="E13584" s="23">
        <v>2023</v>
      </c>
      <c r="F13584" s="19">
        <v>6</v>
      </c>
      <c r="G13584" s="19">
        <f>IF(Movies[[#This Row],[rating]]=0,"",Movies[[#This Row],[rating]])</f>
        <v>6</v>
      </c>
      <c r="H13584" s="19" t="str">
        <f>IF(Movies[[#This Row],[rating]]=0,"No Rating","Rated")</f>
        <v>Rated</v>
      </c>
      <c r="I13584" s="16" t="s">
        <v>175</v>
      </c>
      <c r="J13584" s="29" t="s">
        <v>12</v>
      </c>
      <c r="K13584" s="19">
        <v>14.252000000000001</v>
      </c>
      <c r="L13584" s="26">
        <v>38</v>
      </c>
    </row>
    <row r="13585" spans="1:12" x14ac:dyDescent="0.3">
      <c r="A13585" s="14">
        <v>974320</v>
      </c>
      <c r="B13585" s="16" t="s">
        <v>17100</v>
      </c>
      <c r="C13585" s="16" t="s">
        <v>10</v>
      </c>
      <c r="D13585" s="4">
        <v>45052</v>
      </c>
      <c r="E13585" s="23">
        <v>2023</v>
      </c>
      <c r="F13585" s="19">
        <v>0</v>
      </c>
      <c r="G13585" s="19" t="str">
        <f>IF(Movies[[#This Row],[rating]]=0,"",Movies[[#This Row],[rating]])</f>
        <v/>
      </c>
      <c r="H13585" s="19" t="str">
        <f>IF(Movies[[#This Row],[rating]]=0,"No Rating","Rated")</f>
        <v>No Rating</v>
      </c>
      <c r="I13585" s="16" t="s">
        <v>468</v>
      </c>
      <c r="J13585" s="29" t="s">
        <v>12</v>
      </c>
      <c r="K13585" s="19">
        <v>14.250999999999999</v>
      </c>
      <c r="L13585" s="26">
        <v>0</v>
      </c>
    </row>
    <row r="13586" spans="1:12" x14ac:dyDescent="0.3">
      <c r="A13586" s="14">
        <v>981314</v>
      </c>
      <c r="B13586" s="16" t="s">
        <v>17101</v>
      </c>
      <c r="C13586" s="16" t="s">
        <v>416</v>
      </c>
      <c r="D13586" s="4">
        <v>45057</v>
      </c>
      <c r="E13586" s="23">
        <v>2023</v>
      </c>
      <c r="F13586" s="19">
        <v>5.6</v>
      </c>
      <c r="G13586" s="19">
        <f>IF(Movies[[#This Row],[rating]]=0,"",Movies[[#This Row],[rating]])</f>
        <v>5.6</v>
      </c>
      <c r="H13586" s="19" t="str">
        <f>IF(Movies[[#This Row],[rating]]=0,"No Rating","Rated")</f>
        <v>Rated</v>
      </c>
      <c r="I13586" s="16" t="s">
        <v>175</v>
      </c>
      <c r="J13586" s="29" t="s">
        <v>12</v>
      </c>
      <c r="K13586" s="19">
        <v>14.236000000000001</v>
      </c>
      <c r="L13586" s="26">
        <v>89</v>
      </c>
    </row>
    <row r="13587" spans="1:12" x14ac:dyDescent="0.3">
      <c r="A13587" s="14">
        <v>1127175</v>
      </c>
      <c r="B13587" s="16" t="s">
        <v>17102</v>
      </c>
      <c r="C13587" s="16" t="s">
        <v>416</v>
      </c>
      <c r="D13587" s="4">
        <v>45170</v>
      </c>
      <c r="E13587" s="23">
        <v>2023</v>
      </c>
      <c r="F13587" s="19">
        <v>5.7</v>
      </c>
      <c r="G13587" s="19">
        <f>IF(Movies[[#This Row],[rating]]=0,"",Movies[[#This Row],[rating]])</f>
        <v>5.7</v>
      </c>
      <c r="H13587" s="19" t="str">
        <f>IF(Movies[[#This Row],[rating]]=0,"No Rating","Rated")</f>
        <v>Rated</v>
      </c>
      <c r="I13587" s="16" t="s">
        <v>148</v>
      </c>
      <c r="J13587" s="29" t="s">
        <v>12</v>
      </c>
      <c r="K13587" s="19">
        <v>14.233000000000001</v>
      </c>
      <c r="L13587" s="26">
        <v>23</v>
      </c>
    </row>
    <row r="13588" spans="1:12" x14ac:dyDescent="0.3">
      <c r="A13588" s="14">
        <v>1156255</v>
      </c>
      <c r="B13588" s="16" t="s">
        <v>17103</v>
      </c>
      <c r="C13588" s="16" t="s">
        <v>8542</v>
      </c>
      <c r="D13588" s="4">
        <v>45156</v>
      </c>
      <c r="E13588" s="23">
        <v>2023</v>
      </c>
      <c r="F13588" s="19">
        <v>6.1</v>
      </c>
      <c r="G13588" s="19">
        <f>IF(Movies[[#This Row],[rating]]=0,"",Movies[[#This Row],[rating]])</f>
        <v>6.1</v>
      </c>
      <c r="H13588" s="19" t="str">
        <f>IF(Movies[[#This Row],[rating]]=0,"No Rating","Rated")</f>
        <v>Rated</v>
      </c>
      <c r="I13588" s="16" t="s">
        <v>3656</v>
      </c>
      <c r="J13588" s="29" t="s">
        <v>12</v>
      </c>
      <c r="K13588" s="19">
        <v>14.211</v>
      </c>
      <c r="L13588" s="26">
        <v>74</v>
      </c>
    </row>
    <row r="13589" spans="1:12" x14ac:dyDescent="0.3">
      <c r="A13589" s="14">
        <v>850871</v>
      </c>
      <c r="B13589" s="16" t="s">
        <v>17104</v>
      </c>
      <c r="C13589" s="16" t="s">
        <v>3476</v>
      </c>
      <c r="D13589" s="4">
        <v>44988</v>
      </c>
      <c r="E13589" s="23">
        <v>2023</v>
      </c>
      <c r="F13589" s="19">
        <v>6.2</v>
      </c>
      <c r="G13589" s="19">
        <f>IF(Movies[[#This Row],[rating]]=0,"",Movies[[#This Row],[rating]])</f>
        <v>6.2</v>
      </c>
      <c r="H13589" s="19" t="str">
        <f>IF(Movies[[#This Row],[rating]]=0,"No Rating","Rated")</f>
        <v>Rated</v>
      </c>
      <c r="I13589" s="16" t="s">
        <v>423</v>
      </c>
      <c r="J13589" s="29" t="s">
        <v>34</v>
      </c>
      <c r="K13589" s="19">
        <v>14.192</v>
      </c>
      <c r="L13589" s="26">
        <v>121</v>
      </c>
    </row>
    <row r="13590" spans="1:12" x14ac:dyDescent="0.3">
      <c r="A13590" s="14">
        <v>1034587</v>
      </c>
      <c r="B13590" s="16" t="s">
        <v>17105</v>
      </c>
      <c r="C13590" s="16" t="s">
        <v>595</v>
      </c>
      <c r="D13590" s="4">
        <v>44967</v>
      </c>
      <c r="E13590" s="23">
        <v>2023</v>
      </c>
      <c r="F13590" s="19">
        <v>4.7</v>
      </c>
      <c r="G13590" s="19">
        <f>IF(Movies[[#This Row],[rating]]=0,"",Movies[[#This Row],[rating]])</f>
        <v>4.7</v>
      </c>
      <c r="H13590" s="19" t="str">
        <f>IF(Movies[[#This Row],[rating]]=0,"No Rating","Rated")</f>
        <v>Rated</v>
      </c>
      <c r="I13590" s="16" t="s">
        <v>193</v>
      </c>
      <c r="J13590" s="29" t="s">
        <v>1033</v>
      </c>
      <c r="K13590" s="19">
        <v>14.185</v>
      </c>
      <c r="L13590" s="26">
        <v>11</v>
      </c>
    </row>
    <row r="13591" spans="1:12" x14ac:dyDescent="0.3">
      <c r="A13591" s="14">
        <v>1075536</v>
      </c>
      <c r="B13591" s="16" t="s">
        <v>17106</v>
      </c>
      <c r="C13591" s="16" t="s">
        <v>3926</v>
      </c>
      <c r="D13591" s="4">
        <v>44981</v>
      </c>
      <c r="E13591" s="23">
        <v>2023</v>
      </c>
      <c r="F13591" s="19">
        <v>3.3</v>
      </c>
      <c r="G13591" s="19">
        <f>IF(Movies[[#This Row],[rating]]=0,"",Movies[[#This Row],[rating]])</f>
        <v>3.3</v>
      </c>
      <c r="H13591" s="19" t="str">
        <f>IF(Movies[[#This Row],[rating]]=0,"No Rating","Rated")</f>
        <v>Rated</v>
      </c>
      <c r="I13591" s="16" t="s">
        <v>49</v>
      </c>
      <c r="J13591" s="29" t="s">
        <v>3927</v>
      </c>
      <c r="K13591" s="19">
        <v>14.167999999999999</v>
      </c>
      <c r="L13591" s="26">
        <v>6</v>
      </c>
    </row>
    <row r="13592" spans="1:12" x14ac:dyDescent="0.3">
      <c r="A13592" s="14">
        <v>800787</v>
      </c>
      <c r="B13592" s="16" t="s">
        <v>17107</v>
      </c>
      <c r="C13592" s="16" t="s">
        <v>7086</v>
      </c>
      <c r="D13592" s="4">
        <v>45008</v>
      </c>
      <c r="E13592" s="23">
        <v>2023</v>
      </c>
      <c r="F13592" s="19">
        <v>7.1</v>
      </c>
      <c r="G13592" s="19">
        <f>IF(Movies[[#This Row],[rating]]=0,"",Movies[[#This Row],[rating]])</f>
        <v>7.1</v>
      </c>
      <c r="H13592" s="19" t="str">
        <f>IF(Movies[[#This Row],[rating]]=0,"No Rating","Rated")</f>
        <v>Rated</v>
      </c>
      <c r="I13592" s="16" t="s">
        <v>713</v>
      </c>
      <c r="J13592" s="29" t="s">
        <v>12</v>
      </c>
      <c r="K13592" s="19">
        <v>14.167</v>
      </c>
      <c r="L13592" s="26">
        <v>360</v>
      </c>
    </row>
    <row r="13593" spans="1:12" x14ac:dyDescent="0.3">
      <c r="A13593" s="14">
        <v>967585</v>
      </c>
      <c r="B13593" s="16" t="s">
        <v>17108</v>
      </c>
      <c r="C13593" s="16" t="s">
        <v>108</v>
      </c>
      <c r="D13593" s="4">
        <v>44965</v>
      </c>
      <c r="E13593" s="23">
        <v>2023</v>
      </c>
      <c r="F13593" s="19">
        <v>6.6</v>
      </c>
      <c r="G13593" s="19">
        <f>IF(Movies[[#This Row],[rating]]=0,"",Movies[[#This Row],[rating]])</f>
        <v>6.6</v>
      </c>
      <c r="H13593" s="19" t="str">
        <f>IF(Movies[[#This Row],[rating]]=0,"No Rating","Rated")</f>
        <v>Rated</v>
      </c>
      <c r="I13593" s="16" t="s">
        <v>153</v>
      </c>
      <c r="J13593" s="29" t="s">
        <v>110</v>
      </c>
      <c r="K13593" s="19">
        <v>14.164</v>
      </c>
      <c r="L13593" s="26">
        <v>421</v>
      </c>
    </row>
    <row r="13594" spans="1:12" x14ac:dyDescent="0.3">
      <c r="A13594" s="14">
        <v>977177</v>
      </c>
      <c r="B13594" s="16" t="s">
        <v>17109</v>
      </c>
      <c r="C13594" s="16" t="s">
        <v>220</v>
      </c>
      <c r="D13594" s="4">
        <v>45022</v>
      </c>
      <c r="E13594" s="23">
        <v>2023</v>
      </c>
      <c r="F13594" s="19">
        <v>6.8</v>
      </c>
      <c r="G13594" s="19">
        <f>IF(Movies[[#This Row],[rating]]=0,"",Movies[[#This Row],[rating]])</f>
        <v>6.8</v>
      </c>
      <c r="H13594" s="19" t="str">
        <f>IF(Movies[[#This Row],[rating]]=0,"No Rating","Rated")</f>
        <v>Rated</v>
      </c>
      <c r="I13594" s="16" t="s">
        <v>178</v>
      </c>
      <c r="J13594" s="29" t="s">
        <v>222</v>
      </c>
      <c r="K13594" s="19">
        <v>14.145</v>
      </c>
      <c r="L13594" s="26">
        <v>113</v>
      </c>
    </row>
    <row r="13595" spans="1:12" x14ac:dyDescent="0.3">
      <c r="A13595" s="14">
        <v>1116410</v>
      </c>
      <c r="B13595" s="16" t="s">
        <v>17110</v>
      </c>
      <c r="C13595" s="16" t="s">
        <v>10</v>
      </c>
      <c r="D13595" s="4">
        <v>45104</v>
      </c>
      <c r="E13595" s="23">
        <v>2023</v>
      </c>
      <c r="F13595" s="19">
        <v>7.2</v>
      </c>
      <c r="G13595" s="19">
        <f>IF(Movies[[#This Row],[rating]]=0,"",Movies[[#This Row],[rating]])</f>
        <v>7.2</v>
      </c>
      <c r="H13595" s="19" t="str">
        <f>IF(Movies[[#This Row],[rating]]=0,"No Rating","Rated")</f>
        <v>Rated</v>
      </c>
      <c r="I13595" s="16" t="s">
        <v>17111</v>
      </c>
      <c r="J13595" s="29" t="s">
        <v>12</v>
      </c>
      <c r="K13595" s="19">
        <v>14.092000000000001</v>
      </c>
      <c r="L13595" s="26">
        <v>24</v>
      </c>
    </row>
    <row r="13596" spans="1:12" x14ac:dyDescent="0.3">
      <c r="A13596" s="14">
        <v>898673</v>
      </c>
      <c r="B13596" s="16" t="s">
        <v>17112</v>
      </c>
      <c r="C13596" s="16" t="s">
        <v>108</v>
      </c>
      <c r="D13596" s="4">
        <v>45105</v>
      </c>
      <c r="E13596" s="23">
        <v>2023</v>
      </c>
      <c r="F13596" s="19">
        <v>6.3</v>
      </c>
      <c r="G13596" s="19">
        <f>IF(Movies[[#This Row],[rating]]=0,"",Movies[[#This Row],[rating]])</f>
        <v>6.3</v>
      </c>
      <c r="H13596" s="19" t="str">
        <f>IF(Movies[[#This Row],[rating]]=0,"No Rating","Rated")</f>
        <v>Rated</v>
      </c>
      <c r="I13596" s="16" t="s">
        <v>52</v>
      </c>
      <c r="J13596" s="29" t="s">
        <v>110</v>
      </c>
      <c r="K13596" s="19">
        <v>14.007</v>
      </c>
      <c r="L13596" s="26">
        <v>187</v>
      </c>
    </row>
    <row r="13597" spans="1:12" x14ac:dyDescent="0.3">
      <c r="A13597" s="14">
        <v>1152004</v>
      </c>
      <c r="B13597" s="16" t="s">
        <v>17113</v>
      </c>
      <c r="C13597" s="16" t="s">
        <v>144</v>
      </c>
      <c r="D13597" s="4">
        <v>45254</v>
      </c>
      <c r="E13597" s="23">
        <v>2023</v>
      </c>
      <c r="F13597" s="19">
        <v>6</v>
      </c>
      <c r="G13597" s="19">
        <f>IF(Movies[[#This Row],[rating]]=0,"",Movies[[#This Row],[rating]])</f>
        <v>6</v>
      </c>
      <c r="H13597" s="19" t="str">
        <f>IF(Movies[[#This Row],[rating]]=0,"No Rating","Rated")</f>
        <v>Rated</v>
      </c>
      <c r="I13597" s="16" t="s">
        <v>132</v>
      </c>
      <c r="J13597" s="29" t="s">
        <v>146</v>
      </c>
      <c r="K13597" s="19">
        <v>14.004</v>
      </c>
      <c r="L13597" s="26">
        <v>10</v>
      </c>
    </row>
    <row r="13598" spans="1:12" x14ac:dyDescent="0.3">
      <c r="A13598" s="14">
        <v>852096</v>
      </c>
      <c r="B13598" s="16" t="s">
        <v>17114</v>
      </c>
      <c r="C13598" s="16" t="s">
        <v>10</v>
      </c>
      <c r="D13598" s="4">
        <v>44981</v>
      </c>
      <c r="E13598" s="23">
        <v>2023</v>
      </c>
      <c r="F13598" s="19">
        <v>6.5</v>
      </c>
      <c r="G13598" s="19">
        <f>IF(Movies[[#This Row],[rating]]=0,"",Movies[[#This Row],[rating]])</f>
        <v>6.5</v>
      </c>
      <c r="H13598" s="19" t="str">
        <f>IF(Movies[[#This Row],[rating]]=0,"No Rating","Rated")</f>
        <v>Rated</v>
      </c>
      <c r="I13598" s="16" t="s">
        <v>4963</v>
      </c>
      <c r="J13598" s="29" t="s">
        <v>12</v>
      </c>
      <c r="K13598" s="19">
        <v>13.989000000000001</v>
      </c>
      <c r="L13598" s="26">
        <v>609</v>
      </c>
    </row>
    <row r="13599" spans="1:12" x14ac:dyDescent="0.3">
      <c r="A13599" s="14">
        <v>523607</v>
      </c>
      <c r="B13599" s="16" t="s">
        <v>17115</v>
      </c>
      <c r="C13599" s="16" t="s">
        <v>10</v>
      </c>
      <c r="D13599" s="4">
        <v>45252</v>
      </c>
      <c r="E13599" s="23">
        <v>2023</v>
      </c>
      <c r="F13599" s="19">
        <v>6.3330000000000002</v>
      </c>
      <c r="G13599" s="19">
        <f>IF(Movies[[#This Row],[rating]]=0,"",Movies[[#This Row],[rating]])</f>
        <v>6.3330000000000002</v>
      </c>
      <c r="H13599" s="19" t="str">
        <f>IF(Movies[[#This Row],[rating]]=0,"No Rating","Rated")</f>
        <v>Rated</v>
      </c>
      <c r="I13599" s="16" t="s">
        <v>819</v>
      </c>
      <c r="J13599" s="29" t="s">
        <v>12</v>
      </c>
      <c r="K13599" s="19">
        <v>13.968999999999999</v>
      </c>
      <c r="L13599" s="26">
        <v>738</v>
      </c>
    </row>
    <row r="13600" spans="1:12" x14ac:dyDescent="0.3">
      <c r="A13600" s="14">
        <v>973468</v>
      </c>
      <c r="B13600" s="16" t="s">
        <v>17116</v>
      </c>
      <c r="C13600" s="16" t="s">
        <v>17117</v>
      </c>
      <c r="D13600" s="4">
        <v>45196</v>
      </c>
      <c r="E13600" s="23">
        <v>2023</v>
      </c>
      <c r="F13600" s="19">
        <v>6.6</v>
      </c>
      <c r="G13600" s="19">
        <f>IF(Movies[[#This Row],[rating]]=0,"",Movies[[#This Row],[rating]])</f>
        <v>6.6</v>
      </c>
      <c r="H13600" s="19" t="str">
        <f>IF(Movies[[#This Row],[rating]]=0,"No Rating","Rated")</f>
        <v>Rated</v>
      </c>
      <c r="I13600" s="16" t="s">
        <v>3032</v>
      </c>
      <c r="J13600" s="29" t="s">
        <v>605</v>
      </c>
      <c r="K13600" s="19">
        <v>13.96</v>
      </c>
      <c r="L13600" s="26">
        <v>97</v>
      </c>
    </row>
    <row r="13601" spans="1:12" x14ac:dyDescent="0.3">
      <c r="A13601" s="14">
        <v>1018228</v>
      </c>
      <c r="B13601" s="16" t="s">
        <v>17118</v>
      </c>
      <c r="C13601" s="16" t="s">
        <v>595</v>
      </c>
      <c r="D13601" s="4">
        <v>45009</v>
      </c>
      <c r="E13601" s="23">
        <v>2023</v>
      </c>
      <c r="F13601" s="19">
        <v>6.9</v>
      </c>
      <c r="G13601" s="19">
        <f>IF(Movies[[#This Row],[rating]]=0,"",Movies[[#This Row],[rating]])</f>
        <v>6.9</v>
      </c>
      <c r="H13601" s="19" t="str">
        <f>IF(Movies[[#This Row],[rating]]=0,"No Rating","Rated")</f>
        <v>Rated</v>
      </c>
      <c r="I13601" s="16" t="s">
        <v>1027</v>
      </c>
      <c r="J13601" s="29" t="s">
        <v>142</v>
      </c>
      <c r="K13601" s="19">
        <v>13.885</v>
      </c>
      <c r="L13601" s="26">
        <v>126</v>
      </c>
    </row>
    <row r="13602" spans="1:12" x14ac:dyDescent="0.3">
      <c r="A13602" s="14">
        <v>823452</v>
      </c>
      <c r="B13602" s="16" t="s">
        <v>17119</v>
      </c>
      <c r="C13602" s="16" t="s">
        <v>10</v>
      </c>
      <c r="D13602" s="4">
        <v>45285</v>
      </c>
      <c r="E13602" s="23">
        <v>2023</v>
      </c>
      <c r="F13602" s="19">
        <v>7.3</v>
      </c>
      <c r="G13602" s="19">
        <f>IF(Movies[[#This Row],[rating]]=0,"",Movies[[#This Row],[rating]])</f>
        <v>7.3</v>
      </c>
      <c r="H13602" s="19" t="str">
        <f>IF(Movies[[#This Row],[rating]]=0,"No Rating","Rated")</f>
        <v>Rated</v>
      </c>
      <c r="I13602" s="16" t="s">
        <v>189</v>
      </c>
      <c r="J13602" s="29" t="s">
        <v>12</v>
      </c>
      <c r="K13602" s="19">
        <v>13.881</v>
      </c>
      <c r="L13602" s="26">
        <v>273</v>
      </c>
    </row>
    <row r="13603" spans="1:12" x14ac:dyDescent="0.3">
      <c r="A13603" s="14">
        <v>850880</v>
      </c>
      <c r="B13603" s="16" t="s">
        <v>17120</v>
      </c>
      <c r="C13603" s="16" t="s">
        <v>3743</v>
      </c>
      <c r="D13603" s="4">
        <v>45219</v>
      </c>
      <c r="E13603" s="23">
        <v>2023</v>
      </c>
      <c r="F13603" s="19">
        <v>6.3</v>
      </c>
      <c r="G13603" s="19">
        <f>IF(Movies[[#This Row],[rating]]=0,"",Movies[[#This Row],[rating]])</f>
        <v>6.3</v>
      </c>
      <c r="H13603" s="19" t="str">
        <f>IF(Movies[[#This Row],[rating]]=0,"No Rating","Rated")</f>
        <v>Rated</v>
      </c>
      <c r="I13603" s="16" t="s">
        <v>193</v>
      </c>
      <c r="J13603" s="29" t="s">
        <v>34</v>
      </c>
      <c r="K13603" s="19">
        <v>13.88</v>
      </c>
      <c r="L13603" s="26">
        <v>142</v>
      </c>
    </row>
    <row r="13604" spans="1:12" x14ac:dyDescent="0.3">
      <c r="A13604" s="14">
        <v>989672</v>
      </c>
      <c r="B13604" s="16" t="s">
        <v>17121</v>
      </c>
      <c r="C13604" s="16" t="s">
        <v>108</v>
      </c>
      <c r="D13604" s="4">
        <v>45070</v>
      </c>
      <c r="E13604" s="23">
        <v>2023</v>
      </c>
      <c r="F13604" s="19">
        <v>7</v>
      </c>
      <c r="G13604" s="19">
        <f>IF(Movies[[#This Row],[rating]]=0,"",Movies[[#This Row],[rating]])</f>
        <v>7</v>
      </c>
      <c r="H13604" s="19" t="str">
        <f>IF(Movies[[#This Row],[rating]]=0,"No Rating","Rated")</f>
        <v>Rated</v>
      </c>
      <c r="I13604" s="16" t="s">
        <v>1150</v>
      </c>
      <c r="J13604" s="29" t="s">
        <v>110</v>
      </c>
      <c r="K13604" s="19">
        <v>13.869</v>
      </c>
      <c r="L13604" s="26">
        <v>284</v>
      </c>
    </row>
    <row r="13605" spans="1:12" x14ac:dyDescent="0.3">
      <c r="A13605" s="14">
        <v>1081662</v>
      </c>
      <c r="B13605" s="16" t="s">
        <v>17122</v>
      </c>
      <c r="C13605" s="16" t="s">
        <v>10</v>
      </c>
      <c r="D13605" s="4">
        <v>44996</v>
      </c>
      <c r="E13605" s="23">
        <v>2023</v>
      </c>
      <c r="F13605" s="19">
        <v>5.6</v>
      </c>
      <c r="G13605" s="19">
        <f>IF(Movies[[#This Row],[rating]]=0,"",Movies[[#This Row],[rating]])</f>
        <v>5.6</v>
      </c>
      <c r="H13605" s="19" t="str">
        <f>IF(Movies[[#This Row],[rating]]=0,"No Rating","Rated")</f>
        <v>Rated</v>
      </c>
      <c r="I13605" s="16" t="s">
        <v>468</v>
      </c>
      <c r="J13605" s="29" t="s">
        <v>12</v>
      </c>
      <c r="K13605" s="19">
        <v>13.863</v>
      </c>
      <c r="L13605" s="26">
        <v>150</v>
      </c>
    </row>
    <row r="13606" spans="1:12" x14ac:dyDescent="0.3">
      <c r="A13606" s="14">
        <v>1135727</v>
      </c>
      <c r="B13606" s="16" t="s">
        <v>17123</v>
      </c>
      <c r="C13606" s="16" t="s">
        <v>3926</v>
      </c>
      <c r="D13606" s="4">
        <v>45163</v>
      </c>
      <c r="E13606" s="23">
        <v>2023</v>
      </c>
      <c r="F13606" s="19">
        <v>5.3</v>
      </c>
      <c r="G13606" s="19">
        <f>IF(Movies[[#This Row],[rating]]=0,"",Movies[[#This Row],[rating]])</f>
        <v>5.3</v>
      </c>
      <c r="H13606" s="19" t="str">
        <f>IF(Movies[[#This Row],[rating]]=0,"No Rating","Rated")</f>
        <v>Rated</v>
      </c>
      <c r="I13606" s="16" t="s">
        <v>49</v>
      </c>
      <c r="J13606" s="29" t="s">
        <v>3927</v>
      </c>
      <c r="K13606" s="19">
        <v>13.859</v>
      </c>
      <c r="L13606" s="26">
        <v>3</v>
      </c>
    </row>
    <row r="13607" spans="1:12" x14ac:dyDescent="0.3">
      <c r="A13607" s="14">
        <v>1115379</v>
      </c>
      <c r="B13607" s="16" t="s">
        <v>17124</v>
      </c>
      <c r="C13607" s="16" t="s">
        <v>411</v>
      </c>
      <c r="D13607" s="4">
        <v>45220</v>
      </c>
      <c r="E13607" s="23">
        <v>2023</v>
      </c>
      <c r="F13607" s="19">
        <v>6.5</v>
      </c>
      <c r="G13607" s="19">
        <f>IF(Movies[[#This Row],[rating]]=0,"",Movies[[#This Row],[rating]])</f>
        <v>6.5</v>
      </c>
      <c r="H13607" s="19" t="str">
        <f>IF(Movies[[#This Row],[rating]]=0,"No Rating","Rated")</f>
        <v>Rated</v>
      </c>
      <c r="I13607" s="16" t="s">
        <v>3588</v>
      </c>
      <c r="J13607" s="29" t="s">
        <v>342</v>
      </c>
      <c r="K13607" s="19">
        <v>13.837</v>
      </c>
      <c r="L13607" s="26">
        <v>63</v>
      </c>
    </row>
    <row r="13608" spans="1:12" x14ac:dyDescent="0.3">
      <c r="A13608" s="14">
        <v>898713</v>
      </c>
      <c r="B13608" s="16" t="s">
        <v>17125</v>
      </c>
      <c r="C13608" s="16" t="s">
        <v>10</v>
      </c>
      <c r="D13608" s="4">
        <v>45233</v>
      </c>
      <c r="E13608" s="23">
        <v>2023</v>
      </c>
      <c r="F13608" s="19">
        <v>6.6</v>
      </c>
      <c r="G13608" s="19">
        <f>IF(Movies[[#This Row],[rating]]=0,"",Movies[[#This Row],[rating]])</f>
        <v>6.6</v>
      </c>
      <c r="H13608" s="19" t="str">
        <f>IF(Movies[[#This Row],[rating]]=0,"No Rating","Rated")</f>
        <v>Rated</v>
      </c>
      <c r="I13608" s="16" t="s">
        <v>189</v>
      </c>
      <c r="J13608" s="29" t="s">
        <v>12</v>
      </c>
      <c r="K13608" s="19">
        <v>13.83</v>
      </c>
      <c r="L13608" s="26">
        <v>183</v>
      </c>
    </row>
    <row r="13609" spans="1:12" x14ac:dyDescent="0.3">
      <c r="A13609" s="14">
        <v>1077661</v>
      </c>
      <c r="B13609" s="16" t="s">
        <v>17126</v>
      </c>
      <c r="C13609" s="16" t="s">
        <v>10</v>
      </c>
      <c r="D13609" s="4">
        <v>45156</v>
      </c>
      <c r="E13609" s="23">
        <v>2023</v>
      </c>
      <c r="F13609" s="19">
        <v>6.3</v>
      </c>
      <c r="G13609" s="19">
        <f>IF(Movies[[#This Row],[rating]]=0,"",Movies[[#This Row],[rating]])</f>
        <v>6.3</v>
      </c>
      <c r="H13609" s="19" t="str">
        <f>IF(Movies[[#This Row],[rating]]=0,"No Rating","Rated")</f>
        <v>Rated</v>
      </c>
      <c r="I13609" s="16" t="s">
        <v>713</v>
      </c>
      <c r="J13609" s="29" t="s">
        <v>12</v>
      </c>
      <c r="K13609" s="19">
        <v>13.805</v>
      </c>
      <c r="L13609" s="26">
        <v>61</v>
      </c>
    </row>
    <row r="13610" spans="1:12" x14ac:dyDescent="0.3">
      <c r="A13610" s="14">
        <v>954388</v>
      </c>
      <c r="B13610" s="16" t="s">
        <v>17127</v>
      </c>
      <c r="C13610" s="16" t="s">
        <v>12471</v>
      </c>
      <c r="D13610" s="4">
        <v>45169</v>
      </c>
      <c r="E13610" s="23">
        <v>2023</v>
      </c>
      <c r="F13610" s="19">
        <v>6.5</v>
      </c>
      <c r="G13610" s="19">
        <f>IF(Movies[[#This Row],[rating]]=0,"",Movies[[#This Row],[rating]])</f>
        <v>6.5</v>
      </c>
      <c r="H13610" s="19" t="str">
        <f>IF(Movies[[#This Row],[rating]]=0,"No Rating","Rated")</f>
        <v>Rated</v>
      </c>
      <c r="I13610" s="16" t="s">
        <v>17128</v>
      </c>
      <c r="J13610" s="29" t="s">
        <v>12</v>
      </c>
      <c r="K13610" s="19">
        <v>13.797000000000001</v>
      </c>
      <c r="L13610" s="26">
        <v>92</v>
      </c>
    </row>
    <row r="13611" spans="1:12" x14ac:dyDescent="0.3">
      <c r="A13611" s="14">
        <v>869112</v>
      </c>
      <c r="B13611" s="16" t="s">
        <v>17129</v>
      </c>
      <c r="C13611" s="16" t="s">
        <v>10</v>
      </c>
      <c r="D13611" s="4">
        <v>44967</v>
      </c>
      <c r="E13611" s="23">
        <v>2023</v>
      </c>
      <c r="F13611" s="19">
        <v>5.8</v>
      </c>
      <c r="G13611" s="19">
        <f>IF(Movies[[#This Row],[rating]]=0,"",Movies[[#This Row],[rating]])</f>
        <v>5.8</v>
      </c>
      <c r="H13611" s="19" t="str">
        <f>IF(Movies[[#This Row],[rating]]=0,"No Rating","Rated")</f>
        <v>Rated</v>
      </c>
      <c r="I13611" s="16" t="s">
        <v>1205</v>
      </c>
      <c r="J13611" s="29" t="s">
        <v>12</v>
      </c>
      <c r="K13611" s="19">
        <v>13.797000000000001</v>
      </c>
      <c r="L13611" s="26">
        <v>178</v>
      </c>
    </row>
    <row r="13612" spans="1:12" x14ac:dyDescent="0.3">
      <c r="A13612" s="14">
        <v>1108211</v>
      </c>
      <c r="B13612" s="16" t="s">
        <v>17130</v>
      </c>
      <c r="C13612" s="16" t="s">
        <v>411</v>
      </c>
      <c r="D13612" s="4">
        <v>45099</v>
      </c>
      <c r="E13612" s="23">
        <v>2023</v>
      </c>
      <c r="F13612" s="19">
        <v>6.5</v>
      </c>
      <c r="G13612" s="19">
        <f>IF(Movies[[#This Row],[rating]]=0,"",Movies[[#This Row],[rating]])</f>
        <v>6.5</v>
      </c>
      <c r="H13612" s="19" t="str">
        <f>IF(Movies[[#This Row],[rating]]=0,"No Rating","Rated")</f>
        <v>Rated</v>
      </c>
      <c r="I13612" s="16" t="s">
        <v>1102</v>
      </c>
      <c r="J13612" s="29" t="s">
        <v>342</v>
      </c>
      <c r="K13612" s="19">
        <v>13.794</v>
      </c>
      <c r="L13612" s="26">
        <v>83</v>
      </c>
    </row>
    <row r="13613" spans="1:12" x14ac:dyDescent="0.3">
      <c r="A13613" s="14">
        <v>584004</v>
      </c>
      <c r="B13613" s="16" t="s">
        <v>17131</v>
      </c>
      <c r="C13613" s="16" t="s">
        <v>17132</v>
      </c>
      <c r="D13613" s="4">
        <v>45043</v>
      </c>
      <c r="E13613" s="23">
        <v>2023</v>
      </c>
      <c r="F13613" s="19">
        <v>6.2</v>
      </c>
      <c r="G13613" s="19">
        <f>IF(Movies[[#This Row],[rating]]=0,"",Movies[[#This Row],[rating]])</f>
        <v>6.2</v>
      </c>
      <c r="H13613" s="19" t="str">
        <f>IF(Movies[[#This Row],[rating]]=0,"No Rating","Rated")</f>
        <v>Rated</v>
      </c>
      <c r="I13613" s="16" t="s">
        <v>1444</v>
      </c>
      <c r="J13613" s="29" t="s">
        <v>12</v>
      </c>
      <c r="K13613" s="19">
        <v>13.791</v>
      </c>
      <c r="L13613" s="26">
        <v>91</v>
      </c>
    </row>
    <row r="13614" spans="1:12" x14ac:dyDescent="0.3">
      <c r="A13614" s="14">
        <v>758769</v>
      </c>
      <c r="B13614" s="16" t="s">
        <v>17133</v>
      </c>
      <c r="C13614" s="16" t="s">
        <v>1873</v>
      </c>
      <c r="D13614" s="4">
        <v>44953</v>
      </c>
      <c r="E13614" s="23">
        <v>2023</v>
      </c>
      <c r="F13614" s="19">
        <v>5.9</v>
      </c>
      <c r="G13614" s="19">
        <f>IF(Movies[[#This Row],[rating]]=0,"",Movies[[#This Row],[rating]])</f>
        <v>5.9</v>
      </c>
      <c r="H13614" s="19" t="str">
        <f>IF(Movies[[#This Row],[rating]]=0,"No Rating","Rated")</f>
        <v>Rated</v>
      </c>
      <c r="I13614" s="16" t="s">
        <v>1396</v>
      </c>
      <c r="J13614" s="29" t="s">
        <v>12</v>
      </c>
      <c r="K13614" s="19">
        <v>13.79</v>
      </c>
      <c r="L13614" s="26">
        <v>151</v>
      </c>
    </row>
    <row r="13615" spans="1:12" x14ac:dyDescent="0.3">
      <c r="A13615" s="14">
        <v>828898</v>
      </c>
      <c r="B13615" s="16" t="s">
        <v>17134</v>
      </c>
      <c r="C13615" s="16" t="s">
        <v>10</v>
      </c>
      <c r="D13615" s="4">
        <v>45128</v>
      </c>
      <c r="E13615" s="23">
        <v>2023</v>
      </c>
      <c r="F13615" s="19">
        <v>7.3</v>
      </c>
      <c r="G13615" s="19">
        <f>IF(Movies[[#This Row],[rating]]=0,"",Movies[[#This Row],[rating]])</f>
        <v>7.3</v>
      </c>
      <c r="H13615" s="19" t="str">
        <f>IF(Movies[[#This Row],[rating]]=0,"No Rating","Rated")</f>
        <v>Rated</v>
      </c>
      <c r="I13615" s="16" t="s">
        <v>10605</v>
      </c>
      <c r="J13615" s="29" t="s">
        <v>12</v>
      </c>
      <c r="K13615" s="19">
        <v>13.785</v>
      </c>
      <c r="L13615" s="26">
        <v>75</v>
      </c>
    </row>
    <row r="13616" spans="1:12" x14ac:dyDescent="0.3">
      <c r="A13616" s="14">
        <v>994751</v>
      </c>
      <c r="B13616" s="16" t="s">
        <v>17135</v>
      </c>
      <c r="C13616" s="16" t="s">
        <v>880</v>
      </c>
      <c r="D13616" s="4">
        <v>45023</v>
      </c>
      <c r="E13616" s="23">
        <v>2023</v>
      </c>
      <c r="F13616" s="19">
        <v>6.3</v>
      </c>
      <c r="G13616" s="19">
        <f>IF(Movies[[#This Row],[rating]]=0,"",Movies[[#This Row],[rating]])</f>
        <v>6.3</v>
      </c>
      <c r="H13616" s="19" t="str">
        <f>IF(Movies[[#This Row],[rating]]=0,"No Rating","Rated")</f>
        <v>Rated</v>
      </c>
      <c r="I13616" s="16" t="s">
        <v>7918</v>
      </c>
      <c r="J13616" s="29" t="s">
        <v>881</v>
      </c>
      <c r="K13616" s="19">
        <v>13.779</v>
      </c>
      <c r="L13616" s="26">
        <v>57</v>
      </c>
    </row>
    <row r="13617" spans="1:12" x14ac:dyDescent="0.3">
      <c r="A13617" s="14">
        <v>993933</v>
      </c>
      <c r="B13617" s="16" t="s">
        <v>17136</v>
      </c>
      <c r="C13617" s="16" t="s">
        <v>17003</v>
      </c>
      <c r="D13617" s="4">
        <v>45232</v>
      </c>
      <c r="E13617" s="23">
        <v>2023</v>
      </c>
      <c r="F13617" s="19">
        <v>4.9000000000000004</v>
      </c>
      <c r="G13617" s="19">
        <f>IF(Movies[[#This Row],[rating]]=0,"",Movies[[#This Row],[rating]])</f>
        <v>4.9000000000000004</v>
      </c>
      <c r="H13617" s="19" t="str">
        <f>IF(Movies[[#This Row],[rating]]=0,"No Rating","Rated")</f>
        <v>Rated</v>
      </c>
      <c r="I13617" s="16" t="s">
        <v>713</v>
      </c>
      <c r="J13617" s="29" t="s">
        <v>12</v>
      </c>
      <c r="K13617" s="19">
        <v>13.763</v>
      </c>
      <c r="L13617" s="26">
        <v>19</v>
      </c>
    </row>
    <row r="13618" spans="1:12" x14ac:dyDescent="0.3">
      <c r="A13618" s="14">
        <v>949701</v>
      </c>
      <c r="B13618" s="16" t="s">
        <v>17137</v>
      </c>
      <c r="C13618" s="16" t="s">
        <v>220</v>
      </c>
      <c r="D13618" s="4">
        <v>45015</v>
      </c>
      <c r="E13618" s="23">
        <v>2023</v>
      </c>
      <c r="F13618" s="19">
        <v>6.9</v>
      </c>
      <c r="G13618" s="19">
        <f>IF(Movies[[#This Row],[rating]]=0,"",Movies[[#This Row],[rating]])</f>
        <v>6.9</v>
      </c>
      <c r="H13618" s="19" t="str">
        <f>IF(Movies[[#This Row],[rating]]=0,"No Rating","Rated")</f>
        <v>Rated</v>
      </c>
      <c r="I13618" s="16" t="s">
        <v>17138</v>
      </c>
      <c r="J13618" s="29" t="s">
        <v>222</v>
      </c>
      <c r="K13618" s="19">
        <v>13.753</v>
      </c>
      <c r="L13618" s="26">
        <v>40</v>
      </c>
    </row>
    <row r="13619" spans="1:12" x14ac:dyDescent="0.3">
      <c r="A13619" s="14">
        <v>869612</v>
      </c>
      <c r="B13619" s="16" t="s">
        <v>17139</v>
      </c>
      <c r="C13619" s="16" t="s">
        <v>236</v>
      </c>
      <c r="D13619" s="4">
        <v>45065</v>
      </c>
      <c r="E13619" s="23">
        <v>2023</v>
      </c>
      <c r="F13619" s="19">
        <v>6.1</v>
      </c>
      <c r="G13619" s="19">
        <f>IF(Movies[[#This Row],[rating]]=0,"",Movies[[#This Row],[rating]])</f>
        <v>6.1</v>
      </c>
      <c r="H13619" s="19" t="str">
        <f>IF(Movies[[#This Row],[rating]]=0,"No Rating","Rated")</f>
        <v>Rated</v>
      </c>
      <c r="I13619" s="16" t="s">
        <v>6586</v>
      </c>
      <c r="J13619" s="29" t="s">
        <v>12</v>
      </c>
      <c r="K13619" s="19">
        <v>13.705</v>
      </c>
      <c r="L13619" s="26">
        <v>261</v>
      </c>
    </row>
    <row r="13620" spans="1:12" x14ac:dyDescent="0.3">
      <c r="A13620" s="14">
        <v>959395</v>
      </c>
      <c r="B13620" s="16" t="s">
        <v>17140</v>
      </c>
      <c r="C13620" s="16" t="s">
        <v>849</v>
      </c>
      <c r="D13620" s="4">
        <v>45235</v>
      </c>
      <c r="E13620" s="23">
        <v>2023</v>
      </c>
      <c r="F13620" s="19">
        <v>6.9870000000000001</v>
      </c>
      <c r="G13620" s="19">
        <f>IF(Movies[[#This Row],[rating]]=0,"",Movies[[#This Row],[rating]])</f>
        <v>6.9870000000000001</v>
      </c>
      <c r="H13620" s="19" t="str">
        <f>IF(Movies[[#This Row],[rating]]=0,"No Rating","Rated")</f>
        <v>Rated</v>
      </c>
      <c r="I13620" s="16" t="s">
        <v>189</v>
      </c>
      <c r="J13620" s="29" t="s">
        <v>110</v>
      </c>
      <c r="K13620" s="19">
        <v>13.635999999999999</v>
      </c>
      <c r="L13620" s="26">
        <v>75</v>
      </c>
    </row>
    <row r="13621" spans="1:12" x14ac:dyDescent="0.3">
      <c r="A13621" s="14">
        <v>1081709</v>
      </c>
      <c r="B13621" s="16" t="s">
        <v>17141</v>
      </c>
      <c r="C13621" s="16" t="s">
        <v>10</v>
      </c>
      <c r="D13621" s="4">
        <v>44996</v>
      </c>
      <c r="E13621" s="23">
        <v>2023</v>
      </c>
      <c r="F13621" s="19">
        <v>6.1</v>
      </c>
      <c r="G13621" s="19">
        <f>IF(Movies[[#This Row],[rating]]=0,"",Movies[[#This Row],[rating]])</f>
        <v>6.1</v>
      </c>
      <c r="H13621" s="19" t="str">
        <f>IF(Movies[[#This Row],[rating]]=0,"No Rating","Rated")</f>
        <v>Rated</v>
      </c>
      <c r="I13621" s="16" t="s">
        <v>329</v>
      </c>
      <c r="J13621" s="29" t="s">
        <v>12</v>
      </c>
      <c r="K13621" s="19">
        <v>13.589</v>
      </c>
      <c r="L13621" s="26">
        <v>15</v>
      </c>
    </row>
    <row r="13622" spans="1:12" x14ac:dyDescent="0.3">
      <c r="A13622" s="14">
        <v>736769</v>
      </c>
      <c r="B13622" s="16" t="s">
        <v>17142</v>
      </c>
      <c r="C13622" s="16" t="s">
        <v>10</v>
      </c>
      <c r="D13622" s="4">
        <v>45091</v>
      </c>
      <c r="E13622" s="23">
        <v>2023</v>
      </c>
      <c r="F13622" s="19">
        <v>6.5720000000000001</v>
      </c>
      <c r="G13622" s="19">
        <f>IF(Movies[[#This Row],[rating]]=0,"",Movies[[#This Row],[rating]])</f>
        <v>6.5720000000000001</v>
      </c>
      <c r="H13622" s="19" t="str">
        <f>IF(Movies[[#This Row],[rating]]=0,"No Rating","Rated")</f>
        <v>Rated</v>
      </c>
      <c r="I13622" s="16" t="s">
        <v>661</v>
      </c>
      <c r="J13622" s="29" t="s">
        <v>12</v>
      </c>
      <c r="K13622" s="19">
        <v>13.582000000000001</v>
      </c>
      <c r="L13622" s="26">
        <v>599</v>
      </c>
    </row>
    <row r="13623" spans="1:12" x14ac:dyDescent="0.3">
      <c r="A13623" s="14">
        <v>884184</v>
      </c>
      <c r="B13623" s="16" t="s">
        <v>17143</v>
      </c>
      <c r="C13623" s="16" t="s">
        <v>14</v>
      </c>
      <c r="D13623" s="4">
        <v>44966</v>
      </c>
      <c r="E13623" s="23">
        <v>2023</v>
      </c>
      <c r="F13623" s="19">
        <v>5.6</v>
      </c>
      <c r="G13623" s="19">
        <f>IF(Movies[[#This Row],[rating]]=0,"",Movies[[#This Row],[rating]])</f>
        <v>5.6</v>
      </c>
      <c r="H13623" s="19" t="str">
        <f>IF(Movies[[#This Row],[rating]]=0,"No Rating","Rated")</f>
        <v>Rated</v>
      </c>
      <c r="I13623" s="16" t="s">
        <v>132</v>
      </c>
      <c r="J13623" s="29" t="s">
        <v>12</v>
      </c>
      <c r="K13623" s="19">
        <v>13.577</v>
      </c>
      <c r="L13623" s="26">
        <v>156</v>
      </c>
    </row>
    <row r="13624" spans="1:12" x14ac:dyDescent="0.3">
      <c r="A13624" s="14">
        <v>1022964</v>
      </c>
      <c r="B13624" s="16" t="s">
        <v>17144</v>
      </c>
      <c r="C13624" s="16" t="s">
        <v>10</v>
      </c>
      <c r="D13624" s="4">
        <v>45259</v>
      </c>
      <c r="E13624" s="23">
        <v>2023</v>
      </c>
      <c r="F13624" s="19">
        <v>6.0190000000000001</v>
      </c>
      <c r="G13624" s="19">
        <f>IF(Movies[[#This Row],[rating]]=0,"",Movies[[#This Row],[rating]])</f>
        <v>6.0190000000000001</v>
      </c>
      <c r="H13624" s="19" t="str">
        <f>IF(Movies[[#This Row],[rating]]=0,"No Rating","Rated")</f>
        <v>Rated</v>
      </c>
      <c r="I13624" s="16" t="s">
        <v>123</v>
      </c>
      <c r="J13624" s="29" t="s">
        <v>12</v>
      </c>
      <c r="K13624" s="19">
        <v>13.554</v>
      </c>
      <c r="L13624" s="26">
        <v>422</v>
      </c>
    </row>
    <row r="13625" spans="1:12" x14ac:dyDescent="0.3">
      <c r="A13625" s="14">
        <v>1075515</v>
      </c>
      <c r="B13625" s="16" t="s">
        <v>17145</v>
      </c>
      <c r="C13625" s="16" t="s">
        <v>3926</v>
      </c>
      <c r="D13625" s="4">
        <v>45065</v>
      </c>
      <c r="E13625" s="23">
        <v>2023</v>
      </c>
      <c r="F13625" s="19">
        <v>4.3</v>
      </c>
      <c r="G13625" s="19">
        <f>IF(Movies[[#This Row],[rating]]=0,"",Movies[[#This Row],[rating]])</f>
        <v>4.3</v>
      </c>
      <c r="H13625" s="19" t="str">
        <f>IF(Movies[[#This Row],[rating]]=0,"No Rating","Rated")</f>
        <v>Rated</v>
      </c>
      <c r="I13625" s="16" t="s">
        <v>49</v>
      </c>
      <c r="J13625" s="29" t="s">
        <v>3927</v>
      </c>
      <c r="K13625" s="19">
        <v>13.474</v>
      </c>
      <c r="L13625" s="26">
        <v>3</v>
      </c>
    </row>
    <row r="13626" spans="1:12" x14ac:dyDescent="0.3">
      <c r="A13626" s="14">
        <v>1219926</v>
      </c>
      <c r="B13626" s="16" t="s">
        <v>17146</v>
      </c>
      <c r="C13626" s="16" t="s">
        <v>10</v>
      </c>
      <c r="D13626" s="4">
        <v>45280</v>
      </c>
      <c r="E13626" s="23">
        <v>2023</v>
      </c>
      <c r="F13626" s="19">
        <v>7.4</v>
      </c>
      <c r="G13626" s="19">
        <f>IF(Movies[[#This Row],[rating]]=0,"",Movies[[#This Row],[rating]])</f>
        <v>7.4</v>
      </c>
      <c r="H13626" s="19" t="str">
        <f>IF(Movies[[#This Row],[rating]]=0,"No Rating","Rated")</f>
        <v>Rated</v>
      </c>
      <c r="I13626" s="16" t="s">
        <v>14539</v>
      </c>
      <c r="J13626" s="29" t="s">
        <v>12</v>
      </c>
      <c r="K13626" s="19">
        <v>13.472</v>
      </c>
      <c r="L13626" s="26">
        <v>158</v>
      </c>
    </row>
    <row r="13627" spans="1:12" x14ac:dyDescent="0.3">
      <c r="A13627" s="14">
        <v>719256</v>
      </c>
      <c r="B13627" s="16" t="s">
        <v>17147</v>
      </c>
      <c r="C13627" s="16" t="s">
        <v>10</v>
      </c>
      <c r="D13627" s="4">
        <v>44980</v>
      </c>
      <c r="E13627" s="23">
        <v>2023</v>
      </c>
      <c r="F13627" s="19">
        <v>6.6</v>
      </c>
      <c r="G13627" s="19">
        <f>IF(Movies[[#This Row],[rating]]=0,"",Movies[[#This Row],[rating]])</f>
        <v>6.6</v>
      </c>
      <c r="H13627" s="19" t="str">
        <f>IF(Movies[[#This Row],[rating]]=0,"No Rating","Rated")</f>
        <v>Rated</v>
      </c>
      <c r="I13627" s="16" t="s">
        <v>189</v>
      </c>
      <c r="J13627" s="29" t="s">
        <v>12</v>
      </c>
      <c r="K13627" s="19">
        <v>13.45</v>
      </c>
      <c r="L13627" s="26">
        <v>136</v>
      </c>
    </row>
    <row r="13628" spans="1:12" x14ac:dyDescent="0.3">
      <c r="A13628" s="14">
        <v>1007427</v>
      </c>
      <c r="B13628" s="16" t="s">
        <v>17148</v>
      </c>
      <c r="C13628" s="16" t="s">
        <v>10</v>
      </c>
      <c r="D13628" s="4">
        <v>44939</v>
      </c>
      <c r="E13628" s="23">
        <v>2023</v>
      </c>
      <c r="F13628" s="19">
        <v>6</v>
      </c>
      <c r="G13628" s="19">
        <f>IF(Movies[[#This Row],[rating]]=0,"",Movies[[#This Row],[rating]])</f>
        <v>6</v>
      </c>
      <c r="H13628" s="19" t="str">
        <f>IF(Movies[[#This Row],[rating]]=0,"No Rating","Rated")</f>
        <v>Rated</v>
      </c>
      <c r="I13628" s="16" t="s">
        <v>95</v>
      </c>
      <c r="J13628" s="29" t="s">
        <v>12</v>
      </c>
      <c r="K13628" s="19">
        <v>13.448</v>
      </c>
      <c r="L13628" s="26">
        <v>39</v>
      </c>
    </row>
    <row r="13629" spans="1:12" x14ac:dyDescent="0.3">
      <c r="A13629" s="14">
        <v>799710</v>
      </c>
      <c r="B13629" s="16" t="s">
        <v>17149</v>
      </c>
      <c r="C13629" s="16" t="s">
        <v>94</v>
      </c>
      <c r="D13629" s="4">
        <v>45245</v>
      </c>
      <c r="E13629" s="23">
        <v>2023</v>
      </c>
      <c r="F13629" s="19">
        <v>5.2</v>
      </c>
      <c r="G13629" s="19">
        <f>IF(Movies[[#This Row],[rating]]=0,"",Movies[[#This Row],[rating]])</f>
        <v>5.2</v>
      </c>
      <c r="H13629" s="19" t="str">
        <f>IF(Movies[[#This Row],[rating]]=0,"No Rating","Rated")</f>
        <v>Rated</v>
      </c>
      <c r="I13629" s="16" t="s">
        <v>71</v>
      </c>
      <c r="J13629" s="29" t="s">
        <v>96</v>
      </c>
      <c r="K13629" s="19">
        <v>13.433</v>
      </c>
      <c r="L13629" s="26">
        <v>20</v>
      </c>
    </row>
    <row r="13630" spans="1:12" x14ac:dyDescent="0.3">
      <c r="A13630" s="14">
        <v>1044648</v>
      </c>
      <c r="B13630" s="16" t="s">
        <v>17150</v>
      </c>
      <c r="C13630" s="16" t="s">
        <v>540</v>
      </c>
      <c r="D13630" s="4">
        <v>45231</v>
      </c>
      <c r="E13630" s="23">
        <v>2023</v>
      </c>
      <c r="F13630" s="19">
        <v>6.9649999999999999</v>
      </c>
      <c r="G13630" s="19">
        <f>IF(Movies[[#This Row],[rating]]=0,"",Movies[[#This Row],[rating]])</f>
        <v>6.9649999999999999</v>
      </c>
      <c r="H13630" s="19" t="str">
        <f>IF(Movies[[#This Row],[rating]]=0,"No Rating","Rated")</f>
        <v>Rated</v>
      </c>
      <c r="I13630" s="16" t="s">
        <v>52</v>
      </c>
      <c r="J13630" s="29" t="s">
        <v>511</v>
      </c>
      <c r="K13630" s="19">
        <v>13.42</v>
      </c>
      <c r="L13630" s="26">
        <v>199</v>
      </c>
    </row>
    <row r="13631" spans="1:12" x14ac:dyDescent="0.3">
      <c r="A13631" s="14">
        <v>1094319</v>
      </c>
      <c r="B13631" s="16" t="s">
        <v>17151</v>
      </c>
      <c r="C13631" s="16" t="s">
        <v>1845</v>
      </c>
      <c r="D13631" s="4">
        <v>45037</v>
      </c>
      <c r="E13631" s="23">
        <v>2023</v>
      </c>
      <c r="F13631" s="19">
        <v>6</v>
      </c>
      <c r="G13631" s="19">
        <f>IF(Movies[[#This Row],[rating]]=0,"",Movies[[#This Row],[rating]])</f>
        <v>6</v>
      </c>
      <c r="H13631" s="19" t="str">
        <f>IF(Movies[[#This Row],[rating]]=0,"No Rating","Rated")</f>
        <v>Rated</v>
      </c>
      <c r="I13631" s="16" t="s">
        <v>193</v>
      </c>
      <c r="J13631" s="29" t="s">
        <v>12</v>
      </c>
      <c r="K13631" s="19">
        <v>13.416</v>
      </c>
      <c r="L13631" s="26">
        <v>115</v>
      </c>
    </row>
    <row r="13632" spans="1:12" x14ac:dyDescent="0.3">
      <c r="A13632" s="14">
        <v>1063422</v>
      </c>
      <c r="B13632" s="16" t="s">
        <v>17152</v>
      </c>
      <c r="C13632" s="16" t="s">
        <v>416</v>
      </c>
      <c r="D13632" s="4">
        <v>44974</v>
      </c>
      <c r="E13632" s="23">
        <v>2023</v>
      </c>
      <c r="F13632" s="19">
        <v>5.4</v>
      </c>
      <c r="G13632" s="19">
        <f>IF(Movies[[#This Row],[rating]]=0,"",Movies[[#This Row],[rating]])</f>
        <v>5.4</v>
      </c>
      <c r="H13632" s="19" t="str">
        <f>IF(Movies[[#This Row],[rating]]=0,"No Rating","Rated")</f>
        <v>Rated</v>
      </c>
      <c r="I13632" s="16" t="s">
        <v>166</v>
      </c>
      <c r="J13632" s="29" t="s">
        <v>12</v>
      </c>
      <c r="K13632" s="19">
        <v>13.401999999999999</v>
      </c>
      <c r="L13632" s="26">
        <v>371</v>
      </c>
    </row>
    <row r="13633" spans="1:12" x14ac:dyDescent="0.3">
      <c r="A13633" s="14">
        <v>1088812</v>
      </c>
      <c r="B13633" s="16" t="s">
        <v>17153</v>
      </c>
      <c r="C13633" s="16" t="s">
        <v>1845</v>
      </c>
      <c r="D13633" s="4">
        <v>44939</v>
      </c>
      <c r="E13633" s="23">
        <v>2023</v>
      </c>
      <c r="F13633" s="19">
        <v>7.1</v>
      </c>
      <c r="G13633" s="19">
        <f>IF(Movies[[#This Row],[rating]]=0,"",Movies[[#This Row],[rating]])</f>
        <v>7.1</v>
      </c>
      <c r="H13633" s="19" t="str">
        <f>IF(Movies[[#This Row],[rating]]=0,"No Rating","Rated")</f>
        <v>Rated</v>
      </c>
      <c r="I13633" s="16" t="s">
        <v>2995</v>
      </c>
      <c r="J13633" s="29" t="s">
        <v>12</v>
      </c>
      <c r="K13633" s="19">
        <v>13.352</v>
      </c>
      <c r="L13633" s="26">
        <v>38</v>
      </c>
    </row>
    <row r="13634" spans="1:12" x14ac:dyDescent="0.3">
      <c r="A13634" s="14">
        <v>923579</v>
      </c>
      <c r="B13634" s="16" t="s">
        <v>17154</v>
      </c>
      <c r="C13634" s="16" t="s">
        <v>877</v>
      </c>
      <c r="D13634" s="4">
        <v>45008</v>
      </c>
      <c r="E13634" s="23">
        <v>2023</v>
      </c>
      <c r="F13634" s="19">
        <v>6.7</v>
      </c>
      <c r="G13634" s="19">
        <f>IF(Movies[[#This Row],[rating]]=0,"",Movies[[#This Row],[rating]])</f>
        <v>6.7</v>
      </c>
      <c r="H13634" s="19" t="str">
        <f>IF(Movies[[#This Row],[rating]]=0,"No Rating","Rated")</f>
        <v>Rated</v>
      </c>
      <c r="I13634" s="16" t="s">
        <v>3075</v>
      </c>
      <c r="J13634" s="29" t="s">
        <v>774</v>
      </c>
      <c r="K13634" s="19">
        <v>13.314</v>
      </c>
      <c r="L13634" s="26">
        <v>50</v>
      </c>
    </row>
    <row r="13635" spans="1:12" x14ac:dyDescent="0.3">
      <c r="A13635" s="14">
        <v>1012837</v>
      </c>
      <c r="B13635" s="16" t="s">
        <v>17155</v>
      </c>
      <c r="C13635" s="16" t="s">
        <v>411</v>
      </c>
      <c r="D13635" s="4">
        <v>45044</v>
      </c>
      <c r="E13635" s="23">
        <v>2023</v>
      </c>
      <c r="F13635" s="19">
        <v>6.4</v>
      </c>
      <c r="G13635" s="19">
        <f>IF(Movies[[#This Row],[rating]]=0,"",Movies[[#This Row],[rating]])</f>
        <v>6.4</v>
      </c>
      <c r="H13635" s="19" t="str">
        <f>IF(Movies[[#This Row],[rating]]=0,"No Rating","Rated")</f>
        <v>Rated</v>
      </c>
      <c r="I13635" s="16" t="s">
        <v>808</v>
      </c>
      <c r="J13635" s="29" t="s">
        <v>342</v>
      </c>
      <c r="K13635" s="19">
        <v>13.307</v>
      </c>
      <c r="L13635" s="26">
        <v>55</v>
      </c>
    </row>
    <row r="13636" spans="1:12" x14ac:dyDescent="0.3">
      <c r="A13636" s="14">
        <v>1018332</v>
      </c>
      <c r="B13636" s="16" t="s">
        <v>17156</v>
      </c>
      <c r="C13636" s="16" t="s">
        <v>10</v>
      </c>
      <c r="D13636" s="4">
        <v>45172</v>
      </c>
      <c r="E13636" s="23">
        <v>2023</v>
      </c>
      <c r="F13636" s="19">
        <v>6.76</v>
      </c>
      <c r="G13636" s="19">
        <f>IF(Movies[[#This Row],[rating]]=0,"",Movies[[#This Row],[rating]])</f>
        <v>6.76</v>
      </c>
      <c r="H13636" s="19" t="str">
        <f>IF(Movies[[#This Row],[rating]]=0,"No Rating","Rated")</f>
        <v>Rated</v>
      </c>
      <c r="I13636" s="16" t="s">
        <v>688</v>
      </c>
      <c r="J13636" s="29" t="s">
        <v>12</v>
      </c>
      <c r="K13636" s="19">
        <v>13.292999999999999</v>
      </c>
      <c r="L13636" s="26">
        <v>104</v>
      </c>
    </row>
    <row r="13637" spans="1:12" x14ac:dyDescent="0.3">
      <c r="A13637" s="14">
        <v>862968</v>
      </c>
      <c r="B13637" s="16" t="s">
        <v>17157</v>
      </c>
      <c r="C13637" s="16" t="s">
        <v>2001</v>
      </c>
      <c r="D13637" s="4">
        <v>45219</v>
      </c>
      <c r="E13637" s="23">
        <v>2023</v>
      </c>
      <c r="F13637" s="19">
        <v>6.6</v>
      </c>
      <c r="G13637" s="19">
        <f>IF(Movies[[#This Row],[rating]]=0,"",Movies[[#This Row],[rating]])</f>
        <v>6.6</v>
      </c>
      <c r="H13637" s="19" t="str">
        <f>IF(Movies[[#This Row],[rating]]=0,"No Rating","Rated")</f>
        <v>Rated</v>
      </c>
      <c r="I13637" s="16" t="s">
        <v>49</v>
      </c>
      <c r="J13637" s="29" t="s">
        <v>12</v>
      </c>
      <c r="K13637" s="19">
        <v>13.287000000000001</v>
      </c>
      <c r="L13637" s="26">
        <v>654</v>
      </c>
    </row>
    <row r="13638" spans="1:12" x14ac:dyDescent="0.3">
      <c r="A13638" s="14">
        <v>1004255</v>
      </c>
      <c r="B13638" s="16" t="s">
        <v>17158</v>
      </c>
      <c r="C13638" s="16" t="s">
        <v>108</v>
      </c>
      <c r="D13638" s="4">
        <v>45252</v>
      </c>
      <c r="E13638" s="23">
        <v>2023</v>
      </c>
      <c r="F13638" s="19">
        <v>6.1</v>
      </c>
      <c r="G13638" s="19">
        <f>IF(Movies[[#This Row],[rating]]=0,"",Movies[[#This Row],[rating]])</f>
        <v>6.1</v>
      </c>
      <c r="H13638" s="19" t="str">
        <f>IF(Movies[[#This Row],[rating]]=0,"No Rating","Rated")</f>
        <v>Rated</v>
      </c>
      <c r="I13638" s="16" t="s">
        <v>30</v>
      </c>
      <c r="J13638" s="29" t="s">
        <v>110</v>
      </c>
      <c r="K13638" s="19">
        <v>13.281000000000001</v>
      </c>
      <c r="L13638" s="26">
        <v>55</v>
      </c>
    </row>
    <row r="13639" spans="1:12" x14ac:dyDescent="0.3">
      <c r="A13639" s="14">
        <v>588524</v>
      </c>
      <c r="B13639" s="16" t="s">
        <v>17159</v>
      </c>
      <c r="C13639" s="16" t="s">
        <v>5301</v>
      </c>
      <c r="D13639" s="4">
        <v>45210</v>
      </c>
      <c r="E13639" s="23">
        <v>2023</v>
      </c>
      <c r="F13639" s="19">
        <v>7.3</v>
      </c>
      <c r="G13639" s="19">
        <f>IF(Movies[[#This Row],[rating]]=0,"",Movies[[#This Row],[rating]])</f>
        <v>7.3</v>
      </c>
      <c r="H13639" s="19" t="str">
        <f>IF(Movies[[#This Row],[rating]]=0,"No Rating","Rated")</f>
        <v>Rated</v>
      </c>
      <c r="I13639" s="16" t="s">
        <v>390</v>
      </c>
      <c r="J13639" s="29" t="s">
        <v>110</v>
      </c>
      <c r="K13639" s="19">
        <v>13.247</v>
      </c>
      <c r="L13639" s="26">
        <v>16</v>
      </c>
    </row>
    <row r="13640" spans="1:12" x14ac:dyDescent="0.3">
      <c r="A13640" s="14">
        <v>1077600</v>
      </c>
      <c r="B13640" s="16" t="s">
        <v>17160</v>
      </c>
      <c r="C13640" s="16" t="s">
        <v>144</v>
      </c>
      <c r="D13640" s="4">
        <v>45009</v>
      </c>
      <c r="E13640" s="23">
        <v>2023</v>
      </c>
      <c r="F13640" s="19">
        <v>6.7</v>
      </c>
      <c r="G13640" s="19">
        <f>IF(Movies[[#This Row],[rating]]=0,"",Movies[[#This Row],[rating]])</f>
        <v>6.7</v>
      </c>
      <c r="H13640" s="19" t="str">
        <f>IF(Movies[[#This Row],[rating]]=0,"No Rating","Rated")</f>
        <v>Rated</v>
      </c>
      <c r="I13640" s="16" t="s">
        <v>170</v>
      </c>
      <c r="J13640" s="29" t="s">
        <v>146</v>
      </c>
      <c r="K13640" s="19">
        <v>13.242000000000001</v>
      </c>
      <c r="L13640" s="26">
        <v>33</v>
      </c>
    </row>
    <row r="13641" spans="1:12" x14ac:dyDescent="0.3">
      <c r="A13641" s="14">
        <v>746349</v>
      </c>
      <c r="B13641" s="16" t="s">
        <v>17161</v>
      </c>
      <c r="C13641" s="16" t="s">
        <v>94</v>
      </c>
      <c r="D13641" s="4">
        <v>45030</v>
      </c>
      <c r="E13641" s="23">
        <v>2023</v>
      </c>
      <c r="F13641" s="19">
        <v>6.4</v>
      </c>
      <c r="G13641" s="19">
        <f>IF(Movies[[#This Row],[rating]]=0,"",Movies[[#This Row],[rating]])</f>
        <v>6.4</v>
      </c>
      <c r="H13641" s="19" t="str">
        <f>IF(Movies[[#This Row],[rating]]=0,"No Rating","Rated")</f>
        <v>Rated</v>
      </c>
      <c r="I13641" s="16" t="s">
        <v>17162</v>
      </c>
      <c r="J13641" s="29" t="s">
        <v>96</v>
      </c>
      <c r="K13641" s="19">
        <v>13.234</v>
      </c>
      <c r="L13641" s="26">
        <v>17</v>
      </c>
    </row>
    <row r="13642" spans="1:12" x14ac:dyDescent="0.3">
      <c r="A13642" s="14">
        <v>1202285</v>
      </c>
      <c r="B13642" s="16" t="s">
        <v>17163</v>
      </c>
      <c r="C13642" s="16" t="s">
        <v>108</v>
      </c>
      <c r="D13642" s="4">
        <v>45062</v>
      </c>
      <c r="E13642" s="23">
        <v>2023</v>
      </c>
      <c r="F13642" s="19">
        <v>8</v>
      </c>
      <c r="G13642" s="19">
        <f>IF(Movies[[#This Row],[rating]]=0,"",Movies[[#This Row],[rating]])</f>
        <v>8</v>
      </c>
      <c r="H13642" s="19" t="str">
        <f>IF(Movies[[#This Row],[rating]]=0,"No Rating","Rated")</f>
        <v>Rated</v>
      </c>
      <c r="I13642" s="16" t="s">
        <v>329</v>
      </c>
      <c r="J13642" s="29" t="s">
        <v>110</v>
      </c>
      <c r="K13642" s="19">
        <v>13.231999999999999</v>
      </c>
      <c r="L13642" s="26">
        <v>4</v>
      </c>
    </row>
    <row r="13643" spans="1:12" x14ac:dyDescent="0.3">
      <c r="A13643" s="14">
        <v>1146148</v>
      </c>
      <c r="B13643" s="16" t="s">
        <v>17164</v>
      </c>
      <c r="C13643" s="16" t="s">
        <v>10</v>
      </c>
      <c r="D13643" s="4">
        <v>45205</v>
      </c>
      <c r="E13643" s="23">
        <v>2023</v>
      </c>
      <c r="F13643" s="19">
        <v>5.7</v>
      </c>
      <c r="G13643" s="19">
        <f>IF(Movies[[#This Row],[rating]]=0,"",Movies[[#This Row],[rating]])</f>
        <v>5.7</v>
      </c>
      <c r="H13643" s="19" t="str">
        <f>IF(Movies[[#This Row],[rating]]=0,"No Rating","Rated")</f>
        <v>Rated</v>
      </c>
      <c r="I13643" s="16" t="s">
        <v>132</v>
      </c>
      <c r="J13643" s="29" t="s">
        <v>12</v>
      </c>
      <c r="K13643" s="19">
        <v>13.215</v>
      </c>
      <c r="L13643" s="26">
        <v>20</v>
      </c>
    </row>
    <row r="13644" spans="1:12" x14ac:dyDescent="0.3">
      <c r="A13644" s="14">
        <v>1157049</v>
      </c>
      <c r="B13644" s="16" t="s">
        <v>17165</v>
      </c>
      <c r="C13644" s="16" t="s">
        <v>473</v>
      </c>
      <c r="D13644" s="4">
        <v>45211</v>
      </c>
      <c r="E13644" s="23">
        <v>2023</v>
      </c>
      <c r="F13644" s="19">
        <v>6.8</v>
      </c>
      <c r="G13644" s="19">
        <f>IF(Movies[[#This Row],[rating]]=0,"",Movies[[#This Row],[rating]])</f>
        <v>6.8</v>
      </c>
      <c r="H13644" s="19" t="str">
        <f>IF(Movies[[#This Row],[rating]]=0,"No Rating","Rated")</f>
        <v>Rated</v>
      </c>
      <c r="I13644" s="16" t="s">
        <v>889</v>
      </c>
      <c r="J13644" s="29" t="s">
        <v>146</v>
      </c>
      <c r="K13644" s="19">
        <v>13.206</v>
      </c>
      <c r="L13644" s="26">
        <v>80</v>
      </c>
    </row>
    <row r="13645" spans="1:12" x14ac:dyDescent="0.3">
      <c r="A13645" s="14">
        <v>605542</v>
      </c>
      <c r="B13645" s="16" t="s">
        <v>17166</v>
      </c>
      <c r="C13645" s="16" t="s">
        <v>17167</v>
      </c>
      <c r="D13645" s="4">
        <v>45203</v>
      </c>
      <c r="E13645" s="23">
        <v>2023</v>
      </c>
      <c r="F13645" s="19">
        <v>6.7</v>
      </c>
      <c r="G13645" s="19">
        <f>IF(Movies[[#This Row],[rating]]=0,"",Movies[[#This Row],[rating]])</f>
        <v>6.7</v>
      </c>
      <c r="H13645" s="19" t="str">
        <f>IF(Movies[[#This Row],[rating]]=0,"No Rating","Rated")</f>
        <v>Rated</v>
      </c>
      <c r="I13645" s="16" t="s">
        <v>542</v>
      </c>
      <c r="J13645" s="29" t="s">
        <v>34</v>
      </c>
      <c r="K13645" s="19">
        <v>13.176</v>
      </c>
      <c r="L13645" s="26">
        <v>50</v>
      </c>
    </row>
    <row r="13646" spans="1:12" x14ac:dyDescent="0.3">
      <c r="A13646" s="14">
        <v>843889</v>
      </c>
      <c r="B13646" s="16" t="s">
        <v>17168</v>
      </c>
      <c r="C13646" s="16" t="s">
        <v>10</v>
      </c>
      <c r="D13646" s="4">
        <v>45016</v>
      </c>
      <c r="E13646" s="23">
        <v>2023</v>
      </c>
      <c r="F13646" s="19">
        <v>6</v>
      </c>
      <c r="G13646" s="19">
        <f>IF(Movies[[#This Row],[rating]]=0,"",Movies[[#This Row],[rating]])</f>
        <v>6</v>
      </c>
      <c r="H13646" s="19" t="str">
        <f>IF(Movies[[#This Row],[rating]]=0,"No Rating","Rated")</f>
        <v>Rated</v>
      </c>
      <c r="I13646" s="16" t="s">
        <v>17169</v>
      </c>
      <c r="J13646" s="29" t="s">
        <v>12</v>
      </c>
      <c r="K13646" s="19">
        <v>13.153</v>
      </c>
      <c r="L13646" s="26">
        <v>48</v>
      </c>
    </row>
    <row r="13647" spans="1:12" x14ac:dyDescent="0.3">
      <c r="A13647" s="14">
        <v>1070830</v>
      </c>
      <c r="B13647" s="16" t="s">
        <v>17170</v>
      </c>
      <c r="C13647" s="16" t="s">
        <v>8142</v>
      </c>
      <c r="D13647" s="4">
        <v>44938</v>
      </c>
      <c r="E13647" s="23">
        <v>2023</v>
      </c>
      <c r="F13647" s="19">
        <v>5.3</v>
      </c>
      <c r="G13647" s="19">
        <f>IF(Movies[[#This Row],[rating]]=0,"",Movies[[#This Row],[rating]])</f>
        <v>5.3</v>
      </c>
      <c r="H13647" s="19" t="str">
        <f>IF(Movies[[#This Row],[rating]]=0,"No Rating","Rated")</f>
        <v>Rated</v>
      </c>
      <c r="I13647" s="16" t="s">
        <v>2297</v>
      </c>
      <c r="J13647" s="29" t="s">
        <v>34</v>
      </c>
      <c r="K13647" s="19">
        <v>13.146000000000001</v>
      </c>
      <c r="L13647" s="26">
        <v>7</v>
      </c>
    </row>
    <row r="13648" spans="1:12" x14ac:dyDescent="0.3">
      <c r="A13648" s="14">
        <v>887321</v>
      </c>
      <c r="B13648" s="16" t="s">
        <v>17171</v>
      </c>
      <c r="C13648" s="16" t="s">
        <v>4447</v>
      </c>
      <c r="D13648" s="4">
        <v>45142</v>
      </c>
      <c r="E13648" s="23">
        <v>2023</v>
      </c>
      <c r="F13648" s="19">
        <v>5.8</v>
      </c>
      <c r="G13648" s="19">
        <f>IF(Movies[[#This Row],[rating]]=0,"",Movies[[#This Row],[rating]])</f>
        <v>5.8</v>
      </c>
      <c r="H13648" s="19" t="str">
        <f>IF(Movies[[#This Row],[rating]]=0,"No Rating","Rated")</f>
        <v>Rated</v>
      </c>
      <c r="I13648" s="16" t="s">
        <v>1498</v>
      </c>
      <c r="J13648" s="29" t="s">
        <v>12</v>
      </c>
      <c r="K13648" s="19">
        <v>13.144</v>
      </c>
      <c r="L13648" s="26">
        <v>18</v>
      </c>
    </row>
    <row r="13649" spans="1:12" x14ac:dyDescent="0.3">
      <c r="A13649" s="14">
        <v>1160195</v>
      </c>
      <c r="B13649" s="16" t="s">
        <v>17172</v>
      </c>
      <c r="C13649" s="16" t="s">
        <v>74</v>
      </c>
      <c r="D13649" s="4">
        <v>45183</v>
      </c>
      <c r="E13649" s="23">
        <v>2023</v>
      </c>
      <c r="F13649" s="19">
        <v>8.3000000000000007</v>
      </c>
      <c r="G13649" s="19">
        <f>IF(Movies[[#This Row],[rating]]=0,"",Movies[[#This Row],[rating]])</f>
        <v>8.3000000000000007</v>
      </c>
      <c r="H13649" s="19" t="str">
        <f>IF(Movies[[#This Row],[rating]]=0,"No Rating","Rated")</f>
        <v>Rated</v>
      </c>
      <c r="I13649" s="16" t="s">
        <v>30</v>
      </c>
      <c r="J13649" s="29" t="s">
        <v>34</v>
      </c>
      <c r="K13649" s="19">
        <v>13.111000000000001</v>
      </c>
      <c r="L13649" s="26">
        <v>88</v>
      </c>
    </row>
    <row r="13650" spans="1:12" x14ac:dyDescent="0.3">
      <c r="A13650" s="14">
        <v>715385</v>
      </c>
      <c r="B13650" s="16" t="s">
        <v>17173</v>
      </c>
      <c r="C13650" s="16" t="s">
        <v>17174</v>
      </c>
      <c r="D13650" s="4">
        <v>44951</v>
      </c>
      <c r="E13650" s="23">
        <v>2023</v>
      </c>
      <c r="F13650" s="19">
        <v>7.5</v>
      </c>
      <c r="G13650" s="19">
        <f>IF(Movies[[#This Row],[rating]]=0,"",Movies[[#This Row],[rating]])</f>
        <v>7.5</v>
      </c>
      <c r="H13650" s="19" t="str">
        <f>IF(Movies[[#This Row],[rating]]=0,"No Rating","Rated")</f>
        <v>Rated</v>
      </c>
      <c r="I13650" s="16" t="s">
        <v>2806</v>
      </c>
      <c r="J13650" s="29" t="s">
        <v>110</v>
      </c>
      <c r="K13650" s="19">
        <v>13.095000000000001</v>
      </c>
      <c r="L13650" s="26">
        <v>121</v>
      </c>
    </row>
    <row r="13651" spans="1:12" x14ac:dyDescent="0.3">
      <c r="A13651" s="14">
        <v>1170944</v>
      </c>
      <c r="B13651" s="16" t="s">
        <v>17175</v>
      </c>
      <c r="C13651" s="16" t="s">
        <v>10</v>
      </c>
      <c r="D13651" s="4">
        <v>45200</v>
      </c>
      <c r="E13651" s="23">
        <v>2023</v>
      </c>
      <c r="F13651" s="19">
        <v>6.8</v>
      </c>
      <c r="G13651" s="19">
        <f>IF(Movies[[#This Row],[rating]]=0,"",Movies[[#This Row],[rating]])</f>
        <v>6.8</v>
      </c>
      <c r="H13651" s="19" t="str">
        <f>IF(Movies[[#This Row],[rating]]=0,"No Rating","Rated")</f>
        <v>Rated</v>
      </c>
      <c r="I13651" s="16" t="s">
        <v>230</v>
      </c>
      <c r="J13651" s="29" t="s">
        <v>12</v>
      </c>
      <c r="K13651" s="19">
        <v>13.082000000000001</v>
      </c>
      <c r="L13651" s="26">
        <v>86</v>
      </c>
    </row>
    <row r="13652" spans="1:12" x14ac:dyDescent="0.3">
      <c r="A13652" s="14">
        <v>1000569</v>
      </c>
      <c r="B13652" s="16" t="s">
        <v>17176</v>
      </c>
      <c r="C13652" s="16" t="s">
        <v>3369</v>
      </c>
      <c r="D13652" s="4">
        <v>44965</v>
      </c>
      <c r="E13652" s="23">
        <v>2023</v>
      </c>
      <c r="F13652" s="19">
        <v>6.6</v>
      </c>
      <c r="G13652" s="19">
        <f>IF(Movies[[#This Row],[rating]]=0,"",Movies[[#This Row],[rating]])</f>
        <v>6.6</v>
      </c>
      <c r="H13652" s="19" t="str">
        <f>IF(Movies[[#This Row],[rating]]=0,"No Rating","Rated")</f>
        <v>Rated</v>
      </c>
      <c r="I13652" s="16" t="s">
        <v>17177</v>
      </c>
      <c r="J13652" s="29" t="s">
        <v>605</v>
      </c>
      <c r="K13652" s="19">
        <v>13.073</v>
      </c>
      <c r="L13652" s="26">
        <v>15</v>
      </c>
    </row>
    <row r="13653" spans="1:12" x14ac:dyDescent="0.3">
      <c r="A13653" s="14">
        <v>869641</v>
      </c>
      <c r="B13653" s="16" t="s">
        <v>17178</v>
      </c>
      <c r="C13653" s="16" t="s">
        <v>10</v>
      </c>
      <c r="D13653" s="4">
        <v>45163</v>
      </c>
      <c r="E13653" s="23">
        <v>2023</v>
      </c>
      <c r="F13653" s="19">
        <v>6.3440000000000003</v>
      </c>
      <c r="G13653" s="19">
        <f>IF(Movies[[#This Row],[rating]]=0,"",Movies[[#This Row],[rating]])</f>
        <v>6.3440000000000003</v>
      </c>
      <c r="H13653" s="19" t="str">
        <f>IF(Movies[[#This Row],[rating]]=0,"No Rating","Rated")</f>
        <v>Rated</v>
      </c>
      <c r="I13653" s="16" t="s">
        <v>30</v>
      </c>
      <c r="J13653" s="29" t="s">
        <v>12</v>
      </c>
      <c r="K13653" s="19">
        <v>13.068</v>
      </c>
      <c r="L13653" s="26">
        <v>243</v>
      </c>
    </row>
    <row r="13654" spans="1:12" x14ac:dyDescent="0.3">
      <c r="A13654" s="14">
        <v>1076032</v>
      </c>
      <c r="B13654" s="16" t="s">
        <v>17179</v>
      </c>
      <c r="C13654" s="16" t="s">
        <v>10</v>
      </c>
      <c r="D13654" s="4">
        <v>44964</v>
      </c>
      <c r="E13654" s="23">
        <v>2023</v>
      </c>
      <c r="F13654" s="19">
        <v>6.8</v>
      </c>
      <c r="G13654" s="19">
        <f>IF(Movies[[#This Row],[rating]]=0,"",Movies[[#This Row],[rating]])</f>
        <v>6.8</v>
      </c>
      <c r="H13654" s="19" t="str">
        <f>IF(Movies[[#This Row],[rating]]=0,"No Rating","Rated")</f>
        <v>Rated</v>
      </c>
      <c r="I13654" s="16" t="s">
        <v>329</v>
      </c>
      <c r="J13654" s="29" t="s">
        <v>12</v>
      </c>
      <c r="K13654" s="19">
        <v>13.066000000000001</v>
      </c>
      <c r="L13654" s="26">
        <v>45</v>
      </c>
    </row>
    <row r="13655" spans="1:12" x14ac:dyDescent="0.3">
      <c r="A13655" s="14">
        <v>976581</v>
      </c>
      <c r="B13655" s="16" t="s">
        <v>17180</v>
      </c>
      <c r="C13655" s="16" t="s">
        <v>416</v>
      </c>
      <c r="D13655" s="4">
        <v>45261</v>
      </c>
      <c r="E13655" s="23">
        <v>2023</v>
      </c>
      <c r="F13655" s="19">
        <v>6.8</v>
      </c>
      <c r="G13655" s="19">
        <f>IF(Movies[[#This Row],[rating]]=0,"",Movies[[#This Row],[rating]])</f>
        <v>6.8</v>
      </c>
      <c r="H13655" s="19" t="str">
        <f>IF(Movies[[#This Row],[rating]]=0,"No Rating","Rated")</f>
        <v>Rated</v>
      </c>
      <c r="I13655" s="16" t="s">
        <v>858</v>
      </c>
      <c r="J13655" s="29" t="s">
        <v>12</v>
      </c>
      <c r="K13655" s="19">
        <v>13.047000000000001</v>
      </c>
      <c r="L13655" s="26">
        <v>85</v>
      </c>
    </row>
    <row r="13656" spans="1:12" x14ac:dyDescent="0.3">
      <c r="A13656" s="14">
        <v>823598</v>
      </c>
      <c r="B13656" s="16" t="s">
        <v>17181</v>
      </c>
      <c r="C13656" s="16" t="s">
        <v>341</v>
      </c>
      <c r="D13656" s="4">
        <v>45290</v>
      </c>
      <c r="E13656" s="23">
        <v>2023</v>
      </c>
      <c r="F13656" s="19">
        <v>6.1</v>
      </c>
      <c r="G13656" s="19">
        <f>IF(Movies[[#This Row],[rating]]=0,"",Movies[[#This Row],[rating]])</f>
        <v>6.1</v>
      </c>
      <c r="H13656" s="19" t="str">
        <f>IF(Movies[[#This Row],[rating]]=0,"No Rating","Rated")</f>
        <v>Rated</v>
      </c>
      <c r="I13656" s="16" t="s">
        <v>230</v>
      </c>
      <c r="J13656" s="29" t="s">
        <v>534</v>
      </c>
      <c r="K13656" s="19">
        <v>13.019</v>
      </c>
      <c r="L13656" s="26">
        <v>44</v>
      </c>
    </row>
    <row r="13657" spans="1:12" x14ac:dyDescent="0.3">
      <c r="A13657" s="14">
        <v>676727</v>
      </c>
      <c r="B13657" s="16" t="s">
        <v>17182</v>
      </c>
      <c r="C13657" s="16" t="s">
        <v>8701</v>
      </c>
      <c r="D13657" s="4">
        <v>45184</v>
      </c>
      <c r="E13657" s="23">
        <v>2023</v>
      </c>
      <c r="F13657" s="19">
        <v>6.3</v>
      </c>
      <c r="G13657" s="19">
        <f>IF(Movies[[#This Row],[rating]]=0,"",Movies[[#This Row],[rating]])</f>
        <v>6.3</v>
      </c>
      <c r="H13657" s="19" t="str">
        <f>IF(Movies[[#This Row],[rating]]=0,"No Rating","Rated")</f>
        <v>Rated</v>
      </c>
      <c r="I13657" s="16" t="s">
        <v>17183</v>
      </c>
      <c r="J13657" s="29" t="s">
        <v>12</v>
      </c>
      <c r="K13657" s="19">
        <v>13.003</v>
      </c>
      <c r="L13657" s="26">
        <v>18</v>
      </c>
    </row>
    <row r="13658" spans="1:12" x14ac:dyDescent="0.3">
      <c r="A13658" s="14">
        <v>1146412</v>
      </c>
      <c r="B13658" s="16" t="s">
        <v>17184</v>
      </c>
      <c r="C13658" s="16" t="s">
        <v>10</v>
      </c>
      <c r="D13658" s="4">
        <v>45212</v>
      </c>
      <c r="E13658" s="23">
        <v>2023</v>
      </c>
      <c r="F13658" s="19">
        <v>7.7</v>
      </c>
      <c r="G13658" s="19">
        <f>IF(Movies[[#This Row],[rating]]=0,"",Movies[[#This Row],[rating]])</f>
        <v>7.7</v>
      </c>
      <c r="H13658" s="19" t="str">
        <f>IF(Movies[[#This Row],[rating]]=0,"No Rating","Rated")</f>
        <v>Rated</v>
      </c>
      <c r="I13658" s="16" t="s">
        <v>886</v>
      </c>
      <c r="J13658" s="29" t="s">
        <v>12</v>
      </c>
      <c r="K13658" s="19">
        <v>12.978</v>
      </c>
      <c r="L13658" s="26">
        <v>27</v>
      </c>
    </row>
    <row r="13659" spans="1:12" x14ac:dyDescent="0.3">
      <c r="A13659" s="14">
        <v>989473</v>
      </c>
      <c r="B13659" s="16" t="s">
        <v>17185</v>
      </c>
      <c r="C13659" s="16" t="s">
        <v>10</v>
      </c>
      <c r="D13659" s="4">
        <v>45051</v>
      </c>
      <c r="E13659" s="23">
        <v>2023</v>
      </c>
      <c r="F13659" s="19">
        <v>5.6</v>
      </c>
      <c r="G13659" s="19">
        <f>IF(Movies[[#This Row],[rating]]=0,"",Movies[[#This Row],[rating]])</f>
        <v>5.6</v>
      </c>
      <c r="H13659" s="19" t="str">
        <f>IF(Movies[[#This Row],[rating]]=0,"No Rating","Rated")</f>
        <v>Rated</v>
      </c>
      <c r="I13659" s="16" t="s">
        <v>855</v>
      </c>
      <c r="J13659" s="29" t="s">
        <v>12</v>
      </c>
      <c r="K13659" s="19">
        <v>12.971</v>
      </c>
      <c r="L13659" s="26">
        <v>102</v>
      </c>
    </row>
    <row r="13660" spans="1:12" x14ac:dyDescent="0.3">
      <c r="A13660" s="14">
        <v>739986</v>
      </c>
      <c r="B13660" s="16" t="s">
        <v>17186</v>
      </c>
      <c r="C13660" s="16" t="s">
        <v>236</v>
      </c>
      <c r="D13660" s="4">
        <v>44952</v>
      </c>
      <c r="E13660" s="23">
        <v>2023</v>
      </c>
      <c r="F13660" s="19">
        <v>6.9889999999999999</v>
      </c>
      <c r="G13660" s="19">
        <f>IF(Movies[[#This Row],[rating]]=0,"",Movies[[#This Row],[rating]])</f>
        <v>6.9889999999999999</v>
      </c>
      <c r="H13660" s="19" t="str">
        <f>IF(Movies[[#This Row],[rating]]=0,"No Rating","Rated")</f>
        <v>Rated</v>
      </c>
      <c r="I13660" s="16" t="s">
        <v>4615</v>
      </c>
      <c r="J13660" s="29" t="s">
        <v>12</v>
      </c>
      <c r="K13660" s="19">
        <v>12.968</v>
      </c>
      <c r="L13660" s="26">
        <v>232</v>
      </c>
    </row>
    <row r="13661" spans="1:12" x14ac:dyDescent="0.3">
      <c r="A13661" s="14">
        <v>1113278</v>
      </c>
      <c r="B13661" s="16" t="s">
        <v>17187</v>
      </c>
      <c r="C13661" s="16" t="s">
        <v>10</v>
      </c>
      <c r="D13661" s="4">
        <v>45240</v>
      </c>
      <c r="E13661" s="23">
        <v>2023</v>
      </c>
      <c r="F13661" s="19">
        <v>5.2</v>
      </c>
      <c r="G13661" s="19">
        <f>IF(Movies[[#This Row],[rating]]=0,"",Movies[[#This Row],[rating]])</f>
        <v>5.2</v>
      </c>
      <c r="H13661" s="19" t="str">
        <f>IF(Movies[[#This Row],[rating]]=0,"No Rating","Rated")</f>
        <v>Rated</v>
      </c>
      <c r="I13661" s="16" t="s">
        <v>566</v>
      </c>
      <c r="J13661" s="29" t="s">
        <v>12</v>
      </c>
      <c r="K13661" s="19">
        <v>12.958</v>
      </c>
      <c r="L13661" s="26">
        <v>130</v>
      </c>
    </row>
    <row r="13662" spans="1:12" x14ac:dyDescent="0.3">
      <c r="A13662" s="14">
        <v>1142615</v>
      </c>
      <c r="B13662" s="16" t="s">
        <v>17188</v>
      </c>
      <c r="C13662" s="16" t="s">
        <v>1845</v>
      </c>
      <c r="D13662" s="4">
        <v>45099</v>
      </c>
      <c r="E13662" s="23">
        <v>2023</v>
      </c>
      <c r="F13662" s="19">
        <v>7</v>
      </c>
      <c r="G13662" s="19">
        <f>IF(Movies[[#This Row],[rating]]=0,"",Movies[[#This Row],[rating]])</f>
        <v>7</v>
      </c>
      <c r="H13662" s="19" t="str">
        <f>IF(Movies[[#This Row],[rating]]=0,"No Rating","Rated")</f>
        <v>Rated</v>
      </c>
      <c r="I13662" s="16" t="s">
        <v>33</v>
      </c>
      <c r="J13662" s="29" t="s">
        <v>12</v>
      </c>
      <c r="K13662" s="19">
        <v>12.952999999999999</v>
      </c>
      <c r="L13662" s="26">
        <v>81</v>
      </c>
    </row>
    <row r="13663" spans="1:12" x14ac:dyDescent="0.3">
      <c r="A13663" s="14">
        <v>1145612</v>
      </c>
      <c r="B13663" s="16" t="s">
        <v>17189</v>
      </c>
      <c r="C13663" s="16" t="s">
        <v>144</v>
      </c>
      <c r="D13663" s="4">
        <v>45109</v>
      </c>
      <c r="E13663" s="23">
        <v>2023</v>
      </c>
      <c r="F13663" s="19">
        <v>8</v>
      </c>
      <c r="G13663" s="19">
        <f>IF(Movies[[#This Row],[rating]]=0,"",Movies[[#This Row],[rating]])</f>
        <v>8</v>
      </c>
      <c r="H13663" s="19" t="str">
        <f>IF(Movies[[#This Row],[rating]]=0,"No Rating","Rated")</f>
        <v>Rated</v>
      </c>
      <c r="I13663" s="16" t="s">
        <v>17190</v>
      </c>
      <c r="J13663" s="29" t="s">
        <v>146</v>
      </c>
      <c r="K13663" s="19">
        <v>12.952</v>
      </c>
      <c r="L13663" s="26">
        <v>24</v>
      </c>
    </row>
    <row r="13664" spans="1:12" x14ac:dyDescent="0.3">
      <c r="A13664" s="14">
        <v>1180199</v>
      </c>
      <c r="B13664" s="16" t="s">
        <v>17191</v>
      </c>
      <c r="C13664" s="16" t="s">
        <v>144</v>
      </c>
      <c r="D13664" s="4">
        <v>45246</v>
      </c>
      <c r="E13664" s="23">
        <v>2023</v>
      </c>
      <c r="F13664" s="19">
        <v>5.6</v>
      </c>
      <c r="G13664" s="19">
        <f>IF(Movies[[#This Row],[rating]]=0,"",Movies[[#This Row],[rating]])</f>
        <v>5.6</v>
      </c>
      <c r="H13664" s="19" t="str">
        <f>IF(Movies[[#This Row],[rating]]=0,"No Rating","Rated")</f>
        <v>Rated</v>
      </c>
      <c r="I13664" s="16" t="s">
        <v>17192</v>
      </c>
      <c r="J13664" s="29" t="s">
        <v>146</v>
      </c>
      <c r="K13664" s="19">
        <v>12.920999999999999</v>
      </c>
      <c r="L13664" s="26">
        <v>39</v>
      </c>
    </row>
    <row r="13665" spans="1:12" x14ac:dyDescent="0.3">
      <c r="A13665" s="14">
        <v>997086</v>
      </c>
      <c r="B13665" s="16" t="s">
        <v>17193</v>
      </c>
      <c r="C13665" s="16" t="s">
        <v>144</v>
      </c>
      <c r="D13665" s="4">
        <v>45268</v>
      </c>
      <c r="E13665" s="23">
        <v>2023</v>
      </c>
      <c r="F13665" s="19">
        <v>7.6</v>
      </c>
      <c r="G13665" s="19">
        <f>IF(Movies[[#This Row],[rating]]=0,"",Movies[[#This Row],[rating]])</f>
        <v>7.6</v>
      </c>
      <c r="H13665" s="19" t="str">
        <f>IF(Movies[[#This Row],[rating]]=0,"No Rating","Rated")</f>
        <v>Rated</v>
      </c>
      <c r="I13665" s="16" t="s">
        <v>17194</v>
      </c>
      <c r="J13665" s="29" t="s">
        <v>146</v>
      </c>
      <c r="K13665" s="19">
        <v>12.901999999999999</v>
      </c>
      <c r="L13665" s="26">
        <v>6</v>
      </c>
    </row>
    <row r="13666" spans="1:12" x14ac:dyDescent="0.3">
      <c r="A13666" s="14">
        <v>986280</v>
      </c>
      <c r="B13666" s="16" t="s">
        <v>17195</v>
      </c>
      <c r="C13666" s="16" t="s">
        <v>10129</v>
      </c>
      <c r="D13666" s="4">
        <v>45183</v>
      </c>
      <c r="E13666" s="23">
        <v>2023</v>
      </c>
      <c r="F13666" s="19">
        <v>7.2</v>
      </c>
      <c r="G13666" s="19">
        <f>IF(Movies[[#This Row],[rating]]=0,"",Movies[[#This Row],[rating]])</f>
        <v>7.2</v>
      </c>
      <c r="H13666" s="19" t="str">
        <f>IF(Movies[[#This Row],[rating]]=0,"No Rating","Rated")</f>
        <v>Rated</v>
      </c>
      <c r="I13666" s="16" t="s">
        <v>1205</v>
      </c>
      <c r="J13666" s="29" t="s">
        <v>517</v>
      </c>
      <c r="K13666" s="19">
        <v>12.891</v>
      </c>
      <c r="L13666" s="26">
        <v>572</v>
      </c>
    </row>
    <row r="13667" spans="1:12" x14ac:dyDescent="0.3">
      <c r="A13667" s="14">
        <v>1165487</v>
      </c>
      <c r="B13667" s="16" t="s">
        <v>17196</v>
      </c>
      <c r="C13667" s="16" t="s">
        <v>10</v>
      </c>
      <c r="D13667" s="4">
        <v>45181</v>
      </c>
      <c r="E13667" s="23">
        <v>2023</v>
      </c>
      <c r="F13667" s="19">
        <v>6.3</v>
      </c>
      <c r="G13667" s="19">
        <f>IF(Movies[[#This Row],[rating]]=0,"",Movies[[#This Row],[rating]])</f>
        <v>6.3</v>
      </c>
      <c r="H13667" s="19" t="str">
        <f>IF(Movies[[#This Row],[rating]]=0,"No Rating","Rated")</f>
        <v>Rated</v>
      </c>
      <c r="I13667" s="16" t="s">
        <v>329</v>
      </c>
      <c r="J13667" s="29" t="s">
        <v>12</v>
      </c>
      <c r="K13667" s="19">
        <v>12.888</v>
      </c>
      <c r="L13667" s="26">
        <v>13</v>
      </c>
    </row>
    <row r="13668" spans="1:12" x14ac:dyDescent="0.3">
      <c r="A13668" s="14">
        <v>944194</v>
      </c>
      <c r="B13668" s="16" t="s">
        <v>17197</v>
      </c>
      <c r="C13668" s="16" t="s">
        <v>10199</v>
      </c>
      <c r="D13668" s="4">
        <v>45205</v>
      </c>
      <c r="E13668" s="23">
        <v>2023</v>
      </c>
      <c r="F13668" s="19">
        <v>6.633</v>
      </c>
      <c r="G13668" s="19">
        <f>IF(Movies[[#This Row],[rating]]=0,"",Movies[[#This Row],[rating]])</f>
        <v>6.633</v>
      </c>
      <c r="H13668" s="19" t="str">
        <f>IF(Movies[[#This Row],[rating]]=0,"No Rating","Rated")</f>
        <v>Rated</v>
      </c>
      <c r="I13668" s="16" t="s">
        <v>6127</v>
      </c>
      <c r="J13668" s="29" t="s">
        <v>12</v>
      </c>
      <c r="K13668" s="19">
        <v>12.856</v>
      </c>
      <c r="L13668" s="26">
        <v>120</v>
      </c>
    </row>
    <row r="13669" spans="1:12" x14ac:dyDescent="0.3">
      <c r="A13669" s="14">
        <v>1008374</v>
      </c>
      <c r="B13669" s="16" t="s">
        <v>17198</v>
      </c>
      <c r="C13669" s="16" t="s">
        <v>10</v>
      </c>
      <c r="D13669" s="4">
        <v>44960</v>
      </c>
      <c r="E13669" s="23">
        <v>2023</v>
      </c>
      <c r="F13669" s="19">
        <v>5.0999999999999996</v>
      </c>
      <c r="G13669" s="19">
        <f>IF(Movies[[#This Row],[rating]]=0,"",Movies[[#This Row],[rating]])</f>
        <v>5.0999999999999996</v>
      </c>
      <c r="H13669" s="19" t="str">
        <f>IF(Movies[[#This Row],[rating]]=0,"No Rating","Rated")</f>
        <v>Rated</v>
      </c>
      <c r="I13669" s="16" t="s">
        <v>2940</v>
      </c>
      <c r="J13669" s="29" t="s">
        <v>12</v>
      </c>
      <c r="K13669" s="19">
        <v>12.804</v>
      </c>
      <c r="L13669" s="26">
        <v>84</v>
      </c>
    </row>
    <row r="13670" spans="1:12" x14ac:dyDescent="0.3">
      <c r="A13670" s="14">
        <v>1178556</v>
      </c>
      <c r="B13670" s="16" t="s">
        <v>17199</v>
      </c>
      <c r="C13670" s="16" t="s">
        <v>3369</v>
      </c>
      <c r="D13670" s="4">
        <v>45192</v>
      </c>
      <c r="E13670" s="23">
        <v>2023</v>
      </c>
      <c r="F13670" s="19">
        <v>6.6</v>
      </c>
      <c r="G13670" s="19">
        <f>IF(Movies[[#This Row],[rating]]=0,"",Movies[[#This Row],[rating]])</f>
        <v>6.6</v>
      </c>
      <c r="H13670" s="19" t="str">
        <f>IF(Movies[[#This Row],[rating]]=0,"No Rating","Rated")</f>
        <v>Rated</v>
      </c>
      <c r="I13670" s="16" t="s">
        <v>17200</v>
      </c>
      <c r="J13670" s="29" t="s">
        <v>605</v>
      </c>
      <c r="K13670" s="19">
        <v>12.803000000000001</v>
      </c>
      <c r="L13670" s="26">
        <v>28</v>
      </c>
    </row>
    <row r="13671" spans="1:12" x14ac:dyDescent="0.3">
      <c r="A13671" s="14">
        <v>1146165</v>
      </c>
      <c r="B13671" s="16" t="s">
        <v>17201</v>
      </c>
      <c r="C13671" s="16" t="s">
        <v>3367</v>
      </c>
      <c r="D13671" s="4">
        <v>45050</v>
      </c>
      <c r="E13671" s="23">
        <v>2023</v>
      </c>
      <c r="F13671" s="19">
        <v>2</v>
      </c>
      <c r="G13671" s="19">
        <f>IF(Movies[[#This Row],[rating]]=0,"",Movies[[#This Row],[rating]])</f>
        <v>2</v>
      </c>
      <c r="H13671" s="19" t="str">
        <f>IF(Movies[[#This Row],[rating]]=0,"No Rating","Rated")</f>
        <v>Rated</v>
      </c>
      <c r="I13671" s="16" t="s">
        <v>49</v>
      </c>
      <c r="J13671" s="29" t="s">
        <v>3112</v>
      </c>
      <c r="K13671" s="19">
        <v>12.803000000000001</v>
      </c>
      <c r="L13671" s="26">
        <v>1</v>
      </c>
    </row>
    <row r="13672" spans="1:12" x14ac:dyDescent="0.3">
      <c r="A13672" s="14">
        <v>1075519</v>
      </c>
      <c r="B13672" s="16" t="s">
        <v>17202</v>
      </c>
      <c r="C13672" s="16" t="s">
        <v>10</v>
      </c>
      <c r="D13672" s="4">
        <v>44960</v>
      </c>
      <c r="E13672" s="23">
        <v>2023</v>
      </c>
      <c r="F13672" s="19">
        <v>5.7</v>
      </c>
      <c r="G13672" s="19">
        <f>IF(Movies[[#This Row],[rating]]=0,"",Movies[[#This Row],[rating]])</f>
        <v>5.7</v>
      </c>
      <c r="H13672" s="19" t="str">
        <f>IF(Movies[[#This Row],[rating]]=0,"No Rating","Rated")</f>
        <v>Rated</v>
      </c>
      <c r="I13672" s="16" t="s">
        <v>17203</v>
      </c>
      <c r="J13672" s="29" t="s">
        <v>12</v>
      </c>
      <c r="K13672" s="19">
        <v>12.803000000000001</v>
      </c>
      <c r="L13672" s="26">
        <v>67</v>
      </c>
    </row>
    <row r="13673" spans="1:12" x14ac:dyDescent="0.3">
      <c r="A13673" s="14">
        <v>961718</v>
      </c>
      <c r="B13673" s="16" t="s">
        <v>17204</v>
      </c>
      <c r="C13673" s="16" t="s">
        <v>17205</v>
      </c>
      <c r="D13673" s="4">
        <v>45078</v>
      </c>
      <c r="E13673" s="23">
        <v>2023</v>
      </c>
      <c r="F13673" s="19">
        <v>5.6</v>
      </c>
      <c r="G13673" s="19">
        <f>IF(Movies[[#This Row],[rating]]=0,"",Movies[[#This Row],[rating]])</f>
        <v>5.6</v>
      </c>
      <c r="H13673" s="19" t="str">
        <f>IF(Movies[[#This Row],[rating]]=0,"No Rating","Rated")</f>
        <v>Rated</v>
      </c>
      <c r="I13673" s="16" t="s">
        <v>170</v>
      </c>
      <c r="J13673" s="29" t="s">
        <v>110</v>
      </c>
      <c r="K13673" s="19">
        <v>12.776999999999999</v>
      </c>
      <c r="L13673" s="26">
        <v>209</v>
      </c>
    </row>
    <row r="13674" spans="1:12" x14ac:dyDescent="0.3">
      <c r="A13674" s="14">
        <v>1012652</v>
      </c>
      <c r="B13674" s="16" t="s">
        <v>17206</v>
      </c>
      <c r="C13674" s="16" t="s">
        <v>144</v>
      </c>
      <c r="D13674" s="4">
        <v>45058</v>
      </c>
      <c r="E13674" s="23">
        <v>2023</v>
      </c>
      <c r="F13674" s="19">
        <v>6.9</v>
      </c>
      <c r="G13674" s="19">
        <f>IF(Movies[[#This Row],[rating]]=0,"",Movies[[#This Row],[rating]])</f>
        <v>6.9</v>
      </c>
      <c r="H13674" s="19" t="str">
        <f>IF(Movies[[#This Row],[rating]]=0,"No Rating","Rated")</f>
        <v>Rated</v>
      </c>
      <c r="I13674" s="16" t="s">
        <v>17207</v>
      </c>
      <c r="J13674" s="29" t="s">
        <v>146</v>
      </c>
      <c r="K13674" s="19">
        <v>12.743</v>
      </c>
      <c r="L13674" s="26">
        <v>26</v>
      </c>
    </row>
    <row r="13675" spans="1:12" x14ac:dyDescent="0.3">
      <c r="A13675" s="14">
        <v>982271</v>
      </c>
      <c r="B13675" s="16" t="s">
        <v>17208</v>
      </c>
      <c r="C13675" s="16" t="s">
        <v>10</v>
      </c>
      <c r="D13675" s="4">
        <v>45057</v>
      </c>
      <c r="E13675" s="23">
        <v>2023</v>
      </c>
      <c r="F13675" s="19">
        <v>6.3040000000000003</v>
      </c>
      <c r="G13675" s="19">
        <f>IF(Movies[[#This Row],[rating]]=0,"",Movies[[#This Row],[rating]])</f>
        <v>6.3040000000000003</v>
      </c>
      <c r="H13675" s="19" t="str">
        <f>IF(Movies[[#This Row],[rating]]=0,"No Rating","Rated")</f>
        <v>Rated</v>
      </c>
      <c r="I13675" s="16" t="s">
        <v>273</v>
      </c>
      <c r="J13675" s="29" t="s">
        <v>12</v>
      </c>
      <c r="K13675" s="19">
        <v>12.728</v>
      </c>
      <c r="L13675" s="26">
        <v>184</v>
      </c>
    </row>
    <row r="13676" spans="1:12" x14ac:dyDescent="0.3">
      <c r="A13676" s="14">
        <v>1063453</v>
      </c>
      <c r="B13676" s="16" t="s">
        <v>17209</v>
      </c>
      <c r="C13676" s="16" t="s">
        <v>94</v>
      </c>
      <c r="D13676" s="4">
        <v>44958</v>
      </c>
      <c r="E13676" s="23">
        <v>2023</v>
      </c>
      <c r="F13676" s="19">
        <v>8.25</v>
      </c>
      <c r="G13676" s="19">
        <f>IF(Movies[[#This Row],[rating]]=0,"",Movies[[#This Row],[rating]])</f>
        <v>8.25</v>
      </c>
      <c r="H13676" s="19" t="str">
        <f>IF(Movies[[#This Row],[rating]]=0,"No Rating","Rated")</f>
        <v>Rated</v>
      </c>
      <c r="I13676" s="16" t="s">
        <v>1215</v>
      </c>
      <c r="J13676" s="29" t="s">
        <v>96</v>
      </c>
      <c r="K13676" s="19">
        <v>12.672000000000001</v>
      </c>
      <c r="L13676" s="26">
        <v>100</v>
      </c>
    </row>
    <row r="13677" spans="1:12" x14ac:dyDescent="0.3">
      <c r="A13677" s="14">
        <v>950253</v>
      </c>
      <c r="B13677" s="16" t="s">
        <v>17210</v>
      </c>
      <c r="C13677" s="16" t="s">
        <v>94</v>
      </c>
      <c r="D13677" s="4">
        <v>45196</v>
      </c>
      <c r="E13677" s="23">
        <v>2023</v>
      </c>
      <c r="F13677" s="19">
        <v>6</v>
      </c>
      <c r="G13677" s="19">
        <f>IF(Movies[[#This Row],[rating]]=0,"",Movies[[#This Row],[rating]])</f>
        <v>6</v>
      </c>
      <c r="H13677" s="19" t="str">
        <f>IF(Movies[[#This Row],[rating]]=0,"No Rating","Rated")</f>
        <v>Rated</v>
      </c>
      <c r="I13677" s="16" t="s">
        <v>17211</v>
      </c>
      <c r="J13677" s="29" t="s">
        <v>96</v>
      </c>
      <c r="K13677" s="19">
        <v>12.669</v>
      </c>
      <c r="L13677" s="26">
        <v>46</v>
      </c>
    </row>
    <row r="13678" spans="1:12" x14ac:dyDescent="0.3">
      <c r="A13678" s="14">
        <v>1036619</v>
      </c>
      <c r="B13678" s="16" t="s">
        <v>17212</v>
      </c>
      <c r="C13678" s="16" t="s">
        <v>10</v>
      </c>
      <c r="D13678" s="4">
        <v>45279</v>
      </c>
      <c r="E13678" s="23">
        <v>2023</v>
      </c>
      <c r="F13678" s="19">
        <v>6.3129999999999997</v>
      </c>
      <c r="G13678" s="19">
        <f>IF(Movies[[#This Row],[rating]]=0,"",Movies[[#This Row],[rating]])</f>
        <v>6.3129999999999997</v>
      </c>
      <c r="H13678" s="19" t="str">
        <f>IF(Movies[[#This Row],[rating]]=0,"No Rating","Rated")</f>
        <v>Rated</v>
      </c>
      <c r="I13678" s="16" t="s">
        <v>180</v>
      </c>
      <c r="J13678" s="29" t="s">
        <v>12</v>
      </c>
      <c r="K13678" s="19">
        <v>12.643000000000001</v>
      </c>
      <c r="L13678" s="26">
        <v>131</v>
      </c>
    </row>
    <row r="13679" spans="1:12" x14ac:dyDescent="0.3">
      <c r="A13679" s="14">
        <v>561717</v>
      </c>
      <c r="B13679" s="16" t="s">
        <v>17213</v>
      </c>
      <c r="C13679" s="16" t="s">
        <v>10</v>
      </c>
      <c r="D13679" s="4">
        <v>45100</v>
      </c>
      <c r="E13679" s="23">
        <v>2023</v>
      </c>
      <c r="F13679" s="19">
        <v>6.1</v>
      </c>
      <c r="G13679" s="19">
        <f>IF(Movies[[#This Row],[rating]]=0,"",Movies[[#This Row],[rating]])</f>
        <v>6.1</v>
      </c>
      <c r="H13679" s="19" t="str">
        <f>IF(Movies[[#This Row],[rating]]=0,"No Rating","Rated")</f>
        <v>Rated</v>
      </c>
      <c r="I13679" s="16" t="s">
        <v>161</v>
      </c>
      <c r="J13679" s="29" t="s">
        <v>12</v>
      </c>
      <c r="K13679" s="19">
        <v>12.641</v>
      </c>
      <c r="L13679" s="26">
        <v>127</v>
      </c>
    </row>
    <row r="13680" spans="1:12" x14ac:dyDescent="0.3">
      <c r="A13680" s="14">
        <v>932430</v>
      </c>
      <c r="B13680" s="16" t="s">
        <v>17214</v>
      </c>
      <c r="C13680" s="16" t="s">
        <v>10</v>
      </c>
      <c r="D13680" s="4">
        <v>45015</v>
      </c>
      <c r="E13680" s="23">
        <v>2023</v>
      </c>
      <c r="F13680" s="19">
        <v>7.3</v>
      </c>
      <c r="G13680" s="19">
        <f>IF(Movies[[#This Row],[rating]]=0,"",Movies[[#This Row],[rating]])</f>
        <v>7.3</v>
      </c>
      <c r="H13680" s="19" t="str">
        <f>IF(Movies[[#This Row],[rating]]=0,"No Rating","Rated")</f>
        <v>Rated</v>
      </c>
      <c r="I13680" s="16" t="s">
        <v>161</v>
      </c>
      <c r="J13680" s="29" t="s">
        <v>12</v>
      </c>
      <c r="K13680" s="19">
        <v>12.628</v>
      </c>
      <c r="L13680" s="26">
        <v>164</v>
      </c>
    </row>
    <row r="13681" spans="1:12" x14ac:dyDescent="0.3">
      <c r="A13681" s="14">
        <v>1031516</v>
      </c>
      <c r="B13681" s="16" t="s">
        <v>17215</v>
      </c>
      <c r="C13681" s="16" t="s">
        <v>51</v>
      </c>
      <c r="D13681" s="4">
        <v>45131</v>
      </c>
      <c r="E13681" s="23">
        <v>2023</v>
      </c>
      <c r="F13681" s="19">
        <v>7.8</v>
      </c>
      <c r="G13681" s="19">
        <f>IF(Movies[[#This Row],[rating]]=0,"",Movies[[#This Row],[rating]])</f>
        <v>7.8</v>
      </c>
      <c r="H13681" s="19" t="str">
        <f>IF(Movies[[#This Row],[rating]]=0,"No Rating","Rated")</f>
        <v>Rated</v>
      </c>
      <c r="I13681" s="16" t="s">
        <v>468</v>
      </c>
      <c r="J13681" s="29" t="s">
        <v>34</v>
      </c>
      <c r="K13681" s="19">
        <v>12.598000000000001</v>
      </c>
      <c r="L13681" s="26">
        <v>17</v>
      </c>
    </row>
    <row r="13682" spans="1:12" x14ac:dyDescent="0.3">
      <c r="A13682" s="14">
        <v>995206</v>
      </c>
      <c r="B13682" s="16" t="s">
        <v>17216</v>
      </c>
      <c r="C13682" s="16" t="s">
        <v>144</v>
      </c>
      <c r="D13682" s="4">
        <v>45065</v>
      </c>
      <c r="E13682" s="23">
        <v>2023</v>
      </c>
      <c r="F13682" s="19">
        <v>6.6</v>
      </c>
      <c r="G13682" s="19">
        <f>IF(Movies[[#This Row],[rating]]=0,"",Movies[[#This Row],[rating]])</f>
        <v>6.6</v>
      </c>
      <c r="H13682" s="19" t="str">
        <f>IF(Movies[[#This Row],[rating]]=0,"No Rating","Rated")</f>
        <v>Rated</v>
      </c>
      <c r="I13682" s="16" t="s">
        <v>17217</v>
      </c>
      <c r="J13682" s="29" t="s">
        <v>146</v>
      </c>
      <c r="K13682" s="19">
        <v>12.571999999999999</v>
      </c>
      <c r="L13682" s="26">
        <v>60</v>
      </c>
    </row>
    <row r="13683" spans="1:12" x14ac:dyDescent="0.3">
      <c r="A13683" s="14">
        <v>940241</v>
      </c>
      <c r="B13683" s="16" t="s">
        <v>17218</v>
      </c>
      <c r="C13683" s="16" t="s">
        <v>1467</v>
      </c>
      <c r="D13683" s="4">
        <v>45086</v>
      </c>
      <c r="E13683" s="23">
        <v>2023</v>
      </c>
      <c r="F13683" s="19">
        <v>4.8</v>
      </c>
      <c r="G13683" s="19">
        <f>IF(Movies[[#This Row],[rating]]=0,"",Movies[[#This Row],[rating]])</f>
        <v>4.8</v>
      </c>
      <c r="H13683" s="19" t="str">
        <f>IF(Movies[[#This Row],[rating]]=0,"No Rating","Rated")</f>
        <v>Rated</v>
      </c>
      <c r="I13683" s="16" t="s">
        <v>1888</v>
      </c>
      <c r="J13683" s="29" t="s">
        <v>12</v>
      </c>
      <c r="K13683" s="19">
        <v>12.565</v>
      </c>
      <c r="L13683" s="26">
        <v>86</v>
      </c>
    </row>
    <row r="13684" spans="1:12" x14ac:dyDescent="0.3">
      <c r="A13684" s="14">
        <v>1072567</v>
      </c>
      <c r="B13684" s="16" t="s">
        <v>17219</v>
      </c>
      <c r="C13684" s="16" t="s">
        <v>51</v>
      </c>
      <c r="D13684" s="4">
        <v>44960</v>
      </c>
      <c r="E13684" s="23">
        <v>2023</v>
      </c>
      <c r="F13684" s="19">
        <v>5.8</v>
      </c>
      <c r="G13684" s="19">
        <f>IF(Movies[[#This Row],[rating]]=0,"",Movies[[#This Row],[rating]])</f>
        <v>5.8</v>
      </c>
      <c r="H13684" s="19" t="str">
        <f>IF(Movies[[#This Row],[rating]]=0,"No Rating","Rated")</f>
        <v>Rated</v>
      </c>
      <c r="I13684" s="16" t="s">
        <v>1246</v>
      </c>
      <c r="J13684" s="29" t="s">
        <v>34</v>
      </c>
      <c r="K13684" s="19">
        <v>12.555</v>
      </c>
      <c r="L13684" s="26">
        <v>187</v>
      </c>
    </row>
    <row r="13685" spans="1:12" x14ac:dyDescent="0.3">
      <c r="A13685" s="14">
        <v>1023845</v>
      </c>
      <c r="B13685" s="16" t="s">
        <v>17220</v>
      </c>
      <c r="C13685" s="16" t="s">
        <v>2943</v>
      </c>
      <c r="D13685" s="4">
        <v>45268</v>
      </c>
      <c r="E13685" s="23">
        <v>2023</v>
      </c>
      <c r="F13685" s="19">
        <v>5.9</v>
      </c>
      <c r="G13685" s="19">
        <f>IF(Movies[[#This Row],[rating]]=0,"",Movies[[#This Row],[rating]])</f>
        <v>5.9</v>
      </c>
      <c r="H13685" s="19" t="str">
        <f>IF(Movies[[#This Row],[rating]]=0,"No Rating","Rated")</f>
        <v>Rated</v>
      </c>
      <c r="I13685" s="16" t="s">
        <v>5711</v>
      </c>
      <c r="J13685" s="29" t="s">
        <v>286</v>
      </c>
      <c r="K13685" s="19">
        <v>12.554</v>
      </c>
      <c r="L13685" s="26">
        <v>91</v>
      </c>
    </row>
    <row r="13686" spans="1:12" x14ac:dyDescent="0.3">
      <c r="A13686" s="14">
        <v>787781</v>
      </c>
      <c r="B13686" s="16" t="s">
        <v>17221</v>
      </c>
      <c r="C13686" s="16" t="s">
        <v>10</v>
      </c>
      <c r="D13686" s="4">
        <v>45178</v>
      </c>
      <c r="E13686" s="23">
        <v>2023</v>
      </c>
      <c r="F13686" s="19">
        <v>6.7</v>
      </c>
      <c r="G13686" s="19">
        <f>IF(Movies[[#This Row],[rating]]=0,"",Movies[[#This Row],[rating]])</f>
        <v>6.7</v>
      </c>
      <c r="H13686" s="19" t="str">
        <f>IF(Movies[[#This Row],[rating]]=0,"No Rating","Rated")</f>
        <v>Rated</v>
      </c>
      <c r="I13686" s="16" t="s">
        <v>30</v>
      </c>
      <c r="J13686" s="29" t="s">
        <v>12</v>
      </c>
      <c r="K13686" s="19">
        <v>12.553000000000001</v>
      </c>
      <c r="L13686" s="26">
        <v>249</v>
      </c>
    </row>
    <row r="13687" spans="1:12" x14ac:dyDescent="0.3">
      <c r="A13687" s="14">
        <v>1072371</v>
      </c>
      <c r="B13687" s="16" t="s">
        <v>17222</v>
      </c>
      <c r="C13687" s="16" t="s">
        <v>2001</v>
      </c>
      <c r="D13687" s="4">
        <v>45148</v>
      </c>
      <c r="E13687" s="23">
        <v>2023</v>
      </c>
      <c r="F13687" s="19">
        <v>7.2</v>
      </c>
      <c r="G13687" s="19">
        <f>IF(Movies[[#This Row],[rating]]=0,"",Movies[[#This Row],[rating]])</f>
        <v>7.2</v>
      </c>
      <c r="H13687" s="19" t="str">
        <f>IF(Movies[[#This Row],[rating]]=0,"No Rating","Rated")</f>
        <v>Rated</v>
      </c>
      <c r="I13687" s="16" t="s">
        <v>14246</v>
      </c>
      <c r="J13687" s="29" t="s">
        <v>12</v>
      </c>
      <c r="K13687" s="19">
        <v>12.545999999999999</v>
      </c>
      <c r="L13687" s="26">
        <v>270</v>
      </c>
    </row>
    <row r="13688" spans="1:12" x14ac:dyDescent="0.3">
      <c r="A13688" s="14">
        <v>1115191</v>
      </c>
      <c r="B13688" s="16" t="s">
        <v>17223</v>
      </c>
      <c r="C13688" s="16" t="s">
        <v>10</v>
      </c>
      <c r="D13688" s="4">
        <v>45086</v>
      </c>
      <c r="E13688" s="23">
        <v>2023</v>
      </c>
      <c r="F13688" s="19">
        <v>7.1</v>
      </c>
      <c r="G13688" s="19">
        <f>IF(Movies[[#This Row],[rating]]=0,"",Movies[[#This Row],[rating]])</f>
        <v>7.1</v>
      </c>
      <c r="H13688" s="19" t="str">
        <f>IF(Movies[[#This Row],[rating]]=0,"No Rating","Rated")</f>
        <v>Rated</v>
      </c>
      <c r="I13688" s="16" t="s">
        <v>441</v>
      </c>
      <c r="J13688" s="29" t="s">
        <v>12</v>
      </c>
      <c r="K13688" s="19">
        <v>12.532</v>
      </c>
      <c r="L13688" s="26">
        <v>43</v>
      </c>
    </row>
    <row r="13689" spans="1:12" x14ac:dyDescent="0.3">
      <c r="A13689" s="14">
        <v>1174725</v>
      </c>
      <c r="B13689" s="16" t="s">
        <v>17224</v>
      </c>
      <c r="C13689" s="16" t="s">
        <v>284</v>
      </c>
      <c r="D13689" s="4">
        <v>45203</v>
      </c>
      <c r="E13689" s="23">
        <v>2023</v>
      </c>
      <c r="F13689" s="19">
        <v>7</v>
      </c>
      <c r="G13689" s="19">
        <f>IF(Movies[[#This Row],[rating]]=0,"",Movies[[#This Row],[rating]])</f>
        <v>7</v>
      </c>
      <c r="H13689" s="19" t="str">
        <f>IF(Movies[[#This Row],[rating]]=0,"No Rating","Rated")</f>
        <v>Rated</v>
      </c>
      <c r="I13689" s="16" t="s">
        <v>17225</v>
      </c>
      <c r="J13689" s="29" t="s">
        <v>286</v>
      </c>
      <c r="K13689" s="19">
        <v>12.505000000000001</v>
      </c>
      <c r="L13689" s="26">
        <v>63</v>
      </c>
    </row>
    <row r="13690" spans="1:12" x14ac:dyDescent="0.3">
      <c r="A13690" s="14">
        <v>1058620</v>
      </c>
      <c r="B13690" s="16" t="s">
        <v>17226</v>
      </c>
      <c r="C13690" s="16" t="s">
        <v>10</v>
      </c>
      <c r="D13690" s="4">
        <v>45219</v>
      </c>
      <c r="E13690" s="23">
        <v>2023</v>
      </c>
      <c r="F13690" s="19">
        <v>6.2</v>
      </c>
      <c r="G13690" s="19">
        <f>IF(Movies[[#This Row],[rating]]=0,"",Movies[[#This Row],[rating]])</f>
        <v>6.2</v>
      </c>
      <c r="H13690" s="19" t="str">
        <f>IF(Movies[[#This Row],[rating]]=0,"No Rating","Rated")</f>
        <v>Rated</v>
      </c>
      <c r="I13690" s="16" t="s">
        <v>197</v>
      </c>
      <c r="J13690" s="29" t="s">
        <v>12</v>
      </c>
      <c r="K13690" s="19">
        <v>12.504</v>
      </c>
      <c r="L13690" s="26">
        <v>29</v>
      </c>
    </row>
    <row r="13691" spans="1:12" x14ac:dyDescent="0.3">
      <c r="A13691" s="14">
        <v>1069193</v>
      </c>
      <c r="B13691" s="16" t="s">
        <v>17227</v>
      </c>
      <c r="C13691" s="16" t="s">
        <v>17228</v>
      </c>
      <c r="D13691" s="4">
        <v>45112</v>
      </c>
      <c r="E13691" s="23">
        <v>2023</v>
      </c>
      <c r="F13691" s="19">
        <v>7.4530000000000003</v>
      </c>
      <c r="G13691" s="19">
        <f>IF(Movies[[#This Row],[rating]]=0,"",Movies[[#This Row],[rating]])</f>
        <v>7.4530000000000003</v>
      </c>
      <c r="H13691" s="19" t="str">
        <f>IF(Movies[[#This Row],[rating]]=0,"No Rating","Rated")</f>
        <v>Rated</v>
      </c>
      <c r="I13691" s="16" t="s">
        <v>2774</v>
      </c>
      <c r="J13691" s="29" t="s">
        <v>1122</v>
      </c>
      <c r="K13691" s="19">
        <v>12.488</v>
      </c>
      <c r="L13691" s="26">
        <v>85</v>
      </c>
    </row>
    <row r="13692" spans="1:12" x14ac:dyDescent="0.3">
      <c r="A13692" s="14">
        <v>843394</v>
      </c>
      <c r="B13692" s="16" t="s">
        <v>17229</v>
      </c>
      <c r="C13692" s="16" t="s">
        <v>506</v>
      </c>
      <c r="D13692" s="4">
        <v>45205</v>
      </c>
      <c r="E13692" s="23">
        <v>2023</v>
      </c>
      <c r="F13692" s="19">
        <v>5.8</v>
      </c>
      <c r="G13692" s="19">
        <f>IF(Movies[[#This Row],[rating]]=0,"",Movies[[#This Row],[rating]])</f>
        <v>5.8</v>
      </c>
      <c r="H13692" s="19" t="str">
        <f>IF(Movies[[#This Row],[rating]]=0,"No Rating","Rated")</f>
        <v>Rated</v>
      </c>
      <c r="I13692" s="16" t="s">
        <v>17162</v>
      </c>
      <c r="J13692" s="29" t="s">
        <v>12</v>
      </c>
      <c r="K13692" s="19">
        <v>12.488</v>
      </c>
      <c r="L13692" s="26">
        <v>77</v>
      </c>
    </row>
    <row r="13693" spans="1:12" x14ac:dyDescent="0.3">
      <c r="A13693" s="14">
        <v>1128719</v>
      </c>
      <c r="B13693" s="16" t="s">
        <v>17230</v>
      </c>
      <c r="C13693" s="16" t="s">
        <v>10</v>
      </c>
      <c r="D13693" s="4">
        <v>45131</v>
      </c>
      <c r="E13693" s="23">
        <v>2023</v>
      </c>
      <c r="F13693" s="19">
        <v>7.5</v>
      </c>
      <c r="G13693" s="19">
        <f>IF(Movies[[#This Row],[rating]]=0,"",Movies[[#This Row],[rating]])</f>
        <v>7.5</v>
      </c>
      <c r="H13693" s="19" t="str">
        <f>IF(Movies[[#This Row],[rating]]=0,"No Rating","Rated")</f>
        <v>Rated</v>
      </c>
      <c r="I13693" s="16" t="s">
        <v>329</v>
      </c>
      <c r="J13693" s="29" t="s">
        <v>12</v>
      </c>
      <c r="K13693" s="19">
        <v>12.471</v>
      </c>
      <c r="L13693" s="26">
        <v>56</v>
      </c>
    </row>
    <row r="13694" spans="1:12" x14ac:dyDescent="0.3">
      <c r="A13694" s="14">
        <v>895549</v>
      </c>
      <c r="B13694" s="16" t="s">
        <v>17231</v>
      </c>
      <c r="C13694" s="16" t="s">
        <v>4447</v>
      </c>
      <c r="D13694" s="4">
        <v>45217</v>
      </c>
      <c r="E13694" s="23">
        <v>2023</v>
      </c>
      <c r="F13694" s="19">
        <v>7.1</v>
      </c>
      <c r="G13694" s="19">
        <f>IF(Movies[[#This Row],[rating]]=0,"",Movies[[#This Row],[rating]])</f>
        <v>7.1</v>
      </c>
      <c r="H13694" s="19" t="str">
        <f>IF(Movies[[#This Row],[rating]]=0,"No Rating","Rated")</f>
        <v>Rated</v>
      </c>
      <c r="I13694" s="16" t="s">
        <v>189</v>
      </c>
      <c r="J13694" s="29" t="s">
        <v>12</v>
      </c>
      <c r="K13694" s="19">
        <v>12.47</v>
      </c>
      <c r="L13694" s="26">
        <v>468</v>
      </c>
    </row>
    <row r="13695" spans="1:12" x14ac:dyDescent="0.3">
      <c r="A13695" s="14">
        <v>937101</v>
      </c>
      <c r="B13695" s="16" t="s">
        <v>17232</v>
      </c>
      <c r="C13695" s="16" t="s">
        <v>1144</v>
      </c>
      <c r="D13695" s="4">
        <v>45212</v>
      </c>
      <c r="E13695" s="23">
        <v>2023</v>
      </c>
      <c r="F13695" s="19">
        <v>0</v>
      </c>
      <c r="G13695" s="19" t="str">
        <f>IF(Movies[[#This Row],[rating]]=0,"",Movies[[#This Row],[rating]])</f>
        <v/>
      </c>
      <c r="H13695" s="19" t="str">
        <f>IF(Movies[[#This Row],[rating]]=0,"No Rating","Rated")</f>
        <v>No Rating</v>
      </c>
      <c r="I13695" s="16" t="s">
        <v>1845</v>
      </c>
      <c r="J13695" s="29" t="s">
        <v>342</v>
      </c>
      <c r="K13695" s="19">
        <v>12.465999999999999</v>
      </c>
      <c r="L13695" s="26">
        <v>0</v>
      </c>
    </row>
    <row r="13696" spans="1:12" x14ac:dyDescent="0.3">
      <c r="A13696" s="14">
        <v>1140692</v>
      </c>
      <c r="B13696" s="16" t="s">
        <v>17233</v>
      </c>
      <c r="C13696" s="16" t="s">
        <v>10</v>
      </c>
      <c r="D13696" s="4">
        <v>45121</v>
      </c>
      <c r="E13696" s="23">
        <v>2023</v>
      </c>
      <c r="F13696" s="19">
        <v>6.3</v>
      </c>
      <c r="G13696" s="19">
        <f>IF(Movies[[#This Row],[rating]]=0,"",Movies[[#This Row],[rating]])</f>
        <v>6.3</v>
      </c>
      <c r="H13696" s="19" t="str">
        <f>IF(Movies[[#This Row],[rating]]=0,"No Rating","Rated")</f>
        <v>Rated</v>
      </c>
      <c r="I13696" s="16" t="s">
        <v>5856</v>
      </c>
      <c r="J13696" s="29" t="s">
        <v>12</v>
      </c>
      <c r="K13696" s="19">
        <v>12.459</v>
      </c>
      <c r="L13696" s="26">
        <v>53</v>
      </c>
    </row>
    <row r="13697" spans="1:12" x14ac:dyDescent="0.3">
      <c r="A13697" s="14">
        <v>844417</v>
      </c>
      <c r="B13697" s="16" t="s">
        <v>17234</v>
      </c>
      <c r="C13697" s="16" t="s">
        <v>17235</v>
      </c>
      <c r="D13697" s="4">
        <v>44972</v>
      </c>
      <c r="E13697" s="23">
        <v>2023</v>
      </c>
      <c r="F13697" s="19">
        <v>5.7</v>
      </c>
      <c r="G13697" s="19">
        <f>IF(Movies[[#This Row],[rating]]=0,"",Movies[[#This Row],[rating]])</f>
        <v>5.7</v>
      </c>
      <c r="H13697" s="19" t="str">
        <f>IF(Movies[[#This Row],[rating]]=0,"No Rating","Rated")</f>
        <v>Rated</v>
      </c>
      <c r="I13697" s="16" t="s">
        <v>1246</v>
      </c>
      <c r="J13697" s="29" t="s">
        <v>12</v>
      </c>
      <c r="K13697" s="19">
        <v>12.433999999999999</v>
      </c>
      <c r="L13697" s="26">
        <v>377</v>
      </c>
    </row>
    <row r="13698" spans="1:12" x14ac:dyDescent="0.3">
      <c r="A13698" s="14">
        <v>691422</v>
      </c>
      <c r="B13698" s="16" t="s">
        <v>17236</v>
      </c>
      <c r="C13698" s="16" t="s">
        <v>10</v>
      </c>
      <c r="D13698" s="4">
        <v>44946</v>
      </c>
      <c r="E13698" s="23">
        <v>2023</v>
      </c>
      <c r="F13698" s="19">
        <v>5.891</v>
      </c>
      <c r="G13698" s="19">
        <f>IF(Movies[[#This Row],[rating]]=0,"",Movies[[#This Row],[rating]])</f>
        <v>5.891</v>
      </c>
      <c r="H13698" s="19" t="str">
        <f>IF(Movies[[#This Row],[rating]]=0,"No Rating","Rated")</f>
        <v>Rated</v>
      </c>
      <c r="I13698" s="16" t="s">
        <v>713</v>
      </c>
      <c r="J13698" s="29" t="s">
        <v>12</v>
      </c>
      <c r="K13698" s="19">
        <v>12.407999999999999</v>
      </c>
      <c r="L13698" s="26">
        <v>96</v>
      </c>
    </row>
    <row r="13699" spans="1:12" x14ac:dyDescent="0.3">
      <c r="A13699" s="14">
        <v>787761</v>
      </c>
      <c r="B13699" s="16" t="s">
        <v>17237</v>
      </c>
      <c r="C13699" s="16" t="s">
        <v>10</v>
      </c>
      <c r="D13699" s="4">
        <v>45200</v>
      </c>
      <c r="E13699" s="23">
        <v>2023</v>
      </c>
      <c r="F13699" s="19">
        <v>6.5</v>
      </c>
      <c r="G13699" s="19">
        <f>IF(Movies[[#This Row],[rating]]=0,"",Movies[[#This Row],[rating]])</f>
        <v>6.5</v>
      </c>
      <c r="H13699" s="19" t="str">
        <f>IF(Movies[[#This Row],[rating]]=0,"No Rating","Rated")</f>
        <v>Rated</v>
      </c>
      <c r="I13699" s="16" t="s">
        <v>468</v>
      </c>
      <c r="J13699" s="29" t="s">
        <v>12</v>
      </c>
      <c r="K13699" s="19">
        <v>12.353</v>
      </c>
      <c r="L13699" s="26">
        <v>96</v>
      </c>
    </row>
    <row r="13700" spans="1:12" x14ac:dyDescent="0.3">
      <c r="A13700" s="14">
        <v>647250</v>
      </c>
      <c r="B13700" s="16" t="s">
        <v>4758</v>
      </c>
      <c r="C13700" s="16" t="s">
        <v>10</v>
      </c>
      <c r="D13700" s="4">
        <v>45071</v>
      </c>
      <c r="E13700" s="23">
        <v>2023</v>
      </c>
      <c r="F13700" s="19">
        <v>5.8</v>
      </c>
      <c r="G13700" s="19">
        <f>IF(Movies[[#This Row],[rating]]=0,"",Movies[[#This Row],[rating]])</f>
        <v>5.8</v>
      </c>
      <c r="H13700" s="19" t="str">
        <f>IF(Movies[[#This Row],[rating]]=0,"No Rating","Rated")</f>
        <v>Rated</v>
      </c>
      <c r="I13700" s="16" t="s">
        <v>1335</v>
      </c>
      <c r="J13700" s="29" t="s">
        <v>12</v>
      </c>
      <c r="K13700" s="19">
        <v>12.343999999999999</v>
      </c>
      <c r="L13700" s="26">
        <v>169</v>
      </c>
    </row>
    <row r="13701" spans="1:12" x14ac:dyDescent="0.3">
      <c r="A13701" s="14">
        <v>1052433</v>
      </c>
      <c r="B13701" s="16" t="s">
        <v>17238</v>
      </c>
      <c r="C13701" s="16" t="s">
        <v>94</v>
      </c>
      <c r="D13701" s="4">
        <v>45202</v>
      </c>
      <c r="E13701" s="23">
        <v>2023</v>
      </c>
      <c r="F13701" s="19">
        <v>7.0369999999999999</v>
      </c>
      <c r="G13701" s="19">
        <f>IF(Movies[[#This Row],[rating]]=0,"",Movies[[#This Row],[rating]])</f>
        <v>7.0369999999999999</v>
      </c>
      <c r="H13701" s="19" t="str">
        <f>IF(Movies[[#This Row],[rating]]=0,"No Rating","Rated")</f>
        <v>Rated</v>
      </c>
      <c r="I13701" s="16" t="s">
        <v>161</v>
      </c>
      <c r="J13701" s="29" t="s">
        <v>96</v>
      </c>
      <c r="K13701" s="19">
        <v>12.337</v>
      </c>
      <c r="L13701" s="26">
        <v>41</v>
      </c>
    </row>
    <row r="13702" spans="1:12" x14ac:dyDescent="0.3">
      <c r="A13702" s="14">
        <v>830896</v>
      </c>
      <c r="B13702" s="16" t="s">
        <v>17239</v>
      </c>
      <c r="C13702" s="16" t="s">
        <v>236</v>
      </c>
      <c r="D13702" s="4">
        <v>45008</v>
      </c>
      <c r="E13702" s="23">
        <v>2023</v>
      </c>
      <c r="F13702" s="19">
        <v>6.5</v>
      </c>
      <c r="G13702" s="19">
        <f>IF(Movies[[#This Row],[rating]]=0,"",Movies[[#This Row],[rating]])</f>
        <v>6.5</v>
      </c>
      <c r="H13702" s="19" t="str">
        <f>IF(Movies[[#This Row],[rating]]=0,"No Rating","Rated")</f>
        <v>Rated</v>
      </c>
      <c r="I13702" s="16" t="s">
        <v>6542</v>
      </c>
      <c r="J13702" s="29" t="s">
        <v>12</v>
      </c>
      <c r="K13702" s="19">
        <v>12.314</v>
      </c>
      <c r="L13702" s="26">
        <v>233</v>
      </c>
    </row>
    <row r="13703" spans="1:12" x14ac:dyDescent="0.3">
      <c r="A13703" s="14">
        <v>759584</v>
      </c>
      <c r="B13703" s="16" t="s">
        <v>17240</v>
      </c>
      <c r="C13703" s="16" t="s">
        <v>1467</v>
      </c>
      <c r="D13703" s="4">
        <v>45018</v>
      </c>
      <c r="E13703" s="23">
        <v>2023</v>
      </c>
      <c r="F13703" s="19">
        <v>6.1</v>
      </c>
      <c r="G13703" s="19">
        <f>IF(Movies[[#This Row],[rating]]=0,"",Movies[[#This Row],[rating]])</f>
        <v>6.1</v>
      </c>
      <c r="H13703" s="19" t="str">
        <f>IF(Movies[[#This Row],[rating]]=0,"No Rating","Rated")</f>
        <v>Rated</v>
      </c>
      <c r="I13703" s="16" t="s">
        <v>7087</v>
      </c>
      <c r="J13703" s="29" t="s">
        <v>12</v>
      </c>
      <c r="K13703" s="19">
        <v>12.295</v>
      </c>
      <c r="L13703" s="26">
        <v>64</v>
      </c>
    </row>
    <row r="13704" spans="1:12" x14ac:dyDescent="0.3">
      <c r="A13704" s="14">
        <v>915403</v>
      </c>
      <c r="B13704" s="16" t="s">
        <v>17241</v>
      </c>
      <c r="C13704" s="16" t="s">
        <v>144</v>
      </c>
      <c r="D13704" s="4">
        <v>45009</v>
      </c>
      <c r="E13704" s="23">
        <v>2023</v>
      </c>
      <c r="F13704" s="19">
        <v>8.3000000000000007</v>
      </c>
      <c r="G13704" s="19">
        <f>IF(Movies[[#This Row],[rating]]=0,"",Movies[[#This Row],[rating]])</f>
        <v>8.3000000000000007</v>
      </c>
      <c r="H13704" s="19" t="str">
        <f>IF(Movies[[#This Row],[rating]]=0,"No Rating","Rated")</f>
        <v>Rated</v>
      </c>
      <c r="I13704" s="16" t="s">
        <v>3157</v>
      </c>
      <c r="J13704" s="29" t="s">
        <v>146</v>
      </c>
      <c r="K13704" s="19">
        <v>12.278</v>
      </c>
      <c r="L13704" s="26">
        <v>20</v>
      </c>
    </row>
    <row r="13705" spans="1:12" x14ac:dyDescent="0.3">
      <c r="A13705" s="14">
        <v>1121956</v>
      </c>
      <c r="B13705" s="16" t="s">
        <v>17242</v>
      </c>
      <c r="C13705" s="16" t="s">
        <v>17243</v>
      </c>
      <c r="D13705" s="4">
        <v>45191</v>
      </c>
      <c r="E13705" s="23">
        <v>2023</v>
      </c>
      <c r="F13705" s="19">
        <v>7.3</v>
      </c>
      <c r="G13705" s="19">
        <f>IF(Movies[[#This Row],[rating]]=0,"",Movies[[#This Row],[rating]])</f>
        <v>7.3</v>
      </c>
      <c r="H13705" s="19" t="str">
        <f>IF(Movies[[#This Row],[rating]]=0,"No Rating","Rated")</f>
        <v>Rated</v>
      </c>
      <c r="I13705" s="16" t="s">
        <v>49</v>
      </c>
      <c r="J13705" s="29" t="s">
        <v>2139</v>
      </c>
      <c r="K13705" s="19">
        <v>12.263</v>
      </c>
      <c r="L13705" s="26">
        <v>96</v>
      </c>
    </row>
    <row r="13706" spans="1:12" x14ac:dyDescent="0.3">
      <c r="A13706" s="14">
        <v>1135704</v>
      </c>
      <c r="B13706" s="16" t="s">
        <v>17244</v>
      </c>
      <c r="C13706" s="16" t="s">
        <v>3926</v>
      </c>
      <c r="D13706" s="4">
        <v>45135</v>
      </c>
      <c r="E13706" s="23">
        <v>2023</v>
      </c>
      <c r="F13706" s="19">
        <v>3.7</v>
      </c>
      <c r="G13706" s="19">
        <f>IF(Movies[[#This Row],[rating]]=0,"",Movies[[#This Row],[rating]])</f>
        <v>3.7</v>
      </c>
      <c r="H13706" s="19" t="str">
        <f>IF(Movies[[#This Row],[rating]]=0,"No Rating","Rated")</f>
        <v>Rated</v>
      </c>
      <c r="I13706" s="16" t="s">
        <v>49</v>
      </c>
      <c r="J13706" s="29" t="s">
        <v>3927</v>
      </c>
      <c r="K13706" s="19">
        <v>12.262</v>
      </c>
      <c r="L13706" s="26">
        <v>3</v>
      </c>
    </row>
    <row r="13707" spans="1:12" x14ac:dyDescent="0.3">
      <c r="A13707" s="14">
        <v>1070777</v>
      </c>
      <c r="B13707" s="16" t="s">
        <v>17245</v>
      </c>
      <c r="C13707" s="16" t="s">
        <v>10</v>
      </c>
      <c r="D13707" s="4">
        <v>45020</v>
      </c>
      <c r="E13707" s="23">
        <v>2023</v>
      </c>
      <c r="F13707" s="19">
        <v>5.7</v>
      </c>
      <c r="G13707" s="19">
        <f>IF(Movies[[#This Row],[rating]]=0,"",Movies[[#This Row],[rating]])</f>
        <v>5.7</v>
      </c>
      <c r="H13707" s="19" t="str">
        <f>IF(Movies[[#This Row],[rating]]=0,"No Rating","Rated")</f>
        <v>Rated</v>
      </c>
      <c r="I13707" s="16" t="s">
        <v>95</v>
      </c>
      <c r="J13707" s="29" t="s">
        <v>12</v>
      </c>
      <c r="K13707" s="19">
        <v>12.254</v>
      </c>
      <c r="L13707" s="26">
        <v>133</v>
      </c>
    </row>
    <row r="13708" spans="1:12" x14ac:dyDescent="0.3">
      <c r="A13708" s="14">
        <v>1114205</v>
      </c>
      <c r="B13708" s="16" t="s">
        <v>17246</v>
      </c>
      <c r="C13708" s="16" t="s">
        <v>144</v>
      </c>
      <c r="D13708" s="4">
        <v>45093</v>
      </c>
      <c r="E13708" s="23">
        <v>2023</v>
      </c>
      <c r="F13708" s="19">
        <v>6.2</v>
      </c>
      <c r="G13708" s="19">
        <f>IF(Movies[[#This Row],[rating]]=0,"",Movies[[#This Row],[rating]])</f>
        <v>6.2</v>
      </c>
      <c r="H13708" s="19" t="str">
        <f>IF(Movies[[#This Row],[rating]]=0,"No Rating","Rated")</f>
        <v>Rated</v>
      </c>
      <c r="I13708" s="16" t="s">
        <v>2218</v>
      </c>
      <c r="J13708" s="29" t="s">
        <v>146</v>
      </c>
      <c r="K13708" s="19">
        <v>12.221</v>
      </c>
      <c r="L13708" s="26">
        <v>13</v>
      </c>
    </row>
    <row r="13709" spans="1:12" x14ac:dyDescent="0.3">
      <c r="A13709" s="14">
        <v>970284</v>
      </c>
      <c r="B13709" s="16" t="s">
        <v>17247</v>
      </c>
      <c r="C13709" s="16" t="s">
        <v>10</v>
      </c>
      <c r="D13709" s="4">
        <v>45079</v>
      </c>
      <c r="E13709" s="23">
        <v>2023</v>
      </c>
      <c r="F13709" s="19">
        <v>7.8</v>
      </c>
      <c r="G13709" s="19">
        <f>IF(Movies[[#This Row],[rating]]=0,"",Movies[[#This Row],[rating]])</f>
        <v>7.8</v>
      </c>
      <c r="H13709" s="19" t="str">
        <f>IF(Movies[[#This Row],[rating]]=0,"No Rating","Rated")</f>
        <v>Rated</v>
      </c>
      <c r="I13709" s="16" t="s">
        <v>189</v>
      </c>
      <c r="J13709" s="29" t="s">
        <v>12</v>
      </c>
      <c r="K13709" s="19">
        <v>12.215999999999999</v>
      </c>
      <c r="L13709" s="26">
        <v>143</v>
      </c>
    </row>
    <row r="13710" spans="1:12" x14ac:dyDescent="0.3">
      <c r="A13710" s="14">
        <v>1142780</v>
      </c>
      <c r="B13710" s="16" t="s">
        <v>17248</v>
      </c>
      <c r="C13710" s="16" t="s">
        <v>172</v>
      </c>
      <c r="D13710" s="4">
        <v>45255</v>
      </c>
      <c r="E13710" s="23">
        <v>2023</v>
      </c>
      <c r="F13710" s="19">
        <v>5.7</v>
      </c>
      <c r="G13710" s="19">
        <f>IF(Movies[[#This Row],[rating]]=0,"",Movies[[#This Row],[rating]])</f>
        <v>5.7</v>
      </c>
      <c r="H13710" s="19" t="str">
        <f>IF(Movies[[#This Row],[rating]]=0,"No Rating","Rated")</f>
        <v>Rated</v>
      </c>
      <c r="I13710" s="16" t="s">
        <v>976</v>
      </c>
      <c r="J13710" s="29" t="s">
        <v>12</v>
      </c>
      <c r="K13710" s="19">
        <v>12.201000000000001</v>
      </c>
      <c r="L13710" s="26">
        <v>43</v>
      </c>
    </row>
    <row r="13711" spans="1:12" x14ac:dyDescent="0.3">
      <c r="A13711" s="14">
        <v>996347</v>
      </c>
      <c r="B13711" s="16" t="s">
        <v>17249</v>
      </c>
      <c r="C13711" s="16" t="s">
        <v>10</v>
      </c>
      <c r="D13711" s="4">
        <v>45169</v>
      </c>
      <c r="E13711" s="23">
        <v>2023</v>
      </c>
      <c r="F13711" s="19">
        <v>4.8</v>
      </c>
      <c r="G13711" s="19">
        <f>IF(Movies[[#This Row],[rating]]=0,"",Movies[[#This Row],[rating]])</f>
        <v>4.8</v>
      </c>
      <c r="H13711" s="19" t="str">
        <f>IF(Movies[[#This Row],[rating]]=0,"No Rating","Rated")</f>
        <v>Rated</v>
      </c>
      <c r="I13711" s="16" t="s">
        <v>166</v>
      </c>
      <c r="J13711" s="29" t="s">
        <v>12</v>
      </c>
      <c r="K13711" s="19">
        <v>12.183</v>
      </c>
      <c r="L13711" s="26">
        <v>56</v>
      </c>
    </row>
    <row r="13712" spans="1:12" x14ac:dyDescent="0.3">
      <c r="A13712" s="14">
        <v>1165223</v>
      </c>
      <c r="B13712" s="16" t="s">
        <v>17250</v>
      </c>
      <c r="C13712" s="16" t="s">
        <v>10</v>
      </c>
      <c r="D13712" s="4">
        <v>44958</v>
      </c>
      <c r="E13712" s="23">
        <v>2023</v>
      </c>
      <c r="F13712" s="19">
        <v>6.1</v>
      </c>
      <c r="G13712" s="19">
        <f>IF(Movies[[#This Row],[rating]]=0,"",Movies[[#This Row],[rating]])</f>
        <v>6.1</v>
      </c>
      <c r="H13712" s="19" t="str">
        <f>IF(Movies[[#This Row],[rating]]=0,"No Rating","Rated")</f>
        <v>Rated</v>
      </c>
      <c r="I13712" s="16" t="s">
        <v>195</v>
      </c>
      <c r="J13712" s="29" t="s">
        <v>12</v>
      </c>
      <c r="K13712" s="19">
        <v>12.161</v>
      </c>
      <c r="L13712" s="26">
        <v>17</v>
      </c>
    </row>
    <row r="13713" spans="1:12" x14ac:dyDescent="0.3">
      <c r="A13713" s="14">
        <v>1079201</v>
      </c>
      <c r="B13713" s="16" t="s">
        <v>17251</v>
      </c>
      <c r="C13713" s="16" t="s">
        <v>1109</v>
      </c>
      <c r="D13713" s="4">
        <v>45001</v>
      </c>
      <c r="E13713" s="23">
        <v>2023</v>
      </c>
      <c r="F13713" s="19">
        <v>6.8</v>
      </c>
      <c r="G13713" s="19">
        <f>IF(Movies[[#This Row],[rating]]=0,"",Movies[[#This Row],[rating]])</f>
        <v>6.8</v>
      </c>
      <c r="H13713" s="19" t="str">
        <f>IF(Movies[[#This Row],[rating]]=0,"No Rating","Rated")</f>
        <v>Rated</v>
      </c>
      <c r="I13713" s="16" t="s">
        <v>30</v>
      </c>
      <c r="J13713" s="29" t="s">
        <v>648</v>
      </c>
      <c r="K13713" s="19">
        <v>12.159000000000001</v>
      </c>
      <c r="L13713" s="26">
        <v>29</v>
      </c>
    </row>
    <row r="13714" spans="1:12" x14ac:dyDescent="0.3">
      <c r="A13714" s="14">
        <v>703451</v>
      </c>
      <c r="B13714" s="16" t="s">
        <v>17252</v>
      </c>
      <c r="C13714" s="16" t="s">
        <v>10</v>
      </c>
      <c r="D13714" s="4">
        <v>44967</v>
      </c>
      <c r="E13714" s="23">
        <v>2023</v>
      </c>
      <c r="F13714" s="19">
        <v>6.3</v>
      </c>
      <c r="G13714" s="19">
        <f>IF(Movies[[#This Row],[rating]]=0,"",Movies[[#This Row],[rating]])</f>
        <v>6.3</v>
      </c>
      <c r="H13714" s="19" t="str">
        <f>IF(Movies[[#This Row],[rating]]=0,"No Rating","Rated")</f>
        <v>Rated</v>
      </c>
      <c r="I13714" s="16" t="s">
        <v>161</v>
      </c>
      <c r="J13714" s="29" t="s">
        <v>12</v>
      </c>
      <c r="K13714" s="19">
        <v>12.154</v>
      </c>
      <c r="L13714" s="26">
        <v>784</v>
      </c>
    </row>
    <row r="13715" spans="1:12" x14ac:dyDescent="0.3">
      <c r="A13715" s="14">
        <v>800301</v>
      </c>
      <c r="B13715" s="16" t="s">
        <v>17253</v>
      </c>
      <c r="C13715" s="16" t="s">
        <v>299</v>
      </c>
      <c r="D13715" s="4">
        <v>44952</v>
      </c>
      <c r="E13715" s="23">
        <v>2023</v>
      </c>
      <c r="F13715" s="19">
        <v>6</v>
      </c>
      <c r="G13715" s="19">
        <f>IF(Movies[[#This Row],[rating]]=0,"",Movies[[#This Row],[rating]])</f>
        <v>6</v>
      </c>
      <c r="H13715" s="19" t="str">
        <f>IF(Movies[[#This Row],[rating]]=0,"No Rating","Rated")</f>
        <v>Rated</v>
      </c>
      <c r="I13715" s="16" t="s">
        <v>161</v>
      </c>
      <c r="J13715" s="29" t="s">
        <v>12</v>
      </c>
      <c r="K13715" s="19">
        <v>12.148</v>
      </c>
      <c r="L13715" s="26">
        <v>204</v>
      </c>
    </row>
    <row r="13716" spans="1:12" x14ac:dyDescent="0.3">
      <c r="A13716" s="14">
        <v>1073413</v>
      </c>
      <c r="B13716" s="16" t="s">
        <v>17254</v>
      </c>
      <c r="C13716" s="16" t="s">
        <v>51</v>
      </c>
      <c r="D13716" s="4">
        <v>45030</v>
      </c>
      <c r="E13716" s="23">
        <v>2023</v>
      </c>
      <c r="F13716" s="19">
        <v>5.8</v>
      </c>
      <c r="G13716" s="19">
        <f>IF(Movies[[#This Row],[rating]]=0,"",Movies[[#This Row],[rating]])</f>
        <v>5.8</v>
      </c>
      <c r="H13716" s="19" t="str">
        <f>IF(Movies[[#This Row],[rating]]=0,"No Rating","Rated")</f>
        <v>Rated</v>
      </c>
      <c r="I13716" s="16" t="s">
        <v>9118</v>
      </c>
      <c r="J13716" s="29" t="s">
        <v>34</v>
      </c>
      <c r="K13716" s="19">
        <v>12.147</v>
      </c>
      <c r="L13716" s="26">
        <v>140</v>
      </c>
    </row>
    <row r="13717" spans="1:12" x14ac:dyDescent="0.3">
      <c r="A13717" s="14">
        <v>1014629</v>
      </c>
      <c r="B13717" s="16" t="s">
        <v>17255</v>
      </c>
      <c r="C13717" s="16" t="s">
        <v>1845</v>
      </c>
      <c r="D13717" s="4">
        <v>44964</v>
      </c>
      <c r="E13717" s="23">
        <v>2023</v>
      </c>
      <c r="F13717" s="19">
        <v>4.5999999999999996</v>
      </c>
      <c r="G13717" s="19">
        <f>IF(Movies[[#This Row],[rating]]=0,"",Movies[[#This Row],[rating]])</f>
        <v>4.5999999999999996</v>
      </c>
      <c r="H13717" s="19" t="str">
        <f>IF(Movies[[#This Row],[rating]]=0,"No Rating","Rated")</f>
        <v>Rated</v>
      </c>
      <c r="I13717" s="16" t="s">
        <v>203</v>
      </c>
      <c r="J13717" s="29" t="s">
        <v>12</v>
      </c>
      <c r="K13717" s="19">
        <v>12.117000000000001</v>
      </c>
      <c r="L13717" s="26">
        <v>29</v>
      </c>
    </row>
    <row r="13718" spans="1:12" x14ac:dyDescent="0.3">
      <c r="A13718" s="14">
        <v>977506</v>
      </c>
      <c r="B13718" s="16" t="s">
        <v>17256</v>
      </c>
      <c r="C13718" s="16" t="s">
        <v>108</v>
      </c>
      <c r="D13718" s="4">
        <v>44981</v>
      </c>
      <c r="E13718" s="23">
        <v>2023</v>
      </c>
      <c r="F13718" s="19">
        <v>6.4</v>
      </c>
      <c r="G13718" s="19">
        <f>IF(Movies[[#This Row],[rating]]=0,"",Movies[[#This Row],[rating]])</f>
        <v>6.4</v>
      </c>
      <c r="H13718" s="19" t="str">
        <f>IF(Movies[[#This Row],[rating]]=0,"No Rating","Rated")</f>
        <v>Rated</v>
      </c>
      <c r="I13718" s="16" t="s">
        <v>17257</v>
      </c>
      <c r="J13718" s="29" t="s">
        <v>110</v>
      </c>
      <c r="K13718" s="19">
        <v>12.113</v>
      </c>
      <c r="L13718" s="26">
        <v>406</v>
      </c>
    </row>
    <row r="13719" spans="1:12" x14ac:dyDescent="0.3">
      <c r="A13719" s="14">
        <v>1048522</v>
      </c>
      <c r="B13719" s="16" t="s">
        <v>17258</v>
      </c>
      <c r="C13719" s="16" t="s">
        <v>10</v>
      </c>
      <c r="D13719" s="4">
        <v>45163</v>
      </c>
      <c r="E13719" s="23">
        <v>2023</v>
      </c>
      <c r="F13719" s="19">
        <v>6.4580000000000002</v>
      </c>
      <c r="G13719" s="19">
        <f>IF(Movies[[#This Row],[rating]]=0,"",Movies[[#This Row],[rating]])</f>
        <v>6.4580000000000002</v>
      </c>
      <c r="H13719" s="19" t="str">
        <f>IF(Movies[[#This Row],[rating]]=0,"No Rating","Rated")</f>
        <v>Rated</v>
      </c>
      <c r="I13719" s="16" t="s">
        <v>180</v>
      </c>
      <c r="J13719" s="29" t="s">
        <v>12</v>
      </c>
      <c r="K13719" s="19">
        <v>12.1</v>
      </c>
      <c r="L13719" s="26">
        <v>83</v>
      </c>
    </row>
    <row r="13720" spans="1:12" x14ac:dyDescent="0.3">
      <c r="A13720" s="14">
        <v>1225482</v>
      </c>
      <c r="B13720" s="16" t="s">
        <v>17259</v>
      </c>
      <c r="C13720" s="16" t="s">
        <v>94</v>
      </c>
      <c r="D13720" s="4">
        <v>45261</v>
      </c>
      <c r="E13720" s="23">
        <v>2023</v>
      </c>
      <c r="F13720" s="19">
        <v>0</v>
      </c>
      <c r="G13720" s="19" t="str">
        <f>IF(Movies[[#This Row],[rating]]=0,"",Movies[[#This Row],[rating]])</f>
        <v/>
      </c>
      <c r="H13720" s="19" t="str">
        <f>IF(Movies[[#This Row],[rating]]=0,"No Rating","Rated")</f>
        <v>No Rating</v>
      </c>
      <c r="I13720" s="16" t="s">
        <v>886</v>
      </c>
      <c r="J13720" s="29" t="s">
        <v>96</v>
      </c>
      <c r="K13720" s="19">
        <v>12.098000000000001</v>
      </c>
      <c r="L13720" s="26">
        <v>1</v>
      </c>
    </row>
    <row r="13721" spans="1:12" x14ac:dyDescent="0.3">
      <c r="A13721" s="14">
        <v>1078023</v>
      </c>
      <c r="B13721" s="16" t="s">
        <v>17260</v>
      </c>
      <c r="C13721" s="16" t="s">
        <v>411</v>
      </c>
      <c r="D13721" s="4">
        <v>44950</v>
      </c>
      <c r="E13721" s="23">
        <v>2023</v>
      </c>
      <c r="F13721" s="19">
        <v>4.5999999999999996</v>
      </c>
      <c r="G13721" s="19">
        <f>IF(Movies[[#This Row],[rating]]=0,"",Movies[[#This Row],[rating]])</f>
        <v>4.5999999999999996</v>
      </c>
      <c r="H13721" s="19" t="str">
        <f>IF(Movies[[#This Row],[rating]]=0,"No Rating","Rated")</f>
        <v>Rated</v>
      </c>
      <c r="I13721" s="16" t="s">
        <v>17261</v>
      </c>
      <c r="J13721" s="29" t="s">
        <v>342</v>
      </c>
      <c r="K13721" s="19">
        <v>12.087999999999999</v>
      </c>
      <c r="L13721" s="26">
        <v>8</v>
      </c>
    </row>
    <row r="13722" spans="1:12" x14ac:dyDescent="0.3">
      <c r="A13722" s="14">
        <v>1242196</v>
      </c>
      <c r="B13722" s="16" t="s">
        <v>17262</v>
      </c>
      <c r="C13722" s="16" t="s">
        <v>74</v>
      </c>
      <c r="D13722" s="4">
        <v>44987</v>
      </c>
      <c r="E13722" s="23">
        <v>2023</v>
      </c>
      <c r="F13722" s="19">
        <v>0</v>
      </c>
      <c r="G13722" s="19" t="str">
        <f>IF(Movies[[#This Row],[rating]]=0,"",Movies[[#This Row],[rating]])</f>
        <v/>
      </c>
      <c r="H13722" s="19" t="str">
        <f>IF(Movies[[#This Row],[rating]]=0,"No Rating","Rated")</f>
        <v>No Rating</v>
      </c>
      <c r="I13722" s="16" t="s">
        <v>1845</v>
      </c>
      <c r="J13722" s="29" t="s">
        <v>34</v>
      </c>
      <c r="K13722" s="19">
        <v>12.061</v>
      </c>
      <c r="L13722" s="26">
        <v>0</v>
      </c>
    </row>
    <row r="13723" spans="1:12" x14ac:dyDescent="0.3">
      <c r="A13723" s="14">
        <v>1068452</v>
      </c>
      <c r="B13723" s="16" t="s">
        <v>17263</v>
      </c>
      <c r="C13723" s="16" t="s">
        <v>595</v>
      </c>
      <c r="D13723" s="4">
        <v>45267</v>
      </c>
      <c r="E13723" s="23">
        <v>2023</v>
      </c>
      <c r="F13723" s="19">
        <v>7.7</v>
      </c>
      <c r="G13723" s="19">
        <f>IF(Movies[[#This Row],[rating]]=0,"",Movies[[#This Row],[rating]])</f>
        <v>7.7</v>
      </c>
      <c r="H13723" s="19" t="str">
        <f>IF(Movies[[#This Row],[rating]]=0,"No Rating","Rated")</f>
        <v>Rated</v>
      </c>
      <c r="I13723" s="16" t="s">
        <v>487</v>
      </c>
      <c r="J13723" s="29" t="s">
        <v>1033</v>
      </c>
      <c r="K13723" s="19">
        <v>12.05</v>
      </c>
      <c r="L13723" s="26">
        <v>45</v>
      </c>
    </row>
    <row r="13724" spans="1:12" x14ac:dyDescent="0.3">
      <c r="A13724" s="14">
        <v>1140056</v>
      </c>
      <c r="B13724" s="16" t="s">
        <v>17264</v>
      </c>
      <c r="C13724" s="16" t="s">
        <v>108</v>
      </c>
      <c r="D13724" s="4">
        <v>45113</v>
      </c>
      <c r="E13724" s="23">
        <v>2023</v>
      </c>
      <c r="F13724" s="19">
        <v>6.2</v>
      </c>
      <c r="G13724" s="19">
        <f>IF(Movies[[#This Row],[rating]]=0,"",Movies[[#This Row],[rating]])</f>
        <v>6.2</v>
      </c>
      <c r="H13724" s="19" t="str">
        <f>IF(Movies[[#This Row],[rating]]=0,"No Rating","Rated")</f>
        <v>Rated</v>
      </c>
      <c r="I13724" s="16" t="s">
        <v>30</v>
      </c>
      <c r="J13724" s="29" t="s">
        <v>110</v>
      </c>
      <c r="K13724" s="19">
        <v>12.035</v>
      </c>
      <c r="L13724" s="26">
        <v>243</v>
      </c>
    </row>
    <row r="13725" spans="1:12" x14ac:dyDescent="0.3">
      <c r="A13725" s="14">
        <v>1103856</v>
      </c>
      <c r="B13725" s="16" t="s">
        <v>17265</v>
      </c>
      <c r="C13725" s="16" t="s">
        <v>3926</v>
      </c>
      <c r="D13725" s="4">
        <v>45044</v>
      </c>
      <c r="E13725" s="23">
        <v>2023</v>
      </c>
      <c r="F13725" s="19">
        <v>4.8</v>
      </c>
      <c r="G13725" s="19">
        <f>IF(Movies[[#This Row],[rating]]=0,"",Movies[[#This Row],[rating]])</f>
        <v>4.8</v>
      </c>
      <c r="H13725" s="19" t="str">
        <f>IF(Movies[[#This Row],[rating]]=0,"No Rating","Rated")</f>
        <v>Rated</v>
      </c>
      <c r="I13725" s="16" t="s">
        <v>49</v>
      </c>
      <c r="J13725" s="29" t="s">
        <v>3927</v>
      </c>
      <c r="K13725" s="19">
        <v>11.988</v>
      </c>
      <c r="L13725" s="26">
        <v>6</v>
      </c>
    </row>
    <row r="13726" spans="1:12" x14ac:dyDescent="0.3">
      <c r="A13726" s="14">
        <v>1066298</v>
      </c>
      <c r="B13726" s="16" t="s">
        <v>17266</v>
      </c>
      <c r="C13726" s="16" t="s">
        <v>341</v>
      </c>
      <c r="D13726" s="4">
        <v>44948</v>
      </c>
      <c r="E13726" s="23">
        <v>2023</v>
      </c>
      <c r="F13726" s="19">
        <v>5.9</v>
      </c>
      <c r="G13726" s="19">
        <f>IF(Movies[[#This Row],[rating]]=0,"",Movies[[#This Row],[rating]])</f>
        <v>5.9</v>
      </c>
      <c r="H13726" s="19" t="str">
        <f>IF(Movies[[#This Row],[rating]]=0,"No Rating","Rated")</f>
        <v>Rated</v>
      </c>
      <c r="I13726" s="16" t="s">
        <v>17267</v>
      </c>
      <c r="J13726" s="29" t="s">
        <v>342</v>
      </c>
      <c r="K13726" s="19">
        <v>11.986000000000001</v>
      </c>
      <c r="L13726" s="26">
        <v>148</v>
      </c>
    </row>
    <row r="13727" spans="1:12" x14ac:dyDescent="0.3">
      <c r="A13727" s="14">
        <v>1006947</v>
      </c>
      <c r="B13727" s="16" t="s">
        <v>17268</v>
      </c>
      <c r="C13727" s="16" t="s">
        <v>10</v>
      </c>
      <c r="D13727" s="4">
        <v>45226</v>
      </c>
      <c r="E13727" s="23">
        <v>2023</v>
      </c>
      <c r="F13727" s="19">
        <v>5.4</v>
      </c>
      <c r="G13727" s="19">
        <f>IF(Movies[[#This Row],[rating]]=0,"",Movies[[#This Row],[rating]])</f>
        <v>5.4</v>
      </c>
      <c r="H13727" s="19" t="str">
        <f>IF(Movies[[#This Row],[rating]]=0,"No Rating","Rated")</f>
        <v>Rated</v>
      </c>
      <c r="I13727" s="16" t="s">
        <v>132</v>
      </c>
      <c r="J13727" s="29" t="s">
        <v>12</v>
      </c>
      <c r="K13727" s="19">
        <v>11.986000000000001</v>
      </c>
      <c r="L13727" s="26">
        <v>104</v>
      </c>
    </row>
    <row r="13728" spans="1:12" x14ac:dyDescent="0.3">
      <c r="A13728" s="14">
        <v>720557</v>
      </c>
      <c r="B13728" s="16" t="s">
        <v>17269</v>
      </c>
      <c r="C13728" s="16" t="s">
        <v>17270</v>
      </c>
      <c r="D13728" s="4">
        <v>45242</v>
      </c>
      <c r="E13728" s="23">
        <v>2023</v>
      </c>
      <c r="F13728" s="19">
        <v>5.8369999999999997</v>
      </c>
      <c r="G13728" s="19">
        <f>IF(Movies[[#This Row],[rating]]=0,"",Movies[[#This Row],[rating]])</f>
        <v>5.8369999999999997</v>
      </c>
      <c r="H13728" s="19" t="str">
        <f>IF(Movies[[#This Row],[rating]]=0,"No Rating","Rated")</f>
        <v>Rated</v>
      </c>
      <c r="I13728" s="16" t="s">
        <v>616</v>
      </c>
      <c r="J13728" s="29" t="s">
        <v>142</v>
      </c>
      <c r="K13728" s="19">
        <v>11.972</v>
      </c>
      <c r="L13728" s="26">
        <v>49</v>
      </c>
    </row>
    <row r="13729" spans="1:12" x14ac:dyDescent="0.3">
      <c r="A13729" s="14">
        <v>829361</v>
      </c>
      <c r="B13729" s="16" t="s">
        <v>17271</v>
      </c>
      <c r="C13729" s="16" t="s">
        <v>17272</v>
      </c>
      <c r="D13729" s="4">
        <v>45204</v>
      </c>
      <c r="E13729" s="23">
        <v>2023</v>
      </c>
      <c r="F13729" s="19">
        <v>7.5</v>
      </c>
      <c r="G13729" s="19">
        <f>IF(Movies[[#This Row],[rating]]=0,"",Movies[[#This Row],[rating]])</f>
        <v>7.5</v>
      </c>
      <c r="H13729" s="19" t="str">
        <f>IF(Movies[[#This Row],[rating]]=0,"No Rating","Rated")</f>
        <v>Rated</v>
      </c>
      <c r="I13729" s="16" t="s">
        <v>17273</v>
      </c>
      <c r="J13729" s="29" t="s">
        <v>12579</v>
      </c>
      <c r="K13729" s="19">
        <v>11.971</v>
      </c>
      <c r="L13729" s="26">
        <v>58</v>
      </c>
    </row>
    <row r="13730" spans="1:12" x14ac:dyDescent="0.3">
      <c r="A13730" s="14">
        <v>872954</v>
      </c>
      <c r="B13730" s="16" t="s">
        <v>17274</v>
      </c>
      <c r="C13730" s="16" t="s">
        <v>10</v>
      </c>
      <c r="D13730" s="4">
        <v>44932</v>
      </c>
      <c r="E13730" s="23">
        <v>2023</v>
      </c>
      <c r="F13730" s="19">
        <v>5.7779999999999996</v>
      </c>
      <c r="G13730" s="19">
        <f>IF(Movies[[#This Row],[rating]]=0,"",Movies[[#This Row],[rating]])</f>
        <v>5.7779999999999996</v>
      </c>
      <c r="H13730" s="19" t="str">
        <f>IF(Movies[[#This Row],[rating]]=0,"No Rating","Rated")</f>
        <v>Rated</v>
      </c>
      <c r="I13730" s="16" t="s">
        <v>2057</v>
      </c>
      <c r="J13730" s="29" t="s">
        <v>12</v>
      </c>
      <c r="K13730" s="19">
        <v>11.97</v>
      </c>
      <c r="L13730" s="26">
        <v>230</v>
      </c>
    </row>
    <row r="13731" spans="1:12" x14ac:dyDescent="0.3">
      <c r="A13731" s="14">
        <v>859235</v>
      </c>
      <c r="B13731" s="16" t="s">
        <v>17275</v>
      </c>
      <c r="C13731" s="16" t="s">
        <v>100</v>
      </c>
      <c r="D13731" s="4">
        <v>45184</v>
      </c>
      <c r="E13731" s="23">
        <v>2023</v>
      </c>
      <c r="F13731" s="19">
        <v>6.2</v>
      </c>
      <c r="G13731" s="19">
        <f>IF(Movies[[#This Row],[rating]]=0,"",Movies[[#This Row],[rating]])</f>
        <v>6.2</v>
      </c>
      <c r="H13731" s="19" t="str">
        <f>IF(Movies[[#This Row],[rating]]=0,"No Rating","Rated")</f>
        <v>Rated</v>
      </c>
      <c r="I13731" s="16" t="s">
        <v>1460</v>
      </c>
      <c r="J13731" s="29" t="s">
        <v>110</v>
      </c>
      <c r="K13731" s="19">
        <v>11.964</v>
      </c>
      <c r="L13731" s="26">
        <v>377</v>
      </c>
    </row>
    <row r="13732" spans="1:12" x14ac:dyDescent="0.3">
      <c r="A13732" s="14">
        <v>1146147</v>
      </c>
      <c r="B13732" s="16" t="s">
        <v>17276</v>
      </c>
      <c r="C13732" s="16" t="s">
        <v>10</v>
      </c>
      <c r="D13732" s="4">
        <v>45197</v>
      </c>
      <c r="E13732" s="23">
        <v>2023</v>
      </c>
      <c r="F13732" s="19">
        <v>6.2</v>
      </c>
      <c r="G13732" s="19">
        <f>IF(Movies[[#This Row],[rating]]=0,"",Movies[[#This Row],[rating]])</f>
        <v>6.2</v>
      </c>
      <c r="H13732" s="19" t="str">
        <f>IF(Movies[[#This Row],[rating]]=0,"No Rating","Rated")</f>
        <v>Rated</v>
      </c>
      <c r="I13732" s="16" t="s">
        <v>17277</v>
      </c>
      <c r="J13732" s="29" t="s">
        <v>12</v>
      </c>
      <c r="K13732" s="19">
        <v>11.961</v>
      </c>
      <c r="L13732" s="26">
        <v>21</v>
      </c>
    </row>
    <row r="13733" spans="1:12" x14ac:dyDescent="0.3">
      <c r="A13733" s="14">
        <v>878375</v>
      </c>
      <c r="B13733" s="16" t="s">
        <v>17278</v>
      </c>
      <c r="C13733" s="16" t="s">
        <v>10</v>
      </c>
      <c r="D13733" s="4">
        <v>45013</v>
      </c>
      <c r="E13733" s="23">
        <v>2023</v>
      </c>
      <c r="F13733" s="19">
        <v>5.9</v>
      </c>
      <c r="G13733" s="19">
        <f>IF(Movies[[#This Row],[rating]]=0,"",Movies[[#This Row],[rating]])</f>
        <v>5.9</v>
      </c>
      <c r="H13733" s="19" t="str">
        <f>IF(Movies[[#This Row],[rating]]=0,"No Rating","Rated")</f>
        <v>Rated</v>
      </c>
      <c r="I13733" s="16" t="s">
        <v>49</v>
      </c>
      <c r="J13733" s="29" t="s">
        <v>12</v>
      </c>
      <c r="K13733" s="19">
        <v>11.956</v>
      </c>
      <c r="L13733" s="26">
        <v>110</v>
      </c>
    </row>
    <row r="13734" spans="1:12" x14ac:dyDescent="0.3">
      <c r="A13734" s="14">
        <v>1113448</v>
      </c>
      <c r="B13734" s="16" t="s">
        <v>17279</v>
      </c>
      <c r="C13734" s="16" t="s">
        <v>647</v>
      </c>
      <c r="D13734" s="4">
        <v>45183</v>
      </c>
      <c r="E13734" s="23">
        <v>2023</v>
      </c>
      <c r="F13734" s="19">
        <v>6.2</v>
      </c>
      <c r="G13734" s="19">
        <f>IF(Movies[[#This Row],[rating]]=0,"",Movies[[#This Row],[rating]])</f>
        <v>6.2</v>
      </c>
      <c r="H13734" s="19" t="str">
        <f>IF(Movies[[#This Row],[rating]]=0,"No Rating","Rated")</f>
        <v>Rated</v>
      </c>
      <c r="I13734" s="16" t="s">
        <v>1205</v>
      </c>
      <c r="J13734" s="29" t="s">
        <v>648</v>
      </c>
      <c r="K13734" s="19">
        <v>11.949</v>
      </c>
      <c r="L13734" s="26">
        <v>107</v>
      </c>
    </row>
    <row r="13735" spans="1:12" x14ac:dyDescent="0.3">
      <c r="A13735" s="14">
        <v>917007</v>
      </c>
      <c r="B13735" s="16" t="s">
        <v>17280</v>
      </c>
      <c r="C13735" s="16" t="s">
        <v>10</v>
      </c>
      <c r="D13735" s="4">
        <v>44967</v>
      </c>
      <c r="E13735" s="23">
        <v>2023</v>
      </c>
      <c r="F13735" s="19">
        <v>6.3</v>
      </c>
      <c r="G13735" s="19">
        <f>IF(Movies[[#This Row],[rating]]=0,"",Movies[[#This Row],[rating]])</f>
        <v>6.3</v>
      </c>
      <c r="H13735" s="19" t="str">
        <f>IF(Movies[[#This Row],[rating]]=0,"No Rating","Rated")</f>
        <v>Rated</v>
      </c>
      <c r="I13735" s="16" t="s">
        <v>468</v>
      </c>
      <c r="J13735" s="29" t="s">
        <v>12</v>
      </c>
      <c r="K13735" s="19">
        <v>11.945</v>
      </c>
      <c r="L13735" s="26">
        <v>223</v>
      </c>
    </row>
    <row r="13736" spans="1:12" x14ac:dyDescent="0.3">
      <c r="A13736" s="14">
        <v>828899</v>
      </c>
      <c r="B13736" s="16" t="s">
        <v>17281</v>
      </c>
      <c r="C13736" s="16" t="s">
        <v>10</v>
      </c>
      <c r="D13736" s="4">
        <v>45160</v>
      </c>
      <c r="E13736" s="23">
        <v>2023</v>
      </c>
      <c r="F13736" s="19">
        <v>6.7</v>
      </c>
      <c r="G13736" s="19">
        <f>IF(Movies[[#This Row],[rating]]=0,"",Movies[[#This Row],[rating]])</f>
        <v>6.7</v>
      </c>
      <c r="H13736" s="19" t="str">
        <f>IF(Movies[[#This Row],[rating]]=0,"No Rating","Rated")</f>
        <v>Rated</v>
      </c>
      <c r="I13736" s="16" t="s">
        <v>17282</v>
      </c>
      <c r="J13736" s="29" t="s">
        <v>12</v>
      </c>
      <c r="K13736" s="19">
        <v>11.942</v>
      </c>
      <c r="L13736" s="26">
        <v>55</v>
      </c>
    </row>
    <row r="13737" spans="1:12" x14ac:dyDescent="0.3">
      <c r="A13737" s="14">
        <v>746524</v>
      </c>
      <c r="B13737" s="16" t="s">
        <v>3671</v>
      </c>
      <c r="C13737" s="16" t="s">
        <v>10</v>
      </c>
      <c r="D13737" s="4">
        <v>44938</v>
      </c>
      <c r="E13737" s="23">
        <v>2023</v>
      </c>
      <c r="F13737" s="19">
        <v>6.5</v>
      </c>
      <c r="G13737" s="19">
        <f>IF(Movies[[#This Row],[rating]]=0,"",Movies[[#This Row],[rating]])</f>
        <v>6.5</v>
      </c>
      <c r="H13737" s="19" t="str">
        <f>IF(Movies[[#This Row],[rating]]=0,"No Rating","Rated")</f>
        <v>Rated</v>
      </c>
      <c r="I13737" s="16" t="s">
        <v>183</v>
      </c>
      <c r="J13737" s="29" t="s">
        <v>12</v>
      </c>
      <c r="K13737" s="19">
        <v>11.936999999999999</v>
      </c>
      <c r="L13737" s="26">
        <v>191</v>
      </c>
    </row>
    <row r="13738" spans="1:12" x14ac:dyDescent="0.3">
      <c r="A13738" s="14">
        <v>1029880</v>
      </c>
      <c r="B13738" s="16" t="s">
        <v>17283</v>
      </c>
      <c r="C13738" s="16" t="s">
        <v>1109</v>
      </c>
      <c r="D13738" s="4">
        <v>45274</v>
      </c>
      <c r="E13738" s="23">
        <v>2023</v>
      </c>
      <c r="F13738" s="19">
        <v>5.9</v>
      </c>
      <c r="G13738" s="19">
        <f>IF(Movies[[#This Row],[rating]]=0,"",Movies[[#This Row],[rating]])</f>
        <v>5.9</v>
      </c>
      <c r="H13738" s="19" t="str">
        <f>IF(Movies[[#This Row],[rating]]=0,"No Rating","Rated")</f>
        <v>Rated</v>
      </c>
      <c r="I13738" s="16" t="s">
        <v>178</v>
      </c>
      <c r="J13738" s="29" t="s">
        <v>648</v>
      </c>
      <c r="K13738" s="19">
        <v>11.929</v>
      </c>
      <c r="L13738" s="26">
        <v>49</v>
      </c>
    </row>
    <row r="13739" spans="1:12" x14ac:dyDescent="0.3">
      <c r="A13739" s="14">
        <v>1020662</v>
      </c>
      <c r="B13739" s="16" t="s">
        <v>17284</v>
      </c>
      <c r="C13739" s="16" t="s">
        <v>10</v>
      </c>
      <c r="D13739" s="4">
        <v>45149</v>
      </c>
      <c r="E13739" s="23">
        <v>2023</v>
      </c>
      <c r="F13739" s="19">
        <v>6</v>
      </c>
      <c r="G13739" s="19">
        <f>IF(Movies[[#This Row],[rating]]=0,"",Movies[[#This Row],[rating]])</f>
        <v>6</v>
      </c>
      <c r="H13739" s="19" t="str">
        <f>IF(Movies[[#This Row],[rating]]=0,"No Rating","Rated")</f>
        <v>Rated</v>
      </c>
      <c r="I13739" s="16" t="s">
        <v>2721</v>
      </c>
      <c r="J13739" s="29" t="s">
        <v>12</v>
      </c>
      <c r="K13739" s="19">
        <v>11.904999999999999</v>
      </c>
      <c r="L13739" s="26">
        <v>56</v>
      </c>
    </row>
    <row r="13740" spans="1:12" x14ac:dyDescent="0.3">
      <c r="A13740" s="14">
        <v>1035806</v>
      </c>
      <c r="B13740" s="16" t="s">
        <v>17285</v>
      </c>
      <c r="C13740" s="16" t="s">
        <v>172</v>
      </c>
      <c r="D13740" s="4">
        <v>44946</v>
      </c>
      <c r="E13740" s="23">
        <v>2023</v>
      </c>
      <c r="F13740" s="19">
        <v>5.4</v>
      </c>
      <c r="G13740" s="19">
        <f>IF(Movies[[#This Row],[rating]]=0,"",Movies[[#This Row],[rating]])</f>
        <v>5.4</v>
      </c>
      <c r="H13740" s="19" t="str">
        <f>IF(Movies[[#This Row],[rating]]=0,"No Rating","Rated")</f>
        <v>Rated</v>
      </c>
      <c r="I13740" s="16" t="s">
        <v>78</v>
      </c>
      <c r="J13740" s="29" t="s">
        <v>12</v>
      </c>
      <c r="K13740" s="19">
        <v>11.88</v>
      </c>
      <c r="L13740" s="26">
        <v>175</v>
      </c>
    </row>
    <row r="13741" spans="1:12" x14ac:dyDescent="0.3">
      <c r="A13741" s="14">
        <v>1217455</v>
      </c>
      <c r="B13741" s="16" t="s">
        <v>17286</v>
      </c>
      <c r="C13741" s="16" t="s">
        <v>108</v>
      </c>
      <c r="D13741" s="4">
        <v>45273</v>
      </c>
      <c r="E13741" s="23">
        <v>2023</v>
      </c>
      <c r="F13741" s="19">
        <v>7.4</v>
      </c>
      <c r="G13741" s="19">
        <f>IF(Movies[[#This Row],[rating]]=0,"",Movies[[#This Row],[rating]])</f>
        <v>7.4</v>
      </c>
      <c r="H13741" s="19" t="str">
        <f>IF(Movies[[#This Row],[rating]]=0,"No Rating","Rated")</f>
        <v>Rated</v>
      </c>
      <c r="I13741" s="16" t="s">
        <v>2702</v>
      </c>
      <c r="J13741" s="29" t="s">
        <v>110</v>
      </c>
      <c r="K13741" s="19">
        <v>11.878</v>
      </c>
      <c r="L13741" s="26">
        <v>15</v>
      </c>
    </row>
    <row r="13742" spans="1:12" x14ac:dyDescent="0.3">
      <c r="A13742" s="14">
        <v>1153366</v>
      </c>
      <c r="B13742" s="16" t="s">
        <v>17287</v>
      </c>
      <c r="C13742" s="16" t="s">
        <v>13732</v>
      </c>
      <c r="D13742" s="4">
        <v>45141</v>
      </c>
      <c r="E13742" s="23">
        <v>2023</v>
      </c>
      <c r="F13742" s="19">
        <v>6.4</v>
      </c>
      <c r="G13742" s="19">
        <f>IF(Movies[[#This Row],[rating]]=0,"",Movies[[#This Row],[rating]])</f>
        <v>6.4</v>
      </c>
      <c r="H13742" s="19" t="str">
        <f>IF(Movies[[#This Row],[rating]]=0,"No Rating","Rated")</f>
        <v>Rated</v>
      </c>
      <c r="I13742" s="16" t="s">
        <v>17288</v>
      </c>
      <c r="J13742" s="29" t="s">
        <v>1122</v>
      </c>
      <c r="K13742" s="19">
        <v>11.872999999999999</v>
      </c>
      <c r="L13742" s="26">
        <v>64</v>
      </c>
    </row>
    <row r="13743" spans="1:12" x14ac:dyDescent="0.3">
      <c r="A13743" s="14">
        <v>1101799</v>
      </c>
      <c r="B13743" s="16" t="s">
        <v>17289</v>
      </c>
      <c r="C13743" s="16" t="s">
        <v>74</v>
      </c>
      <c r="D13743" s="4">
        <v>45030</v>
      </c>
      <c r="E13743" s="23">
        <v>2023</v>
      </c>
      <c r="F13743" s="19">
        <v>6.9</v>
      </c>
      <c r="G13743" s="19">
        <f>IF(Movies[[#This Row],[rating]]=0,"",Movies[[#This Row],[rating]])</f>
        <v>6.9</v>
      </c>
      <c r="H13743" s="19" t="str">
        <f>IF(Movies[[#This Row],[rating]]=0,"No Rating","Rated")</f>
        <v>Rated</v>
      </c>
      <c r="I13743" s="16" t="s">
        <v>30</v>
      </c>
      <c r="J13743" s="29" t="s">
        <v>34</v>
      </c>
      <c r="K13743" s="19">
        <v>11.869</v>
      </c>
      <c r="L13743" s="26">
        <v>124</v>
      </c>
    </row>
    <row r="13744" spans="1:12" x14ac:dyDescent="0.3">
      <c r="A13744" s="14">
        <v>1023962</v>
      </c>
      <c r="B13744" s="16" t="s">
        <v>17290</v>
      </c>
      <c r="C13744" s="16" t="s">
        <v>510</v>
      </c>
      <c r="D13744" s="4">
        <v>45239</v>
      </c>
      <c r="E13744" s="23">
        <v>2023</v>
      </c>
      <c r="F13744" s="19">
        <v>7.1</v>
      </c>
      <c r="G13744" s="19">
        <f>IF(Movies[[#This Row],[rating]]=0,"",Movies[[#This Row],[rating]])</f>
        <v>7.1</v>
      </c>
      <c r="H13744" s="19" t="str">
        <f>IF(Movies[[#This Row],[rating]]=0,"No Rating","Rated")</f>
        <v>Rated</v>
      </c>
      <c r="I13744" s="16" t="s">
        <v>49</v>
      </c>
      <c r="J13744" s="29" t="s">
        <v>511</v>
      </c>
      <c r="K13744" s="19">
        <v>11.832000000000001</v>
      </c>
      <c r="L13744" s="26">
        <v>30</v>
      </c>
    </row>
    <row r="13745" spans="1:12" x14ac:dyDescent="0.3">
      <c r="A13745" s="14">
        <v>502345</v>
      </c>
      <c r="B13745" s="16" t="s">
        <v>17291</v>
      </c>
      <c r="C13745" s="16" t="s">
        <v>367</v>
      </c>
      <c r="D13745" s="4">
        <v>45204</v>
      </c>
      <c r="E13745" s="23">
        <v>2023</v>
      </c>
      <c r="F13745" s="19">
        <v>7</v>
      </c>
      <c r="G13745" s="19">
        <f>IF(Movies[[#This Row],[rating]]=0,"",Movies[[#This Row],[rating]])</f>
        <v>7</v>
      </c>
      <c r="H13745" s="19" t="str">
        <f>IF(Movies[[#This Row],[rating]]=0,"No Rating","Rated")</f>
        <v>Rated</v>
      </c>
      <c r="I13745" s="16" t="s">
        <v>128</v>
      </c>
      <c r="J13745" s="29" t="s">
        <v>12</v>
      </c>
      <c r="K13745" s="19">
        <v>11.83</v>
      </c>
      <c r="L13745" s="26">
        <v>55</v>
      </c>
    </row>
    <row r="13746" spans="1:12" x14ac:dyDescent="0.3">
      <c r="A13746" s="14">
        <v>1127936</v>
      </c>
      <c r="B13746" s="16" t="s">
        <v>17292</v>
      </c>
      <c r="C13746" s="16" t="s">
        <v>17293</v>
      </c>
      <c r="D13746" s="4">
        <v>45249</v>
      </c>
      <c r="E13746" s="23">
        <v>2023</v>
      </c>
      <c r="F13746" s="19">
        <v>6.5</v>
      </c>
      <c r="G13746" s="19">
        <f>IF(Movies[[#This Row],[rating]]=0,"",Movies[[#This Row],[rating]])</f>
        <v>6.5</v>
      </c>
      <c r="H13746" s="19" t="str">
        <f>IF(Movies[[#This Row],[rating]]=0,"No Rating","Rated")</f>
        <v>Rated</v>
      </c>
      <c r="I13746" s="16" t="s">
        <v>976</v>
      </c>
      <c r="J13746" s="29" t="s">
        <v>12</v>
      </c>
      <c r="K13746" s="19">
        <v>11.827</v>
      </c>
      <c r="L13746" s="26">
        <v>41</v>
      </c>
    </row>
    <row r="13747" spans="1:12" x14ac:dyDescent="0.3">
      <c r="A13747" s="14">
        <v>824016</v>
      </c>
      <c r="B13747" s="16" t="s">
        <v>17294</v>
      </c>
      <c r="C13747" s="16" t="s">
        <v>17295</v>
      </c>
      <c r="D13747" s="4">
        <v>45197</v>
      </c>
      <c r="E13747" s="23">
        <v>2023</v>
      </c>
      <c r="F13747" s="19">
        <v>5.4</v>
      </c>
      <c r="G13747" s="19">
        <f>IF(Movies[[#This Row],[rating]]=0,"",Movies[[#This Row],[rating]])</f>
        <v>5.4</v>
      </c>
      <c r="H13747" s="19" t="str">
        <f>IF(Movies[[#This Row],[rating]]=0,"No Rating","Rated")</f>
        <v>Rated</v>
      </c>
      <c r="I13747" s="16" t="s">
        <v>180</v>
      </c>
      <c r="J13747" s="29" t="s">
        <v>12</v>
      </c>
      <c r="K13747" s="19">
        <v>11.778</v>
      </c>
      <c r="L13747" s="26">
        <v>170</v>
      </c>
    </row>
    <row r="13748" spans="1:12" x14ac:dyDescent="0.3">
      <c r="A13748" s="14">
        <v>1001026</v>
      </c>
      <c r="B13748" s="16" t="s">
        <v>17296</v>
      </c>
      <c r="C13748" s="16" t="s">
        <v>838</v>
      </c>
      <c r="D13748" s="4">
        <v>45280</v>
      </c>
      <c r="E13748" s="23">
        <v>2023</v>
      </c>
      <c r="F13748" s="19">
        <v>5.9240000000000004</v>
      </c>
      <c r="G13748" s="19">
        <f>IF(Movies[[#This Row],[rating]]=0,"",Movies[[#This Row],[rating]])</f>
        <v>5.9240000000000004</v>
      </c>
      <c r="H13748" s="19" t="str">
        <f>IF(Movies[[#This Row],[rating]]=0,"No Rating","Rated")</f>
        <v>Rated</v>
      </c>
      <c r="I13748" s="16" t="s">
        <v>30</v>
      </c>
      <c r="J13748" s="29" t="s">
        <v>110</v>
      </c>
      <c r="K13748" s="19">
        <v>11.776999999999999</v>
      </c>
      <c r="L13748" s="26">
        <v>139</v>
      </c>
    </row>
    <row r="13749" spans="1:12" x14ac:dyDescent="0.3">
      <c r="A13749" s="14">
        <v>776098</v>
      </c>
      <c r="B13749" s="16" t="s">
        <v>17297</v>
      </c>
      <c r="C13749" s="16" t="s">
        <v>10</v>
      </c>
      <c r="D13749" s="4">
        <v>44994</v>
      </c>
      <c r="E13749" s="23">
        <v>2023</v>
      </c>
      <c r="F13749" s="19">
        <v>7</v>
      </c>
      <c r="G13749" s="19">
        <f>IF(Movies[[#This Row],[rating]]=0,"",Movies[[#This Row],[rating]])</f>
        <v>7</v>
      </c>
      <c r="H13749" s="19" t="str">
        <f>IF(Movies[[#This Row],[rating]]=0,"No Rating","Rated")</f>
        <v>Rated</v>
      </c>
      <c r="I13749" s="16" t="s">
        <v>1235</v>
      </c>
      <c r="J13749" s="29" t="s">
        <v>12</v>
      </c>
      <c r="K13749" s="19">
        <v>11.775</v>
      </c>
      <c r="L13749" s="26">
        <v>73</v>
      </c>
    </row>
    <row r="13750" spans="1:12" x14ac:dyDescent="0.3">
      <c r="A13750" s="14">
        <v>942199</v>
      </c>
      <c r="B13750" s="16" t="s">
        <v>17298</v>
      </c>
      <c r="C13750" s="16" t="s">
        <v>432</v>
      </c>
      <c r="D13750" s="4">
        <v>45014</v>
      </c>
      <c r="E13750" s="23">
        <v>2023</v>
      </c>
      <c r="F13750" s="19">
        <v>5.9</v>
      </c>
      <c r="G13750" s="19">
        <f>IF(Movies[[#This Row],[rating]]=0,"",Movies[[#This Row],[rating]])</f>
        <v>5.9</v>
      </c>
      <c r="H13750" s="19" t="str">
        <f>IF(Movies[[#This Row],[rating]]=0,"No Rating","Rated")</f>
        <v>Rated</v>
      </c>
      <c r="I13750" s="16" t="s">
        <v>1367</v>
      </c>
      <c r="J13750" s="29" t="s">
        <v>12</v>
      </c>
      <c r="K13750" s="19">
        <v>11.773</v>
      </c>
      <c r="L13750" s="26">
        <v>187</v>
      </c>
    </row>
    <row r="13751" spans="1:12" x14ac:dyDescent="0.3">
      <c r="A13751" s="14">
        <v>1131755</v>
      </c>
      <c r="B13751" s="16" t="s">
        <v>17299</v>
      </c>
      <c r="C13751" s="16" t="s">
        <v>10</v>
      </c>
      <c r="D13751" s="4">
        <v>45268</v>
      </c>
      <c r="E13751" s="23">
        <v>2023</v>
      </c>
      <c r="F13751" s="19">
        <v>5.7</v>
      </c>
      <c r="G13751" s="19">
        <f>IF(Movies[[#This Row],[rating]]=0,"",Movies[[#This Row],[rating]])</f>
        <v>5.7</v>
      </c>
      <c r="H13751" s="19" t="str">
        <f>IF(Movies[[#This Row],[rating]]=0,"No Rating","Rated")</f>
        <v>Rated</v>
      </c>
      <c r="I13751" s="16" t="s">
        <v>468</v>
      </c>
      <c r="J13751" s="29" t="s">
        <v>12</v>
      </c>
      <c r="K13751" s="19">
        <v>11.749000000000001</v>
      </c>
      <c r="L13751" s="26">
        <v>63</v>
      </c>
    </row>
    <row r="13752" spans="1:12" x14ac:dyDescent="0.3">
      <c r="A13752" s="14">
        <v>1058696</v>
      </c>
      <c r="B13752" s="16" t="s">
        <v>17300</v>
      </c>
      <c r="C13752" s="16" t="s">
        <v>2088</v>
      </c>
      <c r="D13752" s="4">
        <v>45177</v>
      </c>
      <c r="E13752" s="23">
        <v>2023</v>
      </c>
      <c r="F13752" s="19">
        <v>6.7</v>
      </c>
      <c r="G13752" s="19">
        <f>IF(Movies[[#This Row],[rating]]=0,"",Movies[[#This Row],[rating]])</f>
        <v>6.7</v>
      </c>
      <c r="H13752" s="19" t="str">
        <f>IF(Movies[[#This Row],[rating]]=0,"No Rating","Rated")</f>
        <v>Rated</v>
      </c>
      <c r="I13752" s="16" t="s">
        <v>17301</v>
      </c>
      <c r="J13752" s="29" t="s">
        <v>34</v>
      </c>
      <c r="K13752" s="19">
        <v>11.73</v>
      </c>
      <c r="L13752" s="26">
        <v>80</v>
      </c>
    </row>
    <row r="13753" spans="1:12" x14ac:dyDescent="0.3">
      <c r="A13753" s="14">
        <v>1223142</v>
      </c>
      <c r="B13753" s="16" t="s">
        <v>17302</v>
      </c>
      <c r="C13753" s="16" t="s">
        <v>94</v>
      </c>
      <c r="D13753" s="4">
        <v>45261</v>
      </c>
      <c r="E13753" s="23">
        <v>2023</v>
      </c>
      <c r="F13753" s="19">
        <v>1</v>
      </c>
      <c r="G13753" s="19">
        <f>IF(Movies[[#This Row],[rating]]=0,"",Movies[[#This Row],[rating]])</f>
        <v>1</v>
      </c>
      <c r="H13753" s="19" t="str">
        <f>IF(Movies[[#This Row],[rating]]=0,"No Rating","Rated")</f>
        <v>Rated</v>
      </c>
      <c r="I13753" s="16" t="s">
        <v>33</v>
      </c>
      <c r="J13753" s="29" t="s">
        <v>96</v>
      </c>
      <c r="K13753" s="19">
        <v>11.728</v>
      </c>
      <c r="L13753" s="26">
        <v>1</v>
      </c>
    </row>
    <row r="13754" spans="1:12" x14ac:dyDescent="0.3">
      <c r="A13754" s="14">
        <v>997776</v>
      </c>
      <c r="B13754" s="16" t="s">
        <v>17303</v>
      </c>
      <c r="C13754" s="16" t="s">
        <v>10</v>
      </c>
      <c r="D13754" s="4">
        <v>45041</v>
      </c>
      <c r="E13754" s="23">
        <v>2023</v>
      </c>
      <c r="F13754" s="19">
        <v>7.1</v>
      </c>
      <c r="G13754" s="19">
        <f>IF(Movies[[#This Row],[rating]]=0,"",Movies[[#This Row],[rating]])</f>
        <v>7.1</v>
      </c>
      <c r="H13754" s="19" t="str">
        <f>IF(Movies[[#This Row],[rating]]=0,"No Rating","Rated")</f>
        <v>Rated</v>
      </c>
      <c r="I13754" s="16" t="s">
        <v>4841</v>
      </c>
      <c r="J13754" s="29" t="s">
        <v>12</v>
      </c>
      <c r="K13754" s="19">
        <v>11.728</v>
      </c>
      <c r="L13754" s="26">
        <v>108</v>
      </c>
    </row>
    <row r="13755" spans="1:12" x14ac:dyDescent="0.3">
      <c r="A13755" s="14">
        <v>1118203</v>
      </c>
      <c r="B13755" s="16" t="s">
        <v>17304</v>
      </c>
      <c r="C13755" s="16" t="s">
        <v>10</v>
      </c>
      <c r="D13755" s="4">
        <v>45061</v>
      </c>
      <c r="E13755" s="23">
        <v>2023</v>
      </c>
      <c r="F13755" s="19">
        <v>6.1</v>
      </c>
      <c r="G13755" s="19">
        <f>IF(Movies[[#This Row],[rating]]=0,"",Movies[[#This Row],[rating]])</f>
        <v>6.1</v>
      </c>
      <c r="H13755" s="19" t="str">
        <f>IF(Movies[[#This Row],[rating]]=0,"No Rating","Rated")</f>
        <v>Rated</v>
      </c>
      <c r="I13755" s="16" t="s">
        <v>356</v>
      </c>
      <c r="J13755" s="29" t="s">
        <v>12</v>
      </c>
      <c r="K13755" s="19">
        <v>11.715999999999999</v>
      </c>
      <c r="L13755" s="26">
        <v>37</v>
      </c>
    </row>
    <row r="13756" spans="1:12" x14ac:dyDescent="0.3">
      <c r="A13756" s="14">
        <v>949229</v>
      </c>
      <c r="B13756" s="16" t="s">
        <v>16519</v>
      </c>
      <c r="C13756" s="16" t="s">
        <v>595</v>
      </c>
      <c r="D13756" s="4">
        <v>45217</v>
      </c>
      <c r="E13756" s="23">
        <v>2023</v>
      </c>
      <c r="F13756" s="19">
        <v>6.9</v>
      </c>
      <c r="G13756" s="19">
        <f>IF(Movies[[#This Row],[rating]]=0,"",Movies[[#This Row],[rating]])</f>
        <v>6.9</v>
      </c>
      <c r="H13756" s="19" t="str">
        <f>IF(Movies[[#This Row],[rating]]=0,"No Rating","Rated")</f>
        <v>Rated</v>
      </c>
      <c r="I13756" s="16" t="s">
        <v>78</v>
      </c>
      <c r="J13756" s="29" t="s">
        <v>597</v>
      </c>
      <c r="K13756" s="19">
        <v>11.715999999999999</v>
      </c>
      <c r="L13756" s="26">
        <v>92</v>
      </c>
    </row>
    <row r="13757" spans="1:12" x14ac:dyDescent="0.3">
      <c r="A13757" s="14">
        <v>1189198</v>
      </c>
      <c r="B13757" s="16" t="s">
        <v>17305</v>
      </c>
      <c r="C13757" s="16" t="s">
        <v>14</v>
      </c>
      <c r="D13757" s="4">
        <v>45252</v>
      </c>
      <c r="E13757" s="23">
        <v>2023</v>
      </c>
      <c r="F13757" s="19">
        <v>6.6</v>
      </c>
      <c r="G13757" s="19">
        <f>IF(Movies[[#This Row],[rating]]=0,"",Movies[[#This Row],[rating]])</f>
        <v>6.6</v>
      </c>
      <c r="H13757" s="19" t="str">
        <f>IF(Movies[[#This Row],[rating]]=0,"No Rating","Rated")</f>
        <v>Rated</v>
      </c>
      <c r="I13757" s="16" t="s">
        <v>5807</v>
      </c>
      <c r="J13757" s="29" t="s">
        <v>12</v>
      </c>
      <c r="K13757" s="19">
        <v>11.702999999999999</v>
      </c>
      <c r="L13757" s="26">
        <v>211</v>
      </c>
    </row>
    <row r="13758" spans="1:12" x14ac:dyDescent="0.3">
      <c r="A13758" s="14">
        <v>1027159</v>
      </c>
      <c r="B13758" s="16" t="s">
        <v>17306</v>
      </c>
      <c r="C13758" s="16" t="s">
        <v>144</v>
      </c>
      <c r="D13758" s="4">
        <v>45036</v>
      </c>
      <c r="E13758" s="23">
        <v>2023</v>
      </c>
      <c r="F13758" s="19">
        <v>6.2</v>
      </c>
      <c r="G13758" s="19">
        <f>IF(Movies[[#This Row],[rating]]=0,"",Movies[[#This Row],[rating]])</f>
        <v>6.2</v>
      </c>
      <c r="H13758" s="19" t="str">
        <f>IF(Movies[[#This Row],[rating]]=0,"No Rating","Rated")</f>
        <v>Rated</v>
      </c>
      <c r="I13758" s="16" t="s">
        <v>17307</v>
      </c>
      <c r="J13758" s="29" t="s">
        <v>146</v>
      </c>
      <c r="K13758" s="19">
        <v>11.686999999999999</v>
      </c>
      <c r="L13758" s="26">
        <v>38</v>
      </c>
    </row>
    <row r="13759" spans="1:12" x14ac:dyDescent="0.3">
      <c r="A13759" s="14">
        <v>1157132</v>
      </c>
      <c r="B13759" s="16" t="s">
        <v>17308</v>
      </c>
      <c r="C13759" s="16" t="s">
        <v>10221</v>
      </c>
      <c r="D13759" s="4">
        <v>45213</v>
      </c>
      <c r="E13759" s="23">
        <v>2023</v>
      </c>
      <c r="F13759" s="19">
        <v>5.5</v>
      </c>
      <c r="G13759" s="19">
        <f>IF(Movies[[#This Row],[rating]]=0,"",Movies[[#This Row],[rating]])</f>
        <v>5.5</v>
      </c>
      <c r="H13759" s="19" t="str">
        <f>IF(Movies[[#This Row],[rating]]=0,"No Rating","Rated")</f>
        <v>Rated</v>
      </c>
      <c r="I13759" s="16" t="s">
        <v>636</v>
      </c>
      <c r="J13759" s="29" t="s">
        <v>605</v>
      </c>
      <c r="K13759" s="19">
        <v>11.676</v>
      </c>
      <c r="L13759" s="26">
        <v>10</v>
      </c>
    </row>
    <row r="13760" spans="1:12" x14ac:dyDescent="0.3">
      <c r="A13760" s="14">
        <v>1108958</v>
      </c>
      <c r="B13760" s="16" t="s">
        <v>223</v>
      </c>
      <c r="C13760" s="16" t="s">
        <v>51</v>
      </c>
      <c r="D13760" s="4">
        <v>45009</v>
      </c>
      <c r="E13760" s="23">
        <v>2023</v>
      </c>
      <c r="F13760" s="19">
        <v>4</v>
      </c>
      <c r="G13760" s="19">
        <f>IF(Movies[[#This Row],[rating]]=0,"",Movies[[#This Row],[rating]])</f>
        <v>4</v>
      </c>
      <c r="H13760" s="19" t="str">
        <f>IF(Movies[[#This Row],[rating]]=0,"No Rating","Rated")</f>
        <v>Rated</v>
      </c>
      <c r="I13760" s="16" t="s">
        <v>17309</v>
      </c>
      <c r="J13760" s="29" t="s">
        <v>34</v>
      </c>
      <c r="K13760" s="19">
        <v>11.673</v>
      </c>
      <c r="L13760" s="26">
        <v>3</v>
      </c>
    </row>
    <row r="13761" spans="1:12" x14ac:dyDescent="0.3">
      <c r="A13761" s="14">
        <v>1033774</v>
      </c>
      <c r="B13761" s="16" t="s">
        <v>17310</v>
      </c>
      <c r="C13761" s="16" t="s">
        <v>877</v>
      </c>
      <c r="D13761" s="4">
        <v>45225</v>
      </c>
      <c r="E13761" s="23">
        <v>2023</v>
      </c>
      <c r="F13761" s="19">
        <v>8</v>
      </c>
      <c r="G13761" s="19">
        <f>IF(Movies[[#This Row],[rating]]=0,"",Movies[[#This Row],[rating]])</f>
        <v>8</v>
      </c>
      <c r="H13761" s="19" t="str">
        <f>IF(Movies[[#This Row],[rating]]=0,"No Rating","Rated")</f>
        <v>Rated</v>
      </c>
      <c r="I13761" s="16" t="s">
        <v>3422</v>
      </c>
      <c r="J13761" s="29" t="s">
        <v>774</v>
      </c>
      <c r="K13761" s="19">
        <v>11.651</v>
      </c>
      <c r="L13761" s="26">
        <v>28</v>
      </c>
    </row>
    <row r="13762" spans="1:12" x14ac:dyDescent="0.3">
      <c r="A13762" s="14">
        <v>1095873</v>
      </c>
      <c r="B13762" s="16" t="s">
        <v>17311</v>
      </c>
      <c r="C13762" s="16" t="s">
        <v>838</v>
      </c>
      <c r="D13762" s="4">
        <v>45231</v>
      </c>
      <c r="E13762" s="23">
        <v>2023</v>
      </c>
      <c r="F13762" s="19">
        <v>6.2</v>
      </c>
      <c r="G13762" s="19">
        <f>IF(Movies[[#This Row],[rating]]=0,"",Movies[[#This Row],[rating]])</f>
        <v>6.2</v>
      </c>
      <c r="H13762" s="19" t="str">
        <f>IF(Movies[[#This Row],[rating]]=0,"No Rating","Rated")</f>
        <v>Rated</v>
      </c>
      <c r="I13762" s="16" t="s">
        <v>17312</v>
      </c>
      <c r="J13762" s="29" t="s">
        <v>110</v>
      </c>
      <c r="K13762" s="19">
        <v>11.644</v>
      </c>
      <c r="L13762" s="26">
        <v>44</v>
      </c>
    </row>
    <row r="13763" spans="1:12" x14ac:dyDescent="0.3">
      <c r="A13763" s="14">
        <v>1184773</v>
      </c>
      <c r="B13763" s="16" t="s">
        <v>418</v>
      </c>
      <c r="C13763" s="16" t="s">
        <v>17313</v>
      </c>
      <c r="D13763" s="4">
        <v>45261</v>
      </c>
      <c r="E13763" s="23">
        <v>2023</v>
      </c>
      <c r="F13763" s="19">
        <v>4.8</v>
      </c>
      <c r="G13763" s="19">
        <f>IF(Movies[[#This Row],[rating]]=0,"",Movies[[#This Row],[rating]])</f>
        <v>4.8</v>
      </c>
      <c r="H13763" s="19" t="str">
        <f>IF(Movies[[#This Row],[rating]]=0,"No Rating","Rated")</f>
        <v>Rated</v>
      </c>
      <c r="I13763" s="16" t="s">
        <v>166</v>
      </c>
      <c r="J13763" s="29" t="s">
        <v>12</v>
      </c>
      <c r="K13763" s="19">
        <v>11.616</v>
      </c>
      <c r="L13763" s="26">
        <v>12</v>
      </c>
    </row>
    <row r="13764" spans="1:12" x14ac:dyDescent="0.3">
      <c r="A13764" s="14">
        <v>1104102</v>
      </c>
      <c r="B13764" s="16" t="s">
        <v>17314</v>
      </c>
      <c r="C13764" s="16" t="s">
        <v>172</v>
      </c>
      <c r="D13764" s="4">
        <v>45206</v>
      </c>
      <c r="E13764" s="23">
        <v>2023</v>
      </c>
      <c r="F13764" s="19">
        <v>7.6</v>
      </c>
      <c r="G13764" s="19">
        <f>IF(Movies[[#This Row],[rating]]=0,"",Movies[[#This Row],[rating]])</f>
        <v>7.6</v>
      </c>
      <c r="H13764" s="19" t="str">
        <f>IF(Movies[[#This Row],[rating]]=0,"No Rating","Rated")</f>
        <v>Rated</v>
      </c>
      <c r="I13764" s="16" t="s">
        <v>976</v>
      </c>
      <c r="J13764" s="29" t="s">
        <v>12</v>
      </c>
      <c r="K13764" s="19">
        <v>11.613</v>
      </c>
      <c r="L13764" s="26">
        <v>19</v>
      </c>
    </row>
    <row r="13765" spans="1:12" x14ac:dyDescent="0.3">
      <c r="A13765" s="14">
        <v>1157991</v>
      </c>
      <c r="B13765" s="16" t="s">
        <v>17315</v>
      </c>
      <c r="C13765" s="16" t="s">
        <v>3926</v>
      </c>
      <c r="D13765" s="4">
        <v>45168</v>
      </c>
      <c r="E13765" s="23">
        <v>2023</v>
      </c>
      <c r="F13765" s="19">
        <v>4</v>
      </c>
      <c r="G13765" s="19">
        <f>IF(Movies[[#This Row],[rating]]=0,"",Movies[[#This Row],[rating]])</f>
        <v>4</v>
      </c>
      <c r="H13765" s="19" t="str">
        <f>IF(Movies[[#This Row],[rating]]=0,"No Rating","Rated")</f>
        <v>Rated</v>
      </c>
      <c r="I13765" s="16" t="s">
        <v>49</v>
      </c>
      <c r="J13765" s="29" t="s">
        <v>3927</v>
      </c>
      <c r="K13765" s="19">
        <v>11.61</v>
      </c>
      <c r="L13765" s="26">
        <v>3</v>
      </c>
    </row>
    <row r="13766" spans="1:12" x14ac:dyDescent="0.3">
      <c r="A13766" s="14">
        <v>1136736</v>
      </c>
      <c r="B13766" s="16" t="s">
        <v>17316</v>
      </c>
      <c r="C13766" s="16" t="s">
        <v>595</v>
      </c>
      <c r="D13766" s="4">
        <v>45106</v>
      </c>
      <c r="E13766" s="23">
        <v>2023</v>
      </c>
      <c r="F13766" s="19">
        <v>5.7</v>
      </c>
      <c r="G13766" s="19">
        <f>IF(Movies[[#This Row],[rating]]=0,"",Movies[[#This Row],[rating]])</f>
        <v>5.7</v>
      </c>
      <c r="H13766" s="19" t="str">
        <f>IF(Movies[[#This Row],[rating]]=0,"No Rating","Rated")</f>
        <v>Rated</v>
      </c>
      <c r="I13766" s="16" t="s">
        <v>33</v>
      </c>
      <c r="J13766" s="29" t="s">
        <v>142</v>
      </c>
      <c r="K13766" s="19">
        <v>11.59</v>
      </c>
      <c r="L13766" s="26">
        <v>41</v>
      </c>
    </row>
    <row r="13767" spans="1:12" x14ac:dyDescent="0.3">
      <c r="A13767" s="14">
        <v>1207413</v>
      </c>
      <c r="B13767" s="16" t="s">
        <v>17317</v>
      </c>
      <c r="C13767" s="16" t="s">
        <v>540</v>
      </c>
      <c r="D13767" s="4">
        <v>45224</v>
      </c>
      <c r="E13767" s="23">
        <v>2023</v>
      </c>
      <c r="F13767" s="19">
        <v>5.7</v>
      </c>
      <c r="G13767" s="19">
        <f>IF(Movies[[#This Row],[rating]]=0,"",Movies[[#This Row],[rating]])</f>
        <v>5.7</v>
      </c>
      <c r="H13767" s="19" t="str">
        <f>IF(Movies[[#This Row],[rating]]=0,"No Rating","Rated")</f>
        <v>Rated</v>
      </c>
      <c r="I13767" s="16" t="s">
        <v>175</v>
      </c>
      <c r="J13767" s="29" t="s">
        <v>34</v>
      </c>
      <c r="K13767" s="19">
        <v>11.582000000000001</v>
      </c>
      <c r="L13767" s="26">
        <v>14</v>
      </c>
    </row>
    <row r="13768" spans="1:12" x14ac:dyDescent="0.3">
      <c r="A13768" s="14">
        <v>1024541</v>
      </c>
      <c r="B13768" s="16" t="s">
        <v>17318</v>
      </c>
      <c r="C13768" s="16" t="s">
        <v>51</v>
      </c>
      <c r="D13768" s="4">
        <v>45240</v>
      </c>
      <c r="E13768" s="23">
        <v>2023</v>
      </c>
      <c r="F13768" s="19">
        <v>7.7080000000000002</v>
      </c>
      <c r="G13768" s="19">
        <f>IF(Movies[[#This Row],[rating]]=0,"",Movies[[#This Row],[rating]])</f>
        <v>7.7080000000000002</v>
      </c>
      <c r="H13768" s="19" t="str">
        <f>IF(Movies[[#This Row],[rating]]=0,"No Rating","Rated")</f>
        <v>Rated</v>
      </c>
      <c r="I13768" s="16" t="s">
        <v>189</v>
      </c>
      <c r="J13768" s="29" t="s">
        <v>34</v>
      </c>
      <c r="K13768" s="19">
        <v>11.553000000000001</v>
      </c>
      <c r="L13768" s="26">
        <v>77</v>
      </c>
    </row>
    <row r="13769" spans="1:12" x14ac:dyDescent="0.3">
      <c r="A13769" s="14">
        <v>1037348</v>
      </c>
      <c r="B13769" s="16" t="s">
        <v>17319</v>
      </c>
      <c r="C13769" s="16" t="s">
        <v>144</v>
      </c>
      <c r="D13769" s="4">
        <v>45002</v>
      </c>
      <c r="E13769" s="23">
        <v>2023</v>
      </c>
      <c r="F13769" s="19">
        <v>7.1</v>
      </c>
      <c r="G13769" s="19">
        <f>IF(Movies[[#This Row],[rating]]=0,"",Movies[[#This Row],[rating]])</f>
        <v>7.1</v>
      </c>
      <c r="H13769" s="19" t="str">
        <f>IF(Movies[[#This Row],[rating]]=0,"No Rating","Rated")</f>
        <v>Rated</v>
      </c>
      <c r="I13769" s="16" t="s">
        <v>4405</v>
      </c>
      <c r="J13769" s="29" t="s">
        <v>146</v>
      </c>
      <c r="K13769" s="19">
        <v>11.551</v>
      </c>
      <c r="L13769" s="26">
        <v>36</v>
      </c>
    </row>
    <row r="13770" spans="1:12" x14ac:dyDescent="0.3">
      <c r="A13770" s="14">
        <v>913001</v>
      </c>
      <c r="B13770" s="16" t="s">
        <v>17320</v>
      </c>
      <c r="C13770" s="16" t="s">
        <v>144</v>
      </c>
      <c r="D13770" s="4">
        <v>45275</v>
      </c>
      <c r="E13770" s="23">
        <v>2023</v>
      </c>
      <c r="F13770" s="19">
        <v>7.9</v>
      </c>
      <c r="G13770" s="19">
        <f>IF(Movies[[#This Row],[rating]]=0,"",Movies[[#This Row],[rating]])</f>
        <v>7.9</v>
      </c>
      <c r="H13770" s="19" t="str">
        <f>IF(Movies[[#This Row],[rating]]=0,"No Rating","Rated")</f>
        <v>Rated</v>
      </c>
      <c r="I13770" s="16" t="s">
        <v>17321</v>
      </c>
      <c r="J13770" s="29" t="s">
        <v>146</v>
      </c>
      <c r="K13770" s="19">
        <v>11.55</v>
      </c>
      <c r="L13770" s="26">
        <v>57</v>
      </c>
    </row>
    <row r="13771" spans="1:12" x14ac:dyDescent="0.3">
      <c r="A13771" s="14">
        <v>1189798</v>
      </c>
      <c r="B13771" s="16" t="s">
        <v>17322</v>
      </c>
      <c r="C13771" s="16" t="s">
        <v>10</v>
      </c>
      <c r="D13771" s="4">
        <v>45233</v>
      </c>
      <c r="E13771" s="23">
        <v>2023</v>
      </c>
      <c r="F13771" s="19">
        <v>5.8</v>
      </c>
      <c r="G13771" s="19">
        <f>IF(Movies[[#This Row],[rating]]=0,"",Movies[[#This Row],[rating]])</f>
        <v>5.8</v>
      </c>
      <c r="H13771" s="19" t="str">
        <f>IF(Movies[[#This Row],[rating]]=0,"No Rating","Rated")</f>
        <v>Rated</v>
      </c>
      <c r="I13771" s="16" t="s">
        <v>2929</v>
      </c>
      <c r="J13771" s="29" t="s">
        <v>12</v>
      </c>
      <c r="K13771" s="19">
        <v>11.536</v>
      </c>
      <c r="L13771" s="26">
        <v>53</v>
      </c>
    </row>
    <row r="13772" spans="1:12" x14ac:dyDescent="0.3">
      <c r="A13772" s="14">
        <v>936952</v>
      </c>
      <c r="B13772" s="16" t="s">
        <v>17323</v>
      </c>
      <c r="C13772" s="16" t="s">
        <v>10</v>
      </c>
      <c r="D13772" s="4">
        <v>45176</v>
      </c>
      <c r="E13772" s="23">
        <v>2023</v>
      </c>
      <c r="F13772" s="19">
        <v>7</v>
      </c>
      <c r="G13772" s="19">
        <f>IF(Movies[[#This Row],[rating]]=0,"",Movies[[#This Row],[rating]])</f>
        <v>7</v>
      </c>
      <c r="H13772" s="19" t="str">
        <f>IF(Movies[[#This Row],[rating]]=0,"No Rating","Rated")</f>
        <v>Rated</v>
      </c>
      <c r="I13772" s="16" t="s">
        <v>1205</v>
      </c>
      <c r="J13772" s="29" t="s">
        <v>12</v>
      </c>
      <c r="K13772" s="19">
        <v>11.526</v>
      </c>
      <c r="L13772" s="26">
        <v>99</v>
      </c>
    </row>
    <row r="13773" spans="1:12" x14ac:dyDescent="0.3">
      <c r="A13773" s="14">
        <v>1057873</v>
      </c>
      <c r="B13773" s="16" t="s">
        <v>17324</v>
      </c>
      <c r="C13773" s="16" t="s">
        <v>144</v>
      </c>
      <c r="D13773" s="4">
        <v>45107</v>
      </c>
      <c r="E13773" s="23">
        <v>2023</v>
      </c>
      <c r="F13773" s="19">
        <v>6.6</v>
      </c>
      <c r="G13773" s="19">
        <f>IF(Movies[[#This Row],[rating]]=0,"",Movies[[#This Row],[rating]])</f>
        <v>6.6</v>
      </c>
      <c r="H13773" s="19" t="str">
        <f>IF(Movies[[#This Row],[rating]]=0,"No Rating","Rated")</f>
        <v>Rated</v>
      </c>
      <c r="I13773" s="16" t="s">
        <v>889</v>
      </c>
      <c r="J13773" s="29" t="s">
        <v>146</v>
      </c>
      <c r="K13773" s="19">
        <v>11.507999999999999</v>
      </c>
      <c r="L13773" s="26">
        <v>19</v>
      </c>
    </row>
    <row r="13774" spans="1:12" x14ac:dyDescent="0.3">
      <c r="A13774" s="14">
        <v>986054</v>
      </c>
      <c r="B13774" s="16" t="s">
        <v>17325</v>
      </c>
      <c r="C13774" s="16" t="s">
        <v>10</v>
      </c>
      <c r="D13774" s="4">
        <v>45120</v>
      </c>
      <c r="E13774" s="23">
        <v>2023</v>
      </c>
      <c r="F13774" s="19">
        <v>6.5</v>
      </c>
      <c r="G13774" s="19">
        <f>IF(Movies[[#This Row],[rating]]=0,"",Movies[[#This Row],[rating]])</f>
        <v>6.5</v>
      </c>
      <c r="H13774" s="19" t="str">
        <f>IF(Movies[[#This Row],[rating]]=0,"No Rating","Rated")</f>
        <v>Rated</v>
      </c>
      <c r="I13774" s="16" t="s">
        <v>30</v>
      </c>
      <c r="J13774" s="29" t="s">
        <v>12</v>
      </c>
      <c r="K13774" s="19">
        <v>11.486000000000001</v>
      </c>
      <c r="L13774" s="26">
        <v>177</v>
      </c>
    </row>
    <row r="13775" spans="1:12" x14ac:dyDescent="0.3">
      <c r="A13775" s="14">
        <v>988762</v>
      </c>
      <c r="B13775" s="16" t="s">
        <v>17326</v>
      </c>
      <c r="C13775" s="16" t="s">
        <v>108</v>
      </c>
      <c r="D13775" s="4">
        <v>45085</v>
      </c>
      <c r="E13775" s="23">
        <v>2023</v>
      </c>
      <c r="F13775" s="19">
        <v>6.6</v>
      </c>
      <c r="G13775" s="19">
        <f>IF(Movies[[#This Row],[rating]]=0,"",Movies[[#This Row],[rating]])</f>
        <v>6.6</v>
      </c>
      <c r="H13775" s="19" t="str">
        <f>IF(Movies[[#This Row],[rating]]=0,"No Rating","Rated")</f>
        <v>Rated</v>
      </c>
      <c r="I13775" s="16" t="s">
        <v>1511</v>
      </c>
      <c r="J13775" s="29" t="s">
        <v>110</v>
      </c>
      <c r="K13775" s="19">
        <v>11.481</v>
      </c>
      <c r="L13775" s="26">
        <v>151</v>
      </c>
    </row>
    <row r="13776" spans="1:12" x14ac:dyDescent="0.3">
      <c r="A13776" s="14">
        <v>714889</v>
      </c>
      <c r="B13776" s="16" t="s">
        <v>17327</v>
      </c>
      <c r="C13776" s="16" t="s">
        <v>17328</v>
      </c>
      <c r="D13776" s="4">
        <v>45215</v>
      </c>
      <c r="E13776" s="23">
        <v>2023</v>
      </c>
      <c r="F13776" s="19">
        <v>6.4</v>
      </c>
      <c r="G13776" s="19">
        <f>IF(Movies[[#This Row],[rating]]=0,"",Movies[[#This Row],[rating]])</f>
        <v>6.4</v>
      </c>
      <c r="H13776" s="19" t="str">
        <f>IF(Movies[[#This Row],[rating]]=0,"No Rating","Rated")</f>
        <v>Rated</v>
      </c>
      <c r="I13776" s="16" t="s">
        <v>3376</v>
      </c>
      <c r="J13776" s="29" t="s">
        <v>34</v>
      </c>
      <c r="K13776" s="19">
        <v>11.472</v>
      </c>
      <c r="L13776" s="26">
        <v>74</v>
      </c>
    </row>
    <row r="13777" spans="1:12" x14ac:dyDescent="0.3">
      <c r="A13777" s="14">
        <v>1146143</v>
      </c>
      <c r="B13777" s="16" t="s">
        <v>17329</v>
      </c>
      <c r="C13777" s="16" t="s">
        <v>10</v>
      </c>
      <c r="D13777" s="4">
        <v>45209</v>
      </c>
      <c r="E13777" s="23">
        <v>2023</v>
      </c>
      <c r="F13777" s="19">
        <v>5.7</v>
      </c>
      <c r="G13777" s="19">
        <f>IF(Movies[[#This Row],[rating]]=0,"",Movies[[#This Row],[rating]])</f>
        <v>5.7</v>
      </c>
      <c r="H13777" s="19" t="str">
        <f>IF(Movies[[#This Row],[rating]]=0,"No Rating","Rated")</f>
        <v>Rated</v>
      </c>
      <c r="I13777" s="16" t="s">
        <v>468</v>
      </c>
      <c r="J13777" s="29" t="s">
        <v>12</v>
      </c>
      <c r="K13777" s="19">
        <v>11.47</v>
      </c>
      <c r="L13777" s="26">
        <v>75</v>
      </c>
    </row>
    <row r="13778" spans="1:12" x14ac:dyDescent="0.3">
      <c r="A13778" s="14">
        <v>1115377</v>
      </c>
      <c r="B13778" s="16" t="s">
        <v>17330</v>
      </c>
      <c r="C13778" s="16" t="s">
        <v>1109</v>
      </c>
      <c r="D13778" s="4">
        <v>45085</v>
      </c>
      <c r="E13778" s="23">
        <v>2023</v>
      </c>
      <c r="F13778" s="19">
        <v>5.4</v>
      </c>
      <c r="G13778" s="19">
        <f>IF(Movies[[#This Row],[rating]]=0,"",Movies[[#This Row],[rating]])</f>
        <v>5.4</v>
      </c>
      <c r="H13778" s="19" t="str">
        <f>IF(Movies[[#This Row],[rating]]=0,"No Rating","Rated")</f>
        <v>Rated</v>
      </c>
      <c r="I13778" s="16" t="s">
        <v>12853</v>
      </c>
      <c r="J13778" s="29" t="s">
        <v>648</v>
      </c>
      <c r="K13778" s="19">
        <v>11.46</v>
      </c>
      <c r="L13778" s="26">
        <v>39</v>
      </c>
    </row>
    <row r="13779" spans="1:12" x14ac:dyDescent="0.3">
      <c r="A13779" s="14">
        <v>1099639</v>
      </c>
      <c r="B13779" s="16" t="s">
        <v>17331</v>
      </c>
      <c r="C13779" s="16" t="s">
        <v>94</v>
      </c>
      <c r="D13779" s="4">
        <v>44960</v>
      </c>
      <c r="E13779" s="23">
        <v>2023</v>
      </c>
      <c r="F13779" s="19">
        <v>8.1</v>
      </c>
      <c r="G13779" s="19">
        <f>IF(Movies[[#This Row],[rating]]=0,"",Movies[[#This Row],[rating]])</f>
        <v>8.1</v>
      </c>
      <c r="H13779" s="19" t="str">
        <f>IF(Movies[[#This Row],[rating]]=0,"No Rating","Rated")</f>
        <v>Rated</v>
      </c>
      <c r="I13779" s="16" t="s">
        <v>52</v>
      </c>
      <c r="J13779" s="29" t="s">
        <v>96</v>
      </c>
      <c r="K13779" s="19">
        <v>11.457000000000001</v>
      </c>
      <c r="L13779" s="26">
        <v>6</v>
      </c>
    </row>
    <row r="13780" spans="1:12" x14ac:dyDescent="0.3">
      <c r="A13780" s="14">
        <v>1017438</v>
      </c>
      <c r="B13780" s="16" t="s">
        <v>17332</v>
      </c>
      <c r="C13780" s="16" t="s">
        <v>51</v>
      </c>
      <c r="D13780" s="4">
        <v>45275</v>
      </c>
      <c r="E13780" s="23">
        <v>2023</v>
      </c>
      <c r="F13780" s="19">
        <v>5.6</v>
      </c>
      <c r="G13780" s="19">
        <f>IF(Movies[[#This Row],[rating]]=0,"",Movies[[#This Row],[rating]])</f>
        <v>5.6</v>
      </c>
      <c r="H13780" s="19" t="str">
        <f>IF(Movies[[#This Row],[rating]]=0,"No Rating","Rated")</f>
        <v>Rated</v>
      </c>
      <c r="I13780" s="16" t="s">
        <v>49</v>
      </c>
      <c r="J13780" s="29" t="s">
        <v>34</v>
      </c>
      <c r="K13780" s="19">
        <v>11.436999999999999</v>
      </c>
      <c r="L13780" s="26">
        <v>21</v>
      </c>
    </row>
    <row r="13781" spans="1:12" x14ac:dyDescent="0.3">
      <c r="A13781" s="14">
        <v>1121116</v>
      </c>
      <c r="B13781" s="16" t="s">
        <v>17333</v>
      </c>
      <c r="C13781" s="16" t="s">
        <v>10</v>
      </c>
      <c r="D13781" s="4">
        <v>45049</v>
      </c>
      <c r="E13781" s="23">
        <v>2023</v>
      </c>
      <c r="F13781" s="19">
        <v>5.9</v>
      </c>
      <c r="G13781" s="19">
        <f>IF(Movies[[#This Row],[rating]]=0,"",Movies[[#This Row],[rating]])</f>
        <v>5.9</v>
      </c>
      <c r="H13781" s="19" t="str">
        <f>IF(Movies[[#This Row],[rating]]=0,"No Rating","Rated")</f>
        <v>Rated</v>
      </c>
      <c r="I13781" s="16" t="s">
        <v>15708</v>
      </c>
      <c r="J13781" s="29" t="s">
        <v>12</v>
      </c>
      <c r="K13781" s="19">
        <v>11.428000000000001</v>
      </c>
      <c r="L13781" s="26">
        <v>58</v>
      </c>
    </row>
    <row r="13782" spans="1:12" x14ac:dyDescent="0.3">
      <c r="A13782" s="14">
        <v>675531</v>
      </c>
      <c r="B13782" s="16" t="s">
        <v>17334</v>
      </c>
      <c r="C13782" s="16" t="s">
        <v>10</v>
      </c>
      <c r="D13782" s="4">
        <v>45210</v>
      </c>
      <c r="E13782" s="23">
        <v>2023</v>
      </c>
      <c r="F13782" s="19">
        <v>6</v>
      </c>
      <c r="G13782" s="19">
        <f>IF(Movies[[#This Row],[rating]]=0,"",Movies[[#This Row],[rating]])</f>
        <v>6</v>
      </c>
      <c r="H13782" s="19" t="str">
        <f>IF(Movies[[#This Row],[rating]]=0,"No Rating","Rated")</f>
        <v>Rated</v>
      </c>
      <c r="I13782" s="16" t="s">
        <v>13849</v>
      </c>
      <c r="J13782" s="29" t="s">
        <v>12</v>
      </c>
      <c r="K13782" s="19">
        <v>11.414999999999999</v>
      </c>
      <c r="L13782" s="26">
        <v>244</v>
      </c>
    </row>
    <row r="13783" spans="1:12" x14ac:dyDescent="0.3">
      <c r="A13783" s="14">
        <v>1138891</v>
      </c>
      <c r="B13783" s="16" t="s">
        <v>17335</v>
      </c>
      <c r="C13783" s="16" t="s">
        <v>3367</v>
      </c>
      <c r="D13783" s="4">
        <v>45260</v>
      </c>
      <c r="E13783" s="23">
        <v>2023</v>
      </c>
      <c r="F13783" s="19">
        <v>4.4000000000000004</v>
      </c>
      <c r="G13783" s="19">
        <f>IF(Movies[[#This Row],[rating]]=0,"",Movies[[#This Row],[rating]])</f>
        <v>4.4000000000000004</v>
      </c>
      <c r="H13783" s="19" t="str">
        <f>IF(Movies[[#This Row],[rating]]=0,"No Rating","Rated")</f>
        <v>Rated</v>
      </c>
      <c r="I13783" s="16" t="s">
        <v>183</v>
      </c>
      <c r="J13783" s="29" t="s">
        <v>3112</v>
      </c>
      <c r="K13783" s="19">
        <v>11.407</v>
      </c>
      <c r="L13783" s="26">
        <v>8</v>
      </c>
    </row>
    <row r="13784" spans="1:12" x14ac:dyDescent="0.3">
      <c r="A13784" s="14">
        <v>507250</v>
      </c>
      <c r="B13784" s="16" t="s">
        <v>17336</v>
      </c>
      <c r="C13784" s="16" t="s">
        <v>416</v>
      </c>
      <c r="D13784" s="4">
        <v>45156</v>
      </c>
      <c r="E13784" s="23">
        <v>2023</v>
      </c>
      <c r="F13784" s="19">
        <v>5.6</v>
      </c>
      <c r="G13784" s="19">
        <f>IF(Movies[[#This Row],[rating]]=0,"",Movies[[#This Row],[rating]])</f>
        <v>5.6</v>
      </c>
      <c r="H13784" s="19" t="str">
        <f>IF(Movies[[#This Row],[rating]]=0,"No Rating","Rated")</f>
        <v>Rated</v>
      </c>
      <c r="I13784" s="16" t="s">
        <v>193</v>
      </c>
      <c r="J13784" s="29" t="s">
        <v>12</v>
      </c>
      <c r="K13784" s="19">
        <v>11.397</v>
      </c>
      <c r="L13784" s="26">
        <v>56</v>
      </c>
    </row>
    <row r="13785" spans="1:12" x14ac:dyDescent="0.3">
      <c r="A13785" s="14">
        <v>1203484</v>
      </c>
      <c r="B13785" s="16" t="s">
        <v>6385</v>
      </c>
      <c r="C13785" s="16" t="s">
        <v>3367</v>
      </c>
      <c r="D13785" s="4">
        <v>45259</v>
      </c>
      <c r="E13785" s="23">
        <v>2023</v>
      </c>
      <c r="F13785" s="19">
        <v>5.0999999999999996</v>
      </c>
      <c r="G13785" s="19">
        <f>IF(Movies[[#This Row],[rating]]=0,"",Movies[[#This Row],[rating]])</f>
        <v>5.0999999999999996</v>
      </c>
      <c r="H13785" s="19" t="str">
        <f>IF(Movies[[#This Row],[rating]]=0,"No Rating","Rated")</f>
        <v>Rated</v>
      </c>
      <c r="I13785" s="16" t="s">
        <v>148</v>
      </c>
      <c r="J13785" s="29" t="s">
        <v>3786</v>
      </c>
      <c r="K13785" s="19">
        <v>11.396000000000001</v>
      </c>
      <c r="L13785" s="26">
        <v>51</v>
      </c>
    </row>
    <row r="13786" spans="1:12" x14ac:dyDescent="0.3">
      <c r="A13786" s="14">
        <v>1081291</v>
      </c>
      <c r="B13786" s="16" t="s">
        <v>17337</v>
      </c>
      <c r="C13786" s="16" t="s">
        <v>17338</v>
      </c>
      <c r="D13786" s="4">
        <v>44993</v>
      </c>
      <c r="E13786" s="23">
        <v>2023</v>
      </c>
      <c r="F13786" s="19">
        <v>6.6</v>
      </c>
      <c r="G13786" s="19">
        <f>IF(Movies[[#This Row],[rating]]=0,"",Movies[[#This Row],[rating]])</f>
        <v>6.6</v>
      </c>
      <c r="H13786" s="19" t="str">
        <f>IF(Movies[[#This Row],[rating]]=0,"No Rating","Rated")</f>
        <v>Rated</v>
      </c>
      <c r="I13786" s="16" t="s">
        <v>161</v>
      </c>
      <c r="J13786" s="29" t="s">
        <v>286</v>
      </c>
      <c r="K13786" s="19">
        <v>11.396000000000001</v>
      </c>
      <c r="L13786" s="26">
        <v>119</v>
      </c>
    </row>
    <row r="13787" spans="1:12" x14ac:dyDescent="0.3">
      <c r="A13787" s="14">
        <v>1032666</v>
      </c>
      <c r="B13787" s="16" t="s">
        <v>17339</v>
      </c>
      <c r="C13787" s="16" t="s">
        <v>10</v>
      </c>
      <c r="D13787" s="4">
        <v>45183</v>
      </c>
      <c r="E13787" s="23">
        <v>2023</v>
      </c>
      <c r="F13787" s="19">
        <v>6.9</v>
      </c>
      <c r="G13787" s="19">
        <f>IF(Movies[[#This Row],[rating]]=0,"",Movies[[#This Row],[rating]])</f>
        <v>6.9</v>
      </c>
      <c r="H13787" s="19" t="str">
        <f>IF(Movies[[#This Row],[rating]]=0,"No Rating","Rated")</f>
        <v>Rated</v>
      </c>
      <c r="I13787" s="16" t="s">
        <v>10051</v>
      </c>
      <c r="J13787" s="29" t="s">
        <v>12</v>
      </c>
      <c r="K13787" s="19">
        <v>11.391</v>
      </c>
      <c r="L13787" s="26">
        <v>42</v>
      </c>
    </row>
    <row r="13788" spans="1:12" x14ac:dyDescent="0.3">
      <c r="A13788" s="14">
        <v>813726</v>
      </c>
      <c r="B13788" s="16" t="s">
        <v>17340</v>
      </c>
      <c r="C13788" s="16" t="s">
        <v>10</v>
      </c>
      <c r="D13788" s="4">
        <v>45037</v>
      </c>
      <c r="E13788" s="23">
        <v>2023</v>
      </c>
      <c r="F13788" s="19">
        <v>6.3</v>
      </c>
      <c r="G13788" s="19">
        <f>IF(Movies[[#This Row],[rating]]=0,"",Movies[[#This Row],[rating]])</f>
        <v>6.3</v>
      </c>
      <c r="H13788" s="19" t="str">
        <f>IF(Movies[[#This Row],[rating]]=0,"No Rating","Rated")</f>
        <v>Rated</v>
      </c>
      <c r="I13788" s="16" t="s">
        <v>161</v>
      </c>
      <c r="J13788" s="29" t="s">
        <v>12</v>
      </c>
      <c r="K13788" s="19">
        <v>11.366</v>
      </c>
      <c r="L13788" s="26">
        <v>178</v>
      </c>
    </row>
    <row r="13789" spans="1:12" x14ac:dyDescent="0.3">
      <c r="A13789" s="14">
        <v>1000572</v>
      </c>
      <c r="B13789" s="16" t="s">
        <v>17341</v>
      </c>
      <c r="C13789" s="16" t="s">
        <v>108</v>
      </c>
      <c r="D13789" s="4">
        <v>44979</v>
      </c>
      <c r="E13789" s="23">
        <v>2023</v>
      </c>
      <c r="F13789" s="19">
        <v>6.6</v>
      </c>
      <c r="G13789" s="19">
        <f>IF(Movies[[#This Row],[rating]]=0,"",Movies[[#This Row],[rating]])</f>
        <v>6.6</v>
      </c>
      <c r="H13789" s="19" t="str">
        <f>IF(Movies[[#This Row],[rating]]=0,"No Rating","Rated")</f>
        <v>Rated</v>
      </c>
      <c r="I13789" s="16" t="s">
        <v>30</v>
      </c>
      <c r="J13789" s="29" t="s">
        <v>110</v>
      </c>
      <c r="K13789" s="19">
        <v>11.356</v>
      </c>
      <c r="L13789" s="26">
        <v>110</v>
      </c>
    </row>
    <row r="13790" spans="1:12" x14ac:dyDescent="0.3">
      <c r="A13790" s="14">
        <v>1199447</v>
      </c>
      <c r="B13790" s="16" t="s">
        <v>17342</v>
      </c>
      <c r="C13790" s="16" t="s">
        <v>10</v>
      </c>
      <c r="D13790" s="4">
        <v>45261</v>
      </c>
      <c r="E13790" s="23">
        <v>2023</v>
      </c>
      <c r="F13790" s="19">
        <v>7.7</v>
      </c>
      <c r="G13790" s="19">
        <f>IF(Movies[[#This Row],[rating]]=0,"",Movies[[#This Row],[rating]])</f>
        <v>7.7</v>
      </c>
      <c r="H13790" s="19" t="str">
        <f>IF(Movies[[#This Row],[rating]]=0,"No Rating","Rated")</f>
        <v>Rated</v>
      </c>
      <c r="I13790" s="16" t="s">
        <v>329</v>
      </c>
      <c r="J13790" s="29" t="s">
        <v>12</v>
      </c>
      <c r="K13790" s="19">
        <v>11.34</v>
      </c>
      <c r="L13790" s="26">
        <v>22</v>
      </c>
    </row>
    <row r="13791" spans="1:12" x14ac:dyDescent="0.3">
      <c r="A13791" s="14">
        <v>1081313</v>
      </c>
      <c r="B13791" s="16" t="s">
        <v>17343</v>
      </c>
      <c r="C13791" s="16" t="s">
        <v>17344</v>
      </c>
      <c r="D13791" s="4">
        <v>44986</v>
      </c>
      <c r="E13791" s="23">
        <v>2023</v>
      </c>
      <c r="F13791" s="19">
        <v>6.1</v>
      </c>
      <c r="G13791" s="19">
        <f>IF(Movies[[#This Row],[rating]]=0,"",Movies[[#This Row],[rating]])</f>
        <v>6.1</v>
      </c>
      <c r="H13791" s="19" t="str">
        <f>IF(Movies[[#This Row],[rating]]=0,"No Rating","Rated")</f>
        <v>Rated</v>
      </c>
      <c r="I13791" s="16" t="s">
        <v>52</v>
      </c>
      <c r="J13791" s="29" t="s">
        <v>2139</v>
      </c>
      <c r="K13791" s="19">
        <v>11.34</v>
      </c>
      <c r="L13791" s="26">
        <v>94</v>
      </c>
    </row>
    <row r="13792" spans="1:12" x14ac:dyDescent="0.3">
      <c r="A13792" s="14">
        <v>1151344</v>
      </c>
      <c r="B13792" s="16" t="s">
        <v>17345</v>
      </c>
      <c r="C13792" s="16" t="s">
        <v>10</v>
      </c>
      <c r="D13792" s="4">
        <v>45150</v>
      </c>
      <c r="E13792" s="23">
        <v>2023</v>
      </c>
      <c r="F13792" s="19">
        <v>6.1</v>
      </c>
      <c r="G13792" s="19">
        <f>IF(Movies[[#This Row],[rating]]=0,"",Movies[[#This Row],[rating]])</f>
        <v>6.1</v>
      </c>
      <c r="H13792" s="19" t="str">
        <f>IF(Movies[[#This Row],[rating]]=0,"No Rating","Rated")</f>
        <v>Rated</v>
      </c>
      <c r="I13792" s="16" t="s">
        <v>161</v>
      </c>
      <c r="J13792" s="29" t="s">
        <v>12</v>
      </c>
      <c r="K13792" s="19">
        <v>11.304</v>
      </c>
      <c r="L13792" s="26">
        <v>69</v>
      </c>
    </row>
    <row r="13793" spans="1:12" x14ac:dyDescent="0.3">
      <c r="A13793" s="14">
        <v>1100642</v>
      </c>
      <c r="B13793" s="16" t="s">
        <v>17346</v>
      </c>
      <c r="C13793" s="16" t="s">
        <v>172</v>
      </c>
      <c r="D13793" s="4">
        <v>45220</v>
      </c>
      <c r="E13793" s="23">
        <v>2023</v>
      </c>
      <c r="F13793" s="19">
        <v>6.4</v>
      </c>
      <c r="G13793" s="19">
        <f>IF(Movies[[#This Row],[rating]]=0,"",Movies[[#This Row],[rating]])</f>
        <v>6.4</v>
      </c>
      <c r="H13793" s="19" t="str">
        <f>IF(Movies[[#This Row],[rating]]=0,"No Rating","Rated")</f>
        <v>Rated</v>
      </c>
      <c r="I13793" s="16" t="s">
        <v>976</v>
      </c>
      <c r="J13793" s="29" t="s">
        <v>12</v>
      </c>
      <c r="K13793" s="19">
        <v>11.295999999999999</v>
      </c>
      <c r="L13793" s="26">
        <v>85</v>
      </c>
    </row>
    <row r="13794" spans="1:12" x14ac:dyDescent="0.3">
      <c r="A13794" s="14">
        <v>957608</v>
      </c>
      <c r="B13794" s="16" t="s">
        <v>17347</v>
      </c>
      <c r="C13794" s="16" t="s">
        <v>108</v>
      </c>
      <c r="D13794" s="4">
        <v>45035</v>
      </c>
      <c r="E13794" s="23">
        <v>2023</v>
      </c>
      <c r="F13794" s="19">
        <v>7</v>
      </c>
      <c r="G13794" s="19">
        <f>IF(Movies[[#This Row],[rating]]=0,"",Movies[[#This Row],[rating]])</f>
        <v>7</v>
      </c>
      <c r="H13794" s="19" t="str">
        <f>IF(Movies[[#This Row],[rating]]=0,"No Rating","Rated")</f>
        <v>Rated</v>
      </c>
      <c r="I13794" s="16" t="s">
        <v>120</v>
      </c>
      <c r="J13794" s="29" t="s">
        <v>110</v>
      </c>
      <c r="K13794" s="19">
        <v>11.292999999999999</v>
      </c>
      <c r="L13794" s="26">
        <v>304</v>
      </c>
    </row>
    <row r="13795" spans="1:12" x14ac:dyDescent="0.3">
      <c r="A13795" s="14">
        <v>611359</v>
      </c>
      <c r="B13795" s="16" t="s">
        <v>17348</v>
      </c>
      <c r="C13795" s="16" t="s">
        <v>17349</v>
      </c>
      <c r="D13795" s="4">
        <v>44993</v>
      </c>
      <c r="E13795" s="23">
        <v>2023</v>
      </c>
      <c r="F13795" s="19">
        <v>6.3</v>
      </c>
      <c r="G13795" s="19">
        <f>IF(Movies[[#This Row],[rating]]=0,"",Movies[[#This Row],[rating]])</f>
        <v>6.3</v>
      </c>
      <c r="H13795" s="19" t="str">
        <f>IF(Movies[[#This Row],[rating]]=0,"No Rating","Rated")</f>
        <v>Rated</v>
      </c>
      <c r="I13795" s="16" t="s">
        <v>1824</v>
      </c>
      <c r="J13795" s="29" t="s">
        <v>142</v>
      </c>
      <c r="K13795" s="19">
        <v>11.25</v>
      </c>
      <c r="L13795" s="26">
        <v>175</v>
      </c>
    </row>
    <row r="13796" spans="1:12" x14ac:dyDescent="0.3">
      <c r="A13796" s="14">
        <v>1106299</v>
      </c>
      <c r="B13796" s="16" t="s">
        <v>17350</v>
      </c>
      <c r="C13796" s="16" t="s">
        <v>172</v>
      </c>
      <c r="D13796" s="4">
        <v>45089</v>
      </c>
      <c r="E13796" s="23">
        <v>2023</v>
      </c>
      <c r="F13796" s="19">
        <v>7.2</v>
      </c>
      <c r="G13796" s="19">
        <f>IF(Movies[[#This Row],[rating]]=0,"",Movies[[#This Row],[rating]])</f>
        <v>7.2</v>
      </c>
      <c r="H13796" s="19" t="str">
        <f>IF(Movies[[#This Row],[rating]]=0,"No Rating","Rated")</f>
        <v>Rated</v>
      </c>
      <c r="I13796" s="16" t="s">
        <v>636</v>
      </c>
      <c r="J13796" s="29" t="s">
        <v>12</v>
      </c>
      <c r="K13796" s="19">
        <v>11.244999999999999</v>
      </c>
      <c r="L13796" s="26">
        <v>81</v>
      </c>
    </row>
    <row r="13797" spans="1:12" x14ac:dyDescent="0.3">
      <c r="A13797" s="14">
        <v>921355</v>
      </c>
      <c r="B13797" s="16" t="s">
        <v>17351</v>
      </c>
      <c r="C13797" s="16" t="s">
        <v>10</v>
      </c>
      <c r="D13797" s="4">
        <v>45016</v>
      </c>
      <c r="E13797" s="23">
        <v>2023</v>
      </c>
      <c r="F13797" s="19">
        <v>5.0999999999999996</v>
      </c>
      <c r="G13797" s="19">
        <f>IF(Movies[[#This Row],[rating]]=0,"",Movies[[#This Row],[rating]])</f>
        <v>5.0999999999999996</v>
      </c>
      <c r="H13797" s="19" t="str">
        <f>IF(Movies[[#This Row],[rating]]=0,"No Rating","Rated")</f>
        <v>Rated</v>
      </c>
      <c r="I13797" s="16" t="s">
        <v>17352</v>
      </c>
      <c r="J13797" s="29" t="s">
        <v>12</v>
      </c>
      <c r="K13797" s="19">
        <v>11.244999999999999</v>
      </c>
      <c r="L13797" s="26">
        <v>74</v>
      </c>
    </row>
    <row r="13798" spans="1:12" x14ac:dyDescent="0.3">
      <c r="A13798" s="14">
        <v>636173</v>
      </c>
      <c r="B13798" s="16" t="s">
        <v>17353</v>
      </c>
      <c r="C13798" s="16" t="s">
        <v>17354</v>
      </c>
      <c r="D13798" s="4">
        <v>45042</v>
      </c>
      <c r="E13798" s="23">
        <v>2023</v>
      </c>
      <c r="F13798" s="19">
        <v>6.9</v>
      </c>
      <c r="G13798" s="19">
        <f>IF(Movies[[#This Row],[rating]]=0,"",Movies[[#This Row],[rating]])</f>
        <v>6.9</v>
      </c>
      <c r="H13798" s="19" t="str">
        <f>IF(Movies[[#This Row],[rating]]=0,"No Rating","Rated")</f>
        <v>Rated</v>
      </c>
      <c r="I13798" s="16" t="s">
        <v>180</v>
      </c>
      <c r="J13798" s="29" t="s">
        <v>96</v>
      </c>
      <c r="K13798" s="19">
        <v>11.24</v>
      </c>
      <c r="L13798" s="26">
        <v>109</v>
      </c>
    </row>
    <row r="13799" spans="1:12" x14ac:dyDescent="0.3">
      <c r="A13799" s="14">
        <v>828373</v>
      </c>
      <c r="B13799" s="16" t="s">
        <v>4262</v>
      </c>
      <c r="C13799" s="16" t="s">
        <v>108</v>
      </c>
      <c r="D13799" s="4">
        <v>45119</v>
      </c>
      <c r="E13799" s="23">
        <v>2023</v>
      </c>
      <c r="F13799" s="19">
        <v>5.8</v>
      </c>
      <c r="G13799" s="19">
        <f>IF(Movies[[#This Row],[rating]]=0,"",Movies[[#This Row],[rating]])</f>
        <v>5.8</v>
      </c>
      <c r="H13799" s="19" t="str">
        <f>IF(Movies[[#This Row],[rating]]=0,"No Rating","Rated")</f>
        <v>Rated</v>
      </c>
      <c r="I13799" s="16" t="s">
        <v>49</v>
      </c>
      <c r="J13799" s="29" t="s">
        <v>110</v>
      </c>
      <c r="K13799" s="19">
        <v>11.231</v>
      </c>
      <c r="L13799" s="26">
        <v>86</v>
      </c>
    </row>
    <row r="13800" spans="1:12" x14ac:dyDescent="0.3">
      <c r="A13800" s="14">
        <v>967370</v>
      </c>
      <c r="B13800" s="16" t="s">
        <v>17355</v>
      </c>
      <c r="C13800" s="16" t="s">
        <v>838</v>
      </c>
      <c r="D13800" s="4">
        <v>45035</v>
      </c>
      <c r="E13800" s="23">
        <v>2023</v>
      </c>
      <c r="F13800" s="19">
        <v>5.4260000000000002</v>
      </c>
      <c r="G13800" s="19">
        <f>IF(Movies[[#This Row],[rating]]=0,"",Movies[[#This Row],[rating]])</f>
        <v>5.4260000000000002</v>
      </c>
      <c r="H13800" s="19" t="str">
        <f>IF(Movies[[#This Row],[rating]]=0,"No Rating","Rated")</f>
        <v>Rated</v>
      </c>
      <c r="I13800" s="16" t="s">
        <v>30</v>
      </c>
      <c r="J13800" s="29" t="s">
        <v>110</v>
      </c>
      <c r="K13800" s="19">
        <v>11.226000000000001</v>
      </c>
      <c r="L13800" s="26">
        <v>115</v>
      </c>
    </row>
    <row r="13801" spans="1:12" x14ac:dyDescent="0.3">
      <c r="A13801" s="14">
        <v>999087</v>
      </c>
      <c r="B13801" s="16" t="s">
        <v>17356</v>
      </c>
      <c r="C13801" s="16" t="s">
        <v>1144</v>
      </c>
      <c r="D13801" s="4">
        <v>45212</v>
      </c>
      <c r="E13801" s="23">
        <v>2023</v>
      </c>
      <c r="F13801" s="19">
        <v>6.3</v>
      </c>
      <c r="G13801" s="19">
        <f>IF(Movies[[#This Row],[rating]]=0,"",Movies[[#This Row],[rating]])</f>
        <v>6.3</v>
      </c>
      <c r="H13801" s="19" t="str">
        <f>IF(Movies[[#This Row],[rating]]=0,"No Rating","Rated")</f>
        <v>Rated</v>
      </c>
      <c r="I13801" s="16" t="s">
        <v>468</v>
      </c>
      <c r="J13801" s="29" t="s">
        <v>342</v>
      </c>
      <c r="K13801" s="19">
        <v>11.188000000000001</v>
      </c>
      <c r="L13801" s="26">
        <v>35</v>
      </c>
    </row>
    <row r="13802" spans="1:12" x14ac:dyDescent="0.3">
      <c r="A13802" s="14">
        <v>1094403</v>
      </c>
      <c r="B13802" s="16" t="s">
        <v>17357</v>
      </c>
      <c r="C13802" s="16" t="s">
        <v>10</v>
      </c>
      <c r="D13802" s="4">
        <v>45016</v>
      </c>
      <c r="E13802" s="23">
        <v>2023</v>
      </c>
      <c r="F13802" s="19">
        <v>5.6</v>
      </c>
      <c r="G13802" s="19">
        <f>IF(Movies[[#This Row],[rating]]=0,"",Movies[[#This Row],[rating]])</f>
        <v>5.6</v>
      </c>
      <c r="H13802" s="19" t="str">
        <f>IF(Movies[[#This Row],[rating]]=0,"No Rating","Rated")</f>
        <v>Rated</v>
      </c>
      <c r="I13802" s="16" t="s">
        <v>468</v>
      </c>
      <c r="J13802" s="29" t="s">
        <v>12</v>
      </c>
      <c r="K13802" s="19">
        <v>11.177</v>
      </c>
      <c r="L13802" s="26">
        <v>131</v>
      </c>
    </row>
    <row r="13803" spans="1:12" x14ac:dyDescent="0.3">
      <c r="A13803" s="14">
        <v>1121316</v>
      </c>
      <c r="B13803" s="16" t="s">
        <v>17358</v>
      </c>
      <c r="C13803" s="16" t="s">
        <v>74</v>
      </c>
      <c r="D13803" s="4">
        <v>45072</v>
      </c>
      <c r="E13803" s="23">
        <v>2023</v>
      </c>
      <c r="F13803" s="19">
        <v>8.1</v>
      </c>
      <c r="G13803" s="19">
        <f>IF(Movies[[#This Row],[rating]]=0,"",Movies[[#This Row],[rating]])</f>
        <v>8.1</v>
      </c>
      <c r="H13803" s="19" t="str">
        <f>IF(Movies[[#This Row],[rating]]=0,"No Rating","Rated")</f>
        <v>Rated</v>
      </c>
      <c r="I13803" s="16" t="s">
        <v>1768</v>
      </c>
      <c r="J13803" s="29" t="s">
        <v>34</v>
      </c>
      <c r="K13803" s="19">
        <v>11.162000000000001</v>
      </c>
      <c r="L13803" s="26">
        <v>106</v>
      </c>
    </row>
    <row r="13804" spans="1:12" x14ac:dyDescent="0.3">
      <c r="A13804" s="14">
        <v>1188843</v>
      </c>
      <c r="B13804" s="16" t="s">
        <v>17359</v>
      </c>
      <c r="C13804" s="16" t="s">
        <v>17360</v>
      </c>
      <c r="D13804" s="4">
        <v>45215</v>
      </c>
      <c r="E13804" s="23">
        <v>2023</v>
      </c>
      <c r="F13804" s="19">
        <v>5.5</v>
      </c>
      <c r="G13804" s="19">
        <f>IF(Movies[[#This Row],[rating]]=0,"",Movies[[#This Row],[rating]])</f>
        <v>5.5</v>
      </c>
      <c r="H13804" s="19" t="str">
        <f>IF(Movies[[#This Row],[rating]]=0,"No Rating","Rated")</f>
        <v>Rated</v>
      </c>
      <c r="I13804" s="16" t="s">
        <v>312</v>
      </c>
      <c r="J13804" s="29" t="s">
        <v>110</v>
      </c>
      <c r="K13804" s="19">
        <v>11.151999999999999</v>
      </c>
      <c r="L13804" s="26">
        <v>2</v>
      </c>
    </row>
    <row r="13805" spans="1:12" x14ac:dyDescent="0.3">
      <c r="A13805" s="14">
        <v>960469</v>
      </c>
      <c r="B13805" s="16" t="s">
        <v>17361</v>
      </c>
      <c r="C13805" s="16" t="s">
        <v>10</v>
      </c>
      <c r="D13805" s="4">
        <v>45128</v>
      </c>
      <c r="E13805" s="23">
        <v>2023</v>
      </c>
      <c r="F13805" s="19">
        <v>5.0999999999999996</v>
      </c>
      <c r="G13805" s="19">
        <f>IF(Movies[[#This Row],[rating]]=0,"",Movies[[#This Row],[rating]])</f>
        <v>5.0999999999999996</v>
      </c>
      <c r="H13805" s="19" t="str">
        <f>IF(Movies[[#This Row],[rating]]=0,"No Rating","Rated")</f>
        <v>Rated</v>
      </c>
      <c r="I13805" s="16" t="s">
        <v>132</v>
      </c>
      <c r="J13805" s="29" t="s">
        <v>12</v>
      </c>
      <c r="K13805" s="19">
        <v>11.15</v>
      </c>
      <c r="L13805" s="26">
        <v>22</v>
      </c>
    </row>
    <row r="13806" spans="1:12" x14ac:dyDescent="0.3">
      <c r="A13806" s="14">
        <v>941019</v>
      </c>
      <c r="B13806" s="16" t="s">
        <v>17362</v>
      </c>
      <c r="C13806" s="16" t="s">
        <v>2392</v>
      </c>
      <c r="D13806" s="4">
        <v>45023</v>
      </c>
      <c r="E13806" s="23">
        <v>2023</v>
      </c>
      <c r="F13806" s="19">
        <v>6.6</v>
      </c>
      <c r="G13806" s="19">
        <f>IF(Movies[[#This Row],[rating]]=0,"",Movies[[#This Row],[rating]])</f>
        <v>6.6</v>
      </c>
      <c r="H13806" s="19" t="str">
        <f>IF(Movies[[#This Row],[rating]]=0,"No Rating","Rated")</f>
        <v>Rated</v>
      </c>
      <c r="I13806" s="16" t="s">
        <v>9425</v>
      </c>
      <c r="J13806" s="29" t="s">
        <v>12</v>
      </c>
      <c r="K13806" s="19">
        <v>11.141</v>
      </c>
      <c r="L13806" s="26">
        <v>84</v>
      </c>
    </row>
    <row r="13807" spans="1:12" x14ac:dyDescent="0.3">
      <c r="A13807" s="14">
        <v>951996</v>
      </c>
      <c r="B13807" s="16" t="s">
        <v>17363</v>
      </c>
      <c r="C13807" s="16" t="s">
        <v>8870</v>
      </c>
      <c r="D13807" s="4">
        <v>44983</v>
      </c>
      <c r="E13807" s="23">
        <v>2023</v>
      </c>
      <c r="F13807" s="19">
        <v>4.3</v>
      </c>
      <c r="G13807" s="19">
        <f>IF(Movies[[#This Row],[rating]]=0,"",Movies[[#This Row],[rating]])</f>
        <v>4.3</v>
      </c>
      <c r="H13807" s="19" t="str">
        <f>IF(Movies[[#This Row],[rating]]=0,"No Rating","Rated")</f>
        <v>Rated</v>
      </c>
      <c r="I13807" s="16" t="s">
        <v>2622</v>
      </c>
      <c r="J13807" s="29" t="s">
        <v>12</v>
      </c>
      <c r="K13807" s="19">
        <v>11.124000000000001</v>
      </c>
      <c r="L13807" s="26">
        <v>22</v>
      </c>
    </row>
    <row r="13808" spans="1:12" x14ac:dyDescent="0.3">
      <c r="A13808" s="14">
        <v>1089654</v>
      </c>
      <c r="B13808" s="16" t="s">
        <v>17364</v>
      </c>
      <c r="C13808" s="16" t="s">
        <v>411</v>
      </c>
      <c r="D13808" s="4">
        <v>45109</v>
      </c>
      <c r="E13808" s="23">
        <v>2023</v>
      </c>
      <c r="F13808" s="19">
        <v>7.5</v>
      </c>
      <c r="G13808" s="19">
        <f>IF(Movies[[#This Row],[rating]]=0,"",Movies[[#This Row],[rating]])</f>
        <v>7.5</v>
      </c>
      <c r="H13808" s="19" t="str">
        <f>IF(Movies[[#This Row],[rating]]=0,"No Rating","Rated")</f>
        <v>Rated</v>
      </c>
      <c r="I13808" s="16" t="s">
        <v>17365</v>
      </c>
      <c r="J13808" s="29" t="s">
        <v>342</v>
      </c>
      <c r="K13808" s="19">
        <v>11.102</v>
      </c>
      <c r="L13808" s="26">
        <v>47</v>
      </c>
    </row>
    <row r="13809" spans="1:12" x14ac:dyDescent="0.3">
      <c r="A13809" s="14">
        <v>1092060</v>
      </c>
      <c r="B13809" s="16" t="s">
        <v>17366</v>
      </c>
      <c r="C13809" s="16" t="s">
        <v>144</v>
      </c>
      <c r="D13809" s="4">
        <v>45049</v>
      </c>
      <c r="E13809" s="23">
        <v>2023</v>
      </c>
      <c r="F13809" s="19">
        <v>5.2</v>
      </c>
      <c r="G13809" s="19">
        <f>IF(Movies[[#This Row],[rating]]=0,"",Movies[[#This Row],[rating]])</f>
        <v>5.2</v>
      </c>
      <c r="H13809" s="19" t="str">
        <f>IF(Movies[[#This Row],[rating]]=0,"No Rating","Rated")</f>
        <v>Rated</v>
      </c>
      <c r="I13809" s="16" t="s">
        <v>5674</v>
      </c>
      <c r="J13809" s="29" t="s">
        <v>146</v>
      </c>
      <c r="K13809" s="19">
        <v>11.081</v>
      </c>
      <c r="L13809" s="26">
        <v>20</v>
      </c>
    </row>
    <row r="13810" spans="1:12" x14ac:dyDescent="0.3">
      <c r="A13810" s="14">
        <v>1196632</v>
      </c>
      <c r="B13810" s="16" t="s">
        <v>17367</v>
      </c>
      <c r="C13810" s="16" t="s">
        <v>3926</v>
      </c>
      <c r="D13810" s="4">
        <v>45247</v>
      </c>
      <c r="E13810" s="23">
        <v>2023</v>
      </c>
      <c r="F13810" s="19">
        <v>5.5</v>
      </c>
      <c r="G13810" s="19">
        <f>IF(Movies[[#This Row],[rating]]=0,"",Movies[[#This Row],[rating]])</f>
        <v>5.5</v>
      </c>
      <c r="H13810" s="19" t="str">
        <f>IF(Movies[[#This Row],[rating]]=0,"No Rating","Rated")</f>
        <v>Rated</v>
      </c>
      <c r="I13810" s="16" t="s">
        <v>166</v>
      </c>
      <c r="J13810" s="29" t="s">
        <v>3927</v>
      </c>
      <c r="K13810" s="19">
        <v>11.061</v>
      </c>
      <c r="L13810" s="26">
        <v>4</v>
      </c>
    </row>
    <row r="13811" spans="1:12" x14ac:dyDescent="0.3">
      <c r="A13811" s="14">
        <v>1034947</v>
      </c>
      <c r="B13811" s="16" t="s">
        <v>17368</v>
      </c>
      <c r="C13811" s="16" t="s">
        <v>108</v>
      </c>
      <c r="D13811" s="4">
        <v>45196</v>
      </c>
      <c r="E13811" s="23">
        <v>2023</v>
      </c>
      <c r="F13811" s="19">
        <v>6.2</v>
      </c>
      <c r="G13811" s="19">
        <f>IF(Movies[[#This Row],[rating]]=0,"",Movies[[#This Row],[rating]])</f>
        <v>6.2</v>
      </c>
      <c r="H13811" s="19" t="str">
        <f>IF(Movies[[#This Row],[rating]]=0,"No Rating","Rated")</f>
        <v>Rated</v>
      </c>
      <c r="I13811" s="16" t="s">
        <v>49</v>
      </c>
      <c r="J13811" s="29" t="s">
        <v>110</v>
      </c>
      <c r="K13811" s="19">
        <v>11.055999999999999</v>
      </c>
      <c r="L13811" s="26">
        <v>81</v>
      </c>
    </row>
    <row r="13812" spans="1:12" x14ac:dyDescent="0.3">
      <c r="A13812" s="14">
        <v>818648</v>
      </c>
      <c r="B13812" s="16" t="s">
        <v>17369</v>
      </c>
      <c r="C13812" s="16" t="s">
        <v>51</v>
      </c>
      <c r="D13812" s="4">
        <v>44988</v>
      </c>
      <c r="E13812" s="23">
        <v>2023</v>
      </c>
      <c r="F13812" s="19">
        <v>6.2</v>
      </c>
      <c r="G13812" s="19">
        <f>IF(Movies[[#This Row],[rating]]=0,"",Movies[[#This Row],[rating]])</f>
        <v>6.2</v>
      </c>
      <c r="H13812" s="19" t="str">
        <f>IF(Movies[[#This Row],[rating]]=0,"No Rating","Rated")</f>
        <v>Rated</v>
      </c>
      <c r="I13812" s="16" t="s">
        <v>161</v>
      </c>
      <c r="J13812" s="29" t="s">
        <v>34</v>
      </c>
      <c r="K13812" s="19">
        <v>11.052</v>
      </c>
      <c r="L13812" s="26">
        <v>188</v>
      </c>
    </row>
    <row r="13813" spans="1:12" x14ac:dyDescent="0.3">
      <c r="A13813" s="14">
        <v>887580</v>
      </c>
      <c r="B13813" s="16" t="s">
        <v>17370</v>
      </c>
      <c r="C13813" s="16" t="s">
        <v>172</v>
      </c>
      <c r="D13813" s="4">
        <v>45009</v>
      </c>
      <c r="E13813" s="23">
        <v>2023</v>
      </c>
      <c r="F13813" s="19">
        <v>6.7</v>
      </c>
      <c r="G13813" s="19">
        <f>IF(Movies[[#This Row],[rating]]=0,"",Movies[[#This Row],[rating]])</f>
        <v>6.7</v>
      </c>
      <c r="H13813" s="19" t="str">
        <f>IF(Movies[[#This Row],[rating]]=0,"No Rating","Rated")</f>
        <v>Rated</v>
      </c>
      <c r="I13813" s="16" t="s">
        <v>33</v>
      </c>
      <c r="J13813" s="29" t="s">
        <v>12</v>
      </c>
      <c r="K13813" s="19">
        <v>11.05</v>
      </c>
      <c r="L13813" s="26">
        <v>52</v>
      </c>
    </row>
    <row r="13814" spans="1:12" x14ac:dyDescent="0.3">
      <c r="A13814" s="14">
        <v>973778</v>
      </c>
      <c r="B13814" s="16" t="s">
        <v>17371</v>
      </c>
      <c r="C13814" s="16" t="s">
        <v>14</v>
      </c>
      <c r="D13814" s="4">
        <v>45268</v>
      </c>
      <c r="E13814" s="23">
        <v>2023</v>
      </c>
      <c r="F13814" s="19">
        <v>5.7</v>
      </c>
      <c r="G13814" s="19">
        <f>IF(Movies[[#This Row],[rating]]=0,"",Movies[[#This Row],[rating]])</f>
        <v>5.7</v>
      </c>
      <c r="H13814" s="19" t="str">
        <f>IF(Movies[[#This Row],[rating]]=0,"No Rating","Rated")</f>
        <v>Rated</v>
      </c>
      <c r="I13814" s="16" t="s">
        <v>971</v>
      </c>
      <c r="J13814" s="29" t="s">
        <v>12</v>
      </c>
      <c r="K13814" s="19">
        <v>11.016</v>
      </c>
      <c r="L13814" s="26">
        <v>94</v>
      </c>
    </row>
    <row r="13815" spans="1:12" x14ac:dyDescent="0.3">
      <c r="A13815" s="14">
        <v>963765</v>
      </c>
      <c r="B13815" s="16" t="s">
        <v>17372</v>
      </c>
      <c r="C13815" s="16" t="s">
        <v>32</v>
      </c>
      <c r="D13815" s="4">
        <v>45072</v>
      </c>
      <c r="E13815" s="23">
        <v>2023</v>
      </c>
      <c r="F13815" s="19">
        <v>6.4</v>
      </c>
      <c r="G13815" s="19">
        <f>IF(Movies[[#This Row],[rating]]=0,"",Movies[[#This Row],[rating]])</f>
        <v>6.4</v>
      </c>
      <c r="H13815" s="19" t="str">
        <f>IF(Movies[[#This Row],[rating]]=0,"No Rating","Rated")</f>
        <v>Rated</v>
      </c>
      <c r="I13815" s="16" t="s">
        <v>17373</v>
      </c>
      <c r="J13815" s="29" t="s">
        <v>34</v>
      </c>
      <c r="K13815" s="19">
        <v>11.013999999999999</v>
      </c>
      <c r="L13815" s="26">
        <v>308</v>
      </c>
    </row>
    <row r="13816" spans="1:12" x14ac:dyDescent="0.3">
      <c r="A13816" s="14">
        <v>950071</v>
      </c>
      <c r="B13816" s="16" t="s">
        <v>17374</v>
      </c>
      <c r="C13816" s="16" t="s">
        <v>17375</v>
      </c>
      <c r="D13816" s="4">
        <v>45190</v>
      </c>
      <c r="E13816" s="23">
        <v>2023</v>
      </c>
      <c r="F13816" s="19">
        <v>7.1</v>
      </c>
      <c r="G13816" s="19">
        <f>IF(Movies[[#This Row],[rating]]=0,"",Movies[[#This Row],[rating]])</f>
        <v>7.1</v>
      </c>
      <c r="H13816" s="19" t="str">
        <f>IF(Movies[[#This Row],[rating]]=0,"No Rating","Rated")</f>
        <v>Rated</v>
      </c>
      <c r="I13816" s="16" t="s">
        <v>285</v>
      </c>
      <c r="J13816" s="29" t="s">
        <v>142</v>
      </c>
      <c r="K13816" s="19">
        <v>11.000999999999999</v>
      </c>
      <c r="L13816" s="26">
        <v>91</v>
      </c>
    </row>
    <row r="13817" spans="1:12" x14ac:dyDescent="0.3">
      <c r="A13817" s="14">
        <v>723347</v>
      </c>
      <c r="B13817" s="16" t="s">
        <v>17376</v>
      </c>
      <c r="C13817" s="16" t="s">
        <v>2079</v>
      </c>
      <c r="D13817" s="4">
        <v>45042</v>
      </c>
      <c r="E13817" s="23">
        <v>2023</v>
      </c>
      <c r="F13817" s="19">
        <v>5.6</v>
      </c>
      <c r="G13817" s="19">
        <f>IF(Movies[[#This Row],[rating]]=0,"",Movies[[#This Row],[rating]])</f>
        <v>5.6</v>
      </c>
      <c r="H13817" s="19" t="str">
        <f>IF(Movies[[#This Row],[rating]]=0,"No Rating","Rated")</f>
        <v>Rated</v>
      </c>
      <c r="I13817" s="16" t="s">
        <v>17377</v>
      </c>
      <c r="J13817" s="29" t="s">
        <v>12</v>
      </c>
      <c r="K13817" s="19">
        <v>10.984999999999999</v>
      </c>
      <c r="L13817" s="26">
        <v>220</v>
      </c>
    </row>
    <row r="13818" spans="1:12" x14ac:dyDescent="0.3">
      <c r="A13818" s="14">
        <v>980137</v>
      </c>
      <c r="B13818" s="16" t="s">
        <v>17378</v>
      </c>
      <c r="C13818" s="16" t="s">
        <v>74</v>
      </c>
      <c r="D13818" s="4">
        <v>45260</v>
      </c>
      <c r="E13818" s="23">
        <v>2023</v>
      </c>
      <c r="F13818" s="19">
        <v>7</v>
      </c>
      <c r="G13818" s="19">
        <f>IF(Movies[[#This Row],[rating]]=0,"",Movies[[#This Row],[rating]])</f>
        <v>7</v>
      </c>
      <c r="H13818" s="19" t="str">
        <f>IF(Movies[[#This Row],[rating]]=0,"No Rating","Rated")</f>
        <v>Rated</v>
      </c>
      <c r="I13818" s="16" t="s">
        <v>30</v>
      </c>
      <c r="J13818" s="29" t="s">
        <v>34</v>
      </c>
      <c r="K13818" s="19">
        <v>10.97</v>
      </c>
      <c r="L13818" s="26">
        <v>101</v>
      </c>
    </row>
    <row r="13819" spans="1:12" x14ac:dyDescent="0.3">
      <c r="A13819" s="14">
        <v>1145291</v>
      </c>
      <c r="B13819" s="16" t="s">
        <v>17379</v>
      </c>
      <c r="C13819" s="16" t="s">
        <v>144</v>
      </c>
      <c r="D13819" s="4">
        <v>45177</v>
      </c>
      <c r="E13819" s="23">
        <v>2023</v>
      </c>
      <c r="F13819" s="19">
        <v>5.9</v>
      </c>
      <c r="G13819" s="19">
        <f>IF(Movies[[#This Row],[rating]]=0,"",Movies[[#This Row],[rating]])</f>
        <v>5.9</v>
      </c>
      <c r="H13819" s="19" t="str">
        <f>IF(Movies[[#This Row],[rating]]=0,"No Rating","Rated")</f>
        <v>Rated</v>
      </c>
      <c r="I13819" s="16" t="s">
        <v>132</v>
      </c>
      <c r="J13819" s="29" t="s">
        <v>146</v>
      </c>
      <c r="K13819" s="19">
        <v>10.962999999999999</v>
      </c>
      <c r="L13819" s="26">
        <v>30</v>
      </c>
    </row>
    <row r="13820" spans="1:12" x14ac:dyDescent="0.3">
      <c r="A13820" s="14">
        <v>936059</v>
      </c>
      <c r="B13820" s="16" t="s">
        <v>17380</v>
      </c>
      <c r="C13820" s="16" t="s">
        <v>10</v>
      </c>
      <c r="D13820" s="4">
        <v>45239</v>
      </c>
      <c r="E13820" s="23">
        <v>2023</v>
      </c>
      <c r="F13820" s="19">
        <v>6.2</v>
      </c>
      <c r="G13820" s="19">
        <f>IF(Movies[[#This Row],[rating]]=0,"",Movies[[#This Row],[rating]])</f>
        <v>6.2</v>
      </c>
      <c r="H13820" s="19" t="str">
        <f>IF(Movies[[#This Row],[rating]]=0,"No Rating","Rated")</f>
        <v>Rated</v>
      </c>
      <c r="I13820" s="16" t="s">
        <v>17381</v>
      </c>
      <c r="J13820" s="29" t="s">
        <v>12</v>
      </c>
      <c r="K13820" s="19">
        <v>10.946999999999999</v>
      </c>
      <c r="L13820" s="26">
        <v>69</v>
      </c>
    </row>
    <row r="13821" spans="1:12" x14ac:dyDescent="0.3">
      <c r="A13821" s="14">
        <v>1058949</v>
      </c>
      <c r="B13821" s="16" t="s">
        <v>17382</v>
      </c>
      <c r="C13821" s="16" t="s">
        <v>10</v>
      </c>
      <c r="D13821" s="4">
        <v>44960</v>
      </c>
      <c r="E13821" s="23">
        <v>2023</v>
      </c>
      <c r="F13821" s="19">
        <v>5.8</v>
      </c>
      <c r="G13821" s="19">
        <f>IF(Movies[[#This Row],[rating]]=0,"",Movies[[#This Row],[rating]])</f>
        <v>5.8</v>
      </c>
      <c r="H13821" s="19" t="str">
        <f>IF(Movies[[#This Row],[rating]]=0,"No Rating","Rated")</f>
        <v>Rated</v>
      </c>
      <c r="I13821" s="16" t="s">
        <v>1978</v>
      </c>
      <c r="J13821" s="29" t="s">
        <v>12</v>
      </c>
      <c r="K13821" s="19">
        <v>10.945</v>
      </c>
      <c r="L13821" s="26">
        <v>143</v>
      </c>
    </row>
    <row r="13822" spans="1:12" x14ac:dyDescent="0.3">
      <c r="A13822" s="14">
        <v>830721</v>
      </c>
      <c r="B13822" s="16" t="s">
        <v>17383</v>
      </c>
      <c r="C13822" s="16" t="s">
        <v>1873</v>
      </c>
      <c r="D13822" s="4">
        <v>45121</v>
      </c>
      <c r="E13822" s="23">
        <v>2023</v>
      </c>
      <c r="F13822" s="19">
        <v>6.1</v>
      </c>
      <c r="G13822" s="19">
        <f>IF(Movies[[#This Row],[rating]]=0,"",Movies[[#This Row],[rating]])</f>
        <v>6.1</v>
      </c>
      <c r="H13822" s="19" t="str">
        <f>IF(Movies[[#This Row],[rating]]=0,"No Rating","Rated")</f>
        <v>Rated</v>
      </c>
      <c r="I13822" s="16" t="s">
        <v>180</v>
      </c>
      <c r="J13822" s="29" t="s">
        <v>12</v>
      </c>
      <c r="K13822" s="19">
        <v>10.913</v>
      </c>
      <c r="L13822" s="26">
        <v>103</v>
      </c>
    </row>
    <row r="13823" spans="1:12" x14ac:dyDescent="0.3">
      <c r="A13823" s="14">
        <v>1095340</v>
      </c>
      <c r="B13823" s="16" t="s">
        <v>11530</v>
      </c>
      <c r="C13823" s="16" t="s">
        <v>172</v>
      </c>
      <c r="D13823" s="4">
        <v>44990</v>
      </c>
      <c r="E13823" s="23">
        <v>2023</v>
      </c>
      <c r="F13823" s="19">
        <v>7.3</v>
      </c>
      <c r="G13823" s="19">
        <f>IF(Movies[[#This Row],[rating]]=0,"",Movies[[#This Row],[rating]])</f>
        <v>7.3</v>
      </c>
      <c r="H13823" s="19" t="str">
        <f>IF(Movies[[#This Row],[rating]]=0,"No Rating","Rated")</f>
        <v>Rated</v>
      </c>
      <c r="I13823" s="16" t="s">
        <v>10677</v>
      </c>
      <c r="J13823" s="29" t="s">
        <v>12</v>
      </c>
      <c r="K13823" s="19">
        <v>10.912000000000001</v>
      </c>
      <c r="L13823" s="26">
        <v>40</v>
      </c>
    </row>
    <row r="13824" spans="1:12" x14ac:dyDescent="0.3">
      <c r="A13824" s="14">
        <v>1061163</v>
      </c>
      <c r="B13824" s="16" t="s">
        <v>17384</v>
      </c>
      <c r="C13824" s="16" t="s">
        <v>2088</v>
      </c>
      <c r="D13824" s="4">
        <v>44967</v>
      </c>
      <c r="E13824" s="23">
        <v>2023</v>
      </c>
      <c r="F13824" s="19">
        <v>5.8</v>
      </c>
      <c r="G13824" s="19">
        <f>IF(Movies[[#This Row],[rating]]=0,"",Movies[[#This Row],[rating]])</f>
        <v>5.8</v>
      </c>
      <c r="H13824" s="19" t="str">
        <f>IF(Movies[[#This Row],[rating]]=0,"No Rating","Rated")</f>
        <v>Rated</v>
      </c>
      <c r="I13824" s="16" t="s">
        <v>161</v>
      </c>
      <c r="J13824" s="29" t="s">
        <v>12</v>
      </c>
      <c r="K13824" s="19">
        <v>10.896000000000001</v>
      </c>
      <c r="L13824" s="26">
        <v>63</v>
      </c>
    </row>
    <row r="13825" spans="1:12" x14ac:dyDescent="0.3">
      <c r="A13825" s="14">
        <v>961331</v>
      </c>
      <c r="B13825" s="16" t="s">
        <v>17385</v>
      </c>
      <c r="C13825" s="16" t="s">
        <v>144</v>
      </c>
      <c r="D13825" s="4">
        <v>45163</v>
      </c>
      <c r="E13825" s="23">
        <v>2023</v>
      </c>
      <c r="F13825" s="19">
        <v>7</v>
      </c>
      <c r="G13825" s="19">
        <f>IF(Movies[[#This Row],[rating]]=0,"",Movies[[#This Row],[rating]])</f>
        <v>7</v>
      </c>
      <c r="H13825" s="19" t="str">
        <f>IF(Movies[[#This Row],[rating]]=0,"No Rating","Rated")</f>
        <v>Rated</v>
      </c>
      <c r="I13825" s="16" t="s">
        <v>33</v>
      </c>
      <c r="J13825" s="29" t="s">
        <v>146</v>
      </c>
      <c r="K13825" s="19">
        <v>10.887</v>
      </c>
      <c r="L13825" s="26">
        <v>6</v>
      </c>
    </row>
    <row r="13826" spans="1:12" x14ac:dyDescent="0.3">
      <c r="A13826" s="14">
        <v>1059126</v>
      </c>
      <c r="B13826" s="16" t="s">
        <v>17386</v>
      </c>
      <c r="C13826" s="16" t="s">
        <v>367</v>
      </c>
      <c r="D13826" s="4">
        <v>45232</v>
      </c>
      <c r="E13826" s="23">
        <v>2023</v>
      </c>
      <c r="F13826" s="19">
        <v>5.8</v>
      </c>
      <c r="G13826" s="19">
        <f>IF(Movies[[#This Row],[rating]]=0,"",Movies[[#This Row],[rating]])</f>
        <v>5.8</v>
      </c>
      <c r="H13826" s="19" t="str">
        <f>IF(Movies[[#This Row],[rating]]=0,"No Rating","Rated")</f>
        <v>Rated</v>
      </c>
      <c r="I13826" s="16" t="s">
        <v>1249</v>
      </c>
      <c r="J13826" s="29" t="s">
        <v>12</v>
      </c>
      <c r="K13826" s="19">
        <v>10.885</v>
      </c>
      <c r="L13826" s="26">
        <v>39</v>
      </c>
    </row>
    <row r="13827" spans="1:12" x14ac:dyDescent="0.3">
      <c r="A13827" s="14">
        <v>1211199</v>
      </c>
      <c r="B13827" s="16" t="s">
        <v>17387</v>
      </c>
      <c r="C13827" s="16" t="s">
        <v>750</v>
      </c>
      <c r="D13827" s="4">
        <v>45286</v>
      </c>
      <c r="E13827" s="23">
        <v>2023</v>
      </c>
      <c r="F13827" s="19">
        <v>5.8</v>
      </c>
      <c r="G13827" s="19">
        <f>IF(Movies[[#This Row],[rating]]=0,"",Movies[[#This Row],[rating]])</f>
        <v>5.8</v>
      </c>
      <c r="H13827" s="19" t="str">
        <f>IF(Movies[[#This Row],[rating]]=0,"No Rating","Rated")</f>
        <v>Rated</v>
      </c>
      <c r="I13827" s="16" t="s">
        <v>180</v>
      </c>
      <c r="J13827" s="29" t="s">
        <v>553</v>
      </c>
      <c r="K13827" s="19">
        <v>10.875999999999999</v>
      </c>
      <c r="L13827" s="26">
        <v>27</v>
      </c>
    </row>
    <row r="13828" spans="1:12" x14ac:dyDescent="0.3">
      <c r="A13828" s="14">
        <v>999134</v>
      </c>
      <c r="B13828" s="16" t="s">
        <v>17388</v>
      </c>
      <c r="C13828" s="16" t="s">
        <v>108</v>
      </c>
      <c r="D13828" s="4">
        <v>45147</v>
      </c>
      <c r="E13828" s="23">
        <v>2023</v>
      </c>
      <c r="F13828" s="19">
        <v>4.0999999999999996</v>
      </c>
      <c r="G13828" s="19">
        <f>IF(Movies[[#This Row],[rating]]=0,"",Movies[[#This Row],[rating]])</f>
        <v>4.0999999999999996</v>
      </c>
      <c r="H13828" s="19" t="str">
        <f>IF(Movies[[#This Row],[rating]]=0,"No Rating","Rated")</f>
        <v>Rated</v>
      </c>
      <c r="I13828" s="16" t="s">
        <v>30</v>
      </c>
      <c r="J13828" s="29" t="s">
        <v>110</v>
      </c>
      <c r="K13828" s="19">
        <v>10.865</v>
      </c>
      <c r="L13828" s="26">
        <v>83</v>
      </c>
    </row>
    <row r="13829" spans="1:12" x14ac:dyDescent="0.3">
      <c r="A13829" s="14">
        <v>1016767</v>
      </c>
      <c r="B13829" s="16" t="s">
        <v>17389</v>
      </c>
      <c r="C13829" s="16" t="s">
        <v>84</v>
      </c>
      <c r="D13829" s="4">
        <v>45209</v>
      </c>
      <c r="E13829" s="23">
        <v>2023</v>
      </c>
      <c r="F13829" s="19">
        <v>7.5</v>
      </c>
      <c r="G13829" s="19">
        <f>IF(Movies[[#This Row],[rating]]=0,"",Movies[[#This Row],[rating]])</f>
        <v>7.5</v>
      </c>
      <c r="H13829" s="19" t="str">
        <f>IF(Movies[[#This Row],[rating]]=0,"No Rating","Rated")</f>
        <v>Rated</v>
      </c>
      <c r="I13829" s="16" t="s">
        <v>49</v>
      </c>
      <c r="J13829" s="29" t="s">
        <v>86</v>
      </c>
      <c r="K13829" s="19">
        <v>10.86</v>
      </c>
      <c r="L13829" s="26">
        <v>2</v>
      </c>
    </row>
    <row r="13830" spans="1:12" x14ac:dyDescent="0.3">
      <c r="A13830" s="14">
        <v>609768</v>
      </c>
      <c r="B13830" s="16" t="s">
        <v>16518</v>
      </c>
      <c r="C13830" s="16" t="s">
        <v>10</v>
      </c>
      <c r="D13830" s="4">
        <v>45212</v>
      </c>
      <c r="E13830" s="23">
        <v>2023</v>
      </c>
      <c r="F13830" s="19">
        <v>4.8</v>
      </c>
      <c r="G13830" s="19">
        <f>IF(Movies[[#This Row],[rating]]=0,"",Movies[[#This Row],[rating]])</f>
        <v>4.8</v>
      </c>
      <c r="H13830" s="19" t="str">
        <f>IF(Movies[[#This Row],[rating]]=0,"No Rating","Rated")</f>
        <v>Rated</v>
      </c>
      <c r="I13830" s="16" t="s">
        <v>132</v>
      </c>
      <c r="J13830" s="29" t="s">
        <v>12</v>
      </c>
      <c r="K13830" s="19">
        <v>10.85</v>
      </c>
      <c r="L13830" s="26">
        <v>61</v>
      </c>
    </row>
    <row r="13831" spans="1:12" x14ac:dyDescent="0.3">
      <c r="A13831" s="14">
        <v>848116</v>
      </c>
      <c r="B13831" s="16" t="s">
        <v>17390</v>
      </c>
      <c r="C13831" s="16" t="s">
        <v>595</v>
      </c>
      <c r="D13831" s="4">
        <v>45135</v>
      </c>
      <c r="E13831" s="23">
        <v>2023</v>
      </c>
      <c r="F13831" s="19">
        <v>6.2</v>
      </c>
      <c r="G13831" s="19">
        <f>IF(Movies[[#This Row],[rating]]=0,"",Movies[[#This Row],[rating]])</f>
        <v>6.2</v>
      </c>
      <c r="H13831" s="19" t="str">
        <f>IF(Movies[[#This Row],[rating]]=0,"No Rating","Rated")</f>
        <v>Rated</v>
      </c>
      <c r="I13831" s="16" t="s">
        <v>12680</v>
      </c>
      <c r="J13831" s="29" t="s">
        <v>142</v>
      </c>
      <c r="K13831" s="19">
        <v>10.846</v>
      </c>
      <c r="L13831" s="26">
        <v>57</v>
      </c>
    </row>
    <row r="13832" spans="1:12" x14ac:dyDescent="0.3">
      <c r="A13832" s="14">
        <v>1095033</v>
      </c>
      <c r="B13832" s="16" t="s">
        <v>17391</v>
      </c>
      <c r="C13832" s="16" t="s">
        <v>3926</v>
      </c>
      <c r="D13832" s="4">
        <v>45024</v>
      </c>
      <c r="E13832" s="23">
        <v>2023</v>
      </c>
      <c r="F13832" s="19">
        <v>3.2</v>
      </c>
      <c r="G13832" s="19">
        <f>IF(Movies[[#This Row],[rating]]=0,"",Movies[[#This Row],[rating]])</f>
        <v>3.2</v>
      </c>
      <c r="H13832" s="19" t="str">
        <f>IF(Movies[[#This Row],[rating]]=0,"No Rating","Rated")</f>
        <v>Rated</v>
      </c>
      <c r="I13832" s="16" t="s">
        <v>49</v>
      </c>
      <c r="J13832" s="29" t="s">
        <v>3927</v>
      </c>
      <c r="K13832" s="19">
        <v>10.811</v>
      </c>
      <c r="L13832" s="26">
        <v>4</v>
      </c>
    </row>
    <row r="13833" spans="1:12" x14ac:dyDescent="0.3">
      <c r="A13833" s="14">
        <v>965890</v>
      </c>
      <c r="B13833" s="16" t="s">
        <v>17392</v>
      </c>
      <c r="C13833" s="16" t="s">
        <v>838</v>
      </c>
      <c r="D13833" s="4">
        <v>45245</v>
      </c>
      <c r="E13833" s="23">
        <v>2023</v>
      </c>
      <c r="F13833" s="19">
        <v>6.4009999999999998</v>
      </c>
      <c r="G13833" s="19">
        <f>IF(Movies[[#This Row],[rating]]=0,"",Movies[[#This Row],[rating]])</f>
        <v>6.4009999999999998</v>
      </c>
      <c r="H13833" s="19" t="str">
        <f>IF(Movies[[#This Row],[rating]]=0,"No Rating","Rated")</f>
        <v>Rated</v>
      </c>
      <c r="I13833" s="16" t="s">
        <v>17393</v>
      </c>
      <c r="J13833" s="29" t="s">
        <v>110</v>
      </c>
      <c r="K13833" s="19">
        <v>10.8</v>
      </c>
      <c r="L13833" s="26">
        <v>157</v>
      </c>
    </row>
    <row r="13834" spans="1:12" x14ac:dyDescent="0.3">
      <c r="A13834" s="14">
        <v>1150537</v>
      </c>
      <c r="B13834" s="16" t="s">
        <v>17394</v>
      </c>
      <c r="C13834" s="16" t="s">
        <v>10</v>
      </c>
      <c r="D13834" s="4">
        <v>45216</v>
      </c>
      <c r="E13834" s="23">
        <v>2023</v>
      </c>
      <c r="F13834" s="19">
        <v>6.6</v>
      </c>
      <c r="G13834" s="19">
        <f>IF(Movies[[#This Row],[rating]]=0,"",Movies[[#This Row],[rating]])</f>
        <v>6.6</v>
      </c>
      <c r="H13834" s="19" t="str">
        <f>IF(Movies[[#This Row],[rating]]=0,"No Rating","Rated")</f>
        <v>Rated</v>
      </c>
      <c r="I13834" s="16" t="s">
        <v>11872</v>
      </c>
      <c r="J13834" s="29" t="s">
        <v>12</v>
      </c>
      <c r="K13834" s="19">
        <v>10.798</v>
      </c>
      <c r="L13834" s="26">
        <v>41</v>
      </c>
    </row>
    <row r="13835" spans="1:12" x14ac:dyDescent="0.3">
      <c r="A13835" s="14">
        <v>1018754</v>
      </c>
      <c r="B13835" s="16" t="s">
        <v>17395</v>
      </c>
      <c r="C13835" s="16" t="s">
        <v>172</v>
      </c>
      <c r="D13835" s="4">
        <v>45142</v>
      </c>
      <c r="E13835" s="23">
        <v>2023</v>
      </c>
      <c r="F13835" s="19">
        <v>6.1</v>
      </c>
      <c r="G13835" s="19">
        <f>IF(Movies[[#This Row],[rating]]=0,"",Movies[[#This Row],[rating]])</f>
        <v>6.1</v>
      </c>
      <c r="H13835" s="19" t="str">
        <f>IF(Movies[[#This Row],[rating]]=0,"No Rating","Rated")</f>
        <v>Rated</v>
      </c>
      <c r="I13835" s="16" t="s">
        <v>197</v>
      </c>
      <c r="J13835" s="29" t="s">
        <v>12</v>
      </c>
      <c r="K13835" s="19">
        <v>10.776</v>
      </c>
      <c r="L13835" s="26">
        <v>77</v>
      </c>
    </row>
    <row r="13836" spans="1:12" x14ac:dyDescent="0.3">
      <c r="A13836" s="14">
        <v>1270052</v>
      </c>
      <c r="B13836" s="16" t="s">
        <v>17396</v>
      </c>
      <c r="C13836" s="16" t="s">
        <v>1845</v>
      </c>
      <c r="D13836" s="4">
        <v>45189</v>
      </c>
      <c r="E13836" s="23">
        <v>2023</v>
      </c>
      <c r="F13836" s="19">
        <v>0</v>
      </c>
      <c r="G13836" s="19" t="str">
        <f>IF(Movies[[#This Row],[rating]]=0,"",Movies[[#This Row],[rating]])</f>
        <v/>
      </c>
      <c r="H13836" s="19" t="str">
        <f>IF(Movies[[#This Row],[rating]]=0,"No Rating","Rated")</f>
        <v>No Rating</v>
      </c>
      <c r="I13836" s="16" t="s">
        <v>49</v>
      </c>
      <c r="J13836" s="29" t="s">
        <v>96</v>
      </c>
      <c r="K13836" s="19">
        <v>10.766</v>
      </c>
      <c r="L13836" s="26">
        <v>0</v>
      </c>
    </row>
    <row r="13837" spans="1:12" x14ac:dyDescent="0.3">
      <c r="A13837" s="14">
        <v>934506</v>
      </c>
      <c r="B13837" s="16" t="s">
        <v>17397</v>
      </c>
      <c r="C13837" s="16" t="s">
        <v>108</v>
      </c>
      <c r="D13837" s="4">
        <v>45182</v>
      </c>
      <c r="E13837" s="23">
        <v>2023</v>
      </c>
      <c r="F13837" s="19">
        <v>6.3609999999999998</v>
      </c>
      <c r="G13837" s="19">
        <f>IF(Movies[[#This Row],[rating]]=0,"",Movies[[#This Row],[rating]])</f>
        <v>6.3609999999999998</v>
      </c>
      <c r="H13837" s="19" t="str">
        <f>IF(Movies[[#This Row],[rating]]=0,"No Rating","Rated")</f>
        <v>Rated</v>
      </c>
      <c r="I13837" s="16" t="s">
        <v>180</v>
      </c>
      <c r="J13837" s="29" t="s">
        <v>110</v>
      </c>
      <c r="K13837" s="19">
        <v>10.760999999999999</v>
      </c>
      <c r="L13837" s="26">
        <v>238</v>
      </c>
    </row>
    <row r="13838" spans="1:12" x14ac:dyDescent="0.3">
      <c r="A13838" s="14">
        <v>1150521</v>
      </c>
      <c r="B13838" s="16" t="s">
        <v>17398</v>
      </c>
      <c r="C13838" s="16" t="s">
        <v>172</v>
      </c>
      <c r="D13838" s="4">
        <v>45262</v>
      </c>
      <c r="E13838" s="23">
        <v>2023</v>
      </c>
      <c r="F13838" s="19">
        <v>6</v>
      </c>
      <c r="G13838" s="19">
        <f>IF(Movies[[#This Row],[rating]]=0,"",Movies[[#This Row],[rating]])</f>
        <v>6</v>
      </c>
      <c r="H13838" s="19" t="str">
        <f>IF(Movies[[#This Row],[rating]]=0,"No Rating","Rated")</f>
        <v>Rated</v>
      </c>
      <c r="I13838" s="16" t="s">
        <v>976</v>
      </c>
      <c r="J13838" s="29" t="s">
        <v>12</v>
      </c>
      <c r="K13838" s="19">
        <v>10.724</v>
      </c>
      <c r="L13838" s="26">
        <v>50</v>
      </c>
    </row>
    <row r="13839" spans="1:12" x14ac:dyDescent="0.3">
      <c r="A13839" s="14">
        <v>1163222</v>
      </c>
      <c r="B13839" s="16" t="s">
        <v>17399</v>
      </c>
      <c r="C13839" s="16" t="s">
        <v>3926</v>
      </c>
      <c r="D13839" s="4">
        <v>45177</v>
      </c>
      <c r="E13839" s="23">
        <v>2023</v>
      </c>
      <c r="F13839" s="19">
        <v>5</v>
      </c>
      <c r="G13839" s="19">
        <f>IF(Movies[[#This Row],[rating]]=0,"",Movies[[#This Row],[rating]])</f>
        <v>5</v>
      </c>
      <c r="H13839" s="19" t="str">
        <f>IF(Movies[[#This Row],[rating]]=0,"No Rating","Rated")</f>
        <v>Rated</v>
      </c>
      <c r="I13839" s="16" t="s">
        <v>49</v>
      </c>
      <c r="J13839" s="29" t="s">
        <v>3927</v>
      </c>
      <c r="K13839" s="19">
        <v>10.711</v>
      </c>
      <c r="L13839" s="26">
        <v>1</v>
      </c>
    </row>
    <row r="13840" spans="1:12" x14ac:dyDescent="0.3">
      <c r="A13840" s="14">
        <v>1202584</v>
      </c>
      <c r="B13840" s="16" t="s">
        <v>17400</v>
      </c>
      <c r="C13840" s="16" t="s">
        <v>263</v>
      </c>
      <c r="D13840" s="4">
        <v>45266</v>
      </c>
      <c r="E13840" s="23">
        <v>2023</v>
      </c>
      <c r="F13840" s="19">
        <v>5.9</v>
      </c>
      <c r="G13840" s="19">
        <f>IF(Movies[[#This Row],[rating]]=0,"",Movies[[#This Row],[rating]])</f>
        <v>5.9</v>
      </c>
      <c r="H13840" s="19" t="str">
        <f>IF(Movies[[#This Row],[rating]]=0,"No Rating","Rated")</f>
        <v>Rated</v>
      </c>
      <c r="I13840" s="16" t="s">
        <v>1205</v>
      </c>
      <c r="J13840" s="29" t="s">
        <v>265</v>
      </c>
      <c r="K13840" s="19">
        <v>10.68</v>
      </c>
      <c r="L13840" s="26">
        <v>88</v>
      </c>
    </row>
    <row r="13841" spans="1:12" x14ac:dyDescent="0.3">
      <c r="A13841" s="14">
        <v>1145645</v>
      </c>
      <c r="B13841" s="16" t="s">
        <v>17401</v>
      </c>
      <c r="C13841" s="16" t="s">
        <v>3926</v>
      </c>
      <c r="D13841" s="4">
        <v>45149</v>
      </c>
      <c r="E13841" s="23">
        <v>2023</v>
      </c>
      <c r="F13841" s="19">
        <v>2.7</v>
      </c>
      <c r="G13841" s="19">
        <f>IF(Movies[[#This Row],[rating]]=0,"",Movies[[#This Row],[rating]])</f>
        <v>2.7</v>
      </c>
      <c r="H13841" s="19" t="str">
        <f>IF(Movies[[#This Row],[rating]]=0,"No Rating","Rated")</f>
        <v>Rated</v>
      </c>
      <c r="I13841" s="16" t="s">
        <v>49</v>
      </c>
      <c r="J13841" s="29" t="s">
        <v>3927</v>
      </c>
      <c r="K13841" s="19">
        <v>10.656000000000001</v>
      </c>
      <c r="L13841" s="26">
        <v>3</v>
      </c>
    </row>
    <row r="13842" spans="1:12" x14ac:dyDescent="0.3">
      <c r="A13842" s="14">
        <v>517929</v>
      </c>
      <c r="B13842" s="16" t="s">
        <v>17402</v>
      </c>
      <c r="C13842" s="16" t="s">
        <v>10</v>
      </c>
      <c r="D13842" s="4">
        <v>45219</v>
      </c>
      <c r="E13842" s="23">
        <v>2023</v>
      </c>
      <c r="F13842" s="19">
        <v>5.4889999999999999</v>
      </c>
      <c r="G13842" s="19">
        <f>IF(Movies[[#This Row],[rating]]=0,"",Movies[[#This Row],[rating]])</f>
        <v>5.4889999999999999</v>
      </c>
      <c r="H13842" s="19" t="str">
        <f>IF(Movies[[#This Row],[rating]]=0,"No Rating","Rated")</f>
        <v>Rated</v>
      </c>
      <c r="I13842" s="16" t="s">
        <v>132</v>
      </c>
      <c r="J13842" s="29" t="s">
        <v>12</v>
      </c>
      <c r="K13842" s="19">
        <v>10.656000000000001</v>
      </c>
      <c r="L13842" s="26">
        <v>46</v>
      </c>
    </row>
    <row r="13843" spans="1:12" x14ac:dyDescent="0.3">
      <c r="A13843" s="14">
        <v>1073140</v>
      </c>
      <c r="B13843" s="16" t="s">
        <v>1829</v>
      </c>
      <c r="C13843" s="16" t="s">
        <v>1845</v>
      </c>
      <c r="D13843" s="4">
        <v>45008</v>
      </c>
      <c r="E13843" s="23">
        <v>2023</v>
      </c>
      <c r="F13843" s="19">
        <v>5.3</v>
      </c>
      <c r="G13843" s="19">
        <f>IF(Movies[[#This Row],[rating]]=0,"",Movies[[#This Row],[rating]])</f>
        <v>5.3</v>
      </c>
      <c r="H13843" s="19" t="str">
        <f>IF(Movies[[#This Row],[rating]]=0,"No Rating","Rated")</f>
        <v>Rated</v>
      </c>
      <c r="I13843" s="16" t="s">
        <v>5864</v>
      </c>
      <c r="J13843" s="29" t="s">
        <v>12</v>
      </c>
      <c r="K13843" s="19">
        <v>10.65</v>
      </c>
      <c r="L13843" s="26">
        <v>84</v>
      </c>
    </row>
    <row r="13844" spans="1:12" x14ac:dyDescent="0.3">
      <c r="A13844" s="14">
        <v>1058906</v>
      </c>
      <c r="B13844" s="16" t="s">
        <v>17403</v>
      </c>
      <c r="C13844" s="16" t="s">
        <v>144</v>
      </c>
      <c r="D13844" s="4">
        <v>44932</v>
      </c>
      <c r="E13844" s="23">
        <v>2023</v>
      </c>
      <c r="F13844" s="19">
        <v>6.5</v>
      </c>
      <c r="G13844" s="19">
        <f>IF(Movies[[#This Row],[rating]]=0,"",Movies[[#This Row],[rating]])</f>
        <v>6.5</v>
      </c>
      <c r="H13844" s="19" t="str">
        <f>IF(Movies[[#This Row],[rating]]=0,"No Rating","Rated")</f>
        <v>Rated</v>
      </c>
      <c r="I13844" s="16" t="s">
        <v>2297</v>
      </c>
      <c r="J13844" s="29" t="s">
        <v>146</v>
      </c>
      <c r="K13844" s="19">
        <v>10.646000000000001</v>
      </c>
      <c r="L13844" s="26">
        <v>11</v>
      </c>
    </row>
    <row r="13845" spans="1:12" x14ac:dyDescent="0.3">
      <c r="A13845" s="14">
        <v>1020910</v>
      </c>
      <c r="B13845" s="16" t="s">
        <v>17404</v>
      </c>
      <c r="C13845" s="16" t="s">
        <v>4487</v>
      </c>
      <c r="D13845" s="4">
        <v>45064</v>
      </c>
      <c r="E13845" s="23">
        <v>2023</v>
      </c>
      <c r="F13845" s="19">
        <v>6.2</v>
      </c>
      <c r="G13845" s="19">
        <f>IF(Movies[[#This Row],[rating]]=0,"",Movies[[#This Row],[rating]])</f>
        <v>6.2</v>
      </c>
      <c r="H13845" s="19" t="str">
        <f>IF(Movies[[#This Row],[rating]]=0,"No Rating","Rated")</f>
        <v>Rated</v>
      </c>
      <c r="I13845" s="16" t="s">
        <v>183</v>
      </c>
      <c r="J13845" s="29" t="s">
        <v>12</v>
      </c>
      <c r="K13845" s="19">
        <v>10.614000000000001</v>
      </c>
      <c r="L13845" s="26">
        <v>229</v>
      </c>
    </row>
    <row r="13846" spans="1:12" x14ac:dyDescent="0.3">
      <c r="A13846" s="14">
        <v>1105803</v>
      </c>
      <c r="B13846" s="16" t="s">
        <v>17405</v>
      </c>
      <c r="C13846" s="16" t="s">
        <v>10</v>
      </c>
      <c r="D13846" s="4">
        <v>45044</v>
      </c>
      <c r="E13846" s="23">
        <v>2023</v>
      </c>
      <c r="F13846" s="19">
        <v>5.6</v>
      </c>
      <c r="G13846" s="19">
        <f>IF(Movies[[#This Row],[rating]]=0,"",Movies[[#This Row],[rating]])</f>
        <v>5.6</v>
      </c>
      <c r="H13846" s="19" t="str">
        <f>IF(Movies[[#This Row],[rating]]=0,"No Rating","Rated")</f>
        <v>Rated</v>
      </c>
      <c r="I13846" s="16" t="s">
        <v>78</v>
      </c>
      <c r="J13846" s="29" t="s">
        <v>12</v>
      </c>
      <c r="K13846" s="19">
        <v>10.611000000000001</v>
      </c>
      <c r="L13846" s="26">
        <v>51</v>
      </c>
    </row>
    <row r="13847" spans="1:12" x14ac:dyDescent="0.3">
      <c r="A13847" s="14">
        <v>753336</v>
      </c>
      <c r="B13847" s="16" t="s">
        <v>17406</v>
      </c>
      <c r="C13847" s="16" t="s">
        <v>10</v>
      </c>
      <c r="D13847" s="4">
        <v>45268</v>
      </c>
      <c r="E13847" s="23">
        <v>2023</v>
      </c>
      <c r="F13847" s="19">
        <v>6.6070000000000002</v>
      </c>
      <c r="G13847" s="19">
        <f>IF(Movies[[#This Row],[rating]]=0,"",Movies[[#This Row],[rating]])</f>
        <v>6.6070000000000002</v>
      </c>
      <c r="H13847" s="19" t="str">
        <f>IF(Movies[[#This Row],[rating]]=0,"No Rating","Rated")</f>
        <v>Rated</v>
      </c>
      <c r="I13847" s="16" t="s">
        <v>49</v>
      </c>
      <c r="J13847" s="29" t="s">
        <v>12</v>
      </c>
      <c r="K13847" s="19">
        <v>10.585000000000001</v>
      </c>
      <c r="L13847" s="26">
        <v>56</v>
      </c>
    </row>
    <row r="13848" spans="1:12" x14ac:dyDescent="0.3">
      <c r="A13848" s="14">
        <v>925714</v>
      </c>
      <c r="B13848" s="16" t="s">
        <v>17407</v>
      </c>
      <c r="C13848" s="16" t="s">
        <v>17408</v>
      </c>
      <c r="D13848" s="4">
        <v>44986</v>
      </c>
      <c r="E13848" s="23">
        <v>2023</v>
      </c>
      <c r="F13848" s="19">
        <v>6.798</v>
      </c>
      <c r="G13848" s="19">
        <f>IF(Movies[[#This Row],[rating]]=0,"",Movies[[#This Row],[rating]])</f>
        <v>6.798</v>
      </c>
      <c r="H13848" s="19" t="str">
        <f>IF(Movies[[#This Row],[rating]]=0,"No Rating","Rated")</f>
        <v>Rated</v>
      </c>
      <c r="I13848" s="16" t="s">
        <v>312</v>
      </c>
      <c r="J13848" s="29" t="s">
        <v>110</v>
      </c>
      <c r="K13848" s="19">
        <v>10.561999999999999</v>
      </c>
      <c r="L13848" s="26">
        <v>136</v>
      </c>
    </row>
    <row r="13849" spans="1:12" x14ac:dyDescent="0.3">
      <c r="A13849" s="14">
        <v>1032760</v>
      </c>
      <c r="B13849" s="16" t="s">
        <v>17409</v>
      </c>
      <c r="C13849" s="16" t="s">
        <v>3476</v>
      </c>
      <c r="D13849" s="4">
        <v>45149</v>
      </c>
      <c r="E13849" s="23">
        <v>2023</v>
      </c>
      <c r="F13849" s="19">
        <v>8</v>
      </c>
      <c r="G13849" s="19">
        <f>IF(Movies[[#This Row],[rating]]=0,"",Movies[[#This Row],[rating]])</f>
        <v>8</v>
      </c>
      <c r="H13849" s="19" t="str">
        <f>IF(Movies[[#This Row],[rating]]=0,"No Rating","Rated")</f>
        <v>Rated</v>
      </c>
      <c r="I13849" s="16" t="s">
        <v>329</v>
      </c>
      <c r="J13849" s="29" t="s">
        <v>34</v>
      </c>
      <c r="K13849" s="19">
        <v>10.522</v>
      </c>
      <c r="L13849" s="26">
        <v>75</v>
      </c>
    </row>
    <row r="13850" spans="1:12" x14ac:dyDescent="0.3">
      <c r="A13850" s="14">
        <v>1103705</v>
      </c>
      <c r="B13850" s="16" t="s">
        <v>17410</v>
      </c>
      <c r="C13850" s="16" t="s">
        <v>17411</v>
      </c>
      <c r="D13850" s="4">
        <v>45002</v>
      </c>
      <c r="E13850" s="23">
        <v>2023</v>
      </c>
      <c r="F13850" s="19">
        <v>7</v>
      </c>
      <c r="G13850" s="19">
        <f>IF(Movies[[#This Row],[rating]]=0,"",Movies[[#This Row],[rating]])</f>
        <v>7</v>
      </c>
      <c r="H13850" s="19" t="str">
        <f>IF(Movies[[#This Row],[rating]]=0,"No Rating","Rated")</f>
        <v>Rated</v>
      </c>
      <c r="I13850" s="16" t="s">
        <v>2702</v>
      </c>
      <c r="J13850" s="29" t="s">
        <v>110</v>
      </c>
      <c r="K13850" s="19">
        <v>10.516999999999999</v>
      </c>
      <c r="L13850" s="26">
        <v>24</v>
      </c>
    </row>
    <row r="13851" spans="1:12" x14ac:dyDescent="0.3">
      <c r="A13851" s="14">
        <v>589026</v>
      </c>
      <c r="B13851" s="16" t="s">
        <v>17412</v>
      </c>
      <c r="C13851" s="16" t="s">
        <v>849</v>
      </c>
      <c r="D13851" s="4">
        <v>45217</v>
      </c>
      <c r="E13851" s="23">
        <v>2023</v>
      </c>
      <c r="F13851" s="19">
        <v>6.9</v>
      </c>
      <c r="G13851" s="19">
        <f>IF(Movies[[#This Row],[rating]]=0,"",Movies[[#This Row],[rating]])</f>
        <v>6.9</v>
      </c>
      <c r="H13851" s="19" t="str">
        <f>IF(Movies[[#This Row],[rating]]=0,"No Rating","Rated")</f>
        <v>Rated</v>
      </c>
      <c r="I13851" s="16" t="s">
        <v>134</v>
      </c>
      <c r="J13851" s="29" t="s">
        <v>110</v>
      </c>
      <c r="K13851" s="19">
        <v>10.506</v>
      </c>
      <c r="L13851" s="26">
        <v>48</v>
      </c>
    </row>
    <row r="13852" spans="1:12" x14ac:dyDescent="0.3">
      <c r="A13852" s="14">
        <v>1142740</v>
      </c>
      <c r="B13852" s="16" t="s">
        <v>17413</v>
      </c>
      <c r="C13852" s="16" t="s">
        <v>1845</v>
      </c>
      <c r="D13852" s="4">
        <v>45106</v>
      </c>
      <c r="E13852" s="23">
        <v>2023</v>
      </c>
      <c r="F13852" s="19">
        <v>5.9</v>
      </c>
      <c r="G13852" s="19">
        <f>IF(Movies[[#This Row],[rating]]=0,"",Movies[[#This Row],[rating]])</f>
        <v>5.9</v>
      </c>
      <c r="H13852" s="19" t="str">
        <f>IF(Movies[[#This Row],[rating]]=0,"No Rating","Rated")</f>
        <v>Rated</v>
      </c>
      <c r="I13852" s="16" t="s">
        <v>17414</v>
      </c>
      <c r="J13852" s="29" t="s">
        <v>12</v>
      </c>
      <c r="K13852" s="19">
        <v>10.502000000000001</v>
      </c>
      <c r="L13852" s="26">
        <v>9</v>
      </c>
    </row>
    <row r="13853" spans="1:12" x14ac:dyDescent="0.3">
      <c r="A13853" s="14">
        <v>1130818</v>
      </c>
      <c r="B13853" s="16" t="s">
        <v>17415</v>
      </c>
      <c r="C13853" s="16" t="s">
        <v>14</v>
      </c>
      <c r="D13853" s="4">
        <v>45100</v>
      </c>
      <c r="E13853" s="23">
        <v>2023</v>
      </c>
      <c r="F13853" s="19">
        <v>6</v>
      </c>
      <c r="G13853" s="19">
        <f>IF(Movies[[#This Row],[rating]]=0,"",Movies[[#This Row],[rating]])</f>
        <v>6</v>
      </c>
      <c r="H13853" s="19" t="str">
        <f>IF(Movies[[#This Row],[rating]]=0,"No Rating","Rated")</f>
        <v>Rated</v>
      </c>
      <c r="I13853" s="16" t="s">
        <v>6215</v>
      </c>
      <c r="J13853" s="29" t="s">
        <v>12</v>
      </c>
      <c r="K13853" s="19">
        <v>10.497999999999999</v>
      </c>
      <c r="L13853" s="26">
        <v>116</v>
      </c>
    </row>
    <row r="13854" spans="1:12" x14ac:dyDescent="0.3">
      <c r="A13854" s="14">
        <v>1010639</v>
      </c>
      <c r="B13854" s="16" t="s">
        <v>17416</v>
      </c>
      <c r="C13854" s="16" t="s">
        <v>10</v>
      </c>
      <c r="D13854" s="4">
        <v>45261</v>
      </c>
      <c r="E13854" s="23">
        <v>2023</v>
      </c>
      <c r="F13854" s="19">
        <v>6.5</v>
      </c>
      <c r="G13854" s="19">
        <f>IF(Movies[[#This Row],[rating]]=0,"",Movies[[#This Row],[rating]])</f>
        <v>6.5</v>
      </c>
      <c r="H13854" s="19" t="str">
        <f>IF(Movies[[#This Row],[rating]]=0,"No Rating","Rated")</f>
        <v>Rated</v>
      </c>
      <c r="I13854" s="16" t="s">
        <v>3721</v>
      </c>
      <c r="J13854" s="29" t="s">
        <v>12</v>
      </c>
      <c r="K13854" s="19">
        <v>10.481999999999999</v>
      </c>
      <c r="L13854" s="26">
        <v>69</v>
      </c>
    </row>
    <row r="13855" spans="1:12" x14ac:dyDescent="0.3">
      <c r="A13855" s="14">
        <v>1072269</v>
      </c>
      <c r="B13855" s="16" t="s">
        <v>17417</v>
      </c>
      <c r="C13855" s="16" t="s">
        <v>7268</v>
      </c>
      <c r="D13855" s="4">
        <v>45237</v>
      </c>
      <c r="E13855" s="23">
        <v>2023</v>
      </c>
      <c r="F13855" s="19">
        <v>6.5</v>
      </c>
      <c r="G13855" s="19">
        <f>IF(Movies[[#This Row],[rating]]=0,"",Movies[[#This Row],[rating]])</f>
        <v>6.5</v>
      </c>
      <c r="H13855" s="19" t="str">
        <f>IF(Movies[[#This Row],[rating]]=0,"No Rating","Rated")</f>
        <v>Rated</v>
      </c>
      <c r="I13855" s="16" t="s">
        <v>239</v>
      </c>
      <c r="J13855" s="29" t="s">
        <v>110</v>
      </c>
      <c r="K13855" s="19">
        <v>10.429</v>
      </c>
      <c r="L13855" s="26">
        <v>67</v>
      </c>
    </row>
    <row r="13856" spans="1:12" x14ac:dyDescent="0.3">
      <c r="A13856" s="14">
        <v>763144</v>
      </c>
      <c r="B13856" s="16" t="s">
        <v>17418</v>
      </c>
      <c r="C13856" s="16" t="s">
        <v>416</v>
      </c>
      <c r="D13856" s="4">
        <v>45267</v>
      </c>
      <c r="E13856" s="23">
        <v>2023</v>
      </c>
      <c r="F13856" s="19">
        <v>6.6</v>
      </c>
      <c r="G13856" s="19">
        <f>IF(Movies[[#This Row],[rating]]=0,"",Movies[[#This Row],[rating]])</f>
        <v>6.6</v>
      </c>
      <c r="H13856" s="19" t="str">
        <f>IF(Movies[[#This Row],[rating]]=0,"No Rating","Rated")</f>
        <v>Rated</v>
      </c>
      <c r="I13856" s="16" t="s">
        <v>556</v>
      </c>
      <c r="J13856" s="29" t="s">
        <v>12</v>
      </c>
      <c r="K13856" s="19">
        <v>10.423</v>
      </c>
      <c r="L13856" s="26">
        <v>63</v>
      </c>
    </row>
    <row r="13857" spans="1:12" x14ac:dyDescent="0.3">
      <c r="A13857" s="14">
        <v>785759</v>
      </c>
      <c r="B13857" s="16" t="s">
        <v>17419</v>
      </c>
      <c r="C13857" s="16" t="s">
        <v>10</v>
      </c>
      <c r="D13857" s="4">
        <v>44987</v>
      </c>
      <c r="E13857" s="23">
        <v>2023</v>
      </c>
      <c r="F13857" s="19">
        <v>6</v>
      </c>
      <c r="G13857" s="19">
        <f>IF(Movies[[#This Row],[rating]]=0,"",Movies[[#This Row],[rating]])</f>
        <v>6</v>
      </c>
      <c r="H13857" s="19" t="str">
        <f>IF(Movies[[#This Row],[rating]]=0,"No Rating","Rated")</f>
        <v>Rated</v>
      </c>
      <c r="I13857" s="16" t="s">
        <v>468</v>
      </c>
      <c r="J13857" s="29" t="s">
        <v>12</v>
      </c>
      <c r="K13857" s="19">
        <v>10.407</v>
      </c>
      <c r="L13857" s="26">
        <v>97</v>
      </c>
    </row>
    <row r="13858" spans="1:12" x14ac:dyDescent="0.3">
      <c r="A13858" s="14">
        <v>1094713</v>
      </c>
      <c r="B13858" s="16" t="s">
        <v>17420</v>
      </c>
      <c r="C13858" s="16" t="s">
        <v>10</v>
      </c>
      <c r="D13858" s="4">
        <v>45135</v>
      </c>
      <c r="E13858" s="23">
        <v>2023</v>
      </c>
      <c r="F13858" s="19">
        <v>5</v>
      </c>
      <c r="G13858" s="19">
        <f>IF(Movies[[#This Row],[rating]]=0,"",Movies[[#This Row],[rating]])</f>
        <v>5</v>
      </c>
      <c r="H13858" s="19" t="str">
        <f>IF(Movies[[#This Row],[rating]]=0,"No Rating","Rated")</f>
        <v>Rated</v>
      </c>
      <c r="I13858" s="16" t="s">
        <v>132</v>
      </c>
      <c r="J13858" s="29" t="s">
        <v>12</v>
      </c>
      <c r="K13858" s="19">
        <v>10.395</v>
      </c>
      <c r="L13858" s="26">
        <v>32</v>
      </c>
    </row>
    <row r="13859" spans="1:12" x14ac:dyDescent="0.3">
      <c r="A13859" s="14">
        <v>1231940</v>
      </c>
      <c r="B13859" s="16" t="s">
        <v>17421</v>
      </c>
      <c r="C13859" s="16" t="s">
        <v>94</v>
      </c>
      <c r="D13859" s="4">
        <v>45279</v>
      </c>
      <c r="E13859" s="23">
        <v>2023</v>
      </c>
      <c r="F13859" s="19">
        <v>0</v>
      </c>
      <c r="G13859" s="19" t="str">
        <f>IF(Movies[[#This Row],[rating]]=0,"",Movies[[#This Row],[rating]])</f>
        <v/>
      </c>
      <c r="H13859" s="19" t="str">
        <f>IF(Movies[[#This Row],[rating]]=0,"No Rating","Rated")</f>
        <v>No Rating</v>
      </c>
      <c r="I13859" s="16" t="s">
        <v>886</v>
      </c>
      <c r="J13859" s="29" t="s">
        <v>96</v>
      </c>
      <c r="K13859" s="19">
        <v>10.368</v>
      </c>
      <c r="L13859" s="26">
        <v>0</v>
      </c>
    </row>
    <row r="13860" spans="1:12" x14ac:dyDescent="0.3">
      <c r="A13860" s="14">
        <v>1001500</v>
      </c>
      <c r="B13860" s="16" t="s">
        <v>17422</v>
      </c>
      <c r="C13860" s="16" t="s">
        <v>14</v>
      </c>
      <c r="D13860" s="4">
        <v>45058</v>
      </c>
      <c r="E13860" s="23">
        <v>2023</v>
      </c>
      <c r="F13860" s="19">
        <v>6.5</v>
      </c>
      <c r="G13860" s="19">
        <f>IF(Movies[[#This Row],[rating]]=0,"",Movies[[#This Row],[rating]])</f>
        <v>6.5</v>
      </c>
      <c r="H13860" s="19" t="str">
        <f>IF(Movies[[#This Row],[rating]]=0,"No Rating","Rated")</f>
        <v>Rated</v>
      </c>
      <c r="I13860" s="16" t="s">
        <v>49</v>
      </c>
      <c r="J13860" s="29" t="s">
        <v>12</v>
      </c>
      <c r="K13860" s="19">
        <v>10.340999999999999</v>
      </c>
      <c r="L13860" s="26">
        <v>47</v>
      </c>
    </row>
    <row r="13861" spans="1:12" x14ac:dyDescent="0.3">
      <c r="A13861" s="14">
        <v>1109402</v>
      </c>
      <c r="B13861" s="16" t="s">
        <v>17423</v>
      </c>
      <c r="C13861" s="16" t="s">
        <v>2641</v>
      </c>
      <c r="D13861" s="4">
        <v>45246</v>
      </c>
      <c r="E13861" s="23">
        <v>2023</v>
      </c>
      <c r="F13861" s="19">
        <v>6.1</v>
      </c>
      <c r="G13861" s="19">
        <f>IF(Movies[[#This Row],[rating]]=0,"",Movies[[#This Row],[rating]])</f>
        <v>6.1</v>
      </c>
      <c r="H13861" s="19" t="str">
        <f>IF(Movies[[#This Row],[rating]]=0,"No Rating","Rated")</f>
        <v>Rated</v>
      </c>
      <c r="I13861" s="16" t="s">
        <v>49</v>
      </c>
      <c r="J13861" s="29" t="s">
        <v>1906</v>
      </c>
      <c r="K13861" s="19">
        <v>10.33</v>
      </c>
      <c r="L13861" s="26">
        <v>27</v>
      </c>
    </row>
    <row r="13862" spans="1:12" x14ac:dyDescent="0.3">
      <c r="A13862" s="14">
        <v>1192745</v>
      </c>
      <c r="B13862" s="16" t="s">
        <v>17424</v>
      </c>
      <c r="C13862" s="16" t="s">
        <v>10</v>
      </c>
      <c r="D13862" s="4">
        <v>45247</v>
      </c>
      <c r="E13862" s="23">
        <v>2023</v>
      </c>
      <c r="F13862" s="19">
        <v>6.4</v>
      </c>
      <c r="G13862" s="19">
        <f>IF(Movies[[#This Row],[rating]]=0,"",Movies[[#This Row],[rating]])</f>
        <v>6.4</v>
      </c>
      <c r="H13862" s="19" t="str">
        <f>IF(Movies[[#This Row],[rating]]=0,"No Rating","Rated")</f>
        <v>Rated</v>
      </c>
      <c r="I13862" s="16" t="s">
        <v>976</v>
      </c>
      <c r="J13862" s="29" t="s">
        <v>12</v>
      </c>
      <c r="K13862" s="19">
        <v>10.327</v>
      </c>
      <c r="L13862" s="26">
        <v>131</v>
      </c>
    </row>
    <row r="13863" spans="1:12" x14ac:dyDescent="0.3">
      <c r="A13863" s="14">
        <v>1083612</v>
      </c>
      <c r="B13863" s="16" t="s">
        <v>17425</v>
      </c>
      <c r="C13863" s="16" t="s">
        <v>432</v>
      </c>
      <c r="D13863" s="4">
        <v>45188</v>
      </c>
      <c r="E13863" s="23">
        <v>2023</v>
      </c>
      <c r="F13863" s="19">
        <v>6.1</v>
      </c>
      <c r="G13863" s="19">
        <f>IF(Movies[[#This Row],[rating]]=0,"",Movies[[#This Row],[rating]])</f>
        <v>6.1</v>
      </c>
      <c r="H13863" s="19" t="str">
        <f>IF(Movies[[#This Row],[rating]]=0,"No Rating","Rated")</f>
        <v>Rated</v>
      </c>
      <c r="I13863" s="16" t="s">
        <v>3032</v>
      </c>
      <c r="J13863" s="29" t="s">
        <v>12</v>
      </c>
      <c r="K13863" s="19">
        <v>10.301</v>
      </c>
      <c r="L13863" s="26">
        <v>21</v>
      </c>
    </row>
    <row r="13864" spans="1:12" x14ac:dyDescent="0.3">
      <c r="A13864" s="14">
        <v>1134562</v>
      </c>
      <c r="B13864" s="16" t="s">
        <v>17426</v>
      </c>
      <c r="C13864" s="16" t="s">
        <v>10</v>
      </c>
      <c r="D13864" s="4">
        <v>45141</v>
      </c>
      <c r="E13864" s="23">
        <v>2023</v>
      </c>
      <c r="F13864" s="19">
        <v>4</v>
      </c>
      <c r="G13864" s="19">
        <f>IF(Movies[[#This Row],[rating]]=0,"",Movies[[#This Row],[rating]])</f>
        <v>4</v>
      </c>
      <c r="H13864" s="19" t="str">
        <f>IF(Movies[[#This Row],[rating]]=0,"No Rating","Rated")</f>
        <v>Rated</v>
      </c>
      <c r="I13864" s="16" t="s">
        <v>2735</v>
      </c>
      <c r="J13864" s="29" t="s">
        <v>12</v>
      </c>
      <c r="K13864" s="19">
        <v>10.289</v>
      </c>
      <c r="L13864" s="26">
        <v>1</v>
      </c>
    </row>
    <row r="13865" spans="1:12" x14ac:dyDescent="0.3">
      <c r="A13865" s="14">
        <v>1047223</v>
      </c>
      <c r="B13865" s="16" t="s">
        <v>17427</v>
      </c>
      <c r="C13865" s="16" t="s">
        <v>108</v>
      </c>
      <c r="D13865" s="4">
        <v>45224</v>
      </c>
      <c r="E13865" s="23">
        <v>2023</v>
      </c>
      <c r="F13865" s="19">
        <v>6.2</v>
      </c>
      <c r="G13865" s="19">
        <f>IF(Movies[[#This Row],[rating]]=0,"",Movies[[#This Row],[rating]])</f>
        <v>6.2</v>
      </c>
      <c r="H13865" s="19" t="str">
        <f>IF(Movies[[#This Row],[rating]]=0,"No Rating","Rated")</f>
        <v>Rated</v>
      </c>
      <c r="I13865" s="16" t="s">
        <v>10498</v>
      </c>
      <c r="J13865" s="29" t="s">
        <v>110</v>
      </c>
      <c r="K13865" s="19">
        <v>10.286</v>
      </c>
      <c r="L13865" s="26">
        <v>33</v>
      </c>
    </row>
    <row r="13866" spans="1:12" x14ac:dyDescent="0.3">
      <c r="A13866" s="14">
        <v>1155770</v>
      </c>
      <c r="B13866" s="16" t="s">
        <v>17428</v>
      </c>
      <c r="C13866" s="16" t="s">
        <v>14</v>
      </c>
      <c r="D13866" s="4">
        <v>45219</v>
      </c>
      <c r="E13866" s="23">
        <v>2023</v>
      </c>
      <c r="F13866" s="19">
        <v>6.6</v>
      </c>
      <c r="G13866" s="19">
        <f>IF(Movies[[#This Row],[rating]]=0,"",Movies[[#This Row],[rating]])</f>
        <v>6.6</v>
      </c>
      <c r="H13866" s="19" t="str">
        <f>IF(Movies[[#This Row],[rating]]=0,"No Rating","Rated")</f>
        <v>Rated</v>
      </c>
      <c r="I13866" s="16" t="s">
        <v>329</v>
      </c>
      <c r="J13866" s="29" t="s">
        <v>12</v>
      </c>
      <c r="K13866" s="19">
        <v>10.276</v>
      </c>
      <c r="L13866" s="26">
        <v>30</v>
      </c>
    </row>
    <row r="13867" spans="1:12" x14ac:dyDescent="0.3">
      <c r="A13867" s="14">
        <v>1013870</v>
      </c>
      <c r="B13867" s="16" t="s">
        <v>17429</v>
      </c>
      <c r="C13867" s="16" t="s">
        <v>172</v>
      </c>
      <c r="D13867" s="4">
        <v>44946</v>
      </c>
      <c r="E13867" s="23">
        <v>2023</v>
      </c>
      <c r="F13867" s="19">
        <v>5.3</v>
      </c>
      <c r="G13867" s="19">
        <f>IF(Movies[[#This Row],[rating]]=0,"",Movies[[#This Row],[rating]])</f>
        <v>5.3</v>
      </c>
      <c r="H13867" s="19" t="str">
        <f>IF(Movies[[#This Row],[rating]]=0,"No Rating","Rated")</f>
        <v>Rated</v>
      </c>
      <c r="I13867" s="16" t="s">
        <v>1448</v>
      </c>
      <c r="J13867" s="29" t="s">
        <v>12</v>
      </c>
      <c r="K13867" s="19">
        <v>10.266</v>
      </c>
      <c r="L13867" s="26">
        <v>76</v>
      </c>
    </row>
    <row r="13868" spans="1:12" x14ac:dyDescent="0.3">
      <c r="A13868" s="14">
        <v>1074049</v>
      </c>
      <c r="B13868" s="16" t="s">
        <v>17430</v>
      </c>
      <c r="C13868" s="16" t="s">
        <v>51</v>
      </c>
      <c r="D13868" s="4">
        <v>45261</v>
      </c>
      <c r="E13868" s="23">
        <v>2023</v>
      </c>
      <c r="F13868" s="19">
        <v>5.9770000000000003</v>
      </c>
      <c r="G13868" s="19">
        <f>IF(Movies[[#This Row],[rating]]=0,"",Movies[[#This Row],[rating]])</f>
        <v>5.9770000000000003</v>
      </c>
      <c r="H13868" s="19" t="str">
        <f>IF(Movies[[#This Row],[rating]]=0,"No Rating","Rated")</f>
        <v>Rated</v>
      </c>
      <c r="I13868" s="16" t="s">
        <v>153</v>
      </c>
      <c r="J13868" s="29" t="s">
        <v>34</v>
      </c>
      <c r="K13868" s="19">
        <v>10.244999999999999</v>
      </c>
      <c r="L13868" s="26">
        <v>87</v>
      </c>
    </row>
    <row r="13869" spans="1:12" x14ac:dyDescent="0.3">
      <c r="A13869" s="14">
        <v>1100962</v>
      </c>
      <c r="B13869" s="16" t="s">
        <v>17431</v>
      </c>
      <c r="C13869" s="16" t="s">
        <v>750</v>
      </c>
      <c r="D13869" s="4">
        <v>45028</v>
      </c>
      <c r="E13869" s="23">
        <v>2023</v>
      </c>
      <c r="F13869" s="19">
        <v>5.8</v>
      </c>
      <c r="G13869" s="19">
        <f>IF(Movies[[#This Row],[rating]]=0,"",Movies[[#This Row],[rating]])</f>
        <v>5.8</v>
      </c>
      <c r="H13869" s="19" t="str">
        <f>IF(Movies[[#This Row],[rating]]=0,"No Rating","Rated")</f>
        <v>Rated</v>
      </c>
      <c r="I13869" s="16" t="s">
        <v>30</v>
      </c>
      <c r="J13869" s="29" t="s">
        <v>553</v>
      </c>
      <c r="K13869" s="19">
        <v>10.238</v>
      </c>
      <c r="L13869" s="26">
        <v>81</v>
      </c>
    </row>
    <row r="13870" spans="1:12" x14ac:dyDescent="0.3">
      <c r="A13870" s="14">
        <v>1031774</v>
      </c>
      <c r="B13870" s="16" t="s">
        <v>17432</v>
      </c>
      <c r="C13870" s="16" t="s">
        <v>10</v>
      </c>
      <c r="D13870" s="4">
        <v>45262</v>
      </c>
      <c r="E13870" s="23">
        <v>2023</v>
      </c>
      <c r="F13870" s="19">
        <v>8.5</v>
      </c>
      <c r="G13870" s="19">
        <f>IF(Movies[[#This Row],[rating]]=0,"",Movies[[#This Row],[rating]])</f>
        <v>8.5</v>
      </c>
      <c r="H13870" s="19" t="str">
        <f>IF(Movies[[#This Row],[rating]]=0,"No Rating","Rated")</f>
        <v>Rated</v>
      </c>
      <c r="I13870" s="16" t="s">
        <v>1159</v>
      </c>
      <c r="J13870" s="29" t="s">
        <v>12</v>
      </c>
      <c r="K13870" s="19">
        <v>10.237</v>
      </c>
      <c r="L13870" s="26">
        <v>74</v>
      </c>
    </row>
    <row r="13871" spans="1:12" x14ac:dyDescent="0.3">
      <c r="A13871" s="14">
        <v>1185743</v>
      </c>
      <c r="B13871" s="16" t="s">
        <v>17433</v>
      </c>
      <c r="C13871" s="16" t="s">
        <v>10</v>
      </c>
      <c r="D13871" s="4">
        <v>45261</v>
      </c>
      <c r="E13871" s="23">
        <v>2023</v>
      </c>
      <c r="F13871" s="19">
        <v>8.6</v>
      </c>
      <c r="G13871" s="19">
        <f>IF(Movies[[#This Row],[rating]]=0,"",Movies[[#This Row],[rating]])</f>
        <v>8.6</v>
      </c>
      <c r="H13871" s="19" t="str">
        <f>IF(Movies[[#This Row],[rating]]=0,"No Rating","Rated")</f>
        <v>Rated</v>
      </c>
      <c r="I13871" s="16" t="s">
        <v>1215</v>
      </c>
      <c r="J13871" s="29" t="s">
        <v>12</v>
      </c>
      <c r="K13871" s="19">
        <v>10.198</v>
      </c>
      <c r="L13871" s="26">
        <v>29</v>
      </c>
    </row>
    <row r="13872" spans="1:12" x14ac:dyDescent="0.3">
      <c r="A13872" s="14">
        <v>1123516</v>
      </c>
      <c r="B13872" s="16" t="s">
        <v>17434</v>
      </c>
      <c r="C13872" s="16" t="s">
        <v>1845</v>
      </c>
      <c r="D13872" s="4">
        <v>45036</v>
      </c>
      <c r="E13872" s="23">
        <v>2023</v>
      </c>
      <c r="F13872" s="19">
        <v>4</v>
      </c>
      <c r="G13872" s="19">
        <f>IF(Movies[[#This Row],[rating]]=0,"",Movies[[#This Row],[rating]])</f>
        <v>4</v>
      </c>
      <c r="H13872" s="19" t="str">
        <f>IF(Movies[[#This Row],[rating]]=0,"No Rating","Rated")</f>
        <v>Rated</v>
      </c>
      <c r="I13872" s="16" t="s">
        <v>49</v>
      </c>
      <c r="J13872" s="29" t="s">
        <v>96</v>
      </c>
      <c r="K13872" s="19">
        <v>10.194000000000001</v>
      </c>
      <c r="L13872" s="26">
        <v>1</v>
      </c>
    </row>
    <row r="13873" spans="1:12" x14ac:dyDescent="0.3">
      <c r="A13873" s="14">
        <v>937220</v>
      </c>
      <c r="B13873" s="16" t="s">
        <v>17435</v>
      </c>
      <c r="C13873" s="16" t="s">
        <v>14</v>
      </c>
      <c r="D13873" s="4">
        <v>44995</v>
      </c>
      <c r="E13873" s="23">
        <v>2023</v>
      </c>
      <c r="F13873" s="19">
        <v>7.0270000000000001</v>
      </c>
      <c r="G13873" s="19">
        <f>IF(Movies[[#This Row],[rating]]=0,"",Movies[[#This Row],[rating]])</f>
        <v>7.0270000000000001</v>
      </c>
      <c r="H13873" s="19" t="str">
        <f>IF(Movies[[#This Row],[rating]]=0,"No Rating","Rated")</f>
        <v>Rated</v>
      </c>
      <c r="I13873" s="16" t="s">
        <v>180</v>
      </c>
      <c r="J13873" s="29" t="s">
        <v>12</v>
      </c>
      <c r="K13873" s="19">
        <v>10.183999999999999</v>
      </c>
      <c r="L13873" s="26">
        <v>92</v>
      </c>
    </row>
    <row r="13874" spans="1:12" x14ac:dyDescent="0.3">
      <c r="A13874" s="14">
        <v>978870</v>
      </c>
      <c r="B13874" s="16" t="s">
        <v>17436</v>
      </c>
      <c r="C13874" s="16" t="s">
        <v>540</v>
      </c>
      <c r="D13874" s="4">
        <v>44994</v>
      </c>
      <c r="E13874" s="23">
        <v>2023</v>
      </c>
      <c r="F13874" s="19">
        <v>7.2</v>
      </c>
      <c r="G13874" s="19">
        <f>IF(Movies[[#This Row],[rating]]=0,"",Movies[[#This Row],[rating]])</f>
        <v>7.2</v>
      </c>
      <c r="H13874" s="19" t="str">
        <f>IF(Movies[[#This Row],[rating]]=0,"No Rating","Rated")</f>
        <v>Rated</v>
      </c>
      <c r="I13874" s="16" t="s">
        <v>2091</v>
      </c>
      <c r="J13874" s="29" t="s">
        <v>511</v>
      </c>
      <c r="K13874" s="19">
        <v>10.183</v>
      </c>
      <c r="L13874" s="26">
        <v>484</v>
      </c>
    </row>
    <row r="13875" spans="1:12" x14ac:dyDescent="0.3">
      <c r="A13875" s="14">
        <v>983282</v>
      </c>
      <c r="B13875" s="16" t="s">
        <v>17437</v>
      </c>
      <c r="C13875" s="16" t="s">
        <v>10</v>
      </c>
      <c r="D13875" s="4">
        <v>45043</v>
      </c>
      <c r="E13875" s="23">
        <v>2023</v>
      </c>
      <c r="F13875" s="19">
        <v>6.8</v>
      </c>
      <c r="G13875" s="19">
        <f>IF(Movies[[#This Row],[rating]]=0,"",Movies[[#This Row],[rating]])</f>
        <v>6.8</v>
      </c>
      <c r="H13875" s="19" t="str">
        <f>IF(Movies[[#This Row],[rating]]=0,"No Rating","Rated")</f>
        <v>Rated</v>
      </c>
      <c r="I13875" s="16" t="s">
        <v>10972</v>
      </c>
      <c r="J13875" s="29" t="s">
        <v>12</v>
      </c>
      <c r="K13875" s="19">
        <v>10.166</v>
      </c>
      <c r="L13875" s="26">
        <v>203</v>
      </c>
    </row>
    <row r="13876" spans="1:12" x14ac:dyDescent="0.3">
      <c r="A13876" s="14">
        <v>1067833</v>
      </c>
      <c r="B13876" s="16" t="s">
        <v>17438</v>
      </c>
      <c r="C13876" s="16" t="s">
        <v>1036</v>
      </c>
      <c r="D13876" s="4">
        <v>45034</v>
      </c>
      <c r="E13876" s="23">
        <v>2023</v>
      </c>
      <c r="F13876" s="19">
        <v>3.2</v>
      </c>
      <c r="G13876" s="19">
        <f>IF(Movies[[#This Row],[rating]]=0,"",Movies[[#This Row],[rating]])</f>
        <v>3.2</v>
      </c>
      <c r="H13876" s="19" t="str">
        <f>IF(Movies[[#This Row],[rating]]=0,"No Rating","Rated")</f>
        <v>Rated</v>
      </c>
      <c r="I13876" s="16" t="s">
        <v>468</v>
      </c>
      <c r="J13876" s="29" t="s">
        <v>34</v>
      </c>
      <c r="K13876" s="19">
        <v>10.15</v>
      </c>
      <c r="L13876" s="26">
        <v>5</v>
      </c>
    </row>
    <row r="13877" spans="1:12" x14ac:dyDescent="0.3">
      <c r="A13877" s="14">
        <v>996727</v>
      </c>
      <c r="B13877" s="16" t="s">
        <v>17439</v>
      </c>
      <c r="C13877" s="16" t="s">
        <v>10</v>
      </c>
      <c r="D13877" s="4">
        <v>44939</v>
      </c>
      <c r="E13877" s="23">
        <v>2023</v>
      </c>
      <c r="F13877" s="19">
        <v>5.8</v>
      </c>
      <c r="G13877" s="19">
        <f>IF(Movies[[#This Row],[rating]]=0,"",Movies[[#This Row],[rating]])</f>
        <v>5.8</v>
      </c>
      <c r="H13877" s="19" t="str">
        <f>IF(Movies[[#This Row],[rating]]=0,"No Rating","Rated")</f>
        <v>Rated</v>
      </c>
      <c r="I13877" s="16" t="s">
        <v>17440</v>
      </c>
      <c r="J13877" s="29" t="s">
        <v>12</v>
      </c>
      <c r="K13877" s="19">
        <v>10.135</v>
      </c>
      <c r="L13877" s="26">
        <v>161</v>
      </c>
    </row>
    <row r="13878" spans="1:12" x14ac:dyDescent="0.3">
      <c r="A13878" s="14">
        <v>899524</v>
      </c>
      <c r="B13878" s="16" t="s">
        <v>17441</v>
      </c>
      <c r="C13878" s="16" t="s">
        <v>14</v>
      </c>
      <c r="D13878" s="4">
        <v>45161</v>
      </c>
      <c r="E13878" s="23">
        <v>2023</v>
      </c>
      <c r="F13878" s="19">
        <v>6.4</v>
      </c>
      <c r="G13878" s="19">
        <f>IF(Movies[[#This Row],[rating]]=0,"",Movies[[#This Row],[rating]])</f>
        <v>6.4</v>
      </c>
      <c r="H13878" s="19" t="str">
        <f>IF(Movies[[#This Row],[rating]]=0,"No Rating","Rated")</f>
        <v>Rated</v>
      </c>
      <c r="I13878" s="16" t="s">
        <v>556</v>
      </c>
      <c r="J13878" s="29" t="s">
        <v>12</v>
      </c>
      <c r="K13878" s="19">
        <v>10.132999999999999</v>
      </c>
      <c r="L13878" s="26">
        <v>155</v>
      </c>
    </row>
    <row r="13879" spans="1:12" x14ac:dyDescent="0.3">
      <c r="A13879" s="14">
        <v>881209</v>
      </c>
      <c r="B13879" s="16" t="s">
        <v>17442</v>
      </c>
      <c r="C13879" s="16" t="s">
        <v>10</v>
      </c>
      <c r="D13879" s="4">
        <v>45130</v>
      </c>
      <c r="E13879" s="23">
        <v>2023</v>
      </c>
      <c r="F13879" s="19">
        <v>6.17</v>
      </c>
      <c r="G13879" s="19">
        <f>IF(Movies[[#This Row],[rating]]=0,"",Movies[[#This Row],[rating]])</f>
        <v>6.17</v>
      </c>
      <c r="H13879" s="19" t="str">
        <f>IF(Movies[[#This Row],[rating]]=0,"No Rating","Rated")</f>
        <v>Rated</v>
      </c>
      <c r="I13879" s="16" t="s">
        <v>17443</v>
      </c>
      <c r="J13879" s="29" t="s">
        <v>12</v>
      </c>
      <c r="K13879" s="19">
        <v>10.09</v>
      </c>
      <c r="L13879" s="26">
        <v>273</v>
      </c>
    </row>
    <row r="13880" spans="1:12" x14ac:dyDescent="0.3">
      <c r="A13880" s="14">
        <v>606400</v>
      </c>
      <c r="B13880" s="16" t="s">
        <v>17444</v>
      </c>
      <c r="C13880" s="16" t="s">
        <v>94</v>
      </c>
      <c r="D13880" s="4">
        <v>44944</v>
      </c>
      <c r="E13880" s="23">
        <v>2023</v>
      </c>
      <c r="F13880" s="19">
        <v>5.8</v>
      </c>
      <c r="G13880" s="19">
        <f>IF(Movies[[#This Row],[rating]]=0,"",Movies[[#This Row],[rating]])</f>
        <v>5.8</v>
      </c>
      <c r="H13880" s="19" t="str">
        <f>IF(Movies[[#This Row],[rating]]=0,"No Rating","Rated")</f>
        <v>Rated</v>
      </c>
      <c r="I13880" s="16" t="s">
        <v>1888</v>
      </c>
      <c r="J13880" s="29" t="s">
        <v>96</v>
      </c>
      <c r="K13880" s="19">
        <v>10.087</v>
      </c>
      <c r="L13880" s="26">
        <v>50</v>
      </c>
    </row>
    <row r="13881" spans="1:12" x14ac:dyDescent="0.3">
      <c r="A13881" s="14">
        <v>1232221</v>
      </c>
      <c r="B13881" s="16" t="s">
        <v>17445</v>
      </c>
      <c r="C13881" s="16" t="s">
        <v>94</v>
      </c>
      <c r="D13881" s="4">
        <v>45286</v>
      </c>
      <c r="E13881" s="23">
        <v>2023</v>
      </c>
      <c r="F13881" s="19">
        <v>4</v>
      </c>
      <c r="G13881" s="19">
        <f>IF(Movies[[#This Row],[rating]]=0,"",Movies[[#This Row],[rating]])</f>
        <v>4</v>
      </c>
      <c r="H13881" s="19" t="str">
        <f>IF(Movies[[#This Row],[rating]]=0,"No Rating","Rated")</f>
        <v>Rated</v>
      </c>
      <c r="I13881" s="16" t="s">
        <v>886</v>
      </c>
      <c r="J13881" s="29" t="s">
        <v>96</v>
      </c>
      <c r="K13881" s="19">
        <v>10.074999999999999</v>
      </c>
      <c r="L13881" s="26">
        <v>1</v>
      </c>
    </row>
    <row r="13882" spans="1:12" x14ac:dyDescent="0.3">
      <c r="A13882" s="14">
        <v>553147</v>
      </c>
      <c r="B13882" s="16" t="s">
        <v>17446</v>
      </c>
      <c r="C13882" s="16" t="s">
        <v>10</v>
      </c>
      <c r="D13882" s="4">
        <v>45058</v>
      </c>
      <c r="E13882" s="23">
        <v>2023</v>
      </c>
      <c r="F13882" s="19">
        <v>4.5999999999999996</v>
      </c>
      <c r="G13882" s="19">
        <f>IF(Movies[[#This Row],[rating]]=0,"",Movies[[#This Row],[rating]])</f>
        <v>4.5999999999999996</v>
      </c>
      <c r="H13882" s="19" t="str">
        <f>IF(Movies[[#This Row],[rating]]=0,"No Rating","Rated")</f>
        <v>Rated</v>
      </c>
      <c r="I13882" s="16" t="s">
        <v>30</v>
      </c>
      <c r="J13882" s="29" t="s">
        <v>12</v>
      </c>
      <c r="K13882" s="19">
        <v>10.074</v>
      </c>
      <c r="L13882" s="26">
        <v>78</v>
      </c>
    </row>
    <row r="13883" spans="1:12" x14ac:dyDescent="0.3">
      <c r="A13883" s="14">
        <v>1115939</v>
      </c>
      <c r="B13883" s="16" t="s">
        <v>17447</v>
      </c>
      <c r="C13883" s="16" t="s">
        <v>10</v>
      </c>
      <c r="D13883" s="4">
        <v>45091</v>
      </c>
      <c r="E13883" s="23">
        <v>2023</v>
      </c>
      <c r="F13883" s="19">
        <v>5.5229999999999997</v>
      </c>
      <c r="G13883" s="19">
        <f>IF(Movies[[#This Row],[rating]]=0,"",Movies[[#This Row],[rating]])</f>
        <v>5.5229999999999997</v>
      </c>
      <c r="H13883" s="19" t="str">
        <f>IF(Movies[[#This Row],[rating]]=0,"No Rating","Rated")</f>
        <v>Rated</v>
      </c>
      <c r="I13883" s="16" t="s">
        <v>468</v>
      </c>
      <c r="J13883" s="29" t="s">
        <v>12</v>
      </c>
      <c r="K13883" s="19">
        <v>10.063000000000001</v>
      </c>
      <c r="L13883" s="26">
        <v>44</v>
      </c>
    </row>
    <row r="13884" spans="1:12" x14ac:dyDescent="0.3">
      <c r="A13884" s="14">
        <v>1074262</v>
      </c>
      <c r="B13884" s="16" t="s">
        <v>17448</v>
      </c>
      <c r="C13884" s="16" t="s">
        <v>880</v>
      </c>
      <c r="D13884" s="4">
        <v>45156</v>
      </c>
      <c r="E13884" s="23">
        <v>2023</v>
      </c>
      <c r="F13884" s="19">
        <v>6.5</v>
      </c>
      <c r="G13884" s="19">
        <f>IF(Movies[[#This Row],[rating]]=0,"",Movies[[#This Row],[rating]])</f>
        <v>6.5</v>
      </c>
      <c r="H13884" s="19" t="str">
        <f>IF(Movies[[#This Row],[rating]]=0,"No Rating","Rated")</f>
        <v>Rated</v>
      </c>
      <c r="I13884" s="16" t="s">
        <v>230</v>
      </c>
      <c r="J13884" s="29" t="s">
        <v>881</v>
      </c>
      <c r="K13884" s="19">
        <v>10.050000000000001</v>
      </c>
      <c r="L13884" s="26">
        <v>107</v>
      </c>
    </row>
    <row r="13885" spans="1:12" x14ac:dyDescent="0.3">
      <c r="A13885" s="14">
        <v>1000563</v>
      </c>
      <c r="B13885" s="16" t="s">
        <v>17449</v>
      </c>
      <c r="C13885" s="16" t="s">
        <v>838</v>
      </c>
      <c r="D13885" s="4">
        <v>45049</v>
      </c>
      <c r="E13885" s="23">
        <v>2023</v>
      </c>
      <c r="F13885" s="19">
        <v>7.2</v>
      </c>
      <c r="G13885" s="19">
        <f>IF(Movies[[#This Row],[rating]]=0,"",Movies[[#This Row],[rating]])</f>
        <v>7.2</v>
      </c>
      <c r="H13885" s="19" t="str">
        <f>IF(Movies[[#This Row],[rating]]=0,"No Rating","Rated")</f>
        <v>Rated</v>
      </c>
      <c r="I13885" s="16" t="s">
        <v>33</v>
      </c>
      <c r="J13885" s="29" t="s">
        <v>110</v>
      </c>
      <c r="K13885" s="19">
        <v>10.039999999999999</v>
      </c>
      <c r="L13885" s="26">
        <v>60</v>
      </c>
    </row>
    <row r="13886" spans="1:12" x14ac:dyDescent="0.3">
      <c r="A13886" s="14">
        <v>818721</v>
      </c>
      <c r="B13886" s="16" t="s">
        <v>7527</v>
      </c>
      <c r="C13886" s="16" t="s">
        <v>108</v>
      </c>
      <c r="D13886" s="4">
        <v>45175</v>
      </c>
      <c r="E13886" s="23">
        <v>2023</v>
      </c>
      <c r="F13886" s="19">
        <v>5.8</v>
      </c>
      <c r="G13886" s="19">
        <f>IF(Movies[[#This Row],[rating]]=0,"",Movies[[#This Row],[rating]])</f>
        <v>5.8</v>
      </c>
      <c r="H13886" s="19" t="str">
        <f>IF(Movies[[#This Row],[rating]]=0,"No Rating","Rated")</f>
        <v>Rated</v>
      </c>
      <c r="I13886" s="16" t="s">
        <v>277</v>
      </c>
      <c r="J13886" s="29" t="s">
        <v>110</v>
      </c>
      <c r="K13886" s="19">
        <v>10.037000000000001</v>
      </c>
      <c r="L13886" s="26">
        <v>123</v>
      </c>
    </row>
    <row r="13887" spans="1:12" x14ac:dyDescent="0.3">
      <c r="A13887" s="14">
        <v>1012669</v>
      </c>
      <c r="B13887" s="16" t="s">
        <v>17450</v>
      </c>
      <c r="C13887" s="16" t="s">
        <v>367</v>
      </c>
      <c r="D13887" s="4">
        <v>44933</v>
      </c>
      <c r="E13887" s="23">
        <v>2023</v>
      </c>
      <c r="F13887" s="19">
        <v>7.3</v>
      </c>
      <c r="G13887" s="19">
        <f>IF(Movies[[#This Row],[rating]]=0,"",Movies[[#This Row],[rating]])</f>
        <v>7.3</v>
      </c>
      <c r="H13887" s="19" t="str">
        <f>IF(Movies[[#This Row],[rating]]=0,"No Rating","Rated")</f>
        <v>Rated</v>
      </c>
      <c r="I13887" s="16" t="s">
        <v>9052</v>
      </c>
      <c r="J13887" s="29" t="s">
        <v>12</v>
      </c>
      <c r="K13887" s="19">
        <v>10.026999999999999</v>
      </c>
      <c r="L13887" s="26">
        <v>40</v>
      </c>
    </row>
    <row r="13888" spans="1:12" x14ac:dyDescent="0.3">
      <c r="A13888" s="14">
        <v>890215</v>
      </c>
      <c r="B13888" s="16" t="s">
        <v>17451</v>
      </c>
      <c r="C13888" s="16" t="s">
        <v>10</v>
      </c>
      <c r="D13888" s="4">
        <v>45072</v>
      </c>
      <c r="E13888" s="23">
        <v>2023</v>
      </c>
      <c r="F13888" s="19">
        <v>6.4</v>
      </c>
      <c r="G13888" s="19">
        <f>IF(Movies[[#This Row],[rating]]=0,"",Movies[[#This Row],[rating]])</f>
        <v>6.4</v>
      </c>
      <c r="H13888" s="19" t="str">
        <f>IF(Movies[[#This Row],[rating]]=0,"No Rating","Rated")</f>
        <v>Rated</v>
      </c>
      <c r="I13888" s="16" t="s">
        <v>197</v>
      </c>
      <c r="J13888" s="29" t="s">
        <v>12</v>
      </c>
      <c r="K13888" s="19">
        <v>10.021000000000001</v>
      </c>
      <c r="L13888" s="26">
        <v>147</v>
      </c>
    </row>
    <row r="13889" spans="1:12" x14ac:dyDescent="0.3">
      <c r="A13889" s="14">
        <v>997294</v>
      </c>
      <c r="B13889" s="16" t="s">
        <v>17452</v>
      </c>
      <c r="C13889" s="16" t="s">
        <v>1177</v>
      </c>
      <c r="D13889" s="4">
        <v>45154</v>
      </c>
      <c r="E13889" s="23">
        <v>2023</v>
      </c>
      <c r="F13889" s="19">
        <v>6.9889999999999999</v>
      </c>
      <c r="G13889" s="19">
        <f>IF(Movies[[#This Row],[rating]]=0,"",Movies[[#This Row],[rating]])</f>
        <v>6.9889999999999999</v>
      </c>
      <c r="H13889" s="19" t="str">
        <f>IF(Movies[[#This Row],[rating]]=0,"No Rating","Rated")</f>
        <v>Rated</v>
      </c>
      <c r="I13889" s="16" t="s">
        <v>414</v>
      </c>
      <c r="J13889" s="29" t="s">
        <v>34</v>
      </c>
      <c r="K13889" s="19">
        <v>10.018000000000001</v>
      </c>
      <c r="L13889" s="26">
        <v>92</v>
      </c>
    </row>
    <row r="13890" spans="1:12" x14ac:dyDescent="0.3">
      <c r="A13890" s="14">
        <v>960876</v>
      </c>
      <c r="B13890" s="16" t="s">
        <v>17453</v>
      </c>
      <c r="C13890" s="16" t="s">
        <v>595</v>
      </c>
      <c r="D13890" s="4">
        <v>45281</v>
      </c>
      <c r="E13890" s="23">
        <v>2023</v>
      </c>
      <c r="F13890" s="19">
        <v>6.1</v>
      </c>
      <c r="G13890" s="19">
        <f>IF(Movies[[#This Row],[rating]]=0,"",Movies[[#This Row],[rating]])</f>
        <v>6.1</v>
      </c>
      <c r="H13890" s="19" t="str">
        <f>IF(Movies[[#This Row],[rating]]=0,"No Rating","Rated")</f>
        <v>Rated</v>
      </c>
      <c r="I13890" s="16" t="s">
        <v>522</v>
      </c>
      <c r="J13890" s="29" t="s">
        <v>142</v>
      </c>
      <c r="K13890" s="19">
        <v>10.018000000000001</v>
      </c>
      <c r="L13890" s="26">
        <v>77</v>
      </c>
    </row>
    <row r="13891" spans="1:12" x14ac:dyDescent="0.3">
      <c r="A13891" s="14">
        <v>790459</v>
      </c>
      <c r="B13891" s="16" t="s">
        <v>17454</v>
      </c>
      <c r="C13891" s="16" t="s">
        <v>14</v>
      </c>
      <c r="D13891" s="4">
        <v>45226</v>
      </c>
      <c r="E13891" s="23">
        <v>2023</v>
      </c>
      <c r="F13891" s="19">
        <v>5.8</v>
      </c>
      <c r="G13891" s="19">
        <f>IF(Movies[[#This Row],[rating]]=0,"",Movies[[#This Row],[rating]])</f>
        <v>5.8</v>
      </c>
      <c r="H13891" s="19" t="str">
        <f>IF(Movies[[#This Row],[rating]]=0,"No Rating","Rated")</f>
        <v>Rated</v>
      </c>
      <c r="I13891" s="16" t="s">
        <v>1268</v>
      </c>
      <c r="J13891" s="29" t="s">
        <v>12</v>
      </c>
      <c r="K13891" s="19">
        <v>10.018000000000001</v>
      </c>
      <c r="L13891" s="26">
        <v>171</v>
      </c>
    </row>
    <row r="13892" spans="1:12" x14ac:dyDescent="0.3">
      <c r="A13892" s="14">
        <v>884434</v>
      </c>
      <c r="B13892" s="16" t="s">
        <v>17455</v>
      </c>
      <c r="C13892" s="16" t="s">
        <v>595</v>
      </c>
      <c r="D13892" s="4">
        <v>44974</v>
      </c>
      <c r="E13892" s="23">
        <v>2023</v>
      </c>
      <c r="F13892" s="19">
        <v>5.5</v>
      </c>
      <c r="G13892" s="19">
        <f>IF(Movies[[#This Row],[rating]]=0,"",Movies[[#This Row],[rating]])</f>
        <v>5.5</v>
      </c>
      <c r="H13892" s="19" t="str">
        <f>IF(Movies[[#This Row],[rating]]=0,"No Rating","Rated")</f>
        <v>Rated</v>
      </c>
      <c r="I13892" s="16" t="s">
        <v>17456</v>
      </c>
      <c r="J13892" s="29" t="s">
        <v>142</v>
      </c>
      <c r="K13892" s="19">
        <v>10.007999999999999</v>
      </c>
      <c r="L13892" s="26">
        <v>30</v>
      </c>
    </row>
    <row r="13893" spans="1:12" x14ac:dyDescent="0.3">
      <c r="A13893" s="14">
        <v>888003</v>
      </c>
      <c r="B13893" s="16" t="s">
        <v>17457</v>
      </c>
      <c r="C13893" s="16" t="s">
        <v>108</v>
      </c>
      <c r="D13893" s="4">
        <v>45084</v>
      </c>
      <c r="E13893" s="23">
        <v>2023</v>
      </c>
      <c r="F13893" s="19">
        <v>5.9690000000000003</v>
      </c>
      <c r="G13893" s="19">
        <f>IF(Movies[[#This Row],[rating]]=0,"",Movies[[#This Row],[rating]])</f>
        <v>5.9690000000000003</v>
      </c>
      <c r="H13893" s="19" t="str">
        <f>IF(Movies[[#This Row],[rating]]=0,"No Rating","Rated")</f>
        <v>Rated</v>
      </c>
      <c r="I13893" s="16" t="s">
        <v>180</v>
      </c>
      <c r="J13893" s="29" t="s">
        <v>110</v>
      </c>
      <c r="K13893" s="19">
        <v>9.9920000000000009</v>
      </c>
      <c r="L13893" s="26">
        <v>272</v>
      </c>
    </row>
    <row r="13894" spans="1:12" x14ac:dyDescent="0.3">
      <c r="A13894" s="14">
        <v>917281</v>
      </c>
      <c r="B13894" s="16" t="s">
        <v>2687</v>
      </c>
      <c r="C13894" s="16" t="s">
        <v>1036</v>
      </c>
      <c r="D13894" s="4">
        <v>45113</v>
      </c>
      <c r="E13894" s="23">
        <v>2023</v>
      </c>
      <c r="F13894" s="19">
        <v>6.2</v>
      </c>
      <c r="G13894" s="19">
        <f>IF(Movies[[#This Row],[rating]]=0,"",Movies[[#This Row],[rating]])</f>
        <v>6.2</v>
      </c>
      <c r="H13894" s="19" t="str">
        <f>IF(Movies[[#This Row],[rating]]=0,"No Rating","Rated")</f>
        <v>Rated</v>
      </c>
      <c r="I13894" s="16" t="s">
        <v>9765</v>
      </c>
      <c r="J13894" s="29" t="s">
        <v>34</v>
      </c>
      <c r="K13894" s="19">
        <v>9.9760000000000009</v>
      </c>
      <c r="L13894" s="26">
        <v>77</v>
      </c>
    </row>
    <row r="13895" spans="1:12" x14ac:dyDescent="0.3">
      <c r="A13895" s="14">
        <v>1087771</v>
      </c>
      <c r="B13895" s="16" t="s">
        <v>17458</v>
      </c>
      <c r="C13895" s="16" t="s">
        <v>1845</v>
      </c>
      <c r="D13895" s="4">
        <v>44987</v>
      </c>
      <c r="E13895" s="23">
        <v>2023</v>
      </c>
      <c r="F13895" s="19">
        <v>8.2720000000000002</v>
      </c>
      <c r="G13895" s="19">
        <f>IF(Movies[[#This Row],[rating]]=0,"",Movies[[#This Row],[rating]])</f>
        <v>8.2720000000000002</v>
      </c>
      <c r="H13895" s="19" t="str">
        <f>IF(Movies[[#This Row],[rating]]=0,"No Rating","Rated")</f>
        <v>Rated</v>
      </c>
      <c r="I13895" s="16" t="s">
        <v>161</v>
      </c>
      <c r="J13895" s="29" t="s">
        <v>34</v>
      </c>
      <c r="K13895" s="19">
        <v>9.9749999999999996</v>
      </c>
      <c r="L13895" s="26">
        <v>169</v>
      </c>
    </row>
    <row r="13896" spans="1:12" x14ac:dyDescent="0.3">
      <c r="A13896" s="14">
        <v>855263</v>
      </c>
      <c r="B13896" s="16" t="s">
        <v>17459</v>
      </c>
      <c r="C13896" s="16" t="s">
        <v>10</v>
      </c>
      <c r="D13896" s="4">
        <v>45016</v>
      </c>
      <c r="E13896" s="23">
        <v>2023</v>
      </c>
      <c r="F13896" s="19">
        <v>6.6</v>
      </c>
      <c r="G13896" s="19">
        <f>IF(Movies[[#This Row],[rating]]=0,"",Movies[[#This Row],[rating]])</f>
        <v>6.6</v>
      </c>
      <c r="H13896" s="19" t="str">
        <f>IF(Movies[[#This Row],[rating]]=0,"No Rating","Rated")</f>
        <v>Rated</v>
      </c>
      <c r="I13896" s="16" t="s">
        <v>306</v>
      </c>
      <c r="J13896" s="29" t="s">
        <v>12</v>
      </c>
      <c r="K13896" s="19">
        <v>9.9610000000000003</v>
      </c>
      <c r="L13896" s="26">
        <v>116</v>
      </c>
    </row>
    <row r="13897" spans="1:12" x14ac:dyDescent="0.3">
      <c r="A13897" s="14">
        <v>987490</v>
      </c>
      <c r="B13897" s="16" t="s">
        <v>17460</v>
      </c>
      <c r="C13897" s="16" t="s">
        <v>10</v>
      </c>
      <c r="D13897" s="4">
        <v>45246</v>
      </c>
      <c r="E13897" s="23">
        <v>2023</v>
      </c>
      <c r="F13897" s="19">
        <v>5.4</v>
      </c>
      <c r="G13897" s="19">
        <f>IF(Movies[[#This Row],[rating]]=0,"",Movies[[#This Row],[rating]])</f>
        <v>5.4</v>
      </c>
      <c r="H13897" s="19" t="str">
        <f>IF(Movies[[#This Row],[rating]]=0,"No Rating","Rated")</f>
        <v>Rated</v>
      </c>
      <c r="I13897" s="16" t="s">
        <v>30</v>
      </c>
      <c r="J13897" s="29" t="s">
        <v>12</v>
      </c>
      <c r="K13897" s="19">
        <v>9.9339999999999993</v>
      </c>
      <c r="L13897" s="26">
        <v>228</v>
      </c>
    </row>
    <row r="13898" spans="1:12" x14ac:dyDescent="0.3">
      <c r="A13898" s="14">
        <v>1180447</v>
      </c>
      <c r="B13898" s="16" t="s">
        <v>17461</v>
      </c>
      <c r="C13898" s="16" t="s">
        <v>3926</v>
      </c>
      <c r="D13898" s="4">
        <v>45219</v>
      </c>
      <c r="E13898" s="23">
        <v>2023</v>
      </c>
      <c r="F13898" s="19">
        <v>4.3</v>
      </c>
      <c r="G13898" s="19">
        <f>IF(Movies[[#This Row],[rating]]=0,"",Movies[[#This Row],[rating]])</f>
        <v>4.3</v>
      </c>
      <c r="H13898" s="19" t="str">
        <f>IF(Movies[[#This Row],[rating]]=0,"No Rating","Rated")</f>
        <v>Rated</v>
      </c>
      <c r="I13898" s="16" t="s">
        <v>49</v>
      </c>
      <c r="J13898" s="29" t="s">
        <v>3927</v>
      </c>
      <c r="K13898" s="19">
        <v>9.9149999999999991</v>
      </c>
      <c r="L13898" s="26">
        <v>3</v>
      </c>
    </row>
    <row r="13899" spans="1:12" x14ac:dyDescent="0.3">
      <c r="A13899" s="14">
        <v>1082449</v>
      </c>
      <c r="B13899" s="16" t="s">
        <v>17462</v>
      </c>
      <c r="C13899" s="16" t="s">
        <v>17463</v>
      </c>
      <c r="D13899" s="4">
        <v>45206</v>
      </c>
      <c r="E13899" s="23">
        <v>2023</v>
      </c>
      <c r="F13899" s="19">
        <v>6.2</v>
      </c>
      <c r="G13899" s="19">
        <f>IF(Movies[[#This Row],[rating]]=0,"",Movies[[#This Row],[rating]])</f>
        <v>6.2</v>
      </c>
      <c r="H13899" s="19" t="str">
        <f>IF(Movies[[#This Row],[rating]]=0,"No Rating","Rated")</f>
        <v>Rated</v>
      </c>
      <c r="I13899" s="16" t="s">
        <v>858</v>
      </c>
      <c r="J13899" s="29" t="s">
        <v>222</v>
      </c>
      <c r="K13899" s="19">
        <v>9.9049999999999994</v>
      </c>
      <c r="L13899" s="26">
        <v>23</v>
      </c>
    </row>
    <row r="13900" spans="1:12" x14ac:dyDescent="0.3">
      <c r="A13900" s="14">
        <v>1098343</v>
      </c>
      <c r="B13900" s="16" t="s">
        <v>11812</v>
      </c>
      <c r="C13900" s="16" t="s">
        <v>411</v>
      </c>
      <c r="D13900" s="4">
        <v>44995</v>
      </c>
      <c r="E13900" s="23">
        <v>2023</v>
      </c>
      <c r="F13900" s="19">
        <v>5</v>
      </c>
      <c r="G13900" s="19">
        <f>IF(Movies[[#This Row],[rating]]=0,"",Movies[[#This Row],[rating]])</f>
        <v>5</v>
      </c>
      <c r="H13900" s="19" t="str">
        <f>IF(Movies[[#This Row],[rating]]=0,"No Rating","Rated")</f>
        <v>Rated</v>
      </c>
      <c r="I13900" s="16" t="s">
        <v>1246</v>
      </c>
      <c r="J13900" s="29" t="s">
        <v>342</v>
      </c>
      <c r="K13900" s="19">
        <v>9.891</v>
      </c>
      <c r="L13900" s="26">
        <v>2</v>
      </c>
    </row>
    <row r="13901" spans="1:12" x14ac:dyDescent="0.3">
      <c r="A13901" s="14">
        <v>913521</v>
      </c>
      <c r="B13901" s="16" t="s">
        <v>17464</v>
      </c>
      <c r="C13901" s="16" t="s">
        <v>17465</v>
      </c>
      <c r="D13901" s="4">
        <v>45015</v>
      </c>
      <c r="E13901" s="23">
        <v>2023</v>
      </c>
      <c r="F13901" s="19">
        <v>6.4</v>
      </c>
      <c r="G13901" s="19">
        <f>IF(Movies[[#This Row],[rating]]=0,"",Movies[[#This Row],[rating]])</f>
        <v>6.4</v>
      </c>
      <c r="H13901" s="19" t="str">
        <f>IF(Movies[[#This Row],[rating]]=0,"No Rating","Rated")</f>
        <v>Rated</v>
      </c>
      <c r="I13901" s="16" t="s">
        <v>189</v>
      </c>
      <c r="J13901" s="29" t="s">
        <v>286</v>
      </c>
      <c r="K13901" s="19">
        <v>9.8870000000000005</v>
      </c>
      <c r="L13901" s="26">
        <v>30</v>
      </c>
    </row>
    <row r="13902" spans="1:12" x14ac:dyDescent="0.3">
      <c r="A13902" s="14">
        <v>845643</v>
      </c>
      <c r="B13902" s="16" t="s">
        <v>17466</v>
      </c>
      <c r="C13902" s="16" t="s">
        <v>10</v>
      </c>
      <c r="D13902" s="4">
        <v>45211</v>
      </c>
      <c r="E13902" s="23">
        <v>2023</v>
      </c>
      <c r="F13902" s="19">
        <v>5.3</v>
      </c>
      <c r="G13902" s="19">
        <f>IF(Movies[[#This Row],[rating]]=0,"",Movies[[#This Row],[rating]])</f>
        <v>5.3</v>
      </c>
      <c r="H13902" s="19" t="str">
        <f>IF(Movies[[#This Row],[rating]]=0,"No Rating","Rated")</f>
        <v>Rated</v>
      </c>
      <c r="I13902" s="16" t="s">
        <v>468</v>
      </c>
      <c r="J13902" s="29" t="s">
        <v>12</v>
      </c>
      <c r="K13902" s="19">
        <v>9.8829999999999991</v>
      </c>
      <c r="L13902" s="26">
        <v>68</v>
      </c>
    </row>
    <row r="13903" spans="1:12" x14ac:dyDescent="0.3">
      <c r="A13903" s="14">
        <v>1067950</v>
      </c>
      <c r="B13903" s="16" t="s">
        <v>17467</v>
      </c>
      <c r="C13903" s="16" t="s">
        <v>8440</v>
      </c>
      <c r="D13903" s="4">
        <v>45266</v>
      </c>
      <c r="E13903" s="23">
        <v>2023</v>
      </c>
      <c r="F13903" s="19">
        <v>7.1479999999999997</v>
      </c>
      <c r="G13903" s="19">
        <f>IF(Movies[[#This Row],[rating]]=0,"",Movies[[#This Row],[rating]])</f>
        <v>7.1479999999999997</v>
      </c>
      <c r="H13903" s="19" t="str">
        <f>IF(Movies[[#This Row],[rating]]=0,"No Rating","Rated")</f>
        <v>Rated</v>
      </c>
      <c r="I13903" s="16" t="s">
        <v>10510</v>
      </c>
      <c r="J13903" s="29" t="s">
        <v>286</v>
      </c>
      <c r="K13903" s="19">
        <v>9.8800000000000008</v>
      </c>
      <c r="L13903" s="26">
        <v>81</v>
      </c>
    </row>
    <row r="13904" spans="1:12" x14ac:dyDescent="0.3">
      <c r="A13904" s="14">
        <v>1017507</v>
      </c>
      <c r="B13904" s="16" t="s">
        <v>17468</v>
      </c>
      <c r="C13904" s="16" t="s">
        <v>10</v>
      </c>
      <c r="D13904" s="4">
        <v>45065</v>
      </c>
      <c r="E13904" s="23">
        <v>2023</v>
      </c>
      <c r="F13904" s="19">
        <v>5.4</v>
      </c>
      <c r="G13904" s="19">
        <f>IF(Movies[[#This Row],[rating]]=0,"",Movies[[#This Row],[rating]])</f>
        <v>5.4</v>
      </c>
      <c r="H13904" s="19" t="str">
        <f>IF(Movies[[#This Row],[rating]]=0,"No Rating","Rated")</f>
        <v>Rated</v>
      </c>
      <c r="I13904" s="16" t="s">
        <v>30</v>
      </c>
      <c r="J13904" s="29" t="s">
        <v>12</v>
      </c>
      <c r="K13904" s="19">
        <v>9.8729999999999993</v>
      </c>
      <c r="L13904" s="26">
        <v>32</v>
      </c>
    </row>
    <row r="13905" spans="1:12" x14ac:dyDescent="0.3">
      <c r="A13905" s="14">
        <v>1094266</v>
      </c>
      <c r="B13905" s="16" t="s">
        <v>17469</v>
      </c>
      <c r="C13905" s="16" t="s">
        <v>51</v>
      </c>
      <c r="D13905" s="4">
        <v>45021</v>
      </c>
      <c r="E13905" s="23">
        <v>2023</v>
      </c>
      <c r="F13905" s="19">
        <v>7.4</v>
      </c>
      <c r="G13905" s="19">
        <f>IF(Movies[[#This Row],[rating]]=0,"",Movies[[#This Row],[rating]])</f>
        <v>7.4</v>
      </c>
      <c r="H13905" s="19" t="str">
        <f>IF(Movies[[#This Row],[rating]]=0,"No Rating","Rated")</f>
        <v>Rated</v>
      </c>
      <c r="I13905" s="16" t="s">
        <v>329</v>
      </c>
      <c r="J13905" s="29" t="s">
        <v>34</v>
      </c>
      <c r="K13905" s="19">
        <v>9.8230000000000004</v>
      </c>
      <c r="L13905" s="26">
        <v>53</v>
      </c>
    </row>
    <row r="13906" spans="1:12" x14ac:dyDescent="0.3">
      <c r="A13906" s="14">
        <v>1021803</v>
      </c>
      <c r="B13906" s="16" t="s">
        <v>17470</v>
      </c>
      <c r="C13906" s="16" t="s">
        <v>849</v>
      </c>
      <c r="D13906" s="4">
        <v>45274</v>
      </c>
      <c r="E13906" s="23">
        <v>2023</v>
      </c>
      <c r="F13906" s="19">
        <v>6.5789999999999997</v>
      </c>
      <c r="G13906" s="19">
        <f>IF(Movies[[#This Row],[rating]]=0,"",Movies[[#This Row],[rating]])</f>
        <v>6.5789999999999997</v>
      </c>
      <c r="H13906" s="19" t="str">
        <f>IF(Movies[[#This Row],[rating]]=0,"No Rating","Rated")</f>
        <v>Rated</v>
      </c>
      <c r="I13906" s="16" t="s">
        <v>4157</v>
      </c>
      <c r="J13906" s="29" t="s">
        <v>511</v>
      </c>
      <c r="K13906" s="19">
        <v>9.8010000000000002</v>
      </c>
      <c r="L13906" s="26">
        <v>233</v>
      </c>
    </row>
    <row r="13907" spans="1:12" x14ac:dyDescent="0.3">
      <c r="A13907" s="14">
        <v>1146417</v>
      </c>
      <c r="B13907" s="16" t="s">
        <v>17471</v>
      </c>
      <c r="C13907" s="16" t="s">
        <v>10</v>
      </c>
      <c r="D13907" s="4">
        <v>45274</v>
      </c>
      <c r="E13907" s="23">
        <v>2023</v>
      </c>
      <c r="F13907" s="19">
        <v>7.9</v>
      </c>
      <c r="G13907" s="19">
        <f>IF(Movies[[#This Row],[rating]]=0,"",Movies[[#This Row],[rating]])</f>
        <v>7.9</v>
      </c>
      <c r="H13907" s="19" t="str">
        <f>IF(Movies[[#This Row],[rating]]=0,"No Rating","Rated")</f>
        <v>Rated</v>
      </c>
      <c r="I13907" s="16" t="s">
        <v>886</v>
      </c>
      <c r="J13907" s="29" t="s">
        <v>12</v>
      </c>
      <c r="K13907" s="19">
        <v>9.7759999999999998</v>
      </c>
      <c r="L13907" s="26">
        <v>20</v>
      </c>
    </row>
    <row r="13908" spans="1:12" x14ac:dyDescent="0.3">
      <c r="A13908" s="14">
        <v>1073337</v>
      </c>
      <c r="B13908" s="16" t="s">
        <v>17472</v>
      </c>
      <c r="C13908" s="16" t="s">
        <v>880</v>
      </c>
      <c r="D13908" s="4">
        <v>44967</v>
      </c>
      <c r="E13908" s="23">
        <v>2023</v>
      </c>
      <c r="F13908" s="19">
        <v>6.6</v>
      </c>
      <c r="G13908" s="19">
        <f>IF(Movies[[#This Row],[rating]]=0,"",Movies[[#This Row],[rating]])</f>
        <v>6.6</v>
      </c>
      <c r="H13908" s="19" t="str">
        <f>IF(Movies[[#This Row],[rating]]=0,"No Rating","Rated")</f>
        <v>Rated</v>
      </c>
      <c r="I13908" s="16" t="s">
        <v>230</v>
      </c>
      <c r="J13908" s="29" t="s">
        <v>881</v>
      </c>
      <c r="K13908" s="19">
        <v>9.7710000000000008</v>
      </c>
      <c r="L13908" s="26">
        <v>88</v>
      </c>
    </row>
    <row r="13909" spans="1:12" x14ac:dyDescent="0.3">
      <c r="A13909" s="14">
        <v>1105832</v>
      </c>
      <c r="B13909" s="16" t="s">
        <v>17473</v>
      </c>
      <c r="C13909" s="16" t="s">
        <v>17474</v>
      </c>
      <c r="D13909" s="4">
        <v>45031</v>
      </c>
      <c r="E13909" s="23">
        <v>2023</v>
      </c>
      <c r="F13909" s="19">
        <v>8.3000000000000007</v>
      </c>
      <c r="G13909" s="19">
        <f>IF(Movies[[#This Row],[rating]]=0,"",Movies[[#This Row],[rating]])</f>
        <v>8.3000000000000007</v>
      </c>
      <c r="H13909" s="19" t="str">
        <f>IF(Movies[[#This Row],[rating]]=0,"No Rating","Rated")</f>
        <v>Rated</v>
      </c>
      <c r="I13909" s="16" t="s">
        <v>49</v>
      </c>
      <c r="J13909" s="29" t="s">
        <v>12</v>
      </c>
      <c r="K13909" s="19">
        <v>9.7469999999999999</v>
      </c>
      <c r="L13909" s="26">
        <v>155</v>
      </c>
    </row>
    <row r="13910" spans="1:12" x14ac:dyDescent="0.3">
      <c r="A13910" s="14">
        <v>1143119</v>
      </c>
      <c r="B13910" s="16" t="s">
        <v>17475</v>
      </c>
      <c r="C13910" s="16" t="s">
        <v>2893</v>
      </c>
      <c r="D13910" s="4">
        <v>45267</v>
      </c>
      <c r="E13910" s="23">
        <v>2023</v>
      </c>
      <c r="F13910" s="19">
        <v>0</v>
      </c>
      <c r="G13910" s="19" t="str">
        <f>IF(Movies[[#This Row],[rating]]=0,"",Movies[[#This Row],[rating]])</f>
        <v/>
      </c>
      <c r="H13910" s="19" t="str">
        <f>IF(Movies[[#This Row],[rating]]=0,"No Rating","Rated")</f>
        <v>No Rating</v>
      </c>
      <c r="I13910" s="16" t="s">
        <v>273</v>
      </c>
      <c r="J13910" s="29" t="s">
        <v>34</v>
      </c>
      <c r="K13910" s="19">
        <v>9.7430000000000003</v>
      </c>
      <c r="L13910" s="26">
        <v>0</v>
      </c>
    </row>
    <row r="13911" spans="1:12" x14ac:dyDescent="0.3">
      <c r="A13911" s="14">
        <v>800279</v>
      </c>
      <c r="B13911" s="16" t="s">
        <v>17476</v>
      </c>
      <c r="C13911" s="16" t="s">
        <v>10</v>
      </c>
      <c r="D13911" s="4">
        <v>45142</v>
      </c>
      <c r="E13911" s="23">
        <v>2023</v>
      </c>
      <c r="F13911" s="19">
        <v>6.6479999999999997</v>
      </c>
      <c r="G13911" s="19">
        <f>IF(Movies[[#This Row],[rating]]=0,"",Movies[[#This Row],[rating]])</f>
        <v>6.6479999999999997</v>
      </c>
      <c r="H13911" s="19" t="str">
        <f>IF(Movies[[#This Row],[rating]]=0,"No Rating","Rated")</f>
        <v>Rated</v>
      </c>
      <c r="I13911" s="16" t="s">
        <v>4110</v>
      </c>
      <c r="J13911" s="29" t="s">
        <v>12</v>
      </c>
      <c r="K13911" s="19">
        <v>9.74</v>
      </c>
      <c r="L13911" s="26">
        <v>105</v>
      </c>
    </row>
    <row r="13912" spans="1:12" x14ac:dyDescent="0.3">
      <c r="A13912" s="14">
        <v>1108658</v>
      </c>
      <c r="B13912" s="16" t="s">
        <v>17477</v>
      </c>
      <c r="C13912" s="16" t="s">
        <v>10</v>
      </c>
      <c r="D13912" s="4">
        <v>45260</v>
      </c>
      <c r="E13912" s="23">
        <v>2023</v>
      </c>
      <c r="F13912" s="19">
        <v>6.2</v>
      </c>
      <c r="G13912" s="19">
        <f>IF(Movies[[#This Row],[rating]]=0,"",Movies[[#This Row],[rating]])</f>
        <v>6.2</v>
      </c>
      <c r="H13912" s="19" t="str">
        <f>IF(Movies[[#This Row],[rating]]=0,"No Rating","Rated")</f>
        <v>Rated</v>
      </c>
      <c r="I13912" s="16" t="s">
        <v>2528</v>
      </c>
      <c r="J13912" s="29" t="s">
        <v>12</v>
      </c>
      <c r="K13912" s="19">
        <v>9.7319999999999993</v>
      </c>
      <c r="L13912" s="26">
        <v>59</v>
      </c>
    </row>
    <row r="13913" spans="1:12" x14ac:dyDescent="0.3">
      <c r="A13913" s="14">
        <v>1116488</v>
      </c>
      <c r="B13913" s="16" t="s">
        <v>13463</v>
      </c>
      <c r="C13913" s="16" t="s">
        <v>12379</v>
      </c>
      <c r="D13913" s="4">
        <v>45148</v>
      </c>
      <c r="E13913" s="23">
        <v>2023</v>
      </c>
      <c r="F13913" s="19">
        <v>6.8</v>
      </c>
      <c r="G13913" s="19">
        <f>IF(Movies[[#This Row],[rating]]=0,"",Movies[[#This Row],[rating]])</f>
        <v>6.8</v>
      </c>
      <c r="H13913" s="19" t="str">
        <f>IF(Movies[[#This Row],[rating]]=0,"No Rating","Rated")</f>
        <v>Rated</v>
      </c>
      <c r="I13913" s="16" t="s">
        <v>15906</v>
      </c>
      <c r="J13913" s="29" t="s">
        <v>12</v>
      </c>
      <c r="K13913" s="19">
        <v>9.7279999999999998</v>
      </c>
      <c r="L13913" s="26">
        <v>104</v>
      </c>
    </row>
    <row r="13914" spans="1:12" x14ac:dyDescent="0.3">
      <c r="A13914" s="14">
        <v>1093994</v>
      </c>
      <c r="B13914" s="16" t="s">
        <v>17478</v>
      </c>
      <c r="C13914" s="16" t="s">
        <v>10</v>
      </c>
      <c r="D13914" s="4">
        <v>45051</v>
      </c>
      <c r="E13914" s="23">
        <v>2023</v>
      </c>
      <c r="F13914" s="19">
        <v>6.3</v>
      </c>
      <c r="G13914" s="19">
        <f>IF(Movies[[#This Row],[rating]]=0,"",Movies[[#This Row],[rating]])</f>
        <v>6.3</v>
      </c>
      <c r="H13914" s="19" t="str">
        <f>IF(Movies[[#This Row],[rating]]=0,"No Rating","Rated")</f>
        <v>Rated</v>
      </c>
      <c r="I13914" s="16" t="s">
        <v>193</v>
      </c>
      <c r="J13914" s="29" t="s">
        <v>12</v>
      </c>
      <c r="K13914" s="19">
        <v>9.7070000000000007</v>
      </c>
      <c r="L13914" s="26">
        <v>94</v>
      </c>
    </row>
    <row r="13915" spans="1:12" x14ac:dyDescent="0.3">
      <c r="A13915" s="14">
        <v>965791</v>
      </c>
      <c r="B13915" s="16" t="s">
        <v>17479</v>
      </c>
      <c r="C13915" s="16" t="s">
        <v>108</v>
      </c>
      <c r="D13915" s="4">
        <v>45217</v>
      </c>
      <c r="E13915" s="23">
        <v>2023</v>
      </c>
      <c r="F13915" s="19">
        <v>5.91</v>
      </c>
      <c r="G13915" s="19">
        <f>IF(Movies[[#This Row],[rating]]=0,"",Movies[[#This Row],[rating]])</f>
        <v>5.91</v>
      </c>
      <c r="H13915" s="19" t="str">
        <f>IF(Movies[[#This Row],[rating]]=0,"No Rating","Rated")</f>
        <v>Rated</v>
      </c>
      <c r="I13915" s="16" t="s">
        <v>30</v>
      </c>
      <c r="J13915" s="29" t="s">
        <v>110</v>
      </c>
      <c r="K13915" s="19">
        <v>9.7059999999999995</v>
      </c>
      <c r="L13915" s="26">
        <v>279</v>
      </c>
    </row>
    <row r="13916" spans="1:12" x14ac:dyDescent="0.3">
      <c r="A13916" s="14">
        <v>980996</v>
      </c>
      <c r="B13916" s="16" t="s">
        <v>17480</v>
      </c>
      <c r="C13916" s="16" t="s">
        <v>432</v>
      </c>
      <c r="D13916" s="4">
        <v>44995</v>
      </c>
      <c r="E13916" s="23">
        <v>2023</v>
      </c>
      <c r="F13916" s="19">
        <v>7.1</v>
      </c>
      <c r="G13916" s="19">
        <f>IF(Movies[[#This Row],[rating]]=0,"",Movies[[#This Row],[rating]])</f>
        <v>7.1</v>
      </c>
      <c r="H13916" s="19" t="str">
        <f>IF(Movies[[#This Row],[rating]]=0,"No Rating","Rated")</f>
        <v>Rated</v>
      </c>
      <c r="I13916" s="16" t="s">
        <v>180</v>
      </c>
      <c r="J13916" s="29" t="s">
        <v>12</v>
      </c>
      <c r="K13916" s="19">
        <v>9.6869999999999994</v>
      </c>
      <c r="L13916" s="26">
        <v>50</v>
      </c>
    </row>
    <row r="13917" spans="1:12" x14ac:dyDescent="0.3">
      <c r="A13917" s="14">
        <v>1192548</v>
      </c>
      <c r="B13917" s="16" t="s">
        <v>17481</v>
      </c>
      <c r="C13917" s="16" t="s">
        <v>14</v>
      </c>
      <c r="D13917" s="4">
        <v>45251</v>
      </c>
      <c r="E13917" s="23">
        <v>2023</v>
      </c>
      <c r="F13917" s="19">
        <v>5.8</v>
      </c>
      <c r="G13917" s="19">
        <f>IF(Movies[[#This Row],[rating]]=0,"",Movies[[#This Row],[rating]])</f>
        <v>5.8</v>
      </c>
      <c r="H13917" s="19" t="str">
        <f>IF(Movies[[#This Row],[rating]]=0,"No Rating","Rated")</f>
        <v>Rated</v>
      </c>
      <c r="I13917" s="16" t="s">
        <v>2378</v>
      </c>
      <c r="J13917" s="29" t="s">
        <v>12</v>
      </c>
      <c r="K13917" s="19">
        <v>9.6809999999999992</v>
      </c>
      <c r="L13917" s="26">
        <v>15</v>
      </c>
    </row>
    <row r="13918" spans="1:12" x14ac:dyDescent="0.3">
      <c r="A13918" s="14">
        <v>1088226</v>
      </c>
      <c r="B13918" s="16" t="s">
        <v>17482</v>
      </c>
      <c r="C13918" s="16" t="s">
        <v>17483</v>
      </c>
      <c r="D13918" s="4">
        <v>44992</v>
      </c>
      <c r="E13918" s="23">
        <v>2023</v>
      </c>
      <c r="F13918" s="19">
        <v>7.8</v>
      </c>
      <c r="G13918" s="19">
        <f>IF(Movies[[#This Row],[rating]]=0,"",Movies[[#This Row],[rating]])</f>
        <v>7.8</v>
      </c>
      <c r="H13918" s="19" t="str">
        <f>IF(Movies[[#This Row],[rating]]=0,"No Rating","Rated")</f>
        <v>Rated</v>
      </c>
      <c r="I13918" s="16" t="s">
        <v>329</v>
      </c>
      <c r="J13918" s="29" t="s">
        <v>774</v>
      </c>
      <c r="K13918" s="19">
        <v>9.6669999999999998</v>
      </c>
      <c r="L13918" s="26">
        <v>11</v>
      </c>
    </row>
    <row r="13919" spans="1:12" x14ac:dyDescent="0.3">
      <c r="A13919" s="14">
        <v>1061634</v>
      </c>
      <c r="B13919" s="16" t="s">
        <v>17484</v>
      </c>
      <c r="C13919" s="16" t="s">
        <v>51</v>
      </c>
      <c r="D13919" s="4">
        <v>45113</v>
      </c>
      <c r="E13919" s="23">
        <v>2023</v>
      </c>
      <c r="F13919" s="19">
        <v>5.6</v>
      </c>
      <c r="G13919" s="19">
        <f>IF(Movies[[#This Row],[rating]]=0,"",Movies[[#This Row],[rating]])</f>
        <v>5.6</v>
      </c>
      <c r="H13919" s="19" t="str">
        <f>IF(Movies[[#This Row],[rating]]=0,"No Rating","Rated")</f>
        <v>Rated</v>
      </c>
      <c r="I13919" s="16" t="s">
        <v>153</v>
      </c>
      <c r="J13919" s="29" t="s">
        <v>34</v>
      </c>
      <c r="K13919" s="19">
        <v>9.6649999999999991</v>
      </c>
      <c r="L13919" s="26">
        <v>53</v>
      </c>
    </row>
    <row r="13920" spans="1:12" x14ac:dyDescent="0.3">
      <c r="A13920" s="14">
        <v>1109715</v>
      </c>
      <c r="B13920" s="16" t="s">
        <v>17485</v>
      </c>
      <c r="C13920" s="16" t="s">
        <v>10098</v>
      </c>
      <c r="D13920" s="4">
        <v>45120</v>
      </c>
      <c r="E13920" s="23">
        <v>2023</v>
      </c>
      <c r="F13920" s="19">
        <v>5.8280000000000003</v>
      </c>
      <c r="G13920" s="19">
        <f>IF(Movies[[#This Row],[rating]]=0,"",Movies[[#This Row],[rating]])</f>
        <v>5.8280000000000003</v>
      </c>
      <c r="H13920" s="19" t="str">
        <f>IF(Movies[[#This Row],[rating]]=0,"No Rating","Rated")</f>
        <v>Rated</v>
      </c>
      <c r="I13920" s="16" t="s">
        <v>441</v>
      </c>
      <c r="J13920" s="29" t="s">
        <v>12</v>
      </c>
      <c r="K13920" s="19">
        <v>9.6639999999999997</v>
      </c>
      <c r="L13920" s="26">
        <v>29</v>
      </c>
    </row>
    <row r="13921" spans="1:12" x14ac:dyDescent="0.3">
      <c r="A13921" s="14">
        <v>1178734</v>
      </c>
      <c r="B13921" s="16" t="s">
        <v>17486</v>
      </c>
      <c r="C13921" s="16" t="s">
        <v>10748</v>
      </c>
      <c r="D13921" s="4">
        <v>45224</v>
      </c>
      <c r="E13921" s="23">
        <v>2023</v>
      </c>
      <c r="F13921" s="19">
        <v>6.9359999999999999</v>
      </c>
      <c r="G13921" s="19">
        <f>IF(Movies[[#This Row],[rating]]=0,"",Movies[[#This Row],[rating]])</f>
        <v>6.9359999999999999</v>
      </c>
      <c r="H13921" s="19" t="str">
        <f>IF(Movies[[#This Row],[rating]]=0,"No Rating","Rated")</f>
        <v>Rated</v>
      </c>
      <c r="I13921" s="16" t="s">
        <v>808</v>
      </c>
      <c r="J13921" s="29" t="s">
        <v>146</v>
      </c>
      <c r="K13921" s="19">
        <v>9.6489999999999991</v>
      </c>
      <c r="L13921" s="26">
        <v>39</v>
      </c>
    </row>
    <row r="13922" spans="1:12" x14ac:dyDescent="0.3">
      <c r="A13922" s="14">
        <v>975762</v>
      </c>
      <c r="B13922" s="16" t="s">
        <v>17487</v>
      </c>
      <c r="C13922" s="16" t="s">
        <v>108</v>
      </c>
      <c r="D13922" s="4">
        <v>44979</v>
      </c>
      <c r="E13922" s="23">
        <v>2023</v>
      </c>
      <c r="F13922" s="19">
        <v>6.8</v>
      </c>
      <c r="G13922" s="19">
        <f>IF(Movies[[#This Row],[rating]]=0,"",Movies[[#This Row],[rating]])</f>
        <v>6.8</v>
      </c>
      <c r="H13922" s="19" t="str">
        <f>IF(Movies[[#This Row],[rating]]=0,"No Rating","Rated")</f>
        <v>Rated</v>
      </c>
      <c r="I13922" s="16" t="s">
        <v>49</v>
      </c>
      <c r="J13922" s="29" t="s">
        <v>110</v>
      </c>
      <c r="K13922" s="19">
        <v>9.6199999999999992</v>
      </c>
      <c r="L13922" s="26">
        <v>64</v>
      </c>
    </row>
    <row r="13923" spans="1:12" x14ac:dyDescent="0.3">
      <c r="A13923" s="14">
        <v>1135229</v>
      </c>
      <c r="B13923" s="16" t="s">
        <v>17488</v>
      </c>
      <c r="C13923" s="16" t="s">
        <v>416</v>
      </c>
      <c r="D13923" s="4">
        <v>45183</v>
      </c>
      <c r="E13923" s="23">
        <v>2023</v>
      </c>
      <c r="F13923" s="19">
        <v>6.8</v>
      </c>
      <c r="G13923" s="19">
        <f>IF(Movies[[#This Row],[rating]]=0,"",Movies[[#This Row],[rating]])</f>
        <v>6.8</v>
      </c>
      <c r="H13923" s="19" t="str">
        <f>IF(Movies[[#This Row],[rating]]=0,"No Rating","Rated")</f>
        <v>Rated</v>
      </c>
      <c r="I13923" s="16" t="s">
        <v>13022</v>
      </c>
      <c r="J13923" s="29" t="s">
        <v>12</v>
      </c>
      <c r="K13923" s="19">
        <v>9.59</v>
      </c>
      <c r="L13923" s="26">
        <v>53</v>
      </c>
    </row>
    <row r="13924" spans="1:12" x14ac:dyDescent="0.3">
      <c r="A13924" s="14">
        <v>1114905</v>
      </c>
      <c r="B13924" s="16" t="s">
        <v>17489</v>
      </c>
      <c r="C13924" s="16" t="s">
        <v>74</v>
      </c>
      <c r="D13924" s="4">
        <v>45051</v>
      </c>
      <c r="E13924" s="23">
        <v>2023</v>
      </c>
      <c r="F13924" s="19">
        <v>6.4</v>
      </c>
      <c r="G13924" s="19">
        <f>IF(Movies[[#This Row],[rating]]=0,"",Movies[[#This Row],[rating]])</f>
        <v>6.4</v>
      </c>
      <c r="H13924" s="19" t="str">
        <f>IF(Movies[[#This Row],[rating]]=0,"No Rating","Rated")</f>
        <v>Rated</v>
      </c>
      <c r="I13924" s="16" t="s">
        <v>7955</v>
      </c>
      <c r="J13924" s="29" t="s">
        <v>34</v>
      </c>
      <c r="K13924" s="19">
        <v>9.5820000000000007</v>
      </c>
      <c r="L13924" s="26">
        <v>206</v>
      </c>
    </row>
    <row r="13925" spans="1:12" x14ac:dyDescent="0.3">
      <c r="A13925" s="14">
        <v>971699</v>
      </c>
      <c r="B13925" s="16" t="s">
        <v>17490</v>
      </c>
      <c r="C13925" s="16" t="s">
        <v>416</v>
      </c>
      <c r="D13925" s="4">
        <v>44967</v>
      </c>
      <c r="E13925" s="23">
        <v>2023</v>
      </c>
      <c r="F13925" s="19">
        <v>6.9</v>
      </c>
      <c r="G13925" s="19">
        <f>IF(Movies[[#This Row],[rating]]=0,"",Movies[[#This Row],[rating]])</f>
        <v>6.9</v>
      </c>
      <c r="H13925" s="19" t="str">
        <f>IF(Movies[[#This Row],[rating]]=0,"No Rating","Rated")</f>
        <v>Rated</v>
      </c>
      <c r="I13925" s="16" t="s">
        <v>49</v>
      </c>
      <c r="J13925" s="29" t="s">
        <v>12</v>
      </c>
      <c r="K13925" s="19">
        <v>9.5709999999999997</v>
      </c>
      <c r="L13925" s="26">
        <v>98</v>
      </c>
    </row>
    <row r="13926" spans="1:12" x14ac:dyDescent="0.3">
      <c r="A13926" s="14">
        <v>1058100</v>
      </c>
      <c r="B13926" s="16" t="s">
        <v>17491</v>
      </c>
      <c r="C13926" s="16" t="s">
        <v>284</v>
      </c>
      <c r="D13926" s="4">
        <v>45015</v>
      </c>
      <c r="E13926" s="23">
        <v>2023</v>
      </c>
      <c r="F13926" s="19">
        <v>4.9000000000000004</v>
      </c>
      <c r="G13926" s="19">
        <f>IF(Movies[[#This Row],[rating]]=0,"",Movies[[#This Row],[rating]])</f>
        <v>4.9000000000000004</v>
      </c>
      <c r="H13926" s="19" t="str">
        <f>IF(Movies[[#This Row],[rating]]=0,"No Rating","Rated")</f>
        <v>Rated</v>
      </c>
      <c r="I13926" s="16" t="s">
        <v>394</v>
      </c>
      <c r="J13926" s="29" t="s">
        <v>286</v>
      </c>
      <c r="K13926" s="19">
        <v>9.5649999999999995</v>
      </c>
      <c r="L13926" s="26">
        <v>66</v>
      </c>
    </row>
    <row r="13927" spans="1:12" x14ac:dyDescent="0.3">
      <c r="A13927" s="14">
        <v>1138476</v>
      </c>
      <c r="B13927" s="16" t="s">
        <v>17492</v>
      </c>
      <c r="C13927" s="16" t="s">
        <v>144</v>
      </c>
      <c r="D13927" s="4">
        <v>45100</v>
      </c>
      <c r="E13927" s="23">
        <v>2023</v>
      </c>
      <c r="F13927" s="19">
        <v>7.0330000000000004</v>
      </c>
      <c r="G13927" s="19">
        <f>IF(Movies[[#This Row],[rating]]=0,"",Movies[[#This Row],[rating]])</f>
        <v>7.0330000000000004</v>
      </c>
      <c r="H13927" s="19" t="str">
        <f>IF(Movies[[#This Row],[rating]]=0,"No Rating","Rated")</f>
        <v>Rated</v>
      </c>
      <c r="I13927" s="16" t="s">
        <v>17493</v>
      </c>
      <c r="J13927" s="29" t="s">
        <v>146</v>
      </c>
      <c r="K13927" s="19">
        <v>9.5619999999999994</v>
      </c>
      <c r="L13927" s="26">
        <v>45</v>
      </c>
    </row>
    <row r="13928" spans="1:12" x14ac:dyDescent="0.3">
      <c r="A13928" s="14">
        <v>1008903</v>
      </c>
      <c r="B13928" s="16" t="s">
        <v>17494</v>
      </c>
      <c r="C13928" s="16" t="s">
        <v>432</v>
      </c>
      <c r="D13928" s="4">
        <v>44952</v>
      </c>
      <c r="E13928" s="23">
        <v>2023</v>
      </c>
      <c r="F13928" s="19">
        <v>4.8479999999999999</v>
      </c>
      <c r="G13928" s="19">
        <f>IF(Movies[[#This Row],[rating]]=0,"",Movies[[#This Row],[rating]])</f>
        <v>4.8479999999999999</v>
      </c>
      <c r="H13928" s="19" t="str">
        <f>IF(Movies[[#This Row],[rating]]=0,"No Rating","Rated")</f>
        <v>Rated</v>
      </c>
      <c r="I13928" s="16" t="s">
        <v>17495</v>
      </c>
      <c r="J13928" s="29" t="s">
        <v>12</v>
      </c>
      <c r="K13928" s="19">
        <v>9.5549999999999997</v>
      </c>
      <c r="L13928" s="26">
        <v>23</v>
      </c>
    </row>
    <row r="13929" spans="1:12" x14ac:dyDescent="0.3">
      <c r="A13929" s="14">
        <v>881462</v>
      </c>
      <c r="B13929" s="16" t="s">
        <v>17496</v>
      </c>
      <c r="C13929" s="16" t="s">
        <v>540</v>
      </c>
      <c r="D13929" s="4">
        <v>45001</v>
      </c>
      <c r="E13929" s="23">
        <v>2023</v>
      </c>
      <c r="F13929" s="19">
        <v>6.7</v>
      </c>
      <c r="G13929" s="19">
        <f>IF(Movies[[#This Row],[rating]]=0,"",Movies[[#This Row],[rating]])</f>
        <v>6.7</v>
      </c>
      <c r="H13929" s="19" t="str">
        <f>IF(Movies[[#This Row],[rating]]=0,"No Rating","Rated")</f>
        <v>Rated</v>
      </c>
      <c r="I13929" s="16" t="s">
        <v>1205</v>
      </c>
      <c r="J13929" s="29" t="s">
        <v>511</v>
      </c>
      <c r="K13929" s="19">
        <v>9.5429999999999993</v>
      </c>
      <c r="L13929" s="26">
        <v>328</v>
      </c>
    </row>
    <row r="13930" spans="1:12" x14ac:dyDescent="0.3">
      <c r="A13930" s="14">
        <v>1061656</v>
      </c>
      <c r="B13930" s="16" t="s">
        <v>17497</v>
      </c>
      <c r="C13930" s="16" t="s">
        <v>177</v>
      </c>
      <c r="D13930" s="4">
        <v>45170</v>
      </c>
      <c r="E13930" s="23">
        <v>2023</v>
      </c>
      <c r="F13930" s="19">
        <v>4.3</v>
      </c>
      <c r="G13930" s="19">
        <f>IF(Movies[[#This Row],[rating]]=0,"",Movies[[#This Row],[rating]])</f>
        <v>4.3</v>
      </c>
      <c r="H13930" s="19" t="str">
        <f>IF(Movies[[#This Row],[rating]]=0,"No Rating","Rated")</f>
        <v>Rated</v>
      </c>
      <c r="I13930" s="16" t="s">
        <v>468</v>
      </c>
      <c r="J13930" s="29" t="s">
        <v>12</v>
      </c>
      <c r="K13930" s="19">
        <v>9.5310000000000006</v>
      </c>
      <c r="L13930" s="26">
        <v>34</v>
      </c>
    </row>
    <row r="13931" spans="1:12" x14ac:dyDescent="0.3">
      <c r="A13931" s="14">
        <v>926680</v>
      </c>
      <c r="B13931" s="16" t="s">
        <v>5275</v>
      </c>
      <c r="C13931" s="16" t="s">
        <v>10</v>
      </c>
      <c r="D13931" s="4">
        <v>45027</v>
      </c>
      <c r="E13931" s="23">
        <v>2023</v>
      </c>
      <c r="F13931" s="19">
        <v>5.0999999999999996</v>
      </c>
      <c r="G13931" s="19">
        <f>IF(Movies[[#This Row],[rating]]=0,"",Movies[[#This Row],[rating]])</f>
        <v>5.0999999999999996</v>
      </c>
      <c r="H13931" s="19" t="str">
        <f>IF(Movies[[#This Row],[rating]]=0,"No Rating","Rated")</f>
        <v>Rated</v>
      </c>
      <c r="I13931" s="16" t="s">
        <v>193</v>
      </c>
      <c r="J13931" s="29" t="s">
        <v>12</v>
      </c>
      <c r="K13931" s="19">
        <v>9.5229999999999997</v>
      </c>
      <c r="L13931" s="26">
        <v>28</v>
      </c>
    </row>
    <row r="13932" spans="1:12" x14ac:dyDescent="0.3">
      <c r="A13932" s="14">
        <v>1159086</v>
      </c>
      <c r="B13932" s="16" t="s">
        <v>17498</v>
      </c>
      <c r="C13932" s="16" t="s">
        <v>74</v>
      </c>
      <c r="D13932" s="4">
        <v>45168</v>
      </c>
      <c r="E13932" s="23">
        <v>2023</v>
      </c>
      <c r="F13932" s="19">
        <v>6.7</v>
      </c>
      <c r="G13932" s="19">
        <f>IF(Movies[[#This Row],[rating]]=0,"",Movies[[#This Row],[rating]])</f>
        <v>6.7</v>
      </c>
      <c r="H13932" s="19" t="str">
        <f>IF(Movies[[#This Row],[rating]]=0,"No Rating","Rated")</f>
        <v>Rated</v>
      </c>
      <c r="I13932" s="16" t="s">
        <v>713</v>
      </c>
      <c r="J13932" s="29" t="s">
        <v>34</v>
      </c>
      <c r="K13932" s="19">
        <v>9.5210000000000008</v>
      </c>
      <c r="L13932" s="26">
        <v>96</v>
      </c>
    </row>
    <row r="13933" spans="1:12" x14ac:dyDescent="0.3">
      <c r="A13933" s="14">
        <v>891636</v>
      </c>
      <c r="B13933" s="16" t="s">
        <v>9645</v>
      </c>
      <c r="C13933" s="16" t="s">
        <v>540</v>
      </c>
      <c r="D13933" s="4">
        <v>45008</v>
      </c>
      <c r="E13933" s="23">
        <v>2023</v>
      </c>
      <c r="F13933" s="19">
        <v>7.4</v>
      </c>
      <c r="G13933" s="19">
        <f>IF(Movies[[#This Row],[rating]]=0,"",Movies[[#This Row],[rating]])</f>
        <v>7.4</v>
      </c>
      <c r="H13933" s="19" t="str">
        <f>IF(Movies[[#This Row],[rating]]=0,"No Rating","Rated")</f>
        <v>Rated</v>
      </c>
      <c r="I13933" s="16" t="s">
        <v>49</v>
      </c>
      <c r="J13933" s="29" t="s">
        <v>511</v>
      </c>
      <c r="K13933" s="19">
        <v>9.5050000000000008</v>
      </c>
      <c r="L13933" s="26">
        <v>140</v>
      </c>
    </row>
    <row r="13934" spans="1:12" x14ac:dyDescent="0.3">
      <c r="A13934" s="14">
        <v>1135850</v>
      </c>
      <c r="B13934" s="16" t="s">
        <v>17499</v>
      </c>
      <c r="C13934" s="16" t="s">
        <v>3367</v>
      </c>
      <c r="D13934" s="4">
        <v>45046</v>
      </c>
      <c r="E13934" s="23">
        <v>2023</v>
      </c>
      <c r="F13934" s="19">
        <v>0</v>
      </c>
      <c r="G13934" s="19" t="str">
        <f>IF(Movies[[#This Row],[rating]]=0,"",Movies[[#This Row],[rating]])</f>
        <v/>
      </c>
      <c r="H13934" s="19" t="str">
        <f>IF(Movies[[#This Row],[rating]]=0,"No Rating","Rated")</f>
        <v>No Rating</v>
      </c>
      <c r="I13934" s="16" t="s">
        <v>33</v>
      </c>
      <c r="J13934" s="29" t="s">
        <v>3112</v>
      </c>
      <c r="K13934" s="19">
        <v>9.4960000000000004</v>
      </c>
      <c r="L13934" s="26">
        <v>0</v>
      </c>
    </row>
    <row r="13935" spans="1:12" x14ac:dyDescent="0.3">
      <c r="A13935" s="14">
        <v>1057856</v>
      </c>
      <c r="B13935" s="16" t="s">
        <v>17500</v>
      </c>
      <c r="C13935" s="16" t="s">
        <v>12820</v>
      </c>
      <c r="D13935" s="4">
        <v>44948</v>
      </c>
      <c r="E13935" s="23">
        <v>2023</v>
      </c>
      <c r="F13935" s="19">
        <v>6.7</v>
      </c>
      <c r="G13935" s="19">
        <f>IF(Movies[[#This Row],[rating]]=0,"",Movies[[#This Row],[rating]])</f>
        <v>6.7</v>
      </c>
      <c r="H13935" s="19" t="str">
        <f>IF(Movies[[#This Row],[rating]]=0,"No Rating","Rated")</f>
        <v>Rated</v>
      </c>
      <c r="I13935" s="16" t="s">
        <v>312</v>
      </c>
      <c r="J13935" s="29" t="s">
        <v>12821</v>
      </c>
      <c r="K13935" s="19">
        <v>9.49</v>
      </c>
      <c r="L13935" s="26">
        <v>30</v>
      </c>
    </row>
    <row r="13936" spans="1:12" x14ac:dyDescent="0.3">
      <c r="A13936" s="14">
        <v>1032194</v>
      </c>
      <c r="B13936" s="16" t="s">
        <v>17501</v>
      </c>
      <c r="C13936" s="16" t="s">
        <v>10</v>
      </c>
      <c r="D13936" s="4">
        <v>45197</v>
      </c>
      <c r="E13936" s="23">
        <v>2023</v>
      </c>
      <c r="F13936" s="19">
        <v>6.8</v>
      </c>
      <c r="G13936" s="19">
        <f>IF(Movies[[#This Row],[rating]]=0,"",Movies[[#This Row],[rating]])</f>
        <v>6.8</v>
      </c>
      <c r="H13936" s="19" t="str">
        <f>IF(Movies[[#This Row],[rating]]=0,"No Rating","Rated")</f>
        <v>Rated</v>
      </c>
      <c r="I13936" s="16" t="s">
        <v>49</v>
      </c>
      <c r="J13936" s="29" t="s">
        <v>12</v>
      </c>
      <c r="K13936" s="19">
        <v>9.4870000000000001</v>
      </c>
      <c r="L13936" s="26">
        <v>28</v>
      </c>
    </row>
    <row r="13937" spans="1:12" x14ac:dyDescent="0.3">
      <c r="A13937" s="14">
        <v>935906</v>
      </c>
      <c r="B13937" s="16" t="s">
        <v>17502</v>
      </c>
      <c r="C13937" s="16" t="s">
        <v>416</v>
      </c>
      <c r="D13937" s="4">
        <v>45163</v>
      </c>
      <c r="E13937" s="23">
        <v>2023</v>
      </c>
      <c r="F13937" s="19">
        <v>6.7</v>
      </c>
      <c r="G13937" s="19">
        <f>IF(Movies[[#This Row],[rating]]=0,"",Movies[[#This Row],[rating]])</f>
        <v>6.7</v>
      </c>
      <c r="H13937" s="19" t="str">
        <f>IF(Movies[[#This Row],[rating]]=0,"No Rating","Rated")</f>
        <v>Rated</v>
      </c>
      <c r="I13937" s="16" t="s">
        <v>180</v>
      </c>
      <c r="J13937" s="29" t="s">
        <v>12</v>
      </c>
      <c r="K13937" s="19">
        <v>9.4740000000000002</v>
      </c>
      <c r="L13937" s="26">
        <v>131</v>
      </c>
    </row>
    <row r="13938" spans="1:12" x14ac:dyDescent="0.3">
      <c r="A13938" s="14">
        <v>1093247</v>
      </c>
      <c r="B13938" s="16" t="s">
        <v>17503</v>
      </c>
      <c r="C13938" s="16" t="s">
        <v>10</v>
      </c>
      <c r="D13938" s="4">
        <v>45041</v>
      </c>
      <c r="E13938" s="23">
        <v>2023</v>
      </c>
      <c r="F13938" s="19">
        <v>7.2</v>
      </c>
      <c r="G13938" s="19">
        <f>IF(Movies[[#This Row],[rating]]=0,"",Movies[[#This Row],[rating]])</f>
        <v>7.2</v>
      </c>
      <c r="H13938" s="19" t="str">
        <f>IF(Movies[[#This Row],[rating]]=0,"No Rating","Rated")</f>
        <v>Rated</v>
      </c>
      <c r="I13938" s="16" t="s">
        <v>30</v>
      </c>
      <c r="J13938" s="29" t="s">
        <v>12</v>
      </c>
      <c r="K13938" s="19">
        <v>9.4649999999999999</v>
      </c>
      <c r="L13938" s="26">
        <v>91</v>
      </c>
    </row>
    <row r="13939" spans="1:12" x14ac:dyDescent="0.3">
      <c r="A13939" s="14">
        <v>1163189</v>
      </c>
      <c r="B13939" s="16" t="s">
        <v>17504</v>
      </c>
      <c r="C13939" s="16" t="s">
        <v>3926</v>
      </c>
      <c r="D13939" s="4">
        <v>45179</v>
      </c>
      <c r="E13939" s="23">
        <v>2023</v>
      </c>
      <c r="F13939" s="19">
        <v>3</v>
      </c>
      <c r="G13939" s="19">
        <f>IF(Movies[[#This Row],[rating]]=0,"",Movies[[#This Row],[rating]])</f>
        <v>3</v>
      </c>
      <c r="H13939" s="19" t="str">
        <f>IF(Movies[[#This Row],[rating]]=0,"No Rating","Rated")</f>
        <v>Rated</v>
      </c>
      <c r="I13939" s="16" t="s">
        <v>49</v>
      </c>
      <c r="J13939" s="29" t="s">
        <v>3927</v>
      </c>
      <c r="K13939" s="19">
        <v>9.423</v>
      </c>
      <c r="L13939" s="26">
        <v>3</v>
      </c>
    </row>
    <row r="13940" spans="1:12" x14ac:dyDescent="0.3">
      <c r="A13940" s="14">
        <v>933092</v>
      </c>
      <c r="B13940" s="16" t="s">
        <v>17505</v>
      </c>
      <c r="C13940" s="16" t="s">
        <v>432</v>
      </c>
      <c r="D13940" s="4">
        <v>45044</v>
      </c>
      <c r="E13940" s="23">
        <v>2023</v>
      </c>
      <c r="F13940" s="19">
        <v>5.8</v>
      </c>
      <c r="G13940" s="19">
        <f>IF(Movies[[#This Row],[rating]]=0,"",Movies[[#This Row],[rating]])</f>
        <v>5.8</v>
      </c>
      <c r="H13940" s="19" t="str">
        <f>IF(Movies[[#This Row],[rating]]=0,"No Rating","Rated")</f>
        <v>Rated</v>
      </c>
      <c r="I13940" s="16" t="s">
        <v>327</v>
      </c>
      <c r="J13940" s="29" t="s">
        <v>12</v>
      </c>
      <c r="K13940" s="19">
        <v>9.4169999999999998</v>
      </c>
      <c r="L13940" s="26">
        <v>21</v>
      </c>
    </row>
    <row r="13941" spans="1:12" x14ac:dyDescent="0.3">
      <c r="A13941" s="14">
        <v>1126128</v>
      </c>
      <c r="B13941" s="16" t="s">
        <v>17506</v>
      </c>
      <c r="C13941" s="16" t="s">
        <v>9730</v>
      </c>
      <c r="D13941" s="4">
        <v>45288</v>
      </c>
      <c r="E13941" s="23">
        <v>2023</v>
      </c>
      <c r="F13941" s="19">
        <v>7.2</v>
      </c>
      <c r="G13941" s="19">
        <f>IF(Movies[[#This Row],[rating]]=0,"",Movies[[#This Row],[rating]])</f>
        <v>7.2</v>
      </c>
      <c r="H13941" s="19" t="str">
        <f>IF(Movies[[#This Row],[rating]]=0,"No Rating","Rated")</f>
        <v>Rated</v>
      </c>
      <c r="I13941" s="16" t="s">
        <v>78</v>
      </c>
      <c r="J13941" s="29" t="s">
        <v>3112</v>
      </c>
      <c r="K13941" s="19">
        <v>9.3989999999999991</v>
      </c>
      <c r="L13941" s="26">
        <v>19</v>
      </c>
    </row>
    <row r="13942" spans="1:12" x14ac:dyDescent="0.3">
      <c r="A13942" s="14">
        <v>949903</v>
      </c>
      <c r="B13942" s="16" t="s">
        <v>17507</v>
      </c>
      <c r="C13942" s="16" t="s">
        <v>108</v>
      </c>
      <c r="D13942" s="4">
        <v>45014</v>
      </c>
      <c r="E13942" s="23">
        <v>2023</v>
      </c>
      <c r="F13942" s="19">
        <v>6.1</v>
      </c>
      <c r="G13942" s="19">
        <f>IF(Movies[[#This Row],[rating]]=0,"",Movies[[#This Row],[rating]])</f>
        <v>6.1</v>
      </c>
      <c r="H13942" s="19" t="str">
        <f>IF(Movies[[#This Row],[rating]]=0,"No Rating","Rated")</f>
        <v>Rated</v>
      </c>
      <c r="I13942" s="16" t="s">
        <v>239</v>
      </c>
      <c r="J13942" s="29" t="s">
        <v>110</v>
      </c>
      <c r="K13942" s="19">
        <v>9.3620000000000001</v>
      </c>
      <c r="L13942" s="26">
        <v>106</v>
      </c>
    </row>
    <row r="13943" spans="1:12" x14ac:dyDescent="0.3">
      <c r="A13943" s="14">
        <v>1038515</v>
      </c>
      <c r="B13943" s="16" t="s">
        <v>17508</v>
      </c>
      <c r="C13943" s="16" t="s">
        <v>144</v>
      </c>
      <c r="D13943" s="4">
        <v>45037</v>
      </c>
      <c r="E13943" s="23">
        <v>2023</v>
      </c>
      <c r="F13943" s="19">
        <v>7</v>
      </c>
      <c r="G13943" s="19">
        <f>IF(Movies[[#This Row],[rating]]=0,"",Movies[[#This Row],[rating]])</f>
        <v>7</v>
      </c>
      <c r="H13943" s="19" t="str">
        <f>IF(Movies[[#This Row],[rating]]=0,"No Rating","Rated")</f>
        <v>Rated</v>
      </c>
      <c r="I13943" s="16" t="s">
        <v>49</v>
      </c>
      <c r="J13943" s="29" t="s">
        <v>146</v>
      </c>
      <c r="K13943" s="19">
        <v>9.3529999999999998</v>
      </c>
      <c r="L13943" s="26">
        <v>44</v>
      </c>
    </row>
    <row r="13944" spans="1:12" x14ac:dyDescent="0.3">
      <c r="A13944" s="14">
        <v>1366668</v>
      </c>
      <c r="B13944" s="16" t="s">
        <v>17509</v>
      </c>
      <c r="C13944" s="16" t="s">
        <v>1845</v>
      </c>
      <c r="D13944" s="4">
        <v>45036</v>
      </c>
      <c r="E13944" s="23">
        <v>2023</v>
      </c>
      <c r="F13944" s="19">
        <v>8</v>
      </c>
      <c r="G13944" s="19">
        <f>IF(Movies[[#This Row],[rating]]=0,"",Movies[[#This Row],[rating]])</f>
        <v>8</v>
      </c>
      <c r="H13944" s="19" t="str">
        <f>IF(Movies[[#This Row],[rating]]=0,"No Rating","Rated")</f>
        <v>Rated</v>
      </c>
      <c r="I13944" s="16" t="s">
        <v>329</v>
      </c>
      <c r="J13944" s="29" t="s">
        <v>146</v>
      </c>
      <c r="K13944" s="19">
        <v>9.3510000000000009</v>
      </c>
      <c r="L13944" s="26">
        <v>1</v>
      </c>
    </row>
    <row r="13945" spans="1:12" x14ac:dyDescent="0.3">
      <c r="A13945" s="14">
        <v>1126852</v>
      </c>
      <c r="B13945" s="16" t="s">
        <v>17510</v>
      </c>
      <c r="C13945" s="16" t="s">
        <v>17511</v>
      </c>
      <c r="D13945" s="4">
        <v>45079</v>
      </c>
      <c r="E13945" s="23">
        <v>2023</v>
      </c>
      <c r="F13945" s="19">
        <v>6.7</v>
      </c>
      <c r="G13945" s="19">
        <f>IF(Movies[[#This Row],[rating]]=0,"",Movies[[#This Row],[rating]])</f>
        <v>6.7</v>
      </c>
      <c r="H13945" s="19" t="str">
        <f>IF(Movies[[#This Row],[rating]]=0,"No Rating","Rated")</f>
        <v>Rated</v>
      </c>
      <c r="I13945" s="16" t="s">
        <v>161</v>
      </c>
      <c r="J13945" s="29" t="s">
        <v>86</v>
      </c>
      <c r="K13945" s="19">
        <v>9.3439999999999994</v>
      </c>
      <c r="L13945" s="26">
        <v>78</v>
      </c>
    </row>
    <row r="13946" spans="1:12" x14ac:dyDescent="0.3">
      <c r="A13946" s="14">
        <v>865382</v>
      </c>
      <c r="B13946" s="16" t="s">
        <v>17512</v>
      </c>
      <c r="C13946" s="16" t="s">
        <v>10</v>
      </c>
      <c r="D13946" s="4">
        <v>45107</v>
      </c>
      <c r="E13946" s="23">
        <v>2023</v>
      </c>
      <c r="F13946" s="19">
        <v>6.3</v>
      </c>
      <c r="G13946" s="19">
        <f>IF(Movies[[#This Row],[rating]]=0,"",Movies[[#This Row],[rating]])</f>
        <v>6.3</v>
      </c>
      <c r="H13946" s="19" t="str">
        <f>IF(Movies[[#This Row],[rating]]=0,"No Rating","Rated")</f>
        <v>Rated</v>
      </c>
      <c r="I13946" s="16" t="s">
        <v>971</v>
      </c>
      <c r="J13946" s="29" t="s">
        <v>12</v>
      </c>
      <c r="K13946" s="19">
        <v>9.3379999999999992</v>
      </c>
      <c r="L13946" s="26">
        <v>69</v>
      </c>
    </row>
    <row r="13947" spans="1:12" x14ac:dyDescent="0.3">
      <c r="A13947" s="14">
        <v>1318668</v>
      </c>
      <c r="B13947" s="16" t="s">
        <v>17513</v>
      </c>
      <c r="C13947" s="16" t="s">
        <v>229</v>
      </c>
      <c r="D13947" s="4">
        <v>45263</v>
      </c>
      <c r="E13947" s="23">
        <v>2023</v>
      </c>
      <c r="F13947" s="19">
        <v>8.1999999999999993</v>
      </c>
      <c r="G13947" s="19">
        <f>IF(Movies[[#This Row],[rating]]=0,"",Movies[[#This Row],[rating]])</f>
        <v>8.1999999999999993</v>
      </c>
      <c r="H13947" s="19" t="str">
        <f>IF(Movies[[#This Row],[rating]]=0,"No Rating","Rated")</f>
        <v>Rated</v>
      </c>
      <c r="I13947" s="16" t="s">
        <v>441</v>
      </c>
      <c r="J13947" s="29" t="s">
        <v>34</v>
      </c>
      <c r="K13947" s="19">
        <v>9.3109999999999999</v>
      </c>
      <c r="L13947" s="26">
        <v>4</v>
      </c>
    </row>
    <row r="13948" spans="1:12" x14ac:dyDescent="0.3">
      <c r="A13948" s="14">
        <v>1136767</v>
      </c>
      <c r="B13948" s="16" t="s">
        <v>10821</v>
      </c>
      <c r="C13948" s="16" t="s">
        <v>236</v>
      </c>
      <c r="D13948" s="4">
        <v>45076</v>
      </c>
      <c r="E13948" s="23">
        <v>2023</v>
      </c>
      <c r="F13948" s="19">
        <v>5.5</v>
      </c>
      <c r="G13948" s="19">
        <f>IF(Movies[[#This Row],[rating]]=0,"",Movies[[#This Row],[rating]])</f>
        <v>5.5</v>
      </c>
      <c r="H13948" s="19" t="str">
        <f>IF(Movies[[#This Row],[rating]]=0,"No Rating","Rated")</f>
        <v>Rated</v>
      </c>
      <c r="I13948" s="16" t="s">
        <v>1670</v>
      </c>
      <c r="J13948" s="29" t="s">
        <v>12</v>
      </c>
      <c r="K13948" s="19">
        <v>9.298</v>
      </c>
      <c r="L13948" s="26">
        <v>27</v>
      </c>
    </row>
    <row r="13949" spans="1:12" x14ac:dyDescent="0.3">
      <c r="A13949" s="14">
        <v>1064551</v>
      </c>
      <c r="B13949" s="16" t="s">
        <v>17514</v>
      </c>
      <c r="C13949" s="16" t="s">
        <v>3926</v>
      </c>
      <c r="D13949" s="4">
        <v>44953</v>
      </c>
      <c r="E13949" s="23">
        <v>2023</v>
      </c>
      <c r="F13949" s="19">
        <v>4</v>
      </c>
      <c r="G13949" s="19">
        <f>IF(Movies[[#This Row],[rating]]=0,"",Movies[[#This Row],[rating]])</f>
        <v>4</v>
      </c>
      <c r="H13949" s="19" t="str">
        <f>IF(Movies[[#This Row],[rating]]=0,"No Rating","Rated")</f>
        <v>Rated</v>
      </c>
      <c r="I13949" s="16" t="s">
        <v>49</v>
      </c>
      <c r="J13949" s="29" t="s">
        <v>3927</v>
      </c>
      <c r="K13949" s="19">
        <v>9.282</v>
      </c>
      <c r="L13949" s="26">
        <v>5</v>
      </c>
    </row>
    <row r="13950" spans="1:12" x14ac:dyDescent="0.3">
      <c r="A13950" s="14">
        <v>1192077</v>
      </c>
      <c r="B13950" s="16" t="s">
        <v>17515</v>
      </c>
      <c r="C13950" s="16" t="s">
        <v>432</v>
      </c>
      <c r="D13950" s="4">
        <v>45102</v>
      </c>
      <c r="E13950" s="23">
        <v>2023</v>
      </c>
      <c r="F13950" s="19">
        <v>4.5</v>
      </c>
      <c r="G13950" s="19">
        <f>IF(Movies[[#This Row],[rating]]=0,"",Movies[[#This Row],[rating]])</f>
        <v>4.5</v>
      </c>
      <c r="H13950" s="19" t="str">
        <f>IF(Movies[[#This Row],[rating]]=0,"No Rating","Rated")</f>
        <v>Rated</v>
      </c>
      <c r="I13950" s="16" t="s">
        <v>166</v>
      </c>
      <c r="J13950" s="29" t="s">
        <v>12</v>
      </c>
      <c r="K13950" s="19">
        <v>9.2810000000000006</v>
      </c>
      <c r="L13950" s="26">
        <v>2</v>
      </c>
    </row>
    <row r="13951" spans="1:12" x14ac:dyDescent="0.3">
      <c r="A13951" s="14">
        <v>841742</v>
      </c>
      <c r="B13951" s="16" t="s">
        <v>17516</v>
      </c>
      <c r="C13951" s="16" t="s">
        <v>1540</v>
      </c>
      <c r="D13951" s="4">
        <v>45177</v>
      </c>
      <c r="E13951" s="23">
        <v>2023</v>
      </c>
      <c r="F13951" s="19">
        <v>5.7</v>
      </c>
      <c r="G13951" s="19">
        <f>IF(Movies[[#This Row],[rating]]=0,"",Movies[[#This Row],[rating]])</f>
        <v>5.7</v>
      </c>
      <c r="H13951" s="19" t="str">
        <f>IF(Movies[[#This Row],[rating]]=0,"No Rating","Rated")</f>
        <v>Rated</v>
      </c>
      <c r="I13951" s="16" t="s">
        <v>183</v>
      </c>
      <c r="J13951" s="29" t="s">
        <v>110</v>
      </c>
      <c r="K13951" s="19">
        <v>9.2729999999999997</v>
      </c>
      <c r="L13951" s="26">
        <v>48</v>
      </c>
    </row>
    <row r="13952" spans="1:12" x14ac:dyDescent="0.3">
      <c r="A13952" s="14">
        <v>890203</v>
      </c>
      <c r="B13952" s="16" t="s">
        <v>17517</v>
      </c>
      <c r="C13952" s="16" t="s">
        <v>108</v>
      </c>
      <c r="D13952" s="4">
        <v>45000</v>
      </c>
      <c r="E13952" s="23">
        <v>2023</v>
      </c>
      <c r="F13952" s="19">
        <v>6.5</v>
      </c>
      <c r="G13952" s="19">
        <f>IF(Movies[[#This Row],[rating]]=0,"",Movies[[#This Row],[rating]])</f>
        <v>6.5</v>
      </c>
      <c r="H13952" s="19" t="str">
        <f>IF(Movies[[#This Row],[rating]]=0,"No Rating","Rated")</f>
        <v>Rated</v>
      </c>
      <c r="I13952" s="16" t="s">
        <v>49</v>
      </c>
      <c r="J13952" s="29" t="s">
        <v>110</v>
      </c>
      <c r="K13952" s="19">
        <v>9.2680000000000007</v>
      </c>
      <c r="L13952" s="26">
        <v>104</v>
      </c>
    </row>
    <row r="13953" spans="1:12" x14ac:dyDescent="0.3">
      <c r="A13953" s="14">
        <v>1118824</v>
      </c>
      <c r="B13953" s="16" t="s">
        <v>17518</v>
      </c>
      <c r="C13953" s="16" t="s">
        <v>3926</v>
      </c>
      <c r="D13953" s="4">
        <v>45285</v>
      </c>
      <c r="E13953" s="23">
        <v>2023</v>
      </c>
      <c r="F13953" s="19">
        <v>7.1</v>
      </c>
      <c r="G13953" s="19">
        <f>IF(Movies[[#This Row],[rating]]=0,"",Movies[[#This Row],[rating]])</f>
        <v>7.1</v>
      </c>
      <c r="H13953" s="19" t="str">
        <f>IF(Movies[[#This Row],[rating]]=0,"No Rating","Rated")</f>
        <v>Rated</v>
      </c>
      <c r="I13953" s="16" t="s">
        <v>183</v>
      </c>
      <c r="J13953" s="29" t="s">
        <v>3927</v>
      </c>
      <c r="K13953" s="19">
        <v>9.2609999999999992</v>
      </c>
      <c r="L13953" s="26">
        <v>7</v>
      </c>
    </row>
    <row r="13954" spans="1:12" x14ac:dyDescent="0.3">
      <c r="A13954" s="14">
        <v>888082</v>
      </c>
      <c r="B13954" s="16" t="s">
        <v>17519</v>
      </c>
      <c r="C13954" s="16" t="s">
        <v>108</v>
      </c>
      <c r="D13954" s="4">
        <v>45007</v>
      </c>
      <c r="E13954" s="23">
        <v>2023</v>
      </c>
      <c r="F13954" s="19">
        <v>6.3810000000000002</v>
      </c>
      <c r="G13954" s="19">
        <f>IF(Movies[[#This Row],[rating]]=0,"",Movies[[#This Row],[rating]])</f>
        <v>6.3810000000000002</v>
      </c>
      <c r="H13954" s="19" t="str">
        <f>IF(Movies[[#This Row],[rating]]=0,"No Rating","Rated")</f>
        <v>Rated</v>
      </c>
      <c r="I13954" s="16" t="s">
        <v>49</v>
      </c>
      <c r="J13954" s="29" t="s">
        <v>110</v>
      </c>
      <c r="K13954" s="19">
        <v>9.2460000000000004</v>
      </c>
      <c r="L13954" s="26">
        <v>159</v>
      </c>
    </row>
    <row r="13955" spans="1:12" x14ac:dyDescent="0.3">
      <c r="A13955" s="14">
        <v>912974</v>
      </c>
      <c r="B13955" s="16" t="s">
        <v>17520</v>
      </c>
      <c r="C13955" s="16" t="s">
        <v>416</v>
      </c>
      <c r="D13955" s="4">
        <v>45204</v>
      </c>
      <c r="E13955" s="23">
        <v>2023</v>
      </c>
      <c r="F13955" s="19">
        <v>6.4</v>
      </c>
      <c r="G13955" s="19">
        <f>IF(Movies[[#This Row],[rating]]=0,"",Movies[[#This Row],[rating]])</f>
        <v>6.4</v>
      </c>
      <c r="H13955" s="19" t="str">
        <f>IF(Movies[[#This Row],[rating]]=0,"No Rating","Rated")</f>
        <v>Rated</v>
      </c>
      <c r="I13955" s="16" t="s">
        <v>239</v>
      </c>
      <c r="J13955" s="29" t="s">
        <v>12</v>
      </c>
      <c r="K13955" s="19">
        <v>9.2439999999999998</v>
      </c>
      <c r="L13955" s="26">
        <v>55</v>
      </c>
    </row>
    <row r="13956" spans="1:12" x14ac:dyDescent="0.3">
      <c r="A13956" s="14">
        <v>989596</v>
      </c>
      <c r="B13956" s="16" t="s">
        <v>17521</v>
      </c>
      <c r="C13956" s="16" t="s">
        <v>17522</v>
      </c>
      <c r="D13956" s="4">
        <v>45259</v>
      </c>
      <c r="E13956" s="23">
        <v>2023</v>
      </c>
      <c r="F13956" s="19">
        <v>7.6</v>
      </c>
      <c r="G13956" s="19">
        <f>IF(Movies[[#This Row],[rating]]=0,"",Movies[[#This Row],[rating]])</f>
        <v>7.6</v>
      </c>
      <c r="H13956" s="19" t="str">
        <f>IF(Movies[[#This Row],[rating]]=0,"No Rating","Rated")</f>
        <v>Rated</v>
      </c>
      <c r="I13956" s="16" t="s">
        <v>713</v>
      </c>
      <c r="J13956" s="29" t="s">
        <v>12</v>
      </c>
      <c r="K13956" s="19">
        <v>9.24</v>
      </c>
      <c r="L13956" s="26">
        <v>158</v>
      </c>
    </row>
    <row r="13957" spans="1:12" x14ac:dyDescent="0.3">
      <c r="A13957" s="14">
        <v>1113566</v>
      </c>
      <c r="B13957" s="16" t="s">
        <v>17523</v>
      </c>
      <c r="C13957" s="16" t="s">
        <v>3926</v>
      </c>
      <c r="D13957" s="4">
        <v>45051</v>
      </c>
      <c r="E13957" s="23">
        <v>2023</v>
      </c>
      <c r="F13957" s="19">
        <v>2.5</v>
      </c>
      <c r="G13957" s="19">
        <f>IF(Movies[[#This Row],[rating]]=0,"",Movies[[#This Row],[rating]])</f>
        <v>2.5</v>
      </c>
      <c r="H13957" s="19" t="str">
        <f>IF(Movies[[#This Row],[rating]]=0,"No Rating","Rated")</f>
        <v>Rated</v>
      </c>
      <c r="I13957" s="16" t="s">
        <v>30</v>
      </c>
      <c r="J13957" s="29" t="s">
        <v>3927</v>
      </c>
      <c r="K13957" s="19">
        <v>9.2390000000000008</v>
      </c>
      <c r="L13957" s="26">
        <v>5</v>
      </c>
    </row>
    <row r="13958" spans="1:12" x14ac:dyDescent="0.3">
      <c r="A13958" s="14">
        <v>1110859</v>
      </c>
      <c r="B13958" s="16" t="s">
        <v>17524</v>
      </c>
      <c r="C13958" s="16" t="s">
        <v>690</v>
      </c>
      <c r="D13958" s="4">
        <v>44953</v>
      </c>
      <c r="E13958" s="23">
        <v>2023</v>
      </c>
      <c r="F13958" s="19">
        <v>6.5910000000000002</v>
      </c>
      <c r="G13958" s="19">
        <f>IF(Movies[[#This Row],[rating]]=0,"",Movies[[#This Row],[rating]])</f>
        <v>6.5910000000000002</v>
      </c>
      <c r="H13958" s="19" t="str">
        <f>IF(Movies[[#This Row],[rating]]=0,"No Rating","Rated")</f>
        <v>Rated</v>
      </c>
      <c r="I13958" s="16" t="s">
        <v>49</v>
      </c>
      <c r="J13958" s="29" t="s">
        <v>286</v>
      </c>
      <c r="K13958" s="19">
        <v>9.2390000000000008</v>
      </c>
      <c r="L13958" s="26">
        <v>22</v>
      </c>
    </row>
    <row r="13959" spans="1:12" x14ac:dyDescent="0.3">
      <c r="A13959" s="14">
        <v>1100287</v>
      </c>
      <c r="B13959" s="16" t="s">
        <v>17525</v>
      </c>
      <c r="C13959" s="16" t="s">
        <v>10</v>
      </c>
      <c r="D13959" s="4">
        <v>44997</v>
      </c>
      <c r="E13959" s="23">
        <v>2023</v>
      </c>
      <c r="F13959" s="19">
        <v>6.9</v>
      </c>
      <c r="G13959" s="19">
        <f>IF(Movies[[#This Row],[rating]]=0,"",Movies[[#This Row],[rating]])</f>
        <v>6.9</v>
      </c>
      <c r="H13959" s="19" t="str">
        <f>IF(Movies[[#This Row],[rating]]=0,"No Rating","Rated")</f>
        <v>Rated</v>
      </c>
      <c r="I13959" s="16" t="s">
        <v>329</v>
      </c>
      <c r="J13959" s="29" t="s">
        <v>12</v>
      </c>
      <c r="K13959" s="19">
        <v>9.2349999999999994</v>
      </c>
      <c r="L13959" s="26">
        <v>22</v>
      </c>
    </row>
    <row r="13960" spans="1:12" x14ac:dyDescent="0.3">
      <c r="A13960" s="14">
        <v>790416</v>
      </c>
      <c r="B13960" s="16" t="s">
        <v>17526</v>
      </c>
      <c r="C13960" s="16" t="s">
        <v>10</v>
      </c>
      <c r="D13960" s="4">
        <v>45023</v>
      </c>
      <c r="E13960" s="23">
        <v>2023</v>
      </c>
      <c r="F13960" s="19">
        <v>5.8</v>
      </c>
      <c r="G13960" s="19">
        <f>IF(Movies[[#This Row],[rating]]=0,"",Movies[[#This Row],[rating]])</f>
        <v>5.8</v>
      </c>
      <c r="H13960" s="19" t="str">
        <f>IF(Movies[[#This Row],[rating]]=0,"No Rating","Rated")</f>
        <v>Rated</v>
      </c>
      <c r="I13960" s="16" t="s">
        <v>180</v>
      </c>
      <c r="J13960" s="29" t="s">
        <v>12</v>
      </c>
      <c r="K13960" s="19">
        <v>9.2149999999999999</v>
      </c>
      <c r="L13960" s="26">
        <v>103</v>
      </c>
    </row>
    <row r="13961" spans="1:12" x14ac:dyDescent="0.3">
      <c r="A13961" s="14">
        <v>800089</v>
      </c>
      <c r="B13961" s="16" t="s">
        <v>17527</v>
      </c>
      <c r="C13961" s="16" t="s">
        <v>10</v>
      </c>
      <c r="D13961" s="4">
        <v>45093</v>
      </c>
      <c r="E13961" s="23">
        <v>2023</v>
      </c>
      <c r="F13961" s="19">
        <v>5.8</v>
      </c>
      <c r="G13961" s="19">
        <f>IF(Movies[[#This Row],[rating]]=0,"",Movies[[#This Row],[rating]])</f>
        <v>5.8</v>
      </c>
      <c r="H13961" s="19" t="str">
        <f>IF(Movies[[#This Row],[rating]]=0,"No Rating","Rated")</f>
        <v>Rated</v>
      </c>
      <c r="I13961" s="16" t="s">
        <v>7791</v>
      </c>
      <c r="J13961" s="29" t="s">
        <v>12</v>
      </c>
      <c r="K13961" s="19">
        <v>9.2100000000000009</v>
      </c>
      <c r="L13961" s="26">
        <v>133</v>
      </c>
    </row>
    <row r="13962" spans="1:12" x14ac:dyDescent="0.3">
      <c r="A13962" s="14">
        <v>1179664</v>
      </c>
      <c r="B13962" s="16" t="s">
        <v>17528</v>
      </c>
      <c r="C13962" s="16" t="s">
        <v>74</v>
      </c>
      <c r="D13962" s="4">
        <v>45205</v>
      </c>
      <c r="E13962" s="23">
        <v>2023</v>
      </c>
      <c r="F13962" s="19">
        <v>5.8</v>
      </c>
      <c r="G13962" s="19">
        <f>IF(Movies[[#This Row],[rating]]=0,"",Movies[[#This Row],[rating]])</f>
        <v>5.8</v>
      </c>
      <c r="H13962" s="19" t="str">
        <f>IF(Movies[[#This Row],[rating]]=0,"No Rating","Rated")</f>
        <v>Rated</v>
      </c>
      <c r="I13962" s="16" t="s">
        <v>4110</v>
      </c>
      <c r="J13962" s="29" t="s">
        <v>34</v>
      </c>
      <c r="K13962" s="19">
        <v>9.2059999999999995</v>
      </c>
      <c r="L13962" s="26">
        <v>159</v>
      </c>
    </row>
    <row r="13963" spans="1:12" x14ac:dyDescent="0.3">
      <c r="A13963" s="14">
        <v>1199872</v>
      </c>
      <c r="B13963" s="16" t="s">
        <v>17529</v>
      </c>
      <c r="C13963" s="16" t="s">
        <v>94</v>
      </c>
      <c r="D13963" s="4">
        <v>45093</v>
      </c>
      <c r="E13963" s="23">
        <v>2023</v>
      </c>
      <c r="F13963" s="19">
        <v>0</v>
      </c>
      <c r="G13963" s="19" t="str">
        <f>IF(Movies[[#This Row],[rating]]=0,"",Movies[[#This Row],[rating]])</f>
        <v/>
      </c>
      <c r="H13963" s="19" t="str">
        <f>IF(Movies[[#This Row],[rating]]=0,"No Rating","Rated")</f>
        <v>No Rating</v>
      </c>
      <c r="I13963" s="16" t="s">
        <v>49</v>
      </c>
      <c r="J13963" s="29" t="s">
        <v>96</v>
      </c>
      <c r="K13963" s="19">
        <v>9.1780000000000008</v>
      </c>
      <c r="L13963" s="26">
        <v>0</v>
      </c>
    </row>
    <row r="13964" spans="1:12" x14ac:dyDescent="0.3">
      <c r="A13964" s="14">
        <v>1036312</v>
      </c>
      <c r="B13964" s="16" t="s">
        <v>17530</v>
      </c>
      <c r="C13964" s="16" t="s">
        <v>51</v>
      </c>
      <c r="D13964" s="4">
        <v>45251</v>
      </c>
      <c r="E13964" s="23">
        <v>2023</v>
      </c>
      <c r="F13964" s="19">
        <v>6.2</v>
      </c>
      <c r="G13964" s="19">
        <f>IF(Movies[[#This Row],[rating]]=0,"",Movies[[#This Row],[rating]])</f>
        <v>6.2</v>
      </c>
      <c r="H13964" s="19" t="str">
        <f>IF(Movies[[#This Row],[rating]]=0,"No Rating","Rated")</f>
        <v>Rated</v>
      </c>
      <c r="I13964" s="16" t="s">
        <v>49</v>
      </c>
      <c r="J13964" s="29" t="s">
        <v>34</v>
      </c>
      <c r="K13964" s="19">
        <v>9.1479999999999997</v>
      </c>
      <c r="L13964" s="26">
        <v>6</v>
      </c>
    </row>
    <row r="13965" spans="1:12" x14ac:dyDescent="0.3">
      <c r="A13965" s="14">
        <v>957863</v>
      </c>
      <c r="B13965" s="16" t="s">
        <v>17531</v>
      </c>
      <c r="C13965" s="16" t="s">
        <v>7894</v>
      </c>
      <c r="D13965" s="4">
        <v>45246</v>
      </c>
      <c r="E13965" s="23">
        <v>2023</v>
      </c>
      <c r="F13965" s="19">
        <v>7.8</v>
      </c>
      <c r="G13965" s="19">
        <f>IF(Movies[[#This Row],[rating]]=0,"",Movies[[#This Row],[rating]])</f>
        <v>7.8</v>
      </c>
      <c r="H13965" s="19" t="str">
        <f>IF(Movies[[#This Row],[rating]]=0,"No Rating","Rated")</f>
        <v>Rated</v>
      </c>
      <c r="I13965" s="16" t="s">
        <v>49</v>
      </c>
      <c r="J13965" s="29" t="s">
        <v>534</v>
      </c>
      <c r="K13965" s="19">
        <v>9.1430000000000007</v>
      </c>
      <c r="L13965" s="26">
        <v>45</v>
      </c>
    </row>
    <row r="13966" spans="1:12" x14ac:dyDescent="0.3">
      <c r="A13966" s="14">
        <v>729120</v>
      </c>
      <c r="B13966" s="16" t="s">
        <v>17532</v>
      </c>
      <c r="C13966" s="16" t="s">
        <v>2088</v>
      </c>
      <c r="D13966" s="4">
        <v>45183</v>
      </c>
      <c r="E13966" s="23">
        <v>2023</v>
      </c>
      <c r="F13966" s="19">
        <v>6.7</v>
      </c>
      <c r="G13966" s="19">
        <f>IF(Movies[[#This Row],[rating]]=0,"",Movies[[#This Row],[rating]])</f>
        <v>6.7</v>
      </c>
      <c r="H13966" s="19" t="str">
        <f>IF(Movies[[#This Row],[rating]]=0,"No Rating","Rated")</f>
        <v>Rated</v>
      </c>
      <c r="I13966" s="16" t="s">
        <v>49</v>
      </c>
      <c r="J13966" s="29" t="s">
        <v>12</v>
      </c>
      <c r="K13966" s="19">
        <v>9.14</v>
      </c>
      <c r="L13966" s="26">
        <v>117</v>
      </c>
    </row>
    <row r="13967" spans="1:12" x14ac:dyDescent="0.3">
      <c r="A13967" s="14">
        <v>997391</v>
      </c>
      <c r="B13967" s="16" t="s">
        <v>17533</v>
      </c>
      <c r="C13967" s="16" t="s">
        <v>595</v>
      </c>
      <c r="D13967" s="4">
        <v>45163</v>
      </c>
      <c r="E13967" s="23">
        <v>2023</v>
      </c>
      <c r="F13967" s="19">
        <v>6.8</v>
      </c>
      <c r="G13967" s="19">
        <f>IF(Movies[[#This Row],[rating]]=0,"",Movies[[#This Row],[rating]])</f>
        <v>6.8</v>
      </c>
      <c r="H13967" s="19" t="str">
        <f>IF(Movies[[#This Row],[rating]]=0,"No Rating","Rated")</f>
        <v>Rated</v>
      </c>
      <c r="I13967" s="16" t="s">
        <v>808</v>
      </c>
      <c r="J13967" s="29" t="s">
        <v>2844</v>
      </c>
      <c r="K13967" s="19">
        <v>9.1259999999999994</v>
      </c>
      <c r="L13967" s="26">
        <v>53</v>
      </c>
    </row>
    <row r="13968" spans="1:12" x14ac:dyDescent="0.3">
      <c r="A13968" s="14">
        <v>844409</v>
      </c>
      <c r="B13968" s="16" t="s">
        <v>17534</v>
      </c>
      <c r="C13968" s="16" t="s">
        <v>416</v>
      </c>
      <c r="D13968" s="4">
        <v>45043</v>
      </c>
      <c r="E13968" s="23">
        <v>2023</v>
      </c>
      <c r="F13968" s="19">
        <v>6.5490000000000004</v>
      </c>
      <c r="G13968" s="19">
        <f>IF(Movies[[#This Row],[rating]]=0,"",Movies[[#This Row],[rating]])</f>
        <v>6.5490000000000004</v>
      </c>
      <c r="H13968" s="19" t="str">
        <f>IF(Movies[[#This Row],[rating]]=0,"No Rating","Rated")</f>
        <v>Rated</v>
      </c>
      <c r="I13968" s="16" t="s">
        <v>49</v>
      </c>
      <c r="J13968" s="29" t="s">
        <v>12</v>
      </c>
      <c r="K13968" s="19">
        <v>9.1229999999999993</v>
      </c>
      <c r="L13968" s="26">
        <v>122</v>
      </c>
    </row>
    <row r="13969" spans="1:12" x14ac:dyDescent="0.3">
      <c r="A13969" s="14">
        <v>1165918</v>
      </c>
      <c r="B13969" s="16" t="s">
        <v>17535</v>
      </c>
      <c r="C13969" s="16" t="s">
        <v>10</v>
      </c>
      <c r="D13969" s="4">
        <v>45156</v>
      </c>
      <c r="E13969" s="23">
        <v>2023</v>
      </c>
      <c r="F13969" s="19">
        <v>3.2</v>
      </c>
      <c r="G13969" s="19">
        <f>IF(Movies[[#This Row],[rating]]=0,"",Movies[[#This Row],[rating]])</f>
        <v>3.2</v>
      </c>
      <c r="H13969" s="19" t="str">
        <f>IF(Movies[[#This Row],[rating]]=0,"No Rating","Rated")</f>
        <v>Rated</v>
      </c>
      <c r="I13969" s="16" t="s">
        <v>17536</v>
      </c>
      <c r="J13969" s="29" t="s">
        <v>12</v>
      </c>
      <c r="K13969" s="19">
        <v>9.1189999999999998</v>
      </c>
      <c r="L13969" s="26">
        <v>19</v>
      </c>
    </row>
    <row r="13970" spans="1:12" x14ac:dyDescent="0.3">
      <c r="A13970" s="14">
        <v>528502</v>
      </c>
      <c r="B13970" s="16" t="s">
        <v>17537</v>
      </c>
      <c r="C13970" s="16" t="s">
        <v>10</v>
      </c>
      <c r="D13970" s="4">
        <v>45149</v>
      </c>
      <c r="E13970" s="23">
        <v>2023</v>
      </c>
      <c r="F13970" s="19">
        <v>6.1</v>
      </c>
      <c r="G13970" s="19">
        <f>IF(Movies[[#This Row],[rating]]=0,"",Movies[[#This Row],[rating]])</f>
        <v>6.1</v>
      </c>
      <c r="H13970" s="19" t="str">
        <f>IF(Movies[[#This Row],[rating]]=0,"No Rating","Rated")</f>
        <v>Rated</v>
      </c>
      <c r="I13970" s="16" t="s">
        <v>685</v>
      </c>
      <c r="J13970" s="29" t="s">
        <v>12</v>
      </c>
      <c r="K13970" s="19">
        <v>9.1069999999999993</v>
      </c>
      <c r="L13970" s="26">
        <v>88</v>
      </c>
    </row>
    <row r="13971" spans="1:12" x14ac:dyDescent="0.3">
      <c r="A13971" s="14">
        <v>1141202</v>
      </c>
      <c r="B13971" s="16" t="s">
        <v>17538</v>
      </c>
      <c r="C13971" s="16" t="s">
        <v>880</v>
      </c>
      <c r="D13971" s="4">
        <v>45121</v>
      </c>
      <c r="E13971" s="23">
        <v>2023</v>
      </c>
      <c r="F13971" s="19">
        <v>7</v>
      </c>
      <c r="G13971" s="19">
        <f>IF(Movies[[#This Row],[rating]]=0,"",Movies[[#This Row],[rating]])</f>
        <v>7</v>
      </c>
      <c r="H13971" s="19" t="str">
        <f>IF(Movies[[#This Row],[rating]]=0,"No Rating","Rated")</f>
        <v>Rated</v>
      </c>
      <c r="I13971" s="16" t="s">
        <v>161</v>
      </c>
      <c r="J13971" s="29" t="s">
        <v>881</v>
      </c>
      <c r="K13971" s="19">
        <v>9.1020000000000003</v>
      </c>
      <c r="L13971" s="26">
        <v>119</v>
      </c>
    </row>
    <row r="13972" spans="1:12" x14ac:dyDescent="0.3">
      <c r="A13972" s="14">
        <v>1079536</v>
      </c>
      <c r="B13972" s="16" t="s">
        <v>17539</v>
      </c>
      <c r="C13972" s="16" t="s">
        <v>411</v>
      </c>
      <c r="D13972" s="4">
        <v>45066</v>
      </c>
      <c r="E13972" s="23">
        <v>2023</v>
      </c>
      <c r="F13972" s="19">
        <v>5</v>
      </c>
      <c r="G13972" s="19">
        <f>IF(Movies[[#This Row],[rating]]=0,"",Movies[[#This Row],[rating]])</f>
        <v>5</v>
      </c>
      <c r="H13972" s="19" t="str">
        <f>IF(Movies[[#This Row],[rating]]=0,"No Rating","Rated")</f>
        <v>Rated</v>
      </c>
      <c r="I13972" s="16" t="s">
        <v>273</v>
      </c>
      <c r="J13972" s="29" t="s">
        <v>342</v>
      </c>
      <c r="K13972" s="19">
        <v>9.0869999999999997</v>
      </c>
      <c r="L13972" s="26">
        <v>1</v>
      </c>
    </row>
    <row r="13973" spans="1:12" x14ac:dyDescent="0.3">
      <c r="A13973" s="14">
        <v>1119744</v>
      </c>
      <c r="B13973" s="16" t="s">
        <v>17540</v>
      </c>
      <c r="C13973" s="16" t="s">
        <v>3926</v>
      </c>
      <c r="D13973" s="4">
        <v>45058</v>
      </c>
      <c r="E13973" s="23">
        <v>2023</v>
      </c>
      <c r="F13973" s="19">
        <v>4.2</v>
      </c>
      <c r="G13973" s="19">
        <f>IF(Movies[[#This Row],[rating]]=0,"",Movies[[#This Row],[rating]])</f>
        <v>4.2</v>
      </c>
      <c r="H13973" s="19" t="str">
        <f>IF(Movies[[#This Row],[rating]]=0,"No Rating","Rated")</f>
        <v>Rated</v>
      </c>
      <c r="I13973" s="16" t="s">
        <v>49</v>
      </c>
      <c r="J13973" s="29" t="s">
        <v>3927</v>
      </c>
      <c r="K13973" s="19">
        <v>9.0690000000000008</v>
      </c>
      <c r="L13973" s="26">
        <v>4</v>
      </c>
    </row>
    <row r="13974" spans="1:12" x14ac:dyDescent="0.3">
      <c r="A13974" s="14">
        <v>989589</v>
      </c>
      <c r="B13974" s="16" t="s">
        <v>17541</v>
      </c>
      <c r="C13974" s="16" t="s">
        <v>17542</v>
      </c>
      <c r="D13974" s="4">
        <v>45210</v>
      </c>
      <c r="E13974" s="23">
        <v>2023</v>
      </c>
      <c r="F13974" s="19">
        <v>6.8760000000000003</v>
      </c>
      <c r="G13974" s="19">
        <f>IF(Movies[[#This Row],[rating]]=0,"",Movies[[#This Row],[rating]])</f>
        <v>6.8760000000000003</v>
      </c>
      <c r="H13974" s="19" t="str">
        <f>IF(Movies[[#This Row],[rating]]=0,"No Rating","Rated")</f>
        <v>Rated</v>
      </c>
      <c r="I13974" s="16" t="s">
        <v>3069</v>
      </c>
      <c r="J13974" s="29" t="s">
        <v>34</v>
      </c>
      <c r="K13974" s="19">
        <v>9.0500000000000007</v>
      </c>
      <c r="L13974" s="26">
        <v>117</v>
      </c>
    </row>
    <row r="13975" spans="1:12" x14ac:dyDescent="0.3">
      <c r="A13975" s="14">
        <v>1072589</v>
      </c>
      <c r="B13975" s="16" t="s">
        <v>17543</v>
      </c>
      <c r="C13975" s="16" t="s">
        <v>220</v>
      </c>
      <c r="D13975" s="4">
        <v>45265</v>
      </c>
      <c r="E13975" s="23">
        <v>2023</v>
      </c>
      <c r="F13975" s="19">
        <v>5.8</v>
      </c>
      <c r="G13975" s="19">
        <f>IF(Movies[[#This Row],[rating]]=0,"",Movies[[#This Row],[rating]])</f>
        <v>5.8</v>
      </c>
      <c r="H13975" s="19" t="str">
        <f>IF(Movies[[#This Row],[rating]]=0,"No Rating","Rated")</f>
        <v>Rated</v>
      </c>
      <c r="I13975" s="16" t="s">
        <v>17544</v>
      </c>
      <c r="J13975" s="29" t="s">
        <v>222</v>
      </c>
      <c r="K13975" s="19">
        <v>9.0459999999999994</v>
      </c>
      <c r="L13975" s="26">
        <v>13</v>
      </c>
    </row>
    <row r="13976" spans="1:12" x14ac:dyDescent="0.3">
      <c r="A13976" s="14">
        <v>980285</v>
      </c>
      <c r="B13976" s="16" t="s">
        <v>17545</v>
      </c>
      <c r="C13976" s="16" t="s">
        <v>2893</v>
      </c>
      <c r="D13976" s="4">
        <v>45212</v>
      </c>
      <c r="E13976" s="23">
        <v>2023</v>
      </c>
      <c r="F13976" s="19">
        <v>5.8</v>
      </c>
      <c r="G13976" s="19">
        <f>IF(Movies[[#This Row],[rating]]=0,"",Movies[[#This Row],[rating]])</f>
        <v>5.8</v>
      </c>
      <c r="H13976" s="19" t="str">
        <f>IF(Movies[[#This Row],[rating]]=0,"No Rating","Rated")</f>
        <v>Rated</v>
      </c>
      <c r="I13976" s="16" t="s">
        <v>166</v>
      </c>
      <c r="J13976" s="29" t="s">
        <v>12</v>
      </c>
      <c r="K13976" s="19">
        <v>9.0259999999999998</v>
      </c>
      <c r="L13976" s="26">
        <v>48</v>
      </c>
    </row>
    <row r="13977" spans="1:12" x14ac:dyDescent="0.3">
      <c r="A13977" s="14">
        <v>1027982</v>
      </c>
      <c r="B13977" s="16" t="s">
        <v>17546</v>
      </c>
      <c r="C13977" s="16" t="s">
        <v>17547</v>
      </c>
      <c r="D13977" s="4">
        <v>45261</v>
      </c>
      <c r="E13977" s="23">
        <v>2023</v>
      </c>
      <c r="F13977" s="19">
        <v>7.6</v>
      </c>
      <c r="G13977" s="19">
        <f>IF(Movies[[#This Row],[rating]]=0,"",Movies[[#This Row],[rating]])</f>
        <v>7.6</v>
      </c>
      <c r="H13977" s="19" t="str">
        <f>IF(Movies[[#This Row],[rating]]=0,"No Rating","Rated")</f>
        <v>Rated</v>
      </c>
      <c r="I13977" s="16" t="s">
        <v>306</v>
      </c>
      <c r="J13977" s="29" t="s">
        <v>342</v>
      </c>
      <c r="K13977" s="19">
        <v>9.0210000000000008</v>
      </c>
      <c r="L13977" s="26">
        <v>33</v>
      </c>
    </row>
    <row r="13978" spans="1:12" x14ac:dyDescent="0.3">
      <c r="A13978" s="14">
        <v>1075523</v>
      </c>
      <c r="B13978" s="16" t="s">
        <v>17548</v>
      </c>
      <c r="C13978" s="16" t="s">
        <v>3926</v>
      </c>
      <c r="D13978" s="4">
        <v>44967</v>
      </c>
      <c r="E13978" s="23">
        <v>2023</v>
      </c>
      <c r="F13978" s="19">
        <v>4.2</v>
      </c>
      <c r="G13978" s="19">
        <f>IF(Movies[[#This Row],[rating]]=0,"",Movies[[#This Row],[rating]])</f>
        <v>4.2</v>
      </c>
      <c r="H13978" s="19" t="str">
        <f>IF(Movies[[#This Row],[rating]]=0,"No Rating","Rated")</f>
        <v>Rated</v>
      </c>
      <c r="I13978" s="16" t="s">
        <v>49</v>
      </c>
      <c r="J13978" s="29" t="s">
        <v>3927</v>
      </c>
      <c r="K13978" s="19">
        <v>9.0069999999999997</v>
      </c>
      <c r="L13978" s="26">
        <v>6</v>
      </c>
    </row>
    <row r="13979" spans="1:12" x14ac:dyDescent="0.3">
      <c r="A13979" s="14">
        <v>976293</v>
      </c>
      <c r="B13979" s="16" t="s">
        <v>17549</v>
      </c>
      <c r="C13979" s="16" t="s">
        <v>108</v>
      </c>
      <c r="D13979" s="4">
        <v>44979</v>
      </c>
      <c r="E13979" s="23">
        <v>2023</v>
      </c>
      <c r="F13979" s="19">
        <v>7.4</v>
      </c>
      <c r="G13979" s="19">
        <f>IF(Movies[[#This Row],[rating]]=0,"",Movies[[#This Row],[rating]])</f>
        <v>7.4</v>
      </c>
      <c r="H13979" s="19" t="str">
        <f>IF(Movies[[#This Row],[rating]]=0,"No Rating","Rated")</f>
        <v>Rated</v>
      </c>
      <c r="I13979" s="16" t="s">
        <v>33</v>
      </c>
      <c r="J13979" s="29" t="s">
        <v>110</v>
      </c>
      <c r="K13979" s="19">
        <v>8.9890000000000008</v>
      </c>
      <c r="L13979" s="26">
        <v>101</v>
      </c>
    </row>
    <row r="13980" spans="1:12" x14ac:dyDescent="0.3">
      <c r="A13980" s="14">
        <v>948050</v>
      </c>
      <c r="B13980" s="16" t="s">
        <v>17550</v>
      </c>
      <c r="C13980" s="16" t="s">
        <v>108</v>
      </c>
      <c r="D13980" s="4">
        <v>45002</v>
      </c>
      <c r="E13980" s="23">
        <v>2023</v>
      </c>
      <c r="F13980" s="19">
        <v>6.3</v>
      </c>
      <c r="G13980" s="19">
        <f>IF(Movies[[#This Row],[rating]]=0,"",Movies[[#This Row],[rating]])</f>
        <v>6.3</v>
      </c>
      <c r="H13980" s="19" t="str">
        <f>IF(Movies[[#This Row],[rating]]=0,"No Rating","Rated")</f>
        <v>Rated</v>
      </c>
      <c r="I13980" s="16" t="s">
        <v>230</v>
      </c>
      <c r="J13980" s="29" t="s">
        <v>110</v>
      </c>
      <c r="K13980" s="19">
        <v>8.9819999999999993</v>
      </c>
      <c r="L13980" s="26">
        <v>114</v>
      </c>
    </row>
    <row r="13981" spans="1:12" x14ac:dyDescent="0.3">
      <c r="A13981" s="14">
        <v>1088080</v>
      </c>
      <c r="B13981" s="16" t="s">
        <v>17551</v>
      </c>
      <c r="C13981" s="16" t="s">
        <v>416</v>
      </c>
      <c r="D13981" s="4">
        <v>44986</v>
      </c>
      <c r="E13981" s="23">
        <v>2023</v>
      </c>
      <c r="F13981" s="19">
        <v>6.4</v>
      </c>
      <c r="G13981" s="19">
        <f>IF(Movies[[#This Row],[rating]]=0,"",Movies[[#This Row],[rating]])</f>
        <v>6.4</v>
      </c>
      <c r="H13981" s="19" t="str">
        <f>IF(Movies[[#This Row],[rating]]=0,"No Rating","Rated")</f>
        <v>Rated</v>
      </c>
      <c r="I13981" s="16" t="s">
        <v>183</v>
      </c>
      <c r="J13981" s="29" t="s">
        <v>12</v>
      </c>
      <c r="K13981" s="19">
        <v>8.9610000000000003</v>
      </c>
      <c r="L13981" s="26">
        <v>55</v>
      </c>
    </row>
    <row r="13982" spans="1:12" x14ac:dyDescent="0.3">
      <c r="A13982" s="14">
        <v>1105014</v>
      </c>
      <c r="B13982" s="16" t="s">
        <v>17552</v>
      </c>
      <c r="C13982" s="16" t="s">
        <v>416</v>
      </c>
      <c r="D13982" s="4">
        <v>45019</v>
      </c>
      <c r="E13982" s="23">
        <v>2023</v>
      </c>
      <c r="F13982" s="19">
        <v>6.7</v>
      </c>
      <c r="G13982" s="19">
        <f>IF(Movies[[#This Row],[rating]]=0,"",Movies[[#This Row],[rating]])</f>
        <v>6.7</v>
      </c>
      <c r="H13982" s="19" t="str">
        <f>IF(Movies[[#This Row],[rating]]=0,"No Rating","Rated")</f>
        <v>Rated</v>
      </c>
      <c r="I13982" s="16" t="s">
        <v>17553</v>
      </c>
      <c r="J13982" s="29" t="s">
        <v>12</v>
      </c>
      <c r="K13982" s="19">
        <v>8.9529999999999994</v>
      </c>
      <c r="L13982" s="26">
        <v>43</v>
      </c>
    </row>
    <row r="13983" spans="1:12" x14ac:dyDescent="0.3">
      <c r="A13983" s="14">
        <v>844386</v>
      </c>
      <c r="B13983" s="16" t="s">
        <v>17554</v>
      </c>
      <c r="C13983" s="16" t="s">
        <v>3885</v>
      </c>
      <c r="D13983" s="4">
        <v>45035</v>
      </c>
      <c r="E13983" s="23">
        <v>2023</v>
      </c>
      <c r="F13983" s="19">
        <v>6.3</v>
      </c>
      <c r="G13983" s="19">
        <f>IF(Movies[[#This Row],[rating]]=0,"",Movies[[#This Row],[rating]])</f>
        <v>6.3</v>
      </c>
      <c r="H13983" s="19" t="str">
        <f>IF(Movies[[#This Row],[rating]]=0,"No Rating","Rated")</f>
        <v>Rated</v>
      </c>
      <c r="I13983" s="16" t="s">
        <v>203</v>
      </c>
      <c r="J13983" s="29" t="s">
        <v>96</v>
      </c>
      <c r="K13983" s="19">
        <v>8.9529999999999994</v>
      </c>
      <c r="L13983" s="26">
        <v>48</v>
      </c>
    </row>
    <row r="13984" spans="1:12" x14ac:dyDescent="0.3">
      <c r="A13984" s="14">
        <v>665733</v>
      </c>
      <c r="B13984" s="16" t="s">
        <v>17555</v>
      </c>
      <c r="C13984" s="16" t="s">
        <v>17556</v>
      </c>
      <c r="D13984" s="4">
        <v>45119</v>
      </c>
      <c r="E13984" s="23">
        <v>2023</v>
      </c>
      <c r="F13984" s="19">
        <v>7.6669999999999998</v>
      </c>
      <c r="G13984" s="19">
        <f>IF(Movies[[#This Row],[rating]]=0,"",Movies[[#This Row],[rating]])</f>
        <v>7.6669999999999998</v>
      </c>
      <c r="H13984" s="19" t="str">
        <f>IF(Movies[[#This Row],[rating]]=0,"No Rating","Rated")</f>
        <v>Rated</v>
      </c>
      <c r="I13984" s="16" t="s">
        <v>49</v>
      </c>
      <c r="J13984" s="29" t="s">
        <v>881</v>
      </c>
      <c r="K13984" s="19">
        <v>8.9459999999999997</v>
      </c>
      <c r="L13984" s="26">
        <v>120</v>
      </c>
    </row>
    <row r="13985" spans="1:12" x14ac:dyDescent="0.3">
      <c r="A13985" s="14">
        <v>958279</v>
      </c>
      <c r="B13985" s="16" t="s">
        <v>17557</v>
      </c>
      <c r="C13985" s="16" t="s">
        <v>17558</v>
      </c>
      <c r="D13985" s="4">
        <v>44967</v>
      </c>
      <c r="E13985" s="23">
        <v>2023</v>
      </c>
      <c r="F13985" s="19">
        <v>7.3</v>
      </c>
      <c r="G13985" s="19">
        <f>IF(Movies[[#This Row],[rating]]=0,"",Movies[[#This Row],[rating]])</f>
        <v>7.3</v>
      </c>
      <c r="H13985" s="19" t="str">
        <f>IF(Movies[[#This Row],[rating]]=0,"No Rating","Rated")</f>
        <v>Rated</v>
      </c>
      <c r="I13985" s="16" t="s">
        <v>33</v>
      </c>
      <c r="J13985" s="29" t="s">
        <v>1122</v>
      </c>
      <c r="K13985" s="19">
        <v>8.9440000000000008</v>
      </c>
      <c r="L13985" s="26">
        <v>119</v>
      </c>
    </row>
    <row r="13986" spans="1:12" x14ac:dyDescent="0.3">
      <c r="A13986" s="14">
        <v>1080217</v>
      </c>
      <c r="B13986" s="16" t="s">
        <v>17559</v>
      </c>
      <c r="C13986" s="16" t="s">
        <v>3926</v>
      </c>
      <c r="D13986" s="4">
        <v>44974</v>
      </c>
      <c r="E13986" s="23">
        <v>2023</v>
      </c>
      <c r="F13986" s="19">
        <v>4</v>
      </c>
      <c r="G13986" s="19">
        <f>IF(Movies[[#This Row],[rating]]=0,"",Movies[[#This Row],[rating]])</f>
        <v>4</v>
      </c>
      <c r="H13986" s="19" t="str">
        <f>IF(Movies[[#This Row],[rating]]=0,"No Rating","Rated")</f>
        <v>Rated</v>
      </c>
      <c r="I13986" s="16" t="s">
        <v>49</v>
      </c>
      <c r="J13986" s="29" t="s">
        <v>3927</v>
      </c>
      <c r="K13986" s="19">
        <v>8.9390000000000001</v>
      </c>
      <c r="L13986" s="26">
        <v>5</v>
      </c>
    </row>
    <row r="13987" spans="1:12" x14ac:dyDescent="0.3">
      <c r="A13987" s="14">
        <v>1061117</v>
      </c>
      <c r="B13987" s="16" t="s">
        <v>17560</v>
      </c>
      <c r="C13987" s="16" t="s">
        <v>10</v>
      </c>
      <c r="D13987" s="4">
        <v>44936</v>
      </c>
      <c r="E13987" s="23">
        <v>2023</v>
      </c>
      <c r="F13987" s="19">
        <v>6.2</v>
      </c>
      <c r="G13987" s="19">
        <f>IF(Movies[[#This Row],[rating]]=0,"",Movies[[#This Row],[rating]])</f>
        <v>6.2</v>
      </c>
      <c r="H13987" s="19" t="str">
        <f>IF(Movies[[#This Row],[rating]]=0,"No Rating","Rated")</f>
        <v>Rated</v>
      </c>
      <c r="I13987" s="16" t="s">
        <v>441</v>
      </c>
      <c r="J13987" s="29" t="s">
        <v>12</v>
      </c>
      <c r="K13987" s="19">
        <v>8.9309999999999992</v>
      </c>
      <c r="L13987" s="26">
        <v>126</v>
      </c>
    </row>
    <row r="13988" spans="1:12" x14ac:dyDescent="0.3">
      <c r="A13988" s="14">
        <v>1061617</v>
      </c>
      <c r="B13988" s="16" t="s">
        <v>17561</v>
      </c>
      <c r="C13988" s="16" t="s">
        <v>84</v>
      </c>
      <c r="D13988" s="4">
        <v>44945</v>
      </c>
      <c r="E13988" s="23">
        <v>2023</v>
      </c>
      <c r="F13988" s="19">
        <v>7.3</v>
      </c>
      <c r="G13988" s="19">
        <f>IF(Movies[[#This Row],[rating]]=0,"",Movies[[#This Row],[rating]])</f>
        <v>7.3</v>
      </c>
      <c r="H13988" s="19" t="str">
        <f>IF(Movies[[#This Row],[rating]]=0,"No Rating","Rated")</f>
        <v>Rated</v>
      </c>
      <c r="I13988" s="16" t="s">
        <v>1894</v>
      </c>
      <c r="J13988" s="29" t="s">
        <v>86</v>
      </c>
      <c r="K13988" s="19">
        <v>8.9269999999999996</v>
      </c>
      <c r="L13988" s="26">
        <v>14</v>
      </c>
    </row>
    <row r="13989" spans="1:12" x14ac:dyDescent="0.3">
      <c r="A13989" s="14">
        <v>1190725</v>
      </c>
      <c r="B13989" s="16" t="s">
        <v>17562</v>
      </c>
      <c r="C13989" s="16" t="s">
        <v>14</v>
      </c>
      <c r="D13989" s="4">
        <v>45243</v>
      </c>
      <c r="E13989" s="23">
        <v>2023</v>
      </c>
      <c r="F13989" s="19">
        <v>7.1</v>
      </c>
      <c r="G13989" s="19">
        <f>IF(Movies[[#This Row],[rating]]=0,"",Movies[[#This Row],[rating]])</f>
        <v>7.1</v>
      </c>
      <c r="H13989" s="19" t="str">
        <f>IF(Movies[[#This Row],[rating]]=0,"No Rating","Rated")</f>
        <v>Rated</v>
      </c>
      <c r="I13989" s="16" t="s">
        <v>329</v>
      </c>
      <c r="J13989" s="29" t="s">
        <v>12</v>
      </c>
      <c r="K13989" s="19">
        <v>8.9260000000000002</v>
      </c>
      <c r="L13989" s="26">
        <v>55</v>
      </c>
    </row>
    <row r="13990" spans="1:12" x14ac:dyDescent="0.3">
      <c r="A13990" s="14">
        <v>991511</v>
      </c>
      <c r="B13990" s="16" t="s">
        <v>17563</v>
      </c>
      <c r="C13990" s="16" t="s">
        <v>3926</v>
      </c>
      <c r="D13990" s="4">
        <v>44954</v>
      </c>
      <c r="E13990" s="23">
        <v>2023</v>
      </c>
      <c r="F13990" s="19">
        <v>2.2999999999999998</v>
      </c>
      <c r="G13990" s="19">
        <f>IF(Movies[[#This Row],[rating]]=0,"",Movies[[#This Row],[rating]])</f>
        <v>2.2999999999999998</v>
      </c>
      <c r="H13990" s="19" t="str">
        <f>IF(Movies[[#This Row],[rating]]=0,"No Rating","Rated")</f>
        <v>Rated</v>
      </c>
      <c r="I13990" s="16" t="s">
        <v>49</v>
      </c>
      <c r="J13990" s="29" t="s">
        <v>3927</v>
      </c>
      <c r="K13990" s="19">
        <v>8.9149999999999991</v>
      </c>
      <c r="L13990" s="26">
        <v>3</v>
      </c>
    </row>
    <row r="13991" spans="1:12" x14ac:dyDescent="0.3">
      <c r="A13991" s="14">
        <v>1180449</v>
      </c>
      <c r="B13991" s="16" t="s">
        <v>17564</v>
      </c>
      <c r="C13991" s="16" t="s">
        <v>3926</v>
      </c>
      <c r="D13991" s="4">
        <v>45226</v>
      </c>
      <c r="E13991" s="23">
        <v>2023</v>
      </c>
      <c r="F13991" s="19">
        <v>4.8</v>
      </c>
      <c r="G13991" s="19">
        <f>IF(Movies[[#This Row],[rating]]=0,"",Movies[[#This Row],[rating]])</f>
        <v>4.8</v>
      </c>
      <c r="H13991" s="19" t="str">
        <f>IF(Movies[[#This Row],[rating]]=0,"No Rating","Rated")</f>
        <v>Rated</v>
      </c>
      <c r="I13991" s="16" t="s">
        <v>49</v>
      </c>
      <c r="J13991" s="29" t="s">
        <v>3927</v>
      </c>
      <c r="K13991" s="19">
        <v>8.9030000000000005</v>
      </c>
      <c r="L13991" s="26">
        <v>9</v>
      </c>
    </row>
    <row r="13992" spans="1:12" x14ac:dyDescent="0.3">
      <c r="A13992" s="14">
        <v>1074656</v>
      </c>
      <c r="B13992" s="16" t="s">
        <v>17565</v>
      </c>
      <c r="C13992" s="16" t="s">
        <v>2138</v>
      </c>
      <c r="D13992" s="4">
        <v>44970</v>
      </c>
      <c r="E13992" s="23">
        <v>2023</v>
      </c>
      <c r="F13992" s="19">
        <v>5.6</v>
      </c>
      <c r="G13992" s="19">
        <f>IF(Movies[[#This Row],[rating]]=0,"",Movies[[#This Row],[rating]])</f>
        <v>5.6</v>
      </c>
      <c r="H13992" s="19" t="str">
        <f>IF(Movies[[#This Row],[rating]]=0,"No Rating","Rated")</f>
        <v>Rated</v>
      </c>
      <c r="I13992" s="16" t="s">
        <v>161</v>
      </c>
      <c r="J13992" s="29" t="s">
        <v>2139</v>
      </c>
      <c r="K13992" s="19">
        <v>8.8949999999999996</v>
      </c>
      <c r="L13992" s="26">
        <v>67</v>
      </c>
    </row>
    <row r="13993" spans="1:12" x14ac:dyDescent="0.3">
      <c r="A13993" s="14">
        <v>858408</v>
      </c>
      <c r="B13993" s="16" t="s">
        <v>17566</v>
      </c>
      <c r="C13993" s="16" t="s">
        <v>10</v>
      </c>
      <c r="D13993" s="4">
        <v>44938</v>
      </c>
      <c r="E13993" s="23">
        <v>2023</v>
      </c>
      <c r="F13993" s="19">
        <v>6.3</v>
      </c>
      <c r="G13993" s="19">
        <f>IF(Movies[[#This Row],[rating]]=0,"",Movies[[#This Row],[rating]])</f>
        <v>6.3</v>
      </c>
      <c r="H13993" s="19" t="str">
        <f>IF(Movies[[#This Row],[rating]]=0,"No Rating","Rated")</f>
        <v>Rated</v>
      </c>
      <c r="I13993" s="16" t="s">
        <v>383</v>
      </c>
      <c r="J13993" s="29" t="s">
        <v>12</v>
      </c>
      <c r="K13993" s="19">
        <v>8.8930000000000007</v>
      </c>
      <c r="L13993" s="26">
        <v>173</v>
      </c>
    </row>
    <row r="13994" spans="1:12" x14ac:dyDescent="0.3">
      <c r="A13994" s="14">
        <v>1110358</v>
      </c>
      <c r="B13994" s="16" t="s">
        <v>17567</v>
      </c>
      <c r="C13994" s="16" t="s">
        <v>108</v>
      </c>
      <c r="D13994" s="4">
        <v>45140</v>
      </c>
      <c r="E13994" s="23">
        <v>2023</v>
      </c>
      <c r="F13994" s="19">
        <v>7.0860000000000003</v>
      </c>
      <c r="G13994" s="19">
        <f>IF(Movies[[#This Row],[rating]]=0,"",Movies[[#This Row],[rating]])</f>
        <v>7.0860000000000003</v>
      </c>
      <c r="H13994" s="19" t="str">
        <f>IF(Movies[[#This Row],[rating]]=0,"No Rating","Rated")</f>
        <v>Rated</v>
      </c>
      <c r="I13994" s="16" t="s">
        <v>180</v>
      </c>
      <c r="J13994" s="29" t="s">
        <v>110</v>
      </c>
      <c r="K13994" s="19">
        <v>8.891</v>
      </c>
      <c r="L13994" s="26">
        <v>624</v>
      </c>
    </row>
    <row r="13995" spans="1:12" x14ac:dyDescent="0.3">
      <c r="A13995" s="14">
        <v>829038</v>
      </c>
      <c r="B13995" s="16" t="s">
        <v>11004</v>
      </c>
      <c r="C13995" s="16" t="s">
        <v>10</v>
      </c>
      <c r="D13995" s="4">
        <v>44988</v>
      </c>
      <c r="E13995" s="23">
        <v>2023</v>
      </c>
      <c r="F13995" s="19">
        <v>6.234</v>
      </c>
      <c r="G13995" s="19">
        <f>IF(Movies[[#This Row],[rating]]=0,"",Movies[[#This Row],[rating]])</f>
        <v>6.234</v>
      </c>
      <c r="H13995" s="19" t="str">
        <f>IF(Movies[[#This Row],[rating]]=0,"No Rating","Rated")</f>
        <v>Rated</v>
      </c>
      <c r="I13995" s="16" t="s">
        <v>132</v>
      </c>
      <c r="J13995" s="29" t="s">
        <v>12</v>
      </c>
      <c r="K13995" s="19">
        <v>8.8710000000000004</v>
      </c>
      <c r="L13995" s="26">
        <v>94</v>
      </c>
    </row>
    <row r="13996" spans="1:12" x14ac:dyDescent="0.3">
      <c r="A13996" s="14">
        <v>1008003</v>
      </c>
      <c r="B13996" s="16" t="s">
        <v>17568</v>
      </c>
      <c r="C13996" s="16" t="s">
        <v>51</v>
      </c>
      <c r="D13996" s="4">
        <v>45002</v>
      </c>
      <c r="E13996" s="23">
        <v>2023</v>
      </c>
      <c r="F13996" s="19">
        <v>6.8460000000000001</v>
      </c>
      <c r="G13996" s="19">
        <f>IF(Movies[[#This Row],[rating]]=0,"",Movies[[#This Row],[rating]])</f>
        <v>6.8460000000000001</v>
      </c>
      <c r="H13996" s="19" t="str">
        <f>IF(Movies[[#This Row],[rating]]=0,"No Rating","Rated")</f>
        <v>Rated</v>
      </c>
      <c r="I13996" s="16" t="s">
        <v>30</v>
      </c>
      <c r="J13996" s="29" t="s">
        <v>34</v>
      </c>
      <c r="K13996" s="19">
        <v>8.8680000000000003</v>
      </c>
      <c r="L13996" s="26">
        <v>65</v>
      </c>
    </row>
    <row r="13997" spans="1:12" x14ac:dyDescent="0.3">
      <c r="A13997" s="14">
        <v>1211419</v>
      </c>
      <c r="B13997" s="16" t="s">
        <v>17569</v>
      </c>
      <c r="C13997" s="16" t="s">
        <v>84</v>
      </c>
      <c r="D13997" s="4">
        <v>45283</v>
      </c>
      <c r="E13997" s="23">
        <v>2023</v>
      </c>
      <c r="F13997" s="19">
        <v>5.3</v>
      </c>
      <c r="G13997" s="19">
        <f>IF(Movies[[#This Row],[rating]]=0,"",Movies[[#This Row],[rating]])</f>
        <v>5.3</v>
      </c>
      <c r="H13997" s="19" t="str">
        <f>IF(Movies[[#This Row],[rating]]=0,"No Rating","Rated")</f>
        <v>Rated</v>
      </c>
      <c r="I13997" s="16" t="s">
        <v>30</v>
      </c>
      <c r="J13997" s="29" t="s">
        <v>86</v>
      </c>
      <c r="K13997" s="19">
        <v>8.8610000000000007</v>
      </c>
      <c r="L13997" s="26">
        <v>95</v>
      </c>
    </row>
    <row r="13998" spans="1:12" x14ac:dyDescent="0.3">
      <c r="A13998" s="14">
        <v>920538</v>
      </c>
      <c r="B13998" s="16" t="s">
        <v>17570</v>
      </c>
      <c r="C13998" s="16" t="s">
        <v>411</v>
      </c>
      <c r="D13998" s="4">
        <v>45163</v>
      </c>
      <c r="E13998" s="23">
        <v>2023</v>
      </c>
      <c r="F13998" s="19">
        <v>6.1</v>
      </c>
      <c r="G13998" s="19">
        <f>IF(Movies[[#This Row],[rating]]=0,"",Movies[[#This Row],[rating]])</f>
        <v>6.1</v>
      </c>
      <c r="H13998" s="19" t="str">
        <f>IF(Movies[[#This Row],[rating]]=0,"No Rating","Rated")</f>
        <v>Rated</v>
      </c>
      <c r="I13998" s="16" t="s">
        <v>9344</v>
      </c>
      <c r="J13998" s="29" t="s">
        <v>342</v>
      </c>
      <c r="K13998" s="19">
        <v>8.859</v>
      </c>
      <c r="L13998" s="26">
        <v>10</v>
      </c>
    </row>
    <row r="13999" spans="1:12" x14ac:dyDescent="0.3">
      <c r="A13999" s="14">
        <v>1075815</v>
      </c>
      <c r="B13999" s="16" t="s">
        <v>17571</v>
      </c>
      <c r="C13999" s="16" t="s">
        <v>10</v>
      </c>
      <c r="D13999" s="4">
        <v>45205</v>
      </c>
      <c r="E13999" s="23">
        <v>2023</v>
      </c>
      <c r="F13999" s="19">
        <v>6.5</v>
      </c>
      <c r="G13999" s="19">
        <f>IF(Movies[[#This Row],[rating]]=0,"",Movies[[#This Row],[rating]])</f>
        <v>6.5</v>
      </c>
      <c r="H13999" s="19" t="str">
        <f>IF(Movies[[#This Row],[rating]]=0,"No Rating","Rated")</f>
        <v>Rated</v>
      </c>
      <c r="I13999" s="16" t="s">
        <v>1159</v>
      </c>
      <c r="J13999" s="29" t="s">
        <v>12</v>
      </c>
      <c r="K13999" s="19">
        <v>8.8510000000000009</v>
      </c>
      <c r="L13999" s="26">
        <v>14</v>
      </c>
    </row>
    <row r="14000" spans="1:12" x14ac:dyDescent="0.3">
      <c r="A14000" s="14">
        <v>1088157</v>
      </c>
      <c r="B14000" s="16" t="s">
        <v>17572</v>
      </c>
      <c r="C14000" s="16" t="s">
        <v>367</v>
      </c>
      <c r="D14000" s="4">
        <v>44993</v>
      </c>
      <c r="E14000" s="23">
        <v>2023</v>
      </c>
      <c r="F14000" s="19">
        <v>6.6</v>
      </c>
      <c r="G14000" s="19">
        <f>IF(Movies[[#This Row],[rating]]=0,"",Movies[[#This Row],[rating]])</f>
        <v>6.6</v>
      </c>
      <c r="H14000" s="19" t="str">
        <f>IF(Movies[[#This Row],[rating]]=0,"No Rating","Rated")</f>
        <v>Rated</v>
      </c>
      <c r="I14000" s="16" t="s">
        <v>468</v>
      </c>
      <c r="J14000" s="29" t="s">
        <v>12</v>
      </c>
      <c r="K14000" s="19">
        <v>8.8409999999999993</v>
      </c>
      <c r="L14000" s="26">
        <v>74</v>
      </c>
    </row>
    <row r="14001" spans="1:12" x14ac:dyDescent="0.3">
      <c r="A14001" s="14">
        <v>1090868</v>
      </c>
      <c r="B14001" s="16" t="s">
        <v>17573</v>
      </c>
      <c r="C14001" s="16" t="s">
        <v>6361</v>
      </c>
      <c r="D14001" s="4">
        <v>45051</v>
      </c>
      <c r="E14001" s="23">
        <v>2023</v>
      </c>
      <c r="F14001" s="19">
        <v>5.2</v>
      </c>
      <c r="G14001" s="19">
        <f>IF(Movies[[#This Row],[rating]]=0,"",Movies[[#This Row],[rating]])</f>
        <v>5.2</v>
      </c>
      <c r="H14001" s="19" t="str">
        <f>IF(Movies[[#This Row],[rating]]=0,"No Rating","Rated")</f>
        <v>Rated</v>
      </c>
      <c r="I14001" s="16" t="s">
        <v>239</v>
      </c>
      <c r="J14001" s="29" t="s">
        <v>34</v>
      </c>
      <c r="K14001" s="19">
        <v>8.8249999999999993</v>
      </c>
      <c r="L14001" s="26">
        <v>60</v>
      </c>
    </row>
    <row r="14002" spans="1:12" x14ac:dyDescent="0.3">
      <c r="A14002" s="14">
        <v>762509</v>
      </c>
      <c r="B14002" s="16" t="s">
        <v>17574</v>
      </c>
      <c r="C14002" s="16" t="s">
        <v>10</v>
      </c>
      <c r="D14002" s="4">
        <v>45644</v>
      </c>
      <c r="E14002" s="23">
        <v>2024</v>
      </c>
      <c r="F14002" s="19">
        <v>7.4669999999999996</v>
      </c>
      <c r="G14002" s="19">
        <f>IF(Movies[[#This Row],[rating]]=0,"",Movies[[#This Row],[rating]])</f>
        <v>7.4669999999999996</v>
      </c>
      <c r="H14002" s="19" t="str">
        <f>IF(Movies[[#This Row],[rating]]=0,"No Rating","Rated")</f>
        <v>Rated</v>
      </c>
      <c r="I14002" s="16" t="s">
        <v>17575</v>
      </c>
      <c r="J14002" s="29" t="s">
        <v>12</v>
      </c>
      <c r="K14002" s="19">
        <v>2643.627</v>
      </c>
      <c r="L14002" s="26">
        <v>1497</v>
      </c>
    </row>
    <row r="14003" spans="1:12" x14ac:dyDescent="0.3">
      <c r="A14003" s="14">
        <v>939243</v>
      </c>
      <c r="B14003" s="16" t="s">
        <v>17576</v>
      </c>
      <c r="C14003" s="16" t="s">
        <v>2186</v>
      </c>
      <c r="D14003" s="4">
        <v>45645</v>
      </c>
      <c r="E14003" s="23">
        <v>2024</v>
      </c>
      <c r="F14003" s="19">
        <v>7.742</v>
      </c>
      <c r="G14003" s="19">
        <f>IF(Movies[[#This Row],[rating]]=0,"",Movies[[#This Row],[rating]])</f>
        <v>7.742</v>
      </c>
      <c r="H14003" s="19" t="str">
        <f>IF(Movies[[#This Row],[rating]]=0,"No Rating","Rated")</f>
        <v>Rated</v>
      </c>
      <c r="I14003" s="16" t="s">
        <v>12996</v>
      </c>
      <c r="J14003" s="29" t="s">
        <v>12</v>
      </c>
      <c r="K14003" s="19">
        <v>2402.5030000000002</v>
      </c>
      <c r="L14003" s="26">
        <v>2047</v>
      </c>
    </row>
    <row r="14004" spans="1:12" x14ac:dyDescent="0.3">
      <c r="A14004" s="14">
        <v>1241982</v>
      </c>
      <c r="B14004" s="16" t="s">
        <v>17577</v>
      </c>
      <c r="C14004" s="16" t="s">
        <v>172</v>
      </c>
      <c r="D14004" s="4">
        <v>45617</v>
      </c>
      <c r="E14004" s="23">
        <v>2024</v>
      </c>
      <c r="F14004" s="19">
        <v>7.1</v>
      </c>
      <c r="G14004" s="19">
        <f>IF(Movies[[#This Row],[rating]]=0,"",Movies[[#This Row],[rating]])</f>
        <v>7.1</v>
      </c>
      <c r="H14004" s="19" t="str">
        <f>IF(Movies[[#This Row],[rating]]=0,"No Rating","Rated")</f>
        <v>Rated</v>
      </c>
      <c r="I14004" s="16" t="s">
        <v>3334</v>
      </c>
      <c r="J14004" s="29" t="s">
        <v>12</v>
      </c>
      <c r="K14004" s="19">
        <v>2347.0070000000001</v>
      </c>
      <c r="L14004" s="26">
        <v>1758</v>
      </c>
    </row>
    <row r="14005" spans="1:12" x14ac:dyDescent="0.3">
      <c r="A14005" s="14">
        <v>927342</v>
      </c>
      <c r="B14005" s="16" t="s">
        <v>17578</v>
      </c>
      <c r="C14005" s="16" t="s">
        <v>595</v>
      </c>
      <c r="D14005" s="4">
        <v>45596</v>
      </c>
      <c r="E14005" s="23">
        <v>2024</v>
      </c>
      <c r="F14005" s="19">
        <v>7.44</v>
      </c>
      <c r="G14005" s="19">
        <f>IF(Movies[[#This Row],[rating]]=0,"",Movies[[#This Row],[rating]])</f>
        <v>7.44</v>
      </c>
      <c r="H14005" s="19" t="str">
        <f>IF(Movies[[#This Row],[rating]]=0,"No Rating","Rated")</f>
        <v>Rated</v>
      </c>
      <c r="I14005" s="16" t="s">
        <v>17579</v>
      </c>
      <c r="J14005" s="29" t="s">
        <v>597</v>
      </c>
      <c r="K14005" s="19">
        <v>1780.289</v>
      </c>
      <c r="L14005" s="26">
        <v>175</v>
      </c>
    </row>
    <row r="14006" spans="1:12" x14ac:dyDescent="0.3">
      <c r="A14006" s="14">
        <v>1160956</v>
      </c>
      <c r="B14006" s="16" t="s">
        <v>17580</v>
      </c>
      <c r="C14006" s="16" t="s">
        <v>411</v>
      </c>
      <c r="D14006" s="4">
        <v>45566</v>
      </c>
      <c r="E14006" s="23">
        <v>2024</v>
      </c>
      <c r="F14006" s="19">
        <v>7.0549999999999997</v>
      </c>
      <c r="G14006" s="19">
        <f>IF(Movies[[#This Row],[rating]]=0,"",Movies[[#This Row],[rating]])</f>
        <v>7.0549999999999997</v>
      </c>
      <c r="H14006" s="19" t="str">
        <f>IF(Movies[[#This Row],[rating]]=0,"No Rating","Rated")</f>
        <v>Rated</v>
      </c>
      <c r="I14006" s="16" t="s">
        <v>170</v>
      </c>
      <c r="J14006" s="29" t="s">
        <v>342</v>
      </c>
      <c r="K14006" s="19">
        <v>1214.508</v>
      </c>
      <c r="L14006" s="26">
        <v>146</v>
      </c>
    </row>
    <row r="14007" spans="1:12" x14ac:dyDescent="0.3">
      <c r="A14007" s="14">
        <v>539972</v>
      </c>
      <c r="B14007" s="16" t="s">
        <v>17581</v>
      </c>
      <c r="C14007" s="16" t="s">
        <v>10</v>
      </c>
      <c r="D14007" s="4">
        <v>45637</v>
      </c>
      <c r="E14007" s="23">
        <v>2024</v>
      </c>
      <c r="F14007" s="19">
        <v>6.7</v>
      </c>
      <c r="G14007" s="19">
        <f>IF(Movies[[#This Row],[rating]]=0,"",Movies[[#This Row],[rating]])</f>
        <v>6.7</v>
      </c>
      <c r="H14007" s="19" t="str">
        <f>IF(Movies[[#This Row],[rating]]=0,"No Rating","Rated")</f>
        <v>Rated</v>
      </c>
      <c r="I14007" s="16" t="s">
        <v>616</v>
      </c>
      <c r="J14007" s="29" t="s">
        <v>12</v>
      </c>
      <c r="K14007" s="19">
        <v>1195.885</v>
      </c>
      <c r="L14007" s="26">
        <v>1333</v>
      </c>
    </row>
    <row r="14008" spans="1:12" x14ac:dyDescent="0.3">
      <c r="A14008" s="14">
        <v>912649</v>
      </c>
      <c r="B14008" s="16" t="s">
        <v>17582</v>
      </c>
      <c r="C14008" s="16" t="s">
        <v>10</v>
      </c>
      <c r="D14008" s="4">
        <v>45587</v>
      </c>
      <c r="E14008" s="23">
        <v>2024</v>
      </c>
      <c r="F14008" s="19">
        <v>6.7859999999999996</v>
      </c>
      <c r="G14008" s="19">
        <f>IF(Movies[[#This Row],[rating]]=0,"",Movies[[#This Row],[rating]])</f>
        <v>6.7859999999999996</v>
      </c>
      <c r="H14008" s="19" t="str">
        <f>IF(Movies[[#This Row],[rating]]=0,"No Rating","Rated")</f>
        <v>Rated</v>
      </c>
      <c r="I14008" s="16" t="s">
        <v>15</v>
      </c>
      <c r="J14008" s="29" t="s">
        <v>12</v>
      </c>
      <c r="K14008" s="19">
        <v>931.67700000000002</v>
      </c>
      <c r="L14008" s="26">
        <v>2946</v>
      </c>
    </row>
    <row r="14009" spans="1:12" x14ac:dyDescent="0.3">
      <c r="A14009" s="14">
        <v>558449</v>
      </c>
      <c r="B14009" s="16" t="s">
        <v>17583</v>
      </c>
      <c r="C14009" s="16" t="s">
        <v>10</v>
      </c>
      <c r="D14009" s="4">
        <v>45609</v>
      </c>
      <c r="E14009" s="23">
        <v>2024</v>
      </c>
      <c r="F14009" s="19">
        <v>6.7670000000000003</v>
      </c>
      <c r="G14009" s="19">
        <f>IF(Movies[[#This Row],[rating]]=0,"",Movies[[#This Row],[rating]])</f>
        <v>6.7670000000000003</v>
      </c>
      <c r="H14009" s="19" t="str">
        <f>IF(Movies[[#This Row],[rating]]=0,"No Rating","Rated")</f>
        <v>Rated</v>
      </c>
      <c r="I14009" s="16" t="s">
        <v>368</v>
      </c>
      <c r="J14009" s="29" t="s">
        <v>12</v>
      </c>
      <c r="K14009" s="19">
        <v>875.346</v>
      </c>
      <c r="L14009" s="26">
        <v>2934</v>
      </c>
    </row>
    <row r="14010" spans="1:12" x14ac:dyDescent="0.3">
      <c r="A14010" s="14">
        <v>549509</v>
      </c>
      <c r="B14010" s="16" t="s">
        <v>17584</v>
      </c>
      <c r="C14010" s="16" t="s">
        <v>14</v>
      </c>
      <c r="D14010" s="4">
        <v>45646</v>
      </c>
      <c r="E14010" s="23">
        <v>2024</v>
      </c>
      <c r="F14010" s="19">
        <v>7.0650000000000004</v>
      </c>
      <c r="G14010" s="19">
        <f>IF(Movies[[#This Row],[rating]]=0,"",Movies[[#This Row],[rating]])</f>
        <v>7.0650000000000004</v>
      </c>
      <c r="H14010" s="19" t="str">
        <f>IF(Movies[[#This Row],[rating]]=0,"No Rating","Rated")</f>
        <v>Rated</v>
      </c>
      <c r="I14010" s="16" t="s">
        <v>49</v>
      </c>
      <c r="J14010" s="29" t="s">
        <v>12</v>
      </c>
      <c r="K14010" s="19">
        <v>760.89300000000003</v>
      </c>
      <c r="L14010" s="26">
        <v>684</v>
      </c>
    </row>
    <row r="14011" spans="1:12" x14ac:dyDescent="0.3">
      <c r="A14011" s="14">
        <v>933260</v>
      </c>
      <c r="B14011" s="16" t="s">
        <v>17585</v>
      </c>
      <c r="C14011" s="16" t="s">
        <v>100</v>
      </c>
      <c r="D14011" s="4">
        <v>45542</v>
      </c>
      <c r="E14011" s="23">
        <v>2024</v>
      </c>
      <c r="F14011" s="19">
        <v>7.1</v>
      </c>
      <c r="G14011" s="19">
        <f>IF(Movies[[#This Row],[rating]]=0,"",Movies[[#This Row],[rating]])</f>
        <v>7.1</v>
      </c>
      <c r="H14011" s="19" t="str">
        <f>IF(Movies[[#This Row],[rating]]=0,"No Rating","Rated")</f>
        <v>Rated</v>
      </c>
      <c r="I14011" s="16" t="s">
        <v>175</v>
      </c>
      <c r="J14011" s="29" t="s">
        <v>12</v>
      </c>
      <c r="K14011" s="19">
        <v>755.91200000000003</v>
      </c>
      <c r="L14011" s="26">
        <v>4019</v>
      </c>
    </row>
    <row r="14012" spans="1:12" x14ac:dyDescent="0.3">
      <c r="A14012" s="14">
        <v>1064213</v>
      </c>
      <c r="B14012" s="16" t="s">
        <v>17586</v>
      </c>
      <c r="C14012" s="16" t="s">
        <v>10</v>
      </c>
      <c r="D14012" s="4">
        <v>45579</v>
      </c>
      <c r="E14012" s="23">
        <v>2024</v>
      </c>
      <c r="F14012" s="19">
        <v>7.1</v>
      </c>
      <c r="G14012" s="19">
        <f>IF(Movies[[#This Row],[rating]]=0,"",Movies[[#This Row],[rating]])</f>
        <v>7.1</v>
      </c>
      <c r="H14012" s="19" t="str">
        <f>IF(Movies[[#This Row],[rating]]=0,"No Rating","Rated")</f>
        <v>Rated</v>
      </c>
      <c r="I14012" s="16" t="s">
        <v>120</v>
      </c>
      <c r="J14012" s="29" t="s">
        <v>12</v>
      </c>
      <c r="K14012" s="19">
        <v>726.2</v>
      </c>
      <c r="L14012" s="26">
        <v>1264</v>
      </c>
    </row>
    <row r="14013" spans="1:12" x14ac:dyDescent="0.3">
      <c r="A14013" s="14">
        <v>1064486</v>
      </c>
      <c r="B14013" s="16" t="s">
        <v>17587</v>
      </c>
      <c r="C14013" s="16" t="s">
        <v>367</v>
      </c>
      <c r="D14013" s="4">
        <v>45582</v>
      </c>
      <c r="E14013" s="23">
        <v>2024</v>
      </c>
      <c r="F14013" s="19">
        <v>7.8</v>
      </c>
      <c r="G14013" s="19">
        <f>IF(Movies[[#This Row],[rating]]=0,"",Movies[[#This Row],[rating]])</f>
        <v>7.8</v>
      </c>
      <c r="H14013" s="19" t="str">
        <f>IF(Movies[[#This Row],[rating]]=0,"No Rating","Rated")</f>
        <v>Rated</v>
      </c>
      <c r="I14013" s="16" t="s">
        <v>2485</v>
      </c>
      <c r="J14013" s="29" t="s">
        <v>12</v>
      </c>
      <c r="K14013" s="19">
        <v>719.12599999999998</v>
      </c>
      <c r="L14013" s="26">
        <v>224</v>
      </c>
    </row>
    <row r="14014" spans="1:12" x14ac:dyDescent="0.3">
      <c r="A14014" s="14">
        <v>1247019</v>
      </c>
      <c r="B14014" s="16" t="s">
        <v>17588</v>
      </c>
      <c r="C14014" s="16" t="s">
        <v>220</v>
      </c>
      <c r="D14014" s="4">
        <v>45575</v>
      </c>
      <c r="E14014" s="23">
        <v>2024</v>
      </c>
      <c r="F14014" s="19">
        <v>7.0380000000000003</v>
      </c>
      <c r="G14014" s="19">
        <f>IF(Movies[[#This Row],[rating]]=0,"",Movies[[#This Row],[rating]])</f>
        <v>7.0380000000000003</v>
      </c>
      <c r="H14014" s="19" t="str">
        <f>IF(Movies[[#This Row],[rating]]=0,"No Rating","Rated")</f>
        <v>Rated</v>
      </c>
      <c r="I14014" s="16" t="s">
        <v>5896</v>
      </c>
      <c r="J14014" s="29" t="s">
        <v>222</v>
      </c>
      <c r="K14014" s="19">
        <v>669.43700000000001</v>
      </c>
      <c r="L14014" s="26">
        <v>78</v>
      </c>
    </row>
    <row r="14015" spans="1:12" x14ac:dyDescent="0.3">
      <c r="A14015" s="14">
        <v>1357633</v>
      </c>
      <c r="B14015" s="16" t="s">
        <v>17589</v>
      </c>
      <c r="C14015" s="16" t="s">
        <v>144</v>
      </c>
      <c r="D14015" s="4">
        <v>45622</v>
      </c>
      <c r="E14015" s="23">
        <v>2024</v>
      </c>
      <c r="F14015" s="19">
        <v>6.8</v>
      </c>
      <c r="G14015" s="19">
        <f>IF(Movies[[#This Row],[rating]]=0,"",Movies[[#This Row],[rating]])</f>
        <v>6.8</v>
      </c>
      <c r="H14015" s="19" t="str">
        <f>IF(Movies[[#This Row],[rating]]=0,"No Rating","Rated")</f>
        <v>Rated</v>
      </c>
      <c r="I14015" s="16" t="s">
        <v>16687</v>
      </c>
      <c r="J14015" s="29" t="s">
        <v>146</v>
      </c>
      <c r="K14015" s="19">
        <v>641.67899999999997</v>
      </c>
      <c r="L14015" s="26">
        <v>158</v>
      </c>
    </row>
    <row r="14016" spans="1:12" x14ac:dyDescent="0.3">
      <c r="A14016" s="14">
        <v>823219</v>
      </c>
      <c r="B14016" s="16" t="s">
        <v>4103</v>
      </c>
      <c r="C14016" s="16" t="s">
        <v>17590</v>
      </c>
      <c r="D14016" s="4">
        <v>45533</v>
      </c>
      <c r="E14016" s="23">
        <v>2024</v>
      </c>
      <c r="F14016" s="19">
        <v>8.3030000000000008</v>
      </c>
      <c r="G14016" s="19">
        <f>IF(Movies[[#This Row],[rating]]=0,"",Movies[[#This Row],[rating]])</f>
        <v>8.3030000000000008</v>
      </c>
      <c r="H14016" s="19" t="str">
        <f>IF(Movies[[#This Row],[rating]]=0,"No Rating","Rated")</f>
        <v>Rated</v>
      </c>
      <c r="I14016" s="16" t="s">
        <v>4965</v>
      </c>
      <c r="J14016" s="29" t="s">
        <v>11265</v>
      </c>
      <c r="K14016" s="19">
        <v>632.70500000000004</v>
      </c>
      <c r="L14016" s="26">
        <v>1263</v>
      </c>
    </row>
    <row r="14017" spans="1:12" x14ac:dyDescent="0.3">
      <c r="A14017" s="14">
        <v>1035048</v>
      </c>
      <c r="B14017" s="16" t="s">
        <v>17591</v>
      </c>
      <c r="C14017" s="16" t="s">
        <v>10</v>
      </c>
      <c r="D14017" s="4">
        <v>45603</v>
      </c>
      <c r="E14017" s="23">
        <v>2024</v>
      </c>
      <c r="F14017" s="19">
        <v>6.5</v>
      </c>
      <c r="G14017" s="19">
        <f>IF(Movies[[#This Row],[rating]]=0,"",Movies[[#This Row],[rating]])</f>
        <v>6.5</v>
      </c>
      <c r="H14017" s="19" t="str">
        <f>IF(Movies[[#This Row],[rating]]=0,"No Rating","Rated")</f>
        <v>Rated</v>
      </c>
      <c r="I14017" s="16" t="s">
        <v>910</v>
      </c>
      <c r="J14017" s="29" t="s">
        <v>12</v>
      </c>
      <c r="K14017" s="19">
        <v>605.35400000000004</v>
      </c>
      <c r="L14017" s="26">
        <v>596</v>
      </c>
    </row>
    <row r="14018" spans="1:12" x14ac:dyDescent="0.3">
      <c r="A14018" s="14">
        <v>402431</v>
      </c>
      <c r="B14018" s="16" t="s">
        <v>14507</v>
      </c>
      <c r="C14018" s="16" t="s">
        <v>10</v>
      </c>
      <c r="D14018" s="4">
        <v>45616</v>
      </c>
      <c r="E14018" s="23">
        <v>2024</v>
      </c>
      <c r="F14018" s="19">
        <v>6.9</v>
      </c>
      <c r="G14018" s="19">
        <f>IF(Movies[[#This Row],[rating]]=0,"",Movies[[#This Row],[rating]])</f>
        <v>6.9</v>
      </c>
      <c r="H14018" s="19" t="str">
        <f>IF(Movies[[#This Row],[rating]]=0,"No Rating","Rated")</f>
        <v>Rated</v>
      </c>
      <c r="I14018" s="16" t="s">
        <v>4405</v>
      </c>
      <c r="J14018" s="29" t="s">
        <v>12</v>
      </c>
      <c r="K14018" s="19">
        <v>593.83399999999995</v>
      </c>
      <c r="L14018" s="26">
        <v>1854</v>
      </c>
    </row>
    <row r="14019" spans="1:12" x14ac:dyDescent="0.3">
      <c r="A14019" s="14">
        <v>516729</v>
      </c>
      <c r="B14019" s="16" t="s">
        <v>17592</v>
      </c>
      <c r="C14019" s="16" t="s">
        <v>17593</v>
      </c>
      <c r="D14019" s="4">
        <v>45604</v>
      </c>
      <c r="E14019" s="23">
        <v>2024</v>
      </c>
      <c r="F14019" s="19">
        <v>6.8</v>
      </c>
      <c r="G14019" s="19">
        <f>IF(Movies[[#This Row],[rating]]=0,"",Movies[[#This Row],[rating]])</f>
        <v>6.8</v>
      </c>
      <c r="H14019" s="19" t="str">
        <f>IF(Movies[[#This Row],[rating]]=0,"No Rating","Rated")</f>
        <v>Rated</v>
      </c>
      <c r="I14019" s="16" t="s">
        <v>3322</v>
      </c>
      <c r="J14019" s="29" t="s">
        <v>12</v>
      </c>
      <c r="K14019" s="19">
        <v>571.327</v>
      </c>
      <c r="L14019" s="26">
        <v>184</v>
      </c>
    </row>
    <row r="14020" spans="1:12" x14ac:dyDescent="0.3">
      <c r="A14020" s="14">
        <v>519182</v>
      </c>
      <c r="B14020" s="16" t="s">
        <v>17594</v>
      </c>
      <c r="C14020" s="16" t="s">
        <v>10</v>
      </c>
      <c r="D14020" s="4">
        <v>45463</v>
      </c>
      <c r="E14020" s="23">
        <v>2024</v>
      </c>
      <c r="F14020" s="19">
        <v>7.06</v>
      </c>
      <c r="G14020" s="19">
        <f>IF(Movies[[#This Row],[rating]]=0,"",Movies[[#This Row],[rating]])</f>
        <v>7.06</v>
      </c>
      <c r="H14020" s="19" t="str">
        <f>IF(Movies[[#This Row],[rating]]=0,"No Rating","Rated")</f>
        <v>Rated</v>
      </c>
      <c r="I14020" s="16" t="s">
        <v>5199</v>
      </c>
      <c r="J14020" s="29" t="s">
        <v>12</v>
      </c>
      <c r="K14020" s="19">
        <v>559.221</v>
      </c>
      <c r="L14020" s="26">
        <v>2587</v>
      </c>
    </row>
    <row r="14021" spans="1:12" x14ac:dyDescent="0.3">
      <c r="A14021" s="14">
        <v>1184918</v>
      </c>
      <c r="B14021" s="16" t="s">
        <v>17595</v>
      </c>
      <c r="C14021" s="16" t="s">
        <v>10</v>
      </c>
      <c r="D14021" s="4">
        <v>45547</v>
      </c>
      <c r="E14021" s="23">
        <v>2024</v>
      </c>
      <c r="F14021" s="19">
        <v>8.3000000000000007</v>
      </c>
      <c r="G14021" s="19">
        <f>IF(Movies[[#This Row],[rating]]=0,"",Movies[[#This Row],[rating]])</f>
        <v>8.3000000000000007</v>
      </c>
      <c r="H14021" s="19" t="str">
        <f>IF(Movies[[#This Row],[rating]]=0,"No Rating","Rated")</f>
        <v>Rated</v>
      </c>
      <c r="I14021" s="16" t="s">
        <v>17596</v>
      </c>
      <c r="J14021" s="29" t="s">
        <v>12</v>
      </c>
      <c r="K14021" s="19">
        <v>545.96100000000001</v>
      </c>
      <c r="L14021" s="26">
        <v>4437</v>
      </c>
    </row>
    <row r="14022" spans="1:12" x14ac:dyDescent="0.3">
      <c r="A14022" s="14">
        <v>974576</v>
      </c>
      <c r="B14022" s="16" t="s">
        <v>17597</v>
      </c>
      <c r="C14022" s="16" t="s">
        <v>14</v>
      </c>
      <c r="D14022" s="4">
        <v>45590</v>
      </c>
      <c r="E14022" s="23">
        <v>2024</v>
      </c>
      <c r="F14022" s="19">
        <v>7.1</v>
      </c>
      <c r="G14022" s="19">
        <f>IF(Movies[[#This Row],[rating]]=0,"",Movies[[#This Row],[rating]])</f>
        <v>7.1</v>
      </c>
      <c r="H14022" s="19" t="str">
        <f>IF(Movies[[#This Row],[rating]]=0,"No Rating","Rated")</f>
        <v>Rated</v>
      </c>
      <c r="I14022" s="16" t="s">
        <v>239</v>
      </c>
      <c r="J14022" s="29" t="s">
        <v>12</v>
      </c>
      <c r="K14022" s="19">
        <v>503.95699999999999</v>
      </c>
      <c r="L14022" s="26">
        <v>1494</v>
      </c>
    </row>
    <row r="14023" spans="1:12" x14ac:dyDescent="0.3">
      <c r="A14023" s="14">
        <v>426063</v>
      </c>
      <c r="B14023" s="16" t="s">
        <v>17598</v>
      </c>
      <c r="C14023" s="16" t="s">
        <v>10</v>
      </c>
      <c r="D14023" s="4">
        <v>45651</v>
      </c>
      <c r="E14023" s="23">
        <v>2024</v>
      </c>
      <c r="F14023" s="19">
        <v>6.6859999999999999</v>
      </c>
      <c r="G14023" s="19">
        <f>IF(Movies[[#This Row],[rating]]=0,"",Movies[[#This Row],[rating]])</f>
        <v>6.6859999999999999</v>
      </c>
      <c r="H14023" s="19" t="str">
        <f>IF(Movies[[#This Row],[rating]]=0,"No Rating","Rated")</f>
        <v>Rated</v>
      </c>
      <c r="I14023" s="16" t="s">
        <v>264</v>
      </c>
      <c r="J14023" s="29" t="s">
        <v>12</v>
      </c>
      <c r="K14023" s="19">
        <v>496.505</v>
      </c>
      <c r="L14023" s="26">
        <v>2270</v>
      </c>
    </row>
    <row r="14024" spans="1:12" x14ac:dyDescent="0.3">
      <c r="A14024" s="14">
        <v>533535</v>
      </c>
      <c r="B14024" s="16" t="s">
        <v>17599</v>
      </c>
      <c r="C14024" s="16" t="s">
        <v>10</v>
      </c>
      <c r="D14024" s="4">
        <v>45497</v>
      </c>
      <c r="E14024" s="23">
        <v>2024</v>
      </c>
      <c r="F14024" s="19">
        <v>7.6189999999999998</v>
      </c>
      <c r="G14024" s="19">
        <f>IF(Movies[[#This Row],[rating]]=0,"",Movies[[#This Row],[rating]])</f>
        <v>7.6189999999999998</v>
      </c>
      <c r="H14024" s="19" t="str">
        <f>IF(Movies[[#This Row],[rating]]=0,"No Rating","Rated")</f>
        <v>Rated</v>
      </c>
      <c r="I14024" s="16" t="s">
        <v>1966</v>
      </c>
      <c r="J14024" s="29" t="s">
        <v>12</v>
      </c>
      <c r="K14024" s="19">
        <v>484.72699999999998</v>
      </c>
      <c r="L14024" s="26">
        <v>6809</v>
      </c>
    </row>
    <row r="14025" spans="1:12" x14ac:dyDescent="0.3">
      <c r="A14025" s="14">
        <v>811941</v>
      </c>
      <c r="B14025" s="16" t="s">
        <v>17600</v>
      </c>
      <c r="C14025" s="16" t="s">
        <v>595</v>
      </c>
      <c r="D14025" s="4">
        <v>45561</v>
      </c>
      <c r="E14025" s="23">
        <v>2024</v>
      </c>
      <c r="F14025" s="19">
        <v>7.1</v>
      </c>
      <c r="G14025" s="19">
        <f>IF(Movies[[#This Row],[rating]]=0,"",Movies[[#This Row],[rating]])</f>
        <v>7.1</v>
      </c>
      <c r="H14025" s="19" t="str">
        <f>IF(Movies[[#This Row],[rating]]=0,"No Rating","Rated")</f>
        <v>Rated</v>
      </c>
      <c r="I14025" s="16" t="s">
        <v>808</v>
      </c>
      <c r="J14025" s="29" t="s">
        <v>1033</v>
      </c>
      <c r="K14025" s="19">
        <v>455.22300000000001</v>
      </c>
      <c r="L14025" s="26">
        <v>168</v>
      </c>
    </row>
    <row r="14026" spans="1:12" x14ac:dyDescent="0.3">
      <c r="A14026" s="14">
        <v>845781</v>
      </c>
      <c r="B14026" s="16" t="s">
        <v>17601</v>
      </c>
      <c r="C14026" s="16" t="s">
        <v>10</v>
      </c>
      <c r="D14026" s="4">
        <v>45596</v>
      </c>
      <c r="E14026" s="23">
        <v>2024</v>
      </c>
      <c r="F14026" s="19">
        <v>7.1</v>
      </c>
      <c r="G14026" s="19">
        <f>IF(Movies[[#This Row],[rating]]=0,"",Movies[[#This Row],[rating]])</f>
        <v>7.1</v>
      </c>
      <c r="H14026" s="19" t="str">
        <f>IF(Movies[[#This Row],[rating]]=0,"No Rating","Rated")</f>
        <v>Rated</v>
      </c>
      <c r="I14026" s="16" t="s">
        <v>8212</v>
      </c>
      <c r="J14026" s="29" t="s">
        <v>12</v>
      </c>
      <c r="K14026" s="19">
        <v>449.798</v>
      </c>
      <c r="L14026" s="26">
        <v>2351</v>
      </c>
    </row>
    <row r="14027" spans="1:12" x14ac:dyDescent="0.3">
      <c r="A14027" s="14">
        <v>839033</v>
      </c>
      <c r="B14027" s="16" t="s">
        <v>17602</v>
      </c>
      <c r="C14027" s="16" t="s">
        <v>17603</v>
      </c>
      <c r="D14027" s="4">
        <v>45631</v>
      </c>
      <c r="E14027" s="23">
        <v>2024</v>
      </c>
      <c r="F14027" s="19">
        <v>6.6470000000000002</v>
      </c>
      <c r="G14027" s="19">
        <f>IF(Movies[[#This Row],[rating]]=0,"",Movies[[#This Row],[rating]])</f>
        <v>6.6470000000000002</v>
      </c>
      <c r="H14027" s="19" t="str">
        <f>IF(Movies[[#This Row],[rating]]=0,"No Rating","Rated")</f>
        <v>Rated</v>
      </c>
      <c r="I14027" s="16" t="s">
        <v>15539</v>
      </c>
      <c r="J14027" s="29" t="s">
        <v>12</v>
      </c>
      <c r="K14027" s="19">
        <v>442.25299999999999</v>
      </c>
      <c r="L14027" s="26">
        <v>462</v>
      </c>
    </row>
    <row r="14028" spans="1:12" x14ac:dyDescent="0.3">
      <c r="A14028" s="14">
        <v>1022789</v>
      </c>
      <c r="B14028" s="16" t="s">
        <v>17604</v>
      </c>
      <c r="C14028" s="16" t="s">
        <v>10</v>
      </c>
      <c r="D14028" s="4">
        <v>45454</v>
      </c>
      <c r="E14028" s="23">
        <v>2024</v>
      </c>
      <c r="F14028" s="19">
        <v>7.6</v>
      </c>
      <c r="G14028" s="19">
        <f>IF(Movies[[#This Row],[rating]]=0,"",Movies[[#This Row],[rating]])</f>
        <v>7.6</v>
      </c>
      <c r="H14028" s="19" t="str">
        <f>IF(Movies[[#This Row],[rating]]=0,"No Rating","Rated")</f>
        <v>Rated</v>
      </c>
      <c r="I14028" s="16" t="s">
        <v>1688</v>
      </c>
      <c r="J14028" s="29" t="s">
        <v>12</v>
      </c>
      <c r="K14028" s="19">
        <v>437.37400000000002</v>
      </c>
      <c r="L14028" s="26">
        <v>5600</v>
      </c>
    </row>
    <row r="14029" spans="1:12" x14ac:dyDescent="0.3">
      <c r="A14029" s="14">
        <v>974453</v>
      </c>
      <c r="B14029" s="16" t="s">
        <v>7475</v>
      </c>
      <c r="C14029" s="16" t="s">
        <v>10</v>
      </c>
      <c r="D14029" s="4">
        <v>45596</v>
      </c>
      <c r="E14029" s="23">
        <v>2024</v>
      </c>
      <c r="F14029" s="19">
        <v>5.8959999999999999</v>
      </c>
      <c r="G14029" s="19">
        <f>IF(Movies[[#This Row],[rating]]=0,"",Movies[[#This Row],[rating]])</f>
        <v>5.8959999999999999</v>
      </c>
      <c r="H14029" s="19" t="str">
        <f>IF(Movies[[#This Row],[rating]]=0,"No Rating","Rated")</f>
        <v>Rated</v>
      </c>
      <c r="I14029" s="16" t="s">
        <v>10926</v>
      </c>
      <c r="J14029" s="29" t="s">
        <v>12</v>
      </c>
      <c r="K14029" s="19">
        <v>434.12299999999999</v>
      </c>
      <c r="L14029" s="26">
        <v>352</v>
      </c>
    </row>
    <row r="14030" spans="1:12" x14ac:dyDescent="0.3">
      <c r="A14030" s="14">
        <v>1249013</v>
      </c>
      <c r="B14030" s="16" t="s">
        <v>17605</v>
      </c>
      <c r="C14030" s="16" t="s">
        <v>74</v>
      </c>
      <c r="D14030" s="4">
        <v>45413</v>
      </c>
      <c r="E14030" s="23">
        <v>2024</v>
      </c>
      <c r="F14030" s="19">
        <v>7.0140000000000002</v>
      </c>
      <c r="G14030" s="19">
        <f>IF(Movies[[#This Row],[rating]]=0,"",Movies[[#This Row],[rating]])</f>
        <v>7.0140000000000002</v>
      </c>
      <c r="H14030" s="19" t="str">
        <f>IF(Movies[[#This Row],[rating]]=0,"No Rating","Rated")</f>
        <v>Rated</v>
      </c>
      <c r="I14030" s="16" t="s">
        <v>468</v>
      </c>
      <c r="J14030" s="29" t="s">
        <v>34</v>
      </c>
      <c r="K14030" s="19">
        <v>404.88400000000001</v>
      </c>
      <c r="L14030" s="26">
        <v>36</v>
      </c>
    </row>
    <row r="14031" spans="1:12" x14ac:dyDescent="0.3">
      <c r="A14031" s="14">
        <v>970450</v>
      </c>
      <c r="B14031" s="16" t="s">
        <v>17606</v>
      </c>
      <c r="C14031" s="16" t="s">
        <v>11217</v>
      </c>
      <c r="D14031" s="4">
        <v>45630</v>
      </c>
      <c r="E14031" s="23">
        <v>2024</v>
      </c>
      <c r="F14031" s="19">
        <v>6.2380000000000004</v>
      </c>
      <c r="G14031" s="19">
        <f>IF(Movies[[#This Row],[rating]]=0,"",Movies[[#This Row],[rating]])</f>
        <v>6.2380000000000004</v>
      </c>
      <c r="H14031" s="19" t="str">
        <f>IF(Movies[[#This Row],[rating]]=0,"No Rating","Rated")</f>
        <v>Rated</v>
      </c>
      <c r="I14031" s="16" t="s">
        <v>558</v>
      </c>
      <c r="J14031" s="29" t="s">
        <v>12</v>
      </c>
      <c r="K14031" s="19">
        <v>371.10599999999999</v>
      </c>
      <c r="L14031" s="26">
        <v>319</v>
      </c>
    </row>
    <row r="14032" spans="1:12" x14ac:dyDescent="0.3">
      <c r="A14032" s="14">
        <v>1043905</v>
      </c>
      <c r="B14032" s="16" t="s">
        <v>17607</v>
      </c>
      <c r="C14032" s="16" t="s">
        <v>64</v>
      </c>
      <c r="D14032" s="4">
        <v>45637</v>
      </c>
      <c r="E14032" s="23">
        <v>2024</v>
      </c>
      <c r="F14032" s="19">
        <v>6.1929999999999996</v>
      </c>
      <c r="G14032" s="19">
        <f>IF(Movies[[#This Row],[rating]]=0,"",Movies[[#This Row],[rating]])</f>
        <v>6.1929999999999996</v>
      </c>
      <c r="H14032" s="19" t="str">
        <f>IF(Movies[[#This Row],[rating]]=0,"No Rating","Rated")</f>
        <v>Rated</v>
      </c>
      <c r="I14032" s="16" t="s">
        <v>14797</v>
      </c>
      <c r="J14032" s="29" t="s">
        <v>12</v>
      </c>
      <c r="K14032" s="19">
        <v>362.017</v>
      </c>
      <c r="L14032" s="26">
        <v>207</v>
      </c>
    </row>
    <row r="14033" spans="1:12" x14ac:dyDescent="0.3">
      <c r="A14033" s="14">
        <v>1138194</v>
      </c>
      <c r="B14033" s="16" t="s">
        <v>17608</v>
      </c>
      <c r="C14033" s="16" t="s">
        <v>10</v>
      </c>
      <c r="D14033" s="4">
        <v>45596</v>
      </c>
      <c r="E14033" s="23">
        <v>2024</v>
      </c>
      <c r="F14033" s="19">
        <v>7.2</v>
      </c>
      <c r="G14033" s="19">
        <f>IF(Movies[[#This Row],[rating]]=0,"",Movies[[#This Row],[rating]])</f>
        <v>7.2</v>
      </c>
      <c r="H14033" s="19" t="str">
        <f>IF(Movies[[#This Row],[rating]]=0,"No Rating","Rated")</f>
        <v>Rated</v>
      </c>
      <c r="I14033" s="16" t="s">
        <v>132</v>
      </c>
      <c r="J14033" s="29" t="s">
        <v>12</v>
      </c>
      <c r="K14033" s="19">
        <v>342.09800000000001</v>
      </c>
      <c r="L14033" s="26">
        <v>1213</v>
      </c>
    </row>
    <row r="14034" spans="1:12" x14ac:dyDescent="0.3">
      <c r="A14034" s="14">
        <v>1147416</v>
      </c>
      <c r="B14034" s="16" t="s">
        <v>17609</v>
      </c>
      <c r="C14034" s="16" t="s">
        <v>108</v>
      </c>
      <c r="D14034" s="4">
        <v>45610</v>
      </c>
      <c r="E14034" s="23">
        <v>2024</v>
      </c>
      <c r="F14034" s="19">
        <v>7.3220000000000001</v>
      </c>
      <c r="G14034" s="19">
        <f>IF(Movies[[#This Row],[rating]]=0,"",Movies[[#This Row],[rating]])</f>
        <v>7.3220000000000001</v>
      </c>
      <c r="H14034" s="19" t="str">
        <f>IF(Movies[[#This Row],[rating]]=0,"No Rating","Rated")</f>
        <v>Rated</v>
      </c>
      <c r="I14034" s="16" t="s">
        <v>13215</v>
      </c>
      <c r="J14034" s="29" t="s">
        <v>110</v>
      </c>
      <c r="K14034" s="19">
        <v>337.88099999999997</v>
      </c>
      <c r="L14034" s="26">
        <v>216</v>
      </c>
    </row>
    <row r="14035" spans="1:12" x14ac:dyDescent="0.3">
      <c r="A14035" s="14">
        <v>1001274</v>
      </c>
      <c r="B14035" s="16" t="s">
        <v>17610</v>
      </c>
      <c r="C14035" s="16" t="s">
        <v>838</v>
      </c>
      <c r="D14035" s="4">
        <v>45532</v>
      </c>
      <c r="E14035" s="23">
        <v>2024</v>
      </c>
      <c r="F14035" s="19">
        <v>6.899</v>
      </c>
      <c r="G14035" s="19">
        <f>IF(Movies[[#This Row],[rating]]=0,"",Movies[[#This Row],[rating]])</f>
        <v>6.899</v>
      </c>
      <c r="H14035" s="19" t="str">
        <f>IF(Movies[[#This Row],[rating]]=0,"No Rating","Rated")</f>
        <v>Rated</v>
      </c>
      <c r="I14035" s="16" t="s">
        <v>1611</v>
      </c>
      <c r="J14035" s="29" t="s">
        <v>110</v>
      </c>
      <c r="K14035" s="19">
        <v>337.053</v>
      </c>
      <c r="L14035" s="26">
        <v>74</v>
      </c>
    </row>
    <row r="14036" spans="1:12" x14ac:dyDescent="0.3">
      <c r="A14036" s="14">
        <v>1156593</v>
      </c>
      <c r="B14036" s="16" t="s">
        <v>17611</v>
      </c>
      <c r="C14036" s="16" t="s">
        <v>521</v>
      </c>
      <c r="D14036" s="4">
        <v>45652</v>
      </c>
      <c r="E14036" s="23">
        <v>2024</v>
      </c>
      <c r="F14036" s="19">
        <v>7.1</v>
      </c>
      <c r="G14036" s="19">
        <f>IF(Movies[[#This Row],[rating]]=0,"",Movies[[#This Row],[rating]])</f>
        <v>7.1</v>
      </c>
      <c r="H14036" s="19" t="str">
        <f>IF(Movies[[#This Row],[rating]]=0,"No Rating","Rated")</f>
        <v>Rated</v>
      </c>
      <c r="I14036" s="16" t="s">
        <v>52</v>
      </c>
      <c r="J14036" s="29" t="s">
        <v>34</v>
      </c>
      <c r="K14036" s="19">
        <v>337.01</v>
      </c>
      <c r="L14036" s="26">
        <v>1111</v>
      </c>
    </row>
    <row r="14037" spans="1:12" x14ac:dyDescent="0.3">
      <c r="A14037" s="14">
        <v>1028196</v>
      </c>
      <c r="B14037" s="16" t="s">
        <v>17612</v>
      </c>
      <c r="C14037" s="16" t="s">
        <v>10</v>
      </c>
      <c r="D14037" s="4">
        <v>45639</v>
      </c>
      <c r="E14037" s="23">
        <v>2024</v>
      </c>
      <c r="F14037" s="19">
        <v>6.4909999999999997</v>
      </c>
      <c r="G14037" s="19">
        <f>IF(Movies[[#This Row],[rating]]=0,"",Movies[[#This Row],[rating]])</f>
        <v>6.4909999999999997</v>
      </c>
      <c r="H14037" s="19" t="str">
        <f>IF(Movies[[#This Row],[rating]]=0,"No Rating","Rated")</f>
        <v>Rated</v>
      </c>
      <c r="I14037" s="16" t="s">
        <v>49</v>
      </c>
      <c r="J14037" s="29" t="s">
        <v>12</v>
      </c>
      <c r="K14037" s="19">
        <v>330.49700000000001</v>
      </c>
      <c r="L14037" s="26">
        <v>163</v>
      </c>
    </row>
    <row r="14038" spans="1:12" x14ac:dyDescent="0.3">
      <c r="A14038" s="14">
        <v>945961</v>
      </c>
      <c r="B14038" s="16" t="s">
        <v>17613</v>
      </c>
      <c r="C14038" s="16" t="s">
        <v>10</v>
      </c>
      <c r="D14038" s="4">
        <v>45517</v>
      </c>
      <c r="E14038" s="23">
        <v>2024</v>
      </c>
      <c r="F14038" s="19">
        <v>7.2</v>
      </c>
      <c r="G14038" s="19">
        <f>IF(Movies[[#This Row],[rating]]=0,"",Movies[[#This Row],[rating]])</f>
        <v>7.2</v>
      </c>
      <c r="H14038" s="19" t="str">
        <f>IF(Movies[[#This Row],[rating]]=0,"No Rating","Rated")</f>
        <v>Rated</v>
      </c>
      <c r="I14038" s="16" t="s">
        <v>175</v>
      </c>
      <c r="J14038" s="29" t="s">
        <v>12</v>
      </c>
      <c r="K14038" s="19">
        <v>328.82499999999999</v>
      </c>
      <c r="L14038" s="26">
        <v>3388</v>
      </c>
    </row>
    <row r="14039" spans="1:12" x14ac:dyDescent="0.3">
      <c r="A14039" s="14">
        <v>1118031</v>
      </c>
      <c r="B14039" s="16" t="s">
        <v>17614</v>
      </c>
      <c r="C14039" s="16" t="s">
        <v>51</v>
      </c>
      <c r="D14039" s="4">
        <v>45569</v>
      </c>
      <c r="E14039" s="23">
        <v>2024</v>
      </c>
      <c r="F14039" s="19">
        <v>6.7149999999999999</v>
      </c>
      <c r="G14039" s="19">
        <f>IF(Movies[[#This Row],[rating]]=0,"",Movies[[#This Row],[rating]])</f>
        <v>6.7149999999999999</v>
      </c>
      <c r="H14039" s="19" t="str">
        <f>IF(Movies[[#This Row],[rating]]=0,"No Rating","Rated")</f>
        <v>Rated</v>
      </c>
      <c r="I14039" s="16" t="s">
        <v>17615</v>
      </c>
      <c r="J14039" s="29" t="s">
        <v>34</v>
      </c>
      <c r="K14039" s="19">
        <v>328.82</v>
      </c>
      <c r="L14039" s="26">
        <v>982</v>
      </c>
    </row>
    <row r="14040" spans="1:12" x14ac:dyDescent="0.3">
      <c r="A14040" s="14">
        <v>573435</v>
      </c>
      <c r="B14040" s="16" t="s">
        <v>17616</v>
      </c>
      <c r="C14040" s="16" t="s">
        <v>10</v>
      </c>
      <c r="D14040" s="4">
        <v>45448</v>
      </c>
      <c r="E14040" s="23">
        <v>2024</v>
      </c>
      <c r="F14040" s="19">
        <v>7.3840000000000003</v>
      </c>
      <c r="G14040" s="19">
        <f>IF(Movies[[#This Row],[rating]]=0,"",Movies[[#This Row],[rating]])</f>
        <v>7.3840000000000003</v>
      </c>
      <c r="H14040" s="19" t="str">
        <f>IF(Movies[[#This Row],[rating]]=0,"No Rating","Rated")</f>
        <v>Rated</v>
      </c>
      <c r="I14040" s="16" t="s">
        <v>17617</v>
      </c>
      <c r="J14040" s="29" t="s">
        <v>12</v>
      </c>
      <c r="K14040" s="19">
        <v>319.36599999999999</v>
      </c>
      <c r="L14040" s="26">
        <v>2783</v>
      </c>
    </row>
    <row r="14041" spans="1:12" x14ac:dyDescent="0.3">
      <c r="A14041" s="14">
        <v>1100782</v>
      </c>
      <c r="B14041" s="16" t="s">
        <v>17618</v>
      </c>
      <c r="C14041" s="16" t="s">
        <v>10</v>
      </c>
      <c r="D14041" s="4">
        <v>45581</v>
      </c>
      <c r="E14041" s="23">
        <v>2024</v>
      </c>
      <c r="F14041" s="19">
        <v>6.5860000000000003</v>
      </c>
      <c r="G14041" s="19">
        <f>IF(Movies[[#This Row],[rating]]=0,"",Movies[[#This Row],[rating]])</f>
        <v>6.5860000000000003</v>
      </c>
      <c r="H14041" s="19" t="str">
        <f>IF(Movies[[#This Row],[rating]]=0,"No Rating","Rated")</f>
        <v>Rated</v>
      </c>
      <c r="I14041" s="16" t="s">
        <v>203</v>
      </c>
      <c r="J14041" s="29" t="s">
        <v>12</v>
      </c>
      <c r="K14041" s="19">
        <v>314.01299999999998</v>
      </c>
      <c r="L14041" s="26">
        <v>1331</v>
      </c>
    </row>
    <row r="14042" spans="1:12" x14ac:dyDescent="0.3">
      <c r="A14042" s="14">
        <v>1299372</v>
      </c>
      <c r="B14042" s="16" t="s">
        <v>8246</v>
      </c>
      <c r="C14042" s="16" t="s">
        <v>8691</v>
      </c>
      <c r="D14042" s="4">
        <v>45590</v>
      </c>
      <c r="E14042" s="23">
        <v>2024</v>
      </c>
      <c r="F14042" s="19">
        <v>6.2430000000000003</v>
      </c>
      <c r="G14042" s="19">
        <f>IF(Movies[[#This Row],[rating]]=0,"",Movies[[#This Row],[rating]])</f>
        <v>6.2430000000000003</v>
      </c>
      <c r="H14042" s="19" t="str">
        <f>IF(Movies[[#This Row],[rating]]=0,"No Rating","Rated")</f>
        <v>Rated</v>
      </c>
      <c r="I14042" s="16" t="s">
        <v>468</v>
      </c>
      <c r="J14042" s="29" t="s">
        <v>34</v>
      </c>
      <c r="K14042" s="19">
        <v>312.05399999999997</v>
      </c>
      <c r="L14042" s="26">
        <v>35</v>
      </c>
    </row>
    <row r="14043" spans="1:12" x14ac:dyDescent="0.3">
      <c r="A14043" s="14">
        <v>1222064</v>
      </c>
      <c r="B14043" s="16" t="s">
        <v>17619</v>
      </c>
      <c r="C14043" s="16" t="s">
        <v>17620</v>
      </c>
      <c r="D14043" s="4">
        <v>45533</v>
      </c>
      <c r="E14043" s="23">
        <v>2024</v>
      </c>
      <c r="F14043" s="19">
        <v>6.3</v>
      </c>
      <c r="G14043" s="19">
        <f>IF(Movies[[#This Row],[rating]]=0,"",Movies[[#This Row],[rating]])</f>
        <v>6.3</v>
      </c>
      <c r="H14043" s="19" t="str">
        <f>IF(Movies[[#This Row],[rating]]=0,"No Rating","Rated")</f>
        <v>Rated</v>
      </c>
      <c r="I14043" s="16" t="s">
        <v>132</v>
      </c>
      <c r="J14043" s="29" t="s">
        <v>12</v>
      </c>
      <c r="K14043" s="19">
        <v>310.37299999999999</v>
      </c>
      <c r="L14043" s="26">
        <v>35</v>
      </c>
    </row>
    <row r="14044" spans="1:12" x14ac:dyDescent="0.3">
      <c r="A14044" s="14">
        <v>1006724</v>
      </c>
      <c r="B14044" s="16" t="s">
        <v>17621</v>
      </c>
      <c r="C14044" s="16" t="s">
        <v>770</v>
      </c>
      <c r="D14044" s="4">
        <v>45511</v>
      </c>
      <c r="E14044" s="23">
        <v>2024</v>
      </c>
      <c r="F14044" s="19">
        <v>6.8460000000000001</v>
      </c>
      <c r="G14044" s="19">
        <f>IF(Movies[[#This Row],[rating]]=0,"",Movies[[#This Row],[rating]])</f>
        <v>6.8460000000000001</v>
      </c>
      <c r="H14044" s="19" t="str">
        <f>IF(Movies[[#This Row],[rating]]=0,"No Rating","Rated")</f>
        <v>Rated</v>
      </c>
      <c r="I14044" s="16" t="s">
        <v>430</v>
      </c>
      <c r="J14044" s="29" t="s">
        <v>342</v>
      </c>
      <c r="K14044" s="19">
        <v>304.98399999999998</v>
      </c>
      <c r="L14044" s="26">
        <v>13</v>
      </c>
    </row>
    <row r="14045" spans="1:12" x14ac:dyDescent="0.3">
      <c r="A14045" s="14">
        <v>698687</v>
      </c>
      <c r="B14045" s="16" t="s">
        <v>17622</v>
      </c>
      <c r="C14045" s="16" t="s">
        <v>10</v>
      </c>
      <c r="D14045" s="4">
        <v>45546</v>
      </c>
      <c r="E14045" s="23">
        <v>2024</v>
      </c>
      <c r="F14045" s="19">
        <v>8.0950000000000006</v>
      </c>
      <c r="G14045" s="19">
        <f>IF(Movies[[#This Row],[rating]]=0,"",Movies[[#This Row],[rating]])</f>
        <v>8.0950000000000006</v>
      </c>
      <c r="H14045" s="19" t="str">
        <f>IF(Movies[[#This Row],[rating]]=0,"No Rating","Rated")</f>
        <v>Rated</v>
      </c>
      <c r="I14045" s="16" t="s">
        <v>15814</v>
      </c>
      <c r="J14045" s="29" t="s">
        <v>12</v>
      </c>
      <c r="K14045" s="19">
        <v>299.23200000000003</v>
      </c>
      <c r="L14045" s="26">
        <v>1119</v>
      </c>
    </row>
    <row r="14046" spans="1:12" x14ac:dyDescent="0.3">
      <c r="A14046" s="14">
        <v>1029235</v>
      </c>
      <c r="B14046" s="16" t="s">
        <v>17623</v>
      </c>
      <c r="C14046" s="16" t="s">
        <v>16652</v>
      </c>
      <c r="D14046" s="4">
        <v>45562</v>
      </c>
      <c r="E14046" s="23">
        <v>2024</v>
      </c>
      <c r="F14046" s="19">
        <v>6</v>
      </c>
      <c r="G14046" s="19">
        <f>IF(Movies[[#This Row],[rating]]=0,"",Movies[[#This Row],[rating]])</f>
        <v>6</v>
      </c>
      <c r="H14046" s="19" t="str">
        <f>IF(Movies[[#This Row],[rating]]=0,"No Rating","Rated")</f>
        <v>Rated</v>
      </c>
      <c r="I14046" s="16" t="s">
        <v>558</v>
      </c>
      <c r="J14046" s="29" t="s">
        <v>12</v>
      </c>
      <c r="K14046" s="19">
        <v>295.34399999999999</v>
      </c>
      <c r="L14046" s="26">
        <v>255</v>
      </c>
    </row>
    <row r="14047" spans="1:12" x14ac:dyDescent="0.3">
      <c r="A14047" s="14">
        <v>693134</v>
      </c>
      <c r="B14047" s="16" t="s">
        <v>17624</v>
      </c>
      <c r="C14047" s="16" t="s">
        <v>10</v>
      </c>
      <c r="D14047" s="4">
        <v>45349</v>
      </c>
      <c r="E14047" s="23">
        <v>2024</v>
      </c>
      <c r="F14047" s="19">
        <v>8.1479999999999997</v>
      </c>
      <c r="G14047" s="19">
        <f>IF(Movies[[#This Row],[rating]]=0,"",Movies[[#This Row],[rating]])</f>
        <v>8.1479999999999997</v>
      </c>
      <c r="H14047" s="19" t="str">
        <f>IF(Movies[[#This Row],[rating]]=0,"No Rating","Rated")</f>
        <v>Rated</v>
      </c>
      <c r="I14047" s="16" t="s">
        <v>4720</v>
      </c>
      <c r="J14047" s="29" t="s">
        <v>12</v>
      </c>
      <c r="K14047" s="19">
        <v>286.23399999999998</v>
      </c>
      <c r="L14047" s="26">
        <v>6347</v>
      </c>
    </row>
    <row r="14048" spans="1:12" x14ac:dyDescent="0.3">
      <c r="A14048" s="14">
        <v>974950</v>
      </c>
      <c r="B14048" s="16" t="s">
        <v>17625</v>
      </c>
      <c r="C14048" s="16" t="s">
        <v>17626</v>
      </c>
      <c r="D14048" s="4">
        <v>45525</v>
      </c>
      <c r="E14048" s="23">
        <v>2024</v>
      </c>
      <c r="F14048" s="19">
        <v>6.8559999999999999</v>
      </c>
      <c r="G14048" s="19">
        <f>IF(Movies[[#This Row],[rating]]=0,"",Movies[[#This Row],[rating]])</f>
        <v>6.8559999999999999</v>
      </c>
      <c r="H14048" s="19" t="str">
        <f>IF(Movies[[#This Row],[rating]]=0,"No Rating","Rated")</f>
        <v>Rated</v>
      </c>
      <c r="I14048" s="16" t="s">
        <v>239</v>
      </c>
      <c r="J14048" s="29" t="s">
        <v>110</v>
      </c>
      <c r="K14048" s="19">
        <v>281.41800000000001</v>
      </c>
      <c r="L14048" s="26">
        <v>1381</v>
      </c>
    </row>
    <row r="14049" spans="1:12" x14ac:dyDescent="0.3">
      <c r="A14049" s="14">
        <v>1051896</v>
      </c>
      <c r="B14049" s="16" t="s">
        <v>17627</v>
      </c>
      <c r="C14049" s="16" t="s">
        <v>160</v>
      </c>
      <c r="D14049" s="4">
        <v>45394</v>
      </c>
      <c r="E14049" s="23">
        <v>2024</v>
      </c>
      <c r="F14049" s="19">
        <v>6.1</v>
      </c>
      <c r="G14049" s="19">
        <f>IF(Movies[[#This Row],[rating]]=0,"",Movies[[#This Row],[rating]])</f>
        <v>6.1</v>
      </c>
      <c r="H14049" s="19" t="str">
        <f>IF(Movies[[#This Row],[rating]]=0,"No Rating","Rated")</f>
        <v>Rated</v>
      </c>
      <c r="I14049" s="16" t="s">
        <v>12316</v>
      </c>
      <c r="J14049" s="29" t="s">
        <v>12</v>
      </c>
      <c r="K14049" s="19">
        <v>276.84300000000002</v>
      </c>
      <c r="L14049" s="26">
        <v>610</v>
      </c>
    </row>
    <row r="14050" spans="1:12" x14ac:dyDescent="0.3">
      <c r="A14050" s="14">
        <v>1034541</v>
      </c>
      <c r="B14050" s="16" t="s">
        <v>17628</v>
      </c>
      <c r="C14050" s="16" t="s">
        <v>10</v>
      </c>
      <c r="D14050" s="4">
        <v>45574</v>
      </c>
      <c r="E14050" s="23">
        <v>2024</v>
      </c>
      <c r="F14050" s="19">
        <v>6.9</v>
      </c>
      <c r="G14050" s="19">
        <f>IF(Movies[[#This Row],[rating]]=0,"",Movies[[#This Row],[rating]])</f>
        <v>6.9</v>
      </c>
      <c r="H14050" s="19" t="str">
        <f>IF(Movies[[#This Row],[rating]]=0,"No Rating","Rated")</f>
        <v>Rated</v>
      </c>
      <c r="I14050" s="16" t="s">
        <v>132</v>
      </c>
      <c r="J14050" s="29" t="s">
        <v>12</v>
      </c>
      <c r="K14050" s="19">
        <v>276.59300000000002</v>
      </c>
      <c r="L14050" s="26">
        <v>1490</v>
      </c>
    </row>
    <row r="14051" spans="1:12" x14ac:dyDescent="0.3">
      <c r="A14051" s="14">
        <v>1081012</v>
      </c>
      <c r="B14051" s="16" t="s">
        <v>3665</v>
      </c>
      <c r="C14051" s="16" t="s">
        <v>10</v>
      </c>
      <c r="D14051" s="4">
        <v>45562</v>
      </c>
      <c r="E14051" s="23">
        <v>2024</v>
      </c>
      <c r="F14051" s="19">
        <v>6.4</v>
      </c>
      <c r="G14051" s="19">
        <f>IF(Movies[[#This Row],[rating]]=0,"",Movies[[#This Row],[rating]])</f>
        <v>6.4</v>
      </c>
      <c r="H14051" s="19" t="str">
        <f>IF(Movies[[#This Row],[rating]]=0,"No Rating","Rated")</f>
        <v>Rated</v>
      </c>
      <c r="I14051" s="16" t="s">
        <v>193</v>
      </c>
      <c r="J14051" s="29" t="s">
        <v>12</v>
      </c>
      <c r="K14051" s="19">
        <v>270.10300000000001</v>
      </c>
      <c r="L14051" s="26">
        <v>107</v>
      </c>
    </row>
    <row r="14052" spans="1:12" x14ac:dyDescent="0.3">
      <c r="A14052" s="14">
        <v>1252309</v>
      </c>
      <c r="B14052" s="16" t="s">
        <v>17629</v>
      </c>
      <c r="C14052" s="16" t="s">
        <v>51</v>
      </c>
      <c r="D14052" s="4">
        <v>45625</v>
      </c>
      <c r="E14052" s="23">
        <v>2024</v>
      </c>
      <c r="F14052" s="19">
        <v>6.1210000000000004</v>
      </c>
      <c r="G14052" s="19">
        <f>IF(Movies[[#This Row],[rating]]=0,"",Movies[[#This Row],[rating]])</f>
        <v>6.1210000000000004</v>
      </c>
      <c r="H14052" s="19" t="str">
        <f>IF(Movies[[#This Row],[rating]]=0,"No Rating","Rated")</f>
        <v>Rated</v>
      </c>
      <c r="I14052" s="16" t="s">
        <v>52</v>
      </c>
      <c r="J14052" s="29" t="s">
        <v>34</v>
      </c>
      <c r="K14052" s="19">
        <v>265.49900000000002</v>
      </c>
      <c r="L14052" s="26">
        <v>87</v>
      </c>
    </row>
    <row r="14053" spans="1:12" x14ac:dyDescent="0.3">
      <c r="A14053" s="14">
        <v>799766</v>
      </c>
      <c r="B14053" s="16" t="s">
        <v>17630</v>
      </c>
      <c r="C14053" s="16" t="s">
        <v>17631</v>
      </c>
      <c r="D14053" s="4">
        <v>45632</v>
      </c>
      <c r="E14053" s="23">
        <v>2024</v>
      </c>
      <c r="F14053" s="19">
        <v>7.6</v>
      </c>
      <c r="G14053" s="19">
        <f>IF(Movies[[#This Row],[rating]]=0,"",Movies[[#This Row],[rating]])</f>
        <v>7.6</v>
      </c>
      <c r="H14053" s="19" t="str">
        <f>IF(Movies[[#This Row],[rating]]=0,"No Rating","Rated")</f>
        <v>Rated</v>
      </c>
      <c r="I14053" s="16" t="s">
        <v>1498</v>
      </c>
      <c r="J14053" s="29" t="s">
        <v>12</v>
      </c>
      <c r="K14053" s="19">
        <v>263.61</v>
      </c>
      <c r="L14053" s="26">
        <v>254</v>
      </c>
    </row>
    <row r="14054" spans="1:12" x14ac:dyDescent="0.3">
      <c r="A14054" s="14">
        <v>1005331</v>
      </c>
      <c r="B14054" s="16" t="s">
        <v>17632</v>
      </c>
      <c r="C14054" s="16" t="s">
        <v>10</v>
      </c>
      <c r="D14054" s="4">
        <v>45631</v>
      </c>
      <c r="E14054" s="23">
        <v>2024</v>
      </c>
      <c r="F14054" s="19">
        <v>6.907</v>
      </c>
      <c r="G14054" s="19">
        <f>IF(Movies[[#This Row],[rating]]=0,"",Movies[[#This Row],[rating]])</f>
        <v>6.907</v>
      </c>
      <c r="H14054" s="19" t="str">
        <f>IF(Movies[[#This Row],[rating]]=0,"No Rating","Rated")</f>
        <v>Rated</v>
      </c>
      <c r="I14054" s="16" t="s">
        <v>1611</v>
      </c>
      <c r="J14054" s="29" t="s">
        <v>12</v>
      </c>
      <c r="K14054" s="19">
        <v>260.33</v>
      </c>
      <c r="L14054" s="26">
        <v>1985</v>
      </c>
    </row>
    <row r="14055" spans="1:12" x14ac:dyDescent="0.3">
      <c r="A14055" s="14">
        <v>1097549</v>
      </c>
      <c r="B14055" s="16" t="s">
        <v>17633</v>
      </c>
      <c r="C14055" s="16" t="s">
        <v>17634</v>
      </c>
      <c r="D14055" s="4">
        <v>45651</v>
      </c>
      <c r="E14055" s="23">
        <v>2024</v>
      </c>
      <c r="F14055" s="19">
        <v>5.7930000000000001</v>
      </c>
      <c r="G14055" s="19">
        <f>IF(Movies[[#This Row],[rating]]=0,"",Movies[[#This Row],[rating]])</f>
        <v>5.7930000000000001</v>
      </c>
      <c r="H14055" s="19" t="str">
        <f>IF(Movies[[#This Row],[rating]]=0,"No Rating","Rated")</f>
        <v>Rated</v>
      </c>
      <c r="I14055" s="16" t="s">
        <v>49</v>
      </c>
      <c r="J14055" s="29" t="s">
        <v>12</v>
      </c>
      <c r="K14055" s="19">
        <v>246.179</v>
      </c>
      <c r="L14055" s="26">
        <v>522</v>
      </c>
    </row>
    <row r="14056" spans="1:12" x14ac:dyDescent="0.3">
      <c r="A14056" s="14">
        <v>1241320</v>
      </c>
      <c r="B14056" s="16" t="s">
        <v>17635</v>
      </c>
      <c r="C14056" s="16" t="s">
        <v>144</v>
      </c>
      <c r="D14056" s="4">
        <v>45485</v>
      </c>
      <c r="E14056" s="23">
        <v>2024</v>
      </c>
      <c r="F14056" s="19">
        <v>6.9</v>
      </c>
      <c r="G14056" s="19">
        <f>IF(Movies[[#This Row],[rating]]=0,"",Movies[[#This Row],[rating]])</f>
        <v>6.9</v>
      </c>
      <c r="H14056" s="19" t="str">
        <f>IF(Movies[[#This Row],[rating]]=0,"No Rating","Rated")</f>
        <v>Rated</v>
      </c>
      <c r="I14056" s="16" t="s">
        <v>423</v>
      </c>
      <c r="J14056" s="29" t="s">
        <v>146</v>
      </c>
      <c r="K14056" s="19">
        <v>243.51300000000001</v>
      </c>
      <c r="L14056" s="26">
        <v>374</v>
      </c>
    </row>
    <row r="14057" spans="1:12" x14ac:dyDescent="0.3">
      <c r="A14057" s="14">
        <v>929204</v>
      </c>
      <c r="B14057" s="16" t="s">
        <v>17636</v>
      </c>
      <c r="C14057" s="16" t="s">
        <v>416</v>
      </c>
      <c r="D14057" s="4">
        <v>45644</v>
      </c>
      <c r="E14057" s="23">
        <v>2024</v>
      </c>
      <c r="F14057" s="19">
        <v>7.6079999999999997</v>
      </c>
      <c r="G14057" s="19">
        <f>IF(Movies[[#This Row],[rating]]=0,"",Movies[[#This Row],[rating]])</f>
        <v>7.6079999999999997</v>
      </c>
      <c r="H14057" s="19" t="str">
        <f>IF(Movies[[#This Row],[rating]]=0,"No Rating","Rated")</f>
        <v>Rated</v>
      </c>
      <c r="I14057" s="16" t="s">
        <v>2433</v>
      </c>
      <c r="J14057" s="29" t="s">
        <v>12</v>
      </c>
      <c r="K14057" s="19">
        <v>243.125</v>
      </c>
      <c r="L14057" s="26">
        <v>406</v>
      </c>
    </row>
    <row r="14058" spans="1:12" x14ac:dyDescent="0.3">
      <c r="A14058" s="14">
        <v>1000837</v>
      </c>
      <c r="B14058" s="16" t="s">
        <v>249</v>
      </c>
      <c r="C14058" s="16" t="s">
        <v>9334</v>
      </c>
      <c r="D14058" s="4">
        <v>45554</v>
      </c>
      <c r="E14058" s="23">
        <v>2024</v>
      </c>
      <c r="F14058" s="19">
        <v>7.9</v>
      </c>
      <c r="G14058" s="19">
        <f>IF(Movies[[#This Row],[rating]]=0,"",Movies[[#This Row],[rating]])</f>
        <v>7.9</v>
      </c>
      <c r="H14058" s="19" t="str">
        <f>IF(Movies[[#This Row],[rating]]=0,"No Rating","Rated")</f>
        <v>Rated</v>
      </c>
      <c r="I14058" s="16" t="s">
        <v>189</v>
      </c>
      <c r="J14058" s="29" t="s">
        <v>86</v>
      </c>
      <c r="K14058" s="19">
        <v>234.13</v>
      </c>
      <c r="L14058" s="26">
        <v>392</v>
      </c>
    </row>
    <row r="14059" spans="1:12" x14ac:dyDescent="0.3">
      <c r="A14059" s="14">
        <v>978796</v>
      </c>
      <c r="B14059" s="16" t="s">
        <v>17637</v>
      </c>
      <c r="C14059" s="16" t="s">
        <v>10</v>
      </c>
      <c r="D14059" s="4">
        <v>45555</v>
      </c>
      <c r="E14059" s="23">
        <v>2024</v>
      </c>
      <c r="F14059" s="19">
        <v>6.3</v>
      </c>
      <c r="G14059" s="19">
        <f>IF(Movies[[#This Row],[rating]]=0,"",Movies[[#This Row],[rating]])</f>
        <v>6.3</v>
      </c>
      <c r="H14059" s="19" t="str">
        <f>IF(Movies[[#This Row],[rating]]=0,"No Rating","Rated")</f>
        <v>Rated</v>
      </c>
      <c r="I14059" s="16" t="s">
        <v>132</v>
      </c>
      <c r="J14059" s="29" t="s">
        <v>12</v>
      </c>
      <c r="K14059" s="19">
        <v>226.38800000000001</v>
      </c>
      <c r="L14059" s="26">
        <v>253</v>
      </c>
    </row>
    <row r="14060" spans="1:12" x14ac:dyDescent="0.3">
      <c r="A14060" s="14">
        <v>1011985</v>
      </c>
      <c r="B14060" s="16" t="s">
        <v>17638</v>
      </c>
      <c r="C14060" s="16" t="s">
        <v>10</v>
      </c>
      <c r="D14060" s="4">
        <v>45353</v>
      </c>
      <c r="E14060" s="23">
        <v>2024</v>
      </c>
      <c r="F14060" s="19">
        <v>7.0739999999999998</v>
      </c>
      <c r="G14060" s="19">
        <f>IF(Movies[[#This Row],[rating]]=0,"",Movies[[#This Row],[rating]])</f>
        <v>7.0739999999999998</v>
      </c>
      <c r="H14060" s="19" t="str">
        <f>IF(Movies[[#This Row],[rating]]=0,"No Rating","Rated")</f>
        <v>Rated</v>
      </c>
      <c r="I14060" s="16" t="s">
        <v>11359</v>
      </c>
      <c r="J14060" s="29" t="s">
        <v>12</v>
      </c>
      <c r="K14060" s="19">
        <v>212.88800000000001</v>
      </c>
      <c r="L14060" s="26">
        <v>2989</v>
      </c>
    </row>
    <row r="14061" spans="1:12" x14ac:dyDescent="0.3">
      <c r="A14061" s="14">
        <v>1196470</v>
      </c>
      <c r="B14061" s="16" t="s">
        <v>15620</v>
      </c>
      <c r="C14061" s="16" t="s">
        <v>108</v>
      </c>
      <c r="D14061" s="4">
        <v>45462</v>
      </c>
      <c r="E14061" s="23">
        <v>2024</v>
      </c>
      <c r="F14061" s="19">
        <v>5.9</v>
      </c>
      <c r="G14061" s="19">
        <f>IF(Movies[[#This Row],[rating]]=0,"",Movies[[#This Row],[rating]])</f>
        <v>5.9</v>
      </c>
      <c r="H14061" s="19" t="str">
        <f>IF(Movies[[#This Row],[rating]]=0,"No Rating","Rated")</f>
        <v>Rated</v>
      </c>
      <c r="I14061" s="16" t="s">
        <v>17639</v>
      </c>
      <c r="J14061" s="29" t="s">
        <v>110</v>
      </c>
      <c r="K14061" s="19">
        <v>212.74199999999999</v>
      </c>
      <c r="L14061" s="26">
        <v>153</v>
      </c>
    </row>
    <row r="14062" spans="1:12" x14ac:dyDescent="0.3">
      <c r="A14062" s="14">
        <v>1100856</v>
      </c>
      <c r="B14062" s="16" t="s">
        <v>17640</v>
      </c>
      <c r="C14062" s="16" t="s">
        <v>877</v>
      </c>
      <c r="D14062" s="4">
        <v>45456</v>
      </c>
      <c r="E14062" s="23">
        <v>2024</v>
      </c>
      <c r="F14062" s="19">
        <v>6.6</v>
      </c>
      <c r="G14062" s="19">
        <f>IF(Movies[[#This Row],[rating]]=0,"",Movies[[#This Row],[rating]])</f>
        <v>6.6</v>
      </c>
      <c r="H14062" s="19" t="str">
        <f>IF(Movies[[#This Row],[rating]]=0,"No Rating","Rated")</f>
        <v>Rated</v>
      </c>
      <c r="I14062" s="16" t="s">
        <v>132</v>
      </c>
      <c r="J14062" s="29" t="s">
        <v>774</v>
      </c>
      <c r="K14062" s="19">
        <v>207.59299999999999</v>
      </c>
      <c r="L14062" s="26">
        <v>37</v>
      </c>
    </row>
    <row r="14063" spans="1:12" x14ac:dyDescent="0.3">
      <c r="A14063" s="14">
        <v>1122418</v>
      </c>
      <c r="B14063" s="16" t="s">
        <v>17641</v>
      </c>
      <c r="C14063" s="16" t="s">
        <v>17642</v>
      </c>
      <c r="D14063" s="4">
        <v>45446</v>
      </c>
      <c r="E14063" s="23">
        <v>2024</v>
      </c>
      <c r="F14063" s="19">
        <v>6.0670000000000002</v>
      </c>
      <c r="G14063" s="19">
        <f>IF(Movies[[#This Row],[rating]]=0,"",Movies[[#This Row],[rating]])</f>
        <v>6.0670000000000002</v>
      </c>
      <c r="H14063" s="19" t="str">
        <f>IF(Movies[[#This Row],[rating]]=0,"No Rating","Rated")</f>
        <v>Rated</v>
      </c>
      <c r="I14063" s="16" t="s">
        <v>161</v>
      </c>
      <c r="J14063" s="29" t="s">
        <v>12</v>
      </c>
      <c r="K14063" s="19">
        <v>206.11500000000001</v>
      </c>
      <c r="L14063" s="26">
        <v>45</v>
      </c>
    </row>
    <row r="14064" spans="1:12" x14ac:dyDescent="0.3">
      <c r="A14064" s="14">
        <v>1235623</v>
      </c>
      <c r="B14064" s="16" t="s">
        <v>17643</v>
      </c>
      <c r="C14064" s="16" t="s">
        <v>411</v>
      </c>
      <c r="D14064" s="4">
        <v>45494</v>
      </c>
      <c r="E14064" s="23">
        <v>2024</v>
      </c>
      <c r="F14064" s="19">
        <v>6.2450000000000001</v>
      </c>
      <c r="G14064" s="19">
        <f>IF(Movies[[#This Row],[rating]]=0,"",Movies[[#This Row],[rating]])</f>
        <v>6.2450000000000001</v>
      </c>
      <c r="H14064" s="19" t="str">
        <f>IF(Movies[[#This Row],[rating]]=0,"No Rating","Rated")</f>
        <v>Rated</v>
      </c>
      <c r="I14064" s="16" t="s">
        <v>808</v>
      </c>
      <c r="J14064" s="29" t="s">
        <v>342</v>
      </c>
      <c r="K14064" s="19">
        <v>205.85300000000001</v>
      </c>
      <c r="L14064" s="26">
        <v>47</v>
      </c>
    </row>
    <row r="14065" spans="1:12" x14ac:dyDescent="0.3">
      <c r="A14065" s="14">
        <v>1159311</v>
      </c>
      <c r="B14065" s="16" t="s">
        <v>17644</v>
      </c>
      <c r="C14065" s="16" t="s">
        <v>144</v>
      </c>
      <c r="D14065" s="4">
        <v>45506</v>
      </c>
      <c r="E14065" s="23">
        <v>2024</v>
      </c>
      <c r="F14065" s="19">
        <v>6.7930000000000001</v>
      </c>
      <c r="G14065" s="19">
        <f>IF(Movies[[#This Row],[rating]]=0,"",Movies[[#This Row],[rating]])</f>
        <v>6.7930000000000001</v>
      </c>
      <c r="H14065" s="19" t="str">
        <f>IF(Movies[[#This Row],[rating]]=0,"No Rating","Rated")</f>
        <v>Rated</v>
      </c>
      <c r="I14065" s="16" t="s">
        <v>10605</v>
      </c>
      <c r="J14065" s="29" t="s">
        <v>146</v>
      </c>
      <c r="K14065" s="19">
        <v>202.75</v>
      </c>
      <c r="L14065" s="26">
        <v>94</v>
      </c>
    </row>
    <row r="14066" spans="1:12" x14ac:dyDescent="0.3">
      <c r="A14066" s="14">
        <v>823464</v>
      </c>
      <c r="B14066" s="16" t="s">
        <v>17645</v>
      </c>
      <c r="C14066" s="16" t="s">
        <v>10</v>
      </c>
      <c r="D14066" s="4">
        <v>45378</v>
      </c>
      <c r="E14066" s="23">
        <v>2024</v>
      </c>
      <c r="F14066" s="19">
        <v>7.1109999999999998</v>
      </c>
      <c r="G14066" s="19">
        <f>IF(Movies[[#This Row],[rating]]=0,"",Movies[[#This Row],[rating]])</f>
        <v>7.1109999999999998</v>
      </c>
      <c r="H14066" s="19" t="str">
        <f>IF(Movies[[#This Row],[rating]]=0,"No Rating","Rated")</f>
        <v>Rated</v>
      </c>
      <c r="I14066" s="16" t="s">
        <v>638</v>
      </c>
      <c r="J14066" s="29" t="s">
        <v>12</v>
      </c>
      <c r="K14066" s="19">
        <v>197.09399999999999</v>
      </c>
      <c r="L14066" s="26">
        <v>4077</v>
      </c>
    </row>
    <row r="14067" spans="1:12" x14ac:dyDescent="0.3">
      <c r="A14067" s="14">
        <v>1000075</v>
      </c>
      <c r="B14067" s="16" t="s">
        <v>17646</v>
      </c>
      <c r="C14067" s="16" t="s">
        <v>838</v>
      </c>
      <c r="D14067" s="4">
        <v>45504</v>
      </c>
      <c r="E14067" s="23">
        <v>2024</v>
      </c>
      <c r="F14067" s="19">
        <v>6.1349999999999998</v>
      </c>
      <c r="G14067" s="19">
        <f>IF(Movies[[#This Row],[rating]]=0,"",Movies[[#This Row],[rating]])</f>
        <v>6.1349999999999998</v>
      </c>
      <c r="H14067" s="19" t="str">
        <f>IF(Movies[[#This Row],[rating]]=0,"No Rating","Rated")</f>
        <v>Rated</v>
      </c>
      <c r="I14067" s="16" t="s">
        <v>616</v>
      </c>
      <c r="J14067" s="29" t="s">
        <v>110</v>
      </c>
      <c r="K14067" s="19">
        <v>195.87899999999999</v>
      </c>
      <c r="L14067" s="26">
        <v>185</v>
      </c>
    </row>
    <row r="14068" spans="1:12" x14ac:dyDescent="0.3">
      <c r="A14068" s="14">
        <v>786892</v>
      </c>
      <c r="B14068" s="16" t="s">
        <v>17647</v>
      </c>
      <c r="C14068" s="16" t="s">
        <v>236</v>
      </c>
      <c r="D14068" s="4">
        <v>45434</v>
      </c>
      <c r="E14068" s="23">
        <v>2024</v>
      </c>
      <c r="F14068" s="19">
        <v>7.4909999999999997</v>
      </c>
      <c r="G14068" s="19">
        <f>IF(Movies[[#This Row],[rating]]=0,"",Movies[[#This Row],[rating]])</f>
        <v>7.4909999999999997</v>
      </c>
      <c r="H14068" s="19" t="str">
        <f>IF(Movies[[#This Row],[rating]]=0,"No Rating","Rated")</f>
        <v>Rated</v>
      </c>
      <c r="I14068" s="16" t="s">
        <v>15</v>
      </c>
      <c r="J14068" s="29" t="s">
        <v>12</v>
      </c>
      <c r="K14068" s="19">
        <v>194.77600000000001</v>
      </c>
      <c r="L14068" s="26">
        <v>3941</v>
      </c>
    </row>
    <row r="14069" spans="1:12" x14ac:dyDescent="0.3">
      <c r="A14069" s="14">
        <v>1182387</v>
      </c>
      <c r="B14069" s="16" t="s">
        <v>17648</v>
      </c>
      <c r="C14069" s="16" t="s">
        <v>10</v>
      </c>
      <c r="D14069" s="4">
        <v>45595</v>
      </c>
      <c r="E14069" s="23">
        <v>2024</v>
      </c>
      <c r="F14069" s="19">
        <v>5.5</v>
      </c>
      <c r="G14069" s="19">
        <f>IF(Movies[[#This Row],[rating]]=0,"",Movies[[#This Row],[rating]])</f>
        <v>5.5</v>
      </c>
      <c r="H14069" s="19" t="str">
        <f>IF(Movies[[#This Row],[rating]]=0,"No Rating","Rated")</f>
        <v>Rated</v>
      </c>
      <c r="I14069" s="16" t="s">
        <v>1978</v>
      </c>
      <c r="J14069" s="29" t="s">
        <v>12</v>
      </c>
      <c r="K14069" s="19">
        <v>193.55</v>
      </c>
      <c r="L14069" s="26">
        <v>172</v>
      </c>
    </row>
    <row r="14070" spans="1:12" x14ac:dyDescent="0.3">
      <c r="A14070" s="14">
        <v>957452</v>
      </c>
      <c r="B14070" s="16" t="s">
        <v>17649</v>
      </c>
      <c r="C14070" s="16" t="s">
        <v>2375</v>
      </c>
      <c r="D14070" s="4">
        <v>45525</v>
      </c>
      <c r="E14070" s="23">
        <v>2024</v>
      </c>
      <c r="F14070" s="19">
        <v>5.8</v>
      </c>
      <c r="G14070" s="19">
        <f>IF(Movies[[#This Row],[rating]]=0,"",Movies[[#This Row],[rating]])</f>
        <v>5.8</v>
      </c>
      <c r="H14070" s="19" t="str">
        <f>IF(Movies[[#This Row],[rating]]=0,"No Rating","Rated")</f>
        <v>Rated</v>
      </c>
      <c r="I14070" s="16" t="s">
        <v>3151</v>
      </c>
      <c r="J14070" s="29" t="s">
        <v>12</v>
      </c>
      <c r="K14070" s="19">
        <v>190.792</v>
      </c>
      <c r="L14070" s="26">
        <v>966</v>
      </c>
    </row>
    <row r="14071" spans="1:12" x14ac:dyDescent="0.3">
      <c r="A14071" s="14">
        <v>1084736</v>
      </c>
      <c r="B14071" s="16" t="s">
        <v>17650</v>
      </c>
      <c r="C14071" s="16" t="s">
        <v>108</v>
      </c>
      <c r="D14071" s="4">
        <v>45471</v>
      </c>
      <c r="E14071" s="23">
        <v>2024</v>
      </c>
      <c r="F14071" s="19">
        <v>8</v>
      </c>
      <c r="G14071" s="19">
        <f>IF(Movies[[#This Row],[rating]]=0,"",Movies[[#This Row],[rating]])</f>
        <v>8</v>
      </c>
      <c r="H14071" s="19" t="str">
        <f>IF(Movies[[#This Row],[rating]]=0,"No Rating","Rated")</f>
        <v>Rated</v>
      </c>
      <c r="I14071" s="16" t="s">
        <v>368</v>
      </c>
      <c r="J14071" s="29" t="s">
        <v>110</v>
      </c>
      <c r="K14071" s="19">
        <v>189.69900000000001</v>
      </c>
      <c r="L14071" s="26">
        <v>1466</v>
      </c>
    </row>
    <row r="14072" spans="1:12" x14ac:dyDescent="0.3">
      <c r="A14072" s="14">
        <v>1241752</v>
      </c>
      <c r="B14072" s="16" t="s">
        <v>17651</v>
      </c>
      <c r="C14072" s="16" t="s">
        <v>3926</v>
      </c>
      <c r="D14072" s="4">
        <v>45373</v>
      </c>
      <c r="E14072" s="23">
        <v>2024</v>
      </c>
      <c r="F14072" s="19">
        <v>6.7</v>
      </c>
      <c r="G14072" s="19">
        <f>IF(Movies[[#This Row],[rating]]=0,"",Movies[[#This Row],[rating]])</f>
        <v>6.7</v>
      </c>
      <c r="H14072" s="19" t="str">
        <f>IF(Movies[[#This Row],[rating]]=0,"No Rating","Rated")</f>
        <v>Rated</v>
      </c>
      <c r="I14072" s="16" t="s">
        <v>49</v>
      </c>
      <c r="J14072" s="29" t="s">
        <v>3927</v>
      </c>
      <c r="K14072" s="19">
        <v>188.18899999999999</v>
      </c>
      <c r="L14072" s="26">
        <v>13</v>
      </c>
    </row>
    <row r="14073" spans="1:12" x14ac:dyDescent="0.3">
      <c r="A14073" s="14">
        <v>748783</v>
      </c>
      <c r="B14073" s="16" t="s">
        <v>17652</v>
      </c>
      <c r="C14073" s="16" t="s">
        <v>15371</v>
      </c>
      <c r="D14073" s="4">
        <v>45412</v>
      </c>
      <c r="E14073" s="23">
        <v>2024</v>
      </c>
      <c r="F14073" s="19">
        <v>7.0819999999999999</v>
      </c>
      <c r="G14073" s="19">
        <f>IF(Movies[[#This Row],[rating]]=0,"",Movies[[#This Row],[rating]])</f>
        <v>7.0819999999999999</v>
      </c>
      <c r="H14073" s="19" t="str">
        <f>IF(Movies[[#This Row],[rating]]=0,"No Rating","Rated")</f>
        <v>Rated</v>
      </c>
      <c r="I14073" s="16" t="s">
        <v>2433</v>
      </c>
      <c r="J14073" s="29" t="s">
        <v>12</v>
      </c>
      <c r="K14073" s="19">
        <v>185.92500000000001</v>
      </c>
      <c r="L14073" s="26">
        <v>1222</v>
      </c>
    </row>
    <row r="14074" spans="1:12" x14ac:dyDescent="0.3">
      <c r="A14074" s="14">
        <v>717196</v>
      </c>
      <c r="B14074" s="16" t="s">
        <v>17653</v>
      </c>
      <c r="C14074" s="16" t="s">
        <v>3609</v>
      </c>
      <c r="D14074" s="4">
        <v>45572</v>
      </c>
      <c r="E14074" s="23">
        <v>2024</v>
      </c>
      <c r="F14074" s="19">
        <v>7.5</v>
      </c>
      <c r="G14074" s="19">
        <f>IF(Movies[[#This Row],[rating]]=0,"",Movies[[#This Row],[rating]])</f>
        <v>7.5</v>
      </c>
      <c r="H14074" s="19" t="str">
        <f>IF(Movies[[#This Row],[rating]]=0,"No Rating","Rated")</f>
        <v>Rated</v>
      </c>
      <c r="I14074" s="16" t="s">
        <v>232</v>
      </c>
      <c r="J14074" s="29" t="s">
        <v>517</v>
      </c>
      <c r="K14074" s="19">
        <v>185.578</v>
      </c>
      <c r="L14074" s="26">
        <v>14</v>
      </c>
    </row>
    <row r="14075" spans="1:12" x14ac:dyDescent="0.3">
      <c r="A14075" s="14">
        <v>661539</v>
      </c>
      <c r="B14075" s="16" t="s">
        <v>17654</v>
      </c>
      <c r="C14075" s="16" t="s">
        <v>10</v>
      </c>
      <c r="D14075" s="4">
        <v>45644</v>
      </c>
      <c r="E14075" s="23">
        <v>2024</v>
      </c>
      <c r="F14075" s="19">
        <v>7.1959999999999997</v>
      </c>
      <c r="G14075" s="19">
        <f>IF(Movies[[#This Row],[rating]]=0,"",Movies[[#This Row],[rating]])</f>
        <v>7.1959999999999997</v>
      </c>
      <c r="H14075" s="19" t="str">
        <f>IF(Movies[[#This Row],[rating]]=0,"No Rating","Rated")</f>
        <v>Rated</v>
      </c>
      <c r="I14075" s="16" t="s">
        <v>550</v>
      </c>
      <c r="J14075" s="29" t="s">
        <v>12</v>
      </c>
      <c r="K14075" s="19">
        <v>183.905</v>
      </c>
      <c r="L14075" s="26">
        <v>588</v>
      </c>
    </row>
    <row r="14076" spans="1:12" x14ac:dyDescent="0.3">
      <c r="A14076" s="14">
        <v>653346</v>
      </c>
      <c r="B14076" s="16" t="s">
        <v>17655</v>
      </c>
      <c r="C14076" s="16" t="s">
        <v>10</v>
      </c>
      <c r="D14076" s="4">
        <v>45420</v>
      </c>
      <c r="E14076" s="23">
        <v>2024</v>
      </c>
      <c r="F14076" s="19">
        <v>7.1</v>
      </c>
      <c r="G14076" s="19">
        <f>IF(Movies[[#This Row],[rating]]=0,"",Movies[[#This Row],[rating]])</f>
        <v>7.1</v>
      </c>
      <c r="H14076" s="19" t="str">
        <f>IF(Movies[[#This Row],[rating]]=0,"No Rating","Rated")</f>
        <v>Rated</v>
      </c>
      <c r="I14076" s="16" t="s">
        <v>17656</v>
      </c>
      <c r="J14076" s="29" t="s">
        <v>12</v>
      </c>
      <c r="K14076" s="19">
        <v>181.483</v>
      </c>
      <c r="L14076" s="26">
        <v>3592</v>
      </c>
    </row>
    <row r="14077" spans="1:12" x14ac:dyDescent="0.3">
      <c r="A14077" s="14">
        <v>1164355</v>
      </c>
      <c r="B14077" s="16" t="s">
        <v>17657</v>
      </c>
      <c r="C14077" s="16" t="s">
        <v>3367</v>
      </c>
      <c r="D14077" s="4">
        <v>45554</v>
      </c>
      <c r="E14077" s="23">
        <v>2024</v>
      </c>
      <c r="F14077" s="19">
        <v>7.8</v>
      </c>
      <c r="G14077" s="19">
        <f>IF(Movies[[#This Row],[rating]]=0,"",Movies[[#This Row],[rating]])</f>
        <v>7.8</v>
      </c>
      <c r="H14077" s="19" t="str">
        <f>IF(Movies[[#This Row],[rating]]=0,"No Rating","Rated")</f>
        <v>Rated</v>
      </c>
      <c r="I14077" s="16" t="s">
        <v>132</v>
      </c>
      <c r="J14077" s="29" t="s">
        <v>3112</v>
      </c>
      <c r="K14077" s="19">
        <v>177.76300000000001</v>
      </c>
      <c r="L14077" s="26">
        <v>7</v>
      </c>
    </row>
    <row r="14078" spans="1:12" x14ac:dyDescent="0.3">
      <c r="A14078" s="14">
        <v>639720</v>
      </c>
      <c r="B14078" s="16" t="s">
        <v>17658</v>
      </c>
      <c r="C14078" s="16" t="s">
        <v>10</v>
      </c>
      <c r="D14078" s="4">
        <v>45420</v>
      </c>
      <c r="E14078" s="23">
        <v>2024</v>
      </c>
      <c r="F14078" s="19">
        <v>7.1</v>
      </c>
      <c r="G14078" s="19">
        <f>IF(Movies[[#This Row],[rating]]=0,"",Movies[[#This Row],[rating]])</f>
        <v>7.1</v>
      </c>
      <c r="H14078" s="19" t="str">
        <f>IF(Movies[[#This Row],[rating]]=0,"No Rating","Rated")</f>
        <v>Rated</v>
      </c>
      <c r="I14078" s="16" t="s">
        <v>123</v>
      </c>
      <c r="J14078" s="29" t="s">
        <v>12</v>
      </c>
      <c r="K14078" s="19">
        <v>177.625</v>
      </c>
      <c r="L14078" s="26">
        <v>1279</v>
      </c>
    </row>
    <row r="14079" spans="1:12" x14ac:dyDescent="0.3">
      <c r="A14079" s="14">
        <v>1167898</v>
      </c>
      <c r="B14079" s="16" t="s">
        <v>17659</v>
      </c>
      <c r="C14079" s="16" t="s">
        <v>74</v>
      </c>
      <c r="D14079" s="4">
        <v>45617</v>
      </c>
      <c r="E14079" s="23">
        <v>2024</v>
      </c>
      <c r="F14079" s="19">
        <v>6</v>
      </c>
      <c r="G14079" s="19">
        <f>IF(Movies[[#This Row],[rating]]=0,"",Movies[[#This Row],[rating]])</f>
        <v>6</v>
      </c>
      <c r="H14079" s="19" t="str">
        <f>IF(Movies[[#This Row],[rating]]=0,"No Rating","Rated")</f>
        <v>Rated</v>
      </c>
      <c r="I14079" s="16" t="s">
        <v>886</v>
      </c>
      <c r="J14079" s="29" t="s">
        <v>34</v>
      </c>
      <c r="K14079" s="19">
        <v>174.15799999999999</v>
      </c>
      <c r="L14079" s="26">
        <v>3</v>
      </c>
    </row>
    <row r="14080" spans="1:12" x14ac:dyDescent="0.3">
      <c r="A14080" s="14">
        <v>1075789</v>
      </c>
      <c r="B14080" s="16" t="s">
        <v>17660</v>
      </c>
      <c r="C14080" s="16" t="s">
        <v>10</v>
      </c>
      <c r="D14080" s="4">
        <v>45359</v>
      </c>
      <c r="E14080" s="23">
        <v>2024</v>
      </c>
      <c r="F14080" s="19">
        <v>5.2</v>
      </c>
      <c r="G14080" s="19">
        <f>IF(Movies[[#This Row],[rating]]=0,"",Movies[[#This Row],[rating]])</f>
        <v>5.2</v>
      </c>
      <c r="H14080" s="19" t="str">
        <f>IF(Movies[[#This Row],[rating]]=0,"No Rating","Rated")</f>
        <v>Rated</v>
      </c>
      <c r="I14080" s="16" t="s">
        <v>777</v>
      </c>
      <c r="J14080" s="29" t="s">
        <v>12</v>
      </c>
      <c r="K14080" s="19">
        <v>172.636</v>
      </c>
      <c r="L14080" s="26">
        <v>17</v>
      </c>
    </row>
    <row r="14081" spans="1:12" x14ac:dyDescent="0.3">
      <c r="A14081" s="14">
        <v>1013850</v>
      </c>
      <c r="B14081" s="16" t="s">
        <v>17661</v>
      </c>
      <c r="C14081" s="16" t="s">
        <v>8560</v>
      </c>
      <c r="D14081" s="4">
        <v>45597</v>
      </c>
      <c r="E14081" s="23">
        <v>2024</v>
      </c>
      <c r="F14081" s="19">
        <v>6.7859999999999996</v>
      </c>
      <c r="G14081" s="19">
        <f>IF(Movies[[#This Row],[rating]]=0,"",Movies[[#This Row],[rating]])</f>
        <v>6.7859999999999996</v>
      </c>
      <c r="H14081" s="19" t="str">
        <f>IF(Movies[[#This Row],[rating]]=0,"No Rating","Rated")</f>
        <v>Rated</v>
      </c>
      <c r="I14081" s="16" t="s">
        <v>180</v>
      </c>
      <c r="J14081" s="29" t="s">
        <v>12</v>
      </c>
      <c r="K14081" s="19">
        <v>172.53800000000001</v>
      </c>
      <c r="L14081" s="26">
        <v>594</v>
      </c>
    </row>
    <row r="14082" spans="1:12" x14ac:dyDescent="0.3">
      <c r="A14082" s="14">
        <v>762441</v>
      </c>
      <c r="B14082" s="16" t="s">
        <v>17662</v>
      </c>
      <c r="C14082" s="16" t="s">
        <v>10</v>
      </c>
      <c r="D14082" s="4">
        <v>45469</v>
      </c>
      <c r="E14082" s="23">
        <v>2024</v>
      </c>
      <c r="F14082" s="19">
        <v>6.7</v>
      </c>
      <c r="G14082" s="19">
        <f>IF(Movies[[#This Row],[rating]]=0,"",Movies[[#This Row],[rating]])</f>
        <v>6.7</v>
      </c>
      <c r="H14082" s="19" t="str">
        <f>IF(Movies[[#This Row],[rating]]=0,"No Rating","Rated")</f>
        <v>Rated</v>
      </c>
      <c r="I14082" s="16" t="s">
        <v>1448</v>
      </c>
      <c r="J14082" s="29" t="s">
        <v>12</v>
      </c>
      <c r="K14082" s="19">
        <v>167.982</v>
      </c>
      <c r="L14082" s="26">
        <v>2568</v>
      </c>
    </row>
    <row r="14083" spans="1:12" x14ac:dyDescent="0.3">
      <c r="A14083" s="14">
        <v>1116490</v>
      </c>
      <c r="B14083" s="16" t="s">
        <v>17663</v>
      </c>
      <c r="C14083" s="16" t="s">
        <v>10</v>
      </c>
      <c r="D14083" s="4">
        <v>45408</v>
      </c>
      <c r="E14083" s="23">
        <v>2024</v>
      </c>
      <c r="F14083" s="19">
        <v>6.3</v>
      </c>
      <c r="G14083" s="19">
        <f>IF(Movies[[#This Row],[rating]]=0,"",Movies[[#This Row],[rating]])</f>
        <v>6.3</v>
      </c>
      <c r="H14083" s="19" t="str">
        <f>IF(Movies[[#This Row],[rating]]=0,"No Rating","Rated")</f>
        <v>Rated</v>
      </c>
      <c r="I14083" s="16" t="s">
        <v>193</v>
      </c>
      <c r="J14083" s="29" t="s">
        <v>12</v>
      </c>
      <c r="K14083" s="19">
        <v>167.02500000000001</v>
      </c>
      <c r="L14083" s="26">
        <v>178</v>
      </c>
    </row>
    <row r="14084" spans="1:12" x14ac:dyDescent="0.3">
      <c r="A14084" s="14">
        <v>1299652</v>
      </c>
      <c r="B14084" s="16" t="s">
        <v>17664</v>
      </c>
      <c r="C14084" s="16" t="s">
        <v>10</v>
      </c>
      <c r="D14084" s="4">
        <v>45621</v>
      </c>
      <c r="E14084" s="23">
        <v>2024</v>
      </c>
      <c r="F14084" s="19">
        <v>7.5</v>
      </c>
      <c r="G14084" s="19">
        <f>IF(Movies[[#This Row],[rating]]=0,"",Movies[[#This Row],[rating]])</f>
        <v>7.5</v>
      </c>
      <c r="H14084" s="19" t="str">
        <f>IF(Movies[[#This Row],[rating]]=0,"No Rating","Rated")</f>
        <v>Rated</v>
      </c>
      <c r="I14084" s="16" t="s">
        <v>17665</v>
      </c>
      <c r="J14084" s="29" t="s">
        <v>12</v>
      </c>
      <c r="K14084" s="19">
        <v>166.625</v>
      </c>
      <c r="L14084" s="26">
        <v>93</v>
      </c>
    </row>
    <row r="14085" spans="1:12" x14ac:dyDescent="0.3">
      <c r="A14085" s="14">
        <v>791042</v>
      </c>
      <c r="B14085" s="16" t="s">
        <v>17666</v>
      </c>
      <c r="C14085" s="16" t="s">
        <v>432</v>
      </c>
      <c r="D14085" s="4">
        <v>45597</v>
      </c>
      <c r="E14085" s="23">
        <v>2024</v>
      </c>
      <c r="F14085" s="19">
        <v>5.6</v>
      </c>
      <c r="G14085" s="19">
        <f>IF(Movies[[#This Row],[rating]]=0,"",Movies[[#This Row],[rating]])</f>
        <v>5.6</v>
      </c>
      <c r="H14085" s="19" t="str">
        <f>IF(Movies[[#This Row],[rating]]=0,"No Rating","Rated")</f>
        <v>Rated</v>
      </c>
      <c r="I14085" s="16" t="s">
        <v>910</v>
      </c>
      <c r="J14085" s="29" t="s">
        <v>12</v>
      </c>
      <c r="K14085" s="19">
        <v>166.548</v>
      </c>
      <c r="L14085" s="26">
        <v>54</v>
      </c>
    </row>
    <row r="14086" spans="1:12" x14ac:dyDescent="0.3">
      <c r="A14086" s="14">
        <v>1216191</v>
      </c>
      <c r="B14086" s="16" t="s">
        <v>17667</v>
      </c>
      <c r="C14086" s="16" t="s">
        <v>160</v>
      </c>
      <c r="D14086" s="4">
        <v>45492</v>
      </c>
      <c r="E14086" s="23">
        <v>2024</v>
      </c>
      <c r="F14086" s="19">
        <v>6.6980000000000004</v>
      </c>
      <c r="G14086" s="19">
        <f>IF(Movies[[#This Row],[rating]]=0,"",Movies[[#This Row],[rating]])</f>
        <v>6.6980000000000004</v>
      </c>
      <c r="H14086" s="19" t="str">
        <f>IF(Movies[[#This Row],[rating]]=0,"No Rating","Rated")</f>
        <v>Rated</v>
      </c>
      <c r="I14086" s="16" t="s">
        <v>203</v>
      </c>
      <c r="J14086" s="29" t="s">
        <v>12</v>
      </c>
      <c r="K14086" s="19">
        <v>164.88900000000001</v>
      </c>
      <c r="L14086" s="26">
        <v>420</v>
      </c>
    </row>
    <row r="14087" spans="1:12" x14ac:dyDescent="0.3">
      <c r="A14087" s="14">
        <v>929590</v>
      </c>
      <c r="B14087" s="16" t="s">
        <v>17668</v>
      </c>
      <c r="C14087" s="16" t="s">
        <v>15348</v>
      </c>
      <c r="D14087" s="4">
        <v>45392</v>
      </c>
      <c r="E14087" s="23">
        <v>2024</v>
      </c>
      <c r="F14087" s="19">
        <v>6.9</v>
      </c>
      <c r="G14087" s="19">
        <f>IF(Movies[[#This Row],[rating]]=0,"",Movies[[#This Row],[rating]])</f>
        <v>6.9</v>
      </c>
      <c r="H14087" s="19" t="str">
        <f>IF(Movies[[#This Row],[rating]]=0,"No Rating","Rated")</f>
        <v>Rated</v>
      </c>
      <c r="I14087" s="16" t="s">
        <v>2920</v>
      </c>
      <c r="J14087" s="29" t="s">
        <v>12</v>
      </c>
      <c r="K14087" s="19">
        <v>164.80500000000001</v>
      </c>
      <c r="L14087" s="26">
        <v>3373</v>
      </c>
    </row>
    <row r="14088" spans="1:12" x14ac:dyDescent="0.3">
      <c r="A14088" s="14">
        <v>1357459</v>
      </c>
      <c r="B14088" s="16" t="s">
        <v>17669</v>
      </c>
      <c r="C14088" s="16" t="s">
        <v>3926</v>
      </c>
      <c r="D14088" s="4">
        <v>45576</v>
      </c>
      <c r="E14088" s="23">
        <v>2024</v>
      </c>
      <c r="F14088" s="19">
        <v>6</v>
      </c>
      <c r="G14088" s="19">
        <f>IF(Movies[[#This Row],[rating]]=0,"",Movies[[#This Row],[rating]])</f>
        <v>6</v>
      </c>
      <c r="H14088" s="19" t="str">
        <f>IF(Movies[[#This Row],[rating]]=0,"No Rating","Rated")</f>
        <v>Rated</v>
      </c>
      <c r="I14088" s="16" t="s">
        <v>33</v>
      </c>
      <c r="J14088" s="29" t="s">
        <v>3927</v>
      </c>
      <c r="K14088" s="19">
        <v>164.77500000000001</v>
      </c>
      <c r="L14088" s="26">
        <v>8</v>
      </c>
    </row>
    <row r="14089" spans="1:12" x14ac:dyDescent="0.3">
      <c r="A14089" s="14">
        <v>1125510</v>
      </c>
      <c r="B14089" s="16" t="s">
        <v>17670</v>
      </c>
      <c r="C14089" s="16" t="s">
        <v>51</v>
      </c>
      <c r="D14089" s="4">
        <v>45562</v>
      </c>
      <c r="E14089" s="23">
        <v>2024</v>
      </c>
      <c r="F14089" s="19">
        <v>5.6</v>
      </c>
      <c r="G14089" s="19">
        <f>IF(Movies[[#This Row],[rating]]=0,"",Movies[[#This Row],[rating]])</f>
        <v>5.6</v>
      </c>
      <c r="H14089" s="19" t="str">
        <f>IF(Movies[[#This Row],[rating]]=0,"No Rating","Rated")</f>
        <v>Rated</v>
      </c>
      <c r="I14089" s="16" t="s">
        <v>2585</v>
      </c>
      <c r="J14089" s="29" t="s">
        <v>34</v>
      </c>
      <c r="K14089" s="19">
        <v>163.15799999999999</v>
      </c>
      <c r="L14089" s="26">
        <v>1112</v>
      </c>
    </row>
    <row r="14090" spans="1:12" x14ac:dyDescent="0.3">
      <c r="A14090" s="14">
        <v>1276945</v>
      </c>
      <c r="B14090" s="16" t="s">
        <v>17671</v>
      </c>
      <c r="C14090" s="16" t="s">
        <v>1540</v>
      </c>
      <c r="D14090" s="4">
        <v>45645</v>
      </c>
      <c r="E14090" s="23">
        <v>2024</v>
      </c>
      <c r="F14090" s="19">
        <v>5.7</v>
      </c>
      <c r="G14090" s="19">
        <f>IF(Movies[[#This Row],[rating]]=0,"",Movies[[#This Row],[rating]])</f>
        <v>5.7</v>
      </c>
      <c r="H14090" s="19" t="str">
        <f>IF(Movies[[#This Row],[rating]]=0,"No Rating","Rated")</f>
        <v>Rated</v>
      </c>
      <c r="I14090" s="16" t="s">
        <v>12424</v>
      </c>
      <c r="J14090" s="29" t="s">
        <v>605</v>
      </c>
      <c r="K14090" s="19">
        <v>160.006</v>
      </c>
      <c r="L14090" s="26">
        <v>104</v>
      </c>
    </row>
    <row r="14091" spans="1:12" x14ac:dyDescent="0.3">
      <c r="A14091" s="14">
        <v>1242372</v>
      </c>
      <c r="B14091" s="16" t="s">
        <v>17672</v>
      </c>
      <c r="C14091" s="16" t="s">
        <v>411</v>
      </c>
      <c r="D14091" s="4">
        <v>45491</v>
      </c>
      <c r="E14091" s="23">
        <v>2024</v>
      </c>
      <c r="F14091" s="19">
        <v>6.6</v>
      </c>
      <c r="G14091" s="19">
        <f>IF(Movies[[#This Row],[rating]]=0,"",Movies[[#This Row],[rating]])</f>
        <v>6.6</v>
      </c>
      <c r="H14091" s="19" t="str">
        <f>IF(Movies[[#This Row],[rating]]=0,"No Rating","Rated")</f>
        <v>Rated</v>
      </c>
      <c r="I14091" s="16" t="s">
        <v>2707</v>
      </c>
      <c r="J14091" s="29" t="s">
        <v>342</v>
      </c>
      <c r="K14091" s="19">
        <v>159.755</v>
      </c>
      <c r="L14091" s="26">
        <v>64</v>
      </c>
    </row>
    <row r="14092" spans="1:12" x14ac:dyDescent="0.3">
      <c r="A14092" s="14">
        <v>1215185</v>
      </c>
      <c r="B14092" s="16" t="s">
        <v>17673</v>
      </c>
      <c r="C14092" s="16" t="s">
        <v>51</v>
      </c>
      <c r="D14092" s="4">
        <v>45576</v>
      </c>
      <c r="E14092" s="23">
        <v>2024</v>
      </c>
      <c r="F14092" s="19">
        <v>7.3449999999999998</v>
      </c>
      <c r="G14092" s="19">
        <f>IF(Movies[[#This Row],[rating]]=0,"",Movies[[#This Row],[rating]])</f>
        <v>7.3449999999999998</v>
      </c>
      <c r="H14092" s="19" t="str">
        <f>IF(Movies[[#This Row],[rating]]=0,"No Rating","Rated")</f>
        <v>Rated</v>
      </c>
      <c r="I14092" s="16" t="s">
        <v>199</v>
      </c>
      <c r="J14092" s="29" t="s">
        <v>34</v>
      </c>
      <c r="K14092" s="19">
        <v>157.66999999999999</v>
      </c>
      <c r="L14092" s="26">
        <v>100</v>
      </c>
    </row>
    <row r="14093" spans="1:12" x14ac:dyDescent="0.3">
      <c r="A14093" s="14">
        <v>1129598</v>
      </c>
      <c r="B14093" s="16" t="s">
        <v>9095</v>
      </c>
      <c r="C14093" s="16" t="s">
        <v>10</v>
      </c>
      <c r="D14093" s="4">
        <v>45366</v>
      </c>
      <c r="E14093" s="23">
        <v>2024</v>
      </c>
      <c r="F14093" s="19">
        <v>6.2</v>
      </c>
      <c r="G14093" s="19">
        <f>IF(Movies[[#This Row],[rating]]=0,"",Movies[[#This Row],[rating]])</f>
        <v>6.2</v>
      </c>
      <c r="H14093" s="19" t="str">
        <f>IF(Movies[[#This Row],[rating]]=0,"No Rating","Rated")</f>
        <v>Rated</v>
      </c>
      <c r="I14093" s="16" t="s">
        <v>13022</v>
      </c>
      <c r="J14093" s="29" t="s">
        <v>12</v>
      </c>
      <c r="K14093" s="19">
        <v>153.68199999999999</v>
      </c>
      <c r="L14093" s="26">
        <v>307</v>
      </c>
    </row>
    <row r="14094" spans="1:12" x14ac:dyDescent="0.3">
      <c r="A14094" s="14">
        <v>1354627</v>
      </c>
      <c r="B14094" s="16" t="s">
        <v>17674</v>
      </c>
      <c r="C14094" s="16" t="s">
        <v>10</v>
      </c>
      <c r="D14094" s="4">
        <v>45575</v>
      </c>
      <c r="E14094" s="23">
        <v>2024</v>
      </c>
      <c r="F14094" s="19">
        <v>7.1</v>
      </c>
      <c r="G14094" s="19">
        <f>IF(Movies[[#This Row],[rating]]=0,"",Movies[[#This Row],[rating]])</f>
        <v>7.1</v>
      </c>
      <c r="H14094" s="19" t="str">
        <f>IF(Movies[[#This Row],[rating]]=0,"No Rating","Rated")</f>
        <v>Rated</v>
      </c>
      <c r="I14094" s="16" t="s">
        <v>17675</v>
      </c>
      <c r="J14094" s="29" t="s">
        <v>12</v>
      </c>
      <c r="K14094" s="19">
        <v>150.29900000000001</v>
      </c>
      <c r="L14094" s="26">
        <v>78</v>
      </c>
    </row>
    <row r="14095" spans="1:12" x14ac:dyDescent="0.3">
      <c r="A14095" s="14">
        <v>1123278</v>
      </c>
      <c r="B14095" s="16" t="s">
        <v>17676</v>
      </c>
      <c r="C14095" s="16" t="s">
        <v>10</v>
      </c>
      <c r="D14095" s="4">
        <v>45422</v>
      </c>
      <c r="E14095" s="23">
        <v>2024</v>
      </c>
      <c r="F14095" s="19">
        <v>5.0999999999999996</v>
      </c>
      <c r="G14095" s="19">
        <f>IF(Movies[[#This Row],[rating]]=0,"",Movies[[#This Row],[rating]])</f>
        <v>5.0999999999999996</v>
      </c>
      <c r="H14095" s="19" t="str">
        <f>IF(Movies[[#This Row],[rating]]=0,"No Rating","Rated")</f>
        <v>Rated</v>
      </c>
      <c r="I14095" s="16" t="s">
        <v>166</v>
      </c>
      <c r="J14095" s="29" t="s">
        <v>12</v>
      </c>
      <c r="K14095" s="19">
        <v>147.161</v>
      </c>
      <c r="L14095" s="26">
        <v>29</v>
      </c>
    </row>
    <row r="14096" spans="1:12" x14ac:dyDescent="0.3">
      <c r="A14096" s="14">
        <v>592983</v>
      </c>
      <c r="B14096" s="16" t="s">
        <v>2131</v>
      </c>
      <c r="C14096" s="16" t="s">
        <v>521</v>
      </c>
      <c r="D14096" s="4">
        <v>45618</v>
      </c>
      <c r="E14096" s="23">
        <v>2024</v>
      </c>
      <c r="F14096" s="19">
        <v>6.7</v>
      </c>
      <c r="G14096" s="19">
        <f>IF(Movies[[#This Row],[rating]]=0,"",Movies[[#This Row],[rating]])</f>
        <v>6.7</v>
      </c>
      <c r="H14096" s="19" t="str">
        <f>IF(Movies[[#This Row],[rating]]=0,"No Rating","Rated")</f>
        <v>Rated</v>
      </c>
      <c r="I14096" s="16" t="s">
        <v>17677</v>
      </c>
      <c r="J14096" s="29" t="s">
        <v>12</v>
      </c>
      <c r="K14096" s="19">
        <v>145.578</v>
      </c>
      <c r="L14096" s="26">
        <v>232</v>
      </c>
    </row>
    <row r="14097" spans="1:12" x14ac:dyDescent="0.3">
      <c r="A14097" s="14">
        <v>1029281</v>
      </c>
      <c r="B14097" s="16" t="s">
        <v>17678</v>
      </c>
      <c r="C14097" s="16" t="s">
        <v>10</v>
      </c>
      <c r="D14097" s="4">
        <v>45526</v>
      </c>
      <c r="E14097" s="23">
        <v>2024</v>
      </c>
      <c r="F14097" s="19">
        <v>6.9</v>
      </c>
      <c r="G14097" s="19">
        <f>IF(Movies[[#This Row],[rating]]=0,"",Movies[[#This Row],[rating]])</f>
        <v>6.9</v>
      </c>
      <c r="H14097" s="19" t="str">
        <f>IF(Movies[[#This Row],[rating]]=0,"No Rating","Rated")</f>
        <v>Rated</v>
      </c>
      <c r="I14097" s="16" t="s">
        <v>44</v>
      </c>
      <c r="J14097" s="29" t="s">
        <v>12</v>
      </c>
      <c r="K14097" s="19">
        <v>145.02600000000001</v>
      </c>
      <c r="L14097" s="26">
        <v>429</v>
      </c>
    </row>
    <row r="14098" spans="1:12" x14ac:dyDescent="0.3">
      <c r="A14098" s="14">
        <v>1147710</v>
      </c>
      <c r="B14098" s="16" t="s">
        <v>17679</v>
      </c>
      <c r="C14098" s="16" t="s">
        <v>94</v>
      </c>
      <c r="D14098" s="4">
        <v>45464</v>
      </c>
      <c r="E14098" s="23">
        <v>2024</v>
      </c>
      <c r="F14098" s="19">
        <v>6.4</v>
      </c>
      <c r="G14098" s="19">
        <f>IF(Movies[[#This Row],[rating]]=0,"",Movies[[#This Row],[rating]])</f>
        <v>6.4</v>
      </c>
      <c r="H14098" s="19" t="str">
        <f>IF(Movies[[#This Row],[rating]]=0,"No Rating","Rated")</f>
        <v>Rated</v>
      </c>
      <c r="I14098" s="16" t="s">
        <v>95</v>
      </c>
      <c r="J14098" s="29" t="s">
        <v>96</v>
      </c>
      <c r="K14098" s="19">
        <v>144.99</v>
      </c>
      <c r="L14098" s="26">
        <v>94</v>
      </c>
    </row>
    <row r="14099" spans="1:12" x14ac:dyDescent="0.3">
      <c r="A14099" s="14">
        <v>1064028</v>
      </c>
      <c r="B14099" s="16" t="s">
        <v>17680</v>
      </c>
      <c r="C14099" s="16" t="s">
        <v>10</v>
      </c>
      <c r="D14099" s="4">
        <v>45519</v>
      </c>
      <c r="E14099" s="23">
        <v>2024</v>
      </c>
      <c r="F14099" s="19">
        <v>6.6769999999999996</v>
      </c>
      <c r="G14099" s="19">
        <f>IF(Movies[[#This Row],[rating]]=0,"",Movies[[#This Row],[rating]])</f>
        <v>6.6769999999999996</v>
      </c>
      <c r="H14099" s="19" t="str">
        <f>IF(Movies[[#This Row],[rating]]=0,"No Rating","Rated")</f>
        <v>Rated</v>
      </c>
      <c r="I14099" s="16" t="s">
        <v>1367</v>
      </c>
      <c r="J14099" s="29" t="s">
        <v>12</v>
      </c>
      <c r="K14099" s="19">
        <v>144.482</v>
      </c>
      <c r="L14099" s="26">
        <v>633</v>
      </c>
    </row>
    <row r="14100" spans="1:12" x14ac:dyDescent="0.3">
      <c r="A14100" s="14">
        <v>726139</v>
      </c>
      <c r="B14100" s="16" t="s">
        <v>17681</v>
      </c>
      <c r="C14100" s="16" t="s">
        <v>94</v>
      </c>
      <c r="D14100" s="4">
        <v>45484</v>
      </c>
      <c r="E14100" s="23">
        <v>2024</v>
      </c>
      <c r="F14100" s="19">
        <v>7</v>
      </c>
      <c r="G14100" s="19">
        <f>IF(Movies[[#This Row],[rating]]=0,"",Movies[[#This Row],[rating]])</f>
        <v>7</v>
      </c>
      <c r="H14100" s="19" t="str">
        <f>IF(Movies[[#This Row],[rating]]=0,"No Rating","Rated")</f>
        <v>Rated</v>
      </c>
      <c r="I14100" s="16" t="s">
        <v>17682</v>
      </c>
      <c r="J14100" s="29" t="s">
        <v>96</v>
      </c>
      <c r="K14100" s="19">
        <v>142.14599999999999</v>
      </c>
      <c r="L14100" s="26">
        <v>328</v>
      </c>
    </row>
    <row r="14101" spans="1:12" x14ac:dyDescent="0.3">
      <c r="A14101" s="14">
        <v>1111873</v>
      </c>
      <c r="B14101" s="16" t="s">
        <v>12149</v>
      </c>
      <c r="C14101" s="16" t="s">
        <v>10</v>
      </c>
      <c r="D14101" s="4">
        <v>45398</v>
      </c>
      <c r="E14101" s="23">
        <v>2024</v>
      </c>
      <c r="F14101" s="19">
        <v>6.8</v>
      </c>
      <c r="G14101" s="19">
        <f>IF(Movies[[#This Row],[rating]]=0,"",Movies[[#This Row],[rating]])</f>
        <v>6.8</v>
      </c>
      <c r="H14101" s="19" t="str">
        <f>IF(Movies[[#This Row],[rating]]=0,"No Rating","Rated")</f>
        <v>Rated</v>
      </c>
      <c r="I14101" s="16" t="s">
        <v>132</v>
      </c>
      <c r="J14101" s="29" t="s">
        <v>12</v>
      </c>
      <c r="K14101" s="19">
        <v>140.702</v>
      </c>
      <c r="L14101" s="26">
        <v>1424</v>
      </c>
    </row>
    <row r="14102" spans="1:12" x14ac:dyDescent="0.3">
      <c r="A14102" s="14">
        <v>1154215</v>
      </c>
      <c r="B14102" s="16" t="s">
        <v>17683</v>
      </c>
      <c r="C14102" s="16" t="s">
        <v>108</v>
      </c>
      <c r="D14102" s="4">
        <v>45476</v>
      </c>
      <c r="E14102" s="23">
        <v>2024</v>
      </c>
      <c r="F14102" s="19">
        <v>6.2</v>
      </c>
      <c r="G14102" s="19">
        <f>IF(Movies[[#This Row],[rating]]=0,"",Movies[[#This Row],[rating]])</f>
        <v>6.2</v>
      </c>
      <c r="H14102" s="19" t="str">
        <f>IF(Movies[[#This Row],[rating]]=0,"No Rating","Rated")</f>
        <v>Rated</v>
      </c>
      <c r="I14102" s="16" t="s">
        <v>193</v>
      </c>
      <c r="J14102" s="29" t="s">
        <v>110</v>
      </c>
      <c r="K14102" s="19">
        <v>139.72200000000001</v>
      </c>
      <c r="L14102" s="26">
        <v>100</v>
      </c>
    </row>
    <row r="14103" spans="1:12" x14ac:dyDescent="0.3">
      <c r="A14103" s="14">
        <v>359410</v>
      </c>
      <c r="B14103" s="16" t="s">
        <v>17684</v>
      </c>
      <c r="C14103" s="16" t="s">
        <v>10</v>
      </c>
      <c r="D14103" s="4">
        <v>45359</v>
      </c>
      <c r="E14103" s="23">
        <v>2024</v>
      </c>
      <c r="F14103" s="19">
        <v>6.9</v>
      </c>
      <c r="G14103" s="19">
        <f>IF(Movies[[#This Row],[rating]]=0,"",Movies[[#This Row],[rating]])</f>
        <v>6.9</v>
      </c>
      <c r="H14103" s="19" t="str">
        <f>IF(Movies[[#This Row],[rating]]=0,"No Rating","Rated")</f>
        <v>Rated</v>
      </c>
      <c r="I14103" s="16" t="s">
        <v>193</v>
      </c>
      <c r="J14103" s="29" t="s">
        <v>12</v>
      </c>
      <c r="K14103" s="19">
        <v>138.398</v>
      </c>
      <c r="L14103" s="26">
        <v>2430</v>
      </c>
    </row>
    <row r="14104" spans="1:12" x14ac:dyDescent="0.3">
      <c r="A14104" s="14">
        <v>1171640</v>
      </c>
      <c r="B14104" s="16" t="s">
        <v>17685</v>
      </c>
      <c r="C14104" s="16" t="s">
        <v>838</v>
      </c>
      <c r="D14104" s="4">
        <v>45615</v>
      </c>
      <c r="E14104" s="23">
        <v>2024</v>
      </c>
      <c r="F14104" s="19">
        <v>6.093</v>
      </c>
      <c r="G14104" s="19">
        <f>IF(Movies[[#This Row],[rating]]=0,"",Movies[[#This Row],[rating]])</f>
        <v>6.093</v>
      </c>
      <c r="H14104" s="19" t="str">
        <f>IF(Movies[[#This Row],[rating]]=0,"No Rating","Rated")</f>
        <v>Rated</v>
      </c>
      <c r="I14104" s="16" t="s">
        <v>889</v>
      </c>
      <c r="J14104" s="29" t="s">
        <v>110</v>
      </c>
      <c r="K14104" s="19">
        <v>138.364</v>
      </c>
      <c r="L14104" s="26">
        <v>124</v>
      </c>
    </row>
    <row r="14105" spans="1:12" x14ac:dyDescent="0.3">
      <c r="A14105" s="14">
        <v>1278263</v>
      </c>
      <c r="B14105" s="16" t="s">
        <v>17686</v>
      </c>
      <c r="C14105" s="16" t="s">
        <v>654</v>
      </c>
      <c r="D14105" s="4">
        <v>45553</v>
      </c>
      <c r="E14105" s="23">
        <v>2024</v>
      </c>
      <c r="F14105" s="19">
        <v>7.7</v>
      </c>
      <c r="G14105" s="19">
        <f>IF(Movies[[#This Row],[rating]]=0,"",Movies[[#This Row],[rating]])</f>
        <v>7.7</v>
      </c>
      <c r="H14105" s="19" t="str">
        <f>IF(Movies[[#This Row],[rating]]=0,"No Rating","Rated")</f>
        <v>Rated</v>
      </c>
      <c r="I14105" s="16" t="s">
        <v>542</v>
      </c>
      <c r="J14105" s="29" t="s">
        <v>110</v>
      </c>
      <c r="K14105" s="19">
        <v>138.08600000000001</v>
      </c>
      <c r="L14105" s="26">
        <v>222</v>
      </c>
    </row>
    <row r="14106" spans="1:12" x14ac:dyDescent="0.3">
      <c r="A14106" s="14">
        <v>1247597</v>
      </c>
      <c r="B14106" s="16" t="s">
        <v>17687</v>
      </c>
      <c r="C14106" s="16" t="s">
        <v>51</v>
      </c>
      <c r="D14106" s="4">
        <v>45596</v>
      </c>
      <c r="E14106" s="23">
        <v>2024</v>
      </c>
      <c r="F14106" s="19">
        <v>7.1</v>
      </c>
      <c r="G14106" s="19">
        <f>IF(Movies[[#This Row],[rating]]=0,"",Movies[[#This Row],[rating]])</f>
        <v>7.1</v>
      </c>
      <c r="H14106" s="19" t="str">
        <f>IF(Movies[[#This Row],[rating]]=0,"No Rating","Rated")</f>
        <v>Rated</v>
      </c>
      <c r="I14106" s="16" t="s">
        <v>49</v>
      </c>
      <c r="J14106" s="29" t="s">
        <v>1262</v>
      </c>
      <c r="K14106" s="19">
        <v>136.53200000000001</v>
      </c>
      <c r="L14106" s="26">
        <v>10</v>
      </c>
    </row>
    <row r="14107" spans="1:12" x14ac:dyDescent="0.3">
      <c r="A14107" s="14">
        <v>1001311</v>
      </c>
      <c r="B14107" s="16" t="s">
        <v>17688</v>
      </c>
      <c r="C14107" s="16" t="s">
        <v>108</v>
      </c>
      <c r="D14107" s="4">
        <v>45447</v>
      </c>
      <c r="E14107" s="23">
        <v>2024</v>
      </c>
      <c r="F14107" s="19">
        <v>6</v>
      </c>
      <c r="G14107" s="19">
        <f>IF(Movies[[#This Row],[rating]]=0,"",Movies[[#This Row],[rating]])</f>
        <v>6</v>
      </c>
      <c r="H14107" s="19" t="str">
        <f>IF(Movies[[#This Row],[rating]]=0,"No Rating","Rated")</f>
        <v>Rated</v>
      </c>
      <c r="I14107" s="16" t="s">
        <v>3002</v>
      </c>
      <c r="J14107" s="29" t="s">
        <v>110</v>
      </c>
      <c r="K14107" s="19">
        <v>135.30500000000001</v>
      </c>
      <c r="L14107" s="26">
        <v>1255</v>
      </c>
    </row>
    <row r="14108" spans="1:12" x14ac:dyDescent="0.3">
      <c r="A14108" s="14">
        <v>1371727</v>
      </c>
      <c r="B14108" s="16" t="s">
        <v>17689</v>
      </c>
      <c r="C14108" s="16" t="s">
        <v>10</v>
      </c>
      <c r="D14108" s="4">
        <v>45580</v>
      </c>
      <c r="E14108" s="23">
        <v>2024</v>
      </c>
      <c r="F14108" s="19">
        <v>7.2</v>
      </c>
      <c r="G14108" s="19">
        <f>IF(Movies[[#This Row],[rating]]=0,"",Movies[[#This Row],[rating]])</f>
        <v>7.2</v>
      </c>
      <c r="H14108" s="19" t="str">
        <f>IF(Movies[[#This Row],[rating]]=0,"No Rating","Rated")</f>
        <v>Rated</v>
      </c>
      <c r="I14108" s="16" t="s">
        <v>17690</v>
      </c>
      <c r="J14108" s="29" t="s">
        <v>12</v>
      </c>
      <c r="K14108" s="19">
        <v>134.93100000000001</v>
      </c>
      <c r="L14108" s="26">
        <v>153</v>
      </c>
    </row>
    <row r="14109" spans="1:12" x14ac:dyDescent="0.3">
      <c r="A14109" s="14">
        <v>995803</v>
      </c>
      <c r="B14109" s="16" t="s">
        <v>17691</v>
      </c>
      <c r="C14109" s="16" t="s">
        <v>10</v>
      </c>
      <c r="D14109" s="4">
        <v>45468</v>
      </c>
      <c r="E14109" s="23">
        <v>2024</v>
      </c>
      <c r="F14109" s="19">
        <v>5</v>
      </c>
      <c r="G14109" s="19">
        <f>IF(Movies[[#This Row],[rating]]=0,"",Movies[[#This Row],[rating]])</f>
        <v>5</v>
      </c>
      <c r="H14109" s="19" t="str">
        <f>IF(Movies[[#This Row],[rating]]=0,"No Rating","Rated")</f>
        <v>Rated</v>
      </c>
      <c r="I14109" s="16" t="s">
        <v>17692</v>
      </c>
      <c r="J14109" s="29" t="s">
        <v>12</v>
      </c>
      <c r="K14109" s="19">
        <v>133.56100000000001</v>
      </c>
      <c r="L14109" s="26">
        <v>47</v>
      </c>
    </row>
    <row r="14110" spans="1:12" x14ac:dyDescent="0.3">
      <c r="A14110" s="14">
        <v>437342</v>
      </c>
      <c r="B14110" s="16" t="s">
        <v>17693</v>
      </c>
      <c r="C14110" s="16" t="s">
        <v>10</v>
      </c>
      <c r="D14110" s="4">
        <v>45385</v>
      </c>
      <c r="E14110" s="23">
        <v>2024</v>
      </c>
      <c r="F14110" s="19">
        <v>6.8</v>
      </c>
      <c r="G14110" s="19">
        <f>IF(Movies[[#This Row],[rating]]=0,"",Movies[[#This Row],[rating]])</f>
        <v>6.8</v>
      </c>
      <c r="H14110" s="19" t="str">
        <f>IF(Movies[[#This Row],[rating]]=0,"No Rating","Rated")</f>
        <v>Rated</v>
      </c>
      <c r="I14110" s="16" t="s">
        <v>468</v>
      </c>
      <c r="J14110" s="29" t="s">
        <v>12</v>
      </c>
      <c r="K14110" s="19">
        <v>131.488</v>
      </c>
      <c r="L14110" s="26">
        <v>1027</v>
      </c>
    </row>
    <row r="14111" spans="1:12" x14ac:dyDescent="0.3">
      <c r="A14111" s="14">
        <v>866398</v>
      </c>
      <c r="B14111" s="16" t="s">
        <v>17694</v>
      </c>
      <c r="C14111" s="16" t="s">
        <v>14</v>
      </c>
      <c r="D14111" s="4">
        <v>45299</v>
      </c>
      <c r="E14111" s="23">
        <v>2024</v>
      </c>
      <c r="F14111" s="19">
        <v>7.3369999999999997</v>
      </c>
      <c r="G14111" s="19">
        <f>IF(Movies[[#This Row],[rating]]=0,"",Movies[[#This Row],[rating]])</f>
        <v>7.3369999999999997</v>
      </c>
      <c r="H14111" s="19" t="str">
        <f>IF(Movies[[#This Row],[rating]]=0,"No Rating","Rated")</f>
        <v>Rated</v>
      </c>
      <c r="I14111" s="16" t="s">
        <v>1249</v>
      </c>
      <c r="J14111" s="29" t="s">
        <v>12</v>
      </c>
      <c r="K14111" s="19">
        <v>130.60300000000001</v>
      </c>
      <c r="L14111" s="26">
        <v>3387</v>
      </c>
    </row>
    <row r="14112" spans="1:12" x14ac:dyDescent="0.3">
      <c r="A14112" s="14">
        <v>1014505</v>
      </c>
      <c r="B14112" s="16" t="s">
        <v>17695</v>
      </c>
      <c r="C14112" s="16" t="s">
        <v>144</v>
      </c>
      <c r="D14112" s="4">
        <v>45555</v>
      </c>
      <c r="E14112" s="23">
        <v>2024</v>
      </c>
      <c r="F14112" s="19">
        <v>7.2560000000000002</v>
      </c>
      <c r="G14112" s="19">
        <f>IF(Movies[[#This Row],[rating]]=0,"",Movies[[#This Row],[rating]])</f>
        <v>7.2560000000000002</v>
      </c>
      <c r="H14112" s="19" t="str">
        <f>IF(Movies[[#This Row],[rating]]=0,"No Rating","Rated")</f>
        <v>Rated</v>
      </c>
      <c r="I14112" s="16" t="s">
        <v>17696</v>
      </c>
      <c r="J14112" s="29" t="s">
        <v>146</v>
      </c>
      <c r="K14112" s="19">
        <v>128.51900000000001</v>
      </c>
      <c r="L14112" s="26">
        <v>41</v>
      </c>
    </row>
    <row r="14113" spans="1:12" x14ac:dyDescent="0.3">
      <c r="A14113" s="14">
        <v>1167271</v>
      </c>
      <c r="B14113" s="16" t="s">
        <v>17697</v>
      </c>
      <c r="C14113" s="16" t="s">
        <v>17698</v>
      </c>
      <c r="D14113" s="4">
        <v>45554</v>
      </c>
      <c r="E14113" s="23">
        <v>2024</v>
      </c>
      <c r="F14113" s="19">
        <v>6.2</v>
      </c>
      <c r="G14113" s="19">
        <f>IF(Movies[[#This Row],[rating]]=0,"",Movies[[#This Row],[rating]])</f>
        <v>6.2</v>
      </c>
      <c r="H14113" s="19" t="str">
        <f>IF(Movies[[#This Row],[rating]]=0,"No Rating","Rated")</f>
        <v>Rated</v>
      </c>
      <c r="I14113" s="16" t="s">
        <v>616</v>
      </c>
      <c r="J14113" s="29" t="s">
        <v>12</v>
      </c>
      <c r="K14113" s="19">
        <v>124.992</v>
      </c>
      <c r="L14113" s="26">
        <v>154</v>
      </c>
    </row>
    <row r="14114" spans="1:12" x14ac:dyDescent="0.3">
      <c r="A14114" s="14">
        <v>1397347</v>
      </c>
      <c r="B14114" s="16" t="s">
        <v>17699</v>
      </c>
      <c r="C14114" s="16" t="s">
        <v>10</v>
      </c>
      <c r="D14114" s="4">
        <v>45640</v>
      </c>
      <c r="E14114" s="23">
        <v>2024</v>
      </c>
      <c r="F14114" s="19">
        <v>7.2</v>
      </c>
      <c r="G14114" s="19">
        <f>IF(Movies[[#This Row],[rating]]=0,"",Movies[[#This Row],[rating]])</f>
        <v>7.2</v>
      </c>
      <c r="H14114" s="19" t="str">
        <f>IF(Movies[[#This Row],[rating]]=0,"No Rating","Rated")</f>
        <v>Rated</v>
      </c>
      <c r="I14114" s="16" t="s">
        <v>777</v>
      </c>
      <c r="J14114" s="29" t="s">
        <v>12</v>
      </c>
      <c r="K14114" s="19">
        <v>124.82</v>
      </c>
      <c r="L14114" s="26">
        <v>39</v>
      </c>
    </row>
    <row r="14115" spans="1:12" x14ac:dyDescent="0.3">
      <c r="A14115" s="14">
        <v>1208491</v>
      </c>
      <c r="B14115" s="16" t="s">
        <v>17700</v>
      </c>
      <c r="C14115" s="16" t="s">
        <v>114</v>
      </c>
      <c r="D14115" s="4">
        <v>45407</v>
      </c>
      <c r="E14115" s="23">
        <v>2024</v>
      </c>
      <c r="F14115" s="19">
        <v>5.0999999999999996</v>
      </c>
      <c r="G14115" s="19">
        <f>IF(Movies[[#This Row],[rating]]=0,"",Movies[[#This Row],[rating]])</f>
        <v>5.0999999999999996</v>
      </c>
      <c r="H14115" s="19" t="str">
        <f>IF(Movies[[#This Row],[rating]]=0,"No Rating","Rated")</f>
        <v>Rated</v>
      </c>
      <c r="I14115" s="16" t="s">
        <v>2142</v>
      </c>
      <c r="J14115" s="29" t="s">
        <v>110</v>
      </c>
      <c r="K14115" s="19">
        <v>124.65300000000001</v>
      </c>
      <c r="L14115" s="26">
        <v>10</v>
      </c>
    </row>
    <row r="14116" spans="1:12" x14ac:dyDescent="0.3">
      <c r="A14116" s="14">
        <v>1226578</v>
      </c>
      <c r="B14116" s="16" t="s">
        <v>17701</v>
      </c>
      <c r="C14116" s="16" t="s">
        <v>172</v>
      </c>
      <c r="D14116" s="4">
        <v>45483</v>
      </c>
      <c r="E14116" s="23">
        <v>2024</v>
      </c>
      <c r="F14116" s="19">
        <v>6.6</v>
      </c>
      <c r="G14116" s="19">
        <f>IF(Movies[[#This Row],[rating]]=0,"",Movies[[#This Row],[rating]])</f>
        <v>6.6</v>
      </c>
      <c r="H14116" s="19" t="str">
        <f>IF(Movies[[#This Row],[rating]]=0,"No Rating","Rated")</f>
        <v>Rated</v>
      </c>
      <c r="I14116" s="16" t="s">
        <v>44</v>
      </c>
      <c r="J14116" s="29" t="s">
        <v>12</v>
      </c>
      <c r="K14116" s="19">
        <v>124.282</v>
      </c>
      <c r="L14116" s="26">
        <v>1857</v>
      </c>
    </row>
    <row r="14117" spans="1:12" x14ac:dyDescent="0.3">
      <c r="A14117" s="14">
        <v>1276210</v>
      </c>
      <c r="B14117" s="16" t="s">
        <v>17702</v>
      </c>
      <c r="C14117" s="16" t="s">
        <v>51</v>
      </c>
      <c r="D14117" s="4">
        <v>45534</v>
      </c>
      <c r="E14117" s="23">
        <v>2024</v>
      </c>
      <c r="F14117" s="19">
        <v>5.4</v>
      </c>
      <c r="G14117" s="19">
        <f>IF(Movies[[#This Row],[rating]]=0,"",Movies[[#This Row],[rating]])</f>
        <v>5.4</v>
      </c>
      <c r="H14117" s="19" t="str">
        <f>IF(Movies[[#This Row],[rating]]=0,"No Rating","Rated")</f>
        <v>Rated</v>
      </c>
      <c r="I14117" s="16" t="s">
        <v>203</v>
      </c>
      <c r="J14117" s="29" t="s">
        <v>34</v>
      </c>
      <c r="K14117" s="19">
        <v>122.788</v>
      </c>
      <c r="L14117" s="26">
        <v>42</v>
      </c>
    </row>
    <row r="14118" spans="1:12" x14ac:dyDescent="0.3">
      <c r="A14118" s="14">
        <v>588648</v>
      </c>
      <c r="B14118" s="16" t="s">
        <v>17703</v>
      </c>
      <c r="C14118" s="16" t="s">
        <v>17704</v>
      </c>
      <c r="D14118" s="4">
        <v>45393</v>
      </c>
      <c r="E14118" s="23">
        <v>2024</v>
      </c>
      <c r="F14118" s="19">
        <v>7.6</v>
      </c>
      <c r="G14118" s="19">
        <f>IF(Movies[[#This Row],[rating]]=0,"",Movies[[#This Row],[rating]])</f>
        <v>7.6</v>
      </c>
      <c r="H14118" s="19" t="str">
        <f>IF(Movies[[#This Row],[rating]]=0,"No Rating","Rated")</f>
        <v>Rated</v>
      </c>
      <c r="I14118" s="16" t="s">
        <v>17705</v>
      </c>
      <c r="J14118" s="29" t="s">
        <v>342</v>
      </c>
      <c r="K14118" s="19">
        <v>121.393</v>
      </c>
      <c r="L14118" s="26">
        <v>175</v>
      </c>
    </row>
    <row r="14119" spans="1:12" x14ac:dyDescent="0.3">
      <c r="A14119" s="14">
        <v>976576</v>
      </c>
      <c r="B14119" s="16" t="s">
        <v>17706</v>
      </c>
      <c r="C14119" s="16" t="s">
        <v>108</v>
      </c>
      <c r="D14119" s="4">
        <v>45560</v>
      </c>
      <c r="E14119" s="23">
        <v>2024</v>
      </c>
      <c r="F14119" s="19">
        <v>5</v>
      </c>
      <c r="G14119" s="19">
        <f>IF(Movies[[#This Row],[rating]]=0,"",Movies[[#This Row],[rating]])</f>
        <v>5</v>
      </c>
      <c r="H14119" s="19" t="str">
        <f>IF(Movies[[#This Row],[rating]]=0,"No Rating","Rated")</f>
        <v>Rated</v>
      </c>
      <c r="I14119" s="16" t="s">
        <v>52</v>
      </c>
      <c r="J14119" s="29" t="s">
        <v>12</v>
      </c>
      <c r="K14119" s="19">
        <v>120.955</v>
      </c>
      <c r="L14119" s="26">
        <v>49</v>
      </c>
    </row>
    <row r="14120" spans="1:12" x14ac:dyDescent="0.3">
      <c r="A14120" s="14">
        <v>1278099</v>
      </c>
      <c r="B14120" s="16" t="s">
        <v>17707</v>
      </c>
      <c r="C14120" s="16" t="s">
        <v>74</v>
      </c>
      <c r="D14120" s="4">
        <v>45512</v>
      </c>
      <c r="E14120" s="23">
        <v>2024</v>
      </c>
      <c r="F14120" s="19">
        <v>6.75</v>
      </c>
      <c r="G14120" s="19">
        <f>IF(Movies[[#This Row],[rating]]=0,"",Movies[[#This Row],[rating]])</f>
        <v>6.75</v>
      </c>
      <c r="H14120" s="19" t="str">
        <f>IF(Movies[[#This Row],[rating]]=0,"No Rating","Rated")</f>
        <v>Rated</v>
      </c>
      <c r="I14120" s="16" t="s">
        <v>30</v>
      </c>
      <c r="J14120" s="29" t="s">
        <v>34</v>
      </c>
      <c r="K14120" s="19">
        <v>119.866</v>
      </c>
      <c r="L14120" s="26">
        <v>122</v>
      </c>
    </row>
    <row r="14121" spans="1:12" x14ac:dyDescent="0.3">
      <c r="A14121" s="14">
        <v>1087822</v>
      </c>
      <c r="B14121" s="16" t="s">
        <v>17708</v>
      </c>
      <c r="C14121" s="16" t="s">
        <v>1627</v>
      </c>
      <c r="D14121" s="4">
        <v>45533</v>
      </c>
      <c r="E14121" s="23">
        <v>2024</v>
      </c>
      <c r="F14121" s="19">
        <v>5.3</v>
      </c>
      <c r="G14121" s="19">
        <f>IF(Movies[[#This Row],[rating]]=0,"",Movies[[#This Row],[rating]])</f>
        <v>5.3</v>
      </c>
      <c r="H14121" s="19" t="str">
        <f>IF(Movies[[#This Row],[rating]]=0,"No Rating","Rated")</f>
        <v>Rated</v>
      </c>
      <c r="I14121" s="16" t="s">
        <v>4419</v>
      </c>
      <c r="J14121" s="29" t="s">
        <v>12</v>
      </c>
      <c r="K14121" s="19">
        <v>119.029</v>
      </c>
      <c r="L14121" s="26">
        <v>367</v>
      </c>
    </row>
    <row r="14122" spans="1:12" x14ac:dyDescent="0.3">
      <c r="A14122" s="14">
        <v>1408248</v>
      </c>
      <c r="B14122" s="16" t="s">
        <v>17709</v>
      </c>
      <c r="C14122" s="16" t="s">
        <v>94</v>
      </c>
      <c r="D14122" s="4">
        <v>45638</v>
      </c>
      <c r="E14122" s="23">
        <v>2024</v>
      </c>
      <c r="F14122" s="19">
        <v>6</v>
      </c>
      <c r="G14122" s="19">
        <f>IF(Movies[[#This Row],[rating]]=0,"",Movies[[#This Row],[rating]])</f>
        <v>6</v>
      </c>
      <c r="H14122" s="19" t="str">
        <f>IF(Movies[[#This Row],[rating]]=0,"No Rating","Rated")</f>
        <v>Rated</v>
      </c>
      <c r="I14122" s="16" t="s">
        <v>1845</v>
      </c>
      <c r="J14122" s="29" t="s">
        <v>3786</v>
      </c>
      <c r="K14122" s="19">
        <v>118.96599999999999</v>
      </c>
      <c r="L14122" s="26">
        <v>41</v>
      </c>
    </row>
    <row r="14123" spans="1:12" x14ac:dyDescent="0.3">
      <c r="A14123" s="14">
        <v>1114513</v>
      </c>
      <c r="B14123" s="16" t="s">
        <v>5518</v>
      </c>
      <c r="C14123" s="16" t="s">
        <v>10</v>
      </c>
      <c r="D14123" s="4">
        <v>45546</v>
      </c>
      <c r="E14123" s="23">
        <v>2024</v>
      </c>
      <c r="F14123" s="19">
        <v>7.3</v>
      </c>
      <c r="G14123" s="19">
        <f>IF(Movies[[#This Row],[rating]]=0,"",Movies[[#This Row],[rating]])</f>
        <v>7.3</v>
      </c>
      <c r="H14123" s="19" t="str">
        <f>IF(Movies[[#This Row],[rating]]=0,"No Rating","Rated")</f>
        <v>Rated</v>
      </c>
      <c r="I14123" s="16" t="s">
        <v>132</v>
      </c>
      <c r="J14123" s="29" t="s">
        <v>12</v>
      </c>
      <c r="K14123" s="19">
        <v>118.93</v>
      </c>
      <c r="L14123" s="26">
        <v>1311</v>
      </c>
    </row>
    <row r="14124" spans="1:12" x14ac:dyDescent="0.3">
      <c r="A14124" s="14">
        <v>889737</v>
      </c>
      <c r="B14124" s="16" t="s">
        <v>17710</v>
      </c>
      <c r="C14124" s="16" t="s">
        <v>10</v>
      </c>
      <c r="D14124" s="4">
        <v>45566</v>
      </c>
      <c r="E14124" s="23">
        <v>2024</v>
      </c>
      <c r="F14124" s="19">
        <v>5.4889999999999999</v>
      </c>
      <c r="G14124" s="19">
        <f>IF(Movies[[#This Row],[rating]]=0,"",Movies[[#This Row],[rating]])</f>
        <v>5.4889999999999999</v>
      </c>
      <c r="H14124" s="19" t="str">
        <f>IF(Movies[[#This Row],[rating]]=0,"No Rating","Rated")</f>
        <v>Rated</v>
      </c>
      <c r="I14124" s="16" t="s">
        <v>199</v>
      </c>
      <c r="J14124" s="29" t="s">
        <v>12</v>
      </c>
      <c r="K14124" s="19">
        <v>118.738</v>
      </c>
      <c r="L14124" s="26">
        <v>2190</v>
      </c>
    </row>
    <row r="14125" spans="1:12" x14ac:dyDescent="0.3">
      <c r="A14125" s="14">
        <v>1291559</v>
      </c>
      <c r="B14125" s="16" t="s">
        <v>17711</v>
      </c>
      <c r="C14125" s="16" t="s">
        <v>144</v>
      </c>
      <c r="D14125" s="4">
        <v>45469</v>
      </c>
      <c r="E14125" s="23">
        <v>2024</v>
      </c>
      <c r="F14125" s="19">
        <v>8.4</v>
      </c>
      <c r="G14125" s="19">
        <f>IF(Movies[[#This Row],[rating]]=0,"",Movies[[#This Row],[rating]])</f>
        <v>8.4</v>
      </c>
      <c r="H14125" s="19" t="str">
        <f>IF(Movies[[#This Row],[rating]]=0,"No Rating","Rated")</f>
        <v>Rated</v>
      </c>
      <c r="I14125" s="16" t="s">
        <v>52</v>
      </c>
      <c r="J14125" s="29" t="s">
        <v>146</v>
      </c>
      <c r="K14125" s="19">
        <v>118.44799999999999</v>
      </c>
      <c r="L14125" s="26">
        <v>140</v>
      </c>
    </row>
    <row r="14126" spans="1:12" x14ac:dyDescent="0.3">
      <c r="A14126" s="14">
        <v>1221404</v>
      </c>
      <c r="B14126" s="16" t="s">
        <v>17712</v>
      </c>
      <c r="C14126" s="16" t="s">
        <v>144</v>
      </c>
      <c r="D14126" s="4">
        <v>45513</v>
      </c>
      <c r="E14126" s="23">
        <v>2024</v>
      </c>
      <c r="F14126" s="19">
        <v>5.6749999999999998</v>
      </c>
      <c r="G14126" s="19">
        <f>IF(Movies[[#This Row],[rating]]=0,"",Movies[[#This Row],[rating]])</f>
        <v>5.6749999999999998</v>
      </c>
      <c r="H14126" s="19" t="str">
        <f>IF(Movies[[#This Row],[rating]]=0,"No Rating","Rated")</f>
        <v>Rated</v>
      </c>
      <c r="I14126" s="16" t="s">
        <v>1688</v>
      </c>
      <c r="J14126" s="29" t="s">
        <v>146</v>
      </c>
      <c r="K14126" s="19">
        <v>117.99299999999999</v>
      </c>
      <c r="L14126" s="26">
        <v>20</v>
      </c>
    </row>
    <row r="14127" spans="1:12" x14ac:dyDescent="0.3">
      <c r="A14127" s="14">
        <v>974262</v>
      </c>
      <c r="B14127" s="16" t="s">
        <v>17713</v>
      </c>
      <c r="C14127" s="16" t="s">
        <v>10</v>
      </c>
      <c r="D14127" s="4">
        <v>45484</v>
      </c>
      <c r="E14127" s="23">
        <v>2024</v>
      </c>
      <c r="F14127" s="19">
        <v>6.9</v>
      </c>
      <c r="G14127" s="19">
        <f>IF(Movies[[#This Row],[rating]]=0,"",Movies[[#This Row],[rating]])</f>
        <v>6.9</v>
      </c>
      <c r="H14127" s="19" t="str">
        <f>IF(Movies[[#This Row],[rating]]=0,"No Rating","Rated")</f>
        <v>Rated</v>
      </c>
      <c r="I14127" s="16" t="s">
        <v>17714</v>
      </c>
      <c r="J14127" s="29" t="s">
        <v>12</v>
      </c>
      <c r="K14127" s="19">
        <v>116.11499999999999</v>
      </c>
      <c r="L14127" s="26">
        <v>395</v>
      </c>
    </row>
    <row r="14128" spans="1:12" x14ac:dyDescent="0.3">
      <c r="A14128" s="14">
        <v>1287717</v>
      </c>
      <c r="B14128" s="16" t="s">
        <v>17715</v>
      </c>
      <c r="C14128" s="16" t="s">
        <v>17716</v>
      </c>
      <c r="D14128" s="4">
        <v>45510</v>
      </c>
      <c r="E14128" s="23">
        <v>2024</v>
      </c>
      <c r="F14128" s="19">
        <v>7</v>
      </c>
      <c r="G14128" s="19">
        <f>IF(Movies[[#This Row],[rating]]=0,"",Movies[[#This Row],[rating]])</f>
        <v>7</v>
      </c>
      <c r="H14128" s="19" t="str">
        <f>IF(Movies[[#This Row],[rating]]=0,"No Rating","Rated")</f>
        <v>Rated</v>
      </c>
      <c r="I14128" s="16" t="s">
        <v>468</v>
      </c>
      <c r="J14128" s="29" t="s">
        <v>34</v>
      </c>
      <c r="K14128" s="19">
        <v>115.58799999999999</v>
      </c>
      <c r="L14128" s="26">
        <v>129</v>
      </c>
    </row>
    <row r="14129" spans="1:12" x14ac:dyDescent="0.3">
      <c r="A14129" s="14">
        <v>1155095</v>
      </c>
      <c r="B14129" s="16" t="s">
        <v>17717</v>
      </c>
      <c r="C14129" s="16" t="s">
        <v>1845</v>
      </c>
      <c r="D14129" s="4">
        <v>45457</v>
      </c>
      <c r="E14129" s="23">
        <v>2024</v>
      </c>
      <c r="F14129" s="19">
        <v>5.3</v>
      </c>
      <c r="G14129" s="19">
        <f>IF(Movies[[#This Row],[rating]]=0,"",Movies[[#This Row],[rating]])</f>
        <v>5.3</v>
      </c>
      <c r="H14129" s="19" t="str">
        <f>IF(Movies[[#This Row],[rating]]=0,"No Rating","Rated")</f>
        <v>Rated</v>
      </c>
      <c r="I14129" s="16" t="s">
        <v>2439</v>
      </c>
      <c r="J14129" s="29" t="s">
        <v>12</v>
      </c>
      <c r="K14129" s="19">
        <v>115.479</v>
      </c>
      <c r="L14129" s="26">
        <v>35</v>
      </c>
    </row>
    <row r="14130" spans="1:12" x14ac:dyDescent="0.3">
      <c r="A14130" s="14">
        <v>718821</v>
      </c>
      <c r="B14130" s="16" t="s">
        <v>17718</v>
      </c>
      <c r="C14130" s="16" t="s">
        <v>10</v>
      </c>
      <c r="D14130" s="4">
        <v>45483</v>
      </c>
      <c r="E14130" s="23">
        <v>2024</v>
      </c>
      <c r="F14130" s="19">
        <v>6.9</v>
      </c>
      <c r="G14130" s="19">
        <f>IF(Movies[[#This Row],[rating]]=0,"",Movies[[#This Row],[rating]])</f>
        <v>6.9</v>
      </c>
      <c r="H14130" s="19" t="str">
        <f>IF(Movies[[#This Row],[rating]]=0,"No Rating","Rated")</f>
        <v>Rated</v>
      </c>
      <c r="I14130" s="16" t="s">
        <v>193</v>
      </c>
      <c r="J14130" s="29" t="s">
        <v>12</v>
      </c>
      <c r="K14130" s="19">
        <v>115.30500000000001</v>
      </c>
      <c r="L14130" s="26">
        <v>2254</v>
      </c>
    </row>
    <row r="14131" spans="1:12" x14ac:dyDescent="0.3">
      <c r="A14131" s="14">
        <v>1329336</v>
      </c>
      <c r="B14131" s="16" t="s">
        <v>17719</v>
      </c>
      <c r="C14131" s="16" t="s">
        <v>10</v>
      </c>
      <c r="D14131" s="4">
        <v>45567</v>
      </c>
      <c r="E14131" s="23">
        <v>2024</v>
      </c>
      <c r="F14131" s="19">
        <v>7</v>
      </c>
      <c r="G14131" s="19">
        <f>IF(Movies[[#This Row],[rating]]=0,"",Movies[[#This Row],[rating]])</f>
        <v>7</v>
      </c>
      <c r="H14131" s="19" t="str">
        <f>IF(Movies[[#This Row],[rating]]=0,"No Rating","Rated")</f>
        <v>Rated</v>
      </c>
      <c r="I14131" s="16" t="s">
        <v>642</v>
      </c>
      <c r="J14131" s="29" t="s">
        <v>12</v>
      </c>
      <c r="K14131" s="19">
        <v>114.74</v>
      </c>
      <c r="L14131" s="26">
        <v>111</v>
      </c>
    </row>
    <row r="14132" spans="1:12" x14ac:dyDescent="0.3">
      <c r="A14132" s="14">
        <v>1079091</v>
      </c>
      <c r="B14132" s="16" t="s">
        <v>17720</v>
      </c>
      <c r="C14132" s="16" t="s">
        <v>10</v>
      </c>
      <c r="D14132" s="4">
        <v>45511</v>
      </c>
      <c r="E14132" s="23">
        <v>2024</v>
      </c>
      <c r="F14132" s="19">
        <v>7.0709999999999997</v>
      </c>
      <c r="G14132" s="19">
        <f>IF(Movies[[#This Row],[rating]]=0,"",Movies[[#This Row],[rating]])</f>
        <v>7.0709999999999997</v>
      </c>
      <c r="H14132" s="19" t="str">
        <f>IF(Movies[[#This Row],[rating]]=0,"No Rating","Rated")</f>
        <v>Rated</v>
      </c>
      <c r="I14132" s="16" t="s">
        <v>33</v>
      </c>
      <c r="J14132" s="29" t="s">
        <v>12</v>
      </c>
      <c r="K14132" s="19">
        <v>113.18</v>
      </c>
      <c r="L14132" s="26">
        <v>1471</v>
      </c>
    </row>
    <row r="14133" spans="1:12" x14ac:dyDescent="0.3">
      <c r="A14133" s="14">
        <v>1222248</v>
      </c>
      <c r="B14133" s="16" t="s">
        <v>17721</v>
      </c>
      <c r="C14133" s="16" t="s">
        <v>263</v>
      </c>
      <c r="D14133" s="4">
        <v>45595</v>
      </c>
      <c r="E14133" s="23">
        <v>2024</v>
      </c>
      <c r="F14133" s="19">
        <v>7.1</v>
      </c>
      <c r="G14133" s="19">
        <f>IF(Movies[[#This Row],[rating]]=0,"",Movies[[#This Row],[rating]])</f>
        <v>7.1</v>
      </c>
      <c r="H14133" s="19" t="str">
        <f>IF(Movies[[#This Row],[rating]]=0,"No Rating","Rated")</f>
        <v>Rated</v>
      </c>
      <c r="I14133" s="16" t="s">
        <v>2487</v>
      </c>
      <c r="J14133" s="29" t="s">
        <v>265</v>
      </c>
      <c r="K14133" s="19">
        <v>113.127</v>
      </c>
      <c r="L14133" s="26">
        <v>251</v>
      </c>
    </row>
    <row r="14134" spans="1:12" x14ac:dyDescent="0.3">
      <c r="A14134" s="14">
        <v>976734</v>
      </c>
      <c r="B14134" s="16" t="s">
        <v>17722</v>
      </c>
      <c r="C14134" s="16" t="s">
        <v>14</v>
      </c>
      <c r="D14134" s="4">
        <v>45575</v>
      </c>
      <c r="E14134" s="23">
        <v>2024</v>
      </c>
      <c r="F14134" s="19">
        <v>6.2</v>
      </c>
      <c r="G14134" s="19">
        <f>IF(Movies[[#This Row],[rating]]=0,"",Movies[[#This Row],[rating]])</f>
        <v>6.2</v>
      </c>
      <c r="H14134" s="19" t="str">
        <f>IF(Movies[[#This Row],[rating]]=0,"No Rating","Rated")</f>
        <v>Rated</v>
      </c>
      <c r="I14134" s="16" t="s">
        <v>95</v>
      </c>
      <c r="J14134" s="29" t="s">
        <v>12</v>
      </c>
      <c r="K14134" s="19">
        <v>112.532</v>
      </c>
      <c r="L14134" s="26">
        <v>392</v>
      </c>
    </row>
    <row r="14135" spans="1:12" x14ac:dyDescent="0.3">
      <c r="A14135" s="14">
        <v>1084863</v>
      </c>
      <c r="B14135" s="16" t="s">
        <v>17723</v>
      </c>
      <c r="C14135" s="16" t="s">
        <v>838</v>
      </c>
      <c r="D14135" s="4">
        <v>45406</v>
      </c>
      <c r="E14135" s="23">
        <v>2024</v>
      </c>
      <c r="F14135" s="19">
        <v>6.2</v>
      </c>
      <c r="G14135" s="19">
        <f>IF(Movies[[#This Row],[rating]]=0,"",Movies[[#This Row],[rating]])</f>
        <v>6.2</v>
      </c>
      <c r="H14135" s="19" t="str">
        <f>IF(Movies[[#This Row],[rating]]=0,"No Rating","Rated")</f>
        <v>Rated</v>
      </c>
      <c r="I14135" s="16" t="s">
        <v>15526</v>
      </c>
      <c r="J14135" s="29" t="s">
        <v>110</v>
      </c>
      <c r="K14135" s="19">
        <v>111.625</v>
      </c>
      <c r="L14135" s="26">
        <v>144</v>
      </c>
    </row>
    <row r="14136" spans="1:12" x14ac:dyDescent="0.3">
      <c r="A14136" s="14">
        <v>1124641</v>
      </c>
      <c r="B14136" s="16" t="s">
        <v>17724</v>
      </c>
      <c r="C14136" s="16" t="s">
        <v>14</v>
      </c>
      <c r="D14136" s="4">
        <v>45554</v>
      </c>
      <c r="E14136" s="23">
        <v>2024</v>
      </c>
      <c r="F14136" s="19">
        <v>5.7</v>
      </c>
      <c r="G14136" s="19">
        <f>IF(Movies[[#This Row],[rating]]=0,"",Movies[[#This Row],[rating]])</f>
        <v>5.7</v>
      </c>
      <c r="H14136" s="19" t="str">
        <f>IF(Movies[[#This Row],[rating]]=0,"No Rating","Rated")</f>
        <v>Rated</v>
      </c>
      <c r="I14136" s="16" t="s">
        <v>193</v>
      </c>
      <c r="J14136" s="29" t="s">
        <v>12</v>
      </c>
      <c r="K14136" s="19">
        <v>111.11</v>
      </c>
      <c r="L14136" s="26">
        <v>118</v>
      </c>
    </row>
    <row r="14137" spans="1:12" x14ac:dyDescent="0.3">
      <c r="A14137" s="14">
        <v>938614</v>
      </c>
      <c r="B14137" s="16" t="s">
        <v>17725</v>
      </c>
      <c r="C14137" s="16" t="s">
        <v>17726</v>
      </c>
      <c r="D14137" s="4">
        <v>45370</v>
      </c>
      <c r="E14137" s="23">
        <v>2024</v>
      </c>
      <c r="F14137" s="19">
        <v>7.173</v>
      </c>
      <c r="G14137" s="19">
        <f>IF(Movies[[#This Row],[rating]]=0,"",Movies[[#This Row],[rating]])</f>
        <v>7.173</v>
      </c>
      <c r="H14137" s="19" t="str">
        <f>IF(Movies[[#This Row],[rating]]=0,"No Rating","Rated")</f>
        <v>Rated</v>
      </c>
      <c r="I14137" s="16" t="s">
        <v>468</v>
      </c>
      <c r="J14137" s="29" t="s">
        <v>12</v>
      </c>
      <c r="K14137" s="19">
        <v>109.706</v>
      </c>
      <c r="L14137" s="26">
        <v>1396</v>
      </c>
    </row>
    <row r="14138" spans="1:12" x14ac:dyDescent="0.3">
      <c r="A14138" s="14">
        <v>1331375</v>
      </c>
      <c r="B14138" s="16" t="s">
        <v>17727</v>
      </c>
      <c r="C14138" s="16" t="s">
        <v>12471</v>
      </c>
      <c r="D14138" s="4">
        <v>45576</v>
      </c>
      <c r="E14138" s="23">
        <v>2024</v>
      </c>
      <c r="F14138" s="19">
        <v>7</v>
      </c>
      <c r="G14138" s="19">
        <f>IF(Movies[[#This Row],[rating]]=0,"",Movies[[#This Row],[rating]])</f>
        <v>7</v>
      </c>
      <c r="H14138" s="19" t="str">
        <f>IF(Movies[[#This Row],[rating]]=0,"No Rating","Rated")</f>
        <v>Rated</v>
      </c>
      <c r="I14138" s="16" t="s">
        <v>193</v>
      </c>
      <c r="J14138" s="29" t="s">
        <v>12</v>
      </c>
      <c r="K14138" s="19">
        <v>109.181</v>
      </c>
      <c r="L14138" s="26">
        <v>114</v>
      </c>
    </row>
    <row r="14139" spans="1:12" x14ac:dyDescent="0.3">
      <c r="A14139" s="14">
        <v>1181863</v>
      </c>
      <c r="B14139" s="16" t="s">
        <v>17728</v>
      </c>
      <c r="C14139" s="16" t="s">
        <v>10</v>
      </c>
      <c r="D14139" s="4">
        <v>45306</v>
      </c>
      <c r="E14139" s="23">
        <v>2024</v>
      </c>
      <c r="F14139" s="19">
        <v>7.9</v>
      </c>
      <c r="G14139" s="19">
        <f>IF(Movies[[#This Row],[rating]]=0,"",Movies[[#This Row],[rating]])</f>
        <v>7.9</v>
      </c>
      <c r="H14139" s="19" t="str">
        <f>IF(Movies[[#This Row],[rating]]=0,"No Rating","Rated")</f>
        <v>Rated</v>
      </c>
      <c r="I14139" s="16" t="s">
        <v>2297</v>
      </c>
      <c r="J14139" s="29" t="s">
        <v>12</v>
      </c>
      <c r="K14139" s="19">
        <v>109.01900000000001</v>
      </c>
      <c r="L14139" s="26">
        <v>16</v>
      </c>
    </row>
    <row r="14140" spans="1:12" x14ac:dyDescent="0.3">
      <c r="A14140" s="14">
        <v>728949</v>
      </c>
      <c r="B14140" s="16" t="s">
        <v>17729</v>
      </c>
      <c r="C14140" s="16" t="s">
        <v>10</v>
      </c>
      <c r="D14140" s="4">
        <v>45632</v>
      </c>
      <c r="E14140" s="23">
        <v>2024</v>
      </c>
      <c r="F14140" s="19">
        <v>5.806</v>
      </c>
      <c r="G14140" s="19">
        <f>IF(Movies[[#This Row],[rating]]=0,"",Movies[[#This Row],[rating]])</f>
        <v>5.806</v>
      </c>
      <c r="H14140" s="19" t="str">
        <f>IF(Movies[[#This Row],[rating]]=0,"No Rating","Rated")</f>
        <v>Rated</v>
      </c>
      <c r="I14140" s="16" t="s">
        <v>30</v>
      </c>
      <c r="J14140" s="29" t="s">
        <v>12</v>
      </c>
      <c r="K14140" s="19">
        <v>108.649</v>
      </c>
      <c r="L14140" s="26">
        <v>219</v>
      </c>
    </row>
    <row r="14141" spans="1:12" x14ac:dyDescent="0.3">
      <c r="A14141" s="14">
        <v>974250</v>
      </c>
      <c r="B14141" s="16" t="s">
        <v>17730</v>
      </c>
      <c r="C14141" s="16" t="s">
        <v>10</v>
      </c>
      <c r="D14141" s="4">
        <v>45527</v>
      </c>
      <c r="E14141" s="23">
        <v>2024</v>
      </c>
      <c r="F14141" s="19">
        <v>6.0570000000000004</v>
      </c>
      <c r="G14141" s="19">
        <f>IF(Movies[[#This Row],[rating]]=0,"",Movies[[#This Row],[rating]])</f>
        <v>6.0570000000000004</v>
      </c>
      <c r="H14141" s="19" t="str">
        <f>IF(Movies[[#This Row],[rating]]=0,"No Rating","Rated")</f>
        <v>Rated</v>
      </c>
      <c r="I14141" s="16" t="s">
        <v>10416</v>
      </c>
      <c r="J14141" s="29" t="s">
        <v>12</v>
      </c>
      <c r="K14141" s="19">
        <v>106.96899999999999</v>
      </c>
      <c r="L14141" s="26">
        <v>140</v>
      </c>
    </row>
    <row r="14142" spans="1:12" x14ac:dyDescent="0.3">
      <c r="A14142" s="14">
        <v>365177</v>
      </c>
      <c r="B14142" s="16" t="s">
        <v>17731</v>
      </c>
      <c r="C14142" s="16" t="s">
        <v>9508</v>
      </c>
      <c r="D14142" s="4">
        <v>45511</v>
      </c>
      <c r="E14142" s="23">
        <v>2024</v>
      </c>
      <c r="F14142" s="19">
        <v>5.7</v>
      </c>
      <c r="G14142" s="19">
        <f>IF(Movies[[#This Row],[rating]]=0,"",Movies[[#This Row],[rating]])</f>
        <v>5.7</v>
      </c>
      <c r="H14142" s="19" t="str">
        <f>IF(Movies[[#This Row],[rating]]=0,"No Rating","Rated")</f>
        <v>Rated</v>
      </c>
      <c r="I14142" s="16" t="s">
        <v>17732</v>
      </c>
      <c r="J14142" s="29" t="s">
        <v>12</v>
      </c>
      <c r="K14142" s="19">
        <v>106.53700000000001</v>
      </c>
      <c r="L14142" s="26">
        <v>1041</v>
      </c>
    </row>
    <row r="14143" spans="1:12" x14ac:dyDescent="0.3">
      <c r="A14143" s="14">
        <v>1079485</v>
      </c>
      <c r="B14143" s="16" t="s">
        <v>17733</v>
      </c>
      <c r="C14143" s="16" t="s">
        <v>416</v>
      </c>
      <c r="D14143" s="4">
        <v>45377</v>
      </c>
      <c r="E14143" s="23">
        <v>2024</v>
      </c>
      <c r="F14143" s="19">
        <v>6.0259999999999998</v>
      </c>
      <c r="G14143" s="19">
        <f>IF(Movies[[#This Row],[rating]]=0,"",Movies[[#This Row],[rating]])</f>
        <v>6.0259999999999998</v>
      </c>
      <c r="H14143" s="19" t="str">
        <f>IF(Movies[[#This Row],[rating]]=0,"No Rating","Rated")</f>
        <v>Rated</v>
      </c>
      <c r="I14143" s="16" t="s">
        <v>132</v>
      </c>
      <c r="J14143" s="29" t="s">
        <v>12</v>
      </c>
      <c r="K14143" s="19">
        <v>106.518</v>
      </c>
      <c r="L14143" s="26">
        <v>342</v>
      </c>
    </row>
    <row r="14144" spans="1:12" x14ac:dyDescent="0.3">
      <c r="A14144" s="14">
        <v>814889</v>
      </c>
      <c r="B14144" s="16" t="s">
        <v>17734</v>
      </c>
      <c r="C14144" s="16" t="s">
        <v>4493</v>
      </c>
      <c r="D14144" s="4">
        <v>45553</v>
      </c>
      <c r="E14144" s="23">
        <v>2024</v>
      </c>
      <c r="F14144" s="19">
        <v>6.2</v>
      </c>
      <c r="G14144" s="19">
        <f>IF(Movies[[#This Row],[rating]]=0,"",Movies[[#This Row],[rating]])</f>
        <v>6.2</v>
      </c>
      <c r="H14144" s="19" t="str">
        <f>IF(Movies[[#This Row],[rating]]=0,"No Rating","Rated")</f>
        <v>Rated</v>
      </c>
      <c r="I14144" s="16" t="s">
        <v>2735</v>
      </c>
      <c r="J14144" s="29" t="s">
        <v>12</v>
      </c>
      <c r="K14144" s="19">
        <v>106.289</v>
      </c>
      <c r="L14144" s="26">
        <v>369</v>
      </c>
    </row>
    <row r="14145" spans="1:12" x14ac:dyDescent="0.3">
      <c r="A14145" s="14">
        <v>1016848</v>
      </c>
      <c r="B14145" s="16" t="s">
        <v>17735</v>
      </c>
      <c r="C14145" s="16" t="s">
        <v>14</v>
      </c>
      <c r="D14145" s="4">
        <v>45540</v>
      </c>
      <c r="E14145" s="23">
        <v>2024</v>
      </c>
      <c r="F14145" s="19">
        <v>5.3</v>
      </c>
      <c r="G14145" s="19">
        <f>IF(Movies[[#This Row],[rating]]=0,"",Movies[[#This Row],[rating]])</f>
        <v>5.3</v>
      </c>
      <c r="H14145" s="19" t="str">
        <f>IF(Movies[[#This Row],[rating]]=0,"No Rating","Rated")</f>
        <v>Rated</v>
      </c>
      <c r="I14145" s="16" t="s">
        <v>430</v>
      </c>
      <c r="J14145" s="29" t="s">
        <v>12</v>
      </c>
      <c r="K14145" s="19">
        <v>106.212</v>
      </c>
      <c r="L14145" s="26">
        <v>77</v>
      </c>
    </row>
    <row r="14146" spans="1:12" x14ac:dyDescent="0.3">
      <c r="A14146" s="14">
        <v>1096197</v>
      </c>
      <c r="B14146" s="16" t="s">
        <v>17736</v>
      </c>
      <c r="C14146" s="16" t="s">
        <v>416</v>
      </c>
      <c r="D14146" s="4">
        <v>45309</v>
      </c>
      <c r="E14146" s="23">
        <v>2024</v>
      </c>
      <c r="F14146" s="19">
        <v>6.3</v>
      </c>
      <c r="G14146" s="19">
        <f>IF(Movies[[#This Row],[rating]]=0,"",Movies[[#This Row],[rating]])</f>
        <v>6.3</v>
      </c>
      <c r="H14146" s="19" t="str">
        <f>IF(Movies[[#This Row],[rating]]=0,"No Rating","Rated")</f>
        <v>Rated</v>
      </c>
      <c r="I14146" s="16" t="s">
        <v>13417</v>
      </c>
      <c r="J14146" s="29" t="s">
        <v>12</v>
      </c>
      <c r="K14146" s="19">
        <v>105.504</v>
      </c>
      <c r="L14146" s="26">
        <v>998</v>
      </c>
    </row>
    <row r="14147" spans="1:12" x14ac:dyDescent="0.3">
      <c r="A14147" s="14">
        <v>746036</v>
      </c>
      <c r="B14147" s="16" t="s">
        <v>17737</v>
      </c>
      <c r="C14147" s="16" t="s">
        <v>268</v>
      </c>
      <c r="D14147" s="4">
        <v>45406</v>
      </c>
      <c r="E14147" s="23">
        <v>2024</v>
      </c>
      <c r="F14147" s="19">
        <v>7</v>
      </c>
      <c r="G14147" s="19">
        <f>IF(Movies[[#This Row],[rating]]=0,"",Movies[[#This Row],[rating]])</f>
        <v>7</v>
      </c>
      <c r="H14147" s="19" t="str">
        <f>IF(Movies[[#This Row],[rating]]=0,"No Rating","Rated")</f>
        <v>Rated</v>
      </c>
      <c r="I14147" s="16" t="s">
        <v>90</v>
      </c>
      <c r="J14147" s="29" t="s">
        <v>12</v>
      </c>
      <c r="K14147" s="19">
        <v>105.482</v>
      </c>
      <c r="L14147" s="26">
        <v>2810</v>
      </c>
    </row>
    <row r="14148" spans="1:12" x14ac:dyDescent="0.3">
      <c r="A14148" s="14">
        <v>1063877</v>
      </c>
      <c r="B14148" s="16" t="s">
        <v>17738</v>
      </c>
      <c r="C14148" s="16" t="s">
        <v>10</v>
      </c>
      <c r="D14148" s="4">
        <v>45589</v>
      </c>
      <c r="E14148" s="23">
        <v>2024</v>
      </c>
      <c r="F14148" s="19">
        <v>6.4</v>
      </c>
      <c r="G14148" s="19">
        <f>IF(Movies[[#This Row],[rating]]=0,"",Movies[[#This Row],[rating]])</f>
        <v>6.4</v>
      </c>
      <c r="H14148" s="19" t="str">
        <f>IF(Movies[[#This Row],[rating]]=0,"No Rating","Rated")</f>
        <v>Rated</v>
      </c>
      <c r="I14148" s="16" t="s">
        <v>132</v>
      </c>
      <c r="J14148" s="29" t="s">
        <v>12</v>
      </c>
      <c r="K14148" s="19">
        <v>105.306</v>
      </c>
      <c r="L14148" s="26">
        <v>746</v>
      </c>
    </row>
    <row r="14149" spans="1:12" x14ac:dyDescent="0.3">
      <c r="A14149" s="14">
        <v>395817</v>
      </c>
      <c r="B14149" s="16" t="s">
        <v>17739</v>
      </c>
      <c r="C14149" s="16" t="s">
        <v>172</v>
      </c>
      <c r="D14149" s="4">
        <v>45540</v>
      </c>
      <c r="E14149" s="23">
        <v>2024</v>
      </c>
      <c r="F14149" s="19">
        <v>6.4</v>
      </c>
      <c r="G14149" s="19">
        <f>IF(Movies[[#This Row],[rating]]=0,"",Movies[[#This Row],[rating]])</f>
        <v>6.4</v>
      </c>
      <c r="H14149" s="19" t="str">
        <f>IF(Movies[[#This Row],[rating]]=0,"No Rating","Rated")</f>
        <v>Rated</v>
      </c>
      <c r="I14149" s="16" t="s">
        <v>17740</v>
      </c>
      <c r="J14149" s="29" t="s">
        <v>12</v>
      </c>
      <c r="K14149" s="19">
        <v>104.782</v>
      </c>
      <c r="L14149" s="26">
        <v>66</v>
      </c>
    </row>
    <row r="14150" spans="1:12" x14ac:dyDescent="0.3">
      <c r="A14150" s="14">
        <v>917496</v>
      </c>
      <c r="B14150" s="16" t="s">
        <v>17741</v>
      </c>
      <c r="C14150" s="16" t="s">
        <v>10</v>
      </c>
      <c r="D14150" s="4">
        <v>45539</v>
      </c>
      <c r="E14150" s="23">
        <v>2024</v>
      </c>
      <c r="F14150" s="19">
        <v>7.0629999999999997</v>
      </c>
      <c r="G14150" s="19">
        <f>IF(Movies[[#This Row],[rating]]=0,"",Movies[[#This Row],[rating]])</f>
        <v>7.0629999999999997</v>
      </c>
      <c r="H14150" s="19" t="str">
        <f>IF(Movies[[#This Row],[rating]]=0,"No Rating","Rated")</f>
        <v>Rated</v>
      </c>
      <c r="I14150" s="16" t="s">
        <v>4963</v>
      </c>
      <c r="J14150" s="29" t="s">
        <v>12</v>
      </c>
      <c r="K14150" s="19">
        <v>104.42100000000001</v>
      </c>
      <c r="L14150" s="26">
        <v>2345</v>
      </c>
    </row>
    <row r="14151" spans="1:12" x14ac:dyDescent="0.3">
      <c r="A14151" s="14">
        <v>639857</v>
      </c>
      <c r="B14151" s="16" t="s">
        <v>17742</v>
      </c>
      <c r="C14151" s="16" t="s">
        <v>2001</v>
      </c>
      <c r="D14151" s="4">
        <v>45394</v>
      </c>
      <c r="E14151" s="23">
        <v>2024</v>
      </c>
      <c r="F14151" s="19">
        <v>4.9000000000000004</v>
      </c>
      <c r="G14151" s="19">
        <f>IF(Movies[[#This Row],[rating]]=0,"",Movies[[#This Row],[rating]])</f>
        <v>4.9000000000000004</v>
      </c>
      <c r="H14151" s="19" t="str">
        <f>IF(Movies[[#This Row],[rating]]=0,"No Rating","Rated")</f>
        <v>Rated</v>
      </c>
      <c r="I14151" s="16" t="s">
        <v>17743</v>
      </c>
      <c r="J14151" s="29" t="s">
        <v>12</v>
      </c>
      <c r="K14151" s="19">
        <v>103.7</v>
      </c>
      <c r="L14151" s="26">
        <v>14</v>
      </c>
    </row>
    <row r="14152" spans="1:12" x14ac:dyDescent="0.3">
      <c r="A14152" s="14">
        <v>507241</v>
      </c>
      <c r="B14152" s="16" t="s">
        <v>17744</v>
      </c>
      <c r="C14152" s="16" t="s">
        <v>17745</v>
      </c>
      <c r="D14152" s="4">
        <v>45547</v>
      </c>
      <c r="E14152" s="23">
        <v>2024</v>
      </c>
      <c r="F14152" s="19">
        <v>6.4</v>
      </c>
      <c r="G14152" s="19">
        <f>IF(Movies[[#This Row],[rating]]=0,"",Movies[[#This Row],[rating]])</f>
        <v>6.4</v>
      </c>
      <c r="H14152" s="19" t="str">
        <f>IF(Movies[[#This Row],[rating]]=0,"No Rating","Rated")</f>
        <v>Rated</v>
      </c>
      <c r="I14152" s="16" t="s">
        <v>244</v>
      </c>
      <c r="J14152" s="29" t="s">
        <v>12</v>
      </c>
      <c r="K14152" s="19">
        <v>103.631</v>
      </c>
      <c r="L14152" s="26">
        <v>364</v>
      </c>
    </row>
    <row r="14153" spans="1:12" x14ac:dyDescent="0.3">
      <c r="A14153" s="14">
        <v>1100099</v>
      </c>
      <c r="B14153" s="16" t="s">
        <v>17746</v>
      </c>
      <c r="C14153" s="16" t="s">
        <v>416</v>
      </c>
      <c r="D14153" s="4">
        <v>45575</v>
      </c>
      <c r="E14153" s="23">
        <v>2024</v>
      </c>
      <c r="F14153" s="19">
        <v>7.4</v>
      </c>
      <c r="G14153" s="19">
        <f>IF(Movies[[#This Row],[rating]]=0,"",Movies[[#This Row],[rating]])</f>
        <v>7.4</v>
      </c>
      <c r="H14153" s="19" t="str">
        <f>IF(Movies[[#This Row],[rating]]=0,"No Rating","Rated")</f>
        <v>Rated</v>
      </c>
      <c r="I14153" s="16" t="s">
        <v>52</v>
      </c>
      <c r="J14153" s="29" t="s">
        <v>12</v>
      </c>
      <c r="K14153" s="19">
        <v>103.251</v>
      </c>
      <c r="L14153" s="26">
        <v>697</v>
      </c>
    </row>
    <row r="14154" spans="1:12" x14ac:dyDescent="0.3">
      <c r="A14154" s="14">
        <v>1104844</v>
      </c>
      <c r="B14154" s="16" t="s">
        <v>17747</v>
      </c>
      <c r="C14154" s="16" t="s">
        <v>144</v>
      </c>
      <c r="D14154" s="4">
        <v>45401</v>
      </c>
      <c r="E14154" s="23">
        <v>2024</v>
      </c>
      <c r="F14154" s="19">
        <v>7.3620000000000001</v>
      </c>
      <c r="G14154" s="19">
        <f>IF(Movies[[#This Row],[rating]]=0,"",Movies[[#This Row],[rating]])</f>
        <v>7.3620000000000001</v>
      </c>
      <c r="H14154" s="19" t="str">
        <f>IF(Movies[[#This Row],[rating]]=0,"No Rating","Rated")</f>
        <v>Rated</v>
      </c>
      <c r="I14154" s="16" t="s">
        <v>4273</v>
      </c>
      <c r="J14154" s="29" t="s">
        <v>146</v>
      </c>
      <c r="K14154" s="19">
        <v>100.65300000000001</v>
      </c>
      <c r="L14154" s="26">
        <v>170</v>
      </c>
    </row>
    <row r="14155" spans="1:12" x14ac:dyDescent="0.3">
      <c r="A14155" s="14">
        <v>1082195</v>
      </c>
      <c r="B14155" s="16" t="s">
        <v>17748</v>
      </c>
      <c r="C14155" s="16" t="s">
        <v>14</v>
      </c>
      <c r="D14155" s="4">
        <v>45631</v>
      </c>
      <c r="E14155" s="23">
        <v>2024</v>
      </c>
      <c r="F14155" s="19">
        <v>6.6429999999999998</v>
      </c>
      <c r="G14155" s="19">
        <f>IF(Movies[[#This Row],[rating]]=0,"",Movies[[#This Row],[rating]])</f>
        <v>6.6429999999999998</v>
      </c>
      <c r="H14155" s="19" t="str">
        <f>IF(Movies[[#This Row],[rating]]=0,"No Rating","Rated")</f>
        <v>Rated</v>
      </c>
      <c r="I14155" s="16" t="s">
        <v>56</v>
      </c>
      <c r="J14155" s="29" t="s">
        <v>12</v>
      </c>
      <c r="K14155" s="19">
        <v>100.267</v>
      </c>
      <c r="L14155" s="26">
        <v>450</v>
      </c>
    </row>
    <row r="14156" spans="1:12" x14ac:dyDescent="0.3">
      <c r="A14156" s="14">
        <v>1215162</v>
      </c>
      <c r="B14156" s="16" t="s">
        <v>17749</v>
      </c>
      <c r="C14156" s="16" t="s">
        <v>2265</v>
      </c>
      <c r="D14156" s="4">
        <v>45559</v>
      </c>
      <c r="E14156" s="23">
        <v>2024</v>
      </c>
      <c r="F14156" s="19">
        <v>6.7</v>
      </c>
      <c r="G14156" s="19">
        <f>IF(Movies[[#This Row],[rating]]=0,"",Movies[[#This Row],[rating]])</f>
        <v>6.7</v>
      </c>
      <c r="H14156" s="19" t="str">
        <f>IF(Movies[[#This Row],[rating]]=0,"No Rating","Rated")</f>
        <v>Rated</v>
      </c>
      <c r="I14156" s="16" t="s">
        <v>78</v>
      </c>
      <c r="J14156" s="29" t="s">
        <v>12</v>
      </c>
      <c r="K14156" s="19">
        <v>100.215</v>
      </c>
      <c r="L14156" s="26">
        <v>140</v>
      </c>
    </row>
    <row r="14157" spans="1:12" x14ac:dyDescent="0.3">
      <c r="A14157" s="14">
        <v>1211472</v>
      </c>
      <c r="B14157" s="16">
        <v>38596</v>
      </c>
      <c r="C14157" s="16" t="s">
        <v>1075</v>
      </c>
      <c r="D14157" s="4">
        <v>45603</v>
      </c>
      <c r="E14157" s="23">
        <v>2024</v>
      </c>
      <c r="F14157" s="19">
        <v>6.9960000000000004</v>
      </c>
      <c r="G14157" s="19">
        <f>IF(Movies[[#This Row],[rating]]=0,"",Movies[[#This Row],[rating]])</f>
        <v>6.9960000000000004</v>
      </c>
      <c r="H14157" s="19" t="str">
        <f>IF(Movies[[#This Row],[rating]]=0,"No Rating","Rated")</f>
        <v>Rated</v>
      </c>
      <c r="I14157" s="16" t="s">
        <v>5241</v>
      </c>
      <c r="J14157" s="29" t="s">
        <v>12</v>
      </c>
      <c r="K14157" s="19">
        <v>96.703999999999994</v>
      </c>
      <c r="L14157" s="26">
        <v>234</v>
      </c>
    </row>
    <row r="14158" spans="1:12" x14ac:dyDescent="0.3">
      <c r="A14158" s="14">
        <v>1182047</v>
      </c>
      <c r="B14158" s="16" t="s">
        <v>17750</v>
      </c>
      <c r="C14158" s="16" t="s">
        <v>17751</v>
      </c>
      <c r="D14158" s="4">
        <v>45574</v>
      </c>
      <c r="E14158" s="23">
        <v>2024</v>
      </c>
      <c r="F14158" s="19">
        <v>6.8</v>
      </c>
      <c r="G14158" s="19">
        <f>IF(Movies[[#This Row],[rating]]=0,"",Movies[[#This Row],[rating]])</f>
        <v>6.8</v>
      </c>
      <c r="H14158" s="19" t="str">
        <f>IF(Movies[[#This Row],[rating]]=0,"No Rating","Rated")</f>
        <v>Rated</v>
      </c>
      <c r="I14158" s="16" t="s">
        <v>1164</v>
      </c>
      <c r="J14158" s="29" t="s">
        <v>12</v>
      </c>
      <c r="K14158" s="19">
        <v>96.144999999999996</v>
      </c>
      <c r="L14158" s="26">
        <v>524</v>
      </c>
    </row>
    <row r="14159" spans="1:12" x14ac:dyDescent="0.3">
      <c r="A14159" s="14">
        <v>1151949</v>
      </c>
      <c r="B14159" s="16" t="s">
        <v>17752</v>
      </c>
      <c r="C14159" s="16" t="s">
        <v>4858</v>
      </c>
      <c r="D14159" s="4">
        <v>45545</v>
      </c>
      <c r="E14159" s="23">
        <v>2024</v>
      </c>
      <c r="F14159" s="19">
        <v>7.2</v>
      </c>
      <c r="G14159" s="19">
        <f>IF(Movies[[#This Row],[rating]]=0,"",Movies[[#This Row],[rating]])</f>
        <v>7.2</v>
      </c>
      <c r="H14159" s="19" t="str">
        <f>IF(Movies[[#This Row],[rating]]=0,"No Rating","Rated")</f>
        <v>Rated</v>
      </c>
      <c r="I14159" s="16" t="s">
        <v>78</v>
      </c>
      <c r="J14159" s="29" t="s">
        <v>3112</v>
      </c>
      <c r="K14159" s="19">
        <v>95.918000000000006</v>
      </c>
      <c r="L14159" s="26">
        <v>228</v>
      </c>
    </row>
    <row r="14160" spans="1:12" x14ac:dyDescent="0.3">
      <c r="A14160" s="14">
        <v>1066262</v>
      </c>
      <c r="B14160" s="16" t="s">
        <v>17753</v>
      </c>
      <c r="C14160" s="16" t="s">
        <v>7302</v>
      </c>
      <c r="D14160" s="4">
        <v>45365</v>
      </c>
      <c r="E14160" s="23">
        <v>2024</v>
      </c>
      <c r="F14160" s="19">
        <v>6.1</v>
      </c>
      <c r="G14160" s="19">
        <f>IF(Movies[[#This Row],[rating]]=0,"",Movies[[#This Row],[rating]])</f>
        <v>6.1</v>
      </c>
      <c r="H14160" s="19" t="str">
        <f>IF(Movies[[#This Row],[rating]]=0,"No Rating","Rated")</f>
        <v>Rated</v>
      </c>
      <c r="I14160" s="16" t="s">
        <v>808</v>
      </c>
      <c r="J14160" s="29" t="s">
        <v>12</v>
      </c>
      <c r="K14160" s="19">
        <v>95.912000000000006</v>
      </c>
      <c r="L14160" s="26">
        <v>122</v>
      </c>
    </row>
    <row r="14161" spans="1:12" x14ac:dyDescent="0.3">
      <c r="A14161" s="14">
        <v>1333100</v>
      </c>
      <c r="B14161" s="16" t="s">
        <v>17754</v>
      </c>
      <c r="C14161" s="16" t="s">
        <v>144</v>
      </c>
      <c r="D14161" s="4">
        <v>45604</v>
      </c>
      <c r="E14161" s="23">
        <v>2024</v>
      </c>
      <c r="F14161" s="19">
        <v>8.35</v>
      </c>
      <c r="G14161" s="19">
        <f>IF(Movies[[#This Row],[rating]]=0,"",Movies[[#This Row],[rating]])</f>
        <v>8.35</v>
      </c>
      <c r="H14161" s="19" t="str">
        <f>IF(Movies[[#This Row],[rating]]=0,"No Rating","Rated")</f>
        <v>Rated</v>
      </c>
      <c r="I14161" s="16" t="s">
        <v>3126</v>
      </c>
      <c r="J14161" s="29" t="s">
        <v>146</v>
      </c>
      <c r="K14161" s="19">
        <v>95.096000000000004</v>
      </c>
      <c r="L14161" s="26">
        <v>20</v>
      </c>
    </row>
    <row r="14162" spans="1:12" x14ac:dyDescent="0.3">
      <c r="A14162" s="14">
        <v>1260594</v>
      </c>
      <c r="B14162" s="16" t="s">
        <v>17755</v>
      </c>
      <c r="C14162" s="16" t="s">
        <v>3367</v>
      </c>
      <c r="D14162" s="4">
        <v>45561</v>
      </c>
      <c r="E14162" s="23">
        <v>2024</v>
      </c>
      <c r="F14162" s="19">
        <v>7.7</v>
      </c>
      <c r="G14162" s="19">
        <f>IF(Movies[[#This Row],[rating]]=0,"",Movies[[#This Row],[rating]])</f>
        <v>7.7</v>
      </c>
      <c r="H14162" s="19" t="str">
        <f>IF(Movies[[#This Row],[rating]]=0,"No Rating","Rated")</f>
        <v>Rated</v>
      </c>
      <c r="I14162" s="16" t="s">
        <v>132</v>
      </c>
      <c r="J14162" s="29" t="s">
        <v>3112</v>
      </c>
      <c r="K14162" s="19">
        <v>94.156999999999996</v>
      </c>
      <c r="L14162" s="26">
        <v>16</v>
      </c>
    </row>
    <row r="14163" spans="1:12" x14ac:dyDescent="0.3">
      <c r="A14163" s="14">
        <v>1023915</v>
      </c>
      <c r="B14163" s="16">
        <v>2073</v>
      </c>
      <c r="C14163" s="16" t="s">
        <v>14</v>
      </c>
      <c r="D14163" s="4">
        <v>45653</v>
      </c>
      <c r="E14163" s="23">
        <v>2024</v>
      </c>
      <c r="F14163" s="19">
        <v>7</v>
      </c>
      <c r="G14163" s="19">
        <f>IF(Movies[[#This Row],[rating]]=0,"",Movies[[#This Row],[rating]])</f>
        <v>7</v>
      </c>
      <c r="H14163" s="19" t="str">
        <f>IF(Movies[[#This Row],[rating]]=0,"No Rating","Rated")</f>
        <v>Rated</v>
      </c>
      <c r="I14163" s="16" t="s">
        <v>17756</v>
      </c>
      <c r="J14163" s="29" t="s">
        <v>12</v>
      </c>
      <c r="K14163" s="19">
        <v>92.198999999999998</v>
      </c>
      <c r="L14163" s="26">
        <v>44</v>
      </c>
    </row>
    <row r="14164" spans="1:12" x14ac:dyDescent="0.3">
      <c r="A14164" s="14">
        <v>1047373</v>
      </c>
      <c r="B14164" s="16" t="s">
        <v>17757</v>
      </c>
      <c r="C14164" s="16" t="s">
        <v>7294</v>
      </c>
      <c r="D14164" s="4">
        <v>45568</v>
      </c>
      <c r="E14164" s="23">
        <v>2024</v>
      </c>
      <c r="F14164" s="19">
        <v>6.5</v>
      </c>
      <c r="G14164" s="19">
        <f>IF(Movies[[#This Row],[rating]]=0,"",Movies[[#This Row],[rating]])</f>
        <v>6.5</v>
      </c>
      <c r="H14164" s="19" t="str">
        <f>IF(Movies[[#This Row],[rating]]=0,"No Rating","Rated")</f>
        <v>Rated</v>
      </c>
      <c r="I14164" s="16" t="s">
        <v>4157</v>
      </c>
      <c r="J14164" s="29" t="s">
        <v>12</v>
      </c>
      <c r="K14164" s="19">
        <v>92.162999999999997</v>
      </c>
      <c r="L14164" s="26">
        <v>171</v>
      </c>
    </row>
    <row r="14165" spans="1:12" x14ac:dyDescent="0.3">
      <c r="A14165" s="14">
        <v>645757</v>
      </c>
      <c r="B14165" s="16" t="s">
        <v>17758</v>
      </c>
      <c r="C14165" s="16" t="s">
        <v>416</v>
      </c>
      <c r="D14165" s="4">
        <v>45623</v>
      </c>
      <c r="E14165" s="23">
        <v>2024</v>
      </c>
      <c r="F14165" s="19">
        <v>7.1</v>
      </c>
      <c r="G14165" s="19">
        <f>IF(Movies[[#This Row],[rating]]=0,"",Movies[[#This Row],[rating]])</f>
        <v>7.1</v>
      </c>
      <c r="H14165" s="19" t="str">
        <f>IF(Movies[[#This Row],[rating]]=0,"No Rating","Rated")</f>
        <v>Rated</v>
      </c>
      <c r="I14165" s="16" t="s">
        <v>8795</v>
      </c>
      <c r="J14165" s="29" t="s">
        <v>12</v>
      </c>
      <c r="K14165" s="19">
        <v>92.111999999999995</v>
      </c>
      <c r="L14165" s="26">
        <v>322</v>
      </c>
    </row>
    <row r="14166" spans="1:12" x14ac:dyDescent="0.3">
      <c r="A14166" s="14">
        <v>1165466</v>
      </c>
      <c r="B14166" s="16" t="s">
        <v>17759</v>
      </c>
      <c r="C14166" s="16" t="s">
        <v>114</v>
      </c>
      <c r="D14166" s="4">
        <v>45420</v>
      </c>
      <c r="E14166" s="23">
        <v>2024</v>
      </c>
      <c r="F14166" s="19">
        <v>7.1</v>
      </c>
      <c r="G14166" s="19">
        <f>IF(Movies[[#This Row],[rating]]=0,"",Movies[[#This Row],[rating]])</f>
        <v>7.1</v>
      </c>
      <c r="H14166" s="19" t="str">
        <f>IF(Movies[[#This Row],[rating]]=0,"No Rating","Rated")</f>
        <v>Rated</v>
      </c>
      <c r="I14166" s="16" t="s">
        <v>5896</v>
      </c>
      <c r="J14166" s="29" t="s">
        <v>12</v>
      </c>
      <c r="K14166" s="19">
        <v>91.697999999999993</v>
      </c>
      <c r="L14166" s="26">
        <v>100</v>
      </c>
    </row>
    <row r="14167" spans="1:12" x14ac:dyDescent="0.3">
      <c r="A14167" s="14">
        <v>1389038</v>
      </c>
      <c r="B14167" s="16" t="s">
        <v>17760</v>
      </c>
      <c r="C14167" s="16" t="s">
        <v>563</v>
      </c>
      <c r="D14167" s="4">
        <v>45627</v>
      </c>
      <c r="E14167" s="23">
        <v>2024</v>
      </c>
      <c r="F14167" s="19">
        <v>6.3</v>
      </c>
      <c r="G14167" s="19">
        <f>IF(Movies[[#This Row],[rating]]=0,"",Movies[[#This Row],[rating]])</f>
        <v>6.3</v>
      </c>
      <c r="H14167" s="19" t="str">
        <f>IF(Movies[[#This Row],[rating]]=0,"No Rating","Rated")</f>
        <v>Rated</v>
      </c>
      <c r="I14167" s="16" t="s">
        <v>1688</v>
      </c>
      <c r="J14167" s="29" t="s">
        <v>12</v>
      </c>
      <c r="K14167" s="19">
        <v>89.995999999999995</v>
      </c>
      <c r="L14167" s="26">
        <v>14</v>
      </c>
    </row>
    <row r="14168" spans="1:12" x14ac:dyDescent="0.3">
      <c r="A14168" s="14">
        <v>877817</v>
      </c>
      <c r="B14168" s="16" t="s">
        <v>17761</v>
      </c>
      <c r="C14168" s="16" t="s">
        <v>10</v>
      </c>
      <c r="D14168" s="4">
        <v>45555</v>
      </c>
      <c r="E14168" s="23">
        <v>2024</v>
      </c>
      <c r="F14168" s="19">
        <v>6.5490000000000004</v>
      </c>
      <c r="G14168" s="19">
        <f>IF(Movies[[#This Row],[rating]]=0,"",Movies[[#This Row],[rating]])</f>
        <v>6.5490000000000004</v>
      </c>
      <c r="H14168" s="19" t="str">
        <f>IF(Movies[[#This Row],[rating]]=0,"No Rating","Rated")</f>
        <v>Rated</v>
      </c>
      <c r="I14168" s="16" t="s">
        <v>1335</v>
      </c>
      <c r="J14168" s="29" t="s">
        <v>12</v>
      </c>
      <c r="K14168" s="19">
        <v>89.117999999999995</v>
      </c>
      <c r="L14168" s="26">
        <v>997</v>
      </c>
    </row>
    <row r="14169" spans="1:12" x14ac:dyDescent="0.3">
      <c r="A14169" s="14">
        <v>1041613</v>
      </c>
      <c r="B14169" s="16" t="s">
        <v>17762</v>
      </c>
      <c r="C14169" s="16" t="s">
        <v>10</v>
      </c>
      <c r="D14169" s="4">
        <v>45371</v>
      </c>
      <c r="E14169" s="23">
        <v>2024</v>
      </c>
      <c r="F14169" s="19">
        <v>6.24</v>
      </c>
      <c r="G14169" s="19">
        <f>IF(Movies[[#This Row],[rating]]=0,"",Movies[[#This Row],[rating]])</f>
        <v>6.24</v>
      </c>
      <c r="H14169" s="19" t="str">
        <f>IF(Movies[[#This Row],[rating]]=0,"No Rating","Rated")</f>
        <v>Rated</v>
      </c>
      <c r="I14169" s="16" t="s">
        <v>183</v>
      </c>
      <c r="J14169" s="29" t="s">
        <v>12</v>
      </c>
      <c r="K14169" s="19">
        <v>88.876999999999995</v>
      </c>
      <c r="L14169" s="26">
        <v>1358</v>
      </c>
    </row>
    <row r="14170" spans="1:12" x14ac:dyDescent="0.3">
      <c r="A14170" s="14">
        <v>592831</v>
      </c>
      <c r="B14170" s="16" t="s">
        <v>17763</v>
      </c>
      <c r="C14170" s="16" t="s">
        <v>10</v>
      </c>
      <c r="D14170" s="4">
        <v>45560</v>
      </c>
      <c r="E14170" s="23">
        <v>2024</v>
      </c>
      <c r="F14170" s="19">
        <v>5.2759999999999998</v>
      </c>
      <c r="G14170" s="19">
        <f>IF(Movies[[#This Row],[rating]]=0,"",Movies[[#This Row],[rating]])</f>
        <v>5.2759999999999998</v>
      </c>
      <c r="H14170" s="19" t="str">
        <f>IF(Movies[[#This Row],[rating]]=0,"No Rating","Rated")</f>
        <v>Rated</v>
      </c>
      <c r="I14170" s="16" t="s">
        <v>685</v>
      </c>
      <c r="J14170" s="29" t="s">
        <v>12</v>
      </c>
      <c r="K14170" s="19">
        <v>88.695999999999998</v>
      </c>
      <c r="L14170" s="26">
        <v>700</v>
      </c>
    </row>
    <row r="14171" spans="1:12" x14ac:dyDescent="0.3">
      <c r="A14171" s="14">
        <v>719221</v>
      </c>
      <c r="B14171" s="16" t="s">
        <v>17764</v>
      </c>
      <c r="C14171" s="16" t="s">
        <v>10</v>
      </c>
      <c r="D14171" s="4">
        <v>45413</v>
      </c>
      <c r="E14171" s="23">
        <v>2024</v>
      </c>
      <c r="F14171" s="19">
        <v>6.5</v>
      </c>
      <c r="G14171" s="19">
        <f>IF(Movies[[#This Row],[rating]]=0,"",Movies[[#This Row],[rating]])</f>
        <v>6.5</v>
      </c>
      <c r="H14171" s="19" t="str">
        <f>IF(Movies[[#This Row],[rating]]=0,"No Rating","Rated")</f>
        <v>Rated</v>
      </c>
      <c r="I14171" s="16" t="s">
        <v>468</v>
      </c>
      <c r="J14171" s="29" t="s">
        <v>12</v>
      </c>
      <c r="K14171" s="19">
        <v>87.997</v>
      </c>
      <c r="L14171" s="26">
        <v>1124</v>
      </c>
    </row>
    <row r="14172" spans="1:12" x14ac:dyDescent="0.3">
      <c r="A14172" s="14">
        <v>1154304</v>
      </c>
      <c r="B14172" s="16" t="s">
        <v>17765</v>
      </c>
      <c r="C14172" s="16" t="s">
        <v>51</v>
      </c>
      <c r="D14172" s="4">
        <v>45518</v>
      </c>
      <c r="E14172" s="23">
        <v>2024</v>
      </c>
      <c r="F14172" s="19">
        <v>6.8</v>
      </c>
      <c r="G14172" s="19">
        <f>IF(Movies[[#This Row],[rating]]=0,"",Movies[[#This Row],[rating]])</f>
        <v>6.8</v>
      </c>
      <c r="H14172" s="19" t="str">
        <f>IF(Movies[[#This Row],[rating]]=0,"No Rating","Rated")</f>
        <v>Rated</v>
      </c>
      <c r="I14172" s="16" t="s">
        <v>1688</v>
      </c>
      <c r="J14172" s="29" t="s">
        <v>34</v>
      </c>
      <c r="K14172" s="19">
        <v>87.608999999999995</v>
      </c>
      <c r="L14172" s="26">
        <v>21</v>
      </c>
    </row>
    <row r="14173" spans="1:12" x14ac:dyDescent="0.3">
      <c r="A14173" s="14">
        <v>1239251</v>
      </c>
      <c r="B14173" s="16" t="s">
        <v>17766</v>
      </c>
      <c r="C14173" s="16" t="s">
        <v>10</v>
      </c>
      <c r="D14173" s="4">
        <v>45352</v>
      </c>
      <c r="E14173" s="23">
        <v>2024</v>
      </c>
      <c r="F14173" s="19">
        <v>5.2</v>
      </c>
      <c r="G14173" s="19">
        <f>IF(Movies[[#This Row],[rating]]=0,"",Movies[[#This Row],[rating]])</f>
        <v>5.2</v>
      </c>
      <c r="H14173" s="19" t="str">
        <f>IF(Movies[[#This Row],[rating]]=0,"No Rating","Rated")</f>
        <v>Rated</v>
      </c>
      <c r="I14173" s="16" t="s">
        <v>16123</v>
      </c>
      <c r="J14173" s="29" t="s">
        <v>12</v>
      </c>
      <c r="K14173" s="19">
        <v>87.238</v>
      </c>
      <c r="L14173" s="26">
        <v>289</v>
      </c>
    </row>
    <row r="14174" spans="1:12" x14ac:dyDescent="0.3">
      <c r="A14174" s="14">
        <v>840705</v>
      </c>
      <c r="B14174" s="16" t="s">
        <v>17767</v>
      </c>
      <c r="C14174" s="16" t="s">
        <v>10</v>
      </c>
      <c r="D14174" s="4">
        <v>45525</v>
      </c>
      <c r="E14174" s="23">
        <v>2024</v>
      </c>
      <c r="F14174" s="19">
        <v>6.6760000000000002</v>
      </c>
      <c r="G14174" s="19">
        <f>IF(Movies[[#This Row],[rating]]=0,"",Movies[[#This Row],[rating]])</f>
        <v>6.6760000000000002</v>
      </c>
      <c r="H14174" s="19" t="str">
        <f>IF(Movies[[#This Row],[rating]]=0,"No Rating","Rated")</f>
        <v>Rated</v>
      </c>
      <c r="I14174" s="16" t="s">
        <v>855</v>
      </c>
      <c r="J14174" s="29" t="s">
        <v>12</v>
      </c>
      <c r="K14174" s="19">
        <v>87.132999999999996</v>
      </c>
      <c r="L14174" s="26">
        <v>1315</v>
      </c>
    </row>
    <row r="14175" spans="1:12" x14ac:dyDescent="0.3">
      <c r="A14175" s="14">
        <v>1288998</v>
      </c>
      <c r="B14175" s="16">
        <v>1978</v>
      </c>
      <c r="C14175" s="16" t="s">
        <v>13812</v>
      </c>
      <c r="D14175" s="4">
        <v>45581</v>
      </c>
      <c r="E14175" s="23">
        <v>2024</v>
      </c>
      <c r="F14175" s="19">
        <v>6.2140000000000004</v>
      </c>
      <c r="G14175" s="19">
        <f>IF(Movies[[#This Row],[rating]]=0,"",Movies[[#This Row],[rating]])</f>
        <v>6.2140000000000004</v>
      </c>
      <c r="H14175" s="19" t="str">
        <f>IF(Movies[[#This Row],[rating]]=0,"No Rating","Rated")</f>
        <v>Rated</v>
      </c>
      <c r="I14175" s="16" t="s">
        <v>1329</v>
      </c>
      <c r="J14175" s="29" t="s">
        <v>34</v>
      </c>
      <c r="K14175" s="19">
        <v>86.995000000000005</v>
      </c>
      <c r="L14175" s="26">
        <v>8</v>
      </c>
    </row>
    <row r="14176" spans="1:12" x14ac:dyDescent="0.3">
      <c r="A14176" s="14">
        <v>616446</v>
      </c>
      <c r="B14176" s="16" t="s">
        <v>7830</v>
      </c>
      <c r="C14176" s="16" t="s">
        <v>10</v>
      </c>
      <c r="D14176" s="4">
        <v>45575</v>
      </c>
      <c r="E14176" s="23">
        <v>2024</v>
      </c>
      <c r="F14176" s="19">
        <v>6</v>
      </c>
      <c r="G14176" s="19">
        <f>IF(Movies[[#This Row],[rating]]=0,"",Movies[[#This Row],[rating]])</f>
        <v>6</v>
      </c>
      <c r="H14176" s="19" t="str">
        <f>IF(Movies[[#This Row],[rating]]=0,"No Rating","Rated")</f>
        <v>Rated</v>
      </c>
      <c r="I14176" s="16" t="s">
        <v>136</v>
      </c>
      <c r="J14176" s="29" t="s">
        <v>12</v>
      </c>
      <c r="K14176" s="19">
        <v>86.536000000000001</v>
      </c>
      <c r="L14176" s="26">
        <v>251</v>
      </c>
    </row>
    <row r="14177" spans="1:12" x14ac:dyDescent="0.3">
      <c r="A14177" s="14">
        <v>1208808</v>
      </c>
      <c r="B14177" s="16" t="s">
        <v>17768</v>
      </c>
      <c r="C14177" s="16" t="s">
        <v>74</v>
      </c>
      <c r="D14177" s="4">
        <v>45596</v>
      </c>
      <c r="E14177" s="23">
        <v>2024</v>
      </c>
      <c r="F14177" s="19">
        <v>5.3</v>
      </c>
      <c r="G14177" s="19">
        <f>IF(Movies[[#This Row],[rating]]=0,"",Movies[[#This Row],[rating]])</f>
        <v>5.3</v>
      </c>
      <c r="H14177" s="19" t="str">
        <f>IF(Movies[[#This Row],[rating]]=0,"No Rating","Rated")</f>
        <v>Rated</v>
      </c>
      <c r="I14177" s="16" t="s">
        <v>468</v>
      </c>
      <c r="J14177" s="29" t="s">
        <v>34</v>
      </c>
      <c r="K14177" s="19">
        <v>85.96</v>
      </c>
      <c r="L14177" s="26">
        <v>27</v>
      </c>
    </row>
    <row r="14178" spans="1:12" x14ac:dyDescent="0.3">
      <c r="A14178" s="14">
        <v>763215</v>
      </c>
      <c r="B14178" s="16" t="s">
        <v>11342</v>
      </c>
      <c r="C14178" s="16" t="s">
        <v>521</v>
      </c>
      <c r="D14178" s="4">
        <v>45358</v>
      </c>
      <c r="E14178" s="23">
        <v>2024</v>
      </c>
      <c r="F14178" s="19">
        <v>7.03</v>
      </c>
      <c r="G14178" s="19">
        <f>IF(Movies[[#This Row],[rating]]=0,"",Movies[[#This Row],[rating]])</f>
        <v>7.03</v>
      </c>
      <c r="H14178" s="19" t="str">
        <f>IF(Movies[[#This Row],[rating]]=0,"No Rating","Rated")</f>
        <v>Rated</v>
      </c>
      <c r="I14178" s="16" t="s">
        <v>7682</v>
      </c>
      <c r="J14178" s="29" t="s">
        <v>12</v>
      </c>
      <c r="K14178" s="19">
        <v>85.795000000000002</v>
      </c>
      <c r="L14178" s="26">
        <v>2346</v>
      </c>
    </row>
    <row r="14179" spans="1:12" x14ac:dyDescent="0.3">
      <c r="A14179" s="14">
        <v>831815</v>
      </c>
      <c r="B14179" s="16" t="s">
        <v>17769</v>
      </c>
      <c r="C14179" s="16" t="s">
        <v>10</v>
      </c>
      <c r="D14179" s="4">
        <v>45583</v>
      </c>
      <c r="E14179" s="23">
        <v>2024</v>
      </c>
      <c r="F14179" s="19">
        <v>6</v>
      </c>
      <c r="G14179" s="19">
        <f>IF(Movies[[#This Row],[rating]]=0,"",Movies[[#This Row],[rating]])</f>
        <v>6</v>
      </c>
      <c r="H14179" s="19" t="str">
        <f>IF(Movies[[#This Row],[rating]]=0,"No Rating","Rated")</f>
        <v>Rated</v>
      </c>
      <c r="I14179" s="16" t="s">
        <v>1803</v>
      </c>
      <c r="J14179" s="29" t="s">
        <v>12</v>
      </c>
      <c r="K14179" s="19">
        <v>85.075999999999993</v>
      </c>
      <c r="L14179" s="26">
        <v>71</v>
      </c>
    </row>
    <row r="14180" spans="1:12" x14ac:dyDescent="0.3">
      <c r="A14180" s="14">
        <v>1061699</v>
      </c>
      <c r="B14180" s="16" t="s">
        <v>17770</v>
      </c>
      <c r="C14180" s="16" t="s">
        <v>10</v>
      </c>
      <c r="D14180" s="4">
        <v>45632</v>
      </c>
      <c r="E14180" s="23">
        <v>2024</v>
      </c>
      <c r="F14180" s="19">
        <v>7.5270000000000001</v>
      </c>
      <c r="G14180" s="19">
        <f>IF(Movies[[#This Row],[rating]]=0,"",Movies[[#This Row],[rating]])</f>
        <v>7.5270000000000001</v>
      </c>
      <c r="H14180" s="19" t="str">
        <f>IF(Movies[[#This Row],[rating]]=0,"No Rating","Rated")</f>
        <v>Rated</v>
      </c>
      <c r="I14180" s="16" t="s">
        <v>3032</v>
      </c>
      <c r="J14180" s="29" t="s">
        <v>12</v>
      </c>
      <c r="K14180" s="19">
        <v>84.352000000000004</v>
      </c>
      <c r="L14180" s="26">
        <v>456</v>
      </c>
    </row>
    <row r="14181" spans="1:12" x14ac:dyDescent="0.3">
      <c r="A14181" s="14">
        <v>799583</v>
      </c>
      <c r="B14181" s="16" t="s">
        <v>17771</v>
      </c>
      <c r="C14181" s="16" t="s">
        <v>14</v>
      </c>
      <c r="D14181" s="4">
        <v>45400</v>
      </c>
      <c r="E14181" s="23">
        <v>2024</v>
      </c>
      <c r="F14181" s="19">
        <v>7.1</v>
      </c>
      <c r="G14181" s="19">
        <f>IF(Movies[[#This Row],[rating]]=0,"",Movies[[#This Row],[rating]])</f>
        <v>7.1</v>
      </c>
      <c r="H14181" s="19" t="str">
        <f>IF(Movies[[#This Row],[rating]]=0,"No Rating","Rated")</f>
        <v>Rated</v>
      </c>
      <c r="I14181" s="16" t="s">
        <v>17772</v>
      </c>
      <c r="J14181" s="29" t="s">
        <v>12</v>
      </c>
      <c r="K14181" s="19">
        <v>84.319000000000003</v>
      </c>
      <c r="L14181" s="26">
        <v>1376</v>
      </c>
    </row>
    <row r="14182" spans="1:12" x14ac:dyDescent="0.3">
      <c r="A14182" s="14">
        <v>1094974</v>
      </c>
      <c r="B14182" s="16" t="s">
        <v>17773</v>
      </c>
      <c r="C14182" s="16" t="s">
        <v>10</v>
      </c>
      <c r="D14182" s="4">
        <v>45569</v>
      </c>
      <c r="E14182" s="23">
        <v>2024</v>
      </c>
      <c r="F14182" s="19">
        <v>6.6</v>
      </c>
      <c r="G14182" s="19">
        <f>IF(Movies[[#This Row],[rating]]=0,"",Movies[[#This Row],[rating]])</f>
        <v>6.6</v>
      </c>
      <c r="H14182" s="19" t="str">
        <f>IF(Movies[[#This Row],[rating]]=0,"No Rating","Rated")</f>
        <v>Rated</v>
      </c>
      <c r="I14182" s="16" t="s">
        <v>193</v>
      </c>
      <c r="J14182" s="29" t="s">
        <v>12</v>
      </c>
      <c r="K14182" s="19">
        <v>83.866</v>
      </c>
      <c r="L14182" s="26">
        <v>107</v>
      </c>
    </row>
    <row r="14183" spans="1:12" x14ac:dyDescent="0.3">
      <c r="A14183" s="14">
        <v>969492</v>
      </c>
      <c r="B14183" s="16" t="s">
        <v>17774</v>
      </c>
      <c r="C14183" s="16" t="s">
        <v>17775</v>
      </c>
      <c r="D14183" s="4">
        <v>45331</v>
      </c>
      <c r="E14183" s="23">
        <v>2024</v>
      </c>
      <c r="F14183" s="19">
        <v>7.3</v>
      </c>
      <c r="G14183" s="19">
        <f>IF(Movies[[#This Row],[rating]]=0,"",Movies[[#This Row],[rating]])</f>
        <v>7.3</v>
      </c>
      <c r="H14183" s="19" t="str">
        <f>IF(Movies[[#This Row],[rating]]=0,"No Rating","Rated")</f>
        <v>Rated</v>
      </c>
      <c r="I14183" s="16" t="s">
        <v>7296</v>
      </c>
      <c r="J14183" s="29" t="s">
        <v>12</v>
      </c>
      <c r="K14183" s="19">
        <v>83.858000000000004</v>
      </c>
      <c r="L14183" s="26">
        <v>1221</v>
      </c>
    </row>
    <row r="14184" spans="1:12" x14ac:dyDescent="0.3">
      <c r="A14184" s="14">
        <v>826510</v>
      </c>
      <c r="B14184" s="16" t="s">
        <v>17776</v>
      </c>
      <c r="C14184" s="16" t="s">
        <v>10</v>
      </c>
      <c r="D14184" s="4">
        <v>45504</v>
      </c>
      <c r="E14184" s="23">
        <v>2024</v>
      </c>
      <c r="F14184" s="19">
        <v>6.8289999999999997</v>
      </c>
      <c r="G14184" s="19">
        <f>IF(Movies[[#This Row],[rating]]=0,"",Movies[[#This Row],[rating]])</f>
        <v>6.8289999999999997</v>
      </c>
      <c r="H14184" s="19" t="str">
        <f>IF(Movies[[#This Row],[rating]]=0,"No Rating","Rated")</f>
        <v>Rated</v>
      </c>
      <c r="I14184" s="16" t="s">
        <v>17777</v>
      </c>
      <c r="J14184" s="29" t="s">
        <v>12</v>
      </c>
      <c r="K14184" s="19">
        <v>83.183000000000007</v>
      </c>
      <c r="L14184" s="26">
        <v>258</v>
      </c>
    </row>
    <row r="14185" spans="1:12" x14ac:dyDescent="0.3">
      <c r="A14185" s="14">
        <v>1127166</v>
      </c>
      <c r="B14185" s="16" t="s">
        <v>17778</v>
      </c>
      <c r="C14185" s="16" t="s">
        <v>540</v>
      </c>
      <c r="D14185" s="4">
        <v>45385</v>
      </c>
      <c r="E14185" s="23">
        <v>2024</v>
      </c>
      <c r="F14185" s="19">
        <v>6.5229999999999997</v>
      </c>
      <c r="G14185" s="19">
        <f>IF(Movies[[#This Row],[rating]]=0,"",Movies[[#This Row],[rating]])</f>
        <v>6.5229999999999997</v>
      </c>
      <c r="H14185" s="19" t="str">
        <f>IF(Movies[[#This Row],[rating]]=0,"No Rating","Rated")</f>
        <v>Rated</v>
      </c>
      <c r="I14185" s="16" t="s">
        <v>52</v>
      </c>
      <c r="J14185" s="29" t="s">
        <v>511</v>
      </c>
      <c r="K14185" s="19">
        <v>83.102999999999994</v>
      </c>
      <c r="L14185" s="26">
        <v>839</v>
      </c>
    </row>
    <row r="14186" spans="1:12" x14ac:dyDescent="0.3">
      <c r="A14186" s="14">
        <v>1106739</v>
      </c>
      <c r="B14186" s="16" t="s">
        <v>17779</v>
      </c>
      <c r="C14186" s="16" t="s">
        <v>10</v>
      </c>
      <c r="D14186" s="4">
        <v>45595</v>
      </c>
      <c r="E14186" s="23">
        <v>2024</v>
      </c>
      <c r="F14186" s="19">
        <v>6.8159999999999998</v>
      </c>
      <c r="G14186" s="19">
        <f>IF(Movies[[#This Row],[rating]]=0,"",Movies[[#This Row],[rating]])</f>
        <v>6.8159999999999998</v>
      </c>
      <c r="H14186" s="19" t="str">
        <f>IF(Movies[[#This Row],[rating]]=0,"No Rating","Rated")</f>
        <v>Rated</v>
      </c>
      <c r="I14186" s="16" t="s">
        <v>230</v>
      </c>
      <c r="J14186" s="29" t="s">
        <v>12</v>
      </c>
      <c r="K14186" s="19">
        <v>83.073999999999998</v>
      </c>
      <c r="L14186" s="26">
        <v>1494</v>
      </c>
    </row>
    <row r="14187" spans="1:12" x14ac:dyDescent="0.3">
      <c r="A14187" s="14">
        <v>1232827</v>
      </c>
      <c r="B14187" s="16" t="s">
        <v>17780</v>
      </c>
      <c r="C14187" s="16" t="s">
        <v>17781</v>
      </c>
      <c r="D14187" s="4">
        <v>45541</v>
      </c>
      <c r="E14187" s="23">
        <v>2024</v>
      </c>
      <c r="F14187" s="19">
        <v>7.7</v>
      </c>
      <c r="G14187" s="19">
        <f>IF(Movies[[#This Row],[rating]]=0,"",Movies[[#This Row],[rating]])</f>
        <v>7.7</v>
      </c>
      <c r="H14187" s="19" t="str">
        <f>IF(Movies[[#This Row],[rating]]=0,"No Rating","Rated")</f>
        <v>Rated</v>
      </c>
      <c r="I14187" s="16" t="s">
        <v>189</v>
      </c>
      <c r="J14187" s="29" t="s">
        <v>648</v>
      </c>
      <c r="K14187" s="19">
        <v>82.567999999999998</v>
      </c>
      <c r="L14187" s="26">
        <v>158</v>
      </c>
    </row>
    <row r="14188" spans="1:12" x14ac:dyDescent="0.3">
      <c r="A14188" s="14">
        <v>843527</v>
      </c>
      <c r="B14188" s="16" t="s">
        <v>17782</v>
      </c>
      <c r="C14188" s="16" t="s">
        <v>10</v>
      </c>
      <c r="D14188" s="4">
        <v>45414</v>
      </c>
      <c r="E14188" s="23">
        <v>2024</v>
      </c>
      <c r="F14188" s="19">
        <v>7.399</v>
      </c>
      <c r="G14188" s="19">
        <f>IF(Movies[[#This Row],[rating]]=0,"",Movies[[#This Row],[rating]])</f>
        <v>7.399</v>
      </c>
      <c r="H14188" s="19" t="str">
        <f>IF(Movies[[#This Row],[rating]]=0,"No Rating","Rated")</f>
        <v>Rated</v>
      </c>
      <c r="I14188" s="16" t="s">
        <v>1460</v>
      </c>
      <c r="J14188" s="29" t="s">
        <v>12</v>
      </c>
      <c r="K14188" s="19">
        <v>81.777000000000001</v>
      </c>
      <c r="L14188" s="26">
        <v>1621</v>
      </c>
    </row>
    <row r="14189" spans="1:12" x14ac:dyDescent="0.3">
      <c r="A14189" s="14">
        <v>972614</v>
      </c>
      <c r="B14189" s="16" t="s">
        <v>17783</v>
      </c>
      <c r="C14189" s="16" t="s">
        <v>10</v>
      </c>
      <c r="D14189" s="4">
        <v>45366</v>
      </c>
      <c r="E14189" s="23">
        <v>2024</v>
      </c>
      <c r="F14189" s="19">
        <v>7</v>
      </c>
      <c r="G14189" s="19">
        <f>IF(Movies[[#This Row],[rating]]=0,"",Movies[[#This Row],[rating]])</f>
        <v>7</v>
      </c>
      <c r="H14189" s="19" t="str">
        <f>IF(Movies[[#This Row],[rating]]=0,"No Rating","Rated")</f>
        <v>Rated</v>
      </c>
      <c r="I14189" s="16" t="s">
        <v>78</v>
      </c>
      <c r="J14189" s="29" t="s">
        <v>12</v>
      </c>
      <c r="K14189" s="19">
        <v>81.661000000000001</v>
      </c>
      <c r="L14189" s="26">
        <v>339</v>
      </c>
    </row>
    <row r="14190" spans="1:12" x14ac:dyDescent="0.3">
      <c r="A14190" s="14">
        <v>1278101</v>
      </c>
      <c r="B14190" s="16" t="s">
        <v>17784</v>
      </c>
      <c r="C14190" s="16" t="s">
        <v>411</v>
      </c>
      <c r="D14190" s="4">
        <v>45653</v>
      </c>
      <c r="E14190" s="23">
        <v>2024</v>
      </c>
      <c r="F14190" s="19">
        <v>7.5</v>
      </c>
      <c r="G14190" s="19">
        <f>IF(Movies[[#This Row],[rating]]=0,"",Movies[[#This Row],[rating]])</f>
        <v>7.5</v>
      </c>
      <c r="H14190" s="19" t="str">
        <f>IF(Movies[[#This Row],[rating]]=0,"No Rating","Rated")</f>
        <v>Rated</v>
      </c>
      <c r="I14190" s="16" t="s">
        <v>695</v>
      </c>
      <c r="J14190" s="29" t="s">
        <v>342</v>
      </c>
      <c r="K14190" s="19">
        <v>81.525999999999996</v>
      </c>
      <c r="L14190" s="26">
        <v>13</v>
      </c>
    </row>
    <row r="14191" spans="1:12" x14ac:dyDescent="0.3">
      <c r="A14191" s="14">
        <v>1232449</v>
      </c>
      <c r="B14191" s="16" t="s">
        <v>13962</v>
      </c>
      <c r="C14191" s="16" t="s">
        <v>3369</v>
      </c>
      <c r="D14191" s="4">
        <v>45591</v>
      </c>
      <c r="E14191" s="23">
        <v>2024</v>
      </c>
      <c r="F14191" s="19">
        <v>8.5</v>
      </c>
      <c r="G14191" s="19">
        <f>IF(Movies[[#This Row],[rating]]=0,"",Movies[[#This Row],[rating]])</f>
        <v>8.5</v>
      </c>
      <c r="H14191" s="19" t="str">
        <f>IF(Movies[[#This Row],[rating]]=0,"No Rating","Rated")</f>
        <v>Rated</v>
      </c>
      <c r="I14191" s="16" t="s">
        <v>33</v>
      </c>
      <c r="J14191" s="29" t="s">
        <v>605</v>
      </c>
      <c r="K14191" s="19">
        <v>80.445999999999998</v>
      </c>
      <c r="L14191" s="26">
        <v>48</v>
      </c>
    </row>
    <row r="14192" spans="1:12" x14ac:dyDescent="0.3">
      <c r="A14192" s="14">
        <v>1088514</v>
      </c>
      <c r="B14192" s="16" t="s">
        <v>17785</v>
      </c>
      <c r="C14192" s="16" t="s">
        <v>51</v>
      </c>
      <c r="D14192" s="4">
        <v>45572</v>
      </c>
      <c r="E14192" s="23">
        <v>2024</v>
      </c>
      <c r="F14192" s="19">
        <v>6.8</v>
      </c>
      <c r="G14192" s="19">
        <f>IF(Movies[[#This Row],[rating]]=0,"",Movies[[#This Row],[rating]])</f>
        <v>6.8</v>
      </c>
      <c r="H14192" s="19" t="str">
        <f>IF(Movies[[#This Row],[rating]]=0,"No Rating","Rated")</f>
        <v>Rated</v>
      </c>
      <c r="I14192" s="16" t="s">
        <v>49</v>
      </c>
      <c r="J14192" s="29" t="s">
        <v>34</v>
      </c>
      <c r="K14192" s="19">
        <v>80.192999999999998</v>
      </c>
      <c r="L14192" s="26">
        <v>405</v>
      </c>
    </row>
    <row r="14193" spans="1:12" x14ac:dyDescent="0.3">
      <c r="A14193" s="14">
        <v>614933</v>
      </c>
      <c r="B14193" s="16" t="s">
        <v>17786</v>
      </c>
      <c r="C14193" s="16" t="s">
        <v>10</v>
      </c>
      <c r="D14193" s="4">
        <v>45435</v>
      </c>
      <c r="E14193" s="23">
        <v>2024</v>
      </c>
      <c r="F14193" s="19">
        <v>6.8</v>
      </c>
      <c r="G14193" s="19">
        <f>IF(Movies[[#This Row],[rating]]=0,"",Movies[[#This Row],[rating]])</f>
        <v>6.8</v>
      </c>
      <c r="H14193" s="19" t="str">
        <f>IF(Movies[[#This Row],[rating]]=0,"No Rating","Rated")</f>
        <v>Rated</v>
      </c>
      <c r="I14193" s="16" t="s">
        <v>591</v>
      </c>
      <c r="J14193" s="29" t="s">
        <v>12</v>
      </c>
      <c r="K14193" s="19">
        <v>79.385000000000005</v>
      </c>
      <c r="L14193" s="26">
        <v>1338</v>
      </c>
    </row>
    <row r="14194" spans="1:12" x14ac:dyDescent="0.3">
      <c r="A14194" s="14">
        <v>1328814</v>
      </c>
      <c r="B14194" s="16" t="s">
        <v>17787</v>
      </c>
      <c r="C14194" s="16" t="s">
        <v>10</v>
      </c>
      <c r="D14194" s="4">
        <v>45593</v>
      </c>
      <c r="E14194" s="23">
        <v>2024</v>
      </c>
      <c r="F14194" s="19">
        <v>5.2</v>
      </c>
      <c r="G14194" s="19">
        <f>IF(Movies[[#This Row],[rating]]=0,"",Movies[[#This Row],[rating]])</f>
        <v>5.2</v>
      </c>
      <c r="H14194" s="19" t="str">
        <f>IF(Movies[[#This Row],[rating]]=0,"No Rating","Rated")</f>
        <v>Rated</v>
      </c>
      <c r="I14194" s="16" t="s">
        <v>203</v>
      </c>
      <c r="J14194" s="29" t="s">
        <v>12</v>
      </c>
      <c r="K14194" s="19">
        <v>79.153000000000006</v>
      </c>
      <c r="L14194" s="26">
        <v>14</v>
      </c>
    </row>
    <row r="14195" spans="1:12" x14ac:dyDescent="0.3">
      <c r="A14195" s="14">
        <v>646097</v>
      </c>
      <c r="B14195" s="16" t="s">
        <v>17788</v>
      </c>
      <c r="C14195" s="16" t="s">
        <v>10</v>
      </c>
      <c r="D14195" s="4">
        <v>45531</v>
      </c>
      <c r="E14195" s="23">
        <v>2024</v>
      </c>
      <c r="F14195" s="19">
        <v>6.9870000000000001</v>
      </c>
      <c r="G14195" s="19">
        <f>IF(Movies[[#This Row],[rating]]=0,"",Movies[[#This Row],[rating]])</f>
        <v>6.9870000000000001</v>
      </c>
      <c r="H14195" s="19" t="str">
        <f>IF(Movies[[#This Row],[rating]]=0,"No Rating","Rated")</f>
        <v>Rated</v>
      </c>
      <c r="I14195" s="16" t="s">
        <v>17789</v>
      </c>
      <c r="J14195" s="29" t="s">
        <v>12</v>
      </c>
      <c r="K14195" s="19">
        <v>79.066999999999993</v>
      </c>
      <c r="L14195" s="26">
        <v>1225</v>
      </c>
    </row>
    <row r="14196" spans="1:12" x14ac:dyDescent="0.3">
      <c r="A14196" s="14">
        <v>1306764</v>
      </c>
      <c r="B14196" s="16" t="s">
        <v>17790</v>
      </c>
      <c r="C14196" s="16" t="s">
        <v>3926</v>
      </c>
      <c r="D14196" s="4">
        <v>45581</v>
      </c>
      <c r="E14196" s="23">
        <v>2024</v>
      </c>
      <c r="F14196" s="19">
        <v>6.1</v>
      </c>
      <c r="G14196" s="19">
        <f>IF(Movies[[#This Row],[rating]]=0,"",Movies[[#This Row],[rating]])</f>
        <v>6.1</v>
      </c>
      <c r="H14196" s="19" t="str">
        <f>IF(Movies[[#This Row],[rating]]=0,"No Rating","Rated")</f>
        <v>Rated</v>
      </c>
      <c r="I14196" s="16" t="s">
        <v>132</v>
      </c>
      <c r="J14196" s="29" t="s">
        <v>3927</v>
      </c>
      <c r="K14196" s="19">
        <v>78.525999999999996</v>
      </c>
      <c r="L14196" s="26">
        <v>127</v>
      </c>
    </row>
    <row r="14197" spans="1:12" x14ac:dyDescent="0.3">
      <c r="A14197" s="14">
        <v>1032823</v>
      </c>
      <c r="B14197" s="16" t="s">
        <v>7447</v>
      </c>
      <c r="C14197" s="16" t="s">
        <v>10</v>
      </c>
      <c r="D14197" s="4">
        <v>45504</v>
      </c>
      <c r="E14197" s="23">
        <v>2024</v>
      </c>
      <c r="F14197" s="19">
        <v>6.3940000000000001</v>
      </c>
      <c r="G14197" s="19">
        <f>IF(Movies[[#This Row],[rating]]=0,"",Movies[[#This Row],[rating]])</f>
        <v>6.3940000000000001</v>
      </c>
      <c r="H14197" s="19" t="str">
        <f>IF(Movies[[#This Row],[rating]]=0,"No Rating","Rated")</f>
        <v>Rated</v>
      </c>
      <c r="I14197" s="16" t="s">
        <v>17791</v>
      </c>
      <c r="J14197" s="29" t="s">
        <v>12</v>
      </c>
      <c r="K14197" s="19">
        <v>78.284000000000006</v>
      </c>
      <c r="L14197" s="26">
        <v>1953</v>
      </c>
    </row>
    <row r="14198" spans="1:12" x14ac:dyDescent="0.3">
      <c r="A14198" s="14">
        <v>1296753</v>
      </c>
      <c r="B14198" s="16" t="s">
        <v>17792</v>
      </c>
      <c r="C14198" s="16" t="s">
        <v>367</v>
      </c>
      <c r="D14198" s="4">
        <v>45473</v>
      </c>
      <c r="E14198" s="23">
        <v>2024</v>
      </c>
      <c r="F14198" s="19">
        <v>4.9000000000000004</v>
      </c>
      <c r="G14198" s="19">
        <f>IF(Movies[[#This Row],[rating]]=0,"",Movies[[#This Row],[rating]])</f>
        <v>4.9000000000000004</v>
      </c>
      <c r="H14198" s="19" t="str">
        <f>IF(Movies[[#This Row],[rating]]=0,"No Rating","Rated")</f>
        <v>Rated</v>
      </c>
      <c r="I14198" s="16" t="s">
        <v>2585</v>
      </c>
      <c r="J14198" s="29" t="s">
        <v>12</v>
      </c>
      <c r="K14198" s="19">
        <v>78.094999999999999</v>
      </c>
      <c r="L14198" s="26">
        <v>14</v>
      </c>
    </row>
    <row r="14199" spans="1:12" x14ac:dyDescent="0.3">
      <c r="A14199" s="14">
        <v>984324</v>
      </c>
      <c r="B14199" s="16" t="s">
        <v>17793</v>
      </c>
      <c r="C14199" s="16" t="s">
        <v>838</v>
      </c>
      <c r="D14199" s="4">
        <v>45379</v>
      </c>
      <c r="E14199" s="23">
        <v>2024</v>
      </c>
      <c r="F14199" s="19">
        <v>6.2</v>
      </c>
      <c r="G14199" s="19">
        <f>IF(Movies[[#This Row],[rating]]=0,"",Movies[[#This Row],[rating]])</f>
        <v>6.2</v>
      </c>
      <c r="H14199" s="19" t="str">
        <f>IF(Movies[[#This Row],[rating]]=0,"No Rating","Rated")</f>
        <v>Rated</v>
      </c>
      <c r="I14199" s="16" t="s">
        <v>777</v>
      </c>
      <c r="J14199" s="29" t="s">
        <v>110</v>
      </c>
      <c r="K14199" s="19">
        <v>78.048000000000002</v>
      </c>
      <c r="L14199" s="26">
        <v>452</v>
      </c>
    </row>
    <row r="14200" spans="1:12" x14ac:dyDescent="0.3">
      <c r="A14200" s="14">
        <v>1340602</v>
      </c>
      <c r="B14200" s="16" t="s">
        <v>17794</v>
      </c>
      <c r="C14200" s="16" t="s">
        <v>1845</v>
      </c>
      <c r="D14200" s="4">
        <v>45532</v>
      </c>
      <c r="E14200" s="23">
        <v>2024</v>
      </c>
      <c r="F14200" s="19">
        <v>6.5</v>
      </c>
      <c r="G14200" s="19">
        <f>IF(Movies[[#This Row],[rating]]=0,"",Movies[[#This Row],[rating]])</f>
        <v>6.5</v>
      </c>
      <c r="H14200" s="19" t="str">
        <f>IF(Movies[[#This Row],[rating]]=0,"No Rating","Rated")</f>
        <v>Rated</v>
      </c>
      <c r="I14200" s="16" t="s">
        <v>468</v>
      </c>
      <c r="J14200" s="29" t="s">
        <v>34</v>
      </c>
      <c r="K14200" s="19">
        <v>78.036000000000001</v>
      </c>
      <c r="L14200" s="26">
        <v>27</v>
      </c>
    </row>
    <row r="14201" spans="1:12" x14ac:dyDescent="0.3">
      <c r="A14201" s="14">
        <v>1209290</v>
      </c>
      <c r="B14201" s="16" t="s">
        <v>17795</v>
      </c>
      <c r="C14201" s="16" t="s">
        <v>10</v>
      </c>
      <c r="D14201" s="4">
        <v>45488</v>
      </c>
      <c r="E14201" s="23">
        <v>2024</v>
      </c>
      <c r="F14201" s="19">
        <v>7.3</v>
      </c>
      <c r="G14201" s="19">
        <f>IF(Movies[[#This Row],[rating]]=0,"",Movies[[#This Row],[rating]])</f>
        <v>7.3</v>
      </c>
      <c r="H14201" s="19" t="str">
        <f>IF(Movies[[#This Row],[rating]]=0,"No Rating","Rated")</f>
        <v>Rated</v>
      </c>
      <c r="I14201" s="16" t="s">
        <v>5812</v>
      </c>
      <c r="J14201" s="29" t="s">
        <v>12</v>
      </c>
      <c r="K14201" s="19">
        <v>77.201999999999998</v>
      </c>
      <c r="L14201" s="26">
        <v>256</v>
      </c>
    </row>
    <row r="14202" spans="1:12" x14ac:dyDescent="0.3">
      <c r="A14202" s="14">
        <v>1160018</v>
      </c>
      <c r="B14202" s="16" t="s">
        <v>17796</v>
      </c>
      <c r="C14202" s="16" t="s">
        <v>595</v>
      </c>
      <c r="D14202" s="4">
        <v>45476</v>
      </c>
      <c r="E14202" s="23">
        <v>2024</v>
      </c>
      <c r="F14202" s="19">
        <v>7.1</v>
      </c>
      <c r="G14202" s="19">
        <f>IF(Movies[[#This Row],[rating]]=0,"",Movies[[#This Row],[rating]])</f>
        <v>7.1</v>
      </c>
      <c r="H14202" s="19" t="str">
        <f>IF(Movies[[#This Row],[rating]]=0,"No Rating","Rated")</f>
        <v>Rated</v>
      </c>
      <c r="I14202" s="16" t="s">
        <v>1978</v>
      </c>
      <c r="J14202" s="29" t="s">
        <v>142</v>
      </c>
      <c r="K14202" s="19">
        <v>76.745999999999995</v>
      </c>
      <c r="L14202" s="26">
        <v>341</v>
      </c>
    </row>
    <row r="14203" spans="1:12" x14ac:dyDescent="0.3">
      <c r="A14203" s="14">
        <v>1244492</v>
      </c>
      <c r="B14203" s="16" t="s">
        <v>17797</v>
      </c>
      <c r="C14203" s="16" t="s">
        <v>144</v>
      </c>
      <c r="D14203" s="4">
        <v>45471</v>
      </c>
      <c r="E14203" s="23">
        <v>2024</v>
      </c>
      <c r="F14203" s="19">
        <v>8</v>
      </c>
      <c r="G14203" s="19">
        <f>IF(Movies[[#This Row],[rating]]=0,"",Movies[[#This Row],[rating]])</f>
        <v>8</v>
      </c>
      <c r="H14203" s="19" t="str">
        <f>IF(Movies[[#This Row],[rating]]=0,"No Rating","Rated")</f>
        <v>Rated</v>
      </c>
      <c r="I14203" s="16" t="s">
        <v>636</v>
      </c>
      <c r="J14203" s="29" t="s">
        <v>146</v>
      </c>
      <c r="K14203" s="19">
        <v>76.489999999999995</v>
      </c>
      <c r="L14203" s="26">
        <v>299</v>
      </c>
    </row>
    <row r="14204" spans="1:12" x14ac:dyDescent="0.3">
      <c r="A14204" s="14">
        <v>1238358</v>
      </c>
      <c r="B14204" s="16" t="s">
        <v>17798</v>
      </c>
      <c r="C14204" s="16" t="s">
        <v>10</v>
      </c>
      <c r="D14204" s="4">
        <v>45345</v>
      </c>
      <c r="E14204" s="23">
        <v>2024</v>
      </c>
      <c r="F14204" s="19">
        <v>5.8</v>
      </c>
      <c r="G14204" s="19">
        <f>IF(Movies[[#This Row],[rating]]=0,"",Movies[[#This Row],[rating]])</f>
        <v>5.8</v>
      </c>
      <c r="H14204" s="19" t="str">
        <f>IF(Movies[[#This Row],[rating]]=0,"No Rating","Rated")</f>
        <v>Rated</v>
      </c>
      <c r="I14204" s="16" t="s">
        <v>2091</v>
      </c>
      <c r="J14204" s="29" t="s">
        <v>12</v>
      </c>
      <c r="K14204" s="19">
        <v>76.483000000000004</v>
      </c>
      <c r="L14204" s="26">
        <v>26</v>
      </c>
    </row>
    <row r="14205" spans="1:12" x14ac:dyDescent="0.3">
      <c r="A14205" s="14">
        <v>1139566</v>
      </c>
      <c r="B14205" s="16" t="s">
        <v>17799</v>
      </c>
      <c r="C14205" s="16" t="s">
        <v>51</v>
      </c>
      <c r="D14205" s="4">
        <v>45345</v>
      </c>
      <c r="E14205" s="23">
        <v>2024</v>
      </c>
      <c r="F14205" s="19">
        <v>6.944</v>
      </c>
      <c r="G14205" s="19">
        <f>IF(Movies[[#This Row],[rating]]=0,"",Movies[[#This Row],[rating]])</f>
        <v>6.944</v>
      </c>
      <c r="H14205" s="19" t="str">
        <f>IF(Movies[[#This Row],[rating]]=0,"No Rating","Rated")</f>
        <v>Rated</v>
      </c>
      <c r="I14205" s="16" t="s">
        <v>1460</v>
      </c>
      <c r="J14205" s="29" t="s">
        <v>34</v>
      </c>
      <c r="K14205" s="19">
        <v>74.903000000000006</v>
      </c>
      <c r="L14205" s="26">
        <v>593</v>
      </c>
    </row>
    <row r="14206" spans="1:12" x14ac:dyDescent="0.3">
      <c r="A14206" s="14">
        <v>1130053</v>
      </c>
      <c r="B14206" s="16" t="s">
        <v>17800</v>
      </c>
      <c r="C14206" s="16" t="s">
        <v>416</v>
      </c>
      <c r="D14206" s="4">
        <v>45443</v>
      </c>
      <c r="E14206" s="23">
        <v>2024</v>
      </c>
      <c r="F14206" s="19">
        <v>6</v>
      </c>
      <c r="G14206" s="19">
        <f>IF(Movies[[#This Row],[rating]]=0,"",Movies[[#This Row],[rating]])</f>
        <v>6</v>
      </c>
      <c r="H14206" s="19" t="str">
        <f>IF(Movies[[#This Row],[rating]]=0,"No Rating","Rated")</f>
        <v>Rated</v>
      </c>
      <c r="I14206" s="16" t="s">
        <v>1396</v>
      </c>
      <c r="J14206" s="29" t="s">
        <v>12</v>
      </c>
      <c r="K14206" s="19">
        <v>74.248000000000005</v>
      </c>
      <c r="L14206" s="26">
        <v>49</v>
      </c>
    </row>
    <row r="14207" spans="1:12" x14ac:dyDescent="0.3">
      <c r="A14207" s="14">
        <v>1155828</v>
      </c>
      <c r="B14207" s="16" t="s">
        <v>17801</v>
      </c>
      <c r="C14207" s="16" t="s">
        <v>10</v>
      </c>
      <c r="D14207" s="4">
        <v>45485</v>
      </c>
      <c r="E14207" s="23">
        <v>2024</v>
      </c>
      <c r="F14207" s="19">
        <v>7.593</v>
      </c>
      <c r="G14207" s="19">
        <f>IF(Movies[[#This Row],[rating]]=0,"",Movies[[#This Row],[rating]])</f>
        <v>7.593</v>
      </c>
      <c r="H14207" s="19" t="str">
        <f>IF(Movies[[#This Row],[rating]]=0,"No Rating","Rated")</f>
        <v>Rated</v>
      </c>
      <c r="I14207" s="16" t="s">
        <v>49</v>
      </c>
      <c r="J14207" s="29" t="s">
        <v>12</v>
      </c>
      <c r="K14207" s="19">
        <v>74.043000000000006</v>
      </c>
      <c r="L14207" s="26">
        <v>150</v>
      </c>
    </row>
    <row r="14208" spans="1:12" x14ac:dyDescent="0.3">
      <c r="A14208" s="14">
        <v>1389147</v>
      </c>
      <c r="B14208" s="16" t="s">
        <v>17802</v>
      </c>
      <c r="C14208" s="16" t="s">
        <v>1845</v>
      </c>
      <c r="D14208" s="4">
        <v>45624</v>
      </c>
      <c r="E14208" s="23">
        <v>2024</v>
      </c>
      <c r="F14208" s="19">
        <v>5.2</v>
      </c>
      <c r="G14208" s="19">
        <f>IF(Movies[[#This Row],[rating]]=0,"",Movies[[#This Row],[rating]])</f>
        <v>5.2</v>
      </c>
      <c r="H14208" s="19" t="str">
        <f>IF(Movies[[#This Row],[rating]]=0,"No Rating","Rated")</f>
        <v>Rated</v>
      </c>
      <c r="I14208" s="16" t="s">
        <v>777</v>
      </c>
      <c r="J14208" s="29" t="s">
        <v>110</v>
      </c>
      <c r="K14208" s="19">
        <v>73.95</v>
      </c>
      <c r="L14208" s="26">
        <v>12</v>
      </c>
    </row>
    <row r="14209" spans="1:12" x14ac:dyDescent="0.3">
      <c r="A14209" s="14">
        <v>947891</v>
      </c>
      <c r="B14209" s="16" t="s">
        <v>17803</v>
      </c>
      <c r="C14209" s="16" t="s">
        <v>10</v>
      </c>
      <c r="D14209" s="4">
        <v>45548</v>
      </c>
      <c r="E14209" s="23">
        <v>2024</v>
      </c>
      <c r="F14209" s="19">
        <v>6.9</v>
      </c>
      <c r="G14209" s="19">
        <f>IF(Movies[[#This Row],[rating]]=0,"",Movies[[#This Row],[rating]])</f>
        <v>6.9</v>
      </c>
      <c r="H14209" s="19" t="str">
        <f>IF(Movies[[#This Row],[rating]]=0,"No Rating","Rated")</f>
        <v>Rated</v>
      </c>
      <c r="I14209" s="16" t="s">
        <v>197</v>
      </c>
      <c r="J14209" s="29" t="s">
        <v>12</v>
      </c>
      <c r="K14209" s="19">
        <v>73.828000000000003</v>
      </c>
      <c r="L14209" s="26">
        <v>271</v>
      </c>
    </row>
    <row r="14210" spans="1:12" x14ac:dyDescent="0.3">
      <c r="A14210" s="14">
        <v>1062215</v>
      </c>
      <c r="B14210" s="16" t="s">
        <v>17804</v>
      </c>
      <c r="C14210" s="16" t="s">
        <v>10</v>
      </c>
      <c r="D14210" s="4">
        <v>45532</v>
      </c>
      <c r="E14210" s="23">
        <v>2024</v>
      </c>
      <c r="F14210" s="19">
        <v>6</v>
      </c>
      <c r="G14210" s="19">
        <f>IF(Movies[[#This Row],[rating]]=0,"",Movies[[#This Row],[rating]])</f>
        <v>6</v>
      </c>
      <c r="H14210" s="19" t="str">
        <f>IF(Movies[[#This Row],[rating]]=0,"No Rating","Rated")</f>
        <v>Rated</v>
      </c>
      <c r="I14210" s="16" t="s">
        <v>1448</v>
      </c>
      <c r="J14210" s="29" t="s">
        <v>12</v>
      </c>
      <c r="K14210" s="19">
        <v>73.210999999999999</v>
      </c>
      <c r="L14210" s="26">
        <v>355</v>
      </c>
    </row>
    <row r="14211" spans="1:12" x14ac:dyDescent="0.3">
      <c r="A14211" s="14">
        <v>1388694</v>
      </c>
      <c r="B14211" s="16" t="s">
        <v>17805</v>
      </c>
      <c r="C14211" s="16" t="s">
        <v>1075</v>
      </c>
      <c r="D14211" s="4">
        <v>45460</v>
      </c>
      <c r="E14211" s="23">
        <v>2024</v>
      </c>
      <c r="F14211" s="19">
        <v>6.2</v>
      </c>
      <c r="G14211" s="19">
        <f>IF(Movies[[#This Row],[rating]]=0,"",Movies[[#This Row],[rating]])</f>
        <v>6.2</v>
      </c>
      <c r="H14211" s="19" t="str">
        <f>IF(Movies[[#This Row],[rating]]=0,"No Rating","Rated")</f>
        <v>Rated</v>
      </c>
      <c r="I14211" s="16" t="s">
        <v>1027</v>
      </c>
      <c r="J14211" s="29" t="s">
        <v>286</v>
      </c>
      <c r="K14211" s="19">
        <v>73.155000000000001</v>
      </c>
      <c r="L14211" s="26">
        <v>180</v>
      </c>
    </row>
    <row r="14212" spans="1:12" x14ac:dyDescent="0.3">
      <c r="A14212" s="14">
        <v>280180</v>
      </c>
      <c r="B14212" s="16" t="s">
        <v>17806</v>
      </c>
      <c r="C14212" s="16" t="s">
        <v>10</v>
      </c>
      <c r="D14212" s="4">
        <v>45463</v>
      </c>
      <c r="E14212" s="23">
        <v>2024</v>
      </c>
      <c r="F14212" s="19">
        <v>6.7</v>
      </c>
      <c r="G14212" s="19">
        <f>IF(Movies[[#This Row],[rating]]=0,"",Movies[[#This Row],[rating]])</f>
        <v>6.7</v>
      </c>
      <c r="H14212" s="19" t="str">
        <f>IF(Movies[[#This Row],[rating]]=0,"No Rating","Rated")</f>
        <v>Rated</v>
      </c>
      <c r="I14212" s="16" t="s">
        <v>136</v>
      </c>
      <c r="J14212" s="29" t="s">
        <v>12</v>
      </c>
      <c r="K14212" s="19">
        <v>73.073999999999998</v>
      </c>
      <c r="L14212" s="26">
        <v>1187</v>
      </c>
    </row>
    <row r="14213" spans="1:12" x14ac:dyDescent="0.3">
      <c r="A14213" s="14">
        <v>1404380</v>
      </c>
      <c r="B14213" s="16" t="s">
        <v>17807</v>
      </c>
      <c r="C14213" s="16" t="s">
        <v>595</v>
      </c>
      <c r="D14213" s="4">
        <v>45632</v>
      </c>
      <c r="E14213" s="23">
        <v>2024</v>
      </c>
      <c r="F14213" s="19">
        <v>0</v>
      </c>
      <c r="G14213" s="19" t="str">
        <f>IF(Movies[[#This Row],[rating]]=0,"",Movies[[#This Row],[rating]])</f>
        <v/>
      </c>
      <c r="H14213" s="19" t="str">
        <f>IF(Movies[[#This Row],[rating]]=0,"No Rating","Rated")</f>
        <v>No Rating</v>
      </c>
      <c r="I14213" s="16" t="s">
        <v>33</v>
      </c>
      <c r="J14213" s="29" t="s">
        <v>2844</v>
      </c>
      <c r="K14213" s="19">
        <v>72.802000000000007</v>
      </c>
      <c r="L14213" s="26">
        <v>0</v>
      </c>
    </row>
    <row r="14214" spans="1:12" x14ac:dyDescent="0.3">
      <c r="A14214" s="14">
        <v>1311550</v>
      </c>
      <c r="B14214" s="16" t="s">
        <v>17808</v>
      </c>
      <c r="C14214" s="16" t="s">
        <v>14976</v>
      </c>
      <c r="D14214" s="4">
        <v>45499</v>
      </c>
      <c r="E14214" s="23">
        <v>2024</v>
      </c>
      <c r="F14214" s="19">
        <v>5.5</v>
      </c>
      <c r="G14214" s="19">
        <f>IF(Movies[[#This Row],[rating]]=0,"",Movies[[#This Row],[rating]])</f>
        <v>5.5</v>
      </c>
      <c r="H14214" s="19" t="str">
        <f>IF(Movies[[#This Row],[rating]]=0,"No Rating","Rated")</f>
        <v>Rated</v>
      </c>
      <c r="I14214" s="16" t="s">
        <v>3643</v>
      </c>
      <c r="J14214" s="29" t="s">
        <v>12</v>
      </c>
      <c r="K14214" s="19">
        <v>72.674000000000007</v>
      </c>
      <c r="L14214" s="26">
        <v>109</v>
      </c>
    </row>
    <row r="14215" spans="1:12" x14ac:dyDescent="0.3">
      <c r="A14215" s="14">
        <v>1141126</v>
      </c>
      <c r="B14215" s="16" t="s">
        <v>17651</v>
      </c>
      <c r="C14215" s="16" t="s">
        <v>51</v>
      </c>
      <c r="D14215" s="4">
        <v>45590</v>
      </c>
      <c r="E14215" s="23">
        <v>2024</v>
      </c>
      <c r="F14215" s="19">
        <v>6.375</v>
      </c>
      <c r="G14215" s="19">
        <f>IF(Movies[[#This Row],[rating]]=0,"",Movies[[#This Row],[rating]])</f>
        <v>6.375</v>
      </c>
      <c r="H14215" s="19" t="str">
        <f>IF(Movies[[#This Row],[rating]]=0,"No Rating","Rated")</f>
        <v>Rated</v>
      </c>
      <c r="I14215" s="16" t="s">
        <v>49</v>
      </c>
      <c r="J14215" s="29" t="s">
        <v>34</v>
      </c>
      <c r="K14215" s="19">
        <v>72.637</v>
      </c>
      <c r="L14215" s="26">
        <v>4</v>
      </c>
    </row>
    <row r="14216" spans="1:12" x14ac:dyDescent="0.3">
      <c r="A14216" s="14">
        <v>928480</v>
      </c>
      <c r="B14216" s="16" t="s">
        <v>17809</v>
      </c>
      <c r="C14216" s="16" t="s">
        <v>10</v>
      </c>
      <c r="D14216" s="4">
        <v>45569</v>
      </c>
      <c r="E14216" s="23">
        <v>2024</v>
      </c>
      <c r="F14216" s="19">
        <v>6.4</v>
      </c>
      <c r="G14216" s="19">
        <f>IF(Movies[[#This Row],[rating]]=0,"",Movies[[#This Row],[rating]])</f>
        <v>6.4</v>
      </c>
      <c r="H14216" s="19" t="str">
        <f>IF(Movies[[#This Row],[rating]]=0,"No Rating","Rated")</f>
        <v>Rated</v>
      </c>
      <c r="I14216" s="16" t="s">
        <v>17810</v>
      </c>
      <c r="J14216" s="29" t="s">
        <v>12</v>
      </c>
      <c r="K14216" s="19">
        <v>72.369</v>
      </c>
      <c r="L14216" s="26">
        <v>69</v>
      </c>
    </row>
    <row r="14217" spans="1:12" x14ac:dyDescent="0.3">
      <c r="A14217" s="14">
        <v>923667</v>
      </c>
      <c r="B14217" s="16" t="s">
        <v>17811</v>
      </c>
      <c r="C14217" s="16" t="s">
        <v>341</v>
      </c>
      <c r="D14217" s="4">
        <v>45405</v>
      </c>
      <c r="E14217" s="23">
        <v>2024</v>
      </c>
      <c r="F14217" s="19">
        <v>7</v>
      </c>
      <c r="G14217" s="19">
        <f>IF(Movies[[#This Row],[rating]]=0,"",Movies[[#This Row],[rating]])</f>
        <v>7</v>
      </c>
      <c r="H14217" s="19" t="str">
        <f>IF(Movies[[#This Row],[rating]]=0,"No Rating","Rated")</f>
        <v>Rated</v>
      </c>
      <c r="I14217" s="16" t="s">
        <v>78</v>
      </c>
      <c r="J14217" s="29" t="s">
        <v>534</v>
      </c>
      <c r="K14217" s="19">
        <v>72.186999999999998</v>
      </c>
      <c r="L14217" s="26">
        <v>308</v>
      </c>
    </row>
    <row r="14218" spans="1:12" x14ac:dyDescent="0.3">
      <c r="A14218" s="14">
        <v>1059128</v>
      </c>
      <c r="B14218" s="16" t="s">
        <v>17812</v>
      </c>
      <c r="C14218" s="16" t="s">
        <v>2265</v>
      </c>
      <c r="D14218" s="4">
        <v>45623</v>
      </c>
      <c r="E14218" s="23">
        <v>2024</v>
      </c>
      <c r="F14218" s="19">
        <v>6.915</v>
      </c>
      <c r="G14218" s="19">
        <f>IF(Movies[[#This Row],[rating]]=0,"",Movies[[#This Row],[rating]])</f>
        <v>6.915</v>
      </c>
      <c r="H14218" s="19" t="str">
        <f>IF(Movies[[#This Row],[rating]]=0,"No Rating","Rated")</f>
        <v>Rated</v>
      </c>
      <c r="I14218" s="16" t="s">
        <v>33</v>
      </c>
      <c r="J14218" s="29" t="s">
        <v>12</v>
      </c>
      <c r="K14218" s="19">
        <v>72.182000000000002</v>
      </c>
      <c r="L14218" s="26">
        <v>207</v>
      </c>
    </row>
    <row r="14219" spans="1:12" x14ac:dyDescent="0.3">
      <c r="A14219" s="14">
        <v>567811</v>
      </c>
      <c r="B14219" s="16" t="s">
        <v>17813</v>
      </c>
      <c r="C14219" s="16" t="s">
        <v>1467</v>
      </c>
      <c r="D14219" s="4">
        <v>45400</v>
      </c>
      <c r="E14219" s="23">
        <v>2024</v>
      </c>
      <c r="F14219" s="19">
        <v>7.8</v>
      </c>
      <c r="G14219" s="19">
        <f>IF(Movies[[#This Row],[rating]]=0,"",Movies[[#This Row],[rating]])</f>
        <v>7.8</v>
      </c>
      <c r="H14219" s="19" t="str">
        <f>IF(Movies[[#This Row],[rating]]=0,"No Rating","Rated")</f>
        <v>Rated</v>
      </c>
      <c r="I14219" s="16" t="s">
        <v>3075</v>
      </c>
      <c r="J14219" s="29" t="s">
        <v>12</v>
      </c>
      <c r="K14219" s="19">
        <v>71.905000000000001</v>
      </c>
      <c r="L14219" s="26">
        <v>177</v>
      </c>
    </row>
    <row r="14220" spans="1:12" x14ac:dyDescent="0.3">
      <c r="A14220" s="14">
        <v>1241748</v>
      </c>
      <c r="B14220" s="16" t="s">
        <v>17814</v>
      </c>
      <c r="C14220" s="16" t="s">
        <v>3926</v>
      </c>
      <c r="D14220" s="4">
        <v>45363</v>
      </c>
      <c r="E14220" s="23">
        <v>2024</v>
      </c>
      <c r="F14220" s="19">
        <v>6.8</v>
      </c>
      <c r="G14220" s="19">
        <f>IF(Movies[[#This Row],[rating]]=0,"",Movies[[#This Row],[rating]])</f>
        <v>6.8</v>
      </c>
      <c r="H14220" s="19" t="str">
        <f>IF(Movies[[#This Row],[rating]]=0,"No Rating","Rated")</f>
        <v>Rated</v>
      </c>
      <c r="I14220" s="16" t="s">
        <v>49</v>
      </c>
      <c r="J14220" s="29" t="s">
        <v>3927</v>
      </c>
      <c r="K14220" s="19">
        <v>71.872</v>
      </c>
      <c r="L14220" s="26">
        <v>11</v>
      </c>
    </row>
    <row r="14221" spans="1:12" x14ac:dyDescent="0.3">
      <c r="A14221" s="14">
        <v>931944</v>
      </c>
      <c r="B14221" s="16" t="s">
        <v>17815</v>
      </c>
      <c r="C14221" s="16" t="s">
        <v>1309</v>
      </c>
      <c r="D14221" s="4">
        <v>45359</v>
      </c>
      <c r="E14221" s="23">
        <v>2024</v>
      </c>
      <c r="F14221" s="19">
        <v>6.8</v>
      </c>
      <c r="G14221" s="19">
        <f>IF(Movies[[#This Row],[rating]]=0,"",Movies[[#This Row],[rating]])</f>
        <v>6.8</v>
      </c>
      <c r="H14221" s="19" t="str">
        <f>IF(Movies[[#This Row],[rating]]=0,"No Rating","Rated")</f>
        <v>Rated</v>
      </c>
      <c r="I14221" s="16" t="s">
        <v>17816</v>
      </c>
      <c r="J14221" s="29" t="s">
        <v>286</v>
      </c>
      <c r="K14221" s="19">
        <v>71.825000000000003</v>
      </c>
      <c r="L14221" s="26">
        <v>87</v>
      </c>
    </row>
    <row r="14222" spans="1:12" x14ac:dyDescent="0.3">
      <c r="A14222" s="14">
        <v>1255208</v>
      </c>
      <c r="B14222" s="16" t="s">
        <v>17817</v>
      </c>
      <c r="C14222" s="16" t="s">
        <v>10</v>
      </c>
      <c r="D14222" s="4">
        <v>45380</v>
      </c>
      <c r="E14222" s="23">
        <v>2024</v>
      </c>
      <c r="F14222" s="19">
        <v>5.6</v>
      </c>
      <c r="G14222" s="19">
        <f>IF(Movies[[#This Row],[rating]]=0,"",Movies[[#This Row],[rating]])</f>
        <v>5.6</v>
      </c>
      <c r="H14222" s="19" t="str">
        <f>IF(Movies[[#This Row],[rating]]=0,"No Rating","Rated")</f>
        <v>Rated</v>
      </c>
      <c r="I14222" s="16" t="s">
        <v>132</v>
      </c>
      <c r="J14222" s="29" t="s">
        <v>12</v>
      </c>
      <c r="K14222" s="19">
        <v>71.418000000000006</v>
      </c>
      <c r="L14222" s="26">
        <v>31</v>
      </c>
    </row>
    <row r="14223" spans="1:12" x14ac:dyDescent="0.3">
      <c r="A14223" s="14">
        <v>1086747</v>
      </c>
      <c r="B14223" s="16" t="s">
        <v>17818</v>
      </c>
      <c r="C14223" s="16" t="s">
        <v>2134</v>
      </c>
      <c r="D14223" s="4">
        <v>45449</v>
      </c>
      <c r="E14223" s="23">
        <v>2024</v>
      </c>
      <c r="F14223" s="19">
        <v>6.4</v>
      </c>
      <c r="G14223" s="19">
        <f>IF(Movies[[#This Row],[rating]]=0,"",Movies[[#This Row],[rating]])</f>
        <v>6.4</v>
      </c>
      <c r="H14223" s="19" t="str">
        <f>IF(Movies[[#This Row],[rating]]=0,"No Rating","Rated")</f>
        <v>Rated</v>
      </c>
      <c r="I14223" s="16" t="s">
        <v>13261</v>
      </c>
      <c r="J14223" s="29" t="s">
        <v>12</v>
      </c>
      <c r="K14223" s="19">
        <v>71.242000000000004</v>
      </c>
      <c r="L14223" s="26">
        <v>1189</v>
      </c>
    </row>
    <row r="14224" spans="1:12" x14ac:dyDescent="0.3">
      <c r="A14224" s="14">
        <v>1142518</v>
      </c>
      <c r="B14224" s="16" t="s">
        <v>6768</v>
      </c>
      <c r="C14224" s="16" t="s">
        <v>108</v>
      </c>
      <c r="D14224" s="4">
        <v>45597</v>
      </c>
      <c r="E14224" s="23">
        <v>2024</v>
      </c>
      <c r="F14224" s="19">
        <v>6.4</v>
      </c>
      <c r="G14224" s="19">
        <f>IF(Movies[[#This Row],[rating]]=0,"",Movies[[#This Row],[rating]])</f>
        <v>6.4</v>
      </c>
      <c r="H14224" s="19" t="str">
        <f>IF(Movies[[#This Row],[rating]]=0,"No Rating","Rated")</f>
        <v>Rated</v>
      </c>
      <c r="I14224" s="16" t="s">
        <v>17819</v>
      </c>
      <c r="J14224" s="29" t="s">
        <v>110</v>
      </c>
      <c r="K14224" s="19">
        <v>71.049000000000007</v>
      </c>
      <c r="L14224" s="26">
        <v>96</v>
      </c>
    </row>
    <row r="14225" spans="1:12" x14ac:dyDescent="0.3">
      <c r="A14225" s="14">
        <v>949484</v>
      </c>
      <c r="B14225" s="16" t="s">
        <v>17820</v>
      </c>
      <c r="C14225" s="16" t="s">
        <v>10</v>
      </c>
      <c r="D14225" s="4">
        <v>45533</v>
      </c>
      <c r="E14225" s="23">
        <v>2024</v>
      </c>
      <c r="F14225" s="19">
        <v>6.3</v>
      </c>
      <c r="G14225" s="19">
        <f>IF(Movies[[#This Row],[rating]]=0,"",Movies[[#This Row],[rating]])</f>
        <v>6.3</v>
      </c>
      <c r="H14225" s="19" t="str">
        <f>IF(Movies[[#This Row],[rating]]=0,"No Rating","Rated")</f>
        <v>Rated</v>
      </c>
      <c r="I14225" s="16" t="s">
        <v>193</v>
      </c>
      <c r="J14225" s="29" t="s">
        <v>12</v>
      </c>
      <c r="K14225" s="19">
        <v>70.703000000000003</v>
      </c>
      <c r="L14225" s="26">
        <v>140</v>
      </c>
    </row>
    <row r="14226" spans="1:12" x14ac:dyDescent="0.3">
      <c r="A14226" s="14">
        <v>1207898</v>
      </c>
      <c r="B14226" s="16" t="s">
        <v>17821</v>
      </c>
      <c r="C14226" s="16" t="s">
        <v>416</v>
      </c>
      <c r="D14226" s="4">
        <v>45309</v>
      </c>
      <c r="E14226" s="23">
        <v>2024</v>
      </c>
      <c r="F14226" s="19">
        <v>6.6</v>
      </c>
      <c r="G14226" s="19">
        <f>IF(Movies[[#This Row],[rating]]=0,"",Movies[[#This Row],[rating]])</f>
        <v>6.6</v>
      </c>
      <c r="H14226" s="19" t="str">
        <f>IF(Movies[[#This Row],[rating]]=0,"No Rating","Rated")</f>
        <v>Rated</v>
      </c>
      <c r="I14226" s="16" t="s">
        <v>468</v>
      </c>
      <c r="J14226" s="29" t="s">
        <v>12</v>
      </c>
      <c r="K14226" s="19">
        <v>70.518000000000001</v>
      </c>
      <c r="L14226" s="26">
        <v>175</v>
      </c>
    </row>
    <row r="14227" spans="1:12" x14ac:dyDescent="0.3">
      <c r="A14227" s="14">
        <v>857598</v>
      </c>
      <c r="B14227" s="16" t="s">
        <v>17822</v>
      </c>
      <c r="C14227" s="16" t="s">
        <v>595</v>
      </c>
      <c r="D14227" s="4">
        <v>45630</v>
      </c>
      <c r="E14227" s="23">
        <v>2024</v>
      </c>
      <c r="F14227" s="19">
        <v>6.7619999999999996</v>
      </c>
      <c r="G14227" s="19">
        <f>IF(Movies[[#This Row],[rating]]=0,"",Movies[[#This Row],[rating]])</f>
        <v>6.7619999999999996</v>
      </c>
      <c r="H14227" s="19" t="str">
        <f>IF(Movies[[#This Row],[rating]]=0,"No Rating","Rated")</f>
        <v>Rated</v>
      </c>
      <c r="I14227" s="16" t="s">
        <v>5856</v>
      </c>
      <c r="J14227" s="29" t="s">
        <v>1033</v>
      </c>
      <c r="K14227" s="19">
        <v>70.313999999999993</v>
      </c>
      <c r="L14227" s="26">
        <v>63</v>
      </c>
    </row>
    <row r="14228" spans="1:12" x14ac:dyDescent="0.3">
      <c r="A14228" s="14">
        <v>937287</v>
      </c>
      <c r="B14228" s="16" t="s">
        <v>17823</v>
      </c>
      <c r="C14228" s="16" t="s">
        <v>2265</v>
      </c>
      <c r="D14228" s="4">
        <v>45400</v>
      </c>
      <c r="E14228" s="23">
        <v>2024</v>
      </c>
      <c r="F14228" s="19">
        <v>7</v>
      </c>
      <c r="G14228" s="19">
        <f>IF(Movies[[#This Row],[rating]]=0,"",Movies[[#This Row],[rating]])</f>
        <v>7</v>
      </c>
      <c r="H14228" s="19" t="str">
        <f>IF(Movies[[#This Row],[rating]]=0,"No Rating","Rated")</f>
        <v>Rated</v>
      </c>
      <c r="I14228" s="16" t="s">
        <v>52</v>
      </c>
      <c r="J14228" s="29" t="s">
        <v>12</v>
      </c>
      <c r="K14228" s="19">
        <v>69.941000000000003</v>
      </c>
      <c r="L14228" s="26">
        <v>2055</v>
      </c>
    </row>
    <row r="14229" spans="1:12" x14ac:dyDescent="0.3">
      <c r="A14229" s="14">
        <v>1139817</v>
      </c>
      <c r="B14229" s="16" t="s">
        <v>17824</v>
      </c>
      <c r="C14229" s="16" t="s">
        <v>94</v>
      </c>
      <c r="D14229" s="4">
        <v>45547</v>
      </c>
      <c r="E14229" s="23">
        <v>2024</v>
      </c>
      <c r="F14229" s="19">
        <v>7.7</v>
      </c>
      <c r="G14229" s="19">
        <f>IF(Movies[[#This Row],[rating]]=0,"",Movies[[#This Row],[rating]])</f>
        <v>7.7</v>
      </c>
      <c r="H14229" s="19" t="str">
        <f>IF(Movies[[#This Row],[rating]]=0,"No Rating","Rated")</f>
        <v>Rated</v>
      </c>
      <c r="I14229" s="16" t="s">
        <v>136</v>
      </c>
      <c r="J14229" s="29" t="s">
        <v>96</v>
      </c>
      <c r="K14229" s="19">
        <v>69.698999999999998</v>
      </c>
      <c r="L14229" s="26">
        <v>269</v>
      </c>
    </row>
    <row r="14230" spans="1:12" x14ac:dyDescent="0.3">
      <c r="A14230" s="14">
        <v>1101448</v>
      </c>
      <c r="B14230" s="16" t="s">
        <v>192</v>
      </c>
      <c r="C14230" s="16" t="s">
        <v>10</v>
      </c>
      <c r="D14230" s="4">
        <v>45632</v>
      </c>
      <c r="E14230" s="23">
        <v>2024</v>
      </c>
      <c r="F14230" s="19">
        <v>4.8</v>
      </c>
      <c r="G14230" s="19">
        <f>IF(Movies[[#This Row],[rating]]=0,"",Movies[[#This Row],[rating]])</f>
        <v>4.8</v>
      </c>
      <c r="H14230" s="19" t="str">
        <f>IF(Movies[[#This Row],[rating]]=0,"No Rating","Rated")</f>
        <v>Rated</v>
      </c>
      <c r="I14230" s="16" t="s">
        <v>189</v>
      </c>
      <c r="J14230" s="29" t="s">
        <v>12</v>
      </c>
      <c r="K14230" s="19">
        <v>69.603999999999999</v>
      </c>
      <c r="L14230" s="26">
        <v>130</v>
      </c>
    </row>
    <row r="14231" spans="1:12" x14ac:dyDescent="0.3">
      <c r="A14231" s="14">
        <v>1337309</v>
      </c>
      <c r="B14231" s="16" t="s">
        <v>17825</v>
      </c>
      <c r="C14231" s="16" t="s">
        <v>220</v>
      </c>
      <c r="D14231" s="4">
        <v>45561</v>
      </c>
      <c r="E14231" s="23">
        <v>2024</v>
      </c>
      <c r="F14231" s="19">
        <v>6.6</v>
      </c>
      <c r="G14231" s="19">
        <f>IF(Movies[[#This Row],[rating]]=0,"",Movies[[#This Row],[rating]])</f>
        <v>6.6</v>
      </c>
      <c r="H14231" s="19" t="str">
        <f>IF(Movies[[#This Row],[rating]]=0,"No Rating","Rated")</f>
        <v>Rated</v>
      </c>
      <c r="I14231" s="16" t="s">
        <v>185</v>
      </c>
      <c r="J14231" s="29" t="s">
        <v>222</v>
      </c>
      <c r="K14231" s="19">
        <v>69.59</v>
      </c>
      <c r="L14231" s="26">
        <v>57</v>
      </c>
    </row>
    <row r="14232" spans="1:12" x14ac:dyDescent="0.3">
      <c r="A14232" s="14">
        <v>1263421</v>
      </c>
      <c r="B14232" s="16" t="s">
        <v>17826</v>
      </c>
      <c r="C14232" s="16" t="s">
        <v>144</v>
      </c>
      <c r="D14232" s="4">
        <v>45448</v>
      </c>
      <c r="E14232" s="23">
        <v>2024</v>
      </c>
      <c r="F14232" s="19">
        <v>7.5</v>
      </c>
      <c r="G14232" s="19">
        <f>IF(Movies[[#This Row],[rating]]=0,"",Movies[[#This Row],[rating]])</f>
        <v>7.5</v>
      </c>
      <c r="H14232" s="19" t="str">
        <f>IF(Movies[[#This Row],[rating]]=0,"No Rating","Rated")</f>
        <v>Rated</v>
      </c>
      <c r="I14232" s="16" t="s">
        <v>4841</v>
      </c>
      <c r="J14232" s="29" t="s">
        <v>146</v>
      </c>
      <c r="K14232" s="19">
        <v>69.341999999999999</v>
      </c>
      <c r="L14232" s="26">
        <v>291</v>
      </c>
    </row>
    <row r="14233" spans="1:12" x14ac:dyDescent="0.3">
      <c r="A14233" s="14">
        <v>634492</v>
      </c>
      <c r="B14233" s="16" t="s">
        <v>17827</v>
      </c>
      <c r="C14233" s="16" t="s">
        <v>10</v>
      </c>
      <c r="D14233" s="4">
        <v>45336</v>
      </c>
      <c r="E14233" s="23">
        <v>2024</v>
      </c>
      <c r="F14233" s="19">
        <v>5.4</v>
      </c>
      <c r="G14233" s="19">
        <f>IF(Movies[[#This Row],[rating]]=0,"",Movies[[#This Row],[rating]])</f>
        <v>5.4</v>
      </c>
      <c r="H14233" s="19" t="str">
        <f>IF(Movies[[#This Row],[rating]]=0,"No Rating","Rated")</f>
        <v>Rated</v>
      </c>
      <c r="I14233" s="16" t="s">
        <v>491</v>
      </c>
      <c r="J14233" s="29" t="s">
        <v>12</v>
      </c>
      <c r="K14233" s="19">
        <v>69.257999999999996</v>
      </c>
      <c r="L14233" s="26">
        <v>2122</v>
      </c>
    </row>
    <row r="14234" spans="1:12" x14ac:dyDescent="0.3">
      <c r="A14234" s="14">
        <v>704239</v>
      </c>
      <c r="B14234" s="16" t="s">
        <v>17828</v>
      </c>
      <c r="C14234" s="16" t="s">
        <v>10</v>
      </c>
      <c r="D14234" s="4">
        <v>45519</v>
      </c>
      <c r="E14234" s="23">
        <v>2024</v>
      </c>
      <c r="F14234" s="19">
        <v>6.2</v>
      </c>
      <c r="G14234" s="19">
        <f>IF(Movies[[#This Row],[rating]]=0,"",Movies[[#This Row],[rating]])</f>
        <v>6.2</v>
      </c>
      <c r="H14234" s="19" t="str">
        <f>IF(Movies[[#This Row],[rating]]=0,"No Rating","Rated")</f>
        <v>Rated</v>
      </c>
      <c r="I14234" s="16" t="s">
        <v>170</v>
      </c>
      <c r="J14234" s="29" t="s">
        <v>12</v>
      </c>
      <c r="K14234" s="19">
        <v>69.131</v>
      </c>
      <c r="L14234" s="26">
        <v>946</v>
      </c>
    </row>
    <row r="14235" spans="1:12" x14ac:dyDescent="0.3">
      <c r="A14235" s="14">
        <v>1075676</v>
      </c>
      <c r="B14235" s="16" t="s">
        <v>17829</v>
      </c>
      <c r="C14235" s="16" t="s">
        <v>94</v>
      </c>
      <c r="D14235" s="4">
        <v>45567</v>
      </c>
      <c r="E14235" s="23">
        <v>2024</v>
      </c>
      <c r="F14235" s="19">
        <v>7</v>
      </c>
      <c r="G14235" s="19">
        <f>IF(Movies[[#This Row],[rating]]=0,"",Movies[[#This Row],[rating]])</f>
        <v>7</v>
      </c>
      <c r="H14235" s="19" t="str">
        <f>IF(Movies[[#This Row],[rating]]=0,"No Rating","Rated")</f>
        <v>Rated</v>
      </c>
      <c r="I14235" s="16" t="s">
        <v>2234</v>
      </c>
      <c r="J14235" s="29" t="s">
        <v>96</v>
      </c>
      <c r="K14235" s="19">
        <v>68.965000000000003</v>
      </c>
      <c r="L14235" s="26">
        <v>155</v>
      </c>
    </row>
    <row r="14236" spans="1:12" x14ac:dyDescent="0.3">
      <c r="A14236" s="14">
        <v>975511</v>
      </c>
      <c r="B14236" s="16" t="s">
        <v>13251</v>
      </c>
      <c r="C14236" s="16" t="s">
        <v>17830</v>
      </c>
      <c r="D14236" s="4">
        <v>45542</v>
      </c>
      <c r="E14236" s="23">
        <v>2024</v>
      </c>
      <c r="F14236" s="19">
        <v>6.6</v>
      </c>
      <c r="G14236" s="19">
        <f>IF(Movies[[#This Row],[rating]]=0,"",Movies[[#This Row],[rating]])</f>
        <v>6.6</v>
      </c>
      <c r="H14236" s="19" t="str">
        <f>IF(Movies[[#This Row],[rating]]=0,"No Rating","Rated")</f>
        <v>Rated</v>
      </c>
      <c r="I14236" s="16" t="s">
        <v>1509</v>
      </c>
      <c r="J14236" s="29" t="s">
        <v>12</v>
      </c>
      <c r="K14236" s="19">
        <v>68.870999999999995</v>
      </c>
      <c r="L14236" s="26">
        <v>241</v>
      </c>
    </row>
    <row r="14237" spans="1:12" x14ac:dyDescent="0.3">
      <c r="A14237" s="14">
        <v>1326059</v>
      </c>
      <c r="B14237" s="16" t="s">
        <v>17831</v>
      </c>
      <c r="C14237" s="16" t="s">
        <v>229</v>
      </c>
      <c r="D14237" s="4">
        <v>45575</v>
      </c>
      <c r="E14237" s="23">
        <v>2024</v>
      </c>
      <c r="F14237" s="19">
        <v>6.4</v>
      </c>
      <c r="G14237" s="19">
        <f>IF(Movies[[#This Row],[rating]]=0,"",Movies[[#This Row],[rating]])</f>
        <v>6.4</v>
      </c>
      <c r="H14237" s="19" t="str">
        <f>IF(Movies[[#This Row],[rating]]=0,"No Rating","Rated")</f>
        <v>Rated</v>
      </c>
      <c r="I14237" s="16" t="s">
        <v>889</v>
      </c>
      <c r="J14237" s="29" t="s">
        <v>34</v>
      </c>
      <c r="K14237" s="19">
        <v>67.933000000000007</v>
      </c>
      <c r="L14237" s="26">
        <v>112</v>
      </c>
    </row>
    <row r="14238" spans="1:12" x14ac:dyDescent="0.3">
      <c r="A14238" s="14">
        <v>967847</v>
      </c>
      <c r="B14238" s="16" t="s">
        <v>17832</v>
      </c>
      <c r="C14238" s="16" t="s">
        <v>10</v>
      </c>
      <c r="D14238" s="4">
        <v>45371</v>
      </c>
      <c r="E14238" s="23">
        <v>2024</v>
      </c>
      <c r="F14238" s="19">
        <v>6.5</v>
      </c>
      <c r="G14238" s="19">
        <f>IF(Movies[[#This Row],[rating]]=0,"",Movies[[#This Row],[rating]])</f>
        <v>6.5</v>
      </c>
      <c r="H14238" s="19" t="str">
        <f>IF(Movies[[#This Row],[rating]]=0,"No Rating","Rated")</f>
        <v>Rated</v>
      </c>
      <c r="I14238" s="16" t="s">
        <v>6542</v>
      </c>
      <c r="J14238" s="29" t="s">
        <v>12</v>
      </c>
      <c r="K14238" s="19">
        <v>67.89</v>
      </c>
      <c r="L14238" s="26">
        <v>1722</v>
      </c>
    </row>
    <row r="14239" spans="1:12" x14ac:dyDescent="0.3">
      <c r="A14239" s="14">
        <v>989662</v>
      </c>
      <c r="B14239" s="16" t="s">
        <v>17833</v>
      </c>
      <c r="C14239" s="16" t="s">
        <v>10</v>
      </c>
      <c r="D14239" s="4">
        <v>45528</v>
      </c>
      <c r="E14239" s="23">
        <v>2024</v>
      </c>
      <c r="F14239" s="19">
        <v>7</v>
      </c>
      <c r="G14239" s="19">
        <f>IF(Movies[[#This Row],[rating]]=0,"",Movies[[#This Row],[rating]])</f>
        <v>7</v>
      </c>
      <c r="H14239" s="19" t="str">
        <f>IF(Movies[[#This Row],[rating]]=0,"No Rating","Rated")</f>
        <v>Rated</v>
      </c>
      <c r="I14239" s="16" t="s">
        <v>180</v>
      </c>
      <c r="J14239" s="29" t="s">
        <v>12</v>
      </c>
      <c r="K14239" s="19">
        <v>67.805000000000007</v>
      </c>
      <c r="L14239" s="26">
        <v>209</v>
      </c>
    </row>
    <row r="14240" spans="1:12" x14ac:dyDescent="0.3">
      <c r="A14240" s="14">
        <v>1038263</v>
      </c>
      <c r="B14240" s="16" t="s">
        <v>12534</v>
      </c>
      <c r="C14240" s="16" t="s">
        <v>17834</v>
      </c>
      <c r="D14240" s="4">
        <v>45623</v>
      </c>
      <c r="E14240" s="23">
        <v>2024</v>
      </c>
      <c r="F14240" s="19">
        <v>6.5</v>
      </c>
      <c r="G14240" s="19">
        <f>IF(Movies[[#This Row],[rating]]=0,"",Movies[[#This Row],[rating]])</f>
        <v>6.5</v>
      </c>
      <c r="H14240" s="19" t="str">
        <f>IF(Movies[[#This Row],[rating]]=0,"No Rating","Rated")</f>
        <v>Rated</v>
      </c>
      <c r="I14240" s="16" t="s">
        <v>550</v>
      </c>
      <c r="J14240" s="29" t="s">
        <v>12</v>
      </c>
      <c r="K14240" s="19">
        <v>67.611000000000004</v>
      </c>
      <c r="L14240" s="26">
        <v>249</v>
      </c>
    </row>
    <row r="14241" spans="1:12" x14ac:dyDescent="0.3">
      <c r="A14241" s="14">
        <v>914215</v>
      </c>
      <c r="B14241" s="16" t="s">
        <v>17835</v>
      </c>
      <c r="C14241" s="16" t="s">
        <v>432</v>
      </c>
      <c r="D14241" s="4">
        <v>45408</v>
      </c>
      <c r="E14241" s="23">
        <v>2024</v>
      </c>
      <c r="F14241" s="19">
        <v>5.3460000000000001</v>
      </c>
      <c r="G14241" s="19">
        <f>IF(Movies[[#This Row],[rating]]=0,"",Movies[[#This Row],[rating]])</f>
        <v>5.3460000000000001</v>
      </c>
      <c r="H14241" s="19" t="str">
        <f>IF(Movies[[#This Row],[rating]]=0,"No Rating","Rated")</f>
        <v>Rated</v>
      </c>
      <c r="I14241" s="16" t="s">
        <v>5203</v>
      </c>
      <c r="J14241" s="29" t="s">
        <v>12</v>
      </c>
      <c r="K14241" s="19">
        <v>66.786000000000001</v>
      </c>
      <c r="L14241" s="26">
        <v>107</v>
      </c>
    </row>
    <row r="14242" spans="1:12" x14ac:dyDescent="0.3">
      <c r="A14242" s="14">
        <v>1109255</v>
      </c>
      <c r="B14242" s="16" t="s">
        <v>17836</v>
      </c>
      <c r="C14242" s="16" t="s">
        <v>849</v>
      </c>
      <c r="D14242" s="4">
        <v>45584</v>
      </c>
      <c r="E14242" s="23">
        <v>2024</v>
      </c>
      <c r="F14242" s="19">
        <v>6.9</v>
      </c>
      <c r="G14242" s="19">
        <f>IF(Movies[[#This Row],[rating]]=0,"",Movies[[#This Row],[rating]])</f>
        <v>6.9</v>
      </c>
      <c r="H14242" s="19" t="str">
        <f>IF(Movies[[#This Row],[rating]]=0,"No Rating","Rated")</f>
        <v>Rated</v>
      </c>
      <c r="I14242" s="16" t="s">
        <v>52</v>
      </c>
      <c r="J14242" s="29" t="s">
        <v>511</v>
      </c>
      <c r="K14242" s="19">
        <v>66.617999999999995</v>
      </c>
      <c r="L14242" s="26">
        <v>409</v>
      </c>
    </row>
    <row r="14243" spans="1:12" x14ac:dyDescent="0.3">
      <c r="A14243" s="14">
        <v>1284004</v>
      </c>
      <c r="B14243" s="16" t="s">
        <v>17837</v>
      </c>
      <c r="C14243" s="16" t="s">
        <v>10</v>
      </c>
      <c r="D14243" s="4">
        <v>45421</v>
      </c>
      <c r="E14243" s="23">
        <v>2024</v>
      </c>
      <c r="F14243" s="19">
        <v>5.4</v>
      </c>
      <c r="G14243" s="19">
        <f>IF(Movies[[#This Row],[rating]]=0,"",Movies[[#This Row],[rating]])</f>
        <v>5.4</v>
      </c>
      <c r="H14243" s="19" t="str">
        <f>IF(Movies[[#This Row],[rating]]=0,"No Rating","Rated")</f>
        <v>Rated</v>
      </c>
      <c r="I14243" s="16" t="s">
        <v>642</v>
      </c>
      <c r="J14243" s="29" t="s">
        <v>12</v>
      </c>
      <c r="K14243" s="19">
        <v>66.033000000000001</v>
      </c>
      <c r="L14243" s="26">
        <v>53</v>
      </c>
    </row>
    <row r="14244" spans="1:12" x14ac:dyDescent="0.3">
      <c r="A14244" s="14">
        <v>827931</v>
      </c>
      <c r="B14244" s="16" t="s">
        <v>17838</v>
      </c>
      <c r="C14244" s="16" t="s">
        <v>10</v>
      </c>
      <c r="D14244" s="4">
        <v>45594</v>
      </c>
      <c r="E14244" s="23">
        <v>2024</v>
      </c>
      <c r="F14244" s="19">
        <v>5.6719999999999997</v>
      </c>
      <c r="G14244" s="19">
        <f>IF(Movies[[#This Row],[rating]]=0,"",Movies[[#This Row],[rating]])</f>
        <v>5.6719999999999997</v>
      </c>
      <c r="H14244" s="19" t="str">
        <f>IF(Movies[[#This Row],[rating]]=0,"No Rating","Rated")</f>
        <v>Rated</v>
      </c>
      <c r="I14244" s="16" t="s">
        <v>1448</v>
      </c>
      <c r="J14244" s="29" t="s">
        <v>12</v>
      </c>
      <c r="K14244" s="19">
        <v>66.027000000000001</v>
      </c>
      <c r="L14244" s="26">
        <v>447</v>
      </c>
    </row>
    <row r="14245" spans="1:12" x14ac:dyDescent="0.3">
      <c r="A14245" s="14">
        <v>934632</v>
      </c>
      <c r="B14245" s="16" t="s">
        <v>17839</v>
      </c>
      <c r="C14245" s="16" t="s">
        <v>10</v>
      </c>
      <c r="D14245" s="4">
        <v>45401</v>
      </c>
      <c r="E14245" s="23">
        <v>2024</v>
      </c>
      <c r="F14245" s="19">
        <v>6.1</v>
      </c>
      <c r="G14245" s="19">
        <f>IF(Movies[[#This Row],[rating]]=0,"",Movies[[#This Row],[rating]])</f>
        <v>6.1</v>
      </c>
      <c r="H14245" s="19" t="str">
        <f>IF(Movies[[#This Row],[rating]]=0,"No Rating","Rated")</f>
        <v>Rated</v>
      </c>
      <c r="I14245" s="16" t="s">
        <v>591</v>
      </c>
      <c r="J14245" s="29" t="s">
        <v>12</v>
      </c>
      <c r="K14245" s="19">
        <v>66.006</v>
      </c>
      <c r="L14245" s="26">
        <v>1240</v>
      </c>
    </row>
    <row r="14246" spans="1:12" x14ac:dyDescent="0.3">
      <c r="A14246" s="14">
        <v>1014590</v>
      </c>
      <c r="B14246" s="16" t="s">
        <v>17840</v>
      </c>
      <c r="C14246" s="16" t="s">
        <v>14</v>
      </c>
      <c r="D14246" s="4">
        <v>45329</v>
      </c>
      <c r="E14246" s="23">
        <v>2024</v>
      </c>
      <c r="F14246" s="19">
        <v>7.2169999999999996</v>
      </c>
      <c r="G14246" s="19">
        <f>IF(Movies[[#This Row],[rating]]=0,"",Movies[[#This Row],[rating]])</f>
        <v>7.2169999999999996</v>
      </c>
      <c r="H14246" s="19" t="str">
        <f>IF(Movies[[#This Row],[rating]]=0,"No Rating","Rated")</f>
        <v>Rated</v>
      </c>
      <c r="I14246" s="16" t="s">
        <v>161</v>
      </c>
      <c r="J14246" s="29" t="s">
        <v>12</v>
      </c>
      <c r="K14246" s="19">
        <v>65.784000000000006</v>
      </c>
      <c r="L14246" s="26">
        <v>863</v>
      </c>
    </row>
    <row r="14247" spans="1:12" x14ac:dyDescent="0.3">
      <c r="A14247" s="14">
        <v>5492</v>
      </c>
      <c r="B14247" s="16" t="s">
        <v>17841</v>
      </c>
      <c r="C14247" s="16" t="s">
        <v>10</v>
      </c>
      <c r="D14247" s="4">
        <v>45520</v>
      </c>
      <c r="E14247" s="23">
        <v>2024</v>
      </c>
      <c r="F14247" s="19">
        <v>5.4</v>
      </c>
      <c r="G14247" s="19">
        <f>IF(Movies[[#This Row],[rating]]=0,"",Movies[[#This Row],[rating]])</f>
        <v>5.4</v>
      </c>
      <c r="H14247" s="19" t="str">
        <f>IF(Movies[[#This Row],[rating]]=0,"No Rating","Rated")</f>
        <v>Rated</v>
      </c>
      <c r="I14247" s="16" t="s">
        <v>95</v>
      </c>
      <c r="J14247" s="29" t="s">
        <v>12</v>
      </c>
      <c r="K14247" s="19">
        <v>65.453000000000003</v>
      </c>
      <c r="L14247" s="26">
        <v>133</v>
      </c>
    </row>
    <row r="14248" spans="1:12" x14ac:dyDescent="0.3">
      <c r="A14248" s="14">
        <v>1186532</v>
      </c>
      <c r="B14248" s="16" t="s">
        <v>17842</v>
      </c>
      <c r="C14248" s="16" t="s">
        <v>10</v>
      </c>
      <c r="D14248" s="4">
        <v>45526</v>
      </c>
      <c r="E14248" s="23">
        <v>2024</v>
      </c>
      <c r="F14248" s="19">
        <v>8.3000000000000007</v>
      </c>
      <c r="G14248" s="19">
        <f>IF(Movies[[#This Row],[rating]]=0,"",Movies[[#This Row],[rating]])</f>
        <v>8.3000000000000007</v>
      </c>
      <c r="H14248" s="19" t="str">
        <f>IF(Movies[[#This Row],[rating]]=0,"No Rating","Rated")</f>
        <v>Rated</v>
      </c>
      <c r="I14248" s="16" t="s">
        <v>695</v>
      </c>
      <c r="J14248" s="29" t="s">
        <v>12</v>
      </c>
      <c r="K14248" s="19">
        <v>65.2</v>
      </c>
      <c r="L14248" s="26">
        <v>251</v>
      </c>
    </row>
    <row r="14249" spans="1:12" x14ac:dyDescent="0.3">
      <c r="A14249" s="14">
        <v>1262983</v>
      </c>
      <c r="B14249" s="16" t="s">
        <v>17843</v>
      </c>
      <c r="C14249" s="16" t="s">
        <v>108</v>
      </c>
      <c r="D14249" s="4">
        <v>45590</v>
      </c>
      <c r="E14249" s="23">
        <v>2024</v>
      </c>
      <c r="F14249" s="19">
        <v>6.8380000000000001</v>
      </c>
      <c r="G14249" s="19">
        <f>IF(Movies[[#This Row],[rating]]=0,"",Movies[[#This Row],[rating]])</f>
        <v>6.8380000000000001</v>
      </c>
      <c r="H14249" s="19" t="str">
        <f>IF(Movies[[#This Row],[rating]]=0,"No Rating","Rated")</f>
        <v>Rated</v>
      </c>
      <c r="I14249" s="16" t="s">
        <v>132</v>
      </c>
      <c r="J14249" s="29" t="s">
        <v>110</v>
      </c>
      <c r="K14249" s="19">
        <v>64.516000000000005</v>
      </c>
      <c r="L14249" s="26">
        <v>99</v>
      </c>
    </row>
    <row r="14250" spans="1:12" x14ac:dyDescent="0.3">
      <c r="A14250" s="14">
        <v>1230477</v>
      </c>
      <c r="B14250" s="16" t="s">
        <v>17844</v>
      </c>
      <c r="C14250" s="16" t="s">
        <v>144</v>
      </c>
      <c r="D14250" s="4">
        <v>45318</v>
      </c>
      <c r="E14250" s="23">
        <v>2024</v>
      </c>
      <c r="F14250" s="19">
        <v>6.5</v>
      </c>
      <c r="G14250" s="19">
        <f>IF(Movies[[#This Row],[rating]]=0,"",Movies[[#This Row],[rating]])</f>
        <v>6.5</v>
      </c>
      <c r="H14250" s="19" t="str">
        <f>IF(Movies[[#This Row],[rating]]=0,"No Rating","Rated")</f>
        <v>Rated</v>
      </c>
      <c r="I14250" s="16" t="s">
        <v>4871</v>
      </c>
      <c r="J14250" s="29" t="s">
        <v>146</v>
      </c>
      <c r="K14250" s="19">
        <v>64.468000000000004</v>
      </c>
      <c r="L14250" s="26">
        <v>6</v>
      </c>
    </row>
    <row r="14251" spans="1:12" x14ac:dyDescent="0.3">
      <c r="A14251" s="14">
        <v>1210794</v>
      </c>
      <c r="B14251" s="16" t="s">
        <v>12198</v>
      </c>
      <c r="C14251" s="16" t="s">
        <v>750</v>
      </c>
      <c r="D14251" s="4">
        <v>45567</v>
      </c>
      <c r="E14251" s="23">
        <v>2024</v>
      </c>
      <c r="F14251" s="19">
        <v>6.7</v>
      </c>
      <c r="G14251" s="19">
        <f>IF(Movies[[#This Row],[rating]]=0,"",Movies[[#This Row],[rating]])</f>
        <v>6.7</v>
      </c>
      <c r="H14251" s="19" t="str">
        <f>IF(Movies[[#This Row],[rating]]=0,"No Rating","Rated")</f>
        <v>Rated</v>
      </c>
      <c r="I14251" s="16" t="s">
        <v>136</v>
      </c>
      <c r="J14251" s="29" t="s">
        <v>553</v>
      </c>
      <c r="K14251" s="19">
        <v>64.245999999999995</v>
      </c>
      <c r="L14251" s="26">
        <v>164</v>
      </c>
    </row>
    <row r="14252" spans="1:12" x14ac:dyDescent="0.3">
      <c r="A14252" s="14">
        <v>1094138</v>
      </c>
      <c r="B14252" s="16" t="s">
        <v>17845</v>
      </c>
      <c r="C14252" s="16" t="s">
        <v>10</v>
      </c>
      <c r="D14252" s="4">
        <v>45517</v>
      </c>
      <c r="E14252" s="23">
        <v>2024</v>
      </c>
      <c r="F14252" s="19">
        <v>6.4</v>
      </c>
      <c r="G14252" s="19">
        <f>IF(Movies[[#This Row],[rating]]=0,"",Movies[[#This Row],[rating]])</f>
        <v>6.4</v>
      </c>
      <c r="H14252" s="19" t="str">
        <f>IF(Movies[[#This Row],[rating]]=0,"No Rating","Rated")</f>
        <v>Rated</v>
      </c>
      <c r="I14252" s="16" t="s">
        <v>2815</v>
      </c>
      <c r="J14252" s="29" t="s">
        <v>12</v>
      </c>
      <c r="K14252" s="19">
        <v>64.034999999999997</v>
      </c>
      <c r="L14252" s="26">
        <v>645</v>
      </c>
    </row>
    <row r="14253" spans="1:12" x14ac:dyDescent="0.3">
      <c r="A14253" s="14">
        <v>1358752</v>
      </c>
      <c r="B14253" s="16" t="s">
        <v>17846</v>
      </c>
      <c r="C14253" s="16" t="s">
        <v>1845</v>
      </c>
      <c r="D14253" s="4">
        <v>45432</v>
      </c>
      <c r="E14253" s="23">
        <v>2024</v>
      </c>
      <c r="F14253" s="19">
        <v>6.2190000000000003</v>
      </c>
      <c r="G14253" s="19">
        <f>IF(Movies[[#This Row],[rating]]=0,"",Movies[[#This Row],[rating]])</f>
        <v>6.2190000000000003</v>
      </c>
      <c r="H14253" s="19" t="str">
        <f>IF(Movies[[#This Row],[rating]]=0,"No Rating","Rated")</f>
        <v>Rated</v>
      </c>
      <c r="I14253" s="16" t="s">
        <v>1611</v>
      </c>
      <c r="J14253" s="29" t="s">
        <v>34</v>
      </c>
      <c r="K14253" s="19">
        <v>64.019000000000005</v>
      </c>
      <c r="L14253" s="26">
        <v>16</v>
      </c>
    </row>
    <row r="14254" spans="1:12" x14ac:dyDescent="0.3">
      <c r="A14254" s="14">
        <v>1141182</v>
      </c>
      <c r="B14254" s="16" t="s">
        <v>17847</v>
      </c>
      <c r="C14254" s="16" t="s">
        <v>432</v>
      </c>
      <c r="D14254" s="4">
        <v>45562</v>
      </c>
      <c r="E14254" s="23">
        <v>2024</v>
      </c>
      <c r="F14254" s="19">
        <v>5.694</v>
      </c>
      <c r="G14254" s="19">
        <f>IF(Movies[[#This Row],[rating]]=0,"",Movies[[#This Row],[rating]])</f>
        <v>5.694</v>
      </c>
      <c r="H14254" s="19" t="str">
        <f>IF(Movies[[#This Row],[rating]]=0,"No Rating","Rated")</f>
        <v>Rated</v>
      </c>
      <c r="I14254" s="16" t="s">
        <v>865</v>
      </c>
      <c r="J14254" s="29" t="s">
        <v>12</v>
      </c>
      <c r="K14254" s="19">
        <v>63.661999999999999</v>
      </c>
      <c r="L14254" s="26">
        <v>49</v>
      </c>
    </row>
    <row r="14255" spans="1:12" x14ac:dyDescent="0.3">
      <c r="A14255" s="14">
        <v>646683</v>
      </c>
      <c r="B14255" s="16" t="s">
        <v>17848</v>
      </c>
      <c r="C14255" s="16" t="s">
        <v>10</v>
      </c>
      <c r="D14255" s="4">
        <v>45442</v>
      </c>
      <c r="E14255" s="23">
        <v>2024</v>
      </c>
      <c r="F14255" s="19">
        <v>5.0999999999999996</v>
      </c>
      <c r="G14255" s="19">
        <f>IF(Movies[[#This Row],[rating]]=0,"",Movies[[#This Row],[rating]])</f>
        <v>5.0999999999999996</v>
      </c>
      <c r="H14255" s="19" t="str">
        <f>IF(Movies[[#This Row],[rating]]=0,"No Rating","Rated")</f>
        <v>Rated</v>
      </c>
      <c r="I14255" s="16" t="s">
        <v>132</v>
      </c>
      <c r="J14255" s="29" t="s">
        <v>12</v>
      </c>
      <c r="K14255" s="19">
        <v>63.441000000000003</v>
      </c>
      <c r="L14255" s="26">
        <v>306</v>
      </c>
    </row>
    <row r="14256" spans="1:12" x14ac:dyDescent="0.3">
      <c r="A14256" s="14">
        <v>560016</v>
      </c>
      <c r="B14256" s="16" t="s">
        <v>17849</v>
      </c>
      <c r="C14256" s="16" t="s">
        <v>17850</v>
      </c>
      <c r="D14256" s="4">
        <v>45385</v>
      </c>
      <c r="E14256" s="23">
        <v>2024</v>
      </c>
      <c r="F14256" s="19">
        <v>6.9</v>
      </c>
      <c r="G14256" s="19">
        <f>IF(Movies[[#This Row],[rating]]=0,"",Movies[[#This Row],[rating]])</f>
        <v>6.9</v>
      </c>
      <c r="H14256" s="19" t="str">
        <f>IF(Movies[[#This Row],[rating]]=0,"No Rating","Rated")</f>
        <v>Rated</v>
      </c>
      <c r="I14256" s="16" t="s">
        <v>193</v>
      </c>
      <c r="J14256" s="29" t="s">
        <v>12</v>
      </c>
      <c r="K14256" s="19">
        <v>63.25</v>
      </c>
      <c r="L14256" s="26">
        <v>1073</v>
      </c>
    </row>
    <row r="14257" spans="1:12" x14ac:dyDescent="0.3">
      <c r="A14257" s="14">
        <v>1010600</v>
      </c>
      <c r="B14257" s="16" t="s">
        <v>17851</v>
      </c>
      <c r="C14257" s="16" t="s">
        <v>17852</v>
      </c>
      <c r="D14257" s="4">
        <v>45427</v>
      </c>
      <c r="E14257" s="23">
        <v>2024</v>
      </c>
      <c r="F14257" s="19">
        <v>5.7670000000000003</v>
      </c>
      <c r="G14257" s="19">
        <f>IF(Movies[[#This Row],[rating]]=0,"",Movies[[#This Row],[rating]])</f>
        <v>5.7670000000000003</v>
      </c>
      <c r="H14257" s="19" t="str">
        <f>IF(Movies[[#This Row],[rating]]=0,"No Rating","Rated")</f>
        <v>Rated</v>
      </c>
      <c r="I14257" s="16" t="s">
        <v>132</v>
      </c>
      <c r="J14257" s="29" t="s">
        <v>12</v>
      </c>
      <c r="K14257" s="19">
        <v>63.133000000000003</v>
      </c>
      <c r="L14257" s="26">
        <v>472</v>
      </c>
    </row>
    <row r="14258" spans="1:12" x14ac:dyDescent="0.3">
      <c r="A14258" s="14">
        <v>959098</v>
      </c>
      <c r="B14258" s="16" t="s">
        <v>17853</v>
      </c>
      <c r="C14258" s="16" t="s">
        <v>108</v>
      </c>
      <c r="D14258" s="4">
        <v>45323</v>
      </c>
      <c r="E14258" s="23">
        <v>2024</v>
      </c>
      <c r="F14258" s="19">
        <v>6.6</v>
      </c>
      <c r="G14258" s="19">
        <f>IF(Movies[[#This Row],[rating]]=0,"",Movies[[#This Row],[rating]])</f>
        <v>6.6</v>
      </c>
      <c r="H14258" s="19" t="str">
        <f>IF(Movies[[#This Row],[rating]]=0,"No Rating","Rated")</f>
        <v>Rated</v>
      </c>
      <c r="I14258" s="16" t="s">
        <v>2459</v>
      </c>
      <c r="J14258" s="29" t="s">
        <v>110</v>
      </c>
      <c r="K14258" s="19">
        <v>63.031999999999996</v>
      </c>
      <c r="L14258" s="26">
        <v>136</v>
      </c>
    </row>
    <row r="14259" spans="1:12" x14ac:dyDescent="0.3">
      <c r="A14259" s="14">
        <v>1355755</v>
      </c>
      <c r="B14259" s="16" t="s">
        <v>17854</v>
      </c>
      <c r="C14259" s="16" t="s">
        <v>14</v>
      </c>
      <c r="D14259" s="4">
        <v>45579</v>
      </c>
      <c r="E14259" s="23">
        <v>2024</v>
      </c>
      <c r="F14259" s="19">
        <v>7.2</v>
      </c>
      <c r="G14259" s="19">
        <f>IF(Movies[[#This Row],[rating]]=0,"",Movies[[#This Row],[rating]])</f>
        <v>7.2</v>
      </c>
      <c r="H14259" s="19" t="str">
        <f>IF(Movies[[#This Row],[rating]]=0,"No Rating","Rated")</f>
        <v>Rated</v>
      </c>
      <c r="I14259" s="16" t="s">
        <v>331</v>
      </c>
      <c r="J14259" s="29" t="s">
        <v>12</v>
      </c>
      <c r="K14259" s="19">
        <v>63.026000000000003</v>
      </c>
      <c r="L14259" s="26">
        <v>61</v>
      </c>
    </row>
    <row r="14260" spans="1:12" x14ac:dyDescent="0.3">
      <c r="A14260" s="14">
        <v>1171462</v>
      </c>
      <c r="B14260" s="16" t="s">
        <v>17855</v>
      </c>
      <c r="C14260" s="16" t="s">
        <v>144</v>
      </c>
      <c r="D14260" s="4">
        <v>45310</v>
      </c>
      <c r="E14260" s="23">
        <v>2024</v>
      </c>
      <c r="F14260" s="19">
        <v>6.8</v>
      </c>
      <c r="G14260" s="19">
        <f>IF(Movies[[#This Row],[rating]]=0,"",Movies[[#This Row],[rating]])</f>
        <v>6.8</v>
      </c>
      <c r="H14260" s="19" t="str">
        <f>IF(Movies[[#This Row],[rating]]=0,"No Rating","Rated")</f>
        <v>Rated</v>
      </c>
      <c r="I14260" s="16" t="s">
        <v>1900</v>
      </c>
      <c r="J14260" s="29" t="s">
        <v>146</v>
      </c>
      <c r="K14260" s="19">
        <v>62.994999999999997</v>
      </c>
      <c r="L14260" s="26">
        <v>69</v>
      </c>
    </row>
    <row r="14261" spans="1:12" x14ac:dyDescent="0.3">
      <c r="A14261" s="14">
        <v>1023922</v>
      </c>
      <c r="B14261" s="16" t="s">
        <v>17856</v>
      </c>
      <c r="C14261" s="16" t="s">
        <v>10</v>
      </c>
      <c r="D14261" s="4">
        <v>45477</v>
      </c>
      <c r="E14261" s="23">
        <v>2024</v>
      </c>
      <c r="F14261" s="19">
        <v>6.367</v>
      </c>
      <c r="G14261" s="19">
        <f>IF(Movies[[#This Row],[rating]]=0,"",Movies[[#This Row],[rating]])</f>
        <v>6.367</v>
      </c>
      <c r="H14261" s="19" t="str">
        <f>IF(Movies[[#This Row],[rating]]=0,"No Rating","Rated")</f>
        <v>Rated</v>
      </c>
      <c r="I14261" s="16" t="s">
        <v>17857</v>
      </c>
      <c r="J14261" s="29" t="s">
        <v>12</v>
      </c>
      <c r="K14261" s="19">
        <v>62.948</v>
      </c>
      <c r="L14261" s="26">
        <v>1000</v>
      </c>
    </row>
    <row r="14262" spans="1:12" x14ac:dyDescent="0.3">
      <c r="A14262" s="14">
        <v>1228681</v>
      </c>
      <c r="B14262" s="16" t="s">
        <v>17858</v>
      </c>
      <c r="C14262" s="16" t="s">
        <v>263</v>
      </c>
      <c r="D14262" s="4">
        <v>45339</v>
      </c>
      <c r="E14262" s="23">
        <v>2024</v>
      </c>
      <c r="F14262" s="19">
        <v>5.4</v>
      </c>
      <c r="G14262" s="19">
        <f>IF(Movies[[#This Row],[rating]]=0,"",Movies[[#This Row],[rating]])</f>
        <v>5.4</v>
      </c>
      <c r="H14262" s="19" t="str">
        <f>IF(Movies[[#This Row],[rating]]=0,"No Rating","Rated")</f>
        <v>Rated</v>
      </c>
      <c r="I14262" s="16" t="s">
        <v>33</v>
      </c>
      <c r="J14262" s="29" t="s">
        <v>265</v>
      </c>
      <c r="K14262" s="19">
        <v>62.817999999999998</v>
      </c>
      <c r="L14262" s="26">
        <v>11</v>
      </c>
    </row>
    <row r="14263" spans="1:12" x14ac:dyDescent="0.3">
      <c r="A14263" s="14">
        <v>1048241</v>
      </c>
      <c r="B14263" s="16" t="s">
        <v>17859</v>
      </c>
      <c r="C14263" s="16" t="s">
        <v>10</v>
      </c>
      <c r="D14263" s="4">
        <v>45491</v>
      </c>
      <c r="E14263" s="23">
        <v>2024</v>
      </c>
      <c r="F14263" s="19">
        <v>6.6619999999999999</v>
      </c>
      <c r="G14263" s="19">
        <f>IF(Movies[[#This Row],[rating]]=0,"",Movies[[#This Row],[rating]])</f>
        <v>6.6619999999999999</v>
      </c>
      <c r="H14263" s="19" t="str">
        <f>IF(Movies[[#This Row],[rating]]=0,"No Rating","Rated")</f>
        <v>Rated</v>
      </c>
      <c r="I14263" s="16" t="s">
        <v>170</v>
      </c>
      <c r="J14263" s="29" t="s">
        <v>12</v>
      </c>
      <c r="K14263" s="19">
        <v>61.554000000000002</v>
      </c>
      <c r="L14263" s="26">
        <v>368</v>
      </c>
    </row>
    <row r="14264" spans="1:12" x14ac:dyDescent="0.3">
      <c r="A14264" s="14">
        <v>1089123</v>
      </c>
      <c r="B14264" s="16" t="s">
        <v>17860</v>
      </c>
      <c r="C14264" s="16" t="s">
        <v>416</v>
      </c>
      <c r="D14264" s="4">
        <v>45575</v>
      </c>
      <c r="E14264" s="23">
        <v>2024</v>
      </c>
      <c r="F14264" s="19">
        <v>6.2320000000000002</v>
      </c>
      <c r="G14264" s="19">
        <f>IF(Movies[[#This Row],[rating]]=0,"",Movies[[#This Row],[rating]])</f>
        <v>6.2320000000000002</v>
      </c>
      <c r="H14264" s="19" t="str">
        <f>IF(Movies[[#This Row],[rating]]=0,"No Rating","Rated")</f>
        <v>Rated</v>
      </c>
      <c r="I14264" s="16" t="s">
        <v>468</v>
      </c>
      <c r="J14264" s="29" t="s">
        <v>12</v>
      </c>
      <c r="K14264" s="19">
        <v>61.387999999999998</v>
      </c>
      <c r="L14264" s="26">
        <v>71</v>
      </c>
    </row>
    <row r="14265" spans="1:12" x14ac:dyDescent="0.3">
      <c r="A14265" s="14">
        <v>1125311</v>
      </c>
      <c r="B14265" s="16" t="s">
        <v>17861</v>
      </c>
      <c r="C14265" s="16" t="s">
        <v>10</v>
      </c>
      <c r="D14265" s="4">
        <v>45357</v>
      </c>
      <c r="E14265" s="23">
        <v>2024</v>
      </c>
      <c r="F14265" s="19">
        <v>5.9889999999999999</v>
      </c>
      <c r="G14265" s="19">
        <f>IF(Movies[[#This Row],[rating]]=0,"",Movies[[#This Row],[rating]])</f>
        <v>5.9889999999999999</v>
      </c>
      <c r="H14265" s="19" t="str">
        <f>IF(Movies[[#This Row],[rating]]=0,"No Rating","Rated")</f>
        <v>Rated</v>
      </c>
      <c r="I14265" s="16" t="s">
        <v>203</v>
      </c>
      <c r="J14265" s="29" t="s">
        <v>12</v>
      </c>
      <c r="K14265" s="19">
        <v>61.302999999999997</v>
      </c>
      <c r="L14265" s="26">
        <v>547</v>
      </c>
    </row>
    <row r="14266" spans="1:12" x14ac:dyDescent="0.3">
      <c r="A14266" s="14">
        <v>1140648</v>
      </c>
      <c r="B14266" s="16" t="s">
        <v>17862</v>
      </c>
      <c r="C14266" s="16" t="s">
        <v>2847</v>
      </c>
      <c r="D14266" s="4">
        <v>45331</v>
      </c>
      <c r="E14266" s="23">
        <v>2024</v>
      </c>
      <c r="F14266" s="19">
        <v>5.9</v>
      </c>
      <c r="G14266" s="19">
        <f>IF(Movies[[#This Row],[rating]]=0,"",Movies[[#This Row],[rating]])</f>
        <v>5.9</v>
      </c>
      <c r="H14266" s="19" t="str">
        <f>IF(Movies[[#This Row],[rating]]=0,"No Rating","Rated")</f>
        <v>Rated</v>
      </c>
      <c r="I14266" s="16" t="s">
        <v>2585</v>
      </c>
      <c r="J14266" s="29" t="s">
        <v>12</v>
      </c>
      <c r="K14266" s="19">
        <v>61.228000000000002</v>
      </c>
      <c r="L14266" s="26">
        <v>122</v>
      </c>
    </row>
    <row r="14267" spans="1:12" x14ac:dyDescent="0.3">
      <c r="A14267" s="14">
        <v>955916</v>
      </c>
      <c r="B14267" s="16" t="s">
        <v>17863</v>
      </c>
      <c r="C14267" s="16" t="s">
        <v>10</v>
      </c>
      <c r="D14267" s="4">
        <v>45303</v>
      </c>
      <c r="E14267" s="23">
        <v>2024</v>
      </c>
      <c r="F14267" s="19">
        <v>6.4560000000000004</v>
      </c>
      <c r="G14267" s="19">
        <f>IF(Movies[[#This Row],[rating]]=0,"",Movies[[#This Row],[rating]])</f>
        <v>6.4560000000000004</v>
      </c>
      <c r="H14267" s="19" t="str">
        <f>IF(Movies[[#This Row],[rating]]=0,"No Rating","Rated")</f>
        <v>Rated</v>
      </c>
      <c r="I14267" s="16" t="s">
        <v>136</v>
      </c>
      <c r="J14267" s="29" t="s">
        <v>12</v>
      </c>
      <c r="K14267" s="19">
        <v>60.877000000000002</v>
      </c>
      <c r="L14267" s="26">
        <v>1285</v>
      </c>
    </row>
    <row r="14268" spans="1:12" x14ac:dyDescent="0.3">
      <c r="A14268" s="14">
        <v>1025596</v>
      </c>
      <c r="B14268" s="16" t="s">
        <v>17864</v>
      </c>
      <c r="C14268" s="16" t="s">
        <v>10</v>
      </c>
      <c r="D14268" s="4">
        <v>45401</v>
      </c>
      <c r="E14268" s="23">
        <v>2024</v>
      </c>
      <c r="F14268" s="19">
        <v>5.8</v>
      </c>
      <c r="G14268" s="19">
        <f>IF(Movies[[#This Row],[rating]]=0,"",Movies[[#This Row],[rating]])</f>
        <v>5.8</v>
      </c>
      <c r="H14268" s="19" t="str">
        <f>IF(Movies[[#This Row],[rating]]=0,"No Rating","Rated")</f>
        <v>Rated</v>
      </c>
      <c r="I14268" s="16" t="s">
        <v>78</v>
      </c>
      <c r="J14268" s="29" t="s">
        <v>12</v>
      </c>
      <c r="K14268" s="19">
        <v>60.366999999999997</v>
      </c>
      <c r="L14268" s="26">
        <v>58</v>
      </c>
    </row>
    <row r="14269" spans="1:12" x14ac:dyDescent="0.3">
      <c r="A14269" s="14">
        <v>1413163</v>
      </c>
      <c r="B14269" s="16" t="s">
        <v>17865</v>
      </c>
      <c r="C14269" s="16" t="s">
        <v>10</v>
      </c>
      <c r="D14269" s="4">
        <v>45652</v>
      </c>
      <c r="E14269" s="23">
        <v>2024</v>
      </c>
      <c r="F14269" s="19">
        <v>6</v>
      </c>
      <c r="G14269" s="19">
        <f>IF(Movies[[#This Row],[rating]]=0,"",Movies[[#This Row],[rating]])</f>
        <v>6</v>
      </c>
      <c r="H14269" s="19" t="str">
        <f>IF(Movies[[#This Row],[rating]]=0,"No Rating","Rated")</f>
        <v>Rated</v>
      </c>
      <c r="I14269" s="16" t="s">
        <v>886</v>
      </c>
      <c r="J14269" s="29" t="s">
        <v>12</v>
      </c>
      <c r="K14269" s="19">
        <v>60.24</v>
      </c>
      <c r="L14269" s="26">
        <v>5</v>
      </c>
    </row>
    <row r="14270" spans="1:12" x14ac:dyDescent="0.3">
      <c r="A14270" s="14">
        <v>929563</v>
      </c>
      <c r="B14270" s="16" t="s">
        <v>17866</v>
      </c>
      <c r="C14270" s="16" t="s">
        <v>10</v>
      </c>
      <c r="D14270" s="4">
        <v>45449</v>
      </c>
      <c r="E14270" s="23">
        <v>2024</v>
      </c>
      <c r="F14270" s="19">
        <v>7.6</v>
      </c>
      <c r="G14270" s="19">
        <f>IF(Movies[[#This Row],[rating]]=0,"",Movies[[#This Row],[rating]])</f>
        <v>7.6</v>
      </c>
      <c r="H14270" s="19" t="str">
        <f>IF(Movies[[#This Row],[rating]]=0,"No Rating","Rated")</f>
        <v>Rated</v>
      </c>
      <c r="I14270" s="16" t="s">
        <v>17867</v>
      </c>
      <c r="J14270" s="29" t="s">
        <v>12</v>
      </c>
      <c r="K14270" s="19">
        <v>60.206000000000003</v>
      </c>
      <c r="L14270" s="26">
        <v>33</v>
      </c>
    </row>
    <row r="14271" spans="1:12" x14ac:dyDescent="0.3">
      <c r="A14271" s="14">
        <v>1225377</v>
      </c>
      <c r="B14271" s="16" t="s">
        <v>17868</v>
      </c>
      <c r="C14271" s="16" t="s">
        <v>432</v>
      </c>
      <c r="D14271" s="4">
        <v>45527</v>
      </c>
      <c r="E14271" s="23">
        <v>2024</v>
      </c>
      <c r="F14271" s="19">
        <v>4.1289999999999996</v>
      </c>
      <c r="G14271" s="19">
        <f>IF(Movies[[#This Row],[rating]]=0,"",Movies[[#This Row],[rating]])</f>
        <v>4.1289999999999996</v>
      </c>
      <c r="H14271" s="19" t="str">
        <f>IF(Movies[[#This Row],[rating]]=0,"No Rating","Rated")</f>
        <v>Rated</v>
      </c>
      <c r="I14271" s="16" t="s">
        <v>132</v>
      </c>
      <c r="J14271" s="29" t="s">
        <v>12</v>
      </c>
      <c r="K14271" s="19">
        <v>60.158000000000001</v>
      </c>
      <c r="L14271" s="26">
        <v>66</v>
      </c>
    </row>
    <row r="14272" spans="1:12" x14ac:dyDescent="0.3">
      <c r="A14272" s="14">
        <v>1012201</v>
      </c>
      <c r="B14272" s="16" t="s">
        <v>17869</v>
      </c>
      <c r="C14272" s="16" t="s">
        <v>144</v>
      </c>
      <c r="D14272" s="4">
        <v>45338</v>
      </c>
      <c r="E14272" s="23">
        <v>2024</v>
      </c>
      <c r="F14272" s="19">
        <v>7.6</v>
      </c>
      <c r="G14272" s="19">
        <f>IF(Movies[[#This Row],[rating]]=0,"",Movies[[#This Row],[rating]])</f>
        <v>7.6</v>
      </c>
      <c r="H14272" s="19" t="str">
        <f>IF(Movies[[#This Row],[rating]]=0,"No Rating","Rated")</f>
        <v>Rated</v>
      </c>
      <c r="I14272" s="16" t="s">
        <v>642</v>
      </c>
      <c r="J14272" s="29" t="s">
        <v>146</v>
      </c>
      <c r="K14272" s="19">
        <v>59.920999999999999</v>
      </c>
      <c r="L14272" s="26">
        <v>170</v>
      </c>
    </row>
    <row r="14273" spans="1:12" x14ac:dyDescent="0.3">
      <c r="A14273" s="14">
        <v>1087388</v>
      </c>
      <c r="B14273" s="16" t="s">
        <v>17870</v>
      </c>
      <c r="C14273" s="16" t="s">
        <v>4306</v>
      </c>
      <c r="D14273" s="4">
        <v>45394</v>
      </c>
      <c r="E14273" s="23">
        <v>2024</v>
      </c>
      <c r="F14273" s="19">
        <v>6.3239999999999998</v>
      </c>
      <c r="G14273" s="19">
        <f>IF(Movies[[#This Row],[rating]]=0,"",Movies[[#This Row],[rating]])</f>
        <v>6.3239999999999998</v>
      </c>
      <c r="H14273" s="19" t="str">
        <f>IF(Movies[[#This Row],[rating]]=0,"No Rating","Rated")</f>
        <v>Rated</v>
      </c>
      <c r="I14273" s="16" t="s">
        <v>1448</v>
      </c>
      <c r="J14273" s="29" t="s">
        <v>12</v>
      </c>
      <c r="K14273" s="19">
        <v>59.857999999999997</v>
      </c>
      <c r="L14273" s="26">
        <v>346</v>
      </c>
    </row>
    <row r="14274" spans="1:12" x14ac:dyDescent="0.3">
      <c r="A14274" s="14">
        <v>1049574</v>
      </c>
      <c r="B14274" s="16" t="s">
        <v>17871</v>
      </c>
      <c r="C14274" s="16" t="s">
        <v>10</v>
      </c>
      <c r="D14274" s="4">
        <v>45419</v>
      </c>
      <c r="E14274" s="23">
        <v>2024</v>
      </c>
      <c r="F14274" s="19">
        <v>6.6</v>
      </c>
      <c r="G14274" s="19">
        <f>IF(Movies[[#This Row],[rating]]=0,"",Movies[[#This Row],[rating]])</f>
        <v>6.6</v>
      </c>
      <c r="H14274" s="19" t="str">
        <f>IF(Movies[[#This Row],[rating]]=0,"No Rating","Rated")</f>
        <v>Rated</v>
      </c>
      <c r="I14274" s="16" t="s">
        <v>777</v>
      </c>
      <c r="J14274" s="29" t="s">
        <v>12</v>
      </c>
      <c r="K14274" s="19">
        <v>59.646999999999998</v>
      </c>
      <c r="L14274" s="26">
        <v>161</v>
      </c>
    </row>
    <row r="14275" spans="1:12" x14ac:dyDescent="0.3">
      <c r="A14275" s="14">
        <v>1249532</v>
      </c>
      <c r="B14275" s="16" t="s">
        <v>17872</v>
      </c>
      <c r="C14275" s="16" t="s">
        <v>367</v>
      </c>
      <c r="D14275" s="4">
        <v>45590</v>
      </c>
      <c r="E14275" s="23">
        <v>2024</v>
      </c>
      <c r="F14275" s="19">
        <v>4.4000000000000004</v>
      </c>
      <c r="G14275" s="19">
        <f>IF(Movies[[#This Row],[rating]]=0,"",Movies[[#This Row],[rating]])</f>
        <v>4.4000000000000004</v>
      </c>
      <c r="H14275" s="19" t="str">
        <f>IF(Movies[[#This Row],[rating]]=0,"No Rating","Rated")</f>
        <v>Rated</v>
      </c>
      <c r="I14275" s="16" t="s">
        <v>203</v>
      </c>
      <c r="J14275" s="29" t="s">
        <v>12</v>
      </c>
      <c r="K14275" s="19">
        <v>59.405000000000001</v>
      </c>
      <c r="L14275" s="26">
        <v>31</v>
      </c>
    </row>
    <row r="14276" spans="1:12" x14ac:dyDescent="0.3">
      <c r="A14276" s="14">
        <v>869291</v>
      </c>
      <c r="B14276" s="16" t="s">
        <v>17873</v>
      </c>
      <c r="C14276" s="16" t="s">
        <v>1075</v>
      </c>
      <c r="D14276" s="4">
        <v>45506</v>
      </c>
      <c r="E14276" s="23">
        <v>2024</v>
      </c>
      <c r="F14276" s="19">
        <v>5.8</v>
      </c>
      <c r="G14276" s="19">
        <f>IF(Movies[[#This Row],[rating]]=0,"",Movies[[#This Row],[rating]])</f>
        <v>5.8</v>
      </c>
      <c r="H14276" s="19" t="str">
        <f>IF(Movies[[#This Row],[rating]]=0,"No Rating","Rated")</f>
        <v>Rated</v>
      </c>
      <c r="I14276" s="16" t="s">
        <v>183</v>
      </c>
      <c r="J14276" s="29" t="s">
        <v>12</v>
      </c>
      <c r="K14276" s="19">
        <v>59.192999999999998</v>
      </c>
      <c r="L14276" s="26">
        <v>278</v>
      </c>
    </row>
    <row r="14277" spans="1:12" x14ac:dyDescent="0.3">
      <c r="A14277" s="14">
        <v>970347</v>
      </c>
      <c r="B14277" s="16" t="s">
        <v>10252</v>
      </c>
      <c r="C14277" s="16" t="s">
        <v>172</v>
      </c>
      <c r="D14277" s="4">
        <v>45526</v>
      </c>
      <c r="E14277" s="23">
        <v>2024</v>
      </c>
      <c r="F14277" s="19">
        <v>6.4</v>
      </c>
      <c r="G14277" s="19">
        <f>IF(Movies[[#This Row],[rating]]=0,"",Movies[[#This Row],[rating]])</f>
        <v>6.4</v>
      </c>
      <c r="H14277" s="19" t="str">
        <f>IF(Movies[[#This Row],[rating]]=0,"No Rating","Rated")</f>
        <v>Rated</v>
      </c>
      <c r="I14277" s="16" t="s">
        <v>95</v>
      </c>
      <c r="J14277" s="29" t="s">
        <v>12</v>
      </c>
      <c r="K14277" s="19">
        <v>59.042000000000002</v>
      </c>
      <c r="L14277" s="26">
        <v>375</v>
      </c>
    </row>
    <row r="14278" spans="1:12" x14ac:dyDescent="0.3">
      <c r="A14278" s="14">
        <v>1128941</v>
      </c>
      <c r="B14278" s="16" t="s">
        <v>17874</v>
      </c>
      <c r="C14278" s="16" t="s">
        <v>367</v>
      </c>
      <c r="D14278" s="4">
        <v>45520</v>
      </c>
      <c r="E14278" s="23">
        <v>2024</v>
      </c>
      <c r="F14278" s="19">
        <v>5.7</v>
      </c>
      <c r="G14278" s="19">
        <f>IF(Movies[[#This Row],[rating]]=0,"",Movies[[#This Row],[rating]])</f>
        <v>5.7</v>
      </c>
      <c r="H14278" s="19" t="str">
        <f>IF(Movies[[#This Row],[rating]]=0,"No Rating","Rated")</f>
        <v>Rated</v>
      </c>
      <c r="I14278" s="16" t="s">
        <v>468</v>
      </c>
      <c r="J14278" s="29" t="s">
        <v>12</v>
      </c>
      <c r="K14278" s="19">
        <v>58.866999999999997</v>
      </c>
      <c r="L14278" s="26">
        <v>34</v>
      </c>
    </row>
    <row r="14279" spans="1:12" x14ac:dyDescent="0.3">
      <c r="A14279" s="14">
        <v>1186947</v>
      </c>
      <c r="B14279" s="16" t="s">
        <v>17875</v>
      </c>
      <c r="C14279" s="16" t="s">
        <v>84</v>
      </c>
      <c r="D14279" s="4">
        <v>45463</v>
      </c>
      <c r="E14279" s="23">
        <v>2024</v>
      </c>
      <c r="F14279" s="19">
        <v>6.2</v>
      </c>
      <c r="G14279" s="19">
        <f>IF(Movies[[#This Row],[rating]]=0,"",Movies[[#This Row],[rating]])</f>
        <v>6.2</v>
      </c>
      <c r="H14279" s="19" t="str">
        <f>IF(Movies[[#This Row],[rating]]=0,"No Rating","Rated")</f>
        <v>Rated</v>
      </c>
      <c r="I14279" s="16" t="s">
        <v>889</v>
      </c>
      <c r="J14279" s="29" t="s">
        <v>86</v>
      </c>
      <c r="K14279" s="19">
        <v>58.816000000000003</v>
      </c>
      <c r="L14279" s="26">
        <v>111</v>
      </c>
    </row>
    <row r="14280" spans="1:12" x14ac:dyDescent="0.3">
      <c r="A14280" s="14">
        <v>991610</v>
      </c>
      <c r="B14280" s="16" t="s">
        <v>13047</v>
      </c>
      <c r="C14280" s="16" t="s">
        <v>17876</v>
      </c>
      <c r="D14280" s="4">
        <v>45393</v>
      </c>
      <c r="E14280" s="23">
        <v>2024</v>
      </c>
      <c r="F14280" s="19">
        <v>4.3</v>
      </c>
      <c r="G14280" s="19">
        <f>IF(Movies[[#This Row],[rating]]=0,"",Movies[[#This Row],[rating]])</f>
        <v>4.3</v>
      </c>
      <c r="H14280" s="19" t="str">
        <f>IF(Movies[[#This Row],[rating]]=0,"No Rating","Rated")</f>
        <v>Rated</v>
      </c>
      <c r="I14280" s="16" t="s">
        <v>843</v>
      </c>
      <c r="J14280" s="29" t="s">
        <v>605</v>
      </c>
      <c r="K14280" s="19">
        <v>58.737000000000002</v>
      </c>
      <c r="L14280" s="26">
        <v>17</v>
      </c>
    </row>
    <row r="14281" spans="1:12" x14ac:dyDescent="0.3">
      <c r="A14281" s="14">
        <v>1154223</v>
      </c>
      <c r="B14281" s="16" t="s">
        <v>17877</v>
      </c>
      <c r="C14281" s="16" t="s">
        <v>108</v>
      </c>
      <c r="D14281" s="4">
        <v>45618</v>
      </c>
      <c r="E14281" s="23">
        <v>2024</v>
      </c>
      <c r="F14281" s="19">
        <v>6.1</v>
      </c>
      <c r="G14281" s="19">
        <f>IF(Movies[[#This Row],[rating]]=0,"",Movies[[#This Row],[rating]])</f>
        <v>6.1</v>
      </c>
      <c r="H14281" s="19" t="str">
        <f>IF(Movies[[#This Row],[rating]]=0,"No Rating","Rated")</f>
        <v>Rated</v>
      </c>
      <c r="I14281" s="16" t="s">
        <v>193</v>
      </c>
      <c r="J14281" s="29" t="s">
        <v>110</v>
      </c>
      <c r="K14281" s="19">
        <v>57.968000000000004</v>
      </c>
      <c r="L14281" s="26">
        <v>69</v>
      </c>
    </row>
    <row r="14282" spans="1:12" x14ac:dyDescent="0.3">
      <c r="A14282" s="14">
        <v>1077782</v>
      </c>
      <c r="B14282" s="16" t="s">
        <v>17878</v>
      </c>
      <c r="C14282" s="16" t="s">
        <v>14</v>
      </c>
      <c r="D14282" s="4">
        <v>45639</v>
      </c>
      <c r="E14282" s="23">
        <v>2024</v>
      </c>
      <c r="F14282" s="19">
        <v>5.0940000000000003</v>
      </c>
      <c r="G14282" s="19">
        <f>IF(Movies[[#This Row],[rating]]=0,"",Movies[[#This Row],[rating]])</f>
        <v>5.0940000000000003</v>
      </c>
      <c r="H14282" s="19" t="str">
        <f>IF(Movies[[#This Row],[rating]]=0,"No Rating","Rated")</f>
        <v>Rated</v>
      </c>
      <c r="I14282" s="16" t="s">
        <v>170</v>
      </c>
      <c r="J14282" s="29" t="s">
        <v>12</v>
      </c>
      <c r="K14282" s="19">
        <v>57.828000000000003</v>
      </c>
      <c r="L14282" s="26">
        <v>32</v>
      </c>
    </row>
    <row r="14283" spans="1:12" x14ac:dyDescent="0.3">
      <c r="A14283" s="14">
        <v>932086</v>
      </c>
      <c r="B14283" s="16" t="s">
        <v>17879</v>
      </c>
      <c r="C14283" s="16" t="s">
        <v>10</v>
      </c>
      <c r="D14283" s="4">
        <v>45469</v>
      </c>
      <c r="E14283" s="23">
        <v>2024</v>
      </c>
      <c r="F14283" s="19">
        <v>6.9080000000000004</v>
      </c>
      <c r="G14283" s="19">
        <f>IF(Movies[[#This Row],[rating]]=0,"",Movies[[#This Row],[rating]])</f>
        <v>6.9080000000000004</v>
      </c>
      <c r="H14283" s="19" t="str">
        <f>IF(Movies[[#This Row],[rating]]=0,"No Rating","Rated")</f>
        <v>Rated</v>
      </c>
      <c r="I14283" s="16" t="s">
        <v>2057</v>
      </c>
      <c r="J14283" s="29" t="s">
        <v>12</v>
      </c>
      <c r="K14283" s="19">
        <v>57.607999999999997</v>
      </c>
      <c r="L14283" s="26">
        <v>474</v>
      </c>
    </row>
    <row r="14284" spans="1:12" x14ac:dyDescent="0.3">
      <c r="A14284" s="14">
        <v>1281826</v>
      </c>
      <c r="B14284" s="16" t="s">
        <v>17880</v>
      </c>
      <c r="C14284" s="16" t="s">
        <v>10</v>
      </c>
      <c r="D14284" s="4">
        <v>45511</v>
      </c>
      <c r="E14284" s="23">
        <v>2024</v>
      </c>
      <c r="F14284" s="19">
        <v>6.6</v>
      </c>
      <c r="G14284" s="19">
        <f>IF(Movies[[#This Row],[rating]]=0,"",Movies[[#This Row],[rating]])</f>
        <v>6.6</v>
      </c>
      <c r="H14284" s="19" t="str">
        <f>IF(Movies[[#This Row],[rating]]=0,"No Rating","Rated")</f>
        <v>Rated</v>
      </c>
      <c r="I14284" s="16" t="s">
        <v>1559</v>
      </c>
      <c r="J14284" s="29" t="s">
        <v>12</v>
      </c>
      <c r="K14284" s="19">
        <v>57.585000000000001</v>
      </c>
      <c r="L14284" s="26">
        <v>181</v>
      </c>
    </row>
    <row r="14285" spans="1:12" x14ac:dyDescent="0.3">
      <c r="A14285" s="14">
        <v>1026999</v>
      </c>
      <c r="B14285" s="16" t="s">
        <v>17881</v>
      </c>
      <c r="C14285" s="16" t="s">
        <v>2138</v>
      </c>
      <c r="D14285" s="4">
        <v>45296</v>
      </c>
      <c r="E14285" s="23">
        <v>2024</v>
      </c>
      <c r="F14285" s="19">
        <v>6.1</v>
      </c>
      <c r="G14285" s="19">
        <f>IF(Movies[[#This Row],[rating]]=0,"",Movies[[#This Row],[rating]])</f>
        <v>6.1</v>
      </c>
      <c r="H14285" s="19" t="str">
        <f>IF(Movies[[#This Row],[rating]]=0,"No Rating","Rated")</f>
        <v>Rated</v>
      </c>
      <c r="I14285" s="16" t="s">
        <v>3422</v>
      </c>
      <c r="J14285" s="29" t="s">
        <v>2139</v>
      </c>
      <c r="K14285" s="19">
        <v>57.186999999999998</v>
      </c>
      <c r="L14285" s="26">
        <v>166</v>
      </c>
    </row>
    <row r="14286" spans="1:12" x14ac:dyDescent="0.3">
      <c r="A14286" s="14">
        <v>1174481</v>
      </c>
      <c r="B14286" s="16" t="s">
        <v>17882</v>
      </c>
      <c r="C14286" s="16" t="s">
        <v>51</v>
      </c>
      <c r="D14286" s="4">
        <v>45541</v>
      </c>
      <c r="E14286" s="23">
        <v>2024</v>
      </c>
      <c r="F14286" s="19">
        <v>7.3259999999999996</v>
      </c>
      <c r="G14286" s="19">
        <f>IF(Movies[[#This Row],[rating]]=0,"",Movies[[#This Row],[rating]])</f>
        <v>7.3259999999999996</v>
      </c>
      <c r="H14286" s="19" t="str">
        <f>IF(Movies[[#This Row],[rating]]=0,"No Rating","Rated")</f>
        <v>Rated</v>
      </c>
      <c r="I14286" s="16" t="s">
        <v>230</v>
      </c>
      <c r="J14286" s="29" t="s">
        <v>1262</v>
      </c>
      <c r="K14286" s="19">
        <v>57.179000000000002</v>
      </c>
      <c r="L14286" s="26">
        <v>92</v>
      </c>
    </row>
    <row r="14287" spans="1:12" x14ac:dyDescent="0.3">
      <c r="A14287" s="14">
        <v>1207830</v>
      </c>
      <c r="B14287" s="16" t="s">
        <v>17883</v>
      </c>
      <c r="C14287" s="16" t="s">
        <v>11596</v>
      </c>
      <c r="D14287" s="4">
        <v>45413</v>
      </c>
      <c r="E14287" s="23">
        <v>2024</v>
      </c>
      <c r="F14287" s="19">
        <v>6.4</v>
      </c>
      <c r="G14287" s="19">
        <f>IF(Movies[[#This Row],[rating]]=0,"",Movies[[#This Row],[rating]])</f>
        <v>6.4</v>
      </c>
      <c r="H14287" s="19" t="str">
        <f>IF(Movies[[#This Row],[rating]]=0,"No Rating","Rated")</f>
        <v>Rated</v>
      </c>
      <c r="I14287" s="16" t="s">
        <v>1688</v>
      </c>
      <c r="J14287" s="29" t="s">
        <v>12</v>
      </c>
      <c r="K14287" s="19">
        <v>56.973999999999997</v>
      </c>
      <c r="L14287" s="26">
        <v>82</v>
      </c>
    </row>
    <row r="14288" spans="1:12" x14ac:dyDescent="0.3">
      <c r="A14288" s="14">
        <v>720321</v>
      </c>
      <c r="B14288" s="16" t="s">
        <v>6511</v>
      </c>
      <c r="C14288" s="16" t="s">
        <v>10</v>
      </c>
      <c r="D14288" s="4">
        <v>45386</v>
      </c>
      <c r="E14288" s="23">
        <v>2024</v>
      </c>
      <c r="F14288" s="19">
        <v>5.8</v>
      </c>
      <c r="G14288" s="19">
        <f>IF(Movies[[#This Row],[rating]]=0,"",Movies[[#This Row],[rating]])</f>
        <v>5.8</v>
      </c>
      <c r="H14288" s="19" t="str">
        <f>IF(Movies[[#This Row],[rating]]=0,"No Rating","Rated")</f>
        <v>Rated</v>
      </c>
      <c r="I14288" s="16" t="s">
        <v>17884</v>
      </c>
      <c r="J14288" s="29" t="s">
        <v>12</v>
      </c>
      <c r="K14288" s="19">
        <v>56.686999999999998</v>
      </c>
      <c r="L14288" s="26">
        <v>192</v>
      </c>
    </row>
    <row r="14289" spans="1:12" x14ac:dyDescent="0.3">
      <c r="A14289" s="14">
        <v>1114738</v>
      </c>
      <c r="B14289" s="16" t="s">
        <v>17885</v>
      </c>
      <c r="C14289" s="16" t="s">
        <v>10</v>
      </c>
      <c r="D14289" s="4">
        <v>45478</v>
      </c>
      <c r="E14289" s="23">
        <v>2024</v>
      </c>
      <c r="F14289" s="19">
        <v>5.5</v>
      </c>
      <c r="G14289" s="19">
        <f>IF(Movies[[#This Row],[rating]]=0,"",Movies[[#This Row],[rating]])</f>
        <v>5.5</v>
      </c>
      <c r="H14289" s="19" t="str">
        <f>IF(Movies[[#This Row],[rating]]=0,"No Rating","Rated")</f>
        <v>Rated</v>
      </c>
      <c r="I14289" s="16" t="s">
        <v>193</v>
      </c>
      <c r="J14289" s="29" t="s">
        <v>12</v>
      </c>
      <c r="K14289" s="19">
        <v>56.570999999999998</v>
      </c>
      <c r="L14289" s="26">
        <v>104</v>
      </c>
    </row>
    <row r="14290" spans="1:12" x14ac:dyDescent="0.3">
      <c r="A14290" s="14">
        <v>1214509</v>
      </c>
      <c r="B14290" s="16" t="s">
        <v>17886</v>
      </c>
      <c r="C14290" s="16" t="s">
        <v>432</v>
      </c>
      <c r="D14290" s="4">
        <v>45443</v>
      </c>
      <c r="E14290" s="23">
        <v>2024</v>
      </c>
      <c r="F14290" s="19">
        <v>5.7</v>
      </c>
      <c r="G14290" s="19">
        <f>IF(Movies[[#This Row],[rating]]=0,"",Movies[[#This Row],[rating]])</f>
        <v>5.7</v>
      </c>
      <c r="H14290" s="19" t="str">
        <f>IF(Movies[[#This Row],[rating]]=0,"No Rating","Rated")</f>
        <v>Rated</v>
      </c>
      <c r="I14290" s="16" t="s">
        <v>132</v>
      </c>
      <c r="J14290" s="29" t="s">
        <v>12</v>
      </c>
      <c r="K14290" s="19">
        <v>56.112000000000002</v>
      </c>
      <c r="L14290" s="26">
        <v>313</v>
      </c>
    </row>
    <row r="14291" spans="1:12" x14ac:dyDescent="0.3">
      <c r="A14291" s="14">
        <v>838209</v>
      </c>
      <c r="B14291" s="16" t="s">
        <v>17887</v>
      </c>
      <c r="C14291" s="16" t="s">
        <v>94</v>
      </c>
      <c r="D14291" s="4">
        <v>45344</v>
      </c>
      <c r="E14291" s="23">
        <v>2024</v>
      </c>
      <c r="F14291" s="19">
        <v>7.5</v>
      </c>
      <c r="G14291" s="19">
        <f>IF(Movies[[#This Row],[rating]]=0,"",Movies[[#This Row],[rating]])</f>
        <v>7.5</v>
      </c>
      <c r="H14291" s="19" t="str">
        <f>IF(Movies[[#This Row],[rating]]=0,"No Rating","Rated")</f>
        <v>Rated</v>
      </c>
      <c r="I14291" s="16" t="s">
        <v>452</v>
      </c>
      <c r="J14291" s="29" t="s">
        <v>96</v>
      </c>
      <c r="K14291" s="19">
        <v>55.948</v>
      </c>
      <c r="L14291" s="26">
        <v>474</v>
      </c>
    </row>
    <row r="14292" spans="1:12" x14ac:dyDescent="0.3">
      <c r="A14292" s="14">
        <v>1094556</v>
      </c>
      <c r="B14292" s="16" t="s">
        <v>17888</v>
      </c>
      <c r="C14292" s="16" t="s">
        <v>10</v>
      </c>
      <c r="D14292" s="4">
        <v>45358</v>
      </c>
      <c r="E14292" s="23">
        <v>2024</v>
      </c>
      <c r="F14292" s="19">
        <v>7</v>
      </c>
      <c r="G14292" s="19">
        <f>IF(Movies[[#This Row],[rating]]=0,"",Movies[[#This Row],[rating]])</f>
        <v>7</v>
      </c>
      <c r="H14292" s="19" t="str">
        <f>IF(Movies[[#This Row],[rating]]=0,"No Rating","Rated")</f>
        <v>Rated</v>
      </c>
      <c r="I14292" s="16" t="s">
        <v>17889</v>
      </c>
      <c r="J14292" s="29" t="s">
        <v>12</v>
      </c>
      <c r="K14292" s="19">
        <v>55.854999999999997</v>
      </c>
      <c r="L14292" s="26">
        <v>261</v>
      </c>
    </row>
    <row r="14293" spans="1:12" x14ac:dyDescent="0.3">
      <c r="A14293" s="14">
        <v>1252428</v>
      </c>
      <c r="B14293" s="16" t="s">
        <v>17890</v>
      </c>
      <c r="C14293" s="16" t="s">
        <v>411</v>
      </c>
      <c r="D14293" s="4">
        <v>45352</v>
      </c>
      <c r="E14293" s="23">
        <v>2024</v>
      </c>
      <c r="F14293" s="19">
        <v>7.1</v>
      </c>
      <c r="G14293" s="19">
        <f>IF(Movies[[#This Row],[rating]]=0,"",Movies[[#This Row],[rating]])</f>
        <v>7.1</v>
      </c>
      <c r="H14293" s="19" t="str">
        <f>IF(Movies[[#This Row],[rating]]=0,"No Rating","Rated")</f>
        <v>Rated</v>
      </c>
      <c r="I14293" s="16" t="s">
        <v>4455</v>
      </c>
      <c r="J14293" s="29" t="s">
        <v>342</v>
      </c>
      <c r="K14293" s="19">
        <v>55.398000000000003</v>
      </c>
      <c r="L14293" s="26">
        <v>82</v>
      </c>
    </row>
    <row r="14294" spans="1:12" x14ac:dyDescent="0.3">
      <c r="A14294" s="14">
        <v>1331344</v>
      </c>
      <c r="B14294" s="16" t="s">
        <v>17891</v>
      </c>
      <c r="C14294" s="16" t="s">
        <v>74</v>
      </c>
      <c r="D14294" s="4">
        <v>45555</v>
      </c>
      <c r="E14294" s="23">
        <v>2024</v>
      </c>
      <c r="F14294" s="19">
        <v>7.5</v>
      </c>
      <c r="G14294" s="19">
        <f>IF(Movies[[#This Row],[rating]]=0,"",Movies[[#This Row],[rating]])</f>
        <v>7.5</v>
      </c>
      <c r="H14294" s="19" t="str">
        <f>IF(Movies[[#This Row],[rating]]=0,"No Rating","Rated")</f>
        <v>Rated</v>
      </c>
      <c r="I14294" s="16" t="s">
        <v>468</v>
      </c>
      <c r="J14294" s="29" t="s">
        <v>34</v>
      </c>
      <c r="K14294" s="19">
        <v>55.110999999999997</v>
      </c>
      <c r="L14294" s="26">
        <v>13</v>
      </c>
    </row>
    <row r="14295" spans="1:12" x14ac:dyDescent="0.3">
      <c r="A14295" s="14">
        <v>1303236</v>
      </c>
      <c r="B14295" s="16" t="s">
        <v>17892</v>
      </c>
      <c r="C14295" s="16" t="s">
        <v>1144</v>
      </c>
      <c r="D14295" s="4">
        <v>45520</v>
      </c>
      <c r="E14295" s="23">
        <v>2024</v>
      </c>
      <c r="F14295" s="19">
        <v>9</v>
      </c>
      <c r="G14295" s="19">
        <f>IF(Movies[[#This Row],[rating]]=0,"",Movies[[#This Row],[rating]])</f>
        <v>9</v>
      </c>
      <c r="H14295" s="19" t="str">
        <f>IF(Movies[[#This Row],[rating]]=0,"No Rating","Rated")</f>
        <v>Rated</v>
      </c>
      <c r="I14295" s="16" t="s">
        <v>6467</v>
      </c>
      <c r="J14295" s="29" t="s">
        <v>342</v>
      </c>
      <c r="K14295" s="19">
        <v>55.097999999999999</v>
      </c>
      <c r="L14295" s="26">
        <v>2</v>
      </c>
    </row>
    <row r="14296" spans="1:12" x14ac:dyDescent="0.3">
      <c r="A14296" s="14">
        <v>1252470</v>
      </c>
      <c r="B14296" s="16" t="s">
        <v>17893</v>
      </c>
      <c r="C14296" s="16" t="s">
        <v>595</v>
      </c>
      <c r="D14296" s="4">
        <v>45625</v>
      </c>
      <c r="E14296" s="23">
        <v>2024</v>
      </c>
      <c r="F14296" s="19">
        <v>5.6</v>
      </c>
      <c r="G14296" s="19">
        <f>IF(Movies[[#This Row],[rating]]=0,"",Movies[[#This Row],[rating]])</f>
        <v>5.6</v>
      </c>
      <c r="H14296" s="19" t="str">
        <f>IF(Movies[[#This Row],[rating]]=0,"No Rating","Rated")</f>
        <v>Rated</v>
      </c>
      <c r="I14296" s="16" t="s">
        <v>17894</v>
      </c>
      <c r="J14296" s="29" t="s">
        <v>142</v>
      </c>
      <c r="K14296" s="19">
        <v>54.844000000000001</v>
      </c>
      <c r="L14296" s="26">
        <v>44</v>
      </c>
    </row>
    <row r="14297" spans="1:12" x14ac:dyDescent="0.3">
      <c r="A14297" s="14">
        <v>1190868</v>
      </c>
      <c r="B14297" s="16" t="s">
        <v>17895</v>
      </c>
      <c r="C14297" s="16" t="s">
        <v>10</v>
      </c>
      <c r="D14297" s="4">
        <v>45555</v>
      </c>
      <c r="E14297" s="23">
        <v>2024</v>
      </c>
      <c r="F14297" s="19">
        <v>6.8</v>
      </c>
      <c r="G14297" s="19">
        <f>IF(Movies[[#This Row],[rating]]=0,"",Movies[[#This Row],[rating]])</f>
        <v>6.8</v>
      </c>
      <c r="H14297" s="19" t="str">
        <f>IF(Movies[[#This Row],[rating]]=0,"No Rating","Rated")</f>
        <v>Rated</v>
      </c>
      <c r="I14297" s="16" t="s">
        <v>1448</v>
      </c>
      <c r="J14297" s="29" t="s">
        <v>12</v>
      </c>
      <c r="K14297" s="19">
        <v>54.780999999999999</v>
      </c>
      <c r="L14297" s="26">
        <v>185</v>
      </c>
    </row>
    <row r="14298" spans="1:12" x14ac:dyDescent="0.3">
      <c r="A14298" s="14">
        <v>1209217</v>
      </c>
      <c r="B14298" s="16" t="s">
        <v>17896</v>
      </c>
      <c r="C14298" s="16" t="s">
        <v>144</v>
      </c>
      <c r="D14298" s="4">
        <v>45394</v>
      </c>
      <c r="E14298" s="23">
        <v>2024</v>
      </c>
      <c r="F14298" s="19">
        <v>7.1</v>
      </c>
      <c r="G14298" s="19">
        <f>IF(Movies[[#This Row],[rating]]=0,"",Movies[[#This Row],[rating]])</f>
        <v>7.1</v>
      </c>
      <c r="H14298" s="19" t="str">
        <f>IF(Movies[[#This Row],[rating]]=0,"No Rating","Rated")</f>
        <v>Rated</v>
      </c>
      <c r="I14298" s="16" t="s">
        <v>349</v>
      </c>
      <c r="J14298" s="29" t="s">
        <v>146</v>
      </c>
      <c r="K14298" s="19">
        <v>54.444000000000003</v>
      </c>
      <c r="L14298" s="26">
        <v>41</v>
      </c>
    </row>
    <row r="14299" spans="1:12" x14ac:dyDescent="0.3">
      <c r="A14299" s="14">
        <v>748230</v>
      </c>
      <c r="B14299" s="16" t="s">
        <v>17897</v>
      </c>
      <c r="C14299" s="16" t="s">
        <v>10</v>
      </c>
      <c r="D14299" s="4">
        <v>45568</v>
      </c>
      <c r="E14299" s="23">
        <v>2024</v>
      </c>
      <c r="F14299" s="19">
        <v>6.2</v>
      </c>
      <c r="G14299" s="19">
        <f>IF(Movies[[#This Row],[rating]]=0,"",Movies[[#This Row],[rating]])</f>
        <v>6.2</v>
      </c>
      <c r="H14299" s="19" t="str">
        <f>IF(Movies[[#This Row],[rating]]=0,"No Rating","Rated")</f>
        <v>Rated</v>
      </c>
      <c r="I14299" s="16" t="s">
        <v>468</v>
      </c>
      <c r="J14299" s="29" t="s">
        <v>12</v>
      </c>
      <c r="K14299" s="19">
        <v>53.453000000000003</v>
      </c>
      <c r="L14299" s="26">
        <v>459</v>
      </c>
    </row>
    <row r="14300" spans="1:12" x14ac:dyDescent="0.3">
      <c r="A14300" s="14">
        <v>1359227</v>
      </c>
      <c r="B14300" s="16" t="s">
        <v>17898</v>
      </c>
      <c r="C14300" s="16" t="s">
        <v>563</v>
      </c>
      <c r="D14300" s="4">
        <v>45582</v>
      </c>
      <c r="E14300" s="23">
        <v>2024</v>
      </c>
      <c r="F14300" s="19">
        <v>6.6</v>
      </c>
      <c r="G14300" s="19">
        <f>IF(Movies[[#This Row],[rating]]=0,"",Movies[[#This Row],[rating]])</f>
        <v>6.6</v>
      </c>
      <c r="H14300" s="19" t="str">
        <f>IF(Movies[[#This Row],[rating]]=0,"No Rating","Rated")</f>
        <v>Rated</v>
      </c>
      <c r="I14300" s="16" t="s">
        <v>16123</v>
      </c>
      <c r="J14300" s="29" t="s">
        <v>12</v>
      </c>
      <c r="K14300" s="19">
        <v>53.445</v>
      </c>
      <c r="L14300" s="26">
        <v>70</v>
      </c>
    </row>
    <row r="14301" spans="1:12" x14ac:dyDescent="0.3">
      <c r="A14301" s="14">
        <v>959604</v>
      </c>
      <c r="B14301" s="16" t="s">
        <v>17899</v>
      </c>
      <c r="C14301" s="16" t="s">
        <v>838</v>
      </c>
      <c r="D14301" s="4">
        <v>45581</v>
      </c>
      <c r="E14301" s="23">
        <v>2024</v>
      </c>
      <c r="F14301" s="19">
        <v>7.3</v>
      </c>
      <c r="G14301" s="19">
        <f>IF(Movies[[#This Row],[rating]]=0,"",Movies[[#This Row],[rating]])</f>
        <v>7.3</v>
      </c>
      <c r="H14301" s="19" t="str">
        <f>IF(Movies[[#This Row],[rating]]=0,"No Rating","Rated")</f>
        <v>Rated</v>
      </c>
      <c r="I14301" s="16" t="s">
        <v>17900</v>
      </c>
      <c r="J14301" s="29" t="s">
        <v>110</v>
      </c>
      <c r="K14301" s="19">
        <v>53.439</v>
      </c>
      <c r="L14301" s="26">
        <v>614</v>
      </c>
    </row>
    <row r="14302" spans="1:12" x14ac:dyDescent="0.3">
      <c r="A14302" s="14">
        <v>1139829</v>
      </c>
      <c r="B14302" s="16" t="s">
        <v>17901</v>
      </c>
      <c r="C14302" s="16" t="s">
        <v>506</v>
      </c>
      <c r="D14302" s="4">
        <v>45323</v>
      </c>
      <c r="E14302" s="23">
        <v>2024</v>
      </c>
      <c r="F14302" s="19">
        <v>6.6</v>
      </c>
      <c r="G14302" s="19">
        <f>IF(Movies[[#This Row],[rating]]=0,"",Movies[[#This Row],[rating]])</f>
        <v>6.6</v>
      </c>
      <c r="H14302" s="19" t="str">
        <f>IF(Movies[[#This Row],[rating]]=0,"No Rating","Rated")</f>
        <v>Rated</v>
      </c>
      <c r="I14302" s="16" t="s">
        <v>17902</v>
      </c>
      <c r="J14302" s="29" t="s">
        <v>12</v>
      </c>
      <c r="K14302" s="19">
        <v>53.392000000000003</v>
      </c>
      <c r="L14302" s="26">
        <v>535</v>
      </c>
    </row>
    <row r="14303" spans="1:12" x14ac:dyDescent="0.3">
      <c r="A14303" s="14">
        <v>948549</v>
      </c>
      <c r="B14303" s="16" t="s">
        <v>17903</v>
      </c>
      <c r="C14303" s="16" t="s">
        <v>14</v>
      </c>
      <c r="D14303" s="4">
        <v>45358</v>
      </c>
      <c r="E14303" s="23">
        <v>2024</v>
      </c>
      <c r="F14303" s="19">
        <v>6.5789999999999997</v>
      </c>
      <c r="G14303" s="19">
        <f>IF(Movies[[#This Row],[rating]]=0,"",Movies[[#This Row],[rating]])</f>
        <v>6.5789999999999997</v>
      </c>
      <c r="H14303" s="19" t="str">
        <f>IF(Movies[[#This Row],[rating]]=0,"No Rating","Rated")</f>
        <v>Rated</v>
      </c>
      <c r="I14303" s="16" t="s">
        <v>17904</v>
      </c>
      <c r="J14303" s="29" t="s">
        <v>12</v>
      </c>
      <c r="K14303" s="19">
        <v>52.756999999999998</v>
      </c>
      <c r="L14303" s="26">
        <v>708</v>
      </c>
    </row>
    <row r="14304" spans="1:12" x14ac:dyDescent="0.3">
      <c r="A14304" s="14">
        <v>1064375</v>
      </c>
      <c r="B14304" s="16" t="s">
        <v>17905</v>
      </c>
      <c r="C14304" s="16" t="s">
        <v>2265</v>
      </c>
      <c r="D14304" s="4">
        <v>45470</v>
      </c>
      <c r="E14304" s="23">
        <v>2024</v>
      </c>
      <c r="F14304" s="19">
        <v>5.6</v>
      </c>
      <c r="G14304" s="19">
        <f>IF(Movies[[#This Row],[rating]]=0,"",Movies[[#This Row],[rating]])</f>
        <v>5.6</v>
      </c>
      <c r="H14304" s="19" t="str">
        <f>IF(Movies[[#This Row],[rating]]=0,"No Rating","Rated")</f>
        <v>Rated</v>
      </c>
      <c r="I14304" s="16" t="s">
        <v>193</v>
      </c>
      <c r="J14304" s="29" t="s">
        <v>12</v>
      </c>
      <c r="K14304" s="19">
        <v>52.636000000000003</v>
      </c>
      <c r="L14304" s="26">
        <v>48</v>
      </c>
    </row>
    <row r="14305" spans="1:12" x14ac:dyDescent="0.3">
      <c r="A14305" s="14">
        <v>1309923</v>
      </c>
      <c r="B14305" s="16" t="s">
        <v>17906</v>
      </c>
      <c r="C14305" s="16" t="s">
        <v>11676</v>
      </c>
      <c r="D14305" s="4">
        <v>45498</v>
      </c>
      <c r="E14305" s="23">
        <v>2024</v>
      </c>
      <c r="F14305" s="19">
        <v>6.1</v>
      </c>
      <c r="G14305" s="19">
        <f>IF(Movies[[#This Row],[rating]]=0,"",Movies[[#This Row],[rating]])</f>
        <v>6.1</v>
      </c>
      <c r="H14305" s="19" t="str">
        <f>IF(Movies[[#This Row],[rating]]=0,"No Rating","Rated")</f>
        <v>Rated</v>
      </c>
      <c r="I14305" s="16" t="s">
        <v>17907</v>
      </c>
      <c r="J14305" s="29" t="s">
        <v>34</v>
      </c>
      <c r="K14305" s="19">
        <v>52.393999999999998</v>
      </c>
      <c r="L14305" s="26">
        <v>100</v>
      </c>
    </row>
    <row r="14306" spans="1:12" x14ac:dyDescent="0.3">
      <c r="A14306" s="14">
        <v>801688</v>
      </c>
      <c r="B14306" s="16" t="s">
        <v>17908</v>
      </c>
      <c r="C14306" s="16" t="s">
        <v>595</v>
      </c>
      <c r="D14306" s="4">
        <v>45469</v>
      </c>
      <c r="E14306" s="23">
        <v>2024</v>
      </c>
      <c r="F14306" s="19">
        <v>6.4</v>
      </c>
      <c r="G14306" s="19">
        <f>IF(Movies[[#This Row],[rating]]=0,"",Movies[[#This Row],[rating]])</f>
        <v>6.4</v>
      </c>
      <c r="H14306" s="19" t="str">
        <f>IF(Movies[[#This Row],[rating]]=0,"No Rating","Rated")</f>
        <v>Rated</v>
      </c>
      <c r="I14306" s="16" t="s">
        <v>17909</v>
      </c>
      <c r="J14306" s="29" t="s">
        <v>1033</v>
      </c>
      <c r="K14306" s="19">
        <v>52.383000000000003</v>
      </c>
      <c r="L14306" s="26">
        <v>115</v>
      </c>
    </row>
    <row r="14307" spans="1:12" x14ac:dyDescent="0.3">
      <c r="A14307" s="14">
        <v>1294084</v>
      </c>
      <c r="B14307" s="16" t="s">
        <v>17910</v>
      </c>
      <c r="C14307" s="16" t="s">
        <v>144</v>
      </c>
      <c r="D14307" s="4">
        <v>45520</v>
      </c>
      <c r="E14307" s="23">
        <v>2024</v>
      </c>
      <c r="F14307" s="19">
        <v>0</v>
      </c>
      <c r="G14307" s="19" t="str">
        <f>IF(Movies[[#This Row],[rating]]=0,"",Movies[[#This Row],[rating]])</f>
        <v/>
      </c>
      <c r="H14307" s="19" t="str">
        <f>IF(Movies[[#This Row],[rating]]=0,"No Rating","Rated")</f>
        <v>No Rating</v>
      </c>
      <c r="I14307" s="16" t="s">
        <v>2297</v>
      </c>
      <c r="J14307" s="29" t="s">
        <v>146</v>
      </c>
      <c r="K14307" s="19">
        <v>52.100999999999999</v>
      </c>
      <c r="L14307" s="26">
        <v>0</v>
      </c>
    </row>
    <row r="14308" spans="1:12" x14ac:dyDescent="0.3">
      <c r="A14308" s="14">
        <v>956842</v>
      </c>
      <c r="B14308" s="16" t="s">
        <v>17911</v>
      </c>
      <c r="C14308" s="16" t="s">
        <v>10</v>
      </c>
      <c r="D14308" s="4">
        <v>45483</v>
      </c>
      <c r="E14308" s="23">
        <v>2024</v>
      </c>
      <c r="F14308" s="19">
        <v>6.8659999999999997</v>
      </c>
      <c r="G14308" s="19">
        <f>IF(Movies[[#This Row],[rating]]=0,"",Movies[[#This Row],[rating]])</f>
        <v>6.8659999999999997</v>
      </c>
      <c r="H14308" s="19" t="str">
        <f>IF(Movies[[#This Row],[rating]]=0,"No Rating","Rated")</f>
        <v>Rated</v>
      </c>
      <c r="I14308" s="16" t="s">
        <v>161</v>
      </c>
      <c r="J14308" s="29" t="s">
        <v>12</v>
      </c>
      <c r="K14308" s="19">
        <v>52.042999999999999</v>
      </c>
      <c r="L14308" s="26">
        <v>823</v>
      </c>
    </row>
    <row r="14309" spans="1:12" x14ac:dyDescent="0.3">
      <c r="A14309" s="14">
        <v>605722</v>
      </c>
      <c r="B14309" s="16" t="s">
        <v>17912</v>
      </c>
      <c r="C14309" s="16" t="s">
        <v>1674</v>
      </c>
      <c r="D14309" s="4">
        <v>45485</v>
      </c>
      <c r="E14309" s="23">
        <v>2024</v>
      </c>
      <c r="F14309" s="19">
        <v>5.9</v>
      </c>
      <c r="G14309" s="19">
        <f>IF(Movies[[#This Row],[rating]]=0,"",Movies[[#This Row],[rating]])</f>
        <v>5.9</v>
      </c>
      <c r="H14309" s="19" t="str">
        <f>IF(Movies[[#This Row],[rating]]=0,"No Rating","Rated")</f>
        <v>Rated</v>
      </c>
      <c r="I14309" s="16" t="s">
        <v>8604</v>
      </c>
      <c r="J14309" s="29" t="s">
        <v>12</v>
      </c>
      <c r="K14309" s="19">
        <v>51.920999999999999</v>
      </c>
      <c r="L14309" s="26">
        <v>88</v>
      </c>
    </row>
    <row r="14310" spans="1:12" x14ac:dyDescent="0.3">
      <c r="A14310" s="14">
        <v>1094274</v>
      </c>
      <c r="B14310" s="16" t="s">
        <v>17913</v>
      </c>
      <c r="C14310" s="16" t="s">
        <v>10</v>
      </c>
      <c r="D14310" s="4">
        <v>45632</v>
      </c>
      <c r="E14310" s="23">
        <v>2024</v>
      </c>
      <c r="F14310" s="19">
        <v>5.2</v>
      </c>
      <c r="G14310" s="19">
        <f>IF(Movies[[#This Row],[rating]]=0,"",Movies[[#This Row],[rating]])</f>
        <v>5.2</v>
      </c>
      <c r="H14310" s="19" t="str">
        <f>IF(Movies[[#This Row],[rating]]=0,"No Rating","Rated")</f>
        <v>Rated</v>
      </c>
      <c r="I14310" s="16" t="s">
        <v>2275</v>
      </c>
      <c r="J14310" s="29" t="s">
        <v>12</v>
      </c>
      <c r="K14310" s="19">
        <v>51.768000000000001</v>
      </c>
      <c r="L14310" s="26">
        <v>123</v>
      </c>
    </row>
    <row r="14311" spans="1:12" x14ac:dyDescent="0.3">
      <c r="A14311" s="14">
        <v>413846</v>
      </c>
      <c r="B14311" s="16">
        <v>1992</v>
      </c>
      <c r="C14311" s="16" t="s">
        <v>10</v>
      </c>
      <c r="D14311" s="4">
        <v>45533</v>
      </c>
      <c r="E14311" s="23">
        <v>2024</v>
      </c>
      <c r="F14311" s="19">
        <v>6.9</v>
      </c>
      <c r="G14311" s="19">
        <f>IF(Movies[[#This Row],[rating]]=0,"",Movies[[#This Row],[rating]])</f>
        <v>6.9</v>
      </c>
      <c r="H14311" s="19" t="str">
        <f>IF(Movies[[#This Row],[rating]]=0,"No Rating","Rated")</f>
        <v>Rated</v>
      </c>
      <c r="I14311" s="16" t="s">
        <v>4157</v>
      </c>
      <c r="J14311" s="29" t="s">
        <v>12</v>
      </c>
      <c r="K14311" s="19">
        <v>51.738999999999997</v>
      </c>
      <c r="L14311" s="26">
        <v>102</v>
      </c>
    </row>
    <row r="14312" spans="1:12" x14ac:dyDescent="0.3">
      <c r="A14312" s="14">
        <v>1155089</v>
      </c>
      <c r="B14312" s="16" t="s">
        <v>17914</v>
      </c>
      <c r="C14312" s="16" t="s">
        <v>10</v>
      </c>
      <c r="D14312" s="4">
        <v>45299</v>
      </c>
      <c r="E14312" s="23">
        <v>2024</v>
      </c>
      <c r="F14312" s="19">
        <v>7.4</v>
      </c>
      <c r="G14312" s="19">
        <f>IF(Movies[[#This Row],[rating]]=0,"",Movies[[#This Row],[rating]])</f>
        <v>7.4</v>
      </c>
      <c r="H14312" s="19" t="str">
        <f>IF(Movies[[#This Row],[rating]]=0,"No Rating","Rated")</f>
        <v>Rated</v>
      </c>
      <c r="I14312" s="16" t="s">
        <v>5812</v>
      </c>
      <c r="J14312" s="29" t="s">
        <v>12</v>
      </c>
      <c r="K14312" s="19">
        <v>51.716000000000001</v>
      </c>
      <c r="L14312" s="26">
        <v>325</v>
      </c>
    </row>
    <row r="14313" spans="1:12" x14ac:dyDescent="0.3">
      <c r="A14313" s="14">
        <v>1061990</v>
      </c>
      <c r="B14313" s="16" t="s">
        <v>12374</v>
      </c>
      <c r="C14313" s="16" t="s">
        <v>144</v>
      </c>
      <c r="D14313" s="4">
        <v>45406</v>
      </c>
      <c r="E14313" s="23">
        <v>2024</v>
      </c>
      <c r="F14313" s="19">
        <v>6.5</v>
      </c>
      <c r="G14313" s="19">
        <f>IF(Movies[[#This Row],[rating]]=0,"",Movies[[#This Row],[rating]])</f>
        <v>6.5</v>
      </c>
      <c r="H14313" s="19" t="str">
        <f>IF(Movies[[#This Row],[rating]]=0,"No Rating","Rated")</f>
        <v>Rated</v>
      </c>
      <c r="I14313" s="16" t="s">
        <v>777</v>
      </c>
      <c r="J14313" s="29" t="s">
        <v>146</v>
      </c>
      <c r="K14313" s="19">
        <v>51.573</v>
      </c>
      <c r="L14313" s="26">
        <v>209</v>
      </c>
    </row>
    <row r="14314" spans="1:12" x14ac:dyDescent="0.3">
      <c r="A14314" s="14">
        <v>636279</v>
      </c>
      <c r="B14314" s="16" t="s">
        <v>17915</v>
      </c>
      <c r="C14314" s="16" t="s">
        <v>94</v>
      </c>
      <c r="D14314" s="4">
        <v>45657</v>
      </c>
      <c r="E14314" s="23">
        <v>2024</v>
      </c>
      <c r="F14314" s="19">
        <v>7.11</v>
      </c>
      <c r="G14314" s="19">
        <f>IF(Movies[[#This Row],[rating]]=0,"",Movies[[#This Row],[rating]])</f>
        <v>7.11</v>
      </c>
      <c r="H14314" s="19" t="str">
        <f>IF(Movies[[#This Row],[rating]]=0,"No Rating","Rated")</f>
        <v>Rated</v>
      </c>
      <c r="I14314" s="16" t="s">
        <v>2721</v>
      </c>
      <c r="J14314" s="29" t="s">
        <v>96</v>
      </c>
      <c r="K14314" s="19">
        <v>51.281999999999996</v>
      </c>
      <c r="L14314" s="26">
        <v>68</v>
      </c>
    </row>
    <row r="14315" spans="1:12" x14ac:dyDescent="0.3">
      <c r="A14315" s="14">
        <v>1317218</v>
      </c>
      <c r="B14315" s="16" t="s">
        <v>17916</v>
      </c>
      <c r="C14315" s="16" t="s">
        <v>10</v>
      </c>
      <c r="D14315" s="4">
        <v>45561</v>
      </c>
      <c r="E14315" s="23">
        <v>2024</v>
      </c>
      <c r="F14315" s="19">
        <v>5.1159999999999997</v>
      </c>
      <c r="G14315" s="19">
        <f>IF(Movies[[#This Row],[rating]]=0,"",Movies[[#This Row],[rating]])</f>
        <v>5.1159999999999997</v>
      </c>
      <c r="H14315" s="19" t="str">
        <f>IF(Movies[[#This Row],[rating]]=0,"No Rating","Rated")</f>
        <v>Rated</v>
      </c>
      <c r="I14315" s="16" t="s">
        <v>468</v>
      </c>
      <c r="J14315" s="29" t="s">
        <v>12</v>
      </c>
      <c r="K14315" s="19">
        <v>51.268000000000001</v>
      </c>
      <c r="L14315" s="26">
        <v>86</v>
      </c>
    </row>
    <row r="14316" spans="1:12" x14ac:dyDescent="0.3">
      <c r="A14316" s="14">
        <v>785542</v>
      </c>
      <c r="B14316" s="16" t="s">
        <v>17917</v>
      </c>
      <c r="C14316" s="16" t="s">
        <v>17918</v>
      </c>
      <c r="D14316" s="4">
        <v>45562</v>
      </c>
      <c r="E14316" s="23">
        <v>2024</v>
      </c>
      <c r="F14316" s="19">
        <v>6.9</v>
      </c>
      <c r="G14316" s="19">
        <f>IF(Movies[[#This Row],[rating]]=0,"",Movies[[#This Row],[rating]])</f>
        <v>6.9</v>
      </c>
      <c r="H14316" s="19" t="str">
        <f>IF(Movies[[#This Row],[rating]]=0,"No Rating","Rated")</f>
        <v>Rated</v>
      </c>
      <c r="I14316" s="16" t="s">
        <v>49</v>
      </c>
      <c r="J14316" s="29" t="s">
        <v>12</v>
      </c>
      <c r="K14316" s="19">
        <v>50.859000000000002</v>
      </c>
      <c r="L14316" s="26">
        <v>164</v>
      </c>
    </row>
    <row r="14317" spans="1:12" x14ac:dyDescent="0.3">
      <c r="A14317" s="14">
        <v>882059</v>
      </c>
      <c r="B14317" s="16" t="s">
        <v>17919</v>
      </c>
      <c r="C14317" s="16" t="s">
        <v>10</v>
      </c>
      <c r="D14317" s="4">
        <v>45406</v>
      </c>
      <c r="E14317" s="23">
        <v>2024</v>
      </c>
      <c r="F14317" s="19">
        <v>6.8</v>
      </c>
      <c r="G14317" s="19">
        <f>IF(Movies[[#This Row],[rating]]=0,"",Movies[[#This Row],[rating]])</f>
        <v>6.8</v>
      </c>
      <c r="H14317" s="19" t="str">
        <f>IF(Movies[[#This Row],[rating]]=0,"No Rating","Rated")</f>
        <v>Rated</v>
      </c>
      <c r="I14317" s="16" t="s">
        <v>4157</v>
      </c>
      <c r="J14317" s="29" t="s">
        <v>12</v>
      </c>
      <c r="K14317" s="19">
        <v>50.610999999999997</v>
      </c>
      <c r="L14317" s="26">
        <v>638</v>
      </c>
    </row>
    <row r="14318" spans="1:12" x14ac:dyDescent="0.3">
      <c r="A14318" s="14">
        <v>1026436</v>
      </c>
      <c r="B14318" s="16" t="s">
        <v>17920</v>
      </c>
      <c r="C14318" s="16" t="s">
        <v>10</v>
      </c>
      <c r="D14318" s="4">
        <v>45309</v>
      </c>
      <c r="E14318" s="23">
        <v>2024</v>
      </c>
      <c r="F14318" s="19">
        <v>6.4</v>
      </c>
      <c r="G14318" s="19">
        <f>IF(Movies[[#This Row],[rating]]=0,"",Movies[[#This Row],[rating]])</f>
        <v>6.4</v>
      </c>
      <c r="H14318" s="19" t="str">
        <f>IF(Movies[[#This Row],[rating]]=0,"No Rating","Rated")</f>
        <v>Rated</v>
      </c>
      <c r="I14318" s="16" t="s">
        <v>17921</v>
      </c>
      <c r="J14318" s="29" t="s">
        <v>12</v>
      </c>
      <c r="K14318" s="19">
        <v>50.496000000000002</v>
      </c>
      <c r="L14318" s="26">
        <v>759</v>
      </c>
    </row>
    <row r="14319" spans="1:12" x14ac:dyDescent="0.3">
      <c r="A14319" s="14">
        <v>1239146</v>
      </c>
      <c r="B14319" s="16" t="s">
        <v>17922</v>
      </c>
      <c r="C14319" s="16" t="s">
        <v>10</v>
      </c>
      <c r="D14319" s="4">
        <v>45394</v>
      </c>
      <c r="E14319" s="23">
        <v>2024</v>
      </c>
      <c r="F14319" s="19">
        <v>6.5</v>
      </c>
      <c r="G14319" s="19">
        <f>IF(Movies[[#This Row],[rating]]=0,"",Movies[[#This Row],[rating]])</f>
        <v>6.5</v>
      </c>
      <c r="H14319" s="19" t="str">
        <f>IF(Movies[[#This Row],[rating]]=0,"No Rating","Rated")</f>
        <v>Rated</v>
      </c>
      <c r="I14319" s="16" t="s">
        <v>6435</v>
      </c>
      <c r="J14319" s="29" t="s">
        <v>12</v>
      </c>
      <c r="K14319" s="19">
        <v>50.484000000000002</v>
      </c>
      <c r="L14319" s="26">
        <v>166</v>
      </c>
    </row>
    <row r="14320" spans="1:12" x14ac:dyDescent="0.3">
      <c r="A14320" s="14">
        <v>1105407</v>
      </c>
      <c r="B14320" s="16" t="s">
        <v>17923</v>
      </c>
      <c r="C14320" s="16" t="s">
        <v>14</v>
      </c>
      <c r="D14320" s="4">
        <v>45394</v>
      </c>
      <c r="E14320" s="23">
        <v>2024</v>
      </c>
      <c r="F14320" s="19">
        <v>5.7</v>
      </c>
      <c r="G14320" s="19">
        <f>IF(Movies[[#This Row],[rating]]=0,"",Movies[[#This Row],[rating]])</f>
        <v>5.7</v>
      </c>
      <c r="H14320" s="19" t="str">
        <f>IF(Movies[[#This Row],[rating]]=0,"No Rating","Rated")</f>
        <v>Rated</v>
      </c>
      <c r="I14320" s="16" t="s">
        <v>5856</v>
      </c>
      <c r="J14320" s="29" t="s">
        <v>12</v>
      </c>
      <c r="K14320" s="19">
        <v>50.454999999999998</v>
      </c>
      <c r="L14320" s="26">
        <v>256</v>
      </c>
    </row>
    <row r="14321" spans="1:12" x14ac:dyDescent="0.3">
      <c r="A14321" s="14">
        <v>933131</v>
      </c>
      <c r="B14321" s="16" t="s">
        <v>17924</v>
      </c>
      <c r="C14321" s="16" t="s">
        <v>94</v>
      </c>
      <c r="D14321" s="4">
        <v>45317</v>
      </c>
      <c r="E14321" s="23">
        <v>2024</v>
      </c>
      <c r="F14321" s="19">
        <v>6.7</v>
      </c>
      <c r="G14321" s="19">
        <f>IF(Movies[[#This Row],[rating]]=0,"",Movies[[#This Row],[rating]])</f>
        <v>6.7</v>
      </c>
      <c r="H14321" s="19" t="str">
        <f>IF(Movies[[#This Row],[rating]]=0,"No Rating","Rated")</f>
        <v>Rated</v>
      </c>
      <c r="I14321" s="16" t="s">
        <v>591</v>
      </c>
      <c r="J14321" s="29" t="s">
        <v>96</v>
      </c>
      <c r="K14321" s="19">
        <v>50.375999999999998</v>
      </c>
      <c r="L14321" s="26">
        <v>724</v>
      </c>
    </row>
    <row r="14322" spans="1:12" x14ac:dyDescent="0.3">
      <c r="A14322" s="14">
        <v>832964</v>
      </c>
      <c r="B14322" s="16" t="s">
        <v>17925</v>
      </c>
      <c r="C14322" s="16" t="s">
        <v>17926</v>
      </c>
      <c r="D14322" s="4">
        <v>45547</v>
      </c>
      <c r="E14322" s="23">
        <v>2024</v>
      </c>
      <c r="F14322" s="19">
        <v>7.0910000000000002</v>
      </c>
      <c r="G14322" s="19">
        <f>IF(Movies[[#This Row],[rating]]=0,"",Movies[[#This Row],[rating]])</f>
        <v>7.0910000000000002</v>
      </c>
      <c r="H14322" s="19" t="str">
        <f>IF(Movies[[#This Row],[rating]]=0,"No Rating","Rated")</f>
        <v>Rated</v>
      </c>
      <c r="I14322" s="16" t="s">
        <v>6127</v>
      </c>
      <c r="J14322" s="29" t="s">
        <v>12</v>
      </c>
      <c r="K14322" s="19">
        <v>50.284999999999997</v>
      </c>
      <c r="L14322" s="26">
        <v>318</v>
      </c>
    </row>
    <row r="14323" spans="1:12" x14ac:dyDescent="0.3">
      <c r="A14323" s="14">
        <v>1128650</v>
      </c>
      <c r="B14323" s="16" t="s">
        <v>17927</v>
      </c>
      <c r="C14323" s="16" t="s">
        <v>341</v>
      </c>
      <c r="D14323" s="4">
        <v>45634</v>
      </c>
      <c r="E14323" s="23">
        <v>2024</v>
      </c>
      <c r="F14323" s="19">
        <v>7.4</v>
      </c>
      <c r="G14323" s="19">
        <f>IF(Movies[[#This Row],[rating]]=0,"",Movies[[#This Row],[rating]])</f>
        <v>7.4</v>
      </c>
      <c r="H14323" s="19" t="str">
        <f>IF(Movies[[#This Row],[rating]]=0,"No Rating","Rated")</f>
        <v>Rated</v>
      </c>
      <c r="I14323" s="16" t="s">
        <v>12424</v>
      </c>
      <c r="J14323" s="29" t="s">
        <v>534</v>
      </c>
      <c r="K14323" s="19">
        <v>49.988</v>
      </c>
      <c r="L14323" s="26">
        <v>28</v>
      </c>
    </row>
    <row r="14324" spans="1:12" x14ac:dyDescent="0.3">
      <c r="A14324" s="14">
        <v>807339</v>
      </c>
      <c r="B14324" s="16" t="s">
        <v>17928</v>
      </c>
      <c r="C14324" s="16" t="s">
        <v>10</v>
      </c>
      <c r="D14324" s="4">
        <v>45555</v>
      </c>
      <c r="E14324" s="23">
        <v>2024</v>
      </c>
      <c r="F14324" s="19">
        <v>6.1379999999999999</v>
      </c>
      <c r="G14324" s="19">
        <f>IF(Movies[[#This Row],[rating]]=0,"",Movies[[#This Row],[rating]])</f>
        <v>6.1379999999999999</v>
      </c>
      <c r="H14324" s="19" t="str">
        <f>IF(Movies[[#This Row],[rating]]=0,"No Rating","Rated")</f>
        <v>Rated</v>
      </c>
      <c r="I14324" s="16" t="s">
        <v>132</v>
      </c>
      <c r="J14324" s="29" t="s">
        <v>12</v>
      </c>
      <c r="K14324" s="19">
        <v>49.631</v>
      </c>
      <c r="L14324" s="26">
        <v>269</v>
      </c>
    </row>
    <row r="14325" spans="1:12" x14ac:dyDescent="0.3">
      <c r="A14325" s="14">
        <v>1255616</v>
      </c>
      <c r="B14325" s="16" t="s">
        <v>17929</v>
      </c>
      <c r="C14325" s="16" t="s">
        <v>229</v>
      </c>
      <c r="D14325" s="4">
        <v>45365</v>
      </c>
      <c r="E14325" s="23">
        <v>2024</v>
      </c>
      <c r="F14325" s="19">
        <v>4</v>
      </c>
      <c r="G14325" s="19">
        <f>IF(Movies[[#This Row],[rating]]=0,"",Movies[[#This Row],[rating]])</f>
        <v>4</v>
      </c>
      <c r="H14325" s="19" t="str">
        <f>IF(Movies[[#This Row],[rating]]=0,"No Rating","Rated")</f>
        <v>Rated</v>
      </c>
      <c r="I14325" s="16" t="s">
        <v>468</v>
      </c>
      <c r="J14325" s="29" t="s">
        <v>34</v>
      </c>
      <c r="K14325" s="19">
        <v>49.453000000000003</v>
      </c>
      <c r="L14325" s="26">
        <v>2</v>
      </c>
    </row>
    <row r="14326" spans="1:12" x14ac:dyDescent="0.3">
      <c r="A14326" s="14">
        <v>1062644</v>
      </c>
      <c r="B14326" s="16" t="s">
        <v>17930</v>
      </c>
      <c r="C14326" s="16" t="s">
        <v>838</v>
      </c>
      <c r="D14326" s="4">
        <v>45378</v>
      </c>
      <c r="E14326" s="23">
        <v>2024</v>
      </c>
      <c r="F14326" s="19">
        <v>6.6630000000000003</v>
      </c>
      <c r="G14326" s="19">
        <f>IF(Movies[[#This Row],[rating]]=0,"",Movies[[#This Row],[rating]])</f>
        <v>6.6630000000000003</v>
      </c>
      <c r="H14326" s="19" t="str">
        <f>IF(Movies[[#This Row],[rating]]=0,"No Rating","Rated")</f>
        <v>Rated</v>
      </c>
      <c r="I14326" s="16" t="s">
        <v>49</v>
      </c>
      <c r="J14326" s="29" t="s">
        <v>110</v>
      </c>
      <c r="K14326" s="19">
        <v>49.32</v>
      </c>
      <c r="L14326" s="26">
        <v>52</v>
      </c>
    </row>
    <row r="14327" spans="1:12" x14ac:dyDescent="0.3">
      <c r="A14327" s="14">
        <v>1163194</v>
      </c>
      <c r="B14327" s="16" t="s">
        <v>17931</v>
      </c>
      <c r="C14327" s="16" t="s">
        <v>595</v>
      </c>
      <c r="D14327" s="4">
        <v>45352</v>
      </c>
      <c r="E14327" s="23">
        <v>2024</v>
      </c>
      <c r="F14327" s="19">
        <v>7.7</v>
      </c>
      <c r="G14327" s="19">
        <f>IF(Movies[[#This Row],[rating]]=0,"",Movies[[#This Row],[rating]])</f>
        <v>7.7</v>
      </c>
      <c r="H14327" s="19" t="str">
        <f>IF(Movies[[#This Row],[rating]]=0,"No Rating","Rated")</f>
        <v>Rated</v>
      </c>
      <c r="I14327" s="16" t="s">
        <v>197</v>
      </c>
      <c r="J14327" s="29" t="s">
        <v>142</v>
      </c>
      <c r="K14327" s="19">
        <v>48.805</v>
      </c>
      <c r="L14327" s="26">
        <v>87</v>
      </c>
    </row>
    <row r="14328" spans="1:12" x14ac:dyDescent="0.3">
      <c r="A14328" s="14">
        <v>974635</v>
      </c>
      <c r="B14328" s="16" t="s">
        <v>17932</v>
      </c>
      <c r="C14328" s="16" t="s">
        <v>10</v>
      </c>
      <c r="D14328" s="4">
        <v>45428</v>
      </c>
      <c r="E14328" s="23">
        <v>2024</v>
      </c>
      <c r="F14328" s="19">
        <v>6.8319999999999999</v>
      </c>
      <c r="G14328" s="19">
        <f>IF(Movies[[#This Row],[rating]]=0,"",Movies[[#This Row],[rating]])</f>
        <v>6.8319999999999999</v>
      </c>
      <c r="H14328" s="19" t="str">
        <f>IF(Movies[[#This Row],[rating]]=0,"No Rating","Rated")</f>
        <v>Rated</v>
      </c>
      <c r="I14328" s="16" t="s">
        <v>17933</v>
      </c>
      <c r="J14328" s="29" t="s">
        <v>12</v>
      </c>
      <c r="K14328" s="19">
        <v>48.686999999999998</v>
      </c>
      <c r="L14328" s="26">
        <v>1204</v>
      </c>
    </row>
    <row r="14329" spans="1:12" x14ac:dyDescent="0.3">
      <c r="A14329" s="14">
        <v>1115623</v>
      </c>
      <c r="B14329" s="16" t="s">
        <v>17934</v>
      </c>
      <c r="C14329" s="16" t="s">
        <v>1075</v>
      </c>
      <c r="D14329" s="4">
        <v>45421</v>
      </c>
      <c r="E14329" s="23">
        <v>2024</v>
      </c>
      <c r="F14329" s="19">
        <v>6.8</v>
      </c>
      <c r="G14329" s="19">
        <f>IF(Movies[[#This Row],[rating]]=0,"",Movies[[#This Row],[rating]])</f>
        <v>6.8</v>
      </c>
      <c r="H14329" s="19" t="str">
        <f>IF(Movies[[#This Row],[rating]]=0,"No Rating","Rated")</f>
        <v>Rated</v>
      </c>
      <c r="I14329" s="16" t="s">
        <v>193</v>
      </c>
      <c r="J14329" s="29" t="s">
        <v>12</v>
      </c>
      <c r="K14329" s="19">
        <v>48.508000000000003</v>
      </c>
      <c r="L14329" s="26">
        <v>107</v>
      </c>
    </row>
    <row r="14330" spans="1:12" x14ac:dyDescent="0.3">
      <c r="A14330" s="14">
        <v>1091267</v>
      </c>
      <c r="B14330" s="16" t="s">
        <v>17935</v>
      </c>
      <c r="C14330" s="16" t="s">
        <v>540</v>
      </c>
      <c r="D14330" s="4">
        <v>45505</v>
      </c>
      <c r="E14330" s="23">
        <v>2024</v>
      </c>
      <c r="F14330" s="19">
        <v>5.6</v>
      </c>
      <c r="G14330" s="19">
        <f>IF(Movies[[#This Row],[rating]]=0,"",Movies[[#This Row],[rating]])</f>
        <v>5.6</v>
      </c>
      <c r="H14330" s="19" t="str">
        <f>IF(Movies[[#This Row],[rating]]=0,"No Rating","Rated")</f>
        <v>Rated</v>
      </c>
      <c r="I14330" s="16" t="s">
        <v>468</v>
      </c>
      <c r="J14330" s="29" t="s">
        <v>12</v>
      </c>
      <c r="K14330" s="19">
        <v>47.884</v>
      </c>
      <c r="L14330" s="26">
        <v>86</v>
      </c>
    </row>
    <row r="14331" spans="1:12" x14ac:dyDescent="0.3">
      <c r="A14331" s="14">
        <v>1103621</v>
      </c>
      <c r="B14331" s="16" t="s">
        <v>17936</v>
      </c>
      <c r="C14331" s="16" t="s">
        <v>220</v>
      </c>
      <c r="D14331" s="4">
        <v>45386</v>
      </c>
      <c r="E14331" s="23">
        <v>2024</v>
      </c>
      <c r="F14331" s="19">
        <v>8.1</v>
      </c>
      <c r="G14331" s="19">
        <f>IF(Movies[[#This Row],[rating]]=0,"",Movies[[#This Row],[rating]])</f>
        <v>8.1</v>
      </c>
      <c r="H14331" s="19" t="str">
        <f>IF(Movies[[#This Row],[rating]]=0,"No Rating","Rated")</f>
        <v>Rated</v>
      </c>
      <c r="I14331" s="16" t="s">
        <v>49</v>
      </c>
      <c r="J14331" s="29" t="s">
        <v>222</v>
      </c>
      <c r="K14331" s="19">
        <v>47.77</v>
      </c>
      <c r="L14331" s="26">
        <v>142</v>
      </c>
    </row>
    <row r="14332" spans="1:12" x14ac:dyDescent="0.3">
      <c r="A14332" s="14">
        <v>1300962</v>
      </c>
      <c r="B14332" s="16" t="s">
        <v>17937</v>
      </c>
      <c r="C14332" s="16" t="s">
        <v>416</v>
      </c>
      <c r="D14332" s="4">
        <v>45495</v>
      </c>
      <c r="E14332" s="23">
        <v>2024</v>
      </c>
      <c r="F14332" s="19">
        <v>6</v>
      </c>
      <c r="G14332" s="19">
        <f>IF(Movies[[#This Row],[rating]]=0,"",Movies[[#This Row],[rating]])</f>
        <v>6</v>
      </c>
      <c r="H14332" s="19" t="str">
        <f>IF(Movies[[#This Row],[rating]]=0,"No Rating","Rated")</f>
        <v>Rated</v>
      </c>
      <c r="I14332" s="16" t="s">
        <v>1133</v>
      </c>
      <c r="J14332" s="29" t="s">
        <v>12</v>
      </c>
      <c r="K14332" s="19">
        <v>47.640999999999998</v>
      </c>
      <c r="L14332" s="26">
        <v>166</v>
      </c>
    </row>
    <row r="14333" spans="1:12" x14ac:dyDescent="0.3">
      <c r="A14333" s="14">
        <v>1355320</v>
      </c>
      <c r="B14333" s="16" t="s">
        <v>10679</v>
      </c>
      <c r="C14333" s="16" t="s">
        <v>94</v>
      </c>
      <c r="D14333" s="4">
        <v>45545</v>
      </c>
      <c r="E14333" s="23">
        <v>2024</v>
      </c>
      <c r="F14333" s="19">
        <v>1</v>
      </c>
      <c r="G14333" s="19">
        <f>IF(Movies[[#This Row],[rating]]=0,"",Movies[[#This Row],[rating]])</f>
        <v>1</v>
      </c>
      <c r="H14333" s="19" t="str">
        <f>IF(Movies[[#This Row],[rating]]=0,"No Rating","Rated")</f>
        <v>Rated</v>
      </c>
      <c r="I14333" s="16" t="s">
        <v>193</v>
      </c>
      <c r="J14333" s="29" t="s">
        <v>96</v>
      </c>
      <c r="K14333" s="19">
        <v>47.34</v>
      </c>
      <c r="L14333" s="26">
        <v>1</v>
      </c>
    </row>
    <row r="14334" spans="1:12" x14ac:dyDescent="0.3">
      <c r="A14334" s="14">
        <v>626412</v>
      </c>
      <c r="B14334" s="16" t="s">
        <v>17938</v>
      </c>
      <c r="C14334" s="16" t="s">
        <v>94</v>
      </c>
      <c r="D14334" s="4">
        <v>45301</v>
      </c>
      <c r="E14334" s="23">
        <v>2024</v>
      </c>
      <c r="F14334" s="19">
        <v>6.5819999999999999</v>
      </c>
      <c r="G14334" s="19">
        <f>IF(Movies[[#This Row],[rating]]=0,"",Movies[[#This Row],[rating]])</f>
        <v>6.5819999999999999</v>
      </c>
      <c r="H14334" s="19" t="str">
        <f>IF(Movies[[#This Row],[rating]]=0,"No Rating","Rated")</f>
        <v>Rated</v>
      </c>
      <c r="I14334" s="16" t="s">
        <v>9747</v>
      </c>
      <c r="J14334" s="29" t="s">
        <v>96</v>
      </c>
      <c r="K14334" s="19">
        <v>47.06</v>
      </c>
      <c r="L14334" s="26">
        <v>783</v>
      </c>
    </row>
    <row r="14335" spans="1:12" x14ac:dyDescent="0.3">
      <c r="A14335" s="14">
        <v>1017163</v>
      </c>
      <c r="B14335" s="16" t="s">
        <v>17939</v>
      </c>
      <c r="C14335" s="16" t="s">
        <v>94</v>
      </c>
      <c r="D14335" s="4">
        <v>45406</v>
      </c>
      <c r="E14335" s="23">
        <v>2024</v>
      </c>
      <c r="F14335" s="19">
        <v>6.8</v>
      </c>
      <c r="G14335" s="19">
        <f>IF(Movies[[#This Row],[rating]]=0,"",Movies[[#This Row],[rating]])</f>
        <v>6.8</v>
      </c>
      <c r="H14335" s="19" t="str">
        <f>IF(Movies[[#This Row],[rating]]=0,"No Rating","Rated")</f>
        <v>Rated</v>
      </c>
      <c r="I14335" s="16" t="s">
        <v>17940</v>
      </c>
      <c r="J14335" s="29" t="s">
        <v>96</v>
      </c>
      <c r="K14335" s="19">
        <v>47.02</v>
      </c>
      <c r="L14335" s="26">
        <v>121</v>
      </c>
    </row>
    <row r="14336" spans="1:12" x14ac:dyDescent="0.3">
      <c r="A14336" s="14">
        <v>1008953</v>
      </c>
      <c r="B14336" s="16" t="s">
        <v>11366</v>
      </c>
      <c r="C14336" s="16" t="s">
        <v>10</v>
      </c>
      <c r="D14336" s="4">
        <v>45526</v>
      </c>
      <c r="E14336" s="23">
        <v>2024</v>
      </c>
      <c r="F14336" s="19">
        <v>6.1</v>
      </c>
      <c r="G14336" s="19">
        <f>IF(Movies[[#This Row],[rating]]=0,"",Movies[[#This Row],[rating]])</f>
        <v>6.1</v>
      </c>
      <c r="H14336" s="19" t="str">
        <f>IF(Movies[[#This Row],[rating]]=0,"No Rating","Rated")</f>
        <v>Rated</v>
      </c>
      <c r="I14336" s="16" t="s">
        <v>30</v>
      </c>
      <c r="J14336" s="29" t="s">
        <v>12</v>
      </c>
      <c r="K14336" s="19">
        <v>46.796999999999997</v>
      </c>
      <c r="L14336" s="26">
        <v>277</v>
      </c>
    </row>
    <row r="14337" spans="1:12" x14ac:dyDescent="0.3">
      <c r="A14337" s="14">
        <v>1373893</v>
      </c>
      <c r="B14337" s="16" t="s">
        <v>17941</v>
      </c>
      <c r="C14337" s="16" t="s">
        <v>51</v>
      </c>
      <c r="D14337" s="4">
        <v>45576</v>
      </c>
      <c r="E14337" s="23">
        <v>2024</v>
      </c>
      <c r="F14337" s="19">
        <v>7</v>
      </c>
      <c r="G14337" s="19">
        <f>IF(Movies[[#This Row],[rating]]=0,"",Movies[[#This Row],[rating]])</f>
        <v>7</v>
      </c>
      <c r="H14337" s="19" t="str">
        <f>IF(Movies[[#This Row],[rating]]=0,"No Rating","Rated")</f>
        <v>Rated</v>
      </c>
      <c r="I14337" s="16" t="s">
        <v>777</v>
      </c>
      <c r="J14337" s="29" t="s">
        <v>34</v>
      </c>
      <c r="K14337" s="19">
        <v>46.616999999999997</v>
      </c>
      <c r="L14337" s="26">
        <v>19</v>
      </c>
    </row>
    <row r="14338" spans="1:12" x14ac:dyDescent="0.3">
      <c r="A14338" s="14">
        <v>804616</v>
      </c>
      <c r="B14338" s="16" t="s">
        <v>17942</v>
      </c>
      <c r="C14338" s="16" t="s">
        <v>416</v>
      </c>
      <c r="D14338" s="4">
        <v>45373</v>
      </c>
      <c r="E14338" s="23">
        <v>2024</v>
      </c>
      <c r="F14338" s="19">
        <v>5.8280000000000003</v>
      </c>
      <c r="G14338" s="19">
        <f>IF(Movies[[#This Row],[rating]]=0,"",Movies[[#This Row],[rating]])</f>
        <v>5.8280000000000003</v>
      </c>
      <c r="H14338" s="19" t="str">
        <f>IF(Movies[[#This Row],[rating]]=0,"No Rating","Rated")</f>
        <v>Rated</v>
      </c>
      <c r="I14338" s="16" t="s">
        <v>148</v>
      </c>
      <c r="J14338" s="29" t="s">
        <v>12</v>
      </c>
      <c r="K14338" s="19">
        <v>46.433999999999997</v>
      </c>
      <c r="L14338" s="26">
        <v>236</v>
      </c>
    </row>
    <row r="14339" spans="1:12" x14ac:dyDescent="0.3">
      <c r="A14339" s="14">
        <v>921436</v>
      </c>
      <c r="B14339" s="16" t="s">
        <v>3642</v>
      </c>
      <c r="C14339" s="16" t="s">
        <v>94</v>
      </c>
      <c r="D14339" s="4">
        <v>45476</v>
      </c>
      <c r="E14339" s="23">
        <v>2024</v>
      </c>
      <c r="F14339" s="19">
        <v>7.2</v>
      </c>
      <c r="G14339" s="19">
        <f>IF(Movies[[#This Row],[rating]]=0,"",Movies[[#This Row],[rating]])</f>
        <v>7.2</v>
      </c>
      <c r="H14339" s="19" t="str">
        <f>IF(Movies[[#This Row],[rating]]=0,"No Rating","Rated")</f>
        <v>Rated</v>
      </c>
      <c r="I14339" s="16" t="s">
        <v>808</v>
      </c>
      <c r="J14339" s="29" t="s">
        <v>96</v>
      </c>
      <c r="K14339" s="19">
        <v>46.375</v>
      </c>
      <c r="L14339" s="26">
        <v>42</v>
      </c>
    </row>
    <row r="14340" spans="1:12" x14ac:dyDescent="0.3">
      <c r="A14340" s="14">
        <v>1308546</v>
      </c>
      <c r="B14340" s="16" t="s">
        <v>17943</v>
      </c>
      <c r="C14340" s="16" t="s">
        <v>10</v>
      </c>
      <c r="D14340" s="4">
        <v>45586</v>
      </c>
      <c r="E14340" s="23">
        <v>2024</v>
      </c>
      <c r="F14340" s="19">
        <v>4.9080000000000004</v>
      </c>
      <c r="G14340" s="19">
        <f>IF(Movies[[#This Row],[rating]]=0,"",Movies[[#This Row],[rating]])</f>
        <v>4.9080000000000004</v>
      </c>
      <c r="H14340" s="19" t="str">
        <f>IF(Movies[[#This Row],[rating]]=0,"No Rating","Rated")</f>
        <v>Rated</v>
      </c>
      <c r="I14340" s="16" t="s">
        <v>566</v>
      </c>
      <c r="J14340" s="29" t="s">
        <v>12</v>
      </c>
      <c r="K14340" s="19">
        <v>46.29</v>
      </c>
      <c r="L14340" s="26">
        <v>49</v>
      </c>
    </row>
    <row r="14341" spans="1:12" x14ac:dyDescent="0.3">
      <c r="A14341" s="14">
        <v>1134682</v>
      </c>
      <c r="B14341" s="16" t="s">
        <v>17944</v>
      </c>
      <c r="C14341" s="16" t="s">
        <v>3367</v>
      </c>
      <c r="D14341" s="4">
        <v>45568</v>
      </c>
      <c r="E14341" s="23">
        <v>2024</v>
      </c>
      <c r="F14341" s="19">
        <v>5.2</v>
      </c>
      <c r="G14341" s="19">
        <f>IF(Movies[[#This Row],[rating]]=0,"",Movies[[#This Row],[rating]])</f>
        <v>5.2</v>
      </c>
      <c r="H14341" s="19" t="str">
        <f>IF(Movies[[#This Row],[rating]]=0,"No Rating","Rated")</f>
        <v>Rated</v>
      </c>
      <c r="I14341" s="16" t="s">
        <v>132</v>
      </c>
      <c r="J14341" s="29" t="s">
        <v>3112</v>
      </c>
      <c r="K14341" s="19">
        <v>45.674999999999997</v>
      </c>
      <c r="L14341" s="26">
        <v>6</v>
      </c>
    </row>
    <row r="14342" spans="1:12" x14ac:dyDescent="0.3">
      <c r="A14342" s="14">
        <v>995926</v>
      </c>
      <c r="B14342" s="16" t="s">
        <v>17945</v>
      </c>
      <c r="C14342" s="16" t="s">
        <v>94</v>
      </c>
      <c r="D14342" s="4">
        <v>45548</v>
      </c>
      <c r="E14342" s="23">
        <v>2024</v>
      </c>
      <c r="F14342" s="19">
        <v>7.1</v>
      </c>
      <c r="G14342" s="19">
        <f>IF(Movies[[#This Row],[rating]]=0,"",Movies[[#This Row],[rating]])</f>
        <v>7.1</v>
      </c>
      <c r="H14342" s="19" t="str">
        <f>IF(Movies[[#This Row],[rating]]=0,"No Rating","Rated")</f>
        <v>Rated</v>
      </c>
      <c r="I14342" s="16" t="s">
        <v>71</v>
      </c>
      <c r="J14342" s="29" t="s">
        <v>96</v>
      </c>
      <c r="K14342" s="19">
        <v>45.667000000000002</v>
      </c>
      <c r="L14342" s="26">
        <v>35</v>
      </c>
    </row>
    <row r="14343" spans="1:12" x14ac:dyDescent="0.3">
      <c r="A14343" s="14">
        <v>1051891</v>
      </c>
      <c r="B14343" s="16" t="s">
        <v>9809</v>
      </c>
      <c r="C14343" s="16" t="s">
        <v>4447</v>
      </c>
      <c r="D14343" s="4">
        <v>45464</v>
      </c>
      <c r="E14343" s="23">
        <v>2024</v>
      </c>
      <c r="F14343" s="19">
        <v>7</v>
      </c>
      <c r="G14343" s="19">
        <f>IF(Movies[[#This Row],[rating]]=0,"",Movies[[#This Row],[rating]])</f>
        <v>7</v>
      </c>
      <c r="H14343" s="19" t="str">
        <f>IF(Movies[[#This Row],[rating]]=0,"No Rating","Rated")</f>
        <v>Rated</v>
      </c>
      <c r="I14343" s="16" t="s">
        <v>17946</v>
      </c>
      <c r="J14343" s="29" t="s">
        <v>12</v>
      </c>
      <c r="K14343" s="19">
        <v>45.576999999999998</v>
      </c>
      <c r="L14343" s="26">
        <v>230</v>
      </c>
    </row>
    <row r="14344" spans="1:12" x14ac:dyDescent="0.3">
      <c r="A14344" s="14">
        <v>1262299</v>
      </c>
      <c r="B14344" s="16" t="s">
        <v>17947</v>
      </c>
      <c r="C14344" s="16" t="s">
        <v>1036</v>
      </c>
      <c r="D14344" s="4">
        <v>45572</v>
      </c>
      <c r="E14344" s="23">
        <v>2024</v>
      </c>
      <c r="F14344" s="19">
        <v>10</v>
      </c>
      <c r="G14344" s="19">
        <f>IF(Movies[[#This Row],[rating]]=0,"",Movies[[#This Row],[rating]])</f>
        <v>10</v>
      </c>
      <c r="H14344" s="19" t="str">
        <f>IF(Movies[[#This Row],[rating]]=0,"No Rating","Rated")</f>
        <v>Rated</v>
      </c>
      <c r="I14344" s="16" t="s">
        <v>1348</v>
      </c>
      <c r="J14344" s="29" t="s">
        <v>34</v>
      </c>
      <c r="K14344" s="19">
        <v>45.543999999999997</v>
      </c>
      <c r="L14344" s="26">
        <v>1</v>
      </c>
    </row>
    <row r="14345" spans="1:12" x14ac:dyDescent="0.3">
      <c r="A14345" s="14">
        <v>940139</v>
      </c>
      <c r="B14345" s="16" t="s">
        <v>17948</v>
      </c>
      <c r="C14345" s="16" t="s">
        <v>563</v>
      </c>
      <c r="D14345" s="4">
        <v>45595</v>
      </c>
      <c r="E14345" s="23">
        <v>2024</v>
      </c>
      <c r="F14345" s="19">
        <v>6.718</v>
      </c>
      <c r="G14345" s="19">
        <f>IF(Movies[[#This Row],[rating]]=0,"",Movies[[#This Row],[rating]])</f>
        <v>6.718</v>
      </c>
      <c r="H14345" s="19" t="str">
        <f>IF(Movies[[#This Row],[rating]]=0,"No Rating","Rated")</f>
        <v>Rated</v>
      </c>
      <c r="I14345" s="16" t="s">
        <v>49</v>
      </c>
      <c r="J14345" s="29" t="s">
        <v>12</v>
      </c>
      <c r="K14345" s="19">
        <v>45.514000000000003</v>
      </c>
      <c r="L14345" s="26">
        <v>328</v>
      </c>
    </row>
    <row r="14346" spans="1:12" x14ac:dyDescent="0.3">
      <c r="A14346" s="14">
        <v>739547</v>
      </c>
      <c r="B14346" s="16" t="s">
        <v>17949</v>
      </c>
      <c r="C14346" s="16" t="s">
        <v>10</v>
      </c>
      <c r="D14346" s="4">
        <v>45429</v>
      </c>
      <c r="E14346" s="23">
        <v>2024</v>
      </c>
      <c r="F14346" s="19">
        <v>7.0380000000000003</v>
      </c>
      <c r="G14346" s="19">
        <f>IF(Movies[[#This Row],[rating]]=0,"",Movies[[#This Row],[rating]])</f>
        <v>7.0380000000000003</v>
      </c>
      <c r="H14346" s="19" t="str">
        <f>IF(Movies[[#This Row],[rating]]=0,"No Rating","Rated")</f>
        <v>Rated</v>
      </c>
      <c r="I14346" s="16" t="s">
        <v>3474</v>
      </c>
      <c r="J14346" s="29" t="s">
        <v>12</v>
      </c>
      <c r="K14346" s="19">
        <v>45.335999999999999</v>
      </c>
      <c r="L14346" s="26">
        <v>169</v>
      </c>
    </row>
    <row r="14347" spans="1:12" x14ac:dyDescent="0.3">
      <c r="A14347" s="14">
        <v>1303983</v>
      </c>
      <c r="B14347" s="16" t="s">
        <v>17950</v>
      </c>
      <c r="C14347" s="16" t="s">
        <v>1845</v>
      </c>
      <c r="D14347" s="4">
        <v>45583</v>
      </c>
      <c r="E14347" s="23">
        <v>2024</v>
      </c>
      <c r="F14347" s="19">
        <v>5.5709999999999997</v>
      </c>
      <c r="G14347" s="19">
        <f>IF(Movies[[#This Row],[rating]]=0,"",Movies[[#This Row],[rating]])</f>
        <v>5.5709999999999997</v>
      </c>
      <c r="H14347" s="19" t="str">
        <f>IF(Movies[[#This Row],[rating]]=0,"No Rating","Rated")</f>
        <v>Rated</v>
      </c>
      <c r="I14347" s="16" t="s">
        <v>49</v>
      </c>
      <c r="J14347" s="29" t="s">
        <v>1262</v>
      </c>
      <c r="K14347" s="19">
        <v>44.923999999999999</v>
      </c>
      <c r="L14347" s="26">
        <v>7</v>
      </c>
    </row>
    <row r="14348" spans="1:12" x14ac:dyDescent="0.3">
      <c r="A14348" s="14">
        <v>1029955</v>
      </c>
      <c r="B14348" s="16" t="s">
        <v>17951</v>
      </c>
      <c r="C14348" s="16" t="s">
        <v>1873</v>
      </c>
      <c r="D14348" s="4">
        <v>45442</v>
      </c>
      <c r="E14348" s="23">
        <v>2024</v>
      </c>
      <c r="F14348" s="19">
        <v>6.5720000000000001</v>
      </c>
      <c r="G14348" s="19">
        <f>IF(Movies[[#This Row],[rating]]=0,"",Movies[[#This Row],[rating]])</f>
        <v>6.5720000000000001</v>
      </c>
      <c r="H14348" s="19" t="str">
        <f>IF(Movies[[#This Row],[rating]]=0,"No Rating","Rated")</f>
        <v>Rated</v>
      </c>
      <c r="I14348" s="16" t="s">
        <v>713</v>
      </c>
      <c r="J14348" s="29" t="s">
        <v>12</v>
      </c>
      <c r="K14348" s="19">
        <v>44.878</v>
      </c>
      <c r="L14348" s="26">
        <v>926</v>
      </c>
    </row>
    <row r="14349" spans="1:12" x14ac:dyDescent="0.3">
      <c r="A14349" s="14">
        <v>1235499</v>
      </c>
      <c r="B14349" s="16" t="s">
        <v>17952</v>
      </c>
      <c r="C14349" s="16" t="s">
        <v>10</v>
      </c>
      <c r="D14349" s="4">
        <v>45639</v>
      </c>
      <c r="E14349" s="23">
        <v>2024</v>
      </c>
      <c r="F14349" s="19">
        <v>6.3639999999999999</v>
      </c>
      <c r="G14349" s="19">
        <f>IF(Movies[[#This Row],[rating]]=0,"",Movies[[#This Row],[rating]])</f>
        <v>6.3639999999999999</v>
      </c>
      <c r="H14349" s="19" t="str">
        <f>IF(Movies[[#This Row],[rating]]=0,"No Rating","Rated")</f>
        <v>Rated</v>
      </c>
      <c r="I14349" s="16" t="s">
        <v>49</v>
      </c>
      <c r="J14349" s="29" t="s">
        <v>12</v>
      </c>
      <c r="K14349" s="19">
        <v>44.765000000000001</v>
      </c>
      <c r="L14349" s="26">
        <v>44</v>
      </c>
    </row>
    <row r="14350" spans="1:12" x14ac:dyDescent="0.3">
      <c r="A14350" s="14">
        <v>1005076</v>
      </c>
      <c r="B14350" s="16" t="s">
        <v>17953</v>
      </c>
      <c r="C14350" s="16" t="s">
        <v>416</v>
      </c>
      <c r="D14350" s="4">
        <v>45505</v>
      </c>
      <c r="E14350" s="23">
        <v>2024</v>
      </c>
      <c r="F14350" s="19">
        <v>6.2</v>
      </c>
      <c r="G14350" s="19">
        <f>IF(Movies[[#This Row],[rating]]=0,"",Movies[[#This Row],[rating]])</f>
        <v>6.2</v>
      </c>
      <c r="H14350" s="19" t="str">
        <f>IF(Movies[[#This Row],[rating]]=0,"No Rating","Rated")</f>
        <v>Rated</v>
      </c>
      <c r="I14350" s="16" t="s">
        <v>78</v>
      </c>
      <c r="J14350" s="29" t="s">
        <v>12</v>
      </c>
      <c r="K14350" s="19">
        <v>44.732999999999997</v>
      </c>
      <c r="L14350" s="26">
        <v>27</v>
      </c>
    </row>
    <row r="14351" spans="1:12" x14ac:dyDescent="0.3">
      <c r="A14351" s="14">
        <v>1270880</v>
      </c>
      <c r="B14351" s="16" t="s">
        <v>17954</v>
      </c>
      <c r="C14351" s="16" t="s">
        <v>1845</v>
      </c>
      <c r="D14351" s="4">
        <v>45416</v>
      </c>
      <c r="E14351" s="23">
        <v>2024</v>
      </c>
      <c r="F14351" s="19">
        <v>5.5</v>
      </c>
      <c r="G14351" s="19">
        <f>IF(Movies[[#This Row],[rating]]=0,"",Movies[[#This Row],[rating]])</f>
        <v>5.5</v>
      </c>
      <c r="H14351" s="19" t="str">
        <f>IF(Movies[[#This Row],[rating]]=0,"No Rating","Rated")</f>
        <v>Rated</v>
      </c>
      <c r="I14351" s="16" t="s">
        <v>942</v>
      </c>
      <c r="J14351" s="29" t="s">
        <v>12</v>
      </c>
      <c r="K14351" s="19">
        <v>44.405999999999999</v>
      </c>
      <c r="L14351" s="26">
        <v>19</v>
      </c>
    </row>
    <row r="14352" spans="1:12" x14ac:dyDescent="0.3">
      <c r="A14352" s="14">
        <v>930600</v>
      </c>
      <c r="B14352" s="16" t="s">
        <v>17955</v>
      </c>
      <c r="C14352" s="16" t="s">
        <v>10</v>
      </c>
      <c r="D14352" s="4">
        <v>45520</v>
      </c>
      <c r="E14352" s="23">
        <v>2024</v>
      </c>
      <c r="F14352" s="19">
        <v>6.1</v>
      </c>
      <c r="G14352" s="19">
        <f>IF(Movies[[#This Row],[rating]]=0,"",Movies[[#This Row],[rating]])</f>
        <v>6.1</v>
      </c>
      <c r="H14352" s="19" t="str">
        <f>IF(Movies[[#This Row],[rating]]=0,"No Rating","Rated")</f>
        <v>Rated</v>
      </c>
      <c r="I14352" s="16" t="s">
        <v>132</v>
      </c>
      <c r="J14352" s="29" t="s">
        <v>12</v>
      </c>
      <c r="K14352" s="19">
        <v>44.33</v>
      </c>
      <c r="L14352" s="26">
        <v>464</v>
      </c>
    </row>
    <row r="14353" spans="1:12" x14ac:dyDescent="0.3">
      <c r="A14353" s="14">
        <v>704673</v>
      </c>
      <c r="B14353" s="16" t="s">
        <v>17956</v>
      </c>
      <c r="C14353" s="16" t="s">
        <v>10</v>
      </c>
      <c r="D14353" s="4">
        <v>45463</v>
      </c>
      <c r="E14353" s="23">
        <v>2024</v>
      </c>
      <c r="F14353" s="19">
        <v>5.7</v>
      </c>
      <c r="G14353" s="19">
        <f>IF(Movies[[#This Row],[rating]]=0,"",Movies[[#This Row],[rating]])</f>
        <v>5.7</v>
      </c>
      <c r="H14353" s="19" t="str">
        <f>IF(Movies[[#This Row],[rating]]=0,"No Rating","Rated")</f>
        <v>Rated</v>
      </c>
      <c r="I14353" s="16" t="s">
        <v>777</v>
      </c>
      <c r="J14353" s="29" t="s">
        <v>12</v>
      </c>
      <c r="K14353" s="19">
        <v>44.281999999999996</v>
      </c>
      <c r="L14353" s="26">
        <v>511</v>
      </c>
    </row>
    <row r="14354" spans="1:12" x14ac:dyDescent="0.3">
      <c r="A14354" s="14">
        <v>863873</v>
      </c>
      <c r="B14354" s="16" t="s">
        <v>17957</v>
      </c>
      <c r="C14354" s="16" t="s">
        <v>10</v>
      </c>
      <c r="D14354" s="4">
        <v>45624</v>
      </c>
      <c r="E14354" s="23">
        <v>2024</v>
      </c>
      <c r="F14354" s="19">
        <v>7.3</v>
      </c>
      <c r="G14354" s="19">
        <f>IF(Movies[[#This Row],[rating]]=0,"",Movies[[#This Row],[rating]])</f>
        <v>7.3</v>
      </c>
      <c r="H14354" s="19" t="str">
        <f>IF(Movies[[#This Row],[rating]]=0,"No Rating","Rated")</f>
        <v>Rated</v>
      </c>
      <c r="I14354" s="16" t="s">
        <v>17958</v>
      </c>
      <c r="J14354" s="29" t="s">
        <v>12</v>
      </c>
      <c r="K14354" s="19">
        <v>44.158000000000001</v>
      </c>
      <c r="L14354" s="26">
        <v>182</v>
      </c>
    </row>
    <row r="14355" spans="1:12" x14ac:dyDescent="0.3">
      <c r="A14355" s="14">
        <v>1059064</v>
      </c>
      <c r="B14355" s="16" t="s">
        <v>17959</v>
      </c>
      <c r="C14355" s="16" t="s">
        <v>10</v>
      </c>
      <c r="D14355" s="4">
        <v>45506</v>
      </c>
      <c r="E14355" s="23">
        <v>2024</v>
      </c>
      <c r="F14355" s="19">
        <v>6.2</v>
      </c>
      <c r="G14355" s="19">
        <f>IF(Movies[[#This Row],[rating]]=0,"",Movies[[#This Row],[rating]])</f>
        <v>6.2</v>
      </c>
      <c r="H14355" s="19" t="str">
        <f>IF(Movies[[#This Row],[rating]]=0,"No Rating","Rated")</f>
        <v>Rated</v>
      </c>
      <c r="I14355" s="16" t="s">
        <v>1787</v>
      </c>
      <c r="J14355" s="29" t="s">
        <v>12</v>
      </c>
      <c r="K14355" s="19">
        <v>44.149000000000001</v>
      </c>
      <c r="L14355" s="26">
        <v>449</v>
      </c>
    </row>
    <row r="14356" spans="1:12" x14ac:dyDescent="0.3">
      <c r="A14356" s="14">
        <v>1209288</v>
      </c>
      <c r="B14356" s="16" t="s">
        <v>17960</v>
      </c>
      <c r="C14356" s="16" t="s">
        <v>10</v>
      </c>
      <c r="D14356" s="4">
        <v>45404</v>
      </c>
      <c r="E14356" s="23">
        <v>2024</v>
      </c>
      <c r="F14356" s="19">
        <v>6.9</v>
      </c>
      <c r="G14356" s="19">
        <f>IF(Movies[[#This Row],[rating]]=0,"",Movies[[#This Row],[rating]])</f>
        <v>6.9</v>
      </c>
      <c r="H14356" s="19" t="str">
        <f>IF(Movies[[#This Row],[rating]]=0,"No Rating","Rated")</f>
        <v>Rated</v>
      </c>
      <c r="I14356" s="16" t="s">
        <v>5812</v>
      </c>
      <c r="J14356" s="29" t="s">
        <v>12</v>
      </c>
      <c r="K14356" s="19">
        <v>44.029000000000003</v>
      </c>
      <c r="L14356" s="26">
        <v>209</v>
      </c>
    </row>
    <row r="14357" spans="1:12" x14ac:dyDescent="0.3">
      <c r="A14357" s="14">
        <v>1120911</v>
      </c>
      <c r="B14357" s="16" t="s">
        <v>17961</v>
      </c>
      <c r="C14357" s="16" t="s">
        <v>10</v>
      </c>
      <c r="D14357" s="4">
        <v>45562</v>
      </c>
      <c r="E14357" s="23">
        <v>2024</v>
      </c>
      <c r="F14357" s="19">
        <v>6.8</v>
      </c>
      <c r="G14357" s="19">
        <f>IF(Movies[[#This Row],[rating]]=0,"",Movies[[#This Row],[rating]])</f>
        <v>6.8</v>
      </c>
      <c r="H14357" s="19" t="str">
        <f>IF(Movies[[#This Row],[rating]]=0,"No Rating","Rated")</f>
        <v>Rated</v>
      </c>
      <c r="I14357" s="16" t="s">
        <v>180</v>
      </c>
      <c r="J14357" s="29" t="s">
        <v>12</v>
      </c>
      <c r="K14357" s="19">
        <v>43.776000000000003</v>
      </c>
      <c r="L14357" s="26">
        <v>190</v>
      </c>
    </row>
    <row r="14358" spans="1:12" x14ac:dyDescent="0.3">
      <c r="A14358" s="14">
        <v>858017</v>
      </c>
      <c r="B14358" s="16" t="s">
        <v>17962</v>
      </c>
      <c r="C14358" s="16" t="s">
        <v>10</v>
      </c>
      <c r="D14358" s="4">
        <v>45415</v>
      </c>
      <c r="E14358" s="23">
        <v>2024</v>
      </c>
      <c r="F14358" s="19">
        <v>6.1</v>
      </c>
      <c r="G14358" s="19">
        <f>IF(Movies[[#This Row],[rating]]=0,"",Movies[[#This Row],[rating]])</f>
        <v>6.1</v>
      </c>
      <c r="H14358" s="19" t="str">
        <f>IF(Movies[[#This Row],[rating]]=0,"No Rating","Rated")</f>
        <v>Rated</v>
      </c>
      <c r="I14358" s="16" t="s">
        <v>1993</v>
      </c>
      <c r="J14358" s="29" t="s">
        <v>12</v>
      </c>
      <c r="K14358" s="19">
        <v>43.671999999999997</v>
      </c>
      <c r="L14358" s="26">
        <v>422</v>
      </c>
    </row>
    <row r="14359" spans="1:12" x14ac:dyDescent="0.3">
      <c r="A14359" s="14">
        <v>1219158</v>
      </c>
      <c r="B14359" s="16" t="s">
        <v>17963</v>
      </c>
      <c r="C14359" s="16" t="s">
        <v>595</v>
      </c>
      <c r="D14359" s="4">
        <v>45329</v>
      </c>
      <c r="E14359" s="23">
        <v>2024</v>
      </c>
      <c r="F14359" s="19">
        <v>7.2</v>
      </c>
      <c r="G14359" s="19">
        <f>IF(Movies[[#This Row],[rating]]=0,"",Movies[[#This Row],[rating]])</f>
        <v>7.2</v>
      </c>
      <c r="H14359" s="19" t="str">
        <f>IF(Movies[[#This Row],[rating]]=0,"No Rating","Rated")</f>
        <v>Rated</v>
      </c>
      <c r="I14359" s="16" t="s">
        <v>52</v>
      </c>
      <c r="J14359" s="29" t="s">
        <v>597</v>
      </c>
      <c r="K14359" s="19">
        <v>43.668999999999997</v>
      </c>
      <c r="L14359" s="26">
        <v>10</v>
      </c>
    </row>
    <row r="14360" spans="1:12" x14ac:dyDescent="0.3">
      <c r="A14360" s="14">
        <v>1387866</v>
      </c>
      <c r="B14360" s="16" t="s">
        <v>17964</v>
      </c>
      <c r="C14360" s="16" t="s">
        <v>1523</v>
      </c>
      <c r="D14360" s="4">
        <v>45638</v>
      </c>
      <c r="E14360" s="23">
        <v>2024</v>
      </c>
      <c r="F14360" s="19">
        <v>6.4</v>
      </c>
      <c r="G14360" s="19">
        <f>IF(Movies[[#This Row],[rating]]=0,"",Movies[[#This Row],[rating]])</f>
        <v>6.4</v>
      </c>
      <c r="H14360" s="19" t="str">
        <f>IF(Movies[[#This Row],[rating]]=0,"No Rating","Rated")</f>
        <v>Rated</v>
      </c>
      <c r="I14360" s="16" t="s">
        <v>153</v>
      </c>
      <c r="J14360" s="29" t="s">
        <v>12</v>
      </c>
      <c r="K14360" s="19">
        <v>43.603000000000002</v>
      </c>
      <c r="L14360" s="26">
        <v>39</v>
      </c>
    </row>
    <row r="14361" spans="1:12" x14ac:dyDescent="0.3">
      <c r="A14361" s="14">
        <v>1180634</v>
      </c>
      <c r="B14361" s="16" t="s">
        <v>17965</v>
      </c>
      <c r="C14361" s="16" t="s">
        <v>540</v>
      </c>
      <c r="D14361" s="4">
        <v>45586</v>
      </c>
      <c r="E14361" s="23">
        <v>2024</v>
      </c>
      <c r="F14361" s="19">
        <v>7.4</v>
      </c>
      <c r="G14361" s="19">
        <f>IF(Movies[[#This Row],[rating]]=0,"",Movies[[#This Row],[rating]])</f>
        <v>7.4</v>
      </c>
      <c r="H14361" s="19" t="str">
        <f>IF(Movies[[#This Row],[rating]]=0,"No Rating","Rated")</f>
        <v>Rated</v>
      </c>
      <c r="I14361" s="16" t="s">
        <v>49</v>
      </c>
      <c r="J14361" s="29" t="s">
        <v>511</v>
      </c>
      <c r="K14361" s="19">
        <v>43.268999999999998</v>
      </c>
      <c r="L14361" s="26">
        <v>231</v>
      </c>
    </row>
    <row r="14362" spans="1:12" x14ac:dyDescent="0.3">
      <c r="A14362" s="14">
        <v>829402</v>
      </c>
      <c r="B14362" s="16" t="s">
        <v>17966</v>
      </c>
      <c r="C14362" s="16" t="s">
        <v>473</v>
      </c>
      <c r="D14362" s="4">
        <v>45457</v>
      </c>
      <c r="E14362" s="23">
        <v>2024</v>
      </c>
      <c r="F14362" s="19">
        <v>8.1999999999999993</v>
      </c>
      <c r="G14362" s="19">
        <f>IF(Movies[[#This Row],[rating]]=0,"",Movies[[#This Row],[rating]])</f>
        <v>8.1999999999999993</v>
      </c>
      <c r="H14362" s="19" t="str">
        <f>IF(Movies[[#This Row],[rating]]=0,"No Rating","Rated")</f>
        <v>Rated</v>
      </c>
      <c r="I14362" s="16" t="s">
        <v>17967</v>
      </c>
      <c r="J14362" s="29" t="s">
        <v>12</v>
      </c>
      <c r="K14362" s="19">
        <v>43.234000000000002</v>
      </c>
      <c r="L14362" s="26">
        <v>310</v>
      </c>
    </row>
    <row r="14363" spans="1:12" x14ac:dyDescent="0.3">
      <c r="A14363" s="14">
        <v>932420</v>
      </c>
      <c r="B14363" s="16" t="s">
        <v>17968</v>
      </c>
      <c r="C14363" s="16" t="s">
        <v>172</v>
      </c>
      <c r="D14363" s="4">
        <v>45349</v>
      </c>
      <c r="E14363" s="23">
        <v>2024</v>
      </c>
      <c r="F14363" s="19">
        <v>6.4</v>
      </c>
      <c r="G14363" s="19">
        <f>IF(Movies[[#This Row],[rating]]=0,"",Movies[[#This Row],[rating]])</f>
        <v>6.4</v>
      </c>
      <c r="H14363" s="19" t="str">
        <f>IF(Movies[[#This Row],[rating]]=0,"No Rating","Rated")</f>
        <v>Rated</v>
      </c>
      <c r="I14363" s="16" t="s">
        <v>5756</v>
      </c>
      <c r="J14363" s="29" t="s">
        <v>12</v>
      </c>
      <c r="K14363" s="19">
        <v>43.171999999999997</v>
      </c>
      <c r="L14363" s="26">
        <v>599</v>
      </c>
    </row>
    <row r="14364" spans="1:12" x14ac:dyDescent="0.3">
      <c r="A14364" s="14">
        <v>1072342</v>
      </c>
      <c r="B14364" s="16" t="s">
        <v>17969</v>
      </c>
      <c r="C14364" s="16" t="s">
        <v>10</v>
      </c>
      <c r="D14364" s="4">
        <v>45294</v>
      </c>
      <c r="E14364" s="23">
        <v>2024</v>
      </c>
      <c r="F14364" s="19">
        <v>5.577</v>
      </c>
      <c r="G14364" s="19">
        <f>IF(Movies[[#This Row],[rating]]=0,"",Movies[[#This Row],[rating]])</f>
        <v>5.577</v>
      </c>
      <c r="H14364" s="19" t="str">
        <f>IF(Movies[[#This Row],[rating]]=0,"No Rating","Rated")</f>
        <v>Rated</v>
      </c>
      <c r="I14364" s="16" t="s">
        <v>468</v>
      </c>
      <c r="J14364" s="29" t="s">
        <v>12</v>
      </c>
      <c r="K14364" s="19">
        <v>43.033000000000001</v>
      </c>
      <c r="L14364" s="26">
        <v>660</v>
      </c>
    </row>
    <row r="14365" spans="1:12" x14ac:dyDescent="0.3">
      <c r="A14365" s="14">
        <v>848538</v>
      </c>
      <c r="B14365" s="16" t="s">
        <v>17970</v>
      </c>
      <c r="C14365" s="16" t="s">
        <v>14</v>
      </c>
      <c r="D14365" s="4">
        <v>45322</v>
      </c>
      <c r="E14365" s="23">
        <v>2024</v>
      </c>
      <c r="F14365" s="19">
        <v>6.1</v>
      </c>
      <c r="G14365" s="19">
        <f>IF(Movies[[#This Row],[rating]]=0,"",Movies[[#This Row],[rating]])</f>
        <v>6.1</v>
      </c>
      <c r="H14365" s="19" t="str">
        <f>IF(Movies[[#This Row],[rating]]=0,"No Rating","Rated")</f>
        <v>Rated</v>
      </c>
      <c r="I14365" s="16" t="s">
        <v>17971</v>
      </c>
      <c r="J14365" s="29" t="s">
        <v>12</v>
      </c>
      <c r="K14365" s="19">
        <v>42.777000000000001</v>
      </c>
      <c r="L14365" s="26">
        <v>1432</v>
      </c>
    </row>
    <row r="14366" spans="1:12" x14ac:dyDescent="0.3">
      <c r="A14366" s="14">
        <v>673593</v>
      </c>
      <c r="B14366" s="16" t="s">
        <v>17972</v>
      </c>
      <c r="C14366" s="16" t="s">
        <v>10</v>
      </c>
      <c r="D14366" s="4">
        <v>45301</v>
      </c>
      <c r="E14366" s="23">
        <v>2024</v>
      </c>
      <c r="F14366" s="19">
        <v>5.9</v>
      </c>
      <c r="G14366" s="19">
        <f>IF(Movies[[#This Row],[rating]]=0,"",Movies[[#This Row],[rating]])</f>
        <v>5.9</v>
      </c>
      <c r="H14366" s="19" t="str">
        <f>IF(Movies[[#This Row],[rating]]=0,"No Rating","Rated")</f>
        <v>Rated</v>
      </c>
      <c r="I14366" s="16" t="s">
        <v>30</v>
      </c>
      <c r="J14366" s="29" t="s">
        <v>12</v>
      </c>
      <c r="K14366" s="19">
        <v>42.600999999999999</v>
      </c>
      <c r="L14366" s="26">
        <v>587</v>
      </c>
    </row>
    <row r="14367" spans="1:12" x14ac:dyDescent="0.3">
      <c r="A14367" s="14">
        <v>1282448</v>
      </c>
      <c r="B14367" s="16" t="s">
        <v>17973</v>
      </c>
      <c r="C14367" s="16" t="s">
        <v>3367</v>
      </c>
      <c r="D14367" s="4">
        <v>45575</v>
      </c>
      <c r="E14367" s="23">
        <v>2024</v>
      </c>
      <c r="F14367" s="19">
        <v>6.4</v>
      </c>
      <c r="G14367" s="19">
        <f>IF(Movies[[#This Row],[rating]]=0,"",Movies[[#This Row],[rating]])</f>
        <v>6.4</v>
      </c>
      <c r="H14367" s="19" t="str">
        <f>IF(Movies[[#This Row],[rating]]=0,"No Rating","Rated")</f>
        <v>Rated</v>
      </c>
      <c r="I14367" s="16" t="s">
        <v>468</v>
      </c>
      <c r="J14367" s="29" t="s">
        <v>3112</v>
      </c>
      <c r="K14367" s="19">
        <v>42.499000000000002</v>
      </c>
      <c r="L14367" s="26">
        <v>4</v>
      </c>
    </row>
    <row r="14368" spans="1:12" x14ac:dyDescent="0.3">
      <c r="A14368" s="14">
        <v>989730</v>
      </c>
      <c r="B14368" s="16" t="s">
        <v>17974</v>
      </c>
      <c r="C14368" s="16" t="s">
        <v>144</v>
      </c>
      <c r="D14368" s="4">
        <v>45499</v>
      </c>
      <c r="E14368" s="23">
        <v>2024</v>
      </c>
      <c r="F14368" s="19">
        <v>7.2</v>
      </c>
      <c r="G14368" s="19">
        <f>IF(Movies[[#This Row],[rating]]=0,"",Movies[[#This Row],[rating]])</f>
        <v>7.2</v>
      </c>
      <c r="H14368" s="19" t="str">
        <f>IF(Movies[[#This Row],[rating]]=0,"No Rating","Rated")</f>
        <v>Rated</v>
      </c>
      <c r="I14368" s="16" t="s">
        <v>17975</v>
      </c>
      <c r="J14368" s="29" t="s">
        <v>146</v>
      </c>
      <c r="K14368" s="19">
        <v>41.893999999999998</v>
      </c>
      <c r="L14368" s="26">
        <v>36</v>
      </c>
    </row>
    <row r="14369" spans="1:12" x14ac:dyDescent="0.3">
      <c r="A14369" s="14">
        <v>1010161</v>
      </c>
      <c r="B14369" s="16" t="s">
        <v>17976</v>
      </c>
      <c r="C14369" s="16" t="s">
        <v>160</v>
      </c>
      <c r="D14369" s="4">
        <v>45547</v>
      </c>
      <c r="E14369" s="23">
        <v>2024</v>
      </c>
      <c r="F14369" s="19">
        <v>5.3860000000000001</v>
      </c>
      <c r="G14369" s="19">
        <f>IF(Movies[[#This Row],[rating]]=0,"",Movies[[#This Row],[rating]])</f>
        <v>5.3860000000000001</v>
      </c>
      <c r="H14369" s="19" t="str">
        <f>IF(Movies[[#This Row],[rating]]=0,"No Rating","Rated")</f>
        <v>Rated</v>
      </c>
      <c r="I14369" s="16" t="s">
        <v>78</v>
      </c>
      <c r="J14369" s="29" t="s">
        <v>12</v>
      </c>
      <c r="K14369" s="19">
        <v>41.881999999999998</v>
      </c>
      <c r="L14369" s="26">
        <v>22</v>
      </c>
    </row>
    <row r="14370" spans="1:12" x14ac:dyDescent="0.3">
      <c r="A14370" s="14">
        <v>1093995</v>
      </c>
      <c r="B14370" s="16" t="s">
        <v>17977</v>
      </c>
      <c r="C14370" s="16" t="s">
        <v>10</v>
      </c>
      <c r="D14370" s="4">
        <v>45414</v>
      </c>
      <c r="E14370" s="23">
        <v>2024</v>
      </c>
      <c r="F14370" s="19">
        <v>6.3</v>
      </c>
      <c r="G14370" s="19">
        <f>IF(Movies[[#This Row],[rating]]=0,"",Movies[[#This Row],[rating]])</f>
        <v>6.3</v>
      </c>
      <c r="H14370" s="19" t="str">
        <f>IF(Movies[[#This Row],[rating]]=0,"No Rating","Rated")</f>
        <v>Rated</v>
      </c>
      <c r="I14370" s="16" t="s">
        <v>193</v>
      </c>
      <c r="J14370" s="29" t="s">
        <v>12</v>
      </c>
      <c r="K14370" s="19">
        <v>41.822000000000003</v>
      </c>
      <c r="L14370" s="26">
        <v>173</v>
      </c>
    </row>
    <row r="14371" spans="1:12" x14ac:dyDescent="0.3">
      <c r="A14371" s="14">
        <v>1308821</v>
      </c>
      <c r="B14371" s="16" t="s">
        <v>17978</v>
      </c>
      <c r="C14371" s="16" t="s">
        <v>3926</v>
      </c>
      <c r="D14371" s="4">
        <v>45480</v>
      </c>
      <c r="E14371" s="23">
        <v>2024</v>
      </c>
      <c r="F14371" s="19">
        <v>5</v>
      </c>
      <c r="G14371" s="19">
        <f>IF(Movies[[#This Row],[rating]]=0,"",Movies[[#This Row],[rating]])</f>
        <v>5</v>
      </c>
      <c r="H14371" s="19" t="str">
        <f>IF(Movies[[#This Row],[rating]]=0,"No Rating","Rated")</f>
        <v>Rated</v>
      </c>
      <c r="I14371" s="16" t="s">
        <v>52</v>
      </c>
      <c r="J14371" s="29" t="s">
        <v>3927</v>
      </c>
      <c r="K14371" s="19">
        <v>41.584000000000003</v>
      </c>
      <c r="L14371" s="26">
        <v>3</v>
      </c>
    </row>
    <row r="14372" spans="1:12" x14ac:dyDescent="0.3">
      <c r="A14372" s="14">
        <v>1225977</v>
      </c>
      <c r="B14372" s="16" t="s">
        <v>17979</v>
      </c>
      <c r="C14372" s="16" t="s">
        <v>10</v>
      </c>
      <c r="D14372" s="4">
        <v>45307</v>
      </c>
      <c r="E14372" s="23">
        <v>2024</v>
      </c>
      <c r="F14372" s="19">
        <v>4.5999999999999996</v>
      </c>
      <c r="G14372" s="19">
        <f>IF(Movies[[#This Row],[rating]]=0,"",Movies[[#This Row],[rating]])</f>
        <v>4.5999999999999996</v>
      </c>
      <c r="H14372" s="19" t="str">
        <f>IF(Movies[[#This Row],[rating]]=0,"No Rating","Rated")</f>
        <v>Rated</v>
      </c>
      <c r="I14372" s="16" t="s">
        <v>2550</v>
      </c>
      <c r="J14372" s="29" t="s">
        <v>12</v>
      </c>
      <c r="K14372" s="19">
        <v>41.496000000000002</v>
      </c>
      <c r="L14372" s="26">
        <v>7</v>
      </c>
    </row>
    <row r="14373" spans="1:12" x14ac:dyDescent="0.3">
      <c r="A14373" s="14">
        <v>1052280</v>
      </c>
      <c r="B14373" s="16" t="s">
        <v>17980</v>
      </c>
      <c r="C14373" s="16" t="s">
        <v>10</v>
      </c>
      <c r="D14373" s="4">
        <v>45310</v>
      </c>
      <c r="E14373" s="23">
        <v>2024</v>
      </c>
      <c r="F14373" s="19">
        <v>6.4</v>
      </c>
      <c r="G14373" s="19">
        <f>IF(Movies[[#This Row],[rating]]=0,"",Movies[[#This Row],[rating]])</f>
        <v>6.4</v>
      </c>
      <c r="H14373" s="19" t="str">
        <f>IF(Movies[[#This Row],[rating]]=0,"No Rating","Rated")</f>
        <v>Rated</v>
      </c>
      <c r="I14373" s="16" t="s">
        <v>17981</v>
      </c>
      <c r="J14373" s="29" t="s">
        <v>12</v>
      </c>
      <c r="K14373" s="19">
        <v>41.439</v>
      </c>
      <c r="L14373" s="26">
        <v>537</v>
      </c>
    </row>
    <row r="14374" spans="1:12" x14ac:dyDescent="0.3">
      <c r="A14374" s="14">
        <v>748167</v>
      </c>
      <c r="B14374" s="16" t="s">
        <v>17982</v>
      </c>
      <c r="C14374" s="16" t="s">
        <v>10</v>
      </c>
      <c r="D14374" s="4">
        <v>45547</v>
      </c>
      <c r="E14374" s="23">
        <v>2024</v>
      </c>
      <c r="F14374" s="19">
        <v>5.8380000000000001</v>
      </c>
      <c r="G14374" s="19">
        <f>IF(Movies[[#This Row],[rating]]=0,"",Movies[[#This Row],[rating]])</f>
        <v>5.8380000000000001</v>
      </c>
      <c r="H14374" s="19" t="str">
        <f>IF(Movies[[#This Row],[rating]]=0,"No Rating","Rated")</f>
        <v>Rated</v>
      </c>
      <c r="I14374" s="16" t="s">
        <v>2668</v>
      </c>
      <c r="J14374" s="29" t="s">
        <v>12</v>
      </c>
      <c r="K14374" s="19">
        <v>41.045999999999999</v>
      </c>
      <c r="L14374" s="26">
        <v>736</v>
      </c>
    </row>
    <row r="14375" spans="1:12" x14ac:dyDescent="0.3">
      <c r="A14375" s="14">
        <v>1395724</v>
      </c>
      <c r="B14375" s="16" t="s">
        <v>17983</v>
      </c>
      <c r="C14375" s="16" t="s">
        <v>144</v>
      </c>
      <c r="D14375" s="4">
        <v>45625</v>
      </c>
      <c r="E14375" s="23">
        <v>2024</v>
      </c>
      <c r="F14375" s="19">
        <v>6</v>
      </c>
      <c r="G14375" s="19">
        <f>IF(Movies[[#This Row],[rating]]=0,"",Movies[[#This Row],[rating]])</f>
        <v>6</v>
      </c>
      <c r="H14375" s="19" t="str">
        <f>IF(Movies[[#This Row],[rating]]=0,"No Rating","Rated")</f>
        <v>Rated</v>
      </c>
      <c r="I14375" s="16" t="s">
        <v>49</v>
      </c>
      <c r="J14375" s="29" t="s">
        <v>146</v>
      </c>
      <c r="K14375" s="19">
        <v>40.494</v>
      </c>
      <c r="L14375" s="26">
        <v>1</v>
      </c>
    </row>
    <row r="14376" spans="1:12" x14ac:dyDescent="0.3">
      <c r="A14376" s="14">
        <v>1407162</v>
      </c>
      <c r="B14376" s="16" t="s">
        <v>17984</v>
      </c>
      <c r="C14376" s="16" t="s">
        <v>17985</v>
      </c>
      <c r="D14376" s="4">
        <v>45647</v>
      </c>
      <c r="E14376" s="23">
        <v>2024</v>
      </c>
      <c r="F14376" s="19">
        <v>6.1</v>
      </c>
      <c r="G14376" s="19">
        <f>IF(Movies[[#This Row],[rating]]=0,"",Movies[[#This Row],[rating]])</f>
        <v>6.1</v>
      </c>
      <c r="H14376" s="19" t="str">
        <f>IF(Movies[[#This Row],[rating]]=0,"No Rating","Rated")</f>
        <v>Rated</v>
      </c>
      <c r="I14376" s="16" t="s">
        <v>1845</v>
      </c>
      <c r="J14376" s="29" t="s">
        <v>1122</v>
      </c>
      <c r="K14376" s="19">
        <v>40.408999999999999</v>
      </c>
      <c r="L14376" s="26">
        <v>4</v>
      </c>
    </row>
    <row r="14377" spans="1:12" x14ac:dyDescent="0.3">
      <c r="A14377" s="14">
        <v>1264429</v>
      </c>
      <c r="B14377" s="16" t="s">
        <v>17986</v>
      </c>
      <c r="C14377" s="16" t="s">
        <v>3367</v>
      </c>
      <c r="D14377" s="4">
        <v>45442</v>
      </c>
      <c r="E14377" s="23">
        <v>2024</v>
      </c>
      <c r="F14377" s="19">
        <v>6.2</v>
      </c>
      <c r="G14377" s="19">
        <f>IF(Movies[[#This Row],[rating]]=0,"",Movies[[#This Row],[rating]])</f>
        <v>6.2</v>
      </c>
      <c r="H14377" s="19" t="str">
        <f>IF(Movies[[#This Row],[rating]]=0,"No Rating","Rated")</f>
        <v>Rated</v>
      </c>
      <c r="I14377" s="16" t="s">
        <v>132</v>
      </c>
      <c r="J14377" s="29" t="s">
        <v>3112</v>
      </c>
      <c r="K14377" s="19">
        <v>40.274999999999999</v>
      </c>
      <c r="L14377" s="26">
        <v>18</v>
      </c>
    </row>
    <row r="14378" spans="1:12" x14ac:dyDescent="0.3">
      <c r="A14378" s="14">
        <v>936245</v>
      </c>
      <c r="B14378" s="16" t="s">
        <v>17987</v>
      </c>
      <c r="C14378" s="16" t="s">
        <v>94</v>
      </c>
      <c r="D14378" s="4">
        <v>45616</v>
      </c>
      <c r="E14378" s="23">
        <v>2024</v>
      </c>
      <c r="F14378" s="19">
        <v>3.6</v>
      </c>
      <c r="G14378" s="19">
        <f>IF(Movies[[#This Row],[rating]]=0,"",Movies[[#This Row],[rating]])</f>
        <v>3.6</v>
      </c>
      <c r="H14378" s="19" t="str">
        <f>IF(Movies[[#This Row],[rating]]=0,"No Rating","Rated")</f>
        <v>Rated</v>
      </c>
      <c r="I14378" s="16" t="s">
        <v>855</v>
      </c>
      <c r="J14378" s="29" t="s">
        <v>96</v>
      </c>
      <c r="K14378" s="19">
        <v>40.265000000000001</v>
      </c>
      <c r="L14378" s="26">
        <v>29</v>
      </c>
    </row>
    <row r="14379" spans="1:12" x14ac:dyDescent="0.3">
      <c r="A14379" s="14">
        <v>1329912</v>
      </c>
      <c r="B14379" s="16" t="s">
        <v>17988</v>
      </c>
      <c r="C14379" s="16" t="s">
        <v>1845</v>
      </c>
      <c r="D14379" s="4">
        <v>45527</v>
      </c>
      <c r="E14379" s="23">
        <v>2024</v>
      </c>
      <c r="F14379" s="19">
        <v>5.6669999999999998</v>
      </c>
      <c r="G14379" s="19">
        <f>IF(Movies[[#This Row],[rating]]=0,"",Movies[[#This Row],[rating]])</f>
        <v>5.6669999999999998</v>
      </c>
      <c r="H14379" s="19" t="str">
        <f>IF(Movies[[#This Row],[rating]]=0,"No Rating","Rated")</f>
        <v>Rated</v>
      </c>
      <c r="I14379" s="16" t="s">
        <v>777</v>
      </c>
      <c r="J14379" s="29" t="s">
        <v>12</v>
      </c>
      <c r="K14379" s="19">
        <v>40.097999999999999</v>
      </c>
      <c r="L14379" s="26">
        <v>25</v>
      </c>
    </row>
    <row r="14380" spans="1:12" x14ac:dyDescent="0.3">
      <c r="A14380" s="14">
        <v>978592</v>
      </c>
      <c r="B14380" s="16" t="s">
        <v>17989</v>
      </c>
      <c r="C14380" s="16" t="s">
        <v>268</v>
      </c>
      <c r="D14380" s="4">
        <v>45372</v>
      </c>
      <c r="E14380" s="23">
        <v>2024</v>
      </c>
      <c r="F14380" s="19">
        <v>7</v>
      </c>
      <c r="G14380" s="19">
        <f>IF(Movies[[#This Row],[rating]]=0,"",Movies[[#This Row],[rating]])</f>
        <v>7</v>
      </c>
      <c r="H14380" s="19" t="str">
        <f>IF(Movies[[#This Row],[rating]]=0,"No Rating","Rated")</f>
        <v>Rated</v>
      </c>
      <c r="I14380" s="16" t="s">
        <v>13253</v>
      </c>
      <c r="J14380" s="29" t="s">
        <v>12</v>
      </c>
      <c r="K14380" s="19">
        <v>40.055999999999997</v>
      </c>
      <c r="L14380" s="26">
        <v>362</v>
      </c>
    </row>
    <row r="14381" spans="1:12" x14ac:dyDescent="0.3">
      <c r="A14381" s="14">
        <v>1014661</v>
      </c>
      <c r="B14381" s="16" t="s">
        <v>17990</v>
      </c>
      <c r="C14381" s="16" t="s">
        <v>10</v>
      </c>
      <c r="D14381" s="4">
        <v>45556</v>
      </c>
      <c r="E14381" s="23">
        <v>2024</v>
      </c>
      <c r="F14381" s="19">
        <v>5.5</v>
      </c>
      <c r="G14381" s="19">
        <f>IF(Movies[[#This Row],[rating]]=0,"",Movies[[#This Row],[rating]])</f>
        <v>5.5</v>
      </c>
      <c r="H14381" s="19" t="str">
        <f>IF(Movies[[#This Row],[rating]]=0,"No Rating","Rated")</f>
        <v>Rated</v>
      </c>
      <c r="I14381" s="16" t="s">
        <v>132</v>
      </c>
      <c r="J14381" s="29" t="s">
        <v>12</v>
      </c>
      <c r="K14381" s="19">
        <v>40.048000000000002</v>
      </c>
      <c r="L14381" s="26">
        <v>121</v>
      </c>
    </row>
    <row r="14382" spans="1:12" x14ac:dyDescent="0.3">
      <c r="A14382" s="14">
        <v>1241674</v>
      </c>
      <c r="B14382" s="16" t="s">
        <v>17991</v>
      </c>
      <c r="C14382" s="16" t="s">
        <v>13918</v>
      </c>
      <c r="D14382" s="4">
        <v>45471</v>
      </c>
      <c r="E14382" s="23">
        <v>2024</v>
      </c>
      <c r="F14382" s="19">
        <v>6.2</v>
      </c>
      <c r="G14382" s="19">
        <f>IF(Movies[[#This Row],[rating]]=0,"",Movies[[#This Row],[rating]])</f>
        <v>6.2</v>
      </c>
      <c r="H14382" s="19" t="str">
        <f>IF(Movies[[#This Row],[rating]]=0,"No Rating","Rated")</f>
        <v>Rated</v>
      </c>
      <c r="I14382" s="16" t="s">
        <v>132</v>
      </c>
      <c r="J14382" s="29" t="s">
        <v>12</v>
      </c>
      <c r="K14382" s="19">
        <v>40.024999999999999</v>
      </c>
      <c r="L14382" s="26">
        <v>98</v>
      </c>
    </row>
    <row r="14383" spans="1:12" x14ac:dyDescent="0.3">
      <c r="A14383" s="14">
        <v>1025463</v>
      </c>
      <c r="B14383" s="16" t="s">
        <v>17992</v>
      </c>
      <c r="C14383" s="16" t="s">
        <v>84</v>
      </c>
      <c r="D14383" s="4">
        <v>45440</v>
      </c>
      <c r="E14383" s="23">
        <v>2024</v>
      </c>
      <c r="F14383" s="19">
        <v>6</v>
      </c>
      <c r="G14383" s="19">
        <f>IF(Movies[[#This Row],[rating]]=0,"",Movies[[#This Row],[rating]])</f>
        <v>6</v>
      </c>
      <c r="H14383" s="19" t="str">
        <f>IF(Movies[[#This Row],[rating]]=0,"No Rating","Rated")</f>
        <v>Rated</v>
      </c>
      <c r="I14383" s="16" t="s">
        <v>3053</v>
      </c>
      <c r="J14383" s="29" t="s">
        <v>86</v>
      </c>
      <c r="K14383" s="19">
        <v>39.96</v>
      </c>
      <c r="L14383" s="26">
        <v>151</v>
      </c>
    </row>
    <row r="14384" spans="1:12" x14ac:dyDescent="0.3">
      <c r="A14384" s="14">
        <v>1159477</v>
      </c>
      <c r="B14384" s="16" t="s">
        <v>17993</v>
      </c>
      <c r="C14384" s="16" t="s">
        <v>432</v>
      </c>
      <c r="D14384" s="4">
        <v>45408</v>
      </c>
      <c r="E14384" s="23">
        <v>2024</v>
      </c>
      <c r="F14384" s="19">
        <v>6.8</v>
      </c>
      <c r="G14384" s="19">
        <f>IF(Movies[[#This Row],[rating]]=0,"",Movies[[#This Row],[rating]])</f>
        <v>6.8</v>
      </c>
      <c r="H14384" s="19" t="str">
        <f>IF(Movies[[#This Row],[rating]]=0,"No Rating","Rated")</f>
        <v>Rated</v>
      </c>
      <c r="I14384" s="16" t="s">
        <v>17994</v>
      </c>
      <c r="J14384" s="29" t="s">
        <v>12</v>
      </c>
      <c r="K14384" s="19">
        <v>39.762</v>
      </c>
      <c r="L14384" s="26">
        <v>73</v>
      </c>
    </row>
    <row r="14385" spans="1:12" x14ac:dyDescent="0.3">
      <c r="A14385" s="14">
        <v>1280768</v>
      </c>
      <c r="B14385" s="16" t="s">
        <v>17995</v>
      </c>
      <c r="C14385" s="16" t="s">
        <v>10</v>
      </c>
      <c r="D14385" s="4">
        <v>45464</v>
      </c>
      <c r="E14385" s="23">
        <v>2024</v>
      </c>
      <c r="F14385" s="19">
        <v>6.9</v>
      </c>
      <c r="G14385" s="19">
        <f>IF(Movies[[#This Row],[rating]]=0,"",Movies[[#This Row],[rating]])</f>
        <v>6.9</v>
      </c>
      <c r="H14385" s="19" t="str">
        <f>IF(Movies[[#This Row],[rating]]=0,"No Rating","Rated")</f>
        <v>Rated</v>
      </c>
      <c r="I14385" s="16" t="s">
        <v>11949</v>
      </c>
      <c r="J14385" s="29" t="s">
        <v>12</v>
      </c>
      <c r="K14385" s="19">
        <v>39.755000000000003</v>
      </c>
      <c r="L14385" s="26">
        <v>42</v>
      </c>
    </row>
    <row r="14386" spans="1:12" x14ac:dyDescent="0.3">
      <c r="A14386" s="14">
        <v>1185719</v>
      </c>
      <c r="B14386" s="16" t="s">
        <v>17996</v>
      </c>
      <c r="C14386" s="16" t="s">
        <v>17997</v>
      </c>
      <c r="D14386" s="4">
        <v>45633</v>
      </c>
      <c r="E14386" s="23">
        <v>2024</v>
      </c>
      <c r="F14386" s="19">
        <v>5.5</v>
      </c>
      <c r="G14386" s="19">
        <f>IF(Movies[[#This Row],[rating]]=0,"",Movies[[#This Row],[rating]])</f>
        <v>5.5</v>
      </c>
      <c r="H14386" s="19" t="str">
        <f>IF(Movies[[#This Row],[rating]]=0,"No Rating","Rated")</f>
        <v>Rated</v>
      </c>
      <c r="I14386" s="16" t="s">
        <v>17998</v>
      </c>
      <c r="J14386" s="29" t="s">
        <v>1122</v>
      </c>
      <c r="K14386" s="19">
        <v>39.509</v>
      </c>
      <c r="L14386" s="26">
        <v>26</v>
      </c>
    </row>
    <row r="14387" spans="1:12" x14ac:dyDescent="0.3">
      <c r="A14387" s="14">
        <v>1399914</v>
      </c>
      <c r="B14387" s="16" t="s">
        <v>17999</v>
      </c>
      <c r="C14387" s="16" t="s">
        <v>10</v>
      </c>
      <c r="D14387" s="4">
        <v>45642</v>
      </c>
      <c r="E14387" s="23">
        <v>2024</v>
      </c>
      <c r="F14387" s="19">
        <v>6.9</v>
      </c>
      <c r="G14387" s="19">
        <f>IF(Movies[[#This Row],[rating]]=0,"",Movies[[#This Row],[rating]])</f>
        <v>6.9</v>
      </c>
      <c r="H14387" s="19" t="str">
        <f>IF(Movies[[#This Row],[rating]]=0,"No Rating","Rated")</f>
        <v>Rated</v>
      </c>
      <c r="I14387" s="16" t="s">
        <v>642</v>
      </c>
      <c r="J14387" s="29" t="s">
        <v>12</v>
      </c>
      <c r="K14387" s="19">
        <v>39.424999999999997</v>
      </c>
      <c r="L14387" s="26">
        <v>86</v>
      </c>
    </row>
    <row r="14388" spans="1:12" x14ac:dyDescent="0.3">
      <c r="A14388" s="14">
        <v>1008409</v>
      </c>
      <c r="B14388" s="16" t="s">
        <v>18000</v>
      </c>
      <c r="C14388" s="16" t="s">
        <v>10</v>
      </c>
      <c r="D14388" s="4">
        <v>45462</v>
      </c>
      <c r="E14388" s="23">
        <v>2024</v>
      </c>
      <c r="F14388" s="19">
        <v>6.7169999999999996</v>
      </c>
      <c r="G14388" s="19">
        <f>IF(Movies[[#This Row],[rating]]=0,"",Movies[[#This Row],[rating]])</f>
        <v>6.7169999999999996</v>
      </c>
      <c r="H14388" s="19" t="str">
        <f>IF(Movies[[#This Row],[rating]]=0,"No Rating","Rated")</f>
        <v>Rated</v>
      </c>
      <c r="I14388" s="16" t="s">
        <v>230</v>
      </c>
      <c r="J14388" s="29" t="s">
        <v>12</v>
      </c>
      <c r="K14388" s="19">
        <v>38.783999999999999</v>
      </c>
      <c r="L14388" s="26">
        <v>841</v>
      </c>
    </row>
    <row r="14389" spans="1:12" x14ac:dyDescent="0.3">
      <c r="A14389" s="14">
        <v>1207123</v>
      </c>
      <c r="B14389" s="16" t="s">
        <v>18001</v>
      </c>
      <c r="C14389" s="16" t="s">
        <v>411</v>
      </c>
      <c r="D14389" s="4">
        <v>45503</v>
      </c>
      <c r="E14389" s="23">
        <v>2024</v>
      </c>
      <c r="F14389" s="19">
        <v>8</v>
      </c>
      <c r="G14389" s="19">
        <f>IF(Movies[[#This Row],[rating]]=0,"",Movies[[#This Row],[rating]])</f>
        <v>8</v>
      </c>
      <c r="H14389" s="19" t="str">
        <f>IF(Movies[[#This Row],[rating]]=0,"No Rating","Rated")</f>
        <v>Rated</v>
      </c>
      <c r="I14389" s="16" t="s">
        <v>18002</v>
      </c>
      <c r="J14389" s="29" t="s">
        <v>342</v>
      </c>
      <c r="K14389" s="19">
        <v>38.512999999999998</v>
      </c>
      <c r="L14389" s="26">
        <v>14</v>
      </c>
    </row>
    <row r="14390" spans="1:12" x14ac:dyDescent="0.3">
      <c r="A14390" s="14">
        <v>1212073</v>
      </c>
      <c r="B14390" s="16" t="s">
        <v>18003</v>
      </c>
      <c r="C14390" s="16" t="s">
        <v>284</v>
      </c>
      <c r="D14390" s="4">
        <v>45310</v>
      </c>
      <c r="E14390" s="23">
        <v>2024</v>
      </c>
      <c r="F14390" s="19">
        <v>6.8</v>
      </c>
      <c r="G14390" s="19">
        <f>IF(Movies[[#This Row],[rating]]=0,"",Movies[[#This Row],[rating]])</f>
        <v>6.8</v>
      </c>
      <c r="H14390" s="19" t="str">
        <f>IF(Movies[[#This Row],[rating]]=0,"No Rating","Rated")</f>
        <v>Rated</v>
      </c>
      <c r="I14390" s="16" t="s">
        <v>18004</v>
      </c>
      <c r="J14390" s="29" t="s">
        <v>286</v>
      </c>
      <c r="K14390" s="19">
        <v>38.466999999999999</v>
      </c>
      <c r="L14390" s="26">
        <v>578</v>
      </c>
    </row>
    <row r="14391" spans="1:12" x14ac:dyDescent="0.3">
      <c r="A14391" s="14">
        <v>1192209</v>
      </c>
      <c r="B14391" s="16" t="s">
        <v>18005</v>
      </c>
      <c r="C14391" s="16" t="s">
        <v>18006</v>
      </c>
      <c r="D14391" s="4">
        <v>45296</v>
      </c>
      <c r="E14391" s="23">
        <v>2024</v>
      </c>
      <c r="F14391" s="19">
        <v>6.9</v>
      </c>
      <c r="G14391" s="19">
        <f>IF(Movies[[#This Row],[rating]]=0,"",Movies[[#This Row],[rating]])</f>
        <v>6.9</v>
      </c>
      <c r="H14391" s="19" t="str">
        <f>IF(Movies[[#This Row],[rating]]=0,"No Rating","Rated")</f>
        <v>Rated</v>
      </c>
      <c r="I14391" s="16" t="s">
        <v>18007</v>
      </c>
      <c r="J14391" s="29" t="s">
        <v>86</v>
      </c>
      <c r="K14391" s="19">
        <v>38.463000000000001</v>
      </c>
      <c r="L14391" s="26">
        <v>94</v>
      </c>
    </row>
    <row r="14392" spans="1:12" x14ac:dyDescent="0.3">
      <c r="A14392" s="14">
        <v>1012148</v>
      </c>
      <c r="B14392" s="16" t="s">
        <v>18008</v>
      </c>
      <c r="C14392" s="16" t="s">
        <v>1845</v>
      </c>
      <c r="D14392" s="4">
        <v>45308</v>
      </c>
      <c r="E14392" s="23">
        <v>2024</v>
      </c>
      <c r="F14392" s="19">
        <v>5.5</v>
      </c>
      <c r="G14392" s="19">
        <f>IF(Movies[[#This Row],[rating]]=0,"",Movies[[#This Row],[rating]])</f>
        <v>5.5</v>
      </c>
      <c r="H14392" s="19" t="str">
        <f>IF(Movies[[#This Row],[rating]]=0,"No Rating","Rated")</f>
        <v>Rated</v>
      </c>
      <c r="I14392" s="16" t="s">
        <v>855</v>
      </c>
      <c r="J14392" s="29" t="s">
        <v>12</v>
      </c>
      <c r="K14392" s="19">
        <v>38.386000000000003</v>
      </c>
      <c r="L14392" s="26">
        <v>38</v>
      </c>
    </row>
    <row r="14393" spans="1:12" x14ac:dyDescent="0.3">
      <c r="A14393" s="14">
        <v>1019420</v>
      </c>
      <c r="B14393" s="16" t="s">
        <v>18009</v>
      </c>
      <c r="C14393" s="16" t="s">
        <v>10</v>
      </c>
      <c r="D14393" s="4">
        <v>45365</v>
      </c>
      <c r="E14393" s="23">
        <v>2024</v>
      </c>
      <c r="F14393" s="19">
        <v>6.2</v>
      </c>
      <c r="G14393" s="19">
        <f>IF(Movies[[#This Row],[rating]]=0,"",Movies[[#This Row],[rating]])</f>
        <v>6.2</v>
      </c>
      <c r="H14393" s="19" t="str">
        <f>IF(Movies[[#This Row],[rating]]=0,"No Rating","Rated")</f>
        <v>Rated</v>
      </c>
      <c r="I14393" s="16" t="s">
        <v>14712</v>
      </c>
      <c r="J14393" s="29" t="s">
        <v>12</v>
      </c>
      <c r="K14393" s="19">
        <v>38.305</v>
      </c>
      <c r="L14393" s="26">
        <v>446</v>
      </c>
    </row>
    <row r="14394" spans="1:12" x14ac:dyDescent="0.3">
      <c r="A14394" s="14">
        <v>998846</v>
      </c>
      <c r="B14394" s="16" t="s">
        <v>18010</v>
      </c>
      <c r="C14394" s="16" t="s">
        <v>14</v>
      </c>
      <c r="D14394" s="4">
        <v>45393</v>
      </c>
      <c r="E14394" s="23">
        <v>2024</v>
      </c>
      <c r="F14394" s="19">
        <v>6.6879999999999997</v>
      </c>
      <c r="G14394" s="19">
        <f>IF(Movies[[#This Row],[rating]]=0,"",Movies[[#This Row],[rating]])</f>
        <v>6.6879999999999997</v>
      </c>
      <c r="H14394" s="19" t="str">
        <f>IF(Movies[[#This Row],[rating]]=0,"No Rating","Rated")</f>
        <v>Rated</v>
      </c>
      <c r="I14394" s="16" t="s">
        <v>15883</v>
      </c>
      <c r="J14394" s="29" t="s">
        <v>12</v>
      </c>
      <c r="K14394" s="19">
        <v>38.232999999999997</v>
      </c>
      <c r="L14394" s="26">
        <v>552</v>
      </c>
    </row>
    <row r="14395" spans="1:12" x14ac:dyDescent="0.3">
      <c r="A14395" s="14">
        <v>1214484</v>
      </c>
      <c r="B14395" s="16" t="s">
        <v>18011</v>
      </c>
      <c r="C14395" s="16" t="s">
        <v>750</v>
      </c>
      <c r="D14395" s="4">
        <v>45597</v>
      </c>
      <c r="E14395" s="23">
        <v>2024</v>
      </c>
      <c r="F14395" s="19">
        <v>7.8559999999999999</v>
      </c>
      <c r="G14395" s="19">
        <f>IF(Movies[[#This Row],[rating]]=0,"",Movies[[#This Row],[rating]])</f>
        <v>7.8559999999999999</v>
      </c>
      <c r="H14395" s="19" t="str">
        <f>IF(Movies[[#This Row],[rating]]=0,"No Rating","Rated")</f>
        <v>Rated</v>
      </c>
      <c r="I14395" s="16" t="s">
        <v>49</v>
      </c>
      <c r="J14395" s="29" t="s">
        <v>553</v>
      </c>
      <c r="K14395" s="19">
        <v>38.203000000000003</v>
      </c>
      <c r="L14395" s="26">
        <v>298</v>
      </c>
    </row>
    <row r="14396" spans="1:12" x14ac:dyDescent="0.3">
      <c r="A14396" s="14">
        <v>1253971</v>
      </c>
      <c r="B14396" s="16" t="s">
        <v>18012</v>
      </c>
      <c r="C14396" s="16" t="s">
        <v>416</v>
      </c>
      <c r="D14396" s="4">
        <v>45631</v>
      </c>
      <c r="E14396" s="23">
        <v>2024</v>
      </c>
      <c r="F14396" s="19">
        <v>7.3</v>
      </c>
      <c r="G14396" s="19">
        <f>IF(Movies[[#This Row],[rating]]=0,"",Movies[[#This Row],[rating]])</f>
        <v>7.3</v>
      </c>
      <c r="H14396" s="19" t="str">
        <f>IF(Movies[[#This Row],[rating]]=0,"No Rating","Rated")</f>
        <v>Rated</v>
      </c>
      <c r="I14396" s="16" t="s">
        <v>30</v>
      </c>
      <c r="J14396" s="29" t="s">
        <v>12</v>
      </c>
      <c r="K14396" s="19">
        <v>37.642000000000003</v>
      </c>
      <c r="L14396" s="26">
        <v>83</v>
      </c>
    </row>
    <row r="14397" spans="1:12" x14ac:dyDescent="0.3">
      <c r="A14397" s="14">
        <v>647245</v>
      </c>
      <c r="B14397" s="16" t="s">
        <v>18013</v>
      </c>
      <c r="C14397" s="16" t="s">
        <v>10</v>
      </c>
      <c r="D14397" s="4">
        <v>45533</v>
      </c>
      <c r="E14397" s="23">
        <v>2024</v>
      </c>
      <c r="F14397" s="19">
        <v>6.2729999999999997</v>
      </c>
      <c r="G14397" s="19">
        <f>IF(Movies[[#This Row],[rating]]=0,"",Movies[[#This Row],[rating]])</f>
        <v>6.2729999999999997</v>
      </c>
      <c r="H14397" s="19" t="str">
        <f>IF(Movies[[#This Row],[rating]]=0,"No Rating","Rated")</f>
        <v>Rated</v>
      </c>
      <c r="I14397" s="16" t="s">
        <v>1164</v>
      </c>
      <c r="J14397" s="29" t="s">
        <v>12</v>
      </c>
      <c r="K14397" s="19">
        <v>37.600999999999999</v>
      </c>
      <c r="L14397" s="26">
        <v>64</v>
      </c>
    </row>
    <row r="14398" spans="1:12" x14ac:dyDescent="0.3">
      <c r="A14398" s="14">
        <v>1139106</v>
      </c>
      <c r="B14398" s="16" t="s">
        <v>18014</v>
      </c>
      <c r="C14398" s="16" t="s">
        <v>114</v>
      </c>
      <c r="D14398" s="4">
        <v>45490</v>
      </c>
      <c r="E14398" s="23">
        <v>2024</v>
      </c>
      <c r="F14398" s="19">
        <v>5.8</v>
      </c>
      <c r="G14398" s="19">
        <f>IF(Movies[[#This Row],[rating]]=0,"",Movies[[#This Row],[rating]])</f>
        <v>5.8</v>
      </c>
      <c r="H14398" s="19" t="str">
        <f>IF(Movies[[#This Row],[rating]]=0,"No Rating","Rated")</f>
        <v>Rated</v>
      </c>
      <c r="I14398" s="16" t="s">
        <v>430</v>
      </c>
      <c r="J14398" s="29" t="s">
        <v>12</v>
      </c>
      <c r="K14398" s="19">
        <v>37.215000000000003</v>
      </c>
      <c r="L14398" s="26">
        <v>70</v>
      </c>
    </row>
    <row r="14399" spans="1:12" x14ac:dyDescent="0.3">
      <c r="A14399" s="14">
        <v>1232493</v>
      </c>
      <c r="B14399" s="16" t="s">
        <v>18015</v>
      </c>
      <c r="C14399" s="16" t="s">
        <v>18016</v>
      </c>
      <c r="D14399" s="4">
        <v>45597</v>
      </c>
      <c r="E14399" s="23">
        <v>2024</v>
      </c>
      <c r="F14399" s="19">
        <v>8.1</v>
      </c>
      <c r="G14399" s="19">
        <f>IF(Movies[[#This Row],[rating]]=0,"",Movies[[#This Row],[rating]])</f>
        <v>8.1</v>
      </c>
      <c r="H14399" s="19" t="str">
        <f>IF(Movies[[#This Row],[rating]]=0,"No Rating","Rated")</f>
        <v>Rated</v>
      </c>
      <c r="I14399" s="16" t="s">
        <v>329</v>
      </c>
      <c r="J14399" s="29" t="s">
        <v>1122</v>
      </c>
      <c r="K14399" s="19">
        <v>37.127000000000002</v>
      </c>
      <c r="L14399" s="26">
        <v>70</v>
      </c>
    </row>
    <row r="14400" spans="1:12" x14ac:dyDescent="0.3">
      <c r="A14400" s="14">
        <v>1308757</v>
      </c>
      <c r="B14400" s="16" t="s">
        <v>6720</v>
      </c>
      <c r="C14400" s="16" t="s">
        <v>10</v>
      </c>
      <c r="D14400" s="4">
        <v>45499</v>
      </c>
      <c r="E14400" s="23">
        <v>2024</v>
      </c>
      <c r="F14400" s="19">
        <v>6.5</v>
      </c>
      <c r="G14400" s="19">
        <f>IF(Movies[[#This Row],[rating]]=0,"",Movies[[#This Row],[rating]])</f>
        <v>6.5</v>
      </c>
      <c r="H14400" s="19" t="str">
        <f>IF(Movies[[#This Row],[rating]]=0,"No Rating","Rated")</f>
        <v>Rated</v>
      </c>
      <c r="I14400" s="16" t="s">
        <v>132</v>
      </c>
      <c r="J14400" s="29" t="s">
        <v>12</v>
      </c>
      <c r="K14400" s="19">
        <v>36.665999999999997</v>
      </c>
      <c r="L14400" s="26">
        <v>169</v>
      </c>
    </row>
    <row r="14401" spans="1:12" x14ac:dyDescent="0.3">
      <c r="A14401" s="14">
        <v>1128606</v>
      </c>
      <c r="B14401" s="16" t="s">
        <v>18017</v>
      </c>
      <c r="C14401" s="16" t="s">
        <v>172</v>
      </c>
      <c r="D14401" s="4">
        <v>45337</v>
      </c>
      <c r="E14401" s="23">
        <v>2024</v>
      </c>
      <c r="F14401" s="19">
        <v>7.6</v>
      </c>
      <c r="G14401" s="19">
        <f>IF(Movies[[#This Row],[rating]]=0,"",Movies[[#This Row],[rating]])</f>
        <v>7.6</v>
      </c>
      <c r="H14401" s="19" t="str">
        <f>IF(Movies[[#This Row],[rating]]=0,"No Rating","Rated")</f>
        <v>Rated</v>
      </c>
      <c r="I14401" s="16" t="s">
        <v>390</v>
      </c>
      <c r="J14401" s="29" t="s">
        <v>12</v>
      </c>
      <c r="K14401" s="19">
        <v>36.430999999999997</v>
      </c>
      <c r="L14401" s="26">
        <v>52</v>
      </c>
    </row>
    <row r="14402" spans="1:12" x14ac:dyDescent="0.3">
      <c r="A14402" s="14">
        <v>1320330</v>
      </c>
      <c r="B14402" s="16" t="s">
        <v>18018</v>
      </c>
      <c r="C14402" s="16" t="s">
        <v>416</v>
      </c>
      <c r="D14402" s="4">
        <v>45528</v>
      </c>
      <c r="E14402" s="23">
        <v>2024</v>
      </c>
      <c r="F14402" s="19">
        <v>4.8</v>
      </c>
      <c r="G14402" s="19">
        <f>IF(Movies[[#This Row],[rating]]=0,"",Movies[[#This Row],[rating]])</f>
        <v>4.8</v>
      </c>
      <c r="H14402" s="19" t="str">
        <f>IF(Movies[[#This Row],[rating]]=0,"No Rating","Rated")</f>
        <v>Rated</v>
      </c>
      <c r="I14402" s="16" t="s">
        <v>175</v>
      </c>
      <c r="J14402" s="29" t="s">
        <v>12</v>
      </c>
      <c r="K14402" s="19">
        <v>36.411000000000001</v>
      </c>
      <c r="L14402" s="26">
        <v>21</v>
      </c>
    </row>
    <row r="14403" spans="1:12" x14ac:dyDescent="0.3">
      <c r="A14403" s="14">
        <v>1321476</v>
      </c>
      <c r="B14403" s="16" t="s">
        <v>18019</v>
      </c>
      <c r="C14403" s="16" t="s">
        <v>84</v>
      </c>
      <c r="D14403" s="4">
        <v>45540</v>
      </c>
      <c r="E14403" s="23">
        <v>2024</v>
      </c>
      <c r="F14403" s="19">
        <v>6</v>
      </c>
      <c r="G14403" s="19">
        <f>IF(Movies[[#This Row],[rating]]=0,"",Movies[[#This Row],[rating]])</f>
        <v>6</v>
      </c>
      <c r="H14403" s="19" t="str">
        <f>IF(Movies[[#This Row],[rating]]=0,"No Rating","Rated")</f>
        <v>Rated</v>
      </c>
      <c r="I14403" s="16" t="s">
        <v>2297</v>
      </c>
      <c r="J14403" s="29" t="s">
        <v>86</v>
      </c>
      <c r="K14403" s="19">
        <v>36.360999999999997</v>
      </c>
      <c r="L14403" s="26">
        <v>2</v>
      </c>
    </row>
    <row r="14404" spans="1:12" x14ac:dyDescent="0.3">
      <c r="A14404" s="14">
        <v>1099413</v>
      </c>
      <c r="B14404" s="16" t="s">
        <v>18020</v>
      </c>
      <c r="C14404" s="16" t="s">
        <v>84</v>
      </c>
      <c r="D14404" s="4">
        <v>45651</v>
      </c>
      <c r="E14404" s="23">
        <v>2024</v>
      </c>
      <c r="F14404" s="19">
        <v>7.173</v>
      </c>
      <c r="G14404" s="19">
        <f>IF(Movies[[#This Row],[rating]]=0,"",Movies[[#This Row],[rating]])</f>
        <v>7.173</v>
      </c>
      <c r="H14404" s="19" t="str">
        <f>IF(Movies[[#This Row],[rating]]=0,"No Rating","Rated")</f>
        <v>Rated</v>
      </c>
      <c r="I14404" s="16" t="s">
        <v>180</v>
      </c>
      <c r="J14404" s="29" t="s">
        <v>86</v>
      </c>
      <c r="K14404" s="19">
        <v>36.314999999999998</v>
      </c>
      <c r="L14404" s="26">
        <v>55</v>
      </c>
    </row>
    <row r="14405" spans="1:12" x14ac:dyDescent="0.3">
      <c r="A14405" s="14">
        <v>714567</v>
      </c>
      <c r="B14405" s="16" t="s">
        <v>18021</v>
      </c>
      <c r="C14405" s="16" t="s">
        <v>877</v>
      </c>
      <c r="D14405" s="4">
        <v>45302</v>
      </c>
      <c r="E14405" s="23">
        <v>2024</v>
      </c>
      <c r="F14405" s="19">
        <v>6.3</v>
      </c>
      <c r="G14405" s="19">
        <f>IF(Movies[[#This Row],[rating]]=0,"",Movies[[#This Row],[rating]])</f>
        <v>6.3</v>
      </c>
      <c r="H14405" s="19" t="str">
        <f>IF(Movies[[#This Row],[rating]]=0,"No Rating","Rated")</f>
        <v>Rated</v>
      </c>
      <c r="I14405" s="16" t="s">
        <v>2940</v>
      </c>
      <c r="J14405" s="29" t="s">
        <v>774</v>
      </c>
      <c r="K14405" s="19">
        <v>36.186999999999998</v>
      </c>
      <c r="L14405" s="26">
        <v>79</v>
      </c>
    </row>
    <row r="14406" spans="1:12" x14ac:dyDescent="0.3">
      <c r="A14406" s="14">
        <v>1129610</v>
      </c>
      <c r="B14406" s="16" t="s">
        <v>18022</v>
      </c>
      <c r="C14406" s="16" t="s">
        <v>144</v>
      </c>
      <c r="D14406" s="4">
        <v>45450</v>
      </c>
      <c r="E14406" s="23">
        <v>2024</v>
      </c>
      <c r="F14406" s="19">
        <v>6.6</v>
      </c>
      <c r="G14406" s="19">
        <f>IF(Movies[[#This Row],[rating]]=0,"",Movies[[#This Row],[rating]])</f>
        <v>6.6</v>
      </c>
      <c r="H14406" s="19" t="str">
        <f>IF(Movies[[#This Row],[rating]]=0,"No Rating","Rated")</f>
        <v>Rated</v>
      </c>
      <c r="I14406" s="16" t="s">
        <v>17282</v>
      </c>
      <c r="J14406" s="29" t="s">
        <v>146</v>
      </c>
      <c r="K14406" s="19">
        <v>36.122</v>
      </c>
      <c r="L14406" s="26">
        <v>19</v>
      </c>
    </row>
    <row r="14407" spans="1:12" x14ac:dyDescent="0.3">
      <c r="A14407" s="14">
        <v>1137205</v>
      </c>
      <c r="B14407" s="16" t="s">
        <v>18023</v>
      </c>
      <c r="C14407" s="16" t="s">
        <v>10</v>
      </c>
      <c r="D14407" s="4">
        <v>45555</v>
      </c>
      <c r="E14407" s="23">
        <v>2024</v>
      </c>
      <c r="F14407" s="19">
        <v>6.25</v>
      </c>
      <c r="G14407" s="19">
        <f>IF(Movies[[#This Row],[rating]]=0,"",Movies[[#This Row],[rating]])</f>
        <v>6.25</v>
      </c>
      <c r="H14407" s="19" t="str">
        <f>IF(Movies[[#This Row],[rating]]=0,"No Rating","Rated")</f>
        <v>Rated</v>
      </c>
      <c r="I14407" s="16" t="s">
        <v>359</v>
      </c>
      <c r="J14407" s="29" t="s">
        <v>12</v>
      </c>
      <c r="K14407" s="19">
        <v>36.090000000000003</v>
      </c>
      <c r="L14407" s="26">
        <v>56</v>
      </c>
    </row>
    <row r="14408" spans="1:12" x14ac:dyDescent="0.3">
      <c r="A14408" s="14">
        <v>1266987</v>
      </c>
      <c r="B14408" s="16" t="s">
        <v>18024</v>
      </c>
      <c r="C14408" s="16" t="s">
        <v>3926</v>
      </c>
      <c r="D14408" s="4">
        <v>45443</v>
      </c>
      <c r="E14408" s="23">
        <v>2024</v>
      </c>
      <c r="F14408" s="19">
        <v>5</v>
      </c>
      <c r="G14408" s="19">
        <f>IF(Movies[[#This Row],[rating]]=0,"",Movies[[#This Row],[rating]])</f>
        <v>5</v>
      </c>
      <c r="H14408" s="19" t="str">
        <f>IF(Movies[[#This Row],[rating]]=0,"No Rating","Rated")</f>
        <v>Rated</v>
      </c>
      <c r="I14408" s="16" t="s">
        <v>49</v>
      </c>
      <c r="J14408" s="29" t="s">
        <v>3927</v>
      </c>
      <c r="K14408" s="19">
        <v>35.884</v>
      </c>
      <c r="L14408" s="26">
        <v>1</v>
      </c>
    </row>
    <row r="14409" spans="1:12" x14ac:dyDescent="0.3">
      <c r="A14409" s="14">
        <v>1091181</v>
      </c>
      <c r="B14409" s="16" t="s">
        <v>18025</v>
      </c>
      <c r="C14409" s="16" t="s">
        <v>108</v>
      </c>
      <c r="D14409" s="4">
        <v>45587</v>
      </c>
      <c r="E14409" s="23">
        <v>2024</v>
      </c>
      <c r="F14409" s="19">
        <v>5.6</v>
      </c>
      <c r="G14409" s="19">
        <f>IF(Movies[[#This Row],[rating]]=0,"",Movies[[#This Row],[rating]])</f>
        <v>5.6</v>
      </c>
      <c r="H14409" s="19" t="str">
        <f>IF(Movies[[#This Row],[rating]]=0,"No Rating","Rated")</f>
        <v>Rated</v>
      </c>
      <c r="I14409" s="16" t="s">
        <v>18026</v>
      </c>
      <c r="J14409" s="29" t="s">
        <v>110</v>
      </c>
      <c r="K14409" s="19">
        <v>35.767000000000003</v>
      </c>
      <c r="L14409" s="26">
        <v>404</v>
      </c>
    </row>
    <row r="14410" spans="1:12" x14ac:dyDescent="0.3">
      <c r="A14410" s="14">
        <v>1042657</v>
      </c>
      <c r="B14410" s="16" t="s">
        <v>18027</v>
      </c>
      <c r="C14410" s="16" t="s">
        <v>10</v>
      </c>
      <c r="D14410" s="4">
        <v>45457</v>
      </c>
      <c r="E14410" s="23">
        <v>2024</v>
      </c>
      <c r="F14410" s="19">
        <v>5.4</v>
      </c>
      <c r="G14410" s="19">
        <f>IF(Movies[[#This Row],[rating]]=0,"",Movies[[#This Row],[rating]])</f>
        <v>5.4</v>
      </c>
      <c r="H14410" s="19" t="str">
        <f>IF(Movies[[#This Row],[rating]]=0,"No Rating","Rated")</f>
        <v>Rated</v>
      </c>
      <c r="I14410" s="16" t="s">
        <v>1444</v>
      </c>
      <c r="J14410" s="29" t="s">
        <v>12</v>
      </c>
      <c r="K14410" s="19">
        <v>35.212000000000003</v>
      </c>
      <c r="L14410" s="26">
        <v>43</v>
      </c>
    </row>
    <row r="14411" spans="1:12" x14ac:dyDescent="0.3">
      <c r="A14411" s="14">
        <v>1144911</v>
      </c>
      <c r="B14411" s="16" t="s">
        <v>18028</v>
      </c>
      <c r="C14411" s="16" t="s">
        <v>7329</v>
      </c>
      <c r="D14411" s="4">
        <v>45519</v>
      </c>
      <c r="E14411" s="23">
        <v>2024</v>
      </c>
      <c r="F14411" s="19">
        <v>5.8</v>
      </c>
      <c r="G14411" s="19">
        <f>IF(Movies[[#This Row],[rating]]=0,"",Movies[[#This Row],[rating]])</f>
        <v>5.8</v>
      </c>
      <c r="H14411" s="19" t="str">
        <f>IF(Movies[[#This Row],[rating]]=0,"No Rating","Rated")</f>
        <v>Rated</v>
      </c>
      <c r="I14411" s="16" t="s">
        <v>312</v>
      </c>
      <c r="J14411" s="29" t="s">
        <v>12</v>
      </c>
      <c r="K14411" s="19">
        <v>35.186999999999998</v>
      </c>
      <c r="L14411" s="26">
        <v>61</v>
      </c>
    </row>
    <row r="14412" spans="1:12" x14ac:dyDescent="0.3">
      <c r="A14412" s="14">
        <v>1291594</v>
      </c>
      <c r="B14412" s="16" t="s">
        <v>18029</v>
      </c>
      <c r="C14412" s="16" t="s">
        <v>10</v>
      </c>
      <c r="D14412" s="4">
        <v>45555</v>
      </c>
      <c r="E14412" s="23">
        <v>2024</v>
      </c>
      <c r="F14412" s="19">
        <v>5.8</v>
      </c>
      <c r="G14412" s="19">
        <f>IF(Movies[[#This Row],[rating]]=0,"",Movies[[#This Row],[rating]])</f>
        <v>5.8</v>
      </c>
      <c r="H14412" s="19" t="str">
        <f>IF(Movies[[#This Row],[rating]]=0,"No Rating","Rated")</f>
        <v>Rated</v>
      </c>
      <c r="I14412" s="16" t="s">
        <v>132</v>
      </c>
      <c r="J14412" s="29" t="s">
        <v>12</v>
      </c>
      <c r="K14412" s="19">
        <v>35.134</v>
      </c>
      <c r="L14412" s="26">
        <v>35</v>
      </c>
    </row>
    <row r="14413" spans="1:12" x14ac:dyDescent="0.3">
      <c r="A14413" s="14">
        <v>1175038</v>
      </c>
      <c r="B14413" s="16" t="s">
        <v>18030</v>
      </c>
      <c r="C14413" s="16" t="s">
        <v>10</v>
      </c>
      <c r="D14413" s="4">
        <v>45336</v>
      </c>
      <c r="E14413" s="23">
        <v>2024</v>
      </c>
      <c r="F14413" s="19">
        <v>6.032</v>
      </c>
      <c r="G14413" s="19">
        <f>IF(Movies[[#This Row],[rating]]=0,"",Movies[[#This Row],[rating]])</f>
        <v>6.032</v>
      </c>
      <c r="H14413" s="19" t="str">
        <f>IF(Movies[[#This Row],[rating]]=0,"No Rating","Rated")</f>
        <v>Rated</v>
      </c>
      <c r="I14413" s="16" t="s">
        <v>132</v>
      </c>
      <c r="J14413" s="29" t="s">
        <v>12</v>
      </c>
      <c r="K14413" s="19">
        <v>35.058</v>
      </c>
      <c r="L14413" s="26">
        <v>110</v>
      </c>
    </row>
    <row r="14414" spans="1:12" x14ac:dyDescent="0.3">
      <c r="A14414" s="14">
        <v>1158915</v>
      </c>
      <c r="B14414" s="16" t="s">
        <v>18031</v>
      </c>
      <c r="C14414" s="16" t="s">
        <v>10</v>
      </c>
      <c r="D14414" s="4">
        <v>45499</v>
      </c>
      <c r="E14414" s="23">
        <v>2024</v>
      </c>
      <c r="F14414" s="19">
        <v>7.2</v>
      </c>
      <c r="G14414" s="19">
        <f>IF(Movies[[#This Row],[rating]]=0,"",Movies[[#This Row],[rating]])</f>
        <v>7.2</v>
      </c>
      <c r="H14414" s="19" t="str">
        <f>IF(Movies[[#This Row],[rating]]=0,"No Rating","Rated")</f>
        <v>Rated</v>
      </c>
      <c r="I14414" s="16" t="s">
        <v>180</v>
      </c>
      <c r="J14414" s="29" t="s">
        <v>12</v>
      </c>
      <c r="K14414" s="19">
        <v>34.877000000000002</v>
      </c>
      <c r="L14414" s="26">
        <v>116</v>
      </c>
    </row>
    <row r="14415" spans="1:12" x14ac:dyDescent="0.3">
      <c r="A14415" s="14">
        <v>1221451</v>
      </c>
      <c r="B14415" s="16" t="s">
        <v>18032</v>
      </c>
      <c r="C14415" s="16" t="s">
        <v>3926</v>
      </c>
      <c r="D14415" s="4">
        <v>45324</v>
      </c>
      <c r="E14415" s="23">
        <v>2024</v>
      </c>
      <c r="F14415" s="19">
        <v>1</v>
      </c>
      <c r="G14415" s="19">
        <f>IF(Movies[[#This Row],[rating]]=0,"",Movies[[#This Row],[rating]])</f>
        <v>1</v>
      </c>
      <c r="H14415" s="19" t="str">
        <f>IF(Movies[[#This Row],[rating]]=0,"No Rating","Rated")</f>
        <v>Rated</v>
      </c>
      <c r="I14415" s="16" t="s">
        <v>239</v>
      </c>
      <c r="J14415" s="29" t="s">
        <v>3927</v>
      </c>
      <c r="K14415" s="19">
        <v>34.848999999999997</v>
      </c>
      <c r="L14415" s="26">
        <v>1</v>
      </c>
    </row>
    <row r="14416" spans="1:12" x14ac:dyDescent="0.3">
      <c r="A14416" s="14">
        <v>1257400</v>
      </c>
      <c r="B14416" s="16" t="s">
        <v>18033</v>
      </c>
      <c r="C14416" s="16" t="s">
        <v>18034</v>
      </c>
      <c r="D14416" s="4">
        <v>45448</v>
      </c>
      <c r="E14416" s="23">
        <v>2024</v>
      </c>
      <c r="F14416" s="19">
        <v>6.3</v>
      </c>
      <c r="G14416" s="19">
        <f>IF(Movies[[#This Row],[rating]]=0,"",Movies[[#This Row],[rating]])</f>
        <v>6.3</v>
      </c>
      <c r="H14416" s="19" t="str">
        <f>IF(Movies[[#This Row],[rating]]=0,"No Rating","Rated")</f>
        <v>Rated</v>
      </c>
      <c r="I14416" s="16" t="s">
        <v>1164</v>
      </c>
      <c r="J14416" s="29" t="s">
        <v>8643</v>
      </c>
      <c r="K14416" s="19">
        <v>34.805</v>
      </c>
      <c r="L14416" s="26">
        <v>19</v>
      </c>
    </row>
    <row r="14417" spans="1:12" x14ac:dyDescent="0.3">
      <c r="A14417" s="14">
        <v>1230393</v>
      </c>
      <c r="B14417" s="16" t="s">
        <v>18035</v>
      </c>
      <c r="C14417" s="16" t="s">
        <v>144</v>
      </c>
      <c r="D14417" s="4">
        <v>45312</v>
      </c>
      <c r="E14417" s="23">
        <v>2024</v>
      </c>
      <c r="F14417" s="19">
        <v>7.1</v>
      </c>
      <c r="G14417" s="19">
        <f>IF(Movies[[#This Row],[rating]]=0,"",Movies[[#This Row],[rating]])</f>
        <v>7.1</v>
      </c>
      <c r="H14417" s="19" t="str">
        <f>IF(Movies[[#This Row],[rating]]=0,"No Rating","Rated")</f>
        <v>Rated</v>
      </c>
      <c r="I14417" s="16" t="s">
        <v>11872</v>
      </c>
      <c r="J14417" s="29" t="s">
        <v>146</v>
      </c>
      <c r="K14417" s="19">
        <v>34.798999999999999</v>
      </c>
      <c r="L14417" s="26">
        <v>118</v>
      </c>
    </row>
    <row r="14418" spans="1:12" x14ac:dyDescent="0.3">
      <c r="A14418" s="14">
        <v>987686</v>
      </c>
      <c r="B14418" s="16" t="s">
        <v>18036</v>
      </c>
      <c r="C14418" s="16" t="s">
        <v>10</v>
      </c>
      <c r="D14418" s="4">
        <v>45470</v>
      </c>
      <c r="E14418" s="23">
        <v>2024</v>
      </c>
      <c r="F14418" s="19">
        <v>5.8</v>
      </c>
      <c r="G14418" s="19">
        <f>IF(Movies[[#This Row],[rating]]=0,"",Movies[[#This Row],[rating]])</f>
        <v>5.8</v>
      </c>
      <c r="H14418" s="19" t="str">
        <f>IF(Movies[[#This Row],[rating]]=0,"No Rating","Rated")</f>
        <v>Rated</v>
      </c>
      <c r="I14418" s="16" t="s">
        <v>161</v>
      </c>
      <c r="J14418" s="29" t="s">
        <v>12</v>
      </c>
      <c r="K14418" s="19">
        <v>34.713000000000001</v>
      </c>
      <c r="L14418" s="26">
        <v>608</v>
      </c>
    </row>
    <row r="14419" spans="1:12" x14ac:dyDescent="0.3">
      <c r="A14419" s="14">
        <v>835113</v>
      </c>
      <c r="B14419" s="16" t="s">
        <v>18037</v>
      </c>
      <c r="C14419" s="16" t="s">
        <v>10</v>
      </c>
      <c r="D14419" s="4">
        <v>45568</v>
      </c>
      <c r="E14419" s="23">
        <v>2024</v>
      </c>
      <c r="F14419" s="19">
        <v>6.4</v>
      </c>
      <c r="G14419" s="19">
        <f>IF(Movies[[#This Row],[rating]]=0,"",Movies[[#This Row],[rating]])</f>
        <v>6.4</v>
      </c>
      <c r="H14419" s="19" t="str">
        <f>IF(Movies[[#This Row],[rating]]=0,"No Rating","Rated")</f>
        <v>Rated</v>
      </c>
      <c r="I14419" s="16" t="s">
        <v>56</v>
      </c>
      <c r="J14419" s="29" t="s">
        <v>12</v>
      </c>
      <c r="K14419" s="19">
        <v>34.697000000000003</v>
      </c>
      <c r="L14419" s="26">
        <v>690</v>
      </c>
    </row>
    <row r="14420" spans="1:12" x14ac:dyDescent="0.3">
      <c r="A14420" s="14">
        <v>1097870</v>
      </c>
      <c r="B14420" s="16" t="s">
        <v>2593</v>
      </c>
      <c r="C14420" s="16" t="s">
        <v>10</v>
      </c>
      <c r="D14420" s="4">
        <v>45620</v>
      </c>
      <c r="E14420" s="23">
        <v>2024</v>
      </c>
      <c r="F14420" s="19">
        <v>6.3</v>
      </c>
      <c r="G14420" s="19">
        <f>IF(Movies[[#This Row],[rating]]=0,"",Movies[[#This Row],[rating]])</f>
        <v>6.3</v>
      </c>
      <c r="H14420" s="19" t="str">
        <f>IF(Movies[[#This Row],[rating]]=0,"No Rating","Rated")</f>
        <v>Rated</v>
      </c>
      <c r="I14420" s="16" t="s">
        <v>5807</v>
      </c>
      <c r="J14420" s="29" t="s">
        <v>12</v>
      </c>
      <c r="K14420" s="19">
        <v>34.456000000000003</v>
      </c>
      <c r="L14420" s="26">
        <v>365</v>
      </c>
    </row>
    <row r="14421" spans="1:12" x14ac:dyDescent="0.3">
      <c r="A14421" s="14">
        <v>1186350</v>
      </c>
      <c r="B14421" s="16" t="s">
        <v>18038</v>
      </c>
      <c r="C14421" s="16" t="s">
        <v>595</v>
      </c>
      <c r="D14421" s="4">
        <v>45646</v>
      </c>
      <c r="E14421" s="23">
        <v>2024</v>
      </c>
      <c r="F14421" s="19">
        <v>6.6</v>
      </c>
      <c r="G14421" s="19">
        <f>IF(Movies[[#This Row],[rating]]=0,"",Movies[[#This Row],[rating]])</f>
        <v>6.6</v>
      </c>
      <c r="H14421" s="19" t="str">
        <f>IF(Movies[[#This Row],[rating]]=0,"No Rating","Rated")</f>
        <v>Rated</v>
      </c>
      <c r="I14421" s="16" t="s">
        <v>78</v>
      </c>
      <c r="J14421" s="29" t="s">
        <v>2844</v>
      </c>
      <c r="K14421" s="19">
        <v>34.380000000000003</v>
      </c>
      <c r="L14421" s="26">
        <v>21</v>
      </c>
    </row>
    <row r="14422" spans="1:12" x14ac:dyDescent="0.3">
      <c r="A14422" s="14">
        <v>1302004</v>
      </c>
      <c r="B14422" s="16" t="s">
        <v>18039</v>
      </c>
      <c r="C14422" s="16" t="s">
        <v>3926</v>
      </c>
      <c r="D14422" s="4">
        <v>45499</v>
      </c>
      <c r="E14422" s="23">
        <v>2024</v>
      </c>
      <c r="F14422" s="19">
        <v>6</v>
      </c>
      <c r="G14422" s="19">
        <f>IF(Movies[[#This Row],[rating]]=0,"",Movies[[#This Row],[rating]])</f>
        <v>6</v>
      </c>
      <c r="H14422" s="19" t="str">
        <f>IF(Movies[[#This Row],[rating]]=0,"No Rating","Rated")</f>
        <v>Rated</v>
      </c>
      <c r="I14422" s="16" t="s">
        <v>49</v>
      </c>
      <c r="J14422" s="29" t="s">
        <v>3927</v>
      </c>
      <c r="K14422" s="19">
        <v>34.192999999999998</v>
      </c>
      <c r="L14422" s="26">
        <v>1</v>
      </c>
    </row>
    <row r="14423" spans="1:12" x14ac:dyDescent="0.3">
      <c r="A14423" s="14">
        <v>870360</v>
      </c>
      <c r="B14423" s="16" t="s">
        <v>18040</v>
      </c>
      <c r="C14423" s="16" t="s">
        <v>10</v>
      </c>
      <c r="D14423" s="4">
        <v>45505</v>
      </c>
      <c r="E14423" s="23">
        <v>2024</v>
      </c>
      <c r="F14423" s="19">
        <v>7.7</v>
      </c>
      <c r="G14423" s="19">
        <f>IF(Movies[[#This Row],[rating]]=0,"",Movies[[#This Row],[rating]])</f>
        <v>7.7</v>
      </c>
      <c r="H14423" s="19" t="str">
        <f>IF(Movies[[#This Row],[rating]]=0,"No Rating","Rated")</f>
        <v>Rated</v>
      </c>
      <c r="I14423" s="16" t="s">
        <v>16123</v>
      </c>
      <c r="J14423" s="29" t="s">
        <v>12</v>
      </c>
      <c r="K14423" s="19">
        <v>33.948999999999998</v>
      </c>
      <c r="L14423" s="26">
        <v>28</v>
      </c>
    </row>
    <row r="14424" spans="1:12" x14ac:dyDescent="0.3">
      <c r="A14424" s="14">
        <v>1020896</v>
      </c>
      <c r="B14424" s="16" t="s">
        <v>18041</v>
      </c>
      <c r="C14424" s="16" t="s">
        <v>18042</v>
      </c>
      <c r="D14424" s="4">
        <v>45331</v>
      </c>
      <c r="E14424" s="23">
        <v>2024</v>
      </c>
      <c r="F14424" s="19">
        <v>5.9850000000000003</v>
      </c>
      <c r="G14424" s="19">
        <f>IF(Movies[[#This Row],[rating]]=0,"",Movies[[#This Row],[rating]])</f>
        <v>5.9850000000000003</v>
      </c>
      <c r="H14424" s="19" t="str">
        <f>IF(Movies[[#This Row],[rating]]=0,"No Rating","Rated")</f>
        <v>Rated</v>
      </c>
      <c r="I14424" s="16" t="s">
        <v>11836</v>
      </c>
      <c r="J14424" s="29" t="s">
        <v>265</v>
      </c>
      <c r="K14424" s="19">
        <v>33.905000000000001</v>
      </c>
      <c r="L14424" s="26">
        <v>135</v>
      </c>
    </row>
    <row r="14425" spans="1:12" x14ac:dyDescent="0.3">
      <c r="A14425" s="14">
        <v>1118028</v>
      </c>
      <c r="B14425" s="16" t="s">
        <v>18043</v>
      </c>
      <c r="C14425" s="16" t="s">
        <v>521</v>
      </c>
      <c r="D14425" s="4">
        <v>45562</v>
      </c>
      <c r="E14425" s="23">
        <v>2024</v>
      </c>
      <c r="F14425" s="19">
        <v>7.1</v>
      </c>
      <c r="G14425" s="19">
        <f>IF(Movies[[#This Row],[rating]]=0,"",Movies[[#This Row],[rating]])</f>
        <v>7.1</v>
      </c>
      <c r="H14425" s="19" t="str">
        <f>IF(Movies[[#This Row],[rating]]=0,"No Rating","Rated")</f>
        <v>Rated</v>
      </c>
      <c r="I14425" s="16" t="s">
        <v>2080</v>
      </c>
      <c r="J14425" s="29" t="s">
        <v>34</v>
      </c>
      <c r="K14425" s="19">
        <v>33.811999999999998</v>
      </c>
      <c r="L14425" s="26">
        <v>123</v>
      </c>
    </row>
    <row r="14426" spans="1:12" x14ac:dyDescent="0.3">
      <c r="A14426" s="14">
        <v>1371206</v>
      </c>
      <c r="B14426" s="16" t="s">
        <v>18044</v>
      </c>
      <c r="C14426" s="16" t="s">
        <v>10</v>
      </c>
      <c r="D14426" s="4">
        <v>45595</v>
      </c>
      <c r="E14426" s="23">
        <v>2024</v>
      </c>
      <c r="F14426" s="19">
        <v>7.2</v>
      </c>
      <c r="G14426" s="19">
        <f>IF(Movies[[#This Row],[rating]]=0,"",Movies[[#This Row],[rating]])</f>
        <v>7.2</v>
      </c>
      <c r="H14426" s="19" t="str">
        <f>IF(Movies[[#This Row],[rating]]=0,"No Rating","Rated")</f>
        <v>Rated</v>
      </c>
      <c r="I14426" s="16" t="s">
        <v>1159</v>
      </c>
      <c r="J14426" s="29" t="s">
        <v>12</v>
      </c>
      <c r="K14426" s="19">
        <v>33.747999999999998</v>
      </c>
      <c r="L14426" s="26">
        <v>6</v>
      </c>
    </row>
    <row r="14427" spans="1:12" x14ac:dyDescent="0.3">
      <c r="A14427" s="14">
        <v>1087421</v>
      </c>
      <c r="B14427" s="16" t="s">
        <v>18045</v>
      </c>
      <c r="C14427" s="16" t="s">
        <v>51</v>
      </c>
      <c r="D14427" s="4">
        <v>45527</v>
      </c>
      <c r="E14427" s="23">
        <v>2024</v>
      </c>
      <c r="F14427" s="19">
        <v>5.9</v>
      </c>
      <c r="G14427" s="19">
        <f>IF(Movies[[#This Row],[rating]]=0,"",Movies[[#This Row],[rating]])</f>
        <v>5.9</v>
      </c>
      <c r="H14427" s="19" t="str">
        <f>IF(Movies[[#This Row],[rating]]=0,"No Rating","Rated")</f>
        <v>Rated</v>
      </c>
      <c r="I14427" s="16" t="s">
        <v>30</v>
      </c>
      <c r="J14427" s="29" t="s">
        <v>34</v>
      </c>
      <c r="K14427" s="19">
        <v>33.728999999999999</v>
      </c>
      <c r="L14427" s="26">
        <v>32</v>
      </c>
    </row>
    <row r="14428" spans="1:12" x14ac:dyDescent="0.3">
      <c r="A14428" s="14">
        <v>718014</v>
      </c>
      <c r="B14428" s="16" t="s">
        <v>3881</v>
      </c>
      <c r="C14428" s="16" t="s">
        <v>10</v>
      </c>
      <c r="D14428" s="4">
        <v>45547</v>
      </c>
      <c r="E14428" s="23">
        <v>2024</v>
      </c>
      <c r="F14428" s="19">
        <v>5.9</v>
      </c>
      <c r="G14428" s="19">
        <f>IF(Movies[[#This Row],[rating]]=0,"",Movies[[#This Row],[rating]])</f>
        <v>5.9</v>
      </c>
      <c r="H14428" s="19" t="str">
        <f>IF(Movies[[#This Row],[rating]]=0,"No Rating","Rated")</f>
        <v>Rated</v>
      </c>
      <c r="I14428" s="16" t="s">
        <v>1329</v>
      </c>
      <c r="J14428" s="29" t="s">
        <v>12</v>
      </c>
      <c r="K14428" s="19">
        <v>33.679000000000002</v>
      </c>
      <c r="L14428" s="26">
        <v>202</v>
      </c>
    </row>
    <row r="14429" spans="1:12" x14ac:dyDescent="0.3">
      <c r="A14429" s="14">
        <v>1002088</v>
      </c>
      <c r="B14429" s="16" t="s">
        <v>18046</v>
      </c>
      <c r="C14429" s="16" t="s">
        <v>94</v>
      </c>
      <c r="D14429" s="4">
        <v>45512</v>
      </c>
      <c r="E14429" s="23">
        <v>2024</v>
      </c>
      <c r="F14429" s="19">
        <v>7</v>
      </c>
      <c r="G14429" s="19">
        <f>IF(Movies[[#This Row],[rating]]=0,"",Movies[[#This Row],[rating]])</f>
        <v>7</v>
      </c>
      <c r="H14429" s="19" t="str">
        <f>IF(Movies[[#This Row],[rating]]=0,"No Rating","Rated")</f>
        <v>Rated</v>
      </c>
      <c r="I14429" s="16" t="s">
        <v>170</v>
      </c>
      <c r="J14429" s="29" t="s">
        <v>96</v>
      </c>
      <c r="K14429" s="19">
        <v>33.624000000000002</v>
      </c>
      <c r="L14429" s="26">
        <v>129</v>
      </c>
    </row>
    <row r="14430" spans="1:12" x14ac:dyDescent="0.3">
      <c r="A14430" s="14">
        <v>1304594</v>
      </c>
      <c r="B14430" s="16" t="s">
        <v>18047</v>
      </c>
      <c r="C14430" s="16" t="s">
        <v>74</v>
      </c>
      <c r="D14430" s="4">
        <v>45651</v>
      </c>
      <c r="E14430" s="23">
        <v>2024</v>
      </c>
      <c r="F14430" s="19">
        <v>5.3</v>
      </c>
      <c r="G14430" s="19">
        <f>IF(Movies[[#This Row],[rating]]=0,"",Movies[[#This Row],[rating]])</f>
        <v>5.3</v>
      </c>
      <c r="H14430" s="19" t="str">
        <f>IF(Movies[[#This Row],[rating]]=0,"No Rating","Rated")</f>
        <v>Rated</v>
      </c>
      <c r="I14430" s="16" t="s">
        <v>30</v>
      </c>
      <c r="J14430" s="29" t="s">
        <v>34</v>
      </c>
      <c r="K14430" s="19">
        <v>33.530999999999999</v>
      </c>
      <c r="L14430" s="26">
        <v>5</v>
      </c>
    </row>
    <row r="14431" spans="1:12" x14ac:dyDescent="0.3">
      <c r="A14431" s="14">
        <v>896151</v>
      </c>
      <c r="B14431" s="16" t="s">
        <v>1750</v>
      </c>
      <c r="C14431" s="16" t="s">
        <v>14</v>
      </c>
      <c r="D14431" s="4">
        <v>45597</v>
      </c>
      <c r="E14431" s="23">
        <v>2024</v>
      </c>
      <c r="F14431" s="19">
        <v>5.8</v>
      </c>
      <c r="G14431" s="19">
        <f>IF(Movies[[#This Row],[rating]]=0,"",Movies[[#This Row],[rating]])</f>
        <v>5.8</v>
      </c>
      <c r="H14431" s="19" t="str">
        <f>IF(Movies[[#This Row],[rating]]=0,"No Rating","Rated")</f>
        <v>Rated</v>
      </c>
      <c r="I14431" s="16" t="s">
        <v>6532</v>
      </c>
      <c r="J14431" s="29" t="s">
        <v>12</v>
      </c>
      <c r="K14431" s="19">
        <v>33.500999999999998</v>
      </c>
      <c r="L14431" s="26">
        <v>163</v>
      </c>
    </row>
    <row r="14432" spans="1:12" x14ac:dyDescent="0.3">
      <c r="A14432" s="14">
        <v>1104390</v>
      </c>
      <c r="B14432" s="16" t="s">
        <v>18048</v>
      </c>
      <c r="C14432" s="16" t="s">
        <v>51</v>
      </c>
      <c r="D14432" s="4">
        <v>45604</v>
      </c>
      <c r="E14432" s="23">
        <v>2024</v>
      </c>
      <c r="F14432" s="19">
        <v>5.6669999999999998</v>
      </c>
      <c r="G14432" s="19">
        <f>IF(Movies[[#This Row],[rating]]=0,"",Movies[[#This Row],[rating]])</f>
        <v>5.6669999999999998</v>
      </c>
      <c r="H14432" s="19" t="str">
        <f>IF(Movies[[#This Row],[rating]]=0,"No Rating","Rated")</f>
        <v>Rated</v>
      </c>
      <c r="I14432" s="16" t="s">
        <v>468</v>
      </c>
      <c r="J14432" s="29" t="s">
        <v>34</v>
      </c>
      <c r="K14432" s="19">
        <v>33.448999999999998</v>
      </c>
      <c r="L14432" s="26">
        <v>15</v>
      </c>
    </row>
    <row r="14433" spans="1:12" x14ac:dyDescent="0.3">
      <c r="A14433" s="14">
        <v>1235913</v>
      </c>
      <c r="B14433" s="16" t="s">
        <v>18049</v>
      </c>
      <c r="C14433" s="16" t="s">
        <v>521</v>
      </c>
      <c r="D14433" s="4">
        <v>45596</v>
      </c>
      <c r="E14433" s="23">
        <v>2024</v>
      </c>
      <c r="F14433" s="19">
        <v>4.9000000000000004</v>
      </c>
      <c r="G14433" s="19">
        <f>IF(Movies[[#This Row],[rating]]=0,"",Movies[[#This Row],[rating]])</f>
        <v>4.9000000000000004</v>
      </c>
      <c r="H14433" s="19" t="str">
        <f>IF(Movies[[#This Row],[rating]]=0,"No Rating","Rated")</f>
        <v>Rated</v>
      </c>
      <c r="I14433" s="16" t="s">
        <v>273</v>
      </c>
      <c r="J14433" s="29" t="s">
        <v>34</v>
      </c>
      <c r="K14433" s="19">
        <v>33.384</v>
      </c>
      <c r="L14433" s="26">
        <v>15</v>
      </c>
    </row>
    <row r="14434" spans="1:12" x14ac:dyDescent="0.3">
      <c r="A14434" s="14">
        <v>1091298</v>
      </c>
      <c r="B14434" s="16" t="s">
        <v>18050</v>
      </c>
      <c r="C14434" s="16" t="s">
        <v>10</v>
      </c>
      <c r="D14434" s="4">
        <v>45540</v>
      </c>
      <c r="E14434" s="23">
        <v>2024</v>
      </c>
      <c r="F14434" s="19">
        <v>5.6</v>
      </c>
      <c r="G14434" s="19">
        <f>IF(Movies[[#This Row],[rating]]=0,"",Movies[[#This Row],[rating]])</f>
        <v>5.6</v>
      </c>
      <c r="H14434" s="19" t="str">
        <f>IF(Movies[[#This Row],[rating]]=0,"No Rating","Rated")</f>
        <v>Rated</v>
      </c>
      <c r="I14434" s="16" t="s">
        <v>2294</v>
      </c>
      <c r="J14434" s="29" t="s">
        <v>12</v>
      </c>
      <c r="K14434" s="19">
        <v>33.222000000000001</v>
      </c>
      <c r="L14434" s="26">
        <v>28</v>
      </c>
    </row>
    <row r="14435" spans="1:12" x14ac:dyDescent="0.3">
      <c r="A14435" s="14">
        <v>1243381</v>
      </c>
      <c r="B14435" s="16" t="s">
        <v>12367</v>
      </c>
      <c r="C14435" s="16" t="s">
        <v>2001</v>
      </c>
      <c r="D14435" s="4">
        <v>45638</v>
      </c>
      <c r="E14435" s="23">
        <v>2024</v>
      </c>
      <c r="F14435" s="19">
        <v>6.2</v>
      </c>
      <c r="G14435" s="19">
        <f>IF(Movies[[#This Row],[rating]]=0,"",Movies[[#This Row],[rating]])</f>
        <v>6.2</v>
      </c>
      <c r="H14435" s="19" t="str">
        <f>IF(Movies[[#This Row],[rating]]=0,"No Rating","Rated")</f>
        <v>Rated</v>
      </c>
      <c r="I14435" s="16" t="s">
        <v>7749</v>
      </c>
      <c r="J14435" s="29" t="s">
        <v>12</v>
      </c>
      <c r="K14435" s="19">
        <v>33.182000000000002</v>
      </c>
      <c r="L14435" s="26">
        <v>144</v>
      </c>
    </row>
    <row r="14436" spans="1:12" x14ac:dyDescent="0.3">
      <c r="A14436" s="14">
        <v>1191611</v>
      </c>
      <c r="B14436" s="16" t="s">
        <v>18051</v>
      </c>
      <c r="C14436" s="16" t="s">
        <v>1036</v>
      </c>
      <c r="D14436" s="4">
        <v>45631</v>
      </c>
      <c r="E14436" s="23">
        <v>2024</v>
      </c>
      <c r="F14436" s="19">
        <v>6.8</v>
      </c>
      <c r="G14436" s="19">
        <f>IF(Movies[[#This Row],[rating]]=0,"",Movies[[#This Row],[rating]])</f>
        <v>6.8</v>
      </c>
      <c r="H14436" s="19" t="str">
        <f>IF(Movies[[#This Row],[rating]]=0,"No Rating","Rated")</f>
        <v>Rated</v>
      </c>
      <c r="I14436" s="16" t="s">
        <v>273</v>
      </c>
      <c r="J14436" s="29" t="s">
        <v>34</v>
      </c>
      <c r="K14436" s="19">
        <v>33.143999999999998</v>
      </c>
      <c r="L14436" s="26">
        <v>48</v>
      </c>
    </row>
    <row r="14437" spans="1:12" x14ac:dyDescent="0.3">
      <c r="A14437" s="14">
        <v>758679</v>
      </c>
      <c r="B14437" s="16" t="s">
        <v>12294</v>
      </c>
      <c r="C14437" s="16" t="s">
        <v>7055</v>
      </c>
      <c r="D14437" s="4">
        <v>45302</v>
      </c>
      <c r="E14437" s="23">
        <v>2024</v>
      </c>
      <c r="F14437" s="19">
        <v>6.9</v>
      </c>
      <c r="G14437" s="19">
        <f>IF(Movies[[#This Row],[rating]]=0,"",Movies[[#This Row],[rating]])</f>
        <v>6.9</v>
      </c>
      <c r="H14437" s="19" t="str">
        <f>IF(Movies[[#This Row],[rating]]=0,"No Rating","Rated")</f>
        <v>Rated</v>
      </c>
      <c r="I14437" s="16" t="s">
        <v>312</v>
      </c>
      <c r="J14437" s="29" t="s">
        <v>12</v>
      </c>
      <c r="K14437" s="19">
        <v>33.075000000000003</v>
      </c>
      <c r="L14437" s="26">
        <v>464</v>
      </c>
    </row>
    <row r="14438" spans="1:12" x14ac:dyDescent="0.3">
      <c r="A14438" s="14">
        <v>1172267</v>
      </c>
      <c r="B14438" s="16" t="s">
        <v>18052</v>
      </c>
      <c r="C14438" s="16" t="s">
        <v>51</v>
      </c>
      <c r="D14438" s="4">
        <v>45560</v>
      </c>
      <c r="E14438" s="23">
        <v>2024</v>
      </c>
      <c r="F14438" s="19">
        <v>4.8</v>
      </c>
      <c r="G14438" s="19">
        <f>IF(Movies[[#This Row],[rating]]=0,"",Movies[[#This Row],[rating]])</f>
        <v>4.8</v>
      </c>
      <c r="H14438" s="19" t="str">
        <f>IF(Movies[[#This Row],[rating]]=0,"No Rating","Rated")</f>
        <v>Rated</v>
      </c>
      <c r="I14438" s="16" t="s">
        <v>49</v>
      </c>
      <c r="J14438" s="29" t="s">
        <v>34</v>
      </c>
      <c r="K14438" s="19">
        <v>33.045000000000002</v>
      </c>
      <c r="L14438" s="26">
        <v>4</v>
      </c>
    </row>
    <row r="14439" spans="1:12" x14ac:dyDescent="0.3">
      <c r="A14439" s="14">
        <v>1148027</v>
      </c>
      <c r="B14439" s="16" t="s">
        <v>18053</v>
      </c>
      <c r="C14439" s="16" t="s">
        <v>10</v>
      </c>
      <c r="D14439" s="4">
        <v>45415</v>
      </c>
      <c r="E14439" s="23">
        <v>2024</v>
      </c>
      <c r="F14439" s="19">
        <v>6.1</v>
      </c>
      <c r="G14439" s="19">
        <f>IF(Movies[[#This Row],[rating]]=0,"",Movies[[#This Row],[rating]])</f>
        <v>6.1</v>
      </c>
      <c r="H14439" s="19" t="str">
        <f>IF(Movies[[#This Row],[rating]]=0,"No Rating","Rated")</f>
        <v>Rated</v>
      </c>
      <c r="I14439" s="16" t="s">
        <v>18054</v>
      </c>
      <c r="J14439" s="29" t="s">
        <v>12</v>
      </c>
      <c r="K14439" s="19">
        <v>33.037999999999997</v>
      </c>
      <c r="L14439" s="26">
        <v>95</v>
      </c>
    </row>
    <row r="14440" spans="1:12" x14ac:dyDescent="0.3">
      <c r="A14440" s="14">
        <v>1387198</v>
      </c>
      <c r="B14440" s="16" t="s">
        <v>18055</v>
      </c>
      <c r="C14440" s="16" t="s">
        <v>880</v>
      </c>
      <c r="D14440" s="4">
        <v>45632</v>
      </c>
      <c r="E14440" s="23">
        <v>2024</v>
      </c>
      <c r="F14440" s="19">
        <v>7.3</v>
      </c>
      <c r="G14440" s="19">
        <f>IF(Movies[[#This Row],[rating]]=0,"",Movies[[#This Row],[rating]])</f>
        <v>7.3</v>
      </c>
      <c r="H14440" s="19" t="str">
        <f>IF(Movies[[#This Row],[rating]]=0,"No Rating","Rated")</f>
        <v>Rated</v>
      </c>
      <c r="I14440" s="16" t="s">
        <v>1460</v>
      </c>
      <c r="J14440" s="29" t="s">
        <v>881</v>
      </c>
      <c r="K14440" s="19">
        <v>32.930999999999997</v>
      </c>
      <c r="L14440" s="26">
        <v>44</v>
      </c>
    </row>
    <row r="14441" spans="1:12" x14ac:dyDescent="0.3">
      <c r="A14441" s="14">
        <v>1372665</v>
      </c>
      <c r="B14441" s="16" t="s">
        <v>18056</v>
      </c>
      <c r="C14441" s="16" t="s">
        <v>18057</v>
      </c>
      <c r="D14441" s="4">
        <v>45609</v>
      </c>
      <c r="E14441" s="23">
        <v>2024</v>
      </c>
      <c r="F14441" s="19">
        <v>7.6</v>
      </c>
      <c r="G14441" s="19">
        <f>IF(Movies[[#This Row],[rating]]=0,"",Movies[[#This Row],[rating]])</f>
        <v>7.6</v>
      </c>
      <c r="H14441" s="19" t="str">
        <f>IF(Movies[[#This Row],[rating]]=0,"No Rating","Rated")</f>
        <v>Rated</v>
      </c>
      <c r="I14441" s="16" t="s">
        <v>329</v>
      </c>
      <c r="J14441" s="29" t="s">
        <v>34</v>
      </c>
      <c r="K14441" s="19">
        <v>32.840000000000003</v>
      </c>
      <c r="L14441" s="26">
        <v>57</v>
      </c>
    </row>
    <row r="14442" spans="1:12" x14ac:dyDescent="0.3">
      <c r="A14442" s="14">
        <v>598387</v>
      </c>
      <c r="B14442" s="16" t="s">
        <v>18058</v>
      </c>
      <c r="C14442" s="16" t="s">
        <v>10</v>
      </c>
      <c r="D14442" s="4">
        <v>45338</v>
      </c>
      <c r="E14442" s="23">
        <v>2024</v>
      </c>
      <c r="F14442" s="19">
        <v>7.3</v>
      </c>
      <c r="G14442" s="19">
        <f>IF(Movies[[#This Row],[rating]]=0,"",Movies[[#This Row],[rating]])</f>
        <v>7.3</v>
      </c>
      <c r="H14442" s="19" t="str">
        <f>IF(Movies[[#This Row],[rating]]=0,"No Rating","Rated")</f>
        <v>Rated</v>
      </c>
      <c r="I14442" s="16" t="s">
        <v>232</v>
      </c>
      <c r="J14442" s="29" t="s">
        <v>12</v>
      </c>
      <c r="K14442" s="19">
        <v>32.463000000000001</v>
      </c>
      <c r="L14442" s="26">
        <v>124</v>
      </c>
    </row>
    <row r="14443" spans="1:12" x14ac:dyDescent="0.3">
      <c r="A14443" s="14">
        <v>1029330</v>
      </c>
      <c r="B14443" s="16" t="s">
        <v>18059</v>
      </c>
      <c r="C14443" s="16" t="s">
        <v>10</v>
      </c>
      <c r="D14443" s="4">
        <v>45384</v>
      </c>
      <c r="E14443" s="23">
        <v>2024</v>
      </c>
      <c r="F14443" s="19">
        <v>7.3</v>
      </c>
      <c r="G14443" s="19">
        <f>IF(Movies[[#This Row],[rating]]=0,"",Movies[[#This Row],[rating]])</f>
        <v>7.3</v>
      </c>
      <c r="H14443" s="19" t="str">
        <f>IF(Movies[[#This Row],[rating]]=0,"No Rating","Rated")</f>
        <v>Rated</v>
      </c>
      <c r="I14443" s="16" t="s">
        <v>52</v>
      </c>
      <c r="J14443" s="29" t="s">
        <v>12</v>
      </c>
      <c r="K14443" s="19">
        <v>32.375999999999998</v>
      </c>
      <c r="L14443" s="26">
        <v>78</v>
      </c>
    </row>
    <row r="14444" spans="1:12" x14ac:dyDescent="0.3">
      <c r="A14444" s="14">
        <v>927547</v>
      </c>
      <c r="B14444" s="16" t="s">
        <v>18060</v>
      </c>
      <c r="C14444" s="16" t="s">
        <v>18061</v>
      </c>
      <c r="D14444" s="4">
        <v>45556</v>
      </c>
      <c r="E14444" s="23">
        <v>2024</v>
      </c>
      <c r="F14444" s="19">
        <v>6.9</v>
      </c>
      <c r="G14444" s="19">
        <f>IF(Movies[[#This Row],[rating]]=0,"",Movies[[#This Row],[rating]])</f>
        <v>6.9</v>
      </c>
      <c r="H14444" s="19" t="str">
        <f>IF(Movies[[#This Row],[rating]]=0,"No Rating","Rated")</f>
        <v>Rated</v>
      </c>
      <c r="I14444" s="16" t="s">
        <v>49</v>
      </c>
      <c r="J14444" s="29" t="s">
        <v>2844</v>
      </c>
      <c r="K14444" s="19">
        <v>32.33</v>
      </c>
      <c r="L14444" s="26">
        <v>117</v>
      </c>
    </row>
    <row r="14445" spans="1:12" x14ac:dyDescent="0.3">
      <c r="A14445" s="14">
        <v>1290034</v>
      </c>
      <c r="B14445" s="16" t="s">
        <v>18062</v>
      </c>
      <c r="C14445" s="16" t="s">
        <v>416</v>
      </c>
      <c r="D14445" s="4">
        <v>45612</v>
      </c>
      <c r="E14445" s="23">
        <v>2024</v>
      </c>
      <c r="F14445" s="19">
        <v>7.5</v>
      </c>
      <c r="G14445" s="19">
        <f>IF(Movies[[#This Row],[rating]]=0,"",Movies[[#This Row],[rating]])</f>
        <v>7.5</v>
      </c>
      <c r="H14445" s="19" t="str">
        <f>IF(Movies[[#This Row],[rating]]=0,"No Rating","Rated")</f>
        <v>Rated</v>
      </c>
      <c r="I14445" s="16" t="s">
        <v>329</v>
      </c>
      <c r="J14445" s="29" t="s">
        <v>12</v>
      </c>
      <c r="K14445" s="19">
        <v>32.258000000000003</v>
      </c>
      <c r="L14445" s="26">
        <v>13</v>
      </c>
    </row>
    <row r="14446" spans="1:12" x14ac:dyDescent="0.3">
      <c r="A14446" s="14">
        <v>1251687</v>
      </c>
      <c r="B14446" s="16" t="s">
        <v>18063</v>
      </c>
      <c r="C14446" s="16" t="s">
        <v>10</v>
      </c>
      <c r="D14446" s="4">
        <v>45394</v>
      </c>
      <c r="E14446" s="23">
        <v>2024</v>
      </c>
      <c r="F14446" s="19">
        <v>5.7</v>
      </c>
      <c r="G14446" s="19">
        <f>IF(Movies[[#This Row],[rating]]=0,"",Movies[[#This Row],[rating]])</f>
        <v>5.7</v>
      </c>
      <c r="H14446" s="19" t="str">
        <f>IF(Movies[[#This Row],[rating]]=0,"No Rating","Rated")</f>
        <v>Rated</v>
      </c>
      <c r="I14446" s="16" t="s">
        <v>30</v>
      </c>
      <c r="J14446" s="29" t="s">
        <v>12</v>
      </c>
      <c r="K14446" s="19">
        <v>32.167999999999999</v>
      </c>
      <c r="L14446" s="26">
        <v>25</v>
      </c>
    </row>
    <row r="14447" spans="1:12" x14ac:dyDescent="0.3">
      <c r="A14447" s="14">
        <v>636706</v>
      </c>
      <c r="B14447" s="16" t="s">
        <v>18064</v>
      </c>
      <c r="C14447" s="16" t="s">
        <v>10</v>
      </c>
      <c r="D14447" s="4">
        <v>45345</v>
      </c>
      <c r="E14447" s="23">
        <v>2024</v>
      </c>
      <c r="F14447" s="19">
        <v>6.7</v>
      </c>
      <c r="G14447" s="19">
        <f>IF(Movies[[#This Row],[rating]]=0,"",Movies[[#This Row],[rating]])</f>
        <v>6.7</v>
      </c>
      <c r="H14447" s="19" t="str">
        <f>IF(Movies[[#This Row],[rating]]=0,"No Rating","Rated")</f>
        <v>Rated</v>
      </c>
      <c r="I14447" s="16" t="s">
        <v>6509</v>
      </c>
      <c r="J14447" s="29" t="s">
        <v>12</v>
      </c>
      <c r="K14447" s="19">
        <v>32.115000000000002</v>
      </c>
      <c r="L14447" s="26">
        <v>858</v>
      </c>
    </row>
    <row r="14448" spans="1:12" x14ac:dyDescent="0.3">
      <c r="A14448" s="14">
        <v>1093231</v>
      </c>
      <c r="B14448" s="16" t="s">
        <v>18065</v>
      </c>
      <c r="C14448" s="16" t="s">
        <v>4487</v>
      </c>
      <c r="D14448" s="4">
        <v>45420</v>
      </c>
      <c r="E14448" s="23">
        <v>2024</v>
      </c>
      <c r="F14448" s="19">
        <v>5.9050000000000002</v>
      </c>
      <c r="G14448" s="19">
        <f>IF(Movies[[#This Row],[rating]]=0,"",Movies[[#This Row],[rating]])</f>
        <v>5.9050000000000002</v>
      </c>
      <c r="H14448" s="19" t="str">
        <f>IF(Movies[[#This Row],[rating]]=0,"No Rating","Rated")</f>
        <v>Rated</v>
      </c>
      <c r="I14448" s="16" t="s">
        <v>161</v>
      </c>
      <c r="J14448" s="29" t="s">
        <v>12</v>
      </c>
      <c r="K14448" s="19">
        <v>32.098999999999997</v>
      </c>
      <c r="L14448" s="26">
        <v>304</v>
      </c>
    </row>
    <row r="14449" spans="1:12" x14ac:dyDescent="0.3">
      <c r="A14449" s="14">
        <v>662402</v>
      </c>
      <c r="B14449" s="16" t="s">
        <v>18066</v>
      </c>
      <c r="C14449" s="16" t="s">
        <v>18067</v>
      </c>
      <c r="D14449" s="4">
        <v>45350</v>
      </c>
      <c r="E14449" s="23">
        <v>2024</v>
      </c>
      <c r="F14449" s="19">
        <v>5.9</v>
      </c>
      <c r="G14449" s="19">
        <f>IF(Movies[[#This Row],[rating]]=0,"",Movies[[#This Row],[rating]])</f>
        <v>5.9</v>
      </c>
      <c r="H14449" s="19" t="str">
        <f>IF(Movies[[#This Row],[rating]]=0,"No Rating","Rated")</f>
        <v>Rated</v>
      </c>
      <c r="I14449" s="16" t="s">
        <v>52</v>
      </c>
      <c r="J14449" s="29" t="s">
        <v>342</v>
      </c>
      <c r="K14449" s="19">
        <v>32.026000000000003</v>
      </c>
      <c r="L14449" s="26">
        <v>36</v>
      </c>
    </row>
    <row r="14450" spans="1:12" x14ac:dyDescent="0.3">
      <c r="A14450" s="14">
        <v>901060</v>
      </c>
      <c r="B14450" s="16" t="s">
        <v>18068</v>
      </c>
      <c r="C14450" s="16" t="s">
        <v>10</v>
      </c>
      <c r="D14450" s="4">
        <v>45576</v>
      </c>
      <c r="E14450" s="23">
        <v>2024</v>
      </c>
      <c r="F14450" s="19">
        <v>4.9000000000000004</v>
      </c>
      <c r="G14450" s="19">
        <f>IF(Movies[[#This Row],[rating]]=0,"",Movies[[#This Row],[rating]])</f>
        <v>4.9000000000000004</v>
      </c>
      <c r="H14450" s="19" t="str">
        <f>IF(Movies[[#This Row],[rating]]=0,"No Rating","Rated")</f>
        <v>Rated</v>
      </c>
      <c r="I14450" s="16" t="s">
        <v>18069</v>
      </c>
      <c r="J14450" s="29" t="s">
        <v>12</v>
      </c>
      <c r="K14450" s="19">
        <v>31.975000000000001</v>
      </c>
      <c r="L14450" s="26">
        <v>12</v>
      </c>
    </row>
    <row r="14451" spans="1:12" x14ac:dyDescent="0.3">
      <c r="A14451" s="14">
        <v>802219</v>
      </c>
      <c r="B14451" s="16" t="s">
        <v>18070</v>
      </c>
      <c r="C14451" s="16" t="s">
        <v>10</v>
      </c>
      <c r="D14451" s="4">
        <v>45336</v>
      </c>
      <c r="E14451" s="23">
        <v>2024</v>
      </c>
      <c r="F14451" s="19">
        <v>6.7</v>
      </c>
      <c r="G14451" s="19">
        <f>IF(Movies[[#This Row],[rating]]=0,"",Movies[[#This Row],[rating]])</f>
        <v>6.7</v>
      </c>
      <c r="H14451" s="19" t="str">
        <f>IF(Movies[[#This Row],[rating]]=0,"No Rating","Rated")</f>
        <v>Rated</v>
      </c>
      <c r="I14451" s="16" t="s">
        <v>15883</v>
      </c>
      <c r="J14451" s="29" t="s">
        <v>12</v>
      </c>
      <c r="K14451" s="19">
        <v>31.927</v>
      </c>
      <c r="L14451" s="26">
        <v>812</v>
      </c>
    </row>
    <row r="14452" spans="1:12" x14ac:dyDescent="0.3">
      <c r="A14452" s="14">
        <v>1096342</v>
      </c>
      <c r="B14452" s="16" t="s">
        <v>18071</v>
      </c>
      <c r="C14452" s="16" t="s">
        <v>10</v>
      </c>
      <c r="D14452" s="4">
        <v>45315</v>
      </c>
      <c r="E14452" s="23">
        <v>2024</v>
      </c>
      <c r="F14452" s="19">
        <v>5.5</v>
      </c>
      <c r="G14452" s="19">
        <f>IF(Movies[[#This Row],[rating]]=0,"",Movies[[#This Row],[rating]])</f>
        <v>5.5</v>
      </c>
      <c r="H14452" s="19" t="str">
        <f>IF(Movies[[#This Row],[rating]]=0,"No Rating","Rated")</f>
        <v>Rated</v>
      </c>
      <c r="I14452" s="16" t="s">
        <v>1205</v>
      </c>
      <c r="J14452" s="29" t="s">
        <v>12</v>
      </c>
      <c r="K14452" s="19">
        <v>31.902000000000001</v>
      </c>
      <c r="L14452" s="26">
        <v>255</v>
      </c>
    </row>
    <row r="14453" spans="1:12" x14ac:dyDescent="0.3">
      <c r="A14453" s="14">
        <v>914206</v>
      </c>
      <c r="B14453" s="16" t="s">
        <v>13655</v>
      </c>
      <c r="C14453" s="16" t="s">
        <v>114</v>
      </c>
      <c r="D14453" s="4">
        <v>45329</v>
      </c>
      <c r="E14453" s="23">
        <v>2024</v>
      </c>
      <c r="F14453" s="19">
        <v>6.3</v>
      </c>
      <c r="G14453" s="19">
        <f>IF(Movies[[#This Row],[rating]]=0,"",Movies[[#This Row],[rating]])</f>
        <v>6.3</v>
      </c>
      <c r="H14453" s="19" t="str">
        <f>IF(Movies[[#This Row],[rating]]=0,"No Rating","Rated")</f>
        <v>Rated</v>
      </c>
      <c r="I14453" s="16" t="s">
        <v>2189</v>
      </c>
      <c r="J14453" s="29" t="s">
        <v>110</v>
      </c>
      <c r="K14453" s="19">
        <v>31.9</v>
      </c>
      <c r="L14453" s="26">
        <v>176</v>
      </c>
    </row>
    <row r="14454" spans="1:12" x14ac:dyDescent="0.3">
      <c r="A14454" s="14">
        <v>1056444</v>
      </c>
      <c r="B14454" s="16" t="s">
        <v>18072</v>
      </c>
      <c r="C14454" s="16" t="s">
        <v>144</v>
      </c>
      <c r="D14454" s="4">
        <v>45534</v>
      </c>
      <c r="E14454" s="23">
        <v>2024</v>
      </c>
      <c r="F14454" s="19">
        <v>6.7</v>
      </c>
      <c r="G14454" s="19">
        <f>IF(Movies[[#This Row],[rating]]=0,"",Movies[[#This Row],[rating]])</f>
        <v>6.7</v>
      </c>
      <c r="H14454" s="19" t="str">
        <f>IF(Movies[[#This Row],[rating]]=0,"No Rating","Rated")</f>
        <v>Rated</v>
      </c>
      <c r="I14454" s="16" t="s">
        <v>6682</v>
      </c>
      <c r="J14454" s="29" t="s">
        <v>146</v>
      </c>
      <c r="K14454" s="19">
        <v>31.803999999999998</v>
      </c>
      <c r="L14454" s="26">
        <v>26</v>
      </c>
    </row>
    <row r="14455" spans="1:12" x14ac:dyDescent="0.3">
      <c r="A14455" s="14">
        <v>1236419</v>
      </c>
      <c r="B14455" s="16" t="s">
        <v>18073</v>
      </c>
      <c r="C14455" s="16" t="s">
        <v>6552</v>
      </c>
      <c r="D14455" s="4">
        <v>45575</v>
      </c>
      <c r="E14455" s="23">
        <v>2024</v>
      </c>
      <c r="F14455" s="19">
        <v>7.5</v>
      </c>
      <c r="G14455" s="19">
        <f>IF(Movies[[#This Row],[rating]]=0,"",Movies[[#This Row],[rating]])</f>
        <v>7.5</v>
      </c>
      <c r="H14455" s="19" t="str">
        <f>IF(Movies[[#This Row],[rating]]=0,"No Rating","Rated")</f>
        <v>Rated</v>
      </c>
      <c r="I14455" s="16" t="s">
        <v>18074</v>
      </c>
      <c r="J14455" s="29" t="s">
        <v>12</v>
      </c>
      <c r="K14455" s="19">
        <v>31.798999999999999</v>
      </c>
      <c r="L14455" s="26">
        <v>87</v>
      </c>
    </row>
    <row r="14456" spans="1:12" x14ac:dyDescent="0.3">
      <c r="A14456" s="14">
        <v>1118224</v>
      </c>
      <c r="B14456" s="16" t="s">
        <v>18075</v>
      </c>
      <c r="C14456" s="16" t="s">
        <v>595</v>
      </c>
      <c r="D14456" s="4">
        <v>45457</v>
      </c>
      <c r="E14456" s="23">
        <v>2024</v>
      </c>
      <c r="F14456" s="19">
        <v>7.9</v>
      </c>
      <c r="G14456" s="19">
        <f>IF(Movies[[#This Row],[rating]]=0,"",Movies[[#This Row],[rating]])</f>
        <v>7.9</v>
      </c>
      <c r="H14456" s="19" t="str">
        <f>IF(Movies[[#This Row],[rating]]=0,"No Rating","Rated")</f>
        <v>Rated</v>
      </c>
      <c r="I14456" s="16" t="s">
        <v>193</v>
      </c>
      <c r="J14456" s="29" t="s">
        <v>597</v>
      </c>
      <c r="K14456" s="19">
        <v>31.634</v>
      </c>
      <c r="L14456" s="26">
        <v>128</v>
      </c>
    </row>
    <row r="14457" spans="1:12" x14ac:dyDescent="0.3">
      <c r="A14457" s="14">
        <v>1032372</v>
      </c>
      <c r="B14457" s="16" t="s">
        <v>18076</v>
      </c>
      <c r="C14457" s="16" t="s">
        <v>1776</v>
      </c>
      <c r="D14457" s="4">
        <v>45345</v>
      </c>
      <c r="E14457" s="23">
        <v>2024</v>
      </c>
      <c r="F14457" s="19">
        <v>6.4</v>
      </c>
      <c r="G14457" s="19">
        <f>IF(Movies[[#This Row],[rating]]=0,"",Movies[[#This Row],[rating]])</f>
        <v>6.4</v>
      </c>
      <c r="H14457" s="19" t="str">
        <f>IF(Movies[[#This Row],[rating]]=0,"No Rating","Rated")</f>
        <v>Rated</v>
      </c>
      <c r="I14457" s="16" t="s">
        <v>148</v>
      </c>
      <c r="J14457" s="29" t="s">
        <v>12</v>
      </c>
      <c r="K14457" s="19">
        <v>31.562999999999999</v>
      </c>
      <c r="L14457" s="26">
        <v>109</v>
      </c>
    </row>
    <row r="14458" spans="1:12" x14ac:dyDescent="0.3">
      <c r="A14458" s="14">
        <v>1214499</v>
      </c>
      <c r="B14458" s="16" t="s">
        <v>18077</v>
      </c>
      <c r="C14458" s="16" t="s">
        <v>4519</v>
      </c>
      <c r="D14458" s="4">
        <v>45589</v>
      </c>
      <c r="E14458" s="23">
        <v>2024</v>
      </c>
      <c r="F14458" s="19">
        <v>7.569</v>
      </c>
      <c r="G14458" s="19">
        <f>IF(Movies[[#This Row],[rating]]=0,"",Movies[[#This Row],[rating]])</f>
        <v>7.569</v>
      </c>
      <c r="H14458" s="19" t="str">
        <f>IF(Movies[[#This Row],[rating]]=0,"No Rating","Rated")</f>
        <v>Rated</v>
      </c>
      <c r="I14458" s="16" t="s">
        <v>329</v>
      </c>
      <c r="J14458" s="29" t="s">
        <v>12</v>
      </c>
      <c r="K14458" s="19">
        <v>31.446999999999999</v>
      </c>
      <c r="L14458" s="26">
        <v>36</v>
      </c>
    </row>
    <row r="14459" spans="1:12" x14ac:dyDescent="0.3">
      <c r="A14459" s="14">
        <v>1245708</v>
      </c>
      <c r="B14459" s="16" t="s">
        <v>18078</v>
      </c>
      <c r="C14459" s="16" t="s">
        <v>10</v>
      </c>
      <c r="D14459" s="4">
        <v>45520</v>
      </c>
      <c r="E14459" s="23">
        <v>2024</v>
      </c>
      <c r="F14459" s="19">
        <v>6.008</v>
      </c>
      <c r="G14459" s="19">
        <f>IF(Movies[[#This Row],[rating]]=0,"",Movies[[#This Row],[rating]])</f>
        <v>6.008</v>
      </c>
      <c r="H14459" s="19" t="str">
        <f>IF(Movies[[#This Row],[rating]]=0,"No Rating","Rated")</f>
        <v>Rated</v>
      </c>
      <c r="I14459" s="16" t="s">
        <v>496</v>
      </c>
      <c r="J14459" s="29" t="s">
        <v>12</v>
      </c>
      <c r="K14459" s="19">
        <v>31.276</v>
      </c>
      <c r="L14459" s="26">
        <v>59</v>
      </c>
    </row>
    <row r="14460" spans="1:12" x14ac:dyDescent="0.3">
      <c r="A14460" s="14">
        <v>1139095</v>
      </c>
      <c r="B14460" s="16" t="s">
        <v>18079</v>
      </c>
      <c r="C14460" s="16" t="s">
        <v>10</v>
      </c>
      <c r="D14460" s="4">
        <v>45569</v>
      </c>
      <c r="E14460" s="23">
        <v>2024</v>
      </c>
      <c r="F14460" s="19">
        <v>6.2210000000000001</v>
      </c>
      <c r="G14460" s="19">
        <f>IF(Movies[[#This Row],[rating]]=0,"",Movies[[#This Row],[rating]])</f>
        <v>6.2210000000000001</v>
      </c>
      <c r="H14460" s="19" t="str">
        <f>IF(Movies[[#This Row],[rating]]=0,"No Rating","Rated")</f>
        <v>Rated</v>
      </c>
      <c r="I14460" s="16" t="s">
        <v>468</v>
      </c>
      <c r="J14460" s="29" t="s">
        <v>12</v>
      </c>
      <c r="K14460" s="19">
        <v>31.268000000000001</v>
      </c>
      <c r="L14460" s="26">
        <v>34</v>
      </c>
    </row>
    <row r="14461" spans="1:12" x14ac:dyDescent="0.3">
      <c r="A14461" s="14">
        <v>1045770</v>
      </c>
      <c r="B14461" s="16" t="s">
        <v>18080</v>
      </c>
      <c r="C14461" s="16" t="s">
        <v>108</v>
      </c>
      <c r="D14461" s="4">
        <v>45329</v>
      </c>
      <c r="E14461" s="23">
        <v>2024</v>
      </c>
      <c r="F14461" s="19">
        <v>6.1559999999999997</v>
      </c>
      <c r="G14461" s="19">
        <f>IF(Movies[[#This Row],[rating]]=0,"",Movies[[#This Row],[rating]])</f>
        <v>6.1559999999999997</v>
      </c>
      <c r="H14461" s="19" t="str">
        <f>IF(Movies[[#This Row],[rating]]=0,"No Rating","Rated")</f>
        <v>Rated</v>
      </c>
      <c r="I14461" s="16" t="s">
        <v>216</v>
      </c>
      <c r="J14461" s="29" t="s">
        <v>110</v>
      </c>
      <c r="K14461" s="19">
        <v>31.222000000000001</v>
      </c>
      <c r="L14461" s="26">
        <v>263</v>
      </c>
    </row>
    <row r="14462" spans="1:12" x14ac:dyDescent="0.3">
      <c r="A14462" s="14">
        <v>1293263</v>
      </c>
      <c r="B14462" s="16" t="s">
        <v>18081</v>
      </c>
      <c r="C14462" s="16" t="s">
        <v>10</v>
      </c>
      <c r="D14462" s="4">
        <v>45562</v>
      </c>
      <c r="E14462" s="23">
        <v>2024</v>
      </c>
      <c r="F14462" s="19">
        <v>5.9</v>
      </c>
      <c r="G14462" s="19">
        <f>IF(Movies[[#This Row],[rating]]=0,"",Movies[[#This Row],[rating]])</f>
        <v>5.9</v>
      </c>
      <c r="H14462" s="19" t="str">
        <f>IF(Movies[[#This Row],[rating]]=0,"No Rating","Rated")</f>
        <v>Rated</v>
      </c>
      <c r="I14462" s="16" t="s">
        <v>183</v>
      </c>
      <c r="J14462" s="29" t="s">
        <v>12</v>
      </c>
      <c r="K14462" s="19">
        <v>31.036999999999999</v>
      </c>
      <c r="L14462" s="26">
        <v>30</v>
      </c>
    </row>
    <row r="14463" spans="1:12" x14ac:dyDescent="0.3">
      <c r="A14463" s="14">
        <v>1079244</v>
      </c>
      <c r="B14463" s="16" t="s">
        <v>18082</v>
      </c>
      <c r="C14463" s="16" t="s">
        <v>9923</v>
      </c>
      <c r="D14463" s="4">
        <v>45616</v>
      </c>
      <c r="E14463" s="23">
        <v>2024</v>
      </c>
      <c r="F14463" s="19">
        <v>6.9</v>
      </c>
      <c r="G14463" s="19">
        <f>IF(Movies[[#This Row],[rating]]=0,"",Movies[[#This Row],[rating]])</f>
        <v>6.9</v>
      </c>
      <c r="H14463" s="19" t="str">
        <f>IF(Movies[[#This Row],[rating]]=0,"No Rating","Rated")</f>
        <v>Rated</v>
      </c>
      <c r="I14463" s="16" t="s">
        <v>6127</v>
      </c>
      <c r="J14463" s="29" t="s">
        <v>12</v>
      </c>
      <c r="K14463" s="19">
        <v>30.876000000000001</v>
      </c>
      <c r="L14463" s="26">
        <v>29</v>
      </c>
    </row>
    <row r="14464" spans="1:12" x14ac:dyDescent="0.3">
      <c r="A14464" s="14">
        <v>618588</v>
      </c>
      <c r="B14464" s="16" t="s">
        <v>18083</v>
      </c>
      <c r="C14464" s="16" t="s">
        <v>172</v>
      </c>
      <c r="D14464" s="4">
        <v>45366</v>
      </c>
      <c r="E14464" s="23">
        <v>2024</v>
      </c>
      <c r="F14464" s="19">
        <v>7.6</v>
      </c>
      <c r="G14464" s="19">
        <f>IF(Movies[[#This Row],[rating]]=0,"",Movies[[#This Row],[rating]])</f>
        <v>7.6</v>
      </c>
      <c r="H14464" s="19" t="str">
        <f>IF(Movies[[#This Row],[rating]]=0,"No Rating","Rated")</f>
        <v>Rated</v>
      </c>
      <c r="I14464" s="16" t="s">
        <v>1241</v>
      </c>
      <c r="J14464" s="29" t="s">
        <v>12</v>
      </c>
      <c r="K14464" s="19">
        <v>30.844000000000001</v>
      </c>
      <c r="L14464" s="26">
        <v>749</v>
      </c>
    </row>
    <row r="14465" spans="1:12" x14ac:dyDescent="0.3">
      <c r="A14465" s="14">
        <v>666035</v>
      </c>
      <c r="B14465" s="16" t="s">
        <v>18084</v>
      </c>
      <c r="C14465" s="16" t="s">
        <v>10</v>
      </c>
      <c r="D14465" s="4">
        <v>45383</v>
      </c>
      <c r="E14465" s="23">
        <v>2024</v>
      </c>
      <c r="F14465" s="19">
        <v>6.7</v>
      </c>
      <c r="G14465" s="19">
        <f>IF(Movies[[#This Row],[rating]]=0,"",Movies[[#This Row],[rating]])</f>
        <v>6.7</v>
      </c>
      <c r="H14465" s="19" t="str">
        <f>IF(Movies[[#This Row],[rating]]=0,"No Rating","Rated")</f>
        <v>Rated</v>
      </c>
      <c r="I14465" s="16" t="s">
        <v>777</v>
      </c>
      <c r="J14465" s="29" t="s">
        <v>12</v>
      </c>
      <c r="K14465" s="19">
        <v>30.466000000000001</v>
      </c>
      <c r="L14465" s="26">
        <v>81</v>
      </c>
    </row>
    <row r="14466" spans="1:12" x14ac:dyDescent="0.3">
      <c r="A14466" s="14">
        <v>1322985</v>
      </c>
      <c r="B14466" s="16" t="s">
        <v>18085</v>
      </c>
      <c r="C14466" s="16" t="s">
        <v>411</v>
      </c>
      <c r="D14466" s="4">
        <v>45503</v>
      </c>
      <c r="E14466" s="23">
        <v>2024</v>
      </c>
      <c r="F14466" s="19">
        <v>8</v>
      </c>
      <c r="G14466" s="19">
        <f>IF(Movies[[#This Row],[rating]]=0,"",Movies[[#This Row],[rating]])</f>
        <v>8</v>
      </c>
      <c r="H14466" s="19" t="str">
        <f>IF(Movies[[#This Row],[rating]]=0,"No Rating","Rated")</f>
        <v>Rated</v>
      </c>
      <c r="I14466" s="16" t="s">
        <v>491</v>
      </c>
      <c r="J14466" s="29" t="s">
        <v>342</v>
      </c>
      <c r="K14466" s="19">
        <v>30.344000000000001</v>
      </c>
      <c r="L14466" s="26">
        <v>1</v>
      </c>
    </row>
    <row r="14467" spans="1:12" x14ac:dyDescent="0.3">
      <c r="A14467" s="14">
        <v>1155058</v>
      </c>
      <c r="B14467" s="16" t="s">
        <v>18086</v>
      </c>
      <c r="C14467" s="16" t="s">
        <v>10</v>
      </c>
      <c r="D14467" s="4">
        <v>45516</v>
      </c>
      <c r="E14467" s="23">
        <v>2024</v>
      </c>
      <c r="F14467" s="19">
        <v>7.6</v>
      </c>
      <c r="G14467" s="19">
        <f>IF(Movies[[#This Row],[rating]]=0,"",Movies[[#This Row],[rating]])</f>
        <v>7.6</v>
      </c>
      <c r="H14467" s="19" t="str">
        <f>IF(Movies[[#This Row],[rating]]=0,"No Rating","Rated")</f>
        <v>Rated</v>
      </c>
      <c r="I14467" s="16" t="s">
        <v>1640</v>
      </c>
      <c r="J14467" s="29" t="s">
        <v>12</v>
      </c>
      <c r="K14467" s="19">
        <v>30.315000000000001</v>
      </c>
      <c r="L14467" s="26">
        <v>150</v>
      </c>
    </row>
    <row r="14468" spans="1:12" x14ac:dyDescent="0.3">
      <c r="A14468" s="14">
        <v>1102493</v>
      </c>
      <c r="B14468" s="16" t="s">
        <v>18087</v>
      </c>
      <c r="C14468" s="16" t="s">
        <v>13441</v>
      </c>
      <c r="D14468" s="4">
        <v>45597</v>
      </c>
      <c r="E14468" s="23">
        <v>2024</v>
      </c>
      <c r="F14468" s="19">
        <v>6.8</v>
      </c>
      <c r="G14468" s="19">
        <f>IF(Movies[[#This Row],[rating]]=0,"",Movies[[#This Row],[rating]])</f>
        <v>6.8</v>
      </c>
      <c r="H14468" s="19" t="str">
        <f>IF(Movies[[#This Row],[rating]]=0,"No Rating","Rated")</f>
        <v>Rated</v>
      </c>
      <c r="I14468" s="16" t="s">
        <v>49</v>
      </c>
      <c r="J14468" s="29" t="s">
        <v>12</v>
      </c>
      <c r="K14468" s="19">
        <v>30.204999999999998</v>
      </c>
      <c r="L14468" s="26">
        <v>183</v>
      </c>
    </row>
    <row r="14469" spans="1:12" x14ac:dyDescent="0.3">
      <c r="A14469" s="14">
        <v>1146972</v>
      </c>
      <c r="B14469" s="16" t="s">
        <v>18088</v>
      </c>
      <c r="C14469" s="16" t="s">
        <v>144</v>
      </c>
      <c r="D14469" s="4">
        <v>45317</v>
      </c>
      <c r="E14469" s="23">
        <v>2024</v>
      </c>
      <c r="F14469" s="19">
        <v>6.7</v>
      </c>
      <c r="G14469" s="19">
        <f>IF(Movies[[#This Row],[rating]]=0,"",Movies[[#This Row],[rating]])</f>
        <v>6.7</v>
      </c>
      <c r="H14469" s="19" t="str">
        <f>IF(Movies[[#This Row],[rating]]=0,"No Rating","Rated")</f>
        <v>Rated</v>
      </c>
      <c r="I14469" s="16" t="s">
        <v>3231</v>
      </c>
      <c r="J14469" s="29" t="s">
        <v>146</v>
      </c>
      <c r="K14469" s="19">
        <v>30.027999999999999</v>
      </c>
      <c r="L14469" s="26">
        <v>60</v>
      </c>
    </row>
    <row r="14470" spans="1:12" x14ac:dyDescent="0.3">
      <c r="A14470" s="14">
        <v>974036</v>
      </c>
      <c r="B14470" s="16" t="s">
        <v>18089</v>
      </c>
      <c r="C14470" s="16" t="s">
        <v>10</v>
      </c>
      <c r="D14470" s="4">
        <v>45344</v>
      </c>
      <c r="E14470" s="23">
        <v>2024</v>
      </c>
      <c r="F14470" s="19">
        <v>7.8</v>
      </c>
      <c r="G14470" s="19">
        <f>IF(Movies[[#This Row],[rating]]=0,"",Movies[[#This Row],[rating]])</f>
        <v>7.8</v>
      </c>
      <c r="H14470" s="19" t="str">
        <f>IF(Movies[[#This Row],[rating]]=0,"No Rating","Rated")</f>
        <v>Rated</v>
      </c>
      <c r="I14470" s="16" t="s">
        <v>49</v>
      </c>
      <c r="J14470" s="29" t="s">
        <v>12</v>
      </c>
      <c r="K14470" s="19">
        <v>29.858000000000001</v>
      </c>
      <c r="L14470" s="26">
        <v>254</v>
      </c>
    </row>
    <row r="14471" spans="1:12" x14ac:dyDescent="0.3">
      <c r="A14471" s="14">
        <v>1184495</v>
      </c>
      <c r="B14471" s="16" t="s">
        <v>7097</v>
      </c>
      <c r="C14471" s="16" t="s">
        <v>416</v>
      </c>
      <c r="D14471" s="4">
        <v>45611</v>
      </c>
      <c r="E14471" s="23">
        <v>2024</v>
      </c>
      <c r="F14471" s="19">
        <v>6.9</v>
      </c>
      <c r="G14471" s="19">
        <f>IF(Movies[[#This Row],[rating]]=0,"",Movies[[#This Row],[rating]])</f>
        <v>6.9</v>
      </c>
      <c r="H14471" s="19" t="str">
        <f>IF(Movies[[#This Row],[rating]]=0,"No Rating","Rated")</f>
        <v>Rated</v>
      </c>
      <c r="I14471" s="16" t="s">
        <v>49</v>
      </c>
      <c r="J14471" s="29" t="s">
        <v>12</v>
      </c>
      <c r="K14471" s="19">
        <v>29.707999999999998</v>
      </c>
      <c r="L14471" s="26">
        <v>118</v>
      </c>
    </row>
    <row r="14472" spans="1:12" x14ac:dyDescent="0.3">
      <c r="A14472" s="14">
        <v>1201734</v>
      </c>
      <c r="B14472" s="16" t="s">
        <v>18090</v>
      </c>
      <c r="C14472" s="16" t="s">
        <v>10</v>
      </c>
      <c r="D14472" s="4">
        <v>45524</v>
      </c>
      <c r="E14472" s="23">
        <v>2024</v>
      </c>
      <c r="F14472" s="19">
        <v>6.92</v>
      </c>
      <c r="G14472" s="19">
        <f>IF(Movies[[#This Row],[rating]]=0,"",Movies[[#This Row],[rating]])</f>
        <v>6.92</v>
      </c>
      <c r="H14472" s="19" t="str">
        <f>IF(Movies[[#This Row],[rating]]=0,"No Rating","Rated")</f>
        <v>Rated</v>
      </c>
      <c r="I14472" s="16" t="s">
        <v>1448</v>
      </c>
      <c r="J14472" s="29" t="s">
        <v>12</v>
      </c>
      <c r="K14472" s="19">
        <v>29.542999999999999</v>
      </c>
      <c r="L14472" s="26">
        <v>56</v>
      </c>
    </row>
    <row r="14473" spans="1:12" x14ac:dyDescent="0.3">
      <c r="A14473" s="14">
        <v>1262471</v>
      </c>
      <c r="B14473" s="16" t="s">
        <v>18091</v>
      </c>
      <c r="C14473" s="16" t="s">
        <v>3367</v>
      </c>
      <c r="D14473" s="4">
        <v>45547</v>
      </c>
      <c r="E14473" s="23">
        <v>2024</v>
      </c>
      <c r="F14473" s="19">
        <v>5.6</v>
      </c>
      <c r="G14473" s="19">
        <f>IF(Movies[[#This Row],[rating]]=0,"",Movies[[#This Row],[rating]])</f>
        <v>5.6</v>
      </c>
      <c r="H14473" s="19" t="str">
        <f>IF(Movies[[#This Row],[rating]]=0,"No Rating","Rated")</f>
        <v>Rated</v>
      </c>
      <c r="I14473" s="16" t="s">
        <v>49</v>
      </c>
      <c r="J14473" s="29" t="s">
        <v>3112</v>
      </c>
      <c r="K14473" s="19">
        <v>29.491</v>
      </c>
      <c r="L14473" s="26">
        <v>8</v>
      </c>
    </row>
    <row r="14474" spans="1:12" x14ac:dyDescent="0.3">
      <c r="A14474" s="14">
        <v>1166073</v>
      </c>
      <c r="B14474" s="16" t="s">
        <v>18092</v>
      </c>
      <c r="C14474" s="16" t="s">
        <v>1144</v>
      </c>
      <c r="D14474" s="4">
        <v>45330</v>
      </c>
      <c r="E14474" s="23">
        <v>2024</v>
      </c>
      <c r="F14474" s="19">
        <v>6</v>
      </c>
      <c r="G14474" s="19">
        <f>IF(Movies[[#This Row],[rating]]=0,"",Movies[[#This Row],[rating]])</f>
        <v>6</v>
      </c>
      <c r="H14474" s="19" t="str">
        <f>IF(Movies[[#This Row],[rating]]=0,"No Rating","Rated")</f>
        <v>Rated</v>
      </c>
      <c r="I14474" s="16" t="s">
        <v>170</v>
      </c>
      <c r="J14474" s="29" t="s">
        <v>342</v>
      </c>
      <c r="K14474" s="19">
        <v>29.42</v>
      </c>
      <c r="L14474" s="26">
        <v>74</v>
      </c>
    </row>
    <row r="14475" spans="1:12" x14ac:dyDescent="0.3">
      <c r="A14475" s="14">
        <v>1246596</v>
      </c>
      <c r="B14475" s="16" t="s">
        <v>18093</v>
      </c>
      <c r="C14475" s="16" t="s">
        <v>10</v>
      </c>
      <c r="D14475" s="4">
        <v>45337</v>
      </c>
      <c r="E14475" s="23">
        <v>2024</v>
      </c>
      <c r="F14475" s="19">
        <v>7.3559999999999999</v>
      </c>
      <c r="G14475" s="19">
        <f>IF(Movies[[#This Row],[rating]]=0,"",Movies[[#This Row],[rating]])</f>
        <v>7.3559999999999999</v>
      </c>
      <c r="H14475" s="19" t="str">
        <f>IF(Movies[[#This Row],[rating]]=0,"No Rating","Rated")</f>
        <v>Rated</v>
      </c>
      <c r="I14475" s="16" t="s">
        <v>329</v>
      </c>
      <c r="J14475" s="29" t="s">
        <v>12</v>
      </c>
      <c r="K14475" s="19">
        <v>29.396999999999998</v>
      </c>
      <c r="L14475" s="26">
        <v>101</v>
      </c>
    </row>
    <row r="14476" spans="1:12" x14ac:dyDescent="0.3">
      <c r="A14476" s="14">
        <v>1235922</v>
      </c>
      <c r="B14476" s="16" t="s">
        <v>18094</v>
      </c>
      <c r="C14476" s="16" t="s">
        <v>51</v>
      </c>
      <c r="D14476" s="4">
        <v>45562</v>
      </c>
      <c r="E14476" s="23">
        <v>2024</v>
      </c>
      <c r="F14476" s="19">
        <v>7.1790000000000003</v>
      </c>
      <c r="G14476" s="19">
        <f>IF(Movies[[#This Row],[rating]]=0,"",Movies[[#This Row],[rating]])</f>
        <v>7.1790000000000003</v>
      </c>
      <c r="H14476" s="19" t="str">
        <f>IF(Movies[[#This Row],[rating]]=0,"No Rating","Rated")</f>
        <v>Rated</v>
      </c>
      <c r="I14476" s="16" t="s">
        <v>189</v>
      </c>
      <c r="J14476" s="29" t="s">
        <v>34</v>
      </c>
      <c r="K14476" s="19">
        <v>29.376000000000001</v>
      </c>
      <c r="L14476" s="26">
        <v>42</v>
      </c>
    </row>
    <row r="14477" spans="1:12" x14ac:dyDescent="0.3">
      <c r="A14477" s="14">
        <v>1126475</v>
      </c>
      <c r="B14477" s="16" t="s">
        <v>18095</v>
      </c>
      <c r="C14477" s="16" t="s">
        <v>18096</v>
      </c>
      <c r="D14477" s="4">
        <v>45554</v>
      </c>
      <c r="E14477" s="23">
        <v>2024</v>
      </c>
      <c r="F14477" s="19">
        <v>6.8</v>
      </c>
      <c r="G14477" s="19">
        <f>IF(Movies[[#This Row],[rating]]=0,"",Movies[[#This Row],[rating]])</f>
        <v>6.8</v>
      </c>
      <c r="H14477" s="19" t="str">
        <f>IF(Movies[[#This Row],[rating]]=0,"No Rating","Rated")</f>
        <v>Rated</v>
      </c>
      <c r="I14477" s="16" t="s">
        <v>216</v>
      </c>
      <c r="J14477" s="29" t="s">
        <v>12</v>
      </c>
      <c r="K14477" s="19">
        <v>29.245000000000001</v>
      </c>
      <c r="L14477" s="26">
        <v>4</v>
      </c>
    </row>
    <row r="14478" spans="1:12" x14ac:dyDescent="0.3">
      <c r="A14478" s="14">
        <v>1361292</v>
      </c>
      <c r="B14478" s="16" t="s">
        <v>18097</v>
      </c>
      <c r="C14478" s="16" t="s">
        <v>10</v>
      </c>
      <c r="D14478" s="4">
        <v>45596</v>
      </c>
      <c r="E14478" s="23">
        <v>2024</v>
      </c>
      <c r="F14478" s="19">
        <v>6.1</v>
      </c>
      <c r="G14478" s="19">
        <f>IF(Movies[[#This Row],[rating]]=0,"",Movies[[#This Row],[rating]])</f>
        <v>6.1</v>
      </c>
      <c r="H14478" s="19" t="str">
        <f>IF(Movies[[#This Row],[rating]]=0,"No Rating","Rated")</f>
        <v>Rated</v>
      </c>
      <c r="I14478" s="16" t="s">
        <v>166</v>
      </c>
      <c r="J14478" s="29" t="s">
        <v>12</v>
      </c>
      <c r="K14478" s="19">
        <v>29.234999999999999</v>
      </c>
      <c r="L14478" s="26">
        <v>85</v>
      </c>
    </row>
    <row r="14479" spans="1:12" x14ac:dyDescent="0.3">
      <c r="A14479" s="14">
        <v>1192195</v>
      </c>
      <c r="B14479" s="16" t="s">
        <v>18098</v>
      </c>
      <c r="C14479" s="16" t="s">
        <v>108</v>
      </c>
      <c r="D14479" s="4">
        <v>45406</v>
      </c>
      <c r="E14479" s="23">
        <v>2024</v>
      </c>
      <c r="F14479" s="19">
        <v>6.3</v>
      </c>
      <c r="G14479" s="19">
        <f>IF(Movies[[#This Row],[rating]]=0,"",Movies[[#This Row],[rating]])</f>
        <v>6.3</v>
      </c>
      <c r="H14479" s="19" t="str">
        <f>IF(Movies[[#This Row],[rating]]=0,"No Rating","Rated")</f>
        <v>Rated</v>
      </c>
      <c r="I14479" s="16" t="s">
        <v>30</v>
      </c>
      <c r="J14479" s="29" t="s">
        <v>110</v>
      </c>
      <c r="K14479" s="19">
        <v>29.047999999999998</v>
      </c>
      <c r="L14479" s="26">
        <v>53</v>
      </c>
    </row>
    <row r="14480" spans="1:12" x14ac:dyDescent="0.3">
      <c r="A14480" s="14">
        <v>1297185</v>
      </c>
      <c r="B14480" s="16" t="s">
        <v>18099</v>
      </c>
      <c r="C14480" s="16" t="s">
        <v>1177</v>
      </c>
      <c r="D14480" s="4">
        <v>45554</v>
      </c>
      <c r="E14480" s="23">
        <v>2024</v>
      </c>
      <c r="F14480" s="19">
        <v>7</v>
      </c>
      <c r="G14480" s="19">
        <f>IF(Movies[[#This Row],[rating]]=0,"",Movies[[#This Row],[rating]])</f>
        <v>7</v>
      </c>
      <c r="H14480" s="19" t="str">
        <f>IF(Movies[[#This Row],[rating]]=0,"No Rating","Rated")</f>
        <v>Rated</v>
      </c>
      <c r="I14480" s="16" t="s">
        <v>49</v>
      </c>
      <c r="J14480" s="29" t="s">
        <v>34</v>
      </c>
      <c r="K14480" s="19">
        <v>29</v>
      </c>
      <c r="L14480" s="26">
        <v>41</v>
      </c>
    </row>
    <row r="14481" spans="1:12" x14ac:dyDescent="0.3">
      <c r="A14481" s="14">
        <v>1017633</v>
      </c>
      <c r="B14481" s="16" t="s">
        <v>18100</v>
      </c>
      <c r="C14481" s="16" t="s">
        <v>416</v>
      </c>
      <c r="D14481" s="4">
        <v>45386</v>
      </c>
      <c r="E14481" s="23">
        <v>2024</v>
      </c>
      <c r="F14481" s="19">
        <v>6.4</v>
      </c>
      <c r="G14481" s="19">
        <f>IF(Movies[[#This Row],[rating]]=0,"",Movies[[#This Row],[rating]])</f>
        <v>6.4</v>
      </c>
      <c r="H14481" s="19" t="str">
        <f>IF(Movies[[#This Row],[rating]]=0,"No Rating","Rated")</f>
        <v>Rated</v>
      </c>
      <c r="I14481" s="16" t="s">
        <v>161</v>
      </c>
      <c r="J14481" s="29" t="s">
        <v>12</v>
      </c>
      <c r="K14481" s="19">
        <v>28.931999999999999</v>
      </c>
      <c r="L14481" s="26">
        <v>153</v>
      </c>
    </row>
    <row r="14482" spans="1:12" x14ac:dyDescent="0.3">
      <c r="A14482" s="14">
        <v>1180629</v>
      </c>
      <c r="B14482" s="16" t="s">
        <v>18101</v>
      </c>
      <c r="C14482" s="16" t="s">
        <v>2392</v>
      </c>
      <c r="D14482" s="4">
        <v>45506</v>
      </c>
      <c r="E14482" s="23">
        <v>2024</v>
      </c>
      <c r="F14482" s="19">
        <v>7.07</v>
      </c>
      <c r="G14482" s="19">
        <f>IF(Movies[[#This Row],[rating]]=0,"",Movies[[#This Row],[rating]])</f>
        <v>7.07</v>
      </c>
      <c r="H14482" s="19" t="str">
        <f>IF(Movies[[#This Row],[rating]]=0,"No Rating","Rated")</f>
        <v>Rated</v>
      </c>
      <c r="I14482" s="16" t="s">
        <v>3913</v>
      </c>
      <c r="J14482" s="29" t="s">
        <v>15964</v>
      </c>
      <c r="K14482" s="19">
        <v>28.902999999999999</v>
      </c>
      <c r="L14482" s="26">
        <v>122</v>
      </c>
    </row>
    <row r="14483" spans="1:12" x14ac:dyDescent="0.3">
      <c r="A14483" s="14">
        <v>1124127</v>
      </c>
      <c r="B14483" s="16" t="s">
        <v>18102</v>
      </c>
      <c r="C14483" s="16" t="s">
        <v>10</v>
      </c>
      <c r="D14483" s="4">
        <v>45331</v>
      </c>
      <c r="E14483" s="23">
        <v>2024</v>
      </c>
      <c r="F14483" s="19">
        <v>6.1</v>
      </c>
      <c r="G14483" s="19">
        <f>IF(Movies[[#This Row],[rating]]=0,"",Movies[[#This Row],[rating]])</f>
        <v>6.1</v>
      </c>
      <c r="H14483" s="19" t="str">
        <f>IF(Movies[[#This Row],[rating]]=0,"No Rating","Rated")</f>
        <v>Rated</v>
      </c>
      <c r="I14483" s="16" t="s">
        <v>193</v>
      </c>
      <c r="J14483" s="29" t="s">
        <v>12</v>
      </c>
      <c r="K14483" s="19">
        <v>28.899000000000001</v>
      </c>
      <c r="L14483" s="26">
        <v>136</v>
      </c>
    </row>
    <row r="14484" spans="1:12" x14ac:dyDescent="0.3">
      <c r="A14484" s="14">
        <v>1233083</v>
      </c>
      <c r="B14484" s="16" t="s">
        <v>18103</v>
      </c>
      <c r="C14484" s="16" t="s">
        <v>51</v>
      </c>
      <c r="D14484" s="4">
        <v>45548</v>
      </c>
      <c r="E14484" s="23">
        <v>2024</v>
      </c>
      <c r="F14484" s="19">
        <v>5.8330000000000002</v>
      </c>
      <c r="G14484" s="19">
        <f>IF(Movies[[#This Row],[rating]]=0,"",Movies[[#This Row],[rating]])</f>
        <v>5.8330000000000002</v>
      </c>
      <c r="H14484" s="19" t="str">
        <f>IF(Movies[[#This Row],[rating]]=0,"No Rating","Rated")</f>
        <v>Rated</v>
      </c>
      <c r="I14484" s="16" t="s">
        <v>30</v>
      </c>
      <c r="J14484" s="29" t="s">
        <v>34</v>
      </c>
      <c r="K14484" s="19">
        <v>28.88</v>
      </c>
      <c r="L14484" s="26">
        <v>27</v>
      </c>
    </row>
    <row r="14485" spans="1:12" x14ac:dyDescent="0.3">
      <c r="A14485" s="14">
        <v>1030076</v>
      </c>
      <c r="B14485" s="16" t="s">
        <v>18104</v>
      </c>
      <c r="C14485" s="16" t="s">
        <v>51</v>
      </c>
      <c r="D14485" s="4">
        <v>45490</v>
      </c>
      <c r="E14485" s="23">
        <v>2024</v>
      </c>
      <c r="F14485" s="19">
        <v>7.048</v>
      </c>
      <c r="G14485" s="19">
        <f>IF(Movies[[#This Row],[rating]]=0,"",Movies[[#This Row],[rating]])</f>
        <v>7.048</v>
      </c>
      <c r="H14485" s="19" t="str">
        <f>IF(Movies[[#This Row],[rating]]=0,"No Rating","Rated")</f>
        <v>Rated</v>
      </c>
      <c r="I14485" s="16" t="s">
        <v>438</v>
      </c>
      <c r="J14485" s="29" t="s">
        <v>34</v>
      </c>
      <c r="K14485" s="19">
        <v>28.856999999999999</v>
      </c>
      <c r="L14485" s="26">
        <v>83</v>
      </c>
    </row>
    <row r="14486" spans="1:12" x14ac:dyDescent="0.3">
      <c r="A14486" s="14">
        <v>1008437</v>
      </c>
      <c r="B14486" s="16" t="s">
        <v>18105</v>
      </c>
      <c r="C14486" s="16" t="s">
        <v>2156</v>
      </c>
      <c r="D14486" s="4">
        <v>45329</v>
      </c>
      <c r="E14486" s="23">
        <v>2024</v>
      </c>
      <c r="F14486" s="19">
        <v>6.7240000000000002</v>
      </c>
      <c r="G14486" s="19">
        <f>IF(Movies[[#This Row],[rating]]=0,"",Movies[[#This Row],[rating]])</f>
        <v>6.7240000000000002</v>
      </c>
      <c r="H14486" s="19" t="str">
        <f>IF(Movies[[#This Row],[rating]]=0,"No Rating","Rated")</f>
        <v>Rated</v>
      </c>
      <c r="I14486" s="16" t="s">
        <v>1670</v>
      </c>
      <c r="J14486" s="29" t="s">
        <v>12</v>
      </c>
      <c r="K14486" s="19">
        <v>28.821999999999999</v>
      </c>
      <c r="L14486" s="26">
        <v>38</v>
      </c>
    </row>
    <row r="14487" spans="1:12" x14ac:dyDescent="0.3">
      <c r="A14487" s="14">
        <v>1158874</v>
      </c>
      <c r="B14487" s="16" t="s">
        <v>18106</v>
      </c>
      <c r="C14487" s="16" t="s">
        <v>10</v>
      </c>
      <c r="D14487" s="4">
        <v>45513</v>
      </c>
      <c r="E14487" s="23">
        <v>2024</v>
      </c>
      <c r="F14487" s="19">
        <v>6.8</v>
      </c>
      <c r="G14487" s="19">
        <f>IF(Movies[[#This Row],[rating]]=0,"",Movies[[#This Row],[rating]])</f>
        <v>6.8</v>
      </c>
      <c r="H14487" s="19" t="str">
        <f>IF(Movies[[#This Row],[rating]]=0,"No Rating","Rated")</f>
        <v>Rated</v>
      </c>
      <c r="I14487" s="16" t="s">
        <v>329</v>
      </c>
      <c r="J14487" s="29" t="s">
        <v>12</v>
      </c>
      <c r="K14487" s="19">
        <v>28.763999999999999</v>
      </c>
      <c r="L14487" s="26">
        <v>30</v>
      </c>
    </row>
    <row r="14488" spans="1:12" x14ac:dyDescent="0.3">
      <c r="A14488" s="14">
        <v>849509</v>
      </c>
      <c r="B14488" s="16" t="s">
        <v>18107</v>
      </c>
      <c r="C14488" s="16" t="s">
        <v>10</v>
      </c>
      <c r="D14488" s="4">
        <v>45417</v>
      </c>
      <c r="E14488" s="23">
        <v>2024</v>
      </c>
      <c r="F14488" s="19">
        <v>4.9000000000000004</v>
      </c>
      <c r="G14488" s="19">
        <f>IF(Movies[[#This Row],[rating]]=0,"",Movies[[#This Row],[rating]])</f>
        <v>4.9000000000000004</v>
      </c>
      <c r="H14488" s="19" t="str">
        <f>IF(Movies[[#This Row],[rating]]=0,"No Rating","Rated")</f>
        <v>Rated</v>
      </c>
      <c r="I14488" s="16" t="s">
        <v>193</v>
      </c>
      <c r="J14488" s="29" t="s">
        <v>12</v>
      </c>
      <c r="K14488" s="19">
        <v>28.678000000000001</v>
      </c>
      <c r="L14488" s="26">
        <v>13</v>
      </c>
    </row>
    <row r="14489" spans="1:12" x14ac:dyDescent="0.3">
      <c r="A14489" s="14">
        <v>1013154</v>
      </c>
      <c r="B14489" s="16" t="s">
        <v>18108</v>
      </c>
      <c r="C14489" s="16" t="s">
        <v>840</v>
      </c>
      <c r="D14489" s="4">
        <v>45632</v>
      </c>
      <c r="E14489" s="23">
        <v>2024</v>
      </c>
      <c r="F14489" s="19">
        <v>6.274</v>
      </c>
      <c r="G14489" s="19">
        <f>IF(Movies[[#This Row],[rating]]=0,"",Movies[[#This Row],[rating]])</f>
        <v>6.274</v>
      </c>
      <c r="H14489" s="19" t="str">
        <f>IF(Movies[[#This Row],[rating]]=0,"No Rating","Rated")</f>
        <v>Rated</v>
      </c>
      <c r="I14489" s="16" t="s">
        <v>713</v>
      </c>
      <c r="J14489" s="29" t="s">
        <v>12</v>
      </c>
      <c r="K14489" s="19">
        <v>28.675000000000001</v>
      </c>
      <c r="L14489" s="26">
        <v>42</v>
      </c>
    </row>
    <row r="14490" spans="1:12" x14ac:dyDescent="0.3">
      <c r="A14490" s="14">
        <v>1022690</v>
      </c>
      <c r="B14490" s="16" t="s">
        <v>18109</v>
      </c>
      <c r="C14490" s="16" t="s">
        <v>4306</v>
      </c>
      <c r="D14490" s="4">
        <v>45358</v>
      </c>
      <c r="E14490" s="23">
        <v>2024</v>
      </c>
      <c r="F14490" s="19">
        <v>6.5</v>
      </c>
      <c r="G14490" s="19">
        <f>IF(Movies[[#This Row],[rating]]=0,"",Movies[[#This Row],[rating]])</f>
        <v>6.5</v>
      </c>
      <c r="H14490" s="19" t="str">
        <f>IF(Movies[[#This Row],[rating]]=0,"No Rating","Rated")</f>
        <v>Rated</v>
      </c>
      <c r="I14490" s="16" t="s">
        <v>30</v>
      </c>
      <c r="J14490" s="29" t="s">
        <v>12</v>
      </c>
      <c r="K14490" s="19">
        <v>28.565000000000001</v>
      </c>
      <c r="L14490" s="26">
        <v>630</v>
      </c>
    </row>
    <row r="14491" spans="1:12" x14ac:dyDescent="0.3">
      <c r="A14491" s="14">
        <v>1211957</v>
      </c>
      <c r="B14491" s="16" t="s">
        <v>18110</v>
      </c>
      <c r="C14491" s="16" t="s">
        <v>10</v>
      </c>
      <c r="D14491" s="4">
        <v>45296</v>
      </c>
      <c r="E14491" s="23">
        <v>2024</v>
      </c>
      <c r="F14491" s="19">
        <v>6.2</v>
      </c>
      <c r="G14491" s="19">
        <f>IF(Movies[[#This Row],[rating]]=0,"",Movies[[#This Row],[rating]])</f>
        <v>6.2</v>
      </c>
      <c r="H14491" s="19" t="str">
        <f>IF(Movies[[#This Row],[rating]]=0,"No Rating","Rated")</f>
        <v>Rated</v>
      </c>
      <c r="I14491" s="16" t="s">
        <v>193</v>
      </c>
      <c r="J14491" s="29" t="s">
        <v>12</v>
      </c>
      <c r="K14491" s="19">
        <v>28.414000000000001</v>
      </c>
      <c r="L14491" s="26">
        <v>123</v>
      </c>
    </row>
    <row r="14492" spans="1:12" x14ac:dyDescent="0.3">
      <c r="A14492" s="14">
        <v>1114926</v>
      </c>
      <c r="B14492" s="16" t="s">
        <v>18111</v>
      </c>
      <c r="C14492" s="16" t="s">
        <v>10</v>
      </c>
      <c r="D14492" s="4">
        <v>45496</v>
      </c>
      <c r="E14492" s="23">
        <v>2024</v>
      </c>
      <c r="F14492" s="19">
        <v>5.8</v>
      </c>
      <c r="G14492" s="19">
        <f>IF(Movies[[#This Row],[rating]]=0,"",Movies[[#This Row],[rating]])</f>
        <v>5.8</v>
      </c>
      <c r="H14492" s="19" t="str">
        <f>IF(Movies[[#This Row],[rating]]=0,"No Rating","Rated")</f>
        <v>Rated</v>
      </c>
      <c r="I14492" s="16" t="s">
        <v>180</v>
      </c>
      <c r="J14492" s="29" t="s">
        <v>12</v>
      </c>
      <c r="K14492" s="19">
        <v>28.399000000000001</v>
      </c>
      <c r="L14492" s="26">
        <v>26</v>
      </c>
    </row>
    <row r="14493" spans="1:12" x14ac:dyDescent="0.3">
      <c r="A14493" s="14">
        <v>1224666</v>
      </c>
      <c r="B14493" s="16" t="s">
        <v>18112</v>
      </c>
      <c r="C14493" s="16" t="s">
        <v>18113</v>
      </c>
      <c r="D14493" s="4">
        <v>45611</v>
      </c>
      <c r="E14493" s="23">
        <v>2024</v>
      </c>
      <c r="F14493" s="19">
        <v>7.1</v>
      </c>
      <c r="G14493" s="19">
        <f>IF(Movies[[#This Row],[rating]]=0,"",Movies[[#This Row],[rating]])</f>
        <v>7.1</v>
      </c>
      <c r="H14493" s="19" t="str">
        <f>IF(Movies[[#This Row],[rating]]=0,"No Rating","Rated")</f>
        <v>Rated</v>
      </c>
      <c r="I14493" s="16" t="s">
        <v>18114</v>
      </c>
      <c r="J14493" s="29" t="s">
        <v>34</v>
      </c>
      <c r="K14493" s="19">
        <v>28.265000000000001</v>
      </c>
      <c r="L14493" s="26">
        <v>5</v>
      </c>
    </row>
    <row r="14494" spans="1:12" x14ac:dyDescent="0.3">
      <c r="A14494" s="14">
        <v>1290938</v>
      </c>
      <c r="B14494" s="16" t="s">
        <v>18115</v>
      </c>
      <c r="C14494" s="16" t="s">
        <v>10</v>
      </c>
      <c r="D14494" s="4">
        <v>45436</v>
      </c>
      <c r="E14494" s="23">
        <v>2024</v>
      </c>
      <c r="F14494" s="19">
        <v>7.5</v>
      </c>
      <c r="G14494" s="19">
        <f>IF(Movies[[#This Row],[rating]]=0,"",Movies[[#This Row],[rating]])</f>
        <v>7.5</v>
      </c>
      <c r="H14494" s="19" t="str">
        <f>IF(Movies[[#This Row],[rating]]=0,"No Rating","Rated")</f>
        <v>Rated</v>
      </c>
      <c r="I14494" s="16" t="s">
        <v>14539</v>
      </c>
      <c r="J14494" s="29" t="s">
        <v>12</v>
      </c>
      <c r="K14494" s="19">
        <v>28.181000000000001</v>
      </c>
      <c r="L14494" s="26">
        <v>185</v>
      </c>
    </row>
    <row r="14495" spans="1:12" x14ac:dyDescent="0.3">
      <c r="A14495" s="14">
        <v>1290486</v>
      </c>
      <c r="B14495" s="16" t="s">
        <v>18116</v>
      </c>
      <c r="C14495" s="16" t="s">
        <v>10</v>
      </c>
      <c r="D14495" s="4">
        <v>45616</v>
      </c>
      <c r="E14495" s="23">
        <v>2024</v>
      </c>
      <c r="F14495" s="19">
        <v>5.8</v>
      </c>
      <c r="G14495" s="19">
        <f>IF(Movies[[#This Row],[rating]]=0,"",Movies[[#This Row],[rating]])</f>
        <v>5.8</v>
      </c>
      <c r="H14495" s="19" t="str">
        <f>IF(Movies[[#This Row],[rating]]=0,"No Rating","Rated")</f>
        <v>Rated</v>
      </c>
      <c r="I14495" s="16" t="s">
        <v>161</v>
      </c>
      <c r="J14495" s="29" t="s">
        <v>12</v>
      </c>
      <c r="K14495" s="19">
        <v>28.097000000000001</v>
      </c>
      <c r="L14495" s="26">
        <v>206</v>
      </c>
    </row>
    <row r="14496" spans="1:12" x14ac:dyDescent="0.3">
      <c r="A14496" s="14">
        <v>774531</v>
      </c>
      <c r="B14496" s="16" t="s">
        <v>18117</v>
      </c>
      <c r="C14496" s="16" t="s">
        <v>10</v>
      </c>
      <c r="D14496" s="4">
        <v>45443</v>
      </c>
      <c r="E14496" s="23">
        <v>2024</v>
      </c>
      <c r="F14496" s="19">
        <v>7.9</v>
      </c>
      <c r="G14496" s="19">
        <f>IF(Movies[[#This Row],[rating]]=0,"",Movies[[#This Row],[rating]])</f>
        <v>7.9</v>
      </c>
      <c r="H14496" s="19" t="str">
        <f>IF(Movies[[#This Row],[rating]]=0,"No Rating","Rated")</f>
        <v>Rated</v>
      </c>
      <c r="I14496" s="16" t="s">
        <v>1164</v>
      </c>
      <c r="J14496" s="29" t="s">
        <v>12</v>
      </c>
      <c r="K14496" s="19">
        <v>27.997</v>
      </c>
      <c r="L14496" s="26">
        <v>332</v>
      </c>
    </row>
    <row r="14497" spans="1:12" x14ac:dyDescent="0.3">
      <c r="A14497" s="14">
        <v>1267217</v>
      </c>
      <c r="B14497" s="16" t="s">
        <v>11433</v>
      </c>
      <c r="C14497" s="16" t="s">
        <v>877</v>
      </c>
      <c r="D14497" s="4">
        <v>45407</v>
      </c>
      <c r="E14497" s="23">
        <v>2024</v>
      </c>
      <c r="F14497" s="19">
        <v>6.6</v>
      </c>
      <c r="G14497" s="19">
        <f>IF(Movies[[#This Row],[rating]]=0,"",Movies[[#This Row],[rating]])</f>
        <v>6.6</v>
      </c>
      <c r="H14497" s="19" t="str">
        <f>IF(Movies[[#This Row],[rating]]=0,"No Rating","Rated")</f>
        <v>Rated</v>
      </c>
      <c r="I14497" s="16" t="s">
        <v>52</v>
      </c>
      <c r="J14497" s="29" t="s">
        <v>774</v>
      </c>
      <c r="K14497" s="19">
        <v>27.936</v>
      </c>
      <c r="L14497" s="26">
        <v>7</v>
      </c>
    </row>
    <row r="14498" spans="1:12" x14ac:dyDescent="0.3">
      <c r="A14498" s="14">
        <v>1037113</v>
      </c>
      <c r="B14498" s="16" t="s">
        <v>18118</v>
      </c>
      <c r="C14498" s="16" t="s">
        <v>10</v>
      </c>
      <c r="D14498" s="4">
        <v>45366</v>
      </c>
      <c r="E14498" s="23">
        <v>2024</v>
      </c>
      <c r="F14498" s="19">
        <v>7.2</v>
      </c>
      <c r="G14498" s="19">
        <f>IF(Movies[[#This Row],[rating]]=0,"",Movies[[#This Row],[rating]])</f>
        <v>7.2</v>
      </c>
      <c r="H14498" s="19" t="str">
        <f>IF(Movies[[#This Row],[rating]]=0,"No Rating","Rated")</f>
        <v>Rated</v>
      </c>
      <c r="I14498" s="16" t="s">
        <v>30</v>
      </c>
      <c r="J14498" s="29" t="s">
        <v>12</v>
      </c>
      <c r="K14498" s="19">
        <v>27.870999999999999</v>
      </c>
      <c r="L14498" s="26">
        <v>147</v>
      </c>
    </row>
    <row r="14499" spans="1:12" x14ac:dyDescent="0.3">
      <c r="A14499" s="14">
        <v>1217690</v>
      </c>
      <c r="B14499" s="16" t="s">
        <v>18119</v>
      </c>
      <c r="C14499" s="16" t="s">
        <v>10</v>
      </c>
      <c r="D14499" s="4">
        <v>45645</v>
      </c>
      <c r="E14499" s="23">
        <v>2024</v>
      </c>
      <c r="F14499" s="19">
        <v>5.7</v>
      </c>
      <c r="G14499" s="19">
        <f>IF(Movies[[#This Row],[rating]]=0,"",Movies[[#This Row],[rating]])</f>
        <v>5.7</v>
      </c>
      <c r="H14499" s="19" t="str">
        <f>IF(Movies[[#This Row],[rating]]=0,"No Rating","Rated")</f>
        <v>Rated</v>
      </c>
      <c r="I14499" s="16" t="s">
        <v>843</v>
      </c>
      <c r="J14499" s="29" t="s">
        <v>12</v>
      </c>
      <c r="K14499" s="19">
        <v>27.84</v>
      </c>
      <c r="L14499" s="26">
        <v>19</v>
      </c>
    </row>
    <row r="14500" spans="1:12" x14ac:dyDescent="0.3">
      <c r="A14500" s="14">
        <v>1248753</v>
      </c>
      <c r="B14500" s="16" t="s">
        <v>4151</v>
      </c>
      <c r="C14500" s="16" t="s">
        <v>10</v>
      </c>
      <c r="D14500" s="4">
        <v>45562</v>
      </c>
      <c r="E14500" s="23">
        <v>2024</v>
      </c>
      <c r="F14500" s="19">
        <v>7.1</v>
      </c>
      <c r="G14500" s="19">
        <f>IF(Movies[[#This Row],[rating]]=0,"",Movies[[#This Row],[rating]])</f>
        <v>7.1</v>
      </c>
      <c r="H14500" s="19" t="str">
        <f>IF(Movies[[#This Row],[rating]]=0,"No Rating","Rated")</f>
        <v>Rated</v>
      </c>
      <c r="I14500" s="16" t="s">
        <v>312</v>
      </c>
      <c r="J14500" s="29" t="s">
        <v>12</v>
      </c>
      <c r="K14500" s="19">
        <v>27.809000000000001</v>
      </c>
      <c r="L14500" s="26">
        <v>184</v>
      </c>
    </row>
    <row r="14501" spans="1:12" x14ac:dyDescent="0.3">
      <c r="A14501" s="14">
        <v>1223178</v>
      </c>
      <c r="B14501" s="16" t="s">
        <v>18120</v>
      </c>
      <c r="C14501" s="16" t="s">
        <v>144</v>
      </c>
      <c r="D14501" s="4">
        <v>45436</v>
      </c>
      <c r="E14501" s="23">
        <v>2024</v>
      </c>
      <c r="F14501" s="19">
        <v>8.6999999999999993</v>
      </c>
      <c r="G14501" s="19">
        <f>IF(Movies[[#This Row],[rating]]=0,"",Movies[[#This Row],[rating]])</f>
        <v>8.6999999999999993</v>
      </c>
      <c r="H14501" s="19" t="str">
        <f>IF(Movies[[#This Row],[rating]]=0,"No Rating","Rated")</f>
        <v>Rated</v>
      </c>
      <c r="I14501" s="16" t="s">
        <v>18121</v>
      </c>
      <c r="J14501" s="29" t="s">
        <v>146</v>
      </c>
      <c r="K14501" s="19">
        <v>27.699000000000002</v>
      </c>
      <c r="L14501" s="26">
        <v>3</v>
      </c>
    </row>
    <row r="14502" spans="1:12" x14ac:dyDescent="0.3">
      <c r="A14502" s="14">
        <v>784651</v>
      </c>
      <c r="B14502" s="16" t="s">
        <v>18122</v>
      </c>
      <c r="C14502" s="16" t="s">
        <v>595</v>
      </c>
      <c r="D14502" s="4">
        <v>45315</v>
      </c>
      <c r="E14502" s="23">
        <v>2024</v>
      </c>
      <c r="F14502" s="19">
        <v>6.1</v>
      </c>
      <c r="G14502" s="19">
        <f>IF(Movies[[#This Row],[rating]]=0,"",Movies[[#This Row],[rating]])</f>
        <v>6.1</v>
      </c>
      <c r="H14502" s="19" t="str">
        <f>IF(Movies[[#This Row],[rating]]=0,"No Rating","Rated")</f>
        <v>Rated</v>
      </c>
      <c r="I14502" s="16" t="s">
        <v>808</v>
      </c>
      <c r="J14502" s="29" t="s">
        <v>142</v>
      </c>
      <c r="K14502" s="19">
        <v>27.655000000000001</v>
      </c>
      <c r="L14502" s="26">
        <v>132</v>
      </c>
    </row>
    <row r="14503" spans="1:12" x14ac:dyDescent="0.3">
      <c r="A14503" s="14">
        <v>1248795</v>
      </c>
      <c r="B14503" s="16" t="s">
        <v>14947</v>
      </c>
      <c r="C14503" s="16" t="s">
        <v>880</v>
      </c>
      <c r="D14503" s="4">
        <v>45364</v>
      </c>
      <c r="E14503" s="23">
        <v>2024</v>
      </c>
      <c r="F14503" s="19">
        <v>6.4</v>
      </c>
      <c r="G14503" s="19">
        <f>IF(Movies[[#This Row],[rating]]=0,"",Movies[[#This Row],[rating]])</f>
        <v>6.4</v>
      </c>
      <c r="H14503" s="19" t="str">
        <f>IF(Movies[[#This Row],[rating]]=0,"No Rating","Rated")</f>
        <v>Rated</v>
      </c>
      <c r="I14503" s="16" t="s">
        <v>6370</v>
      </c>
      <c r="J14503" s="29" t="s">
        <v>881</v>
      </c>
      <c r="K14503" s="19">
        <v>27.588999999999999</v>
      </c>
      <c r="L14503" s="26">
        <v>133</v>
      </c>
    </row>
    <row r="14504" spans="1:12" x14ac:dyDescent="0.3">
      <c r="A14504" s="14">
        <v>1083241</v>
      </c>
      <c r="B14504" s="16" t="s">
        <v>18123</v>
      </c>
      <c r="C14504" s="16" t="s">
        <v>595</v>
      </c>
      <c r="D14504" s="4">
        <v>45651</v>
      </c>
      <c r="E14504" s="23">
        <v>2024</v>
      </c>
      <c r="F14504" s="19">
        <v>4.9000000000000004</v>
      </c>
      <c r="G14504" s="19">
        <f>IF(Movies[[#This Row],[rating]]=0,"",Movies[[#This Row],[rating]])</f>
        <v>4.9000000000000004</v>
      </c>
      <c r="H14504" s="19" t="str">
        <f>IF(Movies[[#This Row],[rating]]=0,"No Rating","Rated")</f>
        <v>Rated</v>
      </c>
      <c r="I14504" s="16" t="s">
        <v>5856</v>
      </c>
      <c r="J14504" s="29" t="s">
        <v>142</v>
      </c>
      <c r="K14504" s="19">
        <v>27.533999999999999</v>
      </c>
      <c r="L14504" s="26">
        <v>10</v>
      </c>
    </row>
    <row r="14505" spans="1:12" x14ac:dyDescent="0.3">
      <c r="A14505" s="14">
        <v>1069387</v>
      </c>
      <c r="B14505" s="16" t="s">
        <v>18124</v>
      </c>
      <c r="C14505" s="16" t="s">
        <v>74</v>
      </c>
      <c r="D14505" s="4">
        <v>45547</v>
      </c>
      <c r="E14505" s="23">
        <v>2024</v>
      </c>
      <c r="F14505" s="19">
        <v>6.8</v>
      </c>
      <c r="G14505" s="19">
        <f>IF(Movies[[#This Row],[rating]]=0,"",Movies[[#This Row],[rating]])</f>
        <v>6.8</v>
      </c>
      <c r="H14505" s="19" t="str">
        <f>IF(Movies[[#This Row],[rating]]=0,"No Rating","Rated")</f>
        <v>Rated</v>
      </c>
      <c r="I14505" s="16" t="s">
        <v>18125</v>
      </c>
      <c r="J14505" s="29" t="s">
        <v>34</v>
      </c>
      <c r="K14505" s="19">
        <v>27.225999999999999</v>
      </c>
      <c r="L14505" s="26">
        <v>60</v>
      </c>
    </row>
    <row r="14506" spans="1:12" x14ac:dyDescent="0.3">
      <c r="A14506" s="14">
        <v>1298238</v>
      </c>
      <c r="B14506" s="16" t="s">
        <v>18126</v>
      </c>
      <c r="C14506" s="16" t="s">
        <v>74</v>
      </c>
      <c r="D14506" s="4">
        <v>45531</v>
      </c>
      <c r="E14506" s="23">
        <v>2024</v>
      </c>
      <c r="F14506" s="19">
        <v>6.3</v>
      </c>
      <c r="G14506" s="19">
        <f>IF(Movies[[#This Row],[rating]]=0,"",Movies[[#This Row],[rating]])</f>
        <v>6.3</v>
      </c>
      <c r="H14506" s="19" t="str">
        <f>IF(Movies[[#This Row],[rating]]=0,"No Rating","Rated")</f>
        <v>Rated</v>
      </c>
      <c r="I14506" s="16" t="s">
        <v>2721</v>
      </c>
      <c r="J14506" s="29" t="s">
        <v>34</v>
      </c>
      <c r="K14506" s="19">
        <v>27.152000000000001</v>
      </c>
      <c r="L14506" s="26">
        <v>82</v>
      </c>
    </row>
    <row r="14507" spans="1:12" x14ac:dyDescent="0.3">
      <c r="A14507" s="14">
        <v>1216512</v>
      </c>
      <c r="B14507" s="16" t="s">
        <v>18127</v>
      </c>
      <c r="C14507" s="16" t="s">
        <v>10</v>
      </c>
      <c r="D14507" s="4">
        <v>45372</v>
      </c>
      <c r="E14507" s="23">
        <v>2024</v>
      </c>
      <c r="F14507" s="19">
        <v>7.2</v>
      </c>
      <c r="G14507" s="19">
        <f>IF(Movies[[#This Row],[rating]]=0,"",Movies[[#This Row],[rating]])</f>
        <v>7.2</v>
      </c>
      <c r="H14507" s="19" t="str">
        <f>IF(Movies[[#This Row],[rating]]=0,"No Rating","Rated")</f>
        <v>Rated</v>
      </c>
      <c r="I14507" s="16" t="s">
        <v>134</v>
      </c>
      <c r="J14507" s="29" t="s">
        <v>12</v>
      </c>
      <c r="K14507" s="19">
        <v>27.094000000000001</v>
      </c>
      <c r="L14507" s="26">
        <v>40</v>
      </c>
    </row>
    <row r="14508" spans="1:12" x14ac:dyDescent="0.3">
      <c r="A14508" s="14">
        <v>1279104</v>
      </c>
      <c r="B14508" s="16" t="s">
        <v>18128</v>
      </c>
      <c r="C14508" s="16" t="s">
        <v>10</v>
      </c>
      <c r="D14508" s="4">
        <v>45439</v>
      </c>
      <c r="E14508" s="23">
        <v>2024</v>
      </c>
      <c r="F14508" s="19">
        <v>5.9</v>
      </c>
      <c r="G14508" s="19">
        <f>IF(Movies[[#This Row],[rating]]=0,"",Movies[[#This Row],[rating]])</f>
        <v>5.9</v>
      </c>
      <c r="H14508" s="19" t="str">
        <f>IF(Movies[[#This Row],[rating]]=0,"No Rating","Rated")</f>
        <v>Rated</v>
      </c>
      <c r="I14508" s="16" t="s">
        <v>2725</v>
      </c>
      <c r="J14508" s="29" t="s">
        <v>12</v>
      </c>
      <c r="K14508" s="19">
        <v>27.068999999999999</v>
      </c>
      <c r="L14508" s="26">
        <v>17</v>
      </c>
    </row>
    <row r="14509" spans="1:12" x14ac:dyDescent="0.3">
      <c r="A14509" s="14">
        <v>1241755</v>
      </c>
      <c r="B14509" s="16" t="s">
        <v>18129</v>
      </c>
      <c r="C14509" s="16" t="s">
        <v>3926</v>
      </c>
      <c r="D14509" s="4">
        <v>45381</v>
      </c>
      <c r="E14509" s="23">
        <v>2024</v>
      </c>
      <c r="F14509" s="19">
        <v>7</v>
      </c>
      <c r="G14509" s="19">
        <f>IF(Movies[[#This Row],[rating]]=0,"",Movies[[#This Row],[rating]])</f>
        <v>7</v>
      </c>
      <c r="H14509" s="19" t="str">
        <f>IF(Movies[[#This Row],[rating]]=0,"No Rating","Rated")</f>
        <v>Rated</v>
      </c>
      <c r="I14509" s="16" t="s">
        <v>49</v>
      </c>
      <c r="J14509" s="29" t="s">
        <v>3927</v>
      </c>
      <c r="K14509" s="19">
        <v>26.835000000000001</v>
      </c>
      <c r="L14509" s="26">
        <v>1</v>
      </c>
    </row>
    <row r="14510" spans="1:12" x14ac:dyDescent="0.3">
      <c r="A14510" s="14">
        <v>1214107</v>
      </c>
      <c r="B14510" s="16" t="s">
        <v>18130</v>
      </c>
      <c r="C14510" s="16" t="s">
        <v>51</v>
      </c>
      <c r="D14510" s="4">
        <v>45569</v>
      </c>
      <c r="E14510" s="23">
        <v>2024</v>
      </c>
      <c r="F14510" s="19">
        <v>6.1</v>
      </c>
      <c r="G14510" s="19">
        <f>IF(Movies[[#This Row],[rating]]=0,"",Movies[[#This Row],[rating]])</f>
        <v>6.1</v>
      </c>
      <c r="H14510" s="19" t="str">
        <f>IF(Movies[[#This Row],[rating]]=0,"No Rating","Rated")</f>
        <v>Rated</v>
      </c>
      <c r="I14510" s="16" t="s">
        <v>49</v>
      </c>
      <c r="J14510" s="29" t="s">
        <v>34</v>
      </c>
      <c r="K14510" s="19">
        <v>26.785</v>
      </c>
      <c r="L14510" s="26">
        <v>11</v>
      </c>
    </row>
    <row r="14511" spans="1:12" x14ac:dyDescent="0.3">
      <c r="A14511" s="14">
        <v>1216299</v>
      </c>
      <c r="B14511" s="16" t="s">
        <v>18131</v>
      </c>
      <c r="C14511" s="16" t="s">
        <v>10</v>
      </c>
      <c r="D14511" s="4">
        <v>45303</v>
      </c>
      <c r="E14511" s="23">
        <v>2024</v>
      </c>
      <c r="F14511" s="19">
        <v>5.9</v>
      </c>
      <c r="G14511" s="19">
        <f>IF(Movies[[#This Row],[rating]]=0,"",Movies[[#This Row],[rating]])</f>
        <v>5.9</v>
      </c>
      <c r="H14511" s="19" t="str">
        <f>IF(Movies[[#This Row],[rating]]=0,"No Rating","Rated")</f>
        <v>Rated</v>
      </c>
      <c r="I14511" s="16" t="s">
        <v>18132</v>
      </c>
      <c r="J14511" s="29" t="s">
        <v>12</v>
      </c>
      <c r="K14511" s="19">
        <v>26.728000000000002</v>
      </c>
      <c r="L14511" s="26">
        <v>32</v>
      </c>
    </row>
    <row r="14512" spans="1:12" x14ac:dyDescent="0.3">
      <c r="A14512" s="14">
        <v>1209770</v>
      </c>
      <c r="B14512" s="16" t="s">
        <v>18133</v>
      </c>
      <c r="C14512" s="16" t="s">
        <v>3926</v>
      </c>
      <c r="D14512" s="4">
        <v>45296</v>
      </c>
      <c r="E14512" s="23">
        <v>2024</v>
      </c>
      <c r="F14512" s="19">
        <v>4.4000000000000004</v>
      </c>
      <c r="G14512" s="19">
        <f>IF(Movies[[#This Row],[rating]]=0,"",Movies[[#This Row],[rating]])</f>
        <v>4.4000000000000004</v>
      </c>
      <c r="H14512" s="19" t="str">
        <f>IF(Movies[[#This Row],[rating]]=0,"No Rating","Rated")</f>
        <v>Rated</v>
      </c>
      <c r="I14512" s="16" t="s">
        <v>312</v>
      </c>
      <c r="J14512" s="29" t="s">
        <v>3927</v>
      </c>
      <c r="K14512" s="19">
        <v>26.718</v>
      </c>
      <c r="L14512" s="26">
        <v>9</v>
      </c>
    </row>
    <row r="14513" spans="1:12" x14ac:dyDescent="0.3">
      <c r="A14513" s="14">
        <v>1234811</v>
      </c>
      <c r="B14513" s="16" t="s">
        <v>18134</v>
      </c>
      <c r="C14513" s="16" t="s">
        <v>10</v>
      </c>
      <c r="D14513" s="4">
        <v>45623</v>
      </c>
      <c r="E14513" s="23">
        <v>2024</v>
      </c>
      <c r="F14513" s="19">
        <v>6.2830000000000004</v>
      </c>
      <c r="G14513" s="19">
        <f>IF(Movies[[#This Row],[rating]]=0,"",Movies[[#This Row],[rating]])</f>
        <v>6.2830000000000004</v>
      </c>
      <c r="H14513" s="19" t="str">
        <f>IF(Movies[[#This Row],[rating]]=0,"No Rating","Rated")</f>
        <v>Rated</v>
      </c>
      <c r="I14513" s="16" t="s">
        <v>1205</v>
      </c>
      <c r="J14513" s="29" t="s">
        <v>12</v>
      </c>
      <c r="K14513" s="19">
        <v>26.567</v>
      </c>
      <c r="L14513" s="26">
        <v>484</v>
      </c>
    </row>
    <row r="14514" spans="1:12" x14ac:dyDescent="0.3">
      <c r="A14514" s="14">
        <v>1143019</v>
      </c>
      <c r="B14514" s="16" t="s">
        <v>18135</v>
      </c>
      <c r="C14514" s="16" t="s">
        <v>108</v>
      </c>
      <c r="D14514" s="4">
        <v>45463</v>
      </c>
      <c r="E14514" s="23">
        <v>2024</v>
      </c>
      <c r="F14514" s="19">
        <v>6.3</v>
      </c>
      <c r="G14514" s="19">
        <f>IF(Movies[[#This Row],[rating]]=0,"",Movies[[#This Row],[rating]])</f>
        <v>6.3</v>
      </c>
      <c r="H14514" s="19" t="str">
        <f>IF(Movies[[#This Row],[rating]]=0,"No Rating","Rated")</f>
        <v>Rated</v>
      </c>
      <c r="I14514" s="16" t="s">
        <v>2815</v>
      </c>
      <c r="J14514" s="29" t="s">
        <v>110</v>
      </c>
      <c r="K14514" s="19">
        <v>26.428999999999998</v>
      </c>
      <c r="L14514" s="26">
        <v>91</v>
      </c>
    </row>
    <row r="14515" spans="1:12" x14ac:dyDescent="0.3">
      <c r="A14515" s="14">
        <v>1158996</v>
      </c>
      <c r="B14515" s="16" t="s">
        <v>18136</v>
      </c>
      <c r="C14515" s="16" t="s">
        <v>108</v>
      </c>
      <c r="D14515" s="4">
        <v>45574</v>
      </c>
      <c r="E14515" s="23">
        <v>2024</v>
      </c>
      <c r="F14515" s="19">
        <v>7.6619999999999999</v>
      </c>
      <c r="G14515" s="19">
        <f>IF(Movies[[#This Row],[rating]]=0,"",Movies[[#This Row],[rating]])</f>
        <v>7.6619999999999999</v>
      </c>
      <c r="H14515" s="19" t="str">
        <f>IF(Movies[[#This Row],[rating]]=0,"No Rating","Rated")</f>
        <v>Rated</v>
      </c>
      <c r="I14515" s="16" t="s">
        <v>49</v>
      </c>
      <c r="J14515" s="29" t="s">
        <v>110</v>
      </c>
      <c r="K14515" s="19">
        <v>26.419</v>
      </c>
      <c r="L14515" s="26">
        <v>136</v>
      </c>
    </row>
    <row r="14516" spans="1:12" x14ac:dyDescent="0.3">
      <c r="A14516" s="14">
        <v>641934</v>
      </c>
      <c r="B14516" s="16" t="s">
        <v>18137</v>
      </c>
      <c r="C14516" s="16" t="s">
        <v>10</v>
      </c>
      <c r="D14516" s="4">
        <v>45454</v>
      </c>
      <c r="E14516" s="23">
        <v>2024</v>
      </c>
      <c r="F14516" s="19">
        <v>6.4</v>
      </c>
      <c r="G14516" s="19">
        <f>IF(Movies[[#This Row],[rating]]=0,"",Movies[[#This Row],[rating]])</f>
        <v>6.4</v>
      </c>
      <c r="H14516" s="19" t="str">
        <f>IF(Movies[[#This Row],[rating]]=0,"No Rating","Rated")</f>
        <v>Rated</v>
      </c>
      <c r="I14516" s="16" t="s">
        <v>327</v>
      </c>
      <c r="J14516" s="29" t="s">
        <v>12</v>
      </c>
      <c r="K14516" s="19">
        <v>26.213000000000001</v>
      </c>
      <c r="L14516" s="26">
        <v>251</v>
      </c>
    </row>
    <row r="14517" spans="1:12" x14ac:dyDescent="0.3">
      <c r="A14517" s="14">
        <v>1382406</v>
      </c>
      <c r="B14517" s="16" t="s">
        <v>18138</v>
      </c>
      <c r="C14517" s="16" t="s">
        <v>411</v>
      </c>
      <c r="D14517" s="4">
        <v>45631</v>
      </c>
      <c r="E14517" s="23">
        <v>2024</v>
      </c>
      <c r="F14517" s="19">
        <v>6.5</v>
      </c>
      <c r="G14517" s="19">
        <f>IF(Movies[[#This Row],[rating]]=0,"",Movies[[#This Row],[rating]])</f>
        <v>6.5</v>
      </c>
      <c r="H14517" s="19" t="str">
        <f>IF(Movies[[#This Row],[rating]]=0,"No Rating","Rated")</f>
        <v>Rated</v>
      </c>
      <c r="I14517" s="16" t="s">
        <v>1249</v>
      </c>
      <c r="J14517" s="29" t="s">
        <v>342</v>
      </c>
      <c r="K14517" s="19">
        <v>26.106999999999999</v>
      </c>
      <c r="L14517" s="26">
        <v>10</v>
      </c>
    </row>
    <row r="14518" spans="1:12" x14ac:dyDescent="0.3">
      <c r="A14518" s="14">
        <v>843416</v>
      </c>
      <c r="B14518" s="16" t="s">
        <v>18139</v>
      </c>
      <c r="C14518" s="16" t="s">
        <v>9508</v>
      </c>
      <c r="D14518" s="4">
        <v>45470</v>
      </c>
      <c r="E14518" s="23">
        <v>2024</v>
      </c>
      <c r="F14518" s="19">
        <v>6.2</v>
      </c>
      <c r="G14518" s="19">
        <f>IF(Movies[[#This Row],[rating]]=0,"",Movies[[#This Row],[rating]])</f>
        <v>6.2</v>
      </c>
      <c r="H14518" s="19" t="str">
        <f>IF(Movies[[#This Row],[rating]]=0,"No Rating","Rated")</f>
        <v>Rated</v>
      </c>
      <c r="I14518" s="16" t="s">
        <v>49</v>
      </c>
      <c r="J14518" s="29" t="s">
        <v>12</v>
      </c>
      <c r="K14518" s="19">
        <v>26.042999999999999</v>
      </c>
      <c r="L14518" s="26">
        <v>146</v>
      </c>
    </row>
    <row r="14519" spans="1:12" x14ac:dyDescent="0.3">
      <c r="A14519" s="14">
        <v>1290287</v>
      </c>
      <c r="B14519" s="16" t="s">
        <v>18140</v>
      </c>
      <c r="C14519" s="16" t="s">
        <v>563</v>
      </c>
      <c r="D14519" s="4">
        <v>45608</v>
      </c>
      <c r="E14519" s="23">
        <v>2024</v>
      </c>
      <c r="F14519" s="19">
        <v>6</v>
      </c>
      <c r="G14519" s="19">
        <f>IF(Movies[[#This Row],[rating]]=0,"",Movies[[#This Row],[rating]])</f>
        <v>6</v>
      </c>
      <c r="H14519" s="19" t="str">
        <f>IF(Movies[[#This Row],[rating]]=0,"No Rating","Rated")</f>
        <v>Rated</v>
      </c>
      <c r="I14519" s="16" t="s">
        <v>161</v>
      </c>
      <c r="J14519" s="29" t="s">
        <v>12</v>
      </c>
      <c r="K14519" s="19">
        <v>25.981000000000002</v>
      </c>
      <c r="L14519" s="26">
        <v>246</v>
      </c>
    </row>
    <row r="14520" spans="1:12" x14ac:dyDescent="0.3">
      <c r="A14520" s="14">
        <v>1214314</v>
      </c>
      <c r="B14520" s="16" t="s">
        <v>16053</v>
      </c>
      <c r="C14520" s="16" t="s">
        <v>14</v>
      </c>
      <c r="D14520" s="4">
        <v>45300</v>
      </c>
      <c r="E14520" s="23">
        <v>2024</v>
      </c>
      <c r="F14520" s="19">
        <v>6.6</v>
      </c>
      <c r="G14520" s="19">
        <f>IF(Movies[[#This Row],[rating]]=0,"",Movies[[#This Row],[rating]])</f>
        <v>6.6</v>
      </c>
      <c r="H14520" s="19" t="str">
        <f>IF(Movies[[#This Row],[rating]]=0,"No Rating","Rated")</f>
        <v>Rated</v>
      </c>
      <c r="I14520" s="16" t="s">
        <v>193</v>
      </c>
      <c r="J14520" s="29" t="s">
        <v>12</v>
      </c>
      <c r="K14520" s="19">
        <v>25.895</v>
      </c>
      <c r="L14520" s="26">
        <v>259</v>
      </c>
    </row>
    <row r="14521" spans="1:12" x14ac:dyDescent="0.3">
      <c r="A14521" s="14">
        <v>1223153</v>
      </c>
      <c r="B14521" s="16" t="s">
        <v>18141</v>
      </c>
      <c r="C14521" s="16" t="s">
        <v>2138</v>
      </c>
      <c r="D14521" s="4">
        <v>45632</v>
      </c>
      <c r="E14521" s="23">
        <v>2024</v>
      </c>
      <c r="F14521" s="19">
        <v>6</v>
      </c>
      <c r="G14521" s="19">
        <f>IF(Movies[[#This Row],[rating]]=0,"",Movies[[#This Row],[rating]])</f>
        <v>6</v>
      </c>
      <c r="H14521" s="19" t="str">
        <f>IF(Movies[[#This Row],[rating]]=0,"No Rating","Rated")</f>
        <v>Rated</v>
      </c>
      <c r="I14521" s="16" t="s">
        <v>329</v>
      </c>
      <c r="J14521" s="29" t="s">
        <v>2139</v>
      </c>
      <c r="K14521" s="19">
        <v>25.844999999999999</v>
      </c>
      <c r="L14521" s="26">
        <v>1</v>
      </c>
    </row>
    <row r="14522" spans="1:12" x14ac:dyDescent="0.3">
      <c r="A14522" s="14">
        <v>957304</v>
      </c>
      <c r="B14522" s="16" t="s">
        <v>18142</v>
      </c>
      <c r="C14522" s="16" t="s">
        <v>416</v>
      </c>
      <c r="D14522" s="4">
        <v>45344</v>
      </c>
      <c r="E14522" s="23">
        <v>2024</v>
      </c>
      <c r="F14522" s="19">
        <v>5.5</v>
      </c>
      <c r="G14522" s="19">
        <f>IF(Movies[[#This Row],[rating]]=0,"",Movies[[#This Row],[rating]])</f>
        <v>5.5</v>
      </c>
      <c r="H14522" s="19" t="str">
        <f>IF(Movies[[#This Row],[rating]]=0,"No Rating","Rated")</f>
        <v>Rated</v>
      </c>
      <c r="I14522" s="16" t="s">
        <v>875</v>
      </c>
      <c r="J14522" s="29" t="s">
        <v>12</v>
      </c>
      <c r="K14522" s="19">
        <v>25.771000000000001</v>
      </c>
      <c r="L14522" s="26">
        <v>418</v>
      </c>
    </row>
    <row r="14523" spans="1:12" x14ac:dyDescent="0.3">
      <c r="A14523" s="14">
        <v>1362101</v>
      </c>
      <c r="B14523" s="16" t="s">
        <v>18143</v>
      </c>
      <c r="C14523" s="16" t="s">
        <v>880</v>
      </c>
      <c r="D14523" s="4">
        <v>45582</v>
      </c>
      <c r="E14523" s="23">
        <v>2024</v>
      </c>
      <c r="F14523" s="19">
        <v>7</v>
      </c>
      <c r="G14523" s="19">
        <f>IF(Movies[[#This Row],[rating]]=0,"",Movies[[#This Row],[rating]])</f>
        <v>7</v>
      </c>
      <c r="H14523" s="19" t="str">
        <f>IF(Movies[[#This Row],[rating]]=0,"No Rating","Rated")</f>
        <v>Rated</v>
      </c>
      <c r="I14523" s="16" t="s">
        <v>49</v>
      </c>
      <c r="J14523" s="29" t="s">
        <v>881</v>
      </c>
      <c r="K14523" s="19">
        <v>25.727</v>
      </c>
      <c r="L14523" s="26">
        <v>77</v>
      </c>
    </row>
    <row r="14524" spans="1:12" x14ac:dyDescent="0.3">
      <c r="A14524" s="14">
        <v>962319</v>
      </c>
      <c r="B14524" s="16" t="s">
        <v>18144</v>
      </c>
      <c r="C14524" s="16" t="s">
        <v>2508</v>
      </c>
      <c r="D14524" s="4">
        <v>45301</v>
      </c>
      <c r="E14524" s="23">
        <v>2024</v>
      </c>
      <c r="F14524" s="19">
        <v>5.0529999999999999</v>
      </c>
      <c r="G14524" s="19">
        <f>IF(Movies[[#This Row],[rating]]=0,"",Movies[[#This Row],[rating]])</f>
        <v>5.0529999999999999</v>
      </c>
      <c r="H14524" s="19" t="str">
        <f>IF(Movies[[#This Row],[rating]]=0,"No Rating","Rated")</f>
        <v>Rated</v>
      </c>
      <c r="I14524" s="16" t="s">
        <v>49</v>
      </c>
      <c r="J14524" s="29" t="s">
        <v>110</v>
      </c>
      <c r="K14524" s="19">
        <v>25.547999999999998</v>
      </c>
      <c r="L14524" s="26">
        <v>57</v>
      </c>
    </row>
    <row r="14525" spans="1:12" x14ac:dyDescent="0.3">
      <c r="A14525" s="14">
        <v>1152014</v>
      </c>
      <c r="B14525" s="16" t="s">
        <v>18145</v>
      </c>
      <c r="C14525" s="16" t="s">
        <v>108</v>
      </c>
      <c r="D14525" s="4">
        <v>45400</v>
      </c>
      <c r="E14525" s="23">
        <v>2024</v>
      </c>
      <c r="F14525" s="19">
        <v>7.141</v>
      </c>
      <c r="G14525" s="19">
        <f>IF(Movies[[#This Row],[rating]]=0,"",Movies[[#This Row],[rating]])</f>
        <v>7.141</v>
      </c>
      <c r="H14525" s="19" t="str">
        <f>IF(Movies[[#This Row],[rating]]=0,"No Rating","Rated")</f>
        <v>Rated</v>
      </c>
      <c r="I14525" s="16" t="s">
        <v>30</v>
      </c>
      <c r="J14525" s="29" t="s">
        <v>110</v>
      </c>
      <c r="K14525" s="19">
        <v>25.44</v>
      </c>
      <c r="L14525" s="26">
        <v>695</v>
      </c>
    </row>
    <row r="14526" spans="1:12" x14ac:dyDescent="0.3">
      <c r="A14526" s="14">
        <v>1305194</v>
      </c>
      <c r="B14526" s="16" t="s">
        <v>18146</v>
      </c>
      <c r="C14526" s="16" t="s">
        <v>229</v>
      </c>
      <c r="D14526" s="4">
        <v>45427</v>
      </c>
      <c r="E14526" s="23">
        <v>2024</v>
      </c>
      <c r="F14526" s="19">
        <v>6.9</v>
      </c>
      <c r="G14526" s="19">
        <f>IF(Movies[[#This Row],[rating]]=0,"",Movies[[#This Row],[rating]])</f>
        <v>6.9</v>
      </c>
      <c r="H14526" s="19" t="str">
        <f>IF(Movies[[#This Row],[rating]]=0,"No Rating","Rated")</f>
        <v>Rated</v>
      </c>
      <c r="I14526" s="16" t="s">
        <v>180</v>
      </c>
      <c r="J14526" s="29" t="s">
        <v>34</v>
      </c>
      <c r="K14526" s="19">
        <v>25.38</v>
      </c>
      <c r="L14526" s="26">
        <v>94</v>
      </c>
    </row>
    <row r="14527" spans="1:12" x14ac:dyDescent="0.3">
      <c r="A14527" s="14">
        <v>1128559</v>
      </c>
      <c r="B14527" s="16" t="s">
        <v>18147</v>
      </c>
      <c r="C14527" s="16" t="s">
        <v>2001</v>
      </c>
      <c r="D14527" s="4">
        <v>45556</v>
      </c>
      <c r="E14527" s="23">
        <v>2024</v>
      </c>
      <c r="F14527" s="19">
        <v>8.3000000000000007</v>
      </c>
      <c r="G14527" s="19">
        <f>IF(Movies[[#This Row],[rating]]=0,"",Movies[[#This Row],[rating]])</f>
        <v>8.3000000000000007</v>
      </c>
      <c r="H14527" s="19" t="str">
        <f>IF(Movies[[#This Row],[rating]]=0,"No Rating","Rated")</f>
        <v>Rated</v>
      </c>
      <c r="I14527" s="16" t="s">
        <v>329</v>
      </c>
      <c r="J14527" s="29" t="s">
        <v>12</v>
      </c>
      <c r="K14527" s="19">
        <v>25.350999999999999</v>
      </c>
      <c r="L14527" s="26">
        <v>132</v>
      </c>
    </row>
    <row r="14528" spans="1:12" x14ac:dyDescent="0.3">
      <c r="A14528" s="14">
        <v>1352821</v>
      </c>
      <c r="B14528" s="16" t="s">
        <v>18148</v>
      </c>
      <c r="C14528" s="16" t="s">
        <v>880</v>
      </c>
      <c r="D14528" s="4">
        <v>45560</v>
      </c>
      <c r="E14528" s="23">
        <v>2024</v>
      </c>
      <c r="F14528" s="19">
        <v>5.9</v>
      </c>
      <c r="G14528" s="19">
        <f>IF(Movies[[#This Row],[rating]]=0,"",Movies[[#This Row],[rating]])</f>
        <v>5.9</v>
      </c>
      <c r="H14528" s="19" t="str">
        <f>IF(Movies[[#This Row],[rating]]=0,"No Rating","Rated")</f>
        <v>Rated</v>
      </c>
      <c r="I14528" s="16" t="s">
        <v>52</v>
      </c>
      <c r="J14528" s="29" t="s">
        <v>881</v>
      </c>
      <c r="K14528" s="19">
        <v>25.315999999999999</v>
      </c>
      <c r="L14528" s="26">
        <v>38</v>
      </c>
    </row>
    <row r="14529" spans="1:12" x14ac:dyDescent="0.3">
      <c r="A14529" s="14">
        <v>1226293</v>
      </c>
      <c r="B14529" s="16" t="s">
        <v>18149</v>
      </c>
      <c r="C14529" s="16" t="s">
        <v>3926</v>
      </c>
      <c r="D14529" s="4">
        <v>45338</v>
      </c>
      <c r="E14529" s="23">
        <v>2024</v>
      </c>
      <c r="F14529" s="19">
        <v>3</v>
      </c>
      <c r="G14529" s="19">
        <f>IF(Movies[[#This Row],[rating]]=0,"",Movies[[#This Row],[rating]])</f>
        <v>3</v>
      </c>
      <c r="H14529" s="19" t="str">
        <f>IF(Movies[[#This Row],[rating]]=0,"No Rating","Rated")</f>
        <v>Rated</v>
      </c>
      <c r="I14529" s="16" t="s">
        <v>33</v>
      </c>
      <c r="J14529" s="29" t="s">
        <v>3927</v>
      </c>
      <c r="K14529" s="19">
        <v>25.311</v>
      </c>
      <c r="L14529" s="26">
        <v>3</v>
      </c>
    </row>
    <row r="14530" spans="1:12" x14ac:dyDescent="0.3">
      <c r="A14530" s="14">
        <v>840889</v>
      </c>
      <c r="B14530" s="16" t="s">
        <v>18150</v>
      </c>
      <c r="C14530" s="16" t="s">
        <v>416</v>
      </c>
      <c r="D14530" s="4">
        <v>45344</v>
      </c>
      <c r="E14530" s="23">
        <v>2024</v>
      </c>
      <c r="F14530" s="19">
        <v>6.3659999999999997</v>
      </c>
      <c r="G14530" s="19">
        <f>IF(Movies[[#This Row],[rating]]=0,"",Movies[[#This Row],[rating]])</f>
        <v>6.3659999999999997</v>
      </c>
      <c r="H14530" s="19" t="str">
        <f>IF(Movies[[#This Row],[rating]]=0,"No Rating","Rated")</f>
        <v>Rated</v>
      </c>
      <c r="I14530" s="16" t="s">
        <v>468</v>
      </c>
      <c r="J14530" s="29" t="s">
        <v>12</v>
      </c>
      <c r="K14530" s="19">
        <v>25.292000000000002</v>
      </c>
      <c r="L14530" s="26">
        <v>164</v>
      </c>
    </row>
    <row r="14531" spans="1:12" x14ac:dyDescent="0.3">
      <c r="A14531" s="14">
        <v>1200801</v>
      </c>
      <c r="B14531" s="16" t="s">
        <v>18151</v>
      </c>
      <c r="C14531" s="16" t="s">
        <v>172</v>
      </c>
      <c r="D14531" s="4">
        <v>45632</v>
      </c>
      <c r="E14531" s="23">
        <v>2024</v>
      </c>
      <c r="F14531" s="19">
        <v>6.2</v>
      </c>
      <c r="G14531" s="19">
        <f>IF(Movies[[#This Row],[rating]]=0,"",Movies[[#This Row],[rating]])</f>
        <v>6.2</v>
      </c>
      <c r="H14531" s="19" t="str">
        <f>IF(Movies[[#This Row],[rating]]=0,"No Rating","Rated")</f>
        <v>Rated</v>
      </c>
      <c r="I14531" s="16" t="s">
        <v>1244</v>
      </c>
      <c r="J14531" s="29" t="s">
        <v>12</v>
      </c>
      <c r="K14531" s="19">
        <v>25.045999999999999</v>
      </c>
      <c r="L14531" s="26">
        <v>34</v>
      </c>
    </row>
    <row r="14532" spans="1:12" x14ac:dyDescent="0.3">
      <c r="A14532" s="14">
        <v>821499</v>
      </c>
      <c r="B14532" s="16" t="s">
        <v>18152</v>
      </c>
      <c r="C14532" s="16" t="s">
        <v>10</v>
      </c>
      <c r="D14532" s="4">
        <v>45485</v>
      </c>
      <c r="E14532" s="23">
        <v>2024</v>
      </c>
      <c r="F14532" s="19">
        <v>5.8579999999999997</v>
      </c>
      <c r="G14532" s="19">
        <f>IF(Movies[[#This Row],[rating]]=0,"",Movies[[#This Row],[rating]])</f>
        <v>5.8579999999999997</v>
      </c>
      <c r="H14532" s="19" t="str">
        <f>IF(Movies[[#This Row],[rating]]=0,"No Rating","Rated")</f>
        <v>Rated</v>
      </c>
      <c r="I14532" s="16" t="s">
        <v>468</v>
      </c>
      <c r="J14532" s="29" t="s">
        <v>12</v>
      </c>
      <c r="K14532" s="19">
        <v>25.042999999999999</v>
      </c>
      <c r="L14532" s="26">
        <v>60</v>
      </c>
    </row>
    <row r="14533" spans="1:12" x14ac:dyDescent="0.3">
      <c r="A14533" s="14">
        <v>610251</v>
      </c>
      <c r="B14533" s="16" t="s">
        <v>18153</v>
      </c>
      <c r="C14533" s="16" t="s">
        <v>94</v>
      </c>
      <c r="D14533" s="4">
        <v>45650</v>
      </c>
      <c r="E14533" s="23">
        <v>2024</v>
      </c>
      <c r="F14533" s="19">
        <v>7.2</v>
      </c>
      <c r="G14533" s="19">
        <f>IF(Movies[[#This Row],[rating]]=0,"",Movies[[#This Row],[rating]])</f>
        <v>7.2</v>
      </c>
      <c r="H14533" s="19" t="str">
        <f>IF(Movies[[#This Row],[rating]]=0,"No Rating","Rated")</f>
        <v>Rated</v>
      </c>
      <c r="I14533" s="16" t="s">
        <v>18154</v>
      </c>
      <c r="J14533" s="29" t="s">
        <v>96</v>
      </c>
      <c r="K14533" s="19">
        <v>24.933</v>
      </c>
      <c r="L14533" s="26">
        <v>8</v>
      </c>
    </row>
    <row r="14534" spans="1:12" x14ac:dyDescent="0.3">
      <c r="A14534" s="14">
        <v>1116465</v>
      </c>
      <c r="B14534" s="16" t="s">
        <v>18155</v>
      </c>
      <c r="C14534" s="16" t="s">
        <v>341</v>
      </c>
      <c r="D14534" s="4">
        <v>45478</v>
      </c>
      <c r="E14534" s="23">
        <v>2024</v>
      </c>
      <c r="F14534" s="19">
        <v>5.8789999999999996</v>
      </c>
      <c r="G14534" s="19">
        <f>IF(Movies[[#This Row],[rating]]=0,"",Movies[[#This Row],[rating]])</f>
        <v>5.8789999999999996</v>
      </c>
      <c r="H14534" s="19" t="str">
        <f>IF(Movies[[#This Row],[rating]]=0,"No Rating","Rated")</f>
        <v>Rated</v>
      </c>
      <c r="I14534" s="16" t="s">
        <v>18156</v>
      </c>
      <c r="J14534" s="29" t="s">
        <v>342</v>
      </c>
      <c r="K14534" s="19">
        <v>24.902999999999999</v>
      </c>
      <c r="L14534" s="26">
        <v>29</v>
      </c>
    </row>
    <row r="14535" spans="1:12" x14ac:dyDescent="0.3">
      <c r="A14535" s="14">
        <v>848439</v>
      </c>
      <c r="B14535" s="16" t="s">
        <v>18157</v>
      </c>
      <c r="C14535" s="16" t="s">
        <v>14</v>
      </c>
      <c r="D14535" s="4">
        <v>45378</v>
      </c>
      <c r="E14535" s="23">
        <v>2024</v>
      </c>
      <c r="F14535" s="19">
        <v>6.3</v>
      </c>
      <c r="G14535" s="19">
        <f>IF(Movies[[#This Row],[rating]]=0,"",Movies[[#This Row],[rating]])</f>
        <v>6.3</v>
      </c>
      <c r="H14535" s="19" t="str">
        <f>IF(Movies[[#This Row],[rating]]=0,"No Rating","Rated")</f>
        <v>Rated</v>
      </c>
      <c r="I14535" s="16" t="s">
        <v>2080</v>
      </c>
      <c r="J14535" s="29" t="s">
        <v>12</v>
      </c>
      <c r="K14535" s="19">
        <v>24.89</v>
      </c>
      <c r="L14535" s="26">
        <v>95</v>
      </c>
    </row>
    <row r="14536" spans="1:12" x14ac:dyDescent="0.3">
      <c r="A14536" s="14">
        <v>1292359</v>
      </c>
      <c r="B14536" s="16" t="s">
        <v>18158</v>
      </c>
      <c r="C14536" s="16" t="s">
        <v>18159</v>
      </c>
      <c r="D14536" s="4">
        <v>45609</v>
      </c>
      <c r="E14536" s="23">
        <v>2024</v>
      </c>
      <c r="F14536" s="19">
        <v>6.5</v>
      </c>
      <c r="G14536" s="19">
        <f>IF(Movies[[#This Row],[rating]]=0,"",Movies[[#This Row],[rating]])</f>
        <v>6.5</v>
      </c>
      <c r="H14536" s="19" t="str">
        <f>IF(Movies[[#This Row],[rating]]=0,"No Rating","Rated")</f>
        <v>Rated</v>
      </c>
      <c r="I14536" s="16" t="s">
        <v>52</v>
      </c>
      <c r="J14536" s="29" t="s">
        <v>3927</v>
      </c>
      <c r="K14536" s="19">
        <v>24.827000000000002</v>
      </c>
      <c r="L14536" s="26">
        <v>12</v>
      </c>
    </row>
    <row r="14537" spans="1:12" x14ac:dyDescent="0.3">
      <c r="A14537" s="14">
        <v>1358280</v>
      </c>
      <c r="B14537" s="16" t="s">
        <v>18160</v>
      </c>
      <c r="C14537" s="16" t="s">
        <v>10</v>
      </c>
      <c r="D14537" s="4">
        <v>45587</v>
      </c>
      <c r="E14537" s="23">
        <v>2024</v>
      </c>
      <c r="F14537" s="19">
        <v>5.75</v>
      </c>
      <c r="G14537" s="19">
        <f>IF(Movies[[#This Row],[rating]]=0,"",Movies[[#This Row],[rating]])</f>
        <v>5.75</v>
      </c>
      <c r="H14537" s="19" t="str">
        <f>IF(Movies[[#This Row],[rating]]=0,"No Rating","Rated")</f>
        <v>Rated</v>
      </c>
      <c r="I14537" s="16" t="s">
        <v>1647</v>
      </c>
      <c r="J14537" s="29" t="s">
        <v>12</v>
      </c>
      <c r="K14537" s="19">
        <v>24.776</v>
      </c>
      <c r="L14537" s="26">
        <v>4</v>
      </c>
    </row>
    <row r="14538" spans="1:12" x14ac:dyDescent="0.3">
      <c r="A14538" s="14">
        <v>1148713</v>
      </c>
      <c r="B14538" s="16" t="s">
        <v>3797</v>
      </c>
      <c r="C14538" s="16" t="s">
        <v>3416</v>
      </c>
      <c r="D14538" s="4">
        <v>45310</v>
      </c>
      <c r="E14538" s="23">
        <v>2024</v>
      </c>
      <c r="F14538" s="19">
        <v>6.5</v>
      </c>
      <c r="G14538" s="19">
        <f>IF(Movies[[#This Row],[rating]]=0,"",Movies[[#This Row],[rating]])</f>
        <v>6.5</v>
      </c>
      <c r="H14538" s="19" t="str">
        <f>IF(Movies[[#This Row],[rating]]=0,"No Rating","Rated")</f>
        <v>Rated</v>
      </c>
      <c r="I14538" s="16" t="s">
        <v>2091</v>
      </c>
      <c r="J14538" s="29" t="s">
        <v>34</v>
      </c>
      <c r="K14538" s="19">
        <v>24.693000000000001</v>
      </c>
      <c r="L14538" s="26">
        <v>122</v>
      </c>
    </row>
    <row r="14539" spans="1:12" x14ac:dyDescent="0.3">
      <c r="A14539" s="14">
        <v>1201262</v>
      </c>
      <c r="B14539" s="16" t="s">
        <v>18161</v>
      </c>
      <c r="C14539" s="16" t="s">
        <v>1323</v>
      </c>
      <c r="D14539" s="4">
        <v>45547</v>
      </c>
      <c r="E14539" s="23">
        <v>2024</v>
      </c>
      <c r="F14539" s="19">
        <v>5.1669999999999998</v>
      </c>
      <c r="G14539" s="19">
        <f>IF(Movies[[#This Row],[rating]]=0,"",Movies[[#This Row],[rating]])</f>
        <v>5.1669999999999998</v>
      </c>
      <c r="H14539" s="19" t="str">
        <f>IF(Movies[[#This Row],[rating]]=0,"No Rating","Rated")</f>
        <v>Rated</v>
      </c>
      <c r="I14539" s="16" t="s">
        <v>468</v>
      </c>
      <c r="J14539" s="29" t="s">
        <v>12</v>
      </c>
      <c r="K14539" s="19">
        <v>24.329000000000001</v>
      </c>
      <c r="L14539" s="26">
        <v>18</v>
      </c>
    </row>
    <row r="14540" spans="1:12" x14ac:dyDescent="0.3">
      <c r="A14540" s="14">
        <v>1244880</v>
      </c>
      <c r="B14540" s="16" t="s">
        <v>18162</v>
      </c>
      <c r="C14540" s="16" t="s">
        <v>51</v>
      </c>
      <c r="D14540" s="4">
        <v>45471</v>
      </c>
      <c r="E14540" s="23">
        <v>2024</v>
      </c>
      <c r="F14540" s="19">
        <v>5.5</v>
      </c>
      <c r="G14540" s="19">
        <f>IF(Movies[[#This Row],[rating]]=0,"",Movies[[#This Row],[rating]])</f>
        <v>5.5</v>
      </c>
      <c r="H14540" s="19" t="str">
        <f>IF(Movies[[#This Row],[rating]]=0,"No Rating","Rated")</f>
        <v>Rated</v>
      </c>
      <c r="I14540" s="16" t="s">
        <v>685</v>
      </c>
      <c r="J14540" s="29" t="s">
        <v>34</v>
      </c>
      <c r="K14540" s="19">
        <v>24.324000000000002</v>
      </c>
      <c r="L14540" s="26">
        <v>4</v>
      </c>
    </row>
    <row r="14541" spans="1:12" x14ac:dyDescent="0.3">
      <c r="A14541" s="14">
        <v>832262</v>
      </c>
      <c r="B14541" s="16" t="s">
        <v>18163</v>
      </c>
      <c r="C14541" s="16" t="s">
        <v>236</v>
      </c>
      <c r="D14541" s="4">
        <v>45330</v>
      </c>
      <c r="E14541" s="23">
        <v>2024</v>
      </c>
      <c r="F14541" s="19">
        <v>6.5</v>
      </c>
      <c r="G14541" s="19">
        <f>IF(Movies[[#This Row],[rating]]=0,"",Movies[[#This Row],[rating]])</f>
        <v>6.5</v>
      </c>
      <c r="H14541" s="19" t="str">
        <f>IF(Movies[[#This Row],[rating]]=0,"No Rating","Rated")</f>
        <v>Rated</v>
      </c>
      <c r="I14541" s="16" t="s">
        <v>855</v>
      </c>
      <c r="J14541" s="29" t="s">
        <v>12</v>
      </c>
      <c r="K14541" s="19">
        <v>24.2</v>
      </c>
      <c r="L14541" s="26">
        <v>163</v>
      </c>
    </row>
    <row r="14542" spans="1:12" x14ac:dyDescent="0.3">
      <c r="A14542" s="14">
        <v>1255350</v>
      </c>
      <c r="B14542" s="16" t="s">
        <v>18164</v>
      </c>
      <c r="C14542" s="16" t="s">
        <v>13200</v>
      </c>
      <c r="D14542" s="4">
        <v>45491</v>
      </c>
      <c r="E14542" s="23">
        <v>2024</v>
      </c>
      <c r="F14542" s="19">
        <v>6.7</v>
      </c>
      <c r="G14542" s="19">
        <f>IF(Movies[[#This Row],[rating]]=0,"",Movies[[#This Row],[rating]])</f>
        <v>6.7</v>
      </c>
      <c r="H14542" s="19" t="str">
        <f>IF(Movies[[#This Row],[rating]]=0,"No Rating","Rated")</f>
        <v>Rated</v>
      </c>
      <c r="I14542" s="16" t="s">
        <v>13309</v>
      </c>
      <c r="J14542" s="29" t="s">
        <v>12</v>
      </c>
      <c r="K14542" s="19">
        <v>24.172000000000001</v>
      </c>
      <c r="L14542" s="26">
        <v>139</v>
      </c>
    </row>
    <row r="14543" spans="1:12" x14ac:dyDescent="0.3">
      <c r="A14543" s="14">
        <v>881366</v>
      </c>
      <c r="B14543" s="16" t="s">
        <v>3683</v>
      </c>
      <c r="C14543" s="16" t="s">
        <v>18165</v>
      </c>
      <c r="D14543" s="4">
        <v>45632</v>
      </c>
      <c r="E14543" s="23">
        <v>2024</v>
      </c>
      <c r="F14543" s="19">
        <v>4.8</v>
      </c>
      <c r="G14543" s="19">
        <f>IF(Movies[[#This Row],[rating]]=0,"",Movies[[#This Row],[rating]])</f>
        <v>4.8</v>
      </c>
      <c r="H14543" s="19" t="str">
        <f>IF(Movies[[#This Row],[rating]]=0,"No Rating","Rated")</f>
        <v>Rated</v>
      </c>
      <c r="I14543" s="16" t="s">
        <v>18166</v>
      </c>
      <c r="J14543" s="29" t="s">
        <v>12</v>
      </c>
      <c r="K14543" s="19">
        <v>24.117999999999999</v>
      </c>
      <c r="L14543" s="26">
        <v>18</v>
      </c>
    </row>
    <row r="14544" spans="1:12" x14ac:dyDescent="0.3">
      <c r="A14544" s="14">
        <v>916728</v>
      </c>
      <c r="B14544" s="16" t="s">
        <v>18167</v>
      </c>
      <c r="C14544" s="16" t="s">
        <v>8287</v>
      </c>
      <c r="D14544" s="4">
        <v>45534</v>
      </c>
      <c r="E14544" s="23">
        <v>2024</v>
      </c>
      <c r="F14544" s="19">
        <v>6.1</v>
      </c>
      <c r="G14544" s="19">
        <f>IF(Movies[[#This Row],[rating]]=0,"",Movies[[#This Row],[rating]])</f>
        <v>6.1</v>
      </c>
      <c r="H14544" s="19" t="str">
        <f>IF(Movies[[#This Row],[rating]]=0,"No Rating","Rated")</f>
        <v>Rated</v>
      </c>
      <c r="I14544" s="16" t="s">
        <v>1367</v>
      </c>
      <c r="J14544" s="29" t="s">
        <v>12</v>
      </c>
      <c r="K14544" s="19">
        <v>24.013000000000002</v>
      </c>
      <c r="L14544" s="26">
        <v>124</v>
      </c>
    </row>
    <row r="14545" spans="1:12" x14ac:dyDescent="0.3">
      <c r="A14545" s="14">
        <v>1213742</v>
      </c>
      <c r="B14545" s="16" t="s">
        <v>18168</v>
      </c>
      <c r="C14545" s="16" t="s">
        <v>10</v>
      </c>
      <c r="D14545" s="4">
        <v>45484</v>
      </c>
      <c r="E14545" s="23">
        <v>2024</v>
      </c>
      <c r="F14545" s="19">
        <v>7.1</v>
      </c>
      <c r="G14545" s="19">
        <f>IF(Movies[[#This Row],[rating]]=0,"",Movies[[#This Row],[rating]])</f>
        <v>7.1</v>
      </c>
      <c r="H14545" s="19" t="str">
        <f>IF(Movies[[#This Row],[rating]]=0,"No Rating","Rated")</f>
        <v>Rated</v>
      </c>
      <c r="I14545" s="16" t="s">
        <v>239</v>
      </c>
      <c r="J14545" s="29" t="s">
        <v>12</v>
      </c>
      <c r="K14545" s="19">
        <v>23.856000000000002</v>
      </c>
      <c r="L14545" s="26">
        <v>61</v>
      </c>
    </row>
    <row r="14546" spans="1:12" x14ac:dyDescent="0.3">
      <c r="A14546" s="14">
        <v>1059345</v>
      </c>
      <c r="B14546" s="16" t="s">
        <v>18169</v>
      </c>
      <c r="C14546" s="16" t="s">
        <v>1873</v>
      </c>
      <c r="D14546" s="4">
        <v>45310</v>
      </c>
      <c r="E14546" s="23">
        <v>2024</v>
      </c>
      <c r="F14546" s="19">
        <v>6.5</v>
      </c>
      <c r="G14546" s="19">
        <f>IF(Movies[[#This Row],[rating]]=0,"",Movies[[#This Row],[rating]])</f>
        <v>6.5</v>
      </c>
      <c r="H14546" s="19" t="str">
        <f>IF(Movies[[#This Row],[rating]]=0,"No Rating","Rated")</f>
        <v>Rated</v>
      </c>
      <c r="I14546" s="16" t="s">
        <v>12853</v>
      </c>
      <c r="J14546" s="29" t="s">
        <v>12</v>
      </c>
      <c r="K14546" s="19">
        <v>23.66</v>
      </c>
      <c r="L14546" s="26">
        <v>143</v>
      </c>
    </row>
    <row r="14547" spans="1:12" x14ac:dyDescent="0.3">
      <c r="A14547" s="14">
        <v>1104171</v>
      </c>
      <c r="B14547" s="16" t="s">
        <v>18170</v>
      </c>
      <c r="C14547" s="16" t="s">
        <v>10</v>
      </c>
      <c r="D14547" s="4">
        <v>45601</v>
      </c>
      <c r="E14547" s="23">
        <v>2024</v>
      </c>
      <c r="F14547" s="19">
        <v>6.4</v>
      </c>
      <c r="G14547" s="19">
        <f>IF(Movies[[#This Row],[rating]]=0,"",Movies[[#This Row],[rating]])</f>
        <v>6.4</v>
      </c>
      <c r="H14547" s="19" t="str">
        <f>IF(Movies[[#This Row],[rating]]=0,"No Rating","Rated")</f>
        <v>Rated</v>
      </c>
      <c r="I14547" s="16" t="s">
        <v>161</v>
      </c>
      <c r="J14547" s="29" t="s">
        <v>12</v>
      </c>
      <c r="K14547" s="19">
        <v>23.584</v>
      </c>
      <c r="L14547" s="26">
        <v>229</v>
      </c>
    </row>
    <row r="14548" spans="1:12" x14ac:dyDescent="0.3">
      <c r="A14548" s="14">
        <v>895959</v>
      </c>
      <c r="B14548" s="16" t="s">
        <v>18171</v>
      </c>
      <c r="C14548" s="16" t="s">
        <v>172</v>
      </c>
      <c r="D14548" s="4">
        <v>45331</v>
      </c>
      <c r="E14548" s="23">
        <v>2024</v>
      </c>
      <c r="F14548" s="19">
        <v>6.8</v>
      </c>
      <c r="G14548" s="19">
        <f>IF(Movies[[#This Row],[rating]]=0,"",Movies[[#This Row],[rating]])</f>
        <v>6.8</v>
      </c>
      <c r="H14548" s="19" t="str">
        <f>IF(Movies[[#This Row],[rating]]=0,"No Rating","Rated")</f>
        <v>Rated</v>
      </c>
      <c r="I14548" s="16" t="s">
        <v>52</v>
      </c>
      <c r="J14548" s="29" t="s">
        <v>12</v>
      </c>
      <c r="K14548" s="19">
        <v>23.515000000000001</v>
      </c>
      <c r="L14548" s="26">
        <v>130</v>
      </c>
    </row>
    <row r="14549" spans="1:12" x14ac:dyDescent="0.3">
      <c r="A14549" s="14">
        <v>1214539</v>
      </c>
      <c r="B14549" s="16" t="s">
        <v>18172</v>
      </c>
      <c r="C14549" s="16" t="s">
        <v>10221</v>
      </c>
      <c r="D14549" s="4">
        <v>45546</v>
      </c>
      <c r="E14549" s="23">
        <v>2024</v>
      </c>
      <c r="F14549" s="19">
        <v>7.2409999999999997</v>
      </c>
      <c r="G14549" s="19">
        <f>IF(Movies[[#This Row],[rating]]=0,"",Movies[[#This Row],[rating]])</f>
        <v>7.2409999999999997</v>
      </c>
      <c r="H14549" s="19" t="str">
        <f>IF(Movies[[#This Row],[rating]]=0,"No Rating","Rated")</f>
        <v>Rated</v>
      </c>
      <c r="I14549" s="16" t="s">
        <v>1348</v>
      </c>
      <c r="J14549" s="29" t="s">
        <v>110</v>
      </c>
      <c r="K14549" s="19">
        <v>23.456</v>
      </c>
      <c r="L14549" s="26">
        <v>27</v>
      </c>
    </row>
    <row r="14550" spans="1:12" x14ac:dyDescent="0.3">
      <c r="A14550" s="14">
        <v>1285168</v>
      </c>
      <c r="B14550" s="16" t="s">
        <v>18173</v>
      </c>
      <c r="C14550" s="16" t="s">
        <v>3367</v>
      </c>
      <c r="D14550" s="4">
        <v>45568</v>
      </c>
      <c r="E14550" s="23">
        <v>2024</v>
      </c>
      <c r="F14550" s="19">
        <v>7</v>
      </c>
      <c r="G14550" s="19">
        <f>IF(Movies[[#This Row],[rating]]=0,"",Movies[[#This Row],[rating]])</f>
        <v>7</v>
      </c>
      <c r="H14550" s="19" t="str">
        <f>IF(Movies[[#This Row],[rating]]=0,"No Rating","Rated")</f>
        <v>Rated</v>
      </c>
      <c r="I14550" s="16" t="s">
        <v>33</v>
      </c>
      <c r="J14550" s="29" t="s">
        <v>3112</v>
      </c>
      <c r="K14550" s="19">
        <v>23.402999999999999</v>
      </c>
      <c r="L14550" s="26">
        <v>3</v>
      </c>
    </row>
    <row r="14551" spans="1:12" x14ac:dyDescent="0.3">
      <c r="A14551" s="14">
        <v>1087205</v>
      </c>
      <c r="B14551" s="16" t="s">
        <v>18174</v>
      </c>
      <c r="C14551" s="16" t="s">
        <v>10</v>
      </c>
      <c r="D14551" s="4">
        <v>45443</v>
      </c>
      <c r="E14551" s="23">
        <v>2024</v>
      </c>
      <c r="F14551" s="19">
        <v>6.7</v>
      </c>
      <c r="G14551" s="19">
        <f>IF(Movies[[#This Row],[rating]]=0,"",Movies[[#This Row],[rating]])</f>
        <v>6.7</v>
      </c>
      <c r="H14551" s="19" t="str">
        <f>IF(Movies[[#This Row],[rating]]=0,"No Rating","Rated")</f>
        <v>Rated</v>
      </c>
      <c r="I14551" s="16" t="s">
        <v>713</v>
      </c>
      <c r="J14551" s="29" t="s">
        <v>12</v>
      </c>
      <c r="K14551" s="19">
        <v>23.369</v>
      </c>
      <c r="L14551" s="26">
        <v>6</v>
      </c>
    </row>
    <row r="14552" spans="1:12" x14ac:dyDescent="0.3">
      <c r="A14552" s="14">
        <v>1039882</v>
      </c>
      <c r="B14552" s="16" t="s">
        <v>18175</v>
      </c>
      <c r="C14552" s="16" t="s">
        <v>94</v>
      </c>
      <c r="D14552" s="4">
        <v>45341</v>
      </c>
      <c r="E14552" s="23">
        <v>2024</v>
      </c>
      <c r="F14552" s="19">
        <v>7.4</v>
      </c>
      <c r="G14552" s="19">
        <f>IF(Movies[[#This Row],[rating]]=0,"",Movies[[#This Row],[rating]])</f>
        <v>7.4</v>
      </c>
      <c r="H14552" s="19" t="str">
        <f>IF(Movies[[#This Row],[rating]]=0,"No Rating","Rated")</f>
        <v>Rated</v>
      </c>
      <c r="I14552" s="16" t="s">
        <v>52</v>
      </c>
      <c r="J14552" s="29" t="s">
        <v>96</v>
      </c>
      <c r="K14552" s="19">
        <v>23.367000000000001</v>
      </c>
      <c r="L14552" s="26">
        <v>127</v>
      </c>
    </row>
    <row r="14553" spans="1:12" x14ac:dyDescent="0.3">
      <c r="A14553" s="14">
        <v>1083658</v>
      </c>
      <c r="B14553" s="16" t="s">
        <v>18176</v>
      </c>
      <c r="C14553" s="16" t="s">
        <v>416</v>
      </c>
      <c r="D14553" s="4">
        <v>45378</v>
      </c>
      <c r="E14553" s="23">
        <v>2024</v>
      </c>
      <c r="F14553" s="19">
        <v>6.4</v>
      </c>
      <c r="G14553" s="19">
        <f>IF(Movies[[#This Row],[rating]]=0,"",Movies[[#This Row],[rating]])</f>
        <v>6.4</v>
      </c>
      <c r="H14553" s="19" t="str">
        <f>IF(Movies[[#This Row],[rating]]=0,"No Rating","Rated")</f>
        <v>Rated</v>
      </c>
      <c r="I14553" s="16" t="s">
        <v>49</v>
      </c>
      <c r="J14553" s="29" t="s">
        <v>12</v>
      </c>
      <c r="K14553" s="19">
        <v>23.289000000000001</v>
      </c>
      <c r="L14553" s="26">
        <v>191</v>
      </c>
    </row>
    <row r="14554" spans="1:12" x14ac:dyDescent="0.3">
      <c r="A14554" s="14">
        <v>1153110</v>
      </c>
      <c r="B14554" s="16" t="s">
        <v>18177</v>
      </c>
      <c r="C14554" s="16" t="s">
        <v>759</v>
      </c>
      <c r="D14554" s="4">
        <v>45477</v>
      </c>
      <c r="E14554" s="23">
        <v>2024</v>
      </c>
      <c r="F14554" s="19">
        <v>6.8</v>
      </c>
      <c r="G14554" s="19">
        <f>IF(Movies[[#This Row],[rating]]=0,"",Movies[[#This Row],[rating]])</f>
        <v>6.8</v>
      </c>
      <c r="H14554" s="19" t="str">
        <f>IF(Movies[[#This Row],[rating]]=0,"No Rating","Rated")</f>
        <v>Rated</v>
      </c>
      <c r="I14554" s="16" t="s">
        <v>18178</v>
      </c>
      <c r="J14554" s="29" t="s">
        <v>12</v>
      </c>
      <c r="K14554" s="19">
        <v>23.234000000000002</v>
      </c>
      <c r="L14554" s="26">
        <v>42</v>
      </c>
    </row>
    <row r="14555" spans="1:12" x14ac:dyDescent="0.3">
      <c r="A14555" s="14">
        <v>1080512</v>
      </c>
      <c r="B14555" s="16" t="s">
        <v>18179</v>
      </c>
      <c r="C14555" s="16" t="s">
        <v>108</v>
      </c>
      <c r="D14555" s="4">
        <v>45651</v>
      </c>
      <c r="E14555" s="23">
        <v>2024</v>
      </c>
      <c r="F14555" s="19">
        <v>6.9</v>
      </c>
      <c r="G14555" s="19">
        <f>IF(Movies[[#This Row],[rating]]=0,"",Movies[[#This Row],[rating]])</f>
        <v>6.9</v>
      </c>
      <c r="H14555" s="19" t="str">
        <f>IF(Movies[[#This Row],[rating]]=0,"No Rating","Rated")</f>
        <v>Rated</v>
      </c>
      <c r="I14555" s="16" t="s">
        <v>2735</v>
      </c>
      <c r="J14555" s="29" t="s">
        <v>110</v>
      </c>
      <c r="K14555" s="19">
        <v>23.167999999999999</v>
      </c>
      <c r="L14555" s="26">
        <v>7</v>
      </c>
    </row>
    <row r="14556" spans="1:12" x14ac:dyDescent="0.3">
      <c r="A14556" s="14">
        <v>1360610</v>
      </c>
      <c r="B14556" s="16" t="s">
        <v>18180</v>
      </c>
      <c r="C14556" s="16" t="s">
        <v>10</v>
      </c>
      <c r="D14556" s="4">
        <v>45572</v>
      </c>
      <c r="E14556" s="23">
        <v>2024</v>
      </c>
      <c r="F14556" s="19">
        <v>7.5</v>
      </c>
      <c r="G14556" s="19">
        <f>IF(Movies[[#This Row],[rating]]=0,"",Movies[[#This Row],[rating]])</f>
        <v>7.5</v>
      </c>
      <c r="H14556" s="19" t="str">
        <f>IF(Movies[[#This Row],[rating]]=0,"No Rating","Rated")</f>
        <v>Rated</v>
      </c>
      <c r="I14556" s="16" t="s">
        <v>329</v>
      </c>
      <c r="J14556" s="29" t="s">
        <v>12</v>
      </c>
      <c r="K14556" s="19">
        <v>23.097999999999999</v>
      </c>
      <c r="L14556" s="26">
        <v>113</v>
      </c>
    </row>
    <row r="14557" spans="1:12" x14ac:dyDescent="0.3">
      <c r="A14557" s="14">
        <v>1275945</v>
      </c>
      <c r="B14557" s="16" t="s">
        <v>18181</v>
      </c>
      <c r="C14557" s="16" t="s">
        <v>750</v>
      </c>
      <c r="D14557" s="4">
        <v>45452</v>
      </c>
      <c r="E14557" s="23">
        <v>2024</v>
      </c>
      <c r="F14557" s="19">
        <v>8.3000000000000007</v>
      </c>
      <c r="G14557" s="19">
        <f>IF(Movies[[#This Row],[rating]]=0,"",Movies[[#This Row],[rating]])</f>
        <v>8.3000000000000007</v>
      </c>
      <c r="H14557" s="19" t="str">
        <f>IF(Movies[[#This Row],[rating]]=0,"No Rating","Rated")</f>
        <v>Rated</v>
      </c>
      <c r="I14557" s="16" t="s">
        <v>1159</v>
      </c>
      <c r="J14557" s="29" t="s">
        <v>553</v>
      </c>
      <c r="K14557" s="19">
        <v>23.064</v>
      </c>
      <c r="L14557" s="26">
        <v>81</v>
      </c>
    </row>
    <row r="14558" spans="1:12" x14ac:dyDescent="0.3">
      <c r="A14558" s="14">
        <v>1280468</v>
      </c>
      <c r="B14558" s="16" t="s">
        <v>18182</v>
      </c>
      <c r="C14558" s="16" t="s">
        <v>3926</v>
      </c>
      <c r="D14558" s="4">
        <v>45457</v>
      </c>
      <c r="E14558" s="23">
        <v>2024</v>
      </c>
      <c r="F14558" s="19">
        <v>5</v>
      </c>
      <c r="G14558" s="19">
        <f>IF(Movies[[#This Row],[rating]]=0,"",Movies[[#This Row],[rating]])</f>
        <v>5</v>
      </c>
      <c r="H14558" s="19" t="str">
        <f>IF(Movies[[#This Row],[rating]]=0,"No Rating","Rated")</f>
        <v>Rated</v>
      </c>
      <c r="I14558" s="16" t="s">
        <v>49</v>
      </c>
      <c r="J14558" s="29" t="s">
        <v>3927</v>
      </c>
      <c r="K14558" s="19">
        <v>22.998000000000001</v>
      </c>
      <c r="L14558" s="26">
        <v>4</v>
      </c>
    </row>
    <row r="14559" spans="1:12" x14ac:dyDescent="0.3">
      <c r="A14559" s="14">
        <v>1026819</v>
      </c>
      <c r="B14559" s="16" t="s">
        <v>18183</v>
      </c>
      <c r="C14559" s="16" t="s">
        <v>16629</v>
      </c>
      <c r="D14559" s="4">
        <v>45309</v>
      </c>
      <c r="E14559" s="23">
        <v>2024</v>
      </c>
      <c r="F14559" s="19">
        <v>7.1</v>
      </c>
      <c r="G14559" s="19">
        <f>IF(Movies[[#This Row],[rating]]=0,"",Movies[[#This Row],[rating]])</f>
        <v>7.1</v>
      </c>
      <c r="H14559" s="19" t="str">
        <f>IF(Movies[[#This Row],[rating]]=0,"No Rating","Rated")</f>
        <v>Rated</v>
      </c>
      <c r="I14559" s="16" t="s">
        <v>132</v>
      </c>
      <c r="J14559" s="29" t="s">
        <v>12</v>
      </c>
      <c r="K14559" s="19">
        <v>22.914000000000001</v>
      </c>
      <c r="L14559" s="26">
        <v>77</v>
      </c>
    </row>
    <row r="14560" spans="1:12" x14ac:dyDescent="0.3">
      <c r="A14560" s="14">
        <v>1231574</v>
      </c>
      <c r="B14560" s="16" t="s">
        <v>18184</v>
      </c>
      <c r="C14560" s="16" t="s">
        <v>144</v>
      </c>
      <c r="D14560" s="4">
        <v>45436</v>
      </c>
      <c r="E14560" s="23">
        <v>2024</v>
      </c>
      <c r="F14560" s="19">
        <v>7.3</v>
      </c>
      <c r="G14560" s="19">
        <f>IF(Movies[[#This Row],[rating]]=0,"",Movies[[#This Row],[rating]])</f>
        <v>7.3</v>
      </c>
      <c r="H14560" s="19" t="str">
        <f>IF(Movies[[#This Row],[rating]]=0,"No Rating","Rated")</f>
        <v>Rated</v>
      </c>
      <c r="I14560" s="16" t="s">
        <v>15986</v>
      </c>
      <c r="J14560" s="29" t="s">
        <v>146</v>
      </c>
      <c r="K14560" s="19">
        <v>22.876999999999999</v>
      </c>
      <c r="L14560" s="26">
        <v>70</v>
      </c>
    </row>
    <row r="14561" spans="1:12" x14ac:dyDescent="0.3">
      <c r="A14561" s="14">
        <v>1170657</v>
      </c>
      <c r="B14561" s="16" t="s">
        <v>18185</v>
      </c>
      <c r="C14561" s="16" t="s">
        <v>432</v>
      </c>
      <c r="D14561" s="4">
        <v>45354</v>
      </c>
      <c r="E14561" s="23">
        <v>2024</v>
      </c>
      <c r="F14561" s="19">
        <v>7.1</v>
      </c>
      <c r="G14561" s="19">
        <f>IF(Movies[[#This Row],[rating]]=0,"",Movies[[#This Row],[rating]])</f>
        <v>7.1</v>
      </c>
      <c r="H14561" s="19" t="str">
        <f>IF(Movies[[#This Row],[rating]]=0,"No Rating","Rated")</f>
        <v>Rated</v>
      </c>
      <c r="I14561" s="16" t="s">
        <v>390</v>
      </c>
      <c r="J14561" s="29" t="s">
        <v>12</v>
      </c>
      <c r="K14561" s="19">
        <v>22.858000000000001</v>
      </c>
      <c r="L14561" s="26">
        <v>11</v>
      </c>
    </row>
    <row r="14562" spans="1:12" x14ac:dyDescent="0.3">
      <c r="A14562" s="14">
        <v>1068518</v>
      </c>
      <c r="B14562" s="16" t="s">
        <v>18186</v>
      </c>
      <c r="C14562" s="16" t="s">
        <v>51</v>
      </c>
      <c r="D14562" s="4">
        <v>45527</v>
      </c>
      <c r="E14562" s="23">
        <v>2024</v>
      </c>
      <c r="F14562" s="19">
        <v>5.8</v>
      </c>
      <c r="G14562" s="19">
        <f>IF(Movies[[#This Row],[rating]]=0,"",Movies[[#This Row],[rating]])</f>
        <v>5.8</v>
      </c>
      <c r="H14562" s="19" t="str">
        <f>IF(Movies[[#This Row],[rating]]=0,"No Rating","Rated")</f>
        <v>Rated</v>
      </c>
      <c r="I14562" s="16" t="s">
        <v>768</v>
      </c>
      <c r="J14562" s="29" t="s">
        <v>12</v>
      </c>
      <c r="K14562" s="19">
        <v>22.805</v>
      </c>
      <c r="L14562" s="26">
        <v>13</v>
      </c>
    </row>
    <row r="14563" spans="1:12" x14ac:dyDescent="0.3">
      <c r="A14563" s="14">
        <v>1386628</v>
      </c>
      <c r="B14563" s="16" t="s">
        <v>18187</v>
      </c>
      <c r="C14563" s="16" t="s">
        <v>10</v>
      </c>
      <c r="D14563" s="4">
        <v>45608</v>
      </c>
      <c r="E14563" s="23">
        <v>2024</v>
      </c>
      <c r="F14563" s="19">
        <v>6.8</v>
      </c>
      <c r="G14563" s="19">
        <f>IF(Movies[[#This Row],[rating]]=0,"",Movies[[#This Row],[rating]])</f>
        <v>6.8</v>
      </c>
      <c r="H14563" s="19" t="str">
        <f>IF(Movies[[#This Row],[rating]]=0,"No Rating","Rated")</f>
        <v>Rated</v>
      </c>
      <c r="I14563" s="16" t="s">
        <v>329</v>
      </c>
      <c r="J14563" s="29" t="s">
        <v>12</v>
      </c>
      <c r="K14563" s="19">
        <v>22.78</v>
      </c>
      <c r="L14563" s="26">
        <v>16</v>
      </c>
    </row>
    <row r="14564" spans="1:12" x14ac:dyDescent="0.3">
      <c r="A14564" s="14">
        <v>1178764</v>
      </c>
      <c r="B14564" s="16" t="s">
        <v>18188</v>
      </c>
      <c r="C14564" s="16" t="s">
        <v>784</v>
      </c>
      <c r="D14564" s="4">
        <v>45596</v>
      </c>
      <c r="E14564" s="23">
        <v>2024</v>
      </c>
      <c r="F14564" s="19">
        <v>0</v>
      </c>
      <c r="G14564" s="19" t="str">
        <f>IF(Movies[[#This Row],[rating]]=0,"",Movies[[#This Row],[rating]])</f>
        <v/>
      </c>
      <c r="H14564" s="19" t="str">
        <f>IF(Movies[[#This Row],[rating]]=0,"No Rating","Rated")</f>
        <v>No Rating</v>
      </c>
      <c r="I14564" s="16" t="s">
        <v>2735</v>
      </c>
      <c r="J14564" s="29" t="s">
        <v>534</v>
      </c>
      <c r="K14564" s="19">
        <v>22.709</v>
      </c>
      <c r="L14564" s="26">
        <v>0</v>
      </c>
    </row>
    <row r="14565" spans="1:12" x14ac:dyDescent="0.3">
      <c r="A14565" s="14">
        <v>622792</v>
      </c>
      <c r="B14565" s="16" t="s">
        <v>18189</v>
      </c>
      <c r="C14565" s="16" t="s">
        <v>595</v>
      </c>
      <c r="D14565" s="4">
        <v>45610</v>
      </c>
      <c r="E14565" s="23">
        <v>2024</v>
      </c>
      <c r="F14565" s="19">
        <v>4.2</v>
      </c>
      <c r="G14565" s="19">
        <f>IF(Movies[[#This Row],[rating]]=0,"",Movies[[#This Row],[rating]])</f>
        <v>4.2</v>
      </c>
      <c r="H14565" s="19" t="str">
        <f>IF(Movies[[#This Row],[rating]]=0,"No Rating","Rated")</f>
        <v>Rated</v>
      </c>
      <c r="I14565" s="16" t="s">
        <v>7980</v>
      </c>
      <c r="J14565" s="29" t="s">
        <v>597</v>
      </c>
      <c r="K14565" s="19">
        <v>22.701000000000001</v>
      </c>
      <c r="L14565" s="26">
        <v>14</v>
      </c>
    </row>
    <row r="14566" spans="1:12" x14ac:dyDescent="0.3">
      <c r="A14566" s="14">
        <v>1404320</v>
      </c>
      <c r="B14566" s="16" t="s">
        <v>18190</v>
      </c>
      <c r="C14566" s="16" t="s">
        <v>411</v>
      </c>
      <c r="D14566" s="4">
        <v>45645</v>
      </c>
      <c r="E14566" s="23">
        <v>2024</v>
      </c>
      <c r="F14566" s="19">
        <v>4.5</v>
      </c>
      <c r="G14566" s="19">
        <f>IF(Movies[[#This Row],[rating]]=0,"",Movies[[#This Row],[rating]])</f>
        <v>4.5</v>
      </c>
      <c r="H14566" s="19" t="str">
        <f>IF(Movies[[#This Row],[rating]]=0,"No Rating","Rated")</f>
        <v>Rated</v>
      </c>
      <c r="I14566" s="16" t="s">
        <v>71</v>
      </c>
      <c r="J14566" s="29" t="s">
        <v>342</v>
      </c>
      <c r="K14566" s="19">
        <v>22.675000000000001</v>
      </c>
      <c r="L14566" s="26">
        <v>4</v>
      </c>
    </row>
    <row r="14567" spans="1:12" x14ac:dyDescent="0.3">
      <c r="A14567" s="14">
        <v>934866</v>
      </c>
      <c r="B14567" s="16" t="s">
        <v>9677</v>
      </c>
      <c r="C14567" s="16" t="s">
        <v>432</v>
      </c>
      <c r="D14567" s="4">
        <v>45547</v>
      </c>
      <c r="E14567" s="23">
        <v>2024</v>
      </c>
      <c r="F14567" s="19">
        <v>6.4779999999999998</v>
      </c>
      <c r="G14567" s="19">
        <f>IF(Movies[[#This Row],[rating]]=0,"",Movies[[#This Row],[rating]])</f>
        <v>6.4779999999999998</v>
      </c>
      <c r="H14567" s="19" t="str">
        <f>IF(Movies[[#This Row],[rating]]=0,"No Rating","Rated")</f>
        <v>Rated</v>
      </c>
      <c r="I14567" s="16" t="s">
        <v>239</v>
      </c>
      <c r="J14567" s="29" t="s">
        <v>12</v>
      </c>
      <c r="K14567" s="19">
        <v>22.655999999999999</v>
      </c>
      <c r="L14567" s="26">
        <v>46</v>
      </c>
    </row>
    <row r="14568" spans="1:12" x14ac:dyDescent="0.3">
      <c r="A14568" s="14">
        <v>472221</v>
      </c>
      <c r="B14568" s="16" t="s">
        <v>18191</v>
      </c>
      <c r="C14568" s="16" t="s">
        <v>595</v>
      </c>
      <c r="D14568" s="4">
        <v>45379</v>
      </c>
      <c r="E14568" s="23">
        <v>2024</v>
      </c>
      <c r="F14568" s="19">
        <v>7.3</v>
      </c>
      <c r="G14568" s="19">
        <f>IF(Movies[[#This Row],[rating]]=0,"",Movies[[#This Row],[rating]])</f>
        <v>7.3</v>
      </c>
      <c r="H14568" s="19" t="str">
        <f>IF(Movies[[#This Row],[rating]]=0,"No Rating","Rated")</f>
        <v>Rated</v>
      </c>
      <c r="I14568" s="16" t="s">
        <v>4686</v>
      </c>
      <c r="J14568" s="29" t="s">
        <v>2844</v>
      </c>
      <c r="K14568" s="19">
        <v>22.486999999999998</v>
      </c>
      <c r="L14568" s="26">
        <v>35</v>
      </c>
    </row>
    <row r="14569" spans="1:12" x14ac:dyDescent="0.3">
      <c r="A14569" s="14">
        <v>1224953</v>
      </c>
      <c r="B14569" s="16" t="s">
        <v>18192</v>
      </c>
      <c r="C14569" s="16" t="s">
        <v>10</v>
      </c>
      <c r="D14569" s="4">
        <v>45321</v>
      </c>
      <c r="E14569" s="23">
        <v>2024</v>
      </c>
      <c r="F14569" s="19">
        <v>6.4</v>
      </c>
      <c r="G14569" s="19">
        <f>IF(Movies[[#This Row],[rating]]=0,"",Movies[[#This Row],[rating]])</f>
        <v>6.4</v>
      </c>
      <c r="H14569" s="19" t="str">
        <f>IF(Movies[[#This Row],[rating]]=0,"No Rating","Rated")</f>
        <v>Rated</v>
      </c>
      <c r="I14569" s="16" t="s">
        <v>329</v>
      </c>
      <c r="J14569" s="29" t="s">
        <v>12</v>
      </c>
      <c r="K14569" s="19">
        <v>22.472999999999999</v>
      </c>
      <c r="L14569" s="26">
        <v>11</v>
      </c>
    </row>
    <row r="14570" spans="1:12" x14ac:dyDescent="0.3">
      <c r="A14570" s="14">
        <v>1276429</v>
      </c>
      <c r="B14570" s="16" t="s">
        <v>18193</v>
      </c>
      <c r="C14570" s="16" t="s">
        <v>51</v>
      </c>
      <c r="D14570" s="4">
        <v>45555</v>
      </c>
      <c r="E14570" s="23">
        <v>2024</v>
      </c>
      <c r="F14570" s="19">
        <v>4.8</v>
      </c>
      <c r="G14570" s="19">
        <f>IF(Movies[[#This Row],[rating]]=0,"",Movies[[#This Row],[rating]])</f>
        <v>4.8</v>
      </c>
      <c r="H14570" s="19" t="str">
        <f>IF(Movies[[#This Row],[rating]]=0,"No Rating","Rated")</f>
        <v>Rated</v>
      </c>
      <c r="I14570" s="16" t="s">
        <v>239</v>
      </c>
      <c r="J14570" s="29" t="s">
        <v>34</v>
      </c>
      <c r="K14570" s="19">
        <v>22.466000000000001</v>
      </c>
      <c r="L14570" s="26">
        <v>2</v>
      </c>
    </row>
    <row r="14571" spans="1:12" x14ac:dyDescent="0.3">
      <c r="A14571" s="14">
        <v>1241742</v>
      </c>
      <c r="B14571" s="16" t="s">
        <v>18194</v>
      </c>
      <c r="C14571" s="16" t="s">
        <v>3926</v>
      </c>
      <c r="D14571" s="4">
        <v>45352</v>
      </c>
      <c r="E14571" s="23">
        <v>2024</v>
      </c>
      <c r="F14571" s="19">
        <v>2</v>
      </c>
      <c r="G14571" s="19">
        <f>IF(Movies[[#This Row],[rating]]=0,"",Movies[[#This Row],[rating]])</f>
        <v>2</v>
      </c>
      <c r="H14571" s="19" t="str">
        <f>IF(Movies[[#This Row],[rating]]=0,"No Rating","Rated")</f>
        <v>Rated</v>
      </c>
      <c r="I14571" s="16" t="s">
        <v>49</v>
      </c>
      <c r="J14571" s="29" t="s">
        <v>3927</v>
      </c>
      <c r="K14571" s="19">
        <v>22.393999999999998</v>
      </c>
      <c r="L14571" s="26">
        <v>2</v>
      </c>
    </row>
    <row r="14572" spans="1:12" x14ac:dyDescent="0.3">
      <c r="A14572" s="14">
        <v>1226306</v>
      </c>
      <c r="B14572" s="16" t="s">
        <v>18195</v>
      </c>
      <c r="C14572" s="16" t="s">
        <v>3926</v>
      </c>
      <c r="D14572" s="4">
        <v>45331</v>
      </c>
      <c r="E14572" s="23">
        <v>2024</v>
      </c>
      <c r="F14572" s="19">
        <v>4.7</v>
      </c>
      <c r="G14572" s="19">
        <f>IF(Movies[[#This Row],[rating]]=0,"",Movies[[#This Row],[rating]])</f>
        <v>4.7</v>
      </c>
      <c r="H14572" s="19" t="str">
        <f>IF(Movies[[#This Row],[rating]]=0,"No Rating","Rated")</f>
        <v>Rated</v>
      </c>
      <c r="I14572" s="16" t="s">
        <v>239</v>
      </c>
      <c r="J14572" s="29" t="s">
        <v>3927</v>
      </c>
      <c r="K14572" s="19">
        <v>22.372</v>
      </c>
      <c r="L14572" s="26">
        <v>3</v>
      </c>
    </row>
    <row r="14573" spans="1:12" x14ac:dyDescent="0.3">
      <c r="A14573" s="14">
        <v>1219529</v>
      </c>
      <c r="B14573" s="16" t="s">
        <v>18196</v>
      </c>
      <c r="C14573" s="16" t="s">
        <v>18197</v>
      </c>
      <c r="D14573" s="4">
        <v>45519</v>
      </c>
      <c r="E14573" s="23">
        <v>2024</v>
      </c>
      <c r="F14573" s="19">
        <v>5.7</v>
      </c>
      <c r="G14573" s="19">
        <f>IF(Movies[[#This Row],[rating]]=0,"",Movies[[#This Row],[rating]])</f>
        <v>5.7</v>
      </c>
      <c r="H14573" s="19" t="str">
        <f>IF(Movies[[#This Row],[rating]]=0,"No Rating","Rated")</f>
        <v>Rated</v>
      </c>
      <c r="I14573" s="16" t="s">
        <v>685</v>
      </c>
      <c r="J14573" s="29" t="s">
        <v>34</v>
      </c>
      <c r="K14573" s="19">
        <v>22.343</v>
      </c>
      <c r="L14573" s="26">
        <v>11</v>
      </c>
    </row>
    <row r="14574" spans="1:12" x14ac:dyDescent="0.3">
      <c r="A14574" s="14">
        <v>1033462</v>
      </c>
      <c r="B14574" s="16" t="s">
        <v>18198</v>
      </c>
      <c r="C14574" s="16" t="s">
        <v>411</v>
      </c>
      <c r="D14574" s="4">
        <v>45566</v>
      </c>
      <c r="E14574" s="23">
        <v>2024</v>
      </c>
      <c r="F14574" s="19">
        <v>3.3</v>
      </c>
      <c r="G14574" s="19">
        <f>IF(Movies[[#This Row],[rating]]=0,"",Movies[[#This Row],[rating]])</f>
        <v>3.3</v>
      </c>
      <c r="H14574" s="19" t="str">
        <f>IF(Movies[[#This Row],[rating]]=0,"No Rating","Rated")</f>
        <v>Rated</v>
      </c>
      <c r="I14574" s="16" t="s">
        <v>638</v>
      </c>
      <c r="J14574" s="29" t="s">
        <v>342</v>
      </c>
      <c r="K14574" s="19">
        <v>22.248999999999999</v>
      </c>
      <c r="L14574" s="26">
        <v>12</v>
      </c>
    </row>
    <row r="14575" spans="1:12" x14ac:dyDescent="0.3">
      <c r="A14575" s="14">
        <v>1241743</v>
      </c>
      <c r="B14575" s="16" t="s">
        <v>18199</v>
      </c>
      <c r="C14575" s="16" t="s">
        <v>3926</v>
      </c>
      <c r="D14575" s="4">
        <v>45359</v>
      </c>
      <c r="E14575" s="23">
        <v>2024</v>
      </c>
      <c r="F14575" s="19">
        <v>6</v>
      </c>
      <c r="G14575" s="19">
        <f>IF(Movies[[#This Row],[rating]]=0,"",Movies[[#This Row],[rating]])</f>
        <v>6</v>
      </c>
      <c r="H14575" s="19" t="str">
        <f>IF(Movies[[#This Row],[rating]]=0,"No Rating","Rated")</f>
        <v>Rated</v>
      </c>
      <c r="I14575" s="16" t="s">
        <v>49</v>
      </c>
      <c r="J14575" s="29" t="s">
        <v>3927</v>
      </c>
      <c r="K14575" s="19">
        <v>22.247</v>
      </c>
      <c r="L14575" s="26">
        <v>3</v>
      </c>
    </row>
    <row r="14576" spans="1:12" x14ac:dyDescent="0.3">
      <c r="A14576" s="14">
        <v>1203724</v>
      </c>
      <c r="B14576" s="16" t="s">
        <v>18200</v>
      </c>
      <c r="C14576" s="16" t="s">
        <v>1105</v>
      </c>
      <c r="D14576" s="4">
        <v>45513</v>
      </c>
      <c r="E14576" s="23">
        <v>2024</v>
      </c>
      <c r="F14576" s="19">
        <v>5.6449999999999996</v>
      </c>
      <c r="G14576" s="19">
        <f>IF(Movies[[#This Row],[rating]]=0,"",Movies[[#This Row],[rating]])</f>
        <v>5.6449999999999996</v>
      </c>
      <c r="H14576" s="19" t="str">
        <f>IF(Movies[[#This Row],[rating]]=0,"No Rating","Rated")</f>
        <v>Rated</v>
      </c>
      <c r="I14576" s="16" t="s">
        <v>30</v>
      </c>
      <c r="J14576" s="29" t="s">
        <v>34</v>
      </c>
      <c r="K14576" s="19">
        <v>22.088000000000001</v>
      </c>
      <c r="L14576" s="26">
        <v>38</v>
      </c>
    </row>
    <row r="14577" spans="1:12" x14ac:dyDescent="0.3">
      <c r="A14577" s="14">
        <v>1227816</v>
      </c>
      <c r="B14577" s="16" t="s">
        <v>18201</v>
      </c>
      <c r="C14577" s="16" t="s">
        <v>10</v>
      </c>
      <c r="D14577" s="4">
        <v>45344</v>
      </c>
      <c r="E14577" s="23">
        <v>2024</v>
      </c>
      <c r="F14577" s="19">
        <v>6.8</v>
      </c>
      <c r="G14577" s="19">
        <f>IF(Movies[[#This Row],[rating]]=0,"",Movies[[#This Row],[rating]])</f>
        <v>6.8</v>
      </c>
      <c r="H14577" s="19" t="str">
        <f>IF(Movies[[#This Row],[rating]]=0,"No Rating","Rated")</f>
        <v>Rated</v>
      </c>
      <c r="I14577" s="16" t="s">
        <v>1249</v>
      </c>
      <c r="J14577" s="29" t="s">
        <v>12</v>
      </c>
      <c r="K14577" s="19">
        <v>22.077999999999999</v>
      </c>
      <c r="L14577" s="26">
        <v>147</v>
      </c>
    </row>
    <row r="14578" spans="1:12" x14ac:dyDescent="0.3">
      <c r="A14578" s="14">
        <v>1167027</v>
      </c>
      <c r="B14578" s="16" t="s">
        <v>18202</v>
      </c>
      <c r="C14578" s="16" t="s">
        <v>263</v>
      </c>
      <c r="D14578" s="4">
        <v>45359</v>
      </c>
      <c r="E14578" s="23">
        <v>2024</v>
      </c>
      <c r="F14578" s="19">
        <v>8.1</v>
      </c>
      <c r="G14578" s="19">
        <f>IF(Movies[[#This Row],[rating]]=0,"",Movies[[#This Row],[rating]])</f>
        <v>8.1</v>
      </c>
      <c r="H14578" s="19" t="str">
        <f>IF(Movies[[#This Row],[rating]]=0,"No Rating","Rated")</f>
        <v>Rated</v>
      </c>
      <c r="I14578" s="16" t="s">
        <v>5346</v>
      </c>
      <c r="J14578" s="29" t="s">
        <v>265</v>
      </c>
      <c r="K14578" s="19">
        <v>22.059000000000001</v>
      </c>
      <c r="L14578" s="26">
        <v>79</v>
      </c>
    </row>
    <row r="14579" spans="1:12" x14ac:dyDescent="0.3">
      <c r="A14579" s="14">
        <v>959429</v>
      </c>
      <c r="B14579" s="16" t="s">
        <v>18203</v>
      </c>
      <c r="C14579" s="16" t="s">
        <v>10</v>
      </c>
      <c r="D14579" s="4">
        <v>45575</v>
      </c>
      <c r="E14579" s="23">
        <v>2024</v>
      </c>
      <c r="F14579" s="19">
        <v>6.1</v>
      </c>
      <c r="G14579" s="19">
        <f>IF(Movies[[#This Row],[rating]]=0,"",Movies[[#This Row],[rating]])</f>
        <v>6.1</v>
      </c>
      <c r="H14579" s="19" t="str">
        <f>IF(Movies[[#This Row],[rating]]=0,"No Rating","Rated")</f>
        <v>Rated</v>
      </c>
      <c r="I14579" s="16" t="s">
        <v>52</v>
      </c>
      <c r="J14579" s="29" t="s">
        <v>12</v>
      </c>
      <c r="K14579" s="19">
        <v>21.972999999999999</v>
      </c>
      <c r="L14579" s="26">
        <v>162</v>
      </c>
    </row>
    <row r="14580" spans="1:12" x14ac:dyDescent="0.3">
      <c r="A14580" s="14">
        <v>1268663</v>
      </c>
      <c r="B14580" s="16" t="s">
        <v>18204</v>
      </c>
      <c r="C14580" s="16" t="s">
        <v>94</v>
      </c>
      <c r="D14580" s="4">
        <v>45380</v>
      </c>
      <c r="E14580" s="23">
        <v>2024</v>
      </c>
      <c r="F14580" s="19">
        <v>0</v>
      </c>
      <c r="G14580" s="19" t="str">
        <f>IF(Movies[[#This Row],[rating]]=0,"",Movies[[#This Row],[rating]])</f>
        <v/>
      </c>
      <c r="H14580" s="19" t="str">
        <f>IF(Movies[[#This Row],[rating]]=0,"No Rating","Rated")</f>
        <v>No Rating</v>
      </c>
      <c r="I14580" s="16" t="s">
        <v>886</v>
      </c>
      <c r="J14580" s="29" t="s">
        <v>96</v>
      </c>
      <c r="K14580" s="19">
        <v>21.942</v>
      </c>
      <c r="L14580" s="26">
        <v>0</v>
      </c>
    </row>
    <row r="14581" spans="1:12" x14ac:dyDescent="0.3">
      <c r="A14581" s="14">
        <v>1019411</v>
      </c>
      <c r="B14581" s="16" t="s">
        <v>18205</v>
      </c>
      <c r="C14581" s="16" t="s">
        <v>10</v>
      </c>
      <c r="D14581" s="4">
        <v>45477</v>
      </c>
      <c r="E14581" s="23">
        <v>2024</v>
      </c>
      <c r="F14581" s="19">
        <v>5.4</v>
      </c>
      <c r="G14581" s="19">
        <f>IF(Movies[[#This Row],[rating]]=0,"",Movies[[#This Row],[rating]])</f>
        <v>5.4</v>
      </c>
      <c r="H14581" s="19" t="str">
        <f>IF(Movies[[#This Row],[rating]]=0,"No Rating","Rated")</f>
        <v>Rated</v>
      </c>
      <c r="I14581" s="16" t="s">
        <v>273</v>
      </c>
      <c r="J14581" s="29" t="s">
        <v>12</v>
      </c>
      <c r="K14581" s="19">
        <v>21.933</v>
      </c>
      <c r="L14581" s="26">
        <v>246</v>
      </c>
    </row>
    <row r="14582" spans="1:12" x14ac:dyDescent="0.3">
      <c r="A14582" s="14">
        <v>1112426</v>
      </c>
      <c r="B14582" s="16" t="s">
        <v>18206</v>
      </c>
      <c r="C14582" s="16" t="s">
        <v>595</v>
      </c>
      <c r="D14582" s="4">
        <v>45519</v>
      </c>
      <c r="E14582" s="23">
        <v>2024</v>
      </c>
      <c r="F14582" s="19">
        <v>6.5</v>
      </c>
      <c r="G14582" s="19">
        <f>IF(Movies[[#This Row],[rating]]=0,"",Movies[[#This Row],[rating]])</f>
        <v>6.5</v>
      </c>
      <c r="H14582" s="19" t="str">
        <f>IF(Movies[[#This Row],[rating]]=0,"No Rating","Rated")</f>
        <v>Rated</v>
      </c>
      <c r="I14582" s="16" t="s">
        <v>566</v>
      </c>
      <c r="J14582" s="29" t="s">
        <v>142</v>
      </c>
      <c r="K14582" s="19">
        <v>21.834</v>
      </c>
      <c r="L14582" s="26">
        <v>53</v>
      </c>
    </row>
    <row r="14583" spans="1:12" x14ac:dyDescent="0.3">
      <c r="A14583" s="14">
        <v>1269108</v>
      </c>
      <c r="B14583" s="16" t="s">
        <v>18207</v>
      </c>
      <c r="C14583" s="16" t="s">
        <v>3367</v>
      </c>
      <c r="D14583" s="4">
        <v>45603</v>
      </c>
      <c r="E14583" s="23">
        <v>2024</v>
      </c>
      <c r="F14583" s="19">
        <v>6.2</v>
      </c>
      <c r="G14583" s="19">
        <f>IF(Movies[[#This Row],[rating]]=0,"",Movies[[#This Row],[rating]])</f>
        <v>6.2</v>
      </c>
      <c r="H14583" s="19" t="str">
        <f>IF(Movies[[#This Row],[rating]]=0,"No Rating","Rated")</f>
        <v>Rated</v>
      </c>
      <c r="I14583" s="16" t="s">
        <v>132</v>
      </c>
      <c r="J14583" s="29" t="s">
        <v>3112</v>
      </c>
      <c r="K14583" s="19">
        <v>21.779</v>
      </c>
      <c r="L14583" s="26">
        <v>5</v>
      </c>
    </row>
    <row r="14584" spans="1:12" x14ac:dyDescent="0.3">
      <c r="A14584" s="14">
        <v>1244361</v>
      </c>
      <c r="B14584" s="16" t="s">
        <v>18208</v>
      </c>
      <c r="C14584" s="16" t="s">
        <v>18209</v>
      </c>
      <c r="D14584" s="4">
        <v>45493</v>
      </c>
      <c r="E14584" s="23">
        <v>2024</v>
      </c>
      <c r="F14584" s="19">
        <v>3.4</v>
      </c>
      <c r="G14584" s="19">
        <f>IF(Movies[[#This Row],[rating]]=0,"",Movies[[#This Row],[rating]])</f>
        <v>3.4</v>
      </c>
      <c r="H14584" s="19" t="str">
        <f>IF(Movies[[#This Row],[rating]]=0,"No Rating","Rated")</f>
        <v>Rated</v>
      </c>
      <c r="I14584" s="16" t="s">
        <v>1331</v>
      </c>
      <c r="J14584" s="29" t="s">
        <v>222</v>
      </c>
      <c r="K14584" s="19">
        <v>21.731000000000002</v>
      </c>
      <c r="L14584" s="26">
        <v>9</v>
      </c>
    </row>
    <row r="14585" spans="1:12" x14ac:dyDescent="0.3">
      <c r="A14585" s="14">
        <v>1184889</v>
      </c>
      <c r="B14585" s="16" t="s">
        <v>18210</v>
      </c>
      <c r="C14585" s="16" t="s">
        <v>595</v>
      </c>
      <c r="D14585" s="4">
        <v>45575</v>
      </c>
      <c r="E14585" s="23">
        <v>2024</v>
      </c>
      <c r="F14585" s="19">
        <v>6.3</v>
      </c>
      <c r="G14585" s="19">
        <f>IF(Movies[[#This Row],[rating]]=0,"",Movies[[#This Row],[rating]])</f>
        <v>6.3</v>
      </c>
      <c r="H14585" s="19" t="str">
        <f>IF(Movies[[#This Row],[rating]]=0,"No Rating","Rated")</f>
        <v>Rated</v>
      </c>
      <c r="I14585" s="16" t="s">
        <v>56</v>
      </c>
      <c r="J14585" s="29" t="s">
        <v>142</v>
      </c>
      <c r="K14585" s="19">
        <v>21.712</v>
      </c>
      <c r="L14585" s="26">
        <v>45</v>
      </c>
    </row>
    <row r="14586" spans="1:12" x14ac:dyDescent="0.3">
      <c r="A14586" s="14">
        <v>1120368</v>
      </c>
      <c r="B14586" s="16" t="s">
        <v>18211</v>
      </c>
      <c r="C14586" s="16" t="s">
        <v>10</v>
      </c>
      <c r="D14586" s="4">
        <v>45542</v>
      </c>
      <c r="E14586" s="23">
        <v>2024</v>
      </c>
      <c r="F14586" s="19">
        <v>7.2</v>
      </c>
      <c r="G14586" s="19">
        <f>IF(Movies[[#This Row],[rating]]=0,"",Movies[[#This Row],[rating]])</f>
        <v>7.2</v>
      </c>
      <c r="H14586" s="19" t="str">
        <f>IF(Movies[[#This Row],[rating]]=0,"No Rating","Rated")</f>
        <v>Rated</v>
      </c>
      <c r="I14586" s="16" t="s">
        <v>2057</v>
      </c>
      <c r="J14586" s="29" t="s">
        <v>12</v>
      </c>
      <c r="K14586" s="19">
        <v>21.594999999999999</v>
      </c>
      <c r="L14586" s="26">
        <v>6</v>
      </c>
    </row>
    <row r="14587" spans="1:12" x14ac:dyDescent="0.3">
      <c r="A14587" s="14">
        <v>1397314</v>
      </c>
      <c r="B14587" s="16" t="s">
        <v>18212</v>
      </c>
      <c r="C14587" s="16" t="s">
        <v>750</v>
      </c>
      <c r="D14587" s="4">
        <v>45656</v>
      </c>
      <c r="E14587" s="23">
        <v>2024</v>
      </c>
      <c r="F14587" s="19">
        <v>7.4</v>
      </c>
      <c r="G14587" s="19">
        <f>IF(Movies[[#This Row],[rating]]=0,"",Movies[[#This Row],[rating]])</f>
        <v>7.4</v>
      </c>
      <c r="H14587" s="19" t="str">
        <f>IF(Movies[[#This Row],[rating]]=0,"No Rating","Rated")</f>
        <v>Rated</v>
      </c>
      <c r="I14587" s="16" t="s">
        <v>1215</v>
      </c>
      <c r="J14587" s="29" t="s">
        <v>553</v>
      </c>
      <c r="K14587" s="19">
        <v>21.577999999999999</v>
      </c>
      <c r="L14587" s="26">
        <v>26</v>
      </c>
    </row>
    <row r="14588" spans="1:12" x14ac:dyDescent="0.3">
      <c r="A14588" s="14">
        <v>1148172</v>
      </c>
      <c r="B14588" s="16" t="s">
        <v>18213</v>
      </c>
      <c r="C14588" s="16" t="s">
        <v>595</v>
      </c>
      <c r="D14588" s="4">
        <v>45589</v>
      </c>
      <c r="E14588" s="23">
        <v>2024</v>
      </c>
      <c r="F14588" s="19">
        <v>7</v>
      </c>
      <c r="G14588" s="19">
        <f>IF(Movies[[#This Row],[rating]]=0,"",Movies[[#This Row],[rating]])</f>
        <v>7</v>
      </c>
      <c r="H14588" s="19" t="str">
        <f>IF(Movies[[#This Row],[rating]]=0,"No Rating","Rated")</f>
        <v>Rated</v>
      </c>
      <c r="I14588" s="16" t="s">
        <v>7178</v>
      </c>
      <c r="J14588" s="29" t="s">
        <v>142</v>
      </c>
      <c r="K14588" s="19">
        <v>21.530999999999999</v>
      </c>
      <c r="L14588" s="26">
        <v>39</v>
      </c>
    </row>
    <row r="14589" spans="1:12" x14ac:dyDescent="0.3">
      <c r="A14589" s="14">
        <v>931642</v>
      </c>
      <c r="B14589" s="16" t="s">
        <v>8284</v>
      </c>
      <c r="C14589" s="16" t="s">
        <v>10</v>
      </c>
      <c r="D14589" s="4">
        <v>45338</v>
      </c>
      <c r="E14589" s="23">
        <v>2024</v>
      </c>
      <c r="F14589" s="19">
        <v>6.9</v>
      </c>
      <c r="G14589" s="19">
        <f>IF(Movies[[#This Row],[rating]]=0,"",Movies[[#This Row],[rating]])</f>
        <v>6.9</v>
      </c>
      <c r="H14589" s="19" t="str">
        <f>IF(Movies[[#This Row],[rating]]=0,"No Rating","Rated")</f>
        <v>Rated</v>
      </c>
      <c r="I14589" s="16" t="s">
        <v>777</v>
      </c>
      <c r="J14589" s="29" t="s">
        <v>12</v>
      </c>
      <c r="K14589" s="19">
        <v>21.51</v>
      </c>
      <c r="L14589" s="26">
        <v>127</v>
      </c>
    </row>
    <row r="14590" spans="1:12" x14ac:dyDescent="0.3">
      <c r="A14590" s="14">
        <v>1002398</v>
      </c>
      <c r="B14590" s="16" t="s">
        <v>18214</v>
      </c>
      <c r="C14590" s="16" t="s">
        <v>3926</v>
      </c>
      <c r="D14590" s="4">
        <v>45594</v>
      </c>
      <c r="E14590" s="23">
        <v>2024</v>
      </c>
      <c r="F14590" s="19">
        <v>6.5</v>
      </c>
      <c r="G14590" s="19">
        <f>IF(Movies[[#This Row],[rating]]=0,"",Movies[[#This Row],[rating]])</f>
        <v>6.5</v>
      </c>
      <c r="H14590" s="19" t="str">
        <f>IF(Movies[[#This Row],[rating]]=0,"No Rating","Rated")</f>
        <v>Rated</v>
      </c>
      <c r="I14590" s="16" t="s">
        <v>33</v>
      </c>
      <c r="J14590" s="29" t="s">
        <v>3927</v>
      </c>
      <c r="K14590" s="19">
        <v>21.468</v>
      </c>
      <c r="L14590" s="26">
        <v>14</v>
      </c>
    </row>
    <row r="14591" spans="1:12" x14ac:dyDescent="0.3">
      <c r="A14591" s="14">
        <v>1226141</v>
      </c>
      <c r="B14591" s="16" t="s">
        <v>18215</v>
      </c>
      <c r="C14591" s="16" t="s">
        <v>532</v>
      </c>
      <c r="D14591" s="4">
        <v>45605</v>
      </c>
      <c r="E14591" s="23">
        <v>2024</v>
      </c>
      <c r="F14591" s="19">
        <v>7.9</v>
      </c>
      <c r="G14591" s="19">
        <f>IF(Movies[[#This Row],[rating]]=0,"",Movies[[#This Row],[rating]])</f>
        <v>7.9</v>
      </c>
      <c r="H14591" s="19" t="str">
        <f>IF(Movies[[#This Row],[rating]]=0,"No Rating","Rated")</f>
        <v>Rated</v>
      </c>
      <c r="I14591" s="16" t="s">
        <v>49</v>
      </c>
      <c r="J14591" s="29" t="s">
        <v>534</v>
      </c>
      <c r="K14591" s="19">
        <v>21.431999999999999</v>
      </c>
      <c r="L14591" s="26">
        <v>21</v>
      </c>
    </row>
    <row r="14592" spans="1:12" x14ac:dyDescent="0.3">
      <c r="A14592" s="14">
        <v>1054561</v>
      </c>
      <c r="B14592" s="16" t="s">
        <v>18216</v>
      </c>
      <c r="C14592" s="16" t="s">
        <v>84</v>
      </c>
      <c r="D14592" s="4">
        <v>45568</v>
      </c>
      <c r="E14592" s="23">
        <v>2024</v>
      </c>
      <c r="F14592" s="19">
        <v>6</v>
      </c>
      <c r="G14592" s="19">
        <f>IF(Movies[[#This Row],[rating]]=0,"",Movies[[#This Row],[rating]])</f>
        <v>6</v>
      </c>
      <c r="H14592" s="19" t="str">
        <f>IF(Movies[[#This Row],[rating]]=0,"No Rating","Rated")</f>
        <v>Rated</v>
      </c>
      <c r="I14592" s="16" t="s">
        <v>2735</v>
      </c>
      <c r="J14592" s="29" t="s">
        <v>86</v>
      </c>
      <c r="K14592" s="19">
        <v>21.405999999999999</v>
      </c>
      <c r="L14592" s="26">
        <v>24</v>
      </c>
    </row>
    <row r="14593" spans="1:12" x14ac:dyDescent="0.3">
      <c r="A14593" s="14">
        <v>1039868</v>
      </c>
      <c r="B14593" s="16" t="s">
        <v>18217</v>
      </c>
      <c r="C14593" s="16" t="s">
        <v>540</v>
      </c>
      <c r="D14593" s="4">
        <v>45483</v>
      </c>
      <c r="E14593" s="23">
        <v>2024</v>
      </c>
      <c r="F14593" s="19">
        <v>5.5</v>
      </c>
      <c r="G14593" s="19">
        <f>IF(Movies[[#This Row],[rating]]=0,"",Movies[[#This Row],[rating]])</f>
        <v>5.5</v>
      </c>
      <c r="H14593" s="19" t="str">
        <f>IF(Movies[[#This Row],[rating]]=0,"No Rating","Rated")</f>
        <v>Rated</v>
      </c>
      <c r="I14593" s="16" t="s">
        <v>7105</v>
      </c>
      <c r="J14593" s="29" t="s">
        <v>511</v>
      </c>
      <c r="K14593" s="19">
        <v>21.390999999999998</v>
      </c>
      <c r="L14593" s="26">
        <v>154</v>
      </c>
    </row>
    <row r="14594" spans="1:12" x14ac:dyDescent="0.3">
      <c r="A14594" s="14">
        <v>1167366</v>
      </c>
      <c r="B14594" s="16" t="s">
        <v>18218</v>
      </c>
      <c r="C14594" s="16" t="s">
        <v>220</v>
      </c>
      <c r="D14594" s="4">
        <v>45477</v>
      </c>
      <c r="E14594" s="23">
        <v>2024</v>
      </c>
      <c r="F14594" s="19">
        <v>6.3330000000000002</v>
      </c>
      <c r="G14594" s="19">
        <f>IF(Movies[[#This Row],[rating]]=0,"",Movies[[#This Row],[rating]])</f>
        <v>6.3330000000000002</v>
      </c>
      <c r="H14594" s="19" t="str">
        <f>IF(Movies[[#This Row],[rating]]=0,"No Rating","Rated")</f>
        <v>Rated</v>
      </c>
      <c r="I14594" s="16" t="s">
        <v>18219</v>
      </c>
      <c r="J14594" s="29" t="s">
        <v>222</v>
      </c>
      <c r="K14594" s="19">
        <v>21.353999999999999</v>
      </c>
      <c r="L14594" s="26">
        <v>27</v>
      </c>
    </row>
    <row r="14595" spans="1:12" x14ac:dyDescent="0.3">
      <c r="A14595" s="14">
        <v>1019939</v>
      </c>
      <c r="B14595" s="16" t="s">
        <v>18220</v>
      </c>
      <c r="C14595" s="16" t="s">
        <v>10</v>
      </c>
      <c r="D14595" s="4">
        <v>45317</v>
      </c>
      <c r="E14595" s="23">
        <v>2024</v>
      </c>
      <c r="F14595" s="19">
        <v>7.3739999999999997</v>
      </c>
      <c r="G14595" s="19">
        <f>IF(Movies[[#This Row],[rating]]=0,"",Movies[[#This Row],[rating]])</f>
        <v>7.3739999999999997</v>
      </c>
      <c r="H14595" s="19" t="str">
        <f>IF(Movies[[#This Row],[rating]]=0,"No Rating","Rated")</f>
        <v>Rated</v>
      </c>
      <c r="I14595" s="16" t="s">
        <v>8386</v>
      </c>
      <c r="J14595" s="29" t="s">
        <v>12</v>
      </c>
      <c r="K14595" s="19">
        <v>21.32</v>
      </c>
      <c r="L14595" s="26">
        <v>143</v>
      </c>
    </row>
    <row r="14596" spans="1:12" x14ac:dyDescent="0.3">
      <c r="A14596" s="14">
        <v>1308623</v>
      </c>
      <c r="B14596" s="16" t="s">
        <v>18221</v>
      </c>
      <c r="C14596" s="16" t="s">
        <v>1845</v>
      </c>
      <c r="D14596" s="4">
        <v>45471</v>
      </c>
      <c r="E14596" s="23">
        <v>2024</v>
      </c>
      <c r="F14596" s="19">
        <v>8.1</v>
      </c>
      <c r="G14596" s="19">
        <f>IF(Movies[[#This Row],[rating]]=0,"",Movies[[#This Row],[rating]])</f>
        <v>8.1</v>
      </c>
      <c r="H14596" s="19" t="str">
        <f>IF(Movies[[#This Row],[rating]]=0,"No Rating","Rated")</f>
        <v>Rated</v>
      </c>
      <c r="I14596" s="16" t="s">
        <v>18222</v>
      </c>
      <c r="J14596" s="29" t="s">
        <v>34</v>
      </c>
      <c r="K14596" s="19">
        <v>21.27</v>
      </c>
      <c r="L14596" s="26">
        <v>37</v>
      </c>
    </row>
    <row r="14597" spans="1:12" x14ac:dyDescent="0.3">
      <c r="A14597" s="14">
        <v>999890</v>
      </c>
      <c r="B14597" s="16" t="s">
        <v>18223</v>
      </c>
      <c r="C14597" s="16" t="s">
        <v>10</v>
      </c>
      <c r="D14597" s="4">
        <v>45623</v>
      </c>
      <c r="E14597" s="23">
        <v>2024</v>
      </c>
      <c r="F14597" s="19">
        <v>5.8</v>
      </c>
      <c r="G14597" s="19">
        <f>IF(Movies[[#This Row],[rating]]=0,"",Movies[[#This Row],[rating]])</f>
        <v>5.8</v>
      </c>
      <c r="H14597" s="19" t="str">
        <f>IF(Movies[[#This Row],[rating]]=0,"No Rating","Rated")</f>
        <v>Rated</v>
      </c>
      <c r="I14597" s="16" t="s">
        <v>161</v>
      </c>
      <c r="J14597" s="29" t="s">
        <v>12</v>
      </c>
      <c r="K14597" s="19">
        <v>21.248999999999999</v>
      </c>
      <c r="L14597" s="26">
        <v>65</v>
      </c>
    </row>
    <row r="14598" spans="1:12" x14ac:dyDescent="0.3">
      <c r="A14598" s="14">
        <v>850888</v>
      </c>
      <c r="B14598" s="16" t="s">
        <v>18224</v>
      </c>
      <c r="C14598" s="16" t="s">
        <v>3743</v>
      </c>
      <c r="D14598" s="4">
        <v>45408</v>
      </c>
      <c r="E14598" s="23">
        <v>2024</v>
      </c>
      <c r="F14598" s="19">
        <v>5.9</v>
      </c>
      <c r="G14598" s="19">
        <f>IF(Movies[[#This Row],[rating]]=0,"",Movies[[#This Row],[rating]])</f>
        <v>5.9</v>
      </c>
      <c r="H14598" s="19" t="str">
        <f>IF(Movies[[#This Row],[rating]]=0,"No Rating","Rated")</f>
        <v>Rated</v>
      </c>
      <c r="I14598" s="16" t="s">
        <v>193</v>
      </c>
      <c r="J14598" s="29" t="s">
        <v>34</v>
      </c>
      <c r="K14598" s="19">
        <v>21.247</v>
      </c>
      <c r="L14598" s="26">
        <v>162</v>
      </c>
    </row>
    <row r="14599" spans="1:12" x14ac:dyDescent="0.3">
      <c r="A14599" s="14">
        <v>931628</v>
      </c>
      <c r="B14599" s="16" t="s">
        <v>18225</v>
      </c>
      <c r="C14599" s="16" t="s">
        <v>2375</v>
      </c>
      <c r="D14599" s="4">
        <v>45471</v>
      </c>
      <c r="E14599" s="23">
        <v>2024</v>
      </c>
      <c r="F14599" s="19">
        <v>5.4</v>
      </c>
      <c r="G14599" s="19">
        <f>IF(Movies[[#This Row],[rating]]=0,"",Movies[[#This Row],[rating]])</f>
        <v>5.4</v>
      </c>
      <c r="H14599" s="19" t="str">
        <f>IF(Movies[[#This Row],[rating]]=0,"No Rating","Rated")</f>
        <v>Rated</v>
      </c>
      <c r="I14599" s="16" t="s">
        <v>166</v>
      </c>
      <c r="J14599" s="29" t="s">
        <v>12</v>
      </c>
      <c r="K14599" s="19">
        <v>21.196999999999999</v>
      </c>
      <c r="L14599" s="26">
        <v>58</v>
      </c>
    </row>
    <row r="14600" spans="1:12" x14ac:dyDescent="0.3">
      <c r="A14600" s="14">
        <v>1290409</v>
      </c>
      <c r="B14600" s="16" t="s">
        <v>18226</v>
      </c>
      <c r="C14600" s="16" t="s">
        <v>1845</v>
      </c>
      <c r="D14600" s="4">
        <v>45429</v>
      </c>
      <c r="E14600" s="23">
        <v>2024</v>
      </c>
      <c r="F14600" s="19">
        <v>5</v>
      </c>
      <c r="G14600" s="19">
        <f>IF(Movies[[#This Row],[rating]]=0,"",Movies[[#This Row],[rating]])</f>
        <v>5</v>
      </c>
      <c r="H14600" s="19" t="str">
        <f>IF(Movies[[#This Row],[rating]]=0,"No Rating","Rated")</f>
        <v>Rated</v>
      </c>
      <c r="I14600" s="16" t="s">
        <v>132</v>
      </c>
      <c r="J14600" s="29" t="s">
        <v>12</v>
      </c>
      <c r="K14600" s="19">
        <v>21.177</v>
      </c>
      <c r="L14600" s="26">
        <v>16</v>
      </c>
    </row>
    <row r="14601" spans="1:12" x14ac:dyDescent="0.3">
      <c r="A14601" s="14">
        <v>1257750</v>
      </c>
      <c r="B14601" s="16" t="s">
        <v>18227</v>
      </c>
      <c r="C14601" s="16" t="s">
        <v>18228</v>
      </c>
      <c r="D14601" s="4">
        <v>45411</v>
      </c>
      <c r="E14601" s="23">
        <v>2024</v>
      </c>
      <c r="F14601" s="19">
        <v>6.7</v>
      </c>
      <c r="G14601" s="19">
        <f>IF(Movies[[#This Row],[rating]]=0,"",Movies[[#This Row],[rating]])</f>
        <v>6.7</v>
      </c>
      <c r="H14601" s="19" t="str">
        <f>IF(Movies[[#This Row],[rating]]=0,"No Rating","Rated")</f>
        <v>Rated</v>
      </c>
      <c r="I14601" s="16" t="s">
        <v>161</v>
      </c>
      <c r="J14601" s="29" t="s">
        <v>1122</v>
      </c>
      <c r="K14601" s="19">
        <v>21.161000000000001</v>
      </c>
      <c r="L14601" s="26">
        <v>75</v>
      </c>
    </row>
    <row r="14602" spans="1:12" x14ac:dyDescent="0.3">
      <c r="A14602" s="14">
        <v>1104937</v>
      </c>
      <c r="B14602" s="16" t="s">
        <v>18229</v>
      </c>
      <c r="C14602" s="16" t="s">
        <v>18230</v>
      </c>
      <c r="D14602" s="4">
        <v>45561</v>
      </c>
      <c r="E14602" s="23">
        <v>2024</v>
      </c>
      <c r="F14602" s="19">
        <v>6.6319999999999997</v>
      </c>
      <c r="G14602" s="19">
        <f>IF(Movies[[#This Row],[rating]]=0,"",Movies[[#This Row],[rating]])</f>
        <v>6.6319999999999997</v>
      </c>
      <c r="H14602" s="19" t="str">
        <f>IF(Movies[[#This Row],[rating]]=0,"No Rating","Rated")</f>
        <v>Rated</v>
      </c>
      <c r="I14602" s="16" t="s">
        <v>530</v>
      </c>
      <c r="J14602" s="29" t="s">
        <v>34</v>
      </c>
      <c r="K14602" s="19">
        <v>21.152999999999999</v>
      </c>
      <c r="L14602" s="26">
        <v>34</v>
      </c>
    </row>
    <row r="14603" spans="1:12" x14ac:dyDescent="0.3">
      <c r="A14603" s="14">
        <v>1011082</v>
      </c>
      <c r="B14603" s="16" t="s">
        <v>18231</v>
      </c>
      <c r="C14603" s="16" t="s">
        <v>10</v>
      </c>
      <c r="D14603" s="4">
        <v>45387</v>
      </c>
      <c r="E14603" s="23">
        <v>2024</v>
      </c>
      <c r="F14603" s="19">
        <v>6.7</v>
      </c>
      <c r="G14603" s="19">
        <f>IF(Movies[[#This Row],[rating]]=0,"",Movies[[#This Row],[rating]])</f>
        <v>6.7</v>
      </c>
      <c r="H14603" s="19" t="str">
        <f>IF(Movies[[#This Row],[rating]]=0,"No Rating","Rated")</f>
        <v>Rated</v>
      </c>
      <c r="I14603" s="16" t="s">
        <v>18232</v>
      </c>
      <c r="J14603" s="29" t="s">
        <v>12</v>
      </c>
      <c r="K14603" s="19">
        <v>21.143000000000001</v>
      </c>
      <c r="L14603" s="26">
        <v>126</v>
      </c>
    </row>
    <row r="14604" spans="1:12" x14ac:dyDescent="0.3">
      <c r="A14604" s="14">
        <v>1206617</v>
      </c>
      <c r="B14604" s="16" t="s">
        <v>18233</v>
      </c>
      <c r="C14604" s="16" t="s">
        <v>10</v>
      </c>
      <c r="D14604" s="4">
        <v>45603</v>
      </c>
      <c r="E14604" s="23">
        <v>2024</v>
      </c>
      <c r="F14604" s="19">
        <v>6.9</v>
      </c>
      <c r="G14604" s="19">
        <f>IF(Movies[[#This Row],[rating]]=0,"",Movies[[#This Row],[rating]])</f>
        <v>6.9</v>
      </c>
      <c r="H14604" s="19" t="str">
        <f>IF(Movies[[#This Row],[rating]]=0,"No Rating","Rated")</f>
        <v>Rated</v>
      </c>
      <c r="I14604" s="16" t="s">
        <v>1471</v>
      </c>
      <c r="J14604" s="29" t="s">
        <v>12</v>
      </c>
      <c r="K14604" s="19">
        <v>21.131</v>
      </c>
      <c r="L14604" s="26">
        <v>70</v>
      </c>
    </row>
    <row r="14605" spans="1:12" x14ac:dyDescent="0.3">
      <c r="A14605" s="14">
        <v>1014209</v>
      </c>
      <c r="B14605" s="16" t="s">
        <v>18234</v>
      </c>
      <c r="C14605" s="16" t="s">
        <v>10</v>
      </c>
      <c r="D14605" s="4">
        <v>45324</v>
      </c>
      <c r="E14605" s="23">
        <v>2024</v>
      </c>
      <c r="F14605" s="19">
        <v>6.7</v>
      </c>
      <c r="G14605" s="19">
        <f>IF(Movies[[#This Row],[rating]]=0,"",Movies[[#This Row],[rating]])</f>
        <v>6.7</v>
      </c>
      <c r="H14605" s="19" t="str">
        <f>IF(Movies[[#This Row],[rating]]=0,"No Rating","Rated")</f>
        <v>Rated</v>
      </c>
      <c r="I14605" s="16" t="s">
        <v>713</v>
      </c>
      <c r="J14605" s="29" t="s">
        <v>12</v>
      </c>
      <c r="K14605" s="19">
        <v>21.045000000000002</v>
      </c>
      <c r="L14605" s="26">
        <v>113</v>
      </c>
    </row>
    <row r="14606" spans="1:12" x14ac:dyDescent="0.3">
      <c r="A14606" s="14">
        <v>1172604</v>
      </c>
      <c r="B14606" s="16" t="s">
        <v>18235</v>
      </c>
      <c r="C14606" s="16" t="s">
        <v>1177</v>
      </c>
      <c r="D14606" s="4">
        <v>45317</v>
      </c>
      <c r="E14606" s="23">
        <v>2024</v>
      </c>
      <c r="F14606" s="19">
        <v>4.8</v>
      </c>
      <c r="G14606" s="19">
        <f>IF(Movies[[#This Row],[rating]]=0,"",Movies[[#This Row],[rating]])</f>
        <v>4.8</v>
      </c>
      <c r="H14606" s="19" t="str">
        <f>IF(Movies[[#This Row],[rating]]=0,"No Rating","Rated")</f>
        <v>Rated</v>
      </c>
      <c r="I14606" s="16" t="s">
        <v>1329</v>
      </c>
      <c r="J14606" s="29" t="s">
        <v>34</v>
      </c>
      <c r="K14606" s="19">
        <v>20.988</v>
      </c>
      <c r="L14606" s="26">
        <v>10</v>
      </c>
    </row>
    <row r="14607" spans="1:12" x14ac:dyDescent="0.3">
      <c r="A14607" s="14">
        <v>1305928</v>
      </c>
      <c r="B14607" s="16" t="s">
        <v>18236</v>
      </c>
      <c r="C14607" s="16" t="s">
        <v>1845</v>
      </c>
      <c r="D14607" s="4">
        <v>45444</v>
      </c>
      <c r="E14607" s="23">
        <v>2024</v>
      </c>
      <c r="F14607" s="19">
        <v>8.1999999999999993</v>
      </c>
      <c r="G14607" s="19">
        <f>IF(Movies[[#This Row],[rating]]=0,"",Movies[[#This Row],[rating]])</f>
        <v>8.1999999999999993</v>
      </c>
      <c r="H14607" s="19" t="str">
        <f>IF(Movies[[#This Row],[rating]]=0,"No Rating","Rated")</f>
        <v>Rated</v>
      </c>
      <c r="I14607" s="16" t="s">
        <v>468</v>
      </c>
      <c r="J14607" s="29" t="s">
        <v>12</v>
      </c>
      <c r="K14607" s="19">
        <v>20.969000000000001</v>
      </c>
      <c r="L14607" s="26">
        <v>8</v>
      </c>
    </row>
    <row r="14608" spans="1:12" x14ac:dyDescent="0.3">
      <c r="A14608" s="14">
        <v>1002155</v>
      </c>
      <c r="B14608" s="16" t="s">
        <v>18237</v>
      </c>
      <c r="C14608" s="16" t="s">
        <v>838</v>
      </c>
      <c r="D14608" s="4">
        <v>45588</v>
      </c>
      <c r="E14608" s="23">
        <v>2024</v>
      </c>
      <c r="F14608" s="19">
        <v>7.2549999999999999</v>
      </c>
      <c r="G14608" s="19">
        <f>IF(Movies[[#This Row],[rating]]=0,"",Movies[[#This Row],[rating]])</f>
        <v>7.2549999999999999</v>
      </c>
      <c r="H14608" s="19" t="str">
        <f>IF(Movies[[#This Row],[rating]]=0,"No Rating","Rated")</f>
        <v>Rated</v>
      </c>
      <c r="I14608" s="16" t="s">
        <v>18238</v>
      </c>
      <c r="J14608" s="29" t="s">
        <v>110</v>
      </c>
      <c r="K14608" s="19">
        <v>20.835000000000001</v>
      </c>
      <c r="L14608" s="26">
        <v>208</v>
      </c>
    </row>
    <row r="14609" spans="1:12" x14ac:dyDescent="0.3">
      <c r="A14609" s="14">
        <v>1302011</v>
      </c>
      <c r="B14609" s="16" t="s">
        <v>18239</v>
      </c>
      <c r="C14609" s="16" t="s">
        <v>3926</v>
      </c>
      <c r="D14609" s="4">
        <v>45503</v>
      </c>
      <c r="E14609" s="23">
        <v>2024</v>
      </c>
      <c r="F14609" s="19">
        <v>5</v>
      </c>
      <c r="G14609" s="19">
        <f>IF(Movies[[#This Row],[rating]]=0,"",Movies[[#This Row],[rating]])</f>
        <v>5</v>
      </c>
      <c r="H14609" s="19" t="str">
        <f>IF(Movies[[#This Row],[rating]]=0,"No Rating","Rated")</f>
        <v>Rated</v>
      </c>
      <c r="I14609" s="16" t="s">
        <v>49</v>
      </c>
      <c r="J14609" s="29" t="s">
        <v>3927</v>
      </c>
      <c r="K14609" s="19">
        <v>20.817</v>
      </c>
      <c r="L14609" s="26">
        <v>4</v>
      </c>
    </row>
    <row r="14610" spans="1:12" x14ac:dyDescent="0.3">
      <c r="A14610" s="14">
        <v>1094009</v>
      </c>
      <c r="B14610" s="16" t="s">
        <v>18240</v>
      </c>
      <c r="C14610" s="16" t="s">
        <v>10</v>
      </c>
      <c r="D14610" s="4">
        <v>45443</v>
      </c>
      <c r="E14610" s="23">
        <v>2024</v>
      </c>
      <c r="F14610" s="19">
        <v>5.0999999999999996</v>
      </c>
      <c r="G14610" s="19">
        <f>IF(Movies[[#This Row],[rating]]=0,"",Movies[[#This Row],[rating]])</f>
        <v>5.0999999999999996</v>
      </c>
      <c r="H14610" s="19" t="str">
        <f>IF(Movies[[#This Row],[rating]]=0,"No Rating","Rated")</f>
        <v>Rated</v>
      </c>
      <c r="I14610" s="16" t="s">
        <v>30</v>
      </c>
      <c r="J14610" s="29" t="s">
        <v>12</v>
      </c>
      <c r="K14610" s="19">
        <v>20.785</v>
      </c>
      <c r="L14610" s="26">
        <v>23</v>
      </c>
    </row>
    <row r="14611" spans="1:12" x14ac:dyDescent="0.3">
      <c r="A14611" s="14">
        <v>1325221</v>
      </c>
      <c r="B14611" s="16" t="s">
        <v>18241</v>
      </c>
      <c r="C14611" s="16" t="s">
        <v>3926</v>
      </c>
      <c r="D14611" s="4">
        <v>45538</v>
      </c>
      <c r="E14611" s="23">
        <v>2024</v>
      </c>
      <c r="F14611" s="19">
        <v>0</v>
      </c>
      <c r="G14611" s="19" t="str">
        <f>IF(Movies[[#This Row],[rating]]=0,"",Movies[[#This Row],[rating]])</f>
        <v/>
      </c>
      <c r="H14611" s="19" t="str">
        <f>IF(Movies[[#This Row],[rating]]=0,"No Rating","Rated")</f>
        <v>No Rating</v>
      </c>
      <c r="I14611" s="16" t="s">
        <v>49</v>
      </c>
      <c r="J14611" s="29" t="s">
        <v>3927</v>
      </c>
      <c r="K14611" s="19">
        <v>20.77</v>
      </c>
      <c r="L14611" s="26">
        <v>0</v>
      </c>
    </row>
    <row r="14612" spans="1:12" x14ac:dyDescent="0.3">
      <c r="A14612" s="14">
        <v>1234397</v>
      </c>
      <c r="B14612" s="16" t="s">
        <v>18242</v>
      </c>
      <c r="C14612" s="16" t="s">
        <v>14</v>
      </c>
      <c r="D14612" s="4">
        <v>45632</v>
      </c>
      <c r="E14612" s="23">
        <v>2024</v>
      </c>
      <c r="F14612" s="19">
        <v>6.7</v>
      </c>
      <c r="G14612" s="19">
        <f>IF(Movies[[#This Row],[rating]]=0,"",Movies[[#This Row],[rating]])</f>
        <v>6.7</v>
      </c>
      <c r="H14612" s="19" t="str">
        <f>IF(Movies[[#This Row],[rating]]=0,"No Rating","Rated")</f>
        <v>Rated</v>
      </c>
      <c r="I14612" s="16" t="s">
        <v>18243</v>
      </c>
      <c r="J14612" s="29" t="s">
        <v>12</v>
      </c>
      <c r="K14612" s="19">
        <v>20.756</v>
      </c>
      <c r="L14612" s="26">
        <v>13</v>
      </c>
    </row>
    <row r="14613" spans="1:12" x14ac:dyDescent="0.3">
      <c r="A14613" s="14">
        <v>1094473</v>
      </c>
      <c r="B14613" s="16" t="s">
        <v>18244</v>
      </c>
      <c r="C14613" s="16" t="s">
        <v>108</v>
      </c>
      <c r="D14613" s="4">
        <v>45581</v>
      </c>
      <c r="E14613" s="23">
        <v>2024</v>
      </c>
      <c r="F14613" s="19">
        <v>5.8</v>
      </c>
      <c r="G14613" s="19">
        <f>IF(Movies[[#This Row],[rating]]=0,"",Movies[[#This Row],[rating]])</f>
        <v>5.8</v>
      </c>
      <c r="H14613" s="19" t="str">
        <f>IF(Movies[[#This Row],[rating]]=0,"No Rating","Rated")</f>
        <v>Rated</v>
      </c>
      <c r="I14613" s="16" t="s">
        <v>2459</v>
      </c>
      <c r="J14613" s="29" t="s">
        <v>110</v>
      </c>
      <c r="K14613" s="19">
        <v>20.696999999999999</v>
      </c>
      <c r="L14613" s="26">
        <v>10</v>
      </c>
    </row>
    <row r="14614" spans="1:12" x14ac:dyDescent="0.3">
      <c r="A14614" s="14">
        <v>1078249</v>
      </c>
      <c r="B14614" s="16" t="s">
        <v>18245</v>
      </c>
      <c r="C14614" s="16" t="s">
        <v>1109</v>
      </c>
      <c r="D14614" s="4">
        <v>45323</v>
      </c>
      <c r="E14614" s="23">
        <v>2024</v>
      </c>
      <c r="F14614" s="19">
        <v>6</v>
      </c>
      <c r="G14614" s="19">
        <f>IF(Movies[[#This Row],[rating]]=0,"",Movies[[#This Row],[rating]])</f>
        <v>6</v>
      </c>
      <c r="H14614" s="19" t="str">
        <f>IF(Movies[[#This Row],[rating]]=0,"No Rating","Rated")</f>
        <v>Rated</v>
      </c>
      <c r="I14614" s="16" t="s">
        <v>2091</v>
      </c>
      <c r="J14614" s="29" t="s">
        <v>648</v>
      </c>
      <c r="K14614" s="19">
        <v>20.611000000000001</v>
      </c>
      <c r="L14614" s="26">
        <v>41</v>
      </c>
    </row>
    <row r="14615" spans="1:12" x14ac:dyDescent="0.3">
      <c r="A14615" s="14">
        <v>993784</v>
      </c>
      <c r="B14615" s="16" t="s">
        <v>18246</v>
      </c>
      <c r="C14615" s="16" t="s">
        <v>10</v>
      </c>
      <c r="D14615" s="4">
        <v>45329</v>
      </c>
      <c r="E14615" s="23">
        <v>2024</v>
      </c>
      <c r="F14615" s="19">
        <v>6.3</v>
      </c>
      <c r="G14615" s="19">
        <f>IF(Movies[[#This Row],[rating]]=0,"",Movies[[#This Row],[rating]])</f>
        <v>6.3</v>
      </c>
      <c r="H14615" s="19" t="str">
        <f>IF(Movies[[#This Row],[rating]]=0,"No Rating","Rated")</f>
        <v>Rated</v>
      </c>
      <c r="I14615" s="16" t="s">
        <v>14938</v>
      </c>
      <c r="J14615" s="29" t="s">
        <v>12</v>
      </c>
      <c r="K14615" s="19">
        <v>20.472000000000001</v>
      </c>
      <c r="L14615" s="26">
        <v>412</v>
      </c>
    </row>
    <row r="14616" spans="1:12" x14ac:dyDescent="0.3">
      <c r="A14616" s="14">
        <v>1396888</v>
      </c>
      <c r="B14616" s="16" t="s">
        <v>18247</v>
      </c>
      <c r="C14616" s="16" t="s">
        <v>3926</v>
      </c>
      <c r="D14616" s="4">
        <v>45630</v>
      </c>
      <c r="E14616" s="23">
        <v>2024</v>
      </c>
      <c r="F14616" s="19">
        <v>0</v>
      </c>
      <c r="G14616" s="19" t="str">
        <f>IF(Movies[[#This Row],[rating]]=0,"",Movies[[#This Row],[rating]])</f>
        <v/>
      </c>
      <c r="H14616" s="19" t="str">
        <f>IF(Movies[[#This Row],[rating]]=0,"No Rating","Rated")</f>
        <v>No Rating</v>
      </c>
      <c r="I14616" s="16" t="s">
        <v>33</v>
      </c>
      <c r="J14616" s="29" t="s">
        <v>3927</v>
      </c>
      <c r="K14616" s="19">
        <v>20.385000000000002</v>
      </c>
      <c r="L14616" s="26">
        <v>0</v>
      </c>
    </row>
    <row r="14617" spans="1:12" x14ac:dyDescent="0.3">
      <c r="A14617" s="14">
        <v>1226301</v>
      </c>
      <c r="B14617" s="16" t="s">
        <v>18248</v>
      </c>
      <c r="C14617" s="16" t="s">
        <v>3926</v>
      </c>
      <c r="D14617" s="4">
        <v>45345</v>
      </c>
      <c r="E14617" s="23">
        <v>2024</v>
      </c>
      <c r="F14617" s="19">
        <v>4.8</v>
      </c>
      <c r="G14617" s="19">
        <f>IF(Movies[[#This Row],[rating]]=0,"",Movies[[#This Row],[rating]])</f>
        <v>4.8</v>
      </c>
      <c r="H14617" s="19" t="str">
        <f>IF(Movies[[#This Row],[rating]]=0,"No Rating","Rated")</f>
        <v>Rated</v>
      </c>
      <c r="I14617" s="16" t="s">
        <v>33</v>
      </c>
      <c r="J14617" s="29" t="s">
        <v>3927</v>
      </c>
      <c r="K14617" s="19">
        <v>20.367000000000001</v>
      </c>
      <c r="L14617" s="26">
        <v>2</v>
      </c>
    </row>
    <row r="14618" spans="1:12" x14ac:dyDescent="0.3">
      <c r="A14618" s="14">
        <v>1119550</v>
      </c>
      <c r="B14618" s="16" t="s">
        <v>18249</v>
      </c>
      <c r="C14618" s="16" t="s">
        <v>108</v>
      </c>
      <c r="D14618" s="4">
        <v>45448</v>
      </c>
      <c r="E14618" s="23">
        <v>2024</v>
      </c>
      <c r="F14618" s="19">
        <v>5.8</v>
      </c>
      <c r="G14618" s="19">
        <f>IF(Movies[[#This Row],[rating]]=0,"",Movies[[#This Row],[rating]])</f>
        <v>5.8</v>
      </c>
      <c r="H14618" s="19" t="str">
        <f>IF(Movies[[#This Row],[rating]]=0,"No Rating","Rated")</f>
        <v>Rated</v>
      </c>
      <c r="I14618" s="16" t="s">
        <v>30</v>
      </c>
      <c r="J14618" s="29" t="s">
        <v>110</v>
      </c>
      <c r="K14618" s="19">
        <v>20.364000000000001</v>
      </c>
      <c r="L14618" s="26">
        <v>58</v>
      </c>
    </row>
    <row r="14619" spans="1:12" x14ac:dyDescent="0.3">
      <c r="A14619" s="14">
        <v>1108566</v>
      </c>
      <c r="B14619" s="16" t="s">
        <v>18250</v>
      </c>
      <c r="C14619" s="16" t="s">
        <v>10</v>
      </c>
      <c r="D14619" s="4">
        <v>45560</v>
      </c>
      <c r="E14619" s="23">
        <v>2024</v>
      </c>
      <c r="F14619" s="19">
        <v>5.8</v>
      </c>
      <c r="G14619" s="19">
        <f>IF(Movies[[#This Row],[rating]]=0,"",Movies[[#This Row],[rating]])</f>
        <v>5.8</v>
      </c>
      <c r="H14619" s="19" t="str">
        <f>IF(Movies[[#This Row],[rating]]=0,"No Rating","Rated")</f>
        <v>Rated</v>
      </c>
      <c r="I14619" s="16" t="s">
        <v>5123</v>
      </c>
      <c r="J14619" s="29" t="s">
        <v>12</v>
      </c>
      <c r="K14619" s="19">
        <v>20.277000000000001</v>
      </c>
      <c r="L14619" s="26">
        <v>254</v>
      </c>
    </row>
    <row r="14620" spans="1:12" x14ac:dyDescent="0.3">
      <c r="A14620" s="14">
        <v>1181548</v>
      </c>
      <c r="B14620" s="16" t="s">
        <v>18251</v>
      </c>
      <c r="C14620" s="16" t="s">
        <v>1523</v>
      </c>
      <c r="D14620" s="4">
        <v>45379</v>
      </c>
      <c r="E14620" s="23">
        <v>2024</v>
      </c>
      <c r="F14620" s="19">
        <v>5.9</v>
      </c>
      <c r="G14620" s="19">
        <f>IF(Movies[[#This Row],[rating]]=0,"",Movies[[#This Row],[rating]])</f>
        <v>5.9</v>
      </c>
      <c r="H14620" s="19" t="str">
        <f>IF(Movies[[#This Row],[rating]]=0,"No Rating","Rated")</f>
        <v>Rated</v>
      </c>
      <c r="I14620" s="16" t="s">
        <v>777</v>
      </c>
      <c r="J14620" s="29" t="s">
        <v>12</v>
      </c>
      <c r="K14620" s="19">
        <v>20.274000000000001</v>
      </c>
      <c r="L14620" s="26">
        <v>115</v>
      </c>
    </row>
    <row r="14621" spans="1:12" x14ac:dyDescent="0.3">
      <c r="A14621" s="14">
        <v>1203236</v>
      </c>
      <c r="B14621" s="16" t="s">
        <v>18252</v>
      </c>
      <c r="C14621" s="16" t="s">
        <v>10</v>
      </c>
      <c r="D14621" s="4">
        <v>45540</v>
      </c>
      <c r="E14621" s="23">
        <v>2024</v>
      </c>
      <c r="F14621" s="19">
        <v>5.9</v>
      </c>
      <c r="G14621" s="19">
        <f>IF(Movies[[#This Row],[rating]]=0,"",Movies[[#This Row],[rating]])</f>
        <v>5.9</v>
      </c>
      <c r="H14621" s="19" t="str">
        <f>IF(Movies[[#This Row],[rating]]=0,"No Rating","Rated")</f>
        <v>Rated</v>
      </c>
      <c r="I14621" s="16" t="s">
        <v>713</v>
      </c>
      <c r="J14621" s="29" t="s">
        <v>12</v>
      </c>
      <c r="K14621" s="19">
        <v>20.236999999999998</v>
      </c>
      <c r="L14621" s="26">
        <v>124</v>
      </c>
    </row>
    <row r="14622" spans="1:12" x14ac:dyDescent="0.3">
      <c r="A14622" s="14">
        <v>1090323</v>
      </c>
      <c r="B14622" s="16" t="s">
        <v>18253</v>
      </c>
      <c r="C14622" s="16" t="s">
        <v>10</v>
      </c>
      <c r="D14622" s="4">
        <v>45533</v>
      </c>
      <c r="E14622" s="23">
        <v>2024</v>
      </c>
      <c r="F14622" s="19">
        <v>6</v>
      </c>
      <c r="G14622" s="19">
        <f>IF(Movies[[#This Row],[rating]]=0,"",Movies[[#This Row],[rating]])</f>
        <v>6</v>
      </c>
      <c r="H14622" s="19" t="str">
        <f>IF(Movies[[#This Row],[rating]]=0,"No Rating","Rated")</f>
        <v>Rated</v>
      </c>
      <c r="I14622" s="16" t="s">
        <v>132</v>
      </c>
      <c r="J14622" s="29" t="s">
        <v>12</v>
      </c>
      <c r="K14622" s="19">
        <v>20.192</v>
      </c>
      <c r="L14622" s="26">
        <v>28</v>
      </c>
    </row>
    <row r="14623" spans="1:12" x14ac:dyDescent="0.3">
      <c r="A14623" s="14">
        <v>1209130</v>
      </c>
      <c r="B14623" s="16" t="s">
        <v>18254</v>
      </c>
      <c r="C14623" s="16" t="s">
        <v>18255</v>
      </c>
      <c r="D14623" s="4">
        <v>45582</v>
      </c>
      <c r="E14623" s="23">
        <v>2024</v>
      </c>
      <c r="F14623" s="19">
        <v>6.6</v>
      </c>
      <c r="G14623" s="19">
        <f>IF(Movies[[#This Row],[rating]]=0,"",Movies[[#This Row],[rating]])</f>
        <v>6.6</v>
      </c>
      <c r="H14623" s="19" t="str">
        <f>IF(Movies[[#This Row],[rating]]=0,"No Rating","Rated")</f>
        <v>Rated</v>
      </c>
      <c r="I14623" s="16" t="s">
        <v>163</v>
      </c>
      <c r="J14623" s="29" t="s">
        <v>286</v>
      </c>
      <c r="K14623" s="19">
        <v>20.167000000000002</v>
      </c>
      <c r="L14623" s="26">
        <v>19</v>
      </c>
    </row>
    <row r="14624" spans="1:12" x14ac:dyDescent="0.3">
      <c r="A14624" s="14">
        <v>1039659</v>
      </c>
      <c r="B14624" s="16" t="s">
        <v>18256</v>
      </c>
      <c r="C14624" s="16" t="s">
        <v>172</v>
      </c>
      <c r="D14624" s="4">
        <v>45548</v>
      </c>
      <c r="E14624" s="23">
        <v>2024</v>
      </c>
      <c r="F14624" s="19">
        <v>6.9</v>
      </c>
      <c r="G14624" s="19">
        <f>IF(Movies[[#This Row],[rating]]=0,"",Movies[[#This Row],[rating]])</f>
        <v>6.9</v>
      </c>
      <c r="H14624" s="19" t="str">
        <f>IF(Movies[[#This Row],[rating]]=0,"No Rating","Rated")</f>
        <v>Rated</v>
      </c>
      <c r="I14624" s="16" t="s">
        <v>180</v>
      </c>
      <c r="J14624" s="29" t="s">
        <v>12</v>
      </c>
      <c r="K14624" s="19">
        <v>20.085999999999999</v>
      </c>
      <c r="L14624" s="26">
        <v>35</v>
      </c>
    </row>
    <row r="14625" spans="1:12" x14ac:dyDescent="0.3">
      <c r="A14625" s="14">
        <v>1241894</v>
      </c>
      <c r="B14625" s="16" t="s">
        <v>18257</v>
      </c>
      <c r="C14625" s="16" t="s">
        <v>10060</v>
      </c>
      <c r="D14625" s="4">
        <v>45582</v>
      </c>
      <c r="E14625" s="23">
        <v>2024</v>
      </c>
      <c r="F14625" s="19">
        <v>6.6360000000000001</v>
      </c>
      <c r="G14625" s="19">
        <f>IF(Movies[[#This Row],[rating]]=0,"",Movies[[#This Row],[rating]])</f>
        <v>6.6360000000000001</v>
      </c>
      <c r="H14625" s="19" t="str">
        <f>IF(Movies[[#This Row],[rating]]=0,"No Rating","Rated")</f>
        <v>Rated</v>
      </c>
      <c r="I14625" s="16" t="s">
        <v>5421</v>
      </c>
      <c r="J14625" s="29" t="s">
        <v>286</v>
      </c>
      <c r="K14625" s="19">
        <v>20.053999999999998</v>
      </c>
      <c r="L14625" s="26">
        <v>11</v>
      </c>
    </row>
    <row r="14626" spans="1:12" x14ac:dyDescent="0.3">
      <c r="A14626" s="14">
        <v>1145857</v>
      </c>
      <c r="B14626" s="16" t="s">
        <v>18258</v>
      </c>
      <c r="C14626" s="16" t="s">
        <v>51</v>
      </c>
      <c r="D14626" s="4">
        <v>45303</v>
      </c>
      <c r="E14626" s="23">
        <v>2024</v>
      </c>
      <c r="F14626" s="19">
        <v>6.5</v>
      </c>
      <c r="G14626" s="19">
        <f>IF(Movies[[#This Row],[rating]]=0,"",Movies[[#This Row],[rating]])</f>
        <v>6.5</v>
      </c>
      <c r="H14626" s="19" t="str">
        <f>IF(Movies[[#This Row],[rating]]=0,"No Rating","Rated")</f>
        <v>Rated</v>
      </c>
      <c r="I14626" s="16" t="s">
        <v>3602</v>
      </c>
      <c r="J14626" s="29" t="s">
        <v>34</v>
      </c>
      <c r="K14626" s="19">
        <v>20.050999999999998</v>
      </c>
      <c r="L14626" s="26">
        <v>48</v>
      </c>
    </row>
    <row r="14627" spans="1:12" x14ac:dyDescent="0.3">
      <c r="A14627" s="14">
        <v>1315905</v>
      </c>
      <c r="B14627" s="16" t="s">
        <v>18259</v>
      </c>
      <c r="C14627" s="16" t="s">
        <v>1845</v>
      </c>
      <c r="D14627" s="4">
        <v>45457</v>
      </c>
      <c r="E14627" s="23">
        <v>2024</v>
      </c>
      <c r="F14627" s="19">
        <v>10</v>
      </c>
      <c r="G14627" s="19">
        <f>IF(Movies[[#This Row],[rating]]=0,"",Movies[[#This Row],[rating]])</f>
        <v>10</v>
      </c>
      <c r="H14627" s="19" t="str">
        <f>IF(Movies[[#This Row],[rating]]=0,"No Rating","Rated")</f>
        <v>Rated</v>
      </c>
      <c r="I14627" s="16" t="s">
        <v>1845</v>
      </c>
      <c r="J14627" s="29" t="s">
        <v>96</v>
      </c>
      <c r="K14627" s="19">
        <v>20.02</v>
      </c>
      <c r="L14627" s="26">
        <v>1</v>
      </c>
    </row>
    <row r="14628" spans="1:12" x14ac:dyDescent="0.3">
      <c r="A14628" s="14">
        <v>574451</v>
      </c>
      <c r="B14628" s="16" t="s">
        <v>18260</v>
      </c>
      <c r="C14628" s="16" t="s">
        <v>10</v>
      </c>
      <c r="D14628" s="4">
        <v>45409</v>
      </c>
      <c r="E14628" s="23">
        <v>2024</v>
      </c>
      <c r="F14628" s="19">
        <v>7.4420000000000002</v>
      </c>
      <c r="G14628" s="19">
        <f>IF(Movies[[#This Row],[rating]]=0,"",Movies[[#This Row],[rating]])</f>
        <v>7.4420000000000002</v>
      </c>
      <c r="H14628" s="19" t="str">
        <f>IF(Movies[[#This Row],[rating]]=0,"No Rating","Rated")</f>
        <v>Rated</v>
      </c>
      <c r="I14628" s="16" t="s">
        <v>33</v>
      </c>
      <c r="J14628" s="29" t="s">
        <v>12</v>
      </c>
      <c r="K14628" s="19">
        <v>19.991</v>
      </c>
      <c r="L14628" s="26">
        <v>138</v>
      </c>
    </row>
    <row r="14629" spans="1:12" x14ac:dyDescent="0.3">
      <c r="A14629" s="14">
        <v>1007826</v>
      </c>
      <c r="B14629" s="16" t="s">
        <v>18261</v>
      </c>
      <c r="C14629" s="16" t="s">
        <v>10</v>
      </c>
      <c r="D14629" s="4">
        <v>45316</v>
      </c>
      <c r="E14629" s="23">
        <v>2024</v>
      </c>
      <c r="F14629" s="19">
        <v>7.1</v>
      </c>
      <c r="G14629" s="19">
        <f>IF(Movies[[#This Row],[rating]]=0,"",Movies[[#This Row],[rating]])</f>
        <v>7.1</v>
      </c>
      <c r="H14629" s="19" t="str">
        <f>IF(Movies[[#This Row],[rating]]=0,"No Rating","Rated")</f>
        <v>Rated</v>
      </c>
      <c r="I14629" s="16" t="s">
        <v>30</v>
      </c>
      <c r="J14629" s="29" t="s">
        <v>12</v>
      </c>
      <c r="K14629" s="19">
        <v>19.919</v>
      </c>
      <c r="L14629" s="26">
        <v>175</v>
      </c>
    </row>
    <row r="14630" spans="1:12" x14ac:dyDescent="0.3">
      <c r="A14630" s="14">
        <v>1032425</v>
      </c>
      <c r="B14630" s="16" t="s">
        <v>18262</v>
      </c>
      <c r="C14630" s="16" t="s">
        <v>18263</v>
      </c>
      <c r="D14630" s="4">
        <v>45413</v>
      </c>
      <c r="E14630" s="23">
        <v>2024</v>
      </c>
      <c r="F14630" s="19">
        <v>6.4</v>
      </c>
      <c r="G14630" s="19">
        <f>IF(Movies[[#This Row],[rating]]=0,"",Movies[[#This Row],[rating]])</f>
        <v>6.4</v>
      </c>
      <c r="H14630" s="19" t="str">
        <f>IF(Movies[[#This Row],[rating]]=0,"No Rating","Rated")</f>
        <v>Rated</v>
      </c>
      <c r="I14630" s="16" t="s">
        <v>18264</v>
      </c>
      <c r="J14630" s="29" t="s">
        <v>12</v>
      </c>
      <c r="K14630" s="19">
        <v>19.882999999999999</v>
      </c>
      <c r="L14630" s="26">
        <v>142</v>
      </c>
    </row>
    <row r="14631" spans="1:12" x14ac:dyDescent="0.3">
      <c r="A14631" s="14">
        <v>1122618</v>
      </c>
      <c r="B14631" s="16" t="s">
        <v>18265</v>
      </c>
      <c r="C14631" s="16" t="s">
        <v>10</v>
      </c>
      <c r="D14631" s="4">
        <v>45513</v>
      </c>
      <c r="E14631" s="23">
        <v>2024</v>
      </c>
      <c r="F14631" s="19">
        <v>6.3</v>
      </c>
      <c r="G14631" s="19">
        <f>IF(Movies[[#This Row],[rating]]=0,"",Movies[[#This Row],[rating]])</f>
        <v>6.3</v>
      </c>
      <c r="H14631" s="19" t="str">
        <f>IF(Movies[[#This Row],[rating]]=0,"No Rating","Rated")</f>
        <v>Rated</v>
      </c>
      <c r="I14631" s="16" t="s">
        <v>49</v>
      </c>
      <c r="J14631" s="29" t="s">
        <v>12</v>
      </c>
      <c r="K14631" s="19">
        <v>19.870999999999999</v>
      </c>
      <c r="L14631" s="26">
        <v>28</v>
      </c>
    </row>
    <row r="14632" spans="1:12" x14ac:dyDescent="0.3">
      <c r="A14632" s="14">
        <v>1388874</v>
      </c>
      <c r="B14632" s="16" t="s">
        <v>18266</v>
      </c>
      <c r="C14632" s="16" t="s">
        <v>3926</v>
      </c>
      <c r="D14632" s="4">
        <v>45622</v>
      </c>
      <c r="E14632" s="23">
        <v>2024</v>
      </c>
      <c r="F14632" s="19">
        <v>0</v>
      </c>
      <c r="G14632" s="19" t="str">
        <f>IF(Movies[[#This Row],[rating]]=0,"",Movies[[#This Row],[rating]])</f>
        <v/>
      </c>
      <c r="H14632" s="19" t="str">
        <f>IF(Movies[[#This Row],[rating]]=0,"No Rating","Rated")</f>
        <v>No Rating</v>
      </c>
      <c r="I14632" s="16" t="s">
        <v>49</v>
      </c>
      <c r="J14632" s="29" t="s">
        <v>3927</v>
      </c>
      <c r="K14632" s="19">
        <v>19.835000000000001</v>
      </c>
      <c r="L14632" s="26">
        <v>0</v>
      </c>
    </row>
    <row r="14633" spans="1:12" x14ac:dyDescent="0.3">
      <c r="A14633" s="14">
        <v>1290697</v>
      </c>
      <c r="B14633" s="16" t="s">
        <v>16372</v>
      </c>
      <c r="C14633" s="16" t="s">
        <v>647</v>
      </c>
      <c r="D14633" s="4">
        <v>45510</v>
      </c>
      <c r="E14633" s="23">
        <v>2024</v>
      </c>
      <c r="F14633" s="19">
        <v>6.7</v>
      </c>
      <c r="G14633" s="19">
        <f>IF(Movies[[#This Row],[rating]]=0,"",Movies[[#This Row],[rating]])</f>
        <v>6.7</v>
      </c>
      <c r="H14633" s="19" t="str">
        <f>IF(Movies[[#This Row],[rating]]=0,"No Rating","Rated")</f>
        <v>Rated</v>
      </c>
      <c r="I14633" s="16" t="s">
        <v>312</v>
      </c>
      <c r="J14633" s="29" t="s">
        <v>648</v>
      </c>
      <c r="K14633" s="19">
        <v>19.802</v>
      </c>
      <c r="L14633" s="26">
        <v>16</v>
      </c>
    </row>
    <row r="14634" spans="1:12" x14ac:dyDescent="0.3">
      <c r="A14634" s="14">
        <v>1107054</v>
      </c>
      <c r="B14634" s="16" t="s">
        <v>18267</v>
      </c>
      <c r="C14634" s="16" t="s">
        <v>18268</v>
      </c>
      <c r="D14634" s="4">
        <v>45519</v>
      </c>
      <c r="E14634" s="23">
        <v>2024</v>
      </c>
      <c r="F14634" s="19">
        <v>5.9</v>
      </c>
      <c r="G14634" s="19">
        <f>IF(Movies[[#This Row],[rating]]=0,"",Movies[[#This Row],[rating]])</f>
        <v>5.9</v>
      </c>
      <c r="H14634" s="19" t="str">
        <f>IF(Movies[[#This Row],[rating]]=0,"No Rating","Rated")</f>
        <v>Rated</v>
      </c>
      <c r="I14634" s="16" t="s">
        <v>166</v>
      </c>
      <c r="J14634" s="29" t="s">
        <v>9304</v>
      </c>
      <c r="K14634" s="19">
        <v>19.795999999999999</v>
      </c>
      <c r="L14634" s="26">
        <v>12</v>
      </c>
    </row>
    <row r="14635" spans="1:12" x14ac:dyDescent="0.3">
      <c r="A14635" s="14">
        <v>790462</v>
      </c>
      <c r="B14635" s="16" t="s">
        <v>18269</v>
      </c>
      <c r="C14635" s="16" t="s">
        <v>10</v>
      </c>
      <c r="D14635" s="4">
        <v>45310</v>
      </c>
      <c r="E14635" s="23">
        <v>2024</v>
      </c>
      <c r="F14635" s="19">
        <v>5.798</v>
      </c>
      <c r="G14635" s="19">
        <f>IF(Movies[[#This Row],[rating]]=0,"",Movies[[#This Row],[rating]])</f>
        <v>5.798</v>
      </c>
      <c r="H14635" s="19" t="str">
        <f>IF(Movies[[#This Row],[rating]]=0,"No Rating","Rated")</f>
        <v>Rated</v>
      </c>
      <c r="I14635" s="16" t="s">
        <v>1367</v>
      </c>
      <c r="J14635" s="29" t="s">
        <v>12</v>
      </c>
      <c r="K14635" s="19">
        <v>19.782</v>
      </c>
      <c r="L14635" s="26">
        <v>277</v>
      </c>
    </row>
    <row r="14636" spans="1:12" x14ac:dyDescent="0.3">
      <c r="A14636" s="14">
        <v>1187364</v>
      </c>
      <c r="B14636" s="16" t="s">
        <v>18270</v>
      </c>
      <c r="C14636" s="16" t="s">
        <v>13760</v>
      </c>
      <c r="D14636" s="4">
        <v>45476</v>
      </c>
      <c r="E14636" s="23">
        <v>2024</v>
      </c>
      <c r="F14636" s="19">
        <v>6</v>
      </c>
      <c r="G14636" s="19">
        <f>IF(Movies[[#This Row],[rating]]=0,"",Movies[[#This Row],[rating]])</f>
        <v>6</v>
      </c>
      <c r="H14636" s="19" t="str">
        <f>IF(Movies[[#This Row],[rating]]=0,"No Rating","Rated")</f>
        <v>Rated</v>
      </c>
      <c r="I14636" s="16" t="s">
        <v>30</v>
      </c>
      <c r="J14636" s="29" t="s">
        <v>34</v>
      </c>
      <c r="K14636" s="19">
        <v>19.754999999999999</v>
      </c>
      <c r="L14636" s="26">
        <v>26</v>
      </c>
    </row>
    <row r="14637" spans="1:12" x14ac:dyDescent="0.3">
      <c r="A14637" s="14">
        <v>981063</v>
      </c>
      <c r="B14637" s="16" t="s">
        <v>18271</v>
      </c>
      <c r="C14637" s="16" t="s">
        <v>367</v>
      </c>
      <c r="D14637" s="4">
        <v>45386</v>
      </c>
      <c r="E14637" s="23">
        <v>2024</v>
      </c>
      <c r="F14637" s="19">
        <v>6.9</v>
      </c>
      <c r="G14637" s="19">
        <f>IF(Movies[[#This Row],[rating]]=0,"",Movies[[#This Row],[rating]])</f>
        <v>6.9</v>
      </c>
      <c r="H14637" s="19" t="str">
        <f>IF(Movies[[#This Row],[rating]]=0,"No Rating","Rated")</f>
        <v>Rated</v>
      </c>
      <c r="I14637" s="16" t="s">
        <v>6532</v>
      </c>
      <c r="J14637" s="29" t="s">
        <v>12</v>
      </c>
      <c r="K14637" s="19">
        <v>19.643000000000001</v>
      </c>
      <c r="L14637" s="26">
        <v>58</v>
      </c>
    </row>
    <row r="14638" spans="1:12" x14ac:dyDescent="0.3">
      <c r="A14638" s="14">
        <v>1156196</v>
      </c>
      <c r="B14638" s="16" t="s">
        <v>18272</v>
      </c>
      <c r="C14638" s="16" t="s">
        <v>1075</v>
      </c>
      <c r="D14638" s="4">
        <v>45492</v>
      </c>
      <c r="E14638" s="23">
        <v>2024</v>
      </c>
      <c r="F14638" s="19">
        <v>8</v>
      </c>
      <c r="G14638" s="19">
        <f>IF(Movies[[#This Row],[rating]]=0,"",Movies[[#This Row],[rating]])</f>
        <v>8</v>
      </c>
      <c r="H14638" s="19" t="str">
        <f>IF(Movies[[#This Row],[rating]]=0,"No Rating","Rated")</f>
        <v>Rated</v>
      </c>
      <c r="I14638" s="16" t="s">
        <v>1119</v>
      </c>
      <c r="J14638" s="29" t="s">
        <v>1287</v>
      </c>
      <c r="K14638" s="19">
        <v>19.571000000000002</v>
      </c>
      <c r="L14638" s="26">
        <v>5</v>
      </c>
    </row>
    <row r="14639" spans="1:12" x14ac:dyDescent="0.3">
      <c r="A14639" s="14">
        <v>844185</v>
      </c>
      <c r="B14639" s="16" t="s">
        <v>18273</v>
      </c>
      <c r="C14639" s="16" t="s">
        <v>10</v>
      </c>
      <c r="D14639" s="4">
        <v>45412</v>
      </c>
      <c r="E14639" s="23">
        <v>2024</v>
      </c>
      <c r="F14639" s="19">
        <v>5.3</v>
      </c>
      <c r="G14639" s="19">
        <f>IF(Movies[[#This Row],[rating]]=0,"",Movies[[#This Row],[rating]])</f>
        <v>5.3</v>
      </c>
      <c r="H14639" s="19" t="str">
        <f>IF(Movies[[#This Row],[rating]]=0,"No Rating","Rated")</f>
        <v>Rated</v>
      </c>
      <c r="I14639" s="16" t="s">
        <v>11717</v>
      </c>
      <c r="J14639" s="29" t="s">
        <v>12</v>
      </c>
      <c r="K14639" s="19">
        <v>19.567</v>
      </c>
      <c r="L14639" s="26">
        <v>297</v>
      </c>
    </row>
    <row r="14640" spans="1:12" x14ac:dyDescent="0.3">
      <c r="A14640" s="14">
        <v>1229349</v>
      </c>
      <c r="B14640" s="16" t="s">
        <v>18274</v>
      </c>
      <c r="C14640" s="16" t="s">
        <v>411</v>
      </c>
      <c r="D14640" s="4">
        <v>45332</v>
      </c>
      <c r="E14640" s="23">
        <v>2024</v>
      </c>
      <c r="F14640" s="19">
        <v>6.3</v>
      </c>
      <c r="G14640" s="19">
        <f>IF(Movies[[#This Row],[rating]]=0,"",Movies[[#This Row],[rating]])</f>
        <v>6.3</v>
      </c>
      <c r="H14640" s="19" t="str">
        <f>IF(Movies[[#This Row],[rating]]=0,"No Rating","Rated")</f>
        <v>Rated</v>
      </c>
      <c r="I14640" s="16" t="s">
        <v>18275</v>
      </c>
      <c r="J14640" s="29" t="s">
        <v>342</v>
      </c>
      <c r="K14640" s="19">
        <v>19.536000000000001</v>
      </c>
      <c r="L14640" s="26">
        <v>74</v>
      </c>
    </row>
    <row r="14641" spans="1:12" x14ac:dyDescent="0.3">
      <c r="A14641" s="14">
        <v>1120383</v>
      </c>
      <c r="B14641" s="16" t="s">
        <v>18276</v>
      </c>
      <c r="C14641" s="16" t="s">
        <v>263</v>
      </c>
      <c r="D14641" s="4">
        <v>45338</v>
      </c>
      <c r="E14641" s="23">
        <v>2024</v>
      </c>
      <c r="F14641" s="19">
        <v>6</v>
      </c>
      <c r="G14641" s="19">
        <f>IF(Movies[[#This Row],[rating]]=0,"",Movies[[#This Row],[rating]])</f>
        <v>6</v>
      </c>
      <c r="H14641" s="19" t="str">
        <f>IF(Movies[[#This Row],[rating]]=0,"No Rating","Rated")</f>
        <v>Rated</v>
      </c>
      <c r="I14641" s="16" t="s">
        <v>875</v>
      </c>
      <c r="J14641" s="29" t="s">
        <v>265</v>
      </c>
      <c r="K14641" s="19">
        <v>19.501999999999999</v>
      </c>
      <c r="L14641" s="26">
        <v>8</v>
      </c>
    </row>
    <row r="14642" spans="1:12" x14ac:dyDescent="0.3">
      <c r="A14642" s="14">
        <v>1358947</v>
      </c>
      <c r="B14642" s="16" t="s">
        <v>18277</v>
      </c>
      <c r="C14642" s="16" t="s">
        <v>10</v>
      </c>
      <c r="D14642" s="4">
        <v>45576</v>
      </c>
      <c r="E14642" s="23">
        <v>2024</v>
      </c>
      <c r="F14642" s="19">
        <v>5.7</v>
      </c>
      <c r="G14642" s="19">
        <f>IF(Movies[[#This Row],[rating]]=0,"",Movies[[#This Row],[rating]])</f>
        <v>5.7</v>
      </c>
      <c r="H14642" s="19" t="str">
        <f>IF(Movies[[#This Row],[rating]]=0,"No Rating","Rated")</f>
        <v>Rated</v>
      </c>
      <c r="I14642" s="16" t="s">
        <v>642</v>
      </c>
      <c r="J14642" s="29" t="s">
        <v>12</v>
      </c>
      <c r="K14642" s="19">
        <v>19.501000000000001</v>
      </c>
      <c r="L14642" s="26">
        <v>35</v>
      </c>
    </row>
    <row r="14643" spans="1:12" x14ac:dyDescent="0.3">
      <c r="A14643" s="14">
        <v>1063574</v>
      </c>
      <c r="B14643" s="16" t="s">
        <v>18278</v>
      </c>
      <c r="C14643" s="16" t="s">
        <v>3497</v>
      </c>
      <c r="D14643" s="4">
        <v>45581</v>
      </c>
      <c r="E14643" s="23">
        <v>2024</v>
      </c>
      <c r="F14643" s="19">
        <v>6.4</v>
      </c>
      <c r="G14643" s="19">
        <f>IF(Movies[[#This Row],[rating]]=0,"",Movies[[#This Row],[rating]])</f>
        <v>6.4</v>
      </c>
      <c r="H14643" s="19" t="str">
        <f>IF(Movies[[#This Row],[rating]]=0,"No Rating","Rated")</f>
        <v>Rated</v>
      </c>
      <c r="I14643" s="16" t="s">
        <v>180</v>
      </c>
      <c r="J14643" s="29" t="s">
        <v>110</v>
      </c>
      <c r="K14643" s="19">
        <v>19.454999999999998</v>
      </c>
      <c r="L14643" s="26">
        <v>63</v>
      </c>
    </row>
    <row r="14644" spans="1:12" x14ac:dyDescent="0.3">
      <c r="A14644" s="14">
        <v>1225862</v>
      </c>
      <c r="B14644" s="16" t="s">
        <v>18279</v>
      </c>
      <c r="C14644" s="16" t="s">
        <v>411</v>
      </c>
      <c r="D14644" s="4">
        <v>45413</v>
      </c>
      <c r="E14644" s="23">
        <v>2024</v>
      </c>
      <c r="F14644" s="19">
        <v>5.9</v>
      </c>
      <c r="G14644" s="19">
        <f>IF(Movies[[#This Row],[rating]]=0,"",Movies[[#This Row],[rating]])</f>
        <v>5.9</v>
      </c>
      <c r="H14644" s="19" t="str">
        <f>IF(Movies[[#This Row],[rating]]=0,"No Rating","Rated")</f>
        <v>Rated</v>
      </c>
      <c r="I14644" s="16" t="s">
        <v>713</v>
      </c>
      <c r="J14644" s="29" t="s">
        <v>342</v>
      </c>
      <c r="K14644" s="19">
        <v>19.442</v>
      </c>
      <c r="L14644" s="26">
        <v>18</v>
      </c>
    </row>
    <row r="14645" spans="1:12" x14ac:dyDescent="0.3">
      <c r="A14645" s="14">
        <v>1164892</v>
      </c>
      <c r="B14645" s="16" t="s">
        <v>3642</v>
      </c>
      <c r="C14645" s="16" t="s">
        <v>416</v>
      </c>
      <c r="D14645" s="4">
        <v>45366</v>
      </c>
      <c r="E14645" s="23">
        <v>2024</v>
      </c>
      <c r="F14645" s="19">
        <v>3.6110000000000002</v>
      </c>
      <c r="G14645" s="19">
        <f>IF(Movies[[#This Row],[rating]]=0,"",Movies[[#This Row],[rating]])</f>
        <v>3.6110000000000002</v>
      </c>
      <c r="H14645" s="19" t="str">
        <f>IF(Movies[[#This Row],[rating]]=0,"No Rating","Rated")</f>
        <v>Rated</v>
      </c>
      <c r="I14645" s="16" t="s">
        <v>1611</v>
      </c>
      <c r="J14645" s="29" t="s">
        <v>12</v>
      </c>
      <c r="K14645" s="19">
        <v>19.436</v>
      </c>
      <c r="L14645" s="26">
        <v>9</v>
      </c>
    </row>
    <row r="14646" spans="1:12" x14ac:dyDescent="0.3">
      <c r="A14646" s="14">
        <v>1180173</v>
      </c>
      <c r="B14646" s="16" t="s">
        <v>18280</v>
      </c>
      <c r="C14646" s="16" t="s">
        <v>1845</v>
      </c>
      <c r="D14646" s="4">
        <v>45373</v>
      </c>
      <c r="E14646" s="23">
        <v>2024</v>
      </c>
      <c r="F14646" s="19">
        <v>0</v>
      </c>
      <c r="G14646" s="19" t="str">
        <f>IF(Movies[[#This Row],[rating]]=0,"",Movies[[#This Row],[rating]])</f>
        <v/>
      </c>
      <c r="H14646" s="19" t="str">
        <f>IF(Movies[[#This Row],[rating]]=0,"No Rating","Rated")</f>
        <v>No Rating</v>
      </c>
      <c r="I14646" s="16" t="s">
        <v>239</v>
      </c>
      <c r="J14646" s="29" t="s">
        <v>12</v>
      </c>
      <c r="K14646" s="19">
        <v>19.414000000000001</v>
      </c>
      <c r="L14646" s="26">
        <v>0</v>
      </c>
    </row>
    <row r="14647" spans="1:12" x14ac:dyDescent="0.3">
      <c r="A14647" s="14">
        <v>1045931</v>
      </c>
      <c r="B14647" s="16" t="s">
        <v>18281</v>
      </c>
      <c r="C14647" s="16" t="s">
        <v>595</v>
      </c>
      <c r="D14647" s="4">
        <v>45380</v>
      </c>
      <c r="E14647" s="23">
        <v>2024</v>
      </c>
      <c r="F14647" s="19">
        <v>6.8</v>
      </c>
      <c r="G14647" s="19">
        <f>IF(Movies[[#This Row],[rating]]=0,"",Movies[[#This Row],[rating]])</f>
        <v>6.8</v>
      </c>
      <c r="H14647" s="19" t="str">
        <f>IF(Movies[[#This Row],[rating]]=0,"No Rating","Rated")</f>
        <v>Rated</v>
      </c>
      <c r="I14647" s="16" t="s">
        <v>180</v>
      </c>
      <c r="J14647" s="29" t="s">
        <v>142</v>
      </c>
      <c r="K14647" s="19">
        <v>19.221</v>
      </c>
      <c r="L14647" s="26">
        <v>52</v>
      </c>
    </row>
    <row r="14648" spans="1:12" x14ac:dyDescent="0.3">
      <c r="A14648" s="14">
        <v>1239511</v>
      </c>
      <c r="B14648" s="16" t="s">
        <v>18282</v>
      </c>
      <c r="C14648" s="16" t="s">
        <v>595</v>
      </c>
      <c r="D14648" s="4">
        <v>45595</v>
      </c>
      <c r="E14648" s="23">
        <v>2024</v>
      </c>
      <c r="F14648" s="19">
        <v>7.4390000000000001</v>
      </c>
      <c r="G14648" s="19">
        <f>IF(Movies[[#This Row],[rating]]=0,"",Movies[[#This Row],[rating]])</f>
        <v>7.4390000000000001</v>
      </c>
      <c r="H14648" s="19" t="str">
        <f>IF(Movies[[#This Row],[rating]]=0,"No Rating","Rated")</f>
        <v>Rated</v>
      </c>
      <c r="I14648" s="16" t="s">
        <v>542</v>
      </c>
      <c r="J14648" s="29" t="s">
        <v>1033</v>
      </c>
      <c r="K14648" s="19">
        <v>19.206</v>
      </c>
      <c r="L14648" s="26">
        <v>41</v>
      </c>
    </row>
    <row r="14649" spans="1:12" x14ac:dyDescent="0.3">
      <c r="A14649" s="14">
        <v>1196980</v>
      </c>
      <c r="B14649" s="16" t="s">
        <v>18283</v>
      </c>
      <c r="C14649" s="16" t="s">
        <v>10</v>
      </c>
      <c r="D14649" s="4">
        <v>45374</v>
      </c>
      <c r="E14649" s="23">
        <v>2024</v>
      </c>
      <c r="F14649" s="19">
        <v>3.9</v>
      </c>
      <c r="G14649" s="19">
        <f>IF(Movies[[#This Row],[rating]]=0,"",Movies[[#This Row],[rating]])</f>
        <v>3.9</v>
      </c>
      <c r="H14649" s="19" t="str">
        <f>IF(Movies[[#This Row],[rating]]=0,"No Rating","Rated")</f>
        <v>Rated</v>
      </c>
      <c r="I14649" s="16" t="s">
        <v>18284</v>
      </c>
      <c r="J14649" s="29" t="s">
        <v>12</v>
      </c>
      <c r="K14649" s="19">
        <v>19.143999999999998</v>
      </c>
      <c r="L14649" s="26">
        <v>8</v>
      </c>
    </row>
    <row r="14650" spans="1:12" x14ac:dyDescent="0.3">
      <c r="A14650" s="14">
        <v>1261924</v>
      </c>
      <c r="B14650" s="16" t="s">
        <v>18285</v>
      </c>
      <c r="C14650" s="16" t="s">
        <v>416</v>
      </c>
      <c r="D14650" s="4">
        <v>45391</v>
      </c>
      <c r="E14650" s="23">
        <v>2024</v>
      </c>
      <c r="F14650" s="19">
        <v>6.3</v>
      </c>
      <c r="G14650" s="19">
        <f>IF(Movies[[#This Row],[rating]]=0,"",Movies[[#This Row],[rating]])</f>
        <v>6.3</v>
      </c>
      <c r="H14650" s="19" t="str">
        <f>IF(Movies[[#This Row],[rating]]=0,"No Rating","Rated")</f>
        <v>Rated</v>
      </c>
      <c r="I14650" s="16" t="s">
        <v>441</v>
      </c>
      <c r="J14650" s="29" t="s">
        <v>12</v>
      </c>
      <c r="K14650" s="19">
        <v>19.015000000000001</v>
      </c>
      <c r="L14650" s="26">
        <v>121</v>
      </c>
    </row>
    <row r="14651" spans="1:12" x14ac:dyDescent="0.3">
      <c r="A14651" s="14">
        <v>1242526</v>
      </c>
      <c r="B14651" s="16" t="s">
        <v>18286</v>
      </c>
      <c r="C14651" s="16" t="s">
        <v>10</v>
      </c>
      <c r="D14651" s="4">
        <v>45477</v>
      </c>
      <c r="E14651" s="23">
        <v>2024</v>
      </c>
      <c r="F14651" s="19">
        <v>6.6</v>
      </c>
      <c r="G14651" s="19">
        <f>IF(Movies[[#This Row],[rating]]=0,"",Movies[[#This Row],[rating]])</f>
        <v>6.6</v>
      </c>
      <c r="H14651" s="19" t="str">
        <f>IF(Movies[[#This Row],[rating]]=0,"No Rating","Rated")</f>
        <v>Rated</v>
      </c>
      <c r="I14651" s="16" t="s">
        <v>49</v>
      </c>
      <c r="J14651" s="29" t="s">
        <v>12</v>
      </c>
      <c r="K14651" s="19">
        <v>19.001999999999999</v>
      </c>
      <c r="L14651" s="26">
        <v>30</v>
      </c>
    </row>
    <row r="14652" spans="1:12" x14ac:dyDescent="0.3">
      <c r="A14652" s="14">
        <v>1139713</v>
      </c>
      <c r="B14652" s="16" t="s">
        <v>18287</v>
      </c>
      <c r="C14652" s="16" t="s">
        <v>416</v>
      </c>
      <c r="D14652" s="4">
        <v>45569</v>
      </c>
      <c r="E14652" s="23">
        <v>2024</v>
      </c>
      <c r="F14652" s="19">
        <v>4.8</v>
      </c>
      <c r="G14652" s="19">
        <f>IF(Movies[[#This Row],[rating]]=0,"",Movies[[#This Row],[rating]])</f>
        <v>4.8</v>
      </c>
      <c r="H14652" s="19" t="str">
        <f>IF(Movies[[#This Row],[rating]]=0,"No Rating","Rated")</f>
        <v>Rated</v>
      </c>
      <c r="I14652" s="16" t="s">
        <v>9118</v>
      </c>
      <c r="J14652" s="29" t="s">
        <v>12</v>
      </c>
      <c r="K14652" s="19">
        <v>18.989999999999998</v>
      </c>
      <c r="L14652" s="26">
        <v>46</v>
      </c>
    </row>
    <row r="14653" spans="1:12" x14ac:dyDescent="0.3">
      <c r="A14653" s="14">
        <v>1154762</v>
      </c>
      <c r="B14653" s="16" t="s">
        <v>18288</v>
      </c>
      <c r="C14653" s="16" t="s">
        <v>10</v>
      </c>
      <c r="D14653" s="4">
        <v>45540</v>
      </c>
      <c r="E14653" s="23">
        <v>2024</v>
      </c>
      <c r="F14653" s="19">
        <v>7</v>
      </c>
      <c r="G14653" s="19">
        <f>IF(Movies[[#This Row],[rating]]=0,"",Movies[[#This Row],[rating]])</f>
        <v>7</v>
      </c>
      <c r="H14653" s="19" t="str">
        <f>IF(Movies[[#This Row],[rating]]=0,"No Rating","Rated")</f>
        <v>Rated</v>
      </c>
      <c r="I14653" s="16" t="s">
        <v>713</v>
      </c>
      <c r="J14653" s="29" t="s">
        <v>12</v>
      </c>
      <c r="K14653" s="19">
        <v>18.951000000000001</v>
      </c>
      <c r="L14653" s="26">
        <v>201</v>
      </c>
    </row>
    <row r="14654" spans="1:12" x14ac:dyDescent="0.3">
      <c r="A14654" s="14">
        <v>1159799</v>
      </c>
      <c r="B14654" s="16" t="s">
        <v>18289</v>
      </c>
      <c r="C14654" s="16" t="s">
        <v>4370</v>
      </c>
      <c r="D14654" s="4">
        <v>45511</v>
      </c>
      <c r="E14654" s="23">
        <v>2024</v>
      </c>
      <c r="F14654" s="19">
        <v>7.4</v>
      </c>
      <c r="G14654" s="19">
        <f>IF(Movies[[#This Row],[rating]]=0,"",Movies[[#This Row],[rating]])</f>
        <v>7.4</v>
      </c>
      <c r="H14654" s="19" t="str">
        <f>IF(Movies[[#This Row],[rating]]=0,"No Rating","Rated")</f>
        <v>Rated</v>
      </c>
      <c r="I14654" s="16" t="s">
        <v>383</v>
      </c>
      <c r="J14654" s="29" t="s">
        <v>12</v>
      </c>
      <c r="K14654" s="19">
        <v>18.931000000000001</v>
      </c>
      <c r="L14654" s="26">
        <v>88</v>
      </c>
    </row>
    <row r="14655" spans="1:12" x14ac:dyDescent="0.3">
      <c r="A14655" s="14">
        <v>1090874</v>
      </c>
      <c r="B14655" s="16" t="s">
        <v>6477</v>
      </c>
      <c r="C14655" s="16" t="s">
        <v>10</v>
      </c>
      <c r="D14655" s="4">
        <v>45344</v>
      </c>
      <c r="E14655" s="23">
        <v>2024</v>
      </c>
      <c r="F14655" s="19">
        <v>5.6</v>
      </c>
      <c r="G14655" s="19">
        <f>IF(Movies[[#This Row],[rating]]=0,"",Movies[[#This Row],[rating]])</f>
        <v>5.6</v>
      </c>
      <c r="H14655" s="19" t="str">
        <f>IF(Movies[[#This Row],[rating]]=0,"No Rating","Rated")</f>
        <v>Rated</v>
      </c>
      <c r="I14655" s="16" t="s">
        <v>199</v>
      </c>
      <c r="J14655" s="29" t="s">
        <v>12</v>
      </c>
      <c r="K14655" s="19">
        <v>18.881</v>
      </c>
      <c r="L14655" s="26">
        <v>178</v>
      </c>
    </row>
    <row r="14656" spans="1:12" x14ac:dyDescent="0.3">
      <c r="A14656" s="14">
        <v>1014214</v>
      </c>
      <c r="B14656" s="16" t="s">
        <v>18290</v>
      </c>
      <c r="C14656" s="16" t="s">
        <v>595</v>
      </c>
      <c r="D14656" s="4">
        <v>45597</v>
      </c>
      <c r="E14656" s="23">
        <v>2024</v>
      </c>
      <c r="F14656" s="19">
        <v>4.3</v>
      </c>
      <c r="G14656" s="19">
        <f>IF(Movies[[#This Row],[rating]]=0,"",Movies[[#This Row],[rating]])</f>
        <v>4.3</v>
      </c>
      <c r="H14656" s="19" t="str">
        <f>IF(Movies[[#This Row],[rating]]=0,"No Rating","Rated")</f>
        <v>Rated</v>
      </c>
      <c r="I14656" s="16" t="s">
        <v>5856</v>
      </c>
      <c r="J14656" s="29" t="s">
        <v>142</v>
      </c>
      <c r="K14656" s="19">
        <v>18.843</v>
      </c>
      <c r="L14656" s="26">
        <v>22</v>
      </c>
    </row>
    <row r="14657" spans="1:12" x14ac:dyDescent="0.3">
      <c r="A14657" s="14">
        <v>1047020</v>
      </c>
      <c r="B14657" s="16" t="s">
        <v>18291</v>
      </c>
      <c r="C14657" s="16" t="s">
        <v>10</v>
      </c>
      <c r="D14657" s="4">
        <v>45422</v>
      </c>
      <c r="E14657" s="23">
        <v>2024</v>
      </c>
      <c r="F14657" s="19">
        <v>7.0890000000000004</v>
      </c>
      <c r="G14657" s="19">
        <f>IF(Movies[[#This Row],[rating]]=0,"",Movies[[#This Row],[rating]])</f>
        <v>7.0890000000000004</v>
      </c>
      <c r="H14657" s="19" t="str">
        <f>IF(Movies[[#This Row],[rating]]=0,"No Rating","Rated")</f>
        <v>Rated</v>
      </c>
      <c r="I14657" s="16" t="s">
        <v>1027</v>
      </c>
      <c r="J14657" s="29" t="s">
        <v>12</v>
      </c>
      <c r="K14657" s="19">
        <v>18.841999999999999</v>
      </c>
      <c r="L14657" s="26">
        <v>163</v>
      </c>
    </row>
    <row r="14658" spans="1:12" x14ac:dyDescent="0.3">
      <c r="A14658" s="14">
        <v>1254234</v>
      </c>
      <c r="B14658" s="16" t="s">
        <v>18292</v>
      </c>
      <c r="C14658" s="16" t="s">
        <v>10</v>
      </c>
      <c r="D14658" s="4">
        <v>45413</v>
      </c>
      <c r="E14658" s="23">
        <v>2024</v>
      </c>
      <c r="F14658" s="19">
        <v>8</v>
      </c>
      <c r="G14658" s="19">
        <f>IF(Movies[[#This Row],[rating]]=0,"",Movies[[#This Row],[rating]])</f>
        <v>8</v>
      </c>
      <c r="H14658" s="19" t="str">
        <f>IF(Movies[[#This Row],[rating]]=0,"No Rating","Rated")</f>
        <v>Rated</v>
      </c>
      <c r="I14658" s="16" t="s">
        <v>18293</v>
      </c>
      <c r="J14658" s="29" t="s">
        <v>12</v>
      </c>
      <c r="K14658" s="19">
        <v>18.733000000000001</v>
      </c>
      <c r="L14658" s="26">
        <v>1</v>
      </c>
    </row>
    <row r="14659" spans="1:12" x14ac:dyDescent="0.3">
      <c r="A14659" s="14">
        <v>1000866</v>
      </c>
      <c r="B14659" s="16" t="s">
        <v>18294</v>
      </c>
      <c r="C14659" s="16" t="s">
        <v>108</v>
      </c>
      <c r="D14659" s="4">
        <v>45623</v>
      </c>
      <c r="E14659" s="23">
        <v>2024</v>
      </c>
      <c r="F14659" s="19">
        <v>7.5</v>
      </c>
      <c r="G14659" s="19">
        <f>IF(Movies[[#This Row],[rating]]=0,"",Movies[[#This Row],[rating]])</f>
        <v>7.5</v>
      </c>
      <c r="H14659" s="19" t="str">
        <f>IF(Movies[[#This Row],[rating]]=0,"No Rating","Rated")</f>
        <v>Rated</v>
      </c>
      <c r="I14659" s="16" t="s">
        <v>3913</v>
      </c>
      <c r="J14659" s="29" t="s">
        <v>110</v>
      </c>
      <c r="K14659" s="19">
        <v>18.629000000000001</v>
      </c>
      <c r="L14659" s="26">
        <v>194</v>
      </c>
    </row>
    <row r="14660" spans="1:12" x14ac:dyDescent="0.3">
      <c r="A14660" s="14">
        <v>1217343</v>
      </c>
      <c r="B14660" s="16" t="s">
        <v>18295</v>
      </c>
      <c r="C14660" s="16" t="s">
        <v>10</v>
      </c>
      <c r="D14660" s="4">
        <v>45337</v>
      </c>
      <c r="E14660" s="23">
        <v>2024</v>
      </c>
      <c r="F14660" s="19">
        <v>5.3</v>
      </c>
      <c r="G14660" s="19">
        <f>IF(Movies[[#This Row],[rating]]=0,"",Movies[[#This Row],[rating]])</f>
        <v>5.3</v>
      </c>
      <c r="H14660" s="19" t="str">
        <f>IF(Movies[[#This Row],[rating]]=0,"No Rating","Rated")</f>
        <v>Rated</v>
      </c>
      <c r="I14660" s="16" t="s">
        <v>550</v>
      </c>
      <c r="J14660" s="29" t="s">
        <v>12</v>
      </c>
      <c r="K14660" s="19">
        <v>18.623999999999999</v>
      </c>
      <c r="L14660" s="26">
        <v>80</v>
      </c>
    </row>
    <row r="14661" spans="1:12" x14ac:dyDescent="0.3">
      <c r="A14661" s="14">
        <v>1084812</v>
      </c>
      <c r="B14661" s="16" t="s">
        <v>18296</v>
      </c>
      <c r="C14661" s="16" t="s">
        <v>595</v>
      </c>
      <c r="D14661" s="4">
        <v>45393</v>
      </c>
      <c r="E14661" s="23">
        <v>2024</v>
      </c>
      <c r="F14661" s="19">
        <v>7.3</v>
      </c>
      <c r="G14661" s="19">
        <f>IF(Movies[[#This Row],[rating]]=0,"",Movies[[#This Row],[rating]])</f>
        <v>7.3</v>
      </c>
      <c r="H14661" s="19" t="str">
        <f>IF(Movies[[#This Row],[rating]]=0,"No Rating","Rated")</f>
        <v>Rated</v>
      </c>
      <c r="I14661" s="16" t="s">
        <v>2815</v>
      </c>
      <c r="J14661" s="29" t="s">
        <v>2844</v>
      </c>
      <c r="K14661" s="19">
        <v>18.59</v>
      </c>
      <c r="L14661" s="26">
        <v>56</v>
      </c>
    </row>
    <row r="14662" spans="1:12" x14ac:dyDescent="0.3">
      <c r="A14662" s="14">
        <v>1273472</v>
      </c>
      <c r="B14662" s="16" t="s">
        <v>18297</v>
      </c>
      <c r="C14662" s="16" t="s">
        <v>411</v>
      </c>
      <c r="D14662" s="4">
        <v>45646</v>
      </c>
      <c r="E14662" s="23">
        <v>2024</v>
      </c>
      <c r="F14662" s="19">
        <v>5.8</v>
      </c>
      <c r="G14662" s="19">
        <f>IF(Movies[[#This Row],[rating]]=0,"",Movies[[#This Row],[rating]])</f>
        <v>5.8</v>
      </c>
      <c r="H14662" s="19" t="str">
        <f>IF(Movies[[#This Row],[rating]]=0,"No Rating","Rated")</f>
        <v>Rated</v>
      </c>
      <c r="I14662" s="16" t="s">
        <v>273</v>
      </c>
      <c r="J14662" s="29" t="s">
        <v>342</v>
      </c>
      <c r="K14662" s="19">
        <v>18.585000000000001</v>
      </c>
      <c r="L14662" s="26">
        <v>8</v>
      </c>
    </row>
    <row r="14663" spans="1:12" x14ac:dyDescent="0.3">
      <c r="A14663" s="14">
        <v>1400224</v>
      </c>
      <c r="B14663" s="16" t="s">
        <v>18298</v>
      </c>
      <c r="C14663" s="16" t="s">
        <v>3926</v>
      </c>
      <c r="D14663" s="4">
        <v>45653</v>
      </c>
      <c r="E14663" s="23">
        <v>2024</v>
      </c>
      <c r="F14663" s="19">
        <v>0</v>
      </c>
      <c r="G14663" s="19" t="str">
        <f>IF(Movies[[#This Row],[rating]]=0,"",Movies[[#This Row],[rating]])</f>
        <v/>
      </c>
      <c r="H14663" s="19" t="str">
        <f>IF(Movies[[#This Row],[rating]]=0,"No Rating","Rated")</f>
        <v>No Rating</v>
      </c>
      <c r="I14663" s="16" t="s">
        <v>49</v>
      </c>
      <c r="J14663" s="29" t="s">
        <v>3927</v>
      </c>
      <c r="K14663" s="19">
        <v>18.577000000000002</v>
      </c>
      <c r="L14663" s="26">
        <v>0</v>
      </c>
    </row>
    <row r="14664" spans="1:12" x14ac:dyDescent="0.3">
      <c r="A14664" s="14">
        <v>1175147</v>
      </c>
      <c r="B14664" s="16" t="s">
        <v>18299</v>
      </c>
      <c r="C14664" s="16" t="s">
        <v>84</v>
      </c>
      <c r="D14664" s="4">
        <v>45575</v>
      </c>
      <c r="E14664" s="23">
        <v>2024</v>
      </c>
      <c r="F14664" s="19">
        <v>9.1999999999999993</v>
      </c>
      <c r="G14664" s="19">
        <f>IF(Movies[[#This Row],[rating]]=0,"",Movies[[#This Row],[rating]])</f>
        <v>9.1999999999999993</v>
      </c>
      <c r="H14664" s="19" t="str">
        <f>IF(Movies[[#This Row],[rating]]=0,"No Rating","Rated")</f>
        <v>Rated</v>
      </c>
      <c r="I14664" s="16" t="s">
        <v>30</v>
      </c>
      <c r="J14664" s="29" t="s">
        <v>86</v>
      </c>
      <c r="K14664" s="19">
        <v>18.550999999999998</v>
      </c>
      <c r="L14664" s="26">
        <v>2</v>
      </c>
    </row>
    <row r="14665" spans="1:12" x14ac:dyDescent="0.3">
      <c r="A14665" s="14">
        <v>823491</v>
      </c>
      <c r="B14665" s="16" t="s">
        <v>18300</v>
      </c>
      <c r="C14665" s="16" t="s">
        <v>14</v>
      </c>
      <c r="D14665" s="4">
        <v>45331</v>
      </c>
      <c r="E14665" s="23">
        <v>2024</v>
      </c>
      <c r="F14665" s="19">
        <v>5.7</v>
      </c>
      <c r="G14665" s="19">
        <f>IF(Movies[[#This Row],[rating]]=0,"",Movies[[#This Row],[rating]])</f>
        <v>5.7</v>
      </c>
      <c r="H14665" s="19" t="str">
        <f>IF(Movies[[#This Row],[rating]]=0,"No Rating","Rated")</f>
        <v>Rated</v>
      </c>
      <c r="I14665" s="16" t="s">
        <v>132</v>
      </c>
      <c r="J14665" s="29" t="s">
        <v>12</v>
      </c>
      <c r="K14665" s="19">
        <v>18.503</v>
      </c>
      <c r="L14665" s="26">
        <v>83</v>
      </c>
    </row>
    <row r="14666" spans="1:12" x14ac:dyDescent="0.3">
      <c r="A14666" s="14">
        <v>1058537</v>
      </c>
      <c r="B14666" s="16" t="s">
        <v>18301</v>
      </c>
      <c r="C14666" s="16" t="s">
        <v>10</v>
      </c>
      <c r="D14666" s="4">
        <v>45482</v>
      </c>
      <c r="E14666" s="23">
        <v>2024</v>
      </c>
      <c r="F14666" s="19">
        <v>4.4580000000000002</v>
      </c>
      <c r="G14666" s="19">
        <f>IF(Movies[[#This Row],[rating]]=0,"",Movies[[#This Row],[rating]])</f>
        <v>4.4580000000000002</v>
      </c>
      <c r="H14666" s="19" t="str">
        <f>IF(Movies[[#This Row],[rating]]=0,"No Rating","Rated")</f>
        <v>Rated</v>
      </c>
      <c r="I14666" s="16" t="s">
        <v>18302</v>
      </c>
      <c r="J14666" s="29" t="s">
        <v>12</v>
      </c>
      <c r="K14666" s="19">
        <v>18.472999999999999</v>
      </c>
      <c r="L14666" s="26">
        <v>12</v>
      </c>
    </row>
    <row r="14667" spans="1:12" x14ac:dyDescent="0.3">
      <c r="A14667" s="14">
        <v>852247</v>
      </c>
      <c r="B14667" s="16" t="s">
        <v>18303</v>
      </c>
      <c r="C14667" s="16" t="s">
        <v>10</v>
      </c>
      <c r="D14667" s="4">
        <v>45352</v>
      </c>
      <c r="E14667" s="23">
        <v>2024</v>
      </c>
      <c r="F14667" s="19">
        <v>6.7</v>
      </c>
      <c r="G14667" s="19">
        <f>IF(Movies[[#This Row],[rating]]=0,"",Movies[[#This Row],[rating]])</f>
        <v>6.7</v>
      </c>
      <c r="H14667" s="19" t="str">
        <f>IF(Movies[[#This Row],[rating]]=0,"No Rating","Rated")</f>
        <v>Rated</v>
      </c>
      <c r="I14667" s="16" t="s">
        <v>30</v>
      </c>
      <c r="J14667" s="29" t="s">
        <v>12</v>
      </c>
      <c r="K14667" s="19">
        <v>18.417999999999999</v>
      </c>
      <c r="L14667" s="26">
        <v>98</v>
      </c>
    </row>
    <row r="14668" spans="1:12" x14ac:dyDescent="0.3">
      <c r="A14668" s="14">
        <v>1322813</v>
      </c>
      <c r="B14668" s="16" t="s">
        <v>18304</v>
      </c>
      <c r="C14668" s="16" t="s">
        <v>1845</v>
      </c>
      <c r="D14668" s="4">
        <v>45504</v>
      </c>
      <c r="E14668" s="23">
        <v>2024</v>
      </c>
      <c r="F14668" s="19">
        <v>0</v>
      </c>
      <c r="G14668" s="19" t="str">
        <f>IF(Movies[[#This Row],[rating]]=0,"",Movies[[#This Row],[rating]])</f>
        <v/>
      </c>
      <c r="H14668" s="19" t="str">
        <f>IF(Movies[[#This Row],[rating]]=0,"No Rating","Rated")</f>
        <v>No Rating</v>
      </c>
      <c r="I14668" s="16" t="s">
        <v>71</v>
      </c>
      <c r="J14668" s="29" t="s">
        <v>342</v>
      </c>
      <c r="K14668" s="19">
        <v>18.385000000000002</v>
      </c>
      <c r="L14668" s="26">
        <v>1</v>
      </c>
    </row>
    <row r="14669" spans="1:12" x14ac:dyDescent="0.3">
      <c r="A14669" s="14">
        <v>878607</v>
      </c>
      <c r="B14669" s="16" t="s">
        <v>18305</v>
      </c>
      <c r="C14669" s="16" t="s">
        <v>18306</v>
      </c>
      <c r="D14669" s="4">
        <v>45588</v>
      </c>
      <c r="E14669" s="23">
        <v>2024</v>
      </c>
      <c r="F14669" s="19">
        <v>6.6</v>
      </c>
      <c r="G14669" s="19">
        <f>IF(Movies[[#This Row],[rating]]=0,"",Movies[[#This Row],[rating]])</f>
        <v>6.6</v>
      </c>
      <c r="H14669" s="19" t="str">
        <f>IF(Movies[[#This Row],[rating]]=0,"No Rating","Rated")</f>
        <v>Rated</v>
      </c>
      <c r="I14669" s="16" t="s">
        <v>49</v>
      </c>
      <c r="J14669" s="29" t="s">
        <v>342</v>
      </c>
      <c r="K14669" s="19">
        <v>18.364000000000001</v>
      </c>
      <c r="L14669" s="26">
        <v>4</v>
      </c>
    </row>
    <row r="14670" spans="1:12" x14ac:dyDescent="0.3">
      <c r="A14670" s="14">
        <v>1172648</v>
      </c>
      <c r="B14670" s="16" t="s">
        <v>18307</v>
      </c>
      <c r="C14670" s="16" t="s">
        <v>284</v>
      </c>
      <c r="D14670" s="4">
        <v>45476</v>
      </c>
      <c r="E14670" s="23">
        <v>2024</v>
      </c>
      <c r="F14670" s="19">
        <v>5.8</v>
      </c>
      <c r="G14670" s="19">
        <f>IF(Movies[[#This Row],[rating]]=0,"",Movies[[#This Row],[rating]])</f>
        <v>5.8</v>
      </c>
      <c r="H14670" s="19" t="str">
        <f>IF(Movies[[#This Row],[rating]]=0,"No Rating","Rated")</f>
        <v>Rated</v>
      </c>
      <c r="I14670" s="16" t="s">
        <v>15679</v>
      </c>
      <c r="J14670" s="29" t="s">
        <v>286</v>
      </c>
      <c r="K14670" s="19">
        <v>18.356999999999999</v>
      </c>
      <c r="L14670" s="26">
        <v>201</v>
      </c>
    </row>
    <row r="14671" spans="1:12" x14ac:dyDescent="0.3">
      <c r="A14671" s="14">
        <v>975773</v>
      </c>
      <c r="B14671" s="16" t="s">
        <v>18308</v>
      </c>
      <c r="C14671" s="16" t="s">
        <v>346</v>
      </c>
      <c r="D14671" s="4">
        <v>45345</v>
      </c>
      <c r="E14671" s="23">
        <v>2024</v>
      </c>
      <c r="F14671" s="19">
        <v>6.9619999999999997</v>
      </c>
      <c r="G14671" s="19">
        <f>IF(Movies[[#This Row],[rating]]=0,"",Movies[[#This Row],[rating]])</f>
        <v>6.9619999999999997</v>
      </c>
      <c r="H14671" s="19" t="str">
        <f>IF(Movies[[#This Row],[rating]]=0,"No Rating","Rated")</f>
        <v>Rated</v>
      </c>
      <c r="I14671" s="16" t="s">
        <v>3815</v>
      </c>
      <c r="J14671" s="29" t="s">
        <v>12</v>
      </c>
      <c r="K14671" s="19">
        <v>18.349</v>
      </c>
      <c r="L14671" s="26">
        <v>447</v>
      </c>
    </row>
    <row r="14672" spans="1:12" x14ac:dyDescent="0.3">
      <c r="A14672" s="14">
        <v>1272890</v>
      </c>
      <c r="B14672" s="16" t="s">
        <v>18309</v>
      </c>
      <c r="C14672" s="16" t="s">
        <v>432</v>
      </c>
      <c r="D14672" s="4">
        <v>45393</v>
      </c>
      <c r="E14672" s="23">
        <v>2024</v>
      </c>
      <c r="F14672" s="19">
        <v>6.3310000000000004</v>
      </c>
      <c r="G14672" s="19">
        <f>IF(Movies[[#This Row],[rating]]=0,"",Movies[[#This Row],[rating]])</f>
        <v>6.3310000000000004</v>
      </c>
      <c r="H14672" s="19" t="str">
        <f>IF(Movies[[#This Row],[rating]]=0,"No Rating","Rated")</f>
        <v>Rated</v>
      </c>
      <c r="I14672" s="16" t="s">
        <v>132</v>
      </c>
      <c r="J14672" s="29" t="s">
        <v>12</v>
      </c>
      <c r="K14672" s="19">
        <v>18.338999999999999</v>
      </c>
      <c r="L14672" s="26">
        <v>68</v>
      </c>
    </row>
    <row r="14673" spans="1:12" x14ac:dyDescent="0.3">
      <c r="A14673" s="14">
        <v>1245700</v>
      </c>
      <c r="B14673" s="16" t="s">
        <v>18310</v>
      </c>
      <c r="C14673" s="16" t="s">
        <v>595</v>
      </c>
      <c r="D14673" s="4">
        <v>45522</v>
      </c>
      <c r="E14673" s="23">
        <v>2024</v>
      </c>
      <c r="F14673" s="19">
        <v>7</v>
      </c>
      <c r="G14673" s="19">
        <f>IF(Movies[[#This Row],[rating]]=0,"",Movies[[#This Row],[rating]])</f>
        <v>7</v>
      </c>
      <c r="H14673" s="19" t="str">
        <f>IF(Movies[[#This Row],[rating]]=0,"No Rating","Rated")</f>
        <v>Rated</v>
      </c>
      <c r="I14673" s="16" t="s">
        <v>285</v>
      </c>
      <c r="J14673" s="29" t="s">
        <v>142</v>
      </c>
      <c r="K14673" s="19">
        <v>18.321999999999999</v>
      </c>
      <c r="L14673" s="26">
        <v>59</v>
      </c>
    </row>
    <row r="14674" spans="1:12" x14ac:dyDescent="0.3">
      <c r="A14674" s="14">
        <v>1168709</v>
      </c>
      <c r="B14674" s="16" t="s">
        <v>18311</v>
      </c>
      <c r="C14674" s="16" t="s">
        <v>416</v>
      </c>
      <c r="D14674" s="4">
        <v>45338</v>
      </c>
      <c r="E14674" s="23">
        <v>2024</v>
      </c>
      <c r="F14674" s="19">
        <v>6</v>
      </c>
      <c r="G14674" s="19">
        <f>IF(Movies[[#This Row],[rating]]=0,"",Movies[[#This Row],[rating]])</f>
        <v>6</v>
      </c>
      <c r="H14674" s="19" t="str">
        <f>IF(Movies[[#This Row],[rating]]=0,"No Rating","Rated")</f>
        <v>Rated</v>
      </c>
      <c r="I14674" s="16" t="s">
        <v>2774</v>
      </c>
      <c r="J14674" s="29" t="s">
        <v>12</v>
      </c>
      <c r="K14674" s="19">
        <v>18.262</v>
      </c>
      <c r="L14674" s="26">
        <v>76</v>
      </c>
    </row>
    <row r="14675" spans="1:12" x14ac:dyDescent="0.3">
      <c r="A14675" s="14">
        <v>1215918</v>
      </c>
      <c r="B14675" s="16" t="s">
        <v>18312</v>
      </c>
      <c r="C14675" s="16" t="s">
        <v>10</v>
      </c>
      <c r="D14675" s="4">
        <v>45464</v>
      </c>
      <c r="E14675" s="23">
        <v>2024</v>
      </c>
      <c r="F14675" s="19">
        <v>6.4530000000000003</v>
      </c>
      <c r="G14675" s="19">
        <f>IF(Movies[[#This Row],[rating]]=0,"",Movies[[#This Row],[rating]])</f>
        <v>6.4530000000000003</v>
      </c>
      <c r="H14675" s="19" t="str">
        <f>IF(Movies[[#This Row],[rating]]=0,"No Rating","Rated")</f>
        <v>Rated</v>
      </c>
      <c r="I14675" s="16" t="s">
        <v>18313</v>
      </c>
      <c r="J14675" s="29" t="s">
        <v>12</v>
      </c>
      <c r="K14675" s="19">
        <v>18.202999999999999</v>
      </c>
      <c r="L14675" s="26">
        <v>64</v>
      </c>
    </row>
    <row r="14676" spans="1:12" x14ac:dyDescent="0.3">
      <c r="A14676" s="14">
        <v>971606</v>
      </c>
      <c r="B14676" s="16" t="s">
        <v>18314</v>
      </c>
      <c r="C14676" s="16" t="s">
        <v>10</v>
      </c>
      <c r="D14676" s="4">
        <v>45310</v>
      </c>
      <c r="E14676" s="23">
        <v>2024</v>
      </c>
      <c r="F14676" s="19">
        <v>7.8</v>
      </c>
      <c r="G14676" s="19">
        <f>IF(Movies[[#This Row],[rating]]=0,"",Movies[[#This Row],[rating]])</f>
        <v>7.8</v>
      </c>
      <c r="H14676" s="19" t="str">
        <f>IF(Movies[[#This Row],[rating]]=0,"No Rating","Rated")</f>
        <v>Rated</v>
      </c>
      <c r="I14676" s="16" t="s">
        <v>49</v>
      </c>
      <c r="J14676" s="29" t="s">
        <v>12</v>
      </c>
      <c r="K14676" s="19">
        <v>18.198</v>
      </c>
      <c r="L14676" s="26">
        <v>62</v>
      </c>
    </row>
    <row r="14677" spans="1:12" x14ac:dyDescent="0.3">
      <c r="A14677" s="14">
        <v>1364082</v>
      </c>
      <c r="B14677" s="16" t="s">
        <v>18315</v>
      </c>
      <c r="C14677" s="16" t="s">
        <v>14976</v>
      </c>
      <c r="D14677" s="4">
        <v>45589</v>
      </c>
      <c r="E14677" s="23">
        <v>2024</v>
      </c>
      <c r="F14677" s="19">
        <v>5.4</v>
      </c>
      <c r="G14677" s="19">
        <f>IF(Movies[[#This Row],[rating]]=0,"",Movies[[#This Row],[rating]])</f>
        <v>5.4</v>
      </c>
      <c r="H14677" s="19" t="str">
        <f>IF(Movies[[#This Row],[rating]]=0,"No Rating","Rated")</f>
        <v>Rated</v>
      </c>
      <c r="I14677" s="16" t="s">
        <v>312</v>
      </c>
      <c r="J14677" s="29" t="s">
        <v>12</v>
      </c>
      <c r="K14677" s="19">
        <v>18.164999999999999</v>
      </c>
      <c r="L14677" s="26">
        <v>24</v>
      </c>
    </row>
    <row r="14678" spans="1:12" x14ac:dyDescent="0.3">
      <c r="A14678" s="14">
        <v>706693</v>
      </c>
      <c r="B14678" s="16" t="s">
        <v>18316</v>
      </c>
      <c r="C14678" s="16" t="s">
        <v>416</v>
      </c>
      <c r="D14678" s="4">
        <v>45576</v>
      </c>
      <c r="E14678" s="23">
        <v>2024</v>
      </c>
      <c r="F14678" s="19">
        <v>5.4</v>
      </c>
      <c r="G14678" s="19">
        <f>IF(Movies[[#This Row],[rating]]=0,"",Movies[[#This Row],[rating]])</f>
        <v>5.4</v>
      </c>
      <c r="H14678" s="19" t="str">
        <f>IF(Movies[[#This Row],[rating]]=0,"No Rating","Rated")</f>
        <v>Rated</v>
      </c>
      <c r="I14678" s="16" t="s">
        <v>1573</v>
      </c>
      <c r="J14678" s="29" t="s">
        <v>12</v>
      </c>
      <c r="K14678" s="19">
        <v>18.152000000000001</v>
      </c>
      <c r="L14678" s="26">
        <v>16</v>
      </c>
    </row>
    <row r="14679" spans="1:12" x14ac:dyDescent="0.3">
      <c r="A14679" s="14">
        <v>1280440</v>
      </c>
      <c r="B14679" s="16" t="s">
        <v>18317</v>
      </c>
      <c r="C14679" s="16" t="s">
        <v>2138</v>
      </c>
      <c r="D14679" s="4">
        <v>45545</v>
      </c>
      <c r="E14679" s="23">
        <v>2024</v>
      </c>
      <c r="F14679" s="19">
        <v>7</v>
      </c>
      <c r="G14679" s="19">
        <f>IF(Movies[[#This Row],[rating]]=0,"",Movies[[#This Row],[rating]])</f>
        <v>7</v>
      </c>
      <c r="H14679" s="19" t="str">
        <f>IF(Movies[[#This Row],[rating]]=0,"No Rating","Rated")</f>
        <v>Rated</v>
      </c>
      <c r="I14679" s="16" t="s">
        <v>49</v>
      </c>
      <c r="J14679" s="29" t="s">
        <v>2139</v>
      </c>
      <c r="K14679" s="19">
        <v>18.11</v>
      </c>
      <c r="L14679" s="26">
        <v>35</v>
      </c>
    </row>
    <row r="14680" spans="1:12" x14ac:dyDescent="0.3">
      <c r="A14680" s="14">
        <v>1231828</v>
      </c>
      <c r="B14680" s="16" t="s">
        <v>18318</v>
      </c>
      <c r="C14680" s="16" t="s">
        <v>10413</v>
      </c>
      <c r="D14680" s="4">
        <v>45526</v>
      </c>
      <c r="E14680" s="23">
        <v>2024</v>
      </c>
      <c r="F14680" s="19">
        <v>6.6070000000000002</v>
      </c>
      <c r="G14680" s="19">
        <f>IF(Movies[[#This Row],[rating]]=0,"",Movies[[#This Row],[rating]])</f>
        <v>6.6070000000000002</v>
      </c>
      <c r="H14680" s="19" t="str">
        <f>IF(Movies[[#This Row],[rating]]=0,"No Rating","Rated")</f>
        <v>Rated</v>
      </c>
      <c r="I14680" s="16" t="s">
        <v>18319</v>
      </c>
      <c r="J14680" s="29" t="s">
        <v>6239</v>
      </c>
      <c r="K14680" s="19">
        <v>18.096</v>
      </c>
      <c r="L14680" s="26">
        <v>28</v>
      </c>
    </row>
    <row r="14681" spans="1:12" x14ac:dyDescent="0.3">
      <c r="A14681" s="14">
        <v>1161396</v>
      </c>
      <c r="B14681" s="16" t="s">
        <v>18320</v>
      </c>
      <c r="C14681" s="16" t="s">
        <v>18321</v>
      </c>
      <c r="D14681" s="4">
        <v>45371</v>
      </c>
      <c r="E14681" s="23">
        <v>2024</v>
      </c>
      <c r="F14681" s="19">
        <v>6</v>
      </c>
      <c r="G14681" s="19">
        <f>IF(Movies[[#This Row],[rating]]=0,"",Movies[[#This Row],[rating]])</f>
        <v>6</v>
      </c>
      <c r="H14681" s="19" t="str">
        <f>IF(Movies[[#This Row],[rating]]=0,"No Rating","Rated")</f>
        <v>Rated</v>
      </c>
      <c r="I14681" s="16" t="s">
        <v>329</v>
      </c>
      <c r="J14681" s="29" t="s">
        <v>2109</v>
      </c>
      <c r="K14681" s="19">
        <v>18.071000000000002</v>
      </c>
      <c r="L14681" s="26">
        <v>2</v>
      </c>
    </row>
    <row r="14682" spans="1:12" x14ac:dyDescent="0.3">
      <c r="A14682" s="14">
        <v>1268818</v>
      </c>
      <c r="B14682" s="16" t="s">
        <v>18322</v>
      </c>
      <c r="C14682" s="16" t="s">
        <v>7263</v>
      </c>
      <c r="D14682" s="4">
        <v>45407</v>
      </c>
      <c r="E14682" s="23">
        <v>2024</v>
      </c>
      <c r="F14682" s="19">
        <v>5.5</v>
      </c>
      <c r="G14682" s="19">
        <f>IF(Movies[[#This Row],[rating]]=0,"",Movies[[#This Row],[rating]])</f>
        <v>5.5</v>
      </c>
      <c r="H14682" s="19" t="str">
        <f>IF(Movies[[#This Row],[rating]]=0,"No Rating","Rated")</f>
        <v>Rated</v>
      </c>
      <c r="I14682" s="16" t="s">
        <v>2774</v>
      </c>
      <c r="J14682" s="29" t="s">
        <v>12</v>
      </c>
      <c r="K14682" s="19">
        <v>18.053000000000001</v>
      </c>
      <c r="L14682" s="26">
        <v>19</v>
      </c>
    </row>
    <row r="14683" spans="1:12" x14ac:dyDescent="0.3">
      <c r="A14683" s="14">
        <v>1284157</v>
      </c>
      <c r="B14683" s="16" t="s">
        <v>18323</v>
      </c>
      <c r="C14683" s="16" t="s">
        <v>10</v>
      </c>
      <c r="D14683" s="4">
        <v>45410</v>
      </c>
      <c r="E14683" s="23">
        <v>2024</v>
      </c>
      <c r="F14683" s="19">
        <v>5.2939999999999996</v>
      </c>
      <c r="G14683" s="19">
        <f>IF(Movies[[#This Row],[rating]]=0,"",Movies[[#This Row],[rating]])</f>
        <v>5.2939999999999996</v>
      </c>
      <c r="H14683" s="19" t="str">
        <f>IF(Movies[[#This Row],[rating]]=0,"No Rating","Rated")</f>
        <v>Rated</v>
      </c>
      <c r="I14683" s="16" t="s">
        <v>441</v>
      </c>
      <c r="J14683" s="29" t="s">
        <v>12</v>
      </c>
      <c r="K14683" s="19">
        <v>17.992000000000001</v>
      </c>
      <c r="L14683" s="26">
        <v>17</v>
      </c>
    </row>
    <row r="14684" spans="1:12" x14ac:dyDescent="0.3">
      <c r="A14684" s="14">
        <v>1214488</v>
      </c>
      <c r="B14684" s="16" t="s">
        <v>18324</v>
      </c>
      <c r="C14684" s="16" t="s">
        <v>10</v>
      </c>
      <c r="D14684" s="4">
        <v>45485</v>
      </c>
      <c r="E14684" s="23">
        <v>2024</v>
      </c>
      <c r="F14684" s="19">
        <v>7.1</v>
      </c>
      <c r="G14684" s="19">
        <f>IF(Movies[[#This Row],[rating]]=0,"",Movies[[#This Row],[rating]])</f>
        <v>7.1</v>
      </c>
      <c r="H14684" s="19" t="str">
        <f>IF(Movies[[#This Row],[rating]]=0,"No Rating","Rated")</f>
        <v>Rated</v>
      </c>
      <c r="I14684" s="16" t="s">
        <v>18325</v>
      </c>
      <c r="J14684" s="29" t="s">
        <v>12</v>
      </c>
      <c r="K14684" s="19">
        <v>17.956</v>
      </c>
      <c r="L14684" s="26">
        <v>64</v>
      </c>
    </row>
    <row r="14685" spans="1:12" x14ac:dyDescent="0.3">
      <c r="A14685" s="14">
        <v>1393614</v>
      </c>
      <c r="B14685" s="16" t="s">
        <v>18326</v>
      </c>
      <c r="C14685" s="16" t="s">
        <v>14976</v>
      </c>
      <c r="D14685" s="4">
        <v>45623</v>
      </c>
      <c r="E14685" s="23">
        <v>2024</v>
      </c>
      <c r="F14685" s="19">
        <v>4.2</v>
      </c>
      <c r="G14685" s="19">
        <f>IF(Movies[[#This Row],[rating]]=0,"",Movies[[#This Row],[rating]])</f>
        <v>4.2</v>
      </c>
      <c r="H14685" s="19" t="str">
        <f>IF(Movies[[#This Row],[rating]]=0,"No Rating","Rated")</f>
        <v>Rated</v>
      </c>
      <c r="I14685" s="16" t="s">
        <v>44</v>
      </c>
      <c r="J14685" s="29" t="s">
        <v>12</v>
      </c>
      <c r="K14685" s="19">
        <v>17.920999999999999</v>
      </c>
      <c r="L14685" s="26">
        <v>4</v>
      </c>
    </row>
    <row r="14686" spans="1:12" x14ac:dyDescent="0.3">
      <c r="A14686" s="14">
        <v>1128752</v>
      </c>
      <c r="B14686" s="16" t="s">
        <v>18327</v>
      </c>
      <c r="C14686" s="16" t="s">
        <v>100</v>
      </c>
      <c r="D14686" s="4">
        <v>45604</v>
      </c>
      <c r="E14686" s="23">
        <v>2024</v>
      </c>
      <c r="F14686" s="19">
        <v>7.3</v>
      </c>
      <c r="G14686" s="19">
        <f>IF(Movies[[#This Row],[rating]]=0,"",Movies[[#This Row],[rating]])</f>
        <v>7.3</v>
      </c>
      <c r="H14686" s="19" t="str">
        <f>IF(Movies[[#This Row],[rating]]=0,"No Rating","Rated")</f>
        <v>Rated</v>
      </c>
      <c r="I14686" s="16" t="s">
        <v>365</v>
      </c>
      <c r="J14686" s="29" t="s">
        <v>12</v>
      </c>
      <c r="K14686" s="19">
        <v>17.914000000000001</v>
      </c>
      <c r="L14686" s="26">
        <v>84</v>
      </c>
    </row>
    <row r="14687" spans="1:12" x14ac:dyDescent="0.3">
      <c r="A14687" s="14">
        <v>1365044</v>
      </c>
      <c r="B14687" s="16" t="s">
        <v>18328</v>
      </c>
      <c r="C14687" s="16" t="s">
        <v>263</v>
      </c>
      <c r="D14687" s="4">
        <v>45624</v>
      </c>
      <c r="E14687" s="23">
        <v>2024</v>
      </c>
      <c r="F14687" s="19">
        <v>6.9</v>
      </c>
      <c r="G14687" s="19">
        <f>IF(Movies[[#This Row],[rating]]=0,"",Movies[[#This Row],[rating]])</f>
        <v>6.9</v>
      </c>
      <c r="H14687" s="19" t="str">
        <f>IF(Movies[[#This Row],[rating]]=0,"No Rating","Rated")</f>
        <v>Rated</v>
      </c>
      <c r="I14687" s="16" t="s">
        <v>18329</v>
      </c>
      <c r="J14687" s="29" t="s">
        <v>265</v>
      </c>
      <c r="K14687" s="19">
        <v>17.887</v>
      </c>
      <c r="L14687" s="26">
        <v>65</v>
      </c>
    </row>
    <row r="14688" spans="1:12" x14ac:dyDescent="0.3">
      <c r="A14688" s="14">
        <v>1148677</v>
      </c>
      <c r="B14688" s="16" t="s">
        <v>18330</v>
      </c>
      <c r="C14688" s="16" t="s">
        <v>144</v>
      </c>
      <c r="D14688" s="4">
        <v>45352</v>
      </c>
      <c r="E14688" s="23">
        <v>2024</v>
      </c>
      <c r="F14688" s="19">
        <v>7.2</v>
      </c>
      <c r="G14688" s="19">
        <f>IF(Movies[[#This Row],[rating]]=0,"",Movies[[#This Row],[rating]])</f>
        <v>7.2</v>
      </c>
      <c r="H14688" s="19" t="str">
        <f>IF(Movies[[#This Row],[rating]]=0,"No Rating","Rated")</f>
        <v>Rated</v>
      </c>
      <c r="I14688" s="16" t="s">
        <v>18331</v>
      </c>
      <c r="J14688" s="29" t="s">
        <v>146</v>
      </c>
      <c r="K14688" s="19">
        <v>17.792999999999999</v>
      </c>
      <c r="L14688" s="26">
        <v>15</v>
      </c>
    </row>
    <row r="14689" spans="1:12" x14ac:dyDescent="0.3">
      <c r="A14689" s="14">
        <v>1144681</v>
      </c>
      <c r="B14689" s="16" t="s">
        <v>18332</v>
      </c>
      <c r="C14689" s="16" t="s">
        <v>18333</v>
      </c>
      <c r="D14689" s="4">
        <v>45562</v>
      </c>
      <c r="E14689" s="23">
        <v>2024</v>
      </c>
      <c r="F14689" s="19">
        <v>6.7</v>
      </c>
      <c r="G14689" s="19">
        <f>IF(Movies[[#This Row],[rating]]=0,"",Movies[[#This Row],[rating]])</f>
        <v>6.7</v>
      </c>
      <c r="H14689" s="19" t="str">
        <f>IF(Movies[[#This Row],[rating]]=0,"No Rating","Rated")</f>
        <v>Rated</v>
      </c>
      <c r="I14689" s="16" t="s">
        <v>239</v>
      </c>
      <c r="J14689" s="29" t="s">
        <v>265</v>
      </c>
      <c r="K14689" s="19">
        <v>17.788</v>
      </c>
      <c r="L14689" s="26">
        <v>27</v>
      </c>
    </row>
    <row r="14690" spans="1:12" x14ac:dyDescent="0.3">
      <c r="A14690" s="14">
        <v>1187417</v>
      </c>
      <c r="B14690" s="16" t="s">
        <v>18334</v>
      </c>
      <c r="C14690" s="16" t="s">
        <v>18335</v>
      </c>
      <c r="D14690" s="4">
        <v>45583</v>
      </c>
      <c r="E14690" s="23">
        <v>2024</v>
      </c>
      <c r="F14690" s="19">
        <v>4.9000000000000004</v>
      </c>
      <c r="G14690" s="19">
        <f>IF(Movies[[#This Row],[rating]]=0,"",Movies[[#This Row],[rating]])</f>
        <v>4.9000000000000004</v>
      </c>
      <c r="H14690" s="19" t="str">
        <f>IF(Movies[[#This Row],[rating]]=0,"No Rating","Rated")</f>
        <v>Rated</v>
      </c>
      <c r="I14690" s="16" t="s">
        <v>125</v>
      </c>
      <c r="J14690" s="29" t="s">
        <v>12</v>
      </c>
      <c r="K14690" s="19">
        <v>17.733000000000001</v>
      </c>
      <c r="L14690" s="26">
        <v>53</v>
      </c>
    </row>
    <row r="14691" spans="1:12" x14ac:dyDescent="0.3">
      <c r="A14691" s="14">
        <v>1183699</v>
      </c>
      <c r="B14691" s="16" t="s">
        <v>18336</v>
      </c>
      <c r="C14691" s="16" t="s">
        <v>2088</v>
      </c>
      <c r="D14691" s="4">
        <v>45575</v>
      </c>
      <c r="E14691" s="23">
        <v>2024</v>
      </c>
      <c r="F14691" s="19">
        <v>8.0419999999999998</v>
      </c>
      <c r="G14691" s="19">
        <f>IF(Movies[[#This Row],[rating]]=0,"",Movies[[#This Row],[rating]])</f>
        <v>8.0419999999999998</v>
      </c>
      <c r="H14691" s="19" t="str">
        <f>IF(Movies[[#This Row],[rating]]=0,"No Rating","Rated")</f>
        <v>Rated</v>
      </c>
      <c r="I14691" s="16" t="s">
        <v>239</v>
      </c>
      <c r="J14691" s="29" t="s">
        <v>34</v>
      </c>
      <c r="K14691" s="19">
        <v>17.707000000000001</v>
      </c>
      <c r="L14691" s="26">
        <v>36</v>
      </c>
    </row>
    <row r="14692" spans="1:12" x14ac:dyDescent="0.3">
      <c r="A14692" s="14">
        <v>1156212</v>
      </c>
      <c r="B14692" s="16" t="s">
        <v>18337</v>
      </c>
      <c r="C14692" s="16" t="s">
        <v>84</v>
      </c>
      <c r="D14692" s="4">
        <v>45577</v>
      </c>
      <c r="E14692" s="23">
        <v>2024</v>
      </c>
      <c r="F14692" s="19">
        <v>5.8</v>
      </c>
      <c r="G14692" s="19">
        <f>IF(Movies[[#This Row],[rating]]=0,"",Movies[[#This Row],[rating]])</f>
        <v>5.8</v>
      </c>
      <c r="H14692" s="19" t="str">
        <f>IF(Movies[[#This Row],[rating]]=0,"No Rating","Rated")</f>
        <v>Rated</v>
      </c>
      <c r="I14692" s="16" t="s">
        <v>199</v>
      </c>
      <c r="J14692" s="29" t="s">
        <v>86</v>
      </c>
      <c r="K14692" s="19">
        <v>17.706</v>
      </c>
      <c r="L14692" s="26">
        <v>58</v>
      </c>
    </row>
    <row r="14693" spans="1:12" x14ac:dyDescent="0.3">
      <c r="A14693" s="14">
        <v>977326</v>
      </c>
      <c r="B14693" s="16" t="s">
        <v>18338</v>
      </c>
      <c r="C14693" s="16" t="s">
        <v>14</v>
      </c>
      <c r="D14693" s="4">
        <v>45611</v>
      </c>
      <c r="E14693" s="23">
        <v>2024</v>
      </c>
      <c r="F14693" s="19">
        <v>6.2</v>
      </c>
      <c r="G14693" s="19">
        <f>IF(Movies[[#This Row],[rating]]=0,"",Movies[[#This Row],[rating]])</f>
        <v>6.2</v>
      </c>
      <c r="H14693" s="19" t="str">
        <f>IF(Movies[[#This Row],[rating]]=0,"No Rating","Rated")</f>
        <v>Rated</v>
      </c>
      <c r="I14693" s="16" t="s">
        <v>1159</v>
      </c>
      <c r="J14693" s="29" t="s">
        <v>12</v>
      </c>
      <c r="K14693" s="19">
        <v>17.663</v>
      </c>
      <c r="L14693" s="26">
        <v>26</v>
      </c>
    </row>
    <row r="14694" spans="1:12" x14ac:dyDescent="0.3">
      <c r="A14694" s="14">
        <v>1301994</v>
      </c>
      <c r="B14694" s="16" t="s">
        <v>18339</v>
      </c>
      <c r="C14694" s="16" t="s">
        <v>3926</v>
      </c>
      <c r="D14694" s="4">
        <v>45464</v>
      </c>
      <c r="E14694" s="23">
        <v>2024</v>
      </c>
      <c r="F14694" s="19">
        <v>0</v>
      </c>
      <c r="G14694" s="19" t="str">
        <f>IF(Movies[[#This Row],[rating]]=0,"",Movies[[#This Row],[rating]])</f>
        <v/>
      </c>
      <c r="H14694" s="19" t="str">
        <f>IF(Movies[[#This Row],[rating]]=0,"No Rating","Rated")</f>
        <v>No Rating</v>
      </c>
      <c r="I14694" s="16" t="s">
        <v>49</v>
      </c>
      <c r="J14694" s="29" t="s">
        <v>3927</v>
      </c>
      <c r="K14694" s="19">
        <v>17.625</v>
      </c>
      <c r="L14694" s="26">
        <v>0</v>
      </c>
    </row>
    <row r="14695" spans="1:12" x14ac:dyDescent="0.3">
      <c r="A14695" s="14">
        <v>1282138</v>
      </c>
      <c r="B14695" s="16" t="s">
        <v>18340</v>
      </c>
      <c r="C14695" s="16" t="s">
        <v>2138</v>
      </c>
      <c r="D14695" s="4">
        <v>45580</v>
      </c>
      <c r="E14695" s="23">
        <v>2024</v>
      </c>
      <c r="F14695" s="19">
        <v>6.6</v>
      </c>
      <c r="G14695" s="19">
        <f>IF(Movies[[#This Row],[rating]]=0,"",Movies[[#This Row],[rating]])</f>
        <v>6.6</v>
      </c>
      <c r="H14695" s="19" t="str">
        <f>IF(Movies[[#This Row],[rating]]=0,"No Rating","Rated")</f>
        <v>Rated</v>
      </c>
      <c r="I14695" s="16" t="s">
        <v>230</v>
      </c>
      <c r="J14695" s="29" t="s">
        <v>2139</v>
      </c>
      <c r="K14695" s="19">
        <v>17.625</v>
      </c>
      <c r="L14695" s="26">
        <v>100</v>
      </c>
    </row>
    <row r="14696" spans="1:12" x14ac:dyDescent="0.3">
      <c r="A14696" s="14">
        <v>1112637</v>
      </c>
      <c r="B14696" s="16" t="s">
        <v>18341</v>
      </c>
      <c r="C14696" s="16" t="s">
        <v>540</v>
      </c>
      <c r="D14696" s="4">
        <v>45617</v>
      </c>
      <c r="E14696" s="23">
        <v>2024</v>
      </c>
      <c r="F14696" s="19">
        <v>7.3</v>
      </c>
      <c r="G14696" s="19">
        <f>IF(Movies[[#This Row],[rating]]=0,"",Movies[[#This Row],[rating]])</f>
        <v>7.3</v>
      </c>
      <c r="H14696" s="19" t="str">
        <f>IF(Movies[[#This Row],[rating]]=0,"No Rating","Rated")</f>
        <v>Rated</v>
      </c>
      <c r="I14696" s="16" t="s">
        <v>49</v>
      </c>
      <c r="J14696" s="29" t="s">
        <v>511</v>
      </c>
      <c r="K14696" s="19">
        <v>17.596</v>
      </c>
      <c r="L14696" s="26">
        <v>74</v>
      </c>
    </row>
    <row r="14697" spans="1:12" x14ac:dyDescent="0.3">
      <c r="A14697" s="14">
        <v>1019404</v>
      </c>
      <c r="B14697" s="16" t="s">
        <v>18342</v>
      </c>
      <c r="C14697" s="16" t="s">
        <v>15348</v>
      </c>
      <c r="D14697" s="4">
        <v>45533</v>
      </c>
      <c r="E14697" s="23">
        <v>2024</v>
      </c>
      <c r="F14697" s="19">
        <v>6.4</v>
      </c>
      <c r="G14697" s="19">
        <f>IF(Movies[[#This Row],[rating]]=0,"",Movies[[#This Row],[rating]])</f>
        <v>6.4</v>
      </c>
      <c r="H14697" s="19" t="str">
        <f>IF(Movies[[#This Row],[rating]]=0,"No Rating","Rated")</f>
        <v>Rated</v>
      </c>
      <c r="I14697" s="16" t="s">
        <v>312</v>
      </c>
      <c r="J14697" s="29" t="s">
        <v>12</v>
      </c>
      <c r="K14697" s="19">
        <v>17.561</v>
      </c>
      <c r="L14697" s="26">
        <v>74</v>
      </c>
    </row>
    <row r="14698" spans="1:12" x14ac:dyDescent="0.3">
      <c r="A14698" s="14">
        <v>1232289</v>
      </c>
      <c r="B14698" s="16" t="s">
        <v>18343</v>
      </c>
      <c r="C14698" s="16" t="s">
        <v>1845</v>
      </c>
      <c r="D14698" s="4">
        <v>45314</v>
      </c>
      <c r="E14698" s="23">
        <v>2024</v>
      </c>
      <c r="F14698" s="19">
        <v>7.4</v>
      </c>
      <c r="G14698" s="19">
        <f>IF(Movies[[#This Row],[rating]]=0,"",Movies[[#This Row],[rating]])</f>
        <v>7.4</v>
      </c>
      <c r="H14698" s="19" t="str">
        <f>IF(Movies[[#This Row],[rating]]=0,"No Rating","Rated")</f>
        <v>Rated</v>
      </c>
      <c r="I14698" s="16" t="s">
        <v>329</v>
      </c>
      <c r="J14698" s="29" t="s">
        <v>34</v>
      </c>
      <c r="K14698" s="19">
        <v>17.512</v>
      </c>
      <c r="L14698" s="26">
        <v>58</v>
      </c>
    </row>
    <row r="14699" spans="1:12" x14ac:dyDescent="0.3">
      <c r="A14699" s="14">
        <v>1240475</v>
      </c>
      <c r="B14699" s="16" t="s">
        <v>18344</v>
      </c>
      <c r="C14699" s="16" t="s">
        <v>411</v>
      </c>
      <c r="D14699" s="4">
        <v>45334</v>
      </c>
      <c r="E14699" s="23">
        <v>2024</v>
      </c>
      <c r="F14699" s="19">
        <v>4.8</v>
      </c>
      <c r="G14699" s="19">
        <f>IF(Movies[[#This Row],[rating]]=0,"",Movies[[#This Row],[rating]])</f>
        <v>4.8</v>
      </c>
      <c r="H14699" s="19" t="str">
        <f>IF(Movies[[#This Row],[rating]]=0,"No Rating","Rated")</f>
        <v>Rated</v>
      </c>
      <c r="I14699" s="16" t="s">
        <v>777</v>
      </c>
      <c r="J14699" s="29" t="s">
        <v>342</v>
      </c>
      <c r="K14699" s="19">
        <v>17.486000000000001</v>
      </c>
      <c r="L14699" s="26">
        <v>5</v>
      </c>
    </row>
    <row r="14700" spans="1:12" x14ac:dyDescent="0.3">
      <c r="A14700" s="14">
        <v>1274686</v>
      </c>
      <c r="B14700" s="16" t="s">
        <v>18345</v>
      </c>
      <c r="C14700" s="16" t="s">
        <v>18346</v>
      </c>
      <c r="D14700" s="4">
        <v>45596</v>
      </c>
      <c r="E14700" s="23">
        <v>2024</v>
      </c>
      <c r="F14700" s="19">
        <v>6.1</v>
      </c>
      <c r="G14700" s="19">
        <f>IF(Movies[[#This Row],[rating]]=0,"",Movies[[#This Row],[rating]])</f>
        <v>6.1</v>
      </c>
      <c r="H14700" s="19" t="str">
        <f>IF(Movies[[#This Row],[rating]]=0,"No Rating","Rated")</f>
        <v>Rated</v>
      </c>
      <c r="I14700" s="16" t="s">
        <v>49</v>
      </c>
      <c r="J14700" s="29" t="s">
        <v>34</v>
      </c>
      <c r="K14700" s="19">
        <v>17.459</v>
      </c>
      <c r="L14700" s="26">
        <v>8</v>
      </c>
    </row>
    <row r="14701" spans="1:12" x14ac:dyDescent="0.3">
      <c r="A14701" s="14">
        <v>1108354</v>
      </c>
      <c r="B14701" s="16" t="s">
        <v>18347</v>
      </c>
      <c r="C14701" s="16" t="s">
        <v>108</v>
      </c>
      <c r="D14701" s="4">
        <v>45443</v>
      </c>
      <c r="E14701" s="23">
        <v>2024</v>
      </c>
      <c r="F14701" s="19">
        <v>7.2</v>
      </c>
      <c r="G14701" s="19">
        <f>IF(Movies[[#This Row],[rating]]=0,"",Movies[[#This Row],[rating]])</f>
        <v>7.2</v>
      </c>
      <c r="H14701" s="19" t="str">
        <f>IF(Movies[[#This Row],[rating]]=0,"No Rating","Rated")</f>
        <v>Rated</v>
      </c>
      <c r="I14701" s="16" t="s">
        <v>1684</v>
      </c>
      <c r="J14701" s="29" t="s">
        <v>110</v>
      </c>
      <c r="K14701" s="19">
        <v>17.449000000000002</v>
      </c>
      <c r="L14701" s="26">
        <v>119</v>
      </c>
    </row>
    <row r="14702" spans="1:12" x14ac:dyDescent="0.3">
      <c r="A14702" s="14">
        <v>1307178</v>
      </c>
      <c r="B14702" s="16" t="s">
        <v>18348</v>
      </c>
      <c r="C14702" s="16" t="s">
        <v>1845</v>
      </c>
      <c r="D14702" s="4">
        <v>45464</v>
      </c>
      <c r="E14702" s="23">
        <v>2024</v>
      </c>
      <c r="F14702" s="19">
        <v>0</v>
      </c>
      <c r="G14702" s="19" t="str">
        <f>IF(Movies[[#This Row],[rating]]=0,"",Movies[[#This Row],[rating]])</f>
        <v/>
      </c>
      <c r="H14702" s="19" t="str">
        <f>IF(Movies[[#This Row],[rating]]=0,"No Rating","Rated")</f>
        <v>No Rating</v>
      </c>
      <c r="I14702" s="16" t="s">
        <v>468</v>
      </c>
      <c r="J14702" s="29" t="s">
        <v>12</v>
      </c>
      <c r="K14702" s="19">
        <v>17.431000000000001</v>
      </c>
      <c r="L14702" s="26">
        <v>0</v>
      </c>
    </row>
    <row r="14703" spans="1:12" x14ac:dyDescent="0.3">
      <c r="A14703" s="14">
        <v>1287850</v>
      </c>
      <c r="B14703" s="16" t="s">
        <v>18349</v>
      </c>
      <c r="C14703" s="16" t="s">
        <v>10</v>
      </c>
      <c r="D14703" s="4">
        <v>45502</v>
      </c>
      <c r="E14703" s="23">
        <v>2024</v>
      </c>
      <c r="F14703" s="19">
        <v>5.4</v>
      </c>
      <c r="G14703" s="19">
        <f>IF(Movies[[#This Row],[rating]]=0,"",Movies[[#This Row],[rating]])</f>
        <v>5.4</v>
      </c>
      <c r="H14703" s="19" t="str">
        <f>IF(Movies[[#This Row],[rating]]=0,"No Rating","Rated")</f>
        <v>Rated</v>
      </c>
      <c r="I14703" s="16" t="s">
        <v>175</v>
      </c>
      <c r="J14703" s="29" t="s">
        <v>12</v>
      </c>
      <c r="K14703" s="19">
        <v>17.405999999999999</v>
      </c>
      <c r="L14703" s="26">
        <v>28</v>
      </c>
    </row>
    <row r="14704" spans="1:12" x14ac:dyDescent="0.3">
      <c r="A14704" s="14">
        <v>1227624</v>
      </c>
      <c r="B14704" s="16" t="s">
        <v>18350</v>
      </c>
      <c r="C14704" s="16" t="s">
        <v>74</v>
      </c>
      <c r="D14704" s="4">
        <v>45541</v>
      </c>
      <c r="E14704" s="23">
        <v>2024</v>
      </c>
      <c r="F14704" s="19">
        <v>7.2</v>
      </c>
      <c r="G14704" s="19">
        <f>IF(Movies[[#This Row],[rating]]=0,"",Movies[[#This Row],[rating]])</f>
        <v>7.2</v>
      </c>
      <c r="H14704" s="19" t="str">
        <f>IF(Movies[[#This Row],[rating]]=0,"No Rating","Rated")</f>
        <v>Rated</v>
      </c>
      <c r="I14704" s="16" t="s">
        <v>3986</v>
      </c>
      <c r="J14704" s="29" t="s">
        <v>34</v>
      </c>
      <c r="K14704" s="19">
        <v>17.376999999999999</v>
      </c>
      <c r="L14704" s="26">
        <v>43</v>
      </c>
    </row>
    <row r="14705" spans="1:12" x14ac:dyDescent="0.3">
      <c r="A14705" s="14">
        <v>1285660</v>
      </c>
      <c r="B14705" s="16" t="s">
        <v>12775</v>
      </c>
      <c r="C14705" s="16" t="s">
        <v>18351</v>
      </c>
      <c r="D14705" s="4">
        <v>45646</v>
      </c>
      <c r="E14705" s="23">
        <v>2024</v>
      </c>
      <c r="F14705" s="19">
        <v>6.4</v>
      </c>
      <c r="G14705" s="19">
        <f>IF(Movies[[#This Row],[rating]]=0,"",Movies[[#This Row],[rating]])</f>
        <v>6.4</v>
      </c>
      <c r="H14705" s="19" t="str">
        <f>IF(Movies[[#This Row],[rating]]=0,"No Rating","Rated")</f>
        <v>Rated</v>
      </c>
      <c r="I14705" s="16" t="s">
        <v>18352</v>
      </c>
      <c r="J14705" s="29" t="s">
        <v>881</v>
      </c>
      <c r="K14705" s="19">
        <v>17.359000000000002</v>
      </c>
      <c r="L14705" s="26">
        <v>5</v>
      </c>
    </row>
    <row r="14706" spans="1:12" x14ac:dyDescent="0.3">
      <c r="A14706" s="14">
        <v>1337395</v>
      </c>
      <c r="B14706" s="16" t="s">
        <v>18353</v>
      </c>
      <c r="C14706" s="16" t="s">
        <v>3926</v>
      </c>
      <c r="D14706" s="4">
        <v>45561</v>
      </c>
      <c r="E14706" s="23">
        <v>2024</v>
      </c>
      <c r="F14706" s="19">
        <v>5</v>
      </c>
      <c r="G14706" s="19">
        <f>IF(Movies[[#This Row],[rating]]=0,"",Movies[[#This Row],[rating]])</f>
        <v>5</v>
      </c>
      <c r="H14706" s="19" t="str">
        <f>IF(Movies[[#This Row],[rating]]=0,"No Rating","Rated")</f>
        <v>Rated</v>
      </c>
      <c r="I14706" s="16" t="s">
        <v>49</v>
      </c>
      <c r="J14706" s="29" t="s">
        <v>3927</v>
      </c>
      <c r="K14706" s="19">
        <v>17.251999999999999</v>
      </c>
      <c r="L14706" s="26">
        <v>1</v>
      </c>
    </row>
    <row r="14707" spans="1:12" x14ac:dyDescent="0.3">
      <c r="A14707" s="14">
        <v>1280461</v>
      </c>
      <c r="B14707" s="16" t="s">
        <v>18354</v>
      </c>
      <c r="C14707" s="16" t="s">
        <v>3926</v>
      </c>
      <c r="D14707" s="4">
        <v>45422</v>
      </c>
      <c r="E14707" s="23">
        <v>2024</v>
      </c>
      <c r="F14707" s="19">
        <v>4</v>
      </c>
      <c r="G14707" s="19">
        <f>IF(Movies[[#This Row],[rating]]=0,"",Movies[[#This Row],[rating]])</f>
        <v>4</v>
      </c>
      <c r="H14707" s="19" t="str">
        <f>IF(Movies[[#This Row],[rating]]=0,"No Rating","Rated")</f>
        <v>Rated</v>
      </c>
      <c r="I14707" s="16" t="s">
        <v>49</v>
      </c>
      <c r="J14707" s="29" t="s">
        <v>3927</v>
      </c>
      <c r="K14707" s="19">
        <v>17.163</v>
      </c>
      <c r="L14707" s="26">
        <v>4</v>
      </c>
    </row>
    <row r="14708" spans="1:12" x14ac:dyDescent="0.3">
      <c r="A14708" s="14">
        <v>1405170</v>
      </c>
      <c r="B14708" s="16" t="s">
        <v>18355</v>
      </c>
      <c r="C14708" s="16" t="s">
        <v>14976</v>
      </c>
      <c r="D14708" s="4">
        <v>45646</v>
      </c>
      <c r="E14708" s="23">
        <v>2024</v>
      </c>
      <c r="F14708" s="19">
        <v>3.5</v>
      </c>
      <c r="G14708" s="19">
        <f>IF(Movies[[#This Row],[rating]]=0,"",Movies[[#This Row],[rating]])</f>
        <v>3.5</v>
      </c>
      <c r="H14708" s="19" t="str">
        <f>IF(Movies[[#This Row],[rating]]=0,"No Rating","Rated")</f>
        <v>Rated</v>
      </c>
      <c r="I14708" s="16" t="s">
        <v>1460</v>
      </c>
      <c r="J14708" s="29" t="s">
        <v>12</v>
      </c>
      <c r="K14708" s="19">
        <v>17.149000000000001</v>
      </c>
      <c r="L14708" s="26">
        <v>2</v>
      </c>
    </row>
    <row r="14709" spans="1:12" x14ac:dyDescent="0.3">
      <c r="A14709" s="14">
        <v>1362961</v>
      </c>
      <c r="B14709" s="16" t="s">
        <v>18356</v>
      </c>
      <c r="C14709" s="16" t="s">
        <v>1845</v>
      </c>
      <c r="D14709" s="4">
        <v>45562</v>
      </c>
      <c r="E14709" s="23">
        <v>2024</v>
      </c>
      <c r="F14709" s="19">
        <v>8</v>
      </c>
      <c r="G14709" s="19">
        <f>IF(Movies[[#This Row],[rating]]=0,"",Movies[[#This Row],[rating]])</f>
        <v>8</v>
      </c>
      <c r="H14709" s="19" t="str">
        <f>IF(Movies[[#This Row],[rating]]=0,"No Rating","Rated")</f>
        <v>Rated</v>
      </c>
      <c r="I14709" s="16" t="s">
        <v>30</v>
      </c>
      <c r="J14709" s="29" t="s">
        <v>34</v>
      </c>
      <c r="K14709" s="19">
        <v>17.117000000000001</v>
      </c>
      <c r="L14709" s="26">
        <v>30</v>
      </c>
    </row>
    <row r="14710" spans="1:12" x14ac:dyDescent="0.3">
      <c r="A14710" s="14">
        <v>1019317</v>
      </c>
      <c r="B14710" s="16" t="s">
        <v>3194</v>
      </c>
      <c r="C14710" s="16" t="s">
        <v>750</v>
      </c>
      <c r="D14710" s="4">
        <v>45394</v>
      </c>
      <c r="E14710" s="23">
        <v>2024</v>
      </c>
      <c r="F14710" s="19">
        <v>6.2</v>
      </c>
      <c r="G14710" s="19">
        <f>IF(Movies[[#This Row],[rating]]=0,"",Movies[[#This Row],[rating]])</f>
        <v>6.2</v>
      </c>
      <c r="H14710" s="19" t="str">
        <f>IF(Movies[[#This Row],[rating]]=0,"No Rating","Rated")</f>
        <v>Rated</v>
      </c>
      <c r="I14710" s="16" t="s">
        <v>306</v>
      </c>
      <c r="J14710" s="29" t="s">
        <v>553</v>
      </c>
      <c r="K14710" s="19">
        <v>17.074999999999999</v>
      </c>
      <c r="L14710" s="26">
        <v>83</v>
      </c>
    </row>
    <row r="14711" spans="1:12" x14ac:dyDescent="0.3">
      <c r="A14711" s="14">
        <v>1000862</v>
      </c>
      <c r="B14711" s="16" t="s">
        <v>18357</v>
      </c>
      <c r="C14711" s="16" t="s">
        <v>838</v>
      </c>
      <c r="D14711" s="4">
        <v>45378</v>
      </c>
      <c r="E14711" s="23">
        <v>2024</v>
      </c>
      <c r="F14711" s="19">
        <v>6.3639999999999999</v>
      </c>
      <c r="G14711" s="19">
        <f>IF(Movies[[#This Row],[rating]]=0,"",Movies[[#This Row],[rating]])</f>
        <v>6.3639999999999999</v>
      </c>
      <c r="H14711" s="19" t="str">
        <f>IF(Movies[[#This Row],[rating]]=0,"No Rating","Rated")</f>
        <v>Rated</v>
      </c>
      <c r="I14711" s="16" t="s">
        <v>239</v>
      </c>
      <c r="J14711" s="29" t="s">
        <v>110</v>
      </c>
      <c r="K14711" s="19">
        <v>17.068999999999999</v>
      </c>
      <c r="L14711" s="26">
        <v>250</v>
      </c>
    </row>
    <row r="14712" spans="1:12" x14ac:dyDescent="0.3">
      <c r="A14712" s="14">
        <v>1030588</v>
      </c>
      <c r="B14712" s="16" t="s">
        <v>18358</v>
      </c>
      <c r="C14712" s="16" t="s">
        <v>419</v>
      </c>
      <c r="D14712" s="4">
        <v>45492</v>
      </c>
      <c r="E14712" s="23">
        <v>2024</v>
      </c>
      <c r="F14712" s="19">
        <v>6.5</v>
      </c>
      <c r="G14712" s="19">
        <f>IF(Movies[[#This Row],[rating]]=0,"",Movies[[#This Row],[rating]])</f>
        <v>6.5</v>
      </c>
      <c r="H14712" s="19" t="str">
        <f>IF(Movies[[#This Row],[rating]]=0,"No Rating","Rated")</f>
        <v>Rated</v>
      </c>
      <c r="I14712" s="16" t="s">
        <v>18359</v>
      </c>
      <c r="J14712" s="29" t="s">
        <v>146</v>
      </c>
      <c r="K14712" s="19">
        <v>17.053000000000001</v>
      </c>
      <c r="L14712" s="26">
        <v>15</v>
      </c>
    </row>
    <row r="14713" spans="1:12" x14ac:dyDescent="0.3">
      <c r="A14713" s="14">
        <v>988512</v>
      </c>
      <c r="B14713" s="16" t="s">
        <v>18360</v>
      </c>
      <c r="C14713" s="16" t="s">
        <v>10</v>
      </c>
      <c r="D14713" s="4">
        <v>45513</v>
      </c>
      <c r="E14713" s="23">
        <v>2024</v>
      </c>
      <c r="F14713" s="19">
        <v>5.8</v>
      </c>
      <c r="G14713" s="19">
        <f>IF(Movies[[#This Row],[rating]]=0,"",Movies[[#This Row],[rating]])</f>
        <v>5.8</v>
      </c>
      <c r="H14713" s="19" t="str">
        <f>IF(Movies[[#This Row],[rating]]=0,"No Rating","Rated")</f>
        <v>Rated</v>
      </c>
      <c r="I14713" s="16" t="s">
        <v>161</v>
      </c>
      <c r="J14713" s="29" t="s">
        <v>12</v>
      </c>
      <c r="K14713" s="19">
        <v>16.966999999999999</v>
      </c>
      <c r="L14713" s="26">
        <v>20</v>
      </c>
    </row>
    <row r="14714" spans="1:12" x14ac:dyDescent="0.3">
      <c r="A14714" s="14">
        <v>1236671</v>
      </c>
      <c r="B14714" s="16" t="s">
        <v>18361</v>
      </c>
      <c r="C14714" s="16" t="s">
        <v>595</v>
      </c>
      <c r="D14714" s="4">
        <v>45352</v>
      </c>
      <c r="E14714" s="23">
        <v>2024</v>
      </c>
      <c r="F14714" s="19">
        <v>5.7</v>
      </c>
      <c r="G14714" s="19">
        <f>IF(Movies[[#This Row],[rating]]=0,"",Movies[[#This Row],[rating]])</f>
        <v>5.7</v>
      </c>
      <c r="H14714" s="19" t="str">
        <f>IF(Movies[[#This Row],[rating]]=0,"No Rating","Rated")</f>
        <v>Rated</v>
      </c>
      <c r="I14714" s="16" t="s">
        <v>843</v>
      </c>
      <c r="J14714" s="29" t="s">
        <v>142</v>
      </c>
      <c r="K14714" s="19">
        <v>16.933</v>
      </c>
      <c r="L14714" s="26">
        <v>3</v>
      </c>
    </row>
    <row r="14715" spans="1:12" x14ac:dyDescent="0.3">
      <c r="A14715" s="14">
        <v>1264966</v>
      </c>
      <c r="B14715" s="16" t="s">
        <v>18362</v>
      </c>
      <c r="C14715" s="16" t="s">
        <v>10</v>
      </c>
      <c r="D14715" s="4">
        <v>45426</v>
      </c>
      <c r="E14715" s="23">
        <v>2024</v>
      </c>
      <c r="F14715" s="19">
        <v>5.7</v>
      </c>
      <c r="G14715" s="19">
        <f>IF(Movies[[#This Row],[rating]]=0,"",Movies[[#This Row],[rating]])</f>
        <v>5.7</v>
      </c>
      <c r="H14715" s="19" t="str">
        <f>IF(Movies[[#This Row],[rating]]=0,"No Rating","Rated")</f>
        <v>Rated</v>
      </c>
      <c r="I14715" s="16" t="s">
        <v>132</v>
      </c>
      <c r="J14715" s="29" t="s">
        <v>12</v>
      </c>
      <c r="K14715" s="19">
        <v>16.923999999999999</v>
      </c>
      <c r="L14715" s="26">
        <v>9</v>
      </c>
    </row>
    <row r="14716" spans="1:12" x14ac:dyDescent="0.3">
      <c r="A14716" s="14">
        <v>1216452</v>
      </c>
      <c r="B14716" s="16" t="s">
        <v>18363</v>
      </c>
      <c r="C14716" s="16" t="s">
        <v>108</v>
      </c>
      <c r="D14716" s="4">
        <v>45364</v>
      </c>
      <c r="E14716" s="23">
        <v>2024</v>
      </c>
      <c r="F14716" s="19">
        <v>5.7880000000000003</v>
      </c>
      <c r="G14716" s="19">
        <f>IF(Movies[[#This Row],[rating]]=0,"",Movies[[#This Row],[rating]])</f>
        <v>5.7880000000000003</v>
      </c>
      <c r="H14716" s="19" t="str">
        <f>IF(Movies[[#This Row],[rating]]=0,"No Rating","Rated")</f>
        <v>Rated</v>
      </c>
      <c r="I14716" s="16" t="s">
        <v>30</v>
      </c>
      <c r="J14716" s="29" t="s">
        <v>110</v>
      </c>
      <c r="K14716" s="19">
        <v>16.847000000000001</v>
      </c>
      <c r="L14716" s="26">
        <v>182</v>
      </c>
    </row>
    <row r="14717" spans="1:12" x14ac:dyDescent="0.3">
      <c r="A14717" s="14">
        <v>1214074</v>
      </c>
      <c r="B14717" s="16" t="s">
        <v>18364</v>
      </c>
      <c r="C14717" s="16" t="s">
        <v>284</v>
      </c>
      <c r="D14717" s="4">
        <v>45575</v>
      </c>
      <c r="E14717" s="23">
        <v>2024</v>
      </c>
      <c r="F14717" s="19">
        <v>8.6880000000000006</v>
      </c>
      <c r="G14717" s="19">
        <f>IF(Movies[[#This Row],[rating]]=0,"",Movies[[#This Row],[rating]])</f>
        <v>8.6880000000000006</v>
      </c>
      <c r="H14717" s="19" t="str">
        <f>IF(Movies[[#This Row],[rating]]=0,"No Rating","Rated")</f>
        <v>Rated</v>
      </c>
      <c r="I14717" s="16" t="s">
        <v>1235</v>
      </c>
      <c r="J14717" s="29" t="s">
        <v>286</v>
      </c>
      <c r="K14717" s="19">
        <v>16.844000000000001</v>
      </c>
      <c r="L14717" s="26">
        <v>16</v>
      </c>
    </row>
    <row r="14718" spans="1:12" x14ac:dyDescent="0.3">
      <c r="A14718" s="14">
        <v>1266321</v>
      </c>
      <c r="B14718" s="16" t="s">
        <v>18365</v>
      </c>
      <c r="C14718" s="16" t="s">
        <v>10</v>
      </c>
      <c r="D14718" s="4">
        <v>45513</v>
      </c>
      <c r="E14718" s="23">
        <v>2024</v>
      </c>
      <c r="F14718" s="19">
        <v>7.6</v>
      </c>
      <c r="G14718" s="19">
        <f>IF(Movies[[#This Row],[rating]]=0,"",Movies[[#This Row],[rating]])</f>
        <v>7.6</v>
      </c>
      <c r="H14718" s="19" t="str">
        <f>IF(Movies[[#This Row],[rating]]=0,"No Rating","Rated")</f>
        <v>Rated</v>
      </c>
      <c r="I14718" s="16" t="s">
        <v>329</v>
      </c>
      <c r="J14718" s="29" t="s">
        <v>12</v>
      </c>
      <c r="K14718" s="19">
        <v>16.798999999999999</v>
      </c>
      <c r="L14718" s="26">
        <v>32</v>
      </c>
    </row>
    <row r="14719" spans="1:12" x14ac:dyDescent="0.3">
      <c r="A14719" s="14">
        <v>1272228</v>
      </c>
      <c r="B14719" s="16" t="s">
        <v>18366</v>
      </c>
      <c r="C14719" s="16" t="s">
        <v>1845</v>
      </c>
      <c r="D14719" s="4">
        <v>45407</v>
      </c>
      <c r="E14719" s="23">
        <v>2024</v>
      </c>
      <c r="F14719" s="19">
        <v>8.6</v>
      </c>
      <c r="G14719" s="19">
        <f>IF(Movies[[#This Row],[rating]]=0,"",Movies[[#This Row],[rating]])</f>
        <v>8.6</v>
      </c>
      <c r="H14719" s="19" t="str">
        <f>IF(Movies[[#This Row],[rating]]=0,"No Rating","Rated")</f>
        <v>Rated</v>
      </c>
      <c r="I14719" s="16" t="s">
        <v>600</v>
      </c>
      <c r="J14719" s="29" t="s">
        <v>34</v>
      </c>
      <c r="K14719" s="19">
        <v>16.759</v>
      </c>
      <c r="L14719" s="26">
        <v>60</v>
      </c>
    </row>
    <row r="14720" spans="1:12" x14ac:dyDescent="0.3">
      <c r="A14720" s="14">
        <v>1218193</v>
      </c>
      <c r="B14720" s="16" t="s">
        <v>18367</v>
      </c>
      <c r="C14720" s="16" t="s">
        <v>18368</v>
      </c>
      <c r="D14720" s="4">
        <v>45471</v>
      </c>
      <c r="E14720" s="23">
        <v>2024</v>
      </c>
      <c r="F14720" s="19">
        <v>6.75</v>
      </c>
      <c r="G14720" s="19">
        <f>IF(Movies[[#This Row],[rating]]=0,"",Movies[[#This Row],[rating]])</f>
        <v>6.75</v>
      </c>
      <c r="H14720" s="19" t="str">
        <f>IF(Movies[[#This Row],[rating]]=0,"No Rating","Rated")</f>
        <v>Rated</v>
      </c>
      <c r="I14720" s="16" t="s">
        <v>30</v>
      </c>
      <c r="J14720" s="29" t="s">
        <v>1262</v>
      </c>
      <c r="K14720" s="19">
        <v>16.748999999999999</v>
      </c>
      <c r="L14720" s="26">
        <v>82</v>
      </c>
    </row>
    <row r="14721" spans="1:12" x14ac:dyDescent="0.3">
      <c r="A14721" s="14">
        <v>1312867</v>
      </c>
      <c r="B14721" s="16" t="s">
        <v>18369</v>
      </c>
      <c r="C14721" s="16" t="s">
        <v>3926</v>
      </c>
      <c r="D14721" s="4">
        <v>45517</v>
      </c>
      <c r="E14721" s="23">
        <v>2024</v>
      </c>
      <c r="F14721" s="19">
        <v>5</v>
      </c>
      <c r="G14721" s="19">
        <f>IF(Movies[[#This Row],[rating]]=0,"",Movies[[#This Row],[rating]])</f>
        <v>5</v>
      </c>
      <c r="H14721" s="19" t="str">
        <f>IF(Movies[[#This Row],[rating]]=0,"No Rating","Rated")</f>
        <v>Rated</v>
      </c>
      <c r="I14721" s="16" t="s">
        <v>49</v>
      </c>
      <c r="J14721" s="29" t="s">
        <v>3927</v>
      </c>
      <c r="K14721" s="19">
        <v>16.733000000000001</v>
      </c>
      <c r="L14721" s="26">
        <v>1</v>
      </c>
    </row>
    <row r="14722" spans="1:12" x14ac:dyDescent="0.3">
      <c r="A14722" s="14">
        <v>1211307</v>
      </c>
      <c r="B14722" s="16" t="s">
        <v>18370</v>
      </c>
      <c r="C14722" s="16" t="s">
        <v>74</v>
      </c>
      <c r="D14722" s="4">
        <v>45358</v>
      </c>
      <c r="E14722" s="23">
        <v>2024</v>
      </c>
      <c r="F14722" s="19">
        <v>7.2</v>
      </c>
      <c r="G14722" s="19">
        <f>IF(Movies[[#This Row],[rating]]=0,"",Movies[[#This Row],[rating]])</f>
        <v>7.2</v>
      </c>
      <c r="H14722" s="19" t="str">
        <f>IF(Movies[[#This Row],[rating]]=0,"No Rating","Rated")</f>
        <v>Rated</v>
      </c>
      <c r="I14722" s="16" t="s">
        <v>273</v>
      </c>
      <c r="J14722" s="29" t="s">
        <v>34</v>
      </c>
      <c r="K14722" s="19">
        <v>16.731999999999999</v>
      </c>
      <c r="L14722" s="26">
        <v>82</v>
      </c>
    </row>
    <row r="14723" spans="1:12" x14ac:dyDescent="0.3">
      <c r="A14723" s="14">
        <v>1148817</v>
      </c>
      <c r="B14723" s="16" t="s">
        <v>18371</v>
      </c>
      <c r="C14723" s="16" t="s">
        <v>3367</v>
      </c>
      <c r="D14723" s="4">
        <v>45420</v>
      </c>
      <c r="E14723" s="23">
        <v>2024</v>
      </c>
      <c r="F14723" s="19">
        <v>6.2</v>
      </c>
      <c r="G14723" s="19">
        <f>IF(Movies[[#This Row],[rating]]=0,"",Movies[[#This Row],[rating]])</f>
        <v>6.2</v>
      </c>
      <c r="H14723" s="19" t="str">
        <f>IF(Movies[[#This Row],[rating]]=0,"No Rating","Rated")</f>
        <v>Rated</v>
      </c>
      <c r="I14723" s="16" t="s">
        <v>18372</v>
      </c>
      <c r="J14723" s="29" t="s">
        <v>3112</v>
      </c>
      <c r="K14723" s="19">
        <v>16.725000000000001</v>
      </c>
      <c r="L14723" s="26">
        <v>7</v>
      </c>
    </row>
    <row r="14724" spans="1:12" x14ac:dyDescent="0.3">
      <c r="A14724" s="14">
        <v>1299537</v>
      </c>
      <c r="B14724" s="16" t="s">
        <v>18373</v>
      </c>
      <c r="C14724" s="16" t="s">
        <v>411</v>
      </c>
      <c r="D14724" s="4">
        <v>45486</v>
      </c>
      <c r="E14724" s="23">
        <v>2024</v>
      </c>
      <c r="F14724" s="19">
        <v>7</v>
      </c>
      <c r="G14724" s="19">
        <f>IF(Movies[[#This Row],[rating]]=0,"",Movies[[#This Row],[rating]])</f>
        <v>7</v>
      </c>
      <c r="H14724" s="19" t="str">
        <f>IF(Movies[[#This Row],[rating]]=0,"No Rating","Rated")</f>
        <v>Rated</v>
      </c>
      <c r="I14724" s="16" t="s">
        <v>30</v>
      </c>
      <c r="J14724" s="29" t="s">
        <v>342</v>
      </c>
      <c r="K14724" s="19">
        <v>16.670999999999999</v>
      </c>
      <c r="L14724" s="26">
        <v>54</v>
      </c>
    </row>
    <row r="14725" spans="1:12" x14ac:dyDescent="0.3">
      <c r="A14725" s="14">
        <v>1191610</v>
      </c>
      <c r="B14725" s="16" t="s">
        <v>18374</v>
      </c>
      <c r="C14725" s="16" t="s">
        <v>1036</v>
      </c>
      <c r="D14725" s="4">
        <v>45470</v>
      </c>
      <c r="E14725" s="23">
        <v>2024</v>
      </c>
      <c r="F14725" s="19">
        <v>6.8</v>
      </c>
      <c r="G14725" s="19">
        <f>IF(Movies[[#This Row],[rating]]=0,"",Movies[[#This Row],[rating]])</f>
        <v>6.8</v>
      </c>
      <c r="H14725" s="19" t="str">
        <f>IF(Movies[[#This Row],[rating]]=0,"No Rating","Rated")</f>
        <v>Rated</v>
      </c>
      <c r="I14725" s="16" t="s">
        <v>1412</v>
      </c>
      <c r="J14725" s="29" t="s">
        <v>34</v>
      </c>
      <c r="K14725" s="19">
        <v>16.640999999999998</v>
      </c>
      <c r="L14725" s="26">
        <v>63</v>
      </c>
    </row>
    <row r="14726" spans="1:12" x14ac:dyDescent="0.3">
      <c r="A14726" s="14">
        <v>1192846</v>
      </c>
      <c r="B14726" s="16" t="s">
        <v>18375</v>
      </c>
      <c r="C14726" s="16" t="s">
        <v>2088</v>
      </c>
      <c r="D14726" s="4">
        <v>45464</v>
      </c>
      <c r="E14726" s="23">
        <v>2024</v>
      </c>
      <c r="F14726" s="19">
        <v>7.2</v>
      </c>
      <c r="G14726" s="19">
        <f>IF(Movies[[#This Row],[rating]]=0,"",Movies[[#This Row],[rating]])</f>
        <v>7.2</v>
      </c>
      <c r="H14726" s="19" t="str">
        <f>IF(Movies[[#This Row],[rating]]=0,"No Rating","Rated")</f>
        <v>Rated</v>
      </c>
      <c r="I14726" s="16" t="s">
        <v>30</v>
      </c>
      <c r="J14726" s="29" t="s">
        <v>34</v>
      </c>
      <c r="K14726" s="19">
        <v>16.626999999999999</v>
      </c>
      <c r="L14726" s="26">
        <v>108</v>
      </c>
    </row>
    <row r="14727" spans="1:12" x14ac:dyDescent="0.3">
      <c r="A14727" s="14">
        <v>1115009</v>
      </c>
      <c r="B14727" s="16" t="s">
        <v>18376</v>
      </c>
      <c r="C14727" s="16" t="s">
        <v>10</v>
      </c>
      <c r="D14727" s="4">
        <v>45408</v>
      </c>
      <c r="E14727" s="23">
        <v>2024</v>
      </c>
      <c r="F14727" s="19">
        <v>6.7</v>
      </c>
      <c r="G14727" s="19">
        <f>IF(Movies[[#This Row],[rating]]=0,"",Movies[[#This Row],[rating]])</f>
        <v>6.7</v>
      </c>
      <c r="H14727" s="19" t="str">
        <f>IF(Movies[[#This Row],[rating]]=0,"No Rating","Rated")</f>
        <v>Rated</v>
      </c>
      <c r="I14727" s="16" t="s">
        <v>18377</v>
      </c>
      <c r="J14727" s="29" t="s">
        <v>12</v>
      </c>
      <c r="K14727" s="19">
        <v>16.611000000000001</v>
      </c>
      <c r="L14727" s="26">
        <v>48</v>
      </c>
    </row>
    <row r="14728" spans="1:12" x14ac:dyDescent="0.3">
      <c r="A14728" s="14">
        <v>1039773</v>
      </c>
      <c r="B14728" s="16" t="s">
        <v>18378</v>
      </c>
      <c r="C14728" s="16" t="s">
        <v>10</v>
      </c>
      <c r="D14728" s="4">
        <v>45366</v>
      </c>
      <c r="E14728" s="23">
        <v>2024</v>
      </c>
      <c r="F14728" s="19">
        <v>4.7</v>
      </c>
      <c r="G14728" s="19">
        <f>IF(Movies[[#This Row],[rating]]=0,"",Movies[[#This Row],[rating]])</f>
        <v>4.7</v>
      </c>
      <c r="H14728" s="19" t="str">
        <f>IF(Movies[[#This Row],[rating]]=0,"No Rating","Rated")</f>
        <v>Rated</v>
      </c>
      <c r="I14728" s="16" t="s">
        <v>5807</v>
      </c>
      <c r="J14728" s="29" t="s">
        <v>12</v>
      </c>
      <c r="K14728" s="19">
        <v>16.571999999999999</v>
      </c>
      <c r="L14728" s="26">
        <v>103</v>
      </c>
    </row>
    <row r="14729" spans="1:12" x14ac:dyDescent="0.3">
      <c r="A14729" s="14">
        <v>1226841</v>
      </c>
      <c r="B14729" s="16" t="s">
        <v>18379</v>
      </c>
      <c r="C14729" s="16" t="s">
        <v>14</v>
      </c>
      <c r="D14729" s="4">
        <v>45310</v>
      </c>
      <c r="E14729" s="23">
        <v>2024</v>
      </c>
      <c r="F14729" s="19">
        <v>7.9</v>
      </c>
      <c r="G14729" s="19">
        <f>IF(Movies[[#This Row],[rating]]=0,"",Movies[[#This Row],[rating]])</f>
        <v>7.9</v>
      </c>
      <c r="H14729" s="19" t="str">
        <f>IF(Movies[[#This Row],[rating]]=0,"No Rating","Rated")</f>
        <v>Rated</v>
      </c>
      <c r="I14729" s="16" t="s">
        <v>1159</v>
      </c>
      <c r="J14729" s="29" t="s">
        <v>12</v>
      </c>
      <c r="K14729" s="19">
        <v>16.542999999999999</v>
      </c>
      <c r="L14729" s="26">
        <v>231</v>
      </c>
    </row>
    <row r="14730" spans="1:12" x14ac:dyDescent="0.3">
      <c r="A14730" s="14">
        <v>980599</v>
      </c>
      <c r="B14730" s="16" t="s">
        <v>18380</v>
      </c>
      <c r="C14730" s="16" t="s">
        <v>595</v>
      </c>
      <c r="D14730" s="4">
        <v>45597</v>
      </c>
      <c r="E14730" s="23">
        <v>2024</v>
      </c>
      <c r="F14730" s="19">
        <v>5.7</v>
      </c>
      <c r="G14730" s="19">
        <f>IF(Movies[[#This Row],[rating]]=0,"",Movies[[#This Row],[rating]])</f>
        <v>5.7</v>
      </c>
      <c r="H14730" s="19" t="str">
        <f>IF(Movies[[#This Row],[rating]]=0,"No Rating","Rated")</f>
        <v>Rated</v>
      </c>
      <c r="I14730" s="16" t="s">
        <v>566</v>
      </c>
      <c r="J14730" s="29" t="s">
        <v>142</v>
      </c>
      <c r="K14730" s="19">
        <v>16.489999999999998</v>
      </c>
      <c r="L14730" s="26">
        <v>21</v>
      </c>
    </row>
    <row r="14731" spans="1:12" x14ac:dyDescent="0.3">
      <c r="A14731" s="14">
        <v>1376704</v>
      </c>
      <c r="B14731" s="16" t="s">
        <v>18381</v>
      </c>
      <c r="C14731" s="16" t="s">
        <v>416</v>
      </c>
      <c r="D14731" s="4">
        <v>45615</v>
      </c>
      <c r="E14731" s="23">
        <v>2024</v>
      </c>
      <c r="F14731" s="19">
        <v>6.6</v>
      </c>
      <c r="G14731" s="19">
        <f>IF(Movies[[#This Row],[rating]]=0,"",Movies[[#This Row],[rating]])</f>
        <v>6.6</v>
      </c>
      <c r="H14731" s="19" t="str">
        <f>IF(Movies[[#This Row],[rating]]=0,"No Rating","Rated")</f>
        <v>Rated</v>
      </c>
      <c r="I14731" s="16" t="s">
        <v>329</v>
      </c>
      <c r="J14731" s="29" t="s">
        <v>12</v>
      </c>
      <c r="K14731" s="19">
        <v>16.405999999999999</v>
      </c>
      <c r="L14731" s="26">
        <v>82</v>
      </c>
    </row>
    <row r="14732" spans="1:12" x14ac:dyDescent="0.3">
      <c r="A14732" s="14">
        <v>973912</v>
      </c>
      <c r="B14732" s="16" t="s">
        <v>18382</v>
      </c>
      <c r="C14732" s="16" t="s">
        <v>108</v>
      </c>
      <c r="D14732" s="4">
        <v>45329</v>
      </c>
      <c r="E14732" s="23">
        <v>2024</v>
      </c>
      <c r="F14732" s="19">
        <v>5.5</v>
      </c>
      <c r="G14732" s="19">
        <f>IF(Movies[[#This Row],[rating]]=0,"",Movies[[#This Row],[rating]])</f>
        <v>5.5</v>
      </c>
      <c r="H14732" s="19" t="str">
        <f>IF(Movies[[#This Row],[rating]]=0,"No Rating","Rated")</f>
        <v>Rated</v>
      </c>
      <c r="I14732" s="16" t="s">
        <v>30</v>
      </c>
      <c r="J14732" s="29" t="s">
        <v>110</v>
      </c>
      <c r="K14732" s="19">
        <v>16.369</v>
      </c>
      <c r="L14732" s="26">
        <v>261</v>
      </c>
    </row>
    <row r="14733" spans="1:12" x14ac:dyDescent="0.3">
      <c r="A14733" s="14">
        <v>1354959</v>
      </c>
      <c r="B14733" s="16" t="s">
        <v>18383</v>
      </c>
      <c r="C14733" s="16" t="s">
        <v>94</v>
      </c>
      <c r="D14733" s="4">
        <v>45464</v>
      </c>
      <c r="E14733" s="23">
        <v>2024</v>
      </c>
      <c r="F14733" s="19">
        <v>0</v>
      </c>
      <c r="G14733" s="19" t="str">
        <f>IF(Movies[[#This Row],[rating]]=0,"",Movies[[#This Row],[rating]])</f>
        <v/>
      </c>
      <c r="H14733" s="19" t="str">
        <f>IF(Movies[[#This Row],[rating]]=0,"No Rating","Rated")</f>
        <v>No Rating</v>
      </c>
      <c r="I14733" s="16" t="s">
        <v>49</v>
      </c>
      <c r="J14733" s="29" t="s">
        <v>96</v>
      </c>
      <c r="K14733" s="19">
        <v>16.332000000000001</v>
      </c>
      <c r="L14733" s="26">
        <v>0</v>
      </c>
    </row>
    <row r="14734" spans="1:12" x14ac:dyDescent="0.3">
      <c r="A14734" s="14">
        <v>1032472</v>
      </c>
      <c r="B14734" s="16" t="s">
        <v>18384</v>
      </c>
      <c r="C14734" s="16" t="s">
        <v>18385</v>
      </c>
      <c r="D14734" s="4">
        <v>45441</v>
      </c>
      <c r="E14734" s="23">
        <v>2024</v>
      </c>
      <c r="F14734" s="19">
        <v>7.5</v>
      </c>
      <c r="G14734" s="19">
        <f>IF(Movies[[#This Row],[rating]]=0,"",Movies[[#This Row],[rating]])</f>
        <v>7.5</v>
      </c>
      <c r="H14734" s="19" t="str">
        <f>IF(Movies[[#This Row],[rating]]=0,"No Rating","Rated")</f>
        <v>Rated</v>
      </c>
      <c r="I14734" s="16" t="s">
        <v>52</v>
      </c>
      <c r="J14734" s="29" t="s">
        <v>578</v>
      </c>
      <c r="K14734" s="19">
        <v>16.331</v>
      </c>
      <c r="L14734" s="26">
        <v>70</v>
      </c>
    </row>
    <row r="14735" spans="1:12" x14ac:dyDescent="0.3">
      <c r="A14735" s="14">
        <v>1265517</v>
      </c>
      <c r="B14735" s="16" t="s">
        <v>18386</v>
      </c>
      <c r="C14735" s="16" t="s">
        <v>1845</v>
      </c>
      <c r="D14735" s="4">
        <v>45505</v>
      </c>
      <c r="E14735" s="23">
        <v>2024</v>
      </c>
      <c r="F14735" s="19">
        <v>6.6</v>
      </c>
      <c r="G14735" s="19">
        <f>IF(Movies[[#This Row],[rating]]=0,"",Movies[[#This Row],[rating]])</f>
        <v>6.6</v>
      </c>
      <c r="H14735" s="19" t="str">
        <f>IF(Movies[[#This Row],[rating]]=0,"No Rating","Rated")</f>
        <v>Rated</v>
      </c>
      <c r="I14735" s="16" t="s">
        <v>132</v>
      </c>
      <c r="J14735" s="29" t="s">
        <v>12</v>
      </c>
      <c r="K14735" s="19">
        <v>16.29</v>
      </c>
      <c r="L14735" s="26">
        <v>25</v>
      </c>
    </row>
    <row r="14736" spans="1:12" x14ac:dyDescent="0.3">
      <c r="A14736" s="14">
        <v>1247458</v>
      </c>
      <c r="B14736" s="16" t="s">
        <v>18387</v>
      </c>
      <c r="C14736" s="16" t="s">
        <v>3743</v>
      </c>
      <c r="D14736" s="4">
        <v>45565</v>
      </c>
      <c r="E14736" s="23">
        <v>2024</v>
      </c>
      <c r="F14736" s="19">
        <v>6</v>
      </c>
      <c r="G14736" s="19">
        <f>IF(Movies[[#This Row],[rating]]=0,"",Movies[[#This Row],[rating]])</f>
        <v>6</v>
      </c>
      <c r="H14736" s="19" t="str">
        <f>IF(Movies[[#This Row],[rating]]=0,"No Rating","Rated")</f>
        <v>Rated</v>
      </c>
      <c r="I14736" s="16" t="s">
        <v>199</v>
      </c>
      <c r="J14736" s="29" t="s">
        <v>34</v>
      </c>
      <c r="K14736" s="19">
        <v>16.274000000000001</v>
      </c>
      <c r="L14736" s="26">
        <v>46</v>
      </c>
    </row>
    <row r="14737" spans="1:12" x14ac:dyDescent="0.3">
      <c r="A14737" s="14">
        <v>1255030</v>
      </c>
      <c r="B14737" s="16" t="s">
        <v>18388</v>
      </c>
      <c r="C14737" s="16" t="s">
        <v>416</v>
      </c>
      <c r="D14737" s="4">
        <v>45414</v>
      </c>
      <c r="E14737" s="23">
        <v>2024</v>
      </c>
      <c r="F14737" s="19">
        <v>6.9</v>
      </c>
      <c r="G14737" s="19">
        <f>IF(Movies[[#This Row],[rating]]=0,"",Movies[[#This Row],[rating]])</f>
        <v>6.9</v>
      </c>
      <c r="H14737" s="19" t="str">
        <f>IF(Movies[[#This Row],[rating]]=0,"No Rating","Rated")</f>
        <v>Rated</v>
      </c>
      <c r="I14737" s="16" t="s">
        <v>329</v>
      </c>
      <c r="J14737" s="29" t="s">
        <v>12</v>
      </c>
      <c r="K14737" s="19">
        <v>16.266999999999999</v>
      </c>
      <c r="L14737" s="26">
        <v>32</v>
      </c>
    </row>
    <row r="14738" spans="1:12" x14ac:dyDescent="0.3">
      <c r="A14738" s="14">
        <v>979473</v>
      </c>
      <c r="B14738" s="16" t="s">
        <v>18389</v>
      </c>
      <c r="C14738" s="16" t="s">
        <v>108</v>
      </c>
      <c r="D14738" s="4">
        <v>45588</v>
      </c>
      <c r="E14738" s="23">
        <v>2024</v>
      </c>
      <c r="F14738" s="19">
        <v>4.58</v>
      </c>
      <c r="G14738" s="19">
        <f>IF(Movies[[#This Row],[rating]]=0,"",Movies[[#This Row],[rating]])</f>
        <v>4.58</v>
      </c>
      <c r="H14738" s="19" t="str">
        <f>IF(Movies[[#This Row],[rating]]=0,"No Rating","Rated")</f>
        <v>Rated</v>
      </c>
      <c r="I14738" s="16" t="s">
        <v>30</v>
      </c>
      <c r="J14738" s="29" t="s">
        <v>110</v>
      </c>
      <c r="K14738" s="19">
        <v>16.254000000000001</v>
      </c>
      <c r="L14738" s="26">
        <v>25</v>
      </c>
    </row>
    <row r="14739" spans="1:12" x14ac:dyDescent="0.3">
      <c r="A14739" s="14">
        <v>887180</v>
      </c>
      <c r="B14739" s="16" t="s">
        <v>18390</v>
      </c>
      <c r="C14739" s="16" t="s">
        <v>432</v>
      </c>
      <c r="D14739" s="4">
        <v>45548</v>
      </c>
      <c r="E14739" s="23">
        <v>2024</v>
      </c>
      <c r="F14739" s="19">
        <v>6.8</v>
      </c>
      <c r="G14739" s="19">
        <f>IF(Movies[[#This Row],[rating]]=0,"",Movies[[#This Row],[rating]])</f>
        <v>6.8</v>
      </c>
      <c r="H14739" s="19" t="str">
        <f>IF(Movies[[#This Row],[rating]]=0,"No Rating","Rated")</f>
        <v>Rated</v>
      </c>
      <c r="I14739" s="16" t="s">
        <v>49</v>
      </c>
      <c r="J14739" s="29" t="s">
        <v>12</v>
      </c>
      <c r="K14739" s="19">
        <v>16.228999999999999</v>
      </c>
      <c r="L14739" s="26">
        <v>16</v>
      </c>
    </row>
    <row r="14740" spans="1:12" x14ac:dyDescent="0.3">
      <c r="A14740" s="14">
        <v>1291143</v>
      </c>
      <c r="B14740" s="16" t="s">
        <v>18391</v>
      </c>
      <c r="C14740" s="16" t="s">
        <v>10</v>
      </c>
      <c r="D14740" s="4">
        <v>45447</v>
      </c>
      <c r="E14740" s="23">
        <v>2024</v>
      </c>
      <c r="F14740" s="19">
        <v>6.6120000000000001</v>
      </c>
      <c r="G14740" s="19">
        <f>IF(Movies[[#This Row],[rating]]=0,"",Movies[[#This Row],[rating]])</f>
        <v>6.6120000000000001</v>
      </c>
      <c r="H14740" s="19" t="str">
        <f>IF(Movies[[#This Row],[rating]]=0,"No Rating","Rated")</f>
        <v>Rated</v>
      </c>
      <c r="I14740" s="16" t="s">
        <v>441</v>
      </c>
      <c r="J14740" s="29" t="s">
        <v>12</v>
      </c>
      <c r="K14740" s="19">
        <v>16.204000000000001</v>
      </c>
      <c r="L14740" s="26">
        <v>49</v>
      </c>
    </row>
    <row r="14741" spans="1:12" x14ac:dyDescent="0.3">
      <c r="A14741" s="14">
        <v>1200978</v>
      </c>
      <c r="B14741" s="16" t="s">
        <v>18392</v>
      </c>
      <c r="C14741" s="16" t="s">
        <v>1105</v>
      </c>
      <c r="D14741" s="4">
        <v>45428</v>
      </c>
      <c r="E14741" s="23">
        <v>2024</v>
      </c>
      <c r="F14741" s="19">
        <v>7.2</v>
      </c>
      <c r="G14741" s="19">
        <f>IF(Movies[[#This Row],[rating]]=0,"",Movies[[#This Row],[rating]])</f>
        <v>7.2</v>
      </c>
      <c r="H14741" s="19" t="str">
        <f>IF(Movies[[#This Row],[rating]]=0,"No Rating","Rated")</f>
        <v>Rated</v>
      </c>
      <c r="I14741" s="16" t="s">
        <v>30</v>
      </c>
      <c r="J14741" s="29" t="s">
        <v>34</v>
      </c>
      <c r="K14741" s="19">
        <v>16.195</v>
      </c>
      <c r="L14741" s="26">
        <v>26</v>
      </c>
    </row>
    <row r="14742" spans="1:12" x14ac:dyDescent="0.3">
      <c r="A14742" s="14">
        <v>999582</v>
      </c>
      <c r="B14742" s="16" t="s">
        <v>18393</v>
      </c>
      <c r="C14742" s="16" t="s">
        <v>10</v>
      </c>
      <c r="D14742" s="4">
        <v>45429</v>
      </c>
      <c r="E14742" s="23">
        <v>2024</v>
      </c>
      <c r="F14742" s="19">
        <v>6</v>
      </c>
      <c r="G14742" s="19">
        <f>IF(Movies[[#This Row],[rating]]=0,"",Movies[[#This Row],[rating]])</f>
        <v>6</v>
      </c>
      <c r="H14742" s="19" t="str">
        <f>IF(Movies[[#This Row],[rating]]=0,"No Rating","Rated")</f>
        <v>Rated</v>
      </c>
      <c r="I14742" s="16" t="s">
        <v>30</v>
      </c>
      <c r="J14742" s="29" t="s">
        <v>12</v>
      </c>
      <c r="K14742" s="19">
        <v>16.192</v>
      </c>
      <c r="L14742" s="26">
        <v>58</v>
      </c>
    </row>
    <row r="14743" spans="1:12" x14ac:dyDescent="0.3">
      <c r="A14743" s="14">
        <v>1217379</v>
      </c>
      <c r="B14743" s="16" t="s">
        <v>18394</v>
      </c>
      <c r="C14743" s="16" t="s">
        <v>1845</v>
      </c>
      <c r="D14743" s="4">
        <v>45463</v>
      </c>
      <c r="E14743" s="23">
        <v>2024</v>
      </c>
      <c r="F14743" s="19">
        <v>5.8</v>
      </c>
      <c r="G14743" s="19">
        <f>IF(Movies[[#This Row],[rating]]=0,"",Movies[[#This Row],[rating]])</f>
        <v>5.8</v>
      </c>
      <c r="H14743" s="19" t="str">
        <f>IF(Movies[[#This Row],[rating]]=0,"No Rating","Rated")</f>
        <v>Rated</v>
      </c>
      <c r="I14743" s="16" t="s">
        <v>78</v>
      </c>
      <c r="J14743" s="29" t="s">
        <v>12</v>
      </c>
      <c r="K14743" s="19">
        <v>16.181000000000001</v>
      </c>
      <c r="L14743" s="26">
        <v>7</v>
      </c>
    </row>
    <row r="14744" spans="1:12" x14ac:dyDescent="0.3">
      <c r="A14744" s="14">
        <v>869597</v>
      </c>
      <c r="B14744" s="16" t="s">
        <v>18395</v>
      </c>
      <c r="C14744" s="16" t="s">
        <v>10</v>
      </c>
      <c r="D14744" s="4">
        <v>45395</v>
      </c>
      <c r="E14744" s="23">
        <v>2024</v>
      </c>
      <c r="F14744" s="19">
        <v>6.2</v>
      </c>
      <c r="G14744" s="19">
        <f>IF(Movies[[#This Row],[rating]]=0,"",Movies[[#This Row],[rating]])</f>
        <v>6.2</v>
      </c>
      <c r="H14744" s="19" t="str">
        <f>IF(Movies[[#This Row],[rating]]=0,"No Rating","Rated")</f>
        <v>Rated</v>
      </c>
      <c r="I14744" s="16" t="s">
        <v>4110</v>
      </c>
      <c r="J14744" s="29" t="s">
        <v>12</v>
      </c>
      <c r="K14744" s="19">
        <v>16.181000000000001</v>
      </c>
      <c r="L14744" s="26">
        <v>89</v>
      </c>
    </row>
    <row r="14745" spans="1:12" x14ac:dyDescent="0.3">
      <c r="A14745" s="14">
        <v>1312215</v>
      </c>
      <c r="B14745" s="16" t="s">
        <v>18396</v>
      </c>
      <c r="C14745" s="16" t="s">
        <v>51</v>
      </c>
      <c r="D14745" s="4">
        <v>45554</v>
      </c>
      <c r="E14745" s="23">
        <v>2024</v>
      </c>
      <c r="F14745" s="19">
        <v>6.2</v>
      </c>
      <c r="G14745" s="19">
        <f>IF(Movies[[#This Row],[rating]]=0,"",Movies[[#This Row],[rating]])</f>
        <v>6.2</v>
      </c>
      <c r="H14745" s="19" t="str">
        <f>IF(Movies[[#This Row],[rating]]=0,"No Rating","Rated")</f>
        <v>Rated</v>
      </c>
      <c r="I14745" s="16" t="s">
        <v>329</v>
      </c>
      <c r="J14745" s="29" t="s">
        <v>34</v>
      </c>
      <c r="K14745" s="19">
        <v>16.126000000000001</v>
      </c>
      <c r="L14745" s="26">
        <v>4</v>
      </c>
    </row>
    <row r="14746" spans="1:12" x14ac:dyDescent="0.3">
      <c r="A14746" s="14">
        <v>744409</v>
      </c>
      <c r="B14746" s="16" t="s">
        <v>18397</v>
      </c>
      <c r="C14746" s="16" t="s">
        <v>18398</v>
      </c>
      <c r="D14746" s="4">
        <v>45554</v>
      </c>
      <c r="E14746" s="23">
        <v>2024</v>
      </c>
      <c r="F14746" s="19">
        <v>6</v>
      </c>
      <c r="G14746" s="19">
        <f>IF(Movies[[#This Row],[rating]]=0,"",Movies[[#This Row],[rating]])</f>
        <v>6</v>
      </c>
      <c r="H14746" s="19" t="str">
        <f>IF(Movies[[#This Row],[rating]]=0,"No Rating","Rated")</f>
        <v>Rated</v>
      </c>
      <c r="I14746" s="16" t="s">
        <v>49</v>
      </c>
      <c r="J14746" s="29" t="s">
        <v>34</v>
      </c>
      <c r="K14746" s="19">
        <v>16.111000000000001</v>
      </c>
      <c r="L14746" s="26">
        <v>2</v>
      </c>
    </row>
    <row r="14747" spans="1:12" x14ac:dyDescent="0.3">
      <c r="A14747" s="14">
        <v>1181068</v>
      </c>
      <c r="B14747" s="16" t="s">
        <v>18399</v>
      </c>
      <c r="C14747" s="16" t="s">
        <v>3367</v>
      </c>
      <c r="D14747" s="4">
        <v>45456</v>
      </c>
      <c r="E14747" s="23">
        <v>2024</v>
      </c>
      <c r="F14747" s="19">
        <v>6.9</v>
      </c>
      <c r="G14747" s="19">
        <f>IF(Movies[[#This Row],[rating]]=0,"",Movies[[#This Row],[rating]])</f>
        <v>6.9</v>
      </c>
      <c r="H14747" s="19" t="str">
        <f>IF(Movies[[#This Row],[rating]]=0,"No Rating","Rated")</f>
        <v>Rated</v>
      </c>
      <c r="I14747" s="16" t="s">
        <v>49</v>
      </c>
      <c r="J14747" s="29" t="s">
        <v>3112</v>
      </c>
      <c r="K14747" s="19">
        <v>16.029</v>
      </c>
      <c r="L14747" s="26">
        <v>13</v>
      </c>
    </row>
    <row r="14748" spans="1:12" x14ac:dyDescent="0.3">
      <c r="A14748" s="14">
        <v>1219522</v>
      </c>
      <c r="B14748" s="16" t="s">
        <v>18400</v>
      </c>
      <c r="C14748" s="16" t="s">
        <v>18401</v>
      </c>
      <c r="D14748" s="4">
        <v>45592</v>
      </c>
      <c r="E14748" s="23">
        <v>2024</v>
      </c>
      <c r="F14748" s="19">
        <v>5.6669999999999998</v>
      </c>
      <c r="G14748" s="19">
        <f>IF(Movies[[#This Row],[rating]]=0,"",Movies[[#This Row],[rating]])</f>
        <v>5.6669999999999998</v>
      </c>
      <c r="H14748" s="19" t="str">
        <f>IF(Movies[[#This Row],[rating]]=0,"No Rating","Rated")</f>
        <v>Rated</v>
      </c>
      <c r="I14748" s="16" t="s">
        <v>1993</v>
      </c>
      <c r="J14748" s="29" t="s">
        <v>8643</v>
      </c>
      <c r="K14748" s="19">
        <v>16.02</v>
      </c>
      <c r="L14748" s="26">
        <v>12</v>
      </c>
    </row>
    <row r="14749" spans="1:12" x14ac:dyDescent="0.3">
      <c r="A14749" s="14">
        <v>1149791</v>
      </c>
      <c r="B14749" s="16" t="s">
        <v>18402</v>
      </c>
      <c r="C14749" s="16" t="s">
        <v>595</v>
      </c>
      <c r="D14749" s="4">
        <v>45331</v>
      </c>
      <c r="E14749" s="23">
        <v>2024</v>
      </c>
      <c r="F14749" s="19">
        <v>7.7</v>
      </c>
      <c r="G14749" s="19">
        <f>IF(Movies[[#This Row],[rating]]=0,"",Movies[[#This Row],[rating]])</f>
        <v>7.7</v>
      </c>
      <c r="H14749" s="19" t="str">
        <f>IF(Movies[[#This Row],[rating]]=0,"No Rating","Rated")</f>
        <v>Rated</v>
      </c>
      <c r="I14749" s="16" t="s">
        <v>161</v>
      </c>
      <c r="J14749" s="29" t="s">
        <v>2844</v>
      </c>
      <c r="K14749" s="19">
        <v>15.878</v>
      </c>
      <c r="L14749" s="26">
        <v>39</v>
      </c>
    </row>
    <row r="14750" spans="1:12" x14ac:dyDescent="0.3">
      <c r="A14750" s="14">
        <v>1268749</v>
      </c>
      <c r="B14750" s="16" t="s">
        <v>18403</v>
      </c>
      <c r="C14750" s="16" t="s">
        <v>3367</v>
      </c>
      <c r="D14750" s="4">
        <v>45526</v>
      </c>
      <c r="E14750" s="23">
        <v>2024</v>
      </c>
      <c r="F14750" s="19">
        <v>4.0999999999999996</v>
      </c>
      <c r="G14750" s="19">
        <f>IF(Movies[[#This Row],[rating]]=0,"",Movies[[#This Row],[rating]])</f>
        <v>4.0999999999999996</v>
      </c>
      <c r="H14750" s="19" t="str">
        <f>IF(Movies[[#This Row],[rating]]=0,"No Rating","Rated")</f>
        <v>Rated</v>
      </c>
      <c r="I14750" s="16" t="s">
        <v>132</v>
      </c>
      <c r="J14750" s="29" t="s">
        <v>3112</v>
      </c>
      <c r="K14750" s="19">
        <v>15.867000000000001</v>
      </c>
      <c r="L14750" s="26">
        <v>9</v>
      </c>
    </row>
    <row r="14751" spans="1:12" x14ac:dyDescent="0.3">
      <c r="A14751" s="14">
        <v>1001028</v>
      </c>
      <c r="B14751" s="16" t="s">
        <v>18404</v>
      </c>
      <c r="C14751" s="16" t="s">
        <v>838</v>
      </c>
      <c r="D14751" s="4">
        <v>45413</v>
      </c>
      <c r="E14751" s="23">
        <v>2024</v>
      </c>
      <c r="F14751" s="19">
        <v>6.7</v>
      </c>
      <c r="G14751" s="19">
        <f>IF(Movies[[#This Row],[rating]]=0,"",Movies[[#This Row],[rating]])</f>
        <v>6.7</v>
      </c>
      <c r="H14751" s="19" t="str">
        <f>IF(Movies[[#This Row],[rating]]=0,"No Rating","Rated")</f>
        <v>Rated</v>
      </c>
      <c r="I14751" s="16" t="s">
        <v>312</v>
      </c>
      <c r="J14751" s="29" t="s">
        <v>110</v>
      </c>
      <c r="K14751" s="19">
        <v>15.842000000000001</v>
      </c>
      <c r="L14751" s="26">
        <v>33</v>
      </c>
    </row>
    <row r="14752" spans="1:12" x14ac:dyDescent="0.3">
      <c r="A14752" s="14">
        <v>1281933</v>
      </c>
      <c r="B14752" s="16" t="s">
        <v>18405</v>
      </c>
      <c r="C14752" s="16" t="s">
        <v>2138</v>
      </c>
      <c r="D14752" s="4">
        <v>45560</v>
      </c>
      <c r="E14752" s="23">
        <v>2024</v>
      </c>
      <c r="F14752" s="19">
        <v>6.7</v>
      </c>
      <c r="G14752" s="19">
        <f>IF(Movies[[#This Row],[rating]]=0,"",Movies[[#This Row],[rating]])</f>
        <v>6.7</v>
      </c>
      <c r="H14752" s="19" t="str">
        <f>IF(Movies[[#This Row],[rating]]=0,"No Rating","Rated")</f>
        <v>Rated</v>
      </c>
      <c r="I14752" s="16" t="s">
        <v>180</v>
      </c>
      <c r="J14752" s="29" t="s">
        <v>2139</v>
      </c>
      <c r="K14752" s="19">
        <v>15.76</v>
      </c>
      <c r="L14752" s="26">
        <v>43</v>
      </c>
    </row>
    <row r="14753" spans="1:12" x14ac:dyDescent="0.3">
      <c r="A14753" s="14">
        <v>1105545</v>
      </c>
      <c r="B14753" s="16" t="s">
        <v>18406</v>
      </c>
      <c r="C14753" s="16" t="s">
        <v>10</v>
      </c>
      <c r="D14753" s="4">
        <v>45450</v>
      </c>
      <c r="E14753" s="23">
        <v>2024</v>
      </c>
      <c r="F14753" s="19">
        <v>6.1</v>
      </c>
      <c r="G14753" s="19">
        <f>IF(Movies[[#This Row],[rating]]=0,"",Movies[[#This Row],[rating]])</f>
        <v>6.1</v>
      </c>
      <c r="H14753" s="19" t="str">
        <f>IF(Movies[[#This Row],[rating]]=0,"No Rating","Rated")</f>
        <v>Rated</v>
      </c>
      <c r="I14753" s="16" t="s">
        <v>180</v>
      </c>
      <c r="J14753" s="29" t="s">
        <v>12</v>
      </c>
      <c r="K14753" s="19">
        <v>15.759</v>
      </c>
      <c r="L14753" s="26">
        <v>13</v>
      </c>
    </row>
    <row r="14754" spans="1:12" x14ac:dyDescent="0.3">
      <c r="A14754" s="14">
        <v>1317572</v>
      </c>
      <c r="B14754" s="16" t="s">
        <v>18407</v>
      </c>
      <c r="C14754" s="16" t="s">
        <v>51</v>
      </c>
      <c r="D14754" s="4">
        <v>45596</v>
      </c>
      <c r="E14754" s="23">
        <v>2024</v>
      </c>
      <c r="F14754" s="19">
        <v>10</v>
      </c>
      <c r="G14754" s="19">
        <f>IF(Movies[[#This Row],[rating]]=0,"",Movies[[#This Row],[rating]])</f>
        <v>10</v>
      </c>
      <c r="H14754" s="19" t="str">
        <f>IF(Movies[[#This Row],[rating]]=0,"No Rating","Rated")</f>
        <v>Rated</v>
      </c>
      <c r="I14754" s="16" t="s">
        <v>329</v>
      </c>
      <c r="J14754" s="29" t="s">
        <v>34</v>
      </c>
      <c r="K14754" s="19">
        <v>15.756</v>
      </c>
      <c r="L14754" s="26">
        <v>3</v>
      </c>
    </row>
    <row r="14755" spans="1:12" x14ac:dyDescent="0.3">
      <c r="A14755" s="14">
        <v>1288575</v>
      </c>
      <c r="B14755" s="16" t="s">
        <v>18408</v>
      </c>
      <c r="C14755" s="16" t="s">
        <v>3367</v>
      </c>
      <c r="D14755" s="4">
        <v>45610</v>
      </c>
      <c r="E14755" s="23">
        <v>2024</v>
      </c>
      <c r="F14755" s="19">
        <v>6.5</v>
      </c>
      <c r="G14755" s="19">
        <f>IF(Movies[[#This Row],[rating]]=0,"",Movies[[#This Row],[rating]])</f>
        <v>6.5</v>
      </c>
      <c r="H14755" s="19" t="str">
        <f>IF(Movies[[#This Row],[rating]]=0,"No Rating","Rated")</f>
        <v>Rated</v>
      </c>
      <c r="I14755" s="16" t="s">
        <v>695</v>
      </c>
      <c r="J14755" s="29" t="s">
        <v>3112</v>
      </c>
      <c r="K14755" s="19">
        <v>15.733000000000001</v>
      </c>
      <c r="L14755" s="26">
        <v>4</v>
      </c>
    </row>
    <row r="14756" spans="1:12" x14ac:dyDescent="0.3">
      <c r="A14756" s="14">
        <v>1143128</v>
      </c>
      <c r="B14756" s="16" t="s">
        <v>18409</v>
      </c>
      <c r="C14756" s="16" t="s">
        <v>10</v>
      </c>
      <c r="D14756" s="4">
        <v>45555</v>
      </c>
      <c r="E14756" s="23">
        <v>2024</v>
      </c>
      <c r="F14756" s="19">
        <v>5.6</v>
      </c>
      <c r="G14756" s="19">
        <f>IF(Movies[[#This Row],[rating]]=0,"",Movies[[#This Row],[rating]])</f>
        <v>5.6</v>
      </c>
      <c r="H14756" s="19" t="str">
        <f>IF(Movies[[#This Row],[rating]]=0,"No Rating","Rated")</f>
        <v>Rated</v>
      </c>
      <c r="I14756" s="16" t="s">
        <v>18410</v>
      </c>
      <c r="J14756" s="29" t="s">
        <v>12</v>
      </c>
      <c r="K14756" s="19">
        <v>15.632999999999999</v>
      </c>
      <c r="L14756" s="26">
        <v>49</v>
      </c>
    </row>
    <row r="14757" spans="1:12" x14ac:dyDescent="0.3">
      <c r="A14757" s="14">
        <v>1214506</v>
      </c>
      <c r="B14757" s="16" t="s">
        <v>18411</v>
      </c>
      <c r="C14757" s="16" t="s">
        <v>10</v>
      </c>
      <c r="D14757" s="4">
        <v>45547</v>
      </c>
      <c r="E14757" s="23">
        <v>2024</v>
      </c>
      <c r="F14757" s="19">
        <v>7.37</v>
      </c>
      <c r="G14757" s="19">
        <f>IF(Movies[[#This Row],[rating]]=0,"",Movies[[#This Row],[rating]])</f>
        <v>7.37</v>
      </c>
      <c r="H14757" s="19" t="str">
        <f>IF(Movies[[#This Row],[rating]]=0,"No Rating","Rated")</f>
        <v>Rated</v>
      </c>
      <c r="I14757" s="16" t="s">
        <v>998</v>
      </c>
      <c r="J14757" s="29" t="s">
        <v>12</v>
      </c>
      <c r="K14757" s="19">
        <v>15.576000000000001</v>
      </c>
      <c r="L14757" s="26">
        <v>73</v>
      </c>
    </row>
    <row r="14758" spans="1:12" x14ac:dyDescent="0.3">
      <c r="A14758" s="14">
        <v>974663</v>
      </c>
      <c r="B14758" s="16" t="s">
        <v>18412</v>
      </c>
      <c r="C14758" s="16" t="s">
        <v>18413</v>
      </c>
      <c r="D14758" s="4">
        <v>45477</v>
      </c>
      <c r="E14758" s="23">
        <v>2024</v>
      </c>
      <c r="F14758" s="19">
        <v>5.6</v>
      </c>
      <c r="G14758" s="19">
        <f>IF(Movies[[#This Row],[rating]]=0,"",Movies[[#This Row],[rating]])</f>
        <v>5.6</v>
      </c>
      <c r="H14758" s="19" t="str">
        <f>IF(Movies[[#This Row],[rating]]=0,"No Rating","Rated")</f>
        <v>Rated</v>
      </c>
      <c r="I14758" s="16" t="s">
        <v>18414</v>
      </c>
      <c r="J14758" s="29" t="s">
        <v>12</v>
      </c>
      <c r="K14758" s="19">
        <v>15.557</v>
      </c>
      <c r="L14758" s="26">
        <v>12</v>
      </c>
    </row>
    <row r="14759" spans="1:12" x14ac:dyDescent="0.3">
      <c r="A14759" s="14">
        <v>1005681</v>
      </c>
      <c r="B14759" s="16" t="s">
        <v>18415</v>
      </c>
      <c r="C14759" s="16" t="s">
        <v>51</v>
      </c>
      <c r="D14759" s="4">
        <v>45393</v>
      </c>
      <c r="E14759" s="23">
        <v>2024</v>
      </c>
      <c r="F14759" s="19">
        <v>6.6</v>
      </c>
      <c r="G14759" s="19">
        <f>IF(Movies[[#This Row],[rating]]=0,"",Movies[[#This Row],[rating]])</f>
        <v>6.6</v>
      </c>
      <c r="H14759" s="19" t="str">
        <f>IF(Movies[[#This Row],[rating]]=0,"No Rating","Rated")</f>
        <v>Rated</v>
      </c>
      <c r="I14759" s="16" t="s">
        <v>161</v>
      </c>
      <c r="J14759" s="29" t="s">
        <v>34</v>
      </c>
      <c r="K14759" s="19">
        <v>15.555999999999999</v>
      </c>
      <c r="L14759" s="26">
        <v>229</v>
      </c>
    </row>
    <row r="14760" spans="1:12" x14ac:dyDescent="0.3">
      <c r="A14760" s="14">
        <v>1029244</v>
      </c>
      <c r="B14760" s="16" t="s">
        <v>18416</v>
      </c>
      <c r="C14760" s="16" t="s">
        <v>1144</v>
      </c>
      <c r="D14760" s="4">
        <v>45471</v>
      </c>
      <c r="E14760" s="23">
        <v>2024</v>
      </c>
      <c r="F14760" s="19">
        <v>3.8</v>
      </c>
      <c r="G14760" s="19">
        <f>IF(Movies[[#This Row],[rating]]=0,"",Movies[[#This Row],[rating]])</f>
        <v>3.8</v>
      </c>
      <c r="H14760" s="19" t="str">
        <f>IF(Movies[[#This Row],[rating]]=0,"No Rating","Rated")</f>
        <v>Rated</v>
      </c>
      <c r="I14760" s="16" t="s">
        <v>49</v>
      </c>
      <c r="J14760" s="29" t="s">
        <v>342</v>
      </c>
      <c r="K14760" s="19">
        <v>15.536</v>
      </c>
      <c r="L14760" s="26">
        <v>4</v>
      </c>
    </row>
    <row r="14761" spans="1:12" x14ac:dyDescent="0.3">
      <c r="A14761" s="14">
        <v>1024592</v>
      </c>
      <c r="B14761" s="16" t="s">
        <v>18417</v>
      </c>
      <c r="C14761" s="16" t="s">
        <v>10</v>
      </c>
      <c r="D14761" s="4">
        <v>45547</v>
      </c>
      <c r="E14761" s="23">
        <v>2024</v>
      </c>
      <c r="F14761" s="19">
        <v>4.8</v>
      </c>
      <c r="G14761" s="19">
        <f>IF(Movies[[#This Row],[rating]]=0,"",Movies[[#This Row],[rating]])</f>
        <v>4.8</v>
      </c>
      <c r="H14761" s="19" t="str">
        <f>IF(Movies[[#This Row],[rating]]=0,"No Rating","Rated")</f>
        <v>Rated</v>
      </c>
      <c r="I14761" s="16" t="s">
        <v>49</v>
      </c>
      <c r="J14761" s="29" t="s">
        <v>12</v>
      </c>
      <c r="K14761" s="19">
        <v>15.513999999999999</v>
      </c>
      <c r="L14761" s="26">
        <v>13</v>
      </c>
    </row>
    <row r="14762" spans="1:12" x14ac:dyDescent="0.3">
      <c r="A14762" s="14">
        <v>1062421</v>
      </c>
      <c r="B14762" s="16" t="s">
        <v>8979</v>
      </c>
      <c r="C14762" s="16" t="s">
        <v>10</v>
      </c>
      <c r="D14762" s="4">
        <v>45394</v>
      </c>
      <c r="E14762" s="23">
        <v>2024</v>
      </c>
      <c r="F14762" s="19">
        <v>4.9000000000000004</v>
      </c>
      <c r="G14762" s="19">
        <f>IF(Movies[[#This Row],[rating]]=0,"",Movies[[#This Row],[rating]])</f>
        <v>4.9000000000000004</v>
      </c>
      <c r="H14762" s="19" t="str">
        <f>IF(Movies[[#This Row],[rating]]=0,"No Rating","Rated")</f>
        <v>Rated</v>
      </c>
      <c r="I14762" s="16" t="s">
        <v>30</v>
      </c>
      <c r="J14762" s="29" t="s">
        <v>12</v>
      </c>
      <c r="K14762" s="19">
        <v>15.51</v>
      </c>
      <c r="L14762" s="26">
        <v>24</v>
      </c>
    </row>
    <row r="14763" spans="1:12" x14ac:dyDescent="0.3">
      <c r="A14763" s="14">
        <v>1123282</v>
      </c>
      <c r="B14763" s="16" t="s">
        <v>18418</v>
      </c>
      <c r="C14763" s="16" t="s">
        <v>10</v>
      </c>
      <c r="D14763" s="4">
        <v>45576</v>
      </c>
      <c r="E14763" s="23">
        <v>2024</v>
      </c>
      <c r="F14763" s="19">
        <v>4.8</v>
      </c>
      <c r="G14763" s="19">
        <f>IF(Movies[[#This Row],[rating]]=0,"",Movies[[#This Row],[rating]])</f>
        <v>4.8</v>
      </c>
      <c r="H14763" s="19" t="str">
        <f>IF(Movies[[#This Row],[rating]]=0,"No Rating","Rated")</f>
        <v>Rated</v>
      </c>
      <c r="I14763" s="16" t="s">
        <v>674</v>
      </c>
      <c r="J14763" s="29" t="s">
        <v>12</v>
      </c>
      <c r="K14763" s="19">
        <v>15.491</v>
      </c>
      <c r="L14763" s="26">
        <v>25</v>
      </c>
    </row>
    <row r="14764" spans="1:12" x14ac:dyDescent="0.3">
      <c r="A14764" s="14">
        <v>1241750</v>
      </c>
      <c r="B14764" s="16" t="s">
        <v>18419</v>
      </c>
      <c r="C14764" s="16" t="s">
        <v>3926</v>
      </c>
      <c r="D14764" s="4">
        <v>45366</v>
      </c>
      <c r="E14764" s="23">
        <v>2024</v>
      </c>
      <c r="F14764" s="19">
        <v>6.2</v>
      </c>
      <c r="G14764" s="19">
        <f>IF(Movies[[#This Row],[rating]]=0,"",Movies[[#This Row],[rating]])</f>
        <v>6.2</v>
      </c>
      <c r="H14764" s="19" t="str">
        <f>IF(Movies[[#This Row],[rating]]=0,"No Rating","Rated")</f>
        <v>Rated</v>
      </c>
      <c r="I14764" s="16" t="s">
        <v>49</v>
      </c>
      <c r="J14764" s="29" t="s">
        <v>3927</v>
      </c>
      <c r="K14764" s="19">
        <v>15.46</v>
      </c>
      <c r="L14764" s="26">
        <v>6</v>
      </c>
    </row>
    <row r="14765" spans="1:12" x14ac:dyDescent="0.3">
      <c r="A14765" s="14">
        <v>1130276</v>
      </c>
      <c r="B14765" s="16" t="s">
        <v>18420</v>
      </c>
      <c r="C14765" s="16" t="s">
        <v>10</v>
      </c>
      <c r="D14765" s="4">
        <v>45534</v>
      </c>
      <c r="E14765" s="23">
        <v>2024</v>
      </c>
      <c r="F14765" s="19">
        <v>9.5</v>
      </c>
      <c r="G14765" s="19">
        <f>IF(Movies[[#This Row],[rating]]=0,"",Movies[[#This Row],[rating]])</f>
        <v>9.5</v>
      </c>
      <c r="H14765" s="19" t="str">
        <f>IF(Movies[[#This Row],[rating]]=0,"No Rating","Rated")</f>
        <v>Rated</v>
      </c>
      <c r="I14765" s="16" t="s">
        <v>132</v>
      </c>
      <c r="J14765" s="29" t="s">
        <v>12</v>
      </c>
      <c r="K14765" s="19">
        <v>15.457000000000001</v>
      </c>
      <c r="L14765" s="26">
        <v>157</v>
      </c>
    </row>
    <row r="14766" spans="1:12" x14ac:dyDescent="0.3">
      <c r="A14766" s="14">
        <v>1062323</v>
      </c>
      <c r="B14766" s="16" t="s">
        <v>14809</v>
      </c>
      <c r="C14766" s="16" t="s">
        <v>51</v>
      </c>
      <c r="D14766" s="4">
        <v>45485</v>
      </c>
      <c r="E14766" s="23">
        <v>2024</v>
      </c>
      <c r="F14766" s="19">
        <v>5.2629999999999999</v>
      </c>
      <c r="G14766" s="19">
        <f>IF(Movies[[#This Row],[rating]]=0,"",Movies[[#This Row],[rating]])</f>
        <v>5.2629999999999999</v>
      </c>
      <c r="H14766" s="19" t="str">
        <f>IF(Movies[[#This Row],[rating]]=0,"No Rating","Rated")</f>
        <v>Rated</v>
      </c>
      <c r="I14766" s="16" t="s">
        <v>8361</v>
      </c>
      <c r="J14766" s="29" t="s">
        <v>34</v>
      </c>
      <c r="K14766" s="19">
        <v>15.452</v>
      </c>
      <c r="L14766" s="26">
        <v>40</v>
      </c>
    </row>
    <row r="14767" spans="1:12" x14ac:dyDescent="0.3">
      <c r="A14767" s="14">
        <v>1333048</v>
      </c>
      <c r="B14767" s="16" t="s">
        <v>18421</v>
      </c>
      <c r="C14767" s="16" t="s">
        <v>10</v>
      </c>
      <c r="D14767" s="4">
        <v>45519</v>
      </c>
      <c r="E14767" s="23">
        <v>2024</v>
      </c>
      <c r="F14767" s="19">
        <v>6.7</v>
      </c>
      <c r="G14767" s="19">
        <f>IF(Movies[[#This Row],[rating]]=0,"",Movies[[#This Row],[rating]])</f>
        <v>6.7</v>
      </c>
      <c r="H14767" s="19" t="str">
        <f>IF(Movies[[#This Row],[rating]]=0,"No Rating","Rated")</f>
        <v>Rated</v>
      </c>
      <c r="I14767" s="16" t="s">
        <v>329</v>
      </c>
      <c r="J14767" s="29" t="s">
        <v>12</v>
      </c>
      <c r="K14767" s="19">
        <v>15.396000000000001</v>
      </c>
      <c r="L14767" s="26">
        <v>5</v>
      </c>
    </row>
    <row r="14768" spans="1:12" x14ac:dyDescent="0.3">
      <c r="A14768" s="14">
        <v>1069187</v>
      </c>
      <c r="B14768" s="16" t="s">
        <v>18422</v>
      </c>
      <c r="C14768" s="16" t="s">
        <v>13646</v>
      </c>
      <c r="D14768" s="4">
        <v>45316</v>
      </c>
      <c r="E14768" s="23">
        <v>2024</v>
      </c>
      <c r="F14768" s="19">
        <v>6.5</v>
      </c>
      <c r="G14768" s="19">
        <f>IF(Movies[[#This Row],[rating]]=0,"",Movies[[#This Row],[rating]])</f>
        <v>6.5</v>
      </c>
      <c r="H14768" s="19" t="str">
        <f>IF(Movies[[#This Row],[rating]]=0,"No Rating","Rated")</f>
        <v>Rated</v>
      </c>
      <c r="I14768" s="16" t="s">
        <v>239</v>
      </c>
      <c r="J14768" s="29" t="s">
        <v>12</v>
      </c>
      <c r="K14768" s="19">
        <v>15.378</v>
      </c>
      <c r="L14768" s="26">
        <v>35</v>
      </c>
    </row>
    <row r="14769" spans="1:12" x14ac:dyDescent="0.3">
      <c r="A14769" s="14">
        <v>1188258</v>
      </c>
      <c r="B14769" s="16" t="s">
        <v>18423</v>
      </c>
      <c r="C14769" s="16" t="s">
        <v>18424</v>
      </c>
      <c r="D14769" s="4">
        <v>45365</v>
      </c>
      <c r="E14769" s="23">
        <v>2024</v>
      </c>
      <c r="F14769" s="19">
        <v>6.9</v>
      </c>
      <c r="G14769" s="19">
        <f>IF(Movies[[#This Row],[rating]]=0,"",Movies[[#This Row],[rating]])</f>
        <v>6.9</v>
      </c>
      <c r="H14769" s="19" t="str">
        <f>IF(Movies[[#This Row],[rating]]=0,"No Rating","Rated")</f>
        <v>Rated</v>
      </c>
      <c r="I14769" s="16" t="s">
        <v>52</v>
      </c>
      <c r="J14769" s="29" t="s">
        <v>342</v>
      </c>
      <c r="K14769" s="19">
        <v>15.356999999999999</v>
      </c>
      <c r="L14769" s="26">
        <v>33</v>
      </c>
    </row>
    <row r="14770" spans="1:12" x14ac:dyDescent="0.3">
      <c r="A14770" s="14">
        <v>1063549</v>
      </c>
      <c r="B14770" s="16" t="s">
        <v>18425</v>
      </c>
      <c r="C14770" s="16" t="s">
        <v>10</v>
      </c>
      <c r="D14770" s="4">
        <v>45435</v>
      </c>
      <c r="E14770" s="23">
        <v>2024</v>
      </c>
      <c r="F14770" s="19">
        <v>8.1999999999999993</v>
      </c>
      <c r="G14770" s="19">
        <f>IF(Movies[[#This Row],[rating]]=0,"",Movies[[#This Row],[rating]])</f>
        <v>8.1999999999999993</v>
      </c>
      <c r="H14770" s="19" t="str">
        <f>IF(Movies[[#This Row],[rating]]=0,"No Rating","Rated")</f>
        <v>Rated</v>
      </c>
      <c r="I14770" s="16" t="s">
        <v>2378</v>
      </c>
      <c r="J14770" s="29" t="s">
        <v>12</v>
      </c>
      <c r="K14770" s="19">
        <v>15.352</v>
      </c>
      <c r="L14770" s="26">
        <v>64</v>
      </c>
    </row>
    <row r="14771" spans="1:12" x14ac:dyDescent="0.3">
      <c r="A14771" s="14">
        <v>969926</v>
      </c>
      <c r="B14771" s="16" t="s">
        <v>18426</v>
      </c>
      <c r="C14771" s="16" t="s">
        <v>1873</v>
      </c>
      <c r="D14771" s="4">
        <v>45407</v>
      </c>
      <c r="E14771" s="23">
        <v>2024</v>
      </c>
      <c r="F14771" s="19">
        <v>6.4</v>
      </c>
      <c r="G14771" s="19">
        <f>IF(Movies[[#This Row],[rating]]=0,"",Movies[[#This Row],[rating]])</f>
        <v>6.4</v>
      </c>
      <c r="H14771" s="19" t="str">
        <f>IF(Movies[[#This Row],[rating]]=0,"No Rating","Rated")</f>
        <v>Rated</v>
      </c>
      <c r="I14771" s="16" t="s">
        <v>193</v>
      </c>
      <c r="J14771" s="29" t="s">
        <v>12</v>
      </c>
      <c r="K14771" s="19">
        <v>15.317</v>
      </c>
      <c r="L14771" s="26">
        <v>23</v>
      </c>
    </row>
    <row r="14772" spans="1:12" x14ac:dyDescent="0.3">
      <c r="A14772" s="14">
        <v>1255017</v>
      </c>
      <c r="B14772" s="16" t="s">
        <v>18427</v>
      </c>
      <c r="C14772" s="16" t="s">
        <v>74</v>
      </c>
      <c r="D14772" s="4">
        <v>45526</v>
      </c>
      <c r="E14772" s="23">
        <v>2024</v>
      </c>
      <c r="F14772" s="19">
        <v>7.4</v>
      </c>
      <c r="G14772" s="19">
        <f>IF(Movies[[#This Row],[rating]]=0,"",Movies[[#This Row],[rating]])</f>
        <v>7.4</v>
      </c>
      <c r="H14772" s="19" t="str">
        <f>IF(Movies[[#This Row],[rating]]=0,"No Rating","Rated")</f>
        <v>Rated</v>
      </c>
      <c r="I14772" s="16" t="s">
        <v>30</v>
      </c>
      <c r="J14772" s="29" t="s">
        <v>34</v>
      </c>
      <c r="K14772" s="19">
        <v>15.3</v>
      </c>
      <c r="L14772" s="26">
        <v>11</v>
      </c>
    </row>
    <row r="14773" spans="1:12" x14ac:dyDescent="0.3">
      <c r="A14773" s="14">
        <v>1127108</v>
      </c>
      <c r="B14773" s="16" t="s">
        <v>18428</v>
      </c>
      <c r="C14773" s="16" t="s">
        <v>750</v>
      </c>
      <c r="D14773" s="4">
        <v>45443</v>
      </c>
      <c r="E14773" s="23">
        <v>2024</v>
      </c>
      <c r="F14773" s="19">
        <v>6.7</v>
      </c>
      <c r="G14773" s="19">
        <f>IF(Movies[[#This Row],[rating]]=0,"",Movies[[#This Row],[rating]])</f>
        <v>6.7</v>
      </c>
      <c r="H14773" s="19" t="str">
        <f>IF(Movies[[#This Row],[rating]]=0,"No Rating","Rated")</f>
        <v>Rated</v>
      </c>
      <c r="I14773" s="16" t="s">
        <v>49</v>
      </c>
      <c r="J14773" s="29" t="s">
        <v>553</v>
      </c>
      <c r="K14773" s="19">
        <v>15.284000000000001</v>
      </c>
      <c r="L14773" s="26">
        <v>85</v>
      </c>
    </row>
    <row r="14774" spans="1:12" x14ac:dyDescent="0.3">
      <c r="A14774" s="14">
        <v>1363761</v>
      </c>
      <c r="B14774" s="16" t="s">
        <v>18429</v>
      </c>
      <c r="C14774" s="16" t="s">
        <v>1845</v>
      </c>
      <c r="D14774" s="4">
        <v>45564</v>
      </c>
      <c r="E14774" s="23">
        <v>2024</v>
      </c>
      <c r="F14774" s="19">
        <v>6.2</v>
      </c>
      <c r="G14774" s="19">
        <f>IF(Movies[[#This Row],[rating]]=0,"",Movies[[#This Row],[rating]])</f>
        <v>6.2</v>
      </c>
      <c r="H14774" s="19" t="str">
        <f>IF(Movies[[#This Row],[rating]]=0,"No Rating","Rated")</f>
        <v>Rated</v>
      </c>
      <c r="I14774" s="16" t="s">
        <v>329</v>
      </c>
      <c r="J14774" s="29" t="s">
        <v>12</v>
      </c>
      <c r="K14774" s="19">
        <v>15.247</v>
      </c>
      <c r="L14774" s="26">
        <v>2</v>
      </c>
    </row>
    <row r="14775" spans="1:12" x14ac:dyDescent="0.3">
      <c r="A14775" s="14">
        <v>1296778</v>
      </c>
      <c r="B14775" s="16" t="s">
        <v>18430</v>
      </c>
      <c r="C14775" s="16" t="s">
        <v>144</v>
      </c>
      <c r="D14775" s="4">
        <v>45436</v>
      </c>
      <c r="E14775" s="23">
        <v>2024</v>
      </c>
      <c r="F14775" s="19">
        <v>0</v>
      </c>
      <c r="G14775" s="19" t="str">
        <f>IF(Movies[[#This Row],[rating]]=0,"",Movies[[#This Row],[rating]])</f>
        <v/>
      </c>
      <c r="H14775" s="19" t="str">
        <f>IF(Movies[[#This Row],[rating]]=0,"No Rating","Rated")</f>
        <v>No Rating</v>
      </c>
      <c r="I14775" s="16" t="s">
        <v>49</v>
      </c>
      <c r="J14775" s="29" t="s">
        <v>146</v>
      </c>
      <c r="K14775" s="19">
        <v>15.202999999999999</v>
      </c>
      <c r="L14775" s="26">
        <v>0</v>
      </c>
    </row>
    <row r="14776" spans="1:12" x14ac:dyDescent="0.3">
      <c r="A14776" s="14">
        <v>1154154</v>
      </c>
      <c r="B14776" s="16" t="s">
        <v>18431</v>
      </c>
      <c r="C14776" s="16" t="s">
        <v>94</v>
      </c>
      <c r="D14776" s="4">
        <v>45566</v>
      </c>
      <c r="E14776" s="23">
        <v>2024</v>
      </c>
      <c r="F14776" s="19">
        <v>7.6</v>
      </c>
      <c r="G14776" s="19">
        <f>IF(Movies[[#This Row],[rating]]=0,"",Movies[[#This Row],[rating]])</f>
        <v>7.6</v>
      </c>
      <c r="H14776" s="19" t="str">
        <f>IF(Movies[[#This Row],[rating]]=0,"No Rating","Rated")</f>
        <v>Rated</v>
      </c>
      <c r="I14776" s="16" t="s">
        <v>52</v>
      </c>
      <c r="J14776" s="29" t="s">
        <v>96</v>
      </c>
      <c r="K14776" s="19">
        <v>15.161</v>
      </c>
      <c r="L14776" s="26">
        <v>22</v>
      </c>
    </row>
    <row r="14777" spans="1:12" x14ac:dyDescent="0.3">
      <c r="A14777" s="14">
        <v>977262</v>
      </c>
      <c r="B14777" s="16" t="s">
        <v>18432</v>
      </c>
      <c r="C14777" s="16" t="s">
        <v>10</v>
      </c>
      <c r="D14777" s="4">
        <v>45442</v>
      </c>
      <c r="E14777" s="23">
        <v>2024</v>
      </c>
      <c r="F14777" s="19">
        <v>7</v>
      </c>
      <c r="G14777" s="19">
        <f>IF(Movies[[#This Row],[rating]]=0,"",Movies[[#This Row],[rating]])</f>
        <v>7</v>
      </c>
      <c r="H14777" s="19" t="str">
        <f>IF(Movies[[#This Row],[rating]]=0,"No Rating","Rated")</f>
        <v>Rated</v>
      </c>
      <c r="I14777" s="16" t="s">
        <v>180</v>
      </c>
      <c r="J14777" s="29" t="s">
        <v>12</v>
      </c>
      <c r="K14777" s="19">
        <v>15.106</v>
      </c>
      <c r="L14777" s="26">
        <v>75</v>
      </c>
    </row>
    <row r="14778" spans="1:12" x14ac:dyDescent="0.3">
      <c r="A14778" s="14">
        <v>972433</v>
      </c>
      <c r="B14778" s="16" t="s">
        <v>18433</v>
      </c>
      <c r="C14778" s="16" t="s">
        <v>18434</v>
      </c>
      <c r="D14778" s="4">
        <v>45296</v>
      </c>
      <c r="E14778" s="23">
        <v>2024</v>
      </c>
      <c r="F14778" s="19">
        <v>6.1</v>
      </c>
      <c r="G14778" s="19">
        <f>IF(Movies[[#This Row],[rating]]=0,"",Movies[[#This Row],[rating]])</f>
        <v>6.1</v>
      </c>
      <c r="H14778" s="19" t="str">
        <f>IF(Movies[[#This Row],[rating]]=0,"No Rating","Rated")</f>
        <v>Rated</v>
      </c>
      <c r="I14778" s="16" t="s">
        <v>189</v>
      </c>
      <c r="J14778" s="29" t="s">
        <v>12</v>
      </c>
      <c r="K14778" s="19">
        <v>15.071999999999999</v>
      </c>
      <c r="L14778" s="26">
        <v>181</v>
      </c>
    </row>
    <row r="14779" spans="1:12" x14ac:dyDescent="0.3">
      <c r="A14779" s="14">
        <v>1137245</v>
      </c>
      <c r="B14779" s="16" t="s">
        <v>18435</v>
      </c>
      <c r="C14779" s="16" t="s">
        <v>108</v>
      </c>
      <c r="D14779" s="4">
        <v>45602</v>
      </c>
      <c r="E14779" s="23">
        <v>2024</v>
      </c>
      <c r="F14779" s="19">
        <v>6.77</v>
      </c>
      <c r="G14779" s="19">
        <f>IF(Movies[[#This Row],[rating]]=0,"",Movies[[#This Row],[rating]])</f>
        <v>6.77</v>
      </c>
      <c r="H14779" s="19" t="str">
        <f>IF(Movies[[#This Row],[rating]]=0,"No Rating","Rated")</f>
        <v>Rated</v>
      </c>
      <c r="I14779" s="16" t="s">
        <v>3184</v>
      </c>
      <c r="J14779" s="29" t="s">
        <v>110</v>
      </c>
      <c r="K14779" s="19">
        <v>15.071</v>
      </c>
      <c r="L14779" s="26">
        <v>50</v>
      </c>
    </row>
    <row r="14780" spans="1:12" x14ac:dyDescent="0.3">
      <c r="A14780" s="14">
        <v>1365712</v>
      </c>
      <c r="B14780" s="16" t="s">
        <v>18436</v>
      </c>
      <c r="C14780" s="16" t="s">
        <v>10</v>
      </c>
      <c r="D14780" s="4">
        <v>45573</v>
      </c>
      <c r="E14780" s="23">
        <v>2024</v>
      </c>
      <c r="F14780" s="19">
        <v>6.2</v>
      </c>
      <c r="G14780" s="19">
        <f>IF(Movies[[#This Row],[rating]]=0,"",Movies[[#This Row],[rating]])</f>
        <v>6.2</v>
      </c>
      <c r="H14780" s="19" t="str">
        <f>IF(Movies[[#This Row],[rating]]=0,"No Rating","Rated")</f>
        <v>Rated</v>
      </c>
      <c r="I14780" s="16" t="s">
        <v>13938</v>
      </c>
      <c r="J14780" s="29" t="s">
        <v>12</v>
      </c>
      <c r="K14780" s="19">
        <v>15.054</v>
      </c>
      <c r="L14780" s="26">
        <v>22</v>
      </c>
    </row>
    <row r="14781" spans="1:12" x14ac:dyDescent="0.3">
      <c r="A14781" s="14">
        <v>1337397</v>
      </c>
      <c r="B14781" s="16" t="s">
        <v>18437</v>
      </c>
      <c r="C14781" s="16" t="s">
        <v>3926</v>
      </c>
      <c r="D14781" s="4">
        <v>45549</v>
      </c>
      <c r="E14781" s="23">
        <v>2024</v>
      </c>
      <c r="F14781" s="19">
        <v>0</v>
      </c>
      <c r="G14781" s="19" t="str">
        <f>IF(Movies[[#This Row],[rating]]=0,"",Movies[[#This Row],[rating]])</f>
        <v/>
      </c>
      <c r="H14781" s="19" t="str">
        <f>IF(Movies[[#This Row],[rating]]=0,"No Rating","Rated")</f>
        <v>No Rating</v>
      </c>
      <c r="I14781" s="16" t="s">
        <v>33</v>
      </c>
      <c r="J14781" s="29" t="s">
        <v>3927</v>
      </c>
      <c r="K14781" s="19">
        <v>15.032</v>
      </c>
      <c r="L14781" s="26">
        <v>0</v>
      </c>
    </row>
    <row r="14782" spans="1:12" x14ac:dyDescent="0.3">
      <c r="A14782" s="14">
        <v>1217048</v>
      </c>
      <c r="B14782" s="16" t="s">
        <v>18438</v>
      </c>
      <c r="C14782" s="16" t="s">
        <v>1845</v>
      </c>
      <c r="D14782" s="4">
        <v>45393</v>
      </c>
      <c r="E14782" s="23">
        <v>2024</v>
      </c>
      <c r="F14782" s="19">
        <v>7.1</v>
      </c>
      <c r="G14782" s="19">
        <f>IF(Movies[[#This Row],[rating]]=0,"",Movies[[#This Row],[rating]])</f>
        <v>7.1</v>
      </c>
      <c r="H14782" s="19" t="str">
        <f>IF(Movies[[#This Row],[rating]]=0,"No Rating","Rated")</f>
        <v>Rated</v>
      </c>
      <c r="I14782" s="16" t="s">
        <v>273</v>
      </c>
      <c r="J14782" s="29" t="s">
        <v>12</v>
      </c>
      <c r="K14782" s="19">
        <v>15.029</v>
      </c>
      <c r="L14782" s="26">
        <v>7</v>
      </c>
    </row>
    <row r="14783" spans="1:12" x14ac:dyDescent="0.3">
      <c r="A14783" s="14">
        <v>1242384</v>
      </c>
      <c r="B14783" s="16" t="s">
        <v>18439</v>
      </c>
      <c r="C14783" s="16" t="s">
        <v>10</v>
      </c>
      <c r="D14783" s="4">
        <v>45361</v>
      </c>
      <c r="E14783" s="23">
        <v>2024</v>
      </c>
      <c r="F14783" s="19">
        <v>6.3</v>
      </c>
      <c r="G14783" s="19">
        <f>IF(Movies[[#This Row],[rating]]=0,"",Movies[[#This Row],[rating]])</f>
        <v>6.3</v>
      </c>
      <c r="H14783" s="19" t="str">
        <f>IF(Movies[[#This Row],[rating]]=0,"No Rating","Rated")</f>
        <v>Rated</v>
      </c>
      <c r="I14783" s="16" t="s">
        <v>329</v>
      </c>
      <c r="J14783" s="29" t="s">
        <v>12</v>
      </c>
      <c r="K14783" s="19">
        <v>14.99</v>
      </c>
      <c r="L14783" s="26">
        <v>36</v>
      </c>
    </row>
    <row r="14784" spans="1:12" x14ac:dyDescent="0.3">
      <c r="A14784" s="14">
        <v>1356890</v>
      </c>
      <c r="B14784" s="16" t="s">
        <v>18440</v>
      </c>
      <c r="C14784" s="16" t="s">
        <v>144</v>
      </c>
      <c r="D14784" s="4">
        <v>45625</v>
      </c>
      <c r="E14784" s="23">
        <v>2024</v>
      </c>
      <c r="F14784" s="19">
        <v>5.5</v>
      </c>
      <c r="G14784" s="19">
        <f>IF(Movies[[#This Row],[rating]]=0,"",Movies[[#This Row],[rating]])</f>
        <v>5.5</v>
      </c>
      <c r="H14784" s="19" t="str">
        <f>IF(Movies[[#This Row],[rating]]=0,"No Rating","Rated")</f>
        <v>Rated</v>
      </c>
      <c r="I14784" s="16" t="s">
        <v>312</v>
      </c>
      <c r="J14784" s="29" t="s">
        <v>146</v>
      </c>
      <c r="K14784" s="19">
        <v>14.98</v>
      </c>
      <c r="L14784" s="26">
        <v>11</v>
      </c>
    </row>
    <row r="14785" spans="1:12" x14ac:dyDescent="0.3">
      <c r="A14785" s="14">
        <v>1217345</v>
      </c>
      <c r="B14785" s="16" t="s">
        <v>18441</v>
      </c>
      <c r="C14785" s="16" t="s">
        <v>2156</v>
      </c>
      <c r="D14785" s="4">
        <v>45574</v>
      </c>
      <c r="E14785" s="23">
        <v>2024</v>
      </c>
      <c r="F14785" s="19">
        <v>6.8</v>
      </c>
      <c r="G14785" s="19">
        <f>IF(Movies[[#This Row],[rating]]=0,"",Movies[[#This Row],[rating]])</f>
        <v>6.8</v>
      </c>
      <c r="H14785" s="19" t="str">
        <f>IF(Movies[[#This Row],[rating]]=0,"No Rating","Rated")</f>
        <v>Rated</v>
      </c>
      <c r="I14785" s="16" t="s">
        <v>14287</v>
      </c>
      <c r="J14785" s="29" t="s">
        <v>12</v>
      </c>
      <c r="K14785" s="19">
        <v>14.946999999999999</v>
      </c>
      <c r="L14785" s="26">
        <v>33</v>
      </c>
    </row>
    <row r="14786" spans="1:12" x14ac:dyDescent="0.3">
      <c r="A14786" s="14">
        <v>1069945</v>
      </c>
      <c r="B14786" s="16" t="s">
        <v>18442</v>
      </c>
      <c r="C14786" s="16" t="s">
        <v>595</v>
      </c>
      <c r="D14786" s="4">
        <v>45344</v>
      </c>
      <c r="E14786" s="23">
        <v>2024</v>
      </c>
      <c r="F14786" s="19">
        <v>7.7</v>
      </c>
      <c r="G14786" s="19">
        <f>IF(Movies[[#This Row],[rating]]=0,"",Movies[[#This Row],[rating]])</f>
        <v>7.7</v>
      </c>
      <c r="H14786" s="19" t="str">
        <f>IF(Movies[[#This Row],[rating]]=0,"No Rating","Rated")</f>
        <v>Rated</v>
      </c>
      <c r="I14786" s="16" t="s">
        <v>15417</v>
      </c>
      <c r="J14786" s="29" t="s">
        <v>2844</v>
      </c>
      <c r="K14786" s="19">
        <v>14.933</v>
      </c>
      <c r="L14786" s="26">
        <v>50</v>
      </c>
    </row>
    <row r="14787" spans="1:12" x14ac:dyDescent="0.3">
      <c r="A14787" s="14">
        <v>1044741</v>
      </c>
      <c r="B14787" s="16" t="s">
        <v>18443</v>
      </c>
      <c r="C14787" s="16" t="s">
        <v>108</v>
      </c>
      <c r="D14787" s="4">
        <v>45371</v>
      </c>
      <c r="E14787" s="23">
        <v>2024</v>
      </c>
      <c r="F14787" s="19">
        <v>6.8</v>
      </c>
      <c r="G14787" s="19">
        <f>IF(Movies[[#This Row],[rating]]=0,"",Movies[[#This Row],[rating]])</f>
        <v>6.8</v>
      </c>
      <c r="H14787" s="19" t="str">
        <f>IF(Movies[[#This Row],[rating]]=0,"No Rating","Rated")</f>
        <v>Rated</v>
      </c>
      <c r="I14787" s="16" t="s">
        <v>49</v>
      </c>
      <c r="J14787" s="29" t="s">
        <v>110</v>
      </c>
      <c r="K14787" s="19">
        <v>14.917999999999999</v>
      </c>
      <c r="L14787" s="26">
        <v>63</v>
      </c>
    </row>
    <row r="14788" spans="1:12" x14ac:dyDescent="0.3">
      <c r="A14788" s="14">
        <v>843617</v>
      </c>
      <c r="B14788" s="16" t="s">
        <v>18444</v>
      </c>
      <c r="C14788" s="16" t="s">
        <v>10</v>
      </c>
      <c r="D14788" s="4">
        <v>45335</v>
      </c>
      <c r="E14788" s="23">
        <v>2024</v>
      </c>
      <c r="F14788" s="19">
        <v>6.1</v>
      </c>
      <c r="G14788" s="19">
        <f>IF(Movies[[#This Row],[rating]]=0,"",Movies[[#This Row],[rating]])</f>
        <v>6.1</v>
      </c>
      <c r="H14788" s="19" t="str">
        <f>IF(Movies[[#This Row],[rating]]=0,"No Rating","Rated")</f>
        <v>Rated</v>
      </c>
      <c r="I14788" s="16" t="s">
        <v>161</v>
      </c>
      <c r="J14788" s="29" t="s">
        <v>12</v>
      </c>
      <c r="K14788" s="19">
        <v>14.88</v>
      </c>
      <c r="L14788" s="26">
        <v>278</v>
      </c>
    </row>
    <row r="14789" spans="1:12" x14ac:dyDescent="0.3">
      <c r="A14789" s="14">
        <v>1301988</v>
      </c>
      <c r="B14789" s="16" t="s">
        <v>18445</v>
      </c>
      <c r="C14789" s="16" t="s">
        <v>3926</v>
      </c>
      <c r="D14789" s="4">
        <v>45461</v>
      </c>
      <c r="E14789" s="23">
        <v>2024</v>
      </c>
      <c r="F14789" s="19">
        <v>6.2</v>
      </c>
      <c r="G14789" s="19">
        <f>IF(Movies[[#This Row],[rating]]=0,"",Movies[[#This Row],[rating]])</f>
        <v>6.2</v>
      </c>
      <c r="H14789" s="19" t="str">
        <f>IF(Movies[[#This Row],[rating]]=0,"No Rating","Rated")</f>
        <v>Rated</v>
      </c>
      <c r="I14789" s="16" t="s">
        <v>49</v>
      </c>
      <c r="J14789" s="29" t="s">
        <v>3927</v>
      </c>
      <c r="K14789" s="19">
        <v>14.871</v>
      </c>
      <c r="L14789" s="26">
        <v>4</v>
      </c>
    </row>
    <row r="14790" spans="1:12" x14ac:dyDescent="0.3">
      <c r="A14790" s="14">
        <v>1084066</v>
      </c>
      <c r="B14790" s="16" t="s">
        <v>18446</v>
      </c>
      <c r="C14790" s="16" t="s">
        <v>18447</v>
      </c>
      <c r="D14790" s="4">
        <v>45359</v>
      </c>
      <c r="E14790" s="23">
        <v>2024</v>
      </c>
      <c r="F14790" s="19">
        <v>7.8</v>
      </c>
      <c r="G14790" s="19">
        <f>IF(Movies[[#This Row],[rating]]=0,"",Movies[[#This Row],[rating]])</f>
        <v>7.8</v>
      </c>
      <c r="H14790" s="19" t="str">
        <f>IF(Movies[[#This Row],[rating]]=0,"No Rating","Rated")</f>
        <v>Rated</v>
      </c>
      <c r="I14790" s="16" t="s">
        <v>2324</v>
      </c>
      <c r="J14790" s="29" t="s">
        <v>12</v>
      </c>
      <c r="K14790" s="19">
        <v>14.869</v>
      </c>
      <c r="L14790" s="26">
        <v>115</v>
      </c>
    </row>
    <row r="14791" spans="1:12" x14ac:dyDescent="0.3">
      <c r="A14791" s="14">
        <v>1042650</v>
      </c>
      <c r="B14791" s="16" t="s">
        <v>18448</v>
      </c>
      <c r="C14791" s="16" t="s">
        <v>10</v>
      </c>
      <c r="D14791" s="4">
        <v>45491</v>
      </c>
      <c r="E14791" s="23">
        <v>2024</v>
      </c>
      <c r="F14791" s="19">
        <v>6.6</v>
      </c>
      <c r="G14791" s="19">
        <f>IF(Movies[[#This Row],[rating]]=0,"",Movies[[#This Row],[rating]])</f>
        <v>6.6</v>
      </c>
      <c r="H14791" s="19" t="str">
        <f>IF(Movies[[#This Row],[rating]]=0,"No Rating","Rated")</f>
        <v>Rated</v>
      </c>
      <c r="I14791" s="16" t="s">
        <v>49</v>
      </c>
      <c r="J14791" s="29" t="s">
        <v>12</v>
      </c>
      <c r="K14791" s="19">
        <v>14.840999999999999</v>
      </c>
      <c r="L14791" s="26">
        <v>60</v>
      </c>
    </row>
    <row r="14792" spans="1:12" x14ac:dyDescent="0.3">
      <c r="A14792" s="14">
        <v>1251636</v>
      </c>
      <c r="B14792" s="16" t="s">
        <v>18449</v>
      </c>
      <c r="C14792" s="16" t="s">
        <v>10</v>
      </c>
      <c r="D14792" s="4">
        <v>45365</v>
      </c>
      <c r="E14792" s="23">
        <v>2024</v>
      </c>
      <c r="F14792" s="19">
        <v>7.3</v>
      </c>
      <c r="G14792" s="19">
        <f>IF(Movies[[#This Row],[rating]]=0,"",Movies[[#This Row],[rating]])</f>
        <v>7.3</v>
      </c>
      <c r="H14792" s="19" t="str">
        <f>IF(Movies[[#This Row],[rating]]=0,"No Rating","Rated")</f>
        <v>Rated</v>
      </c>
      <c r="I14792" s="16" t="s">
        <v>18450</v>
      </c>
      <c r="J14792" s="29" t="s">
        <v>12</v>
      </c>
      <c r="K14792" s="19">
        <v>14.781000000000001</v>
      </c>
      <c r="L14792" s="26">
        <v>29</v>
      </c>
    </row>
    <row r="14793" spans="1:12" x14ac:dyDescent="0.3">
      <c r="A14793" s="14">
        <v>804406</v>
      </c>
      <c r="B14793" s="16" t="s">
        <v>18451</v>
      </c>
      <c r="C14793" s="16" t="s">
        <v>10</v>
      </c>
      <c r="D14793" s="4">
        <v>45603</v>
      </c>
      <c r="E14793" s="23">
        <v>2024</v>
      </c>
      <c r="F14793" s="19">
        <v>6</v>
      </c>
      <c r="G14793" s="19">
        <f>IF(Movies[[#This Row],[rating]]=0,"",Movies[[#This Row],[rating]])</f>
        <v>6</v>
      </c>
      <c r="H14793" s="19" t="str">
        <f>IF(Movies[[#This Row],[rating]]=0,"No Rating","Rated")</f>
        <v>Rated</v>
      </c>
      <c r="I14793" s="16" t="s">
        <v>18452</v>
      </c>
      <c r="J14793" s="29" t="s">
        <v>12</v>
      </c>
      <c r="K14793" s="19">
        <v>14.766999999999999</v>
      </c>
      <c r="L14793" s="26">
        <v>61</v>
      </c>
    </row>
    <row r="14794" spans="1:12" x14ac:dyDescent="0.3">
      <c r="A14794" s="14">
        <v>1382511</v>
      </c>
      <c r="B14794" s="16" t="s">
        <v>18453</v>
      </c>
      <c r="C14794" s="16" t="s">
        <v>1109</v>
      </c>
      <c r="D14794" s="4">
        <v>45617</v>
      </c>
      <c r="E14794" s="23">
        <v>2024</v>
      </c>
      <c r="F14794" s="19">
        <v>6.9</v>
      </c>
      <c r="G14794" s="19">
        <f>IF(Movies[[#This Row],[rating]]=0,"",Movies[[#This Row],[rating]])</f>
        <v>6.9</v>
      </c>
      <c r="H14794" s="19" t="str">
        <f>IF(Movies[[#This Row],[rating]]=0,"No Rating","Rated")</f>
        <v>Rated</v>
      </c>
      <c r="I14794" s="16" t="s">
        <v>30</v>
      </c>
      <c r="J14794" s="29" t="s">
        <v>648</v>
      </c>
      <c r="K14794" s="19">
        <v>14.73</v>
      </c>
      <c r="L14794" s="26">
        <v>23</v>
      </c>
    </row>
    <row r="14795" spans="1:12" x14ac:dyDescent="0.3">
      <c r="A14795" s="14">
        <v>1164488</v>
      </c>
      <c r="B14795" s="16" t="s">
        <v>18454</v>
      </c>
      <c r="C14795" s="16" t="s">
        <v>3926</v>
      </c>
      <c r="D14795" s="4">
        <v>45506</v>
      </c>
      <c r="E14795" s="23">
        <v>2024</v>
      </c>
      <c r="F14795" s="19">
        <v>10</v>
      </c>
      <c r="G14795" s="19">
        <f>IF(Movies[[#This Row],[rating]]=0,"",Movies[[#This Row],[rating]])</f>
        <v>10</v>
      </c>
      <c r="H14795" s="19" t="str">
        <f>IF(Movies[[#This Row],[rating]]=0,"No Rating","Rated")</f>
        <v>Rated</v>
      </c>
      <c r="I14795" s="16" t="s">
        <v>239</v>
      </c>
      <c r="J14795" s="29" t="s">
        <v>3927</v>
      </c>
      <c r="K14795" s="19">
        <v>14.678000000000001</v>
      </c>
      <c r="L14795" s="26">
        <v>3</v>
      </c>
    </row>
    <row r="14796" spans="1:12" x14ac:dyDescent="0.3">
      <c r="A14796" s="14">
        <v>1319933</v>
      </c>
      <c r="B14796" s="16" t="s">
        <v>18038</v>
      </c>
      <c r="C14796" s="16" t="s">
        <v>1845</v>
      </c>
      <c r="D14796" s="4">
        <v>45472</v>
      </c>
      <c r="E14796" s="23">
        <v>2024</v>
      </c>
      <c r="F14796" s="19">
        <v>10</v>
      </c>
      <c r="G14796" s="19">
        <f>IF(Movies[[#This Row],[rating]]=0,"",Movies[[#This Row],[rating]])</f>
        <v>10</v>
      </c>
      <c r="H14796" s="19" t="str">
        <f>IF(Movies[[#This Row],[rating]]=0,"No Rating","Rated")</f>
        <v>Rated</v>
      </c>
      <c r="I14796" s="16" t="s">
        <v>49</v>
      </c>
      <c r="J14796" s="29" t="s">
        <v>34</v>
      </c>
      <c r="K14796" s="19">
        <v>14.659000000000001</v>
      </c>
      <c r="L14796" s="26">
        <v>1</v>
      </c>
    </row>
    <row r="14797" spans="1:12" x14ac:dyDescent="0.3">
      <c r="A14797" s="14">
        <v>1340168</v>
      </c>
      <c r="B14797" s="16" t="s">
        <v>18455</v>
      </c>
      <c r="C14797" s="16" t="s">
        <v>172</v>
      </c>
      <c r="D14797" s="4">
        <v>45569</v>
      </c>
      <c r="E14797" s="23">
        <v>2024</v>
      </c>
      <c r="F14797" s="19">
        <v>7.6</v>
      </c>
      <c r="G14797" s="19">
        <f>IF(Movies[[#This Row],[rating]]=0,"",Movies[[#This Row],[rating]])</f>
        <v>7.6</v>
      </c>
      <c r="H14797" s="19" t="str">
        <f>IF(Movies[[#This Row],[rating]]=0,"No Rating","Rated")</f>
        <v>Rated</v>
      </c>
      <c r="I14797" s="16" t="s">
        <v>329</v>
      </c>
      <c r="J14797" s="29" t="s">
        <v>12</v>
      </c>
      <c r="K14797" s="19">
        <v>14.654999999999999</v>
      </c>
      <c r="L14797" s="26">
        <v>17</v>
      </c>
    </row>
    <row r="14798" spans="1:12" x14ac:dyDescent="0.3">
      <c r="A14798" s="14">
        <v>1364638</v>
      </c>
      <c r="B14798" s="16" t="s">
        <v>18456</v>
      </c>
      <c r="C14798" s="16" t="s">
        <v>10</v>
      </c>
      <c r="D14798" s="4">
        <v>45597</v>
      </c>
      <c r="E14798" s="23">
        <v>2024</v>
      </c>
      <c r="F14798" s="19">
        <v>0</v>
      </c>
      <c r="G14798" s="19" t="str">
        <f>IF(Movies[[#This Row],[rating]]=0,"",Movies[[#This Row],[rating]])</f>
        <v/>
      </c>
      <c r="H14798" s="19" t="str">
        <f>IF(Movies[[#This Row],[rating]]=0,"No Rating","Rated")</f>
        <v>No Rating</v>
      </c>
      <c r="I14798" s="16" t="s">
        <v>329</v>
      </c>
      <c r="J14798" s="29" t="s">
        <v>12</v>
      </c>
      <c r="K14798" s="19">
        <v>14.648</v>
      </c>
      <c r="L14798" s="26">
        <v>0</v>
      </c>
    </row>
    <row r="14799" spans="1:12" x14ac:dyDescent="0.3">
      <c r="A14799" s="14">
        <v>1249423</v>
      </c>
      <c r="B14799" s="16" t="s">
        <v>18457</v>
      </c>
      <c r="C14799" s="16" t="s">
        <v>411</v>
      </c>
      <c r="D14799" s="4">
        <v>45457</v>
      </c>
      <c r="E14799" s="23">
        <v>2024</v>
      </c>
      <c r="F14799" s="19">
        <v>7.1</v>
      </c>
      <c r="G14799" s="19">
        <f>IF(Movies[[#This Row],[rating]]=0,"",Movies[[#This Row],[rating]])</f>
        <v>7.1</v>
      </c>
      <c r="H14799" s="19" t="str">
        <f>IF(Movies[[#This Row],[rating]]=0,"No Rating","Rated")</f>
        <v>Rated</v>
      </c>
      <c r="I14799" s="16" t="s">
        <v>49</v>
      </c>
      <c r="J14799" s="29" t="s">
        <v>342</v>
      </c>
      <c r="K14799" s="19">
        <v>14.619</v>
      </c>
      <c r="L14799" s="26">
        <v>41</v>
      </c>
    </row>
    <row r="14800" spans="1:12" x14ac:dyDescent="0.3">
      <c r="A14800" s="14">
        <v>1380553</v>
      </c>
      <c r="B14800" s="16" t="s">
        <v>18458</v>
      </c>
      <c r="C14800" s="16" t="s">
        <v>3926</v>
      </c>
      <c r="D14800" s="4">
        <v>45604</v>
      </c>
      <c r="E14800" s="23">
        <v>2024</v>
      </c>
      <c r="F14800" s="19">
        <v>4</v>
      </c>
      <c r="G14800" s="19">
        <f>IF(Movies[[#This Row],[rating]]=0,"",Movies[[#This Row],[rating]])</f>
        <v>4</v>
      </c>
      <c r="H14800" s="19" t="str">
        <f>IF(Movies[[#This Row],[rating]]=0,"No Rating","Rated")</f>
        <v>Rated</v>
      </c>
      <c r="I14800" s="16" t="s">
        <v>49</v>
      </c>
      <c r="J14800" s="29" t="s">
        <v>3927</v>
      </c>
      <c r="K14800" s="19">
        <v>14.61</v>
      </c>
      <c r="L14800" s="26">
        <v>1</v>
      </c>
    </row>
    <row r="14801" spans="1:12" x14ac:dyDescent="0.3">
      <c r="A14801" s="14">
        <v>716309</v>
      </c>
      <c r="B14801" s="16" t="s">
        <v>17796</v>
      </c>
      <c r="C14801" s="16" t="s">
        <v>416</v>
      </c>
      <c r="D14801" s="4">
        <v>45541</v>
      </c>
      <c r="E14801" s="23">
        <v>2024</v>
      </c>
      <c r="F14801" s="19">
        <v>5.8</v>
      </c>
      <c r="G14801" s="19">
        <f>IF(Movies[[#This Row],[rating]]=0,"",Movies[[#This Row],[rating]])</f>
        <v>5.8</v>
      </c>
      <c r="H14801" s="19" t="str">
        <f>IF(Movies[[#This Row],[rating]]=0,"No Rating","Rated")</f>
        <v>Rated</v>
      </c>
      <c r="I14801" s="16" t="s">
        <v>2940</v>
      </c>
      <c r="J14801" s="29" t="s">
        <v>12</v>
      </c>
      <c r="K14801" s="19">
        <v>14.603999999999999</v>
      </c>
      <c r="L14801" s="26">
        <v>8</v>
      </c>
    </row>
    <row r="14802" spans="1:12" x14ac:dyDescent="0.3">
      <c r="A14802" s="14">
        <v>1436442</v>
      </c>
      <c r="B14802" s="16" t="s">
        <v>18459</v>
      </c>
      <c r="C14802" s="16" t="s">
        <v>10</v>
      </c>
      <c r="D14802" s="4">
        <v>45618</v>
      </c>
      <c r="E14802" s="23">
        <v>2024</v>
      </c>
      <c r="F14802" s="19">
        <v>5</v>
      </c>
      <c r="G14802" s="19">
        <f>IF(Movies[[#This Row],[rating]]=0,"",Movies[[#This Row],[rating]])</f>
        <v>5</v>
      </c>
      <c r="H14802" s="19" t="str">
        <f>IF(Movies[[#This Row],[rating]]=0,"No Rating","Rated")</f>
        <v>Rated</v>
      </c>
      <c r="I14802" s="16" t="s">
        <v>777</v>
      </c>
      <c r="J14802" s="29" t="s">
        <v>12</v>
      </c>
      <c r="K14802" s="19">
        <v>14.577</v>
      </c>
      <c r="L14802" s="26">
        <v>1</v>
      </c>
    </row>
    <row r="14803" spans="1:12" x14ac:dyDescent="0.3">
      <c r="A14803" s="14">
        <v>1115395</v>
      </c>
      <c r="B14803" s="16" t="s">
        <v>18460</v>
      </c>
      <c r="C14803" s="16" t="s">
        <v>2138</v>
      </c>
      <c r="D14803" s="4">
        <v>45441</v>
      </c>
      <c r="E14803" s="23">
        <v>2024</v>
      </c>
      <c r="F14803" s="19">
        <v>6.7</v>
      </c>
      <c r="G14803" s="19">
        <f>IF(Movies[[#This Row],[rating]]=0,"",Movies[[#This Row],[rating]])</f>
        <v>6.7</v>
      </c>
      <c r="H14803" s="19" t="str">
        <f>IF(Movies[[#This Row],[rating]]=0,"No Rating","Rated")</f>
        <v>Rated</v>
      </c>
      <c r="I14803" s="16" t="s">
        <v>496</v>
      </c>
      <c r="J14803" s="29" t="s">
        <v>2139</v>
      </c>
      <c r="K14803" s="19">
        <v>14.571999999999999</v>
      </c>
      <c r="L14803" s="26">
        <v>218</v>
      </c>
    </row>
    <row r="14804" spans="1:12" x14ac:dyDescent="0.3">
      <c r="A14804" s="14">
        <v>1326963</v>
      </c>
      <c r="B14804" s="16" t="s">
        <v>18461</v>
      </c>
      <c r="C14804" s="16" t="s">
        <v>284</v>
      </c>
      <c r="D14804" s="4">
        <v>45555</v>
      </c>
      <c r="E14804" s="23">
        <v>2024</v>
      </c>
      <c r="F14804" s="19">
        <v>5.85</v>
      </c>
      <c r="G14804" s="19">
        <f>IF(Movies[[#This Row],[rating]]=0,"",Movies[[#This Row],[rating]])</f>
        <v>5.85</v>
      </c>
      <c r="H14804" s="19" t="str">
        <f>IF(Movies[[#This Row],[rating]]=0,"No Rating","Rated")</f>
        <v>Rated</v>
      </c>
      <c r="I14804" s="16" t="s">
        <v>10008</v>
      </c>
      <c r="J14804" s="29" t="s">
        <v>286</v>
      </c>
      <c r="K14804" s="19">
        <v>14.568</v>
      </c>
      <c r="L14804" s="26">
        <v>10</v>
      </c>
    </row>
    <row r="14805" spans="1:12" x14ac:dyDescent="0.3">
      <c r="A14805" s="14">
        <v>1011516</v>
      </c>
      <c r="B14805" s="16" t="s">
        <v>6715</v>
      </c>
      <c r="C14805" s="16" t="s">
        <v>10</v>
      </c>
      <c r="D14805" s="4">
        <v>45436</v>
      </c>
      <c r="E14805" s="23">
        <v>2024</v>
      </c>
      <c r="F14805" s="19">
        <v>6.2</v>
      </c>
      <c r="G14805" s="19">
        <f>IF(Movies[[#This Row],[rating]]=0,"",Movies[[#This Row],[rating]])</f>
        <v>6.2</v>
      </c>
      <c r="H14805" s="19" t="str">
        <f>IF(Movies[[#This Row],[rating]]=0,"No Rating","Rated")</f>
        <v>Rated</v>
      </c>
      <c r="I14805" s="16" t="s">
        <v>123</v>
      </c>
      <c r="J14805" s="29" t="s">
        <v>12</v>
      </c>
      <c r="K14805" s="19">
        <v>14.566000000000001</v>
      </c>
      <c r="L14805" s="26">
        <v>25</v>
      </c>
    </row>
    <row r="14806" spans="1:12" x14ac:dyDescent="0.3">
      <c r="A14806" s="14">
        <v>1234783</v>
      </c>
      <c r="B14806" s="16" t="s">
        <v>18462</v>
      </c>
      <c r="C14806" s="16" t="s">
        <v>1036</v>
      </c>
      <c r="D14806" s="4">
        <v>45434</v>
      </c>
      <c r="E14806" s="23">
        <v>2024</v>
      </c>
      <c r="F14806" s="19">
        <v>4.2</v>
      </c>
      <c r="G14806" s="19">
        <f>IF(Movies[[#This Row],[rating]]=0,"",Movies[[#This Row],[rating]])</f>
        <v>4.2</v>
      </c>
      <c r="H14806" s="19" t="str">
        <f>IF(Movies[[#This Row],[rating]]=0,"No Rating","Rated")</f>
        <v>Rated</v>
      </c>
      <c r="I14806" s="16" t="s">
        <v>56</v>
      </c>
      <c r="J14806" s="29" t="s">
        <v>34</v>
      </c>
      <c r="K14806" s="19">
        <v>14.404999999999999</v>
      </c>
      <c r="L14806" s="26">
        <v>113</v>
      </c>
    </row>
    <row r="14807" spans="1:12" x14ac:dyDescent="0.3">
      <c r="A14807" s="14">
        <v>1266990</v>
      </c>
      <c r="B14807" s="16" t="s">
        <v>18463</v>
      </c>
      <c r="C14807" s="16" t="s">
        <v>3926</v>
      </c>
      <c r="D14807" s="4">
        <v>45436</v>
      </c>
      <c r="E14807" s="23">
        <v>2024</v>
      </c>
      <c r="F14807" s="19">
        <v>7</v>
      </c>
      <c r="G14807" s="19">
        <f>IF(Movies[[#This Row],[rating]]=0,"",Movies[[#This Row],[rating]])</f>
        <v>7</v>
      </c>
      <c r="H14807" s="19" t="str">
        <f>IF(Movies[[#This Row],[rating]]=0,"No Rating","Rated")</f>
        <v>Rated</v>
      </c>
      <c r="I14807" s="16" t="s">
        <v>49</v>
      </c>
      <c r="J14807" s="29" t="s">
        <v>3927</v>
      </c>
      <c r="K14807" s="19">
        <v>14.381</v>
      </c>
      <c r="L14807" s="26">
        <v>3</v>
      </c>
    </row>
    <row r="14808" spans="1:12" x14ac:dyDescent="0.3">
      <c r="A14808" s="14">
        <v>1093966</v>
      </c>
      <c r="B14808" s="16" t="s">
        <v>18464</v>
      </c>
      <c r="C14808" s="16" t="s">
        <v>595</v>
      </c>
      <c r="D14808" s="4">
        <v>45575</v>
      </c>
      <c r="E14808" s="23">
        <v>2024</v>
      </c>
      <c r="F14808" s="19">
        <v>6.1</v>
      </c>
      <c r="G14808" s="19">
        <f>IF(Movies[[#This Row],[rating]]=0,"",Movies[[#This Row],[rating]])</f>
        <v>6.1</v>
      </c>
      <c r="H14808" s="19" t="str">
        <f>IF(Movies[[#This Row],[rating]]=0,"No Rating","Rated")</f>
        <v>Rated</v>
      </c>
      <c r="I14808" s="16" t="s">
        <v>889</v>
      </c>
      <c r="J14808" s="29" t="s">
        <v>597</v>
      </c>
      <c r="K14808" s="19">
        <v>14.378</v>
      </c>
      <c r="L14808" s="26">
        <v>18</v>
      </c>
    </row>
    <row r="14809" spans="1:12" x14ac:dyDescent="0.3">
      <c r="A14809" s="14">
        <v>1088096</v>
      </c>
      <c r="B14809" s="16" t="s">
        <v>18465</v>
      </c>
      <c r="C14809" s="16" t="s">
        <v>10</v>
      </c>
      <c r="D14809" s="4">
        <v>45582</v>
      </c>
      <c r="E14809" s="23">
        <v>2024</v>
      </c>
      <c r="F14809" s="19">
        <v>6</v>
      </c>
      <c r="G14809" s="19">
        <f>IF(Movies[[#This Row],[rating]]=0,"",Movies[[#This Row],[rating]])</f>
        <v>6</v>
      </c>
      <c r="H14809" s="19" t="str">
        <f>IF(Movies[[#This Row],[rating]]=0,"No Rating","Rated")</f>
        <v>Rated</v>
      </c>
      <c r="I14809" s="16" t="s">
        <v>180</v>
      </c>
      <c r="J14809" s="29" t="s">
        <v>12</v>
      </c>
      <c r="K14809" s="19">
        <v>14.358000000000001</v>
      </c>
      <c r="L14809" s="26">
        <v>52</v>
      </c>
    </row>
    <row r="14810" spans="1:12" x14ac:dyDescent="0.3">
      <c r="A14810" s="14">
        <v>1152368</v>
      </c>
      <c r="B14810" s="16" t="s">
        <v>18420</v>
      </c>
      <c r="C14810" s="16" t="s">
        <v>877</v>
      </c>
      <c r="D14810" s="4">
        <v>45393</v>
      </c>
      <c r="E14810" s="23">
        <v>2024</v>
      </c>
      <c r="F14810" s="19">
        <v>5.7</v>
      </c>
      <c r="G14810" s="19">
        <f>IF(Movies[[#This Row],[rating]]=0,"",Movies[[#This Row],[rating]])</f>
        <v>5.7</v>
      </c>
      <c r="H14810" s="19" t="str">
        <f>IF(Movies[[#This Row],[rating]]=0,"No Rating","Rated")</f>
        <v>Rated</v>
      </c>
      <c r="I14810" s="16" t="s">
        <v>132</v>
      </c>
      <c r="J14810" s="29" t="s">
        <v>774</v>
      </c>
      <c r="K14810" s="19">
        <v>14.353999999999999</v>
      </c>
      <c r="L14810" s="26">
        <v>41</v>
      </c>
    </row>
    <row r="14811" spans="1:12" x14ac:dyDescent="0.3">
      <c r="A14811" s="14">
        <v>1395139</v>
      </c>
      <c r="B14811" s="16" t="s">
        <v>18466</v>
      </c>
      <c r="C14811" s="16" t="s">
        <v>1845</v>
      </c>
      <c r="D14811" s="4">
        <v>45566</v>
      </c>
      <c r="E14811" s="23">
        <v>2024</v>
      </c>
      <c r="F14811" s="19">
        <v>3.3</v>
      </c>
      <c r="G14811" s="19">
        <f>IF(Movies[[#This Row],[rating]]=0,"",Movies[[#This Row],[rating]])</f>
        <v>3.3</v>
      </c>
      <c r="H14811" s="19" t="str">
        <f>IF(Movies[[#This Row],[rating]]=0,"No Rating","Rated")</f>
        <v>Rated</v>
      </c>
      <c r="I14811" s="16" t="s">
        <v>49</v>
      </c>
      <c r="J14811" s="29" t="s">
        <v>12</v>
      </c>
      <c r="K14811" s="19">
        <v>14.345000000000001</v>
      </c>
      <c r="L14811" s="26">
        <v>3</v>
      </c>
    </row>
    <row r="14812" spans="1:12" x14ac:dyDescent="0.3">
      <c r="A14812" s="14">
        <v>1083300</v>
      </c>
      <c r="B14812" s="16" t="s">
        <v>18467</v>
      </c>
      <c r="C14812" s="16" t="s">
        <v>108</v>
      </c>
      <c r="D14812" s="4">
        <v>45336</v>
      </c>
      <c r="E14812" s="23">
        <v>2024</v>
      </c>
      <c r="F14812" s="19">
        <v>5.173</v>
      </c>
      <c r="G14812" s="19">
        <f>IF(Movies[[#This Row],[rating]]=0,"",Movies[[#This Row],[rating]])</f>
        <v>5.173</v>
      </c>
      <c r="H14812" s="19" t="str">
        <f>IF(Movies[[#This Row],[rating]]=0,"No Rating","Rated")</f>
        <v>Rated</v>
      </c>
      <c r="I14812" s="16" t="s">
        <v>30</v>
      </c>
      <c r="J14812" s="29" t="s">
        <v>110</v>
      </c>
      <c r="K14812" s="19">
        <v>14.343</v>
      </c>
      <c r="L14812" s="26">
        <v>55</v>
      </c>
    </row>
    <row r="14813" spans="1:12" x14ac:dyDescent="0.3">
      <c r="A14813" s="14">
        <v>1354845</v>
      </c>
      <c r="B14813" s="16" t="s">
        <v>18468</v>
      </c>
      <c r="C14813" s="16" t="s">
        <v>411</v>
      </c>
      <c r="D14813" s="4">
        <v>45546</v>
      </c>
      <c r="E14813" s="23">
        <v>2024</v>
      </c>
      <c r="F14813" s="19">
        <v>2.5</v>
      </c>
      <c r="G14813" s="19">
        <f>IF(Movies[[#This Row],[rating]]=0,"",Movies[[#This Row],[rating]])</f>
        <v>2.5</v>
      </c>
      <c r="H14813" s="19" t="str">
        <f>IF(Movies[[#This Row],[rating]]=0,"No Rating","Rated")</f>
        <v>Rated</v>
      </c>
      <c r="I14813" s="16" t="s">
        <v>491</v>
      </c>
      <c r="J14813" s="29" t="s">
        <v>342</v>
      </c>
      <c r="K14813" s="19">
        <v>14.3</v>
      </c>
      <c r="L14813" s="26">
        <v>2</v>
      </c>
    </row>
    <row r="14814" spans="1:12" x14ac:dyDescent="0.3">
      <c r="A14814" s="14">
        <v>1201210</v>
      </c>
      <c r="B14814" s="16" t="s">
        <v>18469</v>
      </c>
      <c r="C14814" s="16" t="s">
        <v>144</v>
      </c>
      <c r="D14814" s="4">
        <v>45401</v>
      </c>
      <c r="E14814" s="23">
        <v>2024</v>
      </c>
      <c r="F14814" s="19">
        <v>5.3</v>
      </c>
      <c r="G14814" s="19">
        <f>IF(Movies[[#This Row],[rating]]=0,"",Movies[[#This Row],[rating]])</f>
        <v>5.3</v>
      </c>
      <c r="H14814" s="19" t="str">
        <f>IF(Movies[[#This Row],[rating]]=0,"No Rating","Rated")</f>
        <v>Rated</v>
      </c>
      <c r="I14814" s="16" t="s">
        <v>18470</v>
      </c>
      <c r="J14814" s="29" t="s">
        <v>146</v>
      </c>
      <c r="K14814" s="19">
        <v>14.266</v>
      </c>
      <c r="L14814" s="26">
        <v>6</v>
      </c>
    </row>
    <row r="14815" spans="1:12" x14ac:dyDescent="0.3">
      <c r="A14815" s="14">
        <v>1026880</v>
      </c>
      <c r="B14815" s="16" t="s">
        <v>18471</v>
      </c>
      <c r="C14815" s="16" t="s">
        <v>18472</v>
      </c>
      <c r="D14815" s="4">
        <v>45397</v>
      </c>
      <c r="E14815" s="23">
        <v>2024</v>
      </c>
      <c r="F14815" s="19">
        <v>7.5</v>
      </c>
      <c r="G14815" s="19">
        <f>IF(Movies[[#This Row],[rating]]=0,"",Movies[[#This Row],[rating]])</f>
        <v>7.5</v>
      </c>
      <c r="H14815" s="19" t="str">
        <f>IF(Movies[[#This Row],[rating]]=0,"No Rating","Rated")</f>
        <v>Rated</v>
      </c>
      <c r="I14815" s="16" t="s">
        <v>2207</v>
      </c>
      <c r="J14815" s="29" t="s">
        <v>12</v>
      </c>
      <c r="K14815" s="19">
        <v>14.238</v>
      </c>
      <c r="L14815" s="26">
        <v>59</v>
      </c>
    </row>
    <row r="14816" spans="1:12" x14ac:dyDescent="0.3">
      <c r="A14816" s="14">
        <v>1173019</v>
      </c>
      <c r="B14816" s="16" t="s">
        <v>18473</v>
      </c>
      <c r="C14816" s="16" t="s">
        <v>416</v>
      </c>
      <c r="D14816" s="4">
        <v>45572</v>
      </c>
      <c r="E14816" s="23">
        <v>2024</v>
      </c>
      <c r="F14816" s="19">
        <v>2.5</v>
      </c>
      <c r="G14816" s="19">
        <f>IF(Movies[[#This Row],[rating]]=0,"",Movies[[#This Row],[rating]])</f>
        <v>2.5</v>
      </c>
      <c r="H14816" s="19" t="str">
        <f>IF(Movies[[#This Row],[rating]]=0,"No Rating","Rated")</f>
        <v>Rated</v>
      </c>
      <c r="I14816" s="16" t="s">
        <v>7682</v>
      </c>
      <c r="J14816" s="29" t="s">
        <v>12</v>
      </c>
      <c r="K14816" s="19">
        <v>14.234999999999999</v>
      </c>
      <c r="L14816" s="26">
        <v>2</v>
      </c>
    </row>
    <row r="14817" spans="1:12" x14ac:dyDescent="0.3">
      <c r="A14817" s="14">
        <v>936622</v>
      </c>
      <c r="B14817" s="16" t="s">
        <v>18474</v>
      </c>
      <c r="C14817" s="16" t="s">
        <v>595</v>
      </c>
      <c r="D14817" s="4">
        <v>45393</v>
      </c>
      <c r="E14817" s="23">
        <v>2024</v>
      </c>
      <c r="F14817" s="19">
        <v>6.5590000000000002</v>
      </c>
      <c r="G14817" s="19">
        <f>IF(Movies[[#This Row],[rating]]=0,"",Movies[[#This Row],[rating]])</f>
        <v>6.5590000000000002</v>
      </c>
      <c r="H14817" s="19" t="str">
        <f>IF(Movies[[#This Row],[rating]]=0,"No Rating","Rated")</f>
        <v>Rated</v>
      </c>
      <c r="I14817" s="16" t="s">
        <v>910</v>
      </c>
      <c r="J14817" s="29" t="s">
        <v>142</v>
      </c>
      <c r="K14817" s="19">
        <v>14.234</v>
      </c>
      <c r="L14817" s="26">
        <v>34</v>
      </c>
    </row>
    <row r="14818" spans="1:12" x14ac:dyDescent="0.3">
      <c r="A14818" s="14">
        <v>1129508</v>
      </c>
      <c r="B14818" s="16" t="s">
        <v>18475</v>
      </c>
      <c r="C14818" s="16" t="s">
        <v>10</v>
      </c>
      <c r="D14818" s="4">
        <v>45393</v>
      </c>
      <c r="E14818" s="23">
        <v>2024</v>
      </c>
      <c r="F14818" s="19">
        <v>4.5999999999999996</v>
      </c>
      <c r="G14818" s="19">
        <f>IF(Movies[[#This Row],[rating]]=0,"",Movies[[#This Row],[rating]])</f>
        <v>4.5999999999999996</v>
      </c>
      <c r="H14818" s="19" t="str">
        <f>IF(Movies[[#This Row],[rating]]=0,"No Rating","Rated")</f>
        <v>Rated</v>
      </c>
      <c r="I14818" s="16" t="s">
        <v>6127</v>
      </c>
      <c r="J14818" s="29" t="s">
        <v>12</v>
      </c>
      <c r="K14818" s="19">
        <v>14.225</v>
      </c>
      <c r="L14818" s="26">
        <v>6</v>
      </c>
    </row>
    <row r="14819" spans="1:12" x14ac:dyDescent="0.3">
      <c r="A14819" s="14">
        <v>1058617</v>
      </c>
      <c r="B14819" s="16" t="s">
        <v>18476</v>
      </c>
      <c r="C14819" s="16" t="s">
        <v>10</v>
      </c>
      <c r="D14819" s="4">
        <v>45464</v>
      </c>
      <c r="E14819" s="23">
        <v>2024</v>
      </c>
      <c r="F14819" s="19">
        <v>6.7</v>
      </c>
      <c r="G14819" s="19">
        <f>IF(Movies[[#This Row],[rating]]=0,"",Movies[[#This Row],[rating]])</f>
        <v>6.7</v>
      </c>
      <c r="H14819" s="19" t="str">
        <f>IF(Movies[[#This Row],[rating]]=0,"No Rating","Rated")</f>
        <v>Rated</v>
      </c>
      <c r="I14819" s="16" t="s">
        <v>49</v>
      </c>
      <c r="J14819" s="29" t="s">
        <v>12</v>
      </c>
      <c r="K14819" s="19">
        <v>14.19</v>
      </c>
      <c r="L14819" s="26">
        <v>47</v>
      </c>
    </row>
    <row r="14820" spans="1:12" x14ac:dyDescent="0.3">
      <c r="A14820" s="14">
        <v>1209423</v>
      </c>
      <c r="B14820" s="16" t="s">
        <v>18477</v>
      </c>
      <c r="C14820" s="16" t="s">
        <v>18478</v>
      </c>
      <c r="D14820" s="4">
        <v>45547</v>
      </c>
      <c r="E14820" s="23">
        <v>2024</v>
      </c>
      <c r="F14820" s="19">
        <v>6</v>
      </c>
      <c r="G14820" s="19">
        <f>IF(Movies[[#This Row],[rating]]=0,"",Movies[[#This Row],[rating]])</f>
        <v>6</v>
      </c>
      <c r="H14820" s="19" t="str">
        <f>IF(Movies[[#This Row],[rating]]=0,"No Rating","Rated")</f>
        <v>Rated</v>
      </c>
      <c r="I14820" s="16" t="s">
        <v>4371</v>
      </c>
      <c r="J14820" s="29" t="s">
        <v>34</v>
      </c>
      <c r="K14820" s="19">
        <v>14.164999999999999</v>
      </c>
      <c r="L14820" s="26">
        <v>21</v>
      </c>
    </row>
    <row r="14821" spans="1:12" x14ac:dyDescent="0.3">
      <c r="A14821" s="14">
        <v>1223584</v>
      </c>
      <c r="B14821" s="16" t="s">
        <v>18479</v>
      </c>
      <c r="C14821" s="16" t="s">
        <v>880</v>
      </c>
      <c r="D14821" s="4">
        <v>45401</v>
      </c>
      <c r="E14821" s="23">
        <v>2024</v>
      </c>
      <c r="F14821" s="19">
        <v>0</v>
      </c>
      <c r="G14821" s="19" t="str">
        <f>IF(Movies[[#This Row],[rating]]=0,"",Movies[[#This Row],[rating]])</f>
        <v/>
      </c>
      <c r="H14821" s="19" t="str">
        <f>IF(Movies[[#This Row],[rating]]=0,"No Rating","Rated")</f>
        <v>No Rating</v>
      </c>
      <c r="I14821" s="16" t="s">
        <v>33</v>
      </c>
      <c r="J14821" s="29" t="s">
        <v>881</v>
      </c>
      <c r="K14821" s="19">
        <v>14.154999999999999</v>
      </c>
      <c r="L14821" s="26">
        <v>0</v>
      </c>
    </row>
    <row r="14822" spans="1:12" x14ac:dyDescent="0.3">
      <c r="A14822" s="14">
        <v>976584</v>
      </c>
      <c r="B14822" s="16" t="s">
        <v>18480</v>
      </c>
      <c r="C14822" s="16" t="s">
        <v>10</v>
      </c>
      <c r="D14822" s="4">
        <v>45302</v>
      </c>
      <c r="E14822" s="23">
        <v>2024</v>
      </c>
      <c r="F14822" s="19">
        <v>5.8</v>
      </c>
      <c r="G14822" s="19">
        <f>IF(Movies[[#This Row],[rating]]=0,"",Movies[[#This Row],[rating]])</f>
        <v>5.8</v>
      </c>
      <c r="H14822" s="19" t="str">
        <f>IF(Movies[[#This Row],[rating]]=0,"No Rating","Rated")</f>
        <v>Rated</v>
      </c>
      <c r="I14822" s="16" t="s">
        <v>522</v>
      </c>
      <c r="J14822" s="29" t="s">
        <v>12</v>
      </c>
      <c r="K14822" s="19">
        <v>14.137</v>
      </c>
      <c r="L14822" s="26">
        <v>99</v>
      </c>
    </row>
    <row r="14823" spans="1:12" x14ac:dyDescent="0.3">
      <c r="A14823" s="14">
        <v>628922</v>
      </c>
      <c r="B14823" s="16" t="s">
        <v>18481</v>
      </c>
      <c r="C14823" s="16" t="s">
        <v>14</v>
      </c>
      <c r="D14823" s="4">
        <v>45379</v>
      </c>
      <c r="E14823" s="23">
        <v>2024</v>
      </c>
      <c r="F14823" s="19">
        <v>6.1</v>
      </c>
      <c r="G14823" s="19">
        <f>IF(Movies[[#This Row],[rating]]=0,"",Movies[[#This Row],[rating]])</f>
        <v>6.1</v>
      </c>
      <c r="H14823" s="19" t="str">
        <f>IF(Movies[[#This Row],[rating]]=0,"No Rating","Rated")</f>
        <v>Rated</v>
      </c>
      <c r="I14823" s="16" t="s">
        <v>312</v>
      </c>
      <c r="J14823" s="29" t="s">
        <v>12</v>
      </c>
      <c r="K14823" s="19">
        <v>14.125999999999999</v>
      </c>
      <c r="L14823" s="26">
        <v>138</v>
      </c>
    </row>
    <row r="14824" spans="1:12" x14ac:dyDescent="0.3">
      <c r="A14824" s="14">
        <v>1291436</v>
      </c>
      <c r="B14824" s="16" t="s">
        <v>18482</v>
      </c>
      <c r="C14824" s="16" t="s">
        <v>3926</v>
      </c>
      <c r="D14824" s="4">
        <v>45471</v>
      </c>
      <c r="E14824" s="23">
        <v>2024</v>
      </c>
      <c r="F14824" s="19">
        <v>0</v>
      </c>
      <c r="G14824" s="19" t="str">
        <f>IF(Movies[[#This Row],[rating]]=0,"",Movies[[#This Row],[rating]])</f>
        <v/>
      </c>
      <c r="H14824" s="19" t="str">
        <f>IF(Movies[[#This Row],[rating]]=0,"No Rating","Rated")</f>
        <v>No Rating</v>
      </c>
      <c r="I14824" s="16" t="s">
        <v>49</v>
      </c>
      <c r="J14824" s="29" t="s">
        <v>3927</v>
      </c>
      <c r="K14824" s="19">
        <v>14.114000000000001</v>
      </c>
      <c r="L14824" s="26">
        <v>0</v>
      </c>
    </row>
    <row r="14825" spans="1:12" x14ac:dyDescent="0.3">
      <c r="A14825" s="14">
        <v>1372795</v>
      </c>
      <c r="B14825" s="16" t="s">
        <v>18483</v>
      </c>
      <c r="C14825" s="16" t="s">
        <v>10</v>
      </c>
      <c r="D14825" s="4">
        <v>45608</v>
      </c>
      <c r="E14825" s="23">
        <v>2024</v>
      </c>
      <c r="F14825" s="19">
        <v>7.1050000000000004</v>
      </c>
      <c r="G14825" s="19">
        <f>IF(Movies[[#This Row],[rating]]=0,"",Movies[[#This Row],[rating]])</f>
        <v>7.1050000000000004</v>
      </c>
      <c r="H14825" s="19" t="str">
        <f>IF(Movies[[#This Row],[rating]]=0,"No Rating","Rated")</f>
        <v>Rated</v>
      </c>
      <c r="I14825" s="16" t="s">
        <v>1159</v>
      </c>
      <c r="J14825" s="29" t="s">
        <v>12</v>
      </c>
      <c r="K14825" s="19">
        <v>14.109</v>
      </c>
      <c r="L14825" s="26">
        <v>43</v>
      </c>
    </row>
    <row r="14826" spans="1:12" x14ac:dyDescent="0.3">
      <c r="A14826" s="14">
        <v>1371540</v>
      </c>
      <c r="B14826" s="16" t="s">
        <v>18484</v>
      </c>
      <c r="C14826" s="16" t="s">
        <v>1523</v>
      </c>
      <c r="D14826" s="4">
        <v>45603</v>
      </c>
      <c r="E14826" s="23">
        <v>2024</v>
      </c>
      <c r="F14826" s="19">
        <v>7</v>
      </c>
      <c r="G14826" s="19">
        <f>IF(Movies[[#This Row],[rating]]=0,"",Movies[[#This Row],[rating]])</f>
        <v>7</v>
      </c>
      <c r="H14826" s="19" t="str">
        <f>IF(Movies[[#This Row],[rating]]=0,"No Rating","Rated")</f>
        <v>Rated</v>
      </c>
      <c r="I14826" s="16" t="s">
        <v>1460</v>
      </c>
      <c r="J14826" s="29" t="s">
        <v>18485</v>
      </c>
      <c r="K14826" s="19">
        <v>14.047000000000001</v>
      </c>
      <c r="L14826" s="26">
        <v>19</v>
      </c>
    </row>
    <row r="14827" spans="1:12" x14ac:dyDescent="0.3">
      <c r="A14827" s="14">
        <v>1183761</v>
      </c>
      <c r="B14827" s="16" t="s">
        <v>18486</v>
      </c>
      <c r="C14827" s="16" t="s">
        <v>540</v>
      </c>
      <c r="D14827" s="4">
        <v>45596</v>
      </c>
      <c r="E14827" s="23">
        <v>2024</v>
      </c>
      <c r="F14827" s="19">
        <v>5.6</v>
      </c>
      <c r="G14827" s="19">
        <f>IF(Movies[[#This Row],[rating]]=0,"",Movies[[#This Row],[rating]])</f>
        <v>5.6</v>
      </c>
      <c r="H14827" s="19" t="str">
        <f>IF(Movies[[#This Row],[rating]]=0,"No Rating","Rated")</f>
        <v>Rated</v>
      </c>
      <c r="I14827" s="16" t="s">
        <v>542</v>
      </c>
      <c r="J14827" s="29" t="s">
        <v>12</v>
      </c>
      <c r="K14827" s="19">
        <v>14.045</v>
      </c>
      <c r="L14827" s="26">
        <v>24</v>
      </c>
    </row>
    <row r="14828" spans="1:12" x14ac:dyDescent="0.3">
      <c r="A14828" s="14">
        <v>1391524</v>
      </c>
      <c r="B14828" s="16" t="s">
        <v>18487</v>
      </c>
      <c r="C14828" s="16" t="s">
        <v>74</v>
      </c>
      <c r="D14828" s="4">
        <v>45625</v>
      </c>
      <c r="E14828" s="23">
        <v>2024</v>
      </c>
      <c r="F14828" s="19">
        <v>6.8</v>
      </c>
      <c r="G14828" s="19">
        <f>IF(Movies[[#This Row],[rating]]=0,"",Movies[[#This Row],[rating]])</f>
        <v>6.8</v>
      </c>
      <c r="H14828" s="19" t="str">
        <f>IF(Movies[[#This Row],[rating]]=0,"No Rating","Rated")</f>
        <v>Rated</v>
      </c>
      <c r="I14828" s="16" t="s">
        <v>30</v>
      </c>
      <c r="J14828" s="29" t="s">
        <v>34</v>
      </c>
      <c r="K14828" s="19">
        <v>14.039</v>
      </c>
      <c r="L14828" s="26">
        <v>21</v>
      </c>
    </row>
    <row r="14829" spans="1:12" x14ac:dyDescent="0.3">
      <c r="A14829" s="14">
        <v>975056</v>
      </c>
      <c r="B14829" s="16" t="s">
        <v>18488</v>
      </c>
      <c r="C14829" s="16" t="s">
        <v>2265</v>
      </c>
      <c r="D14829" s="4">
        <v>45358</v>
      </c>
      <c r="E14829" s="23">
        <v>2024</v>
      </c>
      <c r="F14829" s="19">
        <v>7.8</v>
      </c>
      <c r="G14829" s="19">
        <f>IF(Movies[[#This Row],[rating]]=0,"",Movies[[#This Row],[rating]])</f>
        <v>7.8</v>
      </c>
      <c r="H14829" s="19" t="str">
        <f>IF(Movies[[#This Row],[rating]]=0,"No Rating","Rated")</f>
        <v>Rated</v>
      </c>
      <c r="I14829" s="16" t="s">
        <v>1164</v>
      </c>
      <c r="J14829" s="29" t="s">
        <v>12</v>
      </c>
      <c r="K14829" s="19">
        <v>14.034000000000001</v>
      </c>
      <c r="L14829" s="26">
        <v>103</v>
      </c>
    </row>
    <row r="14830" spans="1:12" x14ac:dyDescent="0.3">
      <c r="A14830" s="14">
        <v>982202</v>
      </c>
      <c r="B14830" s="16" t="s">
        <v>18489</v>
      </c>
      <c r="C14830" s="16" t="s">
        <v>17465</v>
      </c>
      <c r="D14830" s="4">
        <v>45308</v>
      </c>
      <c r="E14830" s="23">
        <v>2024</v>
      </c>
      <c r="F14830" s="19">
        <v>6.0780000000000003</v>
      </c>
      <c r="G14830" s="19">
        <f>IF(Movies[[#This Row],[rating]]=0,"",Movies[[#This Row],[rating]])</f>
        <v>6.0780000000000003</v>
      </c>
      <c r="H14830" s="19" t="str">
        <f>IF(Movies[[#This Row],[rating]]=0,"No Rating","Rated")</f>
        <v>Rated</v>
      </c>
      <c r="I14830" s="16" t="s">
        <v>3032</v>
      </c>
      <c r="J14830" s="29" t="s">
        <v>286</v>
      </c>
      <c r="K14830" s="19">
        <v>14.03</v>
      </c>
      <c r="L14830" s="26">
        <v>32</v>
      </c>
    </row>
    <row r="14831" spans="1:12" x14ac:dyDescent="0.3">
      <c r="A14831" s="14">
        <v>995746</v>
      </c>
      <c r="B14831" s="16" t="s">
        <v>18490</v>
      </c>
      <c r="C14831" s="16" t="s">
        <v>838</v>
      </c>
      <c r="D14831" s="4">
        <v>45392</v>
      </c>
      <c r="E14831" s="23">
        <v>2024</v>
      </c>
      <c r="F14831" s="19">
        <v>6.8</v>
      </c>
      <c r="G14831" s="19">
        <f>IF(Movies[[#This Row],[rating]]=0,"",Movies[[#This Row],[rating]])</f>
        <v>6.8</v>
      </c>
      <c r="H14831" s="19" t="str">
        <f>IF(Movies[[#This Row],[rating]]=0,"No Rating","Rated")</f>
        <v>Rated</v>
      </c>
      <c r="I14831" s="16" t="s">
        <v>33</v>
      </c>
      <c r="J14831" s="29" t="s">
        <v>110</v>
      </c>
      <c r="K14831" s="19">
        <v>14.016</v>
      </c>
      <c r="L14831" s="26">
        <v>61</v>
      </c>
    </row>
    <row r="14832" spans="1:12" x14ac:dyDescent="0.3">
      <c r="A14832" s="14">
        <v>1213997</v>
      </c>
      <c r="B14832" s="16" t="s">
        <v>18491</v>
      </c>
      <c r="C14832" s="16" t="s">
        <v>10</v>
      </c>
      <c r="D14832" s="4">
        <v>45292</v>
      </c>
      <c r="E14832" s="23">
        <v>2024</v>
      </c>
      <c r="F14832" s="19">
        <v>6.3</v>
      </c>
      <c r="G14832" s="19">
        <f>IF(Movies[[#This Row],[rating]]=0,"",Movies[[#This Row],[rating]])</f>
        <v>6.3</v>
      </c>
      <c r="H14832" s="19" t="str">
        <f>IF(Movies[[#This Row],[rating]]=0,"No Rating","Rated")</f>
        <v>Rated</v>
      </c>
      <c r="I14832" s="16" t="s">
        <v>441</v>
      </c>
      <c r="J14832" s="29" t="s">
        <v>12</v>
      </c>
      <c r="K14832" s="19">
        <v>13.997</v>
      </c>
      <c r="L14832" s="26">
        <v>48</v>
      </c>
    </row>
    <row r="14833" spans="1:12" x14ac:dyDescent="0.3">
      <c r="A14833" s="14">
        <v>1037051</v>
      </c>
      <c r="B14833" s="16" t="s">
        <v>404</v>
      </c>
      <c r="C14833" s="16" t="s">
        <v>540</v>
      </c>
      <c r="D14833" s="4">
        <v>45406</v>
      </c>
      <c r="E14833" s="23">
        <v>2024</v>
      </c>
      <c r="F14833" s="19">
        <v>6.4</v>
      </c>
      <c r="G14833" s="19">
        <f>IF(Movies[[#This Row],[rating]]=0,"",Movies[[#This Row],[rating]])</f>
        <v>6.4</v>
      </c>
      <c r="H14833" s="19" t="str">
        <f>IF(Movies[[#This Row],[rating]]=0,"No Rating","Rated")</f>
        <v>Rated</v>
      </c>
      <c r="I14833" s="16" t="s">
        <v>49</v>
      </c>
      <c r="J14833" s="29" t="s">
        <v>511</v>
      </c>
      <c r="K14833" s="19">
        <v>13.961</v>
      </c>
      <c r="L14833" s="26">
        <v>121</v>
      </c>
    </row>
    <row r="14834" spans="1:12" x14ac:dyDescent="0.3">
      <c r="A14834" s="14">
        <v>1279752</v>
      </c>
      <c r="B14834" s="16" t="s">
        <v>18492</v>
      </c>
      <c r="C14834" s="16" t="s">
        <v>144</v>
      </c>
      <c r="D14834" s="4">
        <v>45506</v>
      </c>
      <c r="E14834" s="23">
        <v>2024</v>
      </c>
      <c r="F14834" s="19">
        <v>8.3000000000000007</v>
      </c>
      <c r="G14834" s="19">
        <f>IF(Movies[[#This Row],[rating]]=0,"",Movies[[#This Row],[rating]])</f>
        <v>8.3000000000000007</v>
      </c>
      <c r="H14834" s="19" t="str">
        <f>IF(Movies[[#This Row],[rating]]=0,"No Rating","Rated")</f>
        <v>Rated</v>
      </c>
      <c r="I14834" s="16" t="s">
        <v>5510</v>
      </c>
      <c r="J14834" s="29" t="s">
        <v>146</v>
      </c>
      <c r="K14834" s="19">
        <v>13.926</v>
      </c>
      <c r="L14834" s="26">
        <v>10</v>
      </c>
    </row>
    <row r="14835" spans="1:12" x14ac:dyDescent="0.3">
      <c r="A14835" s="14">
        <v>1151506</v>
      </c>
      <c r="B14835" s="16" t="s">
        <v>18493</v>
      </c>
      <c r="C14835" s="16" t="s">
        <v>51</v>
      </c>
      <c r="D14835" s="4">
        <v>45631</v>
      </c>
      <c r="E14835" s="23">
        <v>2024</v>
      </c>
      <c r="F14835" s="19">
        <v>5.7</v>
      </c>
      <c r="G14835" s="19">
        <f>IF(Movies[[#This Row],[rating]]=0,"",Movies[[#This Row],[rating]])</f>
        <v>5.7</v>
      </c>
      <c r="H14835" s="19" t="str">
        <f>IF(Movies[[#This Row],[rating]]=0,"No Rating","Rated")</f>
        <v>Rated</v>
      </c>
      <c r="I14835" s="16" t="s">
        <v>30</v>
      </c>
      <c r="J14835" s="29" t="s">
        <v>34</v>
      </c>
      <c r="K14835" s="19">
        <v>13.920999999999999</v>
      </c>
      <c r="L14835" s="26">
        <v>3</v>
      </c>
    </row>
    <row r="14836" spans="1:12" x14ac:dyDescent="0.3">
      <c r="A14836" s="14">
        <v>968441</v>
      </c>
      <c r="B14836" s="16" t="s">
        <v>18494</v>
      </c>
      <c r="C14836" s="16" t="s">
        <v>10</v>
      </c>
      <c r="D14836" s="4">
        <v>45364</v>
      </c>
      <c r="E14836" s="23">
        <v>2024</v>
      </c>
      <c r="F14836" s="19">
        <v>6.5</v>
      </c>
      <c r="G14836" s="19">
        <f>IF(Movies[[#This Row],[rating]]=0,"",Movies[[#This Row],[rating]])</f>
        <v>6.5</v>
      </c>
      <c r="H14836" s="19" t="str">
        <f>IF(Movies[[#This Row],[rating]]=0,"No Rating","Rated")</f>
        <v>Rated</v>
      </c>
      <c r="I14836" s="16" t="s">
        <v>13309</v>
      </c>
      <c r="J14836" s="29" t="s">
        <v>12</v>
      </c>
      <c r="K14836" s="19">
        <v>13.909000000000001</v>
      </c>
      <c r="L14836" s="26">
        <v>114</v>
      </c>
    </row>
    <row r="14837" spans="1:12" x14ac:dyDescent="0.3">
      <c r="A14837" s="14">
        <v>950075</v>
      </c>
      <c r="B14837" s="16" t="s">
        <v>18495</v>
      </c>
      <c r="C14837" s="16" t="s">
        <v>595</v>
      </c>
      <c r="D14837" s="4">
        <v>45618</v>
      </c>
      <c r="E14837" s="23">
        <v>2024</v>
      </c>
      <c r="F14837" s="19">
        <v>7.4</v>
      </c>
      <c r="G14837" s="19">
        <f>IF(Movies[[#This Row],[rating]]=0,"",Movies[[#This Row],[rating]])</f>
        <v>7.4</v>
      </c>
      <c r="H14837" s="19" t="str">
        <f>IF(Movies[[#This Row],[rating]]=0,"No Rating","Rated")</f>
        <v>Rated</v>
      </c>
      <c r="I14837" s="16" t="s">
        <v>18496</v>
      </c>
      <c r="J14837" s="29" t="s">
        <v>2844</v>
      </c>
      <c r="K14837" s="19">
        <v>13.907</v>
      </c>
      <c r="L14837" s="26">
        <v>15</v>
      </c>
    </row>
    <row r="14838" spans="1:12" x14ac:dyDescent="0.3">
      <c r="A14838" s="14">
        <v>1115749</v>
      </c>
      <c r="B14838" s="16" t="s">
        <v>18497</v>
      </c>
      <c r="C14838" s="16" t="s">
        <v>540</v>
      </c>
      <c r="D14838" s="4">
        <v>45334</v>
      </c>
      <c r="E14838" s="23">
        <v>2024</v>
      </c>
      <c r="F14838" s="19">
        <v>5.7</v>
      </c>
      <c r="G14838" s="19">
        <f>IF(Movies[[#This Row],[rating]]=0,"",Movies[[#This Row],[rating]])</f>
        <v>5.7</v>
      </c>
      <c r="H14838" s="19" t="str">
        <f>IF(Movies[[#This Row],[rating]]=0,"No Rating","Rated")</f>
        <v>Rated</v>
      </c>
      <c r="I14838" s="16" t="s">
        <v>30</v>
      </c>
      <c r="J14838" s="29" t="s">
        <v>511</v>
      </c>
      <c r="K14838" s="19">
        <v>13.897</v>
      </c>
      <c r="L14838" s="26">
        <v>129</v>
      </c>
    </row>
    <row r="14839" spans="1:12" x14ac:dyDescent="0.3">
      <c r="A14839" s="14">
        <v>1319504</v>
      </c>
      <c r="B14839" s="16" t="s">
        <v>18498</v>
      </c>
      <c r="C14839" s="16" t="s">
        <v>172</v>
      </c>
      <c r="D14839" s="4">
        <v>45506</v>
      </c>
      <c r="E14839" s="23">
        <v>2024</v>
      </c>
      <c r="F14839" s="19">
        <v>6</v>
      </c>
      <c r="G14839" s="19">
        <f>IF(Movies[[#This Row],[rating]]=0,"",Movies[[#This Row],[rating]])</f>
        <v>6</v>
      </c>
      <c r="H14839" s="19" t="str">
        <f>IF(Movies[[#This Row],[rating]]=0,"No Rating","Rated")</f>
        <v>Rated</v>
      </c>
      <c r="I14839" s="16" t="s">
        <v>161</v>
      </c>
      <c r="J14839" s="29" t="s">
        <v>12</v>
      </c>
      <c r="K14839" s="19">
        <v>13.888</v>
      </c>
      <c r="L14839" s="26">
        <v>24</v>
      </c>
    </row>
    <row r="14840" spans="1:12" x14ac:dyDescent="0.3">
      <c r="A14840" s="14">
        <v>1126357</v>
      </c>
      <c r="B14840" s="16" t="s">
        <v>18499</v>
      </c>
      <c r="C14840" s="16" t="s">
        <v>3367</v>
      </c>
      <c r="D14840" s="4">
        <v>45504</v>
      </c>
      <c r="E14840" s="23">
        <v>2024</v>
      </c>
      <c r="F14840" s="19">
        <v>6.3</v>
      </c>
      <c r="G14840" s="19">
        <f>IF(Movies[[#This Row],[rating]]=0,"",Movies[[#This Row],[rating]])</f>
        <v>6.3</v>
      </c>
      <c r="H14840" s="19" t="str">
        <f>IF(Movies[[#This Row],[rating]]=0,"No Rating","Rated")</f>
        <v>Rated</v>
      </c>
      <c r="I14840" s="16" t="s">
        <v>18500</v>
      </c>
      <c r="J14840" s="29" t="s">
        <v>3112</v>
      </c>
      <c r="K14840" s="19">
        <v>13.848000000000001</v>
      </c>
      <c r="L14840" s="26">
        <v>63</v>
      </c>
    </row>
    <row r="14841" spans="1:12" x14ac:dyDescent="0.3">
      <c r="A14841" s="14">
        <v>997162</v>
      </c>
      <c r="B14841" s="16" t="s">
        <v>18501</v>
      </c>
      <c r="C14841" s="16" t="s">
        <v>14</v>
      </c>
      <c r="D14841" s="4">
        <v>45330</v>
      </c>
      <c r="E14841" s="23">
        <v>2024</v>
      </c>
      <c r="F14841" s="19">
        <v>6.6</v>
      </c>
      <c r="G14841" s="19">
        <f>IF(Movies[[#This Row],[rating]]=0,"",Movies[[#This Row],[rating]])</f>
        <v>6.6</v>
      </c>
      <c r="H14841" s="19" t="str">
        <f>IF(Movies[[#This Row],[rating]]=0,"No Rating","Rated")</f>
        <v>Rated</v>
      </c>
      <c r="I14841" s="16" t="s">
        <v>211</v>
      </c>
      <c r="J14841" s="29" t="s">
        <v>12</v>
      </c>
      <c r="K14841" s="19">
        <v>13.827999999999999</v>
      </c>
      <c r="L14841" s="26">
        <v>66</v>
      </c>
    </row>
    <row r="14842" spans="1:12" x14ac:dyDescent="0.3">
      <c r="A14842" s="14">
        <v>1298727</v>
      </c>
      <c r="B14842" s="16" t="s">
        <v>18502</v>
      </c>
      <c r="C14842" s="16" t="s">
        <v>411</v>
      </c>
      <c r="D14842" s="4">
        <v>45565</v>
      </c>
      <c r="E14842" s="23">
        <v>2024</v>
      </c>
      <c r="F14842" s="19">
        <v>6.8</v>
      </c>
      <c r="G14842" s="19">
        <f>IF(Movies[[#This Row],[rating]]=0,"",Movies[[#This Row],[rating]])</f>
        <v>6.8</v>
      </c>
      <c r="H14842" s="19" t="str">
        <f>IF(Movies[[#This Row],[rating]]=0,"No Rating","Rated")</f>
        <v>Rated</v>
      </c>
      <c r="I14842" s="16" t="s">
        <v>3032</v>
      </c>
      <c r="J14842" s="29" t="s">
        <v>342</v>
      </c>
      <c r="K14842" s="19">
        <v>13.762</v>
      </c>
      <c r="L14842" s="26">
        <v>11</v>
      </c>
    </row>
    <row r="14843" spans="1:12" x14ac:dyDescent="0.3">
      <c r="A14843" s="14">
        <v>1079810</v>
      </c>
      <c r="B14843" s="16" t="s">
        <v>18503</v>
      </c>
      <c r="C14843" s="16" t="s">
        <v>12471</v>
      </c>
      <c r="D14843" s="4">
        <v>45394</v>
      </c>
      <c r="E14843" s="23">
        <v>2024</v>
      </c>
      <c r="F14843" s="19">
        <v>6.8959999999999999</v>
      </c>
      <c r="G14843" s="19">
        <f>IF(Movies[[#This Row],[rating]]=0,"",Movies[[#This Row],[rating]])</f>
        <v>6.8959999999999999</v>
      </c>
      <c r="H14843" s="19" t="str">
        <f>IF(Movies[[#This Row],[rating]]=0,"No Rating","Rated")</f>
        <v>Rated</v>
      </c>
      <c r="I14843" s="16" t="s">
        <v>695</v>
      </c>
      <c r="J14843" s="29" t="s">
        <v>12</v>
      </c>
      <c r="K14843" s="19">
        <v>13.759</v>
      </c>
      <c r="L14843" s="26">
        <v>53</v>
      </c>
    </row>
    <row r="14844" spans="1:12" x14ac:dyDescent="0.3">
      <c r="A14844" s="14">
        <v>1362480</v>
      </c>
      <c r="B14844" s="16" t="s">
        <v>18504</v>
      </c>
      <c r="C14844" s="16" t="s">
        <v>1036</v>
      </c>
      <c r="D14844" s="4">
        <v>45574</v>
      </c>
      <c r="E14844" s="23">
        <v>2024</v>
      </c>
      <c r="F14844" s="19">
        <v>7.2</v>
      </c>
      <c r="G14844" s="19">
        <f>IF(Movies[[#This Row],[rating]]=0,"",Movies[[#This Row],[rating]])</f>
        <v>7.2</v>
      </c>
      <c r="H14844" s="19" t="str">
        <f>IF(Movies[[#This Row],[rating]]=0,"No Rating","Rated")</f>
        <v>Rated</v>
      </c>
      <c r="I14844" s="16" t="s">
        <v>329</v>
      </c>
      <c r="J14844" s="29" t="s">
        <v>34</v>
      </c>
      <c r="K14844" s="19">
        <v>13.725</v>
      </c>
      <c r="L14844" s="26">
        <v>17</v>
      </c>
    </row>
    <row r="14845" spans="1:12" x14ac:dyDescent="0.3">
      <c r="A14845" s="14">
        <v>831395</v>
      </c>
      <c r="B14845" s="16" t="s">
        <v>18505</v>
      </c>
      <c r="C14845" s="16" t="s">
        <v>14</v>
      </c>
      <c r="D14845" s="4">
        <v>45450</v>
      </c>
      <c r="E14845" s="23">
        <v>2024</v>
      </c>
      <c r="F14845" s="19">
        <v>6.8</v>
      </c>
      <c r="G14845" s="19">
        <f>IF(Movies[[#This Row],[rating]]=0,"",Movies[[#This Row],[rating]])</f>
        <v>6.8</v>
      </c>
      <c r="H14845" s="19" t="str">
        <f>IF(Movies[[#This Row],[rating]]=0,"No Rating","Rated")</f>
        <v>Rated</v>
      </c>
      <c r="I14845" s="16" t="s">
        <v>2461</v>
      </c>
      <c r="J14845" s="29" t="s">
        <v>12</v>
      </c>
      <c r="K14845" s="19">
        <v>13.712999999999999</v>
      </c>
      <c r="L14845" s="26">
        <v>77</v>
      </c>
    </row>
    <row r="14846" spans="1:12" x14ac:dyDescent="0.3">
      <c r="A14846" s="14">
        <v>1110390</v>
      </c>
      <c r="B14846" s="16" t="s">
        <v>18506</v>
      </c>
      <c r="C14846" s="16" t="s">
        <v>595</v>
      </c>
      <c r="D14846" s="4">
        <v>45331</v>
      </c>
      <c r="E14846" s="23">
        <v>2024</v>
      </c>
      <c r="F14846" s="19">
        <v>5.5140000000000002</v>
      </c>
      <c r="G14846" s="19">
        <f>IF(Movies[[#This Row],[rating]]=0,"",Movies[[#This Row],[rating]])</f>
        <v>5.5140000000000002</v>
      </c>
      <c r="H14846" s="19" t="str">
        <f>IF(Movies[[#This Row],[rating]]=0,"No Rating","Rated")</f>
        <v>Rated</v>
      </c>
      <c r="I14846" s="16" t="s">
        <v>18507</v>
      </c>
      <c r="J14846" s="29" t="s">
        <v>142</v>
      </c>
      <c r="K14846" s="19">
        <v>13.709</v>
      </c>
      <c r="L14846" s="26">
        <v>35</v>
      </c>
    </row>
    <row r="14847" spans="1:12" x14ac:dyDescent="0.3">
      <c r="A14847" s="14">
        <v>1034751</v>
      </c>
      <c r="B14847" s="16" t="s">
        <v>18508</v>
      </c>
      <c r="C14847" s="16" t="s">
        <v>521</v>
      </c>
      <c r="D14847" s="4">
        <v>45329</v>
      </c>
      <c r="E14847" s="23">
        <v>2024</v>
      </c>
      <c r="F14847" s="19">
        <v>5.8</v>
      </c>
      <c r="G14847" s="19">
        <f>IF(Movies[[#This Row],[rating]]=0,"",Movies[[#This Row],[rating]])</f>
        <v>5.8</v>
      </c>
      <c r="H14847" s="19" t="str">
        <f>IF(Movies[[#This Row],[rating]]=0,"No Rating","Rated")</f>
        <v>Rated</v>
      </c>
      <c r="I14847" s="16" t="s">
        <v>18509</v>
      </c>
      <c r="J14847" s="29" t="s">
        <v>34</v>
      </c>
      <c r="K14847" s="19">
        <v>13.654</v>
      </c>
      <c r="L14847" s="26">
        <v>40</v>
      </c>
    </row>
    <row r="14848" spans="1:12" x14ac:dyDescent="0.3">
      <c r="A14848" s="14">
        <v>899718</v>
      </c>
      <c r="B14848" s="16" t="s">
        <v>18510</v>
      </c>
      <c r="C14848" s="16" t="s">
        <v>127</v>
      </c>
      <c r="D14848" s="4">
        <v>45366</v>
      </c>
      <c r="E14848" s="23">
        <v>2024</v>
      </c>
      <c r="F14848" s="19">
        <v>6.5</v>
      </c>
      <c r="G14848" s="19">
        <f>IF(Movies[[#This Row],[rating]]=0,"",Movies[[#This Row],[rating]])</f>
        <v>6.5</v>
      </c>
      <c r="H14848" s="19" t="str">
        <f>IF(Movies[[#This Row],[rating]]=0,"No Rating","Rated")</f>
        <v>Rated</v>
      </c>
      <c r="I14848" s="16" t="s">
        <v>616</v>
      </c>
      <c r="J14848" s="29" t="s">
        <v>142</v>
      </c>
      <c r="K14848" s="19">
        <v>13.628</v>
      </c>
      <c r="L14848" s="26">
        <v>20</v>
      </c>
    </row>
    <row r="14849" spans="1:12" x14ac:dyDescent="0.3">
      <c r="A14849" s="14">
        <v>1189423</v>
      </c>
      <c r="B14849" s="16" t="s">
        <v>18511</v>
      </c>
      <c r="C14849" s="16" t="s">
        <v>367</v>
      </c>
      <c r="D14849" s="4">
        <v>45498</v>
      </c>
      <c r="E14849" s="23">
        <v>2024</v>
      </c>
      <c r="F14849" s="19">
        <v>6.3</v>
      </c>
      <c r="G14849" s="19">
        <f>IF(Movies[[#This Row],[rating]]=0,"",Movies[[#This Row],[rating]])</f>
        <v>6.3</v>
      </c>
      <c r="H14849" s="19" t="str">
        <f>IF(Movies[[#This Row],[rating]]=0,"No Rating","Rated")</f>
        <v>Rated</v>
      </c>
      <c r="I14849" s="16" t="s">
        <v>390</v>
      </c>
      <c r="J14849" s="29" t="s">
        <v>12</v>
      </c>
      <c r="K14849" s="19">
        <v>13.608000000000001</v>
      </c>
      <c r="L14849" s="26">
        <v>7</v>
      </c>
    </row>
    <row r="14850" spans="1:12" x14ac:dyDescent="0.3">
      <c r="A14850" s="14">
        <v>1257926</v>
      </c>
      <c r="B14850" s="16" t="s">
        <v>18512</v>
      </c>
      <c r="C14850" s="16" t="s">
        <v>880</v>
      </c>
      <c r="D14850" s="4">
        <v>45596</v>
      </c>
      <c r="E14850" s="23">
        <v>2024</v>
      </c>
      <c r="F14850" s="19">
        <v>5.5</v>
      </c>
      <c r="G14850" s="19">
        <f>IF(Movies[[#This Row],[rating]]=0,"",Movies[[#This Row],[rating]])</f>
        <v>5.5</v>
      </c>
      <c r="H14850" s="19" t="str">
        <f>IF(Movies[[#This Row],[rating]]=0,"No Rating","Rated")</f>
        <v>Rated</v>
      </c>
      <c r="I14850" s="16" t="s">
        <v>52</v>
      </c>
      <c r="J14850" s="29" t="s">
        <v>881</v>
      </c>
      <c r="K14850" s="19">
        <v>13.606999999999999</v>
      </c>
      <c r="L14850" s="26">
        <v>2</v>
      </c>
    </row>
    <row r="14851" spans="1:12" x14ac:dyDescent="0.3">
      <c r="A14851" s="14">
        <v>1098378</v>
      </c>
      <c r="B14851" s="16" t="s">
        <v>18513</v>
      </c>
      <c r="C14851" s="16" t="s">
        <v>14</v>
      </c>
      <c r="D14851" s="4">
        <v>45590</v>
      </c>
      <c r="E14851" s="23">
        <v>2024</v>
      </c>
      <c r="F14851" s="19">
        <v>6.6</v>
      </c>
      <c r="G14851" s="19">
        <f>IF(Movies[[#This Row],[rating]]=0,"",Movies[[#This Row],[rating]])</f>
        <v>6.6</v>
      </c>
      <c r="H14851" s="19" t="str">
        <f>IF(Movies[[#This Row],[rating]]=0,"No Rating","Rated")</f>
        <v>Rated</v>
      </c>
      <c r="I14851" s="16" t="s">
        <v>5570</v>
      </c>
      <c r="J14851" s="29" t="s">
        <v>12</v>
      </c>
      <c r="K14851" s="19">
        <v>13.606</v>
      </c>
      <c r="L14851" s="26">
        <v>47</v>
      </c>
    </row>
    <row r="14852" spans="1:12" x14ac:dyDescent="0.3">
      <c r="A14852" s="14">
        <v>1113583</v>
      </c>
      <c r="B14852" s="16" t="s">
        <v>18514</v>
      </c>
      <c r="C14852" s="16" t="s">
        <v>8542</v>
      </c>
      <c r="D14852" s="4">
        <v>45632</v>
      </c>
      <c r="E14852" s="23">
        <v>2024</v>
      </c>
      <c r="F14852" s="19">
        <v>6.2</v>
      </c>
      <c r="G14852" s="19">
        <f>IF(Movies[[#This Row],[rating]]=0,"",Movies[[#This Row],[rating]])</f>
        <v>6.2</v>
      </c>
      <c r="H14852" s="19" t="str">
        <f>IF(Movies[[#This Row],[rating]]=0,"No Rating","Rated")</f>
        <v>Rated</v>
      </c>
      <c r="I14852" s="16" t="s">
        <v>49</v>
      </c>
      <c r="J14852" s="29" t="s">
        <v>12</v>
      </c>
      <c r="K14852" s="19">
        <v>13.592000000000001</v>
      </c>
      <c r="L14852" s="26">
        <v>43</v>
      </c>
    </row>
    <row r="14853" spans="1:12" x14ac:dyDescent="0.3">
      <c r="A14853" s="14">
        <v>1339149</v>
      </c>
      <c r="B14853" s="16" t="s">
        <v>18515</v>
      </c>
      <c r="C14853" s="16" t="s">
        <v>411</v>
      </c>
      <c r="D14853" s="4">
        <v>45532</v>
      </c>
      <c r="E14853" s="23">
        <v>2024</v>
      </c>
      <c r="F14853" s="19">
        <v>5.875</v>
      </c>
      <c r="G14853" s="19">
        <f>IF(Movies[[#This Row],[rating]]=0,"",Movies[[#This Row],[rating]])</f>
        <v>5.875</v>
      </c>
      <c r="H14853" s="19" t="str">
        <f>IF(Movies[[#This Row],[rating]]=0,"No Rating","Rated")</f>
        <v>Rated</v>
      </c>
      <c r="I14853" s="16" t="s">
        <v>4029</v>
      </c>
      <c r="J14853" s="29" t="s">
        <v>342</v>
      </c>
      <c r="K14853" s="19">
        <v>13.547000000000001</v>
      </c>
      <c r="L14853" s="26">
        <v>4</v>
      </c>
    </row>
    <row r="14854" spans="1:12" x14ac:dyDescent="0.3">
      <c r="A14854" s="14">
        <v>879805</v>
      </c>
      <c r="B14854" s="16" t="s">
        <v>18516</v>
      </c>
      <c r="C14854" s="16" t="s">
        <v>172</v>
      </c>
      <c r="D14854" s="4">
        <v>45461</v>
      </c>
      <c r="E14854" s="23">
        <v>2024</v>
      </c>
      <c r="F14854" s="19">
        <v>7.8</v>
      </c>
      <c r="G14854" s="19">
        <f>IF(Movies[[#This Row],[rating]]=0,"",Movies[[#This Row],[rating]])</f>
        <v>7.8</v>
      </c>
      <c r="H14854" s="19" t="str">
        <f>IF(Movies[[#This Row],[rating]]=0,"No Rating","Rated")</f>
        <v>Rated</v>
      </c>
      <c r="I14854" s="16" t="s">
        <v>1159</v>
      </c>
      <c r="J14854" s="29" t="s">
        <v>12</v>
      </c>
      <c r="K14854" s="19">
        <v>13.486000000000001</v>
      </c>
      <c r="L14854" s="26">
        <v>135</v>
      </c>
    </row>
    <row r="14855" spans="1:12" x14ac:dyDescent="0.3">
      <c r="A14855" s="14">
        <v>1302017</v>
      </c>
      <c r="B14855" s="16" t="s">
        <v>18517</v>
      </c>
      <c r="C14855" s="16" t="s">
        <v>3926</v>
      </c>
      <c r="D14855" s="4">
        <v>45534</v>
      </c>
      <c r="E14855" s="23">
        <v>2024</v>
      </c>
      <c r="F14855" s="19">
        <v>5</v>
      </c>
      <c r="G14855" s="19">
        <f>IF(Movies[[#This Row],[rating]]=0,"",Movies[[#This Row],[rating]])</f>
        <v>5</v>
      </c>
      <c r="H14855" s="19" t="str">
        <f>IF(Movies[[#This Row],[rating]]=0,"No Rating","Rated")</f>
        <v>Rated</v>
      </c>
      <c r="I14855" s="16" t="s">
        <v>49</v>
      </c>
      <c r="J14855" s="29" t="s">
        <v>3927</v>
      </c>
      <c r="K14855" s="19">
        <v>13.476000000000001</v>
      </c>
      <c r="L14855" s="26">
        <v>2</v>
      </c>
    </row>
    <row r="14856" spans="1:12" x14ac:dyDescent="0.3">
      <c r="A14856" s="14">
        <v>1147266</v>
      </c>
      <c r="B14856" s="16" t="s">
        <v>18518</v>
      </c>
      <c r="C14856" s="16" t="s">
        <v>94</v>
      </c>
      <c r="D14856" s="4">
        <v>45581</v>
      </c>
      <c r="E14856" s="23">
        <v>2024</v>
      </c>
      <c r="F14856" s="19">
        <v>5</v>
      </c>
      <c r="G14856" s="19">
        <f>IF(Movies[[#This Row],[rating]]=0,"",Movies[[#This Row],[rating]])</f>
        <v>5</v>
      </c>
      <c r="H14856" s="19" t="str">
        <f>IF(Movies[[#This Row],[rating]]=0,"No Rating","Rated")</f>
        <v>Rated</v>
      </c>
      <c r="I14856" s="16" t="s">
        <v>166</v>
      </c>
      <c r="J14856" s="29" t="s">
        <v>96</v>
      </c>
      <c r="K14856" s="19">
        <v>13.461</v>
      </c>
      <c r="L14856" s="26">
        <v>8</v>
      </c>
    </row>
    <row r="14857" spans="1:12" x14ac:dyDescent="0.3">
      <c r="A14857" s="14">
        <v>1129608</v>
      </c>
      <c r="B14857" s="16" t="s">
        <v>18519</v>
      </c>
      <c r="C14857" s="16" t="s">
        <v>595</v>
      </c>
      <c r="D14857" s="4">
        <v>45540</v>
      </c>
      <c r="E14857" s="23">
        <v>2024</v>
      </c>
      <c r="F14857" s="19">
        <v>4.9000000000000004</v>
      </c>
      <c r="G14857" s="19">
        <f>IF(Movies[[#This Row],[rating]]=0,"",Movies[[#This Row],[rating]])</f>
        <v>4.9000000000000004</v>
      </c>
      <c r="H14857" s="19" t="str">
        <f>IF(Movies[[#This Row],[rating]]=0,"No Rating","Rated")</f>
        <v>Rated</v>
      </c>
      <c r="I14857" s="16" t="s">
        <v>843</v>
      </c>
      <c r="J14857" s="29" t="s">
        <v>597</v>
      </c>
      <c r="K14857" s="19">
        <v>13.457000000000001</v>
      </c>
      <c r="L14857" s="26">
        <v>22</v>
      </c>
    </row>
    <row r="14858" spans="1:12" x14ac:dyDescent="0.3">
      <c r="A14858" s="14">
        <v>1273196</v>
      </c>
      <c r="B14858" s="16" t="s">
        <v>18520</v>
      </c>
      <c r="C14858" s="16" t="s">
        <v>10</v>
      </c>
      <c r="D14858" s="4">
        <v>45430</v>
      </c>
      <c r="E14858" s="23">
        <v>2024</v>
      </c>
      <c r="F14858" s="19">
        <v>7.8</v>
      </c>
      <c r="G14858" s="19">
        <f>IF(Movies[[#This Row],[rating]]=0,"",Movies[[#This Row],[rating]])</f>
        <v>7.8</v>
      </c>
      <c r="H14858" s="19" t="str">
        <f>IF(Movies[[#This Row],[rating]]=0,"No Rating","Rated")</f>
        <v>Rated</v>
      </c>
      <c r="I14858" s="16" t="s">
        <v>329</v>
      </c>
      <c r="J14858" s="29" t="s">
        <v>12</v>
      </c>
      <c r="K14858" s="19">
        <v>13.456</v>
      </c>
      <c r="L14858" s="26">
        <v>34</v>
      </c>
    </row>
    <row r="14859" spans="1:12" x14ac:dyDescent="0.3">
      <c r="A14859" s="14">
        <v>1337402</v>
      </c>
      <c r="B14859" s="16" t="s">
        <v>18521</v>
      </c>
      <c r="C14859" s="16" t="s">
        <v>3926</v>
      </c>
      <c r="D14859" s="4">
        <v>45583</v>
      </c>
      <c r="E14859" s="23">
        <v>2024</v>
      </c>
      <c r="F14859" s="19">
        <v>0</v>
      </c>
      <c r="G14859" s="19" t="str">
        <f>IF(Movies[[#This Row],[rating]]=0,"",Movies[[#This Row],[rating]])</f>
        <v/>
      </c>
      <c r="H14859" s="19" t="str">
        <f>IF(Movies[[#This Row],[rating]]=0,"No Rating","Rated")</f>
        <v>No Rating</v>
      </c>
      <c r="I14859" s="16" t="s">
        <v>49</v>
      </c>
      <c r="J14859" s="29" t="s">
        <v>3927</v>
      </c>
      <c r="K14859" s="19">
        <v>13.425000000000001</v>
      </c>
      <c r="L14859" s="26">
        <v>0</v>
      </c>
    </row>
    <row r="14860" spans="1:12" x14ac:dyDescent="0.3">
      <c r="A14860" s="14">
        <v>1229913</v>
      </c>
      <c r="B14860" s="16" t="s">
        <v>2008</v>
      </c>
      <c r="C14860" s="16" t="s">
        <v>74</v>
      </c>
      <c r="D14860" s="4">
        <v>45309</v>
      </c>
      <c r="E14860" s="23">
        <v>2024</v>
      </c>
      <c r="F14860" s="19">
        <v>7.6</v>
      </c>
      <c r="G14860" s="19">
        <f>IF(Movies[[#This Row],[rating]]=0,"",Movies[[#This Row],[rating]])</f>
        <v>7.6</v>
      </c>
      <c r="H14860" s="19" t="str">
        <f>IF(Movies[[#This Row],[rating]]=0,"No Rating","Rated")</f>
        <v>Rated</v>
      </c>
      <c r="I14860" s="16" t="s">
        <v>30</v>
      </c>
      <c r="J14860" s="29" t="s">
        <v>34</v>
      </c>
      <c r="K14860" s="19">
        <v>13.407999999999999</v>
      </c>
      <c r="L14860" s="26">
        <v>91</v>
      </c>
    </row>
    <row r="14861" spans="1:12" x14ac:dyDescent="0.3">
      <c r="A14861" s="14">
        <v>1121914</v>
      </c>
      <c r="B14861" s="16" t="s">
        <v>18522</v>
      </c>
      <c r="C14861" s="16" t="s">
        <v>144</v>
      </c>
      <c r="D14861" s="4">
        <v>45541</v>
      </c>
      <c r="E14861" s="23">
        <v>2024</v>
      </c>
      <c r="F14861" s="19">
        <v>6.8239999999999998</v>
      </c>
      <c r="G14861" s="19">
        <f>IF(Movies[[#This Row],[rating]]=0,"",Movies[[#This Row],[rating]])</f>
        <v>6.8239999999999998</v>
      </c>
      <c r="H14861" s="19" t="str">
        <f>IF(Movies[[#This Row],[rating]]=0,"No Rating","Rated")</f>
        <v>Rated</v>
      </c>
      <c r="I14861" s="16" t="s">
        <v>18523</v>
      </c>
      <c r="J14861" s="29" t="s">
        <v>146</v>
      </c>
      <c r="K14861" s="19">
        <v>13.355</v>
      </c>
      <c r="L14861" s="26">
        <v>37</v>
      </c>
    </row>
    <row r="14862" spans="1:12" x14ac:dyDescent="0.3">
      <c r="A14862" s="14">
        <v>1146246</v>
      </c>
      <c r="B14862" s="16" t="s">
        <v>18524</v>
      </c>
      <c r="C14862" s="16" t="s">
        <v>432</v>
      </c>
      <c r="D14862" s="4">
        <v>45526</v>
      </c>
      <c r="E14862" s="23">
        <v>2024</v>
      </c>
      <c r="F14862" s="19">
        <v>4.7</v>
      </c>
      <c r="G14862" s="19">
        <f>IF(Movies[[#This Row],[rating]]=0,"",Movies[[#This Row],[rating]])</f>
        <v>4.7</v>
      </c>
      <c r="H14862" s="19" t="str">
        <f>IF(Movies[[#This Row],[rating]]=0,"No Rating","Rated")</f>
        <v>Rated</v>
      </c>
      <c r="I14862" s="16" t="s">
        <v>132</v>
      </c>
      <c r="J14862" s="29" t="s">
        <v>12</v>
      </c>
      <c r="K14862" s="19">
        <v>13.326000000000001</v>
      </c>
      <c r="L14862" s="26">
        <v>3</v>
      </c>
    </row>
    <row r="14863" spans="1:12" x14ac:dyDescent="0.3">
      <c r="A14863" s="14">
        <v>1171099</v>
      </c>
      <c r="B14863" s="16" t="s">
        <v>18525</v>
      </c>
      <c r="C14863" s="16" t="s">
        <v>595</v>
      </c>
      <c r="D14863" s="4">
        <v>45464</v>
      </c>
      <c r="E14863" s="23">
        <v>2024</v>
      </c>
      <c r="F14863" s="19">
        <v>6.8</v>
      </c>
      <c r="G14863" s="19">
        <f>IF(Movies[[#This Row],[rating]]=0,"",Movies[[#This Row],[rating]])</f>
        <v>6.8</v>
      </c>
      <c r="H14863" s="19" t="str">
        <f>IF(Movies[[#This Row],[rating]]=0,"No Rating","Rated")</f>
        <v>Rated</v>
      </c>
      <c r="I14863" s="16" t="s">
        <v>189</v>
      </c>
      <c r="J14863" s="29" t="s">
        <v>142</v>
      </c>
      <c r="K14863" s="19">
        <v>13.3</v>
      </c>
      <c r="L14863" s="26">
        <v>43</v>
      </c>
    </row>
    <row r="14864" spans="1:12" x14ac:dyDescent="0.3">
      <c r="A14864" s="14">
        <v>1122824</v>
      </c>
      <c r="B14864" s="16" t="s">
        <v>18526</v>
      </c>
      <c r="C14864" s="16" t="s">
        <v>411</v>
      </c>
      <c r="D14864" s="4">
        <v>45555</v>
      </c>
      <c r="E14864" s="23">
        <v>2024</v>
      </c>
      <c r="F14864" s="19">
        <v>5.7</v>
      </c>
      <c r="G14864" s="19">
        <f>IF(Movies[[#This Row],[rating]]=0,"",Movies[[#This Row],[rating]])</f>
        <v>5.7</v>
      </c>
      <c r="H14864" s="19" t="str">
        <f>IF(Movies[[#This Row],[rating]]=0,"No Rating","Rated")</f>
        <v>Rated</v>
      </c>
      <c r="I14864" s="16" t="s">
        <v>808</v>
      </c>
      <c r="J14864" s="29" t="s">
        <v>342</v>
      </c>
      <c r="K14864" s="19">
        <v>13.297000000000001</v>
      </c>
      <c r="L14864" s="26">
        <v>12</v>
      </c>
    </row>
    <row r="14865" spans="1:12" x14ac:dyDescent="0.3">
      <c r="A14865" s="14">
        <v>1240773</v>
      </c>
      <c r="B14865" s="16" t="s">
        <v>18527</v>
      </c>
      <c r="C14865" s="16" t="s">
        <v>94</v>
      </c>
      <c r="D14865" s="4">
        <v>45317</v>
      </c>
      <c r="E14865" s="23">
        <v>2024</v>
      </c>
      <c r="F14865" s="19">
        <v>0</v>
      </c>
      <c r="G14865" s="19" t="str">
        <f>IF(Movies[[#This Row],[rating]]=0,"",Movies[[#This Row],[rating]])</f>
        <v/>
      </c>
      <c r="H14865" s="19" t="str">
        <f>IF(Movies[[#This Row],[rating]]=0,"No Rating","Rated")</f>
        <v>No Rating</v>
      </c>
      <c r="I14865" s="16" t="s">
        <v>886</v>
      </c>
      <c r="J14865" s="29" t="s">
        <v>96</v>
      </c>
      <c r="K14865" s="19">
        <v>13.28</v>
      </c>
      <c r="L14865" s="26">
        <v>0</v>
      </c>
    </row>
    <row r="14866" spans="1:12" x14ac:dyDescent="0.3">
      <c r="A14866" s="14">
        <v>1279433</v>
      </c>
      <c r="B14866" s="16" t="s">
        <v>13100</v>
      </c>
      <c r="C14866" s="16" t="s">
        <v>2138</v>
      </c>
      <c r="D14866" s="4">
        <v>45462</v>
      </c>
      <c r="E14866" s="23">
        <v>2024</v>
      </c>
      <c r="F14866" s="19">
        <v>5.2</v>
      </c>
      <c r="G14866" s="19">
        <f>IF(Movies[[#This Row],[rating]]=0,"",Movies[[#This Row],[rating]])</f>
        <v>5.2</v>
      </c>
      <c r="H14866" s="19" t="str">
        <f>IF(Movies[[#This Row],[rating]]=0,"No Rating","Rated")</f>
        <v>Rated</v>
      </c>
      <c r="I14866" s="16" t="s">
        <v>4110</v>
      </c>
      <c r="J14866" s="29" t="s">
        <v>2139</v>
      </c>
      <c r="K14866" s="19">
        <v>13.243</v>
      </c>
      <c r="L14866" s="26">
        <v>168</v>
      </c>
    </row>
    <row r="14867" spans="1:12" x14ac:dyDescent="0.3">
      <c r="A14867" s="14">
        <v>1289004</v>
      </c>
      <c r="B14867" s="16" t="s">
        <v>18528</v>
      </c>
      <c r="C14867" s="16" t="s">
        <v>880</v>
      </c>
      <c r="D14867" s="4">
        <v>45456</v>
      </c>
      <c r="E14867" s="23">
        <v>2024</v>
      </c>
      <c r="F14867" s="19">
        <v>1.8</v>
      </c>
      <c r="G14867" s="19">
        <f>IF(Movies[[#This Row],[rating]]=0,"",Movies[[#This Row],[rating]])</f>
        <v>1.8</v>
      </c>
      <c r="H14867" s="19" t="str">
        <f>IF(Movies[[#This Row],[rating]]=0,"No Rating","Rated")</f>
        <v>Rated</v>
      </c>
      <c r="I14867" s="16" t="s">
        <v>468</v>
      </c>
      <c r="J14867" s="29" t="s">
        <v>881</v>
      </c>
      <c r="K14867" s="19">
        <v>13.23</v>
      </c>
      <c r="L14867" s="26">
        <v>3</v>
      </c>
    </row>
    <row r="14868" spans="1:12" x14ac:dyDescent="0.3">
      <c r="A14868" s="14">
        <v>1208850</v>
      </c>
      <c r="B14868" s="16" t="s">
        <v>18529</v>
      </c>
      <c r="C14868" s="16" t="s">
        <v>2939</v>
      </c>
      <c r="D14868" s="4">
        <v>45526</v>
      </c>
      <c r="E14868" s="23">
        <v>2024</v>
      </c>
      <c r="F14868" s="19">
        <v>7.8</v>
      </c>
      <c r="G14868" s="19">
        <f>IF(Movies[[#This Row],[rating]]=0,"",Movies[[#This Row],[rating]])</f>
        <v>7.8</v>
      </c>
      <c r="H14868" s="19" t="str">
        <f>IF(Movies[[#This Row],[rating]]=0,"No Rating","Rated")</f>
        <v>Rated</v>
      </c>
      <c r="I14868" s="16" t="s">
        <v>18530</v>
      </c>
      <c r="J14868" s="29" t="s">
        <v>2945</v>
      </c>
      <c r="K14868" s="19">
        <v>13.194000000000001</v>
      </c>
      <c r="L14868" s="26">
        <v>6</v>
      </c>
    </row>
    <row r="14869" spans="1:12" x14ac:dyDescent="0.3">
      <c r="A14869" s="14">
        <v>1432053</v>
      </c>
      <c r="B14869" s="16" t="s">
        <v>18531</v>
      </c>
      <c r="C14869" s="16" t="s">
        <v>1845</v>
      </c>
      <c r="D14869" s="4">
        <v>45385</v>
      </c>
      <c r="E14869" s="23">
        <v>2024</v>
      </c>
      <c r="F14869" s="19">
        <v>0</v>
      </c>
      <c r="G14869" s="19" t="str">
        <f>IF(Movies[[#This Row],[rating]]=0,"",Movies[[#This Row],[rating]])</f>
        <v/>
      </c>
      <c r="H14869" s="19" t="str">
        <f>IF(Movies[[#This Row],[rating]]=0,"No Rating","Rated")</f>
        <v>No Rating</v>
      </c>
      <c r="I14869" s="16" t="s">
        <v>1845</v>
      </c>
      <c r="J14869" s="29" t="s">
        <v>96</v>
      </c>
      <c r="K14869" s="19">
        <v>13.18</v>
      </c>
      <c r="L14869" s="26">
        <v>0</v>
      </c>
    </row>
    <row r="14870" spans="1:12" x14ac:dyDescent="0.3">
      <c r="A14870" s="14">
        <v>1018634</v>
      </c>
      <c r="B14870" s="16" t="s">
        <v>18532</v>
      </c>
      <c r="C14870" s="16" t="s">
        <v>108</v>
      </c>
      <c r="D14870" s="4">
        <v>45427</v>
      </c>
      <c r="E14870" s="23">
        <v>2024</v>
      </c>
      <c r="F14870" s="19">
        <v>6.5</v>
      </c>
      <c r="G14870" s="19">
        <f>IF(Movies[[#This Row],[rating]]=0,"",Movies[[#This Row],[rating]])</f>
        <v>6.5</v>
      </c>
      <c r="H14870" s="19" t="str">
        <f>IF(Movies[[#This Row],[rating]]=0,"No Rating","Rated")</f>
        <v>Rated</v>
      </c>
      <c r="I14870" s="16" t="s">
        <v>148</v>
      </c>
      <c r="J14870" s="29" t="s">
        <v>110</v>
      </c>
      <c r="K14870" s="19">
        <v>13.18</v>
      </c>
      <c r="L14870" s="26">
        <v>12</v>
      </c>
    </row>
    <row r="14871" spans="1:12" x14ac:dyDescent="0.3">
      <c r="A14871" s="14">
        <v>1276003</v>
      </c>
      <c r="B14871" s="16" t="s">
        <v>18533</v>
      </c>
      <c r="C14871" s="16" t="s">
        <v>10</v>
      </c>
      <c r="D14871" s="4">
        <v>45455</v>
      </c>
      <c r="E14871" s="23">
        <v>2024</v>
      </c>
      <c r="F14871" s="19">
        <v>2</v>
      </c>
      <c r="G14871" s="19">
        <f>IF(Movies[[#This Row],[rating]]=0,"",Movies[[#This Row],[rating]])</f>
        <v>2</v>
      </c>
      <c r="H14871" s="19" t="str">
        <f>IF(Movies[[#This Row],[rating]]=0,"No Rating","Rated")</f>
        <v>Rated</v>
      </c>
      <c r="I14871" s="16" t="s">
        <v>329</v>
      </c>
      <c r="J14871" s="29" t="s">
        <v>12</v>
      </c>
      <c r="K14871" s="19">
        <v>13.173</v>
      </c>
      <c r="L14871" s="26">
        <v>1</v>
      </c>
    </row>
    <row r="14872" spans="1:12" x14ac:dyDescent="0.3">
      <c r="A14872" s="14">
        <v>1082063</v>
      </c>
      <c r="B14872" s="16" t="s">
        <v>18534</v>
      </c>
      <c r="C14872" s="16" t="s">
        <v>10311</v>
      </c>
      <c r="D14872" s="4">
        <v>45309</v>
      </c>
      <c r="E14872" s="23">
        <v>2024</v>
      </c>
      <c r="F14872" s="19">
        <v>6.2</v>
      </c>
      <c r="G14872" s="19">
        <f>IF(Movies[[#This Row],[rating]]=0,"",Movies[[#This Row],[rating]])</f>
        <v>6.2</v>
      </c>
      <c r="H14872" s="19" t="str">
        <f>IF(Movies[[#This Row],[rating]]=0,"No Rating","Rated")</f>
        <v>Rated</v>
      </c>
      <c r="I14872" s="16" t="s">
        <v>203</v>
      </c>
      <c r="J14872" s="29" t="s">
        <v>86</v>
      </c>
      <c r="K14872" s="19">
        <v>13.141999999999999</v>
      </c>
      <c r="L14872" s="26">
        <v>121</v>
      </c>
    </row>
    <row r="14873" spans="1:12" x14ac:dyDescent="0.3">
      <c r="A14873" s="14">
        <v>1057006</v>
      </c>
      <c r="B14873" s="16" t="s">
        <v>18535</v>
      </c>
      <c r="C14873" s="16" t="s">
        <v>10</v>
      </c>
      <c r="D14873" s="4">
        <v>45436</v>
      </c>
      <c r="E14873" s="23">
        <v>2024</v>
      </c>
      <c r="F14873" s="19">
        <v>6.0739999999999998</v>
      </c>
      <c r="G14873" s="19">
        <f>IF(Movies[[#This Row],[rating]]=0,"",Movies[[#This Row],[rating]])</f>
        <v>6.0739999999999998</v>
      </c>
      <c r="H14873" s="19" t="str">
        <f>IF(Movies[[#This Row],[rating]]=0,"No Rating","Rated")</f>
        <v>Rated</v>
      </c>
      <c r="I14873" s="16" t="s">
        <v>189</v>
      </c>
      <c r="J14873" s="29" t="s">
        <v>12</v>
      </c>
      <c r="K14873" s="19">
        <v>13.132999999999999</v>
      </c>
      <c r="L14873" s="26">
        <v>27</v>
      </c>
    </row>
    <row r="14874" spans="1:12" x14ac:dyDescent="0.3">
      <c r="A14874" s="14">
        <v>1239121</v>
      </c>
      <c r="B14874" s="16" t="s">
        <v>18536</v>
      </c>
      <c r="C14874" s="16" t="s">
        <v>416</v>
      </c>
      <c r="D14874" s="4">
        <v>45525</v>
      </c>
      <c r="E14874" s="23">
        <v>2024</v>
      </c>
      <c r="F14874" s="19">
        <v>7.7</v>
      </c>
      <c r="G14874" s="19">
        <f>IF(Movies[[#This Row],[rating]]=0,"",Movies[[#This Row],[rating]])</f>
        <v>7.7</v>
      </c>
      <c r="H14874" s="19" t="str">
        <f>IF(Movies[[#This Row],[rating]]=0,"No Rating","Rated")</f>
        <v>Rated</v>
      </c>
      <c r="I14874" s="16" t="s">
        <v>329</v>
      </c>
      <c r="J14874" s="29" t="s">
        <v>12</v>
      </c>
      <c r="K14874" s="19">
        <v>13.112</v>
      </c>
      <c r="L14874" s="26">
        <v>16</v>
      </c>
    </row>
    <row r="14875" spans="1:12" x14ac:dyDescent="0.3">
      <c r="A14875" s="14">
        <v>586353</v>
      </c>
      <c r="B14875" s="16" t="s">
        <v>18537</v>
      </c>
      <c r="C14875" s="16" t="s">
        <v>877</v>
      </c>
      <c r="D14875" s="4">
        <v>45316</v>
      </c>
      <c r="E14875" s="23">
        <v>2024</v>
      </c>
      <c r="F14875" s="19">
        <v>7</v>
      </c>
      <c r="G14875" s="19">
        <f>IF(Movies[[#This Row],[rating]]=0,"",Movies[[#This Row],[rating]])</f>
        <v>7</v>
      </c>
      <c r="H14875" s="19" t="str">
        <f>IF(Movies[[#This Row],[rating]]=0,"No Rating","Rated")</f>
        <v>Rated</v>
      </c>
      <c r="I14875" s="16" t="s">
        <v>365</v>
      </c>
      <c r="J14875" s="29" t="s">
        <v>774</v>
      </c>
      <c r="K14875" s="19">
        <v>13.103999999999999</v>
      </c>
      <c r="L14875" s="26">
        <v>66</v>
      </c>
    </row>
    <row r="14876" spans="1:12" x14ac:dyDescent="0.3">
      <c r="A14876" s="14">
        <v>1267729</v>
      </c>
      <c r="B14876" s="16" t="s">
        <v>18538</v>
      </c>
      <c r="C14876" s="16" t="s">
        <v>1845</v>
      </c>
      <c r="D14876" s="4">
        <v>45316</v>
      </c>
      <c r="E14876" s="23">
        <v>2024</v>
      </c>
      <c r="F14876" s="19">
        <v>7.8</v>
      </c>
      <c r="G14876" s="19">
        <f>IF(Movies[[#This Row],[rating]]=0,"",Movies[[#This Row],[rating]])</f>
        <v>7.8</v>
      </c>
      <c r="H14876" s="19" t="str">
        <f>IF(Movies[[#This Row],[rating]]=0,"No Rating","Rated")</f>
        <v>Rated</v>
      </c>
      <c r="I14876" s="16" t="s">
        <v>390</v>
      </c>
      <c r="J14876" s="29" t="s">
        <v>12</v>
      </c>
      <c r="K14876" s="19">
        <v>13.042999999999999</v>
      </c>
      <c r="L14876" s="26">
        <v>4</v>
      </c>
    </row>
    <row r="14877" spans="1:12" x14ac:dyDescent="0.3">
      <c r="A14877" s="14">
        <v>1214469</v>
      </c>
      <c r="B14877" s="16" t="s">
        <v>18539</v>
      </c>
      <c r="C14877" s="16" t="s">
        <v>10</v>
      </c>
      <c r="D14877" s="4">
        <v>45457</v>
      </c>
      <c r="E14877" s="23">
        <v>2024</v>
      </c>
      <c r="F14877" s="19">
        <v>7.2</v>
      </c>
      <c r="G14877" s="19">
        <f>IF(Movies[[#This Row],[rating]]=0,"",Movies[[#This Row],[rating]])</f>
        <v>7.2</v>
      </c>
      <c r="H14877" s="19" t="str">
        <f>IF(Movies[[#This Row],[rating]]=0,"No Rating","Rated")</f>
        <v>Rated</v>
      </c>
      <c r="I14877" s="16" t="s">
        <v>180</v>
      </c>
      <c r="J14877" s="29" t="s">
        <v>12</v>
      </c>
      <c r="K14877" s="19">
        <v>13.039</v>
      </c>
      <c r="L14877" s="26">
        <v>39</v>
      </c>
    </row>
    <row r="14878" spans="1:12" x14ac:dyDescent="0.3">
      <c r="A14878" s="14">
        <v>869760</v>
      </c>
      <c r="B14878" s="16" t="s">
        <v>18540</v>
      </c>
      <c r="C14878" s="16" t="s">
        <v>595</v>
      </c>
      <c r="D14878" s="4">
        <v>45302</v>
      </c>
      <c r="E14878" s="23">
        <v>2024</v>
      </c>
      <c r="F14878" s="19">
        <v>6.4</v>
      </c>
      <c r="G14878" s="19">
        <f>IF(Movies[[#This Row],[rating]]=0,"",Movies[[#This Row],[rating]])</f>
        <v>6.4</v>
      </c>
      <c r="H14878" s="19" t="str">
        <f>IF(Movies[[#This Row],[rating]]=0,"No Rating","Rated")</f>
        <v>Rated</v>
      </c>
      <c r="I14878" s="16" t="s">
        <v>18541</v>
      </c>
      <c r="J14878" s="29" t="s">
        <v>1033</v>
      </c>
      <c r="K14878" s="19">
        <v>13.026999999999999</v>
      </c>
      <c r="L14878" s="26">
        <v>25</v>
      </c>
    </row>
    <row r="14879" spans="1:12" x14ac:dyDescent="0.3">
      <c r="A14879" s="14">
        <v>1233208</v>
      </c>
      <c r="B14879" s="16" t="s">
        <v>18542</v>
      </c>
      <c r="C14879" s="16" t="s">
        <v>4334</v>
      </c>
      <c r="D14879" s="4">
        <v>45490</v>
      </c>
      <c r="E14879" s="23">
        <v>2024</v>
      </c>
      <c r="F14879" s="19">
        <v>7.2</v>
      </c>
      <c r="G14879" s="19">
        <f>IF(Movies[[#This Row],[rating]]=0,"",Movies[[#This Row],[rating]])</f>
        <v>7.2</v>
      </c>
      <c r="H14879" s="19" t="str">
        <f>IF(Movies[[#This Row],[rating]]=0,"No Rating","Rated")</f>
        <v>Rated</v>
      </c>
      <c r="I14879" s="16" t="s">
        <v>56</v>
      </c>
      <c r="J14879" s="29" t="s">
        <v>142</v>
      </c>
      <c r="K14879" s="19">
        <v>13.023</v>
      </c>
      <c r="L14879" s="26">
        <v>32</v>
      </c>
    </row>
    <row r="14880" spans="1:12" x14ac:dyDescent="0.3">
      <c r="A14880" s="14">
        <v>1177911</v>
      </c>
      <c r="B14880" s="16" t="s">
        <v>18543</v>
      </c>
      <c r="C14880" s="16" t="s">
        <v>880</v>
      </c>
      <c r="D14880" s="4">
        <v>45596</v>
      </c>
      <c r="E14880" s="23">
        <v>2024</v>
      </c>
      <c r="F14880" s="19">
        <v>7.4</v>
      </c>
      <c r="G14880" s="19">
        <f>IF(Movies[[#This Row],[rating]]=0,"",Movies[[#This Row],[rating]])</f>
        <v>7.4</v>
      </c>
      <c r="H14880" s="19" t="str">
        <f>IF(Movies[[#This Row],[rating]]=0,"No Rating","Rated")</f>
        <v>Rated</v>
      </c>
      <c r="I14880" s="16" t="s">
        <v>132</v>
      </c>
      <c r="J14880" s="29" t="s">
        <v>881</v>
      </c>
      <c r="K14880" s="19">
        <v>13.007</v>
      </c>
      <c r="L14880" s="26">
        <v>8</v>
      </c>
    </row>
    <row r="14881" spans="1:12" x14ac:dyDescent="0.3">
      <c r="A14881" s="14">
        <v>1263112</v>
      </c>
      <c r="B14881" s="16" t="s">
        <v>18544</v>
      </c>
      <c r="C14881" s="16" t="s">
        <v>3367</v>
      </c>
      <c r="D14881" s="4">
        <v>45519</v>
      </c>
      <c r="E14881" s="23">
        <v>2024</v>
      </c>
      <c r="F14881" s="19">
        <v>6.5</v>
      </c>
      <c r="G14881" s="19">
        <f>IF(Movies[[#This Row],[rating]]=0,"",Movies[[#This Row],[rating]])</f>
        <v>6.5</v>
      </c>
      <c r="H14881" s="19" t="str">
        <f>IF(Movies[[#This Row],[rating]]=0,"No Rating","Rated")</f>
        <v>Rated</v>
      </c>
      <c r="I14881" s="16" t="s">
        <v>18545</v>
      </c>
      <c r="J14881" s="29" t="s">
        <v>3112</v>
      </c>
      <c r="K14881" s="19">
        <v>13.002000000000001</v>
      </c>
      <c r="L14881" s="26">
        <v>11</v>
      </c>
    </row>
    <row r="14882" spans="1:12" x14ac:dyDescent="0.3">
      <c r="A14882" s="14">
        <v>1235431</v>
      </c>
      <c r="B14882" s="16" t="s">
        <v>18546</v>
      </c>
      <c r="C14882" s="16" t="s">
        <v>144</v>
      </c>
      <c r="D14882" s="4">
        <v>45646</v>
      </c>
      <c r="E14882" s="23">
        <v>2024</v>
      </c>
      <c r="F14882" s="19">
        <v>6</v>
      </c>
      <c r="G14882" s="19">
        <f>IF(Movies[[#This Row],[rating]]=0,"",Movies[[#This Row],[rating]])</f>
        <v>6</v>
      </c>
      <c r="H14882" s="19" t="str">
        <f>IF(Movies[[#This Row],[rating]]=0,"No Rating","Rated")</f>
        <v>Rated</v>
      </c>
      <c r="I14882" s="16" t="s">
        <v>18547</v>
      </c>
      <c r="J14882" s="29" t="s">
        <v>146</v>
      </c>
      <c r="K14882" s="19">
        <v>12.996</v>
      </c>
      <c r="L14882" s="26">
        <v>3</v>
      </c>
    </row>
    <row r="14883" spans="1:12" x14ac:dyDescent="0.3">
      <c r="A14883" s="14">
        <v>1216195</v>
      </c>
      <c r="B14883" s="16" t="s">
        <v>18548</v>
      </c>
      <c r="C14883" s="16" t="s">
        <v>220</v>
      </c>
      <c r="D14883" s="4">
        <v>45365</v>
      </c>
      <c r="E14883" s="23">
        <v>2024</v>
      </c>
      <c r="F14883" s="19">
        <v>6.1</v>
      </c>
      <c r="G14883" s="19">
        <f>IF(Movies[[#This Row],[rating]]=0,"",Movies[[#This Row],[rating]])</f>
        <v>6.1</v>
      </c>
      <c r="H14883" s="19" t="str">
        <f>IF(Movies[[#This Row],[rating]]=0,"No Rating","Rated")</f>
        <v>Rated</v>
      </c>
      <c r="I14883" s="16" t="s">
        <v>125</v>
      </c>
      <c r="J14883" s="29" t="s">
        <v>222</v>
      </c>
      <c r="K14883" s="19">
        <v>12.989000000000001</v>
      </c>
      <c r="L14883" s="26">
        <v>28</v>
      </c>
    </row>
    <row r="14884" spans="1:12" x14ac:dyDescent="0.3">
      <c r="A14884" s="14">
        <v>1234591</v>
      </c>
      <c r="B14884" s="16" t="s">
        <v>18549</v>
      </c>
      <c r="C14884" s="16" t="s">
        <v>18550</v>
      </c>
      <c r="D14884" s="4">
        <v>45484</v>
      </c>
      <c r="E14884" s="23">
        <v>2024</v>
      </c>
      <c r="F14884" s="19">
        <v>7.4710000000000001</v>
      </c>
      <c r="G14884" s="19">
        <f>IF(Movies[[#This Row],[rating]]=0,"",Movies[[#This Row],[rating]])</f>
        <v>7.4710000000000001</v>
      </c>
      <c r="H14884" s="19" t="str">
        <f>IF(Movies[[#This Row],[rating]]=0,"No Rating","Rated")</f>
        <v>Rated</v>
      </c>
      <c r="I14884" s="16" t="s">
        <v>120</v>
      </c>
      <c r="J14884" s="29" t="s">
        <v>1287</v>
      </c>
      <c r="K14884" s="19">
        <v>12.988</v>
      </c>
      <c r="L14884" s="26">
        <v>68</v>
      </c>
    </row>
    <row r="14885" spans="1:12" x14ac:dyDescent="0.3">
      <c r="A14885" s="14">
        <v>861451</v>
      </c>
      <c r="B14885" s="16" t="s">
        <v>18551</v>
      </c>
      <c r="C14885" s="16" t="s">
        <v>595</v>
      </c>
      <c r="D14885" s="4">
        <v>45576</v>
      </c>
      <c r="E14885" s="23">
        <v>2024</v>
      </c>
      <c r="F14885" s="19">
        <v>2.2000000000000002</v>
      </c>
      <c r="G14885" s="19">
        <f>IF(Movies[[#This Row],[rating]]=0,"",Movies[[#This Row],[rating]])</f>
        <v>2.2000000000000002</v>
      </c>
      <c r="H14885" s="19" t="str">
        <f>IF(Movies[[#This Row],[rating]]=0,"No Rating","Rated")</f>
        <v>Rated</v>
      </c>
      <c r="I14885" s="16" t="s">
        <v>843</v>
      </c>
      <c r="J14885" s="29" t="s">
        <v>10885</v>
      </c>
      <c r="K14885" s="19">
        <v>12.974</v>
      </c>
      <c r="L14885" s="26">
        <v>6</v>
      </c>
    </row>
    <row r="14886" spans="1:12" x14ac:dyDescent="0.3">
      <c r="A14886" s="14">
        <v>1255187</v>
      </c>
      <c r="B14886" s="16" t="s">
        <v>18552</v>
      </c>
      <c r="C14886" s="16" t="s">
        <v>18553</v>
      </c>
      <c r="D14886" s="4">
        <v>45421</v>
      </c>
      <c r="E14886" s="23">
        <v>2024</v>
      </c>
      <c r="F14886" s="19">
        <v>7.6</v>
      </c>
      <c r="G14886" s="19">
        <f>IF(Movies[[#This Row],[rating]]=0,"",Movies[[#This Row],[rating]])</f>
        <v>7.6</v>
      </c>
      <c r="H14886" s="19" t="str">
        <f>IF(Movies[[#This Row],[rating]]=0,"No Rating","Rated")</f>
        <v>Rated</v>
      </c>
      <c r="I14886" s="16" t="s">
        <v>329</v>
      </c>
      <c r="J14886" s="29" t="s">
        <v>12</v>
      </c>
      <c r="K14886" s="19">
        <v>12.952999999999999</v>
      </c>
      <c r="L14886" s="26">
        <v>35</v>
      </c>
    </row>
    <row r="14887" spans="1:12" x14ac:dyDescent="0.3">
      <c r="A14887" s="14">
        <v>645985</v>
      </c>
      <c r="B14887" s="16" t="s">
        <v>18554</v>
      </c>
      <c r="C14887" s="16" t="s">
        <v>94</v>
      </c>
      <c r="D14887" s="4">
        <v>45630</v>
      </c>
      <c r="E14887" s="23">
        <v>2024</v>
      </c>
      <c r="F14887" s="19">
        <v>7.3</v>
      </c>
      <c r="G14887" s="19">
        <f>IF(Movies[[#This Row],[rating]]=0,"",Movies[[#This Row],[rating]])</f>
        <v>7.3</v>
      </c>
      <c r="H14887" s="19" t="str">
        <f>IF(Movies[[#This Row],[rating]]=0,"No Rating","Rated")</f>
        <v>Rated</v>
      </c>
      <c r="I14887" s="16" t="s">
        <v>49</v>
      </c>
      <c r="J14887" s="29" t="s">
        <v>96</v>
      </c>
      <c r="K14887" s="19">
        <v>12.933</v>
      </c>
      <c r="L14887" s="26">
        <v>3</v>
      </c>
    </row>
    <row r="14888" spans="1:12" x14ac:dyDescent="0.3">
      <c r="A14888" s="14">
        <v>879412</v>
      </c>
      <c r="B14888" s="16" t="s">
        <v>18555</v>
      </c>
      <c r="C14888" s="16" t="s">
        <v>10</v>
      </c>
      <c r="D14888" s="4">
        <v>45429</v>
      </c>
      <c r="E14888" s="23">
        <v>2024</v>
      </c>
      <c r="F14888" s="19">
        <v>5.7</v>
      </c>
      <c r="G14888" s="19">
        <f>IF(Movies[[#This Row],[rating]]=0,"",Movies[[#This Row],[rating]])</f>
        <v>5.7</v>
      </c>
      <c r="H14888" s="19" t="str">
        <f>IF(Movies[[#This Row],[rating]]=0,"No Rating","Rated")</f>
        <v>Rated</v>
      </c>
      <c r="I14888" s="16" t="s">
        <v>166</v>
      </c>
      <c r="J14888" s="29" t="s">
        <v>12</v>
      </c>
      <c r="K14888" s="19">
        <v>12.907999999999999</v>
      </c>
      <c r="L14888" s="26">
        <v>58</v>
      </c>
    </row>
    <row r="14889" spans="1:12" x14ac:dyDescent="0.3">
      <c r="A14889" s="14">
        <v>1358820</v>
      </c>
      <c r="B14889" s="16" t="s">
        <v>18556</v>
      </c>
      <c r="C14889" s="16" t="s">
        <v>10</v>
      </c>
      <c r="D14889" s="4">
        <v>45631</v>
      </c>
      <c r="E14889" s="23">
        <v>2024</v>
      </c>
      <c r="F14889" s="19">
        <v>6.5</v>
      </c>
      <c r="G14889" s="19">
        <f>IF(Movies[[#This Row],[rating]]=0,"",Movies[[#This Row],[rating]])</f>
        <v>6.5</v>
      </c>
      <c r="H14889" s="19" t="str">
        <f>IF(Movies[[#This Row],[rating]]=0,"No Rating","Rated")</f>
        <v>Rated</v>
      </c>
      <c r="I14889" s="16" t="s">
        <v>2378</v>
      </c>
      <c r="J14889" s="29" t="s">
        <v>12</v>
      </c>
      <c r="K14889" s="19">
        <v>12.904999999999999</v>
      </c>
      <c r="L14889" s="26">
        <v>52</v>
      </c>
    </row>
    <row r="14890" spans="1:12" x14ac:dyDescent="0.3">
      <c r="A14890" s="14">
        <v>1180702</v>
      </c>
      <c r="B14890" s="16" t="s">
        <v>18557</v>
      </c>
      <c r="C14890" s="16" t="s">
        <v>108</v>
      </c>
      <c r="D14890" s="4">
        <v>45524</v>
      </c>
      <c r="E14890" s="23">
        <v>2024</v>
      </c>
      <c r="F14890" s="19">
        <v>5.3</v>
      </c>
      <c r="G14890" s="19">
        <f>IF(Movies[[#This Row],[rating]]=0,"",Movies[[#This Row],[rating]])</f>
        <v>5.3</v>
      </c>
      <c r="H14890" s="19" t="str">
        <f>IF(Movies[[#This Row],[rating]]=0,"No Rating","Rated")</f>
        <v>Rated</v>
      </c>
      <c r="I14890" s="16" t="s">
        <v>1486</v>
      </c>
      <c r="J14890" s="29" t="s">
        <v>110</v>
      </c>
      <c r="K14890" s="19">
        <v>12.887</v>
      </c>
      <c r="L14890" s="26">
        <v>61</v>
      </c>
    </row>
    <row r="14891" spans="1:12" x14ac:dyDescent="0.3">
      <c r="A14891" s="14">
        <v>1432034</v>
      </c>
      <c r="B14891" s="16" t="s">
        <v>18558</v>
      </c>
      <c r="C14891" s="16" t="s">
        <v>1845</v>
      </c>
      <c r="D14891" s="4">
        <v>45383</v>
      </c>
      <c r="E14891" s="23">
        <v>2024</v>
      </c>
      <c r="F14891" s="19">
        <v>0</v>
      </c>
      <c r="G14891" s="19" t="str">
        <f>IF(Movies[[#This Row],[rating]]=0,"",Movies[[#This Row],[rating]])</f>
        <v/>
      </c>
      <c r="H14891" s="19" t="str">
        <f>IF(Movies[[#This Row],[rating]]=0,"No Rating","Rated")</f>
        <v>No Rating</v>
      </c>
      <c r="I14891" s="16" t="s">
        <v>1845</v>
      </c>
      <c r="J14891" s="29" t="s">
        <v>96</v>
      </c>
      <c r="K14891" s="19">
        <v>12.869</v>
      </c>
      <c r="L14891" s="26">
        <v>0</v>
      </c>
    </row>
    <row r="14892" spans="1:12" x14ac:dyDescent="0.3">
      <c r="A14892" s="14">
        <v>1220646</v>
      </c>
      <c r="B14892" s="16" t="s">
        <v>18559</v>
      </c>
      <c r="C14892" s="16" t="s">
        <v>108</v>
      </c>
      <c r="D14892" s="4">
        <v>45342</v>
      </c>
      <c r="E14892" s="23">
        <v>2024</v>
      </c>
      <c r="F14892" s="19">
        <v>6.8</v>
      </c>
      <c r="G14892" s="19">
        <f>IF(Movies[[#This Row],[rating]]=0,"",Movies[[#This Row],[rating]])</f>
        <v>6.8</v>
      </c>
      <c r="H14892" s="19" t="str">
        <f>IF(Movies[[#This Row],[rating]]=0,"No Rating","Rated")</f>
        <v>Rated</v>
      </c>
      <c r="I14892" s="16" t="s">
        <v>15493</v>
      </c>
      <c r="J14892" s="29" t="s">
        <v>110</v>
      </c>
      <c r="K14892" s="19">
        <v>12.853</v>
      </c>
      <c r="L14892" s="26">
        <v>19</v>
      </c>
    </row>
    <row r="14893" spans="1:12" x14ac:dyDescent="0.3">
      <c r="A14893" s="14">
        <v>1182297</v>
      </c>
      <c r="B14893" s="16" t="s">
        <v>18560</v>
      </c>
      <c r="C14893" s="16" t="s">
        <v>18561</v>
      </c>
      <c r="D14893" s="4">
        <v>45387</v>
      </c>
      <c r="E14893" s="23">
        <v>2024</v>
      </c>
      <c r="F14893" s="19">
        <v>5.8</v>
      </c>
      <c r="G14893" s="19">
        <f>IF(Movies[[#This Row],[rating]]=0,"",Movies[[#This Row],[rating]])</f>
        <v>5.8</v>
      </c>
      <c r="H14893" s="19" t="str">
        <f>IF(Movies[[#This Row],[rating]]=0,"No Rating","Rated")</f>
        <v>Rated</v>
      </c>
      <c r="I14893" s="16" t="s">
        <v>855</v>
      </c>
      <c r="J14893" s="29" t="s">
        <v>12</v>
      </c>
      <c r="K14893" s="19">
        <v>12.845000000000001</v>
      </c>
      <c r="L14893" s="26">
        <v>24</v>
      </c>
    </row>
    <row r="14894" spans="1:12" x14ac:dyDescent="0.3">
      <c r="A14894" s="14">
        <v>1148741</v>
      </c>
      <c r="B14894" s="16" t="s">
        <v>18562</v>
      </c>
      <c r="C14894" s="16" t="s">
        <v>51</v>
      </c>
      <c r="D14894" s="4">
        <v>45303</v>
      </c>
      <c r="E14894" s="23">
        <v>2024</v>
      </c>
      <c r="F14894" s="19">
        <v>4.8</v>
      </c>
      <c r="G14894" s="19">
        <f>IF(Movies[[#This Row],[rating]]=0,"",Movies[[#This Row],[rating]])</f>
        <v>4.8</v>
      </c>
      <c r="H14894" s="19" t="str">
        <f>IF(Movies[[#This Row],[rating]]=0,"No Rating","Rated")</f>
        <v>Rated</v>
      </c>
      <c r="I14894" s="16" t="s">
        <v>30</v>
      </c>
      <c r="J14894" s="29" t="s">
        <v>34</v>
      </c>
      <c r="K14894" s="19">
        <v>12.833</v>
      </c>
      <c r="L14894" s="26">
        <v>4</v>
      </c>
    </row>
    <row r="14895" spans="1:12" x14ac:dyDescent="0.3">
      <c r="A14895" s="14">
        <v>1214905</v>
      </c>
      <c r="B14895" s="16" t="s">
        <v>18563</v>
      </c>
      <c r="C14895" s="16" t="s">
        <v>3367</v>
      </c>
      <c r="D14895" s="4">
        <v>45295</v>
      </c>
      <c r="E14895" s="23">
        <v>2024</v>
      </c>
      <c r="F14895" s="19">
        <v>5.2</v>
      </c>
      <c r="G14895" s="19">
        <f>IF(Movies[[#This Row],[rating]]=0,"",Movies[[#This Row],[rating]])</f>
        <v>5.2</v>
      </c>
      <c r="H14895" s="19" t="str">
        <f>IF(Movies[[#This Row],[rating]]=0,"No Rating","Rated")</f>
        <v>Rated</v>
      </c>
      <c r="I14895" s="16" t="s">
        <v>359</v>
      </c>
      <c r="J14895" s="29" t="s">
        <v>3112</v>
      </c>
      <c r="K14895" s="19">
        <v>12.832000000000001</v>
      </c>
      <c r="L14895" s="26">
        <v>5</v>
      </c>
    </row>
    <row r="14896" spans="1:12" x14ac:dyDescent="0.3">
      <c r="A14896" s="14">
        <v>736720</v>
      </c>
      <c r="B14896" s="16" t="s">
        <v>18564</v>
      </c>
      <c r="C14896" s="16" t="s">
        <v>94</v>
      </c>
      <c r="D14896" s="4">
        <v>45469</v>
      </c>
      <c r="E14896" s="23">
        <v>2024</v>
      </c>
      <c r="F14896" s="19">
        <v>6.6</v>
      </c>
      <c r="G14896" s="19">
        <f>IF(Movies[[#This Row],[rating]]=0,"",Movies[[#This Row],[rating]])</f>
        <v>6.6</v>
      </c>
      <c r="H14896" s="19" t="str">
        <f>IF(Movies[[#This Row],[rating]]=0,"No Rating","Rated")</f>
        <v>Rated</v>
      </c>
      <c r="I14896" s="16" t="s">
        <v>125</v>
      </c>
      <c r="J14896" s="29" t="s">
        <v>96</v>
      </c>
      <c r="K14896" s="19">
        <v>12.827</v>
      </c>
      <c r="L14896" s="26">
        <v>18</v>
      </c>
    </row>
    <row r="14897" spans="1:12" x14ac:dyDescent="0.3">
      <c r="A14897" s="14">
        <v>1359153</v>
      </c>
      <c r="B14897" s="16" t="s">
        <v>18565</v>
      </c>
      <c r="C14897" s="16" t="s">
        <v>10</v>
      </c>
      <c r="D14897" s="4">
        <v>45569</v>
      </c>
      <c r="E14897" s="23">
        <v>2024</v>
      </c>
      <c r="F14897" s="19">
        <v>6.1</v>
      </c>
      <c r="G14897" s="19">
        <f>IF(Movies[[#This Row],[rating]]=0,"",Movies[[#This Row],[rating]])</f>
        <v>6.1</v>
      </c>
      <c r="H14897" s="19" t="str">
        <f>IF(Movies[[#This Row],[rating]]=0,"No Rating","Rated")</f>
        <v>Rated</v>
      </c>
      <c r="I14897" s="16" t="s">
        <v>312</v>
      </c>
      <c r="J14897" s="29" t="s">
        <v>34</v>
      </c>
      <c r="K14897" s="19">
        <v>12.821</v>
      </c>
      <c r="L14897" s="26">
        <v>57</v>
      </c>
    </row>
    <row r="14898" spans="1:12" x14ac:dyDescent="0.3">
      <c r="A14898" s="14">
        <v>1258626</v>
      </c>
      <c r="B14898" s="16" t="s">
        <v>18566</v>
      </c>
      <c r="C14898" s="16" t="s">
        <v>12820</v>
      </c>
      <c r="D14898" s="4">
        <v>45408</v>
      </c>
      <c r="E14898" s="23">
        <v>2024</v>
      </c>
      <c r="F14898" s="19">
        <v>7.3</v>
      </c>
      <c r="G14898" s="19">
        <f>IF(Movies[[#This Row],[rating]]=0,"",Movies[[#This Row],[rating]])</f>
        <v>7.3</v>
      </c>
      <c r="H14898" s="19" t="str">
        <f>IF(Movies[[#This Row],[rating]]=0,"No Rating","Rated")</f>
        <v>Rated</v>
      </c>
      <c r="I14898" s="16" t="s">
        <v>806</v>
      </c>
      <c r="J14898" s="29" t="s">
        <v>12821</v>
      </c>
      <c r="K14898" s="19">
        <v>12.814</v>
      </c>
      <c r="L14898" s="26">
        <v>3</v>
      </c>
    </row>
    <row r="14899" spans="1:12" x14ac:dyDescent="0.3">
      <c r="A14899" s="14">
        <v>1181011</v>
      </c>
      <c r="B14899" s="16" t="s">
        <v>18567</v>
      </c>
      <c r="C14899" s="16" t="s">
        <v>838</v>
      </c>
      <c r="D14899" s="4">
        <v>45399</v>
      </c>
      <c r="E14899" s="23">
        <v>2024</v>
      </c>
      <c r="F14899" s="19">
        <v>7.7270000000000003</v>
      </c>
      <c r="G14899" s="19">
        <f>IF(Movies[[#This Row],[rating]]=0,"",Movies[[#This Row],[rating]])</f>
        <v>7.7270000000000003</v>
      </c>
      <c r="H14899" s="19" t="str">
        <f>IF(Movies[[#This Row],[rating]]=0,"No Rating","Rated")</f>
        <v>Rated</v>
      </c>
      <c r="I14899" s="16" t="s">
        <v>49</v>
      </c>
      <c r="J14899" s="29" t="s">
        <v>110</v>
      </c>
      <c r="K14899" s="19">
        <v>12.775</v>
      </c>
      <c r="L14899" s="26">
        <v>22</v>
      </c>
    </row>
    <row r="14900" spans="1:12" x14ac:dyDescent="0.3">
      <c r="A14900" s="14">
        <v>1036921</v>
      </c>
      <c r="B14900" s="16" t="s">
        <v>18568</v>
      </c>
      <c r="C14900" s="16" t="s">
        <v>416</v>
      </c>
      <c r="D14900" s="4">
        <v>45555</v>
      </c>
      <c r="E14900" s="23">
        <v>2024</v>
      </c>
      <c r="F14900" s="19">
        <v>5.8</v>
      </c>
      <c r="G14900" s="19">
        <f>IF(Movies[[#This Row],[rating]]=0,"",Movies[[#This Row],[rating]])</f>
        <v>5.8</v>
      </c>
      <c r="H14900" s="19" t="str">
        <f>IF(Movies[[#This Row],[rating]]=0,"No Rating","Rated")</f>
        <v>Rated</v>
      </c>
      <c r="I14900" s="16" t="s">
        <v>30</v>
      </c>
      <c r="J14900" s="29" t="s">
        <v>12</v>
      </c>
      <c r="K14900" s="19">
        <v>12.743</v>
      </c>
      <c r="L14900" s="26">
        <v>10</v>
      </c>
    </row>
    <row r="14901" spans="1:12" x14ac:dyDescent="0.3">
      <c r="A14901" s="14">
        <v>1310906</v>
      </c>
      <c r="B14901" s="16" t="s">
        <v>18569</v>
      </c>
      <c r="C14901" s="16" t="s">
        <v>3926</v>
      </c>
      <c r="D14901" s="4">
        <v>45534</v>
      </c>
      <c r="E14901" s="23">
        <v>2024</v>
      </c>
      <c r="F14901" s="19">
        <v>5.2</v>
      </c>
      <c r="G14901" s="19">
        <f>IF(Movies[[#This Row],[rating]]=0,"",Movies[[#This Row],[rating]])</f>
        <v>5.2</v>
      </c>
      <c r="H14901" s="19" t="str">
        <f>IF(Movies[[#This Row],[rating]]=0,"No Rating","Rated")</f>
        <v>Rated</v>
      </c>
      <c r="I14901" s="16" t="s">
        <v>239</v>
      </c>
      <c r="J14901" s="29" t="s">
        <v>3927</v>
      </c>
      <c r="K14901" s="19">
        <v>12.731999999999999</v>
      </c>
      <c r="L14901" s="26">
        <v>5</v>
      </c>
    </row>
    <row r="14902" spans="1:12" x14ac:dyDescent="0.3">
      <c r="A14902" s="14">
        <v>1078374</v>
      </c>
      <c r="B14902" s="16" t="s">
        <v>18570</v>
      </c>
      <c r="C14902" s="16" t="s">
        <v>1144</v>
      </c>
      <c r="D14902" s="4">
        <v>45485</v>
      </c>
      <c r="E14902" s="23">
        <v>2024</v>
      </c>
      <c r="F14902" s="19">
        <v>5.9</v>
      </c>
      <c r="G14902" s="19">
        <f>IF(Movies[[#This Row],[rating]]=0,"",Movies[[#This Row],[rating]])</f>
        <v>5.9</v>
      </c>
      <c r="H14902" s="19" t="str">
        <f>IF(Movies[[#This Row],[rating]]=0,"No Rating","Rated")</f>
        <v>Rated</v>
      </c>
      <c r="I14902" s="16" t="s">
        <v>1926</v>
      </c>
      <c r="J14902" s="29" t="s">
        <v>342</v>
      </c>
      <c r="K14902" s="19">
        <v>12.71</v>
      </c>
      <c r="L14902" s="26">
        <v>8</v>
      </c>
    </row>
    <row r="14903" spans="1:12" x14ac:dyDescent="0.3">
      <c r="A14903" s="14">
        <v>1214527</v>
      </c>
      <c r="B14903" s="16" t="s">
        <v>18571</v>
      </c>
      <c r="C14903" s="16" t="s">
        <v>18572</v>
      </c>
      <c r="D14903" s="4">
        <v>45618</v>
      </c>
      <c r="E14903" s="23">
        <v>2024</v>
      </c>
      <c r="F14903" s="19">
        <v>6.6</v>
      </c>
      <c r="G14903" s="19">
        <f>IF(Movies[[#This Row],[rating]]=0,"",Movies[[#This Row],[rating]])</f>
        <v>6.6</v>
      </c>
      <c r="H14903" s="19" t="str">
        <f>IF(Movies[[#This Row],[rating]]=0,"No Rating","Rated")</f>
        <v>Rated</v>
      </c>
      <c r="I14903" s="16" t="s">
        <v>329</v>
      </c>
      <c r="J14903" s="29" t="s">
        <v>12</v>
      </c>
      <c r="K14903" s="19">
        <v>12.705</v>
      </c>
      <c r="L14903" s="26">
        <v>5</v>
      </c>
    </row>
    <row r="14904" spans="1:12" x14ac:dyDescent="0.3">
      <c r="A14904" s="14">
        <v>1255028</v>
      </c>
      <c r="B14904" s="16" t="s">
        <v>18573</v>
      </c>
      <c r="C14904" s="16" t="s">
        <v>416</v>
      </c>
      <c r="D14904" s="4">
        <v>45454</v>
      </c>
      <c r="E14904" s="23">
        <v>2024</v>
      </c>
      <c r="F14904" s="19">
        <v>6.7859999999999996</v>
      </c>
      <c r="G14904" s="19">
        <f>IF(Movies[[#This Row],[rating]]=0,"",Movies[[#This Row],[rating]])</f>
        <v>6.7859999999999996</v>
      </c>
      <c r="H14904" s="19" t="str">
        <f>IF(Movies[[#This Row],[rating]]=0,"No Rating","Rated")</f>
        <v>Rated</v>
      </c>
      <c r="I14904" s="16" t="s">
        <v>329</v>
      </c>
      <c r="J14904" s="29" t="s">
        <v>12</v>
      </c>
      <c r="K14904" s="19">
        <v>12.691000000000001</v>
      </c>
      <c r="L14904" s="26">
        <v>35</v>
      </c>
    </row>
    <row r="14905" spans="1:12" x14ac:dyDescent="0.3">
      <c r="A14905" s="14">
        <v>1304367</v>
      </c>
      <c r="B14905" s="16" t="s">
        <v>18574</v>
      </c>
      <c r="C14905" s="16" t="s">
        <v>10</v>
      </c>
      <c r="D14905" s="4">
        <v>45604</v>
      </c>
      <c r="E14905" s="23">
        <v>2024</v>
      </c>
      <c r="F14905" s="19">
        <v>9</v>
      </c>
      <c r="G14905" s="19">
        <f>IF(Movies[[#This Row],[rating]]=0,"",Movies[[#This Row],[rating]])</f>
        <v>9</v>
      </c>
      <c r="H14905" s="19" t="str">
        <f>IF(Movies[[#This Row],[rating]]=0,"No Rating","Rated")</f>
        <v>Rated</v>
      </c>
      <c r="I14905" s="16" t="s">
        <v>1215</v>
      </c>
      <c r="J14905" s="29" t="s">
        <v>12</v>
      </c>
      <c r="K14905" s="19">
        <v>12.654999999999999</v>
      </c>
      <c r="L14905" s="26">
        <v>1</v>
      </c>
    </row>
    <row r="14906" spans="1:12" x14ac:dyDescent="0.3">
      <c r="A14906" s="14">
        <v>1103812</v>
      </c>
      <c r="B14906" s="16" t="s">
        <v>18575</v>
      </c>
      <c r="C14906" s="16" t="s">
        <v>367</v>
      </c>
      <c r="D14906" s="4">
        <v>45526</v>
      </c>
      <c r="E14906" s="23">
        <v>2024</v>
      </c>
      <c r="F14906" s="19">
        <v>8.1</v>
      </c>
      <c r="G14906" s="19">
        <f>IF(Movies[[#This Row],[rating]]=0,"",Movies[[#This Row],[rating]])</f>
        <v>8.1</v>
      </c>
      <c r="H14906" s="19" t="str">
        <f>IF(Movies[[#This Row],[rating]]=0,"No Rating","Rated")</f>
        <v>Rated</v>
      </c>
      <c r="I14906" s="16" t="s">
        <v>33</v>
      </c>
      <c r="J14906" s="29" t="s">
        <v>12</v>
      </c>
      <c r="K14906" s="19">
        <v>12.641</v>
      </c>
      <c r="L14906" s="26">
        <v>7</v>
      </c>
    </row>
    <row r="14907" spans="1:12" x14ac:dyDescent="0.3">
      <c r="A14907" s="14">
        <v>1300132</v>
      </c>
      <c r="B14907" s="16" t="s">
        <v>18576</v>
      </c>
      <c r="C14907" s="16" t="s">
        <v>1845</v>
      </c>
      <c r="D14907" s="4">
        <v>45450</v>
      </c>
      <c r="E14907" s="23">
        <v>2024</v>
      </c>
      <c r="F14907" s="19">
        <v>6.2</v>
      </c>
      <c r="G14907" s="19">
        <f>IF(Movies[[#This Row],[rating]]=0,"",Movies[[#This Row],[rating]])</f>
        <v>6.2</v>
      </c>
      <c r="H14907" s="19" t="str">
        <f>IF(Movies[[#This Row],[rating]]=0,"No Rating","Rated")</f>
        <v>Rated</v>
      </c>
      <c r="I14907" s="16" t="s">
        <v>329</v>
      </c>
      <c r="J14907" s="29" t="s">
        <v>12</v>
      </c>
      <c r="K14907" s="19">
        <v>12.637</v>
      </c>
      <c r="L14907" s="26">
        <v>4</v>
      </c>
    </row>
    <row r="14908" spans="1:12" x14ac:dyDescent="0.3">
      <c r="A14908" s="14">
        <v>1107128</v>
      </c>
      <c r="B14908" s="16" t="s">
        <v>18577</v>
      </c>
      <c r="C14908" s="16" t="s">
        <v>10</v>
      </c>
      <c r="D14908" s="4">
        <v>45557</v>
      </c>
      <c r="E14908" s="23">
        <v>2024</v>
      </c>
      <c r="F14908" s="19">
        <v>7</v>
      </c>
      <c r="G14908" s="19">
        <f>IF(Movies[[#This Row],[rating]]=0,"",Movies[[#This Row],[rating]])</f>
        <v>7</v>
      </c>
      <c r="H14908" s="19" t="str">
        <f>IF(Movies[[#This Row],[rating]]=0,"No Rating","Rated")</f>
        <v>Rated</v>
      </c>
      <c r="I14908" s="16" t="s">
        <v>329</v>
      </c>
      <c r="J14908" s="29" t="s">
        <v>12</v>
      </c>
      <c r="K14908" s="19">
        <v>12.637</v>
      </c>
      <c r="L14908" s="26">
        <v>8</v>
      </c>
    </row>
    <row r="14909" spans="1:12" x14ac:dyDescent="0.3">
      <c r="A14909" s="14">
        <v>1244568</v>
      </c>
      <c r="B14909" s="16" t="s">
        <v>18578</v>
      </c>
      <c r="C14909" s="16" t="s">
        <v>3926</v>
      </c>
      <c r="D14909" s="4">
        <v>45377</v>
      </c>
      <c r="E14909" s="23">
        <v>2024</v>
      </c>
      <c r="F14909" s="19">
        <v>7</v>
      </c>
      <c r="G14909" s="19">
        <f>IF(Movies[[#This Row],[rating]]=0,"",Movies[[#This Row],[rating]])</f>
        <v>7</v>
      </c>
      <c r="H14909" s="19" t="str">
        <f>IF(Movies[[#This Row],[rating]]=0,"No Rating","Rated")</f>
        <v>Rated</v>
      </c>
      <c r="I14909" s="16" t="s">
        <v>33</v>
      </c>
      <c r="J14909" s="29" t="s">
        <v>3927</v>
      </c>
      <c r="K14909" s="19">
        <v>12.601000000000001</v>
      </c>
      <c r="L14909" s="26">
        <v>1</v>
      </c>
    </row>
    <row r="14910" spans="1:12" x14ac:dyDescent="0.3">
      <c r="A14910" s="14">
        <v>610219</v>
      </c>
      <c r="B14910" s="16" t="s">
        <v>18579</v>
      </c>
      <c r="C14910" s="16" t="s">
        <v>10</v>
      </c>
      <c r="D14910" s="4">
        <v>45651</v>
      </c>
      <c r="E14910" s="23">
        <v>2024</v>
      </c>
      <c r="F14910" s="19">
        <v>6.8</v>
      </c>
      <c r="G14910" s="19">
        <f>IF(Movies[[#This Row],[rating]]=0,"",Movies[[#This Row],[rating]])</f>
        <v>6.8</v>
      </c>
      <c r="H14910" s="19" t="str">
        <f>IF(Movies[[#This Row],[rating]]=0,"No Rating","Rated")</f>
        <v>Rated</v>
      </c>
      <c r="I14910" s="16" t="s">
        <v>1164</v>
      </c>
      <c r="J14910" s="29" t="s">
        <v>12</v>
      </c>
      <c r="K14910" s="19">
        <v>12.599</v>
      </c>
      <c r="L14910" s="26">
        <v>20</v>
      </c>
    </row>
    <row r="14911" spans="1:12" x14ac:dyDescent="0.3">
      <c r="A14911" s="14">
        <v>1187058</v>
      </c>
      <c r="B14911" s="16" t="s">
        <v>18580</v>
      </c>
      <c r="C14911" s="16" t="s">
        <v>595</v>
      </c>
      <c r="D14911" s="4">
        <v>45450</v>
      </c>
      <c r="E14911" s="23">
        <v>2024</v>
      </c>
      <c r="F14911" s="19">
        <v>6</v>
      </c>
      <c r="G14911" s="19">
        <f>IF(Movies[[#This Row],[rating]]=0,"",Movies[[#This Row],[rating]])</f>
        <v>6</v>
      </c>
      <c r="H14911" s="19" t="str">
        <f>IF(Movies[[#This Row],[rating]]=0,"No Rating","Rated")</f>
        <v>Rated</v>
      </c>
      <c r="I14911" s="16" t="s">
        <v>125</v>
      </c>
      <c r="J14911" s="29" t="s">
        <v>142</v>
      </c>
      <c r="K14911" s="19">
        <v>12.592000000000001</v>
      </c>
      <c r="L14911" s="26">
        <v>21</v>
      </c>
    </row>
    <row r="14912" spans="1:12" x14ac:dyDescent="0.3">
      <c r="A14912" s="14">
        <v>856273</v>
      </c>
      <c r="B14912" s="16" t="s">
        <v>18581</v>
      </c>
      <c r="C14912" s="16" t="s">
        <v>13812</v>
      </c>
      <c r="D14912" s="4">
        <v>45505</v>
      </c>
      <c r="E14912" s="23">
        <v>2024</v>
      </c>
      <c r="F14912" s="19">
        <v>6</v>
      </c>
      <c r="G14912" s="19">
        <f>IF(Movies[[#This Row],[rating]]=0,"",Movies[[#This Row],[rating]])</f>
        <v>6</v>
      </c>
      <c r="H14912" s="19" t="str">
        <f>IF(Movies[[#This Row],[rating]]=0,"No Rating","Rated")</f>
        <v>Rated</v>
      </c>
      <c r="I14912" s="16" t="s">
        <v>14373</v>
      </c>
      <c r="J14912" s="29" t="s">
        <v>12</v>
      </c>
      <c r="K14912" s="19">
        <v>12.586</v>
      </c>
      <c r="L14912" s="26">
        <v>35</v>
      </c>
    </row>
    <row r="14913" spans="1:12" x14ac:dyDescent="0.3">
      <c r="A14913" s="14">
        <v>1200674</v>
      </c>
      <c r="B14913" s="16" t="s">
        <v>18582</v>
      </c>
      <c r="C14913" s="16" t="s">
        <v>540</v>
      </c>
      <c r="D14913" s="4">
        <v>45428</v>
      </c>
      <c r="E14913" s="23">
        <v>2024</v>
      </c>
      <c r="F14913" s="19">
        <v>6.7</v>
      </c>
      <c r="G14913" s="19">
        <f>IF(Movies[[#This Row],[rating]]=0,"",Movies[[#This Row],[rating]])</f>
        <v>6.7</v>
      </c>
      <c r="H14913" s="19" t="str">
        <f>IF(Movies[[#This Row],[rating]]=0,"No Rating","Rated")</f>
        <v>Rated</v>
      </c>
      <c r="I14913" s="16" t="s">
        <v>312</v>
      </c>
      <c r="J14913" s="29" t="s">
        <v>511</v>
      </c>
      <c r="K14913" s="19">
        <v>12.568</v>
      </c>
      <c r="L14913" s="26">
        <v>25</v>
      </c>
    </row>
    <row r="14914" spans="1:12" x14ac:dyDescent="0.3">
      <c r="A14914" s="14">
        <v>1229958</v>
      </c>
      <c r="B14914" s="16" t="s">
        <v>18583</v>
      </c>
      <c r="C14914" s="16" t="s">
        <v>416</v>
      </c>
      <c r="D14914" s="4">
        <v>45331</v>
      </c>
      <c r="E14914" s="23">
        <v>2024</v>
      </c>
      <c r="F14914" s="19">
        <v>6.8</v>
      </c>
      <c r="G14914" s="19">
        <f>IF(Movies[[#This Row],[rating]]=0,"",Movies[[#This Row],[rating]])</f>
        <v>6.8</v>
      </c>
      <c r="H14914" s="19" t="str">
        <f>IF(Movies[[#This Row],[rating]]=0,"No Rating","Rated")</f>
        <v>Rated</v>
      </c>
      <c r="I14914" s="16" t="s">
        <v>441</v>
      </c>
      <c r="J14914" s="29" t="s">
        <v>12</v>
      </c>
      <c r="K14914" s="19">
        <v>12.563000000000001</v>
      </c>
      <c r="L14914" s="26">
        <v>129</v>
      </c>
    </row>
    <row r="14915" spans="1:12" x14ac:dyDescent="0.3">
      <c r="A14915" s="14">
        <v>1177096</v>
      </c>
      <c r="B14915" s="16" t="s">
        <v>18584</v>
      </c>
      <c r="C14915" s="16" t="s">
        <v>144</v>
      </c>
      <c r="D14915" s="4">
        <v>45324</v>
      </c>
      <c r="E14915" s="23">
        <v>2024</v>
      </c>
      <c r="F14915" s="19">
        <v>6.3</v>
      </c>
      <c r="G14915" s="19">
        <f>IF(Movies[[#This Row],[rating]]=0,"",Movies[[#This Row],[rating]])</f>
        <v>6.3</v>
      </c>
      <c r="H14915" s="19" t="str">
        <f>IF(Movies[[#This Row],[rating]]=0,"No Rating","Rated")</f>
        <v>Rated</v>
      </c>
      <c r="I14915" s="16" t="s">
        <v>642</v>
      </c>
      <c r="J14915" s="29" t="s">
        <v>146</v>
      </c>
      <c r="K14915" s="19">
        <v>12.555</v>
      </c>
      <c r="L14915" s="26">
        <v>22</v>
      </c>
    </row>
    <row r="14916" spans="1:12" x14ac:dyDescent="0.3">
      <c r="A14916" s="14">
        <v>1273930</v>
      </c>
      <c r="B14916" s="16" t="s">
        <v>18585</v>
      </c>
      <c r="C14916" s="16" t="s">
        <v>1845</v>
      </c>
      <c r="D14916" s="4">
        <v>45393</v>
      </c>
      <c r="E14916" s="23">
        <v>2024</v>
      </c>
      <c r="F14916" s="19">
        <v>9</v>
      </c>
      <c r="G14916" s="19">
        <f>IF(Movies[[#This Row],[rating]]=0,"",Movies[[#This Row],[rating]])</f>
        <v>9</v>
      </c>
      <c r="H14916" s="19" t="str">
        <f>IF(Movies[[#This Row],[rating]]=0,"No Rating","Rated")</f>
        <v>Rated</v>
      </c>
      <c r="I14916" s="16" t="s">
        <v>1845</v>
      </c>
      <c r="J14916" s="29" t="s">
        <v>342</v>
      </c>
      <c r="K14916" s="19">
        <v>12.53</v>
      </c>
      <c r="L14916" s="26">
        <v>1</v>
      </c>
    </row>
    <row r="14917" spans="1:12" x14ac:dyDescent="0.3">
      <c r="A14917" s="14">
        <v>1211716</v>
      </c>
      <c r="B14917" s="16" t="s">
        <v>18586</v>
      </c>
      <c r="C14917" s="16" t="s">
        <v>144</v>
      </c>
      <c r="D14917" s="4">
        <v>45464</v>
      </c>
      <c r="E14917" s="23">
        <v>2024</v>
      </c>
      <c r="F14917" s="19">
        <v>8.3000000000000007</v>
      </c>
      <c r="G14917" s="19">
        <f>IF(Movies[[#This Row],[rating]]=0,"",Movies[[#This Row],[rating]])</f>
        <v>8.3000000000000007</v>
      </c>
      <c r="H14917" s="19" t="str">
        <f>IF(Movies[[#This Row],[rating]]=0,"No Rating","Rated")</f>
        <v>Rated</v>
      </c>
      <c r="I14917" s="16" t="s">
        <v>642</v>
      </c>
      <c r="J14917" s="29" t="s">
        <v>146</v>
      </c>
      <c r="K14917" s="19">
        <v>12.53</v>
      </c>
      <c r="L14917" s="26">
        <v>9</v>
      </c>
    </row>
    <row r="14918" spans="1:12" x14ac:dyDescent="0.3">
      <c r="A14918" s="14">
        <v>1171634</v>
      </c>
      <c r="B14918" s="16" t="s">
        <v>18587</v>
      </c>
      <c r="C14918" s="16" t="s">
        <v>108</v>
      </c>
      <c r="D14918" s="4">
        <v>45567</v>
      </c>
      <c r="E14918" s="23">
        <v>2024</v>
      </c>
      <c r="F14918" s="19">
        <v>6.359</v>
      </c>
      <c r="G14918" s="19">
        <f>IF(Movies[[#This Row],[rating]]=0,"",Movies[[#This Row],[rating]])</f>
        <v>6.359</v>
      </c>
      <c r="H14918" s="19" t="str">
        <f>IF(Movies[[#This Row],[rating]]=0,"No Rating","Rated")</f>
        <v>Rated</v>
      </c>
      <c r="I14918" s="16" t="s">
        <v>5822</v>
      </c>
      <c r="J14918" s="29" t="s">
        <v>110</v>
      </c>
      <c r="K14918" s="19">
        <v>12.516999999999999</v>
      </c>
      <c r="L14918" s="26">
        <v>78</v>
      </c>
    </row>
    <row r="14919" spans="1:12" x14ac:dyDescent="0.3">
      <c r="A14919" s="14">
        <v>1238200</v>
      </c>
      <c r="B14919" s="16" t="s">
        <v>18588</v>
      </c>
      <c r="C14919" s="16" t="s">
        <v>51</v>
      </c>
      <c r="D14919" s="4">
        <v>45651</v>
      </c>
      <c r="E14919" s="23">
        <v>2024</v>
      </c>
      <c r="F14919" s="19">
        <v>6.2</v>
      </c>
      <c r="G14919" s="19">
        <f>IF(Movies[[#This Row],[rating]]=0,"",Movies[[#This Row],[rating]])</f>
        <v>6.2</v>
      </c>
      <c r="H14919" s="19" t="str">
        <f>IF(Movies[[#This Row],[rating]]=0,"No Rating","Rated")</f>
        <v>Rated</v>
      </c>
      <c r="I14919" s="16" t="s">
        <v>180</v>
      </c>
      <c r="J14919" s="29" t="s">
        <v>34</v>
      </c>
      <c r="K14919" s="19">
        <v>12.49</v>
      </c>
      <c r="L14919" s="26">
        <v>2</v>
      </c>
    </row>
    <row r="14920" spans="1:12" x14ac:dyDescent="0.3">
      <c r="A14920" s="14">
        <v>1001783</v>
      </c>
      <c r="B14920" s="16" t="s">
        <v>18589</v>
      </c>
      <c r="C14920" s="16" t="s">
        <v>10</v>
      </c>
      <c r="D14920" s="4">
        <v>45394</v>
      </c>
      <c r="E14920" s="23">
        <v>2024</v>
      </c>
      <c r="F14920" s="19">
        <v>6.8</v>
      </c>
      <c r="G14920" s="19">
        <f>IF(Movies[[#This Row],[rating]]=0,"",Movies[[#This Row],[rating]])</f>
        <v>6.8</v>
      </c>
      <c r="H14920" s="19" t="str">
        <f>IF(Movies[[#This Row],[rating]]=0,"No Rating","Rated")</f>
        <v>Rated</v>
      </c>
      <c r="I14920" s="16" t="s">
        <v>6521</v>
      </c>
      <c r="J14920" s="29" t="s">
        <v>12</v>
      </c>
      <c r="K14920" s="19">
        <v>12.478</v>
      </c>
      <c r="L14920" s="26">
        <v>145</v>
      </c>
    </row>
    <row r="14921" spans="1:12" x14ac:dyDescent="0.3">
      <c r="A14921" s="14">
        <v>1379587</v>
      </c>
      <c r="B14921" s="16" t="s">
        <v>18590</v>
      </c>
      <c r="C14921" s="16" t="s">
        <v>10</v>
      </c>
      <c r="D14921" s="4">
        <v>45635</v>
      </c>
      <c r="E14921" s="23">
        <v>2024</v>
      </c>
      <c r="F14921" s="19">
        <v>4.8680000000000003</v>
      </c>
      <c r="G14921" s="19">
        <f>IF(Movies[[#This Row],[rating]]=0,"",Movies[[#This Row],[rating]])</f>
        <v>4.8680000000000003</v>
      </c>
      <c r="H14921" s="19" t="str">
        <f>IF(Movies[[#This Row],[rating]]=0,"No Rating","Rated")</f>
        <v>Rated</v>
      </c>
      <c r="I14921" s="16" t="s">
        <v>18591</v>
      </c>
      <c r="J14921" s="29" t="s">
        <v>12</v>
      </c>
      <c r="K14921" s="19">
        <v>12.474</v>
      </c>
      <c r="L14921" s="26">
        <v>19</v>
      </c>
    </row>
    <row r="14922" spans="1:12" x14ac:dyDescent="0.3">
      <c r="A14922" s="14">
        <v>1197830</v>
      </c>
      <c r="B14922" s="16" t="s">
        <v>18592</v>
      </c>
      <c r="C14922" s="16" t="s">
        <v>10</v>
      </c>
      <c r="D14922" s="4">
        <v>45454</v>
      </c>
      <c r="E14922" s="23">
        <v>2024</v>
      </c>
      <c r="F14922" s="19">
        <v>4.9000000000000004</v>
      </c>
      <c r="G14922" s="19">
        <f>IF(Movies[[#This Row],[rating]]=0,"",Movies[[#This Row],[rating]])</f>
        <v>4.9000000000000004</v>
      </c>
      <c r="H14922" s="19" t="str">
        <f>IF(Movies[[#This Row],[rating]]=0,"No Rating","Rated")</f>
        <v>Rated</v>
      </c>
      <c r="I14922" s="16" t="s">
        <v>18593</v>
      </c>
      <c r="J14922" s="29" t="s">
        <v>12</v>
      </c>
      <c r="K14922" s="19">
        <v>12.444000000000001</v>
      </c>
      <c r="L14922" s="26">
        <v>21</v>
      </c>
    </row>
    <row r="14923" spans="1:12" x14ac:dyDescent="0.3">
      <c r="A14923" s="14">
        <v>1273487</v>
      </c>
      <c r="B14923" s="16" t="s">
        <v>18594</v>
      </c>
      <c r="C14923" s="16" t="s">
        <v>10</v>
      </c>
      <c r="D14923" s="4">
        <v>45576</v>
      </c>
      <c r="E14923" s="23">
        <v>2024</v>
      </c>
      <c r="F14923" s="19">
        <v>6.5</v>
      </c>
      <c r="G14923" s="19">
        <f>IF(Movies[[#This Row],[rating]]=0,"",Movies[[#This Row],[rating]])</f>
        <v>6.5</v>
      </c>
      <c r="H14923" s="19" t="str">
        <f>IF(Movies[[#This Row],[rating]]=0,"No Rating","Rated")</f>
        <v>Rated</v>
      </c>
      <c r="I14923" s="16" t="s">
        <v>95</v>
      </c>
      <c r="J14923" s="29" t="s">
        <v>12</v>
      </c>
      <c r="K14923" s="19">
        <v>12.417999999999999</v>
      </c>
      <c r="L14923" s="26">
        <v>7</v>
      </c>
    </row>
    <row r="14924" spans="1:12" x14ac:dyDescent="0.3">
      <c r="A14924" s="14">
        <v>1181701</v>
      </c>
      <c r="B14924" s="16" t="s">
        <v>18595</v>
      </c>
      <c r="C14924" s="16" t="s">
        <v>10</v>
      </c>
      <c r="D14924" s="4">
        <v>45465</v>
      </c>
      <c r="E14924" s="23">
        <v>2024</v>
      </c>
      <c r="F14924" s="19">
        <v>5.5709999999999997</v>
      </c>
      <c r="G14924" s="19">
        <f>IF(Movies[[#This Row],[rating]]=0,"",Movies[[#This Row],[rating]])</f>
        <v>5.5709999999999997</v>
      </c>
      <c r="H14924" s="19" t="str">
        <f>IF(Movies[[#This Row],[rating]]=0,"No Rating","Rated")</f>
        <v>Rated</v>
      </c>
      <c r="I14924" s="16" t="s">
        <v>130</v>
      </c>
      <c r="J14924" s="29" t="s">
        <v>12</v>
      </c>
      <c r="K14924" s="19">
        <v>12.407999999999999</v>
      </c>
      <c r="L14924" s="26">
        <v>14</v>
      </c>
    </row>
    <row r="14925" spans="1:12" x14ac:dyDescent="0.3">
      <c r="A14925" s="14">
        <v>1310538</v>
      </c>
      <c r="B14925" s="16" t="s">
        <v>18596</v>
      </c>
      <c r="C14925" s="16" t="s">
        <v>3367</v>
      </c>
      <c r="D14925" s="4">
        <v>45632</v>
      </c>
      <c r="E14925" s="23">
        <v>2024</v>
      </c>
      <c r="F14925" s="19">
        <v>7.5</v>
      </c>
      <c r="G14925" s="19">
        <f>IF(Movies[[#This Row],[rating]]=0,"",Movies[[#This Row],[rating]])</f>
        <v>7.5</v>
      </c>
      <c r="H14925" s="19" t="str">
        <f>IF(Movies[[#This Row],[rating]]=0,"No Rating","Rated")</f>
        <v>Rated</v>
      </c>
      <c r="I14925" s="16" t="s">
        <v>18597</v>
      </c>
      <c r="J14925" s="29" t="s">
        <v>3112</v>
      </c>
      <c r="K14925" s="19">
        <v>12.345000000000001</v>
      </c>
      <c r="L14925" s="26">
        <v>2</v>
      </c>
    </row>
    <row r="14926" spans="1:12" x14ac:dyDescent="0.3">
      <c r="A14926" s="14">
        <v>1002626</v>
      </c>
      <c r="B14926" s="16" t="s">
        <v>18598</v>
      </c>
      <c r="C14926" s="16" t="s">
        <v>10</v>
      </c>
      <c r="D14926" s="4">
        <v>45511</v>
      </c>
      <c r="E14926" s="23">
        <v>2024</v>
      </c>
      <c r="F14926" s="19">
        <v>6.8</v>
      </c>
      <c r="G14926" s="19">
        <f>IF(Movies[[#This Row],[rating]]=0,"",Movies[[#This Row],[rating]])</f>
        <v>6.8</v>
      </c>
      <c r="H14926" s="19" t="str">
        <f>IF(Movies[[#This Row],[rating]]=0,"No Rating","Rated")</f>
        <v>Rated</v>
      </c>
      <c r="I14926" s="16" t="s">
        <v>180</v>
      </c>
      <c r="J14926" s="29" t="s">
        <v>12</v>
      </c>
      <c r="K14926" s="19">
        <v>12.337</v>
      </c>
      <c r="L14926" s="26">
        <v>17</v>
      </c>
    </row>
    <row r="14927" spans="1:12" x14ac:dyDescent="0.3">
      <c r="A14927" s="14">
        <v>1214521</v>
      </c>
      <c r="B14927" s="16" t="s">
        <v>18599</v>
      </c>
      <c r="C14927" s="16" t="s">
        <v>10</v>
      </c>
      <c r="D14927" s="4">
        <v>45513</v>
      </c>
      <c r="E14927" s="23">
        <v>2024</v>
      </c>
      <c r="F14927" s="19">
        <v>8.1</v>
      </c>
      <c r="G14927" s="19">
        <f>IF(Movies[[#This Row],[rating]]=0,"",Movies[[#This Row],[rating]])</f>
        <v>8.1</v>
      </c>
      <c r="H14927" s="19" t="str">
        <f>IF(Movies[[#This Row],[rating]]=0,"No Rating","Rated")</f>
        <v>Rated</v>
      </c>
      <c r="I14927" s="16" t="s">
        <v>329</v>
      </c>
      <c r="J14927" s="29" t="s">
        <v>12</v>
      </c>
      <c r="K14927" s="19">
        <v>12.327</v>
      </c>
      <c r="L14927" s="26">
        <v>14</v>
      </c>
    </row>
    <row r="14928" spans="1:12" x14ac:dyDescent="0.3">
      <c r="A14928" s="14">
        <v>1169361</v>
      </c>
      <c r="B14928" s="16" t="s">
        <v>18600</v>
      </c>
      <c r="C14928" s="16" t="s">
        <v>880</v>
      </c>
      <c r="D14928" s="4">
        <v>45602</v>
      </c>
      <c r="E14928" s="23">
        <v>2024</v>
      </c>
      <c r="F14928" s="19">
        <v>6.3</v>
      </c>
      <c r="G14928" s="19">
        <f>IF(Movies[[#This Row],[rating]]=0,"",Movies[[#This Row],[rating]])</f>
        <v>6.3</v>
      </c>
      <c r="H14928" s="19" t="str">
        <f>IF(Movies[[#This Row],[rating]]=0,"No Rating","Rated")</f>
        <v>Rated</v>
      </c>
      <c r="I14928" s="16" t="s">
        <v>3588</v>
      </c>
      <c r="J14928" s="29" t="s">
        <v>881</v>
      </c>
      <c r="K14928" s="19">
        <v>12.327</v>
      </c>
      <c r="L14928" s="26">
        <v>25</v>
      </c>
    </row>
    <row r="14929" spans="1:12" x14ac:dyDescent="0.3">
      <c r="A14929" s="14">
        <v>1056746</v>
      </c>
      <c r="B14929" s="16" t="s">
        <v>18601</v>
      </c>
      <c r="C14929" s="16" t="s">
        <v>416</v>
      </c>
      <c r="D14929" s="4">
        <v>45387</v>
      </c>
      <c r="E14929" s="23">
        <v>2024</v>
      </c>
      <c r="F14929" s="19">
        <v>6.1</v>
      </c>
      <c r="G14929" s="19">
        <f>IF(Movies[[#This Row],[rating]]=0,"",Movies[[#This Row],[rating]])</f>
        <v>6.1</v>
      </c>
      <c r="H14929" s="19" t="str">
        <f>IF(Movies[[#This Row],[rating]]=0,"No Rating","Rated")</f>
        <v>Rated</v>
      </c>
      <c r="I14929" s="16" t="s">
        <v>180</v>
      </c>
      <c r="J14929" s="29" t="s">
        <v>12</v>
      </c>
      <c r="K14929" s="19">
        <v>12.31</v>
      </c>
      <c r="L14929" s="26">
        <v>45</v>
      </c>
    </row>
    <row r="14930" spans="1:12" x14ac:dyDescent="0.3">
      <c r="A14930" s="14">
        <v>1302014</v>
      </c>
      <c r="B14930" s="16" t="s">
        <v>18602</v>
      </c>
      <c r="C14930" s="16" t="s">
        <v>3926</v>
      </c>
      <c r="D14930" s="4">
        <v>45492</v>
      </c>
      <c r="E14930" s="23">
        <v>2024</v>
      </c>
      <c r="F14930" s="19">
        <v>6</v>
      </c>
      <c r="G14930" s="19">
        <f>IF(Movies[[#This Row],[rating]]=0,"",Movies[[#This Row],[rating]])</f>
        <v>6</v>
      </c>
      <c r="H14930" s="19" t="str">
        <f>IF(Movies[[#This Row],[rating]]=0,"No Rating","Rated")</f>
        <v>Rated</v>
      </c>
      <c r="I14930" s="16" t="s">
        <v>49</v>
      </c>
      <c r="J14930" s="29" t="s">
        <v>3927</v>
      </c>
      <c r="K14930" s="19">
        <v>12.278</v>
      </c>
      <c r="L14930" s="26">
        <v>1</v>
      </c>
    </row>
    <row r="14931" spans="1:12" x14ac:dyDescent="0.3">
      <c r="A14931" s="14">
        <v>1072876</v>
      </c>
      <c r="B14931" s="16" t="s">
        <v>18603</v>
      </c>
      <c r="C14931" s="16" t="s">
        <v>10</v>
      </c>
      <c r="D14931" s="4">
        <v>45294</v>
      </c>
      <c r="E14931" s="23">
        <v>2024</v>
      </c>
      <c r="F14931" s="19">
        <v>5.9</v>
      </c>
      <c r="G14931" s="19">
        <f>IF(Movies[[#This Row],[rating]]=0,"",Movies[[#This Row],[rating]])</f>
        <v>5.9</v>
      </c>
      <c r="H14931" s="19" t="str">
        <f>IF(Movies[[#This Row],[rating]]=0,"No Rating","Rated")</f>
        <v>Rated</v>
      </c>
      <c r="I14931" s="16" t="s">
        <v>1244</v>
      </c>
      <c r="J14931" s="29" t="s">
        <v>12</v>
      </c>
      <c r="K14931" s="19">
        <v>12.272</v>
      </c>
      <c r="L14931" s="26">
        <v>219</v>
      </c>
    </row>
    <row r="14932" spans="1:12" x14ac:dyDescent="0.3">
      <c r="A14932" s="14">
        <v>1294931</v>
      </c>
      <c r="B14932" s="16" t="s">
        <v>18604</v>
      </c>
      <c r="C14932" s="16" t="s">
        <v>74</v>
      </c>
      <c r="D14932" s="4">
        <v>45484</v>
      </c>
      <c r="E14932" s="23">
        <v>2024</v>
      </c>
      <c r="F14932" s="19">
        <v>7.1</v>
      </c>
      <c r="G14932" s="19">
        <f>IF(Movies[[#This Row],[rating]]=0,"",Movies[[#This Row],[rating]])</f>
        <v>7.1</v>
      </c>
      <c r="H14932" s="19" t="str">
        <f>IF(Movies[[#This Row],[rating]]=0,"No Rating","Rated")</f>
        <v>Rated</v>
      </c>
      <c r="I14932" s="16" t="s">
        <v>273</v>
      </c>
      <c r="J14932" s="29" t="s">
        <v>34</v>
      </c>
      <c r="K14932" s="19">
        <v>12.27</v>
      </c>
      <c r="L14932" s="26">
        <v>12</v>
      </c>
    </row>
    <row r="14933" spans="1:12" x14ac:dyDescent="0.3">
      <c r="A14933" s="14">
        <v>1219576</v>
      </c>
      <c r="B14933" s="16" t="s">
        <v>18605</v>
      </c>
      <c r="C14933" s="16" t="s">
        <v>18606</v>
      </c>
      <c r="D14933" s="4">
        <v>45484</v>
      </c>
      <c r="E14933" s="23">
        <v>2024</v>
      </c>
      <c r="F14933" s="19">
        <v>6.7370000000000001</v>
      </c>
      <c r="G14933" s="19">
        <f>IF(Movies[[#This Row],[rating]]=0,"",Movies[[#This Row],[rating]])</f>
        <v>6.7370000000000001</v>
      </c>
      <c r="H14933" s="19" t="str">
        <f>IF(Movies[[#This Row],[rating]]=0,"No Rating","Rated")</f>
        <v>Rated</v>
      </c>
      <c r="I14933" s="16" t="s">
        <v>1164</v>
      </c>
      <c r="J14933" s="29" t="s">
        <v>286</v>
      </c>
      <c r="K14933" s="19">
        <v>12.243</v>
      </c>
      <c r="L14933" s="26">
        <v>38</v>
      </c>
    </row>
    <row r="14934" spans="1:12" x14ac:dyDescent="0.3">
      <c r="A14934" s="14">
        <v>1371146</v>
      </c>
      <c r="B14934" s="16" t="s">
        <v>18607</v>
      </c>
      <c r="C14934" s="16" t="s">
        <v>2001</v>
      </c>
      <c r="D14934" s="4">
        <v>45624</v>
      </c>
      <c r="E14934" s="23">
        <v>2024</v>
      </c>
      <c r="F14934" s="19">
        <v>6.4</v>
      </c>
      <c r="G14934" s="19">
        <f>IF(Movies[[#This Row],[rating]]=0,"",Movies[[#This Row],[rating]])</f>
        <v>6.4</v>
      </c>
      <c r="H14934" s="19" t="str">
        <f>IF(Movies[[#This Row],[rating]]=0,"No Rating","Rated")</f>
        <v>Rated</v>
      </c>
      <c r="I14934" s="16" t="s">
        <v>1159</v>
      </c>
      <c r="J14934" s="29" t="s">
        <v>12</v>
      </c>
      <c r="K14934" s="19">
        <v>12.223000000000001</v>
      </c>
      <c r="L14934" s="26">
        <v>29</v>
      </c>
    </row>
    <row r="14935" spans="1:12" x14ac:dyDescent="0.3">
      <c r="A14935" s="14">
        <v>1167351</v>
      </c>
      <c r="B14935" s="16" t="s">
        <v>18608</v>
      </c>
      <c r="C14935" s="16" t="s">
        <v>172</v>
      </c>
      <c r="D14935" s="4">
        <v>45450</v>
      </c>
      <c r="E14935" s="23">
        <v>2024</v>
      </c>
      <c r="F14935" s="19">
        <v>6.1</v>
      </c>
      <c r="G14935" s="19">
        <f>IF(Movies[[#This Row],[rating]]=0,"",Movies[[#This Row],[rating]])</f>
        <v>6.1</v>
      </c>
      <c r="H14935" s="19" t="str">
        <f>IF(Movies[[#This Row],[rating]]=0,"No Rating","Rated")</f>
        <v>Rated</v>
      </c>
      <c r="I14935" s="16" t="s">
        <v>713</v>
      </c>
      <c r="J14935" s="29" t="s">
        <v>12</v>
      </c>
      <c r="K14935" s="19">
        <v>12.201000000000001</v>
      </c>
      <c r="L14935" s="26">
        <v>44</v>
      </c>
    </row>
    <row r="14936" spans="1:12" x14ac:dyDescent="0.3">
      <c r="A14936" s="14">
        <v>1369240</v>
      </c>
      <c r="B14936" s="16" t="s">
        <v>18609</v>
      </c>
      <c r="C14936" s="16" t="s">
        <v>10</v>
      </c>
      <c r="D14936" s="4">
        <v>45611</v>
      </c>
      <c r="E14936" s="23">
        <v>2024</v>
      </c>
      <c r="F14936" s="19">
        <v>6.6</v>
      </c>
      <c r="G14936" s="19">
        <f>IF(Movies[[#This Row],[rating]]=0,"",Movies[[#This Row],[rating]])</f>
        <v>6.6</v>
      </c>
      <c r="H14936" s="19" t="str">
        <f>IF(Movies[[#This Row],[rating]]=0,"No Rating","Rated")</f>
        <v>Rated</v>
      </c>
      <c r="I14936" s="16" t="s">
        <v>329</v>
      </c>
      <c r="J14936" s="29" t="s">
        <v>12</v>
      </c>
      <c r="K14936" s="19">
        <v>12.173999999999999</v>
      </c>
      <c r="L14936" s="26">
        <v>13</v>
      </c>
    </row>
    <row r="14937" spans="1:12" x14ac:dyDescent="0.3">
      <c r="A14937" s="14">
        <v>1084514</v>
      </c>
      <c r="B14937" s="16" t="s">
        <v>18610</v>
      </c>
      <c r="C14937" s="16" t="s">
        <v>10</v>
      </c>
      <c r="D14937" s="4">
        <v>45506</v>
      </c>
      <c r="E14937" s="23">
        <v>2024</v>
      </c>
      <c r="F14937" s="19">
        <v>6.2</v>
      </c>
      <c r="G14937" s="19">
        <f>IF(Movies[[#This Row],[rating]]=0,"",Movies[[#This Row],[rating]])</f>
        <v>6.2</v>
      </c>
      <c r="H14937" s="19" t="str">
        <f>IF(Movies[[#This Row],[rating]]=0,"No Rating","Rated")</f>
        <v>Rated</v>
      </c>
      <c r="I14937" s="16" t="s">
        <v>189</v>
      </c>
      <c r="J14937" s="29" t="s">
        <v>12</v>
      </c>
      <c r="K14937" s="19">
        <v>12.163</v>
      </c>
      <c r="L14937" s="26">
        <v>41</v>
      </c>
    </row>
    <row r="14938" spans="1:12" x14ac:dyDescent="0.3">
      <c r="A14938" s="14">
        <v>1001089</v>
      </c>
      <c r="B14938" s="16" t="s">
        <v>7830</v>
      </c>
      <c r="C14938" s="16" t="s">
        <v>108</v>
      </c>
      <c r="D14938" s="4">
        <v>45406</v>
      </c>
      <c r="E14938" s="23">
        <v>2024</v>
      </c>
      <c r="F14938" s="19">
        <v>7.1120000000000001</v>
      </c>
      <c r="G14938" s="19">
        <f>IF(Movies[[#This Row],[rating]]=0,"",Movies[[#This Row],[rating]])</f>
        <v>7.1120000000000001</v>
      </c>
      <c r="H14938" s="19" t="str">
        <f>IF(Movies[[#This Row],[rating]]=0,"No Rating","Rated")</f>
        <v>Rated</v>
      </c>
      <c r="I14938" s="16" t="s">
        <v>49</v>
      </c>
      <c r="J14938" s="29" t="s">
        <v>110</v>
      </c>
      <c r="K14938" s="19">
        <v>12.135999999999999</v>
      </c>
      <c r="L14938" s="26">
        <v>85</v>
      </c>
    </row>
    <row r="14939" spans="1:12" x14ac:dyDescent="0.3">
      <c r="A14939" s="14">
        <v>798612</v>
      </c>
      <c r="B14939" s="16" t="s">
        <v>13735</v>
      </c>
      <c r="C14939" s="16" t="s">
        <v>10</v>
      </c>
      <c r="D14939" s="4">
        <v>45366</v>
      </c>
      <c r="E14939" s="23">
        <v>2024</v>
      </c>
      <c r="F14939" s="19">
        <v>6.9</v>
      </c>
      <c r="G14939" s="19">
        <f>IF(Movies[[#This Row],[rating]]=0,"",Movies[[#This Row],[rating]])</f>
        <v>6.9</v>
      </c>
      <c r="H14939" s="19" t="str">
        <f>IF(Movies[[#This Row],[rating]]=0,"No Rating","Rated")</f>
        <v>Rated</v>
      </c>
      <c r="I14939" s="16" t="s">
        <v>1164</v>
      </c>
      <c r="J14939" s="29" t="s">
        <v>12</v>
      </c>
      <c r="K14939" s="19">
        <v>12.116</v>
      </c>
      <c r="L14939" s="26">
        <v>75</v>
      </c>
    </row>
    <row r="14940" spans="1:12" x14ac:dyDescent="0.3">
      <c r="A14940" s="14">
        <v>1371029</v>
      </c>
      <c r="B14940" s="16" t="s">
        <v>18611</v>
      </c>
      <c r="C14940" s="16" t="s">
        <v>1845</v>
      </c>
      <c r="D14940" s="4">
        <v>45578</v>
      </c>
      <c r="E14940" s="23">
        <v>2024</v>
      </c>
      <c r="F14940" s="19">
        <v>5</v>
      </c>
      <c r="G14940" s="19">
        <f>IF(Movies[[#This Row],[rating]]=0,"",Movies[[#This Row],[rating]])</f>
        <v>5</v>
      </c>
      <c r="H14940" s="19" t="str">
        <f>IF(Movies[[#This Row],[rating]]=0,"No Rating","Rated")</f>
        <v>Rated</v>
      </c>
      <c r="I14940" s="16" t="s">
        <v>49</v>
      </c>
      <c r="J14940" s="29" t="s">
        <v>12</v>
      </c>
      <c r="K14940" s="19">
        <v>12.086</v>
      </c>
      <c r="L14940" s="26">
        <v>4</v>
      </c>
    </row>
    <row r="14941" spans="1:12" x14ac:dyDescent="0.3">
      <c r="A14941" s="14">
        <v>999160</v>
      </c>
      <c r="B14941" s="16" t="s">
        <v>18612</v>
      </c>
      <c r="C14941" s="16" t="s">
        <v>5301</v>
      </c>
      <c r="D14941" s="4">
        <v>45588</v>
      </c>
      <c r="E14941" s="23">
        <v>2024</v>
      </c>
      <c r="F14941" s="19">
        <v>6.2</v>
      </c>
      <c r="G14941" s="19">
        <f>IF(Movies[[#This Row],[rating]]=0,"",Movies[[#This Row],[rating]])</f>
        <v>6.2</v>
      </c>
      <c r="H14941" s="19" t="str">
        <f>IF(Movies[[#This Row],[rating]]=0,"No Rating","Rated")</f>
        <v>Rated</v>
      </c>
      <c r="I14941" s="16" t="s">
        <v>1203</v>
      </c>
      <c r="J14941" s="29" t="s">
        <v>110</v>
      </c>
      <c r="K14941" s="19">
        <v>12.086</v>
      </c>
      <c r="L14941" s="26">
        <v>4</v>
      </c>
    </row>
    <row r="14942" spans="1:12" x14ac:dyDescent="0.3">
      <c r="A14942" s="14">
        <v>1125073</v>
      </c>
      <c r="B14942" s="16" t="s">
        <v>18613</v>
      </c>
      <c r="C14942" s="16" t="s">
        <v>10</v>
      </c>
      <c r="D14942" s="4">
        <v>45526</v>
      </c>
      <c r="E14942" s="23">
        <v>2024</v>
      </c>
      <c r="F14942" s="19">
        <v>5.6</v>
      </c>
      <c r="G14942" s="19">
        <f>IF(Movies[[#This Row],[rating]]=0,"",Movies[[#This Row],[rating]])</f>
        <v>5.6</v>
      </c>
      <c r="H14942" s="19" t="str">
        <f>IF(Movies[[#This Row],[rating]]=0,"No Rating","Rated")</f>
        <v>Rated</v>
      </c>
      <c r="I14942" s="16" t="s">
        <v>180</v>
      </c>
      <c r="J14942" s="29" t="s">
        <v>12</v>
      </c>
      <c r="K14942" s="19">
        <v>12.065</v>
      </c>
      <c r="L14942" s="26">
        <v>31</v>
      </c>
    </row>
    <row r="14943" spans="1:12" x14ac:dyDescent="0.3">
      <c r="A14943" s="14">
        <v>1262596</v>
      </c>
      <c r="B14943" s="16" t="s">
        <v>18614</v>
      </c>
      <c r="C14943" s="16" t="s">
        <v>3926</v>
      </c>
      <c r="D14943" s="4">
        <v>45394</v>
      </c>
      <c r="E14943" s="23">
        <v>2024</v>
      </c>
      <c r="F14943" s="19">
        <v>3.9</v>
      </c>
      <c r="G14943" s="19">
        <f>IF(Movies[[#This Row],[rating]]=0,"",Movies[[#This Row],[rating]])</f>
        <v>3.9</v>
      </c>
      <c r="H14943" s="19" t="str">
        <f>IF(Movies[[#This Row],[rating]]=0,"No Rating","Rated")</f>
        <v>Rated</v>
      </c>
      <c r="I14943" s="16" t="s">
        <v>49</v>
      </c>
      <c r="J14943" s="29" t="s">
        <v>3927</v>
      </c>
      <c r="K14943" s="19">
        <v>12.058</v>
      </c>
      <c r="L14943" s="26">
        <v>4</v>
      </c>
    </row>
    <row r="14944" spans="1:12" x14ac:dyDescent="0.3">
      <c r="A14944" s="14">
        <v>1248390</v>
      </c>
      <c r="B14944" s="16" t="s">
        <v>18615</v>
      </c>
      <c r="C14944" s="16" t="s">
        <v>94</v>
      </c>
      <c r="D14944" s="4">
        <v>45337</v>
      </c>
      <c r="E14944" s="23">
        <v>2024</v>
      </c>
      <c r="F14944" s="19">
        <v>0</v>
      </c>
      <c r="G14944" s="19" t="str">
        <f>IF(Movies[[#This Row],[rating]]=0,"",Movies[[#This Row],[rating]])</f>
        <v/>
      </c>
      <c r="H14944" s="19" t="str">
        <f>IF(Movies[[#This Row],[rating]]=0,"No Rating","Rated")</f>
        <v>No Rating</v>
      </c>
      <c r="I14944" s="16" t="s">
        <v>886</v>
      </c>
      <c r="J14944" s="29" t="s">
        <v>96</v>
      </c>
      <c r="K14944" s="19">
        <v>12.007</v>
      </c>
      <c r="L14944" s="26">
        <v>0</v>
      </c>
    </row>
    <row r="14945" spans="1:12" x14ac:dyDescent="0.3">
      <c r="A14945" s="14">
        <v>1226281</v>
      </c>
      <c r="B14945" s="16" t="s">
        <v>18616</v>
      </c>
      <c r="C14945" s="16" t="s">
        <v>3926</v>
      </c>
      <c r="D14945" s="4">
        <v>45317</v>
      </c>
      <c r="E14945" s="23">
        <v>2024</v>
      </c>
      <c r="F14945" s="19">
        <v>1</v>
      </c>
      <c r="G14945" s="19">
        <f>IF(Movies[[#This Row],[rating]]=0,"",Movies[[#This Row],[rating]])</f>
        <v>1</v>
      </c>
      <c r="H14945" s="19" t="str">
        <f>IF(Movies[[#This Row],[rating]]=0,"No Rating","Rated")</f>
        <v>Rated</v>
      </c>
      <c r="I14945" s="16" t="s">
        <v>33</v>
      </c>
      <c r="J14945" s="29" t="s">
        <v>3927</v>
      </c>
      <c r="K14945" s="19">
        <v>11.97</v>
      </c>
      <c r="L14945" s="26">
        <v>2</v>
      </c>
    </row>
    <row r="14946" spans="1:12" x14ac:dyDescent="0.3">
      <c r="A14946" s="14">
        <v>943414</v>
      </c>
      <c r="B14946" s="16" t="s">
        <v>18617</v>
      </c>
      <c r="C14946" s="16" t="s">
        <v>18618</v>
      </c>
      <c r="D14946" s="4">
        <v>45596</v>
      </c>
      <c r="E14946" s="23">
        <v>2024</v>
      </c>
      <c r="F14946" s="19">
        <v>6</v>
      </c>
      <c r="G14946" s="19">
        <f>IF(Movies[[#This Row],[rating]]=0,"",Movies[[#This Row],[rating]])</f>
        <v>6</v>
      </c>
      <c r="H14946" s="19" t="str">
        <f>IF(Movies[[#This Row],[rating]]=0,"No Rating","Rated")</f>
        <v>Rated</v>
      </c>
      <c r="I14946" s="16" t="s">
        <v>49</v>
      </c>
      <c r="J14946" s="29" t="s">
        <v>34</v>
      </c>
      <c r="K14946" s="19">
        <v>11.955</v>
      </c>
      <c r="L14946" s="26">
        <v>2</v>
      </c>
    </row>
    <row r="14947" spans="1:12" x14ac:dyDescent="0.3">
      <c r="A14947" s="14">
        <v>1259918</v>
      </c>
      <c r="B14947" s="16" t="s">
        <v>18619</v>
      </c>
      <c r="C14947" s="16" t="s">
        <v>299</v>
      </c>
      <c r="D14947" s="4">
        <v>45403</v>
      </c>
      <c r="E14947" s="23">
        <v>2024</v>
      </c>
      <c r="F14947" s="19">
        <v>8.1999999999999993</v>
      </c>
      <c r="G14947" s="19">
        <f>IF(Movies[[#This Row],[rating]]=0,"",Movies[[#This Row],[rating]])</f>
        <v>8.1999999999999993</v>
      </c>
      <c r="H14947" s="19" t="str">
        <f>IF(Movies[[#This Row],[rating]]=0,"No Rating","Rated")</f>
        <v>Rated</v>
      </c>
      <c r="I14947" s="16" t="s">
        <v>723</v>
      </c>
      <c r="J14947" s="29" t="s">
        <v>12</v>
      </c>
      <c r="K14947" s="19">
        <v>11.938000000000001</v>
      </c>
      <c r="L14947" s="26">
        <v>11</v>
      </c>
    </row>
    <row r="14948" spans="1:12" x14ac:dyDescent="0.3">
      <c r="A14948" s="14">
        <v>1408235</v>
      </c>
      <c r="B14948" s="16" t="s">
        <v>18620</v>
      </c>
      <c r="C14948" s="16" t="s">
        <v>51</v>
      </c>
      <c r="D14948" s="4">
        <v>45653</v>
      </c>
      <c r="E14948" s="23">
        <v>2024</v>
      </c>
      <c r="F14948" s="19">
        <v>0</v>
      </c>
      <c r="G14948" s="19" t="str">
        <f>IF(Movies[[#This Row],[rating]]=0,"",Movies[[#This Row],[rating]])</f>
        <v/>
      </c>
      <c r="H14948" s="19" t="str">
        <f>IF(Movies[[#This Row],[rating]]=0,"No Rating","Rated")</f>
        <v>No Rating</v>
      </c>
      <c r="I14948" s="16" t="s">
        <v>2378</v>
      </c>
      <c r="J14948" s="29" t="s">
        <v>34</v>
      </c>
      <c r="K14948" s="19">
        <v>11.925000000000001</v>
      </c>
      <c r="L14948" s="26">
        <v>0</v>
      </c>
    </row>
    <row r="14949" spans="1:12" x14ac:dyDescent="0.3">
      <c r="A14949" s="14">
        <v>743815</v>
      </c>
      <c r="B14949" s="16" t="s">
        <v>18621</v>
      </c>
      <c r="C14949" s="16" t="s">
        <v>94</v>
      </c>
      <c r="D14949" s="4">
        <v>45427</v>
      </c>
      <c r="E14949" s="23">
        <v>2024</v>
      </c>
      <c r="F14949" s="19">
        <v>6.9169999999999998</v>
      </c>
      <c r="G14949" s="19">
        <f>IF(Movies[[#This Row],[rating]]=0,"",Movies[[#This Row],[rating]])</f>
        <v>6.9169999999999998</v>
      </c>
      <c r="H14949" s="19" t="str">
        <f>IF(Movies[[#This Row],[rating]]=0,"No Rating","Rated")</f>
        <v>Rated</v>
      </c>
      <c r="I14949" s="16" t="s">
        <v>277</v>
      </c>
      <c r="J14949" s="29" t="s">
        <v>96</v>
      </c>
      <c r="K14949" s="19">
        <v>11.917</v>
      </c>
      <c r="L14949" s="26">
        <v>30</v>
      </c>
    </row>
    <row r="14950" spans="1:12" x14ac:dyDescent="0.3">
      <c r="A14950" s="14">
        <v>891933</v>
      </c>
      <c r="B14950" s="16" t="s">
        <v>18622</v>
      </c>
      <c r="C14950" s="16" t="s">
        <v>10</v>
      </c>
      <c r="D14950" s="4">
        <v>45301</v>
      </c>
      <c r="E14950" s="23">
        <v>2024</v>
      </c>
      <c r="F14950" s="19">
        <v>6.5</v>
      </c>
      <c r="G14950" s="19">
        <f>IF(Movies[[#This Row],[rating]]=0,"",Movies[[#This Row],[rating]])</f>
        <v>6.5</v>
      </c>
      <c r="H14950" s="19" t="str">
        <f>IF(Movies[[#This Row],[rating]]=0,"No Rating","Rated")</f>
        <v>Rated</v>
      </c>
      <c r="I14950" s="16" t="s">
        <v>120</v>
      </c>
      <c r="J14950" s="29" t="s">
        <v>12</v>
      </c>
      <c r="K14950" s="19">
        <v>11.913</v>
      </c>
      <c r="L14950" s="26">
        <v>90</v>
      </c>
    </row>
    <row r="14951" spans="1:12" x14ac:dyDescent="0.3">
      <c r="A14951" s="14">
        <v>1240224</v>
      </c>
      <c r="B14951" s="16" t="s">
        <v>18623</v>
      </c>
      <c r="C14951" s="16" t="s">
        <v>1845</v>
      </c>
      <c r="D14951" s="4">
        <v>45326</v>
      </c>
      <c r="E14951" s="23">
        <v>2024</v>
      </c>
      <c r="F14951" s="19">
        <v>5.5</v>
      </c>
      <c r="G14951" s="19">
        <f>IF(Movies[[#This Row],[rating]]=0,"",Movies[[#This Row],[rating]])</f>
        <v>5.5</v>
      </c>
      <c r="H14951" s="19" t="str">
        <f>IF(Movies[[#This Row],[rating]]=0,"No Rating","Rated")</f>
        <v>Rated</v>
      </c>
      <c r="I14951" s="16" t="s">
        <v>306</v>
      </c>
      <c r="J14951" s="29" t="s">
        <v>342</v>
      </c>
      <c r="K14951" s="19">
        <v>11.904</v>
      </c>
      <c r="L14951" s="26">
        <v>4</v>
      </c>
    </row>
    <row r="14952" spans="1:12" x14ac:dyDescent="0.3">
      <c r="A14952" s="14">
        <v>1280941</v>
      </c>
      <c r="B14952" s="16" t="s">
        <v>18624</v>
      </c>
      <c r="C14952" s="16" t="s">
        <v>540</v>
      </c>
      <c r="D14952" s="4">
        <v>45575</v>
      </c>
      <c r="E14952" s="23">
        <v>2024</v>
      </c>
      <c r="F14952" s="19">
        <v>7.0620000000000003</v>
      </c>
      <c r="G14952" s="19">
        <f>IF(Movies[[#This Row],[rating]]=0,"",Movies[[#This Row],[rating]])</f>
        <v>7.0620000000000003</v>
      </c>
      <c r="H14952" s="19" t="str">
        <f>IF(Movies[[#This Row],[rating]]=0,"No Rating","Rated")</f>
        <v>Rated</v>
      </c>
      <c r="I14952" s="16" t="s">
        <v>49</v>
      </c>
      <c r="J14952" s="29" t="s">
        <v>511</v>
      </c>
      <c r="K14952" s="19">
        <v>11.88</v>
      </c>
      <c r="L14952" s="26">
        <v>73</v>
      </c>
    </row>
    <row r="14953" spans="1:12" x14ac:dyDescent="0.3">
      <c r="A14953" s="14">
        <v>1250786</v>
      </c>
      <c r="B14953" s="16" t="s">
        <v>18625</v>
      </c>
      <c r="C14953" s="16" t="s">
        <v>74</v>
      </c>
      <c r="D14953" s="4">
        <v>45540</v>
      </c>
      <c r="E14953" s="23">
        <v>2024</v>
      </c>
      <c r="F14953" s="19">
        <v>6.3</v>
      </c>
      <c r="G14953" s="19">
        <f>IF(Movies[[#This Row],[rating]]=0,"",Movies[[#This Row],[rating]])</f>
        <v>6.3</v>
      </c>
      <c r="H14953" s="19" t="str">
        <f>IF(Movies[[#This Row],[rating]]=0,"No Rating","Rated")</f>
        <v>Rated</v>
      </c>
      <c r="I14953" s="16" t="s">
        <v>3819</v>
      </c>
      <c r="J14953" s="29" t="s">
        <v>34</v>
      </c>
      <c r="K14953" s="19">
        <v>11.863</v>
      </c>
      <c r="L14953" s="26">
        <v>36</v>
      </c>
    </row>
    <row r="14954" spans="1:12" x14ac:dyDescent="0.3">
      <c r="A14954" s="14">
        <v>1024452</v>
      </c>
      <c r="B14954" s="16" t="s">
        <v>18626</v>
      </c>
      <c r="C14954" s="16" t="s">
        <v>432</v>
      </c>
      <c r="D14954" s="4">
        <v>45366</v>
      </c>
      <c r="E14954" s="23">
        <v>2024</v>
      </c>
      <c r="F14954" s="19">
        <v>6.5</v>
      </c>
      <c r="G14954" s="19">
        <f>IF(Movies[[#This Row],[rating]]=0,"",Movies[[#This Row],[rating]])</f>
        <v>6.5</v>
      </c>
      <c r="H14954" s="19" t="str">
        <f>IF(Movies[[#This Row],[rating]]=0,"No Rating","Rated")</f>
        <v>Rated</v>
      </c>
      <c r="I14954" s="16" t="s">
        <v>161</v>
      </c>
      <c r="J14954" s="29" t="s">
        <v>12</v>
      </c>
      <c r="K14954" s="19">
        <v>11.835000000000001</v>
      </c>
      <c r="L14954" s="26">
        <v>70</v>
      </c>
    </row>
    <row r="14955" spans="1:12" x14ac:dyDescent="0.3">
      <c r="A14955" s="14">
        <v>1231623</v>
      </c>
      <c r="B14955" s="16" t="s">
        <v>18627</v>
      </c>
      <c r="C14955" s="16" t="s">
        <v>367</v>
      </c>
      <c r="D14955" s="4">
        <v>45591</v>
      </c>
      <c r="E14955" s="23">
        <v>2024</v>
      </c>
      <c r="F14955" s="19">
        <v>6.5</v>
      </c>
      <c r="G14955" s="19">
        <f>IF(Movies[[#This Row],[rating]]=0,"",Movies[[#This Row],[rating]])</f>
        <v>6.5</v>
      </c>
      <c r="H14955" s="19" t="str">
        <f>IF(Movies[[#This Row],[rating]]=0,"No Rating","Rated")</f>
        <v>Rated</v>
      </c>
      <c r="I14955" s="16" t="s">
        <v>161</v>
      </c>
      <c r="J14955" s="29" t="s">
        <v>12</v>
      </c>
      <c r="K14955" s="19">
        <v>11.816000000000001</v>
      </c>
      <c r="L14955" s="26">
        <v>4</v>
      </c>
    </row>
    <row r="14956" spans="1:12" x14ac:dyDescent="0.3">
      <c r="A14956" s="14">
        <v>1143508</v>
      </c>
      <c r="B14956" s="16" t="s">
        <v>18628</v>
      </c>
      <c r="C14956" s="16" t="s">
        <v>14</v>
      </c>
      <c r="D14956" s="4">
        <v>45534</v>
      </c>
      <c r="E14956" s="23">
        <v>2024</v>
      </c>
      <c r="F14956" s="19">
        <v>6.3</v>
      </c>
      <c r="G14956" s="19">
        <f>IF(Movies[[#This Row],[rating]]=0,"",Movies[[#This Row],[rating]])</f>
        <v>6.3</v>
      </c>
      <c r="H14956" s="19" t="str">
        <f>IF(Movies[[#This Row],[rating]]=0,"No Rating","Rated")</f>
        <v>Rated</v>
      </c>
      <c r="I14956" s="16" t="s">
        <v>806</v>
      </c>
      <c r="J14956" s="29" t="s">
        <v>12</v>
      </c>
      <c r="K14956" s="19">
        <v>11.795999999999999</v>
      </c>
      <c r="L14956" s="26">
        <v>22</v>
      </c>
    </row>
    <row r="14957" spans="1:12" x14ac:dyDescent="0.3">
      <c r="A14957" s="14">
        <v>1147114</v>
      </c>
      <c r="B14957" s="16" t="s">
        <v>18629</v>
      </c>
      <c r="C14957" s="16" t="s">
        <v>108</v>
      </c>
      <c r="D14957" s="4">
        <v>45610</v>
      </c>
      <c r="E14957" s="23">
        <v>2024</v>
      </c>
      <c r="F14957" s="19">
        <v>5.9</v>
      </c>
      <c r="G14957" s="19">
        <f>IF(Movies[[#This Row],[rating]]=0,"",Movies[[#This Row],[rating]])</f>
        <v>5.9</v>
      </c>
      <c r="H14957" s="19" t="str">
        <f>IF(Movies[[#This Row],[rating]]=0,"No Rating","Rated")</f>
        <v>Rated</v>
      </c>
      <c r="I14957" s="16" t="s">
        <v>153</v>
      </c>
      <c r="J14957" s="29" t="s">
        <v>110</v>
      </c>
      <c r="K14957" s="19">
        <v>11.726000000000001</v>
      </c>
      <c r="L14957" s="26">
        <v>4</v>
      </c>
    </row>
    <row r="14958" spans="1:12" x14ac:dyDescent="0.3">
      <c r="A14958" s="14">
        <v>1102938</v>
      </c>
      <c r="B14958" s="16" t="s">
        <v>18630</v>
      </c>
      <c r="C14958" s="16" t="s">
        <v>108</v>
      </c>
      <c r="D14958" s="4">
        <v>45518</v>
      </c>
      <c r="E14958" s="23">
        <v>2024</v>
      </c>
      <c r="F14958" s="19">
        <v>6.7910000000000004</v>
      </c>
      <c r="G14958" s="19">
        <f>IF(Movies[[#This Row],[rating]]=0,"",Movies[[#This Row],[rating]])</f>
        <v>6.7910000000000004</v>
      </c>
      <c r="H14958" s="19" t="str">
        <f>IF(Movies[[#This Row],[rating]]=0,"No Rating","Rated")</f>
        <v>Rated</v>
      </c>
      <c r="I14958" s="16" t="s">
        <v>180</v>
      </c>
      <c r="J14958" s="29" t="s">
        <v>110</v>
      </c>
      <c r="K14958" s="19">
        <v>11.679</v>
      </c>
      <c r="L14958" s="26">
        <v>110</v>
      </c>
    </row>
    <row r="14959" spans="1:12" x14ac:dyDescent="0.3">
      <c r="A14959" s="14">
        <v>1223663</v>
      </c>
      <c r="B14959" s="16" t="s">
        <v>17651</v>
      </c>
      <c r="C14959" s="16" t="s">
        <v>18631</v>
      </c>
      <c r="D14959" s="4">
        <v>45491</v>
      </c>
      <c r="E14959" s="23">
        <v>2024</v>
      </c>
      <c r="F14959" s="19">
        <v>5.3</v>
      </c>
      <c r="G14959" s="19">
        <f>IF(Movies[[#This Row],[rating]]=0,"",Movies[[#This Row],[rating]])</f>
        <v>5.3</v>
      </c>
      <c r="H14959" s="19" t="str">
        <f>IF(Movies[[#This Row],[rating]]=0,"No Rating","Rated")</f>
        <v>Rated</v>
      </c>
      <c r="I14959" s="16" t="s">
        <v>365</v>
      </c>
      <c r="J14959" s="29" t="s">
        <v>34</v>
      </c>
      <c r="K14959" s="19">
        <v>11.659000000000001</v>
      </c>
      <c r="L14959" s="26">
        <v>3</v>
      </c>
    </row>
    <row r="14960" spans="1:12" x14ac:dyDescent="0.3">
      <c r="A14960" s="14">
        <v>966238</v>
      </c>
      <c r="B14960" s="16" t="s">
        <v>18632</v>
      </c>
      <c r="C14960" s="16" t="s">
        <v>18633</v>
      </c>
      <c r="D14960" s="4">
        <v>45590</v>
      </c>
      <c r="E14960" s="23">
        <v>2024</v>
      </c>
      <c r="F14960" s="19">
        <v>7.5</v>
      </c>
      <c r="G14960" s="19">
        <f>IF(Movies[[#This Row],[rating]]=0,"",Movies[[#This Row],[rating]])</f>
        <v>7.5</v>
      </c>
      <c r="H14960" s="19" t="str">
        <f>IF(Movies[[#This Row],[rating]]=0,"No Rating","Rated")</f>
        <v>Rated</v>
      </c>
      <c r="I14960" s="16" t="s">
        <v>180</v>
      </c>
      <c r="J14960" s="29" t="s">
        <v>34</v>
      </c>
      <c r="K14960" s="19">
        <v>11.654999999999999</v>
      </c>
      <c r="L14960" s="26">
        <v>17</v>
      </c>
    </row>
    <row r="14961" spans="1:12" x14ac:dyDescent="0.3">
      <c r="A14961" s="14">
        <v>1407011</v>
      </c>
      <c r="B14961" s="16" t="s">
        <v>10736</v>
      </c>
      <c r="C14961" s="16" t="s">
        <v>3926</v>
      </c>
      <c r="D14961" s="4">
        <v>45650</v>
      </c>
      <c r="E14961" s="23">
        <v>2024</v>
      </c>
      <c r="F14961" s="19">
        <v>0</v>
      </c>
      <c r="G14961" s="19" t="str">
        <f>IF(Movies[[#This Row],[rating]]=0,"",Movies[[#This Row],[rating]])</f>
        <v/>
      </c>
      <c r="H14961" s="19" t="str">
        <f>IF(Movies[[#This Row],[rating]]=0,"No Rating","Rated")</f>
        <v>No Rating</v>
      </c>
      <c r="I14961" s="16" t="s">
        <v>329</v>
      </c>
      <c r="J14961" s="29" t="s">
        <v>3927</v>
      </c>
      <c r="K14961" s="19">
        <v>11.651</v>
      </c>
      <c r="L14961" s="26">
        <v>0</v>
      </c>
    </row>
    <row r="14962" spans="1:12" x14ac:dyDescent="0.3">
      <c r="A14962" s="14">
        <v>1251621</v>
      </c>
      <c r="B14962" s="16" t="s">
        <v>11916</v>
      </c>
      <c r="C14962" s="16" t="s">
        <v>2641</v>
      </c>
      <c r="D14962" s="4">
        <v>45505</v>
      </c>
      <c r="E14962" s="23">
        <v>2024</v>
      </c>
      <c r="F14962" s="19">
        <v>8.3000000000000007</v>
      </c>
      <c r="G14962" s="19">
        <f>IF(Movies[[#This Row],[rating]]=0,"",Movies[[#This Row],[rating]])</f>
        <v>8.3000000000000007</v>
      </c>
      <c r="H14962" s="19" t="str">
        <f>IF(Movies[[#This Row],[rating]]=0,"No Rating","Rated")</f>
        <v>Rated</v>
      </c>
      <c r="I14962" s="16" t="s">
        <v>5241</v>
      </c>
      <c r="J14962" s="29" t="s">
        <v>1906</v>
      </c>
      <c r="K14962" s="19">
        <v>11.63</v>
      </c>
      <c r="L14962" s="26">
        <v>16</v>
      </c>
    </row>
    <row r="14963" spans="1:12" x14ac:dyDescent="0.3">
      <c r="A14963" s="14">
        <v>1263992</v>
      </c>
      <c r="B14963" s="16" t="s">
        <v>18634</v>
      </c>
      <c r="C14963" s="16" t="s">
        <v>3367</v>
      </c>
      <c r="D14963" s="4">
        <v>45505</v>
      </c>
      <c r="E14963" s="23">
        <v>2024</v>
      </c>
      <c r="F14963" s="19">
        <v>7</v>
      </c>
      <c r="G14963" s="19">
        <f>IF(Movies[[#This Row],[rating]]=0,"",Movies[[#This Row],[rating]])</f>
        <v>7</v>
      </c>
      <c r="H14963" s="19" t="str">
        <f>IF(Movies[[#This Row],[rating]]=0,"No Rating","Rated")</f>
        <v>Rated</v>
      </c>
      <c r="I14963" s="16" t="s">
        <v>132</v>
      </c>
      <c r="J14963" s="29" t="s">
        <v>3112</v>
      </c>
      <c r="K14963" s="19">
        <v>11.629</v>
      </c>
      <c r="L14963" s="26">
        <v>1</v>
      </c>
    </row>
    <row r="14964" spans="1:12" x14ac:dyDescent="0.3">
      <c r="A14964" s="14">
        <v>1252551</v>
      </c>
      <c r="B14964" s="16" t="s">
        <v>18635</v>
      </c>
      <c r="C14964" s="16" t="s">
        <v>9730</v>
      </c>
      <c r="D14964" s="4">
        <v>45470</v>
      </c>
      <c r="E14964" s="23">
        <v>2024</v>
      </c>
      <c r="F14964" s="19">
        <v>5.5</v>
      </c>
      <c r="G14964" s="19">
        <f>IF(Movies[[#This Row],[rating]]=0,"",Movies[[#This Row],[rating]])</f>
        <v>5.5</v>
      </c>
      <c r="H14964" s="19" t="str">
        <f>IF(Movies[[#This Row],[rating]]=0,"No Rating","Rated")</f>
        <v>Rated</v>
      </c>
      <c r="I14964" s="16" t="s">
        <v>558</v>
      </c>
      <c r="J14964" s="29" t="s">
        <v>3112</v>
      </c>
      <c r="K14964" s="19">
        <v>11.568</v>
      </c>
      <c r="L14964" s="26">
        <v>2</v>
      </c>
    </row>
    <row r="14965" spans="1:12" x14ac:dyDescent="0.3">
      <c r="A14965" s="14">
        <v>1300945</v>
      </c>
      <c r="B14965" s="16" t="s">
        <v>18636</v>
      </c>
      <c r="C14965" s="16" t="s">
        <v>411</v>
      </c>
      <c r="D14965" s="4">
        <v>45476</v>
      </c>
      <c r="E14965" s="23">
        <v>2024</v>
      </c>
      <c r="F14965" s="19">
        <v>6.7329999999999997</v>
      </c>
      <c r="G14965" s="19">
        <f>IF(Movies[[#This Row],[rating]]=0,"",Movies[[#This Row],[rating]])</f>
        <v>6.7329999999999997</v>
      </c>
      <c r="H14965" s="19" t="str">
        <f>IF(Movies[[#This Row],[rating]]=0,"No Rating","Rated")</f>
        <v>Rated</v>
      </c>
      <c r="I14965" s="16" t="s">
        <v>4341</v>
      </c>
      <c r="J14965" s="29" t="s">
        <v>342</v>
      </c>
      <c r="K14965" s="19">
        <v>11.554</v>
      </c>
      <c r="L14965" s="26">
        <v>30</v>
      </c>
    </row>
    <row r="14966" spans="1:12" x14ac:dyDescent="0.3">
      <c r="A14966" s="14">
        <v>1184420</v>
      </c>
      <c r="B14966" s="16" t="s">
        <v>18637</v>
      </c>
      <c r="C14966" s="16" t="s">
        <v>84</v>
      </c>
      <c r="D14966" s="4">
        <v>45435</v>
      </c>
      <c r="E14966" s="23">
        <v>2024</v>
      </c>
      <c r="F14966" s="19">
        <v>7.3</v>
      </c>
      <c r="G14966" s="19">
        <f>IF(Movies[[#This Row],[rating]]=0,"",Movies[[#This Row],[rating]])</f>
        <v>7.3</v>
      </c>
      <c r="H14966" s="19" t="str">
        <f>IF(Movies[[#This Row],[rating]]=0,"No Rating","Rated")</f>
        <v>Rated</v>
      </c>
      <c r="I14966" s="16" t="s">
        <v>273</v>
      </c>
      <c r="J14966" s="29" t="s">
        <v>86</v>
      </c>
      <c r="K14966" s="19">
        <v>11.525</v>
      </c>
      <c r="L14966" s="26">
        <v>6</v>
      </c>
    </row>
    <row r="14967" spans="1:12" x14ac:dyDescent="0.3">
      <c r="A14967" s="14">
        <v>716808</v>
      </c>
      <c r="B14967" s="16" t="s">
        <v>18638</v>
      </c>
      <c r="C14967" s="16" t="s">
        <v>18639</v>
      </c>
      <c r="D14967" s="4">
        <v>45576</v>
      </c>
      <c r="E14967" s="23">
        <v>2024</v>
      </c>
      <c r="F14967" s="19">
        <v>6.3</v>
      </c>
      <c r="G14967" s="19">
        <f>IF(Movies[[#This Row],[rating]]=0,"",Movies[[#This Row],[rating]])</f>
        <v>6.3</v>
      </c>
      <c r="H14967" s="19" t="str">
        <f>IF(Movies[[#This Row],[rating]]=0,"No Rating","Rated")</f>
        <v>Rated</v>
      </c>
      <c r="I14967" s="16" t="s">
        <v>30</v>
      </c>
      <c r="J14967" s="29" t="s">
        <v>517</v>
      </c>
      <c r="K14967" s="19">
        <v>11.494</v>
      </c>
      <c r="L14967" s="26">
        <v>26</v>
      </c>
    </row>
    <row r="14968" spans="1:12" x14ac:dyDescent="0.3">
      <c r="A14968" s="14">
        <v>1327537</v>
      </c>
      <c r="B14968" s="16" t="s">
        <v>18640</v>
      </c>
      <c r="C14968" s="16" t="s">
        <v>10</v>
      </c>
      <c r="D14968" s="4">
        <v>45548</v>
      </c>
      <c r="E14968" s="23">
        <v>2024</v>
      </c>
      <c r="F14968" s="19">
        <v>5.3330000000000002</v>
      </c>
      <c r="G14968" s="19">
        <f>IF(Movies[[#This Row],[rating]]=0,"",Movies[[#This Row],[rating]])</f>
        <v>5.3330000000000002</v>
      </c>
      <c r="H14968" s="19" t="str">
        <f>IF(Movies[[#This Row],[rating]]=0,"No Rating","Rated")</f>
        <v>Rated</v>
      </c>
      <c r="I14968" s="16" t="s">
        <v>2091</v>
      </c>
      <c r="J14968" s="29" t="s">
        <v>12</v>
      </c>
      <c r="K14968" s="19">
        <v>11.481999999999999</v>
      </c>
      <c r="L14968" s="26">
        <v>3</v>
      </c>
    </row>
    <row r="14969" spans="1:12" x14ac:dyDescent="0.3">
      <c r="A14969" s="14">
        <v>1126692</v>
      </c>
      <c r="B14969" s="16" t="s">
        <v>18641</v>
      </c>
      <c r="C14969" s="16" t="s">
        <v>108</v>
      </c>
      <c r="D14969" s="4">
        <v>45553</v>
      </c>
      <c r="E14969" s="23">
        <v>2024</v>
      </c>
      <c r="F14969" s="19">
        <v>6.8</v>
      </c>
      <c r="G14969" s="19">
        <f>IF(Movies[[#This Row],[rating]]=0,"",Movies[[#This Row],[rating]])</f>
        <v>6.8</v>
      </c>
      <c r="H14969" s="19" t="str">
        <f>IF(Movies[[#This Row],[rating]]=0,"No Rating","Rated")</f>
        <v>Rated</v>
      </c>
      <c r="I14969" s="16" t="s">
        <v>189</v>
      </c>
      <c r="J14969" s="29" t="s">
        <v>110</v>
      </c>
      <c r="K14969" s="19">
        <v>11.478999999999999</v>
      </c>
      <c r="L14969" s="26">
        <v>63</v>
      </c>
    </row>
    <row r="14970" spans="1:12" x14ac:dyDescent="0.3">
      <c r="A14970" s="14">
        <v>1365141</v>
      </c>
      <c r="B14970" s="16" t="s">
        <v>18642</v>
      </c>
      <c r="C14970" s="16" t="s">
        <v>10</v>
      </c>
      <c r="D14970" s="4">
        <v>45590</v>
      </c>
      <c r="E14970" s="23">
        <v>2024</v>
      </c>
      <c r="F14970" s="19">
        <v>7.2</v>
      </c>
      <c r="G14970" s="19">
        <f>IF(Movies[[#This Row],[rating]]=0,"",Movies[[#This Row],[rating]])</f>
        <v>7.2</v>
      </c>
      <c r="H14970" s="19" t="str">
        <f>IF(Movies[[#This Row],[rating]]=0,"No Rating","Rated")</f>
        <v>Rated</v>
      </c>
      <c r="I14970" s="16" t="s">
        <v>2378</v>
      </c>
      <c r="J14970" s="29" t="s">
        <v>12</v>
      </c>
      <c r="K14970" s="19">
        <v>11.47</v>
      </c>
      <c r="L14970" s="26">
        <v>33</v>
      </c>
    </row>
    <row r="14971" spans="1:12" x14ac:dyDescent="0.3">
      <c r="A14971" s="14">
        <v>1146577</v>
      </c>
      <c r="B14971" s="16" t="s">
        <v>18643</v>
      </c>
      <c r="C14971" s="16" t="s">
        <v>595</v>
      </c>
      <c r="D14971" s="4">
        <v>45569</v>
      </c>
      <c r="E14971" s="23">
        <v>2024</v>
      </c>
      <c r="F14971" s="19">
        <v>5.8</v>
      </c>
      <c r="G14971" s="19">
        <f>IF(Movies[[#This Row],[rating]]=0,"",Movies[[#This Row],[rating]])</f>
        <v>5.8</v>
      </c>
      <c r="H14971" s="19" t="str">
        <f>IF(Movies[[#This Row],[rating]]=0,"No Rating","Rated")</f>
        <v>Rated</v>
      </c>
      <c r="I14971" s="16" t="s">
        <v>312</v>
      </c>
      <c r="J14971" s="29" t="s">
        <v>142</v>
      </c>
      <c r="K14971" s="19">
        <v>11.47</v>
      </c>
      <c r="L14971" s="26">
        <v>43</v>
      </c>
    </row>
    <row r="14972" spans="1:12" x14ac:dyDescent="0.3">
      <c r="A14972" s="14">
        <v>696047</v>
      </c>
      <c r="B14972" s="16" t="s">
        <v>18644</v>
      </c>
      <c r="C14972" s="16" t="s">
        <v>94</v>
      </c>
      <c r="D14972" s="4">
        <v>45315</v>
      </c>
      <c r="E14972" s="23">
        <v>2024</v>
      </c>
      <c r="F14972" s="19">
        <v>7.4</v>
      </c>
      <c r="G14972" s="19">
        <f>IF(Movies[[#This Row],[rating]]=0,"",Movies[[#This Row],[rating]])</f>
        <v>7.4</v>
      </c>
      <c r="H14972" s="19" t="str">
        <f>IF(Movies[[#This Row],[rating]]=0,"No Rating","Rated")</f>
        <v>Rated</v>
      </c>
      <c r="I14972" s="16" t="s">
        <v>875</v>
      </c>
      <c r="J14972" s="29" t="s">
        <v>96</v>
      </c>
      <c r="K14972" s="19">
        <v>11.464</v>
      </c>
      <c r="L14972" s="26">
        <v>25</v>
      </c>
    </row>
    <row r="14973" spans="1:12" x14ac:dyDescent="0.3">
      <c r="A14973" s="14">
        <v>635996</v>
      </c>
      <c r="B14973" s="16" t="s">
        <v>18645</v>
      </c>
      <c r="C14973" s="16" t="s">
        <v>94</v>
      </c>
      <c r="D14973" s="4">
        <v>45448</v>
      </c>
      <c r="E14973" s="23">
        <v>2024</v>
      </c>
      <c r="F14973" s="19">
        <v>7.0759999999999996</v>
      </c>
      <c r="G14973" s="19">
        <f>IF(Movies[[#This Row],[rating]]=0,"",Movies[[#This Row],[rating]])</f>
        <v>7.0759999999999996</v>
      </c>
      <c r="H14973" s="19" t="str">
        <f>IF(Movies[[#This Row],[rating]]=0,"No Rating","Rated")</f>
        <v>Rated</v>
      </c>
      <c r="I14973" s="16" t="s">
        <v>685</v>
      </c>
      <c r="J14973" s="29" t="s">
        <v>96</v>
      </c>
      <c r="K14973" s="19">
        <v>11.423999999999999</v>
      </c>
      <c r="L14973" s="26">
        <v>99</v>
      </c>
    </row>
    <row r="14974" spans="1:12" x14ac:dyDescent="0.3">
      <c r="A14974" s="14">
        <v>1274753</v>
      </c>
      <c r="B14974" s="16" t="s">
        <v>18646</v>
      </c>
      <c r="C14974" s="16" t="s">
        <v>3926</v>
      </c>
      <c r="D14974" s="4">
        <v>45447</v>
      </c>
      <c r="E14974" s="23">
        <v>2024</v>
      </c>
      <c r="F14974" s="19">
        <v>6.2</v>
      </c>
      <c r="G14974" s="19">
        <f>IF(Movies[[#This Row],[rating]]=0,"",Movies[[#This Row],[rating]])</f>
        <v>6.2</v>
      </c>
      <c r="H14974" s="19" t="str">
        <f>IF(Movies[[#This Row],[rating]]=0,"No Rating","Rated")</f>
        <v>Rated</v>
      </c>
      <c r="I14974" s="16" t="s">
        <v>49</v>
      </c>
      <c r="J14974" s="29" t="s">
        <v>3927</v>
      </c>
      <c r="K14974" s="19">
        <v>11.411</v>
      </c>
      <c r="L14974" s="26">
        <v>4</v>
      </c>
    </row>
    <row r="14975" spans="1:12" x14ac:dyDescent="0.3">
      <c r="A14975" s="14">
        <v>1201753</v>
      </c>
      <c r="B14975" s="16" t="s">
        <v>18647</v>
      </c>
      <c r="C14975" s="16" t="s">
        <v>11803</v>
      </c>
      <c r="D14975" s="4">
        <v>45632</v>
      </c>
      <c r="E14975" s="23">
        <v>2024</v>
      </c>
      <c r="F14975" s="19">
        <v>5.1929999999999996</v>
      </c>
      <c r="G14975" s="19">
        <f>IF(Movies[[#This Row],[rating]]=0,"",Movies[[#This Row],[rating]])</f>
        <v>5.1929999999999996</v>
      </c>
      <c r="H14975" s="19" t="str">
        <f>IF(Movies[[#This Row],[rating]]=0,"No Rating","Rated")</f>
        <v>Rated</v>
      </c>
      <c r="I14975" s="16" t="s">
        <v>566</v>
      </c>
      <c r="J14975" s="29" t="s">
        <v>12</v>
      </c>
      <c r="K14975" s="19">
        <v>11.407</v>
      </c>
      <c r="L14975" s="26">
        <v>57</v>
      </c>
    </row>
    <row r="14976" spans="1:12" x14ac:dyDescent="0.3">
      <c r="A14976" s="14">
        <v>1166133</v>
      </c>
      <c r="B14976" s="16" t="s">
        <v>18648</v>
      </c>
      <c r="C14976" s="16" t="s">
        <v>595</v>
      </c>
      <c r="D14976" s="4">
        <v>45337</v>
      </c>
      <c r="E14976" s="23">
        <v>2024</v>
      </c>
      <c r="F14976" s="19">
        <v>7.4779999999999998</v>
      </c>
      <c r="G14976" s="19">
        <f>IF(Movies[[#This Row],[rating]]=0,"",Movies[[#This Row],[rating]])</f>
        <v>7.4779999999999998</v>
      </c>
      <c r="H14976" s="19" t="str">
        <f>IF(Movies[[#This Row],[rating]]=0,"No Rating","Rated")</f>
        <v>Rated</v>
      </c>
      <c r="I14976" s="16" t="s">
        <v>1329</v>
      </c>
      <c r="J14976" s="29" t="s">
        <v>2844</v>
      </c>
      <c r="K14976" s="19">
        <v>11.406000000000001</v>
      </c>
      <c r="L14976" s="26">
        <v>46</v>
      </c>
    </row>
    <row r="14977" spans="1:12" x14ac:dyDescent="0.3">
      <c r="A14977" s="14">
        <v>1080249</v>
      </c>
      <c r="B14977" s="16" t="s">
        <v>18649</v>
      </c>
      <c r="C14977" s="16" t="s">
        <v>172</v>
      </c>
      <c r="D14977" s="4">
        <v>45527</v>
      </c>
      <c r="E14977" s="23">
        <v>2024</v>
      </c>
      <c r="F14977" s="19">
        <v>5.5</v>
      </c>
      <c r="G14977" s="19">
        <f>IF(Movies[[#This Row],[rating]]=0,"",Movies[[#This Row],[rating]])</f>
        <v>5.5</v>
      </c>
      <c r="H14977" s="19" t="str">
        <f>IF(Movies[[#This Row],[rating]]=0,"No Rating","Rated")</f>
        <v>Rated</v>
      </c>
      <c r="I14977" s="16" t="s">
        <v>18650</v>
      </c>
      <c r="J14977" s="29" t="s">
        <v>12</v>
      </c>
      <c r="K14977" s="19">
        <v>11.406000000000001</v>
      </c>
      <c r="L14977" s="26">
        <v>24</v>
      </c>
    </row>
    <row r="14978" spans="1:12" x14ac:dyDescent="0.3">
      <c r="A14978" s="14">
        <v>1248482</v>
      </c>
      <c r="B14978" s="16" t="s">
        <v>18651</v>
      </c>
      <c r="C14978" s="16" t="s">
        <v>94</v>
      </c>
      <c r="D14978" s="4">
        <v>45331</v>
      </c>
      <c r="E14978" s="23">
        <v>2024</v>
      </c>
      <c r="F14978" s="19">
        <v>0</v>
      </c>
      <c r="G14978" s="19" t="str">
        <f>IF(Movies[[#This Row],[rating]]=0,"",Movies[[#This Row],[rating]])</f>
        <v/>
      </c>
      <c r="H14978" s="19" t="str">
        <f>IF(Movies[[#This Row],[rating]]=0,"No Rating","Rated")</f>
        <v>No Rating</v>
      </c>
      <c r="I14978" s="16" t="s">
        <v>886</v>
      </c>
      <c r="J14978" s="29" t="s">
        <v>96</v>
      </c>
      <c r="K14978" s="19">
        <v>11.381</v>
      </c>
      <c r="L14978" s="26">
        <v>0</v>
      </c>
    </row>
    <row r="14979" spans="1:12" x14ac:dyDescent="0.3">
      <c r="A14979" s="14">
        <v>1037035</v>
      </c>
      <c r="B14979" s="16" t="s">
        <v>18652</v>
      </c>
      <c r="C14979" s="16" t="s">
        <v>14</v>
      </c>
      <c r="D14979" s="4">
        <v>45464</v>
      </c>
      <c r="E14979" s="23">
        <v>2024</v>
      </c>
      <c r="F14979" s="19">
        <v>5.9</v>
      </c>
      <c r="G14979" s="19">
        <f>IF(Movies[[#This Row],[rating]]=0,"",Movies[[#This Row],[rating]])</f>
        <v>5.9</v>
      </c>
      <c r="H14979" s="19" t="str">
        <f>IF(Movies[[#This Row],[rating]]=0,"No Rating","Rated")</f>
        <v>Rated</v>
      </c>
      <c r="I14979" s="16" t="s">
        <v>49</v>
      </c>
      <c r="J14979" s="29" t="s">
        <v>12</v>
      </c>
      <c r="K14979" s="19">
        <v>11.37</v>
      </c>
      <c r="L14979" s="26">
        <v>32</v>
      </c>
    </row>
    <row r="14980" spans="1:12" x14ac:dyDescent="0.3">
      <c r="A14980" s="14">
        <v>1281813</v>
      </c>
      <c r="B14980" s="16" t="s">
        <v>18653</v>
      </c>
      <c r="C14980" s="16" t="s">
        <v>94</v>
      </c>
      <c r="D14980" s="4">
        <v>45597</v>
      </c>
      <c r="E14980" s="23">
        <v>2024</v>
      </c>
      <c r="F14980" s="19">
        <v>0</v>
      </c>
      <c r="G14980" s="19" t="str">
        <f>IF(Movies[[#This Row],[rating]]=0,"",Movies[[#This Row],[rating]])</f>
        <v/>
      </c>
      <c r="H14980" s="19" t="str">
        <f>IF(Movies[[#This Row],[rating]]=0,"No Rating","Rated")</f>
        <v>No Rating</v>
      </c>
      <c r="I14980" s="16" t="s">
        <v>1845</v>
      </c>
      <c r="J14980" s="29" t="s">
        <v>96</v>
      </c>
      <c r="K14980" s="19">
        <v>11.369</v>
      </c>
      <c r="L14980" s="26">
        <v>0</v>
      </c>
    </row>
    <row r="14981" spans="1:12" x14ac:dyDescent="0.3">
      <c r="A14981" s="14">
        <v>858414</v>
      </c>
      <c r="B14981" s="16" t="s">
        <v>18654</v>
      </c>
      <c r="C14981" s="16" t="s">
        <v>10</v>
      </c>
      <c r="D14981" s="4">
        <v>45543</v>
      </c>
      <c r="E14981" s="23">
        <v>2024</v>
      </c>
      <c r="F14981" s="19">
        <v>6.5</v>
      </c>
      <c r="G14981" s="19">
        <f>IF(Movies[[#This Row],[rating]]=0,"",Movies[[#This Row],[rating]])</f>
        <v>6.5</v>
      </c>
      <c r="H14981" s="19" t="str">
        <f>IF(Movies[[#This Row],[rating]]=0,"No Rating","Rated")</f>
        <v>Rated</v>
      </c>
      <c r="I14981" s="16" t="s">
        <v>49</v>
      </c>
      <c r="J14981" s="29" t="s">
        <v>12</v>
      </c>
      <c r="K14981" s="19">
        <v>11.368</v>
      </c>
      <c r="L14981" s="26">
        <v>63</v>
      </c>
    </row>
    <row r="14982" spans="1:12" x14ac:dyDescent="0.3">
      <c r="A14982" s="14">
        <v>1223799</v>
      </c>
      <c r="B14982" s="16" t="s">
        <v>18655</v>
      </c>
      <c r="C14982" s="16" t="s">
        <v>3367</v>
      </c>
      <c r="D14982" s="4">
        <v>45344</v>
      </c>
      <c r="E14982" s="23">
        <v>2024</v>
      </c>
      <c r="F14982" s="19">
        <v>6.7</v>
      </c>
      <c r="G14982" s="19">
        <f>IF(Movies[[#This Row],[rating]]=0,"",Movies[[#This Row],[rating]])</f>
        <v>6.7</v>
      </c>
      <c r="H14982" s="19" t="str">
        <f>IF(Movies[[#This Row],[rating]]=0,"No Rating","Rated")</f>
        <v>Rated</v>
      </c>
      <c r="I14982" s="16" t="s">
        <v>1133</v>
      </c>
      <c r="J14982" s="29" t="s">
        <v>3112</v>
      </c>
      <c r="K14982" s="19">
        <v>11.319000000000001</v>
      </c>
      <c r="L14982" s="26">
        <v>15</v>
      </c>
    </row>
    <row r="14983" spans="1:12" x14ac:dyDescent="0.3">
      <c r="A14983" s="14">
        <v>1216385</v>
      </c>
      <c r="B14983" s="16" t="s">
        <v>18656</v>
      </c>
      <c r="C14983" s="16" t="s">
        <v>18657</v>
      </c>
      <c r="D14983" s="4">
        <v>45460</v>
      </c>
      <c r="E14983" s="23">
        <v>2024</v>
      </c>
      <c r="F14983" s="19">
        <v>8.1</v>
      </c>
      <c r="G14983" s="19">
        <f>IF(Movies[[#This Row],[rating]]=0,"",Movies[[#This Row],[rating]])</f>
        <v>8.1</v>
      </c>
      <c r="H14983" s="19" t="str">
        <f>IF(Movies[[#This Row],[rating]]=0,"No Rating","Rated")</f>
        <v>Rated</v>
      </c>
      <c r="I14983" s="16" t="s">
        <v>6467</v>
      </c>
      <c r="J14983" s="29" t="s">
        <v>1113</v>
      </c>
      <c r="K14983" s="19">
        <v>11.308</v>
      </c>
      <c r="L14983" s="26">
        <v>6</v>
      </c>
    </row>
    <row r="14984" spans="1:12" x14ac:dyDescent="0.3">
      <c r="A14984" s="14">
        <v>1276035</v>
      </c>
      <c r="B14984" s="16" t="s">
        <v>18658</v>
      </c>
      <c r="C14984" s="16" t="s">
        <v>10</v>
      </c>
      <c r="D14984" s="4">
        <v>45451</v>
      </c>
      <c r="E14984" s="23">
        <v>2024</v>
      </c>
      <c r="F14984" s="19">
        <v>6.7</v>
      </c>
      <c r="G14984" s="19">
        <f>IF(Movies[[#This Row],[rating]]=0,"",Movies[[#This Row],[rating]])</f>
        <v>6.7</v>
      </c>
      <c r="H14984" s="19" t="str">
        <f>IF(Movies[[#This Row],[rating]]=0,"No Rating","Rated")</f>
        <v>Rated</v>
      </c>
      <c r="I14984" s="16" t="s">
        <v>166</v>
      </c>
      <c r="J14984" s="29" t="s">
        <v>12</v>
      </c>
      <c r="K14984" s="19">
        <v>11.295999999999999</v>
      </c>
      <c r="L14984" s="26">
        <v>25</v>
      </c>
    </row>
    <row r="14985" spans="1:12" x14ac:dyDescent="0.3">
      <c r="A14985" s="14">
        <v>1385136</v>
      </c>
      <c r="B14985" s="16" t="s">
        <v>18659</v>
      </c>
      <c r="C14985" s="16" t="s">
        <v>1845</v>
      </c>
      <c r="D14985" s="4">
        <v>45497</v>
      </c>
      <c r="E14985" s="23">
        <v>2024</v>
      </c>
      <c r="F14985" s="19">
        <v>0</v>
      </c>
      <c r="G14985" s="19" t="str">
        <f>IF(Movies[[#This Row],[rating]]=0,"",Movies[[#This Row],[rating]])</f>
        <v/>
      </c>
      <c r="H14985" s="19" t="str">
        <f>IF(Movies[[#This Row],[rating]]=0,"No Rating","Rated")</f>
        <v>No Rating</v>
      </c>
      <c r="I14985" s="16" t="s">
        <v>329</v>
      </c>
      <c r="J14985" s="29" t="s">
        <v>12</v>
      </c>
      <c r="K14985" s="19">
        <v>11.289</v>
      </c>
      <c r="L14985" s="26">
        <v>0</v>
      </c>
    </row>
    <row r="14986" spans="1:12" x14ac:dyDescent="0.3">
      <c r="A14986" s="14">
        <v>1231953</v>
      </c>
      <c r="B14986" s="16" t="s">
        <v>18660</v>
      </c>
      <c r="C14986" s="16" t="s">
        <v>236</v>
      </c>
      <c r="D14986" s="4">
        <v>45334</v>
      </c>
      <c r="E14986" s="23">
        <v>2024</v>
      </c>
      <c r="F14986" s="19">
        <v>5.5</v>
      </c>
      <c r="G14986" s="19">
        <f>IF(Movies[[#This Row],[rating]]=0,"",Movies[[#This Row],[rating]])</f>
        <v>5.5</v>
      </c>
      <c r="H14986" s="19" t="str">
        <f>IF(Movies[[#This Row],[rating]]=0,"No Rating","Rated")</f>
        <v>Rated</v>
      </c>
      <c r="I14986" s="16" t="s">
        <v>273</v>
      </c>
      <c r="J14986" s="29" t="s">
        <v>12</v>
      </c>
      <c r="K14986" s="19">
        <v>11.266</v>
      </c>
      <c r="L14986" s="26">
        <v>86</v>
      </c>
    </row>
    <row r="14987" spans="1:12" x14ac:dyDescent="0.3">
      <c r="A14987" s="14">
        <v>1001292</v>
      </c>
      <c r="B14987" s="16" t="s">
        <v>18661</v>
      </c>
      <c r="C14987" s="16" t="s">
        <v>2136</v>
      </c>
      <c r="D14987" s="4">
        <v>45476</v>
      </c>
      <c r="E14987" s="23">
        <v>2024</v>
      </c>
      <c r="F14987" s="19">
        <v>6.9</v>
      </c>
      <c r="G14987" s="19">
        <f>IF(Movies[[#This Row],[rating]]=0,"",Movies[[#This Row],[rating]])</f>
        <v>6.9</v>
      </c>
      <c r="H14987" s="19" t="str">
        <f>IF(Movies[[#This Row],[rating]]=0,"No Rating","Rated")</f>
        <v>Rated</v>
      </c>
      <c r="I14987" s="16" t="s">
        <v>414</v>
      </c>
      <c r="J14987" s="29" t="s">
        <v>110</v>
      </c>
      <c r="K14987" s="19">
        <v>11.254</v>
      </c>
      <c r="L14987" s="26">
        <v>55</v>
      </c>
    </row>
    <row r="14988" spans="1:12" x14ac:dyDescent="0.3">
      <c r="A14988" s="14">
        <v>1160981</v>
      </c>
      <c r="B14988" s="16" t="s">
        <v>18662</v>
      </c>
      <c r="C14988" s="16" t="s">
        <v>94</v>
      </c>
      <c r="D14988" s="4">
        <v>45602</v>
      </c>
      <c r="E14988" s="23">
        <v>2024</v>
      </c>
      <c r="F14988" s="19">
        <v>7.8</v>
      </c>
      <c r="G14988" s="19">
        <f>IF(Movies[[#This Row],[rating]]=0,"",Movies[[#This Row],[rating]])</f>
        <v>7.8</v>
      </c>
      <c r="H14988" s="19" t="str">
        <f>IF(Movies[[#This Row],[rating]]=0,"No Rating","Rated")</f>
        <v>Rated</v>
      </c>
      <c r="I14988" s="16" t="s">
        <v>52</v>
      </c>
      <c r="J14988" s="29" t="s">
        <v>96</v>
      </c>
      <c r="K14988" s="19">
        <v>11.253</v>
      </c>
      <c r="L14988" s="26">
        <v>9</v>
      </c>
    </row>
    <row r="14989" spans="1:12" x14ac:dyDescent="0.3">
      <c r="A14989" s="14">
        <v>953713</v>
      </c>
      <c r="B14989" s="16" t="s">
        <v>18663</v>
      </c>
      <c r="C14989" s="16" t="s">
        <v>10</v>
      </c>
      <c r="D14989" s="4">
        <v>45387</v>
      </c>
      <c r="E14989" s="23">
        <v>2024</v>
      </c>
      <c r="F14989" s="19">
        <v>6.3</v>
      </c>
      <c r="G14989" s="19">
        <f>IF(Movies[[#This Row],[rating]]=0,"",Movies[[#This Row],[rating]])</f>
        <v>6.3</v>
      </c>
      <c r="H14989" s="19" t="str">
        <f>IF(Movies[[#This Row],[rating]]=0,"No Rating","Rated")</f>
        <v>Rated</v>
      </c>
      <c r="I14989" s="16" t="s">
        <v>33</v>
      </c>
      <c r="J14989" s="29" t="s">
        <v>12</v>
      </c>
      <c r="K14989" s="19">
        <v>11.212999999999999</v>
      </c>
      <c r="L14989" s="26">
        <v>16</v>
      </c>
    </row>
    <row r="14990" spans="1:12" x14ac:dyDescent="0.3">
      <c r="A14990" s="14">
        <v>1032642</v>
      </c>
      <c r="B14990" s="16" t="s">
        <v>18664</v>
      </c>
      <c r="C14990" s="16" t="s">
        <v>18665</v>
      </c>
      <c r="D14990" s="4">
        <v>45478</v>
      </c>
      <c r="E14990" s="23">
        <v>2024</v>
      </c>
      <c r="F14990" s="19">
        <v>5.2</v>
      </c>
      <c r="G14990" s="19">
        <f>IF(Movies[[#This Row],[rating]]=0,"",Movies[[#This Row],[rating]])</f>
        <v>5.2</v>
      </c>
      <c r="H14990" s="19" t="str">
        <f>IF(Movies[[#This Row],[rating]]=0,"No Rating","Rated")</f>
        <v>Rated</v>
      </c>
      <c r="I14990" s="16" t="s">
        <v>180</v>
      </c>
      <c r="J14990" s="29" t="s">
        <v>12</v>
      </c>
      <c r="K14990" s="19">
        <v>11.201000000000001</v>
      </c>
      <c r="L14990" s="26">
        <v>24</v>
      </c>
    </row>
    <row r="14991" spans="1:12" x14ac:dyDescent="0.3">
      <c r="A14991" s="14">
        <v>1316205</v>
      </c>
      <c r="B14991" s="16" t="s">
        <v>18666</v>
      </c>
      <c r="C14991" s="16" t="s">
        <v>411</v>
      </c>
      <c r="D14991" s="4">
        <v>45486</v>
      </c>
      <c r="E14991" s="23">
        <v>2024</v>
      </c>
      <c r="F14991" s="19">
        <v>0</v>
      </c>
      <c r="G14991" s="19" t="str">
        <f>IF(Movies[[#This Row],[rating]]=0,"",Movies[[#This Row],[rating]])</f>
        <v/>
      </c>
      <c r="H14991" s="19" t="str">
        <f>IF(Movies[[#This Row],[rating]]=0,"No Rating","Rated")</f>
        <v>No Rating</v>
      </c>
      <c r="I14991" s="16" t="s">
        <v>18667</v>
      </c>
      <c r="J14991" s="29" t="s">
        <v>342</v>
      </c>
      <c r="K14991" s="19">
        <v>11.193</v>
      </c>
      <c r="L14991" s="26">
        <v>0</v>
      </c>
    </row>
    <row r="14992" spans="1:12" x14ac:dyDescent="0.3">
      <c r="A14992" s="14">
        <v>1019828</v>
      </c>
      <c r="B14992" s="16" t="s">
        <v>18636</v>
      </c>
      <c r="C14992" s="16" t="s">
        <v>17547</v>
      </c>
      <c r="D14992" s="4">
        <v>45583</v>
      </c>
      <c r="E14992" s="23">
        <v>2024</v>
      </c>
      <c r="F14992" s="19">
        <v>6.7</v>
      </c>
      <c r="G14992" s="19">
        <f>IF(Movies[[#This Row],[rating]]=0,"",Movies[[#This Row],[rating]])</f>
        <v>6.7</v>
      </c>
      <c r="H14992" s="19" t="str">
        <f>IF(Movies[[#This Row],[rating]]=0,"No Rating","Rated")</f>
        <v>Rated</v>
      </c>
      <c r="I14992" s="16" t="s">
        <v>1027</v>
      </c>
      <c r="J14992" s="29" t="s">
        <v>342</v>
      </c>
      <c r="K14992" s="19">
        <v>11.189</v>
      </c>
      <c r="L14992" s="26">
        <v>8</v>
      </c>
    </row>
    <row r="14993" spans="1:14" x14ac:dyDescent="0.3">
      <c r="A14993" s="14">
        <v>1190469</v>
      </c>
      <c r="B14993" s="16" t="s">
        <v>18668</v>
      </c>
      <c r="C14993" s="16" t="s">
        <v>1036</v>
      </c>
      <c r="D14993" s="4">
        <v>45575</v>
      </c>
      <c r="E14993" s="23">
        <v>2024</v>
      </c>
      <c r="F14993" s="19">
        <v>6.5</v>
      </c>
      <c r="G14993" s="19">
        <f>IF(Movies[[#This Row],[rating]]=0,"",Movies[[#This Row],[rating]])</f>
        <v>6.5</v>
      </c>
      <c r="H14993" s="19" t="str">
        <f>IF(Movies[[#This Row],[rating]]=0,"No Rating","Rated")</f>
        <v>Rated</v>
      </c>
      <c r="I14993" s="16" t="s">
        <v>7918</v>
      </c>
      <c r="J14993" s="29" t="s">
        <v>34</v>
      </c>
      <c r="K14993" s="19">
        <v>11.183999999999999</v>
      </c>
      <c r="L14993" s="26">
        <v>16</v>
      </c>
    </row>
    <row r="14994" spans="1:14" x14ac:dyDescent="0.3">
      <c r="A14994" s="14">
        <v>1136347</v>
      </c>
      <c r="B14994" s="16" t="s">
        <v>18669</v>
      </c>
      <c r="C14994" s="16" t="s">
        <v>416</v>
      </c>
      <c r="D14994" s="4">
        <v>45296</v>
      </c>
      <c r="E14994" s="23">
        <v>2024</v>
      </c>
      <c r="F14994" s="19">
        <v>6.18</v>
      </c>
      <c r="G14994" s="19">
        <f>IF(Movies[[#This Row],[rating]]=0,"",Movies[[#This Row],[rating]])</f>
        <v>6.18</v>
      </c>
      <c r="H14994" s="19" t="str">
        <f>IF(Movies[[#This Row],[rating]]=0,"No Rating","Rated")</f>
        <v>Rated</v>
      </c>
      <c r="I14994" s="16" t="s">
        <v>468</v>
      </c>
      <c r="J14994" s="29" t="s">
        <v>12</v>
      </c>
      <c r="K14994" s="19">
        <v>11.148</v>
      </c>
      <c r="L14994" s="26">
        <v>61</v>
      </c>
    </row>
    <row r="14995" spans="1:14" x14ac:dyDescent="0.3">
      <c r="A14995" s="14">
        <v>1265066</v>
      </c>
      <c r="B14995" s="16" t="s">
        <v>18670</v>
      </c>
      <c r="C14995" s="16" t="s">
        <v>10</v>
      </c>
      <c r="D14995" s="4">
        <v>45433</v>
      </c>
      <c r="E14995" s="23">
        <v>2024</v>
      </c>
      <c r="F14995" s="19">
        <v>6.6</v>
      </c>
      <c r="G14995" s="19">
        <f>IF(Movies[[#This Row],[rating]]=0,"",Movies[[#This Row],[rating]])</f>
        <v>6.6</v>
      </c>
      <c r="H14995" s="19" t="str">
        <f>IF(Movies[[#This Row],[rating]]=0,"No Rating","Rated")</f>
        <v>Rated</v>
      </c>
      <c r="I14995" s="16" t="s">
        <v>1159</v>
      </c>
      <c r="J14995" s="29" t="s">
        <v>12</v>
      </c>
      <c r="K14995" s="19">
        <v>11.103999999999999</v>
      </c>
      <c r="L14995" s="26">
        <v>30</v>
      </c>
    </row>
    <row r="14996" spans="1:14" x14ac:dyDescent="0.3">
      <c r="A14996" s="14">
        <v>1278360</v>
      </c>
      <c r="B14996" s="16" t="s">
        <v>18671</v>
      </c>
      <c r="C14996" s="16" t="s">
        <v>10</v>
      </c>
      <c r="D14996" s="4">
        <v>45417</v>
      </c>
      <c r="E14996" s="23">
        <v>2024</v>
      </c>
      <c r="F14996" s="19">
        <v>6.8</v>
      </c>
      <c r="G14996" s="19">
        <f>IF(Movies[[#This Row],[rating]]=0,"",Movies[[#This Row],[rating]])</f>
        <v>6.8</v>
      </c>
      <c r="H14996" s="19" t="str">
        <f>IF(Movies[[#This Row],[rating]]=0,"No Rating","Rated")</f>
        <v>Rated</v>
      </c>
      <c r="I14996" s="16" t="s">
        <v>2510</v>
      </c>
      <c r="J14996" s="29" t="s">
        <v>12</v>
      </c>
      <c r="K14996" s="19">
        <v>11.092000000000001</v>
      </c>
      <c r="L14996" s="26">
        <v>32</v>
      </c>
    </row>
    <row r="14997" spans="1:14" x14ac:dyDescent="0.3">
      <c r="A14997" s="14">
        <v>1229448</v>
      </c>
      <c r="B14997" s="16" t="s">
        <v>18672</v>
      </c>
      <c r="C14997" s="16" t="s">
        <v>144</v>
      </c>
      <c r="D14997" s="4">
        <v>45465</v>
      </c>
      <c r="E14997" s="23">
        <v>2024</v>
      </c>
      <c r="F14997" s="19">
        <v>0</v>
      </c>
      <c r="G14997" s="19" t="str">
        <f>IF(Movies[[#This Row],[rating]]=0,"",Movies[[#This Row],[rating]])</f>
        <v/>
      </c>
      <c r="H14997" s="19" t="str">
        <f>IF(Movies[[#This Row],[rating]]=0,"No Rating","Rated")</f>
        <v>No Rating</v>
      </c>
      <c r="I14997" s="16" t="s">
        <v>49</v>
      </c>
      <c r="J14997" s="29" t="s">
        <v>146</v>
      </c>
      <c r="K14997" s="19">
        <v>11.041</v>
      </c>
      <c r="L14997" s="26">
        <v>0</v>
      </c>
    </row>
    <row r="14998" spans="1:14" x14ac:dyDescent="0.3">
      <c r="A14998" s="14">
        <v>1226299</v>
      </c>
      <c r="B14998" s="16" t="s">
        <v>18673</v>
      </c>
      <c r="C14998" s="16" t="s">
        <v>3926</v>
      </c>
      <c r="D14998" s="4">
        <v>45321</v>
      </c>
      <c r="E14998" s="23">
        <v>2024</v>
      </c>
      <c r="F14998" s="19">
        <v>4.3</v>
      </c>
      <c r="G14998" s="19">
        <f>IF(Movies[[#This Row],[rating]]=0,"",Movies[[#This Row],[rating]])</f>
        <v>4.3</v>
      </c>
      <c r="H14998" s="19" t="str">
        <f>IF(Movies[[#This Row],[rating]]=0,"No Rating","Rated")</f>
        <v>Rated</v>
      </c>
      <c r="I14998" s="16" t="s">
        <v>49</v>
      </c>
      <c r="J14998" s="29" t="s">
        <v>3927</v>
      </c>
      <c r="K14998" s="19">
        <v>11.029</v>
      </c>
      <c r="L14998" s="26">
        <v>3</v>
      </c>
    </row>
    <row r="14999" spans="1:14" x14ac:dyDescent="0.3">
      <c r="A14999" s="14">
        <v>964876</v>
      </c>
      <c r="B14999" s="16" t="s">
        <v>18674</v>
      </c>
      <c r="C14999" s="16" t="s">
        <v>838</v>
      </c>
      <c r="D14999" s="4">
        <v>45581</v>
      </c>
      <c r="E14999" s="23">
        <v>2024</v>
      </c>
      <c r="F14999" s="19">
        <v>5.25</v>
      </c>
      <c r="G14999" s="19">
        <f>IF(Movies[[#This Row],[rating]]=0,"",Movies[[#This Row],[rating]])</f>
        <v>5.25</v>
      </c>
      <c r="H14999" s="19" t="str">
        <f>IF(Movies[[#This Row],[rating]]=0,"No Rating","Rated")</f>
        <v>Rated</v>
      </c>
      <c r="I14999" s="16" t="s">
        <v>180</v>
      </c>
      <c r="J14999" s="29" t="s">
        <v>110</v>
      </c>
      <c r="K14999" s="19">
        <v>11.015000000000001</v>
      </c>
      <c r="L14999" s="26">
        <v>20</v>
      </c>
    </row>
    <row r="15000" spans="1:14" x14ac:dyDescent="0.3">
      <c r="A15000" s="14">
        <v>1171861</v>
      </c>
      <c r="B15000" s="16" t="s">
        <v>18675</v>
      </c>
      <c r="C15000" s="16" t="s">
        <v>10</v>
      </c>
      <c r="D15000" s="4">
        <v>45338</v>
      </c>
      <c r="E15000" s="23">
        <v>2024</v>
      </c>
      <c r="F15000" s="19">
        <v>7.5</v>
      </c>
      <c r="G15000" s="19">
        <f>IF(Movies[[#This Row],[rating]]=0,"",Movies[[#This Row],[rating]])</f>
        <v>7.5</v>
      </c>
      <c r="H15000" s="19" t="str">
        <f>IF(Movies[[#This Row],[rating]]=0,"No Rating","Rated")</f>
        <v>Rated</v>
      </c>
      <c r="I15000" s="16" t="s">
        <v>1159</v>
      </c>
      <c r="J15000" s="29" t="s">
        <v>12</v>
      </c>
      <c r="K15000" s="19">
        <v>10.962</v>
      </c>
      <c r="L15000" s="26">
        <v>36</v>
      </c>
    </row>
    <row r="15001" spans="1:14" x14ac:dyDescent="0.3">
      <c r="A15001" s="14">
        <v>1196646</v>
      </c>
      <c r="B15001" s="16" t="s">
        <v>18676</v>
      </c>
      <c r="C15001" s="16" t="s">
        <v>10</v>
      </c>
      <c r="D15001" s="4">
        <v>45349</v>
      </c>
      <c r="E15001" s="23">
        <v>2024</v>
      </c>
      <c r="F15001" s="19">
        <v>4.7670000000000003</v>
      </c>
      <c r="G15001" s="19">
        <f>IF(Movies[[#This Row],[rating]]=0,"",Movies[[#This Row],[rating]])</f>
        <v>4.7670000000000003</v>
      </c>
      <c r="H15001" s="19" t="str">
        <f>IF(Movies[[#This Row],[rating]]=0,"No Rating","Rated")</f>
        <v>Rated</v>
      </c>
      <c r="I15001" s="16" t="s">
        <v>468</v>
      </c>
      <c r="J15001" s="29" t="s">
        <v>12</v>
      </c>
      <c r="K15001" s="19">
        <v>10.948</v>
      </c>
      <c r="L15001" s="26">
        <v>15</v>
      </c>
    </row>
    <row r="15002" spans="1:14" x14ac:dyDescent="0.3">
      <c r="A15002" s="14">
        <v>950396</v>
      </c>
      <c r="B15002" s="16" t="s">
        <v>18677</v>
      </c>
      <c r="C15002" s="16" t="s">
        <v>10</v>
      </c>
      <c r="D15002" s="4">
        <v>45701</v>
      </c>
      <c r="E15002" s="23">
        <v>2025</v>
      </c>
      <c r="F15002" s="19">
        <v>7.7850000000000001</v>
      </c>
      <c r="G15002" s="19">
        <f>IF(Movies[[#This Row],[rating]]=0,"",Movies[[#This Row],[rating]])</f>
        <v>7.7850000000000001</v>
      </c>
      <c r="H15002" s="19" t="str">
        <f>IF(Movies[[#This Row],[rating]]=0,"No Rating","Rated")</f>
        <v>Rated</v>
      </c>
      <c r="I15002" s="16" t="s">
        <v>4162</v>
      </c>
      <c r="J15002" s="29" t="s">
        <v>12</v>
      </c>
      <c r="K15002" s="19">
        <v>3876.0059999999999</v>
      </c>
      <c r="L15002" s="26">
        <v>1572</v>
      </c>
    </row>
    <row r="15003" spans="1:14" x14ac:dyDescent="0.3">
      <c r="A15003" s="14">
        <v>1126166</v>
      </c>
      <c r="B15003" s="16" t="s">
        <v>18678</v>
      </c>
      <c r="C15003" s="16" t="s">
        <v>10</v>
      </c>
      <c r="D15003" s="4">
        <v>45679</v>
      </c>
      <c r="E15003" s="23">
        <v>2025</v>
      </c>
      <c r="F15003" s="19">
        <v>6</v>
      </c>
      <c r="G15003" s="19">
        <f>IF(Movies[[#This Row],[rating]]=0,"",Movies[[#This Row],[rating]])</f>
        <v>6</v>
      </c>
      <c r="H15003" s="19" t="str">
        <f>IF(Movies[[#This Row],[rating]]=0,"No Rating","Rated")</f>
        <v>Rated</v>
      </c>
      <c r="I15003" s="16" t="s">
        <v>95</v>
      </c>
      <c r="J15003" s="29" t="s">
        <v>12</v>
      </c>
      <c r="K15003" s="19">
        <v>3320.616</v>
      </c>
      <c r="L15003" s="26">
        <v>350</v>
      </c>
    </row>
    <row r="15004" spans="1:14" x14ac:dyDescent="0.3">
      <c r="A15004" s="14">
        <v>822119</v>
      </c>
      <c r="B15004" s="16" t="s">
        <v>18679</v>
      </c>
      <c r="C15004" s="16" t="s">
        <v>10</v>
      </c>
      <c r="D15004" s="4">
        <v>45700</v>
      </c>
      <c r="E15004" s="23">
        <v>2025</v>
      </c>
      <c r="F15004" s="19">
        <v>6.1790000000000003</v>
      </c>
      <c r="G15004" s="19">
        <f>IF(Movies[[#This Row],[rating]]=0,"",Movies[[#This Row],[rating]])</f>
        <v>6.1790000000000003</v>
      </c>
      <c r="H15004" s="19" t="str">
        <f>IF(Movies[[#This Row],[rating]]=0,"No Rating","Rated")</f>
        <v>Rated</v>
      </c>
      <c r="I15004" s="16" t="s">
        <v>130</v>
      </c>
      <c r="J15004" s="29" t="s">
        <v>12</v>
      </c>
      <c r="K15004" s="19">
        <v>1495.7239999999999</v>
      </c>
      <c r="L15004" s="26">
        <v>833</v>
      </c>
    </row>
    <row r="15005" spans="1:14" x14ac:dyDescent="0.3">
      <c r="A15005" s="14">
        <v>1084199</v>
      </c>
      <c r="B15005" s="16" t="s">
        <v>18680</v>
      </c>
      <c r="C15005" s="16" t="s">
        <v>10</v>
      </c>
      <c r="D15005" s="4">
        <v>45679</v>
      </c>
      <c r="E15005" s="23">
        <v>2025</v>
      </c>
      <c r="F15005" s="19">
        <v>7</v>
      </c>
      <c r="G15005" s="19">
        <f>IF(Movies[[#This Row],[rating]]=0,"",Movies[[#This Row],[rating]])</f>
        <v>7</v>
      </c>
      <c r="H15005" s="19" t="str">
        <f>IF(Movies[[#This Row],[rating]]=0,"No Rating","Rated")</f>
        <v>Rated</v>
      </c>
      <c r="I15005" s="16" t="s">
        <v>1448</v>
      </c>
      <c r="J15005" s="29" t="s">
        <v>12</v>
      </c>
      <c r="K15005" s="19">
        <v>1283.3620000000001</v>
      </c>
      <c r="L15005" s="26">
        <v>610</v>
      </c>
      <c r="N15005" t="s">
        <v>19805</v>
      </c>
    </row>
    <row r="15006" spans="1:14" x14ac:dyDescent="0.3">
      <c r="A15006" s="14">
        <v>774370</v>
      </c>
      <c r="B15006" s="16" t="s">
        <v>18681</v>
      </c>
      <c r="C15006" s="16" t="s">
        <v>10</v>
      </c>
      <c r="D15006" s="4">
        <v>45681</v>
      </c>
      <c r="E15006" s="23">
        <v>2025</v>
      </c>
      <c r="F15006" s="19">
        <v>7.7</v>
      </c>
      <c r="G15006" s="19">
        <f>IF(Movies[[#This Row],[rating]]=0,"",Movies[[#This Row],[rating]])</f>
        <v>7.7</v>
      </c>
      <c r="H15006" s="19" t="str">
        <f>IF(Movies[[#This Row],[rating]]=0,"No Rating","Rated")</f>
        <v>Rated</v>
      </c>
      <c r="I15006" s="16" t="s">
        <v>18682</v>
      </c>
      <c r="J15006" s="29" t="s">
        <v>12</v>
      </c>
      <c r="K15006" s="19">
        <v>977.45600000000002</v>
      </c>
      <c r="L15006" s="26">
        <v>132</v>
      </c>
      <c r="N15006">
        <f>COUNTIFS(Movies[release_year],2025,Movies[rating],0)</f>
        <v>737</v>
      </c>
    </row>
    <row r="15007" spans="1:14" x14ac:dyDescent="0.3">
      <c r="A15007" s="14">
        <v>1249289</v>
      </c>
      <c r="B15007" s="16" t="s">
        <v>18683</v>
      </c>
      <c r="C15007" s="16" t="s">
        <v>10</v>
      </c>
      <c r="D15007" s="4">
        <v>45673</v>
      </c>
      <c r="E15007" s="23">
        <v>2025</v>
      </c>
      <c r="F15007" s="19">
        <v>5.7919999999999998</v>
      </c>
      <c r="G15007" s="19">
        <f>IF(Movies[[#This Row],[rating]]=0,"",Movies[[#This Row],[rating]])</f>
        <v>5.7919999999999998</v>
      </c>
      <c r="H15007" s="19" t="str">
        <f>IF(Movies[[#This Row],[rating]]=0,"No Rating","Rated")</f>
        <v>Rated</v>
      </c>
      <c r="I15007" s="16" t="s">
        <v>78</v>
      </c>
      <c r="J15007" s="29" t="s">
        <v>12</v>
      </c>
      <c r="K15007" s="19">
        <v>731.78399999999999</v>
      </c>
      <c r="L15007" s="26">
        <v>216</v>
      </c>
    </row>
    <row r="15008" spans="1:14" x14ac:dyDescent="0.3">
      <c r="A15008" s="14">
        <v>1201012</v>
      </c>
      <c r="B15008" s="16" t="s">
        <v>18684</v>
      </c>
      <c r="C15008" s="16" t="s">
        <v>595</v>
      </c>
      <c r="D15008" s="4">
        <v>45701</v>
      </c>
      <c r="E15008" s="23">
        <v>2025</v>
      </c>
      <c r="F15008" s="19">
        <v>6.4</v>
      </c>
      <c r="G15008" s="19">
        <f>IF(Movies[[#This Row],[rating]]=0,"",Movies[[#This Row],[rating]])</f>
        <v>6.4</v>
      </c>
      <c r="H15008" s="19" t="str">
        <f>IF(Movies[[#This Row],[rating]]=0,"No Rating","Rated")</f>
        <v>Rated</v>
      </c>
      <c r="I15008" s="16" t="s">
        <v>18352</v>
      </c>
      <c r="J15008" s="29" t="s">
        <v>142</v>
      </c>
      <c r="K15008" s="19">
        <v>712.02599999999995</v>
      </c>
      <c r="L15008" s="26">
        <v>20</v>
      </c>
      <c r="N15008" t="s">
        <v>19806</v>
      </c>
    </row>
    <row r="15009" spans="1:15" x14ac:dyDescent="0.3">
      <c r="A15009" s="14">
        <v>1294203</v>
      </c>
      <c r="B15009" s="16" t="s">
        <v>18685</v>
      </c>
      <c r="C15009" s="16" t="s">
        <v>681</v>
      </c>
      <c r="D15009" s="4">
        <v>45700</v>
      </c>
      <c r="E15009" s="23">
        <v>2025</v>
      </c>
      <c r="F15009" s="19">
        <v>7.4729999999999999</v>
      </c>
      <c r="G15009" s="19">
        <f>IF(Movies[[#This Row],[rating]]=0,"",Movies[[#This Row],[rating]])</f>
        <v>7.4729999999999999</v>
      </c>
      <c r="H15009" s="19" t="str">
        <f>IF(Movies[[#This Row],[rating]]=0,"No Rating","Rated")</f>
        <v>Rated</v>
      </c>
      <c r="I15009" s="16" t="s">
        <v>52</v>
      </c>
      <c r="J15009" s="29" t="s">
        <v>12</v>
      </c>
      <c r="K15009" s="19">
        <v>687.96699999999998</v>
      </c>
      <c r="L15009" s="26">
        <v>274</v>
      </c>
      <c r="N15009">
        <f>COUNTIFS(Movies[release_year],2025,Movies[rating],"&gt;0")</f>
        <v>263</v>
      </c>
    </row>
    <row r="15010" spans="1:15" x14ac:dyDescent="0.3">
      <c r="A15010" s="14">
        <v>993710</v>
      </c>
      <c r="B15010" s="16" t="s">
        <v>18686</v>
      </c>
      <c r="C15010" s="16" t="s">
        <v>10</v>
      </c>
      <c r="D15010" s="4">
        <v>45672</v>
      </c>
      <c r="E15010" s="23">
        <v>2025</v>
      </c>
      <c r="F15010" s="19">
        <v>6.5</v>
      </c>
      <c r="G15010" s="19">
        <f>IF(Movies[[#This Row],[rating]]=0,"",Movies[[#This Row],[rating]])</f>
        <v>6.5</v>
      </c>
      <c r="H15010" s="19" t="str">
        <f>IF(Movies[[#This Row],[rating]]=0,"No Rating","Rated")</f>
        <v>Rated</v>
      </c>
      <c r="I15010" s="16" t="s">
        <v>170</v>
      </c>
      <c r="J15010" s="29" t="s">
        <v>12</v>
      </c>
      <c r="K15010" s="19">
        <v>568.08900000000006</v>
      </c>
      <c r="L15010" s="26">
        <v>1053</v>
      </c>
    </row>
    <row r="15011" spans="1:15" x14ac:dyDescent="0.3">
      <c r="A15011" s="14">
        <v>1410082</v>
      </c>
      <c r="B15011" s="16" t="s">
        <v>18687</v>
      </c>
      <c r="C15011" s="16" t="s">
        <v>563</v>
      </c>
      <c r="D15011" s="4">
        <v>45678</v>
      </c>
      <c r="E15011" s="23">
        <v>2025</v>
      </c>
      <c r="F15011" s="19">
        <v>6.7</v>
      </c>
      <c r="G15011" s="19">
        <f>IF(Movies[[#This Row],[rating]]=0,"",Movies[[#This Row],[rating]])</f>
        <v>6.7</v>
      </c>
      <c r="H15011" s="19" t="str">
        <f>IF(Movies[[#This Row],[rating]]=0,"No Rating","Rated")</f>
        <v>Rated</v>
      </c>
      <c r="I15011" s="16" t="s">
        <v>193</v>
      </c>
      <c r="J15011" s="29" t="s">
        <v>12</v>
      </c>
      <c r="K15011" s="19">
        <v>539.83100000000002</v>
      </c>
      <c r="L15011" s="26">
        <v>114</v>
      </c>
      <c r="N15011" t="s">
        <v>19807</v>
      </c>
    </row>
    <row r="15012" spans="1:15" x14ac:dyDescent="0.3">
      <c r="A15012" s="14">
        <v>1352774</v>
      </c>
      <c r="B15012" s="16" t="s">
        <v>18688</v>
      </c>
      <c r="C15012" s="16" t="s">
        <v>416</v>
      </c>
      <c r="D15012" s="4">
        <v>45682</v>
      </c>
      <c r="E15012" s="23">
        <v>2025</v>
      </c>
      <c r="F15012" s="19">
        <v>5.7</v>
      </c>
      <c r="G15012" s="19">
        <f>IF(Movies[[#This Row],[rating]]=0,"",Movies[[#This Row],[rating]])</f>
        <v>5.7</v>
      </c>
      <c r="H15012" s="19" t="str">
        <f>IF(Movies[[#This Row],[rating]]=0,"No Rating","Rated")</f>
        <v>Rated</v>
      </c>
      <c r="I15012" s="16" t="s">
        <v>468</v>
      </c>
      <c r="J15012" s="29" t="s">
        <v>12</v>
      </c>
      <c r="K15012" s="19">
        <v>513.75099999999998</v>
      </c>
      <c r="L15012" s="26">
        <v>12</v>
      </c>
      <c r="N15012">
        <f>AVERAGEIFS(Movies[rating],Movies[release_year],2025,Movies[rating],"&gt;0")</f>
        <v>6.4973079847908748</v>
      </c>
    </row>
    <row r="15013" spans="1:15" x14ac:dyDescent="0.3">
      <c r="A15013" s="14">
        <v>710295</v>
      </c>
      <c r="B15013" s="16" t="s">
        <v>18689</v>
      </c>
      <c r="C15013" s="16" t="s">
        <v>10</v>
      </c>
      <c r="D15013" s="4">
        <v>45672</v>
      </c>
      <c r="E15013" s="23">
        <v>2025</v>
      </c>
      <c r="F15013" s="19">
        <v>6.5</v>
      </c>
      <c r="G15013" s="19">
        <f>IF(Movies[[#This Row],[rating]]=0,"",Movies[[#This Row],[rating]])</f>
        <v>6.5</v>
      </c>
      <c r="H15013" s="19" t="str">
        <f>IF(Movies[[#This Row],[rating]]=0,"No Rating","Rated")</f>
        <v>Rated</v>
      </c>
      <c r="I15013" s="16" t="s">
        <v>132</v>
      </c>
      <c r="J15013" s="29" t="s">
        <v>12</v>
      </c>
      <c r="K15013" s="19">
        <v>475.23700000000002</v>
      </c>
      <c r="L15013" s="26">
        <v>462</v>
      </c>
    </row>
    <row r="15014" spans="1:15" x14ac:dyDescent="0.3">
      <c r="A15014" s="14">
        <v>1255788</v>
      </c>
      <c r="B15014" s="16" t="s">
        <v>18690</v>
      </c>
      <c r="C15014" s="16" t="s">
        <v>838</v>
      </c>
      <c r="D15014" s="4">
        <v>45687</v>
      </c>
      <c r="E15014" s="23">
        <v>2025</v>
      </c>
      <c r="F15014" s="19">
        <v>6.3</v>
      </c>
      <c r="G15014" s="19">
        <f>IF(Movies[[#This Row],[rating]]=0,"",Movies[[#This Row],[rating]])</f>
        <v>6.3</v>
      </c>
      <c r="H15014" s="19" t="str">
        <f>IF(Movies[[#This Row],[rating]]=0,"No Rating","Rated")</f>
        <v>Rated</v>
      </c>
      <c r="I15014" s="16" t="s">
        <v>170</v>
      </c>
      <c r="J15014" s="29" t="s">
        <v>110</v>
      </c>
      <c r="K15014" s="19">
        <v>441.90899999999999</v>
      </c>
      <c r="L15014" s="26">
        <v>85</v>
      </c>
    </row>
    <row r="15015" spans="1:15" x14ac:dyDescent="0.3">
      <c r="A15015" s="14">
        <v>1114894</v>
      </c>
      <c r="B15015" s="16" t="s">
        <v>18691</v>
      </c>
      <c r="C15015" s="16" t="s">
        <v>10</v>
      </c>
      <c r="D15015" s="4">
        <v>45672</v>
      </c>
      <c r="E15015" s="23">
        <v>2025</v>
      </c>
      <c r="F15015" s="19">
        <v>4.8</v>
      </c>
      <c r="G15015" s="19">
        <f>IF(Movies[[#This Row],[rating]]=0,"",Movies[[#This Row],[rating]])</f>
        <v>4.8</v>
      </c>
      <c r="H15015" s="19" t="str">
        <f>IF(Movies[[#This Row],[rating]]=0,"No Rating","Rated")</f>
        <v>Rated</v>
      </c>
      <c r="I15015" s="16" t="s">
        <v>2668</v>
      </c>
      <c r="J15015" s="29" t="s">
        <v>12</v>
      </c>
      <c r="K15015" s="19">
        <v>347.36900000000003</v>
      </c>
      <c r="L15015" s="26">
        <v>202</v>
      </c>
      <c r="N15015">
        <v>0</v>
      </c>
      <c r="O15015">
        <f>COUNTIFS(Movies[release_year],2025,Movies[rating],0)</f>
        <v>737</v>
      </c>
    </row>
    <row r="15016" spans="1:15" x14ac:dyDescent="0.3">
      <c r="A15016" s="14">
        <v>696506</v>
      </c>
      <c r="B15016" s="16" t="s">
        <v>18692</v>
      </c>
      <c r="C15016" s="16" t="s">
        <v>14</v>
      </c>
      <c r="D15016" s="4">
        <v>45716</v>
      </c>
      <c r="E15016" s="23">
        <v>2025</v>
      </c>
      <c r="F15016" s="19">
        <v>7.6</v>
      </c>
      <c r="G15016" s="19">
        <f>IF(Movies[[#This Row],[rating]]=0,"",Movies[[#This Row],[rating]])</f>
        <v>7.6</v>
      </c>
      <c r="H15016" s="19" t="str">
        <f>IF(Movies[[#This Row],[rating]]=0,"No Rating","Rated")</f>
        <v>Rated</v>
      </c>
      <c r="I15016" s="16" t="s">
        <v>15788</v>
      </c>
      <c r="J15016" s="29" t="s">
        <v>12</v>
      </c>
      <c r="K15016" s="19">
        <v>311.23700000000002</v>
      </c>
      <c r="L15016" s="26">
        <v>15</v>
      </c>
      <c r="N15016">
        <v>1</v>
      </c>
      <c r="O15016">
        <f>COUNTIFS(Movies[release_year],2025,Movies[rating],1)</f>
        <v>8</v>
      </c>
    </row>
    <row r="15017" spans="1:15" x14ac:dyDescent="0.3">
      <c r="A15017" s="14">
        <v>1124620</v>
      </c>
      <c r="B15017" s="16" t="s">
        <v>17100</v>
      </c>
      <c r="C15017" s="16" t="s">
        <v>172</v>
      </c>
      <c r="D15017" s="4">
        <v>45702</v>
      </c>
      <c r="E15017" s="23">
        <v>2025</v>
      </c>
      <c r="F15017" s="19">
        <v>6</v>
      </c>
      <c r="G15017" s="19">
        <f>IF(Movies[[#This Row],[rating]]=0,"",Movies[[#This Row],[rating]])</f>
        <v>6</v>
      </c>
      <c r="H15017" s="19" t="str">
        <f>IF(Movies[[#This Row],[rating]]=0,"No Rating","Rated")</f>
        <v>Rated</v>
      </c>
      <c r="I15017" s="16" t="s">
        <v>566</v>
      </c>
      <c r="J15017" s="29" t="s">
        <v>12</v>
      </c>
      <c r="K15017" s="19">
        <v>305.84100000000001</v>
      </c>
      <c r="L15017" s="26">
        <v>126</v>
      </c>
      <c r="N15017">
        <v>2</v>
      </c>
      <c r="O15017">
        <f>COUNTIFS(Movies[release_year],2025,Movies[rating],2)</f>
        <v>3</v>
      </c>
    </row>
    <row r="15018" spans="1:15" x14ac:dyDescent="0.3">
      <c r="A15018" s="14">
        <v>1272149</v>
      </c>
      <c r="B15018" s="16" t="s">
        <v>18693</v>
      </c>
      <c r="C15018" s="16" t="s">
        <v>346</v>
      </c>
      <c r="D15018" s="4">
        <v>45700</v>
      </c>
      <c r="E15018" s="23">
        <v>2025</v>
      </c>
      <c r="F15018" s="19">
        <v>6.7779999999999996</v>
      </c>
      <c r="G15018" s="19">
        <f>IF(Movies[[#This Row],[rating]]=0,"",Movies[[#This Row],[rating]])</f>
        <v>6.7779999999999996</v>
      </c>
      <c r="H15018" s="19" t="str">
        <f>IF(Movies[[#This Row],[rating]]=0,"No Rating","Rated")</f>
        <v>Rated</v>
      </c>
      <c r="I15018" s="16" t="s">
        <v>1205</v>
      </c>
      <c r="J15018" s="29" t="s">
        <v>12</v>
      </c>
      <c r="K15018" s="19">
        <v>294.38200000000001</v>
      </c>
      <c r="L15018" s="26">
        <v>180</v>
      </c>
      <c r="N15018">
        <v>3</v>
      </c>
      <c r="O15018">
        <f>COUNTIFS(Movies[release_year],2025,Movies[rating],3)</f>
        <v>3</v>
      </c>
    </row>
    <row r="15019" spans="1:15" x14ac:dyDescent="0.3">
      <c r="A15019" s="14">
        <v>1203329</v>
      </c>
      <c r="B15019" s="16" t="s">
        <v>18694</v>
      </c>
      <c r="C15019" s="16" t="s">
        <v>14349</v>
      </c>
      <c r="D15019" s="4">
        <v>45698</v>
      </c>
      <c r="E15019" s="23">
        <v>2025</v>
      </c>
      <c r="F15019" s="19">
        <v>7</v>
      </c>
      <c r="G15019" s="19">
        <f>IF(Movies[[#This Row],[rating]]=0,"",Movies[[#This Row],[rating]])</f>
        <v>7</v>
      </c>
      <c r="H15019" s="19" t="str">
        <f>IF(Movies[[#This Row],[rating]]=0,"No Rating","Rated")</f>
        <v>Rated</v>
      </c>
      <c r="I15019" s="16" t="s">
        <v>3080</v>
      </c>
      <c r="J15019" s="29" t="s">
        <v>12</v>
      </c>
      <c r="K15019" s="19">
        <v>273.58499999999998</v>
      </c>
      <c r="L15019" s="26">
        <v>126</v>
      </c>
      <c r="N15019">
        <v>4</v>
      </c>
      <c r="O15019">
        <f>COUNTIFS(Movies[release_year],2025,Movies[rating],4)</f>
        <v>8</v>
      </c>
    </row>
    <row r="15020" spans="1:15" x14ac:dyDescent="0.3">
      <c r="A15020" s="14">
        <v>926670</v>
      </c>
      <c r="B15020" s="16" t="s">
        <v>18695</v>
      </c>
      <c r="C15020" s="16" t="s">
        <v>10</v>
      </c>
      <c r="D15020" s="4">
        <v>45674</v>
      </c>
      <c r="E15020" s="23">
        <v>2025</v>
      </c>
      <c r="F15020" s="19">
        <v>8.3000000000000007</v>
      </c>
      <c r="G15020" s="19">
        <f>IF(Movies[[#This Row],[rating]]=0,"",Movies[[#This Row],[rating]])</f>
        <v>8.3000000000000007</v>
      </c>
      <c r="H15020" s="19" t="str">
        <f>IF(Movies[[#This Row],[rating]]=0,"No Rating","Rated")</f>
        <v>Rated</v>
      </c>
      <c r="I15020" s="16" t="s">
        <v>18696</v>
      </c>
      <c r="J15020" s="29" t="s">
        <v>12</v>
      </c>
      <c r="K15020" s="19">
        <v>271.68099999999998</v>
      </c>
      <c r="L15020" s="26">
        <v>145</v>
      </c>
      <c r="N15020">
        <v>5</v>
      </c>
      <c r="O15020">
        <f>COUNTIFS(Movies[release_year],2025,Movies[rating],5)</f>
        <v>8</v>
      </c>
    </row>
    <row r="15021" spans="1:15" x14ac:dyDescent="0.3">
      <c r="A15021" s="14">
        <v>980477</v>
      </c>
      <c r="B15021" s="16" t="s">
        <v>18697</v>
      </c>
      <c r="C15021" s="16" t="s">
        <v>411</v>
      </c>
      <c r="D15021" s="4">
        <v>45686</v>
      </c>
      <c r="E15021" s="23">
        <v>2025</v>
      </c>
      <c r="F15021" s="19">
        <v>7.7</v>
      </c>
      <c r="G15021" s="19">
        <f>IF(Movies[[#This Row],[rating]]=0,"",Movies[[#This Row],[rating]])</f>
        <v>7.7</v>
      </c>
      <c r="H15021" s="19" t="str">
        <f>IF(Movies[[#This Row],[rating]]=0,"No Rating","Rated")</f>
        <v>Rated</v>
      </c>
      <c r="I15021" s="16" t="s">
        <v>4965</v>
      </c>
      <c r="J15021" s="29" t="s">
        <v>342</v>
      </c>
      <c r="K15021" s="19">
        <v>243.38300000000001</v>
      </c>
      <c r="L15021" s="26">
        <v>110</v>
      </c>
      <c r="N15021">
        <v>6</v>
      </c>
      <c r="O15021">
        <f>COUNTIFS(Movies[release_year],2025,Movies[rating],6)</f>
        <v>22</v>
      </c>
    </row>
    <row r="15022" spans="1:15" x14ac:dyDescent="0.3">
      <c r="A15022" s="14">
        <v>604685</v>
      </c>
      <c r="B15022" s="16" t="s">
        <v>18698</v>
      </c>
      <c r="C15022" s="16" t="s">
        <v>172</v>
      </c>
      <c r="D15022" s="4">
        <v>45665</v>
      </c>
      <c r="E15022" s="23">
        <v>2025</v>
      </c>
      <c r="F15022" s="19">
        <v>6.7</v>
      </c>
      <c r="G15022" s="19">
        <f>IF(Movies[[#This Row],[rating]]=0,"",Movies[[#This Row],[rating]])</f>
        <v>6.7</v>
      </c>
      <c r="H15022" s="19" t="str">
        <f>IF(Movies[[#This Row],[rating]]=0,"No Rating","Rated")</f>
        <v>Rated</v>
      </c>
      <c r="I15022" s="16" t="s">
        <v>78</v>
      </c>
      <c r="J15022" s="29" t="s">
        <v>12</v>
      </c>
      <c r="K15022" s="19">
        <v>236.81</v>
      </c>
      <c r="L15022" s="26">
        <v>294</v>
      </c>
      <c r="N15022">
        <v>7</v>
      </c>
      <c r="O15022">
        <f>COUNTIFS(Movies[release_year],2025,Movies[rating],7)</f>
        <v>17</v>
      </c>
    </row>
    <row r="15023" spans="1:15" x14ac:dyDescent="0.3">
      <c r="A15023" s="14">
        <v>1318917</v>
      </c>
      <c r="B15023" s="16" t="s">
        <v>18699</v>
      </c>
      <c r="C15023" s="16" t="s">
        <v>880</v>
      </c>
      <c r="D15023" s="4">
        <v>45666</v>
      </c>
      <c r="E15023" s="23">
        <v>2025</v>
      </c>
      <c r="F15023" s="19">
        <v>5.3</v>
      </c>
      <c r="G15023" s="19">
        <f>IF(Movies[[#This Row],[rating]]=0,"",Movies[[#This Row],[rating]])</f>
        <v>5.3</v>
      </c>
      <c r="H15023" s="19" t="str">
        <f>IF(Movies[[#This Row],[rating]]=0,"No Rating","Rated")</f>
        <v>Rated</v>
      </c>
      <c r="I15023" s="16" t="s">
        <v>886</v>
      </c>
      <c r="J15023" s="29" t="s">
        <v>881</v>
      </c>
      <c r="K15023" s="19">
        <v>226.91399999999999</v>
      </c>
      <c r="L15023" s="26">
        <v>18</v>
      </c>
      <c r="N15023">
        <v>8</v>
      </c>
      <c r="O15023">
        <f>COUNTIFS(Movies[release_year],2025,Movies[rating],8)</f>
        <v>15</v>
      </c>
    </row>
    <row r="15024" spans="1:15" x14ac:dyDescent="0.3">
      <c r="A15024" s="14">
        <v>957119</v>
      </c>
      <c r="B15024" s="16" t="s">
        <v>18700</v>
      </c>
      <c r="C15024" s="16" t="s">
        <v>432</v>
      </c>
      <c r="D15024" s="4">
        <v>45694</v>
      </c>
      <c r="E15024" s="23">
        <v>2025</v>
      </c>
      <c r="F15024" s="19">
        <v>5.7</v>
      </c>
      <c r="G15024" s="19">
        <f>IF(Movies[[#This Row],[rating]]=0,"",Movies[[#This Row],[rating]])</f>
        <v>5.7</v>
      </c>
      <c r="H15024" s="19" t="str">
        <f>IF(Movies[[#This Row],[rating]]=0,"No Rating","Rated")</f>
        <v>Rated</v>
      </c>
      <c r="I15024" s="16" t="s">
        <v>273</v>
      </c>
      <c r="J15024" s="29" t="s">
        <v>12</v>
      </c>
      <c r="K15024" s="19">
        <v>215.40799999999999</v>
      </c>
      <c r="L15024" s="26">
        <v>30</v>
      </c>
      <c r="N15024">
        <v>9</v>
      </c>
      <c r="O15024">
        <f>COUNTIFS(Movies[release_year],2025,Movies[rating],9)</f>
        <v>10</v>
      </c>
    </row>
    <row r="15025" spans="1:15" x14ac:dyDescent="0.3">
      <c r="A15025" s="14">
        <v>1212142</v>
      </c>
      <c r="B15025" s="16" t="s">
        <v>18701</v>
      </c>
      <c r="C15025" s="16" t="s">
        <v>10</v>
      </c>
      <c r="D15025" s="4">
        <v>45692</v>
      </c>
      <c r="E15025" s="23">
        <v>2025</v>
      </c>
      <c r="F15025" s="19">
        <v>5.53</v>
      </c>
      <c r="G15025" s="19">
        <f>IF(Movies[[#This Row],[rating]]=0,"",Movies[[#This Row],[rating]])</f>
        <v>5.53</v>
      </c>
      <c r="H15025" s="19" t="str">
        <f>IF(Movies[[#This Row],[rating]]=0,"No Rating","Rated")</f>
        <v>Rated</v>
      </c>
      <c r="I15025" s="16" t="s">
        <v>273</v>
      </c>
      <c r="J15025" s="29" t="s">
        <v>12</v>
      </c>
      <c r="K15025" s="19">
        <v>170.29400000000001</v>
      </c>
      <c r="L15025" s="26">
        <v>184</v>
      </c>
      <c r="N15025">
        <v>10</v>
      </c>
      <c r="O15025">
        <f>COUNTIFS(Movies[release_year],2025,Movies[rating],10)</f>
        <v>13</v>
      </c>
    </row>
    <row r="15026" spans="1:15" x14ac:dyDescent="0.3">
      <c r="A15026" s="14">
        <v>1252377</v>
      </c>
      <c r="B15026" s="16" t="s">
        <v>18702</v>
      </c>
      <c r="C15026" s="16" t="s">
        <v>10</v>
      </c>
      <c r="D15026" s="4">
        <v>45700</v>
      </c>
      <c r="E15026" s="23">
        <v>2025</v>
      </c>
      <c r="F15026" s="19">
        <v>6.3</v>
      </c>
      <c r="G15026" s="19">
        <f>IF(Movies[[#This Row],[rating]]=0,"",Movies[[#This Row],[rating]])</f>
        <v>6.3</v>
      </c>
      <c r="H15026" s="19" t="str">
        <f>IF(Movies[[#This Row],[rating]]=0,"No Rating","Rated")</f>
        <v>Rated</v>
      </c>
      <c r="I15026" s="16" t="s">
        <v>161</v>
      </c>
      <c r="J15026" s="29" t="s">
        <v>12</v>
      </c>
      <c r="K15026" s="19">
        <v>170.01400000000001</v>
      </c>
      <c r="L15026" s="26">
        <v>98</v>
      </c>
    </row>
    <row r="15027" spans="1:15" x14ac:dyDescent="0.3">
      <c r="A15027" s="14">
        <v>1429299</v>
      </c>
      <c r="B15027" s="16" t="s">
        <v>18703</v>
      </c>
      <c r="C15027" s="16" t="s">
        <v>2088</v>
      </c>
      <c r="D15027" s="4">
        <v>45694</v>
      </c>
      <c r="E15027" s="23">
        <v>2025</v>
      </c>
      <c r="F15027" s="19">
        <v>7.8</v>
      </c>
      <c r="G15027" s="19">
        <f>IF(Movies[[#This Row],[rating]]=0,"",Movies[[#This Row],[rating]])</f>
        <v>7.8</v>
      </c>
      <c r="H15027" s="19" t="str">
        <f>IF(Movies[[#This Row],[rating]]=0,"No Rating","Rated")</f>
        <v>Rated</v>
      </c>
      <c r="I15027" s="16" t="s">
        <v>273</v>
      </c>
      <c r="J15027" s="29" t="s">
        <v>34</v>
      </c>
      <c r="K15027" s="19">
        <v>163.97300000000001</v>
      </c>
      <c r="L15027" s="26">
        <v>23</v>
      </c>
    </row>
    <row r="15028" spans="1:15" x14ac:dyDescent="0.3">
      <c r="A15028" s="14">
        <v>1280672</v>
      </c>
      <c r="B15028" s="16" t="s">
        <v>18704</v>
      </c>
      <c r="C15028" s="16" t="s">
        <v>10</v>
      </c>
      <c r="D15028" s="4">
        <v>45673</v>
      </c>
      <c r="E15028" s="23">
        <v>2025</v>
      </c>
      <c r="F15028" s="19">
        <v>6.9</v>
      </c>
      <c r="G15028" s="19">
        <f>IF(Movies[[#This Row],[rating]]=0,"",Movies[[#This Row],[rating]])</f>
        <v>6.9</v>
      </c>
      <c r="H15028" s="19" t="str">
        <f>IF(Movies[[#This Row],[rating]]=0,"No Rating","Rated")</f>
        <v>Rated</v>
      </c>
      <c r="I15028" s="16" t="s">
        <v>30</v>
      </c>
      <c r="J15028" s="29" t="s">
        <v>12</v>
      </c>
      <c r="K15028" s="19">
        <v>152.477</v>
      </c>
      <c r="L15028" s="26">
        <v>61</v>
      </c>
      <c r="N15028" t="s">
        <v>19808</v>
      </c>
    </row>
    <row r="15029" spans="1:15" x14ac:dyDescent="0.3">
      <c r="A15029" s="14">
        <v>950387</v>
      </c>
      <c r="B15029" s="16" t="s">
        <v>18705</v>
      </c>
      <c r="C15029" s="16" t="s">
        <v>18706</v>
      </c>
      <c r="D15029" s="4">
        <v>45749</v>
      </c>
      <c r="E15029" s="23">
        <v>2025</v>
      </c>
      <c r="F15029" s="19">
        <v>0</v>
      </c>
      <c r="G15029" s="19" t="str">
        <f>IF(Movies[[#This Row],[rating]]=0,"",Movies[[#This Row],[rating]])</f>
        <v/>
      </c>
      <c r="H15029" s="19" t="str">
        <f>IF(Movies[[#This Row],[rating]]=0,"No Rating","Rated")</f>
        <v>No Rating</v>
      </c>
      <c r="I15029" s="16" t="s">
        <v>18707</v>
      </c>
      <c r="J15029" s="29" t="s">
        <v>12</v>
      </c>
      <c r="K15029" s="19">
        <v>150.73500000000001</v>
      </c>
      <c r="L15029" s="26">
        <v>0</v>
      </c>
      <c r="N15029">
        <f>COUNTIFS(Movies[release_year],2019,Movies[rating],0)</f>
        <v>19</v>
      </c>
    </row>
    <row r="15030" spans="1:15" x14ac:dyDescent="0.3">
      <c r="A15030" s="14">
        <v>1323784</v>
      </c>
      <c r="B15030" s="16" t="s">
        <v>18708</v>
      </c>
      <c r="C15030" s="16" t="s">
        <v>521</v>
      </c>
      <c r="D15030" s="4">
        <v>45681</v>
      </c>
      <c r="E15030" s="23">
        <v>2025</v>
      </c>
      <c r="F15030" s="19">
        <v>7.6</v>
      </c>
      <c r="G15030" s="19">
        <f>IF(Movies[[#This Row],[rating]]=0,"",Movies[[#This Row],[rating]])</f>
        <v>7.6</v>
      </c>
      <c r="H15030" s="19" t="str">
        <f>IF(Movies[[#This Row],[rating]]=0,"No Rating","Rated")</f>
        <v>Rated</v>
      </c>
      <c r="I15030" s="16" t="s">
        <v>858</v>
      </c>
      <c r="J15030" s="29" t="s">
        <v>34</v>
      </c>
      <c r="K15030" s="19">
        <v>144.76</v>
      </c>
      <c r="L15030" s="26">
        <v>7</v>
      </c>
    </row>
    <row r="15031" spans="1:15" x14ac:dyDescent="0.3">
      <c r="A15031" s="14">
        <v>1361622</v>
      </c>
      <c r="B15031" s="16" t="s">
        <v>18709</v>
      </c>
      <c r="C15031" s="16" t="s">
        <v>108</v>
      </c>
      <c r="D15031" s="4">
        <v>45699</v>
      </c>
      <c r="E15031" s="23">
        <v>2025</v>
      </c>
      <c r="F15031" s="19">
        <v>5.6</v>
      </c>
      <c r="G15031" s="19">
        <f>IF(Movies[[#This Row],[rating]]=0,"",Movies[[#This Row],[rating]])</f>
        <v>5.6</v>
      </c>
      <c r="H15031" s="19" t="str">
        <f>IF(Movies[[#This Row],[rating]]=0,"No Rating","Rated")</f>
        <v>Rated</v>
      </c>
      <c r="I15031" s="16" t="s">
        <v>30</v>
      </c>
      <c r="J15031" s="29" t="s">
        <v>110</v>
      </c>
      <c r="K15031" s="19">
        <v>143.34700000000001</v>
      </c>
      <c r="L15031" s="26">
        <v>82</v>
      </c>
      <c r="N15031" t="s">
        <v>19806</v>
      </c>
    </row>
    <row r="15032" spans="1:15" x14ac:dyDescent="0.3">
      <c r="A15032" s="14">
        <v>1393069</v>
      </c>
      <c r="B15032" s="16" t="s">
        <v>11267</v>
      </c>
      <c r="C15032" s="16" t="s">
        <v>3367</v>
      </c>
      <c r="D15032" s="4">
        <v>45701</v>
      </c>
      <c r="E15032" s="23">
        <v>2025</v>
      </c>
      <c r="F15032" s="19">
        <v>6.3</v>
      </c>
      <c r="G15032" s="19">
        <f>IF(Movies[[#This Row],[rating]]=0,"",Movies[[#This Row],[rating]])</f>
        <v>6.3</v>
      </c>
      <c r="H15032" s="19" t="str">
        <f>IF(Movies[[#This Row],[rating]]=0,"No Rating","Rated")</f>
        <v>Rated</v>
      </c>
      <c r="I15032" s="16" t="s">
        <v>197</v>
      </c>
      <c r="J15032" s="29" t="s">
        <v>3112</v>
      </c>
      <c r="K15032" s="19">
        <v>140.19499999999999</v>
      </c>
      <c r="L15032" s="26">
        <v>16</v>
      </c>
      <c r="N15032">
        <f>COUNTIFS(Movies[release_year],2019,Movies[rating],"&gt;0")</f>
        <v>981</v>
      </c>
    </row>
    <row r="15033" spans="1:15" x14ac:dyDescent="0.3">
      <c r="A15033" s="14">
        <v>1214481</v>
      </c>
      <c r="B15033" s="16" t="s">
        <v>18710</v>
      </c>
      <c r="C15033" s="16" t="s">
        <v>750</v>
      </c>
      <c r="D15033" s="4">
        <v>45701</v>
      </c>
      <c r="E15033" s="23">
        <v>2025</v>
      </c>
      <c r="F15033" s="19">
        <v>4.5999999999999996</v>
      </c>
      <c r="G15033" s="19">
        <f>IF(Movies[[#This Row],[rating]]=0,"",Movies[[#This Row],[rating]])</f>
        <v>4.5999999999999996</v>
      </c>
      <c r="H15033" s="19" t="str">
        <f>IF(Movies[[#This Row],[rating]]=0,"No Rating","Rated")</f>
        <v>Rated</v>
      </c>
      <c r="I15033" s="16" t="s">
        <v>1205</v>
      </c>
      <c r="J15033" s="29" t="s">
        <v>553</v>
      </c>
      <c r="K15033" s="19">
        <v>139.874</v>
      </c>
      <c r="L15033" s="26">
        <v>19</v>
      </c>
    </row>
    <row r="15034" spans="1:15" x14ac:dyDescent="0.3">
      <c r="A15034" s="14">
        <v>996821</v>
      </c>
      <c r="B15034" s="16" t="s">
        <v>18711</v>
      </c>
      <c r="C15034" s="16" t="s">
        <v>10</v>
      </c>
      <c r="D15034" s="4">
        <v>45686</v>
      </c>
      <c r="E15034" s="23">
        <v>2025</v>
      </c>
      <c r="F15034" s="19">
        <v>5.9320000000000004</v>
      </c>
      <c r="G15034" s="19">
        <f>IF(Movies[[#This Row],[rating]]=0,"",Movies[[#This Row],[rating]])</f>
        <v>5.9320000000000004</v>
      </c>
      <c r="H15034" s="19" t="str">
        <f>IF(Movies[[#This Row],[rating]]=0,"No Rating","Rated")</f>
        <v>Rated</v>
      </c>
      <c r="I15034" s="16" t="s">
        <v>30</v>
      </c>
      <c r="J15034" s="29" t="s">
        <v>12</v>
      </c>
      <c r="K15034" s="19">
        <v>136.583</v>
      </c>
      <c r="L15034" s="26">
        <v>293</v>
      </c>
      <c r="N15034" t="s">
        <v>19807</v>
      </c>
    </row>
    <row r="15035" spans="1:15" x14ac:dyDescent="0.3">
      <c r="A15035" s="14">
        <v>1302151</v>
      </c>
      <c r="B15035" s="16" t="s">
        <v>18712</v>
      </c>
      <c r="C15035" s="16" t="s">
        <v>1845</v>
      </c>
      <c r="D15035" s="4">
        <v>45673</v>
      </c>
      <c r="E15035" s="23">
        <v>2025</v>
      </c>
      <c r="F15035" s="19">
        <v>6.8</v>
      </c>
      <c r="G15035" s="19">
        <f>IF(Movies[[#This Row],[rating]]=0,"",Movies[[#This Row],[rating]])</f>
        <v>6.8</v>
      </c>
      <c r="H15035" s="19" t="str">
        <f>IF(Movies[[#This Row],[rating]]=0,"No Rating","Rated")</f>
        <v>Rated</v>
      </c>
      <c r="I15035" s="16" t="s">
        <v>30</v>
      </c>
      <c r="J15035" s="29" t="s">
        <v>34</v>
      </c>
      <c r="K15035" s="19">
        <v>122.813</v>
      </c>
      <c r="L15035" s="26">
        <v>5</v>
      </c>
      <c r="N15035">
        <f>AVERAGEIFS(Movies[rating],Movies[release_year],2019,Movies[rating],"&gt;0")</f>
        <v>6.4645239551478086</v>
      </c>
    </row>
    <row r="15036" spans="1:15" x14ac:dyDescent="0.3">
      <c r="A15036" s="14">
        <v>1426674</v>
      </c>
      <c r="B15036" s="16" t="s">
        <v>18713</v>
      </c>
      <c r="C15036" s="16" t="s">
        <v>1109</v>
      </c>
      <c r="D15036" s="4">
        <v>45713</v>
      </c>
      <c r="E15036" s="23">
        <v>2025</v>
      </c>
      <c r="F15036" s="19">
        <v>6.8</v>
      </c>
      <c r="G15036" s="19">
        <f>IF(Movies[[#This Row],[rating]]=0,"",Movies[[#This Row],[rating]])</f>
        <v>6.8</v>
      </c>
      <c r="H15036" s="19" t="str">
        <f>IF(Movies[[#This Row],[rating]]=0,"No Rating","Rated")</f>
        <v>Rated</v>
      </c>
      <c r="I15036" s="16" t="s">
        <v>52</v>
      </c>
      <c r="J15036" s="29" t="s">
        <v>648</v>
      </c>
      <c r="K15036" s="19">
        <v>120.127</v>
      </c>
      <c r="L15036" s="26">
        <v>21</v>
      </c>
    </row>
    <row r="15037" spans="1:15" x14ac:dyDescent="0.3">
      <c r="A15037" s="14">
        <v>447273</v>
      </c>
      <c r="B15037" s="16" t="s">
        <v>18714</v>
      </c>
      <c r="C15037" s="16" t="s">
        <v>10</v>
      </c>
      <c r="D15037" s="4">
        <v>45735</v>
      </c>
      <c r="E15037" s="23">
        <v>2025</v>
      </c>
      <c r="F15037" s="19">
        <v>0</v>
      </c>
      <c r="G15037" s="19" t="str">
        <f>IF(Movies[[#This Row],[rating]]=0,"",Movies[[#This Row],[rating]])</f>
        <v/>
      </c>
      <c r="H15037" s="19" t="str">
        <f>IF(Movies[[#This Row],[rating]]=0,"No Rating","Rated")</f>
        <v>No Rating</v>
      </c>
      <c r="I15037" s="16" t="s">
        <v>5421</v>
      </c>
      <c r="J15037" s="29" t="s">
        <v>12</v>
      </c>
      <c r="K15037" s="19">
        <v>118.416</v>
      </c>
      <c r="L15037" s="26">
        <v>0</v>
      </c>
    </row>
    <row r="15038" spans="1:15" x14ac:dyDescent="0.3">
      <c r="A15038" s="14">
        <v>1405338</v>
      </c>
      <c r="B15038" s="16" t="s">
        <v>18715</v>
      </c>
      <c r="C15038" s="16" t="s">
        <v>144</v>
      </c>
      <c r="D15038" s="4">
        <v>45714</v>
      </c>
      <c r="E15038" s="23">
        <v>2025</v>
      </c>
      <c r="F15038" s="19">
        <v>6.6</v>
      </c>
      <c r="G15038" s="19">
        <f>IF(Movies[[#This Row],[rating]]=0,"",Movies[[#This Row],[rating]])</f>
        <v>6.6</v>
      </c>
      <c r="H15038" s="19" t="str">
        <f>IF(Movies[[#This Row],[rating]]=0,"No Rating","Rated")</f>
        <v>Rated</v>
      </c>
      <c r="I15038" s="16" t="s">
        <v>78</v>
      </c>
      <c r="J15038" s="29" t="s">
        <v>146</v>
      </c>
      <c r="K15038" s="19">
        <v>117.95699999999999</v>
      </c>
      <c r="L15038" s="26">
        <v>76</v>
      </c>
      <c r="N15038">
        <v>0</v>
      </c>
      <c r="O15038">
        <f>COUNTIFS(Movies[release_year],2019,Movies[rating],0)</f>
        <v>19</v>
      </c>
    </row>
    <row r="15039" spans="1:15" x14ac:dyDescent="0.3">
      <c r="A15039" s="14">
        <v>1304800</v>
      </c>
      <c r="B15039" s="16" t="s">
        <v>18716</v>
      </c>
      <c r="C15039" s="16" t="s">
        <v>10</v>
      </c>
      <c r="D15039" s="4">
        <v>45694</v>
      </c>
      <c r="E15039" s="23">
        <v>2025</v>
      </c>
      <c r="F15039" s="19">
        <v>6.6</v>
      </c>
      <c r="G15039" s="19">
        <f>IF(Movies[[#This Row],[rating]]=0,"",Movies[[#This Row],[rating]])</f>
        <v>6.6</v>
      </c>
      <c r="H15039" s="19" t="str">
        <f>IF(Movies[[#This Row],[rating]]=0,"No Rating","Rated")</f>
        <v>Rated</v>
      </c>
      <c r="I15039" s="16" t="s">
        <v>2378</v>
      </c>
      <c r="J15039" s="29" t="s">
        <v>12</v>
      </c>
      <c r="K15039" s="19">
        <v>117.304</v>
      </c>
      <c r="L15039" s="26">
        <v>7</v>
      </c>
      <c r="N15039">
        <v>1</v>
      </c>
      <c r="O15039">
        <f>COUNTIFS(Movies[release_year],2019,Movies[rating],1)</f>
        <v>3</v>
      </c>
    </row>
    <row r="15040" spans="1:15" x14ac:dyDescent="0.3">
      <c r="A15040" s="14">
        <v>1196943</v>
      </c>
      <c r="B15040" s="16" t="s">
        <v>18717</v>
      </c>
      <c r="C15040" s="16" t="s">
        <v>595</v>
      </c>
      <c r="D15040" s="4">
        <v>45702</v>
      </c>
      <c r="E15040" s="23">
        <v>2025</v>
      </c>
      <c r="F15040" s="19">
        <v>7.8</v>
      </c>
      <c r="G15040" s="19">
        <f>IF(Movies[[#This Row],[rating]]=0,"",Movies[[#This Row],[rating]])</f>
        <v>7.8</v>
      </c>
      <c r="H15040" s="19" t="str">
        <f>IF(Movies[[#This Row],[rating]]=0,"No Rating","Rated")</f>
        <v>Rated</v>
      </c>
      <c r="I15040" s="16" t="s">
        <v>8609</v>
      </c>
      <c r="J15040" s="29" t="s">
        <v>142</v>
      </c>
      <c r="K15040" s="19">
        <v>112.224</v>
      </c>
      <c r="L15040" s="26">
        <v>10</v>
      </c>
      <c r="N15040">
        <v>2</v>
      </c>
      <c r="O15040">
        <f>COUNTIFS(Movies[release_year],2019,Movies[rating],2)</f>
        <v>0</v>
      </c>
    </row>
    <row r="15041" spans="1:15" x14ac:dyDescent="0.3">
      <c r="A15041" s="14">
        <v>1425200</v>
      </c>
      <c r="B15041" s="16" t="s">
        <v>18718</v>
      </c>
      <c r="C15041" s="16" t="s">
        <v>1523</v>
      </c>
      <c r="D15041" s="4">
        <v>45701</v>
      </c>
      <c r="E15041" s="23">
        <v>2025</v>
      </c>
      <c r="F15041" s="19">
        <v>6.8</v>
      </c>
      <c r="G15041" s="19">
        <f>IF(Movies[[#This Row],[rating]]=0,"",Movies[[#This Row],[rating]])</f>
        <v>6.8</v>
      </c>
      <c r="H15041" s="19" t="str">
        <f>IF(Movies[[#This Row],[rating]]=0,"No Rating","Rated")</f>
        <v>Rated</v>
      </c>
      <c r="I15041" s="16" t="s">
        <v>1205</v>
      </c>
      <c r="J15041" s="29" t="s">
        <v>18485</v>
      </c>
      <c r="K15041" s="19">
        <v>111.339</v>
      </c>
      <c r="L15041" s="26">
        <v>9</v>
      </c>
      <c r="N15041">
        <v>3</v>
      </c>
      <c r="O15041">
        <f>COUNTIFS(Movies[release_year],2019,Movies[rating],3)</f>
        <v>3</v>
      </c>
    </row>
    <row r="15042" spans="1:15" x14ac:dyDescent="0.3">
      <c r="A15042" s="14">
        <v>1325482</v>
      </c>
      <c r="B15042" s="16" t="s">
        <v>18719</v>
      </c>
      <c r="C15042" s="16" t="s">
        <v>2138</v>
      </c>
      <c r="D15042" s="4">
        <v>45699</v>
      </c>
      <c r="E15042" s="23">
        <v>2025</v>
      </c>
      <c r="F15042" s="19">
        <v>4.4000000000000004</v>
      </c>
      <c r="G15042" s="19">
        <f>IF(Movies[[#This Row],[rating]]=0,"",Movies[[#This Row],[rating]])</f>
        <v>4.4000000000000004</v>
      </c>
      <c r="H15042" s="19" t="str">
        <f>IF(Movies[[#This Row],[rating]]=0,"No Rating","Rated")</f>
        <v>Rated</v>
      </c>
      <c r="I15042" s="16" t="s">
        <v>273</v>
      </c>
      <c r="J15042" s="29" t="s">
        <v>2139</v>
      </c>
      <c r="K15042" s="19">
        <v>110.98399999999999</v>
      </c>
      <c r="L15042" s="26">
        <v>11</v>
      </c>
      <c r="N15042">
        <v>4</v>
      </c>
      <c r="O15042">
        <f>COUNTIFS(Movies[release_year],2019,Movies[rating],4)</f>
        <v>3</v>
      </c>
    </row>
    <row r="15043" spans="1:15" x14ac:dyDescent="0.3">
      <c r="A15043" s="14">
        <v>1078600</v>
      </c>
      <c r="B15043" s="16" t="s">
        <v>18720</v>
      </c>
      <c r="C15043" s="16" t="s">
        <v>10</v>
      </c>
      <c r="D15043" s="4">
        <v>45679</v>
      </c>
      <c r="E15043" s="23">
        <v>2025</v>
      </c>
      <c r="F15043" s="19">
        <v>7.2</v>
      </c>
      <c r="G15043" s="19">
        <f>IF(Movies[[#This Row],[rating]]=0,"",Movies[[#This Row],[rating]])</f>
        <v>7.2</v>
      </c>
      <c r="H15043" s="19" t="str">
        <f>IF(Movies[[#This Row],[rating]]=0,"No Rating","Rated")</f>
        <v>Rated</v>
      </c>
      <c r="I15043" s="16" t="s">
        <v>52</v>
      </c>
      <c r="J15043" s="29" t="s">
        <v>12</v>
      </c>
      <c r="K15043" s="19">
        <v>109.2</v>
      </c>
      <c r="L15043" s="26">
        <v>16</v>
      </c>
      <c r="N15043">
        <v>5</v>
      </c>
      <c r="O15043">
        <f>COUNTIFS(Movies[release_year],2019,Movies[rating],5)</f>
        <v>15</v>
      </c>
    </row>
    <row r="15044" spans="1:15" x14ac:dyDescent="0.3">
      <c r="A15044" s="14">
        <v>881415</v>
      </c>
      <c r="B15044" s="16" t="s">
        <v>18721</v>
      </c>
      <c r="C15044" s="16" t="s">
        <v>10</v>
      </c>
      <c r="D15044" s="4">
        <v>45688</v>
      </c>
      <c r="E15044" s="23">
        <v>2025</v>
      </c>
      <c r="F15044" s="19">
        <v>5.9169999999999998</v>
      </c>
      <c r="G15044" s="19">
        <f>IF(Movies[[#This Row],[rating]]=0,"",Movies[[#This Row],[rating]])</f>
        <v>5.9169999999999998</v>
      </c>
      <c r="H15044" s="19" t="str">
        <f>IF(Movies[[#This Row],[rating]]=0,"No Rating","Rated")</f>
        <v>Rated</v>
      </c>
      <c r="I15044" s="16" t="s">
        <v>11030</v>
      </c>
      <c r="J15044" s="29" t="s">
        <v>12</v>
      </c>
      <c r="K15044" s="19">
        <v>108.376</v>
      </c>
      <c r="L15044" s="26">
        <v>12</v>
      </c>
      <c r="N15044">
        <v>6</v>
      </c>
      <c r="O15044">
        <f>COUNTIFS(Movies[release_year],2019,Movies[rating],6)</f>
        <v>29</v>
      </c>
    </row>
    <row r="15045" spans="1:15" x14ac:dyDescent="0.3">
      <c r="A15045" s="14">
        <v>1412113</v>
      </c>
      <c r="B15045" s="16" t="s">
        <v>18722</v>
      </c>
      <c r="C15045" s="16" t="s">
        <v>94</v>
      </c>
      <c r="D15045" s="4">
        <v>45659</v>
      </c>
      <c r="E15045" s="23">
        <v>2025</v>
      </c>
      <c r="F15045" s="19">
        <v>8.5</v>
      </c>
      <c r="G15045" s="19">
        <f>IF(Movies[[#This Row],[rating]]=0,"",Movies[[#This Row],[rating]])</f>
        <v>8.5</v>
      </c>
      <c r="H15045" s="19" t="str">
        <f>IF(Movies[[#This Row],[rating]]=0,"No Rating","Rated")</f>
        <v>Rated</v>
      </c>
      <c r="I15045" s="16" t="s">
        <v>329</v>
      </c>
      <c r="J15045" s="29" t="s">
        <v>96</v>
      </c>
      <c r="K15045" s="19">
        <v>107.996</v>
      </c>
      <c r="L15045" s="26">
        <v>338</v>
      </c>
      <c r="N15045">
        <v>7</v>
      </c>
      <c r="O15045">
        <f>COUNTIFS(Movies[release_year],2019,Movies[rating],7)</f>
        <v>33</v>
      </c>
    </row>
    <row r="15046" spans="1:15" x14ac:dyDescent="0.3">
      <c r="A15046" s="14">
        <v>575265</v>
      </c>
      <c r="B15046" s="16" t="s">
        <v>18723</v>
      </c>
      <c r="C15046" s="16" t="s">
        <v>10</v>
      </c>
      <c r="D15046" s="4">
        <v>45798</v>
      </c>
      <c r="E15046" s="23">
        <v>2025</v>
      </c>
      <c r="F15046" s="19">
        <v>0</v>
      </c>
      <c r="G15046" s="19" t="str">
        <f>IF(Movies[[#This Row],[rating]]=0,"",Movies[[#This Row],[rating]])</f>
        <v/>
      </c>
      <c r="H15046" s="19" t="str">
        <f>IF(Movies[[#This Row],[rating]]=0,"No Rating","Rated")</f>
        <v>No Rating</v>
      </c>
      <c r="I15046" s="16" t="s">
        <v>616</v>
      </c>
      <c r="J15046" s="29" t="s">
        <v>12</v>
      </c>
      <c r="K15046" s="19">
        <v>107.643</v>
      </c>
      <c r="L15046" s="26">
        <v>0</v>
      </c>
      <c r="N15046">
        <v>8</v>
      </c>
      <c r="O15046">
        <f>COUNTIFS(Movies[release_year],2019,Movies[rating],8)</f>
        <v>6</v>
      </c>
    </row>
    <row r="15047" spans="1:15" x14ac:dyDescent="0.3">
      <c r="A15047" s="14">
        <v>1319968</v>
      </c>
      <c r="B15047" s="16" t="s">
        <v>18724</v>
      </c>
      <c r="C15047" s="16" t="s">
        <v>10</v>
      </c>
      <c r="D15047" s="4">
        <v>45709</v>
      </c>
      <c r="E15047" s="23">
        <v>2025</v>
      </c>
      <c r="F15047" s="19">
        <v>6.9</v>
      </c>
      <c r="G15047" s="19">
        <f>IF(Movies[[#This Row],[rating]]=0,"",Movies[[#This Row],[rating]])</f>
        <v>6.9</v>
      </c>
      <c r="H15047" s="19" t="str">
        <f>IF(Movies[[#This Row],[rating]]=0,"No Rating","Rated")</f>
        <v>Rated</v>
      </c>
      <c r="I15047" s="16" t="s">
        <v>49</v>
      </c>
      <c r="J15047" s="29" t="s">
        <v>12</v>
      </c>
      <c r="K15047" s="19">
        <v>107.57899999999999</v>
      </c>
      <c r="L15047" s="26">
        <v>7</v>
      </c>
      <c r="N15047">
        <v>9</v>
      </c>
      <c r="O15047">
        <f>COUNTIFS(Movies[release_year],2019,Movies[rating],9)</f>
        <v>1</v>
      </c>
    </row>
    <row r="15048" spans="1:15" x14ac:dyDescent="0.3">
      <c r="A15048" s="14">
        <v>1234821</v>
      </c>
      <c r="B15048" s="16" t="s">
        <v>18725</v>
      </c>
      <c r="C15048" s="16" t="s">
        <v>10</v>
      </c>
      <c r="D15048" s="4">
        <v>45840</v>
      </c>
      <c r="E15048" s="23">
        <v>2025</v>
      </c>
      <c r="F15048" s="19">
        <v>0</v>
      </c>
      <c r="G15048" s="19" t="str">
        <f>IF(Movies[[#This Row],[rating]]=0,"",Movies[[#This Row],[rating]])</f>
        <v/>
      </c>
      <c r="H15048" s="19" t="str">
        <f>IF(Movies[[#This Row],[rating]]=0,"No Rating","Rated")</f>
        <v>No Rating</v>
      </c>
      <c r="I15048" s="16" t="s">
        <v>4893</v>
      </c>
      <c r="J15048" s="29" t="s">
        <v>12</v>
      </c>
      <c r="K15048" s="19">
        <v>105.71299999999999</v>
      </c>
      <c r="L15048" s="26">
        <v>0</v>
      </c>
      <c r="N15048">
        <v>10</v>
      </c>
      <c r="O15048">
        <f>COUNTIFS(Movies[release_year],2019,Movies[rating],10)</f>
        <v>2</v>
      </c>
    </row>
    <row r="15049" spans="1:15" x14ac:dyDescent="0.3">
      <c r="A15049" s="14">
        <v>1300607</v>
      </c>
      <c r="B15049" s="16" t="s">
        <v>18726</v>
      </c>
      <c r="C15049" s="16" t="s">
        <v>74</v>
      </c>
      <c r="D15049" s="4">
        <v>45687</v>
      </c>
      <c r="E15049" s="23">
        <v>2025</v>
      </c>
      <c r="F15049" s="19">
        <v>7.3</v>
      </c>
      <c r="G15049" s="19">
        <f>IF(Movies[[#This Row],[rating]]=0,"",Movies[[#This Row],[rating]])</f>
        <v>7.3</v>
      </c>
      <c r="H15049" s="19" t="str">
        <f>IF(Movies[[#This Row],[rating]]=0,"No Rating","Rated")</f>
        <v>Rated</v>
      </c>
      <c r="I15049" s="16" t="s">
        <v>49</v>
      </c>
      <c r="J15049" s="29" t="s">
        <v>34</v>
      </c>
      <c r="K15049" s="19">
        <v>101.697</v>
      </c>
      <c r="L15049" s="26">
        <v>133</v>
      </c>
    </row>
    <row r="15050" spans="1:15" x14ac:dyDescent="0.3">
      <c r="A15050" s="14">
        <v>1422877</v>
      </c>
      <c r="B15050" s="16" t="s">
        <v>18727</v>
      </c>
      <c r="C15050" s="16" t="s">
        <v>540</v>
      </c>
      <c r="D15050" s="4">
        <v>45714</v>
      </c>
      <c r="E15050" s="23">
        <v>2025</v>
      </c>
      <c r="F15050" s="19">
        <v>8</v>
      </c>
      <c r="G15050" s="19">
        <f>IF(Movies[[#This Row],[rating]]=0,"",Movies[[#This Row],[rating]])</f>
        <v>8</v>
      </c>
      <c r="H15050" s="19" t="str">
        <f>IF(Movies[[#This Row],[rating]]=0,"No Rating","Rated")</f>
        <v>Rated</v>
      </c>
      <c r="I15050" s="16" t="s">
        <v>329</v>
      </c>
      <c r="J15050" s="29" t="s">
        <v>511</v>
      </c>
      <c r="K15050" s="19">
        <v>99.667000000000002</v>
      </c>
      <c r="L15050" s="26">
        <v>2</v>
      </c>
      <c r="N15050" t="s">
        <v>19810</v>
      </c>
    </row>
    <row r="15051" spans="1:15" x14ac:dyDescent="0.3">
      <c r="A15051" s="14">
        <v>1269732</v>
      </c>
      <c r="B15051" s="16" t="s">
        <v>18728</v>
      </c>
      <c r="C15051" s="16" t="s">
        <v>411</v>
      </c>
      <c r="D15051" s="4">
        <v>45679</v>
      </c>
      <c r="E15051" s="23">
        <v>2025</v>
      </c>
      <c r="F15051" s="19">
        <v>5.0999999999999996</v>
      </c>
      <c r="G15051" s="19">
        <f>IF(Movies[[#This Row],[rating]]=0,"",Movies[[#This Row],[rating]])</f>
        <v>5.0999999999999996</v>
      </c>
      <c r="H15051" s="19" t="str">
        <f>IF(Movies[[#This Row],[rating]]=0,"No Rating","Rated")</f>
        <v>Rated</v>
      </c>
      <c r="I15051" s="16" t="s">
        <v>9747</v>
      </c>
      <c r="J15051" s="29" t="s">
        <v>342</v>
      </c>
      <c r="K15051" s="19">
        <v>98.992999999999995</v>
      </c>
      <c r="L15051" s="26">
        <v>7</v>
      </c>
    </row>
    <row r="15052" spans="1:15" x14ac:dyDescent="0.3">
      <c r="A15052" s="14">
        <v>1226406</v>
      </c>
      <c r="B15052" s="16" t="s">
        <v>18729</v>
      </c>
      <c r="C15052" s="16" t="s">
        <v>10</v>
      </c>
      <c r="D15052" s="4">
        <v>45694</v>
      </c>
      <c r="E15052" s="23">
        <v>2025</v>
      </c>
      <c r="F15052" s="19">
        <v>6</v>
      </c>
      <c r="G15052" s="19">
        <f>IF(Movies[[#This Row],[rating]]=0,"",Movies[[#This Row],[rating]])</f>
        <v>6</v>
      </c>
      <c r="H15052" s="19" t="str">
        <f>IF(Movies[[#This Row],[rating]]=0,"No Rating","Rated")</f>
        <v>Rated</v>
      </c>
      <c r="I15052" s="16" t="s">
        <v>90</v>
      </c>
      <c r="J15052" s="29" t="s">
        <v>12</v>
      </c>
      <c r="K15052" s="19">
        <v>97.825000000000003</v>
      </c>
      <c r="L15052" s="26">
        <v>75</v>
      </c>
    </row>
    <row r="15053" spans="1:15" x14ac:dyDescent="0.3">
      <c r="A15053" s="14">
        <v>1140535</v>
      </c>
      <c r="B15053" s="16" t="s">
        <v>18730</v>
      </c>
      <c r="C15053" s="16" t="s">
        <v>10</v>
      </c>
      <c r="D15053" s="4">
        <v>45673</v>
      </c>
      <c r="E15053" s="23">
        <v>2025</v>
      </c>
      <c r="F15053" s="19">
        <v>6.1</v>
      </c>
      <c r="G15053" s="19">
        <f>IF(Movies[[#This Row],[rating]]=0,"",Movies[[#This Row],[rating]])</f>
        <v>6.1</v>
      </c>
      <c r="H15053" s="19" t="str">
        <f>IF(Movies[[#This Row],[rating]]=0,"No Rating","Rated")</f>
        <v>Rated</v>
      </c>
      <c r="I15053" s="16" t="s">
        <v>2735</v>
      </c>
      <c r="J15053" s="29" t="s">
        <v>12</v>
      </c>
      <c r="K15053" s="19">
        <v>97.432000000000002</v>
      </c>
      <c r="L15053" s="26">
        <v>144</v>
      </c>
    </row>
    <row r="15054" spans="1:15" x14ac:dyDescent="0.3">
      <c r="A15054" s="14">
        <v>324544</v>
      </c>
      <c r="B15054" s="16" t="s">
        <v>18731</v>
      </c>
      <c r="C15054" s="16" t="s">
        <v>1707</v>
      </c>
      <c r="D15054" s="4">
        <v>45715</v>
      </c>
      <c r="E15054" s="23">
        <v>2025</v>
      </c>
      <c r="F15054" s="19">
        <v>8</v>
      </c>
      <c r="G15054" s="19">
        <f>IF(Movies[[#This Row],[rating]]=0,"",Movies[[#This Row],[rating]])</f>
        <v>8</v>
      </c>
      <c r="H15054" s="19" t="str">
        <f>IF(Movies[[#This Row],[rating]]=0,"No Rating","Rated")</f>
        <v>Rated</v>
      </c>
      <c r="I15054" s="16" t="s">
        <v>163</v>
      </c>
      <c r="J15054" s="29" t="s">
        <v>12</v>
      </c>
      <c r="K15054" s="19">
        <v>91.152000000000001</v>
      </c>
      <c r="L15054" s="26">
        <v>2</v>
      </c>
    </row>
    <row r="15055" spans="1:15" x14ac:dyDescent="0.3">
      <c r="A15055" s="14">
        <v>1429786</v>
      </c>
      <c r="B15055" s="16" t="s">
        <v>18732</v>
      </c>
      <c r="C15055" s="16" t="s">
        <v>229</v>
      </c>
      <c r="D15055" s="4">
        <v>45695</v>
      </c>
      <c r="E15055" s="23">
        <v>2025</v>
      </c>
      <c r="F15055" s="19">
        <v>7.4</v>
      </c>
      <c r="G15055" s="19">
        <f>IF(Movies[[#This Row],[rating]]=0,"",Movies[[#This Row],[rating]])</f>
        <v>7.4</v>
      </c>
      <c r="H15055" s="19" t="str">
        <f>IF(Movies[[#This Row],[rating]]=0,"No Rating","Rated")</f>
        <v>Rated</v>
      </c>
      <c r="I15055" s="16" t="s">
        <v>161</v>
      </c>
      <c r="J15055" s="29" t="s">
        <v>34</v>
      </c>
      <c r="K15055" s="19">
        <v>83.347999999999999</v>
      </c>
      <c r="L15055" s="26">
        <v>8</v>
      </c>
    </row>
    <row r="15056" spans="1:15" x14ac:dyDescent="0.3">
      <c r="A15056" s="14">
        <v>1230208</v>
      </c>
      <c r="B15056" s="16" t="s">
        <v>18733</v>
      </c>
      <c r="C15056" s="16" t="s">
        <v>108</v>
      </c>
      <c r="D15056" s="4">
        <v>45715</v>
      </c>
      <c r="E15056" s="23">
        <v>2025</v>
      </c>
      <c r="F15056" s="19">
        <v>6.8</v>
      </c>
      <c r="G15056" s="19">
        <f>IF(Movies[[#This Row],[rating]]=0,"",Movies[[#This Row],[rating]])</f>
        <v>6.8</v>
      </c>
      <c r="H15056" s="19" t="str">
        <f>IF(Movies[[#This Row],[rating]]=0,"No Rating","Rated")</f>
        <v>Rated</v>
      </c>
      <c r="I15056" s="16" t="s">
        <v>185</v>
      </c>
      <c r="J15056" s="29" t="s">
        <v>110</v>
      </c>
      <c r="K15056" s="19">
        <v>82.034000000000006</v>
      </c>
      <c r="L15056" s="26">
        <v>39</v>
      </c>
    </row>
    <row r="15057" spans="1:12" x14ac:dyDescent="0.3">
      <c r="A15057" s="14">
        <v>1311031</v>
      </c>
      <c r="B15057" s="16" t="s">
        <v>18734</v>
      </c>
      <c r="C15057" s="16" t="s">
        <v>144</v>
      </c>
      <c r="D15057" s="4">
        <v>45856</v>
      </c>
      <c r="E15057" s="23">
        <v>2025</v>
      </c>
      <c r="F15057" s="19">
        <v>0</v>
      </c>
      <c r="G15057" s="19" t="str">
        <f>IF(Movies[[#This Row],[rating]]=0,"",Movies[[#This Row],[rating]])</f>
        <v/>
      </c>
      <c r="H15057" s="19" t="str">
        <f>IF(Movies[[#This Row],[rating]]=0,"No Rating","Rated")</f>
        <v>No Rating</v>
      </c>
      <c r="I15057" s="16" t="s">
        <v>11845</v>
      </c>
      <c r="J15057" s="29" t="s">
        <v>146</v>
      </c>
      <c r="K15057" s="19">
        <v>81.781999999999996</v>
      </c>
      <c r="L15057" s="26">
        <v>0</v>
      </c>
    </row>
    <row r="15058" spans="1:12" x14ac:dyDescent="0.3">
      <c r="A15058" s="14">
        <v>1155281</v>
      </c>
      <c r="B15058" s="16" t="s">
        <v>18735</v>
      </c>
      <c r="C15058" s="16" t="s">
        <v>411</v>
      </c>
      <c r="D15058" s="4">
        <v>45686</v>
      </c>
      <c r="E15058" s="23">
        <v>2025</v>
      </c>
      <c r="F15058" s="19">
        <v>6.1</v>
      </c>
      <c r="G15058" s="19">
        <f>IF(Movies[[#This Row],[rating]]=0,"",Movies[[#This Row],[rating]])</f>
        <v>6.1</v>
      </c>
      <c r="H15058" s="19" t="str">
        <f>IF(Movies[[#This Row],[rating]]=0,"No Rating","Rated")</f>
        <v>Rated</v>
      </c>
      <c r="I15058" s="16" t="s">
        <v>16512</v>
      </c>
      <c r="J15058" s="29" t="s">
        <v>342</v>
      </c>
      <c r="K15058" s="19">
        <v>81.712000000000003</v>
      </c>
      <c r="L15058" s="26">
        <v>40</v>
      </c>
    </row>
    <row r="15059" spans="1:12" x14ac:dyDescent="0.3">
      <c r="A15059" s="14">
        <v>1426142</v>
      </c>
      <c r="B15059" s="16" t="s">
        <v>18736</v>
      </c>
      <c r="C15059" s="16" t="s">
        <v>3926</v>
      </c>
      <c r="D15059" s="4">
        <v>45714</v>
      </c>
      <c r="E15059" s="23">
        <v>2025</v>
      </c>
      <c r="F15059" s="19">
        <v>4.8</v>
      </c>
      <c r="G15059" s="19">
        <f>IF(Movies[[#This Row],[rating]]=0,"",Movies[[#This Row],[rating]])</f>
        <v>4.8</v>
      </c>
      <c r="H15059" s="19" t="str">
        <f>IF(Movies[[#This Row],[rating]]=0,"No Rating","Rated")</f>
        <v>Rated</v>
      </c>
      <c r="I15059" s="16" t="s">
        <v>161</v>
      </c>
      <c r="J15059" s="29" t="s">
        <v>3927</v>
      </c>
      <c r="K15059" s="19">
        <v>81.653999999999996</v>
      </c>
      <c r="L15059" s="26">
        <v>4</v>
      </c>
    </row>
    <row r="15060" spans="1:12" x14ac:dyDescent="0.3">
      <c r="A15060" s="14">
        <v>1422179</v>
      </c>
      <c r="B15060" s="16" t="s">
        <v>18737</v>
      </c>
      <c r="C15060" s="16" t="s">
        <v>263</v>
      </c>
      <c r="D15060" s="4">
        <v>45715</v>
      </c>
      <c r="E15060" s="23">
        <v>2025</v>
      </c>
      <c r="F15060" s="19">
        <v>6.8</v>
      </c>
      <c r="G15060" s="19">
        <f>IF(Movies[[#This Row],[rating]]=0,"",Movies[[#This Row],[rating]])</f>
        <v>6.8</v>
      </c>
      <c r="H15060" s="19" t="str">
        <f>IF(Movies[[#This Row],[rating]]=0,"No Rating","Rated")</f>
        <v>Rated</v>
      </c>
      <c r="I15060" s="16" t="s">
        <v>180</v>
      </c>
      <c r="J15060" s="29" t="s">
        <v>265</v>
      </c>
      <c r="K15060" s="19">
        <v>81.507999999999996</v>
      </c>
      <c r="L15060" s="26">
        <v>7</v>
      </c>
    </row>
    <row r="15061" spans="1:12" x14ac:dyDescent="0.3">
      <c r="A15061" s="14">
        <v>1356039</v>
      </c>
      <c r="B15061" s="16" t="s">
        <v>14216</v>
      </c>
      <c r="C15061" s="16" t="s">
        <v>74</v>
      </c>
      <c r="D15061" s="4">
        <v>45715</v>
      </c>
      <c r="E15061" s="23">
        <v>2025</v>
      </c>
      <c r="F15061" s="19">
        <v>8.3689999999999998</v>
      </c>
      <c r="G15061" s="19">
        <f>IF(Movies[[#This Row],[rating]]=0,"",Movies[[#This Row],[rating]])</f>
        <v>8.3689999999999998</v>
      </c>
      <c r="H15061" s="19" t="str">
        <f>IF(Movies[[#This Row],[rating]]=0,"No Rating","Rated")</f>
        <v>Rated</v>
      </c>
      <c r="I15061" s="16" t="s">
        <v>616</v>
      </c>
      <c r="J15061" s="29" t="s">
        <v>34</v>
      </c>
      <c r="K15061" s="19">
        <v>80.174000000000007</v>
      </c>
      <c r="L15061" s="26">
        <v>141</v>
      </c>
    </row>
    <row r="15062" spans="1:12" x14ac:dyDescent="0.3">
      <c r="A15062" s="14">
        <v>1433593</v>
      </c>
      <c r="B15062" s="16" t="s">
        <v>18738</v>
      </c>
      <c r="C15062" s="16" t="s">
        <v>1845</v>
      </c>
      <c r="D15062" s="4">
        <v>45701</v>
      </c>
      <c r="E15062" s="23">
        <v>2025</v>
      </c>
      <c r="F15062" s="19">
        <v>8.1999999999999993</v>
      </c>
      <c r="G15062" s="19">
        <f>IF(Movies[[#This Row],[rating]]=0,"",Movies[[#This Row],[rating]])</f>
        <v>8.1999999999999993</v>
      </c>
      <c r="H15062" s="19" t="str">
        <f>IF(Movies[[#This Row],[rating]]=0,"No Rating","Rated")</f>
        <v>Rated</v>
      </c>
      <c r="I15062" s="16" t="s">
        <v>33</v>
      </c>
      <c r="J15062" s="29" t="s">
        <v>34</v>
      </c>
      <c r="K15062" s="19">
        <v>78.418000000000006</v>
      </c>
      <c r="L15062" s="26">
        <v>23</v>
      </c>
    </row>
    <row r="15063" spans="1:12" x14ac:dyDescent="0.3">
      <c r="A15063" s="14">
        <v>1294947</v>
      </c>
      <c r="B15063" s="16" t="s">
        <v>18739</v>
      </c>
      <c r="C15063" s="16" t="s">
        <v>74</v>
      </c>
      <c r="D15063" s="4">
        <v>45669</v>
      </c>
      <c r="E15063" s="23">
        <v>2025</v>
      </c>
      <c r="F15063" s="19">
        <v>5.8</v>
      </c>
      <c r="G15063" s="19">
        <f>IF(Movies[[#This Row],[rating]]=0,"",Movies[[#This Row],[rating]])</f>
        <v>5.8</v>
      </c>
      <c r="H15063" s="19" t="str">
        <f>IF(Movies[[#This Row],[rating]]=0,"No Rating","Rated")</f>
        <v>Rated</v>
      </c>
      <c r="I15063" s="16" t="s">
        <v>1205</v>
      </c>
      <c r="J15063" s="29" t="s">
        <v>34</v>
      </c>
      <c r="K15063" s="19">
        <v>76.349000000000004</v>
      </c>
      <c r="L15063" s="26">
        <v>2</v>
      </c>
    </row>
    <row r="15064" spans="1:12" x14ac:dyDescent="0.3">
      <c r="A15064" s="14">
        <v>1087891</v>
      </c>
      <c r="B15064" s="16" t="s">
        <v>18740</v>
      </c>
      <c r="C15064" s="16" t="s">
        <v>10</v>
      </c>
      <c r="D15064" s="4">
        <v>45756</v>
      </c>
      <c r="E15064" s="23">
        <v>2025</v>
      </c>
      <c r="F15064" s="19">
        <v>0</v>
      </c>
      <c r="G15064" s="19" t="str">
        <f>IF(Movies[[#This Row],[rating]]=0,"",Movies[[#This Row],[rating]])</f>
        <v/>
      </c>
      <c r="H15064" s="19" t="str">
        <f>IF(Movies[[#This Row],[rating]]=0,"No Rating","Rated")</f>
        <v>No Rating</v>
      </c>
      <c r="I15064" s="16" t="s">
        <v>1611</v>
      </c>
      <c r="J15064" s="29" t="s">
        <v>12</v>
      </c>
      <c r="K15064" s="19">
        <v>75.715000000000003</v>
      </c>
      <c r="L15064" s="26">
        <v>0</v>
      </c>
    </row>
    <row r="15065" spans="1:12" x14ac:dyDescent="0.3">
      <c r="A15065" s="14">
        <v>1297860</v>
      </c>
      <c r="B15065" s="16" t="s">
        <v>13100</v>
      </c>
      <c r="C15065" s="16" t="s">
        <v>10</v>
      </c>
      <c r="D15065" s="4">
        <v>45681</v>
      </c>
      <c r="E15065" s="23">
        <v>2025</v>
      </c>
      <c r="F15065" s="19">
        <v>5.5</v>
      </c>
      <c r="G15065" s="19">
        <f>IF(Movies[[#This Row],[rating]]=0,"",Movies[[#This Row],[rating]])</f>
        <v>5.5</v>
      </c>
      <c r="H15065" s="19" t="str">
        <f>IF(Movies[[#This Row],[rating]]=0,"No Rating","Rated")</f>
        <v>Rated</v>
      </c>
      <c r="I15065" s="16" t="s">
        <v>166</v>
      </c>
      <c r="J15065" s="29" t="s">
        <v>12</v>
      </c>
      <c r="K15065" s="19">
        <v>75.412000000000006</v>
      </c>
      <c r="L15065" s="26">
        <v>12</v>
      </c>
    </row>
    <row r="15066" spans="1:12" x14ac:dyDescent="0.3">
      <c r="A15066" s="14">
        <v>1087192</v>
      </c>
      <c r="B15066" s="16" t="s">
        <v>20</v>
      </c>
      <c r="C15066" s="16" t="s">
        <v>10</v>
      </c>
      <c r="D15066" s="4">
        <v>45819</v>
      </c>
      <c r="E15066" s="23">
        <v>2025</v>
      </c>
      <c r="F15066" s="19">
        <v>0</v>
      </c>
      <c r="G15066" s="19" t="str">
        <f>IF(Movies[[#This Row],[rating]]=0,"",Movies[[#This Row],[rating]])</f>
        <v/>
      </c>
      <c r="H15066" s="19" t="str">
        <f>IF(Movies[[#This Row],[rating]]=0,"No Rating","Rated")</f>
        <v>No Rating</v>
      </c>
      <c r="I15066" s="16" t="s">
        <v>7163</v>
      </c>
      <c r="J15066" s="29" t="s">
        <v>12</v>
      </c>
      <c r="K15066" s="19">
        <v>71.590999999999994</v>
      </c>
      <c r="L15066" s="26">
        <v>0</v>
      </c>
    </row>
    <row r="15067" spans="1:12" x14ac:dyDescent="0.3">
      <c r="A15067" s="14">
        <v>1197306</v>
      </c>
      <c r="B15067" s="16" t="s">
        <v>18741</v>
      </c>
      <c r="C15067" s="16" t="s">
        <v>14</v>
      </c>
      <c r="D15067" s="4">
        <v>45742</v>
      </c>
      <c r="E15067" s="23">
        <v>2025</v>
      </c>
      <c r="F15067" s="19">
        <v>0</v>
      </c>
      <c r="G15067" s="19" t="str">
        <f>IF(Movies[[#This Row],[rating]]=0,"",Movies[[#This Row],[rating]])</f>
        <v/>
      </c>
      <c r="H15067" s="19" t="str">
        <f>IF(Movies[[#This Row],[rating]]=0,"No Rating","Rated")</f>
        <v>No Rating</v>
      </c>
      <c r="I15067" s="16" t="s">
        <v>1684</v>
      </c>
      <c r="J15067" s="29" t="s">
        <v>12</v>
      </c>
      <c r="K15067" s="19">
        <v>68.575000000000003</v>
      </c>
      <c r="L15067" s="26">
        <v>0</v>
      </c>
    </row>
    <row r="15068" spans="1:12" x14ac:dyDescent="0.3">
      <c r="A15068" s="14">
        <v>777443</v>
      </c>
      <c r="B15068" s="16" t="s">
        <v>18742</v>
      </c>
      <c r="C15068" s="16" t="s">
        <v>10</v>
      </c>
      <c r="D15068" s="4">
        <v>45723</v>
      </c>
      <c r="E15068" s="23">
        <v>2025</v>
      </c>
      <c r="F15068" s="19">
        <v>7</v>
      </c>
      <c r="G15068" s="19">
        <f>IF(Movies[[#This Row],[rating]]=0,"",Movies[[#This Row],[rating]])</f>
        <v>7</v>
      </c>
      <c r="H15068" s="19" t="str">
        <f>IF(Movies[[#This Row],[rating]]=0,"No Rating","Rated")</f>
        <v>Rated</v>
      </c>
      <c r="I15068" s="16" t="s">
        <v>6928</v>
      </c>
      <c r="J15068" s="29" t="s">
        <v>12</v>
      </c>
      <c r="K15068" s="19">
        <v>64.991</v>
      </c>
      <c r="L15068" s="26">
        <v>2</v>
      </c>
    </row>
    <row r="15069" spans="1:12" x14ac:dyDescent="0.3">
      <c r="A15069" s="14">
        <v>870028</v>
      </c>
      <c r="B15069" s="16" t="s">
        <v>18743</v>
      </c>
      <c r="C15069" s="16" t="s">
        <v>10</v>
      </c>
      <c r="D15069" s="4">
        <v>45770</v>
      </c>
      <c r="E15069" s="23">
        <v>2025</v>
      </c>
      <c r="F15069" s="19">
        <v>0</v>
      </c>
      <c r="G15069" s="19" t="str">
        <f>IF(Movies[[#This Row],[rating]]=0,"",Movies[[#This Row],[rating]])</f>
        <v/>
      </c>
      <c r="H15069" s="19" t="str">
        <f>IF(Movies[[#This Row],[rating]]=0,"No Rating","Rated")</f>
        <v>No Rating</v>
      </c>
      <c r="I15069" s="16" t="s">
        <v>4157</v>
      </c>
      <c r="J15069" s="29" t="s">
        <v>12</v>
      </c>
      <c r="K15069" s="19">
        <v>64.971999999999994</v>
      </c>
      <c r="L15069" s="26">
        <v>0</v>
      </c>
    </row>
    <row r="15070" spans="1:12" x14ac:dyDescent="0.3">
      <c r="A15070" s="14">
        <v>1392117</v>
      </c>
      <c r="B15070" s="16" t="s">
        <v>18744</v>
      </c>
      <c r="C15070" s="16" t="s">
        <v>880</v>
      </c>
      <c r="D15070" s="4">
        <v>45699</v>
      </c>
      <c r="E15070" s="23">
        <v>2025</v>
      </c>
      <c r="F15070" s="19">
        <v>5.75</v>
      </c>
      <c r="G15070" s="19">
        <f>IF(Movies[[#This Row],[rating]]=0,"",Movies[[#This Row],[rating]])</f>
        <v>5.75</v>
      </c>
      <c r="H15070" s="19" t="str">
        <f>IF(Movies[[#This Row],[rating]]=0,"No Rating","Rated")</f>
        <v>Rated</v>
      </c>
      <c r="I15070" s="16" t="s">
        <v>49</v>
      </c>
      <c r="J15070" s="29" t="s">
        <v>881</v>
      </c>
      <c r="K15070" s="19">
        <v>63.462000000000003</v>
      </c>
      <c r="L15070" s="26">
        <v>18</v>
      </c>
    </row>
    <row r="15071" spans="1:12" x14ac:dyDescent="0.3">
      <c r="A15071" s="14">
        <v>1195506</v>
      </c>
      <c r="B15071" s="16" t="s">
        <v>18745</v>
      </c>
      <c r="C15071" s="16" t="s">
        <v>10</v>
      </c>
      <c r="D15071" s="4">
        <v>45728</v>
      </c>
      <c r="E15071" s="23">
        <v>2025</v>
      </c>
      <c r="F15071" s="19">
        <v>0</v>
      </c>
      <c r="G15071" s="19" t="str">
        <f>IF(Movies[[#This Row],[rating]]=0,"",Movies[[#This Row],[rating]])</f>
        <v/>
      </c>
      <c r="H15071" s="19" t="str">
        <f>IF(Movies[[#This Row],[rating]]=0,"No Rating","Rated")</f>
        <v>No Rating</v>
      </c>
      <c r="I15071" s="16" t="s">
        <v>18746</v>
      </c>
      <c r="J15071" s="29" t="s">
        <v>12</v>
      </c>
      <c r="K15071" s="19">
        <v>63.237000000000002</v>
      </c>
      <c r="L15071" s="26">
        <v>0</v>
      </c>
    </row>
    <row r="15072" spans="1:12" x14ac:dyDescent="0.3">
      <c r="A15072" s="14">
        <v>1038392</v>
      </c>
      <c r="B15072" s="16" t="s">
        <v>18747</v>
      </c>
      <c r="C15072" s="16" t="s">
        <v>10</v>
      </c>
      <c r="D15072" s="4">
        <v>45904</v>
      </c>
      <c r="E15072" s="23">
        <v>2025</v>
      </c>
      <c r="F15072" s="19">
        <v>0</v>
      </c>
      <c r="G15072" s="19" t="str">
        <f>IF(Movies[[#This Row],[rating]]=0,"",Movies[[#This Row],[rating]])</f>
        <v/>
      </c>
      <c r="H15072" s="19" t="str">
        <f>IF(Movies[[#This Row],[rating]]=0,"No Rating","Rated")</f>
        <v>No Rating</v>
      </c>
      <c r="I15072" s="16" t="s">
        <v>468</v>
      </c>
      <c r="J15072" s="29" t="s">
        <v>12</v>
      </c>
      <c r="K15072" s="19">
        <v>63.09</v>
      </c>
      <c r="L15072" s="26">
        <v>0</v>
      </c>
    </row>
    <row r="15073" spans="1:12" x14ac:dyDescent="0.3">
      <c r="A15073" s="14">
        <v>574475</v>
      </c>
      <c r="B15073" s="16" t="s">
        <v>18748</v>
      </c>
      <c r="C15073" s="16" t="s">
        <v>10</v>
      </c>
      <c r="D15073" s="4">
        <v>45791</v>
      </c>
      <c r="E15073" s="23">
        <v>2025</v>
      </c>
      <c r="F15073" s="19">
        <v>0</v>
      </c>
      <c r="G15073" s="19" t="str">
        <f>IF(Movies[[#This Row],[rating]]=0,"",Movies[[#This Row],[rating]])</f>
        <v/>
      </c>
      <c r="H15073" s="19" t="str">
        <f>IF(Movies[[#This Row],[rating]]=0,"No Rating","Rated")</f>
        <v>No Rating</v>
      </c>
      <c r="I15073" s="16" t="s">
        <v>203</v>
      </c>
      <c r="J15073" s="29" t="s">
        <v>12</v>
      </c>
      <c r="K15073" s="19">
        <v>61.914000000000001</v>
      </c>
      <c r="L15073" s="26">
        <v>0</v>
      </c>
    </row>
    <row r="15074" spans="1:12" x14ac:dyDescent="0.3">
      <c r="A15074" s="14">
        <v>1397854</v>
      </c>
      <c r="B15074" s="16" t="s">
        <v>18749</v>
      </c>
      <c r="C15074" s="16" t="s">
        <v>540</v>
      </c>
      <c r="D15074" s="4">
        <v>45658</v>
      </c>
      <c r="E15074" s="23">
        <v>2025</v>
      </c>
      <c r="F15074" s="19">
        <v>6.4</v>
      </c>
      <c r="G15074" s="19">
        <f>IF(Movies[[#This Row],[rating]]=0,"",Movies[[#This Row],[rating]])</f>
        <v>6.4</v>
      </c>
      <c r="H15074" s="19" t="str">
        <f>IF(Movies[[#This Row],[rating]]=0,"No Rating","Rated")</f>
        <v>Rated</v>
      </c>
      <c r="I15074" s="16" t="s">
        <v>273</v>
      </c>
      <c r="J15074" s="29" t="s">
        <v>511</v>
      </c>
      <c r="K15074" s="19">
        <v>58.402999999999999</v>
      </c>
      <c r="L15074" s="26">
        <v>104</v>
      </c>
    </row>
    <row r="15075" spans="1:12" x14ac:dyDescent="0.3">
      <c r="A15075" s="14">
        <v>1061474</v>
      </c>
      <c r="B15075" s="16" t="s">
        <v>18750</v>
      </c>
      <c r="C15075" s="16" t="s">
        <v>10</v>
      </c>
      <c r="D15075" s="4">
        <v>45847</v>
      </c>
      <c r="E15075" s="23">
        <v>2025</v>
      </c>
      <c r="F15075" s="19">
        <v>0</v>
      </c>
      <c r="G15075" s="19" t="str">
        <f>IF(Movies[[#This Row],[rating]]=0,"",Movies[[#This Row],[rating]])</f>
        <v/>
      </c>
      <c r="H15075" s="19" t="str">
        <f>IF(Movies[[#This Row],[rating]]=0,"No Rating","Rated")</f>
        <v>No Rating</v>
      </c>
      <c r="I15075" s="16" t="s">
        <v>2668</v>
      </c>
      <c r="J15075" s="29" t="s">
        <v>12</v>
      </c>
      <c r="K15075" s="19">
        <v>57.273000000000003</v>
      </c>
      <c r="L15075" s="26">
        <v>0</v>
      </c>
    </row>
    <row r="15076" spans="1:12" x14ac:dyDescent="0.3">
      <c r="A15076" s="14">
        <v>1433947</v>
      </c>
      <c r="B15076" s="16" t="s">
        <v>18751</v>
      </c>
      <c r="C15076" s="16" t="s">
        <v>10</v>
      </c>
      <c r="D15076" s="4">
        <v>45705</v>
      </c>
      <c r="E15076" s="23">
        <v>2025</v>
      </c>
      <c r="F15076" s="19">
        <v>6</v>
      </c>
      <c r="G15076" s="19">
        <f>IF(Movies[[#This Row],[rating]]=0,"",Movies[[#This Row],[rating]])</f>
        <v>6</v>
      </c>
      <c r="H15076" s="19" t="str">
        <f>IF(Movies[[#This Row],[rating]]=0,"No Rating","Rated")</f>
        <v>Rated</v>
      </c>
      <c r="I15076" s="16" t="s">
        <v>329</v>
      </c>
      <c r="J15076" s="29" t="s">
        <v>12</v>
      </c>
      <c r="K15076" s="19">
        <v>57.261000000000003</v>
      </c>
      <c r="L15076" s="26">
        <v>11</v>
      </c>
    </row>
    <row r="15077" spans="1:12" x14ac:dyDescent="0.3">
      <c r="A15077" s="14">
        <v>1261501</v>
      </c>
      <c r="B15077" s="16" t="s">
        <v>18752</v>
      </c>
      <c r="C15077" s="16" t="s">
        <v>108</v>
      </c>
      <c r="D15077" s="4">
        <v>45666</v>
      </c>
      <c r="E15077" s="23">
        <v>2025</v>
      </c>
      <c r="F15077" s="19">
        <v>6.3</v>
      </c>
      <c r="G15077" s="19">
        <f>IF(Movies[[#This Row],[rating]]=0,"",Movies[[#This Row],[rating]])</f>
        <v>6.3</v>
      </c>
      <c r="H15077" s="19" t="str">
        <f>IF(Movies[[#This Row],[rating]]=0,"No Rating","Rated")</f>
        <v>Rated</v>
      </c>
      <c r="I15077" s="16" t="s">
        <v>16130</v>
      </c>
      <c r="J15077" s="29" t="s">
        <v>110</v>
      </c>
      <c r="K15077" s="19">
        <v>55.92</v>
      </c>
      <c r="L15077" s="26">
        <v>313</v>
      </c>
    </row>
    <row r="15078" spans="1:12" x14ac:dyDescent="0.3">
      <c r="A15078" s="14">
        <v>1407861</v>
      </c>
      <c r="B15078" s="16" t="s">
        <v>18753</v>
      </c>
      <c r="C15078" s="16" t="s">
        <v>416</v>
      </c>
      <c r="D15078" s="4">
        <v>45688</v>
      </c>
      <c r="E15078" s="23">
        <v>2025</v>
      </c>
      <c r="F15078" s="19">
        <v>5.4</v>
      </c>
      <c r="G15078" s="19">
        <f>IF(Movies[[#This Row],[rating]]=0,"",Movies[[#This Row],[rating]])</f>
        <v>5.4</v>
      </c>
      <c r="H15078" s="19" t="str">
        <f>IF(Movies[[#This Row],[rating]]=0,"No Rating","Rated")</f>
        <v>Rated</v>
      </c>
      <c r="I15078" s="16" t="s">
        <v>13417</v>
      </c>
      <c r="J15078" s="29" t="s">
        <v>12</v>
      </c>
      <c r="K15078" s="19">
        <v>54.067</v>
      </c>
      <c r="L15078" s="26">
        <v>10</v>
      </c>
    </row>
    <row r="15079" spans="1:12" x14ac:dyDescent="0.3">
      <c r="A15079" s="14">
        <v>972533</v>
      </c>
      <c r="B15079" s="16" t="s">
        <v>12210</v>
      </c>
      <c r="C15079" s="16" t="s">
        <v>14</v>
      </c>
      <c r="D15079" s="4">
        <v>45712</v>
      </c>
      <c r="E15079" s="23">
        <v>2025</v>
      </c>
      <c r="F15079" s="19">
        <v>7</v>
      </c>
      <c r="G15079" s="19">
        <f>IF(Movies[[#This Row],[rating]]=0,"",Movies[[#This Row],[rating]])</f>
        <v>7</v>
      </c>
      <c r="H15079" s="19" t="str">
        <f>IF(Movies[[#This Row],[rating]]=0,"No Rating","Rated")</f>
        <v>Rated</v>
      </c>
      <c r="I15079" s="16" t="s">
        <v>312</v>
      </c>
      <c r="J15079" s="29" t="s">
        <v>12</v>
      </c>
      <c r="K15079" s="19">
        <v>52.814</v>
      </c>
      <c r="L15079" s="26">
        <v>6</v>
      </c>
    </row>
    <row r="15080" spans="1:12" x14ac:dyDescent="0.3">
      <c r="A15080" s="14">
        <v>83533</v>
      </c>
      <c r="B15080" s="16" t="s">
        <v>18754</v>
      </c>
      <c r="C15080" s="16" t="s">
        <v>10</v>
      </c>
      <c r="D15080" s="4">
        <v>46008</v>
      </c>
      <c r="E15080" s="23">
        <v>2025</v>
      </c>
      <c r="F15080" s="19">
        <v>0</v>
      </c>
      <c r="G15080" s="19" t="str">
        <f>IF(Movies[[#This Row],[rating]]=0,"",Movies[[#This Row],[rating]])</f>
        <v/>
      </c>
      <c r="H15080" s="19" t="str">
        <f>IF(Movies[[#This Row],[rating]]=0,"No Rating","Rated")</f>
        <v>No Rating</v>
      </c>
      <c r="I15080" s="16" t="s">
        <v>3067</v>
      </c>
      <c r="J15080" s="29" t="s">
        <v>12</v>
      </c>
      <c r="K15080" s="19">
        <v>51.76</v>
      </c>
      <c r="L15080" s="26">
        <v>0</v>
      </c>
    </row>
    <row r="15081" spans="1:12" x14ac:dyDescent="0.3">
      <c r="A15081" s="14">
        <v>1125899</v>
      </c>
      <c r="B15081" s="16" t="s">
        <v>18755</v>
      </c>
      <c r="C15081" s="16" t="s">
        <v>416</v>
      </c>
      <c r="D15081" s="4">
        <v>45707</v>
      </c>
      <c r="E15081" s="23">
        <v>2025</v>
      </c>
      <c r="F15081" s="19">
        <v>4.8</v>
      </c>
      <c r="G15081" s="19">
        <f>IF(Movies[[#This Row],[rating]]=0,"",Movies[[#This Row],[rating]])</f>
        <v>4.8</v>
      </c>
      <c r="H15081" s="19" t="str">
        <f>IF(Movies[[#This Row],[rating]]=0,"No Rating","Rated")</f>
        <v>Rated</v>
      </c>
      <c r="I15081" s="16" t="s">
        <v>193</v>
      </c>
      <c r="J15081" s="29" t="s">
        <v>12</v>
      </c>
      <c r="K15081" s="19">
        <v>51.496000000000002</v>
      </c>
      <c r="L15081" s="26">
        <v>8</v>
      </c>
    </row>
    <row r="15082" spans="1:12" x14ac:dyDescent="0.3">
      <c r="A15082" s="14">
        <v>659956</v>
      </c>
      <c r="B15082" s="16" t="s">
        <v>18756</v>
      </c>
      <c r="C15082" s="16" t="s">
        <v>10</v>
      </c>
      <c r="D15082" s="4">
        <v>45680</v>
      </c>
      <c r="E15082" s="23">
        <v>2025</v>
      </c>
      <c r="F15082" s="19">
        <v>5.6790000000000003</v>
      </c>
      <c r="G15082" s="19">
        <f>IF(Movies[[#This Row],[rating]]=0,"",Movies[[#This Row],[rating]])</f>
        <v>5.6790000000000003</v>
      </c>
      <c r="H15082" s="19" t="str">
        <f>IF(Movies[[#This Row],[rating]]=0,"No Rating","Rated")</f>
        <v>Rated</v>
      </c>
      <c r="I15082" s="16" t="s">
        <v>49</v>
      </c>
      <c r="J15082" s="29" t="s">
        <v>12</v>
      </c>
      <c r="K15082" s="19">
        <v>50.643999999999998</v>
      </c>
      <c r="L15082" s="26">
        <v>14</v>
      </c>
    </row>
    <row r="15083" spans="1:12" x14ac:dyDescent="0.3">
      <c r="A15083" s="14">
        <v>1042834</v>
      </c>
      <c r="B15083" s="16" t="s">
        <v>4675</v>
      </c>
      <c r="C15083" s="16" t="s">
        <v>10</v>
      </c>
      <c r="D15083" s="4">
        <v>45750</v>
      </c>
      <c r="E15083" s="23">
        <v>2025</v>
      </c>
      <c r="F15083" s="19">
        <v>0</v>
      </c>
      <c r="G15083" s="19" t="str">
        <f>IF(Movies[[#This Row],[rating]]=0,"",Movies[[#This Row],[rating]])</f>
        <v/>
      </c>
      <c r="H15083" s="19" t="str">
        <f>IF(Movies[[#This Row],[rating]]=0,"No Rating","Rated")</f>
        <v>No Rating</v>
      </c>
      <c r="I15083" s="16" t="s">
        <v>312</v>
      </c>
      <c r="J15083" s="29" t="s">
        <v>12</v>
      </c>
      <c r="K15083" s="19">
        <v>49.372</v>
      </c>
      <c r="L15083" s="26">
        <v>0</v>
      </c>
    </row>
    <row r="15084" spans="1:12" x14ac:dyDescent="0.3">
      <c r="A15084" s="14">
        <v>1185528</v>
      </c>
      <c r="B15084" s="16" t="s">
        <v>18757</v>
      </c>
      <c r="C15084" s="16" t="s">
        <v>411</v>
      </c>
      <c r="D15084" s="4">
        <v>45686</v>
      </c>
      <c r="E15084" s="23">
        <v>2025</v>
      </c>
      <c r="F15084" s="19">
        <v>6.6150000000000002</v>
      </c>
      <c r="G15084" s="19">
        <f>IF(Movies[[#This Row],[rating]]=0,"",Movies[[#This Row],[rating]])</f>
        <v>6.6150000000000002</v>
      </c>
      <c r="H15084" s="19" t="str">
        <f>IF(Movies[[#This Row],[rating]]=0,"No Rating","Rated")</f>
        <v>Rated</v>
      </c>
      <c r="I15084" s="16" t="s">
        <v>2234</v>
      </c>
      <c r="J15084" s="29" t="s">
        <v>342</v>
      </c>
      <c r="K15084" s="19">
        <v>48.98</v>
      </c>
      <c r="L15084" s="26">
        <v>13</v>
      </c>
    </row>
    <row r="15085" spans="1:12" x14ac:dyDescent="0.3">
      <c r="A15085" s="14">
        <v>1011477</v>
      </c>
      <c r="B15085" s="16" t="s">
        <v>18758</v>
      </c>
      <c r="C15085" s="16" t="s">
        <v>10</v>
      </c>
      <c r="D15085" s="4">
        <v>45805</v>
      </c>
      <c r="E15085" s="23">
        <v>2025</v>
      </c>
      <c r="F15085" s="19">
        <v>0</v>
      </c>
      <c r="G15085" s="19" t="str">
        <f>IF(Movies[[#This Row],[rating]]=0,"",Movies[[#This Row],[rating]])</f>
        <v/>
      </c>
      <c r="H15085" s="19" t="str">
        <f>IF(Movies[[#This Row],[rating]]=0,"No Rating","Rated")</f>
        <v>No Rating</v>
      </c>
      <c r="I15085" s="16" t="s">
        <v>18759</v>
      </c>
      <c r="J15085" s="29" t="s">
        <v>12</v>
      </c>
      <c r="K15085" s="19">
        <v>48.947000000000003</v>
      </c>
      <c r="L15085" s="26">
        <v>0</v>
      </c>
    </row>
    <row r="15086" spans="1:12" x14ac:dyDescent="0.3">
      <c r="A15086" s="14">
        <v>541671</v>
      </c>
      <c r="B15086" s="16" t="s">
        <v>18760</v>
      </c>
      <c r="C15086" s="16" t="s">
        <v>10</v>
      </c>
      <c r="D15086" s="4">
        <v>45812</v>
      </c>
      <c r="E15086" s="23">
        <v>2025</v>
      </c>
      <c r="F15086" s="19">
        <v>0</v>
      </c>
      <c r="G15086" s="19" t="str">
        <f>IF(Movies[[#This Row],[rating]]=0,"",Movies[[#This Row],[rating]])</f>
        <v/>
      </c>
      <c r="H15086" s="19" t="str">
        <f>IF(Movies[[#This Row],[rating]]=0,"No Rating","Rated")</f>
        <v>No Rating</v>
      </c>
      <c r="I15086" s="16" t="s">
        <v>95</v>
      </c>
      <c r="J15086" s="29" t="s">
        <v>12</v>
      </c>
      <c r="K15086" s="19">
        <v>47.122999999999998</v>
      </c>
      <c r="L15086" s="26">
        <v>0</v>
      </c>
    </row>
    <row r="15087" spans="1:12" x14ac:dyDescent="0.3">
      <c r="A15087" s="14">
        <v>1064307</v>
      </c>
      <c r="B15087" s="16" t="s">
        <v>18761</v>
      </c>
      <c r="C15087" s="16" t="s">
        <v>263</v>
      </c>
      <c r="D15087" s="4">
        <v>45709</v>
      </c>
      <c r="E15087" s="23">
        <v>2025</v>
      </c>
      <c r="F15087" s="19">
        <v>8</v>
      </c>
      <c r="G15087" s="19">
        <f>IF(Movies[[#This Row],[rating]]=0,"",Movies[[#This Row],[rating]])</f>
        <v>8</v>
      </c>
      <c r="H15087" s="19" t="str">
        <f>IF(Movies[[#This Row],[rating]]=0,"No Rating","Rated")</f>
        <v>Rated</v>
      </c>
      <c r="I15087" s="16" t="s">
        <v>642</v>
      </c>
      <c r="J15087" s="29" t="s">
        <v>265</v>
      </c>
      <c r="K15087" s="19">
        <v>46.627000000000002</v>
      </c>
      <c r="L15087" s="26">
        <v>1</v>
      </c>
    </row>
    <row r="15088" spans="1:12" x14ac:dyDescent="0.3">
      <c r="A15088" s="14">
        <v>1150370</v>
      </c>
      <c r="B15088" s="16" t="s">
        <v>18762</v>
      </c>
      <c r="C15088" s="16" t="s">
        <v>10</v>
      </c>
      <c r="D15088" s="4">
        <v>45716</v>
      </c>
      <c r="E15088" s="23">
        <v>2025</v>
      </c>
      <c r="F15088" s="19">
        <v>5.8</v>
      </c>
      <c r="G15088" s="19">
        <f>IF(Movies[[#This Row],[rating]]=0,"",Movies[[#This Row],[rating]])</f>
        <v>5.8</v>
      </c>
      <c r="H15088" s="19" t="str">
        <f>IF(Movies[[#This Row],[rating]]=0,"No Rating","Rated")</f>
        <v>Rated</v>
      </c>
      <c r="I15088" s="16" t="s">
        <v>166</v>
      </c>
      <c r="J15088" s="29" t="s">
        <v>12</v>
      </c>
      <c r="K15088" s="19">
        <v>46.051000000000002</v>
      </c>
      <c r="L15088" s="26">
        <v>4</v>
      </c>
    </row>
    <row r="15089" spans="1:12" x14ac:dyDescent="0.3">
      <c r="A15089" s="14">
        <v>1412583</v>
      </c>
      <c r="B15089" s="16" t="s">
        <v>18763</v>
      </c>
      <c r="C15089" s="16" t="s">
        <v>3926</v>
      </c>
      <c r="D15089" s="4">
        <v>45701</v>
      </c>
      <c r="E15089" s="23">
        <v>2025</v>
      </c>
      <c r="F15089" s="19">
        <v>0</v>
      </c>
      <c r="G15089" s="19" t="str">
        <f>IF(Movies[[#This Row],[rating]]=0,"",Movies[[#This Row],[rating]])</f>
        <v/>
      </c>
      <c r="H15089" s="19" t="str">
        <f>IF(Movies[[#This Row],[rating]]=0,"No Rating","Rated")</f>
        <v>No Rating</v>
      </c>
      <c r="I15089" s="16" t="s">
        <v>49</v>
      </c>
      <c r="J15089" s="29" t="s">
        <v>3927</v>
      </c>
      <c r="K15089" s="19">
        <v>45.488</v>
      </c>
      <c r="L15089" s="26">
        <v>0</v>
      </c>
    </row>
    <row r="15090" spans="1:12" x14ac:dyDescent="0.3">
      <c r="A15090" s="14">
        <v>552524</v>
      </c>
      <c r="B15090" s="16" t="s">
        <v>18764</v>
      </c>
      <c r="C15090" s="16" t="s">
        <v>10</v>
      </c>
      <c r="D15090" s="4">
        <v>45798</v>
      </c>
      <c r="E15090" s="23">
        <v>2025</v>
      </c>
      <c r="F15090" s="19">
        <v>0</v>
      </c>
      <c r="G15090" s="19" t="str">
        <f>IF(Movies[[#This Row],[rating]]=0,"",Movies[[#This Row],[rating]])</f>
        <v/>
      </c>
      <c r="H15090" s="19" t="str">
        <f>IF(Movies[[#This Row],[rating]]=0,"No Rating","Rated")</f>
        <v>No Rating</v>
      </c>
      <c r="I15090" s="16" t="s">
        <v>9110</v>
      </c>
      <c r="J15090" s="29" t="s">
        <v>12</v>
      </c>
      <c r="K15090" s="19">
        <v>45.274999999999999</v>
      </c>
      <c r="L15090" s="26">
        <v>0</v>
      </c>
    </row>
    <row r="15091" spans="1:12" x14ac:dyDescent="0.3">
      <c r="A15091" s="14">
        <v>1100988</v>
      </c>
      <c r="B15091" s="16" t="s">
        <v>18765</v>
      </c>
      <c r="C15091" s="16" t="s">
        <v>14</v>
      </c>
      <c r="D15091" s="4">
        <v>45824</v>
      </c>
      <c r="E15091" s="23">
        <v>2025</v>
      </c>
      <c r="F15091" s="19">
        <v>0</v>
      </c>
      <c r="G15091" s="19" t="str">
        <f>IF(Movies[[#This Row],[rating]]=0,"",Movies[[#This Row],[rating]])</f>
        <v/>
      </c>
      <c r="H15091" s="19" t="str">
        <f>IF(Movies[[#This Row],[rating]]=0,"No Rating","Rated")</f>
        <v>No Rating</v>
      </c>
      <c r="I15091" s="16" t="s">
        <v>1448</v>
      </c>
      <c r="J15091" s="29" t="s">
        <v>12</v>
      </c>
      <c r="K15091" s="19">
        <v>44.884</v>
      </c>
      <c r="L15091" s="26">
        <v>0</v>
      </c>
    </row>
    <row r="15092" spans="1:12" x14ac:dyDescent="0.3">
      <c r="A15092" s="14">
        <v>1302916</v>
      </c>
      <c r="B15092" s="16" t="s">
        <v>18766</v>
      </c>
      <c r="C15092" s="16" t="s">
        <v>10</v>
      </c>
      <c r="D15092" s="4">
        <v>45694</v>
      </c>
      <c r="E15092" s="23">
        <v>2025</v>
      </c>
      <c r="F15092" s="19">
        <v>6.2</v>
      </c>
      <c r="G15092" s="19">
        <f>IF(Movies[[#This Row],[rating]]=0,"",Movies[[#This Row],[rating]])</f>
        <v>6.2</v>
      </c>
      <c r="H15092" s="19" t="str">
        <f>IF(Movies[[#This Row],[rating]]=0,"No Rating","Rated")</f>
        <v>Rated</v>
      </c>
      <c r="I15092" s="16" t="s">
        <v>6786</v>
      </c>
      <c r="J15092" s="29" t="s">
        <v>12</v>
      </c>
      <c r="K15092" s="19">
        <v>44.86</v>
      </c>
      <c r="L15092" s="26">
        <v>44</v>
      </c>
    </row>
    <row r="15093" spans="1:12" x14ac:dyDescent="0.3">
      <c r="A15093" s="14">
        <v>986056</v>
      </c>
      <c r="B15093" s="16" t="s">
        <v>18767</v>
      </c>
      <c r="C15093" s="16" t="s">
        <v>10</v>
      </c>
      <c r="D15093" s="4">
        <v>45777</v>
      </c>
      <c r="E15093" s="23">
        <v>2025</v>
      </c>
      <c r="F15093" s="19">
        <v>0</v>
      </c>
      <c r="G15093" s="19" t="str">
        <f>IF(Movies[[#This Row],[rating]]=0,"",Movies[[#This Row],[rating]])</f>
        <v/>
      </c>
      <c r="H15093" s="19" t="str">
        <f>IF(Movies[[#This Row],[rating]]=0,"No Rating","Rated")</f>
        <v>No Rating</v>
      </c>
      <c r="I15093" s="16" t="s">
        <v>423</v>
      </c>
      <c r="J15093" s="29" t="s">
        <v>12</v>
      </c>
      <c r="K15093" s="19">
        <v>44.606999999999999</v>
      </c>
      <c r="L15093" s="26">
        <v>0</v>
      </c>
    </row>
    <row r="15094" spans="1:12" x14ac:dyDescent="0.3">
      <c r="A15094" s="14">
        <v>1179051</v>
      </c>
      <c r="B15094" s="16" t="s">
        <v>18768</v>
      </c>
      <c r="C15094" s="16" t="s">
        <v>4370</v>
      </c>
      <c r="D15094" s="4">
        <v>45674</v>
      </c>
      <c r="E15094" s="23">
        <v>2025</v>
      </c>
      <c r="F15094" s="19">
        <v>6.5</v>
      </c>
      <c r="G15094" s="19">
        <f>IF(Movies[[#This Row],[rating]]=0,"",Movies[[#This Row],[rating]])</f>
        <v>6.5</v>
      </c>
      <c r="H15094" s="19" t="str">
        <f>IF(Movies[[#This Row],[rating]]=0,"No Rating","Rated")</f>
        <v>Rated</v>
      </c>
      <c r="I15094" s="16" t="s">
        <v>2815</v>
      </c>
      <c r="J15094" s="29" t="s">
        <v>86</v>
      </c>
      <c r="K15094" s="19">
        <v>43.201000000000001</v>
      </c>
      <c r="L15094" s="26">
        <v>11</v>
      </c>
    </row>
    <row r="15095" spans="1:12" x14ac:dyDescent="0.3">
      <c r="A15095" s="14">
        <v>617126</v>
      </c>
      <c r="B15095" s="16" t="s">
        <v>18769</v>
      </c>
      <c r="C15095" s="16" t="s">
        <v>10</v>
      </c>
      <c r="D15095" s="4">
        <v>45861</v>
      </c>
      <c r="E15095" s="23">
        <v>2025</v>
      </c>
      <c r="F15095" s="19">
        <v>0</v>
      </c>
      <c r="G15095" s="19" t="str">
        <f>IF(Movies[[#This Row],[rating]]=0,"",Movies[[#This Row],[rating]])</f>
        <v/>
      </c>
      <c r="H15095" s="19" t="str">
        <f>IF(Movies[[#This Row],[rating]]=0,"No Rating","Rated")</f>
        <v>No Rating</v>
      </c>
      <c r="I15095" s="16" t="s">
        <v>4720</v>
      </c>
      <c r="J15095" s="29" t="s">
        <v>12</v>
      </c>
      <c r="K15095" s="19">
        <v>42.35</v>
      </c>
      <c r="L15095" s="26">
        <v>0</v>
      </c>
    </row>
    <row r="15096" spans="1:12" x14ac:dyDescent="0.3">
      <c r="A15096" s="14">
        <v>1315988</v>
      </c>
      <c r="B15096" s="16" t="s">
        <v>18770</v>
      </c>
      <c r="C15096" s="16" t="s">
        <v>51</v>
      </c>
      <c r="D15096" s="4">
        <v>45688</v>
      </c>
      <c r="E15096" s="23">
        <v>2025</v>
      </c>
      <c r="F15096" s="19">
        <v>6.75</v>
      </c>
      <c r="G15096" s="19">
        <f>IF(Movies[[#This Row],[rating]]=0,"",Movies[[#This Row],[rating]])</f>
        <v>6.75</v>
      </c>
      <c r="H15096" s="19" t="str">
        <f>IF(Movies[[#This Row],[rating]]=0,"No Rating","Rated")</f>
        <v>Rated</v>
      </c>
      <c r="I15096" s="16" t="s">
        <v>193</v>
      </c>
      <c r="J15096" s="29" t="s">
        <v>34</v>
      </c>
      <c r="K15096" s="19">
        <v>40.131</v>
      </c>
      <c r="L15096" s="26">
        <v>6</v>
      </c>
    </row>
    <row r="15097" spans="1:12" x14ac:dyDescent="0.3">
      <c r="A15097" s="14">
        <v>850439</v>
      </c>
      <c r="B15097" s="16" t="s">
        <v>18771</v>
      </c>
      <c r="C15097" s="16" t="s">
        <v>18772</v>
      </c>
      <c r="D15097" s="4">
        <v>45660</v>
      </c>
      <c r="E15097" s="23">
        <v>2025</v>
      </c>
      <c r="F15097" s="19">
        <v>5.9</v>
      </c>
      <c r="G15097" s="19">
        <f>IF(Movies[[#This Row],[rating]]=0,"",Movies[[#This Row],[rating]])</f>
        <v>5.9</v>
      </c>
      <c r="H15097" s="19" t="str">
        <f>IF(Movies[[#This Row],[rating]]=0,"No Rating","Rated")</f>
        <v>Rated</v>
      </c>
      <c r="I15097" s="16" t="s">
        <v>280</v>
      </c>
      <c r="J15097" s="29" t="s">
        <v>12</v>
      </c>
      <c r="K15097" s="19">
        <v>39.726999999999997</v>
      </c>
      <c r="L15097" s="26">
        <v>54</v>
      </c>
    </row>
    <row r="15098" spans="1:12" x14ac:dyDescent="0.3">
      <c r="A15098" s="14">
        <v>1233575</v>
      </c>
      <c r="B15098" s="16" t="s">
        <v>18773</v>
      </c>
      <c r="C15098" s="16" t="s">
        <v>10</v>
      </c>
      <c r="D15098" s="4">
        <v>45728</v>
      </c>
      <c r="E15098" s="23">
        <v>2025</v>
      </c>
      <c r="F15098" s="19">
        <v>0</v>
      </c>
      <c r="G15098" s="19" t="str">
        <f>IF(Movies[[#This Row],[rating]]=0,"",Movies[[#This Row],[rating]])</f>
        <v/>
      </c>
      <c r="H15098" s="19" t="str">
        <f>IF(Movies[[#This Row],[rating]]=0,"No Rating","Rated")</f>
        <v>No Rating</v>
      </c>
      <c r="I15098" s="16" t="s">
        <v>4541</v>
      </c>
      <c r="J15098" s="29" t="s">
        <v>12</v>
      </c>
      <c r="K15098" s="19">
        <v>39.521000000000001</v>
      </c>
      <c r="L15098" s="26">
        <v>0</v>
      </c>
    </row>
    <row r="15099" spans="1:12" x14ac:dyDescent="0.3">
      <c r="A15099" s="14">
        <v>1418286</v>
      </c>
      <c r="B15099" s="16" t="s">
        <v>18774</v>
      </c>
      <c r="C15099" s="16" t="s">
        <v>1845</v>
      </c>
      <c r="D15099" s="4">
        <v>45717</v>
      </c>
      <c r="E15099" s="23">
        <v>2025</v>
      </c>
      <c r="F15099" s="19">
        <v>3</v>
      </c>
      <c r="G15099" s="19">
        <f>IF(Movies[[#This Row],[rating]]=0,"",Movies[[#This Row],[rating]])</f>
        <v>3</v>
      </c>
      <c r="H15099" s="19" t="str">
        <f>IF(Movies[[#This Row],[rating]]=0,"No Rating","Rated")</f>
        <v>Rated</v>
      </c>
      <c r="I15099" s="16" t="s">
        <v>161</v>
      </c>
      <c r="J15099" s="29" t="s">
        <v>12</v>
      </c>
      <c r="K15099" s="19">
        <v>38.814999999999998</v>
      </c>
      <c r="L15099" s="26">
        <v>1</v>
      </c>
    </row>
    <row r="15100" spans="1:12" x14ac:dyDescent="0.3">
      <c r="A15100" s="14">
        <v>1278162</v>
      </c>
      <c r="B15100" s="16" t="s">
        <v>18775</v>
      </c>
      <c r="C15100" s="16" t="s">
        <v>220</v>
      </c>
      <c r="D15100" s="4">
        <v>45673</v>
      </c>
      <c r="E15100" s="23">
        <v>2025</v>
      </c>
      <c r="F15100" s="19">
        <v>5</v>
      </c>
      <c r="G15100" s="19">
        <f>IF(Movies[[#This Row],[rating]]=0,"",Movies[[#This Row],[rating]])</f>
        <v>5</v>
      </c>
      <c r="H15100" s="19" t="str">
        <f>IF(Movies[[#This Row],[rating]]=0,"No Rating","Rated")</f>
        <v>Rated</v>
      </c>
      <c r="I15100" s="16" t="s">
        <v>132</v>
      </c>
      <c r="J15100" s="29" t="s">
        <v>222</v>
      </c>
      <c r="K15100" s="19">
        <v>38.363</v>
      </c>
      <c r="L15100" s="26">
        <v>1</v>
      </c>
    </row>
    <row r="15101" spans="1:12" x14ac:dyDescent="0.3">
      <c r="A15101" s="14">
        <v>1393382</v>
      </c>
      <c r="B15101" s="16" t="s">
        <v>18776</v>
      </c>
      <c r="C15101" s="16" t="s">
        <v>416</v>
      </c>
      <c r="D15101" s="4">
        <v>45701</v>
      </c>
      <c r="E15101" s="23">
        <v>2025</v>
      </c>
      <c r="F15101" s="19">
        <v>5.8</v>
      </c>
      <c r="G15101" s="19">
        <f>IF(Movies[[#This Row],[rating]]=0,"",Movies[[#This Row],[rating]])</f>
        <v>5.8</v>
      </c>
      <c r="H15101" s="19" t="str">
        <f>IF(Movies[[#This Row],[rating]]=0,"No Rating","Rated")</f>
        <v>Rated</v>
      </c>
      <c r="I15101" s="16" t="s">
        <v>468</v>
      </c>
      <c r="J15101" s="29" t="s">
        <v>12</v>
      </c>
      <c r="K15101" s="19">
        <v>36.331000000000003</v>
      </c>
      <c r="L15101" s="26">
        <v>5</v>
      </c>
    </row>
    <row r="15102" spans="1:12" x14ac:dyDescent="0.3">
      <c r="A15102" s="14">
        <v>1401905</v>
      </c>
      <c r="B15102" s="16" t="s">
        <v>18777</v>
      </c>
      <c r="C15102" s="16" t="s">
        <v>10</v>
      </c>
      <c r="D15102" s="4">
        <v>45658</v>
      </c>
      <c r="E15102" s="23">
        <v>2025</v>
      </c>
      <c r="F15102" s="19">
        <v>5.95</v>
      </c>
      <c r="G15102" s="19">
        <f>IF(Movies[[#This Row],[rating]]=0,"",Movies[[#This Row],[rating]])</f>
        <v>5.95</v>
      </c>
      <c r="H15102" s="19" t="str">
        <f>IF(Movies[[#This Row],[rating]]=0,"No Rating","Rated")</f>
        <v>Rated</v>
      </c>
      <c r="I15102" s="16" t="s">
        <v>329</v>
      </c>
      <c r="J15102" s="29" t="s">
        <v>12</v>
      </c>
      <c r="K15102" s="19">
        <v>35.851999999999997</v>
      </c>
      <c r="L15102" s="26">
        <v>40</v>
      </c>
    </row>
    <row r="15103" spans="1:12" x14ac:dyDescent="0.3">
      <c r="A15103" s="14">
        <v>1233620</v>
      </c>
      <c r="B15103" s="16" t="s">
        <v>18778</v>
      </c>
      <c r="C15103" s="16" t="s">
        <v>74</v>
      </c>
      <c r="D15103" s="4">
        <v>45715</v>
      </c>
      <c r="E15103" s="23">
        <v>2025</v>
      </c>
      <c r="F15103" s="19">
        <v>7.5</v>
      </c>
      <c r="G15103" s="19">
        <f>IF(Movies[[#This Row],[rating]]=0,"",Movies[[#This Row],[rating]])</f>
        <v>7.5</v>
      </c>
      <c r="H15103" s="19" t="str">
        <f>IF(Movies[[#This Row],[rating]]=0,"No Rating","Rated")</f>
        <v>Rated</v>
      </c>
      <c r="I15103" s="16" t="s">
        <v>30</v>
      </c>
      <c r="J15103" s="29" t="s">
        <v>34</v>
      </c>
      <c r="K15103" s="19">
        <v>35.683999999999997</v>
      </c>
      <c r="L15103" s="26">
        <v>2</v>
      </c>
    </row>
    <row r="15104" spans="1:12" x14ac:dyDescent="0.3">
      <c r="A15104" s="14">
        <v>949716</v>
      </c>
      <c r="B15104" s="16" t="s">
        <v>18779</v>
      </c>
      <c r="C15104" s="16" t="s">
        <v>595</v>
      </c>
      <c r="D15104" s="4">
        <v>45694</v>
      </c>
      <c r="E15104" s="23">
        <v>2025</v>
      </c>
      <c r="F15104" s="19">
        <v>6</v>
      </c>
      <c r="G15104" s="19">
        <f>IF(Movies[[#This Row],[rating]]=0,"",Movies[[#This Row],[rating]])</f>
        <v>6</v>
      </c>
      <c r="H15104" s="19" t="str">
        <f>IF(Movies[[#This Row],[rating]]=0,"No Rating","Rated")</f>
        <v>Rated</v>
      </c>
      <c r="I15104" s="16" t="s">
        <v>193</v>
      </c>
      <c r="J15104" s="29" t="s">
        <v>597</v>
      </c>
      <c r="K15104" s="19">
        <v>35.423000000000002</v>
      </c>
      <c r="L15104" s="26">
        <v>11</v>
      </c>
    </row>
    <row r="15105" spans="1:12" x14ac:dyDescent="0.3">
      <c r="A15105" s="14">
        <v>1174128</v>
      </c>
      <c r="B15105" s="16" t="s">
        <v>18780</v>
      </c>
      <c r="C15105" s="16" t="s">
        <v>94</v>
      </c>
      <c r="D15105" s="4">
        <v>45665</v>
      </c>
      <c r="E15105" s="23">
        <v>2025</v>
      </c>
      <c r="F15105" s="19">
        <v>7.3</v>
      </c>
      <c r="G15105" s="19">
        <f>IF(Movies[[#This Row],[rating]]=0,"",Movies[[#This Row],[rating]])</f>
        <v>7.3</v>
      </c>
      <c r="H15105" s="19" t="str">
        <f>IF(Movies[[#This Row],[rating]]=0,"No Rating","Rated")</f>
        <v>Rated</v>
      </c>
      <c r="I15105" s="16" t="s">
        <v>273</v>
      </c>
      <c r="J15105" s="29" t="s">
        <v>96</v>
      </c>
      <c r="K15105" s="19">
        <v>34.798999999999999</v>
      </c>
      <c r="L15105" s="26">
        <v>3</v>
      </c>
    </row>
    <row r="15106" spans="1:12" x14ac:dyDescent="0.3">
      <c r="A15106" s="14">
        <v>1310861</v>
      </c>
      <c r="B15106" s="16" t="s">
        <v>18781</v>
      </c>
      <c r="C15106" s="16" t="s">
        <v>51</v>
      </c>
      <c r="D15106" s="4">
        <v>45716</v>
      </c>
      <c r="E15106" s="23">
        <v>2025</v>
      </c>
      <c r="F15106" s="19">
        <v>0</v>
      </c>
      <c r="G15106" s="19" t="str">
        <f>IF(Movies[[#This Row],[rating]]=0,"",Movies[[#This Row],[rating]])</f>
        <v/>
      </c>
      <c r="H15106" s="19" t="str">
        <f>IF(Movies[[#This Row],[rating]]=0,"No Rating","Rated")</f>
        <v>No Rating</v>
      </c>
      <c r="I15106" s="16" t="s">
        <v>33</v>
      </c>
      <c r="J15106" s="29" t="s">
        <v>34</v>
      </c>
      <c r="K15106" s="19">
        <v>34.74</v>
      </c>
      <c r="L15106" s="26">
        <v>0</v>
      </c>
    </row>
    <row r="15107" spans="1:12" x14ac:dyDescent="0.3">
      <c r="A15107" s="14">
        <v>1422227</v>
      </c>
      <c r="B15107" s="16" t="s">
        <v>18782</v>
      </c>
      <c r="C15107" s="16" t="s">
        <v>880</v>
      </c>
      <c r="D15107" s="4">
        <v>45702</v>
      </c>
      <c r="E15107" s="23">
        <v>2025</v>
      </c>
      <c r="F15107" s="19">
        <v>8.5</v>
      </c>
      <c r="G15107" s="19">
        <f>IF(Movies[[#This Row],[rating]]=0,"",Movies[[#This Row],[rating]])</f>
        <v>8.5</v>
      </c>
      <c r="H15107" s="19" t="str">
        <f>IF(Movies[[#This Row],[rating]]=0,"No Rating","Rated")</f>
        <v>Rated</v>
      </c>
      <c r="I15107" s="16" t="s">
        <v>52</v>
      </c>
      <c r="J15107" s="29" t="s">
        <v>881</v>
      </c>
      <c r="K15107" s="19">
        <v>33.972000000000001</v>
      </c>
      <c r="L15107" s="26">
        <v>4</v>
      </c>
    </row>
    <row r="15108" spans="1:12" x14ac:dyDescent="0.3">
      <c r="A15108" s="14">
        <v>1325234</v>
      </c>
      <c r="B15108" s="16" t="s">
        <v>18783</v>
      </c>
      <c r="C15108" s="16" t="s">
        <v>3926</v>
      </c>
      <c r="D15108" s="4">
        <v>45716</v>
      </c>
      <c r="E15108" s="23">
        <v>2025</v>
      </c>
      <c r="F15108" s="19">
        <v>0</v>
      </c>
      <c r="G15108" s="19" t="str">
        <f>IF(Movies[[#This Row],[rating]]=0,"",Movies[[#This Row],[rating]])</f>
        <v/>
      </c>
      <c r="H15108" s="19" t="str">
        <f>IF(Movies[[#This Row],[rating]]=0,"No Rating","Rated")</f>
        <v>No Rating</v>
      </c>
      <c r="I15108" s="16" t="s">
        <v>49</v>
      </c>
      <c r="J15108" s="29" t="s">
        <v>3927</v>
      </c>
      <c r="K15108" s="19">
        <v>33.951000000000001</v>
      </c>
      <c r="L15108" s="26">
        <v>0</v>
      </c>
    </row>
    <row r="15109" spans="1:12" x14ac:dyDescent="0.3">
      <c r="A15109" s="14">
        <v>1363381</v>
      </c>
      <c r="B15109" s="16" t="s">
        <v>18784</v>
      </c>
      <c r="C15109" s="16" t="s">
        <v>3367</v>
      </c>
      <c r="D15109" s="4">
        <v>45694</v>
      </c>
      <c r="E15109" s="23">
        <v>2025</v>
      </c>
      <c r="F15109" s="19">
        <v>5.7</v>
      </c>
      <c r="G15109" s="19">
        <f>IF(Movies[[#This Row],[rating]]=0,"",Movies[[#This Row],[rating]])</f>
        <v>5.7</v>
      </c>
      <c r="H15109" s="19" t="str">
        <f>IF(Movies[[#This Row],[rating]]=0,"No Rating","Rated")</f>
        <v>Rated</v>
      </c>
      <c r="I15109" s="16" t="s">
        <v>16563</v>
      </c>
      <c r="J15109" s="29" t="s">
        <v>3112</v>
      </c>
      <c r="K15109" s="19">
        <v>33.816000000000003</v>
      </c>
      <c r="L15109" s="26">
        <v>3</v>
      </c>
    </row>
    <row r="15110" spans="1:12" x14ac:dyDescent="0.3">
      <c r="A15110" s="14">
        <v>1233413</v>
      </c>
      <c r="B15110" s="16" t="s">
        <v>18785</v>
      </c>
      <c r="C15110" s="16" t="s">
        <v>10</v>
      </c>
      <c r="D15110" s="4">
        <v>45763</v>
      </c>
      <c r="E15110" s="23">
        <v>2025</v>
      </c>
      <c r="F15110" s="19">
        <v>0</v>
      </c>
      <c r="G15110" s="19" t="str">
        <f>IF(Movies[[#This Row],[rating]]=0,"",Movies[[#This Row],[rating]])</f>
        <v/>
      </c>
      <c r="H15110" s="19" t="str">
        <f>IF(Movies[[#This Row],[rating]]=0,"No Rating","Rated")</f>
        <v>No Rating</v>
      </c>
      <c r="I15110" s="16" t="s">
        <v>5896</v>
      </c>
      <c r="J15110" s="29" t="s">
        <v>12</v>
      </c>
      <c r="K15110" s="19">
        <v>33.012999999999998</v>
      </c>
      <c r="L15110" s="26">
        <v>0</v>
      </c>
    </row>
    <row r="15111" spans="1:12" x14ac:dyDescent="0.3">
      <c r="A15111" s="14">
        <v>1202235</v>
      </c>
      <c r="B15111" s="16" t="s">
        <v>18786</v>
      </c>
      <c r="C15111" s="16" t="s">
        <v>595</v>
      </c>
      <c r="D15111" s="4">
        <v>45669</v>
      </c>
      <c r="E15111" s="23">
        <v>2025</v>
      </c>
      <c r="F15111" s="19">
        <v>5.4</v>
      </c>
      <c r="G15111" s="19">
        <f>IF(Movies[[#This Row],[rating]]=0,"",Movies[[#This Row],[rating]])</f>
        <v>5.4</v>
      </c>
      <c r="H15111" s="19" t="str">
        <f>IF(Movies[[#This Row],[rating]]=0,"No Rating","Rated")</f>
        <v>Rated</v>
      </c>
      <c r="I15111" s="16" t="s">
        <v>777</v>
      </c>
      <c r="J15111" s="29" t="s">
        <v>1033</v>
      </c>
      <c r="K15111" s="19">
        <v>32.906999999999996</v>
      </c>
      <c r="L15111" s="26">
        <v>5</v>
      </c>
    </row>
    <row r="15112" spans="1:12" x14ac:dyDescent="0.3">
      <c r="A15112" s="14">
        <v>1413717</v>
      </c>
      <c r="B15112" s="16" t="s">
        <v>18787</v>
      </c>
      <c r="C15112" s="16" t="s">
        <v>51</v>
      </c>
      <c r="D15112" s="4">
        <v>45664</v>
      </c>
      <c r="E15112" s="23">
        <v>2025</v>
      </c>
      <c r="F15112" s="19">
        <v>9</v>
      </c>
      <c r="G15112" s="19">
        <f>IF(Movies[[#This Row],[rating]]=0,"",Movies[[#This Row],[rating]])</f>
        <v>9</v>
      </c>
      <c r="H15112" s="19" t="str">
        <f>IF(Movies[[#This Row],[rating]]=0,"No Rating","Rated")</f>
        <v>Rated</v>
      </c>
      <c r="I15112" s="16" t="s">
        <v>18788</v>
      </c>
      <c r="J15112" s="29" t="s">
        <v>34</v>
      </c>
      <c r="K15112" s="19">
        <v>32.683999999999997</v>
      </c>
      <c r="L15112" s="26">
        <v>1</v>
      </c>
    </row>
    <row r="15113" spans="1:12" x14ac:dyDescent="0.3">
      <c r="A15113" s="14">
        <v>967941</v>
      </c>
      <c r="B15113" s="16" t="s">
        <v>18789</v>
      </c>
      <c r="C15113" s="16" t="s">
        <v>10</v>
      </c>
      <c r="D15113" s="4">
        <v>45980</v>
      </c>
      <c r="E15113" s="23">
        <v>2025</v>
      </c>
      <c r="F15113" s="19">
        <v>0</v>
      </c>
      <c r="G15113" s="19" t="str">
        <f>IF(Movies[[#This Row],[rating]]=0,"",Movies[[#This Row],[rating]])</f>
        <v/>
      </c>
      <c r="H15113" s="19" t="str">
        <f>IF(Movies[[#This Row],[rating]]=0,"No Rating","Rated")</f>
        <v>No Rating</v>
      </c>
      <c r="I15113" s="16" t="s">
        <v>18790</v>
      </c>
      <c r="J15113" s="29" t="s">
        <v>12</v>
      </c>
      <c r="K15113" s="19">
        <v>30.942</v>
      </c>
      <c r="L15113" s="26">
        <v>0</v>
      </c>
    </row>
    <row r="15114" spans="1:12" x14ac:dyDescent="0.3">
      <c r="A15114" s="14">
        <v>512198</v>
      </c>
      <c r="B15114" s="16" t="s">
        <v>18791</v>
      </c>
      <c r="C15114" s="16" t="s">
        <v>540</v>
      </c>
      <c r="D15114" s="4">
        <v>45666</v>
      </c>
      <c r="E15114" s="23">
        <v>2025</v>
      </c>
      <c r="F15114" s="19">
        <v>5</v>
      </c>
      <c r="G15114" s="19">
        <f>IF(Movies[[#This Row],[rating]]=0,"",Movies[[#This Row],[rating]])</f>
        <v>5</v>
      </c>
      <c r="H15114" s="19" t="str">
        <f>IF(Movies[[#This Row],[rating]]=0,"No Rating","Rated")</f>
        <v>Rated</v>
      </c>
      <c r="I15114" s="16" t="s">
        <v>132</v>
      </c>
      <c r="J15114" s="29" t="s">
        <v>12</v>
      </c>
      <c r="K15114" s="19">
        <v>30.86</v>
      </c>
      <c r="L15114" s="26">
        <v>1</v>
      </c>
    </row>
    <row r="15115" spans="1:12" x14ac:dyDescent="0.3">
      <c r="A15115" s="14">
        <v>1228246</v>
      </c>
      <c r="B15115" s="16" t="s">
        <v>18792</v>
      </c>
      <c r="C15115" s="16" t="s">
        <v>10</v>
      </c>
      <c r="D15115" s="4">
        <v>45994</v>
      </c>
      <c r="E15115" s="23">
        <v>2025</v>
      </c>
      <c r="F15115" s="19">
        <v>0</v>
      </c>
      <c r="G15115" s="19" t="str">
        <f>IF(Movies[[#This Row],[rating]]=0,"",Movies[[#This Row],[rating]])</f>
        <v/>
      </c>
      <c r="H15115" s="19" t="str">
        <f>IF(Movies[[#This Row],[rating]]=0,"No Rating","Rated")</f>
        <v>No Rating</v>
      </c>
      <c r="I15115" s="16" t="s">
        <v>452</v>
      </c>
      <c r="J15115" s="29" t="s">
        <v>12</v>
      </c>
      <c r="K15115" s="19">
        <v>30.771000000000001</v>
      </c>
      <c r="L15115" s="26">
        <v>0</v>
      </c>
    </row>
    <row r="15116" spans="1:12" x14ac:dyDescent="0.3">
      <c r="A15116" s="14">
        <v>1013601</v>
      </c>
      <c r="B15116" s="16" t="s">
        <v>18793</v>
      </c>
      <c r="C15116" s="16" t="s">
        <v>10</v>
      </c>
      <c r="D15116" s="4">
        <v>45730</v>
      </c>
      <c r="E15116" s="23">
        <v>2025</v>
      </c>
      <c r="F15116" s="19">
        <v>0</v>
      </c>
      <c r="G15116" s="19" t="str">
        <f>IF(Movies[[#This Row],[rating]]=0,"",Movies[[#This Row],[rating]])</f>
        <v/>
      </c>
      <c r="H15116" s="19" t="str">
        <f>IF(Movies[[#This Row],[rating]]=0,"No Rating","Rated")</f>
        <v>No Rating</v>
      </c>
      <c r="I15116" s="16" t="s">
        <v>306</v>
      </c>
      <c r="J15116" s="29" t="s">
        <v>12</v>
      </c>
      <c r="K15116" s="19">
        <v>30.606000000000002</v>
      </c>
      <c r="L15116" s="26">
        <v>0</v>
      </c>
    </row>
    <row r="15117" spans="1:12" x14ac:dyDescent="0.3">
      <c r="A15117" s="14">
        <v>1426038</v>
      </c>
      <c r="B15117" s="16" t="s">
        <v>18794</v>
      </c>
      <c r="C15117" s="16" t="s">
        <v>84</v>
      </c>
      <c r="D15117" s="4">
        <v>45708</v>
      </c>
      <c r="E15117" s="23">
        <v>2025</v>
      </c>
      <c r="F15117" s="19">
        <v>6</v>
      </c>
      <c r="G15117" s="19">
        <f>IF(Movies[[#This Row],[rating]]=0,"",Movies[[#This Row],[rating]])</f>
        <v>6</v>
      </c>
      <c r="H15117" s="19" t="str">
        <f>IF(Movies[[#This Row],[rating]]=0,"No Rating","Rated")</f>
        <v>Rated</v>
      </c>
      <c r="I15117" s="16" t="s">
        <v>329</v>
      </c>
      <c r="J15117" s="29" t="s">
        <v>86</v>
      </c>
      <c r="K15117" s="19">
        <v>29.994</v>
      </c>
      <c r="L15117" s="26">
        <v>2</v>
      </c>
    </row>
    <row r="15118" spans="1:12" x14ac:dyDescent="0.3">
      <c r="A15118" s="14">
        <v>1357305</v>
      </c>
      <c r="B15118" s="16" t="s">
        <v>18795</v>
      </c>
      <c r="C15118" s="16" t="s">
        <v>341</v>
      </c>
      <c r="D15118" s="4">
        <v>45686</v>
      </c>
      <c r="E15118" s="23">
        <v>2025</v>
      </c>
      <c r="F15118" s="19">
        <v>6</v>
      </c>
      <c r="G15118" s="19">
        <f>IF(Movies[[#This Row],[rating]]=0,"",Movies[[#This Row],[rating]])</f>
        <v>6</v>
      </c>
      <c r="H15118" s="19" t="str">
        <f>IF(Movies[[#This Row],[rating]]=0,"No Rating","Rated")</f>
        <v>Rated</v>
      </c>
      <c r="I15118" s="16" t="s">
        <v>17057</v>
      </c>
      <c r="J15118" s="29" t="s">
        <v>342</v>
      </c>
      <c r="K15118" s="19">
        <v>29.856999999999999</v>
      </c>
      <c r="L15118" s="26">
        <v>37</v>
      </c>
    </row>
    <row r="15119" spans="1:12" x14ac:dyDescent="0.3">
      <c r="A15119" s="14">
        <v>1153714</v>
      </c>
      <c r="B15119" s="16" t="s">
        <v>18796</v>
      </c>
      <c r="C15119" s="16" t="s">
        <v>10</v>
      </c>
      <c r="D15119" s="4">
        <v>45744</v>
      </c>
      <c r="E15119" s="23">
        <v>2025</v>
      </c>
      <c r="F15119" s="19">
        <v>0</v>
      </c>
      <c r="G15119" s="19" t="str">
        <f>IF(Movies[[#This Row],[rating]]=0,"",Movies[[#This Row],[rating]])</f>
        <v/>
      </c>
      <c r="H15119" s="19" t="str">
        <f>IF(Movies[[#This Row],[rating]]=0,"No Rating","Rated")</f>
        <v>No Rating</v>
      </c>
      <c r="I15119" s="16" t="s">
        <v>4963</v>
      </c>
      <c r="J15119" s="29" t="s">
        <v>12</v>
      </c>
      <c r="K15119" s="19">
        <v>28.38</v>
      </c>
      <c r="L15119" s="26">
        <v>0</v>
      </c>
    </row>
    <row r="15120" spans="1:12" x14ac:dyDescent="0.3">
      <c r="A15120" s="14">
        <v>1388808</v>
      </c>
      <c r="B15120" s="16" t="s">
        <v>16055</v>
      </c>
      <c r="C15120" s="16" t="s">
        <v>10</v>
      </c>
      <c r="D15120" s="4">
        <v>45680</v>
      </c>
      <c r="E15120" s="23">
        <v>2025</v>
      </c>
      <c r="F15120" s="19">
        <v>6.2210000000000001</v>
      </c>
      <c r="G15120" s="19">
        <f>IF(Movies[[#This Row],[rating]]=0,"",Movies[[#This Row],[rating]])</f>
        <v>6.2210000000000001</v>
      </c>
      <c r="H15120" s="19" t="str">
        <f>IF(Movies[[#This Row],[rating]]=0,"No Rating","Rated")</f>
        <v>Rated</v>
      </c>
      <c r="I15120" s="16" t="s">
        <v>1331</v>
      </c>
      <c r="J15120" s="29" t="s">
        <v>12</v>
      </c>
      <c r="K15120" s="19">
        <v>27.858000000000001</v>
      </c>
      <c r="L15120" s="26">
        <v>52</v>
      </c>
    </row>
    <row r="15121" spans="1:12" x14ac:dyDescent="0.3">
      <c r="A15121" s="14">
        <v>1321412</v>
      </c>
      <c r="B15121" s="16" t="s">
        <v>18797</v>
      </c>
      <c r="C15121" s="16" t="s">
        <v>108</v>
      </c>
      <c r="D15121" s="4">
        <v>45714</v>
      </c>
      <c r="E15121" s="23">
        <v>2025</v>
      </c>
      <c r="F15121" s="19">
        <v>6.65</v>
      </c>
      <c r="G15121" s="19">
        <f>IF(Movies[[#This Row],[rating]]=0,"",Movies[[#This Row],[rating]])</f>
        <v>6.65</v>
      </c>
      <c r="H15121" s="19" t="str">
        <f>IF(Movies[[#This Row],[rating]]=0,"No Rating","Rated")</f>
        <v>Rated</v>
      </c>
      <c r="I15121" s="16" t="s">
        <v>180</v>
      </c>
      <c r="J15121" s="29" t="s">
        <v>110</v>
      </c>
      <c r="K15121" s="19">
        <v>27.498999999999999</v>
      </c>
      <c r="L15121" s="26">
        <v>20</v>
      </c>
    </row>
    <row r="15122" spans="1:12" x14ac:dyDescent="0.3">
      <c r="A15122" s="14">
        <v>1232546</v>
      </c>
      <c r="B15122" s="16" t="s">
        <v>18798</v>
      </c>
      <c r="C15122" s="16" t="s">
        <v>10</v>
      </c>
      <c r="D15122" s="4">
        <v>45770</v>
      </c>
      <c r="E15122" s="23">
        <v>2025</v>
      </c>
      <c r="F15122" s="19">
        <v>0</v>
      </c>
      <c r="G15122" s="19" t="str">
        <f>IF(Movies[[#This Row],[rating]]=0,"",Movies[[#This Row],[rating]])</f>
        <v/>
      </c>
      <c r="H15122" s="19" t="str">
        <f>IF(Movies[[#This Row],[rating]]=0,"No Rating","Rated")</f>
        <v>No Rating</v>
      </c>
      <c r="I15122" s="16" t="s">
        <v>468</v>
      </c>
      <c r="J15122" s="29" t="s">
        <v>12</v>
      </c>
      <c r="K15122" s="19">
        <v>27.49</v>
      </c>
      <c r="L15122" s="26">
        <v>0</v>
      </c>
    </row>
    <row r="15123" spans="1:12" x14ac:dyDescent="0.3">
      <c r="A15123" s="14">
        <v>1031731</v>
      </c>
      <c r="B15123" s="16" t="s">
        <v>18799</v>
      </c>
      <c r="C15123" s="16" t="s">
        <v>10</v>
      </c>
      <c r="D15123" s="4">
        <v>45716</v>
      </c>
      <c r="E15123" s="23">
        <v>2025</v>
      </c>
      <c r="F15123" s="19">
        <v>6</v>
      </c>
      <c r="G15123" s="19">
        <f>IF(Movies[[#This Row],[rating]]=0,"",Movies[[#This Row],[rating]])</f>
        <v>6</v>
      </c>
      <c r="H15123" s="19" t="str">
        <f>IF(Movies[[#This Row],[rating]]=0,"No Rating","Rated")</f>
        <v>Rated</v>
      </c>
      <c r="I15123" s="16" t="s">
        <v>49</v>
      </c>
      <c r="J15123" s="29" t="s">
        <v>12</v>
      </c>
      <c r="K15123" s="19">
        <v>27.384</v>
      </c>
      <c r="L15123" s="26">
        <v>1</v>
      </c>
    </row>
    <row r="15124" spans="1:12" x14ac:dyDescent="0.3">
      <c r="A15124" s="14">
        <v>1422211</v>
      </c>
      <c r="B15124" s="16" t="s">
        <v>18800</v>
      </c>
      <c r="C15124" s="16" t="s">
        <v>14279</v>
      </c>
      <c r="D15124" s="4">
        <v>45680</v>
      </c>
      <c r="E15124" s="23">
        <v>2025</v>
      </c>
      <c r="F15124" s="19">
        <v>0</v>
      </c>
      <c r="G15124" s="19" t="str">
        <f>IF(Movies[[#This Row],[rating]]=0,"",Movies[[#This Row],[rating]])</f>
        <v/>
      </c>
      <c r="H15124" s="19" t="str">
        <f>IF(Movies[[#This Row],[rating]]=0,"No Rating","Rated")</f>
        <v>No Rating</v>
      </c>
      <c r="I15124" s="16" t="s">
        <v>886</v>
      </c>
      <c r="J15124" s="29" t="s">
        <v>12</v>
      </c>
      <c r="K15124" s="19">
        <v>27.047999999999998</v>
      </c>
      <c r="L15124" s="26">
        <v>0</v>
      </c>
    </row>
    <row r="15125" spans="1:12" x14ac:dyDescent="0.3">
      <c r="A15125" s="14">
        <v>1175942</v>
      </c>
      <c r="B15125" s="16" t="s">
        <v>18801</v>
      </c>
      <c r="C15125" s="16" t="s">
        <v>473</v>
      </c>
      <c r="D15125" s="4">
        <v>45868</v>
      </c>
      <c r="E15125" s="23">
        <v>2025</v>
      </c>
      <c r="F15125" s="19">
        <v>0</v>
      </c>
      <c r="G15125" s="19" t="str">
        <f>IF(Movies[[#This Row],[rating]]=0,"",Movies[[#This Row],[rating]])</f>
        <v/>
      </c>
      <c r="H15125" s="19" t="str">
        <f>IF(Movies[[#This Row],[rating]]=0,"No Rating","Rated")</f>
        <v>No Rating</v>
      </c>
      <c r="I15125" s="16" t="s">
        <v>18802</v>
      </c>
      <c r="J15125" s="29" t="s">
        <v>12</v>
      </c>
      <c r="K15125" s="19">
        <v>27.029</v>
      </c>
      <c r="L15125" s="26">
        <v>0</v>
      </c>
    </row>
    <row r="15126" spans="1:12" x14ac:dyDescent="0.3">
      <c r="A15126" s="14">
        <v>1370264</v>
      </c>
      <c r="B15126" s="16" t="s">
        <v>18803</v>
      </c>
      <c r="C15126" s="16" t="s">
        <v>595</v>
      </c>
      <c r="D15126" s="4">
        <v>45716</v>
      </c>
      <c r="E15126" s="23">
        <v>2025</v>
      </c>
      <c r="F15126" s="19">
        <v>5</v>
      </c>
      <c r="G15126" s="19">
        <f>IF(Movies[[#This Row],[rating]]=0,"",Movies[[#This Row],[rating]])</f>
        <v>5</v>
      </c>
      <c r="H15126" s="19" t="str">
        <f>IF(Movies[[#This Row],[rating]]=0,"No Rating","Rated")</f>
        <v>Rated</v>
      </c>
      <c r="I15126" s="16" t="s">
        <v>166</v>
      </c>
      <c r="J15126" s="29" t="s">
        <v>142</v>
      </c>
      <c r="K15126" s="19">
        <v>26.866</v>
      </c>
      <c r="L15126" s="26">
        <v>1</v>
      </c>
    </row>
    <row r="15127" spans="1:12" x14ac:dyDescent="0.3">
      <c r="A15127" s="14">
        <v>1279229</v>
      </c>
      <c r="B15127" s="16" t="s">
        <v>18804</v>
      </c>
      <c r="C15127" s="16" t="s">
        <v>18805</v>
      </c>
      <c r="D15127" s="4">
        <v>45702</v>
      </c>
      <c r="E15127" s="23">
        <v>2025</v>
      </c>
      <c r="F15127" s="19">
        <v>5.9</v>
      </c>
      <c r="G15127" s="19">
        <f>IF(Movies[[#This Row],[rating]]=0,"",Movies[[#This Row],[rating]])</f>
        <v>5.9</v>
      </c>
      <c r="H15127" s="19" t="str">
        <f>IF(Movies[[#This Row],[rating]]=0,"No Rating","Rated")</f>
        <v>Rated</v>
      </c>
      <c r="I15127" s="16" t="s">
        <v>189</v>
      </c>
      <c r="J15127" s="29" t="s">
        <v>5419</v>
      </c>
      <c r="K15127" s="19">
        <v>26.212</v>
      </c>
      <c r="L15127" s="26">
        <v>12</v>
      </c>
    </row>
    <row r="15128" spans="1:12" x14ac:dyDescent="0.3">
      <c r="A15128" s="14">
        <v>1084242</v>
      </c>
      <c r="B15128" s="16" t="s">
        <v>18806</v>
      </c>
      <c r="C15128" s="16" t="s">
        <v>10</v>
      </c>
      <c r="D15128" s="4">
        <v>45987</v>
      </c>
      <c r="E15128" s="23">
        <v>2025</v>
      </c>
      <c r="F15128" s="19">
        <v>0</v>
      </c>
      <c r="G15128" s="19" t="str">
        <f>IF(Movies[[#This Row],[rating]]=0,"",Movies[[#This Row],[rating]])</f>
        <v/>
      </c>
      <c r="H15128" s="19" t="str">
        <f>IF(Movies[[#This Row],[rating]]=0,"No Rating","Rated")</f>
        <v>No Rating</v>
      </c>
      <c r="I15128" s="16" t="s">
        <v>134</v>
      </c>
      <c r="J15128" s="29" t="s">
        <v>12</v>
      </c>
      <c r="K15128" s="19">
        <v>26.119</v>
      </c>
      <c r="L15128" s="26">
        <v>0</v>
      </c>
    </row>
    <row r="15129" spans="1:12" x14ac:dyDescent="0.3">
      <c r="A15129" s="14">
        <v>1306631</v>
      </c>
      <c r="B15129" s="16" t="s">
        <v>18807</v>
      </c>
      <c r="C15129" s="16" t="s">
        <v>416</v>
      </c>
      <c r="D15129" s="4">
        <v>45718</v>
      </c>
      <c r="E15129" s="23">
        <v>2025</v>
      </c>
      <c r="F15129" s="19">
        <v>0</v>
      </c>
      <c r="G15129" s="19" t="str">
        <f>IF(Movies[[#This Row],[rating]]=0,"",Movies[[#This Row],[rating]])</f>
        <v/>
      </c>
      <c r="H15129" s="19" t="str">
        <f>IF(Movies[[#This Row],[rating]]=0,"No Rating","Rated")</f>
        <v>No Rating</v>
      </c>
      <c r="I15129" s="16" t="s">
        <v>428</v>
      </c>
      <c r="J15129" s="29" t="s">
        <v>12</v>
      </c>
      <c r="K15129" s="19">
        <v>25.907</v>
      </c>
      <c r="L15129" s="26">
        <v>0</v>
      </c>
    </row>
    <row r="15130" spans="1:12" x14ac:dyDescent="0.3">
      <c r="A15130" s="14">
        <v>1425201</v>
      </c>
      <c r="B15130" s="16" t="s">
        <v>18808</v>
      </c>
      <c r="C15130" s="16" t="s">
        <v>1845</v>
      </c>
      <c r="D15130" s="4">
        <v>45706</v>
      </c>
      <c r="E15130" s="23">
        <v>2025</v>
      </c>
      <c r="F15130" s="19">
        <v>7</v>
      </c>
      <c r="G15130" s="19">
        <f>IF(Movies[[#This Row],[rating]]=0,"",Movies[[#This Row],[rating]])</f>
        <v>7</v>
      </c>
      <c r="H15130" s="19" t="str">
        <f>IF(Movies[[#This Row],[rating]]=0,"No Rating","Rated")</f>
        <v>Rated</v>
      </c>
      <c r="I15130" s="16" t="s">
        <v>30</v>
      </c>
      <c r="J15130" s="29" t="s">
        <v>12</v>
      </c>
      <c r="K15130" s="19">
        <v>25.687999999999999</v>
      </c>
      <c r="L15130" s="26">
        <v>2</v>
      </c>
    </row>
    <row r="15131" spans="1:12" x14ac:dyDescent="0.3">
      <c r="A15131" s="14">
        <v>1127767</v>
      </c>
      <c r="B15131" s="16" t="s">
        <v>18809</v>
      </c>
      <c r="C15131" s="16" t="s">
        <v>8233</v>
      </c>
      <c r="D15131" s="4">
        <v>45715</v>
      </c>
      <c r="E15131" s="23">
        <v>2025</v>
      </c>
      <c r="F15131" s="19">
        <v>4.7</v>
      </c>
      <c r="G15131" s="19">
        <f>IF(Movies[[#This Row],[rating]]=0,"",Movies[[#This Row],[rating]])</f>
        <v>4.7</v>
      </c>
      <c r="H15131" s="19" t="str">
        <f>IF(Movies[[#This Row],[rating]]=0,"No Rating","Rated")</f>
        <v>Rated</v>
      </c>
      <c r="I15131" s="16" t="s">
        <v>530</v>
      </c>
      <c r="J15131" s="29" t="s">
        <v>12</v>
      </c>
      <c r="K15131" s="19">
        <v>25.193999999999999</v>
      </c>
      <c r="L15131" s="26">
        <v>3</v>
      </c>
    </row>
    <row r="15132" spans="1:12" x14ac:dyDescent="0.3">
      <c r="A15132" s="14">
        <v>1428962</v>
      </c>
      <c r="B15132" s="16" t="s">
        <v>18810</v>
      </c>
      <c r="C15132" s="16" t="s">
        <v>1845</v>
      </c>
      <c r="D15132" s="4">
        <v>45718</v>
      </c>
      <c r="E15132" s="23">
        <v>2025</v>
      </c>
      <c r="F15132" s="19">
        <v>0</v>
      </c>
      <c r="G15132" s="19" t="str">
        <f>IF(Movies[[#This Row],[rating]]=0,"",Movies[[#This Row],[rating]])</f>
        <v/>
      </c>
      <c r="H15132" s="19" t="str">
        <f>IF(Movies[[#This Row],[rating]]=0,"No Rating","Rated")</f>
        <v>No Rating</v>
      </c>
      <c r="I15132" s="16" t="s">
        <v>1845</v>
      </c>
      <c r="J15132" s="29" t="s">
        <v>12</v>
      </c>
      <c r="K15132" s="19">
        <v>25.192</v>
      </c>
      <c r="L15132" s="26">
        <v>0</v>
      </c>
    </row>
    <row r="15133" spans="1:12" x14ac:dyDescent="0.3">
      <c r="A15133" s="14">
        <v>1071585</v>
      </c>
      <c r="B15133" s="16" t="s">
        <v>18811</v>
      </c>
      <c r="C15133" s="16" t="s">
        <v>10</v>
      </c>
      <c r="D15133" s="4">
        <v>45833</v>
      </c>
      <c r="E15133" s="23">
        <v>2025</v>
      </c>
      <c r="F15133" s="19">
        <v>0</v>
      </c>
      <c r="G15133" s="19" t="str">
        <f>IF(Movies[[#This Row],[rating]]=0,"",Movies[[#This Row],[rating]])</f>
        <v/>
      </c>
      <c r="H15133" s="19" t="str">
        <f>IF(Movies[[#This Row],[rating]]=0,"No Rating","Rated")</f>
        <v>No Rating</v>
      </c>
      <c r="I15133" s="16" t="s">
        <v>1387</v>
      </c>
      <c r="J15133" s="29" t="s">
        <v>12</v>
      </c>
      <c r="K15133" s="19">
        <v>24.521999999999998</v>
      </c>
      <c r="L15133" s="26">
        <v>0</v>
      </c>
    </row>
    <row r="15134" spans="1:12" x14ac:dyDescent="0.3">
      <c r="A15134" s="14">
        <v>1022787</v>
      </c>
      <c r="B15134" s="16" t="s">
        <v>18812</v>
      </c>
      <c r="C15134" s="16" t="s">
        <v>10</v>
      </c>
      <c r="D15134" s="4">
        <v>45826</v>
      </c>
      <c r="E15134" s="23">
        <v>2025</v>
      </c>
      <c r="F15134" s="19">
        <v>0</v>
      </c>
      <c r="G15134" s="19" t="str">
        <f>IF(Movies[[#This Row],[rating]]=0,"",Movies[[#This Row],[rating]])</f>
        <v/>
      </c>
      <c r="H15134" s="19" t="str">
        <f>IF(Movies[[#This Row],[rating]]=0,"No Rating","Rated")</f>
        <v>No Rating</v>
      </c>
      <c r="I15134" s="16" t="s">
        <v>18813</v>
      </c>
      <c r="J15134" s="29" t="s">
        <v>12</v>
      </c>
      <c r="K15134" s="19">
        <v>24.457000000000001</v>
      </c>
      <c r="L15134" s="26">
        <v>0</v>
      </c>
    </row>
    <row r="15135" spans="1:12" x14ac:dyDescent="0.3">
      <c r="A15135" s="14">
        <v>1422277</v>
      </c>
      <c r="B15135" s="16" t="s">
        <v>18814</v>
      </c>
      <c r="C15135" s="16" t="s">
        <v>367</v>
      </c>
      <c r="D15135" s="4">
        <v>45718</v>
      </c>
      <c r="E15135" s="23">
        <v>2025</v>
      </c>
      <c r="F15135" s="19">
        <v>0</v>
      </c>
      <c r="G15135" s="19" t="str">
        <f>IF(Movies[[#This Row],[rating]]=0,"",Movies[[#This Row],[rating]])</f>
        <v/>
      </c>
      <c r="H15135" s="19" t="str">
        <f>IF(Movies[[#This Row],[rating]]=0,"No Rating","Rated")</f>
        <v>No Rating</v>
      </c>
      <c r="I15135" s="16" t="s">
        <v>905</v>
      </c>
      <c r="J15135" s="29" t="s">
        <v>12</v>
      </c>
      <c r="K15135" s="19">
        <v>24.361000000000001</v>
      </c>
      <c r="L15135" s="26">
        <v>0</v>
      </c>
    </row>
    <row r="15136" spans="1:12" x14ac:dyDescent="0.3">
      <c r="A15136" s="14">
        <v>1425588</v>
      </c>
      <c r="B15136" s="16" t="s">
        <v>18815</v>
      </c>
      <c r="C15136" s="16" t="s">
        <v>1845</v>
      </c>
      <c r="D15136" s="4">
        <v>45669</v>
      </c>
      <c r="E15136" s="23">
        <v>2025</v>
      </c>
      <c r="F15136" s="19">
        <v>5.4</v>
      </c>
      <c r="G15136" s="19">
        <f>IF(Movies[[#This Row],[rating]]=0,"",Movies[[#This Row],[rating]])</f>
        <v>5.4</v>
      </c>
      <c r="H15136" s="19" t="str">
        <f>IF(Movies[[#This Row],[rating]]=0,"No Rating","Rated")</f>
        <v>Rated</v>
      </c>
      <c r="I15136" s="16" t="s">
        <v>49</v>
      </c>
      <c r="J15136" s="29" t="s">
        <v>34</v>
      </c>
      <c r="K15136" s="19">
        <v>24.294</v>
      </c>
      <c r="L15136" s="26">
        <v>7</v>
      </c>
    </row>
    <row r="15137" spans="1:12" x14ac:dyDescent="0.3">
      <c r="A15137" s="14">
        <v>1104845</v>
      </c>
      <c r="B15137" s="16" t="s">
        <v>18816</v>
      </c>
      <c r="C15137" s="16" t="s">
        <v>10</v>
      </c>
      <c r="D15137" s="4">
        <v>45724</v>
      </c>
      <c r="E15137" s="23">
        <v>2025</v>
      </c>
      <c r="F15137" s="19">
        <v>0</v>
      </c>
      <c r="G15137" s="19" t="str">
        <f>IF(Movies[[#This Row],[rating]]=0,"",Movies[[#This Row],[rating]])</f>
        <v/>
      </c>
      <c r="H15137" s="19" t="str">
        <f>IF(Movies[[#This Row],[rating]]=0,"No Rating","Rated")</f>
        <v>No Rating</v>
      </c>
      <c r="I15137" s="16" t="s">
        <v>2742</v>
      </c>
      <c r="J15137" s="29" t="s">
        <v>12</v>
      </c>
      <c r="K15137" s="19">
        <v>23.995999999999999</v>
      </c>
      <c r="L15137" s="26">
        <v>0</v>
      </c>
    </row>
    <row r="15138" spans="1:12" x14ac:dyDescent="0.3">
      <c r="A15138" s="14">
        <v>1306439</v>
      </c>
      <c r="B15138" s="16" t="s">
        <v>18817</v>
      </c>
      <c r="C15138" s="16" t="s">
        <v>367</v>
      </c>
      <c r="D15138" s="4">
        <v>45718</v>
      </c>
      <c r="E15138" s="23">
        <v>2025</v>
      </c>
      <c r="F15138" s="19">
        <v>0</v>
      </c>
      <c r="G15138" s="19" t="str">
        <f>IF(Movies[[#This Row],[rating]]=0,"",Movies[[#This Row],[rating]])</f>
        <v/>
      </c>
      <c r="H15138" s="19" t="str">
        <f>IF(Movies[[#This Row],[rating]]=0,"No Rating","Rated")</f>
        <v>No Rating</v>
      </c>
      <c r="I15138" s="16" t="s">
        <v>713</v>
      </c>
      <c r="J15138" s="29" t="s">
        <v>12</v>
      </c>
      <c r="K15138" s="19">
        <v>23.923999999999999</v>
      </c>
      <c r="L15138" s="26">
        <v>0</v>
      </c>
    </row>
    <row r="15139" spans="1:12" x14ac:dyDescent="0.3">
      <c r="A15139" s="14">
        <v>1426777</v>
      </c>
      <c r="B15139" s="16" t="s">
        <v>18818</v>
      </c>
      <c r="C15139" s="16" t="s">
        <v>1845</v>
      </c>
      <c r="D15139" s="4">
        <v>45684</v>
      </c>
      <c r="E15139" s="23">
        <v>2025</v>
      </c>
      <c r="F15139" s="19">
        <v>7</v>
      </c>
      <c r="G15139" s="19">
        <f>IF(Movies[[#This Row],[rating]]=0,"",Movies[[#This Row],[rating]])</f>
        <v>7</v>
      </c>
      <c r="H15139" s="19" t="str">
        <f>IF(Movies[[#This Row],[rating]]=0,"No Rating","Rated")</f>
        <v>Rated</v>
      </c>
      <c r="I15139" s="16" t="s">
        <v>329</v>
      </c>
      <c r="J15139" s="29" t="s">
        <v>12</v>
      </c>
      <c r="K15139" s="19">
        <v>23.815999999999999</v>
      </c>
      <c r="L15139" s="26">
        <v>1</v>
      </c>
    </row>
    <row r="15140" spans="1:12" x14ac:dyDescent="0.3">
      <c r="A15140" s="14">
        <v>1304500</v>
      </c>
      <c r="B15140" s="16" t="s">
        <v>18819</v>
      </c>
      <c r="C15140" s="16" t="s">
        <v>416</v>
      </c>
      <c r="D15140" s="4">
        <v>45719</v>
      </c>
      <c r="E15140" s="23">
        <v>2025</v>
      </c>
      <c r="F15140" s="19">
        <v>0</v>
      </c>
      <c r="G15140" s="19" t="str">
        <f>IF(Movies[[#This Row],[rating]]=0,"",Movies[[#This Row],[rating]])</f>
        <v/>
      </c>
      <c r="H15140" s="19" t="str">
        <f>IF(Movies[[#This Row],[rating]]=0,"No Rating","Rated")</f>
        <v>No Rating</v>
      </c>
      <c r="I15140" s="16" t="s">
        <v>5421</v>
      </c>
      <c r="J15140" s="29" t="s">
        <v>12</v>
      </c>
      <c r="K15140" s="19">
        <v>23.747</v>
      </c>
      <c r="L15140" s="26">
        <v>0</v>
      </c>
    </row>
    <row r="15141" spans="1:12" x14ac:dyDescent="0.3">
      <c r="A15141" s="14">
        <v>1429886</v>
      </c>
      <c r="B15141" s="16" t="s">
        <v>18820</v>
      </c>
      <c r="C15141" s="16" t="s">
        <v>10</v>
      </c>
      <c r="D15141" s="4">
        <v>45705</v>
      </c>
      <c r="E15141" s="23">
        <v>2025</v>
      </c>
      <c r="F15141" s="19">
        <v>7.7140000000000004</v>
      </c>
      <c r="G15141" s="19">
        <f>IF(Movies[[#This Row],[rating]]=0,"",Movies[[#This Row],[rating]])</f>
        <v>7.7140000000000004</v>
      </c>
      <c r="H15141" s="19" t="str">
        <f>IF(Movies[[#This Row],[rating]]=0,"No Rating","Rated")</f>
        <v>Rated</v>
      </c>
      <c r="I15141" s="16" t="s">
        <v>329</v>
      </c>
      <c r="J15141" s="29" t="s">
        <v>12</v>
      </c>
      <c r="K15141" s="19">
        <v>23.72</v>
      </c>
      <c r="L15141" s="26">
        <v>7</v>
      </c>
    </row>
    <row r="15142" spans="1:12" x14ac:dyDescent="0.3">
      <c r="A15142" s="14">
        <v>1195430</v>
      </c>
      <c r="B15142" s="16" t="s">
        <v>18821</v>
      </c>
      <c r="C15142" s="16" t="s">
        <v>595</v>
      </c>
      <c r="D15142" s="4">
        <v>45688</v>
      </c>
      <c r="E15142" s="23">
        <v>2025</v>
      </c>
      <c r="F15142" s="19">
        <v>8</v>
      </c>
      <c r="G15142" s="19">
        <f>IF(Movies[[#This Row],[rating]]=0,"",Movies[[#This Row],[rating]])</f>
        <v>8</v>
      </c>
      <c r="H15142" s="19" t="str">
        <f>IF(Movies[[#This Row],[rating]]=0,"No Rating","Rated")</f>
        <v>Rated</v>
      </c>
      <c r="I15142" s="16" t="s">
        <v>18822</v>
      </c>
      <c r="J15142" s="29" t="s">
        <v>142</v>
      </c>
      <c r="K15142" s="19">
        <v>23.524000000000001</v>
      </c>
      <c r="L15142" s="26">
        <v>3</v>
      </c>
    </row>
    <row r="15143" spans="1:12" x14ac:dyDescent="0.3">
      <c r="A15143" s="14">
        <v>1226572</v>
      </c>
      <c r="B15143" s="16" t="s">
        <v>18823</v>
      </c>
      <c r="C15143" s="16" t="s">
        <v>595</v>
      </c>
      <c r="D15143" s="4">
        <v>45716</v>
      </c>
      <c r="E15143" s="23">
        <v>2025</v>
      </c>
      <c r="F15143" s="19">
        <v>8.3000000000000007</v>
      </c>
      <c r="G15143" s="19">
        <f>IF(Movies[[#This Row],[rating]]=0,"",Movies[[#This Row],[rating]])</f>
        <v>8.3000000000000007</v>
      </c>
      <c r="H15143" s="19" t="str">
        <f>IF(Movies[[#This Row],[rating]]=0,"No Rating","Rated")</f>
        <v>Rated</v>
      </c>
      <c r="I15143" s="16" t="s">
        <v>180</v>
      </c>
      <c r="J15143" s="29" t="s">
        <v>142</v>
      </c>
      <c r="K15143" s="19">
        <v>23.446000000000002</v>
      </c>
      <c r="L15143" s="26">
        <v>3</v>
      </c>
    </row>
    <row r="15144" spans="1:12" x14ac:dyDescent="0.3">
      <c r="A15144" s="14">
        <v>1261543</v>
      </c>
      <c r="B15144" s="16" t="s">
        <v>18824</v>
      </c>
      <c r="C15144" s="16" t="s">
        <v>3367</v>
      </c>
      <c r="D15144" s="4">
        <v>45686</v>
      </c>
      <c r="E15144" s="23">
        <v>2025</v>
      </c>
      <c r="F15144" s="19">
        <v>7</v>
      </c>
      <c r="G15144" s="19">
        <f>IF(Movies[[#This Row],[rating]]=0,"",Movies[[#This Row],[rating]])</f>
        <v>7</v>
      </c>
      <c r="H15144" s="19" t="str">
        <f>IF(Movies[[#This Row],[rating]]=0,"No Rating","Rated")</f>
        <v>Rated</v>
      </c>
      <c r="I15144" s="16" t="s">
        <v>132</v>
      </c>
      <c r="J15144" s="29" t="s">
        <v>3112</v>
      </c>
      <c r="K15144" s="19">
        <v>23.399000000000001</v>
      </c>
      <c r="L15144" s="26">
        <v>1</v>
      </c>
    </row>
    <row r="15145" spans="1:12" x14ac:dyDescent="0.3">
      <c r="A15145" s="14">
        <v>1418492</v>
      </c>
      <c r="B15145" s="16" t="s">
        <v>18825</v>
      </c>
      <c r="C15145" s="16" t="s">
        <v>12318</v>
      </c>
      <c r="D15145" s="4">
        <v>45718</v>
      </c>
      <c r="E15145" s="23">
        <v>2025</v>
      </c>
      <c r="F15145" s="19">
        <v>0</v>
      </c>
      <c r="G15145" s="19" t="str">
        <f>IF(Movies[[#This Row],[rating]]=0,"",Movies[[#This Row],[rating]])</f>
        <v/>
      </c>
      <c r="H15145" s="19" t="str">
        <f>IF(Movies[[#This Row],[rating]]=0,"No Rating","Rated")</f>
        <v>No Rating</v>
      </c>
      <c r="I15145" s="16" t="s">
        <v>329</v>
      </c>
      <c r="J15145" s="29" t="s">
        <v>11265</v>
      </c>
      <c r="K15145" s="19">
        <v>23.263999999999999</v>
      </c>
      <c r="L15145" s="26">
        <v>0</v>
      </c>
    </row>
    <row r="15146" spans="1:12" x14ac:dyDescent="0.3">
      <c r="A15146" s="14">
        <v>1411287</v>
      </c>
      <c r="B15146" s="16" t="s">
        <v>18826</v>
      </c>
      <c r="C15146" s="16" t="s">
        <v>10</v>
      </c>
      <c r="D15146" s="4">
        <v>45665</v>
      </c>
      <c r="E15146" s="23">
        <v>2025</v>
      </c>
      <c r="F15146" s="19">
        <v>7.2</v>
      </c>
      <c r="G15146" s="19">
        <f>IF(Movies[[#This Row],[rating]]=0,"",Movies[[#This Row],[rating]])</f>
        <v>7.2</v>
      </c>
      <c r="H15146" s="19" t="str">
        <f>IF(Movies[[#This Row],[rating]]=0,"No Rating","Rated")</f>
        <v>Rated</v>
      </c>
      <c r="I15146" s="16" t="s">
        <v>441</v>
      </c>
      <c r="J15146" s="29" t="s">
        <v>12</v>
      </c>
      <c r="K15146" s="19">
        <v>23.018999999999998</v>
      </c>
      <c r="L15146" s="26">
        <v>11</v>
      </c>
    </row>
    <row r="15147" spans="1:12" x14ac:dyDescent="0.3">
      <c r="A15147" s="14">
        <v>1428847</v>
      </c>
      <c r="B15147" s="16" t="s">
        <v>18827</v>
      </c>
      <c r="C15147" s="16" t="s">
        <v>108</v>
      </c>
      <c r="D15147" s="4">
        <v>45715</v>
      </c>
      <c r="E15147" s="23">
        <v>2025</v>
      </c>
      <c r="F15147" s="19">
        <v>6.8</v>
      </c>
      <c r="G15147" s="19">
        <f>IF(Movies[[#This Row],[rating]]=0,"",Movies[[#This Row],[rating]])</f>
        <v>6.8</v>
      </c>
      <c r="H15147" s="19" t="str">
        <f>IF(Movies[[#This Row],[rating]]=0,"No Rating","Rated")</f>
        <v>Rated</v>
      </c>
      <c r="I15147" s="16" t="s">
        <v>18828</v>
      </c>
      <c r="J15147" s="29" t="s">
        <v>110</v>
      </c>
      <c r="K15147" s="19">
        <v>22.989000000000001</v>
      </c>
      <c r="L15147" s="26">
        <v>10</v>
      </c>
    </row>
    <row r="15148" spans="1:12" x14ac:dyDescent="0.3">
      <c r="A15148" s="14">
        <v>257094</v>
      </c>
      <c r="B15148" s="16" t="s">
        <v>18829</v>
      </c>
      <c r="C15148" s="16" t="s">
        <v>14</v>
      </c>
      <c r="D15148" s="4">
        <v>45725</v>
      </c>
      <c r="E15148" s="23">
        <v>2025</v>
      </c>
      <c r="F15148" s="19">
        <v>0</v>
      </c>
      <c r="G15148" s="19" t="str">
        <f>IF(Movies[[#This Row],[rating]]=0,"",Movies[[#This Row],[rating]])</f>
        <v/>
      </c>
      <c r="H15148" s="19" t="str">
        <f>IF(Movies[[#This Row],[rating]]=0,"No Rating","Rated")</f>
        <v>No Rating</v>
      </c>
      <c r="I15148" s="16" t="s">
        <v>312</v>
      </c>
      <c r="J15148" s="29" t="s">
        <v>12</v>
      </c>
      <c r="K15148" s="19">
        <v>22.922000000000001</v>
      </c>
      <c r="L15148" s="26">
        <v>0</v>
      </c>
    </row>
    <row r="15149" spans="1:12" x14ac:dyDescent="0.3">
      <c r="A15149" s="14">
        <v>1434053</v>
      </c>
      <c r="B15149" s="16" t="s">
        <v>18830</v>
      </c>
      <c r="C15149" s="16" t="s">
        <v>74</v>
      </c>
      <c r="D15149" s="4">
        <v>45702</v>
      </c>
      <c r="E15149" s="23">
        <v>2025</v>
      </c>
      <c r="F15149" s="19">
        <v>6</v>
      </c>
      <c r="G15149" s="19">
        <f>IF(Movies[[#This Row],[rating]]=0,"",Movies[[#This Row],[rating]])</f>
        <v>6</v>
      </c>
      <c r="H15149" s="19" t="str">
        <f>IF(Movies[[#This Row],[rating]]=0,"No Rating","Rated")</f>
        <v>Rated</v>
      </c>
      <c r="I15149" s="16" t="s">
        <v>273</v>
      </c>
      <c r="J15149" s="29" t="s">
        <v>34</v>
      </c>
      <c r="K15149" s="19">
        <v>22.869</v>
      </c>
      <c r="L15149" s="26">
        <v>2</v>
      </c>
    </row>
    <row r="15150" spans="1:12" x14ac:dyDescent="0.3">
      <c r="A15150" s="14">
        <v>1430623</v>
      </c>
      <c r="B15150" s="16" t="s">
        <v>18831</v>
      </c>
      <c r="C15150" s="16" t="s">
        <v>1845</v>
      </c>
      <c r="D15150" s="4">
        <v>45718</v>
      </c>
      <c r="E15150" s="23">
        <v>2025</v>
      </c>
      <c r="F15150" s="19">
        <v>0</v>
      </c>
      <c r="G15150" s="19" t="str">
        <f>IF(Movies[[#This Row],[rating]]=0,"",Movies[[#This Row],[rating]])</f>
        <v/>
      </c>
      <c r="H15150" s="19" t="str">
        <f>IF(Movies[[#This Row],[rating]]=0,"No Rating","Rated")</f>
        <v>No Rating</v>
      </c>
      <c r="I15150" s="16" t="s">
        <v>239</v>
      </c>
      <c r="J15150" s="29" t="s">
        <v>12</v>
      </c>
      <c r="K15150" s="19">
        <v>22.629000000000001</v>
      </c>
      <c r="L15150" s="26">
        <v>0</v>
      </c>
    </row>
    <row r="15151" spans="1:12" x14ac:dyDescent="0.3">
      <c r="A15151" s="14">
        <v>1249728</v>
      </c>
      <c r="B15151" s="16" t="s">
        <v>18832</v>
      </c>
      <c r="C15151" s="16" t="s">
        <v>144</v>
      </c>
      <c r="D15151" s="4">
        <v>45716</v>
      </c>
      <c r="E15151" s="23">
        <v>2025</v>
      </c>
      <c r="F15151" s="19">
        <v>5.8</v>
      </c>
      <c r="G15151" s="19">
        <f>IF(Movies[[#This Row],[rating]]=0,"",Movies[[#This Row],[rating]])</f>
        <v>5.8</v>
      </c>
      <c r="H15151" s="19" t="str">
        <f>IF(Movies[[#This Row],[rating]]=0,"No Rating","Rated")</f>
        <v>Rated</v>
      </c>
      <c r="I15151" s="16" t="s">
        <v>400</v>
      </c>
      <c r="J15151" s="29" t="s">
        <v>146</v>
      </c>
      <c r="K15151" s="19">
        <v>22.451000000000001</v>
      </c>
      <c r="L15151" s="26">
        <v>4</v>
      </c>
    </row>
    <row r="15152" spans="1:12" x14ac:dyDescent="0.3">
      <c r="A15152" s="14">
        <v>1430094</v>
      </c>
      <c r="B15152" s="16" t="s">
        <v>18833</v>
      </c>
      <c r="C15152" s="16" t="s">
        <v>18657</v>
      </c>
      <c r="D15152" s="4">
        <v>45706</v>
      </c>
      <c r="E15152" s="23">
        <v>2025</v>
      </c>
      <c r="F15152" s="19">
        <v>0</v>
      </c>
      <c r="G15152" s="19" t="str">
        <f>IF(Movies[[#This Row],[rating]]=0,"",Movies[[#This Row],[rating]])</f>
        <v/>
      </c>
      <c r="H15152" s="19" t="str">
        <f>IF(Movies[[#This Row],[rating]]=0,"No Rating","Rated")</f>
        <v>No Rating</v>
      </c>
      <c r="I15152" s="16" t="s">
        <v>10008</v>
      </c>
      <c r="J15152" s="29" t="s">
        <v>1113</v>
      </c>
      <c r="K15152" s="19">
        <v>22.356000000000002</v>
      </c>
      <c r="L15152" s="26">
        <v>0</v>
      </c>
    </row>
    <row r="15153" spans="1:12" x14ac:dyDescent="0.3">
      <c r="A15153" s="14">
        <v>1049942</v>
      </c>
      <c r="B15153" s="16" t="s">
        <v>18834</v>
      </c>
      <c r="C15153" s="16" t="s">
        <v>416</v>
      </c>
      <c r="D15153" s="4">
        <v>45733</v>
      </c>
      <c r="E15153" s="23">
        <v>2025</v>
      </c>
      <c r="F15153" s="19">
        <v>0</v>
      </c>
      <c r="G15153" s="19" t="str">
        <f>IF(Movies[[#This Row],[rating]]=0,"",Movies[[#This Row],[rating]])</f>
        <v/>
      </c>
      <c r="H15153" s="19" t="str">
        <f>IF(Movies[[#This Row],[rating]]=0,"No Rating","Rated")</f>
        <v>No Rating</v>
      </c>
      <c r="I15153" s="16" t="s">
        <v>468</v>
      </c>
      <c r="J15153" s="29" t="s">
        <v>12</v>
      </c>
      <c r="K15153" s="19">
        <v>22.347000000000001</v>
      </c>
      <c r="L15153" s="26">
        <v>0</v>
      </c>
    </row>
    <row r="15154" spans="1:12" x14ac:dyDescent="0.3">
      <c r="A15154" s="14">
        <v>1128505</v>
      </c>
      <c r="B15154" s="16" t="s">
        <v>18835</v>
      </c>
      <c r="C15154" s="16" t="s">
        <v>10</v>
      </c>
      <c r="D15154" s="4">
        <v>45716</v>
      </c>
      <c r="E15154" s="23">
        <v>2025</v>
      </c>
      <c r="F15154" s="19">
        <v>7.7</v>
      </c>
      <c r="G15154" s="19">
        <f>IF(Movies[[#This Row],[rating]]=0,"",Movies[[#This Row],[rating]])</f>
        <v>7.7</v>
      </c>
      <c r="H15154" s="19" t="str">
        <f>IF(Movies[[#This Row],[rating]]=0,"No Rating","Rated")</f>
        <v>Rated</v>
      </c>
      <c r="I15154" s="16" t="s">
        <v>713</v>
      </c>
      <c r="J15154" s="29" t="s">
        <v>12</v>
      </c>
      <c r="K15154" s="19">
        <v>22.344999999999999</v>
      </c>
      <c r="L15154" s="26">
        <v>3</v>
      </c>
    </row>
    <row r="15155" spans="1:12" x14ac:dyDescent="0.3">
      <c r="A15155" s="14">
        <v>936108</v>
      </c>
      <c r="B15155" s="16" t="s">
        <v>18836</v>
      </c>
      <c r="C15155" s="16" t="s">
        <v>10</v>
      </c>
      <c r="D15155" s="4">
        <v>45848</v>
      </c>
      <c r="E15155" s="23">
        <v>2025</v>
      </c>
      <c r="F15155" s="19">
        <v>0</v>
      </c>
      <c r="G15155" s="19" t="str">
        <f>IF(Movies[[#This Row],[rating]]=0,"",Movies[[#This Row],[rating]])</f>
        <v/>
      </c>
      <c r="H15155" s="19" t="str">
        <f>IF(Movies[[#This Row],[rating]]=0,"No Rating","Rated")</f>
        <v>No Rating</v>
      </c>
      <c r="I15155" s="16" t="s">
        <v>232</v>
      </c>
      <c r="J15155" s="29" t="s">
        <v>12</v>
      </c>
      <c r="K15155" s="19">
        <v>22.216000000000001</v>
      </c>
      <c r="L15155" s="26">
        <v>0</v>
      </c>
    </row>
    <row r="15156" spans="1:12" x14ac:dyDescent="0.3">
      <c r="A15156" s="14">
        <v>1428127</v>
      </c>
      <c r="B15156" s="16" t="s">
        <v>18837</v>
      </c>
      <c r="C15156" s="16" t="s">
        <v>1845</v>
      </c>
      <c r="D15156" s="4">
        <v>45719</v>
      </c>
      <c r="E15156" s="23">
        <v>2025</v>
      </c>
      <c r="F15156" s="19">
        <v>0</v>
      </c>
      <c r="G15156" s="19" t="str">
        <f>IF(Movies[[#This Row],[rating]]=0,"",Movies[[#This Row],[rating]])</f>
        <v/>
      </c>
      <c r="H15156" s="19" t="str">
        <f>IF(Movies[[#This Row],[rating]]=0,"No Rating","Rated")</f>
        <v>No Rating</v>
      </c>
      <c r="I15156" s="16" t="s">
        <v>1845</v>
      </c>
      <c r="J15156" s="29" t="s">
        <v>12</v>
      </c>
      <c r="K15156" s="19">
        <v>21.966000000000001</v>
      </c>
      <c r="L15156" s="26">
        <v>0</v>
      </c>
    </row>
    <row r="15157" spans="1:12" x14ac:dyDescent="0.3">
      <c r="A15157" s="14">
        <v>1409736</v>
      </c>
      <c r="B15157" s="16" t="s">
        <v>18838</v>
      </c>
      <c r="C15157" s="16" t="s">
        <v>1845</v>
      </c>
      <c r="D15157" s="4">
        <v>45719</v>
      </c>
      <c r="E15157" s="23">
        <v>2025</v>
      </c>
      <c r="F15157" s="19">
        <v>0</v>
      </c>
      <c r="G15157" s="19" t="str">
        <f>IF(Movies[[#This Row],[rating]]=0,"",Movies[[#This Row],[rating]])</f>
        <v/>
      </c>
      <c r="H15157" s="19" t="str">
        <f>IF(Movies[[#This Row],[rating]]=0,"No Rating","Rated")</f>
        <v>No Rating</v>
      </c>
      <c r="I15157" s="16" t="s">
        <v>2378</v>
      </c>
      <c r="J15157" s="29" t="s">
        <v>146</v>
      </c>
      <c r="K15157" s="19">
        <v>21.913</v>
      </c>
      <c r="L15157" s="26">
        <v>0</v>
      </c>
    </row>
    <row r="15158" spans="1:12" x14ac:dyDescent="0.3">
      <c r="A15158" s="14">
        <v>1421028</v>
      </c>
      <c r="B15158" s="16" t="s">
        <v>18839</v>
      </c>
      <c r="C15158" s="16" t="s">
        <v>10</v>
      </c>
      <c r="D15158" s="4">
        <v>45719</v>
      </c>
      <c r="E15158" s="23">
        <v>2025</v>
      </c>
      <c r="F15158" s="19">
        <v>0</v>
      </c>
      <c r="G15158" s="19" t="str">
        <f>IF(Movies[[#This Row],[rating]]=0,"",Movies[[#This Row],[rating]])</f>
        <v/>
      </c>
      <c r="H15158" s="19" t="str">
        <f>IF(Movies[[#This Row],[rating]]=0,"No Rating","Rated")</f>
        <v>No Rating</v>
      </c>
      <c r="I15158" s="16" t="s">
        <v>2324</v>
      </c>
      <c r="J15158" s="29" t="s">
        <v>12</v>
      </c>
      <c r="K15158" s="19">
        <v>21.911000000000001</v>
      </c>
      <c r="L15158" s="26">
        <v>0</v>
      </c>
    </row>
    <row r="15159" spans="1:12" x14ac:dyDescent="0.3">
      <c r="A15159" s="14">
        <v>1312157</v>
      </c>
      <c r="B15159" s="16" t="s">
        <v>18840</v>
      </c>
      <c r="C15159" s="16" t="s">
        <v>540</v>
      </c>
      <c r="D15159" s="4">
        <v>45708</v>
      </c>
      <c r="E15159" s="23">
        <v>2025</v>
      </c>
      <c r="F15159" s="19">
        <v>7.4050000000000002</v>
      </c>
      <c r="G15159" s="19">
        <f>IF(Movies[[#This Row],[rating]]=0,"",Movies[[#This Row],[rating]])</f>
        <v>7.4050000000000002</v>
      </c>
      <c r="H15159" s="19" t="str">
        <f>IF(Movies[[#This Row],[rating]]=0,"No Rating","Rated")</f>
        <v>Rated</v>
      </c>
      <c r="I15159" s="16" t="s">
        <v>273</v>
      </c>
      <c r="J15159" s="29" t="s">
        <v>511</v>
      </c>
      <c r="K15159" s="19">
        <v>21.396999999999998</v>
      </c>
      <c r="L15159" s="26">
        <v>121</v>
      </c>
    </row>
    <row r="15160" spans="1:12" x14ac:dyDescent="0.3">
      <c r="A15160" s="14">
        <v>1436570</v>
      </c>
      <c r="B15160" s="16" t="s">
        <v>18841</v>
      </c>
      <c r="C15160" s="16" t="s">
        <v>416</v>
      </c>
      <c r="D15160" s="4">
        <v>45719</v>
      </c>
      <c r="E15160" s="23">
        <v>2025</v>
      </c>
      <c r="F15160" s="19">
        <v>0</v>
      </c>
      <c r="G15160" s="19" t="str">
        <f>IF(Movies[[#This Row],[rating]]=0,"",Movies[[#This Row],[rating]])</f>
        <v/>
      </c>
      <c r="H15160" s="19" t="str">
        <f>IF(Movies[[#This Row],[rating]]=0,"No Rating","Rated")</f>
        <v>No Rating</v>
      </c>
      <c r="I15160" s="16" t="s">
        <v>49</v>
      </c>
      <c r="J15160" s="29" t="s">
        <v>12</v>
      </c>
      <c r="K15160" s="19">
        <v>21.286999999999999</v>
      </c>
      <c r="L15160" s="26">
        <v>0</v>
      </c>
    </row>
    <row r="15161" spans="1:12" x14ac:dyDescent="0.3">
      <c r="A15161" s="14">
        <v>425274</v>
      </c>
      <c r="B15161" s="16" t="s">
        <v>18842</v>
      </c>
      <c r="C15161" s="16" t="s">
        <v>10</v>
      </c>
      <c r="D15161" s="4">
        <v>45973</v>
      </c>
      <c r="E15161" s="23">
        <v>2025</v>
      </c>
      <c r="F15161" s="19">
        <v>0</v>
      </c>
      <c r="G15161" s="19" t="str">
        <f>IF(Movies[[#This Row],[rating]]=0,"",Movies[[#This Row],[rating]])</f>
        <v/>
      </c>
      <c r="H15161" s="19" t="str">
        <f>IF(Movies[[#This Row],[rating]]=0,"No Rating","Rated")</f>
        <v>No Rating</v>
      </c>
      <c r="I15161" s="16" t="s">
        <v>2091</v>
      </c>
      <c r="J15161" s="29" t="s">
        <v>12</v>
      </c>
      <c r="K15161" s="19">
        <v>21.181999999999999</v>
      </c>
      <c r="L15161" s="26">
        <v>0</v>
      </c>
    </row>
    <row r="15162" spans="1:12" x14ac:dyDescent="0.3">
      <c r="A15162" s="14">
        <v>1434826</v>
      </c>
      <c r="B15162" s="16" t="s">
        <v>18843</v>
      </c>
      <c r="C15162" s="16" t="s">
        <v>1845</v>
      </c>
      <c r="D15162" s="4">
        <v>45719</v>
      </c>
      <c r="E15162" s="23">
        <v>2025</v>
      </c>
      <c r="F15162" s="19">
        <v>0</v>
      </c>
      <c r="G15162" s="19" t="str">
        <f>IF(Movies[[#This Row],[rating]]=0,"",Movies[[#This Row],[rating]])</f>
        <v/>
      </c>
      <c r="H15162" s="19" t="str">
        <f>IF(Movies[[#This Row],[rating]]=0,"No Rating","Rated")</f>
        <v>No Rating</v>
      </c>
      <c r="I15162" s="16" t="s">
        <v>1845</v>
      </c>
      <c r="J15162" s="29" t="s">
        <v>12</v>
      </c>
      <c r="K15162" s="19">
        <v>21.14</v>
      </c>
      <c r="L15162" s="26">
        <v>0</v>
      </c>
    </row>
    <row r="15163" spans="1:12" x14ac:dyDescent="0.3">
      <c r="A15163" s="14">
        <v>1434407</v>
      </c>
      <c r="B15163" s="16" t="s">
        <v>18844</v>
      </c>
      <c r="C15163" s="16" t="s">
        <v>540</v>
      </c>
      <c r="D15163" s="4">
        <v>45719</v>
      </c>
      <c r="E15163" s="23">
        <v>2025</v>
      </c>
      <c r="F15163" s="19">
        <v>0</v>
      </c>
      <c r="G15163" s="19" t="str">
        <f>IF(Movies[[#This Row],[rating]]=0,"",Movies[[#This Row],[rating]])</f>
        <v/>
      </c>
      <c r="H15163" s="19" t="str">
        <f>IF(Movies[[#This Row],[rating]]=0,"No Rating","Rated")</f>
        <v>No Rating</v>
      </c>
      <c r="I15163" s="16" t="s">
        <v>49</v>
      </c>
      <c r="J15163" s="29" t="s">
        <v>511</v>
      </c>
      <c r="K15163" s="19">
        <v>21.134</v>
      </c>
      <c r="L15163" s="26">
        <v>0</v>
      </c>
    </row>
    <row r="15164" spans="1:12" x14ac:dyDescent="0.3">
      <c r="A15164" s="14">
        <v>1285282</v>
      </c>
      <c r="B15164" s="16" t="s">
        <v>18845</v>
      </c>
      <c r="C15164" s="16" t="s">
        <v>220</v>
      </c>
      <c r="D15164" s="4">
        <v>45666</v>
      </c>
      <c r="E15164" s="23">
        <v>2025</v>
      </c>
      <c r="F15164" s="19">
        <v>5</v>
      </c>
      <c r="G15164" s="19">
        <f>IF(Movies[[#This Row],[rating]]=0,"",Movies[[#This Row],[rating]])</f>
        <v>5</v>
      </c>
      <c r="H15164" s="19" t="str">
        <f>IF(Movies[[#This Row],[rating]]=0,"No Rating","Rated")</f>
        <v>Rated</v>
      </c>
      <c r="I15164" s="16" t="s">
        <v>30</v>
      </c>
      <c r="J15164" s="29" t="s">
        <v>222</v>
      </c>
      <c r="K15164" s="19">
        <v>21.132999999999999</v>
      </c>
      <c r="L15164" s="26">
        <v>2</v>
      </c>
    </row>
    <row r="15165" spans="1:12" x14ac:dyDescent="0.3">
      <c r="A15165" s="14">
        <v>1382288</v>
      </c>
      <c r="B15165" s="16" t="s">
        <v>18846</v>
      </c>
      <c r="C15165" s="16" t="s">
        <v>1845</v>
      </c>
      <c r="D15165" s="4">
        <v>45719</v>
      </c>
      <c r="E15165" s="23">
        <v>2025</v>
      </c>
      <c r="F15165" s="19">
        <v>0</v>
      </c>
      <c r="G15165" s="19" t="str">
        <f>IF(Movies[[#This Row],[rating]]=0,"",Movies[[#This Row],[rating]])</f>
        <v/>
      </c>
      <c r="H15165" s="19" t="str">
        <f>IF(Movies[[#This Row],[rating]]=0,"No Rating","Rated")</f>
        <v>No Rating</v>
      </c>
      <c r="I15165" s="16" t="s">
        <v>30</v>
      </c>
      <c r="J15165" s="29" t="s">
        <v>34</v>
      </c>
      <c r="K15165" s="19">
        <v>21.126999999999999</v>
      </c>
      <c r="L15165" s="26">
        <v>0</v>
      </c>
    </row>
    <row r="15166" spans="1:12" x14ac:dyDescent="0.3">
      <c r="A15166" s="14">
        <v>1009640</v>
      </c>
      <c r="B15166" s="16" t="s">
        <v>18847</v>
      </c>
      <c r="C15166" s="16" t="s">
        <v>563</v>
      </c>
      <c r="D15166" s="4">
        <v>45687</v>
      </c>
      <c r="E15166" s="23">
        <v>2025</v>
      </c>
      <c r="F15166" s="19">
        <v>5.7</v>
      </c>
      <c r="G15166" s="19">
        <f>IF(Movies[[#This Row],[rating]]=0,"",Movies[[#This Row],[rating]])</f>
        <v>5.7</v>
      </c>
      <c r="H15166" s="19" t="str">
        <f>IF(Movies[[#This Row],[rating]]=0,"No Rating","Rated")</f>
        <v>Rated</v>
      </c>
      <c r="I15166" s="16" t="s">
        <v>8359</v>
      </c>
      <c r="J15166" s="29" t="s">
        <v>12</v>
      </c>
      <c r="K15166" s="19">
        <v>21</v>
      </c>
      <c r="L15166" s="26">
        <v>11</v>
      </c>
    </row>
    <row r="15167" spans="1:12" x14ac:dyDescent="0.3">
      <c r="A15167" s="14">
        <v>1204892</v>
      </c>
      <c r="B15167" s="16" t="s">
        <v>18848</v>
      </c>
      <c r="C15167" s="16" t="s">
        <v>416</v>
      </c>
      <c r="D15167" s="4">
        <v>45721</v>
      </c>
      <c r="E15167" s="23">
        <v>2025</v>
      </c>
      <c r="F15167" s="19">
        <v>0</v>
      </c>
      <c r="G15167" s="19" t="str">
        <f>IF(Movies[[#This Row],[rating]]=0,"",Movies[[#This Row],[rating]])</f>
        <v/>
      </c>
      <c r="H15167" s="19" t="str">
        <f>IF(Movies[[#This Row],[rating]]=0,"No Rating","Rated")</f>
        <v>No Rating</v>
      </c>
      <c r="I15167" s="16" t="s">
        <v>161</v>
      </c>
      <c r="J15167" s="29" t="s">
        <v>12</v>
      </c>
      <c r="K15167" s="19">
        <v>20.988</v>
      </c>
      <c r="L15167" s="26">
        <v>0</v>
      </c>
    </row>
    <row r="15168" spans="1:12" x14ac:dyDescent="0.3">
      <c r="A15168" s="14">
        <v>1020414</v>
      </c>
      <c r="B15168" s="16" t="s">
        <v>18849</v>
      </c>
      <c r="C15168" s="16" t="s">
        <v>416</v>
      </c>
      <c r="D15168" s="4">
        <v>45670</v>
      </c>
      <c r="E15168" s="23">
        <v>2025</v>
      </c>
      <c r="F15168" s="19">
        <v>5.4</v>
      </c>
      <c r="G15168" s="19">
        <f>IF(Movies[[#This Row],[rating]]=0,"",Movies[[#This Row],[rating]])</f>
        <v>5.4</v>
      </c>
      <c r="H15168" s="19" t="str">
        <f>IF(Movies[[#This Row],[rating]]=0,"No Rating","Rated")</f>
        <v>Rated</v>
      </c>
      <c r="I15168" s="16" t="s">
        <v>1396</v>
      </c>
      <c r="J15168" s="29" t="s">
        <v>12</v>
      </c>
      <c r="K15168" s="19">
        <v>20.943000000000001</v>
      </c>
      <c r="L15168" s="26">
        <v>9</v>
      </c>
    </row>
    <row r="15169" spans="1:12" x14ac:dyDescent="0.3">
      <c r="A15169" s="14">
        <v>658224</v>
      </c>
      <c r="B15169" s="16" t="s">
        <v>18850</v>
      </c>
      <c r="C15169" s="16" t="s">
        <v>877</v>
      </c>
      <c r="D15169" s="4">
        <v>45658</v>
      </c>
      <c r="E15169" s="23">
        <v>2025</v>
      </c>
      <c r="F15169" s="19">
        <v>7.3</v>
      </c>
      <c r="G15169" s="19">
        <f>IF(Movies[[#This Row],[rating]]=0,"",Movies[[#This Row],[rating]])</f>
        <v>7.3</v>
      </c>
      <c r="H15169" s="19" t="str">
        <f>IF(Movies[[#This Row],[rating]]=0,"No Rating","Rated")</f>
        <v>Rated</v>
      </c>
      <c r="I15169" s="16" t="s">
        <v>365</v>
      </c>
      <c r="J15169" s="29" t="s">
        <v>774</v>
      </c>
      <c r="K15169" s="19">
        <v>20.433</v>
      </c>
      <c r="L15169" s="26">
        <v>3</v>
      </c>
    </row>
    <row r="15170" spans="1:12" x14ac:dyDescent="0.3">
      <c r="A15170" s="14">
        <v>1224993</v>
      </c>
      <c r="B15170" s="16" t="s">
        <v>18851</v>
      </c>
      <c r="C15170" s="16" t="s">
        <v>94</v>
      </c>
      <c r="D15170" s="4">
        <v>45681</v>
      </c>
      <c r="E15170" s="23">
        <v>2025</v>
      </c>
      <c r="F15170" s="19">
        <v>5.7</v>
      </c>
      <c r="G15170" s="19">
        <f>IF(Movies[[#This Row],[rating]]=0,"",Movies[[#This Row],[rating]])</f>
        <v>5.7</v>
      </c>
      <c r="H15170" s="19" t="str">
        <f>IF(Movies[[#This Row],[rating]]=0,"No Rating","Rated")</f>
        <v>Rated</v>
      </c>
      <c r="I15170" s="16" t="s">
        <v>17128</v>
      </c>
      <c r="J15170" s="29" t="s">
        <v>96</v>
      </c>
      <c r="K15170" s="19">
        <v>20.172999999999998</v>
      </c>
      <c r="L15170" s="26">
        <v>8</v>
      </c>
    </row>
    <row r="15171" spans="1:12" x14ac:dyDescent="0.3">
      <c r="A15171" s="14">
        <v>1290218</v>
      </c>
      <c r="B15171" s="16" t="s">
        <v>18852</v>
      </c>
      <c r="C15171" s="16" t="s">
        <v>595</v>
      </c>
      <c r="D15171" s="4">
        <v>45702</v>
      </c>
      <c r="E15171" s="23">
        <v>2025</v>
      </c>
      <c r="F15171" s="19">
        <v>6.5</v>
      </c>
      <c r="G15171" s="19">
        <f>IF(Movies[[#This Row],[rating]]=0,"",Movies[[#This Row],[rating]])</f>
        <v>6.5</v>
      </c>
      <c r="H15171" s="19" t="str">
        <f>IF(Movies[[#This Row],[rating]]=0,"No Rating","Rated")</f>
        <v>Rated</v>
      </c>
      <c r="I15171" s="16" t="s">
        <v>161</v>
      </c>
      <c r="J15171" s="29" t="s">
        <v>2844</v>
      </c>
      <c r="K15171" s="19">
        <v>20.041</v>
      </c>
      <c r="L15171" s="26">
        <v>3</v>
      </c>
    </row>
    <row r="15172" spans="1:12" x14ac:dyDescent="0.3">
      <c r="A15172" s="14">
        <v>1217483</v>
      </c>
      <c r="B15172" s="16" t="s">
        <v>18853</v>
      </c>
      <c r="C15172" s="16" t="s">
        <v>108</v>
      </c>
      <c r="D15172" s="4">
        <v>45715</v>
      </c>
      <c r="E15172" s="23">
        <v>2025</v>
      </c>
      <c r="F15172" s="19">
        <v>7</v>
      </c>
      <c r="G15172" s="19">
        <f>IF(Movies[[#This Row],[rating]]=0,"",Movies[[#This Row],[rating]])</f>
        <v>7</v>
      </c>
      <c r="H15172" s="19" t="str">
        <f>IF(Movies[[#This Row],[rating]]=0,"No Rating","Rated")</f>
        <v>Rated</v>
      </c>
      <c r="I15172" s="16" t="s">
        <v>2575</v>
      </c>
      <c r="J15172" s="29" t="s">
        <v>110</v>
      </c>
      <c r="K15172" s="19">
        <v>19.736000000000001</v>
      </c>
      <c r="L15172" s="26">
        <v>1</v>
      </c>
    </row>
    <row r="15173" spans="1:12" x14ac:dyDescent="0.3">
      <c r="A15173" s="14">
        <v>1436524</v>
      </c>
      <c r="B15173" s="16" t="s">
        <v>18854</v>
      </c>
      <c r="C15173" s="16" t="s">
        <v>416</v>
      </c>
      <c r="D15173" s="4">
        <v>45713</v>
      </c>
      <c r="E15173" s="23">
        <v>2025</v>
      </c>
      <c r="F15173" s="19">
        <v>8.3330000000000002</v>
      </c>
      <c r="G15173" s="19">
        <f>IF(Movies[[#This Row],[rating]]=0,"",Movies[[#This Row],[rating]])</f>
        <v>8.3330000000000002</v>
      </c>
      <c r="H15173" s="19" t="str">
        <f>IF(Movies[[#This Row],[rating]]=0,"No Rating","Rated")</f>
        <v>Rated</v>
      </c>
      <c r="I15173" s="16" t="s">
        <v>329</v>
      </c>
      <c r="J15173" s="29" t="s">
        <v>12</v>
      </c>
      <c r="K15173" s="19">
        <v>19.715</v>
      </c>
      <c r="L15173" s="26">
        <v>3</v>
      </c>
    </row>
    <row r="15174" spans="1:12" x14ac:dyDescent="0.3">
      <c r="A15174" s="14">
        <v>765897</v>
      </c>
      <c r="B15174" s="16" t="s">
        <v>18855</v>
      </c>
      <c r="C15174" s="16" t="s">
        <v>10</v>
      </c>
      <c r="D15174" s="4">
        <v>45708</v>
      </c>
      <c r="E15174" s="23">
        <v>2025</v>
      </c>
      <c r="F15174" s="19">
        <v>5.0999999999999996</v>
      </c>
      <c r="G15174" s="19">
        <f>IF(Movies[[#This Row],[rating]]=0,"",Movies[[#This Row],[rating]])</f>
        <v>5.0999999999999996</v>
      </c>
      <c r="H15174" s="19" t="str">
        <f>IF(Movies[[#This Row],[rating]]=0,"No Rating","Rated")</f>
        <v>Rated</v>
      </c>
      <c r="I15174" s="16" t="s">
        <v>695</v>
      </c>
      <c r="J15174" s="29" t="s">
        <v>12</v>
      </c>
      <c r="K15174" s="19">
        <v>19.626999999999999</v>
      </c>
      <c r="L15174" s="26">
        <v>7</v>
      </c>
    </row>
    <row r="15175" spans="1:12" x14ac:dyDescent="0.3">
      <c r="A15175" s="14">
        <v>1083968</v>
      </c>
      <c r="B15175" s="16" t="s">
        <v>18856</v>
      </c>
      <c r="C15175" s="16" t="s">
        <v>18857</v>
      </c>
      <c r="D15175" s="4">
        <v>45736</v>
      </c>
      <c r="E15175" s="23">
        <v>2025</v>
      </c>
      <c r="F15175" s="19">
        <v>0</v>
      </c>
      <c r="G15175" s="19" t="str">
        <f>IF(Movies[[#This Row],[rating]]=0,"",Movies[[#This Row],[rating]])</f>
        <v/>
      </c>
      <c r="H15175" s="19" t="str">
        <f>IF(Movies[[#This Row],[rating]]=0,"No Rating","Rated")</f>
        <v>No Rating</v>
      </c>
      <c r="I15175" s="16" t="s">
        <v>132</v>
      </c>
      <c r="J15175" s="29" t="s">
        <v>12</v>
      </c>
      <c r="K15175" s="19">
        <v>19.504999999999999</v>
      </c>
      <c r="L15175" s="26">
        <v>0</v>
      </c>
    </row>
    <row r="15176" spans="1:12" x14ac:dyDescent="0.3">
      <c r="A15176" s="14">
        <v>1411695</v>
      </c>
      <c r="B15176" s="16" t="s">
        <v>18858</v>
      </c>
      <c r="C15176" s="16" t="s">
        <v>3926</v>
      </c>
      <c r="D15176" s="4">
        <v>45674</v>
      </c>
      <c r="E15176" s="23">
        <v>2025</v>
      </c>
      <c r="F15176" s="19">
        <v>6</v>
      </c>
      <c r="G15176" s="19">
        <f>IF(Movies[[#This Row],[rating]]=0,"",Movies[[#This Row],[rating]])</f>
        <v>6</v>
      </c>
      <c r="H15176" s="19" t="str">
        <f>IF(Movies[[#This Row],[rating]]=0,"No Rating","Rated")</f>
        <v>Rated</v>
      </c>
      <c r="I15176" s="16" t="s">
        <v>49</v>
      </c>
      <c r="J15176" s="29" t="s">
        <v>3927</v>
      </c>
      <c r="K15176" s="19">
        <v>19.472999999999999</v>
      </c>
      <c r="L15176" s="26">
        <v>2</v>
      </c>
    </row>
    <row r="15177" spans="1:12" x14ac:dyDescent="0.3">
      <c r="A15177" s="14">
        <v>857800</v>
      </c>
      <c r="B15177" s="16" t="s">
        <v>18859</v>
      </c>
      <c r="C15177" s="16" t="s">
        <v>14</v>
      </c>
      <c r="D15177" s="4">
        <v>45693</v>
      </c>
      <c r="E15177" s="23">
        <v>2025</v>
      </c>
      <c r="F15177" s="19">
        <v>7.4550000000000001</v>
      </c>
      <c r="G15177" s="19">
        <f>IF(Movies[[#This Row],[rating]]=0,"",Movies[[#This Row],[rating]])</f>
        <v>7.4550000000000001</v>
      </c>
      <c r="H15177" s="19" t="str">
        <f>IF(Movies[[#This Row],[rating]]=0,"No Rating","Rated")</f>
        <v>Rated</v>
      </c>
      <c r="I15177" s="16" t="s">
        <v>1159</v>
      </c>
      <c r="J15177" s="29" t="s">
        <v>12</v>
      </c>
      <c r="K15177" s="19">
        <v>19.216999999999999</v>
      </c>
      <c r="L15177" s="26">
        <v>11</v>
      </c>
    </row>
    <row r="15178" spans="1:12" x14ac:dyDescent="0.3">
      <c r="A15178" s="14">
        <v>1315986</v>
      </c>
      <c r="B15178" s="16" t="s">
        <v>18860</v>
      </c>
      <c r="C15178" s="16" t="s">
        <v>10</v>
      </c>
      <c r="D15178" s="4">
        <v>45670</v>
      </c>
      <c r="E15178" s="23">
        <v>2025</v>
      </c>
      <c r="F15178" s="19">
        <v>5.8</v>
      </c>
      <c r="G15178" s="19">
        <f>IF(Movies[[#This Row],[rating]]=0,"",Movies[[#This Row],[rating]])</f>
        <v>5.8</v>
      </c>
      <c r="H15178" s="19" t="str">
        <f>IF(Movies[[#This Row],[rating]]=0,"No Rating","Rated")</f>
        <v>Rated</v>
      </c>
      <c r="I15178" s="16" t="s">
        <v>808</v>
      </c>
      <c r="J15178" s="29" t="s">
        <v>12</v>
      </c>
      <c r="K15178" s="19">
        <v>19.035</v>
      </c>
      <c r="L15178" s="26">
        <v>10</v>
      </c>
    </row>
    <row r="15179" spans="1:12" x14ac:dyDescent="0.3">
      <c r="A15179" s="14">
        <v>1338799</v>
      </c>
      <c r="B15179" s="16" t="s">
        <v>18861</v>
      </c>
      <c r="C15179" s="16" t="s">
        <v>144</v>
      </c>
      <c r="D15179" s="4">
        <v>45807</v>
      </c>
      <c r="E15179" s="23">
        <v>2025</v>
      </c>
      <c r="F15179" s="19">
        <v>0</v>
      </c>
      <c r="G15179" s="19" t="str">
        <f>IF(Movies[[#This Row],[rating]]=0,"",Movies[[#This Row],[rating]])</f>
        <v/>
      </c>
      <c r="H15179" s="19" t="str">
        <f>IF(Movies[[#This Row],[rating]]=0,"No Rating","Rated")</f>
        <v>No Rating</v>
      </c>
      <c r="I15179" s="16" t="s">
        <v>336</v>
      </c>
      <c r="J15179" s="29" t="s">
        <v>146</v>
      </c>
      <c r="K15179" s="19">
        <v>18.984999999999999</v>
      </c>
      <c r="L15179" s="26">
        <v>0</v>
      </c>
    </row>
    <row r="15180" spans="1:12" x14ac:dyDescent="0.3">
      <c r="A15180" s="14">
        <v>1424817</v>
      </c>
      <c r="B15180" s="16" t="s">
        <v>18862</v>
      </c>
      <c r="C15180" s="16" t="s">
        <v>10</v>
      </c>
      <c r="D15180" s="4">
        <v>45720</v>
      </c>
      <c r="E15180" s="23">
        <v>2025</v>
      </c>
      <c r="F15180" s="19">
        <v>0</v>
      </c>
      <c r="G15180" s="19" t="str">
        <f>IF(Movies[[#This Row],[rating]]=0,"",Movies[[#This Row],[rating]])</f>
        <v/>
      </c>
      <c r="H15180" s="19" t="str">
        <f>IF(Movies[[#This Row],[rating]]=0,"No Rating","Rated")</f>
        <v>No Rating</v>
      </c>
      <c r="I15180" s="16" t="s">
        <v>18863</v>
      </c>
      <c r="J15180" s="29" t="s">
        <v>12</v>
      </c>
      <c r="K15180" s="19">
        <v>18.640999999999998</v>
      </c>
      <c r="L15180" s="26">
        <v>0</v>
      </c>
    </row>
    <row r="15181" spans="1:12" x14ac:dyDescent="0.3">
      <c r="A15181" s="14">
        <v>1290182</v>
      </c>
      <c r="B15181" s="16" t="s">
        <v>1979</v>
      </c>
      <c r="C15181" s="16" t="s">
        <v>94</v>
      </c>
      <c r="D15181" s="4">
        <v>45709</v>
      </c>
      <c r="E15181" s="23">
        <v>2025</v>
      </c>
      <c r="F15181" s="19">
        <v>9</v>
      </c>
      <c r="G15181" s="19">
        <f>IF(Movies[[#This Row],[rating]]=0,"",Movies[[#This Row],[rating]])</f>
        <v>9</v>
      </c>
      <c r="H15181" s="19" t="str">
        <f>IF(Movies[[#This Row],[rating]]=0,"No Rating","Rated")</f>
        <v>Rated</v>
      </c>
      <c r="I15181" s="16" t="s">
        <v>1460</v>
      </c>
      <c r="J15181" s="29" t="s">
        <v>96</v>
      </c>
      <c r="K15181" s="19">
        <v>18.584</v>
      </c>
      <c r="L15181" s="26">
        <v>1</v>
      </c>
    </row>
    <row r="15182" spans="1:12" x14ac:dyDescent="0.3">
      <c r="A15182" s="14">
        <v>1103756</v>
      </c>
      <c r="B15182" s="16" t="s">
        <v>18864</v>
      </c>
      <c r="C15182" s="16" t="s">
        <v>595</v>
      </c>
      <c r="D15182" s="4">
        <v>45716</v>
      </c>
      <c r="E15182" s="23">
        <v>2025</v>
      </c>
      <c r="F15182" s="19">
        <v>0</v>
      </c>
      <c r="G15182" s="19" t="str">
        <f>IF(Movies[[#This Row],[rating]]=0,"",Movies[[#This Row],[rating]])</f>
        <v/>
      </c>
      <c r="H15182" s="19" t="str">
        <f>IF(Movies[[#This Row],[rating]]=0,"No Rating","Rated")</f>
        <v>No Rating</v>
      </c>
      <c r="I15182" s="16" t="s">
        <v>18865</v>
      </c>
      <c r="J15182" s="29" t="s">
        <v>597</v>
      </c>
      <c r="K15182" s="19">
        <v>18.416</v>
      </c>
      <c r="L15182" s="26">
        <v>0</v>
      </c>
    </row>
    <row r="15183" spans="1:12" x14ac:dyDescent="0.3">
      <c r="A15183" s="14">
        <v>846422</v>
      </c>
      <c r="B15183" s="16" t="s">
        <v>18866</v>
      </c>
      <c r="C15183" s="16" t="s">
        <v>10</v>
      </c>
      <c r="D15183" s="4">
        <v>45839</v>
      </c>
      <c r="E15183" s="23">
        <v>2025</v>
      </c>
      <c r="F15183" s="19">
        <v>0</v>
      </c>
      <c r="G15183" s="19" t="str">
        <f>IF(Movies[[#This Row],[rating]]=0,"",Movies[[#This Row],[rating]])</f>
        <v/>
      </c>
      <c r="H15183" s="19" t="str">
        <f>IF(Movies[[#This Row],[rating]]=0,"No Rating","Rated")</f>
        <v>No Rating</v>
      </c>
      <c r="I15183" s="16" t="s">
        <v>18867</v>
      </c>
      <c r="J15183" s="29" t="s">
        <v>12</v>
      </c>
      <c r="K15183" s="19">
        <v>18.399999999999999</v>
      </c>
      <c r="L15183" s="26">
        <v>0</v>
      </c>
    </row>
    <row r="15184" spans="1:12" x14ac:dyDescent="0.3">
      <c r="A15184" s="14">
        <v>1222049</v>
      </c>
      <c r="B15184" s="16" t="s">
        <v>18868</v>
      </c>
      <c r="C15184" s="16" t="s">
        <v>595</v>
      </c>
      <c r="D15184" s="4">
        <v>45709</v>
      </c>
      <c r="E15184" s="23">
        <v>2025</v>
      </c>
      <c r="F15184" s="19">
        <v>6</v>
      </c>
      <c r="G15184" s="19">
        <f>IF(Movies[[#This Row],[rating]]=0,"",Movies[[#This Row],[rating]])</f>
        <v>6</v>
      </c>
      <c r="H15184" s="19" t="str">
        <f>IF(Movies[[#This Row],[rating]]=0,"No Rating","Rated")</f>
        <v>Rated</v>
      </c>
      <c r="I15184" s="16" t="s">
        <v>52</v>
      </c>
      <c r="J15184" s="29" t="s">
        <v>597</v>
      </c>
      <c r="K15184" s="19">
        <v>18.372</v>
      </c>
      <c r="L15184" s="26">
        <v>1</v>
      </c>
    </row>
    <row r="15185" spans="1:12" x14ac:dyDescent="0.3">
      <c r="A15185" s="14">
        <v>1205021</v>
      </c>
      <c r="B15185" s="16" t="s">
        <v>18869</v>
      </c>
      <c r="C15185" s="16" t="s">
        <v>595</v>
      </c>
      <c r="D15185" s="4">
        <v>45658</v>
      </c>
      <c r="E15185" s="23">
        <v>2025</v>
      </c>
      <c r="F15185" s="19">
        <v>0</v>
      </c>
      <c r="G15185" s="19" t="str">
        <f>IF(Movies[[#This Row],[rating]]=0,"",Movies[[#This Row],[rating]])</f>
        <v/>
      </c>
      <c r="H15185" s="19" t="str">
        <f>IF(Movies[[#This Row],[rating]]=0,"No Rating","Rated")</f>
        <v>No Rating</v>
      </c>
      <c r="I15185" s="16" t="s">
        <v>777</v>
      </c>
      <c r="J15185" s="29" t="s">
        <v>142</v>
      </c>
      <c r="K15185" s="19">
        <v>18.367000000000001</v>
      </c>
      <c r="L15185" s="26">
        <v>0</v>
      </c>
    </row>
    <row r="15186" spans="1:12" x14ac:dyDescent="0.3">
      <c r="A15186" s="14">
        <v>1274942</v>
      </c>
      <c r="B15186" s="16" t="s">
        <v>18870</v>
      </c>
      <c r="C15186" s="16" t="s">
        <v>411</v>
      </c>
      <c r="D15186" s="4">
        <v>45720</v>
      </c>
      <c r="E15186" s="23">
        <v>2025</v>
      </c>
      <c r="F15186" s="19">
        <v>0</v>
      </c>
      <c r="G15186" s="19" t="str">
        <f>IF(Movies[[#This Row],[rating]]=0,"",Movies[[#This Row],[rating]])</f>
        <v/>
      </c>
      <c r="H15186" s="19" t="str">
        <f>IF(Movies[[#This Row],[rating]]=0,"No Rating","Rated")</f>
        <v>No Rating</v>
      </c>
      <c r="I15186" s="16" t="s">
        <v>49</v>
      </c>
      <c r="J15186" s="29" t="s">
        <v>342</v>
      </c>
      <c r="K15186" s="19">
        <v>17.992999999999999</v>
      </c>
      <c r="L15186" s="26">
        <v>0</v>
      </c>
    </row>
    <row r="15187" spans="1:12" x14ac:dyDescent="0.3">
      <c r="A15187" s="14">
        <v>811944</v>
      </c>
      <c r="B15187" s="16" t="s">
        <v>18871</v>
      </c>
      <c r="C15187" s="16" t="s">
        <v>595</v>
      </c>
      <c r="D15187" s="4">
        <v>45666</v>
      </c>
      <c r="E15187" s="23">
        <v>2025</v>
      </c>
      <c r="F15187" s="19">
        <v>4.5</v>
      </c>
      <c r="G15187" s="19">
        <f>IF(Movies[[#This Row],[rating]]=0,"",Movies[[#This Row],[rating]])</f>
        <v>4.5</v>
      </c>
      <c r="H15187" s="19" t="str">
        <f>IF(Movies[[#This Row],[rating]]=0,"No Rating","Rated")</f>
        <v>Rated</v>
      </c>
      <c r="I15187" s="16" t="s">
        <v>808</v>
      </c>
      <c r="J15187" s="29" t="s">
        <v>1033</v>
      </c>
      <c r="K15187" s="19">
        <v>17.440000000000001</v>
      </c>
      <c r="L15187" s="26">
        <v>10</v>
      </c>
    </row>
    <row r="15188" spans="1:12" x14ac:dyDescent="0.3">
      <c r="A15188" s="14">
        <v>974573</v>
      </c>
      <c r="B15188" s="16" t="s">
        <v>18872</v>
      </c>
      <c r="C15188" s="16" t="s">
        <v>563</v>
      </c>
      <c r="D15188" s="4">
        <v>45723</v>
      </c>
      <c r="E15188" s="23">
        <v>2025</v>
      </c>
      <c r="F15188" s="19">
        <v>9.5</v>
      </c>
      <c r="G15188" s="19">
        <f>IF(Movies[[#This Row],[rating]]=0,"",Movies[[#This Row],[rating]])</f>
        <v>9.5</v>
      </c>
      <c r="H15188" s="19" t="str">
        <f>IF(Movies[[#This Row],[rating]]=0,"No Rating","Rated")</f>
        <v>Rated</v>
      </c>
      <c r="I15188" s="16" t="s">
        <v>3986</v>
      </c>
      <c r="J15188" s="29" t="s">
        <v>12</v>
      </c>
      <c r="K15188" s="19">
        <v>17.154</v>
      </c>
      <c r="L15188" s="26">
        <v>2</v>
      </c>
    </row>
    <row r="15189" spans="1:12" x14ac:dyDescent="0.3">
      <c r="A15189" s="14">
        <v>1144932</v>
      </c>
      <c r="B15189" s="16" t="s">
        <v>18873</v>
      </c>
      <c r="C15189" s="16" t="s">
        <v>10</v>
      </c>
      <c r="D15189" s="4">
        <v>45723</v>
      </c>
      <c r="E15189" s="23">
        <v>2025</v>
      </c>
      <c r="F15189" s="19">
        <v>10</v>
      </c>
      <c r="G15189" s="19">
        <f>IF(Movies[[#This Row],[rating]]=0,"",Movies[[#This Row],[rating]])</f>
        <v>10</v>
      </c>
      <c r="H15189" s="19" t="str">
        <f>IF(Movies[[#This Row],[rating]]=0,"No Rating","Rated")</f>
        <v>Rated</v>
      </c>
      <c r="I15189" s="16" t="s">
        <v>49</v>
      </c>
      <c r="J15189" s="29" t="s">
        <v>12</v>
      </c>
      <c r="K15189" s="19">
        <v>17.033999999999999</v>
      </c>
      <c r="L15189" s="26">
        <v>1</v>
      </c>
    </row>
    <row r="15190" spans="1:12" x14ac:dyDescent="0.3">
      <c r="A15190" s="14">
        <v>1253003</v>
      </c>
      <c r="B15190" s="16" t="s">
        <v>18874</v>
      </c>
      <c r="C15190" s="16" t="s">
        <v>416</v>
      </c>
      <c r="D15190" s="4">
        <v>45723</v>
      </c>
      <c r="E15190" s="23">
        <v>2025</v>
      </c>
      <c r="F15190" s="19">
        <v>0</v>
      </c>
      <c r="G15190" s="19" t="str">
        <f>IF(Movies[[#This Row],[rating]]=0,"",Movies[[#This Row],[rating]])</f>
        <v/>
      </c>
      <c r="H15190" s="19" t="str">
        <f>IF(Movies[[#This Row],[rating]]=0,"No Rating","Rated")</f>
        <v>No Rating</v>
      </c>
      <c r="I15190" s="16" t="s">
        <v>2350</v>
      </c>
      <c r="J15190" s="29" t="s">
        <v>12</v>
      </c>
      <c r="K15190" s="19">
        <v>16.829999999999998</v>
      </c>
      <c r="L15190" s="26">
        <v>0</v>
      </c>
    </row>
    <row r="15191" spans="1:12" x14ac:dyDescent="0.3">
      <c r="A15191" s="14">
        <v>1416651</v>
      </c>
      <c r="B15191" s="16" t="s">
        <v>18875</v>
      </c>
      <c r="C15191" s="16" t="s">
        <v>411</v>
      </c>
      <c r="D15191" s="4">
        <v>45680</v>
      </c>
      <c r="E15191" s="23">
        <v>2025</v>
      </c>
      <c r="F15191" s="19">
        <v>4.5999999999999996</v>
      </c>
      <c r="G15191" s="19">
        <f>IF(Movies[[#This Row],[rating]]=0,"",Movies[[#This Row],[rating]])</f>
        <v>4.5999999999999996</v>
      </c>
      <c r="H15191" s="19" t="str">
        <f>IF(Movies[[#This Row],[rating]]=0,"No Rating","Rated")</f>
        <v>Rated</v>
      </c>
      <c r="I15191" s="16" t="s">
        <v>822</v>
      </c>
      <c r="J15191" s="29" t="s">
        <v>342</v>
      </c>
      <c r="K15191" s="19">
        <v>16.71</v>
      </c>
      <c r="L15191" s="26">
        <v>5</v>
      </c>
    </row>
    <row r="15192" spans="1:12" x14ac:dyDescent="0.3">
      <c r="A15192" s="14">
        <v>1208735</v>
      </c>
      <c r="B15192" s="16" t="s">
        <v>18876</v>
      </c>
      <c r="C15192" s="16" t="s">
        <v>595</v>
      </c>
      <c r="D15192" s="4">
        <v>45695</v>
      </c>
      <c r="E15192" s="23">
        <v>2025</v>
      </c>
      <c r="F15192" s="19">
        <v>7.1</v>
      </c>
      <c r="G15192" s="19">
        <f>IF(Movies[[#This Row],[rating]]=0,"",Movies[[#This Row],[rating]])</f>
        <v>7.1</v>
      </c>
      <c r="H15192" s="19" t="str">
        <f>IF(Movies[[#This Row],[rating]]=0,"No Rating","Rated")</f>
        <v>Rated</v>
      </c>
      <c r="I15192" s="16" t="s">
        <v>18877</v>
      </c>
      <c r="J15192" s="29" t="s">
        <v>1033</v>
      </c>
      <c r="K15192" s="19">
        <v>16.7</v>
      </c>
      <c r="L15192" s="26">
        <v>10</v>
      </c>
    </row>
    <row r="15193" spans="1:12" x14ac:dyDescent="0.3">
      <c r="A15193" s="14">
        <v>1385512</v>
      </c>
      <c r="B15193" s="16" t="s">
        <v>18878</v>
      </c>
      <c r="C15193" s="16" t="s">
        <v>1109</v>
      </c>
      <c r="D15193" s="4">
        <v>45720</v>
      </c>
      <c r="E15193" s="23">
        <v>2025</v>
      </c>
      <c r="F15193" s="19">
        <v>0</v>
      </c>
      <c r="G15193" s="19" t="str">
        <f>IF(Movies[[#This Row],[rating]]=0,"",Movies[[#This Row],[rating]])</f>
        <v/>
      </c>
      <c r="H15193" s="19" t="str">
        <f>IF(Movies[[#This Row],[rating]]=0,"No Rating","Rated")</f>
        <v>No Rating</v>
      </c>
      <c r="I15193" s="16" t="s">
        <v>49</v>
      </c>
      <c r="J15193" s="29" t="s">
        <v>648</v>
      </c>
      <c r="K15193" s="19">
        <v>16.673999999999999</v>
      </c>
      <c r="L15193" s="26">
        <v>0</v>
      </c>
    </row>
    <row r="15194" spans="1:12" x14ac:dyDescent="0.3">
      <c r="A15194" s="14">
        <v>1212855</v>
      </c>
      <c r="B15194" s="16" t="s">
        <v>18879</v>
      </c>
      <c r="C15194" s="16" t="s">
        <v>18880</v>
      </c>
      <c r="D15194" s="4">
        <v>45729</v>
      </c>
      <c r="E15194" s="23">
        <v>2025</v>
      </c>
      <c r="F15194" s="19">
        <v>0</v>
      </c>
      <c r="G15194" s="19" t="str">
        <f>IF(Movies[[#This Row],[rating]]=0,"",Movies[[#This Row],[rating]])</f>
        <v/>
      </c>
      <c r="H15194" s="19" t="str">
        <f>IF(Movies[[#This Row],[rating]]=0,"No Rating","Rated")</f>
        <v>No Rating</v>
      </c>
      <c r="I15194" s="16" t="s">
        <v>193</v>
      </c>
      <c r="J15194" s="29" t="s">
        <v>12</v>
      </c>
      <c r="K15194" s="19">
        <v>16.655999999999999</v>
      </c>
      <c r="L15194" s="26">
        <v>0</v>
      </c>
    </row>
    <row r="15195" spans="1:12" x14ac:dyDescent="0.3">
      <c r="A15195" s="14">
        <v>1062715</v>
      </c>
      <c r="B15195" s="16" t="s">
        <v>18881</v>
      </c>
      <c r="C15195" s="16" t="s">
        <v>595</v>
      </c>
      <c r="D15195" s="4">
        <v>45716</v>
      </c>
      <c r="E15195" s="23">
        <v>2025</v>
      </c>
      <c r="F15195" s="19">
        <v>0</v>
      </c>
      <c r="G15195" s="19" t="str">
        <f>IF(Movies[[#This Row],[rating]]=0,"",Movies[[#This Row],[rating]])</f>
        <v/>
      </c>
      <c r="H15195" s="19" t="str">
        <f>IF(Movies[[#This Row],[rating]]=0,"No Rating","Rated")</f>
        <v>No Rating</v>
      </c>
      <c r="I15195" s="16" t="s">
        <v>148</v>
      </c>
      <c r="J15195" s="29" t="s">
        <v>597</v>
      </c>
      <c r="K15195" s="19">
        <v>16.606999999999999</v>
      </c>
      <c r="L15195" s="26">
        <v>0</v>
      </c>
    </row>
    <row r="15196" spans="1:12" x14ac:dyDescent="0.3">
      <c r="A15196" s="14">
        <v>1433330</v>
      </c>
      <c r="B15196" s="16" t="s">
        <v>18882</v>
      </c>
      <c r="C15196" s="16" t="s">
        <v>10</v>
      </c>
      <c r="D15196" s="4">
        <v>45702</v>
      </c>
      <c r="E15196" s="23">
        <v>2025</v>
      </c>
      <c r="F15196" s="19">
        <v>8</v>
      </c>
      <c r="G15196" s="19">
        <f>IF(Movies[[#This Row],[rating]]=0,"",Movies[[#This Row],[rating]])</f>
        <v>8</v>
      </c>
      <c r="H15196" s="19" t="str">
        <f>IF(Movies[[#This Row],[rating]]=0,"No Rating","Rated")</f>
        <v>Rated</v>
      </c>
      <c r="I15196" s="16" t="s">
        <v>6742</v>
      </c>
      <c r="J15196" s="29" t="s">
        <v>12</v>
      </c>
      <c r="K15196" s="19">
        <v>16.603999999999999</v>
      </c>
      <c r="L15196" s="26">
        <v>4</v>
      </c>
    </row>
    <row r="15197" spans="1:12" x14ac:dyDescent="0.3">
      <c r="A15197" s="14">
        <v>1362885</v>
      </c>
      <c r="B15197" s="16" t="s">
        <v>18883</v>
      </c>
      <c r="C15197" s="16" t="s">
        <v>10</v>
      </c>
      <c r="D15197" s="4">
        <v>45717</v>
      </c>
      <c r="E15197" s="23">
        <v>2025</v>
      </c>
      <c r="F15197" s="19">
        <v>0</v>
      </c>
      <c r="G15197" s="19" t="str">
        <f>IF(Movies[[#This Row],[rating]]=0,"",Movies[[#This Row],[rating]])</f>
        <v/>
      </c>
      <c r="H15197" s="19" t="str">
        <f>IF(Movies[[#This Row],[rating]]=0,"No Rating","Rated")</f>
        <v>No Rating</v>
      </c>
      <c r="I15197" s="16" t="s">
        <v>30</v>
      </c>
      <c r="J15197" s="29" t="s">
        <v>12</v>
      </c>
      <c r="K15197" s="19">
        <v>16.588999999999999</v>
      </c>
      <c r="L15197" s="26">
        <v>0</v>
      </c>
    </row>
    <row r="15198" spans="1:12" x14ac:dyDescent="0.3">
      <c r="A15198" s="14">
        <v>1339772</v>
      </c>
      <c r="B15198" s="16" t="s">
        <v>18884</v>
      </c>
      <c r="C15198" s="16" t="s">
        <v>3367</v>
      </c>
      <c r="D15198" s="4">
        <v>45673</v>
      </c>
      <c r="E15198" s="23">
        <v>2025</v>
      </c>
      <c r="F15198" s="19">
        <v>7</v>
      </c>
      <c r="G15198" s="19">
        <f>IF(Movies[[#This Row],[rating]]=0,"",Movies[[#This Row],[rating]])</f>
        <v>7</v>
      </c>
      <c r="H15198" s="19" t="str">
        <f>IF(Movies[[#This Row],[rating]]=0,"No Rating","Rated")</f>
        <v>Rated</v>
      </c>
      <c r="I15198" s="16" t="s">
        <v>132</v>
      </c>
      <c r="J15198" s="29" t="s">
        <v>3112</v>
      </c>
      <c r="K15198" s="19">
        <v>16.504999999999999</v>
      </c>
      <c r="L15198" s="26">
        <v>1</v>
      </c>
    </row>
    <row r="15199" spans="1:12" x14ac:dyDescent="0.3">
      <c r="A15199" s="14">
        <v>1435760</v>
      </c>
      <c r="B15199" s="16" t="s">
        <v>18885</v>
      </c>
      <c r="C15199" s="16" t="s">
        <v>1845</v>
      </c>
      <c r="D15199" s="4">
        <v>45720</v>
      </c>
      <c r="E15199" s="23">
        <v>2025</v>
      </c>
      <c r="F15199" s="19">
        <v>0</v>
      </c>
      <c r="G15199" s="19" t="str">
        <f>IF(Movies[[#This Row],[rating]]=0,"",Movies[[#This Row],[rating]])</f>
        <v/>
      </c>
      <c r="H15199" s="19" t="str">
        <f>IF(Movies[[#This Row],[rating]]=0,"No Rating","Rated")</f>
        <v>No Rating</v>
      </c>
      <c r="I15199" s="16" t="s">
        <v>30</v>
      </c>
      <c r="J15199" s="29" t="s">
        <v>12</v>
      </c>
      <c r="K15199" s="19">
        <v>16.492000000000001</v>
      </c>
      <c r="L15199" s="26">
        <v>0</v>
      </c>
    </row>
    <row r="15200" spans="1:12" x14ac:dyDescent="0.3">
      <c r="A15200" s="14">
        <v>911430</v>
      </c>
      <c r="B15200" s="16" t="s">
        <v>18886</v>
      </c>
      <c r="C15200" s="16" t="s">
        <v>10</v>
      </c>
      <c r="D15200" s="4">
        <v>45833</v>
      </c>
      <c r="E15200" s="23">
        <v>2025</v>
      </c>
      <c r="F15200" s="19">
        <v>0</v>
      </c>
      <c r="G15200" s="19" t="str">
        <f>IF(Movies[[#This Row],[rating]]=0,"",Movies[[#This Row],[rating]])</f>
        <v/>
      </c>
      <c r="H15200" s="19" t="str">
        <f>IF(Movies[[#This Row],[rating]]=0,"No Rating","Rated")</f>
        <v>No Rating</v>
      </c>
      <c r="I15200" s="16" t="s">
        <v>808</v>
      </c>
      <c r="J15200" s="29" t="s">
        <v>12</v>
      </c>
      <c r="K15200" s="19">
        <v>16.471</v>
      </c>
      <c r="L15200" s="26">
        <v>0</v>
      </c>
    </row>
    <row r="15201" spans="1:12" x14ac:dyDescent="0.3">
      <c r="A15201" s="14">
        <v>1279947</v>
      </c>
      <c r="B15201" s="16" t="s">
        <v>18887</v>
      </c>
      <c r="C15201" s="16" t="s">
        <v>416</v>
      </c>
      <c r="D15201" s="4">
        <v>45681</v>
      </c>
      <c r="E15201" s="23">
        <v>2025</v>
      </c>
      <c r="F15201" s="19">
        <v>5.2</v>
      </c>
      <c r="G15201" s="19">
        <f>IF(Movies[[#This Row],[rating]]=0,"",Movies[[#This Row],[rating]])</f>
        <v>5.2</v>
      </c>
      <c r="H15201" s="19" t="str">
        <f>IF(Movies[[#This Row],[rating]]=0,"No Rating","Rated")</f>
        <v>Rated</v>
      </c>
      <c r="I15201" s="16" t="s">
        <v>193</v>
      </c>
      <c r="J15201" s="29" t="s">
        <v>12</v>
      </c>
      <c r="K15201" s="19">
        <v>16.390999999999998</v>
      </c>
      <c r="L15201" s="26">
        <v>7</v>
      </c>
    </row>
    <row r="15202" spans="1:12" x14ac:dyDescent="0.3">
      <c r="A15202" s="14">
        <v>1233199</v>
      </c>
      <c r="B15202" s="16" t="s">
        <v>18888</v>
      </c>
      <c r="C15202" s="16" t="s">
        <v>94</v>
      </c>
      <c r="D15202" s="4">
        <v>45709</v>
      </c>
      <c r="E15202" s="23">
        <v>2025</v>
      </c>
      <c r="F15202" s="19">
        <v>0</v>
      </c>
      <c r="G15202" s="19" t="str">
        <f>IF(Movies[[#This Row],[rating]]=0,"",Movies[[#This Row],[rating]])</f>
        <v/>
      </c>
      <c r="H15202" s="19" t="str">
        <f>IF(Movies[[#This Row],[rating]]=0,"No Rating","Rated")</f>
        <v>No Rating</v>
      </c>
      <c r="I15202" s="16" t="s">
        <v>18889</v>
      </c>
      <c r="J15202" s="29" t="s">
        <v>96</v>
      </c>
      <c r="K15202" s="19">
        <v>16.181999999999999</v>
      </c>
      <c r="L15202" s="26">
        <v>0</v>
      </c>
    </row>
    <row r="15203" spans="1:12" x14ac:dyDescent="0.3">
      <c r="A15203" s="14">
        <v>1431647</v>
      </c>
      <c r="B15203" s="16" t="s">
        <v>18890</v>
      </c>
      <c r="C15203" s="16" t="s">
        <v>144</v>
      </c>
      <c r="D15203" s="4">
        <v>45720</v>
      </c>
      <c r="E15203" s="23">
        <v>2025</v>
      </c>
      <c r="F15203" s="19">
        <v>0</v>
      </c>
      <c r="G15203" s="19" t="str">
        <f>IF(Movies[[#This Row],[rating]]=0,"",Movies[[#This Row],[rating]])</f>
        <v/>
      </c>
      <c r="H15203" s="19" t="str">
        <f>IF(Movies[[#This Row],[rating]]=0,"No Rating","Rated")</f>
        <v>No Rating</v>
      </c>
      <c r="I15203" s="16" t="s">
        <v>49</v>
      </c>
      <c r="J15203" s="29" t="s">
        <v>146</v>
      </c>
      <c r="K15203" s="19">
        <v>16.173999999999999</v>
      </c>
      <c r="L15203" s="26">
        <v>0</v>
      </c>
    </row>
    <row r="15204" spans="1:12" x14ac:dyDescent="0.3">
      <c r="A15204" s="14">
        <v>1356670</v>
      </c>
      <c r="B15204" s="16" t="s">
        <v>18891</v>
      </c>
      <c r="C15204" s="16" t="s">
        <v>18892</v>
      </c>
      <c r="D15204" s="4">
        <v>45715</v>
      </c>
      <c r="E15204" s="23">
        <v>2025</v>
      </c>
      <c r="F15204" s="19">
        <v>9</v>
      </c>
      <c r="G15204" s="19">
        <f>IF(Movies[[#This Row],[rating]]=0,"",Movies[[#This Row],[rating]])</f>
        <v>9</v>
      </c>
      <c r="H15204" s="19" t="str">
        <f>IF(Movies[[#This Row],[rating]]=0,"No Rating","Rated")</f>
        <v>Rated</v>
      </c>
      <c r="I15204" s="16" t="s">
        <v>49</v>
      </c>
      <c r="J15204" s="29" t="s">
        <v>286</v>
      </c>
      <c r="K15204" s="19">
        <v>16.143999999999998</v>
      </c>
      <c r="L15204" s="26">
        <v>2</v>
      </c>
    </row>
    <row r="15205" spans="1:12" x14ac:dyDescent="0.3">
      <c r="A15205" s="14">
        <v>1205229</v>
      </c>
      <c r="B15205" s="16" t="s">
        <v>18893</v>
      </c>
      <c r="C15205" s="16" t="s">
        <v>9606</v>
      </c>
      <c r="D15205" s="4">
        <v>45680</v>
      </c>
      <c r="E15205" s="23">
        <v>2025</v>
      </c>
      <c r="F15205" s="19">
        <v>5.0999999999999996</v>
      </c>
      <c r="G15205" s="19">
        <f>IF(Movies[[#This Row],[rating]]=0,"",Movies[[#This Row],[rating]])</f>
        <v>5.0999999999999996</v>
      </c>
      <c r="H15205" s="19" t="str">
        <f>IF(Movies[[#This Row],[rating]]=0,"No Rating","Rated")</f>
        <v>Rated</v>
      </c>
      <c r="I15205" s="16" t="s">
        <v>18894</v>
      </c>
      <c r="J15205" s="29" t="s">
        <v>12</v>
      </c>
      <c r="K15205" s="19">
        <v>15.897</v>
      </c>
      <c r="L15205" s="26">
        <v>4</v>
      </c>
    </row>
    <row r="15206" spans="1:12" x14ac:dyDescent="0.3">
      <c r="A15206" s="14">
        <v>1091862</v>
      </c>
      <c r="B15206" s="16" t="s">
        <v>18895</v>
      </c>
      <c r="C15206" s="16" t="s">
        <v>1845</v>
      </c>
      <c r="D15206" s="4">
        <v>45667</v>
      </c>
      <c r="E15206" s="23">
        <v>2025</v>
      </c>
      <c r="F15206" s="19">
        <v>6.5</v>
      </c>
      <c r="G15206" s="19">
        <f>IF(Movies[[#This Row],[rating]]=0,"",Movies[[#This Row],[rating]])</f>
        <v>6.5</v>
      </c>
      <c r="H15206" s="19" t="str">
        <f>IF(Movies[[#This Row],[rating]]=0,"No Rating","Rated")</f>
        <v>Rated</v>
      </c>
      <c r="I15206" s="16" t="s">
        <v>166</v>
      </c>
      <c r="J15206" s="29" t="s">
        <v>12</v>
      </c>
      <c r="K15206" s="19">
        <v>15.882</v>
      </c>
      <c r="L15206" s="26">
        <v>3</v>
      </c>
    </row>
    <row r="15207" spans="1:12" x14ac:dyDescent="0.3">
      <c r="A15207" s="14">
        <v>1311596</v>
      </c>
      <c r="B15207" s="16" t="s">
        <v>18896</v>
      </c>
      <c r="C15207" s="16" t="s">
        <v>416</v>
      </c>
      <c r="D15207" s="4">
        <v>45717</v>
      </c>
      <c r="E15207" s="23">
        <v>2025</v>
      </c>
      <c r="F15207" s="19">
        <v>0</v>
      </c>
      <c r="G15207" s="19" t="str">
        <f>IF(Movies[[#This Row],[rating]]=0,"",Movies[[#This Row],[rating]])</f>
        <v/>
      </c>
      <c r="H15207" s="19" t="str">
        <f>IF(Movies[[#This Row],[rating]]=0,"No Rating","Rated")</f>
        <v>No Rating</v>
      </c>
      <c r="I15207" s="16" t="s">
        <v>468</v>
      </c>
      <c r="J15207" s="29" t="s">
        <v>12</v>
      </c>
      <c r="K15207" s="19">
        <v>15.813000000000001</v>
      </c>
      <c r="L15207" s="26">
        <v>0</v>
      </c>
    </row>
    <row r="15208" spans="1:12" x14ac:dyDescent="0.3">
      <c r="A15208" s="14">
        <v>1435140</v>
      </c>
      <c r="B15208" s="16" t="s">
        <v>18897</v>
      </c>
      <c r="C15208" s="16" t="s">
        <v>1229</v>
      </c>
      <c r="D15208" s="4">
        <v>45717</v>
      </c>
      <c r="E15208" s="23">
        <v>2025</v>
      </c>
      <c r="F15208" s="19">
        <v>0</v>
      </c>
      <c r="G15208" s="19" t="str">
        <f>IF(Movies[[#This Row],[rating]]=0,"",Movies[[#This Row],[rating]])</f>
        <v/>
      </c>
      <c r="H15208" s="19" t="str">
        <f>IF(Movies[[#This Row],[rating]]=0,"No Rating","Rated")</f>
        <v>No Rating</v>
      </c>
      <c r="I15208" s="16" t="s">
        <v>1246</v>
      </c>
      <c r="J15208" s="29" t="s">
        <v>286</v>
      </c>
      <c r="K15208" s="19">
        <v>15.750999999999999</v>
      </c>
      <c r="L15208" s="26">
        <v>0</v>
      </c>
    </row>
    <row r="15209" spans="1:12" x14ac:dyDescent="0.3">
      <c r="A15209" s="14">
        <v>1255795</v>
      </c>
      <c r="B15209" s="16" t="s">
        <v>18898</v>
      </c>
      <c r="C15209" s="16" t="s">
        <v>2138</v>
      </c>
      <c r="D15209" s="4">
        <v>45666</v>
      </c>
      <c r="E15209" s="23">
        <v>2025</v>
      </c>
      <c r="F15209" s="19">
        <v>7.2</v>
      </c>
      <c r="G15209" s="19">
        <f>IF(Movies[[#This Row],[rating]]=0,"",Movies[[#This Row],[rating]])</f>
        <v>7.2</v>
      </c>
      <c r="H15209" s="19" t="str">
        <f>IF(Movies[[#This Row],[rating]]=0,"No Rating","Rated")</f>
        <v>Rated</v>
      </c>
      <c r="I15209" s="16" t="s">
        <v>7138</v>
      </c>
      <c r="J15209" s="29" t="s">
        <v>12</v>
      </c>
      <c r="K15209" s="19">
        <v>15.715</v>
      </c>
      <c r="L15209" s="26">
        <v>10</v>
      </c>
    </row>
    <row r="15210" spans="1:12" x14ac:dyDescent="0.3">
      <c r="A15210" s="14">
        <v>1129923</v>
      </c>
      <c r="B15210" s="16" t="s">
        <v>18899</v>
      </c>
      <c r="C15210" s="16" t="s">
        <v>94</v>
      </c>
      <c r="D15210" s="4">
        <v>45679</v>
      </c>
      <c r="E15210" s="23">
        <v>2025</v>
      </c>
      <c r="F15210" s="19">
        <v>4</v>
      </c>
      <c r="G15210" s="19">
        <f>IF(Movies[[#This Row],[rating]]=0,"",Movies[[#This Row],[rating]])</f>
        <v>4</v>
      </c>
      <c r="H15210" s="19" t="str">
        <f>IF(Movies[[#This Row],[rating]]=0,"No Rating","Rated")</f>
        <v>Rated</v>
      </c>
      <c r="I15210" s="16" t="s">
        <v>170</v>
      </c>
      <c r="J15210" s="29" t="s">
        <v>96</v>
      </c>
      <c r="K15210" s="19">
        <v>15.62</v>
      </c>
      <c r="L15210" s="26">
        <v>2</v>
      </c>
    </row>
    <row r="15211" spans="1:12" x14ac:dyDescent="0.3">
      <c r="A15211" s="14">
        <v>1001249</v>
      </c>
      <c r="B15211" s="16" t="s">
        <v>18900</v>
      </c>
      <c r="C15211" s="16" t="s">
        <v>108</v>
      </c>
      <c r="D15211" s="4">
        <v>45721</v>
      </c>
      <c r="E15211" s="23">
        <v>2025</v>
      </c>
      <c r="F15211" s="19">
        <v>6</v>
      </c>
      <c r="G15211" s="19">
        <f>IF(Movies[[#This Row],[rating]]=0,"",Movies[[#This Row],[rating]])</f>
        <v>6</v>
      </c>
      <c r="H15211" s="19" t="str">
        <f>IF(Movies[[#This Row],[rating]]=0,"No Rating","Rated")</f>
        <v>Rated</v>
      </c>
      <c r="I15211" s="16" t="s">
        <v>1412</v>
      </c>
      <c r="J15211" s="29" t="s">
        <v>110</v>
      </c>
      <c r="K15211" s="19">
        <v>15.574</v>
      </c>
      <c r="L15211" s="26">
        <v>1</v>
      </c>
    </row>
    <row r="15212" spans="1:12" x14ac:dyDescent="0.3">
      <c r="A15212" s="14">
        <v>1431002</v>
      </c>
      <c r="B15212" s="16" t="s">
        <v>18901</v>
      </c>
      <c r="C15212" s="16" t="s">
        <v>10</v>
      </c>
      <c r="D15212" s="4">
        <v>45717</v>
      </c>
      <c r="E15212" s="23">
        <v>2025</v>
      </c>
      <c r="F15212" s="19">
        <v>0</v>
      </c>
      <c r="G15212" s="19" t="str">
        <f>IF(Movies[[#This Row],[rating]]=0,"",Movies[[#This Row],[rating]])</f>
        <v/>
      </c>
      <c r="H15212" s="19" t="str">
        <f>IF(Movies[[#This Row],[rating]]=0,"No Rating","Rated")</f>
        <v>No Rating</v>
      </c>
      <c r="I15212" s="16" t="s">
        <v>7899</v>
      </c>
      <c r="J15212" s="29" t="s">
        <v>12</v>
      </c>
      <c r="K15212" s="19">
        <v>15.465999999999999</v>
      </c>
      <c r="L15212" s="26">
        <v>0</v>
      </c>
    </row>
    <row r="15213" spans="1:12" x14ac:dyDescent="0.3">
      <c r="A15213" s="14">
        <v>1385682</v>
      </c>
      <c r="B15213" s="16" t="s">
        <v>18902</v>
      </c>
      <c r="C15213" s="16" t="s">
        <v>367</v>
      </c>
      <c r="D15213" s="4">
        <v>45717</v>
      </c>
      <c r="E15213" s="23">
        <v>2025</v>
      </c>
      <c r="F15213" s="19">
        <v>0</v>
      </c>
      <c r="G15213" s="19" t="str">
        <f>IF(Movies[[#This Row],[rating]]=0,"",Movies[[#This Row],[rating]])</f>
        <v/>
      </c>
      <c r="H15213" s="19" t="str">
        <f>IF(Movies[[#This Row],[rating]]=0,"No Rating","Rated")</f>
        <v>No Rating</v>
      </c>
      <c r="I15213" s="16" t="s">
        <v>49</v>
      </c>
      <c r="J15213" s="29" t="s">
        <v>12</v>
      </c>
      <c r="K15213" s="19">
        <v>15.324999999999999</v>
      </c>
      <c r="L15213" s="26">
        <v>0</v>
      </c>
    </row>
    <row r="15214" spans="1:12" x14ac:dyDescent="0.3">
      <c r="A15214" s="14">
        <v>708415</v>
      </c>
      <c r="B15214" s="16" t="s">
        <v>18903</v>
      </c>
      <c r="C15214" s="16" t="s">
        <v>1845</v>
      </c>
      <c r="D15214" s="4">
        <v>45717</v>
      </c>
      <c r="E15214" s="23">
        <v>2025</v>
      </c>
      <c r="F15214" s="19">
        <v>0</v>
      </c>
      <c r="G15214" s="19" t="str">
        <f>IF(Movies[[#This Row],[rating]]=0,"",Movies[[#This Row],[rating]])</f>
        <v/>
      </c>
      <c r="H15214" s="19" t="str">
        <f>IF(Movies[[#This Row],[rating]]=0,"No Rating","Rated")</f>
        <v>No Rating</v>
      </c>
      <c r="I15214" s="16" t="s">
        <v>7386</v>
      </c>
      <c r="J15214" s="29" t="s">
        <v>12</v>
      </c>
      <c r="K15214" s="19">
        <v>15.295</v>
      </c>
      <c r="L15214" s="26">
        <v>0</v>
      </c>
    </row>
    <row r="15215" spans="1:12" x14ac:dyDescent="0.3">
      <c r="A15215" s="14">
        <v>1312833</v>
      </c>
      <c r="B15215" s="16" t="s">
        <v>18904</v>
      </c>
      <c r="C15215" s="16" t="s">
        <v>432</v>
      </c>
      <c r="D15215" s="4">
        <v>45695</v>
      </c>
      <c r="E15215" s="23">
        <v>2025</v>
      </c>
      <c r="F15215" s="19">
        <v>2</v>
      </c>
      <c r="G15215" s="19">
        <f>IF(Movies[[#This Row],[rating]]=0,"",Movies[[#This Row],[rating]])</f>
        <v>2</v>
      </c>
      <c r="H15215" s="19" t="str">
        <f>IF(Movies[[#This Row],[rating]]=0,"No Rating","Rated")</f>
        <v>Rated</v>
      </c>
      <c r="I15215" s="16" t="s">
        <v>92</v>
      </c>
      <c r="J15215" s="29" t="s">
        <v>12</v>
      </c>
      <c r="K15215" s="19">
        <v>15.243</v>
      </c>
      <c r="L15215" s="26">
        <v>1</v>
      </c>
    </row>
    <row r="15216" spans="1:12" x14ac:dyDescent="0.3">
      <c r="A15216" s="14">
        <v>1388002</v>
      </c>
      <c r="B15216" s="16" t="s">
        <v>18905</v>
      </c>
      <c r="C15216" s="16" t="s">
        <v>416</v>
      </c>
      <c r="D15216" s="4">
        <v>45717</v>
      </c>
      <c r="E15216" s="23">
        <v>2025</v>
      </c>
      <c r="F15216" s="19">
        <v>0</v>
      </c>
      <c r="G15216" s="19" t="str">
        <f>IF(Movies[[#This Row],[rating]]=0,"",Movies[[#This Row],[rating]])</f>
        <v/>
      </c>
      <c r="H15216" s="19" t="str">
        <f>IF(Movies[[#This Row],[rating]]=0,"No Rating","Rated")</f>
        <v>No Rating</v>
      </c>
      <c r="I15216" s="16" t="s">
        <v>49</v>
      </c>
      <c r="J15216" s="29" t="s">
        <v>12</v>
      </c>
      <c r="K15216" s="19">
        <v>15.172000000000001</v>
      </c>
      <c r="L15216" s="26">
        <v>0</v>
      </c>
    </row>
    <row r="15217" spans="1:12" x14ac:dyDescent="0.3">
      <c r="A15217" s="14">
        <v>1043887</v>
      </c>
      <c r="B15217" s="16" t="s">
        <v>18906</v>
      </c>
      <c r="C15217" s="16" t="s">
        <v>595</v>
      </c>
      <c r="D15217" s="4">
        <v>45695</v>
      </c>
      <c r="E15217" s="23">
        <v>2025</v>
      </c>
      <c r="F15217" s="19">
        <v>1</v>
      </c>
      <c r="G15217" s="19">
        <f>IF(Movies[[#This Row],[rating]]=0,"",Movies[[#This Row],[rating]])</f>
        <v>1</v>
      </c>
      <c r="H15217" s="19" t="str">
        <f>IF(Movies[[#This Row],[rating]]=0,"No Rating","Rated")</f>
        <v>Rated</v>
      </c>
      <c r="I15217" s="16" t="s">
        <v>18907</v>
      </c>
      <c r="J15217" s="29" t="s">
        <v>142</v>
      </c>
      <c r="K15217" s="19">
        <v>15.159000000000001</v>
      </c>
      <c r="L15217" s="26">
        <v>1</v>
      </c>
    </row>
    <row r="15218" spans="1:12" x14ac:dyDescent="0.3">
      <c r="A15218" s="14">
        <v>1217585</v>
      </c>
      <c r="B15218" s="16" t="s">
        <v>18908</v>
      </c>
      <c r="C15218" s="16" t="s">
        <v>10</v>
      </c>
      <c r="D15218" s="4">
        <v>45708</v>
      </c>
      <c r="E15218" s="23">
        <v>2025</v>
      </c>
      <c r="F15218" s="19">
        <v>0</v>
      </c>
      <c r="G15218" s="19" t="str">
        <f>IF(Movies[[#This Row],[rating]]=0,"",Movies[[#This Row],[rating]])</f>
        <v/>
      </c>
      <c r="H15218" s="19" t="str">
        <f>IF(Movies[[#This Row],[rating]]=0,"No Rating","Rated")</f>
        <v>No Rating</v>
      </c>
      <c r="I15218" s="16" t="s">
        <v>183</v>
      </c>
      <c r="J15218" s="29" t="s">
        <v>12</v>
      </c>
      <c r="K15218" s="19">
        <v>15.138</v>
      </c>
      <c r="L15218" s="26">
        <v>0</v>
      </c>
    </row>
    <row r="15219" spans="1:12" x14ac:dyDescent="0.3">
      <c r="A15219" s="14">
        <v>1375985</v>
      </c>
      <c r="B15219" s="16" t="s">
        <v>18909</v>
      </c>
      <c r="C15219" s="16" t="s">
        <v>10</v>
      </c>
      <c r="D15219" s="4">
        <v>45717</v>
      </c>
      <c r="E15219" s="23">
        <v>2025</v>
      </c>
      <c r="F15219" s="19">
        <v>0</v>
      </c>
      <c r="G15219" s="19" t="str">
        <f>IF(Movies[[#This Row],[rating]]=0,"",Movies[[#This Row],[rating]])</f>
        <v/>
      </c>
      <c r="H15219" s="19" t="str">
        <f>IF(Movies[[#This Row],[rating]]=0,"No Rating","Rated")</f>
        <v>No Rating</v>
      </c>
      <c r="I15219" s="16" t="s">
        <v>468</v>
      </c>
      <c r="J15219" s="29" t="s">
        <v>12</v>
      </c>
      <c r="K15219" s="19">
        <v>15.109</v>
      </c>
      <c r="L15219" s="26">
        <v>0</v>
      </c>
    </row>
    <row r="15220" spans="1:12" x14ac:dyDescent="0.3">
      <c r="A15220" s="14">
        <v>1428961</v>
      </c>
      <c r="B15220" s="16" t="s">
        <v>18910</v>
      </c>
      <c r="C15220" s="16" t="s">
        <v>1845</v>
      </c>
      <c r="D15220" s="4">
        <v>45717</v>
      </c>
      <c r="E15220" s="23">
        <v>2025</v>
      </c>
      <c r="F15220" s="19">
        <v>0</v>
      </c>
      <c r="G15220" s="19" t="str">
        <f>IF(Movies[[#This Row],[rating]]=0,"",Movies[[#This Row],[rating]])</f>
        <v/>
      </c>
      <c r="H15220" s="19" t="str">
        <f>IF(Movies[[#This Row],[rating]]=0,"No Rating","Rated")</f>
        <v>No Rating</v>
      </c>
      <c r="I15220" s="16" t="s">
        <v>1845</v>
      </c>
      <c r="J15220" s="29" t="s">
        <v>12</v>
      </c>
      <c r="K15220" s="19">
        <v>15.101000000000001</v>
      </c>
      <c r="L15220" s="26">
        <v>0</v>
      </c>
    </row>
    <row r="15221" spans="1:12" x14ac:dyDescent="0.3">
      <c r="A15221" s="14">
        <v>931285</v>
      </c>
      <c r="B15221" s="16" t="s">
        <v>18911</v>
      </c>
      <c r="C15221" s="16" t="s">
        <v>10</v>
      </c>
      <c r="D15221" s="4">
        <v>45952</v>
      </c>
      <c r="E15221" s="23">
        <v>2025</v>
      </c>
      <c r="F15221" s="19">
        <v>0</v>
      </c>
      <c r="G15221" s="19" t="str">
        <f>IF(Movies[[#This Row],[rating]]=0,"",Movies[[#This Row],[rating]])</f>
        <v/>
      </c>
      <c r="H15221" s="19" t="str">
        <f>IF(Movies[[#This Row],[rating]]=0,"No Rating","Rated")</f>
        <v>No Rating</v>
      </c>
      <c r="I15221" s="16" t="s">
        <v>9747</v>
      </c>
      <c r="J15221" s="29" t="s">
        <v>12</v>
      </c>
      <c r="K15221" s="19">
        <v>15.082000000000001</v>
      </c>
      <c r="L15221" s="26">
        <v>0</v>
      </c>
    </row>
    <row r="15222" spans="1:12" x14ac:dyDescent="0.3">
      <c r="A15222" s="14">
        <v>1092506</v>
      </c>
      <c r="B15222" s="16" t="s">
        <v>18912</v>
      </c>
      <c r="C15222" s="16" t="s">
        <v>10</v>
      </c>
      <c r="D15222" s="4">
        <v>45772</v>
      </c>
      <c r="E15222" s="23">
        <v>2025</v>
      </c>
      <c r="F15222" s="19">
        <v>0</v>
      </c>
      <c r="G15222" s="19" t="str">
        <f>IF(Movies[[#This Row],[rating]]=0,"",Movies[[#This Row],[rating]])</f>
        <v/>
      </c>
      <c r="H15222" s="19" t="str">
        <f>IF(Movies[[#This Row],[rating]]=0,"No Rating","Rated")</f>
        <v>No Rating</v>
      </c>
      <c r="I15222" s="16" t="s">
        <v>33</v>
      </c>
      <c r="J15222" s="29" t="s">
        <v>12</v>
      </c>
      <c r="K15222" s="19">
        <v>15.061999999999999</v>
      </c>
      <c r="L15222" s="26">
        <v>0</v>
      </c>
    </row>
    <row r="15223" spans="1:12" x14ac:dyDescent="0.3">
      <c r="A15223" s="14">
        <v>1421377</v>
      </c>
      <c r="B15223" s="16" t="s">
        <v>18913</v>
      </c>
      <c r="C15223" s="16" t="s">
        <v>1845</v>
      </c>
      <c r="D15223" s="4">
        <v>45717</v>
      </c>
      <c r="E15223" s="23">
        <v>2025</v>
      </c>
      <c r="F15223" s="19">
        <v>0</v>
      </c>
      <c r="G15223" s="19" t="str">
        <f>IF(Movies[[#This Row],[rating]]=0,"",Movies[[#This Row],[rating]])</f>
        <v/>
      </c>
      <c r="H15223" s="19" t="str">
        <f>IF(Movies[[#This Row],[rating]]=0,"No Rating","Rated")</f>
        <v>No Rating</v>
      </c>
      <c r="I15223" s="16" t="s">
        <v>329</v>
      </c>
      <c r="J15223" s="29" t="s">
        <v>12</v>
      </c>
      <c r="K15223" s="19">
        <v>14.993</v>
      </c>
      <c r="L15223" s="26">
        <v>0</v>
      </c>
    </row>
    <row r="15224" spans="1:12" x14ac:dyDescent="0.3">
      <c r="A15224" s="14">
        <v>1403864</v>
      </c>
      <c r="B15224" s="16" t="s">
        <v>18914</v>
      </c>
      <c r="C15224" s="16" t="s">
        <v>144</v>
      </c>
      <c r="D15224" s="4">
        <v>45717</v>
      </c>
      <c r="E15224" s="23">
        <v>2025</v>
      </c>
      <c r="F15224" s="19">
        <v>0</v>
      </c>
      <c r="G15224" s="19" t="str">
        <f>IF(Movies[[#This Row],[rating]]=0,"",Movies[[#This Row],[rating]])</f>
        <v/>
      </c>
      <c r="H15224" s="19" t="str">
        <f>IF(Movies[[#This Row],[rating]]=0,"No Rating","Rated")</f>
        <v>No Rating</v>
      </c>
      <c r="I15224" s="16" t="s">
        <v>33</v>
      </c>
      <c r="J15224" s="29" t="s">
        <v>146</v>
      </c>
      <c r="K15224" s="19">
        <v>14.938000000000001</v>
      </c>
      <c r="L15224" s="26">
        <v>0</v>
      </c>
    </row>
    <row r="15225" spans="1:12" x14ac:dyDescent="0.3">
      <c r="A15225" s="14">
        <v>1435308</v>
      </c>
      <c r="B15225" s="16" t="s">
        <v>18915</v>
      </c>
      <c r="C15225" s="16" t="s">
        <v>1845</v>
      </c>
      <c r="D15225" s="4">
        <v>45717</v>
      </c>
      <c r="E15225" s="23">
        <v>2025</v>
      </c>
      <c r="F15225" s="19">
        <v>0</v>
      </c>
      <c r="G15225" s="19" t="str">
        <f>IF(Movies[[#This Row],[rating]]=0,"",Movies[[#This Row],[rating]])</f>
        <v/>
      </c>
      <c r="H15225" s="19" t="str">
        <f>IF(Movies[[#This Row],[rating]]=0,"No Rating","Rated")</f>
        <v>No Rating</v>
      </c>
      <c r="I15225" s="16" t="s">
        <v>855</v>
      </c>
      <c r="J15225" s="29" t="s">
        <v>12</v>
      </c>
      <c r="K15225" s="19">
        <v>14.914999999999999</v>
      </c>
      <c r="L15225" s="26">
        <v>0</v>
      </c>
    </row>
    <row r="15226" spans="1:12" x14ac:dyDescent="0.3">
      <c r="A15226" s="14">
        <v>1428948</v>
      </c>
      <c r="B15226" s="16" t="s">
        <v>18916</v>
      </c>
      <c r="C15226" s="16" t="s">
        <v>1845</v>
      </c>
      <c r="D15226" s="4">
        <v>45717</v>
      </c>
      <c r="E15226" s="23">
        <v>2025</v>
      </c>
      <c r="F15226" s="19">
        <v>0</v>
      </c>
      <c r="G15226" s="19" t="str">
        <f>IF(Movies[[#This Row],[rating]]=0,"",Movies[[#This Row],[rating]])</f>
        <v/>
      </c>
      <c r="H15226" s="19" t="str">
        <f>IF(Movies[[#This Row],[rating]]=0,"No Rating","Rated")</f>
        <v>No Rating</v>
      </c>
      <c r="I15226" s="16" t="s">
        <v>1845</v>
      </c>
      <c r="J15226" s="29" t="s">
        <v>12</v>
      </c>
      <c r="K15226" s="19">
        <v>14.813000000000001</v>
      </c>
      <c r="L15226" s="26">
        <v>0</v>
      </c>
    </row>
    <row r="15227" spans="1:12" x14ac:dyDescent="0.3">
      <c r="A15227" s="14">
        <v>1197137</v>
      </c>
      <c r="B15227" s="16" t="s">
        <v>18917</v>
      </c>
      <c r="C15227" s="16" t="s">
        <v>10</v>
      </c>
      <c r="D15227" s="4">
        <v>45946</v>
      </c>
      <c r="E15227" s="23">
        <v>2025</v>
      </c>
      <c r="F15227" s="19">
        <v>0</v>
      </c>
      <c r="G15227" s="19" t="str">
        <f>IF(Movies[[#This Row],[rating]]=0,"",Movies[[#This Row],[rating]])</f>
        <v/>
      </c>
      <c r="H15227" s="19" t="str">
        <f>IF(Movies[[#This Row],[rating]]=0,"No Rating","Rated")</f>
        <v>No Rating</v>
      </c>
      <c r="I15227" s="16" t="s">
        <v>132</v>
      </c>
      <c r="J15227" s="29" t="s">
        <v>12</v>
      </c>
      <c r="K15227" s="19">
        <v>14.760999999999999</v>
      </c>
      <c r="L15227" s="26">
        <v>0</v>
      </c>
    </row>
    <row r="15228" spans="1:12" x14ac:dyDescent="0.3">
      <c r="A15228" s="14">
        <v>1438596</v>
      </c>
      <c r="B15228" s="16" t="s">
        <v>18918</v>
      </c>
      <c r="C15228" s="16" t="s">
        <v>3926</v>
      </c>
      <c r="D15228" s="4">
        <v>45719</v>
      </c>
      <c r="E15228" s="23">
        <v>2025</v>
      </c>
      <c r="F15228" s="19">
        <v>0</v>
      </c>
      <c r="G15228" s="19" t="str">
        <f>IF(Movies[[#This Row],[rating]]=0,"",Movies[[#This Row],[rating]])</f>
        <v/>
      </c>
      <c r="H15228" s="19" t="str">
        <f>IF(Movies[[#This Row],[rating]]=0,"No Rating","Rated")</f>
        <v>No Rating</v>
      </c>
      <c r="I15228" s="16" t="s">
        <v>33</v>
      </c>
      <c r="J15228" s="29" t="s">
        <v>12</v>
      </c>
      <c r="K15228" s="19">
        <v>14.76</v>
      </c>
      <c r="L15228" s="26">
        <v>0</v>
      </c>
    </row>
    <row r="15229" spans="1:12" x14ac:dyDescent="0.3">
      <c r="A15229" s="14">
        <v>1431608</v>
      </c>
      <c r="B15229" s="16" t="s">
        <v>18919</v>
      </c>
      <c r="C15229" s="16" t="s">
        <v>750</v>
      </c>
      <c r="D15229" s="4">
        <v>45717</v>
      </c>
      <c r="E15229" s="23">
        <v>2025</v>
      </c>
      <c r="F15229" s="19">
        <v>0</v>
      </c>
      <c r="G15229" s="19" t="str">
        <f>IF(Movies[[#This Row],[rating]]=0,"",Movies[[#This Row],[rating]])</f>
        <v/>
      </c>
      <c r="H15229" s="19" t="str">
        <f>IF(Movies[[#This Row],[rating]]=0,"No Rating","Rated")</f>
        <v>No Rating</v>
      </c>
      <c r="I15229" s="16" t="s">
        <v>329</v>
      </c>
      <c r="J15229" s="29" t="s">
        <v>553</v>
      </c>
      <c r="K15229" s="19">
        <v>14.747</v>
      </c>
      <c r="L15229" s="26">
        <v>0</v>
      </c>
    </row>
    <row r="15230" spans="1:12" x14ac:dyDescent="0.3">
      <c r="A15230" s="14">
        <v>1324481</v>
      </c>
      <c r="B15230" s="16" t="s">
        <v>18920</v>
      </c>
      <c r="C15230" s="16" t="s">
        <v>416</v>
      </c>
      <c r="D15230" s="4">
        <v>45717</v>
      </c>
      <c r="E15230" s="23">
        <v>2025</v>
      </c>
      <c r="F15230" s="19">
        <v>0</v>
      </c>
      <c r="G15230" s="19" t="str">
        <f>IF(Movies[[#This Row],[rating]]=0,"",Movies[[#This Row],[rating]])</f>
        <v/>
      </c>
      <c r="H15230" s="19" t="str">
        <f>IF(Movies[[#This Row],[rating]]=0,"No Rating","Rated")</f>
        <v>No Rating</v>
      </c>
      <c r="I15230" s="16" t="s">
        <v>18921</v>
      </c>
      <c r="J15230" s="29" t="s">
        <v>12</v>
      </c>
      <c r="K15230" s="19">
        <v>14.728999999999999</v>
      </c>
      <c r="L15230" s="26">
        <v>0</v>
      </c>
    </row>
    <row r="15231" spans="1:12" x14ac:dyDescent="0.3">
      <c r="A15231" s="14">
        <v>1134531</v>
      </c>
      <c r="B15231" s="16" t="s">
        <v>18922</v>
      </c>
      <c r="C15231" s="16" t="s">
        <v>956</v>
      </c>
      <c r="D15231" s="4">
        <v>45717</v>
      </c>
      <c r="E15231" s="23">
        <v>2025</v>
      </c>
      <c r="F15231" s="19">
        <v>0</v>
      </c>
      <c r="G15231" s="19" t="str">
        <f>IF(Movies[[#This Row],[rating]]=0,"",Movies[[#This Row],[rating]])</f>
        <v/>
      </c>
      <c r="H15231" s="19" t="str">
        <f>IF(Movies[[#This Row],[rating]]=0,"No Rating","Rated")</f>
        <v>No Rating</v>
      </c>
      <c r="I15231" s="16" t="s">
        <v>166</v>
      </c>
      <c r="J15231" s="29" t="s">
        <v>12</v>
      </c>
      <c r="K15231" s="19">
        <v>14.725</v>
      </c>
      <c r="L15231" s="26">
        <v>0</v>
      </c>
    </row>
    <row r="15232" spans="1:12" x14ac:dyDescent="0.3">
      <c r="A15232" s="14">
        <v>1430351</v>
      </c>
      <c r="B15232" s="16" t="s">
        <v>18923</v>
      </c>
      <c r="C15232" s="16" t="s">
        <v>10</v>
      </c>
      <c r="D15232" s="4">
        <v>45717</v>
      </c>
      <c r="E15232" s="23">
        <v>2025</v>
      </c>
      <c r="F15232" s="19">
        <v>0</v>
      </c>
      <c r="G15232" s="19" t="str">
        <f>IF(Movies[[#This Row],[rating]]=0,"",Movies[[#This Row],[rating]])</f>
        <v/>
      </c>
      <c r="H15232" s="19" t="str">
        <f>IF(Movies[[#This Row],[rating]]=0,"No Rating","Rated")</f>
        <v>No Rating</v>
      </c>
      <c r="I15232" s="16" t="s">
        <v>713</v>
      </c>
      <c r="J15232" s="29" t="s">
        <v>12</v>
      </c>
      <c r="K15232" s="19">
        <v>14.718</v>
      </c>
      <c r="L15232" s="26">
        <v>0</v>
      </c>
    </row>
    <row r="15233" spans="1:12" x14ac:dyDescent="0.3">
      <c r="A15233" s="14">
        <v>1339715</v>
      </c>
      <c r="B15233" s="16" t="s">
        <v>18924</v>
      </c>
      <c r="C15233" s="16" t="s">
        <v>144</v>
      </c>
      <c r="D15233" s="4">
        <v>45717</v>
      </c>
      <c r="E15233" s="23">
        <v>2025</v>
      </c>
      <c r="F15233" s="19">
        <v>0</v>
      </c>
      <c r="G15233" s="19" t="str">
        <f>IF(Movies[[#This Row],[rating]]=0,"",Movies[[#This Row],[rating]])</f>
        <v/>
      </c>
      <c r="H15233" s="19" t="str">
        <f>IF(Movies[[#This Row],[rating]]=0,"No Rating","Rated")</f>
        <v>No Rating</v>
      </c>
      <c r="I15233" s="16" t="s">
        <v>329</v>
      </c>
      <c r="J15233" s="29" t="s">
        <v>146</v>
      </c>
      <c r="K15233" s="19">
        <v>14.709</v>
      </c>
      <c r="L15233" s="26">
        <v>0</v>
      </c>
    </row>
    <row r="15234" spans="1:12" x14ac:dyDescent="0.3">
      <c r="A15234" s="14">
        <v>1276011</v>
      </c>
      <c r="B15234" s="16" t="s">
        <v>18925</v>
      </c>
      <c r="C15234" s="16" t="s">
        <v>10</v>
      </c>
      <c r="D15234" s="4">
        <v>45737</v>
      </c>
      <c r="E15234" s="23">
        <v>2025</v>
      </c>
      <c r="F15234" s="19">
        <v>0</v>
      </c>
      <c r="G15234" s="19" t="str">
        <f>IF(Movies[[#This Row],[rating]]=0,"",Movies[[#This Row],[rating]])</f>
        <v/>
      </c>
      <c r="H15234" s="19" t="str">
        <f>IF(Movies[[#This Row],[rating]]=0,"No Rating","Rated")</f>
        <v>No Rating</v>
      </c>
      <c r="I15234" s="16" t="s">
        <v>329</v>
      </c>
      <c r="J15234" s="29" t="s">
        <v>12</v>
      </c>
      <c r="K15234" s="19">
        <v>14.647</v>
      </c>
      <c r="L15234" s="26">
        <v>0</v>
      </c>
    </row>
    <row r="15235" spans="1:12" x14ac:dyDescent="0.3">
      <c r="A15235" s="14">
        <v>1268552</v>
      </c>
      <c r="B15235" s="16" t="s">
        <v>18926</v>
      </c>
      <c r="C15235" s="16" t="s">
        <v>2847</v>
      </c>
      <c r="D15235" s="4">
        <v>45717</v>
      </c>
      <c r="E15235" s="23">
        <v>2025</v>
      </c>
      <c r="F15235" s="19">
        <v>0</v>
      </c>
      <c r="G15235" s="19" t="str">
        <f>IF(Movies[[#This Row],[rating]]=0,"",Movies[[#This Row],[rating]])</f>
        <v/>
      </c>
      <c r="H15235" s="19" t="str">
        <f>IF(Movies[[#This Row],[rating]]=0,"No Rating","Rated")</f>
        <v>No Rating</v>
      </c>
      <c r="I15235" s="16" t="s">
        <v>180</v>
      </c>
      <c r="J15235" s="29" t="s">
        <v>12</v>
      </c>
      <c r="K15235" s="19">
        <v>14.609</v>
      </c>
      <c r="L15235" s="26">
        <v>0</v>
      </c>
    </row>
    <row r="15236" spans="1:12" x14ac:dyDescent="0.3">
      <c r="A15236" s="14">
        <v>1418489</v>
      </c>
      <c r="B15236" s="16" t="s">
        <v>18927</v>
      </c>
      <c r="C15236" s="16" t="s">
        <v>18928</v>
      </c>
      <c r="D15236" s="4">
        <v>45717</v>
      </c>
      <c r="E15236" s="23">
        <v>2025</v>
      </c>
      <c r="F15236" s="19">
        <v>0</v>
      </c>
      <c r="G15236" s="19" t="str">
        <f>IF(Movies[[#This Row],[rating]]=0,"",Movies[[#This Row],[rating]])</f>
        <v/>
      </c>
      <c r="H15236" s="19" t="str">
        <f>IF(Movies[[#This Row],[rating]]=0,"No Rating","Rated")</f>
        <v>No Rating</v>
      </c>
      <c r="I15236" s="16" t="s">
        <v>329</v>
      </c>
      <c r="J15236" s="29" t="s">
        <v>18929</v>
      </c>
      <c r="K15236" s="19">
        <v>14.577</v>
      </c>
      <c r="L15236" s="26">
        <v>0</v>
      </c>
    </row>
    <row r="15237" spans="1:12" x14ac:dyDescent="0.3">
      <c r="A15237" s="14">
        <v>1428669</v>
      </c>
      <c r="B15237" s="16" t="s">
        <v>18930</v>
      </c>
      <c r="C15237" s="16" t="s">
        <v>108</v>
      </c>
      <c r="D15237" s="4">
        <v>45717</v>
      </c>
      <c r="E15237" s="23">
        <v>2025</v>
      </c>
      <c r="F15237" s="19">
        <v>0</v>
      </c>
      <c r="G15237" s="19" t="str">
        <f>IF(Movies[[#This Row],[rating]]=0,"",Movies[[#This Row],[rating]])</f>
        <v/>
      </c>
      <c r="H15237" s="19" t="str">
        <f>IF(Movies[[#This Row],[rating]]=0,"No Rating","Rated")</f>
        <v>No Rating</v>
      </c>
      <c r="I15237" s="16" t="s">
        <v>2378</v>
      </c>
      <c r="J15237" s="29" t="s">
        <v>110</v>
      </c>
      <c r="K15237" s="19">
        <v>14.56</v>
      </c>
      <c r="L15237" s="26">
        <v>0</v>
      </c>
    </row>
    <row r="15238" spans="1:12" x14ac:dyDescent="0.3">
      <c r="A15238" s="14">
        <v>1413396</v>
      </c>
      <c r="B15238" s="16" t="s">
        <v>18931</v>
      </c>
      <c r="C15238" s="16" t="s">
        <v>1845</v>
      </c>
      <c r="D15238" s="4">
        <v>45717</v>
      </c>
      <c r="E15238" s="23">
        <v>2025</v>
      </c>
      <c r="F15238" s="19">
        <v>0</v>
      </c>
      <c r="G15238" s="19" t="str">
        <f>IF(Movies[[#This Row],[rating]]=0,"",Movies[[#This Row],[rating]])</f>
        <v/>
      </c>
      <c r="H15238" s="19" t="str">
        <f>IF(Movies[[#This Row],[rating]]=0,"No Rating","Rated")</f>
        <v>No Rating</v>
      </c>
      <c r="I15238" s="16" t="s">
        <v>329</v>
      </c>
      <c r="J15238" s="29" t="s">
        <v>12</v>
      </c>
      <c r="K15238" s="19">
        <v>14.505000000000001</v>
      </c>
      <c r="L15238" s="26">
        <v>0</v>
      </c>
    </row>
    <row r="15239" spans="1:12" x14ac:dyDescent="0.3">
      <c r="A15239" s="14">
        <v>426062</v>
      </c>
      <c r="B15239" s="16" t="s">
        <v>18932</v>
      </c>
      <c r="C15239" s="16" t="s">
        <v>1845</v>
      </c>
      <c r="D15239" s="4">
        <v>45717</v>
      </c>
      <c r="E15239" s="23">
        <v>2025</v>
      </c>
      <c r="F15239" s="19">
        <v>0</v>
      </c>
      <c r="G15239" s="19" t="str">
        <f>IF(Movies[[#This Row],[rating]]=0,"",Movies[[#This Row],[rating]])</f>
        <v/>
      </c>
      <c r="H15239" s="19" t="str">
        <f>IF(Movies[[#This Row],[rating]]=0,"No Rating","Rated")</f>
        <v>No Rating</v>
      </c>
      <c r="I15239" s="16" t="s">
        <v>329</v>
      </c>
      <c r="J15239" s="29" t="s">
        <v>12</v>
      </c>
      <c r="K15239" s="19">
        <v>14.494</v>
      </c>
      <c r="L15239" s="26">
        <v>0</v>
      </c>
    </row>
    <row r="15240" spans="1:12" x14ac:dyDescent="0.3">
      <c r="A15240" s="14">
        <v>1418490</v>
      </c>
      <c r="B15240" s="16" t="s">
        <v>18933</v>
      </c>
      <c r="C15240" s="16" t="s">
        <v>416</v>
      </c>
      <c r="D15240" s="4">
        <v>45717</v>
      </c>
      <c r="E15240" s="23">
        <v>2025</v>
      </c>
      <c r="F15240" s="19">
        <v>0</v>
      </c>
      <c r="G15240" s="19" t="str">
        <f>IF(Movies[[#This Row],[rating]]=0,"",Movies[[#This Row],[rating]])</f>
        <v/>
      </c>
      <c r="H15240" s="19" t="str">
        <f>IF(Movies[[#This Row],[rating]]=0,"No Rating","Rated")</f>
        <v>No Rating</v>
      </c>
      <c r="I15240" s="16" t="s">
        <v>329</v>
      </c>
      <c r="J15240" s="29" t="s">
        <v>774</v>
      </c>
      <c r="K15240" s="19">
        <v>14.398</v>
      </c>
      <c r="L15240" s="26">
        <v>0</v>
      </c>
    </row>
    <row r="15241" spans="1:12" x14ac:dyDescent="0.3">
      <c r="A15241" s="14">
        <v>1400110</v>
      </c>
      <c r="B15241" s="16" t="s">
        <v>18934</v>
      </c>
      <c r="C15241" s="16" t="s">
        <v>750</v>
      </c>
      <c r="D15241" s="4">
        <v>45717</v>
      </c>
      <c r="E15241" s="23">
        <v>2025</v>
      </c>
      <c r="F15241" s="19">
        <v>0</v>
      </c>
      <c r="G15241" s="19" t="str">
        <f>IF(Movies[[#This Row],[rating]]=0,"",Movies[[#This Row],[rating]])</f>
        <v/>
      </c>
      <c r="H15241" s="19" t="str">
        <f>IF(Movies[[#This Row],[rating]]=0,"No Rating","Rated")</f>
        <v>No Rating</v>
      </c>
      <c r="I15241" s="16" t="s">
        <v>329</v>
      </c>
      <c r="J15241" s="29" t="s">
        <v>553</v>
      </c>
      <c r="K15241" s="19">
        <v>14.382999999999999</v>
      </c>
      <c r="L15241" s="26">
        <v>0</v>
      </c>
    </row>
    <row r="15242" spans="1:12" x14ac:dyDescent="0.3">
      <c r="A15242" s="14">
        <v>1174154</v>
      </c>
      <c r="B15242" s="16" t="s">
        <v>18935</v>
      </c>
      <c r="C15242" s="16" t="s">
        <v>15905</v>
      </c>
      <c r="D15242" s="4">
        <v>45717</v>
      </c>
      <c r="E15242" s="23">
        <v>2025</v>
      </c>
      <c r="F15242" s="19">
        <v>0</v>
      </c>
      <c r="G15242" s="19" t="str">
        <f>IF(Movies[[#This Row],[rating]]=0,"",Movies[[#This Row],[rating]])</f>
        <v/>
      </c>
      <c r="H15242" s="19" t="str">
        <f>IF(Movies[[#This Row],[rating]]=0,"No Rating","Rated")</f>
        <v>No Rating</v>
      </c>
      <c r="I15242" s="16" t="s">
        <v>329</v>
      </c>
      <c r="J15242" s="29" t="s">
        <v>18936</v>
      </c>
      <c r="K15242" s="19">
        <v>14.382999999999999</v>
      </c>
      <c r="L15242" s="26">
        <v>0</v>
      </c>
    </row>
    <row r="15243" spans="1:12" x14ac:dyDescent="0.3">
      <c r="A15243" s="14">
        <v>1422225</v>
      </c>
      <c r="B15243" s="16" t="s">
        <v>18937</v>
      </c>
      <c r="C15243" s="16" t="s">
        <v>367</v>
      </c>
      <c r="D15243" s="4">
        <v>45717</v>
      </c>
      <c r="E15243" s="23">
        <v>2025</v>
      </c>
      <c r="F15243" s="19">
        <v>0</v>
      </c>
      <c r="G15243" s="19" t="str">
        <f>IF(Movies[[#This Row],[rating]]=0,"",Movies[[#This Row],[rating]])</f>
        <v/>
      </c>
      <c r="H15243" s="19" t="str">
        <f>IF(Movies[[#This Row],[rating]]=0,"No Rating","Rated")</f>
        <v>No Rating</v>
      </c>
      <c r="I15243" s="16" t="s">
        <v>180</v>
      </c>
      <c r="J15243" s="29" t="s">
        <v>12</v>
      </c>
      <c r="K15243" s="19">
        <v>14.353999999999999</v>
      </c>
      <c r="L15243" s="26">
        <v>0</v>
      </c>
    </row>
    <row r="15244" spans="1:12" x14ac:dyDescent="0.3">
      <c r="A15244" s="14">
        <v>1204886</v>
      </c>
      <c r="B15244" s="16" t="s">
        <v>18938</v>
      </c>
      <c r="C15244" s="16" t="s">
        <v>94</v>
      </c>
      <c r="D15244" s="4">
        <v>45714</v>
      </c>
      <c r="E15244" s="23">
        <v>2025</v>
      </c>
      <c r="F15244" s="19">
        <v>0</v>
      </c>
      <c r="G15244" s="19" t="str">
        <f>IF(Movies[[#This Row],[rating]]=0,"",Movies[[#This Row],[rating]])</f>
        <v/>
      </c>
      <c r="H15244" s="19" t="str">
        <f>IF(Movies[[#This Row],[rating]]=0,"No Rating","Rated")</f>
        <v>No Rating</v>
      </c>
      <c r="I15244" s="16" t="s">
        <v>18939</v>
      </c>
      <c r="J15244" s="29" t="s">
        <v>96</v>
      </c>
      <c r="K15244" s="19">
        <v>14.336</v>
      </c>
      <c r="L15244" s="26">
        <v>0</v>
      </c>
    </row>
    <row r="15245" spans="1:12" x14ac:dyDescent="0.3">
      <c r="A15245" s="14">
        <v>1385596</v>
      </c>
      <c r="B15245" s="16" t="s">
        <v>18940</v>
      </c>
      <c r="C15245" s="16" t="s">
        <v>416</v>
      </c>
      <c r="D15245" s="4">
        <v>45717</v>
      </c>
      <c r="E15245" s="23">
        <v>2025</v>
      </c>
      <c r="F15245" s="19">
        <v>0</v>
      </c>
      <c r="G15245" s="19" t="str">
        <f>IF(Movies[[#This Row],[rating]]=0,"",Movies[[#This Row],[rating]])</f>
        <v/>
      </c>
      <c r="H15245" s="19" t="str">
        <f>IF(Movies[[#This Row],[rating]]=0,"No Rating","Rated")</f>
        <v>No Rating</v>
      </c>
      <c r="I15245" s="16" t="s">
        <v>875</v>
      </c>
      <c r="J15245" s="29" t="s">
        <v>12</v>
      </c>
      <c r="K15245" s="19">
        <v>14.265000000000001</v>
      </c>
      <c r="L15245" s="26">
        <v>0</v>
      </c>
    </row>
    <row r="15246" spans="1:12" x14ac:dyDescent="0.3">
      <c r="A15246" s="14">
        <v>1422296</v>
      </c>
      <c r="B15246" s="16" t="s">
        <v>18941</v>
      </c>
      <c r="C15246" s="16" t="s">
        <v>1845</v>
      </c>
      <c r="D15246" s="4">
        <v>45717</v>
      </c>
      <c r="E15246" s="23">
        <v>2025</v>
      </c>
      <c r="F15246" s="19">
        <v>0</v>
      </c>
      <c r="G15246" s="19" t="str">
        <f>IF(Movies[[#This Row],[rating]]=0,"",Movies[[#This Row],[rating]])</f>
        <v/>
      </c>
      <c r="H15246" s="19" t="str">
        <f>IF(Movies[[#This Row],[rating]]=0,"No Rating","Rated")</f>
        <v>No Rating</v>
      </c>
      <c r="I15246" s="16" t="s">
        <v>1027</v>
      </c>
      <c r="J15246" s="29" t="s">
        <v>12</v>
      </c>
      <c r="K15246" s="19">
        <v>14.202999999999999</v>
      </c>
      <c r="L15246" s="26">
        <v>0</v>
      </c>
    </row>
    <row r="15247" spans="1:12" x14ac:dyDescent="0.3">
      <c r="A15247" s="14">
        <v>1405189</v>
      </c>
      <c r="B15247" s="16" t="s">
        <v>18942</v>
      </c>
      <c r="C15247" s="16" t="s">
        <v>3926</v>
      </c>
      <c r="D15247" s="4">
        <v>45660</v>
      </c>
      <c r="E15247" s="23">
        <v>2025</v>
      </c>
      <c r="F15247" s="19">
        <v>0</v>
      </c>
      <c r="G15247" s="19" t="str">
        <f>IF(Movies[[#This Row],[rating]]=0,"",Movies[[#This Row],[rating]])</f>
        <v/>
      </c>
      <c r="H15247" s="19" t="str">
        <f>IF(Movies[[#This Row],[rating]]=0,"No Rating","Rated")</f>
        <v>No Rating</v>
      </c>
      <c r="I15247" s="16" t="s">
        <v>49</v>
      </c>
      <c r="J15247" s="29" t="s">
        <v>3927</v>
      </c>
      <c r="K15247" s="19">
        <v>14.193</v>
      </c>
      <c r="L15247" s="26">
        <v>0</v>
      </c>
    </row>
    <row r="15248" spans="1:12" x14ac:dyDescent="0.3">
      <c r="A15248" s="14">
        <v>1400113</v>
      </c>
      <c r="B15248" s="16" t="s">
        <v>18943</v>
      </c>
      <c r="C15248" s="16" t="s">
        <v>13002</v>
      </c>
      <c r="D15248" s="4">
        <v>45717</v>
      </c>
      <c r="E15248" s="23">
        <v>2025</v>
      </c>
      <c r="F15248" s="19">
        <v>0</v>
      </c>
      <c r="G15248" s="19" t="str">
        <f>IF(Movies[[#This Row],[rating]]=0,"",Movies[[#This Row],[rating]])</f>
        <v/>
      </c>
      <c r="H15248" s="19" t="str">
        <f>IF(Movies[[#This Row],[rating]]=0,"No Rating","Rated")</f>
        <v>No Rating</v>
      </c>
      <c r="I15248" s="16" t="s">
        <v>329</v>
      </c>
      <c r="J15248" s="29" t="s">
        <v>18944</v>
      </c>
      <c r="K15248" s="19">
        <v>14.183</v>
      </c>
      <c r="L15248" s="26">
        <v>0</v>
      </c>
    </row>
    <row r="15249" spans="1:12" x14ac:dyDescent="0.3">
      <c r="A15249" s="14">
        <v>1324919</v>
      </c>
      <c r="B15249" s="16" t="s">
        <v>18945</v>
      </c>
      <c r="C15249" s="16" t="s">
        <v>1845</v>
      </c>
      <c r="D15249" s="4">
        <v>45717</v>
      </c>
      <c r="E15249" s="23">
        <v>2025</v>
      </c>
      <c r="F15249" s="19">
        <v>0</v>
      </c>
      <c r="G15249" s="19" t="str">
        <f>IF(Movies[[#This Row],[rating]]=0,"",Movies[[#This Row],[rating]])</f>
        <v/>
      </c>
      <c r="H15249" s="19" t="str">
        <f>IF(Movies[[#This Row],[rating]]=0,"No Rating","Rated")</f>
        <v>No Rating</v>
      </c>
      <c r="I15249" s="16" t="s">
        <v>14938</v>
      </c>
      <c r="J15249" s="29" t="s">
        <v>12</v>
      </c>
      <c r="K15249" s="19">
        <v>14.180999999999999</v>
      </c>
      <c r="L15249" s="26">
        <v>0</v>
      </c>
    </row>
    <row r="15250" spans="1:12" x14ac:dyDescent="0.3">
      <c r="A15250" s="14">
        <v>1399179</v>
      </c>
      <c r="B15250" s="16" t="s">
        <v>18946</v>
      </c>
      <c r="C15250" s="16" t="s">
        <v>3367</v>
      </c>
      <c r="D15250" s="4">
        <v>45717</v>
      </c>
      <c r="E15250" s="23">
        <v>2025</v>
      </c>
      <c r="F15250" s="19">
        <v>0</v>
      </c>
      <c r="G15250" s="19" t="str">
        <f>IF(Movies[[#This Row],[rating]]=0,"",Movies[[#This Row],[rating]])</f>
        <v/>
      </c>
      <c r="H15250" s="19" t="str">
        <f>IF(Movies[[#This Row],[rating]]=0,"No Rating","Rated")</f>
        <v>No Rating</v>
      </c>
      <c r="I15250" s="16" t="s">
        <v>33</v>
      </c>
      <c r="J15250" s="29" t="s">
        <v>3112</v>
      </c>
      <c r="K15250" s="19">
        <v>14.170999999999999</v>
      </c>
      <c r="L15250" s="26">
        <v>0</v>
      </c>
    </row>
    <row r="15251" spans="1:12" x14ac:dyDescent="0.3">
      <c r="A15251" s="14">
        <v>1212742</v>
      </c>
      <c r="B15251" s="16" t="s">
        <v>18947</v>
      </c>
      <c r="C15251" s="16" t="s">
        <v>759</v>
      </c>
      <c r="D15251" s="4">
        <v>45723</v>
      </c>
      <c r="E15251" s="23">
        <v>2025</v>
      </c>
      <c r="F15251" s="19">
        <v>0</v>
      </c>
      <c r="G15251" s="19" t="str">
        <f>IF(Movies[[#This Row],[rating]]=0,"",Movies[[#This Row],[rating]])</f>
        <v/>
      </c>
      <c r="H15251" s="19" t="str">
        <f>IF(Movies[[#This Row],[rating]]=0,"No Rating","Rated")</f>
        <v>No Rating</v>
      </c>
      <c r="I15251" s="16" t="s">
        <v>2940</v>
      </c>
      <c r="J15251" s="29" t="s">
        <v>12</v>
      </c>
      <c r="K15251" s="19">
        <v>14.170999999999999</v>
      </c>
      <c r="L15251" s="26">
        <v>0</v>
      </c>
    </row>
    <row r="15252" spans="1:12" x14ac:dyDescent="0.3">
      <c r="A15252" s="14">
        <v>1432009</v>
      </c>
      <c r="B15252" s="16" t="s">
        <v>18948</v>
      </c>
      <c r="C15252" s="16" t="s">
        <v>411</v>
      </c>
      <c r="D15252" s="4">
        <v>45698</v>
      </c>
      <c r="E15252" s="23">
        <v>2025</v>
      </c>
      <c r="F15252" s="19">
        <v>8</v>
      </c>
      <c r="G15252" s="19">
        <f>IF(Movies[[#This Row],[rating]]=0,"",Movies[[#This Row],[rating]])</f>
        <v>8</v>
      </c>
      <c r="H15252" s="19" t="str">
        <f>IF(Movies[[#This Row],[rating]]=0,"No Rating","Rated")</f>
        <v>Rated</v>
      </c>
      <c r="I15252" s="16" t="s">
        <v>329</v>
      </c>
      <c r="J15252" s="29" t="s">
        <v>342</v>
      </c>
      <c r="K15252" s="19">
        <v>14.157</v>
      </c>
      <c r="L15252" s="26">
        <v>1</v>
      </c>
    </row>
    <row r="15253" spans="1:12" x14ac:dyDescent="0.3">
      <c r="A15253" s="14">
        <v>1137759</v>
      </c>
      <c r="B15253" s="16" t="s">
        <v>18949</v>
      </c>
      <c r="C15253" s="16" t="s">
        <v>838</v>
      </c>
      <c r="D15253" s="4">
        <v>45693</v>
      </c>
      <c r="E15253" s="23">
        <v>2025</v>
      </c>
      <c r="F15253" s="19">
        <v>5.5</v>
      </c>
      <c r="G15253" s="19">
        <f>IF(Movies[[#This Row],[rating]]=0,"",Movies[[#This Row],[rating]])</f>
        <v>5.5</v>
      </c>
      <c r="H15253" s="19" t="str">
        <f>IF(Movies[[#This Row],[rating]]=0,"No Rating","Rated")</f>
        <v>Rated</v>
      </c>
      <c r="I15253" s="16" t="s">
        <v>30</v>
      </c>
      <c r="J15253" s="29" t="s">
        <v>110</v>
      </c>
      <c r="K15253" s="19">
        <v>14.131</v>
      </c>
      <c r="L15253" s="26">
        <v>36</v>
      </c>
    </row>
    <row r="15254" spans="1:12" x14ac:dyDescent="0.3">
      <c r="A15254" s="14">
        <v>1432521</v>
      </c>
      <c r="B15254" s="16">
        <v>39264</v>
      </c>
      <c r="C15254" s="16" t="s">
        <v>1845</v>
      </c>
      <c r="D15254" s="4">
        <v>45717</v>
      </c>
      <c r="E15254" s="23">
        <v>2025</v>
      </c>
      <c r="F15254" s="19">
        <v>0</v>
      </c>
      <c r="G15254" s="19" t="str">
        <f>IF(Movies[[#This Row],[rating]]=0,"",Movies[[#This Row],[rating]])</f>
        <v/>
      </c>
      <c r="H15254" s="19" t="str">
        <f>IF(Movies[[#This Row],[rating]]=0,"No Rating","Rated")</f>
        <v>No Rating</v>
      </c>
      <c r="I15254" s="16" t="s">
        <v>2234</v>
      </c>
      <c r="J15254" s="29" t="s">
        <v>18950</v>
      </c>
      <c r="K15254" s="19">
        <v>14.103999999999999</v>
      </c>
      <c r="L15254" s="26">
        <v>0</v>
      </c>
    </row>
    <row r="15255" spans="1:12" x14ac:dyDescent="0.3">
      <c r="A15255" s="14">
        <v>1427087</v>
      </c>
      <c r="B15255" s="16" t="s">
        <v>18951</v>
      </c>
      <c r="C15255" s="16" t="s">
        <v>229</v>
      </c>
      <c r="D15255" s="4">
        <v>45694</v>
      </c>
      <c r="E15255" s="23">
        <v>2025</v>
      </c>
      <c r="F15255" s="19">
        <v>0</v>
      </c>
      <c r="G15255" s="19" t="str">
        <f>IF(Movies[[#This Row],[rating]]=0,"",Movies[[#This Row],[rating]])</f>
        <v/>
      </c>
      <c r="H15255" s="19" t="str">
        <f>IF(Movies[[#This Row],[rating]]=0,"No Rating","Rated")</f>
        <v>No Rating</v>
      </c>
      <c r="I15255" s="16" t="s">
        <v>2510</v>
      </c>
      <c r="J15255" s="29" t="s">
        <v>34</v>
      </c>
      <c r="K15255" s="19">
        <v>14.054</v>
      </c>
      <c r="L15255" s="26">
        <v>0</v>
      </c>
    </row>
    <row r="15256" spans="1:12" x14ac:dyDescent="0.3">
      <c r="A15256" s="14">
        <v>1375966</v>
      </c>
      <c r="B15256" s="16" t="s">
        <v>18952</v>
      </c>
      <c r="C15256" s="16" t="s">
        <v>18657</v>
      </c>
      <c r="D15256" s="4">
        <v>45717</v>
      </c>
      <c r="E15256" s="23">
        <v>2025</v>
      </c>
      <c r="F15256" s="19">
        <v>0</v>
      </c>
      <c r="G15256" s="19" t="str">
        <f>IF(Movies[[#This Row],[rating]]=0,"",Movies[[#This Row],[rating]])</f>
        <v/>
      </c>
      <c r="H15256" s="19" t="str">
        <f>IF(Movies[[#This Row],[rating]]=0,"No Rating","Rated")</f>
        <v>No Rating</v>
      </c>
      <c r="I15256" s="16" t="s">
        <v>886</v>
      </c>
      <c r="J15256" s="29" t="s">
        <v>1113</v>
      </c>
      <c r="K15256" s="19">
        <v>14.053000000000001</v>
      </c>
      <c r="L15256" s="26">
        <v>0</v>
      </c>
    </row>
    <row r="15257" spans="1:12" x14ac:dyDescent="0.3">
      <c r="A15257" s="14">
        <v>1424816</v>
      </c>
      <c r="B15257" s="16" t="s">
        <v>18953</v>
      </c>
      <c r="C15257" s="16" t="s">
        <v>432</v>
      </c>
      <c r="D15257" s="4">
        <v>45717</v>
      </c>
      <c r="E15257" s="23">
        <v>2025</v>
      </c>
      <c r="F15257" s="19">
        <v>0</v>
      </c>
      <c r="G15257" s="19" t="str">
        <f>IF(Movies[[#This Row],[rating]]=0,"",Movies[[#This Row],[rating]])</f>
        <v/>
      </c>
      <c r="H15257" s="19" t="str">
        <f>IF(Movies[[#This Row],[rating]]=0,"No Rating","Rated")</f>
        <v>No Rating</v>
      </c>
      <c r="I15257" s="16" t="s">
        <v>30</v>
      </c>
      <c r="J15257" s="29" t="s">
        <v>110</v>
      </c>
      <c r="K15257" s="19">
        <v>14.052</v>
      </c>
      <c r="L15257" s="26">
        <v>0</v>
      </c>
    </row>
    <row r="15258" spans="1:12" x14ac:dyDescent="0.3">
      <c r="A15258" s="14">
        <v>1428956</v>
      </c>
      <c r="B15258" s="16" t="s">
        <v>16212</v>
      </c>
      <c r="C15258" s="16" t="s">
        <v>1845</v>
      </c>
      <c r="D15258" s="4">
        <v>45717</v>
      </c>
      <c r="E15258" s="23">
        <v>2025</v>
      </c>
      <c r="F15258" s="19">
        <v>0</v>
      </c>
      <c r="G15258" s="19" t="str">
        <f>IF(Movies[[#This Row],[rating]]=0,"",Movies[[#This Row],[rating]])</f>
        <v/>
      </c>
      <c r="H15258" s="19" t="str">
        <f>IF(Movies[[#This Row],[rating]]=0,"No Rating","Rated")</f>
        <v>No Rating</v>
      </c>
      <c r="I15258" s="16" t="s">
        <v>1845</v>
      </c>
      <c r="J15258" s="29" t="s">
        <v>12</v>
      </c>
      <c r="K15258" s="19">
        <v>14.025</v>
      </c>
      <c r="L15258" s="26">
        <v>0</v>
      </c>
    </row>
    <row r="15259" spans="1:12" x14ac:dyDescent="0.3">
      <c r="A15259" s="14">
        <v>1317449</v>
      </c>
      <c r="B15259" s="16" t="s">
        <v>18954</v>
      </c>
      <c r="C15259" s="16" t="s">
        <v>1845</v>
      </c>
      <c r="D15259" s="4">
        <v>45717</v>
      </c>
      <c r="E15259" s="23">
        <v>2025</v>
      </c>
      <c r="F15259" s="19">
        <v>0</v>
      </c>
      <c r="G15259" s="19" t="str">
        <f>IF(Movies[[#This Row],[rating]]=0,"",Movies[[#This Row],[rating]])</f>
        <v/>
      </c>
      <c r="H15259" s="19" t="str">
        <f>IF(Movies[[#This Row],[rating]]=0,"No Rating","Rated")</f>
        <v>No Rating</v>
      </c>
      <c r="I15259" s="16" t="s">
        <v>944</v>
      </c>
      <c r="J15259" s="29" t="s">
        <v>12</v>
      </c>
      <c r="K15259" s="19">
        <v>13.994</v>
      </c>
      <c r="L15259" s="26">
        <v>0</v>
      </c>
    </row>
    <row r="15260" spans="1:12" x14ac:dyDescent="0.3">
      <c r="A15260" s="14">
        <v>1384027</v>
      </c>
      <c r="B15260" s="16" t="s">
        <v>18955</v>
      </c>
      <c r="C15260" s="16" t="s">
        <v>367</v>
      </c>
      <c r="D15260" s="4">
        <v>45722</v>
      </c>
      <c r="E15260" s="23">
        <v>2025</v>
      </c>
      <c r="F15260" s="19">
        <v>0</v>
      </c>
      <c r="G15260" s="19" t="str">
        <f>IF(Movies[[#This Row],[rating]]=0,"",Movies[[#This Row],[rating]])</f>
        <v/>
      </c>
      <c r="H15260" s="19" t="str">
        <f>IF(Movies[[#This Row],[rating]]=0,"No Rating","Rated")</f>
        <v>No Rating</v>
      </c>
      <c r="I15260" s="16" t="s">
        <v>875</v>
      </c>
      <c r="J15260" s="29" t="s">
        <v>12</v>
      </c>
      <c r="K15260" s="19">
        <v>13.932</v>
      </c>
      <c r="L15260" s="26">
        <v>0</v>
      </c>
    </row>
    <row r="15261" spans="1:12" x14ac:dyDescent="0.3">
      <c r="A15261" s="14">
        <v>1322752</v>
      </c>
      <c r="B15261" s="16" t="s">
        <v>18956</v>
      </c>
      <c r="C15261" s="16" t="s">
        <v>144</v>
      </c>
      <c r="D15261" s="4">
        <v>45674</v>
      </c>
      <c r="E15261" s="23">
        <v>2025</v>
      </c>
      <c r="F15261" s="19">
        <v>0</v>
      </c>
      <c r="G15261" s="19" t="str">
        <f>IF(Movies[[#This Row],[rating]]=0,"",Movies[[#This Row],[rating]])</f>
        <v/>
      </c>
      <c r="H15261" s="19" t="str">
        <f>IF(Movies[[#This Row],[rating]]=0,"No Rating","Rated")</f>
        <v>No Rating</v>
      </c>
      <c r="I15261" s="16" t="s">
        <v>18957</v>
      </c>
      <c r="J15261" s="29" t="s">
        <v>146</v>
      </c>
      <c r="K15261" s="19">
        <v>13.922000000000001</v>
      </c>
      <c r="L15261" s="26">
        <v>0</v>
      </c>
    </row>
    <row r="15262" spans="1:12" x14ac:dyDescent="0.3">
      <c r="A15262" s="14">
        <v>1267875</v>
      </c>
      <c r="B15262" s="16" t="s">
        <v>18958</v>
      </c>
      <c r="C15262" s="16" t="s">
        <v>1845</v>
      </c>
      <c r="D15262" s="4">
        <v>45717</v>
      </c>
      <c r="E15262" s="23">
        <v>2025</v>
      </c>
      <c r="F15262" s="19">
        <v>0</v>
      </c>
      <c r="G15262" s="19" t="str">
        <f>IF(Movies[[#This Row],[rating]]=0,"",Movies[[#This Row],[rating]])</f>
        <v/>
      </c>
      <c r="H15262" s="19" t="str">
        <f>IF(Movies[[#This Row],[rating]]=0,"No Rating","Rated")</f>
        <v>No Rating</v>
      </c>
      <c r="I15262" s="16" t="s">
        <v>30</v>
      </c>
      <c r="J15262" s="29" t="s">
        <v>12</v>
      </c>
      <c r="K15262" s="19">
        <v>13.919</v>
      </c>
      <c r="L15262" s="26">
        <v>0</v>
      </c>
    </row>
    <row r="15263" spans="1:12" x14ac:dyDescent="0.3">
      <c r="A15263" s="14">
        <v>1433822</v>
      </c>
      <c r="B15263" s="16" t="s">
        <v>18959</v>
      </c>
      <c r="C15263" s="16" t="s">
        <v>1845</v>
      </c>
      <c r="D15263" s="4">
        <v>45717</v>
      </c>
      <c r="E15263" s="23">
        <v>2025</v>
      </c>
      <c r="F15263" s="19">
        <v>0</v>
      </c>
      <c r="G15263" s="19" t="str">
        <f>IF(Movies[[#This Row],[rating]]=0,"",Movies[[#This Row],[rating]])</f>
        <v/>
      </c>
      <c r="H15263" s="19" t="str">
        <f>IF(Movies[[#This Row],[rating]]=0,"No Rating","Rated")</f>
        <v>No Rating</v>
      </c>
      <c r="I15263" s="16" t="s">
        <v>329</v>
      </c>
      <c r="J15263" s="29" t="s">
        <v>12</v>
      </c>
      <c r="K15263" s="19">
        <v>13.906000000000001</v>
      </c>
      <c r="L15263" s="26">
        <v>0</v>
      </c>
    </row>
    <row r="15264" spans="1:12" x14ac:dyDescent="0.3">
      <c r="A15264" s="14">
        <v>1245562</v>
      </c>
      <c r="B15264" s="16" t="s">
        <v>18960</v>
      </c>
      <c r="C15264" s="16" t="s">
        <v>367</v>
      </c>
      <c r="D15264" s="4">
        <v>45715</v>
      </c>
      <c r="E15264" s="23">
        <v>2025</v>
      </c>
      <c r="F15264" s="19">
        <v>0</v>
      </c>
      <c r="G15264" s="19" t="str">
        <f>IF(Movies[[#This Row],[rating]]=0,"",Movies[[#This Row],[rating]])</f>
        <v/>
      </c>
      <c r="H15264" s="19" t="str">
        <f>IF(Movies[[#This Row],[rating]]=0,"No Rating","Rated")</f>
        <v>No Rating</v>
      </c>
      <c r="I15264" s="16" t="s">
        <v>390</v>
      </c>
      <c r="J15264" s="29" t="s">
        <v>12</v>
      </c>
      <c r="K15264" s="19">
        <v>13.875999999999999</v>
      </c>
      <c r="L15264" s="26">
        <v>0</v>
      </c>
    </row>
    <row r="15265" spans="1:12" x14ac:dyDescent="0.3">
      <c r="A15265" s="14">
        <v>1432393</v>
      </c>
      <c r="B15265" s="16" t="s">
        <v>18961</v>
      </c>
      <c r="C15265" s="16" t="s">
        <v>8142</v>
      </c>
      <c r="D15265" s="4">
        <v>45717</v>
      </c>
      <c r="E15265" s="23">
        <v>2025</v>
      </c>
      <c r="F15265" s="19">
        <v>0</v>
      </c>
      <c r="G15265" s="19" t="str">
        <f>IF(Movies[[#This Row],[rating]]=0,"",Movies[[#This Row],[rating]])</f>
        <v/>
      </c>
      <c r="H15265" s="19" t="str">
        <f>IF(Movies[[#This Row],[rating]]=0,"No Rating","Rated")</f>
        <v>No Rating</v>
      </c>
      <c r="I15265" s="16" t="s">
        <v>52</v>
      </c>
      <c r="J15265" s="29" t="s">
        <v>34</v>
      </c>
      <c r="K15265" s="19">
        <v>13.847</v>
      </c>
      <c r="L15265" s="26">
        <v>0</v>
      </c>
    </row>
    <row r="15266" spans="1:12" x14ac:dyDescent="0.3">
      <c r="A15266" s="14">
        <v>1126934</v>
      </c>
      <c r="B15266" s="16" t="s">
        <v>18962</v>
      </c>
      <c r="C15266" s="16" t="s">
        <v>10</v>
      </c>
      <c r="D15266" s="4">
        <v>45666</v>
      </c>
      <c r="E15266" s="23">
        <v>2025</v>
      </c>
      <c r="F15266" s="19">
        <v>6.3209999999999997</v>
      </c>
      <c r="G15266" s="19">
        <f>IF(Movies[[#This Row],[rating]]=0,"",Movies[[#This Row],[rating]])</f>
        <v>6.3209999999999997</v>
      </c>
      <c r="H15266" s="19" t="str">
        <f>IF(Movies[[#This Row],[rating]]=0,"No Rating","Rated")</f>
        <v>Rated</v>
      </c>
      <c r="I15266" s="16" t="s">
        <v>148</v>
      </c>
      <c r="J15266" s="29" t="s">
        <v>12</v>
      </c>
      <c r="K15266" s="19">
        <v>13.843</v>
      </c>
      <c r="L15266" s="26">
        <v>14</v>
      </c>
    </row>
    <row r="15267" spans="1:12" x14ac:dyDescent="0.3">
      <c r="A15267" s="14">
        <v>1354150</v>
      </c>
      <c r="B15267" s="16" t="s">
        <v>18963</v>
      </c>
      <c r="C15267" s="16" t="s">
        <v>1845</v>
      </c>
      <c r="D15267" s="4">
        <v>45717</v>
      </c>
      <c r="E15267" s="23">
        <v>2025</v>
      </c>
      <c r="F15267" s="19">
        <v>0</v>
      </c>
      <c r="G15267" s="19" t="str">
        <f>IF(Movies[[#This Row],[rating]]=0,"",Movies[[#This Row],[rating]])</f>
        <v/>
      </c>
      <c r="H15267" s="19" t="str">
        <f>IF(Movies[[#This Row],[rating]]=0,"No Rating","Rated")</f>
        <v>No Rating</v>
      </c>
      <c r="I15267" s="16" t="s">
        <v>1845</v>
      </c>
      <c r="J15267" s="29" t="s">
        <v>12</v>
      </c>
      <c r="K15267" s="19">
        <v>13.839</v>
      </c>
      <c r="L15267" s="26">
        <v>0</v>
      </c>
    </row>
    <row r="15268" spans="1:12" x14ac:dyDescent="0.3">
      <c r="A15268" s="14">
        <v>1398779</v>
      </c>
      <c r="B15268" s="16" t="s">
        <v>18964</v>
      </c>
      <c r="C15268" s="16" t="s">
        <v>367</v>
      </c>
      <c r="D15268" s="4">
        <v>45717</v>
      </c>
      <c r="E15268" s="23">
        <v>2025</v>
      </c>
      <c r="F15268" s="19">
        <v>0</v>
      </c>
      <c r="G15268" s="19" t="str">
        <f>IF(Movies[[#This Row],[rating]]=0,"",Movies[[#This Row],[rating]])</f>
        <v/>
      </c>
      <c r="H15268" s="19" t="str">
        <f>IF(Movies[[#This Row],[rating]]=0,"No Rating","Rated")</f>
        <v>No Rating</v>
      </c>
      <c r="I15268" s="16" t="s">
        <v>49</v>
      </c>
      <c r="J15268" s="29" t="s">
        <v>12</v>
      </c>
      <c r="K15268" s="19">
        <v>13.762</v>
      </c>
      <c r="L15268" s="26">
        <v>0</v>
      </c>
    </row>
    <row r="15269" spans="1:12" x14ac:dyDescent="0.3">
      <c r="A15269" s="14">
        <v>1274746</v>
      </c>
      <c r="B15269" s="16" t="s">
        <v>7774</v>
      </c>
      <c r="C15269" s="16" t="s">
        <v>18965</v>
      </c>
      <c r="D15269" s="4">
        <v>45666</v>
      </c>
      <c r="E15269" s="23">
        <v>2025</v>
      </c>
      <c r="F15269" s="19">
        <v>7.1669999999999998</v>
      </c>
      <c r="G15269" s="19">
        <f>IF(Movies[[#This Row],[rating]]=0,"",Movies[[#This Row],[rating]])</f>
        <v>7.1669999999999998</v>
      </c>
      <c r="H15269" s="19" t="str">
        <f>IF(Movies[[#This Row],[rating]]=0,"No Rating","Rated")</f>
        <v>Rated</v>
      </c>
      <c r="I15269" s="16" t="s">
        <v>33</v>
      </c>
      <c r="J15269" s="29" t="s">
        <v>86</v>
      </c>
      <c r="K15269" s="19">
        <v>13.755000000000001</v>
      </c>
      <c r="L15269" s="26">
        <v>3</v>
      </c>
    </row>
    <row r="15270" spans="1:12" x14ac:dyDescent="0.3">
      <c r="A15270" s="14">
        <v>1427858</v>
      </c>
      <c r="B15270" s="16" t="s">
        <v>18966</v>
      </c>
      <c r="C15270" s="16" t="s">
        <v>1845</v>
      </c>
      <c r="D15270" s="4">
        <v>45717</v>
      </c>
      <c r="E15270" s="23">
        <v>2025</v>
      </c>
      <c r="F15270" s="19">
        <v>0</v>
      </c>
      <c r="G15270" s="19" t="str">
        <f>IF(Movies[[#This Row],[rating]]=0,"",Movies[[#This Row],[rating]])</f>
        <v/>
      </c>
      <c r="H15270" s="19" t="str">
        <f>IF(Movies[[#This Row],[rating]]=0,"No Rating","Rated")</f>
        <v>No Rating</v>
      </c>
      <c r="I15270" s="16" t="s">
        <v>49</v>
      </c>
      <c r="J15270" s="29" t="s">
        <v>146</v>
      </c>
      <c r="K15270" s="19">
        <v>13.739000000000001</v>
      </c>
      <c r="L15270" s="26">
        <v>0</v>
      </c>
    </row>
    <row r="15271" spans="1:12" x14ac:dyDescent="0.3">
      <c r="A15271" s="14">
        <v>1436082</v>
      </c>
      <c r="B15271" s="16" t="s">
        <v>18967</v>
      </c>
      <c r="C15271" s="16" t="s">
        <v>750</v>
      </c>
      <c r="D15271" s="4">
        <v>45717</v>
      </c>
      <c r="E15271" s="23">
        <v>2025</v>
      </c>
      <c r="F15271" s="19">
        <v>0</v>
      </c>
      <c r="G15271" s="19" t="str">
        <f>IF(Movies[[#This Row],[rating]]=0,"",Movies[[#This Row],[rating]])</f>
        <v/>
      </c>
      <c r="H15271" s="19" t="str">
        <f>IF(Movies[[#This Row],[rating]]=0,"No Rating","Rated")</f>
        <v>No Rating</v>
      </c>
      <c r="I15271" s="16" t="s">
        <v>6631</v>
      </c>
      <c r="J15271" s="29" t="s">
        <v>553</v>
      </c>
      <c r="K15271" s="19">
        <v>13.728999999999999</v>
      </c>
      <c r="L15271" s="26">
        <v>0</v>
      </c>
    </row>
    <row r="15272" spans="1:12" x14ac:dyDescent="0.3">
      <c r="A15272" s="14">
        <v>1435907</v>
      </c>
      <c r="B15272" s="16" t="s">
        <v>18968</v>
      </c>
      <c r="C15272" s="16" t="s">
        <v>1845</v>
      </c>
      <c r="D15272" s="4">
        <v>45717</v>
      </c>
      <c r="E15272" s="23">
        <v>2025</v>
      </c>
      <c r="F15272" s="19">
        <v>0</v>
      </c>
      <c r="G15272" s="19" t="str">
        <f>IF(Movies[[#This Row],[rating]]=0,"",Movies[[#This Row],[rating]])</f>
        <v/>
      </c>
      <c r="H15272" s="19" t="str">
        <f>IF(Movies[[#This Row],[rating]]=0,"No Rating","Rated")</f>
        <v>No Rating</v>
      </c>
      <c r="I15272" s="16" t="s">
        <v>4018</v>
      </c>
      <c r="J15272" s="29" t="s">
        <v>511</v>
      </c>
      <c r="K15272" s="19">
        <v>13.727</v>
      </c>
      <c r="L15272" s="26">
        <v>0</v>
      </c>
    </row>
    <row r="15273" spans="1:12" x14ac:dyDescent="0.3">
      <c r="A15273" s="14">
        <v>1143407</v>
      </c>
      <c r="B15273" s="16" t="s">
        <v>18969</v>
      </c>
      <c r="C15273" s="16" t="s">
        <v>595</v>
      </c>
      <c r="D15273" s="4">
        <v>45681</v>
      </c>
      <c r="E15273" s="23">
        <v>2025</v>
      </c>
      <c r="F15273" s="19">
        <v>6.2</v>
      </c>
      <c r="G15273" s="19">
        <f>IF(Movies[[#This Row],[rating]]=0,"",Movies[[#This Row],[rating]])</f>
        <v>6.2</v>
      </c>
      <c r="H15273" s="19" t="str">
        <f>IF(Movies[[#This Row],[rating]]=0,"No Rating","Rated")</f>
        <v>Rated</v>
      </c>
      <c r="I15273" s="16" t="s">
        <v>193</v>
      </c>
      <c r="J15273" s="29" t="s">
        <v>142</v>
      </c>
      <c r="K15273" s="19">
        <v>13.696</v>
      </c>
      <c r="L15273" s="26">
        <v>8</v>
      </c>
    </row>
    <row r="15274" spans="1:12" x14ac:dyDescent="0.3">
      <c r="A15274" s="14">
        <v>896536</v>
      </c>
      <c r="B15274" s="16" t="s">
        <v>18970</v>
      </c>
      <c r="C15274" s="16" t="s">
        <v>11874</v>
      </c>
      <c r="D15274" s="4">
        <v>45772</v>
      </c>
      <c r="E15274" s="23">
        <v>2025</v>
      </c>
      <c r="F15274" s="19">
        <v>0</v>
      </c>
      <c r="G15274" s="19" t="str">
        <f>IF(Movies[[#This Row],[rating]]=0,"",Movies[[#This Row],[rating]])</f>
        <v/>
      </c>
      <c r="H15274" s="19" t="str">
        <f>IF(Movies[[#This Row],[rating]]=0,"No Rating","Rated")</f>
        <v>No Rating</v>
      </c>
      <c r="I15274" s="16" t="s">
        <v>3422</v>
      </c>
      <c r="J15274" s="29" t="s">
        <v>12</v>
      </c>
      <c r="K15274" s="19">
        <v>13.656000000000001</v>
      </c>
      <c r="L15274" s="26">
        <v>0</v>
      </c>
    </row>
    <row r="15275" spans="1:12" x14ac:dyDescent="0.3">
      <c r="A15275" s="14">
        <v>1431015</v>
      </c>
      <c r="B15275" s="16" t="s">
        <v>18971</v>
      </c>
      <c r="C15275" s="16" t="s">
        <v>1845</v>
      </c>
      <c r="D15275" s="4">
        <v>45717</v>
      </c>
      <c r="E15275" s="23">
        <v>2025</v>
      </c>
      <c r="F15275" s="19">
        <v>0</v>
      </c>
      <c r="G15275" s="19" t="str">
        <f>IF(Movies[[#This Row],[rating]]=0,"",Movies[[#This Row],[rating]])</f>
        <v/>
      </c>
      <c r="H15275" s="19" t="str">
        <f>IF(Movies[[#This Row],[rating]]=0,"No Rating","Rated")</f>
        <v>No Rating</v>
      </c>
      <c r="I15275" s="16" t="s">
        <v>329</v>
      </c>
      <c r="J15275" s="29" t="s">
        <v>12</v>
      </c>
      <c r="K15275" s="19">
        <v>13.611000000000001</v>
      </c>
      <c r="L15275" s="26">
        <v>0</v>
      </c>
    </row>
    <row r="15276" spans="1:12" x14ac:dyDescent="0.3">
      <c r="A15276" s="14">
        <v>1176932</v>
      </c>
      <c r="B15276" s="16" t="s">
        <v>18972</v>
      </c>
      <c r="C15276" s="16" t="s">
        <v>1229</v>
      </c>
      <c r="D15276" s="4">
        <v>45715</v>
      </c>
      <c r="E15276" s="23">
        <v>2025</v>
      </c>
      <c r="F15276" s="19">
        <v>0</v>
      </c>
      <c r="G15276" s="19" t="str">
        <f>IF(Movies[[#This Row],[rating]]=0,"",Movies[[#This Row],[rating]])</f>
        <v/>
      </c>
      <c r="H15276" s="19" t="str">
        <f>IF(Movies[[#This Row],[rating]]=0,"No Rating","Rated")</f>
        <v>No Rating</v>
      </c>
      <c r="I15276" s="16" t="s">
        <v>13719</v>
      </c>
      <c r="J15276" s="29" t="s">
        <v>286</v>
      </c>
      <c r="K15276" s="19">
        <v>13.593999999999999</v>
      </c>
      <c r="L15276" s="26">
        <v>0</v>
      </c>
    </row>
    <row r="15277" spans="1:12" x14ac:dyDescent="0.3">
      <c r="A15277" s="14">
        <v>1151536</v>
      </c>
      <c r="B15277" s="16" t="s">
        <v>18973</v>
      </c>
      <c r="C15277" s="16" t="s">
        <v>595</v>
      </c>
      <c r="D15277" s="4">
        <v>45715</v>
      </c>
      <c r="E15277" s="23">
        <v>2025</v>
      </c>
      <c r="F15277" s="19">
        <v>0</v>
      </c>
      <c r="G15277" s="19" t="str">
        <f>IF(Movies[[#This Row],[rating]]=0,"",Movies[[#This Row],[rating]])</f>
        <v/>
      </c>
      <c r="H15277" s="19" t="str">
        <f>IF(Movies[[#This Row],[rating]]=0,"No Rating","Rated")</f>
        <v>No Rating</v>
      </c>
      <c r="I15277" s="16" t="s">
        <v>806</v>
      </c>
      <c r="J15277" s="29" t="s">
        <v>2844</v>
      </c>
      <c r="K15277" s="19">
        <v>13.547000000000001</v>
      </c>
      <c r="L15277" s="26">
        <v>0</v>
      </c>
    </row>
    <row r="15278" spans="1:12" x14ac:dyDescent="0.3">
      <c r="A15278" s="14">
        <v>1202479</v>
      </c>
      <c r="B15278" s="16" t="s">
        <v>18974</v>
      </c>
      <c r="C15278" s="16" t="s">
        <v>10</v>
      </c>
      <c r="D15278" s="4">
        <v>45729</v>
      </c>
      <c r="E15278" s="23">
        <v>2025</v>
      </c>
      <c r="F15278" s="19">
        <v>0</v>
      </c>
      <c r="G15278" s="19" t="str">
        <f>IF(Movies[[#This Row],[rating]]=0,"",Movies[[#This Row],[rating]])</f>
        <v/>
      </c>
      <c r="H15278" s="19" t="str">
        <f>IF(Movies[[#This Row],[rating]]=0,"No Rating","Rated")</f>
        <v>No Rating</v>
      </c>
      <c r="I15278" s="16" t="s">
        <v>5726</v>
      </c>
      <c r="J15278" s="29" t="s">
        <v>12</v>
      </c>
      <c r="K15278" s="19">
        <v>13.51</v>
      </c>
      <c r="L15278" s="26">
        <v>0</v>
      </c>
    </row>
    <row r="15279" spans="1:12" x14ac:dyDescent="0.3">
      <c r="A15279" s="14">
        <v>1083782</v>
      </c>
      <c r="B15279" s="16" t="s">
        <v>18975</v>
      </c>
      <c r="C15279" s="16" t="s">
        <v>18976</v>
      </c>
      <c r="D15279" s="4">
        <v>45723</v>
      </c>
      <c r="E15279" s="23">
        <v>2025</v>
      </c>
      <c r="F15279" s="19">
        <v>0</v>
      </c>
      <c r="G15279" s="19" t="str">
        <f>IF(Movies[[#This Row],[rating]]=0,"",Movies[[#This Row],[rating]])</f>
        <v/>
      </c>
      <c r="H15279" s="19" t="str">
        <f>IF(Movies[[#This Row],[rating]]=0,"No Rating","Rated")</f>
        <v>No Rating</v>
      </c>
      <c r="I15279" s="16" t="s">
        <v>49</v>
      </c>
      <c r="J15279" s="29" t="s">
        <v>12</v>
      </c>
      <c r="K15279" s="19">
        <v>13.438000000000001</v>
      </c>
      <c r="L15279" s="26">
        <v>0</v>
      </c>
    </row>
    <row r="15280" spans="1:12" x14ac:dyDescent="0.3">
      <c r="A15280" s="14">
        <v>1012180</v>
      </c>
      <c r="B15280" s="16" t="s">
        <v>18977</v>
      </c>
      <c r="C15280" s="16" t="s">
        <v>595</v>
      </c>
      <c r="D15280" s="4">
        <v>45659</v>
      </c>
      <c r="E15280" s="23">
        <v>2025</v>
      </c>
      <c r="F15280" s="19">
        <v>6.8</v>
      </c>
      <c r="G15280" s="19">
        <f>IF(Movies[[#This Row],[rating]]=0,"",Movies[[#This Row],[rating]])</f>
        <v>6.8</v>
      </c>
      <c r="H15280" s="19" t="str">
        <f>IF(Movies[[#This Row],[rating]]=0,"No Rating","Rated")</f>
        <v>Rated</v>
      </c>
      <c r="I15280" s="16" t="s">
        <v>3656</v>
      </c>
      <c r="J15280" s="29" t="s">
        <v>2844</v>
      </c>
      <c r="K15280" s="19">
        <v>13.435</v>
      </c>
      <c r="L15280" s="26">
        <v>5</v>
      </c>
    </row>
    <row r="15281" spans="1:12" x14ac:dyDescent="0.3">
      <c r="A15281" s="14">
        <v>842328</v>
      </c>
      <c r="B15281" s="16" t="s">
        <v>3917</v>
      </c>
      <c r="C15281" s="16" t="s">
        <v>10</v>
      </c>
      <c r="D15281" s="4">
        <v>45674</v>
      </c>
      <c r="E15281" s="23">
        <v>2025</v>
      </c>
      <c r="F15281" s="19">
        <v>6.7729999999999997</v>
      </c>
      <c r="G15281" s="19">
        <f>IF(Movies[[#This Row],[rating]]=0,"",Movies[[#This Row],[rating]])</f>
        <v>6.7729999999999997</v>
      </c>
      <c r="H15281" s="19" t="str">
        <f>IF(Movies[[#This Row],[rating]]=0,"No Rating","Rated")</f>
        <v>Rated</v>
      </c>
      <c r="I15281" s="16" t="s">
        <v>52</v>
      </c>
      <c r="J15281" s="29" t="s">
        <v>12</v>
      </c>
      <c r="K15281" s="19">
        <v>13.426</v>
      </c>
      <c r="L15281" s="26">
        <v>11</v>
      </c>
    </row>
    <row r="15282" spans="1:12" x14ac:dyDescent="0.3">
      <c r="A15282" s="14">
        <v>1273049</v>
      </c>
      <c r="B15282" s="16" t="s">
        <v>1999</v>
      </c>
      <c r="C15282" s="16" t="s">
        <v>595</v>
      </c>
      <c r="D15282" s="4">
        <v>45709</v>
      </c>
      <c r="E15282" s="23">
        <v>2025</v>
      </c>
      <c r="F15282" s="19">
        <v>10</v>
      </c>
      <c r="G15282" s="19">
        <f>IF(Movies[[#This Row],[rating]]=0,"",Movies[[#This Row],[rating]])</f>
        <v>10</v>
      </c>
      <c r="H15282" s="19" t="str">
        <f>IF(Movies[[#This Row],[rating]]=0,"No Rating","Rated")</f>
        <v>Rated</v>
      </c>
      <c r="I15282" s="16" t="s">
        <v>1205</v>
      </c>
      <c r="J15282" s="29" t="s">
        <v>597</v>
      </c>
      <c r="K15282" s="19">
        <v>13.409000000000001</v>
      </c>
      <c r="L15282" s="26">
        <v>1</v>
      </c>
    </row>
    <row r="15283" spans="1:12" x14ac:dyDescent="0.3">
      <c r="A15283" s="14">
        <v>1419229</v>
      </c>
      <c r="B15283" s="16" t="s">
        <v>18978</v>
      </c>
      <c r="C15283" s="16" t="s">
        <v>2805</v>
      </c>
      <c r="D15283" s="4">
        <v>45723</v>
      </c>
      <c r="E15283" s="23">
        <v>2025</v>
      </c>
      <c r="F15283" s="19">
        <v>0</v>
      </c>
      <c r="G15283" s="19" t="str">
        <f>IF(Movies[[#This Row],[rating]]=0,"",Movies[[#This Row],[rating]])</f>
        <v/>
      </c>
      <c r="H15283" s="19" t="str">
        <f>IF(Movies[[#This Row],[rating]]=0,"No Rating","Rated")</f>
        <v>No Rating</v>
      </c>
      <c r="I15283" s="16" t="s">
        <v>132</v>
      </c>
      <c r="J15283" s="29" t="s">
        <v>12</v>
      </c>
      <c r="K15283" s="19">
        <v>13.381</v>
      </c>
      <c r="L15283" s="26">
        <v>0</v>
      </c>
    </row>
    <row r="15284" spans="1:12" x14ac:dyDescent="0.3">
      <c r="A15284" s="14">
        <v>1208022</v>
      </c>
      <c r="B15284" s="16" t="s">
        <v>18979</v>
      </c>
      <c r="C15284" s="16" t="s">
        <v>1845</v>
      </c>
      <c r="D15284" s="4">
        <v>45716</v>
      </c>
      <c r="E15284" s="23">
        <v>2025</v>
      </c>
      <c r="F15284" s="19">
        <v>0</v>
      </c>
      <c r="G15284" s="19" t="str">
        <f>IF(Movies[[#This Row],[rating]]=0,"",Movies[[#This Row],[rating]])</f>
        <v/>
      </c>
      <c r="H15284" s="19" t="str">
        <f>IF(Movies[[#This Row],[rating]]=0,"No Rating","Rated")</f>
        <v>No Rating</v>
      </c>
      <c r="I15284" s="16" t="s">
        <v>875</v>
      </c>
      <c r="J15284" s="29" t="s">
        <v>12</v>
      </c>
      <c r="K15284" s="19">
        <v>13.26</v>
      </c>
      <c r="L15284" s="26">
        <v>0</v>
      </c>
    </row>
    <row r="15285" spans="1:12" x14ac:dyDescent="0.3">
      <c r="A15285" s="14">
        <v>850920</v>
      </c>
      <c r="B15285" s="16" t="s">
        <v>18980</v>
      </c>
      <c r="C15285" s="16" t="s">
        <v>10</v>
      </c>
      <c r="D15285" s="4">
        <v>45728</v>
      </c>
      <c r="E15285" s="23">
        <v>2025</v>
      </c>
      <c r="F15285" s="19">
        <v>0</v>
      </c>
      <c r="G15285" s="19" t="str">
        <f>IF(Movies[[#This Row],[rating]]=0,"",Movies[[#This Row],[rating]])</f>
        <v/>
      </c>
      <c r="H15285" s="19" t="str">
        <f>IF(Movies[[#This Row],[rating]]=0,"No Rating","Rated")</f>
        <v>No Rating</v>
      </c>
      <c r="I15285" s="16" t="s">
        <v>566</v>
      </c>
      <c r="J15285" s="29" t="s">
        <v>12</v>
      </c>
      <c r="K15285" s="19">
        <v>13.239000000000001</v>
      </c>
      <c r="L15285" s="26">
        <v>0</v>
      </c>
    </row>
    <row r="15286" spans="1:12" x14ac:dyDescent="0.3">
      <c r="A15286" s="14">
        <v>1431185</v>
      </c>
      <c r="B15286" s="16" t="s">
        <v>18981</v>
      </c>
      <c r="C15286" s="16" t="s">
        <v>14279</v>
      </c>
      <c r="D15286" s="4">
        <v>45695</v>
      </c>
      <c r="E15286" s="23">
        <v>2025</v>
      </c>
      <c r="F15286" s="19">
        <v>0</v>
      </c>
      <c r="G15286" s="19" t="str">
        <f>IF(Movies[[#This Row],[rating]]=0,"",Movies[[#This Row],[rating]])</f>
        <v/>
      </c>
      <c r="H15286" s="19" t="str">
        <f>IF(Movies[[#This Row],[rating]]=0,"No Rating","Rated")</f>
        <v>No Rating</v>
      </c>
      <c r="I15286" s="16" t="s">
        <v>886</v>
      </c>
      <c r="J15286" s="29" t="s">
        <v>14280</v>
      </c>
      <c r="K15286" s="19">
        <v>13.233000000000001</v>
      </c>
      <c r="L15286" s="26">
        <v>0</v>
      </c>
    </row>
    <row r="15287" spans="1:12" x14ac:dyDescent="0.3">
      <c r="A15287" s="14">
        <v>1262426</v>
      </c>
      <c r="B15287" s="16" t="s">
        <v>18982</v>
      </c>
      <c r="C15287" s="16" t="s">
        <v>759</v>
      </c>
      <c r="D15287" s="4">
        <v>45715</v>
      </c>
      <c r="E15287" s="23">
        <v>2025</v>
      </c>
      <c r="F15287" s="19">
        <v>0</v>
      </c>
      <c r="G15287" s="19" t="str">
        <f>IF(Movies[[#This Row],[rating]]=0,"",Movies[[#This Row],[rating]])</f>
        <v/>
      </c>
      <c r="H15287" s="19" t="str">
        <f>IF(Movies[[#This Row],[rating]]=0,"No Rating","Rated")</f>
        <v>No Rating</v>
      </c>
      <c r="I15287" s="16" t="s">
        <v>713</v>
      </c>
      <c r="J15287" s="29" t="s">
        <v>12</v>
      </c>
      <c r="K15287" s="19">
        <v>13.11</v>
      </c>
      <c r="L15287" s="26">
        <v>0</v>
      </c>
    </row>
    <row r="15288" spans="1:12" x14ac:dyDescent="0.3">
      <c r="A15288" s="14">
        <v>931349</v>
      </c>
      <c r="B15288" s="16" t="s">
        <v>18983</v>
      </c>
      <c r="C15288" s="16" t="s">
        <v>18984</v>
      </c>
      <c r="D15288" s="4">
        <v>45737</v>
      </c>
      <c r="E15288" s="23">
        <v>2025</v>
      </c>
      <c r="F15288" s="19">
        <v>0</v>
      </c>
      <c r="G15288" s="19" t="str">
        <f>IF(Movies[[#This Row],[rating]]=0,"",Movies[[#This Row],[rating]])</f>
        <v/>
      </c>
      <c r="H15288" s="19" t="str">
        <f>IF(Movies[[#This Row],[rating]]=0,"No Rating","Rated")</f>
        <v>No Rating</v>
      </c>
      <c r="I15288" s="16" t="s">
        <v>1448</v>
      </c>
      <c r="J15288" s="29" t="s">
        <v>12</v>
      </c>
      <c r="K15288" s="19">
        <v>13.039</v>
      </c>
      <c r="L15288" s="26">
        <v>0</v>
      </c>
    </row>
    <row r="15289" spans="1:12" x14ac:dyDescent="0.3">
      <c r="A15289" s="14">
        <v>1058615</v>
      </c>
      <c r="B15289" s="16" t="s">
        <v>18985</v>
      </c>
      <c r="C15289" s="16" t="s">
        <v>10</v>
      </c>
      <c r="D15289" s="4">
        <v>45716</v>
      </c>
      <c r="E15289" s="23">
        <v>2025</v>
      </c>
      <c r="F15289" s="19">
        <v>0</v>
      </c>
      <c r="G15289" s="19" t="str">
        <f>IF(Movies[[#This Row],[rating]]=0,"",Movies[[#This Row],[rating]])</f>
        <v/>
      </c>
      <c r="H15289" s="19" t="str">
        <f>IF(Movies[[#This Row],[rating]]=0,"No Rating","Rated")</f>
        <v>No Rating</v>
      </c>
      <c r="I15289" s="16" t="s">
        <v>306</v>
      </c>
      <c r="J15289" s="29" t="s">
        <v>12</v>
      </c>
      <c r="K15289" s="19">
        <v>13.013</v>
      </c>
      <c r="L15289" s="26">
        <v>0</v>
      </c>
    </row>
    <row r="15290" spans="1:12" x14ac:dyDescent="0.3">
      <c r="A15290" s="14">
        <v>1232232</v>
      </c>
      <c r="B15290" s="16" t="s">
        <v>18986</v>
      </c>
      <c r="C15290" s="16" t="s">
        <v>595</v>
      </c>
      <c r="D15290" s="4">
        <v>45757</v>
      </c>
      <c r="E15290" s="23">
        <v>2025</v>
      </c>
      <c r="F15290" s="19">
        <v>0</v>
      </c>
      <c r="G15290" s="19" t="str">
        <f>IF(Movies[[#This Row],[rating]]=0,"",Movies[[#This Row],[rating]])</f>
        <v/>
      </c>
      <c r="H15290" s="19" t="str">
        <f>IF(Movies[[#This Row],[rating]]=0,"No Rating","Rated")</f>
        <v>No Rating</v>
      </c>
      <c r="I15290" s="16" t="s">
        <v>18987</v>
      </c>
      <c r="J15290" s="29" t="s">
        <v>1033</v>
      </c>
      <c r="K15290" s="19">
        <v>12.8</v>
      </c>
      <c r="L15290" s="26">
        <v>0</v>
      </c>
    </row>
    <row r="15291" spans="1:12" x14ac:dyDescent="0.3">
      <c r="A15291" s="14">
        <v>991494</v>
      </c>
      <c r="B15291" s="16" t="s">
        <v>18988</v>
      </c>
      <c r="C15291" s="16" t="s">
        <v>10</v>
      </c>
      <c r="D15291" s="4">
        <v>46008</v>
      </c>
      <c r="E15291" s="23">
        <v>2025</v>
      </c>
      <c r="F15291" s="19">
        <v>0</v>
      </c>
      <c r="G15291" s="19" t="str">
        <f>IF(Movies[[#This Row],[rating]]=0,"",Movies[[#This Row],[rating]])</f>
        <v/>
      </c>
      <c r="H15291" s="19" t="str">
        <f>IF(Movies[[#This Row],[rating]]=0,"No Rating","Rated")</f>
        <v>No Rating</v>
      </c>
      <c r="I15291" s="16" t="s">
        <v>1827</v>
      </c>
      <c r="J15291" s="29" t="s">
        <v>12</v>
      </c>
      <c r="K15291" s="19">
        <v>12.738</v>
      </c>
      <c r="L15291" s="26">
        <v>0</v>
      </c>
    </row>
    <row r="15292" spans="1:12" x14ac:dyDescent="0.3">
      <c r="A15292" s="14">
        <v>1001248</v>
      </c>
      <c r="B15292" s="16" t="s">
        <v>18989</v>
      </c>
      <c r="C15292" s="16" t="s">
        <v>108</v>
      </c>
      <c r="D15292" s="4">
        <v>45721</v>
      </c>
      <c r="E15292" s="23">
        <v>2025</v>
      </c>
      <c r="F15292" s="19">
        <v>6.5</v>
      </c>
      <c r="G15292" s="19">
        <f>IF(Movies[[#This Row],[rating]]=0,"",Movies[[#This Row],[rating]])</f>
        <v>6.5</v>
      </c>
      <c r="H15292" s="19" t="str">
        <f>IF(Movies[[#This Row],[rating]]=0,"No Rating","Rated")</f>
        <v>Rated</v>
      </c>
      <c r="I15292" s="16" t="s">
        <v>3819</v>
      </c>
      <c r="J15292" s="29" t="s">
        <v>110</v>
      </c>
      <c r="K15292" s="19">
        <v>12.625</v>
      </c>
      <c r="L15292" s="26">
        <v>1</v>
      </c>
    </row>
    <row r="15293" spans="1:12" x14ac:dyDescent="0.3">
      <c r="A15293" s="14">
        <v>1438466</v>
      </c>
      <c r="B15293" s="16" t="s">
        <v>18990</v>
      </c>
      <c r="C15293" s="16" t="s">
        <v>1845</v>
      </c>
      <c r="D15293" s="4">
        <v>45717</v>
      </c>
      <c r="E15293" s="23">
        <v>2025</v>
      </c>
      <c r="F15293" s="19">
        <v>0</v>
      </c>
      <c r="G15293" s="19" t="str">
        <f>IF(Movies[[#This Row],[rating]]=0,"",Movies[[#This Row],[rating]])</f>
        <v/>
      </c>
      <c r="H15293" s="19" t="str">
        <f>IF(Movies[[#This Row],[rating]]=0,"No Rating","Rated")</f>
        <v>No Rating</v>
      </c>
      <c r="I15293" s="16" t="s">
        <v>49</v>
      </c>
      <c r="J15293" s="29" t="s">
        <v>12</v>
      </c>
      <c r="K15293" s="19">
        <v>12.529</v>
      </c>
      <c r="L15293" s="26">
        <v>0</v>
      </c>
    </row>
    <row r="15294" spans="1:12" x14ac:dyDescent="0.3">
      <c r="A15294" s="14">
        <v>1211999</v>
      </c>
      <c r="B15294" s="16" t="s">
        <v>18991</v>
      </c>
      <c r="C15294" s="16" t="s">
        <v>595</v>
      </c>
      <c r="D15294" s="4">
        <v>45671</v>
      </c>
      <c r="E15294" s="23">
        <v>2025</v>
      </c>
      <c r="F15294" s="19">
        <v>6.2</v>
      </c>
      <c r="G15294" s="19">
        <f>IF(Movies[[#This Row],[rating]]=0,"",Movies[[#This Row],[rating]])</f>
        <v>6.2</v>
      </c>
      <c r="H15294" s="19" t="str">
        <f>IF(Movies[[#This Row],[rating]]=0,"No Rating","Rated")</f>
        <v>Rated</v>
      </c>
      <c r="I15294" s="16" t="s">
        <v>1460</v>
      </c>
      <c r="J15294" s="29" t="s">
        <v>597</v>
      </c>
      <c r="K15294" s="19">
        <v>12.444000000000001</v>
      </c>
      <c r="L15294" s="26">
        <v>4</v>
      </c>
    </row>
    <row r="15295" spans="1:12" x14ac:dyDescent="0.3">
      <c r="A15295" s="14">
        <v>1438886</v>
      </c>
      <c r="B15295" s="16" t="s">
        <v>18992</v>
      </c>
      <c r="C15295" s="16" t="s">
        <v>10</v>
      </c>
      <c r="D15295" s="4">
        <v>45717</v>
      </c>
      <c r="E15295" s="23">
        <v>2025</v>
      </c>
      <c r="F15295" s="19">
        <v>0</v>
      </c>
      <c r="G15295" s="19" t="str">
        <f>IF(Movies[[#This Row],[rating]]=0,"",Movies[[#This Row],[rating]])</f>
        <v/>
      </c>
      <c r="H15295" s="19" t="str">
        <f>IF(Movies[[#This Row],[rating]]=0,"No Rating","Rated")</f>
        <v>No Rating</v>
      </c>
      <c r="I15295" s="16" t="s">
        <v>4990</v>
      </c>
      <c r="J15295" s="29" t="s">
        <v>12</v>
      </c>
      <c r="K15295" s="19">
        <v>12.396000000000001</v>
      </c>
      <c r="L15295" s="26">
        <v>0</v>
      </c>
    </row>
    <row r="15296" spans="1:12" x14ac:dyDescent="0.3">
      <c r="A15296" s="14">
        <v>1144430</v>
      </c>
      <c r="B15296" s="16" t="s">
        <v>18993</v>
      </c>
      <c r="C15296" s="16" t="s">
        <v>838</v>
      </c>
      <c r="D15296" s="4">
        <v>45784</v>
      </c>
      <c r="E15296" s="23">
        <v>2025</v>
      </c>
      <c r="F15296" s="19">
        <v>0</v>
      </c>
      <c r="G15296" s="19" t="str">
        <f>IF(Movies[[#This Row],[rating]]=0,"",Movies[[#This Row],[rating]])</f>
        <v/>
      </c>
      <c r="H15296" s="19" t="str">
        <f>IF(Movies[[#This Row],[rating]]=0,"No Rating","Rated")</f>
        <v>No Rating</v>
      </c>
      <c r="I15296" s="16" t="s">
        <v>78</v>
      </c>
      <c r="J15296" s="29" t="s">
        <v>110</v>
      </c>
      <c r="K15296" s="19">
        <v>12.388</v>
      </c>
      <c r="L15296" s="26">
        <v>0</v>
      </c>
    </row>
    <row r="15297" spans="1:12" x14ac:dyDescent="0.3">
      <c r="A15297" s="14">
        <v>1432111</v>
      </c>
      <c r="B15297" s="16" t="s">
        <v>18994</v>
      </c>
      <c r="C15297" s="16" t="s">
        <v>432</v>
      </c>
      <c r="D15297" s="4">
        <v>45716</v>
      </c>
      <c r="E15297" s="23">
        <v>2025</v>
      </c>
      <c r="F15297" s="19">
        <v>0</v>
      </c>
      <c r="G15297" s="19" t="str">
        <f>IF(Movies[[#This Row],[rating]]=0,"",Movies[[#This Row],[rating]])</f>
        <v/>
      </c>
      <c r="H15297" s="19" t="str">
        <f>IF(Movies[[#This Row],[rating]]=0,"No Rating","Rated")</f>
        <v>No Rating</v>
      </c>
      <c r="I15297" s="16" t="s">
        <v>4298</v>
      </c>
      <c r="J15297" s="29" t="s">
        <v>12</v>
      </c>
      <c r="K15297" s="19">
        <v>12.381</v>
      </c>
      <c r="L15297" s="26">
        <v>0</v>
      </c>
    </row>
    <row r="15298" spans="1:12" x14ac:dyDescent="0.3">
      <c r="A15298" s="14">
        <v>1254786</v>
      </c>
      <c r="B15298" s="16" t="s">
        <v>18995</v>
      </c>
      <c r="C15298" s="16" t="s">
        <v>10</v>
      </c>
      <c r="D15298" s="4">
        <v>45744</v>
      </c>
      <c r="E15298" s="23">
        <v>2025</v>
      </c>
      <c r="F15298" s="19">
        <v>0</v>
      </c>
      <c r="G15298" s="19" t="str">
        <f>IF(Movies[[#This Row],[rating]]=0,"",Movies[[#This Row],[rating]])</f>
        <v/>
      </c>
      <c r="H15298" s="19" t="str">
        <f>IF(Movies[[#This Row],[rating]]=0,"No Rating","Rated")</f>
        <v>No Rating</v>
      </c>
      <c r="I15298" s="16" t="s">
        <v>161</v>
      </c>
      <c r="J15298" s="29" t="s">
        <v>12</v>
      </c>
      <c r="K15298" s="19">
        <v>12.372</v>
      </c>
      <c r="L15298" s="26">
        <v>0</v>
      </c>
    </row>
    <row r="15299" spans="1:12" x14ac:dyDescent="0.3">
      <c r="A15299" s="14">
        <v>1405206</v>
      </c>
      <c r="B15299" s="16" t="s">
        <v>18996</v>
      </c>
      <c r="C15299" s="16" t="s">
        <v>144</v>
      </c>
      <c r="D15299" s="4">
        <v>45716</v>
      </c>
      <c r="E15299" s="23">
        <v>2025</v>
      </c>
      <c r="F15299" s="19">
        <v>0</v>
      </c>
      <c r="G15299" s="19" t="str">
        <f>IF(Movies[[#This Row],[rating]]=0,"",Movies[[#This Row],[rating]])</f>
        <v/>
      </c>
      <c r="H15299" s="19" t="str">
        <f>IF(Movies[[#This Row],[rating]]=0,"No Rating","Rated")</f>
        <v>No Rating</v>
      </c>
      <c r="I15299" s="16" t="s">
        <v>3260</v>
      </c>
      <c r="J15299" s="29" t="s">
        <v>146</v>
      </c>
      <c r="K15299" s="19">
        <v>12.34</v>
      </c>
      <c r="L15299" s="26">
        <v>0</v>
      </c>
    </row>
    <row r="15300" spans="1:12" x14ac:dyDescent="0.3">
      <c r="A15300" s="14">
        <v>1322218</v>
      </c>
      <c r="B15300" s="16" t="s">
        <v>18997</v>
      </c>
      <c r="C15300" s="16" t="s">
        <v>144</v>
      </c>
      <c r="D15300" s="4">
        <v>45730</v>
      </c>
      <c r="E15300" s="23">
        <v>2025</v>
      </c>
      <c r="F15300" s="19">
        <v>0</v>
      </c>
      <c r="G15300" s="19" t="str">
        <f>IF(Movies[[#This Row],[rating]]=0,"",Movies[[#This Row],[rating]])</f>
        <v/>
      </c>
      <c r="H15300" s="19" t="str">
        <f>IF(Movies[[#This Row],[rating]]=0,"No Rating","Rated")</f>
        <v>No Rating</v>
      </c>
      <c r="I15300" s="16" t="s">
        <v>17975</v>
      </c>
      <c r="J15300" s="29" t="s">
        <v>146</v>
      </c>
      <c r="K15300" s="19">
        <v>12.301</v>
      </c>
      <c r="L15300" s="26">
        <v>0</v>
      </c>
    </row>
    <row r="15301" spans="1:12" x14ac:dyDescent="0.3">
      <c r="A15301" s="14">
        <v>1438294</v>
      </c>
      <c r="B15301" s="16" t="s">
        <v>18998</v>
      </c>
      <c r="C15301" s="16" t="s">
        <v>1540</v>
      </c>
      <c r="D15301" s="4">
        <v>45717</v>
      </c>
      <c r="E15301" s="23">
        <v>2025</v>
      </c>
      <c r="F15301" s="19">
        <v>0</v>
      </c>
      <c r="G15301" s="19" t="str">
        <f>IF(Movies[[#This Row],[rating]]=0,"",Movies[[#This Row],[rating]])</f>
        <v/>
      </c>
      <c r="H15301" s="19" t="str">
        <f>IF(Movies[[#This Row],[rating]]=0,"No Rating","Rated")</f>
        <v>No Rating</v>
      </c>
      <c r="I15301" s="16" t="s">
        <v>329</v>
      </c>
      <c r="J15301" s="29" t="s">
        <v>605</v>
      </c>
      <c r="K15301" s="19">
        <v>12.279</v>
      </c>
      <c r="L15301" s="26">
        <v>0</v>
      </c>
    </row>
    <row r="15302" spans="1:12" x14ac:dyDescent="0.3">
      <c r="A15302" s="14">
        <v>1438292</v>
      </c>
      <c r="B15302" s="16" t="s">
        <v>18999</v>
      </c>
      <c r="C15302" s="16" t="s">
        <v>1540</v>
      </c>
      <c r="D15302" s="4">
        <v>45717</v>
      </c>
      <c r="E15302" s="23">
        <v>2025</v>
      </c>
      <c r="F15302" s="19">
        <v>0</v>
      </c>
      <c r="G15302" s="19" t="str">
        <f>IF(Movies[[#This Row],[rating]]=0,"",Movies[[#This Row],[rating]])</f>
        <v/>
      </c>
      <c r="H15302" s="19" t="str">
        <f>IF(Movies[[#This Row],[rating]]=0,"No Rating","Rated")</f>
        <v>No Rating</v>
      </c>
      <c r="I15302" s="16" t="s">
        <v>329</v>
      </c>
      <c r="J15302" s="29" t="s">
        <v>605</v>
      </c>
      <c r="K15302" s="19">
        <v>12.279</v>
      </c>
      <c r="L15302" s="26">
        <v>0</v>
      </c>
    </row>
    <row r="15303" spans="1:12" x14ac:dyDescent="0.3">
      <c r="A15303" s="14">
        <v>1438291</v>
      </c>
      <c r="B15303" s="16" t="s">
        <v>19000</v>
      </c>
      <c r="C15303" s="16" t="s">
        <v>1540</v>
      </c>
      <c r="D15303" s="4">
        <v>45717</v>
      </c>
      <c r="E15303" s="23">
        <v>2025</v>
      </c>
      <c r="F15303" s="19">
        <v>0</v>
      </c>
      <c r="G15303" s="19" t="str">
        <f>IF(Movies[[#This Row],[rating]]=0,"",Movies[[#This Row],[rating]])</f>
        <v/>
      </c>
      <c r="H15303" s="19" t="str">
        <f>IF(Movies[[#This Row],[rating]]=0,"No Rating","Rated")</f>
        <v>No Rating</v>
      </c>
      <c r="I15303" s="16" t="s">
        <v>329</v>
      </c>
      <c r="J15303" s="29" t="s">
        <v>605</v>
      </c>
      <c r="K15303" s="19">
        <v>12.279</v>
      </c>
      <c r="L15303" s="26">
        <v>0</v>
      </c>
    </row>
    <row r="15304" spans="1:12" x14ac:dyDescent="0.3">
      <c r="A15304" s="14">
        <v>1438288</v>
      </c>
      <c r="B15304" s="16" t="s">
        <v>19001</v>
      </c>
      <c r="C15304" s="16" t="s">
        <v>1540</v>
      </c>
      <c r="D15304" s="4">
        <v>45717</v>
      </c>
      <c r="E15304" s="23">
        <v>2025</v>
      </c>
      <c r="F15304" s="19">
        <v>0</v>
      </c>
      <c r="G15304" s="19" t="str">
        <f>IF(Movies[[#This Row],[rating]]=0,"",Movies[[#This Row],[rating]])</f>
        <v/>
      </c>
      <c r="H15304" s="19" t="str">
        <f>IF(Movies[[#This Row],[rating]]=0,"No Rating","Rated")</f>
        <v>No Rating</v>
      </c>
      <c r="I15304" s="16" t="s">
        <v>329</v>
      </c>
      <c r="J15304" s="29" t="s">
        <v>605</v>
      </c>
      <c r="K15304" s="19">
        <v>12.279</v>
      </c>
      <c r="L15304" s="26">
        <v>0</v>
      </c>
    </row>
    <row r="15305" spans="1:12" x14ac:dyDescent="0.3">
      <c r="A15305" s="14">
        <v>1438253</v>
      </c>
      <c r="B15305" s="16" t="s">
        <v>19002</v>
      </c>
      <c r="C15305" s="16" t="s">
        <v>1540</v>
      </c>
      <c r="D15305" s="4">
        <v>45717</v>
      </c>
      <c r="E15305" s="23">
        <v>2025</v>
      </c>
      <c r="F15305" s="19">
        <v>0</v>
      </c>
      <c r="G15305" s="19" t="str">
        <f>IF(Movies[[#This Row],[rating]]=0,"",Movies[[#This Row],[rating]])</f>
        <v/>
      </c>
      <c r="H15305" s="19" t="str">
        <f>IF(Movies[[#This Row],[rating]]=0,"No Rating","Rated")</f>
        <v>No Rating</v>
      </c>
      <c r="I15305" s="16" t="s">
        <v>329</v>
      </c>
      <c r="J15305" s="29" t="s">
        <v>605</v>
      </c>
      <c r="K15305" s="19">
        <v>12.279</v>
      </c>
      <c r="L15305" s="26">
        <v>0</v>
      </c>
    </row>
    <row r="15306" spans="1:12" x14ac:dyDescent="0.3">
      <c r="A15306" s="14">
        <v>1421461</v>
      </c>
      <c r="B15306" s="16" t="s">
        <v>19003</v>
      </c>
      <c r="C15306" s="16" t="s">
        <v>10</v>
      </c>
      <c r="D15306" s="4">
        <v>45684</v>
      </c>
      <c r="E15306" s="23">
        <v>2025</v>
      </c>
      <c r="F15306" s="19">
        <v>8</v>
      </c>
      <c r="G15306" s="19">
        <f>IF(Movies[[#This Row],[rating]]=0,"",Movies[[#This Row],[rating]])</f>
        <v>8</v>
      </c>
      <c r="H15306" s="19" t="str">
        <f>IF(Movies[[#This Row],[rating]]=0,"No Rating","Rated")</f>
        <v>Rated</v>
      </c>
      <c r="I15306" s="16" t="s">
        <v>19004</v>
      </c>
      <c r="J15306" s="29" t="s">
        <v>12</v>
      </c>
      <c r="K15306" s="19">
        <v>12.266</v>
      </c>
      <c r="L15306" s="26">
        <v>8</v>
      </c>
    </row>
    <row r="15307" spans="1:12" x14ac:dyDescent="0.3">
      <c r="A15307" s="14">
        <v>1174188</v>
      </c>
      <c r="B15307" s="16" t="s">
        <v>19005</v>
      </c>
      <c r="C15307" s="16" t="s">
        <v>94</v>
      </c>
      <c r="D15307" s="4">
        <v>45714</v>
      </c>
      <c r="E15307" s="23">
        <v>2025</v>
      </c>
      <c r="F15307" s="19">
        <v>0</v>
      </c>
      <c r="G15307" s="19" t="str">
        <f>IF(Movies[[#This Row],[rating]]=0,"",Movies[[#This Row],[rating]])</f>
        <v/>
      </c>
      <c r="H15307" s="19" t="str">
        <f>IF(Movies[[#This Row],[rating]]=0,"No Rating","Rated")</f>
        <v>No Rating</v>
      </c>
      <c r="I15307" s="16" t="s">
        <v>438</v>
      </c>
      <c r="J15307" s="29" t="s">
        <v>96</v>
      </c>
      <c r="K15307" s="19">
        <v>12.231</v>
      </c>
      <c r="L15307" s="26">
        <v>0</v>
      </c>
    </row>
    <row r="15308" spans="1:12" x14ac:dyDescent="0.3">
      <c r="A15308" s="14">
        <v>1290954</v>
      </c>
      <c r="B15308" s="16" t="s">
        <v>19006</v>
      </c>
      <c r="C15308" s="16" t="s">
        <v>595</v>
      </c>
      <c r="D15308" s="4">
        <v>45666</v>
      </c>
      <c r="E15308" s="23">
        <v>2025</v>
      </c>
      <c r="F15308" s="19">
        <v>7</v>
      </c>
      <c r="G15308" s="19">
        <f>IF(Movies[[#This Row],[rating]]=0,"",Movies[[#This Row],[rating]])</f>
        <v>7</v>
      </c>
      <c r="H15308" s="19" t="str">
        <f>IF(Movies[[#This Row],[rating]]=0,"No Rating","Rated")</f>
        <v>Rated</v>
      </c>
      <c r="I15308" s="16" t="s">
        <v>855</v>
      </c>
      <c r="J15308" s="29" t="s">
        <v>2844</v>
      </c>
      <c r="K15308" s="19">
        <v>12.103</v>
      </c>
      <c r="L15308" s="26">
        <v>11</v>
      </c>
    </row>
    <row r="15309" spans="1:12" x14ac:dyDescent="0.3">
      <c r="A15309" s="14">
        <v>1421801</v>
      </c>
      <c r="B15309" s="16" t="s">
        <v>19007</v>
      </c>
      <c r="C15309" s="16" t="s">
        <v>144</v>
      </c>
      <c r="D15309" s="4">
        <v>45721</v>
      </c>
      <c r="E15309" s="23">
        <v>2025</v>
      </c>
      <c r="F15309" s="19">
        <v>0</v>
      </c>
      <c r="G15309" s="19" t="str">
        <f>IF(Movies[[#This Row],[rating]]=0,"",Movies[[#This Row],[rating]])</f>
        <v/>
      </c>
      <c r="H15309" s="19" t="str">
        <f>IF(Movies[[#This Row],[rating]]=0,"No Rating","Rated")</f>
        <v>No Rating</v>
      </c>
      <c r="I15309" s="16" t="s">
        <v>468</v>
      </c>
      <c r="J15309" s="29" t="s">
        <v>146</v>
      </c>
      <c r="K15309" s="19">
        <v>12.006</v>
      </c>
      <c r="L15309" s="26">
        <v>0</v>
      </c>
    </row>
    <row r="15310" spans="1:12" x14ac:dyDescent="0.3">
      <c r="A15310" s="14">
        <v>1434014</v>
      </c>
      <c r="B15310" s="16" t="s">
        <v>19008</v>
      </c>
      <c r="C15310" s="16" t="s">
        <v>1845</v>
      </c>
      <c r="D15310" s="4">
        <v>45721</v>
      </c>
      <c r="E15310" s="23">
        <v>2025</v>
      </c>
      <c r="F15310" s="19">
        <v>0</v>
      </c>
      <c r="G15310" s="19" t="str">
        <f>IF(Movies[[#This Row],[rating]]=0,"",Movies[[#This Row],[rating]])</f>
        <v/>
      </c>
      <c r="H15310" s="19" t="str">
        <f>IF(Movies[[#This Row],[rating]]=0,"No Rating","Rated")</f>
        <v>No Rating</v>
      </c>
      <c r="I15310" s="16" t="s">
        <v>1845</v>
      </c>
      <c r="J15310" s="29" t="s">
        <v>12</v>
      </c>
      <c r="K15310" s="19">
        <v>11.997</v>
      </c>
      <c r="L15310" s="26">
        <v>0</v>
      </c>
    </row>
    <row r="15311" spans="1:12" x14ac:dyDescent="0.3">
      <c r="A15311" s="14">
        <v>1195272</v>
      </c>
      <c r="B15311" s="16" t="s">
        <v>19009</v>
      </c>
      <c r="C15311" s="16" t="s">
        <v>432</v>
      </c>
      <c r="D15311" s="4">
        <v>45716</v>
      </c>
      <c r="E15311" s="23">
        <v>2025</v>
      </c>
      <c r="F15311" s="19">
        <v>0</v>
      </c>
      <c r="G15311" s="19" t="str">
        <f>IF(Movies[[#This Row],[rating]]=0,"",Movies[[#This Row],[rating]])</f>
        <v/>
      </c>
      <c r="H15311" s="19" t="str">
        <f>IF(Movies[[#This Row],[rating]]=0,"No Rating","Rated")</f>
        <v>No Rating</v>
      </c>
      <c r="I15311" s="16" t="s">
        <v>713</v>
      </c>
      <c r="J15311" s="29" t="s">
        <v>12</v>
      </c>
      <c r="K15311" s="19">
        <v>11.987</v>
      </c>
      <c r="L15311" s="26">
        <v>0</v>
      </c>
    </row>
    <row r="15312" spans="1:12" x14ac:dyDescent="0.3">
      <c r="A15312" s="14">
        <v>1245347</v>
      </c>
      <c r="B15312" s="16" t="s">
        <v>19010</v>
      </c>
      <c r="C15312" s="16" t="s">
        <v>10</v>
      </c>
      <c r="D15312" s="4">
        <v>45680</v>
      </c>
      <c r="E15312" s="23">
        <v>2025</v>
      </c>
      <c r="F15312" s="19">
        <v>9</v>
      </c>
      <c r="G15312" s="19">
        <f>IF(Movies[[#This Row],[rating]]=0,"",Movies[[#This Row],[rating]])</f>
        <v>9</v>
      </c>
      <c r="H15312" s="19" t="str">
        <f>IF(Movies[[#This Row],[rating]]=0,"No Rating","Rated")</f>
        <v>Rated</v>
      </c>
      <c r="I15312" s="16" t="s">
        <v>30</v>
      </c>
      <c r="J15312" s="29" t="s">
        <v>12</v>
      </c>
      <c r="K15312" s="19">
        <v>11.973000000000001</v>
      </c>
      <c r="L15312" s="26">
        <v>1</v>
      </c>
    </row>
    <row r="15313" spans="1:12" x14ac:dyDescent="0.3">
      <c r="A15313" s="14">
        <v>1434012</v>
      </c>
      <c r="B15313" s="16" t="s">
        <v>19011</v>
      </c>
      <c r="C15313" s="16" t="s">
        <v>1845</v>
      </c>
      <c r="D15313" s="4">
        <v>45721</v>
      </c>
      <c r="E15313" s="23">
        <v>2025</v>
      </c>
      <c r="F15313" s="19">
        <v>0</v>
      </c>
      <c r="G15313" s="19" t="str">
        <f>IF(Movies[[#This Row],[rating]]=0,"",Movies[[#This Row],[rating]])</f>
        <v/>
      </c>
      <c r="H15313" s="19" t="str">
        <f>IF(Movies[[#This Row],[rating]]=0,"No Rating","Rated")</f>
        <v>No Rating</v>
      </c>
      <c r="I15313" s="16" t="s">
        <v>1845</v>
      </c>
      <c r="J15313" s="29" t="s">
        <v>12</v>
      </c>
      <c r="K15313" s="19">
        <v>11.919</v>
      </c>
      <c r="L15313" s="26">
        <v>0</v>
      </c>
    </row>
    <row r="15314" spans="1:12" x14ac:dyDescent="0.3">
      <c r="A15314" s="14">
        <v>1428008</v>
      </c>
      <c r="B15314" s="16" t="s">
        <v>15748</v>
      </c>
      <c r="C15314" s="16" t="s">
        <v>1121</v>
      </c>
      <c r="D15314" s="4">
        <v>45721</v>
      </c>
      <c r="E15314" s="23">
        <v>2025</v>
      </c>
      <c r="F15314" s="19">
        <v>0</v>
      </c>
      <c r="G15314" s="19" t="str">
        <f>IF(Movies[[#This Row],[rating]]=0,"",Movies[[#This Row],[rating]])</f>
        <v/>
      </c>
      <c r="H15314" s="19" t="str">
        <f>IF(Movies[[#This Row],[rating]]=0,"No Rating","Rated")</f>
        <v>No Rating</v>
      </c>
      <c r="I15314" s="16" t="s">
        <v>49</v>
      </c>
      <c r="J15314" s="29" t="s">
        <v>12</v>
      </c>
      <c r="K15314" s="19">
        <v>11.917999999999999</v>
      </c>
      <c r="L15314" s="26">
        <v>0</v>
      </c>
    </row>
    <row r="15315" spans="1:12" x14ac:dyDescent="0.3">
      <c r="A15315" s="14">
        <v>1363613</v>
      </c>
      <c r="B15315" s="16" t="s">
        <v>19012</v>
      </c>
      <c r="C15315" s="16" t="s">
        <v>3367</v>
      </c>
      <c r="D15315" s="4">
        <v>45701</v>
      </c>
      <c r="E15315" s="23">
        <v>2025</v>
      </c>
      <c r="F15315" s="19">
        <v>9</v>
      </c>
      <c r="G15315" s="19">
        <f>IF(Movies[[#This Row],[rating]]=0,"",Movies[[#This Row],[rating]])</f>
        <v>9</v>
      </c>
      <c r="H15315" s="19" t="str">
        <f>IF(Movies[[#This Row],[rating]]=0,"No Rating","Rated")</f>
        <v>Rated</v>
      </c>
      <c r="I15315" s="16" t="s">
        <v>33</v>
      </c>
      <c r="J15315" s="29" t="s">
        <v>3112</v>
      </c>
      <c r="K15315" s="19">
        <v>11.895</v>
      </c>
      <c r="L15315" s="26">
        <v>3</v>
      </c>
    </row>
    <row r="15316" spans="1:12" x14ac:dyDescent="0.3">
      <c r="A15316" s="14">
        <v>937393</v>
      </c>
      <c r="B15316" s="16" t="s">
        <v>19013</v>
      </c>
      <c r="C15316" s="16" t="s">
        <v>19014</v>
      </c>
      <c r="D15316" s="4">
        <v>45723</v>
      </c>
      <c r="E15316" s="23">
        <v>2025</v>
      </c>
      <c r="F15316" s="19">
        <v>0</v>
      </c>
      <c r="G15316" s="19" t="str">
        <f>IF(Movies[[#This Row],[rating]]=0,"",Movies[[#This Row],[rating]])</f>
        <v/>
      </c>
      <c r="H15316" s="19" t="str">
        <f>IF(Movies[[#This Row],[rating]]=0,"No Rating","Rated")</f>
        <v>No Rating</v>
      </c>
      <c r="I15316" s="16" t="s">
        <v>468</v>
      </c>
      <c r="J15316" s="29" t="s">
        <v>12</v>
      </c>
      <c r="K15316" s="19">
        <v>11.879</v>
      </c>
      <c r="L15316" s="26">
        <v>0</v>
      </c>
    </row>
    <row r="15317" spans="1:12" x14ac:dyDescent="0.3">
      <c r="A15317" s="14">
        <v>1425810</v>
      </c>
      <c r="B15317" s="16" t="s">
        <v>628</v>
      </c>
      <c r="C15317" s="16" t="s">
        <v>1845</v>
      </c>
      <c r="D15317" s="4">
        <v>45721</v>
      </c>
      <c r="E15317" s="23">
        <v>2025</v>
      </c>
      <c r="F15317" s="19">
        <v>0</v>
      </c>
      <c r="G15317" s="19" t="str">
        <f>IF(Movies[[#This Row],[rating]]=0,"",Movies[[#This Row],[rating]])</f>
        <v/>
      </c>
      <c r="H15317" s="19" t="str">
        <f>IF(Movies[[#This Row],[rating]]=0,"No Rating","Rated")</f>
        <v>No Rating</v>
      </c>
      <c r="I15317" s="16" t="s">
        <v>30</v>
      </c>
      <c r="J15317" s="29" t="s">
        <v>12</v>
      </c>
      <c r="K15317" s="19">
        <v>11.871</v>
      </c>
      <c r="L15317" s="26">
        <v>0</v>
      </c>
    </row>
    <row r="15318" spans="1:12" x14ac:dyDescent="0.3">
      <c r="A15318" s="14">
        <v>1421794</v>
      </c>
      <c r="B15318" s="16" t="s">
        <v>19015</v>
      </c>
      <c r="C15318" s="16" t="s">
        <v>144</v>
      </c>
      <c r="D15318" s="4">
        <v>45721</v>
      </c>
      <c r="E15318" s="23">
        <v>2025</v>
      </c>
      <c r="F15318" s="19">
        <v>0</v>
      </c>
      <c r="G15318" s="19" t="str">
        <f>IF(Movies[[#This Row],[rating]]=0,"",Movies[[#This Row],[rating]])</f>
        <v/>
      </c>
      <c r="H15318" s="19" t="str">
        <f>IF(Movies[[#This Row],[rating]]=0,"No Rating","Rated")</f>
        <v>No Rating</v>
      </c>
      <c r="I15318" s="16" t="s">
        <v>468</v>
      </c>
      <c r="J15318" s="29" t="s">
        <v>146</v>
      </c>
      <c r="K15318" s="19">
        <v>11.866</v>
      </c>
      <c r="L15318" s="26">
        <v>0</v>
      </c>
    </row>
    <row r="15319" spans="1:12" x14ac:dyDescent="0.3">
      <c r="A15319" s="14">
        <v>1389354</v>
      </c>
      <c r="B15319" s="16" t="s">
        <v>19016</v>
      </c>
      <c r="C15319" s="16" t="s">
        <v>108</v>
      </c>
      <c r="D15319" s="4">
        <v>45721</v>
      </c>
      <c r="E15319" s="23">
        <v>2025</v>
      </c>
      <c r="F15319" s="19">
        <v>0</v>
      </c>
      <c r="G15319" s="19" t="str">
        <f>IF(Movies[[#This Row],[rating]]=0,"",Movies[[#This Row],[rating]])</f>
        <v/>
      </c>
      <c r="H15319" s="19" t="str">
        <f>IF(Movies[[#This Row],[rating]]=0,"No Rating","Rated")</f>
        <v>No Rating</v>
      </c>
      <c r="I15319" s="16" t="s">
        <v>49</v>
      </c>
      <c r="J15319" s="29" t="s">
        <v>110</v>
      </c>
      <c r="K15319" s="19">
        <v>11.845000000000001</v>
      </c>
      <c r="L15319" s="26">
        <v>0</v>
      </c>
    </row>
    <row r="15320" spans="1:12" x14ac:dyDescent="0.3">
      <c r="A15320" s="14">
        <v>1379520</v>
      </c>
      <c r="B15320" s="16" t="s">
        <v>19017</v>
      </c>
      <c r="C15320" s="16" t="s">
        <v>10</v>
      </c>
      <c r="D15320" s="4">
        <v>45723</v>
      </c>
      <c r="E15320" s="23">
        <v>2025</v>
      </c>
      <c r="F15320" s="19">
        <v>0</v>
      </c>
      <c r="G15320" s="19" t="str">
        <f>IF(Movies[[#This Row],[rating]]=0,"",Movies[[#This Row],[rating]])</f>
        <v/>
      </c>
      <c r="H15320" s="19" t="str">
        <f>IF(Movies[[#This Row],[rating]]=0,"No Rating","Rated")</f>
        <v>No Rating</v>
      </c>
      <c r="I15320" s="16" t="s">
        <v>49</v>
      </c>
      <c r="J15320" s="29" t="s">
        <v>12</v>
      </c>
      <c r="K15320" s="19">
        <v>11.785</v>
      </c>
      <c r="L15320" s="26">
        <v>0</v>
      </c>
    </row>
    <row r="15321" spans="1:12" x14ac:dyDescent="0.3">
      <c r="A15321" s="14">
        <v>1426486</v>
      </c>
      <c r="B15321" s="16" t="s">
        <v>19018</v>
      </c>
      <c r="C15321" s="16" t="s">
        <v>10</v>
      </c>
      <c r="D15321" s="4">
        <v>45722</v>
      </c>
      <c r="E15321" s="23">
        <v>2025</v>
      </c>
      <c r="F15321" s="19">
        <v>0</v>
      </c>
      <c r="G15321" s="19" t="str">
        <f>IF(Movies[[#This Row],[rating]]=0,"",Movies[[#This Row],[rating]])</f>
        <v/>
      </c>
      <c r="H15321" s="19" t="str">
        <f>IF(Movies[[#This Row],[rating]]=0,"No Rating","Rated")</f>
        <v>No Rating</v>
      </c>
      <c r="I15321" s="16" t="s">
        <v>441</v>
      </c>
      <c r="J15321" s="29" t="s">
        <v>12</v>
      </c>
      <c r="K15321" s="19">
        <v>11.725</v>
      </c>
      <c r="L15321" s="26">
        <v>0</v>
      </c>
    </row>
    <row r="15322" spans="1:12" x14ac:dyDescent="0.3">
      <c r="A15322" s="14">
        <v>1380405</v>
      </c>
      <c r="B15322" s="16" t="s">
        <v>19019</v>
      </c>
      <c r="C15322" s="16" t="s">
        <v>10</v>
      </c>
      <c r="D15322" s="4">
        <v>45743</v>
      </c>
      <c r="E15322" s="23">
        <v>2025</v>
      </c>
      <c r="F15322" s="19">
        <v>0</v>
      </c>
      <c r="G15322" s="19" t="str">
        <f>IF(Movies[[#This Row],[rating]]=0,"",Movies[[#This Row],[rating]])</f>
        <v/>
      </c>
      <c r="H15322" s="19" t="str">
        <f>IF(Movies[[#This Row],[rating]]=0,"No Rating","Rated")</f>
        <v>No Rating</v>
      </c>
      <c r="I15322" s="16" t="s">
        <v>49</v>
      </c>
      <c r="J15322" s="29" t="s">
        <v>12</v>
      </c>
      <c r="K15322" s="19">
        <v>11.711</v>
      </c>
      <c r="L15322" s="26">
        <v>0</v>
      </c>
    </row>
    <row r="15323" spans="1:12" x14ac:dyDescent="0.3">
      <c r="A15323" s="14">
        <v>1425816</v>
      </c>
      <c r="B15323" s="16" t="s">
        <v>19020</v>
      </c>
      <c r="C15323" s="16" t="s">
        <v>10</v>
      </c>
      <c r="D15323" s="4">
        <v>45722</v>
      </c>
      <c r="E15323" s="23">
        <v>2025</v>
      </c>
      <c r="F15323" s="19">
        <v>0</v>
      </c>
      <c r="G15323" s="19" t="str">
        <f>IF(Movies[[#This Row],[rating]]=0,"",Movies[[#This Row],[rating]])</f>
        <v/>
      </c>
      <c r="H15323" s="19" t="str">
        <f>IF(Movies[[#This Row],[rating]]=0,"No Rating","Rated")</f>
        <v>No Rating</v>
      </c>
      <c r="I15323" s="16" t="s">
        <v>36</v>
      </c>
      <c r="J15323" s="29" t="s">
        <v>12</v>
      </c>
      <c r="K15323" s="19">
        <v>11.705</v>
      </c>
      <c r="L15323" s="26">
        <v>0</v>
      </c>
    </row>
    <row r="15324" spans="1:12" x14ac:dyDescent="0.3">
      <c r="A15324" s="14">
        <v>793387</v>
      </c>
      <c r="B15324" s="16" t="s">
        <v>19021</v>
      </c>
      <c r="C15324" s="16" t="s">
        <v>94</v>
      </c>
      <c r="D15324" s="4">
        <v>45777</v>
      </c>
      <c r="E15324" s="23">
        <v>2025</v>
      </c>
      <c r="F15324" s="19">
        <v>0</v>
      </c>
      <c r="G15324" s="19" t="str">
        <f>IF(Movies[[#This Row],[rating]]=0,"",Movies[[#This Row],[rating]])</f>
        <v/>
      </c>
      <c r="H15324" s="19" t="str">
        <f>IF(Movies[[#This Row],[rating]]=0,"No Rating","Rated")</f>
        <v>No Rating</v>
      </c>
      <c r="I15324" s="16" t="s">
        <v>3151</v>
      </c>
      <c r="J15324" s="29" t="s">
        <v>96</v>
      </c>
      <c r="K15324" s="19">
        <v>11.705</v>
      </c>
      <c r="L15324" s="26">
        <v>0</v>
      </c>
    </row>
    <row r="15325" spans="1:12" x14ac:dyDescent="0.3">
      <c r="A15325" s="14">
        <v>1380920</v>
      </c>
      <c r="B15325" s="16" t="s">
        <v>19022</v>
      </c>
      <c r="C15325" s="16" t="s">
        <v>595</v>
      </c>
      <c r="D15325" s="4">
        <v>45671</v>
      </c>
      <c r="E15325" s="23">
        <v>2025</v>
      </c>
      <c r="F15325" s="19">
        <v>5.9169999999999998</v>
      </c>
      <c r="G15325" s="19">
        <f>IF(Movies[[#This Row],[rating]]=0,"",Movies[[#This Row],[rating]])</f>
        <v>5.9169999999999998</v>
      </c>
      <c r="H15325" s="19" t="str">
        <f>IF(Movies[[#This Row],[rating]]=0,"No Rating","Rated")</f>
        <v>Rated</v>
      </c>
      <c r="I15325" s="16" t="s">
        <v>170</v>
      </c>
      <c r="J15325" s="29" t="s">
        <v>1033</v>
      </c>
      <c r="K15325" s="19">
        <v>11.656000000000001</v>
      </c>
      <c r="L15325" s="26">
        <v>6</v>
      </c>
    </row>
    <row r="15326" spans="1:12" x14ac:dyDescent="0.3">
      <c r="A15326" s="14">
        <v>1437666</v>
      </c>
      <c r="B15326" s="16" t="s">
        <v>19023</v>
      </c>
      <c r="C15326" s="16" t="s">
        <v>1845</v>
      </c>
      <c r="D15326" s="4">
        <v>45712</v>
      </c>
      <c r="E15326" s="23">
        <v>2025</v>
      </c>
      <c r="F15326" s="19">
        <v>0</v>
      </c>
      <c r="G15326" s="19" t="str">
        <f>IF(Movies[[#This Row],[rating]]=0,"",Movies[[#This Row],[rating]])</f>
        <v/>
      </c>
      <c r="H15326" s="19" t="str">
        <f>IF(Movies[[#This Row],[rating]]=0,"No Rating","Rated")</f>
        <v>No Rating</v>
      </c>
      <c r="I15326" s="16" t="s">
        <v>234</v>
      </c>
      <c r="J15326" s="29" t="s">
        <v>110</v>
      </c>
      <c r="K15326" s="19">
        <v>11.651</v>
      </c>
      <c r="L15326" s="26">
        <v>0</v>
      </c>
    </row>
    <row r="15327" spans="1:12" x14ac:dyDescent="0.3">
      <c r="A15327" s="14">
        <v>1049286</v>
      </c>
      <c r="B15327" s="16" t="s">
        <v>19024</v>
      </c>
      <c r="C15327" s="16" t="s">
        <v>416</v>
      </c>
      <c r="D15327" s="4">
        <v>45723</v>
      </c>
      <c r="E15327" s="23">
        <v>2025</v>
      </c>
      <c r="F15327" s="19">
        <v>0</v>
      </c>
      <c r="G15327" s="19" t="str">
        <f>IF(Movies[[#This Row],[rating]]=0,"",Movies[[#This Row],[rating]])</f>
        <v/>
      </c>
      <c r="H15327" s="19" t="str">
        <f>IF(Movies[[#This Row],[rating]]=0,"No Rating","Rated")</f>
        <v>No Rating</v>
      </c>
      <c r="I15327" s="16" t="s">
        <v>329</v>
      </c>
      <c r="J15327" s="29" t="s">
        <v>12</v>
      </c>
      <c r="K15327" s="19">
        <v>11.644</v>
      </c>
      <c r="L15327" s="26">
        <v>0</v>
      </c>
    </row>
    <row r="15328" spans="1:12" x14ac:dyDescent="0.3">
      <c r="A15328" s="14">
        <v>1421797</v>
      </c>
      <c r="B15328" s="16" t="s">
        <v>19025</v>
      </c>
      <c r="C15328" s="16" t="s">
        <v>144</v>
      </c>
      <c r="D15328" s="4">
        <v>45721</v>
      </c>
      <c r="E15328" s="23">
        <v>2025</v>
      </c>
      <c r="F15328" s="19">
        <v>0</v>
      </c>
      <c r="G15328" s="19" t="str">
        <f>IF(Movies[[#This Row],[rating]]=0,"",Movies[[#This Row],[rating]])</f>
        <v/>
      </c>
      <c r="H15328" s="19" t="str">
        <f>IF(Movies[[#This Row],[rating]]=0,"No Rating","Rated")</f>
        <v>No Rating</v>
      </c>
      <c r="I15328" s="16" t="s">
        <v>468</v>
      </c>
      <c r="J15328" s="29" t="s">
        <v>146</v>
      </c>
      <c r="K15328" s="19">
        <v>11.622</v>
      </c>
      <c r="L15328" s="26">
        <v>0</v>
      </c>
    </row>
    <row r="15329" spans="1:12" x14ac:dyDescent="0.3">
      <c r="A15329" s="14">
        <v>1421789</v>
      </c>
      <c r="B15329" s="16" t="s">
        <v>19026</v>
      </c>
      <c r="C15329" s="16" t="s">
        <v>144</v>
      </c>
      <c r="D15329" s="4">
        <v>45721</v>
      </c>
      <c r="E15329" s="23">
        <v>2025</v>
      </c>
      <c r="F15329" s="19">
        <v>0</v>
      </c>
      <c r="G15329" s="19" t="str">
        <f>IF(Movies[[#This Row],[rating]]=0,"",Movies[[#This Row],[rating]])</f>
        <v/>
      </c>
      <c r="H15329" s="19" t="str">
        <f>IF(Movies[[#This Row],[rating]]=0,"No Rating","Rated")</f>
        <v>No Rating</v>
      </c>
      <c r="I15329" s="16" t="s">
        <v>468</v>
      </c>
      <c r="J15329" s="29" t="s">
        <v>146</v>
      </c>
      <c r="K15329" s="19">
        <v>11.615</v>
      </c>
      <c r="L15329" s="26">
        <v>0</v>
      </c>
    </row>
    <row r="15330" spans="1:12" x14ac:dyDescent="0.3">
      <c r="A15330" s="14">
        <v>1399244</v>
      </c>
      <c r="B15330" s="16" t="s">
        <v>19027</v>
      </c>
      <c r="C15330" s="16" t="s">
        <v>1109</v>
      </c>
      <c r="D15330" s="4">
        <v>45721</v>
      </c>
      <c r="E15330" s="23">
        <v>2025</v>
      </c>
      <c r="F15330" s="19">
        <v>0</v>
      </c>
      <c r="G15330" s="19" t="str">
        <f>IF(Movies[[#This Row],[rating]]=0,"",Movies[[#This Row],[rating]])</f>
        <v/>
      </c>
      <c r="H15330" s="19" t="str">
        <f>IF(Movies[[#This Row],[rating]]=0,"No Rating","Rated")</f>
        <v>No Rating</v>
      </c>
      <c r="I15330" s="16" t="s">
        <v>30</v>
      </c>
      <c r="J15330" s="29" t="s">
        <v>648</v>
      </c>
      <c r="K15330" s="19">
        <v>11.554</v>
      </c>
      <c r="L15330" s="26">
        <v>0</v>
      </c>
    </row>
    <row r="15331" spans="1:12" x14ac:dyDescent="0.3">
      <c r="A15331" s="14">
        <v>1247544</v>
      </c>
      <c r="B15331" s="16" t="s">
        <v>19028</v>
      </c>
      <c r="C15331" s="16" t="s">
        <v>595</v>
      </c>
      <c r="D15331" s="4">
        <v>45716</v>
      </c>
      <c r="E15331" s="23">
        <v>2025</v>
      </c>
      <c r="F15331" s="19">
        <v>0</v>
      </c>
      <c r="G15331" s="19" t="str">
        <f>IF(Movies[[#This Row],[rating]]=0,"",Movies[[#This Row],[rating]])</f>
        <v/>
      </c>
      <c r="H15331" s="19" t="str">
        <f>IF(Movies[[#This Row],[rating]]=0,"No Rating","Rated")</f>
        <v>No Rating</v>
      </c>
      <c r="I15331" s="16" t="s">
        <v>49</v>
      </c>
      <c r="J15331" s="29" t="s">
        <v>142</v>
      </c>
      <c r="K15331" s="19">
        <v>11.39</v>
      </c>
      <c r="L15331" s="26">
        <v>0</v>
      </c>
    </row>
    <row r="15332" spans="1:12" x14ac:dyDescent="0.3">
      <c r="A15332" s="14">
        <v>1147546</v>
      </c>
      <c r="B15332" s="16" t="s">
        <v>19029</v>
      </c>
      <c r="C15332" s="16" t="s">
        <v>595</v>
      </c>
      <c r="D15332" s="4">
        <v>45723</v>
      </c>
      <c r="E15332" s="23">
        <v>2025</v>
      </c>
      <c r="F15332" s="19">
        <v>0</v>
      </c>
      <c r="G15332" s="19" t="str">
        <f>IF(Movies[[#This Row],[rating]]=0,"",Movies[[#This Row],[rating]])</f>
        <v/>
      </c>
      <c r="H15332" s="19" t="str">
        <f>IF(Movies[[#This Row],[rating]]=0,"No Rating","Rated")</f>
        <v>No Rating</v>
      </c>
      <c r="I15332" s="16" t="s">
        <v>4541</v>
      </c>
      <c r="J15332" s="29" t="s">
        <v>142</v>
      </c>
      <c r="K15332" s="19">
        <v>11.371</v>
      </c>
      <c r="L15332" s="26">
        <v>0</v>
      </c>
    </row>
    <row r="15333" spans="1:12" x14ac:dyDescent="0.3">
      <c r="A15333" s="14">
        <v>1431179</v>
      </c>
      <c r="B15333" s="16" t="s">
        <v>19030</v>
      </c>
      <c r="C15333" s="16" t="s">
        <v>144</v>
      </c>
      <c r="D15333" s="4">
        <v>45721</v>
      </c>
      <c r="E15333" s="23">
        <v>2025</v>
      </c>
      <c r="F15333" s="19">
        <v>0</v>
      </c>
      <c r="G15333" s="19" t="str">
        <f>IF(Movies[[#This Row],[rating]]=0,"",Movies[[#This Row],[rating]])</f>
        <v/>
      </c>
      <c r="H15333" s="19" t="str">
        <f>IF(Movies[[#This Row],[rating]]=0,"No Rating","Rated")</f>
        <v>No Rating</v>
      </c>
      <c r="I15333" s="16" t="s">
        <v>468</v>
      </c>
      <c r="J15333" s="29" t="s">
        <v>146</v>
      </c>
      <c r="K15333" s="19">
        <v>11.368</v>
      </c>
      <c r="L15333" s="26">
        <v>0</v>
      </c>
    </row>
    <row r="15334" spans="1:12" x14ac:dyDescent="0.3">
      <c r="A15334" s="14">
        <v>1421783</v>
      </c>
      <c r="B15334" s="16" t="s">
        <v>19031</v>
      </c>
      <c r="C15334" s="16" t="s">
        <v>144</v>
      </c>
      <c r="D15334" s="4">
        <v>45721</v>
      </c>
      <c r="E15334" s="23">
        <v>2025</v>
      </c>
      <c r="F15334" s="19">
        <v>0</v>
      </c>
      <c r="G15334" s="19" t="str">
        <f>IF(Movies[[#This Row],[rating]]=0,"",Movies[[#This Row],[rating]])</f>
        <v/>
      </c>
      <c r="H15334" s="19" t="str">
        <f>IF(Movies[[#This Row],[rating]]=0,"No Rating","Rated")</f>
        <v>No Rating</v>
      </c>
      <c r="I15334" s="16" t="s">
        <v>468</v>
      </c>
      <c r="J15334" s="29" t="s">
        <v>146</v>
      </c>
      <c r="K15334" s="19">
        <v>11.367000000000001</v>
      </c>
      <c r="L15334" s="26">
        <v>0</v>
      </c>
    </row>
    <row r="15335" spans="1:12" x14ac:dyDescent="0.3">
      <c r="A15335" s="14">
        <v>1421777</v>
      </c>
      <c r="B15335" s="16" t="s">
        <v>19032</v>
      </c>
      <c r="C15335" s="16" t="s">
        <v>144</v>
      </c>
      <c r="D15335" s="4">
        <v>45721</v>
      </c>
      <c r="E15335" s="23">
        <v>2025</v>
      </c>
      <c r="F15335" s="19">
        <v>0</v>
      </c>
      <c r="G15335" s="19" t="str">
        <f>IF(Movies[[#This Row],[rating]]=0,"",Movies[[#This Row],[rating]])</f>
        <v/>
      </c>
      <c r="H15335" s="19" t="str">
        <f>IF(Movies[[#This Row],[rating]]=0,"No Rating","Rated")</f>
        <v>No Rating</v>
      </c>
      <c r="I15335" s="16" t="s">
        <v>468</v>
      </c>
      <c r="J15335" s="29" t="s">
        <v>146</v>
      </c>
      <c r="K15335" s="19">
        <v>11.367000000000001</v>
      </c>
      <c r="L15335" s="26">
        <v>0</v>
      </c>
    </row>
    <row r="15336" spans="1:12" x14ac:dyDescent="0.3">
      <c r="A15336" s="14">
        <v>1430394</v>
      </c>
      <c r="B15336" s="16" t="s">
        <v>19033</v>
      </c>
      <c r="C15336" s="16" t="s">
        <v>144</v>
      </c>
      <c r="D15336" s="4">
        <v>45715</v>
      </c>
      <c r="E15336" s="23">
        <v>2025</v>
      </c>
      <c r="F15336" s="19">
        <v>0</v>
      </c>
      <c r="G15336" s="19" t="str">
        <f>IF(Movies[[#This Row],[rating]]=0,"",Movies[[#This Row],[rating]])</f>
        <v/>
      </c>
      <c r="H15336" s="19" t="str">
        <f>IF(Movies[[#This Row],[rating]]=0,"No Rating","Rated")</f>
        <v>No Rating</v>
      </c>
      <c r="I15336" s="16" t="s">
        <v>4965</v>
      </c>
      <c r="J15336" s="29" t="s">
        <v>146</v>
      </c>
      <c r="K15336" s="19">
        <v>11.342000000000001</v>
      </c>
      <c r="L15336" s="26">
        <v>0</v>
      </c>
    </row>
    <row r="15337" spans="1:12" x14ac:dyDescent="0.3">
      <c r="A15337" s="14">
        <v>1128655</v>
      </c>
      <c r="B15337" s="16" t="s">
        <v>19034</v>
      </c>
      <c r="C15337" s="16" t="s">
        <v>19035</v>
      </c>
      <c r="D15337" s="4">
        <v>45737</v>
      </c>
      <c r="E15337" s="23">
        <v>2025</v>
      </c>
      <c r="F15337" s="19">
        <v>0</v>
      </c>
      <c r="G15337" s="19" t="str">
        <f>IF(Movies[[#This Row],[rating]]=0,"",Movies[[#This Row],[rating]])</f>
        <v/>
      </c>
      <c r="H15337" s="19" t="str">
        <f>IF(Movies[[#This Row],[rating]]=0,"No Rating","Rated")</f>
        <v>No Rating</v>
      </c>
      <c r="I15337" s="16" t="s">
        <v>312</v>
      </c>
      <c r="J15337" s="29" t="s">
        <v>12</v>
      </c>
      <c r="K15337" s="19">
        <v>11.318</v>
      </c>
      <c r="L15337" s="26">
        <v>0</v>
      </c>
    </row>
    <row r="15338" spans="1:12" x14ac:dyDescent="0.3">
      <c r="A15338" s="14">
        <v>1327145</v>
      </c>
      <c r="B15338" s="16" t="s">
        <v>19036</v>
      </c>
      <c r="C15338" s="16" t="s">
        <v>2138</v>
      </c>
      <c r="D15338" s="4">
        <v>45716</v>
      </c>
      <c r="E15338" s="23">
        <v>2025</v>
      </c>
      <c r="F15338" s="19">
        <v>5</v>
      </c>
      <c r="G15338" s="19">
        <f>IF(Movies[[#This Row],[rating]]=0,"",Movies[[#This Row],[rating]])</f>
        <v>5</v>
      </c>
      <c r="H15338" s="19" t="str">
        <f>IF(Movies[[#This Row],[rating]]=0,"No Rating","Rated")</f>
        <v>Rated</v>
      </c>
      <c r="I15338" s="16" t="s">
        <v>2815</v>
      </c>
      <c r="J15338" s="29" t="s">
        <v>2139</v>
      </c>
      <c r="K15338" s="19">
        <v>11.291</v>
      </c>
      <c r="L15338" s="26">
        <v>1</v>
      </c>
    </row>
    <row r="15339" spans="1:12" x14ac:dyDescent="0.3">
      <c r="A15339" s="14">
        <v>1435916</v>
      </c>
      <c r="B15339" s="16" t="s">
        <v>19037</v>
      </c>
      <c r="C15339" s="16" t="s">
        <v>1845</v>
      </c>
      <c r="D15339" s="4">
        <v>45716</v>
      </c>
      <c r="E15339" s="23">
        <v>2025</v>
      </c>
      <c r="F15339" s="19">
        <v>0</v>
      </c>
      <c r="G15339" s="19" t="str">
        <f>IF(Movies[[#This Row],[rating]]=0,"",Movies[[#This Row],[rating]])</f>
        <v/>
      </c>
      <c r="H15339" s="19" t="str">
        <f>IF(Movies[[#This Row],[rating]]=0,"No Rating","Rated")</f>
        <v>No Rating</v>
      </c>
      <c r="I15339" s="16" t="s">
        <v>49</v>
      </c>
      <c r="J15339" s="29" t="s">
        <v>12</v>
      </c>
      <c r="K15339" s="19">
        <v>11.237</v>
      </c>
      <c r="L15339" s="26">
        <v>0</v>
      </c>
    </row>
    <row r="15340" spans="1:12" x14ac:dyDescent="0.3">
      <c r="A15340" s="14">
        <v>1241436</v>
      </c>
      <c r="B15340" s="16" t="s">
        <v>19038</v>
      </c>
      <c r="C15340" s="16" t="s">
        <v>14</v>
      </c>
      <c r="D15340" s="4">
        <v>45757</v>
      </c>
      <c r="E15340" s="23">
        <v>2025</v>
      </c>
      <c r="F15340" s="19">
        <v>0</v>
      </c>
      <c r="G15340" s="19" t="str">
        <f>IF(Movies[[#This Row],[rating]]=0,"",Movies[[#This Row],[rating]])</f>
        <v/>
      </c>
      <c r="H15340" s="19" t="str">
        <f>IF(Movies[[#This Row],[rating]]=0,"No Rating","Rated")</f>
        <v>No Rating</v>
      </c>
      <c r="I15340" s="16" t="s">
        <v>2843</v>
      </c>
      <c r="J15340" s="29" t="s">
        <v>12</v>
      </c>
      <c r="K15340" s="19">
        <v>11.134</v>
      </c>
      <c r="L15340" s="26">
        <v>0</v>
      </c>
    </row>
    <row r="15341" spans="1:12" x14ac:dyDescent="0.3">
      <c r="A15341" s="14">
        <v>1421786</v>
      </c>
      <c r="B15341" s="16" t="s">
        <v>19039</v>
      </c>
      <c r="C15341" s="16" t="s">
        <v>144</v>
      </c>
      <c r="D15341" s="4">
        <v>45721</v>
      </c>
      <c r="E15341" s="23">
        <v>2025</v>
      </c>
      <c r="F15341" s="19">
        <v>0</v>
      </c>
      <c r="G15341" s="19" t="str">
        <f>IF(Movies[[#This Row],[rating]]=0,"",Movies[[#This Row],[rating]])</f>
        <v/>
      </c>
      <c r="H15341" s="19" t="str">
        <f>IF(Movies[[#This Row],[rating]]=0,"No Rating","Rated")</f>
        <v>No Rating</v>
      </c>
      <c r="I15341" s="16" t="s">
        <v>468</v>
      </c>
      <c r="J15341" s="29" t="s">
        <v>146</v>
      </c>
      <c r="K15341" s="19">
        <v>11.131</v>
      </c>
      <c r="L15341" s="26">
        <v>0</v>
      </c>
    </row>
    <row r="15342" spans="1:12" x14ac:dyDescent="0.3">
      <c r="A15342" s="14">
        <v>1138518</v>
      </c>
      <c r="B15342" s="16" t="s">
        <v>19040</v>
      </c>
      <c r="C15342" s="16" t="s">
        <v>3367</v>
      </c>
      <c r="D15342" s="4">
        <v>45722</v>
      </c>
      <c r="E15342" s="23">
        <v>2025</v>
      </c>
      <c r="F15342" s="19">
        <v>0</v>
      </c>
      <c r="G15342" s="19" t="str">
        <f>IF(Movies[[#This Row],[rating]]=0,"",Movies[[#This Row],[rating]])</f>
        <v/>
      </c>
      <c r="H15342" s="19" t="str">
        <f>IF(Movies[[#This Row],[rating]]=0,"No Rating","Rated")</f>
        <v>No Rating</v>
      </c>
      <c r="I15342" s="16" t="s">
        <v>566</v>
      </c>
      <c r="J15342" s="29" t="s">
        <v>3112</v>
      </c>
      <c r="K15342" s="19">
        <v>11.089</v>
      </c>
      <c r="L15342" s="26">
        <v>0</v>
      </c>
    </row>
    <row r="15343" spans="1:12" x14ac:dyDescent="0.3">
      <c r="A15343" s="14">
        <v>1297763</v>
      </c>
      <c r="B15343" s="16" t="s">
        <v>19041</v>
      </c>
      <c r="C15343" s="16" t="s">
        <v>473</v>
      </c>
      <c r="D15343" s="4">
        <v>45733</v>
      </c>
      <c r="E15343" s="23">
        <v>2025</v>
      </c>
      <c r="F15343" s="19">
        <v>0</v>
      </c>
      <c r="G15343" s="19" t="str">
        <f>IF(Movies[[#This Row],[rating]]=0,"",Movies[[#This Row],[rating]])</f>
        <v/>
      </c>
      <c r="H15343" s="19" t="str">
        <f>IF(Movies[[#This Row],[rating]]=0,"No Rating","Rated")</f>
        <v>No Rating</v>
      </c>
      <c r="I15343" s="16" t="s">
        <v>336</v>
      </c>
      <c r="J15343" s="29" t="s">
        <v>146</v>
      </c>
      <c r="K15343" s="19">
        <v>11.05</v>
      </c>
      <c r="L15343" s="26">
        <v>0</v>
      </c>
    </row>
    <row r="15344" spans="1:12" x14ac:dyDescent="0.3">
      <c r="A15344" s="14">
        <v>1417421</v>
      </c>
      <c r="B15344" s="16" t="s">
        <v>19042</v>
      </c>
      <c r="C15344" s="16" t="s">
        <v>10</v>
      </c>
      <c r="D15344" s="4">
        <v>45687</v>
      </c>
      <c r="E15344" s="23">
        <v>2025</v>
      </c>
      <c r="F15344" s="19">
        <v>6.8</v>
      </c>
      <c r="G15344" s="19">
        <f>IF(Movies[[#This Row],[rating]]=0,"",Movies[[#This Row],[rating]])</f>
        <v>6.8</v>
      </c>
      <c r="H15344" s="19" t="str">
        <f>IF(Movies[[#This Row],[rating]]=0,"No Rating","Rated")</f>
        <v>Rated</v>
      </c>
      <c r="I15344" s="16" t="s">
        <v>19043</v>
      </c>
      <c r="J15344" s="29" t="s">
        <v>12</v>
      </c>
      <c r="K15344" s="19">
        <v>11.032</v>
      </c>
      <c r="L15344" s="26">
        <v>6</v>
      </c>
    </row>
    <row r="15345" spans="1:12" x14ac:dyDescent="0.3">
      <c r="A15345" s="14">
        <v>1214522</v>
      </c>
      <c r="B15345" s="16" t="s">
        <v>19044</v>
      </c>
      <c r="C15345" s="16" t="s">
        <v>367</v>
      </c>
      <c r="D15345" s="4">
        <v>45722</v>
      </c>
      <c r="E15345" s="23">
        <v>2025</v>
      </c>
      <c r="F15345" s="19">
        <v>0</v>
      </c>
      <c r="G15345" s="19" t="str">
        <f>IF(Movies[[#This Row],[rating]]=0,"",Movies[[#This Row],[rating]])</f>
        <v/>
      </c>
      <c r="H15345" s="19" t="str">
        <f>IF(Movies[[#This Row],[rating]]=0,"No Rating","Rated")</f>
        <v>No Rating</v>
      </c>
      <c r="I15345" s="16" t="s">
        <v>329</v>
      </c>
      <c r="J15345" s="29" t="s">
        <v>12</v>
      </c>
      <c r="K15345" s="19">
        <v>11.026999999999999</v>
      </c>
      <c r="L15345" s="26">
        <v>0</v>
      </c>
    </row>
    <row r="15346" spans="1:12" x14ac:dyDescent="0.3">
      <c r="A15346" s="14">
        <v>1418815</v>
      </c>
      <c r="B15346" s="16" t="s">
        <v>19045</v>
      </c>
      <c r="C15346" s="16" t="s">
        <v>144</v>
      </c>
      <c r="D15346" s="4">
        <v>45716</v>
      </c>
      <c r="E15346" s="23">
        <v>2025</v>
      </c>
      <c r="F15346" s="19">
        <v>0</v>
      </c>
      <c r="G15346" s="19" t="str">
        <f>IF(Movies[[#This Row],[rating]]=0,"",Movies[[#This Row],[rating]])</f>
        <v/>
      </c>
      <c r="H15346" s="19" t="str">
        <f>IF(Movies[[#This Row],[rating]]=0,"No Rating","Rated")</f>
        <v>No Rating</v>
      </c>
      <c r="I15346" s="16" t="s">
        <v>1845</v>
      </c>
      <c r="J15346" s="29" t="s">
        <v>146</v>
      </c>
      <c r="K15346" s="19">
        <v>11.018000000000001</v>
      </c>
      <c r="L15346" s="26">
        <v>0</v>
      </c>
    </row>
    <row r="15347" spans="1:12" x14ac:dyDescent="0.3">
      <c r="A15347" s="14">
        <v>1093237</v>
      </c>
      <c r="B15347" s="16" t="s">
        <v>19046</v>
      </c>
      <c r="C15347" s="16" t="s">
        <v>10</v>
      </c>
      <c r="D15347" s="4">
        <v>45792</v>
      </c>
      <c r="E15347" s="23">
        <v>2025</v>
      </c>
      <c r="F15347" s="19">
        <v>0</v>
      </c>
      <c r="G15347" s="19" t="str">
        <f>IF(Movies[[#This Row],[rating]]=0,"",Movies[[#This Row],[rating]])</f>
        <v/>
      </c>
      <c r="H15347" s="19" t="str">
        <f>IF(Movies[[#This Row],[rating]]=0,"No Rating","Rated")</f>
        <v>No Rating</v>
      </c>
      <c r="I15347" s="16" t="s">
        <v>166</v>
      </c>
      <c r="J15347" s="29" t="s">
        <v>12</v>
      </c>
      <c r="K15347" s="19">
        <v>10.997999999999999</v>
      </c>
      <c r="L15347" s="26">
        <v>0</v>
      </c>
    </row>
    <row r="15348" spans="1:12" x14ac:dyDescent="0.3">
      <c r="A15348" s="14">
        <v>1191815</v>
      </c>
      <c r="B15348" s="16" t="s">
        <v>19047</v>
      </c>
      <c r="C15348" s="16" t="s">
        <v>2265</v>
      </c>
      <c r="D15348" s="4">
        <v>45722</v>
      </c>
      <c r="E15348" s="23">
        <v>2025</v>
      </c>
      <c r="F15348" s="19">
        <v>10</v>
      </c>
      <c r="G15348" s="19">
        <f>IF(Movies[[#This Row],[rating]]=0,"",Movies[[#This Row],[rating]])</f>
        <v>10</v>
      </c>
      <c r="H15348" s="19" t="str">
        <f>IF(Movies[[#This Row],[rating]]=0,"No Rating","Rated")</f>
        <v>Rated</v>
      </c>
      <c r="I15348" s="16" t="s">
        <v>13314</v>
      </c>
      <c r="J15348" s="29" t="s">
        <v>511</v>
      </c>
      <c r="K15348" s="19">
        <v>10.981</v>
      </c>
      <c r="L15348" s="26">
        <v>1</v>
      </c>
    </row>
    <row r="15349" spans="1:12" x14ac:dyDescent="0.3">
      <c r="A15349" s="14">
        <v>1249213</v>
      </c>
      <c r="B15349" s="16" t="s">
        <v>19048</v>
      </c>
      <c r="C15349" s="16" t="s">
        <v>10</v>
      </c>
      <c r="D15349" s="4">
        <v>45757</v>
      </c>
      <c r="E15349" s="23">
        <v>2025</v>
      </c>
      <c r="F15349" s="19">
        <v>0</v>
      </c>
      <c r="G15349" s="19" t="str">
        <f>IF(Movies[[#This Row],[rating]]=0,"",Movies[[#This Row],[rating]])</f>
        <v/>
      </c>
      <c r="H15349" s="19" t="str">
        <f>IF(Movies[[#This Row],[rating]]=0,"No Rating","Rated")</f>
        <v>No Rating</v>
      </c>
      <c r="I15349" s="16" t="s">
        <v>855</v>
      </c>
      <c r="J15349" s="29" t="s">
        <v>12</v>
      </c>
      <c r="K15349" s="19">
        <v>10.958</v>
      </c>
      <c r="L15349" s="26">
        <v>0</v>
      </c>
    </row>
    <row r="15350" spans="1:12" x14ac:dyDescent="0.3">
      <c r="A15350" s="14">
        <v>1275248</v>
      </c>
      <c r="B15350" s="16" t="s">
        <v>19049</v>
      </c>
      <c r="C15350" s="16" t="s">
        <v>19050</v>
      </c>
      <c r="D15350" s="4">
        <v>45730</v>
      </c>
      <c r="E15350" s="23">
        <v>2025</v>
      </c>
      <c r="F15350" s="19">
        <v>0</v>
      </c>
      <c r="G15350" s="19" t="str">
        <f>IF(Movies[[#This Row],[rating]]=0,"",Movies[[#This Row],[rating]])</f>
        <v/>
      </c>
      <c r="H15350" s="19" t="str">
        <f>IF(Movies[[#This Row],[rating]]=0,"No Rating","Rated")</f>
        <v>No Rating</v>
      </c>
      <c r="I15350" s="16" t="s">
        <v>180</v>
      </c>
      <c r="J15350" s="29" t="s">
        <v>12</v>
      </c>
      <c r="K15350" s="19">
        <v>10.955</v>
      </c>
      <c r="L15350" s="26">
        <v>0</v>
      </c>
    </row>
    <row r="15351" spans="1:12" x14ac:dyDescent="0.3">
      <c r="A15351" s="14">
        <v>1164614</v>
      </c>
      <c r="B15351" s="16" t="s">
        <v>19051</v>
      </c>
      <c r="C15351" s="16" t="s">
        <v>10</v>
      </c>
      <c r="D15351" s="4">
        <v>45723</v>
      </c>
      <c r="E15351" s="23">
        <v>2025</v>
      </c>
      <c r="F15351" s="19">
        <v>0</v>
      </c>
      <c r="G15351" s="19" t="str">
        <f>IF(Movies[[#This Row],[rating]]=0,"",Movies[[#This Row],[rating]])</f>
        <v/>
      </c>
      <c r="H15351" s="19" t="str">
        <f>IF(Movies[[#This Row],[rating]]=0,"No Rating","Rated")</f>
        <v>No Rating</v>
      </c>
      <c r="I15351" s="16" t="s">
        <v>1703</v>
      </c>
      <c r="J15351" s="29" t="s">
        <v>12</v>
      </c>
      <c r="K15351" s="19">
        <v>10.914</v>
      </c>
      <c r="L15351" s="26">
        <v>0</v>
      </c>
    </row>
    <row r="15352" spans="1:12" x14ac:dyDescent="0.3">
      <c r="A15352" s="14">
        <v>627336</v>
      </c>
      <c r="B15352" s="16" t="s">
        <v>19052</v>
      </c>
      <c r="C15352" s="16" t="s">
        <v>595</v>
      </c>
      <c r="D15352" s="4">
        <v>45743</v>
      </c>
      <c r="E15352" s="23">
        <v>2025</v>
      </c>
      <c r="F15352" s="19">
        <v>0</v>
      </c>
      <c r="G15352" s="19" t="str">
        <f>IF(Movies[[#This Row],[rating]]=0,"",Movies[[#This Row],[rating]])</f>
        <v/>
      </c>
      <c r="H15352" s="19" t="str">
        <f>IF(Movies[[#This Row],[rating]]=0,"No Rating","Rated")</f>
        <v>No Rating</v>
      </c>
      <c r="I15352" s="16" t="s">
        <v>78</v>
      </c>
      <c r="J15352" s="29" t="s">
        <v>2844</v>
      </c>
      <c r="K15352" s="19">
        <v>10.898999999999999</v>
      </c>
      <c r="L15352" s="26">
        <v>0</v>
      </c>
    </row>
    <row r="15353" spans="1:12" x14ac:dyDescent="0.3">
      <c r="A15353" s="14">
        <v>1251875</v>
      </c>
      <c r="B15353" s="16" t="s">
        <v>19053</v>
      </c>
      <c r="C15353" s="16" t="s">
        <v>84</v>
      </c>
      <c r="D15353" s="4">
        <v>45722</v>
      </c>
      <c r="E15353" s="23">
        <v>2025</v>
      </c>
      <c r="F15353" s="19">
        <v>0</v>
      </c>
      <c r="G15353" s="19" t="str">
        <f>IF(Movies[[#This Row],[rating]]=0,"",Movies[[#This Row],[rating]])</f>
        <v/>
      </c>
      <c r="H15353" s="19" t="str">
        <f>IF(Movies[[#This Row],[rating]]=0,"No Rating","Rated")</f>
        <v>No Rating</v>
      </c>
      <c r="I15353" s="16" t="s">
        <v>30</v>
      </c>
      <c r="J15353" s="29" t="s">
        <v>86</v>
      </c>
      <c r="K15353" s="19">
        <v>10.794</v>
      </c>
      <c r="L15353" s="26">
        <v>0</v>
      </c>
    </row>
    <row r="15354" spans="1:12" x14ac:dyDescent="0.3">
      <c r="A15354" s="14">
        <v>1424160</v>
      </c>
      <c r="B15354" s="16" t="s">
        <v>19054</v>
      </c>
      <c r="C15354" s="16" t="s">
        <v>1845</v>
      </c>
      <c r="D15354" s="4">
        <v>45687</v>
      </c>
      <c r="E15354" s="23">
        <v>2025</v>
      </c>
      <c r="F15354" s="19">
        <v>7</v>
      </c>
      <c r="G15354" s="19">
        <f>IF(Movies[[#This Row],[rating]]=0,"",Movies[[#This Row],[rating]])</f>
        <v>7</v>
      </c>
      <c r="H15354" s="19" t="str">
        <f>IF(Movies[[#This Row],[rating]]=0,"No Rating","Rated")</f>
        <v>Rated</v>
      </c>
      <c r="I15354" s="16" t="s">
        <v>199</v>
      </c>
      <c r="J15354" s="29" t="s">
        <v>4185</v>
      </c>
      <c r="K15354" s="19">
        <v>10.759</v>
      </c>
      <c r="L15354" s="26">
        <v>1</v>
      </c>
    </row>
    <row r="15355" spans="1:12" x14ac:dyDescent="0.3">
      <c r="A15355" s="14">
        <v>1431026</v>
      </c>
      <c r="B15355" s="16" t="s">
        <v>19055</v>
      </c>
      <c r="C15355" s="16" t="s">
        <v>1845</v>
      </c>
      <c r="D15355" s="4">
        <v>45716</v>
      </c>
      <c r="E15355" s="23">
        <v>2025</v>
      </c>
      <c r="F15355" s="19">
        <v>0</v>
      </c>
      <c r="G15355" s="19" t="str">
        <f>IF(Movies[[#This Row],[rating]]=0,"",Movies[[#This Row],[rating]])</f>
        <v/>
      </c>
      <c r="H15355" s="19" t="str">
        <f>IF(Movies[[#This Row],[rating]]=0,"No Rating","Rated")</f>
        <v>No Rating</v>
      </c>
      <c r="I15355" s="16" t="s">
        <v>329</v>
      </c>
      <c r="J15355" s="29" t="s">
        <v>12</v>
      </c>
      <c r="K15355" s="19">
        <v>10.712999999999999</v>
      </c>
      <c r="L15355" s="26">
        <v>0</v>
      </c>
    </row>
    <row r="15356" spans="1:12" x14ac:dyDescent="0.3">
      <c r="A15356" s="14">
        <v>1339775</v>
      </c>
      <c r="B15356" s="16" t="s">
        <v>19056</v>
      </c>
      <c r="C15356" s="16" t="s">
        <v>3367</v>
      </c>
      <c r="D15356" s="4">
        <v>45715</v>
      </c>
      <c r="E15356" s="23">
        <v>2025</v>
      </c>
      <c r="F15356" s="19">
        <v>5.2</v>
      </c>
      <c r="G15356" s="19">
        <f>IF(Movies[[#This Row],[rating]]=0,"",Movies[[#This Row],[rating]])</f>
        <v>5.2</v>
      </c>
      <c r="H15356" s="19" t="str">
        <f>IF(Movies[[#This Row],[rating]]=0,"No Rating","Rated")</f>
        <v>Rated</v>
      </c>
      <c r="I15356" s="16" t="s">
        <v>2735</v>
      </c>
      <c r="J15356" s="29" t="s">
        <v>3112</v>
      </c>
      <c r="K15356" s="19">
        <v>10.707000000000001</v>
      </c>
      <c r="L15356" s="26">
        <v>3</v>
      </c>
    </row>
    <row r="15357" spans="1:12" x14ac:dyDescent="0.3">
      <c r="A15357" s="14">
        <v>993708</v>
      </c>
      <c r="B15357" s="16" t="s">
        <v>19057</v>
      </c>
      <c r="C15357" s="16" t="s">
        <v>10</v>
      </c>
      <c r="D15357" s="4">
        <v>45723</v>
      </c>
      <c r="E15357" s="23">
        <v>2025</v>
      </c>
      <c r="F15357" s="19">
        <v>0</v>
      </c>
      <c r="G15357" s="19" t="str">
        <f>IF(Movies[[#This Row],[rating]]=0,"",Movies[[#This Row],[rating]])</f>
        <v/>
      </c>
      <c r="H15357" s="19" t="str">
        <f>IF(Movies[[#This Row],[rating]]=0,"No Rating","Rated")</f>
        <v>No Rating</v>
      </c>
      <c r="I15357" s="16" t="s">
        <v>327</v>
      </c>
      <c r="J15357" s="29" t="s">
        <v>12</v>
      </c>
      <c r="K15357" s="19">
        <v>10.661</v>
      </c>
      <c r="L15357" s="26">
        <v>0</v>
      </c>
    </row>
    <row r="15358" spans="1:12" x14ac:dyDescent="0.3">
      <c r="A15358" s="14">
        <v>1433735</v>
      </c>
      <c r="B15358" s="16" t="s">
        <v>19058</v>
      </c>
      <c r="C15358" s="16" t="s">
        <v>1845</v>
      </c>
      <c r="D15358" s="4">
        <v>45722</v>
      </c>
      <c r="E15358" s="23">
        <v>2025</v>
      </c>
      <c r="F15358" s="19">
        <v>0</v>
      </c>
      <c r="G15358" s="19" t="str">
        <f>IF(Movies[[#This Row],[rating]]=0,"",Movies[[#This Row],[rating]])</f>
        <v/>
      </c>
      <c r="H15358" s="19" t="str">
        <f>IF(Movies[[#This Row],[rating]]=0,"No Rating","Rated")</f>
        <v>No Rating</v>
      </c>
      <c r="I15358" s="16" t="s">
        <v>30</v>
      </c>
      <c r="J15358" s="29" t="s">
        <v>12</v>
      </c>
      <c r="K15358" s="19">
        <v>10.632</v>
      </c>
      <c r="L15358" s="26">
        <v>0</v>
      </c>
    </row>
    <row r="15359" spans="1:12" x14ac:dyDescent="0.3">
      <c r="A15359" s="14">
        <v>1287842</v>
      </c>
      <c r="B15359" s="16" t="s">
        <v>19059</v>
      </c>
      <c r="C15359" s="16" t="s">
        <v>1845</v>
      </c>
      <c r="D15359" s="4">
        <v>45699</v>
      </c>
      <c r="E15359" s="23">
        <v>2025</v>
      </c>
      <c r="F15359" s="19">
        <v>5.9</v>
      </c>
      <c r="G15359" s="19">
        <f>IF(Movies[[#This Row],[rating]]=0,"",Movies[[#This Row],[rating]])</f>
        <v>5.9</v>
      </c>
      <c r="H15359" s="19" t="str">
        <f>IF(Movies[[#This Row],[rating]]=0,"No Rating","Rated")</f>
        <v>Rated</v>
      </c>
      <c r="I15359" s="16" t="s">
        <v>132</v>
      </c>
      <c r="J15359" s="29" t="s">
        <v>12</v>
      </c>
      <c r="K15359" s="19">
        <v>10.618</v>
      </c>
      <c r="L15359" s="26">
        <v>6</v>
      </c>
    </row>
    <row r="15360" spans="1:12" x14ac:dyDescent="0.3">
      <c r="A15360" s="14">
        <v>1045938</v>
      </c>
      <c r="B15360" s="16" t="s">
        <v>19060</v>
      </c>
      <c r="C15360" s="16" t="s">
        <v>10</v>
      </c>
      <c r="D15360" s="4">
        <v>45756</v>
      </c>
      <c r="E15360" s="23">
        <v>2025</v>
      </c>
      <c r="F15360" s="19">
        <v>0</v>
      </c>
      <c r="G15360" s="19" t="str">
        <f>IF(Movies[[#This Row],[rating]]=0,"",Movies[[#This Row],[rating]])</f>
        <v/>
      </c>
      <c r="H15360" s="19" t="str">
        <f>IF(Movies[[#This Row],[rating]]=0,"No Rating","Rated")</f>
        <v>No Rating</v>
      </c>
      <c r="I15360" s="16" t="s">
        <v>1888</v>
      </c>
      <c r="J15360" s="29" t="s">
        <v>12</v>
      </c>
      <c r="K15360" s="19">
        <v>10.617000000000001</v>
      </c>
      <c r="L15360" s="26">
        <v>0</v>
      </c>
    </row>
    <row r="15361" spans="1:12" x14ac:dyDescent="0.3">
      <c r="A15361" s="14">
        <v>1063738</v>
      </c>
      <c r="B15361" s="16" t="s">
        <v>19061</v>
      </c>
      <c r="C15361" s="16" t="s">
        <v>94</v>
      </c>
      <c r="D15361" s="4">
        <v>45672</v>
      </c>
      <c r="E15361" s="23">
        <v>2025</v>
      </c>
      <c r="F15361" s="19">
        <v>0</v>
      </c>
      <c r="G15361" s="19" t="str">
        <f>IF(Movies[[#This Row],[rating]]=0,"",Movies[[#This Row],[rating]])</f>
        <v/>
      </c>
      <c r="H15361" s="19" t="str">
        <f>IF(Movies[[#This Row],[rating]]=0,"No Rating","Rated")</f>
        <v>No Rating</v>
      </c>
      <c r="I15361" s="16" t="s">
        <v>49</v>
      </c>
      <c r="J15361" s="29" t="s">
        <v>342</v>
      </c>
      <c r="K15361" s="19">
        <v>10.545999999999999</v>
      </c>
      <c r="L15361" s="26">
        <v>0</v>
      </c>
    </row>
    <row r="15362" spans="1:12" x14ac:dyDescent="0.3">
      <c r="A15362" s="14">
        <v>1439479</v>
      </c>
      <c r="B15362" s="16" t="s">
        <v>393</v>
      </c>
      <c r="C15362" s="16" t="s">
        <v>1845</v>
      </c>
      <c r="D15362" s="4">
        <v>45717</v>
      </c>
      <c r="E15362" s="23">
        <v>2025</v>
      </c>
      <c r="F15362" s="19">
        <v>0</v>
      </c>
      <c r="G15362" s="19" t="str">
        <f>IF(Movies[[#This Row],[rating]]=0,"",Movies[[#This Row],[rating]])</f>
        <v/>
      </c>
      <c r="H15362" s="19" t="str">
        <f>IF(Movies[[#This Row],[rating]]=0,"No Rating","Rated")</f>
        <v>No Rating</v>
      </c>
      <c r="I15362" s="16" t="s">
        <v>6631</v>
      </c>
      <c r="J15362" s="29" t="s">
        <v>12</v>
      </c>
      <c r="K15362" s="19">
        <v>10.542999999999999</v>
      </c>
      <c r="L15362" s="26">
        <v>0</v>
      </c>
    </row>
    <row r="15363" spans="1:12" x14ac:dyDescent="0.3">
      <c r="A15363" s="14">
        <v>1439223</v>
      </c>
      <c r="B15363" s="16" t="s">
        <v>19062</v>
      </c>
      <c r="C15363" s="16" t="s">
        <v>1845</v>
      </c>
      <c r="D15363" s="4">
        <v>45719</v>
      </c>
      <c r="E15363" s="23">
        <v>2025</v>
      </c>
      <c r="F15363" s="19">
        <v>0</v>
      </c>
      <c r="G15363" s="19" t="str">
        <f>IF(Movies[[#This Row],[rating]]=0,"",Movies[[#This Row],[rating]])</f>
        <v/>
      </c>
      <c r="H15363" s="19" t="str">
        <f>IF(Movies[[#This Row],[rating]]=0,"No Rating","Rated")</f>
        <v>No Rating</v>
      </c>
      <c r="I15363" s="16" t="s">
        <v>180</v>
      </c>
      <c r="J15363" s="29" t="s">
        <v>12</v>
      </c>
      <c r="K15363" s="19">
        <v>10.542999999999999</v>
      </c>
      <c r="L15363" s="26">
        <v>0</v>
      </c>
    </row>
    <row r="15364" spans="1:12" x14ac:dyDescent="0.3">
      <c r="A15364" s="14">
        <v>1439163</v>
      </c>
      <c r="B15364" s="16" t="s">
        <v>19063</v>
      </c>
      <c r="C15364" s="16" t="s">
        <v>19064</v>
      </c>
      <c r="D15364" s="4">
        <v>45718</v>
      </c>
      <c r="E15364" s="23">
        <v>2025</v>
      </c>
      <c r="F15364" s="19">
        <v>0</v>
      </c>
      <c r="G15364" s="19" t="str">
        <f>IF(Movies[[#This Row],[rating]]=0,"",Movies[[#This Row],[rating]])</f>
        <v/>
      </c>
      <c r="H15364" s="19" t="str">
        <f>IF(Movies[[#This Row],[rating]]=0,"No Rating","Rated")</f>
        <v>No Rating</v>
      </c>
      <c r="I15364" s="16" t="s">
        <v>30</v>
      </c>
      <c r="J15364" s="29" t="s">
        <v>19065</v>
      </c>
      <c r="K15364" s="19">
        <v>10.542999999999999</v>
      </c>
      <c r="L15364" s="26">
        <v>0</v>
      </c>
    </row>
    <row r="15365" spans="1:12" x14ac:dyDescent="0.3">
      <c r="A15365" s="14">
        <v>1438998</v>
      </c>
      <c r="B15365" s="16" t="s">
        <v>19066</v>
      </c>
      <c r="C15365" s="16" t="s">
        <v>1845</v>
      </c>
      <c r="D15365" s="4">
        <v>45704</v>
      </c>
      <c r="E15365" s="23">
        <v>2025</v>
      </c>
      <c r="F15365" s="19">
        <v>0</v>
      </c>
      <c r="G15365" s="19" t="str">
        <f>IF(Movies[[#This Row],[rating]]=0,"",Movies[[#This Row],[rating]])</f>
        <v/>
      </c>
      <c r="H15365" s="19" t="str">
        <f>IF(Movies[[#This Row],[rating]]=0,"No Rating","Rated")</f>
        <v>No Rating</v>
      </c>
      <c r="I15365" s="16" t="s">
        <v>30</v>
      </c>
      <c r="J15365" s="29" t="s">
        <v>12</v>
      </c>
      <c r="K15365" s="19">
        <v>10.542999999999999</v>
      </c>
      <c r="L15365" s="26">
        <v>0</v>
      </c>
    </row>
    <row r="15366" spans="1:12" x14ac:dyDescent="0.3">
      <c r="A15366" s="14">
        <v>1401583</v>
      </c>
      <c r="B15366" s="16" t="s">
        <v>19067</v>
      </c>
      <c r="C15366" s="16" t="s">
        <v>108</v>
      </c>
      <c r="D15366" s="4">
        <v>45716</v>
      </c>
      <c r="E15366" s="23">
        <v>2025</v>
      </c>
      <c r="F15366" s="19">
        <v>0</v>
      </c>
      <c r="G15366" s="19" t="str">
        <f>IF(Movies[[#This Row],[rating]]=0,"",Movies[[#This Row],[rating]])</f>
        <v/>
      </c>
      <c r="H15366" s="19" t="str">
        <f>IF(Movies[[#This Row],[rating]]=0,"No Rating","Rated")</f>
        <v>No Rating</v>
      </c>
      <c r="I15366" s="16" t="s">
        <v>33</v>
      </c>
      <c r="J15366" s="29" t="s">
        <v>110</v>
      </c>
      <c r="K15366" s="19">
        <v>10.539</v>
      </c>
      <c r="L15366" s="26">
        <v>0</v>
      </c>
    </row>
    <row r="15367" spans="1:12" x14ac:dyDescent="0.3">
      <c r="A15367" s="14">
        <v>843785</v>
      </c>
      <c r="B15367" s="16" t="s">
        <v>19068</v>
      </c>
      <c r="C15367" s="16" t="s">
        <v>1845</v>
      </c>
      <c r="D15367" s="4">
        <v>45716</v>
      </c>
      <c r="E15367" s="23">
        <v>2025</v>
      </c>
      <c r="F15367" s="19">
        <v>0</v>
      </c>
      <c r="G15367" s="19" t="str">
        <f>IF(Movies[[#This Row],[rating]]=0,"",Movies[[#This Row],[rating]])</f>
        <v/>
      </c>
      <c r="H15367" s="19" t="str">
        <f>IF(Movies[[#This Row],[rating]]=0,"No Rating","Rated")</f>
        <v>No Rating</v>
      </c>
      <c r="I15367" s="16" t="s">
        <v>49</v>
      </c>
      <c r="J15367" s="29" t="s">
        <v>146</v>
      </c>
      <c r="K15367" s="19">
        <v>10.496</v>
      </c>
      <c r="L15367" s="26">
        <v>0</v>
      </c>
    </row>
    <row r="15368" spans="1:12" x14ac:dyDescent="0.3">
      <c r="A15368" s="14">
        <v>1234731</v>
      </c>
      <c r="B15368" s="16" t="s">
        <v>17890</v>
      </c>
      <c r="C15368" s="16" t="s">
        <v>10</v>
      </c>
      <c r="D15368" s="4">
        <v>46016</v>
      </c>
      <c r="E15368" s="23">
        <v>2025</v>
      </c>
      <c r="F15368" s="19">
        <v>0</v>
      </c>
      <c r="G15368" s="19" t="str">
        <f>IF(Movies[[#This Row],[rating]]=0,"",Movies[[#This Row],[rating]])</f>
        <v/>
      </c>
      <c r="H15368" s="19" t="str">
        <f>IF(Movies[[#This Row],[rating]]=0,"No Rating","Rated")</f>
        <v>No Rating</v>
      </c>
      <c r="I15368" s="16" t="s">
        <v>19069</v>
      </c>
      <c r="J15368" s="29" t="s">
        <v>12</v>
      </c>
      <c r="K15368" s="19">
        <v>10.491</v>
      </c>
      <c r="L15368" s="26">
        <v>0</v>
      </c>
    </row>
    <row r="15369" spans="1:12" x14ac:dyDescent="0.3">
      <c r="A15369" s="14">
        <v>1396004</v>
      </c>
      <c r="B15369" s="16" t="s">
        <v>19070</v>
      </c>
      <c r="C15369" s="16" t="s">
        <v>595</v>
      </c>
      <c r="D15369" s="4">
        <v>45716</v>
      </c>
      <c r="E15369" s="23">
        <v>2025</v>
      </c>
      <c r="F15369" s="19">
        <v>0</v>
      </c>
      <c r="G15369" s="19" t="str">
        <f>IF(Movies[[#This Row],[rating]]=0,"",Movies[[#This Row],[rating]])</f>
        <v/>
      </c>
      <c r="H15369" s="19" t="str">
        <f>IF(Movies[[#This Row],[rating]]=0,"No Rating","Rated")</f>
        <v>No Rating</v>
      </c>
      <c r="I15369" s="16" t="s">
        <v>19071</v>
      </c>
      <c r="J15369" s="29" t="s">
        <v>1113</v>
      </c>
      <c r="K15369" s="19">
        <v>10.458</v>
      </c>
      <c r="L15369" s="26">
        <v>0</v>
      </c>
    </row>
    <row r="15370" spans="1:12" x14ac:dyDescent="0.3">
      <c r="A15370" s="14">
        <v>1144577</v>
      </c>
      <c r="B15370" s="16" t="s">
        <v>19072</v>
      </c>
      <c r="C15370" s="16" t="s">
        <v>10</v>
      </c>
      <c r="D15370" s="4">
        <v>45658</v>
      </c>
      <c r="E15370" s="23">
        <v>2025</v>
      </c>
      <c r="F15370" s="19">
        <v>4</v>
      </c>
      <c r="G15370" s="19">
        <f>IF(Movies[[#This Row],[rating]]=0,"",Movies[[#This Row],[rating]])</f>
        <v>4</v>
      </c>
      <c r="H15370" s="19" t="str">
        <f>IF(Movies[[#This Row],[rating]]=0,"No Rating","Rated")</f>
        <v>Rated</v>
      </c>
      <c r="I15370" s="16" t="s">
        <v>566</v>
      </c>
      <c r="J15370" s="29" t="s">
        <v>12</v>
      </c>
      <c r="K15370" s="19">
        <v>10.435</v>
      </c>
      <c r="L15370" s="26">
        <v>1</v>
      </c>
    </row>
    <row r="15371" spans="1:12" x14ac:dyDescent="0.3">
      <c r="A15371" s="14">
        <v>1080996</v>
      </c>
      <c r="B15371" s="16" t="s">
        <v>19073</v>
      </c>
      <c r="C15371" s="16" t="s">
        <v>432</v>
      </c>
      <c r="D15371" s="4">
        <v>45716</v>
      </c>
      <c r="E15371" s="23">
        <v>2025</v>
      </c>
      <c r="F15371" s="19">
        <v>0</v>
      </c>
      <c r="G15371" s="19" t="str">
        <f>IF(Movies[[#This Row],[rating]]=0,"",Movies[[#This Row],[rating]])</f>
        <v/>
      </c>
      <c r="H15371" s="19" t="str">
        <f>IF(Movies[[#This Row],[rating]]=0,"No Rating","Rated")</f>
        <v>No Rating</v>
      </c>
      <c r="I15371" s="16" t="s">
        <v>180</v>
      </c>
      <c r="J15371" s="29" t="s">
        <v>110</v>
      </c>
      <c r="K15371" s="19">
        <v>10.428000000000001</v>
      </c>
      <c r="L15371" s="26">
        <v>0</v>
      </c>
    </row>
    <row r="15372" spans="1:12" x14ac:dyDescent="0.3">
      <c r="A15372" s="14">
        <v>1328862</v>
      </c>
      <c r="B15372" s="16" t="s">
        <v>19074</v>
      </c>
      <c r="C15372" s="16" t="s">
        <v>144</v>
      </c>
      <c r="D15372" s="4">
        <v>45695</v>
      </c>
      <c r="E15372" s="23">
        <v>2025</v>
      </c>
      <c r="F15372" s="19">
        <v>0</v>
      </c>
      <c r="G15372" s="19" t="str">
        <f>IF(Movies[[#This Row],[rating]]=0,"",Movies[[#This Row],[rating]])</f>
        <v/>
      </c>
      <c r="H15372" s="19" t="str">
        <f>IF(Movies[[#This Row],[rating]]=0,"No Rating","Rated")</f>
        <v>No Rating</v>
      </c>
      <c r="I15372" s="16" t="s">
        <v>19075</v>
      </c>
      <c r="J15372" s="29" t="s">
        <v>146</v>
      </c>
      <c r="K15372" s="19">
        <v>10.401999999999999</v>
      </c>
      <c r="L15372" s="26">
        <v>0</v>
      </c>
    </row>
    <row r="15373" spans="1:12" x14ac:dyDescent="0.3">
      <c r="A15373" s="14">
        <v>1143351</v>
      </c>
      <c r="B15373" s="16" t="s">
        <v>19076</v>
      </c>
      <c r="C15373" s="16" t="s">
        <v>1265</v>
      </c>
      <c r="D15373" s="4">
        <v>45716</v>
      </c>
      <c r="E15373" s="23">
        <v>2025</v>
      </c>
      <c r="F15373" s="19">
        <v>0</v>
      </c>
      <c r="G15373" s="19" t="str">
        <f>IF(Movies[[#This Row],[rating]]=0,"",Movies[[#This Row],[rating]])</f>
        <v/>
      </c>
      <c r="H15373" s="19" t="str">
        <f>IF(Movies[[#This Row],[rating]]=0,"No Rating","Rated")</f>
        <v>No Rating</v>
      </c>
      <c r="I15373" s="16" t="s">
        <v>49</v>
      </c>
      <c r="J15373" s="29" t="s">
        <v>517</v>
      </c>
      <c r="K15373" s="19">
        <v>10.393000000000001</v>
      </c>
      <c r="L15373" s="26">
        <v>0</v>
      </c>
    </row>
    <row r="15374" spans="1:12" x14ac:dyDescent="0.3">
      <c r="A15374" s="14">
        <v>1326106</v>
      </c>
      <c r="B15374" s="16" t="s">
        <v>19077</v>
      </c>
      <c r="C15374" s="16" t="s">
        <v>144</v>
      </c>
      <c r="D15374" s="4">
        <v>45744</v>
      </c>
      <c r="E15374" s="23">
        <v>2025</v>
      </c>
      <c r="F15374" s="19">
        <v>0</v>
      </c>
      <c r="G15374" s="19" t="str">
        <f>IF(Movies[[#This Row],[rating]]=0,"",Movies[[#This Row],[rating]])</f>
        <v/>
      </c>
      <c r="H15374" s="19" t="str">
        <f>IF(Movies[[#This Row],[rating]]=0,"No Rating","Rated")</f>
        <v>No Rating</v>
      </c>
      <c r="I15374" s="16" t="s">
        <v>3157</v>
      </c>
      <c r="J15374" s="29" t="s">
        <v>146</v>
      </c>
      <c r="K15374" s="19">
        <v>10.385</v>
      </c>
      <c r="L15374" s="26">
        <v>0</v>
      </c>
    </row>
    <row r="15375" spans="1:12" x14ac:dyDescent="0.3">
      <c r="A15375" s="14">
        <v>1137350</v>
      </c>
      <c r="B15375" s="16" t="s">
        <v>19078</v>
      </c>
      <c r="C15375" s="16" t="s">
        <v>10</v>
      </c>
      <c r="D15375" s="4">
        <v>45805</v>
      </c>
      <c r="E15375" s="23">
        <v>2025</v>
      </c>
      <c r="F15375" s="19">
        <v>0</v>
      </c>
      <c r="G15375" s="19" t="str">
        <f>IF(Movies[[#This Row],[rating]]=0,"",Movies[[#This Row],[rating]])</f>
        <v/>
      </c>
      <c r="H15375" s="19" t="str">
        <f>IF(Movies[[#This Row],[rating]]=0,"No Rating","Rated")</f>
        <v>No Rating</v>
      </c>
      <c r="I15375" s="16" t="s">
        <v>713</v>
      </c>
      <c r="J15375" s="29" t="s">
        <v>12</v>
      </c>
      <c r="K15375" s="19">
        <v>10.377000000000001</v>
      </c>
      <c r="L15375" s="26">
        <v>0</v>
      </c>
    </row>
    <row r="15376" spans="1:12" x14ac:dyDescent="0.3">
      <c r="A15376" s="14">
        <v>1231907</v>
      </c>
      <c r="B15376" s="16" t="s">
        <v>19079</v>
      </c>
      <c r="C15376" s="16" t="s">
        <v>10</v>
      </c>
      <c r="D15376" s="4">
        <v>45715</v>
      </c>
      <c r="E15376" s="23">
        <v>2025</v>
      </c>
      <c r="F15376" s="19">
        <v>0</v>
      </c>
      <c r="G15376" s="19" t="str">
        <f>IF(Movies[[#This Row],[rating]]=0,"",Movies[[#This Row],[rating]])</f>
        <v/>
      </c>
      <c r="H15376" s="19" t="str">
        <f>IF(Movies[[#This Row],[rating]]=0,"No Rating","Rated")</f>
        <v>No Rating</v>
      </c>
      <c r="I15376" s="16" t="s">
        <v>49</v>
      </c>
      <c r="J15376" s="29" t="s">
        <v>12</v>
      </c>
      <c r="K15376" s="19">
        <v>10.375999999999999</v>
      </c>
      <c r="L15376" s="26">
        <v>0</v>
      </c>
    </row>
    <row r="15377" spans="1:12" x14ac:dyDescent="0.3">
      <c r="A15377" s="14">
        <v>1439178</v>
      </c>
      <c r="B15377" s="16" t="s">
        <v>19080</v>
      </c>
      <c r="C15377" s="16" t="s">
        <v>1845</v>
      </c>
      <c r="D15377" s="4">
        <v>45737</v>
      </c>
      <c r="E15377" s="23">
        <v>2025</v>
      </c>
      <c r="F15377" s="19">
        <v>0</v>
      </c>
      <c r="G15377" s="19" t="str">
        <f>IF(Movies[[#This Row],[rating]]=0,"",Movies[[#This Row],[rating]])</f>
        <v/>
      </c>
      <c r="H15377" s="19" t="str">
        <f>IF(Movies[[#This Row],[rating]]=0,"No Rating","Rated")</f>
        <v>No Rating</v>
      </c>
      <c r="I15377" s="16" t="s">
        <v>230</v>
      </c>
      <c r="J15377" s="29" t="s">
        <v>12</v>
      </c>
      <c r="K15377" s="19">
        <v>10.321</v>
      </c>
      <c r="L15377" s="26">
        <v>0</v>
      </c>
    </row>
    <row r="15378" spans="1:12" x14ac:dyDescent="0.3">
      <c r="A15378" s="14">
        <v>533533</v>
      </c>
      <c r="B15378" s="16" t="s">
        <v>19081</v>
      </c>
      <c r="C15378" s="16" t="s">
        <v>10</v>
      </c>
      <c r="D15378" s="4">
        <v>45938</v>
      </c>
      <c r="E15378" s="23">
        <v>2025</v>
      </c>
      <c r="F15378" s="19">
        <v>0</v>
      </c>
      <c r="G15378" s="19" t="str">
        <f>IF(Movies[[#This Row],[rating]]=0,"",Movies[[#This Row],[rating]])</f>
        <v/>
      </c>
      <c r="H15378" s="19" t="str">
        <f>IF(Movies[[#This Row],[rating]]=0,"No Rating","Rated")</f>
        <v>No Rating</v>
      </c>
      <c r="I15378" s="16" t="s">
        <v>2528</v>
      </c>
      <c r="J15378" s="29" t="s">
        <v>12</v>
      </c>
      <c r="K15378" s="19">
        <v>10.313000000000001</v>
      </c>
      <c r="L15378" s="26">
        <v>0</v>
      </c>
    </row>
    <row r="15379" spans="1:12" x14ac:dyDescent="0.3">
      <c r="A15379" s="14">
        <v>1127083</v>
      </c>
      <c r="B15379" s="16" t="s">
        <v>19082</v>
      </c>
      <c r="C15379" s="16" t="s">
        <v>3367</v>
      </c>
      <c r="D15379" s="4">
        <v>45722</v>
      </c>
      <c r="E15379" s="23">
        <v>2025</v>
      </c>
      <c r="F15379" s="19">
        <v>0</v>
      </c>
      <c r="G15379" s="19" t="str">
        <f>IF(Movies[[#This Row],[rating]]=0,"",Movies[[#This Row],[rating]])</f>
        <v/>
      </c>
      <c r="H15379" s="19" t="str">
        <f>IF(Movies[[#This Row],[rating]]=0,"No Rating","Rated")</f>
        <v>No Rating</v>
      </c>
      <c r="I15379" s="16" t="s">
        <v>468</v>
      </c>
      <c r="J15379" s="29" t="s">
        <v>3112</v>
      </c>
      <c r="K15379" s="19">
        <v>10.273</v>
      </c>
      <c r="L15379" s="26">
        <v>0</v>
      </c>
    </row>
    <row r="15380" spans="1:12" x14ac:dyDescent="0.3">
      <c r="A15380" s="14">
        <v>1292032</v>
      </c>
      <c r="B15380" s="16" t="s">
        <v>19083</v>
      </c>
      <c r="C15380" s="16" t="s">
        <v>3367</v>
      </c>
      <c r="D15380" s="4">
        <v>45722</v>
      </c>
      <c r="E15380" s="23">
        <v>2025</v>
      </c>
      <c r="F15380" s="19">
        <v>0</v>
      </c>
      <c r="G15380" s="19" t="str">
        <f>IF(Movies[[#This Row],[rating]]=0,"",Movies[[#This Row],[rating]])</f>
        <v/>
      </c>
      <c r="H15380" s="19" t="str">
        <f>IF(Movies[[#This Row],[rating]]=0,"No Rating","Rated")</f>
        <v>No Rating</v>
      </c>
      <c r="I15380" s="16" t="s">
        <v>168</v>
      </c>
      <c r="J15380" s="29" t="s">
        <v>3112</v>
      </c>
      <c r="K15380" s="19">
        <v>10.266999999999999</v>
      </c>
      <c r="L15380" s="26">
        <v>0</v>
      </c>
    </row>
    <row r="15381" spans="1:12" x14ac:dyDescent="0.3">
      <c r="A15381" s="14">
        <v>1431735</v>
      </c>
      <c r="B15381" s="16" t="s">
        <v>19084</v>
      </c>
      <c r="C15381" s="16" t="s">
        <v>1845</v>
      </c>
      <c r="D15381" s="4">
        <v>45705</v>
      </c>
      <c r="E15381" s="23">
        <v>2025</v>
      </c>
      <c r="F15381" s="19">
        <v>0</v>
      </c>
      <c r="G15381" s="19" t="str">
        <f>IF(Movies[[#This Row],[rating]]=0,"",Movies[[#This Row],[rating]])</f>
        <v/>
      </c>
      <c r="H15381" s="19" t="str">
        <f>IF(Movies[[#This Row],[rating]]=0,"No Rating","Rated")</f>
        <v>No Rating</v>
      </c>
      <c r="I15381" s="16" t="s">
        <v>2815</v>
      </c>
      <c r="J15381" s="29" t="s">
        <v>86</v>
      </c>
      <c r="K15381" s="19">
        <v>10.255000000000001</v>
      </c>
      <c r="L15381" s="26">
        <v>0</v>
      </c>
    </row>
    <row r="15382" spans="1:12" x14ac:dyDescent="0.3">
      <c r="A15382" s="14">
        <v>1397163</v>
      </c>
      <c r="B15382" s="16" t="s">
        <v>19085</v>
      </c>
      <c r="C15382" s="16" t="s">
        <v>144</v>
      </c>
      <c r="D15382" s="4">
        <v>45674</v>
      </c>
      <c r="E15382" s="23">
        <v>2025</v>
      </c>
      <c r="F15382" s="19">
        <v>8</v>
      </c>
      <c r="G15382" s="19">
        <f>IF(Movies[[#This Row],[rating]]=0,"",Movies[[#This Row],[rating]])</f>
        <v>8</v>
      </c>
      <c r="H15382" s="19" t="str">
        <f>IF(Movies[[#This Row],[rating]]=0,"No Rating","Rated")</f>
        <v>Rated</v>
      </c>
      <c r="I15382" s="16" t="s">
        <v>14289</v>
      </c>
      <c r="J15382" s="29" t="s">
        <v>146</v>
      </c>
      <c r="K15382" s="19">
        <v>10.246</v>
      </c>
      <c r="L15382" s="26">
        <v>4</v>
      </c>
    </row>
    <row r="15383" spans="1:12" x14ac:dyDescent="0.3">
      <c r="A15383" s="14">
        <v>1426408</v>
      </c>
      <c r="B15383" s="16" t="s">
        <v>19086</v>
      </c>
      <c r="C15383" s="16" t="s">
        <v>84</v>
      </c>
      <c r="D15383" s="4">
        <v>45722</v>
      </c>
      <c r="E15383" s="23">
        <v>2025</v>
      </c>
      <c r="F15383" s="19">
        <v>0</v>
      </c>
      <c r="G15383" s="19" t="str">
        <f>IF(Movies[[#This Row],[rating]]=0,"",Movies[[#This Row],[rating]])</f>
        <v/>
      </c>
      <c r="H15383" s="19" t="str">
        <f>IF(Movies[[#This Row],[rating]]=0,"No Rating","Rated")</f>
        <v>No Rating</v>
      </c>
      <c r="I15383" s="16" t="s">
        <v>329</v>
      </c>
      <c r="J15383" s="29" t="s">
        <v>86</v>
      </c>
      <c r="K15383" s="19">
        <v>10.178000000000001</v>
      </c>
      <c r="L15383" s="26">
        <v>0</v>
      </c>
    </row>
    <row r="15384" spans="1:12" x14ac:dyDescent="0.3">
      <c r="A15384" s="14">
        <v>1419826</v>
      </c>
      <c r="B15384" s="16" t="s">
        <v>19087</v>
      </c>
      <c r="C15384" s="16" t="s">
        <v>19088</v>
      </c>
      <c r="D15384" s="4">
        <v>45723</v>
      </c>
      <c r="E15384" s="23">
        <v>2025</v>
      </c>
      <c r="F15384" s="19">
        <v>0</v>
      </c>
      <c r="G15384" s="19" t="str">
        <f>IF(Movies[[#This Row],[rating]]=0,"",Movies[[#This Row],[rating]])</f>
        <v/>
      </c>
      <c r="H15384" s="19" t="str">
        <f>IF(Movies[[#This Row],[rating]]=0,"No Rating","Rated")</f>
        <v>No Rating</v>
      </c>
      <c r="I15384" s="16" t="s">
        <v>688</v>
      </c>
      <c r="J15384" s="29" t="s">
        <v>12</v>
      </c>
      <c r="K15384" s="19">
        <v>10.154999999999999</v>
      </c>
      <c r="L15384" s="26">
        <v>0</v>
      </c>
    </row>
    <row r="15385" spans="1:12" x14ac:dyDescent="0.3">
      <c r="A15385" s="14">
        <v>1066371</v>
      </c>
      <c r="B15385" s="16" t="s">
        <v>19089</v>
      </c>
      <c r="C15385" s="16" t="s">
        <v>1845</v>
      </c>
      <c r="D15385" s="4">
        <v>45716</v>
      </c>
      <c r="E15385" s="23">
        <v>2025</v>
      </c>
      <c r="F15385" s="19">
        <v>0</v>
      </c>
      <c r="G15385" s="19" t="str">
        <f>IF(Movies[[#This Row],[rating]]=0,"",Movies[[#This Row],[rating]])</f>
        <v/>
      </c>
      <c r="H15385" s="19" t="str">
        <f>IF(Movies[[#This Row],[rating]]=0,"No Rating","Rated")</f>
        <v>No Rating</v>
      </c>
      <c r="I15385" s="16" t="s">
        <v>713</v>
      </c>
      <c r="J15385" s="29" t="s">
        <v>2844</v>
      </c>
      <c r="K15385" s="19">
        <v>10.118</v>
      </c>
      <c r="L15385" s="26">
        <v>0</v>
      </c>
    </row>
    <row r="15386" spans="1:12" x14ac:dyDescent="0.3">
      <c r="A15386" s="14">
        <v>1225624</v>
      </c>
      <c r="B15386" s="16" t="s">
        <v>19090</v>
      </c>
      <c r="C15386" s="16" t="s">
        <v>19091</v>
      </c>
      <c r="D15386" s="4">
        <v>45723</v>
      </c>
      <c r="E15386" s="23">
        <v>2025</v>
      </c>
      <c r="F15386" s="19">
        <v>4</v>
      </c>
      <c r="G15386" s="19">
        <f>IF(Movies[[#This Row],[rating]]=0,"",Movies[[#This Row],[rating]])</f>
        <v>4</v>
      </c>
      <c r="H15386" s="19" t="str">
        <f>IF(Movies[[#This Row],[rating]]=0,"No Rating","Rated")</f>
        <v>Rated</v>
      </c>
      <c r="I15386" s="16" t="s">
        <v>49</v>
      </c>
      <c r="J15386" s="29" t="s">
        <v>12</v>
      </c>
      <c r="K15386" s="19">
        <v>10.116</v>
      </c>
      <c r="L15386" s="26">
        <v>1</v>
      </c>
    </row>
    <row r="15387" spans="1:12" x14ac:dyDescent="0.3">
      <c r="A15387" s="14">
        <v>1372141</v>
      </c>
      <c r="B15387" s="16" t="s">
        <v>19092</v>
      </c>
      <c r="C15387" s="16" t="s">
        <v>220</v>
      </c>
      <c r="D15387" s="4">
        <v>45722</v>
      </c>
      <c r="E15387" s="23">
        <v>2025</v>
      </c>
      <c r="F15387" s="19">
        <v>0</v>
      </c>
      <c r="G15387" s="19" t="str">
        <f>IF(Movies[[#This Row],[rating]]=0,"",Movies[[#This Row],[rating]])</f>
        <v/>
      </c>
      <c r="H15387" s="19" t="str">
        <f>IF(Movies[[#This Row],[rating]]=0,"No Rating","Rated")</f>
        <v>No Rating</v>
      </c>
      <c r="I15387" s="16" t="s">
        <v>30</v>
      </c>
      <c r="J15387" s="29" t="s">
        <v>222</v>
      </c>
      <c r="K15387" s="19">
        <v>10.109</v>
      </c>
      <c r="L15387" s="26">
        <v>0</v>
      </c>
    </row>
    <row r="15388" spans="1:12" x14ac:dyDescent="0.3">
      <c r="A15388" s="14">
        <v>1438643</v>
      </c>
      <c r="B15388" s="16" t="s">
        <v>19093</v>
      </c>
      <c r="C15388" s="16" t="s">
        <v>144</v>
      </c>
      <c r="D15388" s="4">
        <v>45713</v>
      </c>
      <c r="E15388" s="23">
        <v>2025</v>
      </c>
      <c r="F15388" s="19">
        <v>0</v>
      </c>
      <c r="G15388" s="19" t="str">
        <f>IF(Movies[[#This Row],[rating]]=0,"",Movies[[#This Row],[rating]])</f>
        <v/>
      </c>
      <c r="H15388" s="19" t="str">
        <f>IF(Movies[[#This Row],[rating]]=0,"No Rating","Rated")</f>
        <v>No Rating</v>
      </c>
      <c r="I15388" s="16" t="s">
        <v>329</v>
      </c>
      <c r="J15388" s="29" t="s">
        <v>146</v>
      </c>
      <c r="K15388" s="19">
        <v>10.083</v>
      </c>
      <c r="L15388" s="26">
        <v>0</v>
      </c>
    </row>
    <row r="15389" spans="1:12" x14ac:dyDescent="0.3">
      <c r="A15389" s="14">
        <v>1219555</v>
      </c>
      <c r="B15389" s="16" t="s">
        <v>19094</v>
      </c>
      <c r="C15389" s="16" t="s">
        <v>284</v>
      </c>
      <c r="D15389" s="4">
        <v>45701</v>
      </c>
      <c r="E15389" s="23">
        <v>2025</v>
      </c>
      <c r="F15389" s="19">
        <v>8.9</v>
      </c>
      <c r="G15389" s="19">
        <f>IF(Movies[[#This Row],[rating]]=0,"",Movies[[#This Row],[rating]])</f>
        <v>8.9</v>
      </c>
      <c r="H15389" s="19" t="str">
        <f>IF(Movies[[#This Row],[rating]]=0,"No Rating","Rated")</f>
        <v>Rated</v>
      </c>
      <c r="I15389" s="16" t="s">
        <v>197</v>
      </c>
      <c r="J15389" s="29" t="s">
        <v>286</v>
      </c>
      <c r="K15389" s="19">
        <v>10.08</v>
      </c>
      <c r="L15389" s="26">
        <v>7</v>
      </c>
    </row>
    <row r="15390" spans="1:12" x14ac:dyDescent="0.3">
      <c r="A15390" s="14">
        <v>1086497</v>
      </c>
      <c r="B15390" s="16" t="s">
        <v>19095</v>
      </c>
      <c r="C15390" s="16" t="s">
        <v>840</v>
      </c>
      <c r="D15390" s="4">
        <v>45744</v>
      </c>
      <c r="E15390" s="23">
        <v>2025</v>
      </c>
      <c r="F15390" s="19">
        <v>0</v>
      </c>
      <c r="G15390" s="19" t="str">
        <f>IF(Movies[[#This Row],[rating]]=0,"",Movies[[#This Row],[rating]])</f>
        <v/>
      </c>
      <c r="H15390" s="19" t="str">
        <f>IF(Movies[[#This Row],[rating]]=0,"No Rating","Rated")</f>
        <v>No Rating</v>
      </c>
      <c r="I15390" s="16" t="s">
        <v>49</v>
      </c>
      <c r="J15390" s="29" t="s">
        <v>12</v>
      </c>
      <c r="K15390" s="19">
        <v>10.058999999999999</v>
      </c>
      <c r="L15390" s="26">
        <v>0</v>
      </c>
    </row>
    <row r="15391" spans="1:12" x14ac:dyDescent="0.3">
      <c r="A15391" s="14">
        <v>1196942</v>
      </c>
      <c r="B15391" s="16" t="s">
        <v>19096</v>
      </c>
      <c r="C15391" s="16" t="s">
        <v>595</v>
      </c>
      <c r="D15391" s="4">
        <v>45709</v>
      </c>
      <c r="E15391" s="23">
        <v>2025</v>
      </c>
      <c r="F15391" s="19">
        <v>10</v>
      </c>
      <c r="G15391" s="19">
        <f>IF(Movies[[#This Row],[rating]]=0,"",Movies[[#This Row],[rating]])</f>
        <v>10</v>
      </c>
      <c r="H15391" s="19" t="str">
        <f>IF(Movies[[#This Row],[rating]]=0,"No Rating","Rated")</f>
        <v>Rated</v>
      </c>
      <c r="I15391" s="16" t="s">
        <v>713</v>
      </c>
      <c r="J15391" s="29" t="s">
        <v>142</v>
      </c>
      <c r="K15391" s="19">
        <v>10.055</v>
      </c>
      <c r="L15391" s="26">
        <v>1</v>
      </c>
    </row>
    <row r="15392" spans="1:12" x14ac:dyDescent="0.3">
      <c r="A15392" s="14">
        <v>1293285</v>
      </c>
      <c r="B15392" s="16" t="s">
        <v>19097</v>
      </c>
      <c r="C15392" s="16" t="s">
        <v>10</v>
      </c>
      <c r="D15392" s="4">
        <v>45723</v>
      </c>
      <c r="E15392" s="23">
        <v>2025</v>
      </c>
      <c r="F15392" s="19">
        <v>0</v>
      </c>
      <c r="G15392" s="19" t="str">
        <f>IF(Movies[[#This Row],[rating]]=0,"",Movies[[#This Row],[rating]])</f>
        <v/>
      </c>
      <c r="H15392" s="19" t="str">
        <f>IF(Movies[[#This Row],[rating]]=0,"No Rating","Rated")</f>
        <v>No Rating</v>
      </c>
      <c r="I15392" s="16" t="s">
        <v>6841</v>
      </c>
      <c r="J15392" s="29" t="s">
        <v>12</v>
      </c>
      <c r="K15392" s="19">
        <v>10.045</v>
      </c>
      <c r="L15392" s="26">
        <v>0</v>
      </c>
    </row>
    <row r="15393" spans="1:12" x14ac:dyDescent="0.3">
      <c r="A15393" s="14">
        <v>1434358</v>
      </c>
      <c r="B15393" s="16" t="s">
        <v>19098</v>
      </c>
      <c r="C15393" s="16" t="s">
        <v>1845</v>
      </c>
      <c r="D15393" s="4">
        <v>45716</v>
      </c>
      <c r="E15393" s="23">
        <v>2025</v>
      </c>
      <c r="F15393" s="19">
        <v>0</v>
      </c>
      <c r="G15393" s="19" t="str">
        <f>IF(Movies[[#This Row],[rating]]=0,"",Movies[[#This Row],[rating]])</f>
        <v/>
      </c>
      <c r="H15393" s="19" t="str">
        <f>IF(Movies[[#This Row],[rating]]=0,"No Rating","Rated")</f>
        <v>No Rating</v>
      </c>
      <c r="I15393" s="16" t="s">
        <v>1119</v>
      </c>
      <c r="J15393" s="29" t="s">
        <v>12</v>
      </c>
      <c r="K15393" s="19">
        <v>10.034000000000001</v>
      </c>
      <c r="L15393" s="26">
        <v>0</v>
      </c>
    </row>
    <row r="15394" spans="1:12" x14ac:dyDescent="0.3">
      <c r="A15394" s="14">
        <v>1275913</v>
      </c>
      <c r="B15394" s="16" t="s">
        <v>19099</v>
      </c>
      <c r="C15394" s="16" t="s">
        <v>12910</v>
      </c>
      <c r="D15394" s="4">
        <v>45716</v>
      </c>
      <c r="E15394" s="23">
        <v>2025</v>
      </c>
      <c r="F15394" s="19">
        <v>6</v>
      </c>
      <c r="G15394" s="19">
        <f>IF(Movies[[#This Row],[rating]]=0,"",Movies[[#This Row],[rating]])</f>
        <v>6</v>
      </c>
      <c r="H15394" s="19" t="str">
        <f>IF(Movies[[#This Row],[rating]]=0,"No Rating","Rated")</f>
        <v>Rated</v>
      </c>
      <c r="I15394" s="16" t="s">
        <v>30</v>
      </c>
      <c r="J15394" s="29" t="s">
        <v>4845</v>
      </c>
      <c r="K15394" s="19">
        <v>9.968</v>
      </c>
      <c r="L15394" s="26">
        <v>1</v>
      </c>
    </row>
    <row r="15395" spans="1:12" x14ac:dyDescent="0.3">
      <c r="A15395" s="14">
        <v>1390776</v>
      </c>
      <c r="B15395" s="16" t="s">
        <v>19100</v>
      </c>
      <c r="C15395" s="16" t="s">
        <v>1845</v>
      </c>
      <c r="D15395" s="4">
        <v>45716</v>
      </c>
      <c r="E15395" s="23">
        <v>2025</v>
      </c>
      <c r="F15395" s="19">
        <v>0</v>
      </c>
      <c r="G15395" s="19" t="str">
        <f>IF(Movies[[#This Row],[rating]]=0,"",Movies[[#This Row],[rating]])</f>
        <v/>
      </c>
      <c r="H15395" s="19" t="str">
        <f>IF(Movies[[#This Row],[rating]]=0,"No Rating","Rated")</f>
        <v>No Rating</v>
      </c>
      <c r="I15395" s="16" t="s">
        <v>49</v>
      </c>
      <c r="J15395" s="29" t="s">
        <v>12</v>
      </c>
      <c r="K15395" s="19">
        <v>9.952</v>
      </c>
      <c r="L15395" s="26">
        <v>0</v>
      </c>
    </row>
    <row r="15396" spans="1:12" x14ac:dyDescent="0.3">
      <c r="A15396" s="14">
        <v>1427223</v>
      </c>
      <c r="B15396" s="16" t="s">
        <v>19101</v>
      </c>
      <c r="C15396" s="16" t="s">
        <v>10</v>
      </c>
      <c r="D15396" s="4">
        <v>45716</v>
      </c>
      <c r="E15396" s="23">
        <v>2025</v>
      </c>
      <c r="F15396" s="19">
        <v>0</v>
      </c>
      <c r="G15396" s="19" t="str">
        <f>IF(Movies[[#This Row],[rating]]=0,"",Movies[[#This Row],[rating]])</f>
        <v/>
      </c>
      <c r="H15396" s="19" t="str">
        <f>IF(Movies[[#This Row],[rating]]=0,"No Rating","Rated")</f>
        <v>No Rating</v>
      </c>
      <c r="I15396" s="16" t="s">
        <v>468</v>
      </c>
      <c r="J15396" s="29" t="s">
        <v>12</v>
      </c>
      <c r="K15396" s="19">
        <v>9.9440000000000008</v>
      </c>
      <c r="L15396" s="26">
        <v>0</v>
      </c>
    </row>
    <row r="15397" spans="1:12" x14ac:dyDescent="0.3">
      <c r="A15397" s="14">
        <v>1428753</v>
      </c>
      <c r="B15397" s="16" t="s">
        <v>19102</v>
      </c>
      <c r="C15397" s="16" t="s">
        <v>1845</v>
      </c>
      <c r="D15397" s="4">
        <v>45716</v>
      </c>
      <c r="E15397" s="23">
        <v>2025</v>
      </c>
      <c r="F15397" s="19">
        <v>0</v>
      </c>
      <c r="G15397" s="19" t="str">
        <f>IF(Movies[[#This Row],[rating]]=0,"",Movies[[#This Row],[rating]])</f>
        <v/>
      </c>
      <c r="H15397" s="19" t="str">
        <f>IF(Movies[[#This Row],[rating]]=0,"No Rating","Rated")</f>
        <v>No Rating</v>
      </c>
      <c r="I15397" s="16" t="s">
        <v>1845</v>
      </c>
      <c r="J15397" s="29" t="s">
        <v>12</v>
      </c>
      <c r="K15397" s="19">
        <v>9.923</v>
      </c>
      <c r="L15397" s="26">
        <v>0</v>
      </c>
    </row>
    <row r="15398" spans="1:12" x14ac:dyDescent="0.3">
      <c r="A15398" s="14">
        <v>1282165</v>
      </c>
      <c r="B15398" s="16" t="s">
        <v>19103</v>
      </c>
      <c r="C15398" s="16" t="s">
        <v>2138</v>
      </c>
      <c r="D15398" s="4">
        <v>45716</v>
      </c>
      <c r="E15398" s="23">
        <v>2025</v>
      </c>
      <c r="F15398" s="19">
        <v>0</v>
      </c>
      <c r="G15398" s="19" t="str">
        <f>IF(Movies[[#This Row],[rating]]=0,"",Movies[[#This Row],[rating]])</f>
        <v/>
      </c>
      <c r="H15398" s="19" t="str">
        <f>IF(Movies[[#This Row],[rating]]=0,"No Rating","Rated")</f>
        <v>No Rating</v>
      </c>
      <c r="I15398" s="16" t="s">
        <v>49</v>
      </c>
      <c r="J15398" s="29" t="s">
        <v>2139</v>
      </c>
      <c r="K15398" s="19">
        <v>9.9179999999999993</v>
      </c>
      <c r="L15398" s="26">
        <v>0</v>
      </c>
    </row>
    <row r="15399" spans="1:12" x14ac:dyDescent="0.3">
      <c r="A15399" s="14">
        <v>1269941</v>
      </c>
      <c r="B15399" s="16" t="s">
        <v>19104</v>
      </c>
      <c r="C15399" s="16" t="s">
        <v>16184</v>
      </c>
      <c r="D15399" s="4">
        <v>45747</v>
      </c>
      <c r="E15399" s="23">
        <v>2025</v>
      </c>
      <c r="F15399" s="19">
        <v>0</v>
      </c>
      <c r="G15399" s="19" t="str">
        <f>IF(Movies[[#This Row],[rating]]=0,"",Movies[[#This Row],[rating]])</f>
        <v/>
      </c>
      <c r="H15399" s="19" t="str">
        <f>IF(Movies[[#This Row],[rating]]=0,"No Rating","Rated")</f>
        <v>No Rating</v>
      </c>
      <c r="I15399" s="16" t="s">
        <v>19105</v>
      </c>
      <c r="J15399" s="29" t="s">
        <v>3112</v>
      </c>
      <c r="K15399" s="19">
        <v>9.8840000000000003</v>
      </c>
      <c r="L15399" s="26">
        <v>0</v>
      </c>
    </row>
    <row r="15400" spans="1:12" x14ac:dyDescent="0.3">
      <c r="A15400" s="14">
        <v>1008445</v>
      </c>
      <c r="B15400" s="16" t="s">
        <v>19106</v>
      </c>
      <c r="C15400" s="16" t="s">
        <v>877</v>
      </c>
      <c r="D15400" s="4">
        <v>45702</v>
      </c>
      <c r="E15400" s="23">
        <v>2025</v>
      </c>
      <c r="F15400" s="19">
        <v>8.3000000000000007</v>
      </c>
      <c r="G15400" s="19">
        <f>IF(Movies[[#This Row],[rating]]=0,"",Movies[[#This Row],[rating]])</f>
        <v>8.3000000000000007</v>
      </c>
      <c r="H15400" s="19" t="str">
        <f>IF(Movies[[#This Row],[rating]]=0,"No Rating","Rated")</f>
        <v>Rated</v>
      </c>
      <c r="I15400" s="16" t="s">
        <v>19107</v>
      </c>
      <c r="J15400" s="29" t="s">
        <v>774</v>
      </c>
      <c r="K15400" s="19">
        <v>9.875</v>
      </c>
      <c r="L15400" s="26">
        <v>3</v>
      </c>
    </row>
    <row r="15401" spans="1:12" x14ac:dyDescent="0.3">
      <c r="A15401" s="14">
        <v>1171153</v>
      </c>
      <c r="B15401" s="16" t="s">
        <v>19108</v>
      </c>
      <c r="C15401" s="16" t="s">
        <v>19109</v>
      </c>
      <c r="D15401" s="4">
        <v>45729</v>
      </c>
      <c r="E15401" s="23">
        <v>2025</v>
      </c>
      <c r="F15401" s="19">
        <v>0</v>
      </c>
      <c r="G15401" s="19" t="str">
        <f>IF(Movies[[#This Row],[rating]]=0,"",Movies[[#This Row],[rating]])</f>
        <v/>
      </c>
      <c r="H15401" s="19" t="str">
        <f>IF(Movies[[#This Row],[rating]]=0,"No Rating","Rated")</f>
        <v>No Rating</v>
      </c>
      <c r="I15401" s="16" t="s">
        <v>49</v>
      </c>
      <c r="J15401" s="29" t="s">
        <v>286</v>
      </c>
      <c r="K15401" s="19">
        <v>9.8539999999999992</v>
      </c>
      <c r="L15401" s="26">
        <v>0</v>
      </c>
    </row>
    <row r="15402" spans="1:12" x14ac:dyDescent="0.3">
      <c r="A15402" s="14">
        <v>1054867</v>
      </c>
      <c r="B15402" s="16" t="s">
        <v>19110</v>
      </c>
      <c r="C15402" s="16" t="s">
        <v>10</v>
      </c>
      <c r="D15402" s="4">
        <v>45875</v>
      </c>
      <c r="E15402" s="23">
        <v>2025</v>
      </c>
      <c r="F15402" s="19">
        <v>0</v>
      </c>
      <c r="G15402" s="19" t="str">
        <f>IF(Movies[[#This Row],[rating]]=0,"",Movies[[#This Row],[rating]])</f>
        <v/>
      </c>
      <c r="H15402" s="19" t="str">
        <f>IF(Movies[[#This Row],[rating]]=0,"No Rating","Rated")</f>
        <v>No Rating</v>
      </c>
      <c r="I15402" s="16" t="s">
        <v>19111</v>
      </c>
      <c r="J15402" s="29" t="s">
        <v>12</v>
      </c>
      <c r="K15402" s="19">
        <v>9.8510000000000009</v>
      </c>
      <c r="L15402" s="26">
        <v>0</v>
      </c>
    </row>
    <row r="15403" spans="1:12" x14ac:dyDescent="0.3">
      <c r="A15403" s="14">
        <v>1010756</v>
      </c>
      <c r="B15403" s="16" t="s">
        <v>19112</v>
      </c>
      <c r="C15403" s="16" t="s">
        <v>17852</v>
      </c>
      <c r="D15403" s="4">
        <v>45778</v>
      </c>
      <c r="E15403" s="23">
        <v>2025</v>
      </c>
      <c r="F15403" s="19">
        <v>0</v>
      </c>
      <c r="G15403" s="19" t="str">
        <f>IF(Movies[[#This Row],[rating]]=0,"",Movies[[#This Row],[rating]])</f>
        <v/>
      </c>
      <c r="H15403" s="19" t="str">
        <f>IF(Movies[[#This Row],[rating]]=0,"No Rating","Rated")</f>
        <v>No Rating</v>
      </c>
      <c r="I15403" s="16" t="s">
        <v>132</v>
      </c>
      <c r="J15403" s="29" t="s">
        <v>12</v>
      </c>
      <c r="K15403" s="19">
        <v>9.8249999999999993</v>
      </c>
      <c r="L15403" s="26">
        <v>0</v>
      </c>
    </row>
    <row r="15404" spans="1:12" x14ac:dyDescent="0.3">
      <c r="A15404" s="14">
        <v>1430971</v>
      </c>
      <c r="B15404" s="16" t="s">
        <v>19113</v>
      </c>
      <c r="C15404" s="16" t="s">
        <v>1845</v>
      </c>
      <c r="D15404" s="4">
        <v>45716</v>
      </c>
      <c r="E15404" s="23">
        <v>2025</v>
      </c>
      <c r="F15404" s="19">
        <v>0</v>
      </c>
      <c r="G15404" s="19" t="str">
        <f>IF(Movies[[#This Row],[rating]]=0,"",Movies[[#This Row],[rating]])</f>
        <v/>
      </c>
      <c r="H15404" s="19" t="str">
        <f>IF(Movies[[#This Row],[rating]]=0,"No Rating","Rated")</f>
        <v>No Rating</v>
      </c>
      <c r="I15404" s="16" t="s">
        <v>329</v>
      </c>
      <c r="J15404" s="29" t="s">
        <v>12</v>
      </c>
      <c r="K15404" s="19">
        <v>9.7560000000000002</v>
      </c>
      <c r="L15404" s="26">
        <v>0</v>
      </c>
    </row>
    <row r="15405" spans="1:12" x14ac:dyDescent="0.3">
      <c r="A15405" s="14">
        <v>1145725</v>
      </c>
      <c r="B15405" s="16" t="s">
        <v>19114</v>
      </c>
      <c r="C15405" s="16" t="s">
        <v>10</v>
      </c>
      <c r="D15405" s="4">
        <v>45708</v>
      </c>
      <c r="E15405" s="23">
        <v>2025</v>
      </c>
      <c r="F15405" s="19">
        <v>0</v>
      </c>
      <c r="G15405" s="19" t="str">
        <f>IF(Movies[[#This Row],[rating]]=0,"",Movies[[#This Row],[rating]])</f>
        <v/>
      </c>
      <c r="H15405" s="19" t="str">
        <f>IF(Movies[[#This Row],[rating]]=0,"No Rating","Rated")</f>
        <v>No Rating</v>
      </c>
      <c r="I15405" s="16" t="s">
        <v>49</v>
      </c>
      <c r="J15405" s="29" t="s">
        <v>12</v>
      </c>
      <c r="K15405" s="19">
        <v>9.7560000000000002</v>
      </c>
      <c r="L15405" s="26">
        <v>0</v>
      </c>
    </row>
    <row r="15406" spans="1:12" x14ac:dyDescent="0.3">
      <c r="A15406" s="14">
        <v>1001435</v>
      </c>
      <c r="B15406" s="16" t="s">
        <v>19115</v>
      </c>
      <c r="C15406" s="16" t="s">
        <v>108</v>
      </c>
      <c r="D15406" s="4">
        <v>45714</v>
      </c>
      <c r="E15406" s="23">
        <v>2025</v>
      </c>
      <c r="F15406" s="19">
        <v>7.1879999999999997</v>
      </c>
      <c r="G15406" s="19">
        <f>IF(Movies[[#This Row],[rating]]=0,"",Movies[[#This Row],[rating]])</f>
        <v>7.1879999999999997</v>
      </c>
      <c r="H15406" s="19" t="str">
        <f>IF(Movies[[#This Row],[rating]]=0,"No Rating","Rated")</f>
        <v>Rated</v>
      </c>
      <c r="I15406" s="16" t="s">
        <v>556</v>
      </c>
      <c r="J15406" s="29" t="s">
        <v>110</v>
      </c>
      <c r="K15406" s="19">
        <v>9.7270000000000003</v>
      </c>
      <c r="L15406" s="26">
        <v>8</v>
      </c>
    </row>
    <row r="15407" spans="1:12" x14ac:dyDescent="0.3">
      <c r="A15407" s="14">
        <v>1308178</v>
      </c>
      <c r="B15407" s="16" t="s">
        <v>19116</v>
      </c>
      <c r="C15407" s="16" t="s">
        <v>284</v>
      </c>
      <c r="D15407" s="4">
        <v>45722</v>
      </c>
      <c r="E15407" s="23">
        <v>2025</v>
      </c>
      <c r="F15407" s="19">
        <v>0</v>
      </c>
      <c r="G15407" s="19" t="str">
        <f>IF(Movies[[#This Row],[rating]]=0,"",Movies[[#This Row],[rating]])</f>
        <v/>
      </c>
      <c r="H15407" s="19" t="str">
        <f>IF(Movies[[#This Row],[rating]]=0,"No Rating","Rated")</f>
        <v>No Rating</v>
      </c>
      <c r="I15407" s="16" t="s">
        <v>329</v>
      </c>
      <c r="J15407" s="29" t="s">
        <v>286</v>
      </c>
      <c r="K15407" s="19">
        <v>9.7260000000000009</v>
      </c>
      <c r="L15407" s="26">
        <v>0</v>
      </c>
    </row>
    <row r="15408" spans="1:12" x14ac:dyDescent="0.3">
      <c r="A15408" s="14">
        <v>1320381</v>
      </c>
      <c r="B15408" s="16" t="s">
        <v>19117</v>
      </c>
      <c r="C15408" s="16" t="s">
        <v>19118</v>
      </c>
      <c r="D15408" s="4">
        <v>45716</v>
      </c>
      <c r="E15408" s="23">
        <v>2025</v>
      </c>
      <c r="F15408" s="19">
        <v>0</v>
      </c>
      <c r="G15408" s="19" t="str">
        <f>IF(Movies[[#This Row],[rating]]=0,"",Movies[[#This Row],[rating]])</f>
        <v/>
      </c>
      <c r="H15408" s="19" t="str">
        <f>IF(Movies[[#This Row],[rating]]=0,"No Rating","Rated")</f>
        <v>No Rating</v>
      </c>
      <c r="I15408" s="16" t="s">
        <v>1159</v>
      </c>
      <c r="J15408" s="29" t="s">
        <v>12</v>
      </c>
      <c r="K15408" s="19">
        <v>9.7200000000000006</v>
      </c>
      <c r="L15408" s="26">
        <v>0</v>
      </c>
    </row>
    <row r="15409" spans="1:12" x14ac:dyDescent="0.3">
      <c r="A15409" s="14">
        <v>1413631</v>
      </c>
      <c r="B15409" s="16" t="s">
        <v>19119</v>
      </c>
      <c r="C15409" s="16" t="s">
        <v>10</v>
      </c>
      <c r="D15409" s="4">
        <v>45710</v>
      </c>
      <c r="E15409" s="23">
        <v>2025</v>
      </c>
      <c r="F15409" s="19">
        <v>6</v>
      </c>
      <c r="G15409" s="19">
        <f>IF(Movies[[#This Row],[rating]]=0,"",Movies[[#This Row],[rating]])</f>
        <v>6</v>
      </c>
      <c r="H15409" s="19" t="str">
        <f>IF(Movies[[#This Row],[rating]]=0,"No Rating","Rated")</f>
        <v>Rated</v>
      </c>
      <c r="I15409" s="16" t="s">
        <v>6723</v>
      </c>
      <c r="J15409" s="29" t="s">
        <v>12</v>
      </c>
      <c r="K15409" s="19">
        <v>9.6980000000000004</v>
      </c>
      <c r="L15409" s="26">
        <v>3</v>
      </c>
    </row>
    <row r="15410" spans="1:12" x14ac:dyDescent="0.3">
      <c r="A15410" s="14">
        <v>975324</v>
      </c>
      <c r="B15410" s="16" t="s">
        <v>19120</v>
      </c>
      <c r="C15410" s="16" t="s">
        <v>3497</v>
      </c>
      <c r="D15410" s="4">
        <v>45723</v>
      </c>
      <c r="E15410" s="23">
        <v>2025</v>
      </c>
      <c r="F15410" s="19">
        <v>0</v>
      </c>
      <c r="G15410" s="19" t="str">
        <f>IF(Movies[[#This Row],[rating]]=0,"",Movies[[#This Row],[rating]])</f>
        <v/>
      </c>
      <c r="H15410" s="19" t="str">
        <f>IF(Movies[[#This Row],[rating]]=0,"No Rating","Rated")</f>
        <v>No Rating</v>
      </c>
      <c r="I15410" s="16" t="s">
        <v>329</v>
      </c>
      <c r="J15410" s="29" t="s">
        <v>34</v>
      </c>
      <c r="K15410" s="19">
        <v>9.6940000000000008</v>
      </c>
      <c r="L15410" s="26">
        <v>0</v>
      </c>
    </row>
    <row r="15411" spans="1:12" x14ac:dyDescent="0.3">
      <c r="A15411" s="14">
        <v>829058</v>
      </c>
      <c r="B15411" s="16" t="s">
        <v>19121</v>
      </c>
      <c r="C15411" s="16" t="s">
        <v>3367</v>
      </c>
      <c r="D15411" s="4">
        <v>45722</v>
      </c>
      <c r="E15411" s="23">
        <v>2025</v>
      </c>
      <c r="F15411" s="19">
        <v>0</v>
      </c>
      <c r="G15411" s="19" t="str">
        <f>IF(Movies[[#This Row],[rating]]=0,"",Movies[[#This Row],[rating]])</f>
        <v/>
      </c>
      <c r="H15411" s="19" t="str">
        <f>IF(Movies[[#This Row],[rating]]=0,"No Rating","Rated")</f>
        <v>No Rating</v>
      </c>
      <c r="I15411" s="16" t="s">
        <v>1993</v>
      </c>
      <c r="J15411" s="29" t="s">
        <v>3112</v>
      </c>
      <c r="K15411" s="19">
        <v>9.6690000000000005</v>
      </c>
      <c r="L15411" s="26">
        <v>0</v>
      </c>
    </row>
    <row r="15412" spans="1:12" x14ac:dyDescent="0.3">
      <c r="A15412" s="14">
        <v>1088892</v>
      </c>
      <c r="B15412" s="16" t="s">
        <v>19122</v>
      </c>
      <c r="C15412" s="16" t="s">
        <v>750</v>
      </c>
      <c r="D15412" s="4">
        <v>45716</v>
      </c>
      <c r="E15412" s="23">
        <v>2025</v>
      </c>
      <c r="F15412" s="19">
        <v>0</v>
      </c>
      <c r="G15412" s="19" t="str">
        <f>IF(Movies[[#This Row],[rating]]=0,"",Movies[[#This Row],[rating]])</f>
        <v/>
      </c>
      <c r="H15412" s="19" t="str">
        <f>IF(Movies[[#This Row],[rating]]=0,"No Rating","Rated")</f>
        <v>No Rating</v>
      </c>
      <c r="I15412" s="16" t="s">
        <v>19123</v>
      </c>
      <c r="J15412" s="29" t="s">
        <v>553</v>
      </c>
      <c r="K15412" s="19">
        <v>9.6219999999999999</v>
      </c>
      <c r="L15412" s="26">
        <v>0</v>
      </c>
    </row>
    <row r="15413" spans="1:12" x14ac:dyDescent="0.3">
      <c r="A15413" s="14">
        <v>1075456</v>
      </c>
      <c r="B15413" s="16" t="s">
        <v>19124</v>
      </c>
      <c r="C15413" s="16" t="s">
        <v>4370</v>
      </c>
      <c r="D15413" s="4">
        <v>45736</v>
      </c>
      <c r="E15413" s="23">
        <v>2025</v>
      </c>
      <c r="F15413" s="19">
        <v>0</v>
      </c>
      <c r="G15413" s="19" t="str">
        <f>IF(Movies[[#This Row],[rating]]=0,"",Movies[[#This Row],[rating]])</f>
        <v/>
      </c>
      <c r="H15413" s="19" t="str">
        <f>IF(Movies[[#This Row],[rating]]=0,"No Rating","Rated")</f>
        <v>No Rating</v>
      </c>
      <c r="I15413" s="16" t="s">
        <v>19125</v>
      </c>
      <c r="J15413" s="29" t="s">
        <v>12</v>
      </c>
      <c r="K15413" s="19">
        <v>9.5869999999999997</v>
      </c>
      <c r="L15413" s="26">
        <v>0</v>
      </c>
    </row>
    <row r="15414" spans="1:12" x14ac:dyDescent="0.3">
      <c r="A15414" s="14">
        <v>1410221</v>
      </c>
      <c r="B15414" s="16" t="s">
        <v>19126</v>
      </c>
      <c r="C15414" s="16" t="s">
        <v>51</v>
      </c>
      <c r="D15414" s="4">
        <v>45737</v>
      </c>
      <c r="E15414" s="23">
        <v>2025</v>
      </c>
      <c r="F15414" s="19">
        <v>0</v>
      </c>
      <c r="G15414" s="19" t="str">
        <f>IF(Movies[[#This Row],[rating]]=0,"",Movies[[#This Row],[rating]])</f>
        <v/>
      </c>
      <c r="H15414" s="19" t="str">
        <f>IF(Movies[[#This Row],[rating]]=0,"No Rating","Rated")</f>
        <v>No Rating</v>
      </c>
      <c r="I15414" s="16" t="s">
        <v>819</v>
      </c>
      <c r="J15414" s="29" t="s">
        <v>34</v>
      </c>
      <c r="K15414" s="19">
        <v>9.5830000000000002</v>
      </c>
      <c r="L15414" s="26">
        <v>0</v>
      </c>
    </row>
    <row r="15415" spans="1:12" x14ac:dyDescent="0.3">
      <c r="A15415" s="14">
        <v>1417502</v>
      </c>
      <c r="B15415" s="16" t="s">
        <v>19127</v>
      </c>
      <c r="C15415" s="16" t="s">
        <v>2893</v>
      </c>
      <c r="D15415" s="4">
        <v>45722</v>
      </c>
      <c r="E15415" s="23">
        <v>2025</v>
      </c>
      <c r="F15415" s="19">
        <v>0</v>
      </c>
      <c r="G15415" s="19" t="str">
        <f>IF(Movies[[#This Row],[rating]]=0,"",Movies[[#This Row],[rating]])</f>
        <v/>
      </c>
      <c r="H15415" s="19" t="str">
        <f>IF(Movies[[#This Row],[rating]]=0,"No Rating","Rated")</f>
        <v>No Rating</v>
      </c>
      <c r="I15415" s="16" t="s">
        <v>30</v>
      </c>
      <c r="J15415" s="29" t="s">
        <v>34</v>
      </c>
      <c r="K15415" s="19">
        <v>9.5280000000000005</v>
      </c>
      <c r="L15415" s="26">
        <v>0</v>
      </c>
    </row>
    <row r="15416" spans="1:12" x14ac:dyDescent="0.3">
      <c r="A15416" s="14">
        <v>1405984</v>
      </c>
      <c r="B15416" s="16" t="s">
        <v>19128</v>
      </c>
      <c r="C15416" s="16" t="s">
        <v>1845</v>
      </c>
      <c r="D15416" s="4">
        <v>45716</v>
      </c>
      <c r="E15416" s="23">
        <v>2025</v>
      </c>
      <c r="F15416" s="19">
        <v>0</v>
      </c>
      <c r="G15416" s="19" t="str">
        <f>IF(Movies[[#This Row],[rating]]=0,"",Movies[[#This Row],[rating]])</f>
        <v/>
      </c>
      <c r="H15416" s="19" t="str">
        <f>IF(Movies[[#This Row],[rating]]=0,"No Rating","Rated")</f>
        <v>No Rating</v>
      </c>
      <c r="I15416" s="16" t="s">
        <v>1845</v>
      </c>
      <c r="J15416" s="29" t="s">
        <v>12</v>
      </c>
      <c r="K15416" s="19">
        <v>9.5210000000000008</v>
      </c>
      <c r="L15416" s="26">
        <v>0</v>
      </c>
    </row>
    <row r="15417" spans="1:12" x14ac:dyDescent="0.3">
      <c r="A15417" s="14">
        <v>1372192</v>
      </c>
      <c r="B15417" s="16" t="s">
        <v>19129</v>
      </c>
      <c r="C15417" s="16" t="s">
        <v>108</v>
      </c>
      <c r="D15417" s="4">
        <v>45716</v>
      </c>
      <c r="E15417" s="23">
        <v>2025</v>
      </c>
      <c r="F15417" s="19">
        <v>0</v>
      </c>
      <c r="G15417" s="19" t="str">
        <f>IF(Movies[[#This Row],[rating]]=0,"",Movies[[#This Row],[rating]])</f>
        <v/>
      </c>
      <c r="H15417" s="19" t="str">
        <f>IF(Movies[[#This Row],[rating]]=0,"No Rating","Rated")</f>
        <v>No Rating</v>
      </c>
      <c r="I15417" s="16" t="s">
        <v>49</v>
      </c>
      <c r="J15417" s="29" t="s">
        <v>110</v>
      </c>
      <c r="K15417" s="19">
        <v>9.5120000000000005</v>
      </c>
      <c r="L15417" s="26">
        <v>0</v>
      </c>
    </row>
    <row r="15418" spans="1:12" x14ac:dyDescent="0.3">
      <c r="A15418" s="14">
        <v>1383089</v>
      </c>
      <c r="B15418" s="16" t="s">
        <v>3256</v>
      </c>
      <c r="C15418" s="16" t="s">
        <v>19130</v>
      </c>
      <c r="D15418" s="4">
        <v>45716</v>
      </c>
      <c r="E15418" s="23">
        <v>2025</v>
      </c>
      <c r="F15418" s="19">
        <v>0</v>
      </c>
      <c r="G15418" s="19" t="str">
        <f>IF(Movies[[#This Row],[rating]]=0,"",Movies[[#This Row],[rating]])</f>
        <v/>
      </c>
      <c r="H15418" s="19" t="str">
        <f>IF(Movies[[#This Row],[rating]]=0,"No Rating","Rated")</f>
        <v>No Rating</v>
      </c>
      <c r="I15418" s="16" t="s">
        <v>7138</v>
      </c>
      <c r="J15418" s="29" t="s">
        <v>265</v>
      </c>
      <c r="K15418" s="19">
        <v>9.4920000000000009</v>
      </c>
      <c r="L15418" s="26">
        <v>0</v>
      </c>
    </row>
    <row r="15419" spans="1:12" x14ac:dyDescent="0.3">
      <c r="A15419" s="14">
        <v>987427</v>
      </c>
      <c r="B15419" s="16" t="s">
        <v>19131</v>
      </c>
      <c r="C15419" s="16" t="s">
        <v>1845</v>
      </c>
      <c r="D15419" s="4">
        <v>45715</v>
      </c>
      <c r="E15419" s="23">
        <v>2025</v>
      </c>
      <c r="F15419" s="19">
        <v>9</v>
      </c>
      <c r="G15419" s="19">
        <f>IF(Movies[[#This Row],[rating]]=0,"",Movies[[#This Row],[rating]])</f>
        <v>9</v>
      </c>
      <c r="H15419" s="19" t="str">
        <f>IF(Movies[[#This Row],[rating]]=0,"No Rating","Rated")</f>
        <v>Rated</v>
      </c>
      <c r="I15419" s="16" t="s">
        <v>52</v>
      </c>
      <c r="J15419" s="29" t="s">
        <v>12</v>
      </c>
      <c r="K15419" s="19">
        <v>9.4339999999999993</v>
      </c>
      <c r="L15419" s="26">
        <v>1</v>
      </c>
    </row>
    <row r="15420" spans="1:12" x14ac:dyDescent="0.3">
      <c r="A15420" s="14">
        <v>1294729</v>
      </c>
      <c r="B15420" s="16" t="s">
        <v>19132</v>
      </c>
      <c r="C15420" s="16" t="s">
        <v>19133</v>
      </c>
      <c r="D15420" s="4">
        <v>45715</v>
      </c>
      <c r="E15420" s="23">
        <v>2025</v>
      </c>
      <c r="F15420" s="19">
        <v>0</v>
      </c>
      <c r="G15420" s="19" t="str">
        <f>IF(Movies[[#This Row],[rating]]=0,"",Movies[[#This Row],[rating]])</f>
        <v/>
      </c>
      <c r="H15420" s="19" t="str">
        <f>IF(Movies[[#This Row],[rating]]=0,"No Rating","Rated")</f>
        <v>No Rating</v>
      </c>
      <c r="I15420" s="16" t="s">
        <v>1241</v>
      </c>
      <c r="J15420" s="29" t="s">
        <v>1906</v>
      </c>
      <c r="K15420" s="19">
        <v>9.4009999999999998</v>
      </c>
      <c r="L15420" s="26">
        <v>0</v>
      </c>
    </row>
    <row r="15421" spans="1:12" x14ac:dyDescent="0.3">
      <c r="A15421" s="14">
        <v>1437631</v>
      </c>
      <c r="B15421" s="16" t="s">
        <v>19134</v>
      </c>
      <c r="C15421" s="16" t="s">
        <v>108</v>
      </c>
      <c r="D15421" s="4">
        <v>45709</v>
      </c>
      <c r="E15421" s="23">
        <v>2025</v>
      </c>
      <c r="F15421" s="19">
        <v>8</v>
      </c>
      <c r="G15421" s="19">
        <f>IF(Movies[[#This Row],[rating]]=0,"",Movies[[#This Row],[rating]])</f>
        <v>8</v>
      </c>
      <c r="H15421" s="19" t="str">
        <f>IF(Movies[[#This Row],[rating]]=0,"No Rating","Rated")</f>
        <v>Rated</v>
      </c>
      <c r="I15421" s="16" t="s">
        <v>2702</v>
      </c>
      <c r="J15421" s="29" t="s">
        <v>110</v>
      </c>
      <c r="K15421" s="19">
        <v>9.3940000000000001</v>
      </c>
      <c r="L15421" s="26">
        <v>2</v>
      </c>
    </row>
    <row r="15422" spans="1:12" x14ac:dyDescent="0.3">
      <c r="A15422" s="14">
        <v>1421687</v>
      </c>
      <c r="B15422" s="16" t="s">
        <v>19135</v>
      </c>
      <c r="C15422" s="16" t="s">
        <v>411</v>
      </c>
      <c r="D15422" s="4">
        <v>45680</v>
      </c>
      <c r="E15422" s="23">
        <v>2025</v>
      </c>
      <c r="F15422" s="19">
        <v>0</v>
      </c>
      <c r="G15422" s="19" t="str">
        <f>IF(Movies[[#This Row],[rating]]=0,"",Movies[[#This Row],[rating]])</f>
        <v/>
      </c>
      <c r="H15422" s="19" t="str">
        <f>IF(Movies[[#This Row],[rating]]=0,"No Rating","Rated")</f>
        <v>No Rating</v>
      </c>
      <c r="I15422" s="16" t="s">
        <v>19136</v>
      </c>
      <c r="J15422" s="29" t="s">
        <v>342</v>
      </c>
      <c r="K15422" s="19">
        <v>9.3610000000000007</v>
      </c>
      <c r="L15422" s="26">
        <v>0</v>
      </c>
    </row>
    <row r="15423" spans="1:12" x14ac:dyDescent="0.3">
      <c r="A15423" s="14">
        <v>1170841</v>
      </c>
      <c r="B15423" s="16" t="s">
        <v>19137</v>
      </c>
      <c r="C15423" s="16" t="s">
        <v>19138</v>
      </c>
      <c r="D15423" s="4">
        <v>45658</v>
      </c>
      <c r="E15423" s="23">
        <v>2025</v>
      </c>
      <c r="F15423" s="19">
        <v>3.5</v>
      </c>
      <c r="G15423" s="19">
        <f>IF(Movies[[#This Row],[rating]]=0,"",Movies[[#This Row],[rating]])</f>
        <v>3.5</v>
      </c>
      <c r="H15423" s="19" t="str">
        <f>IF(Movies[[#This Row],[rating]]=0,"No Rating","Rated")</f>
        <v>Rated</v>
      </c>
      <c r="I15423" s="16" t="s">
        <v>19139</v>
      </c>
      <c r="J15423" s="29" t="s">
        <v>1122</v>
      </c>
      <c r="K15423" s="19">
        <v>9.36</v>
      </c>
      <c r="L15423" s="26">
        <v>1</v>
      </c>
    </row>
    <row r="15424" spans="1:12" x14ac:dyDescent="0.3">
      <c r="A15424" s="14">
        <v>1135303</v>
      </c>
      <c r="B15424" s="16" t="s">
        <v>19140</v>
      </c>
      <c r="C15424" s="16" t="s">
        <v>10</v>
      </c>
      <c r="D15424" s="4">
        <v>45723</v>
      </c>
      <c r="E15424" s="23">
        <v>2025</v>
      </c>
      <c r="F15424" s="19">
        <v>0</v>
      </c>
      <c r="G15424" s="19" t="str">
        <f>IF(Movies[[#This Row],[rating]]=0,"",Movies[[#This Row],[rating]])</f>
        <v/>
      </c>
      <c r="H15424" s="19" t="str">
        <f>IF(Movies[[#This Row],[rating]]=0,"No Rating","Rated")</f>
        <v>No Rating</v>
      </c>
      <c r="I15424" s="16" t="s">
        <v>49</v>
      </c>
      <c r="J15424" s="29" t="s">
        <v>12</v>
      </c>
      <c r="K15424" s="19">
        <v>9.3480000000000008</v>
      </c>
      <c r="L15424" s="26">
        <v>0</v>
      </c>
    </row>
    <row r="15425" spans="1:12" x14ac:dyDescent="0.3">
      <c r="A15425" s="14">
        <v>1235610</v>
      </c>
      <c r="B15425" s="16" t="s">
        <v>19141</v>
      </c>
      <c r="C15425" s="16" t="s">
        <v>108</v>
      </c>
      <c r="D15425" s="4">
        <v>45707</v>
      </c>
      <c r="E15425" s="23">
        <v>2025</v>
      </c>
      <c r="F15425" s="19">
        <v>6.4210000000000003</v>
      </c>
      <c r="G15425" s="19">
        <f>IF(Movies[[#This Row],[rating]]=0,"",Movies[[#This Row],[rating]])</f>
        <v>6.4210000000000003</v>
      </c>
      <c r="H15425" s="19" t="str">
        <f>IF(Movies[[#This Row],[rating]]=0,"No Rating","Rated")</f>
        <v>Rated</v>
      </c>
      <c r="I15425" s="16" t="s">
        <v>166</v>
      </c>
      <c r="J15425" s="29" t="s">
        <v>110</v>
      </c>
      <c r="K15425" s="19">
        <v>9.3460000000000001</v>
      </c>
      <c r="L15425" s="26">
        <v>20</v>
      </c>
    </row>
    <row r="15426" spans="1:12" x14ac:dyDescent="0.3">
      <c r="A15426" s="14">
        <v>1419274</v>
      </c>
      <c r="B15426" s="16" t="s">
        <v>19142</v>
      </c>
      <c r="C15426" s="16" t="s">
        <v>1845</v>
      </c>
      <c r="D15426" s="4">
        <v>45716</v>
      </c>
      <c r="E15426" s="23">
        <v>2025</v>
      </c>
      <c r="F15426" s="19">
        <v>0</v>
      </c>
      <c r="G15426" s="19" t="str">
        <f>IF(Movies[[#This Row],[rating]]=0,"",Movies[[#This Row],[rating]])</f>
        <v/>
      </c>
      <c r="H15426" s="19" t="str">
        <f>IF(Movies[[#This Row],[rating]]=0,"No Rating","Rated")</f>
        <v>No Rating</v>
      </c>
      <c r="I15426" s="16" t="s">
        <v>468</v>
      </c>
      <c r="J15426" s="29" t="s">
        <v>12</v>
      </c>
      <c r="K15426" s="19">
        <v>9.3209999999999997</v>
      </c>
      <c r="L15426" s="26">
        <v>0</v>
      </c>
    </row>
    <row r="15427" spans="1:12" x14ac:dyDescent="0.3">
      <c r="A15427" s="14">
        <v>1414166</v>
      </c>
      <c r="B15427" s="16" t="s">
        <v>19143</v>
      </c>
      <c r="C15427" s="16" t="s">
        <v>1845</v>
      </c>
      <c r="D15427" s="4">
        <v>45703</v>
      </c>
      <c r="E15427" s="23">
        <v>2025</v>
      </c>
      <c r="F15427" s="19">
        <v>6.3</v>
      </c>
      <c r="G15427" s="19">
        <f>IF(Movies[[#This Row],[rating]]=0,"",Movies[[#This Row],[rating]])</f>
        <v>6.3</v>
      </c>
      <c r="H15427" s="19" t="str">
        <f>IF(Movies[[#This Row],[rating]]=0,"No Rating","Rated")</f>
        <v>Rated</v>
      </c>
      <c r="I15427" s="16" t="s">
        <v>4298</v>
      </c>
      <c r="J15427" s="29" t="s">
        <v>12</v>
      </c>
      <c r="K15427" s="19">
        <v>9.3179999999999996</v>
      </c>
      <c r="L15427" s="26">
        <v>19</v>
      </c>
    </row>
    <row r="15428" spans="1:12" x14ac:dyDescent="0.3">
      <c r="A15428" s="14">
        <v>1230514</v>
      </c>
      <c r="B15428" s="16" t="s">
        <v>19144</v>
      </c>
      <c r="C15428" s="16" t="s">
        <v>595</v>
      </c>
      <c r="D15428" s="4">
        <v>45716</v>
      </c>
      <c r="E15428" s="23">
        <v>2025</v>
      </c>
      <c r="F15428" s="19">
        <v>0</v>
      </c>
      <c r="G15428" s="19" t="str">
        <f>IF(Movies[[#This Row],[rating]]=0,"",Movies[[#This Row],[rating]])</f>
        <v/>
      </c>
      <c r="H15428" s="19" t="str">
        <f>IF(Movies[[#This Row],[rating]]=0,"No Rating","Rated")</f>
        <v>No Rating</v>
      </c>
      <c r="I15428" s="16" t="s">
        <v>166</v>
      </c>
      <c r="J15428" s="29" t="s">
        <v>1113</v>
      </c>
      <c r="K15428" s="19">
        <v>9.3130000000000006</v>
      </c>
      <c r="L15428" s="26">
        <v>0</v>
      </c>
    </row>
    <row r="15429" spans="1:12" x14ac:dyDescent="0.3">
      <c r="A15429" s="14">
        <v>1410900</v>
      </c>
      <c r="B15429" s="16" t="s">
        <v>19145</v>
      </c>
      <c r="C15429" s="16" t="s">
        <v>1845</v>
      </c>
      <c r="D15429" s="4">
        <v>45716</v>
      </c>
      <c r="E15429" s="23">
        <v>2025</v>
      </c>
      <c r="F15429" s="19">
        <v>0</v>
      </c>
      <c r="G15429" s="19" t="str">
        <f>IF(Movies[[#This Row],[rating]]=0,"",Movies[[#This Row],[rating]])</f>
        <v/>
      </c>
      <c r="H15429" s="19" t="str">
        <f>IF(Movies[[#This Row],[rating]]=0,"No Rating","Rated")</f>
        <v>No Rating</v>
      </c>
      <c r="I15429" s="16" t="s">
        <v>329</v>
      </c>
      <c r="J15429" s="29" t="s">
        <v>12</v>
      </c>
      <c r="K15429" s="19">
        <v>9.3119999999999994</v>
      </c>
      <c r="L15429" s="26">
        <v>0</v>
      </c>
    </row>
    <row r="15430" spans="1:12" x14ac:dyDescent="0.3">
      <c r="A15430" s="14">
        <v>1126785</v>
      </c>
      <c r="B15430" s="16" t="s">
        <v>19146</v>
      </c>
      <c r="C15430" s="16" t="s">
        <v>3367</v>
      </c>
      <c r="D15430" s="4">
        <v>45715</v>
      </c>
      <c r="E15430" s="23">
        <v>2025</v>
      </c>
      <c r="F15430" s="19">
        <v>0</v>
      </c>
      <c r="G15430" s="19" t="str">
        <f>IF(Movies[[#This Row],[rating]]=0,"",Movies[[#This Row],[rating]])</f>
        <v/>
      </c>
      <c r="H15430" s="19" t="str">
        <f>IF(Movies[[#This Row],[rating]]=0,"No Rating","Rated")</f>
        <v>No Rating</v>
      </c>
      <c r="I15430" s="16" t="s">
        <v>132</v>
      </c>
      <c r="J15430" s="29" t="s">
        <v>3112</v>
      </c>
      <c r="K15430" s="19">
        <v>9.3109999999999999</v>
      </c>
      <c r="L15430" s="26">
        <v>0</v>
      </c>
    </row>
    <row r="15431" spans="1:12" x14ac:dyDescent="0.3">
      <c r="A15431" s="14">
        <v>1417537</v>
      </c>
      <c r="B15431" s="16" t="s">
        <v>5479</v>
      </c>
      <c r="C15431" s="16" t="s">
        <v>416</v>
      </c>
      <c r="D15431" s="4">
        <v>45716</v>
      </c>
      <c r="E15431" s="23">
        <v>2025</v>
      </c>
      <c r="F15431" s="19">
        <v>0</v>
      </c>
      <c r="G15431" s="19" t="str">
        <f>IF(Movies[[#This Row],[rating]]=0,"",Movies[[#This Row],[rating]])</f>
        <v/>
      </c>
      <c r="H15431" s="19" t="str">
        <f>IF(Movies[[#This Row],[rating]]=0,"No Rating","Rated")</f>
        <v>No Rating</v>
      </c>
      <c r="I15431" s="16" t="s">
        <v>19147</v>
      </c>
      <c r="J15431" s="29" t="s">
        <v>12</v>
      </c>
      <c r="K15431" s="19">
        <v>9.3030000000000008</v>
      </c>
      <c r="L15431" s="26">
        <v>0</v>
      </c>
    </row>
    <row r="15432" spans="1:12" x14ac:dyDescent="0.3">
      <c r="A15432" s="14">
        <v>1086260</v>
      </c>
      <c r="B15432" s="16" t="s">
        <v>19148</v>
      </c>
      <c r="C15432" s="16" t="s">
        <v>10</v>
      </c>
      <c r="D15432" s="4">
        <v>45723</v>
      </c>
      <c r="E15432" s="23">
        <v>2025</v>
      </c>
      <c r="F15432" s="19">
        <v>0</v>
      </c>
      <c r="G15432" s="19" t="str">
        <f>IF(Movies[[#This Row],[rating]]=0,"",Movies[[#This Row],[rating]])</f>
        <v/>
      </c>
      <c r="H15432" s="19" t="str">
        <f>IF(Movies[[#This Row],[rating]]=0,"No Rating","Rated")</f>
        <v>No Rating</v>
      </c>
      <c r="I15432" s="16" t="s">
        <v>1448</v>
      </c>
      <c r="J15432" s="29" t="s">
        <v>12</v>
      </c>
      <c r="K15432" s="19">
        <v>9.3019999999999996</v>
      </c>
      <c r="L15432" s="26">
        <v>0</v>
      </c>
    </row>
    <row r="15433" spans="1:12" x14ac:dyDescent="0.3">
      <c r="A15433" s="14">
        <v>1216780</v>
      </c>
      <c r="B15433" s="16" t="s">
        <v>19149</v>
      </c>
      <c r="C15433" s="16" t="s">
        <v>595</v>
      </c>
      <c r="D15433" s="4">
        <v>45723</v>
      </c>
      <c r="E15433" s="23">
        <v>2025</v>
      </c>
      <c r="F15433" s="19">
        <v>0</v>
      </c>
      <c r="G15433" s="19" t="str">
        <f>IF(Movies[[#This Row],[rating]]=0,"",Movies[[#This Row],[rating]])</f>
        <v/>
      </c>
      <c r="H15433" s="19" t="str">
        <f>IF(Movies[[#This Row],[rating]]=0,"No Rating","Rated")</f>
        <v>No Rating</v>
      </c>
      <c r="I15433" s="16" t="s">
        <v>161</v>
      </c>
      <c r="J15433" s="29" t="s">
        <v>142</v>
      </c>
      <c r="K15433" s="19">
        <v>9.2859999999999996</v>
      </c>
      <c r="L15433" s="26">
        <v>0</v>
      </c>
    </row>
    <row r="15434" spans="1:12" x14ac:dyDescent="0.3">
      <c r="A15434" s="14">
        <v>1173147</v>
      </c>
      <c r="B15434" s="16" t="s">
        <v>19150</v>
      </c>
      <c r="C15434" s="16" t="s">
        <v>263</v>
      </c>
      <c r="D15434" s="4">
        <v>45961</v>
      </c>
      <c r="E15434" s="23">
        <v>2025</v>
      </c>
      <c r="F15434" s="19">
        <v>0</v>
      </c>
      <c r="G15434" s="19" t="str">
        <f>IF(Movies[[#This Row],[rating]]=0,"",Movies[[#This Row],[rating]])</f>
        <v/>
      </c>
      <c r="H15434" s="19" t="str">
        <f>IF(Movies[[#This Row],[rating]]=0,"No Rating","Rated")</f>
        <v>No Rating</v>
      </c>
      <c r="I15434" s="16" t="s">
        <v>6748</v>
      </c>
      <c r="J15434" s="29" t="s">
        <v>265</v>
      </c>
      <c r="K15434" s="19">
        <v>9.2759999999999998</v>
      </c>
      <c r="L15434" s="26">
        <v>0</v>
      </c>
    </row>
    <row r="15435" spans="1:12" x14ac:dyDescent="0.3">
      <c r="A15435" s="14">
        <v>1369288</v>
      </c>
      <c r="B15435" s="16" t="s">
        <v>19151</v>
      </c>
      <c r="C15435" s="16" t="s">
        <v>1567</v>
      </c>
      <c r="D15435" s="4">
        <v>45716</v>
      </c>
      <c r="E15435" s="23">
        <v>2025</v>
      </c>
      <c r="F15435" s="19">
        <v>0</v>
      </c>
      <c r="G15435" s="19" t="str">
        <f>IF(Movies[[#This Row],[rating]]=0,"",Movies[[#This Row],[rating]])</f>
        <v/>
      </c>
      <c r="H15435" s="19" t="str">
        <f>IF(Movies[[#This Row],[rating]]=0,"No Rating","Rated")</f>
        <v>No Rating</v>
      </c>
      <c r="I15435" s="16" t="s">
        <v>713</v>
      </c>
      <c r="J15435" s="29" t="s">
        <v>1568</v>
      </c>
      <c r="K15435" s="19">
        <v>9.2729999999999997</v>
      </c>
      <c r="L15435" s="26">
        <v>0</v>
      </c>
    </row>
    <row r="15436" spans="1:12" x14ac:dyDescent="0.3">
      <c r="A15436" s="14">
        <v>1425489</v>
      </c>
      <c r="B15436" s="16" t="s">
        <v>19152</v>
      </c>
      <c r="C15436" s="16" t="s">
        <v>2847</v>
      </c>
      <c r="D15436" s="4">
        <v>45716</v>
      </c>
      <c r="E15436" s="23">
        <v>2025</v>
      </c>
      <c r="F15436" s="19">
        <v>0</v>
      </c>
      <c r="G15436" s="19" t="str">
        <f>IF(Movies[[#This Row],[rating]]=0,"",Movies[[#This Row],[rating]])</f>
        <v/>
      </c>
      <c r="H15436" s="19" t="str">
        <f>IF(Movies[[#This Row],[rating]]=0,"No Rating","Rated")</f>
        <v>No Rating</v>
      </c>
      <c r="I15436" s="16" t="s">
        <v>329</v>
      </c>
      <c r="J15436" s="29" t="s">
        <v>12</v>
      </c>
      <c r="K15436" s="19">
        <v>9.2590000000000003</v>
      </c>
      <c r="L15436" s="26">
        <v>0</v>
      </c>
    </row>
    <row r="15437" spans="1:12" x14ac:dyDescent="0.3">
      <c r="A15437" s="14">
        <v>774100</v>
      </c>
      <c r="B15437" s="16" t="s">
        <v>19153</v>
      </c>
      <c r="C15437" s="16" t="s">
        <v>10</v>
      </c>
      <c r="D15437" s="4">
        <v>45744</v>
      </c>
      <c r="E15437" s="23">
        <v>2025</v>
      </c>
      <c r="F15437" s="19">
        <v>0</v>
      </c>
      <c r="G15437" s="19" t="str">
        <f>IF(Movies[[#This Row],[rating]]=0,"",Movies[[#This Row],[rating]])</f>
        <v/>
      </c>
      <c r="H15437" s="19" t="str">
        <f>IF(Movies[[#This Row],[rating]]=0,"No Rating","Rated")</f>
        <v>No Rating</v>
      </c>
      <c r="I15437" s="16" t="s">
        <v>153</v>
      </c>
      <c r="J15437" s="29" t="s">
        <v>12</v>
      </c>
      <c r="K15437" s="19">
        <v>9.2479999999999993</v>
      </c>
      <c r="L15437" s="26">
        <v>0</v>
      </c>
    </row>
    <row r="15438" spans="1:12" x14ac:dyDescent="0.3">
      <c r="A15438" s="14">
        <v>1397423</v>
      </c>
      <c r="B15438" s="16" t="s">
        <v>19154</v>
      </c>
      <c r="C15438" s="16" t="s">
        <v>1845</v>
      </c>
      <c r="D15438" s="4">
        <v>45716</v>
      </c>
      <c r="E15438" s="23">
        <v>2025</v>
      </c>
      <c r="F15438" s="19">
        <v>0</v>
      </c>
      <c r="G15438" s="19" t="str">
        <f>IF(Movies[[#This Row],[rating]]=0,"",Movies[[#This Row],[rating]])</f>
        <v/>
      </c>
      <c r="H15438" s="19" t="str">
        <f>IF(Movies[[#This Row],[rating]]=0,"No Rating","Rated")</f>
        <v>No Rating</v>
      </c>
      <c r="I15438" s="16" t="s">
        <v>3721</v>
      </c>
      <c r="J15438" s="29" t="s">
        <v>12</v>
      </c>
      <c r="K15438" s="19">
        <v>9.2469999999999999</v>
      </c>
      <c r="L15438" s="26">
        <v>0</v>
      </c>
    </row>
    <row r="15439" spans="1:12" x14ac:dyDescent="0.3">
      <c r="A15439" s="14">
        <v>1439491</v>
      </c>
      <c r="B15439" s="16" t="s">
        <v>19155</v>
      </c>
      <c r="C15439" s="16" t="s">
        <v>19156</v>
      </c>
      <c r="D15439" s="4">
        <v>45716</v>
      </c>
      <c r="E15439" s="23">
        <v>2025</v>
      </c>
      <c r="F15439" s="19">
        <v>0</v>
      </c>
      <c r="G15439" s="19" t="str">
        <f>IF(Movies[[#This Row],[rating]]=0,"",Movies[[#This Row],[rating]])</f>
        <v/>
      </c>
      <c r="H15439" s="19" t="str">
        <f>IF(Movies[[#This Row],[rating]]=0,"No Rating","Rated")</f>
        <v>No Rating</v>
      </c>
      <c r="I15439" s="16" t="s">
        <v>180</v>
      </c>
      <c r="J15439" s="29" t="s">
        <v>19157</v>
      </c>
      <c r="K15439" s="19">
        <v>9.2289999999999992</v>
      </c>
      <c r="L15439" s="26">
        <v>0</v>
      </c>
    </row>
    <row r="15440" spans="1:12" x14ac:dyDescent="0.3">
      <c r="A15440" s="14">
        <v>1390806</v>
      </c>
      <c r="B15440" s="16" t="s">
        <v>19158</v>
      </c>
      <c r="C15440" s="16" t="s">
        <v>1845</v>
      </c>
      <c r="D15440" s="4">
        <v>45716</v>
      </c>
      <c r="E15440" s="23">
        <v>2025</v>
      </c>
      <c r="F15440" s="19">
        <v>0</v>
      </c>
      <c r="G15440" s="19" t="str">
        <f>IF(Movies[[#This Row],[rating]]=0,"",Movies[[#This Row],[rating]])</f>
        <v/>
      </c>
      <c r="H15440" s="19" t="str">
        <f>IF(Movies[[#This Row],[rating]]=0,"No Rating","Rated")</f>
        <v>No Rating</v>
      </c>
      <c r="I15440" s="16" t="s">
        <v>1845</v>
      </c>
      <c r="J15440" s="29" t="s">
        <v>12</v>
      </c>
      <c r="K15440" s="19">
        <v>9.2279999999999998</v>
      </c>
      <c r="L15440" s="26">
        <v>0</v>
      </c>
    </row>
    <row r="15441" spans="1:12" x14ac:dyDescent="0.3">
      <c r="A15441" s="14">
        <v>1192174</v>
      </c>
      <c r="B15441" s="16" t="s">
        <v>19159</v>
      </c>
      <c r="C15441" s="16" t="s">
        <v>19160</v>
      </c>
      <c r="D15441" s="4">
        <v>45722</v>
      </c>
      <c r="E15441" s="23">
        <v>2025</v>
      </c>
      <c r="F15441" s="19">
        <v>10</v>
      </c>
      <c r="G15441" s="19">
        <f>IF(Movies[[#This Row],[rating]]=0,"",Movies[[#This Row],[rating]])</f>
        <v>10</v>
      </c>
      <c r="H15441" s="19" t="str">
        <f>IF(Movies[[#This Row],[rating]]=0,"No Rating","Rated")</f>
        <v>Rated</v>
      </c>
      <c r="I15441" s="16" t="s">
        <v>239</v>
      </c>
      <c r="J15441" s="29" t="s">
        <v>511</v>
      </c>
      <c r="K15441" s="19">
        <v>9.2270000000000003</v>
      </c>
      <c r="L15441" s="26">
        <v>1</v>
      </c>
    </row>
    <row r="15442" spans="1:12" x14ac:dyDescent="0.3">
      <c r="A15442" s="14">
        <v>1260853</v>
      </c>
      <c r="B15442" s="16" t="s">
        <v>19161</v>
      </c>
      <c r="C15442" s="16" t="s">
        <v>877</v>
      </c>
      <c r="D15442" s="4">
        <v>45722</v>
      </c>
      <c r="E15442" s="23">
        <v>2025</v>
      </c>
      <c r="F15442" s="19">
        <v>0</v>
      </c>
      <c r="G15442" s="19" t="str">
        <f>IF(Movies[[#This Row],[rating]]=0,"",Movies[[#This Row],[rating]])</f>
        <v/>
      </c>
      <c r="H15442" s="19" t="str">
        <f>IF(Movies[[#This Row],[rating]]=0,"No Rating","Rated")</f>
        <v>No Rating</v>
      </c>
      <c r="I15442" s="16" t="s">
        <v>189</v>
      </c>
      <c r="J15442" s="29" t="s">
        <v>774</v>
      </c>
      <c r="K15442" s="19">
        <v>9.202</v>
      </c>
      <c r="L15442" s="26">
        <v>0</v>
      </c>
    </row>
    <row r="15443" spans="1:12" x14ac:dyDescent="0.3">
      <c r="A15443" s="14">
        <v>1427111</v>
      </c>
      <c r="B15443" s="16" t="s">
        <v>19162</v>
      </c>
      <c r="C15443" s="16" t="s">
        <v>94</v>
      </c>
      <c r="D15443" s="4">
        <v>45722</v>
      </c>
      <c r="E15443" s="23">
        <v>2025</v>
      </c>
      <c r="F15443" s="19">
        <v>0</v>
      </c>
      <c r="G15443" s="19" t="str">
        <f>IF(Movies[[#This Row],[rating]]=0,"",Movies[[#This Row],[rating]])</f>
        <v/>
      </c>
      <c r="H15443" s="19" t="str">
        <f>IF(Movies[[#This Row],[rating]]=0,"No Rating","Rated")</f>
        <v>No Rating</v>
      </c>
      <c r="I15443" s="16" t="s">
        <v>329</v>
      </c>
      <c r="J15443" s="29" t="s">
        <v>96</v>
      </c>
      <c r="K15443" s="19">
        <v>9.1929999999999996</v>
      </c>
      <c r="L15443" s="26">
        <v>0</v>
      </c>
    </row>
    <row r="15444" spans="1:12" x14ac:dyDescent="0.3">
      <c r="A15444" s="14">
        <v>1096642</v>
      </c>
      <c r="B15444" s="16" t="s">
        <v>19163</v>
      </c>
      <c r="C15444" s="16" t="s">
        <v>838</v>
      </c>
      <c r="D15444" s="4">
        <v>45707</v>
      </c>
      <c r="E15444" s="23">
        <v>2025</v>
      </c>
      <c r="F15444" s="19">
        <v>6.83</v>
      </c>
      <c r="G15444" s="19">
        <f>IF(Movies[[#This Row],[rating]]=0,"",Movies[[#This Row],[rating]])</f>
        <v>6.83</v>
      </c>
      <c r="H15444" s="19" t="str">
        <f>IF(Movies[[#This Row],[rating]]=0,"No Rating","Rated")</f>
        <v>Rated</v>
      </c>
      <c r="I15444" s="16" t="s">
        <v>49</v>
      </c>
      <c r="J15444" s="29" t="s">
        <v>110</v>
      </c>
      <c r="K15444" s="19">
        <v>9.1289999999999996</v>
      </c>
      <c r="L15444" s="26">
        <v>44</v>
      </c>
    </row>
    <row r="15445" spans="1:12" x14ac:dyDescent="0.3">
      <c r="A15445" s="14">
        <v>800513</v>
      </c>
      <c r="B15445" s="16" t="s">
        <v>19164</v>
      </c>
      <c r="C15445" s="16" t="s">
        <v>10</v>
      </c>
      <c r="D15445" s="4">
        <v>45723</v>
      </c>
      <c r="E15445" s="23">
        <v>2025</v>
      </c>
      <c r="F15445" s="19">
        <v>0</v>
      </c>
      <c r="G15445" s="19" t="str">
        <f>IF(Movies[[#This Row],[rating]]=0,"",Movies[[#This Row],[rating]])</f>
        <v/>
      </c>
      <c r="H15445" s="19" t="str">
        <f>IF(Movies[[#This Row],[rating]]=0,"No Rating","Rated")</f>
        <v>No Rating</v>
      </c>
      <c r="I15445" s="16" t="s">
        <v>49</v>
      </c>
      <c r="J15445" s="29" t="s">
        <v>12</v>
      </c>
      <c r="K15445" s="19">
        <v>9.1270000000000007</v>
      </c>
      <c r="L15445" s="26">
        <v>0</v>
      </c>
    </row>
    <row r="15446" spans="1:12" x14ac:dyDescent="0.3">
      <c r="A15446" s="14">
        <v>1437163</v>
      </c>
      <c r="B15446" s="16" t="s">
        <v>19165</v>
      </c>
      <c r="C15446" s="16" t="s">
        <v>19166</v>
      </c>
      <c r="D15446" s="4">
        <v>45716</v>
      </c>
      <c r="E15446" s="23">
        <v>2025</v>
      </c>
      <c r="F15446" s="19">
        <v>0</v>
      </c>
      <c r="G15446" s="19" t="str">
        <f>IF(Movies[[#This Row],[rating]]=0,"",Movies[[#This Row],[rating]])</f>
        <v/>
      </c>
      <c r="H15446" s="19" t="str">
        <f>IF(Movies[[#This Row],[rating]]=0,"No Rating","Rated")</f>
        <v>No Rating</v>
      </c>
      <c r="I15446" s="16" t="s">
        <v>329</v>
      </c>
      <c r="J15446" s="29" t="s">
        <v>12821</v>
      </c>
      <c r="K15446" s="19">
        <v>9.1120000000000001</v>
      </c>
      <c r="L15446" s="26">
        <v>0</v>
      </c>
    </row>
    <row r="15447" spans="1:12" x14ac:dyDescent="0.3">
      <c r="A15447" s="14">
        <v>1400963</v>
      </c>
      <c r="B15447" s="16" t="s">
        <v>19167</v>
      </c>
      <c r="C15447" s="16" t="s">
        <v>10</v>
      </c>
      <c r="D15447" s="4">
        <v>45716</v>
      </c>
      <c r="E15447" s="23">
        <v>2025</v>
      </c>
      <c r="F15447" s="19">
        <v>0</v>
      </c>
      <c r="G15447" s="19" t="str">
        <f>IF(Movies[[#This Row],[rating]]=0,"",Movies[[#This Row],[rating]])</f>
        <v/>
      </c>
      <c r="H15447" s="19" t="str">
        <f>IF(Movies[[#This Row],[rating]]=0,"No Rating","Rated")</f>
        <v>No Rating</v>
      </c>
      <c r="I15447" s="16" t="s">
        <v>1845</v>
      </c>
      <c r="J15447" s="29" t="s">
        <v>12</v>
      </c>
      <c r="K15447" s="19">
        <v>9.0739999999999998</v>
      </c>
      <c r="L15447" s="26">
        <v>0</v>
      </c>
    </row>
    <row r="15448" spans="1:12" x14ac:dyDescent="0.3">
      <c r="A15448" s="14">
        <v>1257591</v>
      </c>
      <c r="B15448" s="16" t="s">
        <v>19168</v>
      </c>
      <c r="C15448" s="16" t="s">
        <v>595</v>
      </c>
      <c r="D15448" s="4">
        <v>45716</v>
      </c>
      <c r="E15448" s="23">
        <v>2025</v>
      </c>
      <c r="F15448" s="19">
        <v>0</v>
      </c>
      <c r="G15448" s="19" t="str">
        <f>IF(Movies[[#This Row],[rating]]=0,"",Movies[[#This Row],[rating]])</f>
        <v/>
      </c>
      <c r="H15448" s="19" t="str">
        <f>IF(Movies[[#This Row],[rating]]=0,"No Rating","Rated")</f>
        <v>No Rating</v>
      </c>
      <c r="I15448" s="16" t="s">
        <v>1845</v>
      </c>
      <c r="J15448" s="29" t="s">
        <v>142</v>
      </c>
      <c r="K15448" s="19">
        <v>9.0730000000000004</v>
      </c>
      <c r="L15448" s="26">
        <v>0</v>
      </c>
    </row>
    <row r="15449" spans="1:12" x14ac:dyDescent="0.3">
      <c r="A15449" s="14">
        <v>1430985</v>
      </c>
      <c r="B15449" s="16" t="s">
        <v>19169</v>
      </c>
      <c r="C15449" s="16" t="s">
        <v>10</v>
      </c>
      <c r="D15449" s="4">
        <v>45716</v>
      </c>
      <c r="E15449" s="23">
        <v>2025</v>
      </c>
      <c r="F15449" s="19">
        <v>0</v>
      </c>
      <c r="G15449" s="19" t="str">
        <f>IF(Movies[[#This Row],[rating]]=0,"",Movies[[#This Row],[rating]])</f>
        <v/>
      </c>
      <c r="H15449" s="19" t="str">
        <f>IF(Movies[[#This Row],[rating]]=0,"No Rating","Rated")</f>
        <v>No Rating</v>
      </c>
      <c r="I15449" s="16" t="s">
        <v>329</v>
      </c>
      <c r="J15449" s="29" t="s">
        <v>12</v>
      </c>
      <c r="K15449" s="19">
        <v>9.0519999999999996</v>
      </c>
      <c r="L15449" s="26">
        <v>0</v>
      </c>
    </row>
    <row r="15450" spans="1:12" x14ac:dyDescent="0.3">
      <c r="A15450" s="14">
        <v>883124</v>
      </c>
      <c r="B15450" s="16" t="s">
        <v>19170</v>
      </c>
      <c r="C15450" s="16" t="s">
        <v>11228</v>
      </c>
      <c r="D15450" s="4">
        <v>45722</v>
      </c>
      <c r="E15450" s="23">
        <v>2025</v>
      </c>
      <c r="F15450" s="19">
        <v>0</v>
      </c>
      <c r="G15450" s="19" t="str">
        <f>IF(Movies[[#This Row],[rating]]=0,"",Movies[[#This Row],[rating]])</f>
        <v/>
      </c>
      <c r="H15450" s="19" t="str">
        <f>IF(Movies[[#This Row],[rating]]=0,"No Rating","Rated")</f>
        <v>No Rating</v>
      </c>
      <c r="I15450" s="16" t="s">
        <v>329</v>
      </c>
      <c r="J15450" s="29" t="s">
        <v>34</v>
      </c>
      <c r="K15450" s="19">
        <v>9.0399999999999991</v>
      </c>
      <c r="L15450" s="26">
        <v>0</v>
      </c>
    </row>
    <row r="15451" spans="1:12" x14ac:dyDescent="0.3">
      <c r="A15451" s="14">
        <v>1421662</v>
      </c>
      <c r="B15451" s="16" t="s">
        <v>19171</v>
      </c>
      <c r="C15451" s="16" t="s">
        <v>1144</v>
      </c>
      <c r="D15451" s="4">
        <v>45716</v>
      </c>
      <c r="E15451" s="23">
        <v>2025</v>
      </c>
      <c r="F15451" s="19">
        <v>0</v>
      </c>
      <c r="G15451" s="19" t="str">
        <f>IF(Movies[[#This Row],[rating]]=0,"",Movies[[#This Row],[rating]])</f>
        <v/>
      </c>
      <c r="H15451" s="19" t="str">
        <f>IF(Movies[[#This Row],[rating]]=0,"No Rating","Rated")</f>
        <v>No Rating</v>
      </c>
      <c r="I15451" s="16" t="s">
        <v>329</v>
      </c>
      <c r="J15451" s="29" t="s">
        <v>342</v>
      </c>
      <c r="K15451" s="19">
        <v>9.0269999999999992</v>
      </c>
      <c r="L15451" s="26">
        <v>0</v>
      </c>
    </row>
    <row r="15452" spans="1:12" x14ac:dyDescent="0.3">
      <c r="A15452" s="14">
        <v>1428627</v>
      </c>
      <c r="B15452" s="16" t="s">
        <v>19172</v>
      </c>
      <c r="C15452" s="16" t="s">
        <v>1845</v>
      </c>
      <c r="D15452" s="4">
        <v>45716</v>
      </c>
      <c r="E15452" s="23">
        <v>2025</v>
      </c>
      <c r="F15452" s="19">
        <v>0</v>
      </c>
      <c r="G15452" s="19" t="str">
        <f>IF(Movies[[#This Row],[rating]]=0,"",Movies[[#This Row],[rating]])</f>
        <v/>
      </c>
      <c r="H15452" s="19" t="str">
        <f>IF(Movies[[#This Row],[rating]]=0,"No Rating","Rated")</f>
        <v>No Rating</v>
      </c>
      <c r="I15452" s="16" t="s">
        <v>3069</v>
      </c>
      <c r="J15452" s="29" t="s">
        <v>12</v>
      </c>
      <c r="K15452" s="19">
        <v>9.0239999999999991</v>
      </c>
      <c r="L15452" s="26">
        <v>0</v>
      </c>
    </row>
    <row r="15453" spans="1:12" x14ac:dyDescent="0.3">
      <c r="A15453" s="14">
        <v>1207360</v>
      </c>
      <c r="B15453" s="16" t="s">
        <v>19173</v>
      </c>
      <c r="C15453" s="16" t="s">
        <v>10</v>
      </c>
      <c r="D15453" s="4">
        <v>45925</v>
      </c>
      <c r="E15453" s="23">
        <v>2025</v>
      </c>
      <c r="F15453" s="19">
        <v>0</v>
      </c>
      <c r="G15453" s="19" t="str">
        <f>IF(Movies[[#This Row],[rating]]=0,"",Movies[[#This Row],[rating]])</f>
        <v/>
      </c>
      <c r="H15453" s="19" t="str">
        <f>IF(Movies[[#This Row],[rating]]=0,"No Rating","Rated")</f>
        <v>No Rating</v>
      </c>
      <c r="I15453" s="16" t="s">
        <v>132</v>
      </c>
      <c r="J15453" s="29" t="s">
        <v>12</v>
      </c>
      <c r="K15453" s="19">
        <v>9.0169999999999995</v>
      </c>
      <c r="L15453" s="26">
        <v>0</v>
      </c>
    </row>
    <row r="15454" spans="1:12" x14ac:dyDescent="0.3">
      <c r="A15454" s="14">
        <v>1370890</v>
      </c>
      <c r="B15454" s="16" t="s">
        <v>19174</v>
      </c>
      <c r="C15454" s="16" t="s">
        <v>10</v>
      </c>
      <c r="D15454" s="4">
        <v>45716</v>
      </c>
      <c r="E15454" s="23">
        <v>2025</v>
      </c>
      <c r="F15454" s="19">
        <v>0</v>
      </c>
      <c r="G15454" s="19" t="str">
        <f>IF(Movies[[#This Row],[rating]]=0,"",Movies[[#This Row],[rating]])</f>
        <v/>
      </c>
      <c r="H15454" s="19" t="str">
        <f>IF(Movies[[#This Row],[rating]]=0,"No Rating","Rated")</f>
        <v>No Rating</v>
      </c>
      <c r="I15454" s="16" t="s">
        <v>49</v>
      </c>
      <c r="J15454" s="29" t="s">
        <v>12</v>
      </c>
      <c r="K15454" s="19">
        <v>9</v>
      </c>
      <c r="L15454" s="26">
        <v>0</v>
      </c>
    </row>
    <row r="15455" spans="1:12" x14ac:dyDescent="0.3">
      <c r="A15455" s="14">
        <v>1403102</v>
      </c>
      <c r="B15455" s="16" t="s">
        <v>19175</v>
      </c>
      <c r="C15455" s="16" t="s">
        <v>1845</v>
      </c>
      <c r="D15455" s="4">
        <v>45716</v>
      </c>
      <c r="E15455" s="23">
        <v>2025</v>
      </c>
      <c r="F15455" s="19">
        <v>0</v>
      </c>
      <c r="G15455" s="19" t="str">
        <f>IF(Movies[[#This Row],[rating]]=0,"",Movies[[#This Row],[rating]])</f>
        <v/>
      </c>
      <c r="H15455" s="19" t="str">
        <f>IF(Movies[[#This Row],[rating]]=0,"No Rating","Rated")</f>
        <v>No Rating</v>
      </c>
      <c r="I15455" s="16" t="s">
        <v>180</v>
      </c>
      <c r="J15455" s="29" t="s">
        <v>12</v>
      </c>
      <c r="K15455" s="19">
        <v>8.9789999999999992</v>
      </c>
      <c r="L15455" s="26">
        <v>0</v>
      </c>
    </row>
    <row r="15456" spans="1:12" x14ac:dyDescent="0.3">
      <c r="A15456" s="14">
        <v>1286663</v>
      </c>
      <c r="B15456" s="16" t="s">
        <v>19176</v>
      </c>
      <c r="C15456" s="16" t="s">
        <v>10</v>
      </c>
      <c r="D15456" s="4">
        <v>45729</v>
      </c>
      <c r="E15456" s="23">
        <v>2025</v>
      </c>
      <c r="F15456" s="19">
        <v>0</v>
      </c>
      <c r="G15456" s="19" t="str">
        <f>IF(Movies[[#This Row],[rating]]=0,"",Movies[[#This Row],[rating]])</f>
        <v/>
      </c>
      <c r="H15456" s="19" t="str">
        <f>IF(Movies[[#This Row],[rating]]=0,"No Rating","Rated")</f>
        <v>No Rating</v>
      </c>
      <c r="I15456" s="16" t="s">
        <v>468</v>
      </c>
      <c r="J15456" s="29" t="s">
        <v>12</v>
      </c>
      <c r="K15456" s="19">
        <v>8.9779999999999998</v>
      </c>
      <c r="L15456" s="26">
        <v>0</v>
      </c>
    </row>
    <row r="15457" spans="1:12" x14ac:dyDescent="0.3">
      <c r="A15457" s="14">
        <v>1019923</v>
      </c>
      <c r="B15457" s="16" t="s">
        <v>19177</v>
      </c>
      <c r="C15457" s="16" t="s">
        <v>10</v>
      </c>
      <c r="D15457" s="4">
        <v>45664</v>
      </c>
      <c r="E15457" s="23">
        <v>2025</v>
      </c>
      <c r="F15457" s="19">
        <v>8</v>
      </c>
      <c r="G15457" s="19">
        <f>IF(Movies[[#This Row],[rating]]=0,"",Movies[[#This Row],[rating]])</f>
        <v>8</v>
      </c>
      <c r="H15457" s="19" t="str">
        <f>IF(Movies[[#This Row],[rating]]=0,"No Rating","Rated")</f>
        <v>Rated</v>
      </c>
      <c r="I15457" s="16" t="s">
        <v>329</v>
      </c>
      <c r="J15457" s="29" t="s">
        <v>12</v>
      </c>
      <c r="K15457" s="19">
        <v>8.9760000000000009</v>
      </c>
      <c r="L15457" s="26">
        <v>3</v>
      </c>
    </row>
    <row r="15458" spans="1:12" x14ac:dyDescent="0.3">
      <c r="A15458" s="14">
        <v>1262690</v>
      </c>
      <c r="B15458" s="16" t="s">
        <v>19178</v>
      </c>
      <c r="C15458" s="16" t="s">
        <v>877</v>
      </c>
      <c r="D15458" s="4">
        <v>45722</v>
      </c>
      <c r="E15458" s="23">
        <v>2025</v>
      </c>
      <c r="F15458" s="19">
        <v>0</v>
      </c>
      <c r="G15458" s="19" t="str">
        <f>IF(Movies[[#This Row],[rating]]=0,"",Movies[[#This Row],[rating]])</f>
        <v/>
      </c>
      <c r="H15458" s="19" t="str">
        <f>IF(Movies[[#This Row],[rating]]=0,"No Rating","Rated")</f>
        <v>No Rating</v>
      </c>
      <c r="I15458" s="16" t="s">
        <v>49</v>
      </c>
      <c r="J15458" s="29" t="s">
        <v>774</v>
      </c>
      <c r="K15458" s="19">
        <v>8.9730000000000008</v>
      </c>
      <c r="L15458" s="26">
        <v>0</v>
      </c>
    </row>
    <row r="15459" spans="1:12" x14ac:dyDescent="0.3">
      <c r="A15459" s="14">
        <v>1406346</v>
      </c>
      <c r="B15459" s="16" t="s">
        <v>19179</v>
      </c>
      <c r="C15459" s="16" t="s">
        <v>108</v>
      </c>
      <c r="D15459" s="4">
        <v>45716</v>
      </c>
      <c r="E15459" s="23">
        <v>2025</v>
      </c>
      <c r="F15459" s="19">
        <v>0</v>
      </c>
      <c r="G15459" s="19" t="str">
        <f>IF(Movies[[#This Row],[rating]]=0,"",Movies[[#This Row],[rating]])</f>
        <v/>
      </c>
      <c r="H15459" s="19" t="str">
        <f>IF(Movies[[#This Row],[rating]]=0,"No Rating","Rated")</f>
        <v>No Rating</v>
      </c>
      <c r="I15459" s="16" t="s">
        <v>49</v>
      </c>
      <c r="J15459" s="29" t="s">
        <v>110</v>
      </c>
      <c r="K15459" s="19">
        <v>8.9700000000000006</v>
      </c>
      <c r="L15459" s="26">
        <v>0</v>
      </c>
    </row>
    <row r="15460" spans="1:12" x14ac:dyDescent="0.3">
      <c r="A15460" s="14">
        <v>1168197</v>
      </c>
      <c r="B15460" s="16" t="s">
        <v>19180</v>
      </c>
      <c r="C15460" s="16" t="s">
        <v>877</v>
      </c>
      <c r="D15460" s="4">
        <v>45715</v>
      </c>
      <c r="E15460" s="23">
        <v>2025</v>
      </c>
      <c r="F15460" s="19">
        <v>9</v>
      </c>
      <c r="G15460" s="19">
        <f>IF(Movies[[#This Row],[rating]]=0,"",Movies[[#This Row],[rating]])</f>
        <v>9</v>
      </c>
      <c r="H15460" s="19" t="str">
        <f>IF(Movies[[#This Row],[rating]]=0,"No Rating","Rated")</f>
        <v>Rated</v>
      </c>
      <c r="I15460" s="16" t="s">
        <v>49</v>
      </c>
      <c r="J15460" s="29" t="s">
        <v>774</v>
      </c>
      <c r="K15460" s="19">
        <v>8.9689999999999994</v>
      </c>
      <c r="L15460" s="26">
        <v>2</v>
      </c>
    </row>
    <row r="15461" spans="1:12" x14ac:dyDescent="0.3">
      <c r="A15461" s="14">
        <v>1406012</v>
      </c>
      <c r="B15461" s="16" t="s">
        <v>19181</v>
      </c>
      <c r="C15461" s="16" t="s">
        <v>1845</v>
      </c>
      <c r="D15461" s="4">
        <v>45716</v>
      </c>
      <c r="E15461" s="23">
        <v>2025</v>
      </c>
      <c r="F15461" s="19">
        <v>0</v>
      </c>
      <c r="G15461" s="19" t="str">
        <f>IF(Movies[[#This Row],[rating]]=0,"",Movies[[#This Row],[rating]])</f>
        <v/>
      </c>
      <c r="H15461" s="19" t="str">
        <f>IF(Movies[[#This Row],[rating]]=0,"No Rating","Rated")</f>
        <v>No Rating</v>
      </c>
      <c r="I15461" s="16" t="s">
        <v>1845</v>
      </c>
      <c r="J15461" s="29" t="s">
        <v>19182</v>
      </c>
      <c r="K15461" s="19">
        <v>8.968</v>
      </c>
      <c r="L15461" s="26">
        <v>0</v>
      </c>
    </row>
    <row r="15462" spans="1:12" x14ac:dyDescent="0.3">
      <c r="A15462" s="14">
        <v>1405998</v>
      </c>
      <c r="B15462" s="16" t="s">
        <v>19183</v>
      </c>
      <c r="C15462" s="16" t="s">
        <v>10</v>
      </c>
      <c r="D15462" s="4">
        <v>45716</v>
      </c>
      <c r="E15462" s="23">
        <v>2025</v>
      </c>
      <c r="F15462" s="19">
        <v>0</v>
      </c>
      <c r="G15462" s="19" t="str">
        <f>IF(Movies[[#This Row],[rating]]=0,"",Movies[[#This Row],[rating]])</f>
        <v/>
      </c>
      <c r="H15462" s="19" t="str">
        <f>IF(Movies[[#This Row],[rating]]=0,"No Rating","Rated")</f>
        <v>No Rating</v>
      </c>
      <c r="I15462" s="16" t="s">
        <v>889</v>
      </c>
      <c r="J15462" s="29" t="s">
        <v>12</v>
      </c>
      <c r="K15462" s="19">
        <v>8.968</v>
      </c>
      <c r="L15462" s="26">
        <v>0</v>
      </c>
    </row>
    <row r="15463" spans="1:12" x14ac:dyDescent="0.3">
      <c r="A15463" s="14">
        <v>1371874</v>
      </c>
      <c r="B15463" s="16" t="s">
        <v>19184</v>
      </c>
      <c r="C15463" s="16" t="s">
        <v>10</v>
      </c>
      <c r="D15463" s="4">
        <v>45722</v>
      </c>
      <c r="E15463" s="23">
        <v>2025</v>
      </c>
      <c r="F15463" s="19">
        <v>0</v>
      </c>
      <c r="G15463" s="19" t="str">
        <f>IF(Movies[[#This Row],[rating]]=0,"",Movies[[#This Row],[rating]])</f>
        <v/>
      </c>
      <c r="H15463" s="19" t="str">
        <f>IF(Movies[[#This Row],[rating]]=0,"No Rating","Rated")</f>
        <v>No Rating</v>
      </c>
      <c r="I15463" s="16" t="s">
        <v>365</v>
      </c>
      <c r="J15463" s="29" t="s">
        <v>12</v>
      </c>
      <c r="K15463" s="19">
        <v>8.9670000000000005</v>
      </c>
      <c r="L15463" s="26">
        <v>0</v>
      </c>
    </row>
    <row r="15464" spans="1:12" x14ac:dyDescent="0.3">
      <c r="A15464" s="14">
        <v>1428524</v>
      </c>
      <c r="B15464" s="16" t="s">
        <v>19185</v>
      </c>
      <c r="C15464" s="16" t="s">
        <v>1845</v>
      </c>
      <c r="D15464" s="4">
        <v>45716</v>
      </c>
      <c r="E15464" s="23">
        <v>2025</v>
      </c>
      <c r="F15464" s="19">
        <v>0</v>
      </c>
      <c r="G15464" s="19" t="str">
        <f>IF(Movies[[#This Row],[rating]]=0,"",Movies[[#This Row],[rating]])</f>
        <v/>
      </c>
      <c r="H15464" s="19" t="str">
        <f>IF(Movies[[#This Row],[rating]]=0,"No Rating","Rated")</f>
        <v>No Rating</v>
      </c>
      <c r="I15464" s="16" t="s">
        <v>468</v>
      </c>
      <c r="J15464" s="29" t="s">
        <v>12</v>
      </c>
      <c r="K15464" s="19">
        <v>8.9659999999999993</v>
      </c>
      <c r="L15464" s="26">
        <v>0</v>
      </c>
    </row>
    <row r="15465" spans="1:12" x14ac:dyDescent="0.3">
      <c r="A15465" s="14">
        <v>1406334</v>
      </c>
      <c r="B15465" s="16" t="s">
        <v>19186</v>
      </c>
      <c r="C15465" s="16" t="s">
        <v>108</v>
      </c>
      <c r="D15465" s="4">
        <v>45716</v>
      </c>
      <c r="E15465" s="23">
        <v>2025</v>
      </c>
      <c r="F15465" s="19">
        <v>0</v>
      </c>
      <c r="G15465" s="19" t="str">
        <f>IF(Movies[[#This Row],[rating]]=0,"",Movies[[#This Row],[rating]])</f>
        <v/>
      </c>
      <c r="H15465" s="19" t="str">
        <f>IF(Movies[[#This Row],[rating]]=0,"No Rating","Rated")</f>
        <v>No Rating</v>
      </c>
      <c r="I15465" s="16" t="s">
        <v>49</v>
      </c>
      <c r="J15465" s="29" t="s">
        <v>110</v>
      </c>
      <c r="K15465" s="19">
        <v>8.9550000000000001</v>
      </c>
      <c r="L15465" s="26">
        <v>0</v>
      </c>
    </row>
    <row r="15466" spans="1:12" x14ac:dyDescent="0.3">
      <c r="A15466" s="14">
        <v>1275731</v>
      </c>
      <c r="B15466" s="16" t="s">
        <v>19187</v>
      </c>
      <c r="C15466" s="16" t="s">
        <v>2805</v>
      </c>
      <c r="D15466" s="4">
        <v>45722</v>
      </c>
      <c r="E15466" s="23">
        <v>2025</v>
      </c>
      <c r="F15466" s="19">
        <v>0</v>
      </c>
      <c r="G15466" s="19" t="str">
        <f>IF(Movies[[#This Row],[rating]]=0,"",Movies[[#This Row],[rating]])</f>
        <v/>
      </c>
      <c r="H15466" s="19" t="str">
        <f>IF(Movies[[#This Row],[rating]]=0,"No Rating","Rated")</f>
        <v>No Rating</v>
      </c>
      <c r="I15466" s="16" t="s">
        <v>414</v>
      </c>
      <c r="J15466" s="29" t="s">
        <v>2109</v>
      </c>
      <c r="K15466" s="19">
        <v>8.94</v>
      </c>
      <c r="L15466" s="26">
        <v>0</v>
      </c>
    </row>
    <row r="15467" spans="1:12" x14ac:dyDescent="0.3">
      <c r="A15467" s="14">
        <v>1406031</v>
      </c>
      <c r="B15467" s="16" t="s">
        <v>19188</v>
      </c>
      <c r="C15467" s="16" t="s">
        <v>416</v>
      </c>
      <c r="D15467" s="4">
        <v>45716</v>
      </c>
      <c r="E15467" s="23">
        <v>2025</v>
      </c>
      <c r="F15467" s="19">
        <v>0</v>
      </c>
      <c r="G15467" s="19" t="str">
        <f>IF(Movies[[#This Row],[rating]]=0,"",Movies[[#This Row],[rating]])</f>
        <v/>
      </c>
      <c r="H15467" s="19" t="str">
        <f>IF(Movies[[#This Row],[rating]]=0,"No Rating","Rated")</f>
        <v>No Rating</v>
      </c>
      <c r="I15467" s="16" t="s">
        <v>30</v>
      </c>
      <c r="J15467" s="29" t="s">
        <v>12</v>
      </c>
      <c r="K15467" s="19">
        <v>8.9320000000000004</v>
      </c>
      <c r="L15467" s="26">
        <v>0</v>
      </c>
    </row>
    <row r="15468" spans="1:12" x14ac:dyDescent="0.3">
      <c r="A15468" s="14">
        <v>1429207</v>
      </c>
      <c r="B15468" s="16" t="s">
        <v>19189</v>
      </c>
      <c r="C15468" s="16" t="s">
        <v>10</v>
      </c>
      <c r="D15468" s="4">
        <v>45716</v>
      </c>
      <c r="E15468" s="23">
        <v>2025</v>
      </c>
      <c r="F15468" s="19">
        <v>0</v>
      </c>
      <c r="G15468" s="19" t="str">
        <f>IF(Movies[[#This Row],[rating]]=0,"",Movies[[#This Row],[rating]])</f>
        <v/>
      </c>
      <c r="H15468" s="19" t="str">
        <f>IF(Movies[[#This Row],[rating]]=0,"No Rating","Rated")</f>
        <v>No Rating</v>
      </c>
      <c r="I15468" s="16" t="s">
        <v>1505</v>
      </c>
      <c r="J15468" s="29" t="s">
        <v>12</v>
      </c>
      <c r="K15468" s="19">
        <v>8.9160000000000004</v>
      </c>
      <c r="L15468" s="26">
        <v>0</v>
      </c>
    </row>
    <row r="15469" spans="1:12" x14ac:dyDescent="0.3">
      <c r="A15469" s="14">
        <v>1428870</v>
      </c>
      <c r="B15469" s="16" t="s">
        <v>19190</v>
      </c>
      <c r="C15469" s="16" t="s">
        <v>51</v>
      </c>
      <c r="D15469" s="4">
        <v>45716</v>
      </c>
      <c r="E15469" s="23">
        <v>2025</v>
      </c>
      <c r="F15469" s="19">
        <v>0</v>
      </c>
      <c r="G15469" s="19" t="str">
        <f>IF(Movies[[#This Row],[rating]]=0,"",Movies[[#This Row],[rating]])</f>
        <v/>
      </c>
      <c r="H15469" s="19" t="str">
        <f>IF(Movies[[#This Row],[rating]]=0,"No Rating","Rated")</f>
        <v>No Rating</v>
      </c>
      <c r="I15469" s="16" t="s">
        <v>329</v>
      </c>
      <c r="J15469" s="29" t="s">
        <v>34</v>
      </c>
      <c r="K15469" s="19">
        <v>8.9109999999999996</v>
      </c>
      <c r="L15469" s="26">
        <v>0</v>
      </c>
    </row>
    <row r="15470" spans="1:12" x14ac:dyDescent="0.3">
      <c r="A15470" s="14">
        <v>1431001</v>
      </c>
      <c r="B15470" s="16" t="s">
        <v>19191</v>
      </c>
      <c r="C15470" s="16" t="s">
        <v>1845</v>
      </c>
      <c r="D15470" s="4">
        <v>45716</v>
      </c>
      <c r="E15470" s="23">
        <v>2025</v>
      </c>
      <c r="F15470" s="19">
        <v>0</v>
      </c>
      <c r="G15470" s="19" t="str">
        <f>IF(Movies[[#This Row],[rating]]=0,"",Movies[[#This Row],[rating]])</f>
        <v/>
      </c>
      <c r="H15470" s="19" t="str">
        <f>IF(Movies[[#This Row],[rating]]=0,"No Rating","Rated")</f>
        <v>No Rating</v>
      </c>
      <c r="I15470" s="16" t="s">
        <v>329</v>
      </c>
      <c r="J15470" s="29" t="s">
        <v>12</v>
      </c>
      <c r="K15470" s="19">
        <v>8.91</v>
      </c>
      <c r="L15470" s="26">
        <v>0</v>
      </c>
    </row>
    <row r="15471" spans="1:12" x14ac:dyDescent="0.3">
      <c r="A15471" s="14">
        <v>1159831</v>
      </c>
      <c r="B15471" s="16" t="s">
        <v>19192</v>
      </c>
      <c r="C15471" s="16" t="s">
        <v>7713</v>
      </c>
      <c r="D15471" s="4">
        <v>45924</v>
      </c>
      <c r="E15471" s="23">
        <v>2025</v>
      </c>
      <c r="F15471" s="19">
        <v>0</v>
      </c>
      <c r="G15471" s="19" t="str">
        <f>IF(Movies[[#This Row],[rating]]=0,"",Movies[[#This Row],[rating]])</f>
        <v/>
      </c>
      <c r="H15471" s="19" t="str">
        <f>IF(Movies[[#This Row],[rating]]=0,"No Rating","Rated")</f>
        <v>No Rating</v>
      </c>
      <c r="I15471" s="16" t="s">
        <v>19193</v>
      </c>
      <c r="J15471" s="29" t="s">
        <v>12</v>
      </c>
      <c r="K15471" s="19">
        <v>8.9009999999999998</v>
      </c>
      <c r="L15471" s="26">
        <v>0</v>
      </c>
    </row>
    <row r="15472" spans="1:12" x14ac:dyDescent="0.3">
      <c r="A15472" s="14">
        <v>1406019</v>
      </c>
      <c r="B15472" s="16" t="s">
        <v>18348</v>
      </c>
      <c r="C15472" s="16" t="s">
        <v>1845</v>
      </c>
      <c r="D15472" s="4">
        <v>45716</v>
      </c>
      <c r="E15472" s="23">
        <v>2025</v>
      </c>
      <c r="F15472" s="19">
        <v>0</v>
      </c>
      <c r="G15472" s="19" t="str">
        <f>IF(Movies[[#This Row],[rating]]=0,"",Movies[[#This Row],[rating]])</f>
        <v/>
      </c>
      <c r="H15472" s="19" t="str">
        <f>IF(Movies[[#This Row],[rating]]=0,"No Rating","Rated")</f>
        <v>No Rating</v>
      </c>
      <c r="I15472" s="16" t="s">
        <v>1845</v>
      </c>
      <c r="J15472" s="29" t="s">
        <v>12</v>
      </c>
      <c r="K15472" s="19">
        <v>8.8780000000000001</v>
      </c>
      <c r="L15472" s="26">
        <v>0</v>
      </c>
    </row>
    <row r="15473" spans="1:12" x14ac:dyDescent="0.3">
      <c r="A15473" s="14">
        <v>936075</v>
      </c>
      <c r="B15473" s="16" t="s">
        <v>2517</v>
      </c>
      <c r="C15473" s="16" t="s">
        <v>14</v>
      </c>
      <c r="D15473" s="4">
        <v>45931</v>
      </c>
      <c r="E15473" s="23">
        <v>2025</v>
      </c>
      <c r="F15473" s="19">
        <v>0</v>
      </c>
      <c r="G15473" s="19" t="str">
        <f>IF(Movies[[#This Row],[rating]]=0,"",Movies[[#This Row],[rating]])</f>
        <v/>
      </c>
      <c r="H15473" s="19" t="str">
        <f>IF(Movies[[#This Row],[rating]]=0,"No Rating","Rated")</f>
        <v>No Rating</v>
      </c>
      <c r="I15473" s="16" t="s">
        <v>729</v>
      </c>
      <c r="J15473" s="29" t="s">
        <v>12</v>
      </c>
      <c r="K15473" s="19">
        <v>8.8740000000000006</v>
      </c>
      <c r="L15473" s="26">
        <v>0</v>
      </c>
    </row>
    <row r="15474" spans="1:12" x14ac:dyDescent="0.3">
      <c r="A15474" s="14">
        <v>1431020</v>
      </c>
      <c r="B15474" s="16" t="s">
        <v>19194</v>
      </c>
      <c r="C15474" s="16" t="s">
        <v>1845</v>
      </c>
      <c r="D15474" s="4">
        <v>45716</v>
      </c>
      <c r="E15474" s="23">
        <v>2025</v>
      </c>
      <c r="F15474" s="19">
        <v>0</v>
      </c>
      <c r="G15474" s="19" t="str">
        <f>IF(Movies[[#This Row],[rating]]=0,"",Movies[[#This Row],[rating]])</f>
        <v/>
      </c>
      <c r="H15474" s="19" t="str">
        <f>IF(Movies[[#This Row],[rating]]=0,"No Rating","Rated")</f>
        <v>No Rating</v>
      </c>
      <c r="I15474" s="16" t="s">
        <v>329</v>
      </c>
      <c r="J15474" s="29" t="s">
        <v>12</v>
      </c>
      <c r="K15474" s="19">
        <v>8.8610000000000007</v>
      </c>
      <c r="L15474" s="26">
        <v>0</v>
      </c>
    </row>
    <row r="15475" spans="1:12" x14ac:dyDescent="0.3">
      <c r="A15475" s="14">
        <v>1393676</v>
      </c>
      <c r="B15475" s="16" t="s">
        <v>19195</v>
      </c>
      <c r="C15475" s="16" t="s">
        <v>595</v>
      </c>
      <c r="D15475" s="4">
        <v>45723</v>
      </c>
      <c r="E15475" s="23">
        <v>2025</v>
      </c>
      <c r="F15475" s="19">
        <v>0</v>
      </c>
      <c r="G15475" s="19" t="str">
        <f>IF(Movies[[#This Row],[rating]]=0,"",Movies[[#This Row],[rating]])</f>
        <v/>
      </c>
      <c r="H15475" s="19" t="str">
        <f>IF(Movies[[#This Row],[rating]]=0,"No Rating","Rated")</f>
        <v>No Rating</v>
      </c>
      <c r="I15475" s="16" t="s">
        <v>5925</v>
      </c>
      <c r="J15475" s="29" t="s">
        <v>597</v>
      </c>
      <c r="K15475" s="19">
        <v>8.8580000000000005</v>
      </c>
      <c r="L15475" s="26">
        <v>0</v>
      </c>
    </row>
    <row r="15476" spans="1:12" x14ac:dyDescent="0.3">
      <c r="A15476" s="14">
        <v>1158290</v>
      </c>
      <c r="B15476" s="16" t="s">
        <v>19196</v>
      </c>
      <c r="C15476" s="16" t="s">
        <v>10</v>
      </c>
      <c r="D15476" s="4">
        <v>45722</v>
      </c>
      <c r="E15476" s="23">
        <v>2025</v>
      </c>
      <c r="F15476" s="19">
        <v>0</v>
      </c>
      <c r="G15476" s="19" t="str">
        <f>IF(Movies[[#This Row],[rating]]=0,"",Movies[[#This Row],[rating]])</f>
        <v/>
      </c>
      <c r="H15476" s="19" t="str">
        <f>IF(Movies[[#This Row],[rating]]=0,"No Rating","Rated")</f>
        <v>No Rating</v>
      </c>
      <c r="I15476" s="16" t="s">
        <v>329</v>
      </c>
      <c r="J15476" s="29" t="s">
        <v>34</v>
      </c>
      <c r="K15476" s="19">
        <v>8.8490000000000002</v>
      </c>
      <c r="L15476" s="26">
        <v>0</v>
      </c>
    </row>
    <row r="15477" spans="1:12" x14ac:dyDescent="0.3">
      <c r="A15477" s="14">
        <v>1195631</v>
      </c>
      <c r="B15477" s="16" t="s">
        <v>19197</v>
      </c>
      <c r="C15477" s="16" t="s">
        <v>19198</v>
      </c>
      <c r="D15477" s="4">
        <v>45674</v>
      </c>
      <c r="E15477" s="23">
        <v>2025</v>
      </c>
      <c r="F15477" s="19">
        <v>6.3</v>
      </c>
      <c r="G15477" s="19">
        <f>IF(Movies[[#This Row],[rating]]=0,"",Movies[[#This Row],[rating]])</f>
        <v>6.3</v>
      </c>
      <c r="H15477" s="19" t="str">
        <f>IF(Movies[[#This Row],[rating]]=0,"No Rating","Rated")</f>
        <v>Rated</v>
      </c>
      <c r="I15477" s="16" t="s">
        <v>808</v>
      </c>
      <c r="J15477" s="29" t="s">
        <v>12</v>
      </c>
      <c r="K15477" s="19">
        <v>8.8279999999999994</v>
      </c>
      <c r="L15477" s="26">
        <v>3</v>
      </c>
    </row>
    <row r="15478" spans="1:12" x14ac:dyDescent="0.3">
      <c r="A15478" s="14">
        <v>1317938</v>
      </c>
      <c r="B15478" s="16" t="s">
        <v>19199</v>
      </c>
      <c r="C15478" s="16" t="s">
        <v>3367</v>
      </c>
      <c r="D15478" s="4">
        <v>45747</v>
      </c>
      <c r="E15478" s="23">
        <v>2025</v>
      </c>
      <c r="F15478" s="19">
        <v>0</v>
      </c>
      <c r="G15478" s="19" t="str">
        <f>IF(Movies[[#This Row],[rating]]=0,"",Movies[[#This Row],[rating]])</f>
        <v/>
      </c>
      <c r="H15478" s="19" t="str">
        <f>IF(Movies[[#This Row],[rating]]=0,"No Rating","Rated")</f>
        <v>No Rating</v>
      </c>
      <c r="I15478" s="16" t="s">
        <v>49</v>
      </c>
      <c r="J15478" s="29" t="s">
        <v>3112</v>
      </c>
      <c r="K15478" s="19">
        <v>8.7910000000000004</v>
      </c>
      <c r="L15478" s="26">
        <v>0</v>
      </c>
    </row>
    <row r="15479" spans="1:12" x14ac:dyDescent="0.3">
      <c r="A15479" s="14">
        <v>1429093</v>
      </c>
      <c r="B15479" s="16" t="s">
        <v>19200</v>
      </c>
      <c r="C15479" s="16" t="s">
        <v>1845</v>
      </c>
      <c r="D15479" s="4">
        <v>45716</v>
      </c>
      <c r="E15479" s="23">
        <v>2025</v>
      </c>
      <c r="F15479" s="19">
        <v>0</v>
      </c>
      <c r="G15479" s="19" t="str">
        <f>IF(Movies[[#This Row],[rating]]=0,"",Movies[[#This Row],[rating]])</f>
        <v/>
      </c>
      <c r="H15479" s="19" t="str">
        <f>IF(Movies[[#This Row],[rating]]=0,"No Rating","Rated")</f>
        <v>No Rating</v>
      </c>
      <c r="I15479" s="16" t="s">
        <v>170</v>
      </c>
      <c r="J15479" s="29" t="s">
        <v>12</v>
      </c>
      <c r="K15479" s="19">
        <v>8.7899999999999991</v>
      </c>
      <c r="L15479" s="26">
        <v>0</v>
      </c>
    </row>
    <row r="15480" spans="1:12" x14ac:dyDescent="0.3">
      <c r="A15480" s="14">
        <v>1424678</v>
      </c>
      <c r="B15480" s="16" t="s">
        <v>19201</v>
      </c>
      <c r="C15480" s="16" t="s">
        <v>1845</v>
      </c>
      <c r="D15480" s="4">
        <v>45715</v>
      </c>
      <c r="E15480" s="23">
        <v>2025</v>
      </c>
      <c r="F15480" s="19">
        <v>0</v>
      </c>
      <c r="G15480" s="19" t="str">
        <f>IF(Movies[[#This Row],[rating]]=0,"",Movies[[#This Row],[rating]])</f>
        <v/>
      </c>
      <c r="H15480" s="19" t="str">
        <f>IF(Movies[[#This Row],[rating]]=0,"No Rating","Rated")</f>
        <v>No Rating</v>
      </c>
      <c r="I15480" s="16" t="s">
        <v>161</v>
      </c>
      <c r="J15480" s="29" t="s">
        <v>222</v>
      </c>
      <c r="K15480" s="19">
        <v>8.7560000000000002</v>
      </c>
      <c r="L15480" s="26">
        <v>0</v>
      </c>
    </row>
    <row r="15481" spans="1:12" x14ac:dyDescent="0.3">
      <c r="A15481" s="14">
        <v>1426758</v>
      </c>
      <c r="B15481" s="16" t="s">
        <v>19202</v>
      </c>
      <c r="C15481" s="16" t="s">
        <v>1845</v>
      </c>
      <c r="D15481" s="4">
        <v>45716</v>
      </c>
      <c r="E15481" s="23">
        <v>2025</v>
      </c>
      <c r="F15481" s="19">
        <v>0</v>
      </c>
      <c r="G15481" s="19" t="str">
        <f>IF(Movies[[#This Row],[rating]]=0,"",Movies[[#This Row],[rating]])</f>
        <v/>
      </c>
      <c r="H15481" s="19" t="str">
        <f>IF(Movies[[#This Row],[rating]]=0,"No Rating","Rated")</f>
        <v>No Rating</v>
      </c>
      <c r="I15481" s="16" t="s">
        <v>49</v>
      </c>
      <c r="J15481" s="29" t="s">
        <v>12</v>
      </c>
      <c r="K15481" s="19">
        <v>8.7289999999999992</v>
      </c>
      <c r="L15481" s="26">
        <v>0</v>
      </c>
    </row>
    <row r="15482" spans="1:12" x14ac:dyDescent="0.3">
      <c r="A15482" s="14">
        <v>1406033</v>
      </c>
      <c r="B15482" s="16" t="s">
        <v>19203</v>
      </c>
      <c r="C15482" s="16" t="s">
        <v>1845</v>
      </c>
      <c r="D15482" s="4">
        <v>45716</v>
      </c>
      <c r="E15482" s="23">
        <v>2025</v>
      </c>
      <c r="F15482" s="19">
        <v>0</v>
      </c>
      <c r="G15482" s="19" t="str">
        <f>IF(Movies[[#This Row],[rating]]=0,"",Movies[[#This Row],[rating]])</f>
        <v/>
      </c>
      <c r="H15482" s="19" t="str">
        <f>IF(Movies[[#This Row],[rating]]=0,"No Rating","Rated")</f>
        <v>No Rating</v>
      </c>
      <c r="I15482" s="16" t="s">
        <v>1845</v>
      </c>
      <c r="J15482" s="29" t="s">
        <v>34</v>
      </c>
      <c r="K15482" s="19">
        <v>8.7270000000000003</v>
      </c>
      <c r="L15482" s="26">
        <v>0</v>
      </c>
    </row>
    <row r="15483" spans="1:12" x14ac:dyDescent="0.3">
      <c r="A15483" s="14">
        <v>1280330</v>
      </c>
      <c r="B15483" s="16" t="s">
        <v>19204</v>
      </c>
      <c r="C15483" s="16" t="s">
        <v>411</v>
      </c>
      <c r="D15483" s="4">
        <v>45683</v>
      </c>
      <c r="E15483" s="23">
        <v>2025</v>
      </c>
      <c r="F15483" s="19">
        <v>8.1999999999999993</v>
      </c>
      <c r="G15483" s="19">
        <f>IF(Movies[[#This Row],[rating]]=0,"",Movies[[#This Row],[rating]])</f>
        <v>8.1999999999999993</v>
      </c>
      <c r="H15483" s="19" t="str">
        <f>IF(Movies[[#This Row],[rating]]=0,"No Rating","Rated")</f>
        <v>Rated</v>
      </c>
      <c r="I15483" s="16" t="s">
        <v>2067</v>
      </c>
      <c r="J15483" s="29" t="s">
        <v>342</v>
      </c>
      <c r="K15483" s="19">
        <v>8.7270000000000003</v>
      </c>
      <c r="L15483" s="26">
        <v>4</v>
      </c>
    </row>
    <row r="15484" spans="1:12" x14ac:dyDescent="0.3">
      <c r="A15484" s="14">
        <v>1402199</v>
      </c>
      <c r="B15484" s="16" t="s">
        <v>19205</v>
      </c>
      <c r="C15484" s="16" t="s">
        <v>1845</v>
      </c>
      <c r="D15484" s="4">
        <v>45716</v>
      </c>
      <c r="E15484" s="23">
        <v>2025</v>
      </c>
      <c r="F15484" s="19">
        <v>0</v>
      </c>
      <c r="G15484" s="19" t="str">
        <f>IF(Movies[[#This Row],[rating]]=0,"",Movies[[#This Row],[rating]])</f>
        <v/>
      </c>
      <c r="H15484" s="19" t="str">
        <f>IF(Movies[[#This Row],[rating]]=0,"No Rating","Rated")</f>
        <v>No Rating</v>
      </c>
      <c r="I15484" s="16" t="s">
        <v>19206</v>
      </c>
      <c r="J15484" s="29" t="s">
        <v>511</v>
      </c>
      <c r="K15484" s="19">
        <v>8.7210000000000001</v>
      </c>
      <c r="L15484" s="26">
        <v>0</v>
      </c>
    </row>
    <row r="15485" spans="1:12" x14ac:dyDescent="0.3">
      <c r="A15485" s="14">
        <v>1406015</v>
      </c>
      <c r="B15485" s="16" t="s">
        <v>19207</v>
      </c>
      <c r="C15485" s="16" t="s">
        <v>1845</v>
      </c>
      <c r="D15485" s="4">
        <v>45716</v>
      </c>
      <c r="E15485" s="23">
        <v>2025</v>
      </c>
      <c r="F15485" s="19">
        <v>0</v>
      </c>
      <c r="G15485" s="19" t="str">
        <f>IF(Movies[[#This Row],[rating]]=0,"",Movies[[#This Row],[rating]])</f>
        <v/>
      </c>
      <c r="H15485" s="19" t="str">
        <f>IF(Movies[[#This Row],[rating]]=0,"No Rating","Rated")</f>
        <v>No Rating</v>
      </c>
      <c r="I15485" s="16" t="s">
        <v>49</v>
      </c>
      <c r="J15485" s="29" t="s">
        <v>12</v>
      </c>
      <c r="K15485" s="19">
        <v>8.718</v>
      </c>
      <c r="L15485" s="26">
        <v>0</v>
      </c>
    </row>
    <row r="15486" spans="1:12" x14ac:dyDescent="0.3">
      <c r="A15486" s="14">
        <v>1406006</v>
      </c>
      <c r="B15486" s="16" t="s">
        <v>19208</v>
      </c>
      <c r="C15486" s="16" t="s">
        <v>1845</v>
      </c>
      <c r="D15486" s="4">
        <v>45716</v>
      </c>
      <c r="E15486" s="23">
        <v>2025</v>
      </c>
      <c r="F15486" s="19">
        <v>0</v>
      </c>
      <c r="G15486" s="19" t="str">
        <f>IF(Movies[[#This Row],[rating]]=0,"",Movies[[#This Row],[rating]])</f>
        <v/>
      </c>
      <c r="H15486" s="19" t="str">
        <f>IF(Movies[[#This Row],[rating]]=0,"No Rating","Rated")</f>
        <v>No Rating</v>
      </c>
      <c r="I15486" s="16" t="s">
        <v>1845</v>
      </c>
      <c r="J15486" s="29" t="s">
        <v>511</v>
      </c>
      <c r="K15486" s="19">
        <v>8.718</v>
      </c>
      <c r="L15486" s="26">
        <v>0</v>
      </c>
    </row>
    <row r="15487" spans="1:12" x14ac:dyDescent="0.3">
      <c r="A15487" s="14">
        <v>1405652</v>
      </c>
      <c r="B15487" s="16" t="s">
        <v>19209</v>
      </c>
      <c r="C15487" s="16" t="s">
        <v>1845</v>
      </c>
      <c r="D15487" s="4">
        <v>45716</v>
      </c>
      <c r="E15487" s="23">
        <v>2025</v>
      </c>
      <c r="F15487" s="19">
        <v>0</v>
      </c>
      <c r="G15487" s="19" t="str">
        <f>IF(Movies[[#This Row],[rating]]=0,"",Movies[[#This Row],[rating]])</f>
        <v/>
      </c>
      <c r="H15487" s="19" t="str">
        <f>IF(Movies[[#This Row],[rating]]=0,"No Rating","Rated")</f>
        <v>No Rating</v>
      </c>
      <c r="I15487" s="16" t="s">
        <v>365</v>
      </c>
      <c r="J15487" s="29" t="s">
        <v>34</v>
      </c>
      <c r="K15487" s="19">
        <v>8.7149999999999999</v>
      </c>
      <c r="L15487" s="26">
        <v>0</v>
      </c>
    </row>
    <row r="15488" spans="1:12" x14ac:dyDescent="0.3">
      <c r="A15488" s="14">
        <v>1425491</v>
      </c>
      <c r="B15488" s="16" t="s">
        <v>19210</v>
      </c>
      <c r="C15488" s="16" t="s">
        <v>2847</v>
      </c>
      <c r="D15488" s="4">
        <v>45716</v>
      </c>
      <c r="E15488" s="23">
        <v>2025</v>
      </c>
      <c r="F15488" s="19">
        <v>0</v>
      </c>
      <c r="G15488" s="19" t="str">
        <f>IF(Movies[[#This Row],[rating]]=0,"",Movies[[#This Row],[rating]])</f>
        <v/>
      </c>
      <c r="H15488" s="19" t="str">
        <f>IF(Movies[[#This Row],[rating]]=0,"No Rating","Rated")</f>
        <v>No Rating</v>
      </c>
      <c r="I15488" s="16" t="s">
        <v>329</v>
      </c>
      <c r="J15488" s="29" t="s">
        <v>12</v>
      </c>
      <c r="K15488" s="19">
        <v>8.7110000000000003</v>
      </c>
      <c r="L15488" s="26">
        <v>0</v>
      </c>
    </row>
    <row r="15489" spans="1:12" x14ac:dyDescent="0.3">
      <c r="A15489" s="14">
        <v>1430996</v>
      </c>
      <c r="B15489" s="16" t="s">
        <v>19211</v>
      </c>
      <c r="C15489" s="16" t="s">
        <v>1845</v>
      </c>
      <c r="D15489" s="4">
        <v>45716</v>
      </c>
      <c r="E15489" s="23">
        <v>2025</v>
      </c>
      <c r="F15489" s="19">
        <v>0</v>
      </c>
      <c r="G15489" s="19" t="str">
        <f>IF(Movies[[#This Row],[rating]]=0,"",Movies[[#This Row],[rating]])</f>
        <v/>
      </c>
      <c r="H15489" s="19" t="str">
        <f>IF(Movies[[#This Row],[rating]]=0,"No Rating","Rated")</f>
        <v>No Rating</v>
      </c>
      <c r="I15489" s="16" t="s">
        <v>329</v>
      </c>
      <c r="J15489" s="29" t="s">
        <v>12</v>
      </c>
      <c r="K15489" s="19">
        <v>8.7080000000000002</v>
      </c>
      <c r="L15489" s="26">
        <v>0</v>
      </c>
    </row>
    <row r="15490" spans="1:12" x14ac:dyDescent="0.3">
      <c r="A15490" s="14">
        <v>1406021</v>
      </c>
      <c r="B15490" s="16" t="s">
        <v>19212</v>
      </c>
      <c r="C15490" s="16" t="s">
        <v>1845</v>
      </c>
      <c r="D15490" s="4">
        <v>45716</v>
      </c>
      <c r="E15490" s="23">
        <v>2025</v>
      </c>
      <c r="F15490" s="19">
        <v>0</v>
      </c>
      <c r="G15490" s="19" t="str">
        <f>IF(Movies[[#This Row],[rating]]=0,"",Movies[[#This Row],[rating]])</f>
        <v/>
      </c>
      <c r="H15490" s="19" t="str">
        <f>IF(Movies[[#This Row],[rating]]=0,"No Rating","Rated")</f>
        <v>No Rating</v>
      </c>
      <c r="I15490" s="16" t="s">
        <v>886</v>
      </c>
      <c r="J15490" s="29" t="s">
        <v>12</v>
      </c>
      <c r="K15490" s="19">
        <v>8.6959999999999997</v>
      </c>
      <c r="L15490" s="26">
        <v>0</v>
      </c>
    </row>
    <row r="15491" spans="1:12" x14ac:dyDescent="0.3">
      <c r="A15491" s="14">
        <v>1406013</v>
      </c>
      <c r="B15491" s="16" t="s">
        <v>19213</v>
      </c>
      <c r="C15491" s="16" t="s">
        <v>1845</v>
      </c>
      <c r="D15491" s="4">
        <v>45716</v>
      </c>
      <c r="E15491" s="23">
        <v>2025</v>
      </c>
      <c r="F15491" s="19">
        <v>0</v>
      </c>
      <c r="G15491" s="19" t="str">
        <f>IF(Movies[[#This Row],[rating]]=0,"",Movies[[#This Row],[rating]])</f>
        <v/>
      </c>
      <c r="H15491" s="19" t="str">
        <f>IF(Movies[[#This Row],[rating]]=0,"No Rating","Rated")</f>
        <v>No Rating</v>
      </c>
      <c r="I15491" s="16" t="s">
        <v>1845</v>
      </c>
      <c r="J15491" s="29" t="s">
        <v>12</v>
      </c>
      <c r="K15491" s="19">
        <v>8.6959999999999997</v>
      </c>
      <c r="L15491" s="26">
        <v>0</v>
      </c>
    </row>
    <row r="15492" spans="1:12" x14ac:dyDescent="0.3">
      <c r="A15492" s="14">
        <v>1264841</v>
      </c>
      <c r="B15492" s="16" t="s">
        <v>19214</v>
      </c>
      <c r="C15492" s="16" t="s">
        <v>877</v>
      </c>
      <c r="D15492" s="4">
        <v>45722</v>
      </c>
      <c r="E15492" s="23">
        <v>2025</v>
      </c>
      <c r="F15492" s="19">
        <v>0</v>
      </c>
      <c r="G15492" s="19" t="str">
        <f>IF(Movies[[#This Row],[rating]]=0,"",Movies[[#This Row],[rating]])</f>
        <v/>
      </c>
      <c r="H15492" s="19" t="str">
        <f>IF(Movies[[#This Row],[rating]]=0,"No Rating","Rated")</f>
        <v>No Rating</v>
      </c>
      <c r="I15492" s="16" t="s">
        <v>273</v>
      </c>
      <c r="J15492" s="29" t="s">
        <v>774</v>
      </c>
      <c r="K15492" s="19">
        <v>8.6940000000000008</v>
      </c>
      <c r="L15492" s="26">
        <v>0</v>
      </c>
    </row>
    <row r="15493" spans="1:12" x14ac:dyDescent="0.3">
      <c r="A15493" s="14">
        <v>847258</v>
      </c>
      <c r="B15493" s="16" t="s">
        <v>19215</v>
      </c>
      <c r="C15493" s="16" t="s">
        <v>19216</v>
      </c>
      <c r="D15493" s="4">
        <v>45722</v>
      </c>
      <c r="E15493" s="23">
        <v>2025</v>
      </c>
      <c r="F15493" s="19">
        <v>0</v>
      </c>
      <c r="G15493" s="19" t="str">
        <f>IF(Movies[[#This Row],[rating]]=0,"",Movies[[#This Row],[rating]])</f>
        <v/>
      </c>
      <c r="H15493" s="19" t="str">
        <f>IF(Movies[[#This Row],[rating]]=0,"No Rating","Rated")</f>
        <v>No Rating</v>
      </c>
      <c r="I15493" s="16" t="s">
        <v>1139</v>
      </c>
      <c r="J15493" s="29" t="s">
        <v>511</v>
      </c>
      <c r="K15493" s="19">
        <v>8.6890000000000001</v>
      </c>
      <c r="L15493" s="26">
        <v>0</v>
      </c>
    </row>
    <row r="15494" spans="1:12" x14ac:dyDescent="0.3">
      <c r="A15494" s="14">
        <v>1434726</v>
      </c>
      <c r="B15494" s="16" t="s">
        <v>19217</v>
      </c>
      <c r="C15494" s="16" t="s">
        <v>10</v>
      </c>
      <c r="D15494" s="4">
        <v>45716</v>
      </c>
      <c r="E15494" s="23">
        <v>2025</v>
      </c>
      <c r="F15494" s="19">
        <v>0</v>
      </c>
      <c r="G15494" s="19" t="str">
        <f>IF(Movies[[#This Row],[rating]]=0,"",Movies[[#This Row],[rating]])</f>
        <v/>
      </c>
      <c r="H15494" s="19" t="str">
        <f>IF(Movies[[#This Row],[rating]]=0,"No Rating","Rated")</f>
        <v>No Rating</v>
      </c>
      <c r="I15494" s="16" t="s">
        <v>2848</v>
      </c>
      <c r="J15494" s="29" t="s">
        <v>12</v>
      </c>
      <c r="K15494" s="19">
        <v>8.68</v>
      </c>
      <c r="L15494" s="26">
        <v>0</v>
      </c>
    </row>
    <row r="15495" spans="1:12" x14ac:dyDescent="0.3">
      <c r="A15495" s="14">
        <v>1431030</v>
      </c>
      <c r="B15495" s="16" t="s">
        <v>19218</v>
      </c>
      <c r="C15495" s="16" t="s">
        <v>1845</v>
      </c>
      <c r="D15495" s="4">
        <v>45716</v>
      </c>
      <c r="E15495" s="23">
        <v>2025</v>
      </c>
      <c r="F15495" s="19">
        <v>0</v>
      </c>
      <c r="G15495" s="19" t="str">
        <f>IF(Movies[[#This Row],[rating]]=0,"",Movies[[#This Row],[rating]])</f>
        <v/>
      </c>
      <c r="H15495" s="19" t="str">
        <f>IF(Movies[[#This Row],[rating]]=0,"No Rating","Rated")</f>
        <v>No Rating</v>
      </c>
      <c r="I15495" s="16" t="s">
        <v>329</v>
      </c>
      <c r="J15495" s="29" t="s">
        <v>12</v>
      </c>
      <c r="K15495" s="19">
        <v>8.6750000000000007</v>
      </c>
      <c r="L15495" s="26">
        <v>0</v>
      </c>
    </row>
    <row r="15496" spans="1:12" x14ac:dyDescent="0.3">
      <c r="A15496" s="14">
        <v>1313003</v>
      </c>
      <c r="B15496" s="16" t="s">
        <v>19219</v>
      </c>
      <c r="C15496" s="16" t="s">
        <v>540</v>
      </c>
      <c r="D15496" s="4">
        <v>45722</v>
      </c>
      <c r="E15496" s="23">
        <v>2025</v>
      </c>
      <c r="F15496" s="19">
        <v>10</v>
      </c>
      <c r="G15496" s="19">
        <f>IF(Movies[[#This Row],[rating]]=0,"",Movies[[#This Row],[rating]])</f>
        <v>10</v>
      </c>
      <c r="H15496" s="19" t="str">
        <f>IF(Movies[[#This Row],[rating]]=0,"No Rating","Rated")</f>
        <v>Rated</v>
      </c>
      <c r="I15496" s="16" t="s">
        <v>768</v>
      </c>
      <c r="J15496" s="29" t="s">
        <v>511</v>
      </c>
      <c r="K15496" s="19">
        <v>8.6750000000000007</v>
      </c>
      <c r="L15496" s="26">
        <v>1</v>
      </c>
    </row>
    <row r="15497" spans="1:12" x14ac:dyDescent="0.3">
      <c r="A15497" s="14">
        <v>1406026</v>
      </c>
      <c r="B15497" s="16" t="s">
        <v>19220</v>
      </c>
      <c r="C15497" s="16" t="s">
        <v>1845</v>
      </c>
      <c r="D15497" s="4">
        <v>45716</v>
      </c>
      <c r="E15497" s="23">
        <v>2025</v>
      </c>
      <c r="F15497" s="19">
        <v>0</v>
      </c>
      <c r="G15497" s="19" t="str">
        <f>IF(Movies[[#This Row],[rating]]=0,"",Movies[[#This Row],[rating]])</f>
        <v/>
      </c>
      <c r="H15497" s="19" t="str">
        <f>IF(Movies[[#This Row],[rating]]=0,"No Rating","Rated")</f>
        <v>No Rating</v>
      </c>
      <c r="I15497" s="16" t="s">
        <v>1845</v>
      </c>
      <c r="J15497" s="29" t="s">
        <v>12</v>
      </c>
      <c r="K15497" s="19">
        <v>8.673</v>
      </c>
      <c r="L15497" s="26">
        <v>0</v>
      </c>
    </row>
    <row r="15498" spans="1:12" x14ac:dyDescent="0.3">
      <c r="A15498" s="14">
        <v>1035259</v>
      </c>
      <c r="B15498" s="16" t="s">
        <v>19221</v>
      </c>
      <c r="C15498" s="16" t="s">
        <v>10</v>
      </c>
      <c r="D15498" s="4">
        <v>45869</v>
      </c>
      <c r="E15498" s="23">
        <v>2025</v>
      </c>
      <c r="F15498" s="19">
        <v>0</v>
      </c>
      <c r="G15498" s="19" t="str">
        <f>IF(Movies[[#This Row],[rating]]=0,"",Movies[[#This Row],[rating]])</f>
        <v/>
      </c>
      <c r="H15498" s="19" t="str">
        <f>IF(Movies[[#This Row],[rating]]=0,"No Rating","Rated")</f>
        <v>No Rating</v>
      </c>
      <c r="I15498" s="16" t="s">
        <v>2815</v>
      </c>
      <c r="J15498" s="29" t="s">
        <v>12</v>
      </c>
      <c r="K15498" s="19">
        <v>8.6709999999999994</v>
      </c>
      <c r="L15498" s="26">
        <v>0</v>
      </c>
    </row>
    <row r="15499" spans="1:12" x14ac:dyDescent="0.3">
      <c r="A15499" s="14">
        <v>1418436</v>
      </c>
      <c r="B15499" s="16" t="s">
        <v>19222</v>
      </c>
      <c r="C15499" s="16" t="s">
        <v>595</v>
      </c>
      <c r="D15499" s="4">
        <v>45714</v>
      </c>
      <c r="E15499" s="23">
        <v>2025</v>
      </c>
      <c r="F15499" s="19">
        <v>0</v>
      </c>
      <c r="G15499" s="19" t="str">
        <f>IF(Movies[[#This Row],[rating]]=0,"",Movies[[#This Row],[rating]])</f>
        <v/>
      </c>
      <c r="H15499" s="19" t="str">
        <f>IF(Movies[[#This Row],[rating]]=0,"No Rating","Rated")</f>
        <v>No Rating</v>
      </c>
      <c r="I15499" s="16" t="s">
        <v>90</v>
      </c>
      <c r="J15499" s="29" t="s">
        <v>1033</v>
      </c>
      <c r="K15499" s="19">
        <v>8.6660000000000004</v>
      </c>
      <c r="L15499" s="26">
        <v>1</v>
      </c>
    </row>
    <row r="15500" spans="1:12" x14ac:dyDescent="0.3">
      <c r="A15500" s="14">
        <v>1429907</v>
      </c>
      <c r="B15500" s="16" t="s">
        <v>19223</v>
      </c>
      <c r="C15500" s="16" t="s">
        <v>1845</v>
      </c>
      <c r="D15500" s="4">
        <v>45722</v>
      </c>
      <c r="E15500" s="23">
        <v>2025</v>
      </c>
      <c r="F15500" s="19">
        <v>0</v>
      </c>
      <c r="G15500" s="19" t="str">
        <f>IF(Movies[[#This Row],[rating]]=0,"",Movies[[#This Row],[rating]])</f>
        <v/>
      </c>
      <c r="H15500" s="19" t="str">
        <f>IF(Movies[[#This Row],[rating]]=0,"No Rating","Rated")</f>
        <v>No Rating</v>
      </c>
      <c r="I15500" s="16" t="s">
        <v>1159</v>
      </c>
      <c r="J15500" s="29" t="s">
        <v>286</v>
      </c>
      <c r="K15500" s="19">
        <v>8.6530000000000005</v>
      </c>
      <c r="L15500" s="26">
        <v>0</v>
      </c>
    </row>
    <row r="15501" spans="1:12" x14ac:dyDescent="0.3">
      <c r="A15501" s="14">
        <v>1382056</v>
      </c>
      <c r="B15501" s="16" t="s">
        <v>19224</v>
      </c>
      <c r="C15501" s="16" t="s">
        <v>877</v>
      </c>
      <c r="D15501" s="4">
        <v>45722</v>
      </c>
      <c r="E15501" s="23">
        <v>2025</v>
      </c>
      <c r="F15501" s="19">
        <v>0</v>
      </c>
      <c r="G15501" s="19" t="str">
        <f>IF(Movies[[#This Row],[rating]]=0,"",Movies[[#This Row],[rating]])</f>
        <v/>
      </c>
      <c r="H15501" s="19" t="str">
        <f>IF(Movies[[#This Row],[rating]]=0,"No Rating","Rated")</f>
        <v>No Rating</v>
      </c>
      <c r="I15501" s="16" t="s">
        <v>19225</v>
      </c>
      <c r="J15501" s="29" t="s">
        <v>774</v>
      </c>
      <c r="K15501" s="19">
        <v>8.6479999999999997</v>
      </c>
      <c r="L15501" s="26">
        <v>0</v>
      </c>
    </row>
    <row r="15502" spans="1:12" x14ac:dyDescent="0.3">
      <c r="A15502" s="14">
        <v>1424649</v>
      </c>
      <c r="B15502" s="16" t="s">
        <v>19226</v>
      </c>
      <c r="C15502" s="16" t="s">
        <v>3926</v>
      </c>
      <c r="D15502" s="4">
        <v>45686</v>
      </c>
      <c r="E15502" s="23">
        <v>2025</v>
      </c>
      <c r="F15502" s="19">
        <v>0</v>
      </c>
      <c r="G15502" s="19" t="str">
        <f>IF(Movies[[#This Row],[rating]]=0,"",Movies[[#This Row],[rating]])</f>
        <v/>
      </c>
      <c r="H15502" s="19" t="str">
        <f>IF(Movies[[#This Row],[rating]]=0,"No Rating","Rated")</f>
        <v>No Rating</v>
      </c>
      <c r="I15502" s="16" t="s">
        <v>30</v>
      </c>
      <c r="J15502" s="29" t="s">
        <v>3927</v>
      </c>
      <c r="K15502" s="19">
        <v>8.6430000000000007</v>
      </c>
      <c r="L15502" s="26">
        <v>0</v>
      </c>
    </row>
    <row r="15503" spans="1:12" x14ac:dyDescent="0.3">
      <c r="A15503" s="14">
        <v>1426272</v>
      </c>
      <c r="B15503" s="16" t="s">
        <v>3716</v>
      </c>
      <c r="C15503" s="16" t="s">
        <v>432</v>
      </c>
      <c r="D15503" s="4">
        <v>45722</v>
      </c>
      <c r="E15503" s="23">
        <v>2025</v>
      </c>
      <c r="F15503" s="19">
        <v>0</v>
      </c>
      <c r="G15503" s="19" t="str">
        <f>IF(Movies[[#This Row],[rating]]=0,"",Movies[[#This Row],[rating]])</f>
        <v/>
      </c>
      <c r="H15503" s="19" t="str">
        <f>IF(Movies[[#This Row],[rating]]=0,"No Rating","Rated")</f>
        <v>No Rating</v>
      </c>
      <c r="I15503" s="16" t="s">
        <v>49</v>
      </c>
      <c r="J15503" s="29" t="s">
        <v>12</v>
      </c>
      <c r="K15503" s="19">
        <v>8.625</v>
      </c>
      <c r="L15503" s="26">
        <v>0</v>
      </c>
    </row>
    <row r="15504" spans="1:12" x14ac:dyDescent="0.3">
      <c r="A15504" s="14">
        <v>1176529</v>
      </c>
      <c r="B15504" s="16" t="s">
        <v>19227</v>
      </c>
      <c r="C15504" s="16" t="s">
        <v>3926</v>
      </c>
      <c r="D15504" s="4">
        <v>45714</v>
      </c>
      <c r="E15504" s="23">
        <v>2025</v>
      </c>
      <c r="F15504" s="19">
        <v>0</v>
      </c>
      <c r="G15504" s="19" t="str">
        <f>IF(Movies[[#This Row],[rating]]=0,"",Movies[[#This Row],[rating]])</f>
        <v/>
      </c>
      <c r="H15504" s="19" t="str">
        <f>IF(Movies[[#This Row],[rating]]=0,"No Rating","Rated")</f>
        <v>No Rating</v>
      </c>
      <c r="I15504" s="16" t="s">
        <v>273</v>
      </c>
      <c r="J15504" s="29" t="s">
        <v>3927</v>
      </c>
      <c r="K15504" s="19">
        <v>8.625</v>
      </c>
      <c r="L15504" s="26">
        <v>0</v>
      </c>
    </row>
    <row r="15505" spans="1:12" x14ac:dyDescent="0.3">
      <c r="A15505" s="14">
        <v>911926</v>
      </c>
      <c r="B15505" s="16" t="s">
        <v>19228</v>
      </c>
      <c r="C15505" s="16" t="s">
        <v>10</v>
      </c>
      <c r="D15505" s="4">
        <v>45702</v>
      </c>
      <c r="E15505" s="23">
        <v>2025</v>
      </c>
      <c r="F15505" s="19">
        <v>0</v>
      </c>
      <c r="G15505" s="19" t="str">
        <f>IF(Movies[[#This Row],[rating]]=0,"",Movies[[#This Row],[rating]])</f>
        <v/>
      </c>
      <c r="H15505" s="19" t="str">
        <f>IF(Movies[[#This Row],[rating]]=0,"No Rating","Rated")</f>
        <v>No Rating</v>
      </c>
      <c r="I15505" s="16" t="s">
        <v>19229</v>
      </c>
      <c r="J15505" s="29" t="s">
        <v>12</v>
      </c>
      <c r="K15505" s="19">
        <v>8.6159999999999997</v>
      </c>
      <c r="L15505" s="26">
        <v>0</v>
      </c>
    </row>
    <row r="15506" spans="1:12" x14ac:dyDescent="0.3">
      <c r="A15506" s="14">
        <v>1438019</v>
      </c>
      <c r="B15506" s="16" t="s">
        <v>19230</v>
      </c>
      <c r="C15506" s="16" t="s">
        <v>1845</v>
      </c>
      <c r="D15506" s="4">
        <v>45716</v>
      </c>
      <c r="E15506" s="23">
        <v>2025</v>
      </c>
      <c r="F15506" s="19">
        <v>0</v>
      </c>
      <c r="G15506" s="19" t="str">
        <f>IF(Movies[[#This Row],[rating]]=0,"",Movies[[#This Row],[rating]])</f>
        <v/>
      </c>
      <c r="H15506" s="19" t="str">
        <f>IF(Movies[[#This Row],[rating]]=0,"No Rating","Rated")</f>
        <v>No Rating</v>
      </c>
      <c r="I15506" s="16" t="s">
        <v>239</v>
      </c>
      <c r="J15506" s="29" t="s">
        <v>1113</v>
      </c>
      <c r="K15506" s="19">
        <v>8.5920000000000005</v>
      </c>
      <c r="L15506" s="26">
        <v>0</v>
      </c>
    </row>
    <row r="15507" spans="1:12" x14ac:dyDescent="0.3">
      <c r="A15507" s="14">
        <v>1400736</v>
      </c>
      <c r="B15507" s="16" t="s">
        <v>19231</v>
      </c>
      <c r="C15507" s="16" t="s">
        <v>10</v>
      </c>
      <c r="D15507" s="4">
        <v>45681</v>
      </c>
      <c r="E15507" s="23">
        <v>2025</v>
      </c>
      <c r="F15507" s="19">
        <v>0</v>
      </c>
      <c r="G15507" s="19" t="str">
        <f>IF(Movies[[#This Row],[rating]]=0,"",Movies[[#This Row],[rating]])</f>
        <v/>
      </c>
      <c r="H15507" s="19" t="str">
        <f>IF(Movies[[#This Row],[rating]]=0,"No Rating","Rated")</f>
        <v>No Rating</v>
      </c>
      <c r="I15507" s="16" t="s">
        <v>49</v>
      </c>
      <c r="J15507" s="29" t="s">
        <v>12</v>
      </c>
      <c r="K15507" s="19">
        <v>8.5890000000000004</v>
      </c>
      <c r="L15507" s="26">
        <v>0</v>
      </c>
    </row>
    <row r="15508" spans="1:12" x14ac:dyDescent="0.3">
      <c r="A15508" s="14">
        <v>1301012</v>
      </c>
      <c r="B15508" s="16" t="s">
        <v>19232</v>
      </c>
      <c r="C15508" s="16" t="s">
        <v>15670</v>
      </c>
      <c r="D15508" s="4">
        <v>45722</v>
      </c>
      <c r="E15508" s="23">
        <v>2025</v>
      </c>
      <c r="F15508" s="19">
        <v>0</v>
      </c>
      <c r="G15508" s="19" t="str">
        <f>IF(Movies[[#This Row],[rating]]=0,"",Movies[[#This Row],[rating]])</f>
        <v/>
      </c>
      <c r="H15508" s="19" t="str">
        <f>IF(Movies[[#This Row],[rating]]=0,"No Rating","Rated")</f>
        <v>No Rating</v>
      </c>
      <c r="I15508" s="16" t="s">
        <v>239</v>
      </c>
      <c r="J15508" s="29" t="s">
        <v>648</v>
      </c>
      <c r="K15508" s="19">
        <v>8.5779999999999994</v>
      </c>
      <c r="L15508" s="26">
        <v>0</v>
      </c>
    </row>
    <row r="15509" spans="1:12" x14ac:dyDescent="0.3">
      <c r="A15509" s="14">
        <v>1265014</v>
      </c>
      <c r="B15509" s="16" t="s">
        <v>102</v>
      </c>
      <c r="C15509" s="16" t="s">
        <v>416</v>
      </c>
      <c r="D15509" s="4">
        <v>45723</v>
      </c>
      <c r="E15509" s="23">
        <v>2025</v>
      </c>
      <c r="F15509" s="19">
        <v>0</v>
      </c>
      <c r="G15509" s="19" t="str">
        <f>IF(Movies[[#This Row],[rating]]=0,"",Movies[[#This Row],[rating]])</f>
        <v/>
      </c>
      <c r="H15509" s="19" t="str">
        <f>IF(Movies[[#This Row],[rating]]=0,"No Rating","Rated")</f>
        <v>No Rating</v>
      </c>
      <c r="I15509" s="16" t="s">
        <v>685</v>
      </c>
      <c r="J15509" s="29" t="s">
        <v>12</v>
      </c>
      <c r="K15509" s="19">
        <v>8.5510000000000002</v>
      </c>
      <c r="L15509" s="26">
        <v>0</v>
      </c>
    </row>
    <row r="15510" spans="1:12" x14ac:dyDescent="0.3">
      <c r="A15510" s="14">
        <v>1250629</v>
      </c>
      <c r="B15510" s="16" t="s">
        <v>19233</v>
      </c>
      <c r="C15510" s="16" t="s">
        <v>416</v>
      </c>
      <c r="D15510" s="4">
        <v>45667</v>
      </c>
      <c r="E15510" s="23">
        <v>2025</v>
      </c>
      <c r="F15510" s="19">
        <v>5.8</v>
      </c>
      <c r="G15510" s="19">
        <f>IF(Movies[[#This Row],[rating]]=0,"",Movies[[#This Row],[rating]])</f>
        <v>5.8</v>
      </c>
      <c r="H15510" s="19" t="str">
        <f>IF(Movies[[#This Row],[rating]]=0,"No Rating","Rated")</f>
        <v>Rated</v>
      </c>
      <c r="I15510" s="16" t="s">
        <v>180</v>
      </c>
      <c r="J15510" s="29" t="s">
        <v>12</v>
      </c>
      <c r="K15510" s="19">
        <v>8.548</v>
      </c>
      <c r="L15510" s="26">
        <v>8</v>
      </c>
    </row>
    <row r="15511" spans="1:12" x14ac:dyDescent="0.3">
      <c r="A15511" s="14">
        <v>367181</v>
      </c>
      <c r="B15511" s="16" t="s">
        <v>19234</v>
      </c>
      <c r="C15511" s="16" t="s">
        <v>108</v>
      </c>
      <c r="D15511" s="4">
        <v>45658</v>
      </c>
      <c r="E15511" s="23">
        <v>2025</v>
      </c>
      <c r="F15511" s="19">
        <v>6.923</v>
      </c>
      <c r="G15511" s="19">
        <f>IF(Movies[[#This Row],[rating]]=0,"",Movies[[#This Row],[rating]])</f>
        <v>6.923</v>
      </c>
      <c r="H15511" s="19" t="str">
        <f>IF(Movies[[#This Row],[rating]]=0,"No Rating","Rated")</f>
        <v>Rated</v>
      </c>
      <c r="I15511" s="16" t="s">
        <v>2528</v>
      </c>
      <c r="J15511" s="29" t="s">
        <v>110</v>
      </c>
      <c r="K15511" s="19">
        <v>8.548</v>
      </c>
      <c r="L15511" s="26">
        <v>13</v>
      </c>
    </row>
    <row r="15512" spans="1:12" x14ac:dyDescent="0.3">
      <c r="A15512" s="14">
        <v>1323488</v>
      </c>
      <c r="B15512" s="16" t="s">
        <v>19235</v>
      </c>
      <c r="C15512" s="16" t="s">
        <v>2265</v>
      </c>
      <c r="D15512" s="4">
        <v>45723</v>
      </c>
      <c r="E15512" s="23">
        <v>2025</v>
      </c>
      <c r="F15512" s="19">
        <v>0</v>
      </c>
      <c r="G15512" s="19" t="str">
        <f>IF(Movies[[#This Row],[rating]]=0,"",Movies[[#This Row],[rating]])</f>
        <v/>
      </c>
      <c r="H15512" s="19" t="str">
        <f>IF(Movies[[#This Row],[rating]]=0,"No Rating","Rated")</f>
        <v>No Rating</v>
      </c>
      <c r="I15512" s="16" t="s">
        <v>1993</v>
      </c>
      <c r="J15512" s="29" t="s">
        <v>12</v>
      </c>
      <c r="K15512" s="19">
        <v>8.4979999999999993</v>
      </c>
      <c r="L15512" s="26">
        <v>0</v>
      </c>
    </row>
    <row r="15513" spans="1:12" x14ac:dyDescent="0.3">
      <c r="A15513" s="14">
        <v>1355126</v>
      </c>
      <c r="B15513" s="16" t="s">
        <v>19236</v>
      </c>
      <c r="C15513" s="16" t="s">
        <v>3367</v>
      </c>
      <c r="D15513" s="4">
        <v>45747</v>
      </c>
      <c r="E15513" s="23">
        <v>2025</v>
      </c>
      <c r="F15513" s="19">
        <v>0</v>
      </c>
      <c r="G15513" s="19" t="str">
        <f>IF(Movies[[#This Row],[rating]]=0,"",Movies[[#This Row],[rating]])</f>
        <v/>
      </c>
      <c r="H15513" s="19" t="str">
        <f>IF(Movies[[#This Row],[rating]]=0,"No Rating","Rated")</f>
        <v>No Rating</v>
      </c>
      <c r="I15513" s="16" t="s">
        <v>132</v>
      </c>
      <c r="J15513" s="29" t="s">
        <v>3112</v>
      </c>
      <c r="K15513" s="19">
        <v>8.4939999999999998</v>
      </c>
      <c r="L15513" s="26">
        <v>0</v>
      </c>
    </row>
    <row r="15514" spans="1:12" x14ac:dyDescent="0.3">
      <c r="A15514" s="14">
        <v>1317088</v>
      </c>
      <c r="B15514" s="16" t="s">
        <v>19237</v>
      </c>
      <c r="C15514" s="16" t="s">
        <v>2079</v>
      </c>
      <c r="D15514" s="4">
        <v>45737</v>
      </c>
      <c r="E15514" s="23">
        <v>2025</v>
      </c>
      <c r="F15514" s="19">
        <v>0</v>
      </c>
      <c r="G15514" s="19" t="str">
        <f>IF(Movies[[#This Row],[rating]]=0,"",Movies[[#This Row],[rating]])</f>
        <v/>
      </c>
      <c r="H15514" s="19" t="str">
        <f>IF(Movies[[#This Row],[rating]]=0,"No Rating","Rated")</f>
        <v>No Rating</v>
      </c>
      <c r="I15514" s="16" t="s">
        <v>3093</v>
      </c>
      <c r="J15514" s="29" t="s">
        <v>12</v>
      </c>
      <c r="K15514" s="19">
        <v>8.4740000000000002</v>
      </c>
      <c r="L15514" s="26">
        <v>0</v>
      </c>
    </row>
    <row r="15515" spans="1:12" x14ac:dyDescent="0.3">
      <c r="A15515" s="14">
        <v>1372745</v>
      </c>
      <c r="B15515" s="16" t="s">
        <v>19238</v>
      </c>
      <c r="C15515" s="16" t="s">
        <v>416</v>
      </c>
      <c r="D15515" s="4">
        <v>45715</v>
      </c>
      <c r="E15515" s="23">
        <v>2025</v>
      </c>
      <c r="F15515" s="19">
        <v>0</v>
      </c>
      <c r="G15515" s="19" t="str">
        <f>IF(Movies[[#This Row],[rating]]=0,"",Movies[[#This Row],[rating]])</f>
        <v/>
      </c>
      <c r="H15515" s="19" t="str">
        <f>IF(Movies[[#This Row],[rating]]=0,"No Rating","Rated")</f>
        <v>No Rating</v>
      </c>
      <c r="I15515" s="16" t="s">
        <v>468</v>
      </c>
      <c r="J15515" s="29" t="s">
        <v>12</v>
      </c>
      <c r="K15515" s="19">
        <v>8.4710000000000001</v>
      </c>
      <c r="L15515" s="26">
        <v>0</v>
      </c>
    </row>
    <row r="15516" spans="1:12" x14ac:dyDescent="0.3">
      <c r="A15516" s="14">
        <v>1422308</v>
      </c>
      <c r="B15516" s="16" t="s">
        <v>19239</v>
      </c>
      <c r="C15516" s="16" t="s">
        <v>1845</v>
      </c>
      <c r="D15516" s="4">
        <v>45709</v>
      </c>
      <c r="E15516" s="23">
        <v>2025</v>
      </c>
      <c r="F15516" s="19">
        <v>6</v>
      </c>
      <c r="G15516" s="19">
        <f>IF(Movies[[#This Row],[rating]]=0,"",Movies[[#This Row],[rating]])</f>
        <v>6</v>
      </c>
      <c r="H15516" s="19" t="str">
        <f>IF(Movies[[#This Row],[rating]]=0,"No Rating","Rated")</f>
        <v>Rated</v>
      </c>
      <c r="I15516" s="16" t="s">
        <v>30</v>
      </c>
      <c r="J15516" s="29" t="s">
        <v>12</v>
      </c>
      <c r="K15516" s="19">
        <v>8.4559999999999995</v>
      </c>
      <c r="L15516" s="26">
        <v>1</v>
      </c>
    </row>
    <row r="15517" spans="1:12" x14ac:dyDescent="0.3">
      <c r="A15517" s="14">
        <v>1432130</v>
      </c>
      <c r="B15517" s="16" t="s">
        <v>19240</v>
      </c>
      <c r="C15517" s="16" t="s">
        <v>3926</v>
      </c>
      <c r="D15517" s="4">
        <v>45714</v>
      </c>
      <c r="E15517" s="23">
        <v>2025</v>
      </c>
      <c r="F15517" s="19">
        <v>0</v>
      </c>
      <c r="G15517" s="19" t="str">
        <f>IF(Movies[[#This Row],[rating]]=0,"",Movies[[#This Row],[rating]])</f>
        <v/>
      </c>
      <c r="H15517" s="19" t="str">
        <f>IF(Movies[[#This Row],[rating]]=0,"No Rating","Rated")</f>
        <v>No Rating</v>
      </c>
      <c r="I15517" s="16" t="s">
        <v>468</v>
      </c>
      <c r="J15517" s="29" t="s">
        <v>3927</v>
      </c>
      <c r="K15517" s="19">
        <v>8.4540000000000006</v>
      </c>
      <c r="L15517" s="26">
        <v>0</v>
      </c>
    </row>
    <row r="15518" spans="1:12" x14ac:dyDescent="0.3">
      <c r="A15518" s="14">
        <v>784524</v>
      </c>
      <c r="B15518" s="16" t="s">
        <v>19241</v>
      </c>
      <c r="C15518" s="16" t="s">
        <v>10</v>
      </c>
      <c r="D15518" s="4">
        <v>45737</v>
      </c>
      <c r="E15518" s="23">
        <v>2025</v>
      </c>
      <c r="F15518" s="19">
        <v>0</v>
      </c>
      <c r="G15518" s="19" t="str">
        <f>IF(Movies[[#This Row],[rating]]=0,"",Movies[[#This Row],[rating]])</f>
        <v/>
      </c>
      <c r="H15518" s="19" t="str">
        <f>IF(Movies[[#This Row],[rating]]=0,"No Rating","Rated")</f>
        <v>No Rating</v>
      </c>
      <c r="I15518" s="16" t="s">
        <v>49</v>
      </c>
      <c r="J15518" s="29" t="s">
        <v>12</v>
      </c>
      <c r="K15518" s="19">
        <v>8.4429999999999996</v>
      </c>
      <c r="L15518" s="26">
        <v>0</v>
      </c>
    </row>
    <row r="15519" spans="1:12" x14ac:dyDescent="0.3">
      <c r="A15519" s="14">
        <v>1404401</v>
      </c>
      <c r="B15519" s="16" t="s">
        <v>19242</v>
      </c>
      <c r="C15519" s="16" t="s">
        <v>3367</v>
      </c>
      <c r="D15519" s="4">
        <v>45722</v>
      </c>
      <c r="E15519" s="23">
        <v>2025</v>
      </c>
      <c r="F15519" s="19">
        <v>0</v>
      </c>
      <c r="G15519" s="19" t="str">
        <f>IF(Movies[[#This Row],[rating]]=0,"",Movies[[#This Row],[rating]])</f>
        <v/>
      </c>
      <c r="H15519" s="19" t="str">
        <f>IF(Movies[[#This Row],[rating]]=0,"No Rating","Rated")</f>
        <v>No Rating</v>
      </c>
      <c r="I15519" s="16" t="s">
        <v>468</v>
      </c>
      <c r="J15519" s="29" t="s">
        <v>3112</v>
      </c>
      <c r="K15519" s="19">
        <v>8.4269999999999996</v>
      </c>
      <c r="L15519" s="26">
        <v>0</v>
      </c>
    </row>
    <row r="15520" spans="1:12" x14ac:dyDescent="0.3">
      <c r="A15520" s="14">
        <v>1224481</v>
      </c>
      <c r="B15520" s="16" t="s">
        <v>19243</v>
      </c>
      <c r="C15520" s="16" t="s">
        <v>19244</v>
      </c>
      <c r="D15520" s="4">
        <v>45715</v>
      </c>
      <c r="E15520" s="23">
        <v>2025</v>
      </c>
      <c r="F15520" s="19">
        <v>0</v>
      </c>
      <c r="G15520" s="19" t="str">
        <f>IF(Movies[[#This Row],[rating]]=0,"",Movies[[#This Row],[rating]])</f>
        <v/>
      </c>
      <c r="H15520" s="19" t="str">
        <f>IF(Movies[[#This Row],[rating]]=0,"No Rating","Rated")</f>
        <v>No Rating</v>
      </c>
      <c r="I15520" s="16" t="s">
        <v>30</v>
      </c>
      <c r="J15520" s="29" t="s">
        <v>511</v>
      </c>
      <c r="K15520" s="19">
        <v>8.4209999999999994</v>
      </c>
      <c r="L15520" s="26">
        <v>0</v>
      </c>
    </row>
    <row r="15521" spans="1:12" x14ac:dyDescent="0.3">
      <c r="A15521" s="14">
        <v>1211726</v>
      </c>
      <c r="B15521" s="16" t="s">
        <v>19245</v>
      </c>
      <c r="C15521" s="16" t="s">
        <v>877</v>
      </c>
      <c r="D15521" s="4">
        <v>45708</v>
      </c>
      <c r="E15521" s="23">
        <v>2025</v>
      </c>
      <c r="F15521" s="19">
        <v>10</v>
      </c>
      <c r="G15521" s="19">
        <f>IF(Movies[[#This Row],[rating]]=0,"",Movies[[#This Row],[rating]])</f>
        <v>10</v>
      </c>
      <c r="H15521" s="19" t="str">
        <f>IF(Movies[[#This Row],[rating]]=0,"No Rating","Rated")</f>
        <v>Rated</v>
      </c>
      <c r="I15521" s="16" t="s">
        <v>19246</v>
      </c>
      <c r="J15521" s="29" t="s">
        <v>774</v>
      </c>
      <c r="K15521" s="19">
        <v>8.4139999999999997</v>
      </c>
      <c r="L15521" s="26">
        <v>1</v>
      </c>
    </row>
    <row r="15522" spans="1:12" x14ac:dyDescent="0.3">
      <c r="A15522" s="14">
        <v>1412569</v>
      </c>
      <c r="B15522" s="16" t="s">
        <v>19247</v>
      </c>
      <c r="C15522" s="16" t="s">
        <v>3926</v>
      </c>
      <c r="D15522" s="4">
        <v>45673</v>
      </c>
      <c r="E15522" s="23">
        <v>2025</v>
      </c>
      <c r="F15522" s="19">
        <v>10</v>
      </c>
      <c r="G15522" s="19">
        <f>IF(Movies[[#This Row],[rating]]=0,"",Movies[[#This Row],[rating]])</f>
        <v>10</v>
      </c>
      <c r="H15522" s="19" t="str">
        <f>IF(Movies[[#This Row],[rating]]=0,"No Rating","Rated")</f>
        <v>Rated</v>
      </c>
      <c r="I15522" s="16" t="s">
        <v>33</v>
      </c>
      <c r="J15522" s="29" t="s">
        <v>3927</v>
      </c>
      <c r="K15522" s="19">
        <v>8.3889999999999993</v>
      </c>
      <c r="L15522" s="26">
        <v>1</v>
      </c>
    </row>
    <row r="15523" spans="1:12" x14ac:dyDescent="0.3">
      <c r="A15523" s="14">
        <v>338969</v>
      </c>
      <c r="B15523" s="16" t="s">
        <v>19248</v>
      </c>
      <c r="C15523" s="16" t="s">
        <v>10</v>
      </c>
      <c r="D15523" s="4">
        <v>45898</v>
      </c>
      <c r="E15523" s="23">
        <v>2025</v>
      </c>
      <c r="F15523" s="19">
        <v>0</v>
      </c>
      <c r="G15523" s="19" t="str">
        <f>IF(Movies[[#This Row],[rating]]=0,"",Movies[[#This Row],[rating]])</f>
        <v/>
      </c>
      <c r="H15523" s="19" t="str">
        <f>IF(Movies[[#This Row],[rating]]=0,"No Rating","Rated")</f>
        <v>No Rating</v>
      </c>
      <c r="I15523" s="16" t="s">
        <v>2955</v>
      </c>
      <c r="J15523" s="29" t="s">
        <v>12</v>
      </c>
      <c r="K15523" s="19">
        <v>8.3789999999999996</v>
      </c>
      <c r="L15523" s="26">
        <v>0</v>
      </c>
    </row>
    <row r="15524" spans="1:12" x14ac:dyDescent="0.3">
      <c r="A15524" s="14">
        <v>1149167</v>
      </c>
      <c r="B15524" s="16" t="s">
        <v>19249</v>
      </c>
      <c r="C15524" s="16" t="s">
        <v>10</v>
      </c>
      <c r="D15524" s="4">
        <v>45730</v>
      </c>
      <c r="E15524" s="23">
        <v>2025</v>
      </c>
      <c r="F15524" s="19">
        <v>0</v>
      </c>
      <c r="G15524" s="19" t="str">
        <f>IF(Movies[[#This Row],[rating]]=0,"",Movies[[#This Row],[rating]])</f>
        <v/>
      </c>
      <c r="H15524" s="19" t="str">
        <f>IF(Movies[[#This Row],[rating]]=0,"No Rating","Rated")</f>
        <v>No Rating</v>
      </c>
      <c r="I15524" s="16" t="s">
        <v>78</v>
      </c>
      <c r="J15524" s="29" t="s">
        <v>12</v>
      </c>
      <c r="K15524" s="19">
        <v>8.3330000000000002</v>
      </c>
      <c r="L15524" s="26">
        <v>0</v>
      </c>
    </row>
    <row r="15525" spans="1:12" x14ac:dyDescent="0.3">
      <c r="A15525" s="14">
        <v>1013482</v>
      </c>
      <c r="B15525" s="16" t="s">
        <v>19250</v>
      </c>
      <c r="C15525" s="16" t="s">
        <v>172</v>
      </c>
      <c r="D15525" s="4">
        <v>45730</v>
      </c>
      <c r="E15525" s="23">
        <v>2025</v>
      </c>
      <c r="F15525" s="19">
        <v>0</v>
      </c>
      <c r="G15525" s="19" t="str">
        <f>IF(Movies[[#This Row],[rating]]=0,"",Movies[[#This Row],[rating]])</f>
        <v/>
      </c>
      <c r="H15525" s="19" t="str">
        <f>IF(Movies[[#This Row],[rating]]=0,"No Rating","Rated")</f>
        <v>No Rating</v>
      </c>
      <c r="I15525" s="16" t="s">
        <v>12991</v>
      </c>
      <c r="J15525" s="29" t="s">
        <v>12</v>
      </c>
      <c r="K15525" s="19">
        <v>8.3260000000000005</v>
      </c>
      <c r="L15525" s="26">
        <v>0</v>
      </c>
    </row>
    <row r="15526" spans="1:12" x14ac:dyDescent="0.3">
      <c r="A15526" s="14">
        <v>1272198</v>
      </c>
      <c r="B15526" s="16" t="s">
        <v>19251</v>
      </c>
      <c r="C15526" s="16" t="s">
        <v>877</v>
      </c>
      <c r="D15526" s="4">
        <v>45715</v>
      </c>
      <c r="E15526" s="23">
        <v>2025</v>
      </c>
      <c r="F15526" s="19">
        <v>0</v>
      </c>
      <c r="G15526" s="19" t="str">
        <f>IF(Movies[[#This Row],[rating]]=0,"",Movies[[#This Row],[rating]])</f>
        <v/>
      </c>
      <c r="H15526" s="19" t="str">
        <f>IF(Movies[[#This Row],[rating]]=0,"No Rating","Rated")</f>
        <v>No Rating</v>
      </c>
      <c r="I15526" s="16" t="s">
        <v>49</v>
      </c>
      <c r="J15526" s="29" t="s">
        <v>774</v>
      </c>
      <c r="K15526" s="19">
        <v>8.3249999999999993</v>
      </c>
      <c r="L15526" s="26">
        <v>0</v>
      </c>
    </row>
    <row r="15527" spans="1:12" x14ac:dyDescent="0.3">
      <c r="A15527" s="14">
        <v>1420371</v>
      </c>
      <c r="B15527" s="16" t="s">
        <v>19252</v>
      </c>
      <c r="C15527" s="16" t="s">
        <v>877</v>
      </c>
      <c r="D15527" s="4">
        <v>45722</v>
      </c>
      <c r="E15527" s="23">
        <v>2025</v>
      </c>
      <c r="F15527" s="19">
        <v>0</v>
      </c>
      <c r="G15527" s="19" t="str">
        <f>IF(Movies[[#This Row],[rating]]=0,"",Movies[[#This Row],[rating]])</f>
        <v/>
      </c>
      <c r="H15527" s="19" t="str">
        <f>IF(Movies[[#This Row],[rating]]=0,"No Rating","Rated")</f>
        <v>No Rating</v>
      </c>
      <c r="I15527" s="16" t="s">
        <v>161</v>
      </c>
      <c r="J15527" s="29" t="s">
        <v>774</v>
      </c>
      <c r="K15527" s="19">
        <v>8.3190000000000008</v>
      </c>
      <c r="L15527" s="26">
        <v>0</v>
      </c>
    </row>
    <row r="15528" spans="1:12" x14ac:dyDescent="0.3">
      <c r="A15528" s="14">
        <v>1323049</v>
      </c>
      <c r="B15528" s="16" t="s">
        <v>19253</v>
      </c>
      <c r="C15528" s="16" t="s">
        <v>10</v>
      </c>
      <c r="D15528" s="4">
        <v>45678</v>
      </c>
      <c r="E15528" s="23">
        <v>2025</v>
      </c>
      <c r="F15528" s="19">
        <v>4</v>
      </c>
      <c r="G15528" s="19">
        <f>IF(Movies[[#This Row],[rating]]=0,"",Movies[[#This Row],[rating]])</f>
        <v>4</v>
      </c>
      <c r="H15528" s="19" t="str">
        <f>IF(Movies[[#This Row],[rating]]=0,"No Rating","Rated")</f>
        <v>Rated</v>
      </c>
      <c r="I15528" s="16" t="s">
        <v>1005</v>
      </c>
      <c r="J15528" s="29" t="s">
        <v>12</v>
      </c>
      <c r="K15528" s="19">
        <v>8.3059999999999992</v>
      </c>
      <c r="L15528" s="26">
        <v>1</v>
      </c>
    </row>
    <row r="15529" spans="1:12" x14ac:dyDescent="0.3">
      <c r="A15529" s="14">
        <v>1386806</v>
      </c>
      <c r="B15529" s="16" t="s">
        <v>19254</v>
      </c>
      <c r="C15529" s="16" t="s">
        <v>1036</v>
      </c>
      <c r="D15529" s="4">
        <v>45722</v>
      </c>
      <c r="E15529" s="23">
        <v>2025</v>
      </c>
      <c r="F15529" s="19">
        <v>0</v>
      </c>
      <c r="G15529" s="19" t="str">
        <f>IF(Movies[[#This Row],[rating]]=0,"",Movies[[#This Row],[rating]])</f>
        <v/>
      </c>
      <c r="H15529" s="19" t="str">
        <f>IF(Movies[[#This Row],[rating]]=0,"No Rating","Rated")</f>
        <v>No Rating</v>
      </c>
      <c r="I15529" s="16" t="s">
        <v>329</v>
      </c>
      <c r="J15529" s="29" t="s">
        <v>34</v>
      </c>
      <c r="K15529" s="19">
        <v>8.3049999999999997</v>
      </c>
      <c r="L15529" s="26">
        <v>0</v>
      </c>
    </row>
    <row r="15530" spans="1:12" x14ac:dyDescent="0.3">
      <c r="A15530" s="14">
        <v>1181107</v>
      </c>
      <c r="B15530" s="16" t="s">
        <v>19255</v>
      </c>
      <c r="C15530" s="16" t="s">
        <v>2156</v>
      </c>
      <c r="D15530" s="4">
        <v>45757</v>
      </c>
      <c r="E15530" s="23">
        <v>2025</v>
      </c>
      <c r="F15530" s="19">
        <v>0</v>
      </c>
      <c r="G15530" s="19" t="str">
        <f>IF(Movies[[#This Row],[rating]]=0,"",Movies[[#This Row],[rating]])</f>
        <v/>
      </c>
      <c r="H15530" s="19" t="str">
        <f>IF(Movies[[#This Row],[rating]]=0,"No Rating","Rated")</f>
        <v>No Rating</v>
      </c>
      <c r="I15530" s="16" t="s">
        <v>715</v>
      </c>
      <c r="J15530" s="29" t="s">
        <v>12</v>
      </c>
      <c r="K15530" s="19">
        <v>8.3040000000000003</v>
      </c>
      <c r="L15530" s="26">
        <v>0</v>
      </c>
    </row>
    <row r="15531" spans="1:12" x14ac:dyDescent="0.3">
      <c r="A15531" s="14">
        <v>1033023</v>
      </c>
      <c r="B15531" s="16" t="s">
        <v>19256</v>
      </c>
      <c r="C15531" s="16" t="s">
        <v>19257</v>
      </c>
      <c r="D15531" s="4">
        <v>45666</v>
      </c>
      <c r="E15531" s="23">
        <v>2025</v>
      </c>
      <c r="F15531" s="19">
        <v>9.5</v>
      </c>
      <c r="G15531" s="19">
        <f>IF(Movies[[#This Row],[rating]]=0,"",Movies[[#This Row],[rating]])</f>
        <v>9.5</v>
      </c>
      <c r="H15531" s="19" t="str">
        <f>IF(Movies[[#This Row],[rating]]=0,"No Rating","Rated")</f>
        <v>Rated</v>
      </c>
      <c r="I15531" s="16" t="s">
        <v>33</v>
      </c>
      <c r="J15531" s="29" t="s">
        <v>1906</v>
      </c>
      <c r="K15531" s="19">
        <v>8.3040000000000003</v>
      </c>
      <c r="L15531" s="26">
        <v>1</v>
      </c>
    </row>
    <row r="15532" spans="1:12" x14ac:dyDescent="0.3">
      <c r="A15532" s="14">
        <v>1234743</v>
      </c>
      <c r="B15532" s="16" t="s">
        <v>19258</v>
      </c>
      <c r="C15532" s="16" t="s">
        <v>10</v>
      </c>
      <c r="D15532" s="4">
        <v>45723</v>
      </c>
      <c r="E15532" s="23">
        <v>2025</v>
      </c>
      <c r="F15532" s="19">
        <v>0</v>
      </c>
      <c r="G15532" s="19" t="str">
        <f>IF(Movies[[#This Row],[rating]]=0,"",Movies[[#This Row],[rating]])</f>
        <v/>
      </c>
      <c r="H15532" s="19" t="str">
        <f>IF(Movies[[#This Row],[rating]]=0,"No Rating","Rated")</f>
        <v>No Rating</v>
      </c>
      <c r="I15532" s="16" t="s">
        <v>49</v>
      </c>
      <c r="J15532" s="29" t="s">
        <v>12</v>
      </c>
      <c r="K15532" s="19">
        <v>8.2970000000000006</v>
      </c>
      <c r="L15532" s="26">
        <v>0</v>
      </c>
    </row>
    <row r="15533" spans="1:12" x14ac:dyDescent="0.3">
      <c r="A15533" s="14">
        <v>1431749</v>
      </c>
      <c r="B15533" s="16" t="s">
        <v>19259</v>
      </c>
      <c r="C15533" s="16" t="s">
        <v>94</v>
      </c>
      <c r="D15533" s="4">
        <v>45715</v>
      </c>
      <c r="E15533" s="23">
        <v>2025</v>
      </c>
      <c r="F15533" s="19">
        <v>0</v>
      </c>
      <c r="G15533" s="19" t="str">
        <f>IF(Movies[[#This Row],[rating]]=0,"",Movies[[#This Row],[rating]])</f>
        <v/>
      </c>
      <c r="H15533" s="19" t="str">
        <f>IF(Movies[[#This Row],[rating]]=0,"No Rating","Rated")</f>
        <v>No Rating</v>
      </c>
      <c r="I15533" s="16" t="s">
        <v>1348</v>
      </c>
      <c r="J15533" s="29" t="s">
        <v>96</v>
      </c>
      <c r="K15533" s="19">
        <v>8.2829999999999995</v>
      </c>
      <c r="L15533" s="26">
        <v>0</v>
      </c>
    </row>
    <row r="15534" spans="1:12" x14ac:dyDescent="0.3">
      <c r="A15534" s="14">
        <v>1420498</v>
      </c>
      <c r="B15534" s="16" t="s">
        <v>19260</v>
      </c>
      <c r="C15534" s="16" t="s">
        <v>411</v>
      </c>
      <c r="D15534" s="4">
        <v>45723</v>
      </c>
      <c r="E15534" s="23">
        <v>2025</v>
      </c>
      <c r="F15534" s="19">
        <v>0</v>
      </c>
      <c r="G15534" s="19" t="str">
        <f>IF(Movies[[#This Row],[rating]]=0,"",Movies[[#This Row],[rating]])</f>
        <v/>
      </c>
      <c r="H15534" s="19" t="str">
        <f>IF(Movies[[#This Row],[rating]]=0,"No Rating","Rated")</f>
        <v>No Rating</v>
      </c>
      <c r="I15534" s="16" t="s">
        <v>120</v>
      </c>
      <c r="J15534" s="29" t="s">
        <v>342</v>
      </c>
      <c r="K15534" s="19">
        <v>8.2759999999999998</v>
      </c>
      <c r="L15534" s="26">
        <v>0</v>
      </c>
    </row>
    <row r="15535" spans="1:12" x14ac:dyDescent="0.3">
      <c r="A15535" s="14">
        <v>1324887</v>
      </c>
      <c r="B15535" s="16" t="s">
        <v>19261</v>
      </c>
      <c r="C15535" s="16" t="s">
        <v>1845</v>
      </c>
      <c r="D15535" s="4">
        <v>45723</v>
      </c>
      <c r="E15535" s="23">
        <v>2025</v>
      </c>
      <c r="F15535" s="19">
        <v>0</v>
      </c>
      <c r="G15535" s="19" t="str">
        <f>IF(Movies[[#This Row],[rating]]=0,"",Movies[[#This Row],[rating]])</f>
        <v/>
      </c>
      <c r="H15535" s="19" t="str">
        <f>IF(Movies[[#This Row],[rating]]=0,"No Rating","Rated")</f>
        <v>No Rating</v>
      </c>
      <c r="I15535" s="16" t="s">
        <v>197</v>
      </c>
      <c r="J15535" s="29" t="s">
        <v>12</v>
      </c>
      <c r="K15535" s="19">
        <v>8.2720000000000002</v>
      </c>
      <c r="L15535" s="26">
        <v>0</v>
      </c>
    </row>
    <row r="15536" spans="1:12" x14ac:dyDescent="0.3">
      <c r="A15536" s="14">
        <v>1244944</v>
      </c>
      <c r="B15536" s="16" t="s">
        <v>19262</v>
      </c>
      <c r="C15536" s="16" t="s">
        <v>10</v>
      </c>
      <c r="D15536" s="4">
        <v>45743</v>
      </c>
      <c r="E15536" s="23">
        <v>2025</v>
      </c>
      <c r="F15536" s="19">
        <v>0</v>
      </c>
      <c r="G15536" s="19" t="str">
        <f>IF(Movies[[#This Row],[rating]]=0,"",Movies[[#This Row],[rating]])</f>
        <v/>
      </c>
      <c r="H15536" s="19" t="str">
        <f>IF(Movies[[#This Row],[rating]]=0,"No Rating","Rated")</f>
        <v>No Rating</v>
      </c>
      <c r="I15536" s="16" t="s">
        <v>2439</v>
      </c>
      <c r="J15536" s="29" t="s">
        <v>12</v>
      </c>
      <c r="K15536" s="19">
        <v>8.266</v>
      </c>
      <c r="L15536" s="26">
        <v>0</v>
      </c>
    </row>
    <row r="15537" spans="1:12" x14ac:dyDescent="0.3">
      <c r="A15537" s="14">
        <v>1436089</v>
      </c>
      <c r="B15537" s="16" t="s">
        <v>19263</v>
      </c>
      <c r="C15537" s="16" t="s">
        <v>1845</v>
      </c>
      <c r="D15537" s="4">
        <v>45715</v>
      </c>
      <c r="E15537" s="23">
        <v>2025</v>
      </c>
      <c r="F15537" s="19">
        <v>0</v>
      </c>
      <c r="G15537" s="19" t="str">
        <f>IF(Movies[[#This Row],[rating]]=0,"",Movies[[#This Row],[rating]])</f>
        <v/>
      </c>
      <c r="H15537" s="19" t="str">
        <f>IF(Movies[[#This Row],[rating]]=0,"No Rating","Rated")</f>
        <v>No Rating</v>
      </c>
      <c r="I15537" s="16" t="s">
        <v>166</v>
      </c>
      <c r="J15537" s="29" t="s">
        <v>34</v>
      </c>
      <c r="K15537" s="19">
        <v>8.2439999999999998</v>
      </c>
      <c r="L15537" s="26">
        <v>0</v>
      </c>
    </row>
    <row r="15538" spans="1:12" x14ac:dyDescent="0.3">
      <c r="A15538" s="14">
        <v>1229385</v>
      </c>
      <c r="B15538" s="16" t="s">
        <v>19264</v>
      </c>
      <c r="C15538" s="16" t="s">
        <v>11658</v>
      </c>
      <c r="D15538" s="4">
        <v>45714</v>
      </c>
      <c r="E15538" s="23">
        <v>2025</v>
      </c>
      <c r="F15538" s="19">
        <v>5</v>
      </c>
      <c r="G15538" s="19">
        <f>IF(Movies[[#This Row],[rating]]=0,"",Movies[[#This Row],[rating]])</f>
        <v>5</v>
      </c>
      <c r="H15538" s="19" t="str">
        <f>IF(Movies[[#This Row],[rating]]=0,"No Rating","Rated")</f>
        <v>Rated</v>
      </c>
      <c r="I15538" s="16" t="s">
        <v>2461</v>
      </c>
      <c r="J15538" s="29" t="s">
        <v>110</v>
      </c>
      <c r="K15538" s="19">
        <v>8.2240000000000002</v>
      </c>
      <c r="L15538" s="26">
        <v>3</v>
      </c>
    </row>
    <row r="15539" spans="1:12" x14ac:dyDescent="0.3">
      <c r="A15539" s="14">
        <v>1007734</v>
      </c>
      <c r="B15539" s="16" t="s">
        <v>19265</v>
      </c>
      <c r="C15539" s="16" t="s">
        <v>10</v>
      </c>
      <c r="D15539" s="4">
        <v>45882</v>
      </c>
      <c r="E15539" s="23">
        <v>2025</v>
      </c>
      <c r="F15539" s="19">
        <v>0</v>
      </c>
      <c r="G15539" s="19" t="str">
        <f>IF(Movies[[#This Row],[rating]]=0,"",Movies[[#This Row],[rating]])</f>
        <v/>
      </c>
      <c r="H15539" s="19" t="str">
        <f>IF(Movies[[#This Row],[rating]]=0,"No Rating","Rated")</f>
        <v>No Rating</v>
      </c>
      <c r="I15539" s="16" t="s">
        <v>17907</v>
      </c>
      <c r="J15539" s="29" t="s">
        <v>12</v>
      </c>
      <c r="K15539" s="19">
        <v>8.2080000000000002</v>
      </c>
      <c r="L15539" s="26">
        <v>0</v>
      </c>
    </row>
    <row r="15540" spans="1:12" x14ac:dyDescent="0.3">
      <c r="A15540" s="14">
        <v>666154</v>
      </c>
      <c r="B15540" s="16" t="s">
        <v>19266</v>
      </c>
      <c r="C15540" s="16" t="s">
        <v>8142</v>
      </c>
      <c r="D15540" s="4">
        <v>45659</v>
      </c>
      <c r="E15540" s="23">
        <v>2025</v>
      </c>
      <c r="F15540" s="19">
        <v>0</v>
      </c>
      <c r="G15540" s="19" t="str">
        <f>IF(Movies[[#This Row],[rating]]=0,"",Movies[[#This Row],[rating]])</f>
        <v/>
      </c>
      <c r="H15540" s="19" t="str">
        <f>IF(Movies[[#This Row],[rating]]=0,"No Rating","Rated")</f>
        <v>No Rating</v>
      </c>
      <c r="I15540" s="16" t="s">
        <v>1082</v>
      </c>
      <c r="J15540" s="29" t="s">
        <v>12</v>
      </c>
      <c r="K15540" s="19">
        <v>8.1389999999999993</v>
      </c>
      <c r="L15540" s="26">
        <v>0</v>
      </c>
    </row>
    <row r="15541" spans="1:12" x14ac:dyDescent="0.3">
      <c r="A15541" s="14">
        <v>1306284</v>
      </c>
      <c r="B15541" s="16" t="s">
        <v>19267</v>
      </c>
      <c r="C15541" s="16" t="s">
        <v>51</v>
      </c>
      <c r="D15541" s="4">
        <v>45730</v>
      </c>
      <c r="E15541" s="23">
        <v>2025</v>
      </c>
      <c r="F15541" s="19">
        <v>0</v>
      </c>
      <c r="G15541" s="19" t="str">
        <f>IF(Movies[[#This Row],[rating]]=0,"",Movies[[#This Row],[rating]])</f>
        <v/>
      </c>
      <c r="H15541" s="19" t="str">
        <f>IF(Movies[[#This Row],[rating]]=0,"No Rating","Rated")</f>
        <v>No Rating</v>
      </c>
      <c r="I15541" s="16" t="s">
        <v>6748</v>
      </c>
      <c r="J15541" s="29" t="s">
        <v>1262</v>
      </c>
      <c r="K15541" s="19">
        <v>8.1349999999999998</v>
      </c>
      <c r="L15541" s="26">
        <v>0</v>
      </c>
    </row>
    <row r="15542" spans="1:12" x14ac:dyDescent="0.3">
      <c r="A15542" s="14">
        <v>1213866</v>
      </c>
      <c r="B15542" s="16" t="s">
        <v>19268</v>
      </c>
      <c r="C15542" s="16" t="s">
        <v>595</v>
      </c>
      <c r="D15542" s="4">
        <v>45695</v>
      </c>
      <c r="E15542" s="23">
        <v>2025</v>
      </c>
      <c r="F15542" s="19">
        <v>6</v>
      </c>
      <c r="G15542" s="19">
        <f>IF(Movies[[#This Row],[rating]]=0,"",Movies[[#This Row],[rating]])</f>
        <v>6</v>
      </c>
      <c r="H15542" s="19" t="str">
        <f>IF(Movies[[#This Row],[rating]]=0,"No Rating","Rated")</f>
        <v>Rated</v>
      </c>
      <c r="I15542" s="16" t="s">
        <v>197</v>
      </c>
      <c r="J15542" s="29" t="s">
        <v>142</v>
      </c>
      <c r="K15542" s="19">
        <v>8.1240000000000006</v>
      </c>
      <c r="L15542" s="26">
        <v>2</v>
      </c>
    </row>
    <row r="15543" spans="1:12" x14ac:dyDescent="0.3">
      <c r="A15543" s="14">
        <v>1282774</v>
      </c>
      <c r="B15543" s="16" t="s">
        <v>19269</v>
      </c>
      <c r="C15543" s="16" t="s">
        <v>10</v>
      </c>
      <c r="D15543" s="4">
        <v>45723</v>
      </c>
      <c r="E15543" s="23">
        <v>2025</v>
      </c>
      <c r="F15543" s="19">
        <v>0</v>
      </c>
      <c r="G15543" s="19" t="str">
        <f>IF(Movies[[#This Row],[rating]]=0,"",Movies[[#This Row],[rating]])</f>
        <v/>
      </c>
      <c r="H15543" s="19" t="str">
        <f>IF(Movies[[#This Row],[rating]]=0,"No Rating","Rated")</f>
        <v>No Rating</v>
      </c>
      <c r="I15543" s="16" t="s">
        <v>6136</v>
      </c>
      <c r="J15543" s="29" t="s">
        <v>12</v>
      </c>
      <c r="K15543" s="19">
        <v>8.1210000000000004</v>
      </c>
      <c r="L15543" s="26">
        <v>0</v>
      </c>
    </row>
    <row r="15544" spans="1:12" x14ac:dyDescent="0.3">
      <c r="A15544" s="14">
        <v>1359888</v>
      </c>
      <c r="B15544" s="16" t="s">
        <v>19270</v>
      </c>
      <c r="C15544" s="16" t="s">
        <v>540</v>
      </c>
      <c r="D15544" s="4">
        <v>45722</v>
      </c>
      <c r="E15544" s="23">
        <v>2025</v>
      </c>
      <c r="F15544" s="19">
        <v>0</v>
      </c>
      <c r="G15544" s="19" t="str">
        <f>IF(Movies[[#This Row],[rating]]=0,"",Movies[[#This Row],[rating]])</f>
        <v/>
      </c>
      <c r="H15544" s="19" t="str">
        <f>IF(Movies[[#This Row],[rating]]=0,"No Rating","Rated")</f>
        <v>No Rating</v>
      </c>
      <c r="I15544" s="16" t="s">
        <v>329</v>
      </c>
      <c r="J15544" s="29" t="s">
        <v>511</v>
      </c>
      <c r="K15544" s="19">
        <v>8.0839999999999996</v>
      </c>
      <c r="L15544" s="26">
        <v>0</v>
      </c>
    </row>
    <row r="15545" spans="1:12" x14ac:dyDescent="0.3">
      <c r="A15545" s="14">
        <v>1438838</v>
      </c>
      <c r="B15545" s="16" t="s">
        <v>19271</v>
      </c>
      <c r="C15545" s="16" t="s">
        <v>18928</v>
      </c>
      <c r="D15545" s="4">
        <v>45722</v>
      </c>
      <c r="E15545" s="23">
        <v>2025</v>
      </c>
      <c r="F15545" s="19">
        <v>0</v>
      </c>
      <c r="G15545" s="19" t="str">
        <f>IF(Movies[[#This Row],[rating]]=0,"",Movies[[#This Row],[rating]])</f>
        <v/>
      </c>
      <c r="H15545" s="19" t="str">
        <f>IF(Movies[[#This Row],[rating]]=0,"No Rating","Rated")</f>
        <v>No Rating</v>
      </c>
      <c r="I15545" s="16" t="s">
        <v>806</v>
      </c>
      <c r="J15545" s="29" t="s">
        <v>18929</v>
      </c>
      <c r="K15545" s="19">
        <v>8.0830000000000002</v>
      </c>
      <c r="L15545" s="26">
        <v>0</v>
      </c>
    </row>
    <row r="15546" spans="1:12" x14ac:dyDescent="0.3">
      <c r="A15546" s="14">
        <v>982116</v>
      </c>
      <c r="B15546" s="16" t="s">
        <v>19272</v>
      </c>
      <c r="C15546" s="16" t="s">
        <v>10</v>
      </c>
      <c r="D15546" s="4">
        <v>45724</v>
      </c>
      <c r="E15546" s="23">
        <v>2025</v>
      </c>
      <c r="F15546" s="19">
        <v>0</v>
      </c>
      <c r="G15546" s="19" t="str">
        <f>IF(Movies[[#This Row],[rating]]=0,"",Movies[[#This Row],[rating]])</f>
        <v/>
      </c>
      <c r="H15546" s="19" t="str">
        <f>IF(Movies[[#This Row],[rating]]=0,"No Rating","Rated")</f>
        <v>No Rating</v>
      </c>
      <c r="I15546" s="16" t="s">
        <v>1159</v>
      </c>
      <c r="J15546" s="29" t="s">
        <v>12</v>
      </c>
      <c r="K15546" s="19">
        <v>8.0630000000000006</v>
      </c>
      <c r="L15546" s="26">
        <v>0</v>
      </c>
    </row>
    <row r="15547" spans="1:12" x14ac:dyDescent="0.3">
      <c r="A15547" s="14">
        <v>1273676</v>
      </c>
      <c r="B15547" s="16" t="s">
        <v>19273</v>
      </c>
      <c r="C15547" s="16" t="s">
        <v>877</v>
      </c>
      <c r="D15547" s="4">
        <v>45722</v>
      </c>
      <c r="E15547" s="23">
        <v>2025</v>
      </c>
      <c r="F15547" s="19">
        <v>0</v>
      </c>
      <c r="G15547" s="19" t="str">
        <f>IF(Movies[[#This Row],[rating]]=0,"",Movies[[#This Row],[rating]])</f>
        <v/>
      </c>
      <c r="H15547" s="19" t="str">
        <f>IF(Movies[[#This Row],[rating]]=0,"No Rating","Rated")</f>
        <v>No Rating</v>
      </c>
      <c r="I15547" s="16" t="s">
        <v>49</v>
      </c>
      <c r="J15547" s="29" t="s">
        <v>774</v>
      </c>
      <c r="K15547" s="19">
        <v>8.0459999999999994</v>
      </c>
      <c r="L15547" s="26">
        <v>0</v>
      </c>
    </row>
    <row r="15548" spans="1:12" x14ac:dyDescent="0.3">
      <c r="A15548" s="14">
        <v>1124142</v>
      </c>
      <c r="B15548" s="16" t="s">
        <v>19274</v>
      </c>
      <c r="C15548" s="16" t="s">
        <v>14</v>
      </c>
      <c r="D15548" s="4">
        <v>45726</v>
      </c>
      <c r="E15548" s="23">
        <v>2025</v>
      </c>
      <c r="F15548" s="19">
        <v>0</v>
      </c>
      <c r="G15548" s="19" t="str">
        <f>IF(Movies[[#This Row],[rating]]=0,"",Movies[[#This Row],[rating]])</f>
        <v/>
      </c>
      <c r="H15548" s="19" t="str">
        <f>IF(Movies[[#This Row],[rating]]=0,"No Rating","Rated")</f>
        <v>No Rating</v>
      </c>
      <c r="I15548" s="16" t="s">
        <v>1027</v>
      </c>
      <c r="J15548" s="29" t="s">
        <v>12</v>
      </c>
      <c r="K15548" s="19">
        <v>8.0419999999999998</v>
      </c>
      <c r="L15548" s="26">
        <v>0</v>
      </c>
    </row>
    <row r="15549" spans="1:12" x14ac:dyDescent="0.3">
      <c r="A15549" s="14">
        <v>1433392</v>
      </c>
      <c r="B15549" s="16" t="s">
        <v>19275</v>
      </c>
      <c r="C15549" s="16" t="s">
        <v>1845</v>
      </c>
      <c r="D15549" s="4">
        <v>45722</v>
      </c>
      <c r="E15549" s="23">
        <v>2025</v>
      </c>
      <c r="F15549" s="19">
        <v>0</v>
      </c>
      <c r="G15549" s="19" t="str">
        <f>IF(Movies[[#This Row],[rating]]=0,"",Movies[[#This Row],[rating]])</f>
        <v/>
      </c>
      <c r="H15549" s="19" t="str">
        <f>IF(Movies[[#This Row],[rating]]=0,"No Rating","Rated")</f>
        <v>No Rating</v>
      </c>
      <c r="I15549" s="16" t="s">
        <v>329</v>
      </c>
      <c r="J15549" s="29" t="s">
        <v>517</v>
      </c>
      <c r="K15549" s="19">
        <v>8.0380000000000003</v>
      </c>
      <c r="L15549" s="26">
        <v>0</v>
      </c>
    </row>
    <row r="15550" spans="1:12" x14ac:dyDescent="0.3">
      <c r="A15550" s="14">
        <v>1264677</v>
      </c>
      <c r="B15550" s="16" t="s">
        <v>19276</v>
      </c>
      <c r="C15550" s="16" t="s">
        <v>877</v>
      </c>
      <c r="D15550" s="4">
        <v>45715</v>
      </c>
      <c r="E15550" s="23">
        <v>2025</v>
      </c>
      <c r="F15550" s="19">
        <v>0</v>
      </c>
      <c r="G15550" s="19" t="str">
        <f>IF(Movies[[#This Row],[rating]]=0,"",Movies[[#This Row],[rating]])</f>
        <v/>
      </c>
      <c r="H15550" s="19" t="str">
        <f>IF(Movies[[#This Row],[rating]]=0,"No Rating","Rated")</f>
        <v>No Rating</v>
      </c>
      <c r="I15550" s="16" t="s">
        <v>30</v>
      </c>
      <c r="J15550" s="29" t="s">
        <v>774</v>
      </c>
      <c r="K15550" s="19">
        <v>8.0350000000000001</v>
      </c>
      <c r="L15550" s="26">
        <v>0</v>
      </c>
    </row>
    <row r="15551" spans="1:12" x14ac:dyDescent="0.3">
      <c r="A15551" s="14">
        <v>1339206</v>
      </c>
      <c r="B15551" s="16" t="s">
        <v>19277</v>
      </c>
      <c r="C15551" s="16" t="s">
        <v>10</v>
      </c>
      <c r="D15551" s="4">
        <v>45724</v>
      </c>
      <c r="E15551" s="23">
        <v>2025</v>
      </c>
      <c r="F15551" s="19">
        <v>0</v>
      </c>
      <c r="G15551" s="19" t="str">
        <f>IF(Movies[[#This Row],[rating]]=0,"",Movies[[#This Row],[rating]])</f>
        <v/>
      </c>
      <c r="H15551" s="19" t="str">
        <f>IF(Movies[[#This Row],[rating]]=0,"No Rating","Rated")</f>
        <v>No Rating</v>
      </c>
      <c r="I15551" s="16" t="s">
        <v>468</v>
      </c>
      <c r="J15551" s="29" t="s">
        <v>12</v>
      </c>
      <c r="K15551" s="19">
        <v>8.0250000000000004</v>
      </c>
      <c r="L15551" s="26">
        <v>0</v>
      </c>
    </row>
    <row r="15552" spans="1:12" x14ac:dyDescent="0.3">
      <c r="A15552" s="14">
        <v>1430144</v>
      </c>
      <c r="B15552" s="16" t="s">
        <v>19278</v>
      </c>
      <c r="C15552" s="16" t="s">
        <v>1845</v>
      </c>
      <c r="D15552" s="4">
        <v>45722</v>
      </c>
      <c r="E15552" s="23">
        <v>2025</v>
      </c>
      <c r="F15552" s="19">
        <v>0</v>
      </c>
      <c r="G15552" s="19" t="str">
        <f>IF(Movies[[#This Row],[rating]]=0,"",Movies[[#This Row],[rating]])</f>
        <v/>
      </c>
      <c r="H15552" s="19" t="str">
        <f>IF(Movies[[#This Row],[rating]]=0,"No Rating","Rated")</f>
        <v>No Rating</v>
      </c>
      <c r="I15552" s="16" t="s">
        <v>329</v>
      </c>
      <c r="J15552" s="29" t="s">
        <v>553</v>
      </c>
      <c r="K15552" s="19">
        <v>7.9960000000000004</v>
      </c>
      <c r="L15552" s="26">
        <v>0</v>
      </c>
    </row>
    <row r="15553" spans="1:12" x14ac:dyDescent="0.3">
      <c r="A15553" s="14">
        <v>1422792</v>
      </c>
      <c r="B15553" s="16" t="s">
        <v>886</v>
      </c>
      <c r="C15553" s="16" t="s">
        <v>94</v>
      </c>
      <c r="D15553" s="4">
        <v>45715</v>
      </c>
      <c r="E15553" s="23">
        <v>2025</v>
      </c>
      <c r="F15553" s="19">
        <v>0</v>
      </c>
      <c r="G15553" s="19" t="str">
        <f>IF(Movies[[#This Row],[rating]]=0,"",Movies[[#This Row],[rating]])</f>
        <v/>
      </c>
      <c r="H15553" s="19" t="str">
        <f>IF(Movies[[#This Row],[rating]]=0,"No Rating","Rated")</f>
        <v>No Rating</v>
      </c>
      <c r="I15553" s="16" t="s">
        <v>273</v>
      </c>
      <c r="J15553" s="29" t="s">
        <v>96</v>
      </c>
      <c r="K15553" s="19">
        <v>7.9889999999999999</v>
      </c>
      <c r="L15553" s="26">
        <v>0</v>
      </c>
    </row>
    <row r="15554" spans="1:12" x14ac:dyDescent="0.3">
      <c r="A15554" s="14">
        <v>1439186</v>
      </c>
      <c r="B15554" s="16" t="s">
        <v>19279</v>
      </c>
      <c r="C15554" s="16" t="s">
        <v>19064</v>
      </c>
      <c r="D15554" s="4">
        <v>45716</v>
      </c>
      <c r="E15554" s="23">
        <v>2025</v>
      </c>
      <c r="F15554" s="19">
        <v>0</v>
      </c>
      <c r="G15554" s="19" t="str">
        <f>IF(Movies[[#This Row],[rating]]=0,"",Movies[[#This Row],[rating]])</f>
        <v/>
      </c>
      <c r="H15554" s="19" t="str">
        <f>IF(Movies[[#This Row],[rating]]=0,"No Rating","Rated")</f>
        <v>No Rating</v>
      </c>
      <c r="I15554" s="16" t="s">
        <v>166</v>
      </c>
      <c r="J15554" s="29" t="s">
        <v>19065</v>
      </c>
      <c r="K15554" s="19">
        <v>7.9790000000000001</v>
      </c>
      <c r="L15554" s="26">
        <v>0</v>
      </c>
    </row>
    <row r="15555" spans="1:12" x14ac:dyDescent="0.3">
      <c r="A15555" s="14">
        <v>1225572</v>
      </c>
      <c r="B15555" s="16" t="s">
        <v>19280</v>
      </c>
      <c r="C15555" s="16" t="s">
        <v>10</v>
      </c>
      <c r="D15555" s="4">
        <v>45736</v>
      </c>
      <c r="E15555" s="23">
        <v>2025</v>
      </c>
      <c r="F15555" s="19">
        <v>0</v>
      </c>
      <c r="G15555" s="19" t="str">
        <f>IF(Movies[[#This Row],[rating]]=0,"",Movies[[#This Row],[rating]])</f>
        <v/>
      </c>
      <c r="H15555" s="19" t="str">
        <f>IF(Movies[[#This Row],[rating]]=0,"No Rating","Rated")</f>
        <v>No Rating</v>
      </c>
      <c r="I15555" s="16" t="s">
        <v>566</v>
      </c>
      <c r="J15555" s="29" t="s">
        <v>12</v>
      </c>
      <c r="K15555" s="19">
        <v>7.9560000000000004</v>
      </c>
      <c r="L15555" s="26">
        <v>0</v>
      </c>
    </row>
    <row r="15556" spans="1:12" x14ac:dyDescent="0.3">
      <c r="A15556" s="14">
        <v>1354736</v>
      </c>
      <c r="B15556" s="16" t="s">
        <v>19281</v>
      </c>
      <c r="C15556" s="16" t="s">
        <v>784</v>
      </c>
      <c r="D15556" s="4">
        <v>45723</v>
      </c>
      <c r="E15556" s="23">
        <v>2025</v>
      </c>
      <c r="F15556" s="19">
        <v>0</v>
      </c>
      <c r="G15556" s="19" t="str">
        <f>IF(Movies[[#This Row],[rating]]=0,"",Movies[[#This Row],[rating]])</f>
        <v/>
      </c>
      <c r="H15556" s="19" t="str">
        <f>IF(Movies[[#This Row],[rating]]=0,"No Rating","Rated")</f>
        <v>No Rating</v>
      </c>
      <c r="I15556" s="16" t="s">
        <v>49</v>
      </c>
      <c r="J15556" s="29" t="s">
        <v>534</v>
      </c>
      <c r="K15556" s="19">
        <v>7.9470000000000001</v>
      </c>
      <c r="L15556" s="26">
        <v>0</v>
      </c>
    </row>
    <row r="15557" spans="1:12" x14ac:dyDescent="0.3">
      <c r="A15557" s="14">
        <v>1275332</v>
      </c>
      <c r="B15557" s="16" t="s">
        <v>19282</v>
      </c>
      <c r="C15557" s="16" t="s">
        <v>411</v>
      </c>
      <c r="D15557" s="4">
        <v>45724</v>
      </c>
      <c r="E15557" s="23">
        <v>2025</v>
      </c>
      <c r="F15557" s="19">
        <v>0</v>
      </c>
      <c r="G15557" s="19" t="str">
        <f>IF(Movies[[#This Row],[rating]]=0,"",Movies[[#This Row],[rating]])</f>
        <v/>
      </c>
      <c r="H15557" s="19" t="str">
        <f>IF(Movies[[#This Row],[rating]]=0,"No Rating","Rated")</f>
        <v>No Rating</v>
      </c>
      <c r="I15557" s="16" t="s">
        <v>49</v>
      </c>
      <c r="J15557" s="29" t="s">
        <v>342</v>
      </c>
      <c r="K15557" s="19">
        <v>7.9240000000000004</v>
      </c>
      <c r="L15557" s="26">
        <v>0</v>
      </c>
    </row>
    <row r="15558" spans="1:12" x14ac:dyDescent="0.3">
      <c r="A15558" s="14">
        <v>979660</v>
      </c>
      <c r="B15558" s="16" t="s">
        <v>19283</v>
      </c>
      <c r="C15558" s="16" t="s">
        <v>172</v>
      </c>
      <c r="D15558" s="4">
        <v>45751</v>
      </c>
      <c r="E15558" s="23">
        <v>2025</v>
      </c>
      <c r="F15558" s="19">
        <v>0</v>
      </c>
      <c r="G15558" s="19" t="str">
        <f>IF(Movies[[#This Row],[rating]]=0,"",Movies[[#This Row],[rating]])</f>
        <v/>
      </c>
      <c r="H15558" s="19" t="str">
        <f>IF(Movies[[#This Row],[rating]]=0,"No Rating","Rated")</f>
        <v>No Rating</v>
      </c>
      <c r="I15558" s="16" t="s">
        <v>522</v>
      </c>
      <c r="J15558" s="29" t="s">
        <v>12</v>
      </c>
      <c r="K15558" s="19">
        <v>7.9240000000000004</v>
      </c>
      <c r="L15558" s="26">
        <v>0</v>
      </c>
    </row>
    <row r="15559" spans="1:12" x14ac:dyDescent="0.3">
      <c r="A15559" s="14">
        <v>1086037</v>
      </c>
      <c r="B15559" s="16" t="s">
        <v>11252</v>
      </c>
      <c r="C15559" s="16" t="s">
        <v>416</v>
      </c>
      <c r="D15559" s="4">
        <v>45715</v>
      </c>
      <c r="E15559" s="23">
        <v>2025</v>
      </c>
      <c r="F15559" s="19">
        <v>0</v>
      </c>
      <c r="G15559" s="19" t="str">
        <f>IF(Movies[[#This Row],[rating]]=0,"",Movies[[#This Row],[rating]])</f>
        <v/>
      </c>
      <c r="H15559" s="19" t="str">
        <f>IF(Movies[[#This Row],[rating]]=0,"No Rating","Rated")</f>
        <v>No Rating</v>
      </c>
      <c r="I15559" s="16" t="s">
        <v>49</v>
      </c>
      <c r="J15559" s="29" t="s">
        <v>12</v>
      </c>
      <c r="K15559" s="19">
        <v>7.9169999999999998</v>
      </c>
      <c r="L15559" s="26">
        <v>0</v>
      </c>
    </row>
    <row r="15560" spans="1:12" x14ac:dyDescent="0.3">
      <c r="A15560" s="14">
        <v>797109</v>
      </c>
      <c r="B15560" s="16" t="s">
        <v>19284</v>
      </c>
      <c r="C15560" s="16" t="s">
        <v>94</v>
      </c>
      <c r="D15560" s="4">
        <v>45684</v>
      </c>
      <c r="E15560" s="23">
        <v>2025</v>
      </c>
      <c r="F15560" s="19">
        <v>6.5</v>
      </c>
      <c r="G15560" s="19">
        <f>IF(Movies[[#This Row],[rating]]=0,"",Movies[[#This Row],[rating]])</f>
        <v>6.5</v>
      </c>
      <c r="H15560" s="19" t="str">
        <f>IF(Movies[[#This Row],[rating]]=0,"No Rating","Rated")</f>
        <v>Rated</v>
      </c>
      <c r="I15560" s="16" t="s">
        <v>19285</v>
      </c>
      <c r="J15560" s="29" t="s">
        <v>96</v>
      </c>
      <c r="K15560" s="19">
        <v>7.9089999999999998</v>
      </c>
      <c r="L15560" s="26">
        <v>2</v>
      </c>
    </row>
    <row r="15561" spans="1:12" x14ac:dyDescent="0.3">
      <c r="A15561" s="14">
        <v>1288229</v>
      </c>
      <c r="B15561" s="16" t="s">
        <v>19286</v>
      </c>
      <c r="C15561" s="16" t="s">
        <v>10</v>
      </c>
      <c r="D15561" s="4">
        <v>45724</v>
      </c>
      <c r="E15561" s="23">
        <v>2025</v>
      </c>
      <c r="F15561" s="19">
        <v>0</v>
      </c>
      <c r="G15561" s="19" t="str">
        <f>IF(Movies[[#This Row],[rating]]=0,"",Movies[[#This Row],[rating]])</f>
        <v/>
      </c>
      <c r="H15561" s="19" t="str">
        <f>IF(Movies[[#This Row],[rating]]=0,"No Rating","Rated")</f>
        <v>No Rating</v>
      </c>
      <c r="I15561" s="16" t="s">
        <v>875</v>
      </c>
      <c r="J15561" s="29" t="s">
        <v>12</v>
      </c>
      <c r="K15561" s="19">
        <v>7.8819999999999997</v>
      </c>
      <c r="L15561" s="26">
        <v>0</v>
      </c>
    </row>
    <row r="15562" spans="1:12" x14ac:dyDescent="0.3">
      <c r="A15562" s="14">
        <v>1285669</v>
      </c>
      <c r="B15562" s="16" t="s">
        <v>19287</v>
      </c>
      <c r="C15562" s="16" t="s">
        <v>416</v>
      </c>
      <c r="D15562" s="4">
        <v>45723</v>
      </c>
      <c r="E15562" s="23">
        <v>2025</v>
      </c>
      <c r="F15562" s="19">
        <v>0</v>
      </c>
      <c r="G15562" s="19" t="str">
        <f>IF(Movies[[#This Row],[rating]]=0,"",Movies[[#This Row],[rating]])</f>
        <v/>
      </c>
      <c r="H15562" s="19" t="str">
        <f>IF(Movies[[#This Row],[rating]]=0,"No Rating","Rated")</f>
        <v>No Rating</v>
      </c>
      <c r="I15562" s="16" t="s">
        <v>166</v>
      </c>
      <c r="J15562" s="29" t="s">
        <v>12</v>
      </c>
      <c r="K15562" s="19">
        <v>7.8689999999999998</v>
      </c>
      <c r="L15562" s="26">
        <v>0</v>
      </c>
    </row>
    <row r="15563" spans="1:12" x14ac:dyDescent="0.3">
      <c r="A15563" s="14">
        <v>1419709</v>
      </c>
      <c r="B15563" s="16" t="s">
        <v>19288</v>
      </c>
      <c r="C15563" s="16" t="s">
        <v>10413</v>
      </c>
      <c r="D15563" s="4">
        <v>45715</v>
      </c>
      <c r="E15563" s="23">
        <v>2025</v>
      </c>
      <c r="F15563" s="19">
        <v>0</v>
      </c>
      <c r="G15563" s="19" t="str">
        <f>IF(Movies[[#This Row],[rating]]=0,"",Movies[[#This Row],[rating]])</f>
        <v/>
      </c>
      <c r="H15563" s="19" t="str">
        <f>IF(Movies[[#This Row],[rating]]=0,"No Rating","Rated")</f>
        <v>No Rating</v>
      </c>
      <c r="I15563" s="16" t="s">
        <v>30</v>
      </c>
      <c r="J15563" s="29" t="s">
        <v>6239</v>
      </c>
      <c r="K15563" s="19">
        <v>7.8639999999999999</v>
      </c>
      <c r="L15563" s="26">
        <v>0</v>
      </c>
    </row>
    <row r="15564" spans="1:12" x14ac:dyDescent="0.3">
      <c r="A15564" s="14">
        <v>1337631</v>
      </c>
      <c r="B15564" s="16" t="s">
        <v>19289</v>
      </c>
      <c r="C15564" s="16" t="s">
        <v>10</v>
      </c>
      <c r="D15564" s="4">
        <v>45723</v>
      </c>
      <c r="E15564" s="23">
        <v>2025</v>
      </c>
      <c r="F15564" s="19">
        <v>0</v>
      </c>
      <c r="G15564" s="19" t="str">
        <f>IF(Movies[[#This Row],[rating]]=0,"",Movies[[#This Row],[rating]])</f>
        <v/>
      </c>
      <c r="H15564" s="19" t="str">
        <f>IF(Movies[[#This Row],[rating]]=0,"No Rating","Rated")</f>
        <v>No Rating</v>
      </c>
      <c r="I15564" s="16" t="s">
        <v>329</v>
      </c>
      <c r="J15564" s="29" t="s">
        <v>12</v>
      </c>
      <c r="K15564" s="19">
        <v>7.8470000000000004</v>
      </c>
      <c r="L15564" s="26">
        <v>0</v>
      </c>
    </row>
    <row r="15565" spans="1:12" x14ac:dyDescent="0.3">
      <c r="A15565" s="14">
        <v>1410399</v>
      </c>
      <c r="B15565" s="16" t="s">
        <v>19290</v>
      </c>
      <c r="C15565" s="16" t="s">
        <v>220</v>
      </c>
      <c r="D15565" s="4">
        <v>45938</v>
      </c>
      <c r="E15565" s="23">
        <v>2025</v>
      </c>
      <c r="F15565" s="19">
        <v>0</v>
      </c>
      <c r="G15565" s="19" t="str">
        <f>IF(Movies[[#This Row],[rating]]=0,"",Movies[[#This Row],[rating]])</f>
        <v/>
      </c>
      <c r="H15565" s="19" t="str">
        <f>IF(Movies[[#This Row],[rating]]=0,"No Rating","Rated")</f>
        <v>No Rating</v>
      </c>
      <c r="I15565" s="16" t="s">
        <v>132</v>
      </c>
      <c r="J15565" s="29" t="s">
        <v>222</v>
      </c>
      <c r="K15565" s="19">
        <v>7.8310000000000004</v>
      </c>
      <c r="L15565" s="26">
        <v>0</v>
      </c>
    </row>
    <row r="15566" spans="1:12" x14ac:dyDescent="0.3">
      <c r="A15566" s="14">
        <v>1433398</v>
      </c>
      <c r="B15566" s="16" t="s">
        <v>19291</v>
      </c>
      <c r="C15566" s="16" t="s">
        <v>1845</v>
      </c>
      <c r="D15566" s="4">
        <v>45722</v>
      </c>
      <c r="E15566" s="23">
        <v>2025</v>
      </c>
      <c r="F15566" s="19">
        <v>0</v>
      </c>
      <c r="G15566" s="19" t="str">
        <f>IF(Movies[[#This Row],[rating]]=0,"",Movies[[#This Row],[rating]])</f>
        <v/>
      </c>
      <c r="H15566" s="19" t="str">
        <f>IF(Movies[[#This Row],[rating]]=0,"No Rating","Rated")</f>
        <v>No Rating</v>
      </c>
      <c r="I15566" s="16" t="s">
        <v>998</v>
      </c>
      <c r="J15566" s="29" t="s">
        <v>517</v>
      </c>
      <c r="K15566" s="19">
        <v>7.8209999999999997</v>
      </c>
      <c r="L15566" s="26">
        <v>0</v>
      </c>
    </row>
    <row r="15567" spans="1:12" x14ac:dyDescent="0.3">
      <c r="A15567" s="14">
        <v>1437802</v>
      </c>
      <c r="B15567" s="16" t="s">
        <v>19292</v>
      </c>
      <c r="C15567" s="16" t="s">
        <v>416</v>
      </c>
      <c r="D15567" s="4">
        <v>45722</v>
      </c>
      <c r="E15567" s="23">
        <v>2025</v>
      </c>
      <c r="F15567" s="19">
        <v>0</v>
      </c>
      <c r="G15567" s="19" t="str">
        <f>IF(Movies[[#This Row],[rating]]=0,"",Movies[[#This Row],[rating]])</f>
        <v/>
      </c>
      <c r="H15567" s="19" t="str">
        <f>IF(Movies[[#This Row],[rating]]=0,"No Rating","Rated")</f>
        <v>No Rating</v>
      </c>
      <c r="I15567" s="16" t="s">
        <v>19293</v>
      </c>
      <c r="J15567" s="29" t="s">
        <v>12</v>
      </c>
      <c r="K15567" s="19">
        <v>7.8159999999999998</v>
      </c>
      <c r="L15567" s="26">
        <v>0</v>
      </c>
    </row>
    <row r="15568" spans="1:12" x14ac:dyDescent="0.3">
      <c r="A15568" s="14">
        <v>1436346</v>
      </c>
      <c r="B15568" s="16" t="s">
        <v>19294</v>
      </c>
      <c r="C15568" s="16" t="s">
        <v>1845</v>
      </c>
      <c r="D15568" s="4">
        <v>45722</v>
      </c>
      <c r="E15568" s="23">
        <v>2025</v>
      </c>
      <c r="F15568" s="19">
        <v>0</v>
      </c>
      <c r="G15568" s="19" t="str">
        <f>IF(Movies[[#This Row],[rating]]=0,"",Movies[[#This Row],[rating]])</f>
        <v/>
      </c>
      <c r="H15568" s="19" t="str">
        <f>IF(Movies[[#This Row],[rating]]=0,"No Rating","Rated")</f>
        <v>No Rating</v>
      </c>
      <c r="I15568" s="16" t="s">
        <v>1845</v>
      </c>
      <c r="J15568" s="29" t="s">
        <v>110</v>
      </c>
      <c r="K15568" s="19">
        <v>7.8150000000000004</v>
      </c>
      <c r="L15568" s="26">
        <v>0</v>
      </c>
    </row>
    <row r="15569" spans="1:12" x14ac:dyDescent="0.3">
      <c r="A15569" s="14">
        <v>1433760</v>
      </c>
      <c r="B15569" s="16" t="s">
        <v>19295</v>
      </c>
      <c r="C15569" s="16" t="s">
        <v>1845</v>
      </c>
      <c r="D15569" s="4">
        <v>45722</v>
      </c>
      <c r="E15569" s="23">
        <v>2025</v>
      </c>
      <c r="F15569" s="19">
        <v>0</v>
      </c>
      <c r="G15569" s="19" t="str">
        <f>IF(Movies[[#This Row],[rating]]=0,"",Movies[[#This Row],[rating]])</f>
        <v/>
      </c>
      <c r="H15569" s="19" t="str">
        <f>IF(Movies[[#This Row],[rating]]=0,"No Rating","Rated")</f>
        <v>No Rating</v>
      </c>
      <c r="I15569" s="16" t="s">
        <v>329</v>
      </c>
      <c r="J15569" s="29" t="s">
        <v>6239</v>
      </c>
      <c r="K15569" s="19">
        <v>7.8140000000000001</v>
      </c>
      <c r="L15569" s="26">
        <v>0</v>
      </c>
    </row>
    <row r="15570" spans="1:12" x14ac:dyDescent="0.3">
      <c r="A15570" s="14">
        <v>1433758</v>
      </c>
      <c r="B15570" s="16" t="s">
        <v>19296</v>
      </c>
      <c r="C15570" s="16" t="s">
        <v>1845</v>
      </c>
      <c r="D15570" s="4">
        <v>45722</v>
      </c>
      <c r="E15570" s="23">
        <v>2025</v>
      </c>
      <c r="F15570" s="19">
        <v>0</v>
      </c>
      <c r="G15570" s="19" t="str">
        <f>IF(Movies[[#This Row],[rating]]=0,"",Movies[[#This Row],[rating]])</f>
        <v/>
      </c>
      <c r="H15570" s="19" t="str">
        <f>IF(Movies[[#This Row],[rating]]=0,"No Rating","Rated")</f>
        <v>No Rating</v>
      </c>
      <c r="I15570" s="16" t="s">
        <v>49</v>
      </c>
      <c r="J15570" s="29" t="s">
        <v>1122</v>
      </c>
      <c r="K15570" s="19">
        <v>7.8140000000000001</v>
      </c>
      <c r="L15570" s="26">
        <v>0</v>
      </c>
    </row>
    <row r="15571" spans="1:12" x14ac:dyDescent="0.3">
      <c r="A15571" s="14">
        <v>1433745</v>
      </c>
      <c r="B15571" s="16" t="s">
        <v>19297</v>
      </c>
      <c r="C15571" s="16" t="s">
        <v>19298</v>
      </c>
      <c r="D15571" s="4">
        <v>45722</v>
      </c>
      <c r="E15571" s="23">
        <v>2025</v>
      </c>
      <c r="F15571" s="19">
        <v>0</v>
      </c>
      <c r="G15571" s="19" t="str">
        <f>IF(Movies[[#This Row],[rating]]=0,"",Movies[[#This Row],[rating]])</f>
        <v/>
      </c>
      <c r="H15571" s="19" t="str">
        <f>IF(Movies[[#This Row],[rating]]=0,"No Rating","Rated")</f>
        <v>No Rating</v>
      </c>
      <c r="I15571" s="16" t="s">
        <v>8903</v>
      </c>
      <c r="J15571" s="29" t="s">
        <v>1122</v>
      </c>
      <c r="K15571" s="19">
        <v>7.8140000000000001</v>
      </c>
      <c r="L15571" s="26">
        <v>0</v>
      </c>
    </row>
    <row r="15572" spans="1:12" x14ac:dyDescent="0.3">
      <c r="A15572" s="14">
        <v>1433396</v>
      </c>
      <c r="B15572" s="16" t="s">
        <v>19299</v>
      </c>
      <c r="C15572" s="16" t="s">
        <v>1845</v>
      </c>
      <c r="D15572" s="4">
        <v>45722</v>
      </c>
      <c r="E15572" s="23">
        <v>2025</v>
      </c>
      <c r="F15572" s="19">
        <v>0</v>
      </c>
      <c r="G15572" s="19" t="str">
        <f>IF(Movies[[#This Row],[rating]]=0,"",Movies[[#This Row],[rating]])</f>
        <v/>
      </c>
      <c r="H15572" s="19" t="str">
        <f>IF(Movies[[#This Row],[rating]]=0,"No Rating","Rated")</f>
        <v>No Rating</v>
      </c>
      <c r="I15572" s="16" t="s">
        <v>329</v>
      </c>
      <c r="J15572" s="29" t="s">
        <v>517</v>
      </c>
      <c r="K15572" s="19">
        <v>7.8140000000000001</v>
      </c>
      <c r="L15572" s="26">
        <v>0</v>
      </c>
    </row>
    <row r="15573" spans="1:12" x14ac:dyDescent="0.3">
      <c r="A15573" s="14">
        <v>1438494</v>
      </c>
      <c r="B15573" s="16" t="s">
        <v>19300</v>
      </c>
      <c r="C15573" s="16" t="s">
        <v>1845</v>
      </c>
      <c r="D15573" s="4">
        <v>45716</v>
      </c>
      <c r="E15573" s="23">
        <v>2025</v>
      </c>
      <c r="F15573" s="19">
        <v>0</v>
      </c>
      <c r="G15573" s="19" t="str">
        <f>IF(Movies[[#This Row],[rating]]=0,"",Movies[[#This Row],[rating]])</f>
        <v/>
      </c>
      <c r="H15573" s="19" t="str">
        <f>IF(Movies[[#This Row],[rating]]=0,"No Rating","Rated")</f>
        <v>No Rating</v>
      </c>
      <c r="I15573" s="16" t="s">
        <v>19301</v>
      </c>
      <c r="J15573" s="29" t="s">
        <v>12</v>
      </c>
      <c r="K15573" s="19">
        <v>7.7969999999999997</v>
      </c>
      <c r="L15573" s="26">
        <v>0</v>
      </c>
    </row>
    <row r="15574" spans="1:12" x14ac:dyDescent="0.3">
      <c r="A15574" s="14">
        <v>1433321</v>
      </c>
      <c r="B15574" s="16" t="s">
        <v>19302</v>
      </c>
      <c r="C15574" s="16" t="s">
        <v>12820</v>
      </c>
      <c r="D15574" s="4">
        <v>45723</v>
      </c>
      <c r="E15574" s="23">
        <v>2025</v>
      </c>
      <c r="F15574" s="19">
        <v>0</v>
      </c>
      <c r="G15574" s="19" t="str">
        <f>IF(Movies[[#This Row],[rating]]=0,"",Movies[[#This Row],[rating]])</f>
        <v/>
      </c>
      <c r="H15574" s="19" t="str">
        <f>IF(Movies[[#This Row],[rating]]=0,"No Rating","Rated")</f>
        <v>No Rating</v>
      </c>
      <c r="I15574" s="16" t="s">
        <v>468</v>
      </c>
      <c r="J15574" s="29" t="s">
        <v>12821</v>
      </c>
      <c r="K15574" s="19">
        <v>7.79</v>
      </c>
      <c r="L15574" s="26">
        <v>0</v>
      </c>
    </row>
    <row r="15575" spans="1:12" x14ac:dyDescent="0.3">
      <c r="A15575" s="14">
        <v>826287</v>
      </c>
      <c r="B15575" s="16" t="s">
        <v>19303</v>
      </c>
      <c r="C15575" s="16" t="s">
        <v>10</v>
      </c>
      <c r="D15575" s="4">
        <v>45836</v>
      </c>
      <c r="E15575" s="23">
        <v>2025</v>
      </c>
      <c r="F15575" s="19">
        <v>0</v>
      </c>
      <c r="G15575" s="19" t="str">
        <f>IF(Movies[[#This Row],[rating]]=0,"",Movies[[#This Row],[rating]])</f>
        <v/>
      </c>
      <c r="H15575" s="19" t="str">
        <f>IF(Movies[[#This Row],[rating]]=0,"No Rating","Rated")</f>
        <v>No Rating</v>
      </c>
      <c r="I15575" s="16" t="s">
        <v>15488</v>
      </c>
      <c r="J15575" s="29" t="s">
        <v>12</v>
      </c>
      <c r="K15575" s="19">
        <v>7.7809999999999997</v>
      </c>
      <c r="L15575" s="26">
        <v>0</v>
      </c>
    </row>
    <row r="15576" spans="1:12" x14ac:dyDescent="0.3">
      <c r="A15576" s="14">
        <v>1169025</v>
      </c>
      <c r="B15576" s="16" t="s">
        <v>19304</v>
      </c>
      <c r="C15576" s="16" t="s">
        <v>3926</v>
      </c>
      <c r="D15576" s="4">
        <v>45707</v>
      </c>
      <c r="E15576" s="23">
        <v>2025</v>
      </c>
      <c r="F15576" s="19">
        <v>0</v>
      </c>
      <c r="G15576" s="19" t="str">
        <f>IF(Movies[[#This Row],[rating]]=0,"",Movies[[#This Row],[rating]])</f>
        <v/>
      </c>
      <c r="H15576" s="19" t="str">
        <f>IF(Movies[[#This Row],[rating]]=0,"No Rating","Rated")</f>
        <v>No Rating</v>
      </c>
      <c r="I15576" s="16" t="s">
        <v>468</v>
      </c>
      <c r="J15576" s="29" t="s">
        <v>3927</v>
      </c>
      <c r="K15576" s="19">
        <v>7.7549999999999999</v>
      </c>
      <c r="L15576" s="26">
        <v>0</v>
      </c>
    </row>
    <row r="15577" spans="1:12" x14ac:dyDescent="0.3">
      <c r="A15577" s="14">
        <v>1027249</v>
      </c>
      <c r="B15577" s="16" t="s">
        <v>19305</v>
      </c>
      <c r="C15577" s="16" t="s">
        <v>432</v>
      </c>
      <c r="D15577" s="4">
        <v>45715</v>
      </c>
      <c r="E15577" s="23">
        <v>2025</v>
      </c>
      <c r="F15577" s="19">
        <v>0</v>
      </c>
      <c r="G15577" s="19" t="str">
        <f>IF(Movies[[#This Row],[rating]]=0,"",Movies[[#This Row],[rating]])</f>
        <v/>
      </c>
      <c r="H15577" s="19" t="str">
        <f>IF(Movies[[#This Row],[rating]]=0,"No Rating","Rated")</f>
        <v>No Rating</v>
      </c>
      <c r="I15577" s="16" t="s">
        <v>329</v>
      </c>
      <c r="J15577" s="29" t="s">
        <v>110</v>
      </c>
      <c r="K15577" s="19">
        <v>7.7489999999999997</v>
      </c>
      <c r="L15577" s="26">
        <v>0</v>
      </c>
    </row>
    <row r="15578" spans="1:12" x14ac:dyDescent="0.3">
      <c r="A15578" s="14">
        <v>1193115</v>
      </c>
      <c r="B15578" s="16" t="s">
        <v>9829</v>
      </c>
      <c r="C15578" s="16" t="s">
        <v>108</v>
      </c>
      <c r="D15578" s="4">
        <v>45707</v>
      </c>
      <c r="E15578" s="23">
        <v>2025</v>
      </c>
      <c r="F15578" s="19">
        <v>5.9710000000000001</v>
      </c>
      <c r="G15578" s="19">
        <f>IF(Movies[[#This Row],[rating]]=0,"",Movies[[#This Row],[rating]])</f>
        <v>5.9710000000000001</v>
      </c>
      <c r="H15578" s="19" t="str">
        <f>IF(Movies[[#This Row],[rating]]=0,"No Rating","Rated")</f>
        <v>Rated</v>
      </c>
      <c r="I15578" s="16" t="s">
        <v>239</v>
      </c>
      <c r="J15578" s="29" t="s">
        <v>110</v>
      </c>
      <c r="K15578" s="19">
        <v>7.7359999999999998</v>
      </c>
      <c r="L15578" s="26">
        <v>17</v>
      </c>
    </row>
    <row r="15579" spans="1:12" x14ac:dyDescent="0.3">
      <c r="A15579" s="14">
        <v>1330232</v>
      </c>
      <c r="B15579" s="16" t="s">
        <v>19306</v>
      </c>
      <c r="C15579" s="16" t="s">
        <v>10</v>
      </c>
      <c r="D15579" s="4">
        <v>45724</v>
      </c>
      <c r="E15579" s="23">
        <v>2025</v>
      </c>
      <c r="F15579" s="19">
        <v>0</v>
      </c>
      <c r="G15579" s="19" t="str">
        <f>IF(Movies[[#This Row],[rating]]=0,"",Movies[[#This Row],[rating]])</f>
        <v/>
      </c>
      <c r="H15579" s="19" t="str">
        <f>IF(Movies[[#This Row],[rating]]=0,"No Rating","Rated")</f>
        <v>No Rating</v>
      </c>
      <c r="I15579" s="16" t="s">
        <v>49</v>
      </c>
      <c r="J15579" s="29" t="s">
        <v>12</v>
      </c>
      <c r="K15579" s="19">
        <v>7.73</v>
      </c>
      <c r="L15579" s="26">
        <v>0</v>
      </c>
    </row>
    <row r="15580" spans="1:12" x14ac:dyDescent="0.3">
      <c r="A15580" s="14">
        <v>1307397</v>
      </c>
      <c r="B15580" s="16" t="s">
        <v>19307</v>
      </c>
      <c r="C15580" s="16" t="s">
        <v>411</v>
      </c>
      <c r="D15580" s="4">
        <v>45724</v>
      </c>
      <c r="E15580" s="23">
        <v>2025</v>
      </c>
      <c r="F15580" s="19">
        <v>0</v>
      </c>
      <c r="G15580" s="19" t="str">
        <f>IF(Movies[[#This Row],[rating]]=0,"",Movies[[#This Row],[rating]])</f>
        <v/>
      </c>
      <c r="H15580" s="19" t="str">
        <f>IF(Movies[[#This Row],[rating]]=0,"No Rating","Rated")</f>
        <v>No Rating</v>
      </c>
      <c r="I15580" s="16" t="s">
        <v>49</v>
      </c>
      <c r="J15580" s="29" t="s">
        <v>342</v>
      </c>
      <c r="K15580" s="19">
        <v>7.7169999999999996</v>
      </c>
      <c r="L15580" s="26">
        <v>0</v>
      </c>
    </row>
    <row r="15581" spans="1:12" x14ac:dyDescent="0.3">
      <c r="A15581" s="14">
        <v>1335881</v>
      </c>
      <c r="B15581" s="16" t="s">
        <v>19308</v>
      </c>
      <c r="C15581" s="16" t="s">
        <v>1144</v>
      </c>
      <c r="D15581" s="4">
        <v>45715</v>
      </c>
      <c r="E15581" s="23">
        <v>2025</v>
      </c>
      <c r="F15581" s="19">
        <v>0</v>
      </c>
      <c r="G15581" s="19" t="str">
        <f>IF(Movies[[#This Row],[rating]]=0,"",Movies[[#This Row],[rating]])</f>
        <v/>
      </c>
      <c r="H15581" s="19" t="str">
        <f>IF(Movies[[#This Row],[rating]]=0,"No Rating","Rated")</f>
        <v>No Rating</v>
      </c>
      <c r="I15581" s="16" t="s">
        <v>886</v>
      </c>
      <c r="J15581" s="29" t="s">
        <v>342</v>
      </c>
      <c r="K15581" s="19">
        <v>7.7130000000000001</v>
      </c>
      <c r="L15581" s="26">
        <v>0</v>
      </c>
    </row>
    <row r="15582" spans="1:12" x14ac:dyDescent="0.3">
      <c r="A15582" s="14">
        <v>1436344</v>
      </c>
      <c r="B15582" s="16" t="s">
        <v>19309</v>
      </c>
      <c r="C15582" s="16" t="s">
        <v>1845</v>
      </c>
      <c r="D15582" s="4">
        <v>45722</v>
      </c>
      <c r="E15582" s="23">
        <v>2025</v>
      </c>
      <c r="F15582" s="19">
        <v>0</v>
      </c>
      <c r="G15582" s="19" t="str">
        <f>IF(Movies[[#This Row],[rating]]=0,"",Movies[[#This Row],[rating]])</f>
        <v/>
      </c>
      <c r="H15582" s="19" t="str">
        <f>IF(Movies[[#This Row],[rating]]=0,"No Rating","Rated")</f>
        <v>No Rating</v>
      </c>
      <c r="I15582" s="16" t="s">
        <v>1845</v>
      </c>
      <c r="J15582" s="29" t="s">
        <v>12</v>
      </c>
      <c r="K15582" s="19">
        <v>7.7069999999999999</v>
      </c>
      <c r="L15582" s="26">
        <v>0</v>
      </c>
    </row>
    <row r="15583" spans="1:12" x14ac:dyDescent="0.3">
      <c r="A15583" s="14">
        <v>1431043</v>
      </c>
      <c r="B15583" s="16" t="s">
        <v>19310</v>
      </c>
      <c r="C15583" s="16" t="s">
        <v>595</v>
      </c>
      <c r="D15583" s="4">
        <v>45723</v>
      </c>
      <c r="E15583" s="23">
        <v>2025</v>
      </c>
      <c r="F15583" s="19">
        <v>0</v>
      </c>
      <c r="G15583" s="19" t="str">
        <f>IF(Movies[[#This Row],[rating]]=0,"",Movies[[#This Row],[rating]])</f>
        <v/>
      </c>
      <c r="H15583" s="19" t="str">
        <f>IF(Movies[[#This Row],[rating]]=0,"No Rating","Rated")</f>
        <v>No Rating</v>
      </c>
      <c r="I15583" s="16" t="s">
        <v>49</v>
      </c>
      <c r="J15583" s="29" t="s">
        <v>597</v>
      </c>
      <c r="K15583" s="19">
        <v>7.702</v>
      </c>
      <c r="L15583" s="26">
        <v>0</v>
      </c>
    </row>
    <row r="15584" spans="1:12" x14ac:dyDescent="0.3">
      <c r="A15584" s="14">
        <v>1215020</v>
      </c>
      <c r="B15584" s="16" t="s">
        <v>19311</v>
      </c>
      <c r="C15584" s="16" t="s">
        <v>7721</v>
      </c>
      <c r="D15584" s="4">
        <v>45724</v>
      </c>
      <c r="E15584" s="23">
        <v>2025</v>
      </c>
      <c r="F15584" s="19">
        <v>0</v>
      </c>
      <c r="G15584" s="19" t="str">
        <f>IF(Movies[[#This Row],[rating]]=0,"",Movies[[#This Row],[rating]])</f>
        <v/>
      </c>
      <c r="H15584" s="19" t="str">
        <f>IF(Movies[[#This Row],[rating]]=0,"No Rating","Rated")</f>
        <v>No Rating</v>
      </c>
      <c r="I15584" s="16" t="s">
        <v>277</v>
      </c>
      <c r="J15584" s="29" t="s">
        <v>12</v>
      </c>
      <c r="K15584" s="19">
        <v>7.6920000000000002</v>
      </c>
      <c r="L15584" s="26">
        <v>0</v>
      </c>
    </row>
    <row r="15585" spans="1:12" x14ac:dyDescent="0.3">
      <c r="A15585" s="14">
        <v>1420424</v>
      </c>
      <c r="B15585" s="16" t="s">
        <v>19312</v>
      </c>
      <c r="C15585" s="16" t="s">
        <v>1845</v>
      </c>
      <c r="D15585" s="4">
        <v>45724</v>
      </c>
      <c r="E15585" s="23">
        <v>2025</v>
      </c>
      <c r="F15585" s="19">
        <v>0</v>
      </c>
      <c r="G15585" s="19" t="str">
        <f>IF(Movies[[#This Row],[rating]]=0,"",Movies[[#This Row],[rating]])</f>
        <v/>
      </c>
      <c r="H15585" s="19" t="str">
        <f>IF(Movies[[#This Row],[rating]]=0,"No Rating","Rated")</f>
        <v>No Rating</v>
      </c>
      <c r="I15585" s="16" t="s">
        <v>777</v>
      </c>
      <c r="J15585" s="29" t="s">
        <v>12</v>
      </c>
      <c r="K15585" s="19">
        <v>7.6840000000000002</v>
      </c>
      <c r="L15585" s="26">
        <v>0</v>
      </c>
    </row>
    <row r="15586" spans="1:12" x14ac:dyDescent="0.3">
      <c r="A15586" s="14">
        <v>1417313</v>
      </c>
      <c r="B15586" s="16" t="s">
        <v>19313</v>
      </c>
      <c r="C15586" s="16" t="s">
        <v>416</v>
      </c>
      <c r="D15586" s="4">
        <v>45670</v>
      </c>
      <c r="E15586" s="23">
        <v>2025</v>
      </c>
      <c r="F15586" s="19">
        <v>1</v>
      </c>
      <c r="G15586" s="19">
        <f>IF(Movies[[#This Row],[rating]]=0,"",Movies[[#This Row],[rating]])</f>
        <v>1</v>
      </c>
      <c r="H15586" s="19" t="str">
        <f>IF(Movies[[#This Row],[rating]]=0,"No Rating","Rated")</f>
        <v>Rated</v>
      </c>
      <c r="I15586" s="16" t="s">
        <v>52</v>
      </c>
      <c r="J15586" s="29" t="s">
        <v>12</v>
      </c>
      <c r="K15586" s="19">
        <v>7.681</v>
      </c>
      <c r="L15586" s="26">
        <v>1</v>
      </c>
    </row>
    <row r="15587" spans="1:12" x14ac:dyDescent="0.3">
      <c r="A15587" s="14">
        <v>1405651</v>
      </c>
      <c r="B15587" s="16" t="s">
        <v>17449</v>
      </c>
      <c r="C15587" s="16" t="s">
        <v>1845</v>
      </c>
      <c r="D15587" s="4">
        <v>45715</v>
      </c>
      <c r="E15587" s="23">
        <v>2025</v>
      </c>
      <c r="F15587" s="19">
        <v>0</v>
      </c>
      <c r="G15587" s="19" t="str">
        <f>IF(Movies[[#This Row],[rating]]=0,"",Movies[[#This Row],[rating]])</f>
        <v/>
      </c>
      <c r="H15587" s="19" t="str">
        <f>IF(Movies[[#This Row],[rating]]=0,"No Rating","Rated")</f>
        <v>No Rating</v>
      </c>
      <c r="I15587" s="16" t="s">
        <v>2735</v>
      </c>
      <c r="J15587" s="29" t="s">
        <v>12</v>
      </c>
      <c r="K15587" s="19">
        <v>7.6360000000000001</v>
      </c>
      <c r="L15587" s="26">
        <v>0</v>
      </c>
    </row>
    <row r="15588" spans="1:12" x14ac:dyDescent="0.3">
      <c r="A15588" s="14">
        <v>1429615</v>
      </c>
      <c r="B15588" s="16" t="s">
        <v>19314</v>
      </c>
      <c r="C15588" s="16" t="s">
        <v>19315</v>
      </c>
      <c r="D15588" s="4">
        <v>45702</v>
      </c>
      <c r="E15588" s="23">
        <v>2025</v>
      </c>
      <c r="F15588" s="19">
        <v>0</v>
      </c>
      <c r="G15588" s="19" t="str">
        <f>IF(Movies[[#This Row],[rating]]=0,"",Movies[[#This Row],[rating]])</f>
        <v/>
      </c>
      <c r="H15588" s="19" t="str">
        <f>IF(Movies[[#This Row],[rating]]=0,"No Rating","Rated")</f>
        <v>No Rating</v>
      </c>
      <c r="I15588" s="16" t="s">
        <v>2297</v>
      </c>
      <c r="J15588" s="29" t="s">
        <v>12</v>
      </c>
      <c r="K15588" s="19">
        <v>7.6310000000000002</v>
      </c>
      <c r="L15588" s="26">
        <v>0</v>
      </c>
    </row>
    <row r="15589" spans="1:12" x14ac:dyDescent="0.3">
      <c r="A15589" s="14">
        <v>1118770</v>
      </c>
      <c r="B15589" s="16" t="s">
        <v>19316</v>
      </c>
      <c r="C15589" s="16" t="s">
        <v>3526</v>
      </c>
      <c r="D15589" s="4">
        <v>45715</v>
      </c>
      <c r="E15589" s="23">
        <v>2025</v>
      </c>
      <c r="F15589" s="19">
        <v>0</v>
      </c>
      <c r="G15589" s="19" t="str">
        <f>IF(Movies[[#This Row],[rating]]=0,"",Movies[[#This Row],[rating]])</f>
        <v/>
      </c>
      <c r="H15589" s="19" t="str">
        <f>IF(Movies[[#This Row],[rating]]=0,"No Rating","Rated")</f>
        <v>No Rating</v>
      </c>
      <c r="I15589" s="16" t="s">
        <v>49</v>
      </c>
      <c r="J15589" s="29" t="s">
        <v>511</v>
      </c>
      <c r="K15589" s="19">
        <v>7.6130000000000004</v>
      </c>
      <c r="L15589" s="26">
        <v>0</v>
      </c>
    </row>
    <row r="15590" spans="1:12" x14ac:dyDescent="0.3">
      <c r="A15590" s="14">
        <v>1422011</v>
      </c>
      <c r="B15590" s="16" t="s">
        <v>19317</v>
      </c>
      <c r="C15590" s="16" t="s">
        <v>10</v>
      </c>
      <c r="D15590" s="4">
        <v>45723</v>
      </c>
      <c r="E15590" s="23">
        <v>2025</v>
      </c>
      <c r="F15590" s="19">
        <v>0</v>
      </c>
      <c r="G15590" s="19" t="str">
        <f>IF(Movies[[#This Row],[rating]]=0,"",Movies[[#This Row],[rating]])</f>
        <v/>
      </c>
      <c r="H15590" s="19" t="str">
        <f>IF(Movies[[#This Row],[rating]]=0,"No Rating","Rated")</f>
        <v>No Rating</v>
      </c>
      <c r="I15590" s="16" t="s">
        <v>9118</v>
      </c>
      <c r="J15590" s="29" t="s">
        <v>12</v>
      </c>
      <c r="K15590" s="19">
        <v>7.61</v>
      </c>
      <c r="L15590" s="26">
        <v>0</v>
      </c>
    </row>
    <row r="15591" spans="1:12" x14ac:dyDescent="0.3">
      <c r="A15591" s="14">
        <v>1420505</v>
      </c>
      <c r="B15591" s="16" t="s">
        <v>19318</v>
      </c>
      <c r="C15591" s="16" t="s">
        <v>1845</v>
      </c>
      <c r="D15591" s="4">
        <v>45688</v>
      </c>
      <c r="E15591" s="23">
        <v>2025</v>
      </c>
      <c r="F15591" s="19">
        <v>9</v>
      </c>
      <c r="G15591" s="19">
        <f>IF(Movies[[#This Row],[rating]]=0,"",Movies[[#This Row],[rating]])</f>
        <v>9</v>
      </c>
      <c r="H15591" s="19" t="str">
        <f>IF(Movies[[#This Row],[rating]]=0,"No Rating","Rated")</f>
        <v>Rated</v>
      </c>
      <c r="I15591" s="16" t="s">
        <v>889</v>
      </c>
      <c r="J15591" s="29" t="s">
        <v>15907</v>
      </c>
      <c r="K15591" s="19">
        <v>7.6050000000000004</v>
      </c>
      <c r="L15591" s="26">
        <v>2</v>
      </c>
    </row>
    <row r="15592" spans="1:12" x14ac:dyDescent="0.3">
      <c r="A15592" s="14">
        <v>1281091</v>
      </c>
      <c r="B15592" s="16" t="s">
        <v>19319</v>
      </c>
      <c r="C15592" s="16" t="s">
        <v>595</v>
      </c>
      <c r="D15592" s="4">
        <v>45708</v>
      </c>
      <c r="E15592" s="23">
        <v>2025</v>
      </c>
      <c r="F15592" s="19">
        <v>7.5</v>
      </c>
      <c r="G15592" s="19">
        <f>IF(Movies[[#This Row],[rating]]=0,"",Movies[[#This Row],[rating]])</f>
        <v>7.5</v>
      </c>
      <c r="H15592" s="19" t="str">
        <f>IF(Movies[[#This Row],[rating]]=0,"No Rating","Rated")</f>
        <v>Rated</v>
      </c>
      <c r="I15592" s="16" t="s">
        <v>1027</v>
      </c>
      <c r="J15592" s="29" t="s">
        <v>2844</v>
      </c>
      <c r="K15592" s="19">
        <v>7.601</v>
      </c>
      <c r="L15592" s="26">
        <v>1</v>
      </c>
    </row>
    <row r="15593" spans="1:12" x14ac:dyDescent="0.3">
      <c r="A15593" s="14">
        <v>1127674</v>
      </c>
      <c r="B15593" s="16" t="s">
        <v>19320</v>
      </c>
      <c r="C15593" s="16" t="s">
        <v>540</v>
      </c>
      <c r="D15593" s="4">
        <v>45724</v>
      </c>
      <c r="E15593" s="23">
        <v>2025</v>
      </c>
      <c r="F15593" s="19">
        <v>0</v>
      </c>
      <c r="G15593" s="19" t="str">
        <f>IF(Movies[[#This Row],[rating]]=0,"",Movies[[#This Row],[rating]])</f>
        <v/>
      </c>
      <c r="H15593" s="19" t="str">
        <f>IF(Movies[[#This Row],[rating]]=0,"No Rating","Rated")</f>
        <v>No Rating</v>
      </c>
      <c r="I15593" s="16" t="s">
        <v>17819</v>
      </c>
      <c r="J15593" s="29" t="s">
        <v>511</v>
      </c>
      <c r="K15593" s="19">
        <v>7.5979999999999999</v>
      </c>
      <c r="L15593" s="26">
        <v>0</v>
      </c>
    </row>
    <row r="15594" spans="1:12" x14ac:dyDescent="0.3">
      <c r="A15594" s="14">
        <v>1422634</v>
      </c>
      <c r="B15594" s="16" t="s">
        <v>19321</v>
      </c>
      <c r="C15594" s="16" t="s">
        <v>416</v>
      </c>
      <c r="D15594" s="4">
        <v>45723</v>
      </c>
      <c r="E15594" s="23">
        <v>2025</v>
      </c>
      <c r="F15594" s="19">
        <v>0</v>
      </c>
      <c r="G15594" s="19" t="str">
        <f>IF(Movies[[#This Row],[rating]]=0,"",Movies[[#This Row],[rating]])</f>
        <v/>
      </c>
      <c r="H15594" s="19" t="str">
        <f>IF(Movies[[#This Row],[rating]]=0,"No Rating","Rated")</f>
        <v>No Rating</v>
      </c>
      <c r="I15594" s="16" t="s">
        <v>329</v>
      </c>
      <c r="J15594" s="29" t="s">
        <v>1122</v>
      </c>
      <c r="K15594" s="19">
        <v>7.5910000000000002</v>
      </c>
      <c r="L15594" s="26">
        <v>0</v>
      </c>
    </row>
    <row r="15595" spans="1:12" x14ac:dyDescent="0.3">
      <c r="A15595" s="14">
        <v>1066383</v>
      </c>
      <c r="B15595" s="16" t="s">
        <v>19322</v>
      </c>
      <c r="C15595" s="16" t="s">
        <v>4370</v>
      </c>
      <c r="D15595" s="4">
        <v>45694</v>
      </c>
      <c r="E15595" s="23">
        <v>2025</v>
      </c>
      <c r="F15595" s="19">
        <v>4</v>
      </c>
      <c r="G15595" s="19">
        <f>IF(Movies[[#This Row],[rating]]=0,"",Movies[[#This Row],[rating]])</f>
        <v>4</v>
      </c>
      <c r="H15595" s="19" t="str">
        <f>IF(Movies[[#This Row],[rating]]=0,"No Rating","Rated")</f>
        <v>Rated</v>
      </c>
      <c r="I15595" s="16" t="s">
        <v>19323</v>
      </c>
      <c r="J15595" s="29" t="s">
        <v>12</v>
      </c>
      <c r="K15595" s="19">
        <v>7.5869999999999997</v>
      </c>
      <c r="L15595" s="26">
        <v>1</v>
      </c>
    </row>
    <row r="15596" spans="1:12" x14ac:dyDescent="0.3">
      <c r="A15596" s="14">
        <v>1438215</v>
      </c>
      <c r="B15596" s="16" t="s">
        <v>19324</v>
      </c>
      <c r="C15596" s="16" t="s">
        <v>10</v>
      </c>
      <c r="D15596" s="4">
        <v>45710</v>
      </c>
      <c r="E15596" s="23">
        <v>2025</v>
      </c>
      <c r="F15596" s="19">
        <v>0</v>
      </c>
      <c r="G15596" s="19" t="str">
        <f>IF(Movies[[#This Row],[rating]]=0,"",Movies[[#This Row],[rating]])</f>
        <v/>
      </c>
      <c r="H15596" s="19" t="str">
        <f>IF(Movies[[#This Row],[rating]]=0,"No Rating","Rated")</f>
        <v>No Rating</v>
      </c>
      <c r="I15596" s="16" t="s">
        <v>713</v>
      </c>
      <c r="J15596" s="29" t="s">
        <v>12</v>
      </c>
      <c r="K15596" s="19">
        <v>7.5789999999999997</v>
      </c>
      <c r="L15596" s="26">
        <v>0</v>
      </c>
    </row>
    <row r="15597" spans="1:12" x14ac:dyDescent="0.3">
      <c r="A15597" s="14">
        <v>1137860</v>
      </c>
      <c r="B15597" s="16" t="s">
        <v>19325</v>
      </c>
      <c r="C15597" s="16" t="s">
        <v>432</v>
      </c>
      <c r="D15597" s="4">
        <v>45723</v>
      </c>
      <c r="E15597" s="23">
        <v>2025</v>
      </c>
      <c r="F15597" s="19">
        <v>0</v>
      </c>
      <c r="G15597" s="19" t="str">
        <f>IF(Movies[[#This Row],[rating]]=0,"",Movies[[#This Row],[rating]])</f>
        <v/>
      </c>
      <c r="H15597" s="19" t="str">
        <f>IF(Movies[[#This Row],[rating]]=0,"No Rating","Rated")</f>
        <v>No Rating</v>
      </c>
      <c r="I15597" s="16" t="s">
        <v>30</v>
      </c>
      <c r="J15597" s="29" t="s">
        <v>110</v>
      </c>
      <c r="K15597" s="19">
        <v>7.5570000000000004</v>
      </c>
      <c r="L15597" s="26">
        <v>0</v>
      </c>
    </row>
    <row r="15598" spans="1:12" x14ac:dyDescent="0.3">
      <c r="A15598" s="14">
        <v>1414160</v>
      </c>
      <c r="B15598" s="16" t="s">
        <v>19326</v>
      </c>
      <c r="C15598" s="16" t="s">
        <v>172</v>
      </c>
      <c r="D15598" s="4">
        <v>45689</v>
      </c>
      <c r="E15598" s="23">
        <v>2025</v>
      </c>
      <c r="F15598" s="19">
        <v>7.3890000000000002</v>
      </c>
      <c r="G15598" s="19">
        <f>IF(Movies[[#This Row],[rating]]=0,"",Movies[[#This Row],[rating]])</f>
        <v>7.3890000000000002</v>
      </c>
      <c r="H15598" s="19" t="str">
        <f>IF(Movies[[#This Row],[rating]]=0,"No Rating","Rated")</f>
        <v>Rated</v>
      </c>
      <c r="I15598" s="16" t="s">
        <v>4298</v>
      </c>
      <c r="J15598" s="29" t="s">
        <v>12</v>
      </c>
      <c r="K15598" s="19">
        <v>7.5510000000000002</v>
      </c>
      <c r="L15598" s="26">
        <v>9</v>
      </c>
    </row>
    <row r="15599" spans="1:12" x14ac:dyDescent="0.3">
      <c r="A15599" s="14">
        <v>1242705</v>
      </c>
      <c r="B15599" s="16" t="s">
        <v>16053</v>
      </c>
      <c r="C15599" s="16" t="s">
        <v>367</v>
      </c>
      <c r="D15599" s="4">
        <v>45723</v>
      </c>
      <c r="E15599" s="23">
        <v>2025</v>
      </c>
      <c r="F15599" s="19">
        <v>0</v>
      </c>
      <c r="G15599" s="19" t="str">
        <f>IF(Movies[[#This Row],[rating]]=0,"",Movies[[#This Row],[rating]])</f>
        <v/>
      </c>
      <c r="H15599" s="19" t="str">
        <f>IF(Movies[[#This Row],[rating]]=0,"No Rating","Rated")</f>
        <v>No Rating</v>
      </c>
      <c r="I15599" s="16" t="s">
        <v>1703</v>
      </c>
      <c r="J15599" s="29" t="s">
        <v>12</v>
      </c>
      <c r="K15599" s="19">
        <v>7.5510000000000002</v>
      </c>
      <c r="L15599" s="26">
        <v>0</v>
      </c>
    </row>
    <row r="15600" spans="1:12" x14ac:dyDescent="0.3">
      <c r="A15600" s="14">
        <v>1284120</v>
      </c>
      <c r="B15600" s="16" t="s">
        <v>19327</v>
      </c>
      <c r="C15600" s="16" t="s">
        <v>15120</v>
      </c>
      <c r="D15600" s="4">
        <v>45723</v>
      </c>
      <c r="E15600" s="23">
        <v>2025</v>
      </c>
      <c r="F15600" s="19">
        <v>0</v>
      </c>
      <c r="G15600" s="19" t="str">
        <f>IF(Movies[[#This Row],[rating]]=0,"",Movies[[#This Row],[rating]])</f>
        <v/>
      </c>
      <c r="H15600" s="19" t="str">
        <f>IF(Movies[[#This Row],[rating]]=0,"No Rating","Rated")</f>
        <v>No Rating</v>
      </c>
      <c r="I15600" s="16" t="s">
        <v>125</v>
      </c>
      <c r="J15600" s="29" t="s">
        <v>265</v>
      </c>
      <c r="K15600" s="19">
        <v>7.5460000000000003</v>
      </c>
      <c r="L15600" s="26">
        <v>0</v>
      </c>
    </row>
    <row r="15601" spans="1:12" x14ac:dyDescent="0.3">
      <c r="A15601" s="14">
        <v>1362347</v>
      </c>
      <c r="B15601" s="16" t="s">
        <v>19328</v>
      </c>
      <c r="C15601" s="16" t="s">
        <v>1845</v>
      </c>
      <c r="D15601" s="4">
        <v>45723</v>
      </c>
      <c r="E15601" s="23">
        <v>2025</v>
      </c>
      <c r="F15601" s="19">
        <v>0</v>
      </c>
      <c r="G15601" s="19" t="str">
        <f>IF(Movies[[#This Row],[rating]]=0,"",Movies[[#This Row],[rating]])</f>
        <v/>
      </c>
      <c r="H15601" s="19" t="str">
        <f>IF(Movies[[#This Row],[rating]]=0,"No Rating","Rated")</f>
        <v>No Rating</v>
      </c>
      <c r="I15601" s="16" t="s">
        <v>329</v>
      </c>
      <c r="J15601" s="29" t="s">
        <v>12</v>
      </c>
      <c r="K15601" s="19">
        <v>7.5449999999999999</v>
      </c>
      <c r="L15601" s="26">
        <v>0</v>
      </c>
    </row>
    <row r="15602" spans="1:12" x14ac:dyDescent="0.3">
      <c r="A15602" s="14">
        <v>1027009</v>
      </c>
      <c r="B15602" s="16" t="s">
        <v>19329</v>
      </c>
      <c r="C15602" s="16" t="s">
        <v>2138</v>
      </c>
      <c r="D15602" s="4">
        <v>45667</v>
      </c>
      <c r="E15602" s="23">
        <v>2025</v>
      </c>
      <c r="F15602" s="19">
        <v>2</v>
      </c>
      <c r="G15602" s="19">
        <f>IF(Movies[[#This Row],[rating]]=0,"",Movies[[#This Row],[rating]])</f>
        <v>2</v>
      </c>
      <c r="H15602" s="19" t="str">
        <f>IF(Movies[[#This Row],[rating]]=0,"No Rating","Rated")</f>
        <v>Rated</v>
      </c>
      <c r="I15602" s="16" t="s">
        <v>19330</v>
      </c>
      <c r="J15602" s="29" t="s">
        <v>2139</v>
      </c>
      <c r="K15602" s="19">
        <v>7.5410000000000004</v>
      </c>
      <c r="L15602" s="26">
        <v>1</v>
      </c>
    </row>
    <row r="15603" spans="1:12" x14ac:dyDescent="0.3">
      <c r="A15603" s="14">
        <v>942955</v>
      </c>
      <c r="B15603" s="16" t="s">
        <v>19331</v>
      </c>
      <c r="C15603" s="16" t="s">
        <v>595</v>
      </c>
      <c r="D15603" s="4">
        <v>45723</v>
      </c>
      <c r="E15603" s="23">
        <v>2025</v>
      </c>
      <c r="F15603" s="19">
        <v>0</v>
      </c>
      <c r="G15603" s="19" t="str">
        <f>IF(Movies[[#This Row],[rating]]=0,"",Movies[[#This Row],[rating]])</f>
        <v/>
      </c>
      <c r="H15603" s="19" t="str">
        <f>IF(Movies[[#This Row],[rating]]=0,"No Rating","Rated")</f>
        <v>No Rating</v>
      </c>
      <c r="I15603" s="16" t="s">
        <v>5807</v>
      </c>
      <c r="J15603" s="29" t="s">
        <v>597</v>
      </c>
      <c r="K15603" s="19">
        <v>7.54</v>
      </c>
      <c r="L15603" s="26">
        <v>0</v>
      </c>
    </row>
    <row r="15604" spans="1:12" x14ac:dyDescent="0.3">
      <c r="A15604" s="14">
        <v>1439936</v>
      </c>
      <c r="B15604" s="16" t="s">
        <v>19332</v>
      </c>
      <c r="C15604" s="16" t="s">
        <v>1845</v>
      </c>
      <c r="D15604" s="4">
        <v>45723</v>
      </c>
      <c r="E15604" s="23">
        <v>2025</v>
      </c>
      <c r="F15604" s="19">
        <v>0</v>
      </c>
      <c r="G15604" s="19" t="str">
        <f>IF(Movies[[#This Row],[rating]]=0,"",Movies[[#This Row],[rating]])</f>
        <v/>
      </c>
      <c r="H15604" s="19" t="str">
        <f>IF(Movies[[#This Row],[rating]]=0,"No Rating","Rated")</f>
        <v>No Rating</v>
      </c>
      <c r="I15604" s="16" t="s">
        <v>1845</v>
      </c>
      <c r="J15604" s="29" t="s">
        <v>12</v>
      </c>
      <c r="K15604" s="19">
        <v>7.5309999999999997</v>
      </c>
      <c r="L15604" s="26">
        <v>0</v>
      </c>
    </row>
    <row r="15605" spans="1:12" x14ac:dyDescent="0.3">
      <c r="A15605" s="14">
        <v>1439875</v>
      </c>
      <c r="B15605" s="16" t="s">
        <v>19333</v>
      </c>
      <c r="C15605" s="16" t="s">
        <v>877</v>
      </c>
      <c r="D15605" s="4">
        <v>45722</v>
      </c>
      <c r="E15605" s="23">
        <v>2025</v>
      </c>
      <c r="F15605" s="19">
        <v>0</v>
      </c>
      <c r="G15605" s="19" t="str">
        <f>IF(Movies[[#This Row],[rating]]=0,"",Movies[[#This Row],[rating]])</f>
        <v/>
      </c>
      <c r="H15605" s="19" t="str">
        <f>IF(Movies[[#This Row],[rating]]=0,"No Rating","Rated")</f>
        <v>No Rating</v>
      </c>
      <c r="I15605" s="16" t="s">
        <v>49</v>
      </c>
      <c r="J15605" s="29" t="s">
        <v>774</v>
      </c>
      <c r="K15605" s="19">
        <v>7.5309999999999997</v>
      </c>
      <c r="L15605" s="26">
        <v>0</v>
      </c>
    </row>
    <row r="15606" spans="1:12" x14ac:dyDescent="0.3">
      <c r="A15606" s="14">
        <v>1439863</v>
      </c>
      <c r="B15606" s="16" t="s">
        <v>19334</v>
      </c>
      <c r="C15606" s="16" t="s">
        <v>19335</v>
      </c>
      <c r="D15606" s="4">
        <v>45722</v>
      </c>
      <c r="E15606" s="23">
        <v>2025</v>
      </c>
      <c r="F15606" s="19">
        <v>0</v>
      </c>
      <c r="G15606" s="19" t="str">
        <f>IF(Movies[[#This Row],[rating]]=0,"",Movies[[#This Row],[rating]])</f>
        <v/>
      </c>
      <c r="H15606" s="19" t="str">
        <f>IF(Movies[[#This Row],[rating]]=0,"No Rating","Rated")</f>
        <v>No Rating</v>
      </c>
      <c r="I15606" s="16" t="s">
        <v>49</v>
      </c>
      <c r="J15606" s="29" t="s">
        <v>1287</v>
      </c>
      <c r="K15606" s="19">
        <v>7.5309999999999997</v>
      </c>
      <c r="L15606" s="26">
        <v>0</v>
      </c>
    </row>
    <row r="15607" spans="1:12" x14ac:dyDescent="0.3">
      <c r="A15607" s="14">
        <v>1439831</v>
      </c>
      <c r="B15607" s="16" t="s">
        <v>19336</v>
      </c>
      <c r="C15607" s="16" t="s">
        <v>10</v>
      </c>
      <c r="D15607" s="4">
        <v>45721</v>
      </c>
      <c r="E15607" s="23">
        <v>2025</v>
      </c>
      <c r="F15607" s="19">
        <v>0</v>
      </c>
      <c r="G15607" s="19" t="str">
        <f>IF(Movies[[#This Row],[rating]]=0,"",Movies[[#This Row],[rating]])</f>
        <v/>
      </c>
      <c r="H15607" s="19" t="str">
        <f>IF(Movies[[#This Row],[rating]]=0,"No Rating","Rated")</f>
        <v>No Rating</v>
      </c>
      <c r="I15607" s="16" t="s">
        <v>1005</v>
      </c>
      <c r="J15607" s="29" t="s">
        <v>12</v>
      </c>
      <c r="K15607" s="19">
        <v>7.5309999999999997</v>
      </c>
      <c r="L15607" s="26">
        <v>0</v>
      </c>
    </row>
    <row r="15608" spans="1:12" x14ac:dyDescent="0.3">
      <c r="A15608" s="14">
        <v>1439657</v>
      </c>
      <c r="B15608" s="16" t="s">
        <v>19337</v>
      </c>
      <c r="C15608" s="16" t="s">
        <v>411</v>
      </c>
      <c r="D15608" s="4">
        <v>45713</v>
      </c>
      <c r="E15608" s="23">
        <v>2025</v>
      </c>
      <c r="F15608" s="19">
        <v>0</v>
      </c>
      <c r="G15608" s="19" t="str">
        <f>IF(Movies[[#This Row],[rating]]=0,"",Movies[[#This Row],[rating]])</f>
        <v/>
      </c>
      <c r="H15608" s="19" t="str">
        <f>IF(Movies[[#This Row],[rating]]=0,"No Rating","Rated")</f>
        <v>No Rating</v>
      </c>
      <c r="I15608" s="16" t="s">
        <v>71</v>
      </c>
      <c r="J15608" s="29" t="s">
        <v>342</v>
      </c>
      <c r="K15608" s="19">
        <v>7.5309999999999997</v>
      </c>
      <c r="L15608" s="26">
        <v>0</v>
      </c>
    </row>
    <row r="15609" spans="1:12" x14ac:dyDescent="0.3">
      <c r="A15609" s="14">
        <v>1439598</v>
      </c>
      <c r="B15609" s="16" t="s">
        <v>19338</v>
      </c>
      <c r="C15609" s="16" t="s">
        <v>1845</v>
      </c>
      <c r="D15609" s="4">
        <v>45717</v>
      </c>
      <c r="E15609" s="23">
        <v>2025</v>
      </c>
      <c r="F15609" s="19">
        <v>0</v>
      </c>
      <c r="G15609" s="19" t="str">
        <f>IF(Movies[[#This Row],[rating]]=0,"",Movies[[#This Row],[rating]])</f>
        <v/>
      </c>
      <c r="H15609" s="19" t="str">
        <f>IF(Movies[[#This Row],[rating]]=0,"No Rating","Rated")</f>
        <v>No Rating</v>
      </c>
      <c r="I15609" s="16" t="s">
        <v>695</v>
      </c>
      <c r="J15609" s="29" t="s">
        <v>110</v>
      </c>
      <c r="K15609" s="19">
        <v>7.5309999999999997</v>
      </c>
      <c r="L15609" s="26">
        <v>0</v>
      </c>
    </row>
    <row r="15610" spans="1:12" x14ac:dyDescent="0.3">
      <c r="A15610" s="14">
        <v>1439583</v>
      </c>
      <c r="B15610" s="16" t="s">
        <v>19339</v>
      </c>
      <c r="C15610" s="16" t="s">
        <v>595</v>
      </c>
      <c r="D15610" s="4">
        <v>45716</v>
      </c>
      <c r="E15610" s="23">
        <v>2025</v>
      </c>
      <c r="F15610" s="19">
        <v>0</v>
      </c>
      <c r="G15610" s="19" t="str">
        <f>IF(Movies[[#This Row],[rating]]=0,"",Movies[[#This Row],[rating]])</f>
        <v/>
      </c>
      <c r="H15610" s="19" t="str">
        <f>IF(Movies[[#This Row],[rating]]=0,"No Rating","Rated")</f>
        <v>No Rating</v>
      </c>
      <c r="I15610" s="16" t="s">
        <v>85</v>
      </c>
      <c r="J15610" s="29" t="s">
        <v>15907</v>
      </c>
      <c r="K15610" s="19">
        <v>7.5309999999999997</v>
      </c>
      <c r="L15610" s="26">
        <v>0</v>
      </c>
    </row>
    <row r="15611" spans="1:12" x14ac:dyDescent="0.3">
      <c r="A15611" s="14">
        <v>1439569</v>
      </c>
      <c r="B15611" s="16" t="s">
        <v>19340</v>
      </c>
      <c r="C15611" s="16" t="s">
        <v>1845</v>
      </c>
      <c r="D15611" s="4">
        <v>45716</v>
      </c>
      <c r="E15611" s="23">
        <v>2025</v>
      </c>
      <c r="F15611" s="19">
        <v>0</v>
      </c>
      <c r="G15611" s="19" t="str">
        <f>IF(Movies[[#This Row],[rating]]=0,"",Movies[[#This Row],[rating]])</f>
        <v/>
      </c>
      <c r="H15611" s="19" t="str">
        <f>IF(Movies[[#This Row],[rating]]=0,"No Rating","Rated")</f>
        <v>No Rating</v>
      </c>
      <c r="I15611" s="16" t="s">
        <v>30</v>
      </c>
      <c r="J15611" s="29" t="s">
        <v>12</v>
      </c>
      <c r="K15611" s="19">
        <v>7.5309999999999997</v>
      </c>
      <c r="L15611" s="26">
        <v>0</v>
      </c>
    </row>
    <row r="15612" spans="1:12" x14ac:dyDescent="0.3">
      <c r="A15612" s="14">
        <v>798645</v>
      </c>
      <c r="B15612" s="16" t="s">
        <v>19341</v>
      </c>
      <c r="C15612" s="16" t="s">
        <v>14</v>
      </c>
      <c r="D15612" s="4">
        <v>45966</v>
      </c>
      <c r="E15612" s="23">
        <v>2025</v>
      </c>
      <c r="F15612" s="19">
        <v>0</v>
      </c>
      <c r="G15612" s="19" t="str">
        <f>IF(Movies[[#This Row],[rating]]=0,"",Movies[[#This Row],[rating]])</f>
        <v/>
      </c>
      <c r="H15612" s="19" t="str">
        <f>IF(Movies[[#This Row],[rating]]=0,"No Rating","Rated")</f>
        <v>No Rating</v>
      </c>
      <c r="I15612" s="16" t="s">
        <v>1367</v>
      </c>
      <c r="J15612" s="29" t="s">
        <v>12</v>
      </c>
      <c r="K15612" s="19">
        <v>7.53</v>
      </c>
      <c r="L15612" s="26">
        <v>0</v>
      </c>
    </row>
    <row r="15613" spans="1:12" x14ac:dyDescent="0.3">
      <c r="A15613" s="14">
        <v>955496</v>
      </c>
      <c r="B15613" s="16" t="s">
        <v>19342</v>
      </c>
      <c r="C15613" s="16" t="s">
        <v>595</v>
      </c>
      <c r="D15613" s="4">
        <v>45667</v>
      </c>
      <c r="E15613" s="23">
        <v>2025</v>
      </c>
      <c r="F15613" s="19">
        <v>8</v>
      </c>
      <c r="G15613" s="19">
        <f>IF(Movies[[#This Row],[rating]]=0,"",Movies[[#This Row],[rating]])</f>
        <v>8</v>
      </c>
      <c r="H15613" s="19" t="str">
        <f>IF(Movies[[#This Row],[rating]]=0,"No Rating","Rated")</f>
        <v>Rated</v>
      </c>
      <c r="I15613" s="16" t="s">
        <v>78</v>
      </c>
      <c r="J15613" s="29" t="s">
        <v>142</v>
      </c>
      <c r="K15613" s="19">
        <v>7.5250000000000004</v>
      </c>
      <c r="L15613" s="26">
        <v>3</v>
      </c>
    </row>
    <row r="15614" spans="1:12" x14ac:dyDescent="0.3">
      <c r="A15614" s="14">
        <v>1129861</v>
      </c>
      <c r="B15614" s="16" t="s">
        <v>19343</v>
      </c>
      <c r="C15614" s="16" t="s">
        <v>877</v>
      </c>
      <c r="D15614" s="4">
        <v>45715</v>
      </c>
      <c r="E15614" s="23">
        <v>2025</v>
      </c>
      <c r="F15614" s="19">
        <v>0</v>
      </c>
      <c r="G15614" s="19" t="str">
        <f>IF(Movies[[#This Row],[rating]]=0,"",Movies[[#This Row],[rating]])</f>
        <v/>
      </c>
      <c r="H15614" s="19" t="str">
        <f>IF(Movies[[#This Row],[rating]]=0,"No Rating","Rated")</f>
        <v>No Rating</v>
      </c>
      <c r="I15614" s="16" t="s">
        <v>49</v>
      </c>
      <c r="J15614" s="29" t="s">
        <v>774</v>
      </c>
      <c r="K15614" s="19">
        <v>7.5110000000000001</v>
      </c>
      <c r="L15614" s="26">
        <v>0</v>
      </c>
    </row>
    <row r="15615" spans="1:12" x14ac:dyDescent="0.3">
      <c r="A15615" s="14">
        <v>1093537</v>
      </c>
      <c r="B15615" s="16" t="s">
        <v>19344</v>
      </c>
      <c r="C15615" s="16" t="s">
        <v>595</v>
      </c>
      <c r="D15615" s="4">
        <v>45723</v>
      </c>
      <c r="E15615" s="23">
        <v>2025</v>
      </c>
      <c r="F15615" s="19">
        <v>0</v>
      </c>
      <c r="G15615" s="19" t="str">
        <f>IF(Movies[[#This Row],[rating]]=0,"",Movies[[#This Row],[rating]])</f>
        <v/>
      </c>
      <c r="H15615" s="19" t="str">
        <f>IF(Movies[[#This Row],[rating]]=0,"No Rating","Rated")</f>
        <v>No Rating</v>
      </c>
      <c r="I15615" s="16" t="s">
        <v>49</v>
      </c>
      <c r="J15615" s="29" t="s">
        <v>597</v>
      </c>
      <c r="K15615" s="19">
        <v>7.5</v>
      </c>
      <c r="L15615" s="26">
        <v>0</v>
      </c>
    </row>
    <row r="15616" spans="1:12" x14ac:dyDescent="0.3">
      <c r="A15616" s="14">
        <v>1242898</v>
      </c>
      <c r="B15616" s="16" t="s">
        <v>19345</v>
      </c>
      <c r="C15616" s="16" t="s">
        <v>10</v>
      </c>
      <c r="D15616" s="4">
        <v>45966</v>
      </c>
      <c r="E15616" s="23">
        <v>2025</v>
      </c>
      <c r="F15616" s="19">
        <v>0</v>
      </c>
      <c r="G15616" s="19" t="str">
        <f>IF(Movies[[#This Row],[rating]]=0,"",Movies[[#This Row],[rating]])</f>
        <v/>
      </c>
      <c r="H15616" s="19" t="str">
        <f>IF(Movies[[#This Row],[rating]]=0,"No Rating","Rated")</f>
        <v>No Rating</v>
      </c>
      <c r="I15616" s="16" t="s">
        <v>2528</v>
      </c>
      <c r="J15616" s="29" t="s">
        <v>12</v>
      </c>
      <c r="K15616" s="19">
        <v>7.4950000000000001</v>
      </c>
      <c r="L15616" s="26">
        <v>0</v>
      </c>
    </row>
    <row r="15617" spans="1:12" x14ac:dyDescent="0.3">
      <c r="A15617" s="14">
        <v>1380415</v>
      </c>
      <c r="B15617" s="16" t="s">
        <v>19346</v>
      </c>
      <c r="C15617" s="16" t="s">
        <v>10</v>
      </c>
      <c r="D15617" s="4">
        <v>45730</v>
      </c>
      <c r="E15617" s="23">
        <v>2025</v>
      </c>
      <c r="F15617" s="19">
        <v>0</v>
      </c>
      <c r="G15617" s="19" t="str">
        <f>IF(Movies[[#This Row],[rating]]=0,"",Movies[[#This Row],[rating]])</f>
        <v/>
      </c>
      <c r="H15617" s="19" t="str">
        <f>IF(Movies[[#This Row],[rating]]=0,"No Rating","Rated")</f>
        <v>No Rating</v>
      </c>
      <c r="I15617" s="16" t="s">
        <v>189</v>
      </c>
      <c r="J15617" s="29" t="s">
        <v>12</v>
      </c>
      <c r="K15617" s="19">
        <v>7.4870000000000001</v>
      </c>
      <c r="L15617" s="26">
        <v>0</v>
      </c>
    </row>
    <row r="15618" spans="1:12" x14ac:dyDescent="0.3">
      <c r="A15618" s="14">
        <v>1421993</v>
      </c>
      <c r="B15618" s="16" t="s">
        <v>19347</v>
      </c>
      <c r="C15618" s="16" t="s">
        <v>10</v>
      </c>
      <c r="D15618" s="4">
        <v>45723</v>
      </c>
      <c r="E15618" s="23">
        <v>2025</v>
      </c>
      <c r="F15618" s="19">
        <v>0</v>
      </c>
      <c r="G15618" s="19" t="str">
        <f>IF(Movies[[#This Row],[rating]]=0,"",Movies[[#This Row],[rating]])</f>
        <v/>
      </c>
      <c r="H15618" s="19" t="str">
        <f>IF(Movies[[#This Row],[rating]]=0,"No Rating","Rated")</f>
        <v>No Rating</v>
      </c>
      <c r="I15618" s="16" t="s">
        <v>49</v>
      </c>
      <c r="J15618" s="29" t="s">
        <v>12</v>
      </c>
      <c r="K15618" s="19">
        <v>7.4790000000000001</v>
      </c>
      <c r="L15618" s="26">
        <v>0</v>
      </c>
    </row>
    <row r="15619" spans="1:12" x14ac:dyDescent="0.3">
      <c r="A15619" s="14">
        <v>1418290</v>
      </c>
      <c r="B15619" s="16" t="s">
        <v>19348</v>
      </c>
      <c r="C15619" s="16" t="s">
        <v>172</v>
      </c>
      <c r="D15619" s="4">
        <v>45724</v>
      </c>
      <c r="E15619" s="23">
        <v>2025</v>
      </c>
      <c r="F15619" s="19">
        <v>0</v>
      </c>
      <c r="G15619" s="19" t="str">
        <f>IF(Movies[[#This Row],[rating]]=0,"",Movies[[#This Row],[rating]])</f>
        <v/>
      </c>
      <c r="H15619" s="19" t="str">
        <f>IF(Movies[[#This Row],[rating]]=0,"No Rating","Rated")</f>
        <v>No Rating</v>
      </c>
      <c r="I15619" s="16" t="s">
        <v>4298</v>
      </c>
      <c r="J15619" s="29" t="s">
        <v>12</v>
      </c>
      <c r="K15619" s="19">
        <v>7.4619999999999997</v>
      </c>
      <c r="L15619" s="26">
        <v>0</v>
      </c>
    </row>
    <row r="15620" spans="1:12" x14ac:dyDescent="0.3">
      <c r="A15620" s="14">
        <v>1422096</v>
      </c>
      <c r="B15620" s="16" t="s">
        <v>13866</v>
      </c>
      <c r="C15620" s="16" t="s">
        <v>10</v>
      </c>
      <c r="D15620" s="4">
        <v>45724</v>
      </c>
      <c r="E15620" s="23">
        <v>2025</v>
      </c>
      <c r="F15620" s="19">
        <v>0</v>
      </c>
      <c r="G15620" s="19" t="str">
        <f>IF(Movies[[#This Row],[rating]]=0,"",Movies[[#This Row],[rating]])</f>
        <v/>
      </c>
      <c r="H15620" s="19" t="str">
        <f>IF(Movies[[#This Row],[rating]]=0,"No Rating","Rated")</f>
        <v>No Rating</v>
      </c>
      <c r="I15620" s="16" t="s">
        <v>1993</v>
      </c>
      <c r="J15620" s="29" t="s">
        <v>12</v>
      </c>
      <c r="K15620" s="19">
        <v>7.4480000000000004</v>
      </c>
      <c r="L15620" s="26">
        <v>0</v>
      </c>
    </row>
    <row r="15621" spans="1:12" x14ac:dyDescent="0.3">
      <c r="A15621" s="14">
        <v>1286264</v>
      </c>
      <c r="B15621" s="16" t="s">
        <v>19349</v>
      </c>
      <c r="C15621" s="16" t="s">
        <v>3367</v>
      </c>
      <c r="D15621" s="4">
        <v>45686</v>
      </c>
      <c r="E15621" s="23">
        <v>2025</v>
      </c>
      <c r="F15621" s="19">
        <v>7</v>
      </c>
      <c r="G15621" s="19">
        <f>IF(Movies[[#This Row],[rating]]=0,"",Movies[[#This Row],[rating]])</f>
        <v>7</v>
      </c>
      <c r="H15621" s="19" t="str">
        <f>IF(Movies[[#This Row],[rating]]=0,"No Rating","Rated")</f>
        <v>Rated</v>
      </c>
      <c r="I15621" s="16" t="s">
        <v>1087</v>
      </c>
      <c r="J15621" s="29" t="s">
        <v>3112</v>
      </c>
      <c r="K15621" s="19">
        <v>7.4459999999999997</v>
      </c>
      <c r="L15621" s="26">
        <v>7</v>
      </c>
    </row>
    <row r="15622" spans="1:12" x14ac:dyDescent="0.3">
      <c r="A15622" s="14">
        <v>1260700</v>
      </c>
      <c r="B15622" s="16" t="s">
        <v>19350</v>
      </c>
      <c r="C15622" s="16" t="s">
        <v>416</v>
      </c>
      <c r="D15622" s="4">
        <v>45792</v>
      </c>
      <c r="E15622" s="23">
        <v>2025</v>
      </c>
      <c r="F15622" s="19">
        <v>0</v>
      </c>
      <c r="G15622" s="19" t="str">
        <f>IF(Movies[[#This Row],[rating]]=0,"",Movies[[#This Row],[rating]])</f>
        <v/>
      </c>
      <c r="H15622" s="19" t="str">
        <f>IF(Movies[[#This Row],[rating]]=0,"No Rating","Rated")</f>
        <v>No Rating</v>
      </c>
      <c r="I15622" s="16" t="s">
        <v>19351</v>
      </c>
      <c r="J15622" s="29" t="s">
        <v>12</v>
      </c>
      <c r="K15622" s="19">
        <v>7.3879999999999999</v>
      </c>
      <c r="L15622" s="26">
        <v>0</v>
      </c>
    </row>
    <row r="15623" spans="1:12" x14ac:dyDescent="0.3">
      <c r="A15623" s="14">
        <v>1421198</v>
      </c>
      <c r="B15623" s="16" t="s">
        <v>19352</v>
      </c>
      <c r="C15623" s="16" t="s">
        <v>3926</v>
      </c>
      <c r="D15623" s="4">
        <v>45688</v>
      </c>
      <c r="E15623" s="23">
        <v>2025</v>
      </c>
      <c r="F15623" s="19">
        <v>0</v>
      </c>
      <c r="G15623" s="19" t="str">
        <f>IF(Movies[[#This Row],[rating]]=0,"",Movies[[#This Row],[rating]])</f>
        <v/>
      </c>
      <c r="H15623" s="19" t="str">
        <f>IF(Movies[[#This Row],[rating]]=0,"No Rating","Rated")</f>
        <v>No Rating</v>
      </c>
      <c r="I15623" s="16" t="s">
        <v>49</v>
      </c>
      <c r="J15623" s="29" t="s">
        <v>3927</v>
      </c>
      <c r="K15623" s="19">
        <v>7.3630000000000004</v>
      </c>
      <c r="L15623" s="26">
        <v>0</v>
      </c>
    </row>
    <row r="15624" spans="1:12" x14ac:dyDescent="0.3">
      <c r="A15624" s="14">
        <v>1391385</v>
      </c>
      <c r="B15624" s="16" t="s">
        <v>19353</v>
      </c>
      <c r="C15624" s="16" t="s">
        <v>1075</v>
      </c>
      <c r="D15624" s="4">
        <v>45680</v>
      </c>
      <c r="E15624" s="23">
        <v>2025</v>
      </c>
      <c r="F15624" s="19">
        <v>3.8</v>
      </c>
      <c r="G15624" s="19">
        <f>IF(Movies[[#This Row],[rating]]=0,"",Movies[[#This Row],[rating]])</f>
        <v>3.8</v>
      </c>
      <c r="H15624" s="19" t="str">
        <f>IF(Movies[[#This Row],[rating]]=0,"No Rating","Rated")</f>
        <v>Rated</v>
      </c>
      <c r="I15624" s="16" t="s">
        <v>239</v>
      </c>
      <c r="J15624" s="29" t="s">
        <v>12</v>
      </c>
      <c r="K15624" s="19">
        <v>7.3559999999999999</v>
      </c>
      <c r="L15624" s="26">
        <v>3</v>
      </c>
    </row>
    <row r="15625" spans="1:12" x14ac:dyDescent="0.3">
      <c r="A15625" s="14">
        <v>1390983</v>
      </c>
      <c r="B15625" s="16" t="s">
        <v>19354</v>
      </c>
      <c r="C15625" s="16" t="s">
        <v>1845</v>
      </c>
      <c r="D15625" s="4">
        <v>45723</v>
      </c>
      <c r="E15625" s="23">
        <v>2025</v>
      </c>
      <c r="F15625" s="19">
        <v>0</v>
      </c>
      <c r="G15625" s="19" t="str">
        <f>IF(Movies[[#This Row],[rating]]=0,"",Movies[[#This Row],[rating]])</f>
        <v/>
      </c>
      <c r="H15625" s="19" t="str">
        <f>IF(Movies[[#This Row],[rating]]=0,"No Rating","Rated")</f>
        <v>No Rating</v>
      </c>
      <c r="I15625" s="16" t="s">
        <v>69</v>
      </c>
      <c r="J15625" s="29" t="s">
        <v>12</v>
      </c>
      <c r="K15625" s="19">
        <v>7.3449999999999998</v>
      </c>
      <c r="L15625" s="26">
        <v>0</v>
      </c>
    </row>
    <row r="15626" spans="1:12" x14ac:dyDescent="0.3">
      <c r="A15626" s="14">
        <v>1421974</v>
      </c>
      <c r="B15626" s="16" t="s">
        <v>19355</v>
      </c>
      <c r="C15626" s="16" t="s">
        <v>10</v>
      </c>
      <c r="D15626" s="4">
        <v>45723</v>
      </c>
      <c r="E15626" s="23">
        <v>2025</v>
      </c>
      <c r="F15626" s="19">
        <v>0</v>
      </c>
      <c r="G15626" s="19" t="str">
        <f>IF(Movies[[#This Row],[rating]]=0,"",Movies[[#This Row],[rating]])</f>
        <v/>
      </c>
      <c r="H15626" s="19" t="str">
        <f>IF(Movies[[#This Row],[rating]]=0,"No Rating","Rated")</f>
        <v>No Rating</v>
      </c>
      <c r="I15626" s="16" t="s">
        <v>329</v>
      </c>
      <c r="J15626" s="29" t="s">
        <v>12</v>
      </c>
      <c r="K15626" s="19">
        <v>7.3330000000000002</v>
      </c>
      <c r="L15626" s="26">
        <v>0</v>
      </c>
    </row>
    <row r="15627" spans="1:12" x14ac:dyDescent="0.3">
      <c r="A15627" s="14">
        <v>1414850</v>
      </c>
      <c r="B15627" s="16" t="s">
        <v>19356</v>
      </c>
      <c r="C15627" s="16" t="s">
        <v>416</v>
      </c>
      <c r="D15627" s="4">
        <v>45723</v>
      </c>
      <c r="E15627" s="23">
        <v>2025</v>
      </c>
      <c r="F15627" s="19">
        <v>0</v>
      </c>
      <c r="G15627" s="19" t="str">
        <f>IF(Movies[[#This Row],[rating]]=0,"",Movies[[#This Row],[rating]])</f>
        <v/>
      </c>
      <c r="H15627" s="19" t="str">
        <f>IF(Movies[[#This Row],[rating]]=0,"No Rating","Rated")</f>
        <v>No Rating</v>
      </c>
      <c r="I15627" s="16" t="s">
        <v>312</v>
      </c>
      <c r="J15627" s="29" t="s">
        <v>12</v>
      </c>
      <c r="K15627" s="19">
        <v>7.33</v>
      </c>
      <c r="L15627" s="26">
        <v>0</v>
      </c>
    </row>
    <row r="15628" spans="1:12" x14ac:dyDescent="0.3">
      <c r="A15628" s="14">
        <v>1403775</v>
      </c>
      <c r="B15628" s="16" t="s">
        <v>19357</v>
      </c>
      <c r="C15628" s="16" t="s">
        <v>1523</v>
      </c>
      <c r="D15628" s="4">
        <v>45659</v>
      </c>
      <c r="E15628" s="23">
        <v>2025</v>
      </c>
      <c r="F15628" s="19">
        <v>7.8</v>
      </c>
      <c r="G15628" s="19">
        <f>IF(Movies[[#This Row],[rating]]=0,"",Movies[[#This Row],[rating]])</f>
        <v>7.8</v>
      </c>
      <c r="H15628" s="19" t="str">
        <f>IF(Movies[[#This Row],[rating]]=0,"No Rating","Rated")</f>
        <v>Rated</v>
      </c>
      <c r="I15628" s="16" t="s">
        <v>52</v>
      </c>
      <c r="J15628" s="29" t="s">
        <v>18485</v>
      </c>
      <c r="K15628" s="19">
        <v>7.3239999999999998</v>
      </c>
      <c r="L15628" s="26">
        <v>13</v>
      </c>
    </row>
    <row r="15629" spans="1:12" x14ac:dyDescent="0.3">
      <c r="A15629" s="14">
        <v>1000438</v>
      </c>
      <c r="B15629" s="16" t="s">
        <v>16224</v>
      </c>
      <c r="C15629" s="16" t="s">
        <v>595</v>
      </c>
      <c r="D15629" s="4">
        <v>45674</v>
      </c>
      <c r="E15629" s="23">
        <v>2025</v>
      </c>
      <c r="F15629" s="19">
        <v>0</v>
      </c>
      <c r="G15629" s="19" t="str">
        <f>IF(Movies[[#This Row],[rating]]=0,"",Movies[[#This Row],[rating]])</f>
        <v/>
      </c>
      <c r="H15629" s="19" t="str">
        <f>IF(Movies[[#This Row],[rating]]=0,"No Rating","Rated")</f>
        <v>No Rating</v>
      </c>
      <c r="I15629" s="16" t="s">
        <v>49</v>
      </c>
      <c r="J15629" s="29" t="s">
        <v>142</v>
      </c>
      <c r="K15629" s="19">
        <v>7.3010000000000002</v>
      </c>
      <c r="L15629" s="26">
        <v>0</v>
      </c>
    </row>
    <row r="15630" spans="1:12" x14ac:dyDescent="0.3">
      <c r="A15630" s="14">
        <v>1216571</v>
      </c>
      <c r="B15630" s="16" t="s">
        <v>19358</v>
      </c>
      <c r="C15630" s="16" t="s">
        <v>108</v>
      </c>
      <c r="D15630" s="4">
        <v>45729</v>
      </c>
      <c r="E15630" s="23">
        <v>2025</v>
      </c>
      <c r="F15630" s="19">
        <v>0</v>
      </c>
      <c r="G15630" s="19" t="str">
        <f>IF(Movies[[#This Row],[rating]]=0,"",Movies[[#This Row],[rating]])</f>
        <v/>
      </c>
      <c r="H15630" s="19" t="str">
        <f>IF(Movies[[#This Row],[rating]]=0,"No Rating","Rated")</f>
        <v>No Rating</v>
      </c>
      <c r="I15630" s="16" t="s">
        <v>768</v>
      </c>
      <c r="J15630" s="29" t="s">
        <v>12</v>
      </c>
      <c r="K15630" s="19">
        <v>7.3</v>
      </c>
      <c r="L15630" s="26">
        <v>0</v>
      </c>
    </row>
    <row r="15631" spans="1:12" x14ac:dyDescent="0.3">
      <c r="A15631" s="14">
        <v>1022453</v>
      </c>
      <c r="B15631" s="16" t="s">
        <v>19359</v>
      </c>
      <c r="C15631" s="16" t="s">
        <v>595</v>
      </c>
      <c r="D15631" s="4">
        <v>45757</v>
      </c>
      <c r="E15631" s="23">
        <v>2025</v>
      </c>
      <c r="F15631" s="19">
        <v>0</v>
      </c>
      <c r="G15631" s="19" t="str">
        <f>IF(Movies[[#This Row],[rating]]=0,"",Movies[[#This Row],[rating]])</f>
        <v/>
      </c>
      <c r="H15631" s="19" t="str">
        <f>IF(Movies[[#This Row],[rating]]=0,"No Rating","Rated")</f>
        <v>No Rating</v>
      </c>
      <c r="I15631" s="16" t="s">
        <v>1456</v>
      </c>
      <c r="J15631" s="29" t="s">
        <v>1033</v>
      </c>
      <c r="K15631" s="19">
        <v>7.2990000000000004</v>
      </c>
      <c r="L15631" s="26">
        <v>0</v>
      </c>
    </row>
    <row r="15632" spans="1:12" x14ac:dyDescent="0.3">
      <c r="A15632" s="14">
        <v>1422121</v>
      </c>
      <c r="B15632" s="16" t="s">
        <v>19360</v>
      </c>
      <c r="C15632" s="16" t="s">
        <v>10</v>
      </c>
      <c r="D15632" s="4">
        <v>45723</v>
      </c>
      <c r="E15632" s="23">
        <v>2025</v>
      </c>
      <c r="F15632" s="19">
        <v>0</v>
      </c>
      <c r="G15632" s="19" t="str">
        <f>IF(Movies[[#This Row],[rating]]=0,"",Movies[[#This Row],[rating]])</f>
        <v/>
      </c>
      <c r="H15632" s="19" t="str">
        <f>IF(Movies[[#This Row],[rating]]=0,"No Rating","Rated")</f>
        <v>No Rating</v>
      </c>
      <c r="I15632" s="16" t="s">
        <v>530</v>
      </c>
      <c r="J15632" s="29" t="s">
        <v>12</v>
      </c>
      <c r="K15632" s="19">
        <v>7.2949999999999999</v>
      </c>
      <c r="L15632" s="26">
        <v>0</v>
      </c>
    </row>
    <row r="15633" spans="1:12" x14ac:dyDescent="0.3">
      <c r="A15633" s="14">
        <v>1125257</v>
      </c>
      <c r="B15633" s="16" t="s">
        <v>19361</v>
      </c>
      <c r="C15633" s="16" t="s">
        <v>10</v>
      </c>
      <c r="D15633" s="4">
        <v>45875</v>
      </c>
      <c r="E15633" s="23">
        <v>2025</v>
      </c>
      <c r="F15633" s="19">
        <v>0</v>
      </c>
      <c r="G15633" s="19" t="str">
        <f>IF(Movies[[#This Row],[rating]]=0,"",Movies[[#This Row],[rating]])</f>
        <v/>
      </c>
      <c r="H15633" s="19" t="str">
        <f>IF(Movies[[#This Row],[rating]]=0,"No Rating","Rated")</f>
        <v>No Rating</v>
      </c>
      <c r="I15633" s="16" t="s">
        <v>234</v>
      </c>
      <c r="J15633" s="29" t="s">
        <v>12</v>
      </c>
      <c r="K15633" s="19">
        <v>7.2949999999999999</v>
      </c>
      <c r="L15633" s="26">
        <v>0</v>
      </c>
    </row>
    <row r="15634" spans="1:12" x14ac:dyDescent="0.3">
      <c r="A15634" s="14">
        <v>1300034</v>
      </c>
      <c r="B15634" s="16" t="s">
        <v>19362</v>
      </c>
      <c r="C15634" s="16" t="s">
        <v>1845</v>
      </c>
      <c r="D15634" s="4">
        <v>45715</v>
      </c>
      <c r="E15634" s="23">
        <v>2025</v>
      </c>
      <c r="F15634" s="19">
        <v>0</v>
      </c>
      <c r="G15634" s="19" t="str">
        <f>IF(Movies[[#This Row],[rating]]=0,"",Movies[[#This Row],[rating]])</f>
        <v/>
      </c>
      <c r="H15634" s="19" t="str">
        <f>IF(Movies[[#This Row],[rating]]=0,"No Rating","Rated")</f>
        <v>No Rating</v>
      </c>
      <c r="I15634" s="16" t="s">
        <v>1845</v>
      </c>
      <c r="J15634" s="29" t="s">
        <v>12</v>
      </c>
      <c r="K15634" s="19">
        <v>7.258</v>
      </c>
      <c r="L15634" s="26">
        <v>0</v>
      </c>
    </row>
    <row r="15635" spans="1:12" x14ac:dyDescent="0.3">
      <c r="A15635" s="14">
        <v>1422631</v>
      </c>
      <c r="B15635" s="16" t="s">
        <v>19363</v>
      </c>
      <c r="C15635" s="16" t="s">
        <v>10</v>
      </c>
      <c r="D15635" s="4">
        <v>45723</v>
      </c>
      <c r="E15635" s="23">
        <v>2025</v>
      </c>
      <c r="F15635" s="19">
        <v>0</v>
      </c>
      <c r="G15635" s="19" t="str">
        <f>IF(Movies[[#This Row],[rating]]=0,"",Movies[[#This Row],[rating]])</f>
        <v/>
      </c>
      <c r="H15635" s="19" t="str">
        <f>IF(Movies[[#This Row],[rating]]=0,"No Rating","Rated")</f>
        <v>No Rating</v>
      </c>
      <c r="I15635" s="16" t="s">
        <v>329</v>
      </c>
      <c r="J15635" s="29" t="s">
        <v>12</v>
      </c>
      <c r="K15635" s="19">
        <v>7.2569999999999997</v>
      </c>
      <c r="L15635" s="26">
        <v>0</v>
      </c>
    </row>
    <row r="15636" spans="1:12" x14ac:dyDescent="0.3">
      <c r="A15636" s="14">
        <v>1210732</v>
      </c>
      <c r="B15636" s="16" t="s">
        <v>19364</v>
      </c>
      <c r="C15636" s="16" t="s">
        <v>108</v>
      </c>
      <c r="D15636" s="4">
        <v>45658</v>
      </c>
      <c r="E15636" s="23">
        <v>2025</v>
      </c>
      <c r="F15636" s="19">
        <v>6.5570000000000004</v>
      </c>
      <c r="G15636" s="19">
        <f>IF(Movies[[#This Row],[rating]]=0,"",Movies[[#This Row],[rating]])</f>
        <v>6.5570000000000004</v>
      </c>
      <c r="H15636" s="19" t="str">
        <f>IF(Movies[[#This Row],[rating]]=0,"No Rating","Rated")</f>
        <v>Rated</v>
      </c>
      <c r="I15636" s="16" t="s">
        <v>1244</v>
      </c>
      <c r="J15636" s="29" t="s">
        <v>110</v>
      </c>
      <c r="K15636" s="19">
        <v>7.2510000000000003</v>
      </c>
      <c r="L15636" s="26">
        <v>106</v>
      </c>
    </row>
    <row r="15637" spans="1:12" x14ac:dyDescent="0.3">
      <c r="A15637" s="14">
        <v>1437707</v>
      </c>
      <c r="B15637" s="16" t="s">
        <v>192</v>
      </c>
      <c r="C15637" s="16" t="s">
        <v>411</v>
      </c>
      <c r="D15637" s="4">
        <v>45710</v>
      </c>
      <c r="E15637" s="23">
        <v>2025</v>
      </c>
      <c r="F15637" s="19">
        <v>0</v>
      </c>
      <c r="G15637" s="19" t="str">
        <f>IF(Movies[[#This Row],[rating]]=0,"",Movies[[#This Row],[rating]])</f>
        <v/>
      </c>
      <c r="H15637" s="19" t="str">
        <f>IF(Movies[[#This Row],[rating]]=0,"No Rating","Rated")</f>
        <v>No Rating</v>
      </c>
      <c r="I15637" s="16" t="s">
        <v>596</v>
      </c>
      <c r="J15637" s="29" t="s">
        <v>342</v>
      </c>
      <c r="K15637" s="19">
        <v>7.242</v>
      </c>
      <c r="L15637" s="26">
        <v>1</v>
      </c>
    </row>
    <row r="15638" spans="1:12" x14ac:dyDescent="0.3">
      <c r="A15638" s="14">
        <v>280951</v>
      </c>
      <c r="B15638" s="16" t="s">
        <v>19365</v>
      </c>
      <c r="C15638" s="16" t="s">
        <v>595</v>
      </c>
      <c r="D15638" s="4">
        <v>45669</v>
      </c>
      <c r="E15638" s="23">
        <v>2025</v>
      </c>
      <c r="F15638" s="19">
        <v>3</v>
      </c>
      <c r="G15638" s="19">
        <f>IF(Movies[[#This Row],[rating]]=0,"",Movies[[#This Row],[rating]])</f>
        <v>3</v>
      </c>
      <c r="H15638" s="19" t="str">
        <f>IF(Movies[[#This Row],[rating]]=0,"No Rating","Rated")</f>
        <v>Rated</v>
      </c>
      <c r="I15638" s="16" t="s">
        <v>19366</v>
      </c>
      <c r="J15638" s="29" t="s">
        <v>597</v>
      </c>
      <c r="K15638" s="19">
        <v>7.24</v>
      </c>
      <c r="L15638" s="26">
        <v>1</v>
      </c>
    </row>
    <row r="15639" spans="1:12" x14ac:dyDescent="0.3">
      <c r="A15639" s="14">
        <v>1324198</v>
      </c>
      <c r="B15639" s="16" t="s">
        <v>19367</v>
      </c>
      <c r="C15639" s="16" t="s">
        <v>1845</v>
      </c>
      <c r="D15639" s="4">
        <v>45724</v>
      </c>
      <c r="E15639" s="23">
        <v>2025</v>
      </c>
      <c r="F15639" s="19">
        <v>0</v>
      </c>
      <c r="G15639" s="19" t="str">
        <f>IF(Movies[[#This Row],[rating]]=0,"",Movies[[#This Row],[rating]])</f>
        <v/>
      </c>
      <c r="H15639" s="19" t="str">
        <f>IF(Movies[[#This Row],[rating]]=0,"No Rating","Rated")</f>
        <v>No Rating</v>
      </c>
      <c r="I15639" s="16" t="s">
        <v>2016</v>
      </c>
      <c r="J15639" s="29" t="s">
        <v>12</v>
      </c>
      <c r="K15639" s="19">
        <v>7.2279999999999998</v>
      </c>
      <c r="L15639" s="26">
        <v>0</v>
      </c>
    </row>
    <row r="15640" spans="1:12" x14ac:dyDescent="0.3">
      <c r="A15640" s="14">
        <v>1420613</v>
      </c>
      <c r="B15640" s="16" t="s">
        <v>19368</v>
      </c>
      <c r="C15640" s="16" t="s">
        <v>416</v>
      </c>
      <c r="D15640" s="4">
        <v>45715</v>
      </c>
      <c r="E15640" s="23">
        <v>2025</v>
      </c>
      <c r="F15640" s="19">
        <v>6</v>
      </c>
      <c r="G15640" s="19">
        <f>IF(Movies[[#This Row],[rating]]=0,"",Movies[[#This Row],[rating]])</f>
        <v>6</v>
      </c>
      <c r="H15640" s="19" t="str">
        <f>IF(Movies[[#This Row],[rating]]=0,"No Rating","Rated")</f>
        <v>Rated</v>
      </c>
      <c r="I15640" s="16" t="s">
        <v>329</v>
      </c>
      <c r="J15640" s="29" t="s">
        <v>12</v>
      </c>
      <c r="K15640" s="19">
        <v>7.2119999999999997</v>
      </c>
      <c r="L15640" s="26">
        <v>1</v>
      </c>
    </row>
    <row r="15641" spans="1:12" x14ac:dyDescent="0.3">
      <c r="A15641" s="14">
        <v>1236471</v>
      </c>
      <c r="B15641" s="16" t="s">
        <v>19369</v>
      </c>
      <c r="C15641" s="16" t="s">
        <v>416</v>
      </c>
      <c r="D15641" s="4">
        <v>45709</v>
      </c>
      <c r="E15641" s="23">
        <v>2025</v>
      </c>
      <c r="F15641" s="19">
        <v>5</v>
      </c>
      <c r="G15641" s="19">
        <f>IF(Movies[[#This Row],[rating]]=0,"",Movies[[#This Row],[rating]])</f>
        <v>5</v>
      </c>
      <c r="H15641" s="19" t="str">
        <f>IF(Movies[[#This Row],[rating]]=0,"No Rating","Rated")</f>
        <v>Rated</v>
      </c>
      <c r="I15641" s="16" t="s">
        <v>1329</v>
      </c>
      <c r="J15641" s="29" t="s">
        <v>12</v>
      </c>
      <c r="K15641" s="19">
        <v>7.2119999999999997</v>
      </c>
      <c r="L15641" s="26">
        <v>1</v>
      </c>
    </row>
    <row r="15642" spans="1:12" x14ac:dyDescent="0.3">
      <c r="A15642" s="14">
        <v>1405391</v>
      </c>
      <c r="B15642" s="16" t="s">
        <v>19370</v>
      </c>
      <c r="C15642" s="16" t="s">
        <v>956</v>
      </c>
      <c r="D15642" s="4">
        <v>45722</v>
      </c>
      <c r="E15642" s="23">
        <v>2025</v>
      </c>
      <c r="F15642" s="19">
        <v>0</v>
      </c>
      <c r="G15642" s="19" t="str">
        <f>IF(Movies[[#This Row],[rating]]=0,"",Movies[[#This Row],[rating]])</f>
        <v/>
      </c>
      <c r="H15642" s="19" t="str">
        <f>IF(Movies[[#This Row],[rating]]=0,"No Rating","Rated")</f>
        <v>No Rating</v>
      </c>
      <c r="I15642" s="16" t="s">
        <v>329</v>
      </c>
      <c r="J15642" s="29" t="s">
        <v>12</v>
      </c>
      <c r="K15642" s="19">
        <v>7.1749999999999998</v>
      </c>
      <c r="L15642" s="26">
        <v>0</v>
      </c>
    </row>
    <row r="15643" spans="1:12" x14ac:dyDescent="0.3">
      <c r="A15643" s="14">
        <v>1368166</v>
      </c>
      <c r="B15643" s="16" t="s">
        <v>561</v>
      </c>
      <c r="C15643" s="16" t="s">
        <v>10</v>
      </c>
      <c r="D15643" s="4">
        <v>46016</v>
      </c>
      <c r="E15643" s="23">
        <v>2025</v>
      </c>
      <c r="F15643" s="19">
        <v>0</v>
      </c>
      <c r="G15643" s="19" t="str">
        <f>IF(Movies[[#This Row],[rating]]=0,"",Movies[[#This Row],[rating]])</f>
        <v/>
      </c>
      <c r="H15643" s="19" t="str">
        <f>IF(Movies[[#This Row],[rating]]=0,"No Rating","Rated")</f>
        <v>No Rating</v>
      </c>
      <c r="I15643" s="16" t="s">
        <v>277</v>
      </c>
      <c r="J15643" s="29" t="s">
        <v>12</v>
      </c>
      <c r="K15643" s="19">
        <v>7.1749999999999998</v>
      </c>
      <c r="L15643" s="26">
        <v>0</v>
      </c>
    </row>
    <row r="15644" spans="1:12" x14ac:dyDescent="0.3">
      <c r="A15644" s="14">
        <v>1422074</v>
      </c>
      <c r="B15644" s="16" t="s">
        <v>19371</v>
      </c>
      <c r="C15644" s="16" t="s">
        <v>10</v>
      </c>
      <c r="D15644" s="4">
        <v>45723</v>
      </c>
      <c r="E15644" s="23">
        <v>2025</v>
      </c>
      <c r="F15644" s="19">
        <v>0</v>
      </c>
      <c r="G15644" s="19" t="str">
        <f>IF(Movies[[#This Row],[rating]]=0,"",Movies[[#This Row],[rating]])</f>
        <v/>
      </c>
      <c r="H15644" s="19" t="str">
        <f>IF(Movies[[#This Row],[rating]]=0,"No Rating","Rated")</f>
        <v>No Rating</v>
      </c>
      <c r="I15644" s="16" t="s">
        <v>329</v>
      </c>
      <c r="J15644" s="29" t="s">
        <v>12</v>
      </c>
      <c r="K15644" s="19">
        <v>7.1710000000000003</v>
      </c>
      <c r="L15644" s="26">
        <v>0</v>
      </c>
    </row>
    <row r="15645" spans="1:12" x14ac:dyDescent="0.3">
      <c r="A15645" s="14">
        <v>1425617</v>
      </c>
      <c r="B15645" s="16" t="s">
        <v>19372</v>
      </c>
      <c r="C15645" s="16" t="s">
        <v>1845</v>
      </c>
      <c r="D15645" s="4">
        <v>45723</v>
      </c>
      <c r="E15645" s="23">
        <v>2025</v>
      </c>
      <c r="F15645" s="19">
        <v>0</v>
      </c>
      <c r="G15645" s="19" t="str">
        <f>IF(Movies[[#This Row],[rating]]=0,"",Movies[[#This Row],[rating]])</f>
        <v/>
      </c>
      <c r="H15645" s="19" t="str">
        <f>IF(Movies[[#This Row],[rating]]=0,"No Rating","Rated")</f>
        <v>No Rating</v>
      </c>
      <c r="I15645" s="16" t="s">
        <v>273</v>
      </c>
      <c r="J15645" s="29" t="s">
        <v>881</v>
      </c>
      <c r="K15645" s="19">
        <v>7.17</v>
      </c>
      <c r="L15645" s="26">
        <v>0</v>
      </c>
    </row>
    <row r="15646" spans="1:12" x14ac:dyDescent="0.3">
      <c r="A15646" s="14">
        <v>1429995</v>
      </c>
      <c r="B15646" s="16" t="s">
        <v>19373</v>
      </c>
      <c r="C15646" s="16" t="s">
        <v>3926</v>
      </c>
      <c r="D15646" s="4">
        <v>45702</v>
      </c>
      <c r="E15646" s="23">
        <v>2025</v>
      </c>
      <c r="F15646" s="19">
        <v>1</v>
      </c>
      <c r="G15646" s="19">
        <f>IF(Movies[[#This Row],[rating]]=0,"",Movies[[#This Row],[rating]])</f>
        <v>1</v>
      </c>
      <c r="H15646" s="19" t="str">
        <f>IF(Movies[[#This Row],[rating]]=0,"No Rating","Rated")</f>
        <v>Rated</v>
      </c>
      <c r="I15646" s="16" t="s">
        <v>33</v>
      </c>
      <c r="J15646" s="29" t="s">
        <v>3927</v>
      </c>
      <c r="K15646" s="19">
        <v>7.157</v>
      </c>
      <c r="L15646" s="26">
        <v>1</v>
      </c>
    </row>
    <row r="15647" spans="1:12" x14ac:dyDescent="0.3">
      <c r="A15647" s="14">
        <v>1299655</v>
      </c>
      <c r="B15647" s="16" t="s">
        <v>19374</v>
      </c>
      <c r="C15647" s="16" t="s">
        <v>160</v>
      </c>
      <c r="D15647" s="4">
        <v>45706</v>
      </c>
      <c r="E15647" s="23">
        <v>2025</v>
      </c>
      <c r="F15647" s="19">
        <v>6</v>
      </c>
      <c r="G15647" s="19">
        <f>IF(Movies[[#This Row],[rating]]=0,"",Movies[[#This Row],[rating]])</f>
        <v>6</v>
      </c>
      <c r="H15647" s="19" t="str">
        <f>IF(Movies[[#This Row],[rating]]=0,"No Rating","Rated")</f>
        <v>Rated</v>
      </c>
      <c r="I15647" s="16" t="s">
        <v>5996</v>
      </c>
      <c r="J15647" s="29" t="s">
        <v>12</v>
      </c>
      <c r="K15647" s="19">
        <v>7.1479999999999997</v>
      </c>
      <c r="L15647" s="26">
        <v>1</v>
      </c>
    </row>
    <row r="15648" spans="1:12" x14ac:dyDescent="0.3">
      <c r="A15648" s="14">
        <v>1421982</v>
      </c>
      <c r="B15648" s="16" t="s">
        <v>19375</v>
      </c>
      <c r="C15648" s="16" t="s">
        <v>1845</v>
      </c>
      <c r="D15648" s="4">
        <v>45678</v>
      </c>
      <c r="E15648" s="23">
        <v>2025</v>
      </c>
      <c r="F15648" s="19">
        <v>10</v>
      </c>
      <c r="G15648" s="19">
        <f>IF(Movies[[#This Row],[rating]]=0,"",Movies[[#This Row],[rating]])</f>
        <v>10</v>
      </c>
      <c r="H15648" s="19" t="str">
        <f>IF(Movies[[#This Row],[rating]]=0,"No Rating","Rated")</f>
        <v>Rated</v>
      </c>
      <c r="I15648" s="16" t="s">
        <v>19376</v>
      </c>
      <c r="J15648" s="29" t="s">
        <v>12</v>
      </c>
      <c r="K15648" s="19">
        <v>7.141</v>
      </c>
      <c r="L15648" s="26">
        <v>1</v>
      </c>
    </row>
    <row r="15649" spans="1:12" x14ac:dyDescent="0.3">
      <c r="A15649" s="14">
        <v>727121</v>
      </c>
      <c r="B15649" s="16" t="s">
        <v>19377</v>
      </c>
      <c r="C15649" s="16" t="s">
        <v>595</v>
      </c>
      <c r="D15649" s="4">
        <v>45744</v>
      </c>
      <c r="E15649" s="23">
        <v>2025</v>
      </c>
      <c r="F15649" s="19">
        <v>0</v>
      </c>
      <c r="G15649" s="19" t="str">
        <f>IF(Movies[[#This Row],[rating]]=0,"",Movies[[#This Row],[rating]])</f>
        <v/>
      </c>
      <c r="H15649" s="19" t="str">
        <f>IF(Movies[[#This Row],[rating]]=0,"No Rating","Rated")</f>
        <v>No Rating</v>
      </c>
      <c r="I15649" s="16" t="s">
        <v>808</v>
      </c>
      <c r="J15649" s="29" t="s">
        <v>1033</v>
      </c>
      <c r="K15649" s="19">
        <v>7.1369999999999996</v>
      </c>
      <c r="L15649" s="26">
        <v>0</v>
      </c>
    </row>
    <row r="15650" spans="1:12" x14ac:dyDescent="0.3">
      <c r="A15650" s="14">
        <v>668489</v>
      </c>
      <c r="B15650" s="16" t="s">
        <v>19378</v>
      </c>
      <c r="C15650" s="16" t="s">
        <v>14</v>
      </c>
      <c r="D15650" s="4">
        <v>45772</v>
      </c>
      <c r="E15650" s="23">
        <v>2025</v>
      </c>
      <c r="F15650" s="19">
        <v>0</v>
      </c>
      <c r="G15650" s="19" t="str">
        <f>IF(Movies[[#This Row],[rating]]=0,"",Movies[[#This Row],[rating]])</f>
        <v/>
      </c>
      <c r="H15650" s="19" t="str">
        <f>IF(Movies[[#This Row],[rating]]=0,"No Rating","Rated")</f>
        <v>No Rating</v>
      </c>
      <c r="I15650" s="16" t="s">
        <v>3731</v>
      </c>
      <c r="J15650" s="29" t="s">
        <v>12</v>
      </c>
      <c r="K15650" s="19">
        <v>7.1230000000000002</v>
      </c>
      <c r="L15650" s="26">
        <v>0</v>
      </c>
    </row>
    <row r="15651" spans="1:12" x14ac:dyDescent="0.3">
      <c r="A15651" s="14">
        <v>729713</v>
      </c>
      <c r="B15651" s="16" t="s">
        <v>9939</v>
      </c>
      <c r="C15651" s="16" t="s">
        <v>172</v>
      </c>
      <c r="D15651" s="4">
        <v>45695</v>
      </c>
      <c r="E15651" s="23">
        <v>2025</v>
      </c>
      <c r="F15651" s="19">
        <v>0</v>
      </c>
      <c r="G15651" s="19" t="str">
        <f>IF(Movies[[#This Row],[rating]]=0,"",Movies[[#This Row],[rating]])</f>
        <v/>
      </c>
      <c r="H15651" s="19" t="str">
        <f>IF(Movies[[#This Row],[rating]]=0,"No Rating","Rated")</f>
        <v>No Rating</v>
      </c>
      <c r="I15651" s="16" t="s">
        <v>132</v>
      </c>
      <c r="J15651" s="29" t="s">
        <v>12</v>
      </c>
      <c r="K15651" s="19">
        <v>7.1120000000000001</v>
      </c>
      <c r="L15651" s="26">
        <v>0</v>
      </c>
    </row>
    <row r="15652" spans="1:12" x14ac:dyDescent="0.3">
      <c r="A15652" s="14">
        <v>1282536</v>
      </c>
      <c r="B15652" s="16" t="s">
        <v>19379</v>
      </c>
      <c r="C15652" s="16" t="s">
        <v>532</v>
      </c>
      <c r="D15652" s="4">
        <v>45715</v>
      </c>
      <c r="E15652" s="23">
        <v>2025</v>
      </c>
      <c r="F15652" s="19">
        <v>0</v>
      </c>
      <c r="G15652" s="19" t="str">
        <f>IF(Movies[[#This Row],[rating]]=0,"",Movies[[#This Row],[rating]])</f>
        <v/>
      </c>
      <c r="H15652" s="19" t="str">
        <f>IF(Movies[[#This Row],[rating]]=0,"No Rating","Rated")</f>
        <v>No Rating</v>
      </c>
      <c r="I15652" s="16" t="s">
        <v>806</v>
      </c>
      <c r="J15652" s="29" t="s">
        <v>534</v>
      </c>
      <c r="K15652" s="19">
        <v>7.101</v>
      </c>
      <c r="L15652" s="26">
        <v>0</v>
      </c>
    </row>
    <row r="15653" spans="1:12" x14ac:dyDescent="0.3">
      <c r="A15653" s="14">
        <v>1261148</v>
      </c>
      <c r="B15653" s="16" t="s">
        <v>19380</v>
      </c>
      <c r="C15653" s="16" t="s">
        <v>3367</v>
      </c>
      <c r="D15653" s="4">
        <v>45666</v>
      </c>
      <c r="E15653" s="23">
        <v>2025</v>
      </c>
      <c r="F15653" s="19">
        <v>5</v>
      </c>
      <c r="G15653" s="19">
        <f>IF(Movies[[#This Row],[rating]]=0,"",Movies[[#This Row],[rating]])</f>
        <v>5</v>
      </c>
      <c r="H15653" s="19" t="str">
        <f>IF(Movies[[#This Row],[rating]]=0,"No Rating","Rated")</f>
        <v>Rated</v>
      </c>
      <c r="I15653" s="16" t="s">
        <v>132</v>
      </c>
      <c r="J15653" s="29" t="s">
        <v>3112</v>
      </c>
      <c r="K15653" s="19">
        <v>7.0730000000000004</v>
      </c>
      <c r="L15653" s="26">
        <v>2</v>
      </c>
    </row>
    <row r="15654" spans="1:12" x14ac:dyDescent="0.3">
      <c r="A15654" s="14">
        <v>1107215</v>
      </c>
      <c r="B15654" s="16" t="s">
        <v>19381</v>
      </c>
      <c r="C15654" s="16" t="s">
        <v>114</v>
      </c>
      <c r="D15654" s="4">
        <v>45735</v>
      </c>
      <c r="E15654" s="23">
        <v>2025</v>
      </c>
      <c r="F15654" s="19">
        <v>0</v>
      </c>
      <c r="G15654" s="19" t="str">
        <f>IF(Movies[[#This Row],[rating]]=0,"",Movies[[#This Row],[rating]])</f>
        <v/>
      </c>
      <c r="H15654" s="19" t="str">
        <f>IF(Movies[[#This Row],[rating]]=0,"No Rating","Rated")</f>
        <v>No Rating</v>
      </c>
      <c r="I15654" s="16" t="s">
        <v>713</v>
      </c>
      <c r="J15654" s="29" t="s">
        <v>110</v>
      </c>
      <c r="K15654" s="19">
        <v>7.0720000000000001</v>
      </c>
      <c r="L15654" s="26">
        <v>0</v>
      </c>
    </row>
    <row r="15655" spans="1:12" x14ac:dyDescent="0.3">
      <c r="A15655" s="14">
        <v>1180417</v>
      </c>
      <c r="B15655" s="16" t="s">
        <v>19382</v>
      </c>
      <c r="C15655" s="16" t="s">
        <v>10</v>
      </c>
      <c r="D15655" s="4">
        <v>45724</v>
      </c>
      <c r="E15655" s="23">
        <v>2025</v>
      </c>
      <c r="F15655" s="19">
        <v>0</v>
      </c>
      <c r="G15655" s="19" t="str">
        <f>IF(Movies[[#This Row],[rating]]=0,"",Movies[[#This Row],[rating]])</f>
        <v/>
      </c>
      <c r="H15655" s="19" t="str">
        <f>IF(Movies[[#This Row],[rating]]=0,"No Rating","Rated")</f>
        <v>No Rating</v>
      </c>
      <c r="I15655" s="16" t="s">
        <v>166</v>
      </c>
      <c r="J15655" s="29" t="s">
        <v>12</v>
      </c>
      <c r="K15655" s="19">
        <v>7.0650000000000004</v>
      </c>
      <c r="L15655" s="26">
        <v>0</v>
      </c>
    </row>
    <row r="15656" spans="1:12" x14ac:dyDescent="0.3">
      <c r="A15656" s="14">
        <v>1405976</v>
      </c>
      <c r="B15656" s="16" t="s">
        <v>19383</v>
      </c>
      <c r="C15656" s="16" t="s">
        <v>10</v>
      </c>
      <c r="D15656" s="4">
        <v>45715</v>
      </c>
      <c r="E15656" s="23">
        <v>2025</v>
      </c>
      <c r="F15656" s="19">
        <v>0</v>
      </c>
      <c r="G15656" s="19" t="str">
        <f>IF(Movies[[#This Row],[rating]]=0,"",Movies[[#This Row],[rating]])</f>
        <v/>
      </c>
      <c r="H15656" s="19" t="str">
        <f>IF(Movies[[#This Row],[rating]]=0,"No Rating","Rated")</f>
        <v>No Rating</v>
      </c>
      <c r="I15656" s="16" t="s">
        <v>1845</v>
      </c>
      <c r="J15656" s="29" t="s">
        <v>12</v>
      </c>
      <c r="K15656" s="19">
        <v>7.0640000000000001</v>
      </c>
      <c r="L15656" s="26">
        <v>0</v>
      </c>
    </row>
    <row r="15657" spans="1:12" x14ac:dyDescent="0.3">
      <c r="A15657" s="14">
        <v>1426719</v>
      </c>
      <c r="B15657" s="16" t="s">
        <v>19384</v>
      </c>
      <c r="C15657" s="16" t="s">
        <v>3367</v>
      </c>
      <c r="D15657" s="4">
        <v>45715</v>
      </c>
      <c r="E15657" s="23">
        <v>2025</v>
      </c>
      <c r="F15657" s="19">
        <v>0</v>
      </c>
      <c r="G15657" s="19" t="str">
        <f>IF(Movies[[#This Row],[rating]]=0,"",Movies[[#This Row],[rating]])</f>
        <v/>
      </c>
      <c r="H15657" s="19" t="str">
        <f>IF(Movies[[#This Row],[rating]]=0,"No Rating","Rated")</f>
        <v>No Rating</v>
      </c>
      <c r="I15657" s="16" t="s">
        <v>1446</v>
      </c>
      <c r="J15657" s="29" t="s">
        <v>3112</v>
      </c>
      <c r="K15657" s="19">
        <v>7.0460000000000003</v>
      </c>
      <c r="L15657" s="26">
        <v>0</v>
      </c>
    </row>
    <row r="15658" spans="1:12" x14ac:dyDescent="0.3">
      <c r="A15658" s="14">
        <v>767901</v>
      </c>
      <c r="B15658" s="16" t="s">
        <v>19385</v>
      </c>
      <c r="C15658" s="16" t="s">
        <v>1845</v>
      </c>
      <c r="D15658" s="4">
        <v>45724</v>
      </c>
      <c r="E15658" s="23">
        <v>2025</v>
      </c>
      <c r="F15658" s="19">
        <v>0</v>
      </c>
      <c r="G15658" s="19" t="str">
        <f>IF(Movies[[#This Row],[rating]]=0,"",Movies[[#This Row],[rating]])</f>
        <v/>
      </c>
      <c r="H15658" s="19" t="str">
        <f>IF(Movies[[#This Row],[rating]]=0,"No Rating","Rated")</f>
        <v>No Rating</v>
      </c>
      <c r="I15658" s="16" t="s">
        <v>329</v>
      </c>
      <c r="J15658" s="29" t="s">
        <v>12</v>
      </c>
      <c r="K15658" s="19">
        <v>7.0460000000000003</v>
      </c>
      <c r="L15658" s="26">
        <v>0</v>
      </c>
    </row>
    <row r="15659" spans="1:12" x14ac:dyDescent="0.3">
      <c r="A15659" s="14">
        <v>1082942</v>
      </c>
      <c r="B15659" s="16" t="s">
        <v>19386</v>
      </c>
      <c r="C15659" s="16" t="s">
        <v>1109</v>
      </c>
      <c r="D15659" s="4">
        <v>45763</v>
      </c>
      <c r="E15659" s="23">
        <v>2025</v>
      </c>
      <c r="F15659" s="19">
        <v>0</v>
      </c>
      <c r="G15659" s="19" t="str">
        <f>IF(Movies[[#This Row],[rating]]=0,"",Movies[[#This Row],[rating]])</f>
        <v/>
      </c>
      <c r="H15659" s="19" t="str">
        <f>IF(Movies[[#This Row],[rating]]=0,"No Rating","Rated")</f>
        <v>No Rating</v>
      </c>
      <c r="I15659" s="16" t="s">
        <v>49</v>
      </c>
      <c r="J15659" s="29" t="s">
        <v>648</v>
      </c>
      <c r="K15659" s="19">
        <v>7.0410000000000004</v>
      </c>
      <c r="L15659" s="26">
        <v>0</v>
      </c>
    </row>
    <row r="15660" spans="1:12" x14ac:dyDescent="0.3">
      <c r="A15660" s="14">
        <v>1437221</v>
      </c>
      <c r="B15660" s="16" t="s">
        <v>19387</v>
      </c>
      <c r="C15660" s="16" t="s">
        <v>108</v>
      </c>
      <c r="D15660" s="4">
        <v>45723</v>
      </c>
      <c r="E15660" s="23">
        <v>2025</v>
      </c>
      <c r="F15660" s="19">
        <v>0</v>
      </c>
      <c r="G15660" s="19" t="str">
        <f>IF(Movies[[#This Row],[rating]]=0,"",Movies[[#This Row],[rating]])</f>
        <v/>
      </c>
      <c r="H15660" s="19" t="str">
        <f>IF(Movies[[#This Row],[rating]]=0,"No Rating","Rated")</f>
        <v>No Rating</v>
      </c>
      <c r="I15660" s="16" t="s">
        <v>33</v>
      </c>
      <c r="J15660" s="29" t="s">
        <v>110</v>
      </c>
      <c r="K15660" s="19">
        <v>7.04</v>
      </c>
      <c r="L15660" s="26">
        <v>0</v>
      </c>
    </row>
    <row r="15661" spans="1:12" x14ac:dyDescent="0.3">
      <c r="A15661" s="14">
        <v>1422639</v>
      </c>
      <c r="B15661" s="16" t="s">
        <v>19388</v>
      </c>
      <c r="C15661" s="16" t="s">
        <v>10</v>
      </c>
      <c r="D15661" s="4">
        <v>45723</v>
      </c>
      <c r="E15661" s="23">
        <v>2025</v>
      </c>
      <c r="F15661" s="19">
        <v>0</v>
      </c>
      <c r="G15661" s="19" t="str">
        <f>IF(Movies[[#This Row],[rating]]=0,"",Movies[[#This Row],[rating]])</f>
        <v/>
      </c>
      <c r="H15661" s="19" t="str">
        <f>IF(Movies[[#This Row],[rating]]=0,"No Rating","Rated")</f>
        <v>No Rating</v>
      </c>
      <c r="I15661" s="16" t="s">
        <v>329</v>
      </c>
      <c r="J15661" s="29" t="s">
        <v>12</v>
      </c>
      <c r="K15661" s="19">
        <v>7.04</v>
      </c>
      <c r="L15661" s="26">
        <v>0</v>
      </c>
    </row>
    <row r="15662" spans="1:12" x14ac:dyDescent="0.3">
      <c r="A15662" s="14">
        <v>1305042</v>
      </c>
      <c r="B15662" s="16" t="s">
        <v>19389</v>
      </c>
      <c r="C15662" s="16" t="s">
        <v>51</v>
      </c>
      <c r="D15662" s="4">
        <v>45723</v>
      </c>
      <c r="E15662" s="23">
        <v>2025</v>
      </c>
      <c r="F15662" s="19">
        <v>0</v>
      </c>
      <c r="G15662" s="19" t="str">
        <f>IF(Movies[[#This Row],[rating]]=0,"",Movies[[#This Row],[rating]])</f>
        <v/>
      </c>
      <c r="H15662" s="19" t="str">
        <f>IF(Movies[[#This Row],[rating]]=0,"No Rating","Rated")</f>
        <v>No Rating</v>
      </c>
      <c r="I15662" s="16" t="s">
        <v>49</v>
      </c>
      <c r="J15662" s="29" t="s">
        <v>34</v>
      </c>
      <c r="K15662" s="19">
        <v>7.0350000000000001</v>
      </c>
      <c r="L15662" s="26">
        <v>0</v>
      </c>
    </row>
    <row r="15663" spans="1:12" x14ac:dyDescent="0.3">
      <c r="A15663" s="14">
        <v>1416886</v>
      </c>
      <c r="B15663" s="16" t="s">
        <v>19390</v>
      </c>
      <c r="C15663" s="16" t="s">
        <v>10</v>
      </c>
      <c r="D15663" s="4">
        <v>45723</v>
      </c>
      <c r="E15663" s="23">
        <v>2025</v>
      </c>
      <c r="F15663" s="19">
        <v>0</v>
      </c>
      <c r="G15663" s="19" t="str">
        <f>IF(Movies[[#This Row],[rating]]=0,"",Movies[[#This Row],[rating]])</f>
        <v/>
      </c>
      <c r="H15663" s="19" t="str">
        <f>IF(Movies[[#This Row],[rating]]=0,"No Rating","Rated")</f>
        <v>No Rating</v>
      </c>
      <c r="I15663" s="16" t="s">
        <v>10871</v>
      </c>
      <c r="J15663" s="29" t="s">
        <v>12</v>
      </c>
      <c r="K15663" s="19">
        <v>7.0339999999999998</v>
      </c>
      <c r="L15663" s="26">
        <v>0</v>
      </c>
    </row>
    <row r="15664" spans="1:12" x14ac:dyDescent="0.3">
      <c r="A15664" s="14">
        <v>1304047</v>
      </c>
      <c r="B15664" s="16" t="s">
        <v>19391</v>
      </c>
      <c r="C15664" s="16" t="s">
        <v>2138</v>
      </c>
      <c r="D15664" s="4">
        <v>45723</v>
      </c>
      <c r="E15664" s="23">
        <v>2025</v>
      </c>
      <c r="F15664" s="19">
        <v>0</v>
      </c>
      <c r="G15664" s="19" t="str">
        <f>IF(Movies[[#This Row],[rating]]=0,"",Movies[[#This Row],[rating]])</f>
        <v/>
      </c>
      <c r="H15664" s="19" t="str">
        <f>IF(Movies[[#This Row],[rating]]=0,"No Rating","Rated")</f>
        <v>No Rating</v>
      </c>
      <c r="I15664" s="16" t="s">
        <v>698</v>
      </c>
      <c r="J15664" s="29" t="s">
        <v>2139</v>
      </c>
      <c r="K15664" s="19">
        <v>7.032</v>
      </c>
      <c r="L15664" s="26">
        <v>0</v>
      </c>
    </row>
    <row r="15665" spans="1:12" x14ac:dyDescent="0.3">
      <c r="A15665" s="14">
        <v>1421977</v>
      </c>
      <c r="B15665" s="16" t="s">
        <v>19392</v>
      </c>
      <c r="C15665" s="16" t="s">
        <v>10</v>
      </c>
      <c r="D15665" s="4">
        <v>45724</v>
      </c>
      <c r="E15665" s="23">
        <v>2025</v>
      </c>
      <c r="F15665" s="19">
        <v>0</v>
      </c>
      <c r="G15665" s="19" t="str">
        <f>IF(Movies[[#This Row],[rating]]=0,"",Movies[[#This Row],[rating]])</f>
        <v/>
      </c>
      <c r="H15665" s="19" t="str">
        <f>IF(Movies[[#This Row],[rating]]=0,"No Rating","Rated")</f>
        <v>No Rating</v>
      </c>
      <c r="I15665" s="16" t="s">
        <v>49</v>
      </c>
      <c r="J15665" s="29" t="s">
        <v>12</v>
      </c>
      <c r="K15665" s="19">
        <v>7.0279999999999996</v>
      </c>
      <c r="L15665" s="26">
        <v>0</v>
      </c>
    </row>
    <row r="15666" spans="1:12" x14ac:dyDescent="0.3">
      <c r="A15666" s="14">
        <v>1413161</v>
      </c>
      <c r="B15666" s="16" t="s">
        <v>19393</v>
      </c>
      <c r="C15666" s="16" t="s">
        <v>411</v>
      </c>
      <c r="D15666" s="4">
        <v>45667</v>
      </c>
      <c r="E15666" s="23">
        <v>2025</v>
      </c>
      <c r="F15666" s="19">
        <v>0</v>
      </c>
      <c r="G15666" s="19" t="str">
        <f>IF(Movies[[#This Row],[rating]]=0,"",Movies[[#This Row],[rating]])</f>
        <v/>
      </c>
      <c r="H15666" s="19" t="str">
        <f>IF(Movies[[#This Row],[rating]]=0,"No Rating","Rated")</f>
        <v>No Rating</v>
      </c>
      <c r="I15666" s="16" t="s">
        <v>170</v>
      </c>
      <c r="J15666" s="29" t="s">
        <v>342</v>
      </c>
      <c r="K15666" s="19">
        <v>7.024</v>
      </c>
      <c r="L15666" s="26">
        <v>0</v>
      </c>
    </row>
    <row r="15667" spans="1:12" x14ac:dyDescent="0.3">
      <c r="A15667" s="14">
        <v>1198208</v>
      </c>
      <c r="B15667" s="16" t="s">
        <v>19394</v>
      </c>
      <c r="C15667" s="16" t="s">
        <v>595</v>
      </c>
      <c r="D15667" s="4">
        <v>45743</v>
      </c>
      <c r="E15667" s="23">
        <v>2025</v>
      </c>
      <c r="F15667" s="19">
        <v>0</v>
      </c>
      <c r="G15667" s="19" t="str">
        <f>IF(Movies[[#This Row],[rating]]=0,"",Movies[[#This Row],[rating]])</f>
        <v/>
      </c>
      <c r="H15667" s="19" t="str">
        <f>IF(Movies[[#This Row],[rating]]=0,"No Rating","Rated")</f>
        <v>No Rating</v>
      </c>
      <c r="I15667" s="16" t="s">
        <v>889</v>
      </c>
      <c r="J15667" s="29" t="s">
        <v>597</v>
      </c>
      <c r="K15667" s="19">
        <v>7.0229999999999997</v>
      </c>
      <c r="L15667" s="26">
        <v>0</v>
      </c>
    </row>
    <row r="15668" spans="1:12" x14ac:dyDescent="0.3">
      <c r="A15668" s="14">
        <v>1377676</v>
      </c>
      <c r="B15668" s="16" t="s">
        <v>19395</v>
      </c>
      <c r="C15668" s="16" t="s">
        <v>1265</v>
      </c>
      <c r="D15668" s="4">
        <v>45723</v>
      </c>
      <c r="E15668" s="23">
        <v>2025</v>
      </c>
      <c r="F15668" s="19">
        <v>0</v>
      </c>
      <c r="G15668" s="19" t="str">
        <f>IF(Movies[[#This Row],[rating]]=0,"",Movies[[#This Row],[rating]])</f>
        <v/>
      </c>
      <c r="H15668" s="19" t="str">
        <f>IF(Movies[[#This Row],[rating]]=0,"No Rating","Rated")</f>
        <v>No Rating</v>
      </c>
      <c r="I15668" s="16" t="s">
        <v>197</v>
      </c>
      <c r="J15668" s="29" t="s">
        <v>517</v>
      </c>
      <c r="K15668" s="19">
        <v>7.0149999999999997</v>
      </c>
      <c r="L15668" s="26">
        <v>0</v>
      </c>
    </row>
    <row r="15669" spans="1:12" x14ac:dyDescent="0.3">
      <c r="A15669" s="14">
        <v>1422119</v>
      </c>
      <c r="B15669" s="16" t="s">
        <v>19396</v>
      </c>
      <c r="C15669" s="16" t="s">
        <v>10</v>
      </c>
      <c r="D15669" s="4">
        <v>45723</v>
      </c>
      <c r="E15669" s="23">
        <v>2025</v>
      </c>
      <c r="F15669" s="19">
        <v>0</v>
      </c>
      <c r="G15669" s="19" t="str">
        <f>IF(Movies[[#This Row],[rating]]=0,"",Movies[[#This Row],[rating]])</f>
        <v/>
      </c>
      <c r="H15669" s="19" t="str">
        <f>IF(Movies[[#This Row],[rating]]=0,"No Rating","Rated")</f>
        <v>No Rating</v>
      </c>
      <c r="I15669" s="16" t="s">
        <v>49</v>
      </c>
      <c r="J15669" s="29" t="s">
        <v>12</v>
      </c>
      <c r="K15669" s="19">
        <v>7.0010000000000003</v>
      </c>
      <c r="L15669" s="26">
        <v>0</v>
      </c>
    </row>
    <row r="15670" spans="1:12" x14ac:dyDescent="0.3">
      <c r="A15670" s="14">
        <v>1160360</v>
      </c>
      <c r="B15670" s="16" t="s">
        <v>19397</v>
      </c>
      <c r="C15670" s="16" t="s">
        <v>10</v>
      </c>
      <c r="D15670" s="4">
        <v>45681</v>
      </c>
      <c r="E15670" s="23">
        <v>2025</v>
      </c>
      <c r="F15670" s="19">
        <v>0</v>
      </c>
      <c r="G15670" s="19" t="str">
        <f>IF(Movies[[#This Row],[rating]]=0,"",Movies[[#This Row],[rating]])</f>
        <v/>
      </c>
      <c r="H15670" s="19" t="str">
        <f>IF(Movies[[#This Row],[rating]]=0,"No Rating","Rated")</f>
        <v>No Rating</v>
      </c>
      <c r="I15670" s="16" t="s">
        <v>180</v>
      </c>
      <c r="J15670" s="29" t="s">
        <v>12</v>
      </c>
      <c r="K15670" s="19">
        <v>6.9960000000000004</v>
      </c>
      <c r="L15670" s="26">
        <v>0</v>
      </c>
    </row>
    <row r="15671" spans="1:12" x14ac:dyDescent="0.3">
      <c r="A15671" s="14">
        <v>1431271</v>
      </c>
      <c r="B15671" s="16" t="s">
        <v>19398</v>
      </c>
      <c r="C15671" s="16" t="s">
        <v>595</v>
      </c>
      <c r="D15671" s="4">
        <v>45723</v>
      </c>
      <c r="E15671" s="23">
        <v>2025</v>
      </c>
      <c r="F15671" s="19">
        <v>0</v>
      </c>
      <c r="G15671" s="19" t="str">
        <f>IF(Movies[[#This Row],[rating]]=0,"",Movies[[#This Row],[rating]])</f>
        <v/>
      </c>
      <c r="H15671" s="19" t="str">
        <f>IF(Movies[[#This Row],[rating]]=0,"No Rating","Rated")</f>
        <v>No Rating</v>
      </c>
      <c r="I15671" s="16" t="s">
        <v>49</v>
      </c>
      <c r="J15671" s="29" t="s">
        <v>597</v>
      </c>
      <c r="K15671" s="19">
        <v>6.9950000000000001</v>
      </c>
      <c r="L15671" s="26">
        <v>0</v>
      </c>
    </row>
    <row r="15672" spans="1:12" x14ac:dyDescent="0.3">
      <c r="A15672" s="14">
        <v>1401599</v>
      </c>
      <c r="B15672" s="16" t="s">
        <v>19399</v>
      </c>
      <c r="C15672" s="16" t="s">
        <v>10</v>
      </c>
      <c r="D15672" s="4">
        <v>45725</v>
      </c>
      <c r="E15672" s="23">
        <v>2025</v>
      </c>
      <c r="F15672" s="19">
        <v>0</v>
      </c>
      <c r="G15672" s="19" t="str">
        <f>IF(Movies[[#This Row],[rating]]=0,"",Movies[[#This Row],[rating]])</f>
        <v/>
      </c>
      <c r="H15672" s="19" t="str">
        <f>IF(Movies[[#This Row],[rating]]=0,"No Rating","Rated")</f>
        <v>No Rating</v>
      </c>
      <c r="I15672" s="16" t="s">
        <v>1845</v>
      </c>
      <c r="J15672" s="29" t="s">
        <v>12</v>
      </c>
      <c r="K15672" s="19">
        <v>6.9939999999999998</v>
      </c>
      <c r="L15672" s="26">
        <v>0</v>
      </c>
    </row>
    <row r="15673" spans="1:12" x14ac:dyDescent="0.3">
      <c r="A15673" s="14">
        <v>1383580</v>
      </c>
      <c r="B15673" s="16" t="s">
        <v>19400</v>
      </c>
      <c r="C15673" s="16" t="s">
        <v>416</v>
      </c>
      <c r="D15673" s="4">
        <v>45724</v>
      </c>
      <c r="E15673" s="23">
        <v>2025</v>
      </c>
      <c r="F15673" s="19">
        <v>0</v>
      </c>
      <c r="G15673" s="19" t="str">
        <f>IF(Movies[[#This Row],[rating]]=0,"",Movies[[#This Row],[rating]])</f>
        <v/>
      </c>
      <c r="H15673" s="19" t="str">
        <f>IF(Movies[[#This Row],[rating]]=0,"No Rating","Rated")</f>
        <v>No Rating</v>
      </c>
      <c r="I15673" s="16" t="s">
        <v>49</v>
      </c>
      <c r="J15673" s="29" t="s">
        <v>12</v>
      </c>
      <c r="K15673" s="19">
        <v>6.9880000000000004</v>
      </c>
      <c r="L15673" s="26">
        <v>0</v>
      </c>
    </row>
    <row r="15674" spans="1:12" x14ac:dyDescent="0.3">
      <c r="A15674" s="14">
        <v>796941</v>
      </c>
      <c r="B15674" s="16" t="s">
        <v>19401</v>
      </c>
      <c r="C15674" s="16" t="s">
        <v>10</v>
      </c>
      <c r="D15674" s="4">
        <v>45778</v>
      </c>
      <c r="E15674" s="23">
        <v>2025</v>
      </c>
      <c r="F15674" s="19">
        <v>0</v>
      </c>
      <c r="G15674" s="19" t="str">
        <f>IF(Movies[[#This Row],[rating]]=0,"",Movies[[#This Row],[rating]])</f>
        <v/>
      </c>
      <c r="H15674" s="19" t="str">
        <f>IF(Movies[[#This Row],[rating]]=0,"No Rating","Rated")</f>
        <v>No Rating</v>
      </c>
      <c r="I15674" s="16" t="s">
        <v>148</v>
      </c>
      <c r="J15674" s="29" t="s">
        <v>12</v>
      </c>
      <c r="K15674" s="19">
        <v>6.9790000000000001</v>
      </c>
      <c r="L15674" s="26">
        <v>0</v>
      </c>
    </row>
    <row r="15675" spans="1:12" x14ac:dyDescent="0.3">
      <c r="A15675" s="14">
        <v>1432018</v>
      </c>
      <c r="B15675" s="16" t="s">
        <v>19402</v>
      </c>
      <c r="C15675" s="16" t="s">
        <v>1845</v>
      </c>
      <c r="D15675" s="4">
        <v>45723</v>
      </c>
      <c r="E15675" s="23">
        <v>2025</v>
      </c>
      <c r="F15675" s="19">
        <v>0</v>
      </c>
      <c r="G15675" s="19" t="str">
        <f>IF(Movies[[#This Row],[rating]]=0,"",Movies[[#This Row],[rating]])</f>
        <v/>
      </c>
      <c r="H15675" s="19" t="str">
        <f>IF(Movies[[#This Row],[rating]]=0,"No Rating","Rated")</f>
        <v>No Rating</v>
      </c>
      <c r="I15675" s="16" t="s">
        <v>329</v>
      </c>
      <c r="J15675" s="29" t="s">
        <v>12</v>
      </c>
      <c r="K15675" s="19">
        <v>6.976</v>
      </c>
      <c r="L15675" s="26">
        <v>0</v>
      </c>
    </row>
    <row r="15676" spans="1:12" x14ac:dyDescent="0.3">
      <c r="A15676" s="14">
        <v>1425662</v>
      </c>
      <c r="B15676" s="16" t="s">
        <v>19403</v>
      </c>
      <c r="C15676" s="16" t="s">
        <v>1845</v>
      </c>
      <c r="D15676" s="4">
        <v>45698</v>
      </c>
      <c r="E15676" s="23">
        <v>2025</v>
      </c>
      <c r="F15676" s="19">
        <v>9.4</v>
      </c>
      <c r="G15676" s="19">
        <f>IF(Movies[[#This Row],[rating]]=0,"",Movies[[#This Row],[rating]])</f>
        <v>9.4</v>
      </c>
      <c r="H15676" s="19" t="str">
        <f>IF(Movies[[#This Row],[rating]]=0,"No Rating","Rated")</f>
        <v>Rated</v>
      </c>
      <c r="I15676" s="16" t="s">
        <v>329</v>
      </c>
      <c r="J15676" s="29" t="s">
        <v>34</v>
      </c>
      <c r="K15676" s="19">
        <v>6.9729999999999999</v>
      </c>
      <c r="L15676" s="26">
        <v>7</v>
      </c>
    </row>
    <row r="15677" spans="1:12" x14ac:dyDescent="0.3">
      <c r="A15677" s="14">
        <v>1291904</v>
      </c>
      <c r="B15677" s="16" t="s">
        <v>19404</v>
      </c>
      <c r="C15677" s="16" t="s">
        <v>416</v>
      </c>
      <c r="D15677" s="4">
        <v>45682</v>
      </c>
      <c r="E15677" s="23">
        <v>2025</v>
      </c>
      <c r="F15677" s="19">
        <v>6.2</v>
      </c>
      <c r="G15677" s="19">
        <f>IF(Movies[[#This Row],[rating]]=0,"",Movies[[#This Row],[rating]])</f>
        <v>6.2</v>
      </c>
      <c r="H15677" s="19" t="str">
        <f>IF(Movies[[#This Row],[rating]]=0,"No Rating","Rated")</f>
        <v>Rated</v>
      </c>
      <c r="I15677" s="16" t="s">
        <v>468</v>
      </c>
      <c r="J15677" s="29" t="s">
        <v>12</v>
      </c>
      <c r="K15677" s="19">
        <v>6.9710000000000001</v>
      </c>
      <c r="L15677" s="26">
        <v>3</v>
      </c>
    </row>
    <row r="15678" spans="1:12" x14ac:dyDescent="0.3">
      <c r="A15678" s="14">
        <v>1377514</v>
      </c>
      <c r="B15678" s="16" t="s">
        <v>19405</v>
      </c>
      <c r="C15678" s="16" t="s">
        <v>144</v>
      </c>
      <c r="D15678" s="4">
        <v>45659</v>
      </c>
      <c r="E15678" s="23">
        <v>2025</v>
      </c>
      <c r="F15678" s="19">
        <v>4</v>
      </c>
      <c r="G15678" s="19">
        <f>IF(Movies[[#This Row],[rating]]=0,"",Movies[[#This Row],[rating]])</f>
        <v>4</v>
      </c>
      <c r="H15678" s="19" t="str">
        <f>IF(Movies[[#This Row],[rating]]=0,"No Rating","Rated")</f>
        <v>Rated</v>
      </c>
      <c r="I15678" s="16" t="s">
        <v>19406</v>
      </c>
      <c r="J15678" s="29" t="s">
        <v>146</v>
      </c>
      <c r="K15678" s="19">
        <v>6.9660000000000002</v>
      </c>
      <c r="L15678" s="26">
        <v>2</v>
      </c>
    </row>
    <row r="15679" spans="1:12" x14ac:dyDescent="0.3">
      <c r="A15679" s="14">
        <v>1224453</v>
      </c>
      <c r="B15679" s="16" t="s">
        <v>19407</v>
      </c>
      <c r="C15679" s="16" t="s">
        <v>540</v>
      </c>
      <c r="D15679" s="4">
        <v>45715</v>
      </c>
      <c r="E15679" s="23">
        <v>2025</v>
      </c>
      <c r="F15679" s="19">
        <v>0</v>
      </c>
      <c r="G15679" s="19" t="str">
        <f>IF(Movies[[#This Row],[rating]]=0,"",Movies[[#This Row],[rating]])</f>
        <v/>
      </c>
      <c r="H15679" s="19" t="str">
        <f>IF(Movies[[#This Row],[rating]]=0,"No Rating","Rated")</f>
        <v>No Rating</v>
      </c>
      <c r="I15679" s="16" t="s">
        <v>30</v>
      </c>
      <c r="J15679" s="29" t="s">
        <v>511</v>
      </c>
      <c r="K15679" s="19">
        <v>6.95</v>
      </c>
      <c r="L15679" s="26">
        <v>0</v>
      </c>
    </row>
    <row r="15680" spans="1:12" x14ac:dyDescent="0.3">
      <c r="A15680" s="14">
        <v>1205679</v>
      </c>
      <c r="B15680" s="16" t="s">
        <v>19408</v>
      </c>
      <c r="C15680" s="16" t="s">
        <v>1036</v>
      </c>
      <c r="D15680" s="4">
        <v>45715</v>
      </c>
      <c r="E15680" s="23">
        <v>2025</v>
      </c>
      <c r="F15680" s="19">
        <v>0</v>
      </c>
      <c r="G15680" s="19" t="str">
        <f>IF(Movies[[#This Row],[rating]]=0,"",Movies[[#This Row],[rating]])</f>
        <v/>
      </c>
      <c r="H15680" s="19" t="str">
        <f>IF(Movies[[#This Row],[rating]]=0,"No Rating","Rated")</f>
        <v>No Rating</v>
      </c>
      <c r="I15680" s="16" t="s">
        <v>30</v>
      </c>
      <c r="J15680" s="29" t="s">
        <v>34</v>
      </c>
      <c r="K15680" s="19">
        <v>6.9459999999999997</v>
      </c>
      <c r="L15680" s="26">
        <v>0</v>
      </c>
    </row>
    <row r="15681" spans="1:12" x14ac:dyDescent="0.3">
      <c r="A15681" s="14">
        <v>1428705</v>
      </c>
      <c r="B15681" s="16" t="s">
        <v>19409</v>
      </c>
      <c r="C15681" s="16" t="s">
        <v>10</v>
      </c>
      <c r="D15681" s="4">
        <v>45684</v>
      </c>
      <c r="E15681" s="23">
        <v>2025</v>
      </c>
      <c r="F15681" s="19">
        <v>8</v>
      </c>
      <c r="G15681" s="19">
        <f>IF(Movies[[#This Row],[rating]]=0,"",Movies[[#This Row],[rating]])</f>
        <v>8</v>
      </c>
      <c r="H15681" s="19" t="str">
        <f>IF(Movies[[#This Row],[rating]]=0,"No Rating","Rated")</f>
        <v>Rated</v>
      </c>
      <c r="I15681" s="16" t="s">
        <v>1159</v>
      </c>
      <c r="J15681" s="29" t="s">
        <v>12</v>
      </c>
      <c r="K15681" s="19">
        <v>6.9379999999999997</v>
      </c>
      <c r="L15681" s="26">
        <v>1</v>
      </c>
    </row>
    <row r="15682" spans="1:12" x14ac:dyDescent="0.3">
      <c r="A15682" s="14">
        <v>1176176</v>
      </c>
      <c r="B15682" s="16" t="s">
        <v>19410</v>
      </c>
      <c r="C15682" s="16" t="s">
        <v>3367</v>
      </c>
      <c r="D15682" s="4">
        <v>45715</v>
      </c>
      <c r="E15682" s="23">
        <v>2025</v>
      </c>
      <c r="F15682" s="19">
        <v>0</v>
      </c>
      <c r="G15682" s="19" t="str">
        <f>IF(Movies[[#This Row],[rating]]=0,"",Movies[[#This Row],[rating]])</f>
        <v/>
      </c>
      <c r="H15682" s="19" t="str">
        <f>IF(Movies[[#This Row],[rating]]=0,"No Rating","Rated")</f>
        <v>No Rating</v>
      </c>
      <c r="I15682" s="16" t="s">
        <v>468</v>
      </c>
      <c r="J15682" s="29" t="s">
        <v>3112</v>
      </c>
      <c r="K15682" s="19">
        <v>6.9349999999999996</v>
      </c>
      <c r="L15682" s="26">
        <v>0</v>
      </c>
    </row>
    <row r="15683" spans="1:12" x14ac:dyDescent="0.3">
      <c r="A15683" s="14">
        <v>1109086</v>
      </c>
      <c r="B15683" s="16" t="s">
        <v>19411</v>
      </c>
      <c r="C15683" s="16" t="s">
        <v>595</v>
      </c>
      <c r="D15683" s="4">
        <v>45883</v>
      </c>
      <c r="E15683" s="23">
        <v>2025</v>
      </c>
      <c r="F15683" s="19">
        <v>0</v>
      </c>
      <c r="G15683" s="19" t="str">
        <f>IF(Movies[[#This Row],[rating]]=0,"",Movies[[#This Row],[rating]])</f>
        <v/>
      </c>
      <c r="H15683" s="19" t="str">
        <f>IF(Movies[[#This Row],[rating]]=0,"No Rating","Rated")</f>
        <v>No Rating</v>
      </c>
      <c r="I15683" s="16" t="s">
        <v>616</v>
      </c>
      <c r="J15683" s="29" t="s">
        <v>142</v>
      </c>
      <c r="K15683" s="19">
        <v>6.931</v>
      </c>
      <c r="L15683" s="26">
        <v>0</v>
      </c>
    </row>
    <row r="15684" spans="1:12" x14ac:dyDescent="0.3">
      <c r="A15684" s="14">
        <v>1361638</v>
      </c>
      <c r="B15684" s="16" t="s">
        <v>19412</v>
      </c>
      <c r="C15684" s="16" t="s">
        <v>367</v>
      </c>
      <c r="D15684" s="4">
        <v>45722</v>
      </c>
      <c r="E15684" s="23">
        <v>2025</v>
      </c>
      <c r="F15684" s="19">
        <v>0</v>
      </c>
      <c r="G15684" s="19" t="str">
        <f>IF(Movies[[#This Row],[rating]]=0,"",Movies[[#This Row],[rating]])</f>
        <v/>
      </c>
      <c r="H15684" s="19" t="str">
        <f>IF(Movies[[#This Row],[rating]]=0,"No Rating","Rated")</f>
        <v>No Rating</v>
      </c>
      <c r="I15684" s="16" t="s">
        <v>197</v>
      </c>
      <c r="J15684" s="29" t="s">
        <v>12</v>
      </c>
      <c r="K15684" s="19">
        <v>6.9249999999999998</v>
      </c>
      <c r="L15684" s="26">
        <v>0</v>
      </c>
    </row>
    <row r="15685" spans="1:12" x14ac:dyDescent="0.3">
      <c r="A15685" s="14">
        <v>1052155</v>
      </c>
      <c r="B15685" s="16" t="s">
        <v>19413</v>
      </c>
      <c r="C15685" s="16" t="s">
        <v>10</v>
      </c>
      <c r="D15685" s="4">
        <v>45835</v>
      </c>
      <c r="E15685" s="23">
        <v>2025</v>
      </c>
      <c r="F15685" s="19">
        <v>0</v>
      </c>
      <c r="G15685" s="19" t="str">
        <f>IF(Movies[[#This Row],[rating]]=0,"",Movies[[#This Row],[rating]])</f>
        <v/>
      </c>
      <c r="H15685" s="19" t="str">
        <f>IF(Movies[[#This Row],[rating]]=0,"No Rating","Rated")</f>
        <v>No Rating</v>
      </c>
      <c r="I15685" s="16" t="s">
        <v>285</v>
      </c>
      <c r="J15685" s="29" t="s">
        <v>12</v>
      </c>
      <c r="K15685" s="19">
        <v>6.923</v>
      </c>
      <c r="L15685" s="26">
        <v>0</v>
      </c>
    </row>
    <row r="15686" spans="1:12" x14ac:dyDescent="0.3">
      <c r="A15686" s="14">
        <v>1422004</v>
      </c>
      <c r="B15686" s="16" t="s">
        <v>19414</v>
      </c>
      <c r="C15686" s="16" t="s">
        <v>10</v>
      </c>
      <c r="D15686" s="4">
        <v>45724</v>
      </c>
      <c r="E15686" s="23">
        <v>2025</v>
      </c>
      <c r="F15686" s="19">
        <v>0</v>
      </c>
      <c r="G15686" s="19" t="str">
        <f>IF(Movies[[#This Row],[rating]]=0,"",Movies[[#This Row],[rating]])</f>
        <v/>
      </c>
      <c r="H15686" s="19" t="str">
        <f>IF(Movies[[#This Row],[rating]]=0,"No Rating","Rated")</f>
        <v>No Rating</v>
      </c>
      <c r="I15686" s="16" t="s">
        <v>49</v>
      </c>
      <c r="J15686" s="29" t="s">
        <v>12</v>
      </c>
      <c r="K15686" s="19">
        <v>6.9130000000000003</v>
      </c>
      <c r="L15686" s="26">
        <v>0</v>
      </c>
    </row>
    <row r="15687" spans="1:12" x14ac:dyDescent="0.3">
      <c r="A15687" s="14">
        <v>1414202</v>
      </c>
      <c r="B15687" s="16" t="s">
        <v>19415</v>
      </c>
      <c r="C15687" s="16" t="s">
        <v>1845</v>
      </c>
      <c r="D15687" s="4">
        <v>45723</v>
      </c>
      <c r="E15687" s="23">
        <v>2025</v>
      </c>
      <c r="F15687" s="19">
        <v>0</v>
      </c>
      <c r="G15687" s="19" t="str">
        <f>IF(Movies[[#This Row],[rating]]=0,"",Movies[[#This Row],[rating]])</f>
        <v/>
      </c>
      <c r="H15687" s="19" t="str">
        <f>IF(Movies[[#This Row],[rating]]=0,"No Rating","Rated")</f>
        <v>No Rating</v>
      </c>
      <c r="I15687" s="16" t="s">
        <v>1845</v>
      </c>
      <c r="J15687" s="29" t="s">
        <v>146</v>
      </c>
      <c r="K15687" s="19">
        <v>6.9119999999999999</v>
      </c>
      <c r="L15687" s="26">
        <v>0</v>
      </c>
    </row>
    <row r="15688" spans="1:12" x14ac:dyDescent="0.3">
      <c r="A15688" s="14">
        <v>1411273</v>
      </c>
      <c r="B15688" s="16" t="s">
        <v>19416</v>
      </c>
      <c r="C15688" s="16" t="s">
        <v>2001</v>
      </c>
      <c r="D15688" s="4">
        <v>45675</v>
      </c>
      <c r="E15688" s="23">
        <v>2025</v>
      </c>
      <c r="F15688" s="19">
        <v>6.6</v>
      </c>
      <c r="G15688" s="19">
        <f>IF(Movies[[#This Row],[rating]]=0,"",Movies[[#This Row],[rating]])</f>
        <v>6.6</v>
      </c>
      <c r="H15688" s="19" t="str">
        <f>IF(Movies[[#This Row],[rating]]=0,"No Rating","Rated")</f>
        <v>Rated</v>
      </c>
      <c r="I15688" s="16" t="s">
        <v>329</v>
      </c>
      <c r="J15688" s="29" t="s">
        <v>12</v>
      </c>
      <c r="K15688" s="19">
        <v>6.91</v>
      </c>
      <c r="L15688" s="26">
        <v>5</v>
      </c>
    </row>
    <row r="15689" spans="1:12" x14ac:dyDescent="0.3">
      <c r="A15689" s="14">
        <v>1437167</v>
      </c>
      <c r="B15689" s="16" t="s">
        <v>19417</v>
      </c>
      <c r="C15689" s="16" t="s">
        <v>411</v>
      </c>
      <c r="D15689" s="4">
        <v>45713</v>
      </c>
      <c r="E15689" s="23">
        <v>2025</v>
      </c>
      <c r="F15689" s="19">
        <v>0</v>
      </c>
      <c r="G15689" s="19" t="str">
        <f>IF(Movies[[#This Row],[rating]]=0,"",Movies[[#This Row],[rating]])</f>
        <v/>
      </c>
      <c r="H15689" s="19" t="str">
        <f>IF(Movies[[#This Row],[rating]]=0,"No Rating","Rated")</f>
        <v>No Rating</v>
      </c>
      <c r="I15689" s="16" t="s">
        <v>49</v>
      </c>
      <c r="J15689" s="29" t="s">
        <v>342</v>
      </c>
      <c r="K15689" s="19">
        <v>6.907</v>
      </c>
      <c r="L15689" s="26">
        <v>0</v>
      </c>
    </row>
    <row r="15690" spans="1:12" x14ac:dyDescent="0.3">
      <c r="A15690" s="14">
        <v>1159596</v>
      </c>
      <c r="B15690" s="16" t="s">
        <v>19418</v>
      </c>
      <c r="C15690" s="16" t="s">
        <v>84</v>
      </c>
      <c r="D15690" s="4">
        <v>45673</v>
      </c>
      <c r="E15690" s="23">
        <v>2025</v>
      </c>
      <c r="F15690" s="19">
        <v>9</v>
      </c>
      <c r="G15690" s="19">
        <f>IF(Movies[[#This Row],[rating]]=0,"",Movies[[#This Row],[rating]])</f>
        <v>9</v>
      </c>
      <c r="H15690" s="19" t="str">
        <f>IF(Movies[[#This Row],[rating]]=0,"No Rating","Rated")</f>
        <v>Rated</v>
      </c>
      <c r="I15690" s="16" t="s">
        <v>695</v>
      </c>
      <c r="J15690" s="29" t="s">
        <v>86</v>
      </c>
      <c r="K15690" s="19">
        <v>6.8949999999999996</v>
      </c>
      <c r="L15690" s="26">
        <v>4</v>
      </c>
    </row>
    <row r="15691" spans="1:12" x14ac:dyDescent="0.3">
      <c r="A15691" s="14">
        <v>1405653</v>
      </c>
      <c r="B15691" s="16" t="s">
        <v>19419</v>
      </c>
      <c r="C15691" s="16" t="s">
        <v>1845</v>
      </c>
      <c r="D15691" s="4">
        <v>45715</v>
      </c>
      <c r="E15691" s="23">
        <v>2025</v>
      </c>
      <c r="F15691" s="19">
        <v>0</v>
      </c>
      <c r="G15691" s="19" t="str">
        <f>IF(Movies[[#This Row],[rating]]=0,"",Movies[[#This Row],[rating]])</f>
        <v/>
      </c>
      <c r="H15691" s="19" t="str">
        <f>IF(Movies[[#This Row],[rating]]=0,"No Rating","Rated")</f>
        <v>No Rating</v>
      </c>
      <c r="I15691" s="16" t="s">
        <v>1845</v>
      </c>
      <c r="J15691" s="29" t="s">
        <v>12</v>
      </c>
      <c r="K15691" s="19">
        <v>6.8920000000000003</v>
      </c>
      <c r="L15691" s="26">
        <v>0</v>
      </c>
    </row>
    <row r="15692" spans="1:12" x14ac:dyDescent="0.3">
      <c r="A15692" s="14">
        <v>1290773</v>
      </c>
      <c r="B15692" s="16" t="s">
        <v>19420</v>
      </c>
      <c r="C15692" s="16" t="s">
        <v>94</v>
      </c>
      <c r="D15692" s="4">
        <v>45658</v>
      </c>
      <c r="E15692" s="23">
        <v>2025</v>
      </c>
      <c r="F15692" s="19">
        <v>0</v>
      </c>
      <c r="G15692" s="19" t="str">
        <f>IF(Movies[[#This Row],[rating]]=0,"",Movies[[#This Row],[rating]])</f>
        <v/>
      </c>
      <c r="H15692" s="19" t="str">
        <f>IF(Movies[[#This Row],[rating]]=0,"No Rating","Rated")</f>
        <v>No Rating</v>
      </c>
      <c r="I15692" s="16" t="s">
        <v>4387</v>
      </c>
      <c r="J15692" s="29" t="s">
        <v>96</v>
      </c>
      <c r="K15692" s="19">
        <v>6.8739999999999997</v>
      </c>
      <c r="L15692" s="26">
        <v>0</v>
      </c>
    </row>
    <row r="15693" spans="1:12" x14ac:dyDescent="0.3">
      <c r="A15693" s="14">
        <v>713364</v>
      </c>
      <c r="B15693" s="16" t="s">
        <v>19421</v>
      </c>
      <c r="C15693" s="16" t="s">
        <v>10</v>
      </c>
      <c r="D15693" s="4">
        <v>45785</v>
      </c>
      <c r="E15693" s="23">
        <v>2025</v>
      </c>
      <c r="F15693" s="19">
        <v>0</v>
      </c>
      <c r="G15693" s="19" t="str">
        <f>IF(Movies[[#This Row],[rating]]=0,"",Movies[[#This Row],[rating]])</f>
        <v/>
      </c>
      <c r="H15693" s="19" t="str">
        <f>IF(Movies[[#This Row],[rating]]=0,"No Rating","Rated")</f>
        <v>No Rating</v>
      </c>
      <c r="I15693" s="16" t="s">
        <v>183</v>
      </c>
      <c r="J15693" s="29" t="s">
        <v>12</v>
      </c>
      <c r="K15693" s="19">
        <v>6.8739999999999997</v>
      </c>
      <c r="L15693" s="26">
        <v>0</v>
      </c>
    </row>
    <row r="15694" spans="1:12" x14ac:dyDescent="0.3">
      <c r="A15694" s="14">
        <v>1219537</v>
      </c>
      <c r="B15694" s="16" t="s">
        <v>19422</v>
      </c>
      <c r="C15694" s="16" t="s">
        <v>284</v>
      </c>
      <c r="D15694" s="4">
        <v>45680</v>
      </c>
      <c r="E15694" s="23">
        <v>2025</v>
      </c>
      <c r="F15694" s="19">
        <v>5.7</v>
      </c>
      <c r="G15694" s="19">
        <f>IF(Movies[[#This Row],[rating]]=0,"",Movies[[#This Row],[rating]])</f>
        <v>5.7</v>
      </c>
      <c r="H15694" s="19" t="str">
        <f>IF(Movies[[#This Row],[rating]]=0,"No Rating","Rated")</f>
        <v>Rated</v>
      </c>
      <c r="I15694" s="16" t="s">
        <v>10478</v>
      </c>
      <c r="J15694" s="29" t="s">
        <v>286</v>
      </c>
      <c r="K15694" s="19">
        <v>6.8680000000000003</v>
      </c>
      <c r="L15694" s="26">
        <v>17</v>
      </c>
    </row>
    <row r="15695" spans="1:12" x14ac:dyDescent="0.3">
      <c r="A15695" s="14">
        <v>1409235</v>
      </c>
      <c r="B15695" s="16" t="s">
        <v>19423</v>
      </c>
      <c r="C15695" s="16" t="s">
        <v>3926</v>
      </c>
      <c r="D15695" s="4">
        <v>45667</v>
      </c>
      <c r="E15695" s="23">
        <v>2025</v>
      </c>
      <c r="F15695" s="19">
        <v>4</v>
      </c>
      <c r="G15695" s="19">
        <f>IF(Movies[[#This Row],[rating]]=0,"",Movies[[#This Row],[rating]])</f>
        <v>4</v>
      </c>
      <c r="H15695" s="19" t="str">
        <f>IF(Movies[[#This Row],[rating]]=0,"No Rating","Rated")</f>
        <v>Rated</v>
      </c>
      <c r="I15695" s="16" t="s">
        <v>49</v>
      </c>
      <c r="J15695" s="29" t="s">
        <v>3927</v>
      </c>
      <c r="K15695" s="19">
        <v>6.8630000000000004</v>
      </c>
      <c r="L15695" s="26">
        <v>2</v>
      </c>
    </row>
    <row r="15696" spans="1:12" x14ac:dyDescent="0.3">
      <c r="A15696" s="14">
        <v>1417210</v>
      </c>
      <c r="B15696" s="16" t="s">
        <v>19424</v>
      </c>
      <c r="C15696" s="16" t="s">
        <v>411</v>
      </c>
      <c r="D15696" s="4">
        <v>45677</v>
      </c>
      <c r="E15696" s="23">
        <v>2025</v>
      </c>
      <c r="F15696" s="19">
        <v>0</v>
      </c>
      <c r="G15696" s="19" t="str">
        <f>IF(Movies[[#This Row],[rating]]=0,"",Movies[[#This Row],[rating]])</f>
        <v/>
      </c>
      <c r="H15696" s="19" t="str">
        <f>IF(Movies[[#This Row],[rating]]=0,"No Rating","Rated")</f>
        <v>No Rating</v>
      </c>
      <c r="I15696" s="16" t="s">
        <v>7105</v>
      </c>
      <c r="J15696" s="29" t="s">
        <v>342</v>
      </c>
      <c r="K15696" s="19">
        <v>6.859</v>
      </c>
      <c r="L15696" s="26">
        <v>0</v>
      </c>
    </row>
    <row r="15697" spans="1:12" x14ac:dyDescent="0.3">
      <c r="A15697" s="14">
        <v>800367</v>
      </c>
      <c r="B15697" s="16" t="s">
        <v>19425</v>
      </c>
      <c r="C15697" s="16" t="s">
        <v>10</v>
      </c>
      <c r="D15697" s="4">
        <v>45730</v>
      </c>
      <c r="E15697" s="23">
        <v>2025</v>
      </c>
      <c r="F15697" s="19">
        <v>0</v>
      </c>
      <c r="G15697" s="19" t="str">
        <f>IF(Movies[[#This Row],[rating]]=0,"",Movies[[#This Row],[rating]])</f>
        <v/>
      </c>
      <c r="H15697" s="19" t="str">
        <f>IF(Movies[[#This Row],[rating]]=0,"No Rating","Rated")</f>
        <v>No Rating</v>
      </c>
      <c r="I15697" s="16" t="s">
        <v>971</v>
      </c>
      <c r="J15697" s="29" t="s">
        <v>12</v>
      </c>
      <c r="K15697" s="19">
        <v>6.8570000000000002</v>
      </c>
      <c r="L15697" s="26">
        <v>0</v>
      </c>
    </row>
    <row r="15698" spans="1:12" x14ac:dyDescent="0.3">
      <c r="A15698" s="14">
        <v>1209511</v>
      </c>
      <c r="B15698" s="16" t="s">
        <v>19426</v>
      </c>
      <c r="C15698" s="16" t="s">
        <v>595</v>
      </c>
      <c r="D15698" s="4">
        <v>45849</v>
      </c>
      <c r="E15698" s="23">
        <v>2025</v>
      </c>
      <c r="F15698" s="19">
        <v>0</v>
      </c>
      <c r="G15698" s="19" t="str">
        <f>IF(Movies[[#This Row],[rating]]=0,"",Movies[[#This Row],[rating]])</f>
        <v/>
      </c>
      <c r="H15698" s="19" t="str">
        <f>IF(Movies[[#This Row],[rating]]=0,"No Rating","Rated")</f>
        <v>No Rating</v>
      </c>
      <c r="I15698" s="16" t="s">
        <v>16476</v>
      </c>
      <c r="J15698" s="29" t="s">
        <v>597</v>
      </c>
      <c r="K15698" s="19">
        <v>6.8559999999999999</v>
      </c>
      <c r="L15698" s="26">
        <v>0</v>
      </c>
    </row>
    <row r="15699" spans="1:12" x14ac:dyDescent="0.3">
      <c r="A15699" s="14">
        <v>1358571</v>
      </c>
      <c r="B15699" s="16" t="s">
        <v>19427</v>
      </c>
      <c r="C15699" s="16" t="s">
        <v>367</v>
      </c>
      <c r="D15699" s="4">
        <v>45715</v>
      </c>
      <c r="E15699" s="23">
        <v>2025</v>
      </c>
      <c r="F15699" s="19">
        <v>0</v>
      </c>
      <c r="G15699" s="19" t="str">
        <f>IF(Movies[[#This Row],[rating]]=0,"",Movies[[#This Row],[rating]])</f>
        <v/>
      </c>
      <c r="H15699" s="19" t="str">
        <f>IF(Movies[[#This Row],[rating]]=0,"No Rating","Rated")</f>
        <v>No Rating</v>
      </c>
      <c r="I15699" s="16" t="s">
        <v>550</v>
      </c>
      <c r="J15699" s="29" t="s">
        <v>12</v>
      </c>
      <c r="K15699" s="19">
        <v>6.8470000000000004</v>
      </c>
      <c r="L15699" s="26">
        <v>0</v>
      </c>
    </row>
    <row r="15700" spans="1:12" x14ac:dyDescent="0.3">
      <c r="A15700" s="14">
        <v>1235945</v>
      </c>
      <c r="B15700" s="16" t="s">
        <v>19428</v>
      </c>
      <c r="C15700" s="16" t="s">
        <v>2138</v>
      </c>
      <c r="D15700" s="4">
        <v>45723</v>
      </c>
      <c r="E15700" s="23">
        <v>2025</v>
      </c>
      <c r="F15700" s="19">
        <v>0</v>
      </c>
      <c r="G15700" s="19" t="str">
        <f>IF(Movies[[#This Row],[rating]]=0,"",Movies[[#This Row],[rating]])</f>
        <v/>
      </c>
      <c r="H15700" s="19" t="str">
        <f>IF(Movies[[#This Row],[rating]]=0,"No Rating","Rated")</f>
        <v>No Rating</v>
      </c>
      <c r="I15700" s="16" t="s">
        <v>7105</v>
      </c>
      <c r="J15700" s="29" t="s">
        <v>2139</v>
      </c>
      <c r="K15700" s="19">
        <v>6.8230000000000004</v>
      </c>
      <c r="L15700" s="26">
        <v>0</v>
      </c>
    </row>
    <row r="15701" spans="1:12" x14ac:dyDescent="0.3">
      <c r="A15701" s="14">
        <v>1416904</v>
      </c>
      <c r="B15701" s="16" t="s">
        <v>19429</v>
      </c>
      <c r="C15701" s="16" t="s">
        <v>172</v>
      </c>
      <c r="D15701" s="4">
        <v>45680</v>
      </c>
      <c r="E15701" s="23">
        <v>2025</v>
      </c>
      <c r="F15701" s="19">
        <v>7.4</v>
      </c>
      <c r="G15701" s="19">
        <f>IF(Movies[[#This Row],[rating]]=0,"",Movies[[#This Row],[rating]])</f>
        <v>7.4</v>
      </c>
      <c r="H15701" s="19" t="str">
        <f>IF(Movies[[#This Row],[rating]]=0,"No Rating","Rated")</f>
        <v>Rated</v>
      </c>
      <c r="I15701" s="16" t="s">
        <v>329</v>
      </c>
      <c r="J15701" s="29" t="s">
        <v>12</v>
      </c>
      <c r="K15701" s="19">
        <v>6.8109999999999999</v>
      </c>
      <c r="L15701" s="26">
        <v>5</v>
      </c>
    </row>
    <row r="15702" spans="1:12" x14ac:dyDescent="0.3">
      <c r="A15702" s="14">
        <v>758923</v>
      </c>
      <c r="B15702" s="16" t="s">
        <v>19430</v>
      </c>
      <c r="C15702" s="16" t="s">
        <v>595</v>
      </c>
      <c r="D15702" s="4">
        <v>45905</v>
      </c>
      <c r="E15702" s="23">
        <v>2025</v>
      </c>
      <c r="F15702" s="19">
        <v>0</v>
      </c>
      <c r="G15702" s="19" t="str">
        <f>IF(Movies[[#This Row],[rating]]=0,"",Movies[[#This Row],[rating]])</f>
        <v/>
      </c>
      <c r="H15702" s="19" t="str">
        <f>IF(Movies[[#This Row],[rating]]=0,"No Rating","Rated")</f>
        <v>No Rating</v>
      </c>
      <c r="I15702" s="16" t="s">
        <v>808</v>
      </c>
      <c r="J15702" s="29" t="s">
        <v>142</v>
      </c>
      <c r="K15702" s="19">
        <v>6.8049999999999997</v>
      </c>
      <c r="L15702" s="26">
        <v>0</v>
      </c>
    </row>
    <row r="15703" spans="1:12" x14ac:dyDescent="0.3">
      <c r="A15703" s="14">
        <v>937941</v>
      </c>
      <c r="B15703" s="16" t="s">
        <v>19431</v>
      </c>
      <c r="C15703" s="16" t="s">
        <v>10</v>
      </c>
      <c r="D15703" s="4">
        <v>45891</v>
      </c>
      <c r="E15703" s="23">
        <v>2025</v>
      </c>
      <c r="F15703" s="19">
        <v>0</v>
      </c>
      <c r="G15703" s="19" t="str">
        <f>IF(Movies[[#This Row],[rating]]=0,"",Movies[[#This Row],[rating]])</f>
        <v/>
      </c>
      <c r="H15703" s="19" t="str">
        <f>IF(Movies[[#This Row],[rating]]=0,"No Rating","Rated")</f>
        <v>No Rating</v>
      </c>
      <c r="I15703" s="16" t="s">
        <v>183</v>
      </c>
      <c r="J15703" s="29" t="s">
        <v>12</v>
      </c>
      <c r="K15703" s="19">
        <v>6.8019999999999996</v>
      </c>
      <c r="L15703" s="26">
        <v>0</v>
      </c>
    </row>
    <row r="15704" spans="1:12" x14ac:dyDescent="0.3">
      <c r="A15704" s="14">
        <v>999243</v>
      </c>
      <c r="B15704" s="16" t="s">
        <v>19432</v>
      </c>
      <c r="C15704" s="16" t="s">
        <v>10</v>
      </c>
      <c r="D15704" s="4">
        <v>45751</v>
      </c>
      <c r="E15704" s="23">
        <v>2025</v>
      </c>
      <c r="F15704" s="19">
        <v>0</v>
      </c>
      <c r="G15704" s="19" t="str">
        <f>IF(Movies[[#This Row],[rating]]=0,"",Movies[[#This Row],[rating]])</f>
        <v/>
      </c>
      <c r="H15704" s="19" t="str">
        <f>IF(Movies[[#This Row],[rating]]=0,"No Rating","Rated")</f>
        <v>No Rating</v>
      </c>
      <c r="I15704" s="16" t="s">
        <v>566</v>
      </c>
      <c r="J15704" s="29" t="s">
        <v>12</v>
      </c>
      <c r="K15704" s="19">
        <v>6.7930000000000001</v>
      </c>
      <c r="L15704" s="26">
        <v>0</v>
      </c>
    </row>
    <row r="15705" spans="1:12" x14ac:dyDescent="0.3">
      <c r="A15705" s="14">
        <v>1019871</v>
      </c>
      <c r="B15705" s="16" t="s">
        <v>19433</v>
      </c>
      <c r="C15705" s="16" t="s">
        <v>19434</v>
      </c>
      <c r="D15705" s="4">
        <v>45702</v>
      </c>
      <c r="E15705" s="23">
        <v>2025</v>
      </c>
      <c r="F15705" s="19">
        <v>0</v>
      </c>
      <c r="G15705" s="19" t="str">
        <f>IF(Movies[[#This Row],[rating]]=0,"",Movies[[#This Row],[rating]])</f>
        <v/>
      </c>
      <c r="H15705" s="19" t="str">
        <f>IF(Movies[[#This Row],[rating]]=0,"No Rating","Rated")</f>
        <v>No Rating</v>
      </c>
      <c r="I15705" s="16" t="s">
        <v>49</v>
      </c>
      <c r="J15705" s="29" t="s">
        <v>19435</v>
      </c>
      <c r="K15705" s="19">
        <v>6.7809999999999997</v>
      </c>
      <c r="L15705" s="26">
        <v>0</v>
      </c>
    </row>
    <row r="15706" spans="1:12" x14ac:dyDescent="0.3">
      <c r="A15706" s="14">
        <v>959596</v>
      </c>
      <c r="B15706" s="16" t="s">
        <v>19436</v>
      </c>
      <c r="C15706" s="16" t="s">
        <v>838</v>
      </c>
      <c r="D15706" s="4">
        <v>45672</v>
      </c>
      <c r="E15706" s="23">
        <v>2025</v>
      </c>
      <c r="F15706" s="19">
        <v>6.75</v>
      </c>
      <c r="G15706" s="19">
        <f>IF(Movies[[#This Row],[rating]]=0,"",Movies[[#This Row],[rating]])</f>
        <v>6.75</v>
      </c>
      <c r="H15706" s="19" t="str">
        <f>IF(Movies[[#This Row],[rating]]=0,"No Rating","Rated")</f>
        <v>Rated</v>
      </c>
      <c r="I15706" s="16" t="s">
        <v>2721</v>
      </c>
      <c r="J15706" s="29" t="s">
        <v>110</v>
      </c>
      <c r="K15706" s="19">
        <v>6.7670000000000003</v>
      </c>
      <c r="L15706" s="26">
        <v>32</v>
      </c>
    </row>
    <row r="15707" spans="1:12" x14ac:dyDescent="0.3">
      <c r="A15707" s="14">
        <v>1186563</v>
      </c>
      <c r="B15707" s="16" t="s">
        <v>19437</v>
      </c>
      <c r="C15707" s="16" t="s">
        <v>10</v>
      </c>
      <c r="D15707" s="4">
        <v>45744</v>
      </c>
      <c r="E15707" s="23">
        <v>2025</v>
      </c>
      <c r="F15707" s="19">
        <v>0</v>
      </c>
      <c r="G15707" s="19" t="str">
        <f>IF(Movies[[#This Row],[rating]]=0,"",Movies[[#This Row],[rating]])</f>
        <v/>
      </c>
      <c r="H15707" s="19" t="str">
        <f>IF(Movies[[#This Row],[rating]]=0,"No Rating","Rated")</f>
        <v>No Rating</v>
      </c>
      <c r="I15707" s="16" t="s">
        <v>49</v>
      </c>
      <c r="J15707" s="29" t="s">
        <v>12</v>
      </c>
      <c r="K15707" s="19">
        <v>6.7569999999999997</v>
      </c>
      <c r="L15707" s="26">
        <v>0</v>
      </c>
    </row>
    <row r="15708" spans="1:12" x14ac:dyDescent="0.3">
      <c r="A15708" s="14">
        <v>1422052</v>
      </c>
      <c r="B15708" s="16" t="s">
        <v>19438</v>
      </c>
      <c r="C15708" s="16" t="s">
        <v>10</v>
      </c>
      <c r="D15708" s="4">
        <v>45724</v>
      </c>
      <c r="E15708" s="23">
        <v>2025</v>
      </c>
      <c r="F15708" s="19">
        <v>0</v>
      </c>
      <c r="G15708" s="19" t="str">
        <f>IF(Movies[[#This Row],[rating]]=0,"",Movies[[#This Row],[rating]])</f>
        <v/>
      </c>
      <c r="H15708" s="19" t="str">
        <f>IF(Movies[[#This Row],[rating]]=0,"No Rating","Rated")</f>
        <v>No Rating</v>
      </c>
      <c r="I15708" s="16" t="s">
        <v>19123</v>
      </c>
      <c r="J15708" s="29" t="s">
        <v>12</v>
      </c>
      <c r="K15708" s="19">
        <v>6.7489999999999997</v>
      </c>
      <c r="L15708" s="26">
        <v>0</v>
      </c>
    </row>
    <row r="15709" spans="1:12" x14ac:dyDescent="0.3">
      <c r="A15709" s="14">
        <v>1038938</v>
      </c>
      <c r="B15709" s="16" t="s">
        <v>19439</v>
      </c>
      <c r="C15709" s="16" t="s">
        <v>10</v>
      </c>
      <c r="D15709" s="4">
        <v>45678</v>
      </c>
      <c r="E15709" s="23">
        <v>2025</v>
      </c>
      <c r="F15709" s="19">
        <v>0</v>
      </c>
      <c r="G15709" s="19" t="str">
        <f>IF(Movies[[#This Row],[rating]]=0,"",Movies[[#This Row],[rating]])</f>
        <v/>
      </c>
      <c r="H15709" s="19" t="str">
        <f>IF(Movies[[#This Row],[rating]]=0,"No Rating","Rated")</f>
        <v>No Rating</v>
      </c>
      <c r="I15709" s="16" t="s">
        <v>183</v>
      </c>
      <c r="J15709" s="29" t="s">
        <v>12</v>
      </c>
      <c r="K15709" s="19">
        <v>6.7469999999999999</v>
      </c>
      <c r="L15709" s="26">
        <v>0</v>
      </c>
    </row>
    <row r="15710" spans="1:12" x14ac:dyDescent="0.3">
      <c r="A15710" s="14">
        <v>1232569</v>
      </c>
      <c r="B15710" s="16" t="s">
        <v>19440</v>
      </c>
      <c r="C15710" s="16" t="s">
        <v>416</v>
      </c>
      <c r="D15710" s="4">
        <v>45940</v>
      </c>
      <c r="E15710" s="23">
        <v>2025</v>
      </c>
      <c r="F15710" s="19">
        <v>0</v>
      </c>
      <c r="G15710" s="19" t="str">
        <f>IF(Movies[[#This Row],[rating]]=0,"",Movies[[#This Row],[rating]])</f>
        <v/>
      </c>
      <c r="H15710" s="19" t="str">
        <f>IF(Movies[[#This Row],[rating]]=0,"No Rating","Rated")</f>
        <v>No Rating</v>
      </c>
      <c r="I15710" s="16" t="s">
        <v>468</v>
      </c>
      <c r="J15710" s="29" t="s">
        <v>12</v>
      </c>
      <c r="K15710" s="19">
        <v>6.7439999999999998</v>
      </c>
      <c r="L15710" s="26">
        <v>0</v>
      </c>
    </row>
    <row r="15711" spans="1:12" x14ac:dyDescent="0.3">
      <c r="A15711" s="14">
        <v>1427118</v>
      </c>
      <c r="B15711" s="16" t="s">
        <v>19441</v>
      </c>
      <c r="C15711" s="16" t="s">
        <v>1845</v>
      </c>
      <c r="D15711" s="4">
        <v>45688</v>
      </c>
      <c r="E15711" s="23">
        <v>2025</v>
      </c>
      <c r="F15711" s="19">
        <v>0</v>
      </c>
      <c r="G15711" s="19" t="str">
        <f>IF(Movies[[#This Row],[rating]]=0,"",Movies[[#This Row],[rating]])</f>
        <v/>
      </c>
      <c r="H15711" s="19" t="str">
        <f>IF(Movies[[#This Row],[rating]]=0,"No Rating","Rated")</f>
        <v>No Rating</v>
      </c>
      <c r="I15711" s="16" t="s">
        <v>1845</v>
      </c>
      <c r="J15711" s="29" t="s">
        <v>12</v>
      </c>
      <c r="K15711" s="19">
        <v>6.7229999999999999</v>
      </c>
      <c r="L15711" s="26">
        <v>0</v>
      </c>
    </row>
    <row r="15712" spans="1:12" x14ac:dyDescent="0.3">
      <c r="A15712" s="14">
        <v>1424950</v>
      </c>
      <c r="B15712" s="16" t="s">
        <v>19442</v>
      </c>
      <c r="C15712" s="16" t="s">
        <v>416</v>
      </c>
      <c r="D15712" s="4">
        <v>45723</v>
      </c>
      <c r="E15712" s="23">
        <v>2025</v>
      </c>
      <c r="F15712" s="19">
        <v>0</v>
      </c>
      <c r="G15712" s="19" t="str">
        <f>IF(Movies[[#This Row],[rating]]=0,"",Movies[[#This Row],[rating]])</f>
        <v/>
      </c>
      <c r="H15712" s="19" t="str">
        <f>IF(Movies[[#This Row],[rating]]=0,"No Rating","Rated")</f>
        <v>No Rating</v>
      </c>
      <c r="I15712" s="16" t="s">
        <v>566</v>
      </c>
      <c r="J15712" s="29" t="s">
        <v>12</v>
      </c>
      <c r="K15712" s="19">
        <v>6.72</v>
      </c>
      <c r="L15712" s="26">
        <v>0</v>
      </c>
    </row>
    <row r="15713" spans="1:12" x14ac:dyDescent="0.3">
      <c r="A15713" s="14">
        <v>1422013</v>
      </c>
      <c r="B15713" s="16" t="s">
        <v>19443</v>
      </c>
      <c r="C15713" s="16" t="s">
        <v>10</v>
      </c>
      <c r="D15713" s="4">
        <v>45724</v>
      </c>
      <c r="E15713" s="23">
        <v>2025</v>
      </c>
      <c r="F15713" s="19">
        <v>0</v>
      </c>
      <c r="G15713" s="19" t="str">
        <f>IF(Movies[[#This Row],[rating]]=0,"",Movies[[#This Row],[rating]])</f>
        <v/>
      </c>
      <c r="H15713" s="19" t="str">
        <f>IF(Movies[[#This Row],[rating]]=0,"No Rating","Rated")</f>
        <v>No Rating</v>
      </c>
      <c r="I15713" s="16" t="s">
        <v>49</v>
      </c>
      <c r="J15713" s="29" t="s">
        <v>12</v>
      </c>
      <c r="K15713" s="19">
        <v>6.6890000000000001</v>
      </c>
      <c r="L15713" s="26">
        <v>0</v>
      </c>
    </row>
    <row r="15714" spans="1:12" x14ac:dyDescent="0.3">
      <c r="A15714" s="14">
        <v>1434792</v>
      </c>
      <c r="B15714" s="16" t="s">
        <v>19444</v>
      </c>
      <c r="C15714" s="16" t="s">
        <v>1845</v>
      </c>
      <c r="D15714" s="4">
        <v>45703</v>
      </c>
      <c r="E15714" s="23">
        <v>2025</v>
      </c>
      <c r="F15714" s="19">
        <v>0</v>
      </c>
      <c r="G15714" s="19" t="str">
        <f>IF(Movies[[#This Row],[rating]]=0,"",Movies[[#This Row],[rating]])</f>
        <v/>
      </c>
      <c r="H15714" s="19" t="str">
        <f>IF(Movies[[#This Row],[rating]]=0,"No Rating","Rated")</f>
        <v>No Rating</v>
      </c>
      <c r="I15714" s="16" t="s">
        <v>1845</v>
      </c>
      <c r="J15714" s="29" t="s">
        <v>12</v>
      </c>
      <c r="K15714" s="19">
        <v>6.6870000000000003</v>
      </c>
      <c r="L15714" s="26">
        <v>0</v>
      </c>
    </row>
    <row r="15715" spans="1:12" x14ac:dyDescent="0.3">
      <c r="A15715" s="14">
        <v>1288577</v>
      </c>
      <c r="B15715" s="16" t="s">
        <v>19445</v>
      </c>
      <c r="C15715" s="16" t="s">
        <v>411</v>
      </c>
      <c r="D15715" s="4">
        <v>45667</v>
      </c>
      <c r="E15715" s="23">
        <v>2025</v>
      </c>
      <c r="F15715" s="19">
        <v>5.5</v>
      </c>
      <c r="G15715" s="19">
        <f>IF(Movies[[#This Row],[rating]]=0,"",Movies[[#This Row],[rating]])</f>
        <v>5.5</v>
      </c>
      <c r="H15715" s="19" t="str">
        <f>IF(Movies[[#This Row],[rating]]=0,"No Rating","Rated")</f>
        <v>Rated</v>
      </c>
      <c r="I15715" s="16" t="s">
        <v>713</v>
      </c>
      <c r="J15715" s="29" t="s">
        <v>342</v>
      </c>
      <c r="K15715" s="19">
        <v>6.6769999999999996</v>
      </c>
      <c r="L15715" s="26">
        <v>4</v>
      </c>
    </row>
    <row r="15716" spans="1:12" x14ac:dyDescent="0.3">
      <c r="A15716" s="14">
        <v>1127143</v>
      </c>
      <c r="B15716" s="16" t="s">
        <v>4456</v>
      </c>
      <c r="C15716" s="16" t="s">
        <v>3367</v>
      </c>
      <c r="D15716" s="4">
        <v>45680</v>
      </c>
      <c r="E15716" s="23">
        <v>2025</v>
      </c>
      <c r="F15716" s="19">
        <v>5.5</v>
      </c>
      <c r="G15716" s="19">
        <f>IF(Movies[[#This Row],[rating]]=0,"",Movies[[#This Row],[rating]])</f>
        <v>5.5</v>
      </c>
      <c r="H15716" s="19" t="str">
        <f>IF(Movies[[#This Row],[rating]]=0,"No Rating","Rated")</f>
        <v>Rated</v>
      </c>
      <c r="I15716" s="16" t="s">
        <v>1329</v>
      </c>
      <c r="J15716" s="29" t="s">
        <v>3112</v>
      </c>
      <c r="K15716" s="19">
        <v>6.6719999999999997</v>
      </c>
      <c r="L15716" s="26">
        <v>3</v>
      </c>
    </row>
    <row r="15717" spans="1:12" x14ac:dyDescent="0.3">
      <c r="A15717" s="14">
        <v>1436569</v>
      </c>
      <c r="B15717" s="16" t="s">
        <v>19446</v>
      </c>
      <c r="C15717" s="16" t="s">
        <v>84</v>
      </c>
      <c r="D15717" s="4">
        <v>45715</v>
      </c>
      <c r="E15717" s="23">
        <v>2025</v>
      </c>
      <c r="F15717" s="19">
        <v>0</v>
      </c>
      <c r="G15717" s="19" t="str">
        <f>IF(Movies[[#This Row],[rating]]=0,"",Movies[[#This Row],[rating]])</f>
        <v/>
      </c>
      <c r="H15717" s="19" t="str">
        <f>IF(Movies[[#This Row],[rating]]=0,"No Rating","Rated")</f>
        <v>No Rating</v>
      </c>
      <c r="I15717" s="16" t="s">
        <v>468</v>
      </c>
      <c r="J15717" s="29" t="s">
        <v>86</v>
      </c>
      <c r="K15717" s="19">
        <v>6.6669999999999998</v>
      </c>
      <c r="L15717" s="26">
        <v>0</v>
      </c>
    </row>
    <row r="15718" spans="1:12" x14ac:dyDescent="0.3">
      <c r="A15718" s="14">
        <v>1414157</v>
      </c>
      <c r="B15718" s="16" t="s">
        <v>19447</v>
      </c>
      <c r="C15718" s="16" t="s">
        <v>172</v>
      </c>
      <c r="D15718" s="4">
        <v>45694</v>
      </c>
      <c r="E15718" s="23">
        <v>2025</v>
      </c>
      <c r="F15718" s="19">
        <v>8.3000000000000007</v>
      </c>
      <c r="G15718" s="19">
        <f>IF(Movies[[#This Row],[rating]]=0,"",Movies[[#This Row],[rating]])</f>
        <v>8.3000000000000007</v>
      </c>
      <c r="H15718" s="19" t="str">
        <f>IF(Movies[[#This Row],[rating]]=0,"No Rating","Rated")</f>
        <v>Rated</v>
      </c>
      <c r="I15718" s="16" t="s">
        <v>14099</v>
      </c>
      <c r="J15718" s="29" t="s">
        <v>12</v>
      </c>
      <c r="K15718" s="19">
        <v>6.6509999999999998</v>
      </c>
      <c r="L15718" s="26">
        <v>3</v>
      </c>
    </row>
    <row r="15719" spans="1:12" x14ac:dyDescent="0.3">
      <c r="A15719" s="14">
        <v>1426260</v>
      </c>
      <c r="B15719" s="16" t="s">
        <v>19448</v>
      </c>
      <c r="C15719" s="16" t="s">
        <v>411</v>
      </c>
      <c r="D15719" s="4">
        <v>45688</v>
      </c>
      <c r="E15719" s="23">
        <v>2025</v>
      </c>
      <c r="F15719" s="19">
        <v>1</v>
      </c>
      <c r="G15719" s="19">
        <f>IF(Movies[[#This Row],[rating]]=0,"",Movies[[#This Row],[rating]])</f>
        <v>1</v>
      </c>
      <c r="H15719" s="19" t="str">
        <f>IF(Movies[[#This Row],[rating]]=0,"No Rating","Rated")</f>
        <v>Rated</v>
      </c>
      <c r="I15719" s="16" t="s">
        <v>889</v>
      </c>
      <c r="J15719" s="29" t="s">
        <v>342</v>
      </c>
      <c r="K15719" s="19">
        <v>6.6280000000000001</v>
      </c>
      <c r="L15719" s="26">
        <v>1</v>
      </c>
    </row>
    <row r="15720" spans="1:12" x14ac:dyDescent="0.3">
      <c r="A15720" s="14">
        <v>1426883</v>
      </c>
      <c r="B15720" s="16" t="s">
        <v>19449</v>
      </c>
      <c r="C15720" s="16" t="s">
        <v>2893</v>
      </c>
      <c r="D15720" s="4">
        <v>45715</v>
      </c>
      <c r="E15720" s="23">
        <v>2025</v>
      </c>
      <c r="F15720" s="19">
        <v>0</v>
      </c>
      <c r="G15720" s="19" t="str">
        <f>IF(Movies[[#This Row],[rating]]=0,"",Movies[[#This Row],[rating]])</f>
        <v/>
      </c>
      <c r="H15720" s="19" t="str">
        <f>IF(Movies[[#This Row],[rating]]=0,"No Rating","Rated")</f>
        <v>No Rating</v>
      </c>
      <c r="I15720" s="16" t="s">
        <v>329</v>
      </c>
      <c r="J15720" s="29" t="s">
        <v>34</v>
      </c>
      <c r="K15720" s="19">
        <v>6.617</v>
      </c>
      <c r="L15720" s="26">
        <v>0</v>
      </c>
    </row>
    <row r="15721" spans="1:12" x14ac:dyDescent="0.3">
      <c r="A15721" s="14">
        <v>1034674</v>
      </c>
      <c r="B15721" s="16" t="s">
        <v>19450</v>
      </c>
      <c r="C15721" s="16" t="s">
        <v>108</v>
      </c>
      <c r="D15721" s="4">
        <v>45714</v>
      </c>
      <c r="E15721" s="23">
        <v>2025</v>
      </c>
      <c r="F15721" s="19">
        <v>7</v>
      </c>
      <c r="G15721" s="19">
        <f>IF(Movies[[#This Row],[rating]]=0,"",Movies[[#This Row],[rating]])</f>
        <v>7</v>
      </c>
      <c r="H15721" s="19" t="str">
        <f>IF(Movies[[#This Row],[rating]]=0,"No Rating","Rated")</f>
        <v>Rated</v>
      </c>
      <c r="I15721" s="16" t="s">
        <v>180</v>
      </c>
      <c r="J15721" s="29" t="s">
        <v>110</v>
      </c>
      <c r="K15721" s="19">
        <v>6.5880000000000001</v>
      </c>
      <c r="L15721" s="26">
        <v>1</v>
      </c>
    </row>
    <row r="15722" spans="1:12" x14ac:dyDescent="0.3">
      <c r="A15722" s="14">
        <v>1422037</v>
      </c>
      <c r="B15722" s="16" t="s">
        <v>19451</v>
      </c>
      <c r="C15722" s="16" t="s">
        <v>10</v>
      </c>
      <c r="D15722" s="4">
        <v>45724</v>
      </c>
      <c r="E15722" s="23">
        <v>2025</v>
      </c>
      <c r="F15722" s="19">
        <v>0</v>
      </c>
      <c r="G15722" s="19" t="str">
        <f>IF(Movies[[#This Row],[rating]]=0,"",Movies[[#This Row],[rating]])</f>
        <v/>
      </c>
      <c r="H15722" s="19" t="str">
        <f>IF(Movies[[#This Row],[rating]]=0,"No Rating","Rated")</f>
        <v>No Rating</v>
      </c>
      <c r="I15722" s="16" t="s">
        <v>19452</v>
      </c>
      <c r="J15722" s="29" t="s">
        <v>12</v>
      </c>
      <c r="K15722" s="19">
        <v>6.5869999999999997</v>
      </c>
      <c r="L15722" s="26">
        <v>0</v>
      </c>
    </row>
    <row r="15723" spans="1:12" x14ac:dyDescent="0.3">
      <c r="A15723" s="14">
        <v>1405954</v>
      </c>
      <c r="B15723" s="16" t="s">
        <v>19453</v>
      </c>
      <c r="C15723" s="16" t="s">
        <v>10</v>
      </c>
      <c r="D15723" s="4">
        <v>45715</v>
      </c>
      <c r="E15723" s="23">
        <v>2025</v>
      </c>
      <c r="F15723" s="19">
        <v>0</v>
      </c>
      <c r="G15723" s="19" t="str">
        <f>IF(Movies[[#This Row],[rating]]=0,"",Movies[[#This Row],[rating]])</f>
        <v/>
      </c>
      <c r="H15723" s="19" t="str">
        <f>IF(Movies[[#This Row],[rating]]=0,"No Rating","Rated")</f>
        <v>No Rating</v>
      </c>
      <c r="I15723" s="16" t="s">
        <v>777</v>
      </c>
      <c r="J15723" s="29" t="s">
        <v>12</v>
      </c>
      <c r="K15723" s="19">
        <v>6.577</v>
      </c>
      <c r="L15723" s="26">
        <v>0</v>
      </c>
    </row>
    <row r="15724" spans="1:12" x14ac:dyDescent="0.3">
      <c r="A15724" s="14">
        <v>1430980</v>
      </c>
      <c r="B15724" s="16" t="s">
        <v>19454</v>
      </c>
      <c r="C15724" s="16" t="s">
        <v>10</v>
      </c>
      <c r="D15724" s="4">
        <v>45715</v>
      </c>
      <c r="E15724" s="23">
        <v>2025</v>
      </c>
      <c r="F15724" s="19">
        <v>0</v>
      </c>
      <c r="G15724" s="19" t="str">
        <f>IF(Movies[[#This Row],[rating]]=0,"",Movies[[#This Row],[rating]])</f>
        <v/>
      </c>
      <c r="H15724" s="19" t="str">
        <f>IF(Movies[[#This Row],[rating]]=0,"No Rating","Rated")</f>
        <v>No Rating</v>
      </c>
      <c r="I15724" s="16" t="s">
        <v>329</v>
      </c>
      <c r="J15724" s="29" t="s">
        <v>12</v>
      </c>
      <c r="K15724" s="19">
        <v>6.5759999999999996</v>
      </c>
      <c r="L15724" s="26">
        <v>0</v>
      </c>
    </row>
    <row r="15725" spans="1:12" x14ac:dyDescent="0.3">
      <c r="A15725" s="14">
        <v>1436944</v>
      </c>
      <c r="B15725" s="16" t="s">
        <v>19455</v>
      </c>
      <c r="C15725" s="16" t="s">
        <v>1845</v>
      </c>
      <c r="D15725" s="4">
        <v>45715</v>
      </c>
      <c r="E15725" s="23">
        <v>2025</v>
      </c>
      <c r="F15725" s="19">
        <v>0</v>
      </c>
      <c r="G15725" s="19" t="str">
        <f>IF(Movies[[#This Row],[rating]]=0,"",Movies[[#This Row],[rating]])</f>
        <v/>
      </c>
      <c r="H15725" s="19" t="str">
        <f>IF(Movies[[#This Row],[rating]]=0,"No Rating","Rated")</f>
        <v>No Rating</v>
      </c>
      <c r="I15725" s="16" t="s">
        <v>329</v>
      </c>
      <c r="J15725" s="29" t="s">
        <v>12</v>
      </c>
      <c r="K15725" s="19">
        <v>6.5730000000000004</v>
      </c>
      <c r="L15725" s="26">
        <v>0</v>
      </c>
    </row>
    <row r="15726" spans="1:12" x14ac:dyDescent="0.3">
      <c r="A15726" s="14">
        <v>1438774</v>
      </c>
      <c r="B15726" s="16" t="s">
        <v>19456</v>
      </c>
      <c r="C15726" s="16" t="s">
        <v>108</v>
      </c>
      <c r="D15726" s="4">
        <v>45715</v>
      </c>
      <c r="E15726" s="23">
        <v>2025</v>
      </c>
      <c r="F15726" s="19">
        <v>0</v>
      </c>
      <c r="G15726" s="19" t="str">
        <f>IF(Movies[[#This Row],[rating]]=0,"",Movies[[#This Row],[rating]])</f>
        <v/>
      </c>
      <c r="H15726" s="19" t="str">
        <f>IF(Movies[[#This Row],[rating]]=0,"No Rating","Rated")</f>
        <v>No Rating</v>
      </c>
      <c r="I15726" s="16" t="s">
        <v>1845</v>
      </c>
      <c r="J15726" s="29" t="s">
        <v>110</v>
      </c>
      <c r="K15726" s="19">
        <v>6.5679999999999996</v>
      </c>
      <c r="L15726" s="26">
        <v>0</v>
      </c>
    </row>
    <row r="15727" spans="1:12" x14ac:dyDescent="0.3">
      <c r="A15727" s="14">
        <v>1136349</v>
      </c>
      <c r="B15727" s="16" t="s">
        <v>19457</v>
      </c>
      <c r="C15727" s="16" t="s">
        <v>51</v>
      </c>
      <c r="D15727" s="4">
        <v>45722</v>
      </c>
      <c r="E15727" s="23">
        <v>2025</v>
      </c>
      <c r="F15727" s="19">
        <v>0</v>
      </c>
      <c r="G15727" s="19" t="str">
        <f>IF(Movies[[#This Row],[rating]]=0,"",Movies[[#This Row],[rating]])</f>
        <v/>
      </c>
      <c r="H15727" s="19" t="str">
        <f>IF(Movies[[#This Row],[rating]]=0,"No Rating","Rated")</f>
        <v>No Rating</v>
      </c>
      <c r="I15727" s="16" t="s">
        <v>49</v>
      </c>
      <c r="J15727" s="29" t="s">
        <v>34</v>
      </c>
      <c r="K15727" s="19">
        <v>6.5659999999999998</v>
      </c>
      <c r="L15727" s="26">
        <v>0</v>
      </c>
    </row>
    <row r="15728" spans="1:12" x14ac:dyDescent="0.3">
      <c r="A15728" s="14">
        <v>1428960</v>
      </c>
      <c r="B15728" s="16" t="s">
        <v>19458</v>
      </c>
      <c r="C15728" s="16" t="s">
        <v>1845</v>
      </c>
      <c r="D15728" s="4">
        <v>45715</v>
      </c>
      <c r="E15728" s="23">
        <v>2025</v>
      </c>
      <c r="F15728" s="19">
        <v>0</v>
      </c>
      <c r="G15728" s="19" t="str">
        <f>IF(Movies[[#This Row],[rating]]=0,"",Movies[[#This Row],[rating]])</f>
        <v/>
      </c>
      <c r="H15728" s="19" t="str">
        <f>IF(Movies[[#This Row],[rating]]=0,"No Rating","Rated")</f>
        <v>No Rating</v>
      </c>
      <c r="I15728" s="16" t="s">
        <v>1845</v>
      </c>
      <c r="J15728" s="29" t="s">
        <v>12</v>
      </c>
      <c r="K15728" s="19">
        <v>6.56</v>
      </c>
      <c r="L15728" s="26">
        <v>0</v>
      </c>
    </row>
    <row r="15729" spans="1:12" x14ac:dyDescent="0.3">
      <c r="A15729" s="14">
        <v>1241934</v>
      </c>
      <c r="B15729" s="16" t="s">
        <v>19459</v>
      </c>
      <c r="C15729" s="16" t="s">
        <v>10</v>
      </c>
      <c r="D15729" s="4">
        <v>45772</v>
      </c>
      <c r="E15729" s="23">
        <v>2025</v>
      </c>
      <c r="F15729" s="19">
        <v>0</v>
      </c>
      <c r="G15729" s="19" t="str">
        <f>IF(Movies[[#This Row],[rating]]=0,"",Movies[[#This Row],[rating]])</f>
        <v/>
      </c>
      <c r="H15729" s="19" t="str">
        <f>IF(Movies[[#This Row],[rating]]=0,"No Rating","Rated")</f>
        <v>No Rating</v>
      </c>
      <c r="I15729" s="16" t="s">
        <v>230</v>
      </c>
      <c r="J15729" s="29" t="s">
        <v>12</v>
      </c>
      <c r="K15729" s="19">
        <v>6.5590000000000002</v>
      </c>
      <c r="L15729" s="26">
        <v>0</v>
      </c>
    </row>
    <row r="15730" spans="1:12" x14ac:dyDescent="0.3">
      <c r="A15730" s="14">
        <v>1437273</v>
      </c>
      <c r="B15730" s="16" t="s">
        <v>19460</v>
      </c>
      <c r="C15730" s="16" t="s">
        <v>595</v>
      </c>
      <c r="D15730" s="4">
        <v>45723</v>
      </c>
      <c r="E15730" s="23">
        <v>2025</v>
      </c>
      <c r="F15730" s="19">
        <v>0</v>
      </c>
      <c r="G15730" s="19" t="str">
        <f>IF(Movies[[#This Row],[rating]]=0,"",Movies[[#This Row],[rating]])</f>
        <v/>
      </c>
      <c r="H15730" s="19" t="str">
        <f>IF(Movies[[#This Row],[rating]]=0,"No Rating","Rated")</f>
        <v>No Rating</v>
      </c>
      <c r="I15730" s="16" t="s">
        <v>49</v>
      </c>
      <c r="J15730" s="29" t="s">
        <v>597</v>
      </c>
      <c r="K15730" s="19">
        <v>6.5490000000000004</v>
      </c>
      <c r="L15730" s="26">
        <v>0</v>
      </c>
    </row>
    <row r="15731" spans="1:12" x14ac:dyDescent="0.3">
      <c r="A15731" s="14">
        <v>1439367</v>
      </c>
      <c r="B15731" s="16" t="s">
        <v>19461</v>
      </c>
      <c r="C15731" s="16" t="s">
        <v>595</v>
      </c>
      <c r="D15731" s="4">
        <v>45723</v>
      </c>
      <c r="E15731" s="23">
        <v>2025</v>
      </c>
      <c r="F15731" s="19">
        <v>0</v>
      </c>
      <c r="G15731" s="19" t="str">
        <f>IF(Movies[[#This Row],[rating]]=0,"",Movies[[#This Row],[rating]])</f>
        <v/>
      </c>
      <c r="H15731" s="19" t="str">
        <f>IF(Movies[[#This Row],[rating]]=0,"No Rating","Rated")</f>
        <v>No Rating</v>
      </c>
      <c r="I15731" s="16" t="s">
        <v>166</v>
      </c>
      <c r="J15731" s="29" t="s">
        <v>597</v>
      </c>
      <c r="K15731" s="19">
        <v>6.5350000000000001</v>
      </c>
      <c r="L15731" s="26">
        <v>0</v>
      </c>
    </row>
    <row r="15732" spans="1:12" x14ac:dyDescent="0.3">
      <c r="A15732" s="14">
        <v>1405973</v>
      </c>
      <c r="B15732" s="16" t="s">
        <v>19462</v>
      </c>
      <c r="C15732" s="16" t="s">
        <v>1845</v>
      </c>
      <c r="D15732" s="4">
        <v>45715</v>
      </c>
      <c r="E15732" s="23">
        <v>2025</v>
      </c>
      <c r="F15732" s="19">
        <v>0</v>
      </c>
      <c r="G15732" s="19" t="str">
        <f>IF(Movies[[#This Row],[rating]]=0,"",Movies[[#This Row],[rating]])</f>
        <v/>
      </c>
      <c r="H15732" s="19" t="str">
        <f>IF(Movies[[#This Row],[rating]]=0,"No Rating","Rated")</f>
        <v>No Rating</v>
      </c>
      <c r="I15732" s="16" t="s">
        <v>1845</v>
      </c>
      <c r="J15732" s="29" t="s">
        <v>12</v>
      </c>
      <c r="K15732" s="19">
        <v>6.5350000000000001</v>
      </c>
      <c r="L15732" s="26">
        <v>0</v>
      </c>
    </row>
    <row r="15733" spans="1:12" x14ac:dyDescent="0.3">
      <c r="A15733" s="14">
        <v>804862</v>
      </c>
      <c r="B15733" s="16" t="s">
        <v>19463</v>
      </c>
      <c r="C15733" s="16" t="s">
        <v>19464</v>
      </c>
      <c r="D15733" s="4">
        <v>45694</v>
      </c>
      <c r="E15733" s="23">
        <v>2025</v>
      </c>
      <c r="F15733" s="19">
        <v>8</v>
      </c>
      <c r="G15733" s="19">
        <f>IF(Movies[[#This Row],[rating]]=0,"",Movies[[#This Row],[rating]])</f>
        <v>8</v>
      </c>
      <c r="H15733" s="19" t="str">
        <f>IF(Movies[[#This Row],[rating]]=0,"No Rating","Rated")</f>
        <v>Rated</v>
      </c>
      <c r="I15733" s="16" t="s">
        <v>239</v>
      </c>
      <c r="J15733" s="29" t="s">
        <v>12</v>
      </c>
      <c r="K15733" s="19">
        <v>6.52</v>
      </c>
      <c r="L15733" s="26">
        <v>3</v>
      </c>
    </row>
    <row r="15734" spans="1:12" x14ac:dyDescent="0.3">
      <c r="A15734" s="14">
        <v>848826</v>
      </c>
      <c r="B15734" s="16" t="s">
        <v>19465</v>
      </c>
      <c r="C15734" s="16" t="s">
        <v>1845</v>
      </c>
      <c r="D15734" s="4">
        <v>45723</v>
      </c>
      <c r="E15734" s="23">
        <v>2025</v>
      </c>
      <c r="F15734" s="19">
        <v>0</v>
      </c>
      <c r="G15734" s="19" t="str">
        <f>IF(Movies[[#This Row],[rating]]=0,"",Movies[[#This Row],[rating]])</f>
        <v/>
      </c>
      <c r="H15734" s="19" t="str">
        <f>IF(Movies[[#This Row],[rating]]=0,"No Rating","Rated")</f>
        <v>No Rating</v>
      </c>
      <c r="I15734" s="16" t="s">
        <v>19466</v>
      </c>
      <c r="J15734" s="29" t="s">
        <v>12</v>
      </c>
      <c r="K15734" s="19">
        <v>6.5090000000000003</v>
      </c>
      <c r="L15734" s="26">
        <v>0</v>
      </c>
    </row>
    <row r="15735" spans="1:12" x14ac:dyDescent="0.3">
      <c r="A15735" s="14">
        <v>1327148</v>
      </c>
      <c r="B15735" s="16" t="s">
        <v>19467</v>
      </c>
      <c r="C15735" s="16" t="s">
        <v>2138</v>
      </c>
      <c r="D15735" s="4">
        <v>45723</v>
      </c>
      <c r="E15735" s="23">
        <v>2025</v>
      </c>
      <c r="F15735" s="19">
        <v>0</v>
      </c>
      <c r="G15735" s="19" t="str">
        <f>IF(Movies[[#This Row],[rating]]=0,"",Movies[[#This Row],[rating]])</f>
        <v/>
      </c>
      <c r="H15735" s="19" t="str">
        <f>IF(Movies[[#This Row],[rating]]=0,"No Rating","Rated")</f>
        <v>No Rating</v>
      </c>
      <c r="I15735" s="16" t="s">
        <v>273</v>
      </c>
      <c r="J15735" s="29" t="s">
        <v>2139</v>
      </c>
      <c r="K15735" s="19">
        <v>6.5049999999999999</v>
      </c>
      <c r="L15735" s="26">
        <v>0</v>
      </c>
    </row>
    <row r="15736" spans="1:12" x14ac:dyDescent="0.3">
      <c r="A15736" s="14">
        <v>1416798</v>
      </c>
      <c r="B15736" s="16" t="s">
        <v>19468</v>
      </c>
      <c r="C15736" s="16" t="s">
        <v>94</v>
      </c>
      <c r="D15736" s="4">
        <v>45714</v>
      </c>
      <c r="E15736" s="23">
        <v>2025</v>
      </c>
      <c r="F15736" s="19">
        <v>0</v>
      </c>
      <c r="G15736" s="19" t="str">
        <f>IF(Movies[[#This Row],[rating]]=0,"",Movies[[#This Row],[rating]])</f>
        <v/>
      </c>
      <c r="H15736" s="19" t="str">
        <f>IF(Movies[[#This Row],[rating]]=0,"No Rating","Rated")</f>
        <v>No Rating</v>
      </c>
      <c r="I15736" s="16" t="s">
        <v>713</v>
      </c>
      <c r="J15736" s="29" t="s">
        <v>96</v>
      </c>
      <c r="K15736" s="19">
        <v>6.49</v>
      </c>
      <c r="L15736" s="26">
        <v>0</v>
      </c>
    </row>
    <row r="15737" spans="1:12" x14ac:dyDescent="0.3">
      <c r="A15737" s="14">
        <v>1400510</v>
      </c>
      <c r="B15737" s="16" t="s">
        <v>19469</v>
      </c>
      <c r="C15737" s="16" t="s">
        <v>10</v>
      </c>
      <c r="D15737" s="4">
        <v>45723</v>
      </c>
      <c r="E15737" s="23">
        <v>2025</v>
      </c>
      <c r="F15737" s="19">
        <v>0</v>
      </c>
      <c r="G15737" s="19" t="str">
        <f>IF(Movies[[#This Row],[rating]]=0,"",Movies[[#This Row],[rating]])</f>
        <v/>
      </c>
      <c r="H15737" s="19" t="str">
        <f>IF(Movies[[#This Row],[rating]]=0,"No Rating","Rated")</f>
        <v>No Rating</v>
      </c>
      <c r="I15737" s="16" t="s">
        <v>13309</v>
      </c>
      <c r="J15737" s="29" t="s">
        <v>12</v>
      </c>
      <c r="K15737" s="19">
        <v>6.4850000000000003</v>
      </c>
      <c r="L15737" s="26">
        <v>0</v>
      </c>
    </row>
    <row r="15738" spans="1:12" x14ac:dyDescent="0.3">
      <c r="A15738" s="14">
        <v>1303498</v>
      </c>
      <c r="B15738" s="16" t="s">
        <v>19470</v>
      </c>
      <c r="C15738" s="16" t="s">
        <v>10</v>
      </c>
      <c r="D15738" s="4">
        <v>45724</v>
      </c>
      <c r="E15738" s="23">
        <v>2025</v>
      </c>
      <c r="F15738" s="19">
        <v>0</v>
      </c>
      <c r="G15738" s="19" t="str">
        <f>IF(Movies[[#This Row],[rating]]=0,"",Movies[[#This Row],[rating]])</f>
        <v/>
      </c>
      <c r="H15738" s="19" t="str">
        <f>IF(Movies[[#This Row],[rating]]=0,"No Rating","Rated")</f>
        <v>No Rating</v>
      </c>
      <c r="I15738" s="16" t="s">
        <v>49</v>
      </c>
      <c r="J15738" s="29" t="s">
        <v>12</v>
      </c>
      <c r="K15738" s="19">
        <v>6.4850000000000003</v>
      </c>
      <c r="L15738" s="26">
        <v>0</v>
      </c>
    </row>
    <row r="15739" spans="1:12" x14ac:dyDescent="0.3">
      <c r="A15739" s="14">
        <v>1425474</v>
      </c>
      <c r="B15739" s="16" t="s">
        <v>19471</v>
      </c>
      <c r="C15739" s="16" t="s">
        <v>2847</v>
      </c>
      <c r="D15739" s="4">
        <v>45714</v>
      </c>
      <c r="E15739" s="23">
        <v>2025</v>
      </c>
      <c r="F15739" s="19">
        <v>0</v>
      </c>
      <c r="G15739" s="19" t="str">
        <f>IF(Movies[[#This Row],[rating]]=0,"",Movies[[#This Row],[rating]])</f>
        <v/>
      </c>
      <c r="H15739" s="19" t="str">
        <f>IF(Movies[[#This Row],[rating]]=0,"No Rating","Rated")</f>
        <v>No Rating</v>
      </c>
      <c r="I15739" s="16" t="s">
        <v>329</v>
      </c>
      <c r="J15739" s="29" t="s">
        <v>12</v>
      </c>
      <c r="K15739" s="19">
        <v>6.4770000000000003</v>
      </c>
      <c r="L15739" s="26">
        <v>0</v>
      </c>
    </row>
    <row r="15740" spans="1:12" x14ac:dyDescent="0.3">
      <c r="A15740" s="14">
        <v>1297446</v>
      </c>
      <c r="B15740" s="16" t="s">
        <v>19472</v>
      </c>
      <c r="C15740" s="16" t="s">
        <v>10</v>
      </c>
      <c r="D15740" s="4">
        <v>45724</v>
      </c>
      <c r="E15740" s="23">
        <v>2025</v>
      </c>
      <c r="F15740" s="19">
        <v>0</v>
      </c>
      <c r="G15740" s="19" t="str">
        <f>IF(Movies[[#This Row],[rating]]=0,"",Movies[[#This Row],[rating]])</f>
        <v/>
      </c>
      <c r="H15740" s="19" t="str">
        <f>IF(Movies[[#This Row],[rating]]=0,"No Rating","Rated")</f>
        <v>No Rating</v>
      </c>
      <c r="I15740" s="16" t="s">
        <v>19473</v>
      </c>
      <c r="J15740" s="29" t="s">
        <v>12</v>
      </c>
      <c r="K15740" s="19">
        <v>6.4710000000000001</v>
      </c>
      <c r="L15740" s="26">
        <v>0</v>
      </c>
    </row>
    <row r="15741" spans="1:12" x14ac:dyDescent="0.3">
      <c r="A15741" s="14">
        <v>1271981</v>
      </c>
      <c r="B15741" s="16" t="s">
        <v>12210</v>
      </c>
      <c r="C15741" s="16" t="s">
        <v>108</v>
      </c>
      <c r="D15741" s="4">
        <v>45689</v>
      </c>
      <c r="E15741" s="23">
        <v>2025</v>
      </c>
      <c r="F15741" s="19">
        <v>5.875</v>
      </c>
      <c r="G15741" s="19">
        <f>IF(Movies[[#This Row],[rating]]=0,"",Movies[[#This Row],[rating]])</f>
        <v>5.875</v>
      </c>
      <c r="H15741" s="19" t="str">
        <f>IF(Movies[[#This Row],[rating]]=0,"No Rating","Rated")</f>
        <v>Rated</v>
      </c>
      <c r="I15741" s="16" t="s">
        <v>49</v>
      </c>
      <c r="J15741" s="29" t="s">
        <v>110</v>
      </c>
      <c r="K15741" s="19">
        <v>6.4669999999999996</v>
      </c>
      <c r="L15741" s="26">
        <v>8</v>
      </c>
    </row>
    <row r="15742" spans="1:12" x14ac:dyDescent="0.3">
      <c r="A15742" s="14">
        <v>1422627</v>
      </c>
      <c r="B15742" s="16" t="s">
        <v>19474</v>
      </c>
      <c r="C15742" s="16" t="s">
        <v>416</v>
      </c>
      <c r="D15742" s="4">
        <v>45723</v>
      </c>
      <c r="E15742" s="23">
        <v>2025</v>
      </c>
      <c r="F15742" s="19">
        <v>0</v>
      </c>
      <c r="G15742" s="19" t="str">
        <f>IF(Movies[[#This Row],[rating]]=0,"",Movies[[#This Row],[rating]])</f>
        <v/>
      </c>
      <c r="H15742" s="19" t="str">
        <f>IF(Movies[[#This Row],[rating]]=0,"No Rating","Rated")</f>
        <v>No Rating</v>
      </c>
      <c r="I15742" s="16" t="s">
        <v>329</v>
      </c>
      <c r="J15742" s="29" t="s">
        <v>19157</v>
      </c>
      <c r="K15742" s="19">
        <v>6.4580000000000002</v>
      </c>
      <c r="L15742" s="26">
        <v>0</v>
      </c>
    </row>
    <row r="15743" spans="1:12" x14ac:dyDescent="0.3">
      <c r="A15743" s="14">
        <v>1435971</v>
      </c>
      <c r="B15743" s="16" t="s">
        <v>19475</v>
      </c>
      <c r="C15743" s="16" t="s">
        <v>10</v>
      </c>
      <c r="D15743" s="4">
        <v>45737</v>
      </c>
      <c r="E15743" s="23">
        <v>2025</v>
      </c>
      <c r="F15743" s="19">
        <v>0</v>
      </c>
      <c r="G15743" s="19" t="str">
        <f>IF(Movies[[#This Row],[rating]]=0,"",Movies[[#This Row],[rating]])</f>
        <v/>
      </c>
      <c r="H15743" s="19" t="str">
        <f>IF(Movies[[#This Row],[rating]]=0,"No Rating","Rated")</f>
        <v>No Rating</v>
      </c>
      <c r="I15743" s="16" t="s">
        <v>468</v>
      </c>
      <c r="J15743" s="29" t="s">
        <v>12</v>
      </c>
      <c r="K15743" s="19">
        <v>6.4550000000000001</v>
      </c>
      <c r="L15743" s="26">
        <v>0</v>
      </c>
    </row>
    <row r="15744" spans="1:12" x14ac:dyDescent="0.3">
      <c r="A15744" s="14">
        <v>1304457</v>
      </c>
      <c r="B15744" s="16" t="s">
        <v>19476</v>
      </c>
      <c r="C15744" s="16" t="s">
        <v>2138</v>
      </c>
      <c r="D15744" s="4">
        <v>45723</v>
      </c>
      <c r="E15744" s="23">
        <v>2025</v>
      </c>
      <c r="F15744" s="19">
        <v>0</v>
      </c>
      <c r="G15744" s="19" t="str">
        <f>IF(Movies[[#This Row],[rating]]=0,"",Movies[[#This Row],[rating]])</f>
        <v/>
      </c>
      <c r="H15744" s="19" t="str">
        <f>IF(Movies[[#This Row],[rating]]=0,"No Rating","Rated")</f>
        <v>No Rating</v>
      </c>
      <c r="I15744" s="16" t="s">
        <v>49</v>
      </c>
      <c r="J15744" s="29" t="s">
        <v>2139</v>
      </c>
      <c r="K15744" s="19">
        <v>6.4429999999999996</v>
      </c>
      <c r="L15744" s="26">
        <v>0</v>
      </c>
    </row>
    <row r="15745" spans="1:12" x14ac:dyDescent="0.3">
      <c r="A15745" s="14">
        <v>1216662</v>
      </c>
      <c r="B15745" s="16" t="s">
        <v>19477</v>
      </c>
      <c r="C15745" s="16" t="s">
        <v>94</v>
      </c>
      <c r="D15745" s="4">
        <v>45728</v>
      </c>
      <c r="E15745" s="23">
        <v>2025</v>
      </c>
      <c r="F15745" s="19">
        <v>0</v>
      </c>
      <c r="G15745" s="19" t="str">
        <f>IF(Movies[[#This Row],[rating]]=0,"",Movies[[#This Row],[rating]])</f>
        <v/>
      </c>
      <c r="H15745" s="19" t="str">
        <f>IF(Movies[[#This Row],[rating]]=0,"No Rating","Rated")</f>
        <v>No Rating</v>
      </c>
      <c r="I15745" s="16" t="s">
        <v>629</v>
      </c>
      <c r="J15745" s="29" t="s">
        <v>96</v>
      </c>
      <c r="K15745" s="19">
        <v>6.44</v>
      </c>
      <c r="L15745" s="26">
        <v>0</v>
      </c>
    </row>
    <row r="15746" spans="1:12" x14ac:dyDescent="0.3">
      <c r="A15746" s="14">
        <v>847692</v>
      </c>
      <c r="B15746" s="16" t="s">
        <v>19478</v>
      </c>
      <c r="C15746" s="16" t="s">
        <v>10</v>
      </c>
      <c r="D15746" s="4">
        <v>45680</v>
      </c>
      <c r="E15746" s="23">
        <v>2025</v>
      </c>
      <c r="F15746" s="19">
        <v>7.2</v>
      </c>
      <c r="G15746" s="19">
        <f>IF(Movies[[#This Row],[rating]]=0,"",Movies[[#This Row],[rating]])</f>
        <v>7.2</v>
      </c>
      <c r="H15746" s="19" t="str">
        <f>IF(Movies[[#This Row],[rating]]=0,"No Rating","Rated")</f>
        <v>Rated</v>
      </c>
      <c r="I15746" s="16" t="s">
        <v>1159</v>
      </c>
      <c r="J15746" s="29" t="s">
        <v>12</v>
      </c>
      <c r="K15746" s="19">
        <v>6.4379999999999997</v>
      </c>
      <c r="L15746" s="26">
        <v>5</v>
      </c>
    </row>
    <row r="15747" spans="1:12" x14ac:dyDescent="0.3">
      <c r="A15747" s="14">
        <v>1421971</v>
      </c>
      <c r="B15747" s="16" t="s">
        <v>19479</v>
      </c>
      <c r="C15747" s="16" t="s">
        <v>10</v>
      </c>
      <c r="D15747" s="4">
        <v>45726</v>
      </c>
      <c r="E15747" s="23">
        <v>2025</v>
      </c>
      <c r="F15747" s="19">
        <v>0</v>
      </c>
      <c r="G15747" s="19" t="str">
        <f>IF(Movies[[#This Row],[rating]]=0,"",Movies[[#This Row],[rating]])</f>
        <v/>
      </c>
      <c r="H15747" s="19" t="str">
        <f>IF(Movies[[#This Row],[rating]]=0,"No Rating","Rated")</f>
        <v>No Rating</v>
      </c>
      <c r="I15747" s="16" t="s">
        <v>329</v>
      </c>
      <c r="J15747" s="29" t="s">
        <v>12</v>
      </c>
      <c r="K15747" s="19">
        <v>6.4180000000000001</v>
      </c>
      <c r="L15747" s="26">
        <v>0</v>
      </c>
    </row>
    <row r="15748" spans="1:12" x14ac:dyDescent="0.3">
      <c r="A15748" s="14">
        <v>1237871</v>
      </c>
      <c r="B15748" s="16" t="s">
        <v>19480</v>
      </c>
      <c r="C15748" s="16" t="s">
        <v>10</v>
      </c>
      <c r="D15748" s="4">
        <v>45737</v>
      </c>
      <c r="E15748" s="23">
        <v>2025</v>
      </c>
      <c r="F15748" s="19">
        <v>0</v>
      </c>
      <c r="G15748" s="19" t="str">
        <f>IF(Movies[[#This Row],[rating]]=0,"",Movies[[#This Row],[rating]])</f>
        <v/>
      </c>
      <c r="H15748" s="19" t="str">
        <f>IF(Movies[[#This Row],[rating]]=0,"No Rating","Rated")</f>
        <v>No Rating</v>
      </c>
      <c r="I15748" s="16" t="s">
        <v>329</v>
      </c>
      <c r="J15748" s="29" t="s">
        <v>12</v>
      </c>
      <c r="K15748" s="19">
        <v>6.4180000000000001</v>
      </c>
      <c r="L15748" s="26">
        <v>0</v>
      </c>
    </row>
    <row r="15749" spans="1:12" x14ac:dyDescent="0.3">
      <c r="A15749" s="14">
        <v>1123042</v>
      </c>
      <c r="B15749" s="16" t="s">
        <v>19481</v>
      </c>
      <c r="C15749" s="16" t="s">
        <v>595</v>
      </c>
      <c r="D15749" s="4">
        <v>45723</v>
      </c>
      <c r="E15749" s="23">
        <v>2025</v>
      </c>
      <c r="F15749" s="19">
        <v>0</v>
      </c>
      <c r="G15749" s="19" t="str">
        <f>IF(Movies[[#This Row],[rating]]=0,"",Movies[[#This Row],[rating]])</f>
        <v/>
      </c>
      <c r="H15749" s="19" t="str">
        <f>IF(Movies[[#This Row],[rating]]=0,"No Rating","Rated")</f>
        <v>No Rating</v>
      </c>
      <c r="I15749" s="16" t="s">
        <v>822</v>
      </c>
      <c r="J15749" s="29" t="s">
        <v>597</v>
      </c>
      <c r="K15749" s="19">
        <v>6.4089999999999998</v>
      </c>
      <c r="L15749" s="26">
        <v>0</v>
      </c>
    </row>
    <row r="15750" spans="1:12" x14ac:dyDescent="0.3">
      <c r="A15750" s="14">
        <v>1422048</v>
      </c>
      <c r="B15750" s="16" t="s">
        <v>19482</v>
      </c>
      <c r="C15750" s="16" t="s">
        <v>10</v>
      </c>
      <c r="D15750" s="4">
        <v>45724</v>
      </c>
      <c r="E15750" s="23">
        <v>2025</v>
      </c>
      <c r="F15750" s="19">
        <v>0</v>
      </c>
      <c r="G15750" s="19" t="str">
        <f>IF(Movies[[#This Row],[rating]]=0,"",Movies[[#This Row],[rating]])</f>
        <v/>
      </c>
      <c r="H15750" s="19" t="str">
        <f>IF(Movies[[#This Row],[rating]]=0,"No Rating","Rated")</f>
        <v>No Rating</v>
      </c>
      <c r="I15750" s="16" t="s">
        <v>49</v>
      </c>
      <c r="J15750" s="29" t="s">
        <v>12</v>
      </c>
      <c r="K15750" s="19">
        <v>6.407</v>
      </c>
      <c r="L15750" s="26">
        <v>0</v>
      </c>
    </row>
    <row r="15751" spans="1:12" x14ac:dyDescent="0.3">
      <c r="A15751" s="14">
        <v>1372605</v>
      </c>
      <c r="B15751" s="16" t="s">
        <v>19483</v>
      </c>
      <c r="C15751" s="16" t="s">
        <v>2088</v>
      </c>
      <c r="D15751" s="4">
        <v>45714</v>
      </c>
      <c r="E15751" s="23">
        <v>2025</v>
      </c>
      <c r="F15751" s="19">
        <v>0</v>
      </c>
      <c r="G15751" s="19" t="str">
        <f>IF(Movies[[#This Row],[rating]]=0,"",Movies[[#This Row],[rating]])</f>
        <v/>
      </c>
      <c r="H15751" s="19" t="str">
        <f>IF(Movies[[#This Row],[rating]]=0,"No Rating","Rated")</f>
        <v>No Rating</v>
      </c>
      <c r="I15751" s="16" t="s">
        <v>468</v>
      </c>
      <c r="J15751" s="29" t="s">
        <v>12</v>
      </c>
      <c r="K15751" s="19">
        <v>6.407</v>
      </c>
      <c r="L15751" s="26">
        <v>0</v>
      </c>
    </row>
    <row r="15752" spans="1:12" x14ac:dyDescent="0.3">
      <c r="A15752" s="14">
        <v>1422027</v>
      </c>
      <c r="B15752" s="16" t="s">
        <v>19484</v>
      </c>
      <c r="C15752" s="16" t="s">
        <v>10</v>
      </c>
      <c r="D15752" s="4">
        <v>45724</v>
      </c>
      <c r="E15752" s="23">
        <v>2025</v>
      </c>
      <c r="F15752" s="19">
        <v>0</v>
      </c>
      <c r="G15752" s="19" t="str">
        <f>IF(Movies[[#This Row],[rating]]=0,"",Movies[[#This Row],[rating]])</f>
        <v/>
      </c>
      <c r="H15752" s="19" t="str">
        <f>IF(Movies[[#This Row],[rating]]=0,"No Rating","Rated")</f>
        <v>No Rating</v>
      </c>
      <c r="I15752" s="16" t="s">
        <v>329</v>
      </c>
      <c r="J15752" s="29" t="s">
        <v>12</v>
      </c>
      <c r="K15752" s="19">
        <v>6.4</v>
      </c>
      <c r="L15752" s="26">
        <v>0</v>
      </c>
    </row>
    <row r="15753" spans="1:12" x14ac:dyDescent="0.3">
      <c r="A15753" s="14">
        <v>1384565</v>
      </c>
      <c r="B15753" s="16" t="s">
        <v>19485</v>
      </c>
      <c r="C15753" s="16" t="s">
        <v>19156</v>
      </c>
      <c r="D15753" s="4">
        <v>45729</v>
      </c>
      <c r="E15753" s="23">
        <v>2025</v>
      </c>
      <c r="F15753" s="19">
        <v>0</v>
      </c>
      <c r="G15753" s="19" t="str">
        <f>IF(Movies[[#This Row],[rating]]=0,"",Movies[[#This Row],[rating]])</f>
        <v/>
      </c>
      <c r="H15753" s="19" t="str">
        <f>IF(Movies[[#This Row],[rating]]=0,"No Rating","Rated")</f>
        <v>No Rating</v>
      </c>
      <c r="I15753" s="16" t="s">
        <v>49</v>
      </c>
      <c r="J15753" s="29" t="s">
        <v>19157</v>
      </c>
      <c r="K15753" s="19">
        <v>6.3869999999999996</v>
      </c>
      <c r="L15753" s="26">
        <v>0</v>
      </c>
    </row>
    <row r="15754" spans="1:12" x14ac:dyDescent="0.3">
      <c r="A15754" s="14">
        <v>1315032</v>
      </c>
      <c r="B15754" s="16" t="s">
        <v>19486</v>
      </c>
      <c r="C15754" s="16" t="s">
        <v>367</v>
      </c>
      <c r="D15754" s="4">
        <v>45715</v>
      </c>
      <c r="E15754" s="23">
        <v>2025</v>
      </c>
      <c r="F15754" s="19">
        <v>0</v>
      </c>
      <c r="G15754" s="19" t="str">
        <f>IF(Movies[[#This Row],[rating]]=0,"",Movies[[#This Row],[rating]])</f>
        <v/>
      </c>
      <c r="H15754" s="19" t="str">
        <f>IF(Movies[[#This Row],[rating]]=0,"No Rating","Rated")</f>
        <v>No Rating</v>
      </c>
      <c r="I15754" s="16" t="s">
        <v>17921</v>
      </c>
      <c r="J15754" s="29" t="s">
        <v>12</v>
      </c>
      <c r="K15754" s="19">
        <v>6.3789999999999996</v>
      </c>
      <c r="L15754" s="26">
        <v>0</v>
      </c>
    </row>
    <row r="15755" spans="1:12" x14ac:dyDescent="0.3">
      <c r="A15755" s="14">
        <v>1411707</v>
      </c>
      <c r="B15755" s="16" t="s">
        <v>19487</v>
      </c>
      <c r="C15755" s="16" t="s">
        <v>2847</v>
      </c>
      <c r="D15755" s="4">
        <v>45715</v>
      </c>
      <c r="E15755" s="23">
        <v>2025</v>
      </c>
      <c r="F15755" s="19">
        <v>0</v>
      </c>
      <c r="G15755" s="19" t="str">
        <f>IF(Movies[[#This Row],[rating]]=0,"",Movies[[#This Row],[rating]])</f>
        <v/>
      </c>
      <c r="H15755" s="19" t="str">
        <f>IF(Movies[[#This Row],[rating]]=0,"No Rating","Rated")</f>
        <v>No Rating</v>
      </c>
      <c r="I15755" s="16" t="s">
        <v>329</v>
      </c>
      <c r="J15755" s="29" t="s">
        <v>12</v>
      </c>
      <c r="K15755" s="19">
        <v>6.3639999999999999</v>
      </c>
      <c r="L15755" s="26">
        <v>0</v>
      </c>
    </row>
    <row r="15756" spans="1:12" x14ac:dyDescent="0.3">
      <c r="A15756" s="14">
        <v>1424740</v>
      </c>
      <c r="B15756" s="16" t="s">
        <v>19488</v>
      </c>
      <c r="C15756" s="16" t="s">
        <v>84</v>
      </c>
      <c r="D15756" s="4">
        <v>45715</v>
      </c>
      <c r="E15756" s="23">
        <v>2025</v>
      </c>
      <c r="F15756" s="19">
        <v>0</v>
      </c>
      <c r="G15756" s="19" t="str">
        <f>IF(Movies[[#This Row],[rating]]=0,"",Movies[[#This Row],[rating]])</f>
        <v/>
      </c>
      <c r="H15756" s="19" t="str">
        <f>IF(Movies[[#This Row],[rating]]=0,"No Rating","Rated")</f>
        <v>No Rating</v>
      </c>
      <c r="I15756" s="16" t="s">
        <v>2774</v>
      </c>
      <c r="J15756" s="29" t="s">
        <v>86</v>
      </c>
      <c r="K15756" s="19">
        <v>6.359</v>
      </c>
      <c r="L15756" s="26">
        <v>0</v>
      </c>
    </row>
    <row r="15757" spans="1:12" x14ac:dyDescent="0.3">
      <c r="A15757" s="14">
        <v>1357359</v>
      </c>
      <c r="B15757" s="16" t="s">
        <v>19489</v>
      </c>
      <c r="C15757" s="16" t="s">
        <v>2939</v>
      </c>
      <c r="D15757" s="4">
        <v>45799</v>
      </c>
      <c r="E15757" s="23">
        <v>2025</v>
      </c>
      <c r="F15757" s="19">
        <v>0</v>
      </c>
      <c r="G15757" s="19" t="str">
        <f>IF(Movies[[#This Row],[rating]]=0,"",Movies[[#This Row],[rating]])</f>
        <v/>
      </c>
      <c r="H15757" s="19" t="str">
        <f>IF(Movies[[#This Row],[rating]]=0,"No Rating","Rated")</f>
        <v>No Rating</v>
      </c>
      <c r="I15757" s="16" t="s">
        <v>19490</v>
      </c>
      <c r="J15757" s="29" t="s">
        <v>2945</v>
      </c>
      <c r="K15757" s="19">
        <v>6.359</v>
      </c>
      <c r="L15757" s="26">
        <v>0</v>
      </c>
    </row>
    <row r="15758" spans="1:12" x14ac:dyDescent="0.3">
      <c r="A15758" s="14">
        <v>1225582</v>
      </c>
      <c r="B15758" s="16" t="s">
        <v>8906</v>
      </c>
      <c r="C15758" s="16" t="s">
        <v>367</v>
      </c>
      <c r="D15758" s="4">
        <v>45709</v>
      </c>
      <c r="E15758" s="23">
        <v>2025</v>
      </c>
      <c r="F15758" s="19">
        <v>0</v>
      </c>
      <c r="G15758" s="19" t="str">
        <f>IF(Movies[[#This Row],[rating]]=0,"",Movies[[#This Row],[rating]])</f>
        <v/>
      </c>
      <c r="H15758" s="19" t="str">
        <f>IF(Movies[[#This Row],[rating]]=0,"No Rating","Rated")</f>
        <v>No Rating</v>
      </c>
      <c r="I15758" s="16" t="s">
        <v>56</v>
      </c>
      <c r="J15758" s="29" t="s">
        <v>12</v>
      </c>
      <c r="K15758" s="19">
        <v>6.3490000000000002</v>
      </c>
      <c r="L15758" s="26">
        <v>0</v>
      </c>
    </row>
    <row r="15759" spans="1:12" x14ac:dyDescent="0.3">
      <c r="A15759" s="14">
        <v>1437617</v>
      </c>
      <c r="B15759" s="16" t="s">
        <v>19491</v>
      </c>
      <c r="C15759" s="16" t="s">
        <v>1845</v>
      </c>
      <c r="D15759" s="4">
        <v>45715</v>
      </c>
      <c r="E15759" s="23">
        <v>2025</v>
      </c>
      <c r="F15759" s="19">
        <v>0</v>
      </c>
      <c r="G15759" s="19" t="str">
        <f>IF(Movies[[#This Row],[rating]]=0,"",Movies[[#This Row],[rating]])</f>
        <v/>
      </c>
      <c r="H15759" s="19" t="str">
        <f>IF(Movies[[#This Row],[rating]]=0,"No Rating","Rated")</f>
        <v>No Rating</v>
      </c>
      <c r="I15759" s="16" t="s">
        <v>5866</v>
      </c>
      <c r="J15759" s="29" t="s">
        <v>8643</v>
      </c>
      <c r="K15759" s="19">
        <v>6.3410000000000002</v>
      </c>
      <c r="L15759" s="26">
        <v>0</v>
      </c>
    </row>
    <row r="15760" spans="1:12" x14ac:dyDescent="0.3">
      <c r="A15760" s="14">
        <v>1310741</v>
      </c>
      <c r="B15760" s="16" t="s">
        <v>19492</v>
      </c>
      <c r="C15760" s="16" t="s">
        <v>3367</v>
      </c>
      <c r="D15760" s="4">
        <v>45680</v>
      </c>
      <c r="E15760" s="23">
        <v>2025</v>
      </c>
      <c r="F15760" s="19">
        <v>9.3000000000000007</v>
      </c>
      <c r="G15760" s="19">
        <f>IF(Movies[[#This Row],[rating]]=0,"",Movies[[#This Row],[rating]])</f>
        <v>9.3000000000000007</v>
      </c>
      <c r="H15760" s="19" t="str">
        <f>IF(Movies[[#This Row],[rating]]=0,"No Rating","Rated")</f>
        <v>Rated</v>
      </c>
      <c r="I15760" s="16" t="s">
        <v>695</v>
      </c>
      <c r="J15760" s="29" t="s">
        <v>3112</v>
      </c>
      <c r="K15760" s="19">
        <v>6.3410000000000002</v>
      </c>
      <c r="L15760" s="26">
        <v>7</v>
      </c>
    </row>
    <row r="15761" spans="1:12" x14ac:dyDescent="0.3">
      <c r="A15761" s="14">
        <v>1411038</v>
      </c>
      <c r="B15761" s="16" t="s">
        <v>19493</v>
      </c>
      <c r="C15761" s="16" t="s">
        <v>1845</v>
      </c>
      <c r="D15761" s="4">
        <v>45715</v>
      </c>
      <c r="E15761" s="23">
        <v>2025</v>
      </c>
      <c r="F15761" s="19">
        <v>0</v>
      </c>
      <c r="G15761" s="19" t="str">
        <f>IF(Movies[[#This Row],[rating]]=0,"",Movies[[#This Row],[rating]])</f>
        <v/>
      </c>
      <c r="H15761" s="19" t="str">
        <f>IF(Movies[[#This Row],[rating]]=0,"No Rating","Rated")</f>
        <v>No Rating</v>
      </c>
      <c r="I15761" s="16" t="s">
        <v>1845</v>
      </c>
      <c r="J15761" s="29" t="s">
        <v>286</v>
      </c>
      <c r="K15761" s="19">
        <v>6.3369999999999997</v>
      </c>
      <c r="L15761" s="26">
        <v>0</v>
      </c>
    </row>
    <row r="15762" spans="1:12" x14ac:dyDescent="0.3">
      <c r="A15762" s="14">
        <v>1315076</v>
      </c>
      <c r="B15762" s="16" t="s">
        <v>19494</v>
      </c>
      <c r="C15762" s="16" t="s">
        <v>144</v>
      </c>
      <c r="D15762" s="4">
        <v>45667</v>
      </c>
      <c r="E15762" s="23">
        <v>2025</v>
      </c>
      <c r="F15762" s="19">
        <v>0</v>
      </c>
      <c r="G15762" s="19" t="str">
        <f>IF(Movies[[#This Row],[rating]]=0,"",Movies[[#This Row],[rating]])</f>
        <v/>
      </c>
      <c r="H15762" s="19" t="str">
        <f>IF(Movies[[#This Row],[rating]]=0,"No Rating","Rated")</f>
        <v>No Rating</v>
      </c>
      <c r="I15762" s="16" t="s">
        <v>522</v>
      </c>
      <c r="J15762" s="29" t="s">
        <v>146</v>
      </c>
      <c r="K15762" s="19">
        <v>6.3280000000000003</v>
      </c>
      <c r="L15762" s="26">
        <v>0</v>
      </c>
    </row>
    <row r="15763" spans="1:12" x14ac:dyDescent="0.3">
      <c r="A15763" s="14">
        <v>1434424</v>
      </c>
      <c r="B15763" s="16" t="s">
        <v>19495</v>
      </c>
      <c r="C15763" s="16" t="s">
        <v>1845</v>
      </c>
      <c r="D15763" s="4">
        <v>45715</v>
      </c>
      <c r="E15763" s="23">
        <v>2025</v>
      </c>
      <c r="F15763" s="19">
        <v>0</v>
      </c>
      <c r="G15763" s="19" t="str">
        <f>IF(Movies[[#This Row],[rating]]=0,"",Movies[[#This Row],[rating]])</f>
        <v/>
      </c>
      <c r="H15763" s="19" t="str">
        <f>IF(Movies[[#This Row],[rating]]=0,"No Rating","Rated")</f>
        <v>No Rating</v>
      </c>
      <c r="I15763" s="16" t="s">
        <v>30</v>
      </c>
      <c r="J15763" s="29" t="s">
        <v>12</v>
      </c>
      <c r="K15763" s="19">
        <v>6.327</v>
      </c>
      <c r="L15763" s="26">
        <v>0</v>
      </c>
    </row>
    <row r="15764" spans="1:12" x14ac:dyDescent="0.3">
      <c r="A15764" s="14">
        <v>1430976</v>
      </c>
      <c r="B15764" s="16" t="s">
        <v>19496</v>
      </c>
      <c r="C15764" s="16" t="s">
        <v>1845</v>
      </c>
      <c r="D15764" s="4">
        <v>45715</v>
      </c>
      <c r="E15764" s="23">
        <v>2025</v>
      </c>
      <c r="F15764" s="19">
        <v>0</v>
      </c>
      <c r="G15764" s="19" t="str">
        <f>IF(Movies[[#This Row],[rating]]=0,"",Movies[[#This Row],[rating]])</f>
        <v/>
      </c>
      <c r="H15764" s="19" t="str">
        <f>IF(Movies[[#This Row],[rating]]=0,"No Rating","Rated")</f>
        <v>No Rating</v>
      </c>
      <c r="I15764" s="16" t="s">
        <v>329</v>
      </c>
      <c r="J15764" s="29" t="s">
        <v>12</v>
      </c>
      <c r="K15764" s="19">
        <v>6.3230000000000004</v>
      </c>
      <c r="L15764" s="26">
        <v>0</v>
      </c>
    </row>
    <row r="15765" spans="1:12" x14ac:dyDescent="0.3">
      <c r="A15765" s="14">
        <v>1422120</v>
      </c>
      <c r="B15765" s="16" t="s">
        <v>19497</v>
      </c>
      <c r="C15765" s="16" t="s">
        <v>10</v>
      </c>
      <c r="D15765" s="4">
        <v>45724</v>
      </c>
      <c r="E15765" s="23">
        <v>2025</v>
      </c>
      <c r="F15765" s="19">
        <v>0</v>
      </c>
      <c r="G15765" s="19" t="str">
        <f>IF(Movies[[#This Row],[rating]]=0,"",Movies[[#This Row],[rating]])</f>
        <v/>
      </c>
      <c r="H15765" s="19" t="str">
        <f>IF(Movies[[#This Row],[rating]]=0,"No Rating","Rated")</f>
        <v>No Rating</v>
      </c>
      <c r="I15765" s="16" t="s">
        <v>49</v>
      </c>
      <c r="J15765" s="29" t="s">
        <v>12</v>
      </c>
      <c r="K15765" s="19">
        <v>6.3150000000000004</v>
      </c>
      <c r="L15765" s="26">
        <v>0</v>
      </c>
    </row>
    <row r="15766" spans="1:12" x14ac:dyDescent="0.3">
      <c r="A15766" s="14">
        <v>1422166</v>
      </c>
      <c r="B15766" s="16" t="s">
        <v>19498</v>
      </c>
      <c r="C15766" s="16" t="s">
        <v>10</v>
      </c>
      <c r="D15766" s="4">
        <v>45730</v>
      </c>
      <c r="E15766" s="23">
        <v>2025</v>
      </c>
      <c r="F15766" s="19">
        <v>0</v>
      </c>
      <c r="G15766" s="19" t="str">
        <f>IF(Movies[[#This Row],[rating]]=0,"",Movies[[#This Row],[rating]])</f>
        <v/>
      </c>
      <c r="H15766" s="19" t="str">
        <f>IF(Movies[[#This Row],[rating]]=0,"No Rating","Rated")</f>
        <v>No Rating</v>
      </c>
      <c r="I15766" s="16" t="s">
        <v>329</v>
      </c>
      <c r="J15766" s="29" t="s">
        <v>12</v>
      </c>
      <c r="K15766" s="19">
        <v>6.3120000000000003</v>
      </c>
      <c r="L15766" s="26">
        <v>0</v>
      </c>
    </row>
    <row r="15767" spans="1:12" x14ac:dyDescent="0.3">
      <c r="A15767" s="14">
        <v>1431188</v>
      </c>
      <c r="B15767" s="16" t="s">
        <v>19499</v>
      </c>
      <c r="C15767" s="16" t="s">
        <v>1845</v>
      </c>
      <c r="D15767" s="4">
        <v>45723</v>
      </c>
      <c r="E15767" s="23">
        <v>2025</v>
      </c>
      <c r="F15767" s="19">
        <v>0</v>
      </c>
      <c r="G15767" s="19" t="str">
        <f>IF(Movies[[#This Row],[rating]]=0,"",Movies[[#This Row],[rating]])</f>
        <v/>
      </c>
      <c r="H15767" s="19" t="str">
        <f>IF(Movies[[#This Row],[rating]]=0,"No Rating","Rated")</f>
        <v>No Rating</v>
      </c>
      <c r="I15767" s="16" t="s">
        <v>17</v>
      </c>
      <c r="J15767" s="29" t="s">
        <v>19500</v>
      </c>
      <c r="K15767" s="19">
        <v>6.3090000000000002</v>
      </c>
      <c r="L15767" s="26">
        <v>0</v>
      </c>
    </row>
    <row r="15768" spans="1:12" x14ac:dyDescent="0.3">
      <c r="A15768" s="14">
        <v>1436811</v>
      </c>
      <c r="B15768" s="16" t="s">
        <v>19501</v>
      </c>
      <c r="C15768" s="16" t="s">
        <v>10</v>
      </c>
      <c r="D15768" s="4">
        <v>45715</v>
      </c>
      <c r="E15768" s="23">
        <v>2025</v>
      </c>
      <c r="F15768" s="19">
        <v>0</v>
      </c>
      <c r="G15768" s="19" t="str">
        <f>IF(Movies[[#This Row],[rating]]=0,"",Movies[[#This Row],[rating]])</f>
        <v/>
      </c>
      <c r="H15768" s="19" t="str">
        <f>IF(Movies[[#This Row],[rating]]=0,"No Rating","Rated")</f>
        <v>No Rating</v>
      </c>
      <c r="I15768" s="16" t="s">
        <v>19502</v>
      </c>
      <c r="J15768" s="29" t="s">
        <v>12</v>
      </c>
      <c r="K15768" s="19">
        <v>6.2910000000000004</v>
      </c>
      <c r="L15768" s="26">
        <v>0</v>
      </c>
    </row>
    <row r="15769" spans="1:12" x14ac:dyDescent="0.3">
      <c r="A15769" s="14">
        <v>1422637</v>
      </c>
      <c r="B15769" s="16" t="s">
        <v>19503</v>
      </c>
      <c r="C15769" s="16" t="s">
        <v>19504</v>
      </c>
      <c r="D15769" s="4">
        <v>45723</v>
      </c>
      <c r="E15769" s="23">
        <v>2025</v>
      </c>
      <c r="F15769" s="19">
        <v>0</v>
      </c>
      <c r="G15769" s="19" t="str">
        <f>IF(Movies[[#This Row],[rating]]=0,"",Movies[[#This Row],[rating]])</f>
        <v/>
      </c>
      <c r="H15769" s="19" t="str">
        <f>IF(Movies[[#This Row],[rating]]=0,"No Rating","Rated")</f>
        <v>No Rating</v>
      </c>
      <c r="I15769" s="16" t="s">
        <v>329</v>
      </c>
      <c r="J15769" s="29" t="s">
        <v>648</v>
      </c>
      <c r="K15769" s="19">
        <v>6.29</v>
      </c>
      <c r="L15769" s="26">
        <v>0</v>
      </c>
    </row>
    <row r="15770" spans="1:12" x14ac:dyDescent="0.3">
      <c r="A15770" s="14">
        <v>1400514</v>
      </c>
      <c r="B15770" s="16" t="s">
        <v>19505</v>
      </c>
      <c r="C15770" s="16" t="s">
        <v>10</v>
      </c>
      <c r="D15770" s="4">
        <v>45688</v>
      </c>
      <c r="E15770" s="23">
        <v>2025</v>
      </c>
      <c r="F15770" s="19">
        <v>4.8</v>
      </c>
      <c r="G15770" s="19">
        <f>IF(Movies[[#This Row],[rating]]=0,"",Movies[[#This Row],[rating]])</f>
        <v>4.8</v>
      </c>
      <c r="H15770" s="19" t="str">
        <f>IF(Movies[[#This Row],[rating]]=0,"No Rating","Rated")</f>
        <v>Rated</v>
      </c>
      <c r="I15770" s="16" t="s">
        <v>312</v>
      </c>
      <c r="J15770" s="29" t="s">
        <v>12</v>
      </c>
      <c r="K15770" s="19">
        <v>6.2880000000000003</v>
      </c>
      <c r="L15770" s="26">
        <v>4</v>
      </c>
    </row>
    <row r="15771" spans="1:12" x14ac:dyDescent="0.3">
      <c r="A15771" s="14">
        <v>1422638</v>
      </c>
      <c r="B15771" s="16" t="s">
        <v>19506</v>
      </c>
      <c r="C15771" s="16" t="s">
        <v>367</v>
      </c>
      <c r="D15771" s="4">
        <v>45723</v>
      </c>
      <c r="E15771" s="23">
        <v>2025</v>
      </c>
      <c r="F15771" s="19">
        <v>0</v>
      </c>
      <c r="G15771" s="19" t="str">
        <f>IF(Movies[[#This Row],[rating]]=0,"",Movies[[#This Row],[rating]])</f>
        <v/>
      </c>
      <c r="H15771" s="19" t="str">
        <f>IF(Movies[[#This Row],[rating]]=0,"No Rating","Rated")</f>
        <v>No Rating</v>
      </c>
      <c r="I15771" s="16" t="s">
        <v>329</v>
      </c>
      <c r="J15771" s="29" t="s">
        <v>12</v>
      </c>
      <c r="K15771" s="19">
        <v>6.2850000000000001</v>
      </c>
      <c r="L15771" s="26">
        <v>0</v>
      </c>
    </row>
    <row r="15772" spans="1:12" x14ac:dyDescent="0.3">
      <c r="A15772" s="14">
        <v>1431035</v>
      </c>
      <c r="B15772" s="16" t="s">
        <v>19507</v>
      </c>
      <c r="C15772" s="16" t="s">
        <v>1845</v>
      </c>
      <c r="D15772" s="4">
        <v>45715</v>
      </c>
      <c r="E15772" s="23">
        <v>2025</v>
      </c>
      <c r="F15772" s="19">
        <v>0</v>
      </c>
      <c r="G15772" s="19" t="str">
        <f>IF(Movies[[#This Row],[rating]]=0,"",Movies[[#This Row],[rating]])</f>
        <v/>
      </c>
      <c r="H15772" s="19" t="str">
        <f>IF(Movies[[#This Row],[rating]]=0,"No Rating","Rated")</f>
        <v>No Rating</v>
      </c>
      <c r="I15772" s="16" t="s">
        <v>329</v>
      </c>
      <c r="J15772" s="29" t="s">
        <v>12</v>
      </c>
      <c r="K15772" s="19">
        <v>6.282</v>
      </c>
      <c r="L15772" s="26">
        <v>0</v>
      </c>
    </row>
    <row r="15773" spans="1:12" x14ac:dyDescent="0.3">
      <c r="A15773" s="14">
        <v>1431034</v>
      </c>
      <c r="B15773" s="16" t="s">
        <v>19508</v>
      </c>
      <c r="C15773" s="16" t="s">
        <v>1845</v>
      </c>
      <c r="D15773" s="4">
        <v>45715</v>
      </c>
      <c r="E15773" s="23">
        <v>2025</v>
      </c>
      <c r="F15773" s="19">
        <v>0</v>
      </c>
      <c r="G15773" s="19" t="str">
        <f>IF(Movies[[#This Row],[rating]]=0,"",Movies[[#This Row],[rating]])</f>
        <v/>
      </c>
      <c r="H15773" s="19" t="str">
        <f>IF(Movies[[#This Row],[rating]]=0,"No Rating","Rated")</f>
        <v>No Rating</v>
      </c>
      <c r="I15773" s="16" t="s">
        <v>329</v>
      </c>
      <c r="J15773" s="29" t="s">
        <v>12</v>
      </c>
      <c r="K15773" s="19">
        <v>6.282</v>
      </c>
      <c r="L15773" s="26">
        <v>0</v>
      </c>
    </row>
    <row r="15774" spans="1:12" x14ac:dyDescent="0.3">
      <c r="A15774" s="14">
        <v>1426129</v>
      </c>
      <c r="B15774" s="16" t="s">
        <v>19509</v>
      </c>
      <c r="C15774" s="16" t="s">
        <v>84</v>
      </c>
      <c r="D15774" s="4">
        <v>45715</v>
      </c>
      <c r="E15774" s="23">
        <v>2025</v>
      </c>
      <c r="F15774" s="19">
        <v>0</v>
      </c>
      <c r="G15774" s="19" t="str">
        <f>IF(Movies[[#This Row],[rating]]=0,"",Movies[[#This Row],[rating]])</f>
        <v/>
      </c>
      <c r="H15774" s="19" t="str">
        <f>IF(Movies[[#This Row],[rating]]=0,"No Rating","Rated")</f>
        <v>No Rating</v>
      </c>
      <c r="I15774" s="16" t="s">
        <v>1845</v>
      </c>
      <c r="J15774" s="29" t="s">
        <v>86</v>
      </c>
      <c r="K15774" s="19">
        <v>6.28</v>
      </c>
      <c r="L15774" s="26">
        <v>0</v>
      </c>
    </row>
    <row r="15775" spans="1:12" x14ac:dyDescent="0.3">
      <c r="A15775" s="14">
        <v>1405947</v>
      </c>
      <c r="B15775" s="16" t="s">
        <v>19510</v>
      </c>
      <c r="C15775" s="16" t="s">
        <v>1845</v>
      </c>
      <c r="D15775" s="4">
        <v>45715</v>
      </c>
      <c r="E15775" s="23">
        <v>2025</v>
      </c>
      <c r="F15775" s="19">
        <v>0</v>
      </c>
      <c r="G15775" s="19" t="str">
        <f>IF(Movies[[#This Row],[rating]]=0,"",Movies[[#This Row],[rating]])</f>
        <v/>
      </c>
      <c r="H15775" s="19" t="str">
        <f>IF(Movies[[#This Row],[rating]]=0,"No Rating","Rated")</f>
        <v>No Rating</v>
      </c>
      <c r="I15775" s="16" t="s">
        <v>1845</v>
      </c>
      <c r="J15775" s="29" t="s">
        <v>12</v>
      </c>
      <c r="K15775" s="19">
        <v>6.2789999999999999</v>
      </c>
      <c r="L15775" s="26">
        <v>0</v>
      </c>
    </row>
    <row r="15776" spans="1:12" x14ac:dyDescent="0.3">
      <c r="A15776" s="14">
        <v>1435149</v>
      </c>
      <c r="B15776" s="16" t="s">
        <v>19511</v>
      </c>
      <c r="C15776" s="16" t="s">
        <v>1229</v>
      </c>
      <c r="D15776" s="4">
        <v>45724</v>
      </c>
      <c r="E15776" s="23">
        <v>2025</v>
      </c>
      <c r="F15776" s="19">
        <v>0</v>
      </c>
      <c r="G15776" s="19" t="str">
        <f>IF(Movies[[#This Row],[rating]]=0,"",Movies[[#This Row],[rating]])</f>
        <v/>
      </c>
      <c r="H15776" s="19" t="str">
        <f>IF(Movies[[#This Row],[rating]]=0,"No Rating","Rated")</f>
        <v>No Rating</v>
      </c>
      <c r="I15776" s="16" t="s">
        <v>1246</v>
      </c>
      <c r="J15776" s="29" t="s">
        <v>286</v>
      </c>
      <c r="K15776" s="19">
        <v>6.2750000000000004</v>
      </c>
      <c r="L15776" s="26">
        <v>0</v>
      </c>
    </row>
    <row r="15777" spans="1:12" x14ac:dyDescent="0.3">
      <c r="A15777" s="14">
        <v>1422008</v>
      </c>
      <c r="B15777" s="16" t="s">
        <v>19512</v>
      </c>
      <c r="C15777" s="16" t="s">
        <v>10</v>
      </c>
      <c r="D15777" s="4">
        <v>45724</v>
      </c>
      <c r="E15777" s="23">
        <v>2025</v>
      </c>
      <c r="F15777" s="19">
        <v>0</v>
      </c>
      <c r="G15777" s="19" t="str">
        <f>IF(Movies[[#This Row],[rating]]=0,"",Movies[[#This Row],[rating]])</f>
        <v/>
      </c>
      <c r="H15777" s="19" t="str">
        <f>IF(Movies[[#This Row],[rating]]=0,"No Rating","Rated")</f>
        <v>No Rating</v>
      </c>
      <c r="I15777" s="16" t="s">
        <v>49</v>
      </c>
      <c r="J15777" s="29" t="s">
        <v>12</v>
      </c>
      <c r="K15777" s="19">
        <v>6.2640000000000002</v>
      </c>
      <c r="L15777" s="26">
        <v>0</v>
      </c>
    </row>
    <row r="15778" spans="1:12" x14ac:dyDescent="0.3">
      <c r="A15778" s="14">
        <v>1436815</v>
      </c>
      <c r="B15778" s="16" t="s">
        <v>19513</v>
      </c>
      <c r="C15778" s="16" t="s">
        <v>880</v>
      </c>
      <c r="D15778" s="4">
        <v>45715</v>
      </c>
      <c r="E15778" s="23">
        <v>2025</v>
      </c>
      <c r="F15778" s="19">
        <v>0</v>
      </c>
      <c r="G15778" s="19" t="str">
        <f>IF(Movies[[#This Row],[rating]]=0,"",Movies[[#This Row],[rating]])</f>
        <v/>
      </c>
      <c r="H15778" s="19" t="str">
        <f>IF(Movies[[#This Row],[rating]]=0,"No Rating","Rated")</f>
        <v>No Rating</v>
      </c>
      <c r="I15778" s="16" t="s">
        <v>30</v>
      </c>
      <c r="J15778" s="29" t="s">
        <v>881</v>
      </c>
      <c r="K15778" s="19">
        <v>6.2539999999999996</v>
      </c>
      <c r="L15778" s="26">
        <v>0</v>
      </c>
    </row>
    <row r="15779" spans="1:12" x14ac:dyDescent="0.3">
      <c r="A15779" s="14">
        <v>1151031</v>
      </c>
      <c r="B15779" s="16" t="s">
        <v>19514</v>
      </c>
      <c r="C15779" s="16" t="s">
        <v>236</v>
      </c>
      <c r="D15779" s="4">
        <v>45807</v>
      </c>
      <c r="E15779" s="23">
        <v>2025</v>
      </c>
      <c r="F15779" s="19">
        <v>0</v>
      </c>
      <c r="G15779" s="19" t="str">
        <f>IF(Movies[[#This Row],[rating]]=0,"",Movies[[#This Row],[rating]])</f>
        <v/>
      </c>
      <c r="H15779" s="19" t="str">
        <f>IF(Movies[[#This Row],[rating]]=0,"No Rating","Rated")</f>
        <v>No Rating</v>
      </c>
      <c r="I15779" s="16" t="s">
        <v>468</v>
      </c>
      <c r="J15779" s="29" t="s">
        <v>12</v>
      </c>
      <c r="K15779" s="19">
        <v>6.2519999999999998</v>
      </c>
      <c r="L15779" s="26">
        <v>0</v>
      </c>
    </row>
    <row r="15780" spans="1:12" x14ac:dyDescent="0.3">
      <c r="A15780" s="14">
        <v>1437520</v>
      </c>
      <c r="B15780" s="16" t="s">
        <v>19515</v>
      </c>
      <c r="C15780" s="16" t="s">
        <v>1845</v>
      </c>
      <c r="D15780" s="4">
        <v>45715</v>
      </c>
      <c r="E15780" s="23">
        <v>2025</v>
      </c>
      <c r="F15780" s="19">
        <v>0</v>
      </c>
      <c r="G15780" s="19" t="str">
        <f>IF(Movies[[#This Row],[rating]]=0,"",Movies[[#This Row],[rating]])</f>
        <v/>
      </c>
      <c r="H15780" s="19" t="str">
        <f>IF(Movies[[#This Row],[rating]]=0,"No Rating","Rated")</f>
        <v>No Rating</v>
      </c>
      <c r="I15780" s="16" t="s">
        <v>1845</v>
      </c>
      <c r="J15780" s="29" t="s">
        <v>12</v>
      </c>
      <c r="K15780" s="19">
        <v>6.2489999999999997</v>
      </c>
      <c r="L15780" s="26">
        <v>0</v>
      </c>
    </row>
    <row r="15781" spans="1:12" x14ac:dyDescent="0.3">
      <c r="A15781" s="14">
        <v>1340110</v>
      </c>
      <c r="B15781" s="16" t="s">
        <v>19516</v>
      </c>
      <c r="C15781" s="16" t="s">
        <v>10</v>
      </c>
      <c r="D15781" s="4">
        <v>45724</v>
      </c>
      <c r="E15781" s="23">
        <v>2025</v>
      </c>
      <c r="F15781" s="19">
        <v>0</v>
      </c>
      <c r="G15781" s="19" t="str">
        <f>IF(Movies[[#This Row],[rating]]=0,"",Movies[[#This Row],[rating]])</f>
        <v/>
      </c>
      <c r="H15781" s="19" t="str">
        <f>IF(Movies[[#This Row],[rating]]=0,"No Rating","Rated")</f>
        <v>No Rating</v>
      </c>
      <c r="I15781" s="16" t="s">
        <v>132</v>
      </c>
      <c r="J15781" s="29" t="s">
        <v>12</v>
      </c>
      <c r="K15781" s="19">
        <v>6.2480000000000002</v>
      </c>
      <c r="L15781" s="26">
        <v>0</v>
      </c>
    </row>
    <row r="15782" spans="1:12" x14ac:dyDescent="0.3">
      <c r="A15782" s="14">
        <v>1384736</v>
      </c>
      <c r="B15782" s="16" t="s">
        <v>19517</v>
      </c>
      <c r="C15782" s="16" t="s">
        <v>84</v>
      </c>
      <c r="D15782" s="4">
        <v>45723</v>
      </c>
      <c r="E15782" s="23">
        <v>2025</v>
      </c>
      <c r="F15782" s="19">
        <v>0</v>
      </c>
      <c r="G15782" s="19" t="str">
        <f>IF(Movies[[#This Row],[rating]]=0,"",Movies[[#This Row],[rating]])</f>
        <v/>
      </c>
      <c r="H15782" s="19" t="str">
        <f>IF(Movies[[#This Row],[rating]]=0,"No Rating","Rated")</f>
        <v>No Rating</v>
      </c>
      <c r="I15782" s="16" t="s">
        <v>312</v>
      </c>
      <c r="J15782" s="29" t="s">
        <v>86</v>
      </c>
      <c r="K15782" s="19">
        <v>6.2389999999999999</v>
      </c>
      <c r="L15782" s="26">
        <v>0</v>
      </c>
    </row>
    <row r="15783" spans="1:12" x14ac:dyDescent="0.3">
      <c r="A15783" s="14">
        <v>1433326</v>
      </c>
      <c r="B15783" s="16" t="s">
        <v>19518</v>
      </c>
      <c r="C15783" s="16" t="s">
        <v>595</v>
      </c>
      <c r="D15783" s="4">
        <v>45723</v>
      </c>
      <c r="E15783" s="23">
        <v>2025</v>
      </c>
      <c r="F15783" s="19">
        <v>0</v>
      </c>
      <c r="G15783" s="19" t="str">
        <f>IF(Movies[[#This Row],[rating]]=0,"",Movies[[#This Row],[rating]])</f>
        <v/>
      </c>
      <c r="H15783" s="19" t="str">
        <f>IF(Movies[[#This Row],[rating]]=0,"No Rating","Rated")</f>
        <v>No Rating</v>
      </c>
      <c r="I15783" s="16" t="s">
        <v>49</v>
      </c>
      <c r="J15783" s="29" t="s">
        <v>142</v>
      </c>
      <c r="K15783" s="19">
        <v>6.2110000000000003</v>
      </c>
      <c r="L15783" s="26">
        <v>0</v>
      </c>
    </row>
    <row r="15784" spans="1:12" x14ac:dyDescent="0.3">
      <c r="A15784" s="14">
        <v>1438991</v>
      </c>
      <c r="B15784" s="16" t="s">
        <v>19519</v>
      </c>
      <c r="C15784" s="16" t="s">
        <v>877</v>
      </c>
      <c r="D15784" s="4">
        <v>45715</v>
      </c>
      <c r="E15784" s="23">
        <v>2025</v>
      </c>
      <c r="F15784" s="19">
        <v>0</v>
      </c>
      <c r="G15784" s="19" t="str">
        <f>IF(Movies[[#This Row],[rating]]=0,"",Movies[[#This Row],[rating]])</f>
        <v/>
      </c>
      <c r="H15784" s="19" t="str">
        <f>IF(Movies[[#This Row],[rating]]=0,"No Rating","Rated")</f>
        <v>No Rating</v>
      </c>
      <c r="I15784" s="16" t="s">
        <v>329</v>
      </c>
      <c r="J15784" s="29" t="s">
        <v>774</v>
      </c>
      <c r="K15784" s="19">
        <v>6.2039999999999997</v>
      </c>
      <c r="L15784" s="26">
        <v>0</v>
      </c>
    </row>
    <row r="15785" spans="1:12" x14ac:dyDescent="0.3">
      <c r="A15785" s="14">
        <v>1424802</v>
      </c>
      <c r="B15785" s="16" t="s">
        <v>19520</v>
      </c>
      <c r="C15785" s="16" t="s">
        <v>416</v>
      </c>
      <c r="D15785" s="4">
        <v>45724</v>
      </c>
      <c r="E15785" s="23">
        <v>2025</v>
      </c>
      <c r="F15785" s="19">
        <v>0</v>
      </c>
      <c r="G15785" s="19" t="str">
        <f>IF(Movies[[#This Row],[rating]]=0,"",Movies[[#This Row],[rating]])</f>
        <v/>
      </c>
      <c r="H15785" s="19" t="str">
        <f>IF(Movies[[#This Row],[rating]]=0,"No Rating","Rated")</f>
        <v>No Rating</v>
      </c>
      <c r="I15785" s="16" t="s">
        <v>49</v>
      </c>
      <c r="J15785" s="29" t="s">
        <v>12</v>
      </c>
      <c r="K15785" s="19">
        <v>6.2</v>
      </c>
      <c r="L15785" s="26">
        <v>0</v>
      </c>
    </row>
    <row r="15786" spans="1:12" x14ac:dyDescent="0.3">
      <c r="A15786" s="14">
        <v>1422632</v>
      </c>
      <c r="B15786" s="16" t="s">
        <v>19521</v>
      </c>
      <c r="C15786" s="16" t="s">
        <v>10</v>
      </c>
      <c r="D15786" s="4">
        <v>45724</v>
      </c>
      <c r="E15786" s="23">
        <v>2025</v>
      </c>
      <c r="F15786" s="19">
        <v>0</v>
      </c>
      <c r="G15786" s="19" t="str">
        <f>IF(Movies[[#This Row],[rating]]=0,"",Movies[[#This Row],[rating]])</f>
        <v/>
      </c>
      <c r="H15786" s="19" t="str">
        <f>IF(Movies[[#This Row],[rating]]=0,"No Rating","Rated")</f>
        <v>No Rating</v>
      </c>
      <c r="I15786" s="16" t="s">
        <v>329</v>
      </c>
      <c r="J15786" s="29" t="s">
        <v>12</v>
      </c>
      <c r="K15786" s="19">
        <v>6.1989999999999998</v>
      </c>
      <c r="L15786" s="26">
        <v>0</v>
      </c>
    </row>
    <row r="15787" spans="1:12" x14ac:dyDescent="0.3">
      <c r="A15787" s="14">
        <v>1259024</v>
      </c>
      <c r="B15787" s="16" t="s">
        <v>19522</v>
      </c>
      <c r="C15787" s="16" t="s">
        <v>595</v>
      </c>
      <c r="D15787" s="4">
        <v>45757</v>
      </c>
      <c r="E15787" s="23">
        <v>2025</v>
      </c>
      <c r="F15787" s="19">
        <v>0</v>
      </c>
      <c r="G15787" s="19" t="str">
        <f>IF(Movies[[#This Row],[rating]]=0,"",Movies[[#This Row],[rating]])</f>
        <v/>
      </c>
      <c r="H15787" s="19" t="str">
        <f>IF(Movies[[#This Row],[rating]]=0,"No Rating","Rated")</f>
        <v>No Rating</v>
      </c>
      <c r="I15787" s="16" t="s">
        <v>193</v>
      </c>
      <c r="J15787" s="29" t="s">
        <v>597</v>
      </c>
      <c r="K15787" s="19">
        <v>6.1950000000000003</v>
      </c>
      <c r="L15787" s="26">
        <v>0</v>
      </c>
    </row>
    <row r="15788" spans="1:12" x14ac:dyDescent="0.3">
      <c r="A15788" s="14">
        <v>1341515</v>
      </c>
      <c r="B15788" s="16" t="s">
        <v>19523</v>
      </c>
      <c r="C15788" s="16" t="s">
        <v>1845</v>
      </c>
      <c r="D15788" s="4">
        <v>45723</v>
      </c>
      <c r="E15788" s="23">
        <v>2025</v>
      </c>
      <c r="F15788" s="19">
        <v>2</v>
      </c>
      <c r="G15788" s="19">
        <f>IF(Movies[[#This Row],[rating]]=0,"",Movies[[#This Row],[rating]])</f>
        <v>2</v>
      </c>
      <c r="H15788" s="19" t="str">
        <f>IF(Movies[[#This Row],[rating]]=0,"No Rating","Rated")</f>
        <v>Rated</v>
      </c>
      <c r="I15788" s="16" t="s">
        <v>180</v>
      </c>
      <c r="J15788" s="29" t="s">
        <v>12</v>
      </c>
      <c r="K15788" s="19">
        <v>6.1840000000000002</v>
      </c>
      <c r="L15788" s="26">
        <v>1</v>
      </c>
    </row>
    <row r="15789" spans="1:12" x14ac:dyDescent="0.3">
      <c r="A15789" s="14">
        <v>1421811</v>
      </c>
      <c r="B15789" s="16" t="s">
        <v>19524</v>
      </c>
      <c r="C15789" s="16" t="s">
        <v>144</v>
      </c>
      <c r="D15789" s="4">
        <v>45723</v>
      </c>
      <c r="E15789" s="23">
        <v>2025</v>
      </c>
      <c r="F15789" s="19">
        <v>0</v>
      </c>
      <c r="G15789" s="19" t="str">
        <f>IF(Movies[[#This Row],[rating]]=0,"",Movies[[#This Row],[rating]])</f>
        <v/>
      </c>
      <c r="H15789" s="19" t="str">
        <f>IF(Movies[[#This Row],[rating]]=0,"No Rating","Rated")</f>
        <v>No Rating</v>
      </c>
      <c r="I15789" s="16" t="s">
        <v>468</v>
      </c>
      <c r="J15789" s="29" t="s">
        <v>146</v>
      </c>
      <c r="K15789" s="19">
        <v>6.1790000000000003</v>
      </c>
      <c r="L15789" s="26">
        <v>0</v>
      </c>
    </row>
    <row r="15790" spans="1:12" x14ac:dyDescent="0.3">
      <c r="A15790" s="14">
        <v>1438447</v>
      </c>
      <c r="B15790" s="16" t="s">
        <v>19525</v>
      </c>
      <c r="C15790" s="16" t="s">
        <v>1845</v>
      </c>
      <c r="D15790" s="4">
        <v>45723</v>
      </c>
      <c r="E15790" s="23">
        <v>2025</v>
      </c>
      <c r="F15790" s="19">
        <v>0</v>
      </c>
      <c r="G15790" s="19" t="str">
        <f>IF(Movies[[#This Row],[rating]]=0,"",Movies[[#This Row],[rating]])</f>
        <v/>
      </c>
      <c r="H15790" s="19" t="str">
        <f>IF(Movies[[#This Row],[rating]]=0,"No Rating","Rated")</f>
        <v>No Rating</v>
      </c>
      <c r="I15790" s="16" t="s">
        <v>1845</v>
      </c>
      <c r="J15790" s="29" t="s">
        <v>12</v>
      </c>
      <c r="K15790" s="19">
        <v>6.1740000000000004</v>
      </c>
      <c r="L15790" s="26">
        <v>0</v>
      </c>
    </row>
    <row r="15791" spans="1:12" x14ac:dyDescent="0.3">
      <c r="A15791" s="14">
        <v>1429116</v>
      </c>
      <c r="B15791" s="16" t="s">
        <v>19526</v>
      </c>
      <c r="C15791" s="16" t="s">
        <v>1845</v>
      </c>
      <c r="D15791" s="4">
        <v>45723</v>
      </c>
      <c r="E15791" s="23">
        <v>2025</v>
      </c>
      <c r="F15791" s="19">
        <v>0</v>
      </c>
      <c r="G15791" s="19" t="str">
        <f>IF(Movies[[#This Row],[rating]]=0,"",Movies[[#This Row],[rating]])</f>
        <v/>
      </c>
      <c r="H15791" s="19" t="str">
        <f>IF(Movies[[#This Row],[rating]]=0,"No Rating","Rated")</f>
        <v>No Rating</v>
      </c>
      <c r="I15791" s="16" t="s">
        <v>1845</v>
      </c>
      <c r="J15791" s="29" t="s">
        <v>12</v>
      </c>
      <c r="K15791" s="19">
        <v>6.165</v>
      </c>
      <c r="L15791" s="26">
        <v>0</v>
      </c>
    </row>
    <row r="15792" spans="1:12" x14ac:dyDescent="0.3">
      <c r="A15792" s="14">
        <v>1427123</v>
      </c>
      <c r="B15792" s="16" t="s">
        <v>19527</v>
      </c>
      <c r="C15792" s="16" t="s">
        <v>1845</v>
      </c>
      <c r="D15792" s="4">
        <v>45689</v>
      </c>
      <c r="E15792" s="23">
        <v>2025</v>
      </c>
      <c r="F15792" s="19">
        <v>0</v>
      </c>
      <c r="G15792" s="19" t="str">
        <f>IF(Movies[[#This Row],[rating]]=0,"",Movies[[#This Row],[rating]])</f>
        <v/>
      </c>
      <c r="H15792" s="19" t="str">
        <f>IF(Movies[[#This Row],[rating]]=0,"No Rating","Rated")</f>
        <v>No Rating</v>
      </c>
      <c r="I15792" s="16" t="s">
        <v>1845</v>
      </c>
      <c r="J15792" s="29" t="s">
        <v>12</v>
      </c>
      <c r="K15792" s="19">
        <v>6.1520000000000001</v>
      </c>
      <c r="L15792" s="26">
        <v>0</v>
      </c>
    </row>
    <row r="15793" spans="1:12" x14ac:dyDescent="0.3">
      <c r="A15793" s="14">
        <v>1422031</v>
      </c>
      <c r="B15793" s="16" t="s">
        <v>19528</v>
      </c>
      <c r="C15793" s="16" t="s">
        <v>10</v>
      </c>
      <c r="D15793" s="4">
        <v>45724</v>
      </c>
      <c r="E15793" s="23">
        <v>2025</v>
      </c>
      <c r="F15793" s="19">
        <v>0</v>
      </c>
      <c r="G15793" s="19" t="str">
        <f>IF(Movies[[#This Row],[rating]]=0,"",Movies[[#This Row],[rating]])</f>
        <v/>
      </c>
      <c r="H15793" s="19" t="str">
        <f>IF(Movies[[#This Row],[rating]]=0,"No Rating","Rated")</f>
        <v>No Rating</v>
      </c>
      <c r="I15793" s="16" t="s">
        <v>329</v>
      </c>
      <c r="J15793" s="29" t="s">
        <v>12</v>
      </c>
      <c r="K15793" s="19">
        <v>6.15</v>
      </c>
      <c r="L15793" s="26">
        <v>0</v>
      </c>
    </row>
    <row r="15794" spans="1:12" x14ac:dyDescent="0.3">
      <c r="A15794" s="14">
        <v>1352874</v>
      </c>
      <c r="B15794" s="16" t="s">
        <v>19529</v>
      </c>
      <c r="C15794" s="16" t="s">
        <v>416</v>
      </c>
      <c r="D15794" s="4">
        <v>45666</v>
      </c>
      <c r="E15794" s="23">
        <v>2025</v>
      </c>
      <c r="F15794" s="19">
        <v>10</v>
      </c>
      <c r="G15794" s="19">
        <f>IF(Movies[[#This Row],[rating]]=0,"",Movies[[#This Row],[rating]])</f>
        <v>10</v>
      </c>
      <c r="H15794" s="19" t="str">
        <f>IF(Movies[[#This Row],[rating]]=0,"No Rating","Rated")</f>
        <v>Rated</v>
      </c>
      <c r="I15794" s="16" t="s">
        <v>468</v>
      </c>
      <c r="J15794" s="29" t="s">
        <v>12</v>
      </c>
      <c r="K15794" s="19">
        <v>6.1379999999999999</v>
      </c>
      <c r="L15794" s="26">
        <v>1</v>
      </c>
    </row>
    <row r="15795" spans="1:12" x14ac:dyDescent="0.3">
      <c r="A15795" s="14">
        <v>861211</v>
      </c>
      <c r="B15795" s="16" t="s">
        <v>19530</v>
      </c>
      <c r="C15795" s="16" t="s">
        <v>19531</v>
      </c>
      <c r="D15795" s="4">
        <v>45679</v>
      </c>
      <c r="E15795" s="23">
        <v>2025</v>
      </c>
      <c r="F15795" s="19">
        <v>5.9</v>
      </c>
      <c r="G15795" s="19">
        <f>IF(Movies[[#This Row],[rating]]=0,"",Movies[[#This Row],[rating]])</f>
        <v>5.9</v>
      </c>
      <c r="H15795" s="19" t="str">
        <f>IF(Movies[[#This Row],[rating]]=0,"No Rating","Rated")</f>
        <v>Rated</v>
      </c>
      <c r="I15795" s="16" t="s">
        <v>166</v>
      </c>
      <c r="J15795" s="29" t="s">
        <v>110</v>
      </c>
      <c r="K15795" s="19">
        <v>6.1369999999999996</v>
      </c>
      <c r="L15795" s="26">
        <v>7</v>
      </c>
    </row>
    <row r="15796" spans="1:12" x14ac:dyDescent="0.3">
      <c r="A15796" s="14">
        <v>1265341</v>
      </c>
      <c r="B15796" s="16" t="s">
        <v>19532</v>
      </c>
      <c r="C15796" s="16" t="s">
        <v>595</v>
      </c>
      <c r="D15796" s="4">
        <v>45723</v>
      </c>
      <c r="E15796" s="23">
        <v>2025</v>
      </c>
      <c r="F15796" s="19">
        <v>0</v>
      </c>
      <c r="G15796" s="19" t="str">
        <f>IF(Movies[[#This Row],[rating]]=0,"",Movies[[#This Row],[rating]])</f>
        <v/>
      </c>
      <c r="H15796" s="19" t="str">
        <f>IF(Movies[[#This Row],[rating]]=0,"No Rating","Rated")</f>
        <v>No Rating</v>
      </c>
      <c r="I15796" s="16" t="s">
        <v>1235</v>
      </c>
      <c r="J15796" s="29" t="s">
        <v>1113</v>
      </c>
      <c r="K15796" s="19">
        <v>6.1349999999999998</v>
      </c>
      <c r="L15796" s="26">
        <v>0</v>
      </c>
    </row>
    <row r="15797" spans="1:12" x14ac:dyDescent="0.3">
      <c r="A15797" s="14">
        <v>1422108</v>
      </c>
      <c r="B15797" s="16" t="s">
        <v>19533</v>
      </c>
      <c r="C15797" s="16" t="s">
        <v>2236</v>
      </c>
      <c r="D15797" s="4">
        <v>45724</v>
      </c>
      <c r="E15797" s="23">
        <v>2025</v>
      </c>
      <c r="F15797" s="19">
        <v>0</v>
      </c>
      <c r="G15797" s="19" t="str">
        <f>IF(Movies[[#This Row],[rating]]=0,"",Movies[[#This Row],[rating]])</f>
        <v/>
      </c>
      <c r="H15797" s="19" t="str">
        <f>IF(Movies[[#This Row],[rating]]=0,"No Rating","Rated")</f>
        <v>No Rating</v>
      </c>
      <c r="I15797" s="16" t="s">
        <v>1159</v>
      </c>
      <c r="J15797" s="29" t="s">
        <v>12</v>
      </c>
      <c r="K15797" s="19">
        <v>6.1310000000000002</v>
      </c>
      <c r="L15797" s="26">
        <v>0</v>
      </c>
    </row>
    <row r="15798" spans="1:12" x14ac:dyDescent="0.3">
      <c r="A15798" s="14">
        <v>1422029</v>
      </c>
      <c r="B15798" s="16" t="s">
        <v>19534</v>
      </c>
      <c r="C15798" s="16" t="s">
        <v>10</v>
      </c>
      <c r="D15798" s="4">
        <v>45724</v>
      </c>
      <c r="E15798" s="23">
        <v>2025</v>
      </c>
      <c r="F15798" s="19">
        <v>0</v>
      </c>
      <c r="G15798" s="19" t="str">
        <f>IF(Movies[[#This Row],[rating]]=0,"",Movies[[#This Row],[rating]])</f>
        <v/>
      </c>
      <c r="H15798" s="19" t="str">
        <f>IF(Movies[[#This Row],[rating]]=0,"No Rating","Rated")</f>
        <v>No Rating</v>
      </c>
      <c r="I15798" s="16" t="s">
        <v>329</v>
      </c>
      <c r="J15798" s="29" t="s">
        <v>12</v>
      </c>
      <c r="K15798" s="19">
        <v>6.1130000000000004</v>
      </c>
      <c r="L15798" s="26">
        <v>0</v>
      </c>
    </row>
    <row r="15799" spans="1:12" x14ac:dyDescent="0.3">
      <c r="A15799" s="14">
        <v>1422033</v>
      </c>
      <c r="B15799" s="16" t="s">
        <v>19535</v>
      </c>
      <c r="C15799" s="16" t="s">
        <v>10</v>
      </c>
      <c r="D15799" s="4">
        <v>45724</v>
      </c>
      <c r="E15799" s="23">
        <v>2025</v>
      </c>
      <c r="F15799" s="19">
        <v>0</v>
      </c>
      <c r="G15799" s="19" t="str">
        <f>IF(Movies[[#This Row],[rating]]=0,"",Movies[[#This Row],[rating]])</f>
        <v/>
      </c>
      <c r="H15799" s="19" t="str">
        <f>IF(Movies[[#This Row],[rating]]=0,"No Rating","Rated")</f>
        <v>No Rating</v>
      </c>
      <c r="I15799" s="16" t="s">
        <v>49</v>
      </c>
      <c r="J15799" s="29" t="s">
        <v>12</v>
      </c>
      <c r="K15799" s="19">
        <v>6.1120000000000001</v>
      </c>
      <c r="L15799" s="26">
        <v>0</v>
      </c>
    </row>
    <row r="15800" spans="1:12" x14ac:dyDescent="0.3">
      <c r="A15800" s="14">
        <v>1213243</v>
      </c>
      <c r="B15800" s="16" t="s">
        <v>19536</v>
      </c>
      <c r="C15800" s="16" t="s">
        <v>595</v>
      </c>
      <c r="D15800" s="4">
        <v>45757</v>
      </c>
      <c r="E15800" s="23">
        <v>2025</v>
      </c>
      <c r="F15800" s="19">
        <v>0</v>
      </c>
      <c r="G15800" s="19" t="str">
        <f>IF(Movies[[#This Row],[rating]]=0,"",Movies[[#This Row],[rating]])</f>
        <v/>
      </c>
      <c r="H15800" s="19" t="str">
        <f>IF(Movies[[#This Row],[rating]]=0,"No Rating","Rated")</f>
        <v>No Rating</v>
      </c>
      <c r="I15800" s="16" t="s">
        <v>193</v>
      </c>
      <c r="J15800" s="29" t="s">
        <v>10885</v>
      </c>
      <c r="K15800" s="19">
        <v>6.101</v>
      </c>
      <c r="L15800" s="26">
        <v>0</v>
      </c>
    </row>
    <row r="15801" spans="1:12" x14ac:dyDescent="0.3">
      <c r="A15801" s="14">
        <v>1421979</v>
      </c>
      <c r="B15801" s="16" t="s">
        <v>19537</v>
      </c>
      <c r="C15801" s="16" t="s">
        <v>10</v>
      </c>
      <c r="D15801" s="4">
        <v>45724</v>
      </c>
      <c r="E15801" s="23">
        <v>2025</v>
      </c>
      <c r="F15801" s="19">
        <v>0</v>
      </c>
      <c r="G15801" s="19" t="str">
        <f>IF(Movies[[#This Row],[rating]]=0,"",Movies[[#This Row],[rating]])</f>
        <v/>
      </c>
      <c r="H15801" s="19" t="str">
        <f>IF(Movies[[#This Row],[rating]]=0,"No Rating","Rated")</f>
        <v>No Rating</v>
      </c>
      <c r="I15801" s="16" t="s">
        <v>329</v>
      </c>
      <c r="J15801" s="29" t="s">
        <v>12</v>
      </c>
      <c r="K15801" s="19">
        <v>6.0960000000000001</v>
      </c>
      <c r="L15801" s="26">
        <v>0</v>
      </c>
    </row>
    <row r="15802" spans="1:12" x14ac:dyDescent="0.3">
      <c r="A15802" s="14">
        <v>1421805</v>
      </c>
      <c r="B15802" s="16" t="s">
        <v>19538</v>
      </c>
      <c r="C15802" s="16" t="s">
        <v>144</v>
      </c>
      <c r="D15802" s="4">
        <v>45723</v>
      </c>
      <c r="E15802" s="23">
        <v>2025</v>
      </c>
      <c r="F15802" s="19">
        <v>0</v>
      </c>
      <c r="G15802" s="19" t="str">
        <f>IF(Movies[[#This Row],[rating]]=0,"",Movies[[#This Row],[rating]])</f>
        <v/>
      </c>
      <c r="H15802" s="19" t="str">
        <f>IF(Movies[[#This Row],[rating]]=0,"No Rating","Rated")</f>
        <v>No Rating</v>
      </c>
      <c r="I15802" s="16" t="s">
        <v>468</v>
      </c>
      <c r="J15802" s="29" t="s">
        <v>146</v>
      </c>
      <c r="K15802" s="19">
        <v>6.09</v>
      </c>
      <c r="L15802" s="26">
        <v>0</v>
      </c>
    </row>
    <row r="15803" spans="1:12" x14ac:dyDescent="0.3">
      <c r="A15803" s="14">
        <v>1422765</v>
      </c>
      <c r="B15803" s="16" t="s">
        <v>19539</v>
      </c>
      <c r="C15803" s="16" t="s">
        <v>10</v>
      </c>
      <c r="D15803" s="4">
        <v>45681</v>
      </c>
      <c r="E15803" s="23">
        <v>2025</v>
      </c>
      <c r="F15803" s="19">
        <v>0</v>
      </c>
      <c r="G15803" s="19" t="str">
        <f>IF(Movies[[#This Row],[rating]]=0,"",Movies[[#This Row],[rating]])</f>
        <v/>
      </c>
      <c r="H15803" s="19" t="str">
        <f>IF(Movies[[#This Row],[rating]]=0,"No Rating","Rated")</f>
        <v>No Rating</v>
      </c>
      <c r="I15803" s="16" t="s">
        <v>2378</v>
      </c>
      <c r="J15803" s="29" t="s">
        <v>12</v>
      </c>
      <c r="K15803" s="19">
        <v>6.0890000000000004</v>
      </c>
      <c r="L15803" s="26">
        <v>0</v>
      </c>
    </row>
    <row r="15804" spans="1:12" x14ac:dyDescent="0.3">
      <c r="A15804" s="14">
        <v>1284856</v>
      </c>
      <c r="B15804" s="16" t="s">
        <v>19540</v>
      </c>
      <c r="C15804" s="16" t="s">
        <v>84</v>
      </c>
      <c r="D15804" s="4">
        <v>45708</v>
      </c>
      <c r="E15804" s="23">
        <v>2025</v>
      </c>
      <c r="F15804" s="19">
        <v>8</v>
      </c>
      <c r="G15804" s="19">
        <f>IF(Movies[[#This Row],[rating]]=0,"",Movies[[#This Row],[rating]])</f>
        <v>8</v>
      </c>
      <c r="H15804" s="19" t="str">
        <f>IF(Movies[[#This Row],[rating]]=0,"No Rating","Rated")</f>
        <v>Rated</v>
      </c>
      <c r="I15804" s="16" t="s">
        <v>49</v>
      </c>
      <c r="J15804" s="29" t="s">
        <v>86</v>
      </c>
      <c r="K15804" s="19">
        <v>6.0869999999999997</v>
      </c>
      <c r="L15804" s="26">
        <v>1</v>
      </c>
    </row>
    <row r="15805" spans="1:12" x14ac:dyDescent="0.3">
      <c r="A15805" s="14">
        <v>977294</v>
      </c>
      <c r="B15805" s="16" t="s">
        <v>19541</v>
      </c>
      <c r="C15805" s="16" t="s">
        <v>10</v>
      </c>
      <c r="D15805" s="4">
        <v>45799</v>
      </c>
      <c r="E15805" s="23">
        <v>2025</v>
      </c>
      <c r="F15805" s="19">
        <v>0</v>
      </c>
      <c r="G15805" s="19" t="str">
        <f>IF(Movies[[#This Row],[rating]]=0,"",Movies[[#This Row],[rating]])</f>
        <v/>
      </c>
      <c r="H15805" s="19" t="str">
        <f>IF(Movies[[#This Row],[rating]]=0,"No Rating","Rated")</f>
        <v>No Rating</v>
      </c>
      <c r="I15805" s="16" t="s">
        <v>193</v>
      </c>
      <c r="J15805" s="29" t="s">
        <v>12</v>
      </c>
      <c r="K15805" s="19">
        <v>6.0860000000000003</v>
      </c>
      <c r="L15805" s="26">
        <v>0</v>
      </c>
    </row>
    <row r="15806" spans="1:12" x14ac:dyDescent="0.3">
      <c r="A15806" s="14">
        <v>675776</v>
      </c>
      <c r="B15806" s="16" t="s">
        <v>19542</v>
      </c>
      <c r="C15806" s="16" t="s">
        <v>1845</v>
      </c>
      <c r="D15806" s="4">
        <v>45734</v>
      </c>
      <c r="E15806" s="23">
        <v>2025</v>
      </c>
      <c r="F15806" s="19">
        <v>0</v>
      </c>
      <c r="G15806" s="19" t="str">
        <f>IF(Movies[[#This Row],[rating]]=0,"",Movies[[#This Row],[rating]])</f>
        <v/>
      </c>
      <c r="H15806" s="19" t="str">
        <f>IF(Movies[[#This Row],[rating]]=0,"No Rating","Rated")</f>
        <v>No Rating</v>
      </c>
      <c r="I15806" s="16" t="s">
        <v>148</v>
      </c>
      <c r="J15806" s="29" t="s">
        <v>12</v>
      </c>
      <c r="K15806" s="19">
        <v>6.08</v>
      </c>
      <c r="L15806" s="26">
        <v>0</v>
      </c>
    </row>
    <row r="15807" spans="1:12" x14ac:dyDescent="0.3">
      <c r="A15807" s="14">
        <v>1431007</v>
      </c>
      <c r="B15807" s="16" t="s">
        <v>19543</v>
      </c>
      <c r="C15807" s="16" t="s">
        <v>10</v>
      </c>
      <c r="D15807" s="4">
        <v>45715</v>
      </c>
      <c r="E15807" s="23">
        <v>2025</v>
      </c>
      <c r="F15807" s="19">
        <v>0</v>
      </c>
      <c r="G15807" s="19" t="str">
        <f>IF(Movies[[#This Row],[rating]]=0,"",Movies[[#This Row],[rating]])</f>
        <v/>
      </c>
      <c r="H15807" s="19" t="str">
        <f>IF(Movies[[#This Row],[rating]]=0,"No Rating","Rated")</f>
        <v>No Rating</v>
      </c>
      <c r="I15807" s="16" t="s">
        <v>329</v>
      </c>
      <c r="J15807" s="29" t="s">
        <v>342</v>
      </c>
      <c r="K15807" s="19">
        <v>6.0730000000000004</v>
      </c>
      <c r="L15807" s="26">
        <v>0</v>
      </c>
    </row>
    <row r="15808" spans="1:12" x14ac:dyDescent="0.3">
      <c r="A15808" s="14">
        <v>1417675</v>
      </c>
      <c r="B15808" s="16" t="s">
        <v>19544</v>
      </c>
      <c r="C15808" s="16" t="s">
        <v>10</v>
      </c>
      <c r="D15808" s="4">
        <v>45724</v>
      </c>
      <c r="E15808" s="23">
        <v>2025</v>
      </c>
      <c r="F15808" s="19">
        <v>0</v>
      </c>
      <c r="G15808" s="19" t="str">
        <f>IF(Movies[[#This Row],[rating]]=0,"",Movies[[#This Row],[rating]])</f>
        <v/>
      </c>
      <c r="H15808" s="19" t="str">
        <f>IF(Movies[[#This Row],[rating]]=0,"No Rating","Rated")</f>
        <v>No Rating</v>
      </c>
      <c r="I15808" s="16" t="s">
        <v>19545</v>
      </c>
      <c r="J15808" s="29" t="s">
        <v>12</v>
      </c>
      <c r="K15808" s="19">
        <v>6.069</v>
      </c>
      <c r="L15808" s="26">
        <v>0</v>
      </c>
    </row>
    <row r="15809" spans="1:12" x14ac:dyDescent="0.3">
      <c r="A15809" s="14">
        <v>1205656</v>
      </c>
      <c r="B15809" s="16" t="s">
        <v>19546</v>
      </c>
      <c r="C15809" s="16" t="s">
        <v>19547</v>
      </c>
      <c r="D15809" s="4">
        <v>45724</v>
      </c>
      <c r="E15809" s="23">
        <v>2025</v>
      </c>
      <c r="F15809" s="19">
        <v>0</v>
      </c>
      <c r="G15809" s="19" t="str">
        <f>IF(Movies[[#This Row],[rating]]=0,"",Movies[[#This Row],[rating]])</f>
        <v/>
      </c>
      <c r="H15809" s="19" t="str">
        <f>IF(Movies[[#This Row],[rating]]=0,"No Rating","Rated")</f>
        <v>No Rating</v>
      </c>
      <c r="I15809" s="16" t="s">
        <v>166</v>
      </c>
      <c r="J15809" s="29" t="s">
        <v>12</v>
      </c>
      <c r="K15809" s="19">
        <v>6.0590000000000002</v>
      </c>
      <c r="L15809" s="26">
        <v>0</v>
      </c>
    </row>
    <row r="15810" spans="1:12" x14ac:dyDescent="0.3">
      <c r="A15810" s="14">
        <v>757725</v>
      </c>
      <c r="B15810" s="16" t="s">
        <v>19548</v>
      </c>
      <c r="C15810" s="16" t="s">
        <v>10</v>
      </c>
      <c r="D15810" s="4">
        <v>45779</v>
      </c>
      <c r="E15810" s="23">
        <v>2025</v>
      </c>
      <c r="F15810" s="19">
        <v>0</v>
      </c>
      <c r="G15810" s="19" t="str">
        <f>IF(Movies[[#This Row],[rating]]=0,"",Movies[[#This Row],[rating]])</f>
        <v/>
      </c>
      <c r="H15810" s="19" t="str">
        <f>IF(Movies[[#This Row],[rating]]=0,"No Rating","Rated")</f>
        <v>No Rating</v>
      </c>
      <c r="I15810" s="16" t="s">
        <v>1888</v>
      </c>
      <c r="J15810" s="29" t="s">
        <v>12</v>
      </c>
      <c r="K15810" s="19">
        <v>6.0469999999999997</v>
      </c>
      <c r="L15810" s="26">
        <v>0</v>
      </c>
    </row>
    <row r="15811" spans="1:12" x14ac:dyDescent="0.3">
      <c r="A15811" s="14">
        <v>1290205</v>
      </c>
      <c r="B15811" s="16" t="s">
        <v>19549</v>
      </c>
      <c r="C15811" s="16" t="s">
        <v>220</v>
      </c>
      <c r="D15811" s="4">
        <v>45694</v>
      </c>
      <c r="E15811" s="23">
        <v>2025</v>
      </c>
      <c r="F15811" s="19">
        <v>5.5</v>
      </c>
      <c r="G15811" s="19">
        <f>IF(Movies[[#This Row],[rating]]=0,"",Movies[[#This Row],[rating]])</f>
        <v>5.5</v>
      </c>
      <c r="H15811" s="19" t="str">
        <f>IF(Movies[[#This Row],[rating]]=0,"No Rating","Rated")</f>
        <v>Rated</v>
      </c>
      <c r="I15811" s="16" t="s">
        <v>33</v>
      </c>
      <c r="J15811" s="29" t="s">
        <v>222</v>
      </c>
      <c r="K15811" s="19">
        <v>6.0460000000000003</v>
      </c>
      <c r="L15811" s="26">
        <v>2</v>
      </c>
    </row>
    <row r="15812" spans="1:12" x14ac:dyDescent="0.3">
      <c r="A15812" s="14">
        <v>1167307</v>
      </c>
      <c r="B15812" s="16" t="s">
        <v>19550</v>
      </c>
      <c r="C15812" s="16" t="s">
        <v>10</v>
      </c>
      <c r="D15812" s="4">
        <v>45982</v>
      </c>
      <c r="E15812" s="23">
        <v>2025</v>
      </c>
      <c r="F15812" s="19">
        <v>0</v>
      </c>
      <c r="G15812" s="19" t="str">
        <f>IF(Movies[[#This Row],[rating]]=0,"",Movies[[#This Row],[rating]])</f>
        <v/>
      </c>
      <c r="H15812" s="19" t="str">
        <f>IF(Movies[[#This Row],[rating]]=0,"No Rating","Rated")</f>
        <v>No Rating</v>
      </c>
      <c r="I15812" s="16" t="s">
        <v>390</v>
      </c>
      <c r="J15812" s="29" t="s">
        <v>12</v>
      </c>
      <c r="K15812" s="19">
        <v>6.0019999999999998</v>
      </c>
      <c r="L15812" s="26">
        <v>0</v>
      </c>
    </row>
    <row r="15813" spans="1:12" x14ac:dyDescent="0.3">
      <c r="A15813" s="14">
        <v>1421990</v>
      </c>
      <c r="B15813" s="16" t="s">
        <v>19551</v>
      </c>
      <c r="C15813" s="16" t="s">
        <v>10</v>
      </c>
      <c r="D15813" s="4">
        <v>45724</v>
      </c>
      <c r="E15813" s="23">
        <v>2025</v>
      </c>
      <c r="F15813" s="19">
        <v>0</v>
      </c>
      <c r="G15813" s="19" t="str">
        <f>IF(Movies[[#This Row],[rating]]=0,"",Movies[[#This Row],[rating]])</f>
        <v/>
      </c>
      <c r="H15813" s="19" t="str">
        <f>IF(Movies[[#This Row],[rating]]=0,"No Rating","Rated")</f>
        <v>No Rating</v>
      </c>
      <c r="I15813" s="16" t="s">
        <v>180</v>
      </c>
      <c r="J15813" s="29" t="s">
        <v>12</v>
      </c>
      <c r="K15813" s="19">
        <v>5.9939999999999998</v>
      </c>
      <c r="L15813" s="26">
        <v>0</v>
      </c>
    </row>
    <row r="15814" spans="1:12" x14ac:dyDescent="0.3">
      <c r="A15814" s="14">
        <v>1431464</v>
      </c>
      <c r="B15814" s="16" t="s">
        <v>19552</v>
      </c>
      <c r="C15814" s="16" t="s">
        <v>1845</v>
      </c>
      <c r="D15814" s="4">
        <v>45703</v>
      </c>
      <c r="E15814" s="23">
        <v>2025</v>
      </c>
      <c r="F15814" s="19">
        <v>0</v>
      </c>
      <c r="G15814" s="19" t="str">
        <f>IF(Movies[[#This Row],[rating]]=0,"",Movies[[#This Row],[rating]])</f>
        <v/>
      </c>
      <c r="H15814" s="19" t="str">
        <f>IF(Movies[[#This Row],[rating]]=0,"No Rating","Rated")</f>
        <v>No Rating</v>
      </c>
      <c r="I15814" s="16" t="s">
        <v>49</v>
      </c>
      <c r="J15814" s="29" t="s">
        <v>12</v>
      </c>
      <c r="K15814" s="19">
        <v>5.9930000000000003</v>
      </c>
      <c r="L15814" s="26">
        <v>0</v>
      </c>
    </row>
    <row r="15815" spans="1:12" x14ac:dyDescent="0.3">
      <c r="A15815" s="14">
        <v>1278762</v>
      </c>
      <c r="B15815" s="16" t="s">
        <v>19553</v>
      </c>
      <c r="C15815" s="16" t="s">
        <v>144</v>
      </c>
      <c r="D15815" s="4">
        <v>45702</v>
      </c>
      <c r="E15815" s="23">
        <v>2025</v>
      </c>
      <c r="F15815" s="19">
        <v>0</v>
      </c>
      <c r="G15815" s="19" t="str">
        <f>IF(Movies[[#This Row],[rating]]=0,"",Movies[[#This Row],[rating]])</f>
        <v/>
      </c>
      <c r="H15815" s="19" t="str">
        <f>IF(Movies[[#This Row],[rating]]=0,"No Rating","Rated")</f>
        <v>No Rating</v>
      </c>
      <c r="I15815" s="16" t="s">
        <v>49</v>
      </c>
      <c r="J15815" s="29" t="s">
        <v>146</v>
      </c>
      <c r="K15815" s="19">
        <v>5.9889999999999999</v>
      </c>
      <c r="L15815" s="26">
        <v>0</v>
      </c>
    </row>
    <row r="15816" spans="1:12" x14ac:dyDescent="0.3">
      <c r="A15816" s="14">
        <v>1422117</v>
      </c>
      <c r="B15816" s="16" t="s">
        <v>19554</v>
      </c>
      <c r="C15816" s="16" t="s">
        <v>10</v>
      </c>
      <c r="D15816" s="4">
        <v>45724</v>
      </c>
      <c r="E15816" s="23">
        <v>2025</v>
      </c>
      <c r="F15816" s="19">
        <v>0</v>
      </c>
      <c r="G15816" s="19" t="str">
        <f>IF(Movies[[#This Row],[rating]]=0,"",Movies[[#This Row],[rating]])</f>
        <v/>
      </c>
      <c r="H15816" s="19" t="str">
        <f>IF(Movies[[#This Row],[rating]]=0,"No Rating","Rated")</f>
        <v>No Rating</v>
      </c>
      <c r="I15816" s="16" t="s">
        <v>49</v>
      </c>
      <c r="J15816" s="29" t="s">
        <v>12</v>
      </c>
      <c r="K15816" s="19">
        <v>5.9850000000000003</v>
      </c>
      <c r="L15816" s="26">
        <v>0</v>
      </c>
    </row>
    <row r="15817" spans="1:12" x14ac:dyDescent="0.3">
      <c r="A15817" s="14">
        <v>1154538</v>
      </c>
      <c r="B15817" s="16" t="s">
        <v>19555</v>
      </c>
      <c r="C15817" s="16" t="s">
        <v>432</v>
      </c>
      <c r="D15817" s="4">
        <v>45725</v>
      </c>
      <c r="E15817" s="23">
        <v>2025</v>
      </c>
      <c r="F15817" s="19">
        <v>0</v>
      </c>
      <c r="G15817" s="19" t="str">
        <f>IF(Movies[[#This Row],[rating]]=0,"",Movies[[#This Row],[rating]])</f>
        <v/>
      </c>
      <c r="H15817" s="19" t="str">
        <f>IF(Movies[[#This Row],[rating]]=0,"No Rating","Rated")</f>
        <v>No Rating</v>
      </c>
      <c r="I15817" s="16" t="s">
        <v>2575</v>
      </c>
      <c r="J15817" s="29" t="s">
        <v>12</v>
      </c>
      <c r="K15817" s="19">
        <v>5.9630000000000001</v>
      </c>
      <c r="L15817" s="26">
        <v>0</v>
      </c>
    </row>
    <row r="15818" spans="1:12" x14ac:dyDescent="0.3">
      <c r="A15818" s="14">
        <v>1431022</v>
      </c>
      <c r="B15818" s="16" t="s">
        <v>19556</v>
      </c>
      <c r="C15818" s="16" t="s">
        <v>10</v>
      </c>
      <c r="D15818" s="4">
        <v>45723</v>
      </c>
      <c r="E15818" s="23">
        <v>2025</v>
      </c>
      <c r="F15818" s="19">
        <v>0</v>
      </c>
      <c r="G15818" s="19" t="str">
        <f>IF(Movies[[#This Row],[rating]]=0,"",Movies[[#This Row],[rating]])</f>
        <v/>
      </c>
      <c r="H15818" s="19" t="str">
        <f>IF(Movies[[#This Row],[rating]]=0,"No Rating","Rated")</f>
        <v>No Rating</v>
      </c>
      <c r="I15818" s="16" t="s">
        <v>49</v>
      </c>
      <c r="J15818" s="29" t="s">
        <v>12</v>
      </c>
      <c r="K15818" s="19">
        <v>5.9589999999999996</v>
      </c>
      <c r="L15818" s="26">
        <v>0</v>
      </c>
    </row>
    <row r="15819" spans="1:12" x14ac:dyDescent="0.3">
      <c r="A15819" s="14">
        <v>1385169</v>
      </c>
      <c r="B15819" s="16" t="s">
        <v>19557</v>
      </c>
      <c r="C15819" s="16" t="s">
        <v>416</v>
      </c>
      <c r="D15819" s="4">
        <v>45724</v>
      </c>
      <c r="E15819" s="23">
        <v>2025</v>
      </c>
      <c r="F15819" s="19">
        <v>0</v>
      </c>
      <c r="G15819" s="19" t="str">
        <f>IF(Movies[[#This Row],[rating]]=0,"",Movies[[#This Row],[rating]])</f>
        <v/>
      </c>
      <c r="H15819" s="19" t="str">
        <f>IF(Movies[[#This Row],[rating]]=0,"No Rating","Rated")</f>
        <v>No Rating</v>
      </c>
      <c r="I15819" s="16" t="s">
        <v>468</v>
      </c>
      <c r="J15819" s="29" t="s">
        <v>12</v>
      </c>
      <c r="K15819" s="19">
        <v>5.9509999999999996</v>
      </c>
      <c r="L15819" s="26">
        <v>0</v>
      </c>
    </row>
    <row r="15820" spans="1:12" x14ac:dyDescent="0.3">
      <c r="A15820" s="14">
        <v>1422105</v>
      </c>
      <c r="B15820" s="16" t="s">
        <v>19558</v>
      </c>
      <c r="C15820" s="16" t="s">
        <v>10</v>
      </c>
      <c r="D15820" s="4">
        <v>45724</v>
      </c>
      <c r="E15820" s="23">
        <v>2025</v>
      </c>
      <c r="F15820" s="19">
        <v>0</v>
      </c>
      <c r="G15820" s="19" t="str">
        <f>IF(Movies[[#This Row],[rating]]=0,"",Movies[[#This Row],[rating]])</f>
        <v/>
      </c>
      <c r="H15820" s="19" t="str">
        <f>IF(Movies[[#This Row],[rating]]=0,"No Rating","Rated")</f>
        <v>No Rating</v>
      </c>
      <c r="I15820" s="16" t="s">
        <v>329</v>
      </c>
      <c r="J15820" s="29" t="s">
        <v>12</v>
      </c>
      <c r="K15820" s="19">
        <v>5.95</v>
      </c>
      <c r="L15820" s="26">
        <v>0</v>
      </c>
    </row>
    <row r="15821" spans="1:12" x14ac:dyDescent="0.3">
      <c r="A15821" s="14">
        <v>1330747</v>
      </c>
      <c r="B15821" s="16" t="s">
        <v>19559</v>
      </c>
      <c r="C15821" s="16" t="s">
        <v>416</v>
      </c>
      <c r="D15821" s="4">
        <v>45724</v>
      </c>
      <c r="E15821" s="23">
        <v>2025</v>
      </c>
      <c r="F15821" s="19">
        <v>0</v>
      </c>
      <c r="G15821" s="19" t="str">
        <f>IF(Movies[[#This Row],[rating]]=0,"",Movies[[#This Row],[rating]])</f>
        <v/>
      </c>
      <c r="H15821" s="19" t="str">
        <f>IF(Movies[[#This Row],[rating]]=0,"No Rating","Rated")</f>
        <v>No Rating</v>
      </c>
      <c r="I15821" s="16" t="s">
        <v>166</v>
      </c>
      <c r="J15821" s="29" t="s">
        <v>12</v>
      </c>
      <c r="K15821" s="19">
        <v>5.9409999999999998</v>
      </c>
      <c r="L15821" s="26">
        <v>0</v>
      </c>
    </row>
    <row r="15822" spans="1:12" x14ac:dyDescent="0.3">
      <c r="A15822" s="14">
        <v>1396079</v>
      </c>
      <c r="B15822" s="16" t="s">
        <v>19560</v>
      </c>
      <c r="C15822" s="16" t="s">
        <v>12820</v>
      </c>
      <c r="D15822" s="4">
        <v>45709</v>
      </c>
      <c r="E15822" s="23">
        <v>2025</v>
      </c>
      <c r="F15822" s="19">
        <v>0</v>
      </c>
      <c r="G15822" s="19" t="str">
        <f>IF(Movies[[#This Row],[rating]]=0,"",Movies[[#This Row],[rating]])</f>
        <v/>
      </c>
      <c r="H15822" s="19" t="str">
        <f>IF(Movies[[#This Row],[rating]]=0,"No Rating","Rated")</f>
        <v>No Rating</v>
      </c>
      <c r="I15822" s="16" t="s">
        <v>153</v>
      </c>
      <c r="J15822" s="29" t="s">
        <v>12821</v>
      </c>
      <c r="K15822" s="19">
        <v>5.9379999999999997</v>
      </c>
      <c r="L15822" s="26">
        <v>0</v>
      </c>
    </row>
    <row r="15823" spans="1:12" x14ac:dyDescent="0.3">
      <c r="A15823" s="14">
        <v>1428765</v>
      </c>
      <c r="B15823" s="16" t="s">
        <v>19561</v>
      </c>
      <c r="C15823" s="16" t="s">
        <v>1845</v>
      </c>
      <c r="D15823" s="4">
        <v>45723</v>
      </c>
      <c r="E15823" s="23">
        <v>2025</v>
      </c>
      <c r="F15823" s="19">
        <v>0</v>
      </c>
      <c r="G15823" s="19" t="str">
        <f>IF(Movies[[#This Row],[rating]]=0,"",Movies[[#This Row],[rating]])</f>
        <v/>
      </c>
      <c r="H15823" s="19" t="str">
        <f>IF(Movies[[#This Row],[rating]]=0,"No Rating","Rated")</f>
        <v>No Rating</v>
      </c>
      <c r="I15823" s="16" t="s">
        <v>1845</v>
      </c>
      <c r="J15823" s="29" t="s">
        <v>12</v>
      </c>
      <c r="K15823" s="19">
        <v>5.9340000000000002</v>
      </c>
      <c r="L15823" s="26">
        <v>0</v>
      </c>
    </row>
    <row r="15824" spans="1:12" x14ac:dyDescent="0.3">
      <c r="A15824" s="14">
        <v>1427007</v>
      </c>
      <c r="B15824" s="16" t="s">
        <v>19562</v>
      </c>
      <c r="C15824" s="16" t="s">
        <v>1845</v>
      </c>
      <c r="D15824" s="4">
        <v>45723</v>
      </c>
      <c r="E15824" s="23">
        <v>2025</v>
      </c>
      <c r="F15824" s="19">
        <v>0</v>
      </c>
      <c r="G15824" s="19" t="str">
        <f>IF(Movies[[#This Row],[rating]]=0,"",Movies[[#This Row],[rating]])</f>
        <v/>
      </c>
      <c r="H15824" s="19" t="str">
        <f>IF(Movies[[#This Row],[rating]]=0,"No Rating","Rated")</f>
        <v>No Rating</v>
      </c>
      <c r="I15824" s="16" t="s">
        <v>329</v>
      </c>
      <c r="J15824" s="29" t="s">
        <v>12</v>
      </c>
      <c r="K15824" s="19">
        <v>5.931</v>
      </c>
      <c r="L15824" s="26">
        <v>0</v>
      </c>
    </row>
    <row r="15825" spans="1:12" x14ac:dyDescent="0.3">
      <c r="A15825" s="14">
        <v>1426480</v>
      </c>
      <c r="B15825" s="16" t="s">
        <v>19563</v>
      </c>
      <c r="C15825" s="16" t="s">
        <v>1845</v>
      </c>
      <c r="D15825" s="4">
        <v>45723</v>
      </c>
      <c r="E15825" s="23">
        <v>2025</v>
      </c>
      <c r="F15825" s="19">
        <v>0</v>
      </c>
      <c r="G15825" s="19" t="str">
        <f>IF(Movies[[#This Row],[rating]]=0,"",Movies[[#This Row],[rating]])</f>
        <v/>
      </c>
      <c r="H15825" s="19" t="str">
        <f>IF(Movies[[#This Row],[rating]]=0,"No Rating","Rated")</f>
        <v>No Rating</v>
      </c>
      <c r="I15825" s="16" t="s">
        <v>49</v>
      </c>
      <c r="J15825" s="29" t="s">
        <v>12</v>
      </c>
      <c r="K15825" s="19">
        <v>5.93</v>
      </c>
      <c r="L15825" s="26">
        <v>0</v>
      </c>
    </row>
    <row r="15826" spans="1:12" x14ac:dyDescent="0.3">
      <c r="A15826" s="14">
        <v>1426439</v>
      </c>
      <c r="B15826" s="16" t="s">
        <v>19564</v>
      </c>
      <c r="C15826" s="16" t="s">
        <v>1845</v>
      </c>
      <c r="D15826" s="4">
        <v>45723</v>
      </c>
      <c r="E15826" s="23">
        <v>2025</v>
      </c>
      <c r="F15826" s="19">
        <v>0</v>
      </c>
      <c r="G15826" s="19" t="str">
        <f>IF(Movies[[#This Row],[rating]]=0,"",Movies[[#This Row],[rating]])</f>
        <v/>
      </c>
      <c r="H15826" s="19" t="str">
        <f>IF(Movies[[#This Row],[rating]]=0,"No Rating","Rated")</f>
        <v>No Rating</v>
      </c>
      <c r="I15826" s="16" t="s">
        <v>49</v>
      </c>
      <c r="J15826" s="29" t="s">
        <v>12</v>
      </c>
      <c r="K15826" s="19">
        <v>5.923</v>
      </c>
      <c r="L15826" s="26">
        <v>0</v>
      </c>
    </row>
    <row r="15827" spans="1:12" x14ac:dyDescent="0.3">
      <c r="A15827" s="14">
        <v>1414275</v>
      </c>
      <c r="B15827" s="16" t="s">
        <v>19565</v>
      </c>
      <c r="C15827" s="16" t="s">
        <v>416</v>
      </c>
      <c r="D15827" s="4">
        <v>45667</v>
      </c>
      <c r="E15827" s="23">
        <v>2025</v>
      </c>
      <c r="F15827" s="19">
        <v>6.5</v>
      </c>
      <c r="G15827" s="19">
        <f>IF(Movies[[#This Row],[rating]]=0,"",Movies[[#This Row],[rating]])</f>
        <v>6.5</v>
      </c>
      <c r="H15827" s="19" t="str">
        <f>IF(Movies[[#This Row],[rating]]=0,"No Rating","Rated")</f>
        <v>Rated</v>
      </c>
      <c r="I15827" s="16" t="s">
        <v>10256</v>
      </c>
      <c r="J15827" s="29" t="s">
        <v>12</v>
      </c>
      <c r="K15827" s="19">
        <v>5.923</v>
      </c>
      <c r="L15827" s="26">
        <v>2</v>
      </c>
    </row>
    <row r="15828" spans="1:12" x14ac:dyDescent="0.3">
      <c r="A15828" s="14">
        <v>1429808</v>
      </c>
      <c r="B15828" s="16" t="s">
        <v>19566</v>
      </c>
      <c r="C15828" s="16" t="s">
        <v>1845</v>
      </c>
      <c r="D15828" s="4">
        <v>45723</v>
      </c>
      <c r="E15828" s="23">
        <v>2025</v>
      </c>
      <c r="F15828" s="19">
        <v>0</v>
      </c>
      <c r="G15828" s="19" t="str">
        <f>IF(Movies[[#This Row],[rating]]=0,"",Movies[[#This Row],[rating]])</f>
        <v/>
      </c>
      <c r="H15828" s="19" t="str">
        <f>IF(Movies[[#This Row],[rating]]=0,"No Rating","Rated")</f>
        <v>No Rating</v>
      </c>
      <c r="I15828" s="16" t="s">
        <v>329</v>
      </c>
      <c r="J15828" s="29" t="s">
        <v>12</v>
      </c>
      <c r="K15828" s="19">
        <v>5.9219999999999997</v>
      </c>
      <c r="L15828" s="26">
        <v>0</v>
      </c>
    </row>
    <row r="15829" spans="1:12" x14ac:dyDescent="0.3">
      <c r="A15829" s="14">
        <v>1430181</v>
      </c>
      <c r="B15829" s="16" t="s">
        <v>19567</v>
      </c>
      <c r="C15829" s="16" t="s">
        <v>1845</v>
      </c>
      <c r="D15829" s="4">
        <v>45723</v>
      </c>
      <c r="E15829" s="23">
        <v>2025</v>
      </c>
      <c r="F15829" s="19">
        <v>0</v>
      </c>
      <c r="G15829" s="19" t="str">
        <f>IF(Movies[[#This Row],[rating]]=0,"",Movies[[#This Row],[rating]])</f>
        <v/>
      </c>
      <c r="H15829" s="19" t="str">
        <f>IF(Movies[[#This Row],[rating]]=0,"No Rating","Rated")</f>
        <v>No Rating</v>
      </c>
      <c r="I15829" s="16" t="s">
        <v>239</v>
      </c>
      <c r="J15829" s="29" t="s">
        <v>12</v>
      </c>
      <c r="K15829" s="19">
        <v>5.9210000000000003</v>
      </c>
      <c r="L15829" s="26">
        <v>0</v>
      </c>
    </row>
    <row r="15830" spans="1:12" x14ac:dyDescent="0.3">
      <c r="A15830" s="14">
        <v>1430197</v>
      </c>
      <c r="B15830" s="16" t="s">
        <v>19568</v>
      </c>
      <c r="C15830" s="16" t="s">
        <v>1845</v>
      </c>
      <c r="D15830" s="4">
        <v>45723</v>
      </c>
      <c r="E15830" s="23">
        <v>2025</v>
      </c>
      <c r="F15830" s="19">
        <v>0</v>
      </c>
      <c r="G15830" s="19" t="str">
        <f>IF(Movies[[#This Row],[rating]]=0,"",Movies[[#This Row],[rating]])</f>
        <v/>
      </c>
      <c r="H15830" s="19" t="str">
        <f>IF(Movies[[#This Row],[rating]]=0,"No Rating","Rated")</f>
        <v>No Rating</v>
      </c>
      <c r="I15830" s="16" t="s">
        <v>1845</v>
      </c>
      <c r="J15830" s="29" t="s">
        <v>12</v>
      </c>
      <c r="K15830" s="19">
        <v>5.9160000000000004</v>
      </c>
      <c r="L15830" s="26">
        <v>0</v>
      </c>
    </row>
    <row r="15831" spans="1:12" x14ac:dyDescent="0.3">
      <c r="A15831" s="14">
        <v>1426448</v>
      </c>
      <c r="B15831" s="16" t="s">
        <v>19569</v>
      </c>
      <c r="C15831" s="16" t="s">
        <v>1845</v>
      </c>
      <c r="D15831" s="4">
        <v>45723</v>
      </c>
      <c r="E15831" s="23">
        <v>2025</v>
      </c>
      <c r="F15831" s="19">
        <v>0</v>
      </c>
      <c r="G15831" s="19" t="str">
        <f>IF(Movies[[#This Row],[rating]]=0,"",Movies[[#This Row],[rating]])</f>
        <v/>
      </c>
      <c r="H15831" s="19" t="str">
        <f>IF(Movies[[#This Row],[rating]]=0,"No Rating","Rated")</f>
        <v>No Rating</v>
      </c>
      <c r="I15831" s="16" t="s">
        <v>134</v>
      </c>
      <c r="J15831" s="29" t="s">
        <v>12</v>
      </c>
      <c r="K15831" s="19">
        <v>5.9160000000000004</v>
      </c>
      <c r="L15831" s="26">
        <v>0</v>
      </c>
    </row>
    <row r="15832" spans="1:12" x14ac:dyDescent="0.3">
      <c r="A15832" s="14">
        <v>1430170</v>
      </c>
      <c r="B15832" s="16" t="s">
        <v>19570</v>
      </c>
      <c r="C15832" s="16" t="s">
        <v>1845</v>
      </c>
      <c r="D15832" s="4">
        <v>45723</v>
      </c>
      <c r="E15832" s="23">
        <v>2025</v>
      </c>
      <c r="F15832" s="19">
        <v>0</v>
      </c>
      <c r="G15832" s="19" t="str">
        <f>IF(Movies[[#This Row],[rating]]=0,"",Movies[[#This Row],[rating]])</f>
        <v/>
      </c>
      <c r="H15832" s="19" t="str">
        <f>IF(Movies[[#This Row],[rating]]=0,"No Rating","Rated")</f>
        <v>No Rating</v>
      </c>
      <c r="I15832" s="16" t="s">
        <v>1845</v>
      </c>
      <c r="J15832" s="29" t="s">
        <v>12</v>
      </c>
      <c r="K15832" s="19">
        <v>5.915</v>
      </c>
      <c r="L15832" s="26">
        <v>0</v>
      </c>
    </row>
    <row r="15833" spans="1:12" x14ac:dyDescent="0.3">
      <c r="A15833" s="14">
        <v>1430167</v>
      </c>
      <c r="B15833" s="16" t="s">
        <v>19571</v>
      </c>
      <c r="C15833" s="16" t="s">
        <v>1845</v>
      </c>
      <c r="D15833" s="4">
        <v>45723</v>
      </c>
      <c r="E15833" s="23">
        <v>2025</v>
      </c>
      <c r="F15833" s="19">
        <v>0</v>
      </c>
      <c r="G15833" s="19" t="str">
        <f>IF(Movies[[#This Row],[rating]]=0,"",Movies[[#This Row],[rating]])</f>
        <v/>
      </c>
      <c r="H15833" s="19" t="str">
        <f>IF(Movies[[#This Row],[rating]]=0,"No Rating","Rated")</f>
        <v>No Rating</v>
      </c>
      <c r="I15833" s="16" t="s">
        <v>1845</v>
      </c>
      <c r="J15833" s="29" t="s">
        <v>12</v>
      </c>
      <c r="K15833" s="19">
        <v>5.915</v>
      </c>
      <c r="L15833" s="26">
        <v>0</v>
      </c>
    </row>
    <row r="15834" spans="1:12" x14ac:dyDescent="0.3">
      <c r="A15834" s="14">
        <v>1428666</v>
      </c>
      <c r="B15834" s="16" t="s">
        <v>19572</v>
      </c>
      <c r="C15834" s="16" t="s">
        <v>1845</v>
      </c>
      <c r="D15834" s="4">
        <v>45723</v>
      </c>
      <c r="E15834" s="23">
        <v>2025</v>
      </c>
      <c r="F15834" s="19">
        <v>0</v>
      </c>
      <c r="G15834" s="19" t="str">
        <f>IF(Movies[[#This Row],[rating]]=0,"",Movies[[#This Row],[rating]])</f>
        <v/>
      </c>
      <c r="H15834" s="19" t="str">
        <f>IF(Movies[[#This Row],[rating]]=0,"No Rating","Rated")</f>
        <v>No Rating</v>
      </c>
      <c r="I15834" s="16" t="s">
        <v>1845</v>
      </c>
      <c r="J15834" s="29" t="s">
        <v>12</v>
      </c>
      <c r="K15834" s="19">
        <v>5.915</v>
      </c>
      <c r="L15834" s="26">
        <v>0</v>
      </c>
    </row>
    <row r="15835" spans="1:12" x14ac:dyDescent="0.3">
      <c r="A15835" s="14">
        <v>1428646</v>
      </c>
      <c r="B15835" s="16" t="s">
        <v>19573</v>
      </c>
      <c r="C15835" s="16" t="s">
        <v>1845</v>
      </c>
      <c r="D15835" s="4">
        <v>45723</v>
      </c>
      <c r="E15835" s="23">
        <v>2025</v>
      </c>
      <c r="F15835" s="19">
        <v>9</v>
      </c>
      <c r="G15835" s="19">
        <f>IF(Movies[[#This Row],[rating]]=0,"",Movies[[#This Row],[rating]])</f>
        <v>9</v>
      </c>
      <c r="H15835" s="19" t="str">
        <f>IF(Movies[[#This Row],[rating]]=0,"No Rating","Rated")</f>
        <v>Rated</v>
      </c>
      <c r="I15835" s="16" t="s">
        <v>1845</v>
      </c>
      <c r="J15835" s="29" t="s">
        <v>12</v>
      </c>
      <c r="K15835" s="19">
        <v>5.915</v>
      </c>
      <c r="L15835" s="26">
        <v>1</v>
      </c>
    </row>
    <row r="15836" spans="1:12" x14ac:dyDescent="0.3">
      <c r="A15836" s="14">
        <v>1426980</v>
      </c>
      <c r="B15836" s="16" t="s">
        <v>19574</v>
      </c>
      <c r="C15836" s="16" t="s">
        <v>1845</v>
      </c>
      <c r="D15836" s="4">
        <v>45723</v>
      </c>
      <c r="E15836" s="23">
        <v>2025</v>
      </c>
      <c r="F15836" s="19">
        <v>0</v>
      </c>
      <c r="G15836" s="19" t="str">
        <f>IF(Movies[[#This Row],[rating]]=0,"",Movies[[#This Row],[rating]])</f>
        <v/>
      </c>
      <c r="H15836" s="19" t="str">
        <f>IF(Movies[[#This Row],[rating]]=0,"No Rating","Rated")</f>
        <v>No Rating</v>
      </c>
      <c r="I15836" s="16" t="s">
        <v>566</v>
      </c>
      <c r="J15836" s="29" t="s">
        <v>12</v>
      </c>
      <c r="K15836" s="19">
        <v>5.915</v>
      </c>
      <c r="L15836" s="26">
        <v>0</v>
      </c>
    </row>
    <row r="15837" spans="1:12" x14ac:dyDescent="0.3">
      <c r="A15837" s="14">
        <v>1422028</v>
      </c>
      <c r="B15837" s="16" t="s">
        <v>19575</v>
      </c>
      <c r="C15837" s="16" t="s">
        <v>416</v>
      </c>
      <c r="D15837" s="4">
        <v>45724</v>
      </c>
      <c r="E15837" s="23">
        <v>2025</v>
      </c>
      <c r="F15837" s="19">
        <v>0</v>
      </c>
      <c r="G15837" s="19" t="str">
        <f>IF(Movies[[#This Row],[rating]]=0,"",Movies[[#This Row],[rating]])</f>
        <v/>
      </c>
      <c r="H15837" s="19" t="str">
        <f>IF(Movies[[#This Row],[rating]]=0,"No Rating","Rated")</f>
        <v>No Rating</v>
      </c>
      <c r="I15837" s="16" t="s">
        <v>329</v>
      </c>
      <c r="J15837" s="29" t="s">
        <v>12</v>
      </c>
      <c r="K15837" s="19">
        <v>5.9109999999999996</v>
      </c>
      <c r="L15837" s="26">
        <v>0</v>
      </c>
    </row>
    <row r="15838" spans="1:12" x14ac:dyDescent="0.3">
      <c r="A15838" s="14">
        <v>1214130</v>
      </c>
      <c r="B15838" s="16" t="s">
        <v>19576</v>
      </c>
      <c r="C15838" s="16" t="s">
        <v>1845</v>
      </c>
      <c r="D15838" s="4">
        <v>45728</v>
      </c>
      <c r="E15838" s="23">
        <v>2025</v>
      </c>
      <c r="F15838" s="19">
        <v>0</v>
      </c>
      <c r="G15838" s="19" t="str">
        <f>IF(Movies[[#This Row],[rating]]=0,"",Movies[[#This Row],[rating]])</f>
        <v/>
      </c>
      <c r="H15838" s="19" t="str">
        <f>IF(Movies[[#This Row],[rating]]=0,"No Rating","Rated")</f>
        <v>No Rating</v>
      </c>
      <c r="I15838" s="16" t="s">
        <v>390</v>
      </c>
      <c r="J15838" s="29" t="s">
        <v>12</v>
      </c>
      <c r="K15838" s="19">
        <v>5.9020000000000001</v>
      </c>
      <c r="L15838" s="26">
        <v>0</v>
      </c>
    </row>
    <row r="15839" spans="1:12" x14ac:dyDescent="0.3">
      <c r="A15839" s="14">
        <v>1422038</v>
      </c>
      <c r="B15839" s="16" t="s">
        <v>19577</v>
      </c>
      <c r="C15839" s="16" t="s">
        <v>10</v>
      </c>
      <c r="D15839" s="4">
        <v>45724</v>
      </c>
      <c r="E15839" s="23">
        <v>2025</v>
      </c>
      <c r="F15839" s="19">
        <v>0</v>
      </c>
      <c r="G15839" s="19" t="str">
        <f>IF(Movies[[#This Row],[rating]]=0,"",Movies[[#This Row],[rating]])</f>
        <v/>
      </c>
      <c r="H15839" s="19" t="str">
        <f>IF(Movies[[#This Row],[rating]]=0,"No Rating","Rated")</f>
        <v>No Rating</v>
      </c>
      <c r="I15839" s="16" t="s">
        <v>329</v>
      </c>
      <c r="J15839" s="29" t="s">
        <v>12</v>
      </c>
      <c r="K15839" s="19">
        <v>5.8979999999999997</v>
      </c>
      <c r="L15839" s="26">
        <v>0</v>
      </c>
    </row>
    <row r="15840" spans="1:12" x14ac:dyDescent="0.3">
      <c r="A15840" s="14">
        <v>1427792</v>
      </c>
      <c r="B15840" s="16" t="s">
        <v>19578</v>
      </c>
      <c r="C15840" s="16" t="s">
        <v>51</v>
      </c>
      <c r="D15840" s="4">
        <v>45714</v>
      </c>
      <c r="E15840" s="23">
        <v>2025</v>
      </c>
      <c r="F15840" s="19">
        <v>0</v>
      </c>
      <c r="G15840" s="19" t="str">
        <f>IF(Movies[[#This Row],[rating]]=0,"",Movies[[#This Row],[rating]])</f>
        <v/>
      </c>
      <c r="H15840" s="19" t="str">
        <f>IF(Movies[[#This Row],[rating]]=0,"No Rating","Rated")</f>
        <v>No Rating</v>
      </c>
      <c r="I15840" s="16" t="s">
        <v>2774</v>
      </c>
      <c r="J15840" s="29" t="s">
        <v>34</v>
      </c>
      <c r="K15840" s="19">
        <v>5.8949999999999996</v>
      </c>
      <c r="L15840" s="26">
        <v>0</v>
      </c>
    </row>
    <row r="15841" spans="1:12" x14ac:dyDescent="0.3">
      <c r="A15841" s="14">
        <v>1422600</v>
      </c>
      <c r="B15841" s="16" t="s">
        <v>19579</v>
      </c>
      <c r="C15841" s="16" t="s">
        <v>10</v>
      </c>
      <c r="D15841" s="4">
        <v>45724</v>
      </c>
      <c r="E15841" s="23">
        <v>2025</v>
      </c>
      <c r="F15841" s="19">
        <v>0</v>
      </c>
      <c r="G15841" s="19" t="str">
        <f>IF(Movies[[#This Row],[rating]]=0,"",Movies[[#This Row],[rating]])</f>
        <v/>
      </c>
      <c r="H15841" s="19" t="str">
        <f>IF(Movies[[#This Row],[rating]]=0,"No Rating","Rated")</f>
        <v>No Rating</v>
      </c>
      <c r="I15841" s="16" t="s">
        <v>329</v>
      </c>
      <c r="J15841" s="29" t="s">
        <v>12</v>
      </c>
      <c r="K15841" s="19">
        <v>5.8940000000000001</v>
      </c>
      <c r="L15841" s="26">
        <v>0</v>
      </c>
    </row>
    <row r="15842" spans="1:12" x14ac:dyDescent="0.3">
      <c r="A15842" s="14">
        <v>1205702</v>
      </c>
      <c r="B15842" s="16" t="s">
        <v>19580</v>
      </c>
      <c r="C15842" s="16" t="s">
        <v>172</v>
      </c>
      <c r="D15842" s="4">
        <v>45690</v>
      </c>
      <c r="E15842" s="23">
        <v>2025</v>
      </c>
      <c r="F15842" s="19">
        <v>0</v>
      </c>
      <c r="G15842" s="19" t="str">
        <f>IF(Movies[[#This Row],[rating]]=0,"",Movies[[#This Row],[rating]])</f>
        <v/>
      </c>
      <c r="H15842" s="19" t="str">
        <f>IF(Movies[[#This Row],[rating]]=0,"No Rating","Rated")</f>
        <v>No Rating</v>
      </c>
      <c r="I15842" s="16" t="s">
        <v>1102</v>
      </c>
      <c r="J15842" s="29" t="s">
        <v>12</v>
      </c>
      <c r="K15842" s="19">
        <v>5.8929999999999998</v>
      </c>
      <c r="L15842" s="26">
        <v>0</v>
      </c>
    </row>
    <row r="15843" spans="1:12" x14ac:dyDescent="0.3">
      <c r="A15843" s="14">
        <v>1142913</v>
      </c>
      <c r="B15843" s="16" t="s">
        <v>19581</v>
      </c>
      <c r="C15843" s="16" t="s">
        <v>416</v>
      </c>
      <c r="D15843" s="4">
        <v>45705</v>
      </c>
      <c r="E15843" s="23">
        <v>2025</v>
      </c>
      <c r="F15843" s="19">
        <v>6</v>
      </c>
      <c r="G15843" s="19">
        <f>IF(Movies[[#This Row],[rating]]=0,"",Movies[[#This Row],[rating]])</f>
        <v>6</v>
      </c>
      <c r="H15843" s="19" t="str">
        <f>IF(Movies[[#This Row],[rating]]=0,"No Rating","Rated")</f>
        <v>Rated</v>
      </c>
      <c r="I15843" s="16" t="s">
        <v>468</v>
      </c>
      <c r="J15843" s="29" t="s">
        <v>12</v>
      </c>
      <c r="K15843" s="19">
        <v>5.8929999999999998</v>
      </c>
      <c r="L15843" s="26">
        <v>1</v>
      </c>
    </row>
    <row r="15844" spans="1:12" x14ac:dyDescent="0.3">
      <c r="A15844" s="14">
        <v>1422628</v>
      </c>
      <c r="B15844" s="16" t="s">
        <v>19582</v>
      </c>
      <c r="C15844" s="16" t="s">
        <v>10</v>
      </c>
      <c r="D15844" s="4">
        <v>45724</v>
      </c>
      <c r="E15844" s="23">
        <v>2025</v>
      </c>
      <c r="F15844" s="19">
        <v>0</v>
      </c>
      <c r="G15844" s="19" t="str">
        <f>IF(Movies[[#This Row],[rating]]=0,"",Movies[[#This Row],[rating]])</f>
        <v/>
      </c>
      <c r="H15844" s="19" t="str">
        <f>IF(Movies[[#This Row],[rating]]=0,"No Rating","Rated")</f>
        <v>No Rating</v>
      </c>
      <c r="I15844" s="16" t="s">
        <v>329</v>
      </c>
      <c r="J15844" s="29" t="s">
        <v>12</v>
      </c>
      <c r="K15844" s="19">
        <v>5.8890000000000002</v>
      </c>
      <c r="L15844" s="26">
        <v>0</v>
      </c>
    </row>
    <row r="15845" spans="1:12" x14ac:dyDescent="0.3">
      <c r="A15845" s="14">
        <v>1422596</v>
      </c>
      <c r="B15845" s="16" t="s">
        <v>19583</v>
      </c>
      <c r="C15845" s="16" t="s">
        <v>10</v>
      </c>
      <c r="D15845" s="4">
        <v>45724</v>
      </c>
      <c r="E15845" s="23">
        <v>2025</v>
      </c>
      <c r="F15845" s="19">
        <v>0</v>
      </c>
      <c r="G15845" s="19" t="str">
        <f>IF(Movies[[#This Row],[rating]]=0,"",Movies[[#This Row],[rating]])</f>
        <v/>
      </c>
      <c r="H15845" s="19" t="str">
        <f>IF(Movies[[#This Row],[rating]]=0,"No Rating","Rated")</f>
        <v>No Rating</v>
      </c>
      <c r="I15845" s="16" t="s">
        <v>329</v>
      </c>
      <c r="J15845" s="29" t="s">
        <v>12</v>
      </c>
      <c r="K15845" s="19">
        <v>5.8890000000000002</v>
      </c>
      <c r="L15845" s="26">
        <v>0</v>
      </c>
    </row>
    <row r="15846" spans="1:12" x14ac:dyDescent="0.3">
      <c r="A15846" s="14">
        <v>1426452</v>
      </c>
      <c r="B15846" s="16" t="s">
        <v>19584</v>
      </c>
      <c r="C15846" s="16" t="s">
        <v>1845</v>
      </c>
      <c r="D15846" s="4">
        <v>45723</v>
      </c>
      <c r="E15846" s="23">
        <v>2025</v>
      </c>
      <c r="F15846" s="19">
        <v>0</v>
      </c>
      <c r="G15846" s="19" t="str">
        <f>IF(Movies[[#This Row],[rating]]=0,"",Movies[[#This Row],[rating]])</f>
        <v/>
      </c>
      <c r="H15846" s="19" t="str">
        <f>IF(Movies[[#This Row],[rating]]=0,"No Rating","Rated")</f>
        <v>No Rating</v>
      </c>
      <c r="I15846" s="16" t="s">
        <v>1845</v>
      </c>
      <c r="J15846" s="29" t="s">
        <v>12</v>
      </c>
      <c r="K15846" s="19">
        <v>5.883</v>
      </c>
      <c r="L15846" s="26">
        <v>0</v>
      </c>
    </row>
    <row r="15847" spans="1:12" x14ac:dyDescent="0.3">
      <c r="A15847" s="14">
        <v>1063857</v>
      </c>
      <c r="B15847" s="16" t="s">
        <v>19585</v>
      </c>
      <c r="C15847" s="16" t="s">
        <v>784</v>
      </c>
      <c r="D15847" s="4">
        <v>45743</v>
      </c>
      <c r="E15847" s="23">
        <v>2025</v>
      </c>
      <c r="F15847" s="19">
        <v>0</v>
      </c>
      <c r="G15847" s="19" t="str">
        <f>IF(Movies[[#This Row],[rating]]=0,"",Movies[[#This Row],[rating]])</f>
        <v/>
      </c>
      <c r="H15847" s="19" t="str">
        <f>IF(Movies[[#This Row],[rating]]=0,"No Rating","Rated")</f>
        <v>No Rating</v>
      </c>
      <c r="I15847" s="16" t="s">
        <v>166</v>
      </c>
      <c r="J15847" s="29" t="s">
        <v>534</v>
      </c>
      <c r="K15847" s="19">
        <v>5.883</v>
      </c>
      <c r="L15847" s="26">
        <v>0</v>
      </c>
    </row>
    <row r="15848" spans="1:12" x14ac:dyDescent="0.3">
      <c r="A15848" s="14">
        <v>1436133</v>
      </c>
      <c r="B15848" s="16" t="s">
        <v>19586</v>
      </c>
      <c r="C15848" s="16" t="s">
        <v>595</v>
      </c>
      <c r="D15848" s="4">
        <v>45709</v>
      </c>
      <c r="E15848" s="23">
        <v>2025</v>
      </c>
      <c r="F15848" s="19">
        <v>0</v>
      </c>
      <c r="G15848" s="19" t="str">
        <f>IF(Movies[[#This Row],[rating]]=0,"",Movies[[#This Row],[rating]])</f>
        <v/>
      </c>
      <c r="H15848" s="19" t="str">
        <f>IF(Movies[[#This Row],[rating]]=0,"No Rating","Rated")</f>
        <v>No Rating</v>
      </c>
      <c r="I15848" s="16" t="s">
        <v>1471</v>
      </c>
      <c r="J15848" s="29" t="s">
        <v>142</v>
      </c>
      <c r="K15848" s="19">
        <v>5.8810000000000002</v>
      </c>
      <c r="L15848" s="26">
        <v>0</v>
      </c>
    </row>
    <row r="15849" spans="1:12" x14ac:dyDescent="0.3">
      <c r="A15849" s="14">
        <v>1426985</v>
      </c>
      <c r="B15849" s="16" t="s">
        <v>19587</v>
      </c>
      <c r="C15849" s="16" t="s">
        <v>1845</v>
      </c>
      <c r="D15849" s="4">
        <v>45723</v>
      </c>
      <c r="E15849" s="23">
        <v>2025</v>
      </c>
      <c r="F15849" s="19">
        <v>0</v>
      </c>
      <c r="G15849" s="19" t="str">
        <f>IF(Movies[[#This Row],[rating]]=0,"",Movies[[#This Row],[rating]])</f>
        <v/>
      </c>
      <c r="H15849" s="19" t="str">
        <f>IF(Movies[[#This Row],[rating]]=0,"No Rating","Rated")</f>
        <v>No Rating</v>
      </c>
      <c r="I15849" s="16" t="s">
        <v>30</v>
      </c>
      <c r="J15849" s="29" t="s">
        <v>12</v>
      </c>
      <c r="K15849" s="19">
        <v>5.8780000000000001</v>
      </c>
      <c r="L15849" s="26">
        <v>0</v>
      </c>
    </row>
    <row r="15850" spans="1:12" x14ac:dyDescent="0.3">
      <c r="A15850" s="14">
        <v>1401047</v>
      </c>
      <c r="B15850" s="16" t="s">
        <v>19588</v>
      </c>
      <c r="C15850" s="16" t="s">
        <v>10</v>
      </c>
      <c r="D15850" s="4">
        <v>45713</v>
      </c>
      <c r="E15850" s="23">
        <v>2025</v>
      </c>
      <c r="F15850" s="19">
        <v>0</v>
      </c>
      <c r="G15850" s="19" t="str">
        <f>IF(Movies[[#This Row],[rating]]=0,"",Movies[[#This Row],[rating]])</f>
        <v/>
      </c>
      <c r="H15850" s="19" t="str">
        <f>IF(Movies[[#This Row],[rating]]=0,"No Rating","Rated")</f>
        <v>No Rating</v>
      </c>
      <c r="I15850" s="16" t="s">
        <v>2735</v>
      </c>
      <c r="J15850" s="29" t="s">
        <v>12</v>
      </c>
      <c r="K15850" s="19">
        <v>5.875</v>
      </c>
      <c r="L15850" s="26">
        <v>0</v>
      </c>
    </row>
    <row r="15851" spans="1:12" x14ac:dyDescent="0.3">
      <c r="A15851" s="14">
        <v>1278827</v>
      </c>
      <c r="B15851" s="16" t="s">
        <v>19589</v>
      </c>
      <c r="C15851" s="16" t="s">
        <v>10</v>
      </c>
      <c r="D15851" s="4">
        <v>45765</v>
      </c>
      <c r="E15851" s="23">
        <v>2025</v>
      </c>
      <c r="F15851" s="19">
        <v>0</v>
      </c>
      <c r="G15851" s="19" t="str">
        <f>IF(Movies[[#This Row],[rating]]=0,"",Movies[[#This Row],[rating]])</f>
        <v/>
      </c>
      <c r="H15851" s="19" t="str">
        <f>IF(Movies[[#This Row],[rating]]=0,"No Rating","Rated")</f>
        <v>No Rating</v>
      </c>
      <c r="I15851" s="16" t="s">
        <v>273</v>
      </c>
      <c r="J15851" s="29" t="s">
        <v>12</v>
      </c>
      <c r="K15851" s="19">
        <v>5.87</v>
      </c>
      <c r="L15851" s="26">
        <v>0</v>
      </c>
    </row>
    <row r="15852" spans="1:12" x14ac:dyDescent="0.3">
      <c r="A15852" s="14">
        <v>1428638</v>
      </c>
      <c r="B15852" s="16" t="s">
        <v>19590</v>
      </c>
      <c r="C15852" s="16" t="s">
        <v>1845</v>
      </c>
      <c r="D15852" s="4">
        <v>45723</v>
      </c>
      <c r="E15852" s="23">
        <v>2025</v>
      </c>
      <c r="F15852" s="19">
        <v>0</v>
      </c>
      <c r="G15852" s="19" t="str">
        <f>IF(Movies[[#This Row],[rating]]=0,"",Movies[[#This Row],[rating]])</f>
        <v/>
      </c>
      <c r="H15852" s="19" t="str">
        <f>IF(Movies[[#This Row],[rating]]=0,"No Rating","Rated")</f>
        <v>No Rating</v>
      </c>
      <c r="I15852" s="16" t="s">
        <v>414</v>
      </c>
      <c r="J15852" s="29" t="s">
        <v>12</v>
      </c>
      <c r="K15852" s="19">
        <v>5.8460000000000001</v>
      </c>
      <c r="L15852" s="26">
        <v>0</v>
      </c>
    </row>
    <row r="15853" spans="1:12" x14ac:dyDescent="0.3">
      <c r="A15853" s="14">
        <v>1430188</v>
      </c>
      <c r="B15853" s="16" t="s">
        <v>19591</v>
      </c>
      <c r="C15853" s="16" t="s">
        <v>1845</v>
      </c>
      <c r="D15853" s="4">
        <v>45723</v>
      </c>
      <c r="E15853" s="23">
        <v>2025</v>
      </c>
      <c r="F15853" s="19">
        <v>0</v>
      </c>
      <c r="G15853" s="19" t="str">
        <f>IF(Movies[[#This Row],[rating]]=0,"",Movies[[#This Row],[rating]])</f>
        <v/>
      </c>
      <c r="H15853" s="19" t="str">
        <f>IF(Movies[[#This Row],[rating]]=0,"No Rating","Rated")</f>
        <v>No Rating</v>
      </c>
      <c r="I15853" s="16" t="s">
        <v>1845</v>
      </c>
      <c r="J15853" s="29" t="s">
        <v>12</v>
      </c>
      <c r="K15853" s="19">
        <v>5.84</v>
      </c>
      <c r="L15853" s="26">
        <v>0</v>
      </c>
    </row>
    <row r="15854" spans="1:12" x14ac:dyDescent="0.3">
      <c r="A15854" s="14">
        <v>1422019</v>
      </c>
      <c r="B15854" s="16" t="s">
        <v>19592</v>
      </c>
      <c r="C15854" s="16" t="s">
        <v>10</v>
      </c>
      <c r="D15854" s="4">
        <v>45724</v>
      </c>
      <c r="E15854" s="23">
        <v>2025</v>
      </c>
      <c r="F15854" s="19">
        <v>0</v>
      </c>
      <c r="G15854" s="19" t="str">
        <f>IF(Movies[[#This Row],[rating]]=0,"",Movies[[#This Row],[rating]])</f>
        <v/>
      </c>
      <c r="H15854" s="19" t="str">
        <f>IF(Movies[[#This Row],[rating]]=0,"No Rating","Rated")</f>
        <v>No Rating</v>
      </c>
      <c r="I15854" s="16" t="s">
        <v>329</v>
      </c>
      <c r="J15854" s="29" t="s">
        <v>12</v>
      </c>
      <c r="K15854" s="19">
        <v>5.8390000000000004</v>
      </c>
      <c r="L15854" s="26">
        <v>0</v>
      </c>
    </row>
    <row r="15855" spans="1:12" x14ac:dyDescent="0.3">
      <c r="A15855" s="14">
        <v>1422236</v>
      </c>
      <c r="B15855" s="16" t="s">
        <v>19593</v>
      </c>
      <c r="C15855" s="16" t="s">
        <v>411</v>
      </c>
      <c r="D15855" s="4">
        <v>45681</v>
      </c>
      <c r="E15855" s="23">
        <v>2025</v>
      </c>
      <c r="F15855" s="19">
        <v>0</v>
      </c>
      <c r="G15855" s="19" t="str">
        <f>IF(Movies[[#This Row],[rating]]=0,"",Movies[[#This Row],[rating]])</f>
        <v/>
      </c>
      <c r="H15855" s="19" t="str">
        <f>IF(Movies[[#This Row],[rating]]=0,"No Rating","Rated")</f>
        <v>No Rating</v>
      </c>
      <c r="I15855" s="16" t="s">
        <v>19246</v>
      </c>
      <c r="J15855" s="29" t="s">
        <v>342</v>
      </c>
      <c r="K15855" s="19">
        <v>5.8140000000000001</v>
      </c>
      <c r="L15855" s="26">
        <v>0</v>
      </c>
    </row>
    <row r="15856" spans="1:12" x14ac:dyDescent="0.3">
      <c r="A15856" s="14">
        <v>1430153</v>
      </c>
      <c r="B15856" s="16" t="s">
        <v>19594</v>
      </c>
      <c r="C15856" s="16" t="s">
        <v>1845</v>
      </c>
      <c r="D15856" s="4">
        <v>45723</v>
      </c>
      <c r="E15856" s="23">
        <v>2025</v>
      </c>
      <c r="F15856" s="19">
        <v>0</v>
      </c>
      <c r="G15856" s="19" t="str">
        <f>IF(Movies[[#This Row],[rating]]=0,"",Movies[[#This Row],[rating]])</f>
        <v/>
      </c>
      <c r="H15856" s="19" t="str">
        <f>IF(Movies[[#This Row],[rating]]=0,"No Rating","Rated")</f>
        <v>No Rating</v>
      </c>
      <c r="I15856" s="16" t="s">
        <v>6748</v>
      </c>
      <c r="J15856" s="29" t="s">
        <v>12</v>
      </c>
      <c r="K15856" s="19">
        <v>5.8079999999999998</v>
      </c>
      <c r="L15856" s="26">
        <v>0</v>
      </c>
    </row>
    <row r="15857" spans="1:12" x14ac:dyDescent="0.3">
      <c r="A15857" s="14">
        <v>1205515</v>
      </c>
      <c r="B15857" s="16" t="s">
        <v>19595</v>
      </c>
      <c r="C15857" s="16" t="s">
        <v>177</v>
      </c>
      <c r="D15857" s="4">
        <v>45684</v>
      </c>
      <c r="E15857" s="23">
        <v>2025</v>
      </c>
      <c r="F15857" s="19">
        <v>0</v>
      </c>
      <c r="G15857" s="19" t="str">
        <f>IF(Movies[[#This Row],[rating]]=0,"",Movies[[#This Row],[rating]])</f>
        <v/>
      </c>
      <c r="H15857" s="19" t="str">
        <f>IF(Movies[[#This Row],[rating]]=0,"No Rating","Rated")</f>
        <v>No Rating</v>
      </c>
      <c r="I15857" s="16" t="s">
        <v>713</v>
      </c>
      <c r="J15857" s="29" t="s">
        <v>12</v>
      </c>
      <c r="K15857" s="19">
        <v>5.8049999999999997</v>
      </c>
      <c r="L15857" s="26">
        <v>0</v>
      </c>
    </row>
    <row r="15858" spans="1:12" x14ac:dyDescent="0.3">
      <c r="A15858" s="14">
        <v>1115030</v>
      </c>
      <c r="B15858" s="16" t="s">
        <v>19596</v>
      </c>
      <c r="C15858" s="16" t="s">
        <v>127</v>
      </c>
      <c r="D15858" s="4">
        <v>45884</v>
      </c>
      <c r="E15858" s="23">
        <v>2025</v>
      </c>
      <c r="F15858" s="19">
        <v>0</v>
      </c>
      <c r="G15858" s="19" t="str">
        <f>IF(Movies[[#This Row],[rating]]=0,"",Movies[[#This Row],[rating]])</f>
        <v/>
      </c>
      <c r="H15858" s="19" t="str">
        <f>IF(Movies[[#This Row],[rating]]=0,"No Rating","Rated")</f>
        <v>No Rating</v>
      </c>
      <c r="I15858" s="16" t="s">
        <v>7414</v>
      </c>
      <c r="J15858" s="29" t="s">
        <v>12</v>
      </c>
      <c r="K15858" s="19">
        <v>5.8</v>
      </c>
      <c r="L15858" s="26">
        <v>0</v>
      </c>
    </row>
    <row r="15859" spans="1:12" x14ac:dyDescent="0.3">
      <c r="A15859" s="14">
        <v>1276644</v>
      </c>
      <c r="B15859" s="16" t="s">
        <v>19597</v>
      </c>
      <c r="C15859" s="16" t="s">
        <v>3926</v>
      </c>
      <c r="D15859" s="4">
        <v>45659</v>
      </c>
      <c r="E15859" s="23">
        <v>2025</v>
      </c>
      <c r="F15859" s="19">
        <v>7.3</v>
      </c>
      <c r="G15859" s="19">
        <f>IF(Movies[[#This Row],[rating]]=0,"",Movies[[#This Row],[rating]])</f>
        <v>7.3</v>
      </c>
      <c r="H15859" s="19" t="str">
        <f>IF(Movies[[#This Row],[rating]]=0,"No Rating","Rated")</f>
        <v>Rated</v>
      </c>
      <c r="I15859" s="16" t="s">
        <v>3846</v>
      </c>
      <c r="J15859" s="29" t="s">
        <v>3927</v>
      </c>
      <c r="K15859" s="19">
        <v>5.7990000000000004</v>
      </c>
      <c r="L15859" s="26">
        <v>3</v>
      </c>
    </row>
    <row r="15860" spans="1:12" x14ac:dyDescent="0.3">
      <c r="A15860" s="14">
        <v>1411778</v>
      </c>
      <c r="B15860" s="16" t="s">
        <v>19598</v>
      </c>
      <c r="C15860" s="16" t="s">
        <v>10</v>
      </c>
      <c r="D15860" s="4">
        <v>45660</v>
      </c>
      <c r="E15860" s="23">
        <v>2025</v>
      </c>
      <c r="F15860" s="19">
        <v>4</v>
      </c>
      <c r="G15860" s="19">
        <f>IF(Movies[[#This Row],[rating]]=0,"",Movies[[#This Row],[rating]])</f>
        <v>4</v>
      </c>
      <c r="H15860" s="19" t="str">
        <f>IF(Movies[[#This Row],[rating]]=0,"No Rating","Rated")</f>
        <v>Rated</v>
      </c>
      <c r="I15860" s="16" t="s">
        <v>166</v>
      </c>
      <c r="J15860" s="29" t="s">
        <v>12</v>
      </c>
      <c r="K15860" s="19">
        <v>5.7960000000000003</v>
      </c>
      <c r="L15860" s="26">
        <v>2</v>
      </c>
    </row>
    <row r="15861" spans="1:12" x14ac:dyDescent="0.3">
      <c r="A15861" s="14">
        <v>1433371</v>
      </c>
      <c r="B15861" s="16" t="s">
        <v>19599</v>
      </c>
      <c r="C15861" s="16" t="s">
        <v>14279</v>
      </c>
      <c r="D15861" s="4">
        <v>45709</v>
      </c>
      <c r="E15861" s="23">
        <v>2025</v>
      </c>
      <c r="F15861" s="19">
        <v>0</v>
      </c>
      <c r="G15861" s="19" t="str">
        <f>IF(Movies[[#This Row],[rating]]=0,"",Movies[[#This Row],[rating]])</f>
        <v/>
      </c>
      <c r="H15861" s="19" t="str">
        <f>IF(Movies[[#This Row],[rating]]=0,"No Rating","Rated")</f>
        <v>No Rating</v>
      </c>
      <c r="I15861" s="16" t="s">
        <v>166</v>
      </c>
      <c r="J15861" s="29" t="s">
        <v>14280</v>
      </c>
      <c r="K15861" s="19">
        <v>5.7859999999999996</v>
      </c>
      <c r="L15861" s="26">
        <v>0</v>
      </c>
    </row>
    <row r="15862" spans="1:12" x14ac:dyDescent="0.3">
      <c r="A15862" s="14">
        <v>1377650</v>
      </c>
      <c r="B15862" s="16" t="s">
        <v>19600</v>
      </c>
      <c r="C15862" s="16" t="s">
        <v>411</v>
      </c>
      <c r="D15862" s="4">
        <v>45686</v>
      </c>
      <c r="E15862" s="23">
        <v>2025</v>
      </c>
      <c r="F15862" s="19">
        <v>0</v>
      </c>
      <c r="G15862" s="19" t="str">
        <f>IF(Movies[[#This Row],[rating]]=0,"",Movies[[#This Row],[rating]])</f>
        <v/>
      </c>
      <c r="H15862" s="19" t="str">
        <f>IF(Movies[[#This Row],[rating]]=0,"No Rating","Rated")</f>
        <v>No Rating</v>
      </c>
      <c r="I15862" s="16" t="s">
        <v>19601</v>
      </c>
      <c r="J15862" s="29" t="s">
        <v>342</v>
      </c>
      <c r="K15862" s="19">
        <v>5.7720000000000002</v>
      </c>
      <c r="L15862" s="26">
        <v>0</v>
      </c>
    </row>
    <row r="15863" spans="1:12" x14ac:dyDescent="0.3">
      <c r="A15863" s="14">
        <v>1429239</v>
      </c>
      <c r="B15863" s="16" t="s">
        <v>19602</v>
      </c>
      <c r="C15863" s="16" t="s">
        <v>432</v>
      </c>
      <c r="D15863" s="4">
        <v>45714</v>
      </c>
      <c r="E15863" s="23">
        <v>2025</v>
      </c>
      <c r="F15863" s="19">
        <v>0</v>
      </c>
      <c r="G15863" s="19" t="str">
        <f>IF(Movies[[#This Row],[rating]]=0,"",Movies[[#This Row],[rating]])</f>
        <v/>
      </c>
      <c r="H15863" s="19" t="str">
        <f>IF(Movies[[#This Row],[rating]]=0,"No Rating","Rated")</f>
        <v>No Rating</v>
      </c>
      <c r="I15863" s="16" t="s">
        <v>329</v>
      </c>
      <c r="J15863" s="29" t="s">
        <v>110</v>
      </c>
      <c r="K15863" s="19">
        <v>5.7539999999999996</v>
      </c>
      <c r="L15863" s="26">
        <v>0</v>
      </c>
    </row>
    <row r="15864" spans="1:12" x14ac:dyDescent="0.3">
      <c r="A15864" s="14">
        <v>926741</v>
      </c>
      <c r="B15864" s="16" t="s">
        <v>19603</v>
      </c>
      <c r="C15864" s="16" t="s">
        <v>10</v>
      </c>
      <c r="D15864" s="4">
        <v>45842</v>
      </c>
      <c r="E15864" s="23">
        <v>2025</v>
      </c>
      <c r="F15864" s="19">
        <v>0</v>
      </c>
      <c r="G15864" s="19" t="str">
        <f>IF(Movies[[#This Row],[rating]]=0,"",Movies[[#This Row],[rating]])</f>
        <v/>
      </c>
      <c r="H15864" s="19" t="str">
        <f>IF(Movies[[#This Row],[rating]]=0,"No Rating","Rated")</f>
        <v>No Rating</v>
      </c>
      <c r="I15864" s="16" t="s">
        <v>30</v>
      </c>
      <c r="J15864" s="29" t="s">
        <v>12</v>
      </c>
      <c r="K15864" s="19">
        <v>5.7539999999999996</v>
      </c>
      <c r="L15864" s="26">
        <v>0</v>
      </c>
    </row>
    <row r="15865" spans="1:12" x14ac:dyDescent="0.3">
      <c r="A15865" s="14">
        <v>1120762</v>
      </c>
      <c r="B15865" s="16" t="s">
        <v>19604</v>
      </c>
      <c r="C15865" s="16" t="s">
        <v>595</v>
      </c>
      <c r="D15865" s="4">
        <v>45744</v>
      </c>
      <c r="E15865" s="23">
        <v>2025</v>
      </c>
      <c r="F15865" s="19">
        <v>0</v>
      </c>
      <c r="G15865" s="19" t="str">
        <f>IF(Movies[[#This Row],[rating]]=0,"",Movies[[#This Row],[rating]])</f>
        <v/>
      </c>
      <c r="H15865" s="19" t="str">
        <f>IF(Movies[[#This Row],[rating]]=0,"No Rating","Rated")</f>
        <v>No Rating</v>
      </c>
      <c r="I15865" s="16" t="s">
        <v>777</v>
      </c>
      <c r="J15865" s="29" t="s">
        <v>1033</v>
      </c>
      <c r="K15865" s="19">
        <v>5.7530000000000001</v>
      </c>
      <c r="L15865" s="26">
        <v>0</v>
      </c>
    </row>
    <row r="15866" spans="1:12" x14ac:dyDescent="0.3">
      <c r="A15866" s="14">
        <v>1239288</v>
      </c>
      <c r="B15866" s="16" t="s">
        <v>19605</v>
      </c>
      <c r="C15866" s="16" t="s">
        <v>19606</v>
      </c>
      <c r="D15866" s="4">
        <v>45682</v>
      </c>
      <c r="E15866" s="23">
        <v>2025</v>
      </c>
      <c r="F15866" s="19">
        <v>0</v>
      </c>
      <c r="G15866" s="19" t="str">
        <f>IF(Movies[[#This Row],[rating]]=0,"",Movies[[#This Row],[rating]])</f>
        <v/>
      </c>
      <c r="H15866" s="19" t="str">
        <f>IF(Movies[[#This Row],[rating]]=0,"No Rating","Rated")</f>
        <v>No Rating</v>
      </c>
      <c r="I15866" s="16" t="s">
        <v>180</v>
      </c>
      <c r="J15866" s="29" t="s">
        <v>12</v>
      </c>
      <c r="K15866" s="19">
        <v>5.7149999999999999</v>
      </c>
      <c r="L15866" s="26">
        <v>0</v>
      </c>
    </row>
    <row r="15867" spans="1:12" x14ac:dyDescent="0.3">
      <c r="A15867" s="14">
        <v>511243</v>
      </c>
      <c r="B15867" s="16" t="s">
        <v>19607</v>
      </c>
      <c r="C15867" s="16" t="s">
        <v>1845</v>
      </c>
      <c r="D15867" s="4">
        <v>46009</v>
      </c>
      <c r="E15867" s="23">
        <v>2025</v>
      </c>
      <c r="F15867" s="19">
        <v>0</v>
      </c>
      <c r="G15867" s="19" t="str">
        <f>IF(Movies[[#This Row],[rating]]=0,"",Movies[[#This Row],[rating]])</f>
        <v/>
      </c>
      <c r="H15867" s="19" t="str">
        <f>IF(Movies[[#This Row],[rating]]=0,"No Rating","Rated")</f>
        <v>No Rating</v>
      </c>
      <c r="I15867" s="16" t="s">
        <v>10137</v>
      </c>
      <c r="J15867" s="29" t="s">
        <v>12</v>
      </c>
      <c r="K15867" s="19">
        <v>5.7039999999999997</v>
      </c>
      <c r="L15867" s="26">
        <v>0</v>
      </c>
    </row>
    <row r="15868" spans="1:12" x14ac:dyDescent="0.3">
      <c r="A15868" s="14">
        <v>1437733</v>
      </c>
      <c r="B15868" s="16" t="s">
        <v>19608</v>
      </c>
      <c r="C15868" s="16" t="s">
        <v>108</v>
      </c>
      <c r="D15868" s="4">
        <v>45709</v>
      </c>
      <c r="E15868" s="23">
        <v>2025</v>
      </c>
      <c r="F15868" s="19">
        <v>7</v>
      </c>
      <c r="G15868" s="19">
        <f>IF(Movies[[#This Row],[rating]]=0,"",Movies[[#This Row],[rating]])</f>
        <v>7</v>
      </c>
      <c r="H15868" s="19" t="str">
        <f>IF(Movies[[#This Row],[rating]]=0,"No Rating","Rated")</f>
        <v>Rated</v>
      </c>
      <c r="I15868" s="16" t="s">
        <v>329</v>
      </c>
      <c r="J15868" s="29" t="s">
        <v>110</v>
      </c>
      <c r="K15868" s="19">
        <v>5.7030000000000003</v>
      </c>
      <c r="L15868" s="26">
        <v>1</v>
      </c>
    </row>
    <row r="15869" spans="1:12" x14ac:dyDescent="0.3">
      <c r="A15869" s="14">
        <v>1424781</v>
      </c>
      <c r="B15869" s="16" t="s">
        <v>19609</v>
      </c>
      <c r="C15869" s="16" t="s">
        <v>1845</v>
      </c>
      <c r="D15869" s="4">
        <v>45725</v>
      </c>
      <c r="E15869" s="23">
        <v>2025</v>
      </c>
      <c r="F15869" s="19">
        <v>0</v>
      </c>
      <c r="G15869" s="19" t="str">
        <f>IF(Movies[[#This Row],[rating]]=0,"",Movies[[#This Row],[rating]])</f>
        <v/>
      </c>
      <c r="H15869" s="19" t="str">
        <f>IF(Movies[[#This Row],[rating]]=0,"No Rating","Rated")</f>
        <v>No Rating</v>
      </c>
      <c r="I15869" s="16" t="s">
        <v>329</v>
      </c>
      <c r="J15869" s="29" t="s">
        <v>12</v>
      </c>
      <c r="K15869" s="19">
        <v>5.7030000000000003</v>
      </c>
      <c r="L15869" s="26">
        <v>0</v>
      </c>
    </row>
    <row r="15870" spans="1:12" x14ac:dyDescent="0.3">
      <c r="A15870" s="14">
        <v>1386514</v>
      </c>
      <c r="B15870" s="16" t="s">
        <v>19610</v>
      </c>
      <c r="C15870" s="16" t="s">
        <v>10</v>
      </c>
      <c r="D15870" s="4">
        <v>45667</v>
      </c>
      <c r="E15870" s="23">
        <v>2025</v>
      </c>
      <c r="F15870" s="19">
        <v>6.5</v>
      </c>
      <c r="G15870" s="19">
        <f>IF(Movies[[#This Row],[rating]]=0,"",Movies[[#This Row],[rating]])</f>
        <v>6.5</v>
      </c>
      <c r="H15870" s="19" t="str">
        <f>IF(Movies[[#This Row],[rating]]=0,"No Rating","Rated")</f>
        <v>Rated</v>
      </c>
      <c r="I15870" s="16" t="s">
        <v>30</v>
      </c>
      <c r="J15870" s="29" t="s">
        <v>12</v>
      </c>
      <c r="K15870" s="19">
        <v>5.6989999999999998</v>
      </c>
      <c r="L15870" s="26">
        <v>4</v>
      </c>
    </row>
    <row r="15871" spans="1:12" x14ac:dyDescent="0.3">
      <c r="A15871" s="14">
        <v>662707</v>
      </c>
      <c r="B15871" s="16" t="s">
        <v>19611</v>
      </c>
      <c r="C15871" s="16" t="s">
        <v>10</v>
      </c>
      <c r="D15871" s="4">
        <v>45765</v>
      </c>
      <c r="E15871" s="23">
        <v>2025</v>
      </c>
      <c r="F15871" s="19">
        <v>0</v>
      </c>
      <c r="G15871" s="19" t="str">
        <f>IF(Movies[[#This Row],[rating]]=0,"",Movies[[#This Row],[rating]])</f>
        <v/>
      </c>
      <c r="H15871" s="19" t="str">
        <f>IF(Movies[[#This Row],[rating]]=0,"No Rating","Rated")</f>
        <v>No Rating</v>
      </c>
      <c r="I15871" s="16" t="s">
        <v>5864</v>
      </c>
      <c r="J15871" s="29" t="s">
        <v>12</v>
      </c>
      <c r="K15871" s="19">
        <v>5.673</v>
      </c>
      <c r="L15871" s="26">
        <v>0</v>
      </c>
    </row>
    <row r="15872" spans="1:12" x14ac:dyDescent="0.3">
      <c r="A15872" s="14">
        <v>1082424</v>
      </c>
      <c r="B15872" s="16" t="s">
        <v>19612</v>
      </c>
      <c r="C15872" s="16" t="s">
        <v>108</v>
      </c>
      <c r="D15872" s="4">
        <v>45679</v>
      </c>
      <c r="E15872" s="23">
        <v>2025</v>
      </c>
      <c r="F15872" s="19">
        <v>6.6</v>
      </c>
      <c r="G15872" s="19">
        <f>IF(Movies[[#This Row],[rating]]=0,"",Movies[[#This Row],[rating]])</f>
        <v>6.6</v>
      </c>
      <c r="H15872" s="19" t="str">
        <f>IF(Movies[[#This Row],[rating]]=0,"No Rating","Rated")</f>
        <v>Rated</v>
      </c>
      <c r="I15872" s="16" t="s">
        <v>273</v>
      </c>
      <c r="J15872" s="29" t="s">
        <v>110</v>
      </c>
      <c r="K15872" s="19">
        <v>5.6669999999999998</v>
      </c>
      <c r="L15872" s="26">
        <v>16</v>
      </c>
    </row>
    <row r="15873" spans="1:12" x14ac:dyDescent="0.3">
      <c r="A15873" s="14">
        <v>701387</v>
      </c>
      <c r="B15873" s="16" t="s">
        <v>19613</v>
      </c>
      <c r="C15873" s="16" t="s">
        <v>19614</v>
      </c>
      <c r="D15873" s="4">
        <v>45966</v>
      </c>
      <c r="E15873" s="23">
        <v>2025</v>
      </c>
      <c r="F15873" s="19">
        <v>0</v>
      </c>
      <c r="G15873" s="19" t="str">
        <f>IF(Movies[[#This Row],[rating]]=0,"",Movies[[#This Row],[rating]])</f>
        <v/>
      </c>
      <c r="H15873" s="19" t="str">
        <f>IF(Movies[[#This Row],[rating]]=0,"No Rating","Rated")</f>
        <v>No Rating</v>
      </c>
      <c r="I15873" s="16" t="s">
        <v>1703</v>
      </c>
      <c r="J15873" s="29" t="s">
        <v>12</v>
      </c>
      <c r="K15873" s="19">
        <v>5.6520000000000001</v>
      </c>
      <c r="L15873" s="26">
        <v>0</v>
      </c>
    </row>
    <row r="15874" spans="1:12" x14ac:dyDescent="0.3">
      <c r="A15874" s="14">
        <v>1071646</v>
      </c>
      <c r="B15874" s="16" t="s">
        <v>19615</v>
      </c>
      <c r="C15874" s="16" t="s">
        <v>784</v>
      </c>
      <c r="D15874" s="4">
        <v>45724</v>
      </c>
      <c r="E15874" s="23">
        <v>2025</v>
      </c>
      <c r="F15874" s="19">
        <v>0</v>
      </c>
      <c r="G15874" s="19" t="str">
        <f>IF(Movies[[#This Row],[rating]]=0,"",Movies[[#This Row],[rating]])</f>
        <v/>
      </c>
      <c r="H15874" s="19" t="str">
        <f>IF(Movies[[#This Row],[rating]]=0,"No Rating","Rated")</f>
        <v>No Rating</v>
      </c>
      <c r="I15874" s="16" t="s">
        <v>695</v>
      </c>
      <c r="J15874" s="29" t="s">
        <v>534</v>
      </c>
      <c r="K15874" s="19">
        <v>5.6079999999999997</v>
      </c>
      <c r="L15874" s="26">
        <v>0</v>
      </c>
    </row>
    <row r="15875" spans="1:12" x14ac:dyDescent="0.3">
      <c r="A15875" s="14">
        <v>1422039</v>
      </c>
      <c r="B15875" s="16" t="s">
        <v>19616</v>
      </c>
      <c r="C15875" s="16" t="s">
        <v>10</v>
      </c>
      <c r="D15875" s="4">
        <v>45724</v>
      </c>
      <c r="E15875" s="23">
        <v>2025</v>
      </c>
      <c r="F15875" s="19">
        <v>0</v>
      </c>
      <c r="G15875" s="19" t="str">
        <f>IF(Movies[[#This Row],[rating]]=0,"",Movies[[#This Row],[rating]])</f>
        <v/>
      </c>
      <c r="H15875" s="19" t="str">
        <f>IF(Movies[[#This Row],[rating]]=0,"No Rating","Rated")</f>
        <v>No Rating</v>
      </c>
      <c r="I15875" s="16" t="s">
        <v>329</v>
      </c>
      <c r="J15875" s="29" t="s">
        <v>12</v>
      </c>
      <c r="K15875" s="19">
        <v>5.6059999999999999</v>
      </c>
      <c r="L15875" s="26">
        <v>0</v>
      </c>
    </row>
    <row r="15876" spans="1:12" x14ac:dyDescent="0.3">
      <c r="A15876" s="14">
        <v>935766</v>
      </c>
      <c r="B15876" s="16" t="s">
        <v>19617</v>
      </c>
      <c r="C15876" s="16" t="s">
        <v>84</v>
      </c>
      <c r="D15876" s="4">
        <v>45666</v>
      </c>
      <c r="E15876" s="23">
        <v>2025</v>
      </c>
      <c r="F15876" s="19">
        <v>8.8000000000000007</v>
      </c>
      <c r="G15876" s="19">
        <f>IF(Movies[[#This Row],[rating]]=0,"",Movies[[#This Row],[rating]])</f>
        <v>8.8000000000000007</v>
      </c>
      <c r="H15876" s="19" t="str">
        <f>IF(Movies[[#This Row],[rating]]=0,"No Rating","Rated")</f>
        <v>Rated</v>
      </c>
      <c r="I15876" s="16" t="s">
        <v>3322</v>
      </c>
      <c r="J15876" s="29" t="s">
        <v>86</v>
      </c>
      <c r="K15876" s="19">
        <v>5.601</v>
      </c>
      <c r="L15876" s="26">
        <v>16</v>
      </c>
    </row>
    <row r="15877" spans="1:12" x14ac:dyDescent="0.3">
      <c r="A15877" s="14">
        <v>1433780</v>
      </c>
      <c r="B15877" s="16" t="s">
        <v>19618</v>
      </c>
      <c r="C15877" s="16" t="s">
        <v>1845</v>
      </c>
      <c r="D15877" s="4">
        <v>45714</v>
      </c>
      <c r="E15877" s="23">
        <v>2025</v>
      </c>
      <c r="F15877" s="19">
        <v>0</v>
      </c>
      <c r="G15877" s="19" t="str">
        <f>IF(Movies[[#This Row],[rating]]=0,"",Movies[[#This Row],[rating]])</f>
        <v/>
      </c>
      <c r="H15877" s="19" t="str">
        <f>IF(Movies[[#This Row],[rating]]=0,"No Rating","Rated")</f>
        <v>No Rating</v>
      </c>
      <c r="I15877" s="16" t="s">
        <v>1897</v>
      </c>
      <c r="J15877" s="29" t="s">
        <v>86</v>
      </c>
      <c r="K15877" s="19">
        <v>5.5890000000000004</v>
      </c>
      <c r="L15877" s="26">
        <v>0</v>
      </c>
    </row>
    <row r="15878" spans="1:12" x14ac:dyDescent="0.3">
      <c r="A15878" s="14">
        <v>1425415</v>
      </c>
      <c r="B15878" s="16" t="s">
        <v>19619</v>
      </c>
      <c r="C15878" s="16" t="s">
        <v>1845</v>
      </c>
      <c r="D15878" s="4">
        <v>45699</v>
      </c>
      <c r="E15878" s="23">
        <v>2025</v>
      </c>
      <c r="F15878" s="19">
        <v>0</v>
      </c>
      <c r="G15878" s="19" t="str">
        <f>IF(Movies[[#This Row],[rating]]=0,"",Movies[[#This Row],[rating]])</f>
        <v/>
      </c>
      <c r="H15878" s="19" t="str">
        <f>IF(Movies[[#This Row],[rating]]=0,"No Rating","Rated")</f>
        <v>No Rating</v>
      </c>
      <c r="I15878" s="16" t="s">
        <v>30</v>
      </c>
      <c r="J15878" s="29" t="s">
        <v>12</v>
      </c>
      <c r="K15878" s="19">
        <v>5.5830000000000002</v>
      </c>
      <c r="L15878" s="26">
        <v>0</v>
      </c>
    </row>
    <row r="15879" spans="1:12" x14ac:dyDescent="0.3">
      <c r="A15879" s="14">
        <v>949380</v>
      </c>
      <c r="B15879" s="16" t="s">
        <v>19620</v>
      </c>
      <c r="C15879" s="16" t="s">
        <v>595</v>
      </c>
      <c r="D15879" s="4">
        <v>45667</v>
      </c>
      <c r="E15879" s="23">
        <v>2025</v>
      </c>
      <c r="F15879" s="19">
        <v>4.5</v>
      </c>
      <c r="G15879" s="19">
        <f>IF(Movies[[#This Row],[rating]]=0,"",Movies[[#This Row],[rating]])</f>
        <v>4.5</v>
      </c>
      <c r="H15879" s="19" t="str">
        <f>IF(Movies[[#This Row],[rating]]=0,"No Rating","Rated")</f>
        <v>Rated</v>
      </c>
      <c r="I15879" s="16" t="s">
        <v>822</v>
      </c>
      <c r="J15879" s="29" t="s">
        <v>597</v>
      </c>
      <c r="K15879" s="19">
        <v>5.5720000000000001</v>
      </c>
      <c r="L15879" s="26">
        <v>2</v>
      </c>
    </row>
    <row r="15880" spans="1:12" x14ac:dyDescent="0.3">
      <c r="A15880" s="14">
        <v>1043808</v>
      </c>
      <c r="B15880" s="16" t="s">
        <v>19621</v>
      </c>
      <c r="C15880" s="16" t="s">
        <v>84</v>
      </c>
      <c r="D15880" s="4">
        <v>45729</v>
      </c>
      <c r="E15880" s="23">
        <v>2025</v>
      </c>
      <c r="F15880" s="19">
        <v>0</v>
      </c>
      <c r="G15880" s="19" t="str">
        <f>IF(Movies[[#This Row],[rating]]=0,"",Movies[[#This Row],[rating]])</f>
        <v/>
      </c>
      <c r="H15880" s="19" t="str">
        <f>IF(Movies[[#This Row],[rating]]=0,"No Rating","Rated")</f>
        <v>No Rating</v>
      </c>
      <c r="I15880" s="16" t="s">
        <v>49</v>
      </c>
      <c r="J15880" s="29" t="s">
        <v>86</v>
      </c>
      <c r="K15880" s="19">
        <v>5.56</v>
      </c>
      <c r="L15880" s="26">
        <v>0</v>
      </c>
    </row>
    <row r="15881" spans="1:12" x14ac:dyDescent="0.3">
      <c r="A15881" s="14">
        <v>1106565</v>
      </c>
      <c r="B15881" s="16" t="s">
        <v>18503</v>
      </c>
      <c r="C15881" s="16" t="s">
        <v>10</v>
      </c>
      <c r="D15881" s="4">
        <v>45702</v>
      </c>
      <c r="E15881" s="23">
        <v>2025</v>
      </c>
      <c r="F15881" s="19">
        <v>0</v>
      </c>
      <c r="G15881" s="19" t="str">
        <f>IF(Movies[[#This Row],[rating]]=0,"",Movies[[#This Row],[rating]])</f>
        <v/>
      </c>
      <c r="H15881" s="19" t="str">
        <f>IF(Movies[[#This Row],[rating]]=0,"No Rating","Rated")</f>
        <v>No Rating</v>
      </c>
      <c r="I15881" s="16" t="s">
        <v>166</v>
      </c>
      <c r="J15881" s="29" t="s">
        <v>12</v>
      </c>
      <c r="K15881" s="19">
        <v>5.556</v>
      </c>
      <c r="L15881" s="26">
        <v>0</v>
      </c>
    </row>
    <row r="15882" spans="1:12" x14ac:dyDescent="0.3">
      <c r="A15882" s="14">
        <v>1297454</v>
      </c>
      <c r="B15882" s="16" t="s">
        <v>19622</v>
      </c>
      <c r="C15882" s="16" t="s">
        <v>10</v>
      </c>
      <c r="D15882" s="4">
        <v>45694</v>
      </c>
      <c r="E15882" s="23">
        <v>2025</v>
      </c>
      <c r="F15882" s="19">
        <v>0</v>
      </c>
      <c r="G15882" s="19" t="str">
        <f>IF(Movies[[#This Row],[rating]]=0,"",Movies[[#This Row],[rating]])</f>
        <v/>
      </c>
      <c r="H15882" s="19" t="str">
        <f>IF(Movies[[#This Row],[rating]]=0,"No Rating","Rated")</f>
        <v>No Rating</v>
      </c>
      <c r="I15882" s="16" t="s">
        <v>132</v>
      </c>
      <c r="J15882" s="29" t="s">
        <v>12</v>
      </c>
      <c r="K15882" s="19">
        <v>5.5449999999999999</v>
      </c>
      <c r="L15882" s="26">
        <v>0</v>
      </c>
    </row>
    <row r="15883" spans="1:12" x14ac:dyDescent="0.3">
      <c r="A15883" s="14">
        <v>1220808</v>
      </c>
      <c r="B15883" s="16" t="s">
        <v>19623</v>
      </c>
      <c r="C15883" s="16" t="s">
        <v>416</v>
      </c>
      <c r="D15883" s="4">
        <v>45660</v>
      </c>
      <c r="E15883" s="23">
        <v>2025</v>
      </c>
      <c r="F15883" s="19">
        <v>8</v>
      </c>
      <c r="G15883" s="19">
        <f>IF(Movies[[#This Row],[rating]]=0,"",Movies[[#This Row],[rating]])</f>
        <v>8</v>
      </c>
      <c r="H15883" s="19" t="str">
        <f>IF(Movies[[#This Row],[rating]]=0,"No Rating","Rated")</f>
        <v>Rated</v>
      </c>
      <c r="I15883" s="16" t="s">
        <v>183</v>
      </c>
      <c r="J15883" s="29" t="s">
        <v>12</v>
      </c>
      <c r="K15883" s="19">
        <v>5.5410000000000004</v>
      </c>
      <c r="L15883" s="26">
        <v>2</v>
      </c>
    </row>
    <row r="15884" spans="1:12" x14ac:dyDescent="0.3">
      <c r="A15884" s="14">
        <v>1422625</v>
      </c>
      <c r="B15884" s="16" t="s">
        <v>19624</v>
      </c>
      <c r="C15884" s="16" t="s">
        <v>10</v>
      </c>
      <c r="D15884" s="4">
        <v>45724</v>
      </c>
      <c r="E15884" s="23">
        <v>2025</v>
      </c>
      <c r="F15884" s="19">
        <v>0</v>
      </c>
      <c r="G15884" s="19" t="str">
        <f>IF(Movies[[#This Row],[rating]]=0,"",Movies[[#This Row],[rating]])</f>
        <v/>
      </c>
      <c r="H15884" s="19" t="str">
        <f>IF(Movies[[#This Row],[rating]]=0,"No Rating","Rated")</f>
        <v>No Rating</v>
      </c>
      <c r="I15884" s="16" t="s">
        <v>329</v>
      </c>
      <c r="J15884" s="29" t="s">
        <v>12</v>
      </c>
      <c r="K15884" s="19">
        <v>5.5250000000000004</v>
      </c>
      <c r="L15884" s="26">
        <v>0</v>
      </c>
    </row>
    <row r="15885" spans="1:12" x14ac:dyDescent="0.3">
      <c r="A15885" s="14">
        <v>960166</v>
      </c>
      <c r="B15885" s="16" t="s">
        <v>19625</v>
      </c>
      <c r="C15885" s="16" t="s">
        <v>10370</v>
      </c>
      <c r="D15885" s="4">
        <v>45813</v>
      </c>
      <c r="E15885" s="23">
        <v>2025</v>
      </c>
      <c r="F15885" s="19">
        <v>0</v>
      </c>
      <c r="G15885" s="19" t="str">
        <f>IF(Movies[[#This Row],[rating]]=0,"",Movies[[#This Row],[rating]])</f>
        <v/>
      </c>
      <c r="H15885" s="19" t="str">
        <f>IF(Movies[[#This Row],[rating]]=0,"No Rating","Rated")</f>
        <v>No Rating</v>
      </c>
      <c r="I15885" s="16" t="s">
        <v>19626</v>
      </c>
      <c r="J15885" s="29" t="s">
        <v>12</v>
      </c>
      <c r="K15885" s="19">
        <v>5.5209999999999999</v>
      </c>
      <c r="L15885" s="26">
        <v>0</v>
      </c>
    </row>
    <row r="15886" spans="1:12" x14ac:dyDescent="0.3">
      <c r="A15886" s="14">
        <v>1199722</v>
      </c>
      <c r="B15886" s="16" t="s">
        <v>19627</v>
      </c>
      <c r="C15886" s="16" t="s">
        <v>595</v>
      </c>
      <c r="D15886" s="4">
        <v>45709</v>
      </c>
      <c r="E15886" s="23">
        <v>2025</v>
      </c>
      <c r="F15886" s="19">
        <v>0</v>
      </c>
      <c r="G15886" s="19" t="str">
        <f>IF(Movies[[#This Row],[rating]]=0,"",Movies[[#This Row],[rating]])</f>
        <v/>
      </c>
      <c r="H15886" s="19" t="str">
        <f>IF(Movies[[#This Row],[rating]]=0,"No Rating","Rated")</f>
        <v>No Rating</v>
      </c>
      <c r="I15886" s="16" t="s">
        <v>49</v>
      </c>
      <c r="J15886" s="29" t="s">
        <v>2844</v>
      </c>
      <c r="K15886" s="19">
        <v>5.52</v>
      </c>
      <c r="L15886" s="26">
        <v>0</v>
      </c>
    </row>
    <row r="15887" spans="1:12" x14ac:dyDescent="0.3">
      <c r="A15887" s="14">
        <v>1255718</v>
      </c>
      <c r="B15887" s="16" t="s">
        <v>19628</v>
      </c>
      <c r="C15887" s="16" t="s">
        <v>14</v>
      </c>
      <c r="D15887" s="4">
        <v>45683</v>
      </c>
      <c r="E15887" s="23">
        <v>2025</v>
      </c>
      <c r="F15887" s="19">
        <v>0</v>
      </c>
      <c r="G15887" s="19" t="str">
        <f>IF(Movies[[#This Row],[rating]]=0,"",Movies[[#This Row],[rating]])</f>
        <v/>
      </c>
      <c r="H15887" s="19" t="str">
        <f>IF(Movies[[#This Row],[rating]]=0,"No Rating","Rated")</f>
        <v>No Rating</v>
      </c>
      <c r="I15887" s="16" t="s">
        <v>4565</v>
      </c>
      <c r="J15887" s="29" t="s">
        <v>12</v>
      </c>
      <c r="K15887" s="19">
        <v>5.4960000000000004</v>
      </c>
      <c r="L15887" s="26">
        <v>0</v>
      </c>
    </row>
    <row r="15888" spans="1:12" x14ac:dyDescent="0.3">
      <c r="A15888" s="14">
        <v>1439236</v>
      </c>
      <c r="B15888" s="16" t="s">
        <v>19629</v>
      </c>
      <c r="C15888" s="16" t="s">
        <v>1845</v>
      </c>
      <c r="D15888" s="4">
        <v>45712</v>
      </c>
      <c r="E15888" s="23">
        <v>2025</v>
      </c>
      <c r="F15888" s="19">
        <v>0</v>
      </c>
      <c r="G15888" s="19" t="str">
        <f>IF(Movies[[#This Row],[rating]]=0,"",Movies[[#This Row],[rating]])</f>
        <v/>
      </c>
      <c r="H15888" s="19" t="str">
        <f>IF(Movies[[#This Row],[rating]]=0,"No Rating","Rated")</f>
        <v>No Rating</v>
      </c>
      <c r="I15888" s="16" t="s">
        <v>30</v>
      </c>
      <c r="J15888" s="29" t="s">
        <v>110</v>
      </c>
      <c r="K15888" s="19">
        <v>5.4889999999999999</v>
      </c>
      <c r="L15888" s="26">
        <v>0</v>
      </c>
    </row>
    <row r="15889" spans="1:12" x14ac:dyDescent="0.3">
      <c r="A15889" s="14">
        <v>1038727</v>
      </c>
      <c r="B15889" s="16" t="s">
        <v>19630</v>
      </c>
      <c r="C15889" s="16" t="s">
        <v>10</v>
      </c>
      <c r="D15889" s="4">
        <v>45704</v>
      </c>
      <c r="E15889" s="23">
        <v>2025</v>
      </c>
      <c r="F15889" s="19">
        <v>0</v>
      </c>
      <c r="G15889" s="19" t="str">
        <f>IF(Movies[[#This Row],[rating]]=0,"",Movies[[#This Row],[rating]])</f>
        <v/>
      </c>
      <c r="H15889" s="19" t="str">
        <f>IF(Movies[[#This Row],[rating]]=0,"No Rating","Rated")</f>
        <v>No Rating</v>
      </c>
      <c r="I15889" s="16" t="s">
        <v>329</v>
      </c>
      <c r="J15889" s="29" t="s">
        <v>12</v>
      </c>
      <c r="K15889" s="19">
        <v>5.4829999999999997</v>
      </c>
      <c r="L15889" s="26">
        <v>0</v>
      </c>
    </row>
    <row r="15890" spans="1:12" x14ac:dyDescent="0.3">
      <c r="A15890" s="14">
        <v>1429788</v>
      </c>
      <c r="B15890" s="16" t="s">
        <v>19631</v>
      </c>
      <c r="C15890" s="16" t="s">
        <v>3367</v>
      </c>
      <c r="D15890" s="4">
        <v>45729</v>
      </c>
      <c r="E15890" s="23">
        <v>2025</v>
      </c>
      <c r="F15890" s="19">
        <v>0</v>
      </c>
      <c r="G15890" s="19" t="str">
        <f>IF(Movies[[#This Row],[rating]]=0,"",Movies[[#This Row],[rating]])</f>
        <v/>
      </c>
      <c r="H15890" s="19" t="str">
        <f>IF(Movies[[#This Row],[rating]]=0,"No Rating","Rated")</f>
        <v>No Rating</v>
      </c>
      <c r="I15890" s="16" t="s">
        <v>280</v>
      </c>
      <c r="J15890" s="29" t="s">
        <v>3112</v>
      </c>
      <c r="K15890" s="19">
        <v>5.4729999999999999</v>
      </c>
      <c r="L15890" s="26">
        <v>0</v>
      </c>
    </row>
    <row r="15891" spans="1:12" x14ac:dyDescent="0.3">
      <c r="A15891" s="14">
        <v>1399896</v>
      </c>
      <c r="B15891" s="16" t="s">
        <v>19632</v>
      </c>
      <c r="C15891" s="16" t="s">
        <v>10</v>
      </c>
      <c r="D15891" s="4">
        <v>45730</v>
      </c>
      <c r="E15891" s="23">
        <v>2025</v>
      </c>
      <c r="F15891" s="19">
        <v>0</v>
      </c>
      <c r="G15891" s="19" t="str">
        <f>IF(Movies[[#This Row],[rating]]=0,"",Movies[[#This Row],[rating]])</f>
        <v/>
      </c>
      <c r="H15891" s="19" t="str">
        <f>IF(Movies[[#This Row],[rating]]=0,"No Rating","Rated")</f>
        <v>No Rating</v>
      </c>
      <c r="I15891" s="16" t="s">
        <v>329</v>
      </c>
      <c r="J15891" s="29" t="s">
        <v>12</v>
      </c>
      <c r="K15891" s="19">
        <v>5.4630000000000001</v>
      </c>
      <c r="L15891" s="26">
        <v>0</v>
      </c>
    </row>
    <row r="15892" spans="1:12" x14ac:dyDescent="0.3">
      <c r="A15892" s="14">
        <v>1422289</v>
      </c>
      <c r="B15892" s="16" t="s">
        <v>19633</v>
      </c>
      <c r="C15892" s="16" t="s">
        <v>10</v>
      </c>
      <c r="D15892" s="4">
        <v>45699</v>
      </c>
      <c r="E15892" s="23">
        <v>2025</v>
      </c>
      <c r="F15892" s="19">
        <v>6</v>
      </c>
      <c r="G15892" s="19">
        <f>IF(Movies[[#This Row],[rating]]=0,"",Movies[[#This Row],[rating]])</f>
        <v>6</v>
      </c>
      <c r="H15892" s="19" t="str">
        <f>IF(Movies[[#This Row],[rating]]=0,"No Rating","Rated")</f>
        <v>Rated</v>
      </c>
      <c r="I15892" s="16" t="s">
        <v>30</v>
      </c>
      <c r="J15892" s="29" t="s">
        <v>12</v>
      </c>
      <c r="K15892" s="19">
        <v>5.4569999999999999</v>
      </c>
      <c r="L15892" s="26">
        <v>1</v>
      </c>
    </row>
    <row r="15893" spans="1:12" x14ac:dyDescent="0.3">
      <c r="A15893" s="14">
        <v>842931</v>
      </c>
      <c r="B15893" s="16" t="s">
        <v>19634</v>
      </c>
      <c r="C15893" s="16" t="s">
        <v>10</v>
      </c>
      <c r="D15893" s="4">
        <v>45758</v>
      </c>
      <c r="E15893" s="23">
        <v>2025</v>
      </c>
      <c r="F15893" s="19">
        <v>0</v>
      </c>
      <c r="G15893" s="19" t="str">
        <f>IF(Movies[[#This Row],[rating]]=0,"",Movies[[#This Row],[rating]])</f>
        <v/>
      </c>
      <c r="H15893" s="19" t="str">
        <f>IF(Movies[[#This Row],[rating]]=0,"No Rating","Rated")</f>
        <v>No Rating</v>
      </c>
      <c r="I15893" s="16" t="s">
        <v>30</v>
      </c>
      <c r="J15893" s="29" t="s">
        <v>12</v>
      </c>
      <c r="K15893" s="19">
        <v>5.4539999999999997</v>
      </c>
      <c r="L15893" s="26">
        <v>0</v>
      </c>
    </row>
    <row r="15894" spans="1:12" x14ac:dyDescent="0.3">
      <c r="A15894" s="14">
        <v>525763</v>
      </c>
      <c r="B15894" s="16" t="s">
        <v>19635</v>
      </c>
      <c r="C15894" s="16" t="s">
        <v>1540</v>
      </c>
      <c r="D15894" s="4">
        <v>45759</v>
      </c>
      <c r="E15894" s="23">
        <v>2025</v>
      </c>
      <c r="F15894" s="19">
        <v>0</v>
      </c>
      <c r="G15894" s="19" t="str">
        <f>IF(Movies[[#This Row],[rating]]=0,"",Movies[[#This Row],[rating]])</f>
        <v/>
      </c>
      <c r="H15894" s="19" t="str">
        <f>IF(Movies[[#This Row],[rating]]=0,"No Rating","Rated")</f>
        <v>No Rating</v>
      </c>
      <c r="I15894" s="16" t="s">
        <v>4182</v>
      </c>
      <c r="J15894" s="29" t="s">
        <v>110</v>
      </c>
      <c r="K15894" s="19">
        <v>5.4539999999999997</v>
      </c>
      <c r="L15894" s="26">
        <v>0</v>
      </c>
    </row>
    <row r="15895" spans="1:12" x14ac:dyDescent="0.3">
      <c r="A15895" s="14">
        <v>1084440</v>
      </c>
      <c r="B15895" s="16" t="s">
        <v>19636</v>
      </c>
      <c r="C15895" s="16" t="s">
        <v>378</v>
      </c>
      <c r="D15895" s="4">
        <v>45709</v>
      </c>
      <c r="E15895" s="23">
        <v>2025</v>
      </c>
      <c r="F15895" s="19">
        <v>0</v>
      </c>
      <c r="G15895" s="19" t="str">
        <f>IF(Movies[[#This Row],[rating]]=0,"",Movies[[#This Row],[rating]])</f>
        <v/>
      </c>
      <c r="H15895" s="19" t="str">
        <f>IF(Movies[[#This Row],[rating]]=0,"No Rating","Rated")</f>
        <v>No Rating</v>
      </c>
      <c r="I15895" s="16" t="s">
        <v>19637</v>
      </c>
      <c r="J15895" s="29" t="s">
        <v>12</v>
      </c>
      <c r="K15895" s="19">
        <v>5.4329999999999998</v>
      </c>
      <c r="L15895" s="26">
        <v>0</v>
      </c>
    </row>
    <row r="15896" spans="1:12" x14ac:dyDescent="0.3">
      <c r="A15896" s="14">
        <v>1417677</v>
      </c>
      <c r="B15896" s="16" t="s">
        <v>19638</v>
      </c>
      <c r="C15896" s="16" t="s">
        <v>1845</v>
      </c>
      <c r="D15896" s="4">
        <v>45730</v>
      </c>
      <c r="E15896" s="23">
        <v>2025</v>
      </c>
      <c r="F15896" s="19">
        <v>0</v>
      </c>
      <c r="G15896" s="19" t="str">
        <f>IF(Movies[[#This Row],[rating]]=0,"",Movies[[#This Row],[rating]])</f>
        <v/>
      </c>
      <c r="H15896" s="19" t="str">
        <f>IF(Movies[[#This Row],[rating]]=0,"No Rating","Rated")</f>
        <v>No Rating</v>
      </c>
      <c r="I15896" s="16" t="s">
        <v>30</v>
      </c>
      <c r="J15896" s="29" t="s">
        <v>12</v>
      </c>
      <c r="K15896" s="19">
        <v>5.4180000000000001</v>
      </c>
      <c r="L15896" s="26">
        <v>0</v>
      </c>
    </row>
    <row r="15897" spans="1:12" x14ac:dyDescent="0.3">
      <c r="A15897" s="14">
        <v>1423756</v>
      </c>
      <c r="B15897" s="16" t="s">
        <v>19639</v>
      </c>
      <c r="C15897" s="16" t="s">
        <v>10</v>
      </c>
      <c r="D15897" s="4">
        <v>45681</v>
      </c>
      <c r="E15897" s="23">
        <v>2025</v>
      </c>
      <c r="F15897" s="19">
        <v>1</v>
      </c>
      <c r="G15897" s="19">
        <f>IF(Movies[[#This Row],[rating]]=0,"",Movies[[#This Row],[rating]])</f>
        <v>1</v>
      </c>
      <c r="H15897" s="19" t="str">
        <f>IF(Movies[[#This Row],[rating]]=0,"No Rating","Rated")</f>
        <v>Rated</v>
      </c>
      <c r="I15897" s="16" t="s">
        <v>19640</v>
      </c>
      <c r="J15897" s="29" t="s">
        <v>12</v>
      </c>
      <c r="K15897" s="19">
        <v>5.4169999999999998</v>
      </c>
      <c r="L15897" s="26">
        <v>1</v>
      </c>
    </row>
    <row r="15898" spans="1:12" x14ac:dyDescent="0.3">
      <c r="A15898" s="14">
        <v>1430994</v>
      </c>
      <c r="B15898" s="16" t="s">
        <v>19641</v>
      </c>
      <c r="C15898" s="16" t="s">
        <v>432</v>
      </c>
      <c r="D15898" s="4">
        <v>45713</v>
      </c>
      <c r="E15898" s="23">
        <v>2025</v>
      </c>
      <c r="F15898" s="19">
        <v>0</v>
      </c>
      <c r="G15898" s="19" t="str">
        <f>IF(Movies[[#This Row],[rating]]=0,"",Movies[[#This Row],[rating]])</f>
        <v/>
      </c>
      <c r="H15898" s="19" t="str">
        <f>IF(Movies[[#This Row],[rating]]=0,"No Rating","Rated")</f>
        <v>No Rating</v>
      </c>
      <c r="I15898" s="16" t="s">
        <v>329</v>
      </c>
      <c r="J15898" s="29" t="s">
        <v>110</v>
      </c>
      <c r="K15898" s="19">
        <v>5.4160000000000004</v>
      </c>
      <c r="L15898" s="26">
        <v>0</v>
      </c>
    </row>
    <row r="15899" spans="1:12" x14ac:dyDescent="0.3">
      <c r="A15899" s="14">
        <v>1245728</v>
      </c>
      <c r="B15899" s="16" t="s">
        <v>628</v>
      </c>
      <c r="C15899" s="16" t="s">
        <v>1309</v>
      </c>
      <c r="D15899" s="4">
        <v>45708</v>
      </c>
      <c r="E15899" s="23">
        <v>2025</v>
      </c>
      <c r="F15899" s="19">
        <v>8.3330000000000002</v>
      </c>
      <c r="G15899" s="19">
        <f>IF(Movies[[#This Row],[rating]]=0,"",Movies[[#This Row],[rating]])</f>
        <v>8.3330000000000002</v>
      </c>
      <c r="H15899" s="19" t="str">
        <f>IF(Movies[[#This Row],[rating]]=0,"No Rating","Rated")</f>
        <v>Rated</v>
      </c>
      <c r="I15899" s="16" t="s">
        <v>713</v>
      </c>
      <c r="J15899" s="29" t="s">
        <v>286</v>
      </c>
      <c r="K15899" s="19">
        <v>5.4039999999999999</v>
      </c>
      <c r="L15899" s="26">
        <v>3</v>
      </c>
    </row>
    <row r="15900" spans="1:12" x14ac:dyDescent="0.3">
      <c r="A15900" s="14">
        <v>1353002</v>
      </c>
      <c r="B15900" s="16" t="s">
        <v>19642</v>
      </c>
      <c r="C15900" s="16" t="s">
        <v>1036</v>
      </c>
      <c r="D15900" s="4">
        <v>45729</v>
      </c>
      <c r="E15900" s="23">
        <v>2025</v>
      </c>
      <c r="F15900" s="19">
        <v>0</v>
      </c>
      <c r="G15900" s="19" t="str">
        <f>IF(Movies[[#This Row],[rating]]=0,"",Movies[[#This Row],[rating]])</f>
        <v/>
      </c>
      <c r="H15900" s="19" t="str">
        <f>IF(Movies[[#This Row],[rating]]=0,"No Rating","Rated")</f>
        <v>No Rating</v>
      </c>
      <c r="I15900" s="16" t="s">
        <v>33</v>
      </c>
      <c r="J15900" s="29" t="s">
        <v>34</v>
      </c>
      <c r="K15900" s="19">
        <v>5.3979999999999997</v>
      </c>
      <c r="L15900" s="26">
        <v>0</v>
      </c>
    </row>
    <row r="15901" spans="1:12" x14ac:dyDescent="0.3">
      <c r="A15901" s="14">
        <v>1432613</v>
      </c>
      <c r="B15901" s="16" t="s">
        <v>19643</v>
      </c>
      <c r="C15901" s="16" t="s">
        <v>1845</v>
      </c>
      <c r="D15901" s="4">
        <v>45663</v>
      </c>
      <c r="E15901" s="23">
        <v>2025</v>
      </c>
      <c r="F15901" s="19">
        <v>0</v>
      </c>
      <c r="G15901" s="19" t="str">
        <f>IF(Movies[[#This Row],[rating]]=0,"",Movies[[#This Row],[rating]])</f>
        <v/>
      </c>
      <c r="H15901" s="19" t="str">
        <f>IF(Movies[[#This Row],[rating]]=0,"No Rating","Rated")</f>
        <v>No Rating</v>
      </c>
      <c r="I15901" s="16" t="s">
        <v>886</v>
      </c>
      <c r="J15901" s="29" t="s">
        <v>34</v>
      </c>
      <c r="K15901" s="19">
        <v>5.3860000000000001</v>
      </c>
      <c r="L15901" s="26">
        <v>0</v>
      </c>
    </row>
    <row r="15902" spans="1:12" x14ac:dyDescent="0.3">
      <c r="A15902" s="14">
        <v>1340497</v>
      </c>
      <c r="B15902" s="16" t="s">
        <v>19644</v>
      </c>
      <c r="C15902" s="16" t="s">
        <v>416</v>
      </c>
      <c r="D15902" s="4">
        <v>45786</v>
      </c>
      <c r="E15902" s="23">
        <v>2025</v>
      </c>
      <c r="F15902" s="19">
        <v>0</v>
      </c>
      <c r="G15902" s="19" t="str">
        <f>IF(Movies[[#This Row],[rating]]=0,"",Movies[[#This Row],[rating]])</f>
        <v/>
      </c>
      <c r="H15902" s="19" t="str">
        <f>IF(Movies[[#This Row],[rating]]=0,"No Rating","Rated")</f>
        <v>No Rating</v>
      </c>
      <c r="I15902" s="16" t="s">
        <v>550</v>
      </c>
      <c r="J15902" s="29" t="s">
        <v>12</v>
      </c>
      <c r="K15902" s="19">
        <v>5.3860000000000001</v>
      </c>
      <c r="L15902" s="26">
        <v>0</v>
      </c>
    </row>
    <row r="15903" spans="1:12" x14ac:dyDescent="0.3">
      <c r="A15903" s="14">
        <v>1278950</v>
      </c>
      <c r="B15903" s="16" t="s">
        <v>9456</v>
      </c>
      <c r="C15903" s="16" t="s">
        <v>10</v>
      </c>
      <c r="D15903" s="4">
        <v>45765</v>
      </c>
      <c r="E15903" s="23">
        <v>2025</v>
      </c>
      <c r="F15903" s="19">
        <v>0</v>
      </c>
      <c r="G15903" s="19" t="str">
        <f>IF(Movies[[#This Row],[rating]]=0,"",Movies[[#This Row],[rating]])</f>
        <v/>
      </c>
      <c r="H15903" s="19" t="str">
        <f>IF(Movies[[#This Row],[rating]]=0,"No Rating","Rated")</f>
        <v>No Rating</v>
      </c>
      <c r="I15903" s="16" t="s">
        <v>468</v>
      </c>
      <c r="J15903" s="29" t="s">
        <v>12</v>
      </c>
      <c r="K15903" s="19">
        <v>5.38</v>
      </c>
      <c r="L15903" s="26">
        <v>0</v>
      </c>
    </row>
    <row r="15904" spans="1:12" x14ac:dyDescent="0.3">
      <c r="A15904" s="14">
        <v>1440471</v>
      </c>
      <c r="B15904" s="16" t="s">
        <v>19645</v>
      </c>
      <c r="C15904" s="16" t="s">
        <v>1845</v>
      </c>
      <c r="D15904" s="4">
        <v>45724</v>
      </c>
      <c r="E15904" s="23">
        <v>2025</v>
      </c>
      <c r="F15904" s="19">
        <v>0</v>
      </c>
      <c r="G15904" s="19" t="str">
        <f>IF(Movies[[#This Row],[rating]]=0,"",Movies[[#This Row],[rating]])</f>
        <v/>
      </c>
      <c r="H15904" s="19" t="str">
        <f>IF(Movies[[#This Row],[rating]]=0,"No Rating","Rated")</f>
        <v>No Rating</v>
      </c>
      <c r="I15904" s="16" t="s">
        <v>1845</v>
      </c>
      <c r="J15904" s="29" t="s">
        <v>12</v>
      </c>
      <c r="K15904" s="19">
        <v>5.3789999999999996</v>
      </c>
      <c r="L15904" s="26">
        <v>0</v>
      </c>
    </row>
    <row r="15905" spans="1:12" x14ac:dyDescent="0.3">
      <c r="A15905" s="14">
        <v>1440466</v>
      </c>
      <c r="B15905" s="16" t="s">
        <v>19646</v>
      </c>
      <c r="C15905" s="16" t="s">
        <v>1845</v>
      </c>
      <c r="D15905" s="4">
        <v>45715</v>
      </c>
      <c r="E15905" s="23">
        <v>2025</v>
      </c>
      <c r="F15905" s="19">
        <v>0</v>
      </c>
      <c r="G15905" s="19" t="str">
        <f>IF(Movies[[#This Row],[rating]]=0,"",Movies[[#This Row],[rating]])</f>
        <v/>
      </c>
      <c r="H15905" s="19" t="str">
        <f>IF(Movies[[#This Row],[rating]]=0,"No Rating","Rated")</f>
        <v>No Rating</v>
      </c>
      <c r="I15905" s="16" t="s">
        <v>6631</v>
      </c>
      <c r="J15905" s="29" t="s">
        <v>511</v>
      </c>
      <c r="K15905" s="19">
        <v>5.3789999999999996</v>
      </c>
      <c r="L15905" s="26">
        <v>0</v>
      </c>
    </row>
    <row r="15906" spans="1:12" x14ac:dyDescent="0.3">
      <c r="A15906" s="14">
        <v>1440413</v>
      </c>
      <c r="B15906" s="16" t="s">
        <v>19647</v>
      </c>
      <c r="C15906" s="16" t="s">
        <v>1845</v>
      </c>
      <c r="D15906" s="4">
        <v>45717</v>
      </c>
      <c r="E15906" s="23">
        <v>2025</v>
      </c>
      <c r="F15906" s="19">
        <v>0</v>
      </c>
      <c r="G15906" s="19" t="str">
        <f>IF(Movies[[#This Row],[rating]]=0,"",Movies[[#This Row],[rating]])</f>
        <v/>
      </c>
      <c r="H15906" s="19" t="str">
        <f>IF(Movies[[#This Row],[rating]]=0,"No Rating","Rated")</f>
        <v>No Rating</v>
      </c>
      <c r="I15906" s="16" t="s">
        <v>1845</v>
      </c>
      <c r="J15906" s="29" t="s">
        <v>1262</v>
      </c>
      <c r="K15906" s="19">
        <v>5.3789999999999996</v>
      </c>
      <c r="L15906" s="26">
        <v>0</v>
      </c>
    </row>
    <row r="15907" spans="1:12" x14ac:dyDescent="0.3">
      <c r="A15907" s="14">
        <v>1440323</v>
      </c>
      <c r="B15907" s="16" t="s">
        <v>19648</v>
      </c>
      <c r="C15907" s="16" t="s">
        <v>84</v>
      </c>
      <c r="D15907" s="4">
        <v>45717</v>
      </c>
      <c r="E15907" s="23">
        <v>2025</v>
      </c>
      <c r="F15907" s="19">
        <v>0</v>
      </c>
      <c r="G15907" s="19" t="str">
        <f>IF(Movies[[#This Row],[rating]]=0,"",Movies[[#This Row],[rating]])</f>
        <v/>
      </c>
      <c r="H15907" s="19" t="str">
        <f>IF(Movies[[#This Row],[rating]]=0,"No Rating","Rated")</f>
        <v>No Rating</v>
      </c>
      <c r="I15907" s="16" t="s">
        <v>1139</v>
      </c>
      <c r="J15907" s="29" t="s">
        <v>86</v>
      </c>
      <c r="K15907" s="19">
        <v>5.3789999999999996</v>
      </c>
      <c r="L15907" s="26">
        <v>0</v>
      </c>
    </row>
    <row r="15908" spans="1:12" x14ac:dyDescent="0.3">
      <c r="A15908" s="14">
        <v>1440249</v>
      </c>
      <c r="B15908" s="16" t="s">
        <v>19649</v>
      </c>
      <c r="C15908" s="16" t="s">
        <v>595</v>
      </c>
      <c r="D15908" s="4">
        <v>45716</v>
      </c>
      <c r="E15908" s="23">
        <v>2025</v>
      </c>
      <c r="F15908" s="19">
        <v>10</v>
      </c>
      <c r="G15908" s="19">
        <f>IF(Movies[[#This Row],[rating]]=0,"",Movies[[#This Row],[rating]])</f>
        <v>10</v>
      </c>
      <c r="H15908" s="19" t="str">
        <f>IF(Movies[[#This Row],[rating]]=0,"No Rating","Rated")</f>
        <v>Rated</v>
      </c>
      <c r="I15908" s="16" t="s">
        <v>1845</v>
      </c>
      <c r="J15908" s="29" t="s">
        <v>597</v>
      </c>
      <c r="K15908" s="19">
        <v>5.3789999999999996</v>
      </c>
      <c r="L15908" s="26">
        <v>1</v>
      </c>
    </row>
    <row r="15909" spans="1:12" x14ac:dyDescent="0.3">
      <c r="A15909" s="14">
        <v>1440231</v>
      </c>
      <c r="B15909" s="16" t="s">
        <v>19650</v>
      </c>
      <c r="C15909" s="16" t="s">
        <v>3743</v>
      </c>
      <c r="D15909" s="4">
        <v>45712</v>
      </c>
      <c r="E15909" s="23">
        <v>2025</v>
      </c>
      <c r="F15909" s="19">
        <v>0</v>
      </c>
      <c r="G15909" s="19" t="str">
        <f>IF(Movies[[#This Row],[rating]]=0,"",Movies[[#This Row],[rating]])</f>
        <v/>
      </c>
      <c r="H15909" s="19" t="str">
        <f>IF(Movies[[#This Row],[rating]]=0,"No Rating","Rated")</f>
        <v>No Rating</v>
      </c>
      <c r="I15909" s="16" t="s">
        <v>30</v>
      </c>
      <c r="J15909" s="29" t="s">
        <v>34</v>
      </c>
      <c r="K15909" s="19">
        <v>5.3789999999999996</v>
      </c>
      <c r="L15909" s="26">
        <v>0</v>
      </c>
    </row>
    <row r="15910" spans="1:12" x14ac:dyDescent="0.3">
      <c r="A15910" s="14">
        <v>1440204</v>
      </c>
      <c r="B15910" s="16" t="s">
        <v>19651</v>
      </c>
      <c r="C15910" s="16" t="s">
        <v>7763</v>
      </c>
      <c r="D15910" s="4">
        <v>45715</v>
      </c>
      <c r="E15910" s="23">
        <v>2025</v>
      </c>
      <c r="F15910" s="19">
        <v>0</v>
      </c>
      <c r="G15910" s="19" t="str">
        <f>IF(Movies[[#This Row],[rating]]=0,"",Movies[[#This Row],[rating]])</f>
        <v/>
      </c>
      <c r="H15910" s="19" t="str">
        <f>IF(Movies[[#This Row],[rating]]=0,"No Rating","Rated")</f>
        <v>No Rating</v>
      </c>
      <c r="I15910" s="16" t="s">
        <v>180</v>
      </c>
      <c r="J15910" s="29" t="s">
        <v>12696</v>
      </c>
      <c r="K15910" s="19">
        <v>5.3789999999999996</v>
      </c>
      <c r="L15910" s="26">
        <v>0</v>
      </c>
    </row>
    <row r="15911" spans="1:12" x14ac:dyDescent="0.3">
      <c r="A15911" s="14">
        <v>1440108</v>
      </c>
      <c r="B15911" s="16" t="s">
        <v>19652</v>
      </c>
      <c r="C15911" s="16" t="s">
        <v>1845</v>
      </c>
      <c r="D15911" s="4">
        <v>45723</v>
      </c>
      <c r="E15911" s="23">
        <v>2025</v>
      </c>
      <c r="F15911" s="19">
        <v>0</v>
      </c>
      <c r="G15911" s="19" t="str">
        <f>IF(Movies[[#This Row],[rating]]=0,"",Movies[[#This Row],[rating]])</f>
        <v/>
      </c>
      <c r="H15911" s="19" t="str">
        <f>IF(Movies[[#This Row],[rating]]=0,"No Rating","Rated")</f>
        <v>No Rating</v>
      </c>
      <c r="I15911" s="16" t="s">
        <v>329</v>
      </c>
      <c r="J15911" s="29" t="s">
        <v>553</v>
      </c>
      <c r="K15911" s="19">
        <v>5.3789999999999996</v>
      </c>
      <c r="L15911" s="26">
        <v>0</v>
      </c>
    </row>
    <row r="15912" spans="1:12" x14ac:dyDescent="0.3">
      <c r="A15912" s="14">
        <v>1440093</v>
      </c>
      <c r="B15912" s="16" t="s">
        <v>19653</v>
      </c>
      <c r="C15912" s="16" t="s">
        <v>1845</v>
      </c>
      <c r="D15912" s="4">
        <v>45717</v>
      </c>
      <c r="E15912" s="23">
        <v>2025</v>
      </c>
      <c r="F15912" s="19">
        <v>0</v>
      </c>
      <c r="G15912" s="19" t="str">
        <f>IF(Movies[[#This Row],[rating]]=0,"",Movies[[#This Row],[rating]])</f>
        <v/>
      </c>
      <c r="H15912" s="19" t="str">
        <f>IF(Movies[[#This Row],[rating]]=0,"No Rating","Rated")</f>
        <v>No Rating</v>
      </c>
      <c r="I15912" s="16" t="s">
        <v>19654</v>
      </c>
      <c r="J15912" s="29" t="s">
        <v>1287</v>
      </c>
      <c r="K15912" s="19">
        <v>5.3789999999999996</v>
      </c>
      <c r="L15912" s="26">
        <v>0</v>
      </c>
    </row>
    <row r="15913" spans="1:12" x14ac:dyDescent="0.3">
      <c r="A15913" s="14">
        <v>1440085</v>
      </c>
      <c r="B15913" s="16" t="s">
        <v>19655</v>
      </c>
      <c r="C15913" s="16" t="s">
        <v>94</v>
      </c>
      <c r="D15913" s="4">
        <v>45723</v>
      </c>
      <c r="E15913" s="23">
        <v>2025</v>
      </c>
      <c r="F15913" s="19">
        <v>0</v>
      </c>
      <c r="G15913" s="19" t="str">
        <f>IF(Movies[[#This Row],[rating]]=0,"",Movies[[#This Row],[rating]])</f>
        <v/>
      </c>
      <c r="H15913" s="19" t="str">
        <f>IF(Movies[[#This Row],[rating]]=0,"No Rating","Rated")</f>
        <v>No Rating</v>
      </c>
      <c r="I15913" s="16" t="s">
        <v>19656</v>
      </c>
      <c r="J15913" s="29" t="s">
        <v>96</v>
      </c>
      <c r="K15913" s="19">
        <v>5.3789999999999996</v>
      </c>
      <c r="L15913" s="26">
        <v>0</v>
      </c>
    </row>
    <row r="15914" spans="1:12" x14ac:dyDescent="0.3">
      <c r="A15914" s="14">
        <v>1440043</v>
      </c>
      <c r="B15914" s="16" t="s">
        <v>19657</v>
      </c>
      <c r="C15914" s="16" t="s">
        <v>10</v>
      </c>
      <c r="D15914" s="4">
        <v>45716</v>
      </c>
      <c r="E15914" s="23">
        <v>2025</v>
      </c>
      <c r="F15914" s="19">
        <v>0</v>
      </c>
      <c r="G15914" s="19" t="str">
        <f>IF(Movies[[#This Row],[rating]]=0,"",Movies[[#This Row],[rating]])</f>
        <v/>
      </c>
      <c r="H15914" s="19" t="str">
        <f>IF(Movies[[#This Row],[rating]]=0,"No Rating","Rated")</f>
        <v>No Rating</v>
      </c>
      <c r="I15914" s="16" t="s">
        <v>1845</v>
      </c>
      <c r="J15914" s="29" t="s">
        <v>12</v>
      </c>
      <c r="K15914" s="19">
        <v>5.3789999999999996</v>
      </c>
      <c r="L15914" s="26">
        <v>0</v>
      </c>
    </row>
    <row r="15915" spans="1:12" x14ac:dyDescent="0.3">
      <c r="A15915" s="14">
        <v>1439957</v>
      </c>
      <c r="B15915" s="16" t="s">
        <v>19658</v>
      </c>
      <c r="C15915" s="16" t="s">
        <v>108</v>
      </c>
      <c r="D15915" s="4">
        <v>45720</v>
      </c>
      <c r="E15915" s="23">
        <v>2025</v>
      </c>
      <c r="F15915" s="19">
        <v>6</v>
      </c>
      <c r="G15915" s="19">
        <f>IF(Movies[[#This Row],[rating]]=0,"",Movies[[#This Row],[rating]])</f>
        <v>6</v>
      </c>
      <c r="H15915" s="19" t="str">
        <f>IF(Movies[[#This Row],[rating]]=0,"No Rating","Rated")</f>
        <v>Rated</v>
      </c>
      <c r="I15915" s="16" t="s">
        <v>329</v>
      </c>
      <c r="J15915" s="29" t="s">
        <v>110</v>
      </c>
      <c r="K15915" s="19">
        <v>5.3789999999999996</v>
      </c>
      <c r="L15915" s="26">
        <v>1</v>
      </c>
    </row>
    <row r="15916" spans="1:12" x14ac:dyDescent="0.3">
      <c r="A15916" s="14">
        <v>1439948</v>
      </c>
      <c r="B15916" s="16" t="s">
        <v>19659</v>
      </c>
      <c r="C15916" s="16" t="s">
        <v>84</v>
      </c>
      <c r="D15916" s="4">
        <v>45715</v>
      </c>
      <c r="E15916" s="23">
        <v>2025</v>
      </c>
      <c r="F15916" s="19">
        <v>0</v>
      </c>
      <c r="G15916" s="19" t="str">
        <f>IF(Movies[[#This Row],[rating]]=0,"",Movies[[#This Row],[rating]])</f>
        <v/>
      </c>
      <c r="H15916" s="19" t="str">
        <f>IF(Movies[[#This Row],[rating]]=0,"No Rating","Rated")</f>
        <v>No Rating</v>
      </c>
      <c r="I15916" s="16" t="s">
        <v>19660</v>
      </c>
      <c r="J15916" s="29" t="s">
        <v>86</v>
      </c>
      <c r="K15916" s="19">
        <v>5.3789999999999996</v>
      </c>
      <c r="L15916" s="26">
        <v>0</v>
      </c>
    </row>
    <row r="15917" spans="1:12" x14ac:dyDescent="0.3">
      <c r="A15917" s="14">
        <v>1251517</v>
      </c>
      <c r="B15917" s="16" t="s">
        <v>19661</v>
      </c>
      <c r="C15917" s="16" t="s">
        <v>1540</v>
      </c>
      <c r="D15917" s="4">
        <v>45724</v>
      </c>
      <c r="E15917" s="23">
        <v>2025</v>
      </c>
      <c r="F15917" s="19">
        <v>0</v>
      </c>
      <c r="G15917" s="19" t="str">
        <f>IF(Movies[[#This Row],[rating]]=0,"",Movies[[#This Row],[rating]])</f>
        <v/>
      </c>
      <c r="H15917" s="19" t="str">
        <f>IF(Movies[[#This Row],[rating]]=0,"No Rating","Rated")</f>
        <v>No Rating</v>
      </c>
      <c r="I15917" s="16" t="s">
        <v>49</v>
      </c>
      <c r="J15917" s="29" t="s">
        <v>110</v>
      </c>
      <c r="K15917" s="19">
        <v>5.3680000000000003</v>
      </c>
      <c r="L15917" s="26">
        <v>0</v>
      </c>
    </row>
    <row r="15918" spans="1:12" x14ac:dyDescent="0.3">
      <c r="A15918" s="14">
        <v>1433114</v>
      </c>
      <c r="B15918" s="16" t="s">
        <v>19662</v>
      </c>
      <c r="C15918" s="16" t="s">
        <v>10</v>
      </c>
      <c r="D15918" s="4">
        <v>45709</v>
      </c>
      <c r="E15918" s="23">
        <v>2025</v>
      </c>
      <c r="F15918" s="19">
        <v>0</v>
      </c>
      <c r="G15918" s="19" t="str">
        <f>IF(Movies[[#This Row],[rating]]=0,"",Movies[[#This Row],[rating]])</f>
        <v/>
      </c>
      <c r="H15918" s="19" t="str">
        <f>IF(Movies[[#This Row],[rating]]=0,"No Rating","Rated")</f>
        <v>No Rating</v>
      </c>
      <c r="I15918" s="16" t="s">
        <v>203</v>
      </c>
      <c r="J15918" s="29" t="s">
        <v>12</v>
      </c>
      <c r="K15918" s="19">
        <v>5.3490000000000002</v>
      </c>
      <c r="L15918" s="26">
        <v>0</v>
      </c>
    </row>
    <row r="15919" spans="1:12" x14ac:dyDescent="0.3">
      <c r="A15919" s="14">
        <v>1212337</v>
      </c>
      <c r="B15919" s="16" t="s">
        <v>19663</v>
      </c>
      <c r="C15919" s="16" t="s">
        <v>19664</v>
      </c>
      <c r="D15919" s="4">
        <v>45707</v>
      </c>
      <c r="E15919" s="23">
        <v>2025</v>
      </c>
      <c r="F15919" s="19">
        <v>6</v>
      </c>
      <c r="G15919" s="19">
        <f>IF(Movies[[#This Row],[rating]]=0,"",Movies[[#This Row],[rating]])</f>
        <v>6</v>
      </c>
      <c r="H15919" s="19" t="str">
        <f>IF(Movies[[#This Row],[rating]]=0,"No Rating","Rated")</f>
        <v>Rated</v>
      </c>
      <c r="I15919" s="16" t="s">
        <v>49</v>
      </c>
      <c r="J15919" s="29" t="s">
        <v>12</v>
      </c>
      <c r="K15919" s="19">
        <v>5.3460000000000001</v>
      </c>
      <c r="L15919" s="26">
        <v>3</v>
      </c>
    </row>
    <row r="15920" spans="1:12" x14ac:dyDescent="0.3">
      <c r="A15920" s="14">
        <v>1416914</v>
      </c>
      <c r="B15920" s="16" t="s">
        <v>19665</v>
      </c>
      <c r="C15920" s="16" t="s">
        <v>1845</v>
      </c>
      <c r="D15920" s="4">
        <v>45724</v>
      </c>
      <c r="E15920" s="23">
        <v>2025</v>
      </c>
      <c r="F15920" s="19">
        <v>0</v>
      </c>
      <c r="G15920" s="19" t="str">
        <f>IF(Movies[[#This Row],[rating]]=0,"",Movies[[#This Row],[rating]])</f>
        <v/>
      </c>
      <c r="H15920" s="19" t="str">
        <f>IF(Movies[[#This Row],[rating]]=0,"No Rating","Rated")</f>
        <v>No Rating</v>
      </c>
      <c r="I15920" s="16" t="s">
        <v>713</v>
      </c>
      <c r="J15920" s="29" t="s">
        <v>12</v>
      </c>
      <c r="K15920" s="19">
        <v>5.3310000000000004</v>
      </c>
      <c r="L15920" s="26">
        <v>0</v>
      </c>
    </row>
    <row r="15921" spans="1:12" x14ac:dyDescent="0.3">
      <c r="A15921" s="14">
        <v>1128614</v>
      </c>
      <c r="B15921" s="16" t="s">
        <v>19666</v>
      </c>
      <c r="C15921" s="16" t="s">
        <v>172</v>
      </c>
      <c r="D15921" s="4">
        <v>45751</v>
      </c>
      <c r="E15921" s="23">
        <v>2025</v>
      </c>
      <c r="F15921" s="19">
        <v>0</v>
      </c>
      <c r="G15921" s="19" t="str">
        <f>IF(Movies[[#This Row],[rating]]=0,"",Movies[[#This Row],[rating]])</f>
        <v/>
      </c>
      <c r="H15921" s="19" t="str">
        <f>IF(Movies[[#This Row],[rating]]=0,"No Rating","Rated")</f>
        <v>No Rating</v>
      </c>
      <c r="I15921" s="16" t="s">
        <v>161</v>
      </c>
      <c r="J15921" s="29" t="s">
        <v>12</v>
      </c>
      <c r="K15921" s="19">
        <v>5.3280000000000003</v>
      </c>
      <c r="L15921" s="26">
        <v>0</v>
      </c>
    </row>
    <row r="15922" spans="1:12" x14ac:dyDescent="0.3">
      <c r="A15922" s="14">
        <v>1379877</v>
      </c>
      <c r="B15922" s="16" t="s">
        <v>19667</v>
      </c>
      <c r="C15922" s="16" t="s">
        <v>595</v>
      </c>
      <c r="D15922" s="4">
        <v>45674</v>
      </c>
      <c r="E15922" s="23">
        <v>2025</v>
      </c>
      <c r="F15922" s="19">
        <v>7</v>
      </c>
      <c r="G15922" s="19">
        <f>IF(Movies[[#This Row],[rating]]=0,"",Movies[[#This Row],[rating]])</f>
        <v>7</v>
      </c>
      <c r="H15922" s="19" t="str">
        <f>IF(Movies[[#This Row],[rating]]=0,"No Rating","Rated")</f>
        <v>Rated</v>
      </c>
      <c r="I15922" s="16" t="s">
        <v>822</v>
      </c>
      <c r="J15922" s="29" t="s">
        <v>142</v>
      </c>
      <c r="K15922" s="19">
        <v>5.3159999999999998</v>
      </c>
      <c r="L15922" s="26">
        <v>1</v>
      </c>
    </row>
    <row r="15923" spans="1:12" x14ac:dyDescent="0.3">
      <c r="A15923" s="14">
        <v>1380895</v>
      </c>
      <c r="B15923" s="16" t="s">
        <v>19668</v>
      </c>
      <c r="C15923" s="16" t="s">
        <v>432</v>
      </c>
      <c r="D15923" s="4">
        <v>45723</v>
      </c>
      <c r="E15923" s="23">
        <v>2025</v>
      </c>
      <c r="F15923" s="19">
        <v>0</v>
      </c>
      <c r="G15923" s="19" t="str">
        <f>IF(Movies[[#This Row],[rating]]=0,"",Movies[[#This Row],[rating]])</f>
        <v/>
      </c>
      <c r="H15923" s="19" t="str">
        <f>IF(Movies[[#This Row],[rating]]=0,"No Rating","Rated")</f>
        <v>No Rating</v>
      </c>
      <c r="I15923" s="16" t="s">
        <v>19669</v>
      </c>
      <c r="J15923" s="29" t="s">
        <v>12</v>
      </c>
      <c r="K15923" s="19">
        <v>5.3019999999999996</v>
      </c>
      <c r="L15923" s="26">
        <v>0</v>
      </c>
    </row>
    <row r="15924" spans="1:12" x14ac:dyDescent="0.3">
      <c r="A15924" s="14">
        <v>1130863</v>
      </c>
      <c r="B15924" s="16" t="s">
        <v>4748</v>
      </c>
      <c r="C15924" s="16" t="s">
        <v>838</v>
      </c>
      <c r="D15924" s="4">
        <v>45729</v>
      </c>
      <c r="E15924" s="23">
        <v>2025</v>
      </c>
      <c r="F15924" s="19">
        <v>0</v>
      </c>
      <c r="G15924" s="19" t="str">
        <f>IF(Movies[[#This Row],[rating]]=0,"",Movies[[#This Row],[rating]])</f>
        <v/>
      </c>
      <c r="H15924" s="19" t="str">
        <f>IF(Movies[[#This Row],[rating]]=0,"No Rating","Rated")</f>
        <v>No Rating</v>
      </c>
      <c r="I15924" s="16" t="s">
        <v>312</v>
      </c>
      <c r="J15924" s="29" t="s">
        <v>110</v>
      </c>
      <c r="K15924" s="19">
        <v>5.2960000000000003</v>
      </c>
      <c r="L15924" s="26">
        <v>0</v>
      </c>
    </row>
    <row r="15925" spans="1:12" x14ac:dyDescent="0.3">
      <c r="A15925" s="14">
        <v>1440281</v>
      </c>
      <c r="B15925" s="16" t="s">
        <v>19670</v>
      </c>
      <c r="C15925" s="16" t="s">
        <v>3743</v>
      </c>
      <c r="D15925" s="4">
        <v>45711</v>
      </c>
      <c r="E15925" s="23">
        <v>2025</v>
      </c>
      <c r="F15925" s="19">
        <v>0</v>
      </c>
      <c r="G15925" s="19" t="str">
        <f>IF(Movies[[#This Row],[rating]]=0,"",Movies[[#This Row],[rating]])</f>
        <v/>
      </c>
      <c r="H15925" s="19" t="str">
        <f>IF(Movies[[#This Row],[rating]]=0,"No Rating","Rated")</f>
        <v>No Rating</v>
      </c>
      <c r="I15925" s="16" t="s">
        <v>2378</v>
      </c>
      <c r="J15925" s="29" t="s">
        <v>34</v>
      </c>
      <c r="K15925" s="19">
        <v>5.274</v>
      </c>
      <c r="L15925" s="26">
        <v>0</v>
      </c>
    </row>
    <row r="15926" spans="1:12" x14ac:dyDescent="0.3">
      <c r="A15926" s="14">
        <v>1430137</v>
      </c>
      <c r="B15926" s="16" t="s">
        <v>19671</v>
      </c>
      <c r="C15926" s="16" t="s">
        <v>10</v>
      </c>
      <c r="D15926" s="4">
        <v>45724</v>
      </c>
      <c r="E15926" s="23">
        <v>2025</v>
      </c>
      <c r="F15926" s="19">
        <v>0</v>
      </c>
      <c r="G15926" s="19" t="str">
        <f>IF(Movies[[#This Row],[rating]]=0,"",Movies[[#This Row],[rating]])</f>
        <v/>
      </c>
      <c r="H15926" s="19" t="str">
        <f>IF(Movies[[#This Row],[rating]]=0,"No Rating","Rated")</f>
        <v>No Rating</v>
      </c>
      <c r="I15926" s="16" t="s">
        <v>30</v>
      </c>
      <c r="J15926" s="29" t="s">
        <v>12</v>
      </c>
      <c r="K15926" s="19">
        <v>5.27</v>
      </c>
      <c r="L15926" s="26">
        <v>0</v>
      </c>
    </row>
    <row r="15927" spans="1:12" x14ac:dyDescent="0.3">
      <c r="A15927" s="14">
        <v>1438110</v>
      </c>
      <c r="B15927" s="16" t="s">
        <v>19672</v>
      </c>
      <c r="C15927" s="16" t="s">
        <v>1845</v>
      </c>
      <c r="D15927" s="4">
        <v>45714</v>
      </c>
      <c r="E15927" s="23">
        <v>2025</v>
      </c>
      <c r="F15927" s="19">
        <v>0</v>
      </c>
      <c r="G15927" s="19" t="str">
        <f>IF(Movies[[#This Row],[rating]]=0,"",Movies[[#This Row],[rating]])</f>
        <v/>
      </c>
      <c r="H15927" s="19" t="str">
        <f>IF(Movies[[#This Row],[rating]]=0,"No Rating","Rated")</f>
        <v>No Rating</v>
      </c>
      <c r="I15927" s="16" t="s">
        <v>329</v>
      </c>
      <c r="J15927" s="29" t="s">
        <v>86</v>
      </c>
      <c r="K15927" s="19">
        <v>5.2690000000000001</v>
      </c>
      <c r="L15927" s="26">
        <v>0</v>
      </c>
    </row>
    <row r="15928" spans="1:12" x14ac:dyDescent="0.3">
      <c r="A15928" s="14">
        <v>1436457</v>
      </c>
      <c r="B15928" s="16" t="s">
        <v>19673</v>
      </c>
      <c r="C15928" s="16" t="s">
        <v>1845</v>
      </c>
      <c r="D15928" s="4">
        <v>45706</v>
      </c>
      <c r="E15928" s="23">
        <v>2025</v>
      </c>
      <c r="F15928" s="19">
        <v>10</v>
      </c>
      <c r="G15928" s="19">
        <f>IF(Movies[[#This Row],[rating]]=0,"",Movies[[#This Row],[rating]])</f>
        <v>10</v>
      </c>
      <c r="H15928" s="19" t="str">
        <f>IF(Movies[[#This Row],[rating]]=0,"No Rating","Rated")</f>
        <v>Rated</v>
      </c>
      <c r="I15928" s="16" t="s">
        <v>329</v>
      </c>
      <c r="J15928" s="29" t="s">
        <v>12</v>
      </c>
      <c r="K15928" s="19">
        <v>5.2670000000000003</v>
      </c>
      <c r="L15928" s="26">
        <v>1</v>
      </c>
    </row>
    <row r="15929" spans="1:12" x14ac:dyDescent="0.3">
      <c r="A15929" s="14">
        <v>1148508</v>
      </c>
      <c r="B15929" s="16" t="s">
        <v>19674</v>
      </c>
      <c r="C15929" s="16" t="s">
        <v>108</v>
      </c>
      <c r="D15929" s="4">
        <v>45749</v>
      </c>
      <c r="E15929" s="23">
        <v>2025</v>
      </c>
      <c r="F15929" s="19">
        <v>0</v>
      </c>
      <c r="G15929" s="19" t="str">
        <f>IF(Movies[[#This Row],[rating]]=0,"",Movies[[#This Row],[rating]])</f>
        <v/>
      </c>
      <c r="H15929" s="19" t="str">
        <f>IF(Movies[[#This Row],[rating]]=0,"No Rating","Rated")</f>
        <v>No Rating</v>
      </c>
      <c r="I15929" s="16" t="s">
        <v>19675</v>
      </c>
      <c r="J15929" s="29" t="s">
        <v>110</v>
      </c>
      <c r="K15929" s="19">
        <v>5.2409999999999997</v>
      </c>
      <c r="L15929" s="26">
        <v>0</v>
      </c>
    </row>
    <row r="15930" spans="1:12" x14ac:dyDescent="0.3">
      <c r="A15930" s="14">
        <v>1436411</v>
      </c>
      <c r="B15930" s="16" t="s">
        <v>19676</v>
      </c>
      <c r="C15930" s="16" t="s">
        <v>1845</v>
      </c>
      <c r="D15930" s="4">
        <v>45714</v>
      </c>
      <c r="E15930" s="23">
        <v>2025</v>
      </c>
      <c r="F15930" s="19">
        <v>0</v>
      </c>
      <c r="G15930" s="19" t="str">
        <f>IF(Movies[[#This Row],[rating]]=0,"",Movies[[#This Row],[rating]])</f>
        <v/>
      </c>
      <c r="H15930" s="19" t="str">
        <f>IF(Movies[[#This Row],[rating]]=0,"No Rating","Rated")</f>
        <v>No Rating</v>
      </c>
      <c r="I15930" s="16" t="s">
        <v>329</v>
      </c>
      <c r="J15930" s="29" t="s">
        <v>110</v>
      </c>
      <c r="K15930" s="19">
        <v>5.2320000000000002</v>
      </c>
      <c r="L15930" s="26">
        <v>0</v>
      </c>
    </row>
    <row r="15931" spans="1:12" x14ac:dyDescent="0.3">
      <c r="A15931" s="14">
        <v>1406036</v>
      </c>
      <c r="B15931" s="16" t="s">
        <v>19677</v>
      </c>
      <c r="C15931" s="16" t="s">
        <v>1845</v>
      </c>
      <c r="D15931" s="4">
        <v>45714</v>
      </c>
      <c r="E15931" s="23">
        <v>2025</v>
      </c>
      <c r="F15931" s="19">
        <v>0</v>
      </c>
      <c r="G15931" s="19" t="str">
        <f>IF(Movies[[#This Row],[rating]]=0,"",Movies[[#This Row],[rating]])</f>
        <v/>
      </c>
      <c r="H15931" s="19" t="str">
        <f>IF(Movies[[#This Row],[rating]]=0,"No Rating","Rated")</f>
        <v>No Rating</v>
      </c>
      <c r="I15931" s="16" t="s">
        <v>1845</v>
      </c>
      <c r="J15931" s="29" t="s">
        <v>12</v>
      </c>
      <c r="K15931" s="19">
        <v>5.2210000000000001</v>
      </c>
      <c r="L15931" s="26">
        <v>0</v>
      </c>
    </row>
    <row r="15932" spans="1:12" x14ac:dyDescent="0.3">
      <c r="A15932" s="14">
        <v>1266839</v>
      </c>
      <c r="B15932" s="16" t="s">
        <v>19678</v>
      </c>
      <c r="C15932" s="16" t="s">
        <v>18424</v>
      </c>
      <c r="D15932" s="4">
        <v>45709</v>
      </c>
      <c r="E15932" s="23">
        <v>2025</v>
      </c>
      <c r="F15932" s="19">
        <v>0</v>
      </c>
      <c r="G15932" s="19" t="str">
        <f>IF(Movies[[#This Row],[rating]]=0,"",Movies[[#This Row],[rating]])</f>
        <v/>
      </c>
      <c r="H15932" s="19" t="str">
        <f>IF(Movies[[#This Row],[rating]]=0,"No Rating","Rated")</f>
        <v>No Rating</v>
      </c>
      <c r="I15932" s="16" t="s">
        <v>4841</v>
      </c>
      <c r="J15932" s="29" t="s">
        <v>146</v>
      </c>
      <c r="K15932" s="19">
        <v>5.2110000000000003</v>
      </c>
      <c r="L15932" s="26">
        <v>0</v>
      </c>
    </row>
    <row r="15933" spans="1:12" x14ac:dyDescent="0.3">
      <c r="A15933" s="14">
        <v>1435536</v>
      </c>
      <c r="B15933" s="16" t="s">
        <v>19679</v>
      </c>
      <c r="C15933" s="16" t="s">
        <v>10</v>
      </c>
      <c r="D15933" s="4">
        <v>45709</v>
      </c>
      <c r="E15933" s="23">
        <v>2025</v>
      </c>
      <c r="F15933" s="19">
        <v>0</v>
      </c>
      <c r="G15933" s="19" t="str">
        <f>IF(Movies[[#This Row],[rating]]=0,"",Movies[[#This Row],[rating]])</f>
        <v/>
      </c>
      <c r="H15933" s="19" t="str">
        <f>IF(Movies[[#This Row],[rating]]=0,"No Rating","Rated")</f>
        <v>No Rating</v>
      </c>
      <c r="I15933" s="16" t="s">
        <v>125</v>
      </c>
      <c r="J15933" s="29" t="s">
        <v>12</v>
      </c>
      <c r="K15933" s="19">
        <v>5.21</v>
      </c>
      <c r="L15933" s="26">
        <v>0</v>
      </c>
    </row>
    <row r="15934" spans="1:12" x14ac:dyDescent="0.3">
      <c r="A15934" s="14">
        <v>1406041</v>
      </c>
      <c r="B15934" s="16" t="s">
        <v>19680</v>
      </c>
      <c r="C15934" s="16" t="s">
        <v>1845</v>
      </c>
      <c r="D15934" s="4">
        <v>45714</v>
      </c>
      <c r="E15934" s="23">
        <v>2025</v>
      </c>
      <c r="F15934" s="19">
        <v>0</v>
      </c>
      <c r="G15934" s="19" t="str">
        <f>IF(Movies[[#This Row],[rating]]=0,"",Movies[[#This Row],[rating]])</f>
        <v/>
      </c>
      <c r="H15934" s="19" t="str">
        <f>IF(Movies[[#This Row],[rating]]=0,"No Rating","Rated")</f>
        <v>No Rating</v>
      </c>
      <c r="I15934" s="16" t="s">
        <v>1845</v>
      </c>
      <c r="J15934" s="29" t="s">
        <v>342</v>
      </c>
      <c r="K15934" s="19">
        <v>5.2050000000000001</v>
      </c>
      <c r="L15934" s="26">
        <v>0</v>
      </c>
    </row>
    <row r="15935" spans="1:12" x14ac:dyDescent="0.3">
      <c r="A15935" s="14">
        <v>1147451</v>
      </c>
      <c r="B15935" s="16" t="s">
        <v>19681</v>
      </c>
      <c r="C15935" s="16" t="s">
        <v>1845</v>
      </c>
      <c r="D15935" s="4">
        <v>45702</v>
      </c>
      <c r="E15935" s="23">
        <v>2025</v>
      </c>
      <c r="F15935" s="19">
        <v>0</v>
      </c>
      <c r="G15935" s="19" t="str">
        <f>IF(Movies[[#This Row],[rating]]=0,"",Movies[[#This Row],[rating]])</f>
        <v/>
      </c>
      <c r="H15935" s="19" t="str">
        <f>IF(Movies[[#This Row],[rating]]=0,"No Rating","Rated")</f>
        <v>No Rating</v>
      </c>
      <c r="I15935" s="16" t="s">
        <v>180</v>
      </c>
      <c r="J15935" s="29" t="s">
        <v>12</v>
      </c>
      <c r="K15935" s="19">
        <v>5.2039999999999997</v>
      </c>
      <c r="L15935" s="26">
        <v>0</v>
      </c>
    </row>
    <row r="15936" spans="1:12" x14ac:dyDescent="0.3">
      <c r="A15936" s="14">
        <v>1417800</v>
      </c>
      <c r="B15936" s="16" t="s">
        <v>19682</v>
      </c>
      <c r="C15936" s="16" t="s">
        <v>411</v>
      </c>
      <c r="D15936" s="4">
        <v>45682</v>
      </c>
      <c r="E15936" s="23">
        <v>2025</v>
      </c>
      <c r="F15936" s="19">
        <v>1</v>
      </c>
      <c r="G15936" s="19">
        <f>IF(Movies[[#This Row],[rating]]=0,"",Movies[[#This Row],[rating]])</f>
        <v>1</v>
      </c>
      <c r="H15936" s="19" t="str">
        <f>IF(Movies[[#This Row],[rating]]=0,"No Rating","Rated")</f>
        <v>Rated</v>
      </c>
      <c r="I15936" s="16" t="s">
        <v>777</v>
      </c>
      <c r="J15936" s="29" t="s">
        <v>342</v>
      </c>
      <c r="K15936" s="19">
        <v>5.202</v>
      </c>
      <c r="L15936" s="26">
        <v>1</v>
      </c>
    </row>
    <row r="15937" spans="1:12" x14ac:dyDescent="0.3">
      <c r="A15937" s="14">
        <v>1421053</v>
      </c>
      <c r="B15937" s="16" t="s">
        <v>19683</v>
      </c>
      <c r="C15937" s="16" t="s">
        <v>144</v>
      </c>
      <c r="D15937" s="4">
        <v>45730</v>
      </c>
      <c r="E15937" s="23">
        <v>2025</v>
      </c>
      <c r="F15937" s="19">
        <v>0</v>
      </c>
      <c r="G15937" s="19" t="str">
        <f>IF(Movies[[#This Row],[rating]]=0,"",Movies[[#This Row],[rating]])</f>
        <v/>
      </c>
      <c r="H15937" s="19" t="str">
        <f>IF(Movies[[#This Row],[rating]]=0,"No Rating","Rated")</f>
        <v>No Rating</v>
      </c>
      <c r="I15937" s="16" t="s">
        <v>33</v>
      </c>
      <c r="J15937" s="29" t="s">
        <v>146</v>
      </c>
      <c r="K15937" s="19">
        <v>5.1950000000000003</v>
      </c>
      <c r="L15937" s="26">
        <v>0</v>
      </c>
    </row>
    <row r="15938" spans="1:12" x14ac:dyDescent="0.3">
      <c r="A15938" s="14">
        <v>1299430</v>
      </c>
      <c r="B15938" s="16" t="s">
        <v>19684</v>
      </c>
      <c r="C15938" s="16" t="s">
        <v>84</v>
      </c>
      <c r="D15938" s="4">
        <v>45719</v>
      </c>
      <c r="E15938" s="23">
        <v>2025</v>
      </c>
      <c r="F15938" s="19">
        <v>0</v>
      </c>
      <c r="G15938" s="19" t="str">
        <f>IF(Movies[[#This Row],[rating]]=0,"",Movies[[#This Row],[rating]])</f>
        <v/>
      </c>
      <c r="H15938" s="19" t="str">
        <f>IF(Movies[[#This Row],[rating]]=0,"No Rating","Rated")</f>
        <v>No Rating</v>
      </c>
      <c r="I15938" s="16" t="s">
        <v>312</v>
      </c>
      <c r="J15938" s="29" t="s">
        <v>86</v>
      </c>
      <c r="K15938" s="19">
        <v>5.194</v>
      </c>
      <c r="L15938" s="26">
        <v>0</v>
      </c>
    </row>
    <row r="15939" spans="1:12" x14ac:dyDescent="0.3">
      <c r="A15939" s="14">
        <v>1289936</v>
      </c>
      <c r="B15939" s="16" t="s">
        <v>19685</v>
      </c>
      <c r="C15939" s="16" t="s">
        <v>14</v>
      </c>
      <c r="D15939" s="4">
        <v>45910</v>
      </c>
      <c r="E15939" s="23">
        <v>2025</v>
      </c>
      <c r="F15939" s="19">
        <v>0</v>
      </c>
      <c r="G15939" s="19" t="str">
        <f>IF(Movies[[#This Row],[rating]]=0,"",Movies[[#This Row],[rating]])</f>
        <v/>
      </c>
      <c r="H15939" s="19" t="str">
        <f>IF(Movies[[#This Row],[rating]]=0,"No Rating","Rated")</f>
        <v>No Rating</v>
      </c>
      <c r="I15939" s="16" t="s">
        <v>3236</v>
      </c>
      <c r="J15939" s="29" t="s">
        <v>12</v>
      </c>
      <c r="K15939" s="19">
        <v>5.1870000000000003</v>
      </c>
      <c r="L15939" s="26">
        <v>0</v>
      </c>
    </row>
    <row r="15940" spans="1:12" x14ac:dyDescent="0.3">
      <c r="A15940" s="14">
        <v>1434672</v>
      </c>
      <c r="B15940" s="16" t="s">
        <v>19686</v>
      </c>
      <c r="C15940" s="16" t="s">
        <v>1845</v>
      </c>
      <c r="D15940" s="4">
        <v>45736</v>
      </c>
      <c r="E15940" s="23">
        <v>2025</v>
      </c>
      <c r="F15940" s="19">
        <v>0</v>
      </c>
      <c r="G15940" s="19" t="str">
        <f>IF(Movies[[#This Row],[rating]]=0,"",Movies[[#This Row],[rating]])</f>
        <v/>
      </c>
      <c r="H15940" s="19" t="str">
        <f>IF(Movies[[#This Row],[rating]]=0,"No Rating","Rated")</f>
        <v>No Rating</v>
      </c>
      <c r="I15940" s="16" t="s">
        <v>1845</v>
      </c>
      <c r="J15940" s="29" t="s">
        <v>12</v>
      </c>
      <c r="K15940" s="19">
        <v>5.1840000000000002</v>
      </c>
      <c r="L15940" s="26">
        <v>0</v>
      </c>
    </row>
    <row r="15941" spans="1:12" x14ac:dyDescent="0.3">
      <c r="A15941" s="14">
        <v>1421973</v>
      </c>
      <c r="B15941" s="16" t="s">
        <v>19687</v>
      </c>
      <c r="C15941" s="16" t="s">
        <v>10</v>
      </c>
      <c r="D15941" s="4">
        <v>45725</v>
      </c>
      <c r="E15941" s="23">
        <v>2025</v>
      </c>
      <c r="F15941" s="19">
        <v>0</v>
      </c>
      <c r="G15941" s="19" t="str">
        <f>IF(Movies[[#This Row],[rating]]=0,"",Movies[[#This Row],[rating]])</f>
        <v/>
      </c>
      <c r="H15941" s="19" t="str">
        <f>IF(Movies[[#This Row],[rating]]=0,"No Rating","Rated")</f>
        <v>No Rating</v>
      </c>
      <c r="I15941" s="16" t="s">
        <v>329</v>
      </c>
      <c r="J15941" s="29" t="s">
        <v>12</v>
      </c>
      <c r="K15941" s="19">
        <v>5.1820000000000004</v>
      </c>
      <c r="L15941" s="26">
        <v>0</v>
      </c>
    </row>
    <row r="15942" spans="1:12" x14ac:dyDescent="0.3">
      <c r="A15942" s="14">
        <v>1013855</v>
      </c>
      <c r="B15942" s="16" t="s">
        <v>19688</v>
      </c>
      <c r="C15942" s="16" t="s">
        <v>172</v>
      </c>
      <c r="D15942" s="4">
        <v>45744</v>
      </c>
      <c r="E15942" s="23">
        <v>2025</v>
      </c>
      <c r="F15942" s="19">
        <v>0</v>
      </c>
      <c r="G15942" s="19" t="str">
        <f>IF(Movies[[#This Row],[rating]]=0,"",Movies[[#This Row],[rating]])</f>
        <v/>
      </c>
      <c r="H15942" s="19" t="str">
        <f>IF(Movies[[#This Row],[rating]]=0,"No Rating","Rated")</f>
        <v>No Rating</v>
      </c>
      <c r="I15942" s="16" t="s">
        <v>16057</v>
      </c>
      <c r="J15942" s="29" t="s">
        <v>12</v>
      </c>
      <c r="K15942" s="19">
        <v>5.1779999999999999</v>
      </c>
      <c r="L15942" s="26">
        <v>0</v>
      </c>
    </row>
    <row r="15943" spans="1:12" x14ac:dyDescent="0.3">
      <c r="A15943" s="14">
        <v>510657</v>
      </c>
      <c r="B15943" s="16" t="s">
        <v>19689</v>
      </c>
      <c r="C15943" s="16" t="s">
        <v>10</v>
      </c>
      <c r="D15943" s="4">
        <v>45726</v>
      </c>
      <c r="E15943" s="23">
        <v>2025</v>
      </c>
      <c r="F15943" s="19">
        <v>0</v>
      </c>
      <c r="G15943" s="19" t="str">
        <f>IF(Movies[[#This Row],[rating]]=0,"",Movies[[#This Row],[rating]])</f>
        <v/>
      </c>
      <c r="H15943" s="19" t="str">
        <f>IF(Movies[[#This Row],[rating]]=0,"No Rating","Rated")</f>
        <v>No Rating</v>
      </c>
      <c r="I15943" s="16" t="s">
        <v>19690</v>
      </c>
      <c r="J15943" s="29" t="s">
        <v>12</v>
      </c>
      <c r="K15943" s="19">
        <v>5.1749999999999998</v>
      </c>
      <c r="L15943" s="26">
        <v>0</v>
      </c>
    </row>
    <row r="15944" spans="1:12" x14ac:dyDescent="0.3">
      <c r="A15944" s="14">
        <v>1436462</v>
      </c>
      <c r="B15944" s="16" t="s">
        <v>13460</v>
      </c>
      <c r="C15944" s="16" t="s">
        <v>432</v>
      </c>
      <c r="D15944" s="4">
        <v>45714</v>
      </c>
      <c r="E15944" s="23">
        <v>2025</v>
      </c>
      <c r="F15944" s="19">
        <v>0</v>
      </c>
      <c r="G15944" s="19" t="str">
        <f>IF(Movies[[#This Row],[rating]]=0,"",Movies[[#This Row],[rating]])</f>
        <v/>
      </c>
      <c r="H15944" s="19" t="str">
        <f>IF(Movies[[#This Row],[rating]]=0,"No Rating","Rated")</f>
        <v>No Rating</v>
      </c>
      <c r="I15944" s="16" t="s">
        <v>1845</v>
      </c>
      <c r="J15944" s="29" t="s">
        <v>110</v>
      </c>
      <c r="K15944" s="19">
        <v>5.17</v>
      </c>
      <c r="L15944" s="26">
        <v>0</v>
      </c>
    </row>
    <row r="15945" spans="1:12" x14ac:dyDescent="0.3">
      <c r="A15945" s="14">
        <v>1021679</v>
      </c>
      <c r="B15945" s="16" t="s">
        <v>19691</v>
      </c>
      <c r="C15945" s="16" t="s">
        <v>144</v>
      </c>
      <c r="D15945" s="4">
        <v>45688</v>
      </c>
      <c r="E15945" s="23">
        <v>2025</v>
      </c>
      <c r="F15945" s="19">
        <v>0</v>
      </c>
      <c r="G15945" s="19" t="str">
        <f>IF(Movies[[#This Row],[rating]]=0,"",Movies[[#This Row],[rating]])</f>
        <v/>
      </c>
      <c r="H15945" s="19" t="str">
        <f>IF(Movies[[#This Row],[rating]]=0,"No Rating","Rated")</f>
        <v>No Rating</v>
      </c>
      <c r="I15945" s="16" t="s">
        <v>19692</v>
      </c>
      <c r="J15945" s="29" t="s">
        <v>146</v>
      </c>
      <c r="K15945" s="19">
        <v>5.1680000000000001</v>
      </c>
      <c r="L15945" s="26">
        <v>0</v>
      </c>
    </row>
    <row r="15946" spans="1:12" x14ac:dyDescent="0.3">
      <c r="A15946" s="14">
        <v>842606</v>
      </c>
      <c r="B15946" s="16" t="s">
        <v>19693</v>
      </c>
      <c r="C15946" s="16" t="s">
        <v>220</v>
      </c>
      <c r="D15946" s="4">
        <v>45701</v>
      </c>
      <c r="E15946" s="23">
        <v>2025</v>
      </c>
      <c r="F15946" s="19">
        <v>1</v>
      </c>
      <c r="G15946" s="19">
        <f>IF(Movies[[#This Row],[rating]]=0,"",Movies[[#This Row],[rating]])</f>
        <v>1</v>
      </c>
      <c r="H15946" s="19" t="str">
        <f>IF(Movies[[#This Row],[rating]]=0,"No Rating","Rated")</f>
        <v>Rated</v>
      </c>
      <c r="I15946" s="16" t="s">
        <v>19694</v>
      </c>
      <c r="J15946" s="29" t="s">
        <v>222</v>
      </c>
      <c r="K15946" s="19">
        <v>5.1619999999999999</v>
      </c>
      <c r="L15946" s="26">
        <v>1</v>
      </c>
    </row>
    <row r="15947" spans="1:12" x14ac:dyDescent="0.3">
      <c r="A15947" s="14">
        <v>1206628</v>
      </c>
      <c r="B15947" s="16" t="s">
        <v>19695</v>
      </c>
      <c r="C15947" s="16" t="s">
        <v>10</v>
      </c>
      <c r="D15947" s="4">
        <v>45961</v>
      </c>
      <c r="E15947" s="23">
        <v>2025</v>
      </c>
      <c r="F15947" s="19">
        <v>0</v>
      </c>
      <c r="G15947" s="19" t="str">
        <f>IF(Movies[[#This Row],[rating]]=0,"",Movies[[#This Row],[rating]])</f>
        <v/>
      </c>
      <c r="H15947" s="19" t="str">
        <f>IF(Movies[[#This Row],[rating]]=0,"No Rating","Rated")</f>
        <v>No Rating</v>
      </c>
      <c r="I15947" s="16" t="s">
        <v>132</v>
      </c>
      <c r="J15947" s="29" t="s">
        <v>12</v>
      </c>
      <c r="K15947" s="19">
        <v>5.16</v>
      </c>
      <c r="L15947" s="26">
        <v>0</v>
      </c>
    </row>
    <row r="15948" spans="1:12" x14ac:dyDescent="0.3">
      <c r="A15948" s="14">
        <v>1405588</v>
      </c>
      <c r="B15948" s="16" t="s">
        <v>19696</v>
      </c>
      <c r="C15948" s="16" t="s">
        <v>1845</v>
      </c>
      <c r="D15948" s="4">
        <v>45713</v>
      </c>
      <c r="E15948" s="23">
        <v>2025</v>
      </c>
      <c r="F15948" s="19">
        <v>0</v>
      </c>
      <c r="G15948" s="19" t="str">
        <f>IF(Movies[[#This Row],[rating]]=0,"",Movies[[#This Row],[rating]])</f>
        <v/>
      </c>
      <c r="H15948" s="19" t="str">
        <f>IF(Movies[[#This Row],[rating]]=0,"No Rating","Rated")</f>
        <v>No Rating</v>
      </c>
      <c r="I15948" s="16" t="s">
        <v>1845</v>
      </c>
      <c r="J15948" s="29" t="s">
        <v>12</v>
      </c>
      <c r="K15948" s="19">
        <v>5.1379999999999999</v>
      </c>
      <c r="L15948" s="26">
        <v>0</v>
      </c>
    </row>
    <row r="15949" spans="1:12" x14ac:dyDescent="0.3">
      <c r="A15949" s="14">
        <v>1245080</v>
      </c>
      <c r="B15949" s="16" t="s">
        <v>19697</v>
      </c>
      <c r="C15949" s="16" t="s">
        <v>1845</v>
      </c>
      <c r="D15949" s="4">
        <v>45744</v>
      </c>
      <c r="E15949" s="23">
        <v>2025</v>
      </c>
      <c r="F15949" s="19">
        <v>0</v>
      </c>
      <c r="G15949" s="19" t="str">
        <f>IF(Movies[[#This Row],[rating]]=0,"",Movies[[#This Row],[rating]])</f>
        <v/>
      </c>
      <c r="H15949" s="19" t="str">
        <f>IF(Movies[[#This Row],[rating]]=0,"No Rating","Rated")</f>
        <v>No Rating</v>
      </c>
      <c r="I15949" s="16" t="s">
        <v>69</v>
      </c>
      <c r="J15949" s="29" t="s">
        <v>12</v>
      </c>
      <c r="K15949" s="19">
        <v>5.1369999999999996</v>
      </c>
      <c r="L15949" s="26">
        <v>0</v>
      </c>
    </row>
    <row r="15950" spans="1:12" x14ac:dyDescent="0.3">
      <c r="A15950" s="14">
        <v>1415263</v>
      </c>
      <c r="B15950" s="16" t="s">
        <v>19698</v>
      </c>
      <c r="C15950" s="16" t="s">
        <v>595</v>
      </c>
      <c r="D15950" s="4">
        <v>45681</v>
      </c>
      <c r="E15950" s="23">
        <v>2025</v>
      </c>
      <c r="F15950" s="19">
        <v>0</v>
      </c>
      <c r="G15950" s="19" t="str">
        <f>IF(Movies[[#This Row],[rating]]=0,"",Movies[[#This Row],[rating]])</f>
        <v/>
      </c>
      <c r="H15950" s="19" t="str">
        <f>IF(Movies[[#This Row],[rating]]=0,"No Rating","Rated")</f>
        <v>No Rating</v>
      </c>
      <c r="I15950" s="16" t="s">
        <v>153</v>
      </c>
      <c r="J15950" s="29" t="s">
        <v>9212</v>
      </c>
      <c r="K15950" s="19">
        <v>5.1289999999999996</v>
      </c>
      <c r="L15950" s="26">
        <v>0</v>
      </c>
    </row>
    <row r="15951" spans="1:12" x14ac:dyDescent="0.3">
      <c r="A15951" s="14">
        <v>1422478</v>
      </c>
      <c r="B15951" s="16" t="s">
        <v>19699</v>
      </c>
      <c r="C15951" s="16" t="s">
        <v>1845</v>
      </c>
      <c r="D15951" s="4">
        <v>45724</v>
      </c>
      <c r="E15951" s="23">
        <v>2025</v>
      </c>
      <c r="F15951" s="19">
        <v>0</v>
      </c>
      <c r="G15951" s="19" t="str">
        <f>IF(Movies[[#This Row],[rating]]=0,"",Movies[[#This Row],[rating]])</f>
        <v/>
      </c>
      <c r="H15951" s="19" t="str">
        <f>IF(Movies[[#This Row],[rating]]=0,"No Rating","Rated")</f>
        <v>No Rating</v>
      </c>
      <c r="I15951" s="16" t="s">
        <v>329</v>
      </c>
      <c r="J15951" s="29" t="s">
        <v>12</v>
      </c>
      <c r="K15951" s="19">
        <v>5.1180000000000003</v>
      </c>
      <c r="L15951" s="26">
        <v>0</v>
      </c>
    </row>
    <row r="15952" spans="1:12" x14ac:dyDescent="0.3">
      <c r="A15952" s="14">
        <v>964838</v>
      </c>
      <c r="B15952" s="16" t="s">
        <v>19700</v>
      </c>
      <c r="C15952" s="16" t="s">
        <v>10</v>
      </c>
      <c r="D15952" s="4">
        <v>45703</v>
      </c>
      <c r="E15952" s="23">
        <v>2025</v>
      </c>
      <c r="F15952" s="19">
        <v>0</v>
      </c>
      <c r="G15952" s="19" t="str">
        <f>IF(Movies[[#This Row],[rating]]=0,"",Movies[[#This Row],[rating]])</f>
        <v/>
      </c>
      <c r="H15952" s="19" t="str">
        <f>IF(Movies[[#This Row],[rating]]=0,"No Rating","Rated")</f>
        <v>No Rating</v>
      </c>
      <c r="I15952" s="16" t="s">
        <v>1367</v>
      </c>
      <c r="J15952" s="29" t="s">
        <v>12</v>
      </c>
      <c r="K15952" s="19">
        <v>5.117</v>
      </c>
      <c r="L15952" s="26">
        <v>0</v>
      </c>
    </row>
    <row r="15953" spans="1:12" x14ac:dyDescent="0.3">
      <c r="A15953" s="14">
        <v>1432795</v>
      </c>
      <c r="B15953" s="16" t="s">
        <v>19701</v>
      </c>
      <c r="C15953" s="16" t="s">
        <v>1845</v>
      </c>
      <c r="D15953" s="4">
        <v>45729</v>
      </c>
      <c r="E15953" s="23">
        <v>2025</v>
      </c>
      <c r="F15953" s="19">
        <v>0</v>
      </c>
      <c r="G15953" s="19" t="str">
        <f>IF(Movies[[#This Row],[rating]]=0,"",Movies[[#This Row],[rating]])</f>
        <v/>
      </c>
      <c r="H15953" s="19" t="str">
        <f>IF(Movies[[#This Row],[rating]]=0,"No Rating","Rated")</f>
        <v>No Rating</v>
      </c>
      <c r="I15953" s="16" t="s">
        <v>1845</v>
      </c>
      <c r="J15953" s="29" t="s">
        <v>12</v>
      </c>
      <c r="K15953" s="19">
        <v>5.1139999999999999</v>
      </c>
      <c r="L15953" s="26">
        <v>0</v>
      </c>
    </row>
    <row r="15954" spans="1:12" x14ac:dyDescent="0.3">
      <c r="A15954" s="14">
        <v>1413196</v>
      </c>
      <c r="B15954" s="16" t="s">
        <v>19702</v>
      </c>
      <c r="C15954" s="16" t="s">
        <v>1845</v>
      </c>
      <c r="D15954" s="4">
        <v>45696</v>
      </c>
      <c r="E15954" s="23">
        <v>2025</v>
      </c>
      <c r="F15954" s="19">
        <v>8.5</v>
      </c>
      <c r="G15954" s="19">
        <f>IF(Movies[[#This Row],[rating]]=0,"",Movies[[#This Row],[rating]])</f>
        <v>8.5</v>
      </c>
      <c r="H15954" s="19" t="str">
        <f>IF(Movies[[#This Row],[rating]]=0,"No Rating","Rated")</f>
        <v>Rated</v>
      </c>
      <c r="I15954" s="16" t="s">
        <v>886</v>
      </c>
      <c r="J15954" s="29" t="s">
        <v>12</v>
      </c>
      <c r="K15954" s="19">
        <v>5.1139999999999999</v>
      </c>
      <c r="L15954" s="26">
        <v>2</v>
      </c>
    </row>
    <row r="15955" spans="1:12" x14ac:dyDescent="0.3">
      <c r="A15955" s="14">
        <v>1418522</v>
      </c>
      <c r="B15955" s="16" t="s">
        <v>15143</v>
      </c>
      <c r="C15955" s="16" t="s">
        <v>284</v>
      </c>
      <c r="D15955" s="4">
        <v>45706</v>
      </c>
      <c r="E15955" s="23">
        <v>2025</v>
      </c>
      <c r="F15955" s="19">
        <v>7</v>
      </c>
      <c r="G15955" s="19">
        <f>IF(Movies[[#This Row],[rating]]=0,"",Movies[[#This Row],[rating]])</f>
        <v>7</v>
      </c>
      <c r="H15955" s="19" t="str">
        <f>IF(Movies[[#This Row],[rating]]=0,"No Rating","Rated")</f>
        <v>Rated</v>
      </c>
      <c r="I15955" s="16" t="s">
        <v>49</v>
      </c>
      <c r="J15955" s="29" t="s">
        <v>12</v>
      </c>
      <c r="K15955" s="19">
        <v>5.1130000000000004</v>
      </c>
      <c r="L15955" s="26">
        <v>1</v>
      </c>
    </row>
    <row r="15956" spans="1:12" x14ac:dyDescent="0.3">
      <c r="A15956" s="14">
        <v>1425725</v>
      </c>
      <c r="B15956" s="16" t="s">
        <v>19703</v>
      </c>
      <c r="C15956" s="16" t="s">
        <v>10</v>
      </c>
      <c r="D15956" s="4">
        <v>45707</v>
      </c>
      <c r="E15956" s="23">
        <v>2025</v>
      </c>
      <c r="F15956" s="19">
        <v>0</v>
      </c>
      <c r="G15956" s="19" t="str">
        <f>IF(Movies[[#This Row],[rating]]=0,"",Movies[[#This Row],[rating]])</f>
        <v/>
      </c>
      <c r="H15956" s="19" t="str">
        <f>IF(Movies[[#This Row],[rating]]=0,"No Rating","Rated")</f>
        <v>No Rating</v>
      </c>
      <c r="I15956" s="16" t="s">
        <v>1215</v>
      </c>
      <c r="J15956" s="29" t="s">
        <v>12</v>
      </c>
      <c r="K15956" s="19">
        <v>5.109</v>
      </c>
      <c r="L15956" s="26">
        <v>0</v>
      </c>
    </row>
    <row r="15957" spans="1:12" x14ac:dyDescent="0.3">
      <c r="A15957" s="14">
        <v>1083433</v>
      </c>
      <c r="B15957" s="16" t="s">
        <v>19704</v>
      </c>
      <c r="C15957" s="16" t="s">
        <v>10</v>
      </c>
      <c r="D15957" s="4">
        <v>45854</v>
      </c>
      <c r="E15957" s="23">
        <v>2025</v>
      </c>
      <c r="F15957" s="19">
        <v>0</v>
      </c>
      <c r="G15957" s="19" t="str">
        <f>IF(Movies[[#This Row],[rating]]=0,"",Movies[[#This Row],[rating]])</f>
        <v/>
      </c>
      <c r="H15957" s="19" t="str">
        <f>IF(Movies[[#This Row],[rating]]=0,"No Rating","Rated")</f>
        <v>No Rating</v>
      </c>
      <c r="I15957" s="16" t="s">
        <v>132</v>
      </c>
      <c r="J15957" s="29" t="s">
        <v>12</v>
      </c>
      <c r="K15957" s="19">
        <v>5.109</v>
      </c>
      <c r="L15957" s="26">
        <v>0</v>
      </c>
    </row>
    <row r="15958" spans="1:12" x14ac:dyDescent="0.3">
      <c r="A15958" s="14">
        <v>1434243</v>
      </c>
      <c r="B15958" s="16" t="s">
        <v>19705</v>
      </c>
      <c r="C15958" s="16" t="s">
        <v>19706</v>
      </c>
      <c r="D15958" s="4">
        <v>45709</v>
      </c>
      <c r="E15958" s="23">
        <v>2025</v>
      </c>
      <c r="F15958" s="19">
        <v>10</v>
      </c>
      <c r="G15958" s="19">
        <f>IF(Movies[[#This Row],[rating]]=0,"",Movies[[#This Row],[rating]])</f>
        <v>10</v>
      </c>
      <c r="H15958" s="19" t="str">
        <f>IF(Movies[[#This Row],[rating]]=0,"No Rating","Rated")</f>
        <v>Rated</v>
      </c>
      <c r="I15958" s="16" t="s">
        <v>1845</v>
      </c>
      <c r="J15958" s="29" t="s">
        <v>12</v>
      </c>
      <c r="K15958" s="19">
        <v>5.1040000000000001</v>
      </c>
      <c r="L15958" s="26">
        <v>1</v>
      </c>
    </row>
    <row r="15959" spans="1:12" x14ac:dyDescent="0.3">
      <c r="A15959" s="14">
        <v>1405573</v>
      </c>
      <c r="B15959" s="16" t="s">
        <v>7703</v>
      </c>
      <c r="C15959" s="16" t="s">
        <v>1845</v>
      </c>
      <c r="D15959" s="4">
        <v>45713</v>
      </c>
      <c r="E15959" s="23">
        <v>2025</v>
      </c>
      <c r="F15959" s="19">
        <v>0</v>
      </c>
      <c r="G15959" s="19" t="str">
        <f>IF(Movies[[#This Row],[rating]]=0,"",Movies[[#This Row],[rating]])</f>
        <v/>
      </c>
      <c r="H15959" s="19" t="str">
        <f>IF(Movies[[#This Row],[rating]]=0,"No Rating","Rated")</f>
        <v>No Rating</v>
      </c>
      <c r="I15959" s="16" t="s">
        <v>1845</v>
      </c>
      <c r="J15959" s="29" t="s">
        <v>12</v>
      </c>
      <c r="K15959" s="19">
        <v>5.101</v>
      </c>
      <c r="L15959" s="26">
        <v>0</v>
      </c>
    </row>
    <row r="15960" spans="1:12" x14ac:dyDescent="0.3">
      <c r="A15960" s="14">
        <v>1235619</v>
      </c>
      <c r="B15960" s="16" t="s">
        <v>19707</v>
      </c>
      <c r="C15960" s="16" t="s">
        <v>108</v>
      </c>
      <c r="D15960" s="4">
        <v>45735</v>
      </c>
      <c r="E15960" s="23">
        <v>2025</v>
      </c>
      <c r="F15960" s="19">
        <v>0</v>
      </c>
      <c r="G15960" s="19" t="str">
        <f>IF(Movies[[#This Row],[rating]]=0,"",Movies[[#This Row],[rating]])</f>
        <v/>
      </c>
      <c r="H15960" s="19" t="str">
        <f>IF(Movies[[#This Row],[rating]]=0,"No Rating","Rated")</f>
        <v>No Rating</v>
      </c>
      <c r="I15960" s="16" t="s">
        <v>30</v>
      </c>
      <c r="J15960" s="29" t="s">
        <v>110</v>
      </c>
      <c r="K15960" s="19">
        <v>5.0970000000000004</v>
      </c>
      <c r="L15960" s="26">
        <v>0</v>
      </c>
    </row>
    <row r="15961" spans="1:12" x14ac:dyDescent="0.3">
      <c r="A15961" s="14">
        <v>1317288</v>
      </c>
      <c r="B15961" s="16" t="s">
        <v>19708</v>
      </c>
      <c r="C15961" s="16" t="s">
        <v>11874</v>
      </c>
      <c r="D15961" s="4">
        <v>46016</v>
      </c>
      <c r="E15961" s="23">
        <v>2025</v>
      </c>
      <c r="F15961" s="19">
        <v>0</v>
      </c>
      <c r="G15961" s="19" t="str">
        <f>IF(Movies[[#This Row],[rating]]=0,"",Movies[[#This Row],[rating]])</f>
        <v/>
      </c>
      <c r="H15961" s="19" t="str">
        <f>IF(Movies[[#This Row],[rating]]=0,"No Rating","Rated")</f>
        <v>No Rating</v>
      </c>
      <c r="I15961" s="16" t="s">
        <v>49</v>
      </c>
      <c r="J15961" s="29" t="s">
        <v>12</v>
      </c>
      <c r="K15961" s="19">
        <v>5.0960000000000001</v>
      </c>
      <c r="L15961" s="26">
        <v>0</v>
      </c>
    </row>
    <row r="15962" spans="1:12" x14ac:dyDescent="0.3">
      <c r="A15962" s="14">
        <v>1437397</v>
      </c>
      <c r="B15962" s="16" t="s">
        <v>19709</v>
      </c>
      <c r="C15962" s="16" t="s">
        <v>108</v>
      </c>
      <c r="D15962" s="4">
        <v>45708</v>
      </c>
      <c r="E15962" s="23">
        <v>2025</v>
      </c>
      <c r="F15962" s="19">
        <v>6.8</v>
      </c>
      <c r="G15962" s="19">
        <f>IF(Movies[[#This Row],[rating]]=0,"",Movies[[#This Row],[rating]])</f>
        <v>6.8</v>
      </c>
      <c r="H15962" s="19" t="str">
        <f>IF(Movies[[#This Row],[rating]]=0,"No Rating","Rated")</f>
        <v>Rated</v>
      </c>
      <c r="I15962" s="16" t="s">
        <v>329</v>
      </c>
      <c r="J15962" s="29" t="s">
        <v>110</v>
      </c>
      <c r="K15962" s="19">
        <v>5.09</v>
      </c>
      <c r="L15962" s="26">
        <v>2</v>
      </c>
    </row>
    <row r="15963" spans="1:12" x14ac:dyDescent="0.3">
      <c r="A15963" s="14">
        <v>1137888</v>
      </c>
      <c r="B15963" s="16" t="s">
        <v>19710</v>
      </c>
      <c r="C15963" s="16" t="s">
        <v>10</v>
      </c>
      <c r="D15963" s="4">
        <v>45933</v>
      </c>
      <c r="E15963" s="23">
        <v>2025</v>
      </c>
      <c r="F15963" s="19">
        <v>0</v>
      </c>
      <c r="G15963" s="19" t="str">
        <f>IF(Movies[[#This Row],[rating]]=0,"",Movies[[#This Row],[rating]])</f>
        <v/>
      </c>
      <c r="H15963" s="19" t="str">
        <f>IF(Movies[[#This Row],[rating]]=0,"No Rating","Rated")</f>
        <v>No Rating</v>
      </c>
      <c r="I15963" s="16" t="s">
        <v>153</v>
      </c>
      <c r="J15963" s="29" t="s">
        <v>12</v>
      </c>
      <c r="K15963" s="19">
        <v>5.0880000000000001</v>
      </c>
      <c r="L15963" s="26">
        <v>0</v>
      </c>
    </row>
    <row r="15964" spans="1:12" x14ac:dyDescent="0.3">
      <c r="A15964" s="14">
        <v>1422017</v>
      </c>
      <c r="B15964" s="16" t="s">
        <v>19711</v>
      </c>
      <c r="C15964" s="16" t="s">
        <v>19712</v>
      </c>
      <c r="D15964" s="4">
        <v>45724</v>
      </c>
      <c r="E15964" s="23">
        <v>2025</v>
      </c>
      <c r="F15964" s="19">
        <v>0</v>
      </c>
      <c r="G15964" s="19" t="str">
        <f>IF(Movies[[#This Row],[rating]]=0,"",Movies[[#This Row],[rating]])</f>
        <v/>
      </c>
      <c r="H15964" s="19" t="str">
        <f>IF(Movies[[#This Row],[rating]]=0,"No Rating","Rated")</f>
        <v>No Rating</v>
      </c>
      <c r="I15964" s="16" t="s">
        <v>180</v>
      </c>
      <c r="J15964" s="29" t="s">
        <v>3522</v>
      </c>
      <c r="K15964" s="19">
        <v>5.085</v>
      </c>
      <c r="L15964" s="26">
        <v>0</v>
      </c>
    </row>
    <row r="15965" spans="1:12" x14ac:dyDescent="0.3">
      <c r="A15965" s="14">
        <v>1229915</v>
      </c>
      <c r="B15965" s="16" t="s">
        <v>19713</v>
      </c>
      <c r="C15965" s="16" t="s">
        <v>10</v>
      </c>
      <c r="D15965" s="4">
        <v>45765</v>
      </c>
      <c r="E15965" s="23">
        <v>2025</v>
      </c>
      <c r="F15965" s="19">
        <v>0</v>
      </c>
      <c r="G15965" s="19" t="str">
        <f>IF(Movies[[#This Row],[rating]]=0,"",Movies[[#This Row],[rating]])</f>
        <v/>
      </c>
      <c r="H15965" s="19" t="str">
        <f>IF(Movies[[#This Row],[rating]]=0,"No Rating","Rated")</f>
        <v>No Rating</v>
      </c>
      <c r="I15965" s="16" t="s">
        <v>44</v>
      </c>
      <c r="J15965" s="29" t="s">
        <v>12</v>
      </c>
      <c r="K15965" s="19">
        <v>5.08</v>
      </c>
      <c r="L15965" s="26">
        <v>0</v>
      </c>
    </row>
    <row r="15966" spans="1:12" x14ac:dyDescent="0.3">
      <c r="A15966" s="14">
        <v>1417623</v>
      </c>
      <c r="B15966" s="16" t="s">
        <v>19714</v>
      </c>
      <c r="C15966" s="16" t="s">
        <v>10</v>
      </c>
      <c r="D15966" s="4">
        <v>45671</v>
      </c>
      <c r="E15966" s="23">
        <v>2025</v>
      </c>
      <c r="F15966" s="19">
        <v>7.5</v>
      </c>
      <c r="G15966" s="19">
        <f>IF(Movies[[#This Row],[rating]]=0,"",Movies[[#This Row],[rating]])</f>
        <v>7.5</v>
      </c>
      <c r="H15966" s="19" t="str">
        <f>IF(Movies[[#This Row],[rating]]=0,"No Rating","Rated")</f>
        <v>Rated</v>
      </c>
      <c r="I15966" s="16" t="s">
        <v>239</v>
      </c>
      <c r="J15966" s="29" t="s">
        <v>12</v>
      </c>
      <c r="K15966" s="19">
        <v>5.0759999999999996</v>
      </c>
      <c r="L15966" s="26">
        <v>2</v>
      </c>
    </row>
    <row r="15967" spans="1:12" x14ac:dyDescent="0.3">
      <c r="A15967" s="14">
        <v>1429752</v>
      </c>
      <c r="B15967" s="16" t="s">
        <v>19715</v>
      </c>
      <c r="C15967" s="16" t="s">
        <v>94</v>
      </c>
      <c r="D15967" s="4">
        <v>45714</v>
      </c>
      <c r="E15967" s="23">
        <v>2025</v>
      </c>
      <c r="F15967" s="19">
        <v>0</v>
      </c>
      <c r="G15967" s="19" t="str">
        <f>IF(Movies[[#This Row],[rating]]=0,"",Movies[[#This Row],[rating]])</f>
        <v/>
      </c>
      <c r="H15967" s="19" t="str">
        <f>IF(Movies[[#This Row],[rating]]=0,"No Rating","Rated")</f>
        <v>No Rating</v>
      </c>
      <c r="I15967" s="16" t="s">
        <v>1215</v>
      </c>
      <c r="J15967" s="29" t="s">
        <v>96</v>
      </c>
      <c r="K15967" s="19">
        <v>5.0739999999999998</v>
      </c>
      <c r="L15967" s="26">
        <v>0</v>
      </c>
    </row>
    <row r="15968" spans="1:12" x14ac:dyDescent="0.3">
      <c r="A15968" s="14">
        <v>1282125</v>
      </c>
      <c r="B15968" s="16" t="s">
        <v>19716</v>
      </c>
      <c r="C15968" s="16" t="s">
        <v>10</v>
      </c>
      <c r="D15968" s="4">
        <v>45757</v>
      </c>
      <c r="E15968" s="23">
        <v>2025</v>
      </c>
      <c r="F15968" s="19">
        <v>0</v>
      </c>
      <c r="G15968" s="19" t="str">
        <f>IF(Movies[[#This Row],[rating]]=0,"",Movies[[#This Row],[rating]])</f>
        <v/>
      </c>
      <c r="H15968" s="19" t="str">
        <f>IF(Movies[[#This Row],[rating]]=0,"No Rating","Rated")</f>
        <v>No Rating</v>
      </c>
      <c r="I15968" s="16" t="s">
        <v>56</v>
      </c>
      <c r="J15968" s="29" t="s">
        <v>12</v>
      </c>
      <c r="K15968" s="19">
        <v>5.0670000000000002</v>
      </c>
      <c r="L15968" s="26">
        <v>0</v>
      </c>
    </row>
    <row r="15969" spans="1:12" x14ac:dyDescent="0.3">
      <c r="A15969" s="14">
        <v>1440284</v>
      </c>
      <c r="B15969" s="16" t="s">
        <v>19717</v>
      </c>
      <c r="C15969" s="16" t="s">
        <v>3743</v>
      </c>
      <c r="D15969" s="4">
        <v>45711</v>
      </c>
      <c r="E15969" s="23">
        <v>2025</v>
      </c>
      <c r="F15969" s="19">
        <v>0</v>
      </c>
      <c r="G15969" s="19" t="str">
        <f>IF(Movies[[#This Row],[rating]]=0,"",Movies[[#This Row],[rating]])</f>
        <v/>
      </c>
      <c r="H15969" s="19" t="str">
        <f>IF(Movies[[#This Row],[rating]]=0,"No Rating","Rated")</f>
        <v>No Rating</v>
      </c>
      <c r="I15969" s="16" t="s">
        <v>2378</v>
      </c>
      <c r="J15969" s="29" t="s">
        <v>34</v>
      </c>
      <c r="K15969" s="19">
        <v>5.0659999999999998</v>
      </c>
      <c r="L15969" s="26">
        <v>0</v>
      </c>
    </row>
    <row r="15970" spans="1:12" x14ac:dyDescent="0.3">
      <c r="A15970" s="14">
        <v>1435267</v>
      </c>
      <c r="B15970" s="16" t="s">
        <v>19718</v>
      </c>
      <c r="C15970" s="16" t="s">
        <v>10</v>
      </c>
      <c r="D15970" s="4">
        <v>45724</v>
      </c>
      <c r="E15970" s="23">
        <v>2025</v>
      </c>
      <c r="F15970" s="19">
        <v>0</v>
      </c>
      <c r="G15970" s="19" t="str">
        <f>IF(Movies[[#This Row],[rating]]=0,"",Movies[[#This Row],[rating]])</f>
        <v/>
      </c>
      <c r="H15970" s="19" t="str">
        <f>IF(Movies[[#This Row],[rating]]=0,"No Rating","Rated")</f>
        <v>No Rating</v>
      </c>
      <c r="I15970" s="16" t="s">
        <v>329</v>
      </c>
      <c r="J15970" s="29" t="s">
        <v>12</v>
      </c>
      <c r="K15970" s="19">
        <v>5.0640000000000001</v>
      </c>
      <c r="L15970" s="26">
        <v>0</v>
      </c>
    </row>
    <row r="15971" spans="1:12" x14ac:dyDescent="0.3">
      <c r="A15971" s="14">
        <v>1438395</v>
      </c>
      <c r="B15971" s="16" t="s">
        <v>19719</v>
      </c>
      <c r="C15971" s="16" t="s">
        <v>144</v>
      </c>
      <c r="D15971" s="4">
        <v>45714</v>
      </c>
      <c r="E15971" s="23">
        <v>2025</v>
      </c>
      <c r="F15971" s="19">
        <v>0</v>
      </c>
      <c r="G15971" s="19" t="str">
        <f>IF(Movies[[#This Row],[rating]]=0,"",Movies[[#This Row],[rating]])</f>
        <v/>
      </c>
      <c r="H15971" s="19" t="str">
        <f>IF(Movies[[#This Row],[rating]]=0,"No Rating","Rated")</f>
        <v>No Rating</v>
      </c>
      <c r="I15971" s="16" t="s">
        <v>2378</v>
      </c>
      <c r="J15971" s="29" t="s">
        <v>146</v>
      </c>
      <c r="K15971" s="19">
        <v>5.0570000000000004</v>
      </c>
      <c r="L15971" s="26">
        <v>0</v>
      </c>
    </row>
    <row r="15972" spans="1:12" x14ac:dyDescent="0.3">
      <c r="A15972" s="14">
        <v>842924</v>
      </c>
      <c r="B15972" s="16" t="s">
        <v>19720</v>
      </c>
      <c r="C15972" s="16" t="s">
        <v>10</v>
      </c>
      <c r="D15972" s="4">
        <v>45807</v>
      </c>
      <c r="E15972" s="23">
        <v>2025</v>
      </c>
      <c r="F15972" s="19">
        <v>0</v>
      </c>
      <c r="G15972" s="19" t="str">
        <f>IF(Movies[[#This Row],[rating]]=0,"",Movies[[#This Row],[rating]])</f>
        <v/>
      </c>
      <c r="H15972" s="19" t="str">
        <f>IF(Movies[[#This Row],[rating]]=0,"No Rating","Rated")</f>
        <v>No Rating</v>
      </c>
      <c r="I15972" s="16" t="s">
        <v>4763</v>
      </c>
      <c r="J15972" s="29" t="s">
        <v>12</v>
      </c>
      <c r="K15972" s="19">
        <v>5.05</v>
      </c>
      <c r="L15972" s="26">
        <v>0</v>
      </c>
    </row>
    <row r="15973" spans="1:12" x14ac:dyDescent="0.3">
      <c r="A15973" s="14">
        <v>1424464</v>
      </c>
      <c r="B15973" s="16" t="s">
        <v>19721</v>
      </c>
      <c r="C15973" s="16" t="s">
        <v>1845</v>
      </c>
      <c r="D15973" s="4">
        <v>45713</v>
      </c>
      <c r="E15973" s="23">
        <v>2025</v>
      </c>
      <c r="F15973" s="19">
        <v>0</v>
      </c>
      <c r="G15973" s="19" t="str">
        <f>IF(Movies[[#This Row],[rating]]=0,"",Movies[[#This Row],[rating]])</f>
        <v/>
      </c>
      <c r="H15973" s="19" t="str">
        <f>IF(Movies[[#This Row],[rating]]=0,"No Rating","Rated")</f>
        <v>No Rating</v>
      </c>
      <c r="I15973" s="16" t="s">
        <v>713</v>
      </c>
      <c r="J15973" s="29" t="s">
        <v>12</v>
      </c>
      <c r="K15973" s="19">
        <v>5.0469999999999997</v>
      </c>
      <c r="L15973" s="26">
        <v>0</v>
      </c>
    </row>
    <row r="15974" spans="1:12" x14ac:dyDescent="0.3">
      <c r="A15974" s="14">
        <v>1422107</v>
      </c>
      <c r="B15974" s="16" t="s">
        <v>19722</v>
      </c>
      <c r="C15974" s="16" t="s">
        <v>229</v>
      </c>
      <c r="D15974" s="4">
        <v>45724</v>
      </c>
      <c r="E15974" s="23">
        <v>2025</v>
      </c>
      <c r="F15974" s="19">
        <v>0</v>
      </c>
      <c r="G15974" s="19" t="str">
        <f>IF(Movies[[#This Row],[rating]]=0,"",Movies[[#This Row],[rating]])</f>
        <v/>
      </c>
      <c r="H15974" s="19" t="str">
        <f>IF(Movies[[#This Row],[rating]]=0,"No Rating","Rated")</f>
        <v>No Rating</v>
      </c>
      <c r="I15974" s="16" t="s">
        <v>329</v>
      </c>
      <c r="J15974" s="29" t="s">
        <v>34</v>
      </c>
      <c r="K15974" s="19">
        <v>5.04</v>
      </c>
      <c r="L15974" s="26">
        <v>0</v>
      </c>
    </row>
    <row r="15975" spans="1:12" x14ac:dyDescent="0.3">
      <c r="A15975" s="14">
        <v>1436763</v>
      </c>
      <c r="B15975" s="16" t="s">
        <v>19723</v>
      </c>
      <c r="C15975" s="16" t="s">
        <v>51</v>
      </c>
      <c r="D15975" s="4">
        <v>45724</v>
      </c>
      <c r="E15975" s="23">
        <v>2025</v>
      </c>
      <c r="F15975" s="19">
        <v>0</v>
      </c>
      <c r="G15975" s="19" t="str">
        <f>IF(Movies[[#This Row],[rating]]=0,"",Movies[[#This Row],[rating]])</f>
        <v/>
      </c>
      <c r="H15975" s="19" t="str">
        <f>IF(Movies[[#This Row],[rating]]=0,"No Rating","Rated")</f>
        <v>No Rating</v>
      </c>
      <c r="I15975" s="16" t="s">
        <v>365</v>
      </c>
      <c r="J15975" s="29" t="s">
        <v>34</v>
      </c>
      <c r="K15975" s="19">
        <v>5.0350000000000001</v>
      </c>
      <c r="L15975" s="26">
        <v>0</v>
      </c>
    </row>
    <row r="15976" spans="1:12" x14ac:dyDescent="0.3">
      <c r="A15976" s="14">
        <v>1433574</v>
      </c>
      <c r="B15976" s="16" t="s">
        <v>11988</v>
      </c>
      <c r="C15976" s="16" t="s">
        <v>411</v>
      </c>
      <c r="D15976" s="4">
        <v>45724</v>
      </c>
      <c r="E15976" s="23">
        <v>2025</v>
      </c>
      <c r="F15976" s="19">
        <v>0</v>
      </c>
      <c r="G15976" s="19" t="str">
        <f>IF(Movies[[#This Row],[rating]]=0,"",Movies[[#This Row],[rating]])</f>
        <v/>
      </c>
      <c r="H15976" s="19" t="str">
        <f>IF(Movies[[#This Row],[rating]]=0,"No Rating","Rated")</f>
        <v>No Rating</v>
      </c>
      <c r="I15976" s="16" t="s">
        <v>273</v>
      </c>
      <c r="J15976" s="29" t="s">
        <v>342</v>
      </c>
      <c r="K15976" s="19">
        <v>5.0330000000000004</v>
      </c>
      <c r="L15976" s="26">
        <v>0</v>
      </c>
    </row>
    <row r="15977" spans="1:12" x14ac:dyDescent="0.3">
      <c r="A15977" s="14">
        <v>1422626</v>
      </c>
      <c r="B15977" s="16" t="s">
        <v>19724</v>
      </c>
      <c r="C15977" s="16" t="s">
        <v>367</v>
      </c>
      <c r="D15977" s="4">
        <v>45724</v>
      </c>
      <c r="E15977" s="23">
        <v>2025</v>
      </c>
      <c r="F15977" s="19">
        <v>0</v>
      </c>
      <c r="G15977" s="19" t="str">
        <f>IF(Movies[[#This Row],[rating]]=0,"",Movies[[#This Row],[rating]])</f>
        <v/>
      </c>
      <c r="H15977" s="19" t="str">
        <f>IF(Movies[[#This Row],[rating]]=0,"No Rating","Rated")</f>
        <v>No Rating</v>
      </c>
      <c r="I15977" s="16" t="s">
        <v>329</v>
      </c>
      <c r="J15977" s="29" t="s">
        <v>12</v>
      </c>
      <c r="K15977" s="19">
        <v>5.0330000000000004</v>
      </c>
      <c r="L15977" s="26">
        <v>0</v>
      </c>
    </row>
    <row r="15978" spans="1:12" x14ac:dyDescent="0.3">
      <c r="A15978" s="14">
        <v>1352077</v>
      </c>
      <c r="B15978" s="16" t="s">
        <v>19725</v>
      </c>
      <c r="C15978" s="16" t="s">
        <v>284</v>
      </c>
      <c r="D15978" s="4">
        <v>45688</v>
      </c>
      <c r="E15978" s="23">
        <v>2025</v>
      </c>
      <c r="F15978" s="19">
        <v>0</v>
      </c>
      <c r="G15978" s="19" t="str">
        <f>IF(Movies[[#This Row],[rating]]=0,"",Movies[[#This Row],[rating]])</f>
        <v/>
      </c>
      <c r="H15978" s="19" t="str">
        <f>IF(Movies[[#This Row],[rating]]=0,"No Rating","Rated")</f>
        <v>No Rating</v>
      </c>
      <c r="I15978" s="16" t="s">
        <v>498</v>
      </c>
      <c r="J15978" s="29" t="s">
        <v>286</v>
      </c>
      <c r="K15978" s="19">
        <v>5.03</v>
      </c>
      <c r="L15978" s="26">
        <v>0</v>
      </c>
    </row>
    <row r="15979" spans="1:12" x14ac:dyDescent="0.3">
      <c r="A15979" s="14">
        <v>1431968</v>
      </c>
      <c r="B15979" s="16" t="s">
        <v>19726</v>
      </c>
      <c r="C15979" s="16" t="s">
        <v>1845</v>
      </c>
      <c r="D15979" s="4">
        <v>45714</v>
      </c>
      <c r="E15979" s="23">
        <v>2025</v>
      </c>
      <c r="F15979" s="19">
        <v>0</v>
      </c>
      <c r="G15979" s="19" t="str">
        <f>IF(Movies[[#This Row],[rating]]=0,"",Movies[[#This Row],[rating]])</f>
        <v/>
      </c>
      <c r="H15979" s="19" t="str">
        <f>IF(Movies[[#This Row],[rating]]=0,"No Rating","Rated")</f>
        <v>No Rating</v>
      </c>
      <c r="I15979" s="16" t="s">
        <v>1845</v>
      </c>
      <c r="J15979" s="29" t="s">
        <v>96</v>
      </c>
      <c r="K15979" s="19">
        <v>5.0250000000000004</v>
      </c>
      <c r="L15979" s="26">
        <v>0</v>
      </c>
    </row>
    <row r="15980" spans="1:12" x14ac:dyDescent="0.3">
      <c r="A15980" s="14">
        <v>1309027</v>
      </c>
      <c r="B15980" s="16" t="s">
        <v>19727</v>
      </c>
      <c r="C15980" s="16" t="s">
        <v>10</v>
      </c>
      <c r="D15980" s="4">
        <v>45727</v>
      </c>
      <c r="E15980" s="23">
        <v>2025</v>
      </c>
      <c r="F15980" s="19">
        <v>0</v>
      </c>
      <c r="G15980" s="19" t="str">
        <f>IF(Movies[[#This Row],[rating]]=0,"",Movies[[#This Row],[rating]])</f>
        <v/>
      </c>
      <c r="H15980" s="19" t="str">
        <f>IF(Movies[[#This Row],[rating]]=0,"No Rating","Rated")</f>
        <v>No Rating</v>
      </c>
      <c r="I15980" s="16" t="s">
        <v>329</v>
      </c>
      <c r="J15980" s="29" t="s">
        <v>12</v>
      </c>
      <c r="K15980" s="19">
        <v>5.0179999999999998</v>
      </c>
      <c r="L15980" s="26">
        <v>0</v>
      </c>
    </row>
    <row r="15981" spans="1:12" x14ac:dyDescent="0.3">
      <c r="A15981" s="14">
        <v>1406049</v>
      </c>
      <c r="B15981" s="16" t="s">
        <v>19728</v>
      </c>
      <c r="C15981" s="16" t="s">
        <v>1845</v>
      </c>
      <c r="D15981" s="4">
        <v>45714</v>
      </c>
      <c r="E15981" s="23">
        <v>2025</v>
      </c>
      <c r="F15981" s="19">
        <v>0</v>
      </c>
      <c r="G15981" s="19" t="str">
        <f>IF(Movies[[#This Row],[rating]]=0,"",Movies[[#This Row],[rating]])</f>
        <v/>
      </c>
      <c r="H15981" s="19" t="str">
        <f>IF(Movies[[#This Row],[rating]]=0,"No Rating","Rated")</f>
        <v>No Rating</v>
      </c>
      <c r="I15981" s="16" t="s">
        <v>1845</v>
      </c>
      <c r="J15981" s="29" t="s">
        <v>12</v>
      </c>
      <c r="K15981" s="19">
        <v>5.008</v>
      </c>
      <c r="L15981" s="26">
        <v>0</v>
      </c>
    </row>
    <row r="15982" spans="1:12" x14ac:dyDescent="0.3">
      <c r="A15982" s="14">
        <v>1425478</v>
      </c>
      <c r="B15982" s="16" t="s">
        <v>19729</v>
      </c>
      <c r="C15982" s="16" t="s">
        <v>2847</v>
      </c>
      <c r="D15982" s="4">
        <v>45714</v>
      </c>
      <c r="E15982" s="23">
        <v>2025</v>
      </c>
      <c r="F15982" s="19">
        <v>0</v>
      </c>
      <c r="G15982" s="19" t="str">
        <f>IF(Movies[[#This Row],[rating]]=0,"",Movies[[#This Row],[rating]])</f>
        <v/>
      </c>
      <c r="H15982" s="19" t="str">
        <f>IF(Movies[[#This Row],[rating]]=0,"No Rating","Rated")</f>
        <v>No Rating</v>
      </c>
      <c r="I15982" s="16" t="s">
        <v>329</v>
      </c>
      <c r="J15982" s="29" t="s">
        <v>12</v>
      </c>
      <c r="K15982" s="19">
        <v>5.0039999999999996</v>
      </c>
      <c r="L15982" s="26">
        <v>0</v>
      </c>
    </row>
    <row r="15983" spans="1:12" x14ac:dyDescent="0.3">
      <c r="A15983" s="14">
        <v>1430276</v>
      </c>
      <c r="B15983" s="16" t="s">
        <v>19730</v>
      </c>
      <c r="C15983" s="16" t="s">
        <v>1845</v>
      </c>
      <c r="D15983" s="4">
        <v>45714</v>
      </c>
      <c r="E15983" s="23">
        <v>2025</v>
      </c>
      <c r="F15983" s="19">
        <v>0</v>
      </c>
      <c r="G15983" s="19" t="str">
        <f>IF(Movies[[#This Row],[rating]]=0,"",Movies[[#This Row],[rating]])</f>
        <v/>
      </c>
      <c r="H15983" s="19" t="str">
        <f>IF(Movies[[#This Row],[rating]]=0,"No Rating","Rated")</f>
        <v>No Rating</v>
      </c>
      <c r="I15983" s="16" t="s">
        <v>19731</v>
      </c>
      <c r="J15983" s="29" t="s">
        <v>12</v>
      </c>
      <c r="K15983" s="19">
        <v>4.9909999999999997</v>
      </c>
      <c r="L15983" s="26">
        <v>0</v>
      </c>
    </row>
    <row r="15984" spans="1:12" x14ac:dyDescent="0.3">
      <c r="A15984" s="14">
        <v>1437203</v>
      </c>
      <c r="B15984" s="16" t="s">
        <v>19732</v>
      </c>
      <c r="C15984" s="16" t="s">
        <v>94</v>
      </c>
      <c r="D15984" s="4">
        <v>45714</v>
      </c>
      <c r="E15984" s="23">
        <v>2025</v>
      </c>
      <c r="F15984" s="19">
        <v>0</v>
      </c>
      <c r="G15984" s="19" t="str">
        <f>IF(Movies[[#This Row],[rating]]=0,"",Movies[[#This Row],[rating]])</f>
        <v/>
      </c>
      <c r="H15984" s="19" t="str">
        <f>IF(Movies[[#This Row],[rating]]=0,"No Rating","Rated")</f>
        <v>No Rating</v>
      </c>
      <c r="I15984" s="16" t="s">
        <v>2297</v>
      </c>
      <c r="J15984" s="29" t="s">
        <v>96</v>
      </c>
      <c r="K15984" s="19">
        <v>4.9809999999999999</v>
      </c>
      <c r="L15984" s="26">
        <v>0</v>
      </c>
    </row>
    <row r="15985" spans="1:12" x14ac:dyDescent="0.3">
      <c r="A15985" s="14">
        <v>1418029</v>
      </c>
      <c r="B15985" s="16" t="s">
        <v>19733</v>
      </c>
      <c r="C15985" s="16" t="s">
        <v>94</v>
      </c>
      <c r="D15985" s="4">
        <v>45713</v>
      </c>
      <c r="E15985" s="23">
        <v>2025</v>
      </c>
      <c r="F15985" s="19">
        <v>0</v>
      </c>
      <c r="G15985" s="19" t="str">
        <f>IF(Movies[[#This Row],[rating]]=0,"",Movies[[#This Row],[rating]])</f>
        <v/>
      </c>
      <c r="H15985" s="19" t="str">
        <f>IF(Movies[[#This Row],[rating]]=0,"No Rating","Rated")</f>
        <v>No Rating</v>
      </c>
      <c r="I15985" s="16" t="s">
        <v>201</v>
      </c>
      <c r="J15985" s="29" t="s">
        <v>96</v>
      </c>
      <c r="K15985" s="19">
        <v>4.9740000000000002</v>
      </c>
      <c r="L15985" s="26">
        <v>0</v>
      </c>
    </row>
    <row r="15986" spans="1:12" x14ac:dyDescent="0.3">
      <c r="A15986" s="14">
        <v>1134463</v>
      </c>
      <c r="B15986" s="16" t="s">
        <v>19734</v>
      </c>
      <c r="C15986" s="16" t="s">
        <v>2088</v>
      </c>
      <c r="D15986" s="4">
        <v>45703</v>
      </c>
      <c r="E15986" s="23">
        <v>2025</v>
      </c>
      <c r="F15986" s="19">
        <v>7</v>
      </c>
      <c r="G15986" s="19">
        <f>IF(Movies[[#This Row],[rating]]=0,"",Movies[[#This Row],[rating]])</f>
        <v>7</v>
      </c>
      <c r="H15986" s="19" t="str">
        <f>IF(Movies[[#This Row],[rating]]=0,"No Rating","Rated")</f>
        <v>Rated</v>
      </c>
      <c r="I15986" s="16" t="s">
        <v>33</v>
      </c>
      <c r="J15986" s="29" t="s">
        <v>12</v>
      </c>
      <c r="K15986" s="19">
        <v>4.9690000000000003</v>
      </c>
      <c r="L15986" s="26">
        <v>1</v>
      </c>
    </row>
    <row r="15987" spans="1:12" x14ac:dyDescent="0.3">
      <c r="A15987" s="14">
        <v>934456</v>
      </c>
      <c r="B15987" s="16" t="s">
        <v>19735</v>
      </c>
      <c r="C15987" s="16" t="s">
        <v>172</v>
      </c>
      <c r="D15987" s="4">
        <v>45891</v>
      </c>
      <c r="E15987" s="23">
        <v>2025</v>
      </c>
      <c r="F15987" s="19">
        <v>0</v>
      </c>
      <c r="G15987" s="19" t="str">
        <f>IF(Movies[[#This Row],[rating]]=0,"",Movies[[#This Row],[rating]])</f>
        <v/>
      </c>
      <c r="H15987" s="19" t="str">
        <f>IF(Movies[[#This Row],[rating]]=0,"No Rating","Rated")</f>
        <v>No Rating</v>
      </c>
      <c r="I15987" s="16" t="s">
        <v>136</v>
      </c>
      <c r="J15987" s="29" t="s">
        <v>12</v>
      </c>
      <c r="K15987" s="19">
        <v>4.968</v>
      </c>
      <c r="L15987" s="26">
        <v>0</v>
      </c>
    </row>
    <row r="15988" spans="1:12" x14ac:dyDescent="0.3">
      <c r="A15988" s="14">
        <v>1427811</v>
      </c>
      <c r="B15988" s="16" t="s">
        <v>19736</v>
      </c>
      <c r="C15988" s="16" t="s">
        <v>51</v>
      </c>
      <c r="D15988" s="4">
        <v>45714</v>
      </c>
      <c r="E15988" s="23">
        <v>2025</v>
      </c>
      <c r="F15988" s="19">
        <v>0</v>
      </c>
      <c r="G15988" s="19" t="str">
        <f>IF(Movies[[#This Row],[rating]]=0,"",Movies[[#This Row],[rating]])</f>
        <v/>
      </c>
      <c r="H15988" s="19" t="str">
        <f>IF(Movies[[#This Row],[rating]]=0,"No Rating","Rated")</f>
        <v>No Rating</v>
      </c>
      <c r="I15988" s="16" t="s">
        <v>329</v>
      </c>
      <c r="J15988" s="29" t="s">
        <v>12</v>
      </c>
      <c r="K15988" s="19">
        <v>4.9640000000000004</v>
      </c>
      <c r="L15988" s="26">
        <v>0</v>
      </c>
    </row>
    <row r="15989" spans="1:12" x14ac:dyDescent="0.3">
      <c r="A15989" s="14">
        <v>1254780</v>
      </c>
      <c r="B15989" s="16" t="s">
        <v>19737</v>
      </c>
      <c r="C15989" s="16" t="s">
        <v>10</v>
      </c>
      <c r="D15989" s="4">
        <v>45751</v>
      </c>
      <c r="E15989" s="23">
        <v>2025</v>
      </c>
      <c r="F15989" s="19">
        <v>0</v>
      </c>
      <c r="G15989" s="19" t="str">
        <f>IF(Movies[[#This Row],[rating]]=0,"",Movies[[#This Row],[rating]])</f>
        <v/>
      </c>
      <c r="H15989" s="19" t="str">
        <f>IF(Movies[[#This Row],[rating]]=0,"No Rating","Rated")</f>
        <v>No Rating</v>
      </c>
      <c r="I15989" s="16" t="s">
        <v>13343</v>
      </c>
      <c r="J15989" s="29" t="s">
        <v>12</v>
      </c>
      <c r="K15989" s="19">
        <v>4.9630000000000001</v>
      </c>
      <c r="L15989" s="26">
        <v>0</v>
      </c>
    </row>
    <row r="15990" spans="1:12" x14ac:dyDescent="0.3">
      <c r="A15990" s="14">
        <v>970947</v>
      </c>
      <c r="B15990" s="16" t="s">
        <v>19738</v>
      </c>
      <c r="C15990" s="16" t="s">
        <v>114</v>
      </c>
      <c r="D15990" s="4">
        <v>45736</v>
      </c>
      <c r="E15990" s="23">
        <v>2025</v>
      </c>
      <c r="F15990" s="19">
        <v>0</v>
      </c>
      <c r="G15990" s="19" t="str">
        <f>IF(Movies[[#This Row],[rating]]=0,"",Movies[[#This Row],[rating]])</f>
        <v/>
      </c>
      <c r="H15990" s="19" t="str">
        <f>IF(Movies[[#This Row],[rating]]=0,"No Rating","Rated")</f>
        <v>No Rating</v>
      </c>
      <c r="I15990" s="16" t="s">
        <v>7246</v>
      </c>
      <c r="J15990" s="29" t="s">
        <v>12</v>
      </c>
      <c r="K15990" s="19">
        <v>4.96</v>
      </c>
      <c r="L15990" s="26">
        <v>0</v>
      </c>
    </row>
    <row r="15991" spans="1:12" x14ac:dyDescent="0.3">
      <c r="A15991" s="14">
        <v>616846</v>
      </c>
      <c r="B15991" s="16" t="s">
        <v>19739</v>
      </c>
      <c r="C15991" s="16" t="s">
        <v>19740</v>
      </c>
      <c r="D15991" s="4">
        <v>45694</v>
      </c>
      <c r="E15991" s="23">
        <v>2025</v>
      </c>
      <c r="F15991" s="19">
        <v>3</v>
      </c>
      <c r="G15991" s="19">
        <f>IF(Movies[[#This Row],[rating]]=0,"",Movies[[#This Row],[rating]])</f>
        <v>3</v>
      </c>
      <c r="H15991" s="19" t="str">
        <f>IF(Movies[[#This Row],[rating]]=0,"No Rating","Rated")</f>
        <v>Rated</v>
      </c>
      <c r="I15991" s="16" t="s">
        <v>19741</v>
      </c>
      <c r="J15991" s="29" t="s">
        <v>3112</v>
      </c>
      <c r="K15991" s="19">
        <v>4.9550000000000001</v>
      </c>
      <c r="L15991" s="26">
        <v>1</v>
      </c>
    </row>
    <row r="15992" spans="1:12" x14ac:dyDescent="0.3">
      <c r="A15992" s="14">
        <v>1424086</v>
      </c>
      <c r="B15992" s="16" t="s">
        <v>19742</v>
      </c>
      <c r="C15992" s="16" t="s">
        <v>416</v>
      </c>
      <c r="D15992" s="4">
        <v>45714</v>
      </c>
      <c r="E15992" s="23">
        <v>2025</v>
      </c>
      <c r="F15992" s="19">
        <v>0</v>
      </c>
      <c r="G15992" s="19" t="str">
        <f>IF(Movies[[#This Row],[rating]]=0,"",Movies[[#This Row],[rating]])</f>
        <v/>
      </c>
      <c r="H15992" s="19" t="str">
        <f>IF(Movies[[#This Row],[rating]]=0,"No Rating","Rated")</f>
        <v>No Rating</v>
      </c>
      <c r="I15992" s="16" t="s">
        <v>468</v>
      </c>
      <c r="J15992" s="29" t="s">
        <v>12</v>
      </c>
      <c r="K15992" s="19">
        <v>4.9530000000000003</v>
      </c>
      <c r="L15992" s="26">
        <v>0</v>
      </c>
    </row>
    <row r="15993" spans="1:12" x14ac:dyDescent="0.3">
      <c r="A15993" s="14">
        <v>1214052</v>
      </c>
      <c r="B15993" s="16" t="s">
        <v>19743</v>
      </c>
      <c r="C15993" s="16" t="s">
        <v>19744</v>
      </c>
      <c r="D15993" s="4">
        <v>45702</v>
      </c>
      <c r="E15993" s="23">
        <v>2025</v>
      </c>
      <c r="F15993" s="19">
        <v>6.5</v>
      </c>
      <c r="G15993" s="19">
        <f>IF(Movies[[#This Row],[rating]]=0,"",Movies[[#This Row],[rating]])</f>
        <v>6.5</v>
      </c>
      <c r="H15993" s="19" t="str">
        <f>IF(Movies[[#This Row],[rating]]=0,"No Rating","Rated")</f>
        <v>Rated</v>
      </c>
      <c r="I15993" s="16" t="s">
        <v>542</v>
      </c>
      <c r="J15993" s="29" t="s">
        <v>1122</v>
      </c>
      <c r="K15993" s="19">
        <v>4.9459999999999997</v>
      </c>
      <c r="L15993" s="26">
        <v>2</v>
      </c>
    </row>
    <row r="15994" spans="1:12" x14ac:dyDescent="0.3">
      <c r="A15994" s="14">
        <v>1436465</v>
      </c>
      <c r="B15994" s="16" t="s">
        <v>19745</v>
      </c>
      <c r="C15994" s="16" t="s">
        <v>432</v>
      </c>
      <c r="D15994" s="4">
        <v>45714</v>
      </c>
      <c r="E15994" s="23">
        <v>2025</v>
      </c>
      <c r="F15994" s="19">
        <v>0</v>
      </c>
      <c r="G15994" s="19" t="str">
        <f>IF(Movies[[#This Row],[rating]]=0,"",Movies[[#This Row],[rating]])</f>
        <v/>
      </c>
      <c r="H15994" s="19" t="str">
        <f>IF(Movies[[#This Row],[rating]]=0,"No Rating","Rated")</f>
        <v>No Rating</v>
      </c>
      <c r="I15994" s="16" t="s">
        <v>1845</v>
      </c>
      <c r="J15994" s="29" t="s">
        <v>110</v>
      </c>
      <c r="K15994" s="19">
        <v>4.9429999999999996</v>
      </c>
      <c r="L15994" s="26">
        <v>0</v>
      </c>
    </row>
    <row r="15995" spans="1:12" x14ac:dyDescent="0.3">
      <c r="A15995" s="14">
        <v>1436413</v>
      </c>
      <c r="B15995" s="16" t="s">
        <v>19746</v>
      </c>
      <c r="C15995" s="16" t="s">
        <v>432</v>
      </c>
      <c r="D15995" s="4">
        <v>45714</v>
      </c>
      <c r="E15995" s="23">
        <v>2025</v>
      </c>
      <c r="F15995" s="19">
        <v>0</v>
      </c>
      <c r="G15995" s="19" t="str">
        <f>IF(Movies[[#This Row],[rating]]=0,"",Movies[[#This Row],[rating]])</f>
        <v/>
      </c>
      <c r="H15995" s="19" t="str">
        <f>IF(Movies[[#This Row],[rating]]=0,"No Rating","Rated")</f>
        <v>No Rating</v>
      </c>
      <c r="I15995" s="16" t="s">
        <v>1845</v>
      </c>
      <c r="J15995" s="29" t="s">
        <v>110</v>
      </c>
      <c r="K15995" s="19">
        <v>4.9379999999999997</v>
      </c>
      <c r="L15995" s="26">
        <v>0</v>
      </c>
    </row>
    <row r="15996" spans="1:12" x14ac:dyDescent="0.3">
      <c r="A15996" s="14">
        <v>1437411</v>
      </c>
      <c r="B15996" s="16" t="s">
        <v>19747</v>
      </c>
      <c r="C15996" s="16" t="s">
        <v>1845</v>
      </c>
      <c r="D15996" s="4">
        <v>45714</v>
      </c>
      <c r="E15996" s="23">
        <v>2025</v>
      </c>
      <c r="F15996" s="19">
        <v>0</v>
      </c>
      <c r="G15996" s="19" t="str">
        <f>IF(Movies[[#This Row],[rating]]=0,"",Movies[[#This Row],[rating]])</f>
        <v/>
      </c>
      <c r="H15996" s="19" t="str">
        <f>IF(Movies[[#This Row],[rating]]=0,"No Rating","Rated")</f>
        <v>No Rating</v>
      </c>
      <c r="I15996" s="16" t="s">
        <v>329</v>
      </c>
      <c r="J15996" s="29" t="s">
        <v>511</v>
      </c>
      <c r="K15996" s="19">
        <v>4.9370000000000003</v>
      </c>
      <c r="L15996" s="26">
        <v>0</v>
      </c>
    </row>
    <row r="15997" spans="1:12" x14ac:dyDescent="0.3">
      <c r="A15997" s="14">
        <v>1440286</v>
      </c>
      <c r="B15997" s="16" t="s">
        <v>19748</v>
      </c>
      <c r="C15997" s="16" t="s">
        <v>3743</v>
      </c>
      <c r="D15997" s="4">
        <v>45712</v>
      </c>
      <c r="E15997" s="23">
        <v>2025</v>
      </c>
      <c r="F15997" s="19">
        <v>0</v>
      </c>
      <c r="G15997" s="19" t="str">
        <f>IF(Movies[[#This Row],[rating]]=0,"",Movies[[#This Row],[rating]])</f>
        <v/>
      </c>
      <c r="H15997" s="19" t="str">
        <f>IF(Movies[[#This Row],[rating]]=0,"No Rating","Rated")</f>
        <v>No Rating</v>
      </c>
      <c r="I15997" s="16" t="s">
        <v>2378</v>
      </c>
      <c r="J15997" s="29" t="s">
        <v>34</v>
      </c>
      <c r="K15997" s="19">
        <v>4.931</v>
      </c>
      <c r="L15997" s="26">
        <v>0</v>
      </c>
    </row>
    <row r="15998" spans="1:12" x14ac:dyDescent="0.3">
      <c r="A15998" s="14">
        <v>1271724</v>
      </c>
      <c r="B15998" s="16" t="s">
        <v>19749</v>
      </c>
      <c r="C15998" s="16" t="s">
        <v>877</v>
      </c>
      <c r="D15998" s="4">
        <v>45729</v>
      </c>
      <c r="E15998" s="23">
        <v>2025</v>
      </c>
      <c r="F15998" s="19">
        <v>0</v>
      </c>
      <c r="G15998" s="19" t="str">
        <f>IF(Movies[[#This Row],[rating]]=0,"",Movies[[#This Row],[rating]])</f>
        <v/>
      </c>
      <c r="H15998" s="19" t="str">
        <f>IF(Movies[[#This Row],[rating]]=0,"No Rating","Rated")</f>
        <v>No Rating</v>
      </c>
      <c r="I15998" s="16" t="s">
        <v>49</v>
      </c>
      <c r="J15998" s="29" t="s">
        <v>774</v>
      </c>
      <c r="K15998" s="19">
        <v>4.93</v>
      </c>
      <c r="L15998" s="26">
        <v>0</v>
      </c>
    </row>
    <row r="15999" spans="1:12" x14ac:dyDescent="0.3">
      <c r="A15999" s="14">
        <v>1426364</v>
      </c>
      <c r="B15999" s="16" t="s">
        <v>19750</v>
      </c>
      <c r="C15999" s="16" t="s">
        <v>1845</v>
      </c>
      <c r="D15999" s="4">
        <v>45685</v>
      </c>
      <c r="E15999" s="23">
        <v>2025</v>
      </c>
      <c r="F15999" s="19">
        <v>1</v>
      </c>
      <c r="G15999" s="19">
        <f>IF(Movies[[#This Row],[rating]]=0,"",Movies[[#This Row],[rating]])</f>
        <v>1</v>
      </c>
      <c r="H15999" s="19" t="str">
        <f>IF(Movies[[#This Row],[rating]]=0,"No Rating","Rated")</f>
        <v>Rated</v>
      </c>
      <c r="I15999" s="16" t="s">
        <v>468</v>
      </c>
      <c r="J15999" s="29" t="s">
        <v>12</v>
      </c>
      <c r="K15999" s="19">
        <v>4.9219999999999997</v>
      </c>
      <c r="L15999" s="26">
        <v>1</v>
      </c>
    </row>
    <row r="16000" spans="1:12" x14ac:dyDescent="0.3">
      <c r="A16000" s="14">
        <v>1411248</v>
      </c>
      <c r="B16000" s="16" t="s">
        <v>19751</v>
      </c>
      <c r="C16000" s="16" t="s">
        <v>1845</v>
      </c>
      <c r="D16000" s="4">
        <v>45726</v>
      </c>
      <c r="E16000" s="23">
        <v>2025</v>
      </c>
      <c r="F16000" s="19">
        <v>0</v>
      </c>
      <c r="G16000" s="19" t="str">
        <f>IF(Movies[[#This Row],[rating]]=0,"",Movies[[#This Row],[rating]])</f>
        <v/>
      </c>
      <c r="H16000" s="19" t="str">
        <f>IF(Movies[[#This Row],[rating]]=0,"No Rating","Rated")</f>
        <v>No Rating</v>
      </c>
      <c r="I16000" s="16" t="s">
        <v>1845</v>
      </c>
      <c r="J16000" s="29" t="s">
        <v>12</v>
      </c>
      <c r="K16000" s="19">
        <v>4.9210000000000003</v>
      </c>
      <c r="L16000" s="26">
        <v>0</v>
      </c>
    </row>
    <row r="16001" spans="1:12" x14ac:dyDescent="0.3">
      <c r="A16001" s="15">
        <v>1405742</v>
      </c>
      <c r="B16001" s="17" t="s">
        <v>19752</v>
      </c>
      <c r="C16001" s="17" t="s">
        <v>10</v>
      </c>
      <c r="D16001" s="7">
        <v>45710</v>
      </c>
      <c r="E16001" s="24">
        <v>2025</v>
      </c>
      <c r="F16001" s="20">
        <v>0</v>
      </c>
      <c r="G16001" s="20" t="str">
        <f>IF(Movies[[#This Row],[rating]]=0,"",Movies[[#This Row],[rating]])</f>
        <v/>
      </c>
      <c r="H16001" s="20" t="str">
        <f>IF(Movies[[#This Row],[rating]]=0,"No Rating","Rated")</f>
        <v>No Rating</v>
      </c>
      <c r="I16001" s="17" t="s">
        <v>125</v>
      </c>
      <c r="J16001" s="30" t="s">
        <v>12</v>
      </c>
      <c r="K16001" s="20">
        <v>4.9210000000000003</v>
      </c>
      <c r="L16001" s="27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49C3-89EA-46FA-B9BE-84E1793F2C81}">
  <dimension ref="A1:B37568"/>
  <sheetViews>
    <sheetView workbookViewId="0">
      <selection activeCell="C2" sqref="C2"/>
    </sheetView>
  </sheetViews>
  <sheetFormatPr defaultRowHeight="14.4" x14ac:dyDescent="0.3"/>
  <cols>
    <col min="1" max="1" width="9.88671875" bestFit="1" customWidth="1"/>
    <col min="2" max="2" width="13.33203125" bestFit="1" customWidth="1"/>
  </cols>
  <sheetData>
    <row r="1" spans="1:2" x14ac:dyDescent="0.3">
      <c r="A1" s="1" t="s">
        <v>0</v>
      </c>
      <c r="B1" s="2" t="s">
        <v>19753</v>
      </c>
    </row>
    <row r="2" spans="1:2" x14ac:dyDescent="0.3">
      <c r="A2" s="3">
        <v>10192</v>
      </c>
      <c r="B2" s="5" t="s">
        <v>30</v>
      </c>
    </row>
    <row r="3" spans="1:2" x14ac:dyDescent="0.3">
      <c r="A3" s="3">
        <v>10192</v>
      </c>
      <c r="B3" s="5" t="s">
        <v>1139</v>
      </c>
    </row>
    <row r="4" spans="1:2" x14ac:dyDescent="0.3">
      <c r="A4" s="3">
        <v>10192</v>
      </c>
      <c r="B4" s="5" t="s">
        <v>2848</v>
      </c>
    </row>
    <row r="5" spans="1:2" x14ac:dyDescent="0.3">
      <c r="A5" s="3">
        <v>10192</v>
      </c>
      <c r="B5" s="5" t="s">
        <v>2297</v>
      </c>
    </row>
    <row r="6" spans="1:2" x14ac:dyDescent="0.3">
      <c r="A6" s="3">
        <v>10192</v>
      </c>
      <c r="B6" s="5" t="s">
        <v>6748</v>
      </c>
    </row>
    <row r="7" spans="1:2" x14ac:dyDescent="0.3">
      <c r="A7" s="3">
        <v>27205</v>
      </c>
      <c r="B7" s="5" t="s">
        <v>777</v>
      </c>
    </row>
    <row r="8" spans="1:2" x14ac:dyDescent="0.3">
      <c r="A8" s="3">
        <v>27205</v>
      </c>
      <c r="B8" s="5" t="s">
        <v>2528</v>
      </c>
    </row>
    <row r="9" spans="1:2" x14ac:dyDescent="0.3">
      <c r="A9" s="3">
        <v>27205</v>
      </c>
      <c r="B9" s="5" t="s">
        <v>1139</v>
      </c>
    </row>
    <row r="10" spans="1:2" x14ac:dyDescent="0.3">
      <c r="A10" s="3">
        <v>12444</v>
      </c>
      <c r="B10" s="5" t="s">
        <v>1139</v>
      </c>
    </row>
    <row r="11" spans="1:2" x14ac:dyDescent="0.3">
      <c r="A11" s="3">
        <v>12444</v>
      </c>
      <c r="B11" s="5" t="s">
        <v>2848</v>
      </c>
    </row>
    <row r="12" spans="1:2" x14ac:dyDescent="0.3">
      <c r="A12" s="3">
        <v>38757</v>
      </c>
      <c r="B12" s="5" t="s">
        <v>2297</v>
      </c>
    </row>
    <row r="13" spans="1:2" x14ac:dyDescent="0.3">
      <c r="A13" s="3">
        <v>38757</v>
      </c>
      <c r="B13" s="5" t="s">
        <v>6748</v>
      </c>
    </row>
    <row r="14" spans="1:2" x14ac:dyDescent="0.3">
      <c r="A14" s="3">
        <v>38757</v>
      </c>
      <c r="B14" s="5" t="s">
        <v>1139</v>
      </c>
    </row>
    <row r="15" spans="1:2" x14ac:dyDescent="0.3">
      <c r="A15" s="3">
        <v>10191</v>
      </c>
      <c r="B15" s="5" t="s">
        <v>2848</v>
      </c>
    </row>
    <row r="16" spans="1:2" x14ac:dyDescent="0.3">
      <c r="A16" s="3">
        <v>10191</v>
      </c>
      <c r="B16" s="5" t="s">
        <v>1139</v>
      </c>
    </row>
    <row r="17" spans="1:2" x14ac:dyDescent="0.3">
      <c r="A17" s="3">
        <v>10191</v>
      </c>
      <c r="B17" s="5" t="s">
        <v>2297</v>
      </c>
    </row>
    <row r="18" spans="1:2" x14ac:dyDescent="0.3">
      <c r="A18" s="3">
        <v>10191</v>
      </c>
      <c r="B18" s="5" t="s">
        <v>6748</v>
      </c>
    </row>
    <row r="19" spans="1:2" x14ac:dyDescent="0.3">
      <c r="A19" s="3">
        <v>11324</v>
      </c>
      <c r="B19" s="5" t="s">
        <v>49</v>
      </c>
    </row>
    <row r="20" spans="1:2" x14ac:dyDescent="0.3">
      <c r="A20" s="3">
        <v>11324</v>
      </c>
      <c r="B20" s="5" t="s">
        <v>166</v>
      </c>
    </row>
    <row r="21" spans="1:2" x14ac:dyDescent="0.3">
      <c r="A21" s="3">
        <v>11324</v>
      </c>
      <c r="B21" s="5" t="s">
        <v>6631</v>
      </c>
    </row>
    <row r="22" spans="1:2" x14ac:dyDescent="0.3">
      <c r="A22" s="3">
        <v>38575</v>
      </c>
      <c r="B22" s="5" t="s">
        <v>777</v>
      </c>
    </row>
    <row r="23" spans="1:2" x14ac:dyDescent="0.3">
      <c r="A23" s="3">
        <v>38575</v>
      </c>
      <c r="B23" s="5" t="s">
        <v>1139</v>
      </c>
    </row>
    <row r="24" spans="1:2" x14ac:dyDescent="0.3">
      <c r="A24" s="3">
        <v>38575</v>
      </c>
      <c r="B24" s="5" t="s">
        <v>49</v>
      </c>
    </row>
    <row r="25" spans="1:2" x14ac:dyDescent="0.3">
      <c r="A25" s="3">
        <v>38575</v>
      </c>
      <c r="B25" s="5" t="s">
        <v>6748</v>
      </c>
    </row>
    <row r="26" spans="1:2" x14ac:dyDescent="0.3">
      <c r="A26" s="3">
        <v>10138</v>
      </c>
      <c r="B26" s="5" t="s">
        <v>1139</v>
      </c>
    </row>
    <row r="27" spans="1:2" x14ac:dyDescent="0.3">
      <c r="A27" s="3">
        <v>10138</v>
      </c>
      <c r="B27" s="5" t="s">
        <v>777</v>
      </c>
    </row>
    <row r="28" spans="1:2" x14ac:dyDescent="0.3">
      <c r="A28" s="3">
        <v>10138</v>
      </c>
      <c r="B28" s="5" t="s">
        <v>2528</v>
      </c>
    </row>
    <row r="29" spans="1:2" x14ac:dyDescent="0.3">
      <c r="A29" s="3">
        <v>38365</v>
      </c>
      <c r="B29" s="5" t="s">
        <v>30</v>
      </c>
    </row>
    <row r="30" spans="1:2" x14ac:dyDescent="0.3">
      <c r="A30" s="3">
        <v>48650</v>
      </c>
      <c r="B30" s="5" t="s">
        <v>49</v>
      </c>
    </row>
    <row r="31" spans="1:2" x14ac:dyDescent="0.3">
      <c r="A31" s="3">
        <v>48650</v>
      </c>
      <c r="B31" s="5" t="s">
        <v>886</v>
      </c>
    </row>
    <row r="32" spans="1:2" x14ac:dyDescent="0.3">
      <c r="A32" s="3">
        <v>20352</v>
      </c>
      <c r="B32" s="5" t="s">
        <v>2297</v>
      </c>
    </row>
    <row r="33" spans="1:2" x14ac:dyDescent="0.3">
      <c r="A33" s="3">
        <v>20352</v>
      </c>
      <c r="B33" s="5" t="s">
        <v>6748</v>
      </c>
    </row>
    <row r="34" spans="1:2" x14ac:dyDescent="0.3">
      <c r="A34" s="3">
        <v>20352</v>
      </c>
      <c r="B34" s="5" t="s">
        <v>30</v>
      </c>
    </row>
    <row r="35" spans="1:2" x14ac:dyDescent="0.3">
      <c r="A35" s="3">
        <v>10193</v>
      </c>
      <c r="B35" s="5" t="s">
        <v>2297</v>
      </c>
    </row>
    <row r="36" spans="1:2" x14ac:dyDescent="0.3">
      <c r="A36" s="3">
        <v>10193</v>
      </c>
      <c r="B36" s="5" t="s">
        <v>6748</v>
      </c>
    </row>
    <row r="37" spans="1:2" x14ac:dyDescent="0.3">
      <c r="A37" s="3">
        <v>10193</v>
      </c>
      <c r="B37" s="5" t="s">
        <v>30</v>
      </c>
    </row>
    <row r="38" spans="1:2" x14ac:dyDescent="0.3">
      <c r="A38" s="3">
        <v>24021</v>
      </c>
      <c r="B38" s="5" t="s">
        <v>1139</v>
      </c>
    </row>
    <row r="39" spans="1:2" x14ac:dyDescent="0.3">
      <c r="A39" s="3">
        <v>24021</v>
      </c>
      <c r="B39" s="5" t="s">
        <v>2848</v>
      </c>
    </row>
    <row r="40" spans="1:2" x14ac:dyDescent="0.3">
      <c r="A40" s="3">
        <v>24021</v>
      </c>
      <c r="B40" s="5" t="s">
        <v>49</v>
      </c>
    </row>
    <row r="41" spans="1:2" x14ac:dyDescent="0.3">
      <c r="A41" s="3">
        <v>24021</v>
      </c>
      <c r="B41" s="5" t="s">
        <v>886</v>
      </c>
    </row>
    <row r="42" spans="1:2" x14ac:dyDescent="0.3">
      <c r="A42" s="3">
        <v>12155</v>
      </c>
      <c r="B42" s="5" t="s">
        <v>6748</v>
      </c>
    </row>
    <row r="43" spans="1:2" x14ac:dyDescent="0.3">
      <c r="A43" s="3">
        <v>12155</v>
      </c>
      <c r="B43" s="5" t="s">
        <v>2848</v>
      </c>
    </row>
    <row r="44" spans="1:2" x14ac:dyDescent="0.3">
      <c r="A44" s="3">
        <v>12155</v>
      </c>
      <c r="B44" s="5" t="s">
        <v>1139</v>
      </c>
    </row>
    <row r="45" spans="1:2" x14ac:dyDescent="0.3">
      <c r="A45" s="3">
        <v>73861</v>
      </c>
      <c r="B45" s="5" t="s">
        <v>1246</v>
      </c>
    </row>
    <row r="46" spans="1:2" x14ac:dyDescent="0.3">
      <c r="A46" s="3">
        <v>73861</v>
      </c>
      <c r="B46" s="5" t="s">
        <v>468</v>
      </c>
    </row>
    <row r="47" spans="1:2" x14ac:dyDescent="0.3">
      <c r="A47" s="3">
        <v>73861</v>
      </c>
      <c r="B47" s="5" t="s">
        <v>166</v>
      </c>
    </row>
    <row r="48" spans="1:2" x14ac:dyDescent="0.3">
      <c r="A48" s="3">
        <v>38234</v>
      </c>
      <c r="B48" s="5" t="s">
        <v>777</v>
      </c>
    </row>
    <row r="49" spans="1:2" x14ac:dyDescent="0.3">
      <c r="A49" s="3">
        <v>38234</v>
      </c>
      <c r="B49" s="5" t="s">
        <v>166</v>
      </c>
    </row>
    <row r="50" spans="1:2" x14ac:dyDescent="0.3">
      <c r="A50" s="3">
        <v>38234</v>
      </c>
      <c r="B50" s="5" t="s">
        <v>1246</v>
      </c>
    </row>
    <row r="51" spans="1:2" x14ac:dyDescent="0.3">
      <c r="A51" s="3">
        <v>38234</v>
      </c>
      <c r="B51" s="5" t="s">
        <v>49</v>
      </c>
    </row>
    <row r="52" spans="1:2" x14ac:dyDescent="0.3">
      <c r="A52" s="3">
        <v>37799</v>
      </c>
      <c r="B52" s="5" t="s">
        <v>49</v>
      </c>
    </row>
    <row r="53" spans="1:2" x14ac:dyDescent="0.3">
      <c r="A53" s="3">
        <v>61979</v>
      </c>
      <c r="B53" s="5" t="s">
        <v>886</v>
      </c>
    </row>
    <row r="54" spans="1:2" x14ac:dyDescent="0.3">
      <c r="A54" s="3">
        <v>61979</v>
      </c>
      <c r="B54" s="5" t="s">
        <v>49</v>
      </c>
    </row>
    <row r="55" spans="1:2" x14ac:dyDescent="0.3">
      <c r="A55" s="3">
        <v>32657</v>
      </c>
      <c r="B55" s="5" t="s">
        <v>1139</v>
      </c>
    </row>
    <row r="56" spans="1:2" x14ac:dyDescent="0.3">
      <c r="A56" s="3">
        <v>32657</v>
      </c>
      <c r="B56" s="5" t="s">
        <v>2848</v>
      </c>
    </row>
    <row r="57" spans="1:2" x14ac:dyDescent="0.3">
      <c r="A57" s="3">
        <v>32657</v>
      </c>
      <c r="B57" s="5" t="s">
        <v>6748</v>
      </c>
    </row>
    <row r="58" spans="1:2" x14ac:dyDescent="0.3">
      <c r="A58" s="3">
        <v>23168</v>
      </c>
      <c r="B58" s="5" t="s">
        <v>1246</v>
      </c>
    </row>
    <row r="59" spans="1:2" x14ac:dyDescent="0.3">
      <c r="A59" s="3">
        <v>23168</v>
      </c>
      <c r="B59" s="5" t="s">
        <v>49</v>
      </c>
    </row>
    <row r="60" spans="1:2" x14ac:dyDescent="0.3">
      <c r="A60" s="3">
        <v>23168</v>
      </c>
      <c r="B60" s="5" t="s">
        <v>166</v>
      </c>
    </row>
    <row r="61" spans="1:2" x14ac:dyDescent="0.3">
      <c r="A61" s="3">
        <v>34851</v>
      </c>
      <c r="B61" s="5" t="s">
        <v>2528</v>
      </c>
    </row>
    <row r="62" spans="1:2" x14ac:dyDescent="0.3">
      <c r="A62" s="3">
        <v>34851</v>
      </c>
      <c r="B62" s="5" t="s">
        <v>777</v>
      </c>
    </row>
    <row r="63" spans="1:2" x14ac:dyDescent="0.3">
      <c r="A63" s="3">
        <v>34851</v>
      </c>
      <c r="B63" s="5" t="s">
        <v>166</v>
      </c>
    </row>
    <row r="64" spans="1:2" x14ac:dyDescent="0.3">
      <c r="A64" s="3">
        <v>38055</v>
      </c>
      <c r="B64" s="5" t="s">
        <v>2297</v>
      </c>
    </row>
    <row r="65" spans="1:2" x14ac:dyDescent="0.3">
      <c r="A65" s="3">
        <v>38055</v>
      </c>
      <c r="B65" s="5" t="s">
        <v>777</v>
      </c>
    </row>
    <row r="66" spans="1:2" x14ac:dyDescent="0.3">
      <c r="A66" s="3">
        <v>38055</v>
      </c>
      <c r="B66" s="5" t="s">
        <v>30</v>
      </c>
    </row>
    <row r="67" spans="1:2" x14ac:dyDescent="0.3">
      <c r="A67" s="3">
        <v>38055</v>
      </c>
      <c r="B67" s="5" t="s">
        <v>6748</v>
      </c>
    </row>
    <row r="68" spans="1:2" x14ac:dyDescent="0.3">
      <c r="A68" s="3">
        <v>38055</v>
      </c>
      <c r="B68" s="5" t="s">
        <v>2528</v>
      </c>
    </row>
    <row r="69" spans="1:2" x14ac:dyDescent="0.3">
      <c r="A69" s="3">
        <v>10140</v>
      </c>
      <c r="B69" s="5" t="s">
        <v>1139</v>
      </c>
    </row>
    <row r="70" spans="1:2" x14ac:dyDescent="0.3">
      <c r="A70" s="3">
        <v>10140</v>
      </c>
      <c r="B70" s="5" t="s">
        <v>6748</v>
      </c>
    </row>
    <row r="71" spans="1:2" x14ac:dyDescent="0.3">
      <c r="A71" s="3">
        <v>10140</v>
      </c>
      <c r="B71" s="5" t="s">
        <v>2848</v>
      </c>
    </row>
    <row r="72" spans="1:2" x14ac:dyDescent="0.3">
      <c r="A72" s="3">
        <v>27578</v>
      </c>
      <c r="B72" s="5" t="s">
        <v>166</v>
      </c>
    </row>
    <row r="73" spans="1:2" x14ac:dyDescent="0.3">
      <c r="A73" s="3">
        <v>27578</v>
      </c>
      <c r="B73" s="5" t="s">
        <v>1139</v>
      </c>
    </row>
    <row r="74" spans="1:2" x14ac:dyDescent="0.3">
      <c r="A74" s="3">
        <v>27578</v>
      </c>
      <c r="B74" s="5" t="s">
        <v>777</v>
      </c>
    </row>
    <row r="75" spans="1:2" x14ac:dyDescent="0.3">
      <c r="A75" s="3">
        <v>18823</v>
      </c>
      <c r="B75" s="5" t="s">
        <v>1139</v>
      </c>
    </row>
    <row r="76" spans="1:2" x14ac:dyDescent="0.3">
      <c r="A76" s="3">
        <v>18823</v>
      </c>
      <c r="B76" s="5" t="s">
        <v>2848</v>
      </c>
    </row>
    <row r="77" spans="1:2" x14ac:dyDescent="0.3">
      <c r="A77" s="3">
        <v>18823</v>
      </c>
      <c r="B77" s="5" t="s">
        <v>777</v>
      </c>
    </row>
    <row r="78" spans="1:2" x14ac:dyDescent="0.3">
      <c r="A78" s="3">
        <v>44214</v>
      </c>
      <c r="B78" s="5" t="s">
        <v>49</v>
      </c>
    </row>
    <row r="79" spans="1:2" x14ac:dyDescent="0.3">
      <c r="A79" s="3">
        <v>44214</v>
      </c>
      <c r="B79" s="5" t="s">
        <v>166</v>
      </c>
    </row>
    <row r="80" spans="1:2" x14ac:dyDescent="0.3">
      <c r="A80" s="3">
        <v>44214</v>
      </c>
      <c r="B80" s="5" t="s">
        <v>468</v>
      </c>
    </row>
    <row r="81" spans="1:2" x14ac:dyDescent="0.3">
      <c r="A81" s="3">
        <v>23483</v>
      </c>
      <c r="B81" s="5" t="s">
        <v>777</v>
      </c>
    </row>
    <row r="82" spans="1:2" x14ac:dyDescent="0.3">
      <c r="A82" s="3">
        <v>23483</v>
      </c>
      <c r="B82" s="5" t="s">
        <v>1246</v>
      </c>
    </row>
    <row r="83" spans="1:2" x14ac:dyDescent="0.3">
      <c r="A83" s="3">
        <v>20526</v>
      </c>
      <c r="B83" s="5" t="s">
        <v>1139</v>
      </c>
    </row>
    <row r="84" spans="1:2" x14ac:dyDescent="0.3">
      <c r="A84" s="3">
        <v>20526</v>
      </c>
      <c r="B84" s="5" t="s">
        <v>777</v>
      </c>
    </row>
    <row r="85" spans="1:2" x14ac:dyDescent="0.3">
      <c r="A85" s="3">
        <v>20526</v>
      </c>
      <c r="B85" s="5" t="s">
        <v>2528</v>
      </c>
    </row>
    <row r="86" spans="1:2" x14ac:dyDescent="0.3">
      <c r="A86" s="3">
        <v>52629</v>
      </c>
      <c r="B86" s="5" t="s">
        <v>777</v>
      </c>
    </row>
    <row r="87" spans="1:2" x14ac:dyDescent="0.3">
      <c r="A87" s="3">
        <v>52629</v>
      </c>
      <c r="B87" s="5" t="s">
        <v>1246</v>
      </c>
    </row>
    <row r="88" spans="1:2" x14ac:dyDescent="0.3">
      <c r="A88" s="3">
        <v>52629</v>
      </c>
      <c r="B88" s="5" t="s">
        <v>6841</v>
      </c>
    </row>
    <row r="89" spans="1:2" x14ac:dyDescent="0.3">
      <c r="A89" s="3">
        <v>52629</v>
      </c>
      <c r="B89" s="5" t="s">
        <v>30</v>
      </c>
    </row>
    <row r="90" spans="1:2" x14ac:dyDescent="0.3">
      <c r="A90" s="3">
        <v>52629</v>
      </c>
      <c r="B90" s="5" t="s">
        <v>49</v>
      </c>
    </row>
    <row r="91" spans="1:2" x14ac:dyDescent="0.3">
      <c r="A91" s="3">
        <v>26389</v>
      </c>
      <c r="B91" s="5" t="s">
        <v>777</v>
      </c>
    </row>
    <row r="92" spans="1:2" x14ac:dyDescent="0.3">
      <c r="A92" s="3">
        <v>26389</v>
      </c>
      <c r="B92" s="5" t="s">
        <v>1246</v>
      </c>
    </row>
    <row r="93" spans="1:2" x14ac:dyDescent="0.3">
      <c r="A93" s="3">
        <v>26389</v>
      </c>
      <c r="B93" s="5" t="s">
        <v>166</v>
      </c>
    </row>
    <row r="94" spans="1:2" x14ac:dyDescent="0.3">
      <c r="A94" s="3">
        <v>10196</v>
      </c>
      <c r="B94" s="5" t="s">
        <v>777</v>
      </c>
    </row>
    <row r="95" spans="1:2" x14ac:dyDescent="0.3">
      <c r="A95" s="3">
        <v>10196</v>
      </c>
      <c r="B95" s="5" t="s">
        <v>1139</v>
      </c>
    </row>
    <row r="96" spans="1:2" x14ac:dyDescent="0.3">
      <c r="A96" s="3">
        <v>10196</v>
      </c>
      <c r="B96" s="5" t="s">
        <v>2848</v>
      </c>
    </row>
    <row r="97" spans="1:2" x14ac:dyDescent="0.3">
      <c r="A97" s="3">
        <v>27581</v>
      </c>
      <c r="B97" s="5" t="s">
        <v>777</v>
      </c>
    </row>
    <row r="98" spans="1:2" x14ac:dyDescent="0.3">
      <c r="A98" s="3">
        <v>27581</v>
      </c>
      <c r="B98" s="5" t="s">
        <v>30</v>
      </c>
    </row>
    <row r="99" spans="1:2" x14ac:dyDescent="0.3">
      <c r="A99" s="3">
        <v>27581</v>
      </c>
      <c r="B99" s="5" t="s">
        <v>1246</v>
      </c>
    </row>
    <row r="100" spans="1:2" x14ac:dyDescent="0.3">
      <c r="A100" s="3">
        <v>27581</v>
      </c>
      <c r="B100" s="5" t="s">
        <v>166</v>
      </c>
    </row>
    <row r="101" spans="1:2" x14ac:dyDescent="0.3">
      <c r="A101" s="3">
        <v>47931</v>
      </c>
      <c r="B101" s="5" t="s">
        <v>49</v>
      </c>
    </row>
    <row r="102" spans="1:2" x14ac:dyDescent="0.3">
      <c r="A102" s="3">
        <v>47931</v>
      </c>
      <c r="B102" s="5" t="s">
        <v>777</v>
      </c>
    </row>
    <row r="103" spans="1:2" x14ac:dyDescent="0.3">
      <c r="A103" s="3">
        <v>47931</v>
      </c>
      <c r="B103" s="5" t="s">
        <v>1246</v>
      </c>
    </row>
    <row r="104" spans="1:2" x14ac:dyDescent="0.3">
      <c r="A104" s="3">
        <v>9543</v>
      </c>
      <c r="B104" s="5" t="s">
        <v>1139</v>
      </c>
    </row>
    <row r="105" spans="1:2" x14ac:dyDescent="0.3">
      <c r="A105" s="3">
        <v>9543</v>
      </c>
      <c r="B105" s="5" t="s">
        <v>2848</v>
      </c>
    </row>
    <row r="106" spans="1:2" x14ac:dyDescent="0.3">
      <c r="A106" s="3">
        <v>9543</v>
      </c>
      <c r="B106" s="5" t="s">
        <v>777</v>
      </c>
    </row>
    <row r="107" spans="1:2" x14ac:dyDescent="0.3">
      <c r="A107" s="3">
        <v>22538</v>
      </c>
      <c r="B107" s="5" t="s">
        <v>777</v>
      </c>
    </row>
    <row r="108" spans="1:2" x14ac:dyDescent="0.3">
      <c r="A108" s="3">
        <v>22538</v>
      </c>
      <c r="B108" s="5" t="s">
        <v>30</v>
      </c>
    </row>
    <row r="109" spans="1:2" x14ac:dyDescent="0.3">
      <c r="A109" s="3">
        <v>22538</v>
      </c>
      <c r="B109" s="5" t="s">
        <v>886</v>
      </c>
    </row>
    <row r="110" spans="1:2" x14ac:dyDescent="0.3">
      <c r="A110" s="3">
        <v>22894</v>
      </c>
      <c r="B110" s="5" t="s">
        <v>468</v>
      </c>
    </row>
    <row r="111" spans="1:2" x14ac:dyDescent="0.3">
      <c r="A111" s="3">
        <v>22894</v>
      </c>
      <c r="B111" s="5" t="s">
        <v>777</v>
      </c>
    </row>
    <row r="112" spans="1:2" x14ac:dyDescent="0.3">
      <c r="A112" s="3">
        <v>22894</v>
      </c>
      <c r="B112" s="5" t="s">
        <v>2848</v>
      </c>
    </row>
    <row r="113" spans="1:2" x14ac:dyDescent="0.3">
      <c r="A113" s="3">
        <v>51608</v>
      </c>
      <c r="B113" s="5" t="s">
        <v>777</v>
      </c>
    </row>
    <row r="114" spans="1:2" x14ac:dyDescent="0.3">
      <c r="A114" s="3">
        <v>51608</v>
      </c>
      <c r="B114" s="5" t="s">
        <v>166</v>
      </c>
    </row>
    <row r="115" spans="1:2" x14ac:dyDescent="0.3">
      <c r="A115" s="3">
        <v>51608</v>
      </c>
      <c r="B115" s="5" t="s">
        <v>1246</v>
      </c>
    </row>
    <row r="116" spans="1:2" x14ac:dyDescent="0.3">
      <c r="A116" s="3">
        <v>43947</v>
      </c>
      <c r="B116" s="5" t="s">
        <v>166</v>
      </c>
    </row>
    <row r="117" spans="1:2" x14ac:dyDescent="0.3">
      <c r="A117" s="3">
        <v>43947</v>
      </c>
      <c r="B117" s="5" t="s">
        <v>1246</v>
      </c>
    </row>
    <row r="118" spans="1:2" x14ac:dyDescent="0.3">
      <c r="A118" s="3">
        <v>43947</v>
      </c>
      <c r="B118" s="5" t="s">
        <v>468</v>
      </c>
    </row>
    <row r="119" spans="1:2" x14ac:dyDescent="0.3">
      <c r="A119" s="3">
        <v>44115</v>
      </c>
      <c r="B119" s="5" t="s">
        <v>1139</v>
      </c>
    </row>
    <row r="120" spans="1:2" x14ac:dyDescent="0.3">
      <c r="A120" s="3">
        <v>44115</v>
      </c>
      <c r="B120" s="5" t="s">
        <v>49</v>
      </c>
    </row>
    <row r="121" spans="1:2" x14ac:dyDescent="0.3">
      <c r="A121" s="3">
        <v>44115</v>
      </c>
      <c r="B121" s="5" t="s">
        <v>166</v>
      </c>
    </row>
    <row r="122" spans="1:2" x14ac:dyDescent="0.3">
      <c r="A122" s="3">
        <v>39514</v>
      </c>
      <c r="B122" s="5" t="s">
        <v>777</v>
      </c>
    </row>
    <row r="123" spans="1:2" x14ac:dyDescent="0.3">
      <c r="A123" s="3">
        <v>39514</v>
      </c>
      <c r="B123" s="5" t="s">
        <v>1139</v>
      </c>
    </row>
    <row r="124" spans="1:2" x14ac:dyDescent="0.3">
      <c r="A124" s="3">
        <v>39514</v>
      </c>
      <c r="B124" s="5" t="s">
        <v>30</v>
      </c>
    </row>
    <row r="125" spans="1:2" x14ac:dyDescent="0.3">
      <c r="A125" s="3">
        <v>39514</v>
      </c>
      <c r="B125" s="5" t="s">
        <v>1246</v>
      </c>
    </row>
    <row r="126" spans="1:2" x14ac:dyDescent="0.3">
      <c r="A126" s="3">
        <v>39514</v>
      </c>
      <c r="B126" s="5" t="s">
        <v>166</v>
      </c>
    </row>
    <row r="127" spans="1:2" x14ac:dyDescent="0.3">
      <c r="A127" s="3">
        <v>573531</v>
      </c>
      <c r="B127" s="5" t="s">
        <v>2297</v>
      </c>
    </row>
    <row r="128" spans="1:2" x14ac:dyDescent="0.3">
      <c r="A128" s="3">
        <v>573531</v>
      </c>
      <c r="B128" s="5" t="s">
        <v>310</v>
      </c>
    </row>
    <row r="129" spans="1:2" x14ac:dyDescent="0.3">
      <c r="A129" s="3">
        <v>573531</v>
      </c>
      <c r="B129" s="5" t="s">
        <v>777</v>
      </c>
    </row>
    <row r="130" spans="1:2" x14ac:dyDescent="0.3">
      <c r="A130" s="3">
        <v>573531</v>
      </c>
      <c r="B130" s="5" t="s">
        <v>2528</v>
      </c>
    </row>
    <row r="131" spans="1:2" x14ac:dyDescent="0.3">
      <c r="A131" s="3">
        <v>35552</v>
      </c>
      <c r="B131" s="5" t="s">
        <v>2848</v>
      </c>
    </row>
    <row r="132" spans="1:2" x14ac:dyDescent="0.3">
      <c r="A132" s="3">
        <v>35552</v>
      </c>
      <c r="B132" s="5" t="s">
        <v>1139</v>
      </c>
    </row>
    <row r="133" spans="1:2" x14ac:dyDescent="0.3">
      <c r="A133" s="3">
        <v>35552</v>
      </c>
      <c r="B133" s="5" t="s">
        <v>777</v>
      </c>
    </row>
    <row r="134" spans="1:2" x14ac:dyDescent="0.3">
      <c r="A134" s="3">
        <v>35552</v>
      </c>
      <c r="B134" s="5" t="s">
        <v>6631</v>
      </c>
    </row>
    <row r="135" spans="1:2" x14ac:dyDescent="0.3">
      <c r="A135" s="3">
        <v>27576</v>
      </c>
      <c r="B135" s="5" t="s">
        <v>777</v>
      </c>
    </row>
    <row r="136" spans="1:2" x14ac:dyDescent="0.3">
      <c r="A136" s="3">
        <v>27576</v>
      </c>
      <c r="B136" s="5" t="s">
        <v>6631</v>
      </c>
    </row>
    <row r="137" spans="1:2" x14ac:dyDescent="0.3">
      <c r="A137" s="3">
        <v>27576</v>
      </c>
      <c r="B137" s="5" t="s">
        <v>166</v>
      </c>
    </row>
    <row r="138" spans="1:2" x14ac:dyDescent="0.3">
      <c r="A138" s="3">
        <v>46738</v>
      </c>
      <c r="B138" s="5" t="s">
        <v>49</v>
      </c>
    </row>
    <row r="139" spans="1:2" x14ac:dyDescent="0.3">
      <c r="A139" s="3">
        <v>46738</v>
      </c>
      <c r="B139" s="5" t="s">
        <v>310</v>
      </c>
    </row>
    <row r="140" spans="1:2" x14ac:dyDescent="0.3">
      <c r="A140" s="3">
        <v>46738</v>
      </c>
      <c r="B140" s="5" t="s">
        <v>6631</v>
      </c>
    </row>
    <row r="141" spans="1:2" x14ac:dyDescent="0.3">
      <c r="A141" s="3">
        <v>44918</v>
      </c>
      <c r="B141" s="5" t="s">
        <v>777</v>
      </c>
    </row>
    <row r="142" spans="1:2" x14ac:dyDescent="0.3">
      <c r="A142" s="3">
        <v>44918</v>
      </c>
      <c r="B142" s="5" t="s">
        <v>166</v>
      </c>
    </row>
    <row r="143" spans="1:2" x14ac:dyDescent="0.3">
      <c r="A143" s="3">
        <v>44918</v>
      </c>
      <c r="B143" s="5" t="s">
        <v>886</v>
      </c>
    </row>
    <row r="144" spans="1:2" x14ac:dyDescent="0.3">
      <c r="A144" s="3">
        <v>44918</v>
      </c>
      <c r="B144" s="5" t="s">
        <v>1139</v>
      </c>
    </row>
    <row r="145" spans="1:2" x14ac:dyDescent="0.3">
      <c r="A145" s="3">
        <v>43949</v>
      </c>
      <c r="B145" s="5" t="s">
        <v>886</v>
      </c>
    </row>
    <row r="146" spans="1:2" x14ac:dyDescent="0.3">
      <c r="A146" s="3">
        <v>43949</v>
      </c>
      <c r="B146" s="5" t="s">
        <v>49</v>
      </c>
    </row>
    <row r="147" spans="1:2" x14ac:dyDescent="0.3">
      <c r="A147" s="3">
        <v>43347</v>
      </c>
      <c r="B147" s="5" t="s">
        <v>49</v>
      </c>
    </row>
    <row r="148" spans="1:2" x14ac:dyDescent="0.3">
      <c r="A148" s="3">
        <v>43347</v>
      </c>
      <c r="B148" s="5" t="s">
        <v>30</v>
      </c>
    </row>
    <row r="149" spans="1:2" x14ac:dyDescent="0.3">
      <c r="A149" s="3">
        <v>43347</v>
      </c>
      <c r="B149" s="5" t="s">
        <v>886</v>
      </c>
    </row>
    <row r="150" spans="1:2" x14ac:dyDescent="0.3">
      <c r="A150" s="3">
        <v>35019</v>
      </c>
      <c r="B150" s="5" t="s">
        <v>30</v>
      </c>
    </row>
    <row r="151" spans="1:2" x14ac:dyDescent="0.3">
      <c r="A151" s="3">
        <v>35019</v>
      </c>
      <c r="B151" s="5" t="s">
        <v>2848</v>
      </c>
    </row>
    <row r="152" spans="1:2" x14ac:dyDescent="0.3">
      <c r="A152" s="3">
        <v>35019</v>
      </c>
      <c r="B152" s="5" t="s">
        <v>6748</v>
      </c>
    </row>
    <row r="153" spans="1:2" x14ac:dyDescent="0.3">
      <c r="A153" s="3">
        <v>43593</v>
      </c>
      <c r="B153" s="5" t="s">
        <v>30</v>
      </c>
    </row>
    <row r="154" spans="1:2" x14ac:dyDescent="0.3">
      <c r="A154" s="3">
        <v>43593</v>
      </c>
      <c r="B154" s="5" t="s">
        <v>468</v>
      </c>
    </row>
    <row r="155" spans="1:2" x14ac:dyDescent="0.3">
      <c r="A155" s="3">
        <v>44683</v>
      </c>
      <c r="B155" s="5" t="s">
        <v>2297</v>
      </c>
    </row>
    <row r="156" spans="1:2" x14ac:dyDescent="0.3">
      <c r="A156" s="3">
        <v>44683</v>
      </c>
      <c r="B156" s="5" t="s">
        <v>1139</v>
      </c>
    </row>
    <row r="157" spans="1:2" x14ac:dyDescent="0.3">
      <c r="A157" s="3">
        <v>44683</v>
      </c>
      <c r="B157" s="5" t="s">
        <v>6748</v>
      </c>
    </row>
    <row r="158" spans="1:2" x14ac:dyDescent="0.3">
      <c r="A158" s="3">
        <v>44683</v>
      </c>
      <c r="B158" s="5" t="s">
        <v>2848</v>
      </c>
    </row>
    <row r="159" spans="1:2" x14ac:dyDescent="0.3">
      <c r="A159" s="3">
        <v>20504</v>
      </c>
      <c r="B159" s="5" t="s">
        <v>777</v>
      </c>
    </row>
    <row r="160" spans="1:2" x14ac:dyDescent="0.3">
      <c r="A160" s="3">
        <v>20504</v>
      </c>
      <c r="B160" s="5" t="s">
        <v>166</v>
      </c>
    </row>
    <row r="161" spans="1:2" x14ac:dyDescent="0.3">
      <c r="A161" s="3">
        <v>20504</v>
      </c>
      <c r="B161" s="5" t="s">
        <v>2528</v>
      </c>
    </row>
    <row r="162" spans="1:2" x14ac:dyDescent="0.3">
      <c r="A162" s="3">
        <v>7978</v>
      </c>
      <c r="B162" s="5" t="s">
        <v>468</v>
      </c>
    </row>
    <row r="163" spans="1:2" x14ac:dyDescent="0.3">
      <c r="A163" s="3">
        <v>7978</v>
      </c>
      <c r="B163" s="5" t="s">
        <v>166</v>
      </c>
    </row>
    <row r="164" spans="1:2" x14ac:dyDescent="0.3">
      <c r="A164" s="3">
        <v>48466</v>
      </c>
      <c r="B164" s="5" t="s">
        <v>2297</v>
      </c>
    </row>
    <row r="165" spans="1:2" x14ac:dyDescent="0.3">
      <c r="A165" s="3">
        <v>48466</v>
      </c>
      <c r="B165" s="5" t="s">
        <v>30</v>
      </c>
    </row>
    <row r="166" spans="1:2" x14ac:dyDescent="0.3">
      <c r="A166" s="3">
        <v>48466</v>
      </c>
      <c r="B166" s="5" t="s">
        <v>6748</v>
      </c>
    </row>
    <row r="167" spans="1:2" x14ac:dyDescent="0.3">
      <c r="A167" s="3">
        <v>34544</v>
      </c>
      <c r="B167" s="5" t="s">
        <v>777</v>
      </c>
    </row>
    <row r="168" spans="1:2" x14ac:dyDescent="0.3">
      <c r="A168" s="3">
        <v>34544</v>
      </c>
      <c r="B168" s="5" t="s">
        <v>30</v>
      </c>
    </row>
    <row r="169" spans="1:2" x14ac:dyDescent="0.3">
      <c r="A169" s="3">
        <v>34544</v>
      </c>
      <c r="B169" s="5" t="s">
        <v>1246</v>
      </c>
    </row>
    <row r="170" spans="1:2" x14ac:dyDescent="0.3">
      <c r="A170" s="3">
        <v>38167</v>
      </c>
      <c r="B170" s="5" t="s">
        <v>49</v>
      </c>
    </row>
    <row r="171" spans="1:2" x14ac:dyDescent="0.3">
      <c r="A171" s="3">
        <v>38167</v>
      </c>
      <c r="B171" s="5" t="s">
        <v>886</v>
      </c>
    </row>
    <row r="172" spans="1:2" x14ac:dyDescent="0.3">
      <c r="A172" s="3">
        <v>72641</v>
      </c>
      <c r="B172" s="5" t="s">
        <v>2528</v>
      </c>
    </row>
    <row r="173" spans="1:2" x14ac:dyDescent="0.3">
      <c r="A173" s="3">
        <v>72641</v>
      </c>
      <c r="B173" s="5" t="s">
        <v>2297</v>
      </c>
    </row>
    <row r="174" spans="1:2" x14ac:dyDescent="0.3">
      <c r="A174" s="3">
        <v>26022</v>
      </c>
      <c r="B174" s="5" t="s">
        <v>49</v>
      </c>
    </row>
    <row r="175" spans="1:2" x14ac:dyDescent="0.3">
      <c r="A175" s="3">
        <v>26022</v>
      </c>
      <c r="B175" s="5" t="s">
        <v>886</v>
      </c>
    </row>
    <row r="176" spans="1:2" x14ac:dyDescent="0.3">
      <c r="A176" s="3">
        <v>50723</v>
      </c>
      <c r="B176" s="5" t="s">
        <v>1139</v>
      </c>
    </row>
    <row r="177" spans="1:2" x14ac:dyDescent="0.3">
      <c r="A177" s="3">
        <v>50723</v>
      </c>
      <c r="B177" s="5" t="s">
        <v>777</v>
      </c>
    </row>
    <row r="178" spans="1:2" x14ac:dyDescent="0.3">
      <c r="A178" s="3">
        <v>50723</v>
      </c>
      <c r="B178" s="5" t="s">
        <v>2297</v>
      </c>
    </row>
    <row r="179" spans="1:2" x14ac:dyDescent="0.3">
      <c r="A179" s="3">
        <v>49797</v>
      </c>
      <c r="B179" s="5" t="s">
        <v>166</v>
      </c>
    </row>
    <row r="180" spans="1:2" x14ac:dyDescent="0.3">
      <c r="A180" s="3">
        <v>49797</v>
      </c>
      <c r="B180" s="5" t="s">
        <v>468</v>
      </c>
    </row>
    <row r="181" spans="1:2" x14ac:dyDescent="0.3">
      <c r="A181" s="3">
        <v>51620</v>
      </c>
      <c r="B181" s="5" t="s">
        <v>777</v>
      </c>
    </row>
    <row r="182" spans="1:2" x14ac:dyDescent="0.3">
      <c r="A182" s="3">
        <v>51620</v>
      </c>
      <c r="B182" s="5" t="s">
        <v>166</v>
      </c>
    </row>
    <row r="183" spans="1:2" x14ac:dyDescent="0.3">
      <c r="A183" s="3">
        <v>51620</v>
      </c>
      <c r="B183" s="5" t="s">
        <v>2528</v>
      </c>
    </row>
    <row r="184" spans="1:2" x14ac:dyDescent="0.3">
      <c r="A184" s="3">
        <v>46705</v>
      </c>
      <c r="B184" s="5" t="s">
        <v>49</v>
      </c>
    </row>
    <row r="185" spans="1:2" x14ac:dyDescent="0.3">
      <c r="A185" s="3">
        <v>46705</v>
      </c>
      <c r="B185" s="5" t="s">
        <v>886</v>
      </c>
    </row>
    <row r="186" spans="1:2" x14ac:dyDescent="0.3">
      <c r="A186" s="3">
        <v>33217</v>
      </c>
      <c r="B186" s="5" t="s">
        <v>30</v>
      </c>
    </row>
    <row r="187" spans="1:2" x14ac:dyDescent="0.3">
      <c r="A187" s="3">
        <v>33217</v>
      </c>
      <c r="B187" s="5" t="s">
        <v>6748</v>
      </c>
    </row>
    <row r="188" spans="1:2" x14ac:dyDescent="0.3">
      <c r="A188" s="3">
        <v>20662</v>
      </c>
      <c r="B188" s="5" t="s">
        <v>777</v>
      </c>
    </row>
    <row r="189" spans="1:2" x14ac:dyDescent="0.3">
      <c r="A189" s="3">
        <v>20662</v>
      </c>
      <c r="B189" s="5" t="s">
        <v>1139</v>
      </c>
    </row>
    <row r="190" spans="1:2" x14ac:dyDescent="0.3">
      <c r="A190" s="3">
        <v>20662</v>
      </c>
      <c r="B190" s="5" t="s">
        <v>7548</v>
      </c>
    </row>
    <row r="191" spans="1:2" x14ac:dyDescent="0.3">
      <c r="A191" s="3">
        <v>20662</v>
      </c>
      <c r="B191" s="5" t="s">
        <v>49</v>
      </c>
    </row>
    <row r="192" spans="1:2" x14ac:dyDescent="0.3">
      <c r="A192" s="3">
        <v>51739</v>
      </c>
      <c r="B192" s="5" t="s">
        <v>2848</v>
      </c>
    </row>
    <row r="193" spans="1:2" x14ac:dyDescent="0.3">
      <c r="A193" s="3">
        <v>51739</v>
      </c>
      <c r="B193" s="5" t="s">
        <v>2297</v>
      </c>
    </row>
    <row r="194" spans="1:2" x14ac:dyDescent="0.3">
      <c r="A194" s="3">
        <v>51739</v>
      </c>
      <c r="B194" s="5" t="s">
        <v>6748</v>
      </c>
    </row>
    <row r="195" spans="1:2" x14ac:dyDescent="0.3">
      <c r="A195" s="3">
        <v>25195</v>
      </c>
      <c r="B195" s="5" t="s">
        <v>886</v>
      </c>
    </row>
    <row r="196" spans="1:2" x14ac:dyDescent="0.3">
      <c r="A196" s="3">
        <v>25195</v>
      </c>
      <c r="B196" s="5" t="s">
        <v>30</v>
      </c>
    </row>
    <row r="197" spans="1:2" x14ac:dyDescent="0.3">
      <c r="A197" s="3">
        <v>27022</v>
      </c>
      <c r="B197" s="5" t="s">
        <v>2848</v>
      </c>
    </row>
    <row r="198" spans="1:2" x14ac:dyDescent="0.3">
      <c r="A198" s="3">
        <v>27022</v>
      </c>
      <c r="B198" s="5" t="s">
        <v>1139</v>
      </c>
    </row>
    <row r="199" spans="1:2" x14ac:dyDescent="0.3">
      <c r="A199" s="3">
        <v>27022</v>
      </c>
      <c r="B199" s="5" t="s">
        <v>777</v>
      </c>
    </row>
    <row r="200" spans="1:2" x14ac:dyDescent="0.3">
      <c r="A200" s="3">
        <v>34016</v>
      </c>
      <c r="B200" s="5" t="s">
        <v>886</v>
      </c>
    </row>
    <row r="201" spans="1:2" x14ac:dyDescent="0.3">
      <c r="A201" s="3">
        <v>34016</v>
      </c>
      <c r="B201" s="5" t="s">
        <v>30</v>
      </c>
    </row>
    <row r="202" spans="1:2" x14ac:dyDescent="0.3">
      <c r="A202" s="3">
        <v>44363</v>
      </c>
      <c r="B202" s="5" t="s">
        <v>166</v>
      </c>
    </row>
    <row r="203" spans="1:2" x14ac:dyDescent="0.3">
      <c r="A203" s="3">
        <v>41439</v>
      </c>
      <c r="B203" s="5" t="s">
        <v>468</v>
      </c>
    </row>
    <row r="204" spans="1:2" x14ac:dyDescent="0.3">
      <c r="A204" s="3">
        <v>41439</v>
      </c>
      <c r="B204" s="5" t="s">
        <v>1246</v>
      </c>
    </row>
    <row r="205" spans="1:2" x14ac:dyDescent="0.3">
      <c r="A205" s="3">
        <v>37834</v>
      </c>
      <c r="B205" s="5" t="s">
        <v>777</v>
      </c>
    </row>
    <row r="206" spans="1:2" x14ac:dyDescent="0.3">
      <c r="A206" s="3">
        <v>37834</v>
      </c>
      <c r="B206" s="5" t="s">
        <v>30</v>
      </c>
    </row>
    <row r="207" spans="1:2" x14ac:dyDescent="0.3">
      <c r="A207" s="3">
        <v>46838</v>
      </c>
      <c r="B207" s="5" t="s">
        <v>30</v>
      </c>
    </row>
    <row r="208" spans="1:2" x14ac:dyDescent="0.3">
      <c r="A208" s="3">
        <v>46838</v>
      </c>
      <c r="B208" s="5" t="s">
        <v>468</v>
      </c>
    </row>
    <row r="209" spans="1:2" x14ac:dyDescent="0.3">
      <c r="A209" s="3">
        <v>37707</v>
      </c>
      <c r="B209" s="5" t="s">
        <v>468</v>
      </c>
    </row>
    <row r="210" spans="1:2" x14ac:dyDescent="0.3">
      <c r="A210" s="3">
        <v>37707</v>
      </c>
      <c r="B210" s="5" t="s">
        <v>2528</v>
      </c>
    </row>
    <row r="211" spans="1:2" x14ac:dyDescent="0.3">
      <c r="A211" s="3">
        <v>38358</v>
      </c>
      <c r="B211" s="5" t="s">
        <v>468</v>
      </c>
    </row>
    <row r="212" spans="1:2" x14ac:dyDescent="0.3">
      <c r="A212" s="3">
        <v>38358</v>
      </c>
      <c r="B212" s="5" t="s">
        <v>166</v>
      </c>
    </row>
    <row r="213" spans="1:2" x14ac:dyDescent="0.3">
      <c r="A213" s="3">
        <v>38358</v>
      </c>
      <c r="B213" s="5" t="s">
        <v>6631</v>
      </c>
    </row>
    <row r="214" spans="1:2" x14ac:dyDescent="0.3">
      <c r="A214" s="3">
        <v>41733</v>
      </c>
      <c r="B214" s="5" t="s">
        <v>30</v>
      </c>
    </row>
    <row r="215" spans="1:2" x14ac:dyDescent="0.3">
      <c r="A215" s="3">
        <v>41733</v>
      </c>
      <c r="B215" s="5" t="s">
        <v>49</v>
      </c>
    </row>
    <row r="216" spans="1:2" x14ac:dyDescent="0.3">
      <c r="A216" s="3">
        <v>534643</v>
      </c>
      <c r="B216" s="5" t="s">
        <v>1845</v>
      </c>
    </row>
    <row r="217" spans="1:2" x14ac:dyDescent="0.3">
      <c r="A217" s="3">
        <v>23437</v>
      </c>
      <c r="B217" s="5" t="s">
        <v>468</v>
      </c>
    </row>
    <row r="218" spans="1:2" x14ac:dyDescent="0.3">
      <c r="A218" s="3">
        <v>23437</v>
      </c>
      <c r="B218" s="5" t="s">
        <v>6631</v>
      </c>
    </row>
    <row r="219" spans="1:2" x14ac:dyDescent="0.3">
      <c r="A219" s="3">
        <v>23437</v>
      </c>
      <c r="B219" s="5" t="s">
        <v>166</v>
      </c>
    </row>
    <row r="220" spans="1:2" x14ac:dyDescent="0.3">
      <c r="A220" s="3">
        <v>22907</v>
      </c>
      <c r="B220" s="5" t="s">
        <v>777</v>
      </c>
    </row>
    <row r="221" spans="1:2" x14ac:dyDescent="0.3">
      <c r="A221" s="3">
        <v>22907</v>
      </c>
      <c r="B221" s="5" t="s">
        <v>1246</v>
      </c>
    </row>
    <row r="222" spans="1:2" x14ac:dyDescent="0.3">
      <c r="A222" s="3">
        <v>22907</v>
      </c>
      <c r="B222" s="5" t="s">
        <v>49</v>
      </c>
    </row>
    <row r="223" spans="1:2" x14ac:dyDescent="0.3">
      <c r="A223" s="3">
        <v>22907</v>
      </c>
      <c r="B223" s="5" t="s">
        <v>166</v>
      </c>
    </row>
    <row r="224" spans="1:2" x14ac:dyDescent="0.3">
      <c r="A224" s="3">
        <v>40205</v>
      </c>
      <c r="B224" s="5" t="s">
        <v>2848</v>
      </c>
    </row>
    <row r="225" spans="1:2" x14ac:dyDescent="0.3">
      <c r="A225" s="3">
        <v>40205</v>
      </c>
      <c r="B225" s="5" t="s">
        <v>49</v>
      </c>
    </row>
    <row r="226" spans="1:2" x14ac:dyDescent="0.3">
      <c r="A226" s="3">
        <v>40205</v>
      </c>
      <c r="B226" s="5" t="s">
        <v>6748</v>
      </c>
    </row>
    <row r="227" spans="1:2" x14ac:dyDescent="0.3">
      <c r="A227" s="3">
        <v>45269</v>
      </c>
      <c r="B227" s="5" t="s">
        <v>49</v>
      </c>
    </row>
    <row r="228" spans="1:2" x14ac:dyDescent="0.3">
      <c r="A228" s="3">
        <v>45269</v>
      </c>
      <c r="B228" s="5" t="s">
        <v>7548</v>
      </c>
    </row>
    <row r="229" spans="1:2" x14ac:dyDescent="0.3">
      <c r="A229" s="3">
        <v>23169</v>
      </c>
      <c r="B229" s="5" t="s">
        <v>49</v>
      </c>
    </row>
    <row r="230" spans="1:2" x14ac:dyDescent="0.3">
      <c r="A230" s="3">
        <v>23169</v>
      </c>
      <c r="B230" s="5" t="s">
        <v>886</v>
      </c>
    </row>
    <row r="231" spans="1:2" x14ac:dyDescent="0.3">
      <c r="A231" s="3">
        <v>37735</v>
      </c>
      <c r="B231" s="5" t="s">
        <v>30</v>
      </c>
    </row>
    <row r="232" spans="1:2" x14ac:dyDescent="0.3">
      <c r="A232" s="3">
        <v>44048</v>
      </c>
      <c r="B232" s="5" t="s">
        <v>777</v>
      </c>
    </row>
    <row r="233" spans="1:2" x14ac:dyDescent="0.3">
      <c r="A233" s="3">
        <v>44048</v>
      </c>
      <c r="B233" s="5" t="s">
        <v>166</v>
      </c>
    </row>
    <row r="234" spans="1:2" x14ac:dyDescent="0.3">
      <c r="A234" s="3">
        <v>44874</v>
      </c>
      <c r="B234" s="5" t="s">
        <v>6748</v>
      </c>
    </row>
    <row r="235" spans="1:2" x14ac:dyDescent="0.3">
      <c r="A235" s="3">
        <v>44874</v>
      </c>
      <c r="B235" s="5" t="s">
        <v>2297</v>
      </c>
    </row>
    <row r="236" spans="1:2" x14ac:dyDescent="0.3">
      <c r="A236" s="3">
        <v>37786</v>
      </c>
      <c r="B236" s="5" t="s">
        <v>30</v>
      </c>
    </row>
    <row r="237" spans="1:2" x14ac:dyDescent="0.3">
      <c r="A237" s="3">
        <v>37786</v>
      </c>
      <c r="B237" s="5" t="s">
        <v>49</v>
      </c>
    </row>
    <row r="238" spans="1:2" x14ac:dyDescent="0.3">
      <c r="A238" s="3">
        <v>37786</v>
      </c>
      <c r="B238" s="5" t="s">
        <v>886</v>
      </c>
    </row>
    <row r="239" spans="1:2" x14ac:dyDescent="0.3">
      <c r="A239" s="3">
        <v>37645</v>
      </c>
      <c r="B239" s="5" t="s">
        <v>49</v>
      </c>
    </row>
    <row r="240" spans="1:2" x14ac:dyDescent="0.3">
      <c r="A240" s="3">
        <v>37645</v>
      </c>
      <c r="B240" s="5" t="s">
        <v>1246</v>
      </c>
    </row>
    <row r="241" spans="1:2" x14ac:dyDescent="0.3">
      <c r="A241" s="3">
        <v>37645</v>
      </c>
      <c r="B241" s="5" t="s">
        <v>166</v>
      </c>
    </row>
    <row r="242" spans="1:2" x14ac:dyDescent="0.3">
      <c r="A242" s="3">
        <v>41283</v>
      </c>
      <c r="B242" s="5" t="s">
        <v>1246</v>
      </c>
    </row>
    <row r="243" spans="1:2" x14ac:dyDescent="0.3">
      <c r="A243" s="3">
        <v>41283</v>
      </c>
      <c r="B243" s="5" t="s">
        <v>49</v>
      </c>
    </row>
    <row r="244" spans="1:2" x14ac:dyDescent="0.3">
      <c r="A244" s="3">
        <v>41283</v>
      </c>
      <c r="B244" s="5" t="s">
        <v>777</v>
      </c>
    </row>
    <row r="245" spans="1:2" x14ac:dyDescent="0.3">
      <c r="A245" s="3">
        <v>41283</v>
      </c>
      <c r="B245" s="5" t="s">
        <v>166</v>
      </c>
    </row>
    <row r="246" spans="1:2" x14ac:dyDescent="0.3">
      <c r="A246" s="3">
        <v>41436</v>
      </c>
      <c r="B246" s="5" t="s">
        <v>468</v>
      </c>
    </row>
    <row r="247" spans="1:2" x14ac:dyDescent="0.3">
      <c r="A247" s="3">
        <v>41436</v>
      </c>
      <c r="B247" s="5" t="s">
        <v>6631</v>
      </c>
    </row>
    <row r="248" spans="1:2" x14ac:dyDescent="0.3">
      <c r="A248" s="3">
        <v>37710</v>
      </c>
      <c r="B248" s="5" t="s">
        <v>777</v>
      </c>
    </row>
    <row r="249" spans="1:2" x14ac:dyDescent="0.3">
      <c r="A249" s="3">
        <v>37710</v>
      </c>
      <c r="B249" s="5" t="s">
        <v>166</v>
      </c>
    </row>
    <row r="250" spans="1:2" x14ac:dyDescent="0.3">
      <c r="A250" s="3">
        <v>37710</v>
      </c>
      <c r="B250" s="5" t="s">
        <v>886</v>
      </c>
    </row>
    <row r="251" spans="1:2" x14ac:dyDescent="0.3">
      <c r="A251" s="3">
        <v>41233</v>
      </c>
      <c r="B251" s="5" t="s">
        <v>49</v>
      </c>
    </row>
    <row r="252" spans="1:2" x14ac:dyDescent="0.3">
      <c r="A252" s="3">
        <v>41233</v>
      </c>
      <c r="B252" s="5" t="s">
        <v>886</v>
      </c>
    </row>
    <row r="253" spans="1:2" x14ac:dyDescent="0.3">
      <c r="A253" s="3">
        <v>44264</v>
      </c>
      <c r="B253" s="5" t="s">
        <v>49</v>
      </c>
    </row>
    <row r="254" spans="1:2" x14ac:dyDescent="0.3">
      <c r="A254" s="3">
        <v>44264</v>
      </c>
      <c r="B254" s="5" t="s">
        <v>1139</v>
      </c>
    </row>
    <row r="255" spans="1:2" x14ac:dyDescent="0.3">
      <c r="A255" s="3">
        <v>44264</v>
      </c>
      <c r="B255" s="5" t="s">
        <v>6841</v>
      </c>
    </row>
    <row r="256" spans="1:2" x14ac:dyDescent="0.3">
      <c r="A256" s="3">
        <v>43539</v>
      </c>
      <c r="B256" s="5" t="s">
        <v>886</v>
      </c>
    </row>
    <row r="257" spans="1:2" x14ac:dyDescent="0.3">
      <c r="A257" s="3">
        <v>43539</v>
      </c>
      <c r="B257" s="5" t="s">
        <v>49</v>
      </c>
    </row>
    <row r="258" spans="1:2" x14ac:dyDescent="0.3">
      <c r="A258" s="3">
        <v>43539</v>
      </c>
      <c r="B258" s="5" t="s">
        <v>166</v>
      </c>
    </row>
    <row r="259" spans="1:2" x14ac:dyDescent="0.3">
      <c r="A259" s="3">
        <v>43539</v>
      </c>
      <c r="B259" s="5" t="s">
        <v>1246</v>
      </c>
    </row>
    <row r="260" spans="1:2" x14ac:dyDescent="0.3">
      <c r="A260" s="3">
        <v>37056</v>
      </c>
      <c r="B260" s="5" t="s">
        <v>30</v>
      </c>
    </row>
    <row r="261" spans="1:2" x14ac:dyDescent="0.3">
      <c r="A261" s="3">
        <v>37056</v>
      </c>
      <c r="B261" s="5" t="s">
        <v>49</v>
      </c>
    </row>
    <row r="262" spans="1:2" x14ac:dyDescent="0.3">
      <c r="A262" s="3">
        <v>37056</v>
      </c>
      <c r="B262" s="5" t="s">
        <v>886</v>
      </c>
    </row>
    <row r="263" spans="1:2" x14ac:dyDescent="0.3">
      <c r="A263" s="3">
        <v>23048</v>
      </c>
      <c r="B263" s="5" t="s">
        <v>2528</v>
      </c>
    </row>
    <row r="264" spans="1:2" x14ac:dyDescent="0.3">
      <c r="A264" s="3">
        <v>23048</v>
      </c>
      <c r="B264" s="5" t="s">
        <v>30</v>
      </c>
    </row>
    <row r="265" spans="1:2" x14ac:dyDescent="0.3">
      <c r="A265" s="3">
        <v>23048</v>
      </c>
      <c r="B265" s="5" t="s">
        <v>1139</v>
      </c>
    </row>
    <row r="266" spans="1:2" x14ac:dyDescent="0.3">
      <c r="A266" s="3">
        <v>40264</v>
      </c>
      <c r="B266" s="5" t="s">
        <v>30</v>
      </c>
    </row>
    <row r="267" spans="1:2" x14ac:dyDescent="0.3">
      <c r="A267" s="3">
        <v>40264</v>
      </c>
      <c r="B267" s="5" t="s">
        <v>2848</v>
      </c>
    </row>
    <row r="268" spans="1:2" x14ac:dyDescent="0.3">
      <c r="A268" s="3">
        <v>23172</v>
      </c>
      <c r="B268" s="5" t="s">
        <v>777</v>
      </c>
    </row>
    <row r="269" spans="1:2" x14ac:dyDescent="0.3">
      <c r="A269" s="3">
        <v>23172</v>
      </c>
      <c r="B269" s="5" t="s">
        <v>30</v>
      </c>
    </row>
    <row r="270" spans="1:2" x14ac:dyDescent="0.3">
      <c r="A270" s="3">
        <v>23172</v>
      </c>
      <c r="B270" s="5" t="s">
        <v>6748</v>
      </c>
    </row>
    <row r="271" spans="1:2" x14ac:dyDescent="0.3">
      <c r="A271" s="3">
        <v>43209</v>
      </c>
      <c r="B271" s="5" t="s">
        <v>777</v>
      </c>
    </row>
    <row r="272" spans="1:2" x14ac:dyDescent="0.3">
      <c r="A272" s="3">
        <v>43209</v>
      </c>
      <c r="B272" s="5" t="s">
        <v>1139</v>
      </c>
    </row>
    <row r="273" spans="1:2" x14ac:dyDescent="0.3">
      <c r="A273" s="3">
        <v>43209</v>
      </c>
      <c r="B273" s="5" t="s">
        <v>7548</v>
      </c>
    </row>
    <row r="274" spans="1:2" x14ac:dyDescent="0.3">
      <c r="A274" s="3">
        <v>50727</v>
      </c>
      <c r="B274" s="5" t="s">
        <v>886</v>
      </c>
    </row>
    <row r="275" spans="1:2" x14ac:dyDescent="0.3">
      <c r="A275" s="3">
        <v>50727</v>
      </c>
      <c r="B275" s="5" t="s">
        <v>49</v>
      </c>
    </row>
    <row r="276" spans="1:2" x14ac:dyDescent="0.3">
      <c r="A276" s="3">
        <v>50727</v>
      </c>
      <c r="B276" s="5" t="s">
        <v>7548</v>
      </c>
    </row>
    <row r="277" spans="1:2" x14ac:dyDescent="0.3">
      <c r="A277" s="3">
        <v>50727</v>
      </c>
      <c r="B277" s="5" t="s">
        <v>30</v>
      </c>
    </row>
    <row r="278" spans="1:2" x14ac:dyDescent="0.3">
      <c r="A278" s="3">
        <v>47533</v>
      </c>
      <c r="B278" s="5" t="s">
        <v>6631</v>
      </c>
    </row>
    <row r="279" spans="1:2" x14ac:dyDescent="0.3">
      <c r="A279" s="3">
        <v>47533</v>
      </c>
      <c r="B279" s="5" t="s">
        <v>2848</v>
      </c>
    </row>
    <row r="280" spans="1:2" x14ac:dyDescent="0.3">
      <c r="A280" s="3">
        <v>47533</v>
      </c>
      <c r="B280" s="5" t="s">
        <v>30</v>
      </c>
    </row>
    <row r="281" spans="1:2" x14ac:dyDescent="0.3">
      <c r="A281" s="3">
        <v>47533</v>
      </c>
      <c r="B281" s="5" t="s">
        <v>1139</v>
      </c>
    </row>
    <row r="282" spans="1:2" x14ac:dyDescent="0.3">
      <c r="A282" s="3">
        <v>25602</v>
      </c>
      <c r="B282" s="5" t="s">
        <v>777</v>
      </c>
    </row>
    <row r="283" spans="1:2" x14ac:dyDescent="0.3">
      <c r="A283" s="3">
        <v>25602</v>
      </c>
      <c r="B283" s="5" t="s">
        <v>1246</v>
      </c>
    </row>
    <row r="284" spans="1:2" x14ac:dyDescent="0.3">
      <c r="A284" s="3">
        <v>25602</v>
      </c>
      <c r="B284" s="5" t="s">
        <v>49</v>
      </c>
    </row>
    <row r="285" spans="1:2" x14ac:dyDescent="0.3">
      <c r="A285" s="3">
        <v>25602</v>
      </c>
      <c r="B285" s="5" t="s">
        <v>166</v>
      </c>
    </row>
    <row r="286" spans="1:2" x14ac:dyDescent="0.3">
      <c r="A286" s="3">
        <v>107748</v>
      </c>
      <c r="B286" s="5" t="s">
        <v>1246</v>
      </c>
    </row>
    <row r="287" spans="1:2" x14ac:dyDescent="0.3">
      <c r="A287" s="3">
        <v>107748</v>
      </c>
      <c r="B287" s="5" t="s">
        <v>49</v>
      </c>
    </row>
    <row r="288" spans="1:2" x14ac:dyDescent="0.3">
      <c r="A288" s="3">
        <v>34134</v>
      </c>
      <c r="B288" s="5" t="s">
        <v>2297</v>
      </c>
    </row>
    <row r="289" spans="1:2" x14ac:dyDescent="0.3">
      <c r="A289" s="3">
        <v>34134</v>
      </c>
      <c r="B289" s="5" t="s">
        <v>6748</v>
      </c>
    </row>
    <row r="290" spans="1:2" x14ac:dyDescent="0.3">
      <c r="A290" s="3">
        <v>34134</v>
      </c>
      <c r="B290" s="5" t="s">
        <v>2848</v>
      </c>
    </row>
    <row r="291" spans="1:2" x14ac:dyDescent="0.3">
      <c r="A291" s="3">
        <v>23023</v>
      </c>
      <c r="B291" s="5" t="s">
        <v>30</v>
      </c>
    </row>
    <row r="292" spans="1:2" x14ac:dyDescent="0.3">
      <c r="A292" s="3">
        <v>23023</v>
      </c>
      <c r="B292" s="5" t="s">
        <v>6748</v>
      </c>
    </row>
    <row r="293" spans="1:2" x14ac:dyDescent="0.3">
      <c r="A293" s="3">
        <v>23023</v>
      </c>
      <c r="B293" s="5" t="s">
        <v>2848</v>
      </c>
    </row>
    <row r="294" spans="1:2" x14ac:dyDescent="0.3">
      <c r="A294" s="3">
        <v>41216</v>
      </c>
      <c r="B294" s="5" t="s">
        <v>2297</v>
      </c>
    </row>
    <row r="295" spans="1:2" x14ac:dyDescent="0.3">
      <c r="A295" s="3">
        <v>41216</v>
      </c>
      <c r="B295" s="5" t="s">
        <v>1139</v>
      </c>
    </row>
    <row r="296" spans="1:2" x14ac:dyDescent="0.3">
      <c r="A296" s="3">
        <v>41216</v>
      </c>
      <c r="B296" s="5" t="s">
        <v>6748</v>
      </c>
    </row>
    <row r="297" spans="1:2" x14ac:dyDescent="0.3">
      <c r="A297" s="3">
        <v>41216</v>
      </c>
      <c r="B297" s="5" t="s">
        <v>2848</v>
      </c>
    </row>
    <row r="298" spans="1:2" x14ac:dyDescent="0.3">
      <c r="A298" s="3">
        <v>27579</v>
      </c>
      <c r="B298" s="5" t="s">
        <v>1246</v>
      </c>
    </row>
    <row r="299" spans="1:2" x14ac:dyDescent="0.3">
      <c r="A299" s="3">
        <v>27579</v>
      </c>
      <c r="B299" s="5" t="s">
        <v>49</v>
      </c>
    </row>
    <row r="300" spans="1:2" x14ac:dyDescent="0.3">
      <c r="A300" s="3">
        <v>27579</v>
      </c>
      <c r="B300" s="5" t="s">
        <v>166</v>
      </c>
    </row>
    <row r="301" spans="1:2" x14ac:dyDescent="0.3">
      <c r="A301" s="3">
        <v>38199</v>
      </c>
      <c r="B301" s="5" t="s">
        <v>49</v>
      </c>
    </row>
    <row r="302" spans="1:2" x14ac:dyDescent="0.3">
      <c r="A302" s="3">
        <v>38199</v>
      </c>
      <c r="B302" s="5" t="s">
        <v>166</v>
      </c>
    </row>
    <row r="303" spans="1:2" x14ac:dyDescent="0.3">
      <c r="A303" s="3">
        <v>49009</v>
      </c>
      <c r="B303" s="5" t="s">
        <v>49</v>
      </c>
    </row>
    <row r="304" spans="1:2" x14ac:dyDescent="0.3">
      <c r="A304" s="3">
        <v>49009</v>
      </c>
      <c r="B304" s="5" t="s">
        <v>1139</v>
      </c>
    </row>
    <row r="305" spans="1:2" x14ac:dyDescent="0.3">
      <c r="A305" s="3">
        <v>49009</v>
      </c>
      <c r="B305" s="5" t="s">
        <v>7548</v>
      </c>
    </row>
    <row r="306" spans="1:2" x14ac:dyDescent="0.3">
      <c r="A306" s="3">
        <v>23631</v>
      </c>
      <c r="B306" s="5" t="s">
        <v>777</v>
      </c>
    </row>
    <row r="307" spans="1:2" x14ac:dyDescent="0.3">
      <c r="A307" s="3">
        <v>23631</v>
      </c>
      <c r="B307" s="5" t="s">
        <v>30</v>
      </c>
    </row>
    <row r="308" spans="1:2" x14ac:dyDescent="0.3">
      <c r="A308" s="3">
        <v>23631</v>
      </c>
      <c r="B308" s="5" t="s">
        <v>166</v>
      </c>
    </row>
    <row r="309" spans="1:2" x14ac:dyDescent="0.3">
      <c r="A309" s="3">
        <v>25642</v>
      </c>
      <c r="B309" s="5" t="s">
        <v>1139</v>
      </c>
    </row>
    <row r="310" spans="1:2" x14ac:dyDescent="0.3">
      <c r="A310" s="3">
        <v>25642</v>
      </c>
      <c r="B310" s="5" t="s">
        <v>777</v>
      </c>
    </row>
    <row r="311" spans="1:2" x14ac:dyDescent="0.3">
      <c r="A311" s="3">
        <v>25642</v>
      </c>
      <c r="B311" s="5" t="s">
        <v>19406</v>
      </c>
    </row>
    <row r="312" spans="1:2" x14ac:dyDescent="0.3">
      <c r="A312" s="3">
        <v>25642</v>
      </c>
      <c r="B312" s="5" t="s">
        <v>2528</v>
      </c>
    </row>
    <row r="313" spans="1:2" x14ac:dyDescent="0.3">
      <c r="A313" s="3">
        <v>26388</v>
      </c>
      <c r="B313" s="5" t="s">
        <v>49</v>
      </c>
    </row>
    <row r="314" spans="1:2" x14ac:dyDescent="0.3">
      <c r="A314" s="3">
        <v>26388</v>
      </c>
      <c r="B314" s="5" t="s">
        <v>166</v>
      </c>
    </row>
    <row r="315" spans="1:2" x14ac:dyDescent="0.3">
      <c r="A315" s="3">
        <v>26388</v>
      </c>
      <c r="B315" s="5" t="s">
        <v>6631</v>
      </c>
    </row>
    <row r="316" spans="1:2" x14ac:dyDescent="0.3">
      <c r="A316" s="3">
        <v>43939</v>
      </c>
      <c r="B316" s="5" t="s">
        <v>2378</v>
      </c>
    </row>
    <row r="317" spans="1:2" x14ac:dyDescent="0.3">
      <c r="A317" s="3">
        <v>43939</v>
      </c>
      <c r="B317" s="5" t="s">
        <v>30</v>
      </c>
    </row>
    <row r="318" spans="1:2" x14ac:dyDescent="0.3">
      <c r="A318" s="3">
        <v>43939</v>
      </c>
      <c r="B318" s="5" t="s">
        <v>49</v>
      </c>
    </row>
    <row r="319" spans="1:2" x14ac:dyDescent="0.3">
      <c r="A319" s="3">
        <v>63319</v>
      </c>
      <c r="B319" s="5" t="s">
        <v>49</v>
      </c>
    </row>
    <row r="320" spans="1:2" x14ac:dyDescent="0.3">
      <c r="A320" s="3">
        <v>37950</v>
      </c>
      <c r="B320" s="5" t="s">
        <v>49</v>
      </c>
    </row>
    <row r="321" spans="1:2" x14ac:dyDescent="0.3">
      <c r="A321" s="3">
        <v>37950</v>
      </c>
      <c r="B321" s="5" t="s">
        <v>886</v>
      </c>
    </row>
    <row r="322" spans="1:2" x14ac:dyDescent="0.3">
      <c r="A322" s="3">
        <v>42684</v>
      </c>
      <c r="B322" s="5" t="s">
        <v>2528</v>
      </c>
    </row>
    <row r="323" spans="1:2" x14ac:dyDescent="0.3">
      <c r="A323" s="3">
        <v>42684</v>
      </c>
      <c r="B323" s="5" t="s">
        <v>777</v>
      </c>
    </row>
    <row r="324" spans="1:2" x14ac:dyDescent="0.3">
      <c r="A324" s="3">
        <v>42684</v>
      </c>
      <c r="B324" s="5" t="s">
        <v>166</v>
      </c>
    </row>
    <row r="325" spans="1:2" x14ac:dyDescent="0.3">
      <c r="A325" s="3">
        <v>63455</v>
      </c>
      <c r="B325" s="5" t="s">
        <v>49</v>
      </c>
    </row>
    <row r="326" spans="1:2" x14ac:dyDescent="0.3">
      <c r="A326" s="3">
        <v>63455</v>
      </c>
      <c r="B326" s="5" t="s">
        <v>886</v>
      </c>
    </row>
    <row r="327" spans="1:2" x14ac:dyDescent="0.3">
      <c r="A327" s="3">
        <v>63455</v>
      </c>
      <c r="B327" s="5" t="s">
        <v>166</v>
      </c>
    </row>
    <row r="328" spans="1:2" x14ac:dyDescent="0.3">
      <c r="A328" s="3">
        <v>63455</v>
      </c>
      <c r="B328" s="5" t="s">
        <v>468</v>
      </c>
    </row>
    <row r="329" spans="1:2" x14ac:dyDescent="0.3">
      <c r="A329" s="3">
        <v>28211</v>
      </c>
      <c r="B329" s="5" t="s">
        <v>49</v>
      </c>
    </row>
    <row r="330" spans="1:2" x14ac:dyDescent="0.3">
      <c r="A330" s="3">
        <v>28211</v>
      </c>
      <c r="B330" s="5" t="s">
        <v>166</v>
      </c>
    </row>
    <row r="331" spans="1:2" x14ac:dyDescent="0.3">
      <c r="A331" s="3">
        <v>28211</v>
      </c>
      <c r="B331" s="5" t="s">
        <v>6631</v>
      </c>
    </row>
    <row r="332" spans="1:2" x14ac:dyDescent="0.3">
      <c r="A332" s="3">
        <v>13477</v>
      </c>
      <c r="B332" s="5" t="s">
        <v>30</v>
      </c>
    </row>
    <row r="333" spans="1:2" x14ac:dyDescent="0.3">
      <c r="A333" s="3">
        <v>13477</v>
      </c>
      <c r="B333" s="5" t="s">
        <v>2848</v>
      </c>
    </row>
    <row r="334" spans="1:2" x14ac:dyDescent="0.3">
      <c r="A334" s="3">
        <v>13477</v>
      </c>
      <c r="B334" s="5" t="s">
        <v>886</v>
      </c>
    </row>
    <row r="335" spans="1:2" x14ac:dyDescent="0.3">
      <c r="A335" s="3">
        <v>47626</v>
      </c>
      <c r="B335" s="5" t="s">
        <v>2297</v>
      </c>
    </row>
    <row r="336" spans="1:2" x14ac:dyDescent="0.3">
      <c r="A336" s="3">
        <v>47626</v>
      </c>
      <c r="B336" s="5" t="s">
        <v>2848</v>
      </c>
    </row>
    <row r="337" spans="1:2" x14ac:dyDescent="0.3">
      <c r="A337" s="3">
        <v>47626</v>
      </c>
      <c r="B337" s="5" t="s">
        <v>6748</v>
      </c>
    </row>
    <row r="338" spans="1:2" x14ac:dyDescent="0.3">
      <c r="A338" s="3">
        <v>47626</v>
      </c>
      <c r="B338" s="5" t="s">
        <v>1139</v>
      </c>
    </row>
    <row r="339" spans="1:2" x14ac:dyDescent="0.3">
      <c r="A339" s="3">
        <v>47626</v>
      </c>
      <c r="B339" s="5" t="s">
        <v>30</v>
      </c>
    </row>
    <row r="340" spans="1:2" x14ac:dyDescent="0.3">
      <c r="A340" s="3">
        <v>47626</v>
      </c>
      <c r="B340" s="5" t="s">
        <v>19406</v>
      </c>
    </row>
    <row r="341" spans="1:2" x14ac:dyDescent="0.3">
      <c r="A341" s="3">
        <v>46146</v>
      </c>
      <c r="B341" s="5" t="s">
        <v>2848</v>
      </c>
    </row>
    <row r="342" spans="1:2" x14ac:dyDescent="0.3">
      <c r="A342" s="3">
        <v>46146</v>
      </c>
      <c r="B342" s="5" t="s">
        <v>468</v>
      </c>
    </row>
    <row r="343" spans="1:2" x14ac:dyDescent="0.3">
      <c r="A343" s="3">
        <v>65496</v>
      </c>
      <c r="B343" s="5" t="s">
        <v>49</v>
      </c>
    </row>
    <row r="344" spans="1:2" x14ac:dyDescent="0.3">
      <c r="A344" s="3">
        <v>19901</v>
      </c>
      <c r="B344" s="5" t="s">
        <v>777</v>
      </c>
    </row>
    <row r="345" spans="1:2" x14ac:dyDescent="0.3">
      <c r="A345" s="3">
        <v>19901</v>
      </c>
      <c r="B345" s="5" t="s">
        <v>2848</v>
      </c>
    </row>
    <row r="346" spans="1:2" x14ac:dyDescent="0.3">
      <c r="A346" s="3">
        <v>19901</v>
      </c>
      <c r="B346" s="5" t="s">
        <v>2528</v>
      </c>
    </row>
    <row r="347" spans="1:2" x14ac:dyDescent="0.3">
      <c r="A347" s="3">
        <v>42188</v>
      </c>
      <c r="B347" s="5" t="s">
        <v>49</v>
      </c>
    </row>
    <row r="348" spans="1:2" x14ac:dyDescent="0.3">
      <c r="A348" s="3">
        <v>42188</v>
      </c>
      <c r="B348" s="5" t="s">
        <v>886</v>
      </c>
    </row>
    <row r="349" spans="1:2" x14ac:dyDescent="0.3">
      <c r="A349" s="3">
        <v>42188</v>
      </c>
      <c r="B349" s="5" t="s">
        <v>2528</v>
      </c>
    </row>
    <row r="350" spans="1:2" x14ac:dyDescent="0.3">
      <c r="A350" s="3">
        <v>39451</v>
      </c>
      <c r="B350" s="5" t="s">
        <v>30</v>
      </c>
    </row>
    <row r="351" spans="1:2" x14ac:dyDescent="0.3">
      <c r="A351" s="3">
        <v>39451</v>
      </c>
      <c r="B351" s="5" t="s">
        <v>886</v>
      </c>
    </row>
    <row r="352" spans="1:2" x14ac:dyDescent="0.3">
      <c r="A352" s="3">
        <v>27573</v>
      </c>
      <c r="B352" s="5" t="s">
        <v>777</v>
      </c>
    </row>
    <row r="353" spans="1:2" x14ac:dyDescent="0.3">
      <c r="A353" s="3">
        <v>27573</v>
      </c>
      <c r="B353" s="5" t="s">
        <v>30</v>
      </c>
    </row>
    <row r="354" spans="1:2" x14ac:dyDescent="0.3">
      <c r="A354" s="3">
        <v>27573</v>
      </c>
      <c r="B354" s="5" t="s">
        <v>886</v>
      </c>
    </row>
    <row r="355" spans="1:2" x14ac:dyDescent="0.3">
      <c r="A355" s="3">
        <v>11439</v>
      </c>
      <c r="B355" s="5" t="s">
        <v>166</v>
      </c>
    </row>
    <row r="356" spans="1:2" x14ac:dyDescent="0.3">
      <c r="A356" s="3">
        <v>11439</v>
      </c>
      <c r="B356" s="5" t="s">
        <v>6631</v>
      </c>
    </row>
    <row r="357" spans="1:2" x14ac:dyDescent="0.3">
      <c r="A357" s="3">
        <v>41402</v>
      </c>
      <c r="B357" s="5" t="s">
        <v>49</v>
      </c>
    </row>
    <row r="358" spans="1:2" x14ac:dyDescent="0.3">
      <c r="A358" s="3">
        <v>41402</v>
      </c>
      <c r="B358" s="5" t="s">
        <v>468</v>
      </c>
    </row>
    <row r="359" spans="1:2" x14ac:dyDescent="0.3">
      <c r="A359" s="3">
        <v>41402</v>
      </c>
      <c r="B359" s="5" t="s">
        <v>6631</v>
      </c>
    </row>
    <row r="360" spans="1:2" x14ac:dyDescent="0.3">
      <c r="A360" s="3">
        <v>59429</v>
      </c>
      <c r="B360" s="5" t="s">
        <v>468</v>
      </c>
    </row>
    <row r="361" spans="1:2" x14ac:dyDescent="0.3">
      <c r="A361" s="3">
        <v>59429</v>
      </c>
      <c r="B361" s="5" t="s">
        <v>166</v>
      </c>
    </row>
    <row r="362" spans="1:2" x14ac:dyDescent="0.3">
      <c r="A362" s="3">
        <v>42941</v>
      </c>
      <c r="B362" s="5" t="s">
        <v>468</v>
      </c>
    </row>
    <row r="363" spans="1:2" x14ac:dyDescent="0.3">
      <c r="A363" s="3">
        <v>42941</v>
      </c>
      <c r="B363" s="5" t="s">
        <v>166</v>
      </c>
    </row>
    <row r="364" spans="1:2" x14ac:dyDescent="0.3">
      <c r="A364" s="3">
        <v>60534</v>
      </c>
      <c r="B364" s="5" t="s">
        <v>1246</v>
      </c>
    </row>
    <row r="365" spans="1:2" x14ac:dyDescent="0.3">
      <c r="A365" s="3">
        <v>60534</v>
      </c>
      <c r="B365" s="5" t="s">
        <v>166</v>
      </c>
    </row>
    <row r="366" spans="1:2" x14ac:dyDescent="0.3">
      <c r="A366" s="3">
        <v>60534</v>
      </c>
      <c r="B366" s="5" t="s">
        <v>49</v>
      </c>
    </row>
    <row r="367" spans="1:2" x14ac:dyDescent="0.3">
      <c r="A367" s="3">
        <v>46261</v>
      </c>
      <c r="B367" s="5" t="s">
        <v>2848</v>
      </c>
    </row>
    <row r="368" spans="1:2" x14ac:dyDescent="0.3">
      <c r="A368" s="3">
        <v>46261</v>
      </c>
      <c r="B368" s="5" t="s">
        <v>468</v>
      </c>
    </row>
    <row r="369" spans="1:2" x14ac:dyDescent="0.3">
      <c r="A369" s="3">
        <v>46261</v>
      </c>
      <c r="B369" s="5" t="s">
        <v>166</v>
      </c>
    </row>
    <row r="370" spans="1:2" x14ac:dyDescent="0.3">
      <c r="A370" s="3">
        <v>45317</v>
      </c>
      <c r="B370" s="5" t="s">
        <v>49</v>
      </c>
    </row>
    <row r="371" spans="1:2" x14ac:dyDescent="0.3">
      <c r="A371" s="3">
        <v>30675</v>
      </c>
      <c r="B371" s="5" t="s">
        <v>2528</v>
      </c>
    </row>
    <row r="372" spans="1:2" x14ac:dyDescent="0.3">
      <c r="A372" s="3">
        <v>30675</v>
      </c>
      <c r="B372" s="5" t="s">
        <v>2297</v>
      </c>
    </row>
    <row r="373" spans="1:2" x14ac:dyDescent="0.3">
      <c r="A373" s="3">
        <v>30675</v>
      </c>
      <c r="B373" s="5" t="s">
        <v>777</v>
      </c>
    </row>
    <row r="374" spans="1:2" x14ac:dyDescent="0.3">
      <c r="A374" s="3">
        <v>30675</v>
      </c>
      <c r="B374" s="5" t="s">
        <v>2848</v>
      </c>
    </row>
    <row r="375" spans="1:2" x14ac:dyDescent="0.3">
      <c r="A375" s="3">
        <v>73245</v>
      </c>
      <c r="B375" s="5" t="s">
        <v>777</v>
      </c>
    </row>
    <row r="376" spans="1:2" x14ac:dyDescent="0.3">
      <c r="A376" s="3">
        <v>73245</v>
      </c>
      <c r="B376" s="5" t="s">
        <v>2297</v>
      </c>
    </row>
    <row r="377" spans="1:2" x14ac:dyDescent="0.3">
      <c r="A377" s="3">
        <v>73245</v>
      </c>
      <c r="B377" s="5" t="s">
        <v>2848</v>
      </c>
    </row>
    <row r="378" spans="1:2" x14ac:dyDescent="0.3">
      <c r="A378" s="3">
        <v>73245</v>
      </c>
      <c r="B378" s="5" t="s">
        <v>1139</v>
      </c>
    </row>
    <row r="379" spans="1:2" x14ac:dyDescent="0.3">
      <c r="A379" s="3">
        <v>29427</v>
      </c>
      <c r="B379" s="5" t="s">
        <v>6631</v>
      </c>
    </row>
    <row r="380" spans="1:2" x14ac:dyDescent="0.3">
      <c r="A380" s="3">
        <v>29427</v>
      </c>
      <c r="B380" s="5" t="s">
        <v>468</v>
      </c>
    </row>
    <row r="381" spans="1:2" x14ac:dyDescent="0.3">
      <c r="A381" s="3">
        <v>29427</v>
      </c>
      <c r="B381" s="5" t="s">
        <v>777</v>
      </c>
    </row>
    <row r="382" spans="1:2" x14ac:dyDescent="0.3">
      <c r="A382" s="3">
        <v>23759</v>
      </c>
      <c r="B382" s="5" t="s">
        <v>1139</v>
      </c>
    </row>
    <row r="383" spans="1:2" x14ac:dyDescent="0.3">
      <c r="A383" s="3">
        <v>23759</v>
      </c>
      <c r="B383" s="5" t="s">
        <v>777</v>
      </c>
    </row>
    <row r="384" spans="1:2" x14ac:dyDescent="0.3">
      <c r="A384" s="3">
        <v>23759</v>
      </c>
      <c r="B384" s="5" t="s">
        <v>49</v>
      </c>
    </row>
    <row r="385" spans="1:2" x14ac:dyDescent="0.3">
      <c r="A385" s="3">
        <v>42297</v>
      </c>
      <c r="B385" s="5" t="s">
        <v>49</v>
      </c>
    </row>
    <row r="386" spans="1:2" x14ac:dyDescent="0.3">
      <c r="A386" s="3">
        <v>42297</v>
      </c>
      <c r="B386" s="5" t="s">
        <v>886</v>
      </c>
    </row>
    <row r="387" spans="1:2" x14ac:dyDescent="0.3">
      <c r="A387" s="3">
        <v>55241</v>
      </c>
      <c r="B387" s="5" t="s">
        <v>2528</v>
      </c>
    </row>
    <row r="388" spans="1:2" x14ac:dyDescent="0.3">
      <c r="A388" s="3">
        <v>55241</v>
      </c>
      <c r="B388" s="5" t="s">
        <v>1139</v>
      </c>
    </row>
    <row r="389" spans="1:2" x14ac:dyDescent="0.3">
      <c r="A389" s="3">
        <v>55241</v>
      </c>
      <c r="B389" s="5" t="s">
        <v>19406</v>
      </c>
    </row>
    <row r="390" spans="1:2" x14ac:dyDescent="0.3">
      <c r="A390" s="3">
        <v>34803</v>
      </c>
      <c r="B390" s="5" t="s">
        <v>30</v>
      </c>
    </row>
    <row r="391" spans="1:2" x14ac:dyDescent="0.3">
      <c r="A391" s="3">
        <v>33909</v>
      </c>
      <c r="B391" s="5" t="s">
        <v>49</v>
      </c>
    </row>
    <row r="392" spans="1:2" x14ac:dyDescent="0.3">
      <c r="A392" s="3">
        <v>33909</v>
      </c>
      <c r="B392" s="5" t="s">
        <v>1246</v>
      </c>
    </row>
    <row r="393" spans="1:2" x14ac:dyDescent="0.3">
      <c r="A393" s="3">
        <v>20533</v>
      </c>
      <c r="B393" s="5" t="s">
        <v>777</v>
      </c>
    </row>
    <row r="394" spans="1:2" x14ac:dyDescent="0.3">
      <c r="A394" s="3">
        <v>20533</v>
      </c>
      <c r="B394" s="5" t="s">
        <v>6841</v>
      </c>
    </row>
    <row r="395" spans="1:2" x14ac:dyDescent="0.3">
      <c r="A395" s="3">
        <v>20533</v>
      </c>
      <c r="B395" s="5" t="s">
        <v>49</v>
      </c>
    </row>
    <row r="396" spans="1:2" x14ac:dyDescent="0.3">
      <c r="A396" s="3">
        <v>20533</v>
      </c>
      <c r="B396" s="5" t="s">
        <v>2848</v>
      </c>
    </row>
    <row r="397" spans="1:2" x14ac:dyDescent="0.3">
      <c r="A397" s="3">
        <v>20533</v>
      </c>
      <c r="B397" s="5" t="s">
        <v>166</v>
      </c>
    </row>
    <row r="398" spans="1:2" x14ac:dyDescent="0.3">
      <c r="A398" s="3">
        <v>51200</v>
      </c>
      <c r="B398" s="5" t="s">
        <v>310</v>
      </c>
    </row>
    <row r="399" spans="1:2" x14ac:dyDescent="0.3">
      <c r="A399" s="3">
        <v>399897</v>
      </c>
      <c r="B399" s="5" t="s">
        <v>166</v>
      </c>
    </row>
    <row r="400" spans="1:2" x14ac:dyDescent="0.3">
      <c r="A400" s="3">
        <v>399897</v>
      </c>
      <c r="B400" s="5" t="s">
        <v>49</v>
      </c>
    </row>
    <row r="401" spans="1:2" x14ac:dyDescent="0.3">
      <c r="A401" s="3">
        <v>32856</v>
      </c>
      <c r="B401" s="5" t="s">
        <v>30</v>
      </c>
    </row>
    <row r="402" spans="1:2" x14ac:dyDescent="0.3">
      <c r="A402" s="3">
        <v>32856</v>
      </c>
      <c r="B402" s="5" t="s">
        <v>886</v>
      </c>
    </row>
    <row r="403" spans="1:2" x14ac:dyDescent="0.3">
      <c r="A403" s="3">
        <v>38745</v>
      </c>
      <c r="B403" s="5" t="s">
        <v>6748</v>
      </c>
    </row>
    <row r="404" spans="1:2" x14ac:dyDescent="0.3">
      <c r="A404" s="3">
        <v>38745</v>
      </c>
      <c r="B404" s="5" t="s">
        <v>30</v>
      </c>
    </row>
    <row r="405" spans="1:2" x14ac:dyDescent="0.3">
      <c r="A405" s="3">
        <v>38745</v>
      </c>
      <c r="B405" s="5" t="s">
        <v>1139</v>
      </c>
    </row>
    <row r="406" spans="1:2" x14ac:dyDescent="0.3">
      <c r="A406" s="3">
        <v>38745</v>
      </c>
      <c r="B406" s="5" t="s">
        <v>2848</v>
      </c>
    </row>
    <row r="407" spans="1:2" x14ac:dyDescent="0.3">
      <c r="A407" s="3">
        <v>12201</v>
      </c>
      <c r="B407" s="5" t="s">
        <v>1246</v>
      </c>
    </row>
    <row r="408" spans="1:2" x14ac:dyDescent="0.3">
      <c r="A408" s="3">
        <v>12201</v>
      </c>
      <c r="B408" s="5" t="s">
        <v>49</v>
      </c>
    </row>
    <row r="409" spans="1:2" x14ac:dyDescent="0.3">
      <c r="A409" s="3">
        <v>12201</v>
      </c>
      <c r="B409" s="5" t="s">
        <v>6631</v>
      </c>
    </row>
    <row r="410" spans="1:2" x14ac:dyDescent="0.3">
      <c r="A410" s="3">
        <v>12201</v>
      </c>
      <c r="B410" s="5" t="s">
        <v>166</v>
      </c>
    </row>
    <row r="411" spans="1:2" x14ac:dyDescent="0.3">
      <c r="A411" s="3">
        <v>51736</v>
      </c>
      <c r="B411" s="5" t="s">
        <v>886</v>
      </c>
    </row>
    <row r="412" spans="1:2" x14ac:dyDescent="0.3">
      <c r="A412" s="3">
        <v>51736</v>
      </c>
      <c r="B412" s="5" t="s">
        <v>49</v>
      </c>
    </row>
    <row r="413" spans="1:2" x14ac:dyDescent="0.3">
      <c r="A413" s="3">
        <v>34813</v>
      </c>
      <c r="B413" s="5" t="s">
        <v>777</v>
      </c>
    </row>
    <row r="414" spans="1:2" x14ac:dyDescent="0.3">
      <c r="A414" s="3">
        <v>34813</v>
      </c>
      <c r="B414" s="5" t="s">
        <v>1139</v>
      </c>
    </row>
    <row r="415" spans="1:2" x14ac:dyDescent="0.3">
      <c r="A415" s="3">
        <v>34813</v>
      </c>
      <c r="B415" s="5" t="s">
        <v>1246</v>
      </c>
    </row>
    <row r="416" spans="1:2" x14ac:dyDescent="0.3">
      <c r="A416" s="3">
        <v>34813</v>
      </c>
      <c r="B416" s="5" t="s">
        <v>6631</v>
      </c>
    </row>
    <row r="417" spans="1:2" x14ac:dyDescent="0.3">
      <c r="A417" s="3">
        <v>34813</v>
      </c>
      <c r="B417" s="5" t="s">
        <v>166</v>
      </c>
    </row>
    <row r="418" spans="1:2" x14ac:dyDescent="0.3">
      <c r="A418" s="3">
        <v>88212</v>
      </c>
      <c r="B418" s="5" t="s">
        <v>2297</v>
      </c>
    </row>
    <row r="419" spans="1:2" x14ac:dyDescent="0.3">
      <c r="A419" s="3">
        <v>88212</v>
      </c>
      <c r="B419" s="5" t="s">
        <v>6748</v>
      </c>
    </row>
    <row r="420" spans="1:2" x14ac:dyDescent="0.3">
      <c r="A420" s="3">
        <v>88212</v>
      </c>
      <c r="B420" s="5" t="s">
        <v>2848</v>
      </c>
    </row>
    <row r="421" spans="1:2" x14ac:dyDescent="0.3">
      <c r="A421" s="3">
        <v>22971</v>
      </c>
      <c r="B421" s="5" t="s">
        <v>49</v>
      </c>
    </row>
    <row r="422" spans="1:2" x14ac:dyDescent="0.3">
      <c r="A422" s="3">
        <v>22971</v>
      </c>
      <c r="B422" s="5" t="s">
        <v>886</v>
      </c>
    </row>
    <row r="423" spans="1:2" x14ac:dyDescent="0.3">
      <c r="A423" s="3">
        <v>22971</v>
      </c>
      <c r="B423" s="5" t="s">
        <v>310</v>
      </c>
    </row>
    <row r="424" spans="1:2" x14ac:dyDescent="0.3">
      <c r="A424" s="3">
        <v>40662</v>
      </c>
      <c r="B424" s="5" t="s">
        <v>6631</v>
      </c>
    </row>
    <row r="425" spans="1:2" x14ac:dyDescent="0.3">
      <c r="A425" s="3">
        <v>40662</v>
      </c>
      <c r="B425" s="5" t="s">
        <v>1246</v>
      </c>
    </row>
    <row r="426" spans="1:2" x14ac:dyDescent="0.3">
      <c r="A426" s="3">
        <v>40662</v>
      </c>
      <c r="B426" s="5" t="s">
        <v>2297</v>
      </c>
    </row>
    <row r="427" spans="1:2" x14ac:dyDescent="0.3">
      <c r="A427" s="3">
        <v>38408</v>
      </c>
      <c r="B427" s="5" t="s">
        <v>30</v>
      </c>
    </row>
    <row r="428" spans="1:2" x14ac:dyDescent="0.3">
      <c r="A428" s="3">
        <v>38408</v>
      </c>
      <c r="B428" s="5" t="s">
        <v>886</v>
      </c>
    </row>
    <row r="429" spans="1:2" x14ac:dyDescent="0.3">
      <c r="A429" s="3">
        <v>38408</v>
      </c>
      <c r="B429" s="5" t="s">
        <v>49</v>
      </c>
    </row>
    <row r="430" spans="1:2" x14ac:dyDescent="0.3">
      <c r="A430" s="3">
        <v>111332</v>
      </c>
      <c r="B430" s="5" t="s">
        <v>329</v>
      </c>
    </row>
    <row r="431" spans="1:2" x14ac:dyDescent="0.3">
      <c r="A431" s="3">
        <v>42949</v>
      </c>
      <c r="B431" s="5" t="s">
        <v>2297</v>
      </c>
    </row>
    <row r="432" spans="1:2" x14ac:dyDescent="0.3">
      <c r="A432" s="3">
        <v>42949</v>
      </c>
      <c r="B432" s="5" t="s">
        <v>1139</v>
      </c>
    </row>
    <row r="433" spans="1:2" x14ac:dyDescent="0.3">
      <c r="A433" s="3">
        <v>42949</v>
      </c>
      <c r="B433" s="5" t="s">
        <v>2848</v>
      </c>
    </row>
    <row r="434" spans="1:2" x14ac:dyDescent="0.3">
      <c r="A434" s="3">
        <v>42949</v>
      </c>
      <c r="B434" s="5" t="s">
        <v>6748</v>
      </c>
    </row>
    <row r="435" spans="1:2" x14ac:dyDescent="0.3">
      <c r="A435" s="3">
        <v>54186</v>
      </c>
      <c r="B435" s="5" t="s">
        <v>49</v>
      </c>
    </row>
    <row r="436" spans="1:2" x14ac:dyDescent="0.3">
      <c r="A436" s="3">
        <v>54186</v>
      </c>
      <c r="B436" s="5" t="s">
        <v>166</v>
      </c>
    </row>
    <row r="437" spans="1:2" x14ac:dyDescent="0.3">
      <c r="A437" s="3">
        <v>54186</v>
      </c>
      <c r="B437" s="5" t="s">
        <v>6631</v>
      </c>
    </row>
    <row r="438" spans="1:2" x14ac:dyDescent="0.3">
      <c r="A438" s="3">
        <v>46304</v>
      </c>
      <c r="B438" s="5" t="s">
        <v>777</v>
      </c>
    </row>
    <row r="439" spans="1:2" x14ac:dyDescent="0.3">
      <c r="A439" s="3">
        <v>46304</v>
      </c>
      <c r="B439" s="5" t="s">
        <v>2848</v>
      </c>
    </row>
    <row r="440" spans="1:2" x14ac:dyDescent="0.3">
      <c r="A440" s="3">
        <v>46304</v>
      </c>
      <c r="B440" s="5" t="s">
        <v>2297</v>
      </c>
    </row>
    <row r="441" spans="1:2" x14ac:dyDescent="0.3">
      <c r="A441" s="3">
        <v>46304</v>
      </c>
      <c r="B441" s="5" t="s">
        <v>49</v>
      </c>
    </row>
    <row r="442" spans="1:2" x14ac:dyDescent="0.3">
      <c r="A442" s="3">
        <v>43641</v>
      </c>
      <c r="B442" s="5" t="s">
        <v>2297</v>
      </c>
    </row>
    <row r="443" spans="1:2" x14ac:dyDescent="0.3">
      <c r="A443" s="3">
        <v>43641</v>
      </c>
      <c r="B443" s="5" t="s">
        <v>777</v>
      </c>
    </row>
    <row r="444" spans="1:2" x14ac:dyDescent="0.3">
      <c r="A444" s="3">
        <v>31967</v>
      </c>
      <c r="B444" s="5" t="s">
        <v>777</v>
      </c>
    </row>
    <row r="445" spans="1:2" x14ac:dyDescent="0.3">
      <c r="A445" s="3">
        <v>31967</v>
      </c>
      <c r="B445" s="5" t="s">
        <v>1139</v>
      </c>
    </row>
    <row r="446" spans="1:2" x14ac:dyDescent="0.3">
      <c r="A446" s="3">
        <v>31967</v>
      </c>
      <c r="B446" s="5" t="s">
        <v>2297</v>
      </c>
    </row>
    <row r="447" spans="1:2" x14ac:dyDescent="0.3">
      <c r="A447" s="3">
        <v>31967</v>
      </c>
      <c r="B447" s="5" t="s">
        <v>468</v>
      </c>
    </row>
    <row r="448" spans="1:2" x14ac:dyDescent="0.3">
      <c r="A448" s="3">
        <v>51533</v>
      </c>
      <c r="B448" s="5" t="s">
        <v>777</v>
      </c>
    </row>
    <row r="449" spans="1:2" x14ac:dyDescent="0.3">
      <c r="A449" s="3">
        <v>51533</v>
      </c>
      <c r="B449" s="5" t="s">
        <v>30</v>
      </c>
    </row>
    <row r="450" spans="1:2" x14ac:dyDescent="0.3">
      <c r="A450" s="3">
        <v>32823</v>
      </c>
      <c r="B450" s="5" t="s">
        <v>1139</v>
      </c>
    </row>
    <row r="451" spans="1:2" x14ac:dyDescent="0.3">
      <c r="A451" s="3">
        <v>32823</v>
      </c>
      <c r="B451" s="5" t="s">
        <v>30</v>
      </c>
    </row>
    <row r="452" spans="1:2" x14ac:dyDescent="0.3">
      <c r="A452" s="3">
        <v>32823</v>
      </c>
      <c r="B452" s="5" t="s">
        <v>2378</v>
      </c>
    </row>
    <row r="453" spans="1:2" x14ac:dyDescent="0.3">
      <c r="A453" s="3">
        <v>58496</v>
      </c>
      <c r="B453" s="5" t="s">
        <v>329</v>
      </c>
    </row>
    <row r="454" spans="1:2" x14ac:dyDescent="0.3">
      <c r="A454" s="3">
        <v>23742</v>
      </c>
      <c r="B454" s="5" t="s">
        <v>777</v>
      </c>
    </row>
    <row r="455" spans="1:2" x14ac:dyDescent="0.3">
      <c r="A455" s="3">
        <v>23742</v>
      </c>
      <c r="B455" s="5" t="s">
        <v>30</v>
      </c>
    </row>
    <row r="456" spans="1:2" x14ac:dyDescent="0.3">
      <c r="A456" s="3">
        <v>23742</v>
      </c>
      <c r="B456" s="5" t="s">
        <v>1246</v>
      </c>
    </row>
    <row r="457" spans="1:2" x14ac:dyDescent="0.3">
      <c r="A457" s="3">
        <v>97375</v>
      </c>
      <c r="B457" s="5" t="s">
        <v>2297</v>
      </c>
    </row>
    <row r="458" spans="1:2" x14ac:dyDescent="0.3">
      <c r="A458" s="3">
        <v>97375</v>
      </c>
      <c r="B458" s="5" t="s">
        <v>1246</v>
      </c>
    </row>
    <row r="459" spans="1:2" x14ac:dyDescent="0.3">
      <c r="A459" s="3">
        <v>97375</v>
      </c>
      <c r="B459" s="5" t="s">
        <v>6631</v>
      </c>
    </row>
    <row r="460" spans="1:2" x14ac:dyDescent="0.3">
      <c r="A460" s="3">
        <v>97375</v>
      </c>
      <c r="B460" s="5" t="s">
        <v>777</v>
      </c>
    </row>
    <row r="461" spans="1:2" x14ac:dyDescent="0.3">
      <c r="A461" s="3">
        <v>45752</v>
      </c>
      <c r="B461" s="5" t="s">
        <v>2297</v>
      </c>
    </row>
    <row r="462" spans="1:2" x14ac:dyDescent="0.3">
      <c r="A462" s="3">
        <v>45752</v>
      </c>
      <c r="B462" s="5" t="s">
        <v>30</v>
      </c>
    </row>
    <row r="463" spans="1:2" x14ac:dyDescent="0.3">
      <c r="A463" s="3">
        <v>45752</v>
      </c>
      <c r="B463" s="5" t="s">
        <v>6748</v>
      </c>
    </row>
    <row r="464" spans="1:2" x14ac:dyDescent="0.3">
      <c r="A464" s="3">
        <v>45752</v>
      </c>
      <c r="B464" s="5" t="s">
        <v>6631</v>
      </c>
    </row>
    <row r="465" spans="1:2" x14ac:dyDescent="0.3">
      <c r="A465" s="3">
        <v>43549</v>
      </c>
      <c r="B465" s="5" t="s">
        <v>166</v>
      </c>
    </row>
    <row r="466" spans="1:2" x14ac:dyDescent="0.3">
      <c r="A466" s="3">
        <v>43549</v>
      </c>
      <c r="B466" s="5" t="s">
        <v>49</v>
      </c>
    </row>
    <row r="467" spans="1:2" x14ac:dyDescent="0.3">
      <c r="A467" s="3">
        <v>51170</v>
      </c>
      <c r="B467" s="5" t="s">
        <v>1139</v>
      </c>
    </row>
    <row r="468" spans="1:2" x14ac:dyDescent="0.3">
      <c r="A468" s="3">
        <v>51170</v>
      </c>
      <c r="B468" s="5" t="s">
        <v>2297</v>
      </c>
    </row>
    <row r="469" spans="1:2" x14ac:dyDescent="0.3">
      <c r="A469" s="3">
        <v>51170</v>
      </c>
      <c r="B469" s="5" t="s">
        <v>6748</v>
      </c>
    </row>
    <row r="470" spans="1:2" x14ac:dyDescent="0.3">
      <c r="A470" s="3">
        <v>51170</v>
      </c>
      <c r="B470" s="5" t="s">
        <v>30</v>
      </c>
    </row>
    <row r="471" spans="1:2" x14ac:dyDescent="0.3">
      <c r="A471" s="3">
        <v>183443</v>
      </c>
      <c r="B471" s="5" t="s">
        <v>6748</v>
      </c>
    </row>
    <row r="472" spans="1:2" x14ac:dyDescent="0.3">
      <c r="A472" s="3">
        <v>183443</v>
      </c>
      <c r="B472" s="5" t="s">
        <v>2297</v>
      </c>
    </row>
    <row r="473" spans="1:2" x14ac:dyDescent="0.3">
      <c r="A473" s="3">
        <v>183443</v>
      </c>
      <c r="B473" s="5" t="s">
        <v>2848</v>
      </c>
    </row>
    <row r="474" spans="1:2" x14ac:dyDescent="0.3">
      <c r="A474" s="3">
        <v>42888</v>
      </c>
      <c r="B474" s="5" t="s">
        <v>30</v>
      </c>
    </row>
    <row r="475" spans="1:2" x14ac:dyDescent="0.3">
      <c r="A475" s="3">
        <v>42888</v>
      </c>
      <c r="B475" s="5" t="s">
        <v>49</v>
      </c>
    </row>
    <row r="476" spans="1:2" x14ac:dyDescent="0.3">
      <c r="A476" s="3">
        <v>42888</v>
      </c>
      <c r="B476" s="5" t="s">
        <v>886</v>
      </c>
    </row>
    <row r="477" spans="1:2" x14ac:dyDescent="0.3">
      <c r="A477" s="3">
        <v>39957</v>
      </c>
      <c r="B477" s="5" t="s">
        <v>49</v>
      </c>
    </row>
    <row r="478" spans="1:2" x14ac:dyDescent="0.3">
      <c r="A478" s="3">
        <v>39957</v>
      </c>
      <c r="B478" s="5" t="s">
        <v>468</v>
      </c>
    </row>
    <row r="479" spans="1:2" x14ac:dyDescent="0.3">
      <c r="A479" s="3">
        <v>39957</v>
      </c>
      <c r="B479" s="5" t="s">
        <v>166</v>
      </c>
    </row>
    <row r="480" spans="1:2" x14ac:dyDescent="0.3">
      <c r="A480" s="3">
        <v>58857</v>
      </c>
      <c r="B480" s="5" t="s">
        <v>1139</v>
      </c>
    </row>
    <row r="481" spans="1:2" x14ac:dyDescent="0.3">
      <c r="A481" s="3">
        <v>58857</v>
      </c>
      <c r="B481" s="5" t="s">
        <v>49</v>
      </c>
    </row>
    <row r="482" spans="1:2" x14ac:dyDescent="0.3">
      <c r="A482" s="3">
        <v>58857</v>
      </c>
      <c r="B482" s="5" t="s">
        <v>777</v>
      </c>
    </row>
    <row r="483" spans="1:2" x14ac:dyDescent="0.3">
      <c r="A483" s="3">
        <v>39486</v>
      </c>
      <c r="B483" s="5" t="s">
        <v>49</v>
      </c>
    </row>
    <row r="484" spans="1:2" x14ac:dyDescent="0.3">
      <c r="A484" s="3">
        <v>44603</v>
      </c>
      <c r="B484" s="5" t="s">
        <v>49</v>
      </c>
    </row>
    <row r="485" spans="1:2" x14ac:dyDescent="0.3">
      <c r="A485" s="3">
        <v>44603</v>
      </c>
      <c r="B485" s="5" t="s">
        <v>2848</v>
      </c>
    </row>
    <row r="486" spans="1:2" x14ac:dyDescent="0.3">
      <c r="A486" s="3">
        <v>43930</v>
      </c>
      <c r="B486" s="5" t="s">
        <v>777</v>
      </c>
    </row>
    <row r="487" spans="1:2" x14ac:dyDescent="0.3">
      <c r="A487" s="3">
        <v>43930</v>
      </c>
      <c r="B487" s="5" t="s">
        <v>1139</v>
      </c>
    </row>
    <row r="488" spans="1:2" x14ac:dyDescent="0.3">
      <c r="A488" s="3">
        <v>43930</v>
      </c>
      <c r="B488" s="5" t="s">
        <v>49</v>
      </c>
    </row>
    <row r="489" spans="1:2" x14ac:dyDescent="0.3">
      <c r="A489" s="3">
        <v>45162</v>
      </c>
      <c r="B489" s="5" t="s">
        <v>2528</v>
      </c>
    </row>
    <row r="490" spans="1:2" x14ac:dyDescent="0.3">
      <c r="A490" s="3">
        <v>45162</v>
      </c>
      <c r="B490" s="5" t="s">
        <v>777</v>
      </c>
    </row>
    <row r="491" spans="1:2" x14ac:dyDescent="0.3">
      <c r="A491" s="3">
        <v>45162</v>
      </c>
      <c r="B491" s="5" t="s">
        <v>1139</v>
      </c>
    </row>
    <row r="492" spans="1:2" x14ac:dyDescent="0.3">
      <c r="A492" s="3">
        <v>45162</v>
      </c>
      <c r="B492" s="5" t="s">
        <v>2297</v>
      </c>
    </row>
    <row r="493" spans="1:2" x14ac:dyDescent="0.3">
      <c r="A493" s="3">
        <v>35558</v>
      </c>
      <c r="B493" s="5" t="s">
        <v>886</v>
      </c>
    </row>
    <row r="494" spans="1:2" x14ac:dyDescent="0.3">
      <c r="A494" s="3">
        <v>35558</v>
      </c>
      <c r="B494" s="5" t="s">
        <v>30</v>
      </c>
    </row>
    <row r="495" spans="1:2" x14ac:dyDescent="0.3">
      <c r="A495" s="3">
        <v>35558</v>
      </c>
      <c r="B495" s="5" t="s">
        <v>19406</v>
      </c>
    </row>
    <row r="496" spans="1:2" x14ac:dyDescent="0.3">
      <c r="A496" s="3">
        <v>35558</v>
      </c>
      <c r="B496" s="5" t="s">
        <v>2378</v>
      </c>
    </row>
    <row r="497" spans="1:2" x14ac:dyDescent="0.3">
      <c r="A497" s="3">
        <v>37821</v>
      </c>
      <c r="B497" s="5" t="s">
        <v>777</v>
      </c>
    </row>
    <row r="498" spans="1:2" x14ac:dyDescent="0.3">
      <c r="A498" s="3">
        <v>37821</v>
      </c>
      <c r="B498" s="5" t="s">
        <v>30</v>
      </c>
    </row>
    <row r="499" spans="1:2" x14ac:dyDescent="0.3">
      <c r="A499" s="3">
        <v>37821</v>
      </c>
      <c r="B499" s="5" t="s">
        <v>166</v>
      </c>
    </row>
    <row r="500" spans="1:2" x14ac:dyDescent="0.3">
      <c r="A500" s="3">
        <v>37821</v>
      </c>
      <c r="B500" s="5" t="s">
        <v>886</v>
      </c>
    </row>
    <row r="501" spans="1:2" x14ac:dyDescent="0.3">
      <c r="A501" s="3">
        <v>59421</v>
      </c>
      <c r="B501" s="5" t="s">
        <v>166</v>
      </c>
    </row>
    <row r="502" spans="1:2" x14ac:dyDescent="0.3">
      <c r="A502" s="3">
        <v>59421</v>
      </c>
      <c r="B502" s="5" t="s">
        <v>1246</v>
      </c>
    </row>
    <row r="503" spans="1:2" x14ac:dyDescent="0.3">
      <c r="A503" s="3">
        <v>59421</v>
      </c>
      <c r="B503" s="5" t="s">
        <v>49</v>
      </c>
    </row>
    <row r="504" spans="1:2" x14ac:dyDescent="0.3">
      <c r="A504" s="3">
        <v>59421</v>
      </c>
      <c r="B504" s="5" t="s">
        <v>468</v>
      </c>
    </row>
    <row r="505" spans="1:2" x14ac:dyDescent="0.3">
      <c r="A505" s="3">
        <v>52274</v>
      </c>
      <c r="B505" s="5" t="s">
        <v>468</v>
      </c>
    </row>
    <row r="506" spans="1:2" x14ac:dyDescent="0.3">
      <c r="A506" s="3">
        <v>52274</v>
      </c>
      <c r="B506" s="5" t="s">
        <v>166</v>
      </c>
    </row>
    <row r="507" spans="1:2" x14ac:dyDescent="0.3">
      <c r="A507" s="3">
        <v>16290</v>
      </c>
      <c r="B507" s="5" t="s">
        <v>30</v>
      </c>
    </row>
    <row r="508" spans="1:2" x14ac:dyDescent="0.3">
      <c r="A508" s="3">
        <v>16290</v>
      </c>
      <c r="B508" s="5" t="s">
        <v>329</v>
      </c>
    </row>
    <row r="509" spans="1:2" x14ac:dyDescent="0.3">
      <c r="A509" s="3">
        <v>16290</v>
      </c>
      <c r="B509" s="5" t="s">
        <v>777</v>
      </c>
    </row>
    <row r="510" spans="1:2" x14ac:dyDescent="0.3">
      <c r="A510" s="3">
        <v>34751</v>
      </c>
      <c r="B510" s="5" t="s">
        <v>6748</v>
      </c>
    </row>
    <row r="511" spans="1:2" x14ac:dyDescent="0.3">
      <c r="A511" s="3">
        <v>34751</v>
      </c>
      <c r="B511" s="5" t="s">
        <v>1139</v>
      </c>
    </row>
    <row r="512" spans="1:2" x14ac:dyDescent="0.3">
      <c r="A512" s="3">
        <v>34751</v>
      </c>
      <c r="B512" s="5" t="s">
        <v>49</v>
      </c>
    </row>
    <row r="513" spans="1:2" x14ac:dyDescent="0.3">
      <c r="A513" s="3">
        <v>47407</v>
      </c>
      <c r="B513" s="5" t="s">
        <v>30</v>
      </c>
    </row>
    <row r="514" spans="1:2" x14ac:dyDescent="0.3">
      <c r="A514" s="3">
        <v>41515</v>
      </c>
      <c r="B514" s="5" t="s">
        <v>30</v>
      </c>
    </row>
    <row r="515" spans="1:2" x14ac:dyDescent="0.3">
      <c r="A515" s="3">
        <v>41515</v>
      </c>
      <c r="B515" s="5" t="s">
        <v>6748</v>
      </c>
    </row>
    <row r="516" spans="1:2" x14ac:dyDescent="0.3">
      <c r="A516" s="3">
        <v>41515</v>
      </c>
      <c r="B516" s="5" t="s">
        <v>2297</v>
      </c>
    </row>
    <row r="517" spans="1:2" x14ac:dyDescent="0.3">
      <c r="A517" s="3">
        <v>41515</v>
      </c>
      <c r="B517" s="5" t="s">
        <v>1139</v>
      </c>
    </row>
    <row r="518" spans="1:2" x14ac:dyDescent="0.3">
      <c r="A518" s="3">
        <v>49953</v>
      </c>
      <c r="B518" s="5" t="s">
        <v>2297</v>
      </c>
    </row>
    <row r="519" spans="1:2" x14ac:dyDescent="0.3">
      <c r="A519" s="3">
        <v>49953</v>
      </c>
      <c r="B519" s="5" t="s">
        <v>6748</v>
      </c>
    </row>
    <row r="520" spans="1:2" x14ac:dyDescent="0.3">
      <c r="A520" s="3">
        <v>36865</v>
      </c>
      <c r="B520" s="5" t="s">
        <v>2297</v>
      </c>
    </row>
    <row r="521" spans="1:2" x14ac:dyDescent="0.3">
      <c r="A521" s="3">
        <v>36865</v>
      </c>
      <c r="B521" s="5" t="s">
        <v>30</v>
      </c>
    </row>
    <row r="522" spans="1:2" x14ac:dyDescent="0.3">
      <c r="A522" s="3">
        <v>36865</v>
      </c>
      <c r="B522" s="5" t="s">
        <v>2528</v>
      </c>
    </row>
    <row r="523" spans="1:2" x14ac:dyDescent="0.3">
      <c r="A523" s="3">
        <v>36865</v>
      </c>
      <c r="B523" s="5" t="s">
        <v>6631</v>
      </c>
    </row>
    <row r="524" spans="1:2" x14ac:dyDescent="0.3">
      <c r="A524" s="3">
        <v>36865</v>
      </c>
      <c r="B524" s="5" t="s">
        <v>49</v>
      </c>
    </row>
    <row r="525" spans="1:2" x14ac:dyDescent="0.3">
      <c r="A525" s="3">
        <v>35056</v>
      </c>
      <c r="B525" s="5" t="s">
        <v>30</v>
      </c>
    </row>
    <row r="526" spans="1:2" x14ac:dyDescent="0.3">
      <c r="A526" s="3">
        <v>35056</v>
      </c>
      <c r="B526" s="5" t="s">
        <v>777</v>
      </c>
    </row>
    <row r="527" spans="1:2" x14ac:dyDescent="0.3">
      <c r="A527" s="3">
        <v>35056</v>
      </c>
      <c r="B527" s="5" t="s">
        <v>1139</v>
      </c>
    </row>
    <row r="528" spans="1:2" x14ac:dyDescent="0.3">
      <c r="A528" s="3">
        <v>103450</v>
      </c>
      <c r="B528" s="5" t="s">
        <v>49</v>
      </c>
    </row>
    <row r="529" spans="1:2" x14ac:dyDescent="0.3">
      <c r="A529" s="3">
        <v>44040</v>
      </c>
      <c r="B529" s="5" t="s">
        <v>468</v>
      </c>
    </row>
    <row r="530" spans="1:2" x14ac:dyDescent="0.3">
      <c r="A530" s="3">
        <v>44040</v>
      </c>
      <c r="B530" s="5" t="s">
        <v>6631</v>
      </c>
    </row>
    <row r="531" spans="1:2" x14ac:dyDescent="0.3">
      <c r="A531" s="3">
        <v>44040</v>
      </c>
      <c r="B531" s="5" t="s">
        <v>166</v>
      </c>
    </row>
    <row r="532" spans="1:2" x14ac:dyDescent="0.3">
      <c r="A532" s="3">
        <v>41180</v>
      </c>
      <c r="B532" s="5" t="s">
        <v>49</v>
      </c>
    </row>
    <row r="533" spans="1:2" x14ac:dyDescent="0.3">
      <c r="A533" s="3">
        <v>41180</v>
      </c>
      <c r="B533" s="5" t="s">
        <v>19406</v>
      </c>
    </row>
    <row r="534" spans="1:2" x14ac:dyDescent="0.3">
      <c r="A534" s="3">
        <v>72013</v>
      </c>
      <c r="B534" s="5" t="s">
        <v>2297</v>
      </c>
    </row>
    <row r="535" spans="1:2" x14ac:dyDescent="0.3">
      <c r="A535" s="3">
        <v>72013</v>
      </c>
      <c r="B535" s="5" t="s">
        <v>2848</v>
      </c>
    </row>
    <row r="536" spans="1:2" x14ac:dyDescent="0.3">
      <c r="A536" s="3">
        <v>34806</v>
      </c>
      <c r="B536" s="5" t="s">
        <v>30</v>
      </c>
    </row>
    <row r="537" spans="1:2" x14ac:dyDescent="0.3">
      <c r="A537" s="3">
        <v>34806</v>
      </c>
      <c r="B537" s="5" t="s">
        <v>886</v>
      </c>
    </row>
    <row r="538" spans="1:2" x14ac:dyDescent="0.3">
      <c r="A538" s="3">
        <v>50087</v>
      </c>
      <c r="B538" s="5" t="s">
        <v>6748</v>
      </c>
    </row>
    <row r="539" spans="1:2" x14ac:dyDescent="0.3">
      <c r="A539" s="3">
        <v>50087</v>
      </c>
      <c r="B539" s="5" t="s">
        <v>2297</v>
      </c>
    </row>
    <row r="540" spans="1:2" x14ac:dyDescent="0.3">
      <c r="A540" s="3">
        <v>50087</v>
      </c>
      <c r="B540" s="5" t="s">
        <v>1139</v>
      </c>
    </row>
    <row r="541" spans="1:2" x14ac:dyDescent="0.3">
      <c r="A541" s="3">
        <v>50087</v>
      </c>
      <c r="B541" s="5" t="s">
        <v>2848</v>
      </c>
    </row>
    <row r="542" spans="1:2" x14ac:dyDescent="0.3">
      <c r="A542" s="3">
        <v>44945</v>
      </c>
      <c r="B542" s="5" t="s">
        <v>1246</v>
      </c>
    </row>
    <row r="543" spans="1:2" x14ac:dyDescent="0.3">
      <c r="A543" s="3">
        <v>44945</v>
      </c>
      <c r="B543" s="5" t="s">
        <v>49</v>
      </c>
    </row>
    <row r="544" spans="1:2" x14ac:dyDescent="0.3">
      <c r="A544" s="3">
        <v>44945</v>
      </c>
      <c r="B544" s="5" t="s">
        <v>166</v>
      </c>
    </row>
    <row r="545" spans="1:2" x14ac:dyDescent="0.3">
      <c r="A545" s="3">
        <v>37757</v>
      </c>
      <c r="B545" s="5" t="s">
        <v>329</v>
      </c>
    </row>
    <row r="546" spans="1:2" x14ac:dyDescent="0.3">
      <c r="A546" s="3">
        <v>46332</v>
      </c>
      <c r="B546" s="5" t="s">
        <v>49</v>
      </c>
    </row>
    <row r="547" spans="1:2" x14ac:dyDescent="0.3">
      <c r="A547" s="3">
        <v>46332</v>
      </c>
      <c r="B547" s="5" t="s">
        <v>7548</v>
      </c>
    </row>
    <row r="548" spans="1:2" x14ac:dyDescent="0.3">
      <c r="A548" s="3">
        <v>45657</v>
      </c>
      <c r="B548" s="5" t="s">
        <v>468</v>
      </c>
    </row>
    <row r="549" spans="1:2" x14ac:dyDescent="0.3">
      <c r="A549" s="3">
        <v>45657</v>
      </c>
      <c r="B549" s="5" t="s">
        <v>6631</v>
      </c>
    </row>
    <row r="550" spans="1:2" x14ac:dyDescent="0.3">
      <c r="A550" s="3">
        <v>45657</v>
      </c>
      <c r="B550" s="5" t="s">
        <v>166</v>
      </c>
    </row>
    <row r="551" spans="1:2" x14ac:dyDescent="0.3">
      <c r="A551" s="3">
        <v>43956</v>
      </c>
      <c r="B551" s="5" t="s">
        <v>2297</v>
      </c>
    </row>
    <row r="552" spans="1:2" x14ac:dyDescent="0.3">
      <c r="A552" s="3">
        <v>43956</v>
      </c>
      <c r="B552" s="5" t="s">
        <v>30</v>
      </c>
    </row>
    <row r="553" spans="1:2" x14ac:dyDescent="0.3">
      <c r="A553" s="3">
        <v>43956</v>
      </c>
      <c r="B553" s="5" t="s">
        <v>6631</v>
      </c>
    </row>
    <row r="554" spans="1:2" x14ac:dyDescent="0.3">
      <c r="A554" s="3">
        <v>43956</v>
      </c>
      <c r="B554" s="5" t="s">
        <v>6748</v>
      </c>
    </row>
    <row r="555" spans="1:2" x14ac:dyDescent="0.3">
      <c r="A555" s="3">
        <v>50542</v>
      </c>
      <c r="B555" s="5" t="s">
        <v>49</v>
      </c>
    </row>
    <row r="556" spans="1:2" x14ac:dyDescent="0.3">
      <c r="A556" s="3">
        <v>50542</v>
      </c>
      <c r="B556" s="5" t="s">
        <v>886</v>
      </c>
    </row>
    <row r="557" spans="1:2" x14ac:dyDescent="0.3">
      <c r="A557" s="3">
        <v>39013</v>
      </c>
      <c r="B557" s="5" t="s">
        <v>49</v>
      </c>
    </row>
    <row r="558" spans="1:2" x14ac:dyDescent="0.3">
      <c r="A558" s="3">
        <v>39013</v>
      </c>
      <c r="B558" s="5" t="s">
        <v>6631</v>
      </c>
    </row>
    <row r="559" spans="1:2" x14ac:dyDescent="0.3">
      <c r="A559" s="3">
        <v>43933</v>
      </c>
      <c r="B559" s="5" t="s">
        <v>49</v>
      </c>
    </row>
    <row r="560" spans="1:2" x14ac:dyDescent="0.3">
      <c r="A560" s="3">
        <v>43933</v>
      </c>
      <c r="B560" s="5" t="s">
        <v>166</v>
      </c>
    </row>
    <row r="561" spans="1:2" x14ac:dyDescent="0.3">
      <c r="A561" s="3">
        <v>43933</v>
      </c>
      <c r="B561" s="5" t="s">
        <v>2528</v>
      </c>
    </row>
    <row r="562" spans="1:2" x14ac:dyDescent="0.3">
      <c r="A562" s="3">
        <v>45284</v>
      </c>
      <c r="B562" s="5" t="s">
        <v>777</v>
      </c>
    </row>
    <row r="563" spans="1:2" x14ac:dyDescent="0.3">
      <c r="A563" s="3">
        <v>45284</v>
      </c>
      <c r="B563" s="5" t="s">
        <v>1139</v>
      </c>
    </row>
    <row r="564" spans="1:2" x14ac:dyDescent="0.3">
      <c r="A564" s="3">
        <v>45284</v>
      </c>
      <c r="B564" s="5" t="s">
        <v>1246</v>
      </c>
    </row>
    <row r="565" spans="1:2" x14ac:dyDescent="0.3">
      <c r="A565" s="3">
        <v>45284</v>
      </c>
      <c r="B565" s="5" t="s">
        <v>166</v>
      </c>
    </row>
    <row r="566" spans="1:2" x14ac:dyDescent="0.3">
      <c r="A566" s="3">
        <v>44092</v>
      </c>
      <c r="B566" s="5" t="s">
        <v>777</v>
      </c>
    </row>
    <row r="567" spans="1:2" x14ac:dyDescent="0.3">
      <c r="A567" s="3">
        <v>44092</v>
      </c>
      <c r="B567" s="5" t="s">
        <v>1139</v>
      </c>
    </row>
    <row r="568" spans="1:2" x14ac:dyDescent="0.3">
      <c r="A568" s="3">
        <v>49852</v>
      </c>
      <c r="B568" s="5" t="s">
        <v>2378</v>
      </c>
    </row>
    <row r="569" spans="1:2" x14ac:dyDescent="0.3">
      <c r="A569" s="3">
        <v>49852</v>
      </c>
      <c r="B569" s="5" t="s">
        <v>2848</v>
      </c>
    </row>
    <row r="570" spans="1:2" x14ac:dyDescent="0.3">
      <c r="A570" s="3">
        <v>49852</v>
      </c>
      <c r="B570" s="5" t="s">
        <v>6748</v>
      </c>
    </row>
    <row r="571" spans="1:2" x14ac:dyDescent="0.3">
      <c r="A571" s="3">
        <v>49852</v>
      </c>
      <c r="B571" s="5" t="s">
        <v>1139</v>
      </c>
    </row>
    <row r="572" spans="1:2" x14ac:dyDescent="0.3">
      <c r="A572" s="3">
        <v>45132</v>
      </c>
      <c r="B572" s="5" t="s">
        <v>30</v>
      </c>
    </row>
    <row r="573" spans="1:2" x14ac:dyDescent="0.3">
      <c r="A573" s="3">
        <v>45132</v>
      </c>
      <c r="B573" s="5" t="s">
        <v>777</v>
      </c>
    </row>
    <row r="574" spans="1:2" x14ac:dyDescent="0.3">
      <c r="A574" s="3">
        <v>45132</v>
      </c>
      <c r="B574" s="5" t="s">
        <v>49</v>
      </c>
    </row>
    <row r="575" spans="1:2" x14ac:dyDescent="0.3">
      <c r="A575" s="3">
        <v>43919</v>
      </c>
      <c r="B575" s="5" t="s">
        <v>468</v>
      </c>
    </row>
    <row r="576" spans="1:2" x14ac:dyDescent="0.3">
      <c r="A576" s="3">
        <v>43919</v>
      </c>
      <c r="B576" s="5" t="s">
        <v>30</v>
      </c>
    </row>
    <row r="577" spans="1:2" x14ac:dyDescent="0.3">
      <c r="A577" s="3">
        <v>43919</v>
      </c>
      <c r="B577" s="5" t="s">
        <v>166</v>
      </c>
    </row>
    <row r="578" spans="1:2" x14ac:dyDescent="0.3">
      <c r="A578" s="3">
        <v>63700</v>
      </c>
      <c r="B578" s="5" t="s">
        <v>30</v>
      </c>
    </row>
    <row r="579" spans="1:2" x14ac:dyDescent="0.3">
      <c r="A579" s="3">
        <v>63700</v>
      </c>
      <c r="B579" s="5" t="s">
        <v>1139</v>
      </c>
    </row>
    <row r="580" spans="1:2" x14ac:dyDescent="0.3">
      <c r="A580" s="3">
        <v>63700</v>
      </c>
      <c r="B580" s="5" t="s">
        <v>2848</v>
      </c>
    </row>
    <row r="581" spans="1:2" x14ac:dyDescent="0.3">
      <c r="A581" s="3">
        <v>63700</v>
      </c>
      <c r="B581" s="5" t="s">
        <v>19406</v>
      </c>
    </row>
    <row r="582" spans="1:2" x14ac:dyDescent="0.3">
      <c r="A582" s="3">
        <v>51256</v>
      </c>
      <c r="B582" s="5" t="s">
        <v>2848</v>
      </c>
    </row>
    <row r="583" spans="1:2" x14ac:dyDescent="0.3">
      <c r="A583" s="3">
        <v>51256</v>
      </c>
      <c r="B583" s="5" t="s">
        <v>2297</v>
      </c>
    </row>
    <row r="584" spans="1:2" x14ac:dyDescent="0.3">
      <c r="A584" s="3">
        <v>51256</v>
      </c>
      <c r="B584" s="5" t="s">
        <v>30</v>
      </c>
    </row>
    <row r="585" spans="1:2" x14ac:dyDescent="0.3">
      <c r="A585" s="3">
        <v>51256</v>
      </c>
      <c r="B585" s="5" t="s">
        <v>6748</v>
      </c>
    </row>
    <row r="586" spans="1:2" x14ac:dyDescent="0.3">
      <c r="A586" s="3">
        <v>39681</v>
      </c>
      <c r="B586" s="5" t="s">
        <v>49</v>
      </c>
    </row>
    <row r="587" spans="1:2" x14ac:dyDescent="0.3">
      <c r="A587" s="3">
        <v>39681</v>
      </c>
      <c r="B587" s="5" t="s">
        <v>468</v>
      </c>
    </row>
    <row r="588" spans="1:2" x14ac:dyDescent="0.3">
      <c r="A588" s="3">
        <v>39681</v>
      </c>
      <c r="B588" s="5" t="s">
        <v>166</v>
      </c>
    </row>
    <row r="589" spans="1:2" x14ac:dyDescent="0.3">
      <c r="A589" s="3">
        <v>38579</v>
      </c>
      <c r="B589" s="5" t="s">
        <v>6748</v>
      </c>
    </row>
    <row r="590" spans="1:2" x14ac:dyDescent="0.3">
      <c r="A590" s="3">
        <v>38579</v>
      </c>
      <c r="B590" s="5" t="s">
        <v>30</v>
      </c>
    </row>
    <row r="591" spans="1:2" x14ac:dyDescent="0.3">
      <c r="A591" s="3">
        <v>27585</v>
      </c>
      <c r="B591" s="5" t="s">
        <v>49</v>
      </c>
    </row>
    <row r="592" spans="1:2" x14ac:dyDescent="0.3">
      <c r="A592" s="3">
        <v>44639</v>
      </c>
      <c r="B592" s="5" t="s">
        <v>329</v>
      </c>
    </row>
    <row r="593" spans="1:2" x14ac:dyDescent="0.3">
      <c r="A593" s="3">
        <v>44639</v>
      </c>
      <c r="B593" s="5" t="s">
        <v>1246</v>
      </c>
    </row>
    <row r="594" spans="1:2" x14ac:dyDescent="0.3">
      <c r="A594" s="3">
        <v>26390</v>
      </c>
      <c r="B594" s="5" t="s">
        <v>1246</v>
      </c>
    </row>
    <row r="595" spans="1:2" x14ac:dyDescent="0.3">
      <c r="A595" s="3">
        <v>26390</v>
      </c>
      <c r="B595" s="5" t="s">
        <v>49</v>
      </c>
    </row>
    <row r="596" spans="1:2" x14ac:dyDescent="0.3">
      <c r="A596" s="3">
        <v>26390</v>
      </c>
      <c r="B596" s="5" t="s">
        <v>166</v>
      </c>
    </row>
    <row r="597" spans="1:2" x14ac:dyDescent="0.3">
      <c r="A597" s="3">
        <v>89636</v>
      </c>
      <c r="B597" s="5" t="s">
        <v>777</v>
      </c>
    </row>
    <row r="598" spans="1:2" x14ac:dyDescent="0.3">
      <c r="A598" s="3">
        <v>89636</v>
      </c>
      <c r="B598" s="5" t="s">
        <v>2297</v>
      </c>
    </row>
    <row r="599" spans="1:2" x14ac:dyDescent="0.3">
      <c r="A599" s="3">
        <v>89636</v>
      </c>
      <c r="B599" s="5" t="s">
        <v>1139</v>
      </c>
    </row>
    <row r="600" spans="1:2" x14ac:dyDescent="0.3">
      <c r="A600" s="3">
        <v>22972</v>
      </c>
      <c r="B600" s="5" t="s">
        <v>310</v>
      </c>
    </row>
    <row r="601" spans="1:2" x14ac:dyDescent="0.3">
      <c r="A601" s="3">
        <v>22972</v>
      </c>
      <c r="B601" s="5" t="s">
        <v>777</v>
      </c>
    </row>
    <row r="602" spans="1:2" x14ac:dyDescent="0.3">
      <c r="A602" s="3">
        <v>22972</v>
      </c>
      <c r="B602" s="5" t="s">
        <v>1139</v>
      </c>
    </row>
    <row r="603" spans="1:2" x14ac:dyDescent="0.3">
      <c r="A603" s="3">
        <v>22972</v>
      </c>
      <c r="B603" s="5" t="s">
        <v>49</v>
      </c>
    </row>
    <row r="604" spans="1:2" x14ac:dyDescent="0.3">
      <c r="A604" s="3">
        <v>22972</v>
      </c>
      <c r="B604" s="5" t="s">
        <v>166</v>
      </c>
    </row>
    <row r="605" spans="1:2" x14ac:dyDescent="0.3">
      <c r="A605" s="3">
        <v>50037</v>
      </c>
      <c r="B605" s="5" t="s">
        <v>2528</v>
      </c>
    </row>
    <row r="606" spans="1:2" x14ac:dyDescent="0.3">
      <c r="A606" s="3">
        <v>50037</v>
      </c>
      <c r="B606" s="5" t="s">
        <v>468</v>
      </c>
    </row>
    <row r="607" spans="1:2" x14ac:dyDescent="0.3">
      <c r="A607" s="3">
        <v>50037</v>
      </c>
      <c r="B607" s="5" t="s">
        <v>6631</v>
      </c>
    </row>
    <row r="608" spans="1:2" x14ac:dyDescent="0.3">
      <c r="A608" s="3">
        <v>33602</v>
      </c>
      <c r="B608" s="5" t="s">
        <v>49</v>
      </c>
    </row>
    <row r="609" spans="1:2" x14ac:dyDescent="0.3">
      <c r="A609" s="3">
        <v>33602</v>
      </c>
      <c r="B609" s="5" t="s">
        <v>7548</v>
      </c>
    </row>
    <row r="610" spans="1:2" x14ac:dyDescent="0.3">
      <c r="A610" s="3">
        <v>43552</v>
      </c>
      <c r="B610" s="5" t="s">
        <v>6631</v>
      </c>
    </row>
    <row r="611" spans="1:2" x14ac:dyDescent="0.3">
      <c r="A611" s="3">
        <v>43552</v>
      </c>
      <c r="B611" s="5" t="s">
        <v>468</v>
      </c>
    </row>
    <row r="612" spans="1:2" x14ac:dyDescent="0.3">
      <c r="A612" s="3">
        <v>43552</v>
      </c>
      <c r="B612" s="5" t="s">
        <v>166</v>
      </c>
    </row>
    <row r="613" spans="1:2" x14ac:dyDescent="0.3">
      <c r="A613" s="3">
        <v>56743</v>
      </c>
      <c r="B613" s="5" t="s">
        <v>49</v>
      </c>
    </row>
    <row r="614" spans="1:2" x14ac:dyDescent="0.3">
      <c r="A614" s="3">
        <v>56743</v>
      </c>
      <c r="B614" s="5" t="s">
        <v>886</v>
      </c>
    </row>
    <row r="615" spans="1:2" x14ac:dyDescent="0.3">
      <c r="A615" s="3">
        <v>56832</v>
      </c>
      <c r="B615" s="5" t="s">
        <v>468</v>
      </c>
    </row>
    <row r="616" spans="1:2" x14ac:dyDescent="0.3">
      <c r="A616" s="3">
        <v>56832</v>
      </c>
      <c r="B616" s="5" t="s">
        <v>777</v>
      </c>
    </row>
    <row r="617" spans="1:2" x14ac:dyDescent="0.3">
      <c r="A617" s="3">
        <v>56832</v>
      </c>
      <c r="B617" s="5" t="s">
        <v>2528</v>
      </c>
    </row>
    <row r="618" spans="1:2" x14ac:dyDescent="0.3">
      <c r="A618" s="3">
        <v>39691</v>
      </c>
      <c r="B618" s="5" t="s">
        <v>6748</v>
      </c>
    </row>
    <row r="619" spans="1:2" x14ac:dyDescent="0.3">
      <c r="A619" s="3">
        <v>39691</v>
      </c>
      <c r="B619" s="5" t="s">
        <v>1139</v>
      </c>
    </row>
    <row r="620" spans="1:2" x14ac:dyDescent="0.3">
      <c r="A620" s="3">
        <v>39691</v>
      </c>
      <c r="B620" s="5" t="s">
        <v>30</v>
      </c>
    </row>
    <row r="621" spans="1:2" x14ac:dyDescent="0.3">
      <c r="A621" s="3">
        <v>39691</v>
      </c>
      <c r="B621" s="5" t="s">
        <v>2848</v>
      </c>
    </row>
    <row r="622" spans="1:2" x14ac:dyDescent="0.3">
      <c r="A622" s="3">
        <v>39691</v>
      </c>
      <c r="B622" s="5" t="s">
        <v>777</v>
      </c>
    </row>
    <row r="623" spans="1:2" x14ac:dyDescent="0.3">
      <c r="A623" s="3">
        <v>39691</v>
      </c>
      <c r="B623" s="5" t="s">
        <v>2297</v>
      </c>
    </row>
    <row r="624" spans="1:2" x14ac:dyDescent="0.3">
      <c r="A624" s="3">
        <v>41210</v>
      </c>
      <c r="B624" s="5" t="s">
        <v>30</v>
      </c>
    </row>
    <row r="625" spans="1:2" x14ac:dyDescent="0.3">
      <c r="A625" s="3">
        <v>41210</v>
      </c>
      <c r="B625" s="5" t="s">
        <v>886</v>
      </c>
    </row>
    <row r="626" spans="1:2" x14ac:dyDescent="0.3">
      <c r="A626" s="3">
        <v>41210</v>
      </c>
      <c r="B626" s="5" t="s">
        <v>49</v>
      </c>
    </row>
    <row r="627" spans="1:2" x14ac:dyDescent="0.3">
      <c r="A627" s="3">
        <v>50388</v>
      </c>
      <c r="B627" s="5" t="s">
        <v>2848</v>
      </c>
    </row>
    <row r="628" spans="1:2" x14ac:dyDescent="0.3">
      <c r="A628" s="3">
        <v>50388</v>
      </c>
      <c r="B628" s="5" t="s">
        <v>2297</v>
      </c>
    </row>
    <row r="629" spans="1:2" x14ac:dyDescent="0.3">
      <c r="A629" s="3">
        <v>50388</v>
      </c>
      <c r="B629" s="5" t="s">
        <v>2528</v>
      </c>
    </row>
    <row r="630" spans="1:2" x14ac:dyDescent="0.3">
      <c r="A630" s="3">
        <v>12819</v>
      </c>
      <c r="B630" s="5" t="s">
        <v>2297</v>
      </c>
    </row>
    <row r="631" spans="1:2" x14ac:dyDescent="0.3">
      <c r="A631" s="3">
        <v>12819</v>
      </c>
      <c r="B631" s="5" t="s">
        <v>6748</v>
      </c>
    </row>
    <row r="632" spans="1:2" x14ac:dyDescent="0.3">
      <c r="A632" s="3">
        <v>12819</v>
      </c>
      <c r="B632" s="5" t="s">
        <v>30</v>
      </c>
    </row>
    <row r="633" spans="1:2" x14ac:dyDescent="0.3">
      <c r="A633" s="3">
        <v>12819</v>
      </c>
      <c r="B633" s="5" t="s">
        <v>1139</v>
      </c>
    </row>
    <row r="634" spans="1:2" x14ac:dyDescent="0.3">
      <c r="A634" s="3">
        <v>12819</v>
      </c>
      <c r="B634" s="5" t="s">
        <v>886</v>
      </c>
    </row>
    <row r="635" spans="1:2" x14ac:dyDescent="0.3">
      <c r="A635" s="3">
        <v>38357</v>
      </c>
      <c r="B635" s="5" t="s">
        <v>49</v>
      </c>
    </row>
    <row r="636" spans="1:2" x14ac:dyDescent="0.3">
      <c r="A636" s="3">
        <v>38357</v>
      </c>
      <c r="B636" s="5" t="s">
        <v>30</v>
      </c>
    </row>
    <row r="637" spans="1:2" x14ac:dyDescent="0.3">
      <c r="A637" s="3">
        <v>38357</v>
      </c>
      <c r="B637" s="5" t="s">
        <v>886</v>
      </c>
    </row>
    <row r="638" spans="1:2" x14ac:dyDescent="0.3">
      <c r="A638" s="3">
        <v>49787</v>
      </c>
      <c r="B638" s="5" t="s">
        <v>49</v>
      </c>
    </row>
    <row r="639" spans="1:2" x14ac:dyDescent="0.3">
      <c r="A639" s="3">
        <v>49787</v>
      </c>
      <c r="B639" s="5" t="s">
        <v>468</v>
      </c>
    </row>
    <row r="640" spans="1:2" x14ac:dyDescent="0.3">
      <c r="A640" s="3">
        <v>49787</v>
      </c>
      <c r="B640" s="5" t="s">
        <v>166</v>
      </c>
    </row>
    <row r="641" spans="1:2" x14ac:dyDescent="0.3">
      <c r="A641" s="3">
        <v>30061</v>
      </c>
      <c r="B641" s="5" t="s">
        <v>777</v>
      </c>
    </row>
    <row r="642" spans="1:2" x14ac:dyDescent="0.3">
      <c r="A642" s="3">
        <v>30061</v>
      </c>
      <c r="B642" s="5" t="s">
        <v>1139</v>
      </c>
    </row>
    <row r="643" spans="1:2" x14ac:dyDescent="0.3">
      <c r="A643" s="3">
        <v>30061</v>
      </c>
      <c r="B643" s="5" t="s">
        <v>2297</v>
      </c>
    </row>
    <row r="644" spans="1:2" x14ac:dyDescent="0.3">
      <c r="A644" s="3">
        <v>30061</v>
      </c>
      <c r="B644" s="5" t="s">
        <v>2528</v>
      </c>
    </row>
    <row r="645" spans="1:2" x14ac:dyDescent="0.3">
      <c r="A645" s="3">
        <v>30061</v>
      </c>
      <c r="B645" s="5" t="s">
        <v>2848</v>
      </c>
    </row>
    <row r="646" spans="1:2" x14ac:dyDescent="0.3">
      <c r="A646" s="3">
        <v>46420</v>
      </c>
      <c r="B646" s="5" t="s">
        <v>468</v>
      </c>
    </row>
    <row r="647" spans="1:2" x14ac:dyDescent="0.3">
      <c r="A647" s="3">
        <v>41215</v>
      </c>
      <c r="B647" s="5" t="s">
        <v>49</v>
      </c>
    </row>
    <row r="648" spans="1:2" x14ac:dyDescent="0.3">
      <c r="A648" s="3">
        <v>41215</v>
      </c>
      <c r="B648" s="5" t="s">
        <v>7548</v>
      </c>
    </row>
    <row r="649" spans="1:2" x14ac:dyDescent="0.3">
      <c r="A649" s="3">
        <v>41215</v>
      </c>
      <c r="B649" s="5" t="s">
        <v>468</v>
      </c>
    </row>
    <row r="650" spans="1:2" x14ac:dyDescent="0.3">
      <c r="A650" s="3">
        <v>42194</v>
      </c>
      <c r="B650" s="5" t="s">
        <v>1246</v>
      </c>
    </row>
    <row r="651" spans="1:2" x14ac:dyDescent="0.3">
      <c r="A651" s="3">
        <v>42194</v>
      </c>
      <c r="B651" s="5" t="s">
        <v>49</v>
      </c>
    </row>
    <row r="652" spans="1:2" x14ac:dyDescent="0.3">
      <c r="A652" s="3">
        <v>42194</v>
      </c>
      <c r="B652" s="5" t="s">
        <v>777</v>
      </c>
    </row>
    <row r="653" spans="1:2" x14ac:dyDescent="0.3">
      <c r="A653" s="3">
        <v>42194</v>
      </c>
      <c r="B653" s="5" t="s">
        <v>166</v>
      </c>
    </row>
    <row r="654" spans="1:2" x14ac:dyDescent="0.3">
      <c r="A654" s="3">
        <v>42194</v>
      </c>
      <c r="B654" s="5" t="s">
        <v>2528</v>
      </c>
    </row>
    <row r="655" spans="1:2" x14ac:dyDescent="0.3">
      <c r="A655" s="3">
        <v>38363</v>
      </c>
      <c r="B655" s="5" t="s">
        <v>49</v>
      </c>
    </row>
    <row r="656" spans="1:2" x14ac:dyDescent="0.3">
      <c r="A656" s="3">
        <v>38363</v>
      </c>
      <c r="B656" s="5" t="s">
        <v>166</v>
      </c>
    </row>
    <row r="657" spans="1:2" x14ac:dyDescent="0.3">
      <c r="A657" s="3">
        <v>86184</v>
      </c>
      <c r="B657" s="5" t="s">
        <v>1139</v>
      </c>
    </row>
    <row r="658" spans="1:2" x14ac:dyDescent="0.3">
      <c r="A658" s="3">
        <v>86184</v>
      </c>
      <c r="B658" s="5" t="s">
        <v>6748</v>
      </c>
    </row>
    <row r="659" spans="1:2" x14ac:dyDescent="0.3">
      <c r="A659" s="3">
        <v>86184</v>
      </c>
      <c r="B659" s="5" t="s">
        <v>2297</v>
      </c>
    </row>
    <row r="660" spans="1:2" x14ac:dyDescent="0.3">
      <c r="A660" s="3">
        <v>86184</v>
      </c>
      <c r="B660" s="5" t="s">
        <v>2848</v>
      </c>
    </row>
    <row r="661" spans="1:2" x14ac:dyDescent="0.3">
      <c r="A661" s="3">
        <v>43923</v>
      </c>
      <c r="B661" s="5" t="s">
        <v>30</v>
      </c>
    </row>
    <row r="662" spans="1:2" x14ac:dyDescent="0.3">
      <c r="A662" s="3">
        <v>43923</v>
      </c>
      <c r="B662" s="5" t="s">
        <v>49</v>
      </c>
    </row>
    <row r="663" spans="1:2" x14ac:dyDescent="0.3">
      <c r="A663" s="3">
        <v>183392</v>
      </c>
      <c r="B663" s="5" t="s">
        <v>329</v>
      </c>
    </row>
    <row r="664" spans="1:2" x14ac:dyDescent="0.3">
      <c r="A664" s="3">
        <v>37414</v>
      </c>
      <c r="B664" s="5" t="s">
        <v>1246</v>
      </c>
    </row>
    <row r="665" spans="1:2" x14ac:dyDescent="0.3">
      <c r="A665" s="3">
        <v>37414</v>
      </c>
      <c r="B665" s="5" t="s">
        <v>49</v>
      </c>
    </row>
    <row r="666" spans="1:2" x14ac:dyDescent="0.3">
      <c r="A666" s="3">
        <v>37414</v>
      </c>
      <c r="B666" s="5" t="s">
        <v>166</v>
      </c>
    </row>
    <row r="667" spans="1:2" x14ac:dyDescent="0.3">
      <c r="A667" s="3">
        <v>52208</v>
      </c>
      <c r="B667" s="5" t="s">
        <v>166</v>
      </c>
    </row>
    <row r="668" spans="1:2" x14ac:dyDescent="0.3">
      <c r="A668" s="3">
        <v>52208</v>
      </c>
      <c r="B668" s="5" t="s">
        <v>777</v>
      </c>
    </row>
    <row r="669" spans="1:2" x14ac:dyDescent="0.3">
      <c r="A669" s="3">
        <v>52208</v>
      </c>
      <c r="B669" s="5" t="s">
        <v>30</v>
      </c>
    </row>
    <row r="670" spans="1:2" x14ac:dyDescent="0.3">
      <c r="A670" s="3">
        <v>48838</v>
      </c>
      <c r="B670" s="5" t="s">
        <v>49</v>
      </c>
    </row>
    <row r="671" spans="1:2" x14ac:dyDescent="0.3">
      <c r="A671" s="3">
        <v>48838</v>
      </c>
      <c r="B671" s="5" t="s">
        <v>1246</v>
      </c>
    </row>
    <row r="672" spans="1:2" x14ac:dyDescent="0.3">
      <c r="A672" s="3">
        <v>35690</v>
      </c>
      <c r="B672" s="5" t="s">
        <v>49</v>
      </c>
    </row>
    <row r="673" spans="1:2" x14ac:dyDescent="0.3">
      <c r="A673" s="3">
        <v>35690</v>
      </c>
      <c r="B673" s="5" t="s">
        <v>6748</v>
      </c>
    </row>
    <row r="674" spans="1:2" x14ac:dyDescent="0.3">
      <c r="A674" s="3">
        <v>35690</v>
      </c>
      <c r="B674" s="5" t="s">
        <v>886</v>
      </c>
    </row>
    <row r="675" spans="1:2" x14ac:dyDescent="0.3">
      <c r="A675" s="3">
        <v>45958</v>
      </c>
      <c r="B675" s="5" t="s">
        <v>49</v>
      </c>
    </row>
    <row r="676" spans="1:2" x14ac:dyDescent="0.3">
      <c r="A676" s="3">
        <v>37034</v>
      </c>
      <c r="B676" s="5" t="s">
        <v>777</v>
      </c>
    </row>
    <row r="677" spans="1:2" x14ac:dyDescent="0.3">
      <c r="A677" s="3">
        <v>37034</v>
      </c>
      <c r="B677" s="5" t="s">
        <v>2848</v>
      </c>
    </row>
    <row r="678" spans="1:2" x14ac:dyDescent="0.3">
      <c r="A678" s="3">
        <v>54551</v>
      </c>
      <c r="B678" s="5" t="s">
        <v>2297</v>
      </c>
    </row>
    <row r="679" spans="1:2" x14ac:dyDescent="0.3">
      <c r="A679" s="3">
        <v>54551</v>
      </c>
      <c r="B679" s="5" t="s">
        <v>6748</v>
      </c>
    </row>
    <row r="680" spans="1:2" x14ac:dyDescent="0.3">
      <c r="A680" s="3">
        <v>54551</v>
      </c>
      <c r="B680" s="5" t="s">
        <v>30</v>
      </c>
    </row>
    <row r="681" spans="1:2" x14ac:dyDescent="0.3">
      <c r="A681" s="3">
        <v>46503</v>
      </c>
      <c r="B681" s="5" t="s">
        <v>6631</v>
      </c>
    </row>
    <row r="682" spans="1:2" x14ac:dyDescent="0.3">
      <c r="A682" s="3">
        <v>46503</v>
      </c>
      <c r="B682" s="5" t="s">
        <v>166</v>
      </c>
    </row>
    <row r="683" spans="1:2" x14ac:dyDescent="0.3">
      <c r="A683" s="3">
        <v>46503</v>
      </c>
      <c r="B683" s="5" t="s">
        <v>886</v>
      </c>
    </row>
    <row r="684" spans="1:2" x14ac:dyDescent="0.3">
      <c r="A684" s="3">
        <v>50475</v>
      </c>
      <c r="B684" s="5" t="s">
        <v>1246</v>
      </c>
    </row>
    <row r="685" spans="1:2" x14ac:dyDescent="0.3">
      <c r="A685" s="3">
        <v>50475</v>
      </c>
      <c r="B685" s="5" t="s">
        <v>166</v>
      </c>
    </row>
    <row r="686" spans="1:2" x14ac:dyDescent="0.3">
      <c r="A686" s="3">
        <v>50475</v>
      </c>
      <c r="B686" s="5" t="s">
        <v>6631</v>
      </c>
    </row>
    <row r="687" spans="1:2" x14ac:dyDescent="0.3">
      <c r="A687" s="3">
        <v>60695</v>
      </c>
      <c r="B687" s="5" t="s">
        <v>49</v>
      </c>
    </row>
    <row r="688" spans="1:2" x14ac:dyDescent="0.3">
      <c r="A688" s="3">
        <v>60695</v>
      </c>
      <c r="B688" s="5" t="s">
        <v>886</v>
      </c>
    </row>
    <row r="689" spans="1:2" x14ac:dyDescent="0.3">
      <c r="A689" s="3">
        <v>60695</v>
      </c>
      <c r="B689" s="5" t="s">
        <v>19406</v>
      </c>
    </row>
    <row r="690" spans="1:2" x14ac:dyDescent="0.3">
      <c r="A690" s="3">
        <v>50135</v>
      </c>
      <c r="B690" s="5" t="s">
        <v>2297</v>
      </c>
    </row>
    <row r="691" spans="1:2" x14ac:dyDescent="0.3">
      <c r="A691" s="3">
        <v>50135</v>
      </c>
      <c r="B691" s="5" t="s">
        <v>6748</v>
      </c>
    </row>
    <row r="692" spans="1:2" x14ac:dyDescent="0.3">
      <c r="A692" s="3">
        <v>50135</v>
      </c>
      <c r="B692" s="5" t="s">
        <v>30</v>
      </c>
    </row>
    <row r="693" spans="1:2" x14ac:dyDescent="0.3">
      <c r="A693" s="3">
        <v>52333</v>
      </c>
      <c r="B693" s="5" t="s">
        <v>49</v>
      </c>
    </row>
    <row r="694" spans="1:2" x14ac:dyDescent="0.3">
      <c r="A694" s="3">
        <v>117352</v>
      </c>
      <c r="B694" s="5" t="s">
        <v>2297</v>
      </c>
    </row>
    <row r="695" spans="1:2" x14ac:dyDescent="0.3">
      <c r="A695" s="3">
        <v>117352</v>
      </c>
      <c r="B695" s="5" t="s">
        <v>30</v>
      </c>
    </row>
    <row r="696" spans="1:2" x14ac:dyDescent="0.3">
      <c r="A696" s="3">
        <v>117352</v>
      </c>
      <c r="B696" s="5" t="s">
        <v>6748</v>
      </c>
    </row>
    <row r="697" spans="1:2" x14ac:dyDescent="0.3">
      <c r="A697" s="3">
        <v>40080</v>
      </c>
      <c r="B697" s="5" t="s">
        <v>886</v>
      </c>
    </row>
    <row r="698" spans="1:2" x14ac:dyDescent="0.3">
      <c r="A698" s="3">
        <v>40080</v>
      </c>
      <c r="B698" s="5" t="s">
        <v>49</v>
      </c>
    </row>
    <row r="699" spans="1:2" x14ac:dyDescent="0.3">
      <c r="A699" s="3">
        <v>44244</v>
      </c>
      <c r="B699" s="5" t="s">
        <v>30</v>
      </c>
    </row>
    <row r="700" spans="1:2" x14ac:dyDescent="0.3">
      <c r="A700" s="3">
        <v>44244</v>
      </c>
      <c r="B700" s="5" t="s">
        <v>2378</v>
      </c>
    </row>
    <row r="701" spans="1:2" x14ac:dyDescent="0.3">
      <c r="A701" s="3">
        <v>44244</v>
      </c>
      <c r="B701" s="5" t="s">
        <v>19406</v>
      </c>
    </row>
    <row r="702" spans="1:2" x14ac:dyDescent="0.3">
      <c r="A702" s="3">
        <v>8952</v>
      </c>
      <c r="B702" s="5" t="s">
        <v>30</v>
      </c>
    </row>
    <row r="703" spans="1:2" x14ac:dyDescent="0.3">
      <c r="A703" s="3">
        <v>8952</v>
      </c>
      <c r="B703" s="5" t="s">
        <v>1246</v>
      </c>
    </row>
    <row r="704" spans="1:2" x14ac:dyDescent="0.3">
      <c r="A704" s="3">
        <v>8952</v>
      </c>
      <c r="B704" s="5" t="s">
        <v>49</v>
      </c>
    </row>
    <row r="705" spans="1:2" x14ac:dyDescent="0.3">
      <c r="A705" s="3">
        <v>8952</v>
      </c>
      <c r="B705" s="5" t="s">
        <v>886</v>
      </c>
    </row>
    <row r="706" spans="1:2" x14ac:dyDescent="0.3">
      <c r="A706" s="3">
        <v>101669</v>
      </c>
      <c r="B706" s="5" t="s">
        <v>166</v>
      </c>
    </row>
    <row r="707" spans="1:2" x14ac:dyDescent="0.3">
      <c r="A707" s="3">
        <v>101669</v>
      </c>
      <c r="B707" s="5" t="s">
        <v>1246</v>
      </c>
    </row>
    <row r="708" spans="1:2" x14ac:dyDescent="0.3">
      <c r="A708" s="3">
        <v>101669</v>
      </c>
      <c r="B708" s="5" t="s">
        <v>468</v>
      </c>
    </row>
    <row r="709" spans="1:2" x14ac:dyDescent="0.3">
      <c r="A709" s="3">
        <v>36956</v>
      </c>
      <c r="B709" s="5" t="s">
        <v>49</v>
      </c>
    </row>
    <row r="710" spans="1:2" x14ac:dyDescent="0.3">
      <c r="A710" s="3">
        <v>36956</v>
      </c>
      <c r="B710" s="5" t="s">
        <v>886</v>
      </c>
    </row>
    <row r="711" spans="1:2" x14ac:dyDescent="0.3">
      <c r="A711" s="3">
        <v>32206</v>
      </c>
      <c r="B711" s="5" t="s">
        <v>2528</v>
      </c>
    </row>
    <row r="712" spans="1:2" x14ac:dyDescent="0.3">
      <c r="A712" s="3">
        <v>32206</v>
      </c>
      <c r="B712" s="5" t="s">
        <v>19406</v>
      </c>
    </row>
    <row r="713" spans="1:2" x14ac:dyDescent="0.3">
      <c r="A713" s="3">
        <v>32206</v>
      </c>
      <c r="B713" s="5" t="s">
        <v>6631</v>
      </c>
    </row>
    <row r="714" spans="1:2" x14ac:dyDescent="0.3">
      <c r="A714" s="3">
        <v>32206</v>
      </c>
      <c r="B714" s="5" t="s">
        <v>49</v>
      </c>
    </row>
    <row r="715" spans="1:2" x14ac:dyDescent="0.3">
      <c r="A715" s="3">
        <v>38303</v>
      </c>
      <c r="B715" s="5" t="s">
        <v>30</v>
      </c>
    </row>
    <row r="716" spans="1:2" x14ac:dyDescent="0.3">
      <c r="A716" s="3">
        <v>38303</v>
      </c>
      <c r="B716" s="5" t="s">
        <v>886</v>
      </c>
    </row>
    <row r="717" spans="1:2" x14ac:dyDescent="0.3">
      <c r="A717" s="3">
        <v>48395</v>
      </c>
      <c r="B717" s="5" t="s">
        <v>2848</v>
      </c>
    </row>
    <row r="718" spans="1:2" x14ac:dyDescent="0.3">
      <c r="A718" s="3">
        <v>48395</v>
      </c>
      <c r="B718" s="5" t="s">
        <v>468</v>
      </c>
    </row>
    <row r="719" spans="1:2" x14ac:dyDescent="0.3">
      <c r="A719" s="3">
        <v>47909</v>
      </c>
      <c r="B719" s="5" t="s">
        <v>49</v>
      </c>
    </row>
    <row r="720" spans="1:2" x14ac:dyDescent="0.3">
      <c r="A720" s="3">
        <v>59468</v>
      </c>
      <c r="B720" s="5" t="s">
        <v>1139</v>
      </c>
    </row>
    <row r="721" spans="1:2" x14ac:dyDescent="0.3">
      <c r="A721" s="3">
        <v>59468</v>
      </c>
      <c r="B721" s="5" t="s">
        <v>30</v>
      </c>
    </row>
    <row r="722" spans="1:2" x14ac:dyDescent="0.3">
      <c r="A722" s="3">
        <v>59468</v>
      </c>
      <c r="B722" s="5" t="s">
        <v>49</v>
      </c>
    </row>
    <row r="723" spans="1:2" x14ac:dyDescent="0.3">
      <c r="A723" s="3">
        <v>38073</v>
      </c>
      <c r="B723" s="5" t="s">
        <v>30</v>
      </c>
    </row>
    <row r="724" spans="1:2" x14ac:dyDescent="0.3">
      <c r="A724" s="3">
        <v>38073</v>
      </c>
      <c r="B724" s="5" t="s">
        <v>49</v>
      </c>
    </row>
    <row r="725" spans="1:2" x14ac:dyDescent="0.3">
      <c r="A725" s="3">
        <v>38073</v>
      </c>
      <c r="B725" s="5" t="s">
        <v>886</v>
      </c>
    </row>
    <row r="726" spans="1:2" x14ac:dyDescent="0.3">
      <c r="A726" s="3">
        <v>270413</v>
      </c>
      <c r="B726" s="5" t="s">
        <v>777</v>
      </c>
    </row>
    <row r="727" spans="1:2" x14ac:dyDescent="0.3">
      <c r="A727" s="3">
        <v>270413</v>
      </c>
      <c r="B727" s="5" t="s">
        <v>2297</v>
      </c>
    </row>
    <row r="728" spans="1:2" x14ac:dyDescent="0.3">
      <c r="A728" s="3">
        <v>270413</v>
      </c>
      <c r="B728" s="5" t="s">
        <v>30</v>
      </c>
    </row>
    <row r="729" spans="1:2" x14ac:dyDescent="0.3">
      <c r="A729" s="3">
        <v>278427</v>
      </c>
      <c r="B729" s="5" t="s">
        <v>2297</v>
      </c>
    </row>
    <row r="730" spans="1:2" x14ac:dyDescent="0.3">
      <c r="A730" s="3">
        <v>278427</v>
      </c>
      <c r="B730" s="5" t="s">
        <v>30</v>
      </c>
    </row>
    <row r="731" spans="1:2" x14ac:dyDescent="0.3">
      <c r="A731" s="3">
        <v>278427</v>
      </c>
      <c r="B731" s="5" t="s">
        <v>2528</v>
      </c>
    </row>
    <row r="732" spans="1:2" x14ac:dyDescent="0.3">
      <c r="A732" s="3">
        <v>278427</v>
      </c>
      <c r="B732" s="5" t="s">
        <v>19406</v>
      </c>
    </row>
    <row r="733" spans="1:2" x14ac:dyDescent="0.3">
      <c r="A733" s="3">
        <v>48034</v>
      </c>
      <c r="B733" s="5" t="s">
        <v>30</v>
      </c>
    </row>
    <row r="734" spans="1:2" x14ac:dyDescent="0.3">
      <c r="A734" s="3">
        <v>48034</v>
      </c>
      <c r="B734" s="5" t="s">
        <v>49</v>
      </c>
    </row>
    <row r="735" spans="1:2" x14ac:dyDescent="0.3">
      <c r="A735" s="3">
        <v>37495</v>
      </c>
      <c r="B735" s="5" t="s">
        <v>30</v>
      </c>
    </row>
    <row r="736" spans="1:2" x14ac:dyDescent="0.3">
      <c r="A736" s="3">
        <v>37495</v>
      </c>
      <c r="B736" s="5" t="s">
        <v>1246</v>
      </c>
    </row>
    <row r="737" spans="1:2" x14ac:dyDescent="0.3">
      <c r="A737" s="3">
        <v>37495</v>
      </c>
      <c r="B737" s="5" t="s">
        <v>49</v>
      </c>
    </row>
    <row r="738" spans="1:2" x14ac:dyDescent="0.3">
      <c r="A738" s="3">
        <v>47854</v>
      </c>
      <c r="B738" s="5" t="s">
        <v>49</v>
      </c>
    </row>
    <row r="739" spans="1:2" x14ac:dyDescent="0.3">
      <c r="A739" s="3">
        <v>47854</v>
      </c>
      <c r="B739" s="5" t="s">
        <v>777</v>
      </c>
    </row>
    <row r="740" spans="1:2" x14ac:dyDescent="0.3">
      <c r="A740" s="3">
        <v>47854</v>
      </c>
      <c r="B740" s="5" t="s">
        <v>7548</v>
      </c>
    </row>
    <row r="741" spans="1:2" x14ac:dyDescent="0.3">
      <c r="A741" s="3">
        <v>47854</v>
      </c>
      <c r="B741" s="5" t="s">
        <v>166</v>
      </c>
    </row>
    <row r="742" spans="1:2" x14ac:dyDescent="0.3">
      <c r="A742" s="3">
        <v>38368</v>
      </c>
      <c r="B742" s="5" t="s">
        <v>49</v>
      </c>
    </row>
    <row r="743" spans="1:2" x14ac:dyDescent="0.3">
      <c r="A743" s="3">
        <v>38368</v>
      </c>
      <c r="B743" s="5" t="s">
        <v>2848</v>
      </c>
    </row>
    <row r="744" spans="1:2" x14ac:dyDescent="0.3">
      <c r="A744" s="3">
        <v>44982</v>
      </c>
      <c r="B744" s="5" t="s">
        <v>49</v>
      </c>
    </row>
    <row r="745" spans="1:2" x14ac:dyDescent="0.3">
      <c r="A745" s="3">
        <v>44982</v>
      </c>
      <c r="B745" s="5" t="s">
        <v>166</v>
      </c>
    </row>
    <row r="746" spans="1:2" x14ac:dyDescent="0.3">
      <c r="A746" s="3">
        <v>38778</v>
      </c>
      <c r="B746" s="5" t="s">
        <v>30</v>
      </c>
    </row>
    <row r="747" spans="1:2" x14ac:dyDescent="0.3">
      <c r="A747" s="3">
        <v>23830</v>
      </c>
      <c r="B747" s="5" t="s">
        <v>49</v>
      </c>
    </row>
    <row r="748" spans="1:2" x14ac:dyDescent="0.3">
      <c r="A748" s="3">
        <v>23830</v>
      </c>
      <c r="B748" s="5" t="s">
        <v>886</v>
      </c>
    </row>
    <row r="749" spans="1:2" x14ac:dyDescent="0.3">
      <c r="A749" s="3">
        <v>74658</v>
      </c>
      <c r="B749" s="5" t="s">
        <v>2297</v>
      </c>
    </row>
    <row r="750" spans="1:2" x14ac:dyDescent="0.3">
      <c r="A750" s="3">
        <v>74658</v>
      </c>
      <c r="B750" s="5" t="s">
        <v>6748</v>
      </c>
    </row>
    <row r="751" spans="1:2" x14ac:dyDescent="0.3">
      <c r="A751" s="3">
        <v>57361</v>
      </c>
      <c r="B751" s="5" t="s">
        <v>49</v>
      </c>
    </row>
    <row r="752" spans="1:2" x14ac:dyDescent="0.3">
      <c r="A752" s="3">
        <v>57361</v>
      </c>
      <c r="B752" s="5" t="s">
        <v>166</v>
      </c>
    </row>
    <row r="753" spans="1:2" x14ac:dyDescent="0.3">
      <c r="A753" s="3">
        <v>57361</v>
      </c>
      <c r="B753" s="5" t="s">
        <v>1246</v>
      </c>
    </row>
    <row r="754" spans="1:2" x14ac:dyDescent="0.3">
      <c r="A754" s="3">
        <v>12685</v>
      </c>
      <c r="B754" s="5" t="s">
        <v>777</v>
      </c>
    </row>
    <row r="755" spans="1:2" x14ac:dyDescent="0.3">
      <c r="A755" s="3">
        <v>12685</v>
      </c>
      <c r="B755" s="5" t="s">
        <v>1139</v>
      </c>
    </row>
    <row r="756" spans="1:2" x14ac:dyDescent="0.3">
      <c r="A756" s="3">
        <v>12685</v>
      </c>
      <c r="B756" s="5" t="s">
        <v>2848</v>
      </c>
    </row>
    <row r="757" spans="1:2" x14ac:dyDescent="0.3">
      <c r="A757" s="3">
        <v>12685</v>
      </c>
      <c r="B757" s="5" t="s">
        <v>468</v>
      </c>
    </row>
    <row r="758" spans="1:2" x14ac:dyDescent="0.3">
      <c r="A758" s="3">
        <v>43263</v>
      </c>
      <c r="B758" s="5" t="s">
        <v>49</v>
      </c>
    </row>
    <row r="759" spans="1:2" x14ac:dyDescent="0.3">
      <c r="A759" s="3">
        <v>43263</v>
      </c>
      <c r="B759" s="5" t="s">
        <v>166</v>
      </c>
    </row>
    <row r="760" spans="1:2" x14ac:dyDescent="0.3">
      <c r="A760" s="3">
        <v>43263</v>
      </c>
      <c r="B760" s="5" t="s">
        <v>1246</v>
      </c>
    </row>
    <row r="761" spans="1:2" x14ac:dyDescent="0.3">
      <c r="A761" s="3">
        <v>43263</v>
      </c>
      <c r="B761" s="5" t="s">
        <v>6631</v>
      </c>
    </row>
    <row r="762" spans="1:2" x14ac:dyDescent="0.3">
      <c r="A762" s="3">
        <v>44147</v>
      </c>
      <c r="B762" s="5" t="s">
        <v>777</v>
      </c>
    </row>
    <row r="763" spans="1:2" x14ac:dyDescent="0.3">
      <c r="A763" s="3">
        <v>44147</v>
      </c>
      <c r="B763" s="5" t="s">
        <v>30</v>
      </c>
    </row>
    <row r="764" spans="1:2" x14ac:dyDescent="0.3">
      <c r="A764" s="3">
        <v>33473</v>
      </c>
      <c r="B764" s="5" t="s">
        <v>49</v>
      </c>
    </row>
    <row r="765" spans="1:2" x14ac:dyDescent="0.3">
      <c r="A765" s="3">
        <v>33473</v>
      </c>
      <c r="B765" s="5" t="s">
        <v>2378</v>
      </c>
    </row>
    <row r="766" spans="1:2" x14ac:dyDescent="0.3">
      <c r="A766" s="3">
        <v>29920</v>
      </c>
      <c r="B766" s="5" t="s">
        <v>49</v>
      </c>
    </row>
    <row r="767" spans="1:2" x14ac:dyDescent="0.3">
      <c r="A767" s="3">
        <v>29920</v>
      </c>
      <c r="B767" s="5" t="s">
        <v>166</v>
      </c>
    </row>
    <row r="768" spans="1:2" x14ac:dyDescent="0.3">
      <c r="A768" s="3">
        <v>29920</v>
      </c>
      <c r="B768" s="5" t="s">
        <v>1246</v>
      </c>
    </row>
    <row r="769" spans="1:2" x14ac:dyDescent="0.3">
      <c r="A769" s="3">
        <v>41411</v>
      </c>
      <c r="B769" s="5" t="s">
        <v>49</v>
      </c>
    </row>
    <row r="770" spans="1:2" x14ac:dyDescent="0.3">
      <c r="A770" s="3">
        <v>41411</v>
      </c>
      <c r="B770" s="5" t="s">
        <v>7548</v>
      </c>
    </row>
    <row r="771" spans="1:2" x14ac:dyDescent="0.3">
      <c r="A771" s="3">
        <v>41411</v>
      </c>
      <c r="B771" s="5" t="s">
        <v>310</v>
      </c>
    </row>
    <row r="772" spans="1:2" x14ac:dyDescent="0.3">
      <c r="A772" s="3">
        <v>37905</v>
      </c>
      <c r="B772" s="5" t="s">
        <v>777</v>
      </c>
    </row>
    <row r="773" spans="1:2" x14ac:dyDescent="0.3">
      <c r="A773" s="3">
        <v>37905</v>
      </c>
      <c r="B773" s="5" t="s">
        <v>468</v>
      </c>
    </row>
    <row r="774" spans="1:2" x14ac:dyDescent="0.3">
      <c r="A774" s="3">
        <v>37905</v>
      </c>
      <c r="B774" s="5" t="s">
        <v>166</v>
      </c>
    </row>
    <row r="775" spans="1:2" x14ac:dyDescent="0.3">
      <c r="A775" s="3">
        <v>41505</v>
      </c>
      <c r="B775" s="5" t="s">
        <v>468</v>
      </c>
    </row>
    <row r="776" spans="1:2" x14ac:dyDescent="0.3">
      <c r="A776" s="3">
        <v>41505</v>
      </c>
      <c r="B776" s="5" t="s">
        <v>6631</v>
      </c>
    </row>
    <row r="777" spans="1:2" x14ac:dyDescent="0.3">
      <c r="A777" s="3">
        <v>41505</v>
      </c>
      <c r="B777" s="5" t="s">
        <v>166</v>
      </c>
    </row>
    <row r="778" spans="1:2" x14ac:dyDescent="0.3">
      <c r="A778" s="3">
        <v>41110</v>
      </c>
      <c r="B778" s="5" t="s">
        <v>49</v>
      </c>
    </row>
    <row r="779" spans="1:2" x14ac:dyDescent="0.3">
      <c r="A779" s="3">
        <v>41110</v>
      </c>
      <c r="B779" s="5" t="s">
        <v>886</v>
      </c>
    </row>
    <row r="780" spans="1:2" x14ac:dyDescent="0.3">
      <c r="A780" s="3">
        <v>45202</v>
      </c>
      <c r="B780" s="5" t="s">
        <v>166</v>
      </c>
    </row>
    <row r="781" spans="1:2" x14ac:dyDescent="0.3">
      <c r="A781" s="3">
        <v>45202</v>
      </c>
      <c r="B781" s="5" t="s">
        <v>49</v>
      </c>
    </row>
    <row r="782" spans="1:2" x14ac:dyDescent="0.3">
      <c r="A782" s="3">
        <v>48186</v>
      </c>
      <c r="B782" s="5" t="s">
        <v>6748</v>
      </c>
    </row>
    <row r="783" spans="1:2" x14ac:dyDescent="0.3">
      <c r="A783" s="3">
        <v>48186</v>
      </c>
      <c r="B783" s="5" t="s">
        <v>2848</v>
      </c>
    </row>
    <row r="784" spans="1:2" x14ac:dyDescent="0.3">
      <c r="A784" s="3">
        <v>48186</v>
      </c>
      <c r="B784" s="5" t="s">
        <v>19406</v>
      </c>
    </row>
    <row r="785" spans="1:2" x14ac:dyDescent="0.3">
      <c r="A785" s="3">
        <v>48186</v>
      </c>
      <c r="B785" s="5" t="s">
        <v>30</v>
      </c>
    </row>
    <row r="786" spans="1:2" x14ac:dyDescent="0.3">
      <c r="A786" s="3">
        <v>70000</v>
      </c>
      <c r="B786" s="5" t="s">
        <v>468</v>
      </c>
    </row>
    <row r="787" spans="1:2" x14ac:dyDescent="0.3">
      <c r="A787" s="3">
        <v>70000</v>
      </c>
      <c r="B787" s="5" t="s">
        <v>30</v>
      </c>
    </row>
    <row r="788" spans="1:2" x14ac:dyDescent="0.3">
      <c r="A788" s="3">
        <v>47904</v>
      </c>
      <c r="B788" s="5" t="s">
        <v>777</v>
      </c>
    </row>
    <row r="789" spans="1:2" x14ac:dyDescent="0.3">
      <c r="A789" s="3">
        <v>47904</v>
      </c>
      <c r="B789" s="5" t="s">
        <v>49</v>
      </c>
    </row>
    <row r="790" spans="1:2" x14ac:dyDescent="0.3">
      <c r="A790" s="3">
        <v>47904</v>
      </c>
      <c r="B790" s="5" t="s">
        <v>7548</v>
      </c>
    </row>
    <row r="791" spans="1:2" x14ac:dyDescent="0.3">
      <c r="A791" s="3">
        <v>47904</v>
      </c>
      <c r="B791" s="5" t="s">
        <v>310</v>
      </c>
    </row>
    <row r="792" spans="1:2" x14ac:dyDescent="0.3">
      <c r="A792" s="3">
        <v>43931</v>
      </c>
      <c r="B792" s="5" t="s">
        <v>468</v>
      </c>
    </row>
    <row r="793" spans="1:2" x14ac:dyDescent="0.3">
      <c r="A793" s="3">
        <v>43931</v>
      </c>
      <c r="B793" s="5" t="s">
        <v>6631</v>
      </c>
    </row>
    <row r="794" spans="1:2" x14ac:dyDescent="0.3">
      <c r="A794" s="3">
        <v>51072</v>
      </c>
      <c r="B794" s="5" t="s">
        <v>30</v>
      </c>
    </row>
    <row r="795" spans="1:2" x14ac:dyDescent="0.3">
      <c r="A795" s="3">
        <v>51072</v>
      </c>
      <c r="B795" s="5" t="s">
        <v>886</v>
      </c>
    </row>
    <row r="796" spans="1:2" x14ac:dyDescent="0.3">
      <c r="A796" s="3">
        <v>37048</v>
      </c>
      <c r="B796" s="5" t="s">
        <v>777</v>
      </c>
    </row>
    <row r="797" spans="1:2" x14ac:dyDescent="0.3">
      <c r="A797" s="3">
        <v>37048</v>
      </c>
      <c r="B797" s="5" t="s">
        <v>2297</v>
      </c>
    </row>
    <row r="798" spans="1:2" x14ac:dyDescent="0.3">
      <c r="A798" s="3">
        <v>37048</v>
      </c>
      <c r="B798" s="5" t="s">
        <v>49</v>
      </c>
    </row>
    <row r="799" spans="1:2" x14ac:dyDescent="0.3">
      <c r="A799" s="3">
        <v>37048</v>
      </c>
      <c r="B799" s="5" t="s">
        <v>2528</v>
      </c>
    </row>
    <row r="800" spans="1:2" x14ac:dyDescent="0.3">
      <c r="A800" s="3">
        <v>37048</v>
      </c>
      <c r="B800" s="5" t="s">
        <v>310</v>
      </c>
    </row>
    <row r="801" spans="1:2" x14ac:dyDescent="0.3">
      <c r="A801" s="3">
        <v>52015</v>
      </c>
      <c r="B801" s="5" t="s">
        <v>49</v>
      </c>
    </row>
    <row r="802" spans="1:2" x14ac:dyDescent="0.3">
      <c r="A802" s="3">
        <v>52015</v>
      </c>
      <c r="B802" s="5" t="s">
        <v>468</v>
      </c>
    </row>
    <row r="803" spans="1:2" x14ac:dyDescent="0.3">
      <c r="A803" s="3">
        <v>52015</v>
      </c>
      <c r="B803" s="5" t="s">
        <v>2528</v>
      </c>
    </row>
    <row r="804" spans="1:2" x14ac:dyDescent="0.3">
      <c r="A804" s="3">
        <v>33427</v>
      </c>
      <c r="B804" s="5" t="s">
        <v>777</v>
      </c>
    </row>
    <row r="805" spans="1:2" x14ac:dyDescent="0.3">
      <c r="A805" s="3">
        <v>33427</v>
      </c>
      <c r="B805" s="5" t="s">
        <v>1139</v>
      </c>
    </row>
    <row r="806" spans="1:2" x14ac:dyDescent="0.3">
      <c r="A806" s="3">
        <v>33427</v>
      </c>
      <c r="B806" s="5" t="s">
        <v>2297</v>
      </c>
    </row>
    <row r="807" spans="1:2" x14ac:dyDescent="0.3">
      <c r="A807" s="3">
        <v>33427</v>
      </c>
      <c r="B807" s="5" t="s">
        <v>6748</v>
      </c>
    </row>
    <row r="808" spans="1:2" x14ac:dyDescent="0.3">
      <c r="A808" s="3">
        <v>62989</v>
      </c>
      <c r="B808" s="5" t="s">
        <v>2528</v>
      </c>
    </row>
    <row r="809" spans="1:2" x14ac:dyDescent="0.3">
      <c r="A809" s="3">
        <v>62989</v>
      </c>
      <c r="B809" s="5" t="s">
        <v>777</v>
      </c>
    </row>
    <row r="810" spans="1:2" x14ac:dyDescent="0.3">
      <c r="A810" s="3">
        <v>62989</v>
      </c>
      <c r="B810" s="5" t="s">
        <v>166</v>
      </c>
    </row>
    <row r="811" spans="1:2" x14ac:dyDescent="0.3">
      <c r="A811" s="3">
        <v>62989</v>
      </c>
      <c r="B811" s="5" t="s">
        <v>19406</v>
      </c>
    </row>
    <row r="812" spans="1:2" x14ac:dyDescent="0.3">
      <c r="A812" s="3">
        <v>62989</v>
      </c>
      <c r="B812" s="5" t="s">
        <v>1139</v>
      </c>
    </row>
    <row r="813" spans="1:2" x14ac:dyDescent="0.3">
      <c r="A813" s="3">
        <v>36950</v>
      </c>
      <c r="B813" s="5" t="s">
        <v>49</v>
      </c>
    </row>
    <row r="814" spans="1:2" x14ac:dyDescent="0.3">
      <c r="A814" s="3">
        <v>36950</v>
      </c>
      <c r="B814" s="5" t="s">
        <v>19406</v>
      </c>
    </row>
    <row r="815" spans="1:2" x14ac:dyDescent="0.3">
      <c r="A815" s="3">
        <v>38843</v>
      </c>
      <c r="B815" s="5" t="s">
        <v>30</v>
      </c>
    </row>
    <row r="816" spans="1:2" x14ac:dyDescent="0.3">
      <c r="A816" s="3">
        <v>38843</v>
      </c>
      <c r="B816" s="5" t="s">
        <v>6748</v>
      </c>
    </row>
    <row r="817" spans="1:2" x14ac:dyDescent="0.3">
      <c r="A817" s="3">
        <v>61722</v>
      </c>
      <c r="B817" s="5" t="s">
        <v>166</v>
      </c>
    </row>
    <row r="818" spans="1:2" x14ac:dyDescent="0.3">
      <c r="A818" s="3">
        <v>61722</v>
      </c>
      <c r="B818" s="5" t="s">
        <v>468</v>
      </c>
    </row>
    <row r="819" spans="1:2" x14ac:dyDescent="0.3">
      <c r="A819" s="3">
        <v>61722</v>
      </c>
      <c r="B819" s="5" t="s">
        <v>6631</v>
      </c>
    </row>
    <row r="820" spans="1:2" x14ac:dyDescent="0.3">
      <c r="A820" s="3">
        <v>57703</v>
      </c>
      <c r="B820" s="5" t="s">
        <v>49</v>
      </c>
    </row>
    <row r="821" spans="1:2" x14ac:dyDescent="0.3">
      <c r="A821" s="3">
        <v>57703</v>
      </c>
      <c r="B821" s="5" t="s">
        <v>886</v>
      </c>
    </row>
    <row r="822" spans="1:2" x14ac:dyDescent="0.3">
      <c r="A822" s="3">
        <v>38961</v>
      </c>
      <c r="B822" s="5" t="s">
        <v>30</v>
      </c>
    </row>
    <row r="823" spans="1:2" x14ac:dyDescent="0.3">
      <c r="A823" s="3">
        <v>38961</v>
      </c>
      <c r="B823" s="5" t="s">
        <v>886</v>
      </c>
    </row>
    <row r="824" spans="1:2" x14ac:dyDescent="0.3">
      <c r="A824" s="3">
        <v>45556</v>
      </c>
      <c r="B824" s="5" t="s">
        <v>2528</v>
      </c>
    </row>
    <row r="825" spans="1:2" x14ac:dyDescent="0.3">
      <c r="A825" s="3">
        <v>45556</v>
      </c>
      <c r="B825" s="5" t="s">
        <v>777</v>
      </c>
    </row>
    <row r="826" spans="1:2" x14ac:dyDescent="0.3">
      <c r="A826" s="3">
        <v>71172</v>
      </c>
      <c r="B826" s="5" t="s">
        <v>777</v>
      </c>
    </row>
    <row r="827" spans="1:2" x14ac:dyDescent="0.3">
      <c r="A827" s="3">
        <v>71172</v>
      </c>
      <c r="B827" s="5" t="s">
        <v>30</v>
      </c>
    </row>
    <row r="828" spans="1:2" x14ac:dyDescent="0.3">
      <c r="A828" s="3">
        <v>71172</v>
      </c>
      <c r="B828" s="5" t="s">
        <v>2528</v>
      </c>
    </row>
    <row r="829" spans="1:2" x14ac:dyDescent="0.3">
      <c r="A829" s="3">
        <v>71172</v>
      </c>
      <c r="B829" s="5" t="s">
        <v>2297</v>
      </c>
    </row>
    <row r="830" spans="1:2" x14ac:dyDescent="0.3">
      <c r="A830" s="3">
        <v>148284</v>
      </c>
      <c r="B830" s="5" t="s">
        <v>777</v>
      </c>
    </row>
    <row r="831" spans="1:2" x14ac:dyDescent="0.3">
      <c r="A831" s="3">
        <v>148284</v>
      </c>
      <c r="B831" s="5" t="s">
        <v>2528</v>
      </c>
    </row>
    <row r="832" spans="1:2" x14ac:dyDescent="0.3">
      <c r="A832" s="3">
        <v>34179</v>
      </c>
      <c r="B832" s="5" t="s">
        <v>49</v>
      </c>
    </row>
    <row r="833" spans="1:2" x14ac:dyDescent="0.3">
      <c r="A833" s="3">
        <v>34179</v>
      </c>
      <c r="B833" s="5" t="s">
        <v>777</v>
      </c>
    </row>
    <row r="834" spans="1:2" x14ac:dyDescent="0.3">
      <c r="A834" s="3">
        <v>34179</v>
      </c>
      <c r="B834" s="5" t="s">
        <v>166</v>
      </c>
    </row>
    <row r="835" spans="1:2" x14ac:dyDescent="0.3">
      <c r="A835" s="3">
        <v>44113</v>
      </c>
      <c r="B835" s="5" t="s">
        <v>49</v>
      </c>
    </row>
    <row r="836" spans="1:2" x14ac:dyDescent="0.3">
      <c r="A836" s="3">
        <v>44113</v>
      </c>
      <c r="B836" s="5" t="s">
        <v>166</v>
      </c>
    </row>
    <row r="837" spans="1:2" x14ac:dyDescent="0.3">
      <c r="A837" s="3">
        <v>44113</v>
      </c>
      <c r="B837" s="5" t="s">
        <v>777</v>
      </c>
    </row>
    <row r="838" spans="1:2" x14ac:dyDescent="0.3">
      <c r="A838" s="3">
        <v>44113</v>
      </c>
      <c r="B838" s="5" t="s">
        <v>6631</v>
      </c>
    </row>
    <row r="839" spans="1:2" x14ac:dyDescent="0.3">
      <c r="A839" s="3">
        <v>57059</v>
      </c>
      <c r="B839" s="5" t="s">
        <v>166</v>
      </c>
    </row>
    <row r="840" spans="1:2" x14ac:dyDescent="0.3">
      <c r="A840" s="3">
        <v>41479</v>
      </c>
      <c r="B840" s="5" t="s">
        <v>30</v>
      </c>
    </row>
    <row r="841" spans="1:2" x14ac:dyDescent="0.3">
      <c r="A841" s="3">
        <v>41479</v>
      </c>
      <c r="B841" s="5" t="s">
        <v>49</v>
      </c>
    </row>
    <row r="842" spans="1:2" x14ac:dyDescent="0.3">
      <c r="A842" s="3">
        <v>44129</v>
      </c>
      <c r="B842" s="5" t="s">
        <v>49</v>
      </c>
    </row>
    <row r="843" spans="1:2" x14ac:dyDescent="0.3">
      <c r="A843" s="3">
        <v>59457</v>
      </c>
      <c r="B843" s="5" t="s">
        <v>886</v>
      </c>
    </row>
    <row r="844" spans="1:2" x14ac:dyDescent="0.3">
      <c r="A844" s="3">
        <v>59457</v>
      </c>
      <c r="B844" s="5" t="s">
        <v>2528</v>
      </c>
    </row>
    <row r="845" spans="1:2" x14ac:dyDescent="0.3">
      <c r="A845" s="3">
        <v>46441</v>
      </c>
      <c r="B845" s="5" t="s">
        <v>468</v>
      </c>
    </row>
    <row r="846" spans="1:2" x14ac:dyDescent="0.3">
      <c r="A846" s="3">
        <v>46441</v>
      </c>
      <c r="B846" s="5" t="s">
        <v>6631</v>
      </c>
    </row>
    <row r="847" spans="1:2" x14ac:dyDescent="0.3">
      <c r="A847" s="3">
        <v>46441</v>
      </c>
      <c r="B847" s="5" t="s">
        <v>2848</v>
      </c>
    </row>
    <row r="848" spans="1:2" x14ac:dyDescent="0.3">
      <c r="A848" s="3">
        <v>50393</v>
      </c>
      <c r="B848" s="5" t="s">
        <v>2297</v>
      </c>
    </row>
    <row r="849" spans="1:2" x14ac:dyDescent="0.3">
      <c r="A849" s="3">
        <v>50393</v>
      </c>
      <c r="B849" s="5" t="s">
        <v>6748</v>
      </c>
    </row>
    <row r="850" spans="1:2" x14ac:dyDescent="0.3">
      <c r="A850" s="3">
        <v>50393</v>
      </c>
      <c r="B850" s="5" t="s">
        <v>19406</v>
      </c>
    </row>
    <row r="851" spans="1:2" x14ac:dyDescent="0.3">
      <c r="A851" s="3">
        <v>50393</v>
      </c>
      <c r="B851" s="5" t="s">
        <v>30</v>
      </c>
    </row>
    <row r="852" spans="1:2" x14ac:dyDescent="0.3">
      <c r="A852" s="3">
        <v>50393</v>
      </c>
      <c r="B852" s="5" t="s">
        <v>2848</v>
      </c>
    </row>
    <row r="853" spans="1:2" x14ac:dyDescent="0.3">
      <c r="A853" s="3">
        <v>46713</v>
      </c>
      <c r="B853" s="5" t="s">
        <v>777</v>
      </c>
    </row>
    <row r="854" spans="1:2" x14ac:dyDescent="0.3">
      <c r="A854" s="3">
        <v>46713</v>
      </c>
      <c r="B854" s="5" t="s">
        <v>1139</v>
      </c>
    </row>
    <row r="855" spans="1:2" x14ac:dyDescent="0.3">
      <c r="A855" s="3">
        <v>46713</v>
      </c>
      <c r="B855" s="5" t="s">
        <v>166</v>
      </c>
    </row>
    <row r="856" spans="1:2" x14ac:dyDescent="0.3">
      <c r="A856" s="3">
        <v>27583</v>
      </c>
      <c r="B856" s="5" t="s">
        <v>30</v>
      </c>
    </row>
    <row r="857" spans="1:2" x14ac:dyDescent="0.3">
      <c r="A857" s="3">
        <v>27583</v>
      </c>
      <c r="B857" s="5" t="s">
        <v>49</v>
      </c>
    </row>
    <row r="858" spans="1:2" x14ac:dyDescent="0.3">
      <c r="A858" s="3">
        <v>27583</v>
      </c>
      <c r="B858" s="5" t="s">
        <v>886</v>
      </c>
    </row>
    <row r="859" spans="1:2" x14ac:dyDescent="0.3">
      <c r="A859" s="3">
        <v>35138</v>
      </c>
      <c r="B859" s="5" t="s">
        <v>777</v>
      </c>
    </row>
    <row r="860" spans="1:2" x14ac:dyDescent="0.3">
      <c r="A860" s="3">
        <v>35138</v>
      </c>
      <c r="B860" s="5" t="s">
        <v>30</v>
      </c>
    </row>
    <row r="861" spans="1:2" x14ac:dyDescent="0.3">
      <c r="A861" s="3">
        <v>35138</v>
      </c>
      <c r="B861" s="5" t="s">
        <v>1139</v>
      </c>
    </row>
    <row r="862" spans="1:2" x14ac:dyDescent="0.3">
      <c r="A862" s="3">
        <v>38093</v>
      </c>
      <c r="B862" s="5" t="s">
        <v>886</v>
      </c>
    </row>
    <row r="863" spans="1:2" x14ac:dyDescent="0.3">
      <c r="A863" s="3">
        <v>38093</v>
      </c>
      <c r="B863" s="5" t="s">
        <v>30</v>
      </c>
    </row>
    <row r="864" spans="1:2" x14ac:dyDescent="0.3">
      <c r="A864" s="3">
        <v>39210</v>
      </c>
      <c r="B864" s="5" t="s">
        <v>49</v>
      </c>
    </row>
    <row r="865" spans="1:2" x14ac:dyDescent="0.3">
      <c r="A865" s="3">
        <v>66113</v>
      </c>
      <c r="B865" s="5" t="s">
        <v>49</v>
      </c>
    </row>
    <row r="866" spans="1:2" x14ac:dyDescent="0.3">
      <c r="A866" s="3">
        <v>66113</v>
      </c>
      <c r="B866" s="5" t="s">
        <v>166</v>
      </c>
    </row>
    <row r="867" spans="1:2" x14ac:dyDescent="0.3">
      <c r="A867" s="3">
        <v>50838</v>
      </c>
      <c r="B867" s="5" t="s">
        <v>6631</v>
      </c>
    </row>
    <row r="868" spans="1:2" x14ac:dyDescent="0.3">
      <c r="A868" s="3">
        <v>50838</v>
      </c>
      <c r="B868" s="5" t="s">
        <v>166</v>
      </c>
    </row>
    <row r="869" spans="1:2" x14ac:dyDescent="0.3">
      <c r="A869" s="3">
        <v>50838</v>
      </c>
      <c r="B869" s="5" t="s">
        <v>468</v>
      </c>
    </row>
    <row r="870" spans="1:2" x14ac:dyDescent="0.3">
      <c r="A870" s="3">
        <v>41592</v>
      </c>
      <c r="B870" s="5" t="s">
        <v>2378</v>
      </c>
    </row>
    <row r="871" spans="1:2" x14ac:dyDescent="0.3">
      <c r="A871" s="3">
        <v>41592</v>
      </c>
      <c r="B871" s="5" t="s">
        <v>886</v>
      </c>
    </row>
    <row r="872" spans="1:2" x14ac:dyDescent="0.3">
      <c r="A872" s="3">
        <v>41592</v>
      </c>
      <c r="B872" s="5" t="s">
        <v>49</v>
      </c>
    </row>
    <row r="873" spans="1:2" x14ac:dyDescent="0.3">
      <c r="A873" s="3">
        <v>63555</v>
      </c>
      <c r="B873" s="5" t="s">
        <v>49</v>
      </c>
    </row>
    <row r="874" spans="1:2" x14ac:dyDescent="0.3">
      <c r="A874" s="3">
        <v>63555</v>
      </c>
      <c r="B874" s="5" t="s">
        <v>886</v>
      </c>
    </row>
    <row r="875" spans="1:2" x14ac:dyDescent="0.3">
      <c r="A875" s="3">
        <v>11761</v>
      </c>
      <c r="B875" s="5" t="s">
        <v>6631</v>
      </c>
    </row>
    <row r="876" spans="1:2" x14ac:dyDescent="0.3">
      <c r="A876" s="3">
        <v>11761</v>
      </c>
      <c r="B876" s="5" t="s">
        <v>166</v>
      </c>
    </row>
    <row r="877" spans="1:2" x14ac:dyDescent="0.3">
      <c r="A877" s="3">
        <v>11761</v>
      </c>
      <c r="B877" s="5" t="s">
        <v>49</v>
      </c>
    </row>
    <row r="878" spans="1:2" x14ac:dyDescent="0.3">
      <c r="A878" s="3">
        <v>39781</v>
      </c>
      <c r="B878" s="5" t="s">
        <v>30</v>
      </c>
    </row>
    <row r="879" spans="1:2" x14ac:dyDescent="0.3">
      <c r="A879" s="3">
        <v>39781</v>
      </c>
      <c r="B879" s="5" t="s">
        <v>49</v>
      </c>
    </row>
    <row r="880" spans="1:2" x14ac:dyDescent="0.3">
      <c r="A880" s="3">
        <v>52505</v>
      </c>
      <c r="B880" s="5" t="s">
        <v>49</v>
      </c>
    </row>
    <row r="881" spans="1:2" x14ac:dyDescent="0.3">
      <c r="A881" s="3">
        <v>46528</v>
      </c>
      <c r="B881" s="5" t="s">
        <v>1139</v>
      </c>
    </row>
    <row r="882" spans="1:2" x14ac:dyDescent="0.3">
      <c r="A882" s="3">
        <v>46528</v>
      </c>
      <c r="B882" s="5" t="s">
        <v>2848</v>
      </c>
    </row>
    <row r="883" spans="1:2" x14ac:dyDescent="0.3">
      <c r="A883" s="3">
        <v>46528</v>
      </c>
      <c r="B883" s="5" t="s">
        <v>777</v>
      </c>
    </row>
    <row r="884" spans="1:2" x14ac:dyDescent="0.3">
      <c r="A884" s="3">
        <v>46528</v>
      </c>
      <c r="B884" s="5" t="s">
        <v>6841</v>
      </c>
    </row>
    <row r="885" spans="1:2" x14ac:dyDescent="0.3">
      <c r="A885" s="3">
        <v>46528</v>
      </c>
      <c r="B885" s="5" t="s">
        <v>166</v>
      </c>
    </row>
    <row r="886" spans="1:2" x14ac:dyDescent="0.3">
      <c r="A886" s="3">
        <v>41201</v>
      </c>
      <c r="B886" s="5" t="s">
        <v>2297</v>
      </c>
    </row>
    <row r="887" spans="1:2" x14ac:dyDescent="0.3">
      <c r="A887" s="3">
        <v>41201</v>
      </c>
      <c r="B887" s="5" t="s">
        <v>49</v>
      </c>
    </row>
    <row r="888" spans="1:2" x14ac:dyDescent="0.3">
      <c r="A888" s="3">
        <v>39522</v>
      </c>
      <c r="B888" s="5" t="s">
        <v>777</v>
      </c>
    </row>
    <row r="889" spans="1:2" x14ac:dyDescent="0.3">
      <c r="A889" s="3">
        <v>39522</v>
      </c>
      <c r="B889" s="5" t="s">
        <v>1139</v>
      </c>
    </row>
    <row r="890" spans="1:2" x14ac:dyDescent="0.3">
      <c r="A890" s="3">
        <v>39522</v>
      </c>
      <c r="B890" s="5" t="s">
        <v>2528</v>
      </c>
    </row>
    <row r="891" spans="1:2" x14ac:dyDescent="0.3">
      <c r="A891" s="3">
        <v>43920</v>
      </c>
      <c r="B891" s="5" t="s">
        <v>49</v>
      </c>
    </row>
    <row r="892" spans="1:2" x14ac:dyDescent="0.3">
      <c r="A892" s="3">
        <v>148608</v>
      </c>
      <c r="B892" s="5" t="s">
        <v>2297</v>
      </c>
    </row>
    <row r="893" spans="1:2" x14ac:dyDescent="0.3">
      <c r="A893" s="3">
        <v>148608</v>
      </c>
      <c r="B893" s="5" t="s">
        <v>30</v>
      </c>
    </row>
    <row r="894" spans="1:2" x14ac:dyDescent="0.3">
      <c r="A894" s="3">
        <v>41211</v>
      </c>
      <c r="B894" s="5" t="s">
        <v>886</v>
      </c>
    </row>
    <row r="895" spans="1:2" x14ac:dyDescent="0.3">
      <c r="A895" s="3">
        <v>41211</v>
      </c>
      <c r="B895" s="5" t="s">
        <v>30</v>
      </c>
    </row>
    <row r="896" spans="1:2" x14ac:dyDescent="0.3">
      <c r="A896" s="3">
        <v>609197</v>
      </c>
      <c r="B896" s="5" t="s">
        <v>2297</v>
      </c>
    </row>
    <row r="897" spans="1:2" x14ac:dyDescent="0.3">
      <c r="A897" s="3">
        <v>609197</v>
      </c>
      <c r="B897" s="5" t="s">
        <v>777</v>
      </c>
    </row>
    <row r="898" spans="1:2" x14ac:dyDescent="0.3">
      <c r="A898" s="3">
        <v>609197</v>
      </c>
      <c r="B898" s="5" t="s">
        <v>30</v>
      </c>
    </row>
    <row r="899" spans="1:2" x14ac:dyDescent="0.3">
      <c r="A899" s="3">
        <v>44716</v>
      </c>
      <c r="B899" s="5" t="s">
        <v>49</v>
      </c>
    </row>
    <row r="900" spans="1:2" x14ac:dyDescent="0.3">
      <c r="A900" s="3">
        <v>27569</v>
      </c>
      <c r="B900" s="5" t="s">
        <v>49</v>
      </c>
    </row>
    <row r="901" spans="1:2" x14ac:dyDescent="0.3">
      <c r="A901" s="3">
        <v>109149</v>
      </c>
      <c r="B901" s="5" t="s">
        <v>49</v>
      </c>
    </row>
    <row r="902" spans="1:2" x14ac:dyDescent="0.3">
      <c r="A902" s="3">
        <v>31867</v>
      </c>
      <c r="B902" s="5" t="s">
        <v>777</v>
      </c>
    </row>
    <row r="903" spans="1:2" x14ac:dyDescent="0.3">
      <c r="A903" s="3">
        <v>31867</v>
      </c>
      <c r="B903" s="5" t="s">
        <v>2528</v>
      </c>
    </row>
    <row r="904" spans="1:2" x14ac:dyDescent="0.3">
      <c r="A904" s="3">
        <v>31867</v>
      </c>
      <c r="B904" s="5" t="s">
        <v>166</v>
      </c>
    </row>
    <row r="905" spans="1:2" x14ac:dyDescent="0.3">
      <c r="A905" s="3">
        <v>31867</v>
      </c>
      <c r="B905" s="5" t="s">
        <v>1246</v>
      </c>
    </row>
    <row r="906" spans="1:2" x14ac:dyDescent="0.3">
      <c r="A906" s="3">
        <v>57695</v>
      </c>
      <c r="B906" s="5" t="s">
        <v>777</v>
      </c>
    </row>
    <row r="907" spans="1:2" x14ac:dyDescent="0.3">
      <c r="A907" s="3">
        <v>57695</v>
      </c>
      <c r="B907" s="5" t="s">
        <v>49</v>
      </c>
    </row>
    <row r="908" spans="1:2" x14ac:dyDescent="0.3">
      <c r="A908" s="3">
        <v>57695</v>
      </c>
      <c r="B908" s="5" t="s">
        <v>7548</v>
      </c>
    </row>
    <row r="909" spans="1:2" x14ac:dyDescent="0.3">
      <c r="A909" s="3">
        <v>57695</v>
      </c>
      <c r="B909" s="5" t="s">
        <v>886</v>
      </c>
    </row>
    <row r="910" spans="1:2" x14ac:dyDescent="0.3">
      <c r="A910" s="3">
        <v>39452</v>
      </c>
      <c r="B910" s="5" t="s">
        <v>329</v>
      </c>
    </row>
    <row r="911" spans="1:2" x14ac:dyDescent="0.3">
      <c r="A911" s="3">
        <v>68523</v>
      </c>
      <c r="B911" s="5" t="s">
        <v>468</v>
      </c>
    </row>
    <row r="912" spans="1:2" x14ac:dyDescent="0.3">
      <c r="A912" s="3">
        <v>55890</v>
      </c>
      <c r="B912" s="5" t="s">
        <v>1246</v>
      </c>
    </row>
    <row r="913" spans="1:2" x14ac:dyDescent="0.3">
      <c r="A913" s="3">
        <v>55890</v>
      </c>
      <c r="B913" s="5" t="s">
        <v>468</v>
      </c>
    </row>
    <row r="914" spans="1:2" x14ac:dyDescent="0.3">
      <c r="A914" s="3">
        <v>46837</v>
      </c>
      <c r="B914" s="5" t="s">
        <v>30</v>
      </c>
    </row>
    <row r="915" spans="1:2" x14ac:dyDescent="0.3">
      <c r="A915" s="3">
        <v>46837</v>
      </c>
      <c r="B915" s="5" t="s">
        <v>2528</v>
      </c>
    </row>
    <row r="916" spans="1:2" x14ac:dyDescent="0.3">
      <c r="A916" s="3">
        <v>46837</v>
      </c>
      <c r="B916" s="5" t="s">
        <v>6631</v>
      </c>
    </row>
    <row r="917" spans="1:2" x14ac:dyDescent="0.3">
      <c r="A917" s="3">
        <v>39312</v>
      </c>
      <c r="B917" s="5" t="s">
        <v>310</v>
      </c>
    </row>
    <row r="918" spans="1:2" x14ac:dyDescent="0.3">
      <c r="A918" s="3">
        <v>39312</v>
      </c>
      <c r="B918" s="5" t="s">
        <v>329</v>
      </c>
    </row>
    <row r="919" spans="1:2" x14ac:dyDescent="0.3">
      <c r="A919" s="3">
        <v>48289</v>
      </c>
      <c r="B919" s="5" t="s">
        <v>49</v>
      </c>
    </row>
    <row r="920" spans="1:2" x14ac:dyDescent="0.3">
      <c r="A920" s="3">
        <v>48289</v>
      </c>
      <c r="B920" s="5" t="s">
        <v>166</v>
      </c>
    </row>
    <row r="921" spans="1:2" x14ac:dyDescent="0.3">
      <c r="A921" s="3">
        <v>40170</v>
      </c>
      <c r="B921" s="5" t="s">
        <v>777</v>
      </c>
    </row>
    <row r="922" spans="1:2" x14ac:dyDescent="0.3">
      <c r="A922" s="3">
        <v>40170</v>
      </c>
      <c r="B922" s="5" t="s">
        <v>2848</v>
      </c>
    </row>
    <row r="923" spans="1:2" x14ac:dyDescent="0.3">
      <c r="A923" s="3">
        <v>54553</v>
      </c>
      <c r="B923" s="5" t="s">
        <v>2297</v>
      </c>
    </row>
    <row r="924" spans="1:2" x14ac:dyDescent="0.3">
      <c r="A924" s="3">
        <v>54553</v>
      </c>
      <c r="B924" s="5" t="s">
        <v>6748</v>
      </c>
    </row>
    <row r="925" spans="1:2" x14ac:dyDescent="0.3">
      <c r="A925" s="3">
        <v>54553</v>
      </c>
      <c r="B925" s="5" t="s">
        <v>30</v>
      </c>
    </row>
    <row r="926" spans="1:2" x14ac:dyDescent="0.3">
      <c r="A926" s="3">
        <v>44221</v>
      </c>
      <c r="B926" s="5" t="s">
        <v>30</v>
      </c>
    </row>
    <row r="927" spans="1:2" x14ac:dyDescent="0.3">
      <c r="A927" s="3">
        <v>44221</v>
      </c>
      <c r="B927" s="5" t="s">
        <v>886</v>
      </c>
    </row>
    <row r="928" spans="1:2" x14ac:dyDescent="0.3">
      <c r="A928" s="3">
        <v>44037</v>
      </c>
      <c r="B928" s="5" t="s">
        <v>468</v>
      </c>
    </row>
    <row r="929" spans="1:2" x14ac:dyDescent="0.3">
      <c r="A929" s="3">
        <v>44037</v>
      </c>
      <c r="B929" s="5" t="s">
        <v>777</v>
      </c>
    </row>
    <row r="930" spans="1:2" x14ac:dyDescent="0.3">
      <c r="A930" s="3">
        <v>44037</v>
      </c>
      <c r="B930" s="5" t="s">
        <v>2528</v>
      </c>
    </row>
    <row r="931" spans="1:2" x14ac:dyDescent="0.3">
      <c r="A931" s="3">
        <v>44037</v>
      </c>
      <c r="B931" s="5" t="s">
        <v>166</v>
      </c>
    </row>
    <row r="932" spans="1:2" x14ac:dyDescent="0.3">
      <c r="A932" s="3">
        <v>29426</v>
      </c>
      <c r="B932" s="5" t="s">
        <v>468</v>
      </c>
    </row>
    <row r="933" spans="1:2" x14ac:dyDescent="0.3">
      <c r="A933" s="3">
        <v>29426</v>
      </c>
      <c r="B933" s="5" t="s">
        <v>30</v>
      </c>
    </row>
    <row r="934" spans="1:2" x14ac:dyDescent="0.3">
      <c r="A934" s="3">
        <v>29426</v>
      </c>
      <c r="B934" s="5" t="s">
        <v>49</v>
      </c>
    </row>
    <row r="935" spans="1:2" x14ac:dyDescent="0.3">
      <c r="A935" s="3">
        <v>29426</v>
      </c>
      <c r="B935" s="5" t="s">
        <v>166</v>
      </c>
    </row>
    <row r="936" spans="1:2" x14ac:dyDescent="0.3">
      <c r="A936" s="3">
        <v>301307</v>
      </c>
      <c r="B936" s="5" t="s">
        <v>6631</v>
      </c>
    </row>
    <row r="937" spans="1:2" x14ac:dyDescent="0.3">
      <c r="A937" s="3">
        <v>301307</v>
      </c>
      <c r="B937" s="5" t="s">
        <v>166</v>
      </c>
    </row>
    <row r="938" spans="1:2" x14ac:dyDescent="0.3">
      <c r="A938" s="3">
        <v>301307</v>
      </c>
      <c r="B938" s="5" t="s">
        <v>1246</v>
      </c>
    </row>
    <row r="939" spans="1:2" x14ac:dyDescent="0.3">
      <c r="A939" s="3">
        <v>51447</v>
      </c>
      <c r="B939" s="5" t="s">
        <v>30</v>
      </c>
    </row>
    <row r="940" spans="1:2" x14ac:dyDescent="0.3">
      <c r="A940" s="3">
        <v>52454</v>
      </c>
      <c r="B940" s="5" t="s">
        <v>777</v>
      </c>
    </row>
    <row r="941" spans="1:2" x14ac:dyDescent="0.3">
      <c r="A941" s="3">
        <v>52454</v>
      </c>
      <c r="B941" s="5" t="s">
        <v>468</v>
      </c>
    </row>
    <row r="942" spans="1:2" x14ac:dyDescent="0.3">
      <c r="A942" s="3">
        <v>52454</v>
      </c>
      <c r="B942" s="5" t="s">
        <v>2528</v>
      </c>
    </row>
    <row r="943" spans="1:2" x14ac:dyDescent="0.3">
      <c r="A943" s="3">
        <v>30618</v>
      </c>
      <c r="B943" s="5" t="s">
        <v>166</v>
      </c>
    </row>
    <row r="944" spans="1:2" x14ac:dyDescent="0.3">
      <c r="A944" s="3">
        <v>30618</v>
      </c>
      <c r="B944" s="5" t="s">
        <v>777</v>
      </c>
    </row>
    <row r="945" spans="1:2" x14ac:dyDescent="0.3">
      <c r="A945" s="3">
        <v>30618</v>
      </c>
      <c r="B945" s="5" t="s">
        <v>49</v>
      </c>
    </row>
    <row r="946" spans="1:2" x14ac:dyDescent="0.3">
      <c r="A946" s="3">
        <v>38031</v>
      </c>
      <c r="B946" s="5" t="s">
        <v>30</v>
      </c>
    </row>
    <row r="947" spans="1:2" x14ac:dyDescent="0.3">
      <c r="A947" s="3">
        <v>38031</v>
      </c>
      <c r="B947" s="5" t="s">
        <v>49</v>
      </c>
    </row>
    <row r="948" spans="1:2" x14ac:dyDescent="0.3">
      <c r="A948" s="3">
        <v>38031</v>
      </c>
      <c r="B948" s="5" t="s">
        <v>886</v>
      </c>
    </row>
    <row r="949" spans="1:2" x14ac:dyDescent="0.3">
      <c r="A949" s="3">
        <v>52850</v>
      </c>
      <c r="B949" s="5" t="s">
        <v>49</v>
      </c>
    </row>
    <row r="950" spans="1:2" x14ac:dyDescent="0.3">
      <c r="A950" s="3">
        <v>52850</v>
      </c>
      <c r="B950" s="5" t="s">
        <v>30</v>
      </c>
    </row>
    <row r="951" spans="1:2" x14ac:dyDescent="0.3">
      <c r="A951" s="3">
        <v>52850</v>
      </c>
      <c r="B951" s="5" t="s">
        <v>7548</v>
      </c>
    </row>
    <row r="952" spans="1:2" x14ac:dyDescent="0.3">
      <c r="A952" s="3">
        <v>52850</v>
      </c>
      <c r="B952" s="5" t="s">
        <v>6748</v>
      </c>
    </row>
    <row r="953" spans="1:2" x14ac:dyDescent="0.3">
      <c r="A953" s="3">
        <v>315620</v>
      </c>
      <c r="B953" s="5" t="s">
        <v>2528</v>
      </c>
    </row>
    <row r="954" spans="1:2" x14ac:dyDescent="0.3">
      <c r="A954" s="3">
        <v>315620</v>
      </c>
      <c r="B954" s="5" t="s">
        <v>49</v>
      </c>
    </row>
    <row r="955" spans="1:2" x14ac:dyDescent="0.3">
      <c r="A955" s="3">
        <v>43754</v>
      </c>
      <c r="B955" s="5" t="s">
        <v>49</v>
      </c>
    </row>
    <row r="956" spans="1:2" x14ac:dyDescent="0.3">
      <c r="A956" s="3">
        <v>43754</v>
      </c>
      <c r="B956" s="5" t="s">
        <v>166</v>
      </c>
    </row>
    <row r="957" spans="1:2" x14ac:dyDescent="0.3">
      <c r="A957" s="3">
        <v>43754</v>
      </c>
      <c r="B957" s="5" t="s">
        <v>6631</v>
      </c>
    </row>
    <row r="958" spans="1:2" x14ac:dyDescent="0.3">
      <c r="A958" s="3">
        <v>53457</v>
      </c>
      <c r="B958" s="5" t="s">
        <v>49</v>
      </c>
    </row>
    <row r="959" spans="1:2" x14ac:dyDescent="0.3">
      <c r="A959" s="3">
        <v>53457</v>
      </c>
      <c r="B959" s="5" t="s">
        <v>310</v>
      </c>
    </row>
    <row r="960" spans="1:2" x14ac:dyDescent="0.3">
      <c r="A960" s="3">
        <v>43434</v>
      </c>
      <c r="B960" s="5" t="s">
        <v>1246</v>
      </c>
    </row>
    <row r="961" spans="1:2" x14ac:dyDescent="0.3">
      <c r="A961" s="3">
        <v>43434</v>
      </c>
      <c r="B961" s="5" t="s">
        <v>49</v>
      </c>
    </row>
    <row r="962" spans="1:2" x14ac:dyDescent="0.3">
      <c r="A962" s="3">
        <v>43434</v>
      </c>
      <c r="B962" s="5" t="s">
        <v>166</v>
      </c>
    </row>
    <row r="963" spans="1:2" x14ac:dyDescent="0.3">
      <c r="A963" s="3">
        <v>43434</v>
      </c>
      <c r="B963" s="5" t="s">
        <v>7548</v>
      </c>
    </row>
    <row r="964" spans="1:2" x14ac:dyDescent="0.3">
      <c r="A964" s="3">
        <v>65760</v>
      </c>
      <c r="B964" s="5" t="s">
        <v>49</v>
      </c>
    </row>
    <row r="965" spans="1:2" x14ac:dyDescent="0.3">
      <c r="A965" s="3">
        <v>65760</v>
      </c>
      <c r="B965" s="5" t="s">
        <v>166</v>
      </c>
    </row>
    <row r="966" spans="1:2" x14ac:dyDescent="0.3">
      <c r="A966" s="3">
        <v>65760</v>
      </c>
      <c r="B966" s="5" t="s">
        <v>1246</v>
      </c>
    </row>
    <row r="967" spans="1:2" x14ac:dyDescent="0.3">
      <c r="A967" s="3">
        <v>35691</v>
      </c>
      <c r="B967" s="5" t="s">
        <v>49</v>
      </c>
    </row>
    <row r="968" spans="1:2" x14ac:dyDescent="0.3">
      <c r="A968" s="3">
        <v>35691</v>
      </c>
      <c r="B968" s="5" t="s">
        <v>6748</v>
      </c>
    </row>
    <row r="969" spans="1:2" x14ac:dyDescent="0.3">
      <c r="A969" s="3">
        <v>44629</v>
      </c>
      <c r="B969" s="5" t="s">
        <v>1246</v>
      </c>
    </row>
    <row r="970" spans="1:2" x14ac:dyDescent="0.3">
      <c r="A970" s="3">
        <v>44629</v>
      </c>
      <c r="B970" s="5" t="s">
        <v>49</v>
      </c>
    </row>
    <row r="971" spans="1:2" x14ac:dyDescent="0.3">
      <c r="A971" s="3">
        <v>48844</v>
      </c>
      <c r="B971" s="5" t="s">
        <v>6748</v>
      </c>
    </row>
    <row r="972" spans="1:2" x14ac:dyDescent="0.3">
      <c r="A972" s="3">
        <v>48844</v>
      </c>
      <c r="B972" s="5" t="s">
        <v>1139</v>
      </c>
    </row>
    <row r="973" spans="1:2" x14ac:dyDescent="0.3">
      <c r="A973" s="3">
        <v>48492</v>
      </c>
      <c r="B973" s="5" t="s">
        <v>777</v>
      </c>
    </row>
    <row r="974" spans="1:2" x14ac:dyDescent="0.3">
      <c r="A974" s="3">
        <v>48492</v>
      </c>
      <c r="B974" s="5" t="s">
        <v>1139</v>
      </c>
    </row>
    <row r="975" spans="1:2" x14ac:dyDescent="0.3">
      <c r="A975" s="3">
        <v>48492</v>
      </c>
      <c r="B975" s="5" t="s">
        <v>49</v>
      </c>
    </row>
    <row r="976" spans="1:2" x14ac:dyDescent="0.3">
      <c r="A976" s="3">
        <v>48492</v>
      </c>
      <c r="B976" s="5" t="s">
        <v>6631</v>
      </c>
    </row>
    <row r="977" spans="1:2" x14ac:dyDescent="0.3">
      <c r="A977" s="3">
        <v>57448</v>
      </c>
      <c r="B977" s="5" t="s">
        <v>329</v>
      </c>
    </row>
    <row r="978" spans="1:2" x14ac:dyDescent="0.3">
      <c r="A978" s="3">
        <v>33555</v>
      </c>
      <c r="B978" s="5" t="s">
        <v>2848</v>
      </c>
    </row>
    <row r="979" spans="1:2" x14ac:dyDescent="0.3">
      <c r="A979" s="3">
        <v>33555</v>
      </c>
      <c r="B979" s="5" t="s">
        <v>468</v>
      </c>
    </row>
    <row r="980" spans="1:2" x14ac:dyDescent="0.3">
      <c r="A980" s="3">
        <v>33555</v>
      </c>
      <c r="B980" s="5" t="s">
        <v>777</v>
      </c>
    </row>
    <row r="981" spans="1:2" x14ac:dyDescent="0.3">
      <c r="A981" s="3">
        <v>33555</v>
      </c>
      <c r="B981" s="5" t="s">
        <v>6631</v>
      </c>
    </row>
    <row r="982" spans="1:2" x14ac:dyDescent="0.3">
      <c r="A982" s="3">
        <v>33555</v>
      </c>
      <c r="B982" s="5" t="s">
        <v>2528</v>
      </c>
    </row>
    <row r="983" spans="1:2" x14ac:dyDescent="0.3">
      <c r="A983" s="3">
        <v>47519</v>
      </c>
      <c r="B983" s="5" t="s">
        <v>777</v>
      </c>
    </row>
    <row r="984" spans="1:2" x14ac:dyDescent="0.3">
      <c r="A984" s="3">
        <v>47519</v>
      </c>
      <c r="B984" s="5" t="s">
        <v>468</v>
      </c>
    </row>
    <row r="985" spans="1:2" x14ac:dyDescent="0.3">
      <c r="A985" s="3">
        <v>47519</v>
      </c>
      <c r="B985" s="5" t="s">
        <v>30</v>
      </c>
    </row>
    <row r="986" spans="1:2" x14ac:dyDescent="0.3">
      <c r="A986" s="3">
        <v>47519</v>
      </c>
      <c r="B986" s="5" t="s">
        <v>2848</v>
      </c>
    </row>
    <row r="987" spans="1:2" x14ac:dyDescent="0.3">
      <c r="A987" s="3">
        <v>41382</v>
      </c>
      <c r="B987" s="5" t="s">
        <v>30</v>
      </c>
    </row>
    <row r="988" spans="1:2" x14ac:dyDescent="0.3">
      <c r="A988" s="3">
        <v>52010</v>
      </c>
      <c r="B988" s="5" t="s">
        <v>2297</v>
      </c>
    </row>
    <row r="989" spans="1:2" x14ac:dyDescent="0.3">
      <c r="A989" s="3">
        <v>52010</v>
      </c>
      <c r="B989" s="5" t="s">
        <v>2528</v>
      </c>
    </row>
    <row r="990" spans="1:2" x14ac:dyDescent="0.3">
      <c r="A990" s="3">
        <v>49350</v>
      </c>
      <c r="B990" s="5" t="s">
        <v>6748</v>
      </c>
    </row>
    <row r="991" spans="1:2" x14ac:dyDescent="0.3">
      <c r="A991" s="3">
        <v>49350</v>
      </c>
      <c r="B991" s="5" t="s">
        <v>30</v>
      </c>
    </row>
    <row r="992" spans="1:2" x14ac:dyDescent="0.3">
      <c r="A992" s="3">
        <v>49350</v>
      </c>
      <c r="B992" s="5" t="s">
        <v>49</v>
      </c>
    </row>
    <row r="993" spans="1:2" x14ac:dyDescent="0.3">
      <c r="A993" s="3">
        <v>49350</v>
      </c>
      <c r="B993" s="5" t="s">
        <v>19406</v>
      </c>
    </row>
    <row r="994" spans="1:2" x14ac:dyDescent="0.3">
      <c r="A994" s="3">
        <v>43418</v>
      </c>
      <c r="B994" s="5" t="s">
        <v>49</v>
      </c>
    </row>
    <row r="995" spans="1:2" x14ac:dyDescent="0.3">
      <c r="A995" s="3">
        <v>43418</v>
      </c>
      <c r="B995" s="5" t="s">
        <v>7548</v>
      </c>
    </row>
    <row r="996" spans="1:2" x14ac:dyDescent="0.3">
      <c r="A996" s="3">
        <v>43418</v>
      </c>
      <c r="B996" s="5" t="s">
        <v>310</v>
      </c>
    </row>
    <row r="997" spans="1:2" x14ac:dyDescent="0.3">
      <c r="A997" s="3">
        <v>39413</v>
      </c>
      <c r="B997" s="5" t="s">
        <v>49</v>
      </c>
    </row>
    <row r="998" spans="1:2" x14ac:dyDescent="0.3">
      <c r="A998" s="3">
        <v>39413</v>
      </c>
      <c r="B998" s="5" t="s">
        <v>30</v>
      </c>
    </row>
    <row r="999" spans="1:2" x14ac:dyDescent="0.3">
      <c r="A999" s="3">
        <v>64246</v>
      </c>
      <c r="B999" s="5" t="s">
        <v>2297</v>
      </c>
    </row>
    <row r="1000" spans="1:2" x14ac:dyDescent="0.3">
      <c r="A1000" s="3">
        <v>64246</v>
      </c>
      <c r="B1000" s="5" t="s">
        <v>49</v>
      </c>
    </row>
    <row r="1001" spans="1:2" x14ac:dyDescent="0.3">
      <c r="A1001" s="3">
        <v>64246</v>
      </c>
      <c r="B1001" s="5" t="s">
        <v>6748</v>
      </c>
    </row>
    <row r="1002" spans="1:2" x14ac:dyDescent="0.3">
      <c r="A1002" s="3">
        <v>52587</v>
      </c>
      <c r="B1002" s="5" t="s">
        <v>2848</v>
      </c>
    </row>
    <row r="1003" spans="1:2" x14ac:dyDescent="0.3">
      <c r="A1003" s="3">
        <v>52587</v>
      </c>
      <c r="B1003" s="5" t="s">
        <v>49</v>
      </c>
    </row>
    <row r="1004" spans="1:2" x14ac:dyDescent="0.3">
      <c r="A1004" s="3">
        <v>52587</v>
      </c>
      <c r="B1004" s="5" t="s">
        <v>468</v>
      </c>
    </row>
    <row r="1005" spans="1:2" x14ac:dyDescent="0.3">
      <c r="A1005" s="3">
        <v>52587</v>
      </c>
      <c r="B1005" s="5" t="s">
        <v>886</v>
      </c>
    </row>
    <row r="1006" spans="1:2" x14ac:dyDescent="0.3">
      <c r="A1006" s="3">
        <v>50674</v>
      </c>
      <c r="B1006" s="5" t="s">
        <v>1139</v>
      </c>
    </row>
    <row r="1007" spans="1:2" x14ac:dyDescent="0.3">
      <c r="A1007" s="3">
        <v>50674</v>
      </c>
      <c r="B1007" s="5" t="s">
        <v>2528</v>
      </c>
    </row>
    <row r="1008" spans="1:2" x14ac:dyDescent="0.3">
      <c r="A1008" s="3">
        <v>50674</v>
      </c>
      <c r="B1008" s="5" t="s">
        <v>19406</v>
      </c>
    </row>
    <row r="1009" spans="1:2" x14ac:dyDescent="0.3">
      <c r="A1009" s="3">
        <v>36970</v>
      </c>
      <c r="B1009" s="5" t="s">
        <v>329</v>
      </c>
    </row>
    <row r="1010" spans="1:2" x14ac:dyDescent="0.3">
      <c r="A1010" s="3">
        <v>36970</v>
      </c>
      <c r="B1010" s="5" t="s">
        <v>6748</v>
      </c>
    </row>
    <row r="1011" spans="1:2" x14ac:dyDescent="0.3">
      <c r="A1011" s="3">
        <v>41556</v>
      </c>
      <c r="B1011" s="5" t="s">
        <v>49</v>
      </c>
    </row>
    <row r="1012" spans="1:2" x14ac:dyDescent="0.3">
      <c r="A1012" s="3">
        <v>41556</v>
      </c>
      <c r="B1012" s="5" t="s">
        <v>886</v>
      </c>
    </row>
    <row r="1013" spans="1:2" x14ac:dyDescent="0.3">
      <c r="A1013" s="3">
        <v>40016</v>
      </c>
      <c r="B1013" s="5" t="s">
        <v>886</v>
      </c>
    </row>
    <row r="1014" spans="1:2" x14ac:dyDescent="0.3">
      <c r="A1014" s="3">
        <v>40016</v>
      </c>
      <c r="B1014" s="5" t="s">
        <v>468</v>
      </c>
    </row>
    <row r="1015" spans="1:2" x14ac:dyDescent="0.3">
      <c r="A1015" s="3">
        <v>40016</v>
      </c>
      <c r="B1015" s="5" t="s">
        <v>166</v>
      </c>
    </row>
    <row r="1016" spans="1:2" x14ac:dyDescent="0.3">
      <c r="A1016" s="3">
        <v>27584</v>
      </c>
      <c r="B1016" s="5" t="s">
        <v>30</v>
      </c>
    </row>
    <row r="1017" spans="1:2" x14ac:dyDescent="0.3">
      <c r="A1017" s="3">
        <v>27586</v>
      </c>
      <c r="B1017" s="5" t="s">
        <v>2378</v>
      </c>
    </row>
    <row r="1018" spans="1:2" x14ac:dyDescent="0.3">
      <c r="A1018" s="3">
        <v>27586</v>
      </c>
      <c r="B1018" s="5" t="s">
        <v>49</v>
      </c>
    </row>
    <row r="1019" spans="1:2" x14ac:dyDescent="0.3">
      <c r="A1019" s="3">
        <v>27586</v>
      </c>
      <c r="B1019" s="5" t="s">
        <v>7548</v>
      </c>
    </row>
    <row r="1020" spans="1:2" x14ac:dyDescent="0.3">
      <c r="A1020" s="3">
        <v>73529</v>
      </c>
      <c r="B1020" s="5" t="s">
        <v>166</v>
      </c>
    </row>
    <row r="1021" spans="1:2" x14ac:dyDescent="0.3">
      <c r="A1021" s="3">
        <v>73529</v>
      </c>
      <c r="B1021" s="5" t="s">
        <v>2297</v>
      </c>
    </row>
    <row r="1022" spans="1:2" x14ac:dyDescent="0.3">
      <c r="A1022" s="3">
        <v>73529</v>
      </c>
      <c r="B1022" s="5" t="s">
        <v>777</v>
      </c>
    </row>
    <row r="1023" spans="1:2" x14ac:dyDescent="0.3">
      <c r="A1023" s="3">
        <v>73529</v>
      </c>
      <c r="B1023" s="5" t="s">
        <v>49</v>
      </c>
    </row>
    <row r="1024" spans="1:2" x14ac:dyDescent="0.3">
      <c r="A1024" s="3">
        <v>37708</v>
      </c>
      <c r="B1024" s="5" t="s">
        <v>1246</v>
      </c>
    </row>
    <row r="1025" spans="1:2" x14ac:dyDescent="0.3">
      <c r="A1025" s="3">
        <v>37708</v>
      </c>
      <c r="B1025" s="5" t="s">
        <v>49</v>
      </c>
    </row>
    <row r="1026" spans="1:2" x14ac:dyDescent="0.3">
      <c r="A1026" s="3">
        <v>37708</v>
      </c>
      <c r="B1026" s="5" t="s">
        <v>6631</v>
      </c>
    </row>
    <row r="1027" spans="1:2" x14ac:dyDescent="0.3">
      <c r="A1027" s="3">
        <v>118301</v>
      </c>
      <c r="B1027" s="5" t="s">
        <v>2848</v>
      </c>
    </row>
    <row r="1028" spans="1:2" x14ac:dyDescent="0.3">
      <c r="A1028" s="3">
        <v>118301</v>
      </c>
      <c r="B1028" s="5" t="s">
        <v>2297</v>
      </c>
    </row>
    <row r="1029" spans="1:2" x14ac:dyDescent="0.3">
      <c r="A1029" s="3">
        <v>35169</v>
      </c>
      <c r="B1029" s="5" t="s">
        <v>6748</v>
      </c>
    </row>
    <row r="1030" spans="1:2" x14ac:dyDescent="0.3">
      <c r="A1030" s="3">
        <v>35169</v>
      </c>
      <c r="B1030" s="5" t="s">
        <v>30</v>
      </c>
    </row>
    <row r="1031" spans="1:2" x14ac:dyDescent="0.3">
      <c r="A1031" s="3">
        <v>44734</v>
      </c>
      <c r="B1031" s="5" t="s">
        <v>2297</v>
      </c>
    </row>
    <row r="1032" spans="1:2" x14ac:dyDescent="0.3">
      <c r="A1032" s="3">
        <v>44734</v>
      </c>
      <c r="B1032" s="5" t="s">
        <v>6631</v>
      </c>
    </row>
    <row r="1033" spans="1:2" x14ac:dyDescent="0.3">
      <c r="A1033" s="3">
        <v>44734</v>
      </c>
      <c r="B1033" s="5" t="s">
        <v>2528</v>
      </c>
    </row>
    <row r="1034" spans="1:2" x14ac:dyDescent="0.3">
      <c r="A1034" s="3">
        <v>39800</v>
      </c>
      <c r="B1034" s="5" t="s">
        <v>30</v>
      </c>
    </row>
    <row r="1035" spans="1:2" x14ac:dyDescent="0.3">
      <c r="A1035" s="3">
        <v>39800</v>
      </c>
      <c r="B1035" s="5" t="s">
        <v>49</v>
      </c>
    </row>
    <row r="1036" spans="1:2" x14ac:dyDescent="0.3">
      <c r="A1036" s="3">
        <v>37737</v>
      </c>
      <c r="B1036" s="5" t="s">
        <v>49</v>
      </c>
    </row>
    <row r="1037" spans="1:2" x14ac:dyDescent="0.3">
      <c r="A1037" s="3">
        <v>37737</v>
      </c>
      <c r="B1037" s="5" t="s">
        <v>777</v>
      </c>
    </row>
    <row r="1038" spans="1:2" x14ac:dyDescent="0.3">
      <c r="A1038" s="3">
        <v>37737</v>
      </c>
      <c r="B1038" s="5" t="s">
        <v>886</v>
      </c>
    </row>
    <row r="1039" spans="1:2" x14ac:dyDescent="0.3">
      <c r="A1039" s="3">
        <v>48871</v>
      </c>
      <c r="B1039" s="5" t="s">
        <v>2848</v>
      </c>
    </row>
    <row r="1040" spans="1:2" x14ac:dyDescent="0.3">
      <c r="A1040" s="3">
        <v>48871</v>
      </c>
      <c r="B1040" s="5" t="s">
        <v>468</v>
      </c>
    </row>
    <row r="1041" spans="1:2" x14ac:dyDescent="0.3">
      <c r="A1041" s="3">
        <v>48871</v>
      </c>
      <c r="B1041" s="5" t="s">
        <v>777</v>
      </c>
    </row>
    <row r="1042" spans="1:2" x14ac:dyDescent="0.3">
      <c r="A1042" s="3">
        <v>48871</v>
      </c>
      <c r="B1042" s="5" t="s">
        <v>166</v>
      </c>
    </row>
    <row r="1043" spans="1:2" x14ac:dyDescent="0.3">
      <c r="A1043" s="3">
        <v>61984</v>
      </c>
      <c r="B1043" s="5" t="s">
        <v>2528</v>
      </c>
    </row>
    <row r="1044" spans="1:2" x14ac:dyDescent="0.3">
      <c r="A1044" s="3">
        <v>61984</v>
      </c>
      <c r="B1044" s="5" t="s">
        <v>777</v>
      </c>
    </row>
    <row r="1045" spans="1:2" x14ac:dyDescent="0.3">
      <c r="A1045" s="3">
        <v>61984</v>
      </c>
      <c r="B1045" s="5" t="s">
        <v>1139</v>
      </c>
    </row>
    <row r="1046" spans="1:2" x14ac:dyDescent="0.3">
      <c r="A1046" s="3">
        <v>61984</v>
      </c>
      <c r="B1046" s="5" t="s">
        <v>49</v>
      </c>
    </row>
    <row r="1047" spans="1:2" x14ac:dyDescent="0.3">
      <c r="A1047" s="3">
        <v>47518</v>
      </c>
      <c r="B1047" s="5" t="s">
        <v>468</v>
      </c>
    </row>
    <row r="1048" spans="1:2" x14ac:dyDescent="0.3">
      <c r="A1048" s="3">
        <v>47518</v>
      </c>
      <c r="B1048" s="5" t="s">
        <v>166</v>
      </c>
    </row>
    <row r="1049" spans="1:2" x14ac:dyDescent="0.3">
      <c r="A1049" s="3">
        <v>45569</v>
      </c>
      <c r="B1049" s="5" t="s">
        <v>777</v>
      </c>
    </row>
    <row r="1050" spans="1:2" x14ac:dyDescent="0.3">
      <c r="A1050" s="3">
        <v>45569</v>
      </c>
      <c r="B1050" s="5" t="s">
        <v>166</v>
      </c>
    </row>
    <row r="1051" spans="1:2" x14ac:dyDescent="0.3">
      <c r="A1051" s="3">
        <v>45569</v>
      </c>
      <c r="B1051" s="5" t="s">
        <v>6841</v>
      </c>
    </row>
    <row r="1052" spans="1:2" x14ac:dyDescent="0.3">
      <c r="A1052" s="3">
        <v>55165</v>
      </c>
      <c r="B1052" s="5" t="s">
        <v>30</v>
      </c>
    </row>
    <row r="1053" spans="1:2" x14ac:dyDescent="0.3">
      <c r="A1053" s="3">
        <v>55165</v>
      </c>
      <c r="B1053" s="5" t="s">
        <v>49</v>
      </c>
    </row>
    <row r="1054" spans="1:2" x14ac:dyDescent="0.3">
      <c r="A1054" s="3">
        <v>46138</v>
      </c>
      <c r="B1054" s="5" t="s">
        <v>30</v>
      </c>
    </row>
    <row r="1055" spans="1:2" x14ac:dyDescent="0.3">
      <c r="A1055" s="3">
        <v>46138</v>
      </c>
      <c r="B1055" s="5" t="s">
        <v>49</v>
      </c>
    </row>
    <row r="1056" spans="1:2" x14ac:dyDescent="0.3">
      <c r="A1056" s="3">
        <v>46138</v>
      </c>
      <c r="B1056" s="5" t="s">
        <v>7548</v>
      </c>
    </row>
    <row r="1057" spans="1:2" x14ac:dyDescent="0.3">
      <c r="A1057" s="3">
        <v>148607</v>
      </c>
      <c r="B1057" s="5" t="s">
        <v>2297</v>
      </c>
    </row>
    <row r="1058" spans="1:2" x14ac:dyDescent="0.3">
      <c r="A1058" s="3">
        <v>148607</v>
      </c>
      <c r="B1058" s="5" t="s">
        <v>30</v>
      </c>
    </row>
    <row r="1059" spans="1:2" x14ac:dyDescent="0.3">
      <c r="A1059" s="3">
        <v>45662</v>
      </c>
      <c r="B1059" s="5" t="s">
        <v>2297</v>
      </c>
    </row>
    <row r="1060" spans="1:2" x14ac:dyDescent="0.3">
      <c r="A1060" s="3">
        <v>45662</v>
      </c>
      <c r="B1060" s="5" t="s">
        <v>6748</v>
      </c>
    </row>
    <row r="1061" spans="1:2" x14ac:dyDescent="0.3">
      <c r="A1061" s="3">
        <v>38570</v>
      </c>
      <c r="B1061" s="5" t="s">
        <v>30</v>
      </c>
    </row>
    <row r="1062" spans="1:2" x14ac:dyDescent="0.3">
      <c r="A1062" s="3">
        <v>34583</v>
      </c>
      <c r="B1062" s="5" t="s">
        <v>166</v>
      </c>
    </row>
    <row r="1063" spans="1:2" x14ac:dyDescent="0.3">
      <c r="A1063" s="3">
        <v>34583</v>
      </c>
      <c r="B1063" s="5" t="s">
        <v>468</v>
      </c>
    </row>
    <row r="1064" spans="1:2" x14ac:dyDescent="0.3">
      <c r="A1064" s="3">
        <v>43922</v>
      </c>
      <c r="B1064" s="5" t="s">
        <v>49</v>
      </c>
    </row>
    <row r="1065" spans="1:2" x14ac:dyDescent="0.3">
      <c r="A1065" s="3">
        <v>39356</v>
      </c>
      <c r="B1065" s="5" t="s">
        <v>49</v>
      </c>
    </row>
    <row r="1066" spans="1:2" x14ac:dyDescent="0.3">
      <c r="A1066" s="3">
        <v>39356</v>
      </c>
      <c r="B1066" s="5" t="s">
        <v>30</v>
      </c>
    </row>
    <row r="1067" spans="1:2" x14ac:dyDescent="0.3">
      <c r="A1067" s="3">
        <v>48415</v>
      </c>
      <c r="B1067" s="5" t="s">
        <v>30</v>
      </c>
    </row>
    <row r="1068" spans="1:2" x14ac:dyDescent="0.3">
      <c r="A1068" s="3">
        <v>66195</v>
      </c>
      <c r="B1068" s="5" t="s">
        <v>30</v>
      </c>
    </row>
    <row r="1069" spans="1:2" x14ac:dyDescent="0.3">
      <c r="A1069" s="3">
        <v>66195</v>
      </c>
      <c r="B1069" s="5" t="s">
        <v>166</v>
      </c>
    </row>
    <row r="1070" spans="1:2" x14ac:dyDescent="0.3">
      <c r="A1070" s="3">
        <v>66195</v>
      </c>
      <c r="B1070" s="5" t="s">
        <v>1246</v>
      </c>
    </row>
    <row r="1071" spans="1:2" x14ac:dyDescent="0.3">
      <c r="A1071" s="3">
        <v>61005</v>
      </c>
      <c r="B1071" s="5" t="s">
        <v>49</v>
      </c>
    </row>
    <row r="1072" spans="1:2" x14ac:dyDescent="0.3">
      <c r="A1072" s="3">
        <v>61005</v>
      </c>
      <c r="B1072" s="5" t="s">
        <v>6748</v>
      </c>
    </row>
    <row r="1073" spans="1:2" x14ac:dyDescent="0.3">
      <c r="A1073" s="3">
        <v>61005</v>
      </c>
      <c r="B1073" s="5" t="s">
        <v>2848</v>
      </c>
    </row>
    <row r="1074" spans="1:2" x14ac:dyDescent="0.3">
      <c r="A1074" s="3">
        <v>33570</v>
      </c>
      <c r="B1074" s="5" t="s">
        <v>49</v>
      </c>
    </row>
    <row r="1075" spans="1:2" x14ac:dyDescent="0.3">
      <c r="A1075" s="3">
        <v>34764</v>
      </c>
      <c r="B1075" s="5" t="s">
        <v>886</v>
      </c>
    </row>
    <row r="1076" spans="1:2" x14ac:dyDescent="0.3">
      <c r="A1076" s="3">
        <v>34764</v>
      </c>
      <c r="B1076" s="5" t="s">
        <v>166</v>
      </c>
    </row>
    <row r="1077" spans="1:2" x14ac:dyDescent="0.3">
      <c r="A1077" s="3">
        <v>44835</v>
      </c>
      <c r="B1077" s="5" t="s">
        <v>49</v>
      </c>
    </row>
    <row r="1078" spans="1:2" x14ac:dyDescent="0.3">
      <c r="A1078" s="3">
        <v>50618</v>
      </c>
      <c r="B1078" s="5" t="s">
        <v>310</v>
      </c>
    </row>
    <row r="1079" spans="1:2" x14ac:dyDescent="0.3">
      <c r="A1079" s="3">
        <v>50618</v>
      </c>
      <c r="B1079" s="5" t="s">
        <v>49</v>
      </c>
    </row>
    <row r="1080" spans="1:2" x14ac:dyDescent="0.3">
      <c r="A1080" s="3">
        <v>50618</v>
      </c>
      <c r="B1080" s="5" t="s">
        <v>7548</v>
      </c>
    </row>
    <row r="1081" spans="1:2" x14ac:dyDescent="0.3">
      <c r="A1081" s="3">
        <v>50618</v>
      </c>
      <c r="B1081" s="5" t="s">
        <v>777</v>
      </c>
    </row>
    <row r="1082" spans="1:2" x14ac:dyDescent="0.3">
      <c r="A1082" s="3">
        <v>46103</v>
      </c>
      <c r="B1082" s="5" t="s">
        <v>777</v>
      </c>
    </row>
    <row r="1083" spans="1:2" x14ac:dyDescent="0.3">
      <c r="A1083" s="3">
        <v>56812</v>
      </c>
      <c r="B1083" s="5" t="s">
        <v>1139</v>
      </c>
    </row>
    <row r="1084" spans="1:2" x14ac:dyDescent="0.3">
      <c r="A1084" s="3">
        <v>56812</v>
      </c>
      <c r="B1084" s="5" t="s">
        <v>30</v>
      </c>
    </row>
    <row r="1085" spans="1:2" x14ac:dyDescent="0.3">
      <c r="A1085" s="3">
        <v>56812</v>
      </c>
      <c r="B1085" s="5" t="s">
        <v>49</v>
      </c>
    </row>
    <row r="1086" spans="1:2" x14ac:dyDescent="0.3">
      <c r="A1086" s="3">
        <v>56812</v>
      </c>
      <c r="B1086" s="5" t="s">
        <v>468</v>
      </c>
    </row>
    <row r="1087" spans="1:2" x14ac:dyDescent="0.3">
      <c r="A1087" s="3">
        <v>56812</v>
      </c>
      <c r="B1087" s="5" t="s">
        <v>166</v>
      </c>
    </row>
    <row r="1088" spans="1:2" x14ac:dyDescent="0.3">
      <c r="A1088" s="3">
        <v>44718</v>
      </c>
      <c r="B1088" s="5" t="s">
        <v>49</v>
      </c>
    </row>
    <row r="1089" spans="1:2" x14ac:dyDescent="0.3">
      <c r="A1089" s="3">
        <v>44718</v>
      </c>
      <c r="B1089" s="5" t="s">
        <v>6631</v>
      </c>
    </row>
    <row r="1090" spans="1:2" x14ac:dyDescent="0.3">
      <c r="A1090" s="3">
        <v>44718</v>
      </c>
      <c r="B1090" s="5" t="s">
        <v>30</v>
      </c>
    </row>
    <row r="1091" spans="1:2" x14ac:dyDescent="0.3">
      <c r="A1091" s="3">
        <v>49706</v>
      </c>
      <c r="B1091" s="5" t="s">
        <v>468</v>
      </c>
    </row>
    <row r="1092" spans="1:2" x14ac:dyDescent="0.3">
      <c r="A1092" s="3">
        <v>37931</v>
      </c>
      <c r="B1092" s="5" t="s">
        <v>777</v>
      </c>
    </row>
    <row r="1093" spans="1:2" x14ac:dyDescent="0.3">
      <c r="A1093" s="3">
        <v>37931</v>
      </c>
      <c r="B1093" s="5" t="s">
        <v>30</v>
      </c>
    </row>
    <row r="1094" spans="1:2" x14ac:dyDescent="0.3">
      <c r="A1094" s="3">
        <v>42889</v>
      </c>
      <c r="B1094" s="5" t="s">
        <v>30</v>
      </c>
    </row>
    <row r="1095" spans="1:2" x14ac:dyDescent="0.3">
      <c r="A1095" s="3">
        <v>44009</v>
      </c>
      <c r="B1095" s="5" t="s">
        <v>49</v>
      </c>
    </row>
    <row r="1096" spans="1:2" x14ac:dyDescent="0.3">
      <c r="A1096" s="3">
        <v>44009</v>
      </c>
      <c r="B1096" s="5" t="s">
        <v>30</v>
      </c>
    </row>
    <row r="1097" spans="1:2" x14ac:dyDescent="0.3">
      <c r="A1097" s="3">
        <v>31007</v>
      </c>
      <c r="B1097" s="5" t="s">
        <v>49</v>
      </c>
    </row>
    <row r="1098" spans="1:2" x14ac:dyDescent="0.3">
      <c r="A1098" s="3">
        <v>62489</v>
      </c>
      <c r="B1098" s="5" t="s">
        <v>2378</v>
      </c>
    </row>
    <row r="1099" spans="1:2" x14ac:dyDescent="0.3">
      <c r="A1099" s="3">
        <v>62489</v>
      </c>
      <c r="B1099" s="5" t="s">
        <v>49</v>
      </c>
    </row>
    <row r="1100" spans="1:2" x14ac:dyDescent="0.3">
      <c r="A1100" s="3">
        <v>62489</v>
      </c>
      <c r="B1100" s="5" t="s">
        <v>886</v>
      </c>
    </row>
    <row r="1101" spans="1:2" x14ac:dyDescent="0.3">
      <c r="A1101" s="3">
        <v>50337</v>
      </c>
      <c r="B1101" s="5" t="s">
        <v>2848</v>
      </c>
    </row>
    <row r="1102" spans="1:2" x14ac:dyDescent="0.3">
      <c r="A1102" s="3">
        <v>50337</v>
      </c>
      <c r="B1102" s="5" t="s">
        <v>2297</v>
      </c>
    </row>
    <row r="1103" spans="1:2" x14ac:dyDescent="0.3">
      <c r="A1103" s="3">
        <v>50337</v>
      </c>
      <c r="B1103" s="5" t="s">
        <v>777</v>
      </c>
    </row>
    <row r="1104" spans="1:2" x14ac:dyDescent="0.3">
      <c r="A1104" s="3">
        <v>50337</v>
      </c>
      <c r="B1104" s="5" t="s">
        <v>166</v>
      </c>
    </row>
    <row r="1105" spans="1:2" x14ac:dyDescent="0.3">
      <c r="A1105" s="3">
        <v>50337</v>
      </c>
      <c r="B1105" s="5" t="s">
        <v>6748</v>
      </c>
    </row>
    <row r="1106" spans="1:2" x14ac:dyDescent="0.3">
      <c r="A1106" s="3">
        <v>44638</v>
      </c>
      <c r="B1106" s="5" t="s">
        <v>49</v>
      </c>
    </row>
    <row r="1107" spans="1:2" x14ac:dyDescent="0.3">
      <c r="A1107" s="3">
        <v>44638</v>
      </c>
      <c r="B1107" s="5" t="s">
        <v>2848</v>
      </c>
    </row>
    <row r="1108" spans="1:2" x14ac:dyDescent="0.3">
      <c r="A1108" s="3">
        <v>44638</v>
      </c>
      <c r="B1108" s="5" t="s">
        <v>30</v>
      </c>
    </row>
    <row r="1109" spans="1:2" x14ac:dyDescent="0.3">
      <c r="A1109" s="3">
        <v>50204</v>
      </c>
      <c r="B1109" s="5" t="s">
        <v>30</v>
      </c>
    </row>
    <row r="1110" spans="1:2" x14ac:dyDescent="0.3">
      <c r="A1110" s="3">
        <v>50204</v>
      </c>
      <c r="B1110" s="5" t="s">
        <v>166</v>
      </c>
    </row>
    <row r="1111" spans="1:2" x14ac:dyDescent="0.3">
      <c r="A1111" s="3">
        <v>50204</v>
      </c>
      <c r="B1111" s="5" t="s">
        <v>7548</v>
      </c>
    </row>
    <row r="1112" spans="1:2" x14ac:dyDescent="0.3">
      <c r="A1112" s="3">
        <v>50204</v>
      </c>
      <c r="B1112" s="5" t="s">
        <v>468</v>
      </c>
    </row>
    <row r="1113" spans="1:2" x14ac:dyDescent="0.3">
      <c r="A1113" s="3">
        <v>44560</v>
      </c>
      <c r="B1113" s="5" t="s">
        <v>49</v>
      </c>
    </row>
    <row r="1114" spans="1:2" x14ac:dyDescent="0.3">
      <c r="A1114" s="3">
        <v>28396</v>
      </c>
      <c r="B1114" s="5" t="s">
        <v>468</v>
      </c>
    </row>
    <row r="1115" spans="1:2" x14ac:dyDescent="0.3">
      <c r="A1115" s="3">
        <v>28396</v>
      </c>
      <c r="B1115" s="5" t="s">
        <v>6631</v>
      </c>
    </row>
    <row r="1116" spans="1:2" x14ac:dyDescent="0.3">
      <c r="A1116" s="3">
        <v>36801</v>
      </c>
      <c r="B1116" s="5" t="s">
        <v>49</v>
      </c>
    </row>
    <row r="1117" spans="1:2" x14ac:dyDescent="0.3">
      <c r="A1117" s="3">
        <v>36801</v>
      </c>
      <c r="B1117" s="5" t="s">
        <v>30</v>
      </c>
    </row>
    <row r="1118" spans="1:2" x14ac:dyDescent="0.3">
      <c r="A1118" s="3">
        <v>50848</v>
      </c>
      <c r="B1118" s="5" t="s">
        <v>49</v>
      </c>
    </row>
    <row r="1119" spans="1:2" x14ac:dyDescent="0.3">
      <c r="A1119" s="3">
        <v>50848</v>
      </c>
      <c r="B1119" s="5" t="s">
        <v>30</v>
      </c>
    </row>
    <row r="1120" spans="1:2" x14ac:dyDescent="0.3">
      <c r="A1120" s="3">
        <v>50848</v>
      </c>
      <c r="B1120" s="5" t="s">
        <v>886</v>
      </c>
    </row>
    <row r="1121" spans="1:2" x14ac:dyDescent="0.3">
      <c r="A1121" s="3">
        <v>148606</v>
      </c>
      <c r="B1121" s="5" t="s">
        <v>2297</v>
      </c>
    </row>
    <row r="1122" spans="1:2" x14ac:dyDescent="0.3">
      <c r="A1122" s="3">
        <v>148606</v>
      </c>
      <c r="B1122" s="5" t="s">
        <v>30</v>
      </c>
    </row>
    <row r="1123" spans="1:2" x14ac:dyDescent="0.3">
      <c r="A1123" s="3">
        <v>148606</v>
      </c>
      <c r="B1123" s="5" t="s">
        <v>6748</v>
      </c>
    </row>
    <row r="1124" spans="1:2" x14ac:dyDescent="0.3">
      <c r="A1124" s="3">
        <v>148606</v>
      </c>
      <c r="B1124" s="5" t="s">
        <v>6631</v>
      </c>
    </row>
    <row r="1125" spans="1:2" x14ac:dyDescent="0.3">
      <c r="A1125" s="3">
        <v>49087</v>
      </c>
      <c r="B1125" s="5" t="s">
        <v>49</v>
      </c>
    </row>
    <row r="1126" spans="1:2" x14ac:dyDescent="0.3">
      <c r="A1126" s="3">
        <v>49087</v>
      </c>
      <c r="B1126" s="5" t="s">
        <v>166</v>
      </c>
    </row>
    <row r="1127" spans="1:2" x14ac:dyDescent="0.3">
      <c r="A1127" s="3">
        <v>49087</v>
      </c>
      <c r="B1127" s="5" t="s">
        <v>1246</v>
      </c>
    </row>
    <row r="1128" spans="1:2" x14ac:dyDescent="0.3">
      <c r="A1128" s="3">
        <v>49087</v>
      </c>
      <c r="B1128" s="5" t="s">
        <v>6631</v>
      </c>
    </row>
    <row r="1129" spans="1:2" x14ac:dyDescent="0.3">
      <c r="A1129" s="3">
        <v>46207</v>
      </c>
      <c r="B1129" s="5" t="s">
        <v>49</v>
      </c>
    </row>
    <row r="1130" spans="1:2" x14ac:dyDescent="0.3">
      <c r="A1130" s="3">
        <v>37932</v>
      </c>
      <c r="B1130" s="5" t="s">
        <v>6748</v>
      </c>
    </row>
    <row r="1131" spans="1:2" x14ac:dyDescent="0.3">
      <c r="A1131" s="3">
        <v>37932</v>
      </c>
      <c r="B1131" s="5" t="s">
        <v>49</v>
      </c>
    </row>
    <row r="1132" spans="1:2" x14ac:dyDescent="0.3">
      <c r="A1132" s="3">
        <v>53807</v>
      </c>
      <c r="B1132" s="5" t="s">
        <v>777</v>
      </c>
    </row>
    <row r="1133" spans="1:2" x14ac:dyDescent="0.3">
      <c r="A1133" s="3">
        <v>53807</v>
      </c>
      <c r="B1133" s="5" t="s">
        <v>49</v>
      </c>
    </row>
    <row r="1134" spans="1:2" x14ac:dyDescent="0.3">
      <c r="A1134" s="3">
        <v>35688</v>
      </c>
      <c r="B1134" s="5" t="s">
        <v>30</v>
      </c>
    </row>
    <row r="1135" spans="1:2" x14ac:dyDescent="0.3">
      <c r="A1135" s="3">
        <v>35688</v>
      </c>
      <c r="B1135" s="5" t="s">
        <v>886</v>
      </c>
    </row>
    <row r="1136" spans="1:2" x14ac:dyDescent="0.3">
      <c r="A1136" s="3">
        <v>51250</v>
      </c>
      <c r="B1136" s="5" t="s">
        <v>777</v>
      </c>
    </row>
    <row r="1137" spans="1:2" x14ac:dyDescent="0.3">
      <c r="A1137" s="3">
        <v>51250</v>
      </c>
      <c r="B1137" s="5" t="s">
        <v>1246</v>
      </c>
    </row>
    <row r="1138" spans="1:2" x14ac:dyDescent="0.3">
      <c r="A1138" s="3">
        <v>46665</v>
      </c>
      <c r="B1138" s="5" t="s">
        <v>49</v>
      </c>
    </row>
    <row r="1139" spans="1:2" x14ac:dyDescent="0.3">
      <c r="A1139" s="3">
        <v>46665</v>
      </c>
      <c r="B1139" s="5" t="s">
        <v>166</v>
      </c>
    </row>
    <row r="1140" spans="1:2" x14ac:dyDescent="0.3">
      <c r="A1140" s="3">
        <v>32916</v>
      </c>
      <c r="B1140" s="5" t="s">
        <v>2297</v>
      </c>
    </row>
    <row r="1141" spans="1:2" x14ac:dyDescent="0.3">
      <c r="A1141" s="3">
        <v>32916</v>
      </c>
      <c r="B1141" s="5" t="s">
        <v>30</v>
      </c>
    </row>
    <row r="1142" spans="1:2" x14ac:dyDescent="0.3">
      <c r="A1142" s="3">
        <v>32916</v>
      </c>
      <c r="B1142" s="5" t="s">
        <v>6748</v>
      </c>
    </row>
    <row r="1143" spans="1:2" x14ac:dyDescent="0.3">
      <c r="A1143" s="3">
        <v>32916</v>
      </c>
      <c r="B1143" s="5" t="s">
        <v>6631</v>
      </c>
    </row>
    <row r="1144" spans="1:2" x14ac:dyDescent="0.3">
      <c r="A1144" s="3">
        <v>32916</v>
      </c>
      <c r="B1144" s="5" t="s">
        <v>2848</v>
      </c>
    </row>
    <row r="1145" spans="1:2" x14ac:dyDescent="0.3">
      <c r="A1145" s="3">
        <v>70695</v>
      </c>
      <c r="B1145" s="5" t="s">
        <v>49</v>
      </c>
    </row>
    <row r="1146" spans="1:2" x14ac:dyDescent="0.3">
      <c r="A1146" s="3">
        <v>70695</v>
      </c>
      <c r="B1146" s="5" t="s">
        <v>30</v>
      </c>
    </row>
    <row r="1147" spans="1:2" x14ac:dyDescent="0.3">
      <c r="A1147" s="3">
        <v>63348</v>
      </c>
      <c r="B1147" s="5" t="s">
        <v>49</v>
      </c>
    </row>
    <row r="1148" spans="1:2" x14ac:dyDescent="0.3">
      <c r="A1148" s="3">
        <v>63348</v>
      </c>
      <c r="B1148" s="5" t="s">
        <v>6748</v>
      </c>
    </row>
    <row r="1149" spans="1:2" x14ac:dyDescent="0.3">
      <c r="A1149" s="3">
        <v>59490</v>
      </c>
      <c r="B1149" s="5" t="s">
        <v>329</v>
      </c>
    </row>
    <row r="1150" spans="1:2" x14ac:dyDescent="0.3">
      <c r="A1150" s="3">
        <v>45272</v>
      </c>
      <c r="B1150" s="5" t="s">
        <v>49</v>
      </c>
    </row>
    <row r="1151" spans="1:2" x14ac:dyDescent="0.3">
      <c r="A1151" s="3">
        <v>45272</v>
      </c>
      <c r="B1151" s="5" t="s">
        <v>886</v>
      </c>
    </row>
    <row r="1152" spans="1:2" x14ac:dyDescent="0.3">
      <c r="A1152" s="3">
        <v>45272</v>
      </c>
      <c r="B1152" s="5" t="s">
        <v>2378</v>
      </c>
    </row>
    <row r="1153" spans="1:2" x14ac:dyDescent="0.3">
      <c r="A1153" s="3">
        <v>73211</v>
      </c>
      <c r="B1153" s="5" t="s">
        <v>49</v>
      </c>
    </row>
    <row r="1154" spans="1:2" x14ac:dyDescent="0.3">
      <c r="A1154" s="3">
        <v>73211</v>
      </c>
      <c r="B1154" s="5" t="s">
        <v>777</v>
      </c>
    </row>
    <row r="1155" spans="1:2" x14ac:dyDescent="0.3">
      <c r="A1155" s="3">
        <v>46020</v>
      </c>
      <c r="B1155" s="5" t="s">
        <v>19406</v>
      </c>
    </row>
    <row r="1156" spans="1:2" x14ac:dyDescent="0.3">
      <c r="A1156" s="3">
        <v>46020</v>
      </c>
      <c r="B1156" s="5" t="s">
        <v>468</v>
      </c>
    </row>
    <row r="1157" spans="1:2" x14ac:dyDescent="0.3">
      <c r="A1157" s="3">
        <v>46020</v>
      </c>
      <c r="B1157" s="5" t="s">
        <v>2528</v>
      </c>
    </row>
    <row r="1158" spans="1:2" x14ac:dyDescent="0.3">
      <c r="A1158" s="3">
        <v>77235</v>
      </c>
      <c r="B1158" s="5" t="s">
        <v>2848</v>
      </c>
    </row>
    <row r="1159" spans="1:2" x14ac:dyDescent="0.3">
      <c r="A1159" s="3">
        <v>77235</v>
      </c>
      <c r="B1159" s="5" t="s">
        <v>49</v>
      </c>
    </row>
    <row r="1160" spans="1:2" x14ac:dyDescent="0.3">
      <c r="A1160" s="3">
        <v>77235</v>
      </c>
      <c r="B1160" s="5" t="s">
        <v>2528</v>
      </c>
    </row>
    <row r="1161" spans="1:2" x14ac:dyDescent="0.3">
      <c r="A1161" s="3">
        <v>77235</v>
      </c>
      <c r="B1161" s="5" t="s">
        <v>886</v>
      </c>
    </row>
    <row r="1162" spans="1:2" x14ac:dyDescent="0.3">
      <c r="A1162" s="3">
        <v>77235</v>
      </c>
      <c r="B1162" s="5" t="s">
        <v>6748</v>
      </c>
    </row>
    <row r="1163" spans="1:2" x14ac:dyDescent="0.3">
      <c r="A1163" s="3">
        <v>45649</v>
      </c>
      <c r="B1163" s="5" t="s">
        <v>30</v>
      </c>
    </row>
    <row r="1164" spans="1:2" x14ac:dyDescent="0.3">
      <c r="A1164" s="3">
        <v>45649</v>
      </c>
      <c r="B1164" s="5" t="s">
        <v>49</v>
      </c>
    </row>
    <row r="1165" spans="1:2" x14ac:dyDescent="0.3">
      <c r="A1165" s="3">
        <v>45649</v>
      </c>
      <c r="B1165" s="5" t="s">
        <v>2848</v>
      </c>
    </row>
    <row r="1166" spans="1:2" x14ac:dyDescent="0.3">
      <c r="A1166" s="3">
        <v>45649</v>
      </c>
      <c r="B1166" s="5" t="s">
        <v>468</v>
      </c>
    </row>
    <row r="1167" spans="1:2" x14ac:dyDescent="0.3">
      <c r="A1167" s="3">
        <v>45649</v>
      </c>
      <c r="B1167" s="5" t="s">
        <v>6631</v>
      </c>
    </row>
    <row r="1168" spans="1:2" x14ac:dyDescent="0.3">
      <c r="A1168" s="3">
        <v>68252</v>
      </c>
      <c r="B1168" s="5" t="s">
        <v>166</v>
      </c>
    </row>
    <row r="1169" spans="1:2" x14ac:dyDescent="0.3">
      <c r="A1169" s="3">
        <v>68252</v>
      </c>
      <c r="B1169" s="5" t="s">
        <v>2528</v>
      </c>
    </row>
    <row r="1170" spans="1:2" x14ac:dyDescent="0.3">
      <c r="A1170" s="3">
        <v>68252</v>
      </c>
      <c r="B1170" s="5" t="s">
        <v>777</v>
      </c>
    </row>
    <row r="1171" spans="1:2" x14ac:dyDescent="0.3">
      <c r="A1171" s="3">
        <v>743885</v>
      </c>
      <c r="B1171" s="5" t="s">
        <v>329</v>
      </c>
    </row>
    <row r="1172" spans="1:2" x14ac:dyDescent="0.3">
      <c r="A1172" s="3">
        <v>46812</v>
      </c>
      <c r="B1172" s="5" t="s">
        <v>468</v>
      </c>
    </row>
    <row r="1173" spans="1:2" x14ac:dyDescent="0.3">
      <c r="A1173" s="3">
        <v>46812</v>
      </c>
      <c r="B1173" s="5" t="s">
        <v>777</v>
      </c>
    </row>
    <row r="1174" spans="1:2" x14ac:dyDescent="0.3">
      <c r="A1174" s="3">
        <v>46812</v>
      </c>
      <c r="B1174" s="5" t="s">
        <v>30</v>
      </c>
    </row>
    <row r="1175" spans="1:2" x14ac:dyDescent="0.3">
      <c r="A1175" s="3">
        <v>52077</v>
      </c>
      <c r="B1175" s="5" t="s">
        <v>30</v>
      </c>
    </row>
    <row r="1176" spans="1:2" x14ac:dyDescent="0.3">
      <c r="A1176" s="3">
        <v>34182</v>
      </c>
      <c r="B1176" s="5" t="s">
        <v>49</v>
      </c>
    </row>
    <row r="1177" spans="1:2" x14ac:dyDescent="0.3">
      <c r="A1177" s="3">
        <v>34182</v>
      </c>
      <c r="B1177" s="5" t="s">
        <v>7548</v>
      </c>
    </row>
    <row r="1178" spans="1:2" x14ac:dyDescent="0.3">
      <c r="A1178" s="3">
        <v>35458</v>
      </c>
      <c r="B1178" s="5" t="s">
        <v>30</v>
      </c>
    </row>
    <row r="1179" spans="1:2" x14ac:dyDescent="0.3">
      <c r="A1179" s="3">
        <v>35458</v>
      </c>
      <c r="B1179" s="5" t="s">
        <v>886</v>
      </c>
    </row>
    <row r="1180" spans="1:2" x14ac:dyDescent="0.3">
      <c r="A1180" s="3">
        <v>51991</v>
      </c>
      <c r="B1180" s="5" t="s">
        <v>49</v>
      </c>
    </row>
    <row r="1181" spans="1:2" x14ac:dyDescent="0.3">
      <c r="A1181" s="3">
        <v>51991</v>
      </c>
      <c r="B1181" s="5" t="s">
        <v>30</v>
      </c>
    </row>
    <row r="1182" spans="1:2" x14ac:dyDescent="0.3">
      <c r="A1182" s="3">
        <v>51991</v>
      </c>
      <c r="B1182" s="5" t="s">
        <v>886</v>
      </c>
    </row>
    <row r="1183" spans="1:2" x14ac:dyDescent="0.3">
      <c r="A1183" s="3">
        <v>63498</v>
      </c>
      <c r="B1183" s="5" t="s">
        <v>2297</v>
      </c>
    </row>
    <row r="1184" spans="1:2" x14ac:dyDescent="0.3">
      <c r="A1184" s="3">
        <v>63498</v>
      </c>
      <c r="B1184" s="5" t="s">
        <v>2378</v>
      </c>
    </row>
    <row r="1185" spans="1:2" x14ac:dyDescent="0.3">
      <c r="A1185" s="3">
        <v>63498</v>
      </c>
      <c r="B1185" s="5" t="s">
        <v>886</v>
      </c>
    </row>
    <row r="1186" spans="1:2" x14ac:dyDescent="0.3">
      <c r="A1186" s="3">
        <v>35402</v>
      </c>
      <c r="B1186" s="5" t="s">
        <v>777</v>
      </c>
    </row>
    <row r="1187" spans="1:2" x14ac:dyDescent="0.3">
      <c r="A1187" s="3">
        <v>35402</v>
      </c>
      <c r="B1187" s="5" t="s">
        <v>49</v>
      </c>
    </row>
    <row r="1188" spans="1:2" x14ac:dyDescent="0.3">
      <c r="A1188" s="3">
        <v>35402</v>
      </c>
      <c r="B1188" s="5" t="s">
        <v>166</v>
      </c>
    </row>
    <row r="1189" spans="1:2" x14ac:dyDescent="0.3">
      <c r="A1189" s="3">
        <v>45094</v>
      </c>
      <c r="B1189" s="5" t="s">
        <v>49</v>
      </c>
    </row>
    <row r="1190" spans="1:2" x14ac:dyDescent="0.3">
      <c r="A1190" s="3">
        <v>51241</v>
      </c>
      <c r="B1190" s="5" t="s">
        <v>49</v>
      </c>
    </row>
    <row r="1191" spans="1:2" x14ac:dyDescent="0.3">
      <c r="A1191" s="3">
        <v>51241</v>
      </c>
      <c r="B1191" s="5" t="s">
        <v>886</v>
      </c>
    </row>
    <row r="1192" spans="1:2" x14ac:dyDescent="0.3">
      <c r="A1192" s="3">
        <v>62592</v>
      </c>
      <c r="B1192" s="5" t="s">
        <v>30</v>
      </c>
    </row>
    <row r="1193" spans="1:2" x14ac:dyDescent="0.3">
      <c r="A1193" s="3">
        <v>62592</v>
      </c>
      <c r="B1193" s="5" t="s">
        <v>886</v>
      </c>
    </row>
    <row r="1194" spans="1:2" x14ac:dyDescent="0.3">
      <c r="A1194" s="3">
        <v>62592</v>
      </c>
      <c r="B1194" s="5" t="s">
        <v>19406</v>
      </c>
    </row>
    <row r="1195" spans="1:2" x14ac:dyDescent="0.3">
      <c r="A1195" s="3">
        <v>46920</v>
      </c>
      <c r="B1195" s="5" t="s">
        <v>49</v>
      </c>
    </row>
    <row r="1196" spans="1:2" x14ac:dyDescent="0.3">
      <c r="A1196" s="3">
        <v>29564</v>
      </c>
      <c r="B1196" s="5" t="s">
        <v>777</v>
      </c>
    </row>
    <row r="1197" spans="1:2" x14ac:dyDescent="0.3">
      <c r="A1197" s="3">
        <v>29564</v>
      </c>
      <c r="B1197" s="5" t="s">
        <v>30</v>
      </c>
    </row>
    <row r="1198" spans="1:2" x14ac:dyDescent="0.3">
      <c r="A1198" s="3">
        <v>44944</v>
      </c>
      <c r="B1198" s="5" t="s">
        <v>49</v>
      </c>
    </row>
    <row r="1199" spans="1:2" x14ac:dyDescent="0.3">
      <c r="A1199" s="3">
        <v>54700</v>
      </c>
      <c r="B1199" s="5" t="s">
        <v>49</v>
      </c>
    </row>
    <row r="1200" spans="1:2" x14ac:dyDescent="0.3">
      <c r="A1200" s="3">
        <v>54700</v>
      </c>
      <c r="B1200" s="5" t="s">
        <v>468</v>
      </c>
    </row>
    <row r="1201" spans="1:2" x14ac:dyDescent="0.3">
      <c r="A1201" s="3">
        <v>54700</v>
      </c>
      <c r="B1201" s="5" t="s">
        <v>166</v>
      </c>
    </row>
    <row r="1202" spans="1:2" x14ac:dyDescent="0.3">
      <c r="A1202" s="3">
        <v>33107</v>
      </c>
      <c r="B1202" s="5" t="s">
        <v>6631</v>
      </c>
    </row>
    <row r="1203" spans="1:2" x14ac:dyDescent="0.3">
      <c r="A1203" s="3">
        <v>33107</v>
      </c>
      <c r="B1203" s="5" t="s">
        <v>166</v>
      </c>
    </row>
    <row r="1204" spans="1:2" x14ac:dyDescent="0.3">
      <c r="A1204" s="3">
        <v>38568</v>
      </c>
      <c r="B1204" s="5" t="s">
        <v>49</v>
      </c>
    </row>
    <row r="1205" spans="1:2" x14ac:dyDescent="0.3">
      <c r="A1205" s="3">
        <v>113727</v>
      </c>
      <c r="B1205" s="5" t="s">
        <v>49</v>
      </c>
    </row>
    <row r="1206" spans="1:2" x14ac:dyDescent="0.3">
      <c r="A1206" s="3">
        <v>113727</v>
      </c>
      <c r="B1206" s="5" t="s">
        <v>166</v>
      </c>
    </row>
    <row r="1207" spans="1:2" x14ac:dyDescent="0.3">
      <c r="A1207" s="3">
        <v>113727</v>
      </c>
      <c r="B1207" s="5" t="s">
        <v>886</v>
      </c>
    </row>
    <row r="1208" spans="1:2" x14ac:dyDescent="0.3">
      <c r="A1208" s="3">
        <v>46829</v>
      </c>
      <c r="B1208" s="5" t="s">
        <v>30</v>
      </c>
    </row>
    <row r="1209" spans="1:2" x14ac:dyDescent="0.3">
      <c r="A1209" s="3">
        <v>46829</v>
      </c>
      <c r="B1209" s="5" t="s">
        <v>49</v>
      </c>
    </row>
    <row r="1210" spans="1:2" x14ac:dyDescent="0.3">
      <c r="A1210" s="3">
        <v>56937</v>
      </c>
      <c r="B1210" s="5" t="s">
        <v>468</v>
      </c>
    </row>
    <row r="1211" spans="1:2" x14ac:dyDescent="0.3">
      <c r="A1211" s="3">
        <v>148605</v>
      </c>
      <c r="B1211" s="5" t="s">
        <v>2297</v>
      </c>
    </row>
    <row r="1212" spans="1:2" x14ac:dyDescent="0.3">
      <c r="A1212" s="3">
        <v>148605</v>
      </c>
      <c r="B1212" s="5" t="s">
        <v>30</v>
      </c>
    </row>
    <row r="1213" spans="1:2" x14ac:dyDescent="0.3">
      <c r="A1213" s="3">
        <v>148605</v>
      </c>
      <c r="B1213" s="5" t="s">
        <v>6748</v>
      </c>
    </row>
    <row r="1214" spans="1:2" x14ac:dyDescent="0.3">
      <c r="A1214" s="3">
        <v>148605</v>
      </c>
      <c r="B1214" s="5" t="s">
        <v>1139</v>
      </c>
    </row>
    <row r="1215" spans="1:2" x14ac:dyDescent="0.3">
      <c r="A1215" s="3">
        <v>148605</v>
      </c>
      <c r="B1215" s="5" t="s">
        <v>777</v>
      </c>
    </row>
    <row r="1216" spans="1:2" x14ac:dyDescent="0.3">
      <c r="A1216" s="3">
        <v>42307</v>
      </c>
      <c r="B1216" s="5" t="s">
        <v>468</v>
      </c>
    </row>
    <row r="1217" spans="1:2" x14ac:dyDescent="0.3">
      <c r="A1217" s="3">
        <v>42307</v>
      </c>
      <c r="B1217" s="5" t="s">
        <v>166</v>
      </c>
    </row>
    <row r="1218" spans="1:2" x14ac:dyDescent="0.3">
      <c r="A1218" s="3">
        <v>42307</v>
      </c>
      <c r="B1218" s="5" t="s">
        <v>2528</v>
      </c>
    </row>
    <row r="1219" spans="1:2" x14ac:dyDescent="0.3">
      <c r="A1219" s="3">
        <v>29159</v>
      </c>
      <c r="B1219" s="5" t="s">
        <v>1246</v>
      </c>
    </row>
    <row r="1220" spans="1:2" x14ac:dyDescent="0.3">
      <c r="A1220" s="3">
        <v>29159</v>
      </c>
      <c r="B1220" s="5" t="s">
        <v>468</v>
      </c>
    </row>
    <row r="1221" spans="1:2" x14ac:dyDescent="0.3">
      <c r="A1221" s="3">
        <v>29159</v>
      </c>
      <c r="B1221" s="5" t="s">
        <v>6631</v>
      </c>
    </row>
    <row r="1222" spans="1:2" x14ac:dyDescent="0.3">
      <c r="A1222" s="3">
        <v>29159</v>
      </c>
      <c r="B1222" s="5" t="s">
        <v>166</v>
      </c>
    </row>
    <row r="1223" spans="1:2" x14ac:dyDescent="0.3">
      <c r="A1223" s="3">
        <v>36085</v>
      </c>
      <c r="B1223" s="5" t="s">
        <v>6748</v>
      </c>
    </row>
    <row r="1224" spans="1:2" x14ac:dyDescent="0.3">
      <c r="A1224" s="3">
        <v>36085</v>
      </c>
      <c r="B1224" s="5" t="s">
        <v>1139</v>
      </c>
    </row>
    <row r="1225" spans="1:2" x14ac:dyDescent="0.3">
      <c r="A1225" s="3">
        <v>45324</v>
      </c>
      <c r="B1225" s="5" t="s">
        <v>30</v>
      </c>
    </row>
    <row r="1226" spans="1:2" x14ac:dyDescent="0.3">
      <c r="A1226" s="3">
        <v>45324</v>
      </c>
      <c r="B1226" s="5" t="s">
        <v>1246</v>
      </c>
    </row>
    <row r="1227" spans="1:2" x14ac:dyDescent="0.3">
      <c r="A1227" s="3">
        <v>45324</v>
      </c>
      <c r="B1227" s="5" t="s">
        <v>49</v>
      </c>
    </row>
    <row r="1228" spans="1:2" x14ac:dyDescent="0.3">
      <c r="A1228" s="3">
        <v>38033</v>
      </c>
      <c r="B1228" s="5" t="s">
        <v>468</v>
      </c>
    </row>
    <row r="1229" spans="1:2" x14ac:dyDescent="0.3">
      <c r="A1229" s="3">
        <v>38033</v>
      </c>
      <c r="B1229" s="5" t="s">
        <v>166</v>
      </c>
    </row>
    <row r="1230" spans="1:2" x14ac:dyDescent="0.3">
      <c r="A1230" s="3">
        <v>44425</v>
      </c>
      <c r="B1230" s="5" t="s">
        <v>777</v>
      </c>
    </row>
    <row r="1231" spans="1:2" x14ac:dyDescent="0.3">
      <c r="A1231" s="3">
        <v>44425</v>
      </c>
      <c r="B1231" s="5" t="s">
        <v>30</v>
      </c>
    </row>
    <row r="1232" spans="1:2" x14ac:dyDescent="0.3">
      <c r="A1232" s="3">
        <v>44425</v>
      </c>
      <c r="B1232" s="5" t="s">
        <v>1246</v>
      </c>
    </row>
    <row r="1233" spans="1:2" x14ac:dyDescent="0.3">
      <c r="A1233" s="3">
        <v>48392</v>
      </c>
      <c r="B1233" s="5" t="s">
        <v>30</v>
      </c>
    </row>
    <row r="1234" spans="1:2" x14ac:dyDescent="0.3">
      <c r="A1234" s="3">
        <v>48392</v>
      </c>
      <c r="B1234" s="5" t="s">
        <v>1246</v>
      </c>
    </row>
    <row r="1235" spans="1:2" x14ac:dyDescent="0.3">
      <c r="A1235" s="3">
        <v>38318</v>
      </c>
      <c r="B1235" s="5" t="s">
        <v>49</v>
      </c>
    </row>
    <row r="1236" spans="1:2" x14ac:dyDescent="0.3">
      <c r="A1236" s="3">
        <v>38318</v>
      </c>
      <c r="B1236" s="5" t="s">
        <v>310</v>
      </c>
    </row>
    <row r="1237" spans="1:2" x14ac:dyDescent="0.3">
      <c r="A1237" s="3">
        <v>58051</v>
      </c>
      <c r="B1237" s="5" t="s">
        <v>30</v>
      </c>
    </row>
    <row r="1238" spans="1:2" x14ac:dyDescent="0.3">
      <c r="A1238" s="3">
        <v>58051</v>
      </c>
      <c r="B1238" s="5" t="s">
        <v>886</v>
      </c>
    </row>
    <row r="1239" spans="1:2" x14ac:dyDescent="0.3">
      <c r="A1239" s="3">
        <v>32926</v>
      </c>
      <c r="B1239" s="5" t="s">
        <v>30</v>
      </c>
    </row>
    <row r="1240" spans="1:2" x14ac:dyDescent="0.3">
      <c r="A1240" s="3">
        <v>62321</v>
      </c>
      <c r="B1240" s="5" t="s">
        <v>49</v>
      </c>
    </row>
    <row r="1241" spans="1:2" x14ac:dyDescent="0.3">
      <c r="A1241" s="3">
        <v>59507</v>
      </c>
      <c r="B1241" s="5" t="s">
        <v>886</v>
      </c>
    </row>
    <row r="1242" spans="1:2" x14ac:dyDescent="0.3">
      <c r="A1242" s="3">
        <v>54559</v>
      </c>
      <c r="B1242" s="5" t="s">
        <v>2297</v>
      </c>
    </row>
    <row r="1243" spans="1:2" x14ac:dyDescent="0.3">
      <c r="A1243" s="3">
        <v>54559</v>
      </c>
      <c r="B1243" s="5" t="s">
        <v>6748</v>
      </c>
    </row>
    <row r="1244" spans="1:2" x14ac:dyDescent="0.3">
      <c r="A1244" s="3">
        <v>54559</v>
      </c>
      <c r="B1244" s="5" t="s">
        <v>30</v>
      </c>
    </row>
    <row r="1245" spans="1:2" x14ac:dyDescent="0.3">
      <c r="A1245" s="3">
        <v>32845</v>
      </c>
      <c r="B1245" s="5" t="s">
        <v>777</v>
      </c>
    </row>
    <row r="1246" spans="1:2" x14ac:dyDescent="0.3">
      <c r="A1246" s="3">
        <v>32845</v>
      </c>
      <c r="B1246" s="5" t="s">
        <v>1246</v>
      </c>
    </row>
    <row r="1247" spans="1:2" x14ac:dyDescent="0.3">
      <c r="A1247" s="3">
        <v>32845</v>
      </c>
      <c r="B1247" s="5" t="s">
        <v>49</v>
      </c>
    </row>
    <row r="1248" spans="1:2" x14ac:dyDescent="0.3">
      <c r="A1248" s="3">
        <v>36940</v>
      </c>
      <c r="B1248" s="5" t="s">
        <v>30</v>
      </c>
    </row>
    <row r="1249" spans="1:2" x14ac:dyDescent="0.3">
      <c r="A1249" s="3">
        <v>36940</v>
      </c>
      <c r="B1249" s="5" t="s">
        <v>49</v>
      </c>
    </row>
    <row r="1250" spans="1:2" x14ac:dyDescent="0.3">
      <c r="A1250" s="3">
        <v>58156</v>
      </c>
      <c r="B1250" s="5" t="s">
        <v>49</v>
      </c>
    </row>
    <row r="1251" spans="1:2" x14ac:dyDescent="0.3">
      <c r="A1251" s="3">
        <v>15004</v>
      </c>
      <c r="B1251" s="5" t="s">
        <v>329</v>
      </c>
    </row>
    <row r="1252" spans="1:2" x14ac:dyDescent="0.3">
      <c r="A1252" s="3">
        <v>59435</v>
      </c>
      <c r="B1252" s="5" t="s">
        <v>6748</v>
      </c>
    </row>
    <row r="1253" spans="1:2" x14ac:dyDescent="0.3">
      <c r="A1253" s="3">
        <v>59435</v>
      </c>
      <c r="B1253" s="5" t="s">
        <v>49</v>
      </c>
    </row>
    <row r="1254" spans="1:2" x14ac:dyDescent="0.3">
      <c r="A1254" s="3">
        <v>59435</v>
      </c>
      <c r="B1254" s="5" t="s">
        <v>886</v>
      </c>
    </row>
    <row r="1255" spans="1:2" x14ac:dyDescent="0.3">
      <c r="A1255" s="3">
        <v>59435</v>
      </c>
      <c r="B1255" s="5" t="s">
        <v>30</v>
      </c>
    </row>
    <row r="1256" spans="1:2" x14ac:dyDescent="0.3">
      <c r="A1256" s="3">
        <v>62728</v>
      </c>
      <c r="B1256" s="5" t="s">
        <v>49</v>
      </c>
    </row>
    <row r="1257" spans="1:2" x14ac:dyDescent="0.3">
      <c r="A1257" s="3">
        <v>62728</v>
      </c>
      <c r="B1257" s="5" t="s">
        <v>166</v>
      </c>
    </row>
    <row r="1258" spans="1:2" x14ac:dyDescent="0.3">
      <c r="A1258" s="3">
        <v>62728</v>
      </c>
      <c r="B1258" s="5" t="s">
        <v>1246</v>
      </c>
    </row>
    <row r="1259" spans="1:2" x14ac:dyDescent="0.3">
      <c r="A1259" s="3">
        <v>40794</v>
      </c>
      <c r="B1259" s="5" t="s">
        <v>30</v>
      </c>
    </row>
    <row r="1260" spans="1:2" x14ac:dyDescent="0.3">
      <c r="A1260" s="3">
        <v>40794</v>
      </c>
      <c r="B1260" s="5" t="s">
        <v>49</v>
      </c>
    </row>
    <row r="1261" spans="1:2" x14ac:dyDescent="0.3">
      <c r="A1261" s="3">
        <v>40794</v>
      </c>
      <c r="B1261" s="5" t="s">
        <v>886</v>
      </c>
    </row>
    <row r="1262" spans="1:2" x14ac:dyDescent="0.3">
      <c r="A1262" s="3">
        <v>70761</v>
      </c>
      <c r="B1262" s="5" t="s">
        <v>886</v>
      </c>
    </row>
    <row r="1263" spans="1:2" x14ac:dyDescent="0.3">
      <c r="A1263" s="3">
        <v>70761</v>
      </c>
      <c r="B1263" s="5" t="s">
        <v>49</v>
      </c>
    </row>
    <row r="1264" spans="1:2" x14ac:dyDescent="0.3">
      <c r="A1264" s="3">
        <v>41345</v>
      </c>
      <c r="B1264" s="5" t="s">
        <v>777</v>
      </c>
    </row>
    <row r="1265" spans="1:2" x14ac:dyDescent="0.3">
      <c r="A1265" s="3">
        <v>41345</v>
      </c>
      <c r="B1265" s="5" t="s">
        <v>49</v>
      </c>
    </row>
    <row r="1266" spans="1:2" x14ac:dyDescent="0.3">
      <c r="A1266" s="3">
        <v>41345</v>
      </c>
      <c r="B1266" s="5" t="s">
        <v>166</v>
      </c>
    </row>
    <row r="1267" spans="1:2" x14ac:dyDescent="0.3">
      <c r="A1267" s="3">
        <v>51888</v>
      </c>
      <c r="B1267" s="5" t="s">
        <v>30</v>
      </c>
    </row>
    <row r="1268" spans="1:2" x14ac:dyDescent="0.3">
      <c r="A1268" s="3">
        <v>51888</v>
      </c>
      <c r="B1268" s="5" t="s">
        <v>2528</v>
      </c>
    </row>
    <row r="1269" spans="1:2" x14ac:dyDescent="0.3">
      <c r="A1269" s="3">
        <v>51888</v>
      </c>
      <c r="B1269" s="5" t="s">
        <v>2297</v>
      </c>
    </row>
    <row r="1270" spans="1:2" x14ac:dyDescent="0.3">
      <c r="A1270" s="3">
        <v>51888</v>
      </c>
      <c r="B1270" s="5" t="s">
        <v>19406</v>
      </c>
    </row>
    <row r="1271" spans="1:2" x14ac:dyDescent="0.3">
      <c r="A1271" s="3">
        <v>51888</v>
      </c>
      <c r="B1271" s="5" t="s">
        <v>777</v>
      </c>
    </row>
    <row r="1272" spans="1:2" x14ac:dyDescent="0.3">
      <c r="A1272" s="3">
        <v>51888</v>
      </c>
      <c r="B1272" s="5" t="s">
        <v>1139</v>
      </c>
    </row>
    <row r="1273" spans="1:2" x14ac:dyDescent="0.3">
      <c r="A1273" s="3">
        <v>51888</v>
      </c>
      <c r="B1273" s="5" t="s">
        <v>2848</v>
      </c>
    </row>
    <row r="1274" spans="1:2" x14ac:dyDescent="0.3">
      <c r="A1274" s="3">
        <v>48303</v>
      </c>
      <c r="B1274" s="5" t="s">
        <v>49</v>
      </c>
    </row>
    <row r="1275" spans="1:2" x14ac:dyDescent="0.3">
      <c r="A1275" s="3">
        <v>48303</v>
      </c>
      <c r="B1275" s="5" t="s">
        <v>886</v>
      </c>
    </row>
    <row r="1276" spans="1:2" x14ac:dyDescent="0.3">
      <c r="A1276" s="3">
        <v>53172</v>
      </c>
      <c r="B1276" s="5" t="s">
        <v>1246</v>
      </c>
    </row>
    <row r="1277" spans="1:2" x14ac:dyDescent="0.3">
      <c r="A1277" s="3">
        <v>53172</v>
      </c>
      <c r="B1277" s="5" t="s">
        <v>30</v>
      </c>
    </row>
    <row r="1278" spans="1:2" x14ac:dyDescent="0.3">
      <c r="A1278" s="3">
        <v>58718</v>
      </c>
      <c r="B1278" s="5" t="s">
        <v>468</v>
      </c>
    </row>
    <row r="1279" spans="1:2" x14ac:dyDescent="0.3">
      <c r="A1279" s="3">
        <v>45077</v>
      </c>
      <c r="B1279" s="5" t="s">
        <v>49</v>
      </c>
    </row>
    <row r="1280" spans="1:2" x14ac:dyDescent="0.3">
      <c r="A1280" s="3">
        <v>45077</v>
      </c>
      <c r="B1280" s="5" t="s">
        <v>30</v>
      </c>
    </row>
    <row r="1281" spans="1:2" x14ac:dyDescent="0.3">
      <c r="A1281" s="3">
        <v>45077</v>
      </c>
      <c r="B1281" s="5" t="s">
        <v>886</v>
      </c>
    </row>
    <row r="1282" spans="1:2" x14ac:dyDescent="0.3">
      <c r="A1282" s="3">
        <v>55061</v>
      </c>
      <c r="B1282" s="5" t="s">
        <v>49</v>
      </c>
    </row>
    <row r="1283" spans="1:2" x14ac:dyDescent="0.3">
      <c r="A1283" s="3">
        <v>55061</v>
      </c>
      <c r="B1283" s="5" t="s">
        <v>166</v>
      </c>
    </row>
    <row r="1284" spans="1:2" x14ac:dyDescent="0.3">
      <c r="A1284" s="3">
        <v>67203</v>
      </c>
      <c r="B1284" s="5" t="s">
        <v>777</v>
      </c>
    </row>
    <row r="1285" spans="1:2" x14ac:dyDescent="0.3">
      <c r="A1285" s="3">
        <v>67203</v>
      </c>
      <c r="B1285" s="5" t="s">
        <v>2528</v>
      </c>
    </row>
    <row r="1286" spans="1:2" x14ac:dyDescent="0.3">
      <c r="A1286" s="3">
        <v>67203</v>
      </c>
      <c r="B1286" s="5" t="s">
        <v>166</v>
      </c>
    </row>
    <row r="1287" spans="1:2" x14ac:dyDescent="0.3">
      <c r="A1287" s="3">
        <v>44027</v>
      </c>
      <c r="B1287" s="5" t="s">
        <v>1246</v>
      </c>
    </row>
    <row r="1288" spans="1:2" x14ac:dyDescent="0.3">
      <c r="A1288" s="3">
        <v>44027</v>
      </c>
      <c r="B1288" s="5" t="s">
        <v>49</v>
      </c>
    </row>
    <row r="1289" spans="1:2" x14ac:dyDescent="0.3">
      <c r="A1289" s="3">
        <v>44027</v>
      </c>
      <c r="B1289" s="5" t="s">
        <v>166</v>
      </c>
    </row>
    <row r="1290" spans="1:2" x14ac:dyDescent="0.3">
      <c r="A1290" s="3">
        <v>44992</v>
      </c>
      <c r="B1290" s="5" t="s">
        <v>329</v>
      </c>
    </row>
    <row r="1291" spans="1:2" x14ac:dyDescent="0.3">
      <c r="A1291" s="3">
        <v>41413</v>
      </c>
      <c r="B1291" s="5" t="s">
        <v>30</v>
      </c>
    </row>
    <row r="1292" spans="1:2" x14ac:dyDescent="0.3">
      <c r="A1292" s="3">
        <v>41413</v>
      </c>
      <c r="B1292" s="5" t="s">
        <v>886</v>
      </c>
    </row>
    <row r="1293" spans="1:2" x14ac:dyDescent="0.3">
      <c r="A1293" s="3">
        <v>41413</v>
      </c>
      <c r="B1293" s="5" t="s">
        <v>49</v>
      </c>
    </row>
    <row r="1294" spans="1:2" x14ac:dyDescent="0.3">
      <c r="A1294" s="3">
        <v>49001</v>
      </c>
      <c r="B1294" s="5" t="s">
        <v>49</v>
      </c>
    </row>
    <row r="1295" spans="1:2" x14ac:dyDescent="0.3">
      <c r="A1295" s="3">
        <v>49001</v>
      </c>
      <c r="B1295" s="5" t="s">
        <v>166</v>
      </c>
    </row>
    <row r="1296" spans="1:2" x14ac:dyDescent="0.3">
      <c r="A1296" s="3">
        <v>63727</v>
      </c>
      <c r="B1296" s="5" t="s">
        <v>166</v>
      </c>
    </row>
    <row r="1297" spans="1:2" x14ac:dyDescent="0.3">
      <c r="A1297" s="3">
        <v>63727</v>
      </c>
      <c r="B1297" s="5" t="s">
        <v>468</v>
      </c>
    </row>
    <row r="1298" spans="1:2" x14ac:dyDescent="0.3">
      <c r="A1298" s="3">
        <v>34335</v>
      </c>
      <c r="B1298" s="5" t="s">
        <v>1246</v>
      </c>
    </row>
    <row r="1299" spans="1:2" x14ac:dyDescent="0.3">
      <c r="A1299" s="3">
        <v>34335</v>
      </c>
      <c r="B1299" s="5" t="s">
        <v>468</v>
      </c>
    </row>
    <row r="1300" spans="1:2" x14ac:dyDescent="0.3">
      <c r="A1300" s="3">
        <v>34335</v>
      </c>
      <c r="B1300" s="5" t="s">
        <v>6631</v>
      </c>
    </row>
    <row r="1301" spans="1:2" x14ac:dyDescent="0.3">
      <c r="A1301" s="3">
        <v>51071</v>
      </c>
      <c r="B1301" s="5" t="s">
        <v>166</v>
      </c>
    </row>
    <row r="1302" spans="1:2" x14ac:dyDescent="0.3">
      <c r="A1302" s="3">
        <v>41135</v>
      </c>
      <c r="B1302" s="5" t="s">
        <v>1139</v>
      </c>
    </row>
    <row r="1303" spans="1:2" x14ac:dyDescent="0.3">
      <c r="A1303" s="3">
        <v>41135</v>
      </c>
      <c r="B1303" s="5" t="s">
        <v>777</v>
      </c>
    </row>
    <row r="1304" spans="1:2" x14ac:dyDescent="0.3">
      <c r="A1304" s="3">
        <v>41135</v>
      </c>
      <c r="B1304" s="5" t="s">
        <v>30</v>
      </c>
    </row>
    <row r="1305" spans="1:2" x14ac:dyDescent="0.3">
      <c r="A1305" s="3">
        <v>41135</v>
      </c>
      <c r="B1305" s="5" t="s">
        <v>166</v>
      </c>
    </row>
    <row r="1306" spans="1:2" x14ac:dyDescent="0.3">
      <c r="A1306" s="3">
        <v>50090</v>
      </c>
      <c r="B1306" s="5" t="s">
        <v>166</v>
      </c>
    </row>
    <row r="1307" spans="1:2" x14ac:dyDescent="0.3">
      <c r="A1307" s="3">
        <v>50090</v>
      </c>
      <c r="B1307" s="5" t="s">
        <v>777</v>
      </c>
    </row>
    <row r="1308" spans="1:2" x14ac:dyDescent="0.3">
      <c r="A1308" s="3">
        <v>50090</v>
      </c>
      <c r="B1308" s="5" t="s">
        <v>49</v>
      </c>
    </row>
    <row r="1309" spans="1:2" x14ac:dyDescent="0.3">
      <c r="A1309" s="3">
        <v>54441</v>
      </c>
      <c r="B1309" s="5" t="s">
        <v>1246</v>
      </c>
    </row>
    <row r="1310" spans="1:2" x14ac:dyDescent="0.3">
      <c r="A1310" s="3">
        <v>54441</v>
      </c>
      <c r="B1310" s="5" t="s">
        <v>49</v>
      </c>
    </row>
    <row r="1311" spans="1:2" x14ac:dyDescent="0.3">
      <c r="A1311" s="3">
        <v>51450</v>
      </c>
      <c r="B1311" s="5" t="s">
        <v>6748</v>
      </c>
    </row>
    <row r="1312" spans="1:2" x14ac:dyDescent="0.3">
      <c r="A1312" s="3">
        <v>51450</v>
      </c>
      <c r="B1312" s="5" t="s">
        <v>2297</v>
      </c>
    </row>
    <row r="1313" spans="1:2" x14ac:dyDescent="0.3">
      <c r="A1313" s="3">
        <v>50461</v>
      </c>
      <c r="B1313" s="5" t="s">
        <v>166</v>
      </c>
    </row>
    <row r="1314" spans="1:2" x14ac:dyDescent="0.3">
      <c r="A1314" s="3">
        <v>50461</v>
      </c>
      <c r="B1314" s="5" t="s">
        <v>49</v>
      </c>
    </row>
    <row r="1315" spans="1:2" x14ac:dyDescent="0.3">
      <c r="A1315" s="3">
        <v>50461</v>
      </c>
      <c r="B1315" s="5" t="s">
        <v>19406</v>
      </c>
    </row>
    <row r="1316" spans="1:2" x14ac:dyDescent="0.3">
      <c r="A1316" s="3">
        <v>50461</v>
      </c>
      <c r="B1316" s="5" t="s">
        <v>6631</v>
      </c>
    </row>
    <row r="1317" spans="1:2" x14ac:dyDescent="0.3">
      <c r="A1317" s="3">
        <v>38448</v>
      </c>
      <c r="B1317" s="5" t="s">
        <v>49</v>
      </c>
    </row>
    <row r="1318" spans="1:2" x14ac:dyDescent="0.3">
      <c r="A1318" s="3">
        <v>38448</v>
      </c>
      <c r="B1318" s="5" t="s">
        <v>886</v>
      </c>
    </row>
    <row r="1319" spans="1:2" x14ac:dyDescent="0.3">
      <c r="A1319" s="3">
        <v>12645</v>
      </c>
      <c r="B1319" s="5" t="s">
        <v>49</v>
      </c>
    </row>
    <row r="1320" spans="1:2" x14ac:dyDescent="0.3">
      <c r="A1320" s="3">
        <v>12645</v>
      </c>
      <c r="B1320" s="5" t="s">
        <v>777</v>
      </c>
    </row>
    <row r="1321" spans="1:2" x14ac:dyDescent="0.3">
      <c r="A1321" s="3">
        <v>12645</v>
      </c>
      <c r="B1321" s="5" t="s">
        <v>166</v>
      </c>
    </row>
    <row r="1322" spans="1:2" x14ac:dyDescent="0.3">
      <c r="A1322" s="3">
        <v>80188</v>
      </c>
      <c r="B1322" s="5" t="s">
        <v>777</v>
      </c>
    </row>
    <row r="1323" spans="1:2" x14ac:dyDescent="0.3">
      <c r="A1323" s="3">
        <v>80188</v>
      </c>
      <c r="B1323" s="5" t="s">
        <v>1246</v>
      </c>
    </row>
    <row r="1324" spans="1:2" x14ac:dyDescent="0.3">
      <c r="A1324" s="3">
        <v>80188</v>
      </c>
      <c r="B1324" s="5" t="s">
        <v>49</v>
      </c>
    </row>
    <row r="1325" spans="1:2" x14ac:dyDescent="0.3">
      <c r="A1325" s="3">
        <v>80188</v>
      </c>
      <c r="B1325" s="5" t="s">
        <v>166</v>
      </c>
    </row>
    <row r="1326" spans="1:2" x14ac:dyDescent="0.3">
      <c r="A1326" s="3">
        <v>42296</v>
      </c>
      <c r="B1326" s="5" t="s">
        <v>329</v>
      </c>
    </row>
    <row r="1327" spans="1:2" x14ac:dyDescent="0.3">
      <c r="A1327" s="3">
        <v>354870</v>
      </c>
      <c r="B1327" s="5" t="s">
        <v>1246</v>
      </c>
    </row>
    <row r="1328" spans="1:2" x14ac:dyDescent="0.3">
      <c r="A1328" s="3">
        <v>354870</v>
      </c>
      <c r="B1328" s="5" t="s">
        <v>329</v>
      </c>
    </row>
    <row r="1329" spans="1:2" x14ac:dyDescent="0.3">
      <c r="A1329" s="3">
        <v>44678</v>
      </c>
      <c r="B1329" s="5" t="s">
        <v>468</v>
      </c>
    </row>
    <row r="1330" spans="1:2" x14ac:dyDescent="0.3">
      <c r="A1330" s="3">
        <v>44678</v>
      </c>
      <c r="B1330" s="5" t="s">
        <v>6631</v>
      </c>
    </row>
    <row r="1331" spans="1:2" x14ac:dyDescent="0.3">
      <c r="A1331" s="3">
        <v>44678</v>
      </c>
      <c r="B1331" s="5" t="s">
        <v>166</v>
      </c>
    </row>
    <row r="1332" spans="1:2" x14ac:dyDescent="0.3">
      <c r="A1332" s="3">
        <v>43943</v>
      </c>
      <c r="B1332" s="5" t="s">
        <v>30</v>
      </c>
    </row>
    <row r="1333" spans="1:2" x14ac:dyDescent="0.3">
      <c r="A1333" s="3">
        <v>43943</v>
      </c>
      <c r="B1333" s="5" t="s">
        <v>49</v>
      </c>
    </row>
    <row r="1334" spans="1:2" x14ac:dyDescent="0.3">
      <c r="A1334" s="3">
        <v>43943</v>
      </c>
      <c r="B1334" s="5" t="s">
        <v>886</v>
      </c>
    </row>
    <row r="1335" spans="1:2" x14ac:dyDescent="0.3">
      <c r="A1335" s="3">
        <v>38407</v>
      </c>
      <c r="B1335" s="5" t="s">
        <v>49</v>
      </c>
    </row>
    <row r="1336" spans="1:2" x14ac:dyDescent="0.3">
      <c r="A1336" s="3">
        <v>38407</v>
      </c>
      <c r="B1336" s="5" t="s">
        <v>166</v>
      </c>
    </row>
    <row r="1337" spans="1:2" x14ac:dyDescent="0.3">
      <c r="A1337" s="3">
        <v>38407</v>
      </c>
      <c r="B1337" s="5" t="s">
        <v>6631</v>
      </c>
    </row>
    <row r="1338" spans="1:2" x14ac:dyDescent="0.3">
      <c r="A1338" s="3">
        <v>234284</v>
      </c>
      <c r="B1338" s="5" t="s">
        <v>2297</v>
      </c>
    </row>
    <row r="1339" spans="1:2" x14ac:dyDescent="0.3">
      <c r="A1339" s="3">
        <v>234284</v>
      </c>
      <c r="B1339" s="5" t="s">
        <v>2528</v>
      </c>
    </row>
    <row r="1340" spans="1:2" x14ac:dyDescent="0.3">
      <c r="A1340" s="3">
        <v>234284</v>
      </c>
      <c r="B1340" s="5" t="s">
        <v>49</v>
      </c>
    </row>
    <row r="1341" spans="1:2" x14ac:dyDescent="0.3">
      <c r="A1341" s="3">
        <v>38180</v>
      </c>
      <c r="B1341" s="5" t="s">
        <v>2297</v>
      </c>
    </row>
    <row r="1342" spans="1:2" x14ac:dyDescent="0.3">
      <c r="A1342" s="3">
        <v>38180</v>
      </c>
      <c r="B1342" s="5" t="s">
        <v>1246</v>
      </c>
    </row>
    <row r="1343" spans="1:2" x14ac:dyDescent="0.3">
      <c r="A1343" s="3">
        <v>38180</v>
      </c>
      <c r="B1343" s="5" t="s">
        <v>6631</v>
      </c>
    </row>
    <row r="1344" spans="1:2" x14ac:dyDescent="0.3">
      <c r="A1344" s="3">
        <v>38180</v>
      </c>
      <c r="B1344" s="5" t="s">
        <v>2848</v>
      </c>
    </row>
    <row r="1345" spans="1:2" x14ac:dyDescent="0.3">
      <c r="A1345" s="3">
        <v>42189</v>
      </c>
      <c r="B1345" s="5" t="s">
        <v>30</v>
      </c>
    </row>
    <row r="1346" spans="1:2" x14ac:dyDescent="0.3">
      <c r="A1346" s="3">
        <v>42189</v>
      </c>
      <c r="B1346" s="5" t="s">
        <v>329</v>
      </c>
    </row>
    <row r="1347" spans="1:2" x14ac:dyDescent="0.3">
      <c r="A1347" s="3">
        <v>42189</v>
      </c>
      <c r="B1347" s="5" t="s">
        <v>19406</v>
      </c>
    </row>
    <row r="1348" spans="1:2" x14ac:dyDescent="0.3">
      <c r="A1348" s="3">
        <v>53404</v>
      </c>
      <c r="B1348" s="5" t="s">
        <v>166</v>
      </c>
    </row>
    <row r="1349" spans="1:2" x14ac:dyDescent="0.3">
      <c r="A1349" s="3">
        <v>53404</v>
      </c>
      <c r="B1349" s="5" t="s">
        <v>1246</v>
      </c>
    </row>
    <row r="1350" spans="1:2" x14ac:dyDescent="0.3">
      <c r="A1350" s="3">
        <v>53404</v>
      </c>
      <c r="B1350" s="5" t="s">
        <v>6631</v>
      </c>
    </row>
    <row r="1351" spans="1:2" x14ac:dyDescent="0.3">
      <c r="A1351" s="3">
        <v>59944</v>
      </c>
      <c r="B1351" s="5" t="s">
        <v>886</v>
      </c>
    </row>
    <row r="1352" spans="1:2" x14ac:dyDescent="0.3">
      <c r="A1352" s="3">
        <v>59944</v>
      </c>
      <c r="B1352" s="5" t="s">
        <v>49</v>
      </c>
    </row>
    <row r="1353" spans="1:2" x14ac:dyDescent="0.3">
      <c r="A1353" s="3">
        <v>38150</v>
      </c>
      <c r="B1353" s="5" t="s">
        <v>49</v>
      </c>
    </row>
    <row r="1354" spans="1:2" x14ac:dyDescent="0.3">
      <c r="A1354" s="3">
        <v>38150</v>
      </c>
      <c r="B1354" s="5" t="s">
        <v>468</v>
      </c>
    </row>
    <row r="1355" spans="1:2" x14ac:dyDescent="0.3">
      <c r="A1355" s="3">
        <v>38150</v>
      </c>
      <c r="B1355" s="5" t="s">
        <v>166</v>
      </c>
    </row>
    <row r="1356" spans="1:2" x14ac:dyDescent="0.3">
      <c r="A1356" s="3">
        <v>57627</v>
      </c>
      <c r="B1356" s="5" t="s">
        <v>30</v>
      </c>
    </row>
    <row r="1357" spans="1:2" x14ac:dyDescent="0.3">
      <c r="A1357" s="3">
        <v>57627</v>
      </c>
      <c r="B1357" s="5" t="s">
        <v>886</v>
      </c>
    </row>
    <row r="1358" spans="1:2" x14ac:dyDescent="0.3">
      <c r="A1358" s="3">
        <v>36515</v>
      </c>
      <c r="B1358" s="5" t="s">
        <v>30</v>
      </c>
    </row>
    <row r="1359" spans="1:2" x14ac:dyDescent="0.3">
      <c r="A1359" s="3">
        <v>36515</v>
      </c>
      <c r="B1359" s="5" t="s">
        <v>886</v>
      </c>
    </row>
    <row r="1360" spans="1:2" x14ac:dyDescent="0.3">
      <c r="A1360" s="3">
        <v>121576</v>
      </c>
      <c r="B1360" s="5" t="s">
        <v>49</v>
      </c>
    </row>
    <row r="1361" spans="1:2" x14ac:dyDescent="0.3">
      <c r="A1361" s="3">
        <v>62439</v>
      </c>
      <c r="B1361" s="5" t="s">
        <v>30</v>
      </c>
    </row>
    <row r="1362" spans="1:2" x14ac:dyDescent="0.3">
      <c r="A1362" s="3">
        <v>62439</v>
      </c>
      <c r="B1362" s="5" t="s">
        <v>49</v>
      </c>
    </row>
    <row r="1363" spans="1:2" x14ac:dyDescent="0.3">
      <c r="A1363" s="3">
        <v>62439</v>
      </c>
      <c r="B1363" s="5" t="s">
        <v>886</v>
      </c>
    </row>
    <row r="1364" spans="1:2" x14ac:dyDescent="0.3">
      <c r="A1364" s="3">
        <v>62439</v>
      </c>
      <c r="B1364" s="5" t="s">
        <v>6748</v>
      </c>
    </row>
    <row r="1365" spans="1:2" x14ac:dyDescent="0.3">
      <c r="A1365" s="3">
        <v>31900</v>
      </c>
      <c r="B1365" s="5" t="s">
        <v>49</v>
      </c>
    </row>
    <row r="1366" spans="1:2" x14ac:dyDescent="0.3">
      <c r="A1366" s="3">
        <v>42950</v>
      </c>
      <c r="B1366" s="5" t="s">
        <v>49</v>
      </c>
    </row>
    <row r="1367" spans="1:2" x14ac:dyDescent="0.3">
      <c r="A1367" s="3">
        <v>42950</v>
      </c>
      <c r="B1367" s="5" t="s">
        <v>30</v>
      </c>
    </row>
    <row r="1368" spans="1:2" x14ac:dyDescent="0.3">
      <c r="A1368" s="3">
        <v>42950</v>
      </c>
      <c r="B1368" s="5" t="s">
        <v>886</v>
      </c>
    </row>
    <row r="1369" spans="1:2" x14ac:dyDescent="0.3">
      <c r="A1369" s="3">
        <v>42950</v>
      </c>
      <c r="B1369" s="5" t="s">
        <v>6748</v>
      </c>
    </row>
    <row r="1370" spans="1:2" x14ac:dyDescent="0.3">
      <c r="A1370" s="3">
        <v>42950</v>
      </c>
      <c r="B1370" s="5" t="s">
        <v>2848</v>
      </c>
    </row>
    <row r="1371" spans="1:2" x14ac:dyDescent="0.3">
      <c r="A1371" s="3">
        <v>45745</v>
      </c>
      <c r="B1371" s="5" t="s">
        <v>2297</v>
      </c>
    </row>
    <row r="1372" spans="1:2" x14ac:dyDescent="0.3">
      <c r="A1372" s="3">
        <v>45745</v>
      </c>
      <c r="B1372" s="5" t="s">
        <v>2848</v>
      </c>
    </row>
    <row r="1373" spans="1:2" x14ac:dyDescent="0.3">
      <c r="A1373" s="3">
        <v>44946</v>
      </c>
      <c r="B1373" s="5" t="s">
        <v>49</v>
      </c>
    </row>
    <row r="1374" spans="1:2" x14ac:dyDescent="0.3">
      <c r="A1374" s="3">
        <v>44946</v>
      </c>
      <c r="B1374" s="5" t="s">
        <v>30</v>
      </c>
    </row>
    <row r="1375" spans="1:2" x14ac:dyDescent="0.3">
      <c r="A1375" s="3">
        <v>48669</v>
      </c>
      <c r="B1375" s="5" t="s">
        <v>468</v>
      </c>
    </row>
    <row r="1376" spans="1:2" x14ac:dyDescent="0.3">
      <c r="A1376" s="3">
        <v>48669</v>
      </c>
      <c r="B1376" s="5" t="s">
        <v>166</v>
      </c>
    </row>
    <row r="1377" spans="1:2" x14ac:dyDescent="0.3">
      <c r="A1377" s="3">
        <v>35221</v>
      </c>
      <c r="B1377" s="5" t="s">
        <v>30</v>
      </c>
    </row>
    <row r="1378" spans="1:2" x14ac:dyDescent="0.3">
      <c r="A1378" s="3">
        <v>35221</v>
      </c>
      <c r="B1378" s="5" t="s">
        <v>49</v>
      </c>
    </row>
    <row r="1379" spans="1:2" x14ac:dyDescent="0.3">
      <c r="A1379" s="3">
        <v>48015</v>
      </c>
      <c r="B1379" s="5" t="s">
        <v>468</v>
      </c>
    </row>
    <row r="1380" spans="1:2" x14ac:dyDescent="0.3">
      <c r="A1380" s="3">
        <v>48015</v>
      </c>
      <c r="B1380" s="5" t="s">
        <v>777</v>
      </c>
    </row>
    <row r="1381" spans="1:2" x14ac:dyDescent="0.3">
      <c r="A1381" s="3">
        <v>51512</v>
      </c>
      <c r="B1381" s="5" t="s">
        <v>1246</v>
      </c>
    </row>
    <row r="1382" spans="1:2" x14ac:dyDescent="0.3">
      <c r="A1382" s="3">
        <v>51512</v>
      </c>
      <c r="B1382" s="5" t="s">
        <v>49</v>
      </c>
    </row>
    <row r="1383" spans="1:2" x14ac:dyDescent="0.3">
      <c r="A1383" s="3">
        <v>51512</v>
      </c>
      <c r="B1383" s="5" t="s">
        <v>166</v>
      </c>
    </row>
    <row r="1384" spans="1:2" x14ac:dyDescent="0.3">
      <c r="A1384" s="3">
        <v>53656</v>
      </c>
      <c r="B1384" s="5" t="s">
        <v>777</v>
      </c>
    </row>
    <row r="1385" spans="1:2" x14ac:dyDescent="0.3">
      <c r="A1385" s="3">
        <v>53656</v>
      </c>
      <c r="B1385" s="5" t="s">
        <v>1139</v>
      </c>
    </row>
    <row r="1386" spans="1:2" x14ac:dyDescent="0.3">
      <c r="A1386" s="3">
        <v>44877</v>
      </c>
      <c r="B1386" s="5" t="s">
        <v>777</v>
      </c>
    </row>
    <row r="1387" spans="1:2" x14ac:dyDescent="0.3">
      <c r="A1387" s="3">
        <v>44877</v>
      </c>
      <c r="B1387" s="5" t="s">
        <v>166</v>
      </c>
    </row>
    <row r="1388" spans="1:2" x14ac:dyDescent="0.3">
      <c r="A1388" s="3">
        <v>44877</v>
      </c>
      <c r="B1388" s="5" t="s">
        <v>1246</v>
      </c>
    </row>
    <row r="1389" spans="1:2" x14ac:dyDescent="0.3">
      <c r="A1389" s="3">
        <v>44877</v>
      </c>
      <c r="B1389" s="5" t="s">
        <v>886</v>
      </c>
    </row>
    <row r="1390" spans="1:2" x14ac:dyDescent="0.3">
      <c r="A1390" s="3">
        <v>40720</v>
      </c>
      <c r="B1390" s="5" t="s">
        <v>166</v>
      </c>
    </row>
    <row r="1391" spans="1:2" x14ac:dyDescent="0.3">
      <c r="A1391" s="3">
        <v>40720</v>
      </c>
      <c r="B1391" s="5" t="s">
        <v>49</v>
      </c>
    </row>
    <row r="1392" spans="1:2" x14ac:dyDescent="0.3">
      <c r="A1392" s="3">
        <v>40720</v>
      </c>
      <c r="B1392" s="5" t="s">
        <v>777</v>
      </c>
    </row>
    <row r="1393" spans="1:2" x14ac:dyDescent="0.3">
      <c r="A1393" s="3">
        <v>40720</v>
      </c>
      <c r="B1393" s="5" t="s">
        <v>1246</v>
      </c>
    </row>
    <row r="1394" spans="1:2" x14ac:dyDescent="0.3">
      <c r="A1394" s="3">
        <v>36736</v>
      </c>
      <c r="B1394" s="5" t="s">
        <v>2297</v>
      </c>
    </row>
    <row r="1395" spans="1:2" x14ac:dyDescent="0.3">
      <c r="A1395" s="3">
        <v>36736</v>
      </c>
      <c r="B1395" s="5" t="s">
        <v>30</v>
      </c>
    </row>
    <row r="1396" spans="1:2" x14ac:dyDescent="0.3">
      <c r="A1396" s="3">
        <v>34563</v>
      </c>
      <c r="B1396" s="5" t="s">
        <v>30</v>
      </c>
    </row>
    <row r="1397" spans="1:2" x14ac:dyDescent="0.3">
      <c r="A1397" s="3">
        <v>43642</v>
      </c>
      <c r="B1397" s="5" t="s">
        <v>49</v>
      </c>
    </row>
    <row r="1398" spans="1:2" x14ac:dyDescent="0.3">
      <c r="A1398" s="3">
        <v>43642</v>
      </c>
      <c r="B1398" s="5" t="s">
        <v>6631</v>
      </c>
    </row>
    <row r="1399" spans="1:2" x14ac:dyDescent="0.3">
      <c r="A1399" s="3">
        <v>43642</v>
      </c>
      <c r="B1399" s="5" t="s">
        <v>166</v>
      </c>
    </row>
    <row r="1400" spans="1:2" x14ac:dyDescent="0.3">
      <c r="A1400" s="3">
        <v>49958</v>
      </c>
      <c r="B1400" s="5" t="s">
        <v>166</v>
      </c>
    </row>
    <row r="1401" spans="1:2" x14ac:dyDescent="0.3">
      <c r="A1401" s="3">
        <v>49958</v>
      </c>
      <c r="B1401" s="5" t="s">
        <v>468</v>
      </c>
    </row>
    <row r="1402" spans="1:2" x14ac:dyDescent="0.3">
      <c r="A1402" s="3">
        <v>43090</v>
      </c>
      <c r="B1402" s="5" t="s">
        <v>49</v>
      </c>
    </row>
    <row r="1403" spans="1:2" x14ac:dyDescent="0.3">
      <c r="A1403" s="3">
        <v>43090</v>
      </c>
      <c r="B1403" s="5" t="s">
        <v>777</v>
      </c>
    </row>
    <row r="1404" spans="1:2" x14ac:dyDescent="0.3">
      <c r="A1404" s="3">
        <v>43090</v>
      </c>
      <c r="B1404" s="5" t="s">
        <v>30</v>
      </c>
    </row>
    <row r="1405" spans="1:2" x14ac:dyDescent="0.3">
      <c r="A1405" s="3">
        <v>43090</v>
      </c>
      <c r="B1405" s="5" t="s">
        <v>6841</v>
      </c>
    </row>
    <row r="1406" spans="1:2" x14ac:dyDescent="0.3">
      <c r="A1406" s="3">
        <v>39285</v>
      </c>
      <c r="B1406" s="5" t="s">
        <v>886</v>
      </c>
    </row>
    <row r="1407" spans="1:2" x14ac:dyDescent="0.3">
      <c r="A1407" s="3">
        <v>39285</v>
      </c>
      <c r="B1407" s="5" t="s">
        <v>30</v>
      </c>
    </row>
    <row r="1408" spans="1:2" x14ac:dyDescent="0.3">
      <c r="A1408" s="3">
        <v>39285</v>
      </c>
      <c r="B1408" s="5" t="s">
        <v>19406</v>
      </c>
    </row>
    <row r="1409" spans="1:2" x14ac:dyDescent="0.3">
      <c r="A1409" s="3">
        <v>50272</v>
      </c>
      <c r="B1409" s="5" t="s">
        <v>468</v>
      </c>
    </row>
    <row r="1410" spans="1:2" x14ac:dyDescent="0.3">
      <c r="A1410" s="3">
        <v>50272</v>
      </c>
      <c r="B1410" s="5" t="s">
        <v>166</v>
      </c>
    </row>
    <row r="1411" spans="1:2" x14ac:dyDescent="0.3">
      <c r="A1411" s="3">
        <v>50365</v>
      </c>
      <c r="B1411" s="5" t="s">
        <v>49</v>
      </c>
    </row>
    <row r="1412" spans="1:2" x14ac:dyDescent="0.3">
      <c r="A1412" s="3">
        <v>50365</v>
      </c>
      <c r="B1412" s="5" t="s">
        <v>30</v>
      </c>
    </row>
    <row r="1413" spans="1:2" x14ac:dyDescent="0.3">
      <c r="A1413" s="3">
        <v>86843</v>
      </c>
      <c r="B1413" s="5" t="s">
        <v>329</v>
      </c>
    </row>
    <row r="1414" spans="1:2" x14ac:dyDescent="0.3">
      <c r="A1414" s="3">
        <v>53399</v>
      </c>
      <c r="B1414" s="5" t="s">
        <v>49</v>
      </c>
    </row>
    <row r="1415" spans="1:2" x14ac:dyDescent="0.3">
      <c r="A1415" s="3">
        <v>47177</v>
      </c>
      <c r="B1415" s="5" t="s">
        <v>468</v>
      </c>
    </row>
    <row r="1416" spans="1:2" x14ac:dyDescent="0.3">
      <c r="A1416" s="3">
        <v>47177</v>
      </c>
      <c r="B1416" s="5" t="s">
        <v>777</v>
      </c>
    </row>
    <row r="1417" spans="1:2" x14ac:dyDescent="0.3">
      <c r="A1417" s="3">
        <v>82628</v>
      </c>
      <c r="B1417" s="5" t="s">
        <v>468</v>
      </c>
    </row>
    <row r="1418" spans="1:2" x14ac:dyDescent="0.3">
      <c r="A1418" s="3">
        <v>82628</v>
      </c>
      <c r="B1418" s="5" t="s">
        <v>777</v>
      </c>
    </row>
    <row r="1419" spans="1:2" x14ac:dyDescent="0.3">
      <c r="A1419" s="3">
        <v>82628</v>
      </c>
      <c r="B1419" s="5" t="s">
        <v>166</v>
      </c>
    </row>
    <row r="1420" spans="1:2" x14ac:dyDescent="0.3">
      <c r="A1420" s="3">
        <v>82628</v>
      </c>
      <c r="B1420" s="5" t="s">
        <v>2528</v>
      </c>
    </row>
    <row r="1421" spans="1:2" x14ac:dyDescent="0.3">
      <c r="A1421" s="3">
        <v>45075</v>
      </c>
      <c r="B1421" s="5" t="s">
        <v>777</v>
      </c>
    </row>
    <row r="1422" spans="1:2" x14ac:dyDescent="0.3">
      <c r="A1422" s="3">
        <v>45075</v>
      </c>
      <c r="B1422" s="5" t="s">
        <v>49</v>
      </c>
    </row>
    <row r="1423" spans="1:2" x14ac:dyDescent="0.3">
      <c r="A1423" s="3">
        <v>44263</v>
      </c>
      <c r="B1423" s="5" t="s">
        <v>2528</v>
      </c>
    </row>
    <row r="1424" spans="1:2" x14ac:dyDescent="0.3">
      <c r="A1424" s="3">
        <v>44263</v>
      </c>
      <c r="B1424" s="5" t="s">
        <v>777</v>
      </c>
    </row>
    <row r="1425" spans="1:2" x14ac:dyDescent="0.3">
      <c r="A1425" s="3">
        <v>44263</v>
      </c>
      <c r="B1425" s="5" t="s">
        <v>166</v>
      </c>
    </row>
    <row r="1426" spans="1:2" x14ac:dyDescent="0.3">
      <c r="A1426" s="3">
        <v>46104</v>
      </c>
      <c r="B1426" s="5" t="s">
        <v>49</v>
      </c>
    </row>
    <row r="1427" spans="1:2" x14ac:dyDescent="0.3">
      <c r="A1427" s="3">
        <v>46104</v>
      </c>
      <c r="B1427" s="5" t="s">
        <v>886</v>
      </c>
    </row>
    <row r="1428" spans="1:2" x14ac:dyDescent="0.3">
      <c r="A1428" s="3">
        <v>40817</v>
      </c>
      <c r="B1428" s="5" t="s">
        <v>30</v>
      </c>
    </row>
    <row r="1429" spans="1:2" x14ac:dyDescent="0.3">
      <c r="A1429" s="3">
        <v>39053</v>
      </c>
      <c r="B1429" s="5" t="s">
        <v>30</v>
      </c>
    </row>
    <row r="1430" spans="1:2" x14ac:dyDescent="0.3">
      <c r="A1430" s="3">
        <v>39053</v>
      </c>
      <c r="B1430" s="5" t="s">
        <v>49</v>
      </c>
    </row>
    <row r="1431" spans="1:2" x14ac:dyDescent="0.3">
      <c r="A1431" s="3">
        <v>39053</v>
      </c>
      <c r="B1431" s="5" t="s">
        <v>886</v>
      </c>
    </row>
    <row r="1432" spans="1:2" x14ac:dyDescent="0.3">
      <c r="A1432" s="3">
        <v>48946</v>
      </c>
      <c r="B1432" s="5" t="s">
        <v>49</v>
      </c>
    </row>
    <row r="1433" spans="1:2" x14ac:dyDescent="0.3">
      <c r="A1433" s="3">
        <v>48946</v>
      </c>
      <c r="B1433" s="5" t="s">
        <v>166</v>
      </c>
    </row>
    <row r="1434" spans="1:2" x14ac:dyDescent="0.3">
      <c r="A1434" s="3">
        <v>44594</v>
      </c>
      <c r="B1434" s="5" t="s">
        <v>30</v>
      </c>
    </row>
    <row r="1435" spans="1:2" x14ac:dyDescent="0.3">
      <c r="A1435" s="3">
        <v>44594</v>
      </c>
      <c r="B1435" s="5" t="s">
        <v>49</v>
      </c>
    </row>
    <row r="1436" spans="1:2" x14ac:dyDescent="0.3">
      <c r="A1436" s="3">
        <v>44594</v>
      </c>
      <c r="B1436" s="5" t="s">
        <v>886</v>
      </c>
    </row>
    <row r="1437" spans="1:2" x14ac:dyDescent="0.3">
      <c r="A1437" s="3">
        <v>64694</v>
      </c>
      <c r="B1437" s="5" t="s">
        <v>49</v>
      </c>
    </row>
    <row r="1438" spans="1:2" x14ac:dyDescent="0.3">
      <c r="A1438" s="3">
        <v>64694</v>
      </c>
      <c r="B1438" s="5" t="s">
        <v>30</v>
      </c>
    </row>
    <row r="1439" spans="1:2" x14ac:dyDescent="0.3">
      <c r="A1439" s="3">
        <v>64694</v>
      </c>
      <c r="B1439" s="5" t="s">
        <v>886</v>
      </c>
    </row>
    <row r="1440" spans="1:2" x14ac:dyDescent="0.3">
      <c r="A1440" s="3">
        <v>41371</v>
      </c>
      <c r="B1440" s="5" t="s">
        <v>30</v>
      </c>
    </row>
    <row r="1441" spans="1:2" x14ac:dyDescent="0.3">
      <c r="A1441" s="3">
        <v>52264</v>
      </c>
      <c r="B1441" s="5" t="s">
        <v>2297</v>
      </c>
    </row>
    <row r="1442" spans="1:2" x14ac:dyDescent="0.3">
      <c r="A1442" s="3">
        <v>52264</v>
      </c>
      <c r="B1442" s="5" t="s">
        <v>30</v>
      </c>
    </row>
    <row r="1443" spans="1:2" x14ac:dyDescent="0.3">
      <c r="A1443" s="3">
        <v>45316</v>
      </c>
      <c r="B1443" s="5" t="s">
        <v>49</v>
      </c>
    </row>
    <row r="1444" spans="1:2" x14ac:dyDescent="0.3">
      <c r="A1444" s="3">
        <v>75311</v>
      </c>
      <c r="B1444" s="5" t="s">
        <v>329</v>
      </c>
    </row>
    <row r="1445" spans="1:2" x14ac:dyDescent="0.3">
      <c r="A1445" s="3">
        <v>75311</v>
      </c>
      <c r="B1445" s="5" t="s">
        <v>30</v>
      </c>
    </row>
    <row r="1446" spans="1:2" x14ac:dyDescent="0.3">
      <c r="A1446" s="3">
        <v>52259</v>
      </c>
      <c r="B1446" s="5" t="s">
        <v>49</v>
      </c>
    </row>
    <row r="1447" spans="1:2" x14ac:dyDescent="0.3">
      <c r="A1447" s="3">
        <v>52259</v>
      </c>
      <c r="B1447" s="5" t="s">
        <v>886</v>
      </c>
    </row>
    <row r="1448" spans="1:2" x14ac:dyDescent="0.3">
      <c r="A1448" s="3">
        <v>47763</v>
      </c>
      <c r="B1448" s="5" t="s">
        <v>468</v>
      </c>
    </row>
    <row r="1449" spans="1:2" x14ac:dyDescent="0.3">
      <c r="A1449" s="3">
        <v>40619</v>
      </c>
      <c r="B1449" s="5" t="s">
        <v>2297</v>
      </c>
    </row>
    <row r="1450" spans="1:2" x14ac:dyDescent="0.3">
      <c r="A1450" s="3">
        <v>40619</v>
      </c>
      <c r="B1450" s="5" t="s">
        <v>6748</v>
      </c>
    </row>
    <row r="1451" spans="1:2" x14ac:dyDescent="0.3">
      <c r="A1451" s="3">
        <v>40619</v>
      </c>
      <c r="B1451" s="5" t="s">
        <v>30</v>
      </c>
    </row>
    <row r="1452" spans="1:2" x14ac:dyDescent="0.3">
      <c r="A1452" s="3">
        <v>70076</v>
      </c>
      <c r="B1452" s="5" t="s">
        <v>30</v>
      </c>
    </row>
    <row r="1453" spans="1:2" x14ac:dyDescent="0.3">
      <c r="A1453" s="3">
        <v>70076</v>
      </c>
      <c r="B1453" s="5" t="s">
        <v>19406</v>
      </c>
    </row>
    <row r="1454" spans="1:2" x14ac:dyDescent="0.3">
      <c r="A1454" s="3">
        <v>299340</v>
      </c>
      <c r="B1454" s="5" t="s">
        <v>6631</v>
      </c>
    </row>
    <row r="1455" spans="1:2" x14ac:dyDescent="0.3">
      <c r="A1455" s="3">
        <v>299340</v>
      </c>
      <c r="B1455" s="5" t="s">
        <v>468</v>
      </c>
    </row>
    <row r="1456" spans="1:2" x14ac:dyDescent="0.3">
      <c r="A1456" s="3">
        <v>61404</v>
      </c>
      <c r="B1456" s="5" t="s">
        <v>777</v>
      </c>
    </row>
    <row r="1457" spans="1:2" x14ac:dyDescent="0.3">
      <c r="A1457" s="3">
        <v>61404</v>
      </c>
      <c r="B1457" s="5" t="s">
        <v>166</v>
      </c>
    </row>
    <row r="1458" spans="1:2" x14ac:dyDescent="0.3">
      <c r="A1458" s="3">
        <v>61404</v>
      </c>
      <c r="B1458" s="5" t="s">
        <v>1246</v>
      </c>
    </row>
    <row r="1459" spans="1:2" x14ac:dyDescent="0.3">
      <c r="A1459" s="3">
        <v>51090</v>
      </c>
      <c r="B1459" s="5" t="s">
        <v>30</v>
      </c>
    </row>
    <row r="1460" spans="1:2" x14ac:dyDescent="0.3">
      <c r="A1460" s="3">
        <v>51090</v>
      </c>
      <c r="B1460" s="5" t="s">
        <v>886</v>
      </c>
    </row>
    <row r="1461" spans="1:2" x14ac:dyDescent="0.3">
      <c r="A1461" s="3">
        <v>56014</v>
      </c>
      <c r="B1461" s="5" t="s">
        <v>30</v>
      </c>
    </row>
    <row r="1462" spans="1:2" x14ac:dyDescent="0.3">
      <c r="A1462" s="3">
        <v>56014</v>
      </c>
      <c r="B1462" s="5" t="s">
        <v>886</v>
      </c>
    </row>
    <row r="1463" spans="1:2" x14ac:dyDescent="0.3">
      <c r="A1463" s="3">
        <v>11403</v>
      </c>
      <c r="B1463" s="5" t="s">
        <v>49</v>
      </c>
    </row>
    <row r="1464" spans="1:2" x14ac:dyDescent="0.3">
      <c r="A1464" s="3">
        <v>11403</v>
      </c>
      <c r="B1464" s="5" t="s">
        <v>886</v>
      </c>
    </row>
    <row r="1465" spans="1:2" x14ac:dyDescent="0.3">
      <c r="A1465" s="3">
        <v>57749</v>
      </c>
      <c r="B1465" s="5" t="s">
        <v>6631</v>
      </c>
    </row>
    <row r="1466" spans="1:2" x14ac:dyDescent="0.3">
      <c r="A1466" s="3">
        <v>57749</v>
      </c>
      <c r="B1466" s="5" t="s">
        <v>468</v>
      </c>
    </row>
    <row r="1467" spans="1:2" x14ac:dyDescent="0.3">
      <c r="A1467" s="3">
        <v>57749</v>
      </c>
      <c r="B1467" s="5" t="s">
        <v>166</v>
      </c>
    </row>
    <row r="1468" spans="1:2" x14ac:dyDescent="0.3">
      <c r="A1468" s="3">
        <v>57749</v>
      </c>
      <c r="B1468" s="5" t="s">
        <v>1246</v>
      </c>
    </row>
    <row r="1469" spans="1:2" x14ac:dyDescent="0.3">
      <c r="A1469" s="3">
        <v>46198</v>
      </c>
      <c r="B1469" s="5" t="s">
        <v>886</v>
      </c>
    </row>
    <row r="1470" spans="1:2" x14ac:dyDescent="0.3">
      <c r="A1470" s="3">
        <v>46198</v>
      </c>
      <c r="B1470" s="5" t="s">
        <v>30</v>
      </c>
    </row>
    <row r="1471" spans="1:2" x14ac:dyDescent="0.3">
      <c r="A1471" s="3">
        <v>136294</v>
      </c>
      <c r="B1471" s="5" t="s">
        <v>30</v>
      </c>
    </row>
    <row r="1472" spans="1:2" x14ac:dyDescent="0.3">
      <c r="A1472" s="3">
        <v>136294</v>
      </c>
      <c r="B1472" s="5" t="s">
        <v>886</v>
      </c>
    </row>
    <row r="1473" spans="1:2" x14ac:dyDescent="0.3">
      <c r="A1473" s="3">
        <v>55785</v>
      </c>
      <c r="B1473" s="5" t="s">
        <v>49</v>
      </c>
    </row>
    <row r="1474" spans="1:2" x14ac:dyDescent="0.3">
      <c r="A1474" s="3">
        <v>44269</v>
      </c>
      <c r="B1474" s="5" t="s">
        <v>30</v>
      </c>
    </row>
    <row r="1475" spans="1:2" x14ac:dyDescent="0.3">
      <c r="A1475" s="3">
        <v>54456</v>
      </c>
      <c r="B1475" s="5" t="s">
        <v>777</v>
      </c>
    </row>
    <row r="1476" spans="1:2" x14ac:dyDescent="0.3">
      <c r="A1476" s="3">
        <v>54456</v>
      </c>
      <c r="B1476" s="5" t="s">
        <v>1139</v>
      </c>
    </row>
    <row r="1477" spans="1:2" x14ac:dyDescent="0.3">
      <c r="A1477" s="3">
        <v>54456</v>
      </c>
      <c r="B1477" s="5" t="s">
        <v>1246</v>
      </c>
    </row>
    <row r="1478" spans="1:2" x14ac:dyDescent="0.3">
      <c r="A1478" s="3">
        <v>53840</v>
      </c>
      <c r="B1478" s="5" t="s">
        <v>30</v>
      </c>
    </row>
    <row r="1479" spans="1:2" x14ac:dyDescent="0.3">
      <c r="A1479" s="3">
        <v>51794</v>
      </c>
      <c r="B1479" s="5" t="s">
        <v>49</v>
      </c>
    </row>
    <row r="1480" spans="1:2" x14ac:dyDescent="0.3">
      <c r="A1480" s="3">
        <v>55741</v>
      </c>
      <c r="B1480" s="5" t="s">
        <v>7548</v>
      </c>
    </row>
    <row r="1481" spans="1:2" x14ac:dyDescent="0.3">
      <c r="A1481" s="3">
        <v>55741</v>
      </c>
      <c r="B1481" s="5" t="s">
        <v>49</v>
      </c>
    </row>
    <row r="1482" spans="1:2" x14ac:dyDescent="0.3">
      <c r="A1482" s="3">
        <v>55741</v>
      </c>
      <c r="B1482" s="5" t="s">
        <v>777</v>
      </c>
    </row>
    <row r="1483" spans="1:2" x14ac:dyDescent="0.3">
      <c r="A1483" s="3">
        <v>55741</v>
      </c>
      <c r="B1483" s="5" t="s">
        <v>166</v>
      </c>
    </row>
    <row r="1484" spans="1:2" x14ac:dyDescent="0.3">
      <c r="A1484" s="3">
        <v>75170</v>
      </c>
      <c r="B1484" s="5" t="s">
        <v>49</v>
      </c>
    </row>
    <row r="1485" spans="1:2" x14ac:dyDescent="0.3">
      <c r="A1485" s="3">
        <v>45332</v>
      </c>
      <c r="B1485" s="5" t="s">
        <v>30</v>
      </c>
    </row>
    <row r="1486" spans="1:2" x14ac:dyDescent="0.3">
      <c r="A1486" s="3">
        <v>61062</v>
      </c>
      <c r="B1486" s="5" t="s">
        <v>1246</v>
      </c>
    </row>
    <row r="1487" spans="1:2" x14ac:dyDescent="0.3">
      <c r="A1487" s="3">
        <v>61062</v>
      </c>
      <c r="B1487" s="5" t="s">
        <v>166</v>
      </c>
    </row>
    <row r="1488" spans="1:2" x14ac:dyDescent="0.3">
      <c r="A1488" s="3">
        <v>58013</v>
      </c>
      <c r="B1488" s="5" t="s">
        <v>30</v>
      </c>
    </row>
    <row r="1489" spans="1:2" x14ac:dyDescent="0.3">
      <c r="A1489" s="3">
        <v>47559</v>
      </c>
      <c r="B1489" s="5" t="s">
        <v>49</v>
      </c>
    </row>
    <row r="1490" spans="1:2" x14ac:dyDescent="0.3">
      <c r="A1490" s="3">
        <v>47559</v>
      </c>
      <c r="B1490" s="5" t="s">
        <v>7548</v>
      </c>
    </row>
    <row r="1491" spans="1:2" x14ac:dyDescent="0.3">
      <c r="A1491" s="3">
        <v>47559</v>
      </c>
      <c r="B1491" s="5" t="s">
        <v>886</v>
      </c>
    </row>
    <row r="1492" spans="1:2" x14ac:dyDescent="0.3">
      <c r="A1492" s="3">
        <v>63414</v>
      </c>
      <c r="B1492" s="5" t="s">
        <v>49</v>
      </c>
    </row>
    <row r="1493" spans="1:2" x14ac:dyDescent="0.3">
      <c r="A1493" s="3">
        <v>63414</v>
      </c>
      <c r="B1493" s="5" t="s">
        <v>886</v>
      </c>
    </row>
    <row r="1494" spans="1:2" x14ac:dyDescent="0.3">
      <c r="A1494" s="3">
        <v>38264</v>
      </c>
      <c r="B1494" s="5" t="s">
        <v>777</v>
      </c>
    </row>
    <row r="1495" spans="1:2" x14ac:dyDescent="0.3">
      <c r="A1495" s="3">
        <v>38264</v>
      </c>
      <c r="B1495" s="5" t="s">
        <v>166</v>
      </c>
    </row>
    <row r="1496" spans="1:2" x14ac:dyDescent="0.3">
      <c r="A1496" s="3">
        <v>38264</v>
      </c>
      <c r="B1496" s="5" t="s">
        <v>1246</v>
      </c>
    </row>
    <row r="1497" spans="1:2" x14ac:dyDescent="0.3">
      <c r="A1497" s="3">
        <v>44282</v>
      </c>
      <c r="B1497" s="5" t="s">
        <v>30</v>
      </c>
    </row>
    <row r="1498" spans="1:2" x14ac:dyDescent="0.3">
      <c r="A1498" s="3">
        <v>44282</v>
      </c>
      <c r="B1498" s="5" t="s">
        <v>49</v>
      </c>
    </row>
    <row r="1499" spans="1:2" x14ac:dyDescent="0.3">
      <c r="A1499" s="3">
        <v>44282</v>
      </c>
      <c r="B1499" s="5" t="s">
        <v>886</v>
      </c>
    </row>
    <row r="1500" spans="1:2" x14ac:dyDescent="0.3">
      <c r="A1500" s="3">
        <v>30844</v>
      </c>
      <c r="B1500" s="5" t="s">
        <v>2848</v>
      </c>
    </row>
    <row r="1501" spans="1:2" x14ac:dyDescent="0.3">
      <c r="A1501" s="3">
        <v>30844</v>
      </c>
      <c r="B1501" s="5" t="s">
        <v>49</v>
      </c>
    </row>
    <row r="1502" spans="1:2" x14ac:dyDescent="0.3">
      <c r="A1502" s="3">
        <v>30844</v>
      </c>
      <c r="B1502" s="5" t="s">
        <v>886</v>
      </c>
    </row>
    <row r="1503" spans="1:2" x14ac:dyDescent="0.3">
      <c r="A1503" s="3">
        <v>49821</v>
      </c>
      <c r="B1503" s="5" t="s">
        <v>777</v>
      </c>
    </row>
    <row r="1504" spans="1:2" x14ac:dyDescent="0.3">
      <c r="A1504" s="3">
        <v>49821</v>
      </c>
      <c r="B1504" s="5" t="s">
        <v>1246</v>
      </c>
    </row>
    <row r="1505" spans="1:2" x14ac:dyDescent="0.3">
      <c r="A1505" s="3">
        <v>49821</v>
      </c>
      <c r="B1505" s="5" t="s">
        <v>49</v>
      </c>
    </row>
    <row r="1506" spans="1:2" x14ac:dyDescent="0.3">
      <c r="A1506" s="3">
        <v>62871</v>
      </c>
      <c r="B1506" s="5" t="s">
        <v>49</v>
      </c>
    </row>
    <row r="1507" spans="1:2" x14ac:dyDescent="0.3">
      <c r="A1507" s="3">
        <v>62871</v>
      </c>
      <c r="B1507" s="5" t="s">
        <v>2848</v>
      </c>
    </row>
    <row r="1508" spans="1:2" x14ac:dyDescent="0.3">
      <c r="A1508" s="3">
        <v>62871</v>
      </c>
      <c r="B1508" s="5" t="s">
        <v>30</v>
      </c>
    </row>
    <row r="1509" spans="1:2" x14ac:dyDescent="0.3">
      <c r="A1509" s="3">
        <v>56607</v>
      </c>
      <c r="B1509" s="5" t="s">
        <v>49</v>
      </c>
    </row>
    <row r="1510" spans="1:2" x14ac:dyDescent="0.3">
      <c r="A1510" s="3">
        <v>56607</v>
      </c>
      <c r="B1510" s="5" t="s">
        <v>30</v>
      </c>
    </row>
    <row r="1511" spans="1:2" x14ac:dyDescent="0.3">
      <c r="A1511" s="3">
        <v>56607</v>
      </c>
      <c r="B1511" s="5" t="s">
        <v>886</v>
      </c>
    </row>
    <row r="1512" spans="1:2" x14ac:dyDescent="0.3">
      <c r="A1512" s="3">
        <v>45756</v>
      </c>
      <c r="B1512" s="5" t="s">
        <v>468</v>
      </c>
    </row>
    <row r="1513" spans="1:2" x14ac:dyDescent="0.3">
      <c r="A1513" s="3">
        <v>45756</v>
      </c>
      <c r="B1513" s="5" t="s">
        <v>30</v>
      </c>
    </row>
    <row r="1514" spans="1:2" x14ac:dyDescent="0.3">
      <c r="A1514" s="3">
        <v>40900</v>
      </c>
      <c r="B1514" s="5" t="s">
        <v>19406</v>
      </c>
    </row>
    <row r="1515" spans="1:2" x14ac:dyDescent="0.3">
      <c r="A1515" s="3">
        <v>40900</v>
      </c>
      <c r="B1515" s="5" t="s">
        <v>30</v>
      </c>
    </row>
    <row r="1516" spans="1:2" x14ac:dyDescent="0.3">
      <c r="A1516" s="3">
        <v>40900</v>
      </c>
      <c r="B1516" s="5" t="s">
        <v>6748</v>
      </c>
    </row>
    <row r="1517" spans="1:2" x14ac:dyDescent="0.3">
      <c r="A1517" s="3">
        <v>40900</v>
      </c>
      <c r="B1517" s="5" t="s">
        <v>886</v>
      </c>
    </row>
    <row r="1518" spans="1:2" x14ac:dyDescent="0.3">
      <c r="A1518" s="3">
        <v>46934</v>
      </c>
      <c r="B1518" s="5" t="s">
        <v>30</v>
      </c>
    </row>
    <row r="1519" spans="1:2" x14ac:dyDescent="0.3">
      <c r="A1519" s="3">
        <v>46934</v>
      </c>
      <c r="B1519" s="5" t="s">
        <v>1246</v>
      </c>
    </row>
    <row r="1520" spans="1:2" x14ac:dyDescent="0.3">
      <c r="A1520" s="3">
        <v>46934</v>
      </c>
      <c r="B1520" s="5" t="s">
        <v>49</v>
      </c>
    </row>
    <row r="1521" spans="1:2" x14ac:dyDescent="0.3">
      <c r="A1521" s="3">
        <v>57809</v>
      </c>
      <c r="B1521" s="5" t="s">
        <v>30</v>
      </c>
    </row>
    <row r="1522" spans="1:2" x14ac:dyDescent="0.3">
      <c r="A1522" s="3">
        <v>46689</v>
      </c>
      <c r="B1522" s="5" t="s">
        <v>329</v>
      </c>
    </row>
    <row r="1523" spans="1:2" x14ac:dyDescent="0.3">
      <c r="A1523" s="3">
        <v>46368</v>
      </c>
      <c r="B1523" s="5" t="s">
        <v>777</v>
      </c>
    </row>
    <row r="1524" spans="1:2" x14ac:dyDescent="0.3">
      <c r="A1524" s="3">
        <v>46368</v>
      </c>
      <c r="B1524" s="5" t="s">
        <v>468</v>
      </c>
    </row>
    <row r="1525" spans="1:2" x14ac:dyDescent="0.3">
      <c r="A1525" s="3">
        <v>46368</v>
      </c>
      <c r="B1525" s="5" t="s">
        <v>2528</v>
      </c>
    </row>
    <row r="1526" spans="1:2" x14ac:dyDescent="0.3">
      <c r="A1526" s="3">
        <v>46368</v>
      </c>
      <c r="B1526" s="5" t="s">
        <v>166</v>
      </c>
    </row>
    <row r="1527" spans="1:2" x14ac:dyDescent="0.3">
      <c r="A1527" s="3">
        <v>52338</v>
      </c>
      <c r="B1527" s="5" t="s">
        <v>49</v>
      </c>
    </row>
    <row r="1528" spans="1:2" x14ac:dyDescent="0.3">
      <c r="A1528" s="3">
        <v>52338</v>
      </c>
      <c r="B1528" s="5" t="s">
        <v>886</v>
      </c>
    </row>
    <row r="1529" spans="1:2" x14ac:dyDescent="0.3">
      <c r="A1529" s="3">
        <v>60809</v>
      </c>
      <c r="B1529" s="5" t="s">
        <v>886</v>
      </c>
    </row>
    <row r="1530" spans="1:2" x14ac:dyDescent="0.3">
      <c r="A1530" s="3">
        <v>60809</v>
      </c>
      <c r="B1530" s="5" t="s">
        <v>30</v>
      </c>
    </row>
    <row r="1531" spans="1:2" x14ac:dyDescent="0.3">
      <c r="A1531" s="3">
        <v>46523</v>
      </c>
      <c r="B1531" s="5" t="s">
        <v>777</v>
      </c>
    </row>
    <row r="1532" spans="1:2" x14ac:dyDescent="0.3">
      <c r="A1532" s="3">
        <v>46523</v>
      </c>
      <c r="B1532" s="5" t="s">
        <v>30</v>
      </c>
    </row>
    <row r="1533" spans="1:2" x14ac:dyDescent="0.3">
      <c r="A1533" s="3">
        <v>70740</v>
      </c>
      <c r="B1533" s="5" t="s">
        <v>468</v>
      </c>
    </row>
    <row r="1534" spans="1:2" x14ac:dyDescent="0.3">
      <c r="A1534" s="3">
        <v>70740</v>
      </c>
      <c r="B1534" s="5" t="s">
        <v>2848</v>
      </c>
    </row>
    <row r="1535" spans="1:2" x14ac:dyDescent="0.3">
      <c r="A1535" s="3">
        <v>70740</v>
      </c>
      <c r="B1535" s="5" t="s">
        <v>2528</v>
      </c>
    </row>
    <row r="1536" spans="1:2" x14ac:dyDescent="0.3">
      <c r="A1536" s="3">
        <v>47386</v>
      </c>
      <c r="B1536" s="5" t="s">
        <v>468</v>
      </c>
    </row>
    <row r="1537" spans="1:2" x14ac:dyDescent="0.3">
      <c r="A1537" s="3">
        <v>47386</v>
      </c>
      <c r="B1537" s="5" t="s">
        <v>166</v>
      </c>
    </row>
    <row r="1538" spans="1:2" x14ac:dyDescent="0.3">
      <c r="A1538" s="3">
        <v>52696</v>
      </c>
      <c r="B1538" s="5" t="s">
        <v>30</v>
      </c>
    </row>
    <row r="1539" spans="1:2" x14ac:dyDescent="0.3">
      <c r="A1539" s="3">
        <v>52696</v>
      </c>
      <c r="B1539" s="5" t="s">
        <v>49</v>
      </c>
    </row>
    <row r="1540" spans="1:2" x14ac:dyDescent="0.3">
      <c r="A1540" s="3">
        <v>52696</v>
      </c>
      <c r="B1540" s="5" t="s">
        <v>886</v>
      </c>
    </row>
    <row r="1541" spans="1:2" x14ac:dyDescent="0.3">
      <c r="A1541" s="3">
        <v>64956</v>
      </c>
      <c r="B1541" s="5" t="s">
        <v>2297</v>
      </c>
    </row>
    <row r="1542" spans="1:2" x14ac:dyDescent="0.3">
      <c r="A1542" s="3">
        <v>64956</v>
      </c>
      <c r="B1542" s="5" t="s">
        <v>777</v>
      </c>
    </row>
    <row r="1543" spans="1:2" x14ac:dyDescent="0.3">
      <c r="A1543" s="3">
        <v>64956</v>
      </c>
      <c r="B1543" s="5" t="s">
        <v>166</v>
      </c>
    </row>
    <row r="1544" spans="1:2" x14ac:dyDescent="0.3">
      <c r="A1544" s="3">
        <v>64956</v>
      </c>
      <c r="B1544" s="5" t="s">
        <v>2528</v>
      </c>
    </row>
    <row r="1545" spans="1:2" x14ac:dyDescent="0.3">
      <c r="A1545" s="3">
        <v>52060</v>
      </c>
      <c r="B1545" s="5" t="s">
        <v>886</v>
      </c>
    </row>
    <row r="1546" spans="1:2" x14ac:dyDescent="0.3">
      <c r="A1546" s="3">
        <v>52060</v>
      </c>
      <c r="B1546" s="5" t="s">
        <v>30</v>
      </c>
    </row>
    <row r="1547" spans="1:2" x14ac:dyDescent="0.3">
      <c r="A1547" s="3">
        <v>52060</v>
      </c>
      <c r="B1547" s="5" t="s">
        <v>2848</v>
      </c>
    </row>
    <row r="1548" spans="1:2" x14ac:dyDescent="0.3">
      <c r="A1548" s="3">
        <v>52060</v>
      </c>
      <c r="B1548" s="5" t="s">
        <v>19406</v>
      </c>
    </row>
    <row r="1549" spans="1:2" x14ac:dyDescent="0.3">
      <c r="A1549" s="3">
        <v>41988</v>
      </c>
      <c r="B1549" s="5" t="s">
        <v>2297</v>
      </c>
    </row>
    <row r="1550" spans="1:2" x14ac:dyDescent="0.3">
      <c r="A1550" s="3">
        <v>41988</v>
      </c>
      <c r="B1550" s="5" t="s">
        <v>777</v>
      </c>
    </row>
    <row r="1551" spans="1:2" x14ac:dyDescent="0.3">
      <c r="A1551" s="3">
        <v>41988</v>
      </c>
      <c r="B1551" s="5" t="s">
        <v>6841</v>
      </c>
    </row>
    <row r="1552" spans="1:2" x14ac:dyDescent="0.3">
      <c r="A1552" s="3">
        <v>38166</v>
      </c>
      <c r="B1552" s="5" t="s">
        <v>777</v>
      </c>
    </row>
    <row r="1553" spans="1:2" x14ac:dyDescent="0.3">
      <c r="A1553" s="3">
        <v>38166</v>
      </c>
      <c r="B1553" s="5" t="s">
        <v>49</v>
      </c>
    </row>
    <row r="1554" spans="1:2" x14ac:dyDescent="0.3">
      <c r="A1554" s="3">
        <v>38166</v>
      </c>
      <c r="B1554" s="5" t="s">
        <v>166</v>
      </c>
    </row>
    <row r="1555" spans="1:2" x14ac:dyDescent="0.3">
      <c r="A1555" s="3">
        <v>38166</v>
      </c>
      <c r="B1555" s="5" t="s">
        <v>6631</v>
      </c>
    </row>
    <row r="1556" spans="1:2" x14ac:dyDescent="0.3">
      <c r="A1556" s="3">
        <v>38166</v>
      </c>
      <c r="B1556" s="5" t="s">
        <v>1246</v>
      </c>
    </row>
    <row r="1557" spans="1:2" x14ac:dyDescent="0.3">
      <c r="A1557" s="3">
        <v>38166</v>
      </c>
      <c r="B1557" s="5" t="s">
        <v>1139</v>
      </c>
    </row>
    <row r="1558" spans="1:2" x14ac:dyDescent="0.3">
      <c r="A1558" s="3">
        <v>57389</v>
      </c>
      <c r="B1558" s="5" t="s">
        <v>49</v>
      </c>
    </row>
    <row r="1559" spans="1:2" x14ac:dyDescent="0.3">
      <c r="A1559" s="3">
        <v>32612</v>
      </c>
      <c r="B1559" s="5" t="s">
        <v>468</v>
      </c>
    </row>
    <row r="1560" spans="1:2" x14ac:dyDescent="0.3">
      <c r="A1560" s="3">
        <v>32612</v>
      </c>
      <c r="B1560" s="5" t="s">
        <v>166</v>
      </c>
    </row>
    <row r="1561" spans="1:2" x14ac:dyDescent="0.3">
      <c r="A1561" s="3">
        <v>50053</v>
      </c>
      <c r="B1561" s="5" t="s">
        <v>777</v>
      </c>
    </row>
    <row r="1562" spans="1:2" x14ac:dyDescent="0.3">
      <c r="A1562" s="3">
        <v>50053</v>
      </c>
      <c r="B1562" s="5" t="s">
        <v>1139</v>
      </c>
    </row>
    <row r="1563" spans="1:2" x14ac:dyDescent="0.3">
      <c r="A1563" s="3">
        <v>48243</v>
      </c>
      <c r="B1563" s="5" t="s">
        <v>166</v>
      </c>
    </row>
    <row r="1564" spans="1:2" x14ac:dyDescent="0.3">
      <c r="A1564" s="3">
        <v>48243</v>
      </c>
      <c r="B1564" s="5" t="s">
        <v>310</v>
      </c>
    </row>
    <row r="1565" spans="1:2" x14ac:dyDescent="0.3">
      <c r="A1565" s="3">
        <v>35217</v>
      </c>
      <c r="B1565" s="5" t="s">
        <v>30</v>
      </c>
    </row>
    <row r="1566" spans="1:2" x14ac:dyDescent="0.3">
      <c r="A1566" s="3">
        <v>35217</v>
      </c>
      <c r="B1566" s="5" t="s">
        <v>49</v>
      </c>
    </row>
    <row r="1567" spans="1:2" x14ac:dyDescent="0.3">
      <c r="A1567" s="3">
        <v>46064</v>
      </c>
      <c r="B1567" s="5" t="s">
        <v>30</v>
      </c>
    </row>
    <row r="1568" spans="1:2" x14ac:dyDescent="0.3">
      <c r="A1568" s="3">
        <v>46064</v>
      </c>
      <c r="B1568" s="5" t="s">
        <v>6748</v>
      </c>
    </row>
    <row r="1569" spans="1:2" x14ac:dyDescent="0.3">
      <c r="A1569" s="3">
        <v>46064</v>
      </c>
      <c r="B1569" s="5" t="s">
        <v>886</v>
      </c>
    </row>
    <row r="1570" spans="1:2" x14ac:dyDescent="0.3">
      <c r="A1570" s="3">
        <v>46064</v>
      </c>
      <c r="B1570" s="5" t="s">
        <v>19406</v>
      </c>
    </row>
    <row r="1571" spans="1:2" x14ac:dyDescent="0.3">
      <c r="A1571" s="3">
        <v>39693</v>
      </c>
      <c r="B1571" s="5" t="s">
        <v>30</v>
      </c>
    </row>
    <row r="1572" spans="1:2" x14ac:dyDescent="0.3">
      <c r="A1572" s="3">
        <v>39693</v>
      </c>
      <c r="B1572" s="5" t="s">
        <v>49</v>
      </c>
    </row>
    <row r="1573" spans="1:2" x14ac:dyDescent="0.3">
      <c r="A1573" s="3">
        <v>39693</v>
      </c>
      <c r="B1573" s="5" t="s">
        <v>886</v>
      </c>
    </row>
    <row r="1574" spans="1:2" x14ac:dyDescent="0.3">
      <c r="A1574" s="3">
        <v>35428</v>
      </c>
      <c r="B1574" s="5" t="s">
        <v>30</v>
      </c>
    </row>
    <row r="1575" spans="1:2" x14ac:dyDescent="0.3">
      <c r="A1575" s="3">
        <v>89825</v>
      </c>
      <c r="B1575" s="5" t="s">
        <v>1139</v>
      </c>
    </row>
    <row r="1576" spans="1:2" x14ac:dyDescent="0.3">
      <c r="A1576" s="3">
        <v>89825</v>
      </c>
      <c r="B1576" s="5" t="s">
        <v>2297</v>
      </c>
    </row>
    <row r="1577" spans="1:2" x14ac:dyDescent="0.3">
      <c r="A1577" s="3">
        <v>89825</v>
      </c>
      <c r="B1577" s="5" t="s">
        <v>6748</v>
      </c>
    </row>
    <row r="1578" spans="1:2" x14ac:dyDescent="0.3">
      <c r="A1578" s="3">
        <v>54532</v>
      </c>
      <c r="B1578" s="5" t="s">
        <v>49</v>
      </c>
    </row>
    <row r="1579" spans="1:2" x14ac:dyDescent="0.3">
      <c r="A1579" s="3">
        <v>54532</v>
      </c>
      <c r="B1579" s="5" t="s">
        <v>30</v>
      </c>
    </row>
    <row r="1580" spans="1:2" x14ac:dyDescent="0.3">
      <c r="A1580" s="3">
        <v>54532</v>
      </c>
      <c r="B1580" s="5" t="s">
        <v>886</v>
      </c>
    </row>
    <row r="1581" spans="1:2" x14ac:dyDescent="0.3">
      <c r="A1581" s="3">
        <v>37951</v>
      </c>
      <c r="B1581" s="5" t="s">
        <v>49</v>
      </c>
    </row>
    <row r="1582" spans="1:2" x14ac:dyDescent="0.3">
      <c r="A1582" s="3">
        <v>37951</v>
      </c>
      <c r="B1582" s="5" t="s">
        <v>166</v>
      </c>
    </row>
    <row r="1583" spans="1:2" x14ac:dyDescent="0.3">
      <c r="A1583" s="3">
        <v>129182</v>
      </c>
      <c r="B1583" s="5" t="s">
        <v>30</v>
      </c>
    </row>
    <row r="1584" spans="1:2" x14ac:dyDescent="0.3">
      <c r="A1584" s="3">
        <v>35716</v>
      </c>
      <c r="B1584" s="5" t="s">
        <v>49</v>
      </c>
    </row>
    <row r="1585" spans="1:2" x14ac:dyDescent="0.3">
      <c r="A1585" s="3">
        <v>35716</v>
      </c>
      <c r="B1585" s="5" t="s">
        <v>6748</v>
      </c>
    </row>
    <row r="1586" spans="1:2" x14ac:dyDescent="0.3">
      <c r="A1586" s="3">
        <v>35716</v>
      </c>
      <c r="B1586" s="5" t="s">
        <v>2378</v>
      </c>
    </row>
    <row r="1587" spans="1:2" x14ac:dyDescent="0.3">
      <c r="A1587" s="3">
        <v>48373</v>
      </c>
      <c r="B1587" s="5" t="s">
        <v>49</v>
      </c>
    </row>
    <row r="1588" spans="1:2" x14ac:dyDescent="0.3">
      <c r="A1588" s="3">
        <v>48373</v>
      </c>
      <c r="B1588" s="5" t="s">
        <v>2378</v>
      </c>
    </row>
    <row r="1589" spans="1:2" x14ac:dyDescent="0.3">
      <c r="A1589" s="3">
        <v>48373</v>
      </c>
      <c r="B1589" s="5" t="s">
        <v>886</v>
      </c>
    </row>
    <row r="1590" spans="1:2" x14ac:dyDescent="0.3">
      <c r="A1590" s="3">
        <v>39440</v>
      </c>
      <c r="B1590" s="5" t="s">
        <v>329</v>
      </c>
    </row>
    <row r="1591" spans="1:2" x14ac:dyDescent="0.3">
      <c r="A1591" s="3">
        <v>48393</v>
      </c>
      <c r="B1591" s="5" t="s">
        <v>468</v>
      </c>
    </row>
    <row r="1592" spans="1:2" x14ac:dyDescent="0.3">
      <c r="A1592" s="3">
        <v>48393</v>
      </c>
      <c r="B1592" s="5" t="s">
        <v>166</v>
      </c>
    </row>
    <row r="1593" spans="1:2" x14ac:dyDescent="0.3">
      <c r="A1593" s="3">
        <v>51306</v>
      </c>
      <c r="B1593" s="5" t="s">
        <v>30</v>
      </c>
    </row>
    <row r="1594" spans="1:2" x14ac:dyDescent="0.3">
      <c r="A1594" s="3">
        <v>40912</v>
      </c>
      <c r="B1594" s="5" t="s">
        <v>30</v>
      </c>
    </row>
    <row r="1595" spans="1:2" x14ac:dyDescent="0.3">
      <c r="A1595" s="3">
        <v>40912</v>
      </c>
      <c r="B1595" s="5" t="s">
        <v>468</v>
      </c>
    </row>
    <row r="1596" spans="1:2" x14ac:dyDescent="0.3">
      <c r="A1596" s="3">
        <v>42966</v>
      </c>
      <c r="B1596" s="5" t="s">
        <v>49</v>
      </c>
    </row>
    <row r="1597" spans="1:2" x14ac:dyDescent="0.3">
      <c r="A1597" s="3">
        <v>42966</v>
      </c>
      <c r="B1597" s="5" t="s">
        <v>166</v>
      </c>
    </row>
    <row r="1598" spans="1:2" x14ac:dyDescent="0.3">
      <c r="A1598" s="3">
        <v>42966</v>
      </c>
      <c r="B1598" s="5" t="s">
        <v>1246</v>
      </c>
    </row>
    <row r="1599" spans="1:2" x14ac:dyDescent="0.3">
      <c r="A1599" s="3">
        <v>47088</v>
      </c>
      <c r="B1599" s="5" t="s">
        <v>30</v>
      </c>
    </row>
    <row r="1600" spans="1:2" x14ac:dyDescent="0.3">
      <c r="A1600" s="3">
        <v>36699</v>
      </c>
      <c r="B1600" s="5" t="s">
        <v>310</v>
      </c>
    </row>
    <row r="1601" spans="1:2" x14ac:dyDescent="0.3">
      <c r="A1601" s="3">
        <v>36699</v>
      </c>
      <c r="B1601" s="5" t="s">
        <v>2528</v>
      </c>
    </row>
    <row r="1602" spans="1:2" x14ac:dyDescent="0.3">
      <c r="A1602" s="3">
        <v>36699</v>
      </c>
      <c r="B1602" s="5" t="s">
        <v>777</v>
      </c>
    </row>
    <row r="1603" spans="1:2" x14ac:dyDescent="0.3">
      <c r="A1603" s="3">
        <v>36699</v>
      </c>
      <c r="B1603" s="5" t="s">
        <v>1139</v>
      </c>
    </row>
    <row r="1604" spans="1:2" x14ac:dyDescent="0.3">
      <c r="A1604" s="3">
        <v>318947</v>
      </c>
      <c r="B1604" s="5" t="s">
        <v>30</v>
      </c>
    </row>
    <row r="1605" spans="1:2" x14ac:dyDescent="0.3">
      <c r="A1605" s="3">
        <v>318947</v>
      </c>
      <c r="B1605" s="5" t="s">
        <v>6631</v>
      </c>
    </row>
    <row r="1606" spans="1:2" x14ac:dyDescent="0.3">
      <c r="A1606" s="3">
        <v>318947</v>
      </c>
      <c r="B1606" s="5" t="s">
        <v>886</v>
      </c>
    </row>
    <row r="1607" spans="1:2" x14ac:dyDescent="0.3">
      <c r="A1607" s="3">
        <v>318947</v>
      </c>
      <c r="B1607" s="5" t="s">
        <v>468</v>
      </c>
    </row>
    <row r="1608" spans="1:2" x14ac:dyDescent="0.3">
      <c r="A1608" s="3">
        <v>52043</v>
      </c>
      <c r="B1608" s="5" t="s">
        <v>30</v>
      </c>
    </row>
    <row r="1609" spans="1:2" x14ac:dyDescent="0.3">
      <c r="A1609" s="3">
        <v>52043</v>
      </c>
      <c r="B1609" s="5" t="s">
        <v>49</v>
      </c>
    </row>
    <row r="1610" spans="1:2" x14ac:dyDescent="0.3">
      <c r="A1610" s="3">
        <v>50737</v>
      </c>
      <c r="B1610" s="5" t="s">
        <v>6631</v>
      </c>
    </row>
    <row r="1611" spans="1:2" x14ac:dyDescent="0.3">
      <c r="A1611" s="3">
        <v>50737</v>
      </c>
      <c r="B1611" s="5" t="s">
        <v>1246</v>
      </c>
    </row>
    <row r="1612" spans="1:2" x14ac:dyDescent="0.3">
      <c r="A1612" s="3">
        <v>50737</v>
      </c>
      <c r="B1612" s="5" t="s">
        <v>166</v>
      </c>
    </row>
    <row r="1613" spans="1:2" x14ac:dyDescent="0.3">
      <c r="A1613" s="3">
        <v>40722</v>
      </c>
      <c r="B1613" s="5" t="s">
        <v>30</v>
      </c>
    </row>
    <row r="1614" spans="1:2" x14ac:dyDescent="0.3">
      <c r="A1614" s="3">
        <v>40722</v>
      </c>
      <c r="B1614" s="5" t="s">
        <v>886</v>
      </c>
    </row>
    <row r="1615" spans="1:2" x14ac:dyDescent="0.3">
      <c r="A1615" s="3">
        <v>71622</v>
      </c>
      <c r="B1615" s="5" t="s">
        <v>468</v>
      </c>
    </row>
    <row r="1616" spans="1:2" x14ac:dyDescent="0.3">
      <c r="A1616" s="3">
        <v>71622</v>
      </c>
      <c r="B1616" s="5" t="s">
        <v>166</v>
      </c>
    </row>
    <row r="1617" spans="1:2" x14ac:dyDescent="0.3">
      <c r="A1617" s="3">
        <v>333926</v>
      </c>
      <c r="B1617" s="5" t="s">
        <v>49</v>
      </c>
    </row>
    <row r="1618" spans="1:2" x14ac:dyDescent="0.3">
      <c r="A1618" s="3">
        <v>46040</v>
      </c>
      <c r="B1618" s="5" t="s">
        <v>30</v>
      </c>
    </row>
    <row r="1619" spans="1:2" x14ac:dyDescent="0.3">
      <c r="A1619" s="3">
        <v>46040</v>
      </c>
      <c r="B1619" s="5" t="s">
        <v>1246</v>
      </c>
    </row>
    <row r="1620" spans="1:2" x14ac:dyDescent="0.3">
      <c r="A1620" s="3">
        <v>46789</v>
      </c>
      <c r="B1620" s="5" t="s">
        <v>49</v>
      </c>
    </row>
    <row r="1621" spans="1:2" x14ac:dyDescent="0.3">
      <c r="A1621" s="3">
        <v>27004</v>
      </c>
      <c r="B1621" s="5" t="s">
        <v>1246</v>
      </c>
    </row>
    <row r="1622" spans="1:2" x14ac:dyDescent="0.3">
      <c r="A1622" s="3">
        <v>27004</v>
      </c>
      <c r="B1622" s="5" t="s">
        <v>166</v>
      </c>
    </row>
    <row r="1623" spans="1:2" x14ac:dyDescent="0.3">
      <c r="A1623" s="3">
        <v>27004</v>
      </c>
      <c r="B1623" s="5" t="s">
        <v>30</v>
      </c>
    </row>
    <row r="1624" spans="1:2" x14ac:dyDescent="0.3">
      <c r="A1624" s="3">
        <v>27004</v>
      </c>
      <c r="B1624" s="5" t="s">
        <v>6631</v>
      </c>
    </row>
    <row r="1625" spans="1:2" x14ac:dyDescent="0.3">
      <c r="A1625" s="3">
        <v>92472</v>
      </c>
      <c r="B1625" s="5" t="s">
        <v>49</v>
      </c>
    </row>
    <row r="1626" spans="1:2" x14ac:dyDescent="0.3">
      <c r="A1626" s="3">
        <v>43727</v>
      </c>
      <c r="B1626" s="5" t="s">
        <v>49</v>
      </c>
    </row>
    <row r="1627" spans="1:2" x14ac:dyDescent="0.3">
      <c r="A1627" s="3">
        <v>188282</v>
      </c>
      <c r="B1627" s="5" t="s">
        <v>777</v>
      </c>
    </row>
    <row r="1628" spans="1:2" x14ac:dyDescent="0.3">
      <c r="A1628" s="3">
        <v>188282</v>
      </c>
      <c r="B1628" s="5" t="s">
        <v>1139</v>
      </c>
    </row>
    <row r="1629" spans="1:2" x14ac:dyDescent="0.3">
      <c r="A1629" s="3">
        <v>188282</v>
      </c>
      <c r="B1629" s="5" t="s">
        <v>2528</v>
      </c>
    </row>
    <row r="1630" spans="1:2" x14ac:dyDescent="0.3">
      <c r="A1630" s="3">
        <v>188282</v>
      </c>
      <c r="B1630" s="5" t="s">
        <v>30</v>
      </c>
    </row>
    <row r="1631" spans="1:2" x14ac:dyDescent="0.3">
      <c r="A1631" s="3">
        <v>188282</v>
      </c>
      <c r="B1631" s="5" t="s">
        <v>49</v>
      </c>
    </row>
    <row r="1632" spans="1:2" x14ac:dyDescent="0.3">
      <c r="A1632" s="3">
        <v>37828</v>
      </c>
      <c r="B1632" s="5" t="s">
        <v>329</v>
      </c>
    </row>
    <row r="1633" spans="1:2" x14ac:dyDescent="0.3">
      <c r="A1633" s="3">
        <v>37828</v>
      </c>
      <c r="B1633" s="5" t="s">
        <v>310</v>
      </c>
    </row>
    <row r="1634" spans="1:2" x14ac:dyDescent="0.3">
      <c r="A1634" s="3">
        <v>84250</v>
      </c>
      <c r="B1634" s="5" t="s">
        <v>30</v>
      </c>
    </row>
    <row r="1635" spans="1:2" x14ac:dyDescent="0.3">
      <c r="A1635" s="3">
        <v>84250</v>
      </c>
      <c r="B1635" s="5" t="s">
        <v>49</v>
      </c>
    </row>
    <row r="1636" spans="1:2" x14ac:dyDescent="0.3">
      <c r="A1636" s="3">
        <v>188288</v>
      </c>
      <c r="B1636" s="5" t="s">
        <v>777</v>
      </c>
    </row>
    <row r="1637" spans="1:2" x14ac:dyDescent="0.3">
      <c r="A1637" s="3">
        <v>188288</v>
      </c>
      <c r="B1637" s="5" t="s">
        <v>1139</v>
      </c>
    </row>
    <row r="1638" spans="1:2" x14ac:dyDescent="0.3">
      <c r="A1638" s="3">
        <v>188288</v>
      </c>
      <c r="B1638" s="5" t="s">
        <v>2528</v>
      </c>
    </row>
    <row r="1639" spans="1:2" x14ac:dyDescent="0.3">
      <c r="A1639" s="3">
        <v>466852</v>
      </c>
      <c r="B1639" s="5" t="s">
        <v>2297</v>
      </c>
    </row>
    <row r="1640" spans="1:2" x14ac:dyDescent="0.3">
      <c r="A1640" s="3">
        <v>466852</v>
      </c>
      <c r="B1640" s="5" t="s">
        <v>6748</v>
      </c>
    </row>
    <row r="1641" spans="1:2" x14ac:dyDescent="0.3">
      <c r="A1641" s="3">
        <v>466852</v>
      </c>
      <c r="B1641" s="5" t="s">
        <v>30</v>
      </c>
    </row>
    <row r="1642" spans="1:2" x14ac:dyDescent="0.3">
      <c r="A1642" s="3">
        <v>466852</v>
      </c>
      <c r="B1642" s="5" t="s">
        <v>1139</v>
      </c>
    </row>
    <row r="1643" spans="1:2" x14ac:dyDescent="0.3">
      <c r="A1643" s="3">
        <v>53514</v>
      </c>
      <c r="B1643" s="5" t="s">
        <v>886</v>
      </c>
    </row>
    <row r="1644" spans="1:2" x14ac:dyDescent="0.3">
      <c r="A1644" s="3">
        <v>53514</v>
      </c>
      <c r="B1644" s="5" t="s">
        <v>30</v>
      </c>
    </row>
    <row r="1645" spans="1:2" x14ac:dyDescent="0.3">
      <c r="A1645" s="3">
        <v>32407</v>
      </c>
      <c r="B1645" s="5" t="s">
        <v>2848</v>
      </c>
    </row>
    <row r="1646" spans="1:2" x14ac:dyDescent="0.3">
      <c r="A1646" s="3">
        <v>32407</v>
      </c>
      <c r="B1646" s="5" t="s">
        <v>49</v>
      </c>
    </row>
    <row r="1647" spans="1:2" x14ac:dyDescent="0.3">
      <c r="A1647" s="3">
        <v>32407</v>
      </c>
      <c r="B1647" s="5" t="s">
        <v>1139</v>
      </c>
    </row>
    <row r="1648" spans="1:2" x14ac:dyDescent="0.3">
      <c r="A1648" s="3">
        <v>70364</v>
      </c>
      <c r="B1648" s="5" t="s">
        <v>30</v>
      </c>
    </row>
    <row r="1649" spans="1:2" x14ac:dyDescent="0.3">
      <c r="A1649" s="3">
        <v>55758</v>
      </c>
      <c r="B1649" s="5" t="s">
        <v>166</v>
      </c>
    </row>
    <row r="1650" spans="1:2" x14ac:dyDescent="0.3">
      <c r="A1650" s="3">
        <v>55758</v>
      </c>
      <c r="B1650" s="5" t="s">
        <v>1246</v>
      </c>
    </row>
    <row r="1651" spans="1:2" x14ac:dyDescent="0.3">
      <c r="A1651" s="3">
        <v>55758</v>
      </c>
      <c r="B1651" s="5" t="s">
        <v>777</v>
      </c>
    </row>
    <row r="1652" spans="1:2" x14ac:dyDescent="0.3">
      <c r="A1652" s="3">
        <v>32904</v>
      </c>
      <c r="B1652" s="5" t="s">
        <v>468</v>
      </c>
    </row>
    <row r="1653" spans="1:2" x14ac:dyDescent="0.3">
      <c r="A1653" s="3">
        <v>32904</v>
      </c>
      <c r="B1653" s="5" t="s">
        <v>49</v>
      </c>
    </row>
    <row r="1654" spans="1:2" x14ac:dyDescent="0.3">
      <c r="A1654" s="3">
        <v>32904</v>
      </c>
      <c r="B1654" s="5" t="s">
        <v>166</v>
      </c>
    </row>
    <row r="1655" spans="1:2" x14ac:dyDescent="0.3">
      <c r="A1655" s="3">
        <v>56623</v>
      </c>
      <c r="B1655" s="5" t="s">
        <v>1139</v>
      </c>
    </row>
    <row r="1656" spans="1:2" x14ac:dyDescent="0.3">
      <c r="A1656" s="3">
        <v>56623</v>
      </c>
      <c r="B1656" s="5" t="s">
        <v>7548</v>
      </c>
    </row>
    <row r="1657" spans="1:2" x14ac:dyDescent="0.3">
      <c r="A1657" s="3">
        <v>44773</v>
      </c>
      <c r="B1657" s="5" t="s">
        <v>1139</v>
      </c>
    </row>
    <row r="1658" spans="1:2" x14ac:dyDescent="0.3">
      <c r="A1658" s="3">
        <v>44773</v>
      </c>
      <c r="B1658" s="5" t="s">
        <v>777</v>
      </c>
    </row>
    <row r="1659" spans="1:2" x14ac:dyDescent="0.3">
      <c r="A1659" s="3">
        <v>44773</v>
      </c>
      <c r="B1659" s="5" t="s">
        <v>2848</v>
      </c>
    </row>
    <row r="1660" spans="1:2" x14ac:dyDescent="0.3">
      <c r="A1660" s="3">
        <v>52349</v>
      </c>
      <c r="B1660" s="5" t="s">
        <v>1139</v>
      </c>
    </row>
    <row r="1661" spans="1:2" x14ac:dyDescent="0.3">
      <c r="A1661" s="3">
        <v>40025</v>
      </c>
      <c r="B1661" s="5" t="s">
        <v>777</v>
      </c>
    </row>
    <row r="1662" spans="1:2" x14ac:dyDescent="0.3">
      <c r="A1662" s="3">
        <v>40025</v>
      </c>
      <c r="B1662" s="5" t="s">
        <v>1246</v>
      </c>
    </row>
    <row r="1663" spans="1:2" x14ac:dyDescent="0.3">
      <c r="A1663" s="3">
        <v>40025</v>
      </c>
      <c r="B1663" s="5" t="s">
        <v>166</v>
      </c>
    </row>
    <row r="1664" spans="1:2" x14ac:dyDescent="0.3">
      <c r="A1664" s="3">
        <v>44811</v>
      </c>
      <c r="B1664" s="5" t="s">
        <v>468</v>
      </c>
    </row>
    <row r="1665" spans="1:2" x14ac:dyDescent="0.3">
      <c r="A1665" s="3">
        <v>44811</v>
      </c>
      <c r="B1665" s="5" t="s">
        <v>2528</v>
      </c>
    </row>
    <row r="1666" spans="1:2" x14ac:dyDescent="0.3">
      <c r="A1666" s="3">
        <v>44811</v>
      </c>
      <c r="B1666" s="5" t="s">
        <v>19406</v>
      </c>
    </row>
    <row r="1667" spans="1:2" x14ac:dyDescent="0.3">
      <c r="A1667" s="3">
        <v>40911</v>
      </c>
      <c r="B1667" s="5" t="s">
        <v>166</v>
      </c>
    </row>
    <row r="1668" spans="1:2" x14ac:dyDescent="0.3">
      <c r="A1668" s="3">
        <v>316776</v>
      </c>
      <c r="B1668" s="5" t="s">
        <v>777</v>
      </c>
    </row>
    <row r="1669" spans="1:2" x14ac:dyDescent="0.3">
      <c r="A1669" s="3">
        <v>316776</v>
      </c>
      <c r="B1669" s="5" t="s">
        <v>49</v>
      </c>
    </row>
    <row r="1670" spans="1:2" x14ac:dyDescent="0.3">
      <c r="A1670" s="3">
        <v>316776</v>
      </c>
      <c r="B1670" s="5" t="s">
        <v>30</v>
      </c>
    </row>
    <row r="1671" spans="1:2" x14ac:dyDescent="0.3">
      <c r="A1671" s="3">
        <v>47261</v>
      </c>
      <c r="B1671" s="5" t="s">
        <v>166</v>
      </c>
    </row>
    <row r="1672" spans="1:2" x14ac:dyDescent="0.3">
      <c r="A1672" s="3">
        <v>47261</v>
      </c>
      <c r="B1672" s="5" t="s">
        <v>49</v>
      </c>
    </row>
    <row r="1673" spans="1:2" x14ac:dyDescent="0.3">
      <c r="A1673" s="3">
        <v>47261</v>
      </c>
      <c r="B1673" s="5" t="s">
        <v>886</v>
      </c>
    </row>
    <row r="1674" spans="1:2" x14ac:dyDescent="0.3">
      <c r="A1674" s="3">
        <v>45839</v>
      </c>
      <c r="B1674" s="5" t="s">
        <v>30</v>
      </c>
    </row>
    <row r="1675" spans="1:2" x14ac:dyDescent="0.3">
      <c r="A1675" s="3">
        <v>45839</v>
      </c>
      <c r="B1675" s="5" t="s">
        <v>6748</v>
      </c>
    </row>
    <row r="1676" spans="1:2" x14ac:dyDescent="0.3">
      <c r="A1676" s="3">
        <v>45839</v>
      </c>
      <c r="B1676" s="5" t="s">
        <v>1139</v>
      </c>
    </row>
    <row r="1677" spans="1:2" x14ac:dyDescent="0.3">
      <c r="A1677" s="3">
        <v>45839</v>
      </c>
      <c r="B1677" s="5" t="s">
        <v>19406</v>
      </c>
    </row>
    <row r="1678" spans="1:2" x14ac:dyDescent="0.3">
      <c r="A1678" s="3">
        <v>41827</v>
      </c>
      <c r="B1678" s="5" t="s">
        <v>49</v>
      </c>
    </row>
    <row r="1679" spans="1:2" x14ac:dyDescent="0.3">
      <c r="A1679" s="3">
        <v>41827</v>
      </c>
      <c r="B1679" s="5" t="s">
        <v>166</v>
      </c>
    </row>
    <row r="1680" spans="1:2" x14ac:dyDescent="0.3">
      <c r="A1680" s="3">
        <v>41827</v>
      </c>
      <c r="B1680" s="5" t="s">
        <v>468</v>
      </c>
    </row>
    <row r="1681" spans="1:2" x14ac:dyDescent="0.3">
      <c r="A1681" s="3">
        <v>44219</v>
      </c>
      <c r="B1681" s="5" t="s">
        <v>49</v>
      </c>
    </row>
    <row r="1682" spans="1:2" x14ac:dyDescent="0.3">
      <c r="A1682" s="3">
        <v>44219</v>
      </c>
      <c r="B1682" s="5" t="s">
        <v>30</v>
      </c>
    </row>
    <row r="1683" spans="1:2" x14ac:dyDescent="0.3">
      <c r="A1683" s="3">
        <v>36696</v>
      </c>
      <c r="B1683" s="5" t="s">
        <v>6748</v>
      </c>
    </row>
    <row r="1684" spans="1:2" x14ac:dyDescent="0.3">
      <c r="A1684" s="3">
        <v>36696</v>
      </c>
      <c r="B1684" s="5" t="s">
        <v>2297</v>
      </c>
    </row>
    <row r="1685" spans="1:2" x14ac:dyDescent="0.3">
      <c r="A1685" s="3">
        <v>41518</v>
      </c>
      <c r="B1685" s="5" t="s">
        <v>49</v>
      </c>
    </row>
    <row r="1686" spans="1:2" x14ac:dyDescent="0.3">
      <c r="A1686" s="3">
        <v>41518</v>
      </c>
      <c r="B1686" s="5" t="s">
        <v>886</v>
      </c>
    </row>
    <row r="1687" spans="1:2" x14ac:dyDescent="0.3">
      <c r="A1687" s="3">
        <v>37659</v>
      </c>
      <c r="B1687" s="5" t="s">
        <v>329</v>
      </c>
    </row>
    <row r="1688" spans="1:2" x14ac:dyDescent="0.3">
      <c r="A1688" s="3">
        <v>37659</v>
      </c>
      <c r="B1688" s="5" t="s">
        <v>2378</v>
      </c>
    </row>
    <row r="1689" spans="1:2" x14ac:dyDescent="0.3">
      <c r="A1689" s="3">
        <v>64205</v>
      </c>
      <c r="B1689" s="5" t="s">
        <v>777</v>
      </c>
    </row>
    <row r="1690" spans="1:2" x14ac:dyDescent="0.3">
      <c r="A1690" s="3">
        <v>64205</v>
      </c>
      <c r="B1690" s="5" t="s">
        <v>166</v>
      </c>
    </row>
    <row r="1691" spans="1:2" x14ac:dyDescent="0.3">
      <c r="A1691" s="3">
        <v>47557</v>
      </c>
      <c r="B1691" s="5" t="s">
        <v>49</v>
      </c>
    </row>
    <row r="1692" spans="1:2" x14ac:dyDescent="0.3">
      <c r="A1692" s="3">
        <v>57216</v>
      </c>
      <c r="B1692" s="5" t="s">
        <v>30</v>
      </c>
    </row>
    <row r="1693" spans="1:2" x14ac:dyDescent="0.3">
      <c r="A1693" s="3">
        <v>56405</v>
      </c>
      <c r="B1693" s="5" t="s">
        <v>7548</v>
      </c>
    </row>
    <row r="1694" spans="1:2" x14ac:dyDescent="0.3">
      <c r="A1694" s="3">
        <v>56405</v>
      </c>
      <c r="B1694" s="5" t="s">
        <v>49</v>
      </c>
    </row>
    <row r="1695" spans="1:2" x14ac:dyDescent="0.3">
      <c r="A1695" s="3">
        <v>51455</v>
      </c>
      <c r="B1695" s="5" t="s">
        <v>166</v>
      </c>
    </row>
    <row r="1696" spans="1:2" x14ac:dyDescent="0.3">
      <c r="A1696" s="3">
        <v>51455</v>
      </c>
      <c r="B1696" s="5" t="s">
        <v>777</v>
      </c>
    </row>
    <row r="1697" spans="1:2" x14ac:dyDescent="0.3">
      <c r="A1697" s="3">
        <v>51455</v>
      </c>
      <c r="B1697" s="5" t="s">
        <v>2528</v>
      </c>
    </row>
    <row r="1698" spans="1:2" x14ac:dyDescent="0.3">
      <c r="A1698" s="3">
        <v>51455</v>
      </c>
      <c r="B1698" s="5" t="s">
        <v>468</v>
      </c>
    </row>
    <row r="1699" spans="1:2" x14ac:dyDescent="0.3">
      <c r="A1699" s="3">
        <v>53459</v>
      </c>
      <c r="B1699" s="5" t="s">
        <v>468</v>
      </c>
    </row>
    <row r="1700" spans="1:2" x14ac:dyDescent="0.3">
      <c r="A1700" s="3">
        <v>53459</v>
      </c>
      <c r="B1700" s="5" t="s">
        <v>166</v>
      </c>
    </row>
    <row r="1701" spans="1:2" x14ac:dyDescent="0.3">
      <c r="A1701" s="3">
        <v>63786</v>
      </c>
      <c r="B1701" s="5" t="s">
        <v>30</v>
      </c>
    </row>
    <row r="1702" spans="1:2" x14ac:dyDescent="0.3">
      <c r="A1702" s="3">
        <v>63786</v>
      </c>
      <c r="B1702" s="5" t="s">
        <v>6748</v>
      </c>
    </row>
    <row r="1703" spans="1:2" x14ac:dyDescent="0.3">
      <c r="A1703" s="3">
        <v>38277</v>
      </c>
      <c r="B1703" s="5" t="s">
        <v>30</v>
      </c>
    </row>
    <row r="1704" spans="1:2" x14ac:dyDescent="0.3">
      <c r="A1704" s="3">
        <v>40247</v>
      </c>
      <c r="B1704" s="5" t="s">
        <v>30</v>
      </c>
    </row>
    <row r="1705" spans="1:2" x14ac:dyDescent="0.3">
      <c r="A1705" s="3">
        <v>40247</v>
      </c>
      <c r="B1705" s="5" t="s">
        <v>49</v>
      </c>
    </row>
    <row r="1706" spans="1:2" x14ac:dyDescent="0.3">
      <c r="A1706" s="3">
        <v>48832</v>
      </c>
      <c r="B1706" s="5" t="s">
        <v>2297</v>
      </c>
    </row>
    <row r="1707" spans="1:2" x14ac:dyDescent="0.3">
      <c r="A1707" s="3">
        <v>48832</v>
      </c>
      <c r="B1707" s="5" t="s">
        <v>777</v>
      </c>
    </row>
    <row r="1708" spans="1:2" x14ac:dyDescent="0.3">
      <c r="A1708" s="3">
        <v>48832</v>
      </c>
      <c r="B1708" s="5" t="s">
        <v>30</v>
      </c>
    </row>
    <row r="1709" spans="1:2" x14ac:dyDescent="0.3">
      <c r="A1709" s="3">
        <v>48832</v>
      </c>
      <c r="B1709" s="5" t="s">
        <v>886</v>
      </c>
    </row>
    <row r="1710" spans="1:2" x14ac:dyDescent="0.3">
      <c r="A1710" s="3">
        <v>51875</v>
      </c>
      <c r="B1710" s="5" t="s">
        <v>1246</v>
      </c>
    </row>
    <row r="1711" spans="1:2" x14ac:dyDescent="0.3">
      <c r="A1711" s="3">
        <v>51875</v>
      </c>
      <c r="B1711" s="5" t="s">
        <v>30</v>
      </c>
    </row>
    <row r="1712" spans="1:2" x14ac:dyDescent="0.3">
      <c r="A1712" s="3">
        <v>66193</v>
      </c>
      <c r="B1712" s="5" t="s">
        <v>777</v>
      </c>
    </row>
    <row r="1713" spans="1:2" x14ac:dyDescent="0.3">
      <c r="A1713" s="3">
        <v>66193</v>
      </c>
      <c r="B1713" s="5" t="s">
        <v>1246</v>
      </c>
    </row>
    <row r="1714" spans="1:2" x14ac:dyDescent="0.3">
      <c r="A1714" s="3">
        <v>66193</v>
      </c>
      <c r="B1714" s="5" t="s">
        <v>166</v>
      </c>
    </row>
    <row r="1715" spans="1:2" x14ac:dyDescent="0.3">
      <c r="A1715" s="3">
        <v>60556</v>
      </c>
      <c r="B1715" s="5" t="s">
        <v>30</v>
      </c>
    </row>
    <row r="1716" spans="1:2" x14ac:dyDescent="0.3">
      <c r="A1716" s="3">
        <v>57019</v>
      </c>
      <c r="B1716" s="5" t="s">
        <v>49</v>
      </c>
    </row>
    <row r="1717" spans="1:2" x14ac:dyDescent="0.3">
      <c r="A1717" s="3">
        <v>57019</v>
      </c>
      <c r="B1717" s="5" t="s">
        <v>777</v>
      </c>
    </row>
    <row r="1718" spans="1:2" x14ac:dyDescent="0.3">
      <c r="A1718" s="3">
        <v>57019</v>
      </c>
      <c r="B1718" s="5" t="s">
        <v>166</v>
      </c>
    </row>
    <row r="1719" spans="1:2" x14ac:dyDescent="0.3">
      <c r="A1719" s="3">
        <v>63415</v>
      </c>
      <c r="B1719" s="5" t="s">
        <v>166</v>
      </c>
    </row>
    <row r="1720" spans="1:2" x14ac:dyDescent="0.3">
      <c r="A1720" s="3">
        <v>63415</v>
      </c>
      <c r="B1720" s="5" t="s">
        <v>1246</v>
      </c>
    </row>
    <row r="1721" spans="1:2" x14ac:dyDescent="0.3">
      <c r="A1721" s="3">
        <v>63415</v>
      </c>
      <c r="B1721" s="5" t="s">
        <v>6631</v>
      </c>
    </row>
    <row r="1722" spans="1:2" x14ac:dyDescent="0.3">
      <c r="A1722" s="3">
        <v>46718</v>
      </c>
      <c r="B1722" s="5" t="s">
        <v>2297</v>
      </c>
    </row>
    <row r="1723" spans="1:2" x14ac:dyDescent="0.3">
      <c r="A1723" s="3">
        <v>46718</v>
      </c>
      <c r="B1723" s="5" t="s">
        <v>1139</v>
      </c>
    </row>
    <row r="1724" spans="1:2" x14ac:dyDescent="0.3">
      <c r="A1724" s="3">
        <v>46718</v>
      </c>
      <c r="B1724" s="5" t="s">
        <v>777</v>
      </c>
    </row>
    <row r="1725" spans="1:2" x14ac:dyDescent="0.3">
      <c r="A1725" s="3">
        <v>62756</v>
      </c>
      <c r="B1725" s="5" t="s">
        <v>777</v>
      </c>
    </row>
    <row r="1726" spans="1:2" x14ac:dyDescent="0.3">
      <c r="A1726" s="3">
        <v>62756</v>
      </c>
      <c r="B1726" s="5" t="s">
        <v>30</v>
      </c>
    </row>
    <row r="1727" spans="1:2" x14ac:dyDescent="0.3">
      <c r="A1727" s="3">
        <v>62756</v>
      </c>
      <c r="B1727" s="5" t="s">
        <v>1246</v>
      </c>
    </row>
    <row r="1728" spans="1:2" x14ac:dyDescent="0.3">
      <c r="A1728" s="3">
        <v>56529</v>
      </c>
      <c r="B1728" s="5" t="s">
        <v>468</v>
      </c>
    </row>
    <row r="1729" spans="1:2" x14ac:dyDescent="0.3">
      <c r="A1729" s="3">
        <v>67560</v>
      </c>
      <c r="B1729" s="5" t="s">
        <v>49</v>
      </c>
    </row>
    <row r="1730" spans="1:2" x14ac:dyDescent="0.3">
      <c r="A1730" s="3">
        <v>67560</v>
      </c>
      <c r="B1730" s="5" t="s">
        <v>886</v>
      </c>
    </row>
    <row r="1731" spans="1:2" x14ac:dyDescent="0.3">
      <c r="A1731" s="3">
        <v>56929</v>
      </c>
      <c r="B1731" s="5" t="s">
        <v>2848</v>
      </c>
    </row>
    <row r="1732" spans="1:2" x14ac:dyDescent="0.3">
      <c r="A1732" s="3">
        <v>56929</v>
      </c>
      <c r="B1732" s="5" t="s">
        <v>49</v>
      </c>
    </row>
    <row r="1733" spans="1:2" x14ac:dyDescent="0.3">
      <c r="A1733" s="3">
        <v>56929</v>
      </c>
      <c r="B1733" s="5" t="s">
        <v>2528</v>
      </c>
    </row>
    <row r="1734" spans="1:2" x14ac:dyDescent="0.3">
      <c r="A1734" s="3">
        <v>56929</v>
      </c>
      <c r="B1734" s="5" t="s">
        <v>6748</v>
      </c>
    </row>
    <row r="1735" spans="1:2" x14ac:dyDescent="0.3">
      <c r="A1735" s="3">
        <v>36298</v>
      </c>
      <c r="B1735" s="5" t="s">
        <v>30</v>
      </c>
    </row>
    <row r="1736" spans="1:2" x14ac:dyDescent="0.3">
      <c r="A1736" s="3">
        <v>36298</v>
      </c>
      <c r="B1736" s="5" t="s">
        <v>49</v>
      </c>
    </row>
    <row r="1737" spans="1:2" x14ac:dyDescent="0.3">
      <c r="A1737" s="3">
        <v>54328</v>
      </c>
      <c r="B1737" s="5" t="s">
        <v>49</v>
      </c>
    </row>
    <row r="1738" spans="1:2" x14ac:dyDescent="0.3">
      <c r="A1738" s="3">
        <v>41120</v>
      </c>
      <c r="B1738" s="5" t="s">
        <v>329</v>
      </c>
    </row>
    <row r="1739" spans="1:2" x14ac:dyDescent="0.3">
      <c r="A1739" s="3">
        <v>41120</v>
      </c>
      <c r="B1739" s="5" t="s">
        <v>2378</v>
      </c>
    </row>
    <row r="1740" spans="1:2" x14ac:dyDescent="0.3">
      <c r="A1740" s="3">
        <v>60575</v>
      </c>
      <c r="B1740" s="5" t="s">
        <v>468</v>
      </c>
    </row>
    <row r="1741" spans="1:2" x14ac:dyDescent="0.3">
      <c r="A1741" s="3">
        <v>60575</v>
      </c>
      <c r="B1741" s="5" t="s">
        <v>166</v>
      </c>
    </row>
    <row r="1742" spans="1:2" x14ac:dyDescent="0.3">
      <c r="A1742" s="3">
        <v>63462</v>
      </c>
      <c r="B1742" s="5" t="s">
        <v>2528</v>
      </c>
    </row>
    <row r="1743" spans="1:2" x14ac:dyDescent="0.3">
      <c r="A1743" s="3">
        <v>63462</v>
      </c>
      <c r="B1743" s="5" t="s">
        <v>49</v>
      </c>
    </row>
    <row r="1744" spans="1:2" x14ac:dyDescent="0.3">
      <c r="A1744" s="3">
        <v>63462</v>
      </c>
      <c r="B1744" s="5" t="s">
        <v>7548</v>
      </c>
    </row>
    <row r="1745" spans="1:2" x14ac:dyDescent="0.3">
      <c r="A1745" s="3">
        <v>68193</v>
      </c>
      <c r="B1745" s="5" t="s">
        <v>19406</v>
      </c>
    </row>
    <row r="1746" spans="1:2" x14ac:dyDescent="0.3">
      <c r="A1746" s="3">
        <v>68193</v>
      </c>
      <c r="B1746" s="5" t="s">
        <v>166</v>
      </c>
    </row>
    <row r="1747" spans="1:2" x14ac:dyDescent="0.3">
      <c r="A1747" s="3">
        <v>74352</v>
      </c>
      <c r="B1747" s="5" t="s">
        <v>6748</v>
      </c>
    </row>
    <row r="1748" spans="1:2" x14ac:dyDescent="0.3">
      <c r="A1748" s="3">
        <v>74352</v>
      </c>
      <c r="B1748" s="5" t="s">
        <v>2848</v>
      </c>
    </row>
    <row r="1749" spans="1:2" x14ac:dyDescent="0.3">
      <c r="A1749" s="3">
        <v>74352</v>
      </c>
      <c r="B1749" s="5" t="s">
        <v>19406</v>
      </c>
    </row>
    <row r="1750" spans="1:2" x14ac:dyDescent="0.3">
      <c r="A1750" s="3">
        <v>56180</v>
      </c>
      <c r="B1750" s="5" t="s">
        <v>49</v>
      </c>
    </row>
    <row r="1751" spans="1:2" x14ac:dyDescent="0.3">
      <c r="A1751" s="3">
        <v>56180</v>
      </c>
      <c r="B1751" s="5" t="s">
        <v>468</v>
      </c>
    </row>
    <row r="1752" spans="1:2" x14ac:dyDescent="0.3">
      <c r="A1752" s="3">
        <v>56180</v>
      </c>
      <c r="B1752" s="5" t="s">
        <v>6631</v>
      </c>
    </row>
    <row r="1753" spans="1:2" x14ac:dyDescent="0.3">
      <c r="A1753" s="3">
        <v>56180</v>
      </c>
      <c r="B1753" s="5" t="s">
        <v>166</v>
      </c>
    </row>
    <row r="1754" spans="1:2" x14ac:dyDescent="0.3">
      <c r="A1754" s="3">
        <v>59866</v>
      </c>
      <c r="B1754" s="5" t="s">
        <v>49</v>
      </c>
    </row>
    <row r="1755" spans="1:2" x14ac:dyDescent="0.3">
      <c r="A1755" s="3">
        <v>59866</v>
      </c>
      <c r="B1755" s="5" t="s">
        <v>886</v>
      </c>
    </row>
    <row r="1756" spans="1:2" x14ac:dyDescent="0.3">
      <c r="A1756" s="3">
        <v>57500</v>
      </c>
      <c r="B1756" s="5" t="s">
        <v>2297</v>
      </c>
    </row>
    <row r="1757" spans="1:2" x14ac:dyDescent="0.3">
      <c r="A1757" s="3">
        <v>57500</v>
      </c>
      <c r="B1757" s="5" t="s">
        <v>1139</v>
      </c>
    </row>
    <row r="1758" spans="1:2" x14ac:dyDescent="0.3">
      <c r="A1758" s="3">
        <v>57500</v>
      </c>
      <c r="B1758" s="5" t="s">
        <v>6748</v>
      </c>
    </row>
    <row r="1759" spans="1:2" x14ac:dyDescent="0.3">
      <c r="A1759" s="3">
        <v>70712</v>
      </c>
      <c r="B1759" s="5" t="s">
        <v>886</v>
      </c>
    </row>
    <row r="1760" spans="1:2" x14ac:dyDescent="0.3">
      <c r="A1760" s="3">
        <v>70712</v>
      </c>
      <c r="B1760" s="5" t="s">
        <v>30</v>
      </c>
    </row>
    <row r="1761" spans="1:2" x14ac:dyDescent="0.3">
      <c r="A1761" s="3">
        <v>70712</v>
      </c>
      <c r="B1761" s="5" t="s">
        <v>49</v>
      </c>
    </row>
    <row r="1762" spans="1:2" x14ac:dyDescent="0.3">
      <c r="A1762" s="3">
        <v>49347</v>
      </c>
      <c r="B1762" s="5" t="s">
        <v>468</v>
      </c>
    </row>
    <row r="1763" spans="1:2" x14ac:dyDescent="0.3">
      <c r="A1763" s="3">
        <v>49347</v>
      </c>
      <c r="B1763" s="5" t="s">
        <v>166</v>
      </c>
    </row>
    <row r="1764" spans="1:2" x14ac:dyDescent="0.3">
      <c r="A1764" s="3">
        <v>49347</v>
      </c>
      <c r="B1764" s="5" t="s">
        <v>6631</v>
      </c>
    </row>
    <row r="1765" spans="1:2" x14ac:dyDescent="0.3">
      <c r="A1765" s="3">
        <v>92243</v>
      </c>
      <c r="B1765" s="5" t="s">
        <v>49</v>
      </c>
    </row>
    <row r="1766" spans="1:2" x14ac:dyDescent="0.3">
      <c r="A1766" s="3">
        <v>92243</v>
      </c>
      <c r="B1766" s="5" t="s">
        <v>19406</v>
      </c>
    </row>
    <row r="1767" spans="1:2" x14ac:dyDescent="0.3">
      <c r="A1767" s="3">
        <v>92243</v>
      </c>
      <c r="B1767" s="5" t="s">
        <v>7548</v>
      </c>
    </row>
    <row r="1768" spans="1:2" x14ac:dyDescent="0.3">
      <c r="A1768" s="3">
        <v>35025</v>
      </c>
      <c r="B1768" s="5" t="s">
        <v>30</v>
      </c>
    </row>
    <row r="1769" spans="1:2" x14ac:dyDescent="0.3">
      <c r="A1769" s="3">
        <v>72721</v>
      </c>
      <c r="B1769" s="5" t="s">
        <v>329</v>
      </c>
    </row>
    <row r="1770" spans="1:2" x14ac:dyDescent="0.3">
      <c r="A1770" s="3">
        <v>57436</v>
      </c>
      <c r="B1770" s="5" t="s">
        <v>329</v>
      </c>
    </row>
    <row r="1771" spans="1:2" x14ac:dyDescent="0.3">
      <c r="A1771" s="3">
        <v>53344</v>
      </c>
      <c r="B1771" s="5" t="s">
        <v>2378</v>
      </c>
    </row>
    <row r="1772" spans="1:2" x14ac:dyDescent="0.3">
      <c r="A1772" s="3">
        <v>53344</v>
      </c>
      <c r="B1772" s="5" t="s">
        <v>329</v>
      </c>
    </row>
    <row r="1773" spans="1:2" x14ac:dyDescent="0.3">
      <c r="A1773" s="3">
        <v>44566</v>
      </c>
      <c r="B1773" s="5" t="s">
        <v>30</v>
      </c>
    </row>
    <row r="1774" spans="1:2" x14ac:dyDescent="0.3">
      <c r="A1774" s="3">
        <v>44566</v>
      </c>
      <c r="B1774" s="5" t="s">
        <v>49</v>
      </c>
    </row>
    <row r="1775" spans="1:2" x14ac:dyDescent="0.3">
      <c r="A1775" s="3">
        <v>44566</v>
      </c>
      <c r="B1775" s="5" t="s">
        <v>886</v>
      </c>
    </row>
    <row r="1776" spans="1:2" x14ac:dyDescent="0.3">
      <c r="A1776" s="3">
        <v>37832</v>
      </c>
      <c r="B1776" s="5" t="s">
        <v>30</v>
      </c>
    </row>
    <row r="1777" spans="1:2" x14ac:dyDescent="0.3">
      <c r="A1777" s="3">
        <v>121046</v>
      </c>
      <c r="B1777" s="5" t="s">
        <v>49</v>
      </c>
    </row>
    <row r="1778" spans="1:2" x14ac:dyDescent="0.3">
      <c r="A1778" s="3">
        <v>121046</v>
      </c>
      <c r="B1778" s="5" t="s">
        <v>886</v>
      </c>
    </row>
    <row r="1779" spans="1:2" x14ac:dyDescent="0.3">
      <c r="A1779" s="3">
        <v>38325</v>
      </c>
      <c r="B1779" s="5" t="s">
        <v>49</v>
      </c>
    </row>
    <row r="1780" spans="1:2" x14ac:dyDescent="0.3">
      <c r="A1780" s="3">
        <v>38325</v>
      </c>
      <c r="B1780" s="5" t="s">
        <v>166</v>
      </c>
    </row>
    <row r="1781" spans="1:2" x14ac:dyDescent="0.3">
      <c r="A1781" s="3">
        <v>74471</v>
      </c>
      <c r="B1781" s="5" t="s">
        <v>468</v>
      </c>
    </row>
    <row r="1782" spans="1:2" x14ac:dyDescent="0.3">
      <c r="A1782" s="3">
        <v>74471</v>
      </c>
      <c r="B1782" s="5" t="s">
        <v>777</v>
      </c>
    </row>
    <row r="1783" spans="1:2" x14ac:dyDescent="0.3">
      <c r="A1783" s="3">
        <v>74471</v>
      </c>
      <c r="B1783" s="5" t="s">
        <v>166</v>
      </c>
    </row>
    <row r="1784" spans="1:2" x14ac:dyDescent="0.3">
      <c r="A1784" s="3">
        <v>74471</v>
      </c>
      <c r="B1784" s="5" t="s">
        <v>2528</v>
      </c>
    </row>
    <row r="1785" spans="1:2" x14ac:dyDescent="0.3">
      <c r="A1785" s="3">
        <v>45792</v>
      </c>
      <c r="B1785" s="5" t="s">
        <v>49</v>
      </c>
    </row>
    <row r="1786" spans="1:2" x14ac:dyDescent="0.3">
      <c r="A1786" s="3">
        <v>45792</v>
      </c>
      <c r="B1786" s="5" t="s">
        <v>19406</v>
      </c>
    </row>
    <row r="1787" spans="1:2" x14ac:dyDescent="0.3">
      <c r="A1787" s="3">
        <v>52939</v>
      </c>
      <c r="B1787" s="5" t="s">
        <v>2297</v>
      </c>
    </row>
    <row r="1788" spans="1:2" x14ac:dyDescent="0.3">
      <c r="A1788" s="3">
        <v>52939</v>
      </c>
      <c r="B1788" s="5" t="s">
        <v>6748</v>
      </c>
    </row>
    <row r="1789" spans="1:2" x14ac:dyDescent="0.3">
      <c r="A1789" s="3">
        <v>52939</v>
      </c>
      <c r="B1789" s="5" t="s">
        <v>30</v>
      </c>
    </row>
    <row r="1790" spans="1:2" x14ac:dyDescent="0.3">
      <c r="A1790" s="3">
        <v>52939</v>
      </c>
      <c r="B1790" s="5" t="s">
        <v>1139</v>
      </c>
    </row>
    <row r="1791" spans="1:2" x14ac:dyDescent="0.3">
      <c r="A1791" s="3">
        <v>69597</v>
      </c>
      <c r="B1791" s="5" t="s">
        <v>777</v>
      </c>
    </row>
    <row r="1792" spans="1:2" x14ac:dyDescent="0.3">
      <c r="A1792" s="3">
        <v>69597</v>
      </c>
      <c r="B1792" s="5" t="s">
        <v>1139</v>
      </c>
    </row>
    <row r="1793" spans="1:2" x14ac:dyDescent="0.3">
      <c r="A1793" s="3">
        <v>53844</v>
      </c>
      <c r="B1793" s="5" t="s">
        <v>30</v>
      </c>
    </row>
    <row r="1794" spans="1:2" x14ac:dyDescent="0.3">
      <c r="A1794" s="3">
        <v>53844</v>
      </c>
      <c r="B1794" s="5" t="s">
        <v>886</v>
      </c>
    </row>
    <row r="1795" spans="1:2" x14ac:dyDescent="0.3">
      <c r="A1795" s="3">
        <v>46584</v>
      </c>
      <c r="B1795" s="5" t="s">
        <v>30</v>
      </c>
    </row>
    <row r="1796" spans="1:2" x14ac:dyDescent="0.3">
      <c r="A1796" s="3">
        <v>27651</v>
      </c>
      <c r="B1796" s="5" t="s">
        <v>468</v>
      </c>
    </row>
    <row r="1797" spans="1:2" x14ac:dyDescent="0.3">
      <c r="A1797" s="3">
        <v>27651</v>
      </c>
      <c r="B1797" s="5" t="s">
        <v>2848</v>
      </c>
    </row>
    <row r="1798" spans="1:2" x14ac:dyDescent="0.3">
      <c r="A1798" s="3">
        <v>27651</v>
      </c>
      <c r="B1798" s="5" t="s">
        <v>310</v>
      </c>
    </row>
    <row r="1799" spans="1:2" x14ac:dyDescent="0.3">
      <c r="A1799" s="3">
        <v>46873</v>
      </c>
      <c r="B1799" s="5" t="s">
        <v>49</v>
      </c>
    </row>
    <row r="1800" spans="1:2" x14ac:dyDescent="0.3">
      <c r="A1800" s="3">
        <v>46873</v>
      </c>
      <c r="B1800" s="5" t="s">
        <v>7548</v>
      </c>
    </row>
    <row r="1801" spans="1:2" x14ac:dyDescent="0.3">
      <c r="A1801" s="3">
        <v>45527</v>
      </c>
      <c r="B1801" s="5" t="s">
        <v>777</v>
      </c>
    </row>
    <row r="1802" spans="1:2" x14ac:dyDescent="0.3">
      <c r="A1802" s="3">
        <v>45527</v>
      </c>
      <c r="B1802" s="5" t="s">
        <v>6631</v>
      </c>
    </row>
    <row r="1803" spans="1:2" x14ac:dyDescent="0.3">
      <c r="A1803" s="3">
        <v>45527</v>
      </c>
      <c r="B1803" s="5" t="s">
        <v>166</v>
      </c>
    </row>
    <row r="1804" spans="1:2" x14ac:dyDescent="0.3">
      <c r="A1804" s="3">
        <v>45527</v>
      </c>
      <c r="B1804" s="5" t="s">
        <v>468</v>
      </c>
    </row>
    <row r="1805" spans="1:2" x14ac:dyDescent="0.3">
      <c r="A1805" s="3">
        <v>70925</v>
      </c>
      <c r="B1805" s="5" t="s">
        <v>49</v>
      </c>
    </row>
    <row r="1806" spans="1:2" x14ac:dyDescent="0.3">
      <c r="A1806" s="3">
        <v>70925</v>
      </c>
      <c r="B1806" s="5" t="s">
        <v>7548</v>
      </c>
    </row>
    <row r="1807" spans="1:2" x14ac:dyDescent="0.3">
      <c r="A1807" s="3">
        <v>57517</v>
      </c>
      <c r="B1807" s="5" t="s">
        <v>6748</v>
      </c>
    </row>
    <row r="1808" spans="1:2" x14ac:dyDescent="0.3">
      <c r="A1808" s="3">
        <v>57517</v>
      </c>
      <c r="B1808" s="5" t="s">
        <v>30</v>
      </c>
    </row>
    <row r="1809" spans="1:2" x14ac:dyDescent="0.3">
      <c r="A1809" s="3">
        <v>57517</v>
      </c>
      <c r="B1809" s="5" t="s">
        <v>49</v>
      </c>
    </row>
    <row r="1810" spans="1:2" x14ac:dyDescent="0.3">
      <c r="A1810" s="3">
        <v>90363</v>
      </c>
      <c r="B1810" s="5" t="s">
        <v>468</v>
      </c>
    </row>
    <row r="1811" spans="1:2" x14ac:dyDescent="0.3">
      <c r="A1811" s="3">
        <v>90363</v>
      </c>
      <c r="B1811" s="5" t="s">
        <v>2528</v>
      </c>
    </row>
    <row r="1812" spans="1:2" x14ac:dyDescent="0.3">
      <c r="A1812" s="3">
        <v>90363</v>
      </c>
      <c r="B1812" s="5" t="s">
        <v>1139</v>
      </c>
    </row>
    <row r="1813" spans="1:2" x14ac:dyDescent="0.3">
      <c r="A1813" s="3">
        <v>254144</v>
      </c>
      <c r="B1813" s="5" t="s">
        <v>30</v>
      </c>
    </row>
    <row r="1814" spans="1:2" x14ac:dyDescent="0.3">
      <c r="A1814" s="3">
        <v>56968</v>
      </c>
      <c r="B1814" s="5" t="s">
        <v>49</v>
      </c>
    </row>
    <row r="1815" spans="1:2" x14ac:dyDescent="0.3">
      <c r="A1815" s="3">
        <v>56968</v>
      </c>
      <c r="B1815" s="5" t="s">
        <v>19406</v>
      </c>
    </row>
    <row r="1816" spans="1:2" x14ac:dyDescent="0.3">
      <c r="A1816" s="3">
        <v>46636</v>
      </c>
      <c r="B1816" s="5" t="s">
        <v>1139</v>
      </c>
    </row>
    <row r="1817" spans="1:2" x14ac:dyDescent="0.3">
      <c r="A1817" s="3">
        <v>46636</v>
      </c>
      <c r="B1817" s="5" t="s">
        <v>49</v>
      </c>
    </row>
    <row r="1818" spans="1:2" x14ac:dyDescent="0.3">
      <c r="A1818" s="3">
        <v>44862</v>
      </c>
      <c r="B1818" s="5" t="s">
        <v>49</v>
      </c>
    </row>
    <row r="1819" spans="1:2" x14ac:dyDescent="0.3">
      <c r="A1819" s="3">
        <v>44862</v>
      </c>
      <c r="B1819" s="5" t="s">
        <v>777</v>
      </c>
    </row>
    <row r="1820" spans="1:2" x14ac:dyDescent="0.3">
      <c r="A1820" s="3">
        <v>44862</v>
      </c>
      <c r="B1820" s="5" t="s">
        <v>1246</v>
      </c>
    </row>
    <row r="1821" spans="1:2" x14ac:dyDescent="0.3">
      <c r="A1821" s="3">
        <v>45013</v>
      </c>
      <c r="B1821" s="5" t="s">
        <v>30</v>
      </c>
    </row>
    <row r="1822" spans="1:2" x14ac:dyDescent="0.3">
      <c r="A1822" s="3">
        <v>45013</v>
      </c>
      <c r="B1822" s="5" t="s">
        <v>166</v>
      </c>
    </row>
    <row r="1823" spans="1:2" x14ac:dyDescent="0.3">
      <c r="A1823" s="3">
        <v>45368</v>
      </c>
      <c r="B1823" s="5" t="s">
        <v>1246</v>
      </c>
    </row>
    <row r="1824" spans="1:2" x14ac:dyDescent="0.3">
      <c r="A1824" s="3">
        <v>61933</v>
      </c>
      <c r="B1824" s="5" t="s">
        <v>329</v>
      </c>
    </row>
    <row r="1825" spans="1:2" x14ac:dyDescent="0.3">
      <c r="A1825" s="3">
        <v>47467</v>
      </c>
      <c r="B1825" s="5" t="s">
        <v>1246</v>
      </c>
    </row>
    <row r="1826" spans="1:2" x14ac:dyDescent="0.3">
      <c r="A1826" s="3">
        <v>47467</v>
      </c>
      <c r="B1826" s="5" t="s">
        <v>777</v>
      </c>
    </row>
    <row r="1827" spans="1:2" x14ac:dyDescent="0.3">
      <c r="A1827" s="3">
        <v>47467</v>
      </c>
      <c r="B1827" s="5" t="s">
        <v>166</v>
      </c>
    </row>
    <row r="1828" spans="1:2" x14ac:dyDescent="0.3">
      <c r="A1828" s="3">
        <v>39477</v>
      </c>
      <c r="B1828" s="5" t="s">
        <v>49</v>
      </c>
    </row>
    <row r="1829" spans="1:2" x14ac:dyDescent="0.3">
      <c r="A1829" s="3">
        <v>46106</v>
      </c>
      <c r="B1829" s="5" t="s">
        <v>49</v>
      </c>
    </row>
    <row r="1830" spans="1:2" x14ac:dyDescent="0.3">
      <c r="A1830" s="3">
        <v>46106</v>
      </c>
      <c r="B1830" s="5" t="s">
        <v>310</v>
      </c>
    </row>
    <row r="1831" spans="1:2" x14ac:dyDescent="0.3">
      <c r="A1831" s="3">
        <v>57011</v>
      </c>
      <c r="B1831" s="5" t="s">
        <v>468</v>
      </c>
    </row>
    <row r="1832" spans="1:2" x14ac:dyDescent="0.3">
      <c r="A1832" s="3">
        <v>57011</v>
      </c>
      <c r="B1832" s="5" t="s">
        <v>777</v>
      </c>
    </row>
    <row r="1833" spans="1:2" x14ac:dyDescent="0.3">
      <c r="A1833" s="3">
        <v>57011</v>
      </c>
      <c r="B1833" s="5" t="s">
        <v>166</v>
      </c>
    </row>
    <row r="1834" spans="1:2" x14ac:dyDescent="0.3">
      <c r="A1834" s="3">
        <v>57011</v>
      </c>
      <c r="B1834" s="5" t="s">
        <v>2528</v>
      </c>
    </row>
    <row r="1835" spans="1:2" x14ac:dyDescent="0.3">
      <c r="A1835" s="3">
        <v>89704</v>
      </c>
      <c r="B1835" s="5" t="s">
        <v>329</v>
      </c>
    </row>
    <row r="1836" spans="1:2" x14ac:dyDescent="0.3">
      <c r="A1836" s="3">
        <v>70115</v>
      </c>
      <c r="B1836" s="5" t="s">
        <v>329</v>
      </c>
    </row>
    <row r="1837" spans="1:2" x14ac:dyDescent="0.3">
      <c r="A1837" s="3">
        <v>51764</v>
      </c>
      <c r="B1837" s="5" t="s">
        <v>30</v>
      </c>
    </row>
    <row r="1838" spans="1:2" x14ac:dyDescent="0.3">
      <c r="A1838" s="3">
        <v>51764</v>
      </c>
      <c r="B1838" s="5" t="s">
        <v>886</v>
      </c>
    </row>
    <row r="1839" spans="1:2" x14ac:dyDescent="0.3">
      <c r="A1839" s="3">
        <v>47896</v>
      </c>
      <c r="B1839" s="5" t="s">
        <v>329</v>
      </c>
    </row>
    <row r="1840" spans="1:2" x14ac:dyDescent="0.3">
      <c r="A1840" s="3">
        <v>41535</v>
      </c>
      <c r="B1840" s="5" t="s">
        <v>777</v>
      </c>
    </row>
    <row r="1841" spans="1:2" x14ac:dyDescent="0.3">
      <c r="A1841" s="3">
        <v>41535</v>
      </c>
      <c r="B1841" s="5" t="s">
        <v>2528</v>
      </c>
    </row>
    <row r="1842" spans="1:2" x14ac:dyDescent="0.3">
      <c r="A1842" s="3">
        <v>95547</v>
      </c>
      <c r="B1842" s="5" t="s">
        <v>468</v>
      </c>
    </row>
    <row r="1843" spans="1:2" x14ac:dyDescent="0.3">
      <c r="A1843" s="3">
        <v>95547</v>
      </c>
      <c r="B1843" s="5" t="s">
        <v>2528</v>
      </c>
    </row>
    <row r="1844" spans="1:2" x14ac:dyDescent="0.3">
      <c r="A1844" s="3">
        <v>95547</v>
      </c>
      <c r="B1844" s="5" t="s">
        <v>19406</v>
      </c>
    </row>
    <row r="1845" spans="1:2" x14ac:dyDescent="0.3">
      <c r="A1845" s="3">
        <v>95547</v>
      </c>
      <c r="B1845" s="5" t="s">
        <v>2848</v>
      </c>
    </row>
    <row r="1846" spans="1:2" x14ac:dyDescent="0.3">
      <c r="A1846" s="3">
        <v>57521</v>
      </c>
      <c r="B1846" s="5" t="s">
        <v>1246</v>
      </c>
    </row>
    <row r="1847" spans="1:2" x14ac:dyDescent="0.3">
      <c r="A1847" s="3">
        <v>57521</v>
      </c>
      <c r="B1847" s="5" t="s">
        <v>49</v>
      </c>
    </row>
    <row r="1848" spans="1:2" x14ac:dyDescent="0.3">
      <c r="A1848" s="3">
        <v>50845</v>
      </c>
      <c r="B1848" s="5" t="s">
        <v>30</v>
      </c>
    </row>
    <row r="1849" spans="1:2" x14ac:dyDescent="0.3">
      <c r="A1849" s="3">
        <v>50845</v>
      </c>
      <c r="B1849" s="5" t="s">
        <v>49</v>
      </c>
    </row>
    <row r="1850" spans="1:2" x14ac:dyDescent="0.3">
      <c r="A1850" s="3">
        <v>430783</v>
      </c>
      <c r="B1850" s="5" t="s">
        <v>166</v>
      </c>
    </row>
    <row r="1851" spans="1:2" x14ac:dyDescent="0.3">
      <c r="A1851" s="3">
        <v>430783</v>
      </c>
      <c r="B1851" s="5" t="s">
        <v>6631</v>
      </c>
    </row>
    <row r="1852" spans="1:2" x14ac:dyDescent="0.3">
      <c r="A1852" s="3">
        <v>147943</v>
      </c>
      <c r="B1852" s="5" t="s">
        <v>49</v>
      </c>
    </row>
    <row r="1853" spans="1:2" x14ac:dyDescent="0.3">
      <c r="A1853" s="3">
        <v>37058</v>
      </c>
      <c r="B1853" s="5" t="s">
        <v>886</v>
      </c>
    </row>
    <row r="1854" spans="1:2" x14ac:dyDescent="0.3">
      <c r="A1854" s="3">
        <v>37058</v>
      </c>
      <c r="B1854" s="5" t="s">
        <v>2528</v>
      </c>
    </row>
    <row r="1855" spans="1:2" x14ac:dyDescent="0.3">
      <c r="A1855" s="3">
        <v>37058</v>
      </c>
      <c r="B1855" s="5" t="s">
        <v>49</v>
      </c>
    </row>
    <row r="1856" spans="1:2" x14ac:dyDescent="0.3">
      <c r="A1856" s="3">
        <v>76216</v>
      </c>
      <c r="B1856" s="5" t="s">
        <v>468</v>
      </c>
    </row>
    <row r="1857" spans="1:2" x14ac:dyDescent="0.3">
      <c r="A1857" s="3">
        <v>76216</v>
      </c>
      <c r="B1857" s="5" t="s">
        <v>2528</v>
      </c>
    </row>
    <row r="1858" spans="1:2" x14ac:dyDescent="0.3">
      <c r="A1858" s="3">
        <v>48763</v>
      </c>
      <c r="B1858" s="5" t="s">
        <v>30</v>
      </c>
    </row>
    <row r="1859" spans="1:2" x14ac:dyDescent="0.3">
      <c r="A1859" s="3">
        <v>46953</v>
      </c>
      <c r="B1859" s="5" t="s">
        <v>49</v>
      </c>
    </row>
    <row r="1860" spans="1:2" x14ac:dyDescent="0.3">
      <c r="A1860" s="3">
        <v>41490</v>
      </c>
      <c r="B1860" s="5" t="s">
        <v>30</v>
      </c>
    </row>
    <row r="1861" spans="1:2" x14ac:dyDescent="0.3">
      <c r="A1861" s="3">
        <v>41490</v>
      </c>
      <c r="B1861" s="5" t="s">
        <v>2848</v>
      </c>
    </row>
    <row r="1862" spans="1:2" x14ac:dyDescent="0.3">
      <c r="A1862" s="3">
        <v>67198</v>
      </c>
      <c r="B1862" s="5" t="s">
        <v>49</v>
      </c>
    </row>
    <row r="1863" spans="1:2" x14ac:dyDescent="0.3">
      <c r="A1863" s="3">
        <v>67198</v>
      </c>
      <c r="B1863" s="5" t="s">
        <v>886</v>
      </c>
    </row>
    <row r="1864" spans="1:2" x14ac:dyDescent="0.3">
      <c r="A1864" s="3">
        <v>62156</v>
      </c>
      <c r="B1864" s="5" t="s">
        <v>30</v>
      </c>
    </row>
    <row r="1865" spans="1:2" x14ac:dyDescent="0.3">
      <c r="A1865" s="3">
        <v>103510</v>
      </c>
      <c r="B1865" s="5" t="s">
        <v>777</v>
      </c>
    </row>
    <row r="1866" spans="1:2" x14ac:dyDescent="0.3">
      <c r="A1866" s="3">
        <v>103510</v>
      </c>
      <c r="B1866" s="5" t="s">
        <v>1139</v>
      </c>
    </row>
    <row r="1867" spans="1:2" x14ac:dyDescent="0.3">
      <c r="A1867" s="3">
        <v>103510</v>
      </c>
      <c r="B1867" s="5" t="s">
        <v>6748</v>
      </c>
    </row>
    <row r="1868" spans="1:2" x14ac:dyDescent="0.3">
      <c r="A1868" s="3">
        <v>103510</v>
      </c>
      <c r="B1868" s="5" t="s">
        <v>2528</v>
      </c>
    </row>
    <row r="1869" spans="1:2" x14ac:dyDescent="0.3">
      <c r="A1869" s="3">
        <v>34592</v>
      </c>
      <c r="B1869" s="5" t="s">
        <v>468</v>
      </c>
    </row>
    <row r="1870" spans="1:2" x14ac:dyDescent="0.3">
      <c r="A1870" s="3">
        <v>63064</v>
      </c>
      <c r="B1870" s="5" t="s">
        <v>49</v>
      </c>
    </row>
    <row r="1871" spans="1:2" x14ac:dyDescent="0.3">
      <c r="A1871" s="3">
        <v>51409</v>
      </c>
      <c r="B1871" s="5" t="s">
        <v>49</v>
      </c>
    </row>
    <row r="1872" spans="1:2" x14ac:dyDescent="0.3">
      <c r="A1872" s="3">
        <v>44245</v>
      </c>
      <c r="B1872" s="5" t="s">
        <v>777</v>
      </c>
    </row>
    <row r="1873" spans="1:2" x14ac:dyDescent="0.3">
      <c r="A1873" s="3">
        <v>44245</v>
      </c>
      <c r="B1873" s="5" t="s">
        <v>166</v>
      </c>
    </row>
    <row r="1874" spans="1:2" x14ac:dyDescent="0.3">
      <c r="A1874" s="3">
        <v>44245</v>
      </c>
      <c r="B1874" s="5" t="s">
        <v>6631</v>
      </c>
    </row>
    <row r="1875" spans="1:2" x14ac:dyDescent="0.3">
      <c r="A1875" s="3">
        <v>44245</v>
      </c>
      <c r="B1875" s="5" t="s">
        <v>1139</v>
      </c>
    </row>
    <row r="1876" spans="1:2" x14ac:dyDescent="0.3">
      <c r="A1876" s="3">
        <v>69406</v>
      </c>
      <c r="B1876" s="5" t="s">
        <v>30</v>
      </c>
    </row>
    <row r="1877" spans="1:2" x14ac:dyDescent="0.3">
      <c r="A1877" s="3">
        <v>69406</v>
      </c>
      <c r="B1877" s="5" t="s">
        <v>49</v>
      </c>
    </row>
    <row r="1878" spans="1:2" x14ac:dyDescent="0.3">
      <c r="A1878" s="3">
        <v>153779</v>
      </c>
      <c r="B1878" s="5" t="s">
        <v>777</v>
      </c>
    </row>
    <row r="1879" spans="1:2" x14ac:dyDescent="0.3">
      <c r="A1879" s="3">
        <v>153779</v>
      </c>
      <c r="B1879" s="5" t="s">
        <v>49</v>
      </c>
    </row>
    <row r="1880" spans="1:2" x14ac:dyDescent="0.3">
      <c r="A1880" s="3">
        <v>153779</v>
      </c>
      <c r="B1880" s="5" t="s">
        <v>7548</v>
      </c>
    </row>
    <row r="1881" spans="1:2" x14ac:dyDescent="0.3">
      <c r="A1881" s="3">
        <v>153779</v>
      </c>
      <c r="B1881" s="5" t="s">
        <v>310</v>
      </c>
    </row>
    <row r="1882" spans="1:2" x14ac:dyDescent="0.3">
      <c r="A1882" s="3">
        <v>145132</v>
      </c>
      <c r="B1882" s="5" t="s">
        <v>6748</v>
      </c>
    </row>
    <row r="1883" spans="1:2" x14ac:dyDescent="0.3">
      <c r="A1883" s="3">
        <v>145132</v>
      </c>
      <c r="B1883" s="5" t="s">
        <v>19406</v>
      </c>
    </row>
    <row r="1884" spans="1:2" x14ac:dyDescent="0.3">
      <c r="A1884" s="3">
        <v>42882</v>
      </c>
      <c r="B1884" s="5" t="s">
        <v>30</v>
      </c>
    </row>
    <row r="1885" spans="1:2" x14ac:dyDescent="0.3">
      <c r="A1885" s="3">
        <v>47320</v>
      </c>
      <c r="B1885" s="5" t="s">
        <v>30</v>
      </c>
    </row>
    <row r="1886" spans="1:2" x14ac:dyDescent="0.3">
      <c r="A1886" s="3">
        <v>47320</v>
      </c>
      <c r="B1886" s="5" t="s">
        <v>49</v>
      </c>
    </row>
    <row r="1887" spans="1:2" x14ac:dyDescent="0.3">
      <c r="A1887" s="3">
        <v>47320</v>
      </c>
      <c r="B1887" s="5" t="s">
        <v>886</v>
      </c>
    </row>
    <row r="1888" spans="1:2" x14ac:dyDescent="0.3">
      <c r="A1888" s="3">
        <v>61591</v>
      </c>
      <c r="B1888" s="5" t="s">
        <v>2297</v>
      </c>
    </row>
    <row r="1889" spans="1:2" x14ac:dyDescent="0.3">
      <c r="A1889" s="3">
        <v>61591</v>
      </c>
      <c r="B1889" s="5" t="s">
        <v>2528</v>
      </c>
    </row>
    <row r="1890" spans="1:2" x14ac:dyDescent="0.3">
      <c r="A1890" s="3">
        <v>45371</v>
      </c>
      <c r="B1890" s="5" t="s">
        <v>19406</v>
      </c>
    </row>
    <row r="1891" spans="1:2" x14ac:dyDescent="0.3">
      <c r="A1891" s="3">
        <v>45371</v>
      </c>
      <c r="B1891" s="5" t="s">
        <v>49</v>
      </c>
    </row>
    <row r="1892" spans="1:2" x14ac:dyDescent="0.3">
      <c r="A1892" s="3">
        <v>45371</v>
      </c>
      <c r="B1892" s="5" t="s">
        <v>7548</v>
      </c>
    </row>
    <row r="1893" spans="1:2" x14ac:dyDescent="0.3">
      <c r="A1893" s="3">
        <v>273279</v>
      </c>
      <c r="B1893" s="5" t="s">
        <v>49</v>
      </c>
    </row>
    <row r="1894" spans="1:2" x14ac:dyDescent="0.3">
      <c r="A1894" s="3">
        <v>273279</v>
      </c>
      <c r="B1894" s="5" t="s">
        <v>19406</v>
      </c>
    </row>
    <row r="1895" spans="1:2" x14ac:dyDescent="0.3">
      <c r="A1895" s="3">
        <v>31035</v>
      </c>
      <c r="B1895" s="5" t="s">
        <v>30</v>
      </c>
    </row>
    <row r="1896" spans="1:2" x14ac:dyDescent="0.3">
      <c r="A1896" s="3">
        <v>31035</v>
      </c>
      <c r="B1896" s="5" t="s">
        <v>1246</v>
      </c>
    </row>
    <row r="1897" spans="1:2" x14ac:dyDescent="0.3">
      <c r="A1897" s="3">
        <v>31035</v>
      </c>
      <c r="B1897" s="5" t="s">
        <v>49</v>
      </c>
    </row>
    <row r="1898" spans="1:2" x14ac:dyDescent="0.3">
      <c r="A1898" s="3">
        <v>54527</v>
      </c>
      <c r="B1898" s="5" t="s">
        <v>329</v>
      </c>
    </row>
    <row r="1899" spans="1:2" x14ac:dyDescent="0.3">
      <c r="A1899" s="3">
        <v>42171</v>
      </c>
      <c r="B1899" s="5" t="s">
        <v>30</v>
      </c>
    </row>
    <row r="1900" spans="1:2" x14ac:dyDescent="0.3">
      <c r="A1900" s="3">
        <v>42171</v>
      </c>
      <c r="B1900" s="5" t="s">
        <v>49</v>
      </c>
    </row>
    <row r="1901" spans="1:2" x14ac:dyDescent="0.3">
      <c r="A1901" s="3">
        <v>41520</v>
      </c>
      <c r="B1901" s="5" t="s">
        <v>49</v>
      </c>
    </row>
    <row r="1902" spans="1:2" x14ac:dyDescent="0.3">
      <c r="A1902" s="3">
        <v>55151</v>
      </c>
      <c r="B1902" s="5" t="s">
        <v>49</v>
      </c>
    </row>
    <row r="1903" spans="1:2" x14ac:dyDescent="0.3">
      <c r="A1903" s="3">
        <v>55151</v>
      </c>
      <c r="B1903" s="5" t="s">
        <v>886</v>
      </c>
    </row>
    <row r="1904" spans="1:2" x14ac:dyDescent="0.3">
      <c r="A1904" s="3">
        <v>44737</v>
      </c>
      <c r="B1904" s="5" t="s">
        <v>329</v>
      </c>
    </row>
    <row r="1905" spans="1:2" x14ac:dyDescent="0.3">
      <c r="A1905" s="3">
        <v>56815</v>
      </c>
      <c r="B1905" s="5" t="s">
        <v>49</v>
      </c>
    </row>
    <row r="1906" spans="1:2" x14ac:dyDescent="0.3">
      <c r="A1906" s="3">
        <v>34777</v>
      </c>
      <c r="B1906" s="5" t="s">
        <v>777</v>
      </c>
    </row>
    <row r="1907" spans="1:2" x14ac:dyDescent="0.3">
      <c r="A1907" s="3">
        <v>34777</v>
      </c>
      <c r="B1907" s="5" t="s">
        <v>166</v>
      </c>
    </row>
    <row r="1908" spans="1:2" x14ac:dyDescent="0.3">
      <c r="A1908" s="3">
        <v>54524</v>
      </c>
      <c r="B1908" s="5" t="s">
        <v>49</v>
      </c>
    </row>
    <row r="1909" spans="1:2" x14ac:dyDescent="0.3">
      <c r="A1909" s="3">
        <v>54524</v>
      </c>
      <c r="B1909" s="5" t="s">
        <v>166</v>
      </c>
    </row>
    <row r="1910" spans="1:2" x14ac:dyDescent="0.3">
      <c r="A1910" s="3">
        <v>54524</v>
      </c>
      <c r="B1910" s="5" t="s">
        <v>1246</v>
      </c>
    </row>
    <row r="1911" spans="1:2" x14ac:dyDescent="0.3">
      <c r="A1911" s="3">
        <v>40601</v>
      </c>
      <c r="B1911" s="5" t="s">
        <v>2378</v>
      </c>
    </row>
    <row r="1912" spans="1:2" x14ac:dyDescent="0.3">
      <c r="A1912" s="3">
        <v>40601</v>
      </c>
      <c r="B1912" s="5" t="s">
        <v>329</v>
      </c>
    </row>
    <row r="1913" spans="1:2" x14ac:dyDescent="0.3">
      <c r="A1913" s="3">
        <v>47992</v>
      </c>
      <c r="B1913" s="5" t="s">
        <v>49</v>
      </c>
    </row>
    <row r="1914" spans="1:2" x14ac:dyDescent="0.3">
      <c r="A1914" s="3">
        <v>52414</v>
      </c>
      <c r="B1914" s="5" t="s">
        <v>468</v>
      </c>
    </row>
    <row r="1915" spans="1:2" x14ac:dyDescent="0.3">
      <c r="A1915" s="3">
        <v>45022</v>
      </c>
      <c r="B1915" s="5" t="s">
        <v>49</v>
      </c>
    </row>
    <row r="1916" spans="1:2" x14ac:dyDescent="0.3">
      <c r="A1916" s="3">
        <v>39446</v>
      </c>
      <c r="B1916" s="5" t="s">
        <v>1246</v>
      </c>
    </row>
    <row r="1917" spans="1:2" x14ac:dyDescent="0.3">
      <c r="A1917" s="3">
        <v>39446</v>
      </c>
      <c r="B1917" s="5" t="s">
        <v>6631</v>
      </c>
    </row>
    <row r="1918" spans="1:2" x14ac:dyDescent="0.3">
      <c r="A1918" s="3">
        <v>39446</v>
      </c>
      <c r="B1918" s="5" t="s">
        <v>19406</v>
      </c>
    </row>
    <row r="1919" spans="1:2" x14ac:dyDescent="0.3">
      <c r="A1919" s="3">
        <v>51499</v>
      </c>
      <c r="B1919" s="5" t="s">
        <v>2378</v>
      </c>
    </row>
    <row r="1920" spans="1:2" x14ac:dyDescent="0.3">
      <c r="A1920" s="3">
        <v>51499</v>
      </c>
      <c r="B1920" s="5" t="s">
        <v>329</v>
      </c>
    </row>
    <row r="1921" spans="1:2" x14ac:dyDescent="0.3">
      <c r="A1921" s="3">
        <v>58959</v>
      </c>
      <c r="B1921" s="5" t="s">
        <v>49</v>
      </c>
    </row>
    <row r="1922" spans="1:2" x14ac:dyDescent="0.3">
      <c r="A1922" s="3">
        <v>58959</v>
      </c>
      <c r="B1922" s="5" t="s">
        <v>777</v>
      </c>
    </row>
    <row r="1923" spans="1:2" x14ac:dyDescent="0.3">
      <c r="A1923" s="3">
        <v>58959</v>
      </c>
      <c r="B1923" s="5" t="s">
        <v>166</v>
      </c>
    </row>
    <row r="1924" spans="1:2" x14ac:dyDescent="0.3">
      <c r="A1924" s="3">
        <v>49850</v>
      </c>
      <c r="B1924" s="5" t="s">
        <v>49</v>
      </c>
    </row>
    <row r="1925" spans="1:2" x14ac:dyDescent="0.3">
      <c r="A1925" s="3">
        <v>49850</v>
      </c>
      <c r="B1925" s="5" t="s">
        <v>166</v>
      </c>
    </row>
    <row r="1926" spans="1:2" x14ac:dyDescent="0.3">
      <c r="A1926" s="3">
        <v>62255</v>
      </c>
      <c r="B1926" s="5" t="s">
        <v>777</v>
      </c>
    </row>
    <row r="1927" spans="1:2" x14ac:dyDescent="0.3">
      <c r="A1927" s="3">
        <v>62255</v>
      </c>
      <c r="B1927" s="5" t="s">
        <v>49</v>
      </c>
    </row>
    <row r="1928" spans="1:2" x14ac:dyDescent="0.3">
      <c r="A1928" s="3">
        <v>62255</v>
      </c>
      <c r="B1928" s="5" t="s">
        <v>166</v>
      </c>
    </row>
    <row r="1929" spans="1:2" x14ac:dyDescent="0.3">
      <c r="A1929" s="3">
        <v>62255</v>
      </c>
      <c r="B1929" s="5" t="s">
        <v>1139</v>
      </c>
    </row>
    <row r="1930" spans="1:2" x14ac:dyDescent="0.3">
      <c r="A1930" s="3">
        <v>43200</v>
      </c>
      <c r="B1930" s="5" t="s">
        <v>30</v>
      </c>
    </row>
    <row r="1931" spans="1:2" x14ac:dyDescent="0.3">
      <c r="A1931" s="3">
        <v>43200</v>
      </c>
      <c r="B1931" s="5" t="s">
        <v>49</v>
      </c>
    </row>
    <row r="1932" spans="1:2" x14ac:dyDescent="0.3">
      <c r="A1932" s="3">
        <v>40663</v>
      </c>
      <c r="B1932" s="5" t="s">
        <v>329</v>
      </c>
    </row>
    <row r="1933" spans="1:2" x14ac:dyDescent="0.3">
      <c r="A1933" s="3">
        <v>55246</v>
      </c>
      <c r="B1933" s="5" t="s">
        <v>30</v>
      </c>
    </row>
    <row r="1934" spans="1:2" x14ac:dyDescent="0.3">
      <c r="A1934" s="3">
        <v>55246</v>
      </c>
      <c r="B1934" s="5" t="s">
        <v>886</v>
      </c>
    </row>
    <row r="1935" spans="1:2" x14ac:dyDescent="0.3">
      <c r="A1935" s="3">
        <v>44950</v>
      </c>
      <c r="B1935" s="5" t="s">
        <v>468</v>
      </c>
    </row>
    <row r="1936" spans="1:2" x14ac:dyDescent="0.3">
      <c r="A1936" s="3">
        <v>44950</v>
      </c>
      <c r="B1936" s="5" t="s">
        <v>166</v>
      </c>
    </row>
    <row r="1937" spans="1:2" x14ac:dyDescent="0.3">
      <c r="A1937" s="3">
        <v>44950</v>
      </c>
      <c r="B1937" s="5" t="s">
        <v>49</v>
      </c>
    </row>
    <row r="1938" spans="1:2" x14ac:dyDescent="0.3">
      <c r="A1938" s="3">
        <v>68212</v>
      </c>
      <c r="B1938" s="5" t="s">
        <v>468</v>
      </c>
    </row>
    <row r="1939" spans="1:2" x14ac:dyDescent="0.3">
      <c r="A1939" s="3">
        <v>68212</v>
      </c>
      <c r="B1939" s="5" t="s">
        <v>777</v>
      </c>
    </row>
    <row r="1940" spans="1:2" x14ac:dyDescent="0.3">
      <c r="A1940" s="3">
        <v>68212</v>
      </c>
      <c r="B1940" s="5" t="s">
        <v>166</v>
      </c>
    </row>
    <row r="1941" spans="1:2" x14ac:dyDescent="0.3">
      <c r="A1941" s="3">
        <v>58204</v>
      </c>
      <c r="B1941" s="5" t="s">
        <v>30</v>
      </c>
    </row>
    <row r="1942" spans="1:2" x14ac:dyDescent="0.3">
      <c r="A1942" s="3">
        <v>48748</v>
      </c>
      <c r="B1942" s="5" t="s">
        <v>30</v>
      </c>
    </row>
    <row r="1943" spans="1:2" x14ac:dyDescent="0.3">
      <c r="A1943" s="3">
        <v>40194</v>
      </c>
      <c r="B1943" s="5" t="s">
        <v>30</v>
      </c>
    </row>
    <row r="1944" spans="1:2" x14ac:dyDescent="0.3">
      <c r="A1944" s="3">
        <v>40194</v>
      </c>
      <c r="B1944" s="5" t="s">
        <v>777</v>
      </c>
    </row>
    <row r="1945" spans="1:2" x14ac:dyDescent="0.3">
      <c r="A1945" s="3">
        <v>40194</v>
      </c>
      <c r="B1945" s="5" t="s">
        <v>1246</v>
      </c>
    </row>
    <row r="1946" spans="1:2" x14ac:dyDescent="0.3">
      <c r="A1946" s="3">
        <v>54770</v>
      </c>
      <c r="B1946" s="5" t="s">
        <v>1139</v>
      </c>
    </row>
    <row r="1947" spans="1:2" x14ac:dyDescent="0.3">
      <c r="A1947" s="3">
        <v>54770</v>
      </c>
      <c r="B1947" s="5" t="s">
        <v>2528</v>
      </c>
    </row>
    <row r="1948" spans="1:2" x14ac:dyDescent="0.3">
      <c r="A1948" s="3">
        <v>278698</v>
      </c>
      <c r="B1948" s="5" t="s">
        <v>329</v>
      </c>
    </row>
    <row r="1949" spans="1:2" x14ac:dyDescent="0.3">
      <c r="A1949" s="3">
        <v>60604</v>
      </c>
      <c r="B1949" s="5" t="s">
        <v>886</v>
      </c>
    </row>
    <row r="1950" spans="1:2" x14ac:dyDescent="0.3">
      <c r="A1950" s="3">
        <v>60604</v>
      </c>
      <c r="B1950" s="5" t="s">
        <v>49</v>
      </c>
    </row>
    <row r="1951" spans="1:2" x14ac:dyDescent="0.3">
      <c r="A1951" s="3">
        <v>35074</v>
      </c>
      <c r="B1951" s="5" t="s">
        <v>468</v>
      </c>
    </row>
    <row r="1952" spans="1:2" x14ac:dyDescent="0.3">
      <c r="A1952" s="3">
        <v>35074</v>
      </c>
      <c r="B1952" s="5" t="s">
        <v>2528</v>
      </c>
    </row>
    <row r="1953" spans="1:2" x14ac:dyDescent="0.3">
      <c r="A1953" s="3">
        <v>35074</v>
      </c>
      <c r="B1953" s="5" t="s">
        <v>30</v>
      </c>
    </row>
    <row r="1954" spans="1:2" x14ac:dyDescent="0.3">
      <c r="A1954" s="3">
        <v>35074</v>
      </c>
      <c r="B1954" s="5" t="s">
        <v>19406</v>
      </c>
    </row>
    <row r="1955" spans="1:2" x14ac:dyDescent="0.3">
      <c r="A1955" s="3">
        <v>49901</v>
      </c>
      <c r="B1955" s="5" t="s">
        <v>468</v>
      </c>
    </row>
    <row r="1956" spans="1:2" x14ac:dyDescent="0.3">
      <c r="A1956" s="3">
        <v>49901</v>
      </c>
      <c r="B1956" s="5" t="s">
        <v>166</v>
      </c>
    </row>
    <row r="1957" spans="1:2" x14ac:dyDescent="0.3">
      <c r="A1957" s="3">
        <v>50652</v>
      </c>
      <c r="B1957" s="5" t="s">
        <v>30</v>
      </c>
    </row>
    <row r="1958" spans="1:2" x14ac:dyDescent="0.3">
      <c r="A1958" s="3">
        <v>50652</v>
      </c>
      <c r="B1958" s="5" t="s">
        <v>6748</v>
      </c>
    </row>
    <row r="1959" spans="1:2" x14ac:dyDescent="0.3">
      <c r="A1959" s="3">
        <v>50652</v>
      </c>
      <c r="B1959" s="5" t="s">
        <v>19406</v>
      </c>
    </row>
    <row r="1960" spans="1:2" x14ac:dyDescent="0.3">
      <c r="A1960" s="3">
        <v>43942</v>
      </c>
      <c r="B1960" s="5" t="s">
        <v>329</v>
      </c>
    </row>
    <row r="1961" spans="1:2" x14ac:dyDescent="0.3">
      <c r="A1961" s="3">
        <v>49261</v>
      </c>
      <c r="B1961" s="5" t="s">
        <v>777</v>
      </c>
    </row>
    <row r="1962" spans="1:2" x14ac:dyDescent="0.3">
      <c r="A1962" s="3">
        <v>49261</v>
      </c>
      <c r="B1962" s="5" t="s">
        <v>49</v>
      </c>
    </row>
    <row r="1963" spans="1:2" x14ac:dyDescent="0.3">
      <c r="A1963" s="3">
        <v>49261</v>
      </c>
      <c r="B1963" s="5" t="s">
        <v>166</v>
      </c>
    </row>
    <row r="1964" spans="1:2" x14ac:dyDescent="0.3">
      <c r="A1964" s="3">
        <v>101520</v>
      </c>
      <c r="B1964" s="5" t="s">
        <v>329</v>
      </c>
    </row>
    <row r="1965" spans="1:2" x14ac:dyDescent="0.3">
      <c r="A1965" s="3">
        <v>101520</v>
      </c>
      <c r="B1965" s="5" t="s">
        <v>7548</v>
      </c>
    </row>
    <row r="1966" spans="1:2" x14ac:dyDescent="0.3">
      <c r="A1966" s="3">
        <v>67509</v>
      </c>
      <c r="B1966" s="5" t="s">
        <v>49</v>
      </c>
    </row>
    <row r="1967" spans="1:2" x14ac:dyDescent="0.3">
      <c r="A1967" s="3">
        <v>42507</v>
      </c>
      <c r="B1967" s="5" t="s">
        <v>468</v>
      </c>
    </row>
    <row r="1968" spans="1:2" x14ac:dyDescent="0.3">
      <c r="A1968" s="3">
        <v>42507</v>
      </c>
      <c r="B1968" s="5" t="s">
        <v>166</v>
      </c>
    </row>
    <row r="1969" spans="1:2" x14ac:dyDescent="0.3">
      <c r="A1969" s="3">
        <v>42507</v>
      </c>
      <c r="B1969" s="5" t="s">
        <v>6631</v>
      </c>
    </row>
    <row r="1970" spans="1:2" x14ac:dyDescent="0.3">
      <c r="A1970" s="3">
        <v>49207</v>
      </c>
      <c r="B1970" s="5" t="s">
        <v>1246</v>
      </c>
    </row>
    <row r="1971" spans="1:2" x14ac:dyDescent="0.3">
      <c r="A1971" s="3">
        <v>49207</v>
      </c>
      <c r="B1971" s="5" t="s">
        <v>49</v>
      </c>
    </row>
    <row r="1972" spans="1:2" x14ac:dyDescent="0.3">
      <c r="A1972" s="3">
        <v>45523</v>
      </c>
      <c r="B1972" s="5" t="s">
        <v>30</v>
      </c>
    </row>
    <row r="1973" spans="1:2" x14ac:dyDescent="0.3">
      <c r="A1973" s="3">
        <v>45523</v>
      </c>
      <c r="B1973" s="5" t="s">
        <v>19406</v>
      </c>
    </row>
    <row r="1974" spans="1:2" x14ac:dyDescent="0.3">
      <c r="A1974" s="3">
        <v>57018</v>
      </c>
      <c r="B1974" s="5" t="s">
        <v>468</v>
      </c>
    </row>
    <row r="1975" spans="1:2" x14ac:dyDescent="0.3">
      <c r="A1975" s="3">
        <v>57018</v>
      </c>
      <c r="B1975" s="5" t="s">
        <v>166</v>
      </c>
    </row>
    <row r="1976" spans="1:2" x14ac:dyDescent="0.3">
      <c r="A1976" s="3">
        <v>45595</v>
      </c>
      <c r="B1976" s="5" t="s">
        <v>49</v>
      </c>
    </row>
    <row r="1977" spans="1:2" x14ac:dyDescent="0.3">
      <c r="A1977" s="3">
        <v>45595</v>
      </c>
      <c r="B1977" s="5" t="s">
        <v>7548</v>
      </c>
    </row>
    <row r="1978" spans="1:2" x14ac:dyDescent="0.3">
      <c r="A1978" s="3">
        <v>73111</v>
      </c>
      <c r="B1978" s="5" t="s">
        <v>329</v>
      </c>
    </row>
    <row r="1979" spans="1:2" x14ac:dyDescent="0.3">
      <c r="A1979" s="3">
        <v>73111</v>
      </c>
      <c r="B1979" s="5" t="s">
        <v>7548</v>
      </c>
    </row>
    <row r="1980" spans="1:2" x14ac:dyDescent="0.3">
      <c r="A1980" s="3">
        <v>73111</v>
      </c>
      <c r="B1980" s="5" t="s">
        <v>6631</v>
      </c>
    </row>
    <row r="1981" spans="1:2" x14ac:dyDescent="0.3">
      <c r="A1981" s="3">
        <v>26187</v>
      </c>
      <c r="B1981" s="5" t="s">
        <v>6748</v>
      </c>
    </row>
    <row r="1982" spans="1:2" x14ac:dyDescent="0.3">
      <c r="A1982" s="3">
        <v>26187</v>
      </c>
      <c r="B1982" s="5" t="s">
        <v>2297</v>
      </c>
    </row>
    <row r="1983" spans="1:2" x14ac:dyDescent="0.3">
      <c r="A1983" s="3">
        <v>26187</v>
      </c>
      <c r="B1983" s="5" t="s">
        <v>30</v>
      </c>
    </row>
    <row r="1984" spans="1:2" x14ac:dyDescent="0.3">
      <c r="A1984" s="3">
        <v>50056</v>
      </c>
      <c r="B1984" s="5" t="s">
        <v>329</v>
      </c>
    </row>
    <row r="1985" spans="1:2" x14ac:dyDescent="0.3">
      <c r="A1985" s="3">
        <v>64882</v>
      </c>
      <c r="B1985" s="5" t="s">
        <v>30</v>
      </c>
    </row>
    <row r="1986" spans="1:2" x14ac:dyDescent="0.3">
      <c r="A1986" s="3">
        <v>64882</v>
      </c>
      <c r="B1986" s="5" t="s">
        <v>886</v>
      </c>
    </row>
    <row r="1987" spans="1:2" x14ac:dyDescent="0.3">
      <c r="A1987" s="3">
        <v>258514</v>
      </c>
      <c r="B1987" s="5" t="s">
        <v>49</v>
      </c>
    </row>
    <row r="1988" spans="1:2" x14ac:dyDescent="0.3">
      <c r="A1988" s="3">
        <v>258514</v>
      </c>
      <c r="B1988" s="5" t="s">
        <v>329</v>
      </c>
    </row>
    <row r="1989" spans="1:2" x14ac:dyDescent="0.3">
      <c r="A1989" s="3">
        <v>44155</v>
      </c>
      <c r="B1989" s="5" t="s">
        <v>30</v>
      </c>
    </row>
    <row r="1990" spans="1:2" x14ac:dyDescent="0.3">
      <c r="A1990" s="3">
        <v>44224</v>
      </c>
      <c r="B1990" s="5" t="s">
        <v>468</v>
      </c>
    </row>
    <row r="1991" spans="1:2" x14ac:dyDescent="0.3">
      <c r="A1991" s="3">
        <v>44224</v>
      </c>
      <c r="B1991" s="5" t="s">
        <v>777</v>
      </c>
    </row>
    <row r="1992" spans="1:2" x14ac:dyDescent="0.3">
      <c r="A1992" s="3">
        <v>44224</v>
      </c>
      <c r="B1992" s="5" t="s">
        <v>166</v>
      </c>
    </row>
    <row r="1993" spans="1:2" x14ac:dyDescent="0.3">
      <c r="A1993" s="3">
        <v>41360</v>
      </c>
      <c r="B1993" s="5" t="s">
        <v>2528</v>
      </c>
    </row>
    <row r="1994" spans="1:2" x14ac:dyDescent="0.3">
      <c r="A1994" s="3">
        <v>41360</v>
      </c>
      <c r="B1994" s="5" t="s">
        <v>166</v>
      </c>
    </row>
    <row r="1995" spans="1:2" x14ac:dyDescent="0.3">
      <c r="A1995" s="3">
        <v>116983</v>
      </c>
      <c r="B1995" s="5" t="s">
        <v>468</v>
      </c>
    </row>
    <row r="1996" spans="1:2" x14ac:dyDescent="0.3">
      <c r="A1996" s="3">
        <v>116983</v>
      </c>
      <c r="B1996" s="5" t="s">
        <v>166</v>
      </c>
    </row>
    <row r="1997" spans="1:2" x14ac:dyDescent="0.3">
      <c r="A1997" s="3">
        <v>45274</v>
      </c>
      <c r="B1997" s="5" t="s">
        <v>329</v>
      </c>
    </row>
    <row r="1998" spans="1:2" x14ac:dyDescent="0.3">
      <c r="A1998" s="3">
        <v>42675</v>
      </c>
      <c r="B1998" s="5" t="s">
        <v>30</v>
      </c>
    </row>
    <row r="1999" spans="1:2" x14ac:dyDescent="0.3">
      <c r="A1999" s="3">
        <v>734286</v>
      </c>
      <c r="B1999" s="5" t="s">
        <v>49</v>
      </c>
    </row>
    <row r="2000" spans="1:2" x14ac:dyDescent="0.3">
      <c r="A2000" s="3">
        <v>70110</v>
      </c>
      <c r="B2000" s="5" t="s">
        <v>777</v>
      </c>
    </row>
    <row r="2001" spans="1:2" x14ac:dyDescent="0.3">
      <c r="A2001" s="3">
        <v>70110</v>
      </c>
      <c r="B2001" s="5" t="s">
        <v>166</v>
      </c>
    </row>
    <row r="2002" spans="1:2" x14ac:dyDescent="0.3">
      <c r="A2002" s="3">
        <v>70110</v>
      </c>
      <c r="B2002" s="5" t="s">
        <v>19406</v>
      </c>
    </row>
    <row r="2003" spans="1:2" x14ac:dyDescent="0.3">
      <c r="A2003" s="3">
        <v>44897</v>
      </c>
      <c r="B2003" s="5" t="s">
        <v>30</v>
      </c>
    </row>
    <row r="2004" spans="1:2" x14ac:dyDescent="0.3">
      <c r="A2004" s="3">
        <v>44897</v>
      </c>
      <c r="B2004" s="5" t="s">
        <v>886</v>
      </c>
    </row>
    <row r="2005" spans="1:2" x14ac:dyDescent="0.3">
      <c r="A2005" s="3">
        <v>60163</v>
      </c>
      <c r="B2005" s="5" t="s">
        <v>49</v>
      </c>
    </row>
    <row r="2006" spans="1:2" x14ac:dyDescent="0.3">
      <c r="A2006" s="3">
        <v>60163</v>
      </c>
      <c r="B2006" s="5" t="s">
        <v>2378</v>
      </c>
    </row>
    <row r="2007" spans="1:2" x14ac:dyDescent="0.3">
      <c r="A2007" s="3">
        <v>43609</v>
      </c>
      <c r="B2007" s="5" t="s">
        <v>30</v>
      </c>
    </row>
    <row r="2008" spans="1:2" x14ac:dyDescent="0.3">
      <c r="A2008" s="3">
        <v>43609</v>
      </c>
      <c r="B2008" s="5" t="s">
        <v>49</v>
      </c>
    </row>
    <row r="2009" spans="1:2" x14ac:dyDescent="0.3">
      <c r="A2009" s="3">
        <v>46788</v>
      </c>
      <c r="B2009" s="5" t="s">
        <v>30</v>
      </c>
    </row>
    <row r="2010" spans="1:2" x14ac:dyDescent="0.3">
      <c r="A2010" s="3">
        <v>46788</v>
      </c>
      <c r="B2010" s="5" t="s">
        <v>468</v>
      </c>
    </row>
    <row r="2011" spans="1:2" x14ac:dyDescent="0.3">
      <c r="A2011" s="3">
        <v>70993</v>
      </c>
      <c r="B2011" s="5" t="s">
        <v>49</v>
      </c>
    </row>
    <row r="2012" spans="1:2" x14ac:dyDescent="0.3">
      <c r="A2012" s="3">
        <v>48573</v>
      </c>
      <c r="B2012" s="5" t="s">
        <v>49</v>
      </c>
    </row>
    <row r="2013" spans="1:2" x14ac:dyDescent="0.3">
      <c r="A2013" s="3">
        <v>48573</v>
      </c>
      <c r="B2013" s="5" t="s">
        <v>7548</v>
      </c>
    </row>
    <row r="2014" spans="1:2" x14ac:dyDescent="0.3">
      <c r="A2014" s="3">
        <v>55692</v>
      </c>
      <c r="B2014" s="5" t="s">
        <v>2297</v>
      </c>
    </row>
    <row r="2015" spans="1:2" x14ac:dyDescent="0.3">
      <c r="A2015" s="3">
        <v>55692</v>
      </c>
      <c r="B2015" s="5" t="s">
        <v>6748</v>
      </c>
    </row>
    <row r="2016" spans="1:2" x14ac:dyDescent="0.3">
      <c r="A2016" s="3">
        <v>51273</v>
      </c>
      <c r="B2016" s="5" t="s">
        <v>2848</v>
      </c>
    </row>
    <row r="2017" spans="1:2" x14ac:dyDescent="0.3">
      <c r="A2017" s="3">
        <v>51273</v>
      </c>
      <c r="B2017" s="5" t="s">
        <v>6631</v>
      </c>
    </row>
    <row r="2018" spans="1:2" x14ac:dyDescent="0.3">
      <c r="A2018" s="3">
        <v>51273</v>
      </c>
      <c r="B2018" s="5" t="s">
        <v>166</v>
      </c>
    </row>
    <row r="2019" spans="1:2" x14ac:dyDescent="0.3">
      <c r="A2019" s="3">
        <v>510433</v>
      </c>
      <c r="B2019" s="5" t="s">
        <v>49</v>
      </c>
    </row>
    <row r="2020" spans="1:2" x14ac:dyDescent="0.3">
      <c r="A2020" s="3">
        <v>51462</v>
      </c>
      <c r="B2020" s="5" t="s">
        <v>49</v>
      </c>
    </row>
    <row r="2021" spans="1:2" x14ac:dyDescent="0.3">
      <c r="A2021" s="3">
        <v>51462</v>
      </c>
      <c r="B2021" s="5" t="s">
        <v>777</v>
      </c>
    </row>
    <row r="2022" spans="1:2" x14ac:dyDescent="0.3">
      <c r="A2022" s="3">
        <v>51462</v>
      </c>
      <c r="B2022" s="5" t="s">
        <v>166</v>
      </c>
    </row>
    <row r="2023" spans="1:2" x14ac:dyDescent="0.3">
      <c r="A2023" s="3">
        <v>109463</v>
      </c>
      <c r="B2023" s="5" t="s">
        <v>2528</v>
      </c>
    </row>
    <row r="2024" spans="1:2" x14ac:dyDescent="0.3">
      <c r="A2024" s="3">
        <v>109463</v>
      </c>
      <c r="B2024" s="5" t="s">
        <v>468</v>
      </c>
    </row>
    <row r="2025" spans="1:2" x14ac:dyDescent="0.3">
      <c r="A2025" s="3">
        <v>55884</v>
      </c>
      <c r="B2025" s="5" t="s">
        <v>777</v>
      </c>
    </row>
    <row r="2026" spans="1:2" x14ac:dyDescent="0.3">
      <c r="A2026" s="3">
        <v>55884</v>
      </c>
      <c r="B2026" s="5" t="s">
        <v>166</v>
      </c>
    </row>
    <row r="2027" spans="1:2" x14ac:dyDescent="0.3">
      <c r="A2027" s="3">
        <v>55884</v>
      </c>
      <c r="B2027" s="5" t="s">
        <v>886</v>
      </c>
    </row>
    <row r="2028" spans="1:2" x14ac:dyDescent="0.3">
      <c r="A2028" s="3">
        <v>37234</v>
      </c>
      <c r="B2028" s="5" t="s">
        <v>49</v>
      </c>
    </row>
    <row r="2029" spans="1:2" x14ac:dyDescent="0.3">
      <c r="A2029" s="3">
        <v>58764</v>
      </c>
      <c r="B2029" s="5" t="s">
        <v>30</v>
      </c>
    </row>
    <row r="2030" spans="1:2" x14ac:dyDescent="0.3">
      <c r="A2030" s="3">
        <v>89495</v>
      </c>
      <c r="B2030" s="5" t="s">
        <v>166</v>
      </c>
    </row>
    <row r="2031" spans="1:2" x14ac:dyDescent="0.3">
      <c r="A2031" s="3">
        <v>89495</v>
      </c>
      <c r="B2031" s="5" t="s">
        <v>49</v>
      </c>
    </row>
    <row r="2032" spans="1:2" x14ac:dyDescent="0.3">
      <c r="A2032" s="3">
        <v>56242</v>
      </c>
      <c r="B2032" s="5" t="s">
        <v>468</v>
      </c>
    </row>
    <row r="2033" spans="1:2" x14ac:dyDescent="0.3">
      <c r="A2033" s="3">
        <v>56242</v>
      </c>
      <c r="B2033" s="5" t="s">
        <v>2848</v>
      </c>
    </row>
    <row r="2034" spans="1:2" x14ac:dyDescent="0.3">
      <c r="A2034" s="3">
        <v>88057</v>
      </c>
      <c r="B2034" s="5" t="s">
        <v>30</v>
      </c>
    </row>
    <row r="2035" spans="1:2" x14ac:dyDescent="0.3">
      <c r="A2035" s="3">
        <v>88057</v>
      </c>
      <c r="B2035" s="5" t="s">
        <v>49</v>
      </c>
    </row>
    <row r="2036" spans="1:2" x14ac:dyDescent="0.3">
      <c r="A2036" s="3">
        <v>50158</v>
      </c>
      <c r="B2036" s="5" t="s">
        <v>49</v>
      </c>
    </row>
    <row r="2037" spans="1:2" x14ac:dyDescent="0.3">
      <c r="A2037" s="3">
        <v>149091</v>
      </c>
      <c r="B2037" s="5" t="s">
        <v>1246</v>
      </c>
    </row>
    <row r="2038" spans="1:2" x14ac:dyDescent="0.3">
      <c r="A2038" s="3">
        <v>149091</v>
      </c>
      <c r="B2038" s="5" t="s">
        <v>6631</v>
      </c>
    </row>
    <row r="2039" spans="1:2" x14ac:dyDescent="0.3">
      <c r="A2039" s="3">
        <v>149091</v>
      </c>
      <c r="B2039" s="5" t="s">
        <v>166</v>
      </c>
    </row>
    <row r="2040" spans="1:2" x14ac:dyDescent="0.3">
      <c r="A2040" s="3">
        <v>149091</v>
      </c>
      <c r="B2040" s="5" t="s">
        <v>19406</v>
      </c>
    </row>
    <row r="2041" spans="1:2" x14ac:dyDescent="0.3">
      <c r="A2041" s="3">
        <v>139406</v>
      </c>
      <c r="B2041" s="5" t="s">
        <v>49</v>
      </c>
    </row>
    <row r="2042" spans="1:2" x14ac:dyDescent="0.3">
      <c r="A2042" s="3">
        <v>139406</v>
      </c>
      <c r="B2042" s="5" t="s">
        <v>166</v>
      </c>
    </row>
    <row r="2043" spans="1:2" x14ac:dyDescent="0.3">
      <c r="A2043" s="3">
        <v>139406</v>
      </c>
      <c r="B2043" s="5" t="s">
        <v>2528</v>
      </c>
    </row>
    <row r="2044" spans="1:2" x14ac:dyDescent="0.3">
      <c r="A2044" s="3">
        <v>41993</v>
      </c>
      <c r="B2044" s="5" t="s">
        <v>30</v>
      </c>
    </row>
    <row r="2045" spans="1:2" x14ac:dyDescent="0.3">
      <c r="A2045" s="3">
        <v>41993</v>
      </c>
      <c r="B2045" s="5" t="s">
        <v>49</v>
      </c>
    </row>
    <row r="2046" spans="1:2" x14ac:dyDescent="0.3">
      <c r="A2046" s="3">
        <v>41993</v>
      </c>
      <c r="B2046" s="5" t="s">
        <v>886</v>
      </c>
    </row>
    <row r="2047" spans="1:2" x14ac:dyDescent="0.3">
      <c r="A2047" s="3">
        <v>72914</v>
      </c>
      <c r="B2047" s="5" t="s">
        <v>329</v>
      </c>
    </row>
    <row r="2048" spans="1:2" x14ac:dyDescent="0.3">
      <c r="A2048" s="3">
        <v>45780</v>
      </c>
      <c r="B2048" s="5" t="s">
        <v>49</v>
      </c>
    </row>
    <row r="2049" spans="1:2" x14ac:dyDescent="0.3">
      <c r="A2049" s="3">
        <v>45780</v>
      </c>
      <c r="B2049" s="5" t="s">
        <v>166</v>
      </c>
    </row>
    <row r="2050" spans="1:2" x14ac:dyDescent="0.3">
      <c r="A2050" s="3">
        <v>79073</v>
      </c>
      <c r="B2050" s="5" t="s">
        <v>468</v>
      </c>
    </row>
    <row r="2051" spans="1:2" x14ac:dyDescent="0.3">
      <c r="A2051" s="3">
        <v>79073</v>
      </c>
      <c r="B2051" s="5" t="s">
        <v>166</v>
      </c>
    </row>
    <row r="2052" spans="1:2" x14ac:dyDescent="0.3">
      <c r="A2052" s="3">
        <v>79073</v>
      </c>
      <c r="B2052" s="5" t="s">
        <v>6631</v>
      </c>
    </row>
    <row r="2053" spans="1:2" x14ac:dyDescent="0.3">
      <c r="A2053" s="3">
        <v>51423</v>
      </c>
      <c r="B2053" s="5" t="s">
        <v>49</v>
      </c>
    </row>
    <row r="2054" spans="1:2" x14ac:dyDescent="0.3">
      <c r="A2054" s="3">
        <v>48161</v>
      </c>
      <c r="B2054" s="5" t="s">
        <v>777</v>
      </c>
    </row>
    <row r="2055" spans="1:2" x14ac:dyDescent="0.3">
      <c r="A2055" s="3">
        <v>48161</v>
      </c>
      <c r="B2055" s="5" t="s">
        <v>1246</v>
      </c>
    </row>
    <row r="2056" spans="1:2" x14ac:dyDescent="0.3">
      <c r="A2056" s="3">
        <v>48161</v>
      </c>
      <c r="B2056" s="5" t="s">
        <v>49</v>
      </c>
    </row>
    <row r="2057" spans="1:2" x14ac:dyDescent="0.3">
      <c r="A2057" s="3">
        <v>62543</v>
      </c>
      <c r="B2057" s="5" t="s">
        <v>30</v>
      </c>
    </row>
    <row r="2058" spans="1:2" x14ac:dyDescent="0.3">
      <c r="A2058" s="3">
        <v>62543</v>
      </c>
      <c r="B2058" s="5" t="s">
        <v>49</v>
      </c>
    </row>
    <row r="2059" spans="1:2" x14ac:dyDescent="0.3">
      <c r="A2059" s="3">
        <v>62543</v>
      </c>
      <c r="B2059" s="5" t="s">
        <v>886</v>
      </c>
    </row>
    <row r="2060" spans="1:2" x14ac:dyDescent="0.3">
      <c r="A2060" s="3">
        <v>43550</v>
      </c>
      <c r="B2060" s="5" t="s">
        <v>49</v>
      </c>
    </row>
    <row r="2061" spans="1:2" x14ac:dyDescent="0.3">
      <c r="A2061" s="3">
        <v>43550</v>
      </c>
      <c r="B2061" s="5" t="s">
        <v>886</v>
      </c>
    </row>
    <row r="2062" spans="1:2" x14ac:dyDescent="0.3">
      <c r="A2062" s="3">
        <v>43550</v>
      </c>
      <c r="B2062" s="5" t="s">
        <v>30</v>
      </c>
    </row>
    <row r="2063" spans="1:2" x14ac:dyDescent="0.3">
      <c r="A2063" s="3">
        <v>56672</v>
      </c>
      <c r="B2063" s="5" t="s">
        <v>2848</v>
      </c>
    </row>
    <row r="2064" spans="1:2" x14ac:dyDescent="0.3">
      <c r="A2064" s="3">
        <v>56672</v>
      </c>
      <c r="B2064" s="5" t="s">
        <v>2297</v>
      </c>
    </row>
    <row r="2065" spans="1:2" x14ac:dyDescent="0.3">
      <c r="A2065" s="3">
        <v>56672</v>
      </c>
      <c r="B2065" s="5" t="s">
        <v>6748</v>
      </c>
    </row>
    <row r="2066" spans="1:2" x14ac:dyDescent="0.3">
      <c r="A2066" s="3">
        <v>149550</v>
      </c>
      <c r="B2066" s="5" t="s">
        <v>30</v>
      </c>
    </row>
    <row r="2067" spans="1:2" x14ac:dyDescent="0.3">
      <c r="A2067" s="3">
        <v>149550</v>
      </c>
      <c r="B2067" s="5" t="s">
        <v>886</v>
      </c>
    </row>
    <row r="2068" spans="1:2" x14ac:dyDescent="0.3">
      <c r="A2068" s="3">
        <v>41271</v>
      </c>
      <c r="B2068" s="5" t="s">
        <v>30</v>
      </c>
    </row>
    <row r="2069" spans="1:2" x14ac:dyDescent="0.3">
      <c r="A2069" s="3">
        <v>62077</v>
      </c>
      <c r="B2069" s="5" t="s">
        <v>166</v>
      </c>
    </row>
    <row r="2070" spans="1:2" x14ac:dyDescent="0.3">
      <c r="A2070" s="3">
        <v>62077</v>
      </c>
      <c r="B2070" s="5" t="s">
        <v>777</v>
      </c>
    </row>
    <row r="2071" spans="1:2" x14ac:dyDescent="0.3">
      <c r="A2071" s="3">
        <v>62077</v>
      </c>
      <c r="B2071" s="5" t="s">
        <v>30</v>
      </c>
    </row>
    <row r="2072" spans="1:2" x14ac:dyDescent="0.3">
      <c r="A2072" s="3">
        <v>49679</v>
      </c>
      <c r="B2072" s="5" t="s">
        <v>30</v>
      </c>
    </row>
    <row r="2073" spans="1:2" x14ac:dyDescent="0.3">
      <c r="A2073" s="3">
        <v>49679</v>
      </c>
      <c r="B2073" s="5" t="s">
        <v>886</v>
      </c>
    </row>
    <row r="2074" spans="1:2" x14ac:dyDescent="0.3">
      <c r="A2074" s="3">
        <v>49679</v>
      </c>
      <c r="B2074" s="5" t="s">
        <v>2528</v>
      </c>
    </row>
    <row r="2075" spans="1:2" x14ac:dyDescent="0.3">
      <c r="A2075" s="3">
        <v>62105</v>
      </c>
      <c r="B2075" s="5" t="s">
        <v>468</v>
      </c>
    </row>
    <row r="2076" spans="1:2" x14ac:dyDescent="0.3">
      <c r="A2076" s="3">
        <v>62105</v>
      </c>
      <c r="B2076" s="5" t="s">
        <v>166</v>
      </c>
    </row>
    <row r="2077" spans="1:2" x14ac:dyDescent="0.3">
      <c r="A2077" s="3">
        <v>79168</v>
      </c>
      <c r="B2077" s="5" t="s">
        <v>49</v>
      </c>
    </row>
    <row r="2078" spans="1:2" x14ac:dyDescent="0.3">
      <c r="A2078" s="3">
        <v>47607</v>
      </c>
      <c r="B2078" s="5" t="s">
        <v>886</v>
      </c>
    </row>
    <row r="2079" spans="1:2" x14ac:dyDescent="0.3">
      <c r="A2079" s="3">
        <v>47607</v>
      </c>
      <c r="B2079" s="5" t="s">
        <v>30</v>
      </c>
    </row>
    <row r="2080" spans="1:2" x14ac:dyDescent="0.3">
      <c r="A2080" s="3">
        <v>47607</v>
      </c>
      <c r="B2080" s="5" t="s">
        <v>49</v>
      </c>
    </row>
    <row r="2081" spans="1:2" x14ac:dyDescent="0.3">
      <c r="A2081" s="3">
        <v>63484</v>
      </c>
      <c r="B2081" s="5" t="s">
        <v>49</v>
      </c>
    </row>
    <row r="2082" spans="1:2" x14ac:dyDescent="0.3">
      <c r="A2082" s="3">
        <v>63484</v>
      </c>
      <c r="B2082" s="5" t="s">
        <v>468</v>
      </c>
    </row>
    <row r="2083" spans="1:2" x14ac:dyDescent="0.3">
      <c r="A2083" s="3">
        <v>63484</v>
      </c>
      <c r="B2083" s="5" t="s">
        <v>166</v>
      </c>
    </row>
    <row r="2084" spans="1:2" x14ac:dyDescent="0.3">
      <c r="A2084" s="3">
        <v>63484</v>
      </c>
      <c r="B2084" s="5" t="s">
        <v>6631</v>
      </c>
    </row>
    <row r="2085" spans="1:2" x14ac:dyDescent="0.3">
      <c r="A2085" s="3">
        <v>45535</v>
      </c>
      <c r="B2085" s="5" t="s">
        <v>30</v>
      </c>
    </row>
    <row r="2086" spans="1:2" x14ac:dyDescent="0.3">
      <c r="A2086" s="3">
        <v>42918</v>
      </c>
      <c r="B2086" s="5" t="s">
        <v>329</v>
      </c>
    </row>
    <row r="2087" spans="1:2" x14ac:dyDescent="0.3">
      <c r="A2087" s="3">
        <v>42918</v>
      </c>
      <c r="B2087" s="5" t="s">
        <v>30</v>
      </c>
    </row>
    <row r="2088" spans="1:2" x14ac:dyDescent="0.3">
      <c r="A2088" s="3">
        <v>54890</v>
      </c>
      <c r="B2088" s="5" t="s">
        <v>49</v>
      </c>
    </row>
    <row r="2089" spans="1:2" x14ac:dyDescent="0.3">
      <c r="A2089" s="3">
        <v>59419</v>
      </c>
      <c r="B2089" s="5" t="s">
        <v>30</v>
      </c>
    </row>
    <row r="2090" spans="1:2" x14ac:dyDescent="0.3">
      <c r="A2090" s="3">
        <v>58258</v>
      </c>
      <c r="B2090" s="5" t="s">
        <v>49</v>
      </c>
    </row>
    <row r="2091" spans="1:2" x14ac:dyDescent="0.3">
      <c r="A2091" s="3">
        <v>58258</v>
      </c>
      <c r="B2091" s="5" t="s">
        <v>6631</v>
      </c>
    </row>
    <row r="2092" spans="1:2" x14ac:dyDescent="0.3">
      <c r="A2092" s="3">
        <v>58258</v>
      </c>
      <c r="B2092" s="5" t="s">
        <v>166</v>
      </c>
    </row>
    <row r="2093" spans="1:2" x14ac:dyDescent="0.3">
      <c r="A2093" s="3">
        <v>37941</v>
      </c>
      <c r="B2093" s="5" t="s">
        <v>49</v>
      </c>
    </row>
    <row r="2094" spans="1:2" x14ac:dyDescent="0.3">
      <c r="A2094" s="3">
        <v>37941</v>
      </c>
      <c r="B2094" s="5" t="s">
        <v>886</v>
      </c>
    </row>
    <row r="2095" spans="1:2" x14ac:dyDescent="0.3">
      <c r="A2095" s="3">
        <v>42151</v>
      </c>
      <c r="B2095" s="5" t="s">
        <v>1246</v>
      </c>
    </row>
    <row r="2096" spans="1:2" x14ac:dyDescent="0.3">
      <c r="A2096" s="3">
        <v>42151</v>
      </c>
      <c r="B2096" s="5" t="s">
        <v>49</v>
      </c>
    </row>
    <row r="2097" spans="1:2" x14ac:dyDescent="0.3">
      <c r="A2097" s="3">
        <v>62638</v>
      </c>
      <c r="B2097" s="5" t="s">
        <v>49</v>
      </c>
    </row>
    <row r="2098" spans="1:2" x14ac:dyDescent="0.3">
      <c r="A2098" s="3">
        <v>41409</v>
      </c>
      <c r="B2098" s="5" t="s">
        <v>777</v>
      </c>
    </row>
    <row r="2099" spans="1:2" x14ac:dyDescent="0.3">
      <c r="A2099" s="3">
        <v>41409</v>
      </c>
      <c r="B2099" s="5" t="s">
        <v>1139</v>
      </c>
    </row>
    <row r="2100" spans="1:2" x14ac:dyDescent="0.3">
      <c r="A2100" s="3">
        <v>41409</v>
      </c>
      <c r="B2100" s="5" t="s">
        <v>166</v>
      </c>
    </row>
    <row r="2101" spans="1:2" x14ac:dyDescent="0.3">
      <c r="A2101" s="3">
        <v>46967</v>
      </c>
      <c r="B2101" s="5" t="s">
        <v>30</v>
      </c>
    </row>
    <row r="2102" spans="1:2" x14ac:dyDescent="0.3">
      <c r="A2102" s="3">
        <v>48018</v>
      </c>
      <c r="B2102" s="5" t="s">
        <v>2378</v>
      </c>
    </row>
    <row r="2103" spans="1:2" x14ac:dyDescent="0.3">
      <c r="A2103" s="3">
        <v>48018</v>
      </c>
      <c r="B2103" s="5" t="s">
        <v>2848</v>
      </c>
    </row>
    <row r="2104" spans="1:2" x14ac:dyDescent="0.3">
      <c r="A2104" s="3">
        <v>48018</v>
      </c>
      <c r="B2104" s="5" t="s">
        <v>886</v>
      </c>
    </row>
    <row r="2105" spans="1:2" x14ac:dyDescent="0.3">
      <c r="A2105" s="3">
        <v>75910</v>
      </c>
      <c r="B2105" s="5" t="s">
        <v>49</v>
      </c>
    </row>
    <row r="2106" spans="1:2" x14ac:dyDescent="0.3">
      <c r="A2106" s="3">
        <v>75910</v>
      </c>
      <c r="B2106" s="5" t="s">
        <v>6748</v>
      </c>
    </row>
    <row r="2107" spans="1:2" x14ac:dyDescent="0.3">
      <c r="A2107" s="3">
        <v>75910</v>
      </c>
      <c r="B2107" s="5" t="s">
        <v>2378</v>
      </c>
    </row>
    <row r="2108" spans="1:2" x14ac:dyDescent="0.3">
      <c r="A2108" s="3">
        <v>150308</v>
      </c>
      <c r="B2108" s="5" t="s">
        <v>49</v>
      </c>
    </row>
    <row r="2109" spans="1:2" x14ac:dyDescent="0.3">
      <c r="A2109" s="3">
        <v>150308</v>
      </c>
      <c r="B2109" s="5" t="s">
        <v>30</v>
      </c>
    </row>
    <row r="2110" spans="1:2" x14ac:dyDescent="0.3">
      <c r="A2110" s="3">
        <v>150308</v>
      </c>
      <c r="B2110" s="5" t="s">
        <v>19406</v>
      </c>
    </row>
    <row r="2111" spans="1:2" x14ac:dyDescent="0.3">
      <c r="A2111" s="3">
        <v>76706</v>
      </c>
      <c r="B2111" s="5" t="s">
        <v>30</v>
      </c>
    </row>
    <row r="2112" spans="1:2" x14ac:dyDescent="0.3">
      <c r="A2112" s="3">
        <v>76706</v>
      </c>
      <c r="B2112" s="5" t="s">
        <v>6748</v>
      </c>
    </row>
    <row r="2113" spans="1:2" x14ac:dyDescent="0.3">
      <c r="A2113" s="3">
        <v>76706</v>
      </c>
      <c r="B2113" s="5" t="s">
        <v>19406</v>
      </c>
    </row>
    <row r="2114" spans="1:2" x14ac:dyDescent="0.3">
      <c r="A2114" s="3">
        <v>63430</v>
      </c>
      <c r="B2114" s="5" t="s">
        <v>886</v>
      </c>
    </row>
    <row r="2115" spans="1:2" x14ac:dyDescent="0.3">
      <c r="A2115" s="3">
        <v>63430</v>
      </c>
      <c r="B2115" s="5" t="s">
        <v>49</v>
      </c>
    </row>
    <row r="2116" spans="1:2" x14ac:dyDescent="0.3">
      <c r="A2116" s="3">
        <v>55006</v>
      </c>
      <c r="B2116" s="5" t="s">
        <v>2528</v>
      </c>
    </row>
    <row r="2117" spans="1:2" x14ac:dyDescent="0.3">
      <c r="A2117" s="3">
        <v>55006</v>
      </c>
      <c r="B2117" s="5" t="s">
        <v>166</v>
      </c>
    </row>
    <row r="2118" spans="1:2" x14ac:dyDescent="0.3">
      <c r="A2118" s="3">
        <v>55006</v>
      </c>
      <c r="B2118" s="5" t="s">
        <v>468</v>
      </c>
    </row>
    <row r="2119" spans="1:2" x14ac:dyDescent="0.3">
      <c r="A2119" s="3">
        <v>45814</v>
      </c>
      <c r="B2119" s="5" t="s">
        <v>49</v>
      </c>
    </row>
    <row r="2120" spans="1:2" x14ac:dyDescent="0.3">
      <c r="A2120" s="3">
        <v>45814</v>
      </c>
      <c r="B2120" s="5" t="s">
        <v>886</v>
      </c>
    </row>
    <row r="2121" spans="1:2" x14ac:dyDescent="0.3">
      <c r="A2121" s="3">
        <v>45814</v>
      </c>
      <c r="B2121" s="5" t="s">
        <v>468</v>
      </c>
    </row>
    <row r="2122" spans="1:2" x14ac:dyDescent="0.3">
      <c r="A2122" s="3">
        <v>31196</v>
      </c>
      <c r="B2122" s="5" t="s">
        <v>468</v>
      </c>
    </row>
    <row r="2123" spans="1:2" x14ac:dyDescent="0.3">
      <c r="A2123" s="3">
        <v>31196</v>
      </c>
      <c r="B2123" s="5" t="s">
        <v>2528</v>
      </c>
    </row>
    <row r="2124" spans="1:2" x14ac:dyDescent="0.3">
      <c r="A2124" s="3">
        <v>31196</v>
      </c>
      <c r="B2124" s="5" t="s">
        <v>166</v>
      </c>
    </row>
    <row r="2125" spans="1:2" x14ac:dyDescent="0.3">
      <c r="A2125" s="3">
        <v>42548</v>
      </c>
      <c r="B2125" s="5" t="s">
        <v>49</v>
      </c>
    </row>
    <row r="2126" spans="1:2" x14ac:dyDescent="0.3">
      <c r="A2126" s="3">
        <v>42548</v>
      </c>
      <c r="B2126" s="5" t="s">
        <v>886</v>
      </c>
    </row>
    <row r="2127" spans="1:2" x14ac:dyDescent="0.3">
      <c r="A2127" s="3">
        <v>42548</v>
      </c>
      <c r="B2127" s="5" t="s">
        <v>19406</v>
      </c>
    </row>
    <row r="2128" spans="1:2" x14ac:dyDescent="0.3">
      <c r="A2128" s="3">
        <v>57186</v>
      </c>
      <c r="B2128" s="5" t="s">
        <v>777</v>
      </c>
    </row>
    <row r="2129" spans="1:2" x14ac:dyDescent="0.3">
      <c r="A2129" s="3">
        <v>57186</v>
      </c>
      <c r="B2129" s="5" t="s">
        <v>1246</v>
      </c>
    </row>
    <row r="2130" spans="1:2" x14ac:dyDescent="0.3">
      <c r="A2130" s="3">
        <v>57186</v>
      </c>
      <c r="B2130" s="5" t="s">
        <v>49</v>
      </c>
    </row>
    <row r="2131" spans="1:2" x14ac:dyDescent="0.3">
      <c r="A2131" s="3">
        <v>73101</v>
      </c>
      <c r="B2131" s="5" t="s">
        <v>468</v>
      </c>
    </row>
    <row r="2132" spans="1:2" x14ac:dyDescent="0.3">
      <c r="A2132" s="3">
        <v>73101</v>
      </c>
      <c r="B2132" s="5" t="s">
        <v>166</v>
      </c>
    </row>
    <row r="2133" spans="1:2" x14ac:dyDescent="0.3">
      <c r="A2133" s="3">
        <v>65056</v>
      </c>
      <c r="B2133" s="5" t="s">
        <v>49</v>
      </c>
    </row>
    <row r="2134" spans="1:2" x14ac:dyDescent="0.3">
      <c r="A2134" s="3">
        <v>65056</v>
      </c>
      <c r="B2134" s="5" t="s">
        <v>30</v>
      </c>
    </row>
    <row r="2135" spans="1:2" x14ac:dyDescent="0.3">
      <c r="A2135" s="3">
        <v>52369</v>
      </c>
      <c r="B2135" s="5" t="s">
        <v>468</v>
      </c>
    </row>
    <row r="2136" spans="1:2" x14ac:dyDescent="0.3">
      <c r="A2136" s="3">
        <v>29888</v>
      </c>
      <c r="B2136" s="5" t="s">
        <v>30</v>
      </c>
    </row>
    <row r="2137" spans="1:2" x14ac:dyDescent="0.3">
      <c r="A2137" s="3">
        <v>29888</v>
      </c>
      <c r="B2137" s="5" t="s">
        <v>49</v>
      </c>
    </row>
    <row r="2138" spans="1:2" x14ac:dyDescent="0.3">
      <c r="A2138" s="3">
        <v>29888</v>
      </c>
      <c r="B2138" s="5" t="s">
        <v>886</v>
      </c>
    </row>
    <row r="2139" spans="1:2" x14ac:dyDescent="0.3">
      <c r="A2139" s="3">
        <v>399199</v>
      </c>
      <c r="B2139" s="5" t="s">
        <v>468</v>
      </c>
    </row>
    <row r="2140" spans="1:2" x14ac:dyDescent="0.3">
      <c r="A2140" s="3">
        <v>399199</v>
      </c>
      <c r="B2140" s="5" t="s">
        <v>30</v>
      </c>
    </row>
    <row r="2141" spans="1:2" x14ac:dyDescent="0.3">
      <c r="A2141" s="3">
        <v>399199</v>
      </c>
      <c r="B2141" s="5" t="s">
        <v>886</v>
      </c>
    </row>
    <row r="2142" spans="1:2" x14ac:dyDescent="0.3">
      <c r="A2142" s="3">
        <v>396660</v>
      </c>
      <c r="B2142" s="5" t="s">
        <v>49</v>
      </c>
    </row>
    <row r="2143" spans="1:2" x14ac:dyDescent="0.3">
      <c r="A2143" s="3">
        <v>309322</v>
      </c>
      <c r="B2143" s="5" t="s">
        <v>777</v>
      </c>
    </row>
    <row r="2144" spans="1:2" x14ac:dyDescent="0.3">
      <c r="A2144" s="3">
        <v>309322</v>
      </c>
      <c r="B2144" s="5" t="s">
        <v>2848</v>
      </c>
    </row>
    <row r="2145" spans="1:2" x14ac:dyDescent="0.3">
      <c r="A2145" s="3">
        <v>309322</v>
      </c>
      <c r="B2145" s="5" t="s">
        <v>2528</v>
      </c>
    </row>
    <row r="2146" spans="1:2" x14ac:dyDescent="0.3">
      <c r="A2146" s="3">
        <v>53256</v>
      </c>
      <c r="B2146" s="5" t="s">
        <v>886</v>
      </c>
    </row>
    <row r="2147" spans="1:2" x14ac:dyDescent="0.3">
      <c r="A2147" s="3">
        <v>53256</v>
      </c>
      <c r="B2147" s="5" t="s">
        <v>49</v>
      </c>
    </row>
    <row r="2148" spans="1:2" x14ac:dyDescent="0.3">
      <c r="A2148" s="3">
        <v>53256</v>
      </c>
      <c r="B2148" s="5" t="s">
        <v>30</v>
      </c>
    </row>
    <row r="2149" spans="1:2" x14ac:dyDescent="0.3">
      <c r="A2149" s="3">
        <v>44565</v>
      </c>
      <c r="B2149" s="5" t="s">
        <v>30</v>
      </c>
    </row>
    <row r="2150" spans="1:2" x14ac:dyDescent="0.3">
      <c r="A2150" s="3">
        <v>44565</v>
      </c>
      <c r="B2150" s="5" t="s">
        <v>49</v>
      </c>
    </row>
    <row r="2151" spans="1:2" x14ac:dyDescent="0.3">
      <c r="A2151" s="3">
        <v>47912</v>
      </c>
      <c r="B2151" s="5" t="s">
        <v>329</v>
      </c>
    </row>
    <row r="2152" spans="1:2" x14ac:dyDescent="0.3">
      <c r="A2152" s="3">
        <v>58251</v>
      </c>
      <c r="B2152" s="5" t="s">
        <v>49</v>
      </c>
    </row>
    <row r="2153" spans="1:2" x14ac:dyDescent="0.3">
      <c r="A2153" s="3">
        <v>58251</v>
      </c>
      <c r="B2153" s="5" t="s">
        <v>30</v>
      </c>
    </row>
    <row r="2154" spans="1:2" x14ac:dyDescent="0.3">
      <c r="A2154" s="3">
        <v>42053</v>
      </c>
      <c r="B2154" s="5" t="s">
        <v>2848</v>
      </c>
    </row>
    <row r="2155" spans="1:2" x14ac:dyDescent="0.3">
      <c r="A2155" s="3">
        <v>42053</v>
      </c>
      <c r="B2155" s="5" t="s">
        <v>1139</v>
      </c>
    </row>
    <row r="2156" spans="1:2" x14ac:dyDescent="0.3">
      <c r="A2156" s="3">
        <v>78059</v>
      </c>
      <c r="B2156" s="5" t="s">
        <v>19406</v>
      </c>
    </row>
    <row r="2157" spans="1:2" x14ac:dyDescent="0.3">
      <c r="A2157" s="3">
        <v>78059</v>
      </c>
      <c r="B2157" s="5" t="s">
        <v>2848</v>
      </c>
    </row>
    <row r="2158" spans="1:2" x14ac:dyDescent="0.3">
      <c r="A2158" s="3">
        <v>78059</v>
      </c>
      <c r="B2158" s="5" t="s">
        <v>49</v>
      </c>
    </row>
    <row r="2159" spans="1:2" x14ac:dyDescent="0.3">
      <c r="A2159" s="3">
        <v>78059</v>
      </c>
      <c r="B2159" s="5" t="s">
        <v>6748</v>
      </c>
    </row>
    <row r="2160" spans="1:2" x14ac:dyDescent="0.3">
      <c r="A2160" s="3">
        <v>78059</v>
      </c>
      <c r="B2160" s="5" t="s">
        <v>30</v>
      </c>
    </row>
    <row r="2161" spans="1:2" x14ac:dyDescent="0.3">
      <c r="A2161" s="3">
        <v>57209</v>
      </c>
      <c r="B2161" s="5" t="s">
        <v>30</v>
      </c>
    </row>
    <row r="2162" spans="1:2" x14ac:dyDescent="0.3">
      <c r="A2162" s="3">
        <v>57209</v>
      </c>
      <c r="B2162" s="5" t="s">
        <v>886</v>
      </c>
    </row>
    <row r="2163" spans="1:2" x14ac:dyDescent="0.3">
      <c r="A2163" s="3">
        <v>57209</v>
      </c>
      <c r="B2163" s="5" t="s">
        <v>49</v>
      </c>
    </row>
    <row r="2164" spans="1:2" x14ac:dyDescent="0.3">
      <c r="A2164" s="3">
        <v>546026</v>
      </c>
      <c r="B2164" s="5" t="s">
        <v>30</v>
      </c>
    </row>
    <row r="2165" spans="1:2" x14ac:dyDescent="0.3">
      <c r="A2165" s="3">
        <v>546026</v>
      </c>
      <c r="B2165" s="5" t="s">
        <v>49</v>
      </c>
    </row>
    <row r="2166" spans="1:2" x14ac:dyDescent="0.3">
      <c r="A2166" s="3">
        <v>546026</v>
      </c>
      <c r="B2166" s="5" t="s">
        <v>6748</v>
      </c>
    </row>
    <row r="2167" spans="1:2" x14ac:dyDescent="0.3">
      <c r="A2167" s="3">
        <v>56041</v>
      </c>
      <c r="B2167" s="5" t="s">
        <v>30</v>
      </c>
    </row>
    <row r="2168" spans="1:2" x14ac:dyDescent="0.3">
      <c r="A2168" s="3">
        <v>44966</v>
      </c>
      <c r="B2168" s="5" t="s">
        <v>49</v>
      </c>
    </row>
    <row r="2169" spans="1:2" x14ac:dyDescent="0.3">
      <c r="A2169" s="3">
        <v>44966</v>
      </c>
      <c r="B2169" s="5" t="s">
        <v>30</v>
      </c>
    </row>
    <row r="2170" spans="1:2" x14ac:dyDescent="0.3">
      <c r="A2170" s="3">
        <v>48798</v>
      </c>
      <c r="B2170" s="5" t="s">
        <v>886</v>
      </c>
    </row>
    <row r="2171" spans="1:2" x14ac:dyDescent="0.3">
      <c r="A2171" s="3">
        <v>48798</v>
      </c>
      <c r="B2171" s="5" t="s">
        <v>49</v>
      </c>
    </row>
    <row r="2172" spans="1:2" x14ac:dyDescent="0.3">
      <c r="A2172" s="3">
        <v>31059</v>
      </c>
      <c r="B2172" s="5" t="s">
        <v>30</v>
      </c>
    </row>
    <row r="2173" spans="1:2" x14ac:dyDescent="0.3">
      <c r="A2173" s="3">
        <v>130627</v>
      </c>
      <c r="B2173" s="5" t="s">
        <v>30</v>
      </c>
    </row>
    <row r="2174" spans="1:2" x14ac:dyDescent="0.3">
      <c r="A2174" s="3">
        <v>130627</v>
      </c>
      <c r="B2174" s="5" t="s">
        <v>2297</v>
      </c>
    </row>
    <row r="2175" spans="1:2" x14ac:dyDescent="0.3">
      <c r="A2175" s="3">
        <v>73479</v>
      </c>
      <c r="B2175" s="5" t="s">
        <v>49</v>
      </c>
    </row>
    <row r="2176" spans="1:2" x14ac:dyDescent="0.3">
      <c r="A2176" s="3">
        <v>73479</v>
      </c>
      <c r="B2176" s="5" t="s">
        <v>7548</v>
      </c>
    </row>
    <row r="2177" spans="1:2" x14ac:dyDescent="0.3">
      <c r="A2177" s="3">
        <v>73479</v>
      </c>
      <c r="B2177" s="5" t="s">
        <v>886</v>
      </c>
    </row>
    <row r="2178" spans="1:2" x14ac:dyDescent="0.3">
      <c r="A2178" s="3">
        <v>49004</v>
      </c>
      <c r="B2178" s="5" t="s">
        <v>49</v>
      </c>
    </row>
    <row r="2179" spans="1:2" x14ac:dyDescent="0.3">
      <c r="A2179" s="3">
        <v>49004</v>
      </c>
      <c r="B2179" s="5" t="s">
        <v>166</v>
      </c>
    </row>
    <row r="2180" spans="1:2" x14ac:dyDescent="0.3">
      <c r="A2180" s="3">
        <v>44160</v>
      </c>
      <c r="B2180" s="5" t="s">
        <v>49</v>
      </c>
    </row>
    <row r="2181" spans="1:2" x14ac:dyDescent="0.3">
      <c r="A2181" s="3">
        <v>44978</v>
      </c>
      <c r="B2181" s="5" t="s">
        <v>30</v>
      </c>
    </row>
    <row r="2182" spans="1:2" x14ac:dyDescent="0.3">
      <c r="A2182" s="3">
        <v>44978</v>
      </c>
      <c r="B2182" s="5" t="s">
        <v>6748</v>
      </c>
    </row>
    <row r="2183" spans="1:2" x14ac:dyDescent="0.3">
      <c r="A2183" s="3">
        <v>52776</v>
      </c>
      <c r="B2183" s="5" t="s">
        <v>30</v>
      </c>
    </row>
    <row r="2184" spans="1:2" x14ac:dyDescent="0.3">
      <c r="A2184" s="3">
        <v>45104</v>
      </c>
      <c r="B2184" s="5" t="s">
        <v>49</v>
      </c>
    </row>
    <row r="2185" spans="1:2" x14ac:dyDescent="0.3">
      <c r="A2185" s="3">
        <v>45104</v>
      </c>
      <c r="B2185" s="5" t="s">
        <v>19406</v>
      </c>
    </row>
    <row r="2186" spans="1:2" x14ac:dyDescent="0.3">
      <c r="A2186" s="3">
        <v>38883</v>
      </c>
      <c r="B2186" s="5" t="s">
        <v>30</v>
      </c>
    </row>
    <row r="2187" spans="1:2" x14ac:dyDescent="0.3">
      <c r="A2187" s="3">
        <v>38883</v>
      </c>
      <c r="B2187" s="5" t="s">
        <v>1246</v>
      </c>
    </row>
    <row r="2188" spans="1:2" x14ac:dyDescent="0.3">
      <c r="A2188" s="3">
        <v>38883</v>
      </c>
      <c r="B2188" s="5" t="s">
        <v>777</v>
      </c>
    </row>
    <row r="2189" spans="1:2" x14ac:dyDescent="0.3">
      <c r="A2189" s="3">
        <v>43212</v>
      </c>
      <c r="B2189" s="5" t="s">
        <v>886</v>
      </c>
    </row>
    <row r="2190" spans="1:2" x14ac:dyDescent="0.3">
      <c r="A2190" s="3">
        <v>43212</v>
      </c>
      <c r="B2190" s="5" t="s">
        <v>30</v>
      </c>
    </row>
    <row r="2191" spans="1:2" x14ac:dyDescent="0.3">
      <c r="A2191" s="3">
        <v>43212</v>
      </c>
      <c r="B2191" s="5" t="s">
        <v>49</v>
      </c>
    </row>
    <row r="2192" spans="1:2" x14ac:dyDescent="0.3">
      <c r="A2192" s="3">
        <v>30886</v>
      </c>
      <c r="B2192" s="5" t="s">
        <v>777</v>
      </c>
    </row>
    <row r="2193" spans="1:2" x14ac:dyDescent="0.3">
      <c r="A2193" s="3">
        <v>30886</v>
      </c>
      <c r="B2193" s="5" t="s">
        <v>886</v>
      </c>
    </row>
    <row r="2194" spans="1:2" x14ac:dyDescent="0.3">
      <c r="A2194" s="3">
        <v>42380</v>
      </c>
      <c r="B2194" s="5" t="s">
        <v>777</v>
      </c>
    </row>
    <row r="2195" spans="1:2" x14ac:dyDescent="0.3">
      <c r="A2195" s="3">
        <v>42380</v>
      </c>
      <c r="B2195" s="5" t="s">
        <v>30</v>
      </c>
    </row>
    <row r="2196" spans="1:2" x14ac:dyDescent="0.3">
      <c r="A2196" s="3">
        <v>38138</v>
      </c>
      <c r="B2196" s="5" t="s">
        <v>30</v>
      </c>
    </row>
    <row r="2197" spans="1:2" x14ac:dyDescent="0.3">
      <c r="A2197" s="3">
        <v>38138</v>
      </c>
      <c r="B2197" s="5" t="s">
        <v>1246</v>
      </c>
    </row>
    <row r="2198" spans="1:2" x14ac:dyDescent="0.3">
      <c r="A2198" s="3">
        <v>83154</v>
      </c>
      <c r="B2198" s="5" t="s">
        <v>777</v>
      </c>
    </row>
    <row r="2199" spans="1:2" x14ac:dyDescent="0.3">
      <c r="A2199" s="3">
        <v>83154</v>
      </c>
      <c r="B2199" s="5" t="s">
        <v>2848</v>
      </c>
    </row>
    <row r="2200" spans="1:2" x14ac:dyDescent="0.3">
      <c r="A2200" s="3">
        <v>83154</v>
      </c>
      <c r="B2200" s="5" t="s">
        <v>166</v>
      </c>
    </row>
    <row r="2201" spans="1:2" x14ac:dyDescent="0.3">
      <c r="A2201" s="3">
        <v>83154</v>
      </c>
      <c r="B2201" s="5" t="s">
        <v>49</v>
      </c>
    </row>
    <row r="2202" spans="1:2" x14ac:dyDescent="0.3">
      <c r="A2202" s="3">
        <v>39806</v>
      </c>
      <c r="B2202" s="5" t="s">
        <v>49</v>
      </c>
    </row>
    <row r="2203" spans="1:2" x14ac:dyDescent="0.3">
      <c r="A2203" s="3">
        <v>50716</v>
      </c>
      <c r="B2203" s="5" t="s">
        <v>2297</v>
      </c>
    </row>
    <row r="2204" spans="1:2" x14ac:dyDescent="0.3">
      <c r="A2204" s="3">
        <v>50716</v>
      </c>
      <c r="B2204" s="5" t="s">
        <v>49</v>
      </c>
    </row>
    <row r="2205" spans="1:2" x14ac:dyDescent="0.3">
      <c r="A2205" s="3">
        <v>50716</v>
      </c>
      <c r="B2205" s="5" t="s">
        <v>777</v>
      </c>
    </row>
    <row r="2206" spans="1:2" x14ac:dyDescent="0.3">
      <c r="A2206" s="3">
        <v>50716</v>
      </c>
      <c r="B2206" s="5" t="s">
        <v>2528</v>
      </c>
    </row>
    <row r="2207" spans="1:2" x14ac:dyDescent="0.3">
      <c r="A2207" s="3">
        <v>32679</v>
      </c>
      <c r="B2207" s="5" t="s">
        <v>2378</v>
      </c>
    </row>
    <row r="2208" spans="1:2" x14ac:dyDescent="0.3">
      <c r="A2208" s="3">
        <v>32679</v>
      </c>
      <c r="B2208" s="5" t="s">
        <v>49</v>
      </c>
    </row>
    <row r="2209" spans="1:2" x14ac:dyDescent="0.3">
      <c r="A2209" s="3">
        <v>46911</v>
      </c>
      <c r="B2209" s="5" t="s">
        <v>777</v>
      </c>
    </row>
    <row r="2210" spans="1:2" x14ac:dyDescent="0.3">
      <c r="A2210" s="3">
        <v>46911</v>
      </c>
      <c r="B2210" s="5" t="s">
        <v>30</v>
      </c>
    </row>
    <row r="2211" spans="1:2" x14ac:dyDescent="0.3">
      <c r="A2211" s="3">
        <v>46911</v>
      </c>
      <c r="B2211" s="5" t="s">
        <v>6631</v>
      </c>
    </row>
    <row r="2212" spans="1:2" x14ac:dyDescent="0.3">
      <c r="A2212" s="3">
        <v>48705</v>
      </c>
      <c r="B2212" s="5" t="s">
        <v>777</v>
      </c>
    </row>
    <row r="2213" spans="1:2" x14ac:dyDescent="0.3">
      <c r="A2213" s="3">
        <v>48705</v>
      </c>
      <c r="B2213" s="5" t="s">
        <v>49</v>
      </c>
    </row>
    <row r="2214" spans="1:2" x14ac:dyDescent="0.3">
      <c r="A2214" s="3">
        <v>48705</v>
      </c>
      <c r="B2214" s="5" t="s">
        <v>7548</v>
      </c>
    </row>
    <row r="2215" spans="1:2" x14ac:dyDescent="0.3">
      <c r="A2215" s="3">
        <v>48705</v>
      </c>
      <c r="B2215" s="5" t="s">
        <v>310</v>
      </c>
    </row>
    <row r="2216" spans="1:2" x14ac:dyDescent="0.3">
      <c r="A2216" s="3">
        <v>40690</v>
      </c>
      <c r="B2216" s="5" t="s">
        <v>329</v>
      </c>
    </row>
    <row r="2217" spans="1:2" x14ac:dyDescent="0.3">
      <c r="A2217" s="3">
        <v>40690</v>
      </c>
      <c r="B2217" s="5" t="s">
        <v>2378</v>
      </c>
    </row>
    <row r="2218" spans="1:2" x14ac:dyDescent="0.3">
      <c r="A2218" s="3">
        <v>69480</v>
      </c>
      <c r="B2218" s="5" t="s">
        <v>329</v>
      </c>
    </row>
    <row r="2219" spans="1:2" x14ac:dyDescent="0.3">
      <c r="A2219" s="3">
        <v>50288</v>
      </c>
      <c r="B2219" s="5" t="s">
        <v>468</v>
      </c>
    </row>
    <row r="2220" spans="1:2" x14ac:dyDescent="0.3">
      <c r="A2220" s="3">
        <v>50288</v>
      </c>
      <c r="B2220" s="5" t="s">
        <v>19406</v>
      </c>
    </row>
    <row r="2221" spans="1:2" x14ac:dyDescent="0.3">
      <c r="A2221" s="3">
        <v>44809</v>
      </c>
      <c r="B2221" s="5" t="s">
        <v>468</v>
      </c>
    </row>
    <row r="2222" spans="1:2" x14ac:dyDescent="0.3">
      <c r="A2222" s="3">
        <v>44809</v>
      </c>
      <c r="B2222" s="5" t="s">
        <v>2528</v>
      </c>
    </row>
    <row r="2223" spans="1:2" x14ac:dyDescent="0.3">
      <c r="A2223" s="3">
        <v>54083</v>
      </c>
      <c r="B2223" s="5" t="s">
        <v>49</v>
      </c>
    </row>
    <row r="2224" spans="1:2" x14ac:dyDescent="0.3">
      <c r="A2224" s="3">
        <v>56853</v>
      </c>
      <c r="B2224" s="5" t="s">
        <v>7548</v>
      </c>
    </row>
    <row r="2225" spans="1:2" x14ac:dyDescent="0.3">
      <c r="A2225" s="3">
        <v>56853</v>
      </c>
      <c r="B2225" s="5" t="s">
        <v>49</v>
      </c>
    </row>
    <row r="2226" spans="1:2" x14ac:dyDescent="0.3">
      <c r="A2226" s="3">
        <v>56853</v>
      </c>
      <c r="B2226" s="5" t="s">
        <v>1139</v>
      </c>
    </row>
    <row r="2227" spans="1:2" x14ac:dyDescent="0.3">
      <c r="A2227" s="3">
        <v>50323</v>
      </c>
      <c r="B2227" s="5" t="s">
        <v>49</v>
      </c>
    </row>
    <row r="2228" spans="1:2" x14ac:dyDescent="0.3">
      <c r="A2228" s="3">
        <v>50323</v>
      </c>
      <c r="B2228" s="5" t="s">
        <v>886</v>
      </c>
    </row>
    <row r="2229" spans="1:2" x14ac:dyDescent="0.3">
      <c r="A2229" s="3">
        <v>50323</v>
      </c>
      <c r="B2229" s="5" t="s">
        <v>166</v>
      </c>
    </row>
    <row r="2230" spans="1:2" x14ac:dyDescent="0.3">
      <c r="A2230" s="3">
        <v>54525</v>
      </c>
      <c r="B2230" s="5" t="s">
        <v>468</v>
      </c>
    </row>
    <row r="2231" spans="1:2" x14ac:dyDescent="0.3">
      <c r="A2231" s="3">
        <v>54525</v>
      </c>
      <c r="B2231" s="5" t="s">
        <v>166</v>
      </c>
    </row>
    <row r="2232" spans="1:2" x14ac:dyDescent="0.3">
      <c r="A2232" s="3">
        <v>54525</v>
      </c>
      <c r="B2232" s="5" t="s">
        <v>19406</v>
      </c>
    </row>
    <row r="2233" spans="1:2" x14ac:dyDescent="0.3">
      <c r="A2233" s="3">
        <v>45778</v>
      </c>
      <c r="B2233" s="5" t="s">
        <v>468</v>
      </c>
    </row>
    <row r="2234" spans="1:2" x14ac:dyDescent="0.3">
      <c r="A2234" s="3">
        <v>45778</v>
      </c>
      <c r="B2234" s="5" t="s">
        <v>166</v>
      </c>
    </row>
    <row r="2235" spans="1:2" x14ac:dyDescent="0.3">
      <c r="A2235" s="3">
        <v>58401</v>
      </c>
      <c r="B2235" s="5" t="s">
        <v>30</v>
      </c>
    </row>
    <row r="2236" spans="1:2" x14ac:dyDescent="0.3">
      <c r="A2236" s="3">
        <v>200094</v>
      </c>
      <c r="B2236" s="5" t="s">
        <v>166</v>
      </c>
    </row>
    <row r="2237" spans="1:2" x14ac:dyDescent="0.3">
      <c r="A2237" s="3">
        <v>200094</v>
      </c>
      <c r="B2237" s="5" t="s">
        <v>6631</v>
      </c>
    </row>
    <row r="2238" spans="1:2" x14ac:dyDescent="0.3">
      <c r="A2238" s="3">
        <v>200094</v>
      </c>
      <c r="B2238" s="5" t="s">
        <v>1246</v>
      </c>
    </row>
    <row r="2239" spans="1:2" x14ac:dyDescent="0.3">
      <c r="A2239" s="3">
        <v>200094</v>
      </c>
      <c r="B2239" s="5" t="s">
        <v>2528</v>
      </c>
    </row>
    <row r="2240" spans="1:2" x14ac:dyDescent="0.3">
      <c r="A2240" s="3">
        <v>42355</v>
      </c>
      <c r="B2240" s="5" t="s">
        <v>49</v>
      </c>
    </row>
    <row r="2241" spans="1:2" x14ac:dyDescent="0.3">
      <c r="A2241" s="3">
        <v>50938</v>
      </c>
      <c r="B2241" s="5" t="s">
        <v>30</v>
      </c>
    </row>
    <row r="2242" spans="1:2" x14ac:dyDescent="0.3">
      <c r="A2242" s="3">
        <v>50938</v>
      </c>
      <c r="B2242" s="5" t="s">
        <v>886</v>
      </c>
    </row>
    <row r="2243" spans="1:2" x14ac:dyDescent="0.3">
      <c r="A2243" s="3">
        <v>44246</v>
      </c>
      <c r="B2243" s="5" t="s">
        <v>49</v>
      </c>
    </row>
    <row r="2244" spans="1:2" x14ac:dyDescent="0.3">
      <c r="A2244" s="3">
        <v>44246</v>
      </c>
      <c r="B2244" s="5" t="s">
        <v>6748</v>
      </c>
    </row>
    <row r="2245" spans="1:2" x14ac:dyDescent="0.3">
      <c r="A2245" s="3">
        <v>47979</v>
      </c>
      <c r="B2245" s="5" t="s">
        <v>49</v>
      </c>
    </row>
    <row r="2246" spans="1:2" x14ac:dyDescent="0.3">
      <c r="A2246" s="3">
        <v>46197</v>
      </c>
      <c r="B2246" s="5" t="s">
        <v>49</v>
      </c>
    </row>
    <row r="2247" spans="1:2" x14ac:dyDescent="0.3">
      <c r="A2247" s="3">
        <v>46197</v>
      </c>
      <c r="B2247" s="5" t="s">
        <v>6748</v>
      </c>
    </row>
    <row r="2248" spans="1:2" x14ac:dyDescent="0.3">
      <c r="A2248" s="3">
        <v>40777</v>
      </c>
      <c r="B2248" s="5" t="s">
        <v>30</v>
      </c>
    </row>
    <row r="2249" spans="1:2" x14ac:dyDescent="0.3">
      <c r="A2249" s="3">
        <v>40777</v>
      </c>
      <c r="B2249" s="5" t="s">
        <v>49</v>
      </c>
    </row>
    <row r="2250" spans="1:2" x14ac:dyDescent="0.3">
      <c r="A2250" s="3">
        <v>40777</v>
      </c>
      <c r="B2250" s="5" t="s">
        <v>886</v>
      </c>
    </row>
    <row r="2251" spans="1:2" x14ac:dyDescent="0.3">
      <c r="A2251" s="3">
        <v>188301</v>
      </c>
      <c r="B2251" s="5" t="s">
        <v>777</v>
      </c>
    </row>
    <row r="2252" spans="1:2" x14ac:dyDescent="0.3">
      <c r="A2252" s="3">
        <v>188301</v>
      </c>
      <c r="B2252" s="5" t="s">
        <v>1139</v>
      </c>
    </row>
    <row r="2253" spans="1:2" x14ac:dyDescent="0.3">
      <c r="A2253" s="3">
        <v>188301</v>
      </c>
      <c r="B2253" s="5" t="s">
        <v>2528</v>
      </c>
    </row>
    <row r="2254" spans="1:2" x14ac:dyDescent="0.3">
      <c r="A2254" s="3">
        <v>51239</v>
      </c>
      <c r="B2254" s="5" t="s">
        <v>2528</v>
      </c>
    </row>
    <row r="2255" spans="1:2" x14ac:dyDescent="0.3">
      <c r="A2255" s="3">
        <v>51239</v>
      </c>
      <c r="B2255" s="5" t="s">
        <v>166</v>
      </c>
    </row>
    <row r="2256" spans="1:2" x14ac:dyDescent="0.3">
      <c r="A2256" s="3">
        <v>133573</v>
      </c>
      <c r="B2256" s="5" t="s">
        <v>49</v>
      </c>
    </row>
    <row r="2257" spans="1:2" x14ac:dyDescent="0.3">
      <c r="A2257" s="3">
        <v>133573</v>
      </c>
      <c r="B2257" s="5" t="s">
        <v>886</v>
      </c>
    </row>
    <row r="2258" spans="1:2" x14ac:dyDescent="0.3">
      <c r="A2258" s="3">
        <v>88278</v>
      </c>
      <c r="B2258" s="5" t="s">
        <v>30</v>
      </c>
    </row>
    <row r="2259" spans="1:2" x14ac:dyDescent="0.3">
      <c r="A2259" s="3">
        <v>214676</v>
      </c>
      <c r="B2259" s="5" t="s">
        <v>2297</v>
      </c>
    </row>
    <row r="2260" spans="1:2" x14ac:dyDescent="0.3">
      <c r="A2260" s="3">
        <v>214676</v>
      </c>
      <c r="B2260" s="5" t="s">
        <v>2848</v>
      </c>
    </row>
    <row r="2261" spans="1:2" x14ac:dyDescent="0.3">
      <c r="A2261" s="3">
        <v>44770</v>
      </c>
      <c r="B2261" s="5" t="s">
        <v>49</v>
      </c>
    </row>
    <row r="2262" spans="1:2" x14ac:dyDescent="0.3">
      <c r="A2262" s="3">
        <v>43099</v>
      </c>
      <c r="B2262" s="5" t="s">
        <v>468</v>
      </c>
    </row>
    <row r="2263" spans="1:2" x14ac:dyDescent="0.3">
      <c r="A2263" s="3">
        <v>43099</v>
      </c>
      <c r="B2263" s="5" t="s">
        <v>2528</v>
      </c>
    </row>
    <row r="2264" spans="1:2" x14ac:dyDescent="0.3">
      <c r="A2264" s="3">
        <v>43099</v>
      </c>
      <c r="B2264" s="5" t="s">
        <v>166</v>
      </c>
    </row>
    <row r="2265" spans="1:2" x14ac:dyDescent="0.3">
      <c r="A2265" s="3">
        <v>43099</v>
      </c>
      <c r="B2265" s="5" t="s">
        <v>19406</v>
      </c>
    </row>
    <row r="2266" spans="1:2" x14ac:dyDescent="0.3">
      <c r="A2266" s="3">
        <v>49707</v>
      </c>
      <c r="B2266" s="5" t="s">
        <v>6748</v>
      </c>
    </row>
    <row r="2267" spans="1:2" x14ac:dyDescent="0.3">
      <c r="A2267" s="3">
        <v>49707</v>
      </c>
      <c r="B2267" s="5" t="s">
        <v>30</v>
      </c>
    </row>
    <row r="2268" spans="1:2" x14ac:dyDescent="0.3">
      <c r="A2268" s="3">
        <v>29538</v>
      </c>
      <c r="B2268" s="5" t="s">
        <v>30</v>
      </c>
    </row>
    <row r="2269" spans="1:2" x14ac:dyDescent="0.3">
      <c r="A2269" s="3">
        <v>29538</v>
      </c>
      <c r="B2269" s="5" t="s">
        <v>886</v>
      </c>
    </row>
    <row r="2270" spans="1:2" x14ac:dyDescent="0.3">
      <c r="A2270" s="3">
        <v>65987</v>
      </c>
      <c r="B2270" s="5" t="s">
        <v>468</v>
      </c>
    </row>
    <row r="2271" spans="1:2" x14ac:dyDescent="0.3">
      <c r="A2271" s="3">
        <v>169334</v>
      </c>
      <c r="B2271" s="5" t="s">
        <v>329</v>
      </c>
    </row>
    <row r="2272" spans="1:2" x14ac:dyDescent="0.3">
      <c r="A2272" s="3">
        <v>54534</v>
      </c>
      <c r="B2272" s="5" t="s">
        <v>886</v>
      </c>
    </row>
    <row r="2273" spans="1:2" x14ac:dyDescent="0.3">
      <c r="A2273" s="3">
        <v>54534</v>
      </c>
      <c r="B2273" s="5" t="s">
        <v>49</v>
      </c>
    </row>
    <row r="2274" spans="1:2" x14ac:dyDescent="0.3">
      <c r="A2274" s="3">
        <v>41174</v>
      </c>
      <c r="B2274" s="5" t="s">
        <v>30</v>
      </c>
    </row>
    <row r="2275" spans="1:2" x14ac:dyDescent="0.3">
      <c r="A2275" s="3">
        <v>41174</v>
      </c>
      <c r="B2275" s="5" t="s">
        <v>886</v>
      </c>
    </row>
    <row r="2276" spans="1:2" x14ac:dyDescent="0.3">
      <c r="A2276" s="3">
        <v>86569</v>
      </c>
      <c r="B2276" s="5" t="s">
        <v>468</v>
      </c>
    </row>
    <row r="2277" spans="1:2" x14ac:dyDescent="0.3">
      <c r="A2277" s="3">
        <v>86569</v>
      </c>
      <c r="B2277" s="5" t="s">
        <v>886</v>
      </c>
    </row>
    <row r="2278" spans="1:2" x14ac:dyDescent="0.3">
      <c r="A2278" s="3">
        <v>86569</v>
      </c>
      <c r="B2278" s="5" t="s">
        <v>166</v>
      </c>
    </row>
    <row r="2279" spans="1:2" x14ac:dyDescent="0.3">
      <c r="A2279" s="3">
        <v>53190</v>
      </c>
      <c r="B2279" s="5" t="s">
        <v>1246</v>
      </c>
    </row>
    <row r="2280" spans="1:2" x14ac:dyDescent="0.3">
      <c r="A2280" s="3">
        <v>53190</v>
      </c>
      <c r="B2280" s="5" t="s">
        <v>329</v>
      </c>
    </row>
    <row r="2281" spans="1:2" x14ac:dyDescent="0.3">
      <c r="A2281" s="3">
        <v>54793</v>
      </c>
      <c r="B2281" s="5" t="s">
        <v>329</v>
      </c>
    </row>
    <row r="2282" spans="1:2" x14ac:dyDescent="0.3">
      <c r="A2282" s="3">
        <v>69574</v>
      </c>
      <c r="B2282" s="5" t="s">
        <v>49</v>
      </c>
    </row>
    <row r="2283" spans="1:2" x14ac:dyDescent="0.3">
      <c r="A2283" s="3">
        <v>69574</v>
      </c>
      <c r="B2283" s="5" t="s">
        <v>166</v>
      </c>
    </row>
    <row r="2284" spans="1:2" x14ac:dyDescent="0.3">
      <c r="A2284" s="3">
        <v>69574</v>
      </c>
      <c r="B2284" s="5" t="s">
        <v>1246</v>
      </c>
    </row>
    <row r="2285" spans="1:2" x14ac:dyDescent="0.3">
      <c r="A2285" s="3">
        <v>59835</v>
      </c>
      <c r="B2285" s="5" t="s">
        <v>49</v>
      </c>
    </row>
    <row r="2286" spans="1:2" x14ac:dyDescent="0.3">
      <c r="A2286" s="3">
        <v>55641</v>
      </c>
      <c r="B2286" s="5" t="s">
        <v>30</v>
      </c>
    </row>
    <row r="2287" spans="1:2" x14ac:dyDescent="0.3">
      <c r="A2287" s="3">
        <v>29776</v>
      </c>
      <c r="B2287" s="5" t="s">
        <v>777</v>
      </c>
    </row>
    <row r="2288" spans="1:2" x14ac:dyDescent="0.3">
      <c r="A2288" s="3">
        <v>29776</v>
      </c>
      <c r="B2288" s="5" t="s">
        <v>166</v>
      </c>
    </row>
    <row r="2289" spans="1:2" x14ac:dyDescent="0.3">
      <c r="A2289" s="3">
        <v>29776</v>
      </c>
      <c r="B2289" s="5" t="s">
        <v>6841</v>
      </c>
    </row>
    <row r="2290" spans="1:2" x14ac:dyDescent="0.3">
      <c r="A2290" s="3">
        <v>56928</v>
      </c>
      <c r="B2290" s="5" t="s">
        <v>30</v>
      </c>
    </row>
    <row r="2291" spans="1:2" x14ac:dyDescent="0.3">
      <c r="A2291" s="3">
        <v>56928</v>
      </c>
      <c r="B2291" s="5" t="s">
        <v>49</v>
      </c>
    </row>
    <row r="2292" spans="1:2" x14ac:dyDescent="0.3">
      <c r="A2292" s="3">
        <v>56928</v>
      </c>
      <c r="B2292" s="5" t="s">
        <v>886</v>
      </c>
    </row>
    <row r="2293" spans="1:2" x14ac:dyDescent="0.3">
      <c r="A2293" s="3">
        <v>46564</v>
      </c>
      <c r="B2293" s="5" t="s">
        <v>49</v>
      </c>
    </row>
    <row r="2294" spans="1:2" x14ac:dyDescent="0.3">
      <c r="A2294" s="3">
        <v>56840</v>
      </c>
      <c r="B2294" s="5" t="s">
        <v>30</v>
      </c>
    </row>
    <row r="2295" spans="1:2" x14ac:dyDescent="0.3">
      <c r="A2295" s="3">
        <v>53352</v>
      </c>
      <c r="B2295" s="5" t="s">
        <v>49</v>
      </c>
    </row>
    <row r="2296" spans="1:2" x14ac:dyDescent="0.3">
      <c r="A2296" s="3">
        <v>53352</v>
      </c>
      <c r="B2296" s="5" t="s">
        <v>30</v>
      </c>
    </row>
    <row r="2297" spans="1:2" x14ac:dyDescent="0.3">
      <c r="A2297" s="3">
        <v>53352</v>
      </c>
      <c r="B2297" s="5" t="s">
        <v>886</v>
      </c>
    </row>
    <row r="2298" spans="1:2" x14ac:dyDescent="0.3">
      <c r="A2298" s="3">
        <v>69771</v>
      </c>
      <c r="B2298" s="5" t="s">
        <v>166</v>
      </c>
    </row>
    <row r="2299" spans="1:2" x14ac:dyDescent="0.3">
      <c r="A2299" s="3">
        <v>69771</v>
      </c>
      <c r="B2299" s="5" t="s">
        <v>6631</v>
      </c>
    </row>
    <row r="2300" spans="1:2" x14ac:dyDescent="0.3">
      <c r="A2300" s="3">
        <v>158921</v>
      </c>
      <c r="B2300" s="5" t="s">
        <v>30</v>
      </c>
    </row>
    <row r="2301" spans="1:2" x14ac:dyDescent="0.3">
      <c r="A2301" s="3">
        <v>158921</v>
      </c>
      <c r="B2301" s="5" t="s">
        <v>166</v>
      </c>
    </row>
    <row r="2302" spans="1:2" x14ac:dyDescent="0.3">
      <c r="A2302" s="3">
        <v>49057</v>
      </c>
      <c r="B2302" s="5" t="s">
        <v>30</v>
      </c>
    </row>
    <row r="2303" spans="1:2" x14ac:dyDescent="0.3">
      <c r="A2303" s="3">
        <v>49057</v>
      </c>
      <c r="B2303" s="5" t="s">
        <v>49</v>
      </c>
    </row>
    <row r="2304" spans="1:2" x14ac:dyDescent="0.3">
      <c r="A2304" s="3">
        <v>49057</v>
      </c>
      <c r="B2304" s="5" t="s">
        <v>886</v>
      </c>
    </row>
    <row r="2305" spans="1:2" x14ac:dyDescent="0.3">
      <c r="A2305" s="3">
        <v>53778</v>
      </c>
      <c r="B2305" s="5" t="s">
        <v>329</v>
      </c>
    </row>
    <row r="2306" spans="1:2" x14ac:dyDescent="0.3">
      <c r="A2306" s="3">
        <v>64786</v>
      </c>
      <c r="B2306" s="5" t="s">
        <v>30</v>
      </c>
    </row>
    <row r="2307" spans="1:2" x14ac:dyDescent="0.3">
      <c r="A2307" s="3">
        <v>64786</v>
      </c>
      <c r="B2307" s="5" t="s">
        <v>886</v>
      </c>
    </row>
    <row r="2308" spans="1:2" x14ac:dyDescent="0.3">
      <c r="A2308" s="3">
        <v>44613</v>
      </c>
      <c r="B2308" s="5" t="s">
        <v>777</v>
      </c>
    </row>
    <row r="2309" spans="1:2" x14ac:dyDescent="0.3">
      <c r="A2309" s="3">
        <v>44613</v>
      </c>
      <c r="B2309" s="5" t="s">
        <v>49</v>
      </c>
    </row>
    <row r="2310" spans="1:2" x14ac:dyDescent="0.3">
      <c r="A2310" s="3">
        <v>44613</v>
      </c>
      <c r="B2310" s="5" t="s">
        <v>886</v>
      </c>
    </row>
    <row r="2311" spans="1:2" x14ac:dyDescent="0.3">
      <c r="A2311" s="3">
        <v>54692</v>
      </c>
      <c r="B2311" s="5" t="s">
        <v>329</v>
      </c>
    </row>
    <row r="2312" spans="1:2" x14ac:dyDescent="0.3">
      <c r="A2312" s="3">
        <v>270848</v>
      </c>
      <c r="B2312" s="5" t="s">
        <v>49</v>
      </c>
    </row>
    <row r="2313" spans="1:2" x14ac:dyDescent="0.3">
      <c r="A2313" s="3">
        <v>270848</v>
      </c>
      <c r="B2313" s="5" t="s">
        <v>886</v>
      </c>
    </row>
    <row r="2314" spans="1:2" x14ac:dyDescent="0.3">
      <c r="A2314" s="3">
        <v>270848</v>
      </c>
      <c r="B2314" s="5" t="s">
        <v>19406</v>
      </c>
    </row>
    <row r="2315" spans="1:2" x14ac:dyDescent="0.3">
      <c r="A2315" s="3">
        <v>49505</v>
      </c>
      <c r="B2315" s="5" t="s">
        <v>30</v>
      </c>
    </row>
    <row r="2316" spans="1:2" x14ac:dyDescent="0.3">
      <c r="A2316" s="3">
        <v>51276</v>
      </c>
      <c r="B2316" s="5" t="s">
        <v>49</v>
      </c>
    </row>
    <row r="2317" spans="1:2" x14ac:dyDescent="0.3">
      <c r="A2317" s="3">
        <v>41273</v>
      </c>
      <c r="B2317" s="5" t="s">
        <v>30</v>
      </c>
    </row>
    <row r="2318" spans="1:2" x14ac:dyDescent="0.3">
      <c r="A2318" s="3">
        <v>41273</v>
      </c>
      <c r="B2318" s="5" t="s">
        <v>49</v>
      </c>
    </row>
    <row r="2319" spans="1:2" x14ac:dyDescent="0.3">
      <c r="A2319" s="3">
        <v>42323</v>
      </c>
      <c r="B2319" s="5" t="s">
        <v>30</v>
      </c>
    </row>
    <row r="2320" spans="1:2" x14ac:dyDescent="0.3">
      <c r="A2320" s="3">
        <v>74586</v>
      </c>
      <c r="B2320" s="5" t="s">
        <v>468</v>
      </c>
    </row>
    <row r="2321" spans="1:2" x14ac:dyDescent="0.3">
      <c r="A2321" s="3">
        <v>52475</v>
      </c>
      <c r="B2321" s="5" t="s">
        <v>886</v>
      </c>
    </row>
    <row r="2322" spans="1:2" x14ac:dyDescent="0.3">
      <c r="A2322" s="3">
        <v>52475</v>
      </c>
      <c r="B2322" s="5" t="s">
        <v>49</v>
      </c>
    </row>
    <row r="2323" spans="1:2" x14ac:dyDescent="0.3">
      <c r="A2323" s="3">
        <v>810506</v>
      </c>
      <c r="B2323" s="5" t="s">
        <v>2297</v>
      </c>
    </row>
    <row r="2324" spans="1:2" x14ac:dyDescent="0.3">
      <c r="A2324" s="3">
        <v>810506</v>
      </c>
      <c r="B2324" s="5" t="s">
        <v>777</v>
      </c>
    </row>
    <row r="2325" spans="1:2" x14ac:dyDescent="0.3">
      <c r="A2325" s="3">
        <v>810506</v>
      </c>
      <c r="B2325" s="5" t="s">
        <v>1139</v>
      </c>
    </row>
    <row r="2326" spans="1:2" x14ac:dyDescent="0.3">
      <c r="A2326" s="3">
        <v>810506</v>
      </c>
      <c r="B2326" s="5" t="s">
        <v>6748</v>
      </c>
    </row>
    <row r="2327" spans="1:2" x14ac:dyDescent="0.3">
      <c r="A2327" s="3">
        <v>810506</v>
      </c>
      <c r="B2327" s="5" t="s">
        <v>2528</v>
      </c>
    </row>
    <row r="2328" spans="1:2" x14ac:dyDescent="0.3">
      <c r="A2328" s="3">
        <v>56540</v>
      </c>
      <c r="B2328" s="5" t="s">
        <v>30</v>
      </c>
    </row>
    <row r="2329" spans="1:2" x14ac:dyDescent="0.3">
      <c r="A2329" s="3">
        <v>56540</v>
      </c>
      <c r="B2329" s="5" t="s">
        <v>886</v>
      </c>
    </row>
    <row r="2330" spans="1:2" x14ac:dyDescent="0.3">
      <c r="A2330" s="3">
        <v>56540</v>
      </c>
      <c r="B2330" s="5" t="s">
        <v>2848</v>
      </c>
    </row>
    <row r="2331" spans="1:2" x14ac:dyDescent="0.3">
      <c r="A2331" s="3">
        <v>135717</v>
      </c>
      <c r="B2331" s="5" t="s">
        <v>329</v>
      </c>
    </row>
    <row r="2332" spans="1:2" x14ac:dyDescent="0.3">
      <c r="A2332" s="3">
        <v>70448</v>
      </c>
      <c r="B2332" s="5" t="s">
        <v>468</v>
      </c>
    </row>
    <row r="2333" spans="1:2" x14ac:dyDescent="0.3">
      <c r="A2333" s="3">
        <v>70448</v>
      </c>
      <c r="B2333" s="5" t="s">
        <v>30</v>
      </c>
    </row>
    <row r="2334" spans="1:2" x14ac:dyDescent="0.3">
      <c r="A2334" s="3">
        <v>72355</v>
      </c>
      <c r="B2334" s="5" t="s">
        <v>49</v>
      </c>
    </row>
    <row r="2335" spans="1:2" x14ac:dyDescent="0.3">
      <c r="A2335" s="3">
        <v>72355</v>
      </c>
      <c r="B2335" s="5" t="s">
        <v>886</v>
      </c>
    </row>
    <row r="2336" spans="1:2" x14ac:dyDescent="0.3">
      <c r="A2336" s="3">
        <v>137502</v>
      </c>
      <c r="B2336" s="5" t="s">
        <v>777</v>
      </c>
    </row>
    <row r="2337" spans="1:2" x14ac:dyDescent="0.3">
      <c r="A2337" s="3">
        <v>137502</v>
      </c>
      <c r="B2337" s="5" t="s">
        <v>2297</v>
      </c>
    </row>
    <row r="2338" spans="1:2" x14ac:dyDescent="0.3">
      <c r="A2338" s="3">
        <v>137502</v>
      </c>
      <c r="B2338" s="5" t="s">
        <v>49</v>
      </c>
    </row>
    <row r="2339" spans="1:2" x14ac:dyDescent="0.3">
      <c r="A2339" s="3">
        <v>137502</v>
      </c>
      <c r="B2339" s="5" t="s">
        <v>2528</v>
      </c>
    </row>
    <row r="2340" spans="1:2" x14ac:dyDescent="0.3">
      <c r="A2340" s="3">
        <v>58107</v>
      </c>
      <c r="B2340" s="5" t="s">
        <v>49</v>
      </c>
    </row>
    <row r="2341" spans="1:2" x14ac:dyDescent="0.3">
      <c r="A2341" s="3">
        <v>58107</v>
      </c>
      <c r="B2341" s="5" t="s">
        <v>2297</v>
      </c>
    </row>
    <row r="2342" spans="1:2" x14ac:dyDescent="0.3">
      <c r="A2342" s="3">
        <v>58107</v>
      </c>
      <c r="B2342" s="5" t="s">
        <v>2848</v>
      </c>
    </row>
    <row r="2343" spans="1:2" x14ac:dyDescent="0.3">
      <c r="A2343" s="3">
        <v>42917</v>
      </c>
      <c r="B2343" s="5" t="s">
        <v>2848</v>
      </c>
    </row>
    <row r="2344" spans="1:2" x14ac:dyDescent="0.3">
      <c r="A2344" s="3">
        <v>42917</v>
      </c>
      <c r="B2344" s="5" t="s">
        <v>468</v>
      </c>
    </row>
    <row r="2345" spans="1:2" x14ac:dyDescent="0.3">
      <c r="A2345" s="3">
        <v>59578</v>
      </c>
      <c r="B2345" s="5" t="s">
        <v>19406</v>
      </c>
    </row>
    <row r="2346" spans="1:2" x14ac:dyDescent="0.3">
      <c r="A2346" s="3">
        <v>59578</v>
      </c>
      <c r="B2346" s="5" t="s">
        <v>1139</v>
      </c>
    </row>
    <row r="2347" spans="1:2" x14ac:dyDescent="0.3">
      <c r="A2347" s="3">
        <v>46562</v>
      </c>
      <c r="B2347" s="5" t="s">
        <v>777</v>
      </c>
    </row>
    <row r="2348" spans="1:2" x14ac:dyDescent="0.3">
      <c r="A2348" s="3">
        <v>46562</v>
      </c>
      <c r="B2348" s="5" t="s">
        <v>49</v>
      </c>
    </row>
    <row r="2349" spans="1:2" x14ac:dyDescent="0.3">
      <c r="A2349" s="3">
        <v>46562</v>
      </c>
      <c r="B2349" s="5" t="s">
        <v>6841</v>
      </c>
    </row>
    <row r="2350" spans="1:2" x14ac:dyDescent="0.3">
      <c r="A2350" s="3">
        <v>57869</v>
      </c>
      <c r="B2350" s="5" t="s">
        <v>2297</v>
      </c>
    </row>
    <row r="2351" spans="1:2" x14ac:dyDescent="0.3">
      <c r="A2351" s="3">
        <v>57869</v>
      </c>
      <c r="B2351" s="5" t="s">
        <v>30</v>
      </c>
    </row>
    <row r="2352" spans="1:2" x14ac:dyDescent="0.3">
      <c r="A2352" s="3">
        <v>57869</v>
      </c>
      <c r="B2352" s="5" t="s">
        <v>2848</v>
      </c>
    </row>
    <row r="2353" spans="1:2" x14ac:dyDescent="0.3">
      <c r="A2353" s="3">
        <v>57869</v>
      </c>
      <c r="B2353" s="5" t="s">
        <v>777</v>
      </c>
    </row>
    <row r="2354" spans="1:2" x14ac:dyDescent="0.3">
      <c r="A2354" s="3">
        <v>57869</v>
      </c>
      <c r="B2354" s="5" t="s">
        <v>1139</v>
      </c>
    </row>
    <row r="2355" spans="1:2" x14ac:dyDescent="0.3">
      <c r="A2355" s="3">
        <v>57869</v>
      </c>
      <c r="B2355" s="5" t="s">
        <v>6748</v>
      </c>
    </row>
    <row r="2356" spans="1:2" x14ac:dyDescent="0.3">
      <c r="A2356" s="3">
        <v>48740</v>
      </c>
      <c r="B2356" s="5" t="s">
        <v>2297</v>
      </c>
    </row>
    <row r="2357" spans="1:2" x14ac:dyDescent="0.3">
      <c r="A2357" s="3">
        <v>48740</v>
      </c>
      <c r="B2357" s="5" t="s">
        <v>30</v>
      </c>
    </row>
    <row r="2358" spans="1:2" x14ac:dyDescent="0.3">
      <c r="A2358" s="3">
        <v>47065</v>
      </c>
      <c r="B2358" s="5" t="s">
        <v>1139</v>
      </c>
    </row>
    <row r="2359" spans="1:2" x14ac:dyDescent="0.3">
      <c r="A2359" s="3">
        <v>47065</v>
      </c>
      <c r="B2359" s="5" t="s">
        <v>2848</v>
      </c>
    </row>
    <row r="2360" spans="1:2" x14ac:dyDescent="0.3">
      <c r="A2360" s="3">
        <v>47065</v>
      </c>
      <c r="B2360" s="5" t="s">
        <v>468</v>
      </c>
    </row>
    <row r="2361" spans="1:2" x14ac:dyDescent="0.3">
      <c r="A2361" s="3">
        <v>47065</v>
      </c>
      <c r="B2361" s="5" t="s">
        <v>777</v>
      </c>
    </row>
    <row r="2362" spans="1:2" x14ac:dyDescent="0.3">
      <c r="A2362" s="3">
        <v>47065</v>
      </c>
      <c r="B2362" s="5" t="s">
        <v>166</v>
      </c>
    </row>
    <row r="2363" spans="1:2" x14ac:dyDescent="0.3">
      <c r="A2363" s="3">
        <v>47065</v>
      </c>
      <c r="B2363" s="5" t="s">
        <v>2528</v>
      </c>
    </row>
    <row r="2364" spans="1:2" x14ac:dyDescent="0.3">
      <c r="A2364" s="3">
        <v>62878</v>
      </c>
      <c r="B2364" s="5" t="s">
        <v>2528</v>
      </c>
    </row>
    <row r="2365" spans="1:2" x14ac:dyDescent="0.3">
      <c r="A2365" s="3">
        <v>62878</v>
      </c>
      <c r="B2365" s="5" t="s">
        <v>19406</v>
      </c>
    </row>
    <row r="2366" spans="1:2" x14ac:dyDescent="0.3">
      <c r="A2366" s="3">
        <v>41997</v>
      </c>
      <c r="B2366" s="5" t="s">
        <v>777</v>
      </c>
    </row>
    <row r="2367" spans="1:2" x14ac:dyDescent="0.3">
      <c r="A2367" s="3">
        <v>41997</v>
      </c>
      <c r="B2367" s="5" t="s">
        <v>2528</v>
      </c>
    </row>
    <row r="2368" spans="1:2" x14ac:dyDescent="0.3">
      <c r="A2368" s="3">
        <v>41997</v>
      </c>
      <c r="B2368" s="5" t="s">
        <v>166</v>
      </c>
    </row>
    <row r="2369" spans="1:2" x14ac:dyDescent="0.3">
      <c r="A2369" s="3">
        <v>75930</v>
      </c>
      <c r="B2369" s="5" t="s">
        <v>777</v>
      </c>
    </row>
    <row r="2370" spans="1:2" x14ac:dyDescent="0.3">
      <c r="A2370" s="3">
        <v>75930</v>
      </c>
      <c r="B2370" s="5" t="s">
        <v>1139</v>
      </c>
    </row>
    <row r="2371" spans="1:2" x14ac:dyDescent="0.3">
      <c r="A2371" s="3">
        <v>75930</v>
      </c>
      <c r="B2371" s="5" t="s">
        <v>2848</v>
      </c>
    </row>
    <row r="2372" spans="1:2" x14ac:dyDescent="0.3">
      <c r="A2372" s="3">
        <v>75930</v>
      </c>
      <c r="B2372" s="5" t="s">
        <v>166</v>
      </c>
    </row>
    <row r="2373" spans="1:2" x14ac:dyDescent="0.3">
      <c r="A2373" s="3">
        <v>108993</v>
      </c>
      <c r="B2373" s="5" t="s">
        <v>468</v>
      </c>
    </row>
    <row r="2374" spans="1:2" x14ac:dyDescent="0.3">
      <c r="A2374" s="3">
        <v>108993</v>
      </c>
      <c r="B2374" s="5" t="s">
        <v>777</v>
      </c>
    </row>
    <row r="2375" spans="1:2" x14ac:dyDescent="0.3">
      <c r="A2375" s="3">
        <v>108993</v>
      </c>
      <c r="B2375" s="5" t="s">
        <v>30</v>
      </c>
    </row>
    <row r="2376" spans="1:2" x14ac:dyDescent="0.3">
      <c r="A2376" s="3">
        <v>108993</v>
      </c>
      <c r="B2376" s="5" t="s">
        <v>166</v>
      </c>
    </row>
    <row r="2377" spans="1:2" x14ac:dyDescent="0.3">
      <c r="A2377" s="3">
        <v>27613</v>
      </c>
      <c r="B2377" s="5" t="s">
        <v>468</v>
      </c>
    </row>
    <row r="2378" spans="1:2" x14ac:dyDescent="0.3">
      <c r="A2378" s="3">
        <v>27613</v>
      </c>
      <c r="B2378" s="5" t="s">
        <v>2528</v>
      </c>
    </row>
    <row r="2379" spans="1:2" x14ac:dyDescent="0.3">
      <c r="A2379" s="3">
        <v>43615</v>
      </c>
      <c r="B2379" s="5" t="s">
        <v>49</v>
      </c>
    </row>
    <row r="2380" spans="1:2" x14ac:dyDescent="0.3">
      <c r="A2380" s="3">
        <v>43615</v>
      </c>
      <c r="B2380" s="5" t="s">
        <v>7548</v>
      </c>
    </row>
    <row r="2381" spans="1:2" x14ac:dyDescent="0.3">
      <c r="A2381" s="3">
        <v>50590</v>
      </c>
      <c r="B2381" s="5" t="s">
        <v>49</v>
      </c>
    </row>
    <row r="2382" spans="1:2" x14ac:dyDescent="0.3">
      <c r="A2382" s="3">
        <v>54994</v>
      </c>
      <c r="B2382" s="5" t="s">
        <v>329</v>
      </c>
    </row>
    <row r="2383" spans="1:2" x14ac:dyDescent="0.3">
      <c r="A2383" s="3">
        <v>275287</v>
      </c>
      <c r="B2383" s="5" t="s">
        <v>777</v>
      </c>
    </row>
    <row r="2384" spans="1:2" x14ac:dyDescent="0.3">
      <c r="A2384" s="3">
        <v>275287</v>
      </c>
      <c r="B2384" s="5" t="s">
        <v>2297</v>
      </c>
    </row>
    <row r="2385" spans="1:2" x14ac:dyDescent="0.3">
      <c r="A2385" s="3">
        <v>275287</v>
      </c>
      <c r="B2385" s="5" t="s">
        <v>6748</v>
      </c>
    </row>
    <row r="2386" spans="1:2" x14ac:dyDescent="0.3">
      <c r="A2386" s="3">
        <v>55797</v>
      </c>
      <c r="B2386" s="5" t="s">
        <v>2297</v>
      </c>
    </row>
    <row r="2387" spans="1:2" x14ac:dyDescent="0.3">
      <c r="A2387" s="3">
        <v>55797</v>
      </c>
      <c r="B2387" s="5" t="s">
        <v>6748</v>
      </c>
    </row>
    <row r="2388" spans="1:2" x14ac:dyDescent="0.3">
      <c r="A2388" s="3">
        <v>55797</v>
      </c>
      <c r="B2388" s="5" t="s">
        <v>19406</v>
      </c>
    </row>
    <row r="2389" spans="1:2" x14ac:dyDescent="0.3">
      <c r="A2389" s="3">
        <v>43944</v>
      </c>
      <c r="B2389" s="5" t="s">
        <v>49</v>
      </c>
    </row>
    <row r="2390" spans="1:2" x14ac:dyDescent="0.3">
      <c r="A2390" s="3">
        <v>43944</v>
      </c>
      <c r="B2390" s="5" t="s">
        <v>166</v>
      </c>
    </row>
    <row r="2391" spans="1:2" x14ac:dyDescent="0.3">
      <c r="A2391" s="3">
        <v>43944</v>
      </c>
      <c r="B2391" s="5" t="s">
        <v>1246</v>
      </c>
    </row>
    <row r="2392" spans="1:2" x14ac:dyDescent="0.3">
      <c r="A2392" s="3">
        <v>42291</v>
      </c>
      <c r="B2392" s="5" t="s">
        <v>329</v>
      </c>
    </row>
    <row r="2393" spans="1:2" x14ac:dyDescent="0.3">
      <c r="A2393" s="3">
        <v>50210</v>
      </c>
      <c r="B2393" s="5" t="s">
        <v>166</v>
      </c>
    </row>
    <row r="2394" spans="1:2" x14ac:dyDescent="0.3">
      <c r="A2394" s="3">
        <v>50210</v>
      </c>
      <c r="B2394" s="5" t="s">
        <v>777</v>
      </c>
    </row>
    <row r="2395" spans="1:2" x14ac:dyDescent="0.3">
      <c r="A2395" s="3">
        <v>68803</v>
      </c>
      <c r="B2395" s="5" t="s">
        <v>19406</v>
      </c>
    </row>
    <row r="2396" spans="1:2" x14ac:dyDescent="0.3">
      <c r="A2396" s="3">
        <v>68803</v>
      </c>
      <c r="B2396" s="5" t="s">
        <v>49</v>
      </c>
    </row>
    <row r="2397" spans="1:2" x14ac:dyDescent="0.3">
      <c r="A2397" s="3">
        <v>68803</v>
      </c>
      <c r="B2397" s="5" t="s">
        <v>6631</v>
      </c>
    </row>
    <row r="2398" spans="1:2" x14ac:dyDescent="0.3">
      <c r="A2398" s="3">
        <v>41616</v>
      </c>
      <c r="B2398" s="5" t="s">
        <v>777</v>
      </c>
    </row>
    <row r="2399" spans="1:2" x14ac:dyDescent="0.3">
      <c r="A2399" s="3">
        <v>41616</v>
      </c>
      <c r="B2399" s="5" t="s">
        <v>1139</v>
      </c>
    </row>
    <row r="2400" spans="1:2" x14ac:dyDescent="0.3">
      <c r="A2400" s="3">
        <v>41616</v>
      </c>
      <c r="B2400" s="5" t="s">
        <v>49</v>
      </c>
    </row>
    <row r="2401" spans="1:2" x14ac:dyDescent="0.3">
      <c r="A2401" s="3">
        <v>41616</v>
      </c>
      <c r="B2401" s="5" t="s">
        <v>6631</v>
      </c>
    </row>
    <row r="2402" spans="1:2" x14ac:dyDescent="0.3">
      <c r="A2402" s="3">
        <v>41616</v>
      </c>
      <c r="B2402" s="5" t="s">
        <v>166</v>
      </c>
    </row>
    <row r="2403" spans="1:2" x14ac:dyDescent="0.3">
      <c r="A2403" s="3">
        <v>175987</v>
      </c>
      <c r="B2403" s="5" t="s">
        <v>2297</v>
      </c>
    </row>
    <row r="2404" spans="1:2" x14ac:dyDescent="0.3">
      <c r="A2404" s="3">
        <v>175987</v>
      </c>
      <c r="B2404" s="5" t="s">
        <v>6841</v>
      </c>
    </row>
    <row r="2405" spans="1:2" x14ac:dyDescent="0.3">
      <c r="A2405" s="3">
        <v>52013</v>
      </c>
      <c r="B2405" s="5" t="s">
        <v>329</v>
      </c>
    </row>
    <row r="2406" spans="1:2" x14ac:dyDescent="0.3">
      <c r="A2406" s="3">
        <v>41156</v>
      </c>
      <c r="B2406" s="5" t="s">
        <v>329</v>
      </c>
    </row>
    <row r="2407" spans="1:2" x14ac:dyDescent="0.3">
      <c r="A2407" s="3">
        <v>41156</v>
      </c>
      <c r="B2407" s="5" t="s">
        <v>30</v>
      </c>
    </row>
    <row r="2408" spans="1:2" x14ac:dyDescent="0.3">
      <c r="A2408" s="3">
        <v>119441</v>
      </c>
      <c r="B2408" s="5" t="s">
        <v>2297</v>
      </c>
    </row>
    <row r="2409" spans="1:2" x14ac:dyDescent="0.3">
      <c r="A2409" s="3">
        <v>119441</v>
      </c>
      <c r="B2409" s="5" t="s">
        <v>7548</v>
      </c>
    </row>
    <row r="2410" spans="1:2" x14ac:dyDescent="0.3">
      <c r="A2410" s="3">
        <v>119441</v>
      </c>
      <c r="B2410" s="5" t="s">
        <v>30</v>
      </c>
    </row>
    <row r="2411" spans="1:2" x14ac:dyDescent="0.3">
      <c r="A2411" s="3">
        <v>74447</v>
      </c>
      <c r="B2411" s="5" t="s">
        <v>49</v>
      </c>
    </row>
    <row r="2412" spans="1:2" x14ac:dyDescent="0.3">
      <c r="A2412" s="3">
        <v>74447</v>
      </c>
      <c r="B2412" s="5" t="s">
        <v>7548</v>
      </c>
    </row>
    <row r="2413" spans="1:2" x14ac:dyDescent="0.3">
      <c r="A2413" s="3">
        <v>40167</v>
      </c>
      <c r="B2413" s="5" t="s">
        <v>49</v>
      </c>
    </row>
    <row r="2414" spans="1:2" x14ac:dyDescent="0.3">
      <c r="A2414" s="3">
        <v>40167</v>
      </c>
      <c r="B2414" s="5" t="s">
        <v>2378</v>
      </c>
    </row>
    <row r="2415" spans="1:2" x14ac:dyDescent="0.3">
      <c r="A2415" s="3">
        <v>47868</v>
      </c>
      <c r="B2415" s="5" t="s">
        <v>2528</v>
      </c>
    </row>
    <row r="2416" spans="1:2" x14ac:dyDescent="0.3">
      <c r="A2416" s="3">
        <v>47868</v>
      </c>
      <c r="B2416" s="5" t="s">
        <v>19406</v>
      </c>
    </row>
    <row r="2417" spans="1:2" x14ac:dyDescent="0.3">
      <c r="A2417" s="3">
        <v>74518</v>
      </c>
      <c r="B2417" s="5" t="s">
        <v>166</v>
      </c>
    </row>
    <row r="2418" spans="1:2" x14ac:dyDescent="0.3">
      <c r="A2418" s="3">
        <v>74518</v>
      </c>
      <c r="B2418" s="5" t="s">
        <v>468</v>
      </c>
    </row>
    <row r="2419" spans="1:2" x14ac:dyDescent="0.3">
      <c r="A2419" s="3">
        <v>39845</v>
      </c>
      <c r="B2419" s="5" t="s">
        <v>49</v>
      </c>
    </row>
    <row r="2420" spans="1:2" x14ac:dyDescent="0.3">
      <c r="A2420" s="3">
        <v>47068</v>
      </c>
      <c r="B2420" s="5" t="s">
        <v>49</v>
      </c>
    </row>
    <row r="2421" spans="1:2" x14ac:dyDescent="0.3">
      <c r="A2421" s="3">
        <v>47068</v>
      </c>
      <c r="B2421" s="5" t="s">
        <v>19406</v>
      </c>
    </row>
    <row r="2422" spans="1:2" x14ac:dyDescent="0.3">
      <c r="A2422" s="3">
        <v>59728</v>
      </c>
      <c r="B2422" s="5" t="s">
        <v>49</v>
      </c>
    </row>
    <row r="2423" spans="1:2" x14ac:dyDescent="0.3">
      <c r="A2423" s="3">
        <v>51823</v>
      </c>
      <c r="B2423" s="5" t="s">
        <v>49</v>
      </c>
    </row>
    <row r="2424" spans="1:2" x14ac:dyDescent="0.3">
      <c r="A2424" s="3">
        <v>51823</v>
      </c>
      <c r="B2424" s="5" t="s">
        <v>777</v>
      </c>
    </row>
    <row r="2425" spans="1:2" x14ac:dyDescent="0.3">
      <c r="A2425" s="3">
        <v>51823</v>
      </c>
      <c r="B2425" s="5" t="s">
        <v>166</v>
      </c>
    </row>
    <row r="2426" spans="1:2" x14ac:dyDescent="0.3">
      <c r="A2426" s="3">
        <v>51823</v>
      </c>
      <c r="B2426" s="5" t="s">
        <v>1246</v>
      </c>
    </row>
    <row r="2427" spans="1:2" x14ac:dyDescent="0.3">
      <c r="A2427" s="3">
        <v>46504</v>
      </c>
      <c r="B2427" s="5" t="s">
        <v>49</v>
      </c>
    </row>
    <row r="2428" spans="1:2" x14ac:dyDescent="0.3">
      <c r="A2428" s="3">
        <v>46504</v>
      </c>
      <c r="B2428" s="5" t="s">
        <v>2378</v>
      </c>
    </row>
    <row r="2429" spans="1:2" x14ac:dyDescent="0.3">
      <c r="A2429" s="3">
        <v>46504</v>
      </c>
      <c r="B2429" s="5" t="s">
        <v>886</v>
      </c>
    </row>
    <row r="2430" spans="1:2" x14ac:dyDescent="0.3">
      <c r="A2430" s="3">
        <v>73541</v>
      </c>
      <c r="B2430" s="5" t="s">
        <v>30</v>
      </c>
    </row>
    <row r="2431" spans="1:2" x14ac:dyDescent="0.3">
      <c r="A2431" s="3">
        <v>41397</v>
      </c>
      <c r="B2431" s="5" t="s">
        <v>329</v>
      </c>
    </row>
    <row r="2432" spans="1:2" x14ac:dyDescent="0.3">
      <c r="A2432" s="3">
        <v>50119</v>
      </c>
      <c r="B2432" s="5" t="s">
        <v>6748</v>
      </c>
    </row>
    <row r="2433" spans="1:2" x14ac:dyDescent="0.3">
      <c r="A2433" s="3">
        <v>50119</v>
      </c>
      <c r="B2433" s="5" t="s">
        <v>30</v>
      </c>
    </row>
    <row r="2434" spans="1:2" x14ac:dyDescent="0.3">
      <c r="A2434" s="3">
        <v>50119</v>
      </c>
      <c r="B2434" s="5" t="s">
        <v>1139</v>
      </c>
    </row>
    <row r="2435" spans="1:2" x14ac:dyDescent="0.3">
      <c r="A2435" s="3">
        <v>55045</v>
      </c>
      <c r="B2435" s="5" t="s">
        <v>468</v>
      </c>
    </row>
    <row r="2436" spans="1:2" x14ac:dyDescent="0.3">
      <c r="A2436" s="3">
        <v>55045</v>
      </c>
      <c r="B2436" s="5" t="s">
        <v>6631</v>
      </c>
    </row>
    <row r="2437" spans="1:2" x14ac:dyDescent="0.3">
      <c r="A2437" s="3">
        <v>55045</v>
      </c>
      <c r="B2437" s="5" t="s">
        <v>166</v>
      </c>
    </row>
    <row r="2438" spans="1:2" x14ac:dyDescent="0.3">
      <c r="A2438" s="3">
        <v>58515</v>
      </c>
      <c r="B2438" s="5" t="s">
        <v>2297</v>
      </c>
    </row>
    <row r="2439" spans="1:2" x14ac:dyDescent="0.3">
      <c r="A2439" s="3">
        <v>58515</v>
      </c>
      <c r="B2439" s="5" t="s">
        <v>49</v>
      </c>
    </row>
    <row r="2440" spans="1:2" x14ac:dyDescent="0.3">
      <c r="A2440" s="3">
        <v>58515</v>
      </c>
      <c r="B2440" s="5" t="s">
        <v>2528</v>
      </c>
    </row>
    <row r="2441" spans="1:2" x14ac:dyDescent="0.3">
      <c r="A2441" s="3">
        <v>58602</v>
      </c>
      <c r="B2441" s="5" t="s">
        <v>7548</v>
      </c>
    </row>
    <row r="2442" spans="1:2" x14ac:dyDescent="0.3">
      <c r="A2442" s="3">
        <v>58602</v>
      </c>
      <c r="B2442" s="5" t="s">
        <v>49</v>
      </c>
    </row>
    <row r="2443" spans="1:2" x14ac:dyDescent="0.3">
      <c r="A2443" s="3">
        <v>48417</v>
      </c>
      <c r="B2443" s="5" t="s">
        <v>1246</v>
      </c>
    </row>
    <row r="2444" spans="1:2" x14ac:dyDescent="0.3">
      <c r="A2444" s="3">
        <v>48417</v>
      </c>
      <c r="B2444" s="5" t="s">
        <v>49</v>
      </c>
    </row>
    <row r="2445" spans="1:2" x14ac:dyDescent="0.3">
      <c r="A2445" s="3">
        <v>48417</v>
      </c>
      <c r="B2445" s="5" t="s">
        <v>166</v>
      </c>
    </row>
    <row r="2446" spans="1:2" x14ac:dyDescent="0.3">
      <c r="A2446" s="3">
        <v>278778</v>
      </c>
      <c r="B2446" s="5" t="s">
        <v>777</v>
      </c>
    </row>
    <row r="2447" spans="1:2" x14ac:dyDescent="0.3">
      <c r="A2447" s="3">
        <v>278778</v>
      </c>
      <c r="B2447" s="5" t="s">
        <v>30</v>
      </c>
    </row>
    <row r="2448" spans="1:2" x14ac:dyDescent="0.3">
      <c r="A2448" s="3">
        <v>278778</v>
      </c>
      <c r="B2448" s="5" t="s">
        <v>1246</v>
      </c>
    </row>
    <row r="2449" spans="1:2" x14ac:dyDescent="0.3">
      <c r="A2449" s="3">
        <v>52321</v>
      </c>
      <c r="B2449" s="5" t="s">
        <v>886</v>
      </c>
    </row>
    <row r="2450" spans="1:2" x14ac:dyDescent="0.3">
      <c r="A2450" s="3">
        <v>52321</v>
      </c>
      <c r="B2450" s="5" t="s">
        <v>49</v>
      </c>
    </row>
    <row r="2451" spans="1:2" x14ac:dyDescent="0.3">
      <c r="A2451" s="3">
        <v>52321</v>
      </c>
      <c r="B2451" s="5" t="s">
        <v>166</v>
      </c>
    </row>
    <row r="2452" spans="1:2" x14ac:dyDescent="0.3">
      <c r="A2452" s="3">
        <v>24246</v>
      </c>
      <c r="B2452" s="5" t="s">
        <v>468</v>
      </c>
    </row>
    <row r="2453" spans="1:2" x14ac:dyDescent="0.3">
      <c r="A2453" s="3">
        <v>57173</v>
      </c>
      <c r="B2453" s="5" t="s">
        <v>19406</v>
      </c>
    </row>
    <row r="2454" spans="1:2" x14ac:dyDescent="0.3">
      <c r="A2454" s="3">
        <v>57173</v>
      </c>
      <c r="B2454" s="5" t="s">
        <v>2848</v>
      </c>
    </row>
    <row r="2455" spans="1:2" x14ac:dyDescent="0.3">
      <c r="A2455" s="3">
        <v>57173</v>
      </c>
      <c r="B2455" s="5" t="s">
        <v>468</v>
      </c>
    </row>
    <row r="2456" spans="1:2" x14ac:dyDescent="0.3">
      <c r="A2456" s="3">
        <v>62368</v>
      </c>
      <c r="B2456" s="5" t="s">
        <v>2297</v>
      </c>
    </row>
    <row r="2457" spans="1:2" x14ac:dyDescent="0.3">
      <c r="A2457" s="3">
        <v>62368</v>
      </c>
      <c r="B2457" s="5" t="s">
        <v>310</v>
      </c>
    </row>
    <row r="2458" spans="1:2" x14ac:dyDescent="0.3">
      <c r="A2458" s="3">
        <v>51297</v>
      </c>
      <c r="B2458" s="5" t="s">
        <v>49</v>
      </c>
    </row>
    <row r="2459" spans="1:2" x14ac:dyDescent="0.3">
      <c r="A2459" s="3">
        <v>51297</v>
      </c>
      <c r="B2459" s="5" t="s">
        <v>886</v>
      </c>
    </row>
    <row r="2460" spans="1:2" x14ac:dyDescent="0.3">
      <c r="A2460" s="3">
        <v>85441</v>
      </c>
      <c r="B2460" s="5" t="s">
        <v>49</v>
      </c>
    </row>
    <row r="2461" spans="1:2" x14ac:dyDescent="0.3">
      <c r="A2461" s="3">
        <v>59112</v>
      </c>
      <c r="B2461" s="5" t="s">
        <v>49</v>
      </c>
    </row>
    <row r="2462" spans="1:2" x14ac:dyDescent="0.3">
      <c r="A2462" s="3">
        <v>63706</v>
      </c>
      <c r="B2462" s="5" t="s">
        <v>468</v>
      </c>
    </row>
    <row r="2463" spans="1:2" x14ac:dyDescent="0.3">
      <c r="A2463" s="3">
        <v>63706</v>
      </c>
      <c r="B2463" s="5" t="s">
        <v>19406</v>
      </c>
    </row>
    <row r="2464" spans="1:2" x14ac:dyDescent="0.3">
      <c r="A2464" s="3">
        <v>54694</v>
      </c>
      <c r="B2464" s="5" t="s">
        <v>329</v>
      </c>
    </row>
    <row r="2465" spans="1:2" x14ac:dyDescent="0.3">
      <c r="A2465" s="3">
        <v>111039</v>
      </c>
      <c r="B2465" s="5" t="s">
        <v>19406</v>
      </c>
    </row>
    <row r="2466" spans="1:2" x14ac:dyDescent="0.3">
      <c r="A2466" s="3">
        <v>111039</v>
      </c>
      <c r="B2466" s="5" t="s">
        <v>166</v>
      </c>
    </row>
    <row r="2467" spans="1:2" x14ac:dyDescent="0.3">
      <c r="A2467" s="3">
        <v>111039</v>
      </c>
      <c r="B2467" s="5" t="s">
        <v>1246</v>
      </c>
    </row>
    <row r="2468" spans="1:2" x14ac:dyDescent="0.3">
      <c r="A2468" s="3">
        <v>111039</v>
      </c>
      <c r="B2468" s="5" t="s">
        <v>6631</v>
      </c>
    </row>
    <row r="2469" spans="1:2" x14ac:dyDescent="0.3">
      <c r="A2469" s="3">
        <v>58884</v>
      </c>
      <c r="B2469" s="5" t="s">
        <v>49</v>
      </c>
    </row>
    <row r="2470" spans="1:2" x14ac:dyDescent="0.3">
      <c r="A2470" s="3">
        <v>12445</v>
      </c>
      <c r="B2470" s="5" t="s">
        <v>2848</v>
      </c>
    </row>
    <row r="2471" spans="1:2" x14ac:dyDescent="0.3">
      <c r="A2471" s="3">
        <v>12445</v>
      </c>
      <c r="B2471" s="5" t="s">
        <v>1139</v>
      </c>
    </row>
    <row r="2472" spans="1:2" x14ac:dyDescent="0.3">
      <c r="A2472" s="3">
        <v>1865</v>
      </c>
      <c r="B2472" s="5" t="s">
        <v>1139</v>
      </c>
    </row>
    <row r="2473" spans="1:2" x14ac:dyDescent="0.3">
      <c r="A2473" s="3">
        <v>1865</v>
      </c>
      <c r="B2473" s="5" t="s">
        <v>777</v>
      </c>
    </row>
    <row r="2474" spans="1:2" x14ac:dyDescent="0.3">
      <c r="A2474" s="3">
        <v>1865</v>
      </c>
      <c r="B2474" s="5" t="s">
        <v>2848</v>
      </c>
    </row>
    <row r="2475" spans="1:2" x14ac:dyDescent="0.3">
      <c r="A2475" s="3">
        <v>82023</v>
      </c>
      <c r="B2475" s="5" t="s">
        <v>49</v>
      </c>
    </row>
    <row r="2476" spans="1:2" x14ac:dyDescent="0.3">
      <c r="A2476" s="3">
        <v>82023</v>
      </c>
      <c r="B2476" s="5" t="s">
        <v>886</v>
      </c>
    </row>
    <row r="2477" spans="1:2" x14ac:dyDescent="0.3">
      <c r="A2477" s="3">
        <v>118249</v>
      </c>
      <c r="B2477" s="5" t="s">
        <v>2297</v>
      </c>
    </row>
    <row r="2478" spans="1:2" x14ac:dyDescent="0.3">
      <c r="A2478" s="3">
        <v>118249</v>
      </c>
      <c r="B2478" s="5" t="s">
        <v>2378</v>
      </c>
    </row>
    <row r="2479" spans="1:2" x14ac:dyDescent="0.3">
      <c r="A2479" s="3">
        <v>118249</v>
      </c>
      <c r="B2479" s="5" t="s">
        <v>468</v>
      </c>
    </row>
    <row r="2480" spans="1:2" x14ac:dyDescent="0.3">
      <c r="A2480" s="3">
        <v>118249</v>
      </c>
      <c r="B2480" s="5" t="s">
        <v>30</v>
      </c>
    </row>
    <row r="2481" spans="1:2" x14ac:dyDescent="0.3">
      <c r="A2481" s="3">
        <v>50619</v>
      </c>
      <c r="B2481" s="5" t="s">
        <v>1139</v>
      </c>
    </row>
    <row r="2482" spans="1:2" x14ac:dyDescent="0.3">
      <c r="A2482" s="3">
        <v>50619</v>
      </c>
      <c r="B2482" s="5" t="s">
        <v>2848</v>
      </c>
    </row>
    <row r="2483" spans="1:2" x14ac:dyDescent="0.3">
      <c r="A2483" s="3">
        <v>50619</v>
      </c>
      <c r="B2483" s="5" t="s">
        <v>886</v>
      </c>
    </row>
    <row r="2484" spans="1:2" x14ac:dyDescent="0.3">
      <c r="A2484" s="3">
        <v>49013</v>
      </c>
      <c r="B2484" s="5" t="s">
        <v>2297</v>
      </c>
    </row>
    <row r="2485" spans="1:2" x14ac:dyDescent="0.3">
      <c r="A2485" s="3">
        <v>49013</v>
      </c>
      <c r="B2485" s="5" t="s">
        <v>6748</v>
      </c>
    </row>
    <row r="2486" spans="1:2" x14ac:dyDescent="0.3">
      <c r="A2486" s="3">
        <v>49013</v>
      </c>
      <c r="B2486" s="5" t="s">
        <v>1139</v>
      </c>
    </row>
    <row r="2487" spans="1:2" x14ac:dyDescent="0.3">
      <c r="A2487" s="3">
        <v>49013</v>
      </c>
      <c r="B2487" s="5" t="s">
        <v>30</v>
      </c>
    </row>
    <row r="2488" spans="1:2" x14ac:dyDescent="0.3">
      <c r="A2488" s="3">
        <v>1771</v>
      </c>
      <c r="B2488" s="5" t="s">
        <v>777</v>
      </c>
    </row>
    <row r="2489" spans="1:2" x14ac:dyDescent="0.3">
      <c r="A2489" s="3">
        <v>1771</v>
      </c>
      <c r="B2489" s="5" t="s">
        <v>1139</v>
      </c>
    </row>
    <row r="2490" spans="1:2" x14ac:dyDescent="0.3">
      <c r="A2490" s="3">
        <v>1771</v>
      </c>
      <c r="B2490" s="5" t="s">
        <v>2528</v>
      </c>
    </row>
    <row r="2491" spans="1:2" x14ac:dyDescent="0.3">
      <c r="A2491" s="3">
        <v>10195</v>
      </c>
      <c r="B2491" s="5" t="s">
        <v>1139</v>
      </c>
    </row>
    <row r="2492" spans="1:2" x14ac:dyDescent="0.3">
      <c r="A2492" s="3">
        <v>10195</v>
      </c>
      <c r="B2492" s="5" t="s">
        <v>2848</v>
      </c>
    </row>
    <row r="2493" spans="1:2" x14ac:dyDescent="0.3">
      <c r="A2493" s="3">
        <v>10195</v>
      </c>
      <c r="B2493" s="5" t="s">
        <v>777</v>
      </c>
    </row>
    <row r="2494" spans="1:2" x14ac:dyDescent="0.3">
      <c r="A2494" s="3">
        <v>39254</v>
      </c>
      <c r="B2494" s="5" t="s">
        <v>777</v>
      </c>
    </row>
    <row r="2495" spans="1:2" x14ac:dyDescent="0.3">
      <c r="A2495" s="3">
        <v>39254</v>
      </c>
      <c r="B2495" s="5" t="s">
        <v>2528</v>
      </c>
    </row>
    <row r="2496" spans="1:2" x14ac:dyDescent="0.3">
      <c r="A2496" s="3">
        <v>39254</v>
      </c>
      <c r="B2496" s="5" t="s">
        <v>49</v>
      </c>
    </row>
    <row r="2497" spans="1:2" x14ac:dyDescent="0.3">
      <c r="A2497" s="3">
        <v>77338</v>
      </c>
      <c r="B2497" s="5" t="s">
        <v>49</v>
      </c>
    </row>
    <row r="2498" spans="1:2" x14ac:dyDescent="0.3">
      <c r="A2498" s="3">
        <v>77338</v>
      </c>
      <c r="B2498" s="5" t="s">
        <v>30</v>
      </c>
    </row>
    <row r="2499" spans="1:2" x14ac:dyDescent="0.3">
      <c r="A2499" s="3">
        <v>45243</v>
      </c>
      <c r="B2499" s="5" t="s">
        <v>30</v>
      </c>
    </row>
    <row r="2500" spans="1:2" x14ac:dyDescent="0.3">
      <c r="A2500" s="3">
        <v>44896</v>
      </c>
      <c r="B2500" s="5" t="s">
        <v>2297</v>
      </c>
    </row>
    <row r="2501" spans="1:2" x14ac:dyDescent="0.3">
      <c r="A2501" s="3">
        <v>44896</v>
      </c>
      <c r="B2501" s="5" t="s">
        <v>30</v>
      </c>
    </row>
    <row r="2502" spans="1:2" x14ac:dyDescent="0.3">
      <c r="A2502" s="3">
        <v>44896</v>
      </c>
      <c r="B2502" s="5" t="s">
        <v>6748</v>
      </c>
    </row>
    <row r="2503" spans="1:2" x14ac:dyDescent="0.3">
      <c r="A2503" s="3">
        <v>44896</v>
      </c>
      <c r="B2503" s="5" t="s">
        <v>6841</v>
      </c>
    </row>
    <row r="2504" spans="1:2" x14ac:dyDescent="0.3">
      <c r="A2504" s="3">
        <v>44896</v>
      </c>
      <c r="B2504" s="5" t="s">
        <v>1139</v>
      </c>
    </row>
    <row r="2505" spans="1:2" x14ac:dyDescent="0.3">
      <c r="A2505" s="3">
        <v>417859</v>
      </c>
      <c r="B2505" s="5" t="s">
        <v>2297</v>
      </c>
    </row>
    <row r="2506" spans="1:2" x14ac:dyDescent="0.3">
      <c r="A2506" s="3">
        <v>417859</v>
      </c>
      <c r="B2506" s="5" t="s">
        <v>6748</v>
      </c>
    </row>
    <row r="2507" spans="1:2" x14ac:dyDescent="0.3">
      <c r="A2507" s="3">
        <v>417859</v>
      </c>
      <c r="B2507" s="5" t="s">
        <v>2848</v>
      </c>
    </row>
    <row r="2508" spans="1:2" x14ac:dyDescent="0.3">
      <c r="A2508" s="3">
        <v>417859</v>
      </c>
      <c r="B2508" s="5" t="s">
        <v>1139</v>
      </c>
    </row>
    <row r="2509" spans="1:2" x14ac:dyDescent="0.3">
      <c r="A2509" s="3">
        <v>417859</v>
      </c>
      <c r="B2509" s="5" t="s">
        <v>30</v>
      </c>
    </row>
    <row r="2510" spans="1:2" x14ac:dyDescent="0.3">
      <c r="A2510" s="3">
        <v>50014</v>
      </c>
      <c r="B2510" s="5" t="s">
        <v>49</v>
      </c>
    </row>
    <row r="2511" spans="1:2" x14ac:dyDescent="0.3">
      <c r="A2511" s="3">
        <v>56292</v>
      </c>
      <c r="B2511" s="5" t="s">
        <v>777</v>
      </c>
    </row>
    <row r="2512" spans="1:2" x14ac:dyDescent="0.3">
      <c r="A2512" s="3">
        <v>56292</v>
      </c>
      <c r="B2512" s="5" t="s">
        <v>166</v>
      </c>
    </row>
    <row r="2513" spans="1:2" x14ac:dyDescent="0.3">
      <c r="A2513" s="3">
        <v>56292</v>
      </c>
      <c r="B2513" s="5" t="s">
        <v>1139</v>
      </c>
    </row>
    <row r="2514" spans="1:2" x14ac:dyDescent="0.3">
      <c r="A2514" s="3">
        <v>49444</v>
      </c>
      <c r="B2514" s="5" t="s">
        <v>2297</v>
      </c>
    </row>
    <row r="2515" spans="1:2" x14ac:dyDescent="0.3">
      <c r="A2515" s="3">
        <v>49444</v>
      </c>
      <c r="B2515" s="5" t="s">
        <v>6748</v>
      </c>
    </row>
    <row r="2516" spans="1:2" x14ac:dyDescent="0.3">
      <c r="A2516" s="3">
        <v>49444</v>
      </c>
      <c r="B2516" s="5" t="s">
        <v>30</v>
      </c>
    </row>
    <row r="2517" spans="1:2" x14ac:dyDescent="0.3">
      <c r="A2517" s="3">
        <v>50546</v>
      </c>
      <c r="B2517" s="5" t="s">
        <v>30</v>
      </c>
    </row>
    <row r="2518" spans="1:2" x14ac:dyDescent="0.3">
      <c r="A2518" s="3">
        <v>50546</v>
      </c>
      <c r="B2518" s="5" t="s">
        <v>886</v>
      </c>
    </row>
    <row r="2519" spans="1:2" x14ac:dyDescent="0.3">
      <c r="A2519" s="3">
        <v>46195</v>
      </c>
      <c r="B2519" s="5" t="s">
        <v>2297</v>
      </c>
    </row>
    <row r="2520" spans="1:2" x14ac:dyDescent="0.3">
      <c r="A2520" s="3">
        <v>46195</v>
      </c>
      <c r="B2520" s="5" t="s">
        <v>1139</v>
      </c>
    </row>
    <row r="2521" spans="1:2" x14ac:dyDescent="0.3">
      <c r="A2521" s="3">
        <v>46195</v>
      </c>
      <c r="B2521" s="5" t="s">
        <v>30</v>
      </c>
    </row>
    <row r="2522" spans="1:2" x14ac:dyDescent="0.3">
      <c r="A2522" s="3">
        <v>46195</v>
      </c>
      <c r="B2522" s="5" t="s">
        <v>6748</v>
      </c>
    </row>
    <row r="2523" spans="1:2" x14ac:dyDescent="0.3">
      <c r="A2523" s="3">
        <v>27582</v>
      </c>
      <c r="B2523" s="5" t="s">
        <v>777</v>
      </c>
    </row>
    <row r="2524" spans="1:2" x14ac:dyDescent="0.3">
      <c r="A2524" s="3">
        <v>27582</v>
      </c>
      <c r="B2524" s="5" t="s">
        <v>166</v>
      </c>
    </row>
    <row r="2525" spans="1:2" x14ac:dyDescent="0.3">
      <c r="A2525" s="3">
        <v>27582</v>
      </c>
      <c r="B2525" s="5" t="s">
        <v>1246</v>
      </c>
    </row>
    <row r="2526" spans="1:2" x14ac:dyDescent="0.3">
      <c r="A2526" s="3">
        <v>41446</v>
      </c>
      <c r="B2526" s="5" t="s">
        <v>468</v>
      </c>
    </row>
    <row r="2527" spans="1:2" x14ac:dyDescent="0.3">
      <c r="A2527" s="3">
        <v>41446</v>
      </c>
      <c r="B2527" s="5" t="s">
        <v>6631</v>
      </c>
    </row>
    <row r="2528" spans="1:2" x14ac:dyDescent="0.3">
      <c r="A2528" s="3">
        <v>49018</v>
      </c>
      <c r="B2528" s="5" t="s">
        <v>468</v>
      </c>
    </row>
    <row r="2529" spans="1:2" x14ac:dyDescent="0.3">
      <c r="A2529" s="3">
        <v>49018</v>
      </c>
      <c r="B2529" s="5" t="s">
        <v>166</v>
      </c>
    </row>
    <row r="2530" spans="1:2" x14ac:dyDescent="0.3">
      <c r="A2530" s="3">
        <v>63311</v>
      </c>
      <c r="B2530" s="5" t="s">
        <v>49</v>
      </c>
    </row>
    <row r="2531" spans="1:2" x14ac:dyDescent="0.3">
      <c r="A2531" s="3">
        <v>63311</v>
      </c>
      <c r="B2531" s="5" t="s">
        <v>468</v>
      </c>
    </row>
    <row r="2532" spans="1:2" x14ac:dyDescent="0.3">
      <c r="A2532" s="3">
        <v>63311</v>
      </c>
      <c r="B2532" s="5" t="s">
        <v>6631</v>
      </c>
    </row>
    <row r="2533" spans="1:2" x14ac:dyDescent="0.3">
      <c r="A2533" s="3">
        <v>63311</v>
      </c>
      <c r="B2533" s="5" t="s">
        <v>166</v>
      </c>
    </row>
    <row r="2534" spans="1:2" x14ac:dyDescent="0.3">
      <c r="A2534" s="3">
        <v>62835</v>
      </c>
      <c r="B2534" s="5" t="s">
        <v>777</v>
      </c>
    </row>
    <row r="2535" spans="1:2" x14ac:dyDescent="0.3">
      <c r="A2535" s="3">
        <v>62835</v>
      </c>
      <c r="B2535" s="5" t="s">
        <v>166</v>
      </c>
    </row>
    <row r="2536" spans="1:2" x14ac:dyDescent="0.3">
      <c r="A2536" s="3">
        <v>62835</v>
      </c>
      <c r="B2536" s="5" t="s">
        <v>1246</v>
      </c>
    </row>
    <row r="2537" spans="1:2" x14ac:dyDescent="0.3">
      <c r="A2537" s="3">
        <v>62835</v>
      </c>
      <c r="B2537" s="5" t="s">
        <v>49</v>
      </c>
    </row>
    <row r="2538" spans="1:2" x14ac:dyDescent="0.3">
      <c r="A2538" s="3">
        <v>55779</v>
      </c>
      <c r="B2538" s="5" t="s">
        <v>468</v>
      </c>
    </row>
    <row r="2539" spans="1:2" x14ac:dyDescent="0.3">
      <c r="A2539" s="3">
        <v>55779</v>
      </c>
      <c r="B2539" s="5" t="s">
        <v>6631</v>
      </c>
    </row>
    <row r="2540" spans="1:2" x14ac:dyDescent="0.3">
      <c r="A2540" s="3">
        <v>73456</v>
      </c>
      <c r="B2540" s="5" t="s">
        <v>6748</v>
      </c>
    </row>
    <row r="2541" spans="1:2" x14ac:dyDescent="0.3">
      <c r="A2541" s="3">
        <v>73456</v>
      </c>
      <c r="B2541" s="5" t="s">
        <v>2297</v>
      </c>
    </row>
    <row r="2542" spans="1:2" x14ac:dyDescent="0.3">
      <c r="A2542" s="3">
        <v>73456</v>
      </c>
      <c r="B2542" s="5" t="s">
        <v>2848</v>
      </c>
    </row>
    <row r="2543" spans="1:2" x14ac:dyDescent="0.3">
      <c r="A2543" s="3">
        <v>38321</v>
      </c>
      <c r="B2543" s="5" t="s">
        <v>777</v>
      </c>
    </row>
    <row r="2544" spans="1:2" x14ac:dyDescent="0.3">
      <c r="A2544" s="3">
        <v>38321</v>
      </c>
      <c r="B2544" s="5" t="s">
        <v>2848</v>
      </c>
    </row>
    <row r="2545" spans="1:2" x14ac:dyDescent="0.3">
      <c r="A2545" s="3">
        <v>38321</v>
      </c>
      <c r="B2545" s="5" t="s">
        <v>468</v>
      </c>
    </row>
    <row r="2546" spans="1:2" x14ac:dyDescent="0.3">
      <c r="A2546" s="3">
        <v>38321</v>
      </c>
      <c r="B2546" s="5" t="s">
        <v>166</v>
      </c>
    </row>
    <row r="2547" spans="1:2" x14ac:dyDescent="0.3">
      <c r="A2547" s="3">
        <v>50646</v>
      </c>
      <c r="B2547" s="5" t="s">
        <v>30</v>
      </c>
    </row>
    <row r="2548" spans="1:2" x14ac:dyDescent="0.3">
      <c r="A2548" s="3">
        <v>50646</v>
      </c>
      <c r="B2548" s="5" t="s">
        <v>49</v>
      </c>
    </row>
    <row r="2549" spans="1:2" x14ac:dyDescent="0.3">
      <c r="A2549" s="3">
        <v>50646</v>
      </c>
      <c r="B2549" s="5" t="s">
        <v>886</v>
      </c>
    </row>
    <row r="2550" spans="1:2" x14ac:dyDescent="0.3">
      <c r="A2550" s="3">
        <v>51876</v>
      </c>
      <c r="B2550" s="5" t="s">
        <v>166</v>
      </c>
    </row>
    <row r="2551" spans="1:2" x14ac:dyDescent="0.3">
      <c r="A2551" s="3">
        <v>51876</v>
      </c>
      <c r="B2551" s="5" t="s">
        <v>6631</v>
      </c>
    </row>
    <row r="2552" spans="1:2" x14ac:dyDescent="0.3">
      <c r="A2552" s="3">
        <v>51876</v>
      </c>
      <c r="B2552" s="5" t="s">
        <v>2528</v>
      </c>
    </row>
    <row r="2553" spans="1:2" x14ac:dyDescent="0.3">
      <c r="A2553" s="3">
        <v>49530</v>
      </c>
      <c r="B2553" s="5" t="s">
        <v>777</v>
      </c>
    </row>
    <row r="2554" spans="1:2" x14ac:dyDescent="0.3">
      <c r="A2554" s="3">
        <v>49530</v>
      </c>
      <c r="B2554" s="5" t="s">
        <v>166</v>
      </c>
    </row>
    <row r="2555" spans="1:2" x14ac:dyDescent="0.3">
      <c r="A2555" s="3">
        <v>49530</v>
      </c>
      <c r="B2555" s="5" t="s">
        <v>2528</v>
      </c>
    </row>
    <row r="2556" spans="1:2" x14ac:dyDescent="0.3">
      <c r="A2556" s="3">
        <v>85877</v>
      </c>
      <c r="B2556" s="5" t="s">
        <v>30</v>
      </c>
    </row>
    <row r="2557" spans="1:2" x14ac:dyDescent="0.3">
      <c r="A2557" s="3">
        <v>85877</v>
      </c>
      <c r="B2557" s="5" t="s">
        <v>2528</v>
      </c>
    </row>
    <row r="2558" spans="1:2" x14ac:dyDescent="0.3">
      <c r="A2558" s="3">
        <v>61791</v>
      </c>
      <c r="B2558" s="5" t="s">
        <v>166</v>
      </c>
    </row>
    <row r="2559" spans="1:2" x14ac:dyDescent="0.3">
      <c r="A2559" s="3">
        <v>61791</v>
      </c>
      <c r="B2559" s="5" t="s">
        <v>777</v>
      </c>
    </row>
    <row r="2560" spans="1:2" x14ac:dyDescent="0.3">
      <c r="A2560" s="3">
        <v>61791</v>
      </c>
      <c r="B2560" s="5" t="s">
        <v>49</v>
      </c>
    </row>
    <row r="2561" spans="1:2" x14ac:dyDescent="0.3">
      <c r="A2561" s="3">
        <v>61791</v>
      </c>
      <c r="B2561" s="5" t="s">
        <v>2528</v>
      </c>
    </row>
    <row r="2562" spans="1:2" x14ac:dyDescent="0.3">
      <c r="A2562" s="3">
        <v>71672</v>
      </c>
      <c r="B2562" s="5" t="s">
        <v>468</v>
      </c>
    </row>
    <row r="2563" spans="1:2" x14ac:dyDescent="0.3">
      <c r="A2563" s="3">
        <v>71672</v>
      </c>
      <c r="B2563" s="5" t="s">
        <v>166</v>
      </c>
    </row>
    <row r="2564" spans="1:2" x14ac:dyDescent="0.3">
      <c r="A2564" s="3">
        <v>86331</v>
      </c>
      <c r="B2564" s="5" t="s">
        <v>49</v>
      </c>
    </row>
    <row r="2565" spans="1:2" x14ac:dyDescent="0.3">
      <c r="A2565" s="3">
        <v>86331</v>
      </c>
      <c r="B2565" s="5" t="s">
        <v>886</v>
      </c>
    </row>
    <row r="2566" spans="1:2" x14ac:dyDescent="0.3">
      <c r="A2566" s="3">
        <v>63197</v>
      </c>
      <c r="B2566" s="5" t="s">
        <v>49</v>
      </c>
    </row>
    <row r="2567" spans="1:2" x14ac:dyDescent="0.3">
      <c r="A2567" s="3">
        <v>63197</v>
      </c>
      <c r="B2567" s="5" t="s">
        <v>468</v>
      </c>
    </row>
    <row r="2568" spans="1:2" x14ac:dyDescent="0.3">
      <c r="A2568" s="3">
        <v>63197</v>
      </c>
      <c r="B2568" s="5" t="s">
        <v>166</v>
      </c>
    </row>
    <row r="2569" spans="1:2" x14ac:dyDescent="0.3">
      <c r="A2569" s="3">
        <v>64690</v>
      </c>
      <c r="B2569" s="5" t="s">
        <v>49</v>
      </c>
    </row>
    <row r="2570" spans="1:2" x14ac:dyDescent="0.3">
      <c r="A2570" s="3">
        <v>64690</v>
      </c>
      <c r="B2570" s="5" t="s">
        <v>166</v>
      </c>
    </row>
    <row r="2571" spans="1:2" x14ac:dyDescent="0.3">
      <c r="A2571" s="3">
        <v>64690</v>
      </c>
      <c r="B2571" s="5" t="s">
        <v>1246</v>
      </c>
    </row>
    <row r="2572" spans="1:2" x14ac:dyDescent="0.3">
      <c r="A2572" s="3">
        <v>74997</v>
      </c>
      <c r="B2572" s="5" t="s">
        <v>49</v>
      </c>
    </row>
    <row r="2573" spans="1:2" x14ac:dyDescent="0.3">
      <c r="A2573" s="3">
        <v>74997</v>
      </c>
      <c r="B2573" s="5" t="s">
        <v>468</v>
      </c>
    </row>
    <row r="2574" spans="1:2" x14ac:dyDescent="0.3">
      <c r="A2574" s="3">
        <v>74997</v>
      </c>
      <c r="B2574" s="5" t="s">
        <v>1246</v>
      </c>
    </row>
    <row r="2575" spans="1:2" x14ac:dyDescent="0.3">
      <c r="A2575" s="3">
        <v>49730</v>
      </c>
      <c r="B2575" s="5" t="s">
        <v>166</v>
      </c>
    </row>
    <row r="2576" spans="1:2" x14ac:dyDescent="0.3">
      <c r="A2576" s="3">
        <v>49730</v>
      </c>
      <c r="B2576" s="5" t="s">
        <v>49</v>
      </c>
    </row>
    <row r="2577" spans="1:2" x14ac:dyDescent="0.3">
      <c r="A2577" s="3">
        <v>49730</v>
      </c>
      <c r="B2577" s="5" t="s">
        <v>2848</v>
      </c>
    </row>
    <row r="2578" spans="1:2" x14ac:dyDescent="0.3">
      <c r="A2578" s="3">
        <v>49730</v>
      </c>
      <c r="B2578" s="5" t="s">
        <v>6631</v>
      </c>
    </row>
    <row r="2579" spans="1:2" x14ac:dyDescent="0.3">
      <c r="A2579" s="3">
        <v>49730</v>
      </c>
      <c r="B2579" s="5" t="s">
        <v>468</v>
      </c>
    </row>
    <row r="2580" spans="1:2" x14ac:dyDescent="0.3">
      <c r="A2580" s="3">
        <v>39513</v>
      </c>
      <c r="B2580" s="5" t="s">
        <v>1139</v>
      </c>
    </row>
    <row r="2581" spans="1:2" x14ac:dyDescent="0.3">
      <c r="A2581" s="3">
        <v>39513</v>
      </c>
      <c r="B2581" s="5" t="s">
        <v>30</v>
      </c>
    </row>
    <row r="2582" spans="1:2" x14ac:dyDescent="0.3">
      <c r="A2582" s="3">
        <v>39513</v>
      </c>
      <c r="B2582" s="5" t="s">
        <v>2528</v>
      </c>
    </row>
    <row r="2583" spans="1:2" x14ac:dyDescent="0.3">
      <c r="A2583" s="3">
        <v>51828</v>
      </c>
      <c r="B2583" s="5" t="s">
        <v>49</v>
      </c>
    </row>
    <row r="2584" spans="1:2" x14ac:dyDescent="0.3">
      <c r="A2584" s="3">
        <v>51828</v>
      </c>
      <c r="B2584" s="5" t="s">
        <v>886</v>
      </c>
    </row>
    <row r="2585" spans="1:2" x14ac:dyDescent="0.3">
      <c r="A2585" s="3">
        <v>71859</v>
      </c>
      <c r="B2585" s="5" t="s">
        <v>49</v>
      </c>
    </row>
    <row r="2586" spans="1:2" x14ac:dyDescent="0.3">
      <c r="A2586" s="3">
        <v>71859</v>
      </c>
      <c r="B2586" s="5" t="s">
        <v>166</v>
      </c>
    </row>
    <row r="2587" spans="1:2" x14ac:dyDescent="0.3">
      <c r="A2587" s="3">
        <v>41513</v>
      </c>
      <c r="B2587" s="5" t="s">
        <v>2297</v>
      </c>
    </row>
    <row r="2588" spans="1:2" x14ac:dyDescent="0.3">
      <c r="A2588" s="3">
        <v>41513</v>
      </c>
      <c r="B2588" s="5" t="s">
        <v>6748</v>
      </c>
    </row>
    <row r="2589" spans="1:2" x14ac:dyDescent="0.3">
      <c r="A2589" s="3">
        <v>41513</v>
      </c>
      <c r="B2589" s="5" t="s">
        <v>1139</v>
      </c>
    </row>
    <row r="2590" spans="1:2" x14ac:dyDescent="0.3">
      <c r="A2590" s="3">
        <v>41513</v>
      </c>
      <c r="B2590" s="5" t="s">
        <v>30</v>
      </c>
    </row>
    <row r="2591" spans="1:2" x14ac:dyDescent="0.3">
      <c r="A2591" s="3">
        <v>41513</v>
      </c>
      <c r="B2591" s="5" t="s">
        <v>2848</v>
      </c>
    </row>
    <row r="2592" spans="1:2" x14ac:dyDescent="0.3">
      <c r="A2592" s="3">
        <v>71676</v>
      </c>
      <c r="B2592" s="5" t="s">
        <v>777</v>
      </c>
    </row>
    <row r="2593" spans="1:2" x14ac:dyDescent="0.3">
      <c r="A2593" s="3">
        <v>71676</v>
      </c>
      <c r="B2593" s="5" t="s">
        <v>2848</v>
      </c>
    </row>
    <row r="2594" spans="1:2" x14ac:dyDescent="0.3">
      <c r="A2594" s="3">
        <v>71676</v>
      </c>
      <c r="B2594" s="5" t="s">
        <v>166</v>
      </c>
    </row>
    <row r="2595" spans="1:2" x14ac:dyDescent="0.3">
      <c r="A2595" s="3">
        <v>70006</v>
      </c>
      <c r="B2595" s="5" t="s">
        <v>49</v>
      </c>
    </row>
    <row r="2596" spans="1:2" x14ac:dyDescent="0.3">
      <c r="A2596" s="3">
        <v>70006</v>
      </c>
      <c r="B2596" s="5" t="s">
        <v>777</v>
      </c>
    </row>
    <row r="2597" spans="1:2" x14ac:dyDescent="0.3">
      <c r="A2597" s="3">
        <v>65754</v>
      </c>
      <c r="B2597" s="5" t="s">
        <v>166</v>
      </c>
    </row>
    <row r="2598" spans="1:2" x14ac:dyDescent="0.3">
      <c r="A2598" s="3">
        <v>65754</v>
      </c>
      <c r="B2598" s="5" t="s">
        <v>1246</v>
      </c>
    </row>
    <row r="2599" spans="1:2" x14ac:dyDescent="0.3">
      <c r="A2599" s="3">
        <v>65754</v>
      </c>
      <c r="B2599" s="5" t="s">
        <v>6631</v>
      </c>
    </row>
    <row r="2600" spans="1:2" x14ac:dyDescent="0.3">
      <c r="A2600" s="3">
        <v>46529</v>
      </c>
      <c r="B2600" s="5" t="s">
        <v>777</v>
      </c>
    </row>
    <row r="2601" spans="1:2" x14ac:dyDescent="0.3">
      <c r="A2601" s="3">
        <v>46529</v>
      </c>
      <c r="B2601" s="5" t="s">
        <v>166</v>
      </c>
    </row>
    <row r="2602" spans="1:2" x14ac:dyDescent="0.3">
      <c r="A2602" s="3">
        <v>46529</v>
      </c>
      <c r="B2602" s="5" t="s">
        <v>2528</v>
      </c>
    </row>
    <row r="2603" spans="1:2" x14ac:dyDescent="0.3">
      <c r="A2603" s="3">
        <v>46529</v>
      </c>
      <c r="B2603" s="5" t="s">
        <v>1139</v>
      </c>
    </row>
    <row r="2604" spans="1:2" x14ac:dyDescent="0.3">
      <c r="A2604" s="3">
        <v>79443</v>
      </c>
      <c r="B2604" s="5" t="s">
        <v>2297</v>
      </c>
    </row>
    <row r="2605" spans="1:2" x14ac:dyDescent="0.3">
      <c r="A2605" s="3">
        <v>79443</v>
      </c>
      <c r="B2605" s="5" t="s">
        <v>30</v>
      </c>
    </row>
    <row r="2606" spans="1:2" x14ac:dyDescent="0.3">
      <c r="A2606" s="3">
        <v>79443</v>
      </c>
      <c r="B2606" s="5" t="s">
        <v>6748</v>
      </c>
    </row>
    <row r="2607" spans="1:2" x14ac:dyDescent="0.3">
      <c r="A2607" s="3">
        <v>58574</v>
      </c>
      <c r="B2607" s="5" t="s">
        <v>1139</v>
      </c>
    </row>
    <row r="2608" spans="1:2" x14ac:dyDescent="0.3">
      <c r="A2608" s="3">
        <v>58574</v>
      </c>
      <c r="B2608" s="5" t="s">
        <v>777</v>
      </c>
    </row>
    <row r="2609" spans="1:2" x14ac:dyDescent="0.3">
      <c r="A2609" s="3">
        <v>58574</v>
      </c>
      <c r="B2609" s="5" t="s">
        <v>1246</v>
      </c>
    </row>
    <row r="2610" spans="1:2" x14ac:dyDescent="0.3">
      <c r="A2610" s="3">
        <v>58574</v>
      </c>
      <c r="B2610" s="5" t="s">
        <v>6631</v>
      </c>
    </row>
    <row r="2611" spans="1:2" x14ac:dyDescent="0.3">
      <c r="A2611" s="3">
        <v>37958</v>
      </c>
      <c r="B2611" s="5" t="s">
        <v>2848</v>
      </c>
    </row>
    <row r="2612" spans="1:2" x14ac:dyDescent="0.3">
      <c r="A2612" s="3">
        <v>37958</v>
      </c>
      <c r="B2612" s="5" t="s">
        <v>777</v>
      </c>
    </row>
    <row r="2613" spans="1:2" x14ac:dyDescent="0.3">
      <c r="A2613" s="3">
        <v>37958</v>
      </c>
      <c r="B2613" s="5" t="s">
        <v>49</v>
      </c>
    </row>
    <row r="2614" spans="1:2" x14ac:dyDescent="0.3">
      <c r="A2614" s="3">
        <v>17578</v>
      </c>
      <c r="B2614" s="5" t="s">
        <v>1139</v>
      </c>
    </row>
    <row r="2615" spans="1:2" x14ac:dyDescent="0.3">
      <c r="A2615" s="3">
        <v>17578</v>
      </c>
      <c r="B2615" s="5" t="s">
        <v>2297</v>
      </c>
    </row>
    <row r="2616" spans="1:2" x14ac:dyDescent="0.3">
      <c r="A2616" s="3">
        <v>17578</v>
      </c>
      <c r="B2616" s="5" t="s">
        <v>6631</v>
      </c>
    </row>
    <row r="2617" spans="1:2" x14ac:dyDescent="0.3">
      <c r="A2617" s="3">
        <v>44943</v>
      </c>
      <c r="B2617" s="5" t="s">
        <v>2528</v>
      </c>
    </row>
    <row r="2618" spans="1:2" x14ac:dyDescent="0.3">
      <c r="A2618" s="3">
        <v>44943</v>
      </c>
      <c r="B2618" s="5" t="s">
        <v>777</v>
      </c>
    </row>
    <row r="2619" spans="1:2" x14ac:dyDescent="0.3">
      <c r="A2619" s="3">
        <v>59436</v>
      </c>
      <c r="B2619" s="5" t="s">
        <v>2848</v>
      </c>
    </row>
    <row r="2620" spans="1:2" x14ac:dyDescent="0.3">
      <c r="A2620" s="3">
        <v>59436</v>
      </c>
      <c r="B2620" s="5" t="s">
        <v>30</v>
      </c>
    </row>
    <row r="2621" spans="1:2" x14ac:dyDescent="0.3">
      <c r="A2621" s="3">
        <v>59436</v>
      </c>
      <c r="B2621" s="5" t="s">
        <v>886</v>
      </c>
    </row>
    <row r="2622" spans="1:2" x14ac:dyDescent="0.3">
      <c r="A2622" s="3">
        <v>75624</v>
      </c>
      <c r="B2622" s="5" t="s">
        <v>166</v>
      </c>
    </row>
    <row r="2623" spans="1:2" x14ac:dyDescent="0.3">
      <c r="A2623" s="3">
        <v>75624</v>
      </c>
      <c r="B2623" s="5" t="s">
        <v>2297</v>
      </c>
    </row>
    <row r="2624" spans="1:2" x14ac:dyDescent="0.3">
      <c r="A2624" s="3">
        <v>75624</v>
      </c>
      <c r="B2624" s="5" t="s">
        <v>777</v>
      </c>
    </row>
    <row r="2625" spans="1:2" x14ac:dyDescent="0.3">
      <c r="A2625" s="3">
        <v>75624</v>
      </c>
      <c r="B2625" s="5" t="s">
        <v>30</v>
      </c>
    </row>
    <row r="2626" spans="1:2" x14ac:dyDescent="0.3">
      <c r="A2626" s="3">
        <v>75624</v>
      </c>
      <c r="B2626" s="5" t="s">
        <v>468</v>
      </c>
    </row>
    <row r="2627" spans="1:2" x14ac:dyDescent="0.3">
      <c r="A2627" s="3">
        <v>75624</v>
      </c>
      <c r="B2627" s="5" t="s">
        <v>6631</v>
      </c>
    </row>
    <row r="2628" spans="1:2" x14ac:dyDescent="0.3">
      <c r="A2628" s="3">
        <v>41630</v>
      </c>
      <c r="B2628" s="5" t="s">
        <v>30</v>
      </c>
    </row>
    <row r="2629" spans="1:2" x14ac:dyDescent="0.3">
      <c r="A2629" s="3">
        <v>41630</v>
      </c>
      <c r="B2629" s="5" t="s">
        <v>886</v>
      </c>
    </row>
    <row r="2630" spans="1:2" x14ac:dyDescent="0.3">
      <c r="A2630" s="3">
        <v>50544</v>
      </c>
      <c r="B2630" s="5" t="s">
        <v>886</v>
      </c>
    </row>
    <row r="2631" spans="1:2" x14ac:dyDescent="0.3">
      <c r="A2631" s="3">
        <v>50544</v>
      </c>
      <c r="B2631" s="5" t="s">
        <v>30</v>
      </c>
    </row>
    <row r="2632" spans="1:2" x14ac:dyDescent="0.3">
      <c r="A2632" s="3">
        <v>55721</v>
      </c>
      <c r="B2632" s="5" t="s">
        <v>30</v>
      </c>
    </row>
    <row r="2633" spans="1:2" x14ac:dyDescent="0.3">
      <c r="A2633" s="3">
        <v>55721</v>
      </c>
      <c r="B2633" s="5" t="s">
        <v>886</v>
      </c>
    </row>
    <row r="2634" spans="1:2" x14ac:dyDescent="0.3">
      <c r="A2634" s="3">
        <v>45612</v>
      </c>
      <c r="B2634" s="5" t="s">
        <v>166</v>
      </c>
    </row>
    <row r="2635" spans="1:2" x14ac:dyDescent="0.3">
      <c r="A2635" s="3">
        <v>45612</v>
      </c>
      <c r="B2635" s="5" t="s">
        <v>2528</v>
      </c>
    </row>
    <row r="2636" spans="1:2" x14ac:dyDescent="0.3">
      <c r="A2636" s="3">
        <v>45612</v>
      </c>
      <c r="B2636" s="5" t="s">
        <v>6631</v>
      </c>
    </row>
    <row r="2637" spans="1:2" x14ac:dyDescent="0.3">
      <c r="A2637" s="3">
        <v>44912</v>
      </c>
      <c r="B2637" s="5" t="s">
        <v>1139</v>
      </c>
    </row>
    <row r="2638" spans="1:2" x14ac:dyDescent="0.3">
      <c r="A2638" s="3">
        <v>44912</v>
      </c>
      <c r="B2638" s="5" t="s">
        <v>777</v>
      </c>
    </row>
    <row r="2639" spans="1:2" x14ac:dyDescent="0.3">
      <c r="A2639" s="3">
        <v>44912</v>
      </c>
      <c r="B2639" s="5" t="s">
        <v>166</v>
      </c>
    </row>
    <row r="2640" spans="1:2" x14ac:dyDescent="0.3">
      <c r="A2640" s="3">
        <v>44912</v>
      </c>
      <c r="B2640" s="5" t="s">
        <v>2528</v>
      </c>
    </row>
    <row r="2641" spans="1:2" x14ac:dyDescent="0.3">
      <c r="A2641" s="3">
        <v>86328</v>
      </c>
      <c r="B2641" s="5" t="s">
        <v>468</v>
      </c>
    </row>
    <row r="2642" spans="1:2" x14ac:dyDescent="0.3">
      <c r="A2642" s="3">
        <v>59440</v>
      </c>
      <c r="B2642" s="5" t="s">
        <v>49</v>
      </c>
    </row>
    <row r="2643" spans="1:2" x14ac:dyDescent="0.3">
      <c r="A2643" s="3">
        <v>59440</v>
      </c>
      <c r="B2643" s="5" t="s">
        <v>777</v>
      </c>
    </row>
    <row r="2644" spans="1:2" x14ac:dyDescent="0.3">
      <c r="A2644" s="3">
        <v>55846</v>
      </c>
      <c r="B2644" s="5" t="s">
        <v>1246</v>
      </c>
    </row>
    <row r="2645" spans="1:2" x14ac:dyDescent="0.3">
      <c r="A2645" s="3">
        <v>55846</v>
      </c>
      <c r="B2645" s="5" t="s">
        <v>777</v>
      </c>
    </row>
    <row r="2646" spans="1:2" x14ac:dyDescent="0.3">
      <c r="A2646" s="3">
        <v>55846</v>
      </c>
      <c r="B2646" s="5" t="s">
        <v>166</v>
      </c>
    </row>
    <row r="2647" spans="1:2" x14ac:dyDescent="0.3">
      <c r="A2647" s="3">
        <v>50839</v>
      </c>
      <c r="B2647" s="5" t="s">
        <v>166</v>
      </c>
    </row>
    <row r="2648" spans="1:2" x14ac:dyDescent="0.3">
      <c r="A2648" s="3">
        <v>50839</v>
      </c>
      <c r="B2648" s="5" t="s">
        <v>49</v>
      </c>
    </row>
    <row r="2649" spans="1:2" x14ac:dyDescent="0.3">
      <c r="A2649" s="3">
        <v>114168</v>
      </c>
      <c r="B2649" s="5" t="s">
        <v>166</v>
      </c>
    </row>
    <row r="2650" spans="1:2" x14ac:dyDescent="0.3">
      <c r="A2650" s="3">
        <v>114168</v>
      </c>
      <c r="B2650" s="5" t="s">
        <v>49</v>
      </c>
    </row>
    <row r="2651" spans="1:2" x14ac:dyDescent="0.3">
      <c r="A2651" s="3">
        <v>114168</v>
      </c>
      <c r="B2651" s="5" t="s">
        <v>886</v>
      </c>
    </row>
    <row r="2652" spans="1:2" x14ac:dyDescent="0.3">
      <c r="A2652" s="3">
        <v>55301</v>
      </c>
      <c r="B2652" s="5" t="s">
        <v>30</v>
      </c>
    </row>
    <row r="2653" spans="1:2" x14ac:dyDescent="0.3">
      <c r="A2653" s="3">
        <v>55301</v>
      </c>
      <c r="B2653" s="5" t="s">
        <v>2848</v>
      </c>
    </row>
    <row r="2654" spans="1:2" x14ac:dyDescent="0.3">
      <c r="A2654" s="3">
        <v>55301</v>
      </c>
      <c r="B2654" s="5" t="s">
        <v>6748</v>
      </c>
    </row>
    <row r="2655" spans="1:2" x14ac:dyDescent="0.3">
      <c r="A2655" s="3">
        <v>55301</v>
      </c>
      <c r="B2655" s="5" t="s">
        <v>2378</v>
      </c>
    </row>
    <row r="2656" spans="1:2" x14ac:dyDescent="0.3">
      <c r="A2656" s="3">
        <v>55301</v>
      </c>
      <c r="B2656" s="5" t="s">
        <v>2297</v>
      </c>
    </row>
    <row r="2657" spans="1:2" x14ac:dyDescent="0.3">
      <c r="A2657" s="3">
        <v>116322</v>
      </c>
      <c r="B2657" s="5" t="s">
        <v>6748</v>
      </c>
    </row>
    <row r="2658" spans="1:2" x14ac:dyDescent="0.3">
      <c r="A2658" s="3">
        <v>116322</v>
      </c>
      <c r="B2658" s="5" t="s">
        <v>2297</v>
      </c>
    </row>
    <row r="2659" spans="1:2" x14ac:dyDescent="0.3">
      <c r="A2659" s="3">
        <v>116322</v>
      </c>
      <c r="B2659" s="5" t="s">
        <v>2848</v>
      </c>
    </row>
    <row r="2660" spans="1:2" x14ac:dyDescent="0.3">
      <c r="A2660" s="3">
        <v>116322</v>
      </c>
      <c r="B2660" s="5" t="s">
        <v>468</v>
      </c>
    </row>
    <row r="2661" spans="1:2" x14ac:dyDescent="0.3">
      <c r="A2661" s="3">
        <v>60307</v>
      </c>
      <c r="B2661" s="5" t="s">
        <v>6748</v>
      </c>
    </row>
    <row r="2662" spans="1:2" x14ac:dyDescent="0.3">
      <c r="A2662" s="3">
        <v>60307</v>
      </c>
      <c r="B2662" s="5" t="s">
        <v>30</v>
      </c>
    </row>
    <row r="2663" spans="1:2" x14ac:dyDescent="0.3">
      <c r="A2663" s="3">
        <v>81481</v>
      </c>
      <c r="B2663" s="5" t="s">
        <v>49</v>
      </c>
    </row>
    <row r="2664" spans="1:2" x14ac:dyDescent="0.3">
      <c r="A2664" s="3">
        <v>37430</v>
      </c>
      <c r="B2664" s="5" t="s">
        <v>1139</v>
      </c>
    </row>
    <row r="2665" spans="1:2" x14ac:dyDescent="0.3">
      <c r="A2665" s="3">
        <v>37430</v>
      </c>
      <c r="B2665" s="5" t="s">
        <v>2848</v>
      </c>
    </row>
    <row r="2666" spans="1:2" x14ac:dyDescent="0.3">
      <c r="A2666" s="3">
        <v>37430</v>
      </c>
      <c r="B2666" s="5" t="s">
        <v>777</v>
      </c>
    </row>
    <row r="2667" spans="1:2" x14ac:dyDescent="0.3">
      <c r="A2667" s="3">
        <v>23047</v>
      </c>
      <c r="B2667" s="5" t="s">
        <v>1139</v>
      </c>
    </row>
    <row r="2668" spans="1:2" x14ac:dyDescent="0.3">
      <c r="A2668" s="3">
        <v>23047</v>
      </c>
      <c r="B2668" s="5" t="s">
        <v>2848</v>
      </c>
    </row>
    <row r="2669" spans="1:2" x14ac:dyDescent="0.3">
      <c r="A2669" s="3">
        <v>23047</v>
      </c>
      <c r="B2669" s="5" t="s">
        <v>777</v>
      </c>
    </row>
    <row r="2670" spans="1:2" x14ac:dyDescent="0.3">
      <c r="A2670" s="3">
        <v>51540</v>
      </c>
      <c r="B2670" s="5" t="s">
        <v>30</v>
      </c>
    </row>
    <row r="2671" spans="1:2" x14ac:dyDescent="0.3">
      <c r="A2671" s="3">
        <v>51540</v>
      </c>
      <c r="B2671" s="5" t="s">
        <v>1246</v>
      </c>
    </row>
    <row r="2672" spans="1:2" x14ac:dyDescent="0.3">
      <c r="A2672" s="3">
        <v>37686</v>
      </c>
      <c r="B2672" s="5" t="s">
        <v>166</v>
      </c>
    </row>
    <row r="2673" spans="1:2" x14ac:dyDescent="0.3">
      <c r="A2673" s="3">
        <v>37686</v>
      </c>
      <c r="B2673" s="5" t="s">
        <v>2528</v>
      </c>
    </row>
    <row r="2674" spans="1:2" x14ac:dyDescent="0.3">
      <c r="A2674" s="3">
        <v>37686</v>
      </c>
      <c r="B2674" s="5" t="s">
        <v>6631</v>
      </c>
    </row>
    <row r="2675" spans="1:2" x14ac:dyDescent="0.3">
      <c r="A2675" s="3">
        <v>68817</v>
      </c>
      <c r="B2675" s="5" t="s">
        <v>49</v>
      </c>
    </row>
    <row r="2676" spans="1:2" x14ac:dyDescent="0.3">
      <c r="A2676" s="3">
        <v>68817</v>
      </c>
      <c r="B2676" s="5" t="s">
        <v>2378</v>
      </c>
    </row>
    <row r="2677" spans="1:2" x14ac:dyDescent="0.3">
      <c r="A2677" s="3">
        <v>68817</v>
      </c>
      <c r="B2677" s="5" t="s">
        <v>886</v>
      </c>
    </row>
    <row r="2678" spans="1:2" x14ac:dyDescent="0.3">
      <c r="A2678" s="3">
        <v>77887</v>
      </c>
      <c r="B2678" s="5" t="s">
        <v>2297</v>
      </c>
    </row>
    <row r="2679" spans="1:2" x14ac:dyDescent="0.3">
      <c r="A2679" s="3">
        <v>77887</v>
      </c>
      <c r="B2679" s="5" t="s">
        <v>6748</v>
      </c>
    </row>
    <row r="2680" spans="1:2" x14ac:dyDescent="0.3">
      <c r="A2680" s="3">
        <v>77887</v>
      </c>
      <c r="B2680" s="5" t="s">
        <v>30</v>
      </c>
    </row>
    <row r="2681" spans="1:2" x14ac:dyDescent="0.3">
      <c r="A2681" s="3">
        <v>49520</v>
      </c>
      <c r="B2681" s="5" t="s">
        <v>30</v>
      </c>
    </row>
    <row r="2682" spans="1:2" x14ac:dyDescent="0.3">
      <c r="A2682" s="3">
        <v>227257</v>
      </c>
      <c r="B2682" s="5" t="s">
        <v>6748</v>
      </c>
    </row>
    <row r="2683" spans="1:2" x14ac:dyDescent="0.3">
      <c r="A2683" s="3">
        <v>227257</v>
      </c>
      <c r="B2683" s="5" t="s">
        <v>2297</v>
      </c>
    </row>
    <row r="2684" spans="1:2" x14ac:dyDescent="0.3">
      <c r="A2684" s="3">
        <v>227257</v>
      </c>
      <c r="B2684" s="5" t="s">
        <v>2848</v>
      </c>
    </row>
    <row r="2685" spans="1:2" x14ac:dyDescent="0.3">
      <c r="A2685" s="3">
        <v>74465</v>
      </c>
      <c r="B2685" s="5" t="s">
        <v>49</v>
      </c>
    </row>
    <row r="2686" spans="1:2" x14ac:dyDescent="0.3">
      <c r="A2686" s="3">
        <v>74465</v>
      </c>
      <c r="B2686" s="5" t="s">
        <v>30</v>
      </c>
    </row>
    <row r="2687" spans="1:2" x14ac:dyDescent="0.3">
      <c r="A2687" s="3">
        <v>74465</v>
      </c>
      <c r="B2687" s="5" t="s">
        <v>6748</v>
      </c>
    </row>
    <row r="2688" spans="1:2" x14ac:dyDescent="0.3">
      <c r="A2688" s="3">
        <v>50348</v>
      </c>
      <c r="B2688" s="5" t="s">
        <v>1246</v>
      </c>
    </row>
    <row r="2689" spans="1:2" x14ac:dyDescent="0.3">
      <c r="A2689" s="3">
        <v>50348</v>
      </c>
      <c r="B2689" s="5" t="s">
        <v>49</v>
      </c>
    </row>
    <row r="2690" spans="1:2" x14ac:dyDescent="0.3">
      <c r="A2690" s="3">
        <v>50348</v>
      </c>
      <c r="B2690" s="5" t="s">
        <v>166</v>
      </c>
    </row>
    <row r="2691" spans="1:2" x14ac:dyDescent="0.3">
      <c r="A2691" s="3">
        <v>120475</v>
      </c>
      <c r="B2691" s="5" t="s">
        <v>777</v>
      </c>
    </row>
    <row r="2692" spans="1:2" x14ac:dyDescent="0.3">
      <c r="A2692" s="3">
        <v>120475</v>
      </c>
      <c r="B2692" s="5" t="s">
        <v>2297</v>
      </c>
    </row>
    <row r="2693" spans="1:2" x14ac:dyDescent="0.3">
      <c r="A2693" s="3">
        <v>120475</v>
      </c>
      <c r="B2693" s="5" t="s">
        <v>2528</v>
      </c>
    </row>
    <row r="2694" spans="1:2" x14ac:dyDescent="0.3">
      <c r="A2694" s="3">
        <v>60935</v>
      </c>
      <c r="B2694" s="5" t="s">
        <v>468</v>
      </c>
    </row>
    <row r="2695" spans="1:2" x14ac:dyDescent="0.3">
      <c r="A2695" s="3">
        <v>60935</v>
      </c>
      <c r="B2695" s="5" t="s">
        <v>2528</v>
      </c>
    </row>
    <row r="2696" spans="1:2" x14ac:dyDescent="0.3">
      <c r="A2696" s="3">
        <v>60935</v>
      </c>
      <c r="B2696" s="5" t="s">
        <v>6631</v>
      </c>
    </row>
    <row r="2697" spans="1:2" x14ac:dyDescent="0.3">
      <c r="A2697" s="3">
        <v>23629</v>
      </c>
      <c r="B2697" s="5" t="s">
        <v>777</v>
      </c>
    </row>
    <row r="2698" spans="1:2" x14ac:dyDescent="0.3">
      <c r="A2698" s="3">
        <v>23629</v>
      </c>
      <c r="B2698" s="5" t="s">
        <v>2848</v>
      </c>
    </row>
    <row r="2699" spans="1:2" x14ac:dyDescent="0.3">
      <c r="A2699" s="3">
        <v>23629</v>
      </c>
      <c r="B2699" s="5" t="s">
        <v>166</v>
      </c>
    </row>
    <row r="2700" spans="1:2" x14ac:dyDescent="0.3">
      <c r="A2700" s="3">
        <v>76025</v>
      </c>
      <c r="B2700" s="5" t="s">
        <v>49</v>
      </c>
    </row>
    <row r="2701" spans="1:2" x14ac:dyDescent="0.3">
      <c r="A2701" s="3">
        <v>49021</v>
      </c>
      <c r="B2701" s="5" t="s">
        <v>777</v>
      </c>
    </row>
    <row r="2702" spans="1:2" x14ac:dyDescent="0.3">
      <c r="A2702" s="3">
        <v>49021</v>
      </c>
      <c r="B2702" s="5" t="s">
        <v>1139</v>
      </c>
    </row>
    <row r="2703" spans="1:2" x14ac:dyDescent="0.3">
      <c r="A2703" s="3">
        <v>49021</v>
      </c>
      <c r="B2703" s="5" t="s">
        <v>166</v>
      </c>
    </row>
    <row r="2704" spans="1:2" x14ac:dyDescent="0.3">
      <c r="A2704" s="3">
        <v>72213</v>
      </c>
      <c r="B2704" s="5" t="s">
        <v>49</v>
      </c>
    </row>
    <row r="2705" spans="1:2" x14ac:dyDescent="0.3">
      <c r="A2705" s="3">
        <v>74308</v>
      </c>
      <c r="B2705" s="5" t="s">
        <v>49</v>
      </c>
    </row>
    <row r="2706" spans="1:2" x14ac:dyDescent="0.3">
      <c r="A2706" s="3">
        <v>74513</v>
      </c>
      <c r="B2706" s="5" t="s">
        <v>777</v>
      </c>
    </row>
    <row r="2707" spans="1:2" x14ac:dyDescent="0.3">
      <c r="A2707" s="3">
        <v>74513</v>
      </c>
      <c r="B2707" s="5" t="s">
        <v>49</v>
      </c>
    </row>
    <row r="2708" spans="1:2" x14ac:dyDescent="0.3">
      <c r="A2708" s="3">
        <v>74513</v>
      </c>
      <c r="B2708" s="5" t="s">
        <v>310</v>
      </c>
    </row>
    <row r="2709" spans="1:2" x14ac:dyDescent="0.3">
      <c r="A2709" s="3">
        <v>58233</v>
      </c>
      <c r="B2709" s="5" t="s">
        <v>1246</v>
      </c>
    </row>
    <row r="2710" spans="1:2" x14ac:dyDescent="0.3">
      <c r="A2710" s="3">
        <v>58233</v>
      </c>
      <c r="B2710" s="5" t="s">
        <v>777</v>
      </c>
    </row>
    <row r="2711" spans="1:2" x14ac:dyDescent="0.3">
      <c r="A2711" s="3">
        <v>58233</v>
      </c>
      <c r="B2711" s="5" t="s">
        <v>30</v>
      </c>
    </row>
    <row r="2712" spans="1:2" x14ac:dyDescent="0.3">
      <c r="A2712" s="3">
        <v>56288</v>
      </c>
      <c r="B2712" s="5" t="s">
        <v>6748</v>
      </c>
    </row>
    <row r="2713" spans="1:2" x14ac:dyDescent="0.3">
      <c r="A2713" s="3">
        <v>56288</v>
      </c>
      <c r="B2713" s="5" t="s">
        <v>30</v>
      </c>
    </row>
    <row r="2714" spans="1:2" x14ac:dyDescent="0.3">
      <c r="A2714" s="3">
        <v>56288</v>
      </c>
      <c r="B2714" s="5" t="s">
        <v>777</v>
      </c>
    </row>
    <row r="2715" spans="1:2" x14ac:dyDescent="0.3">
      <c r="A2715" s="3">
        <v>56288</v>
      </c>
      <c r="B2715" s="5" t="s">
        <v>1139</v>
      </c>
    </row>
    <row r="2716" spans="1:2" x14ac:dyDescent="0.3">
      <c r="A2716" s="3">
        <v>56288</v>
      </c>
      <c r="B2716" s="5" t="s">
        <v>49</v>
      </c>
    </row>
    <row r="2717" spans="1:2" x14ac:dyDescent="0.3">
      <c r="A2717" s="3">
        <v>56288</v>
      </c>
      <c r="B2717" s="5" t="s">
        <v>2848</v>
      </c>
    </row>
    <row r="2718" spans="1:2" x14ac:dyDescent="0.3">
      <c r="A2718" s="3">
        <v>56288</v>
      </c>
      <c r="B2718" s="5" t="s">
        <v>2528</v>
      </c>
    </row>
    <row r="2719" spans="1:2" x14ac:dyDescent="0.3">
      <c r="A2719" s="3">
        <v>38322</v>
      </c>
      <c r="B2719" s="5" t="s">
        <v>1246</v>
      </c>
    </row>
    <row r="2720" spans="1:2" x14ac:dyDescent="0.3">
      <c r="A2720" s="3">
        <v>38322</v>
      </c>
      <c r="B2720" s="5" t="s">
        <v>30</v>
      </c>
    </row>
    <row r="2721" spans="1:2" x14ac:dyDescent="0.3">
      <c r="A2721" s="3">
        <v>38322</v>
      </c>
      <c r="B2721" s="5" t="s">
        <v>777</v>
      </c>
    </row>
    <row r="2722" spans="1:2" x14ac:dyDescent="0.3">
      <c r="A2722" s="3">
        <v>49849</v>
      </c>
      <c r="B2722" s="5" t="s">
        <v>777</v>
      </c>
    </row>
    <row r="2723" spans="1:2" x14ac:dyDescent="0.3">
      <c r="A2723" s="3">
        <v>49849</v>
      </c>
      <c r="B2723" s="5" t="s">
        <v>2528</v>
      </c>
    </row>
    <row r="2724" spans="1:2" x14ac:dyDescent="0.3">
      <c r="A2724" s="3">
        <v>49849</v>
      </c>
      <c r="B2724" s="5" t="s">
        <v>166</v>
      </c>
    </row>
    <row r="2725" spans="1:2" x14ac:dyDescent="0.3">
      <c r="A2725" s="3">
        <v>49849</v>
      </c>
      <c r="B2725" s="5" t="s">
        <v>6841</v>
      </c>
    </row>
    <row r="2726" spans="1:2" x14ac:dyDescent="0.3">
      <c r="A2726" s="3">
        <v>38050</v>
      </c>
      <c r="B2726" s="5" t="s">
        <v>2528</v>
      </c>
    </row>
    <row r="2727" spans="1:2" x14ac:dyDescent="0.3">
      <c r="A2727" s="3">
        <v>38050</v>
      </c>
      <c r="B2727" s="5" t="s">
        <v>166</v>
      </c>
    </row>
    <row r="2728" spans="1:2" x14ac:dyDescent="0.3">
      <c r="A2728" s="3">
        <v>38050</v>
      </c>
      <c r="B2728" s="5" t="s">
        <v>886</v>
      </c>
    </row>
    <row r="2729" spans="1:2" x14ac:dyDescent="0.3">
      <c r="A2729" s="3">
        <v>71670</v>
      </c>
      <c r="B2729" s="5" t="s">
        <v>468</v>
      </c>
    </row>
    <row r="2730" spans="1:2" x14ac:dyDescent="0.3">
      <c r="A2730" s="3">
        <v>60308</v>
      </c>
      <c r="B2730" s="5" t="s">
        <v>49</v>
      </c>
    </row>
    <row r="2731" spans="1:2" x14ac:dyDescent="0.3">
      <c r="A2731" s="3">
        <v>65759</v>
      </c>
      <c r="B2731" s="5" t="s">
        <v>2297</v>
      </c>
    </row>
    <row r="2732" spans="1:2" x14ac:dyDescent="0.3">
      <c r="A2732" s="3">
        <v>65759</v>
      </c>
      <c r="B2732" s="5" t="s">
        <v>30</v>
      </c>
    </row>
    <row r="2733" spans="1:2" x14ac:dyDescent="0.3">
      <c r="A2733" s="3">
        <v>65759</v>
      </c>
      <c r="B2733" s="5" t="s">
        <v>6748</v>
      </c>
    </row>
    <row r="2734" spans="1:2" x14ac:dyDescent="0.3">
      <c r="A2734" s="3">
        <v>80184</v>
      </c>
      <c r="B2734" s="5" t="s">
        <v>166</v>
      </c>
    </row>
    <row r="2735" spans="1:2" x14ac:dyDescent="0.3">
      <c r="A2735" s="3">
        <v>80184</v>
      </c>
      <c r="B2735" s="5" t="s">
        <v>6631</v>
      </c>
    </row>
    <row r="2736" spans="1:2" x14ac:dyDescent="0.3">
      <c r="A2736" s="3">
        <v>73454</v>
      </c>
      <c r="B2736" s="5" t="s">
        <v>777</v>
      </c>
    </row>
    <row r="2737" spans="1:2" x14ac:dyDescent="0.3">
      <c r="A2737" s="3">
        <v>73454</v>
      </c>
      <c r="B2737" s="5" t="s">
        <v>166</v>
      </c>
    </row>
    <row r="2738" spans="1:2" x14ac:dyDescent="0.3">
      <c r="A2738" s="3">
        <v>73454</v>
      </c>
      <c r="B2738" s="5" t="s">
        <v>886</v>
      </c>
    </row>
    <row r="2739" spans="1:2" x14ac:dyDescent="0.3">
      <c r="A2739" s="3">
        <v>58428</v>
      </c>
      <c r="B2739" s="5" t="s">
        <v>468</v>
      </c>
    </row>
    <row r="2740" spans="1:2" x14ac:dyDescent="0.3">
      <c r="A2740" s="3">
        <v>58428</v>
      </c>
      <c r="B2740" s="5" t="s">
        <v>166</v>
      </c>
    </row>
    <row r="2741" spans="1:2" x14ac:dyDescent="0.3">
      <c r="A2741" s="3">
        <v>57212</v>
      </c>
      <c r="B2741" s="5" t="s">
        <v>310</v>
      </c>
    </row>
    <row r="2742" spans="1:2" x14ac:dyDescent="0.3">
      <c r="A2742" s="3">
        <v>57212</v>
      </c>
      <c r="B2742" s="5" t="s">
        <v>7548</v>
      </c>
    </row>
    <row r="2743" spans="1:2" x14ac:dyDescent="0.3">
      <c r="A2743" s="3">
        <v>57212</v>
      </c>
      <c r="B2743" s="5" t="s">
        <v>1139</v>
      </c>
    </row>
    <row r="2744" spans="1:2" x14ac:dyDescent="0.3">
      <c r="A2744" s="3">
        <v>39538</v>
      </c>
      <c r="B2744" s="5" t="s">
        <v>49</v>
      </c>
    </row>
    <row r="2745" spans="1:2" x14ac:dyDescent="0.3">
      <c r="A2745" s="3">
        <v>39538</v>
      </c>
      <c r="B2745" s="5" t="s">
        <v>166</v>
      </c>
    </row>
    <row r="2746" spans="1:2" x14ac:dyDescent="0.3">
      <c r="A2746" s="3">
        <v>39538</v>
      </c>
      <c r="B2746" s="5" t="s">
        <v>2528</v>
      </c>
    </row>
    <row r="2747" spans="1:2" x14ac:dyDescent="0.3">
      <c r="A2747" s="3">
        <v>91417</v>
      </c>
      <c r="B2747" s="5" t="s">
        <v>2297</v>
      </c>
    </row>
    <row r="2748" spans="1:2" x14ac:dyDescent="0.3">
      <c r="A2748" s="3">
        <v>91417</v>
      </c>
      <c r="B2748" s="5" t="s">
        <v>30</v>
      </c>
    </row>
    <row r="2749" spans="1:2" x14ac:dyDescent="0.3">
      <c r="A2749" s="3">
        <v>91417</v>
      </c>
      <c r="B2749" s="5" t="s">
        <v>1139</v>
      </c>
    </row>
    <row r="2750" spans="1:2" x14ac:dyDescent="0.3">
      <c r="A2750" s="3">
        <v>91417</v>
      </c>
      <c r="B2750" s="5" t="s">
        <v>6748</v>
      </c>
    </row>
    <row r="2751" spans="1:2" x14ac:dyDescent="0.3">
      <c r="A2751" s="3">
        <v>189349</v>
      </c>
      <c r="B2751" s="5" t="s">
        <v>2297</v>
      </c>
    </row>
    <row r="2752" spans="1:2" x14ac:dyDescent="0.3">
      <c r="A2752" s="3">
        <v>189349</v>
      </c>
      <c r="B2752" s="5" t="s">
        <v>777</v>
      </c>
    </row>
    <row r="2753" spans="1:2" x14ac:dyDescent="0.3">
      <c r="A2753" s="3">
        <v>52449</v>
      </c>
      <c r="B2753" s="5" t="s">
        <v>30</v>
      </c>
    </row>
    <row r="2754" spans="1:2" x14ac:dyDescent="0.3">
      <c r="A2754" s="3">
        <v>50321</v>
      </c>
      <c r="B2754" s="5" t="s">
        <v>1139</v>
      </c>
    </row>
    <row r="2755" spans="1:2" x14ac:dyDescent="0.3">
      <c r="A2755" s="3">
        <v>50321</v>
      </c>
      <c r="B2755" s="5" t="s">
        <v>2297</v>
      </c>
    </row>
    <row r="2756" spans="1:2" x14ac:dyDescent="0.3">
      <c r="A2756" s="3">
        <v>50321</v>
      </c>
      <c r="B2756" s="5" t="s">
        <v>6748</v>
      </c>
    </row>
    <row r="2757" spans="1:2" x14ac:dyDescent="0.3">
      <c r="A2757" s="3">
        <v>71325</v>
      </c>
      <c r="B2757" s="5" t="s">
        <v>886</v>
      </c>
    </row>
    <row r="2758" spans="1:2" x14ac:dyDescent="0.3">
      <c r="A2758" s="3">
        <v>71325</v>
      </c>
      <c r="B2758" s="5" t="s">
        <v>49</v>
      </c>
    </row>
    <row r="2759" spans="1:2" x14ac:dyDescent="0.3">
      <c r="A2759" s="3">
        <v>48340</v>
      </c>
      <c r="B2759" s="5" t="s">
        <v>777</v>
      </c>
    </row>
    <row r="2760" spans="1:2" x14ac:dyDescent="0.3">
      <c r="A2760" s="3">
        <v>48340</v>
      </c>
      <c r="B2760" s="5" t="s">
        <v>166</v>
      </c>
    </row>
    <row r="2761" spans="1:2" x14ac:dyDescent="0.3">
      <c r="A2761" s="3">
        <v>38543</v>
      </c>
      <c r="B2761" s="5" t="s">
        <v>886</v>
      </c>
    </row>
    <row r="2762" spans="1:2" x14ac:dyDescent="0.3">
      <c r="A2762" s="3">
        <v>38543</v>
      </c>
      <c r="B2762" s="5" t="s">
        <v>1139</v>
      </c>
    </row>
    <row r="2763" spans="1:2" x14ac:dyDescent="0.3">
      <c r="A2763" s="3">
        <v>38543</v>
      </c>
      <c r="B2763" s="5" t="s">
        <v>777</v>
      </c>
    </row>
    <row r="2764" spans="1:2" x14ac:dyDescent="0.3">
      <c r="A2764" s="3">
        <v>38543</v>
      </c>
      <c r="B2764" s="5" t="s">
        <v>7548</v>
      </c>
    </row>
    <row r="2765" spans="1:2" x14ac:dyDescent="0.3">
      <c r="A2765" s="3">
        <v>71689</v>
      </c>
      <c r="B2765" s="5" t="s">
        <v>2297</v>
      </c>
    </row>
    <row r="2766" spans="1:2" x14ac:dyDescent="0.3">
      <c r="A2766" s="3">
        <v>71689</v>
      </c>
      <c r="B2766" s="5" t="s">
        <v>30</v>
      </c>
    </row>
    <row r="2767" spans="1:2" x14ac:dyDescent="0.3">
      <c r="A2767" s="3">
        <v>71689</v>
      </c>
      <c r="B2767" s="5" t="s">
        <v>6748</v>
      </c>
    </row>
    <row r="2768" spans="1:2" x14ac:dyDescent="0.3">
      <c r="A2768" s="3">
        <v>71689</v>
      </c>
      <c r="B2768" s="5" t="s">
        <v>19406</v>
      </c>
    </row>
    <row r="2769" spans="1:2" x14ac:dyDescent="0.3">
      <c r="A2769" s="3">
        <v>71689</v>
      </c>
      <c r="B2769" s="5" t="s">
        <v>2528</v>
      </c>
    </row>
    <row r="2770" spans="1:2" x14ac:dyDescent="0.3">
      <c r="A2770" s="3">
        <v>71689</v>
      </c>
      <c r="B2770" s="5" t="s">
        <v>1139</v>
      </c>
    </row>
    <row r="2771" spans="1:2" x14ac:dyDescent="0.3">
      <c r="A2771" s="3">
        <v>71689</v>
      </c>
      <c r="B2771" s="5" t="s">
        <v>777</v>
      </c>
    </row>
    <row r="2772" spans="1:2" x14ac:dyDescent="0.3">
      <c r="A2772" s="3">
        <v>71689</v>
      </c>
      <c r="B2772" s="5" t="s">
        <v>2378</v>
      </c>
    </row>
    <row r="2773" spans="1:2" x14ac:dyDescent="0.3">
      <c r="A2773" s="3">
        <v>80662</v>
      </c>
      <c r="B2773" s="5" t="s">
        <v>166</v>
      </c>
    </row>
    <row r="2774" spans="1:2" x14ac:dyDescent="0.3">
      <c r="A2774" s="3">
        <v>80662</v>
      </c>
      <c r="B2774" s="5" t="s">
        <v>468</v>
      </c>
    </row>
    <row r="2775" spans="1:2" x14ac:dyDescent="0.3">
      <c r="A2775" s="3">
        <v>80662</v>
      </c>
      <c r="B2775" s="5" t="s">
        <v>6631</v>
      </c>
    </row>
    <row r="2776" spans="1:2" x14ac:dyDescent="0.3">
      <c r="A2776" s="3">
        <v>49517</v>
      </c>
      <c r="B2776" s="5" t="s">
        <v>49</v>
      </c>
    </row>
    <row r="2777" spans="1:2" x14ac:dyDescent="0.3">
      <c r="A2777" s="3">
        <v>49517</v>
      </c>
      <c r="B2777" s="5" t="s">
        <v>166</v>
      </c>
    </row>
    <row r="2778" spans="1:2" x14ac:dyDescent="0.3">
      <c r="A2778" s="3">
        <v>49517</v>
      </c>
      <c r="B2778" s="5" t="s">
        <v>6631</v>
      </c>
    </row>
    <row r="2779" spans="1:2" x14ac:dyDescent="0.3">
      <c r="A2779" s="3">
        <v>59860</v>
      </c>
      <c r="B2779" s="5" t="s">
        <v>1139</v>
      </c>
    </row>
    <row r="2780" spans="1:2" x14ac:dyDescent="0.3">
      <c r="A2780" s="3">
        <v>59860</v>
      </c>
      <c r="B2780" s="5" t="s">
        <v>30</v>
      </c>
    </row>
    <row r="2781" spans="1:2" x14ac:dyDescent="0.3">
      <c r="A2781" s="3">
        <v>59860</v>
      </c>
      <c r="B2781" s="5" t="s">
        <v>886</v>
      </c>
    </row>
    <row r="2782" spans="1:2" x14ac:dyDescent="0.3">
      <c r="A2782" s="3">
        <v>44826</v>
      </c>
      <c r="B2782" s="5" t="s">
        <v>1139</v>
      </c>
    </row>
    <row r="2783" spans="1:2" x14ac:dyDescent="0.3">
      <c r="A2783" s="3">
        <v>44826</v>
      </c>
      <c r="B2783" s="5" t="s">
        <v>49</v>
      </c>
    </row>
    <row r="2784" spans="1:2" x14ac:dyDescent="0.3">
      <c r="A2784" s="3">
        <v>44826</v>
      </c>
      <c r="B2784" s="5" t="s">
        <v>6748</v>
      </c>
    </row>
    <row r="2785" spans="1:2" x14ac:dyDescent="0.3">
      <c r="A2785" s="3">
        <v>45772</v>
      </c>
      <c r="B2785" s="5" t="s">
        <v>2297</v>
      </c>
    </row>
    <row r="2786" spans="1:2" x14ac:dyDescent="0.3">
      <c r="A2786" s="3">
        <v>45772</v>
      </c>
      <c r="B2786" s="5" t="s">
        <v>6748</v>
      </c>
    </row>
    <row r="2787" spans="1:2" x14ac:dyDescent="0.3">
      <c r="A2787" s="3">
        <v>72571</v>
      </c>
      <c r="B2787" s="5" t="s">
        <v>468</v>
      </c>
    </row>
    <row r="2788" spans="1:2" x14ac:dyDescent="0.3">
      <c r="A2788" s="3">
        <v>72571</v>
      </c>
      <c r="B2788" s="5" t="s">
        <v>6631</v>
      </c>
    </row>
    <row r="2789" spans="1:2" x14ac:dyDescent="0.3">
      <c r="A2789" s="3">
        <v>38317</v>
      </c>
      <c r="B2789" s="5" t="s">
        <v>30</v>
      </c>
    </row>
    <row r="2790" spans="1:2" x14ac:dyDescent="0.3">
      <c r="A2790" s="3">
        <v>38317</v>
      </c>
      <c r="B2790" s="5" t="s">
        <v>886</v>
      </c>
    </row>
    <row r="2791" spans="1:2" x14ac:dyDescent="0.3">
      <c r="A2791" s="3">
        <v>38317</v>
      </c>
      <c r="B2791" s="5" t="s">
        <v>6748</v>
      </c>
    </row>
    <row r="2792" spans="1:2" x14ac:dyDescent="0.3">
      <c r="A2792" s="3">
        <v>71469</v>
      </c>
      <c r="B2792" s="5" t="s">
        <v>468</v>
      </c>
    </row>
    <row r="2793" spans="1:2" x14ac:dyDescent="0.3">
      <c r="A2793" s="3">
        <v>71469</v>
      </c>
      <c r="B2793" s="5" t="s">
        <v>777</v>
      </c>
    </row>
    <row r="2794" spans="1:2" x14ac:dyDescent="0.3">
      <c r="A2794" s="3">
        <v>71469</v>
      </c>
      <c r="B2794" s="5" t="s">
        <v>166</v>
      </c>
    </row>
    <row r="2795" spans="1:2" x14ac:dyDescent="0.3">
      <c r="A2795" s="3">
        <v>71469</v>
      </c>
      <c r="B2795" s="5" t="s">
        <v>2528</v>
      </c>
    </row>
    <row r="2796" spans="1:2" x14ac:dyDescent="0.3">
      <c r="A2796" s="3">
        <v>57089</v>
      </c>
      <c r="B2796" s="5" t="s">
        <v>30</v>
      </c>
    </row>
    <row r="2797" spans="1:2" x14ac:dyDescent="0.3">
      <c r="A2797" s="3">
        <v>57089</v>
      </c>
      <c r="B2797" s="5" t="s">
        <v>2297</v>
      </c>
    </row>
    <row r="2798" spans="1:2" x14ac:dyDescent="0.3">
      <c r="A2798" s="3">
        <v>57089</v>
      </c>
      <c r="B2798" s="5" t="s">
        <v>6748</v>
      </c>
    </row>
    <row r="2799" spans="1:2" x14ac:dyDescent="0.3">
      <c r="A2799" s="3">
        <v>86130</v>
      </c>
      <c r="B2799" s="5" t="s">
        <v>2297</v>
      </c>
    </row>
    <row r="2800" spans="1:2" x14ac:dyDescent="0.3">
      <c r="A2800" s="3">
        <v>86130</v>
      </c>
      <c r="B2800" s="5" t="s">
        <v>6748</v>
      </c>
    </row>
    <row r="2801" spans="1:2" x14ac:dyDescent="0.3">
      <c r="A2801" s="3">
        <v>52451</v>
      </c>
      <c r="B2801" s="5" t="s">
        <v>1139</v>
      </c>
    </row>
    <row r="2802" spans="1:2" x14ac:dyDescent="0.3">
      <c r="A2802" s="3">
        <v>52451</v>
      </c>
      <c r="B2802" s="5" t="s">
        <v>777</v>
      </c>
    </row>
    <row r="2803" spans="1:2" x14ac:dyDescent="0.3">
      <c r="A2803" s="3">
        <v>52451</v>
      </c>
      <c r="B2803" s="5" t="s">
        <v>166</v>
      </c>
    </row>
    <row r="2804" spans="1:2" x14ac:dyDescent="0.3">
      <c r="A2804" s="3">
        <v>10316</v>
      </c>
      <c r="B2804" s="5" t="s">
        <v>49</v>
      </c>
    </row>
    <row r="2805" spans="1:2" x14ac:dyDescent="0.3">
      <c r="A2805" s="3">
        <v>71880</v>
      </c>
      <c r="B2805" s="5" t="s">
        <v>30</v>
      </c>
    </row>
    <row r="2806" spans="1:2" x14ac:dyDescent="0.3">
      <c r="A2806" s="3">
        <v>71880</v>
      </c>
      <c r="B2806" s="5" t="s">
        <v>6748</v>
      </c>
    </row>
    <row r="2807" spans="1:2" x14ac:dyDescent="0.3">
      <c r="A2807" s="3">
        <v>50698</v>
      </c>
      <c r="B2807" s="5" t="s">
        <v>166</v>
      </c>
    </row>
    <row r="2808" spans="1:2" x14ac:dyDescent="0.3">
      <c r="A2808" s="3">
        <v>50698</v>
      </c>
      <c r="B2808" s="5" t="s">
        <v>468</v>
      </c>
    </row>
    <row r="2809" spans="1:2" x14ac:dyDescent="0.3">
      <c r="A2809" s="3">
        <v>57718</v>
      </c>
      <c r="B2809" s="5" t="s">
        <v>2297</v>
      </c>
    </row>
    <row r="2810" spans="1:2" x14ac:dyDescent="0.3">
      <c r="A2810" s="3">
        <v>57718</v>
      </c>
      <c r="B2810" s="5" t="s">
        <v>777</v>
      </c>
    </row>
    <row r="2811" spans="1:2" x14ac:dyDescent="0.3">
      <c r="A2811" s="3">
        <v>57718</v>
      </c>
      <c r="B2811" s="5" t="s">
        <v>30</v>
      </c>
    </row>
    <row r="2812" spans="1:2" x14ac:dyDescent="0.3">
      <c r="A2812" s="3">
        <v>57718</v>
      </c>
      <c r="B2812" s="5" t="s">
        <v>6748</v>
      </c>
    </row>
    <row r="2813" spans="1:2" x14ac:dyDescent="0.3">
      <c r="A2813" s="3">
        <v>58224</v>
      </c>
      <c r="B2813" s="5" t="s">
        <v>30</v>
      </c>
    </row>
    <row r="2814" spans="1:2" x14ac:dyDescent="0.3">
      <c r="A2814" s="3">
        <v>58224</v>
      </c>
      <c r="B2814" s="5" t="s">
        <v>6748</v>
      </c>
    </row>
    <row r="2815" spans="1:2" x14ac:dyDescent="0.3">
      <c r="A2815" s="3">
        <v>59108</v>
      </c>
      <c r="B2815" s="5" t="s">
        <v>777</v>
      </c>
    </row>
    <row r="2816" spans="1:2" x14ac:dyDescent="0.3">
      <c r="A2816" s="3">
        <v>59108</v>
      </c>
      <c r="B2816" s="5" t="s">
        <v>30</v>
      </c>
    </row>
    <row r="2817" spans="1:2" x14ac:dyDescent="0.3">
      <c r="A2817" s="3">
        <v>58151</v>
      </c>
      <c r="B2817" s="5" t="s">
        <v>468</v>
      </c>
    </row>
    <row r="2818" spans="1:2" x14ac:dyDescent="0.3">
      <c r="A2818" s="3">
        <v>58151</v>
      </c>
      <c r="B2818" s="5" t="s">
        <v>30</v>
      </c>
    </row>
    <row r="2819" spans="1:2" x14ac:dyDescent="0.3">
      <c r="A2819" s="3">
        <v>40805</v>
      </c>
      <c r="B2819" s="5" t="s">
        <v>777</v>
      </c>
    </row>
    <row r="2820" spans="1:2" x14ac:dyDescent="0.3">
      <c r="A2820" s="3">
        <v>40805</v>
      </c>
      <c r="B2820" s="5" t="s">
        <v>1246</v>
      </c>
    </row>
    <row r="2821" spans="1:2" x14ac:dyDescent="0.3">
      <c r="A2821" s="3">
        <v>40805</v>
      </c>
      <c r="B2821" s="5" t="s">
        <v>30</v>
      </c>
    </row>
    <row r="2822" spans="1:2" x14ac:dyDescent="0.3">
      <c r="A2822" s="3">
        <v>59861</v>
      </c>
      <c r="B2822" s="5" t="s">
        <v>30</v>
      </c>
    </row>
    <row r="2823" spans="1:2" x14ac:dyDescent="0.3">
      <c r="A2823" s="3">
        <v>59861</v>
      </c>
      <c r="B2823" s="5" t="s">
        <v>886</v>
      </c>
    </row>
    <row r="2824" spans="1:2" x14ac:dyDescent="0.3">
      <c r="A2824" s="3">
        <v>59861</v>
      </c>
      <c r="B2824" s="5" t="s">
        <v>49</v>
      </c>
    </row>
    <row r="2825" spans="1:2" x14ac:dyDescent="0.3">
      <c r="A2825" s="3">
        <v>100898</v>
      </c>
      <c r="B2825" s="5" t="s">
        <v>49</v>
      </c>
    </row>
    <row r="2826" spans="1:2" x14ac:dyDescent="0.3">
      <c r="A2826" s="3">
        <v>100898</v>
      </c>
      <c r="B2826" s="5" t="s">
        <v>886</v>
      </c>
    </row>
    <row r="2827" spans="1:2" x14ac:dyDescent="0.3">
      <c r="A2827" s="3">
        <v>64586</v>
      </c>
      <c r="B2827" s="5" t="s">
        <v>49</v>
      </c>
    </row>
    <row r="2828" spans="1:2" x14ac:dyDescent="0.3">
      <c r="A2828" s="3">
        <v>64586</v>
      </c>
      <c r="B2828" s="5" t="s">
        <v>886</v>
      </c>
    </row>
    <row r="2829" spans="1:2" x14ac:dyDescent="0.3">
      <c r="A2829" s="3">
        <v>48138</v>
      </c>
      <c r="B2829" s="5" t="s">
        <v>777</v>
      </c>
    </row>
    <row r="2830" spans="1:2" x14ac:dyDescent="0.3">
      <c r="A2830" s="3">
        <v>48138</v>
      </c>
      <c r="B2830" s="5" t="s">
        <v>6631</v>
      </c>
    </row>
    <row r="2831" spans="1:2" x14ac:dyDescent="0.3">
      <c r="A2831" s="3">
        <v>48138</v>
      </c>
      <c r="B2831" s="5" t="s">
        <v>166</v>
      </c>
    </row>
    <row r="2832" spans="1:2" x14ac:dyDescent="0.3">
      <c r="A2832" s="3">
        <v>62838</v>
      </c>
      <c r="B2832" s="5" t="s">
        <v>30</v>
      </c>
    </row>
    <row r="2833" spans="1:2" x14ac:dyDescent="0.3">
      <c r="A2833" s="3">
        <v>62838</v>
      </c>
      <c r="B2833" s="5" t="s">
        <v>886</v>
      </c>
    </row>
    <row r="2834" spans="1:2" x14ac:dyDescent="0.3">
      <c r="A2834" s="3">
        <v>101173</v>
      </c>
      <c r="B2834" s="5" t="s">
        <v>49</v>
      </c>
    </row>
    <row r="2835" spans="1:2" x14ac:dyDescent="0.3">
      <c r="A2835" s="3">
        <v>101173</v>
      </c>
      <c r="B2835" s="5" t="s">
        <v>166</v>
      </c>
    </row>
    <row r="2836" spans="1:2" x14ac:dyDescent="0.3">
      <c r="A2836" s="3">
        <v>79379</v>
      </c>
      <c r="B2836" s="5" t="s">
        <v>2848</v>
      </c>
    </row>
    <row r="2837" spans="1:2" x14ac:dyDescent="0.3">
      <c r="A2837" s="3">
        <v>79379</v>
      </c>
      <c r="B2837" s="5" t="s">
        <v>2297</v>
      </c>
    </row>
    <row r="2838" spans="1:2" x14ac:dyDescent="0.3">
      <c r="A2838" s="3">
        <v>79379</v>
      </c>
      <c r="B2838" s="5" t="s">
        <v>777</v>
      </c>
    </row>
    <row r="2839" spans="1:2" x14ac:dyDescent="0.3">
      <c r="A2839" s="3">
        <v>79379</v>
      </c>
      <c r="B2839" s="5" t="s">
        <v>30</v>
      </c>
    </row>
    <row r="2840" spans="1:2" x14ac:dyDescent="0.3">
      <c r="A2840" s="3">
        <v>79379</v>
      </c>
      <c r="B2840" s="5" t="s">
        <v>6748</v>
      </c>
    </row>
    <row r="2841" spans="1:2" x14ac:dyDescent="0.3">
      <c r="A2841" s="3">
        <v>84427</v>
      </c>
      <c r="B2841" s="5" t="s">
        <v>49</v>
      </c>
    </row>
    <row r="2842" spans="1:2" x14ac:dyDescent="0.3">
      <c r="A2842" s="3">
        <v>48171</v>
      </c>
      <c r="B2842" s="5" t="s">
        <v>49</v>
      </c>
    </row>
    <row r="2843" spans="1:2" x14ac:dyDescent="0.3">
      <c r="A2843" s="3">
        <v>48171</v>
      </c>
      <c r="B2843" s="5" t="s">
        <v>166</v>
      </c>
    </row>
    <row r="2844" spans="1:2" x14ac:dyDescent="0.3">
      <c r="A2844" s="3">
        <v>48171</v>
      </c>
      <c r="B2844" s="5" t="s">
        <v>468</v>
      </c>
    </row>
    <row r="2845" spans="1:2" x14ac:dyDescent="0.3">
      <c r="A2845" s="3">
        <v>48988</v>
      </c>
      <c r="B2845" s="5" t="s">
        <v>30</v>
      </c>
    </row>
    <row r="2846" spans="1:2" x14ac:dyDescent="0.3">
      <c r="A2846" s="3">
        <v>48988</v>
      </c>
      <c r="B2846" s="5" t="s">
        <v>886</v>
      </c>
    </row>
    <row r="2847" spans="1:2" x14ac:dyDescent="0.3">
      <c r="A2847" s="3">
        <v>79707</v>
      </c>
      <c r="B2847" s="5" t="s">
        <v>2297</v>
      </c>
    </row>
    <row r="2848" spans="1:2" x14ac:dyDescent="0.3">
      <c r="A2848" s="3">
        <v>79707</v>
      </c>
      <c r="B2848" s="5" t="s">
        <v>1139</v>
      </c>
    </row>
    <row r="2849" spans="1:2" x14ac:dyDescent="0.3">
      <c r="A2849" s="3">
        <v>79707</v>
      </c>
      <c r="B2849" s="5" t="s">
        <v>2848</v>
      </c>
    </row>
    <row r="2850" spans="1:2" x14ac:dyDescent="0.3">
      <c r="A2850" s="3">
        <v>79707</v>
      </c>
      <c r="B2850" s="5" t="s">
        <v>6748</v>
      </c>
    </row>
    <row r="2851" spans="1:2" x14ac:dyDescent="0.3">
      <c r="A2851" s="3">
        <v>57737</v>
      </c>
      <c r="B2851" s="5" t="s">
        <v>2297</v>
      </c>
    </row>
    <row r="2852" spans="1:2" x14ac:dyDescent="0.3">
      <c r="A2852" s="3">
        <v>57737</v>
      </c>
      <c r="B2852" s="5" t="s">
        <v>6748</v>
      </c>
    </row>
    <row r="2853" spans="1:2" x14ac:dyDescent="0.3">
      <c r="A2853" s="3">
        <v>57737</v>
      </c>
      <c r="B2853" s="5" t="s">
        <v>2848</v>
      </c>
    </row>
    <row r="2854" spans="1:2" x14ac:dyDescent="0.3">
      <c r="A2854" s="3">
        <v>49022</v>
      </c>
      <c r="B2854" s="5" t="s">
        <v>30</v>
      </c>
    </row>
    <row r="2855" spans="1:2" x14ac:dyDescent="0.3">
      <c r="A2855" s="3">
        <v>49022</v>
      </c>
      <c r="B2855" s="5" t="s">
        <v>49</v>
      </c>
    </row>
    <row r="2856" spans="1:2" x14ac:dyDescent="0.3">
      <c r="A2856" s="3">
        <v>49022</v>
      </c>
      <c r="B2856" s="5" t="s">
        <v>886</v>
      </c>
    </row>
    <row r="2857" spans="1:2" x14ac:dyDescent="0.3">
      <c r="A2857" s="3">
        <v>59965</v>
      </c>
      <c r="B2857" s="5" t="s">
        <v>166</v>
      </c>
    </row>
    <row r="2858" spans="1:2" x14ac:dyDescent="0.3">
      <c r="A2858" s="3">
        <v>59965</v>
      </c>
      <c r="B2858" s="5" t="s">
        <v>777</v>
      </c>
    </row>
    <row r="2859" spans="1:2" x14ac:dyDescent="0.3">
      <c r="A2859" s="3">
        <v>59965</v>
      </c>
      <c r="B2859" s="5" t="s">
        <v>6631</v>
      </c>
    </row>
    <row r="2860" spans="1:2" x14ac:dyDescent="0.3">
      <c r="A2860" s="3">
        <v>47327</v>
      </c>
      <c r="B2860" s="5" t="s">
        <v>2848</v>
      </c>
    </row>
    <row r="2861" spans="1:2" x14ac:dyDescent="0.3">
      <c r="A2861" s="3">
        <v>47327</v>
      </c>
      <c r="B2861" s="5" t="s">
        <v>166</v>
      </c>
    </row>
    <row r="2862" spans="1:2" x14ac:dyDescent="0.3">
      <c r="A2862" s="3">
        <v>47327</v>
      </c>
      <c r="B2862" s="5" t="s">
        <v>777</v>
      </c>
    </row>
    <row r="2863" spans="1:2" x14ac:dyDescent="0.3">
      <c r="A2863" s="3">
        <v>47327</v>
      </c>
      <c r="B2863" s="5" t="s">
        <v>1246</v>
      </c>
    </row>
    <row r="2864" spans="1:2" x14ac:dyDescent="0.3">
      <c r="A2864" s="3">
        <v>51162</v>
      </c>
      <c r="B2864" s="5" t="s">
        <v>2297</v>
      </c>
    </row>
    <row r="2865" spans="1:2" x14ac:dyDescent="0.3">
      <c r="A2865" s="3">
        <v>51162</v>
      </c>
      <c r="B2865" s="5" t="s">
        <v>6748</v>
      </c>
    </row>
    <row r="2866" spans="1:2" x14ac:dyDescent="0.3">
      <c r="A2866" s="3">
        <v>51162</v>
      </c>
      <c r="B2866" s="5" t="s">
        <v>30</v>
      </c>
    </row>
    <row r="2867" spans="1:2" x14ac:dyDescent="0.3">
      <c r="A2867" s="3">
        <v>51162</v>
      </c>
      <c r="B2867" s="5" t="s">
        <v>1139</v>
      </c>
    </row>
    <row r="2868" spans="1:2" x14ac:dyDescent="0.3">
      <c r="A2868" s="3">
        <v>72972</v>
      </c>
      <c r="B2868" s="5" t="s">
        <v>2297</v>
      </c>
    </row>
    <row r="2869" spans="1:2" x14ac:dyDescent="0.3">
      <c r="A2869" s="3">
        <v>72972</v>
      </c>
      <c r="B2869" s="5" t="s">
        <v>30</v>
      </c>
    </row>
    <row r="2870" spans="1:2" x14ac:dyDescent="0.3">
      <c r="A2870" s="3">
        <v>72972</v>
      </c>
      <c r="B2870" s="5" t="s">
        <v>1139</v>
      </c>
    </row>
    <row r="2871" spans="1:2" x14ac:dyDescent="0.3">
      <c r="A2871" s="3">
        <v>72972</v>
      </c>
      <c r="B2871" s="5" t="s">
        <v>6748</v>
      </c>
    </row>
    <row r="2872" spans="1:2" x14ac:dyDescent="0.3">
      <c r="A2872" s="3">
        <v>72972</v>
      </c>
      <c r="B2872" s="5" t="s">
        <v>2848</v>
      </c>
    </row>
    <row r="2873" spans="1:2" x14ac:dyDescent="0.3">
      <c r="A2873" s="3">
        <v>50359</v>
      </c>
      <c r="B2873" s="5" t="s">
        <v>2297</v>
      </c>
    </row>
    <row r="2874" spans="1:2" x14ac:dyDescent="0.3">
      <c r="A2874" s="3">
        <v>50359</v>
      </c>
      <c r="B2874" s="5" t="s">
        <v>30</v>
      </c>
    </row>
    <row r="2875" spans="1:2" x14ac:dyDescent="0.3">
      <c r="A2875" s="3">
        <v>50359</v>
      </c>
      <c r="B2875" s="5" t="s">
        <v>6748</v>
      </c>
    </row>
    <row r="2876" spans="1:2" x14ac:dyDescent="0.3">
      <c r="A2876" s="3">
        <v>414419</v>
      </c>
      <c r="B2876" s="5" t="s">
        <v>777</v>
      </c>
    </row>
    <row r="2877" spans="1:2" x14ac:dyDescent="0.3">
      <c r="A2877" s="3">
        <v>414419</v>
      </c>
      <c r="B2877" s="5" t="s">
        <v>1246</v>
      </c>
    </row>
    <row r="2878" spans="1:2" x14ac:dyDescent="0.3">
      <c r="A2878" s="3">
        <v>414419</v>
      </c>
      <c r="B2878" s="5" t="s">
        <v>166</v>
      </c>
    </row>
    <row r="2879" spans="1:2" x14ac:dyDescent="0.3">
      <c r="A2879" s="3">
        <v>45610</v>
      </c>
      <c r="B2879" s="5" t="s">
        <v>777</v>
      </c>
    </row>
    <row r="2880" spans="1:2" x14ac:dyDescent="0.3">
      <c r="A2880" s="3">
        <v>45610</v>
      </c>
      <c r="B2880" s="5" t="s">
        <v>166</v>
      </c>
    </row>
    <row r="2881" spans="1:2" x14ac:dyDescent="0.3">
      <c r="A2881" s="3">
        <v>45610</v>
      </c>
      <c r="B2881" s="5" t="s">
        <v>1246</v>
      </c>
    </row>
    <row r="2882" spans="1:2" x14ac:dyDescent="0.3">
      <c r="A2882" s="3">
        <v>76115</v>
      </c>
      <c r="B2882" s="5" t="s">
        <v>2378</v>
      </c>
    </row>
    <row r="2883" spans="1:2" x14ac:dyDescent="0.3">
      <c r="A2883" s="3">
        <v>76115</v>
      </c>
      <c r="B2883" s="5" t="s">
        <v>49</v>
      </c>
    </row>
    <row r="2884" spans="1:2" x14ac:dyDescent="0.3">
      <c r="A2884" s="3">
        <v>76115</v>
      </c>
      <c r="B2884" s="5" t="s">
        <v>886</v>
      </c>
    </row>
    <row r="2885" spans="1:2" x14ac:dyDescent="0.3">
      <c r="A2885" s="3">
        <v>82424</v>
      </c>
      <c r="B2885" s="5" t="s">
        <v>2297</v>
      </c>
    </row>
    <row r="2886" spans="1:2" x14ac:dyDescent="0.3">
      <c r="A2886" s="3">
        <v>82424</v>
      </c>
      <c r="B2886" s="5" t="s">
        <v>6748</v>
      </c>
    </row>
    <row r="2887" spans="1:2" x14ac:dyDescent="0.3">
      <c r="A2887" s="3">
        <v>82424</v>
      </c>
      <c r="B2887" s="5" t="s">
        <v>30</v>
      </c>
    </row>
    <row r="2888" spans="1:2" x14ac:dyDescent="0.3">
      <c r="A2888" s="3">
        <v>65055</v>
      </c>
      <c r="B2888" s="5" t="s">
        <v>166</v>
      </c>
    </row>
    <row r="2889" spans="1:2" x14ac:dyDescent="0.3">
      <c r="A2889" s="3">
        <v>65055</v>
      </c>
      <c r="B2889" s="5" t="s">
        <v>468</v>
      </c>
    </row>
    <row r="2890" spans="1:2" x14ac:dyDescent="0.3">
      <c r="A2890" s="3">
        <v>79218</v>
      </c>
      <c r="B2890" s="5" t="s">
        <v>2297</v>
      </c>
    </row>
    <row r="2891" spans="1:2" x14ac:dyDescent="0.3">
      <c r="A2891" s="3">
        <v>79218</v>
      </c>
      <c r="B2891" s="5" t="s">
        <v>6748</v>
      </c>
    </row>
    <row r="2892" spans="1:2" x14ac:dyDescent="0.3">
      <c r="A2892" s="3">
        <v>79218</v>
      </c>
      <c r="B2892" s="5" t="s">
        <v>19406</v>
      </c>
    </row>
    <row r="2893" spans="1:2" x14ac:dyDescent="0.3">
      <c r="A2893" s="3">
        <v>67913</v>
      </c>
      <c r="B2893" s="5" t="s">
        <v>777</v>
      </c>
    </row>
    <row r="2894" spans="1:2" x14ac:dyDescent="0.3">
      <c r="A2894" s="3">
        <v>67913</v>
      </c>
      <c r="B2894" s="5" t="s">
        <v>30</v>
      </c>
    </row>
    <row r="2895" spans="1:2" x14ac:dyDescent="0.3">
      <c r="A2895" s="3">
        <v>67913</v>
      </c>
      <c r="B2895" s="5" t="s">
        <v>166</v>
      </c>
    </row>
    <row r="2896" spans="1:2" x14ac:dyDescent="0.3">
      <c r="A2896" s="3">
        <v>67913</v>
      </c>
      <c r="B2896" s="5" t="s">
        <v>1246</v>
      </c>
    </row>
    <row r="2897" spans="1:2" x14ac:dyDescent="0.3">
      <c r="A2897" s="3">
        <v>76758</v>
      </c>
      <c r="B2897" s="5" t="s">
        <v>49</v>
      </c>
    </row>
    <row r="2898" spans="1:2" x14ac:dyDescent="0.3">
      <c r="A2898" s="3">
        <v>76758</v>
      </c>
      <c r="B2898" s="5" t="s">
        <v>7548</v>
      </c>
    </row>
    <row r="2899" spans="1:2" x14ac:dyDescent="0.3">
      <c r="A2899" s="3">
        <v>76758</v>
      </c>
      <c r="B2899" s="5" t="s">
        <v>310</v>
      </c>
    </row>
    <row r="2900" spans="1:2" x14ac:dyDescent="0.3">
      <c r="A2900" s="3">
        <v>74018</v>
      </c>
      <c r="B2900" s="5" t="s">
        <v>30</v>
      </c>
    </row>
    <row r="2901" spans="1:2" x14ac:dyDescent="0.3">
      <c r="A2901" s="3">
        <v>74018</v>
      </c>
      <c r="B2901" s="5" t="s">
        <v>6748</v>
      </c>
    </row>
    <row r="2902" spans="1:2" x14ac:dyDescent="0.3">
      <c r="A2902" s="3">
        <v>74018</v>
      </c>
      <c r="B2902" s="5" t="s">
        <v>886</v>
      </c>
    </row>
    <row r="2903" spans="1:2" x14ac:dyDescent="0.3">
      <c r="A2903" s="3">
        <v>74018</v>
      </c>
      <c r="B2903" s="5" t="s">
        <v>49</v>
      </c>
    </row>
    <row r="2904" spans="1:2" x14ac:dyDescent="0.3">
      <c r="A2904" s="3">
        <v>77617</v>
      </c>
      <c r="B2904" s="5" t="s">
        <v>2297</v>
      </c>
    </row>
    <row r="2905" spans="1:2" x14ac:dyDescent="0.3">
      <c r="A2905" s="3">
        <v>77617</v>
      </c>
      <c r="B2905" s="5" t="s">
        <v>777</v>
      </c>
    </row>
    <row r="2906" spans="1:2" x14ac:dyDescent="0.3">
      <c r="A2906" s="3">
        <v>77617</v>
      </c>
      <c r="B2906" s="5" t="s">
        <v>1246</v>
      </c>
    </row>
    <row r="2907" spans="1:2" x14ac:dyDescent="0.3">
      <c r="A2907" s="3">
        <v>77617</v>
      </c>
      <c r="B2907" s="5" t="s">
        <v>6631</v>
      </c>
    </row>
    <row r="2908" spans="1:2" x14ac:dyDescent="0.3">
      <c r="A2908" s="3">
        <v>38684</v>
      </c>
      <c r="B2908" s="5" t="s">
        <v>49</v>
      </c>
    </row>
    <row r="2909" spans="1:2" x14ac:dyDescent="0.3">
      <c r="A2909" s="3">
        <v>38684</v>
      </c>
      <c r="B2909" s="5" t="s">
        <v>886</v>
      </c>
    </row>
    <row r="2910" spans="1:2" x14ac:dyDescent="0.3">
      <c r="A2910" s="3">
        <v>503210</v>
      </c>
      <c r="B2910" s="5" t="s">
        <v>329</v>
      </c>
    </row>
    <row r="2911" spans="1:2" x14ac:dyDescent="0.3">
      <c r="A2911" s="3">
        <v>503210</v>
      </c>
      <c r="B2911" s="5" t="s">
        <v>777</v>
      </c>
    </row>
    <row r="2912" spans="1:2" x14ac:dyDescent="0.3">
      <c r="A2912" s="3">
        <v>503210</v>
      </c>
      <c r="B2912" s="5" t="s">
        <v>1139</v>
      </c>
    </row>
    <row r="2913" spans="1:2" x14ac:dyDescent="0.3">
      <c r="A2913" s="3">
        <v>503210</v>
      </c>
      <c r="B2913" s="5" t="s">
        <v>166</v>
      </c>
    </row>
    <row r="2914" spans="1:2" x14ac:dyDescent="0.3">
      <c r="A2914" s="3">
        <v>50671</v>
      </c>
      <c r="B2914" s="5" t="s">
        <v>166</v>
      </c>
    </row>
    <row r="2915" spans="1:2" x14ac:dyDescent="0.3">
      <c r="A2915" s="3">
        <v>50671</v>
      </c>
      <c r="B2915" s="5" t="s">
        <v>6631</v>
      </c>
    </row>
    <row r="2916" spans="1:2" x14ac:dyDescent="0.3">
      <c r="A2916" s="3">
        <v>77459</v>
      </c>
      <c r="B2916" s="5" t="s">
        <v>1139</v>
      </c>
    </row>
    <row r="2917" spans="1:2" x14ac:dyDescent="0.3">
      <c r="A2917" s="3">
        <v>77459</v>
      </c>
      <c r="B2917" s="5" t="s">
        <v>2297</v>
      </c>
    </row>
    <row r="2918" spans="1:2" x14ac:dyDescent="0.3">
      <c r="A2918" s="3">
        <v>77459</v>
      </c>
      <c r="B2918" s="5" t="s">
        <v>30</v>
      </c>
    </row>
    <row r="2919" spans="1:2" x14ac:dyDescent="0.3">
      <c r="A2919" s="3">
        <v>77459</v>
      </c>
      <c r="B2919" s="5" t="s">
        <v>6748</v>
      </c>
    </row>
    <row r="2920" spans="1:2" x14ac:dyDescent="0.3">
      <c r="A2920" s="3">
        <v>77459</v>
      </c>
      <c r="B2920" s="5" t="s">
        <v>2848</v>
      </c>
    </row>
    <row r="2921" spans="1:2" x14ac:dyDescent="0.3">
      <c r="A2921" s="3">
        <v>55465</v>
      </c>
      <c r="B2921" s="5" t="s">
        <v>30</v>
      </c>
    </row>
    <row r="2922" spans="1:2" x14ac:dyDescent="0.3">
      <c r="A2922" s="3">
        <v>70435</v>
      </c>
      <c r="B2922" s="5" t="s">
        <v>777</v>
      </c>
    </row>
    <row r="2923" spans="1:2" x14ac:dyDescent="0.3">
      <c r="A2923" s="3">
        <v>70435</v>
      </c>
      <c r="B2923" s="5" t="s">
        <v>166</v>
      </c>
    </row>
    <row r="2924" spans="1:2" x14ac:dyDescent="0.3">
      <c r="A2924" s="3">
        <v>70435</v>
      </c>
      <c r="B2924" s="5" t="s">
        <v>49</v>
      </c>
    </row>
    <row r="2925" spans="1:2" x14ac:dyDescent="0.3">
      <c r="A2925" s="3">
        <v>83389</v>
      </c>
      <c r="B2925" s="5" t="s">
        <v>2297</v>
      </c>
    </row>
    <row r="2926" spans="1:2" x14ac:dyDescent="0.3">
      <c r="A2926" s="3">
        <v>83389</v>
      </c>
      <c r="B2926" s="5" t="s">
        <v>49</v>
      </c>
    </row>
    <row r="2927" spans="1:2" x14ac:dyDescent="0.3">
      <c r="A2927" s="3">
        <v>51052</v>
      </c>
      <c r="B2927" s="5" t="s">
        <v>49</v>
      </c>
    </row>
    <row r="2928" spans="1:2" x14ac:dyDescent="0.3">
      <c r="A2928" s="3">
        <v>51052</v>
      </c>
      <c r="B2928" s="5" t="s">
        <v>2297</v>
      </c>
    </row>
    <row r="2929" spans="1:2" x14ac:dyDescent="0.3">
      <c r="A2929" s="3">
        <v>51052</v>
      </c>
      <c r="B2929" s="5" t="s">
        <v>6748</v>
      </c>
    </row>
    <row r="2930" spans="1:2" x14ac:dyDescent="0.3">
      <c r="A2930" s="3">
        <v>51052</v>
      </c>
      <c r="B2930" s="5" t="s">
        <v>30</v>
      </c>
    </row>
    <row r="2931" spans="1:2" x14ac:dyDescent="0.3">
      <c r="A2931" s="3">
        <v>70584</v>
      </c>
      <c r="B2931" s="5" t="s">
        <v>468</v>
      </c>
    </row>
    <row r="2932" spans="1:2" x14ac:dyDescent="0.3">
      <c r="A2932" s="3">
        <v>79082</v>
      </c>
      <c r="B2932" s="5" t="s">
        <v>2297</v>
      </c>
    </row>
    <row r="2933" spans="1:2" x14ac:dyDescent="0.3">
      <c r="A2933" s="3">
        <v>79082</v>
      </c>
      <c r="B2933" s="5" t="s">
        <v>1139</v>
      </c>
    </row>
    <row r="2934" spans="1:2" x14ac:dyDescent="0.3">
      <c r="A2934" s="3">
        <v>62215</v>
      </c>
      <c r="B2934" s="5" t="s">
        <v>49</v>
      </c>
    </row>
    <row r="2935" spans="1:2" x14ac:dyDescent="0.3">
      <c r="A2935" s="3">
        <v>62215</v>
      </c>
      <c r="B2935" s="5" t="s">
        <v>2528</v>
      </c>
    </row>
    <row r="2936" spans="1:2" x14ac:dyDescent="0.3">
      <c r="A2936" s="3">
        <v>49494</v>
      </c>
      <c r="B2936" s="5" t="s">
        <v>1139</v>
      </c>
    </row>
    <row r="2937" spans="1:2" x14ac:dyDescent="0.3">
      <c r="A2937" s="3">
        <v>49494</v>
      </c>
      <c r="B2937" s="5" t="s">
        <v>49</v>
      </c>
    </row>
    <row r="2938" spans="1:2" x14ac:dyDescent="0.3">
      <c r="A2938" s="3">
        <v>62206</v>
      </c>
      <c r="B2938" s="5" t="s">
        <v>777</v>
      </c>
    </row>
    <row r="2939" spans="1:2" x14ac:dyDescent="0.3">
      <c r="A2939" s="3">
        <v>62206</v>
      </c>
      <c r="B2939" s="5" t="s">
        <v>1139</v>
      </c>
    </row>
    <row r="2940" spans="1:2" x14ac:dyDescent="0.3">
      <c r="A2940" s="3">
        <v>62206</v>
      </c>
      <c r="B2940" s="5" t="s">
        <v>30</v>
      </c>
    </row>
    <row r="2941" spans="1:2" x14ac:dyDescent="0.3">
      <c r="A2941" s="3">
        <v>63492</v>
      </c>
      <c r="B2941" s="5" t="s">
        <v>30</v>
      </c>
    </row>
    <row r="2942" spans="1:2" x14ac:dyDescent="0.3">
      <c r="A2942" s="3">
        <v>63492</v>
      </c>
      <c r="B2942" s="5" t="s">
        <v>886</v>
      </c>
    </row>
    <row r="2943" spans="1:2" x14ac:dyDescent="0.3">
      <c r="A2943" s="3">
        <v>54445</v>
      </c>
      <c r="B2943" s="5" t="s">
        <v>777</v>
      </c>
    </row>
    <row r="2944" spans="1:2" x14ac:dyDescent="0.3">
      <c r="A2944" s="3">
        <v>54445</v>
      </c>
      <c r="B2944" s="5" t="s">
        <v>1246</v>
      </c>
    </row>
    <row r="2945" spans="1:2" x14ac:dyDescent="0.3">
      <c r="A2945" s="3">
        <v>54445</v>
      </c>
      <c r="B2945" s="5" t="s">
        <v>166</v>
      </c>
    </row>
    <row r="2946" spans="1:2" x14ac:dyDescent="0.3">
      <c r="A2946" s="3">
        <v>38356</v>
      </c>
      <c r="B2946" s="5" t="s">
        <v>777</v>
      </c>
    </row>
    <row r="2947" spans="1:2" x14ac:dyDescent="0.3">
      <c r="A2947" s="3">
        <v>38356</v>
      </c>
      <c r="B2947" s="5" t="s">
        <v>2528</v>
      </c>
    </row>
    <row r="2948" spans="1:2" x14ac:dyDescent="0.3">
      <c r="A2948" s="3">
        <v>38356</v>
      </c>
      <c r="B2948" s="5" t="s">
        <v>1139</v>
      </c>
    </row>
    <row r="2949" spans="1:2" x14ac:dyDescent="0.3">
      <c r="A2949" s="3">
        <v>85621</v>
      </c>
      <c r="B2949" s="5" t="s">
        <v>30</v>
      </c>
    </row>
    <row r="2950" spans="1:2" x14ac:dyDescent="0.3">
      <c r="A2950" s="3">
        <v>85621</v>
      </c>
      <c r="B2950" s="5" t="s">
        <v>886</v>
      </c>
    </row>
    <row r="2951" spans="1:2" x14ac:dyDescent="0.3">
      <c r="A2951" s="3">
        <v>70578</v>
      </c>
      <c r="B2951" s="5" t="s">
        <v>166</v>
      </c>
    </row>
    <row r="2952" spans="1:2" x14ac:dyDescent="0.3">
      <c r="A2952" s="3">
        <v>55292</v>
      </c>
      <c r="B2952" s="5" t="s">
        <v>777</v>
      </c>
    </row>
    <row r="2953" spans="1:2" x14ac:dyDescent="0.3">
      <c r="A2953" s="3">
        <v>55292</v>
      </c>
      <c r="B2953" s="5" t="s">
        <v>49</v>
      </c>
    </row>
    <row r="2954" spans="1:2" x14ac:dyDescent="0.3">
      <c r="A2954" s="3">
        <v>230652</v>
      </c>
      <c r="B2954" s="5" t="s">
        <v>1139</v>
      </c>
    </row>
    <row r="2955" spans="1:2" x14ac:dyDescent="0.3">
      <c r="A2955" s="3">
        <v>230652</v>
      </c>
      <c r="B2955" s="5" t="s">
        <v>777</v>
      </c>
    </row>
    <row r="2956" spans="1:2" x14ac:dyDescent="0.3">
      <c r="A2956" s="3">
        <v>230652</v>
      </c>
      <c r="B2956" s="5" t="s">
        <v>2848</v>
      </c>
    </row>
    <row r="2957" spans="1:2" x14ac:dyDescent="0.3">
      <c r="A2957" s="3">
        <v>51481</v>
      </c>
      <c r="B2957" s="5" t="s">
        <v>30</v>
      </c>
    </row>
    <row r="2958" spans="1:2" x14ac:dyDescent="0.3">
      <c r="A2958" s="3">
        <v>88557</v>
      </c>
      <c r="B2958" s="5" t="s">
        <v>2297</v>
      </c>
    </row>
    <row r="2959" spans="1:2" x14ac:dyDescent="0.3">
      <c r="A2959" s="3">
        <v>88557</v>
      </c>
      <c r="B2959" s="5" t="s">
        <v>6748</v>
      </c>
    </row>
    <row r="2960" spans="1:2" x14ac:dyDescent="0.3">
      <c r="A2960" s="3">
        <v>88557</v>
      </c>
      <c r="B2960" s="5" t="s">
        <v>1139</v>
      </c>
    </row>
    <row r="2961" spans="1:2" x14ac:dyDescent="0.3">
      <c r="A2961" s="3">
        <v>88557</v>
      </c>
      <c r="B2961" s="5" t="s">
        <v>49</v>
      </c>
    </row>
    <row r="2962" spans="1:2" x14ac:dyDescent="0.3">
      <c r="A2962" s="3">
        <v>88557</v>
      </c>
      <c r="B2962" s="5" t="s">
        <v>2848</v>
      </c>
    </row>
    <row r="2963" spans="1:2" x14ac:dyDescent="0.3">
      <c r="A2963" s="3">
        <v>54540</v>
      </c>
      <c r="B2963" s="5" t="s">
        <v>30</v>
      </c>
    </row>
    <row r="2964" spans="1:2" x14ac:dyDescent="0.3">
      <c r="A2964" s="3">
        <v>54540</v>
      </c>
      <c r="B2964" s="5" t="s">
        <v>6748</v>
      </c>
    </row>
    <row r="2965" spans="1:2" x14ac:dyDescent="0.3">
      <c r="A2965" s="3">
        <v>8967</v>
      </c>
      <c r="B2965" s="5" t="s">
        <v>49</v>
      </c>
    </row>
    <row r="2966" spans="1:2" x14ac:dyDescent="0.3">
      <c r="A2966" s="3">
        <v>8967</v>
      </c>
      <c r="B2966" s="5" t="s">
        <v>2848</v>
      </c>
    </row>
    <row r="2967" spans="1:2" x14ac:dyDescent="0.3">
      <c r="A2967" s="3">
        <v>115223</v>
      </c>
      <c r="B2967" s="5" t="s">
        <v>2297</v>
      </c>
    </row>
    <row r="2968" spans="1:2" x14ac:dyDescent="0.3">
      <c r="A2968" s="3">
        <v>115223</v>
      </c>
      <c r="B2968" s="5" t="s">
        <v>6748</v>
      </c>
    </row>
    <row r="2969" spans="1:2" x14ac:dyDescent="0.3">
      <c r="A2969" s="3">
        <v>115223</v>
      </c>
      <c r="B2969" s="5" t="s">
        <v>1139</v>
      </c>
    </row>
    <row r="2970" spans="1:2" x14ac:dyDescent="0.3">
      <c r="A2970" s="3">
        <v>115223</v>
      </c>
      <c r="B2970" s="5" t="s">
        <v>49</v>
      </c>
    </row>
    <row r="2971" spans="1:2" x14ac:dyDescent="0.3">
      <c r="A2971" s="3">
        <v>115223</v>
      </c>
      <c r="B2971" s="5" t="s">
        <v>2848</v>
      </c>
    </row>
    <row r="2972" spans="1:2" x14ac:dyDescent="0.3">
      <c r="A2972" s="3">
        <v>50456</v>
      </c>
      <c r="B2972" s="5" t="s">
        <v>777</v>
      </c>
    </row>
    <row r="2973" spans="1:2" x14ac:dyDescent="0.3">
      <c r="A2973" s="3">
        <v>50456</v>
      </c>
      <c r="B2973" s="5" t="s">
        <v>166</v>
      </c>
    </row>
    <row r="2974" spans="1:2" x14ac:dyDescent="0.3">
      <c r="A2974" s="3">
        <v>50456</v>
      </c>
      <c r="B2974" s="5" t="s">
        <v>1139</v>
      </c>
    </row>
    <row r="2975" spans="1:2" x14ac:dyDescent="0.3">
      <c r="A2975" s="3">
        <v>64685</v>
      </c>
      <c r="B2975" s="5" t="s">
        <v>49</v>
      </c>
    </row>
    <row r="2976" spans="1:2" x14ac:dyDescent="0.3">
      <c r="A2976" s="3">
        <v>69668</v>
      </c>
      <c r="B2976" s="5" t="s">
        <v>6631</v>
      </c>
    </row>
    <row r="2977" spans="1:2" x14ac:dyDescent="0.3">
      <c r="A2977" s="3">
        <v>69668</v>
      </c>
      <c r="B2977" s="5" t="s">
        <v>49</v>
      </c>
    </row>
    <row r="2978" spans="1:2" x14ac:dyDescent="0.3">
      <c r="A2978" s="3">
        <v>69668</v>
      </c>
      <c r="B2978" s="5" t="s">
        <v>166</v>
      </c>
    </row>
    <row r="2979" spans="1:2" x14ac:dyDescent="0.3">
      <c r="A2979" s="3">
        <v>79113</v>
      </c>
      <c r="B2979" s="5" t="s">
        <v>30</v>
      </c>
    </row>
    <row r="2980" spans="1:2" x14ac:dyDescent="0.3">
      <c r="A2980" s="3">
        <v>79113</v>
      </c>
      <c r="B2980" s="5" t="s">
        <v>6748</v>
      </c>
    </row>
    <row r="2981" spans="1:2" x14ac:dyDescent="0.3">
      <c r="A2981" s="3">
        <v>79113</v>
      </c>
      <c r="B2981" s="5" t="s">
        <v>19406</v>
      </c>
    </row>
    <row r="2982" spans="1:2" x14ac:dyDescent="0.3">
      <c r="A2982" s="3">
        <v>79113</v>
      </c>
      <c r="B2982" s="5" t="s">
        <v>886</v>
      </c>
    </row>
    <row r="2983" spans="1:2" x14ac:dyDescent="0.3">
      <c r="A2983" s="3">
        <v>79113</v>
      </c>
      <c r="B2983" s="5" t="s">
        <v>49</v>
      </c>
    </row>
    <row r="2984" spans="1:2" x14ac:dyDescent="0.3">
      <c r="A2984" s="3">
        <v>61202</v>
      </c>
      <c r="B2984" s="5" t="s">
        <v>49</v>
      </c>
    </row>
    <row r="2985" spans="1:2" x14ac:dyDescent="0.3">
      <c r="A2985" s="3">
        <v>61202</v>
      </c>
      <c r="B2985" s="5" t="s">
        <v>30</v>
      </c>
    </row>
    <row r="2986" spans="1:2" x14ac:dyDescent="0.3">
      <c r="A2986" s="3">
        <v>61202</v>
      </c>
      <c r="B2986" s="5" t="s">
        <v>886</v>
      </c>
    </row>
    <row r="2987" spans="1:2" x14ac:dyDescent="0.3">
      <c r="A2987" s="3">
        <v>50837</v>
      </c>
      <c r="B2987" s="5" t="s">
        <v>49</v>
      </c>
    </row>
    <row r="2988" spans="1:2" x14ac:dyDescent="0.3">
      <c r="A2988" s="3">
        <v>50837</v>
      </c>
      <c r="B2988" s="5" t="s">
        <v>166</v>
      </c>
    </row>
    <row r="2989" spans="1:2" x14ac:dyDescent="0.3">
      <c r="A2989" s="3">
        <v>38117</v>
      </c>
      <c r="B2989" s="5" t="s">
        <v>886</v>
      </c>
    </row>
    <row r="2990" spans="1:2" x14ac:dyDescent="0.3">
      <c r="A2990" s="3">
        <v>38117</v>
      </c>
      <c r="B2990" s="5" t="s">
        <v>2848</v>
      </c>
    </row>
    <row r="2991" spans="1:2" x14ac:dyDescent="0.3">
      <c r="A2991" s="3">
        <v>38117</v>
      </c>
      <c r="B2991" s="5" t="s">
        <v>49</v>
      </c>
    </row>
    <row r="2992" spans="1:2" x14ac:dyDescent="0.3">
      <c r="A2992" s="3">
        <v>65650</v>
      </c>
      <c r="B2992" s="5" t="s">
        <v>49</v>
      </c>
    </row>
    <row r="2993" spans="1:2" x14ac:dyDescent="0.3">
      <c r="A2993" s="3">
        <v>65650</v>
      </c>
      <c r="B2993" s="5" t="s">
        <v>166</v>
      </c>
    </row>
    <row r="2994" spans="1:2" x14ac:dyDescent="0.3">
      <c r="A2994" s="3">
        <v>65650</v>
      </c>
      <c r="B2994" s="5" t="s">
        <v>6631</v>
      </c>
    </row>
    <row r="2995" spans="1:2" x14ac:dyDescent="0.3">
      <c r="A2995" s="3">
        <v>65057</v>
      </c>
      <c r="B2995" s="5" t="s">
        <v>30</v>
      </c>
    </row>
    <row r="2996" spans="1:2" x14ac:dyDescent="0.3">
      <c r="A2996" s="3">
        <v>65057</v>
      </c>
      <c r="B2996" s="5" t="s">
        <v>49</v>
      </c>
    </row>
    <row r="2997" spans="1:2" x14ac:dyDescent="0.3">
      <c r="A2997" s="3">
        <v>57331</v>
      </c>
      <c r="B2997" s="5" t="s">
        <v>777</v>
      </c>
    </row>
    <row r="2998" spans="1:2" x14ac:dyDescent="0.3">
      <c r="A2998" s="3">
        <v>57331</v>
      </c>
      <c r="B2998" s="5" t="s">
        <v>1139</v>
      </c>
    </row>
    <row r="2999" spans="1:2" x14ac:dyDescent="0.3">
      <c r="A2999" s="3">
        <v>57331</v>
      </c>
      <c r="B2999" s="5" t="s">
        <v>166</v>
      </c>
    </row>
    <row r="3000" spans="1:2" x14ac:dyDescent="0.3">
      <c r="A3000" s="3">
        <v>137227</v>
      </c>
      <c r="B3000" s="5" t="s">
        <v>2297</v>
      </c>
    </row>
    <row r="3001" spans="1:2" x14ac:dyDescent="0.3">
      <c r="A3001" s="3">
        <v>137227</v>
      </c>
      <c r="B3001" s="5" t="s">
        <v>1139</v>
      </c>
    </row>
    <row r="3002" spans="1:2" x14ac:dyDescent="0.3">
      <c r="A3002" s="3">
        <v>137227</v>
      </c>
      <c r="B3002" s="5" t="s">
        <v>6748</v>
      </c>
    </row>
    <row r="3003" spans="1:2" x14ac:dyDescent="0.3">
      <c r="A3003" s="3">
        <v>137227</v>
      </c>
      <c r="B3003" s="5" t="s">
        <v>2528</v>
      </c>
    </row>
    <row r="3004" spans="1:2" x14ac:dyDescent="0.3">
      <c r="A3004" s="3">
        <v>45156</v>
      </c>
      <c r="B3004" s="5" t="s">
        <v>30</v>
      </c>
    </row>
    <row r="3005" spans="1:2" x14ac:dyDescent="0.3">
      <c r="A3005" s="3">
        <v>45156</v>
      </c>
      <c r="B3005" s="5" t="s">
        <v>49</v>
      </c>
    </row>
    <row r="3006" spans="1:2" x14ac:dyDescent="0.3">
      <c r="A3006" s="3">
        <v>45156</v>
      </c>
      <c r="B3006" s="5" t="s">
        <v>886</v>
      </c>
    </row>
    <row r="3007" spans="1:2" x14ac:dyDescent="0.3">
      <c r="A3007" s="3">
        <v>40807</v>
      </c>
      <c r="B3007" s="5" t="s">
        <v>30</v>
      </c>
    </row>
    <row r="3008" spans="1:2" x14ac:dyDescent="0.3">
      <c r="A3008" s="3">
        <v>40807</v>
      </c>
      <c r="B3008" s="5" t="s">
        <v>49</v>
      </c>
    </row>
    <row r="3009" spans="1:2" x14ac:dyDescent="0.3">
      <c r="A3009" s="3">
        <v>68341</v>
      </c>
      <c r="B3009" s="5" t="s">
        <v>49</v>
      </c>
    </row>
    <row r="3010" spans="1:2" x14ac:dyDescent="0.3">
      <c r="A3010" s="3">
        <v>68341</v>
      </c>
      <c r="B3010" s="5" t="s">
        <v>166</v>
      </c>
    </row>
    <row r="3011" spans="1:2" x14ac:dyDescent="0.3">
      <c r="A3011" s="3">
        <v>68341</v>
      </c>
      <c r="B3011" s="5" t="s">
        <v>1246</v>
      </c>
    </row>
    <row r="3012" spans="1:2" x14ac:dyDescent="0.3">
      <c r="A3012" s="3">
        <v>68341</v>
      </c>
      <c r="B3012" s="5" t="s">
        <v>468</v>
      </c>
    </row>
    <row r="3013" spans="1:2" x14ac:dyDescent="0.3">
      <c r="A3013" s="3">
        <v>76535</v>
      </c>
      <c r="B3013" s="5" t="s">
        <v>2528</v>
      </c>
    </row>
    <row r="3014" spans="1:2" x14ac:dyDescent="0.3">
      <c r="A3014" s="3">
        <v>76535</v>
      </c>
      <c r="B3014" s="5" t="s">
        <v>2848</v>
      </c>
    </row>
    <row r="3015" spans="1:2" x14ac:dyDescent="0.3">
      <c r="A3015" s="3">
        <v>77949</v>
      </c>
      <c r="B3015" s="5" t="s">
        <v>468</v>
      </c>
    </row>
    <row r="3016" spans="1:2" x14ac:dyDescent="0.3">
      <c r="A3016" s="3">
        <v>77949</v>
      </c>
      <c r="B3016" s="5" t="s">
        <v>166</v>
      </c>
    </row>
    <row r="3017" spans="1:2" x14ac:dyDescent="0.3">
      <c r="A3017" s="3">
        <v>77949</v>
      </c>
      <c r="B3017" s="5" t="s">
        <v>6631</v>
      </c>
    </row>
    <row r="3018" spans="1:2" x14ac:dyDescent="0.3">
      <c r="A3018" s="3">
        <v>69735</v>
      </c>
      <c r="B3018" s="5" t="s">
        <v>777</v>
      </c>
    </row>
    <row r="3019" spans="1:2" x14ac:dyDescent="0.3">
      <c r="A3019" s="3">
        <v>69735</v>
      </c>
      <c r="B3019" s="5" t="s">
        <v>2297</v>
      </c>
    </row>
    <row r="3020" spans="1:2" x14ac:dyDescent="0.3">
      <c r="A3020" s="3">
        <v>69735</v>
      </c>
      <c r="B3020" s="5" t="s">
        <v>1246</v>
      </c>
    </row>
    <row r="3021" spans="1:2" x14ac:dyDescent="0.3">
      <c r="A3021" s="3">
        <v>69735</v>
      </c>
      <c r="B3021" s="5" t="s">
        <v>2528</v>
      </c>
    </row>
    <row r="3022" spans="1:2" x14ac:dyDescent="0.3">
      <c r="A3022" s="3">
        <v>69735</v>
      </c>
      <c r="B3022" s="5" t="s">
        <v>49</v>
      </c>
    </row>
    <row r="3023" spans="1:2" x14ac:dyDescent="0.3">
      <c r="A3023" s="3">
        <v>69735</v>
      </c>
      <c r="B3023" s="5" t="s">
        <v>166</v>
      </c>
    </row>
    <row r="3024" spans="1:2" x14ac:dyDescent="0.3">
      <c r="A3024" s="3">
        <v>64720</v>
      </c>
      <c r="B3024" s="5" t="s">
        <v>166</v>
      </c>
    </row>
    <row r="3025" spans="1:2" x14ac:dyDescent="0.3">
      <c r="A3025" s="3">
        <v>64720</v>
      </c>
      <c r="B3025" s="5" t="s">
        <v>49</v>
      </c>
    </row>
    <row r="3026" spans="1:2" x14ac:dyDescent="0.3">
      <c r="A3026" s="3">
        <v>64720</v>
      </c>
      <c r="B3026" s="5" t="s">
        <v>468</v>
      </c>
    </row>
    <row r="3027" spans="1:2" x14ac:dyDescent="0.3">
      <c r="A3027" s="3">
        <v>80518</v>
      </c>
      <c r="B3027" s="5" t="s">
        <v>1139</v>
      </c>
    </row>
    <row r="3028" spans="1:2" x14ac:dyDescent="0.3">
      <c r="A3028" s="3">
        <v>80518</v>
      </c>
      <c r="B3028" s="5" t="s">
        <v>2848</v>
      </c>
    </row>
    <row r="3029" spans="1:2" x14ac:dyDescent="0.3">
      <c r="A3029" s="3">
        <v>80518</v>
      </c>
      <c r="B3029" s="5" t="s">
        <v>2297</v>
      </c>
    </row>
    <row r="3030" spans="1:2" x14ac:dyDescent="0.3">
      <c r="A3030" s="3">
        <v>80518</v>
      </c>
      <c r="B3030" s="5" t="s">
        <v>777</v>
      </c>
    </row>
    <row r="3031" spans="1:2" x14ac:dyDescent="0.3">
      <c r="A3031" s="3">
        <v>80518</v>
      </c>
      <c r="B3031" s="5" t="s">
        <v>2528</v>
      </c>
    </row>
    <row r="3032" spans="1:2" x14ac:dyDescent="0.3">
      <c r="A3032" s="3">
        <v>81390</v>
      </c>
      <c r="B3032" s="5" t="s">
        <v>1139</v>
      </c>
    </row>
    <row r="3033" spans="1:2" x14ac:dyDescent="0.3">
      <c r="A3033" s="3">
        <v>81390</v>
      </c>
      <c r="B3033" s="5" t="s">
        <v>777</v>
      </c>
    </row>
    <row r="3034" spans="1:2" x14ac:dyDescent="0.3">
      <c r="A3034" s="3">
        <v>81390</v>
      </c>
      <c r="B3034" s="5" t="s">
        <v>166</v>
      </c>
    </row>
    <row r="3035" spans="1:2" x14ac:dyDescent="0.3">
      <c r="A3035" s="3">
        <v>81390</v>
      </c>
      <c r="B3035" s="5" t="s">
        <v>1246</v>
      </c>
    </row>
    <row r="3036" spans="1:2" x14ac:dyDescent="0.3">
      <c r="A3036" s="3">
        <v>57431</v>
      </c>
      <c r="B3036" s="5" t="s">
        <v>30</v>
      </c>
    </row>
    <row r="3037" spans="1:2" x14ac:dyDescent="0.3">
      <c r="A3037" s="3">
        <v>58235</v>
      </c>
      <c r="B3037" s="5" t="s">
        <v>49</v>
      </c>
    </row>
    <row r="3038" spans="1:2" x14ac:dyDescent="0.3">
      <c r="A3038" s="3">
        <v>64328</v>
      </c>
      <c r="B3038" s="5" t="s">
        <v>30</v>
      </c>
    </row>
    <row r="3039" spans="1:2" x14ac:dyDescent="0.3">
      <c r="A3039" s="3">
        <v>64328</v>
      </c>
      <c r="B3039" s="5" t="s">
        <v>6748</v>
      </c>
    </row>
    <row r="3040" spans="1:2" x14ac:dyDescent="0.3">
      <c r="A3040" s="3">
        <v>64328</v>
      </c>
      <c r="B3040" s="5" t="s">
        <v>2378</v>
      </c>
    </row>
    <row r="3041" spans="1:2" x14ac:dyDescent="0.3">
      <c r="A3041" s="3">
        <v>65291</v>
      </c>
      <c r="B3041" s="5" t="s">
        <v>777</v>
      </c>
    </row>
    <row r="3042" spans="1:2" x14ac:dyDescent="0.3">
      <c r="A3042" s="3">
        <v>65291</v>
      </c>
      <c r="B3042" s="5" t="s">
        <v>1139</v>
      </c>
    </row>
    <row r="3043" spans="1:2" x14ac:dyDescent="0.3">
      <c r="A3043" s="3">
        <v>65291</v>
      </c>
      <c r="B3043" s="5" t="s">
        <v>2297</v>
      </c>
    </row>
    <row r="3044" spans="1:2" x14ac:dyDescent="0.3">
      <c r="A3044" s="3">
        <v>65291</v>
      </c>
      <c r="B3044" s="5" t="s">
        <v>2528</v>
      </c>
    </row>
    <row r="3045" spans="1:2" x14ac:dyDescent="0.3">
      <c r="A3045" s="3">
        <v>65291</v>
      </c>
      <c r="B3045" s="5" t="s">
        <v>49</v>
      </c>
    </row>
    <row r="3046" spans="1:2" x14ac:dyDescent="0.3">
      <c r="A3046" s="3">
        <v>74998</v>
      </c>
      <c r="B3046" s="5" t="s">
        <v>777</v>
      </c>
    </row>
    <row r="3047" spans="1:2" x14ac:dyDescent="0.3">
      <c r="A3047" s="3">
        <v>74998</v>
      </c>
      <c r="B3047" s="5" t="s">
        <v>49</v>
      </c>
    </row>
    <row r="3048" spans="1:2" x14ac:dyDescent="0.3">
      <c r="A3048" s="3">
        <v>74998</v>
      </c>
      <c r="B3048" s="5" t="s">
        <v>166</v>
      </c>
    </row>
    <row r="3049" spans="1:2" x14ac:dyDescent="0.3">
      <c r="A3049" s="3">
        <v>75948</v>
      </c>
      <c r="B3049" s="5" t="s">
        <v>777</v>
      </c>
    </row>
    <row r="3050" spans="1:2" x14ac:dyDescent="0.3">
      <c r="A3050" s="3">
        <v>75948</v>
      </c>
      <c r="B3050" s="5" t="s">
        <v>2848</v>
      </c>
    </row>
    <row r="3051" spans="1:2" x14ac:dyDescent="0.3">
      <c r="A3051" s="3">
        <v>120811</v>
      </c>
      <c r="B3051" s="5" t="s">
        <v>2297</v>
      </c>
    </row>
    <row r="3052" spans="1:2" x14ac:dyDescent="0.3">
      <c r="A3052" s="3">
        <v>120811</v>
      </c>
      <c r="B3052" s="5" t="s">
        <v>6748</v>
      </c>
    </row>
    <row r="3053" spans="1:2" x14ac:dyDescent="0.3">
      <c r="A3053" s="3">
        <v>120811</v>
      </c>
      <c r="B3053" s="5" t="s">
        <v>1139</v>
      </c>
    </row>
    <row r="3054" spans="1:2" x14ac:dyDescent="0.3">
      <c r="A3054" s="3">
        <v>120811</v>
      </c>
      <c r="B3054" s="5" t="s">
        <v>30</v>
      </c>
    </row>
    <row r="3055" spans="1:2" x14ac:dyDescent="0.3">
      <c r="A3055" s="3">
        <v>120811</v>
      </c>
      <c r="B3055" s="5" t="s">
        <v>2378</v>
      </c>
    </row>
    <row r="3056" spans="1:2" x14ac:dyDescent="0.3">
      <c r="A3056" s="3">
        <v>65218</v>
      </c>
      <c r="B3056" s="5" t="s">
        <v>49</v>
      </c>
    </row>
    <row r="3057" spans="1:2" x14ac:dyDescent="0.3">
      <c r="A3057" s="3">
        <v>65218</v>
      </c>
      <c r="B3057" s="5" t="s">
        <v>30</v>
      </c>
    </row>
    <row r="3058" spans="1:2" x14ac:dyDescent="0.3">
      <c r="A3058" s="3">
        <v>65218</v>
      </c>
      <c r="B3058" s="5" t="s">
        <v>2378</v>
      </c>
    </row>
    <row r="3059" spans="1:2" x14ac:dyDescent="0.3">
      <c r="A3059" s="3">
        <v>65218</v>
      </c>
      <c r="B3059" s="5" t="s">
        <v>19406</v>
      </c>
    </row>
    <row r="3060" spans="1:2" x14ac:dyDescent="0.3">
      <c r="A3060" s="3">
        <v>64639</v>
      </c>
      <c r="B3060" s="5" t="s">
        <v>49</v>
      </c>
    </row>
    <row r="3061" spans="1:2" x14ac:dyDescent="0.3">
      <c r="A3061" s="3">
        <v>64639</v>
      </c>
      <c r="B3061" s="5" t="s">
        <v>166</v>
      </c>
    </row>
    <row r="3062" spans="1:2" x14ac:dyDescent="0.3">
      <c r="A3062" s="3">
        <v>48572</v>
      </c>
      <c r="B3062" s="5" t="s">
        <v>468</v>
      </c>
    </row>
    <row r="3063" spans="1:2" x14ac:dyDescent="0.3">
      <c r="A3063" s="3">
        <v>48572</v>
      </c>
      <c r="B3063" s="5" t="s">
        <v>777</v>
      </c>
    </row>
    <row r="3064" spans="1:2" x14ac:dyDescent="0.3">
      <c r="A3064" s="3">
        <v>48572</v>
      </c>
      <c r="B3064" s="5" t="s">
        <v>166</v>
      </c>
    </row>
    <row r="3065" spans="1:2" x14ac:dyDescent="0.3">
      <c r="A3065" s="3">
        <v>9364</v>
      </c>
      <c r="B3065" s="5" t="s">
        <v>49</v>
      </c>
    </row>
    <row r="3066" spans="1:2" x14ac:dyDescent="0.3">
      <c r="A3066" s="3">
        <v>9364</v>
      </c>
      <c r="B3066" s="5" t="s">
        <v>886</v>
      </c>
    </row>
    <row r="3067" spans="1:2" x14ac:dyDescent="0.3">
      <c r="A3067" s="3">
        <v>203101</v>
      </c>
      <c r="B3067" s="5" t="s">
        <v>30</v>
      </c>
    </row>
    <row r="3068" spans="1:2" x14ac:dyDescent="0.3">
      <c r="A3068" s="3">
        <v>203101</v>
      </c>
      <c r="B3068" s="5" t="s">
        <v>2297</v>
      </c>
    </row>
    <row r="3069" spans="1:2" x14ac:dyDescent="0.3">
      <c r="A3069" s="3">
        <v>203101</v>
      </c>
      <c r="B3069" s="5" t="s">
        <v>1139</v>
      </c>
    </row>
    <row r="3070" spans="1:2" x14ac:dyDescent="0.3">
      <c r="A3070" s="3">
        <v>203101</v>
      </c>
      <c r="B3070" s="5" t="s">
        <v>468</v>
      </c>
    </row>
    <row r="3071" spans="1:2" x14ac:dyDescent="0.3">
      <c r="A3071" s="3">
        <v>59678</v>
      </c>
      <c r="B3071" s="5" t="s">
        <v>777</v>
      </c>
    </row>
    <row r="3072" spans="1:2" x14ac:dyDescent="0.3">
      <c r="A3072" s="3">
        <v>59678</v>
      </c>
      <c r="B3072" s="5" t="s">
        <v>30</v>
      </c>
    </row>
    <row r="3073" spans="1:2" x14ac:dyDescent="0.3">
      <c r="A3073" s="3">
        <v>59678</v>
      </c>
      <c r="B3073" s="5" t="s">
        <v>2528</v>
      </c>
    </row>
    <row r="3074" spans="1:2" x14ac:dyDescent="0.3">
      <c r="A3074" s="3">
        <v>58767</v>
      </c>
      <c r="B3074" s="5" t="s">
        <v>310</v>
      </c>
    </row>
    <row r="3075" spans="1:2" x14ac:dyDescent="0.3">
      <c r="A3075" s="3">
        <v>58767</v>
      </c>
      <c r="B3075" s="5" t="s">
        <v>777</v>
      </c>
    </row>
    <row r="3076" spans="1:2" x14ac:dyDescent="0.3">
      <c r="A3076" s="3">
        <v>58767</v>
      </c>
      <c r="B3076" s="5" t="s">
        <v>166</v>
      </c>
    </row>
    <row r="3077" spans="1:2" x14ac:dyDescent="0.3">
      <c r="A3077" s="3">
        <v>58767</v>
      </c>
      <c r="B3077" s="5" t="s">
        <v>49</v>
      </c>
    </row>
    <row r="3078" spans="1:2" x14ac:dyDescent="0.3">
      <c r="A3078" s="3">
        <v>23514</v>
      </c>
      <c r="B3078" s="5" t="s">
        <v>30</v>
      </c>
    </row>
    <row r="3079" spans="1:2" x14ac:dyDescent="0.3">
      <c r="A3079" s="3">
        <v>23514</v>
      </c>
      <c r="B3079" s="5" t="s">
        <v>49</v>
      </c>
    </row>
    <row r="3080" spans="1:2" x14ac:dyDescent="0.3">
      <c r="A3080" s="3">
        <v>137145</v>
      </c>
      <c r="B3080" s="5" t="s">
        <v>468</v>
      </c>
    </row>
    <row r="3081" spans="1:2" x14ac:dyDescent="0.3">
      <c r="A3081" s="3">
        <v>137145</v>
      </c>
      <c r="B3081" s="5" t="s">
        <v>166</v>
      </c>
    </row>
    <row r="3082" spans="1:2" x14ac:dyDescent="0.3">
      <c r="A3082" s="3">
        <v>62564</v>
      </c>
      <c r="B3082" s="5" t="s">
        <v>49</v>
      </c>
    </row>
    <row r="3083" spans="1:2" x14ac:dyDescent="0.3">
      <c r="A3083" s="3">
        <v>62564</v>
      </c>
      <c r="B3083" s="5" t="s">
        <v>30</v>
      </c>
    </row>
    <row r="3084" spans="1:2" x14ac:dyDescent="0.3">
      <c r="A3084" s="3">
        <v>56906</v>
      </c>
      <c r="B3084" s="5" t="s">
        <v>468</v>
      </c>
    </row>
    <row r="3085" spans="1:2" x14ac:dyDescent="0.3">
      <c r="A3085" s="3">
        <v>56906</v>
      </c>
      <c r="B3085" s="5" t="s">
        <v>166</v>
      </c>
    </row>
    <row r="3086" spans="1:2" x14ac:dyDescent="0.3">
      <c r="A3086" s="3">
        <v>80410</v>
      </c>
      <c r="B3086" s="5" t="s">
        <v>1139</v>
      </c>
    </row>
    <row r="3087" spans="1:2" x14ac:dyDescent="0.3">
      <c r="A3087" s="3">
        <v>80410</v>
      </c>
      <c r="B3087" s="5" t="s">
        <v>2848</v>
      </c>
    </row>
    <row r="3088" spans="1:2" x14ac:dyDescent="0.3">
      <c r="A3088" s="3">
        <v>80410</v>
      </c>
      <c r="B3088" s="5" t="s">
        <v>49</v>
      </c>
    </row>
    <row r="3089" spans="1:2" x14ac:dyDescent="0.3">
      <c r="A3089" s="3">
        <v>80410</v>
      </c>
      <c r="B3089" s="5" t="s">
        <v>777</v>
      </c>
    </row>
    <row r="3090" spans="1:2" x14ac:dyDescent="0.3">
      <c r="A3090" s="3">
        <v>51209</v>
      </c>
      <c r="B3090" s="5" t="s">
        <v>777</v>
      </c>
    </row>
    <row r="3091" spans="1:2" x14ac:dyDescent="0.3">
      <c r="A3091" s="3">
        <v>51209</v>
      </c>
      <c r="B3091" s="5" t="s">
        <v>1246</v>
      </c>
    </row>
    <row r="3092" spans="1:2" x14ac:dyDescent="0.3">
      <c r="A3092" s="3">
        <v>51209</v>
      </c>
      <c r="B3092" s="5" t="s">
        <v>166</v>
      </c>
    </row>
    <row r="3093" spans="1:2" x14ac:dyDescent="0.3">
      <c r="A3093" s="3">
        <v>51209</v>
      </c>
      <c r="B3093" s="5" t="s">
        <v>49</v>
      </c>
    </row>
    <row r="3094" spans="1:2" x14ac:dyDescent="0.3">
      <c r="A3094" s="3">
        <v>84111</v>
      </c>
      <c r="B3094" s="5" t="s">
        <v>886</v>
      </c>
    </row>
    <row r="3095" spans="1:2" x14ac:dyDescent="0.3">
      <c r="A3095" s="3">
        <v>84111</v>
      </c>
      <c r="B3095" s="5" t="s">
        <v>30</v>
      </c>
    </row>
    <row r="3096" spans="1:2" x14ac:dyDescent="0.3">
      <c r="A3096" s="3">
        <v>51859</v>
      </c>
      <c r="B3096" s="5" t="s">
        <v>777</v>
      </c>
    </row>
    <row r="3097" spans="1:2" x14ac:dyDescent="0.3">
      <c r="A3097" s="3">
        <v>51859</v>
      </c>
      <c r="B3097" s="5" t="s">
        <v>2297</v>
      </c>
    </row>
    <row r="3098" spans="1:2" x14ac:dyDescent="0.3">
      <c r="A3098" s="3">
        <v>51859</v>
      </c>
      <c r="B3098" s="5" t="s">
        <v>2528</v>
      </c>
    </row>
    <row r="3099" spans="1:2" x14ac:dyDescent="0.3">
      <c r="A3099" s="3">
        <v>51859</v>
      </c>
      <c r="B3099" s="5" t="s">
        <v>1139</v>
      </c>
    </row>
    <row r="3100" spans="1:2" x14ac:dyDescent="0.3">
      <c r="A3100" s="3">
        <v>88096</v>
      </c>
      <c r="B3100" s="5" t="s">
        <v>2297</v>
      </c>
    </row>
    <row r="3101" spans="1:2" x14ac:dyDescent="0.3">
      <c r="A3101" s="3">
        <v>88096</v>
      </c>
      <c r="B3101" s="5" t="s">
        <v>30</v>
      </c>
    </row>
    <row r="3102" spans="1:2" x14ac:dyDescent="0.3">
      <c r="A3102" s="3">
        <v>88096</v>
      </c>
      <c r="B3102" s="5" t="s">
        <v>6748</v>
      </c>
    </row>
    <row r="3103" spans="1:2" x14ac:dyDescent="0.3">
      <c r="A3103" s="3">
        <v>43959</v>
      </c>
      <c r="B3103" s="5" t="s">
        <v>6748</v>
      </c>
    </row>
    <row r="3104" spans="1:2" x14ac:dyDescent="0.3">
      <c r="A3104" s="3">
        <v>43959</v>
      </c>
      <c r="B3104" s="5" t="s">
        <v>49</v>
      </c>
    </row>
    <row r="3105" spans="1:2" x14ac:dyDescent="0.3">
      <c r="A3105" s="3">
        <v>77495</v>
      </c>
      <c r="B3105" s="5" t="s">
        <v>166</v>
      </c>
    </row>
    <row r="3106" spans="1:2" x14ac:dyDescent="0.3">
      <c r="A3106" s="3">
        <v>77495</v>
      </c>
      <c r="B3106" s="5" t="s">
        <v>468</v>
      </c>
    </row>
    <row r="3107" spans="1:2" x14ac:dyDescent="0.3">
      <c r="A3107" s="3">
        <v>39253</v>
      </c>
      <c r="B3107" s="5" t="s">
        <v>886</v>
      </c>
    </row>
    <row r="3108" spans="1:2" x14ac:dyDescent="0.3">
      <c r="A3108" s="3">
        <v>39253</v>
      </c>
      <c r="B3108" s="5" t="s">
        <v>30</v>
      </c>
    </row>
    <row r="3109" spans="1:2" x14ac:dyDescent="0.3">
      <c r="A3109" s="3">
        <v>54897</v>
      </c>
      <c r="B3109" s="5" t="s">
        <v>49</v>
      </c>
    </row>
    <row r="3110" spans="1:2" x14ac:dyDescent="0.3">
      <c r="A3110" s="3">
        <v>48231</v>
      </c>
      <c r="B3110" s="5" t="s">
        <v>49</v>
      </c>
    </row>
    <row r="3111" spans="1:2" x14ac:dyDescent="0.3">
      <c r="A3111" s="3">
        <v>48231</v>
      </c>
      <c r="B3111" s="5" t="s">
        <v>166</v>
      </c>
    </row>
    <row r="3112" spans="1:2" x14ac:dyDescent="0.3">
      <c r="A3112" s="3">
        <v>59722</v>
      </c>
      <c r="B3112" s="5" t="s">
        <v>777</v>
      </c>
    </row>
    <row r="3113" spans="1:2" x14ac:dyDescent="0.3">
      <c r="A3113" s="3">
        <v>59722</v>
      </c>
      <c r="B3113" s="5" t="s">
        <v>1139</v>
      </c>
    </row>
    <row r="3114" spans="1:2" x14ac:dyDescent="0.3">
      <c r="A3114" s="3">
        <v>59722</v>
      </c>
      <c r="B3114" s="5" t="s">
        <v>2528</v>
      </c>
    </row>
    <row r="3115" spans="1:2" x14ac:dyDescent="0.3">
      <c r="A3115" s="3">
        <v>74135</v>
      </c>
      <c r="B3115" s="5" t="s">
        <v>777</v>
      </c>
    </row>
    <row r="3116" spans="1:2" x14ac:dyDescent="0.3">
      <c r="A3116" s="3">
        <v>74135</v>
      </c>
      <c r="B3116" s="5" t="s">
        <v>6631</v>
      </c>
    </row>
    <row r="3117" spans="1:2" x14ac:dyDescent="0.3">
      <c r="A3117" s="3">
        <v>74135</v>
      </c>
      <c r="B3117" s="5" t="s">
        <v>2528</v>
      </c>
    </row>
    <row r="3118" spans="1:2" x14ac:dyDescent="0.3">
      <c r="A3118" s="3">
        <v>74135</v>
      </c>
      <c r="B3118" s="5" t="s">
        <v>468</v>
      </c>
    </row>
    <row r="3119" spans="1:2" x14ac:dyDescent="0.3">
      <c r="A3119" s="3">
        <v>65599</v>
      </c>
      <c r="B3119" s="5" t="s">
        <v>49</v>
      </c>
    </row>
    <row r="3120" spans="1:2" x14ac:dyDescent="0.3">
      <c r="A3120" s="3">
        <v>65599</v>
      </c>
      <c r="B3120" s="5" t="s">
        <v>468</v>
      </c>
    </row>
    <row r="3121" spans="1:2" x14ac:dyDescent="0.3">
      <c r="A3121" s="3">
        <v>60405</v>
      </c>
      <c r="B3121" s="5" t="s">
        <v>6748</v>
      </c>
    </row>
    <row r="3122" spans="1:2" x14ac:dyDescent="0.3">
      <c r="A3122" s="3">
        <v>60405</v>
      </c>
      <c r="B3122" s="5" t="s">
        <v>2378</v>
      </c>
    </row>
    <row r="3123" spans="1:2" x14ac:dyDescent="0.3">
      <c r="A3123" s="3">
        <v>55787</v>
      </c>
      <c r="B3123" s="5" t="s">
        <v>49</v>
      </c>
    </row>
    <row r="3124" spans="1:2" x14ac:dyDescent="0.3">
      <c r="A3124" s="3">
        <v>55787</v>
      </c>
      <c r="B3124" s="5" t="s">
        <v>886</v>
      </c>
    </row>
    <row r="3125" spans="1:2" x14ac:dyDescent="0.3">
      <c r="A3125" s="3">
        <v>71677</v>
      </c>
      <c r="B3125" s="5" t="s">
        <v>777</v>
      </c>
    </row>
    <row r="3126" spans="1:2" x14ac:dyDescent="0.3">
      <c r="A3126" s="3">
        <v>71677</v>
      </c>
      <c r="B3126" s="5" t="s">
        <v>1246</v>
      </c>
    </row>
    <row r="3127" spans="1:2" x14ac:dyDescent="0.3">
      <c r="A3127" s="3">
        <v>71677</v>
      </c>
      <c r="B3127" s="5" t="s">
        <v>49</v>
      </c>
    </row>
    <row r="3128" spans="1:2" x14ac:dyDescent="0.3">
      <c r="A3128" s="3">
        <v>71677</v>
      </c>
      <c r="B3128" s="5" t="s">
        <v>166</v>
      </c>
    </row>
    <row r="3129" spans="1:2" x14ac:dyDescent="0.3">
      <c r="A3129" s="3">
        <v>483898</v>
      </c>
      <c r="B3129" s="5" t="s">
        <v>329</v>
      </c>
    </row>
    <row r="3130" spans="1:2" x14ac:dyDescent="0.3">
      <c r="A3130" s="3">
        <v>70057</v>
      </c>
      <c r="B3130" s="5" t="s">
        <v>49</v>
      </c>
    </row>
    <row r="3131" spans="1:2" x14ac:dyDescent="0.3">
      <c r="A3131" s="3">
        <v>70057</v>
      </c>
      <c r="B3131" s="5" t="s">
        <v>777</v>
      </c>
    </row>
    <row r="3132" spans="1:2" x14ac:dyDescent="0.3">
      <c r="A3132" s="3">
        <v>70057</v>
      </c>
      <c r="B3132" s="5" t="s">
        <v>166</v>
      </c>
    </row>
    <row r="3133" spans="1:2" x14ac:dyDescent="0.3">
      <c r="A3133" s="3">
        <v>75735</v>
      </c>
      <c r="B3133" s="5" t="s">
        <v>777</v>
      </c>
    </row>
    <row r="3134" spans="1:2" x14ac:dyDescent="0.3">
      <c r="A3134" s="3">
        <v>75735</v>
      </c>
      <c r="B3134" s="5" t="s">
        <v>468</v>
      </c>
    </row>
    <row r="3135" spans="1:2" x14ac:dyDescent="0.3">
      <c r="A3135" s="3">
        <v>75735</v>
      </c>
      <c r="B3135" s="5" t="s">
        <v>2528</v>
      </c>
    </row>
    <row r="3136" spans="1:2" x14ac:dyDescent="0.3">
      <c r="A3136" s="3">
        <v>75735</v>
      </c>
      <c r="B3136" s="5" t="s">
        <v>19406</v>
      </c>
    </row>
    <row r="3137" spans="1:2" x14ac:dyDescent="0.3">
      <c r="A3137" s="3">
        <v>67900</v>
      </c>
      <c r="B3137" s="5" t="s">
        <v>2297</v>
      </c>
    </row>
    <row r="3138" spans="1:2" x14ac:dyDescent="0.3">
      <c r="A3138" s="3">
        <v>67900</v>
      </c>
      <c r="B3138" s="5" t="s">
        <v>6631</v>
      </c>
    </row>
    <row r="3139" spans="1:2" x14ac:dyDescent="0.3">
      <c r="A3139" s="3">
        <v>67900</v>
      </c>
      <c r="B3139" s="5" t="s">
        <v>30</v>
      </c>
    </row>
    <row r="3140" spans="1:2" x14ac:dyDescent="0.3">
      <c r="A3140" s="3">
        <v>67900</v>
      </c>
      <c r="B3140" s="5" t="s">
        <v>6748</v>
      </c>
    </row>
    <row r="3141" spans="1:2" x14ac:dyDescent="0.3">
      <c r="A3141" s="3">
        <v>74523</v>
      </c>
      <c r="B3141" s="5" t="s">
        <v>777</v>
      </c>
    </row>
    <row r="3142" spans="1:2" x14ac:dyDescent="0.3">
      <c r="A3142" s="3">
        <v>81440</v>
      </c>
      <c r="B3142" s="5" t="s">
        <v>30</v>
      </c>
    </row>
    <row r="3143" spans="1:2" x14ac:dyDescent="0.3">
      <c r="A3143" s="3">
        <v>81440</v>
      </c>
      <c r="B3143" s="5" t="s">
        <v>6748</v>
      </c>
    </row>
    <row r="3144" spans="1:2" x14ac:dyDescent="0.3">
      <c r="A3144" s="3">
        <v>81440</v>
      </c>
      <c r="B3144" s="5" t="s">
        <v>49</v>
      </c>
    </row>
    <row r="3145" spans="1:2" x14ac:dyDescent="0.3">
      <c r="A3145" s="3">
        <v>81440</v>
      </c>
      <c r="B3145" s="5" t="s">
        <v>19406</v>
      </c>
    </row>
    <row r="3146" spans="1:2" x14ac:dyDescent="0.3">
      <c r="A3146" s="3">
        <v>49950</v>
      </c>
      <c r="B3146" s="5" t="s">
        <v>166</v>
      </c>
    </row>
    <row r="3147" spans="1:2" x14ac:dyDescent="0.3">
      <c r="A3147" s="3">
        <v>49950</v>
      </c>
      <c r="B3147" s="5" t="s">
        <v>49</v>
      </c>
    </row>
    <row r="3148" spans="1:2" x14ac:dyDescent="0.3">
      <c r="A3148" s="3">
        <v>49950</v>
      </c>
      <c r="B3148" s="5" t="s">
        <v>468</v>
      </c>
    </row>
    <row r="3149" spans="1:2" x14ac:dyDescent="0.3">
      <c r="A3149" s="3">
        <v>60243</v>
      </c>
      <c r="B3149" s="5" t="s">
        <v>49</v>
      </c>
    </row>
    <row r="3150" spans="1:2" x14ac:dyDescent="0.3">
      <c r="A3150" s="3">
        <v>71254</v>
      </c>
      <c r="B3150" s="5" t="s">
        <v>777</v>
      </c>
    </row>
    <row r="3151" spans="1:2" x14ac:dyDescent="0.3">
      <c r="A3151" s="3">
        <v>71254</v>
      </c>
      <c r="B3151" s="5" t="s">
        <v>166</v>
      </c>
    </row>
    <row r="3152" spans="1:2" x14ac:dyDescent="0.3">
      <c r="A3152" s="3">
        <v>71254</v>
      </c>
      <c r="B3152" s="5" t="s">
        <v>2528</v>
      </c>
    </row>
    <row r="3153" spans="1:2" x14ac:dyDescent="0.3">
      <c r="A3153" s="3">
        <v>70338</v>
      </c>
      <c r="B3153" s="5" t="s">
        <v>6748</v>
      </c>
    </row>
    <row r="3154" spans="1:2" x14ac:dyDescent="0.3">
      <c r="A3154" s="3">
        <v>70338</v>
      </c>
      <c r="B3154" s="5" t="s">
        <v>2848</v>
      </c>
    </row>
    <row r="3155" spans="1:2" x14ac:dyDescent="0.3">
      <c r="A3155" s="3">
        <v>70338</v>
      </c>
      <c r="B3155" s="5" t="s">
        <v>19406</v>
      </c>
    </row>
    <row r="3156" spans="1:2" x14ac:dyDescent="0.3">
      <c r="A3156" s="3">
        <v>71688</v>
      </c>
      <c r="B3156" s="5" t="s">
        <v>7548</v>
      </c>
    </row>
    <row r="3157" spans="1:2" x14ac:dyDescent="0.3">
      <c r="A3157" s="3">
        <v>71688</v>
      </c>
      <c r="B3157" s="5" t="s">
        <v>49</v>
      </c>
    </row>
    <row r="3158" spans="1:2" x14ac:dyDescent="0.3">
      <c r="A3158" s="3">
        <v>74725</v>
      </c>
      <c r="B3158" s="5" t="s">
        <v>468</v>
      </c>
    </row>
    <row r="3159" spans="1:2" x14ac:dyDescent="0.3">
      <c r="A3159" s="3">
        <v>74725</v>
      </c>
      <c r="B3159" s="5" t="s">
        <v>166</v>
      </c>
    </row>
    <row r="3160" spans="1:2" x14ac:dyDescent="0.3">
      <c r="A3160" s="3">
        <v>74725</v>
      </c>
      <c r="B3160" s="5" t="s">
        <v>1246</v>
      </c>
    </row>
    <row r="3161" spans="1:2" x14ac:dyDescent="0.3">
      <c r="A3161" s="3">
        <v>85545</v>
      </c>
      <c r="B3161" s="5" t="s">
        <v>49</v>
      </c>
    </row>
    <row r="3162" spans="1:2" x14ac:dyDescent="0.3">
      <c r="A3162" s="3">
        <v>136735</v>
      </c>
      <c r="B3162" s="5" t="s">
        <v>49</v>
      </c>
    </row>
    <row r="3163" spans="1:2" x14ac:dyDescent="0.3">
      <c r="A3163" s="3">
        <v>136735</v>
      </c>
      <c r="B3163" s="5" t="s">
        <v>1246</v>
      </c>
    </row>
    <row r="3164" spans="1:2" x14ac:dyDescent="0.3">
      <c r="A3164" s="3">
        <v>79516</v>
      </c>
      <c r="B3164" s="5" t="s">
        <v>777</v>
      </c>
    </row>
    <row r="3165" spans="1:2" x14ac:dyDescent="0.3">
      <c r="A3165" s="3">
        <v>79516</v>
      </c>
      <c r="B3165" s="5" t="s">
        <v>2297</v>
      </c>
    </row>
    <row r="3166" spans="1:2" x14ac:dyDescent="0.3">
      <c r="A3166" s="3">
        <v>79516</v>
      </c>
      <c r="B3166" s="5" t="s">
        <v>2528</v>
      </c>
    </row>
    <row r="3167" spans="1:2" x14ac:dyDescent="0.3">
      <c r="A3167" s="3">
        <v>74643</v>
      </c>
      <c r="B3167" s="5" t="s">
        <v>49</v>
      </c>
    </row>
    <row r="3168" spans="1:2" x14ac:dyDescent="0.3">
      <c r="A3168" s="3">
        <v>74643</v>
      </c>
      <c r="B3168" s="5" t="s">
        <v>30</v>
      </c>
    </row>
    <row r="3169" spans="1:2" x14ac:dyDescent="0.3">
      <c r="A3169" s="3">
        <v>74643</v>
      </c>
      <c r="B3169" s="5" t="s">
        <v>886</v>
      </c>
    </row>
    <row r="3170" spans="1:2" x14ac:dyDescent="0.3">
      <c r="A3170" s="3">
        <v>173083</v>
      </c>
      <c r="B3170" s="5" t="s">
        <v>777</v>
      </c>
    </row>
    <row r="3171" spans="1:2" x14ac:dyDescent="0.3">
      <c r="A3171" s="3">
        <v>173083</v>
      </c>
      <c r="B3171" s="5" t="s">
        <v>30</v>
      </c>
    </row>
    <row r="3172" spans="1:2" x14ac:dyDescent="0.3">
      <c r="A3172" s="3">
        <v>73936</v>
      </c>
      <c r="B3172" s="5" t="s">
        <v>468</v>
      </c>
    </row>
    <row r="3173" spans="1:2" x14ac:dyDescent="0.3">
      <c r="A3173" s="3">
        <v>73936</v>
      </c>
      <c r="B3173" s="5" t="s">
        <v>49</v>
      </c>
    </row>
    <row r="3174" spans="1:2" x14ac:dyDescent="0.3">
      <c r="A3174" s="3">
        <v>73936</v>
      </c>
      <c r="B3174" s="5" t="s">
        <v>166</v>
      </c>
    </row>
    <row r="3175" spans="1:2" x14ac:dyDescent="0.3">
      <c r="A3175" s="3">
        <v>86000</v>
      </c>
      <c r="B3175" s="5" t="s">
        <v>886</v>
      </c>
    </row>
    <row r="3176" spans="1:2" x14ac:dyDescent="0.3">
      <c r="A3176" s="3">
        <v>86000</v>
      </c>
      <c r="B3176" s="5" t="s">
        <v>49</v>
      </c>
    </row>
    <row r="3177" spans="1:2" x14ac:dyDescent="0.3">
      <c r="A3177" s="3">
        <v>55420</v>
      </c>
      <c r="B3177" s="5" t="s">
        <v>49</v>
      </c>
    </row>
    <row r="3178" spans="1:2" x14ac:dyDescent="0.3">
      <c r="A3178" s="3">
        <v>55420</v>
      </c>
      <c r="B3178" s="5" t="s">
        <v>2528</v>
      </c>
    </row>
    <row r="3179" spans="1:2" x14ac:dyDescent="0.3">
      <c r="A3179" s="3">
        <v>145316</v>
      </c>
      <c r="B3179" s="5" t="s">
        <v>2297</v>
      </c>
    </row>
    <row r="3180" spans="1:2" x14ac:dyDescent="0.3">
      <c r="A3180" s="3">
        <v>145316</v>
      </c>
      <c r="B3180" s="5" t="s">
        <v>6748</v>
      </c>
    </row>
    <row r="3181" spans="1:2" x14ac:dyDescent="0.3">
      <c r="A3181" s="3">
        <v>105789</v>
      </c>
      <c r="B3181" s="5" t="s">
        <v>49</v>
      </c>
    </row>
    <row r="3182" spans="1:2" x14ac:dyDescent="0.3">
      <c r="A3182" s="3">
        <v>105789</v>
      </c>
      <c r="B3182" s="5" t="s">
        <v>30</v>
      </c>
    </row>
    <row r="3183" spans="1:2" x14ac:dyDescent="0.3">
      <c r="A3183" s="3">
        <v>105789</v>
      </c>
      <c r="B3183" s="5" t="s">
        <v>886</v>
      </c>
    </row>
    <row r="3184" spans="1:2" x14ac:dyDescent="0.3">
      <c r="A3184" s="3">
        <v>62630</v>
      </c>
      <c r="B3184" s="5" t="s">
        <v>49</v>
      </c>
    </row>
    <row r="3185" spans="1:2" x14ac:dyDescent="0.3">
      <c r="A3185" s="3">
        <v>62630</v>
      </c>
      <c r="B3185" s="5" t="s">
        <v>777</v>
      </c>
    </row>
    <row r="3186" spans="1:2" x14ac:dyDescent="0.3">
      <c r="A3186" s="3">
        <v>62630</v>
      </c>
      <c r="B3186" s="5" t="s">
        <v>166</v>
      </c>
    </row>
    <row r="3187" spans="1:2" x14ac:dyDescent="0.3">
      <c r="A3187" s="3">
        <v>62630</v>
      </c>
      <c r="B3187" s="5" t="s">
        <v>1246</v>
      </c>
    </row>
    <row r="3188" spans="1:2" x14ac:dyDescent="0.3">
      <c r="A3188" s="3">
        <v>62630</v>
      </c>
      <c r="B3188" s="5" t="s">
        <v>310</v>
      </c>
    </row>
    <row r="3189" spans="1:2" x14ac:dyDescent="0.3">
      <c r="A3189" s="3">
        <v>38319</v>
      </c>
      <c r="B3189" s="5" t="s">
        <v>30</v>
      </c>
    </row>
    <row r="3190" spans="1:2" x14ac:dyDescent="0.3">
      <c r="A3190" s="3">
        <v>38319</v>
      </c>
      <c r="B3190" s="5" t="s">
        <v>2848</v>
      </c>
    </row>
    <row r="3191" spans="1:2" x14ac:dyDescent="0.3">
      <c r="A3191" s="3">
        <v>38319</v>
      </c>
      <c r="B3191" s="5" t="s">
        <v>1139</v>
      </c>
    </row>
    <row r="3192" spans="1:2" x14ac:dyDescent="0.3">
      <c r="A3192" s="3">
        <v>38319</v>
      </c>
      <c r="B3192" s="5" t="s">
        <v>777</v>
      </c>
    </row>
    <row r="3193" spans="1:2" x14ac:dyDescent="0.3">
      <c r="A3193" s="3">
        <v>81250</v>
      </c>
      <c r="B3193" s="5" t="s">
        <v>30</v>
      </c>
    </row>
    <row r="3194" spans="1:2" x14ac:dyDescent="0.3">
      <c r="A3194" s="3">
        <v>81250</v>
      </c>
      <c r="B3194" s="5" t="s">
        <v>49</v>
      </c>
    </row>
    <row r="3195" spans="1:2" x14ac:dyDescent="0.3">
      <c r="A3195" s="3">
        <v>81250</v>
      </c>
      <c r="B3195" s="5" t="s">
        <v>6748</v>
      </c>
    </row>
    <row r="3196" spans="1:2" x14ac:dyDescent="0.3">
      <c r="A3196" s="3">
        <v>81250</v>
      </c>
      <c r="B3196" s="5" t="s">
        <v>19406</v>
      </c>
    </row>
    <row r="3197" spans="1:2" x14ac:dyDescent="0.3">
      <c r="A3197" s="3">
        <v>50725</v>
      </c>
      <c r="B3197" s="5" t="s">
        <v>30</v>
      </c>
    </row>
    <row r="3198" spans="1:2" x14ac:dyDescent="0.3">
      <c r="A3198" s="3">
        <v>50725</v>
      </c>
      <c r="B3198" s="5" t="s">
        <v>49</v>
      </c>
    </row>
    <row r="3199" spans="1:2" x14ac:dyDescent="0.3">
      <c r="A3199" s="3">
        <v>50725</v>
      </c>
      <c r="B3199" s="5" t="s">
        <v>886</v>
      </c>
    </row>
    <row r="3200" spans="1:2" x14ac:dyDescent="0.3">
      <c r="A3200" s="3">
        <v>67911</v>
      </c>
      <c r="B3200" s="5" t="s">
        <v>30</v>
      </c>
    </row>
    <row r="3201" spans="1:2" x14ac:dyDescent="0.3">
      <c r="A3201" s="3">
        <v>77499</v>
      </c>
      <c r="B3201" s="5" t="s">
        <v>2297</v>
      </c>
    </row>
    <row r="3202" spans="1:2" x14ac:dyDescent="0.3">
      <c r="A3202" s="3">
        <v>77499</v>
      </c>
      <c r="B3202" s="5" t="s">
        <v>6748</v>
      </c>
    </row>
    <row r="3203" spans="1:2" x14ac:dyDescent="0.3">
      <c r="A3203" s="3">
        <v>76122</v>
      </c>
      <c r="B3203" s="5" t="s">
        <v>1139</v>
      </c>
    </row>
    <row r="3204" spans="1:2" x14ac:dyDescent="0.3">
      <c r="A3204" s="3">
        <v>76122</v>
      </c>
      <c r="B3204" s="5" t="s">
        <v>2848</v>
      </c>
    </row>
    <row r="3205" spans="1:2" x14ac:dyDescent="0.3">
      <c r="A3205" s="3">
        <v>76122</v>
      </c>
      <c r="B3205" s="5" t="s">
        <v>2528</v>
      </c>
    </row>
    <row r="3206" spans="1:2" x14ac:dyDescent="0.3">
      <c r="A3206" s="3">
        <v>76122</v>
      </c>
      <c r="B3206" s="5" t="s">
        <v>777</v>
      </c>
    </row>
    <row r="3207" spans="1:2" x14ac:dyDescent="0.3">
      <c r="A3207" s="3">
        <v>50357</v>
      </c>
      <c r="B3207" s="5" t="s">
        <v>468</v>
      </c>
    </row>
    <row r="3208" spans="1:2" x14ac:dyDescent="0.3">
      <c r="A3208" s="3">
        <v>50357</v>
      </c>
      <c r="B3208" s="5" t="s">
        <v>166</v>
      </c>
    </row>
    <row r="3209" spans="1:2" x14ac:dyDescent="0.3">
      <c r="A3209" s="3">
        <v>50357</v>
      </c>
      <c r="B3209" s="5" t="s">
        <v>2528</v>
      </c>
    </row>
    <row r="3210" spans="1:2" x14ac:dyDescent="0.3">
      <c r="A3210" s="3">
        <v>89708</v>
      </c>
      <c r="B3210" s="5" t="s">
        <v>329</v>
      </c>
    </row>
    <row r="3211" spans="1:2" x14ac:dyDescent="0.3">
      <c r="A3211" s="3">
        <v>59117</v>
      </c>
      <c r="B3211" s="5" t="s">
        <v>30</v>
      </c>
    </row>
    <row r="3212" spans="1:2" x14ac:dyDescent="0.3">
      <c r="A3212" s="3">
        <v>59117</v>
      </c>
      <c r="B3212" s="5" t="s">
        <v>1246</v>
      </c>
    </row>
    <row r="3213" spans="1:2" x14ac:dyDescent="0.3">
      <c r="A3213" s="3">
        <v>59117</v>
      </c>
      <c r="B3213" s="5" t="s">
        <v>777</v>
      </c>
    </row>
    <row r="3214" spans="1:2" x14ac:dyDescent="0.3">
      <c r="A3214" s="3">
        <v>75198</v>
      </c>
      <c r="B3214" s="5" t="s">
        <v>30</v>
      </c>
    </row>
    <row r="3215" spans="1:2" x14ac:dyDescent="0.3">
      <c r="A3215" s="3">
        <v>94047</v>
      </c>
      <c r="B3215" s="5" t="s">
        <v>49</v>
      </c>
    </row>
    <row r="3216" spans="1:2" x14ac:dyDescent="0.3">
      <c r="A3216" s="3">
        <v>94047</v>
      </c>
      <c r="B3216" s="5" t="s">
        <v>777</v>
      </c>
    </row>
    <row r="3217" spans="1:2" x14ac:dyDescent="0.3">
      <c r="A3217" s="3">
        <v>94047</v>
      </c>
      <c r="B3217" s="5" t="s">
        <v>7548</v>
      </c>
    </row>
    <row r="3218" spans="1:2" x14ac:dyDescent="0.3">
      <c r="A3218" s="3">
        <v>94047</v>
      </c>
      <c r="B3218" s="5" t="s">
        <v>310</v>
      </c>
    </row>
    <row r="3219" spans="1:2" x14ac:dyDescent="0.3">
      <c r="A3219" s="3">
        <v>57157</v>
      </c>
      <c r="B3219" s="5" t="s">
        <v>30</v>
      </c>
    </row>
    <row r="3220" spans="1:2" x14ac:dyDescent="0.3">
      <c r="A3220" s="3">
        <v>57157</v>
      </c>
      <c r="B3220" s="5" t="s">
        <v>49</v>
      </c>
    </row>
    <row r="3221" spans="1:2" x14ac:dyDescent="0.3">
      <c r="A3221" s="3">
        <v>70575</v>
      </c>
      <c r="B3221" s="5" t="s">
        <v>468</v>
      </c>
    </row>
    <row r="3222" spans="1:2" x14ac:dyDescent="0.3">
      <c r="A3222" s="3">
        <v>70575</v>
      </c>
      <c r="B3222" s="5" t="s">
        <v>166</v>
      </c>
    </row>
    <row r="3223" spans="1:2" x14ac:dyDescent="0.3">
      <c r="A3223" s="3">
        <v>59118</v>
      </c>
      <c r="B3223" s="5" t="s">
        <v>777</v>
      </c>
    </row>
    <row r="3224" spans="1:2" x14ac:dyDescent="0.3">
      <c r="A3224" s="3">
        <v>59118</v>
      </c>
      <c r="B3224" s="5" t="s">
        <v>1246</v>
      </c>
    </row>
    <row r="3225" spans="1:2" x14ac:dyDescent="0.3">
      <c r="A3225" s="3">
        <v>59118</v>
      </c>
      <c r="B3225" s="5" t="s">
        <v>166</v>
      </c>
    </row>
    <row r="3226" spans="1:2" x14ac:dyDescent="0.3">
      <c r="A3226" s="3">
        <v>81003</v>
      </c>
      <c r="B3226" s="5" t="s">
        <v>2297</v>
      </c>
    </row>
    <row r="3227" spans="1:2" x14ac:dyDescent="0.3">
      <c r="A3227" s="3">
        <v>81003</v>
      </c>
      <c r="B3227" s="5" t="s">
        <v>777</v>
      </c>
    </row>
    <row r="3228" spans="1:2" x14ac:dyDescent="0.3">
      <c r="A3228" s="3">
        <v>81003</v>
      </c>
      <c r="B3228" s="5" t="s">
        <v>30</v>
      </c>
    </row>
    <row r="3229" spans="1:2" x14ac:dyDescent="0.3">
      <c r="A3229" s="3">
        <v>74536</v>
      </c>
      <c r="B3229" s="5" t="s">
        <v>49</v>
      </c>
    </row>
    <row r="3230" spans="1:2" x14ac:dyDescent="0.3">
      <c r="A3230" s="3">
        <v>74536</v>
      </c>
      <c r="B3230" s="5" t="s">
        <v>166</v>
      </c>
    </row>
    <row r="3231" spans="1:2" x14ac:dyDescent="0.3">
      <c r="A3231" s="3">
        <v>74536</v>
      </c>
      <c r="B3231" s="5" t="s">
        <v>1246</v>
      </c>
    </row>
    <row r="3232" spans="1:2" x14ac:dyDescent="0.3">
      <c r="A3232" s="3">
        <v>74879</v>
      </c>
      <c r="B3232" s="5" t="s">
        <v>49</v>
      </c>
    </row>
    <row r="3233" spans="1:2" x14ac:dyDescent="0.3">
      <c r="A3233" s="3">
        <v>74879</v>
      </c>
      <c r="B3233" s="5" t="s">
        <v>1246</v>
      </c>
    </row>
    <row r="3234" spans="1:2" x14ac:dyDescent="0.3">
      <c r="A3234" s="3">
        <v>45658</v>
      </c>
      <c r="B3234" s="5" t="s">
        <v>30</v>
      </c>
    </row>
    <row r="3235" spans="1:2" x14ac:dyDescent="0.3">
      <c r="A3235" s="3">
        <v>45658</v>
      </c>
      <c r="B3235" s="5" t="s">
        <v>49</v>
      </c>
    </row>
    <row r="3236" spans="1:2" x14ac:dyDescent="0.3">
      <c r="A3236" s="3">
        <v>45658</v>
      </c>
      <c r="B3236" s="5" t="s">
        <v>886</v>
      </c>
    </row>
    <row r="3237" spans="1:2" x14ac:dyDescent="0.3">
      <c r="A3237" s="3">
        <v>57120</v>
      </c>
      <c r="B3237" s="5" t="s">
        <v>6841</v>
      </c>
    </row>
    <row r="3238" spans="1:2" x14ac:dyDescent="0.3">
      <c r="A3238" s="3">
        <v>57120</v>
      </c>
      <c r="B3238" s="5" t="s">
        <v>49</v>
      </c>
    </row>
    <row r="3239" spans="1:2" x14ac:dyDescent="0.3">
      <c r="A3239" s="3">
        <v>62837</v>
      </c>
      <c r="B3239" s="5" t="s">
        <v>49</v>
      </c>
    </row>
    <row r="3240" spans="1:2" x14ac:dyDescent="0.3">
      <c r="A3240" s="3">
        <v>62837</v>
      </c>
      <c r="B3240" s="5" t="s">
        <v>6748</v>
      </c>
    </row>
    <row r="3241" spans="1:2" x14ac:dyDescent="0.3">
      <c r="A3241" s="3">
        <v>89623</v>
      </c>
      <c r="B3241" s="5" t="s">
        <v>2297</v>
      </c>
    </row>
    <row r="3242" spans="1:2" x14ac:dyDescent="0.3">
      <c r="A3242" s="3">
        <v>89623</v>
      </c>
      <c r="B3242" s="5" t="s">
        <v>6748</v>
      </c>
    </row>
    <row r="3243" spans="1:2" x14ac:dyDescent="0.3">
      <c r="A3243" s="3">
        <v>89623</v>
      </c>
      <c r="B3243" s="5" t="s">
        <v>1139</v>
      </c>
    </row>
    <row r="3244" spans="1:2" x14ac:dyDescent="0.3">
      <c r="A3244" s="3">
        <v>89623</v>
      </c>
      <c r="B3244" s="5" t="s">
        <v>49</v>
      </c>
    </row>
    <row r="3245" spans="1:2" x14ac:dyDescent="0.3">
      <c r="A3245" s="3">
        <v>79464</v>
      </c>
      <c r="B3245" s="5" t="s">
        <v>49</v>
      </c>
    </row>
    <row r="3246" spans="1:2" x14ac:dyDescent="0.3">
      <c r="A3246" s="3">
        <v>79464</v>
      </c>
      <c r="B3246" s="5" t="s">
        <v>2378</v>
      </c>
    </row>
    <row r="3247" spans="1:2" x14ac:dyDescent="0.3">
      <c r="A3247" s="3">
        <v>79464</v>
      </c>
      <c r="B3247" s="5" t="s">
        <v>886</v>
      </c>
    </row>
    <row r="3248" spans="1:2" x14ac:dyDescent="0.3">
      <c r="A3248" s="3">
        <v>58232</v>
      </c>
      <c r="B3248" s="5" t="s">
        <v>30</v>
      </c>
    </row>
    <row r="3249" spans="1:2" x14ac:dyDescent="0.3">
      <c r="A3249" s="3">
        <v>58232</v>
      </c>
      <c r="B3249" s="5" t="s">
        <v>886</v>
      </c>
    </row>
    <row r="3250" spans="1:2" x14ac:dyDescent="0.3">
      <c r="A3250" s="3">
        <v>49012</v>
      </c>
      <c r="B3250" s="5" t="s">
        <v>30</v>
      </c>
    </row>
    <row r="3251" spans="1:2" x14ac:dyDescent="0.3">
      <c r="A3251" s="3">
        <v>49012</v>
      </c>
      <c r="B3251" s="5" t="s">
        <v>886</v>
      </c>
    </row>
    <row r="3252" spans="1:2" x14ac:dyDescent="0.3">
      <c r="A3252" s="3">
        <v>65229</v>
      </c>
      <c r="B3252" s="5" t="s">
        <v>49</v>
      </c>
    </row>
    <row r="3253" spans="1:2" x14ac:dyDescent="0.3">
      <c r="A3253" s="3">
        <v>79553</v>
      </c>
      <c r="B3253" s="5" t="s">
        <v>49</v>
      </c>
    </row>
    <row r="3254" spans="1:2" x14ac:dyDescent="0.3">
      <c r="A3254" s="3">
        <v>79553</v>
      </c>
      <c r="B3254" s="5" t="s">
        <v>777</v>
      </c>
    </row>
    <row r="3255" spans="1:2" x14ac:dyDescent="0.3">
      <c r="A3255" s="3">
        <v>79553</v>
      </c>
      <c r="B3255" s="5" t="s">
        <v>310</v>
      </c>
    </row>
    <row r="3256" spans="1:2" x14ac:dyDescent="0.3">
      <c r="A3256" s="3">
        <v>78363</v>
      </c>
      <c r="B3256" s="5" t="s">
        <v>49</v>
      </c>
    </row>
    <row r="3257" spans="1:2" x14ac:dyDescent="0.3">
      <c r="A3257" s="3">
        <v>63493</v>
      </c>
      <c r="B3257" s="5" t="s">
        <v>49</v>
      </c>
    </row>
    <row r="3258" spans="1:2" x14ac:dyDescent="0.3">
      <c r="A3258" s="3">
        <v>63493</v>
      </c>
      <c r="B3258" s="5" t="s">
        <v>166</v>
      </c>
    </row>
    <row r="3259" spans="1:2" x14ac:dyDescent="0.3">
      <c r="A3259" s="3">
        <v>121442</v>
      </c>
      <c r="B3259" s="5" t="s">
        <v>166</v>
      </c>
    </row>
    <row r="3260" spans="1:2" x14ac:dyDescent="0.3">
      <c r="A3260" s="3">
        <v>121442</v>
      </c>
      <c r="B3260" s="5" t="s">
        <v>777</v>
      </c>
    </row>
    <row r="3261" spans="1:2" x14ac:dyDescent="0.3">
      <c r="A3261" s="3">
        <v>121442</v>
      </c>
      <c r="B3261" s="5" t="s">
        <v>2528</v>
      </c>
    </row>
    <row r="3262" spans="1:2" x14ac:dyDescent="0.3">
      <c r="A3262" s="3">
        <v>65851</v>
      </c>
      <c r="B3262" s="5" t="s">
        <v>30</v>
      </c>
    </row>
    <row r="3263" spans="1:2" x14ac:dyDescent="0.3">
      <c r="A3263" s="3">
        <v>65851</v>
      </c>
      <c r="B3263" s="5" t="s">
        <v>329</v>
      </c>
    </row>
    <row r="3264" spans="1:2" x14ac:dyDescent="0.3">
      <c r="A3264" s="3">
        <v>65851</v>
      </c>
      <c r="B3264" s="5" t="s">
        <v>777</v>
      </c>
    </row>
    <row r="3265" spans="1:2" x14ac:dyDescent="0.3">
      <c r="A3265" s="3">
        <v>65034</v>
      </c>
      <c r="B3265" s="5" t="s">
        <v>49</v>
      </c>
    </row>
    <row r="3266" spans="1:2" x14ac:dyDescent="0.3">
      <c r="A3266" s="3">
        <v>65034</v>
      </c>
      <c r="B3266" s="5" t="s">
        <v>19406</v>
      </c>
    </row>
    <row r="3267" spans="1:2" x14ac:dyDescent="0.3">
      <c r="A3267" s="3">
        <v>84226</v>
      </c>
      <c r="B3267" s="5" t="s">
        <v>777</v>
      </c>
    </row>
    <row r="3268" spans="1:2" x14ac:dyDescent="0.3">
      <c r="A3268" s="3">
        <v>84226</v>
      </c>
      <c r="B3268" s="5" t="s">
        <v>49</v>
      </c>
    </row>
    <row r="3269" spans="1:2" x14ac:dyDescent="0.3">
      <c r="A3269" s="3">
        <v>84226</v>
      </c>
      <c r="B3269" s="5" t="s">
        <v>468</v>
      </c>
    </row>
    <row r="3270" spans="1:2" x14ac:dyDescent="0.3">
      <c r="A3270" s="3">
        <v>84226</v>
      </c>
      <c r="B3270" s="5" t="s">
        <v>2528</v>
      </c>
    </row>
    <row r="3271" spans="1:2" x14ac:dyDescent="0.3">
      <c r="A3271" s="3">
        <v>85431</v>
      </c>
      <c r="B3271" s="5" t="s">
        <v>49</v>
      </c>
    </row>
    <row r="3272" spans="1:2" x14ac:dyDescent="0.3">
      <c r="A3272" s="3">
        <v>85431</v>
      </c>
      <c r="B3272" s="5" t="s">
        <v>30</v>
      </c>
    </row>
    <row r="3273" spans="1:2" x14ac:dyDescent="0.3">
      <c r="A3273" s="3">
        <v>85431</v>
      </c>
      <c r="B3273" s="5" t="s">
        <v>886</v>
      </c>
    </row>
    <row r="3274" spans="1:2" x14ac:dyDescent="0.3">
      <c r="A3274" s="3">
        <v>52067</v>
      </c>
      <c r="B3274" s="5" t="s">
        <v>30</v>
      </c>
    </row>
    <row r="3275" spans="1:2" x14ac:dyDescent="0.3">
      <c r="A3275" s="3">
        <v>61891</v>
      </c>
      <c r="B3275" s="5" t="s">
        <v>49</v>
      </c>
    </row>
    <row r="3276" spans="1:2" x14ac:dyDescent="0.3">
      <c r="A3276" s="3">
        <v>61891</v>
      </c>
      <c r="B3276" s="5" t="s">
        <v>7548</v>
      </c>
    </row>
    <row r="3277" spans="1:2" x14ac:dyDescent="0.3">
      <c r="A3277" s="3">
        <v>61891</v>
      </c>
      <c r="B3277" s="5" t="s">
        <v>166</v>
      </c>
    </row>
    <row r="3278" spans="1:2" x14ac:dyDescent="0.3">
      <c r="A3278" s="3">
        <v>66129</v>
      </c>
      <c r="B3278" s="5" t="s">
        <v>30</v>
      </c>
    </row>
    <row r="3279" spans="1:2" x14ac:dyDescent="0.3">
      <c r="A3279" s="3">
        <v>55347</v>
      </c>
      <c r="B3279" s="5" t="s">
        <v>49</v>
      </c>
    </row>
    <row r="3280" spans="1:2" x14ac:dyDescent="0.3">
      <c r="A3280" s="3">
        <v>55347</v>
      </c>
      <c r="B3280" s="5" t="s">
        <v>886</v>
      </c>
    </row>
    <row r="3281" spans="1:2" x14ac:dyDescent="0.3">
      <c r="A3281" s="3">
        <v>55347</v>
      </c>
      <c r="B3281" s="5" t="s">
        <v>30</v>
      </c>
    </row>
    <row r="3282" spans="1:2" x14ac:dyDescent="0.3">
      <c r="A3282" s="3">
        <v>78192</v>
      </c>
      <c r="B3282" s="5" t="s">
        <v>329</v>
      </c>
    </row>
    <row r="3283" spans="1:2" x14ac:dyDescent="0.3">
      <c r="A3283" s="3">
        <v>78192</v>
      </c>
      <c r="B3283" s="5" t="s">
        <v>2378</v>
      </c>
    </row>
    <row r="3284" spans="1:2" x14ac:dyDescent="0.3">
      <c r="A3284" s="3">
        <v>73262</v>
      </c>
      <c r="B3284" s="5" t="s">
        <v>468</v>
      </c>
    </row>
    <row r="3285" spans="1:2" x14ac:dyDescent="0.3">
      <c r="A3285" s="3">
        <v>73262</v>
      </c>
      <c r="B3285" s="5" t="s">
        <v>2528</v>
      </c>
    </row>
    <row r="3286" spans="1:2" x14ac:dyDescent="0.3">
      <c r="A3286" s="3">
        <v>73262</v>
      </c>
      <c r="B3286" s="5" t="s">
        <v>166</v>
      </c>
    </row>
    <row r="3287" spans="1:2" x14ac:dyDescent="0.3">
      <c r="A3287" s="3">
        <v>73262</v>
      </c>
      <c r="B3287" s="5" t="s">
        <v>6631</v>
      </c>
    </row>
    <row r="3288" spans="1:2" x14ac:dyDescent="0.3">
      <c r="A3288" s="3">
        <v>77635</v>
      </c>
      <c r="B3288" s="5" t="s">
        <v>49</v>
      </c>
    </row>
    <row r="3289" spans="1:2" x14ac:dyDescent="0.3">
      <c r="A3289" s="3">
        <v>77635</v>
      </c>
      <c r="B3289" s="5" t="s">
        <v>777</v>
      </c>
    </row>
    <row r="3290" spans="1:2" x14ac:dyDescent="0.3">
      <c r="A3290" s="3">
        <v>58219</v>
      </c>
      <c r="B3290" s="5" t="s">
        <v>886</v>
      </c>
    </row>
    <row r="3291" spans="1:2" x14ac:dyDescent="0.3">
      <c r="A3291" s="3">
        <v>58219</v>
      </c>
      <c r="B3291" s="5" t="s">
        <v>30</v>
      </c>
    </row>
    <row r="3292" spans="1:2" x14ac:dyDescent="0.3">
      <c r="A3292" s="3">
        <v>58219</v>
      </c>
      <c r="B3292" s="5" t="s">
        <v>49</v>
      </c>
    </row>
    <row r="3293" spans="1:2" x14ac:dyDescent="0.3">
      <c r="A3293" s="3">
        <v>70577</v>
      </c>
      <c r="B3293" s="5" t="s">
        <v>166</v>
      </c>
    </row>
    <row r="3294" spans="1:2" x14ac:dyDescent="0.3">
      <c r="A3294" s="3">
        <v>70577</v>
      </c>
      <c r="B3294" s="5" t="s">
        <v>1246</v>
      </c>
    </row>
    <row r="3295" spans="1:2" x14ac:dyDescent="0.3">
      <c r="A3295" s="3">
        <v>164052</v>
      </c>
      <c r="B3295" s="5" t="s">
        <v>49</v>
      </c>
    </row>
    <row r="3296" spans="1:2" x14ac:dyDescent="0.3">
      <c r="A3296" s="3">
        <v>164052</v>
      </c>
      <c r="B3296" s="5" t="s">
        <v>468</v>
      </c>
    </row>
    <row r="3297" spans="1:2" x14ac:dyDescent="0.3">
      <c r="A3297" s="3">
        <v>73499</v>
      </c>
      <c r="B3297" s="5" t="s">
        <v>777</v>
      </c>
    </row>
    <row r="3298" spans="1:2" x14ac:dyDescent="0.3">
      <c r="A3298" s="3">
        <v>73499</v>
      </c>
      <c r="B3298" s="5" t="s">
        <v>49</v>
      </c>
    </row>
    <row r="3299" spans="1:2" x14ac:dyDescent="0.3">
      <c r="A3299" s="3">
        <v>73499</v>
      </c>
      <c r="B3299" s="5" t="s">
        <v>1246</v>
      </c>
    </row>
    <row r="3300" spans="1:2" x14ac:dyDescent="0.3">
      <c r="A3300" s="3">
        <v>50217</v>
      </c>
      <c r="B3300" s="5" t="s">
        <v>30</v>
      </c>
    </row>
    <row r="3301" spans="1:2" x14ac:dyDescent="0.3">
      <c r="A3301" s="3">
        <v>50217</v>
      </c>
      <c r="B3301" s="5" t="s">
        <v>49</v>
      </c>
    </row>
    <row r="3302" spans="1:2" x14ac:dyDescent="0.3">
      <c r="A3302" s="3">
        <v>50217</v>
      </c>
      <c r="B3302" s="5" t="s">
        <v>886</v>
      </c>
    </row>
    <row r="3303" spans="1:2" x14ac:dyDescent="0.3">
      <c r="A3303" s="3">
        <v>85949</v>
      </c>
      <c r="B3303" s="5" t="s">
        <v>777</v>
      </c>
    </row>
    <row r="3304" spans="1:2" x14ac:dyDescent="0.3">
      <c r="A3304" s="3">
        <v>85949</v>
      </c>
      <c r="B3304" s="5" t="s">
        <v>2528</v>
      </c>
    </row>
    <row r="3305" spans="1:2" x14ac:dyDescent="0.3">
      <c r="A3305" s="3">
        <v>85949</v>
      </c>
      <c r="B3305" s="5" t="s">
        <v>19406</v>
      </c>
    </row>
    <row r="3306" spans="1:2" x14ac:dyDescent="0.3">
      <c r="A3306" s="3">
        <v>85949</v>
      </c>
      <c r="B3306" s="5" t="s">
        <v>49</v>
      </c>
    </row>
    <row r="3307" spans="1:2" x14ac:dyDescent="0.3">
      <c r="A3307" s="3">
        <v>58231</v>
      </c>
      <c r="B3307" s="5" t="s">
        <v>30</v>
      </c>
    </row>
    <row r="3308" spans="1:2" x14ac:dyDescent="0.3">
      <c r="A3308" s="3">
        <v>70954</v>
      </c>
      <c r="B3308" s="5" t="s">
        <v>49</v>
      </c>
    </row>
    <row r="3309" spans="1:2" x14ac:dyDescent="0.3">
      <c r="A3309" s="3">
        <v>70954</v>
      </c>
      <c r="B3309" s="5" t="s">
        <v>166</v>
      </c>
    </row>
    <row r="3310" spans="1:2" x14ac:dyDescent="0.3">
      <c r="A3310" s="3">
        <v>70954</v>
      </c>
      <c r="B3310" s="5" t="s">
        <v>1139</v>
      </c>
    </row>
    <row r="3311" spans="1:2" x14ac:dyDescent="0.3">
      <c r="A3311" s="3">
        <v>81684</v>
      </c>
      <c r="B3311" s="5" t="s">
        <v>1139</v>
      </c>
    </row>
    <row r="3312" spans="1:2" x14ac:dyDescent="0.3">
      <c r="A3312" s="3">
        <v>81684</v>
      </c>
      <c r="B3312" s="5" t="s">
        <v>2297</v>
      </c>
    </row>
    <row r="3313" spans="1:2" x14ac:dyDescent="0.3">
      <c r="A3313" s="3">
        <v>81684</v>
      </c>
      <c r="B3313" s="5" t="s">
        <v>6748</v>
      </c>
    </row>
    <row r="3314" spans="1:2" x14ac:dyDescent="0.3">
      <c r="A3314" s="3">
        <v>81684</v>
      </c>
      <c r="B3314" s="5" t="s">
        <v>2848</v>
      </c>
    </row>
    <row r="3315" spans="1:2" x14ac:dyDescent="0.3">
      <c r="A3315" s="3">
        <v>72113</v>
      </c>
      <c r="B3315" s="5" t="s">
        <v>30</v>
      </c>
    </row>
    <row r="3316" spans="1:2" x14ac:dyDescent="0.3">
      <c r="A3316" s="3">
        <v>72113</v>
      </c>
      <c r="B3316" s="5" t="s">
        <v>49</v>
      </c>
    </row>
    <row r="3317" spans="1:2" x14ac:dyDescent="0.3">
      <c r="A3317" s="3">
        <v>41517</v>
      </c>
      <c r="B3317" s="5" t="s">
        <v>1139</v>
      </c>
    </row>
    <row r="3318" spans="1:2" x14ac:dyDescent="0.3">
      <c r="A3318" s="3">
        <v>41517</v>
      </c>
      <c r="B3318" s="5" t="s">
        <v>777</v>
      </c>
    </row>
    <row r="3319" spans="1:2" x14ac:dyDescent="0.3">
      <c r="A3319" s="3">
        <v>41517</v>
      </c>
      <c r="B3319" s="5" t="s">
        <v>2528</v>
      </c>
    </row>
    <row r="3320" spans="1:2" x14ac:dyDescent="0.3">
      <c r="A3320" s="3">
        <v>57119</v>
      </c>
      <c r="B3320" s="5" t="s">
        <v>30</v>
      </c>
    </row>
    <row r="3321" spans="1:2" x14ac:dyDescent="0.3">
      <c r="A3321" s="3">
        <v>81401</v>
      </c>
      <c r="B3321" s="5" t="s">
        <v>49</v>
      </c>
    </row>
    <row r="3322" spans="1:2" x14ac:dyDescent="0.3">
      <c r="A3322" s="3">
        <v>115969</v>
      </c>
      <c r="B3322" s="5" t="s">
        <v>1139</v>
      </c>
    </row>
    <row r="3323" spans="1:2" x14ac:dyDescent="0.3">
      <c r="A3323" s="3">
        <v>115969</v>
      </c>
      <c r="B3323" s="5" t="s">
        <v>2297</v>
      </c>
    </row>
    <row r="3324" spans="1:2" x14ac:dyDescent="0.3">
      <c r="A3324" s="3">
        <v>115969</v>
      </c>
      <c r="B3324" s="5" t="s">
        <v>49</v>
      </c>
    </row>
    <row r="3325" spans="1:2" x14ac:dyDescent="0.3">
      <c r="A3325" s="3">
        <v>115969</v>
      </c>
      <c r="B3325" s="5" t="s">
        <v>7548</v>
      </c>
    </row>
    <row r="3326" spans="1:2" x14ac:dyDescent="0.3">
      <c r="A3326" s="3">
        <v>79120</v>
      </c>
      <c r="B3326" s="5" t="s">
        <v>49</v>
      </c>
    </row>
    <row r="3327" spans="1:2" x14ac:dyDescent="0.3">
      <c r="A3327" s="3">
        <v>79120</v>
      </c>
      <c r="B3327" s="5" t="s">
        <v>886</v>
      </c>
    </row>
    <row r="3328" spans="1:2" x14ac:dyDescent="0.3">
      <c r="A3328" s="3">
        <v>66125</v>
      </c>
      <c r="B3328" s="5" t="s">
        <v>49</v>
      </c>
    </row>
    <row r="3329" spans="1:2" x14ac:dyDescent="0.3">
      <c r="A3329" s="3">
        <v>66125</v>
      </c>
      <c r="B3329" s="5" t="s">
        <v>30</v>
      </c>
    </row>
    <row r="3330" spans="1:2" x14ac:dyDescent="0.3">
      <c r="A3330" s="3">
        <v>66125</v>
      </c>
      <c r="B3330" s="5" t="s">
        <v>6748</v>
      </c>
    </row>
    <row r="3331" spans="1:2" x14ac:dyDescent="0.3">
      <c r="A3331" s="3">
        <v>63207</v>
      </c>
      <c r="B3331" s="5" t="s">
        <v>166</v>
      </c>
    </row>
    <row r="3332" spans="1:2" x14ac:dyDescent="0.3">
      <c r="A3332" s="3">
        <v>63207</v>
      </c>
      <c r="B3332" s="5" t="s">
        <v>468</v>
      </c>
    </row>
    <row r="3333" spans="1:2" x14ac:dyDescent="0.3">
      <c r="A3333" s="3">
        <v>63207</v>
      </c>
      <c r="B3333" s="5" t="s">
        <v>2848</v>
      </c>
    </row>
    <row r="3334" spans="1:2" x14ac:dyDescent="0.3">
      <c r="A3334" s="3">
        <v>60420</v>
      </c>
      <c r="B3334" s="5" t="s">
        <v>49</v>
      </c>
    </row>
    <row r="3335" spans="1:2" x14ac:dyDescent="0.3">
      <c r="A3335" s="3">
        <v>60420</v>
      </c>
      <c r="B3335" s="5" t="s">
        <v>886</v>
      </c>
    </row>
    <row r="3336" spans="1:2" x14ac:dyDescent="0.3">
      <c r="A3336" s="3">
        <v>73358</v>
      </c>
      <c r="B3336" s="5" t="s">
        <v>6631</v>
      </c>
    </row>
    <row r="3337" spans="1:2" x14ac:dyDescent="0.3">
      <c r="A3337" s="3">
        <v>73358</v>
      </c>
      <c r="B3337" s="5" t="s">
        <v>166</v>
      </c>
    </row>
    <row r="3338" spans="1:2" x14ac:dyDescent="0.3">
      <c r="A3338" s="3">
        <v>73358</v>
      </c>
      <c r="B3338" s="5" t="s">
        <v>49</v>
      </c>
    </row>
    <row r="3339" spans="1:2" x14ac:dyDescent="0.3">
      <c r="A3339" s="3">
        <v>60895</v>
      </c>
      <c r="B3339" s="5" t="s">
        <v>6748</v>
      </c>
    </row>
    <row r="3340" spans="1:2" x14ac:dyDescent="0.3">
      <c r="A3340" s="3">
        <v>60895</v>
      </c>
      <c r="B3340" s="5" t="s">
        <v>49</v>
      </c>
    </row>
    <row r="3341" spans="1:2" x14ac:dyDescent="0.3">
      <c r="A3341" s="3">
        <v>40161</v>
      </c>
      <c r="B3341" s="5" t="s">
        <v>49</v>
      </c>
    </row>
    <row r="3342" spans="1:2" x14ac:dyDescent="0.3">
      <c r="A3342" s="3">
        <v>40161</v>
      </c>
      <c r="B3342" s="5" t="s">
        <v>30</v>
      </c>
    </row>
    <row r="3343" spans="1:2" x14ac:dyDescent="0.3">
      <c r="A3343" s="3">
        <v>40161</v>
      </c>
      <c r="B3343" s="5" t="s">
        <v>886</v>
      </c>
    </row>
    <row r="3344" spans="1:2" x14ac:dyDescent="0.3">
      <c r="A3344" s="3">
        <v>89008</v>
      </c>
      <c r="B3344" s="5" t="s">
        <v>30</v>
      </c>
    </row>
    <row r="3345" spans="1:2" x14ac:dyDescent="0.3">
      <c r="A3345" s="3">
        <v>89008</v>
      </c>
      <c r="B3345" s="5" t="s">
        <v>886</v>
      </c>
    </row>
    <row r="3346" spans="1:2" x14ac:dyDescent="0.3">
      <c r="A3346" s="3">
        <v>89008</v>
      </c>
      <c r="B3346" s="5" t="s">
        <v>49</v>
      </c>
    </row>
    <row r="3347" spans="1:2" x14ac:dyDescent="0.3">
      <c r="A3347" s="3">
        <v>53487</v>
      </c>
      <c r="B3347" s="5" t="s">
        <v>49</v>
      </c>
    </row>
    <row r="3348" spans="1:2" x14ac:dyDescent="0.3">
      <c r="A3348" s="3">
        <v>77561</v>
      </c>
      <c r="B3348" s="5" t="s">
        <v>2528</v>
      </c>
    </row>
    <row r="3349" spans="1:2" x14ac:dyDescent="0.3">
      <c r="A3349" s="3">
        <v>77561</v>
      </c>
      <c r="B3349" s="5" t="s">
        <v>49</v>
      </c>
    </row>
    <row r="3350" spans="1:2" x14ac:dyDescent="0.3">
      <c r="A3350" s="3">
        <v>41109</v>
      </c>
      <c r="B3350" s="5" t="s">
        <v>777</v>
      </c>
    </row>
    <row r="3351" spans="1:2" x14ac:dyDescent="0.3">
      <c r="A3351" s="3">
        <v>41109</v>
      </c>
      <c r="B3351" s="5" t="s">
        <v>166</v>
      </c>
    </row>
    <row r="3352" spans="1:2" x14ac:dyDescent="0.3">
      <c r="A3352" s="3">
        <v>70670</v>
      </c>
      <c r="B3352" s="5" t="s">
        <v>166</v>
      </c>
    </row>
    <row r="3353" spans="1:2" x14ac:dyDescent="0.3">
      <c r="A3353" s="3">
        <v>70670</v>
      </c>
      <c r="B3353" s="5" t="s">
        <v>1246</v>
      </c>
    </row>
    <row r="3354" spans="1:2" x14ac:dyDescent="0.3">
      <c r="A3354" s="3">
        <v>70670</v>
      </c>
      <c r="B3354" s="5" t="s">
        <v>777</v>
      </c>
    </row>
    <row r="3355" spans="1:2" x14ac:dyDescent="0.3">
      <c r="A3355" s="3">
        <v>56415</v>
      </c>
      <c r="B3355" s="5" t="s">
        <v>1246</v>
      </c>
    </row>
    <row r="3356" spans="1:2" x14ac:dyDescent="0.3">
      <c r="A3356" s="3">
        <v>56415</v>
      </c>
      <c r="B3356" s="5" t="s">
        <v>49</v>
      </c>
    </row>
    <row r="3357" spans="1:2" x14ac:dyDescent="0.3">
      <c r="A3357" s="3">
        <v>88794</v>
      </c>
      <c r="B3357" s="5" t="s">
        <v>49</v>
      </c>
    </row>
    <row r="3358" spans="1:2" x14ac:dyDescent="0.3">
      <c r="A3358" s="3">
        <v>88794</v>
      </c>
      <c r="B3358" s="5" t="s">
        <v>1246</v>
      </c>
    </row>
    <row r="3359" spans="1:2" x14ac:dyDescent="0.3">
      <c r="A3359" s="3">
        <v>88794</v>
      </c>
      <c r="B3359" s="5" t="s">
        <v>7548</v>
      </c>
    </row>
    <row r="3360" spans="1:2" x14ac:dyDescent="0.3">
      <c r="A3360" s="3">
        <v>92499</v>
      </c>
      <c r="B3360" s="5" t="s">
        <v>468</v>
      </c>
    </row>
    <row r="3361" spans="1:2" x14ac:dyDescent="0.3">
      <c r="A3361" s="3">
        <v>92499</v>
      </c>
      <c r="B3361" s="5" t="s">
        <v>30</v>
      </c>
    </row>
    <row r="3362" spans="1:2" x14ac:dyDescent="0.3">
      <c r="A3362" s="3">
        <v>92499</v>
      </c>
      <c r="B3362" s="5" t="s">
        <v>2848</v>
      </c>
    </row>
    <row r="3363" spans="1:2" x14ac:dyDescent="0.3">
      <c r="A3363" s="3">
        <v>92499</v>
      </c>
      <c r="B3363" s="5" t="s">
        <v>886</v>
      </c>
    </row>
    <row r="3364" spans="1:2" x14ac:dyDescent="0.3">
      <c r="A3364" s="3">
        <v>75622</v>
      </c>
      <c r="B3364" s="5" t="s">
        <v>1246</v>
      </c>
    </row>
    <row r="3365" spans="1:2" x14ac:dyDescent="0.3">
      <c r="A3365" s="3">
        <v>75622</v>
      </c>
      <c r="B3365" s="5" t="s">
        <v>49</v>
      </c>
    </row>
    <row r="3366" spans="1:2" x14ac:dyDescent="0.3">
      <c r="A3366" s="3">
        <v>78206</v>
      </c>
      <c r="B3366" s="5" t="s">
        <v>30</v>
      </c>
    </row>
    <row r="3367" spans="1:2" x14ac:dyDescent="0.3">
      <c r="A3367" s="3">
        <v>78206</v>
      </c>
      <c r="B3367" s="5" t="s">
        <v>49</v>
      </c>
    </row>
    <row r="3368" spans="1:2" x14ac:dyDescent="0.3">
      <c r="A3368" s="3">
        <v>72478</v>
      </c>
      <c r="B3368" s="5" t="s">
        <v>49</v>
      </c>
    </row>
    <row r="3369" spans="1:2" x14ac:dyDescent="0.3">
      <c r="A3369" s="3">
        <v>72478</v>
      </c>
      <c r="B3369" s="5" t="s">
        <v>166</v>
      </c>
    </row>
    <row r="3370" spans="1:2" x14ac:dyDescent="0.3">
      <c r="A3370" s="3">
        <v>50780</v>
      </c>
      <c r="B3370" s="5" t="s">
        <v>49</v>
      </c>
    </row>
    <row r="3371" spans="1:2" x14ac:dyDescent="0.3">
      <c r="A3371" s="3">
        <v>79433</v>
      </c>
      <c r="B3371" s="5" t="s">
        <v>2297</v>
      </c>
    </row>
    <row r="3372" spans="1:2" x14ac:dyDescent="0.3">
      <c r="A3372" s="3">
        <v>79433</v>
      </c>
      <c r="B3372" s="5" t="s">
        <v>1139</v>
      </c>
    </row>
    <row r="3373" spans="1:2" x14ac:dyDescent="0.3">
      <c r="A3373" s="3">
        <v>79433</v>
      </c>
      <c r="B3373" s="5" t="s">
        <v>2848</v>
      </c>
    </row>
    <row r="3374" spans="1:2" x14ac:dyDescent="0.3">
      <c r="A3374" s="3">
        <v>77117</v>
      </c>
      <c r="B3374" s="5" t="s">
        <v>49</v>
      </c>
    </row>
    <row r="3375" spans="1:2" x14ac:dyDescent="0.3">
      <c r="A3375" s="3">
        <v>77117</v>
      </c>
      <c r="B3375" s="5" t="s">
        <v>30</v>
      </c>
    </row>
    <row r="3376" spans="1:2" x14ac:dyDescent="0.3">
      <c r="A3376" s="3">
        <v>73937</v>
      </c>
      <c r="B3376" s="5" t="s">
        <v>30</v>
      </c>
    </row>
    <row r="3377" spans="1:2" x14ac:dyDescent="0.3">
      <c r="A3377" s="3">
        <v>82530</v>
      </c>
      <c r="B3377" s="5" t="s">
        <v>2297</v>
      </c>
    </row>
    <row r="3378" spans="1:2" x14ac:dyDescent="0.3">
      <c r="A3378" s="3">
        <v>82530</v>
      </c>
      <c r="B3378" s="5" t="s">
        <v>30</v>
      </c>
    </row>
    <row r="3379" spans="1:2" x14ac:dyDescent="0.3">
      <c r="A3379" s="3">
        <v>82530</v>
      </c>
      <c r="B3379" s="5" t="s">
        <v>468</v>
      </c>
    </row>
    <row r="3380" spans="1:2" x14ac:dyDescent="0.3">
      <c r="A3380" s="3">
        <v>44564</v>
      </c>
      <c r="B3380" s="5" t="s">
        <v>30</v>
      </c>
    </row>
    <row r="3381" spans="1:2" x14ac:dyDescent="0.3">
      <c r="A3381" s="3">
        <v>44564</v>
      </c>
      <c r="B3381" s="5" t="s">
        <v>49</v>
      </c>
    </row>
    <row r="3382" spans="1:2" x14ac:dyDescent="0.3">
      <c r="A3382" s="3">
        <v>78182</v>
      </c>
      <c r="B3382" s="5" t="s">
        <v>49</v>
      </c>
    </row>
    <row r="3383" spans="1:2" x14ac:dyDescent="0.3">
      <c r="A3383" s="3">
        <v>78182</v>
      </c>
      <c r="B3383" s="5" t="s">
        <v>166</v>
      </c>
    </row>
    <row r="3384" spans="1:2" x14ac:dyDescent="0.3">
      <c r="A3384" s="3">
        <v>105485</v>
      </c>
      <c r="B3384" s="5" t="s">
        <v>19406</v>
      </c>
    </row>
    <row r="3385" spans="1:2" x14ac:dyDescent="0.3">
      <c r="A3385" s="3">
        <v>105485</v>
      </c>
      <c r="B3385" s="5" t="s">
        <v>2528</v>
      </c>
    </row>
    <row r="3386" spans="1:2" x14ac:dyDescent="0.3">
      <c r="A3386" s="3">
        <v>105485</v>
      </c>
      <c r="B3386" s="5" t="s">
        <v>777</v>
      </c>
    </row>
    <row r="3387" spans="1:2" x14ac:dyDescent="0.3">
      <c r="A3387" s="3">
        <v>76349</v>
      </c>
      <c r="B3387" s="5" t="s">
        <v>1139</v>
      </c>
    </row>
    <row r="3388" spans="1:2" x14ac:dyDescent="0.3">
      <c r="A3388" s="3">
        <v>76349</v>
      </c>
      <c r="B3388" s="5" t="s">
        <v>49</v>
      </c>
    </row>
    <row r="3389" spans="1:2" x14ac:dyDescent="0.3">
      <c r="A3389" s="3">
        <v>76349</v>
      </c>
      <c r="B3389" s="5" t="s">
        <v>777</v>
      </c>
    </row>
    <row r="3390" spans="1:2" x14ac:dyDescent="0.3">
      <c r="A3390" s="3">
        <v>76349</v>
      </c>
      <c r="B3390" s="5" t="s">
        <v>7548</v>
      </c>
    </row>
    <row r="3391" spans="1:2" x14ac:dyDescent="0.3">
      <c r="A3391" s="3">
        <v>76349</v>
      </c>
      <c r="B3391" s="5" t="s">
        <v>310</v>
      </c>
    </row>
    <row r="3392" spans="1:2" x14ac:dyDescent="0.3">
      <c r="A3392" s="3">
        <v>79108</v>
      </c>
      <c r="B3392" s="5" t="s">
        <v>30</v>
      </c>
    </row>
    <row r="3393" spans="1:2" x14ac:dyDescent="0.3">
      <c r="A3393" s="3">
        <v>82743</v>
      </c>
      <c r="B3393" s="5" t="s">
        <v>30</v>
      </c>
    </row>
    <row r="3394" spans="1:2" x14ac:dyDescent="0.3">
      <c r="A3394" s="3">
        <v>82743</v>
      </c>
      <c r="B3394" s="5" t="s">
        <v>468</v>
      </c>
    </row>
    <row r="3395" spans="1:2" x14ac:dyDescent="0.3">
      <c r="A3395" s="3">
        <v>79224</v>
      </c>
      <c r="B3395" s="5" t="s">
        <v>49</v>
      </c>
    </row>
    <row r="3396" spans="1:2" x14ac:dyDescent="0.3">
      <c r="A3396" s="3">
        <v>79224</v>
      </c>
      <c r="B3396" s="5" t="s">
        <v>777</v>
      </c>
    </row>
    <row r="3397" spans="1:2" x14ac:dyDescent="0.3">
      <c r="A3397" s="3">
        <v>79224</v>
      </c>
      <c r="B3397" s="5" t="s">
        <v>7548</v>
      </c>
    </row>
    <row r="3398" spans="1:2" x14ac:dyDescent="0.3">
      <c r="A3398" s="3">
        <v>77878</v>
      </c>
      <c r="B3398" s="5" t="s">
        <v>49</v>
      </c>
    </row>
    <row r="3399" spans="1:2" x14ac:dyDescent="0.3">
      <c r="A3399" s="3">
        <v>69778</v>
      </c>
      <c r="B3399" s="5" t="s">
        <v>30</v>
      </c>
    </row>
    <row r="3400" spans="1:2" x14ac:dyDescent="0.3">
      <c r="A3400" s="3">
        <v>72174</v>
      </c>
      <c r="B3400" s="5" t="s">
        <v>19406</v>
      </c>
    </row>
    <row r="3401" spans="1:2" x14ac:dyDescent="0.3">
      <c r="A3401" s="3">
        <v>72174</v>
      </c>
      <c r="B3401" s="5" t="s">
        <v>2528</v>
      </c>
    </row>
    <row r="3402" spans="1:2" x14ac:dyDescent="0.3">
      <c r="A3402" s="3">
        <v>72174</v>
      </c>
      <c r="B3402" s="5" t="s">
        <v>1139</v>
      </c>
    </row>
    <row r="3403" spans="1:2" x14ac:dyDescent="0.3">
      <c r="A3403" s="3">
        <v>72174</v>
      </c>
      <c r="B3403" s="5" t="s">
        <v>777</v>
      </c>
    </row>
    <row r="3404" spans="1:2" x14ac:dyDescent="0.3">
      <c r="A3404" s="3">
        <v>81393</v>
      </c>
      <c r="B3404" s="5" t="s">
        <v>886</v>
      </c>
    </row>
    <row r="3405" spans="1:2" x14ac:dyDescent="0.3">
      <c r="A3405" s="3">
        <v>81393</v>
      </c>
      <c r="B3405" s="5" t="s">
        <v>30</v>
      </c>
    </row>
    <row r="3406" spans="1:2" x14ac:dyDescent="0.3">
      <c r="A3406" s="3">
        <v>81393</v>
      </c>
      <c r="B3406" s="5" t="s">
        <v>2848</v>
      </c>
    </row>
    <row r="3407" spans="1:2" x14ac:dyDescent="0.3">
      <c r="A3407" s="3">
        <v>81393</v>
      </c>
      <c r="B3407" s="5" t="s">
        <v>19406</v>
      </c>
    </row>
    <row r="3408" spans="1:2" x14ac:dyDescent="0.3">
      <c r="A3408" s="3">
        <v>80591</v>
      </c>
      <c r="B3408" s="5" t="s">
        <v>49</v>
      </c>
    </row>
    <row r="3409" spans="1:2" x14ac:dyDescent="0.3">
      <c r="A3409" s="3">
        <v>80591</v>
      </c>
      <c r="B3409" s="5" t="s">
        <v>886</v>
      </c>
    </row>
    <row r="3410" spans="1:2" x14ac:dyDescent="0.3">
      <c r="A3410" s="3">
        <v>54518</v>
      </c>
      <c r="B3410" s="5" t="s">
        <v>2378</v>
      </c>
    </row>
    <row r="3411" spans="1:2" x14ac:dyDescent="0.3">
      <c r="A3411" s="3">
        <v>54518</v>
      </c>
      <c r="B3411" s="5" t="s">
        <v>329</v>
      </c>
    </row>
    <row r="3412" spans="1:2" x14ac:dyDescent="0.3">
      <c r="A3412" s="3">
        <v>54518</v>
      </c>
      <c r="B3412" s="5" t="s">
        <v>6748</v>
      </c>
    </row>
    <row r="3413" spans="1:2" x14ac:dyDescent="0.3">
      <c r="A3413" s="3">
        <v>60011</v>
      </c>
      <c r="B3413" s="5" t="s">
        <v>49</v>
      </c>
    </row>
    <row r="3414" spans="1:2" x14ac:dyDescent="0.3">
      <c r="A3414" s="3">
        <v>60011</v>
      </c>
      <c r="B3414" s="5" t="s">
        <v>7548</v>
      </c>
    </row>
    <row r="3415" spans="1:2" x14ac:dyDescent="0.3">
      <c r="A3415" s="3">
        <v>59968</v>
      </c>
      <c r="B3415" s="5" t="s">
        <v>30</v>
      </c>
    </row>
    <row r="3416" spans="1:2" x14ac:dyDescent="0.3">
      <c r="A3416" s="3">
        <v>59968</v>
      </c>
      <c r="B3416" s="5" t="s">
        <v>49</v>
      </c>
    </row>
    <row r="3417" spans="1:2" x14ac:dyDescent="0.3">
      <c r="A3417" s="3">
        <v>73873</v>
      </c>
      <c r="B3417" s="5" t="s">
        <v>49</v>
      </c>
    </row>
    <row r="3418" spans="1:2" x14ac:dyDescent="0.3">
      <c r="A3418" s="3">
        <v>70586</v>
      </c>
      <c r="B3418" s="5" t="s">
        <v>777</v>
      </c>
    </row>
    <row r="3419" spans="1:2" x14ac:dyDescent="0.3">
      <c r="A3419" s="3">
        <v>70586</v>
      </c>
      <c r="B3419" s="5" t="s">
        <v>1246</v>
      </c>
    </row>
    <row r="3420" spans="1:2" x14ac:dyDescent="0.3">
      <c r="A3420" s="3">
        <v>70586</v>
      </c>
      <c r="B3420" s="5" t="s">
        <v>49</v>
      </c>
    </row>
    <row r="3421" spans="1:2" x14ac:dyDescent="0.3">
      <c r="A3421" s="3">
        <v>70586</v>
      </c>
      <c r="B3421" s="5" t="s">
        <v>166</v>
      </c>
    </row>
    <row r="3422" spans="1:2" x14ac:dyDescent="0.3">
      <c r="A3422" s="3">
        <v>63710</v>
      </c>
      <c r="B3422" s="5" t="s">
        <v>2378</v>
      </c>
    </row>
    <row r="3423" spans="1:2" x14ac:dyDescent="0.3">
      <c r="A3423" s="3">
        <v>63710</v>
      </c>
      <c r="B3423" s="5" t="s">
        <v>30</v>
      </c>
    </row>
    <row r="3424" spans="1:2" x14ac:dyDescent="0.3">
      <c r="A3424" s="3">
        <v>63710</v>
      </c>
      <c r="B3424" s="5" t="s">
        <v>49</v>
      </c>
    </row>
    <row r="3425" spans="1:2" x14ac:dyDescent="0.3">
      <c r="A3425" s="3">
        <v>58443</v>
      </c>
      <c r="B3425" s="5" t="s">
        <v>1139</v>
      </c>
    </row>
    <row r="3426" spans="1:2" x14ac:dyDescent="0.3">
      <c r="A3426" s="3">
        <v>58443</v>
      </c>
      <c r="B3426" s="5" t="s">
        <v>49</v>
      </c>
    </row>
    <row r="3427" spans="1:2" x14ac:dyDescent="0.3">
      <c r="A3427" s="3">
        <v>75900</v>
      </c>
      <c r="B3427" s="5" t="s">
        <v>49</v>
      </c>
    </row>
    <row r="3428" spans="1:2" x14ac:dyDescent="0.3">
      <c r="A3428" s="3">
        <v>75900</v>
      </c>
      <c r="B3428" s="5" t="s">
        <v>886</v>
      </c>
    </row>
    <row r="3429" spans="1:2" x14ac:dyDescent="0.3">
      <c r="A3429" s="3">
        <v>60089</v>
      </c>
      <c r="B3429" s="5" t="s">
        <v>30</v>
      </c>
    </row>
    <row r="3430" spans="1:2" x14ac:dyDescent="0.3">
      <c r="A3430" s="3">
        <v>60089</v>
      </c>
      <c r="B3430" s="5" t="s">
        <v>6748</v>
      </c>
    </row>
    <row r="3431" spans="1:2" x14ac:dyDescent="0.3">
      <c r="A3431" s="3">
        <v>60089</v>
      </c>
      <c r="B3431" s="5" t="s">
        <v>19406</v>
      </c>
    </row>
    <row r="3432" spans="1:2" x14ac:dyDescent="0.3">
      <c r="A3432" s="3">
        <v>62046</v>
      </c>
      <c r="B3432" s="5" t="s">
        <v>6631</v>
      </c>
    </row>
    <row r="3433" spans="1:2" x14ac:dyDescent="0.3">
      <c r="A3433" s="3">
        <v>62046</v>
      </c>
      <c r="B3433" s="5" t="s">
        <v>30</v>
      </c>
    </row>
    <row r="3434" spans="1:2" x14ac:dyDescent="0.3">
      <c r="A3434" s="3">
        <v>62046</v>
      </c>
      <c r="B3434" s="5" t="s">
        <v>1246</v>
      </c>
    </row>
    <row r="3435" spans="1:2" x14ac:dyDescent="0.3">
      <c r="A3435" s="3">
        <v>402200</v>
      </c>
      <c r="B3435" s="5" t="s">
        <v>777</v>
      </c>
    </row>
    <row r="3436" spans="1:2" x14ac:dyDescent="0.3">
      <c r="A3436" s="3">
        <v>402200</v>
      </c>
      <c r="B3436" s="5" t="s">
        <v>2297</v>
      </c>
    </row>
    <row r="3437" spans="1:2" x14ac:dyDescent="0.3">
      <c r="A3437" s="3">
        <v>78480</v>
      </c>
      <c r="B3437" s="5" t="s">
        <v>49</v>
      </c>
    </row>
    <row r="3438" spans="1:2" x14ac:dyDescent="0.3">
      <c r="A3438" s="3">
        <v>78480</v>
      </c>
      <c r="B3438" s="5" t="s">
        <v>30</v>
      </c>
    </row>
    <row r="3439" spans="1:2" x14ac:dyDescent="0.3">
      <c r="A3439" s="3">
        <v>38753</v>
      </c>
      <c r="B3439" s="5" t="s">
        <v>49</v>
      </c>
    </row>
    <row r="3440" spans="1:2" x14ac:dyDescent="0.3">
      <c r="A3440" s="3">
        <v>38753</v>
      </c>
      <c r="B3440" s="5" t="s">
        <v>886</v>
      </c>
    </row>
    <row r="3441" spans="1:2" x14ac:dyDescent="0.3">
      <c r="A3441" s="3">
        <v>38753</v>
      </c>
      <c r="B3441" s="5" t="s">
        <v>2848</v>
      </c>
    </row>
    <row r="3442" spans="1:2" x14ac:dyDescent="0.3">
      <c r="A3442" s="3">
        <v>38753</v>
      </c>
      <c r="B3442" s="5" t="s">
        <v>468</v>
      </c>
    </row>
    <row r="3443" spans="1:2" x14ac:dyDescent="0.3">
      <c r="A3443" s="3">
        <v>85735</v>
      </c>
      <c r="B3443" s="5" t="s">
        <v>886</v>
      </c>
    </row>
    <row r="3444" spans="1:2" x14ac:dyDescent="0.3">
      <c r="A3444" s="3">
        <v>85735</v>
      </c>
      <c r="B3444" s="5" t="s">
        <v>30</v>
      </c>
    </row>
    <row r="3445" spans="1:2" x14ac:dyDescent="0.3">
      <c r="A3445" s="3">
        <v>80767</v>
      </c>
      <c r="B3445" s="5" t="s">
        <v>329</v>
      </c>
    </row>
    <row r="3446" spans="1:2" x14ac:dyDescent="0.3">
      <c r="A3446" s="3">
        <v>51999</v>
      </c>
      <c r="B3446" s="5" t="s">
        <v>49</v>
      </c>
    </row>
    <row r="3447" spans="1:2" x14ac:dyDescent="0.3">
      <c r="A3447" s="3">
        <v>51999</v>
      </c>
      <c r="B3447" s="5" t="s">
        <v>2528</v>
      </c>
    </row>
    <row r="3448" spans="1:2" x14ac:dyDescent="0.3">
      <c r="A3448" s="3">
        <v>51999</v>
      </c>
      <c r="B3448" s="5" t="s">
        <v>886</v>
      </c>
    </row>
    <row r="3449" spans="1:2" x14ac:dyDescent="0.3">
      <c r="A3449" s="3">
        <v>79040</v>
      </c>
      <c r="B3449" s="5" t="s">
        <v>7548</v>
      </c>
    </row>
    <row r="3450" spans="1:2" x14ac:dyDescent="0.3">
      <c r="A3450" s="3">
        <v>79040</v>
      </c>
      <c r="B3450" s="5" t="s">
        <v>49</v>
      </c>
    </row>
    <row r="3451" spans="1:2" x14ac:dyDescent="0.3">
      <c r="A3451" s="3">
        <v>64678</v>
      </c>
      <c r="B3451" s="5" t="s">
        <v>49</v>
      </c>
    </row>
    <row r="3452" spans="1:2" x14ac:dyDescent="0.3">
      <c r="A3452" s="3">
        <v>64678</v>
      </c>
      <c r="B3452" s="5" t="s">
        <v>886</v>
      </c>
    </row>
    <row r="3453" spans="1:2" x14ac:dyDescent="0.3">
      <c r="A3453" s="3">
        <v>56418</v>
      </c>
      <c r="B3453" s="5" t="s">
        <v>30</v>
      </c>
    </row>
    <row r="3454" spans="1:2" x14ac:dyDescent="0.3">
      <c r="A3454" s="3">
        <v>56418</v>
      </c>
      <c r="B3454" s="5" t="s">
        <v>49</v>
      </c>
    </row>
    <row r="3455" spans="1:2" x14ac:dyDescent="0.3">
      <c r="A3455" s="3">
        <v>75623</v>
      </c>
      <c r="B3455" s="5" t="s">
        <v>468</v>
      </c>
    </row>
    <row r="3456" spans="1:2" x14ac:dyDescent="0.3">
      <c r="A3456" s="3">
        <v>73108</v>
      </c>
      <c r="B3456" s="5" t="s">
        <v>49</v>
      </c>
    </row>
    <row r="3457" spans="1:2" x14ac:dyDescent="0.3">
      <c r="A3457" s="3">
        <v>73108</v>
      </c>
      <c r="B3457" s="5" t="s">
        <v>2848</v>
      </c>
    </row>
    <row r="3458" spans="1:2" x14ac:dyDescent="0.3">
      <c r="A3458" s="3">
        <v>73108</v>
      </c>
      <c r="B3458" s="5" t="s">
        <v>30</v>
      </c>
    </row>
    <row r="3459" spans="1:2" x14ac:dyDescent="0.3">
      <c r="A3459" s="3">
        <v>73108</v>
      </c>
      <c r="B3459" s="5" t="s">
        <v>19406</v>
      </c>
    </row>
    <row r="3460" spans="1:2" x14ac:dyDescent="0.3">
      <c r="A3460" s="3">
        <v>73588</v>
      </c>
      <c r="B3460" s="5" t="s">
        <v>468</v>
      </c>
    </row>
    <row r="3461" spans="1:2" x14ac:dyDescent="0.3">
      <c r="A3461" s="3">
        <v>73588</v>
      </c>
      <c r="B3461" s="5" t="s">
        <v>166</v>
      </c>
    </row>
    <row r="3462" spans="1:2" x14ac:dyDescent="0.3">
      <c r="A3462" s="3">
        <v>73588</v>
      </c>
      <c r="B3462" s="5" t="s">
        <v>6631</v>
      </c>
    </row>
    <row r="3463" spans="1:2" x14ac:dyDescent="0.3">
      <c r="A3463" s="3">
        <v>60309</v>
      </c>
      <c r="B3463" s="5" t="s">
        <v>1246</v>
      </c>
    </row>
    <row r="3464" spans="1:2" x14ac:dyDescent="0.3">
      <c r="A3464" s="3">
        <v>60309</v>
      </c>
      <c r="B3464" s="5" t="s">
        <v>49</v>
      </c>
    </row>
    <row r="3465" spans="1:2" x14ac:dyDescent="0.3">
      <c r="A3465" s="3">
        <v>60309</v>
      </c>
      <c r="B3465" s="5" t="s">
        <v>7548</v>
      </c>
    </row>
    <row r="3466" spans="1:2" x14ac:dyDescent="0.3">
      <c r="A3466" s="3">
        <v>71157</v>
      </c>
      <c r="B3466" s="5" t="s">
        <v>49</v>
      </c>
    </row>
    <row r="3467" spans="1:2" x14ac:dyDescent="0.3">
      <c r="A3467" s="3">
        <v>71157</v>
      </c>
      <c r="B3467" s="5" t="s">
        <v>166</v>
      </c>
    </row>
    <row r="3468" spans="1:2" x14ac:dyDescent="0.3">
      <c r="A3468" s="3">
        <v>81870</v>
      </c>
      <c r="B3468" s="5" t="s">
        <v>777</v>
      </c>
    </row>
    <row r="3469" spans="1:2" x14ac:dyDescent="0.3">
      <c r="A3469" s="3">
        <v>81870</v>
      </c>
      <c r="B3469" s="5" t="s">
        <v>1139</v>
      </c>
    </row>
    <row r="3470" spans="1:2" x14ac:dyDescent="0.3">
      <c r="A3470" s="3">
        <v>81870</v>
      </c>
      <c r="B3470" s="5" t="s">
        <v>49</v>
      </c>
    </row>
    <row r="3471" spans="1:2" x14ac:dyDescent="0.3">
      <c r="A3471" s="3">
        <v>67884</v>
      </c>
      <c r="B3471" s="5" t="s">
        <v>30</v>
      </c>
    </row>
    <row r="3472" spans="1:2" x14ac:dyDescent="0.3">
      <c r="A3472" s="3">
        <v>60803</v>
      </c>
      <c r="B3472" s="5" t="s">
        <v>1139</v>
      </c>
    </row>
    <row r="3473" spans="1:2" x14ac:dyDescent="0.3">
      <c r="A3473" s="3">
        <v>60803</v>
      </c>
      <c r="B3473" s="5" t="s">
        <v>30</v>
      </c>
    </row>
    <row r="3474" spans="1:2" x14ac:dyDescent="0.3">
      <c r="A3474" s="3">
        <v>60803</v>
      </c>
      <c r="B3474" s="5" t="s">
        <v>6748</v>
      </c>
    </row>
    <row r="3475" spans="1:2" x14ac:dyDescent="0.3">
      <c r="A3475" s="3">
        <v>50601</v>
      </c>
      <c r="B3475" s="5" t="s">
        <v>310</v>
      </c>
    </row>
    <row r="3476" spans="1:2" x14ac:dyDescent="0.3">
      <c r="A3476" s="3">
        <v>50601</v>
      </c>
      <c r="B3476" s="5" t="s">
        <v>49</v>
      </c>
    </row>
    <row r="3477" spans="1:2" x14ac:dyDescent="0.3">
      <c r="A3477" s="3">
        <v>70587</v>
      </c>
      <c r="B3477" s="5" t="s">
        <v>30</v>
      </c>
    </row>
    <row r="3478" spans="1:2" x14ac:dyDescent="0.3">
      <c r="A3478" s="3">
        <v>70587</v>
      </c>
      <c r="B3478" s="5" t="s">
        <v>6748</v>
      </c>
    </row>
    <row r="3479" spans="1:2" x14ac:dyDescent="0.3">
      <c r="A3479" s="3">
        <v>70587</v>
      </c>
      <c r="B3479" s="5" t="s">
        <v>6631</v>
      </c>
    </row>
    <row r="3480" spans="1:2" x14ac:dyDescent="0.3">
      <c r="A3480" s="3">
        <v>70587</v>
      </c>
      <c r="B3480" s="5" t="s">
        <v>19406</v>
      </c>
    </row>
    <row r="3481" spans="1:2" x14ac:dyDescent="0.3">
      <c r="A3481" s="3">
        <v>51497</v>
      </c>
      <c r="B3481" s="5" t="s">
        <v>777</v>
      </c>
    </row>
    <row r="3482" spans="1:2" x14ac:dyDescent="0.3">
      <c r="A3482" s="3">
        <v>51497</v>
      </c>
      <c r="B3482" s="5" t="s">
        <v>166</v>
      </c>
    </row>
    <row r="3483" spans="1:2" x14ac:dyDescent="0.3">
      <c r="A3483" s="3">
        <v>51497</v>
      </c>
      <c r="B3483" s="5" t="s">
        <v>1246</v>
      </c>
    </row>
    <row r="3484" spans="1:2" x14ac:dyDescent="0.3">
      <c r="A3484" s="3">
        <v>72477</v>
      </c>
      <c r="B3484" s="5" t="s">
        <v>49</v>
      </c>
    </row>
    <row r="3485" spans="1:2" x14ac:dyDescent="0.3">
      <c r="A3485" s="3">
        <v>72477</v>
      </c>
      <c r="B3485" s="5" t="s">
        <v>166</v>
      </c>
    </row>
    <row r="3486" spans="1:2" x14ac:dyDescent="0.3">
      <c r="A3486" s="3">
        <v>72477</v>
      </c>
      <c r="B3486" s="5" t="s">
        <v>1246</v>
      </c>
    </row>
    <row r="3487" spans="1:2" x14ac:dyDescent="0.3">
      <c r="A3487" s="3">
        <v>72477</v>
      </c>
      <c r="B3487" s="5" t="s">
        <v>6631</v>
      </c>
    </row>
    <row r="3488" spans="1:2" x14ac:dyDescent="0.3">
      <c r="A3488" s="3">
        <v>51261</v>
      </c>
      <c r="B3488" s="5" t="s">
        <v>30</v>
      </c>
    </row>
    <row r="3489" spans="1:2" x14ac:dyDescent="0.3">
      <c r="A3489" s="3">
        <v>55215</v>
      </c>
      <c r="B3489" s="5" t="s">
        <v>2297</v>
      </c>
    </row>
    <row r="3490" spans="1:2" x14ac:dyDescent="0.3">
      <c r="A3490" s="3">
        <v>55215</v>
      </c>
      <c r="B3490" s="5" t="s">
        <v>468</v>
      </c>
    </row>
    <row r="3491" spans="1:2" x14ac:dyDescent="0.3">
      <c r="A3491" s="3">
        <v>55215</v>
      </c>
      <c r="B3491" s="5" t="s">
        <v>2528</v>
      </c>
    </row>
    <row r="3492" spans="1:2" x14ac:dyDescent="0.3">
      <c r="A3492" s="3">
        <v>98631</v>
      </c>
      <c r="B3492" s="5" t="s">
        <v>1246</v>
      </c>
    </row>
    <row r="3493" spans="1:2" x14ac:dyDescent="0.3">
      <c r="A3493" s="3">
        <v>98631</v>
      </c>
      <c r="B3493" s="5" t="s">
        <v>49</v>
      </c>
    </row>
    <row r="3494" spans="1:2" x14ac:dyDescent="0.3">
      <c r="A3494" s="3">
        <v>58626</v>
      </c>
      <c r="B3494" s="5" t="s">
        <v>777</v>
      </c>
    </row>
    <row r="3495" spans="1:2" x14ac:dyDescent="0.3">
      <c r="A3495" s="3">
        <v>58626</v>
      </c>
      <c r="B3495" s="5" t="s">
        <v>166</v>
      </c>
    </row>
    <row r="3496" spans="1:2" x14ac:dyDescent="0.3">
      <c r="A3496" s="3">
        <v>59115</v>
      </c>
      <c r="B3496" s="5" t="s">
        <v>468</v>
      </c>
    </row>
    <row r="3497" spans="1:2" x14ac:dyDescent="0.3">
      <c r="A3497" s="3">
        <v>59115</v>
      </c>
      <c r="B3497" s="5" t="s">
        <v>6631</v>
      </c>
    </row>
    <row r="3498" spans="1:2" x14ac:dyDescent="0.3">
      <c r="A3498" s="3">
        <v>59115</v>
      </c>
      <c r="B3498" s="5" t="s">
        <v>2528</v>
      </c>
    </row>
    <row r="3499" spans="1:2" x14ac:dyDescent="0.3">
      <c r="A3499" s="3">
        <v>51017</v>
      </c>
      <c r="B3499" s="5" t="s">
        <v>30</v>
      </c>
    </row>
    <row r="3500" spans="1:2" x14ac:dyDescent="0.3">
      <c r="A3500" s="3">
        <v>51017</v>
      </c>
      <c r="B3500" s="5" t="s">
        <v>49</v>
      </c>
    </row>
    <row r="3501" spans="1:2" x14ac:dyDescent="0.3">
      <c r="A3501" s="3">
        <v>50479</v>
      </c>
      <c r="B3501" s="5" t="s">
        <v>2848</v>
      </c>
    </row>
    <row r="3502" spans="1:2" x14ac:dyDescent="0.3">
      <c r="A3502" s="3">
        <v>50479</v>
      </c>
      <c r="B3502" s="5" t="s">
        <v>6748</v>
      </c>
    </row>
    <row r="3503" spans="1:2" x14ac:dyDescent="0.3">
      <c r="A3503" s="3">
        <v>50479</v>
      </c>
      <c r="B3503" s="5" t="s">
        <v>49</v>
      </c>
    </row>
    <row r="3504" spans="1:2" x14ac:dyDescent="0.3">
      <c r="A3504" s="3">
        <v>50479</v>
      </c>
      <c r="B3504" s="5" t="s">
        <v>19406</v>
      </c>
    </row>
    <row r="3505" spans="1:2" x14ac:dyDescent="0.3">
      <c r="A3505" s="3">
        <v>62580</v>
      </c>
      <c r="B3505" s="5" t="s">
        <v>886</v>
      </c>
    </row>
    <row r="3506" spans="1:2" x14ac:dyDescent="0.3">
      <c r="A3506" s="3">
        <v>62580</v>
      </c>
      <c r="B3506" s="5" t="s">
        <v>49</v>
      </c>
    </row>
    <row r="3507" spans="1:2" x14ac:dyDescent="0.3">
      <c r="A3507" s="3">
        <v>56590</v>
      </c>
      <c r="B3507" s="5" t="s">
        <v>2297</v>
      </c>
    </row>
    <row r="3508" spans="1:2" x14ac:dyDescent="0.3">
      <c r="A3508" s="3">
        <v>56590</v>
      </c>
      <c r="B3508" s="5" t="s">
        <v>2528</v>
      </c>
    </row>
    <row r="3509" spans="1:2" x14ac:dyDescent="0.3">
      <c r="A3509" s="3">
        <v>56590</v>
      </c>
      <c r="B3509" s="5" t="s">
        <v>777</v>
      </c>
    </row>
    <row r="3510" spans="1:2" x14ac:dyDescent="0.3">
      <c r="A3510" s="3">
        <v>56590</v>
      </c>
      <c r="B3510" s="5" t="s">
        <v>1139</v>
      </c>
    </row>
    <row r="3511" spans="1:2" x14ac:dyDescent="0.3">
      <c r="A3511" s="3">
        <v>68818</v>
      </c>
      <c r="B3511" s="5" t="s">
        <v>1139</v>
      </c>
    </row>
    <row r="3512" spans="1:2" x14ac:dyDescent="0.3">
      <c r="A3512" s="3">
        <v>68818</v>
      </c>
      <c r="B3512" s="5" t="s">
        <v>777</v>
      </c>
    </row>
    <row r="3513" spans="1:2" x14ac:dyDescent="0.3">
      <c r="A3513" s="3">
        <v>68818</v>
      </c>
      <c r="B3513" s="5" t="s">
        <v>6841</v>
      </c>
    </row>
    <row r="3514" spans="1:2" x14ac:dyDescent="0.3">
      <c r="A3514" s="3">
        <v>70008</v>
      </c>
      <c r="B3514" s="5" t="s">
        <v>777</v>
      </c>
    </row>
    <row r="3515" spans="1:2" x14ac:dyDescent="0.3">
      <c r="A3515" s="3">
        <v>70008</v>
      </c>
      <c r="B3515" s="5" t="s">
        <v>166</v>
      </c>
    </row>
    <row r="3516" spans="1:2" x14ac:dyDescent="0.3">
      <c r="A3516" s="3">
        <v>60422</v>
      </c>
      <c r="B3516" s="5" t="s">
        <v>30</v>
      </c>
    </row>
    <row r="3517" spans="1:2" x14ac:dyDescent="0.3">
      <c r="A3517" s="3">
        <v>60422</v>
      </c>
      <c r="B3517" s="5" t="s">
        <v>49</v>
      </c>
    </row>
    <row r="3518" spans="1:2" x14ac:dyDescent="0.3">
      <c r="A3518" s="3">
        <v>66164</v>
      </c>
      <c r="B3518" s="5" t="s">
        <v>468</v>
      </c>
    </row>
    <row r="3519" spans="1:2" x14ac:dyDescent="0.3">
      <c r="A3519" s="3">
        <v>66164</v>
      </c>
      <c r="B3519" s="5" t="s">
        <v>166</v>
      </c>
    </row>
    <row r="3520" spans="1:2" x14ac:dyDescent="0.3">
      <c r="A3520" s="3">
        <v>66164</v>
      </c>
      <c r="B3520" s="5" t="s">
        <v>886</v>
      </c>
    </row>
    <row r="3521" spans="1:2" x14ac:dyDescent="0.3">
      <c r="A3521" s="3">
        <v>313230</v>
      </c>
      <c r="B3521" s="5" t="s">
        <v>777</v>
      </c>
    </row>
    <row r="3522" spans="1:2" x14ac:dyDescent="0.3">
      <c r="A3522" s="3">
        <v>313230</v>
      </c>
      <c r="B3522" s="5" t="s">
        <v>49</v>
      </c>
    </row>
    <row r="3523" spans="1:2" x14ac:dyDescent="0.3">
      <c r="A3523" s="3">
        <v>313230</v>
      </c>
      <c r="B3523" s="5" t="s">
        <v>7548</v>
      </c>
    </row>
    <row r="3524" spans="1:2" x14ac:dyDescent="0.3">
      <c r="A3524" s="3">
        <v>84228</v>
      </c>
      <c r="B3524" s="5" t="s">
        <v>468</v>
      </c>
    </row>
    <row r="3525" spans="1:2" x14ac:dyDescent="0.3">
      <c r="A3525" s="3">
        <v>78570</v>
      </c>
      <c r="B3525" s="5" t="s">
        <v>2297</v>
      </c>
    </row>
    <row r="3526" spans="1:2" x14ac:dyDescent="0.3">
      <c r="A3526" s="3">
        <v>78570</v>
      </c>
      <c r="B3526" s="5" t="s">
        <v>6748</v>
      </c>
    </row>
    <row r="3527" spans="1:2" x14ac:dyDescent="0.3">
      <c r="A3527" s="3">
        <v>78570</v>
      </c>
      <c r="B3527" s="5" t="s">
        <v>30</v>
      </c>
    </row>
    <row r="3528" spans="1:2" x14ac:dyDescent="0.3">
      <c r="A3528" s="3">
        <v>70196</v>
      </c>
      <c r="B3528" s="5" t="s">
        <v>777</v>
      </c>
    </row>
    <row r="3529" spans="1:2" x14ac:dyDescent="0.3">
      <c r="A3529" s="3">
        <v>70196</v>
      </c>
      <c r="B3529" s="5" t="s">
        <v>1246</v>
      </c>
    </row>
    <row r="3530" spans="1:2" x14ac:dyDescent="0.3">
      <c r="A3530" s="3">
        <v>70196</v>
      </c>
      <c r="B3530" s="5" t="s">
        <v>166</v>
      </c>
    </row>
    <row r="3531" spans="1:2" x14ac:dyDescent="0.3">
      <c r="A3531" s="3">
        <v>155217</v>
      </c>
      <c r="B3531" s="5" t="s">
        <v>777</v>
      </c>
    </row>
    <row r="3532" spans="1:2" x14ac:dyDescent="0.3">
      <c r="A3532" s="3">
        <v>155217</v>
      </c>
      <c r="B3532" s="5" t="s">
        <v>30</v>
      </c>
    </row>
    <row r="3533" spans="1:2" x14ac:dyDescent="0.3">
      <c r="A3533" s="3">
        <v>155217</v>
      </c>
      <c r="B3533" s="5" t="s">
        <v>2848</v>
      </c>
    </row>
    <row r="3534" spans="1:2" x14ac:dyDescent="0.3">
      <c r="A3534" s="3">
        <v>58882</v>
      </c>
      <c r="B3534" s="5" t="s">
        <v>49</v>
      </c>
    </row>
    <row r="3535" spans="1:2" x14ac:dyDescent="0.3">
      <c r="A3535" s="3">
        <v>58882</v>
      </c>
      <c r="B3535" s="5" t="s">
        <v>7548</v>
      </c>
    </row>
    <row r="3536" spans="1:2" x14ac:dyDescent="0.3">
      <c r="A3536" s="3">
        <v>244478</v>
      </c>
      <c r="B3536" s="5" t="s">
        <v>777</v>
      </c>
    </row>
    <row r="3537" spans="1:2" x14ac:dyDescent="0.3">
      <c r="A3537" s="3">
        <v>244478</v>
      </c>
      <c r="B3537" s="5" t="s">
        <v>2528</v>
      </c>
    </row>
    <row r="3538" spans="1:2" x14ac:dyDescent="0.3">
      <c r="A3538" s="3">
        <v>244478</v>
      </c>
      <c r="B3538" s="5" t="s">
        <v>6631</v>
      </c>
    </row>
    <row r="3539" spans="1:2" x14ac:dyDescent="0.3">
      <c r="A3539" s="3">
        <v>55725</v>
      </c>
      <c r="B3539" s="5" t="s">
        <v>49</v>
      </c>
    </row>
    <row r="3540" spans="1:2" x14ac:dyDescent="0.3">
      <c r="A3540" s="3">
        <v>55725</v>
      </c>
      <c r="B3540" s="5" t="s">
        <v>30</v>
      </c>
    </row>
    <row r="3541" spans="1:2" x14ac:dyDescent="0.3">
      <c r="A3541" s="3">
        <v>94363</v>
      </c>
      <c r="B3541" s="5" t="s">
        <v>30</v>
      </c>
    </row>
    <row r="3542" spans="1:2" x14ac:dyDescent="0.3">
      <c r="A3542" s="3">
        <v>94363</v>
      </c>
      <c r="B3542" s="5" t="s">
        <v>49</v>
      </c>
    </row>
    <row r="3543" spans="1:2" x14ac:dyDescent="0.3">
      <c r="A3543" s="3">
        <v>62977</v>
      </c>
      <c r="B3543" s="5" t="s">
        <v>7548</v>
      </c>
    </row>
    <row r="3544" spans="1:2" x14ac:dyDescent="0.3">
      <c r="A3544" s="3">
        <v>62977</v>
      </c>
      <c r="B3544" s="5" t="s">
        <v>49</v>
      </c>
    </row>
    <row r="3545" spans="1:2" x14ac:dyDescent="0.3">
      <c r="A3545" s="3">
        <v>62977</v>
      </c>
      <c r="B3545" s="5" t="s">
        <v>777</v>
      </c>
    </row>
    <row r="3546" spans="1:2" x14ac:dyDescent="0.3">
      <c r="A3546" s="3">
        <v>62977</v>
      </c>
      <c r="B3546" s="5" t="s">
        <v>310</v>
      </c>
    </row>
    <row r="3547" spans="1:2" x14ac:dyDescent="0.3">
      <c r="A3547" s="3">
        <v>75233</v>
      </c>
      <c r="B3547" s="5" t="s">
        <v>49</v>
      </c>
    </row>
    <row r="3548" spans="1:2" x14ac:dyDescent="0.3">
      <c r="A3548" s="3">
        <v>54597</v>
      </c>
      <c r="B3548" s="5" t="s">
        <v>777</v>
      </c>
    </row>
    <row r="3549" spans="1:2" x14ac:dyDescent="0.3">
      <c r="A3549" s="3">
        <v>54597</v>
      </c>
      <c r="B3549" s="5" t="s">
        <v>166</v>
      </c>
    </row>
    <row r="3550" spans="1:2" x14ac:dyDescent="0.3">
      <c r="A3550" s="3">
        <v>93013</v>
      </c>
      <c r="B3550" s="5" t="s">
        <v>1139</v>
      </c>
    </row>
    <row r="3551" spans="1:2" x14ac:dyDescent="0.3">
      <c r="A3551" s="3">
        <v>93013</v>
      </c>
      <c r="B3551" s="5" t="s">
        <v>2297</v>
      </c>
    </row>
    <row r="3552" spans="1:2" x14ac:dyDescent="0.3">
      <c r="A3552" s="3">
        <v>93013</v>
      </c>
      <c r="B3552" s="5" t="s">
        <v>49</v>
      </c>
    </row>
    <row r="3553" spans="1:2" x14ac:dyDescent="0.3">
      <c r="A3553" s="3">
        <v>93013</v>
      </c>
      <c r="B3553" s="5" t="s">
        <v>886</v>
      </c>
    </row>
    <row r="3554" spans="1:2" x14ac:dyDescent="0.3">
      <c r="A3554" s="3">
        <v>59883</v>
      </c>
      <c r="B3554" s="5" t="s">
        <v>1139</v>
      </c>
    </row>
    <row r="3555" spans="1:2" x14ac:dyDescent="0.3">
      <c r="A3555" s="3">
        <v>59883</v>
      </c>
      <c r="B3555" s="5" t="s">
        <v>777</v>
      </c>
    </row>
    <row r="3556" spans="1:2" x14ac:dyDescent="0.3">
      <c r="A3556" s="3">
        <v>59883</v>
      </c>
      <c r="B3556" s="5" t="s">
        <v>2848</v>
      </c>
    </row>
    <row r="3557" spans="1:2" x14ac:dyDescent="0.3">
      <c r="A3557" s="3">
        <v>63749</v>
      </c>
      <c r="B3557" s="5" t="s">
        <v>777</v>
      </c>
    </row>
    <row r="3558" spans="1:2" x14ac:dyDescent="0.3">
      <c r="A3558" s="3">
        <v>63749</v>
      </c>
      <c r="B3558" s="5" t="s">
        <v>1139</v>
      </c>
    </row>
    <row r="3559" spans="1:2" x14ac:dyDescent="0.3">
      <c r="A3559" s="3">
        <v>63749</v>
      </c>
      <c r="B3559" s="5" t="s">
        <v>30</v>
      </c>
    </row>
    <row r="3560" spans="1:2" x14ac:dyDescent="0.3">
      <c r="A3560" s="3">
        <v>63749</v>
      </c>
      <c r="B3560" s="5" t="s">
        <v>468</v>
      </c>
    </row>
    <row r="3561" spans="1:2" x14ac:dyDescent="0.3">
      <c r="A3561" s="3">
        <v>63749</v>
      </c>
      <c r="B3561" s="5" t="s">
        <v>19406</v>
      </c>
    </row>
    <row r="3562" spans="1:2" x14ac:dyDescent="0.3">
      <c r="A3562" s="3">
        <v>84520</v>
      </c>
      <c r="B3562" s="5" t="s">
        <v>468</v>
      </c>
    </row>
    <row r="3563" spans="1:2" x14ac:dyDescent="0.3">
      <c r="A3563" s="3">
        <v>66923</v>
      </c>
      <c r="B3563" s="5" t="s">
        <v>6748</v>
      </c>
    </row>
    <row r="3564" spans="1:2" x14ac:dyDescent="0.3">
      <c r="A3564" s="3">
        <v>66923</v>
      </c>
      <c r="B3564" s="5" t="s">
        <v>30</v>
      </c>
    </row>
    <row r="3565" spans="1:2" x14ac:dyDescent="0.3">
      <c r="A3565" s="3">
        <v>66923</v>
      </c>
      <c r="B3565" s="5" t="s">
        <v>1139</v>
      </c>
    </row>
    <row r="3566" spans="1:2" x14ac:dyDescent="0.3">
      <c r="A3566" s="3">
        <v>63448</v>
      </c>
      <c r="B3566" s="5" t="s">
        <v>777</v>
      </c>
    </row>
    <row r="3567" spans="1:2" x14ac:dyDescent="0.3">
      <c r="A3567" s="3">
        <v>63448</v>
      </c>
      <c r="B3567" s="5" t="s">
        <v>30</v>
      </c>
    </row>
    <row r="3568" spans="1:2" x14ac:dyDescent="0.3">
      <c r="A3568" s="3">
        <v>63448</v>
      </c>
      <c r="B3568" s="5" t="s">
        <v>49</v>
      </c>
    </row>
    <row r="3569" spans="1:2" x14ac:dyDescent="0.3">
      <c r="A3569" s="3">
        <v>63448</v>
      </c>
      <c r="B3569" s="5" t="s">
        <v>166</v>
      </c>
    </row>
    <row r="3570" spans="1:2" x14ac:dyDescent="0.3">
      <c r="A3570" s="3">
        <v>60964</v>
      </c>
      <c r="B3570" s="5" t="s">
        <v>777</v>
      </c>
    </row>
    <row r="3571" spans="1:2" x14ac:dyDescent="0.3">
      <c r="A3571" s="3">
        <v>60964</v>
      </c>
      <c r="B3571" s="5" t="s">
        <v>2297</v>
      </c>
    </row>
    <row r="3572" spans="1:2" x14ac:dyDescent="0.3">
      <c r="A3572" s="3">
        <v>60964</v>
      </c>
      <c r="B3572" s="5" t="s">
        <v>886</v>
      </c>
    </row>
    <row r="3573" spans="1:2" x14ac:dyDescent="0.3">
      <c r="A3573" s="3">
        <v>60964</v>
      </c>
      <c r="B3573" s="5" t="s">
        <v>2528</v>
      </c>
    </row>
    <row r="3574" spans="1:2" x14ac:dyDescent="0.3">
      <c r="A3574" s="3">
        <v>74726</v>
      </c>
      <c r="B3574" s="5" t="s">
        <v>468</v>
      </c>
    </row>
    <row r="3575" spans="1:2" x14ac:dyDescent="0.3">
      <c r="A3575" s="3">
        <v>74726</v>
      </c>
      <c r="B3575" s="5" t="s">
        <v>30</v>
      </c>
    </row>
    <row r="3576" spans="1:2" x14ac:dyDescent="0.3">
      <c r="A3576" s="3">
        <v>58105</v>
      </c>
      <c r="B3576" s="5" t="s">
        <v>1246</v>
      </c>
    </row>
    <row r="3577" spans="1:2" x14ac:dyDescent="0.3">
      <c r="A3577" s="3">
        <v>58105</v>
      </c>
      <c r="B3577" s="5" t="s">
        <v>49</v>
      </c>
    </row>
    <row r="3578" spans="1:2" x14ac:dyDescent="0.3">
      <c r="A3578" s="3">
        <v>58105</v>
      </c>
      <c r="B3578" s="5" t="s">
        <v>19406</v>
      </c>
    </row>
    <row r="3579" spans="1:2" x14ac:dyDescent="0.3">
      <c r="A3579" s="3">
        <v>69798</v>
      </c>
      <c r="B3579" s="5" t="s">
        <v>30</v>
      </c>
    </row>
    <row r="3580" spans="1:2" x14ac:dyDescent="0.3">
      <c r="A3580" s="3">
        <v>59296</v>
      </c>
      <c r="B3580" s="5" t="s">
        <v>30</v>
      </c>
    </row>
    <row r="3581" spans="1:2" x14ac:dyDescent="0.3">
      <c r="A3581" s="3">
        <v>59296</v>
      </c>
      <c r="B3581" s="5" t="s">
        <v>886</v>
      </c>
    </row>
    <row r="3582" spans="1:2" x14ac:dyDescent="0.3">
      <c r="A3582" s="3">
        <v>73963</v>
      </c>
      <c r="B3582" s="5" t="s">
        <v>468</v>
      </c>
    </row>
    <row r="3583" spans="1:2" x14ac:dyDescent="0.3">
      <c r="A3583" s="3">
        <v>86555</v>
      </c>
      <c r="B3583" s="5" t="s">
        <v>49</v>
      </c>
    </row>
    <row r="3584" spans="1:2" x14ac:dyDescent="0.3">
      <c r="A3584" s="3">
        <v>86555</v>
      </c>
      <c r="B3584" s="5" t="s">
        <v>30</v>
      </c>
    </row>
    <row r="3585" spans="1:2" x14ac:dyDescent="0.3">
      <c r="A3585" s="3">
        <v>86555</v>
      </c>
      <c r="B3585" s="5" t="s">
        <v>886</v>
      </c>
    </row>
    <row r="3586" spans="1:2" x14ac:dyDescent="0.3">
      <c r="A3586" s="3">
        <v>70009</v>
      </c>
      <c r="B3586" s="5" t="s">
        <v>166</v>
      </c>
    </row>
    <row r="3587" spans="1:2" x14ac:dyDescent="0.3">
      <c r="A3587" s="3">
        <v>70009</v>
      </c>
      <c r="B3587" s="5" t="s">
        <v>6631</v>
      </c>
    </row>
    <row r="3588" spans="1:2" x14ac:dyDescent="0.3">
      <c r="A3588" s="3">
        <v>75736</v>
      </c>
      <c r="B3588" s="5" t="s">
        <v>49</v>
      </c>
    </row>
    <row r="3589" spans="1:2" x14ac:dyDescent="0.3">
      <c r="A3589" s="3">
        <v>75736</v>
      </c>
      <c r="B3589" s="5" t="s">
        <v>777</v>
      </c>
    </row>
    <row r="3590" spans="1:2" x14ac:dyDescent="0.3">
      <c r="A3590" s="3">
        <v>75736</v>
      </c>
      <c r="B3590" s="5" t="s">
        <v>166</v>
      </c>
    </row>
    <row r="3591" spans="1:2" x14ac:dyDescent="0.3">
      <c r="A3591" s="3">
        <v>83896</v>
      </c>
      <c r="B3591" s="5" t="s">
        <v>30</v>
      </c>
    </row>
    <row r="3592" spans="1:2" x14ac:dyDescent="0.3">
      <c r="A3592" s="3">
        <v>83896</v>
      </c>
      <c r="B3592" s="5" t="s">
        <v>468</v>
      </c>
    </row>
    <row r="3593" spans="1:2" x14ac:dyDescent="0.3">
      <c r="A3593" s="3">
        <v>83896</v>
      </c>
      <c r="B3593" s="5" t="s">
        <v>2528</v>
      </c>
    </row>
    <row r="3594" spans="1:2" x14ac:dyDescent="0.3">
      <c r="A3594" s="3">
        <v>82529</v>
      </c>
      <c r="B3594" s="5" t="s">
        <v>49</v>
      </c>
    </row>
    <row r="3595" spans="1:2" x14ac:dyDescent="0.3">
      <c r="A3595" s="3">
        <v>70590</v>
      </c>
      <c r="B3595" s="5" t="s">
        <v>49</v>
      </c>
    </row>
    <row r="3596" spans="1:2" x14ac:dyDescent="0.3">
      <c r="A3596" s="3">
        <v>70590</v>
      </c>
      <c r="B3596" s="5" t="s">
        <v>777</v>
      </c>
    </row>
    <row r="3597" spans="1:2" x14ac:dyDescent="0.3">
      <c r="A3597" s="3">
        <v>70590</v>
      </c>
      <c r="B3597" s="5" t="s">
        <v>1246</v>
      </c>
    </row>
    <row r="3598" spans="1:2" x14ac:dyDescent="0.3">
      <c r="A3598" s="3">
        <v>54271</v>
      </c>
      <c r="B3598" s="5" t="s">
        <v>777</v>
      </c>
    </row>
    <row r="3599" spans="1:2" x14ac:dyDescent="0.3">
      <c r="A3599" s="3">
        <v>54271</v>
      </c>
      <c r="B3599" s="5" t="s">
        <v>6631</v>
      </c>
    </row>
    <row r="3600" spans="1:2" x14ac:dyDescent="0.3">
      <c r="A3600" s="3">
        <v>54271</v>
      </c>
      <c r="B3600" s="5" t="s">
        <v>166</v>
      </c>
    </row>
    <row r="3601" spans="1:2" x14ac:dyDescent="0.3">
      <c r="A3601" s="3">
        <v>56780</v>
      </c>
      <c r="B3601" s="5" t="s">
        <v>49</v>
      </c>
    </row>
    <row r="3602" spans="1:2" x14ac:dyDescent="0.3">
      <c r="A3602" s="3">
        <v>56780</v>
      </c>
      <c r="B3602" s="5" t="s">
        <v>166</v>
      </c>
    </row>
    <row r="3603" spans="1:2" x14ac:dyDescent="0.3">
      <c r="A3603" s="3">
        <v>56780</v>
      </c>
      <c r="B3603" s="5" t="s">
        <v>2528</v>
      </c>
    </row>
    <row r="3604" spans="1:2" x14ac:dyDescent="0.3">
      <c r="A3604" s="3">
        <v>56780</v>
      </c>
      <c r="B3604" s="5" t="s">
        <v>6631</v>
      </c>
    </row>
    <row r="3605" spans="1:2" x14ac:dyDescent="0.3">
      <c r="A3605" s="3">
        <v>98344</v>
      </c>
      <c r="B3605" s="5" t="s">
        <v>49</v>
      </c>
    </row>
    <row r="3606" spans="1:2" x14ac:dyDescent="0.3">
      <c r="A3606" s="3">
        <v>98344</v>
      </c>
      <c r="B3606" s="5" t="s">
        <v>777</v>
      </c>
    </row>
    <row r="3607" spans="1:2" x14ac:dyDescent="0.3">
      <c r="A3607" s="3">
        <v>98344</v>
      </c>
      <c r="B3607" s="5" t="s">
        <v>7548</v>
      </c>
    </row>
    <row r="3608" spans="1:2" x14ac:dyDescent="0.3">
      <c r="A3608" s="3">
        <v>471925</v>
      </c>
      <c r="B3608" s="5" t="s">
        <v>30</v>
      </c>
    </row>
    <row r="3609" spans="1:2" x14ac:dyDescent="0.3">
      <c r="A3609" s="3">
        <v>471925</v>
      </c>
      <c r="B3609" s="5" t="s">
        <v>468</v>
      </c>
    </row>
    <row r="3610" spans="1:2" x14ac:dyDescent="0.3">
      <c r="A3610" s="3">
        <v>60062</v>
      </c>
      <c r="B3610" s="5" t="s">
        <v>30</v>
      </c>
    </row>
    <row r="3611" spans="1:2" x14ac:dyDescent="0.3">
      <c r="A3611" s="3">
        <v>60062</v>
      </c>
      <c r="B3611" s="5" t="s">
        <v>6748</v>
      </c>
    </row>
    <row r="3612" spans="1:2" x14ac:dyDescent="0.3">
      <c r="A3612" s="3">
        <v>58448</v>
      </c>
      <c r="B3612" s="5" t="s">
        <v>777</v>
      </c>
    </row>
    <row r="3613" spans="1:2" x14ac:dyDescent="0.3">
      <c r="A3613" s="3">
        <v>58448</v>
      </c>
      <c r="B3613" s="5" t="s">
        <v>6748</v>
      </c>
    </row>
    <row r="3614" spans="1:2" x14ac:dyDescent="0.3">
      <c r="A3614" s="3">
        <v>58448</v>
      </c>
      <c r="B3614" s="5" t="s">
        <v>49</v>
      </c>
    </row>
    <row r="3615" spans="1:2" x14ac:dyDescent="0.3">
      <c r="A3615" s="3">
        <v>82327</v>
      </c>
      <c r="B3615" s="5" t="s">
        <v>49</v>
      </c>
    </row>
    <row r="3616" spans="1:2" x14ac:dyDescent="0.3">
      <c r="A3616" s="3">
        <v>82327</v>
      </c>
      <c r="B3616" s="5" t="s">
        <v>886</v>
      </c>
    </row>
    <row r="3617" spans="1:2" x14ac:dyDescent="0.3">
      <c r="A3617" s="3">
        <v>46221</v>
      </c>
      <c r="B3617" s="5" t="s">
        <v>468</v>
      </c>
    </row>
    <row r="3618" spans="1:2" x14ac:dyDescent="0.3">
      <c r="A3618" s="3">
        <v>46221</v>
      </c>
      <c r="B3618" s="5" t="s">
        <v>166</v>
      </c>
    </row>
    <row r="3619" spans="1:2" x14ac:dyDescent="0.3">
      <c r="A3619" s="3">
        <v>46221</v>
      </c>
      <c r="B3619" s="5" t="s">
        <v>6631</v>
      </c>
    </row>
    <row r="3620" spans="1:2" x14ac:dyDescent="0.3">
      <c r="A3620" s="3">
        <v>74510</v>
      </c>
      <c r="B3620" s="5" t="s">
        <v>30</v>
      </c>
    </row>
    <row r="3621" spans="1:2" x14ac:dyDescent="0.3">
      <c r="A3621" s="3">
        <v>63297</v>
      </c>
      <c r="B3621" s="5" t="s">
        <v>777</v>
      </c>
    </row>
    <row r="3622" spans="1:2" x14ac:dyDescent="0.3">
      <c r="A3622" s="3">
        <v>63297</v>
      </c>
      <c r="B3622" s="5" t="s">
        <v>166</v>
      </c>
    </row>
    <row r="3623" spans="1:2" x14ac:dyDescent="0.3">
      <c r="A3623" s="3">
        <v>105885</v>
      </c>
      <c r="B3623" s="5" t="s">
        <v>886</v>
      </c>
    </row>
    <row r="3624" spans="1:2" x14ac:dyDescent="0.3">
      <c r="A3624" s="3">
        <v>56171</v>
      </c>
      <c r="B3624" s="5" t="s">
        <v>777</v>
      </c>
    </row>
    <row r="3625" spans="1:2" x14ac:dyDescent="0.3">
      <c r="A3625" s="3">
        <v>56171</v>
      </c>
      <c r="B3625" s="5" t="s">
        <v>2528</v>
      </c>
    </row>
    <row r="3626" spans="1:2" x14ac:dyDescent="0.3">
      <c r="A3626" s="3">
        <v>56171</v>
      </c>
      <c r="B3626" s="5" t="s">
        <v>1139</v>
      </c>
    </row>
    <row r="3627" spans="1:2" x14ac:dyDescent="0.3">
      <c r="A3627" s="3">
        <v>79374</v>
      </c>
      <c r="B3627" s="5" t="s">
        <v>166</v>
      </c>
    </row>
    <row r="3628" spans="1:2" x14ac:dyDescent="0.3">
      <c r="A3628" s="3">
        <v>75821</v>
      </c>
      <c r="B3628" s="5" t="s">
        <v>468</v>
      </c>
    </row>
    <row r="3629" spans="1:2" x14ac:dyDescent="0.3">
      <c r="A3629" s="3">
        <v>75821</v>
      </c>
      <c r="B3629" s="5" t="s">
        <v>2528</v>
      </c>
    </row>
    <row r="3630" spans="1:2" x14ac:dyDescent="0.3">
      <c r="A3630" s="3">
        <v>75821</v>
      </c>
      <c r="B3630" s="5" t="s">
        <v>777</v>
      </c>
    </row>
    <row r="3631" spans="1:2" x14ac:dyDescent="0.3">
      <c r="A3631" s="3">
        <v>58043</v>
      </c>
      <c r="B3631" s="5" t="s">
        <v>49</v>
      </c>
    </row>
    <row r="3632" spans="1:2" x14ac:dyDescent="0.3">
      <c r="A3632" s="3">
        <v>58043</v>
      </c>
      <c r="B3632" s="5" t="s">
        <v>30</v>
      </c>
    </row>
    <row r="3633" spans="1:2" x14ac:dyDescent="0.3">
      <c r="A3633" s="3">
        <v>698940</v>
      </c>
      <c r="B3633" s="5" t="s">
        <v>2297</v>
      </c>
    </row>
    <row r="3634" spans="1:2" x14ac:dyDescent="0.3">
      <c r="A3634" s="3">
        <v>49010</v>
      </c>
      <c r="B3634" s="5" t="s">
        <v>1246</v>
      </c>
    </row>
    <row r="3635" spans="1:2" x14ac:dyDescent="0.3">
      <c r="A3635" s="3">
        <v>49010</v>
      </c>
      <c r="B3635" s="5" t="s">
        <v>777</v>
      </c>
    </row>
    <row r="3636" spans="1:2" x14ac:dyDescent="0.3">
      <c r="A3636" s="3">
        <v>49010</v>
      </c>
      <c r="B3636" s="5" t="s">
        <v>166</v>
      </c>
    </row>
    <row r="3637" spans="1:2" x14ac:dyDescent="0.3">
      <c r="A3637" s="3">
        <v>61537</v>
      </c>
      <c r="B3637" s="5" t="s">
        <v>30</v>
      </c>
    </row>
    <row r="3638" spans="1:2" x14ac:dyDescent="0.3">
      <c r="A3638" s="3">
        <v>61537</v>
      </c>
      <c r="B3638" s="5" t="s">
        <v>1246</v>
      </c>
    </row>
    <row r="3639" spans="1:2" x14ac:dyDescent="0.3">
      <c r="A3639" s="3">
        <v>61537</v>
      </c>
      <c r="B3639" s="5" t="s">
        <v>6631</v>
      </c>
    </row>
    <row r="3640" spans="1:2" x14ac:dyDescent="0.3">
      <c r="A3640" s="3">
        <v>61537</v>
      </c>
      <c r="B3640" s="5" t="s">
        <v>777</v>
      </c>
    </row>
    <row r="3641" spans="1:2" x14ac:dyDescent="0.3">
      <c r="A3641" s="3">
        <v>61537</v>
      </c>
      <c r="B3641" s="5" t="s">
        <v>49</v>
      </c>
    </row>
    <row r="3642" spans="1:2" x14ac:dyDescent="0.3">
      <c r="A3642" s="3">
        <v>61537</v>
      </c>
      <c r="B3642" s="5" t="s">
        <v>166</v>
      </c>
    </row>
    <row r="3643" spans="1:2" x14ac:dyDescent="0.3">
      <c r="A3643" s="3">
        <v>44754</v>
      </c>
      <c r="B3643" s="5" t="s">
        <v>49</v>
      </c>
    </row>
    <row r="3644" spans="1:2" x14ac:dyDescent="0.3">
      <c r="A3644" s="3">
        <v>53136</v>
      </c>
      <c r="B3644" s="5" t="s">
        <v>777</v>
      </c>
    </row>
    <row r="3645" spans="1:2" x14ac:dyDescent="0.3">
      <c r="A3645" s="3">
        <v>53136</v>
      </c>
      <c r="B3645" s="5" t="s">
        <v>6748</v>
      </c>
    </row>
    <row r="3646" spans="1:2" x14ac:dyDescent="0.3">
      <c r="A3646" s="3">
        <v>53136</v>
      </c>
      <c r="B3646" s="5" t="s">
        <v>1139</v>
      </c>
    </row>
    <row r="3647" spans="1:2" x14ac:dyDescent="0.3">
      <c r="A3647" s="3">
        <v>53136</v>
      </c>
      <c r="B3647" s="5" t="s">
        <v>49</v>
      </c>
    </row>
    <row r="3648" spans="1:2" x14ac:dyDescent="0.3">
      <c r="A3648" s="3">
        <v>53136</v>
      </c>
      <c r="B3648" s="5" t="s">
        <v>30</v>
      </c>
    </row>
    <row r="3649" spans="1:2" x14ac:dyDescent="0.3">
      <c r="A3649" s="3">
        <v>70386</v>
      </c>
      <c r="B3649" s="5" t="s">
        <v>2848</v>
      </c>
    </row>
    <row r="3650" spans="1:2" x14ac:dyDescent="0.3">
      <c r="A3650" s="3">
        <v>70386</v>
      </c>
      <c r="B3650" s="5" t="s">
        <v>468</v>
      </c>
    </row>
    <row r="3651" spans="1:2" x14ac:dyDescent="0.3">
      <c r="A3651" s="3">
        <v>70386</v>
      </c>
      <c r="B3651" s="5" t="s">
        <v>166</v>
      </c>
    </row>
    <row r="3652" spans="1:2" x14ac:dyDescent="0.3">
      <c r="A3652" s="3">
        <v>70386</v>
      </c>
      <c r="B3652" s="5" t="s">
        <v>310</v>
      </c>
    </row>
    <row r="3653" spans="1:2" x14ac:dyDescent="0.3">
      <c r="A3653" s="3">
        <v>71700</v>
      </c>
      <c r="B3653" s="5" t="s">
        <v>49</v>
      </c>
    </row>
    <row r="3654" spans="1:2" x14ac:dyDescent="0.3">
      <c r="A3654" s="3">
        <v>71700</v>
      </c>
      <c r="B3654" s="5" t="s">
        <v>777</v>
      </c>
    </row>
    <row r="3655" spans="1:2" x14ac:dyDescent="0.3">
      <c r="A3655" s="3">
        <v>71700</v>
      </c>
      <c r="B3655" s="5" t="s">
        <v>1246</v>
      </c>
    </row>
    <row r="3656" spans="1:2" x14ac:dyDescent="0.3">
      <c r="A3656" s="3">
        <v>71700</v>
      </c>
      <c r="B3656" s="5" t="s">
        <v>2528</v>
      </c>
    </row>
    <row r="3657" spans="1:2" x14ac:dyDescent="0.3">
      <c r="A3657" s="3">
        <v>56831</v>
      </c>
      <c r="B3657" s="5" t="s">
        <v>49</v>
      </c>
    </row>
    <row r="3658" spans="1:2" x14ac:dyDescent="0.3">
      <c r="A3658" s="3">
        <v>56831</v>
      </c>
      <c r="B3658" s="5" t="s">
        <v>19406</v>
      </c>
    </row>
    <row r="3659" spans="1:2" x14ac:dyDescent="0.3">
      <c r="A3659" s="3">
        <v>51994</v>
      </c>
      <c r="B3659" s="5" t="s">
        <v>49</v>
      </c>
    </row>
    <row r="3660" spans="1:2" x14ac:dyDescent="0.3">
      <c r="A3660" s="3">
        <v>51994</v>
      </c>
      <c r="B3660" s="5" t="s">
        <v>886</v>
      </c>
    </row>
    <row r="3661" spans="1:2" x14ac:dyDescent="0.3">
      <c r="A3661" s="3">
        <v>289097</v>
      </c>
      <c r="B3661" s="5" t="s">
        <v>468</v>
      </c>
    </row>
    <row r="3662" spans="1:2" x14ac:dyDescent="0.3">
      <c r="A3662" s="3">
        <v>76696</v>
      </c>
      <c r="B3662" s="5" t="s">
        <v>49</v>
      </c>
    </row>
    <row r="3663" spans="1:2" x14ac:dyDescent="0.3">
      <c r="A3663" s="3">
        <v>76696</v>
      </c>
      <c r="B3663" s="5" t="s">
        <v>886</v>
      </c>
    </row>
    <row r="3664" spans="1:2" x14ac:dyDescent="0.3">
      <c r="A3664" s="3">
        <v>122372</v>
      </c>
      <c r="B3664" s="5" t="s">
        <v>468</v>
      </c>
    </row>
    <row r="3665" spans="1:2" x14ac:dyDescent="0.3">
      <c r="A3665" s="3">
        <v>122372</v>
      </c>
      <c r="B3665" s="5" t="s">
        <v>2528</v>
      </c>
    </row>
    <row r="3666" spans="1:2" x14ac:dyDescent="0.3">
      <c r="A3666" s="3">
        <v>122372</v>
      </c>
      <c r="B3666" s="5" t="s">
        <v>166</v>
      </c>
    </row>
    <row r="3667" spans="1:2" x14ac:dyDescent="0.3">
      <c r="A3667" s="3">
        <v>57586</v>
      </c>
      <c r="B3667" s="5" t="s">
        <v>329</v>
      </c>
    </row>
    <row r="3668" spans="1:2" x14ac:dyDescent="0.3">
      <c r="A3668" s="3">
        <v>57586</v>
      </c>
      <c r="B3668" s="5" t="s">
        <v>1139</v>
      </c>
    </row>
    <row r="3669" spans="1:2" x14ac:dyDescent="0.3">
      <c r="A3669" s="3">
        <v>70868</v>
      </c>
      <c r="B3669" s="5" t="s">
        <v>886</v>
      </c>
    </row>
    <row r="3670" spans="1:2" x14ac:dyDescent="0.3">
      <c r="A3670" s="3">
        <v>70868</v>
      </c>
      <c r="B3670" s="5" t="s">
        <v>30</v>
      </c>
    </row>
    <row r="3671" spans="1:2" x14ac:dyDescent="0.3">
      <c r="A3671" s="3">
        <v>56401</v>
      </c>
      <c r="B3671" s="5" t="s">
        <v>49</v>
      </c>
    </row>
    <row r="3672" spans="1:2" x14ac:dyDescent="0.3">
      <c r="A3672" s="3">
        <v>62441</v>
      </c>
      <c r="B3672" s="5" t="s">
        <v>49</v>
      </c>
    </row>
    <row r="3673" spans="1:2" x14ac:dyDescent="0.3">
      <c r="A3673" s="3">
        <v>62441</v>
      </c>
      <c r="B3673" s="5" t="s">
        <v>7548</v>
      </c>
    </row>
    <row r="3674" spans="1:2" x14ac:dyDescent="0.3">
      <c r="A3674" s="3">
        <v>61348</v>
      </c>
      <c r="B3674" s="5" t="s">
        <v>19406</v>
      </c>
    </row>
    <row r="3675" spans="1:2" x14ac:dyDescent="0.3">
      <c r="A3675" s="3">
        <v>61348</v>
      </c>
      <c r="B3675" s="5" t="s">
        <v>886</v>
      </c>
    </row>
    <row r="3676" spans="1:2" x14ac:dyDescent="0.3">
      <c r="A3676" s="3">
        <v>61348</v>
      </c>
      <c r="B3676" s="5" t="s">
        <v>49</v>
      </c>
    </row>
    <row r="3677" spans="1:2" x14ac:dyDescent="0.3">
      <c r="A3677" s="3">
        <v>72432</v>
      </c>
      <c r="B3677" s="5" t="s">
        <v>49</v>
      </c>
    </row>
    <row r="3678" spans="1:2" x14ac:dyDescent="0.3">
      <c r="A3678" s="3">
        <v>72432</v>
      </c>
      <c r="B3678" s="5" t="s">
        <v>6631</v>
      </c>
    </row>
    <row r="3679" spans="1:2" x14ac:dyDescent="0.3">
      <c r="A3679" s="3">
        <v>94354</v>
      </c>
      <c r="B3679" s="5" t="s">
        <v>30</v>
      </c>
    </row>
    <row r="3680" spans="1:2" x14ac:dyDescent="0.3">
      <c r="A3680" s="3">
        <v>94354</v>
      </c>
      <c r="B3680" s="5" t="s">
        <v>886</v>
      </c>
    </row>
    <row r="3681" spans="1:2" x14ac:dyDescent="0.3">
      <c r="A3681" s="3">
        <v>106417</v>
      </c>
      <c r="B3681" s="5" t="s">
        <v>166</v>
      </c>
    </row>
    <row r="3682" spans="1:2" x14ac:dyDescent="0.3">
      <c r="A3682" s="3">
        <v>106417</v>
      </c>
      <c r="B3682" s="5" t="s">
        <v>49</v>
      </c>
    </row>
    <row r="3683" spans="1:2" x14ac:dyDescent="0.3">
      <c r="A3683" s="3">
        <v>106417</v>
      </c>
      <c r="B3683" s="5" t="s">
        <v>6631</v>
      </c>
    </row>
    <row r="3684" spans="1:2" x14ac:dyDescent="0.3">
      <c r="A3684" s="3">
        <v>62796</v>
      </c>
      <c r="B3684" s="5" t="s">
        <v>49</v>
      </c>
    </row>
    <row r="3685" spans="1:2" x14ac:dyDescent="0.3">
      <c r="A3685" s="3">
        <v>62796</v>
      </c>
      <c r="B3685" s="5" t="s">
        <v>886</v>
      </c>
    </row>
    <row r="3686" spans="1:2" x14ac:dyDescent="0.3">
      <c r="A3686" s="3">
        <v>62796</v>
      </c>
      <c r="B3686" s="5" t="s">
        <v>19406</v>
      </c>
    </row>
    <row r="3687" spans="1:2" x14ac:dyDescent="0.3">
      <c r="A3687" s="3">
        <v>75802</v>
      </c>
      <c r="B3687" s="5" t="s">
        <v>30</v>
      </c>
    </row>
    <row r="3688" spans="1:2" x14ac:dyDescent="0.3">
      <c r="A3688" s="3">
        <v>75802</v>
      </c>
      <c r="B3688" s="5" t="s">
        <v>886</v>
      </c>
    </row>
    <row r="3689" spans="1:2" x14ac:dyDescent="0.3">
      <c r="A3689" s="3">
        <v>80530</v>
      </c>
      <c r="B3689" s="5" t="s">
        <v>49</v>
      </c>
    </row>
    <row r="3690" spans="1:2" x14ac:dyDescent="0.3">
      <c r="A3690" s="3">
        <v>95853</v>
      </c>
      <c r="B3690" s="5" t="s">
        <v>49</v>
      </c>
    </row>
    <row r="3691" spans="1:2" x14ac:dyDescent="0.3">
      <c r="A3691" s="3">
        <v>95853</v>
      </c>
      <c r="B3691" s="5" t="s">
        <v>30</v>
      </c>
    </row>
    <row r="3692" spans="1:2" x14ac:dyDescent="0.3">
      <c r="A3692" s="3">
        <v>67308</v>
      </c>
      <c r="B3692" s="5" t="s">
        <v>7548</v>
      </c>
    </row>
    <row r="3693" spans="1:2" x14ac:dyDescent="0.3">
      <c r="A3693" s="3">
        <v>67308</v>
      </c>
      <c r="B3693" s="5" t="s">
        <v>886</v>
      </c>
    </row>
    <row r="3694" spans="1:2" x14ac:dyDescent="0.3">
      <c r="A3694" s="3">
        <v>67308</v>
      </c>
      <c r="B3694" s="5" t="s">
        <v>49</v>
      </c>
    </row>
    <row r="3695" spans="1:2" x14ac:dyDescent="0.3">
      <c r="A3695" s="3">
        <v>73362</v>
      </c>
      <c r="B3695" s="5" t="s">
        <v>2528</v>
      </c>
    </row>
    <row r="3696" spans="1:2" x14ac:dyDescent="0.3">
      <c r="A3696" s="3">
        <v>73362</v>
      </c>
      <c r="B3696" s="5" t="s">
        <v>166</v>
      </c>
    </row>
    <row r="3697" spans="1:2" x14ac:dyDescent="0.3">
      <c r="A3697" s="3">
        <v>72066</v>
      </c>
      <c r="B3697" s="5" t="s">
        <v>1246</v>
      </c>
    </row>
    <row r="3698" spans="1:2" x14ac:dyDescent="0.3">
      <c r="A3698" s="3">
        <v>72066</v>
      </c>
      <c r="B3698" s="5" t="s">
        <v>166</v>
      </c>
    </row>
    <row r="3699" spans="1:2" x14ac:dyDescent="0.3">
      <c r="A3699" s="3">
        <v>72066</v>
      </c>
      <c r="B3699" s="5" t="s">
        <v>49</v>
      </c>
    </row>
    <row r="3700" spans="1:2" x14ac:dyDescent="0.3">
      <c r="A3700" s="3">
        <v>57118</v>
      </c>
      <c r="B3700" s="5" t="s">
        <v>49</v>
      </c>
    </row>
    <row r="3701" spans="1:2" x14ac:dyDescent="0.3">
      <c r="A3701" s="3">
        <v>57118</v>
      </c>
      <c r="B3701" s="5" t="s">
        <v>6748</v>
      </c>
    </row>
    <row r="3702" spans="1:2" x14ac:dyDescent="0.3">
      <c r="A3702" s="3">
        <v>57118</v>
      </c>
      <c r="B3702" s="5" t="s">
        <v>30</v>
      </c>
    </row>
    <row r="3703" spans="1:2" x14ac:dyDescent="0.3">
      <c r="A3703" s="3">
        <v>57118</v>
      </c>
      <c r="B3703" s="5" t="s">
        <v>886</v>
      </c>
    </row>
    <row r="3704" spans="1:2" x14ac:dyDescent="0.3">
      <c r="A3704" s="3">
        <v>131739</v>
      </c>
      <c r="B3704" s="5" t="s">
        <v>7548</v>
      </c>
    </row>
    <row r="3705" spans="1:2" x14ac:dyDescent="0.3">
      <c r="A3705" s="3">
        <v>131739</v>
      </c>
      <c r="B3705" s="5" t="s">
        <v>310</v>
      </c>
    </row>
    <row r="3706" spans="1:2" x14ac:dyDescent="0.3">
      <c r="A3706" s="3">
        <v>73624</v>
      </c>
      <c r="B3706" s="5" t="s">
        <v>30</v>
      </c>
    </row>
    <row r="3707" spans="1:2" x14ac:dyDescent="0.3">
      <c r="A3707" s="3">
        <v>73624</v>
      </c>
      <c r="B3707" s="5" t="s">
        <v>2848</v>
      </c>
    </row>
    <row r="3708" spans="1:2" x14ac:dyDescent="0.3">
      <c r="A3708" s="3">
        <v>73624</v>
      </c>
      <c r="B3708" s="5" t="s">
        <v>2528</v>
      </c>
    </row>
    <row r="3709" spans="1:2" x14ac:dyDescent="0.3">
      <c r="A3709" s="3">
        <v>73624</v>
      </c>
      <c r="B3709" s="5" t="s">
        <v>886</v>
      </c>
    </row>
    <row r="3710" spans="1:2" x14ac:dyDescent="0.3">
      <c r="A3710" s="3">
        <v>27646</v>
      </c>
      <c r="B3710" s="5" t="s">
        <v>468</v>
      </c>
    </row>
    <row r="3711" spans="1:2" x14ac:dyDescent="0.3">
      <c r="A3711" s="3">
        <v>27646</v>
      </c>
      <c r="B3711" s="5" t="s">
        <v>777</v>
      </c>
    </row>
    <row r="3712" spans="1:2" x14ac:dyDescent="0.3">
      <c r="A3712" s="3">
        <v>27646</v>
      </c>
      <c r="B3712" s="5" t="s">
        <v>30</v>
      </c>
    </row>
    <row r="3713" spans="1:2" x14ac:dyDescent="0.3">
      <c r="A3713" s="3">
        <v>57243</v>
      </c>
      <c r="B3713" s="5" t="s">
        <v>30</v>
      </c>
    </row>
    <row r="3714" spans="1:2" x14ac:dyDescent="0.3">
      <c r="A3714" s="3">
        <v>163754</v>
      </c>
      <c r="B3714" s="5" t="s">
        <v>2297</v>
      </c>
    </row>
    <row r="3715" spans="1:2" x14ac:dyDescent="0.3">
      <c r="A3715" s="3">
        <v>101325</v>
      </c>
      <c r="B3715" s="5" t="s">
        <v>49</v>
      </c>
    </row>
    <row r="3716" spans="1:2" x14ac:dyDescent="0.3">
      <c r="A3716" s="3">
        <v>79395</v>
      </c>
      <c r="B3716" s="5" t="s">
        <v>30</v>
      </c>
    </row>
    <row r="3717" spans="1:2" x14ac:dyDescent="0.3">
      <c r="A3717" s="3">
        <v>78381</v>
      </c>
      <c r="B3717" s="5" t="s">
        <v>6631</v>
      </c>
    </row>
    <row r="3718" spans="1:2" x14ac:dyDescent="0.3">
      <c r="A3718" s="3">
        <v>78381</v>
      </c>
      <c r="B3718" s="5" t="s">
        <v>2848</v>
      </c>
    </row>
    <row r="3719" spans="1:2" x14ac:dyDescent="0.3">
      <c r="A3719" s="3">
        <v>78381</v>
      </c>
      <c r="B3719" s="5" t="s">
        <v>468</v>
      </c>
    </row>
    <row r="3720" spans="1:2" x14ac:dyDescent="0.3">
      <c r="A3720" s="3">
        <v>75931</v>
      </c>
      <c r="B3720" s="5" t="s">
        <v>468</v>
      </c>
    </row>
    <row r="3721" spans="1:2" x14ac:dyDescent="0.3">
      <c r="A3721" s="3">
        <v>75931</v>
      </c>
      <c r="B3721" s="5" t="s">
        <v>6631</v>
      </c>
    </row>
    <row r="3722" spans="1:2" x14ac:dyDescent="0.3">
      <c r="A3722" s="3">
        <v>92398</v>
      </c>
      <c r="B3722" s="5" t="s">
        <v>468</v>
      </c>
    </row>
    <row r="3723" spans="1:2" x14ac:dyDescent="0.3">
      <c r="A3723" s="3">
        <v>92398</v>
      </c>
      <c r="B3723" s="5" t="s">
        <v>166</v>
      </c>
    </row>
    <row r="3724" spans="1:2" x14ac:dyDescent="0.3">
      <c r="A3724" s="3">
        <v>73500</v>
      </c>
      <c r="B3724" s="5" t="s">
        <v>777</v>
      </c>
    </row>
    <row r="3725" spans="1:2" x14ac:dyDescent="0.3">
      <c r="A3725" s="3">
        <v>73500</v>
      </c>
      <c r="B3725" s="5" t="s">
        <v>1246</v>
      </c>
    </row>
    <row r="3726" spans="1:2" x14ac:dyDescent="0.3">
      <c r="A3726" s="3">
        <v>73500</v>
      </c>
      <c r="B3726" s="5" t="s">
        <v>30</v>
      </c>
    </row>
    <row r="3727" spans="1:2" x14ac:dyDescent="0.3">
      <c r="A3727" s="3">
        <v>73500</v>
      </c>
      <c r="B3727" s="5" t="s">
        <v>886</v>
      </c>
    </row>
    <row r="3728" spans="1:2" x14ac:dyDescent="0.3">
      <c r="A3728" s="3">
        <v>71285</v>
      </c>
      <c r="B3728" s="5" t="s">
        <v>2528</v>
      </c>
    </row>
    <row r="3729" spans="1:2" x14ac:dyDescent="0.3">
      <c r="A3729" s="3">
        <v>71285</v>
      </c>
      <c r="B3729" s="5" t="s">
        <v>19406</v>
      </c>
    </row>
    <row r="3730" spans="1:2" x14ac:dyDescent="0.3">
      <c r="A3730" s="3">
        <v>81332</v>
      </c>
      <c r="B3730" s="5" t="s">
        <v>19406</v>
      </c>
    </row>
    <row r="3731" spans="1:2" x14ac:dyDescent="0.3">
      <c r="A3731" s="3">
        <v>81332</v>
      </c>
      <c r="B3731" s="5" t="s">
        <v>886</v>
      </c>
    </row>
    <row r="3732" spans="1:2" x14ac:dyDescent="0.3">
      <c r="A3732" s="3">
        <v>81332</v>
      </c>
      <c r="B3732" s="5" t="s">
        <v>6748</v>
      </c>
    </row>
    <row r="3733" spans="1:2" x14ac:dyDescent="0.3">
      <c r="A3733" s="3">
        <v>81332</v>
      </c>
      <c r="B3733" s="5" t="s">
        <v>49</v>
      </c>
    </row>
    <row r="3734" spans="1:2" x14ac:dyDescent="0.3">
      <c r="A3734" s="3">
        <v>49020</v>
      </c>
      <c r="B3734" s="5" t="s">
        <v>49</v>
      </c>
    </row>
    <row r="3735" spans="1:2" x14ac:dyDescent="0.3">
      <c r="A3735" s="3">
        <v>49020</v>
      </c>
      <c r="B3735" s="5" t="s">
        <v>30</v>
      </c>
    </row>
    <row r="3736" spans="1:2" x14ac:dyDescent="0.3">
      <c r="A3736" s="3">
        <v>49020</v>
      </c>
      <c r="B3736" s="5" t="s">
        <v>886</v>
      </c>
    </row>
    <row r="3737" spans="1:2" x14ac:dyDescent="0.3">
      <c r="A3737" s="3">
        <v>86593</v>
      </c>
      <c r="B3737" s="5" t="s">
        <v>49</v>
      </c>
    </row>
    <row r="3738" spans="1:2" x14ac:dyDescent="0.3">
      <c r="A3738" s="3">
        <v>66945</v>
      </c>
      <c r="B3738" s="5" t="s">
        <v>49</v>
      </c>
    </row>
    <row r="3739" spans="1:2" x14ac:dyDescent="0.3">
      <c r="A3739" s="3">
        <v>66945</v>
      </c>
      <c r="B3739" s="5" t="s">
        <v>886</v>
      </c>
    </row>
    <row r="3740" spans="1:2" x14ac:dyDescent="0.3">
      <c r="A3740" s="3">
        <v>66945</v>
      </c>
      <c r="B3740" s="5" t="s">
        <v>30</v>
      </c>
    </row>
    <row r="3741" spans="1:2" x14ac:dyDescent="0.3">
      <c r="A3741" s="3">
        <v>61667</v>
      </c>
      <c r="B3741" s="5" t="s">
        <v>49</v>
      </c>
    </row>
    <row r="3742" spans="1:2" x14ac:dyDescent="0.3">
      <c r="A3742" s="3">
        <v>61667</v>
      </c>
      <c r="B3742" s="5" t="s">
        <v>30</v>
      </c>
    </row>
    <row r="3743" spans="1:2" x14ac:dyDescent="0.3">
      <c r="A3743" s="3">
        <v>74777</v>
      </c>
      <c r="B3743" s="5" t="s">
        <v>468</v>
      </c>
    </row>
    <row r="3744" spans="1:2" x14ac:dyDescent="0.3">
      <c r="A3744" s="3">
        <v>74777</v>
      </c>
      <c r="B3744" s="5" t="s">
        <v>6631</v>
      </c>
    </row>
    <row r="3745" spans="1:2" x14ac:dyDescent="0.3">
      <c r="A3745" s="3">
        <v>74777</v>
      </c>
      <c r="B3745" s="5" t="s">
        <v>166</v>
      </c>
    </row>
    <row r="3746" spans="1:2" x14ac:dyDescent="0.3">
      <c r="A3746" s="3">
        <v>43935</v>
      </c>
      <c r="B3746" s="5" t="s">
        <v>777</v>
      </c>
    </row>
    <row r="3747" spans="1:2" x14ac:dyDescent="0.3">
      <c r="A3747" s="3">
        <v>43935</v>
      </c>
      <c r="B3747" s="5" t="s">
        <v>30</v>
      </c>
    </row>
    <row r="3748" spans="1:2" x14ac:dyDescent="0.3">
      <c r="A3748" s="3">
        <v>43935</v>
      </c>
      <c r="B3748" s="5" t="s">
        <v>468</v>
      </c>
    </row>
    <row r="3749" spans="1:2" x14ac:dyDescent="0.3">
      <c r="A3749" s="3">
        <v>43935</v>
      </c>
      <c r="B3749" s="5" t="s">
        <v>6631</v>
      </c>
    </row>
    <row r="3750" spans="1:2" x14ac:dyDescent="0.3">
      <c r="A3750" s="3">
        <v>43935</v>
      </c>
      <c r="B3750" s="5" t="s">
        <v>2528</v>
      </c>
    </row>
    <row r="3751" spans="1:2" x14ac:dyDescent="0.3">
      <c r="A3751" s="3">
        <v>43935</v>
      </c>
      <c r="B3751" s="5" t="s">
        <v>166</v>
      </c>
    </row>
    <row r="3752" spans="1:2" x14ac:dyDescent="0.3">
      <c r="A3752" s="3">
        <v>43935</v>
      </c>
      <c r="B3752" s="5" t="s">
        <v>2848</v>
      </c>
    </row>
    <row r="3753" spans="1:2" x14ac:dyDescent="0.3">
      <c r="A3753" s="3">
        <v>120457</v>
      </c>
      <c r="B3753" s="5" t="s">
        <v>30</v>
      </c>
    </row>
    <row r="3754" spans="1:2" x14ac:dyDescent="0.3">
      <c r="A3754" s="3">
        <v>120457</v>
      </c>
      <c r="B3754" s="5" t="s">
        <v>49</v>
      </c>
    </row>
    <row r="3755" spans="1:2" x14ac:dyDescent="0.3">
      <c r="A3755" s="3">
        <v>120457</v>
      </c>
      <c r="B3755" s="5" t="s">
        <v>886</v>
      </c>
    </row>
    <row r="3756" spans="1:2" x14ac:dyDescent="0.3">
      <c r="A3756" s="3">
        <v>73818</v>
      </c>
      <c r="B3756" s="5" t="s">
        <v>166</v>
      </c>
    </row>
    <row r="3757" spans="1:2" x14ac:dyDescent="0.3">
      <c r="A3757" s="3">
        <v>73818</v>
      </c>
      <c r="B3757" s="5" t="s">
        <v>1246</v>
      </c>
    </row>
    <row r="3758" spans="1:2" x14ac:dyDescent="0.3">
      <c r="A3758" s="3">
        <v>79990</v>
      </c>
      <c r="B3758" s="5" t="s">
        <v>30</v>
      </c>
    </row>
    <row r="3759" spans="1:2" x14ac:dyDescent="0.3">
      <c r="A3759" s="3">
        <v>79990</v>
      </c>
      <c r="B3759" s="5" t="s">
        <v>49</v>
      </c>
    </row>
    <row r="3760" spans="1:2" x14ac:dyDescent="0.3">
      <c r="A3760" s="3">
        <v>60170</v>
      </c>
      <c r="B3760" s="5" t="s">
        <v>49</v>
      </c>
    </row>
    <row r="3761" spans="1:2" x14ac:dyDescent="0.3">
      <c r="A3761" s="3">
        <v>60170</v>
      </c>
      <c r="B3761" s="5" t="s">
        <v>886</v>
      </c>
    </row>
    <row r="3762" spans="1:2" x14ac:dyDescent="0.3">
      <c r="A3762" s="3">
        <v>60170</v>
      </c>
      <c r="B3762" s="5" t="s">
        <v>19406</v>
      </c>
    </row>
    <row r="3763" spans="1:2" x14ac:dyDescent="0.3">
      <c r="A3763" s="3">
        <v>95170</v>
      </c>
      <c r="B3763" s="5" t="s">
        <v>2297</v>
      </c>
    </row>
    <row r="3764" spans="1:2" x14ac:dyDescent="0.3">
      <c r="A3764" s="3">
        <v>95170</v>
      </c>
      <c r="B3764" s="5" t="s">
        <v>30</v>
      </c>
    </row>
    <row r="3765" spans="1:2" x14ac:dyDescent="0.3">
      <c r="A3765" s="3">
        <v>95170</v>
      </c>
      <c r="B3765" s="5" t="s">
        <v>2848</v>
      </c>
    </row>
    <row r="3766" spans="1:2" x14ac:dyDescent="0.3">
      <c r="A3766" s="3">
        <v>95170</v>
      </c>
      <c r="B3766" s="5" t="s">
        <v>886</v>
      </c>
    </row>
    <row r="3767" spans="1:2" x14ac:dyDescent="0.3">
      <c r="A3767" s="3">
        <v>77462</v>
      </c>
      <c r="B3767" s="5" t="s">
        <v>49</v>
      </c>
    </row>
    <row r="3768" spans="1:2" x14ac:dyDescent="0.3">
      <c r="A3768" s="3">
        <v>77462</v>
      </c>
      <c r="B3768" s="5" t="s">
        <v>30</v>
      </c>
    </row>
    <row r="3769" spans="1:2" x14ac:dyDescent="0.3">
      <c r="A3769" s="3">
        <v>59197</v>
      </c>
      <c r="B3769" s="5" t="s">
        <v>2528</v>
      </c>
    </row>
    <row r="3770" spans="1:2" x14ac:dyDescent="0.3">
      <c r="A3770" s="3">
        <v>59197</v>
      </c>
      <c r="B3770" s="5" t="s">
        <v>777</v>
      </c>
    </row>
    <row r="3771" spans="1:2" x14ac:dyDescent="0.3">
      <c r="A3771" s="3">
        <v>61134</v>
      </c>
      <c r="B3771" s="5" t="s">
        <v>49</v>
      </c>
    </row>
    <row r="3772" spans="1:2" x14ac:dyDescent="0.3">
      <c r="A3772" s="3">
        <v>212258</v>
      </c>
      <c r="B3772" s="5" t="s">
        <v>777</v>
      </c>
    </row>
    <row r="3773" spans="1:2" x14ac:dyDescent="0.3">
      <c r="A3773" s="3">
        <v>212258</v>
      </c>
      <c r="B3773" s="5" t="s">
        <v>1139</v>
      </c>
    </row>
    <row r="3774" spans="1:2" x14ac:dyDescent="0.3">
      <c r="A3774" s="3">
        <v>212258</v>
      </c>
      <c r="B3774" s="5" t="s">
        <v>2528</v>
      </c>
    </row>
    <row r="3775" spans="1:2" x14ac:dyDescent="0.3">
      <c r="A3775" s="3">
        <v>79382</v>
      </c>
      <c r="B3775" s="5" t="s">
        <v>49</v>
      </c>
    </row>
    <row r="3776" spans="1:2" x14ac:dyDescent="0.3">
      <c r="A3776" s="3">
        <v>81704</v>
      </c>
      <c r="B3776" s="5" t="s">
        <v>49</v>
      </c>
    </row>
    <row r="3777" spans="1:2" x14ac:dyDescent="0.3">
      <c r="A3777" s="3">
        <v>57276</v>
      </c>
      <c r="B3777" s="5" t="s">
        <v>329</v>
      </c>
    </row>
    <row r="3778" spans="1:2" x14ac:dyDescent="0.3">
      <c r="A3778" s="3">
        <v>60950</v>
      </c>
      <c r="B3778" s="5" t="s">
        <v>468</v>
      </c>
    </row>
    <row r="3779" spans="1:2" x14ac:dyDescent="0.3">
      <c r="A3779" s="3">
        <v>60950</v>
      </c>
      <c r="B3779" s="5" t="s">
        <v>19406</v>
      </c>
    </row>
    <row r="3780" spans="1:2" x14ac:dyDescent="0.3">
      <c r="A3780" s="3">
        <v>79931</v>
      </c>
      <c r="B3780" s="5" t="s">
        <v>2378</v>
      </c>
    </row>
    <row r="3781" spans="1:2" x14ac:dyDescent="0.3">
      <c r="A3781" s="3">
        <v>91549</v>
      </c>
      <c r="B3781" s="5" t="s">
        <v>468</v>
      </c>
    </row>
    <row r="3782" spans="1:2" x14ac:dyDescent="0.3">
      <c r="A3782" s="3">
        <v>91549</v>
      </c>
      <c r="B3782" s="5" t="s">
        <v>6631</v>
      </c>
    </row>
    <row r="3783" spans="1:2" x14ac:dyDescent="0.3">
      <c r="A3783" s="3">
        <v>81232</v>
      </c>
      <c r="B3783" s="5" t="s">
        <v>30</v>
      </c>
    </row>
    <row r="3784" spans="1:2" x14ac:dyDescent="0.3">
      <c r="A3784" s="3">
        <v>81232</v>
      </c>
      <c r="B3784" s="5" t="s">
        <v>49</v>
      </c>
    </row>
    <row r="3785" spans="1:2" x14ac:dyDescent="0.3">
      <c r="A3785" s="3">
        <v>81232</v>
      </c>
      <c r="B3785" s="5" t="s">
        <v>6748</v>
      </c>
    </row>
    <row r="3786" spans="1:2" x14ac:dyDescent="0.3">
      <c r="A3786" s="3">
        <v>73582</v>
      </c>
      <c r="B3786" s="5" t="s">
        <v>49</v>
      </c>
    </row>
    <row r="3787" spans="1:2" x14ac:dyDescent="0.3">
      <c r="A3787" s="3">
        <v>73582</v>
      </c>
      <c r="B3787" s="5" t="s">
        <v>777</v>
      </c>
    </row>
    <row r="3788" spans="1:2" x14ac:dyDescent="0.3">
      <c r="A3788" s="3">
        <v>73582</v>
      </c>
      <c r="B3788" s="5" t="s">
        <v>886</v>
      </c>
    </row>
    <row r="3789" spans="1:2" x14ac:dyDescent="0.3">
      <c r="A3789" s="3">
        <v>63513</v>
      </c>
      <c r="B3789" s="5" t="s">
        <v>2378</v>
      </c>
    </row>
    <row r="3790" spans="1:2" x14ac:dyDescent="0.3">
      <c r="A3790" s="3">
        <v>67748</v>
      </c>
      <c r="B3790" s="5" t="s">
        <v>1246</v>
      </c>
    </row>
    <row r="3791" spans="1:2" x14ac:dyDescent="0.3">
      <c r="A3791" s="3">
        <v>67748</v>
      </c>
      <c r="B3791" s="5" t="s">
        <v>49</v>
      </c>
    </row>
    <row r="3792" spans="1:2" x14ac:dyDescent="0.3">
      <c r="A3792" s="3">
        <v>86759</v>
      </c>
      <c r="B3792" s="5" t="s">
        <v>468</v>
      </c>
    </row>
    <row r="3793" spans="1:2" x14ac:dyDescent="0.3">
      <c r="A3793" s="3">
        <v>86759</v>
      </c>
      <c r="B3793" s="5" t="s">
        <v>166</v>
      </c>
    </row>
    <row r="3794" spans="1:2" x14ac:dyDescent="0.3">
      <c r="A3794" s="3">
        <v>53596</v>
      </c>
      <c r="B3794" s="5" t="s">
        <v>49</v>
      </c>
    </row>
    <row r="3795" spans="1:2" x14ac:dyDescent="0.3">
      <c r="A3795" s="3">
        <v>53596</v>
      </c>
      <c r="B3795" s="5" t="s">
        <v>7548</v>
      </c>
    </row>
    <row r="3796" spans="1:2" x14ac:dyDescent="0.3">
      <c r="A3796" s="3">
        <v>80440</v>
      </c>
      <c r="B3796" s="5" t="s">
        <v>49</v>
      </c>
    </row>
    <row r="3797" spans="1:2" x14ac:dyDescent="0.3">
      <c r="A3797" s="3">
        <v>91690</v>
      </c>
      <c r="B3797" s="5" t="s">
        <v>49</v>
      </c>
    </row>
    <row r="3798" spans="1:2" x14ac:dyDescent="0.3">
      <c r="A3798" s="3">
        <v>59726</v>
      </c>
      <c r="B3798" s="5" t="s">
        <v>49</v>
      </c>
    </row>
    <row r="3799" spans="1:2" x14ac:dyDescent="0.3">
      <c r="A3799" s="3">
        <v>59726</v>
      </c>
      <c r="B3799" s="5" t="s">
        <v>468</v>
      </c>
    </row>
    <row r="3800" spans="1:2" x14ac:dyDescent="0.3">
      <c r="A3800" s="3">
        <v>59726</v>
      </c>
      <c r="B3800" s="5" t="s">
        <v>166</v>
      </c>
    </row>
    <row r="3801" spans="1:2" x14ac:dyDescent="0.3">
      <c r="A3801" s="3">
        <v>74842</v>
      </c>
      <c r="B3801" s="5" t="s">
        <v>2297</v>
      </c>
    </row>
    <row r="3802" spans="1:2" x14ac:dyDescent="0.3">
      <c r="A3802" s="3">
        <v>74842</v>
      </c>
      <c r="B3802" s="5" t="s">
        <v>1139</v>
      </c>
    </row>
    <row r="3803" spans="1:2" x14ac:dyDescent="0.3">
      <c r="A3803" s="3">
        <v>74842</v>
      </c>
      <c r="B3803" s="5" t="s">
        <v>2848</v>
      </c>
    </row>
    <row r="3804" spans="1:2" x14ac:dyDescent="0.3">
      <c r="A3804" s="3">
        <v>70608</v>
      </c>
      <c r="B3804" s="5" t="s">
        <v>6748</v>
      </c>
    </row>
    <row r="3805" spans="1:2" x14ac:dyDescent="0.3">
      <c r="A3805" s="3">
        <v>70608</v>
      </c>
      <c r="B3805" s="5" t="s">
        <v>2297</v>
      </c>
    </row>
    <row r="3806" spans="1:2" x14ac:dyDescent="0.3">
      <c r="A3806" s="3">
        <v>70608</v>
      </c>
      <c r="B3806" s="5" t="s">
        <v>2528</v>
      </c>
    </row>
    <row r="3807" spans="1:2" x14ac:dyDescent="0.3">
      <c r="A3807" s="3">
        <v>67675</v>
      </c>
      <c r="B3807" s="5" t="s">
        <v>2378</v>
      </c>
    </row>
    <row r="3808" spans="1:2" x14ac:dyDescent="0.3">
      <c r="A3808" s="3">
        <v>67675</v>
      </c>
      <c r="B3808" s="5" t="s">
        <v>329</v>
      </c>
    </row>
    <row r="3809" spans="1:2" x14ac:dyDescent="0.3">
      <c r="A3809" s="3">
        <v>67675</v>
      </c>
      <c r="B3809" s="5" t="s">
        <v>6748</v>
      </c>
    </row>
    <row r="3810" spans="1:2" x14ac:dyDescent="0.3">
      <c r="A3810" s="3">
        <v>98568</v>
      </c>
      <c r="B3810" s="5" t="s">
        <v>6631</v>
      </c>
    </row>
    <row r="3811" spans="1:2" x14ac:dyDescent="0.3">
      <c r="A3811" s="3">
        <v>98568</v>
      </c>
      <c r="B3811" s="5" t="s">
        <v>166</v>
      </c>
    </row>
    <row r="3812" spans="1:2" x14ac:dyDescent="0.3">
      <c r="A3812" s="3">
        <v>98568</v>
      </c>
      <c r="B3812" s="5" t="s">
        <v>2528</v>
      </c>
    </row>
    <row r="3813" spans="1:2" x14ac:dyDescent="0.3">
      <c r="A3813" s="3">
        <v>55723</v>
      </c>
      <c r="B3813" s="5" t="s">
        <v>468</v>
      </c>
    </row>
    <row r="3814" spans="1:2" x14ac:dyDescent="0.3">
      <c r="A3814" s="3">
        <v>59570</v>
      </c>
      <c r="B3814" s="5" t="s">
        <v>30</v>
      </c>
    </row>
    <row r="3815" spans="1:2" x14ac:dyDescent="0.3">
      <c r="A3815" s="3">
        <v>98545</v>
      </c>
      <c r="B3815" s="5" t="s">
        <v>30</v>
      </c>
    </row>
    <row r="3816" spans="1:2" x14ac:dyDescent="0.3">
      <c r="A3816" s="3">
        <v>98545</v>
      </c>
      <c r="B3816" s="5" t="s">
        <v>49</v>
      </c>
    </row>
    <row r="3817" spans="1:2" x14ac:dyDescent="0.3">
      <c r="A3817" s="3">
        <v>98545</v>
      </c>
      <c r="B3817" s="5" t="s">
        <v>886</v>
      </c>
    </row>
    <row r="3818" spans="1:2" x14ac:dyDescent="0.3">
      <c r="A3818" s="3">
        <v>212262</v>
      </c>
      <c r="B3818" s="5" t="s">
        <v>777</v>
      </c>
    </row>
    <row r="3819" spans="1:2" x14ac:dyDescent="0.3">
      <c r="A3819" s="3">
        <v>212262</v>
      </c>
      <c r="B3819" s="5" t="s">
        <v>1139</v>
      </c>
    </row>
    <row r="3820" spans="1:2" x14ac:dyDescent="0.3">
      <c r="A3820" s="3">
        <v>212262</v>
      </c>
      <c r="B3820" s="5" t="s">
        <v>2528</v>
      </c>
    </row>
    <row r="3821" spans="1:2" x14ac:dyDescent="0.3">
      <c r="A3821" s="3">
        <v>82756</v>
      </c>
      <c r="B3821" s="5" t="s">
        <v>777</v>
      </c>
    </row>
    <row r="3822" spans="1:2" x14ac:dyDescent="0.3">
      <c r="A3822" s="3">
        <v>82756</v>
      </c>
      <c r="B3822" s="5" t="s">
        <v>2528</v>
      </c>
    </row>
    <row r="3823" spans="1:2" x14ac:dyDescent="0.3">
      <c r="A3823" s="3">
        <v>82756</v>
      </c>
      <c r="B3823" s="5" t="s">
        <v>19406</v>
      </c>
    </row>
    <row r="3824" spans="1:2" x14ac:dyDescent="0.3">
      <c r="A3824" s="3">
        <v>72391</v>
      </c>
      <c r="B3824" s="5" t="s">
        <v>30</v>
      </c>
    </row>
    <row r="3825" spans="1:2" x14ac:dyDescent="0.3">
      <c r="A3825" s="3">
        <v>72391</v>
      </c>
      <c r="B3825" s="5" t="s">
        <v>6748</v>
      </c>
    </row>
    <row r="3826" spans="1:2" x14ac:dyDescent="0.3">
      <c r="A3826" s="3">
        <v>58444</v>
      </c>
      <c r="B3826" s="5" t="s">
        <v>30</v>
      </c>
    </row>
    <row r="3827" spans="1:2" x14ac:dyDescent="0.3">
      <c r="A3827" s="3">
        <v>54075</v>
      </c>
      <c r="B3827" s="5" t="s">
        <v>1246</v>
      </c>
    </row>
    <row r="3828" spans="1:2" x14ac:dyDescent="0.3">
      <c r="A3828" s="3">
        <v>54075</v>
      </c>
      <c r="B3828" s="5" t="s">
        <v>49</v>
      </c>
    </row>
    <row r="3829" spans="1:2" x14ac:dyDescent="0.3">
      <c r="A3829" s="3">
        <v>54075</v>
      </c>
      <c r="B3829" s="5" t="s">
        <v>468</v>
      </c>
    </row>
    <row r="3830" spans="1:2" x14ac:dyDescent="0.3">
      <c r="A3830" s="3">
        <v>54075</v>
      </c>
      <c r="B3830" s="5" t="s">
        <v>166</v>
      </c>
    </row>
    <row r="3831" spans="1:2" x14ac:dyDescent="0.3">
      <c r="A3831" s="3">
        <v>79089</v>
      </c>
      <c r="B3831" s="5" t="s">
        <v>2297</v>
      </c>
    </row>
    <row r="3832" spans="1:2" x14ac:dyDescent="0.3">
      <c r="A3832" s="3">
        <v>85495</v>
      </c>
      <c r="B3832" s="5" t="s">
        <v>49</v>
      </c>
    </row>
    <row r="3833" spans="1:2" x14ac:dyDescent="0.3">
      <c r="A3833" s="3">
        <v>72912</v>
      </c>
      <c r="B3833" s="5" t="s">
        <v>777</v>
      </c>
    </row>
    <row r="3834" spans="1:2" x14ac:dyDescent="0.3">
      <c r="A3834" s="3">
        <v>72912</v>
      </c>
      <c r="B3834" s="5" t="s">
        <v>166</v>
      </c>
    </row>
    <row r="3835" spans="1:2" x14ac:dyDescent="0.3">
      <c r="A3835" s="3">
        <v>72912</v>
      </c>
      <c r="B3835" s="5" t="s">
        <v>19406</v>
      </c>
    </row>
    <row r="3836" spans="1:2" x14ac:dyDescent="0.3">
      <c r="A3836" s="3">
        <v>72912</v>
      </c>
      <c r="B3836" s="5" t="s">
        <v>1246</v>
      </c>
    </row>
    <row r="3837" spans="1:2" x14ac:dyDescent="0.3">
      <c r="A3837" s="3">
        <v>84355</v>
      </c>
      <c r="B3837" s="5" t="s">
        <v>30</v>
      </c>
    </row>
    <row r="3838" spans="1:2" x14ac:dyDescent="0.3">
      <c r="A3838" s="3">
        <v>79771</v>
      </c>
      <c r="B3838" s="5" t="s">
        <v>30</v>
      </c>
    </row>
    <row r="3839" spans="1:2" x14ac:dyDescent="0.3">
      <c r="A3839" s="3">
        <v>79771</v>
      </c>
      <c r="B3839" s="5" t="s">
        <v>468</v>
      </c>
    </row>
    <row r="3840" spans="1:2" x14ac:dyDescent="0.3">
      <c r="A3840" s="3">
        <v>85546</v>
      </c>
      <c r="B3840" s="5" t="s">
        <v>49</v>
      </c>
    </row>
    <row r="3841" spans="1:2" x14ac:dyDescent="0.3">
      <c r="A3841" s="3">
        <v>73686</v>
      </c>
      <c r="B3841" s="5" t="s">
        <v>49</v>
      </c>
    </row>
    <row r="3842" spans="1:2" x14ac:dyDescent="0.3">
      <c r="A3842" s="3">
        <v>73686</v>
      </c>
      <c r="B3842" s="5" t="s">
        <v>310</v>
      </c>
    </row>
    <row r="3843" spans="1:2" x14ac:dyDescent="0.3">
      <c r="A3843" s="3">
        <v>731103</v>
      </c>
      <c r="B3843" s="5" t="s">
        <v>468</v>
      </c>
    </row>
    <row r="3844" spans="1:2" x14ac:dyDescent="0.3">
      <c r="A3844" s="3">
        <v>85836</v>
      </c>
      <c r="B3844" s="5" t="s">
        <v>49</v>
      </c>
    </row>
    <row r="3845" spans="1:2" x14ac:dyDescent="0.3">
      <c r="A3845" s="3">
        <v>85836</v>
      </c>
      <c r="B3845" s="5" t="s">
        <v>7548</v>
      </c>
    </row>
    <row r="3846" spans="1:2" x14ac:dyDescent="0.3">
      <c r="A3846" s="3">
        <v>79777</v>
      </c>
      <c r="B3846" s="5" t="s">
        <v>49</v>
      </c>
    </row>
    <row r="3847" spans="1:2" x14ac:dyDescent="0.3">
      <c r="A3847" s="3">
        <v>79777</v>
      </c>
      <c r="B3847" s="5" t="s">
        <v>886</v>
      </c>
    </row>
    <row r="3848" spans="1:2" x14ac:dyDescent="0.3">
      <c r="A3848" s="3">
        <v>79777</v>
      </c>
      <c r="B3848" s="5" t="s">
        <v>310</v>
      </c>
    </row>
    <row r="3849" spans="1:2" x14ac:dyDescent="0.3">
      <c r="A3849" s="3">
        <v>50765</v>
      </c>
      <c r="B3849" s="5" t="s">
        <v>777</v>
      </c>
    </row>
    <row r="3850" spans="1:2" x14ac:dyDescent="0.3">
      <c r="A3850" s="3">
        <v>50765</v>
      </c>
      <c r="B3850" s="5" t="s">
        <v>166</v>
      </c>
    </row>
    <row r="3851" spans="1:2" x14ac:dyDescent="0.3">
      <c r="A3851" s="3">
        <v>50765</v>
      </c>
      <c r="B3851" s="5" t="s">
        <v>1246</v>
      </c>
    </row>
    <row r="3852" spans="1:2" x14ac:dyDescent="0.3">
      <c r="A3852" s="3">
        <v>77812</v>
      </c>
      <c r="B3852" s="5" t="s">
        <v>468</v>
      </c>
    </row>
    <row r="3853" spans="1:2" x14ac:dyDescent="0.3">
      <c r="A3853" s="3">
        <v>74639</v>
      </c>
      <c r="B3853" s="5" t="s">
        <v>777</v>
      </c>
    </row>
    <row r="3854" spans="1:2" x14ac:dyDescent="0.3">
      <c r="A3854" s="3">
        <v>74639</v>
      </c>
      <c r="B3854" s="5" t="s">
        <v>1246</v>
      </c>
    </row>
    <row r="3855" spans="1:2" x14ac:dyDescent="0.3">
      <c r="A3855" s="3">
        <v>74639</v>
      </c>
      <c r="B3855" s="5" t="s">
        <v>166</v>
      </c>
    </row>
    <row r="3856" spans="1:2" x14ac:dyDescent="0.3">
      <c r="A3856" s="3">
        <v>76420</v>
      </c>
      <c r="B3856" s="5" t="s">
        <v>777</v>
      </c>
    </row>
    <row r="3857" spans="1:2" x14ac:dyDescent="0.3">
      <c r="A3857" s="3">
        <v>76420</v>
      </c>
      <c r="B3857" s="5" t="s">
        <v>2297</v>
      </c>
    </row>
    <row r="3858" spans="1:2" x14ac:dyDescent="0.3">
      <c r="A3858" s="3">
        <v>76420</v>
      </c>
      <c r="B3858" s="5" t="s">
        <v>1246</v>
      </c>
    </row>
    <row r="3859" spans="1:2" x14ac:dyDescent="0.3">
      <c r="A3859" s="3">
        <v>51588</v>
      </c>
      <c r="B3859" s="5" t="s">
        <v>30</v>
      </c>
    </row>
    <row r="3860" spans="1:2" x14ac:dyDescent="0.3">
      <c r="A3860" s="3">
        <v>51588</v>
      </c>
      <c r="B3860" s="5" t="s">
        <v>886</v>
      </c>
    </row>
    <row r="3861" spans="1:2" x14ac:dyDescent="0.3">
      <c r="A3861" s="3">
        <v>75595</v>
      </c>
      <c r="B3861" s="5" t="s">
        <v>49</v>
      </c>
    </row>
    <row r="3862" spans="1:2" x14ac:dyDescent="0.3">
      <c r="A3862" s="3">
        <v>56272</v>
      </c>
      <c r="B3862" s="5" t="s">
        <v>30</v>
      </c>
    </row>
    <row r="3863" spans="1:2" x14ac:dyDescent="0.3">
      <c r="A3863" s="3">
        <v>56272</v>
      </c>
      <c r="B3863" s="5" t="s">
        <v>49</v>
      </c>
    </row>
    <row r="3864" spans="1:2" x14ac:dyDescent="0.3">
      <c r="A3864" s="3">
        <v>77221</v>
      </c>
      <c r="B3864" s="5" t="s">
        <v>1139</v>
      </c>
    </row>
    <row r="3865" spans="1:2" x14ac:dyDescent="0.3">
      <c r="A3865" s="3">
        <v>77221</v>
      </c>
      <c r="B3865" s="5" t="s">
        <v>49</v>
      </c>
    </row>
    <row r="3866" spans="1:2" x14ac:dyDescent="0.3">
      <c r="A3866" s="3">
        <v>79842</v>
      </c>
      <c r="B3866" s="5" t="s">
        <v>2297</v>
      </c>
    </row>
    <row r="3867" spans="1:2" x14ac:dyDescent="0.3">
      <c r="A3867" s="3">
        <v>79842</v>
      </c>
      <c r="B3867" s="5" t="s">
        <v>30</v>
      </c>
    </row>
    <row r="3868" spans="1:2" x14ac:dyDescent="0.3">
      <c r="A3868" s="3">
        <v>79842</v>
      </c>
      <c r="B3868" s="5" t="s">
        <v>6748</v>
      </c>
    </row>
    <row r="3869" spans="1:2" x14ac:dyDescent="0.3">
      <c r="A3869" s="3">
        <v>79842</v>
      </c>
      <c r="B3869" s="5" t="s">
        <v>1139</v>
      </c>
    </row>
    <row r="3870" spans="1:2" x14ac:dyDescent="0.3">
      <c r="A3870" s="3">
        <v>75301</v>
      </c>
      <c r="B3870" s="5" t="s">
        <v>329</v>
      </c>
    </row>
    <row r="3871" spans="1:2" x14ac:dyDescent="0.3">
      <c r="A3871" s="3">
        <v>51248</v>
      </c>
      <c r="B3871" s="5" t="s">
        <v>468</v>
      </c>
    </row>
    <row r="3872" spans="1:2" x14ac:dyDescent="0.3">
      <c r="A3872" s="3">
        <v>51248</v>
      </c>
      <c r="B3872" s="5" t="s">
        <v>166</v>
      </c>
    </row>
    <row r="3873" spans="1:2" x14ac:dyDescent="0.3">
      <c r="A3873" s="3">
        <v>55720</v>
      </c>
      <c r="B3873" s="5" t="s">
        <v>49</v>
      </c>
    </row>
    <row r="3874" spans="1:2" x14ac:dyDescent="0.3">
      <c r="A3874" s="3">
        <v>76994</v>
      </c>
      <c r="B3874" s="5" t="s">
        <v>30</v>
      </c>
    </row>
    <row r="3875" spans="1:2" x14ac:dyDescent="0.3">
      <c r="A3875" s="3">
        <v>72842</v>
      </c>
      <c r="B3875" s="5" t="s">
        <v>49</v>
      </c>
    </row>
    <row r="3876" spans="1:2" x14ac:dyDescent="0.3">
      <c r="A3876" s="3">
        <v>92182</v>
      </c>
      <c r="B3876" s="5" t="s">
        <v>468</v>
      </c>
    </row>
    <row r="3877" spans="1:2" x14ac:dyDescent="0.3">
      <c r="A3877" s="3">
        <v>92182</v>
      </c>
      <c r="B3877" s="5" t="s">
        <v>6631</v>
      </c>
    </row>
    <row r="3878" spans="1:2" x14ac:dyDescent="0.3">
      <c r="A3878" s="3">
        <v>92182</v>
      </c>
      <c r="B3878" s="5" t="s">
        <v>49</v>
      </c>
    </row>
    <row r="3879" spans="1:2" x14ac:dyDescent="0.3">
      <c r="A3879" s="3">
        <v>296273</v>
      </c>
      <c r="B3879" s="5" t="s">
        <v>30</v>
      </c>
    </row>
    <row r="3880" spans="1:2" x14ac:dyDescent="0.3">
      <c r="A3880" s="3">
        <v>296273</v>
      </c>
      <c r="B3880" s="5" t="s">
        <v>468</v>
      </c>
    </row>
    <row r="3881" spans="1:2" x14ac:dyDescent="0.3">
      <c r="A3881" s="3">
        <v>53174</v>
      </c>
      <c r="B3881" s="5" t="s">
        <v>30</v>
      </c>
    </row>
    <row r="3882" spans="1:2" x14ac:dyDescent="0.3">
      <c r="A3882" s="3">
        <v>83705</v>
      </c>
      <c r="B3882" s="5" t="s">
        <v>49</v>
      </c>
    </row>
    <row r="3883" spans="1:2" x14ac:dyDescent="0.3">
      <c r="A3883" s="3">
        <v>83705</v>
      </c>
      <c r="B3883" s="5" t="s">
        <v>468</v>
      </c>
    </row>
    <row r="3884" spans="1:2" x14ac:dyDescent="0.3">
      <c r="A3884" s="3">
        <v>83705</v>
      </c>
      <c r="B3884" s="5" t="s">
        <v>166</v>
      </c>
    </row>
    <row r="3885" spans="1:2" x14ac:dyDescent="0.3">
      <c r="A3885" s="3">
        <v>83975</v>
      </c>
      <c r="B3885" s="5" t="s">
        <v>49</v>
      </c>
    </row>
    <row r="3886" spans="1:2" x14ac:dyDescent="0.3">
      <c r="A3886" s="3">
        <v>83975</v>
      </c>
      <c r="B3886" s="5" t="s">
        <v>7548</v>
      </c>
    </row>
    <row r="3887" spans="1:2" x14ac:dyDescent="0.3">
      <c r="A3887" s="3">
        <v>85056</v>
      </c>
      <c r="B3887" s="5" t="s">
        <v>30</v>
      </c>
    </row>
    <row r="3888" spans="1:2" x14ac:dyDescent="0.3">
      <c r="A3888" s="3">
        <v>78080</v>
      </c>
      <c r="B3888" s="5" t="s">
        <v>6748</v>
      </c>
    </row>
    <row r="3889" spans="1:2" x14ac:dyDescent="0.3">
      <c r="A3889" s="3">
        <v>78080</v>
      </c>
      <c r="B3889" s="5" t="s">
        <v>30</v>
      </c>
    </row>
    <row r="3890" spans="1:2" x14ac:dyDescent="0.3">
      <c r="A3890" s="3">
        <v>78080</v>
      </c>
      <c r="B3890" s="5" t="s">
        <v>2848</v>
      </c>
    </row>
    <row r="3891" spans="1:2" x14ac:dyDescent="0.3">
      <c r="A3891" s="3">
        <v>57585</v>
      </c>
      <c r="B3891" s="5" t="s">
        <v>777</v>
      </c>
    </row>
    <row r="3892" spans="1:2" x14ac:dyDescent="0.3">
      <c r="A3892" s="3">
        <v>57585</v>
      </c>
      <c r="B3892" s="5" t="s">
        <v>166</v>
      </c>
    </row>
    <row r="3893" spans="1:2" x14ac:dyDescent="0.3">
      <c r="A3893" s="3">
        <v>57585</v>
      </c>
      <c r="B3893" s="5" t="s">
        <v>2848</v>
      </c>
    </row>
    <row r="3894" spans="1:2" x14ac:dyDescent="0.3">
      <c r="A3894" s="3">
        <v>57585</v>
      </c>
      <c r="B3894" s="5" t="s">
        <v>1246</v>
      </c>
    </row>
    <row r="3895" spans="1:2" x14ac:dyDescent="0.3">
      <c r="A3895" s="3">
        <v>70588</v>
      </c>
      <c r="B3895" s="5" t="s">
        <v>886</v>
      </c>
    </row>
    <row r="3896" spans="1:2" x14ac:dyDescent="0.3">
      <c r="A3896" s="3">
        <v>70588</v>
      </c>
      <c r="B3896" s="5" t="s">
        <v>30</v>
      </c>
    </row>
    <row r="3897" spans="1:2" x14ac:dyDescent="0.3">
      <c r="A3897" s="3">
        <v>70588</v>
      </c>
      <c r="B3897" s="5" t="s">
        <v>49</v>
      </c>
    </row>
    <row r="3898" spans="1:2" x14ac:dyDescent="0.3">
      <c r="A3898" s="3">
        <v>87368</v>
      </c>
      <c r="B3898" s="5" t="s">
        <v>49</v>
      </c>
    </row>
    <row r="3899" spans="1:2" x14ac:dyDescent="0.3">
      <c r="A3899" s="3">
        <v>98162</v>
      </c>
      <c r="B3899" s="5" t="s">
        <v>2848</v>
      </c>
    </row>
    <row r="3900" spans="1:2" x14ac:dyDescent="0.3">
      <c r="A3900" s="3">
        <v>98162</v>
      </c>
      <c r="B3900" s="5" t="s">
        <v>2297</v>
      </c>
    </row>
    <row r="3901" spans="1:2" x14ac:dyDescent="0.3">
      <c r="A3901" s="3">
        <v>627394</v>
      </c>
      <c r="B3901" s="5" t="s">
        <v>19406</v>
      </c>
    </row>
    <row r="3902" spans="1:2" x14ac:dyDescent="0.3">
      <c r="A3902" s="3">
        <v>627394</v>
      </c>
      <c r="B3902" s="5" t="s">
        <v>30</v>
      </c>
    </row>
    <row r="3903" spans="1:2" x14ac:dyDescent="0.3">
      <c r="A3903" s="3">
        <v>627394</v>
      </c>
      <c r="B3903" s="5" t="s">
        <v>6748</v>
      </c>
    </row>
    <row r="3904" spans="1:2" x14ac:dyDescent="0.3">
      <c r="A3904" s="3">
        <v>627394</v>
      </c>
      <c r="B3904" s="5" t="s">
        <v>2378</v>
      </c>
    </row>
    <row r="3905" spans="1:2" x14ac:dyDescent="0.3">
      <c r="A3905" s="3">
        <v>46541</v>
      </c>
      <c r="B3905" s="5" t="s">
        <v>1139</v>
      </c>
    </row>
    <row r="3906" spans="1:2" x14ac:dyDescent="0.3">
      <c r="A3906" s="3">
        <v>46541</v>
      </c>
      <c r="B3906" s="5" t="s">
        <v>777</v>
      </c>
    </row>
    <row r="3907" spans="1:2" x14ac:dyDescent="0.3">
      <c r="A3907" s="3">
        <v>46541</v>
      </c>
      <c r="B3907" s="5" t="s">
        <v>166</v>
      </c>
    </row>
    <row r="3908" spans="1:2" x14ac:dyDescent="0.3">
      <c r="A3908" s="3">
        <v>76013</v>
      </c>
      <c r="B3908" s="5" t="s">
        <v>166</v>
      </c>
    </row>
    <row r="3909" spans="1:2" x14ac:dyDescent="0.3">
      <c r="A3909" s="3">
        <v>74945</v>
      </c>
      <c r="B3909" s="5" t="s">
        <v>1139</v>
      </c>
    </row>
    <row r="3910" spans="1:2" x14ac:dyDescent="0.3">
      <c r="A3910" s="3">
        <v>74945</v>
      </c>
      <c r="B3910" s="5" t="s">
        <v>6748</v>
      </c>
    </row>
    <row r="3911" spans="1:2" x14ac:dyDescent="0.3">
      <c r="A3911" s="3">
        <v>77560</v>
      </c>
      <c r="B3911" s="5" t="s">
        <v>2848</v>
      </c>
    </row>
    <row r="3912" spans="1:2" x14ac:dyDescent="0.3">
      <c r="A3912" s="3">
        <v>77560</v>
      </c>
      <c r="B3912" s="5" t="s">
        <v>49</v>
      </c>
    </row>
    <row r="3913" spans="1:2" x14ac:dyDescent="0.3">
      <c r="A3913" s="3">
        <v>56913</v>
      </c>
      <c r="B3913" s="5" t="s">
        <v>777</v>
      </c>
    </row>
    <row r="3914" spans="1:2" x14ac:dyDescent="0.3">
      <c r="A3914" s="3">
        <v>64288</v>
      </c>
      <c r="B3914" s="5" t="s">
        <v>329</v>
      </c>
    </row>
    <row r="3915" spans="1:2" x14ac:dyDescent="0.3">
      <c r="A3915" s="3">
        <v>96944</v>
      </c>
      <c r="B3915" s="5" t="s">
        <v>310</v>
      </c>
    </row>
    <row r="3916" spans="1:2" x14ac:dyDescent="0.3">
      <c r="A3916" s="3">
        <v>96944</v>
      </c>
      <c r="B3916" s="5" t="s">
        <v>49</v>
      </c>
    </row>
    <row r="3917" spans="1:2" x14ac:dyDescent="0.3">
      <c r="A3917" s="3">
        <v>96944</v>
      </c>
      <c r="B3917" s="5" t="s">
        <v>166</v>
      </c>
    </row>
    <row r="3918" spans="1:2" x14ac:dyDescent="0.3">
      <c r="A3918" s="3">
        <v>70703</v>
      </c>
      <c r="B3918" s="5" t="s">
        <v>329</v>
      </c>
    </row>
    <row r="3919" spans="1:2" x14ac:dyDescent="0.3">
      <c r="A3919" s="3">
        <v>70703</v>
      </c>
      <c r="B3919" s="5" t="s">
        <v>2528</v>
      </c>
    </row>
    <row r="3920" spans="1:2" x14ac:dyDescent="0.3">
      <c r="A3920" s="3">
        <v>97795</v>
      </c>
      <c r="B3920" s="5" t="s">
        <v>468</v>
      </c>
    </row>
    <row r="3921" spans="1:2" x14ac:dyDescent="0.3">
      <c r="A3921" s="3">
        <v>97795</v>
      </c>
      <c r="B3921" s="5" t="s">
        <v>166</v>
      </c>
    </row>
    <row r="3922" spans="1:2" x14ac:dyDescent="0.3">
      <c r="A3922" s="3">
        <v>80109</v>
      </c>
      <c r="B3922" s="5" t="s">
        <v>777</v>
      </c>
    </row>
    <row r="3923" spans="1:2" x14ac:dyDescent="0.3">
      <c r="A3923" s="3">
        <v>80109</v>
      </c>
      <c r="B3923" s="5" t="s">
        <v>1139</v>
      </c>
    </row>
    <row r="3924" spans="1:2" x14ac:dyDescent="0.3">
      <c r="A3924" s="3">
        <v>80109</v>
      </c>
      <c r="B3924" s="5" t="s">
        <v>30</v>
      </c>
    </row>
    <row r="3925" spans="1:2" x14ac:dyDescent="0.3">
      <c r="A3925" s="3">
        <v>80109</v>
      </c>
      <c r="B3925" s="5" t="s">
        <v>6748</v>
      </c>
    </row>
    <row r="3926" spans="1:2" x14ac:dyDescent="0.3">
      <c r="A3926" s="3">
        <v>82123</v>
      </c>
      <c r="B3926" s="5" t="s">
        <v>7548</v>
      </c>
    </row>
    <row r="3927" spans="1:2" x14ac:dyDescent="0.3">
      <c r="A3927" s="3">
        <v>82123</v>
      </c>
      <c r="B3927" s="5" t="s">
        <v>19406</v>
      </c>
    </row>
    <row r="3928" spans="1:2" x14ac:dyDescent="0.3">
      <c r="A3928" s="3">
        <v>84449</v>
      </c>
      <c r="B3928" s="5" t="s">
        <v>49</v>
      </c>
    </row>
    <row r="3929" spans="1:2" x14ac:dyDescent="0.3">
      <c r="A3929" s="3">
        <v>84449</v>
      </c>
      <c r="B3929" s="5" t="s">
        <v>468</v>
      </c>
    </row>
    <row r="3930" spans="1:2" x14ac:dyDescent="0.3">
      <c r="A3930" s="3">
        <v>84449</v>
      </c>
      <c r="B3930" s="5" t="s">
        <v>777</v>
      </c>
    </row>
    <row r="3931" spans="1:2" x14ac:dyDescent="0.3">
      <c r="A3931" s="3">
        <v>84449</v>
      </c>
      <c r="B3931" s="5" t="s">
        <v>166</v>
      </c>
    </row>
    <row r="3932" spans="1:2" x14ac:dyDescent="0.3">
      <c r="A3932" s="3">
        <v>79723</v>
      </c>
      <c r="B3932" s="5" t="s">
        <v>777</v>
      </c>
    </row>
    <row r="3933" spans="1:2" x14ac:dyDescent="0.3">
      <c r="A3933" s="3">
        <v>79723</v>
      </c>
      <c r="B3933" s="5" t="s">
        <v>30</v>
      </c>
    </row>
    <row r="3934" spans="1:2" x14ac:dyDescent="0.3">
      <c r="A3934" s="3">
        <v>59238</v>
      </c>
      <c r="B3934" s="5" t="s">
        <v>1246</v>
      </c>
    </row>
    <row r="3935" spans="1:2" x14ac:dyDescent="0.3">
      <c r="A3935" s="3">
        <v>59238</v>
      </c>
      <c r="B3935" s="5" t="s">
        <v>49</v>
      </c>
    </row>
    <row r="3936" spans="1:2" x14ac:dyDescent="0.3">
      <c r="A3936" s="3">
        <v>59238</v>
      </c>
      <c r="B3936" s="5" t="s">
        <v>166</v>
      </c>
    </row>
    <row r="3937" spans="1:2" x14ac:dyDescent="0.3">
      <c r="A3937" s="3">
        <v>59238</v>
      </c>
      <c r="B3937" s="5" t="s">
        <v>19406</v>
      </c>
    </row>
    <row r="3938" spans="1:2" x14ac:dyDescent="0.3">
      <c r="A3938" s="3">
        <v>81857</v>
      </c>
      <c r="B3938" s="5" t="s">
        <v>49</v>
      </c>
    </row>
    <row r="3939" spans="1:2" x14ac:dyDescent="0.3">
      <c r="A3939" s="3">
        <v>73532</v>
      </c>
      <c r="B3939" s="5" t="s">
        <v>49</v>
      </c>
    </row>
    <row r="3940" spans="1:2" x14ac:dyDescent="0.3">
      <c r="A3940" s="3">
        <v>73532</v>
      </c>
      <c r="B3940" s="5" t="s">
        <v>30</v>
      </c>
    </row>
    <row r="3941" spans="1:2" x14ac:dyDescent="0.3">
      <c r="A3941" s="3">
        <v>95448</v>
      </c>
      <c r="B3941" s="5" t="s">
        <v>49</v>
      </c>
    </row>
    <row r="3942" spans="1:2" x14ac:dyDescent="0.3">
      <c r="A3942" s="3">
        <v>63849</v>
      </c>
      <c r="B3942" s="5" t="s">
        <v>49</v>
      </c>
    </row>
    <row r="3943" spans="1:2" x14ac:dyDescent="0.3">
      <c r="A3943" s="3">
        <v>63849</v>
      </c>
      <c r="B3943" s="5" t="s">
        <v>30</v>
      </c>
    </row>
    <row r="3944" spans="1:2" x14ac:dyDescent="0.3">
      <c r="A3944" s="3">
        <v>85444</v>
      </c>
      <c r="B3944" s="5" t="s">
        <v>2297</v>
      </c>
    </row>
    <row r="3945" spans="1:2" x14ac:dyDescent="0.3">
      <c r="A3945" s="3">
        <v>85444</v>
      </c>
      <c r="B3945" s="5" t="s">
        <v>49</v>
      </c>
    </row>
    <row r="3946" spans="1:2" x14ac:dyDescent="0.3">
      <c r="A3946" s="3">
        <v>85444</v>
      </c>
      <c r="B3946" s="5" t="s">
        <v>30</v>
      </c>
    </row>
    <row r="3947" spans="1:2" x14ac:dyDescent="0.3">
      <c r="A3947" s="3">
        <v>45054</v>
      </c>
      <c r="B3947" s="5" t="s">
        <v>310</v>
      </c>
    </row>
    <row r="3948" spans="1:2" x14ac:dyDescent="0.3">
      <c r="A3948" s="3">
        <v>45054</v>
      </c>
      <c r="B3948" s="5" t="s">
        <v>7548</v>
      </c>
    </row>
    <row r="3949" spans="1:2" x14ac:dyDescent="0.3">
      <c r="A3949" s="3">
        <v>45054</v>
      </c>
      <c r="B3949" s="5" t="s">
        <v>49</v>
      </c>
    </row>
    <row r="3950" spans="1:2" x14ac:dyDescent="0.3">
      <c r="A3950" s="3">
        <v>132064</v>
      </c>
      <c r="B3950" s="5" t="s">
        <v>468</v>
      </c>
    </row>
    <row r="3951" spans="1:2" x14ac:dyDescent="0.3">
      <c r="A3951" s="3">
        <v>132064</v>
      </c>
      <c r="B3951" s="5" t="s">
        <v>166</v>
      </c>
    </row>
    <row r="3952" spans="1:2" x14ac:dyDescent="0.3">
      <c r="A3952" s="3">
        <v>53010</v>
      </c>
      <c r="B3952" s="5" t="s">
        <v>30</v>
      </c>
    </row>
    <row r="3953" spans="1:2" x14ac:dyDescent="0.3">
      <c r="A3953" s="3">
        <v>53010</v>
      </c>
      <c r="B3953" s="5" t="s">
        <v>886</v>
      </c>
    </row>
    <row r="3954" spans="1:2" x14ac:dyDescent="0.3">
      <c r="A3954" s="3">
        <v>72744</v>
      </c>
      <c r="B3954" s="5" t="s">
        <v>329</v>
      </c>
    </row>
    <row r="3955" spans="1:2" x14ac:dyDescent="0.3">
      <c r="A3955" s="3">
        <v>72744</v>
      </c>
      <c r="B3955" s="5" t="s">
        <v>2378</v>
      </c>
    </row>
    <row r="3956" spans="1:2" x14ac:dyDescent="0.3">
      <c r="A3956" s="3">
        <v>83900</v>
      </c>
      <c r="B3956" s="5" t="s">
        <v>468</v>
      </c>
    </row>
    <row r="3957" spans="1:2" x14ac:dyDescent="0.3">
      <c r="A3957" s="3">
        <v>77844</v>
      </c>
      <c r="B3957" s="5" t="s">
        <v>166</v>
      </c>
    </row>
    <row r="3958" spans="1:2" x14ac:dyDescent="0.3">
      <c r="A3958" s="3">
        <v>77844</v>
      </c>
      <c r="B3958" s="5" t="s">
        <v>49</v>
      </c>
    </row>
    <row r="3959" spans="1:2" x14ac:dyDescent="0.3">
      <c r="A3959" s="3">
        <v>393463</v>
      </c>
      <c r="B3959" s="5" t="s">
        <v>49</v>
      </c>
    </row>
    <row r="3960" spans="1:2" x14ac:dyDescent="0.3">
      <c r="A3960" s="3">
        <v>55680</v>
      </c>
      <c r="B3960" s="5" t="s">
        <v>49</v>
      </c>
    </row>
    <row r="3961" spans="1:2" x14ac:dyDescent="0.3">
      <c r="A3961" s="3">
        <v>55680</v>
      </c>
      <c r="B3961" s="5" t="s">
        <v>166</v>
      </c>
    </row>
    <row r="3962" spans="1:2" x14ac:dyDescent="0.3">
      <c r="A3962" s="3">
        <v>81534</v>
      </c>
      <c r="B3962" s="5" t="s">
        <v>30</v>
      </c>
    </row>
    <row r="3963" spans="1:2" x14ac:dyDescent="0.3">
      <c r="A3963" s="3">
        <v>81534</v>
      </c>
      <c r="B3963" s="5" t="s">
        <v>49</v>
      </c>
    </row>
    <row r="3964" spans="1:2" x14ac:dyDescent="0.3">
      <c r="A3964" s="3">
        <v>57353</v>
      </c>
      <c r="B3964" s="5" t="s">
        <v>777</v>
      </c>
    </row>
    <row r="3965" spans="1:2" x14ac:dyDescent="0.3">
      <c r="A3965" s="3">
        <v>57353</v>
      </c>
      <c r="B3965" s="5" t="s">
        <v>30</v>
      </c>
    </row>
    <row r="3966" spans="1:2" x14ac:dyDescent="0.3">
      <c r="A3966" s="3">
        <v>57353</v>
      </c>
      <c r="B3966" s="5" t="s">
        <v>166</v>
      </c>
    </row>
    <row r="3967" spans="1:2" x14ac:dyDescent="0.3">
      <c r="A3967" s="3">
        <v>86812</v>
      </c>
      <c r="B3967" s="5" t="s">
        <v>2528</v>
      </c>
    </row>
    <row r="3968" spans="1:2" x14ac:dyDescent="0.3">
      <c r="A3968" s="3">
        <v>86812</v>
      </c>
      <c r="B3968" s="5" t="s">
        <v>49</v>
      </c>
    </row>
    <row r="3969" spans="1:2" x14ac:dyDescent="0.3">
      <c r="A3969" s="3">
        <v>86812</v>
      </c>
      <c r="B3969" s="5" t="s">
        <v>6631</v>
      </c>
    </row>
    <row r="3970" spans="1:2" x14ac:dyDescent="0.3">
      <c r="A3970" s="3">
        <v>86812</v>
      </c>
      <c r="B3970" s="5" t="s">
        <v>166</v>
      </c>
    </row>
    <row r="3971" spans="1:2" x14ac:dyDescent="0.3">
      <c r="A3971" s="3">
        <v>86812</v>
      </c>
      <c r="B3971" s="5" t="s">
        <v>468</v>
      </c>
    </row>
    <row r="3972" spans="1:2" x14ac:dyDescent="0.3">
      <c r="A3972" s="3">
        <v>118248</v>
      </c>
      <c r="B3972" s="5" t="s">
        <v>2297</v>
      </c>
    </row>
    <row r="3973" spans="1:2" x14ac:dyDescent="0.3">
      <c r="A3973" s="3">
        <v>118248</v>
      </c>
      <c r="B3973" s="5" t="s">
        <v>30</v>
      </c>
    </row>
    <row r="3974" spans="1:2" x14ac:dyDescent="0.3">
      <c r="A3974" s="3">
        <v>118248</v>
      </c>
      <c r="B3974" s="5" t="s">
        <v>6748</v>
      </c>
    </row>
    <row r="3975" spans="1:2" x14ac:dyDescent="0.3">
      <c r="A3975" s="3">
        <v>74505</v>
      </c>
      <c r="B3975" s="5" t="s">
        <v>468</v>
      </c>
    </row>
    <row r="3976" spans="1:2" x14ac:dyDescent="0.3">
      <c r="A3976" s="3">
        <v>74505</v>
      </c>
      <c r="B3976" s="5" t="s">
        <v>166</v>
      </c>
    </row>
    <row r="3977" spans="1:2" x14ac:dyDescent="0.3">
      <c r="A3977" s="3">
        <v>97659</v>
      </c>
      <c r="B3977" s="5" t="s">
        <v>2297</v>
      </c>
    </row>
    <row r="3978" spans="1:2" x14ac:dyDescent="0.3">
      <c r="A3978" s="3">
        <v>54557</v>
      </c>
      <c r="B3978" s="5" t="s">
        <v>30</v>
      </c>
    </row>
    <row r="3979" spans="1:2" x14ac:dyDescent="0.3">
      <c r="A3979" s="3">
        <v>54557</v>
      </c>
      <c r="B3979" s="5" t="s">
        <v>6748</v>
      </c>
    </row>
    <row r="3980" spans="1:2" x14ac:dyDescent="0.3">
      <c r="A3980" s="3">
        <v>54557</v>
      </c>
      <c r="B3980" s="5" t="s">
        <v>777</v>
      </c>
    </row>
    <row r="3981" spans="1:2" x14ac:dyDescent="0.3">
      <c r="A3981" s="3">
        <v>179930</v>
      </c>
      <c r="B3981" s="5" t="s">
        <v>777</v>
      </c>
    </row>
    <row r="3982" spans="1:2" x14ac:dyDescent="0.3">
      <c r="A3982" s="3">
        <v>179930</v>
      </c>
      <c r="B3982" s="5" t="s">
        <v>2297</v>
      </c>
    </row>
    <row r="3983" spans="1:2" x14ac:dyDescent="0.3">
      <c r="A3983" s="3">
        <v>179930</v>
      </c>
      <c r="B3983" s="5" t="s">
        <v>2528</v>
      </c>
    </row>
    <row r="3984" spans="1:2" x14ac:dyDescent="0.3">
      <c r="A3984" s="3">
        <v>179930</v>
      </c>
      <c r="B3984" s="5" t="s">
        <v>2848</v>
      </c>
    </row>
    <row r="3985" spans="1:2" x14ac:dyDescent="0.3">
      <c r="A3985" s="3">
        <v>47760</v>
      </c>
      <c r="B3985" s="5" t="s">
        <v>49</v>
      </c>
    </row>
    <row r="3986" spans="1:2" x14ac:dyDescent="0.3">
      <c r="A3986" s="3">
        <v>47760</v>
      </c>
      <c r="B3986" s="5" t="s">
        <v>886</v>
      </c>
    </row>
    <row r="3987" spans="1:2" x14ac:dyDescent="0.3">
      <c r="A3987" s="3">
        <v>79070</v>
      </c>
      <c r="B3987" s="5" t="s">
        <v>49</v>
      </c>
    </row>
    <row r="3988" spans="1:2" x14ac:dyDescent="0.3">
      <c r="A3988" s="3">
        <v>79070</v>
      </c>
      <c r="B3988" s="5" t="s">
        <v>166</v>
      </c>
    </row>
    <row r="3989" spans="1:2" x14ac:dyDescent="0.3">
      <c r="A3989" s="3">
        <v>58492</v>
      </c>
      <c r="B3989" s="5" t="s">
        <v>30</v>
      </c>
    </row>
    <row r="3990" spans="1:2" x14ac:dyDescent="0.3">
      <c r="A3990" s="3">
        <v>58492</v>
      </c>
      <c r="B3990" s="5" t="s">
        <v>329</v>
      </c>
    </row>
    <row r="3991" spans="1:2" x14ac:dyDescent="0.3">
      <c r="A3991" s="3">
        <v>73562</v>
      </c>
      <c r="B3991" s="5" t="s">
        <v>49</v>
      </c>
    </row>
    <row r="3992" spans="1:2" x14ac:dyDescent="0.3">
      <c r="A3992" s="3">
        <v>62522</v>
      </c>
      <c r="B3992" s="5" t="s">
        <v>886</v>
      </c>
    </row>
    <row r="3993" spans="1:2" x14ac:dyDescent="0.3">
      <c r="A3993" s="3">
        <v>62522</v>
      </c>
      <c r="B3993" s="5" t="s">
        <v>30</v>
      </c>
    </row>
    <row r="3994" spans="1:2" x14ac:dyDescent="0.3">
      <c r="A3994" s="3">
        <v>91550</v>
      </c>
      <c r="B3994" s="5" t="s">
        <v>166</v>
      </c>
    </row>
    <row r="3995" spans="1:2" x14ac:dyDescent="0.3">
      <c r="A3995" s="3">
        <v>91550</v>
      </c>
      <c r="B3995" s="5" t="s">
        <v>1246</v>
      </c>
    </row>
    <row r="3996" spans="1:2" x14ac:dyDescent="0.3">
      <c r="A3996" s="3">
        <v>91550</v>
      </c>
      <c r="B3996" s="5" t="s">
        <v>49</v>
      </c>
    </row>
    <row r="3997" spans="1:2" x14ac:dyDescent="0.3">
      <c r="A3997" s="3">
        <v>91550</v>
      </c>
      <c r="B3997" s="5" t="s">
        <v>777</v>
      </c>
    </row>
    <row r="3998" spans="1:2" x14ac:dyDescent="0.3">
      <c r="A3998" s="3">
        <v>91550</v>
      </c>
      <c r="B3998" s="5" t="s">
        <v>30</v>
      </c>
    </row>
    <row r="3999" spans="1:2" x14ac:dyDescent="0.3">
      <c r="A3999" s="3">
        <v>75229</v>
      </c>
      <c r="B3999" s="5" t="s">
        <v>49</v>
      </c>
    </row>
    <row r="4000" spans="1:2" x14ac:dyDescent="0.3">
      <c r="A4000" s="3">
        <v>75229</v>
      </c>
      <c r="B4000" s="5" t="s">
        <v>166</v>
      </c>
    </row>
    <row r="4001" spans="1:2" x14ac:dyDescent="0.3">
      <c r="A4001" s="3">
        <v>78604</v>
      </c>
      <c r="B4001" s="5" t="s">
        <v>49</v>
      </c>
    </row>
    <row r="4002" spans="1:2" x14ac:dyDescent="0.3">
      <c r="A4002" s="3">
        <v>252674</v>
      </c>
      <c r="B4002" s="5" t="s">
        <v>49</v>
      </c>
    </row>
    <row r="4003" spans="1:2" x14ac:dyDescent="0.3">
      <c r="A4003" s="3">
        <v>252674</v>
      </c>
      <c r="B4003" s="5" t="s">
        <v>6748</v>
      </c>
    </row>
    <row r="4004" spans="1:2" x14ac:dyDescent="0.3">
      <c r="A4004" s="3">
        <v>73530</v>
      </c>
      <c r="B4004" s="5" t="s">
        <v>2297</v>
      </c>
    </row>
    <row r="4005" spans="1:2" x14ac:dyDescent="0.3">
      <c r="A4005" s="3">
        <v>73530</v>
      </c>
      <c r="B4005" s="5" t="s">
        <v>2528</v>
      </c>
    </row>
    <row r="4006" spans="1:2" x14ac:dyDescent="0.3">
      <c r="A4006" s="3">
        <v>72660</v>
      </c>
      <c r="B4006" s="5" t="s">
        <v>49</v>
      </c>
    </row>
    <row r="4007" spans="1:2" x14ac:dyDescent="0.3">
      <c r="A4007" s="3">
        <v>72660</v>
      </c>
      <c r="B4007" s="5" t="s">
        <v>886</v>
      </c>
    </row>
    <row r="4008" spans="1:2" x14ac:dyDescent="0.3">
      <c r="A4008" s="3">
        <v>63578</v>
      </c>
      <c r="B4008" s="5" t="s">
        <v>30</v>
      </c>
    </row>
    <row r="4009" spans="1:2" x14ac:dyDescent="0.3">
      <c r="A4009" s="3">
        <v>63578</v>
      </c>
      <c r="B4009" s="5" t="s">
        <v>49</v>
      </c>
    </row>
    <row r="4010" spans="1:2" x14ac:dyDescent="0.3">
      <c r="A4010" s="3">
        <v>51993</v>
      </c>
      <c r="B4010" s="5" t="s">
        <v>30</v>
      </c>
    </row>
    <row r="4011" spans="1:2" x14ac:dyDescent="0.3">
      <c r="A4011" s="3">
        <v>51993</v>
      </c>
      <c r="B4011" s="5" t="s">
        <v>49</v>
      </c>
    </row>
    <row r="4012" spans="1:2" x14ac:dyDescent="0.3">
      <c r="A4012" s="3">
        <v>750145</v>
      </c>
      <c r="B4012" s="5" t="s">
        <v>30</v>
      </c>
    </row>
    <row r="4013" spans="1:2" x14ac:dyDescent="0.3">
      <c r="A4013" s="3">
        <v>230622</v>
      </c>
      <c r="B4013" s="5" t="s">
        <v>2297</v>
      </c>
    </row>
    <row r="4014" spans="1:2" x14ac:dyDescent="0.3">
      <c r="A4014" s="3">
        <v>230622</v>
      </c>
      <c r="B4014" s="5" t="s">
        <v>49</v>
      </c>
    </row>
    <row r="4015" spans="1:2" x14ac:dyDescent="0.3">
      <c r="A4015" s="3">
        <v>53101</v>
      </c>
      <c r="B4015" s="5" t="s">
        <v>468</v>
      </c>
    </row>
    <row r="4016" spans="1:2" x14ac:dyDescent="0.3">
      <c r="A4016" s="3">
        <v>53101</v>
      </c>
      <c r="B4016" s="5" t="s">
        <v>2528</v>
      </c>
    </row>
    <row r="4017" spans="1:2" x14ac:dyDescent="0.3">
      <c r="A4017" s="3">
        <v>55861</v>
      </c>
      <c r="B4017" s="5" t="s">
        <v>468</v>
      </c>
    </row>
    <row r="4018" spans="1:2" x14ac:dyDescent="0.3">
      <c r="A4018" s="3">
        <v>65945</v>
      </c>
      <c r="B4018" s="5" t="s">
        <v>2528</v>
      </c>
    </row>
    <row r="4019" spans="1:2" x14ac:dyDescent="0.3">
      <c r="A4019" s="3">
        <v>73943</v>
      </c>
      <c r="B4019" s="5" t="s">
        <v>166</v>
      </c>
    </row>
    <row r="4020" spans="1:2" x14ac:dyDescent="0.3">
      <c r="A4020" s="3">
        <v>73943</v>
      </c>
      <c r="B4020" s="5" t="s">
        <v>468</v>
      </c>
    </row>
    <row r="4021" spans="1:2" x14ac:dyDescent="0.3">
      <c r="A4021" s="3">
        <v>79000</v>
      </c>
      <c r="B4021" s="5" t="s">
        <v>2848</v>
      </c>
    </row>
    <row r="4022" spans="1:2" x14ac:dyDescent="0.3">
      <c r="A4022" s="3">
        <v>79000</v>
      </c>
      <c r="B4022" s="5" t="s">
        <v>2297</v>
      </c>
    </row>
    <row r="4023" spans="1:2" x14ac:dyDescent="0.3">
      <c r="A4023" s="3">
        <v>70692</v>
      </c>
      <c r="B4023" s="5" t="s">
        <v>49</v>
      </c>
    </row>
    <row r="4024" spans="1:2" x14ac:dyDescent="0.3">
      <c r="A4024" s="3">
        <v>70692</v>
      </c>
      <c r="B4024" s="5" t="s">
        <v>19406</v>
      </c>
    </row>
    <row r="4025" spans="1:2" x14ac:dyDescent="0.3">
      <c r="A4025" s="3">
        <v>62934</v>
      </c>
      <c r="B4025" s="5" t="s">
        <v>2378</v>
      </c>
    </row>
    <row r="4026" spans="1:2" x14ac:dyDescent="0.3">
      <c r="A4026" s="3">
        <v>62934</v>
      </c>
      <c r="B4026" s="5" t="s">
        <v>30</v>
      </c>
    </row>
    <row r="4027" spans="1:2" x14ac:dyDescent="0.3">
      <c r="A4027" s="3">
        <v>60302</v>
      </c>
      <c r="B4027" s="5" t="s">
        <v>30</v>
      </c>
    </row>
    <row r="4028" spans="1:2" x14ac:dyDescent="0.3">
      <c r="A4028" s="3">
        <v>60302</v>
      </c>
      <c r="B4028" s="5" t="s">
        <v>49</v>
      </c>
    </row>
    <row r="4029" spans="1:2" x14ac:dyDescent="0.3">
      <c r="A4029" s="3">
        <v>80544</v>
      </c>
      <c r="B4029" s="5" t="s">
        <v>19406</v>
      </c>
    </row>
    <row r="4030" spans="1:2" x14ac:dyDescent="0.3">
      <c r="A4030" s="3">
        <v>80544</v>
      </c>
      <c r="B4030" s="5" t="s">
        <v>6748</v>
      </c>
    </row>
    <row r="4031" spans="1:2" x14ac:dyDescent="0.3">
      <c r="A4031" s="3">
        <v>80544</v>
      </c>
      <c r="B4031" s="5" t="s">
        <v>49</v>
      </c>
    </row>
    <row r="4032" spans="1:2" x14ac:dyDescent="0.3">
      <c r="A4032" s="3">
        <v>80544</v>
      </c>
      <c r="B4032" s="5" t="s">
        <v>30</v>
      </c>
    </row>
    <row r="4033" spans="1:2" x14ac:dyDescent="0.3">
      <c r="A4033" s="3">
        <v>77461</v>
      </c>
      <c r="B4033" s="5" t="s">
        <v>49</v>
      </c>
    </row>
    <row r="4034" spans="1:2" x14ac:dyDescent="0.3">
      <c r="A4034" s="3">
        <v>77461</v>
      </c>
      <c r="B4034" s="5" t="s">
        <v>30</v>
      </c>
    </row>
    <row r="4035" spans="1:2" x14ac:dyDescent="0.3">
      <c r="A4035" s="3">
        <v>87019</v>
      </c>
      <c r="B4035" s="5" t="s">
        <v>2378</v>
      </c>
    </row>
    <row r="4036" spans="1:2" x14ac:dyDescent="0.3">
      <c r="A4036" s="3">
        <v>87019</v>
      </c>
      <c r="B4036" s="5" t="s">
        <v>49</v>
      </c>
    </row>
    <row r="4037" spans="1:2" x14ac:dyDescent="0.3">
      <c r="A4037" s="3">
        <v>87019</v>
      </c>
      <c r="B4037" s="5" t="s">
        <v>886</v>
      </c>
    </row>
    <row r="4038" spans="1:2" x14ac:dyDescent="0.3">
      <c r="A4038" s="3">
        <v>200297</v>
      </c>
      <c r="B4038" s="5" t="s">
        <v>49</v>
      </c>
    </row>
    <row r="4039" spans="1:2" x14ac:dyDescent="0.3">
      <c r="A4039" s="3">
        <v>78854</v>
      </c>
      <c r="B4039" s="5" t="s">
        <v>30</v>
      </c>
    </row>
    <row r="4040" spans="1:2" x14ac:dyDescent="0.3">
      <c r="A4040" s="3">
        <v>90147</v>
      </c>
      <c r="B4040" s="5" t="s">
        <v>1246</v>
      </c>
    </row>
    <row r="4041" spans="1:2" x14ac:dyDescent="0.3">
      <c r="A4041" s="3">
        <v>90147</v>
      </c>
      <c r="B4041" s="5" t="s">
        <v>49</v>
      </c>
    </row>
    <row r="4042" spans="1:2" x14ac:dyDescent="0.3">
      <c r="A4042" s="3">
        <v>84170</v>
      </c>
      <c r="B4042" s="5" t="s">
        <v>310</v>
      </c>
    </row>
    <row r="4043" spans="1:2" x14ac:dyDescent="0.3">
      <c r="A4043" s="3">
        <v>84170</v>
      </c>
      <c r="B4043" s="5" t="s">
        <v>329</v>
      </c>
    </row>
    <row r="4044" spans="1:2" x14ac:dyDescent="0.3">
      <c r="A4044" s="3">
        <v>84170</v>
      </c>
      <c r="B4044" s="5" t="s">
        <v>49</v>
      </c>
    </row>
    <row r="4045" spans="1:2" x14ac:dyDescent="0.3">
      <c r="A4045" s="3">
        <v>84170</v>
      </c>
      <c r="B4045" s="5" t="s">
        <v>1246</v>
      </c>
    </row>
    <row r="4046" spans="1:2" x14ac:dyDescent="0.3">
      <c r="A4046" s="3">
        <v>76543</v>
      </c>
      <c r="B4046" s="5" t="s">
        <v>49</v>
      </c>
    </row>
    <row r="4047" spans="1:2" x14ac:dyDescent="0.3">
      <c r="A4047" s="3">
        <v>76543</v>
      </c>
      <c r="B4047" s="5" t="s">
        <v>886</v>
      </c>
    </row>
    <row r="4048" spans="1:2" x14ac:dyDescent="0.3">
      <c r="A4048" s="3">
        <v>76815</v>
      </c>
      <c r="B4048" s="5" t="s">
        <v>30</v>
      </c>
    </row>
    <row r="4049" spans="1:2" x14ac:dyDescent="0.3">
      <c r="A4049" s="3">
        <v>85033</v>
      </c>
      <c r="B4049" s="5" t="s">
        <v>49</v>
      </c>
    </row>
    <row r="4050" spans="1:2" x14ac:dyDescent="0.3">
      <c r="A4050" s="3">
        <v>85033</v>
      </c>
      <c r="B4050" s="5" t="s">
        <v>886</v>
      </c>
    </row>
    <row r="4051" spans="1:2" x14ac:dyDescent="0.3">
      <c r="A4051" s="3">
        <v>80468</v>
      </c>
      <c r="B4051" s="5" t="s">
        <v>468</v>
      </c>
    </row>
    <row r="4052" spans="1:2" x14ac:dyDescent="0.3">
      <c r="A4052" s="3">
        <v>80468</v>
      </c>
      <c r="B4052" s="5" t="s">
        <v>166</v>
      </c>
    </row>
    <row r="4053" spans="1:2" x14ac:dyDescent="0.3">
      <c r="A4053" s="3">
        <v>80468</v>
      </c>
      <c r="B4053" s="5" t="s">
        <v>30</v>
      </c>
    </row>
    <row r="4054" spans="1:2" x14ac:dyDescent="0.3">
      <c r="A4054" s="3">
        <v>207475</v>
      </c>
      <c r="B4054" s="5" t="s">
        <v>468</v>
      </c>
    </row>
    <row r="4055" spans="1:2" x14ac:dyDescent="0.3">
      <c r="A4055" s="3">
        <v>83880</v>
      </c>
      <c r="B4055" s="5" t="s">
        <v>2528</v>
      </c>
    </row>
    <row r="4056" spans="1:2" x14ac:dyDescent="0.3">
      <c r="A4056" s="3">
        <v>83880</v>
      </c>
      <c r="B4056" s="5" t="s">
        <v>777</v>
      </c>
    </row>
    <row r="4057" spans="1:2" x14ac:dyDescent="0.3">
      <c r="A4057" s="3">
        <v>83880</v>
      </c>
      <c r="B4057" s="5" t="s">
        <v>30</v>
      </c>
    </row>
    <row r="4058" spans="1:2" x14ac:dyDescent="0.3">
      <c r="A4058" s="3">
        <v>83880</v>
      </c>
      <c r="B4058" s="5" t="s">
        <v>468</v>
      </c>
    </row>
    <row r="4059" spans="1:2" x14ac:dyDescent="0.3">
      <c r="A4059" s="3">
        <v>83880</v>
      </c>
      <c r="B4059" s="5" t="s">
        <v>1139</v>
      </c>
    </row>
    <row r="4060" spans="1:2" x14ac:dyDescent="0.3">
      <c r="A4060" s="3">
        <v>70821</v>
      </c>
      <c r="B4060" s="5" t="s">
        <v>49</v>
      </c>
    </row>
    <row r="4061" spans="1:2" x14ac:dyDescent="0.3">
      <c r="A4061" s="3">
        <v>70821</v>
      </c>
      <c r="B4061" s="5" t="s">
        <v>19406</v>
      </c>
    </row>
    <row r="4062" spans="1:2" x14ac:dyDescent="0.3">
      <c r="A4062" s="3">
        <v>38540</v>
      </c>
      <c r="B4062" s="5" t="s">
        <v>49</v>
      </c>
    </row>
    <row r="4063" spans="1:2" x14ac:dyDescent="0.3">
      <c r="A4063" s="3">
        <v>38540</v>
      </c>
      <c r="B4063" s="5" t="s">
        <v>777</v>
      </c>
    </row>
    <row r="4064" spans="1:2" x14ac:dyDescent="0.3">
      <c r="A4064" s="3">
        <v>38540</v>
      </c>
      <c r="B4064" s="5" t="s">
        <v>166</v>
      </c>
    </row>
    <row r="4065" spans="1:2" x14ac:dyDescent="0.3">
      <c r="A4065" s="3">
        <v>38540</v>
      </c>
      <c r="B4065" s="5" t="s">
        <v>310</v>
      </c>
    </row>
    <row r="4066" spans="1:2" x14ac:dyDescent="0.3">
      <c r="A4066" s="3">
        <v>68878</v>
      </c>
      <c r="B4066" s="5" t="s">
        <v>468</v>
      </c>
    </row>
    <row r="4067" spans="1:2" x14ac:dyDescent="0.3">
      <c r="A4067" s="3">
        <v>68878</v>
      </c>
      <c r="B4067" s="5" t="s">
        <v>777</v>
      </c>
    </row>
    <row r="4068" spans="1:2" x14ac:dyDescent="0.3">
      <c r="A4068" s="3">
        <v>104711</v>
      </c>
      <c r="B4068" s="5" t="s">
        <v>1139</v>
      </c>
    </row>
    <row r="4069" spans="1:2" x14ac:dyDescent="0.3">
      <c r="A4069" s="3">
        <v>104711</v>
      </c>
      <c r="B4069" s="5" t="s">
        <v>6748</v>
      </c>
    </row>
    <row r="4070" spans="1:2" x14ac:dyDescent="0.3">
      <c r="A4070" s="3">
        <v>85435</v>
      </c>
      <c r="B4070" s="5" t="s">
        <v>30</v>
      </c>
    </row>
    <row r="4071" spans="1:2" x14ac:dyDescent="0.3">
      <c r="A4071" s="3">
        <v>54093</v>
      </c>
      <c r="B4071" s="5" t="s">
        <v>30</v>
      </c>
    </row>
    <row r="4072" spans="1:2" x14ac:dyDescent="0.3">
      <c r="A4072" s="3">
        <v>54093</v>
      </c>
      <c r="B4072" s="5" t="s">
        <v>49</v>
      </c>
    </row>
    <row r="4073" spans="1:2" x14ac:dyDescent="0.3">
      <c r="A4073" s="3">
        <v>77677</v>
      </c>
      <c r="B4073" s="5" t="s">
        <v>468</v>
      </c>
    </row>
    <row r="4074" spans="1:2" x14ac:dyDescent="0.3">
      <c r="A4074" s="3">
        <v>77677</v>
      </c>
      <c r="B4074" s="5" t="s">
        <v>166</v>
      </c>
    </row>
    <row r="4075" spans="1:2" x14ac:dyDescent="0.3">
      <c r="A4075" s="3">
        <v>77677</v>
      </c>
      <c r="B4075" s="5" t="s">
        <v>6631</v>
      </c>
    </row>
    <row r="4076" spans="1:2" x14ac:dyDescent="0.3">
      <c r="A4076" s="3">
        <v>66120</v>
      </c>
      <c r="B4076" s="5" t="s">
        <v>166</v>
      </c>
    </row>
    <row r="4077" spans="1:2" x14ac:dyDescent="0.3">
      <c r="A4077" s="3">
        <v>81033</v>
      </c>
      <c r="B4077" s="5" t="s">
        <v>49</v>
      </c>
    </row>
    <row r="4078" spans="1:2" x14ac:dyDescent="0.3">
      <c r="A4078" s="3">
        <v>81033</v>
      </c>
      <c r="B4078" s="5" t="s">
        <v>6748</v>
      </c>
    </row>
    <row r="4079" spans="1:2" x14ac:dyDescent="0.3">
      <c r="A4079" s="3">
        <v>81033</v>
      </c>
      <c r="B4079" s="5" t="s">
        <v>2848</v>
      </c>
    </row>
    <row r="4080" spans="1:2" x14ac:dyDescent="0.3">
      <c r="A4080" s="3">
        <v>81033</v>
      </c>
      <c r="B4080" s="5" t="s">
        <v>19406</v>
      </c>
    </row>
    <row r="4081" spans="1:2" x14ac:dyDescent="0.3">
      <c r="A4081" s="3">
        <v>74944</v>
      </c>
      <c r="B4081" s="5" t="s">
        <v>6748</v>
      </c>
    </row>
    <row r="4082" spans="1:2" x14ac:dyDescent="0.3">
      <c r="A4082" s="3">
        <v>74944</v>
      </c>
      <c r="B4082" s="5" t="s">
        <v>1139</v>
      </c>
    </row>
    <row r="4083" spans="1:2" x14ac:dyDescent="0.3">
      <c r="A4083" s="3">
        <v>79699</v>
      </c>
      <c r="B4083" s="5" t="s">
        <v>777</v>
      </c>
    </row>
    <row r="4084" spans="1:2" x14ac:dyDescent="0.3">
      <c r="A4084" s="3">
        <v>79699</v>
      </c>
      <c r="B4084" s="5" t="s">
        <v>49</v>
      </c>
    </row>
    <row r="4085" spans="1:2" x14ac:dyDescent="0.3">
      <c r="A4085" s="3">
        <v>79699</v>
      </c>
      <c r="B4085" s="5" t="s">
        <v>6748</v>
      </c>
    </row>
    <row r="4086" spans="1:2" x14ac:dyDescent="0.3">
      <c r="A4086" s="3">
        <v>79699</v>
      </c>
      <c r="B4086" s="5" t="s">
        <v>886</v>
      </c>
    </row>
    <row r="4087" spans="1:2" x14ac:dyDescent="0.3">
      <c r="A4087" s="3">
        <v>74626</v>
      </c>
      <c r="B4087" s="5" t="s">
        <v>1246</v>
      </c>
    </row>
    <row r="4088" spans="1:2" x14ac:dyDescent="0.3">
      <c r="A4088" s="3">
        <v>74626</v>
      </c>
      <c r="B4088" s="5" t="s">
        <v>166</v>
      </c>
    </row>
    <row r="4089" spans="1:2" x14ac:dyDescent="0.3">
      <c r="A4089" s="3">
        <v>74626</v>
      </c>
      <c r="B4089" s="5" t="s">
        <v>6631</v>
      </c>
    </row>
    <row r="4090" spans="1:2" x14ac:dyDescent="0.3">
      <c r="A4090" s="3">
        <v>82501</v>
      </c>
      <c r="B4090" s="5" t="s">
        <v>49</v>
      </c>
    </row>
    <row r="4091" spans="1:2" x14ac:dyDescent="0.3">
      <c r="A4091" s="3">
        <v>82501</v>
      </c>
      <c r="B4091" s="5" t="s">
        <v>6631</v>
      </c>
    </row>
    <row r="4092" spans="1:2" x14ac:dyDescent="0.3">
      <c r="A4092" s="3">
        <v>82501</v>
      </c>
      <c r="B4092" s="5" t="s">
        <v>166</v>
      </c>
    </row>
    <row r="4093" spans="1:2" x14ac:dyDescent="0.3">
      <c r="A4093" s="3">
        <v>58522</v>
      </c>
      <c r="B4093" s="5" t="s">
        <v>30</v>
      </c>
    </row>
    <row r="4094" spans="1:2" x14ac:dyDescent="0.3">
      <c r="A4094" s="3">
        <v>77094</v>
      </c>
      <c r="B4094" s="5" t="s">
        <v>49</v>
      </c>
    </row>
    <row r="4095" spans="1:2" x14ac:dyDescent="0.3">
      <c r="A4095" s="3">
        <v>78478</v>
      </c>
      <c r="B4095" s="5" t="s">
        <v>30</v>
      </c>
    </row>
    <row r="4096" spans="1:2" x14ac:dyDescent="0.3">
      <c r="A4096" s="3">
        <v>78478</v>
      </c>
      <c r="B4096" s="5" t="s">
        <v>1139</v>
      </c>
    </row>
    <row r="4097" spans="1:2" x14ac:dyDescent="0.3">
      <c r="A4097" s="3">
        <v>82520</v>
      </c>
      <c r="B4097" s="5" t="s">
        <v>49</v>
      </c>
    </row>
    <row r="4098" spans="1:2" x14ac:dyDescent="0.3">
      <c r="A4098" s="3">
        <v>73579</v>
      </c>
      <c r="B4098" s="5" t="s">
        <v>30</v>
      </c>
    </row>
    <row r="4099" spans="1:2" x14ac:dyDescent="0.3">
      <c r="A4099" s="3">
        <v>82099</v>
      </c>
      <c r="B4099" s="5" t="s">
        <v>30</v>
      </c>
    </row>
    <row r="4100" spans="1:2" x14ac:dyDescent="0.3">
      <c r="A4100" s="3">
        <v>82099</v>
      </c>
      <c r="B4100" s="5" t="s">
        <v>886</v>
      </c>
    </row>
    <row r="4101" spans="1:2" x14ac:dyDescent="0.3">
      <c r="A4101" s="3">
        <v>82099</v>
      </c>
      <c r="B4101" s="5" t="s">
        <v>19406</v>
      </c>
    </row>
    <row r="4102" spans="1:2" x14ac:dyDescent="0.3">
      <c r="A4102" s="3">
        <v>155776</v>
      </c>
      <c r="B4102" s="5" t="s">
        <v>30</v>
      </c>
    </row>
    <row r="4103" spans="1:2" x14ac:dyDescent="0.3">
      <c r="A4103" s="3">
        <v>155776</v>
      </c>
      <c r="B4103" s="5" t="s">
        <v>49</v>
      </c>
    </row>
    <row r="4104" spans="1:2" x14ac:dyDescent="0.3">
      <c r="A4104" s="3">
        <v>155776</v>
      </c>
      <c r="B4104" s="5" t="s">
        <v>166</v>
      </c>
    </row>
    <row r="4105" spans="1:2" x14ac:dyDescent="0.3">
      <c r="A4105" s="3">
        <v>91070</v>
      </c>
      <c r="B4105" s="5" t="s">
        <v>30</v>
      </c>
    </row>
    <row r="4106" spans="1:2" x14ac:dyDescent="0.3">
      <c r="A4106" s="3">
        <v>91070</v>
      </c>
      <c r="B4106" s="5" t="s">
        <v>49</v>
      </c>
    </row>
    <row r="4107" spans="1:2" x14ac:dyDescent="0.3">
      <c r="A4107" s="3">
        <v>91070</v>
      </c>
      <c r="B4107" s="5" t="s">
        <v>886</v>
      </c>
    </row>
    <row r="4108" spans="1:2" x14ac:dyDescent="0.3">
      <c r="A4108" s="3">
        <v>73290</v>
      </c>
      <c r="B4108" s="5" t="s">
        <v>468</v>
      </c>
    </row>
    <row r="4109" spans="1:2" x14ac:dyDescent="0.3">
      <c r="A4109" s="3">
        <v>73290</v>
      </c>
      <c r="B4109" s="5" t="s">
        <v>166</v>
      </c>
    </row>
    <row r="4110" spans="1:2" x14ac:dyDescent="0.3">
      <c r="A4110" s="3">
        <v>85349</v>
      </c>
      <c r="B4110" s="5" t="s">
        <v>468</v>
      </c>
    </row>
    <row r="4111" spans="1:2" x14ac:dyDescent="0.3">
      <c r="A4111" s="3">
        <v>79582</v>
      </c>
      <c r="B4111" s="5" t="s">
        <v>2528</v>
      </c>
    </row>
    <row r="4112" spans="1:2" x14ac:dyDescent="0.3">
      <c r="A4112" s="3">
        <v>79582</v>
      </c>
      <c r="B4112" s="5" t="s">
        <v>468</v>
      </c>
    </row>
    <row r="4113" spans="1:2" x14ac:dyDescent="0.3">
      <c r="A4113" s="3">
        <v>79582</v>
      </c>
      <c r="B4113" s="5" t="s">
        <v>166</v>
      </c>
    </row>
    <row r="4114" spans="1:2" x14ac:dyDescent="0.3">
      <c r="A4114" s="3">
        <v>91759</v>
      </c>
      <c r="B4114" s="5" t="s">
        <v>777</v>
      </c>
    </row>
    <row r="4115" spans="1:2" x14ac:dyDescent="0.3">
      <c r="A4115" s="3">
        <v>91759</v>
      </c>
      <c r="B4115" s="5" t="s">
        <v>1246</v>
      </c>
    </row>
    <row r="4116" spans="1:2" x14ac:dyDescent="0.3">
      <c r="A4116" s="3">
        <v>203912</v>
      </c>
      <c r="B4116" s="5" t="s">
        <v>49</v>
      </c>
    </row>
    <row r="4117" spans="1:2" x14ac:dyDescent="0.3">
      <c r="A4117" s="3">
        <v>203912</v>
      </c>
      <c r="B4117" s="5" t="s">
        <v>468</v>
      </c>
    </row>
    <row r="4118" spans="1:2" x14ac:dyDescent="0.3">
      <c r="A4118" s="3">
        <v>203912</v>
      </c>
      <c r="B4118" s="5" t="s">
        <v>2528</v>
      </c>
    </row>
    <row r="4119" spans="1:2" x14ac:dyDescent="0.3">
      <c r="A4119" s="3">
        <v>84155</v>
      </c>
      <c r="B4119" s="5" t="s">
        <v>2297</v>
      </c>
    </row>
    <row r="4120" spans="1:2" x14ac:dyDescent="0.3">
      <c r="A4120" s="3">
        <v>84155</v>
      </c>
      <c r="B4120" s="5" t="s">
        <v>777</v>
      </c>
    </row>
    <row r="4121" spans="1:2" x14ac:dyDescent="0.3">
      <c r="A4121" s="3">
        <v>84155</v>
      </c>
      <c r="B4121" s="5" t="s">
        <v>2848</v>
      </c>
    </row>
    <row r="4122" spans="1:2" x14ac:dyDescent="0.3">
      <c r="A4122" s="3">
        <v>84155</v>
      </c>
      <c r="B4122" s="5" t="s">
        <v>30</v>
      </c>
    </row>
    <row r="4123" spans="1:2" x14ac:dyDescent="0.3">
      <c r="A4123" s="3">
        <v>84155</v>
      </c>
      <c r="B4123" s="5" t="s">
        <v>1139</v>
      </c>
    </row>
    <row r="4124" spans="1:2" x14ac:dyDescent="0.3">
      <c r="A4124" s="3">
        <v>105945</v>
      </c>
      <c r="B4124" s="5" t="s">
        <v>777</v>
      </c>
    </row>
    <row r="4125" spans="1:2" x14ac:dyDescent="0.3">
      <c r="A4125" s="3">
        <v>105945</v>
      </c>
      <c r="B4125" s="5" t="s">
        <v>49</v>
      </c>
    </row>
    <row r="4126" spans="1:2" x14ac:dyDescent="0.3">
      <c r="A4126" s="3">
        <v>105945</v>
      </c>
      <c r="B4126" s="5" t="s">
        <v>310</v>
      </c>
    </row>
    <row r="4127" spans="1:2" x14ac:dyDescent="0.3">
      <c r="A4127" s="3">
        <v>105945</v>
      </c>
      <c r="B4127" s="5" t="s">
        <v>7548</v>
      </c>
    </row>
    <row r="4128" spans="1:2" x14ac:dyDescent="0.3">
      <c r="A4128" s="3">
        <v>64835</v>
      </c>
      <c r="B4128" s="5" t="s">
        <v>49</v>
      </c>
    </row>
    <row r="4129" spans="1:2" x14ac:dyDescent="0.3">
      <c r="A4129" s="3">
        <v>145312</v>
      </c>
      <c r="B4129" s="5" t="s">
        <v>6748</v>
      </c>
    </row>
    <row r="4130" spans="1:2" x14ac:dyDescent="0.3">
      <c r="A4130" s="3">
        <v>145312</v>
      </c>
      <c r="B4130" s="5" t="s">
        <v>30</v>
      </c>
    </row>
    <row r="4131" spans="1:2" x14ac:dyDescent="0.3">
      <c r="A4131" s="3">
        <v>145312</v>
      </c>
      <c r="B4131" s="5" t="s">
        <v>49</v>
      </c>
    </row>
    <row r="4132" spans="1:2" x14ac:dyDescent="0.3">
      <c r="A4132" s="3">
        <v>145312</v>
      </c>
      <c r="B4132" s="5" t="s">
        <v>886</v>
      </c>
    </row>
    <row r="4133" spans="1:2" x14ac:dyDescent="0.3">
      <c r="A4133" s="3">
        <v>145312</v>
      </c>
      <c r="B4133" s="5" t="s">
        <v>19406</v>
      </c>
    </row>
    <row r="4134" spans="1:2" x14ac:dyDescent="0.3">
      <c r="A4134" s="3">
        <v>79643</v>
      </c>
      <c r="B4134" s="5" t="s">
        <v>30</v>
      </c>
    </row>
    <row r="4135" spans="1:2" x14ac:dyDescent="0.3">
      <c r="A4135" s="3">
        <v>134683</v>
      </c>
      <c r="B4135" s="5" t="s">
        <v>329</v>
      </c>
    </row>
    <row r="4136" spans="1:2" x14ac:dyDescent="0.3">
      <c r="A4136" s="3">
        <v>134683</v>
      </c>
      <c r="B4136" s="5" t="s">
        <v>7548</v>
      </c>
    </row>
    <row r="4137" spans="1:2" x14ac:dyDescent="0.3">
      <c r="A4137" s="3">
        <v>79745</v>
      </c>
      <c r="B4137" s="5" t="s">
        <v>49</v>
      </c>
    </row>
    <row r="4138" spans="1:2" x14ac:dyDescent="0.3">
      <c r="A4138" s="3">
        <v>79745</v>
      </c>
      <c r="B4138" s="5" t="s">
        <v>7548</v>
      </c>
    </row>
    <row r="4139" spans="1:2" x14ac:dyDescent="0.3">
      <c r="A4139" s="3">
        <v>77175</v>
      </c>
      <c r="B4139" s="5" t="s">
        <v>777</v>
      </c>
    </row>
    <row r="4140" spans="1:2" x14ac:dyDescent="0.3">
      <c r="A4140" s="3">
        <v>77175</v>
      </c>
      <c r="B4140" s="5" t="s">
        <v>1246</v>
      </c>
    </row>
    <row r="4141" spans="1:2" x14ac:dyDescent="0.3">
      <c r="A4141" s="3">
        <v>77175</v>
      </c>
      <c r="B4141" s="5" t="s">
        <v>166</v>
      </c>
    </row>
    <row r="4142" spans="1:2" x14ac:dyDescent="0.3">
      <c r="A4142" s="3">
        <v>77175</v>
      </c>
      <c r="B4142" s="5" t="s">
        <v>30</v>
      </c>
    </row>
    <row r="4143" spans="1:2" x14ac:dyDescent="0.3">
      <c r="A4143" s="3">
        <v>74860</v>
      </c>
      <c r="B4143" s="5" t="s">
        <v>468</v>
      </c>
    </row>
    <row r="4144" spans="1:2" x14ac:dyDescent="0.3">
      <c r="A4144" s="3">
        <v>74860</v>
      </c>
      <c r="B4144" s="5" t="s">
        <v>2378</v>
      </c>
    </row>
    <row r="4145" spans="1:2" x14ac:dyDescent="0.3">
      <c r="A4145" s="3">
        <v>74860</v>
      </c>
      <c r="B4145" s="5" t="s">
        <v>6631</v>
      </c>
    </row>
    <row r="4146" spans="1:2" x14ac:dyDescent="0.3">
      <c r="A4146" s="3">
        <v>63831</v>
      </c>
      <c r="B4146" s="5" t="s">
        <v>49</v>
      </c>
    </row>
    <row r="4147" spans="1:2" x14ac:dyDescent="0.3">
      <c r="A4147" s="3">
        <v>54320</v>
      </c>
      <c r="B4147" s="5" t="s">
        <v>49</v>
      </c>
    </row>
    <row r="4148" spans="1:2" x14ac:dyDescent="0.3">
      <c r="A4148" s="3">
        <v>54320</v>
      </c>
      <c r="B4148" s="5" t="s">
        <v>2528</v>
      </c>
    </row>
    <row r="4149" spans="1:2" x14ac:dyDescent="0.3">
      <c r="A4149" s="3">
        <v>79628</v>
      </c>
      <c r="B4149" s="5" t="s">
        <v>329</v>
      </c>
    </row>
    <row r="4150" spans="1:2" x14ac:dyDescent="0.3">
      <c r="A4150" s="3">
        <v>91979</v>
      </c>
      <c r="B4150" s="5" t="s">
        <v>49</v>
      </c>
    </row>
    <row r="4151" spans="1:2" x14ac:dyDescent="0.3">
      <c r="A4151" s="3">
        <v>91979</v>
      </c>
      <c r="B4151" s="5" t="s">
        <v>6748</v>
      </c>
    </row>
    <row r="4152" spans="1:2" x14ac:dyDescent="0.3">
      <c r="A4152" s="3">
        <v>179923</v>
      </c>
      <c r="B4152" s="5" t="s">
        <v>777</v>
      </c>
    </row>
    <row r="4153" spans="1:2" x14ac:dyDescent="0.3">
      <c r="A4153" s="3">
        <v>179923</v>
      </c>
      <c r="B4153" s="5" t="s">
        <v>2297</v>
      </c>
    </row>
    <row r="4154" spans="1:2" x14ac:dyDescent="0.3">
      <c r="A4154" s="3">
        <v>179923</v>
      </c>
      <c r="B4154" s="5" t="s">
        <v>2528</v>
      </c>
    </row>
    <row r="4155" spans="1:2" x14ac:dyDescent="0.3">
      <c r="A4155" s="3">
        <v>179923</v>
      </c>
      <c r="B4155" s="5" t="s">
        <v>2848</v>
      </c>
    </row>
    <row r="4156" spans="1:2" x14ac:dyDescent="0.3">
      <c r="A4156" s="3">
        <v>76101</v>
      </c>
      <c r="B4156" s="5" t="s">
        <v>777</v>
      </c>
    </row>
    <row r="4157" spans="1:2" x14ac:dyDescent="0.3">
      <c r="A4157" s="3">
        <v>68637</v>
      </c>
      <c r="B4157" s="5" t="s">
        <v>30</v>
      </c>
    </row>
    <row r="4158" spans="1:2" x14ac:dyDescent="0.3">
      <c r="A4158" s="3">
        <v>76451</v>
      </c>
      <c r="B4158" s="5" t="s">
        <v>49</v>
      </c>
    </row>
    <row r="4159" spans="1:2" x14ac:dyDescent="0.3">
      <c r="A4159" s="3">
        <v>76451</v>
      </c>
      <c r="B4159" s="5" t="s">
        <v>30</v>
      </c>
    </row>
    <row r="4160" spans="1:2" x14ac:dyDescent="0.3">
      <c r="A4160" s="3">
        <v>92424</v>
      </c>
      <c r="B4160" s="5" t="s">
        <v>886</v>
      </c>
    </row>
    <row r="4161" spans="1:2" x14ac:dyDescent="0.3">
      <c r="A4161" s="3">
        <v>92424</v>
      </c>
      <c r="B4161" s="5" t="s">
        <v>30</v>
      </c>
    </row>
    <row r="4162" spans="1:2" x14ac:dyDescent="0.3">
      <c r="A4162" s="3">
        <v>69792</v>
      </c>
      <c r="B4162" s="5" t="s">
        <v>30</v>
      </c>
    </row>
    <row r="4163" spans="1:2" x14ac:dyDescent="0.3">
      <c r="A4163" s="3">
        <v>69792</v>
      </c>
      <c r="B4163" s="5" t="s">
        <v>886</v>
      </c>
    </row>
    <row r="4164" spans="1:2" x14ac:dyDescent="0.3">
      <c r="A4164" s="3">
        <v>87558</v>
      </c>
      <c r="B4164" s="5" t="s">
        <v>30</v>
      </c>
    </row>
    <row r="4165" spans="1:2" x14ac:dyDescent="0.3">
      <c r="A4165" s="3">
        <v>90122</v>
      </c>
      <c r="B4165" s="5" t="s">
        <v>30</v>
      </c>
    </row>
    <row r="4166" spans="1:2" x14ac:dyDescent="0.3">
      <c r="A4166" s="3">
        <v>90122</v>
      </c>
      <c r="B4166" s="5" t="s">
        <v>49</v>
      </c>
    </row>
    <row r="4167" spans="1:2" x14ac:dyDescent="0.3">
      <c r="A4167" s="3">
        <v>90122</v>
      </c>
      <c r="B4167" s="5" t="s">
        <v>886</v>
      </c>
    </row>
    <row r="4168" spans="1:2" x14ac:dyDescent="0.3">
      <c r="A4168" s="3">
        <v>81179</v>
      </c>
      <c r="B4168" s="5" t="s">
        <v>1139</v>
      </c>
    </row>
    <row r="4169" spans="1:2" x14ac:dyDescent="0.3">
      <c r="A4169" s="3">
        <v>81179</v>
      </c>
      <c r="B4169" s="5" t="s">
        <v>2528</v>
      </c>
    </row>
    <row r="4170" spans="1:2" x14ac:dyDescent="0.3">
      <c r="A4170" s="3">
        <v>81179</v>
      </c>
      <c r="B4170" s="5" t="s">
        <v>19406</v>
      </c>
    </row>
    <row r="4171" spans="1:2" x14ac:dyDescent="0.3">
      <c r="A4171" s="3">
        <v>63310</v>
      </c>
      <c r="B4171" s="5" t="s">
        <v>1246</v>
      </c>
    </row>
    <row r="4172" spans="1:2" x14ac:dyDescent="0.3">
      <c r="A4172" s="3">
        <v>63310</v>
      </c>
      <c r="B4172" s="5" t="s">
        <v>49</v>
      </c>
    </row>
    <row r="4173" spans="1:2" x14ac:dyDescent="0.3">
      <c r="A4173" s="3">
        <v>59437</v>
      </c>
      <c r="B4173" s="5" t="s">
        <v>49</v>
      </c>
    </row>
    <row r="4174" spans="1:2" x14ac:dyDescent="0.3">
      <c r="A4174" s="3">
        <v>296192</v>
      </c>
      <c r="B4174" s="5" t="s">
        <v>30</v>
      </c>
    </row>
    <row r="4175" spans="1:2" x14ac:dyDescent="0.3">
      <c r="A4175" s="3">
        <v>80105</v>
      </c>
      <c r="B4175" s="5" t="s">
        <v>30</v>
      </c>
    </row>
    <row r="4176" spans="1:2" x14ac:dyDescent="0.3">
      <c r="A4176" s="3">
        <v>80105</v>
      </c>
      <c r="B4176" s="5" t="s">
        <v>886</v>
      </c>
    </row>
    <row r="4177" spans="1:2" x14ac:dyDescent="0.3">
      <c r="A4177" s="3">
        <v>83188</v>
      </c>
      <c r="B4177" s="5" t="s">
        <v>468</v>
      </c>
    </row>
    <row r="4178" spans="1:2" x14ac:dyDescent="0.3">
      <c r="A4178" s="3">
        <v>83188</v>
      </c>
      <c r="B4178" s="5" t="s">
        <v>2528</v>
      </c>
    </row>
    <row r="4179" spans="1:2" x14ac:dyDescent="0.3">
      <c r="A4179" s="3">
        <v>83188</v>
      </c>
      <c r="B4179" s="5" t="s">
        <v>2848</v>
      </c>
    </row>
    <row r="4180" spans="1:2" x14ac:dyDescent="0.3">
      <c r="A4180" s="3">
        <v>54293</v>
      </c>
      <c r="B4180" s="5" t="s">
        <v>329</v>
      </c>
    </row>
    <row r="4181" spans="1:2" x14ac:dyDescent="0.3">
      <c r="A4181" s="3">
        <v>73872</v>
      </c>
      <c r="B4181" s="5" t="s">
        <v>49</v>
      </c>
    </row>
    <row r="4182" spans="1:2" x14ac:dyDescent="0.3">
      <c r="A4182" s="3">
        <v>57812</v>
      </c>
      <c r="B4182" s="5" t="s">
        <v>2528</v>
      </c>
    </row>
    <row r="4183" spans="1:2" x14ac:dyDescent="0.3">
      <c r="A4183" s="3">
        <v>57812</v>
      </c>
      <c r="B4183" s="5" t="s">
        <v>468</v>
      </c>
    </row>
    <row r="4184" spans="1:2" x14ac:dyDescent="0.3">
      <c r="A4184" s="3">
        <v>57829</v>
      </c>
      <c r="B4184" s="5" t="s">
        <v>49</v>
      </c>
    </row>
    <row r="4185" spans="1:2" x14ac:dyDescent="0.3">
      <c r="A4185" s="3">
        <v>57829</v>
      </c>
      <c r="B4185" s="5" t="s">
        <v>7548</v>
      </c>
    </row>
    <row r="4186" spans="1:2" x14ac:dyDescent="0.3">
      <c r="A4186" s="3">
        <v>61488</v>
      </c>
      <c r="B4186" s="5" t="s">
        <v>329</v>
      </c>
    </row>
    <row r="4187" spans="1:2" x14ac:dyDescent="0.3">
      <c r="A4187" s="3">
        <v>61488</v>
      </c>
      <c r="B4187" s="5" t="s">
        <v>2378</v>
      </c>
    </row>
    <row r="4188" spans="1:2" x14ac:dyDescent="0.3">
      <c r="A4188" s="3">
        <v>87332</v>
      </c>
      <c r="B4188" s="5" t="s">
        <v>30</v>
      </c>
    </row>
    <row r="4189" spans="1:2" x14ac:dyDescent="0.3">
      <c r="A4189" s="3">
        <v>87332</v>
      </c>
      <c r="B4189" s="5" t="s">
        <v>49</v>
      </c>
    </row>
    <row r="4190" spans="1:2" x14ac:dyDescent="0.3">
      <c r="A4190" s="3">
        <v>87332</v>
      </c>
      <c r="B4190" s="5" t="s">
        <v>886</v>
      </c>
    </row>
    <row r="4191" spans="1:2" x14ac:dyDescent="0.3">
      <c r="A4191" s="3">
        <v>59065</v>
      </c>
      <c r="B4191" s="5" t="s">
        <v>49</v>
      </c>
    </row>
    <row r="4192" spans="1:2" x14ac:dyDescent="0.3">
      <c r="A4192" s="3">
        <v>103597</v>
      </c>
      <c r="B4192" s="5" t="s">
        <v>49</v>
      </c>
    </row>
    <row r="4193" spans="1:2" x14ac:dyDescent="0.3">
      <c r="A4193" s="3">
        <v>63964</v>
      </c>
      <c r="B4193" s="5" t="s">
        <v>49</v>
      </c>
    </row>
    <row r="4194" spans="1:2" x14ac:dyDescent="0.3">
      <c r="A4194" s="3">
        <v>63964</v>
      </c>
      <c r="B4194" s="5" t="s">
        <v>6748</v>
      </c>
    </row>
    <row r="4195" spans="1:2" x14ac:dyDescent="0.3">
      <c r="A4195" s="3">
        <v>66118</v>
      </c>
      <c r="B4195" s="5" t="s">
        <v>30</v>
      </c>
    </row>
    <row r="4196" spans="1:2" x14ac:dyDescent="0.3">
      <c r="A4196" s="3">
        <v>81167</v>
      </c>
      <c r="B4196" s="5" t="s">
        <v>329</v>
      </c>
    </row>
    <row r="4197" spans="1:2" x14ac:dyDescent="0.3">
      <c r="A4197" s="3">
        <v>56339</v>
      </c>
      <c r="B4197" s="5" t="s">
        <v>30</v>
      </c>
    </row>
    <row r="4198" spans="1:2" x14ac:dyDescent="0.3">
      <c r="A4198" s="3">
        <v>73933</v>
      </c>
      <c r="B4198" s="5" t="s">
        <v>30</v>
      </c>
    </row>
    <row r="4199" spans="1:2" x14ac:dyDescent="0.3">
      <c r="A4199" s="3">
        <v>73933</v>
      </c>
      <c r="B4199" s="5" t="s">
        <v>468</v>
      </c>
    </row>
    <row r="4200" spans="1:2" x14ac:dyDescent="0.3">
      <c r="A4200" s="3">
        <v>75064</v>
      </c>
      <c r="B4200" s="5" t="s">
        <v>468</v>
      </c>
    </row>
    <row r="4201" spans="1:2" x14ac:dyDescent="0.3">
      <c r="A4201" s="3">
        <v>75064</v>
      </c>
      <c r="B4201" s="5" t="s">
        <v>30</v>
      </c>
    </row>
    <row r="4202" spans="1:2" x14ac:dyDescent="0.3">
      <c r="A4202" s="3">
        <v>75720</v>
      </c>
      <c r="B4202" s="5" t="s">
        <v>329</v>
      </c>
    </row>
    <row r="4203" spans="1:2" x14ac:dyDescent="0.3">
      <c r="A4203" s="3">
        <v>75720</v>
      </c>
      <c r="B4203" s="5" t="s">
        <v>6748</v>
      </c>
    </row>
    <row r="4204" spans="1:2" x14ac:dyDescent="0.3">
      <c r="A4204" s="3">
        <v>81273</v>
      </c>
      <c r="B4204" s="5" t="s">
        <v>30</v>
      </c>
    </row>
    <row r="4205" spans="1:2" x14ac:dyDescent="0.3">
      <c r="A4205" s="3">
        <v>81273</v>
      </c>
      <c r="B4205" s="5" t="s">
        <v>49</v>
      </c>
    </row>
    <row r="4206" spans="1:2" x14ac:dyDescent="0.3">
      <c r="A4206" s="3">
        <v>77573</v>
      </c>
      <c r="B4206" s="5" t="s">
        <v>49</v>
      </c>
    </row>
    <row r="4207" spans="1:2" x14ac:dyDescent="0.3">
      <c r="A4207" s="3">
        <v>77573</v>
      </c>
      <c r="B4207" s="5" t="s">
        <v>7548</v>
      </c>
    </row>
    <row r="4208" spans="1:2" x14ac:dyDescent="0.3">
      <c r="A4208" s="3">
        <v>77573</v>
      </c>
      <c r="B4208" s="5" t="s">
        <v>310</v>
      </c>
    </row>
    <row r="4209" spans="1:2" x14ac:dyDescent="0.3">
      <c r="A4209" s="3">
        <v>67109</v>
      </c>
      <c r="B4209" s="5" t="s">
        <v>777</v>
      </c>
    </row>
    <row r="4210" spans="1:2" x14ac:dyDescent="0.3">
      <c r="A4210" s="3">
        <v>67109</v>
      </c>
      <c r="B4210" s="5" t="s">
        <v>30</v>
      </c>
    </row>
    <row r="4211" spans="1:2" x14ac:dyDescent="0.3">
      <c r="A4211" s="3">
        <v>73563</v>
      </c>
      <c r="B4211" s="5" t="s">
        <v>1139</v>
      </c>
    </row>
    <row r="4212" spans="1:2" x14ac:dyDescent="0.3">
      <c r="A4212" s="3">
        <v>73563</v>
      </c>
      <c r="B4212" s="5" t="s">
        <v>49</v>
      </c>
    </row>
    <row r="4213" spans="1:2" x14ac:dyDescent="0.3">
      <c r="A4213" s="3">
        <v>73563</v>
      </c>
      <c r="B4213" s="5" t="s">
        <v>6748</v>
      </c>
    </row>
    <row r="4214" spans="1:2" x14ac:dyDescent="0.3">
      <c r="A4214" s="3">
        <v>51995</v>
      </c>
      <c r="B4214" s="5" t="s">
        <v>30</v>
      </c>
    </row>
    <row r="4215" spans="1:2" x14ac:dyDescent="0.3">
      <c r="A4215" s="3">
        <v>51995</v>
      </c>
      <c r="B4215" s="5" t="s">
        <v>166</v>
      </c>
    </row>
    <row r="4216" spans="1:2" x14ac:dyDescent="0.3">
      <c r="A4216" s="3">
        <v>51995</v>
      </c>
      <c r="B4216" s="5" t="s">
        <v>777</v>
      </c>
    </row>
    <row r="4217" spans="1:2" x14ac:dyDescent="0.3">
      <c r="A4217" s="3">
        <v>51995</v>
      </c>
      <c r="B4217" s="5" t="s">
        <v>49</v>
      </c>
    </row>
    <row r="4218" spans="1:2" x14ac:dyDescent="0.3">
      <c r="A4218" s="3">
        <v>74539</v>
      </c>
      <c r="B4218" s="5" t="s">
        <v>1139</v>
      </c>
    </row>
    <row r="4219" spans="1:2" x14ac:dyDescent="0.3">
      <c r="A4219" s="3">
        <v>74539</v>
      </c>
      <c r="B4219" s="5" t="s">
        <v>19406</v>
      </c>
    </row>
    <row r="4220" spans="1:2" x14ac:dyDescent="0.3">
      <c r="A4220" s="3">
        <v>196242</v>
      </c>
      <c r="B4220" s="5" t="s">
        <v>30</v>
      </c>
    </row>
    <row r="4221" spans="1:2" x14ac:dyDescent="0.3">
      <c r="A4221" s="3">
        <v>196242</v>
      </c>
      <c r="B4221" s="5" t="s">
        <v>49</v>
      </c>
    </row>
    <row r="4222" spans="1:2" x14ac:dyDescent="0.3">
      <c r="A4222" s="3">
        <v>196242</v>
      </c>
      <c r="B4222" s="5" t="s">
        <v>886</v>
      </c>
    </row>
    <row r="4223" spans="1:2" x14ac:dyDescent="0.3">
      <c r="A4223" s="3">
        <v>92493</v>
      </c>
      <c r="B4223" s="5" t="s">
        <v>1246</v>
      </c>
    </row>
    <row r="4224" spans="1:2" x14ac:dyDescent="0.3">
      <c r="A4224" s="3">
        <v>92493</v>
      </c>
      <c r="B4224" s="5" t="s">
        <v>49</v>
      </c>
    </row>
    <row r="4225" spans="1:2" x14ac:dyDescent="0.3">
      <c r="A4225" s="3">
        <v>92493</v>
      </c>
      <c r="B4225" s="5" t="s">
        <v>7548</v>
      </c>
    </row>
    <row r="4226" spans="1:2" x14ac:dyDescent="0.3">
      <c r="A4226" s="3">
        <v>69225</v>
      </c>
      <c r="B4226" s="5" t="s">
        <v>1246</v>
      </c>
    </row>
    <row r="4227" spans="1:2" x14ac:dyDescent="0.3">
      <c r="A4227" s="3">
        <v>69225</v>
      </c>
      <c r="B4227" s="5" t="s">
        <v>777</v>
      </c>
    </row>
    <row r="4228" spans="1:2" x14ac:dyDescent="0.3">
      <c r="A4228" s="3">
        <v>69225</v>
      </c>
      <c r="B4228" s="5" t="s">
        <v>166</v>
      </c>
    </row>
    <row r="4229" spans="1:2" x14ac:dyDescent="0.3">
      <c r="A4229" s="3">
        <v>56965</v>
      </c>
      <c r="B4229" s="5" t="s">
        <v>30</v>
      </c>
    </row>
    <row r="4230" spans="1:2" x14ac:dyDescent="0.3">
      <c r="A4230" s="3">
        <v>68280</v>
      </c>
      <c r="B4230" s="5" t="s">
        <v>166</v>
      </c>
    </row>
    <row r="4231" spans="1:2" x14ac:dyDescent="0.3">
      <c r="A4231" s="3">
        <v>75074</v>
      </c>
      <c r="B4231" s="5" t="s">
        <v>49</v>
      </c>
    </row>
    <row r="4232" spans="1:2" x14ac:dyDescent="0.3">
      <c r="A4232" s="3">
        <v>75074</v>
      </c>
      <c r="B4232" s="5" t="s">
        <v>6748</v>
      </c>
    </row>
    <row r="4233" spans="1:2" x14ac:dyDescent="0.3">
      <c r="A4233" s="3">
        <v>75074</v>
      </c>
      <c r="B4233" s="5" t="s">
        <v>2848</v>
      </c>
    </row>
    <row r="4234" spans="1:2" x14ac:dyDescent="0.3">
      <c r="A4234" s="3">
        <v>80015</v>
      </c>
      <c r="B4234" s="5" t="s">
        <v>30</v>
      </c>
    </row>
    <row r="4235" spans="1:2" x14ac:dyDescent="0.3">
      <c r="A4235" s="3">
        <v>77458</v>
      </c>
      <c r="B4235" s="5" t="s">
        <v>30</v>
      </c>
    </row>
    <row r="4236" spans="1:2" x14ac:dyDescent="0.3">
      <c r="A4236" s="3">
        <v>76609</v>
      </c>
      <c r="B4236" s="5" t="s">
        <v>49</v>
      </c>
    </row>
    <row r="4237" spans="1:2" x14ac:dyDescent="0.3">
      <c r="A4237" s="3">
        <v>76609</v>
      </c>
      <c r="B4237" s="5" t="s">
        <v>777</v>
      </c>
    </row>
    <row r="4238" spans="1:2" x14ac:dyDescent="0.3">
      <c r="A4238" s="3">
        <v>76609</v>
      </c>
      <c r="B4238" s="5" t="s">
        <v>7548</v>
      </c>
    </row>
    <row r="4239" spans="1:2" x14ac:dyDescent="0.3">
      <c r="A4239" s="3">
        <v>91052</v>
      </c>
      <c r="B4239" s="5" t="s">
        <v>30</v>
      </c>
    </row>
    <row r="4240" spans="1:2" x14ac:dyDescent="0.3">
      <c r="A4240" s="3">
        <v>80242</v>
      </c>
      <c r="B4240" s="5" t="s">
        <v>329</v>
      </c>
    </row>
    <row r="4241" spans="1:2" x14ac:dyDescent="0.3">
      <c r="A4241" s="3">
        <v>103195</v>
      </c>
      <c r="B4241" s="5" t="s">
        <v>329</v>
      </c>
    </row>
    <row r="4242" spans="1:2" x14ac:dyDescent="0.3">
      <c r="A4242" s="3">
        <v>86971</v>
      </c>
      <c r="B4242" s="5" t="s">
        <v>2528</v>
      </c>
    </row>
    <row r="4243" spans="1:2" x14ac:dyDescent="0.3">
      <c r="A4243" s="3">
        <v>86971</v>
      </c>
      <c r="B4243" s="5" t="s">
        <v>777</v>
      </c>
    </row>
    <row r="4244" spans="1:2" x14ac:dyDescent="0.3">
      <c r="A4244" s="3">
        <v>86971</v>
      </c>
      <c r="B4244" s="5" t="s">
        <v>19406</v>
      </c>
    </row>
    <row r="4245" spans="1:2" x14ac:dyDescent="0.3">
      <c r="A4245" s="3">
        <v>85525</v>
      </c>
      <c r="B4245" s="5" t="s">
        <v>49</v>
      </c>
    </row>
    <row r="4246" spans="1:2" x14ac:dyDescent="0.3">
      <c r="A4246" s="3">
        <v>79221</v>
      </c>
      <c r="B4246" s="5" t="s">
        <v>30</v>
      </c>
    </row>
    <row r="4247" spans="1:2" x14ac:dyDescent="0.3">
      <c r="A4247" s="3">
        <v>79221</v>
      </c>
      <c r="B4247" s="5" t="s">
        <v>886</v>
      </c>
    </row>
    <row r="4248" spans="1:2" x14ac:dyDescent="0.3">
      <c r="A4248" s="3">
        <v>1293794</v>
      </c>
      <c r="B4248" s="5" t="s">
        <v>2528</v>
      </c>
    </row>
    <row r="4249" spans="1:2" x14ac:dyDescent="0.3">
      <c r="A4249" s="3">
        <v>1293794</v>
      </c>
      <c r="B4249" s="5" t="s">
        <v>1139</v>
      </c>
    </row>
    <row r="4250" spans="1:2" x14ac:dyDescent="0.3">
      <c r="A4250" s="3">
        <v>1293794</v>
      </c>
      <c r="B4250" s="5" t="s">
        <v>777</v>
      </c>
    </row>
    <row r="4251" spans="1:2" x14ac:dyDescent="0.3">
      <c r="A4251" s="3">
        <v>65058</v>
      </c>
      <c r="B4251" s="5" t="s">
        <v>329</v>
      </c>
    </row>
    <row r="4252" spans="1:2" x14ac:dyDescent="0.3">
      <c r="A4252" s="3">
        <v>649788</v>
      </c>
      <c r="B4252" s="5" t="s">
        <v>2378</v>
      </c>
    </row>
    <row r="4253" spans="1:2" x14ac:dyDescent="0.3">
      <c r="A4253" s="3">
        <v>649788</v>
      </c>
      <c r="B4253" s="5" t="s">
        <v>329</v>
      </c>
    </row>
    <row r="4254" spans="1:2" x14ac:dyDescent="0.3">
      <c r="A4254" s="3">
        <v>79172</v>
      </c>
      <c r="B4254" s="5" t="s">
        <v>329</v>
      </c>
    </row>
    <row r="4255" spans="1:2" x14ac:dyDescent="0.3">
      <c r="A4255" s="3">
        <v>85032</v>
      </c>
      <c r="B4255" s="5" t="s">
        <v>49</v>
      </c>
    </row>
    <row r="4256" spans="1:2" x14ac:dyDescent="0.3">
      <c r="A4256" s="3">
        <v>85032</v>
      </c>
      <c r="B4256" s="5" t="s">
        <v>468</v>
      </c>
    </row>
    <row r="4257" spans="1:2" x14ac:dyDescent="0.3">
      <c r="A4257" s="3">
        <v>76340</v>
      </c>
      <c r="B4257" s="5" t="s">
        <v>777</v>
      </c>
    </row>
    <row r="4258" spans="1:2" x14ac:dyDescent="0.3">
      <c r="A4258" s="3">
        <v>76340</v>
      </c>
      <c r="B4258" s="5" t="s">
        <v>166</v>
      </c>
    </row>
    <row r="4259" spans="1:2" x14ac:dyDescent="0.3">
      <c r="A4259" s="3">
        <v>76340</v>
      </c>
      <c r="B4259" s="5" t="s">
        <v>2528</v>
      </c>
    </row>
    <row r="4260" spans="1:2" x14ac:dyDescent="0.3">
      <c r="A4260" s="3">
        <v>73846</v>
      </c>
      <c r="B4260" s="5" t="s">
        <v>49</v>
      </c>
    </row>
    <row r="4261" spans="1:2" x14ac:dyDescent="0.3">
      <c r="A4261" s="3">
        <v>73846</v>
      </c>
      <c r="B4261" s="5" t="s">
        <v>30</v>
      </c>
    </row>
    <row r="4262" spans="1:2" x14ac:dyDescent="0.3">
      <c r="A4262" s="3">
        <v>85743</v>
      </c>
      <c r="B4262" s="5" t="s">
        <v>49</v>
      </c>
    </row>
    <row r="4263" spans="1:2" x14ac:dyDescent="0.3">
      <c r="A4263" s="3">
        <v>85743</v>
      </c>
      <c r="B4263" s="5" t="s">
        <v>1246</v>
      </c>
    </row>
    <row r="4264" spans="1:2" x14ac:dyDescent="0.3">
      <c r="A4264" s="3">
        <v>78294</v>
      </c>
      <c r="B4264" s="5" t="s">
        <v>468</v>
      </c>
    </row>
    <row r="4265" spans="1:2" x14ac:dyDescent="0.3">
      <c r="A4265" s="3">
        <v>78294</v>
      </c>
      <c r="B4265" s="5" t="s">
        <v>166</v>
      </c>
    </row>
    <row r="4266" spans="1:2" x14ac:dyDescent="0.3">
      <c r="A4266" s="3">
        <v>77879</v>
      </c>
      <c r="B4266" s="5" t="s">
        <v>49</v>
      </c>
    </row>
    <row r="4267" spans="1:2" x14ac:dyDescent="0.3">
      <c r="A4267" s="3">
        <v>77879</v>
      </c>
      <c r="B4267" s="5" t="s">
        <v>777</v>
      </c>
    </row>
    <row r="4268" spans="1:2" x14ac:dyDescent="0.3">
      <c r="A4268" s="3">
        <v>179934</v>
      </c>
      <c r="B4268" s="5" t="s">
        <v>2297</v>
      </c>
    </row>
    <row r="4269" spans="1:2" x14ac:dyDescent="0.3">
      <c r="A4269" s="3">
        <v>179934</v>
      </c>
      <c r="B4269" s="5" t="s">
        <v>777</v>
      </c>
    </row>
    <row r="4270" spans="1:2" x14ac:dyDescent="0.3">
      <c r="A4270" s="3">
        <v>179934</v>
      </c>
      <c r="B4270" s="5" t="s">
        <v>2848</v>
      </c>
    </row>
    <row r="4271" spans="1:2" x14ac:dyDescent="0.3">
      <c r="A4271" s="3">
        <v>179934</v>
      </c>
      <c r="B4271" s="5" t="s">
        <v>2528</v>
      </c>
    </row>
    <row r="4272" spans="1:2" x14ac:dyDescent="0.3">
      <c r="A4272" s="3">
        <v>83721</v>
      </c>
      <c r="B4272" s="5" t="s">
        <v>49</v>
      </c>
    </row>
    <row r="4273" spans="1:2" x14ac:dyDescent="0.3">
      <c r="A4273" s="3">
        <v>83721</v>
      </c>
      <c r="B4273" s="5" t="s">
        <v>6631</v>
      </c>
    </row>
    <row r="4274" spans="1:2" x14ac:dyDescent="0.3">
      <c r="A4274" s="3">
        <v>87380</v>
      </c>
      <c r="B4274" s="5" t="s">
        <v>49</v>
      </c>
    </row>
    <row r="4275" spans="1:2" x14ac:dyDescent="0.3">
      <c r="A4275" s="3">
        <v>87380</v>
      </c>
      <c r="B4275" s="5" t="s">
        <v>166</v>
      </c>
    </row>
    <row r="4276" spans="1:2" x14ac:dyDescent="0.3">
      <c r="A4276" s="3">
        <v>93188</v>
      </c>
      <c r="B4276" s="5" t="s">
        <v>49</v>
      </c>
    </row>
    <row r="4277" spans="1:2" x14ac:dyDescent="0.3">
      <c r="A4277" s="3">
        <v>93188</v>
      </c>
      <c r="B4277" s="5" t="s">
        <v>886</v>
      </c>
    </row>
    <row r="4278" spans="1:2" x14ac:dyDescent="0.3">
      <c r="A4278" s="3">
        <v>93188</v>
      </c>
      <c r="B4278" s="5" t="s">
        <v>2378</v>
      </c>
    </row>
    <row r="4279" spans="1:2" x14ac:dyDescent="0.3">
      <c r="A4279" s="3">
        <v>58858</v>
      </c>
      <c r="B4279" s="5" t="s">
        <v>30</v>
      </c>
    </row>
    <row r="4280" spans="1:2" x14ac:dyDescent="0.3">
      <c r="A4280" s="3">
        <v>96438</v>
      </c>
      <c r="B4280" s="5" t="s">
        <v>49</v>
      </c>
    </row>
    <row r="4281" spans="1:2" x14ac:dyDescent="0.3">
      <c r="A4281" s="3">
        <v>96438</v>
      </c>
      <c r="B4281" s="5" t="s">
        <v>166</v>
      </c>
    </row>
    <row r="4282" spans="1:2" x14ac:dyDescent="0.3">
      <c r="A4282" s="3">
        <v>96438</v>
      </c>
      <c r="B4282" s="5" t="s">
        <v>886</v>
      </c>
    </row>
    <row r="4283" spans="1:2" x14ac:dyDescent="0.3">
      <c r="A4283" s="3">
        <v>74458</v>
      </c>
      <c r="B4283" s="5" t="s">
        <v>49</v>
      </c>
    </row>
    <row r="4284" spans="1:2" x14ac:dyDescent="0.3">
      <c r="A4284" s="3">
        <v>74458</v>
      </c>
      <c r="B4284" s="5" t="s">
        <v>30</v>
      </c>
    </row>
    <row r="4285" spans="1:2" x14ac:dyDescent="0.3">
      <c r="A4285" s="3">
        <v>74458</v>
      </c>
      <c r="B4285" s="5" t="s">
        <v>886</v>
      </c>
    </row>
    <row r="4286" spans="1:2" x14ac:dyDescent="0.3">
      <c r="A4286" s="3">
        <v>77365</v>
      </c>
      <c r="B4286" s="5" t="s">
        <v>329</v>
      </c>
    </row>
    <row r="4287" spans="1:2" x14ac:dyDescent="0.3">
      <c r="A4287" s="3">
        <v>77365</v>
      </c>
      <c r="B4287" s="5" t="s">
        <v>1246</v>
      </c>
    </row>
    <row r="4288" spans="1:2" x14ac:dyDescent="0.3">
      <c r="A4288" s="3">
        <v>67793</v>
      </c>
      <c r="B4288" s="5" t="s">
        <v>886</v>
      </c>
    </row>
    <row r="4289" spans="1:2" x14ac:dyDescent="0.3">
      <c r="A4289" s="3">
        <v>67793</v>
      </c>
      <c r="B4289" s="5" t="s">
        <v>30</v>
      </c>
    </row>
    <row r="4290" spans="1:2" x14ac:dyDescent="0.3">
      <c r="A4290" s="3">
        <v>84564</v>
      </c>
      <c r="B4290" s="5" t="s">
        <v>1139</v>
      </c>
    </row>
    <row r="4291" spans="1:2" x14ac:dyDescent="0.3">
      <c r="A4291" s="3">
        <v>84564</v>
      </c>
      <c r="B4291" s="5" t="s">
        <v>30</v>
      </c>
    </row>
    <row r="4292" spans="1:2" x14ac:dyDescent="0.3">
      <c r="A4292" s="3">
        <v>84564</v>
      </c>
      <c r="B4292" s="5" t="s">
        <v>6748</v>
      </c>
    </row>
    <row r="4293" spans="1:2" x14ac:dyDescent="0.3">
      <c r="A4293" s="3">
        <v>84564</v>
      </c>
      <c r="B4293" s="5" t="s">
        <v>19406</v>
      </c>
    </row>
    <row r="4294" spans="1:2" x14ac:dyDescent="0.3">
      <c r="A4294" s="3">
        <v>84564</v>
      </c>
      <c r="B4294" s="5" t="s">
        <v>468</v>
      </c>
    </row>
    <row r="4295" spans="1:2" x14ac:dyDescent="0.3">
      <c r="A4295" s="3">
        <v>85439</v>
      </c>
      <c r="B4295" s="5" t="s">
        <v>2297</v>
      </c>
    </row>
    <row r="4296" spans="1:2" x14ac:dyDescent="0.3">
      <c r="A4296" s="3">
        <v>85439</v>
      </c>
      <c r="B4296" s="5" t="s">
        <v>1139</v>
      </c>
    </row>
    <row r="4297" spans="1:2" x14ac:dyDescent="0.3">
      <c r="A4297" s="3">
        <v>85439</v>
      </c>
      <c r="B4297" s="5" t="s">
        <v>30</v>
      </c>
    </row>
    <row r="4298" spans="1:2" x14ac:dyDescent="0.3">
      <c r="A4298" s="3">
        <v>85439</v>
      </c>
      <c r="B4298" s="5" t="s">
        <v>6748</v>
      </c>
    </row>
    <row r="4299" spans="1:2" x14ac:dyDescent="0.3">
      <c r="A4299" s="3">
        <v>76346</v>
      </c>
      <c r="B4299" s="5" t="s">
        <v>2297</v>
      </c>
    </row>
    <row r="4300" spans="1:2" x14ac:dyDescent="0.3">
      <c r="A4300" s="3">
        <v>76346</v>
      </c>
      <c r="B4300" s="5" t="s">
        <v>6748</v>
      </c>
    </row>
    <row r="4301" spans="1:2" x14ac:dyDescent="0.3">
      <c r="A4301" s="3">
        <v>76346</v>
      </c>
      <c r="B4301" s="5" t="s">
        <v>2848</v>
      </c>
    </row>
    <row r="4302" spans="1:2" x14ac:dyDescent="0.3">
      <c r="A4302" s="3">
        <v>75345</v>
      </c>
      <c r="B4302" s="5" t="s">
        <v>49</v>
      </c>
    </row>
    <row r="4303" spans="1:2" x14ac:dyDescent="0.3">
      <c r="A4303" s="3">
        <v>75345</v>
      </c>
      <c r="B4303" s="5" t="s">
        <v>166</v>
      </c>
    </row>
    <row r="4304" spans="1:2" x14ac:dyDescent="0.3">
      <c r="A4304" s="3">
        <v>192690</v>
      </c>
      <c r="B4304" s="5" t="s">
        <v>30</v>
      </c>
    </row>
    <row r="4305" spans="1:2" x14ac:dyDescent="0.3">
      <c r="A4305" s="3">
        <v>192690</v>
      </c>
      <c r="B4305" s="5" t="s">
        <v>49</v>
      </c>
    </row>
    <row r="4306" spans="1:2" x14ac:dyDescent="0.3">
      <c r="A4306" s="3">
        <v>73738</v>
      </c>
      <c r="B4306" s="5" t="s">
        <v>49</v>
      </c>
    </row>
    <row r="4307" spans="1:2" x14ac:dyDescent="0.3">
      <c r="A4307" s="3">
        <v>69270</v>
      </c>
      <c r="B4307" s="5" t="s">
        <v>468</v>
      </c>
    </row>
    <row r="4308" spans="1:2" x14ac:dyDescent="0.3">
      <c r="A4308" s="3">
        <v>82914</v>
      </c>
      <c r="B4308" s="5" t="s">
        <v>329</v>
      </c>
    </row>
    <row r="4309" spans="1:2" x14ac:dyDescent="0.3">
      <c r="A4309" s="3">
        <v>61901</v>
      </c>
      <c r="B4309" s="5" t="s">
        <v>2528</v>
      </c>
    </row>
    <row r="4310" spans="1:2" x14ac:dyDescent="0.3">
      <c r="A4310" s="3">
        <v>61901</v>
      </c>
      <c r="B4310" s="5" t="s">
        <v>2297</v>
      </c>
    </row>
    <row r="4311" spans="1:2" x14ac:dyDescent="0.3">
      <c r="A4311" s="3">
        <v>76360</v>
      </c>
      <c r="B4311" s="5" t="s">
        <v>329</v>
      </c>
    </row>
    <row r="4312" spans="1:2" x14ac:dyDescent="0.3">
      <c r="A4312" s="3">
        <v>76360</v>
      </c>
      <c r="B4312" s="5" t="s">
        <v>19406</v>
      </c>
    </row>
    <row r="4313" spans="1:2" x14ac:dyDescent="0.3">
      <c r="A4313" s="3">
        <v>59145</v>
      </c>
      <c r="B4313" s="5" t="s">
        <v>49</v>
      </c>
    </row>
    <row r="4314" spans="1:2" x14ac:dyDescent="0.3">
      <c r="A4314" s="3">
        <v>59145</v>
      </c>
      <c r="B4314" s="5" t="s">
        <v>777</v>
      </c>
    </row>
    <row r="4315" spans="1:2" x14ac:dyDescent="0.3">
      <c r="A4315" s="3">
        <v>59145</v>
      </c>
      <c r="B4315" s="5" t="s">
        <v>166</v>
      </c>
    </row>
    <row r="4316" spans="1:2" x14ac:dyDescent="0.3">
      <c r="A4316" s="3">
        <v>58446</v>
      </c>
      <c r="B4316" s="5" t="s">
        <v>49</v>
      </c>
    </row>
    <row r="4317" spans="1:2" x14ac:dyDescent="0.3">
      <c r="A4317" s="3">
        <v>58446</v>
      </c>
      <c r="B4317" s="5" t="s">
        <v>886</v>
      </c>
    </row>
    <row r="4318" spans="1:2" x14ac:dyDescent="0.3">
      <c r="A4318" s="3">
        <v>98932</v>
      </c>
      <c r="B4318" s="5" t="s">
        <v>49</v>
      </c>
    </row>
    <row r="4319" spans="1:2" x14ac:dyDescent="0.3">
      <c r="A4319" s="3">
        <v>76333</v>
      </c>
      <c r="B4319" s="5" t="s">
        <v>2528</v>
      </c>
    </row>
    <row r="4320" spans="1:2" x14ac:dyDescent="0.3">
      <c r="A4320" s="3">
        <v>76333</v>
      </c>
      <c r="B4320" s="5" t="s">
        <v>30</v>
      </c>
    </row>
    <row r="4321" spans="1:2" x14ac:dyDescent="0.3">
      <c r="A4321" s="3">
        <v>87178</v>
      </c>
      <c r="B4321" s="5" t="s">
        <v>468</v>
      </c>
    </row>
    <row r="4322" spans="1:2" x14ac:dyDescent="0.3">
      <c r="A4322" s="3">
        <v>87178</v>
      </c>
      <c r="B4322" s="5" t="s">
        <v>6631</v>
      </c>
    </row>
    <row r="4323" spans="1:2" x14ac:dyDescent="0.3">
      <c r="A4323" s="3">
        <v>87178</v>
      </c>
      <c r="B4323" s="5" t="s">
        <v>2528</v>
      </c>
    </row>
    <row r="4324" spans="1:2" x14ac:dyDescent="0.3">
      <c r="A4324" s="3">
        <v>87178</v>
      </c>
      <c r="B4324" s="5" t="s">
        <v>166</v>
      </c>
    </row>
    <row r="4325" spans="1:2" x14ac:dyDescent="0.3">
      <c r="A4325" s="3">
        <v>64687</v>
      </c>
      <c r="B4325" s="5" t="s">
        <v>2848</v>
      </c>
    </row>
    <row r="4326" spans="1:2" x14ac:dyDescent="0.3">
      <c r="A4326" s="3">
        <v>64687</v>
      </c>
      <c r="B4326" s="5" t="s">
        <v>2528</v>
      </c>
    </row>
    <row r="4327" spans="1:2" x14ac:dyDescent="0.3">
      <c r="A4327" s="3">
        <v>64687</v>
      </c>
      <c r="B4327" s="5" t="s">
        <v>19406</v>
      </c>
    </row>
    <row r="4328" spans="1:2" x14ac:dyDescent="0.3">
      <c r="A4328" s="3">
        <v>64687</v>
      </c>
      <c r="B4328" s="5" t="s">
        <v>777</v>
      </c>
    </row>
    <row r="4329" spans="1:2" x14ac:dyDescent="0.3">
      <c r="A4329" s="3">
        <v>78486</v>
      </c>
      <c r="B4329" s="5" t="s">
        <v>310</v>
      </c>
    </row>
    <row r="4330" spans="1:2" x14ac:dyDescent="0.3">
      <c r="A4330" s="3">
        <v>78486</v>
      </c>
      <c r="B4330" s="5" t="s">
        <v>49</v>
      </c>
    </row>
    <row r="4331" spans="1:2" x14ac:dyDescent="0.3">
      <c r="A4331" s="3">
        <v>315623</v>
      </c>
      <c r="B4331" s="5" t="s">
        <v>2528</v>
      </c>
    </row>
    <row r="4332" spans="1:2" x14ac:dyDescent="0.3">
      <c r="A4332" s="3">
        <v>315623</v>
      </c>
      <c r="B4332" s="5" t="s">
        <v>49</v>
      </c>
    </row>
    <row r="4333" spans="1:2" x14ac:dyDescent="0.3">
      <c r="A4333" s="3">
        <v>64320</v>
      </c>
      <c r="B4333" s="5" t="s">
        <v>166</v>
      </c>
    </row>
    <row r="4334" spans="1:2" x14ac:dyDescent="0.3">
      <c r="A4334" s="3">
        <v>64320</v>
      </c>
      <c r="B4334" s="5" t="s">
        <v>49</v>
      </c>
    </row>
    <row r="4335" spans="1:2" x14ac:dyDescent="0.3">
      <c r="A4335" s="3">
        <v>58699</v>
      </c>
      <c r="B4335" s="5" t="s">
        <v>777</v>
      </c>
    </row>
    <row r="4336" spans="1:2" x14ac:dyDescent="0.3">
      <c r="A4336" s="3">
        <v>58699</v>
      </c>
      <c r="B4336" s="5" t="s">
        <v>49</v>
      </c>
    </row>
    <row r="4337" spans="1:2" x14ac:dyDescent="0.3">
      <c r="A4337" s="3">
        <v>58699</v>
      </c>
      <c r="B4337" s="5" t="s">
        <v>886</v>
      </c>
    </row>
    <row r="4338" spans="1:2" x14ac:dyDescent="0.3">
      <c r="A4338" s="3">
        <v>60421</v>
      </c>
      <c r="B4338" s="5" t="s">
        <v>49</v>
      </c>
    </row>
    <row r="4339" spans="1:2" x14ac:dyDescent="0.3">
      <c r="A4339" s="3">
        <v>58166</v>
      </c>
      <c r="B4339" s="5" t="s">
        <v>49</v>
      </c>
    </row>
    <row r="4340" spans="1:2" x14ac:dyDescent="0.3">
      <c r="A4340" s="3">
        <v>77941</v>
      </c>
      <c r="B4340" s="5" t="s">
        <v>30</v>
      </c>
    </row>
    <row r="4341" spans="1:2" x14ac:dyDescent="0.3">
      <c r="A4341" s="3">
        <v>76788</v>
      </c>
      <c r="B4341" s="5" t="s">
        <v>777</v>
      </c>
    </row>
    <row r="4342" spans="1:2" x14ac:dyDescent="0.3">
      <c r="A4342" s="3">
        <v>76788</v>
      </c>
      <c r="B4342" s="5" t="s">
        <v>166</v>
      </c>
    </row>
    <row r="4343" spans="1:2" x14ac:dyDescent="0.3">
      <c r="A4343" s="3">
        <v>76808</v>
      </c>
      <c r="B4343" s="5" t="s">
        <v>166</v>
      </c>
    </row>
    <row r="4344" spans="1:2" x14ac:dyDescent="0.3">
      <c r="A4344" s="3">
        <v>76808</v>
      </c>
      <c r="B4344" s="5" t="s">
        <v>1246</v>
      </c>
    </row>
    <row r="4345" spans="1:2" x14ac:dyDescent="0.3">
      <c r="A4345" s="3">
        <v>76808</v>
      </c>
      <c r="B4345" s="5" t="s">
        <v>49</v>
      </c>
    </row>
    <row r="4346" spans="1:2" x14ac:dyDescent="0.3">
      <c r="A4346" s="3">
        <v>53776</v>
      </c>
      <c r="B4346" s="5" t="s">
        <v>30</v>
      </c>
    </row>
    <row r="4347" spans="1:2" x14ac:dyDescent="0.3">
      <c r="A4347" s="3">
        <v>53776</v>
      </c>
      <c r="B4347" s="5" t="s">
        <v>1246</v>
      </c>
    </row>
    <row r="4348" spans="1:2" x14ac:dyDescent="0.3">
      <c r="A4348" s="3">
        <v>53776</v>
      </c>
      <c r="B4348" s="5" t="s">
        <v>6631</v>
      </c>
    </row>
    <row r="4349" spans="1:2" x14ac:dyDescent="0.3">
      <c r="A4349" s="3">
        <v>83053</v>
      </c>
      <c r="B4349" s="5" t="s">
        <v>2848</v>
      </c>
    </row>
    <row r="4350" spans="1:2" x14ac:dyDescent="0.3">
      <c r="A4350" s="3">
        <v>83053</v>
      </c>
      <c r="B4350" s="5" t="s">
        <v>6748</v>
      </c>
    </row>
    <row r="4351" spans="1:2" x14ac:dyDescent="0.3">
      <c r="A4351" s="3">
        <v>71744</v>
      </c>
      <c r="B4351" s="5" t="s">
        <v>30</v>
      </c>
    </row>
    <row r="4352" spans="1:2" x14ac:dyDescent="0.3">
      <c r="A4352" s="3">
        <v>140846</v>
      </c>
      <c r="B4352" s="5" t="s">
        <v>30</v>
      </c>
    </row>
    <row r="4353" spans="1:2" x14ac:dyDescent="0.3">
      <c r="A4353" s="3">
        <v>140846</v>
      </c>
      <c r="B4353" s="5" t="s">
        <v>49</v>
      </c>
    </row>
    <row r="4354" spans="1:2" x14ac:dyDescent="0.3">
      <c r="A4354" s="3">
        <v>81185</v>
      </c>
      <c r="B4354" s="5" t="s">
        <v>468</v>
      </c>
    </row>
    <row r="4355" spans="1:2" x14ac:dyDescent="0.3">
      <c r="A4355" s="3">
        <v>80034</v>
      </c>
      <c r="B4355" s="5" t="s">
        <v>2528</v>
      </c>
    </row>
    <row r="4356" spans="1:2" x14ac:dyDescent="0.3">
      <c r="A4356" s="3">
        <v>80034</v>
      </c>
      <c r="B4356" s="5" t="s">
        <v>19406</v>
      </c>
    </row>
    <row r="4357" spans="1:2" x14ac:dyDescent="0.3">
      <c r="A4357" s="3">
        <v>63579</v>
      </c>
      <c r="B4357" s="5" t="s">
        <v>329</v>
      </c>
    </row>
    <row r="4358" spans="1:2" x14ac:dyDescent="0.3">
      <c r="A4358" s="3">
        <v>80279</v>
      </c>
      <c r="B4358" s="5" t="s">
        <v>777</v>
      </c>
    </row>
    <row r="4359" spans="1:2" x14ac:dyDescent="0.3">
      <c r="A4359" s="3">
        <v>80279</v>
      </c>
      <c r="B4359" s="5" t="s">
        <v>468</v>
      </c>
    </row>
    <row r="4360" spans="1:2" x14ac:dyDescent="0.3">
      <c r="A4360" s="3">
        <v>80279</v>
      </c>
      <c r="B4360" s="5" t="s">
        <v>166</v>
      </c>
    </row>
    <row r="4361" spans="1:2" x14ac:dyDescent="0.3">
      <c r="A4361" s="3">
        <v>81342</v>
      </c>
      <c r="B4361" s="5" t="s">
        <v>49</v>
      </c>
    </row>
    <row r="4362" spans="1:2" x14ac:dyDescent="0.3">
      <c r="A4362" s="3">
        <v>81342</v>
      </c>
      <c r="B4362" s="5" t="s">
        <v>30</v>
      </c>
    </row>
    <row r="4363" spans="1:2" x14ac:dyDescent="0.3">
      <c r="A4363" s="3">
        <v>81342</v>
      </c>
      <c r="B4363" s="5" t="s">
        <v>886</v>
      </c>
    </row>
    <row r="4364" spans="1:2" x14ac:dyDescent="0.3">
      <c r="A4364" s="3">
        <v>64215</v>
      </c>
      <c r="B4364" s="5" t="s">
        <v>468</v>
      </c>
    </row>
    <row r="4365" spans="1:2" x14ac:dyDescent="0.3">
      <c r="A4365" s="3">
        <v>64215</v>
      </c>
      <c r="B4365" s="5" t="s">
        <v>49</v>
      </c>
    </row>
    <row r="4366" spans="1:2" x14ac:dyDescent="0.3">
      <c r="A4366" s="3">
        <v>63339</v>
      </c>
      <c r="B4366" s="5" t="s">
        <v>49</v>
      </c>
    </row>
    <row r="4367" spans="1:2" x14ac:dyDescent="0.3">
      <c r="A4367" s="3">
        <v>63339</v>
      </c>
      <c r="B4367" s="5" t="s">
        <v>6631</v>
      </c>
    </row>
    <row r="4368" spans="1:2" x14ac:dyDescent="0.3">
      <c r="A4368" s="3">
        <v>63339</v>
      </c>
      <c r="B4368" s="5" t="s">
        <v>19406</v>
      </c>
    </row>
    <row r="4369" spans="1:2" x14ac:dyDescent="0.3">
      <c r="A4369" s="3">
        <v>63339</v>
      </c>
      <c r="B4369" s="5" t="s">
        <v>1246</v>
      </c>
    </row>
    <row r="4370" spans="1:2" x14ac:dyDescent="0.3">
      <c r="A4370" s="3">
        <v>102969</v>
      </c>
      <c r="B4370" s="5" t="s">
        <v>49</v>
      </c>
    </row>
    <row r="4371" spans="1:2" x14ac:dyDescent="0.3">
      <c r="A4371" s="3">
        <v>102969</v>
      </c>
      <c r="B4371" s="5" t="s">
        <v>6631</v>
      </c>
    </row>
    <row r="4372" spans="1:2" x14ac:dyDescent="0.3">
      <c r="A4372" s="3">
        <v>110677</v>
      </c>
      <c r="B4372" s="5" t="s">
        <v>30</v>
      </c>
    </row>
    <row r="4373" spans="1:2" x14ac:dyDescent="0.3">
      <c r="A4373" s="3">
        <v>106631</v>
      </c>
      <c r="B4373" s="5" t="s">
        <v>2297</v>
      </c>
    </row>
    <row r="4374" spans="1:2" x14ac:dyDescent="0.3">
      <c r="A4374" s="3">
        <v>106631</v>
      </c>
      <c r="B4374" s="5" t="s">
        <v>1139</v>
      </c>
    </row>
    <row r="4375" spans="1:2" x14ac:dyDescent="0.3">
      <c r="A4375" s="3">
        <v>106631</v>
      </c>
      <c r="B4375" s="5" t="s">
        <v>30</v>
      </c>
    </row>
    <row r="4376" spans="1:2" x14ac:dyDescent="0.3">
      <c r="A4376" s="3">
        <v>106631</v>
      </c>
      <c r="B4376" s="5" t="s">
        <v>6748</v>
      </c>
    </row>
    <row r="4377" spans="1:2" x14ac:dyDescent="0.3">
      <c r="A4377" s="3">
        <v>106631</v>
      </c>
      <c r="B4377" s="5" t="s">
        <v>2848</v>
      </c>
    </row>
    <row r="4378" spans="1:2" x14ac:dyDescent="0.3">
      <c r="A4378" s="3">
        <v>56591</v>
      </c>
      <c r="B4378" s="5" t="s">
        <v>329</v>
      </c>
    </row>
    <row r="4379" spans="1:2" x14ac:dyDescent="0.3">
      <c r="A4379" s="3">
        <v>100416</v>
      </c>
      <c r="B4379" s="5" t="s">
        <v>30</v>
      </c>
    </row>
    <row r="4380" spans="1:2" x14ac:dyDescent="0.3">
      <c r="A4380" s="3">
        <v>87061</v>
      </c>
      <c r="B4380" s="5" t="s">
        <v>329</v>
      </c>
    </row>
    <row r="4381" spans="1:2" x14ac:dyDescent="0.3">
      <c r="A4381" s="3">
        <v>73770</v>
      </c>
      <c r="B4381" s="5" t="s">
        <v>30</v>
      </c>
    </row>
    <row r="4382" spans="1:2" x14ac:dyDescent="0.3">
      <c r="A4382" s="3">
        <v>73770</v>
      </c>
      <c r="B4382" s="5" t="s">
        <v>886</v>
      </c>
    </row>
    <row r="4383" spans="1:2" x14ac:dyDescent="0.3">
      <c r="A4383" s="3">
        <v>85542</v>
      </c>
      <c r="B4383" s="5" t="s">
        <v>49</v>
      </c>
    </row>
    <row r="4384" spans="1:2" x14ac:dyDescent="0.3">
      <c r="A4384" s="3">
        <v>85542</v>
      </c>
      <c r="B4384" s="5" t="s">
        <v>886</v>
      </c>
    </row>
    <row r="4385" spans="1:2" x14ac:dyDescent="0.3">
      <c r="A4385" s="3">
        <v>81242</v>
      </c>
      <c r="B4385" s="5" t="s">
        <v>49</v>
      </c>
    </row>
    <row r="4386" spans="1:2" x14ac:dyDescent="0.3">
      <c r="A4386" s="3">
        <v>81242</v>
      </c>
      <c r="B4386" s="5" t="s">
        <v>166</v>
      </c>
    </row>
    <row r="4387" spans="1:2" x14ac:dyDescent="0.3">
      <c r="A4387" s="3">
        <v>65233</v>
      </c>
      <c r="B4387" s="5" t="s">
        <v>30</v>
      </c>
    </row>
    <row r="4388" spans="1:2" x14ac:dyDescent="0.3">
      <c r="A4388" s="3">
        <v>65233</v>
      </c>
      <c r="B4388" s="5" t="s">
        <v>49</v>
      </c>
    </row>
    <row r="4389" spans="1:2" x14ac:dyDescent="0.3">
      <c r="A4389" s="3">
        <v>307130</v>
      </c>
      <c r="B4389" s="5" t="s">
        <v>468</v>
      </c>
    </row>
    <row r="4390" spans="1:2" x14ac:dyDescent="0.3">
      <c r="A4390" s="3">
        <v>307130</v>
      </c>
      <c r="B4390" s="5" t="s">
        <v>2848</v>
      </c>
    </row>
    <row r="4391" spans="1:2" x14ac:dyDescent="0.3">
      <c r="A4391" s="3">
        <v>79836</v>
      </c>
      <c r="B4391" s="5" t="s">
        <v>886</v>
      </c>
    </row>
    <row r="4392" spans="1:2" x14ac:dyDescent="0.3">
      <c r="A4392" s="3">
        <v>79836</v>
      </c>
      <c r="B4392" s="5" t="s">
        <v>30</v>
      </c>
    </row>
    <row r="4393" spans="1:2" x14ac:dyDescent="0.3">
      <c r="A4393" s="3">
        <v>79836</v>
      </c>
      <c r="B4393" s="5" t="s">
        <v>49</v>
      </c>
    </row>
    <row r="4394" spans="1:2" x14ac:dyDescent="0.3">
      <c r="A4394" s="3">
        <v>78093</v>
      </c>
      <c r="B4394" s="5" t="s">
        <v>468</v>
      </c>
    </row>
    <row r="4395" spans="1:2" x14ac:dyDescent="0.3">
      <c r="A4395" s="3">
        <v>78093</v>
      </c>
      <c r="B4395" s="5" t="s">
        <v>166</v>
      </c>
    </row>
    <row r="4396" spans="1:2" x14ac:dyDescent="0.3">
      <c r="A4396" s="3">
        <v>85449</v>
      </c>
      <c r="B4396" s="5" t="s">
        <v>30</v>
      </c>
    </row>
    <row r="4397" spans="1:2" x14ac:dyDescent="0.3">
      <c r="A4397" s="3">
        <v>85449</v>
      </c>
      <c r="B4397" s="5" t="s">
        <v>49</v>
      </c>
    </row>
    <row r="4398" spans="1:2" x14ac:dyDescent="0.3">
      <c r="A4398" s="3">
        <v>61672</v>
      </c>
      <c r="B4398" s="5" t="s">
        <v>2297</v>
      </c>
    </row>
    <row r="4399" spans="1:2" x14ac:dyDescent="0.3">
      <c r="A4399" s="3">
        <v>61672</v>
      </c>
      <c r="B4399" s="5" t="s">
        <v>30</v>
      </c>
    </row>
    <row r="4400" spans="1:2" x14ac:dyDescent="0.3">
      <c r="A4400" s="3">
        <v>61672</v>
      </c>
      <c r="B4400" s="5" t="s">
        <v>49</v>
      </c>
    </row>
    <row r="4401" spans="1:2" x14ac:dyDescent="0.3">
      <c r="A4401" s="3">
        <v>61672</v>
      </c>
      <c r="B4401" s="5" t="s">
        <v>886</v>
      </c>
    </row>
    <row r="4402" spans="1:2" x14ac:dyDescent="0.3">
      <c r="A4402" s="3">
        <v>64004</v>
      </c>
      <c r="B4402" s="5" t="s">
        <v>30</v>
      </c>
    </row>
    <row r="4403" spans="1:2" x14ac:dyDescent="0.3">
      <c r="A4403" s="3">
        <v>64004</v>
      </c>
      <c r="B4403" s="5" t="s">
        <v>2378</v>
      </c>
    </row>
    <row r="4404" spans="1:2" x14ac:dyDescent="0.3">
      <c r="A4404" s="3">
        <v>64004</v>
      </c>
      <c r="B4404" s="5" t="s">
        <v>886</v>
      </c>
    </row>
    <row r="4405" spans="1:2" x14ac:dyDescent="0.3">
      <c r="A4405" s="3">
        <v>52306</v>
      </c>
      <c r="B4405" s="5" t="s">
        <v>30</v>
      </c>
    </row>
    <row r="4406" spans="1:2" x14ac:dyDescent="0.3">
      <c r="A4406" s="3">
        <v>83583</v>
      </c>
      <c r="B4406" s="5" t="s">
        <v>49</v>
      </c>
    </row>
    <row r="4407" spans="1:2" x14ac:dyDescent="0.3">
      <c r="A4407" s="3">
        <v>83583</v>
      </c>
      <c r="B4407" s="5" t="s">
        <v>30</v>
      </c>
    </row>
    <row r="4408" spans="1:2" x14ac:dyDescent="0.3">
      <c r="A4408" s="3">
        <v>83583</v>
      </c>
      <c r="B4408" s="5" t="s">
        <v>886</v>
      </c>
    </row>
    <row r="4409" spans="1:2" x14ac:dyDescent="0.3">
      <c r="A4409" s="3">
        <v>83583</v>
      </c>
      <c r="B4409" s="5" t="s">
        <v>19406</v>
      </c>
    </row>
    <row r="4410" spans="1:2" x14ac:dyDescent="0.3">
      <c r="A4410" s="3">
        <v>74119</v>
      </c>
      <c r="B4410" s="5" t="s">
        <v>30</v>
      </c>
    </row>
    <row r="4411" spans="1:2" x14ac:dyDescent="0.3">
      <c r="A4411" s="3">
        <v>74119</v>
      </c>
      <c r="B4411" s="5" t="s">
        <v>49</v>
      </c>
    </row>
    <row r="4412" spans="1:2" x14ac:dyDescent="0.3">
      <c r="A4412" s="3">
        <v>86304</v>
      </c>
      <c r="B4412" s="5" t="s">
        <v>2528</v>
      </c>
    </row>
    <row r="4413" spans="1:2" x14ac:dyDescent="0.3">
      <c r="A4413" s="3">
        <v>86304</v>
      </c>
      <c r="B4413" s="5" t="s">
        <v>166</v>
      </c>
    </row>
    <row r="4414" spans="1:2" x14ac:dyDescent="0.3">
      <c r="A4414" s="3">
        <v>86304</v>
      </c>
      <c r="B4414" s="5" t="s">
        <v>468</v>
      </c>
    </row>
    <row r="4415" spans="1:2" x14ac:dyDescent="0.3">
      <c r="A4415" s="3">
        <v>59415</v>
      </c>
      <c r="B4415" s="5" t="s">
        <v>30</v>
      </c>
    </row>
    <row r="4416" spans="1:2" x14ac:dyDescent="0.3">
      <c r="A4416" s="3">
        <v>116248</v>
      </c>
      <c r="B4416" s="5" t="s">
        <v>49</v>
      </c>
    </row>
    <row r="4417" spans="1:2" x14ac:dyDescent="0.3">
      <c r="A4417" s="3">
        <v>116248</v>
      </c>
      <c r="B4417" s="5" t="s">
        <v>468</v>
      </c>
    </row>
    <row r="4418" spans="1:2" x14ac:dyDescent="0.3">
      <c r="A4418" s="3">
        <v>70845</v>
      </c>
      <c r="B4418" s="5" t="s">
        <v>329</v>
      </c>
    </row>
    <row r="4419" spans="1:2" x14ac:dyDescent="0.3">
      <c r="A4419" s="3">
        <v>47218</v>
      </c>
      <c r="B4419" s="5" t="s">
        <v>30</v>
      </c>
    </row>
    <row r="4420" spans="1:2" x14ac:dyDescent="0.3">
      <c r="A4420" s="3">
        <v>47218</v>
      </c>
      <c r="B4420" s="5" t="s">
        <v>49</v>
      </c>
    </row>
    <row r="4421" spans="1:2" x14ac:dyDescent="0.3">
      <c r="A4421" s="3">
        <v>47218</v>
      </c>
      <c r="B4421" s="5" t="s">
        <v>886</v>
      </c>
    </row>
    <row r="4422" spans="1:2" x14ac:dyDescent="0.3">
      <c r="A4422" s="3">
        <v>64854</v>
      </c>
      <c r="B4422" s="5" t="s">
        <v>468</v>
      </c>
    </row>
    <row r="4423" spans="1:2" x14ac:dyDescent="0.3">
      <c r="A4423" s="3">
        <v>64854</v>
      </c>
      <c r="B4423" s="5" t="s">
        <v>166</v>
      </c>
    </row>
    <row r="4424" spans="1:2" x14ac:dyDescent="0.3">
      <c r="A4424" s="3">
        <v>74328</v>
      </c>
      <c r="B4424" s="5" t="s">
        <v>468</v>
      </c>
    </row>
    <row r="4425" spans="1:2" x14ac:dyDescent="0.3">
      <c r="A4425" s="3">
        <v>74328</v>
      </c>
      <c r="B4425" s="5" t="s">
        <v>777</v>
      </c>
    </row>
    <row r="4426" spans="1:2" x14ac:dyDescent="0.3">
      <c r="A4426" s="3">
        <v>65892</v>
      </c>
      <c r="B4426" s="5" t="s">
        <v>30</v>
      </c>
    </row>
    <row r="4427" spans="1:2" x14ac:dyDescent="0.3">
      <c r="A4427" s="3">
        <v>65892</v>
      </c>
      <c r="B4427" s="5" t="s">
        <v>886</v>
      </c>
    </row>
    <row r="4428" spans="1:2" x14ac:dyDescent="0.3">
      <c r="A4428" s="3">
        <v>65892</v>
      </c>
      <c r="B4428" s="5" t="s">
        <v>19406</v>
      </c>
    </row>
    <row r="4429" spans="1:2" x14ac:dyDescent="0.3">
      <c r="A4429" s="3">
        <v>80125</v>
      </c>
      <c r="B4429" s="5" t="s">
        <v>30</v>
      </c>
    </row>
    <row r="4430" spans="1:2" x14ac:dyDescent="0.3">
      <c r="A4430" s="3">
        <v>66150</v>
      </c>
      <c r="B4430" s="5" t="s">
        <v>329</v>
      </c>
    </row>
    <row r="4431" spans="1:2" x14ac:dyDescent="0.3">
      <c r="A4431" s="3">
        <v>66150</v>
      </c>
      <c r="B4431" s="5" t="s">
        <v>49</v>
      </c>
    </row>
    <row r="4432" spans="1:2" x14ac:dyDescent="0.3">
      <c r="A4432" s="3">
        <v>46256</v>
      </c>
      <c r="B4432" s="5" t="s">
        <v>1139</v>
      </c>
    </row>
    <row r="4433" spans="1:2" x14ac:dyDescent="0.3">
      <c r="A4433" s="3">
        <v>46256</v>
      </c>
      <c r="B4433" s="5" t="s">
        <v>2297</v>
      </c>
    </row>
    <row r="4434" spans="1:2" x14ac:dyDescent="0.3">
      <c r="A4434" s="3">
        <v>46256</v>
      </c>
      <c r="B4434" s="5" t="s">
        <v>30</v>
      </c>
    </row>
    <row r="4435" spans="1:2" x14ac:dyDescent="0.3">
      <c r="A4435" s="3">
        <v>46256</v>
      </c>
      <c r="B4435" s="5" t="s">
        <v>6748</v>
      </c>
    </row>
    <row r="4436" spans="1:2" x14ac:dyDescent="0.3">
      <c r="A4436" s="3">
        <v>74092</v>
      </c>
      <c r="B4436" s="5" t="s">
        <v>49</v>
      </c>
    </row>
    <row r="4437" spans="1:2" x14ac:dyDescent="0.3">
      <c r="A4437" s="3">
        <v>160939</v>
      </c>
      <c r="B4437" s="5" t="s">
        <v>777</v>
      </c>
    </row>
    <row r="4438" spans="1:2" x14ac:dyDescent="0.3">
      <c r="A4438" s="3">
        <v>160939</v>
      </c>
      <c r="B4438" s="5" t="s">
        <v>1139</v>
      </c>
    </row>
    <row r="4439" spans="1:2" x14ac:dyDescent="0.3">
      <c r="A4439" s="3">
        <v>160939</v>
      </c>
      <c r="B4439" s="5" t="s">
        <v>2528</v>
      </c>
    </row>
    <row r="4440" spans="1:2" x14ac:dyDescent="0.3">
      <c r="A4440" s="3">
        <v>84404</v>
      </c>
      <c r="B4440" s="5" t="s">
        <v>329</v>
      </c>
    </row>
    <row r="4441" spans="1:2" x14ac:dyDescent="0.3">
      <c r="A4441" s="3">
        <v>84404</v>
      </c>
      <c r="B4441" s="5" t="s">
        <v>49</v>
      </c>
    </row>
    <row r="4442" spans="1:2" x14ac:dyDescent="0.3">
      <c r="A4442" s="3">
        <v>69938</v>
      </c>
      <c r="B4442" s="5" t="s">
        <v>30</v>
      </c>
    </row>
    <row r="4443" spans="1:2" x14ac:dyDescent="0.3">
      <c r="A4443" s="3">
        <v>69938</v>
      </c>
      <c r="B4443" s="5" t="s">
        <v>886</v>
      </c>
    </row>
    <row r="4444" spans="1:2" x14ac:dyDescent="0.3">
      <c r="A4444" s="3">
        <v>56647</v>
      </c>
      <c r="B4444" s="5" t="s">
        <v>30</v>
      </c>
    </row>
    <row r="4445" spans="1:2" x14ac:dyDescent="0.3">
      <c r="A4445" s="3">
        <v>65521</v>
      </c>
      <c r="B4445" s="5" t="s">
        <v>49</v>
      </c>
    </row>
    <row r="4446" spans="1:2" x14ac:dyDescent="0.3">
      <c r="A4446" s="3">
        <v>65521</v>
      </c>
      <c r="B4446" s="5" t="s">
        <v>30</v>
      </c>
    </row>
    <row r="4447" spans="1:2" x14ac:dyDescent="0.3">
      <c r="A4447" s="3">
        <v>65521</v>
      </c>
      <c r="B4447" s="5" t="s">
        <v>886</v>
      </c>
    </row>
    <row r="4448" spans="1:2" x14ac:dyDescent="0.3">
      <c r="A4448" s="3">
        <v>53569</v>
      </c>
      <c r="B4448" s="5" t="s">
        <v>1246</v>
      </c>
    </row>
    <row r="4449" spans="1:2" x14ac:dyDescent="0.3">
      <c r="A4449" s="3">
        <v>53569</v>
      </c>
      <c r="B4449" s="5" t="s">
        <v>49</v>
      </c>
    </row>
    <row r="4450" spans="1:2" x14ac:dyDescent="0.3">
      <c r="A4450" s="3">
        <v>94478</v>
      </c>
      <c r="B4450" s="5" t="s">
        <v>2378</v>
      </c>
    </row>
    <row r="4451" spans="1:2" x14ac:dyDescent="0.3">
      <c r="A4451" s="3">
        <v>94478</v>
      </c>
      <c r="B4451" s="5" t="s">
        <v>886</v>
      </c>
    </row>
    <row r="4452" spans="1:2" x14ac:dyDescent="0.3">
      <c r="A4452" s="3">
        <v>94478</v>
      </c>
      <c r="B4452" s="5" t="s">
        <v>30</v>
      </c>
    </row>
    <row r="4453" spans="1:2" x14ac:dyDescent="0.3">
      <c r="A4453" s="3">
        <v>72246</v>
      </c>
      <c r="B4453" s="5" t="s">
        <v>49</v>
      </c>
    </row>
    <row r="4454" spans="1:2" x14ac:dyDescent="0.3">
      <c r="A4454" s="3">
        <v>72246</v>
      </c>
      <c r="B4454" s="5" t="s">
        <v>166</v>
      </c>
    </row>
    <row r="4455" spans="1:2" x14ac:dyDescent="0.3">
      <c r="A4455" s="3">
        <v>72246</v>
      </c>
      <c r="B4455" s="5" t="s">
        <v>1246</v>
      </c>
    </row>
    <row r="4456" spans="1:2" x14ac:dyDescent="0.3">
      <c r="A4456" s="3">
        <v>72246</v>
      </c>
      <c r="B4456" s="5" t="s">
        <v>886</v>
      </c>
    </row>
    <row r="4457" spans="1:2" x14ac:dyDescent="0.3">
      <c r="A4457" s="3">
        <v>66607</v>
      </c>
      <c r="B4457" s="5" t="s">
        <v>777</v>
      </c>
    </row>
    <row r="4458" spans="1:2" x14ac:dyDescent="0.3">
      <c r="A4458" s="3">
        <v>66607</v>
      </c>
      <c r="B4458" s="5" t="s">
        <v>30</v>
      </c>
    </row>
    <row r="4459" spans="1:2" x14ac:dyDescent="0.3">
      <c r="A4459" s="3">
        <v>60228</v>
      </c>
      <c r="B4459" s="5" t="s">
        <v>30</v>
      </c>
    </row>
    <row r="4460" spans="1:2" x14ac:dyDescent="0.3">
      <c r="A4460" s="3">
        <v>60228</v>
      </c>
      <c r="B4460" s="5" t="s">
        <v>49</v>
      </c>
    </row>
    <row r="4461" spans="1:2" x14ac:dyDescent="0.3">
      <c r="A4461" s="3">
        <v>124887</v>
      </c>
      <c r="B4461" s="5" t="s">
        <v>329</v>
      </c>
    </row>
    <row r="4462" spans="1:2" x14ac:dyDescent="0.3">
      <c r="A4462" s="3">
        <v>165477</v>
      </c>
      <c r="B4462" s="5" t="s">
        <v>30</v>
      </c>
    </row>
    <row r="4463" spans="1:2" x14ac:dyDescent="0.3">
      <c r="A4463" s="3">
        <v>165477</v>
      </c>
      <c r="B4463" s="5" t="s">
        <v>49</v>
      </c>
    </row>
    <row r="4464" spans="1:2" x14ac:dyDescent="0.3">
      <c r="A4464" s="3">
        <v>80379</v>
      </c>
      <c r="B4464" s="5" t="s">
        <v>30</v>
      </c>
    </row>
    <row r="4465" spans="1:2" x14ac:dyDescent="0.3">
      <c r="A4465" s="3">
        <v>80379</v>
      </c>
      <c r="B4465" s="5" t="s">
        <v>19406</v>
      </c>
    </row>
    <row r="4466" spans="1:2" x14ac:dyDescent="0.3">
      <c r="A4466" s="3">
        <v>104109</v>
      </c>
      <c r="B4466" s="5" t="s">
        <v>49</v>
      </c>
    </row>
    <row r="4467" spans="1:2" x14ac:dyDescent="0.3">
      <c r="A4467" s="3">
        <v>104109</v>
      </c>
      <c r="B4467" s="5" t="s">
        <v>886</v>
      </c>
    </row>
    <row r="4468" spans="1:2" x14ac:dyDescent="0.3">
      <c r="A4468" s="3">
        <v>104109</v>
      </c>
      <c r="B4468" s="5" t="s">
        <v>30</v>
      </c>
    </row>
    <row r="4469" spans="1:2" x14ac:dyDescent="0.3">
      <c r="A4469" s="3">
        <v>82269</v>
      </c>
      <c r="B4469" s="5" t="s">
        <v>329</v>
      </c>
    </row>
    <row r="4470" spans="1:2" x14ac:dyDescent="0.3">
      <c r="A4470" s="3">
        <v>67885</v>
      </c>
      <c r="B4470" s="5" t="s">
        <v>329</v>
      </c>
    </row>
    <row r="4471" spans="1:2" x14ac:dyDescent="0.3">
      <c r="A4471" s="3">
        <v>67885</v>
      </c>
      <c r="B4471" s="5" t="s">
        <v>49</v>
      </c>
    </row>
    <row r="4472" spans="1:2" x14ac:dyDescent="0.3">
      <c r="A4472" s="3">
        <v>77067</v>
      </c>
      <c r="B4472" s="5" t="s">
        <v>1139</v>
      </c>
    </row>
    <row r="4473" spans="1:2" x14ac:dyDescent="0.3">
      <c r="A4473" s="3">
        <v>77067</v>
      </c>
      <c r="B4473" s="5" t="s">
        <v>30</v>
      </c>
    </row>
    <row r="4474" spans="1:2" x14ac:dyDescent="0.3">
      <c r="A4474" s="3">
        <v>77067</v>
      </c>
      <c r="B4474" s="5" t="s">
        <v>468</v>
      </c>
    </row>
    <row r="4475" spans="1:2" x14ac:dyDescent="0.3">
      <c r="A4475" s="3">
        <v>77460</v>
      </c>
      <c r="B4475" s="5" t="s">
        <v>30</v>
      </c>
    </row>
    <row r="4476" spans="1:2" x14ac:dyDescent="0.3">
      <c r="A4476" s="3">
        <v>77944</v>
      </c>
      <c r="B4476" s="5" t="s">
        <v>30</v>
      </c>
    </row>
    <row r="4477" spans="1:2" x14ac:dyDescent="0.3">
      <c r="A4477" s="3">
        <v>86983</v>
      </c>
      <c r="B4477" s="5" t="s">
        <v>49</v>
      </c>
    </row>
    <row r="4478" spans="1:2" x14ac:dyDescent="0.3">
      <c r="A4478" s="3">
        <v>57382</v>
      </c>
      <c r="B4478" s="5" t="s">
        <v>30</v>
      </c>
    </row>
    <row r="4479" spans="1:2" x14ac:dyDescent="0.3">
      <c r="A4479" s="3">
        <v>103516</v>
      </c>
      <c r="B4479" s="5" t="s">
        <v>49</v>
      </c>
    </row>
    <row r="4480" spans="1:2" x14ac:dyDescent="0.3">
      <c r="A4480" s="3">
        <v>103516</v>
      </c>
      <c r="B4480" s="5" t="s">
        <v>886</v>
      </c>
    </row>
    <row r="4481" spans="1:2" x14ac:dyDescent="0.3">
      <c r="A4481" s="3">
        <v>116369</v>
      </c>
      <c r="B4481" s="5" t="s">
        <v>2297</v>
      </c>
    </row>
    <row r="4482" spans="1:2" x14ac:dyDescent="0.3">
      <c r="A4482" s="3">
        <v>116369</v>
      </c>
      <c r="B4482" s="5" t="s">
        <v>49</v>
      </c>
    </row>
    <row r="4483" spans="1:2" x14ac:dyDescent="0.3">
      <c r="A4483" s="3">
        <v>116369</v>
      </c>
      <c r="B4483" s="5" t="s">
        <v>7548</v>
      </c>
    </row>
    <row r="4484" spans="1:2" x14ac:dyDescent="0.3">
      <c r="A4484" s="3">
        <v>65647</v>
      </c>
      <c r="B4484" s="5" t="s">
        <v>30</v>
      </c>
    </row>
    <row r="4485" spans="1:2" x14ac:dyDescent="0.3">
      <c r="A4485" s="3">
        <v>56919</v>
      </c>
      <c r="B4485" s="5" t="s">
        <v>49</v>
      </c>
    </row>
    <row r="4486" spans="1:2" x14ac:dyDescent="0.3">
      <c r="A4486" s="3">
        <v>56919</v>
      </c>
      <c r="B4486" s="5" t="s">
        <v>886</v>
      </c>
    </row>
    <row r="4487" spans="1:2" x14ac:dyDescent="0.3">
      <c r="A4487" s="3">
        <v>78172</v>
      </c>
      <c r="B4487" s="5" t="s">
        <v>49</v>
      </c>
    </row>
    <row r="4488" spans="1:2" x14ac:dyDescent="0.3">
      <c r="A4488" s="3">
        <v>58679</v>
      </c>
      <c r="B4488" s="5" t="s">
        <v>30</v>
      </c>
    </row>
    <row r="4489" spans="1:2" x14ac:dyDescent="0.3">
      <c r="A4489" s="3">
        <v>58679</v>
      </c>
      <c r="B4489" s="5" t="s">
        <v>777</v>
      </c>
    </row>
    <row r="4490" spans="1:2" x14ac:dyDescent="0.3">
      <c r="A4490" s="3">
        <v>58679</v>
      </c>
      <c r="B4490" s="5" t="s">
        <v>1139</v>
      </c>
    </row>
    <row r="4491" spans="1:2" x14ac:dyDescent="0.3">
      <c r="A4491" s="3">
        <v>83727</v>
      </c>
      <c r="B4491" s="5" t="s">
        <v>468</v>
      </c>
    </row>
    <row r="4492" spans="1:2" x14ac:dyDescent="0.3">
      <c r="A4492" s="3">
        <v>85993</v>
      </c>
      <c r="B4492" s="5" t="s">
        <v>30</v>
      </c>
    </row>
    <row r="4493" spans="1:2" x14ac:dyDescent="0.3">
      <c r="A4493" s="3">
        <v>82469</v>
      </c>
      <c r="B4493" s="5" t="s">
        <v>30</v>
      </c>
    </row>
    <row r="4494" spans="1:2" x14ac:dyDescent="0.3">
      <c r="A4494" s="3">
        <v>82469</v>
      </c>
      <c r="B4494" s="5" t="s">
        <v>777</v>
      </c>
    </row>
    <row r="4495" spans="1:2" x14ac:dyDescent="0.3">
      <c r="A4495" s="3">
        <v>79934</v>
      </c>
      <c r="B4495" s="5" t="s">
        <v>30</v>
      </c>
    </row>
    <row r="4496" spans="1:2" x14ac:dyDescent="0.3">
      <c r="A4496" s="3">
        <v>79934</v>
      </c>
      <c r="B4496" s="5" t="s">
        <v>49</v>
      </c>
    </row>
    <row r="4497" spans="1:2" x14ac:dyDescent="0.3">
      <c r="A4497" s="3">
        <v>180272</v>
      </c>
      <c r="B4497" s="5" t="s">
        <v>2297</v>
      </c>
    </row>
    <row r="4498" spans="1:2" x14ac:dyDescent="0.3">
      <c r="A4498" s="3">
        <v>180272</v>
      </c>
      <c r="B4498" s="5" t="s">
        <v>30</v>
      </c>
    </row>
    <row r="4499" spans="1:2" x14ac:dyDescent="0.3">
      <c r="A4499" s="3">
        <v>180272</v>
      </c>
      <c r="B4499" s="5" t="s">
        <v>6748</v>
      </c>
    </row>
    <row r="4500" spans="1:2" x14ac:dyDescent="0.3">
      <c r="A4500" s="3">
        <v>76999</v>
      </c>
      <c r="B4500" s="5" t="s">
        <v>30</v>
      </c>
    </row>
    <row r="4501" spans="1:2" x14ac:dyDescent="0.3">
      <c r="A4501" s="3">
        <v>59424</v>
      </c>
      <c r="B4501" s="5" t="s">
        <v>49</v>
      </c>
    </row>
    <row r="4502" spans="1:2" x14ac:dyDescent="0.3">
      <c r="A4502" s="3">
        <v>59424</v>
      </c>
      <c r="B4502" s="5" t="s">
        <v>886</v>
      </c>
    </row>
    <row r="4503" spans="1:2" x14ac:dyDescent="0.3">
      <c r="A4503" s="3">
        <v>59424</v>
      </c>
      <c r="B4503" s="5" t="s">
        <v>310</v>
      </c>
    </row>
    <row r="4504" spans="1:2" x14ac:dyDescent="0.3">
      <c r="A4504" s="3">
        <v>77068</v>
      </c>
      <c r="B4504" s="5" t="s">
        <v>468</v>
      </c>
    </row>
    <row r="4505" spans="1:2" x14ac:dyDescent="0.3">
      <c r="A4505" s="3">
        <v>77068</v>
      </c>
      <c r="B4505" s="5" t="s">
        <v>777</v>
      </c>
    </row>
    <row r="4506" spans="1:2" x14ac:dyDescent="0.3">
      <c r="A4506" s="3">
        <v>77068</v>
      </c>
      <c r="B4506" s="5" t="s">
        <v>1139</v>
      </c>
    </row>
    <row r="4507" spans="1:2" x14ac:dyDescent="0.3">
      <c r="A4507" s="3">
        <v>85315</v>
      </c>
      <c r="B4507" s="5" t="s">
        <v>2297</v>
      </c>
    </row>
    <row r="4508" spans="1:2" x14ac:dyDescent="0.3">
      <c r="A4508" s="3">
        <v>85315</v>
      </c>
      <c r="B4508" s="5" t="s">
        <v>6748</v>
      </c>
    </row>
    <row r="4509" spans="1:2" x14ac:dyDescent="0.3">
      <c r="A4509" s="3">
        <v>85315</v>
      </c>
      <c r="B4509" s="5" t="s">
        <v>30</v>
      </c>
    </row>
    <row r="4510" spans="1:2" x14ac:dyDescent="0.3">
      <c r="A4510" s="3">
        <v>83930</v>
      </c>
      <c r="B4510" s="5" t="s">
        <v>1139</v>
      </c>
    </row>
    <row r="4511" spans="1:2" x14ac:dyDescent="0.3">
      <c r="A4511" s="3">
        <v>83930</v>
      </c>
      <c r="B4511" s="5" t="s">
        <v>2848</v>
      </c>
    </row>
    <row r="4512" spans="1:2" x14ac:dyDescent="0.3">
      <c r="A4512" s="3">
        <v>83930</v>
      </c>
      <c r="B4512" s="5" t="s">
        <v>777</v>
      </c>
    </row>
    <row r="4513" spans="1:2" x14ac:dyDescent="0.3">
      <c r="A4513" s="3">
        <v>64931</v>
      </c>
      <c r="B4513" s="5" t="s">
        <v>6631</v>
      </c>
    </row>
    <row r="4514" spans="1:2" x14ac:dyDescent="0.3">
      <c r="A4514" s="3">
        <v>64931</v>
      </c>
      <c r="B4514" s="5" t="s">
        <v>777</v>
      </c>
    </row>
    <row r="4515" spans="1:2" x14ac:dyDescent="0.3">
      <c r="A4515" s="3">
        <v>64931</v>
      </c>
      <c r="B4515" s="5" t="s">
        <v>7548</v>
      </c>
    </row>
    <row r="4516" spans="1:2" x14ac:dyDescent="0.3">
      <c r="A4516" s="3">
        <v>64931</v>
      </c>
      <c r="B4516" s="5" t="s">
        <v>30</v>
      </c>
    </row>
    <row r="4517" spans="1:2" x14ac:dyDescent="0.3">
      <c r="A4517" s="3">
        <v>64931</v>
      </c>
      <c r="B4517" s="5" t="s">
        <v>1246</v>
      </c>
    </row>
    <row r="4518" spans="1:2" x14ac:dyDescent="0.3">
      <c r="A4518" s="3">
        <v>83860</v>
      </c>
      <c r="B4518" s="5" t="s">
        <v>49</v>
      </c>
    </row>
    <row r="4519" spans="1:2" x14ac:dyDescent="0.3">
      <c r="A4519" s="3">
        <v>166902</v>
      </c>
      <c r="B4519" s="5" t="s">
        <v>468</v>
      </c>
    </row>
    <row r="4520" spans="1:2" x14ac:dyDescent="0.3">
      <c r="A4520" s="3">
        <v>166902</v>
      </c>
      <c r="B4520" s="5" t="s">
        <v>30</v>
      </c>
    </row>
    <row r="4521" spans="1:2" x14ac:dyDescent="0.3">
      <c r="A4521" s="3">
        <v>68450</v>
      </c>
      <c r="B4521" s="5" t="s">
        <v>1139</v>
      </c>
    </row>
    <row r="4522" spans="1:2" x14ac:dyDescent="0.3">
      <c r="A4522" s="3">
        <v>68450</v>
      </c>
      <c r="B4522" s="5" t="s">
        <v>329</v>
      </c>
    </row>
    <row r="4523" spans="1:2" x14ac:dyDescent="0.3">
      <c r="A4523" s="3">
        <v>75491</v>
      </c>
      <c r="B4523" s="5" t="s">
        <v>30</v>
      </c>
    </row>
    <row r="4524" spans="1:2" x14ac:dyDescent="0.3">
      <c r="A4524" s="3">
        <v>75491</v>
      </c>
      <c r="B4524" s="5" t="s">
        <v>2297</v>
      </c>
    </row>
    <row r="4525" spans="1:2" x14ac:dyDescent="0.3">
      <c r="A4525" s="3">
        <v>91088</v>
      </c>
      <c r="B4525" s="5" t="s">
        <v>2297</v>
      </c>
    </row>
    <row r="4526" spans="1:2" x14ac:dyDescent="0.3">
      <c r="A4526" s="3">
        <v>91088</v>
      </c>
      <c r="B4526" s="5" t="s">
        <v>166</v>
      </c>
    </row>
    <row r="4527" spans="1:2" x14ac:dyDescent="0.3">
      <c r="A4527" s="3">
        <v>91088</v>
      </c>
      <c r="B4527" s="5" t="s">
        <v>49</v>
      </c>
    </row>
    <row r="4528" spans="1:2" x14ac:dyDescent="0.3">
      <c r="A4528" s="3">
        <v>91088</v>
      </c>
      <c r="B4528" s="5" t="s">
        <v>1246</v>
      </c>
    </row>
    <row r="4529" spans="1:2" x14ac:dyDescent="0.3">
      <c r="A4529" s="3">
        <v>63736</v>
      </c>
      <c r="B4529" s="5" t="s">
        <v>1139</v>
      </c>
    </row>
    <row r="4530" spans="1:2" x14ac:dyDescent="0.3">
      <c r="A4530" s="3">
        <v>63736</v>
      </c>
      <c r="B4530" s="5" t="s">
        <v>2848</v>
      </c>
    </row>
    <row r="4531" spans="1:2" x14ac:dyDescent="0.3">
      <c r="A4531" s="3">
        <v>63736</v>
      </c>
      <c r="B4531" s="5" t="s">
        <v>19406</v>
      </c>
    </row>
    <row r="4532" spans="1:2" x14ac:dyDescent="0.3">
      <c r="A4532" s="3">
        <v>91073</v>
      </c>
      <c r="B4532" s="5" t="s">
        <v>49</v>
      </c>
    </row>
    <row r="4533" spans="1:2" x14ac:dyDescent="0.3">
      <c r="A4533" s="3">
        <v>91073</v>
      </c>
      <c r="B4533" s="5" t="s">
        <v>886</v>
      </c>
    </row>
    <row r="4534" spans="1:2" x14ac:dyDescent="0.3">
      <c r="A4534" s="3">
        <v>104226</v>
      </c>
      <c r="B4534" s="5" t="s">
        <v>30</v>
      </c>
    </row>
    <row r="4535" spans="1:2" x14ac:dyDescent="0.3">
      <c r="A4535" s="3">
        <v>95675</v>
      </c>
      <c r="B4535" s="5" t="s">
        <v>49</v>
      </c>
    </row>
    <row r="4536" spans="1:2" x14ac:dyDescent="0.3">
      <c r="A4536" s="3">
        <v>64566</v>
      </c>
      <c r="B4536" s="5" t="s">
        <v>49</v>
      </c>
    </row>
    <row r="4537" spans="1:2" x14ac:dyDescent="0.3">
      <c r="A4537" s="3">
        <v>78476</v>
      </c>
      <c r="B4537" s="5" t="s">
        <v>30</v>
      </c>
    </row>
    <row r="4538" spans="1:2" x14ac:dyDescent="0.3">
      <c r="A4538" s="3">
        <v>115432</v>
      </c>
      <c r="B4538" s="5" t="s">
        <v>310</v>
      </c>
    </row>
    <row r="4539" spans="1:2" x14ac:dyDescent="0.3">
      <c r="A4539" s="3">
        <v>115432</v>
      </c>
      <c r="B4539" s="5" t="s">
        <v>777</v>
      </c>
    </row>
    <row r="4540" spans="1:2" x14ac:dyDescent="0.3">
      <c r="A4540" s="3">
        <v>66128</v>
      </c>
      <c r="B4540" s="5" t="s">
        <v>30</v>
      </c>
    </row>
    <row r="4541" spans="1:2" x14ac:dyDescent="0.3">
      <c r="A4541" s="3">
        <v>99494</v>
      </c>
      <c r="B4541" s="5" t="s">
        <v>2848</v>
      </c>
    </row>
    <row r="4542" spans="1:2" x14ac:dyDescent="0.3">
      <c r="A4542" s="3">
        <v>156019</v>
      </c>
      <c r="B4542" s="5" t="s">
        <v>329</v>
      </c>
    </row>
    <row r="4543" spans="1:2" x14ac:dyDescent="0.3">
      <c r="A4543" s="3">
        <v>156019</v>
      </c>
      <c r="B4543" s="5" t="s">
        <v>468</v>
      </c>
    </row>
    <row r="4544" spans="1:2" x14ac:dyDescent="0.3">
      <c r="A4544" s="3">
        <v>65060</v>
      </c>
      <c r="B4544" s="5" t="s">
        <v>49</v>
      </c>
    </row>
    <row r="4545" spans="1:2" x14ac:dyDescent="0.3">
      <c r="A4545" s="3">
        <v>65060</v>
      </c>
      <c r="B4545" s="5" t="s">
        <v>310</v>
      </c>
    </row>
    <row r="4546" spans="1:2" x14ac:dyDescent="0.3">
      <c r="A4546" s="3">
        <v>85438</v>
      </c>
      <c r="B4546" s="5" t="s">
        <v>468</v>
      </c>
    </row>
    <row r="4547" spans="1:2" x14ac:dyDescent="0.3">
      <c r="A4547" s="3">
        <v>452830</v>
      </c>
      <c r="B4547" s="5" t="s">
        <v>49</v>
      </c>
    </row>
    <row r="4548" spans="1:2" x14ac:dyDescent="0.3">
      <c r="A4548" s="3">
        <v>121818</v>
      </c>
      <c r="B4548" s="5" t="s">
        <v>49</v>
      </c>
    </row>
    <row r="4549" spans="1:2" x14ac:dyDescent="0.3">
      <c r="A4549" s="3">
        <v>81531</v>
      </c>
      <c r="B4549" s="5" t="s">
        <v>2297</v>
      </c>
    </row>
    <row r="4550" spans="1:2" x14ac:dyDescent="0.3">
      <c r="A4550" s="3">
        <v>81531</v>
      </c>
      <c r="B4550" s="5" t="s">
        <v>777</v>
      </c>
    </row>
    <row r="4551" spans="1:2" x14ac:dyDescent="0.3">
      <c r="A4551" s="3">
        <v>81531</v>
      </c>
      <c r="B4551" s="5" t="s">
        <v>7548</v>
      </c>
    </row>
    <row r="4552" spans="1:2" x14ac:dyDescent="0.3">
      <c r="A4552" s="3">
        <v>84797</v>
      </c>
      <c r="B4552" s="5" t="s">
        <v>49</v>
      </c>
    </row>
    <row r="4553" spans="1:2" x14ac:dyDescent="0.3">
      <c r="A4553" s="3">
        <v>84797</v>
      </c>
      <c r="B4553" s="5" t="s">
        <v>30</v>
      </c>
    </row>
    <row r="4554" spans="1:2" x14ac:dyDescent="0.3">
      <c r="A4554" s="3">
        <v>74406</v>
      </c>
      <c r="B4554" s="5" t="s">
        <v>2378</v>
      </c>
    </row>
    <row r="4555" spans="1:2" x14ac:dyDescent="0.3">
      <c r="A4555" s="3">
        <v>74406</v>
      </c>
      <c r="B4555" s="5" t="s">
        <v>329</v>
      </c>
    </row>
    <row r="4556" spans="1:2" x14ac:dyDescent="0.3">
      <c r="A4556" s="3">
        <v>65345</v>
      </c>
      <c r="B4556" s="5" t="s">
        <v>886</v>
      </c>
    </row>
    <row r="4557" spans="1:2" x14ac:dyDescent="0.3">
      <c r="A4557" s="3">
        <v>65345</v>
      </c>
      <c r="B4557" s="5" t="s">
        <v>30</v>
      </c>
    </row>
    <row r="4558" spans="1:2" x14ac:dyDescent="0.3">
      <c r="A4558" s="3">
        <v>87587</v>
      </c>
      <c r="B4558" s="5" t="s">
        <v>30</v>
      </c>
    </row>
    <row r="4559" spans="1:2" x14ac:dyDescent="0.3">
      <c r="A4559" s="3">
        <v>87587</v>
      </c>
      <c r="B4559" s="5" t="s">
        <v>49</v>
      </c>
    </row>
    <row r="4560" spans="1:2" x14ac:dyDescent="0.3">
      <c r="A4560" s="3">
        <v>87587</v>
      </c>
      <c r="B4560" s="5" t="s">
        <v>886</v>
      </c>
    </row>
    <row r="4561" spans="1:2" x14ac:dyDescent="0.3">
      <c r="A4561" s="3">
        <v>58625</v>
      </c>
      <c r="B4561" s="5" t="s">
        <v>1246</v>
      </c>
    </row>
    <row r="4562" spans="1:2" x14ac:dyDescent="0.3">
      <c r="A4562" s="3">
        <v>58625</v>
      </c>
      <c r="B4562" s="5" t="s">
        <v>49</v>
      </c>
    </row>
    <row r="4563" spans="1:2" x14ac:dyDescent="0.3">
      <c r="A4563" s="3">
        <v>58625</v>
      </c>
      <c r="B4563" s="5" t="s">
        <v>166</v>
      </c>
    </row>
    <row r="4564" spans="1:2" x14ac:dyDescent="0.3">
      <c r="A4564" s="3">
        <v>74549</v>
      </c>
      <c r="B4564" s="5" t="s">
        <v>49</v>
      </c>
    </row>
    <row r="4565" spans="1:2" x14ac:dyDescent="0.3">
      <c r="A4565" s="3">
        <v>74549</v>
      </c>
      <c r="B4565" s="5" t="s">
        <v>19406</v>
      </c>
    </row>
    <row r="4566" spans="1:2" x14ac:dyDescent="0.3">
      <c r="A4566" s="3">
        <v>62236</v>
      </c>
      <c r="B4566" s="5" t="s">
        <v>30</v>
      </c>
    </row>
    <row r="4567" spans="1:2" x14ac:dyDescent="0.3">
      <c r="A4567" s="3">
        <v>79824</v>
      </c>
      <c r="B4567" s="5" t="s">
        <v>49</v>
      </c>
    </row>
    <row r="4568" spans="1:2" x14ac:dyDescent="0.3">
      <c r="A4568" s="3">
        <v>79824</v>
      </c>
      <c r="B4568" s="5" t="s">
        <v>886</v>
      </c>
    </row>
    <row r="4569" spans="1:2" x14ac:dyDescent="0.3">
      <c r="A4569" s="3">
        <v>79824</v>
      </c>
      <c r="B4569" s="5" t="s">
        <v>30</v>
      </c>
    </row>
    <row r="4570" spans="1:2" x14ac:dyDescent="0.3">
      <c r="A4570" s="3">
        <v>77801</v>
      </c>
      <c r="B4570" s="5" t="s">
        <v>329</v>
      </c>
    </row>
    <row r="4571" spans="1:2" x14ac:dyDescent="0.3">
      <c r="A4571" s="3">
        <v>329243</v>
      </c>
      <c r="B4571" s="5" t="s">
        <v>30</v>
      </c>
    </row>
    <row r="4572" spans="1:2" x14ac:dyDescent="0.3">
      <c r="A4572" s="3">
        <v>329243</v>
      </c>
      <c r="B4572" s="5" t="s">
        <v>19406</v>
      </c>
    </row>
    <row r="4573" spans="1:2" x14ac:dyDescent="0.3">
      <c r="A4573" s="3">
        <v>72551</v>
      </c>
      <c r="B4573" s="5" t="s">
        <v>30</v>
      </c>
    </row>
    <row r="4574" spans="1:2" x14ac:dyDescent="0.3">
      <c r="A4574" s="3">
        <v>55248</v>
      </c>
      <c r="B4574" s="5" t="s">
        <v>468</v>
      </c>
    </row>
    <row r="4575" spans="1:2" x14ac:dyDescent="0.3">
      <c r="A4575" s="3">
        <v>55248</v>
      </c>
      <c r="B4575" s="5" t="s">
        <v>2528</v>
      </c>
    </row>
    <row r="4576" spans="1:2" x14ac:dyDescent="0.3">
      <c r="A4576" s="3">
        <v>61940</v>
      </c>
      <c r="B4576" s="5" t="s">
        <v>30</v>
      </c>
    </row>
    <row r="4577" spans="1:2" x14ac:dyDescent="0.3">
      <c r="A4577" s="3">
        <v>65946</v>
      </c>
      <c r="B4577" s="5" t="s">
        <v>777</v>
      </c>
    </row>
    <row r="4578" spans="1:2" x14ac:dyDescent="0.3">
      <c r="A4578" s="3">
        <v>65946</v>
      </c>
      <c r="B4578" s="5" t="s">
        <v>30</v>
      </c>
    </row>
    <row r="4579" spans="1:2" x14ac:dyDescent="0.3">
      <c r="A4579" s="3">
        <v>80276</v>
      </c>
      <c r="B4579" s="5" t="s">
        <v>777</v>
      </c>
    </row>
    <row r="4580" spans="1:2" x14ac:dyDescent="0.3">
      <c r="A4580" s="3">
        <v>80276</v>
      </c>
      <c r="B4580" s="5" t="s">
        <v>49</v>
      </c>
    </row>
    <row r="4581" spans="1:2" x14ac:dyDescent="0.3">
      <c r="A4581" s="3">
        <v>80276</v>
      </c>
      <c r="B4581" s="5" t="s">
        <v>30</v>
      </c>
    </row>
    <row r="4582" spans="1:2" x14ac:dyDescent="0.3">
      <c r="A4582" s="3">
        <v>82510</v>
      </c>
      <c r="B4582" s="5" t="s">
        <v>30</v>
      </c>
    </row>
    <row r="4583" spans="1:2" x14ac:dyDescent="0.3">
      <c r="A4583" s="3">
        <v>59006</v>
      </c>
      <c r="B4583" s="5" t="s">
        <v>30</v>
      </c>
    </row>
    <row r="4584" spans="1:2" x14ac:dyDescent="0.3">
      <c r="A4584" s="3">
        <v>71326</v>
      </c>
      <c r="B4584" s="5" t="s">
        <v>468</v>
      </c>
    </row>
    <row r="4585" spans="1:2" x14ac:dyDescent="0.3">
      <c r="A4585" s="3">
        <v>85533</v>
      </c>
      <c r="B4585" s="5" t="s">
        <v>329</v>
      </c>
    </row>
    <row r="4586" spans="1:2" x14ac:dyDescent="0.3">
      <c r="A4586" s="3">
        <v>75969</v>
      </c>
      <c r="B4586" s="5" t="s">
        <v>30</v>
      </c>
    </row>
    <row r="4587" spans="1:2" x14ac:dyDescent="0.3">
      <c r="A4587" s="3">
        <v>78403</v>
      </c>
      <c r="B4587" s="5" t="s">
        <v>166</v>
      </c>
    </row>
    <row r="4588" spans="1:2" x14ac:dyDescent="0.3">
      <c r="A4588" s="3">
        <v>78403</v>
      </c>
      <c r="B4588" s="5" t="s">
        <v>49</v>
      </c>
    </row>
    <row r="4589" spans="1:2" x14ac:dyDescent="0.3">
      <c r="A4589" s="3">
        <v>47747</v>
      </c>
      <c r="B4589" s="5" t="s">
        <v>6631</v>
      </c>
    </row>
    <row r="4590" spans="1:2" x14ac:dyDescent="0.3">
      <c r="A4590" s="3">
        <v>47747</v>
      </c>
      <c r="B4590" s="5" t="s">
        <v>2297</v>
      </c>
    </row>
    <row r="4591" spans="1:2" x14ac:dyDescent="0.3">
      <c r="A4591" s="3">
        <v>47747</v>
      </c>
      <c r="B4591" s="5" t="s">
        <v>2848</v>
      </c>
    </row>
    <row r="4592" spans="1:2" x14ac:dyDescent="0.3">
      <c r="A4592" s="3">
        <v>83801</v>
      </c>
      <c r="B4592" s="5" t="s">
        <v>49</v>
      </c>
    </row>
    <row r="4593" spans="1:2" x14ac:dyDescent="0.3">
      <c r="A4593" s="3">
        <v>83801</v>
      </c>
      <c r="B4593" s="5" t="s">
        <v>1246</v>
      </c>
    </row>
    <row r="4594" spans="1:2" x14ac:dyDescent="0.3">
      <c r="A4594" s="3">
        <v>82941</v>
      </c>
      <c r="B4594" s="5" t="s">
        <v>49</v>
      </c>
    </row>
    <row r="4595" spans="1:2" x14ac:dyDescent="0.3">
      <c r="A4595" s="3">
        <v>72560</v>
      </c>
      <c r="B4595" s="5" t="s">
        <v>1246</v>
      </c>
    </row>
    <row r="4596" spans="1:2" x14ac:dyDescent="0.3">
      <c r="A4596" s="3">
        <v>72560</v>
      </c>
      <c r="B4596" s="5" t="s">
        <v>49</v>
      </c>
    </row>
    <row r="4597" spans="1:2" x14ac:dyDescent="0.3">
      <c r="A4597" s="3">
        <v>72560</v>
      </c>
      <c r="B4597" s="5" t="s">
        <v>166</v>
      </c>
    </row>
    <row r="4598" spans="1:2" x14ac:dyDescent="0.3">
      <c r="A4598" s="3">
        <v>66942</v>
      </c>
      <c r="B4598" s="5" t="s">
        <v>886</v>
      </c>
    </row>
    <row r="4599" spans="1:2" x14ac:dyDescent="0.3">
      <c r="A4599" s="3">
        <v>66942</v>
      </c>
      <c r="B4599" s="5" t="s">
        <v>30</v>
      </c>
    </row>
    <row r="4600" spans="1:2" x14ac:dyDescent="0.3">
      <c r="A4600" s="3">
        <v>66942</v>
      </c>
      <c r="B4600" s="5" t="s">
        <v>49</v>
      </c>
    </row>
    <row r="4601" spans="1:2" x14ac:dyDescent="0.3">
      <c r="A4601" s="3">
        <v>66942</v>
      </c>
      <c r="B4601" s="5" t="s">
        <v>2528</v>
      </c>
    </row>
    <row r="4602" spans="1:2" x14ac:dyDescent="0.3">
      <c r="A4602" s="3">
        <v>82620</v>
      </c>
      <c r="B4602" s="5" t="s">
        <v>329</v>
      </c>
    </row>
    <row r="4603" spans="1:2" x14ac:dyDescent="0.3">
      <c r="A4603" s="3">
        <v>92395</v>
      </c>
      <c r="B4603" s="5" t="s">
        <v>468</v>
      </c>
    </row>
    <row r="4604" spans="1:2" x14ac:dyDescent="0.3">
      <c r="A4604" s="3">
        <v>58651</v>
      </c>
      <c r="B4604" s="5" t="s">
        <v>6748</v>
      </c>
    </row>
    <row r="4605" spans="1:2" x14ac:dyDescent="0.3">
      <c r="A4605" s="3">
        <v>58651</v>
      </c>
      <c r="B4605" s="5" t="s">
        <v>30</v>
      </c>
    </row>
    <row r="4606" spans="1:2" x14ac:dyDescent="0.3">
      <c r="A4606" s="3">
        <v>128185</v>
      </c>
      <c r="B4606" s="5" t="s">
        <v>777</v>
      </c>
    </row>
    <row r="4607" spans="1:2" x14ac:dyDescent="0.3">
      <c r="A4607" s="3">
        <v>128185</v>
      </c>
      <c r="B4607" s="5" t="s">
        <v>49</v>
      </c>
    </row>
    <row r="4608" spans="1:2" x14ac:dyDescent="0.3">
      <c r="A4608" s="3">
        <v>67328</v>
      </c>
      <c r="B4608" s="5" t="s">
        <v>777</v>
      </c>
    </row>
    <row r="4609" spans="1:2" x14ac:dyDescent="0.3">
      <c r="A4609" s="3">
        <v>67328</v>
      </c>
      <c r="B4609" s="5" t="s">
        <v>6841</v>
      </c>
    </row>
    <row r="4610" spans="1:2" x14ac:dyDescent="0.3">
      <c r="A4610" s="3">
        <v>70214</v>
      </c>
      <c r="B4610" s="5" t="s">
        <v>49</v>
      </c>
    </row>
    <row r="4611" spans="1:2" x14ac:dyDescent="0.3">
      <c r="A4611" s="3">
        <v>70214</v>
      </c>
      <c r="B4611" s="5" t="s">
        <v>310</v>
      </c>
    </row>
    <row r="4612" spans="1:2" x14ac:dyDescent="0.3">
      <c r="A4612" s="3">
        <v>70214</v>
      </c>
      <c r="B4612" s="5" t="s">
        <v>19406</v>
      </c>
    </row>
    <row r="4613" spans="1:2" x14ac:dyDescent="0.3">
      <c r="A4613" s="3">
        <v>80169</v>
      </c>
      <c r="B4613" s="5" t="s">
        <v>329</v>
      </c>
    </row>
    <row r="4614" spans="1:2" x14ac:dyDescent="0.3">
      <c r="A4614" s="3">
        <v>52688</v>
      </c>
      <c r="B4614" s="5" t="s">
        <v>19406</v>
      </c>
    </row>
    <row r="4615" spans="1:2" x14ac:dyDescent="0.3">
      <c r="A4615" s="3">
        <v>52688</v>
      </c>
      <c r="B4615" s="5" t="s">
        <v>49</v>
      </c>
    </row>
    <row r="4616" spans="1:2" x14ac:dyDescent="0.3">
      <c r="A4616" s="3">
        <v>86305</v>
      </c>
      <c r="B4616" s="5" t="s">
        <v>49</v>
      </c>
    </row>
    <row r="4617" spans="1:2" x14ac:dyDescent="0.3">
      <c r="A4617" s="3">
        <v>86305</v>
      </c>
      <c r="B4617" s="5" t="s">
        <v>468</v>
      </c>
    </row>
    <row r="4618" spans="1:2" x14ac:dyDescent="0.3">
      <c r="A4618" s="3">
        <v>257955</v>
      </c>
      <c r="B4618" s="5" t="s">
        <v>886</v>
      </c>
    </row>
    <row r="4619" spans="1:2" x14ac:dyDescent="0.3">
      <c r="A4619" s="3">
        <v>59441</v>
      </c>
      <c r="B4619" s="5" t="s">
        <v>30</v>
      </c>
    </row>
    <row r="4620" spans="1:2" x14ac:dyDescent="0.3">
      <c r="A4620" s="3">
        <v>59441</v>
      </c>
      <c r="B4620" s="5" t="s">
        <v>49</v>
      </c>
    </row>
    <row r="4621" spans="1:2" x14ac:dyDescent="0.3">
      <c r="A4621" s="3">
        <v>73939</v>
      </c>
      <c r="B4621" s="5" t="s">
        <v>49</v>
      </c>
    </row>
    <row r="4622" spans="1:2" x14ac:dyDescent="0.3">
      <c r="A4622" s="3">
        <v>79544</v>
      </c>
      <c r="B4622" s="5" t="s">
        <v>468</v>
      </c>
    </row>
    <row r="4623" spans="1:2" x14ac:dyDescent="0.3">
      <c r="A4623" s="3">
        <v>79544</v>
      </c>
      <c r="B4623" s="5" t="s">
        <v>6631</v>
      </c>
    </row>
    <row r="4624" spans="1:2" x14ac:dyDescent="0.3">
      <c r="A4624" s="3">
        <v>79544</v>
      </c>
      <c r="B4624" s="5" t="s">
        <v>166</v>
      </c>
    </row>
    <row r="4625" spans="1:2" x14ac:dyDescent="0.3">
      <c r="A4625" s="3">
        <v>68178</v>
      </c>
      <c r="B4625" s="5" t="s">
        <v>49</v>
      </c>
    </row>
    <row r="4626" spans="1:2" x14ac:dyDescent="0.3">
      <c r="A4626" s="3">
        <v>68178</v>
      </c>
      <c r="B4626" s="5" t="s">
        <v>166</v>
      </c>
    </row>
    <row r="4627" spans="1:2" x14ac:dyDescent="0.3">
      <c r="A4627" s="3">
        <v>68472</v>
      </c>
      <c r="B4627" s="5" t="s">
        <v>777</v>
      </c>
    </row>
    <row r="4628" spans="1:2" x14ac:dyDescent="0.3">
      <c r="A4628" s="3">
        <v>68472</v>
      </c>
      <c r="B4628" s="5" t="s">
        <v>166</v>
      </c>
    </row>
    <row r="4629" spans="1:2" x14ac:dyDescent="0.3">
      <c r="A4629" s="3">
        <v>68472</v>
      </c>
      <c r="B4629" s="5" t="s">
        <v>1246</v>
      </c>
    </row>
    <row r="4630" spans="1:2" x14ac:dyDescent="0.3">
      <c r="A4630" s="3">
        <v>68472</v>
      </c>
      <c r="B4630" s="5" t="s">
        <v>49</v>
      </c>
    </row>
    <row r="4631" spans="1:2" x14ac:dyDescent="0.3">
      <c r="A4631" s="3">
        <v>1087605</v>
      </c>
      <c r="B4631" s="5" t="s">
        <v>2378</v>
      </c>
    </row>
    <row r="4632" spans="1:2" x14ac:dyDescent="0.3">
      <c r="A4632" s="3">
        <v>54517</v>
      </c>
      <c r="B4632" s="5" t="s">
        <v>1139</v>
      </c>
    </row>
    <row r="4633" spans="1:2" x14ac:dyDescent="0.3">
      <c r="A4633" s="3">
        <v>54517</v>
      </c>
      <c r="B4633" s="5" t="s">
        <v>49</v>
      </c>
    </row>
    <row r="4634" spans="1:2" x14ac:dyDescent="0.3">
      <c r="A4634" s="3">
        <v>134147</v>
      </c>
      <c r="B4634" s="5" t="s">
        <v>2848</v>
      </c>
    </row>
    <row r="4635" spans="1:2" x14ac:dyDescent="0.3">
      <c r="A4635" s="3">
        <v>134147</v>
      </c>
      <c r="B4635" s="5" t="s">
        <v>49</v>
      </c>
    </row>
    <row r="4636" spans="1:2" x14ac:dyDescent="0.3">
      <c r="A4636" s="3">
        <v>134147</v>
      </c>
      <c r="B4636" s="5" t="s">
        <v>19406</v>
      </c>
    </row>
    <row r="4637" spans="1:2" x14ac:dyDescent="0.3">
      <c r="A4637" s="3">
        <v>70808</v>
      </c>
      <c r="B4637" s="5" t="s">
        <v>329</v>
      </c>
    </row>
    <row r="4638" spans="1:2" x14ac:dyDescent="0.3">
      <c r="A4638" s="3">
        <v>70666</v>
      </c>
      <c r="B4638" s="5" t="s">
        <v>49</v>
      </c>
    </row>
    <row r="4639" spans="1:2" x14ac:dyDescent="0.3">
      <c r="A4639" s="3">
        <v>71626</v>
      </c>
      <c r="B4639" s="5" t="s">
        <v>166</v>
      </c>
    </row>
    <row r="4640" spans="1:2" x14ac:dyDescent="0.3">
      <c r="A4640" s="3">
        <v>71626</v>
      </c>
      <c r="B4640" s="5" t="s">
        <v>468</v>
      </c>
    </row>
    <row r="4641" spans="1:2" x14ac:dyDescent="0.3">
      <c r="A4641" s="3">
        <v>48620</v>
      </c>
      <c r="B4641" s="5" t="s">
        <v>49</v>
      </c>
    </row>
    <row r="4642" spans="1:2" x14ac:dyDescent="0.3">
      <c r="A4642" s="3">
        <v>82190</v>
      </c>
      <c r="B4642" s="5" t="s">
        <v>310</v>
      </c>
    </row>
    <row r="4643" spans="1:2" x14ac:dyDescent="0.3">
      <c r="A4643" s="3">
        <v>82190</v>
      </c>
      <c r="B4643" s="5" t="s">
        <v>777</v>
      </c>
    </row>
    <row r="4644" spans="1:2" x14ac:dyDescent="0.3">
      <c r="A4644" s="3">
        <v>82190</v>
      </c>
      <c r="B4644" s="5" t="s">
        <v>49</v>
      </c>
    </row>
    <row r="4645" spans="1:2" x14ac:dyDescent="0.3">
      <c r="A4645" s="3">
        <v>86517</v>
      </c>
      <c r="B4645" s="5" t="s">
        <v>49</v>
      </c>
    </row>
    <row r="4646" spans="1:2" x14ac:dyDescent="0.3">
      <c r="A4646" s="3">
        <v>86517</v>
      </c>
      <c r="B4646" s="5" t="s">
        <v>30</v>
      </c>
    </row>
    <row r="4647" spans="1:2" x14ac:dyDescent="0.3">
      <c r="A4647" s="3">
        <v>86517</v>
      </c>
      <c r="B4647" s="5" t="s">
        <v>2297</v>
      </c>
    </row>
    <row r="4648" spans="1:2" x14ac:dyDescent="0.3">
      <c r="A4648" s="3">
        <v>663414</v>
      </c>
      <c r="B4648" s="5" t="s">
        <v>2528</v>
      </c>
    </row>
    <row r="4649" spans="1:2" x14ac:dyDescent="0.3">
      <c r="A4649" s="3">
        <v>663414</v>
      </c>
      <c r="B4649" s="5" t="s">
        <v>468</v>
      </c>
    </row>
    <row r="4650" spans="1:2" x14ac:dyDescent="0.3">
      <c r="A4650" s="3">
        <v>663414</v>
      </c>
      <c r="B4650" s="5" t="s">
        <v>30</v>
      </c>
    </row>
    <row r="4651" spans="1:2" x14ac:dyDescent="0.3">
      <c r="A4651" s="3">
        <v>79078</v>
      </c>
      <c r="B4651" s="5" t="s">
        <v>468</v>
      </c>
    </row>
    <row r="4652" spans="1:2" x14ac:dyDescent="0.3">
      <c r="A4652" s="3">
        <v>79078</v>
      </c>
      <c r="B4652" s="5" t="s">
        <v>166</v>
      </c>
    </row>
    <row r="4653" spans="1:2" x14ac:dyDescent="0.3">
      <c r="A4653" s="3">
        <v>372197</v>
      </c>
      <c r="B4653" s="5" t="s">
        <v>329</v>
      </c>
    </row>
    <row r="4654" spans="1:2" x14ac:dyDescent="0.3">
      <c r="A4654" s="3">
        <v>81010</v>
      </c>
      <c r="B4654" s="5" t="s">
        <v>166</v>
      </c>
    </row>
    <row r="4655" spans="1:2" x14ac:dyDescent="0.3">
      <c r="A4655" s="3">
        <v>108251</v>
      </c>
      <c r="B4655" s="5" t="s">
        <v>49</v>
      </c>
    </row>
    <row r="4656" spans="1:2" x14ac:dyDescent="0.3">
      <c r="A4656" s="3">
        <v>108251</v>
      </c>
      <c r="B4656" s="5" t="s">
        <v>19406</v>
      </c>
    </row>
    <row r="4657" spans="1:2" x14ac:dyDescent="0.3">
      <c r="A4657" s="3">
        <v>44008</v>
      </c>
      <c r="B4657" s="5" t="s">
        <v>166</v>
      </c>
    </row>
    <row r="4658" spans="1:2" x14ac:dyDescent="0.3">
      <c r="A4658" s="3">
        <v>44008</v>
      </c>
      <c r="B4658" s="5" t="s">
        <v>777</v>
      </c>
    </row>
    <row r="4659" spans="1:2" x14ac:dyDescent="0.3">
      <c r="A4659" s="3">
        <v>44008</v>
      </c>
      <c r="B4659" s="5" t="s">
        <v>468</v>
      </c>
    </row>
    <row r="4660" spans="1:2" x14ac:dyDescent="0.3">
      <c r="A4660" s="3">
        <v>53319</v>
      </c>
      <c r="B4660" s="5" t="s">
        <v>30</v>
      </c>
    </row>
    <row r="4661" spans="1:2" x14ac:dyDescent="0.3">
      <c r="A4661" s="3">
        <v>42916</v>
      </c>
      <c r="B4661" s="5" t="s">
        <v>468</v>
      </c>
    </row>
    <row r="4662" spans="1:2" x14ac:dyDescent="0.3">
      <c r="A4662" s="3">
        <v>42916</v>
      </c>
      <c r="B4662" s="5" t="s">
        <v>6631</v>
      </c>
    </row>
    <row r="4663" spans="1:2" x14ac:dyDescent="0.3">
      <c r="A4663" s="3">
        <v>42916</v>
      </c>
      <c r="B4663" s="5" t="s">
        <v>2848</v>
      </c>
    </row>
    <row r="4664" spans="1:2" x14ac:dyDescent="0.3">
      <c r="A4664" s="3">
        <v>42916</v>
      </c>
      <c r="B4664" s="5" t="s">
        <v>777</v>
      </c>
    </row>
    <row r="4665" spans="1:2" x14ac:dyDescent="0.3">
      <c r="A4665" s="3">
        <v>54662</v>
      </c>
      <c r="B4665" s="5" t="s">
        <v>49</v>
      </c>
    </row>
    <row r="4666" spans="1:2" x14ac:dyDescent="0.3">
      <c r="A4666" s="3">
        <v>54662</v>
      </c>
      <c r="B4666" s="5" t="s">
        <v>2848</v>
      </c>
    </row>
    <row r="4667" spans="1:2" x14ac:dyDescent="0.3">
      <c r="A4667" s="3">
        <v>54662</v>
      </c>
      <c r="B4667" s="5" t="s">
        <v>886</v>
      </c>
    </row>
    <row r="4668" spans="1:2" x14ac:dyDescent="0.3">
      <c r="A4668" s="3">
        <v>137217</v>
      </c>
      <c r="B4668" s="5" t="s">
        <v>2848</v>
      </c>
    </row>
    <row r="4669" spans="1:2" x14ac:dyDescent="0.3">
      <c r="A4669" s="3">
        <v>137217</v>
      </c>
      <c r="B4669" s="5" t="s">
        <v>6631</v>
      </c>
    </row>
    <row r="4670" spans="1:2" x14ac:dyDescent="0.3">
      <c r="A4670" s="3">
        <v>137217</v>
      </c>
      <c r="B4670" s="5" t="s">
        <v>49</v>
      </c>
    </row>
    <row r="4671" spans="1:2" x14ac:dyDescent="0.3">
      <c r="A4671" s="3">
        <v>366638</v>
      </c>
      <c r="B4671" s="5" t="s">
        <v>166</v>
      </c>
    </row>
    <row r="4672" spans="1:2" x14ac:dyDescent="0.3">
      <c r="A4672" s="3">
        <v>366638</v>
      </c>
      <c r="B4672" s="5" t="s">
        <v>468</v>
      </c>
    </row>
    <row r="4673" spans="1:2" x14ac:dyDescent="0.3">
      <c r="A4673" s="3">
        <v>366638</v>
      </c>
      <c r="B4673" s="5" t="s">
        <v>49</v>
      </c>
    </row>
    <row r="4674" spans="1:2" x14ac:dyDescent="0.3">
      <c r="A4674" s="3">
        <v>73869</v>
      </c>
      <c r="B4674" s="5" t="s">
        <v>49</v>
      </c>
    </row>
    <row r="4675" spans="1:2" x14ac:dyDescent="0.3">
      <c r="A4675" s="3">
        <v>73869</v>
      </c>
      <c r="B4675" s="5" t="s">
        <v>2528</v>
      </c>
    </row>
    <row r="4676" spans="1:2" x14ac:dyDescent="0.3">
      <c r="A4676" s="3">
        <v>91551</v>
      </c>
      <c r="B4676" s="5" t="s">
        <v>49</v>
      </c>
    </row>
    <row r="4677" spans="1:2" x14ac:dyDescent="0.3">
      <c r="A4677" s="3">
        <v>62149</v>
      </c>
      <c r="B4677" s="5" t="s">
        <v>777</v>
      </c>
    </row>
    <row r="4678" spans="1:2" x14ac:dyDescent="0.3">
      <c r="A4678" s="3">
        <v>62149</v>
      </c>
      <c r="B4678" s="5" t="s">
        <v>1139</v>
      </c>
    </row>
    <row r="4679" spans="1:2" x14ac:dyDescent="0.3">
      <c r="A4679" s="3">
        <v>79754</v>
      </c>
      <c r="B4679" s="5" t="s">
        <v>2848</v>
      </c>
    </row>
    <row r="4680" spans="1:2" x14ac:dyDescent="0.3">
      <c r="A4680" s="3">
        <v>79754</v>
      </c>
      <c r="B4680" s="5" t="s">
        <v>49</v>
      </c>
    </row>
    <row r="4681" spans="1:2" x14ac:dyDescent="0.3">
      <c r="A4681" s="3">
        <v>79754</v>
      </c>
      <c r="B4681" s="5" t="s">
        <v>1139</v>
      </c>
    </row>
    <row r="4682" spans="1:2" x14ac:dyDescent="0.3">
      <c r="A4682" s="3">
        <v>64325</v>
      </c>
      <c r="B4682" s="5" t="s">
        <v>777</v>
      </c>
    </row>
    <row r="4683" spans="1:2" x14ac:dyDescent="0.3">
      <c r="A4683" s="3">
        <v>64325</v>
      </c>
      <c r="B4683" s="5" t="s">
        <v>2848</v>
      </c>
    </row>
    <row r="4684" spans="1:2" x14ac:dyDescent="0.3">
      <c r="A4684" s="3">
        <v>71359</v>
      </c>
      <c r="B4684" s="5" t="s">
        <v>468</v>
      </c>
    </row>
    <row r="4685" spans="1:2" x14ac:dyDescent="0.3">
      <c r="A4685" s="3">
        <v>71359</v>
      </c>
      <c r="B4685" s="5" t="s">
        <v>166</v>
      </c>
    </row>
    <row r="4686" spans="1:2" x14ac:dyDescent="0.3">
      <c r="A4686" s="3">
        <v>118354</v>
      </c>
      <c r="B4686" s="5" t="s">
        <v>30</v>
      </c>
    </row>
    <row r="4687" spans="1:2" x14ac:dyDescent="0.3">
      <c r="A4687" s="3">
        <v>79371</v>
      </c>
      <c r="B4687" s="5" t="s">
        <v>30</v>
      </c>
    </row>
    <row r="4688" spans="1:2" x14ac:dyDescent="0.3">
      <c r="A4688" s="3">
        <v>114286</v>
      </c>
      <c r="B4688" s="5" t="s">
        <v>49</v>
      </c>
    </row>
    <row r="4689" spans="1:2" x14ac:dyDescent="0.3">
      <c r="A4689" s="3">
        <v>114286</v>
      </c>
      <c r="B4689" s="5" t="s">
        <v>886</v>
      </c>
    </row>
    <row r="4690" spans="1:2" x14ac:dyDescent="0.3">
      <c r="A4690" s="3">
        <v>63350</v>
      </c>
      <c r="B4690" s="5" t="s">
        <v>777</v>
      </c>
    </row>
    <row r="4691" spans="1:2" x14ac:dyDescent="0.3">
      <c r="A4691" s="3">
        <v>63350</v>
      </c>
      <c r="B4691" s="5" t="s">
        <v>30</v>
      </c>
    </row>
    <row r="4692" spans="1:2" x14ac:dyDescent="0.3">
      <c r="A4692" s="3">
        <v>63350</v>
      </c>
      <c r="B4692" s="5" t="s">
        <v>468</v>
      </c>
    </row>
    <row r="4693" spans="1:2" x14ac:dyDescent="0.3">
      <c r="A4693" s="3">
        <v>106231</v>
      </c>
      <c r="B4693" s="5" t="s">
        <v>30</v>
      </c>
    </row>
    <row r="4694" spans="1:2" x14ac:dyDescent="0.3">
      <c r="A4694" s="3">
        <v>106231</v>
      </c>
      <c r="B4694" s="5" t="s">
        <v>19406</v>
      </c>
    </row>
    <row r="4695" spans="1:2" x14ac:dyDescent="0.3">
      <c r="A4695" s="3">
        <v>60740</v>
      </c>
      <c r="B4695" s="5" t="s">
        <v>6631</v>
      </c>
    </row>
    <row r="4696" spans="1:2" x14ac:dyDescent="0.3">
      <c r="A4696" s="3">
        <v>60740</v>
      </c>
      <c r="B4696" s="5" t="s">
        <v>166</v>
      </c>
    </row>
    <row r="4697" spans="1:2" x14ac:dyDescent="0.3">
      <c r="A4697" s="3">
        <v>56909</v>
      </c>
      <c r="B4697" s="5" t="s">
        <v>30</v>
      </c>
    </row>
    <row r="4698" spans="1:2" x14ac:dyDescent="0.3">
      <c r="A4698" s="3">
        <v>58518</v>
      </c>
      <c r="B4698" s="5" t="s">
        <v>30</v>
      </c>
    </row>
    <row r="4699" spans="1:2" x14ac:dyDescent="0.3">
      <c r="A4699" s="3">
        <v>58518</v>
      </c>
      <c r="B4699" s="5" t="s">
        <v>886</v>
      </c>
    </row>
    <row r="4700" spans="1:2" x14ac:dyDescent="0.3">
      <c r="A4700" s="3">
        <v>70530</v>
      </c>
      <c r="B4700" s="5" t="s">
        <v>2848</v>
      </c>
    </row>
    <row r="4701" spans="1:2" x14ac:dyDescent="0.3">
      <c r="A4701" s="3">
        <v>70530</v>
      </c>
      <c r="B4701" s="5" t="s">
        <v>777</v>
      </c>
    </row>
    <row r="4702" spans="1:2" x14ac:dyDescent="0.3">
      <c r="A4702" s="3">
        <v>80709</v>
      </c>
      <c r="B4702" s="5" t="s">
        <v>6748</v>
      </c>
    </row>
    <row r="4703" spans="1:2" x14ac:dyDescent="0.3">
      <c r="A4703" s="3">
        <v>80709</v>
      </c>
      <c r="B4703" s="5" t="s">
        <v>30</v>
      </c>
    </row>
    <row r="4704" spans="1:2" x14ac:dyDescent="0.3">
      <c r="A4704" s="3">
        <v>80709</v>
      </c>
      <c r="B4704" s="5" t="s">
        <v>1139</v>
      </c>
    </row>
    <row r="4705" spans="1:2" x14ac:dyDescent="0.3">
      <c r="A4705" s="3">
        <v>80709</v>
      </c>
      <c r="B4705" s="5" t="s">
        <v>2848</v>
      </c>
    </row>
    <row r="4706" spans="1:2" x14ac:dyDescent="0.3">
      <c r="A4706" s="3">
        <v>80709</v>
      </c>
      <c r="B4706" s="5" t="s">
        <v>19406</v>
      </c>
    </row>
    <row r="4707" spans="1:2" x14ac:dyDescent="0.3">
      <c r="A4707" s="3">
        <v>77261</v>
      </c>
      <c r="B4707" s="5" t="s">
        <v>30</v>
      </c>
    </row>
    <row r="4708" spans="1:2" x14ac:dyDescent="0.3">
      <c r="A4708" s="3">
        <v>77261</v>
      </c>
      <c r="B4708" s="5" t="s">
        <v>49</v>
      </c>
    </row>
    <row r="4709" spans="1:2" x14ac:dyDescent="0.3">
      <c r="A4709" s="3">
        <v>77261</v>
      </c>
      <c r="B4709" s="5" t="s">
        <v>19406</v>
      </c>
    </row>
    <row r="4710" spans="1:2" x14ac:dyDescent="0.3">
      <c r="A4710" s="3">
        <v>81460</v>
      </c>
      <c r="B4710" s="5" t="s">
        <v>777</v>
      </c>
    </row>
    <row r="4711" spans="1:2" x14ac:dyDescent="0.3">
      <c r="A4711" s="3">
        <v>81460</v>
      </c>
      <c r="B4711" s="5" t="s">
        <v>49</v>
      </c>
    </row>
    <row r="4712" spans="1:2" x14ac:dyDescent="0.3">
      <c r="A4712" s="3">
        <v>81460</v>
      </c>
      <c r="B4712" s="5" t="s">
        <v>886</v>
      </c>
    </row>
    <row r="4713" spans="1:2" x14ac:dyDescent="0.3">
      <c r="A4713" s="3">
        <v>84479</v>
      </c>
      <c r="B4713" s="5" t="s">
        <v>49</v>
      </c>
    </row>
    <row r="4714" spans="1:2" x14ac:dyDescent="0.3">
      <c r="A4714" s="3">
        <v>117098</v>
      </c>
      <c r="B4714" s="5" t="s">
        <v>49</v>
      </c>
    </row>
    <row r="4715" spans="1:2" x14ac:dyDescent="0.3">
      <c r="A4715" s="3">
        <v>117098</v>
      </c>
      <c r="B4715" s="5" t="s">
        <v>30</v>
      </c>
    </row>
    <row r="4716" spans="1:2" x14ac:dyDescent="0.3">
      <c r="A4716" s="3">
        <v>117098</v>
      </c>
      <c r="B4716" s="5" t="s">
        <v>886</v>
      </c>
    </row>
    <row r="4717" spans="1:2" x14ac:dyDescent="0.3">
      <c r="A4717" s="3">
        <v>90283</v>
      </c>
      <c r="B4717" s="5" t="s">
        <v>49</v>
      </c>
    </row>
    <row r="4718" spans="1:2" x14ac:dyDescent="0.3">
      <c r="A4718" s="3">
        <v>66122</v>
      </c>
      <c r="B4718" s="5" t="s">
        <v>30</v>
      </c>
    </row>
    <row r="4719" spans="1:2" x14ac:dyDescent="0.3">
      <c r="A4719" s="3">
        <v>77716</v>
      </c>
      <c r="B4719" s="5" t="s">
        <v>49</v>
      </c>
    </row>
    <row r="4720" spans="1:2" x14ac:dyDescent="0.3">
      <c r="A4720" s="3">
        <v>77716</v>
      </c>
      <c r="B4720" s="5" t="s">
        <v>7548</v>
      </c>
    </row>
    <row r="4721" spans="1:2" x14ac:dyDescent="0.3">
      <c r="A4721" s="3">
        <v>154082</v>
      </c>
      <c r="B4721" s="5" t="s">
        <v>49</v>
      </c>
    </row>
    <row r="4722" spans="1:2" x14ac:dyDescent="0.3">
      <c r="A4722" s="3">
        <v>89326</v>
      </c>
      <c r="B4722" s="5" t="s">
        <v>49</v>
      </c>
    </row>
    <row r="4723" spans="1:2" x14ac:dyDescent="0.3">
      <c r="A4723" s="3">
        <v>89326</v>
      </c>
      <c r="B4723" s="5" t="s">
        <v>166</v>
      </c>
    </row>
    <row r="4724" spans="1:2" x14ac:dyDescent="0.3">
      <c r="A4724" s="3">
        <v>256395</v>
      </c>
      <c r="B4724" s="5" t="s">
        <v>2297</v>
      </c>
    </row>
    <row r="4725" spans="1:2" x14ac:dyDescent="0.3">
      <c r="A4725" s="3">
        <v>256395</v>
      </c>
      <c r="B4725" s="5" t="s">
        <v>777</v>
      </c>
    </row>
    <row r="4726" spans="1:2" x14ac:dyDescent="0.3">
      <c r="A4726" s="3">
        <v>62219</v>
      </c>
      <c r="B4726" s="5" t="s">
        <v>777</v>
      </c>
    </row>
    <row r="4727" spans="1:2" x14ac:dyDescent="0.3">
      <c r="A4727" s="3">
        <v>62219</v>
      </c>
      <c r="B4727" s="5" t="s">
        <v>1139</v>
      </c>
    </row>
    <row r="4728" spans="1:2" x14ac:dyDescent="0.3">
      <c r="A4728" s="3">
        <v>62219</v>
      </c>
      <c r="B4728" s="5" t="s">
        <v>166</v>
      </c>
    </row>
    <row r="4729" spans="1:2" x14ac:dyDescent="0.3">
      <c r="A4729" s="3">
        <v>97481</v>
      </c>
      <c r="B4729" s="5" t="s">
        <v>1246</v>
      </c>
    </row>
    <row r="4730" spans="1:2" x14ac:dyDescent="0.3">
      <c r="A4730" s="3">
        <v>97481</v>
      </c>
      <c r="B4730" s="5" t="s">
        <v>49</v>
      </c>
    </row>
    <row r="4731" spans="1:2" x14ac:dyDescent="0.3">
      <c r="A4731" s="3">
        <v>101437</v>
      </c>
      <c r="B4731" s="5" t="s">
        <v>19406</v>
      </c>
    </row>
    <row r="4732" spans="1:2" x14ac:dyDescent="0.3">
      <c r="A4732" s="3">
        <v>101437</v>
      </c>
      <c r="B4732" s="5" t="s">
        <v>49</v>
      </c>
    </row>
    <row r="4733" spans="1:2" x14ac:dyDescent="0.3">
      <c r="A4733" s="3">
        <v>101437</v>
      </c>
      <c r="B4733" s="5" t="s">
        <v>166</v>
      </c>
    </row>
    <row r="4734" spans="1:2" x14ac:dyDescent="0.3">
      <c r="A4734" s="3">
        <v>83456</v>
      </c>
      <c r="B4734" s="5" t="s">
        <v>886</v>
      </c>
    </row>
    <row r="4735" spans="1:2" x14ac:dyDescent="0.3">
      <c r="A4735" s="3">
        <v>83456</v>
      </c>
      <c r="B4735" s="5" t="s">
        <v>30</v>
      </c>
    </row>
    <row r="4736" spans="1:2" x14ac:dyDescent="0.3">
      <c r="A4736" s="3">
        <v>74075</v>
      </c>
      <c r="B4736" s="5" t="s">
        <v>30</v>
      </c>
    </row>
    <row r="4737" spans="1:2" x14ac:dyDescent="0.3">
      <c r="A4737" s="3">
        <v>200569</v>
      </c>
      <c r="B4737" s="5" t="s">
        <v>777</v>
      </c>
    </row>
    <row r="4738" spans="1:2" x14ac:dyDescent="0.3">
      <c r="A4738" s="3">
        <v>200569</v>
      </c>
      <c r="B4738" s="5" t="s">
        <v>1139</v>
      </c>
    </row>
    <row r="4739" spans="1:2" x14ac:dyDescent="0.3">
      <c r="A4739" s="3">
        <v>200569</v>
      </c>
      <c r="B4739" s="5" t="s">
        <v>2848</v>
      </c>
    </row>
    <row r="4740" spans="1:2" x14ac:dyDescent="0.3">
      <c r="A4740" s="3">
        <v>99117</v>
      </c>
      <c r="B4740" s="5" t="s">
        <v>468</v>
      </c>
    </row>
    <row r="4741" spans="1:2" x14ac:dyDescent="0.3">
      <c r="A4741" s="3">
        <v>99117</v>
      </c>
      <c r="B4741" s="5" t="s">
        <v>777</v>
      </c>
    </row>
    <row r="4742" spans="1:2" x14ac:dyDescent="0.3">
      <c r="A4742" s="3">
        <v>99117</v>
      </c>
      <c r="B4742" s="5" t="s">
        <v>1246</v>
      </c>
    </row>
    <row r="4743" spans="1:2" x14ac:dyDescent="0.3">
      <c r="A4743" s="3">
        <v>67762</v>
      </c>
      <c r="B4743" s="5" t="s">
        <v>1139</v>
      </c>
    </row>
    <row r="4744" spans="1:2" x14ac:dyDescent="0.3">
      <c r="A4744" s="3">
        <v>67762</v>
      </c>
      <c r="B4744" s="5" t="s">
        <v>2297</v>
      </c>
    </row>
    <row r="4745" spans="1:2" x14ac:dyDescent="0.3">
      <c r="A4745" s="3">
        <v>67762</v>
      </c>
      <c r="B4745" s="5" t="s">
        <v>6748</v>
      </c>
    </row>
    <row r="4746" spans="1:2" x14ac:dyDescent="0.3">
      <c r="A4746" s="3">
        <v>67762</v>
      </c>
      <c r="B4746" s="5" t="s">
        <v>2848</v>
      </c>
    </row>
    <row r="4747" spans="1:2" x14ac:dyDescent="0.3">
      <c r="A4747" s="3">
        <v>79392</v>
      </c>
      <c r="B4747" s="5" t="s">
        <v>49</v>
      </c>
    </row>
    <row r="4748" spans="1:2" x14ac:dyDescent="0.3">
      <c r="A4748" s="3">
        <v>81779</v>
      </c>
      <c r="B4748" s="5" t="s">
        <v>30</v>
      </c>
    </row>
    <row r="4749" spans="1:2" x14ac:dyDescent="0.3">
      <c r="A4749" s="3">
        <v>81779</v>
      </c>
      <c r="B4749" s="5" t="s">
        <v>886</v>
      </c>
    </row>
    <row r="4750" spans="1:2" x14ac:dyDescent="0.3">
      <c r="A4750" s="3">
        <v>90756</v>
      </c>
      <c r="B4750" s="5" t="s">
        <v>1246</v>
      </c>
    </row>
    <row r="4751" spans="1:2" x14ac:dyDescent="0.3">
      <c r="A4751" s="3">
        <v>90756</v>
      </c>
      <c r="B4751" s="5" t="s">
        <v>19406</v>
      </c>
    </row>
    <row r="4752" spans="1:2" x14ac:dyDescent="0.3">
      <c r="A4752" s="3">
        <v>90756</v>
      </c>
      <c r="B4752" s="5" t="s">
        <v>166</v>
      </c>
    </row>
    <row r="4753" spans="1:2" x14ac:dyDescent="0.3">
      <c r="A4753" s="3">
        <v>85878</v>
      </c>
      <c r="B4753" s="5" t="s">
        <v>49</v>
      </c>
    </row>
    <row r="4754" spans="1:2" x14ac:dyDescent="0.3">
      <c r="A4754" s="3">
        <v>85878</v>
      </c>
      <c r="B4754" s="5" t="s">
        <v>2848</v>
      </c>
    </row>
    <row r="4755" spans="1:2" x14ac:dyDescent="0.3">
      <c r="A4755" s="3">
        <v>68174</v>
      </c>
      <c r="B4755" s="5" t="s">
        <v>49</v>
      </c>
    </row>
    <row r="4756" spans="1:2" x14ac:dyDescent="0.3">
      <c r="A4756" s="3">
        <v>68174</v>
      </c>
      <c r="B4756" s="5" t="s">
        <v>166</v>
      </c>
    </row>
    <row r="4757" spans="1:2" x14ac:dyDescent="0.3">
      <c r="A4757" s="3">
        <v>68174</v>
      </c>
      <c r="B4757" s="5" t="s">
        <v>6631</v>
      </c>
    </row>
    <row r="4758" spans="1:2" x14ac:dyDescent="0.3">
      <c r="A4758" s="3">
        <v>98857</v>
      </c>
      <c r="B4758" s="5" t="s">
        <v>2297</v>
      </c>
    </row>
    <row r="4759" spans="1:2" x14ac:dyDescent="0.3">
      <c r="A4759" s="3">
        <v>98857</v>
      </c>
      <c r="B4759" s="5" t="s">
        <v>30</v>
      </c>
    </row>
    <row r="4760" spans="1:2" x14ac:dyDescent="0.3">
      <c r="A4760" s="3">
        <v>98857</v>
      </c>
      <c r="B4760" s="5" t="s">
        <v>1139</v>
      </c>
    </row>
    <row r="4761" spans="1:2" x14ac:dyDescent="0.3">
      <c r="A4761" s="3">
        <v>58333</v>
      </c>
      <c r="B4761" s="5" t="s">
        <v>30</v>
      </c>
    </row>
    <row r="4762" spans="1:2" x14ac:dyDescent="0.3">
      <c r="A4762" s="3">
        <v>58333</v>
      </c>
      <c r="B4762" s="5" t="s">
        <v>886</v>
      </c>
    </row>
    <row r="4763" spans="1:2" x14ac:dyDescent="0.3">
      <c r="A4763" s="3">
        <v>58333</v>
      </c>
      <c r="B4763" s="5" t="s">
        <v>49</v>
      </c>
    </row>
    <row r="4764" spans="1:2" x14ac:dyDescent="0.3">
      <c r="A4764" s="3">
        <v>60592</v>
      </c>
      <c r="B4764" s="5" t="s">
        <v>49</v>
      </c>
    </row>
    <row r="4765" spans="1:2" x14ac:dyDescent="0.3">
      <c r="A4765" s="3">
        <v>60592</v>
      </c>
      <c r="B4765" s="5" t="s">
        <v>30</v>
      </c>
    </row>
    <row r="4766" spans="1:2" x14ac:dyDescent="0.3">
      <c r="A4766" s="3">
        <v>77269</v>
      </c>
      <c r="B4766" s="5" t="s">
        <v>329</v>
      </c>
    </row>
    <row r="4767" spans="1:2" x14ac:dyDescent="0.3">
      <c r="A4767" s="3">
        <v>83938</v>
      </c>
      <c r="B4767" s="5" t="s">
        <v>329</v>
      </c>
    </row>
    <row r="4768" spans="1:2" x14ac:dyDescent="0.3">
      <c r="A4768" s="3">
        <v>83938</v>
      </c>
      <c r="B4768" s="5" t="s">
        <v>468</v>
      </c>
    </row>
    <row r="4769" spans="1:2" x14ac:dyDescent="0.3">
      <c r="A4769" s="3">
        <v>62613</v>
      </c>
      <c r="B4769" s="5" t="s">
        <v>30</v>
      </c>
    </row>
    <row r="4770" spans="1:2" x14ac:dyDescent="0.3">
      <c r="A4770" s="3">
        <v>66470</v>
      </c>
      <c r="B4770" s="5" t="s">
        <v>777</v>
      </c>
    </row>
    <row r="4771" spans="1:2" x14ac:dyDescent="0.3">
      <c r="A4771" s="3">
        <v>66470</v>
      </c>
      <c r="B4771" s="5" t="s">
        <v>468</v>
      </c>
    </row>
    <row r="4772" spans="1:2" x14ac:dyDescent="0.3">
      <c r="A4772" s="3">
        <v>61346</v>
      </c>
      <c r="B4772" s="5" t="s">
        <v>310</v>
      </c>
    </row>
    <row r="4773" spans="1:2" x14ac:dyDescent="0.3">
      <c r="A4773" s="3">
        <v>61346</v>
      </c>
      <c r="B4773" s="5" t="s">
        <v>777</v>
      </c>
    </row>
    <row r="4774" spans="1:2" x14ac:dyDescent="0.3">
      <c r="A4774" s="3">
        <v>61346</v>
      </c>
      <c r="B4774" s="5" t="s">
        <v>7548</v>
      </c>
    </row>
    <row r="4775" spans="1:2" x14ac:dyDescent="0.3">
      <c r="A4775" s="3">
        <v>91926</v>
      </c>
      <c r="B4775" s="5" t="s">
        <v>1246</v>
      </c>
    </row>
    <row r="4776" spans="1:2" x14ac:dyDescent="0.3">
      <c r="A4776" s="3">
        <v>91926</v>
      </c>
      <c r="B4776" s="5" t="s">
        <v>166</v>
      </c>
    </row>
    <row r="4777" spans="1:2" x14ac:dyDescent="0.3">
      <c r="A4777" s="3">
        <v>79123</v>
      </c>
      <c r="B4777" s="5" t="s">
        <v>49</v>
      </c>
    </row>
    <row r="4778" spans="1:2" x14ac:dyDescent="0.3">
      <c r="A4778" s="3">
        <v>79123</v>
      </c>
      <c r="B4778" s="5" t="s">
        <v>166</v>
      </c>
    </row>
    <row r="4779" spans="1:2" x14ac:dyDescent="0.3">
      <c r="A4779" s="3">
        <v>66896</v>
      </c>
      <c r="B4779" s="5" t="s">
        <v>30</v>
      </c>
    </row>
    <row r="4780" spans="1:2" x14ac:dyDescent="0.3">
      <c r="A4780" s="3">
        <v>66896</v>
      </c>
      <c r="B4780" s="5" t="s">
        <v>2297</v>
      </c>
    </row>
    <row r="4781" spans="1:2" x14ac:dyDescent="0.3">
      <c r="A4781" s="3">
        <v>66896</v>
      </c>
      <c r="B4781" s="5" t="s">
        <v>777</v>
      </c>
    </row>
    <row r="4782" spans="1:2" x14ac:dyDescent="0.3">
      <c r="A4782" s="3">
        <v>63139</v>
      </c>
      <c r="B4782" s="5" t="s">
        <v>49</v>
      </c>
    </row>
    <row r="4783" spans="1:2" x14ac:dyDescent="0.3">
      <c r="A4783" s="3">
        <v>100272</v>
      </c>
      <c r="B4783" s="5" t="s">
        <v>30</v>
      </c>
    </row>
    <row r="4784" spans="1:2" x14ac:dyDescent="0.3">
      <c r="A4784" s="3">
        <v>100272</v>
      </c>
      <c r="B4784" s="5" t="s">
        <v>49</v>
      </c>
    </row>
    <row r="4785" spans="1:2" x14ac:dyDescent="0.3">
      <c r="A4785" s="3">
        <v>100272</v>
      </c>
      <c r="B4785" s="5" t="s">
        <v>468</v>
      </c>
    </row>
    <row r="4786" spans="1:2" x14ac:dyDescent="0.3">
      <c r="A4786" s="3">
        <v>50081</v>
      </c>
      <c r="B4786" s="5" t="s">
        <v>329</v>
      </c>
    </row>
    <row r="4787" spans="1:2" x14ac:dyDescent="0.3">
      <c r="A4787" s="3">
        <v>50081</v>
      </c>
      <c r="B4787" s="5" t="s">
        <v>1139</v>
      </c>
    </row>
    <row r="4788" spans="1:2" x14ac:dyDescent="0.3">
      <c r="A4788" s="3">
        <v>65696</v>
      </c>
      <c r="B4788" s="5" t="s">
        <v>30</v>
      </c>
    </row>
    <row r="4789" spans="1:2" x14ac:dyDescent="0.3">
      <c r="A4789" s="3">
        <v>65696</v>
      </c>
      <c r="B4789" s="5" t="s">
        <v>886</v>
      </c>
    </row>
    <row r="4790" spans="1:2" x14ac:dyDescent="0.3">
      <c r="A4790" s="3">
        <v>81434</v>
      </c>
      <c r="B4790" s="5" t="s">
        <v>30</v>
      </c>
    </row>
    <row r="4791" spans="1:2" x14ac:dyDescent="0.3">
      <c r="A4791" s="3">
        <v>81434</v>
      </c>
      <c r="B4791" s="5" t="s">
        <v>49</v>
      </c>
    </row>
    <row r="4792" spans="1:2" x14ac:dyDescent="0.3">
      <c r="A4792" s="3">
        <v>68419</v>
      </c>
      <c r="B4792" s="5" t="s">
        <v>30</v>
      </c>
    </row>
    <row r="4793" spans="1:2" x14ac:dyDescent="0.3">
      <c r="A4793" s="3">
        <v>107227</v>
      </c>
      <c r="B4793" s="5" t="s">
        <v>468</v>
      </c>
    </row>
    <row r="4794" spans="1:2" x14ac:dyDescent="0.3">
      <c r="A4794" s="3">
        <v>70876</v>
      </c>
      <c r="B4794" s="5" t="s">
        <v>49</v>
      </c>
    </row>
    <row r="4795" spans="1:2" x14ac:dyDescent="0.3">
      <c r="A4795" s="3">
        <v>71070</v>
      </c>
      <c r="B4795" s="5" t="s">
        <v>6631</v>
      </c>
    </row>
    <row r="4796" spans="1:2" x14ac:dyDescent="0.3">
      <c r="A4796" s="3">
        <v>71070</v>
      </c>
      <c r="B4796" s="5" t="s">
        <v>19406</v>
      </c>
    </row>
    <row r="4797" spans="1:2" x14ac:dyDescent="0.3">
      <c r="A4797" s="3">
        <v>100270</v>
      </c>
      <c r="B4797" s="5" t="s">
        <v>30</v>
      </c>
    </row>
    <row r="4798" spans="1:2" x14ac:dyDescent="0.3">
      <c r="A4798" s="3">
        <v>100270</v>
      </c>
      <c r="B4798" s="5" t="s">
        <v>468</v>
      </c>
    </row>
    <row r="4799" spans="1:2" x14ac:dyDescent="0.3">
      <c r="A4799" s="3">
        <v>58060</v>
      </c>
      <c r="B4799" s="5" t="s">
        <v>49</v>
      </c>
    </row>
    <row r="4800" spans="1:2" x14ac:dyDescent="0.3">
      <c r="A4800" s="3">
        <v>726391</v>
      </c>
      <c r="B4800" s="5" t="s">
        <v>329</v>
      </c>
    </row>
    <row r="4801" spans="1:2" x14ac:dyDescent="0.3">
      <c r="A4801" s="3">
        <v>78352</v>
      </c>
      <c r="B4801" s="5" t="s">
        <v>777</v>
      </c>
    </row>
    <row r="4802" spans="1:2" x14ac:dyDescent="0.3">
      <c r="A4802" s="3">
        <v>78352</v>
      </c>
      <c r="B4802" s="5" t="s">
        <v>468</v>
      </c>
    </row>
    <row r="4803" spans="1:2" x14ac:dyDescent="0.3">
      <c r="A4803" s="3">
        <v>78352</v>
      </c>
      <c r="B4803" s="5" t="s">
        <v>166</v>
      </c>
    </row>
    <row r="4804" spans="1:2" x14ac:dyDescent="0.3">
      <c r="A4804" s="3">
        <v>74053</v>
      </c>
      <c r="B4804" s="5" t="s">
        <v>30</v>
      </c>
    </row>
    <row r="4805" spans="1:2" x14ac:dyDescent="0.3">
      <c r="A4805" s="3">
        <v>74053</v>
      </c>
      <c r="B4805" s="5" t="s">
        <v>886</v>
      </c>
    </row>
    <row r="4806" spans="1:2" x14ac:dyDescent="0.3">
      <c r="A4806" s="3">
        <v>88508</v>
      </c>
      <c r="B4806" s="5" t="s">
        <v>49</v>
      </c>
    </row>
    <row r="4807" spans="1:2" x14ac:dyDescent="0.3">
      <c r="A4807" s="3">
        <v>88508</v>
      </c>
      <c r="B4807" s="5" t="s">
        <v>19406</v>
      </c>
    </row>
    <row r="4808" spans="1:2" x14ac:dyDescent="0.3">
      <c r="A4808" s="3">
        <v>80337</v>
      </c>
      <c r="B4808" s="5" t="s">
        <v>329</v>
      </c>
    </row>
    <row r="4809" spans="1:2" x14ac:dyDescent="0.3">
      <c r="A4809" s="3">
        <v>139588</v>
      </c>
      <c r="B4809" s="5" t="s">
        <v>49</v>
      </c>
    </row>
    <row r="4810" spans="1:2" x14ac:dyDescent="0.3">
      <c r="A4810" s="3">
        <v>103707</v>
      </c>
      <c r="B4810" s="5" t="s">
        <v>49</v>
      </c>
    </row>
    <row r="4811" spans="1:2" x14ac:dyDescent="0.3">
      <c r="A4811" s="3">
        <v>72575</v>
      </c>
      <c r="B4811" s="5" t="s">
        <v>49</v>
      </c>
    </row>
    <row r="4812" spans="1:2" x14ac:dyDescent="0.3">
      <c r="A4812" s="3">
        <v>72575</v>
      </c>
      <c r="B4812" s="5" t="s">
        <v>886</v>
      </c>
    </row>
    <row r="4813" spans="1:2" x14ac:dyDescent="0.3">
      <c r="A4813" s="3">
        <v>81344</v>
      </c>
      <c r="B4813" s="5" t="s">
        <v>49</v>
      </c>
    </row>
    <row r="4814" spans="1:2" x14ac:dyDescent="0.3">
      <c r="A4814" s="3">
        <v>81344</v>
      </c>
      <c r="B4814" s="5" t="s">
        <v>777</v>
      </c>
    </row>
    <row r="4815" spans="1:2" x14ac:dyDescent="0.3">
      <c r="A4815" s="3">
        <v>87077</v>
      </c>
      <c r="B4815" s="5" t="s">
        <v>49</v>
      </c>
    </row>
    <row r="4816" spans="1:2" x14ac:dyDescent="0.3">
      <c r="A4816" s="3">
        <v>87077</v>
      </c>
      <c r="B4816" s="5" t="s">
        <v>310</v>
      </c>
    </row>
    <row r="4817" spans="1:2" x14ac:dyDescent="0.3">
      <c r="A4817" s="3">
        <v>87077</v>
      </c>
      <c r="B4817" s="5" t="s">
        <v>7548</v>
      </c>
    </row>
    <row r="4818" spans="1:2" x14ac:dyDescent="0.3">
      <c r="A4818" s="3">
        <v>80201</v>
      </c>
      <c r="B4818" s="5" t="s">
        <v>2528</v>
      </c>
    </row>
    <row r="4819" spans="1:2" x14ac:dyDescent="0.3">
      <c r="A4819" s="3">
        <v>80201</v>
      </c>
      <c r="B4819" s="5" t="s">
        <v>49</v>
      </c>
    </row>
    <row r="4820" spans="1:2" x14ac:dyDescent="0.3">
      <c r="A4820" s="3">
        <v>78362</v>
      </c>
      <c r="B4820" s="5" t="s">
        <v>49</v>
      </c>
    </row>
    <row r="4821" spans="1:2" x14ac:dyDescent="0.3">
      <c r="A4821" s="3">
        <v>78362</v>
      </c>
      <c r="B4821" s="5" t="s">
        <v>468</v>
      </c>
    </row>
    <row r="4822" spans="1:2" x14ac:dyDescent="0.3">
      <c r="A4822" s="3">
        <v>78362</v>
      </c>
      <c r="B4822" s="5" t="s">
        <v>166</v>
      </c>
    </row>
    <row r="4823" spans="1:2" x14ac:dyDescent="0.3">
      <c r="A4823" s="3">
        <v>78362</v>
      </c>
      <c r="B4823" s="5" t="s">
        <v>2528</v>
      </c>
    </row>
    <row r="4824" spans="1:2" x14ac:dyDescent="0.3">
      <c r="A4824" s="3">
        <v>418702</v>
      </c>
      <c r="B4824" s="5" t="s">
        <v>30</v>
      </c>
    </row>
    <row r="4825" spans="1:2" x14ac:dyDescent="0.3">
      <c r="A4825" s="3">
        <v>378944</v>
      </c>
      <c r="B4825" s="5" t="s">
        <v>329</v>
      </c>
    </row>
    <row r="4826" spans="1:2" x14ac:dyDescent="0.3">
      <c r="A4826" s="3">
        <v>54486</v>
      </c>
      <c r="B4826" s="5" t="s">
        <v>6748</v>
      </c>
    </row>
    <row r="4827" spans="1:2" x14ac:dyDescent="0.3">
      <c r="A4827" s="3">
        <v>54486</v>
      </c>
      <c r="B4827" s="5" t="s">
        <v>2848</v>
      </c>
    </row>
    <row r="4828" spans="1:2" x14ac:dyDescent="0.3">
      <c r="A4828" s="3">
        <v>54486</v>
      </c>
      <c r="B4828" s="5" t="s">
        <v>30</v>
      </c>
    </row>
    <row r="4829" spans="1:2" x14ac:dyDescent="0.3">
      <c r="A4829" s="3">
        <v>54486</v>
      </c>
      <c r="B4829" s="5" t="s">
        <v>6631</v>
      </c>
    </row>
    <row r="4830" spans="1:2" x14ac:dyDescent="0.3">
      <c r="A4830" s="3">
        <v>69619</v>
      </c>
      <c r="B4830" s="5" t="s">
        <v>1246</v>
      </c>
    </row>
    <row r="4831" spans="1:2" x14ac:dyDescent="0.3">
      <c r="A4831" s="3">
        <v>69619</v>
      </c>
      <c r="B4831" s="5" t="s">
        <v>49</v>
      </c>
    </row>
    <row r="4832" spans="1:2" x14ac:dyDescent="0.3">
      <c r="A4832" s="3">
        <v>69619</v>
      </c>
      <c r="B4832" s="5" t="s">
        <v>166</v>
      </c>
    </row>
    <row r="4833" spans="1:2" x14ac:dyDescent="0.3">
      <c r="A4833" s="3">
        <v>71179</v>
      </c>
      <c r="B4833" s="5" t="s">
        <v>49</v>
      </c>
    </row>
    <row r="4834" spans="1:2" x14ac:dyDescent="0.3">
      <c r="A4834" s="3">
        <v>67619</v>
      </c>
      <c r="B4834" s="5" t="s">
        <v>329</v>
      </c>
    </row>
    <row r="4835" spans="1:2" x14ac:dyDescent="0.3">
      <c r="A4835" s="3">
        <v>78214</v>
      </c>
      <c r="B4835" s="5" t="s">
        <v>49</v>
      </c>
    </row>
    <row r="4836" spans="1:2" x14ac:dyDescent="0.3">
      <c r="A4836" s="3">
        <v>78214</v>
      </c>
      <c r="B4836" s="5" t="s">
        <v>886</v>
      </c>
    </row>
    <row r="4837" spans="1:2" x14ac:dyDescent="0.3">
      <c r="A4837" s="3">
        <v>130023</v>
      </c>
      <c r="B4837" s="5" t="s">
        <v>6631</v>
      </c>
    </row>
    <row r="4838" spans="1:2" x14ac:dyDescent="0.3">
      <c r="A4838" s="3">
        <v>130023</v>
      </c>
      <c r="B4838" s="5" t="s">
        <v>30</v>
      </c>
    </row>
    <row r="4839" spans="1:2" x14ac:dyDescent="0.3">
      <c r="A4839" s="3">
        <v>130023</v>
      </c>
      <c r="B4839" s="5" t="s">
        <v>49</v>
      </c>
    </row>
    <row r="4840" spans="1:2" x14ac:dyDescent="0.3">
      <c r="A4840" s="3">
        <v>130023</v>
      </c>
      <c r="B4840" s="5" t="s">
        <v>2848</v>
      </c>
    </row>
    <row r="4841" spans="1:2" x14ac:dyDescent="0.3">
      <c r="A4841" s="3">
        <v>136972</v>
      </c>
      <c r="B4841" s="5" t="s">
        <v>2528</v>
      </c>
    </row>
    <row r="4842" spans="1:2" x14ac:dyDescent="0.3">
      <c r="A4842" s="3">
        <v>136972</v>
      </c>
      <c r="B4842" s="5" t="s">
        <v>777</v>
      </c>
    </row>
    <row r="4843" spans="1:2" x14ac:dyDescent="0.3">
      <c r="A4843" s="3">
        <v>71620</v>
      </c>
      <c r="B4843" s="5" t="s">
        <v>777</v>
      </c>
    </row>
    <row r="4844" spans="1:2" x14ac:dyDescent="0.3">
      <c r="A4844" s="3">
        <v>71620</v>
      </c>
      <c r="B4844" s="5" t="s">
        <v>30</v>
      </c>
    </row>
    <row r="4845" spans="1:2" x14ac:dyDescent="0.3">
      <c r="A4845" s="3">
        <v>88568</v>
      </c>
      <c r="B4845" s="5" t="s">
        <v>777</v>
      </c>
    </row>
    <row r="4846" spans="1:2" x14ac:dyDescent="0.3">
      <c r="A4846" s="3">
        <v>88568</v>
      </c>
      <c r="B4846" s="5" t="s">
        <v>1139</v>
      </c>
    </row>
    <row r="4847" spans="1:2" x14ac:dyDescent="0.3">
      <c r="A4847" s="3">
        <v>88568</v>
      </c>
      <c r="B4847" s="5" t="s">
        <v>2528</v>
      </c>
    </row>
    <row r="4848" spans="1:2" x14ac:dyDescent="0.3">
      <c r="A4848" s="3">
        <v>88568</v>
      </c>
      <c r="B4848" s="5" t="s">
        <v>49</v>
      </c>
    </row>
    <row r="4849" spans="1:2" x14ac:dyDescent="0.3">
      <c r="A4849" s="3">
        <v>88568</v>
      </c>
      <c r="B4849" s="5" t="s">
        <v>2848</v>
      </c>
    </row>
    <row r="4850" spans="1:2" x14ac:dyDescent="0.3">
      <c r="A4850" s="3">
        <v>24428</v>
      </c>
      <c r="B4850" s="5" t="s">
        <v>2528</v>
      </c>
    </row>
    <row r="4851" spans="1:2" x14ac:dyDescent="0.3">
      <c r="A4851" s="3">
        <v>24428</v>
      </c>
      <c r="B4851" s="5" t="s">
        <v>777</v>
      </c>
    </row>
    <row r="4852" spans="1:2" x14ac:dyDescent="0.3">
      <c r="A4852" s="3">
        <v>24428</v>
      </c>
      <c r="B4852" s="5" t="s">
        <v>1139</v>
      </c>
    </row>
    <row r="4853" spans="1:2" x14ac:dyDescent="0.3">
      <c r="A4853" s="3">
        <v>50620</v>
      </c>
      <c r="B4853" s="5" t="s">
        <v>1139</v>
      </c>
    </row>
    <row r="4854" spans="1:2" x14ac:dyDescent="0.3">
      <c r="A4854" s="3">
        <v>50620</v>
      </c>
      <c r="B4854" s="5" t="s">
        <v>2848</v>
      </c>
    </row>
    <row r="4855" spans="1:2" x14ac:dyDescent="0.3">
      <c r="A4855" s="3">
        <v>50620</v>
      </c>
      <c r="B4855" s="5" t="s">
        <v>49</v>
      </c>
    </row>
    <row r="4856" spans="1:2" x14ac:dyDescent="0.3">
      <c r="A4856" s="3">
        <v>50620</v>
      </c>
      <c r="B4856" s="5" t="s">
        <v>886</v>
      </c>
    </row>
    <row r="4857" spans="1:2" x14ac:dyDescent="0.3">
      <c r="A4857" s="3">
        <v>49051</v>
      </c>
      <c r="B4857" s="5" t="s">
        <v>1139</v>
      </c>
    </row>
    <row r="4858" spans="1:2" x14ac:dyDescent="0.3">
      <c r="A4858" s="3">
        <v>49051</v>
      </c>
      <c r="B4858" s="5" t="s">
        <v>2848</v>
      </c>
    </row>
    <row r="4859" spans="1:2" x14ac:dyDescent="0.3">
      <c r="A4859" s="3">
        <v>49051</v>
      </c>
      <c r="B4859" s="5" t="s">
        <v>777</v>
      </c>
    </row>
    <row r="4860" spans="1:2" x14ac:dyDescent="0.3">
      <c r="A4860" s="3">
        <v>57800</v>
      </c>
      <c r="B4860" s="5" t="s">
        <v>2297</v>
      </c>
    </row>
    <row r="4861" spans="1:2" x14ac:dyDescent="0.3">
      <c r="A4861" s="3">
        <v>57800</v>
      </c>
      <c r="B4861" s="5" t="s">
        <v>30</v>
      </c>
    </row>
    <row r="4862" spans="1:2" x14ac:dyDescent="0.3">
      <c r="A4862" s="3">
        <v>57800</v>
      </c>
      <c r="B4862" s="5" t="s">
        <v>1139</v>
      </c>
    </row>
    <row r="4863" spans="1:2" x14ac:dyDescent="0.3">
      <c r="A4863" s="3">
        <v>57800</v>
      </c>
      <c r="B4863" s="5" t="s">
        <v>6748</v>
      </c>
    </row>
    <row r="4864" spans="1:2" x14ac:dyDescent="0.3">
      <c r="A4864" s="3">
        <v>73723</v>
      </c>
      <c r="B4864" s="5" t="s">
        <v>2297</v>
      </c>
    </row>
    <row r="4865" spans="1:2" x14ac:dyDescent="0.3">
      <c r="A4865" s="3">
        <v>73723</v>
      </c>
      <c r="B4865" s="5" t="s">
        <v>6748</v>
      </c>
    </row>
    <row r="4866" spans="1:2" x14ac:dyDescent="0.3">
      <c r="A4866" s="3">
        <v>1930</v>
      </c>
      <c r="B4866" s="5" t="s">
        <v>777</v>
      </c>
    </row>
    <row r="4867" spans="1:2" x14ac:dyDescent="0.3">
      <c r="A4867" s="3">
        <v>1930</v>
      </c>
      <c r="B4867" s="5" t="s">
        <v>1139</v>
      </c>
    </row>
    <row r="4868" spans="1:2" x14ac:dyDescent="0.3">
      <c r="A4868" s="3">
        <v>1930</v>
      </c>
      <c r="B4868" s="5" t="s">
        <v>2528</v>
      </c>
    </row>
    <row r="4869" spans="1:2" x14ac:dyDescent="0.3">
      <c r="A4869" s="3">
        <v>49026</v>
      </c>
      <c r="B4869" s="5" t="s">
        <v>777</v>
      </c>
    </row>
    <row r="4870" spans="1:2" x14ac:dyDescent="0.3">
      <c r="A4870" s="3">
        <v>49026</v>
      </c>
      <c r="B4870" s="5" t="s">
        <v>1246</v>
      </c>
    </row>
    <row r="4871" spans="1:2" x14ac:dyDescent="0.3">
      <c r="A4871" s="3">
        <v>49026</v>
      </c>
      <c r="B4871" s="5" t="s">
        <v>49</v>
      </c>
    </row>
    <row r="4872" spans="1:2" x14ac:dyDescent="0.3">
      <c r="A4872" s="3">
        <v>49026</v>
      </c>
      <c r="B4872" s="5" t="s">
        <v>166</v>
      </c>
    </row>
    <row r="4873" spans="1:2" x14ac:dyDescent="0.3">
      <c r="A4873" s="3">
        <v>75780</v>
      </c>
      <c r="B4873" s="5" t="s">
        <v>1246</v>
      </c>
    </row>
    <row r="4874" spans="1:2" x14ac:dyDescent="0.3">
      <c r="A4874" s="3">
        <v>75780</v>
      </c>
      <c r="B4874" s="5" t="s">
        <v>49</v>
      </c>
    </row>
    <row r="4875" spans="1:2" x14ac:dyDescent="0.3">
      <c r="A4875" s="3">
        <v>75780</v>
      </c>
      <c r="B4875" s="5" t="s">
        <v>166</v>
      </c>
    </row>
    <row r="4876" spans="1:2" x14ac:dyDescent="0.3">
      <c r="A4876" s="3">
        <v>75780</v>
      </c>
      <c r="B4876" s="5" t="s">
        <v>777</v>
      </c>
    </row>
    <row r="4877" spans="1:2" x14ac:dyDescent="0.3">
      <c r="A4877" s="3">
        <v>62177</v>
      </c>
      <c r="B4877" s="5" t="s">
        <v>2297</v>
      </c>
    </row>
    <row r="4878" spans="1:2" x14ac:dyDescent="0.3">
      <c r="A4878" s="3">
        <v>62177</v>
      </c>
      <c r="B4878" s="5" t="s">
        <v>1139</v>
      </c>
    </row>
    <row r="4879" spans="1:2" x14ac:dyDescent="0.3">
      <c r="A4879" s="3">
        <v>62177</v>
      </c>
      <c r="B4879" s="5" t="s">
        <v>30</v>
      </c>
    </row>
    <row r="4880" spans="1:2" x14ac:dyDescent="0.3">
      <c r="A4880" s="3">
        <v>62177</v>
      </c>
      <c r="B4880" s="5" t="s">
        <v>6748</v>
      </c>
    </row>
    <row r="4881" spans="1:2" x14ac:dyDescent="0.3">
      <c r="A4881" s="3">
        <v>62177</v>
      </c>
      <c r="B4881" s="5" t="s">
        <v>777</v>
      </c>
    </row>
    <row r="4882" spans="1:2" x14ac:dyDescent="0.3">
      <c r="A4882" s="3">
        <v>62177</v>
      </c>
      <c r="B4882" s="5" t="s">
        <v>2848</v>
      </c>
    </row>
    <row r="4883" spans="1:2" x14ac:dyDescent="0.3">
      <c r="A4883" s="3">
        <v>80321</v>
      </c>
      <c r="B4883" s="5" t="s">
        <v>2297</v>
      </c>
    </row>
    <row r="4884" spans="1:2" x14ac:dyDescent="0.3">
      <c r="A4884" s="3">
        <v>80321</v>
      </c>
      <c r="B4884" s="5" t="s">
        <v>6748</v>
      </c>
    </row>
    <row r="4885" spans="1:2" x14ac:dyDescent="0.3">
      <c r="A4885" s="3">
        <v>80321</v>
      </c>
      <c r="B4885" s="5" t="s">
        <v>30</v>
      </c>
    </row>
    <row r="4886" spans="1:2" x14ac:dyDescent="0.3">
      <c r="A4886" s="3">
        <v>80321</v>
      </c>
      <c r="B4886" s="5" t="s">
        <v>1139</v>
      </c>
    </row>
    <row r="4887" spans="1:2" x14ac:dyDescent="0.3">
      <c r="A4887" s="3">
        <v>112160</v>
      </c>
      <c r="B4887" s="5" t="s">
        <v>30</v>
      </c>
    </row>
    <row r="4888" spans="1:2" x14ac:dyDescent="0.3">
      <c r="A4888" s="3">
        <v>112160</v>
      </c>
      <c r="B4888" s="5" t="s">
        <v>49</v>
      </c>
    </row>
    <row r="4889" spans="1:2" x14ac:dyDescent="0.3">
      <c r="A4889" s="3">
        <v>112160</v>
      </c>
      <c r="B4889" s="5" t="s">
        <v>886</v>
      </c>
    </row>
    <row r="4890" spans="1:2" x14ac:dyDescent="0.3">
      <c r="A4890" s="3">
        <v>70160</v>
      </c>
      <c r="B4890" s="5" t="s">
        <v>2528</v>
      </c>
    </row>
    <row r="4891" spans="1:2" x14ac:dyDescent="0.3">
      <c r="A4891" s="3">
        <v>70160</v>
      </c>
      <c r="B4891" s="5" t="s">
        <v>1139</v>
      </c>
    </row>
    <row r="4892" spans="1:2" x14ac:dyDescent="0.3">
      <c r="A4892" s="3">
        <v>70160</v>
      </c>
      <c r="B4892" s="5" t="s">
        <v>2848</v>
      </c>
    </row>
    <row r="4893" spans="1:2" x14ac:dyDescent="0.3">
      <c r="A4893" s="3">
        <v>68718</v>
      </c>
      <c r="B4893" s="5" t="s">
        <v>49</v>
      </c>
    </row>
    <row r="4894" spans="1:2" x14ac:dyDescent="0.3">
      <c r="A4894" s="3">
        <v>68718</v>
      </c>
      <c r="B4894" s="5" t="s">
        <v>6841</v>
      </c>
    </row>
    <row r="4895" spans="1:2" x14ac:dyDescent="0.3">
      <c r="A4895" s="3">
        <v>82690</v>
      </c>
      <c r="B4895" s="5" t="s">
        <v>6748</v>
      </c>
    </row>
    <row r="4896" spans="1:2" x14ac:dyDescent="0.3">
      <c r="A4896" s="3">
        <v>82690</v>
      </c>
      <c r="B4896" s="5" t="s">
        <v>2297</v>
      </c>
    </row>
    <row r="4897" spans="1:2" x14ac:dyDescent="0.3">
      <c r="A4897" s="3">
        <v>82690</v>
      </c>
      <c r="B4897" s="5" t="s">
        <v>30</v>
      </c>
    </row>
    <row r="4898" spans="1:2" x14ac:dyDescent="0.3">
      <c r="A4898" s="3">
        <v>82690</v>
      </c>
      <c r="B4898" s="5" t="s">
        <v>1139</v>
      </c>
    </row>
    <row r="4899" spans="1:2" x14ac:dyDescent="0.3">
      <c r="A4899" s="3">
        <v>125509</v>
      </c>
      <c r="B4899" s="5" t="s">
        <v>468</v>
      </c>
    </row>
    <row r="4900" spans="1:2" x14ac:dyDescent="0.3">
      <c r="A4900" s="3">
        <v>125509</v>
      </c>
      <c r="B4900" s="5" t="s">
        <v>166</v>
      </c>
    </row>
    <row r="4901" spans="1:2" x14ac:dyDescent="0.3">
      <c r="A4901" s="3">
        <v>76492</v>
      </c>
      <c r="B4901" s="5" t="s">
        <v>2297</v>
      </c>
    </row>
    <row r="4902" spans="1:2" x14ac:dyDescent="0.3">
      <c r="A4902" s="3">
        <v>76492</v>
      </c>
      <c r="B4902" s="5" t="s">
        <v>30</v>
      </c>
    </row>
    <row r="4903" spans="1:2" x14ac:dyDescent="0.3">
      <c r="A4903" s="3">
        <v>76492</v>
      </c>
      <c r="B4903" s="5" t="s">
        <v>6748</v>
      </c>
    </row>
    <row r="4904" spans="1:2" x14ac:dyDescent="0.3">
      <c r="A4904" s="3">
        <v>76492</v>
      </c>
      <c r="B4904" s="5" t="s">
        <v>2848</v>
      </c>
    </row>
    <row r="4905" spans="1:2" x14ac:dyDescent="0.3">
      <c r="A4905" s="3">
        <v>109689</v>
      </c>
      <c r="B4905" s="5" t="s">
        <v>49</v>
      </c>
    </row>
    <row r="4906" spans="1:2" x14ac:dyDescent="0.3">
      <c r="A4906" s="3">
        <v>109689</v>
      </c>
      <c r="B4906" s="5" t="s">
        <v>886</v>
      </c>
    </row>
    <row r="4907" spans="1:2" x14ac:dyDescent="0.3">
      <c r="A4907" s="3">
        <v>22970</v>
      </c>
      <c r="B4907" s="5" t="s">
        <v>468</v>
      </c>
    </row>
    <row r="4908" spans="1:2" x14ac:dyDescent="0.3">
      <c r="A4908" s="3">
        <v>22970</v>
      </c>
      <c r="B4908" s="5" t="s">
        <v>6631</v>
      </c>
    </row>
    <row r="4909" spans="1:2" x14ac:dyDescent="0.3">
      <c r="A4909" s="3">
        <v>72105</v>
      </c>
      <c r="B4909" s="5" t="s">
        <v>30</v>
      </c>
    </row>
    <row r="4910" spans="1:2" x14ac:dyDescent="0.3">
      <c r="A4910" s="3">
        <v>72105</v>
      </c>
      <c r="B4910" s="5" t="s">
        <v>2848</v>
      </c>
    </row>
    <row r="4911" spans="1:2" x14ac:dyDescent="0.3">
      <c r="A4911" s="3">
        <v>118406</v>
      </c>
      <c r="B4911" s="5" t="s">
        <v>2297</v>
      </c>
    </row>
    <row r="4912" spans="1:2" x14ac:dyDescent="0.3">
      <c r="A4912" s="3">
        <v>118406</v>
      </c>
      <c r="B4912" s="5" t="s">
        <v>2848</v>
      </c>
    </row>
    <row r="4913" spans="1:2" x14ac:dyDescent="0.3">
      <c r="A4913" s="3">
        <v>118406</v>
      </c>
      <c r="B4913" s="5" t="s">
        <v>777</v>
      </c>
    </row>
    <row r="4914" spans="1:2" x14ac:dyDescent="0.3">
      <c r="A4914" s="3">
        <v>57214</v>
      </c>
      <c r="B4914" s="5" t="s">
        <v>30</v>
      </c>
    </row>
    <row r="4915" spans="1:2" x14ac:dyDescent="0.3">
      <c r="A4915" s="3">
        <v>44833</v>
      </c>
      <c r="B4915" s="5" t="s">
        <v>166</v>
      </c>
    </row>
    <row r="4916" spans="1:2" x14ac:dyDescent="0.3">
      <c r="A4916" s="3">
        <v>44833</v>
      </c>
      <c r="B4916" s="5" t="s">
        <v>777</v>
      </c>
    </row>
    <row r="4917" spans="1:2" x14ac:dyDescent="0.3">
      <c r="A4917" s="3">
        <v>44833</v>
      </c>
      <c r="B4917" s="5" t="s">
        <v>1139</v>
      </c>
    </row>
    <row r="4918" spans="1:2" x14ac:dyDescent="0.3">
      <c r="A4918" s="3">
        <v>44833</v>
      </c>
      <c r="B4918" s="5" t="s">
        <v>2528</v>
      </c>
    </row>
    <row r="4919" spans="1:2" x14ac:dyDescent="0.3">
      <c r="A4919" s="3">
        <v>81188</v>
      </c>
      <c r="B4919" s="5" t="s">
        <v>2297</v>
      </c>
    </row>
    <row r="4920" spans="1:2" x14ac:dyDescent="0.3">
      <c r="A4920" s="3">
        <v>81188</v>
      </c>
      <c r="B4920" s="5" t="s">
        <v>6748</v>
      </c>
    </row>
    <row r="4921" spans="1:2" x14ac:dyDescent="0.3">
      <c r="A4921" s="3">
        <v>81188</v>
      </c>
      <c r="B4921" s="5" t="s">
        <v>2848</v>
      </c>
    </row>
    <row r="4922" spans="1:2" x14ac:dyDescent="0.3">
      <c r="A4922" s="3">
        <v>107257</v>
      </c>
      <c r="B4922" s="5" t="s">
        <v>49</v>
      </c>
    </row>
    <row r="4923" spans="1:2" x14ac:dyDescent="0.3">
      <c r="A4923" s="3">
        <v>107257</v>
      </c>
      <c r="B4923" s="5" t="s">
        <v>886</v>
      </c>
    </row>
    <row r="4924" spans="1:2" x14ac:dyDescent="0.3">
      <c r="A4924" s="3">
        <v>64688</v>
      </c>
      <c r="B4924" s="5" t="s">
        <v>777</v>
      </c>
    </row>
    <row r="4925" spans="1:2" x14ac:dyDescent="0.3">
      <c r="A4925" s="3">
        <v>64688</v>
      </c>
      <c r="B4925" s="5" t="s">
        <v>30</v>
      </c>
    </row>
    <row r="4926" spans="1:2" x14ac:dyDescent="0.3">
      <c r="A4926" s="3">
        <v>64688</v>
      </c>
      <c r="B4926" s="5" t="s">
        <v>1246</v>
      </c>
    </row>
    <row r="4927" spans="1:2" x14ac:dyDescent="0.3">
      <c r="A4927" s="3">
        <v>75258</v>
      </c>
      <c r="B4927" s="5" t="s">
        <v>2297</v>
      </c>
    </row>
    <row r="4928" spans="1:2" x14ac:dyDescent="0.3">
      <c r="A4928" s="3">
        <v>75258</v>
      </c>
      <c r="B4928" s="5" t="s">
        <v>6748</v>
      </c>
    </row>
    <row r="4929" spans="1:2" x14ac:dyDescent="0.3">
      <c r="A4929" s="3">
        <v>75258</v>
      </c>
      <c r="B4929" s="5" t="s">
        <v>2848</v>
      </c>
    </row>
    <row r="4930" spans="1:2" x14ac:dyDescent="0.3">
      <c r="A4930" s="3">
        <v>75258</v>
      </c>
      <c r="B4930" s="5" t="s">
        <v>1139</v>
      </c>
    </row>
    <row r="4931" spans="1:2" x14ac:dyDescent="0.3">
      <c r="A4931" s="3">
        <v>122126</v>
      </c>
      <c r="B4931" s="5" t="s">
        <v>49</v>
      </c>
    </row>
    <row r="4932" spans="1:2" x14ac:dyDescent="0.3">
      <c r="A4932" s="3">
        <v>71552</v>
      </c>
      <c r="B4932" s="5" t="s">
        <v>30</v>
      </c>
    </row>
    <row r="4933" spans="1:2" x14ac:dyDescent="0.3">
      <c r="A4933" s="3">
        <v>76726</v>
      </c>
      <c r="B4933" s="5" t="s">
        <v>2528</v>
      </c>
    </row>
    <row r="4934" spans="1:2" x14ac:dyDescent="0.3">
      <c r="A4934" s="3">
        <v>76726</v>
      </c>
      <c r="B4934" s="5" t="s">
        <v>49</v>
      </c>
    </row>
    <row r="4935" spans="1:2" x14ac:dyDescent="0.3">
      <c r="A4935" s="3">
        <v>76726</v>
      </c>
      <c r="B4935" s="5" t="s">
        <v>166</v>
      </c>
    </row>
    <row r="4936" spans="1:2" x14ac:dyDescent="0.3">
      <c r="A4936" s="3">
        <v>57165</v>
      </c>
      <c r="B4936" s="5" t="s">
        <v>2848</v>
      </c>
    </row>
    <row r="4937" spans="1:2" x14ac:dyDescent="0.3">
      <c r="A4937" s="3">
        <v>57165</v>
      </c>
      <c r="B4937" s="5" t="s">
        <v>1139</v>
      </c>
    </row>
    <row r="4938" spans="1:2" x14ac:dyDescent="0.3">
      <c r="A4938" s="3">
        <v>57165</v>
      </c>
      <c r="B4938" s="5" t="s">
        <v>777</v>
      </c>
    </row>
    <row r="4939" spans="1:2" x14ac:dyDescent="0.3">
      <c r="A4939" s="3">
        <v>70981</v>
      </c>
      <c r="B4939" s="5" t="s">
        <v>2528</v>
      </c>
    </row>
    <row r="4940" spans="1:2" x14ac:dyDescent="0.3">
      <c r="A4940" s="3">
        <v>70981</v>
      </c>
      <c r="B4940" s="5" t="s">
        <v>1139</v>
      </c>
    </row>
    <row r="4941" spans="1:2" x14ac:dyDescent="0.3">
      <c r="A4941" s="3">
        <v>70981</v>
      </c>
      <c r="B4941" s="5" t="s">
        <v>6631</v>
      </c>
    </row>
    <row r="4942" spans="1:2" x14ac:dyDescent="0.3">
      <c r="A4942" s="3">
        <v>82675</v>
      </c>
      <c r="B4942" s="5" t="s">
        <v>777</v>
      </c>
    </row>
    <row r="4943" spans="1:2" x14ac:dyDescent="0.3">
      <c r="A4943" s="3">
        <v>82675</v>
      </c>
      <c r="B4943" s="5" t="s">
        <v>1246</v>
      </c>
    </row>
    <row r="4944" spans="1:2" x14ac:dyDescent="0.3">
      <c r="A4944" s="3">
        <v>82675</v>
      </c>
      <c r="B4944" s="5" t="s">
        <v>166</v>
      </c>
    </row>
    <row r="4945" spans="1:2" x14ac:dyDescent="0.3">
      <c r="A4945" s="3">
        <v>87428</v>
      </c>
      <c r="B4945" s="5" t="s">
        <v>30</v>
      </c>
    </row>
    <row r="4946" spans="1:2" x14ac:dyDescent="0.3">
      <c r="A4946" s="3">
        <v>87428</v>
      </c>
      <c r="B4946" s="5" t="s">
        <v>49</v>
      </c>
    </row>
    <row r="4947" spans="1:2" x14ac:dyDescent="0.3">
      <c r="A4947" s="3">
        <v>115290</v>
      </c>
      <c r="B4947" s="5" t="s">
        <v>49</v>
      </c>
    </row>
    <row r="4948" spans="1:2" x14ac:dyDescent="0.3">
      <c r="A4948" s="3">
        <v>115290</v>
      </c>
      <c r="B4948" s="5" t="s">
        <v>1139</v>
      </c>
    </row>
    <row r="4949" spans="1:2" x14ac:dyDescent="0.3">
      <c r="A4949" s="3">
        <v>115290</v>
      </c>
      <c r="B4949" s="5" t="s">
        <v>886</v>
      </c>
    </row>
    <row r="4950" spans="1:2" x14ac:dyDescent="0.3">
      <c r="A4950" s="3">
        <v>115290</v>
      </c>
      <c r="B4950" s="5" t="s">
        <v>19406</v>
      </c>
    </row>
    <row r="4951" spans="1:2" x14ac:dyDescent="0.3">
      <c r="A4951" s="3">
        <v>72545</v>
      </c>
      <c r="B4951" s="5" t="s">
        <v>1139</v>
      </c>
    </row>
    <row r="4952" spans="1:2" x14ac:dyDescent="0.3">
      <c r="A4952" s="3">
        <v>72545</v>
      </c>
      <c r="B4952" s="5" t="s">
        <v>777</v>
      </c>
    </row>
    <row r="4953" spans="1:2" x14ac:dyDescent="0.3">
      <c r="A4953" s="3">
        <v>72545</v>
      </c>
      <c r="B4953" s="5" t="s">
        <v>2528</v>
      </c>
    </row>
    <row r="4954" spans="1:2" x14ac:dyDescent="0.3">
      <c r="A4954" s="3">
        <v>49529</v>
      </c>
      <c r="B4954" s="5" t="s">
        <v>777</v>
      </c>
    </row>
    <row r="4955" spans="1:2" x14ac:dyDescent="0.3">
      <c r="A4955" s="3">
        <v>49529</v>
      </c>
      <c r="B4955" s="5" t="s">
        <v>1139</v>
      </c>
    </row>
    <row r="4956" spans="1:2" x14ac:dyDescent="0.3">
      <c r="A4956" s="3">
        <v>49529</v>
      </c>
      <c r="B4956" s="5" t="s">
        <v>2528</v>
      </c>
    </row>
    <row r="4957" spans="1:2" x14ac:dyDescent="0.3">
      <c r="A4957" s="3">
        <v>114150</v>
      </c>
      <c r="B4957" s="5" t="s">
        <v>30</v>
      </c>
    </row>
    <row r="4958" spans="1:2" x14ac:dyDescent="0.3">
      <c r="A4958" s="3">
        <v>114150</v>
      </c>
      <c r="B4958" s="5" t="s">
        <v>2378</v>
      </c>
    </row>
    <row r="4959" spans="1:2" x14ac:dyDescent="0.3">
      <c r="A4959" s="3">
        <v>114150</v>
      </c>
      <c r="B4959" s="5" t="s">
        <v>886</v>
      </c>
    </row>
    <row r="4960" spans="1:2" x14ac:dyDescent="0.3">
      <c r="A4960" s="3">
        <v>87584</v>
      </c>
      <c r="B4960" s="5" t="s">
        <v>30</v>
      </c>
    </row>
    <row r="4961" spans="1:2" x14ac:dyDescent="0.3">
      <c r="A4961" s="3">
        <v>37724</v>
      </c>
      <c r="B4961" s="5" t="s">
        <v>777</v>
      </c>
    </row>
    <row r="4962" spans="1:2" x14ac:dyDescent="0.3">
      <c r="A4962" s="3">
        <v>37724</v>
      </c>
      <c r="B4962" s="5" t="s">
        <v>1139</v>
      </c>
    </row>
    <row r="4963" spans="1:2" x14ac:dyDescent="0.3">
      <c r="A4963" s="3">
        <v>37724</v>
      </c>
      <c r="B4963" s="5" t="s">
        <v>166</v>
      </c>
    </row>
    <row r="4964" spans="1:2" x14ac:dyDescent="0.3">
      <c r="A4964" s="3">
        <v>103663</v>
      </c>
      <c r="B4964" s="5" t="s">
        <v>49</v>
      </c>
    </row>
    <row r="4965" spans="1:2" x14ac:dyDescent="0.3">
      <c r="A4965" s="3">
        <v>76163</v>
      </c>
      <c r="B4965" s="5" t="s">
        <v>777</v>
      </c>
    </row>
    <row r="4966" spans="1:2" x14ac:dyDescent="0.3">
      <c r="A4966" s="3">
        <v>76163</v>
      </c>
      <c r="B4966" s="5" t="s">
        <v>1139</v>
      </c>
    </row>
    <row r="4967" spans="1:2" x14ac:dyDescent="0.3">
      <c r="A4967" s="3">
        <v>76163</v>
      </c>
      <c r="B4967" s="5" t="s">
        <v>166</v>
      </c>
    </row>
    <row r="4968" spans="1:2" x14ac:dyDescent="0.3">
      <c r="A4968" s="3">
        <v>82507</v>
      </c>
      <c r="B4968" s="5" t="s">
        <v>468</v>
      </c>
    </row>
    <row r="4969" spans="1:2" x14ac:dyDescent="0.3">
      <c r="A4969" s="3">
        <v>82507</v>
      </c>
      <c r="B4969" s="5" t="s">
        <v>166</v>
      </c>
    </row>
    <row r="4970" spans="1:2" x14ac:dyDescent="0.3">
      <c r="A4970" s="3">
        <v>82507</v>
      </c>
      <c r="B4970" s="5" t="s">
        <v>6631</v>
      </c>
    </row>
    <row r="4971" spans="1:2" x14ac:dyDescent="0.3">
      <c r="A4971" s="3">
        <v>94329</v>
      </c>
      <c r="B4971" s="5" t="s">
        <v>777</v>
      </c>
    </row>
    <row r="4972" spans="1:2" x14ac:dyDescent="0.3">
      <c r="A4972" s="3">
        <v>94329</v>
      </c>
      <c r="B4972" s="5" t="s">
        <v>166</v>
      </c>
    </row>
    <row r="4973" spans="1:2" x14ac:dyDescent="0.3">
      <c r="A4973" s="3">
        <v>94329</v>
      </c>
      <c r="B4973" s="5" t="s">
        <v>1246</v>
      </c>
    </row>
    <row r="4974" spans="1:2" x14ac:dyDescent="0.3">
      <c r="A4974" s="3">
        <v>87827</v>
      </c>
      <c r="B4974" s="5" t="s">
        <v>1139</v>
      </c>
    </row>
    <row r="4975" spans="1:2" x14ac:dyDescent="0.3">
      <c r="A4975" s="3">
        <v>87827</v>
      </c>
      <c r="B4975" s="5" t="s">
        <v>49</v>
      </c>
    </row>
    <row r="4976" spans="1:2" x14ac:dyDescent="0.3">
      <c r="A4976" s="3">
        <v>41154</v>
      </c>
      <c r="B4976" s="5" t="s">
        <v>777</v>
      </c>
    </row>
    <row r="4977" spans="1:2" x14ac:dyDescent="0.3">
      <c r="A4977" s="3">
        <v>41154</v>
      </c>
      <c r="B4977" s="5" t="s">
        <v>30</v>
      </c>
    </row>
    <row r="4978" spans="1:2" x14ac:dyDescent="0.3">
      <c r="A4978" s="3">
        <v>41154</v>
      </c>
      <c r="B4978" s="5" t="s">
        <v>2528</v>
      </c>
    </row>
    <row r="4979" spans="1:2" x14ac:dyDescent="0.3">
      <c r="A4979" s="3">
        <v>77877</v>
      </c>
      <c r="B4979" s="5" t="s">
        <v>49</v>
      </c>
    </row>
    <row r="4980" spans="1:2" x14ac:dyDescent="0.3">
      <c r="A4980" s="3">
        <v>77877</v>
      </c>
      <c r="B4980" s="5" t="s">
        <v>886</v>
      </c>
    </row>
    <row r="4981" spans="1:2" x14ac:dyDescent="0.3">
      <c r="A4981" s="3">
        <v>83201</v>
      </c>
      <c r="B4981" s="5" t="s">
        <v>1139</v>
      </c>
    </row>
    <row r="4982" spans="1:2" x14ac:dyDescent="0.3">
      <c r="A4982" s="3">
        <v>83201</v>
      </c>
      <c r="B4982" s="5" t="s">
        <v>2297</v>
      </c>
    </row>
    <row r="4983" spans="1:2" x14ac:dyDescent="0.3">
      <c r="A4983" s="3">
        <v>83201</v>
      </c>
      <c r="B4983" s="5" t="s">
        <v>30</v>
      </c>
    </row>
    <row r="4984" spans="1:2" x14ac:dyDescent="0.3">
      <c r="A4984" s="3">
        <v>83201</v>
      </c>
      <c r="B4984" s="5" t="s">
        <v>6748</v>
      </c>
    </row>
    <row r="4985" spans="1:2" x14ac:dyDescent="0.3">
      <c r="A4985" s="3">
        <v>58595</v>
      </c>
      <c r="B4985" s="5" t="s">
        <v>1139</v>
      </c>
    </row>
    <row r="4986" spans="1:2" x14ac:dyDescent="0.3">
      <c r="A4986" s="3">
        <v>58595</v>
      </c>
      <c r="B4986" s="5" t="s">
        <v>2848</v>
      </c>
    </row>
    <row r="4987" spans="1:2" x14ac:dyDescent="0.3">
      <c r="A4987" s="3">
        <v>58595</v>
      </c>
      <c r="B4987" s="5" t="s">
        <v>49</v>
      </c>
    </row>
    <row r="4988" spans="1:2" x14ac:dyDescent="0.3">
      <c r="A4988" s="3">
        <v>52520</v>
      </c>
      <c r="B4988" s="5" t="s">
        <v>2848</v>
      </c>
    </row>
    <row r="4989" spans="1:2" x14ac:dyDescent="0.3">
      <c r="A4989" s="3">
        <v>52520</v>
      </c>
      <c r="B4989" s="5" t="s">
        <v>777</v>
      </c>
    </row>
    <row r="4990" spans="1:2" x14ac:dyDescent="0.3">
      <c r="A4990" s="3">
        <v>52520</v>
      </c>
      <c r="B4990" s="5" t="s">
        <v>468</v>
      </c>
    </row>
    <row r="4991" spans="1:2" x14ac:dyDescent="0.3">
      <c r="A4991" s="3">
        <v>84892</v>
      </c>
      <c r="B4991" s="5" t="s">
        <v>49</v>
      </c>
    </row>
    <row r="4992" spans="1:2" x14ac:dyDescent="0.3">
      <c r="A4992" s="3">
        <v>76493</v>
      </c>
      <c r="B4992" s="5" t="s">
        <v>30</v>
      </c>
    </row>
    <row r="4993" spans="1:2" x14ac:dyDescent="0.3">
      <c r="A4993" s="3">
        <v>87502</v>
      </c>
      <c r="B4993" s="5" t="s">
        <v>49</v>
      </c>
    </row>
    <row r="4994" spans="1:2" x14ac:dyDescent="0.3">
      <c r="A4994" s="3">
        <v>113082</v>
      </c>
      <c r="B4994" s="5" t="s">
        <v>2297</v>
      </c>
    </row>
    <row r="4995" spans="1:2" x14ac:dyDescent="0.3">
      <c r="A4995" s="3">
        <v>113082</v>
      </c>
      <c r="B4995" s="5" t="s">
        <v>777</v>
      </c>
    </row>
    <row r="4996" spans="1:2" x14ac:dyDescent="0.3">
      <c r="A4996" s="3">
        <v>113082</v>
      </c>
      <c r="B4996" s="5" t="s">
        <v>1139</v>
      </c>
    </row>
    <row r="4997" spans="1:2" x14ac:dyDescent="0.3">
      <c r="A4997" s="3">
        <v>113082</v>
      </c>
      <c r="B4997" s="5" t="s">
        <v>2848</v>
      </c>
    </row>
    <row r="4998" spans="1:2" x14ac:dyDescent="0.3">
      <c r="A4998" s="3">
        <v>91342</v>
      </c>
      <c r="B4998" s="5" t="s">
        <v>2297</v>
      </c>
    </row>
    <row r="4999" spans="1:2" x14ac:dyDescent="0.3">
      <c r="A4999" s="3">
        <v>91342</v>
      </c>
      <c r="B4999" s="5" t="s">
        <v>6748</v>
      </c>
    </row>
    <row r="5000" spans="1:2" x14ac:dyDescent="0.3">
      <c r="A5000" s="3">
        <v>133121</v>
      </c>
      <c r="B5000" s="5" t="s">
        <v>2297</v>
      </c>
    </row>
    <row r="5001" spans="1:2" x14ac:dyDescent="0.3">
      <c r="A5001" s="3">
        <v>133121</v>
      </c>
      <c r="B5001" s="5" t="s">
        <v>468</v>
      </c>
    </row>
    <row r="5002" spans="1:2" x14ac:dyDescent="0.3">
      <c r="A5002" s="3">
        <v>133121</v>
      </c>
      <c r="B5002" s="5" t="s">
        <v>777</v>
      </c>
    </row>
    <row r="5003" spans="1:2" x14ac:dyDescent="0.3">
      <c r="A5003" s="3">
        <v>62213</v>
      </c>
      <c r="B5003" s="5" t="s">
        <v>30</v>
      </c>
    </row>
    <row r="5004" spans="1:2" x14ac:dyDescent="0.3">
      <c r="A5004" s="3">
        <v>62213</v>
      </c>
      <c r="B5004" s="5" t="s">
        <v>2848</v>
      </c>
    </row>
    <row r="5005" spans="1:2" x14ac:dyDescent="0.3">
      <c r="A5005" s="3">
        <v>109520</v>
      </c>
      <c r="B5005" s="5" t="s">
        <v>329</v>
      </c>
    </row>
    <row r="5006" spans="1:2" x14ac:dyDescent="0.3">
      <c r="A5006" s="3">
        <v>59967</v>
      </c>
      <c r="B5006" s="5" t="s">
        <v>777</v>
      </c>
    </row>
    <row r="5007" spans="1:2" x14ac:dyDescent="0.3">
      <c r="A5007" s="3">
        <v>59967</v>
      </c>
      <c r="B5007" s="5" t="s">
        <v>166</v>
      </c>
    </row>
    <row r="5008" spans="1:2" x14ac:dyDescent="0.3">
      <c r="A5008" s="3">
        <v>59967</v>
      </c>
      <c r="B5008" s="5" t="s">
        <v>2528</v>
      </c>
    </row>
    <row r="5009" spans="1:2" x14ac:dyDescent="0.3">
      <c r="A5009" s="3">
        <v>118412</v>
      </c>
      <c r="B5009" s="5" t="s">
        <v>2297</v>
      </c>
    </row>
    <row r="5010" spans="1:2" x14ac:dyDescent="0.3">
      <c r="A5010" s="3">
        <v>118412</v>
      </c>
      <c r="B5010" s="5" t="s">
        <v>777</v>
      </c>
    </row>
    <row r="5011" spans="1:2" x14ac:dyDescent="0.3">
      <c r="A5011" s="3">
        <v>118412</v>
      </c>
      <c r="B5011" s="5" t="s">
        <v>1139</v>
      </c>
    </row>
    <row r="5012" spans="1:2" x14ac:dyDescent="0.3">
      <c r="A5012" s="3">
        <v>118412</v>
      </c>
      <c r="B5012" s="5" t="s">
        <v>49</v>
      </c>
    </row>
    <row r="5013" spans="1:2" x14ac:dyDescent="0.3">
      <c r="A5013" s="3">
        <v>118412</v>
      </c>
      <c r="B5013" s="5" t="s">
        <v>2848</v>
      </c>
    </row>
    <row r="5014" spans="1:2" x14ac:dyDescent="0.3">
      <c r="A5014" s="3">
        <v>49040</v>
      </c>
      <c r="B5014" s="5" t="s">
        <v>777</v>
      </c>
    </row>
    <row r="5015" spans="1:2" x14ac:dyDescent="0.3">
      <c r="A5015" s="3">
        <v>49040</v>
      </c>
      <c r="B5015" s="5" t="s">
        <v>166</v>
      </c>
    </row>
    <row r="5016" spans="1:2" x14ac:dyDescent="0.3">
      <c r="A5016" s="3">
        <v>82881</v>
      </c>
      <c r="B5016" s="5" t="s">
        <v>2297</v>
      </c>
    </row>
    <row r="5017" spans="1:2" x14ac:dyDescent="0.3">
      <c r="A5017" s="3">
        <v>82881</v>
      </c>
      <c r="B5017" s="5" t="s">
        <v>30</v>
      </c>
    </row>
    <row r="5018" spans="1:2" x14ac:dyDescent="0.3">
      <c r="A5018" s="3">
        <v>82881</v>
      </c>
      <c r="B5018" s="5" t="s">
        <v>777</v>
      </c>
    </row>
    <row r="5019" spans="1:2" x14ac:dyDescent="0.3">
      <c r="A5019" s="3">
        <v>82881</v>
      </c>
      <c r="B5019" s="5" t="s">
        <v>6748</v>
      </c>
    </row>
    <row r="5020" spans="1:2" x14ac:dyDescent="0.3">
      <c r="A5020" s="3">
        <v>97630</v>
      </c>
      <c r="B5020" s="5" t="s">
        <v>166</v>
      </c>
    </row>
    <row r="5021" spans="1:2" x14ac:dyDescent="0.3">
      <c r="A5021" s="3">
        <v>97630</v>
      </c>
      <c r="B5021" s="5" t="s">
        <v>49</v>
      </c>
    </row>
    <row r="5022" spans="1:2" x14ac:dyDescent="0.3">
      <c r="A5022" s="3">
        <v>123025</v>
      </c>
      <c r="B5022" s="5" t="s">
        <v>2528</v>
      </c>
    </row>
    <row r="5023" spans="1:2" x14ac:dyDescent="0.3">
      <c r="A5023" s="3">
        <v>123025</v>
      </c>
      <c r="B5023" s="5" t="s">
        <v>777</v>
      </c>
    </row>
    <row r="5024" spans="1:2" x14ac:dyDescent="0.3">
      <c r="A5024" s="3">
        <v>123025</v>
      </c>
      <c r="B5024" s="5" t="s">
        <v>2297</v>
      </c>
    </row>
    <row r="5025" spans="1:2" x14ac:dyDescent="0.3">
      <c r="A5025" s="3">
        <v>123025</v>
      </c>
      <c r="B5025" s="5" t="s">
        <v>6631</v>
      </c>
    </row>
    <row r="5026" spans="1:2" x14ac:dyDescent="0.3">
      <c r="A5026" s="3">
        <v>123025</v>
      </c>
      <c r="B5026" s="5" t="s">
        <v>1246</v>
      </c>
    </row>
    <row r="5027" spans="1:2" x14ac:dyDescent="0.3">
      <c r="A5027" s="3">
        <v>123025</v>
      </c>
      <c r="B5027" s="5" t="s">
        <v>49</v>
      </c>
    </row>
    <row r="5028" spans="1:2" x14ac:dyDescent="0.3">
      <c r="A5028" s="3">
        <v>118957</v>
      </c>
      <c r="B5028" s="5" t="s">
        <v>468</v>
      </c>
    </row>
    <row r="5029" spans="1:2" x14ac:dyDescent="0.3">
      <c r="A5029" s="3">
        <v>61012</v>
      </c>
      <c r="B5029" s="5" t="s">
        <v>166</v>
      </c>
    </row>
    <row r="5030" spans="1:2" x14ac:dyDescent="0.3">
      <c r="A5030" s="3">
        <v>61012</v>
      </c>
      <c r="B5030" s="5" t="s">
        <v>468</v>
      </c>
    </row>
    <row r="5031" spans="1:2" x14ac:dyDescent="0.3">
      <c r="A5031" s="3">
        <v>61012</v>
      </c>
      <c r="B5031" s="5" t="s">
        <v>6631</v>
      </c>
    </row>
    <row r="5032" spans="1:2" x14ac:dyDescent="0.3">
      <c r="A5032" s="3">
        <v>64635</v>
      </c>
      <c r="B5032" s="5" t="s">
        <v>777</v>
      </c>
    </row>
    <row r="5033" spans="1:2" x14ac:dyDescent="0.3">
      <c r="A5033" s="3">
        <v>64635</v>
      </c>
      <c r="B5033" s="5" t="s">
        <v>2528</v>
      </c>
    </row>
    <row r="5034" spans="1:2" x14ac:dyDescent="0.3">
      <c r="A5034" s="3">
        <v>64635</v>
      </c>
      <c r="B5034" s="5" t="s">
        <v>166</v>
      </c>
    </row>
    <row r="5035" spans="1:2" x14ac:dyDescent="0.3">
      <c r="A5035" s="3">
        <v>121734</v>
      </c>
      <c r="B5035" s="5" t="s">
        <v>2297</v>
      </c>
    </row>
    <row r="5036" spans="1:2" x14ac:dyDescent="0.3">
      <c r="A5036" s="3">
        <v>121734</v>
      </c>
      <c r="B5036" s="5" t="s">
        <v>30</v>
      </c>
    </row>
    <row r="5037" spans="1:2" x14ac:dyDescent="0.3">
      <c r="A5037" s="3">
        <v>121734</v>
      </c>
      <c r="B5037" s="5" t="s">
        <v>1139</v>
      </c>
    </row>
    <row r="5038" spans="1:2" x14ac:dyDescent="0.3">
      <c r="A5038" s="3">
        <v>121734</v>
      </c>
      <c r="B5038" s="5" t="s">
        <v>6748</v>
      </c>
    </row>
    <row r="5039" spans="1:2" x14ac:dyDescent="0.3">
      <c r="A5039" s="3">
        <v>129533</v>
      </c>
      <c r="B5039" s="5" t="s">
        <v>6748</v>
      </c>
    </row>
    <row r="5040" spans="1:2" x14ac:dyDescent="0.3">
      <c r="A5040" s="3">
        <v>129533</v>
      </c>
      <c r="B5040" s="5" t="s">
        <v>2297</v>
      </c>
    </row>
    <row r="5041" spans="1:2" x14ac:dyDescent="0.3">
      <c r="A5041" s="3">
        <v>72331</v>
      </c>
      <c r="B5041" s="5" t="s">
        <v>777</v>
      </c>
    </row>
    <row r="5042" spans="1:2" x14ac:dyDescent="0.3">
      <c r="A5042" s="3">
        <v>72331</v>
      </c>
      <c r="B5042" s="5" t="s">
        <v>2848</v>
      </c>
    </row>
    <row r="5043" spans="1:2" x14ac:dyDescent="0.3">
      <c r="A5043" s="3">
        <v>72331</v>
      </c>
      <c r="B5043" s="5" t="s">
        <v>468</v>
      </c>
    </row>
    <row r="5044" spans="1:2" x14ac:dyDescent="0.3">
      <c r="A5044" s="3">
        <v>80278</v>
      </c>
      <c r="B5044" s="5" t="s">
        <v>49</v>
      </c>
    </row>
    <row r="5045" spans="1:2" x14ac:dyDescent="0.3">
      <c r="A5045" s="3">
        <v>80278</v>
      </c>
      <c r="B5045" s="5" t="s">
        <v>166</v>
      </c>
    </row>
    <row r="5046" spans="1:2" x14ac:dyDescent="0.3">
      <c r="A5046" s="3">
        <v>80278</v>
      </c>
      <c r="B5046" s="5" t="s">
        <v>7548</v>
      </c>
    </row>
    <row r="5047" spans="1:2" x14ac:dyDescent="0.3">
      <c r="A5047" s="3">
        <v>93858</v>
      </c>
      <c r="B5047" s="5" t="s">
        <v>49</v>
      </c>
    </row>
    <row r="5048" spans="1:2" x14ac:dyDescent="0.3">
      <c r="A5048" s="3">
        <v>93858</v>
      </c>
      <c r="B5048" s="5" t="s">
        <v>886</v>
      </c>
    </row>
    <row r="5049" spans="1:2" x14ac:dyDescent="0.3">
      <c r="A5049" s="3">
        <v>82695</v>
      </c>
      <c r="B5049" s="5" t="s">
        <v>7548</v>
      </c>
    </row>
    <row r="5050" spans="1:2" x14ac:dyDescent="0.3">
      <c r="A5050" s="3">
        <v>82695</v>
      </c>
      <c r="B5050" s="5" t="s">
        <v>49</v>
      </c>
    </row>
    <row r="5051" spans="1:2" x14ac:dyDescent="0.3">
      <c r="A5051" s="3">
        <v>114478</v>
      </c>
      <c r="B5051" s="5" t="s">
        <v>2297</v>
      </c>
    </row>
    <row r="5052" spans="1:2" x14ac:dyDescent="0.3">
      <c r="A5052" s="3">
        <v>114478</v>
      </c>
      <c r="B5052" s="5" t="s">
        <v>777</v>
      </c>
    </row>
    <row r="5053" spans="1:2" x14ac:dyDescent="0.3">
      <c r="A5053" s="3">
        <v>114478</v>
      </c>
      <c r="B5053" s="5" t="s">
        <v>2528</v>
      </c>
    </row>
    <row r="5054" spans="1:2" x14ac:dyDescent="0.3">
      <c r="A5054" s="3">
        <v>62214</v>
      </c>
      <c r="B5054" s="5" t="s">
        <v>2297</v>
      </c>
    </row>
    <row r="5055" spans="1:2" x14ac:dyDescent="0.3">
      <c r="A5055" s="3">
        <v>62214</v>
      </c>
      <c r="B5055" s="5" t="s">
        <v>30</v>
      </c>
    </row>
    <row r="5056" spans="1:2" x14ac:dyDescent="0.3">
      <c r="A5056" s="3">
        <v>62214</v>
      </c>
      <c r="B5056" s="5" t="s">
        <v>6748</v>
      </c>
    </row>
    <row r="5057" spans="1:2" x14ac:dyDescent="0.3">
      <c r="A5057" s="3">
        <v>68734</v>
      </c>
      <c r="B5057" s="5" t="s">
        <v>49</v>
      </c>
    </row>
    <row r="5058" spans="1:2" x14ac:dyDescent="0.3">
      <c r="A5058" s="3">
        <v>68734</v>
      </c>
      <c r="B5058" s="5" t="s">
        <v>166</v>
      </c>
    </row>
    <row r="5059" spans="1:2" x14ac:dyDescent="0.3">
      <c r="A5059" s="3">
        <v>127533</v>
      </c>
      <c r="B5059" s="5" t="s">
        <v>1139</v>
      </c>
    </row>
    <row r="5060" spans="1:2" x14ac:dyDescent="0.3">
      <c r="A5060" s="3">
        <v>127533</v>
      </c>
      <c r="B5060" s="5" t="s">
        <v>777</v>
      </c>
    </row>
    <row r="5061" spans="1:2" x14ac:dyDescent="0.3">
      <c r="A5061" s="3">
        <v>127533</v>
      </c>
      <c r="B5061" s="5" t="s">
        <v>2848</v>
      </c>
    </row>
    <row r="5062" spans="1:2" x14ac:dyDescent="0.3">
      <c r="A5062" s="3">
        <v>127533</v>
      </c>
      <c r="B5062" s="5" t="s">
        <v>310</v>
      </c>
    </row>
    <row r="5063" spans="1:2" x14ac:dyDescent="0.3">
      <c r="A5063" s="3">
        <v>127533</v>
      </c>
      <c r="B5063" s="5" t="s">
        <v>7548</v>
      </c>
    </row>
    <row r="5064" spans="1:2" x14ac:dyDescent="0.3">
      <c r="A5064" s="3">
        <v>110420</v>
      </c>
      <c r="B5064" s="5" t="s">
        <v>2297</v>
      </c>
    </row>
    <row r="5065" spans="1:2" x14ac:dyDescent="0.3">
      <c r="A5065" s="3">
        <v>110420</v>
      </c>
      <c r="B5065" s="5" t="s">
        <v>6748</v>
      </c>
    </row>
    <row r="5066" spans="1:2" x14ac:dyDescent="0.3">
      <c r="A5066" s="3">
        <v>110420</v>
      </c>
      <c r="B5066" s="5" t="s">
        <v>49</v>
      </c>
    </row>
    <row r="5067" spans="1:2" x14ac:dyDescent="0.3">
      <c r="A5067" s="3">
        <v>110420</v>
      </c>
      <c r="B5067" s="5" t="s">
        <v>2848</v>
      </c>
    </row>
    <row r="5068" spans="1:2" x14ac:dyDescent="0.3">
      <c r="A5068" s="3">
        <v>83542</v>
      </c>
      <c r="B5068" s="5" t="s">
        <v>49</v>
      </c>
    </row>
    <row r="5069" spans="1:2" x14ac:dyDescent="0.3">
      <c r="A5069" s="3">
        <v>83542</v>
      </c>
      <c r="B5069" s="5" t="s">
        <v>2528</v>
      </c>
    </row>
    <row r="5070" spans="1:2" x14ac:dyDescent="0.3">
      <c r="A5070" s="3">
        <v>167313</v>
      </c>
      <c r="B5070" s="5" t="s">
        <v>2848</v>
      </c>
    </row>
    <row r="5071" spans="1:2" x14ac:dyDescent="0.3">
      <c r="A5071" s="3">
        <v>167313</v>
      </c>
      <c r="B5071" s="5" t="s">
        <v>2297</v>
      </c>
    </row>
    <row r="5072" spans="1:2" x14ac:dyDescent="0.3">
      <c r="A5072" s="3">
        <v>62764</v>
      </c>
      <c r="B5072" s="5" t="s">
        <v>1139</v>
      </c>
    </row>
    <row r="5073" spans="1:2" x14ac:dyDescent="0.3">
      <c r="A5073" s="3">
        <v>62764</v>
      </c>
      <c r="B5073" s="5" t="s">
        <v>30</v>
      </c>
    </row>
    <row r="5074" spans="1:2" x14ac:dyDescent="0.3">
      <c r="A5074" s="3">
        <v>62764</v>
      </c>
      <c r="B5074" s="5" t="s">
        <v>6748</v>
      </c>
    </row>
    <row r="5075" spans="1:2" x14ac:dyDescent="0.3">
      <c r="A5075" s="3">
        <v>62764</v>
      </c>
      <c r="B5075" s="5" t="s">
        <v>2848</v>
      </c>
    </row>
    <row r="5076" spans="1:2" x14ac:dyDescent="0.3">
      <c r="A5076" s="3">
        <v>60747</v>
      </c>
      <c r="B5076" s="5" t="s">
        <v>777</v>
      </c>
    </row>
    <row r="5077" spans="1:2" x14ac:dyDescent="0.3">
      <c r="A5077" s="3">
        <v>60747</v>
      </c>
      <c r="B5077" s="5" t="s">
        <v>166</v>
      </c>
    </row>
    <row r="5078" spans="1:2" x14ac:dyDescent="0.3">
      <c r="A5078" s="3">
        <v>75174</v>
      </c>
      <c r="B5078" s="5" t="s">
        <v>777</v>
      </c>
    </row>
    <row r="5079" spans="1:2" x14ac:dyDescent="0.3">
      <c r="A5079" s="3">
        <v>75174</v>
      </c>
      <c r="B5079" s="5" t="s">
        <v>1139</v>
      </c>
    </row>
    <row r="5080" spans="1:2" x14ac:dyDescent="0.3">
      <c r="A5080" s="3">
        <v>75174</v>
      </c>
      <c r="B5080" s="5" t="s">
        <v>49</v>
      </c>
    </row>
    <row r="5081" spans="1:2" x14ac:dyDescent="0.3">
      <c r="A5081" s="3">
        <v>75174</v>
      </c>
      <c r="B5081" s="5" t="s">
        <v>166</v>
      </c>
    </row>
    <row r="5082" spans="1:2" x14ac:dyDescent="0.3">
      <c r="A5082" s="3">
        <v>82693</v>
      </c>
      <c r="B5082" s="5" t="s">
        <v>49</v>
      </c>
    </row>
    <row r="5083" spans="1:2" x14ac:dyDescent="0.3">
      <c r="A5083" s="3">
        <v>82693</v>
      </c>
      <c r="B5083" s="5" t="s">
        <v>30</v>
      </c>
    </row>
    <row r="5084" spans="1:2" x14ac:dyDescent="0.3">
      <c r="A5084" s="3">
        <v>82693</v>
      </c>
      <c r="B5084" s="5" t="s">
        <v>886</v>
      </c>
    </row>
    <row r="5085" spans="1:2" x14ac:dyDescent="0.3">
      <c r="A5085" s="3">
        <v>111083</v>
      </c>
      <c r="B5085" s="5" t="s">
        <v>166</v>
      </c>
    </row>
    <row r="5086" spans="1:2" x14ac:dyDescent="0.3">
      <c r="A5086" s="3">
        <v>111083</v>
      </c>
      <c r="B5086" s="5" t="s">
        <v>6631</v>
      </c>
    </row>
    <row r="5087" spans="1:2" x14ac:dyDescent="0.3">
      <c r="A5087" s="3">
        <v>151870</v>
      </c>
      <c r="B5087" s="5" t="s">
        <v>329</v>
      </c>
    </row>
    <row r="5088" spans="1:2" x14ac:dyDescent="0.3">
      <c r="A5088" s="3">
        <v>77174</v>
      </c>
      <c r="B5088" s="5" t="s">
        <v>6748</v>
      </c>
    </row>
    <row r="5089" spans="1:2" x14ac:dyDescent="0.3">
      <c r="A5089" s="3">
        <v>77174</v>
      </c>
      <c r="B5089" s="5" t="s">
        <v>2297</v>
      </c>
    </row>
    <row r="5090" spans="1:2" x14ac:dyDescent="0.3">
      <c r="A5090" s="3">
        <v>77174</v>
      </c>
      <c r="B5090" s="5" t="s">
        <v>1139</v>
      </c>
    </row>
    <row r="5091" spans="1:2" x14ac:dyDescent="0.3">
      <c r="A5091" s="3">
        <v>77174</v>
      </c>
      <c r="B5091" s="5" t="s">
        <v>30</v>
      </c>
    </row>
    <row r="5092" spans="1:2" x14ac:dyDescent="0.3">
      <c r="A5092" s="3">
        <v>49049</v>
      </c>
      <c r="B5092" s="5" t="s">
        <v>777</v>
      </c>
    </row>
    <row r="5093" spans="1:2" x14ac:dyDescent="0.3">
      <c r="A5093" s="3">
        <v>49049</v>
      </c>
      <c r="B5093" s="5" t="s">
        <v>2528</v>
      </c>
    </row>
    <row r="5094" spans="1:2" x14ac:dyDescent="0.3">
      <c r="A5094" s="3">
        <v>72387</v>
      </c>
      <c r="B5094" s="5" t="s">
        <v>777</v>
      </c>
    </row>
    <row r="5095" spans="1:2" x14ac:dyDescent="0.3">
      <c r="A5095" s="3">
        <v>72387</v>
      </c>
      <c r="B5095" s="5" t="s">
        <v>1246</v>
      </c>
    </row>
    <row r="5096" spans="1:2" x14ac:dyDescent="0.3">
      <c r="A5096" s="3">
        <v>72387</v>
      </c>
      <c r="B5096" s="5" t="s">
        <v>166</v>
      </c>
    </row>
    <row r="5097" spans="1:2" x14ac:dyDescent="0.3">
      <c r="A5097" s="3">
        <v>175168</v>
      </c>
      <c r="B5097" s="5" t="s">
        <v>30</v>
      </c>
    </row>
    <row r="5098" spans="1:2" x14ac:dyDescent="0.3">
      <c r="A5098" s="3">
        <v>175168</v>
      </c>
      <c r="B5098" s="5" t="s">
        <v>468</v>
      </c>
    </row>
    <row r="5099" spans="1:2" x14ac:dyDescent="0.3">
      <c r="A5099" s="3">
        <v>87825</v>
      </c>
      <c r="B5099" s="5" t="s">
        <v>49</v>
      </c>
    </row>
    <row r="5100" spans="1:2" x14ac:dyDescent="0.3">
      <c r="A5100" s="3">
        <v>87825</v>
      </c>
      <c r="B5100" s="5" t="s">
        <v>886</v>
      </c>
    </row>
    <row r="5101" spans="1:2" x14ac:dyDescent="0.3">
      <c r="A5101" s="3">
        <v>98567</v>
      </c>
      <c r="B5101" s="5" t="s">
        <v>777</v>
      </c>
    </row>
    <row r="5102" spans="1:2" x14ac:dyDescent="0.3">
      <c r="A5102" s="3">
        <v>98567</v>
      </c>
      <c r="B5102" s="5" t="s">
        <v>1139</v>
      </c>
    </row>
    <row r="5103" spans="1:2" x14ac:dyDescent="0.3">
      <c r="A5103" s="3">
        <v>103332</v>
      </c>
      <c r="B5103" s="5" t="s">
        <v>30</v>
      </c>
    </row>
    <row r="5104" spans="1:2" x14ac:dyDescent="0.3">
      <c r="A5104" s="3">
        <v>103332</v>
      </c>
      <c r="B5104" s="5" t="s">
        <v>886</v>
      </c>
    </row>
    <row r="5105" spans="1:2" x14ac:dyDescent="0.3">
      <c r="A5105" s="3">
        <v>103332</v>
      </c>
      <c r="B5105" s="5" t="s">
        <v>2848</v>
      </c>
    </row>
    <row r="5106" spans="1:2" x14ac:dyDescent="0.3">
      <c r="A5106" s="3">
        <v>103332</v>
      </c>
      <c r="B5106" s="5" t="s">
        <v>49</v>
      </c>
    </row>
    <row r="5107" spans="1:2" x14ac:dyDescent="0.3">
      <c r="A5107" s="3">
        <v>89492</v>
      </c>
      <c r="B5107" s="5" t="s">
        <v>30</v>
      </c>
    </row>
    <row r="5108" spans="1:2" x14ac:dyDescent="0.3">
      <c r="A5108" s="3">
        <v>130925</v>
      </c>
      <c r="B5108" s="5" t="s">
        <v>6748</v>
      </c>
    </row>
    <row r="5109" spans="1:2" x14ac:dyDescent="0.3">
      <c r="A5109" s="3">
        <v>130925</v>
      </c>
      <c r="B5109" s="5" t="s">
        <v>2297</v>
      </c>
    </row>
    <row r="5110" spans="1:2" x14ac:dyDescent="0.3">
      <c r="A5110" s="3">
        <v>130925</v>
      </c>
      <c r="B5110" s="5" t="s">
        <v>30</v>
      </c>
    </row>
    <row r="5111" spans="1:2" x14ac:dyDescent="0.3">
      <c r="A5111" s="3">
        <v>113947</v>
      </c>
      <c r="B5111" s="5" t="s">
        <v>49</v>
      </c>
    </row>
    <row r="5112" spans="1:2" x14ac:dyDescent="0.3">
      <c r="A5112" s="3">
        <v>113947</v>
      </c>
      <c r="B5112" s="5" t="s">
        <v>886</v>
      </c>
    </row>
    <row r="5113" spans="1:2" x14ac:dyDescent="0.3">
      <c r="A5113" s="3">
        <v>113947</v>
      </c>
      <c r="B5113" s="5" t="s">
        <v>30</v>
      </c>
    </row>
    <row r="5114" spans="1:2" x14ac:dyDescent="0.3">
      <c r="A5114" s="3">
        <v>72570</v>
      </c>
      <c r="B5114" s="5" t="s">
        <v>49</v>
      </c>
    </row>
    <row r="5115" spans="1:2" x14ac:dyDescent="0.3">
      <c r="A5115" s="3">
        <v>72570</v>
      </c>
      <c r="B5115" s="5" t="s">
        <v>886</v>
      </c>
    </row>
    <row r="5116" spans="1:2" x14ac:dyDescent="0.3">
      <c r="A5116" s="3">
        <v>132137</v>
      </c>
      <c r="B5116" s="5" t="s">
        <v>49</v>
      </c>
    </row>
    <row r="5117" spans="1:2" x14ac:dyDescent="0.3">
      <c r="A5117" s="3">
        <v>132137</v>
      </c>
      <c r="B5117" s="5" t="s">
        <v>468</v>
      </c>
    </row>
    <row r="5118" spans="1:2" x14ac:dyDescent="0.3">
      <c r="A5118" s="3">
        <v>132137</v>
      </c>
      <c r="B5118" s="5" t="s">
        <v>166</v>
      </c>
    </row>
    <row r="5119" spans="1:2" x14ac:dyDescent="0.3">
      <c r="A5119" s="3">
        <v>121875</v>
      </c>
      <c r="B5119" s="5" t="s">
        <v>30</v>
      </c>
    </row>
    <row r="5120" spans="1:2" x14ac:dyDescent="0.3">
      <c r="A5120" s="3">
        <v>121875</v>
      </c>
      <c r="B5120" s="5" t="s">
        <v>49</v>
      </c>
    </row>
    <row r="5121" spans="1:2" x14ac:dyDescent="0.3">
      <c r="A5121" s="3">
        <v>121875</v>
      </c>
      <c r="B5121" s="5" t="s">
        <v>6631</v>
      </c>
    </row>
    <row r="5122" spans="1:2" x14ac:dyDescent="0.3">
      <c r="A5122" s="3">
        <v>121875</v>
      </c>
      <c r="B5122" s="5" t="s">
        <v>166</v>
      </c>
    </row>
    <row r="5123" spans="1:2" x14ac:dyDescent="0.3">
      <c r="A5123" s="3">
        <v>113594</v>
      </c>
      <c r="B5123" s="5" t="s">
        <v>1139</v>
      </c>
    </row>
    <row r="5124" spans="1:2" x14ac:dyDescent="0.3">
      <c r="A5124" s="3">
        <v>113594</v>
      </c>
      <c r="B5124" s="5" t="s">
        <v>2297</v>
      </c>
    </row>
    <row r="5125" spans="1:2" x14ac:dyDescent="0.3">
      <c r="A5125" s="3">
        <v>113594</v>
      </c>
      <c r="B5125" s="5" t="s">
        <v>6748</v>
      </c>
    </row>
    <row r="5126" spans="1:2" x14ac:dyDescent="0.3">
      <c r="A5126" s="3">
        <v>127493</v>
      </c>
      <c r="B5126" s="5" t="s">
        <v>777</v>
      </c>
    </row>
    <row r="5127" spans="1:2" x14ac:dyDescent="0.3">
      <c r="A5127" s="3">
        <v>127493</v>
      </c>
      <c r="B5127" s="5" t="s">
        <v>1246</v>
      </c>
    </row>
    <row r="5128" spans="1:2" x14ac:dyDescent="0.3">
      <c r="A5128" s="3">
        <v>127493</v>
      </c>
      <c r="B5128" s="5" t="s">
        <v>166</v>
      </c>
    </row>
    <row r="5129" spans="1:2" x14ac:dyDescent="0.3">
      <c r="A5129" s="3">
        <v>127372</v>
      </c>
      <c r="B5129" s="5" t="s">
        <v>49</v>
      </c>
    </row>
    <row r="5130" spans="1:2" x14ac:dyDescent="0.3">
      <c r="A5130" s="3">
        <v>127372</v>
      </c>
      <c r="B5130" s="5" t="s">
        <v>7548</v>
      </c>
    </row>
    <row r="5131" spans="1:2" x14ac:dyDescent="0.3">
      <c r="A5131" s="3">
        <v>127372</v>
      </c>
      <c r="B5131" s="5" t="s">
        <v>310</v>
      </c>
    </row>
    <row r="5132" spans="1:2" x14ac:dyDescent="0.3">
      <c r="A5132" s="3">
        <v>71668</v>
      </c>
      <c r="B5132" s="5" t="s">
        <v>468</v>
      </c>
    </row>
    <row r="5133" spans="1:2" x14ac:dyDescent="0.3">
      <c r="A5133" s="3">
        <v>71668</v>
      </c>
      <c r="B5133" s="5" t="s">
        <v>166</v>
      </c>
    </row>
    <row r="5134" spans="1:2" x14ac:dyDescent="0.3">
      <c r="A5134" s="3">
        <v>71668</v>
      </c>
      <c r="B5134" s="5" t="s">
        <v>30</v>
      </c>
    </row>
    <row r="5135" spans="1:2" x14ac:dyDescent="0.3">
      <c r="A5135" s="3">
        <v>176983</v>
      </c>
      <c r="B5135" s="5" t="s">
        <v>2297</v>
      </c>
    </row>
    <row r="5136" spans="1:2" x14ac:dyDescent="0.3">
      <c r="A5136" s="3">
        <v>176983</v>
      </c>
      <c r="B5136" s="5" t="s">
        <v>2848</v>
      </c>
    </row>
    <row r="5137" spans="1:2" x14ac:dyDescent="0.3">
      <c r="A5137" s="3">
        <v>176983</v>
      </c>
      <c r="B5137" s="5" t="s">
        <v>777</v>
      </c>
    </row>
    <row r="5138" spans="1:2" x14ac:dyDescent="0.3">
      <c r="A5138" s="3">
        <v>176983</v>
      </c>
      <c r="B5138" s="5" t="s">
        <v>1139</v>
      </c>
    </row>
    <row r="5139" spans="1:2" x14ac:dyDescent="0.3">
      <c r="A5139" s="3">
        <v>85446</v>
      </c>
      <c r="B5139" s="5" t="s">
        <v>2378</v>
      </c>
    </row>
    <row r="5140" spans="1:2" x14ac:dyDescent="0.3">
      <c r="A5140" s="3">
        <v>85446</v>
      </c>
      <c r="B5140" s="5" t="s">
        <v>49</v>
      </c>
    </row>
    <row r="5141" spans="1:2" x14ac:dyDescent="0.3">
      <c r="A5141" s="3">
        <v>85446</v>
      </c>
      <c r="B5141" s="5" t="s">
        <v>886</v>
      </c>
    </row>
    <row r="5142" spans="1:2" x14ac:dyDescent="0.3">
      <c r="A5142" s="3">
        <v>82650</v>
      </c>
      <c r="B5142" s="5" t="s">
        <v>30</v>
      </c>
    </row>
    <row r="5143" spans="1:2" x14ac:dyDescent="0.3">
      <c r="A5143" s="3">
        <v>82650</v>
      </c>
      <c r="B5143" s="5" t="s">
        <v>6748</v>
      </c>
    </row>
    <row r="5144" spans="1:2" x14ac:dyDescent="0.3">
      <c r="A5144" s="3">
        <v>76494</v>
      </c>
      <c r="B5144" s="5" t="s">
        <v>886</v>
      </c>
    </row>
    <row r="5145" spans="1:2" x14ac:dyDescent="0.3">
      <c r="A5145" s="3">
        <v>76494</v>
      </c>
      <c r="B5145" s="5" t="s">
        <v>30</v>
      </c>
    </row>
    <row r="5146" spans="1:2" x14ac:dyDescent="0.3">
      <c r="A5146" s="3">
        <v>76494</v>
      </c>
      <c r="B5146" s="5" t="s">
        <v>49</v>
      </c>
    </row>
    <row r="5147" spans="1:2" x14ac:dyDescent="0.3">
      <c r="A5147" s="3">
        <v>138038</v>
      </c>
      <c r="B5147" s="5" t="s">
        <v>6748</v>
      </c>
    </row>
    <row r="5148" spans="1:2" x14ac:dyDescent="0.3">
      <c r="A5148" s="3">
        <v>138038</v>
      </c>
      <c r="B5148" s="5" t="s">
        <v>30</v>
      </c>
    </row>
    <row r="5149" spans="1:2" x14ac:dyDescent="0.3">
      <c r="A5149" s="3">
        <v>138038</v>
      </c>
      <c r="B5149" s="5" t="s">
        <v>2528</v>
      </c>
    </row>
    <row r="5150" spans="1:2" x14ac:dyDescent="0.3">
      <c r="A5150" s="3">
        <v>138038</v>
      </c>
      <c r="B5150" s="5" t="s">
        <v>19406</v>
      </c>
    </row>
    <row r="5151" spans="1:2" x14ac:dyDescent="0.3">
      <c r="A5151" s="3">
        <v>72976</v>
      </c>
      <c r="B5151" s="5" t="s">
        <v>7548</v>
      </c>
    </row>
    <row r="5152" spans="1:2" x14ac:dyDescent="0.3">
      <c r="A5152" s="3">
        <v>72976</v>
      </c>
      <c r="B5152" s="5" t="s">
        <v>49</v>
      </c>
    </row>
    <row r="5153" spans="1:2" x14ac:dyDescent="0.3">
      <c r="A5153" s="3">
        <v>75674</v>
      </c>
      <c r="B5153" s="5" t="s">
        <v>777</v>
      </c>
    </row>
    <row r="5154" spans="1:2" x14ac:dyDescent="0.3">
      <c r="A5154" s="3">
        <v>75674</v>
      </c>
      <c r="B5154" s="5" t="s">
        <v>166</v>
      </c>
    </row>
    <row r="5155" spans="1:2" x14ac:dyDescent="0.3">
      <c r="A5155" s="3">
        <v>75674</v>
      </c>
      <c r="B5155" s="5" t="s">
        <v>310</v>
      </c>
    </row>
    <row r="5156" spans="1:2" x14ac:dyDescent="0.3">
      <c r="A5156" s="3">
        <v>77883</v>
      </c>
      <c r="B5156" s="5" t="s">
        <v>468</v>
      </c>
    </row>
    <row r="5157" spans="1:2" x14ac:dyDescent="0.3">
      <c r="A5157" s="3">
        <v>77883</v>
      </c>
      <c r="B5157" s="5" t="s">
        <v>166</v>
      </c>
    </row>
    <row r="5158" spans="1:2" x14ac:dyDescent="0.3">
      <c r="A5158" s="3">
        <v>134375</v>
      </c>
      <c r="B5158" s="5" t="s">
        <v>30</v>
      </c>
    </row>
    <row r="5159" spans="1:2" x14ac:dyDescent="0.3">
      <c r="A5159" s="3">
        <v>134375</v>
      </c>
      <c r="B5159" s="5" t="s">
        <v>6748</v>
      </c>
    </row>
    <row r="5160" spans="1:2" x14ac:dyDescent="0.3">
      <c r="A5160" s="3">
        <v>134375</v>
      </c>
      <c r="B5160" s="5" t="s">
        <v>19406</v>
      </c>
    </row>
    <row r="5161" spans="1:2" x14ac:dyDescent="0.3">
      <c r="A5161" s="3">
        <v>65086</v>
      </c>
      <c r="B5161" s="5" t="s">
        <v>49</v>
      </c>
    </row>
    <row r="5162" spans="1:2" x14ac:dyDescent="0.3">
      <c r="A5162" s="3">
        <v>65086</v>
      </c>
      <c r="B5162" s="5" t="s">
        <v>468</v>
      </c>
    </row>
    <row r="5163" spans="1:2" x14ac:dyDescent="0.3">
      <c r="A5163" s="3">
        <v>65086</v>
      </c>
      <c r="B5163" s="5" t="s">
        <v>166</v>
      </c>
    </row>
    <row r="5164" spans="1:2" x14ac:dyDescent="0.3">
      <c r="A5164" s="3">
        <v>59962</v>
      </c>
      <c r="B5164" s="5" t="s">
        <v>777</v>
      </c>
    </row>
    <row r="5165" spans="1:2" x14ac:dyDescent="0.3">
      <c r="A5165" s="3">
        <v>59962</v>
      </c>
      <c r="B5165" s="5" t="s">
        <v>30</v>
      </c>
    </row>
    <row r="5166" spans="1:2" x14ac:dyDescent="0.3">
      <c r="A5166" s="3">
        <v>59962</v>
      </c>
      <c r="B5166" s="5" t="s">
        <v>886</v>
      </c>
    </row>
    <row r="5167" spans="1:2" x14ac:dyDescent="0.3">
      <c r="A5167" s="3">
        <v>134597</v>
      </c>
      <c r="B5167" s="5" t="s">
        <v>468</v>
      </c>
    </row>
    <row r="5168" spans="1:2" x14ac:dyDescent="0.3">
      <c r="A5168" s="3">
        <v>134597</v>
      </c>
      <c r="B5168" s="5" t="s">
        <v>166</v>
      </c>
    </row>
    <row r="5169" spans="1:2" x14ac:dyDescent="0.3">
      <c r="A5169" s="3">
        <v>10679</v>
      </c>
      <c r="B5169" s="5" t="s">
        <v>777</v>
      </c>
    </row>
    <row r="5170" spans="1:2" x14ac:dyDescent="0.3">
      <c r="A5170" s="3">
        <v>10679</v>
      </c>
      <c r="B5170" s="5" t="s">
        <v>30</v>
      </c>
    </row>
    <row r="5171" spans="1:2" x14ac:dyDescent="0.3">
      <c r="A5171" s="3">
        <v>10679</v>
      </c>
      <c r="B5171" s="5" t="s">
        <v>2528</v>
      </c>
    </row>
    <row r="5172" spans="1:2" x14ac:dyDescent="0.3">
      <c r="A5172" s="3">
        <v>114606</v>
      </c>
      <c r="B5172" s="5" t="s">
        <v>30</v>
      </c>
    </row>
    <row r="5173" spans="1:2" x14ac:dyDescent="0.3">
      <c r="A5173" s="3">
        <v>114606</v>
      </c>
      <c r="B5173" s="5" t="s">
        <v>468</v>
      </c>
    </row>
    <row r="5174" spans="1:2" x14ac:dyDescent="0.3">
      <c r="A5174" s="3">
        <v>116979</v>
      </c>
      <c r="B5174" s="5" t="s">
        <v>468</v>
      </c>
    </row>
    <row r="5175" spans="1:2" x14ac:dyDescent="0.3">
      <c r="A5175" s="3">
        <v>116979</v>
      </c>
      <c r="B5175" s="5" t="s">
        <v>166</v>
      </c>
    </row>
    <row r="5176" spans="1:2" x14ac:dyDescent="0.3">
      <c r="A5176" s="3">
        <v>116979</v>
      </c>
      <c r="B5176" s="5" t="s">
        <v>49</v>
      </c>
    </row>
    <row r="5177" spans="1:2" x14ac:dyDescent="0.3">
      <c r="A5177" s="3">
        <v>75638</v>
      </c>
      <c r="B5177" s="5" t="s">
        <v>166</v>
      </c>
    </row>
    <row r="5178" spans="1:2" x14ac:dyDescent="0.3">
      <c r="A5178" s="3">
        <v>83666</v>
      </c>
      <c r="B5178" s="5" t="s">
        <v>30</v>
      </c>
    </row>
    <row r="5179" spans="1:2" x14ac:dyDescent="0.3">
      <c r="A5179" s="3">
        <v>83666</v>
      </c>
      <c r="B5179" s="5" t="s">
        <v>49</v>
      </c>
    </row>
    <row r="5180" spans="1:2" x14ac:dyDescent="0.3">
      <c r="A5180" s="3">
        <v>83666</v>
      </c>
      <c r="B5180" s="5" t="s">
        <v>886</v>
      </c>
    </row>
    <row r="5181" spans="1:2" x14ac:dyDescent="0.3">
      <c r="A5181" s="3">
        <v>103686</v>
      </c>
      <c r="B5181" s="5" t="s">
        <v>49</v>
      </c>
    </row>
    <row r="5182" spans="1:2" x14ac:dyDescent="0.3">
      <c r="A5182" s="3">
        <v>93856</v>
      </c>
      <c r="B5182" s="5" t="s">
        <v>468</v>
      </c>
    </row>
    <row r="5183" spans="1:2" x14ac:dyDescent="0.3">
      <c r="A5183" s="3">
        <v>93856</v>
      </c>
      <c r="B5183" s="5" t="s">
        <v>166</v>
      </c>
    </row>
    <row r="5184" spans="1:2" x14ac:dyDescent="0.3">
      <c r="A5184" s="3">
        <v>106021</v>
      </c>
      <c r="B5184" s="5" t="s">
        <v>777</v>
      </c>
    </row>
    <row r="5185" spans="1:2" x14ac:dyDescent="0.3">
      <c r="A5185" s="3">
        <v>106021</v>
      </c>
      <c r="B5185" s="5" t="s">
        <v>166</v>
      </c>
    </row>
    <row r="5186" spans="1:2" x14ac:dyDescent="0.3">
      <c r="A5186" s="3">
        <v>126319</v>
      </c>
      <c r="B5186" s="5" t="s">
        <v>2297</v>
      </c>
    </row>
    <row r="5187" spans="1:2" x14ac:dyDescent="0.3">
      <c r="A5187" s="3">
        <v>126319</v>
      </c>
      <c r="B5187" s="5" t="s">
        <v>30</v>
      </c>
    </row>
    <row r="5188" spans="1:2" x14ac:dyDescent="0.3">
      <c r="A5188" s="3">
        <v>126319</v>
      </c>
      <c r="B5188" s="5" t="s">
        <v>49</v>
      </c>
    </row>
    <row r="5189" spans="1:2" x14ac:dyDescent="0.3">
      <c r="A5189" s="3">
        <v>126319</v>
      </c>
      <c r="B5189" s="5" t="s">
        <v>6748</v>
      </c>
    </row>
    <row r="5190" spans="1:2" x14ac:dyDescent="0.3">
      <c r="A5190" s="3">
        <v>126319</v>
      </c>
      <c r="B5190" s="5" t="s">
        <v>1139</v>
      </c>
    </row>
    <row r="5191" spans="1:2" x14ac:dyDescent="0.3">
      <c r="A5191" s="3">
        <v>77866</v>
      </c>
      <c r="B5191" s="5" t="s">
        <v>166</v>
      </c>
    </row>
    <row r="5192" spans="1:2" x14ac:dyDescent="0.3">
      <c r="A5192" s="3">
        <v>77866</v>
      </c>
      <c r="B5192" s="5" t="s">
        <v>777</v>
      </c>
    </row>
    <row r="5193" spans="1:2" x14ac:dyDescent="0.3">
      <c r="A5193" s="3">
        <v>77866</v>
      </c>
      <c r="B5193" s="5" t="s">
        <v>49</v>
      </c>
    </row>
    <row r="5194" spans="1:2" x14ac:dyDescent="0.3">
      <c r="A5194" s="3">
        <v>77866</v>
      </c>
      <c r="B5194" s="5" t="s">
        <v>1246</v>
      </c>
    </row>
    <row r="5195" spans="1:2" x14ac:dyDescent="0.3">
      <c r="A5195" s="3">
        <v>119698</v>
      </c>
      <c r="B5195" s="5" t="s">
        <v>1139</v>
      </c>
    </row>
    <row r="5196" spans="1:2" x14ac:dyDescent="0.3">
      <c r="A5196" s="3">
        <v>119698</v>
      </c>
      <c r="B5196" s="5" t="s">
        <v>777</v>
      </c>
    </row>
    <row r="5197" spans="1:2" x14ac:dyDescent="0.3">
      <c r="A5197" s="3">
        <v>119698</v>
      </c>
      <c r="B5197" s="5" t="s">
        <v>468</v>
      </c>
    </row>
    <row r="5198" spans="1:2" x14ac:dyDescent="0.3">
      <c r="A5198" s="3">
        <v>75629</v>
      </c>
      <c r="B5198" s="5" t="s">
        <v>2297</v>
      </c>
    </row>
    <row r="5199" spans="1:2" x14ac:dyDescent="0.3">
      <c r="A5199" s="3">
        <v>75629</v>
      </c>
      <c r="B5199" s="5" t="s">
        <v>2528</v>
      </c>
    </row>
    <row r="5200" spans="1:2" x14ac:dyDescent="0.3">
      <c r="A5200" s="3">
        <v>75629</v>
      </c>
      <c r="B5200" s="5" t="s">
        <v>777</v>
      </c>
    </row>
    <row r="5201" spans="1:2" x14ac:dyDescent="0.3">
      <c r="A5201" s="3">
        <v>75629</v>
      </c>
      <c r="B5201" s="5" t="s">
        <v>49</v>
      </c>
    </row>
    <row r="5202" spans="1:2" x14ac:dyDescent="0.3">
      <c r="A5202" s="3">
        <v>87826</v>
      </c>
      <c r="B5202" s="5" t="s">
        <v>30</v>
      </c>
    </row>
    <row r="5203" spans="1:2" x14ac:dyDescent="0.3">
      <c r="A5203" s="3">
        <v>87826</v>
      </c>
      <c r="B5203" s="5" t="s">
        <v>777</v>
      </c>
    </row>
    <row r="5204" spans="1:2" x14ac:dyDescent="0.3">
      <c r="A5204" s="3">
        <v>87826</v>
      </c>
      <c r="B5204" s="5" t="s">
        <v>49</v>
      </c>
    </row>
    <row r="5205" spans="1:2" x14ac:dyDescent="0.3">
      <c r="A5205" s="3">
        <v>77016</v>
      </c>
      <c r="B5205" s="5" t="s">
        <v>1246</v>
      </c>
    </row>
    <row r="5206" spans="1:2" x14ac:dyDescent="0.3">
      <c r="A5206" s="3">
        <v>77016</v>
      </c>
      <c r="B5206" s="5" t="s">
        <v>49</v>
      </c>
    </row>
    <row r="5207" spans="1:2" x14ac:dyDescent="0.3">
      <c r="A5207" s="3">
        <v>77016</v>
      </c>
      <c r="B5207" s="5" t="s">
        <v>166</v>
      </c>
    </row>
    <row r="5208" spans="1:2" x14ac:dyDescent="0.3">
      <c r="A5208" s="3">
        <v>134764</v>
      </c>
      <c r="B5208" s="5" t="s">
        <v>30</v>
      </c>
    </row>
    <row r="5209" spans="1:2" x14ac:dyDescent="0.3">
      <c r="A5209" s="3">
        <v>134764</v>
      </c>
      <c r="B5209" s="5" t="s">
        <v>49</v>
      </c>
    </row>
    <row r="5210" spans="1:2" x14ac:dyDescent="0.3">
      <c r="A5210" s="3">
        <v>134764</v>
      </c>
      <c r="B5210" s="5" t="s">
        <v>886</v>
      </c>
    </row>
    <row r="5211" spans="1:2" x14ac:dyDescent="0.3">
      <c r="A5211" s="3">
        <v>96724</v>
      </c>
      <c r="B5211" s="5" t="s">
        <v>49</v>
      </c>
    </row>
    <row r="5212" spans="1:2" x14ac:dyDescent="0.3">
      <c r="A5212" s="3">
        <v>96724</v>
      </c>
      <c r="B5212" s="5" t="s">
        <v>886</v>
      </c>
    </row>
    <row r="5213" spans="1:2" x14ac:dyDescent="0.3">
      <c r="A5213" s="3">
        <v>96724</v>
      </c>
      <c r="B5213" s="5" t="s">
        <v>7548</v>
      </c>
    </row>
    <row r="5214" spans="1:2" x14ac:dyDescent="0.3">
      <c r="A5214" s="3">
        <v>677010</v>
      </c>
      <c r="B5214" s="5" t="s">
        <v>1845</v>
      </c>
    </row>
    <row r="5215" spans="1:2" x14ac:dyDescent="0.3">
      <c r="A5215" s="3">
        <v>166747</v>
      </c>
      <c r="B5215" s="5" t="s">
        <v>2297</v>
      </c>
    </row>
    <row r="5216" spans="1:2" x14ac:dyDescent="0.3">
      <c r="A5216" s="3">
        <v>166747</v>
      </c>
      <c r="B5216" s="5" t="s">
        <v>6748</v>
      </c>
    </row>
    <row r="5217" spans="1:2" x14ac:dyDescent="0.3">
      <c r="A5217" s="3">
        <v>76489</v>
      </c>
      <c r="B5217" s="5" t="s">
        <v>30</v>
      </c>
    </row>
    <row r="5218" spans="1:2" x14ac:dyDescent="0.3">
      <c r="A5218" s="3">
        <v>134366</v>
      </c>
      <c r="B5218" s="5" t="s">
        <v>468</v>
      </c>
    </row>
    <row r="5219" spans="1:2" x14ac:dyDescent="0.3">
      <c r="A5219" s="3">
        <v>84188</v>
      </c>
      <c r="B5219" s="5" t="s">
        <v>49</v>
      </c>
    </row>
    <row r="5220" spans="1:2" x14ac:dyDescent="0.3">
      <c r="A5220" s="3">
        <v>84188</v>
      </c>
      <c r="B5220" s="5" t="s">
        <v>166</v>
      </c>
    </row>
    <row r="5221" spans="1:2" x14ac:dyDescent="0.3">
      <c r="A5221" s="3">
        <v>72358</v>
      </c>
      <c r="B5221" s="5" t="s">
        <v>49</v>
      </c>
    </row>
    <row r="5222" spans="1:2" x14ac:dyDescent="0.3">
      <c r="A5222" s="3">
        <v>72358</v>
      </c>
      <c r="B5222" s="5" t="s">
        <v>30</v>
      </c>
    </row>
    <row r="5223" spans="1:2" x14ac:dyDescent="0.3">
      <c r="A5223" s="3">
        <v>64689</v>
      </c>
      <c r="B5223" s="5" t="s">
        <v>1246</v>
      </c>
    </row>
    <row r="5224" spans="1:2" x14ac:dyDescent="0.3">
      <c r="A5224" s="3">
        <v>64689</v>
      </c>
      <c r="B5224" s="5" t="s">
        <v>166</v>
      </c>
    </row>
    <row r="5225" spans="1:2" x14ac:dyDescent="0.3">
      <c r="A5225" s="3">
        <v>245178</v>
      </c>
      <c r="B5225" s="5" t="s">
        <v>777</v>
      </c>
    </row>
    <row r="5226" spans="1:2" x14ac:dyDescent="0.3">
      <c r="A5226" s="3">
        <v>245178</v>
      </c>
      <c r="B5226" s="5" t="s">
        <v>886</v>
      </c>
    </row>
    <row r="5227" spans="1:2" x14ac:dyDescent="0.3">
      <c r="A5227" s="3">
        <v>245178</v>
      </c>
      <c r="B5227" s="5" t="s">
        <v>49</v>
      </c>
    </row>
    <row r="5228" spans="1:2" x14ac:dyDescent="0.3">
      <c r="A5228" s="3">
        <v>245178</v>
      </c>
      <c r="B5228" s="5" t="s">
        <v>30</v>
      </c>
    </row>
    <row r="5229" spans="1:2" x14ac:dyDescent="0.3">
      <c r="A5229" s="3">
        <v>80389</v>
      </c>
      <c r="B5229" s="5" t="s">
        <v>777</v>
      </c>
    </row>
    <row r="5230" spans="1:2" x14ac:dyDescent="0.3">
      <c r="A5230" s="3">
        <v>80389</v>
      </c>
      <c r="B5230" s="5" t="s">
        <v>166</v>
      </c>
    </row>
    <row r="5231" spans="1:2" x14ac:dyDescent="0.3">
      <c r="A5231" s="3">
        <v>80389</v>
      </c>
      <c r="B5231" s="5" t="s">
        <v>1246</v>
      </c>
    </row>
    <row r="5232" spans="1:2" x14ac:dyDescent="0.3">
      <c r="A5232" s="3">
        <v>80389</v>
      </c>
      <c r="B5232" s="5" t="s">
        <v>49</v>
      </c>
    </row>
    <row r="5233" spans="1:2" x14ac:dyDescent="0.3">
      <c r="A5233" s="3">
        <v>78049</v>
      </c>
      <c r="B5233" s="5" t="s">
        <v>777</v>
      </c>
    </row>
    <row r="5234" spans="1:2" x14ac:dyDescent="0.3">
      <c r="A5234" s="3">
        <v>78049</v>
      </c>
      <c r="B5234" s="5" t="s">
        <v>1139</v>
      </c>
    </row>
    <row r="5235" spans="1:2" x14ac:dyDescent="0.3">
      <c r="A5235" s="3">
        <v>78049</v>
      </c>
      <c r="B5235" s="5" t="s">
        <v>2848</v>
      </c>
    </row>
    <row r="5236" spans="1:2" x14ac:dyDescent="0.3">
      <c r="A5236" s="3">
        <v>78049</v>
      </c>
      <c r="B5236" s="5" t="s">
        <v>49</v>
      </c>
    </row>
    <row r="5237" spans="1:2" x14ac:dyDescent="0.3">
      <c r="A5237" s="3">
        <v>80035</v>
      </c>
      <c r="B5237" s="5" t="s">
        <v>30</v>
      </c>
    </row>
    <row r="5238" spans="1:2" x14ac:dyDescent="0.3">
      <c r="A5238" s="3">
        <v>80035</v>
      </c>
      <c r="B5238" s="5" t="s">
        <v>777</v>
      </c>
    </row>
    <row r="5239" spans="1:2" x14ac:dyDescent="0.3">
      <c r="A5239" s="3">
        <v>80035</v>
      </c>
      <c r="B5239" s="5" t="s">
        <v>2528</v>
      </c>
    </row>
    <row r="5240" spans="1:2" x14ac:dyDescent="0.3">
      <c r="A5240" s="3">
        <v>79548</v>
      </c>
      <c r="B5240" s="5" t="s">
        <v>166</v>
      </c>
    </row>
    <row r="5241" spans="1:2" x14ac:dyDescent="0.3">
      <c r="A5241" s="3">
        <v>79548</v>
      </c>
      <c r="B5241" s="5" t="s">
        <v>49</v>
      </c>
    </row>
    <row r="5242" spans="1:2" x14ac:dyDescent="0.3">
      <c r="A5242" s="3">
        <v>72431</v>
      </c>
      <c r="B5242" s="5" t="s">
        <v>49</v>
      </c>
    </row>
    <row r="5243" spans="1:2" x14ac:dyDescent="0.3">
      <c r="A5243" s="3">
        <v>72431</v>
      </c>
      <c r="B5243" s="5" t="s">
        <v>777</v>
      </c>
    </row>
    <row r="5244" spans="1:2" x14ac:dyDescent="0.3">
      <c r="A5244" s="3">
        <v>72431</v>
      </c>
      <c r="B5244" s="5" t="s">
        <v>1139</v>
      </c>
    </row>
    <row r="5245" spans="1:2" x14ac:dyDescent="0.3">
      <c r="A5245" s="3">
        <v>72431</v>
      </c>
      <c r="B5245" s="5" t="s">
        <v>7548</v>
      </c>
    </row>
    <row r="5246" spans="1:2" x14ac:dyDescent="0.3">
      <c r="A5246" s="3">
        <v>72431</v>
      </c>
      <c r="B5246" s="5" t="s">
        <v>310</v>
      </c>
    </row>
    <row r="5247" spans="1:2" x14ac:dyDescent="0.3">
      <c r="A5247" s="3">
        <v>101733</v>
      </c>
      <c r="B5247" s="5" t="s">
        <v>30</v>
      </c>
    </row>
    <row r="5248" spans="1:2" x14ac:dyDescent="0.3">
      <c r="A5248" s="3">
        <v>101733</v>
      </c>
      <c r="B5248" s="5" t="s">
        <v>468</v>
      </c>
    </row>
    <row r="5249" spans="1:2" x14ac:dyDescent="0.3">
      <c r="A5249" s="3">
        <v>59961</v>
      </c>
      <c r="B5249" s="5" t="s">
        <v>777</v>
      </c>
    </row>
    <row r="5250" spans="1:2" x14ac:dyDescent="0.3">
      <c r="A5250" s="3">
        <v>59961</v>
      </c>
      <c r="B5250" s="5" t="s">
        <v>166</v>
      </c>
    </row>
    <row r="5251" spans="1:2" x14ac:dyDescent="0.3">
      <c r="A5251" s="3">
        <v>80280</v>
      </c>
      <c r="B5251" s="5" t="s">
        <v>468</v>
      </c>
    </row>
    <row r="5252" spans="1:2" x14ac:dyDescent="0.3">
      <c r="A5252" s="3">
        <v>133601</v>
      </c>
      <c r="B5252" s="5" t="s">
        <v>166</v>
      </c>
    </row>
    <row r="5253" spans="1:2" x14ac:dyDescent="0.3">
      <c r="A5253" s="3">
        <v>133601</v>
      </c>
      <c r="B5253" s="5" t="s">
        <v>6631</v>
      </c>
    </row>
    <row r="5254" spans="1:2" x14ac:dyDescent="0.3">
      <c r="A5254" s="3">
        <v>185526</v>
      </c>
      <c r="B5254" s="5" t="s">
        <v>777</v>
      </c>
    </row>
    <row r="5255" spans="1:2" x14ac:dyDescent="0.3">
      <c r="A5255" s="3">
        <v>185526</v>
      </c>
      <c r="B5255" s="5" t="s">
        <v>2528</v>
      </c>
    </row>
    <row r="5256" spans="1:2" x14ac:dyDescent="0.3">
      <c r="A5256" s="3">
        <v>185526</v>
      </c>
      <c r="B5256" s="5" t="s">
        <v>2297</v>
      </c>
    </row>
    <row r="5257" spans="1:2" x14ac:dyDescent="0.3">
      <c r="A5257" s="3">
        <v>105965</v>
      </c>
      <c r="B5257" s="5" t="s">
        <v>30</v>
      </c>
    </row>
    <row r="5258" spans="1:2" x14ac:dyDescent="0.3">
      <c r="A5258" s="3">
        <v>105965</v>
      </c>
      <c r="B5258" s="5" t="s">
        <v>6748</v>
      </c>
    </row>
    <row r="5259" spans="1:2" x14ac:dyDescent="0.3">
      <c r="A5259" s="3">
        <v>103620</v>
      </c>
      <c r="B5259" s="5" t="s">
        <v>468</v>
      </c>
    </row>
    <row r="5260" spans="1:2" x14ac:dyDescent="0.3">
      <c r="A5260" s="3">
        <v>103620</v>
      </c>
      <c r="B5260" s="5" t="s">
        <v>166</v>
      </c>
    </row>
    <row r="5261" spans="1:2" x14ac:dyDescent="0.3">
      <c r="A5261" s="3">
        <v>80271</v>
      </c>
      <c r="B5261" s="5" t="s">
        <v>49</v>
      </c>
    </row>
    <row r="5262" spans="1:2" x14ac:dyDescent="0.3">
      <c r="A5262" s="3">
        <v>80271</v>
      </c>
      <c r="B5262" s="5" t="s">
        <v>30</v>
      </c>
    </row>
    <row r="5263" spans="1:2" x14ac:dyDescent="0.3">
      <c r="A5263" s="3">
        <v>80271</v>
      </c>
      <c r="B5263" s="5" t="s">
        <v>886</v>
      </c>
    </row>
    <row r="5264" spans="1:2" x14ac:dyDescent="0.3">
      <c r="A5264" s="3">
        <v>77930</v>
      </c>
      <c r="B5264" s="5" t="s">
        <v>49</v>
      </c>
    </row>
    <row r="5265" spans="1:2" x14ac:dyDescent="0.3">
      <c r="A5265" s="3">
        <v>77930</v>
      </c>
      <c r="B5265" s="5" t="s">
        <v>30</v>
      </c>
    </row>
    <row r="5266" spans="1:2" x14ac:dyDescent="0.3">
      <c r="A5266" s="3">
        <v>119321</v>
      </c>
      <c r="B5266" s="5" t="s">
        <v>6748</v>
      </c>
    </row>
    <row r="5267" spans="1:2" x14ac:dyDescent="0.3">
      <c r="A5267" s="3">
        <v>119321</v>
      </c>
      <c r="B5267" s="5" t="s">
        <v>2297</v>
      </c>
    </row>
    <row r="5268" spans="1:2" x14ac:dyDescent="0.3">
      <c r="A5268" s="3">
        <v>119321</v>
      </c>
      <c r="B5268" s="5" t="s">
        <v>30</v>
      </c>
    </row>
    <row r="5269" spans="1:2" x14ac:dyDescent="0.3">
      <c r="A5269" s="3">
        <v>119321</v>
      </c>
      <c r="B5269" s="5" t="s">
        <v>6631</v>
      </c>
    </row>
    <row r="5270" spans="1:2" x14ac:dyDescent="0.3">
      <c r="A5270" s="3">
        <v>82505</v>
      </c>
      <c r="B5270" s="5" t="s">
        <v>468</v>
      </c>
    </row>
    <row r="5271" spans="1:2" x14ac:dyDescent="0.3">
      <c r="A5271" s="3">
        <v>82505</v>
      </c>
      <c r="B5271" s="5" t="s">
        <v>166</v>
      </c>
    </row>
    <row r="5272" spans="1:2" x14ac:dyDescent="0.3">
      <c r="A5272" s="3">
        <v>122293</v>
      </c>
      <c r="B5272" s="5" t="s">
        <v>1139</v>
      </c>
    </row>
    <row r="5273" spans="1:2" x14ac:dyDescent="0.3">
      <c r="A5273" s="3">
        <v>122293</v>
      </c>
      <c r="B5273" s="5" t="s">
        <v>2528</v>
      </c>
    </row>
    <row r="5274" spans="1:2" x14ac:dyDescent="0.3">
      <c r="A5274" s="3">
        <v>122293</v>
      </c>
      <c r="B5274" s="5" t="s">
        <v>166</v>
      </c>
    </row>
    <row r="5275" spans="1:2" x14ac:dyDescent="0.3">
      <c r="A5275" s="3">
        <v>122293</v>
      </c>
      <c r="B5275" s="5" t="s">
        <v>6631</v>
      </c>
    </row>
    <row r="5276" spans="1:2" x14ac:dyDescent="0.3">
      <c r="A5276" s="3">
        <v>122044</v>
      </c>
      <c r="B5276" s="5" t="s">
        <v>166</v>
      </c>
    </row>
    <row r="5277" spans="1:2" x14ac:dyDescent="0.3">
      <c r="A5277" s="3">
        <v>84308</v>
      </c>
      <c r="B5277" s="5" t="s">
        <v>49</v>
      </c>
    </row>
    <row r="5278" spans="1:2" x14ac:dyDescent="0.3">
      <c r="A5278" s="3">
        <v>68722</v>
      </c>
      <c r="B5278" s="5" t="s">
        <v>49</v>
      </c>
    </row>
    <row r="5279" spans="1:2" x14ac:dyDescent="0.3">
      <c r="A5279" s="3">
        <v>38541</v>
      </c>
      <c r="B5279" s="5" t="s">
        <v>468</v>
      </c>
    </row>
    <row r="5280" spans="1:2" x14ac:dyDescent="0.3">
      <c r="A5280" s="3">
        <v>38541</v>
      </c>
      <c r="B5280" s="5" t="s">
        <v>2528</v>
      </c>
    </row>
    <row r="5281" spans="1:2" x14ac:dyDescent="0.3">
      <c r="A5281" s="3">
        <v>38541</v>
      </c>
      <c r="B5281" s="5" t="s">
        <v>166</v>
      </c>
    </row>
    <row r="5282" spans="1:2" x14ac:dyDescent="0.3">
      <c r="A5282" s="3">
        <v>172329</v>
      </c>
      <c r="B5282" s="5" t="s">
        <v>777</v>
      </c>
    </row>
    <row r="5283" spans="1:2" x14ac:dyDescent="0.3">
      <c r="A5283" s="3">
        <v>172329</v>
      </c>
      <c r="B5283" s="5" t="s">
        <v>2297</v>
      </c>
    </row>
    <row r="5284" spans="1:2" x14ac:dyDescent="0.3">
      <c r="A5284" s="3">
        <v>172329</v>
      </c>
      <c r="B5284" s="5" t="s">
        <v>1139</v>
      </c>
    </row>
    <row r="5285" spans="1:2" x14ac:dyDescent="0.3">
      <c r="A5285" s="3">
        <v>172329</v>
      </c>
      <c r="B5285" s="5" t="s">
        <v>30</v>
      </c>
    </row>
    <row r="5286" spans="1:2" x14ac:dyDescent="0.3">
      <c r="A5286" s="3">
        <v>172329</v>
      </c>
      <c r="B5286" s="5" t="s">
        <v>49</v>
      </c>
    </row>
    <row r="5287" spans="1:2" x14ac:dyDescent="0.3">
      <c r="A5287" s="3">
        <v>172329</v>
      </c>
      <c r="B5287" s="5" t="s">
        <v>19406</v>
      </c>
    </row>
    <row r="5288" spans="1:2" x14ac:dyDescent="0.3">
      <c r="A5288" s="3">
        <v>71864</v>
      </c>
      <c r="B5288" s="5" t="s">
        <v>2848</v>
      </c>
    </row>
    <row r="5289" spans="1:2" x14ac:dyDescent="0.3">
      <c r="A5289" s="3">
        <v>71864</v>
      </c>
      <c r="B5289" s="5" t="s">
        <v>49</v>
      </c>
    </row>
    <row r="5290" spans="1:2" x14ac:dyDescent="0.3">
      <c r="A5290" s="3">
        <v>71864</v>
      </c>
      <c r="B5290" s="5" t="s">
        <v>30</v>
      </c>
    </row>
    <row r="5291" spans="1:2" x14ac:dyDescent="0.3">
      <c r="A5291" s="3">
        <v>71864</v>
      </c>
      <c r="B5291" s="5" t="s">
        <v>6748</v>
      </c>
    </row>
    <row r="5292" spans="1:2" x14ac:dyDescent="0.3">
      <c r="A5292" s="3">
        <v>83686</v>
      </c>
      <c r="B5292" s="5" t="s">
        <v>49</v>
      </c>
    </row>
    <row r="5293" spans="1:2" x14ac:dyDescent="0.3">
      <c r="A5293" s="3">
        <v>83686</v>
      </c>
      <c r="B5293" s="5" t="s">
        <v>166</v>
      </c>
    </row>
    <row r="5294" spans="1:2" x14ac:dyDescent="0.3">
      <c r="A5294" s="3">
        <v>144616</v>
      </c>
      <c r="B5294" s="5" t="s">
        <v>2297</v>
      </c>
    </row>
    <row r="5295" spans="1:2" x14ac:dyDescent="0.3">
      <c r="A5295" s="3">
        <v>144616</v>
      </c>
      <c r="B5295" s="5" t="s">
        <v>6748</v>
      </c>
    </row>
    <row r="5296" spans="1:2" x14ac:dyDescent="0.3">
      <c r="A5296" s="3">
        <v>171823</v>
      </c>
      <c r="B5296" s="5" t="s">
        <v>2297</v>
      </c>
    </row>
    <row r="5297" spans="1:2" x14ac:dyDescent="0.3">
      <c r="A5297" s="3">
        <v>171823</v>
      </c>
      <c r="B5297" s="5" t="s">
        <v>777</v>
      </c>
    </row>
    <row r="5298" spans="1:2" x14ac:dyDescent="0.3">
      <c r="A5298" s="3">
        <v>171823</v>
      </c>
      <c r="B5298" s="5" t="s">
        <v>468</v>
      </c>
    </row>
    <row r="5299" spans="1:2" x14ac:dyDescent="0.3">
      <c r="A5299" s="3">
        <v>171823</v>
      </c>
      <c r="B5299" s="5" t="s">
        <v>2528</v>
      </c>
    </row>
    <row r="5300" spans="1:2" x14ac:dyDescent="0.3">
      <c r="A5300" s="3">
        <v>152044</v>
      </c>
      <c r="B5300" s="5" t="s">
        <v>166</v>
      </c>
    </row>
    <row r="5301" spans="1:2" x14ac:dyDescent="0.3">
      <c r="A5301" s="3">
        <v>152044</v>
      </c>
      <c r="B5301" s="5" t="s">
        <v>2297</v>
      </c>
    </row>
    <row r="5302" spans="1:2" x14ac:dyDescent="0.3">
      <c r="A5302" s="3">
        <v>152044</v>
      </c>
      <c r="B5302" s="5" t="s">
        <v>2848</v>
      </c>
    </row>
    <row r="5303" spans="1:2" x14ac:dyDescent="0.3">
      <c r="A5303" s="3">
        <v>82990</v>
      </c>
      <c r="B5303" s="5" t="s">
        <v>468</v>
      </c>
    </row>
    <row r="5304" spans="1:2" x14ac:dyDescent="0.3">
      <c r="A5304" s="3">
        <v>81796</v>
      </c>
      <c r="B5304" s="5" t="s">
        <v>777</v>
      </c>
    </row>
    <row r="5305" spans="1:2" x14ac:dyDescent="0.3">
      <c r="A5305" s="3">
        <v>81796</v>
      </c>
      <c r="B5305" s="5" t="s">
        <v>166</v>
      </c>
    </row>
    <row r="5306" spans="1:2" x14ac:dyDescent="0.3">
      <c r="A5306" s="3">
        <v>81796</v>
      </c>
      <c r="B5306" s="5" t="s">
        <v>2528</v>
      </c>
    </row>
    <row r="5307" spans="1:2" x14ac:dyDescent="0.3">
      <c r="A5307" s="3">
        <v>133931</v>
      </c>
      <c r="B5307" s="5" t="s">
        <v>30</v>
      </c>
    </row>
    <row r="5308" spans="1:2" x14ac:dyDescent="0.3">
      <c r="A5308" s="3">
        <v>133931</v>
      </c>
      <c r="B5308" s="5" t="s">
        <v>2297</v>
      </c>
    </row>
    <row r="5309" spans="1:2" x14ac:dyDescent="0.3">
      <c r="A5309" s="3">
        <v>133931</v>
      </c>
      <c r="B5309" s="5" t="s">
        <v>1139</v>
      </c>
    </row>
    <row r="5310" spans="1:2" x14ac:dyDescent="0.3">
      <c r="A5310" s="3">
        <v>133931</v>
      </c>
      <c r="B5310" s="5" t="s">
        <v>6748</v>
      </c>
    </row>
    <row r="5311" spans="1:2" x14ac:dyDescent="0.3">
      <c r="A5311" s="3">
        <v>58244</v>
      </c>
      <c r="B5311" s="5" t="s">
        <v>886</v>
      </c>
    </row>
    <row r="5312" spans="1:2" x14ac:dyDescent="0.3">
      <c r="A5312" s="3">
        <v>58244</v>
      </c>
      <c r="B5312" s="5" t="s">
        <v>2528</v>
      </c>
    </row>
    <row r="5313" spans="1:2" x14ac:dyDescent="0.3">
      <c r="A5313" s="3">
        <v>58244</v>
      </c>
      <c r="B5313" s="5" t="s">
        <v>49</v>
      </c>
    </row>
    <row r="5314" spans="1:2" x14ac:dyDescent="0.3">
      <c r="A5314" s="3">
        <v>58244</v>
      </c>
      <c r="B5314" s="5" t="s">
        <v>2848</v>
      </c>
    </row>
    <row r="5315" spans="1:2" x14ac:dyDescent="0.3">
      <c r="A5315" s="3">
        <v>78698</v>
      </c>
      <c r="B5315" s="5" t="s">
        <v>1139</v>
      </c>
    </row>
    <row r="5316" spans="1:2" x14ac:dyDescent="0.3">
      <c r="A5316" s="3">
        <v>78698</v>
      </c>
      <c r="B5316" s="5" t="s">
        <v>49</v>
      </c>
    </row>
    <row r="5317" spans="1:2" x14ac:dyDescent="0.3">
      <c r="A5317" s="3">
        <v>78698</v>
      </c>
      <c r="B5317" s="5" t="s">
        <v>886</v>
      </c>
    </row>
    <row r="5318" spans="1:2" x14ac:dyDescent="0.3">
      <c r="A5318" s="3">
        <v>78698</v>
      </c>
      <c r="B5318" s="5" t="s">
        <v>2848</v>
      </c>
    </row>
    <row r="5319" spans="1:2" x14ac:dyDescent="0.3">
      <c r="A5319" s="3">
        <v>345330</v>
      </c>
      <c r="B5319" s="5" t="s">
        <v>30</v>
      </c>
    </row>
    <row r="5320" spans="1:2" x14ac:dyDescent="0.3">
      <c r="A5320" s="3">
        <v>345330</v>
      </c>
      <c r="B5320" s="5" t="s">
        <v>2848</v>
      </c>
    </row>
    <row r="5321" spans="1:2" x14ac:dyDescent="0.3">
      <c r="A5321" s="3">
        <v>345330</v>
      </c>
      <c r="B5321" s="5" t="s">
        <v>2528</v>
      </c>
    </row>
    <row r="5322" spans="1:2" x14ac:dyDescent="0.3">
      <c r="A5322" s="3">
        <v>82633</v>
      </c>
      <c r="B5322" s="5" t="s">
        <v>1246</v>
      </c>
    </row>
    <row r="5323" spans="1:2" x14ac:dyDescent="0.3">
      <c r="A5323" s="3">
        <v>82633</v>
      </c>
      <c r="B5323" s="5" t="s">
        <v>49</v>
      </c>
    </row>
    <row r="5324" spans="1:2" x14ac:dyDescent="0.3">
      <c r="A5324" s="3">
        <v>82633</v>
      </c>
      <c r="B5324" s="5" t="s">
        <v>6841</v>
      </c>
    </row>
    <row r="5325" spans="1:2" x14ac:dyDescent="0.3">
      <c r="A5325" s="3">
        <v>133200</v>
      </c>
      <c r="B5325" s="5" t="s">
        <v>49</v>
      </c>
    </row>
    <row r="5326" spans="1:2" x14ac:dyDescent="0.3">
      <c r="A5326" s="3">
        <v>133200</v>
      </c>
      <c r="B5326" s="5" t="s">
        <v>7548</v>
      </c>
    </row>
    <row r="5327" spans="1:2" x14ac:dyDescent="0.3">
      <c r="A5327" s="3">
        <v>118451</v>
      </c>
      <c r="B5327" s="5" t="s">
        <v>49</v>
      </c>
    </row>
    <row r="5328" spans="1:2" x14ac:dyDescent="0.3">
      <c r="A5328" s="3">
        <v>118451</v>
      </c>
      <c r="B5328" s="5" t="s">
        <v>886</v>
      </c>
    </row>
    <row r="5329" spans="1:2" x14ac:dyDescent="0.3">
      <c r="A5329" s="3">
        <v>121824</v>
      </c>
      <c r="B5329" s="5" t="s">
        <v>166</v>
      </c>
    </row>
    <row r="5330" spans="1:2" x14ac:dyDescent="0.3">
      <c r="A5330" s="3">
        <v>121824</v>
      </c>
      <c r="B5330" s="5" t="s">
        <v>30</v>
      </c>
    </row>
    <row r="5331" spans="1:2" x14ac:dyDescent="0.3">
      <c r="A5331" s="3">
        <v>121824</v>
      </c>
      <c r="B5331" s="5" t="s">
        <v>777</v>
      </c>
    </row>
    <row r="5332" spans="1:2" x14ac:dyDescent="0.3">
      <c r="A5332" s="3">
        <v>101731</v>
      </c>
      <c r="B5332" s="5" t="s">
        <v>49</v>
      </c>
    </row>
    <row r="5333" spans="1:2" x14ac:dyDescent="0.3">
      <c r="A5333" s="3">
        <v>101731</v>
      </c>
      <c r="B5333" s="5" t="s">
        <v>30</v>
      </c>
    </row>
    <row r="5334" spans="1:2" x14ac:dyDescent="0.3">
      <c r="A5334" s="3">
        <v>104634</v>
      </c>
      <c r="B5334" s="5" t="s">
        <v>886</v>
      </c>
    </row>
    <row r="5335" spans="1:2" x14ac:dyDescent="0.3">
      <c r="A5335" s="3">
        <v>104634</v>
      </c>
      <c r="B5335" s="5" t="s">
        <v>49</v>
      </c>
    </row>
    <row r="5336" spans="1:2" x14ac:dyDescent="0.3">
      <c r="A5336" s="3">
        <v>77953</v>
      </c>
      <c r="B5336" s="5" t="s">
        <v>30</v>
      </c>
    </row>
    <row r="5337" spans="1:2" x14ac:dyDescent="0.3">
      <c r="A5337" s="3">
        <v>97434</v>
      </c>
      <c r="B5337" s="5" t="s">
        <v>30</v>
      </c>
    </row>
    <row r="5338" spans="1:2" x14ac:dyDescent="0.3">
      <c r="A5338" s="3">
        <v>97434</v>
      </c>
      <c r="B5338" s="5" t="s">
        <v>1246</v>
      </c>
    </row>
    <row r="5339" spans="1:2" x14ac:dyDescent="0.3">
      <c r="A5339" s="3">
        <v>167666</v>
      </c>
      <c r="B5339" s="5" t="s">
        <v>2297</v>
      </c>
    </row>
    <row r="5340" spans="1:2" x14ac:dyDescent="0.3">
      <c r="A5340" s="3">
        <v>167666</v>
      </c>
      <c r="B5340" s="5" t="s">
        <v>6748</v>
      </c>
    </row>
    <row r="5341" spans="1:2" x14ac:dyDescent="0.3">
      <c r="A5341" s="3">
        <v>167666</v>
      </c>
      <c r="B5341" s="5" t="s">
        <v>2848</v>
      </c>
    </row>
    <row r="5342" spans="1:2" x14ac:dyDescent="0.3">
      <c r="A5342" s="3">
        <v>123229</v>
      </c>
      <c r="B5342" s="5" t="s">
        <v>30</v>
      </c>
    </row>
    <row r="5343" spans="1:2" x14ac:dyDescent="0.3">
      <c r="A5343" s="3">
        <v>104524</v>
      </c>
      <c r="B5343" s="5" t="s">
        <v>49</v>
      </c>
    </row>
    <row r="5344" spans="1:2" x14ac:dyDescent="0.3">
      <c r="A5344" s="3">
        <v>104524</v>
      </c>
      <c r="B5344" s="5" t="s">
        <v>468</v>
      </c>
    </row>
    <row r="5345" spans="1:2" x14ac:dyDescent="0.3">
      <c r="A5345" s="3">
        <v>74534</v>
      </c>
      <c r="B5345" s="5" t="s">
        <v>49</v>
      </c>
    </row>
    <row r="5346" spans="1:2" x14ac:dyDescent="0.3">
      <c r="A5346" s="3">
        <v>74534</v>
      </c>
      <c r="B5346" s="5" t="s">
        <v>30</v>
      </c>
    </row>
    <row r="5347" spans="1:2" x14ac:dyDescent="0.3">
      <c r="A5347" s="3">
        <v>201223</v>
      </c>
      <c r="B5347" s="5" t="s">
        <v>2297</v>
      </c>
    </row>
    <row r="5348" spans="1:2" x14ac:dyDescent="0.3">
      <c r="A5348" s="3">
        <v>201223</v>
      </c>
      <c r="B5348" s="5" t="s">
        <v>2848</v>
      </c>
    </row>
    <row r="5349" spans="1:2" x14ac:dyDescent="0.3">
      <c r="A5349" s="3">
        <v>201223</v>
      </c>
      <c r="B5349" s="5" t="s">
        <v>6631</v>
      </c>
    </row>
    <row r="5350" spans="1:2" x14ac:dyDescent="0.3">
      <c r="A5350" s="3">
        <v>201223</v>
      </c>
      <c r="B5350" s="5" t="s">
        <v>468</v>
      </c>
    </row>
    <row r="5351" spans="1:2" x14ac:dyDescent="0.3">
      <c r="A5351" s="3">
        <v>201223</v>
      </c>
      <c r="B5351" s="5" t="s">
        <v>777</v>
      </c>
    </row>
    <row r="5352" spans="1:2" x14ac:dyDescent="0.3">
      <c r="A5352" s="3">
        <v>133694</v>
      </c>
      <c r="B5352" s="5" t="s">
        <v>49</v>
      </c>
    </row>
    <row r="5353" spans="1:2" x14ac:dyDescent="0.3">
      <c r="A5353" s="3">
        <v>76589</v>
      </c>
      <c r="B5353" s="5" t="s">
        <v>777</v>
      </c>
    </row>
    <row r="5354" spans="1:2" x14ac:dyDescent="0.3">
      <c r="A5354" s="3">
        <v>76589</v>
      </c>
      <c r="B5354" s="5" t="s">
        <v>2297</v>
      </c>
    </row>
    <row r="5355" spans="1:2" x14ac:dyDescent="0.3">
      <c r="A5355" s="3">
        <v>76589</v>
      </c>
      <c r="B5355" s="5" t="s">
        <v>2528</v>
      </c>
    </row>
    <row r="5356" spans="1:2" x14ac:dyDescent="0.3">
      <c r="A5356" s="3">
        <v>76589</v>
      </c>
      <c r="B5356" s="5" t="s">
        <v>2848</v>
      </c>
    </row>
    <row r="5357" spans="1:2" x14ac:dyDescent="0.3">
      <c r="A5357" s="3">
        <v>122857</v>
      </c>
      <c r="B5357" s="5" t="s">
        <v>777</v>
      </c>
    </row>
    <row r="5358" spans="1:2" x14ac:dyDescent="0.3">
      <c r="A5358" s="3">
        <v>122857</v>
      </c>
      <c r="B5358" s="5" t="s">
        <v>2528</v>
      </c>
    </row>
    <row r="5359" spans="1:2" x14ac:dyDescent="0.3">
      <c r="A5359" s="3">
        <v>122857</v>
      </c>
      <c r="B5359" s="5" t="s">
        <v>166</v>
      </c>
    </row>
    <row r="5360" spans="1:2" x14ac:dyDescent="0.3">
      <c r="A5360" s="3">
        <v>68812</v>
      </c>
      <c r="B5360" s="5" t="s">
        <v>166</v>
      </c>
    </row>
    <row r="5361" spans="1:2" x14ac:dyDescent="0.3">
      <c r="A5361" s="3">
        <v>68812</v>
      </c>
      <c r="B5361" s="5" t="s">
        <v>1246</v>
      </c>
    </row>
    <row r="5362" spans="1:2" x14ac:dyDescent="0.3">
      <c r="A5362" s="3">
        <v>68812</v>
      </c>
      <c r="B5362" s="5" t="s">
        <v>49</v>
      </c>
    </row>
    <row r="5363" spans="1:2" x14ac:dyDescent="0.3">
      <c r="A5363" s="3">
        <v>103328</v>
      </c>
      <c r="B5363" s="5" t="s">
        <v>49</v>
      </c>
    </row>
    <row r="5364" spans="1:2" x14ac:dyDescent="0.3">
      <c r="A5364" s="3">
        <v>103328</v>
      </c>
      <c r="B5364" s="5" t="s">
        <v>2848</v>
      </c>
    </row>
    <row r="5365" spans="1:2" x14ac:dyDescent="0.3">
      <c r="A5365" s="3">
        <v>134632</v>
      </c>
      <c r="B5365" s="5" t="s">
        <v>2297</v>
      </c>
    </row>
    <row r="5366" spans="1:2" x14ac:dyDescent="0.3">
      <c r="A5366" s="3">
        <v>134632</v>
      </c>
      <c r="B5366" s="5" t="s">
        <v>6748</v>
      </c>
    </row>
    <row r="5367" spans="1:2" x14ac:dyDescent="0.3">
      <c r="A5367" s="3">
        <v>93837</v>
      </c>
      <c r="B5367" s="5" t="s">
        <v>777</v>
      </c>
    </row>
    <row r="5368" spans="1:2" x14ac:dyDescent="0.3">
      <c r="A5368" s="3">
        <v>93837</v>
      </c>
      <c r="B5368" s="5" t="s">
        <v>30</v>
      </c>
    </row>
    <row r="5369" spans="1:2" x14ac:dyDescent="0.3">
      <c r="A5369" s="3">
        <v>82525</v>
      </c>
      <c r="B5369" s="5" t="s">
        <v>1246</v>
      </c>
    </row>
    <row r="5370" spans="1:2" x14ac:dyDescent="0.3">
      <c r="A5370" s="3">
        <v>82525</v>
      </c>
      <c r="B5370" s="5" t="s">
        <v>49</v>
      </c>
    </row>
    <row r="5371" spans="1:2" x14ac:dyDescent="0.3">
      <c r="A5371" s="3">
        <v>82525</v>
      </c>
      <c r="B5371" s="5" t="s">
        <v>166</v>
      </c>
    </row>
    <row r="5372" spans="1:2" x14ac:dyDescent="0.3">
      <c r="A5372" s="3">
        <v>115210</v>
      </c>
      <c r="B5372" s="5" t="s">
        <v>468</v>
      </c>
    </row>
    <row r="5373" spans="1:2" x14ac:dyDescent="0.3">
      <c r="A5373" s="3">
        <v>99770</v>
      </c>
      <c r="B5373" s="5" t="s">
        <v>6748</v>
      </c>
    </row>
    <row r="5374" spans="1:2" x14ac:dyDescent="0.3">
      <c r="A5374" s="3">
        <v>99770</v>
      </c>
      <c r="B5374" s="5" t="s">
        <v>1139</v>
      </c>
    </row>
    <row r="5375" spans="1:2" x14ac:dyDescent="0.3">
      <c r="A5375" s="3">
        <v>99770</v>
      </c>
      <c r="B5375" s="5" t="s">
        <v>30</v>
      </c>
    </row>
    <row r="5376" spans="1:2" x14ac:dyDescent="0.3">
      <c r="A5376" s="3">
        <v>104859</v>
      </c>
      <c r="B5376" s="5" t="s">
        <v>30</v>
      </c>
    </row>
    <row r="5377" spans="1:2" x14ac:dyDescent="0.3">
      <c r="A5377" s="3">
        <v>160642</v>
      </c>
      <c r="B5377" s="5" t="s">
        <v>6748</v>
      </c>
    </row>
    <row r="5378" spans="1:2" x14ac:dyDescent="0.3">
      <c r="A5378" s="3">
        <v>160642</v>
      </c>
      <c r="B5378" s="5" t="s">
        <v>2297</v>
      </c>
    </row>
    <row r="5379" spans="1:2" x14ac:dyDescent="0.3">
      <c r="A5379" s="3">
        <v>160642</v>
      </c>
      <c r="B5379" s="5" t="s">
        <v>1139</v>
      </c>
    </row>
    <row r="5380" spans="1:2" x14ac:dyDescent="0.3">
      <c r="A5380" s="3">
        <v>152042</v>
      </c>
      <c r="B5380" s="5" t="s">
        <v>166</v>
      </c>
    </row>
    <row r="5381" spans="1:2" x14ac:dyDescent="0.3">
      <c r="A5381" s="3">
        <v>152042</v>
      </c>
      <c r="B5381" s="5" t="s">
        <v>2297</v>
      </c>
    </row>
    <row r="5382" spans="1:2" x14ac:dyDescent="0.3">
      <c r="A5382" s="3">
        <v>152042</v>
      </c>
      <c r="B5382" s="5" t="s">
        <v>2848</v>
      </c>
    </row>
    <row r="5383" spans="1:2" x14ac:dyDescent="0.3">
      <c r="A5383" s="3">
        <v>120852</v>
      </c>
      <c r="B5383" s="5" t="s">
        <v>166</v>
      </c>
    </row>
    <row r="5384" spans="1:2" x14ac:dyDescent="0.3">
      <c r="A5384" s="3">
        <v>120852</v>
      </c>
      <c r="B5384" s="5" t="s">
        <v>468</v>
      </c>
    </row>
    <row r="5385" spans="1:2" x14ac:dyDescent="0.3">
      <c r="A5385" s="3">
        <v>70074</v>
      </c>
      <c r="B5385" s="5" t="s">
        <v>777</v>
      </c>
    </row>
    <row r="5386" spans="1:2" x14ac:dyDescent="0.3">
      <c r="A5386" s="3">
        <v>70074</v>
      </c>
      <c r="B5386" s="5" t="s">
        <v>1246</v>
      </c>
    </row>
    <row r="5387" spans="1:2" x14ac:dyDescent="0.3">
      <c r="A5387" s="3">
        <v>70074</v>
      </c>
      <c r="B5387" s="5" t="s">
        <v>166</v>
      </c>
    </row>
    <row r="5388" spans="1:2" x14ac:dyDescent="0.3">
      <c r="A5388" s="3">
        <v>84348</v>
      </c>
      <c r="B5388" s="5" t="s">
        <v>166</v>
      </c>
    </row>
    <row r="5389" spans="1:2" x14ac:dyDescent="0.3">
      <c r="A5389" s="3">
        <v>84348</v>
      </c>
      <c r="B5389" s="5" t="s">
        <v>468</v>
      </c>
    </row>
    <row r="5390" spans="1:2" x14ac:dyDescent="0.3">
      <c r="A5390" s="3">
        <v>110490</v>
      </c>
      <c r="B5390" s="5" t="s">
        <v>19406</v>
      </c>
    </row>
    <row r="5391" spans="1:2" x14ac:dyDescent="0.3">
      <c r="A5391" s="3">
        <v>110490</v>
      </c>
      <c r="B5391" s="5" t="s">
        <v>30</v>
      </c>
    </row>
    <row r="5392" spans="1:2" x14ac:dyDescent="0.3">
      <c r="A5392" s="3">
        <v>110490</v>
      </c>
      <c r="B5392" s="5" t="s">
        <v>49</v>
      </c>
    </row>
    <row r="5393" spans="1:2" x14ac:dyDescent="0.3">
      <c r="A5393" s="3">
        <v>110490</v>
      </c>
      <c r="B5393" s="5" t="s">
        <v>2378</v>
      </c>
    </row>
    <row r="5394" spans="1:2" x14ac:dyDescent="0.3">
      <c r="A5394" s="3">
        <v>72197</v>
      </c>
      <c r="B5394" s="5" t="s">
        <v>2297</v>
      </c>
    </row>
    <row r="5395" spans="1:2" x14ac:dyDescent="0.3">
      <c r="A5395" s="3">
        <v>72197</v>
      </c>
      <c r="B5395" s="5" t="s">
        <v>1139</v>
      </c>
    </row>
    <row r="5396" spans="1:2" x14ac:dyDescent="0.3">
      <c r="A5396" s="3">
        <v>72197</v>
      </c>
      <c r="B5396" s="5" t="s">
        <v>6748</v>
      </c>
    </row>
    <row r="5397" spans="1:2" x14ac:dyDescent="0.3">
      <c r="A5397" s="3">
        <v>72197</v>
      </c>
      <c r="B5397" s="5" t="s">
        <v>30</v>
      </c>
    </row>
    <row r="5398" spans="1:2" x14ac:dyDescent="0.3">
      <c r="A5398" s="3">
        <v>150213</v>
      </c>
      <c r="B5398" s="5" t="s">
        <v>6748</v>
      </c>
    </row>
    <row r="5399" spans="1:2" x14ac:dyDescent="0.3">
      <c r="A5399" s="3">
        <v>150213</v>
      </c>
      <c r="B5399" s="5" t="s">
        <v>2297</v>
      </c>
    </row>
    <row r="5400" spans="1:2" x14ac:dyDescent="0.3">
      <c r="A5400" s="3">
        <v>150213</v>
      </c>
      <c r="B5400" s="5" t="s">
        <v>777</v>
      </c>
    </row>
    <row r="5401" spans="1:2" x14ac:dyDescent="0.3">
      <c r="A5401" s="3">
        <v>150213</v>
      </c>
      <c r="B5401" s="5" t="s">
        <v>1139</v>
      </c>
    </row>
    <row r="5402" spans="1:2" x14ac:dyDescent="0.3">
      <c r="A5402" s="3">
        <v>150213</v>
      </c>
      <c r="B5402" s="5" t="s">
        <v>2848</v>
      </c>
    </row>
    <row r="5403" spans="1:2" x14ac:dyDescent="0.3">
      <c r="A5403" s="3">
        <v>150213</v>
      </c>
      <c r="B5403" s="5" t="s">
        <v>2528</v>
      </c>
    </row>
    <row r="5404" spans="1:2" x14ac:dyDescent="0.3">
      <c r="A5404" s="3">
        <v>129112</v>
      </c>
      <c r="B5404" s="5" t="s">
        <v>49</v>
      </c>
    </row>
    <row r="5405" spans="1:2" x14ac:dyDescent="0.3">
      <c r="A5405" s="3">
        <v>127544</v>
      </c>
      <c r="B5405" s="5" t="s">
        <v>777</v>
      </c>
    </row>
    <row r="5406" spans="1:2" x14ac:dyDescent="0.3">
      <c r="A5406" s="3">
        <v>127544</v>
      </c>
      <c r="B5406" s="5" t="s">
        <v>2297</v>
      </c>
    </row>
    <row r="5407" spans="1:2" x14ac:dyDescent="0.3">
      <c r="A5407" s="3">
        <v>127544</v>
      </c>
      <c r="B5407" s="5" t="s">
        <v>2528</v>
      </c>
    </row>
    <row r="5408" spans="1:2" x14ac:dyDescent="0.3">
      <c r="A5408" s="3">
        <v>97430</v>
      </c>
      <c r="B5408" s="5" t="s">
        <v>777</v>
      </c>
    </row>
    <row r="5409" spans="1:2" x14ac:dyDescent="0.3">
      <c r="A5409" s="3">
        <v>83770</v>
      </c>
      <c r="B5409" s="5" t="s">
        <v>1139</v>
      </c>
    </row>
    <row r="5410" spans="1:2" x14ac:dyDescent="0.3">
      <c r="A5410" s="3">
        <v>83770</v>
      </c>
      <c r="B5410" s="5" t="s">
        <v>49</v>
      </c>
    </row>
    <row r="5411" spans="1:2" x14ac:dyDescent="0.3">
      <c r="A5411" s="3">
        <v>80585</v>
      </c>
      <c r="B5411" s="5" t="s">
        <v>30</v>
      </c>
    </row>
    <row r="5412" spans="1:2" x14ac:dyDescent="0.3">
      <c r="A5412" s="3">
        <v>80585</v>
      </c>
      <c r="B5412" s="5" t="s">
        <v>49</v>
      </c>
    </row>
    <row r="5413" spans="1:2" x14ac:dyDescent="0.3">
      <c r="A5413" s="3">
        <v>80585</v>
      </c>
      <c r="B5413" s="5" t="s">
        <v>886</v>
      </c>
    </row>
    <row r="5414" spans="1:2" x14ac:dyDescent="0.3">
      <c r="A5414" s="3">
        <v>80585</v>
      </c>
      <c r="B5414" s="5" t="s">
        <v>2378</v>
      </c>
    </row>
    <row r="5415" spans="1:2" x14ac:dyDescent="0.3">
      <c r="A5415" s="3">
        <v>82390</v>
      </c>
      <c r="B5415" s="5" t="s">
        <v>166</v>
      </c>
    </row>
    <row r="5416" spans="1:2" x14ac:dyDescent="0.3">
      <c r="A5416" s="3">
        <v>82390</v>
      </c>
      <c r="B5416" s="5" t="s">
        <v>49</v>
      </c>
    </row>
    <row r="5417" spans="1:2" x14ac:dyDescent="0.3">
      <c r="A5417" s="3">
        <v>82390</v>
      </c>
      <c r="B5417" s="5" t="s">
        <v>6631</v>
      </c>
    </row>
    <row r="5418" spans="1:2" x14ac:dyDescent="0.3">
      <c r="A5418" s="3">
        <v>134623</v>
      </c>
      <c r="B5418" s="5" t="s">
        <v>2297</v>
      </c>
    </row>
    <row r="5419" spans="1:2" x14ac:dyDescent="0.3">
      <c r="A5419" s="3">
        <v>134623</v>
      </c>
      <c r="B5419" s="5" t="s">
        <v>30</v>
      </c>
    </row>
    <row r="5420" spans="1:2" x14ac:dyDescent="0.3">
      <c r="A5420" s="3">
        <v>134623</v>
      </c>
      <c r="B5420" s="5" t="s">
        <v>1139</v>
      </c>
    </row>
    <row r="5421" spans="1:2" x14ac:dyDescent="0.3">
      <c r="A5421" s="3">
        <v>134623</v>
      </c>
      <c r="B5421" s="5" t="s">
        <v>6748</v>
      </c>
    </row>
    <row r="5422" spans="1:2" x14ac:dyDescent="0.3">
      <c r="A5422" s="3">
        <v>123678</v>
      </c>
      <c r="B5422" s="5" t="s">
        <v>329</v>
      </c>
    </row>
    <row r="5423" spans="1:2" x14ac:dyDescent="0.3">
      <c r="A5423" s="3">
        <v>136911</v>
      </c>
      <c r="B5423" s="5" t="s">
        <v>1246</v>
      </c>
    </row>
    <row r="5424" spans="1:2" x14ac:dyDescent="0.3">
      <c r="A5424" s="3">
        <v>136911</v>
      </c>
      <c r="B5424" s="5" t="s">
        <v>166</v>
      </c>
    </row>
    <row r="5425" spans="1:2" x14ac:dyDescent="0.3">
      <c r="A5425" s="3">
        <v>136911</v>
      </c>
      <c r="B5425" s="5" t="s">
        <v>6631</v>
      </c>
    </row>
    <row r="5426" spans="1:2" x14ac:dyDescent="0.3">
      <c r="A5426" s="3">
        <v>125490</v>
      </c>
      <c r="B5426" s="5" t="s">
        <v>2528</v>
      </c>
    </row>
    <row r="5427" spans="1:2" x14ac:dyDescent="0.3">
      <c r="A5427" s="3">
        <v>125490</v>
      </c>
      <c r="B5427" s="5" t="s">
        <v>468</v>
      </c>
    </row>
    <row r="5428" spans="1:2" x14ac:dyDescent="0.3">
      <c r="A5428" s="3">
        <v>68179</v>
      </c>
      <c r="B5428" s="5" t="s">
        <v>2297</v>
      </c>
    </row>
    <row r="5429" spans="1:2" x14ac:dyDescent="0.3">
      <c r="A5429" s="3">
        <v>68179</v>
      </c>
      <c r="B5429" s="5" t="s">
        <v>30</v>
      </c>
    </row>
    <row r="5430" spans="1:2" x14ac:dyDescent="0.3">
      <c r="A5430" s="3">
        <v>68179</v>
      </c>
      <c r="B5430" s="5" t="s">
        <v>1139</v>
      </c>
    </row>
    <row r="5431" spans="1:2" x14ac:dyDescent="0.3">
      <c r="A5431" s="3">
        <v>68179</v>
      </c>
      <c r="B5431" s="5" t="s">
        <v>6748</v>
      </c>
    </row>
    <row r="5432" spans="1:2" x14ac:dyDescent="0.3">
      <c r="A5432" s="3">
        <v>68179</v>
      </c>
      <c r="B5432" s="5" t="s">
        <v>2528</v>
      </c>
    </row>
    <row r="5433" spans="1:2" x14ac:dyDescent="0.3">
      <c r="A5433" s="3">
        <v>86541</v>
      </c>
      <c r="B5433" s="5" t="s">
        <v>30</v>
      </c>
    </row>
    <row r="5434" spans="1:2" x14ac:dyDescent="0.3">
      <c r="A5434" s="3">
        <v>86541</v>
      </c>
      <c r="B5434" s="5" t="s">
        <v>2848</v>
      </c>
    </row>
    <row r="5435" spans="1:2" x14ac:dyDescent="0.3">
      <c r="A5435" s="3">
        <v>67660</v>
      </c>
      <c r="B5435" s="5" t="s">
        <v>30</v>
      </c>
    </row>
    <row r="5436" spans="1:2" x14ac:dyDescent="0.3">
      <c r="A5436" s="3">
        <v>67660</v>
      </c>
      <c r="B5436" s="5" t="s">
        <v>886</v>
      </c>
    </row>
    <row r="5437" spans="1:2" x14ac:dyDescent="0.3">
      <c r="A5437" s="3">
        <v>121674</v>
      </c>
      <c r="B5437" s="5" t="s">
        <v>49</v>
      </c>
    </row>
    <row r="5438" spans="1:2" x14ac:dyDescent="0.3">
      <c r="A5438" s="3">
        <v>121674</v>
      </c>
      <c r="B5438" s="5" t="s">
        <v>886</v>
      </c>
    </row>
    <row r="5439" spans="1:2" x14ac:dyDescent="0.3">
      <c r="A5439" s="3">
        <v>118628</v>
      </c>
      <c r="B5439" s="5" t="s">
        <v>30</v>
      </c>
    </row>
    <row r="5440" spans="1:2" x14ac:dyDescent="0.3">
      <c r="A5440" s="3">
        <v>118628</v>
      </c>
      <c r="B5440" s="5" t="s">
        <v>49</v>
      </c>
    </row>
    <row r="5441" spans="1:2" x14ac:dyDescent="0.3">
      <c r="A5441" s="3">
        <v>118628</v>
      </c>
      <c r="B5441" s="5" t="s">
        <v>6748</v>
      </c>
    </row>
    <row r="5442" spans="1:2" x14ac:dyDescent="0.3">
      <c r="A5442" s="3">
        <v>128246</v>
      </c>
      <c r="B5442" s="5" t="s">
        <v>886</v>
      </c>
    </row>
    <row r="5443" spans="1:2" x14ac:dyDescent="0.3">
      <c r="A5443" s="3">
        <v>128246</v>
      </c>
      <c r="B5443" s="5" t="s">
        <v>2848</v>
      </c>
    </row>
    <row r="5444" spans="1:2" x14ac:dyDescent="0.3">
      <c r="A5444" s="3">
        <v>181656</v>
      </c>
      <c r="B5444" s="5" t="s">
        <v>2297</v>
      </c>
    </row>
    <row r="5445" spans="1:2" x14ac:dyDescent="0.3">
      <c r="A5445" s="3">
        <v>181656</v>
      </c>
      <c r="B5445" s="5" t="s">
        <v>49</v>
      </c>
    </row>
    <row r="5446" spans="1:2" x14ac:dyDescent="0.3">
      <c r="A5446" s="3">
        <v>181656</v>
      </c>
      <c r="B5446" s="5" t="s">
        <v>7548</v>
      </c>
    </row>
    <row r="5447" spans="1:2" x14ac:dyDescent="0.3">
      <c r="A5447" s="3">
        <v>181656</v>
      </c>
      <c r="B5447" s="5" t="s">
        <v>468</v>
      </c>
    </row>
    <row r="5448" spans="1:2" x14ac:dyDescent="0.3">
      <c r="A5448" s="3">
        <v>151512</v>
      </c>
      <c r="B5448" s="5" t="s">
        <v>49</v>
      </c>
    </row>
    <row r="5449" spans="1:2" x14ac:dyDescent="0.3">
      <c r="A5449" s="3">
        <v>151512</v>
      </c>
      <c r="B5449" s="5" t="s">
        <v>886</v>
      </c>
    </row>
    <row r="5450" spans="1:2" x14ac:dyDescent="0.3">
      <c r="A5450" s="3">
        <v>107235</v>
      </c>
      <c r="B5450" s="5" t="s">
        <v>30</v>
      </c>
    </row>
    <row r="5451" spans="1:2" x14ac:dyDescent="0.3">
      <c r="A5451" s="3">
        <v>107235</v>
      </c>
      <c r="B5451" s="5" t="s">
        <v>886</v>
      </c>
    </row>
    <row r="5452" spans="1:2" x14ac:dyDescent="0.3">
      <c r="A5452" s="3">
        <v>72207</v>
      </c>
      <c r="B5452" s="5" t="s">
        <v>30</v>
      </c>
    </row>
    <row r="5453" spans="1:2" x14ac:dyDescent="0.3">
      <c r="A5453" s="3">
        <v>72207</v>
      </c>
      <c r="B5453" s="5" t="s">
        <v>886</v>
      </c>
    </row>
    <row r="5454" spans="1:2" x14ac:dyDescent="0.3">
      <c r="A5454" s="3">
        <v>137548</v>
      </c>
      <c r="B5454" s="5" t="s">
        <v>2297</v>
      </c>
    </row>
    <row r="5455" spans="1:2" x14ac:dyDescent="0.3">
      <c r="A5455" s="3">
        <v>137548</v>
      </c>
      <c r="B5455" s="5" t="s">
        <v>6748</v>
      </c>
    </row>
    <row r="5456" spans="1:2" x14ac:dyDescent="0.3">
      <c r="A5456" s="3">
        <v>81025</v>
      </c>
      <c r="B5456" s="5" t="s">
        <v>49</v>
      </c>
    </row>
    <row r="5457" spans="1:2" x14ac:dyDescent="0.3">
      <c r="A5457" s="3">
        <v>81025</v>
      </c>
      <c r="B5457" s="5" t="s">
        <v>886</v>
      </c>
    </row>
    <row r="5458" spans="1:2" x14ac:dyDescent="0.3">
      <c r="A5458" s="3">
        <v>81025</v>
      </c>
      <c r="B5458" s="5" t="s">
        <v>30</v>
      </c>
    </row>
    <row r="5459" spans="1:2" x14ac:dyDescent="0.3">
      <c r="A5459" s="3">
        <v>190899</v>
      </c>
      <c r="B5459" s="5" t="s">
        <v>777</v>
      </c>
    </row>
    <row r="5460" spans="1:2" x14ac:dyDescent="0.3">
      <c r="A5460" s="3">
        <v>190899</v>
      </c>
      <c r="B5460" s="5" t="s">
        <v>468</v>
      </c>
    </row>
    <row r="5461" spans="1:2" x14ac:dyDescent="0.3">
      <c r="A5461" s="3">
        <v>137182</v>
      </c>
      <c r="B5461" s="5" t="s">
        <v>49</v>
      </c>
    </row>
    <row r="5462" spans="1:2" x14ac:dyDescent="0.3">
      <c r="A5462" s="3">
        <v>79694</v>
      </c>
      <c r="B5462" s="5" t="s">
        <v>468</v>
      </c>
    </row>
    <row r="5463" spans="1:2" x14ac:dyDescent="0.3">
      <c r="A5463" s="3">
        <v>79694</v>
      </c>
      <c r="B5463" s="5" t="s">
        <v>166</v>
      </c>
    </row>
    <row r="5464" spans="1:2" x14ac:dyDescent="0.3">
      <c r="A5464" s="3">
        <v>117691</v>
      </c>
      <c r="B5464" s="5" t="s">
        <v>777</v>
      </c>
    </row>
    <row r="5465" spans="1:2" x14ac:dyDescent="0.3">
      <c r="A5465" s="3">
        <v>117691</v>
      </c>
      <c r="B5465" s="5" t="s">
        <v>166</v>
      </c>
    </row>
    <row r="5466" spans="1:2" x14ac:dyDescent="0.3">
      <c r="A5466" s="3">
        <v>117691</v>
      </c>
      <c r="B5466" s="5" t="s">
        <v>1246</v>
      </c>
    </row>
    <row r="5467" spans="1:2" x14ac:dyDescent="0.3">
      <c r="A5467" s="3">
        <v>86838</v>
      </c>
      <c r="B5467" s="5" t="s">
        <v>30</v>
      </c>
    </row>
    <row r="5468" spans="1:2" x14ac:dyDescent="0.3">
      <c r="A5468" s="3">
        <v>86838</v>
      </c>
      <c r="B5468" s="5" t="s">
        <v>1246</v>
      </c>
    </row>
    <row r="5469" spans="1:2" x14ac:dyDescent="0.3">
      <c r="A5469" s="3">
        <v>76487</v>
      </c>
      <c r="B5469" s="5" t="s">
        <v>468</v>
      </c>
    </row>
    <row r="5470" spans="1:2" x14ac:dyDescent="0.3">
      <c r="A5470" s="3">
        <v>76487</v>
      </c>
      <c r="B5470" s="5" t="s">
        <v>166</v>
      </c>
    </row>
    <row r="5471" spans="1:2" x14ac:dyDescent="0.3">
      <c r="A5471" s="3">
        <v>126337</v>
      </c>
      <c r="B5471" s="5" t="s">
        <v>49</v>
      </c>
    </row>
    <row r="5472" spans="1:2" x14ac:dyDescent="0.3">
      <c r="A5472" s="3">
        <v>103370</v>
      </c>
      <c r="B5472" s="5" t="s">
        <v>49</v>
      </c>
    </row>
    <row r="5473" spans="1:2" x14ac:dyDescent="0.3">
      <c r="A5473" s="3">
        <v>103370</v>
      </c>
      <c r="B5473" s="5" t="s">
        <v>30</v>
      </c>
    </row>
    <row r="5474" spans="1:2" x14ac:dyDescent="0.3">
      <c r="A5474" s="3">
        <v>103370</v>
      </c>
      <c r="B5474" s="5" t="s">
        <v>1246</v>
      </c>
    </row>
    <row r="5475" spans="1:2" x14ac:dyDescent="0.3">
      <c r="A5475" s="3">
        <v>50647</v>
      </c>
      <c r="B5475" s="5" t="s">
        <v>30</v>
      </c>
    </row>
    <row r="5476" spans="1:2" x14ac:dyDescent="0.3">
      <c r="A5476" s="3">
        <v>50647</v>
      </c>
      <c r="B5476" s="5" t="s">
        <v>886</v>
      </c>
    </row>
    <row r="5477" spans="1:2" x14ac:dyDescent="0.3">
      <c r="A5477" s="3">
        <v>102629</v>
      </c>
      <c r="B5477" s="5" t="s">
        <v>1139</v>
      </c>
    </row>
    <row r="5478" spans="1:2" x14ac:dyDescent="0.3">
      <c r="A5478" s="3">
        <v>102629</v>
      </c>
      <c r="B5478" s="5" t="s">
        <v>49</v>
      </c>
    </row>
    <row r="5479" spans="1:2" x14ac:dyDescent="0.3">
      <c r="A5479" s="3">
        <v>102629</v>
      </c>
      <c r="B5479" s="5" t="s">
        <v>777</v>
      </c>
    </row>
    <row r="5480" spans="1:2" x14ac:dyDescent="0.3">
      <c r="A5480" s="3">
        <v>102629</v>
      </c>
      <c r="B5480" s="5" t="s">
        <v>166</v>
      </c>
    </row>
    <row r="5481" spans="1:2" x14ac:dyDescent="0.3">
      <c r="A5481" s="3">
        <v>74387</v>
      </c>
      <c r="B5481" s="5" t="s">
        <v>30</v>
      </c>
    </row>
    <row r="5482" spans="1:2" x14ac:dyDescent="0.3">
      <c r="A5482" s="3">
        <v>74387</v>
      </c>
      <c r="B5482" s="5" t="s">
        <v>49</v>
      </c>
    </row>
    <row r="5483" spans="1:2" x14ac:dyDescent="0.3">
      <c r="A5483" s="3">
        <v>94348</v>
      </c>
      <c r="B5483" s="5" t="s">
        <v>777</v>
      </c>
    </row>
    <row r="5484" spans="1:2" x14ac:dyDescent="0.3">
      <c r="A5484" s="3">
        <v>94348</v>
      </c>
      <c r="B5484" s="5" t="s">
        <v>166</v>
      </c>
    </row>
    <row r="5485" spans="1:2" x14ac:dyDescent="0.3">
      <c r="A5485" s="3">
        <v>94348</v>
      </c>
      <c r="B5485" s="5" t="s">
        <v>1246</v>
      </c>
    </row>
    <row r="5486" spans="1:2" x14ac:dyDescent="0.3">
      <c r="A5486" s="3">
        <v>94348</v>
      </c>
      <c r="B5486" s="5" t="s">
        <v>6631</v>
      </c>
    </row>
    <row r="5487" spans="1:2" x14ac:dyDescent="0.3">
      <c r="A5487" s="3">
        <v>86837</v>
      </c>
      <c r="B5487" s="5" t="s">
        <v>49</v>
      </c>
    </row>
    <row r="5488" spans="1:2" x14ac:dyDescent="0.3">
      <c r="A5488" s="3">
        <v>86837</v>
      </c>
      <c r="B5488" s="5" t="s">
        <v>886</v>
      </c>
    </row>
    <row r="5489" spans="1:2" x14ac:dyDescent="0.3">
      <c r="A5489" s="3">
        <v>82684</v>
      </c>
      <c r="B5489" s="5" t="s">
        <v>49</v>
      </c>
    </row>
    <row r="5490" spans="1:2" x14ac:dyDescent="0.3">
      <c r="A5490" s="3">
        <v>112336</v>
      </c>
      <c r="B5490" s="5" t="s">
        <v>49</v>
      </c>
    </row>
    <row r="5491" spans="1:2" x14ac:dyDescent="0.3">
      <c r="A5491" s="3">
        <v>133521</v>
      </c>
      <c r="B5491" s="5" t="s">
        <v>49</v>
      </c>
    </row>
    <row r="5492" spans="1:2" x14ac:dyDescent="0.3">
      <c r="A5492" s="3">
        <v>133521</v>
      </c>
      <c r="B5492" s="5" t="s">
        <v>886</v>
      </c>
    </row>
    <row r="5493" spans="1:2" x14ac:dyDescent="0.3">
      <c r="A5493" s="3">
        <v>135858</v>
      </c>
      <c r="B5493" s="5" t="s">
        <v>49</v>
      </c>
    </row>
    <row r="5494" spans="1:2" x14ac:dyDescent="0.3">
      <c r="A5494" s="3">
        <v>135858</v>
      </c>
      <c r="B5494" s="5" t="s">
        <v>1139</v>
      </c>
    </row>
    <row r="5495" spans="1:2" x14ac:dyDescent="0.3">
      <c r="A5495" s="3">
        <v>135858</v>
      </c>
      <c r="B5495" s="5" t="s">
        <v>2848</v>
      </c>
    </row>
    <row r="5496" spans="1:2" x14ac:dyDescent="0.3">
      <c r="A5496" s="3">
        <v>152581</v>
      </c>
      <c r="B5496" s="5" t="s">
        <v>6748</v>
      </c>
    </row>
    <row r="5497" spans="1:2" x14ac:dyDescent="0.3">
      <c r="A5497" s="3">
        <v>152581</v>
      </c>
      <c r="B5497" s="5" t="s">
        <v>2297</v>
      </c>
    </row>
    <row r="5498" spans="1:2" x14ac:dyDescent="0.3">
      <c r="A5498" s="3">
        <v>118683</v>
      </c>
      <c r="B5498" s="5" t="s">
        <v>777</v>
      </c>
    </row>
    <row r="5499" spans="1:2" x14ac:dyDescent="0.3">
      <c r="A5499" s="3">
        <v>118683</v>
      </c>
      <c r="B5499" s="5" t="s">
        <v>1139</v>
      </c>
    </row>
    <row r="5500" spans="1:2" x14ac:dyDescent="0.3">
      <c r="A5500" s="3">
        <v>118683</v>
      </c>
      <c r="B5500" s="5" t="s">
        <v>166</v>
      </c>
    </row>
    <row r="5501" spans="1:2" x14ac:dyDescent="0.3">
      <c r="A5501" s="3">
        <v>127521</v>
      </c>
      <c r="B5501" s="5" t="s">
        <v>166</v>
      </c>
    </row>
    <row r="5502" spans="1:2" x14ac:dyDescent="0.3">
      <c r="A5502" s="3">
        <v>127521</v>
      </c>
      <c r="B5502" s="5" t="s">
        <v>777</v>
      </c>
    </row>
    <row r="5503" spans="1:2" x14ac:dyDescent="0.3">
      <c r="A5503" s="3">
        <v>127521</v>
      </c>
      <c r="B5503" s="5" t="s">
        <v>1246</v>
      </c>
    </row>
    <row r="5504" spans="1:2" x14ac:dyDescent="0.3">
      <c r="A5504" s="3">
        <v>88273</v>
      </c>
      <c r="B5504" s="5" t="s">
        <v>49</v>
      </c>
    </row>
    <row r="5505" spans="1:2" x14ac:dyDescent="0.3">
      <c r="A5505" s="3">
        <v>88273</v>
      </c>
      <c r="B5505" s="5" t="s">
        <v>7548</v>
      </c>
    </row>
    <row r="5506" spans="1:2" x14ac:dyDescent="0.3">
      <c r="A5506" s="3">
        <v>88273</v>
      </c>
      <c r="B5506" s="5" t="s">
        <v>886</v>
      </c>
    </row>
    <row r="5507" spans="1:2" x14ac:dyDescent="0.3">
      <c r="A5507" s="3">
        <v>103269</v>
      </c>
      <c r="B5507" s="5" t="s">
        <v>2528</v>
      </c>
    </row>
    <row r="5508" spans="1:2" x14ac:dyDescent="0.3">
      <c r="A5508" s="3">
        <v>103269</v>
      </c>
      <c r="B5508" s="5" t="s">
        <v>2297</v>
      </c>
    </row>
    <row r="5509" spans="1:2" x14ac:dyDescent="0.3">
      <c r="A5509" s="3">
        <v>103269</v>
      </c>
      <c r="B5509" s="5" t="s">
        <v>777</v>
      </c>
    </row>
    <row r="5510" spans="1:2" x14ac:dyDescent="0.3">
      <c r="A5510" s="3">
        <v>49526</v>
      </c>
      <c r="B5510" s="5" t="s">
        <v>1246</v>
      </c>
    </row>
    <row r="5511" spans="1:2" x14ac:dyDescent="0.3">
      <c r="A5511" s="3">
        <v>49526</v>
      </c>
      <c r="B5511" s="5" t="s">
        <v>777</v>
      </c>
    </row>
    <row r="5512" spans="1:2" x14ac:dyDescent="0.3">
      <c r="A5512" s="3">
        <v>49526</v>
      </c>
      <c r="B5512" s="5" t="s">
        <v>166</v>
      </c>
    </row>
    <row r="5513" spans="1:2" x14ac:dyDescent="0.3">
      <c r="A5513" s="3">
        <v>70436</v>
      </c>
      <c r="B5513" s="5" t="s">
        <v>1246</v>
      </c>
    </row>
    <row r="5514" spans="1:2" x14ac:dyDescent="0.3">
      <c r="A5514" s="3">
        <v>70436</v>
      </c>
      <c r="B5514" s="5" t="s">
        <v>166</v>
      </c>
    </row>
    <row r="5515" spans="1:2" x14ac:dyDescent="0.3">
      <c r="A5515" s="3">
        <v>70436</v>
      </c>
      <c r="B5515" s="5" t="s">
        <v>6631</v>
      </c>
    </row>
    <row r="5516" spans="1:2" x14ac:dyDescent="0.3">
      <c r="A5516" s="3">
        <v>97614</v>
      </c>
      <c r="B5516" s="5" t="s">
        <v>1246</v>
      </c>
    </row>
    <row r="5517" spans="1:2" x14ac:dyDescent="0.3">
      <c r="A5517" s="3">
        <v>97614</v>
      </c>
      <c r="B5517" s="5" t="s">
        <v>49</v>
      </c>
    </row>
    <row r="5518" spans="1:2" x14ac:dyDescent="0.3">
      <c r="A5518" s="3">
        <v>97614</v>
      </c>
      <c r="B5518" s="5" t="s">
        <v>166</v>
      </c>
    </row>
    <row r="5519" spans="1:2" x14ac:dyDescent="0.3">
      <c r="A5519" s="3">
        <v>96399</v>
      </c>
      <c r="B5519" s="5" t="s">
        <v>7548</v>
      </c>
    </row>
    <row r="5520" spans="1:2" x14ac:dyDescent="0.3">
      <c r="A5520" s="3">
        <v>96399</v>
      </c>
      <c r="B5520" s="5" t="s">
        <v>49</v>
      </c>
    </row>
    <row r="5521" spans="1:2" x14ac:dyDescent="0.3">
      <c r="A5521" s="3">
        <v>96399</v>
      </c>
      <c r="B5521" s="5" t="s">
        <v>777</v>
      </c>
    </row>
    <row r="5522" spans="1:2" x14ac:dyDescent="0.3">
      <c r="A5522" s="3">
        <v>96399</v>
      </c>
      <c r="B5522" s="5" t="s">
        <v>310</v>
      </c>
    </row>
    <row r="5523" spans="1:2" x14ac:dyDescent="0.3">
      <c r="A5523" s="3">
        <v>54054</v>
      </c>
      <c r="B5523" s="5" t="s">
        <v>777</v>
      </c>
    </row>
    <row r="5524" spans="1:2" x14ac:dyDescent="0.3">
      <c r="A5524" s="3">
        <v>54054</v>
      </c>
      <c r="B5524" s="5" t="s">
        <v>30</v>
      </c>
    </row>
    <row r="5525" spans="1:2" x14ac:dyDescent="0.3">
      <c r="A5525" s="3">
        <v>54054</v>
      </c>
      <c r="B5525" s="5" t="s">
        <v>1246</v>
      </c>
    </row>
    <row r="5526" spans="1:2" x14ac:dyDescent="0.3">
      <c r="A5526" s="3">
        <v>96826</v>
      </c>
      <c r="B5526" s="5" t="s">
        <v>2297</v>
      </c>
    </row>
    <row r="5527" spans="1:2" x14ac:dyDescent="0.3">
      <c r="A5527" s="3">
        <v>96826</v>
      </c>
      <c r="B5527" s="5" t="s">
        <v>2528</v>
      </c>
    </row>
    <row r="5528" spans="1:2" x14ac:dyDescent="0.3">
      <c r="A5528" s="3">
        <v>96826</v>
      </c>
      <c r="B5528" s="5" t="s">
        <v>6748</v>
      </c>
    </row>
    <row r="5529" spans="1:2" x14ac:dyDescent="0.3">
      <c r="A5529" s="3">
        <v>96826</v>
      </c>
      <c r="B5529" s="5" t="s">
        <v>777</v>
      </c>
    </row>
    <row r="5530" spans="1:2" x14ac:dyDescent="0.3">
      <c r="A5530" s="3">
        <v>96826</v>
      </c>
      <c r="B5530" s="5" t="s">
        <v>19406</v>
      </c>
    </row>
    <row r="5531" spans="1:2" x14ac:dyDescent="0.3">
      <c r="A5531" s="3">
        <v>88042</v>
      </c>
      <c r="B5531" s="5" t="s">
        <v>30</v>
      </c>
    </row>
    <row r="5532" spans="1:2" x14ac:dyDescent="0.3">
      <c r="A5532" s="3">
        <v>49527</v>
      </c>
      <c r="B5532" s="5" t="s">
        <v>777</v>
      </c>
    </row>
    <row r="5533" spans="1:2" x14ac:dyDescent="0.3">
      <c r="A5533" s="3">
        <v>49527</v>
      </c>
      <c r="B5533" s="5" t="s">
        <v>166</v>
      </c>
    </row>
    <row r="5534" spans="1:2" x14ac:dyDescent="0.3">
      <c r="A5534" s="3">
        <v>49527</v>
      </c>
      <c r="B5534" s="5" t="s">
        <v>1246</v>
      </c>
    </row>
    <row r="5535" spans="1:2" x14ac:dyDescent="0.3">
      <c r="A5535" s="3">
        <v>147763</v>
      </c>
      <c r="B5535" s="5" t="s">
        <v>6748</v>
      </c>
    </row>
    <row r="5536" spans="1:2" x14ac:dyDescent="0.3">
      <c r="A5536" s="3">
        <v>147763</v>
      </c>
      <c r="B5536" s="5" t="s">
        <v>30</v>
      </c>
    </row>
    <row r="5537" spans="1:2" x14ac:dyDescent="0.3">
      <c r="A5537" s="3">
        <v>147763</v>
      </c>
      <c r="B5537" s="5" t="s">
        <v>19406</v>
      </c>
    </row>
    <row r="5538" spans="1:2" x14ac:dyDescent="0.3">
      <c r="A5538" s="3">
        <v>128136</v>
      </c>
      <c r="B5538" s="5" t="s">
        <v>30</v>
      </c>
    </row>
    <row r="5539" spans="1:2" x14ac:dyDescent="0.3">
      <c r="A5539" s="3">
        <v>128136</v>
      </c>
      <c r="B5539" s="5" t="s">
        <v>886</v>
      </c>
    </row>
    <row r="5540" spans="1:2" x14ac:dyDescent="0.3">
      <c r="A5540" s="3">
        <v>128136</v>
      </c>
      <c r="B5540" s="5" t="s">
        <v>49</v>
      </c>
    </row>
    <row r="5541" spans="1:2" x14ac:dyDescent="0.3">
      <c r="A5541" s="3">
        <v>89185</v>
      </c>
      <c r="B5541" s="5" t="s">
        <v>30</v>
      </c>
    </row>
    <row r="5542" spans="1:2" x14ac:dyDescent="0.3">
      <c r="A5542" s="3">
        <v>89185</v>
      </c>
      <c r="B5542" s="5" t="s">
        <v>49</v>
      </c>
    </row>
    <row r="5543" spans="1:2" x14ac:dyDescent="0.3">
      <c r="A5543" s="3">
        <v>89185</v>
      </c>
      <c r="B5543" s="5" t="s">
        <v>6748</v>
      </c>
    </row>
    <row r="5544" spans="1:2" x14ac:dyDescent="0.3">
      <c r="A5544" s="3">
        <v>89185</v>
      </c>
      <c r="B5544" s="5" t="s">
        <v>19406</v>
      </c>
    </row>
    <row r="5545" spans="1:2" x14ac:dyDescent="0.3">
      <c r="A5545" s="3">
        <v>89185</v>
      </c>
      <c r="B5545" s="5" t="s">
        <v>2378</v>
      </c>
    </row>
    <row r="5546" spans="1:2" x14ac:dyDescent="0.3">
      <c r="A5546" s="3">
        <v>94901</v>
      </c>
      <c r="B5546" s="5" t="s">
        <v>49</v>
      </c>
    </row>
    <row r="5547" spans="1:2" x14ac:dyDescent="0.3">
      <c r="A5547" s="3">
        <v>139567</v>
      </c>
      <c r="B5547" s="5" t="s">
        <v>777</v>
      </c>
    </row>
    <row r="5548" spans="1:2" x14ac:dyDescent="0.3">
      <c r="A5548" s="3">
        <v>139567</v>
      </c>
      <c r="B5548" s="5" t="s">
        <v>1246</v>
      </c>
    </row>
    <row r="5549" spans="1:2" x14ac:dyDescent="0.3">
      <c r="A5549" s="3">
        <v>139567</v>
      </c>
      <c r="B5549" s="5" t="s">
        <v>49</v>
      </c>
    </row>
    <row r="5550" spans="1:2" x14ac:dyDescent="0.3">
      <c r="A5550" s="3">
        <v>139567</v>
      </c>
      <c r="B5550" s="5" t="s">
        <v>166</v>
      </c>
    </row>
    <row r="5551" spans="1:2" x14ac:dyDescent="0.3">
      <c r="A5551" s="3">
        <v>87496</v>
      </c>
      <c r="B5551" s="5" t="s">
        <v>49</v>
      </c>
    </row>
    <row r="5552" spans="1:2" x14ac:dyDescent="0.3">
      <c r="A5552" s="3">
        <v>87496</v>
      </c>
      <c r="B5552" s="5" t="s">
        <v>166</v>
      </c>
    </row>
    <row r="5553" spans="1:2" x14ac:dyDescent="0.3">
      <c r="A5553" s="3">
        <v>85872</v>
      </c>
      <c r="B5553" s="5" t="s">
        <v>30</v>
      </c>
    </row>
    <row r="5554" spans="1:2" x14ac:dyDescent="0.3">
      <c r="A5554" s="3">
        <v>78215</v>
      </c>
      <c r="B5554" s="5" t="s">
        <v>310</v>
      </c>
    </row>
    <row r="5555" spans="1:2" x14ac:dyDescent="0.3">
      <c r="A5555" s="3">
        <v>78215</v>
      </c>
      <c r="B5555" s="5" t="s">
        <v>777</v>
      </c>
    </row>
    <row r="5556" spans="1:2" x14ac:dyDescent="0.3">
      <c r="A5556" s="3">
        <v>78215</v>
      </c>
      <c r="B5556" s="5" t="s">
        <v>49</v>
      </c>
    </row>
    <row r="5557" spans="1:2" x14ac:dyDescent="0.3">
      <c r="A5557" s="3">
        <v>151535</v>
      </c>
      <c r="B5557" s="5" t="s">
        <v>2297</v>
      </c>
    </row>
    <row r="5558" spans="1:2" x14ac:dyDescent="0.3">
      <c r="A5558" s="3">
        <v>151535</v>
      </c>
      <c r="B5558" s="5" t="s">
        <v>30</v>
      </c>
    </row>
    <row r="5559" spans="1:2" x14ac:dyDescent="0.3">
      <c r="A5559" s="3">
        <v>151535</v>
      </c>
      <c r="B5559" s="5" t="s">
        <v>2848</v>
      </c>
    </row>
    <row r="5560" spans="1:2" x14ac:dyDescent="0.3">
      <c r="A5560" s="3">
        <v>151535</v>
      </c>
      <c r="B5560" s="5" t="s">
        <v>1139</v>
      </c>
    </row>
    <row r="5561" spans="1:2" x14ac:dyDescent="0.3">
      <c r="A5561" s="3">
        <v>151535</v>
      </c>
      <c r="B5561" s="5" t="s">
        <v>6748</v>
      </c>
    </row>
    <row r="5562" spans="1:2" x14ac:dyDescent="0.3">
      <c r="A5562" s="3">
        <v>151535</v>
      </c>
      <c r="B5562" s="5" t="s">
        <v>6631</v>
      </c>
    </row>
    <row r="5563" spans="1:2" x14ac:dyDescent="0.3">
      <c r="A5563" s="3">
        <v>149427</v>
      </c>
      <c r="B5563" s="5" t="s">
        <v>2848</v>
      </c>
    </row>
    <row r="5564" spans="1:2" x14ac:dyDescent="0.3">
      <c r="A5564" s="3">
        <v>149427</v>
      </c>
      <c r="B5564" s="5" t="s">
        <v>1139</v>
      </c>
    </row>
    <row r="5565" spans="1:2" x14ac:dyDescent="0.3">
      <c r="A5565" s="3">
        <v>149427</v>
      </c>
      <c r="B5565" s="5" t="s">
        <v>6748</v>
      </c>
    </row>
    <row r="5566" spans="1:2" x14ac:dyDescent="0.3">
      <c r="A5566" s="3">
        <v>114955</v>
      </c>
      <c r="B5566" s="5" t="s">
        <v>6748</v>
      </c>
    </row>
    <row r="5567" spans="1:2" x14ac:dyDescent="0.3">
      <c r="A5567" s="3">
        <v>114955</v>
      </c>
      <c r="B5567" s="5" t="s">
        <v>2378</v>
      </c>
    </row>
    <row r="5568" spans="1:2" x14ac:dyDescent="0.3">
      <c r="A5568" s="3">
        <v>114955</v>
      </c>
      <c r="B5568" s="5" t="s">
        <v>19406</v>
      </c>
    </row>
    <row r="5569" spans="1:2" x14ac:dyDescent="0.3">
      <c r="A5569" s="3">
        <v>154030</v>
      </c>
      <c r="B5569" s="5" t="s">
        <v>777</v>
      </c>
    </row>
    <row r="5570" spans="1:2" x14ac:dyDescent="0.3">
      <c r="A5570" s="3">
        <v>154030</v>
      </c>
      <c r="B5570" s="5" t="s">
        <v>49</v>
      </c>
    </row>
    <row r="5571" spans="1:2" x14ac:dyDescent="0.3">
      <c r="A5571" s="3">
        <v>140420</v>
      </c>
      <c r="B5571" s="5" t="s">
        <v>2297</v>
      </c>
    </row>
    <row r="5572" spans="1:2" x14ac:dyDescent="0.3">
      <c r="A5572" s="3">
        <v>140420</v>
      </c>
      <c r="B5572" s="5" t="s">
        <v>6748</v>
      </c>
    </row>
    <row r="5573" spans="1:2" x14ac:dyDescent="0.3">
      <c r="A5573" s="3">
        <v>140420</v>
      </c>
      <c r="B5573" s="5" t="s">
        <v>886</v>
      </c>
    </row>
    <row r="5574" spans="1:2" x14ac:dyDescent="0.3">
      <c r="A5574" s="3">
        <v>124157</v>
      </c>
      <c r="B5574" s="5" t="s">
        <v>777</v>
      </c>
    </row>
    <row r="5575" spans="1:2" x14ac:dyDescent="0.3">
      <c r="A5575" s="3">
        <v>124157</v>
      </c>
      <c r="B5575" s="5" t="s">
        <v>1246</v>
      </c>
    </row>
    <row r="5576" spans="1:2" x14ac:dyDescent="0.3">
      <c r="A5576" s="3">
        <v>122583</v>
      </c>
      <c r="B5576" s="5" t="s">
        <v>2297</v>
      </c>
    </row>
    <row r="5577" spans="1:2" x14ac:dyDescent="0.3">
      <c r="A5577" s="3">
        <v>122583</v>
      </c>
      <c r="B5577" s="5" t="s">
        <v>6631</v>
      </c>
    </row>
    <row r="5578" spans="1:2" x14ac:dyDescent="0.3">
      <c r="A5578" s="3">
        <v>122583</v>
      </c>
      <c r="B5578" s="5" t="s">
        <v>777</v>
      </c>
    </row>
    <row r="5579" spans="1:2" x14ac:dyDescent="0.3">
      <c r="A5579" s="3">
        <v>139862</v>
      </c>
      <c r="B5579" s="5" t="s">
        <v>777</v>
      </c>
    </row>
    <row r="5580" spans="1:2" x14ac:dyDescent="0.3">
      <c r="A5580" s="3">
        <v>139862</v>
      </c>
      <c r="B5580" s="5" t="s">
        <v>310</v>
      </c>
    </row>
    <row r="5581" spans="1:2" x14ac:dyDescent="0.3">
      <c r="A5581" s="3">
        <v>139862</v>
      </c>
      <c r="B5581" s="5" t="s">
        <v>7548</v>
      </c>
    </row>
    <row r="5582" spans="1:2" x14ac:dyDescent="0.3">
      <c r="A5582" s="3">
        <v>139862</v>
      </c>
      <c r="B5582" s="5" t="s">
        <v>49</v>
      </c>
    </row>
    <row r="5583" spans="1:2" x14ac:dyDescent="0.3">
      <c r="A5583" s="3">
        <v>115084</v>
      </c>
      <c r="B5583" s="5" t="s">
        <v>468</v>
      </c>
    </row>
    <row r="5584" spans="1:2" x14ac:dyDescent="0.3">
      <c r="A5584" s="3">
        <v>115084</v>
      </c>
      <c r="B5584" s="5" t="s">
        <v>2528</v>
      </c>
    </row>
    <row r="5585" spans="1:2" x14ac:dyDescent="0.3">
      <c r="A5585" s="3">
        <v>115084</v>
      </c>
      <c r="B5585" s="5" t="s">
        <v>30</v>
      </c>
    </row>
    <row r="5586" spans="1:2" x14ac:dyDescent="0.3">
      <c r="A5586" s="3">
        <v>89501</v>
      </c>
      <c r="B5586" s="5" t="s">
        <v>1246</v>
      </c>
    </row>
    <row r="5587" spans="1:2" x14ac:dyDescent="0.3">
      <c r="A5587" s="3">
        <v>89501</v>
      </c>
      <c r="B5587" s="5" t="s">
        <v>166</v>
      </c>
    </row>
    <row r="5588" spans="1:2" x14ac:dyDescent="0.3">
      <c r="A5588" s="3">
        <v>121642</v>
      </c>
      <c r="B5588" s="5" t="s">
        <v>49</v>
      </c>
    </row>
    <row r="5589" spans="1:2" x14ac:dyDescent="0.3">
      <c r="A5589" s="3">
        <v>121642</v>
      </c>
      <c r="B5589" s="5" t="s">
        <v>886</v>
      </c>
    </row>
    <row r="5590" spans="1:2" x14ac:dyDescent="0.3">
      <c r="A5590" s="3">
        <v>121642</v>
      </c>
      <c r="B5590" s="5" t="s">
        <v>310</v>
      </c>
    </row>
    <row r="5591" spans="1:2" x14ac:dyDescent="0.3">
      <c r="A5591" s="3">
        <v>144473</v>
      </c>
      <c r="B5591" s="5" t="s">
        <v>30</v>
      </c>
    </row>
    <row r="5592" spans="1:2" x14ac:dyDescent="0.3">
      <c r="A5592" s="3">
        <v>144473</v>
      </c>
      <c r="B5592" s="5" t="s">
        <v>886</v>
      </c>
    </row>
    <row r="5593" spans="1:2" x14ac:dyDescent="0.3">
      <c r="A5593" s="3">
        <v>110146</v>
      </c>
      <c r="B5593" s="5" t="s">
        <v>30</v>
      </c>
    </row>
    <row r="5594" spans="1:2" x14ac:dyDescent="0.3">
      <c r="A5594" s="3">
        <v>110146</v>
      </c>
      <c r="B5594" s="5" t="s">
        <v>49</v>
      </c>
    </row>
    <row r="5595" spans="1:2" x14ac:dyDescent="0.3">
      <c r="A5595" s="3">
        <v>138544</v>
      </c>
      <c r="B5595" s="5" t="s">
        <v>468</v>
      </c>
    </row>
    <row r="5596" spans="1:2" x14ac:dyDescent="0.3">
      <c r="A5596" s="3">
        <v>138544</v>
      </c>
      <c r="B5596" s="5" t="s">
        <v>19406</v>
      </c>
    </row>
    <row r="5597" spans="1:2" x14ac:dyDescent="0.3">
      <c r="A5597" s="3">
        <v>82687</v>
      </c>
      <c r="B5597" s="5" t="s">
        <v>30</v>
      </c>
    </row>
    <row r="5598" spans="1:2" x14ac:dyDescent="0.3">
      <c r="A5598" s="3">
        <v>70667</v>
      </c>
      <c r="B5598" s="5" t="s">
        <v>1139</v>
      </c>
    </row>
    <row r="5599" spans="1:2" x14ac:dyDescent="0.3">
      <c r="A5599" s="3">
        <v>70667</v>
      </c>
      <c r="B5599" s="5" t="s">
        <v>7548</v>
      </c>
    </row>
    <row r="5600" spans="1:2" x14ac:dyDescent="0.3">
      <c r="A5600" s="3">
        <v>134126</v>
      </c>
      <c r="B5600" s="5" t="s">
        <v>49</v>
      </c>
    </row>
    <row r="5601" spans="1:2" x14ac:dyDescent="0.3">
      <c r="A5601" s="3">
        <v>134126</v>
      </c>
      <c r="B5601" s="5" t="s">
        <v>777</v>
      </c>
    </row>
    <row r="5602" spans="1:2" x14ac:dyDescent="0.3">
      <c r="A5602" s="3">
        <v>134126</v>
      </c>
      <c r="B5602" s="5" t="s">
        <v>1246</v>
      </c>
    </row>
    <row r="5603" spans="1:2" x14ac:dyDescent="0.3">
      <c r="A5603" s="3">
        <v>134126</v>
      </c>
      <c r="B5603" s="5" t="s">
        <v>166</v>
      </c>
    </row>
    <row r="5604" spans="1:2" x14ac:dyDescent="0.3">
      <c r="A5604" s="3">
        <v>110160</v>
      </c>
      <c r="B5604" s="5" t="s">
        <v>49</v>
      </c>
    </row>
    <row r="5605" spans="1:2" x14ac:dyDescent="0.3">
      <c r="A5605" s="3">
        <v>110160</v>
      </c>
      <c r="B5605" s="5" t="s">
        <v>886</v>
      </c>
    </row>
    <row r="5606" spans="1:2" x14ac:dyDescent="0.3">
      <c r="A5606" s="3">
        <v>84174</v>
      </c>
      <c r="B5606" s="5" t="s">
        <v>30</v>
      </c>
    </row>
    <row r="5607" spans="1:2" x14ac:dyDescent="0.3">
      <c r="A5607" s="3">
        <v>84174</v>
      </c>
      <c r="B5607" s="5" t="s">
        <v>886</v>
      </c>
    </row>
    <row r="5608" spans="1:2" x14ac:dyDescent="0.3">
      <c r="A5608" s="3">
        <v>84199</v>
      </c>
      <c r="B5608" s="5" t="s">
        <v>49</v>
      </c>
    </row>
    <row r="5609" spans="1:2" x14ac:dyDescent="0.3">
      <c r="A5609" s="3">
        <v>84199</v>
      </c>
      <c r="B5609" s="5" t="s">
        <v>30</v>
      </c>
    </row>
    <row r="5610" spans="1:2" x14ac:dyDescent="0.3">
      <c r="A5610" s="3">
        <v>84199</v>
      </c>
      <c r="B5610" s="5" t="s">
        <v>886</v>
      </c>
    </row>
    <row r="5611" spans="1:2" x14ac:dyDescent="0.3">
      <c r="A5611" s="3">
        <v>116227</v>
      </c>
      <c r="B5611" s="5" t="s">
        <v>6631</v>
      </c>
    </row>
    <row r="5612" spans="1:2" x14ac:dyDescent="0.3">
      <c r="A5612" s="3">
        <v>116227</v>
      </c>
      <c r="B5612" s="5" t="s">
        <v>166</v>
      </c>
    </row>
    <row r="5613" spans="1:2" x14ac:dyDescent="0.3">
      <c r="A5613" s="3">
        <v>121606</v>
      </c>
      <c r="B5613" s="5" t="s">
        <v>468</v>
      </c>
    </row>
    <row r="5614" spans="1:2" x14ac:dyDescent="0.3">
      <c r="A5614" s="3">
        <v>121606</v>
      </c>
      <c r="B5614" s="5" t="s">
        <v>166</v>
      </c>
    </row>
    <row r="5615" spans="1:2" x14ac:dyDescent="0.3">
      <c r="A5615" s="3">
        <v>121606</v>
      </c>
      <c r="B5615" s="5" t="s">
        <v>6631</v>
      </c>
    </row>
    <row r="5616" spans="1:2" x14ac:dyDescent="0.3">
      <c r="A5616" s="3">
        <v>146724</v>
      </c>
      <c r="B5616" s="5" t="s">
        <v>49</v>
      </c>
    </row>
    <row r="5617" spans="1:2" x14ac:dyDescent="0.3">
      <c r="A5617" s="3">
        <v>146724</v>
      </c>
      <c r="B5617" s="5" t="s">
        <v>886</v>
      </c>
    </row>
    <row r="5618" spans="1:2" x14ac:dyDescent="0.3">
      <c r="A5618" s="3">
        <v>146724</v>
      </c>
      <c r="B5618" s="5" t="s">
        <v>30</v>
      </c>
    </row>
    <row r="5619" spans="1:2" x14ac:dyDescent="0.3">
      <c r="A5619" s="3">
        <v>101179</v>
      </c>
      <c r="B5619" s="5" t="s">
        <v>468</v>
      </c>
    </row>
    <row r="5620" spans="1:2" x14ac:dyDescent="0.3">
      <c r="A5620" s="3">
        <v>101179</v>
      </c>
      <c r="B5620" s="5" t="s">
        <v>166</v>
      </c>
    </row>
    <row r="5621" spans="1:2" x14ac:dyDescent="0.3">
      <c r="A5621" s="3">
        <v>101179</v>
      </c>
      <c r="B5621" s="5" t="s">
        <v>6631</v>
      </c>
    </row>
    <row r="5622" spans="1:2" x14ac:dyDescent="0.3">
      <c r="A5622" s="3">
        <v>49014</v>
      </c>
      <c r="B5622" s="5" t="s">
        <v>49</v>
      </c>
    </row>
    <row r="5623" spans="1:2" x14ac:dyDescent="0.3">
      <c r="A5623" s="3">
        <v>73567</v>
      </c>
      <c r="B5623" s="5" t="s">
        <v>1246</v>
      </c>
    </row>
    <row r="5624" spans="1:2" x14ac:dyDescent="0.3">
      <c r="A5624" s="3">
        <v>73567</v>
      </c>
      <c r="B5624" s="5" t="s">
        <v>166</v>
      </c>
    </row>
    <row r="5625" spans="1:2" x14ac:dyDescent="0.3">
      <c r="A5625" s="3">
        <v>102207</v>
      </c>
      <c r="B5625" s="5" t="s">
        <v>6748</v>
      </c>
    </row>
    <row r="5626" spans="1:2" x14ac:dyDescent="0.3">
      <c r="A5626" s="3">
        <v>102207</v>
      </c>
      <c r="B5626" s="5" t="s">
        <v>1139</v>
      </c>
    </row>
    <row r="5627" spans="1:2" x14ac:dyDescent="0.3">
      <c r="A5627" s="3">
        <v>102207</v>
      </c>
      <c r="B5627" s="5" t="s">
        <v>30</v>
      </c>
    </row>
    <row r="5628" spans="1:2" x14ac:dyDescent="0.3">
      <c r="A5628" s="3">
        <v>128077</v>
      </c>
      <c r="B5628" s="5" t="s">
        <v>30</v>
      </c>
    </row>
    <row r="5629" spans="1:2" x14ac:dyDescent="0.3">
      <c r="A5629" s="3">
        <v>118624</v>
      </c>
      <c r="B5629" s="5" t="s">
        <v>2528</v>
      </c>
    </row>
    <row r="5630" spans="1:2" x14ac:dyDescent="0.3">
      <c r="A5630" s="3">
        <v>118624</v>
      </c>
      <c r="B5630" s="5" t="s">
        <v>2848</v>
      </c>
    </row>
    <row r="5631" spans="1:2" x14ac:dyDescent="0.3">
      <c r="A5631" s="3">
        <v>118624</v>
      </c>
      <c r="B5631" s="5" t="s">
        <v>49</v>
      </c>
    </row>
    <row r="5632" spans="1:2" x14ac:dyDescent="0.3">
      <c r="A5632" s="3">
        <v>117974</v>
      </c>
      <c r="B5632" s="5" t="s">
        <v>30</v>
      </c>
    </row>
    <row r="5633" spans="1:2" x14ac:dyDescent="0.3">
      <c r="A5633" s="3">
        <v>117974</v>
      </c>
      <c r="B5633" s="5" t="s">
        <v>1246</v>
      </c>
    </row>
    <row r="5634" spans="1:2" x14ac:dyDescent="0.3">
      <c r="A5634" s="3">
        <v>117974</v>
      </c>
      <c r="B5634" s="5" t="s">
        <v>886</v>
      </c>
    </row>
    <row r="5635" spans="1:2" x14ac:dyDescent="0.3">
      <c r="A5635" s="3">
        <v>123105</v>
      </c>
      <c r="B5635" s="5" t="s">
        <v>468</v>
      </c>
    </row>
    <row r="5636" spans="1:2" x14ac:dyDescent="0.3">
      <c r="A5636" s="3">
        <v>123105</v>
      </c>
      <c r="B5636" s="5" t="s">
        <v>2528</v>
      </c>
    </row>
    <row r="5637" spans="1:2" x14ac:dyDescent="0.3">
      <c r="A5637" s="3">
        <v>123105</v>
      </c>
      <c r="B5637" s="5" t="s">
        <v>166</v>
      </c>
    </row>
    <row r="5638" spans="1:2" x14ac:dyDescent="0.3">
      <c r="A5638" s="3">
        <v>136476</v>
      </c>
      <c r="B5638" s="5" t="s">
        <v>2528</v>
      </c>
    </row>
    <row r="5639" spans="1:2" x14ac:dyDescent="0.3">
      <c r="A5639" s="3">
        <v>136476</v>
      </c>
      <c r="B5639" s="5" t="s">
        <v>166</v>
      </c>
    </row>
    <row r="5640" spans="1:2" x14ac:dyDescent="0.3">
      <c r="A5640" s="3">
        <v>111440</v>
      </c>
      <c r="B5640" s="5" t="s">
        <v>468</v>
      </c>
    </row>
    <row r="5641" spans="1:2" x14ac:dyDescent="0.3">
      <c r="A5641" s="3">
        <v>111440</v>
      </c>
      <c r="B5641" s="5" t="s">
        <v>6631</v>
      </c>
    </row>
    <row r="5642" spans="1:2" x14ac:dyDescent="0.3">
      <c r="A5642" s="3">
        <v>111440</v>
      </c>
      <c r="B5642" s="5" t="s">
        <v>166</v>
      </c>
    </row>
    <row r="5643" spans="1:2" x14ac:dyDescent="0.3">
      <c r="A5643" s="3">
        <v>141423</v>
      </c>
      <c r="B5643" s="5" t="s">
        <v>2297</v>
      </c>
    </row>
    <row r="5644" spans="1:2" x14ac:dyDescent="0.3">
      <c r="A5644" s="3">
        <v>141423</v>
      </c>
      <c r="B5644" s="5" t="s">
        <v>6748</v>
      </c>
    </row>
    <row r="5645" spans="1:2" x14ac:dyDescent="0.3">
      <c r="A5645" s="3">
        <v>177221</v>
      </c>
      <c r="B5645" s="5" t="s">
        <v>49</v>
      </c>
    </row>
    <row r="5646" spans="1:2" x14ac:dyDescent="0.3">
      <c r="A5646" s="3">
        <v>177221</v>
      </c>
      <c r="B5646" s="5" t="s">
        <v>468</v>
      </c>
    </row>
    <row r="5647" spans="1:2" x14ac:dyDescent="0.3">
      <c r="A5647" s="3">
        <v>88005</v>
      </c>
      <c r="B5647" s="5" t="s">
        <v>30</v>
      </c>
    </row>
    <row r="5648" spans="1:2" x14ac:dyDescent="0.3">
      <c r="A5648" s="3">
        <v>88005</v>
      </c>
      <c r="B5648" s="5" t="s">
        <v>49</v>
      </c>
    </row>
    <row r="5649" spans="1:2" x14ac:dyDescent="0.3">
      <c r="A5649" s="3">
        <v>88005</v>
      </c>
      <c r="B5649" s="5" t="s">
        <v>886</v>
      </c>
    </row>
    <row r="5650" spans="1:2" x14ac:dyDescent="0.3">
      <c r="A5650" s="3">
        <v>88005</v>
      </c>
      <c r="B5650" s="5" t="s">
        <v>1139</v>
      </c>
    </row>
    <row r="5651" spans="1:2" x14ac:dyDescent="0.3">
      <c r="A5651" s="3">
        <v>127651</v>
      </c>
      <c r="B5651" s="5" t="s">
        <v>468</v>
      </c>
    </row>
    <row r="5652" spans="1:2" x14ac:dyDescent="0.3">
      <c r="A5652" s="3">
        <v>146578</v>
      </c>
      <c r="B5652" s="5" t="s">
        <v>777</v>
      </c>
    </row>
    <row r="5653" spans="1:2" x14ac:dyDescent="0.3">
      <c r="A5653" s="3">
        <v>164372</v>
      </c>
      <c r="B5653" s="5" t="s">
        <v>2297</v>
      </c>
    </row>
    <row r="5654" spans="1:2" x14ac:dyDescent="0.3">
      <c r="A5654" s="3">
        <v>164372</v>
      </c>
      <c r="B5654" s="5" t="s">
        <v>2848</v>
      </c>
    </row>
    <row r="5655" spans="1:2" x14ac:dyDescent="0.3">
      <c r="A5655" s="3">
        <v>164372</v>
      </c>
      <c r="B5655" s="5" t="s">
        <v>6748</v>
      </c>
    </row>
    <row r="5656" spans="1:2" x14ac:dyDescent="0.3">
      <c r="A5656" s="3">
        <v>110398</v>
      </c>
      <c r="B5656" s="5" t="s">
        <v>49</v>
      </c>
    </row>
    <row r="5657" spans="1:2" x14ac:dyDescent="0.3">
      <c r="A5657" s="3">
        <v>110398</v>
      </c>
      <c r="B5657" s="5" t="s">
        <v>7548</v>
      </c>
    </row>
    <row r="5658" spans="1:2" x14ac:dyDescent="0.3">
      <c r="A5658" s="3">
        <v>135531</v>
      </c>
      <c r="B5658" s="5" t="s">
        <v>2297</v>
      </c>
    </row>
    <row r="5659" spans="1:2" x14ac:dyDescent="0.3">
      <c r="A5659" s="3">
        <v>135531</v>
      </c>
      <c r="B5659" s="5" t="s">
        <v>777</v>
      </c>
    </row>
    <row r="5660" spans="1:2" x14ac:dyDescent="0.3">
      <c r="A5660" s="3">
        <v>135531</v>
      </c>
      <c r="B5660" s="5" t="s">
        <v>1139</v>
      </c>
    </row>
    <row r="5661" spans="1:2" x14ac:dyDescent="0.3">
      <c r="A5661" s="3">
        <v>135531</v>
      </c>
      <c r="B5661" s="5" t="s">
        <v>30</v>
      </c>
    </row>
    <row r="5662" spans="1:2" x14ac:dyDescent="0.3">
      <c r="A5662" s="3">
        <v>135531</v>
      </c>
      <c r="B5662" s="5" t="s">
        <v>2848</v>
      </c>
    </row>
    <row r="5663" spans="1:2" x14ac:dyDescent="0.3">
      <c r="A5663" s="3">
        <v>126250</v>
      </c>
      <c r="B5663" s="5" t="s">
        <v>30</v>
      </c>
    </row>
    <row r="5664" spans="1:2" x14ac:dyDescent="0.3">
      <c r="A5664" s="3">
        <v>126250</v>
      </c>
      <c r="B5664" s="5" t="s">
        <v>886</v>
      </c>
    </row>
    <row r="5665" spans="1:2" x14ac:dyDescent="0.3">
      <c r="A5665" s="3">
        <v>126250</v>
      </c>
      <c r="B5665" s="5" t="s">
        <v>49</v>
      </c>
    </row>
    <row r="5666" spans="1:2" x14ac:dyDescent="0.3">
      <c r="A5666" s="3">
        <v>84332</v>
      </c>
      <c r="B5666" s="5" t="s">
        <v>30</v>
      </c>
    </row>
    <row r="5667" spans="1:2" x14ac:dyDescent="0.3">
      <c r="A5667" s="3">
        <v>84332</v>
      </c>
      <c r="B5667" s="5" t="s">
        <v>886</v>
      </c>
    </row>
    <row r="5668" spans="1:2" x14ac:dyDescent="0.3">
      <c r="A5668" s="3">
        <v>84332</v>
      </c>
      <c r="B5668" s="5" t="s">
        <v>2528</v>
      </c>
    </row>
    <row r="5669" spans="1:2" x14ac:dyDescent="0.3">
      <c r="A5669" s="3">
        <v>121873</v>
      </c>
      <c r="B5669" s="5" t="s">
        <v>49</v>
      </c>
    </row>
    <row r="5670" spans="1:2" x14ac:dyDescent="0.3">
      <c r="A5670" s="3">
        <v>123103</v>
      </c>
      <c r="B5670" s="5" t="s">
        <v>468</v>
      </c>
    </row>
    <row r="5671" spans="1:2" x14ac:dyDescent="0.3">
      <c r="A5671" s="3">
        <v>123103</v>
      </c>
      <c r="B5671" s="5" t="s">
        <v>166</v>
      </c>
    </row>
    <row r="5672" spans="1:2" x14ac:dyDescent="0.3">
      <c r="A5672" s="3">
        <v>115929</v>
      </c>
      <c r="B5672" s="5" t="s">
        <v>6748</v>
      </c>
    </row>
    <row r="5673" spans="1:2" x14ac:dyDescent="0.3">
      <c r="A5673" s="3">
        <v>115929</v>
      </c>
      <c r="B5673" s="5" t="s">
        <v>886</v>
      </c>
    </row>
    <row r="5674" spans="1:2" x14ac:dyDescent="0.3">
      <c r="A5674" s="3">
        <v>115929</v>
      </c>
      <c r="B5674" s="5" t="s">
        <v>49</v>
      </c>
    </row>
    <row r="5675" spans="1:2" x14ac:dyDescent="0.3">
      <c r="A5675" s="3">
        <v>109584</v>
      </c>
      <c r="B5675" s="5" t="s">
        <v>49</v>
      </c>
    </row>
    <row r="5676" spans="1:2" x14ac:dyDescent="0.3">
      <c r="A5676" s="3">
        <v>103747</v>
      </c>
      <c r="B5676" s="5" t="s">
        <v>49</v>
      </c>
    </row>
    <row r="5677" spans="1:2" x14ac:dyDescent="0.3">
      <c r="A5677" s="3">
        <v>103747</v>
      </c>
      <c r="B5677" s="5" t="s">
        <v>30</v>
      </c>
    </row>
    <row r="5678" spans="1:2" x14ac:dyDescent="0.3">
      <c r="A5678" s="3">
        <v>109513</v>
      </c>
      <c r="B5678" s="5" t="s">
        <v>777</v>
      </c>
    </row>
    <row r="5679" spans="1:2" x14ac:dyDescent="0.3">
      <c r="A5679" s="3">
        <v>109513</v>
      </c>
      <c r="B5679" s="5" t="s">
        <v>30</v>
      </c>
    </row>
    <row r="5680" spans="1:2" x14ac:dyDescent="0.3">
      <c r="A5680" s="3">
        <v>109513</v>
      </c>
      <c r="B5680" s="5" t="s">
        <v>886</v>
      </c>
    </row>
    <row r="5681" spans="1:2" x14ac:dyDescent="0.3">
      <c r="A5681" s="3">
        <v>109856</v>
      </c>
      <c r="B5681" s="5" t="s">
        <v>30</v>
      </c>
    </row>
    <row r="5682" spans="1:2" x14ac:dyDescent="0.3">
      <c r="A5682" s="3">
        <v>109856</v>
      </c>
      <c r="B5682" s="5" t="s">
        <v>1246</v>
      </c>
    </row>
    <row r="5683" spans="1:2" x14ac:dyDescent="0.3">
      <c r="A5683" s="3">
        <v>123377</v>
      </c>
      <c r="B5683" s="5" t="s">
        <v>49</v>
      </c>
    </row>
    <row r="5684" spans="1:2" x14ac:dyDescent="0.3">
      <c r="A5684" s="3">
        <v>100271</v>
      </c>
      <c r="B5684" s="5" t="s">
        <v>30</v>
      </c>
    </row>
    <row r="5685" spans="1:2" x14ac:dyDescent="0.3">
      <c r="A5685" s="3">
        <v>100271</v>
      </c>
      <c r="B5685" s="5" t="s">
        <v>2848</v>
      </c>
    </row>
    <row r="5686" spans="1:2" x14ac:dyDescent="0.3">
      <c r="A5686" s="3">
        <v>100271</v>
      </c>
      <c r="B5686" s="5" t="s">
        <v>2297</v>
      </c>
    </row>
    <row r="5687" spans="1:2" x14ac:dyDescent="0.3">
      <c r="A5687" s="3">
        <v>100271</v>
      </c>
      <c r="B5687" s="5" t="s">
        <v>49</v>
      </c>
    </row>
    <row r="5688" spans="1:2" x14ac:dyDescent="0.3">
      <c r="A5688" s="3">
        <v>100271</v>
      </c>
      <c r="B5688" s="5" t="s">
        <v>6748</v>
      </c>
    </row>
    <row r="5689" spans="1:2" x14ac:dyDescent="0.3">
      <c r="A5689" s="3">
        <v>121789</v>
      </c>
      <c r="B5689" s="5" t="s">
        <v>49</v>
      </c>
    </row>
    <row r="5690" spans="1:2" x14ac:dyDescent="0.3">
      <c r="A5690" s="3">
        <v>121789</v>
      </c>
      <c r="B5690" s="5" t="s">
        <v>166</v>
      </c>
    </row>
    <row r="5691" spans="1:2" x14ac:dyDescent="0.3">
      <c r="A5691" s="3">
        <v>60599</v>
      </c>
      <c r="B5691" s="5" t="s">
        <v>49</v>
      </c>
    </row>
    <row r="5692" spans="1:2" x14ac:dyDescent="0.3">
      <c r="A5692" s="3">
        <v>60599</v>
      </c>
      <c r="B5692" s="5" t="s">
        <v>166</v>
      </c>
    </row>
    <row r="5693" spans="1:2" x14ac:dyDescent="0.3">
      <c r="A5693" s="3">
        <v>123362</v>
      </c>
      <c r="B5693" s="5" t="s">
        <v>49</v>
      </c>
    </row>
    <row r="5694" spans="1:2" x14ac:dyDescent="0.3">
      <c r="A5694" s="3">
        <v>123362</v>
      </c>
      <c r="B5694" s="5" t="s">
        <v>468</v>
      </c>
    </row>
    <row r="5695" spans="1:2" x14ac:dyDescent="0.3">
      <c r="A5695" s="3">
        <v>123362</v>
      </c>
      <c r="B5695" s="5" t="s">
        <v>166</v>
      </c>
    </row>
    <row r="5696" spans="1:2" x14ac:dyDescent="0.3">
      <c r="A5696" s="3">
        <v>100683</v>
      </c>
      <c r="B5696" s="5" t="s">
        <v>777</v>
      </c>
    </row>
    <row r="5697" spans="1:2" x14ac:dyDescent="0.3">
      <c r="A5697" s="3">
        <v>133558</v>
      </c>
      <c r="B5697" s="5" t="s">
        <v>310</v>
      </c>
    </row>
    <row r="5698" spans="1:2" x14ac:dyDescent="0.3">
      <c r="A5698" s="3">
        <v>133558</v>
      </c>
      <c r="B5698" s="5" t="s">
        <v>49</v>
      </c>
    </row>
    <row r="5699" spans="1:2" x14ac:dyDescent="0.3">
      <c r="A5699" s="3">
        <v>133558</v>
      </c>
      <c r="B5699" s="5" t="s">
        <v>777</v>
      </c>
    </row>
    <row r="5700" spans="1:2" x14ac:dyDescent="0.3">
      <c r="A5700" s="3">
        <v>298016</v>
      </c>
      <c r="B5700" s="5" t="s">
        <v>6748</v>
      </c>
    </row>
    <row r="5701" spans="1:2" x14ac:dyDescent="0.3">
      <c r="A5701" s="3">
        <v>298016</v>
      </c>
      <c r="B5701" s="5" t="s">
        <v>2297</v>
      </c>
    </row>
    <row r="5702" spans="1:2" x14ac:dyDescent="0.3">
      <c r="A5702" s="3">
        <v>298016</v>
      </c>
      <c r="B5702" s="5" t="s">
        <v>30</v>
      </c>
    </row>
    <row r="5703" spans="1:2" x14ac:dyDescent="0.3">
      <c r="A5703" s="3">
        <v>298016</v>
      </c>
      <c r="B5703" s="5" t="s">
        <v>19406</v>
      </c>
    </row>
    <row r="5704" spans="1:2" x14ac:dyDescent="0.3">
      <c r="A5704" s="3">
        <v>110354</v>
      </c>
      <c r="B5704" s="5" t="s">
        <v>329</v>
      </c>
    </row>
    <row r="5705" spans="1:2" x14ac:dyDescent="0.3">
      <c r="A5705" s="3">
        <v>116440</v>
      </c>
      <c r="B5705" s="5" t="s">
        <v>2297</v>
      </c>
    </row>
    <row r="5706" spans="1:2" x14ac:dyDescent="0.3">
      <c r="A5706" s="3">
        <v>116440</v>
      </c>
      <c r="B5706" s="5" t="s">
        <v>49</v>
      </c>
    </row>
    <row r="5707" spans="1:2" x14ac:dyDescent="0.3">
      <c r="A5707" s="3">
        <v>116440</v>
      </c>
      <c r="B5707" s="5" t="s">
        <v>6748</v>
      </c>
    </row>
    <row r="5708" spans="1:2" x14ac:dyDescent="0.3">
      <c r="A5708" s="3">
        <v>116440</v>
      </c>
      <c r="B5708" s="5" t="s">
        <v>30</v>
      </c>
    </row>
    <row r="5709" spans="1:2" x14ac:dyDescent="0.3">
      <c r="A5709" s="3">
        <v>139651</v>
      </c>
      <c r="B5709" s="5" t="s">
        <v>30</v>
      </c>
    </row>
    <row r="5710" spans="1:2" x14ac:dyDescent="0.3">
      <c r="A5710" s="3">
        <v>139651</v>
      </c>
      <c r="B5710" s="5" t="s">
        <v>49</v>
      </c>
    </row>
    <row r="5711" spans="1:2" x14ac:dyDescent="0.3">
      <c r="A5711" s="3">
        <v>134096</v>
      </c>
      <c r="B5711" s="5" t="s">
        <v>30</v>
      </c>
    </row>
    <row r="5712" spans="1:2" x14ac:dyDescent="0.3">
      <c r="A5712" s="3">
        <v>72890</v>
      </c>
      <c r="B5712" s="5" t="s">
        <v>30</v>
      </c>
    </row>
    <row r="5713" spans="1:2" x14ac:dyDescent="0.3">
      <c r="A5713" s="3">
        <v>85373</v>
      </c>
      <c r="B5713" s="5" t="s">
        <v>2378</v>
      </c>
    </row>
    <row r="5714" spans="1:2" x14ac:dyDescent="0.3">
      <c r="A5714" s="3">
        <v>85373</v>
      </c>
      <c r="B5714" s="5" t="s">
        <v>886</v>
      </c>
    </row>
    <row r="5715" spans="1:2" x14ac:dyDescent="0.3">
      <c r="A5715" s="3">
        <v>85373</v>
      </c>
      <c r="B5715" s="5" t="s">
        <v>49</v>
      </c>
    </row>
    <row r="5716" spans="1:2" x14ac:dyDescent="0.3">
      <c r="A5716" s="3">
        <v>91186</v>
      </c>
      <c r="B5716" s="5" t="s">
        <v>49</v>
      </c>
    </row>
    <row r="5717" spans="1:2" x14ac:dyDescent="0.3">
      <c r="A5717" s="3">
        <v>84200</v>
      </c>
      <c r="B5717" s="5" t="s">
        <v>30</v>
      </c>
    </row>
    <row r="5718" spans="1:2" x14ac:dyDescent="0.3">
      <c r="A5718" s="3">
        <v>84200</v>
      </c>
      <c r="B5718" s="5" t="s">
        <v>49</v>
      </c>
    </row>
    <row r="5719" spans="1:2" x14ac:dyDescent="0.3">
      <c r="A5719" s="3">
        <v>92645</v>
      </c>
      <c r="B5719" s="5" t="s">
        <v>2848</v>
      </c>
    </row>
    <row r="5720" spans="1:2" x14ac:dyDescent="0.3">
      <c r="A5720" s="3">
        <v>171587</v>
      </c>
      <c r="B5720" s="5" t="s">
        <v>886</v>
      </c>
    </row>
    <row r="5721" spans="1:2" x14ac:dyDescent="0.3">
      <c r="A5721" s="3">
        <v>171587</v>
      </c>
      <c r="B5721" s="5" t="s">
        <v>49</v>
      </c>
    </row>
    <row r="5722" spans="1:2" x14ac:dyDescent="0.3">
      <c r="A5722" s="3">
        <v>171587</v>
      </c>
      <c r="B5722" s="5" t="s">
        <v>30</v>
      </c>
    </row>
    <row r="5723" spans="1:2" x14ac:dyDescent="0.3">
      <c r="A5723" s="3">
        <v>118737</v>
      </c>
      <c r="B5723" s="5" t="s">
        <v>777</v>
      </c>
    </row>
    <row r="5724" spans="1:2" x14ac:dyDescent="0.3">
      <c r="A5724" s="3">
        <v>118737</v>
      </c>
      <c r="B5724" s="5" t="s">
        <v>166</v>
      </c>
    </row>
    <row r="5725" spans="1:2" x14ac:dyDescent="0.3">
      <c r="A5725" s="3">
        <v>140174</v>
      </c>
      <c r="B5725" s="5" t="s">
        <v>777</v>
      </c>
    </row>
    <row r="5726" spans="1:2" x14ac:dyDescent="0.3">
      <c r="A5726" s="3">
        <v>140174</v>
      </c>
      <c r="B5726" s="5" t="s">
        <v>468</v>
      </c>
    </row>
    <row r="5727" spans="1:2" x14ac:dyDescent="0.3">
      <c r="A5727" s="3">
        <v>140174</v>
      </c>
      <c r="B5727" s="5" t="s">
        <v>166</v>
      </c>
    </row>
    <row r="5728" spans="1:2" x14ac:dyDescent="0.3">
      <c r="A5728" s="3">
        <v>84329</v>
      </c>
      <c r="B5728" s="5" t="s">
        <v>2528</v>
      </c>
    </row>
    <row r="5729" spans="1:2" x14ac:dyDescent="0.3">
      <c r="A5729" s="3">
        <v>84329</v>
      </c>
      <c r="B5729" s="5" t="s">
        <v>30</v>
      </c>
    </row>
    <row r="5730" spans="1:2" x14ac:dyDescent="0.3">
      <c r="A5730" s="3">
        <v>84329</v>
      </c>
      <c r="B5730" s="5" t="s">
        <v>49</v>
      </c>
    </row>
    <row r="5731" spans="1:2" x14ac:dyDescent="0.3">
      <c r="A5731" s="3">
        <v>84329</v>
      </c>
      <c r="B5731" s="5" t="s">
        <v>1246</v>
      </c>
    </row>
    <row r="5732" spans="1:2" x14ac:dyDescent="0.3">
      <c r="A5732" s="3">
        <v>115023</v>
      </c>
      <c r="B5732" s="5" t="s">
        <v>49</v>
      </c>
    </row>
    <row r="5733" spans="1:2" x14ac:dyDescent="0.3">
      <c r="A5733" s="3">
        <v>224746</v>
      </c>
      <c r="B5733" s="5" t="s">
        <v>49</v>
      </c>
    </row>
    <row r="5734" spans="1:2" x14ac:dyDescent="0.3">
      <c r="A5734" s="3">
        <v>103740</v>
      </c>
      <c r="B5734" s="5" t="s">
        <v>49</v>
      </c>
    </row>
    <row r="5735" spans="1:2" x14ac:dyDescent="0.3">
      <c r="A5735" s="3">
        <v>103740</v>
      </c>
      <c r="B5735" s="5" t="s">
        <v>886</v>
      </c>
    </row>
    <row r="5736" spans="1:2" x14ac:dyDescent="0.3">
      <c r="A5736" s="3">
        <v>86467</v>
      </c>
      <c r="B5736" s="5" t="s">
        <v>886</v>
      </c>
    </row>
    <row r="5737" spans="1:2" x14ac:dyDescent="0.3">
      <c r="A5737" s="3">
        <v>86467</v>
      </c>
      <c r="B5737" s="5" t="s">
        <v>49</v>
      </c>
    </row>
    <row r="5738" spans="1:2" x14ac:dyDescent="0.3">
      <c r="A5738" s="3">
        <v>98948</v>
      </c>
      <c r="B5738" s="5" t="s">
        <v>468</v>
      </c>
    </row>
    <row r="5739" spans="1:2" x14ac:dyDescent="0.3">
      <c r="A5739" s="3">
        <v>98948</v>
      </c>
      <c r="B5739" s="5" t="s">
        <v>777</v>
      </c>
    </row>
    <row r="5740" spans="1:2" x14ac:dyDescent="0.3">
      <c r="A5740" s="3">
        <v>98948</v>
      </c>
      <c r="B5740" s="5" t="s">
        <v>166</v>
      </c>
    </row>
    <row r="5741" spans="1:2" x14ac:dyDescent="0.3">
      <c r="A5741" s="3">
        <v>81836</v>
      </c>
      <c r="B5741" s="5" t="s">
        <v>30</v>
      </c>
    </row>
    <row r="5742" spans="1:2" x14ac:dyDescent="0.3">
      <c r="A5742" s="3">
        <v>81836</v>
      </c>
      <c r="B5742" s="5" t="s">
        <v>886</v>
      </c>
    </row>
    <row r="5743" spans="1:2" x14ac:dyDescent="0.3">
      <c r="A5743" s="3">
        <v>86004</v>
      </c>
      <c r="B5743" s="5" t="s">
        <v>1246</v>
      </c>
    </row>
    <row r="5744" spans="1:2" x14ac:dyDescent="0.3">
      <c r="A5744" s="3">
        <v>86004</v>
      </c>
      <c r="B5744" s="5" t="s">
        <v>49</v>
      </c>
    </row>
    <row r="5745" spans="1:2" x14ac:dyDescent="0.3">
      <c r="A5745" s="3">
        <v>86004</v>
      </c>
      <c r="B5745" s="5" t="s">
        <v>166</v>
      </c>
    </row>
    <row r="5746" spans="1:2" x14ac:dyDescent="0.3">
      <c r="A5746" s="3">
        <v>107170</v>
      </c>
      <c r="B5746" s="5" t="s">
        <v>777</v>
      </c>
    </row>
    <row r="5747" spans="1:2" x14ac:dyDescent="0.3">
      <c r="A5747" s="3">
        <v>107170</v>
      </c>
      <c r="B5747" s="5" t="s">
        <v>2528</v>
      </c>
    </row>
    <row r="5748" spans="1:2" x14ac:dyDescent="0.3">
      <c r="A5748" s="3">
        <v>107170</v>
      </c>
      <c r="B5748" s="5" t="s">
        <v>166</v>
      </c>
    </row>
    <row r="5749" spans="1:2" x14ac:dyDescent="0.3">
      <c r="A5749" s="3">
        <v>107170</v>
      </c>
      <c r="B5749" s="5" t="s">
        <v>310</v>
      </c>
    </row>
    <row r="5750" spans="1:2" x14ac:dyDescent="0.3">
      <c r="A5750" s="3">
        <v>121828</v>
      </c>
      <c r="B5750" s="5" t="s">
        <v>777</v>
      </c>
    </row>
    <row r="5751" spans="1:2" x14ac:dyDescent="0.3">
      <c r="A5751" s="3">
        <v>121828</v>
      </c>
      <c r="B5751" s="5" t="s">
        <v>1246</v>
      </c>
    </row>
    <row r="5752" spans="1:2" x14ac:dyDescent="0.3">
      <c r="A5752" s="3">
        <v>141528</v>
      </c>
      <c r="B5752" s="5" t="s">
        <v>2297</v>
      </c>
    </row>
    <row r="5753" spans="1:2" x14ac:dyDescent="0.3">
      <c r="A5753" s="3">
        <v>141528</v>
      </c>
      <c r="B5753" s="5" t="s">
        <v>6748</v>
      </c>
    </row>
    <row r="5754" spans="1:2" x14ac:dyDescent="0.3">
      <c r="A5754" s="3">
        <v>116977</v>
      </c>
      <c r="B5754" s="5" t="s">
        <v>1139</v>
      </c>
    </row>
    <row r="5755" spans="1:2" x14ac:dyDescent="0.3">
      <c r="A5755" s="3">
        <v>116977</v>
      </c>
      <c r="B5755" s="5" t="s">
        <v>30</v>
      </c>
    </row>
    <row r="5756" spans="1:2" x14ac:dyDescent="0.3">
      <c r="A5756" s="3">
        <v>116977</v>
      </c>
      <c r="B5756" s="5" t="s">
        <v>777</v>
      </c>
    </row>
    <row r="5757" spans="1:2" x14ac:dyDescent="0.3">
      <c r="A5757" s="3">
        <v>116977</v>
      </c>
      <c r="B5757" s="5" t="s">
        <v>2297</v>
      </c>
    </row>
    <row r="5758" spans="1:2" x14ac:dyDescent="0.3">
      <c r="A5758" s="3">
        <v>116977</v>
      </c>
      <c r="B5758" s="5" t="s">
        <v>6748</v>
      </c>
    </row>
    <row r="5759" spans="1:2" x14ac:dyDescent="0.3">
      <c r="A5759" s="3">
        <v>116977</v>
      </c>
      <c r="B5759" s="5" t="s">
        <v>310</v>
      </c>
    </row>
    <row r="5760" spans="1:2" x14ac:dyDescent="0.3">
      <c r="A5760" s="3">
        <v>119278</v>
      </c>
      <c r="B5760" s="5" t="s">
        <v>468</v>
      </c>
    </row>
    <row r="5761" spans="1:2" x14ac:dyDescent="0.3">
      <c r="A5761" s="3">
        <v>86597</v>
      </c>
      <c r="B5761" s="5" t="s">
        <v>468</v>
      </c>
    </row>
    <row r="5762" spans="1:2" x14ac:dyDescent="0.3">
      <c r="A5762" s="3">
        <v>86597</v>
      </c>
      <c r="B5762" s="5" t="s">
        <v>6631</v>
      </c>
    </row>
    <row r="5763" spans="1:2" x14ac:dyDescent="0.3">
      <c r="A5763" s="3">
        <v>86597</v>
      </c>
      <c r="B5763" s="5" t="s">
        <v>166</v>
      </c>
    </row>
    <row r="5764" spans="1:2" x14ac:dyDescent="0.3">
      <c r="A5764" s="3">
        <v>138122</v>
      </c>
      <c r="B5764" s="5" t="s">
        <v>30</v>
      </c>
    </row>
    <row r="5765" spans="1:2" x14ac:dyDescent="0.3">
      <c r="A5765" s="3">
        <v>138122</v>
      </c>
      <c r="B5765" s="5" t="s">
        <v>49</v>
      </c>
    </row>
    <row r="5766" spans="1:2" x14ac:dyDescent="0.3">
      <c r="A5766" s="3">
        <v>138122</v>
      </c>
      <c r="B5766" s="5" t="s">
        <v>886</v>
      </c>
    </row>
    <row r="5767" spans="1:2" x14ac:dyDescent="0.3">
      <c r="A5767" s="3">
        <v>136403</v>
      </c>
      <c r="B5767" s="5" t="s">
        <v>30</v>
      </c>
    </row>
    <row r="5768" spans="1:2" x14ac:dyDescent="0.3">
      <c r="A5768" s="3">
        <v>136403</v>
      </c>
      <c r="B5768" s="5" t="s">
        <v>886</v>
      </c>
    </row>
    <row r="5769" spans="1:2" x14ac:dyDescent="0.3">
      <c r="A5769" s="3">
        <v>139933</v>
      </c>
      <c r="B5769" s="5" t="s">
        <v>166</v>
      </c>
    </row>
    <row r="5770" spans="1:2" x14ac:dyDescent="0.3">
      <c r="A5770" s="3">
        <v>139933</v>
      </c>
      <c r="B5770" s="5" t="s">
        <v>468</v>
      </c>
    </row>
    <row r="5771" spans="1:2" x14ac:dyDescent="0.3">
      <c r="A5771" s="3">
        <v>139933</v>
      </c>
      <c r="B5771" s="5" t="s">
        <v>886</v>
      </c>
    </row>
    <row r="5772" spans="1:2" x14ac:dyDescent="0.3">
      <c r="A5772" s="3">
        <v>136701</v>
      </c>
      <c r="B5772" s="5" t="s">
        <v>49</v>
      </c>
    </row>
    <row r="5773" spans="1:2" x14ac:dyDescent="0.3">
      <c r="A5773" s="3">
        <v>136701</v>
      </c>
      <c r="B5773" s="5" t="s">
        <v>7548</v>
      </c>
    </row>
    <row r="5774" spans="1:2" x14ac:dyDescent="0.3">
      <c r="A5774" s="3">
        <v>135812</v>
      </c>
      <c r="B5774" s="5" t="s">
        <v>468</v>
      </c>
    </row>
    <row r="5775" spans="1:2" x14ac:dyDescent="0.3">
      <c r="A5775" s="3">
        <v>91679</v>
      </c>
      <c r="B5775" s="5" t="s">
        <v>49</v>
      </c>
    </row>
    <row r="5776" spans="1:2" x14ac:dyDescent="0.3">
      <c r="A5776" s="3">
        <v>84184</v>
      </c>
      <c r="B5776" s="5" t="s">
        <v>30</v>
      </c>
    </row>
    <row r="5777" spans="1:2" x14ac:dyDescent="0.3">
      <c r="A5777" s="3">
        <v>84184</v>
      </c>
      <c r="B5777" s="5" t="s">
        <v>49</v>
      </c>
    </row>
    <row r="5778" spans="1:2" x14ac:dyDescent="0.3">
      <c r="A5778" s="3">
        <v>84184</v>
      </c>
      <c r="B5778" s="5" t="s">
        <v>886</v>
      </c>
    </row>
    <row r="5779" spans="1:2" x14ac:dyDescent="0.3">
      <c r="A5779" s="3">
        <v>111237</v>
      </c>
      <c r="B5779" s="5" t="s">
        <v>777</v>
      </c>
    </row>
    <row r="5780" spans="1:2" x14ac:dyDescent="0.3">
      <c r="A5780" s="3">
        <v>111237</v>
      </c>
      <c r="B5780" s="5" t="s">
        <v>1139</v>
      </c>
    </row>
    <row r="5781" spans="1:2" x14ac:dyDescent="0.3">
      <c r="A5781" s="3">
        <v>111237</v>
      </c>
      <c r="B5781" s="5" t="s">
        <v>2848</v>
      </c>
    </row>
    <row r="5782" spans="1:2" x14ac:dyDescent="0.3">
      <c r="A5782" s="3">
        <v>111237</v>
      </c>
      <c r="B5782" s="5" t="s">
        <v>310</v>
      </c>
    </row>
    <row r="5783" spans="1:2" x14ac:dyDescent="0.3">
      <c r="A5783" s="3">
        <v>116005</v>
      </c>
      <c r="B5783" s="5" t="s">
        <v>49</v>
      </c>
    </row>
    <row r="5784" spans="1:2" x14ac:dyDescent="0.3">
      <c r="A5784" s="3">
        <v>46429</v>
      </c>
      <c r="B5784" s="5" t="s">
        <v>777</v>
      </c>
    </row>
    <row r="5785" spans="1:2" x14ac:dyDescent="0.3">
      <c r="A5785" s="3">
        <v>46429</v>
      </c>
      <c r="B5785" s="5" t="s">
        <v>468</v>
      </c>
    </row>
    <row r="5786" spans="1:2" x14ac:dyDescent="0.3">
      <c r="A5786" s="3">
        <v>46429</v>
      </c>
      <c r="B5786" s="5" t="s">
        <v>6841</v>
      </c>
    </row>
    <row r="5787" spans="1:2" x14ac:dyDescent="0.3">
      <c r="A5787" s="3">
        <v>148347</v>
      </c>
      <c r="B5787" s="5" t="s">
        <v>30</v>
      </c>
    </row>
    <row r="5788" spans="1:2" x14ac:dyDescent="0.3">
      <c r="A5788" s="3">
        <v>148347</v>
      </c>
      <c r="B5788" s="5" t="s">
        <v>1139</v>
      </c>
    </row>
    <row r="5789" spans="1:2" x14ac:dyDescent="0.3">
      <c r="A5789" s="3">
        <v>148347</v>
      </c>
      <c r="B5789" s="5" t="s">
        <v>886</v>
      </c>
    </row>
    <row r="5790" spans="1:2" x14ac:dyDescent="0.3">
      <c r="A5790" s="3">
        <v>142308</v>
      </c>
      <c r="B5790" s="5" t="s">
        <v>6748</v>
      </c>
    </row>
    <row r="5791" spans="1:2" x14ac:dyDescent="0.3">
      <c r="A5791" s="3">
        <v>142308</v>
      </c>
      <c r="B5791" s="5" t="s">
        <v>2848</v>
      </c>
    </row>
    <row r="5792" spans="1:2" x14ac:dyDescent="0.3">
      <c r="A5792" s="3">
        <v>142308</v>
      </c>
      <c r="B5792" s="5" t="s">
        <v>1139</v>
      </c>
    </row>
    <row r="5793" spans="1:2" x14ac:dyDescent="0.3">
      <c r="A5793" s="3">
        <v>82696</v>
      </c>
      <c r="B5793" s="5" t="s">
        <v>49</v>
      </c>
    </row>
    <row r="5794" spans="1:2" x14ac:dyDescent="0.3">
      <c r="A5794" s="3">
        <v>82696</v>
      </c>
      <c r="B5794" s="5" t="s">
        <v>30</v>
      </c>
    </row>
    <row r="5795" spans="1:2" x14ac:dyDescent="0.3">
      <c r="A5795" s="3">
        <v>82696</v>
      </c>
      <c r="B5795" s="5" t="s">
        <v>886</v>
      </c>
    </row>
    <row r="5796" spans="1:2" x14ac:dyDescent="0.3">
      <c r="A5796" s="3">
        <v>128876</v>
      </c>
      <c r="B5796" s="5" t="s">
        <v>166</v>
      </c>
    </row>
    <row r="5797" spans="1:2" x14ac:dyDescent="0.3">
      <c r="A5797" s="3">
        <v>128876</v>
      </c>
      <c r="B5797" s="5" t="s">
        <v>777</v>
      </c>
    </row>
    <row r="5798" spans="1:2" x14ac:dyDescent="0.3">
      <c r="A5798" s="3">
        <v>99579</v>
      </c>
      <c r="B5798" s="5" t="s">
        <v>49</v>
      </c>
    </row>
    <row r="5799" spans="1:2" x14ac:dyDescent="0.3">
      <c r="A5799" s="3">
        <v>99579</v>
      </c>
      <c r="B5799" s="5" t="s">
        <v>7548</v>
      </c>
    </row>
    <row r="5800" spans="1:2" x14ac:dyDescent="0.3">
      <c r="A5800" s="3">
        <v>90369</v>
      </c>
      <c r="B5800" s="5" t="s">
        <v>49</v>
      </c>
    </row>
    <row r="5801" spans="1:2" x14ac:dyDescent="0.3">
      <c r="A5801" s="3">
        <v>90369</v>
      </c>
      <c r="B5801" s="5" t="s">
        <v>886</v>
      </c>
    </row>
    <row r="5802" spans="1:2" x14ac:dyDescent="0.3">
      <c r="A5802" s="3">
        <v>146955</v>
      </c>
      <c r="B5802" s="5" t="s">
        <v>166</v>
      </c>
    </row>
    <row r="5803" spans="1:2" x14ac:dyDescent="0.3">
      <c r="A5803" s="3">
        <v>146955</v>
      </c>
      <c r="B5803" s="5" t="s">
        <v>1246</v>
      </c>
    </row>
    <row r="5804" spans="1:2" x14ac:dyDescent="0.3">
      <c r="A5804" s="3">
        <v>84383</v>
      </c>
      <c r="B5804" s="5" t="s">
        <v>329</v>
      </c>
    </row>
    <row r="5805" spans="1:2" x14ac:dyDescent="0.3">
      <c r="A5805" s="3">
        <v>95516</v>
      </c>
      <c r="B5805" s="5" t="s">
        <v>49</v>
      </c>
    </row>
    <row r="5806" spans="1:2" x14ac:dyDescent="0.3">
      <c r="A5806" s="3">
        <v>95516</v>
      </c>
      <c r="B5806" s="5" t="s">
        <v>166</v>
      </c>
    </row>
    <row r="5807" spans="1:2" x14ac:dyDescent="0.3">
      <c r="A5807" s="3">
        <v>95516</v>
      </c>
      <c r="B5807" s="5" t="s">
        <v>1246</v>
      </c>
    </row>
    <row r="5808" spans="1:2" x14ac:dyDescent="0.3">
      <c r="A5808" s="3">
        <v>74306</v>
      </c>
      <c r="B5808" s="5" t="s">
        <v>30</v>
      </c>
    </row>
    <row r="5809" spans="1:2" x14ac:dyDescent="0.3">
      <c r="A5809" s="3">
        <v>74306</v>
      </c>
      <c r="B5809" s="5" t="s">
        <v>49</v>
      </c>
    </row>
    <row r="5810" spans="1:2" x14ac:dyDescent="0.3">
      <c r="A5810" s="3">
        <v>74306</v>
      </c>
      <c r="B5810" s="5" t="s">
        <v>1246</v>
      </c>
    </row>
    <row r="5811" spans="1:2" x14ac:dyDescent="0.3">
      <c r="A5811" s="3">
        <v>85739</v>
      </c>
      <c r="B5811" s="5" t="s">
        <v>777</v>
      </c>
    </row>
    <row r="5812" spans="1:2" x14ac:dyDescent="0.3">
      <c r="A5812" s="3">
        <v>85739</v>
      </c>
      <c r="B5812" s="5" t="s">
        <v>49</v>
      </c>
    </row>
    <row r="5813" spans="1:2" x14ac:dyDescent="0.3">
      <c r="A5813" s="3">
        <v>85739</v>
      </c>
      <c r="B5813" s="5" t="s">
        <v>1246</v>
      </c>
    </row>
    <row r="5814" spans="1:2" x14ac:dyDescent="0.3">
      <c r="A5814" s="3">
        <v>127867</v>
      </c>
      <c r="B5814" s="5" t="s">
        <v>30</v>
      </c>
    </row>
    <row r="5815" spans="1:2" x14ac:dyDescent="0.3">
      <c r="A5815" s="3">
        <v>127867</v>
      </c>
      <c r="B5815" s="5" t="s">
        <v>2848</v>
      </c>
    </row>
    <row r="5816" spans="1:2" x14ac:dyDescent="0.3">
      <c r="A5816" s="3">
        <v>127867</v>
      </c>
      <c r="B5816" s="5" t="s">
        <v>166</v>
      </c>
    </row>
    <row r="5817" spans="1:2" x14ac:dyDescent="0.3">
      <c r="A5817" s="3">
        <v>130739</v>
      </c>
      <c r="B5817" s="5" t="s">
        <v>49</v>
      </c>
    </row>
    <row r="5818" spans="1:2" x14ac:dyDescent="0.3">
      <c r="A5818" s="3">
        <v>130739</v>
      </c>
      <c r="B5818" s="5" t="s">
        <v>30</v>
      </c>
    </row>
    <row r="5819" spans="1:2" x14ac:dyDescent="0.3">
      <c r="A5819" s="3">
        <v>138376</v>
      </c>
      <c r="B5819" s="5" t="s">
        <v>777</v>
      </c>
    </row>
    <row r="5820" spans="1:2" x14ac:dyDescent="0.3">
      <c r="A5820" s="3">
        <v>138376</v>
      </c>
      <c r="B5820" s="5" t="s">
        <v>166</v>
      </c>
    </row>
    <row r="5821" spans="1:2" x14ac:dyDescent="0.3">
      <c r="A5821" s="3">
        <v>124294</v>
      </c>
      <c r="B5821" s="5" t="s">
        <v>777</v>
      </c>
    </row>
    <row r="5822" spans="1:2" x14ac:dyDescent="0.3">
      <c r="A5822" s="3">
        <v>124294</v>
      </c>
      <c r="B5822" s="5" t="s">
        <v>49</v>
      </c>
    </row>
    <row r="5823" spans="1:2" x14ac:dyDescent="0.3">
      <c r="A5823" s="3">
        <v>124294</v>
      </c>
      <c r="B5823" s="5" t="s">
        <v>886</v>
      </c>
    </row>
    <row r="5824" spans="1:2" x14ac:dyDescent="0.3">
      <c r="A5824" s="3">
        <v>257368</v>
      </c>
      <c r="B5824" s="5" t="s">
        <v>2528</v>
      </c>
    </row>
    <row r="5825" spans="1:2" x14ac:dyDescent="0.3">
      <c r="A5825" s="3">
        <v>257368</v>
      </c>
      <c r="B5825" s="5" t="s">
        <v>19406</v>
      </c>
    </row>
    <row r="5826" spans="1:2" x14ac:dyDescent="0.3">
      <c r="A5826" s="3">
        <v>257368</v>
      </c>
      <c r="B5826" s="5" t="s">
        <v>777</v>
      </c>
    </row>
    <row r="5827" spans="1:2" x14ac:dyDescent="0.3">
      <c r="A5827" s="3">
        <v>121491</v>
      </c>
      <c r="B5827" s="5" t="s">
        <v>166</v>
      </c>
    </row>
    <row r="5828" spans="1:2" x14ac:dyDescent="0.3">
      <c r="A5828" s="3">
        <v>121491</v>
      </c>
      <c r="B5828" s="5" t="s">
        <v>49</v>
      </c>
    </row>
    <row r="5829" spans="1:2" x14ac:dyDescent="0.3">
      <c r="A5829" s="3">
        <v>91010</v>
      </c>
      <c r="B5829" s="5" t="s">
        <v>19406</v>
      </c>
    </row>
    <row r="5830" spans="1:2" x14ac:dyDescent="0.3">
      <c r="A5830" s="3">
        <v>91010</v>
      </c>
      <c r="B5830" s="5" t="s">
        <v>49</v>
      </c>
    </row>
    <row r="5831" spans="1:2" x14ac:dyDescent="0.3">
      <c r="A5831" s="3">
        <v>91010</v>
      </c>
      <c r="B5831" s="5" t="s">
        <v>30</v>
      </c>
    </row>
    <row r="5832" spans="1:2" x14ac:dyDescent="0.3">
      <c r="A5832" s="3">
        <v>91010</v>
      </c>
      <c r="B5832" s="5" t="s">
        <v>7548</v>
      </c>
    </row>
    <row r="5833" spans="1:2" x14ac:dyDescent="0.3">
      <c r="A5833" s="3">
        <v>110410</v>
      </c>
      <c r="B5833" s="5" t="s">
        <v>777</v>
      </c>
    </row>
    <row r="5834" spans="1:2" x14ac:dyDescent="0.3">
      <c r="A5834" s="3">
        <v>110410</v>
      </c>
      <c r="B5834" s="5" t="s">
        <v>49</v>
      </c>
    </row>
    <row r="5835" spans="1:2" x14ac:dyDescent="0.3">
      <c r="A5835" s="3">
        <v>110410</v>
      </c>
      <c r="B5835" s="5" t="s">
        <v>1246</v>
      </c>
    </row>
    <row r="5836" spans="1:2" x14ac:dyDescent="0.3">
      <c r="A5836" s="3">
        <v>127913</v>
      </c>
      <c r="B5836" s="5" t="s">
        <v>49</v>
      </c>
    </row>
    <row r="5837" spans="1:2" x14ac:dyDescent="0.3">
      <c r="A5837" s="3">
        <v>77875</v>
      </c>
      <c r="B5837" s="5" t="s">
        <v>30</v>
      </c>
    </row>
    <row r="5838" spans="1:2" x14ac:dyDescent="0.3">
      <c r="A5838" s="3">
        <v>77875</v>
      </c>
      <c r="B5838" s="5" t="s">
        <v>886</v>
      </c>
    </row>
    <row r="5839" spans="1:2" x14ac:dyDescent="0.3">
      <c r="A5839" s="3">
        <v>163772</v>
      </c>
      <c r="B5839" s="5" t="s">
        <v>30</v>
      </c>
    </row>
    <row r="5840" spans="1:2" x14ac:dyDescent="0.3">
      <c r="A5840" s="3">
        <v>163772</v>
      </c>
      <c r="B5840" s="5" t="s">
        <v>2297</v>
      </c>
    </row>
    <row r="5841" spans="1:2" x14ac:dyDescent="0.3">
      <c r="A5841" s="3">
        <v>100089</v>
      </c>
      <c r="B5841" s="5" t="s">
        <v>1139</v>
      </c>
    </row>
    <row r="5842" spans="1:2" x14ac:dyDescent="0.3">
      <c r="A5842" s="3">
        <v>100089</v>
      </c>
      <c r="B5842" s="5" t="s">
        <v>777</v>
      </c>
    </row>
    <row r="5843" spans="1:2" x14ac:dyDescent="0.3">
      <c r="A5843" s="3">
        <v>100089</v>
      </c>
      <c r="B5843" s="5" t="s">
        <v>468</v>
      </c>
    </row>
    <row r="5844" spans="1:2" x14ac:dyDescent="0.3">
      <c r="A5844" s="3">
        <v>100089</v>
      </c>
      <c r="B5844" s="5" t="s">
        <v>2528</v>
      </c>
    </row>
    <row r="5845" spans="1:2" x14ac:dyDescent="0.3">
      <c r="A5845" s="3">
        <v>100089</v>
      </c>
      <c r="B5845" s="5" t="s">
        <v>166</v>
      </c>
    </row>
    <row r="5846" spans="1:2" x14ac:dyDescent="0.3">
      <c r="A5846" s="3">
        <v>84334</v>
      </c>
      <c r="B5846" s="5" t="s">
        <v>2378</v>
      </c>
    </row>
    <row r="5847" spans="1:2" x14ac:dyDescent="0.3">
      <c r="A5847" s="3">
        <v>84334</v>
      </c>
      <c r="B5847" s="5" t="s">
        <v>329</v>
      </c>
    </row>
    <row r="5848" spans="1:2" x14ac:dyDescent="0.3">
      <c r="A5848" s="3">
        <v>127501</v>
      </c>
      <c r="B5848" s="5" t="s">
        <v>49</v>
      </c>
    </row>
    <row r="5849" spans="1:2" x14ac:dyDescent="0.3">
      <c r="A5849" s="3">
        <v>127501</v>
      </c>
      <c r="B5849" s="5" t="s">
        <v>886</v>
      </c>
    </row>
    <row r="5850" spans="1:2" x14ac:dyDescent="0.3">
      <c r="A5850" s="3">
        <v>127501</v>
      </c>
      <c r="B5850" s="5" t="s">
        <v>30</v>
      </c>
    </row>
    <row r="5851" spans="1:2" x14ac:dyDescent="0.3">
      <c r="A5851" s="3">
        <v>123380</v>
      </c>
      <c r="B5851" s="5" t="s">
        <v>49</v>
      </c>
    </row>
    <row r="5852" spans="1:2" x14ac:dyDescent="0.3">
      <c r="A5852" s="3">
        <v>128241</v>
      </c>
      <c r="B5852" s="5" t="s">
        <v>166</v>
      </c>
    </row>
    <row r="5853" spans="1:2" x14ac:dyDescent="0.3">
      <c r="A5853" s="3">
        <v>128241</v>
      </c>
      <c r="B5853" s="5" t="s">
        <v>49</v>
      </c>
    </row>
    <row r="5854" spans="1:2" x14ac:dyDescent="0.3">
      <c r="A5854" s="3">
        <v>128241</v>
      </c>
      <c r="B5854" s="5" t="s">
        <v>1246</v>
      </c>
    </row>
    <row r="5855" spans="1:2" x14ac:dyDescent="0.3">
      <c r="A5855" s="3">
        <v>89584</v>
      </c>
      <c r="B5855" s="5" t="s">
        <v>1139</v>
      </c>
    </row>
    <row r="5856" spans="1:2" x14ac:dyDescent="0.3">
      <c r="A5856" s="3">
        <v>89584</v>
      </c>
      <c r="B5856" s="5" t="s">
        <v>49</v>
      </c>
    </row>
    <row r="5857" spans="1:2" x14ac:dyDescent="0.3">
      <c r="A5857" s="3">
        <v>89584</v>
      </c>
      <c r="B5857" s="5" t="s">
        <v>777</v>
      </c>
    </row>
    <row r="5858" spans="1:2" x14ac:dyDescent="0.3">
      <c r="A5858" s="3">
        <v>89584</v>
      </c>
      <c r="B5858" s="5" t="s">
        <v>310</v>
      </c>
    </row>
    <row r="5859" spans="1:2" x14ac:dyDescent="0.3">
      <c r="A5859" s="3">
        <v>135579</v>
      </c>
      <c r="B5859" s="5" t="s">
        <v>1139</v>
      </c>
    </row>
    <row r="5860" spans="1:2" x14ac:dyDescent="0.3">
      <c r="A5860" s="3">
        <v>135579</v>
      </c>
      <c r="B5860" s="5" t="s">
        <v>30</v>
      </c>
    </row>
    <row r="5861" spans="1:2" x14ac:dyDescent="0.3">
      <c r="A5861" s="3">
        <v>135579</v>
      </c>
      <c r="B5861" s="5" t="s">
        <v>468</v>
      </c>
    </row>
    <row r="5862" spans="1:2" x14ac:dyDescent="0.3">
      <c r="A5862" s="3">
        <v>58547</v>
      </c>
      <c r="B5862" s="5" t="s">
        <v>30</v>
      </c>
    </row>
    <row r="5863" spans="1:2" x14ac:dyDescent="0.3">
      <c r="A5863" s="3">
        <v>58547</v>
      </c>
      <c r="B5863" s="5" t="s">
        <v>49</v>
      </c>
    </row>
    <row r="5864" spans="1:2" x14ac:dyDescent="0.3">
      <c r="A5864" s="3">
        <v>118293</v>
      </c>
      <c r="B5864" s="5" t="s">
        <v>30</v>
      </c>
    </row>
    <row r="5865" spans="1:2" x14ac:dyDescent="0.3">
      <c r="A5865" s="3">
        <v>118293</v>
      </c>
      <c r="B5865" s="5" t="s">
        <v>2297</v>
      </c>
    </row>
    <row r="5866" spans="1:2" x14ac:dyDescent="0.3">
      <c r="A5866" s="3">
        <v>118293</v>
      </c>
      <c r="B5866" s="5" t="s">
        <v>2378</v>
      </c>
    </row>
    <row r="5867" spans="1:2" x14ac:dyDescent="0.3">
      <c r="A5867" s="3">
        <v>119569</v>
      </c>
      <c r="B5867" s="5" t="s">
        <v>2528</v>
      </c>
    </row>
    <row r="5868" spans="1:2" x14ac:dyDescent="0.3">
      <c r="A5868" s="3">
        <v>119569</v>
      </c>
      <c r="B5868" s="5" t="s">
        <v>777</v>
      </c>
    </row>
    <row r="5869" spans="1:2" x14ac:dyDescent="0.3">
      <c r="A5869" s="3">
        <v>119569</v>
      </c>
      <c r="B5869" s="5" t="s">
        <v>2848</v>
      </c>
    </row>
    <row r="5870" spans="1:2" x14ac:dyDescent="0.3">
      <c r="A5870" s="3">
        <v>84165</v>
      </c>
      <c r="B5870" s="5" t="s">
        <v>30</v>
      </c>
    </row>
    <row r="5871" spans="1:2" x14ac:dyDescent="0.3">
      <c r="A5871" s="3">
        <v>84165</v>
      </c>
      <c r="B5871" s="5" t="s">
        <v>49</v>
      </c>
    </row>
    <row r="5872" spans="1:2" x14ac:dyDescent="0.3">
      <c r="A5872" s="3">
        <v>84165</v>
      </c>
      <c r="B5872" s="5" t="s">
        <v>886</v>
      </c>
    </row>
    <row r="5873" spans="1:2" x14ac:dyDescent="0.3">
      <c r="A5873" s="3">
        <v>136793</v>
      </c>
      <c r="B5873" s="5" t="s">
        <v>2297</v>
      </c>
    </row>
    <row r="5874" spans="1:2" x14ac:dyDescent="0.3">
      <c r="A5874" s="3">
        <v>136793</v>
      </c>
      <c r="B5874" s="5" t="s">
        <v>1139</v>
      </c>
    </row>
    <row r="5875" spans="1:2" x14ac:dyDescent="0.3">
      <c r="A5875" s="3">
        <v>136793</v>
      </c>
      <c r="B5875" s="5" t="s">
        <v>30</v>
      </c>
    </row>
    <row r="5876" spans="1:2" x14ac:dyDescent="0.3">
      <c r="A5876" s="3">
        <v>136793</v>
      </c>
      <c r="B5876" s="5" t="s">
        <v>6748</v>
      </c>
    </row>
    <row r="5877" spans="1:2" x14ac:dyDescent="0.3">
      <c r="A5877" s="3">
        <v>59963</v>
      </c>
      <c r="B5877" s="5" t="s">
        <v>166</v>
      </c>
    </row>
    <row r="5878" spans="1:2" x14ac:dyDescent="0.3">
      <c r="A5878" s="3">
        <v>59963</v>
      </c>
      <c r="B5878" s="5" t="s">
        <v>1139</v>
      </c>
    </row>
    <row r="5879" spans="1:2" x14ac:dyDescent="0.3">
      <c r="A5879" s="3">
        <v>59963</v>
      </c>
      <c r="B5879" s="5" t="s">
        <v>49</v>
      </c>
    </row>
    <row r="5880" spans="1:2" x14ac:dyDescent="0.3">
      <c r="A5880" s="3">
        <v>84281</v>
      </c>
      <c r="B5880" s="5" t="s">
        <v>49</v>
      </c>
    </row>
    <row r="5881" spans="1:2" x14ac:dyDescent="0.3">
      <c r="A5881" s="3">
        <v>84281</v>
      </c>
      <c r="B5881" s="5" t="s">
        <v>30</v>
      </c>
    </row>
    <row r="5882" spans="1:2" x14ac:dyDescent="0.3">
      <c r="A5882" s="3">
        <v>84281</v>
      </c>
      <c r="B5882" s="5" t="s">
        <v>886</v>
      </c>
    </row>
    <row r="5883" spans="1:2" x14ac:dyDescent="0.3">
      <c r="A5883" s="3">
        <v>84575</v>
      </c>
      <c r="B5883" s="5" t="s">
        <v>30</v>
      </c>
    </row>
    <row r="5884" spans="1:2" x14ac:dyDescent="0.3">
      <c r="A5884" s="3">
        <v>84575</v>
      </c>
      <c r="B5884" s="5" t="s">
        <v>6748</v>
      </c>
    </row>
    <row r="5885" spans="1:2" x14ac:dyDescent="0.3">
      <c r="A5885" s="3">
        <v>121826</v>
      </c>
      <c r="B5885" s="5" t="s">
        <v>49</v>
      </c>
    </row>
    <row r="5886" spans="1:2" x14ac:dyDescent="0.3">
      <c r="A5886" s="3">
        <v>121826</v>
      </c>
      <c r="B5886" s="5" t="s">
        <v>30</v>
      </c>
    </row>
    <row r="5887" spans="1:2" x14ac:dyDescent="0.3">
      <c r="A5887" s="3">
        <v>121826</v>
      </c>
      <c r="B5887" s="5" t="s">
        <v>886</v>
      </c>
    </row>
    <row r="5888" spans="1:2" x14ac:dyDescent="0.3">
      <c r="A5888" s="3">
        <v>111839</v>
      </c>
      <c r="B5888" s="5" t="s">
        <v>49</v>
      </c>
    </row>
    <row r="5889" spans="1:2" x14ac:dyDescent="0.3">
      <c r="A5889" s="3">
        <v>111839</v>
      </c>
      <c r="B5889" s="5" t="s">
        <v>886</v>
      </c>
    </row>
    <row r="5890" spans="1:2" x14ac:dyDescent="0.3">
      <c r="A5890" s="3">
        <v>137409</v>
      </c>
      <c r="B5890" s="5" t="s">
        <v>777</v>
      </c>
    </row>
    <row r="5891" spans="1:2" x14ac:dyDescent="0.3">
      <c r="A5891" s="3">
        <v>137409</v>
      </c>
      <c r="B5891" s="5" t="s">
        <v>166</v>
      </c>
    </row>
    <row r="5892" spans="1:2" x14ac:dyDescent="0.3">
      <c r="A5892" s="3">
        <v>141614</v>
      </c>
      <c r="B5892" s="5" t="s">
        <v>2297</v>
      </c>
    </row>
    <row r="5893" spans="1:2" x14ac:dyDescent="0.3">
      <c r="A5893" s="3">
        <v>141614</v>
      </c>
      <c r="B5893" s="5" t="s">
        <v>6748</v>
      </c>
    </row>
    <row r="5894" spans="1:2" x14ac:dyDescent="0.3">
      <c r="A5894" s="3">
        <v>141614</v>
      </c>
      <c r="B5894" s="5" t="s">
        <v>1139</v>
      </c>
    </row>
    <row r="5895" spans="1:2" x14ac:dyDescent="0.3">
      <c r="A5895" s="3">
        <v>141614</v>
      </c>
      <c r="B5895" s="5" t="s">
        <v>30</v>
      </c>
    </row>
    <row r="5896" spans="1:2" x14ac:dyDescent="0.3">
      <c r="A5896" s="3">
        <v>97365</v>
      </c>
      <c r="B5896" s="5" t="s">
        <v>49</v>
      </c>
    </row>
    <row r="5897" spans="1:2" x14ac:dyDescent="0.3">
      <c r="A5897" s="3">
        <v>97365</v>
      </c>
      <c r="B5897" s="5" t="s">
        <v>886</v>
      </c>
    </row>
    <row r="5898" spans="1:2" x14ac:dyDescent="0.3">
      <c r="A5898" s="3">
        <v>127374</v>
      </c>
      <c r="B5898" s="5" t="s">
        <v>49</v>
      </c>
    </row>
    <row r="5899" spans="1:2" x14ac:dyDescent="0.3">
      <c r="A5899" s="3">
        <v>120150</v>
      </c>
      <c r="B5899" s="5" t="s">
        <v>886</v>
      </c>
    </row>
    <row r="5900" spans="1:2" x14ac:dyDescent="0.3">
      <c r="A5900" s="3">
        <v>134673</v>
      </c>
      <c r="B5900" s="5" t="s">
        <v>49</v>
      </c>
    </row>
    <row r="5901" spans="1:2" x14ac:dyDescent="0.3">
      <c r="A5901" s="3">
        <v>134673</v>
      </c>
      <c r="B5901" s="5" t="s">
        <v>886</v>
      </c>
    </row>
    <row r="5902" spans="1:2" x14ac:dyDescent="0.3">
      <c r="A5902" s="3">
        <v>102222</v>
      </c>
      <c r="B5902" s="5" t="s">
        <v>49</v>
      </c>
    </row>
    <row r="5903" spans="1:2" x14ac:dyDescent="0.3">
      <c r="A5903" s="3">
        <v>102222</v>
      </c>
      <c r="B5903" s="5" t="s">
        <v>777</v>
      </c>
    </row>
    <row r="5904" spans="1:2" x14ac:dyDescent="0.3">
      <c r="A5904" s="3">
        <v>138496</v>
      </c>
      <c r="B5904" s="5" t="s">
        <v>468</v>
      </c>
    </row>
    <row r="5905" spans="1:2" x14ac:dyDescent="0.3">
      <c r="A5905" s="3">
        <v>138496</v>
      </c>
      <c r="B5905" s="5" t="s">
        <v>2528</v>
      </c>
    </row>
    <row r="5906" spans="1:2" x14ac:dyDescent="0.3">
      <c r="A5906" s="3">
        <v>138496</v>
      </c>
      <c r="B5906" s="5" t="s">
        <v>6631</v>
      </c>
    </row>
    <row r="5907" spans="1:2" x14ac:dyDescent="0.3">
      <c r="A5907" s="3">
        <v>138496</v>
      </c>
      <c r="B5907" s="5" t="s">
        <v>166</v>
      </c>
    </row>
    <row r="5908" spans="1:2" x14ac:dyDescent="0.3">
      <c r="A5908" s="3">
        <v>122800</v>
      </c>
      <c r="B5908" s="5" t="s">
        <v>6631</v>
      </c>
    </row>
    <row r="5909" spans="1:2" x14ac:dyDescent="0.3">
      <c r="A5909" s="3">
        <v>122800</v>
      </c>
      <c r="B5909" s="5" t="s">
        <v>49</v>
      </c>
    </row>
    <row r="5910" spans="1:2" x14ac:dyDescent="0.3">
      <c r="A5910" s="3">
        <v>122800</v>
      </c>
      <c r="B5910" s="5" t="s">
        <v>777</v>
      </c>
    </row>
    <row r="5911" spans="1:2" x14ac:dyDescent="0.3">
      <c r="A5911" s="3">
        <v>122800</v>
      </c>
      <c r="B5911" s="5" t="s">
        <v>1246</v>
      </c>
    </row>
    <row r="5912" spans="1:2" x14ac:dyDescent="0.3">
      <c r="A5912" s="3">
        <v>143010</v>
      </c>
      <c r="B5912" s="5" t="s">
        <v>777</v>
      </c>
    </row>
    <row r="5913" spans="1:2" x14ac:dyDescent="0.3">
      <c r="A5913" s="3">
        <v>143010</v>
      </c>
      <c r="B5913" s="5" t="s">
        <v>166</v>
      </c>
    </row>
    <row r="5914" spans="1:2" x14ac:dyDescent="0.3">
      <c r="A5914" s="3">
        <v>149085</v>
      </c>
      <c r="B5914" s="5" t="s">
        <v>777</v>
      </c>
    </row>
    <row r="5915" spans="1:2" x14ac:dyDescent="0.3">
      <c r="A5915" s="3">
        <v>149085</v>
      </c>
      <c r="B5915" s="5" t="s">
        <v>1139</v>
      </c>
    </row>
    <row r="5916" spans="1:2" x14ac:dyDescent="0.3">
      <c r="A5916" s="3">
        <v>84175</v>
      </c>
      <c r="B5916" s="5" t="s">
        <v>49</v>
      </c>
    </row>
    <row r="5917" spans="1:2" x14ac:dyDescent="0.3">
      <c r="A5917" s="3">
        <v>84175</v>
      </c>
      <c r="B5917" s="5" t="s">
        <v>2848</v>
      </c>
    </row>
    <row r="5918" spans="1:2" x14ac:dyDescent="0.3">
      <c r="A5918" s="3">
        <v>148265</v>
      </c>
      <c r="B5918" s="5" t="s">
        <v>2848</v>
      </c>
    </row>
    <row r="5919" spans="1:2" x14ac:dyDescent="0.3">
      <c r="A5919" s="3">
        <v>148265</v>
      </c>
      <c r="B5919" s="5" t="s">
        <v>777</v>
      </c>
    </row>
    <row r="5920" spans="1:2" x14ac:dyDescent="0.3">
      <c r="A5920" s="3">
        <v>122192</v>
      </c>
      <c r="B5920" s="5" t="s">
        <v>777</v>
      </c>
    </row>
    <row r="5921" spans="1:2" x14ac:dyDescent="0.3">
      <c r="A5921" s="3">
        <v>122192</v>
      </c>
      <c r="B5921" s="5" t="s">
        <v>1246</v>
      </c>
    </row>
    <row r="5922" spans="1:2" x14ac:dyDescent="0.3">
      <c r="A5922" s="3">
        <v>122192</v>
      </c>
      <c r="B5922" s="5" t="s">
        <v>6631</v>
      </c>
    </row>
    <row r="5923" spans="1:2" x14ac:dyDescent="0.3">
      <c r="A5923" s="3">
        <v>121872</v>
      </c>
      <c r="B5923" s="5" t="s">
        <v>49</v>
      </c>
    </row>
    <row r="5924" spans="1:2" x14ac:dyDescent="0.3">
      <c r="A5924" s="3">
        <v>92591</v>
      </c>
      <c r="B5924" s="5" t="s">
        <v>30</v>
      </c>
    </row>
    <row r="5925" spans="1:2" x14ac:dyDescent="0.3">
      <c r="A5925" s="3">
        <v>92591</v>
      </c>
      <c r="B5925" s="5" t="s">
        <v>1246</v>
      </c>
    </row>
    <row r="5926" spans="1:2" x14ac:dyDescent="0.3">
      <c r="A5926" s="3">
        <v>92591</v>
      </c>
      <c r="B5926" s="5" t="s">
        <v>49</v>
      </c>
    </row>
    <row r="5927" spans="1:2" x14ac:dyDescent="0.3">
      <c r="A5927" s="3">
        <v>118612</v>
      </c>
      <c r="B5927" s="5" t="s">
        <v>6631</v>
      </c>
    </row>
    <row r="5928" spans="1:2" x14ac:dyDescent="0.3">
      <c r="A5928" s="3">
        <v>118612</v>
      </c>
      <c r="B5928" s="5" t="s">
        <v>166</v>
      </c>
    </row>
    <row r="5929" spans="1:2" x14ac:dyDescent="0.3">
      <c r="A5929" s="3">
        <v>386467</v>
      </c>
      <c r="B5929" s="5" t="s">
        <v>777</v>
      </c>
    </row>
    <row r="5930" spans="1:2" x14ac:dyDescent="0.3">
      <c r="A5930" s="3">
        <v>386467</v>
      </c>
      <c r="B5930" s="5" t="s">
        <v>2297</v>
      </c>
    </row>
    <row r="5931" spans="1:2" x14ac:dyDescent="0.3">
      <c r="A5931" s="3">
        <v>386467</v>
      </c>
      <c r="B5931" s="5" t="s">
        <v>2848</v>
      </c>
    </row>
    <row r="5932" spans="1:2" x14ac:dyDescent="0.3">
      <c r="A5932" s="3">
        <v>135647</v>
      </c>
      <c r="B5932" s="5" t="s">
        <v>30</v>
      </c>
    </row>
    <row r="5933" spans="1:2" x14ac:dyDescent="0.3">
      <c r="A5933" s="3">
        <v>135647</v>
      </c>
      <c r="B5933" s="5" t="s">
        <v>49</v>
      </c>
    </row>
    <row r="5934" spans="1:2" x14ac:dyDescent="0.3">
      <c r="A5934" s="3">
        <v>84194</v>
      </c>
      <c r="B5934" s="5" t="s">
        <v>49</v>
      </c>
    </row>
    <row r="5935" spans="1:2" x14ac:dyDescent="0.3">
      <c r="A5935" s="3">
        <v>84194</v>
      </c>
      <c r="B5935" s="5" t="s">
        <v>468</v>
      </c>
    </row>
    <row r="5936" spans="1:2" x14ac:dyDescent="0.3">
      <c r="A5936" s="3">
        <v>84194</v>
      </c>
      <c r="B5936" s="5" t="s">
        <v>30</v>
      </c>
    </row>
    <row r="5937" spans="1:2" x14ac:dyDescent="0.3">
      <c r="A5937" s="3">
        <v>103173</v>
      </c>
      <c r="B5937" s="5" t="s">
        <v>2848</v>
      </c>
    </row>
    <row r="5938" spans="1:2" x14ac:dyDescent="0.3">
      <c r="A5938" s="3">
        <v>103173</v>
      </c>
      <c r="B5938" s="5" t="s">
        <v>2297</v>
      </c>
    </row>
    <row r="5939" spans="1:2" x14ac:dyDescent="0.3">
      <c r="A5939" s="3">
        <v>82450</v>
      </c>
      <c r="B5939" s="5" t="s">
        <v>166</v>
      </c>
    </row>
    <row r="5940" spans="1:2" x14ac:dyDescent="0.3">
      <c r="A5940" s="3">
        <v>82450</v>
      </c>
      <c r="B5940" s="5" t="s">
        <v>777</v>
      </c>
    </row>
    <row r="5941" spans="1:2" x14ac:dyDescent="0.3">
      <c r="A5941" s="3">
        <v>82450</v>
      </c>
      <c r="B5941" s="5" t="s">
        <v>49</v>
      </c>
    </row>
    <row r="5942" spans="1:2" x14ac:dyDescent="0.3">
      <c r="A5942" s="3">
        <v>121835</v>
      </c>
      <c r="B5942" s="5" t="s">
        <v>49</v>
      </c>
    </row>
    <row r="5943" spans="1:2" x14ac:dyDescent="0.3">
      <c r="A5943" s="3">
        <v>121835</v>
      </c>
      <c r="B5943" s="5" t="s">
        <v>310</v>
      </c>
    </row>
    <row r="5944" spans="1:2" x14ac:dyDescent="0.3">
      <c r="A5944" s="3">
        <v>121835</v>
      </c>
      <c r="B5944" s="5" t="s">
        <v>166</v>
      </c>
    </row>
    <row r="5945" spans="1:2" x14ac:dyDescent="0.3">
      <c r="A5945" s="3">
        <v>159121</v>
      </c>
      <c r="B5945" s="5" t="s">
        <v>1246</v>
      </c>
    </row>
    <row r="5946" spans="1:2" x14ac:dyDescent="0.3">
      <c r="A5946" s="3">
        <v>159121</v>
      </c>
      <c r="B5946" s="5" t="s">
        <v>30</v>
      </c>
    </row>
    <row r="5947" spans="1:2" x14ac:dyDescent="0.3">
      <c r="A5947" s="3">
        <v>80384</v>
      </c>
      <c r="B5947" s="5" t="s">
        <v>30</v>
      </c>
    </row>
    <row r="5948" spans="1:2" x14ac:dyDescent="0.3">
      <c r="A5948" s="3">
        <v>80384</v>
      </c>
      <c r="B5948" s="5" t="s">
        <v>2848</v>
      </c>
    </row>
    <row r="5949" spans="1:2" x14ac:dyDescent="0.3">
      <c r="A5949" s="3">
        <v>136080</v>
      </c>
      <c r="B5949" s="5" t="s">
        <v>777</v>
      </c>
    </row>
    <row r="5950" spans="1:2" x14ac:dyDescent="0.3">
      <c r="A5950" s="3">
        <v>136080</v>
      </c>
      <c r="B5950" s="5" t="s">
        <v>7548</v>
      </c>
    </row>
    <row r="5951" spans="1:2" x14ac:dyDescent="0.3">
      <c r="A5951" s="3">
        <v>124075</v>
      </c>
      <c r="B5951" s="5" t="s">
        <v>329</v>
      </c>
    </row>
    <row r="5952" spans="1:2" x14ac:dyDescent="0.3">
      <c r="A5952" s="3">
        <v>128215</v>
      </c>
      <c r="B5952" s="5" t="s">
        <v>49</v>
      </c>
    </row>
    <row r="5953" spans="1:2" x14ac:dyDescent="0.3">
      <c r="A5953" s="3">
        <v>114958</v>
      </c>
      <c r="B5953" s="5" t="s">
        <v>468</v>
      </c>
    </row>
    <row r="5954" spans="1:2" x14ac:dyDescent="0.3">
      <c r="A5954" s="3">
        <v>114958</v>
      </c>
      <c r="B5954" s="5" t="s">
        <v>2528</v>
      </c>
    </row>
    <row r="5955" spans="1:2" x14ac:dyDescent="0.3">
      <c r="A5955" s="3">
        <v>215180</v>
      </c>
      <c r="B5955" s="5" t="s">
        <v>777</v>
      </c>
    </row>
    <row r="5956" spans="1:2" x14ac:dyDescent="0.3">
      <c r="A5956" s="3">
        <v>215180</v>
      </c>
      <c r="B5956" s="5" t="s">
        <v>2297</v>
      </c>
    </row>
    <row r="5957" spans="1:2" x14ac:dyDescent="0.3">
      <c r="A5957" s="3">
        <v>215180</v>
      </c>
      <c r="B5957" s="5" t="s">
        <v>49</v>
      </c>
    </row>
    <row r="5958" spans="1:2" x14ac:dyDescent="0.3">
      <c r="A5958" s="3">
        <v>215180</v>
      </c>
      <c r="B5958" s="5" t="s">
        <v>19406</v>
      </c>
    </row>
    <row r="5959" spans="1:2" x14ac:dyDescent="0.3">
      <c r="A5959" s="3">
        <v>101267</v>
      </c>
      <c r="B5959" s="5" t="s">
        <v>329</v>
      </c>
    </row>
    <row r="5960" spans="1:2" x14ac:dyDescent="0.3">
      <c r="A5960" s="3">
        <v>101267</v>
      </c>
      <c r="B5960" s="5" t="s">
        <v>2378</v>
      </c>
    </row>
    <row r="5961" spans="1:2" x14ac:dyDescent="0.3">
      <c r="A5961" s="3">
        <v>80038</v>
      </c>
      <c r="B5961" s="5" t="s">
        <v>30</v>
      </c>
    </row>
    <row r="5962" spans="1:2" x14ac:dyDescent="0.3">
      <c r="A5962" s="3">
        <v>80038</v>
      </c>
      <c r="B5962" s="5" t="s">
        <v>886</v>
      </c>
    </row>
    <row r="5963" spans="1:2" x14ac:dyDescent="0.3">
      <c r="A5963" s="3">
        <v>80038</v>
      </c>
      <c r="B5963" s="5" t="s">
        <v>49</v>
      </c>
    </row>
    <row r="5964" spans="1:2" x14ac:dyDescent="0.3">
      <c r="A5964" s="3">
        <v>133698</v>
      </c>
      <c r="B5964" s="5" t="s">
        <v>30</v>
      </c>
    </row>
    <row r="5965" spans="1:2" x14ac:dyDescent="0.3">
      <c r="A5965" s="3">
        <v>133698</v>
      </c>
      <c r="B5965" s="5" t="s">
        <v>886</v>
      </c>
    </row>
    <row r="5966" spans="1:2" x14ac:dyDescent="0.3">
      <c r="A5966" s="3">
        <v>86703</v>
      </c>
      <c r="B5966" s="5" t="s">
        <v>468</v>
      </c>
    </row>
    <row r="5967" spans="1:2" x14ac:dyDescent="0.3">
      <c r="A5967" s="3">
        <v>86703</v>
      </c>
      <c r="B5967" s="5" t="s">
        <v>777</v>
      </c>
    </row>
    <row r="5968" spans="1:2" x14ac:dyDescent="0.3">
      <c r="A5968" s="3">
        <v>86703</v>
      </c>
      <c r="B5968" s="5" t="s">
        <v>2528</v>
      </c>
    </row>
    <row r="5969" spans="1:2" x14ac:dyDescent="0.3">
      <c r="A5969" s="3">
        <v>86703</v>
      </c>
      <c r="B5969" s="5" t="s">
        <v>30</v>
      </c>
    </row>
    <row r="5970" spans="1:2" x14ac:dyDescent="0.3">
      <c r="A5970" s="3">
        <v>77948</v>
      </c>
      <c r="B5970" s="5" t="s">
        <v>777</v>
      </c>
    </row>
    <row r="5971" spans="1:2" x14ac:dyDescent="0.3">
      <c r="A5971" s="3">
        <v>77948</v>
      </c>
      <c r="B5971" s="5" t="s">
        <v>166</v>
      </c>
    </row>
    <row r="5972" spans="1:2" x14ac:dyDescent="0.3">
      <c r="A5972" s="3">
        <v>77948</v>
      </c>
      <c r="B5972" s="5" t="s">
        <v>6631</v>
      </c>
    </row>
    <row r="5973" spans="1:2" x14ac:dyDescent="0.3">
      <c r="A5973" s="3">
        <v>133458</v>
      </c>
      <c r="B5973" s="5" t="s">
        <v>1246</v>
      </c>
    </row>
    <row r="5974" spans="1:2" x14ac:dyDescent="0.3">
      <c r="A5974" s="3">
        <v>133458</v>
      </c>
      <c r="B5974" s="5" t="s">
        <v>49</v>
      </c>
    </row>
    <row r="5975" spans="1:2" x14ac:dyDescent="0.3">
      <c r="A5975" s="3">
        <v>133458</v>
      </c>
      <c r="B5975" s="5" t="s">
        <v>166</v>
      </c>
    </row>
    <row r="5976" spans="1:2" x14ac:dyDescent="0.3">
      <c r="A5976" s="3">
        <v>98548</v>
      </c>
      <c r="B5976" s="5" t="s">
        <v>49</v>
      </c>
    </row>
    <row r="5977" spans="1:2" x14ac:dyDescent="0.3">
      <c r="A5977" s="3">
        <v>91333</v>
      </c>
      <c r="B5977" s="5" t="s">
        <v>777</v>
      </c>
    </row>
    <row r="5978" spans="1:2" x14ac:dyDescent="0.3">
      <c r="A5978" s="3">
        <v>91333</v>
      </c>
      <c r="B5978" s="5" t="s">
        <v>1246</v>
      </c>
    </row>
    <row r="5979" spans="1:2" x14ac:dyDescent="0.3">
      <c r="A5979" s="3">
        <v>91333</v>
      </c>
      <c r="B5979" s="5" t="s">
        <v>49</v>
      </c>
    </row>
    <row r="5980" spans="1:2" x14ac:dyDescent="0.3">
      <c r="A5980" s="3">
        <v>91333</v>
      </c>
      <c r="B5980" s="5" t="s">
        <v>166</v>
      </c>
    </row>
    <row r="5981" spans="1:2" x14ac:dyDescent="0.3">
      <c r="A5981" s="3">
        <v>146631</v>
      </c>
      <c r="B5981" s="5" t="s">
        <v>777</v>
      </c>
    </row>
    <row r="5982" spans="1:2" x14ac:dyDescent="0.3">
      <c r="A5982" s="3">
        <v>146631</v>
      </c>
      <c r="B5982" s="5" t="s">
        <v>2528</v>
      </c>
    </row>
    <row r="5983" spans="1:2" x14ac:dyDescent="0.3">
      <c r="A5983" s="3">
        <v>81446</v>
      </c>
      <c r="B5983" s="5" t="s">
        <v>777</v>
      </c>
    </row>
    <row r="5984" spans="1:2" x14ac:dyDescent="0.3">
      <c r="A5984" s="3">
        <v>81446</v>
      </c>
      <c r="B5984" s="5" t="s">
        <v>30</v>
      </c>
    </row>
    <row r="5985" spans="1:2" x14ac:dyDescent="0.3">
      <c r="A5985" s="3">
        <v>81446</v>
      </c>
      <c r="B5985" s="5" t="s">
        <v>1246</v>
      </c>
    </row>
    <row r="5986" spans="1:2" x14ac:dyDescent="0.3">
      <c r="A5986" s="3">
        <v>84341</v>
      </c>
      <c r="B5986" s="5" t="s">
        <v>30</v>
      </c>
    </row>
    <row r="5987" spans="1:2" x14ac:dyDescent="0.3">
      <c r="A5987" s="3">
        <v>84341</v>
      </c>
      <c r="B5987" s="5" t="s">
        <v>49</v>
      </c>
    </row>
    <row r="5988" spans="1:2" x14ac:dyDescent="0.3">
      <c r="A5988" s="3">
        <v>84341</v>
      </c>
      <c r="B5988" s="5" t="s">
        <v>886</v>
      </c>
    </row>
    <row r="5989" spans="1:2" x14ac:dyDescent="0.3">
      <c r="A5989" s="3">
        <v>126314</v>
      </c>
      <c r="B5989" s="5" t="s">
        <v>49</v>
      </c>
    </row>
    <row r="5990" spans="1:2" x14ac:dyDescent="0.3">
      <c r="A5990" s="3">
        <v>126314</v>
      </c>
      <c r="B5990" s="5" t="s">
        <v>886</v>
      </c>
    </row>
    <row r="5991" spans="1:2" x14ac:dyDescent="0.3">
      <c r="A5991" s="3">
        <v>88036</v>
      </c>
      <c r="B5991" s="5" t="s">
        <v>2378</v>
      </c>
    </row>
    <row r="5992" spans="1:2" x14ac:dyDescent="0.3">
      <c r="A5992" s="3">
        <v>88036</v>
      </c>
      <c r="B5992" s="5" t="s">
        <v>49</v>
      </c>
    </row>
    <row r="5993" spans="1:2" x14ac:dyDescent="0.3">
      <c r="A5993" s="3">
        <v>88036</v>
      </c>
      <c r="B5993" s="5" t="s">
        <v>886</v>
      </c>
    </row>
    <row r="5994" spans="1:2" x14ac:dyDescent="0.3">
      <c r="A5994" s="3">
        <v>143800</v>
      </c>
      <c r="B5994" s="5" t="s">
        <v>6631</v>
      </c>
    </row>
    <row r="5995" spans="1:2" x14ac:dyDescent="0.3">
      <c r="A5995" s="3">
        <v>143800</v>
      </c>
      <c r="B5995" s="5" t="s">
        <v>49</v>
      </c>
    </row>
    <row r="5996" spans="1:2" x14ac:dyDescent="0.3">
      <c r="A5996" s="3">
        <v>143800</v>
      </c>
      <c r="B5996" s="5" t="s">
        <v>166</v>
      </c>
    </row>
    <row r="5997" spans="1:2" x14ac:dyDescent="0.3">
      <c r="A5997" s="3">
        <v>95775</v>
      </c>
      <c r="B5997" s="5" t="s">
        <v>49</v>
      </c>
    </row>
    <row r="5998" spans="1:2" x14ac:dyDescent="0.3">
      <c r="A5998" s="3">
        <v>94196</v>
      </c>
      <c r="B5998" s="5" t="s">
        <v>6748</v>
      </c>
    </row>
    <row r="5999" spans="1:2" x14ac:dyDescent="0.3">
      <c r="A5999" s="3">
        <v>94196</v>
      </c>
      <c r="B5999" s="5" t="s">
        <v>2297</v>
      </c>
    </row>
    <row r="6000" spans="1:2" x14ac:dyDescent="0.3">
      <c r="A6000" s="3">
        <v>150015</v>
      </c>
      <c r="B6000" s="5" t="s">
        <v>30</v>
      </c>
    </row>
    <row r="6001" spans="1:2" x14ac:dyDescent="0.3">
      <c r="A6001" s="3">
        <v>150015</v>
      </c>
      <c r="B6001" s="5" t="s">
        <v>886</v>
      </c>
    </row>
    <row r="6002" spans="1:2" x14ac:dyDescent="0.3">
      <c r="A6002" s="3">
        <v>150015</v>
      </c>
      <c r="B6002" s="5" t="s">
        <v>19406</v>
      </c>
    </row>
    <row r="6003" spans="1:2" x14ac:dyDescent="0.3">
      <c r="A6003" s="3">
        <v>121879</v>
      </c>
      <c r="B6003" s="5" t="s">
        <v>2378</v>
      </c>
    </row>
    <row r="6004" spans="1:2" x14ac:dyDescent="0.3">
      <c r="A6004" s="3">
        <v>121879</v>
      </c>
      <c r="B6004" s="5" t="s">
        <v>49</v>
      </c>
    </row>
    <row r="6005" spans="1:2" x14ac:dyDescent="0.3">
      <c r="A6005" s="3">
        <v>128216</v>
      </c>
      <c r="B6005" s="5" t="s">
        <v>329</v>
      </c>
    </row>
    <row r="6006" spans="1:2" x14ac:dyDescent="0.3">
      <c r="A6006" s="3">
        <v>136278</v>
      </c>
      <c r="B6006" s="5" t="s">
        <v>49</v>
      </c>
    </row>
    <row r="6007" spans="1:2" x14ac:dyDescent="0.3">
      <c r="A6007" s="3">
        <v>136278</v>
      </c>
      <c r="B6007" s="5" t="s">
        <v>166</v>
      </c>
    </row>
    <row r="6008" spans="1:2" x14ac:dyDescent="0.3">
      <c r="A6008" s="3">
        <v>136278</v>
      </c>
      <c r="B6008" s="5" t="s">
        <v>1246</v>
      </c>
    </row>
    <row r="6009" spans="1:2" x14ac:dyDescent="0.3">
      <c r="A6009" s="3">
        <v>84306</v>
      </c>
      <c r="B6009" s="5" t="s">
        <v>886</v>
      </c>
    </row>
    <row r="6010" spans="1:2" x14ac:dyDescent="0.3">
      <c r="A6010" s="3">
        <v>84306</v>
      </c>
      <c r="B6010" s="5" t="s">
        <v>30</v>
      </c>
    </row>
    <row r="6011" spans="1:2" x14ac:dyDescent="0.3">
      <c r="A6011" s="3">
        <v>84306</v>
      </c>
      <c r="B6011" s="5" t="s">
        <v>49</v>
      </c>
    </row>
    <row r="6012" spans="1:2" x14ac:dyDescent="0.3">
      <c r="A6012" s="3">
        <v>105526</v>
      </c>
      <c r="B6012" s="5" t="s">
        <v>49</v>
      </c>
    </row>
    <row r="6013" spans="1:2" x14ac:dyDescent="0.3">
      <c r="A6013" s="3">
        <v>119360</v>
      </c>
      <c r="B6013" s="5" t="s">
        <v>49</v>
      </c>
    </row>
    <row r="6014" spans="1:2" x14ac:dyDescent="0.3">
      <c r="A6014" s="3">
        <v>121823</v>
      </c>
      <c r="B6014" s="5" t="s">
        <v>777</v>
      </c>
    </row>
    <row r="6015" spans="1:2" x14ac:dyDescent="0.3">
      <c r="A6015" s="3">
        <v>121823</v>
      </c>
      <c r="B6015" s="5" t="s">
        <v>49</v>
      </c>
    </row>
    <row r="6016" spans="1:2" x14ac:dyDescent="0.3">
      <c r="A6016" s="3">
        <v>97632</v>
      </c>
      <c r="B6016" s="5" t="s">
        <v>777</v>
      </c>
    </row>
    <row r="6017" spans="1:2" x14ac:dyDescent="0.3">
      <c r="A6017" s="3">
        <v>97632</v>
      </c>
      <c r="B6017" s="5" t="s">
        <v>166</v>
      </c>
    </row>
    <row r="6018" spans="1:2" x14ac:dyDescent="0.3">
      <c r="A6018" s="3">
        <v>97632</v>
      </c>
      <c r="B6018" s="5" t="s">
        <v>2528</v>
      </c>
    </row>
    <row r="6019" spans="1:2" x14ac:dyDescent="0.3">
      <c r="A6019" s="3">
        <v>97632</v>
      </c>
      <c r="B6019" s="5" t="s">
        <v>310</v>
      </c>
    </row>
    <row r="6020" spans="1:2" x14ac:dyDescent="0.3">
      <c r="A6020" s="3">
        <v>132923</v>
      </c>
      <c r="B6020" s="5" t="s">
        <v>1246</v>
      </c>
    </row>
    <row r="6021" spans="1:2" x14ac:dyDescent="0.3">
      <c r="A6021" s="3">
        <v>132923</v>
      </c>
      <c r="B6021" s="5" t="s">
        <v>166</v>
      </c>
    </row>
    <row r="6022" spans="1:2" x14ac:dyDescent="0.3">
      <c r="A6022" s="3">
        <v>140441</v>
      </c>
      <c r="B6022" s="5" t="s">
        <v>468</v>
      </c>
    </row>
    <row r="6023" spans="1:2" x14ac:dyDescent="0.3">
      <c r="A6023" s="3">
        <v>139455</v>
      </c>
      <c r="B6023" s="5" t="s">
        <v>30</v>
      </c>
    </row>
    <row r="6024" spans="1:2" x14ac:dyDescent="0.3">
      <c r="A6024" s="3">
        <v>139455</v>
      </c>
      <c r="B6024" s="5" t="s">
        <v>468</v>
      </c>
    </row>
    <row r="6025" spans="1:2" x14ac:dyDescent="0.3">
      <c r="A6025" s="3">
        <v>139455</v>
      </c>
      <c r="B6025" s="5" t="s">
        <v>166</v>
      </c>
    </row>
    <row r="6026" spans="1:2" x14ac:dyDescent="0.3">
      <c r="A6026" s="3">
        <v>139455</v>
      </c>
      <c r="B6026" s="5" t="s">
        <v>6631</v>
      </c>
    </row>
    <row r="6027" spans="1:2" x14ac:dyDescent="0.3">
      <c r="A6027" s="3">
        <v>102632</v>
      </c>
      <c r="B6027" s="5" t="s">
        <v>777</v>
      </c>
    </row>
    <row r="6028" spans="1:2" x14ac:dyDescent="0.3">
      <c r="A6028" s="3">
        <v>102632</v>
      </c>
      <c r="B6028" s="5" t="s">
        <v>30</v>
      </c>
    </row>
    <row r="6029" spans="1:2" x14ac:dyDescent="0.3">
      <c r="A6029" s="3">
        <v>102632</v>
      </c>
      <c r="B6029" s="5" t="s">
        <v>1246</v>
      </c>
    </row>
    <row r="6030" spans="1:2" x14ac:dyDescent="0.3">
      <c r="A6030" s="3">
        <v>111443</v>
      </c>
      <c r="B6030" s="5" t="s">
        <v>49</v>
      </c>
    </row>
    <row r="6031" spans="1:2" x14ac:dyDescent="0.3">
      <c r="A6031" s="3">
        <v>111443</v>
      </c>
      <c r="B6031" s="5" t="s">
        <v>166</v>
      </c>
    </row>
    <row r="6032" spans="1:2" x14ac:dyDescent="0.3">
      <c r="A6032" s="3">
        <v>111443</v>
      </c>
      <c r="B6032" s="5" t="s">
        <v>2528</v>
      </c>
    </row>
    <row r="6033" spans="1:2" x14ac:dyDescent="0.3">
      <c r="A6033" s="3">
        <v>127864</v>
      </c>
      <c r="B6033" s="5" t="s">
        <v>49</v>
      </c>
    </row>
    <row r="6034" spans="1:2" x14ac:dyDescent="0.3">
      <c r="A6034" s="3">
        <v>127864</v>
      </c>
      <c r="B6034" s="5" t="s">
        <v>2848</v>
      </c>
    </row>
    <row r="6035" spans="1:2" x14ac:dyDescent="0.3">
      <c r="A6035" s="3">
        <v>116613</v>
      </c>
      <c r="B6035" s="5" t="s">
        <v>777</v>
      </c>
    </row>
    <row r="6036" spans="1:2" x14ac:dyDescent="0.3">
      <c r="A6036" s="3">
        <v>116613</v>
      </c>
      <c r="B6036" s="5" t="s">
        <v>1246</v>
      </c>
    </row>
    <row r="6037" spans="1:2" x14ac:dyDescent="0.3">
      <c r="A6037" s="3">
        <v>139997</v>
      </c>
      <c r="B6037" s="5" t="s">
        <v>49</v>
      </c>
    </row>
    <row r="6038" spans="1:2" x14ac:dyDescent="0.3">
      <c r="A6038" s="3">
        <v>139997</v>
      </c>
      <c r="B6038" s="5" t="s">
        <v>886</v>
      </c>
    </row>
    <row r="6039" spans="1:2" x14ac:dyDescent="0.3">
      <c r="A6039" s="3">
        <v>94380</v>
      </c>
      <c r="B6039" s="5" t="s">
        <v>777</v>
      </c>
    </row>
    <row r="6040" spans="1:2" x14ac:dyDescent="0.3">
      <c r="A6040" s="3">
        <v>94380</v>
      </c>
      <c r="B6040" s="5" t="s">
        <v>49</v>
      </c>
    </row>
    <row r="6041" spans="1:2" x14ac:dyDescent="0.3">
      <c r="A6041" s="3">
        <v>132316</v>
      </c>
      <c r="B6041" s="5" t="s">
        <v>49</v>
      </c>
    </row>
    <row r="6042" spans="1:2" x14ac:dyDescent="0.3">
      <c r="A6042" s="3">
        <v>132316</v>
      </c>
      <c r="B6042" s="5" t="s">
        <v>886</v>
      </c>
    </row>
    <row r="6043" spans="1:2" x14ac:dyDescent="0.3">
      <c r="A6043" s="3">
        <v>703363</v>
      </c>
      <c r="B6043" s="5" t="s">
        <v>329</v>
      </c>
    </row>
    <row r="6044" spans="1:2" x14ac:dyDescent="0.3">
      <c r="A6044" s="3">
        <v>144204</v>
      </c>
      <c r="B6044" s="5" t="s">
        <v>468</v>
      </c>
    </row>
    <row r="6045" spans="1:2" x14ac:dyDescent="0.3">
      <c r="A6045" s="3">
        <v>80304</v>
      </c>
      <c r="B6045" s="5" t="s">
        <v>30</v>
      </c>
    </row>
    <row r="6046" spans="1:2" x14ac:dyDescent="0.3">
      <c r="A6046" s="3">
        <v>80304</v>
      </c>
      <c r="B6046" s="5" t="s">
        <v>6841</v>
      </c>
    </row>
    <row r="6047" spans="1:2" x14ac:dyDescent="0.3">
      <c r="A6047" s="3">
        <v>138941</v>
      </c>
      <c r="B6047" s="5" t="s">
        <v>468</v>
      </c>
    </row>
    <row r="6048" spans="1:2" x14ac:dyDescent="0.3">
      <c r="A6048" s="3">
        <v>138941</v>
      </c>
      <c r="B6048" s="5" t="s">
        <v>166</v>
      </c>
    </row>
    <row r="6049" spans="1:2" x14ac:dyDescent="0.3">
      <c r="A6049" s="3">
        <v>138941</v>
      </c>
      <c r="B6049" s="5" t="s">
        <v>49</v>
      </c>
    </row>
    <row r="6050" spans="1:2" x14ac:dyDescent="0.3">
      <c r="A6050" s="3">
        <v>98582</v>
      </c>
      <c r="B6050" s="5" t="s">
        <v>49</v>
      </c>
    </row>
    <row r="6051" spans="1:2" x14ac:dyDescent="0.3">
      <c r="A6051" s="3">
        <v>98582</v>
      </c>
      <c r="B6051" s="5" t="s">
        <v>777</v>
      </c>
    </row>
    <row r="6052" spans="1:2" x14ac:dyDescent="0.3">
      <c r="A6052" s="3">
        <v>98066</v>
      </c>
      <c r="B6052" s="5" t="s">
        <v>30</v>
      </c>
    </row>
    <row r="6053" spans="1:2" x14ac:dyDescent="0.3">
      <c r="A6053" s="3">
        <v>127918</v>
      </c>
      <c r="B6053" s="5" t="s">
        <v>329</v>
      </c>
    </row>
    <row r="6054" spans="1:2" x14ac:dyDescent="0.3">
      <c r="A6054" s="3">
        <v>127918</v>
      </c>
      <c r="B6054" s="5" t="s">
        <v>7548</v>
      </c>
    </row>
    <row r="6055" spans="1:2" x14ac:dyDescent="0.3">
      <c r="A6055" s="3">
        <v>127918</v>
      </c>
      <c r="B6055" s="5" t="s">
        <v>310</v>
      </c>
    </row>
    <row r="6056" spans="1:2" x14ac:dyDescent="0.3">
      <c r="A6056" s="3">
        <v>288737</v>
      </c>
      <c r="B6056" s="5" t="s">
        <v>2297</v>
      </c>
    </row>
    <row r="6057" spans="1:2" x14ac:dyDescent="0.3">
      <c r="A6057" s="3">
        <v>288737</v>
      </c>
      <c r="B6057" s="5" t="s">
        <v>30</v>
      </c>
    </row>
    <row r="6058" spans="1:2" x14ac:dyDescent="0.3">
      <c r="A6058" s="3">
        <v>101176</v>
      </c>
      <c r="B6058" s="5" t="s">
        <v>468</v>
      </c>
    </row>
    <row r="6059" spans="1:2" x14ac:dyDescent="0.3">
      <c r="A6059" s="3">
        <v>101176</v>
      </c>
      <c r="B6059" s="5" t="s">
        <v>166</v>
      </c>
    </row>
    <row r="6060" spans="1:2" x14ac:dyDescent="0.3">
      <c r="A6060" s="3">
        <v>162145</v>
      </c>
      <c r="B6060" s="5" t="s">
        <v>166</v>
      </c>
    </row>
    <row r="6061" spans="1:2" x14ac:dyDescent="0.3">
      <c r="A6061" s="3">
        <v>162145</v>
      </c>
      <c r="B6061" s="5" t="s">
        <v>30</v>
      </c>
    </row>
    <row r="6062" spans="1:2" x14ac:dyDescent="0.3">
      <c r="A6062" s="3">
        <v>162145</v>
      </c>
      <c r="B6062" s="5" t="s">
        <v>1246</v>
      </c>
    </row>
    <row r="6063" spans="1:2" x14ac:dyDescent="0.3">
      <c r="A6063" s="3">
        <v>79697</v>
      </c>
      <c r="B6063" s="5" t="s">
        <v>30</v>
      </c>
    </row>
    <row r="6064" spans="1:2" x14ac:dyDescent="0.3">
      <c r="A6064" s="3">
        <v>81900</v>
      </c>
      <c r="B6064" s="5" t="s">
        <v>6748</v>
      </c>
    </row>
    <row r="6065" spans="1:2" x14ac:dyDescent="0.3">
      <c r="A6065" s="3">
        <v>81900</v>
      </c>
      <c r="B6065" s="5" t="s">
        <v>2297</v>
      </c>
    </row>
    <row r="6066" spans="1:2" x14ac:dyDescent="0.3">
      <c r="A6066" s="3">
        <v>81900</v>
      </c>
      <c r="B6066" s="5" t="s">
        <v>6631</v>
      </c>
    </row>
    <row r="6067" spans="1:2" x14ac:dyDescent="0.3">
      <c r="A6067" s="3">
        <v>81900</v>
      </c>
      <c r="B6067" s="5" t="s">
        <v>1139</v>
      </c>
    </row>
    <row r="6068" spans="1:2" x14ac:dyDescent="0.3">
      <c r="A6068" s="3">
        <v>81900</v>
      </c>
      <c r="B6068" s="5" t="s">
        <v>30</v>
      </c>
    </row>
    <row r="6069" spans="1:2" x14ac:dyDescent="0.3">
      <c r="A6069" s="3">
        <v>81900</v>
      </c>
      <c r="B6069" s="5" t="s">
        <v>2848</v>
      </c>
    </row>
    <row r="6070" spans="1:2" x14ac:dyDescent="0.3">
      <c r="A6070" s="3">
        <v>127962</v>
      </c>
      <c r="B6070" s="5" t="s">
        <v>329</v>
      </c>
    </row>
    <row r="6071" spans="1:2" x14ac:dyDescent="0.3">
      <c r="A6071" s="3">
        <v>94904</v>
      </c>
      <c r="B6071" s="5" t="s">
        <v>49</v>
      </c>
    </row>
    <row r="6072" spans="1:2" x14ac:dyDescent="0.3">
      <c r="A6072" s="3">
        <v>149722</v>
      </c>
      <c r="B6072" s="5" t="s">
        <v>19406</v>
      </c>
    </row>
    <row r="6073" spans="1:2" x14ac:dyDescent="0.3">
      <c r="A6073" s="3">
        <v>149722</v>
      </c>
      <c r="B6073" s="5" t="s">
        <v>777</v>
      </c>
    </row>
    <row r="6074" spans="1:2" x14ac:dyDescent="0.3">
      <c r="A6074" s="3">
        <v>149722</v>
      </c>
      <c r="B6074" s="5" t="s">
        <v>2528</v>
      </c>
    </row>
    <row r="6075" spans="1:2" x14ac:dyDescent="0.3">
      <c r="A6075" s="3">
        <v>89325</v>
      </c>
      <c r="B6075" s="5" t="s">
        <v>49</v>
      </c>
    </row>
    <row r="6076" spans="1:2" x14ac:dyDescent="0.3">
      <c r="A6076" s="3">
        <v>89325</v>
      </c>
      <c r="B6076" s="5" t="s">
        <v>886</v>
      </c>
    </row>
    <row r="6077" spans="1:2" x14ac:dyDescent="0.3">
      <c r="A6077" s="3">
        <v>89325</v>
      </c>
      <c r="B6077" s="5" t="s">
        <v>30</v>
      </c>
    </row>
    <row r="6078" spans="1:2" x14ac:dyDescent="0.3">
      <c r="A6078" s="3">
        <v>85870</v>
      </c>
      <c r="B6078" s="5" t="s">
        <v>49</v>
      </c>
    </row>
    <row r="6079" spans="1:2" x14ac:dyDescent="0.3">
      <c r="A6079" s="3">
        <v>85870</v>
      </c>
      <c r="B6079" s="5" t="s">
        <v>2378</v>
      </c>
    </row>
    <row r="6080" spans="1:2" x14ac:dyDescent="0.3">
      <c r="A6080" s="3">
        <v>122089</v>
      </c>
      <c r="B6080" s="5" t="s">
        <v>886</v>
      </c>
    </row>
    <row r="6081" spans="1:2" x14ac:dyDescent="0.3">
      <c r="A6081" s="3">
        <v>122089</v>
      </c>
      <c r="B6081" s="5" t="s">
        <v>49</v>
      </c>
    </row>
    <row r="6082" spans="1:2" x14ac:dyDescent="0.3">
      <c r="A6082" s="3">
        <v>135281</v>
      </c>
      <c r="B6082" s="5" t="s">
        <v>30</v>
      </c>
    </row>
    <row r="6083" spans="1:2" x14ac:dyDescent="0.3">
      <c r="A6083" s="3">
        <v>135281</v>
      </c>
      <c r="B6083" s="5" t="s">
        <v>886</v>
      </c>
    </row>
    <row r="6084" spans="1:2" x14ac:dyDescent="0.3">
      <c r="A6084" s="3">
        <v>135281</v>
      </c>
      <c r="B6084" s="5" t="s">
        <v>49</v>
      </c>
    </row>
    <row r="6085" spans="1:2" x14ac:dyDescent="0.3">
      <c r="A6085" s="3">
        <v>305817</v>
      </c>
      <c r="B6085" s="5" t="s">
        <v>1845</v>
      </c>
    </row>
    <row r="6086" spans="1:2" x14ac:dyDescent="0.3">
      <c r="A6086" s="3">
        <v>89899</v>
      </c>
      <c r="B6086" s="5" t="s">
        <v>30</v>
      </c>
    </row>
    <row r="6087" spans="1:2" x14ac:dyDescent="0.3">
      <c r="A6087" s="3">
        <v>119738</v>
      </c>
      <c r="B6087" s="5" t="s">
        <v>30</v>
      </c>
    </row>
    <row r="6088" spans="1:2" x14ac:dyDescent="0.3">
      <c r="A6088" s="3">
        <v>119738</v>
      </c>
      <c r="B6088" s="5" t="s">
        <v>6748</v>
      </c>
    </row>
    <row r="6089" spans="1:2" x14ac:dyDescent="0.3">
      <c r="A6089" s="3">
        <v>130267</v>
      </c>
      <c r="B6089" s="5" t="s">
        <v>166</v>
      </c>
    </row>
    <row r="6090" spans="1:2" x14ac:dyDescent="0.3">
      <c r="A6090" s="3">
        <v>130267</v>
      </c>
      <c r="B6090" s="5" t="s">
        <v>777</v>
      </c>
    </row>
    <row r="6091" spans="1:2" x14ac:dyDescent="0.3">
      <c r="A6091" s="3">
        <v>130267</v>
      </c>
      <c r="B6091" s="5" t="s">
        <v>49</v>
      </c>
    </row>
    <row r="6092" spans="1:2" x14ac:dyDescent="0.3">
      <c r="A6092" s="3">
        <v>156643</v>
      </c>
      <c r="B6092" s="5" t="s">
        <v>49</v>
      </c>
    </row>
    <row r="6093" spans="1:2" x14ac:dyDescent="0.3">
      <c r="A6093" s="3">
        <v>156643</v>
      </c>
      <c r="B6093" s="5" t="s">
        <v>7548</v>
      </c>
    </row>
    <row r="6094" spans="1:2" x14ac:dyDescent="0.3">
      <c r="A6094" s="3">
        <v>135718</v>
      </c>
      <c r="B6094" s="5" t="s">
        <v>30</v>
      </c>
    </row>
    <row r="6095" spans="1:2" x14ac:dyDescent="0.3">
      <c r="A6095" s="3">
        <v>135718</v>
      </c>
      <c r="B6095" s="5" t="s">
        <v>49</v>
      </c>
    </row>
    <row r="6096" spans="1:2" x14ac:dyDescent="0.3">
      <c r="A6096" s="3">
        <v>135718</v>
      </c>
      <c r="B6096" s="5" t="s">
        <v>2848</v>
      </c>
    </row>
    <row r="6097" spans="1:2" x14ac:dyDescent="0.3">
      <c r="A6097" s="3">
        <v>82533</v>
      </c>
      <c r="B6097" s="5" t="s">
        <v>30</v>
      </c>
    </row>
    <row r="6098" spans="1:2" x14ac:dyDescent="0.3">
      <c r="A6098" s="3">
        <v>82533</v>
      </c>
      <c r="B6098" s="5" t="s">
        <v>49</v>
      </c>
    </row>
    <row r="6099" spans="1:2" x14ac:dyDescent="0.3">
      <c r="A6099" s="3">
        <v>82533</v>
      </c>
      <c r="B6099" s="5" t="s">
        <v>886</v>
      </c>
    </row>
    <row r="6100" spans="1:2" x14ac:dyDescent="0.3">
      <c r="A6100" s="3">
        <v>84336</v>
      </c>
      <c r="B6100" s="5" t="s">
        <v>166</v>
      </c>
    </row>
    <row r="6101" spans="1:2" x14ac:dyDescent="0.3">
      <c r="A6101" s="3">
        <v>104185</v>
      </c>
      <c r="B6101" s="5" t="s">
        <v>2528</v>
      </c>
    </row>
    <row r="6102" spans="1:2" x14ac:dyDescent="0.3">
      <c r="A6102" s="3">
        <v>104185</v>
      </c>
      <c r="B6102" s="5" t="s">
        <v>777</v>
      </c>
    </row>
    <row r="6103" spans="1:2" x14ac:dyDescent="0.3">
      <c r="A6103" s="3">
        <v>104185</v>
      </c>
      <c r="B6103" s="5" t="s">
        <v>166</v>
      </c>
    </row>
    <row r="6104" spans="1:2" x14ac:dyDescent="0.3">
      <c r="A6104" s="3">
        <v>119193</v>
      </c>
      <c r="B6104" s="5" t="s">
        <v>49</v>
      </c>
    </row>
    <row r="6105" spans="1:2" x14ac:dyDescent="0.3">
      <c r="A6105" s="3">
        <v>119193</v>
      </c>
      <c r="B6105" s="5" t="s">
        <v>886</v>
      </c>
    </row>
    <row r="6106" spans="1:2" x14ac:dyDescent="0.3">
      <c r="A6106" s="3">
        <v>95754</v>
      </c>
      <c r="B6106" s="5" t="s">
        <v>30</v>
      </c>
    </row>
    <row r="6107" spans="1:2" x14ac:dyDescent="0.3">
      <c r="A6107" s="3">
        <v>95754</v>
      </c>
      <c r="B6107" s="5" t="s">
        <v>19406</v>
      </c>
    </row>
    <row r="6108" spans="1:2" x14ac:dyDescent="0.3">
      <c r="A6108" s="3">
        <v>95754</v>
      </c>
      <c r="B6108" s="5" t="s">
        <v>2378</v>
      </c>
    </row>
    <row r="6109" spans="1:2" x14ac:dyDescent="0.3">
      <c r="A6109" s="3">
        <v>95754</v>
      </c>
      <c r="B6109" s="5" t="s">
        <v>6631</v>
      </c>
    </row>
    <row r="6110" spans="1:2" x14ac:dyDescent="0.3">
      <c r="A6110" s="3">
        <v>127846</v>
      </c>
      <c r="B6110" s="5" t="s">
        <v>166</v>
      </c>
    </row>
    <row r="6111" spans="1:2" x14ac:dyDescent="0.3">
      <c r="A6111" s="3">
        <v>127846</v>
      </c>
      <c r="B6111" s="5" t="s">
        <v>49</v>
      </c>
    </row>
    <row r="6112" spans="1:2" x14ac:dyDescent="0.3">
      <c r="A6112" s="3">
        <v>83706</v>
      </c>
      <c r="B6112" s="5" t="s">
        <v>777</v>
      </c>
    </row>
    <row r="6113" spans="1:2" x14ac:dyDescent="0.3">
      <c r="A6113" s="3">
        <v>83706</v>
      </c>
      <c r="B6113" s="5" t="s">
        <v>1246</v>
      </c>
    </row>
    <row r="6114" spans="1:2" x14ac:dyDescent="0.3">
      <c r="A6114" s="3">
        <v>83706</v>
      </c>
      <c r="B6114" s="5" t="s">
        <v>166</v>
      </c>
    </row>
    <row r="6115" spans="1:2" x14ac:dyDescent="0.3">
      <c r="A6115" s="3">
        <v>83706</v>
      </c>
      <c r="B6115" s="5" t="s">
        <v>49</v>
      </c>
    </row>
    <row r="6116" spans="1:2" x14ac:dyDescent="0.3">
      <c r="A6116" s="3">
        <v>83706</v>
      </c>
      <c r="B6116" s="5" t="s">
        <v>6631</v>
      </c>
    </row>
    <row r="6117" spans="1:2" x14ac:dyDescent="0.3">
      <c r="A6117" s="3">
        <v>179058</v>
      </c>
      <c r="B6117" s="5" t="s">
        <v>49</v>
      </c>
    </row>
    <row r="6118" spans="1:2" x14ac:dyDescent="0.3">
      <c r="A6118" s="3">
        <v>179058</v>
      </c>
      <c r="B6118" s="5" t="s">
        <v>886</v>
      </c>
    </row>
    <row r="6119" spans="1:2" x14ac:dyDescent="0.3">
      <c r="A6119" s="3">
        <v>179058</v>
      </c>
      <c r="B6119" s="5" t="s">
        <v>30</v>
      </c>
    </row>
    <row r="6120" spans="1:2" x14ac:dyDescent="0.3">
      <c r="A6120" s="3">
        <v>84204</v>
      </c>
      <c r="B6120" s="5" t="s">
        <v>2528</v>
      </c>
    </row>
    <row r="6121" spans="1:2" x14ac:dyDescent="0.3">
      <c r="A6121" s="3">
        <v>84204</v>
      </c>
      <c r="B6121" s="5" t="s">
        <v>30</v>
      </c>
    </row>
    <row r="6122" spans="1:2" x14ac:dyDescent="0.3">
      <c r="A6122" s="3">
        <v>84204</v>
      </c>
      <c r="B6122" s="5" t="s">
        <v>166</v>
      </c>
    </row>
    <row r="6123" spans="1:2" x14ac:dyDescent="0.3">
      <c r="A6123" s="3">
        <v>84204</v>
      </c>
      <c r="B6123" s="5" t="s">
        <v>468</v>
      </c>
    </row>
    <row r="6124" spans="1:2" x14ac:dyDescent="0.3">
      <c r="A6124" s="3">
        <v>84204</v>
      </c>
      <c r="B6124" s="5" t="s">
        <v>6631</v>
      </c>
    </row>
    <row r="6125" spans="1:2" x14ac:dyDescent="0.3">
      <c r="A6125" s="3">
        <v>132601</v>
      </c>
      <c r="B6125" s="5" t="s">
        <v>2297</v>
      </c>
    </row>
    <row r="6126" spans="1:2" x14ac:dyDescent="0.3">
      <c r="A6126" s="3">
        <v>132601</v>
      </c>
      <c r="B6126" s="5" t="s">
        <v>6748</v>
      </c>
    </row>
    <row r="6127" spans="1:2" x14ac:dyDescent="0.3">
      <c r="A6127" s="3">
        <v>100183</v>
      </c>
      <c r="B6127" s="5" t="s">
        <v>777</v>
      </c>
    </row>
    <row r="6128" spans="1:2" x14ac:dyDescent="0.3">
      <c r="A6128" s="3">
        <v>100183</v>
      </c>
      <c r="B6128" s="5" t="s">
        <v>468</v>
      </c>
    </row>
    <row r="6129" spans="1:2" x14ac:dyDescent="0.3">
      <c r="A6129" s="3">
        <v>92647</v>
      </c>
      <c r="B6129" s="5" t="s">
        <v>1246</v>
      </c>
    </row>
    <row r="6130" spans="1:2" x14ac:dyDescent="0.3">
      <c r="A6130" s="3">
        <v>92647</v>
      </c>
      <c r="B6130" s="5" t="s">
        <v>49</v>
      </c>
    </row>
    <row r="6131" spans="1:2" x14ac:dyDescent="0.3">
      <c r="A6131" s="3">
        <v>92647</v>
      </c>
      <c r="B6131" s="5" t="s">
        <v>777</v>
      </c>
    </row>
    <row r="6132" spans="1:2" x14ac:dyDescent="0.3">
      <c r="A6132" s="3">
        <v>112090</v>
      </c>
      <c r="B6132" s="5" t="s">
        <v>2528</v>
      </c>
    </row>
    <row r="6133" spans="1:2" x14ac:dyDescent="0.3">
      <c r="A6133" s="3">
        <v>112090</v>
      </c>
      <c r="B6133" s="5" t="s">
        <v>166</v>
      </c>
    </row>
    <row r="6134" spans="1:2" x14ac:dyDescent="0.3">
      <c r="A6134" s="3">
        <v>222951</v>
      </c>
      <c r="B6134" s="5" t="s">
        <v>49</v>
      </c>
    </row>
    <row r="6135" spans="1:2" x14ac:dyDescent="0.3">
      <c r="A6135" s="3">
        <v>84354</v>
      </c>
      <c r="B6135" s="5" t="s">
        <v>30</v>
      </c>
    </row>
    <row r="6136" spans="1:2" x14ac:dyDescent="0.3">
      <c r="A6136" s="3">
        <v>84354</v>
      </c>
      <c r="B6136" s="5" t="s">
        <v>49</v>
      </c>
    </row>
    <row r="6137" spans="1:2" x14ac:dyDescent="0.3">
      <c r="A6137" s="3">
        <v>52001</v>
      </c>
      <c r="B6137" s="5" t="s">
        <v>49</v>
      </c>
    </row>
    <row r="6138" spans="1:2" x14ac:dyDescent="0.3">
      <c r="A6138" s="3">
        <v>52001</v>
      </c>
      <c r="B6138" s="5" t="s">
        <v>468</v>
      </c>
    </row>
    <row r="6139" spans="1:2" x14ac:dyDescent="0.3">
      <c r="A6139" s="3">
        <v>52001</v>
      </c>
      <c r="B6139" s="5" t="s">
        <v>166</v>
      </c>
    </row>
    <row r="6140" spans="1:2" x14ac:dyDescent="0.3">
      <c r="A6140" s="3">
        <v>108972</v>
      </c>
      <c r="B6140" s="5" t="s">
        <v>6631</v>
      </c>
    </row>
    <row r="6141" spans="1:2" x14ac:dyDescent="0.3">
      <c r="A6141" s="3">
        <v>108972</v>
      </c>
      <c r="B6141" s="5" t="s">
        <v>166</v>
      </c>
    </row>
    <row r="6142" spans="1:2" x14ac:dyDescent="0.3">
      <c r="A6142" s="3">
        <v>124471</v>
      </c>
      <c r="B6142" s="5" t="s">
        <v>49</v>
      </c>
    </row>
    <row r="6143" spans="1:2" x14ac:dyDescent="0.3">
      <c r="A6143" s="3">
        <v>124471</v>
      </c>
      <c r="B6143" s="5" t="s">
        <v>2848</v>
      </c>
    </row>
    <row r="6144" spans="1:2" x14ac:dyDescent="0.3">
      <c r="A6144" s="3">
        <v>121602</v>
      </c>
      <c r="B6144" s="5" t="s">
        <v>49</v>
      </c>
    </row>
    <row r="6145" spans="1:2" x14ac:dyDescent="0.3">
      <c r="A6145" s="3">
        <v>121602</v>
      </c>
      <c r="B6145" s="5" t="s">
        <v>886</v>
      </c>
    </row>
    <row r="6146" spans="1:2" x14ac:dyDescent="0.3">
      <c r="A6146" s="3">
        <v>489412</v>
      </c>
      <c r="B6146" s="5" t="s">
        <v>2297</v>
      </c>
    </row>
    <row r="6147" spans="1:2" x14ac:dyDescent="0.3">
      <c r="A6147" s="3">
        <v>489412</v>
      </c>
      <c r="B6147" s="5" t="s">
        <v>30</v>
      </c>
    </row>
    <row r="6148" spans="1:2" x14ac:dyDescent="0.3">
      <c r="A6148" s="3">
        <v>120846</v>
      </c>
      <c r="B6148" s="5" t="s">
        <v>468</v>
      </c>
    </row>
    <row r="6149" spans="1:2" x14ac:dyDescent="0.3">
      <c r="A6149" s="3">
        <v>120846</v>
      </c>
      <c r="B6149" s="5" t="s">
        <v>2528</v>
      </c>
    </row>
    <row r="6150" spans="1:2" x14ac:dyDescent="0.3">
      <c r="A6150" s="3">
        <v>120846</v>
      </c>
      <c r="B6150" s="5" t="s">
        <v>777</v>
      </c>
    </row>
    <row r="6151" spans="1:2" x14ac:dyDescent="0.3">
      <c r="A6151" s="3">
        <v>120846</v>
      </c>
      <c r="B6151" s="5" t="s">
        <v>1139</v>
      </c>
    </row>
    <row r="6152" spans="1:2" x14ac:dyDescent="0.3">
      <c r="A6152" s="3">
        <v>120846</v>
      </c>
      <c r="B6152" s="5" t="s">
        <v>166</v>
      </c>
    </row>
    <row r="6153" spans="1:2" x14ac:dyDescent="0.3">
      <c r="A6153" s="3">
        <v>84185</v>
      </c>
      <c r="B6153" s="5" t="s">
        <v>329</v>
      </c>
    </row>
    <row r="6154" spans="1:2" x14ac:dyDescent="0.3">
      <c r="A6154" s="3">
        <v>83384</v>
      </c>
      <c r="B6154" s="5" t="s">
        <v>30</v>
      </c>
    </row>
    <row r="6155" spans="1:2" x14ac:dyDescent="0.3">
      <c r="A6155" s="3">
        <v>83384</v>
      </c>
      <c r="B6155" s="5" t="s">
        <v>49</v>
      </c>
    </row>
    <row r="6156" spans="1:2" x14ac:dyDescent="0.3">
      <c r="A6156" s="3">
        <v>82485</v>
      </c>
      <c r="B6156" s="5" t="s">
        <v>777</v>
      </c>
    </row>
    <row r="6157" spans="1:2" x14ac:dyDescent="0.3">
      <c r="A6157" s="3">
        <v>82485</v>
      </c>
      <c r="B6157" s="5" t="s">
        <v>166</v>
      </c>
    </row>
    <row r="6158" spans="1:2" x14ac:dyDescent="0.3">
      <c r="A6158" s="3">
        <v>82485</v>
      </c>
      <c r="B6158" s="5" t="s">
        <v>1246</v>
      </c>
    </row>
    <row r="6159" spans="1:2" x14ac:dyDescent="0.3">
      <c r="A6159" s="3">
        <v>120143</v>
      </c>
      <c r="B6159" s="5" t="s">
        <v>777</v>
      </c>
    </row>
    <row r="6160" spans="1:2" x14ac:dyDescent="0.3">
      <c r="A6160" s="3">
        <v>120143</v>
      </c>
      <c r="B6160" s="5" t="s">
        <v>1246</v>
      </c>
    </row>
    <row r="6161" spans="1:2" x14ac:dyDescent="0.3">
      <c r="A6161" s="3">
        <v>120143</v>
      </c>
      <c r="B6161" s="5" t="s">
        <v>2848</v>
      </c>
    </row>
    <row r="6162" spans="1:2" x14ac:dyDescent="0.3">
      <c r="A6162" s="3">
        <v>103750</v>
      </c>
      <c r="B6162" s="5" t="s">
        <v>49</v>
      </c>
    </row>
    <row r="6163" spans="1:2" x14ac:dyDescent="0.3">
      <c r="A6163" s="3">
        <v>84105</v>
      </c>
      <c r="B6163" s="5" t="s">
        <v>49</v>
      </c>
    </row>
    <row r="6164" spans="1:2" x14ac:dyDescent="0.3">
      <c r="A6164" s="3">
        <v>84105</v>
      </c>
      <c r="B6164" s="5" t="s">
        <v>6748</v>
      </c>
    </row>
    <row r="6165" spans="1:2" x14ac:dyDescent="0.3">
      <c r="A6165" s="3">
        <v>84105</v>
      </c>
      <c r="B6165" s="5" t="s">
        <v>19406</v>
      </c>
    </row>
    <row r="6166" spans="1:2" x14ac:dyDescent="0.3">
      <c r="A6166" s="3">
        <v>84105</v>
      </c>
      <c r="B6166" s="5" t="s">
        <v>30</v>
      </c>
    </row>
    <row r="6167" spans="1:2" x14ac:dyDescent="0.3">
      <c r="A6167" s="3">
        <v>110323</v>
      </c>
      <c r="B6167" s="5" t="s">
        <v>49</v>
      </c>
    </row>
    <row r="6168" spans="1:2" x14ac:dyDescent="0.3">
      <c r="A6168" s="3">
        <v>110148</v>
      </c>
      <c r="B6168" s="5" t="s">
        <v>49</v>
      </c>
    </row>
    <row r="6169" spans="1:2" x14ac:dyDescent="0.3">
      <c r="A6169" s="3">
        <v>110148</v>
      </c>
      <c r="B6169" s="5" t="s">
        <v>166</v>
      </c>
    </row>
    <row r="6170" spans="1:2" x14ac:dyDescent="0.3">
      <c r="A6170" s="3">
        <v>110148</v>
      </c>
      <c r="B6170" s="5" t="s">
        <v>1246</v>
      </c>
    </row>
    <row r="6171" spans="1:2" x14ac:dyDescent="0.3">
      <c r="A6171" s="3">
        <v>110148</v>
      </c>
      <c r="B6171" s="5" t="s">
        <v>6631</v>
      </c>
    </row>
    <row r="6172" spans="1:2" x14ac:dyDescent="0.3">
      <c r="A6172" s="3">
        <v>140212</v>
      </c>
      <c r="B6172" s="5" t="s">
        <v>777</v>
      </c>
    </row>
    <row r="6173" spans="1:2" x14ac:dyDescent="0.3">
      <c r="A6173" s="3">
        <v>140212</v>
      </c>
      <c r="B6173" s="5" t="s">
        <v>166</v>
      </c>
    </row>
    <row r="6174" spans="1:2" x14ac:dyDescent="0.3">
      <c r="A6174" s="3">
        <v>62008</v>
      </c>
      <c r="B6174" s="5" t="s">
        <v>49</v>
      </c>
    </row>
    <row r="6175" spans="1:2" x14ac:dyDescent="0.3">
      <c r="A6175" s="3">
        <v>62008</v>
      </c>
      <c r="B6175" s="5" t="s">
        <v>886</v>
      </c>
    </row>
    <row r="6176" spans="1:2" x14ac:dyDescent="0.3">
      <c r="A6176" s="3">
        <v>124071</v>
      </c>
      <c r="B6176" s="5" t="s">
        <v>329</v>
      </c>
    </row>
    <row r="6177" spans="1:2" x14ac:dyDescent="0.3">
      <c r="A6177" s="3">
        <v>127329</v>
      </c>
      <c r="B6177" s="5" t="s">
        <v>777</v>
      </c>
    </row>
    <row r="6178" spans="1:2" x14ac:dyDescent="0.3">
      <c r="A6178" s="3">
        <v>127329</v>
      </c>
      <c r="B6178" s="5" t="s">
        <v>1246</v>
      </c>
    </row>
    <row r="6179" spans="1:2" x14ac:dyDescent="0.3">
      <c r="A6179" s="3">
        <v>127329</v>
      </c>
      <c r="B6179" s="5" t="s">
        <v>166</v>
      </c>
    </row>
    <row r="6180" spans="1:2" x14ac:dyDescent="0.3">
      <c r="A6180" s="3">
        <v>84287</v>
      </c>
      <c r="B6180" s="5" t="s">
        <v>329</v>
      </c>
    </row>
    <row r="6181" spans="1:2" x14ac:dyDescent="0.3">
      <c r="A6181" s="3">
        <v>84287</v>
      </c>
      <c r="B6181" s="5" t="s">
        <v>6631</v>
      </c>
    </row>
    <row r="6182" spans="1:2" x14ac:dyDescent="0.3">
      <c r="A6182" s="3">
        <v>84287</v>
      </c>
      <c r="B6182" s="5" t="s">
        <v>1246</v>
      </c>
    </row>
    <row r="6183" spans="1:2" x14ac:dyDescent="0.3">
      <c r="A6183" s="3">
        <v>82631</v>
      </c>
      <c r="B6183" s="5" t="s">
        <v>49</v>
      </c>
    </row>
    <row r="6184" spans="1:2" x14ac:dyDescent="0.3">
      <c r="A6184" s="3">
        <v>117942</v>
      </c>
      <c r="B6184" s="5" t="s">
        <v>468</v>
      </c>
    </row>
    <row r="6185" spans="1:2" x14ac:dyDescent="0.3">
      <c r="A6185" s="3">
        <v>117942</v>
      </c>
      <c r="B6185" s="5" t="s">
        <v>30</v>
      </c>
    </row>
    <row r="6186" spans="1:2" x14ac:dyDescent="0.3">
      <c r="A6186" s="3">
        <v>122088</v>
      </c>
      <c r="B6186" s="5" t="s">
        <v>49</v>
      </c>
    </row>
    <row r="6187" spans="1:2" x14ac:dyDescent="0.3">
      <c r="A6187" s="3">
        <v>89691</v>
      </c>
      <c r="B6187" s="5" t="s">
        <v>468</v>
      </c>
    </row>
    <row r="6188" spans="1:2" x14ac:dyDescent="0.3">
      <c r="A6188" s="3">
        <v>89691</v>
      </c>
      <c r="B6188" s="5" t="s">
        <v>166</v>
      </c>
    </row>
    <row r="6189" spans="1:2" x14ac:dyDescent="0.3">
      <c r="A6189" s="3">
        <v>89888</v>
      </c>
      <c r="B6189" s="5" t="s">
        <v>6841</v>
      </c>
    </row>
    <row r="6190" spans="1:2" x14ac:dyDescent="0.3">
      <c r="A6190" s="3">
        <v>89888</v>
      </c>
      <c r="B6190" s="5" t="s">
        <v>49</v>
      </c>
    </row>
    <row r="6191" spans="1:2" x14ac:dyDescent="0.3">
      <c r="A6191" s="3">
        <v>94684</v>
      </c>
      <c r="B6191" s="5" t="s">
        <v>2297</v>
      </c>
    </row>
    <row r="6192" spans="1:2" x14ac:dyDescent="0.3">
      <c r="A6192" s="3">
        <v>94684</v>
      </c>
      <c r="B6192" s="5" t="s">
        <v>468</v>
      </c>
    </row>
    <row r="6193" spans="1:2" x14ac:dyDescent="0.3">
      <c r="A6193" s="3">
        <v>336746</v>
      </c>
      <c r="B6193" s="5" t="s">
        <v>49</v>
      </c>
    </row>
    <row r="6194" spans="1:2" x14ac:dyDescent="0.3">
      <c r="A6194" s="3">
        <v>89455</v>
      </c>
      <c r="B6194" s="5" t="s">
        <v>49</v>
      </c>
    </row>
    <row r="6195" spans="1:2" x14ac:dyDescent="0.3">
      <c r="A6195" s="3">
        <v>89455</v>
      </c>
      <c r="B6195" s="5" t="s">
        <v>886</v>
      </c>
    </row>
    <row r="6196" spans="1:2" x14ac:dyDescent="0.3">
      <c r="A6196" s="3">
        <v>162282</v>
      </c>
      <c r="B6196" s="5" t="s">
        <v>30</v>
      </c>
    </row>
    <row r="6197" spans="1:2" x14ac:dyDescent="0.3">
      <c r="A6197" s="3">
        <v>127872</v>
      </c>
      <c r="B6197" s="5" t="s">
        <v>166</v>
      </c>
    </row>
    <row r="6198" spans="1:2" x14ac:dyDescent="0.3">
      <c r="A6198" s="3">
        <v>127872</v>
      </c>
      <c r="B6198" s="5" t="s">
        <v>49</v>
      </c>
    </row>
    <row r="6199" spans="1:2" x14ac:dyDescent="0.3">
      <c r="A6199" s="3">
        <v>88284</v>
      </c>
      <c r="B6199" s="5" t="s">
        <v>49</v>
      </c>
    </row>
    <row r="6200" spans="1:2" x14ac:dyDescent="0.3">
      <c r="A6200" s="3">
        <v>82679</v>
      </c>
      <c r="B6200" s="5" t="s">
        <v>30</v>
      </c>
    </row>
    <row r="6201" spans="1:2" x14ac:dyDescent="0.3">
      <c r="A6201" s="3">
        <v>124972</v>
      </c>
      <c r="B6201" s="5" t="s">
        <v>49</v>
      </c>
    </row>
    <row r="6202" spans="1:2" x14ac:dyDescent="0.3">
      <c r="A6202" s="3">
        <v>151743</v>
      </c>
      <c r="B6202" s="5" t="s">
        <v>30</v>
      </c>
    </row>
    <row r="6203" spans="1:2" x14ac:dyDescent="0.3">
      <c r="A6203" s="3">
        <v>151743</v>
      </c>
      <c r="B6203" s="5" t="s">
        <v>1139</v>
      </c>
    </row>
    <row r="6204" spans="1:2" x14ac:dyDescent="0.3">
      <c r="A6204" s="3">
        <v>151743</v>
      </c>
      <c r="B6204" s="5" t="s">
        <v>49</v>
      </c>
    </row>
    <row r="6205" spans="1:2" x14ac:dyDescent="0.3">
      <c r="A6205" s="3">
        <v>234564</v>
      </c>
      <c r="B6205" s="5" t="s">
        <v>2297</v>
      </c>
    </row>
    <row r="6206" spans="1:2" x14ac:dyDescent="0.3">
      <c r="A6206" s="3">
        <v>234564</v>
      </c>
      <c r="B6206" s="5" t="s">
        <v>49</v>
      </c>
    </row>
    <row r="6207" spans="1:2" x14ac:dyDescent="0.3">
      <c r="A6207" s="3">
        <v>234564</v>
      </c>
      <c r="B6207" s="5" t="s">
        <v>2848</v>
      </c>
    </row>
    <row r="6208" spans="1:2" x14ac:dyDescent="0.3">
      <c r="A6208" s="3">
        <v>234564</v>
      </c>
      <c r="B6208" s="5" t="s">
        <v>2528</v>
      </c>
    </row>
    <row r="6209" spans="1:2" x14ac:dyDescent="0.3">
      <c r="A6209" s="3">
        <v>113160</v>
      </c>
      <c r="B6209" s="5" t="s">
        <v>49</v>
      </c>
    </row>
    <row r="6210" spans="1:2" x14ac:dyDescent="0.3">
      <c r="A6210" s="3">
        <v>113160</v>
      </c>
      <c r="B6210" s="5" t="s">
        <v>886</v>
      </c>
    </row>
    <row r="6211" spans="1:2" x14ac:dyDescent="0.3">
      <c r="A6211" s="3">
        <v>84166</v>
      </c>
      <c r="B6211" s="5" t="s">
        <v>49</v>
      </c>
    </row>
    <row r="6212" spans="1:2" x14ac:dyDescent="0.3">
      <c r="A6212" s="3">
        <v>84166</v>
      </c>
      <c r="B6212" s="5" t="s">
        <v>886</v>
      </c>
    </row>
    <row r="6213" spans="1:2" x14ac:dyDescent="0.3">
      <c r="A6213" s="3">
        <v>208466</v>
      </c>
      <c r="B6213" s="5" t="s">
        <v>2528</v>
      </c>
    </row>
    <row r="6214" spans="1:2" x14ac:dyDescent="0.3">
      <c r="A6214" s="3">
        <v>208466</v>
      </c>
      <c r="B6214" s="5" t="s">
        <v>49</v>
      </c>
    </row>
    <row r="6215" spans="1:2" x14ac:dyDescent="0.3">
      <c r="A6215" s="3">
        <v>208466</v>
      </c>
      <c r="B6215" s="5" t="s">
        <v>777</v>
      </c>
    </row>
    <row r="6216" spans="1:2" x14ac:dyDescent="0.3">
      <c r="A6216" s="3">
        <v>208466</v>
      </c>
      <c r="B6216" s="5" t="s">
        <v>19406</v>
      </c>
    </row>
    <row r="6217" spans="1:2" x14ac:dyDescent="0.3">
      <c r="A6217" s="3">
        <v>102000</v>
      </c>
      <c r="B6217" s="5" t="s">
        <v>49</v>
      </c>
    </row>
    <row r="6218" spans="1:2" x14ac:dyDescent="0.3">
      <c r="A6218" s="3">
        <v>245881</v>
      </c>
      <c r="B6218" s="5" t="s">
        <v>6631</v>
      </c>
    </row>
    <row r="6219" spans="1:2" x14ac:dyDescent="0.3">
      <c r="A6219" s="3">
        <v>245881</v>
      </c>
      <c r="B6219" s="5" t="s">
        <v>2297</v>
      </c>
    </row>
    <row r="6220" spans="1:2" x14ac:dyDescent="0.3">
      <c r="A6220" s="3">
        <v>245881</v>
      </c>
      <c r="B6220" s="5" t="s">
        <v>1139</v>
      </c>
    </row>
    <row r="6221" spans="1:2" x14ac:dyDescent="0.3">
      <c r="A6221" s="3">
        <v>245881</v>
      </c>
      <c r="B6221" s="5" t="s">
        <v>30</v>
      </c>
    </row>
    <row r="6222" spans="1:2" x14ac:dyDescent="0.3">
      <c r="A6222" s="3">
        <v>245881</v>
      </c>
      <c r="B6222" s="5" t="s">
        <v>6748</v>
      </c>
    </row>
    <row r="6223" spans="1:2" x14ac:dyDescent="0.3">
      <c r="A6223" s="3">
        <v>147132</v>
      </c>
      <c r="B6223" s="5" t="s">
        <v>886</v>
      </c>
    </row>
    <row r="6224" spans="1:2" x14ac:dyDescent="0.3">
      <c r="A6224" s="3">
        <v>147132</v>
      </c>
      <c r="B6224" s="5" t="s">
        <v>30</v>
      </c>
    </row>
    <row r="6225" spans="1:2" x14ac:dyDescent="0.3">
      <c r="A6225" s="3">
        <v>147132</v>
      </c>
      <c r="B6225" s="5" t="s">
        <v>19406</v>
      </c>
    </row>
    <row r="6226" spans="1:2" x14ac:dyDescent="0.3">
      <c r="A6226" s="3">
        <v>120605</v>
      </c>
      <c r="B6226" s="5" t="s">
        <v>49</v>
      </c>
    </row>
    <row r="6227" spans="1:2" x14ac:dyDescent="0.3">
      <c r="A6227" s="3">
        <v>120605</v>
      </c>
      <c r="B6227" s="5" t="s">
        <v>777</v>
      </c>
    </row>
    <row r="6228" spans="1:2" x14ac:dyDescent="0.3">
      <c r="A6228" s="3">
        <v>120605</v>
      </c>
      <c r="B6228" s="5" t="s">
        <v>166</v>
      </c>
    </row>
    <row r="6229" spans="1:2" x14ac:dyDescent="0.3">
      <c r="A6229" s="3">
        <v>97512</v>
      </c>
      <c r="B6229" s="5" t="s">
        <v>777</v>
      </c>
    </row>
    <row r="6230" spans="1:2" x14ac:dyDescent="0.3">
      <c r="A6230" s="3">
        <v>97512</v>
      </c>
      <c r="B6230" s="5" t="s">
        <v>1246</v>
      </c>
    </row>
    <row r="6231" spans="1:2" x14ac:dyDescent="0.3">
      <c r="A6231" s="3">
        <v>134415</v>
      </c>
      <c r="B6231" s="5" t="s">
        <v>6748</v>
      </c>
    </row>
    <row r="6232" spans="1:2" x14ac:dyDescent="0.3">
      <c r="A6232" s="3">
        <v>134415</v>
      </c>
      <c r="B6232" s="5" t="s">
        <v>30</v>
      </c>
    </row>
    <row r="6233" spans="1:2" x14ac:dyDescent="0.3">
      <c r="A6233" s="3">
        <v>134415</v>
      </c>
      <c r="B6233" s="5" t="s">
        <v>2848</v>
      </c>
    </row>
    <row r="6234" spans="1:2" x14ac:dyDescent="0.3">
      <c r="A6234" s="3">
        <v>133369</v>
      </c>
      <c r="B6234" s="5" t="s">
        <v>166</v>
      </c>
    </row>
    <row r="6235" spans="1:2" x14ac:dyDescent="0.3">
      <c r="A6235" s="3">
        <v>133369</v>
      </c>
      <c r="B6235" s="5" t="s">
        <v>468</v>
      </c>
    </row>
    <row r="6236" spans="1:2" x14ac:dyDescent="0.3">
      <c r="A6236" s="3">
        <v>72334</v>
      </c>
      <c r="B6236" s="5" t="s">
        <v>329</v>
      </c>
    </row>
    <row r="6237" spans="1:2" x14ac:dyDescent="0.3">
      <c r="A6237" s="3">
        <v>82532</v>
      </c>
      <c r="B6237" s="5" t="s">
        <v>49</v>
      </c>
    </row>
    <row r="6238" spans="1:2" x14ac:dyDescent="0.3">
      <c r="A6238" s="3">
        <v>82532</v>
      </c>
      <c r="B6238" s="5" t="s">
        <v>30</v>
      </c>
    </row>
    <row r="6239" spans="1:2" x14ac:dyDescent="0.3">
      <c r="A6239" s="3">
        <v>115442</v>
      </c>
      <c r="B6239" s="5" t="s">
        <v>2528</v>
      </c>
    </row>
    <row r="6240" spans="1:2" x14ac:dyDescent="0.3">
      <c r="A6240" s="3">
        <v>115442</v>
      </c>
      <c r="B6240" s="5" t="s">
        <v>49</v>
      </c>
    </row>
    <row r="6241" spans="1:2" x14ac:dyDescent="0.3">
      <c r="A6241" s="3">
        <v>146375</v>
      </c>
      <c r="B6241" s="5" t="s">
        <v>30</v>
      </c>
    </row>
    <row r="6242" spans="1:2" x14ac:dyDescent="0.3">
      <c r="A6242" s="3">
        <v>146375</v>
      </c>
      <c r="B6242" s="5" t="s">
        <v>777</v>
      </c>
    </row>
    <row r="6243" spans="1:2" x14ac:dyDescent="0.3">
      <c r="A6243" s="3">
        <v>146375</v>
      </c>
      <c r="B6243" s="5" t="s">
        <v>1246</v>
      </c>
    </row>
    <row r="6244" spans="1:2" x14ac:dyDescent="0.3">
      <c r="A6244" s="3">
        <v>121830</v>
      </c>
      <c r="B6244" s="5" t="s">
        <v>49</v>
      </c>
    </row>
    <row r="6245" spans="1:2" x14ac:dyDescent="0.3">
      <c r="A6245" s="3">
        <v>139329</v>
      </c>
      <c r="B6245" s="5" t="s">
        <v>310</v>
      </c>
    </row>
    <row r="6246" spans="1:2" x14ac:dyDescent="0.3">
      <c r="A6246" s="3">
        <v>139329</v>
      </c>
      <c r="B6246" s="5" t="s">
        <v>49</v>
      </c>
    </row>
    <row r="6247" spans="1:2" x14ac:dyDescent="0.3">
      <c r="A6247" s="3">
        <v>84330</v>
      </c>
      <c r="B6247" s="5" t="s">
        <v>329</v>
      </c>
    </row>
    <row r="6248" spans="1:2" x14ac:dyDescent="0.3">
      <c r="A6248" s="3">
        <v>127144</v>
      </c>
      <c r="B6248" s="5" t="s">
        <v>2297</v>
      </c>
    </row>
    <row r="6249" spans="1:2" x14ac:dyDescent="0.3">
      <c r="A6249" s="3">
        <v>127144</v>
      </c>
      <c r="B6249" s="5" t="s">
        <v>30</v>
      </c>
    </row>
    <row r="6250" spans="1:2" x14ac:dyDescent="0.3">
      <c r="A6250" s="3">
        <v>127144</v>
      </c>
      <c r="B6250" s="5" t="s">
        <v>468</v>
      </c>
    </row>
    <row r="6251" spans="1:2" x14ac:dyDescent="0.3">
      <c r="A6251" s="3">
        <v>127144</v>
      </c>
      <c r="B6251" s="5" t="s">
        <v>2378</v>
      </c>
    </row>
    <row r="6252" spans="1:2" x14ac:dyDescent="0.3">
      <c r="A6252" s="3">
        <v>396254</v>
      </c>
      <c r="B6252" s="5" t="s">
        <v>2528</v>
      </c>
    </row>
    <row r="6253" spans="1:2" x14ac:dyDescent="0.3">
      <c r="A6253" s="3">
        <v>396254</v>
      </c>
      <c r="B6253" s="5" t="s">
        <v>166</v>
      </c>
    </row>
    <row r="6254" spans="1:2" x14ac:dyDescent="0.3">
      <c r="A6254" s="3">
        <v>140208</v>
      </c>
      <c r="B6254" s="5" t="s">
        <v>49</v>
      </c>
    </row>
    <row r="6255" spans="1:2" x14ac:dyDescent="0.3">
      <c r="A6255" s="3">
        <v>140208</v>
      </c>
      <c r="B6255" s="5" t="s">
        <v>886</v>
      </c>
    </row>
    <row r="6256" spans="1:2" x14ac:dyDescent="0.3">
      <c r="A6256" s="3">
        <v>78047</v>
      </c>
      <c r="B6256" s="5" t="s">
        <v>1139</v>
      </c>
    </row>
    <row r="6257" spans="1:2" x14ac:dyDescent="0.3">
      <c r="A6257" s="3">
        <v>78047</v>
      </c>
      <c r="B6257" s="5" t="s">
        <v>6748</v>
      </c>
    </row>
    <row r="6258" spans="1:2" x14ac:dyDescent="0.3">
      <c r="A6258" s="3">
        <v>142487</v>
      </c>
      <c r="B6258" s="5" t="s">
        <v>49</v>
      </c>
    </row>
    <row r="6259" spans="1:2" x14ac:dyDescent="0.3">
      <c r="A6259" s="3">
        <v>103243</v>
      </c>
      <c r="B6259" s="5" t="s">
        <v>30</v>
      </c>
    </row>
    <row r="6260" spans="1:2" x14ac:dyDescent="0.3">
      <c r="A6260" s="3">
        <v>103243</v>
      </c>
      <c r="B6260" s="5" t="s">
        <v>886</v>
      </c>
    </row>
    <row r="6261" spans="1:2" x14ac:dyDescent="0.3">
      <c r="A6261" s="3">
        <v>160833</v>
      </c>
      <c r="B6261" s="5" t="s">
        <v>30</v>
      </c>
    </row>
    <row r="6262" spans="1:2" x14ac:dyDescent="0.3">
      <c r="A6262" s="3">
        <v>160833</v>
      </c>
      <c r="B6262" s="5" t="s">
        <v>49</v>
      </c>
    </row>
    <row r="6263" spans="1:2" x14ac:dyDescent="0.3">
      <c r="A6263" s="3">
        <v>160833</v>
      </c>
      <c r="B6263" s="5" t="s">
        <v>6631</v>
      </c>
    </row>
    <row r="6264" spans="1:2" x14ac:dyDescent="0.3">
      <c r="A6264" s="3">
        <v>101519</v>
      </c>
      <c r="B6264" s="5" t="s">
        <v>30</v>
      </c>
    </row>
    <row r="6265" spans="1:2" x14ac:dyDescent="0.3">
      <c r="A6265" s="3">
        <v>101519</v>
      </c>
      <c r="B6265" s="5" t="s">
        <v>166</v>
      </c>
    </row>
    <row r="6266" spans="1:2" x14ac:dyDescent="0.3">
      <c r="A6266" s="3">
        <v>101519</v>
      </c>
      <c r="B6266" s="5" t="s">
        <v>468</v>
      </c>
    </row>
    <row r="6267" spans="1:2" x14ac:dyDescent="0.3">
      <c r="A6267" s="3">
        <v>63574</v>
      </c>
      <c r="B6267" s="5" t="s">
        <v>30</v>
      </c>
    </row>
    <row r="6268" spans="1:2" x14ac:dyDescent="0.3">
      <c r="A6268" s="3">
        <v>63574</v>
      </c>
      <c r="B6268" s="5" t="s">
        <v>2378</v>
      </c>
    </row>
    <row r="6269" spans="1:2" x14ac:dyDescent="0.3">
      <c r="A6269" s="3">
        <v>138372</v>
      </c>
      <c r="B6269" s="5" t="s">
        <v>30</v>
      </c>
    </row>
    <row r="6270" spans="1:2" x14ac:dyDescent="0.3">
      <c r="A6270" s="3">
        <v>138372</v>
      </c>
      <c r="B6270" s="5" t="s">
        <v>6631</v>
      </c>
    </row>
    <row r="6271" spans="1:2" x14ac:dyDescent="0.3">
      <c r="A6271" s="3">
        <v>138372</v>
      </c>
      <c r="B6271" s="5" t="s">
        <v>166</v>
      </c>
    </row>
    <row r="6272" spans="1:2" x14ac:dyDescent="0.3">
      <c r="A6272" s="3">
        <v>138372</v>
      </c>
      <c r="B6272" s="5" t="s">
        <v>468</v>
      </c>
    </row>
    <row r="6273" spans="1:2" x14ac:dyDescent="0.3">
      <c r="A6273" s="3">
        <v>138222</v>
      </c>
      <c r="B6273" s="5" t="s">
        <v>30</v>
      </c>
    </row>
    <row r="6274" spans="1:2" x14ac:dyDescent="0.3">
      <c r="A6274" s="3">
        <v>138222</v>
      </c>
      <c r="B6274" s="5" t="s">
        <v>49</v>
      </c>
    </row>
    <row r="6275" spans="1:2" x14ac:dyDescent="0.3">
      <c r="A6275" s="3">
        <v>128248</v>
      </c>
      <c r="B6275" s="5" t="s">
        <v>49</v>
      </c>
    </row>
    <row r="6276" spans="1:2" x14ac:dyDescent="0.3">
      <c r="A6276" s="3">
        <v>103758</v>
      </c>
      <c r="B6276" s="5" t="s">
        <v>49</v>
      </c>
    </row>
    <row r="6277" spans="1:2" x14ac:dyDescent="0.3">
      <c r="A6277" s="3">
        <v>103758</v>
      </c>
      <c r="B6277" s="5" t="s">
        <v>30</v>
      </c>
    </row>
    <row r="6278" spans="1:2" x14ac:dyDescent="0.3">
      <c r="A6278" s="3">
        <v>160070</v>
      </c>
      <c r="B6278" s="5" t="s">
        <v>468</v>
      </c>
    </row>
    <row r="6279" spans="1:2" x14ac:dyDescent="0.3">
      <c r="A6279" s="3">
        <v>157449</v>
      </c>
      <c r="B6279" s="5" t="s">
        <v>19406</v>
      </c>
    </row>
    <row r="6280" spans="1:2" x14ac:dyDescent="0.3">
      <c r="A6280" s="3">
        <v>157449</v>
      </c>
      <c r="B6280" s="5" t="s">
        <v>49</v>
      </c>
    </row>
    <row r="6281" spans="1:2" x14ac:dyDescent="0.3">
      <c r="A6281" s="3">
        <v>157449</v>
      </c>
      <c r="B6281" s="5" t="s">
        <v>1246</v>
      </c>
    </row>
    <row r="6282" spans="1:2" x14ac:dyDescent="0.3">
      <c r="A6282" s="3">
        <v>110112</v>
      </c>
      <c r="B6282" s="5" t="s">
        <v>777</v>
      </c>
    </row>
    <row r="6283" spans="1:2" x14ac:dyDescent="0.3">
      <c r="A6283" s="3">
        <v>110112</v>
      </c>
      <c r="B6283" s="5" t="s">
        <v>30</v>
      </c>
    </row>
    <row r="6284" spans="1:2" x14ac:dyDescent="0.3">
      <c r="A6284" s="3">
        <v>110112</v>
      </c>
      <c r="B6284" s="5" t="s">
        <v>329</v>
      </c>
    </row>
    <row r="6285" spans="1:2" x14ac:dyDescent="0.3">
      <c r="A6285" s="3">
        <v>133977</v>
      </c>
      <c r="B6285" s="5" t="s">
        <v>49</v>
      </c>
    </row>
    <row r="6286" spans="1:2" x14ac:dyDescent="0.3">
      <c r="A6286" s="3">
        <v>133977</v>
      </c>
      <c r="B6286" s="5" t="s">
        <v>19406</v>
      </c>
    </row>
    <row r="6287" spans="1:2" x14ac:dyDescent="0.3">
      <c r="A6287" s="3">
        <v>133977</v>
      </c>
      <c r="B6287" s="5" t="s">
        <v>6631</v>
      </c>
    </row>
    <row r="6288" spans="1:2" x14ac:dyDescent="0.3">
      <c r="A6288" s="3">
        <v>127370</v>
      </c>
      <c r="B6288" s="5" t="s">
        <v>2378</v>
      </c>
    </row>
    <row r="6289" spans="1:2" x14ac:dyDescent="0.3">
      <c r="A6289" s="3">
        <v>127370</v>
      </c>
      <c r="B6289" s="5" t="s">
        <v>30</v>
      </c>
    </row>
    <row r="6290" spans="1:2" x14ac:dyDescent="0.3">
      <c r="A6290" s="3">
        <v>127370</v>
      </c>
      <c r="B6290" s="5" t="s">
        <v>886</v>
      </c>
    </row>
    <row r="6291" spans="1:2" x14ac:dyDescent="0.3">
      <c r="A6291" s="3">
        <v>127370</v>
      </c>
      <c r="B6291" s="5" t="s">
        <v>49</v>
      </c>
    </row>
    <row r="6292" spans="1:2" x14ac:dyDescent="0.3">
      <c r="A6292" s="3">
        <v>116811</v>
      </c>
      <c r="B6292" s="5" t="s">
        <v>468</v>
      </c>
    </row>
    <row r="6293" spans="1:2" x14ac:dyDescent="0.3">
      <c r="A6293" s="3">
        <v>116811</v>
      </c>
      <c r="B6293" s="5" t="s">
        <v>49</v>
      </c>
    </row>
    <row r="6294" spans="1:2" x14ac:dyDescent="0.3">
      <c r="A6294" s="3">
        <v>116811</v>
      </c>
      <c r="B6294" s="5" t="s">
        <v>166</v>
      </c>
    </row>
    <row r="6295" spans="1:2" x14ac:dyDescent="0.3">
      <c r="A6295" s="3">
        <v>78571</v>
      </c>
      <c r="B6295" s="5" t="s">
        <v>49</v>
      </c>
    </row>
    <row r="6296" spans="1:2" x14ac:dyDescent="0.3">
      <c r="A6296" s="3">
        <v>145738</v>
      </c>
      <c r="B6296" s="5" t="s">
        <v>777</v>
      </c>
    </row>
    <row r="6297" spans="1:2" x14ac:dyDescent="0.3">
      <c r="A6297" s="3">
        <v>145738</v>
      </c>
      <c r="B6297" s="5" t="s">
        <v>2528</v>
      </c>
    </row>
    <row r="6298" spans="1:2" x14ac:dyDescent="0.3">
      <c r="A6298" s="3">
        <v>145738</v>
      </c>
      <c r="B6298" s="5" t="s">
        <v>1139</v>
      </c>
    </row>
    <row r="6299" spans="1:2" x14ac:dyDescent="0.3">
      <c r="A6299" s="3">
        <v>145738</v>
      </c>
      <c r="B6299" s="5" t="s">
        <v>166</v>
      </c>
    </row>
    <row r="6300" spans="1:2" x14ac:dyDescent="0.3">
      <c r="A6300" s="3">
        <v>103327</v>
      </c>
      <c r="B6300" s="5" t="s">
        <v>30</v>
      </c>
    </row>
    <row r="6301" spans="1:2" x14ac:dyDescent="0.3">
      <c r="A6301" s="3">
        <v>136406</v>
      </c>
      <c r="B6301" s="5" t="s">
        <v>6748</v>
      </c>
    </row>
    <row r="6302" spans="1:2" x14ac:dyDescent="0.3">
      <c r="A6302" s="3">
        <v>136406</v>
      </c>
      <c r="B6302" s="5" t="s">
        <v>2297</v>
      </c>
    </row>
    <row r="6303" spans="1:2" x14ac:dyDescent="0.3">
      <c r="A6303" s="3">
        <v>136406</v>
      </c>
      <c r="B6303" s="5" t="s">
        <v>2528</v>
      </c>
    </row>
    <row r="6304" spans="1:2" x14ac:dyDescent="0.3">
      <c r="A6304" s="3">
        <v>103689</v>
      </c>
      <c r="B6304" s="5" t="s">
        <v>49</v>
      </c>
    </row>
    <row r="6305" spans="1:2" x14ac:dyDescent="0.3">
      <c r="A6305" s="3">
        <v>97605</v>
      </c>
      <c r="B6305" s="5" t="s">
        <v>2528</v>
      </c>
    </row>
    <row r="6306" spans="1:2" x14ac:dyDescent="0.3">
      <c r="A6306" s="3">
        <v>97605</v>
      </c>
      <c r="B6306" s="5" t="s">
        <v>166</v>
      </c>
    </row>
    <row r="6307" spans="1:2" x14ac:dyDescent="0.3">
      <c r="A6307" s="3">
        <v>241697</v>
      </c>
      <c r="B6307" s="5" t="s">
        <v>777</v>
      </c>
    </row>
    <row r="6308" spans="1:2" x14ac:dyDescent="0.3">
      <c r="A6308" s="3">
        <v>241697</v>
      </c>
      <c r="B6308" s="5" t="s">
        <v>1139</v>
      </c>
    </row>
    <row r="6309" spans="1:2" x14ac:dyDescent="0.3">
      <c r="A6309" s="3">
        <v>241697</v>
      </c>
      <c r="B6309" s="5" t="s">
        <v>2528</v>
      </c>
    </row>
    <row r="6310" spans="1:2" x14ac:dyDescent="0.3">
      <c r="A6310" s="3">
        <v>96973</v>
      </c>
      <c r="B6310" s="5" t="s">
        <v>30</v>
      </c>
    </row>
    <row r="6311" spans="1:2" x14ac:dyDescent="0.3">
      <c r="A6311" s="3">
        <v>96973</v>
      </c>
      <c r="B6311" s="5" t="s">
        <v>6748</v>
      </c>
    </row>
    <row r="6312" spans="1:2" x14ac:dyDescent="0.3">
      <c r="A6312" s="3">
        <v>96973</v>
      </c>
      <c r="B6312" s="5" t="s">
        <v>49</v>
      </c>
    </row>
    <row r="6313" spans="1:2" x14ac:dyDescent="0.3">
      <c r="A6313" s="3">
        <v>134371</v>
      </c>
      <c r="B6313" s="5" t="s">
        <v>49</v>
      </c>
    </row>
    <row r="6314" spans="1:2" x14ac:dyDescent="0.3">
      <c r="A6314" s="3">
        <v>134371</v>
      </c>
      <c r="B6314" s="5" t="s">
        <v>2528</v>
      </c>
    </row>
    <row r="6315" spans="1:2" x14ac:dyDescent="0.3">
      <c r="A6315" s="3">
        <v>134371</v>
      </c>
      <c r="B6315" s="5" t="s">
        <v>6631</v>
      </c>
    </row>
    <row r="6316" spans="1:2" x14ac:dyDescent="0.3">
      <c r="A6316" s="3">
        <v>117751</v>
      </c>
      <c r="B6316" s="5" t="s">
        <v>49</v>
      </c>
    </row>
    <row r="6317" spans="1:2" x14ac:dyDescent="0.3">
      <c r="A6317" s="3">
        <v>117751</v>
      </c>
      <c r="B6317" s="5" t="s">
        <v>30</v>
      </c>
    </row>
    <row r="6318" spans="1:2" x14ac:dyDescent="0.3">
      <c r="A6318" s="3">
        <v>102001</v>
      </c>
      <c r="B6318" s="5" t="s">
        <v>49</v>
      </c>
    </row>
    <row r="6319" spans="1:2" x14ac:dyDescent="0.3">
      <c r="A6319" s="3">
        <v>133446</v>
      </c>
      <c r="B6319" s="5" t="s">
        <v>166</v>
      </c>
    </row>
    <row r="6320" spans="1:2" x14ac:dyDescent="0.3">
      <c r="A6320" s="3">
        <v>100046</v>
      </c>
      <c r="B6320" s="5" t="s">
        <v>30</v>
      </c>
    </row>
    <row r="6321" spans="1:2" x14ac:dyDescent="0.3">
      <c r="A6321" s="3">
        <v>100046</v>
      </c>
      <c r="B6321" s="5" t="s">
        <v>49</v>
      </c>
    </row>
    <row r="6322" spans="1:2" x14ac:dyDescent="0.3">
      <c r="A6322" s="3">
        <v>100046</v>
      </c>
      <c r="B6322" s="5" t="s">
        <v>886</v>
      </c>
    </row>
    <row r="6323" spans="1:2" x14ac:dyDescent="0.3">
      <c r="A6323" s="3">
        <v>73935</v>
      </c>
      <c r="B6323" s="5" t="s">
        <v>30</v>
      </c>
    </row>
    <row r="6324" spans="1:2" x14ac:dyDescent="0.3">
      <c r="A6324" s="3">
        <v>73935</v>
      </c>
      <c r="B6324" s="5" t="s">
        <v>886</v>
      </c>
    </row>
    <row r="6325" spans="1:2" x14ac:dyDescent="0.3">
      <c r="A6325" s="3">
        <v>73935</v>
      </c>
      <c r="B6325" s="5" t="s">
        <v>468</v>
      </c>
    </row>
    <row r="6326" spans="1:2" x14ac:dyDescent="0.3">
      <c r="A6326" s="3">
        <v>201365</v>
      </c>
      <c r="B6326" s="5" t="s">
        <v>49</v>
      </c>
    </row>
    <row r="6327" spans="1:2" x14ac:dyDescent="0.3">
      <c r="A6327" s="3">
        <v>201365</v>
      </c>
      <c r="B6327" s="5" t="s">
        <v>886</v>
      </c>
    </row>
    <row r="6328" spans="1:2" x14ac:dyDescent="0.3">
      <c r="A6328" s="3">
        <v>84305</v>
      </c>
      <c r="B6328" s="5" t="s">
        <v>49</v>
      </c>
    </row>
    <row r="6329" spans="1:2" x14ac:dyDescent="0.3">
      <c r="A6329" s="3">
        <v>84305</v>
      </c>
      <c r="B6329" s="5" t="s">
        <v>30</v>
      </c>
    </row>
    <row r="6330" spans="1:2" x14ac:dyDescent="0.3">
      <c r="A6330" s="3">
        <v>95755</v>
      </c>
      <c r="B6330" s="5" t="s">
        <v>30</v>
      </c>
    </row>
    <row r="6331" spans="1:2" x14ac:dyDescent="0.3">
      <c r="A6331" s="3">
        <v>95755</v>
      </c>
      <c r="B6331" s="5" t="s">
        <v>1246</v>
      </c>
    </row>
    <row r="6332" spans="1:2" x14ac:dyDescent="0.3">
      <c r="A6332" s="3">
        <v>95755</v>
      </c>
      <c r="B6332" s="5" t="s">
        <v>49</v>
      </c>
    </row>
    <row r="6333" spans="1:2" x14ac:dyDescent="0.3">
      <c r="A6333" s="3">
        <v>98339</v>
      </c>
      <c r="B6333" s="5" t="s">
        <v>166</v>
      </c>
    </row>
    <row r="6334" spans="1:2" x14ac:dyDescent="0.3">
      <c r="A6334" s="3">
        <v>112198</v>
      </c>
      <c r="B6334" s="5" t="s">
        <v>30</v>
      </c>
    </row>
    <row r="6335" spans="1:2" x14ac:dyDescent="0.3">
      <c r="A6335" s="3">
        <v>87504</v>
      </c>
      <c r="B6335" s="5" t="s">
        <v>30</v>
      </c>
    </row>
    <row r="6336" spans="1:2" x14ac:dyDescent="0.3">
      <c r="A6336" s="3">
        <v>87504</v>
      </c>
      <c r="B6336" s="5" t="s">
        <v>49</v>
      </c>
    </row>
    <row r="6337" spans="1:2" x14ac:dyDescent="0.3">
      <c r="A6337" s="3">
        <v>87504</v>
      </c>
      <c r="B6337" s="5" t="s">
        <v>7548</v>
      </c>
    </row>
    <row r="6338" spans="1:2" x14ac:dyDescent="0.3">
      <c r="A6338" s="3">
        <v>105768</v>
      </c>
      <c r="B6338" s="5" t="s">
        <v>49</v>
      </c>
    </row>
    <row r="6339" spans="1:2" x14ac:dyDescent="0.3">
      <c r="A6339" s="3">
        <v>105768</v>
      </c>
      <c r="B6339" s="5" t="s">
        <v>6748</v>
      </c>
    </row>
    <row r="6340" spans="1:2" x14ac:dyDescent="0.3">
      <c r="A6340" s="3">
        <v>97690</v>
      </c>
      <c r="B6340" s="5" t="s">
        <v>329</v>
      </c>
    </row>
    <row r="6341" spans="1:2" x14ac:dyDescent="0.3">
      <c r="A6341" s="3">
        <v>78461</v>
      </c>
      <c r="B6341" s="5" t="s">
        <v>166</v>
      </c>
    </row>
    <row r="6342" spans="1:2" x14ac:dyDescent="0.3">
      <c r="A6342" s="3">
        <v>78461</v>
      </c>
      <c r="B6342" s="5" t="s">
        <v>468</v>
      </c>
    </row>
    <row r="6343" spans="1:2" x14ac:dyDescent="0.3">
      <c r="A6343" s="3">
        <v>78461</v>
      </c>
      <c r="B6343" s="5" t="s">
        <v>49</v>
      </c>
    </row>
    <row r="6344" spans="1:2" x14ac:dyDescent="0.3">
      <c r="A6344" s="3">
        <v>111407</v>
      </c>
      <c r="B6344" s="5" t="s">
        <v>166</v>
      </c>
    </row>
    <row r="6345" spans="1:2" x14ac:dyDescent="0.3">
      <c r="A6345" s="3">
        <v>111407</v>
      </c>
      <c r="B6345" s="5" t="s">
        <v>19406</v>
      </c>
    </row>
    <row r="6346" spans="1:2" x14ac:dyDescent="0.3">
      <c r="A6346" s="3">
        <v>98120</v>
      </c>
      <c r="B6346" s="5" t="s">
        <v>49</v>
      </c>
    </row>
    <row r="6347" spans="1:2" x14ac:dyDescent="0.3">
      <c r="A6347" s="3">
        <v>98120</v>
      </c>
      <c r="B6347" s="5" t="s">
        <v>1246</v>
      </c>
    </row>
    <row r="6348" spans="1:2" x14ac:dyDescent="0.3">
      <c r="A6348" s="3">
        <v>98120</v>
      </c>
      <c r="B6348" s="5" t="s">
        <v>6631</v>
      </c>
    </row>
    <row r="6349" spans="1:2" x14ac:dyDescent="0.3">
      <c r="A6349" s="3">
        <v>98120</v>
      </c>
      <c r="B6349" s="5" t="s">
        <v>7548</v>
      </c>
    </row>
    <row r="6350" spans="1:2" x14ac:dyDescent="0.3">
      <c r="A6350" s="3">
        <v>98022</v>
      </c>
      <c r="B6350" s="5" t="s">
        <v>49</v>
      </c>
    </row>
    <row r="6351" spans="1:2" x14ac:dyDescent="0.3">
      <c r="A6351" s="3">
        <v>117856</v>
      </c>
      <c r="B6351" s="5" t="s">
        <v>468</v>
      </c>
    </row>
    <row r="6352" spans="1:2" x14ac:dyDescent="0.3">
      <c r="A6352" s="3">
        <v>117856</v>
      </c>
      <c r="B6352" s="5" t="s">
        <v>2528</v>
      </c>
    </row>
    <row r="6353" spans="1:2" x14ac:dyDescent="0.3">
      <c r="A6353" s="3">
        <v>117856</v>
      </c>
      <c r="B6353" s="5" t="s">
        <v>1139</v>
      </c>
    </row>
    <row r="6354" spans="1:2" x14ac:dyDescent="0.3">
      <c r="A6354" s="3">
        <v>117856</v>
      </c>
      <c r="B6354" s="5" t="s">
        <v>19406</v>
      </c>
    </row>
    <row r="6355" spans="1:2" x14ac:dyDescent="0.3">
      <c r="A6355" s="3">
        <v>121936</v>
      </c>
      <c r="B6355" s="5" t="s">
        <v>30</v>
      </c>
    </row>
    <row r="6356" spans="1:2" x14ac:dyDescent="0.3">
      <c r="A6356" s="3">
        <v>121936</v>
      </c>
      <c r="B6356" s="5" t="s">
        <v>886</v>
      </c>
    </row>
    <row r="6357" spans="1:2" x14ac:dyDescent="0.3">
      <c r="A6357" s="3">
        <v>109125</v>
      </c>
      <c r="B6357" s="5" t="s">
        <v>777</v>
      </c>
    </row>
    <row r="6358" spans="1:2" x14ac:dyDescent="0.3">
      <c r="A6358" s="3">
        <v>109125</v>
      </c>
      <c r="B6358" s="5" t="s">
        <v>30</v>
      </c>
    </row>
    <row r="6359" spans="1:2" x14ac:dyDescent="0.3">
      <c r="A6359" s="3">
        <v>109125</v>
      </c>
      <c r="B6359" s="5" t="s">
        <v>2528</v>
      </c>
    </row>
    <row r="6360" spans="1:2" x14ac:dyDescent="0.3">
      <c r="A6360" s="3">
        <v>109125</v>
      </c>
      <c r="B6360" s="5" t="s">
        <v>1139</v>
      </c>
    </row>
    <row r="6361" spans="1:2" x14ac:dyDescent="0.3">
      <c r="A6361" s="3">
        <v>109125</v>
      </c>
      <c r="B6361" s="5" t="s">
        <v>2297</v>
      </c>
    </row>
    <row r="6362" spans="1:2" x14ac:dyDescent="0.3">
      <c r="A6362" s="3">
        <v>132957</v>
      </c>
      <c r="B6362" s="5" t="s">
        <v>468</v>
      </c>
    </row>
    <row r="6363" spans="1:2" x14ac:dyDescent="0.3">
      <c r="A6363" s="3">
        <v>132957</v>
      </c>
      <c r="B6363" s="5" t="s">
        <v>1246</v>
      </c>
    </row>
    <row r="6364" spans="1:2" x14ac:dyDescent="0.3">
      <c r="A6364" s="3">
        <v>132957</v>
      </c>
      <c r="B6364" s="5" t="s">
        <v>6631</v>
      </c>
    </row>
    <row r="6365" spans="1:2" x14ac:dyDescent="0.3">
      <c r="A6365" s="3">
        <v>166452</v>
      </c>
      <c r="B6365" s="5" t="s">
        <v>7548</v>
      </c>
    </row>
    <row r="6366" spans="1:2" x14ac:dyDescent="0.3">
      <c r="A6366" s="3">
        <v>166452</v>
      </c>
      <c r="B6366" s="5" t="s">
        <v>1139</v>
      </c>
    </row>
    <row r="6367" spans="1:2" x14ac:dyDescent="0.3">
      <c r="A6367" s="3">
        <v>166452</v>
      </c>
      <c r="B6367" s="5" t="s">
        <v>49</v>
      </c>
    </row>
    <row r="6368" spans="1:2" x14ac:dyDescent="0.3">
      <c r="A6368" s="3">
        <v>84351</v>
      </c>
      <c r="B6368" s="5" t="s">
        <v>329</v>
      </c>
    </row>
    <row r="6369" spans="1:2" x14ac:dyDescent="0.3">
      <c r="A6369" s="3">
        <v>127548</v>
      </c>
      <c r="B6369" s="5" t="s">
        <v>468</v>
      </c>
    </row>
    <row r="6370" spans="1:2" x14ac:dyDescent="0.3">
      <c r="A6370" s="3">
        <v>127548</v>
      </c>
      <c r="B6370" s="5" t="s">
        <v>166</v>
      </c>
    </row>
    <row r="6371" spans="1:2" x14ac:dyDescent="0.3">
      <c r="A6371" s="3">
        <v>110345</v>
      </c>
      <c r="B6371" s="5" t="s">
        <v>30</v>
      </c>
    </row>
    <row r="6372" spans="1:2" x14ac:dyDescent="0.3">
      <c r="A6372" s="3">
        <v>110345</v>
      </c>
      <c r="B6372" s="5" t="s">
        <v>2528</v>
      </c>
    </row>
    <row r="6373" spans="1:2" x14ac:dyDescent="0.3">
      <c r="A6373" s="3">
        <v>110345</v>
      </c>
      <c r="B6373" s="5" t="s">
        <v>777</v>
      </c>
    </row>
    <row r="6374" spans="1:2" x14ac:dyDescent="0.3">
      <c r="A6374" s="3">
        <v>110345</v>
      </c>
      <c r="B6374" s="5" t="s">
        <v>468</v>
      </c>
    </row>
    <row r="6375" spans="1:2" x14ac:dyDescent="0.3">
      <c r="A6375" s="3">
        <v>285012</v>
      </c>
      <c r="B6375" s="5" t="s">
        <v>30</v>
      </c>
    </row>
    <row r="6376" spans="1:2" x14ac:dyDescent="0.3">
      <c r="A6376" s="3">
        <v>79465</v>
      </c>
      <c r="B6376" s="5" t="s">
        <v>1246</v>
      </c>
    </row>
    <row r="6377" spans="1:2" x14ac:dyDescent="0.3">
      <c r="A6377" s="3">
        <v>79465</v>
      </c>
      <c r="B6377" s="5" t="s">
        <v>30</v>
      </c>
    </row>
    <row r="6378" spans="1:2" x14ac:dyDescent="0.3">
      <c r="A6378" s="3">
        <v>79465</v>
      </c>
      <c r="B6378" s="5" t="s">
        <v>886</v>
      </c>
    </row>
    <row r="6379" spans="1:2" x14ac:dyDescent="0.3">
      <c r="A6379" s="3">
        <v>125623</v>
      </c>
      <c r="B6379" s="5" t="s">
        <v>49</v>
      </c>
    </row>
    <row r="6380" spans="1:2" x14ac:dyDescent="0.3">
      <c r="A6380" s="3">
        <v>127856</v>
      </c>
      <c r="B6380" s="5" t="s">
        <v>49</v>
      </c>
    </row>
    <row r="6381" spans="1:2" x14ac:dyDescent="0.3">
      <c r="A6381" s="3">
        <v>127856</v>
      </c>
      <c r="B6381" s="5" t="s">
        <v>7548</v>
      </c>
    </row>
    <row r="6382" spans="1:2" x14ac:dyDescent="0.3">
      <c r="A6382" s="3">
        <v>128190</v>
      </c>
      <c r="B6382" s="5" t="s">
        <v>329</v>
      </c>
    </row>
    <row r="6383" spans="1:2" x14ac:dyDescent="0.3">
      <c r="A6383" s="3">
        <v>138735</v>
      </c>
      <c r="B6383" s="5" t="s">
        <v>49</v>
      </c>
    </row>
    <row r="6384" spans="1:2" x14ac:dyDescent="0.3">
      <c r="A6384" s="3">
        <v>151826</v>
      </c>
      <c r="B6384" s="5" t="s">
        <v>49</v>
      </c>
    </row>
    <row r="6385" spans="1:2" x14ac:dyDescent="0.3">
      <c r="A6385" s="3">
        <v>168379</v>
      </c>
      <c r="B6385" s="5" t="s">
        <v>49</v>
      </c>
    </row>
    <row r="6386" spans="1:2" x14ac:dyDescent="0.3">
      <c r="A6386" s="3">
        <v>89673</v>
      </c>
      <c r="B6386" s="5" t="s">
        <v>30</v>
      </c>
    </row>
    <row r="6387" spans="1:2" x14ac:dyDescent="0.3">
      <c r="A6387" s="3">
        <v>85414</v>
      </c>
      <c r="B6387" s="5" t="s">
        <v>1246</v>
      </c>
    </row>
    <row r="6388" spans="1:2" x14ac:dyDescent="0.3">
      <c r="A6388" s="3">
        <v>85414</v>
      </c>
      <c r="B6388" s="5" t="s">
        <v>777</v>
      </c>
    </row>
    <row r="6389" spans="1:2" x14ac:dyDescent="0.3">
      <c r="A6389" s="3">
        <v>85414</v>
      </c>
      <c r="B6389" s="5" t="s">
        <v>166</v>
      </c>
    </row>
    <row r="6390" spans="1:2" x14ac:dyDescent="0.3">
      <c r="A6390" s="3">
        <v>85414</v>
      </c>
      <c r="B6390" s="5" t="s">
        <v>6631</v>
      </c>
    </row>
    <row r="6391" spans="1:2" x14ac:dyDescent="0.3">
      <c r="A6391" s="3">
        <v>112304</v>
      </c>
      <c r="B6391" s="5" t="s">
        <v>777</v>
      </c>
    </row>
    <row r="6392" spans="1:2" x14ac:dyDescent="0.3">
      <c r="A6392" s="3">
        <v>112304</v>
      </c>
      <c r="B6392" s="5" t="s">
        <v>1139</v>
      </c>
    </row>
    <row r="6393" spans="1:2" x14ac:dyDescent="0.3">
      <c r="A6393" s="3">
        <v>109843</v>
      </c>
      <c r="B6393" s="5" t="s">
        <v>1246</v>
      </c>
    </row>
    <row r="6394" spans="1:2" x14ac:dyDescent="0.3">
      <c r="A6394" s="3">
        <v>109843</v>
      </c>
      <c r="B6394" s="5" t="s">
        <v>49</v>
      </c>
    </row>
    <row r="6395" spans="1:2" x14ac:dyDescent="0.3">
      <c r="A6395" s="3">
        <v>84309</v>
      </c>
      <c r="B6395" s="5" t="s">
        <v>329</v>
      </c>
    </row>
    <row r="6396" spans="1:2" x14ac:dyDescent="0.3">
      <c r="A6396" s="3">
        <v>117978</v>
      </c>
      <c r="B6396" s="5" t="s">
        <v>468</v>
      </c>
    </row>
    <row r="6397" spans="1:2" x14ac:dyDescent="0.3">
      <c r="A6397" s="3">
        <v>117978</v>
      </c>
      <c r="B6397" s="5" t="s">
        <v>166</v>
      </c>
    </row>
    <row r="6398" spans="1:2" x14ac:dyDescent="0.3">
      <c r="A6398" s="3">
        <v>149235</v>
      </c>
      <c r="B6398" s="5" t="s">
        <v>6748</v>
      </c>
    </row>
    <row r="6399" spans="1:2" x14ac:dyDescent="0.3">
      <c r="A6399" s="3">
        <v>149235</v>
      </c>
      <c r="B6399" s="5" t="s">
        <v>2848</v>
      </c>
    </row>
    <row r="6400" spans="1:2" x14ac:dyDescent="0.3">
      <c r="A6400" s="3">
        <v>149235</v>
      </c>
      <c r="B6400" s="5" t="s">
        <v>19406</v>
      </c>
    </row>
    <row r="6401" spans="1:2" x14ac:dyDescent="0.3">
      <c r="A6401" s="3">
        <v>68684</v>
      </c>
      <c r="B6401" s="5" t="s">
        <v>468</v>
      </c>
    </row>
    <row r="6402" spans="1:2" x14ac:dyDescent="0.3">
      <c r="A6402" s="3">
        <v>68684</v>
      </c>
      <c r="B6402" s="5" t="s">
        <v>30</v>
      </c>
    </row>
    <row r="6403" spans="1:2" x14ac:dyDescent="0.3">
      <c r="A6403" s="3">
        <v>68684</v>
      </c>
      <c r="B6403" s="5" t="s">
        <v>2528</v>
      </c>
    </row>
    <row r="6404" spans="1:2" x14ac:dyDescent="0.3">
      <c r="A6404" s="3">
        <v>139380</v>
      </c>
      <c r="B6404" s="5" t="s">
        <v>30</v>
      </c>
    </row>
    <row r="6405" spans="1:2" x14ac:dyDescent="0.3">
      <c r="A6405" s="3">
        <v>139380</v>
      </c>
      <c r="B6405" s="5" t="s">
        <v>6748</v>
      </c>
    </row>
    <row r="6406" spans="1:2" x14ac:dyDescent="0.3">
      <c r="A6406" s="3">
        <v>102630</v>
      </c>
      <c r="B6406" s="5" t="s">
        <v>166</v>
      </c>
    </row>
    <row r="6407" spans="1:2" x14ac:dyDescent="0.3">
      <c r="A6407" s="3">
        <v>85985</v>
      </c>
      <c r="B6407" s="5" t="s">
        <v>777</v>
      </c>
    </row>
    <row r="6408" spans="1:2" x14ac:dyDescent="0.3">
      <c r="A6408" s="3">
        <v>85985</v>
      </c>
      <c r="B6408" s="5" t="s">
        <v>1139</v>
      </c>
    </row>
    <row r="6409" spans="1:2" x14ac:dyDescent="0.3">
      <c r="A6409" s="3">
        <v>85985</v>
      </c>
      <c r="B6409" s="5" t="s">
        <v>166</v>
      </c>
    </row>
    <row r="6410" spans="1:2" x14ac:dyDescent="0.3">
      <c r="A6410" s="3">
        <v>85985</v>
      </c>
      <c r="B6410" s="5" t="s">
        <v>886</v>
      </c>
    </row>
    <row r="6411" spans="1:2" x14ac:dyDescent="0.3">
      <c r="A6411" s="3">
        <v>140380</v>
      </c>
      <c r="B6411" s="5" t="s">
        <v>49</v>
      </c>
    </row>
    <row r="6412" spans="1:2" x14ac:dyDescent="0.3">
      <c r="A6412" s="3">
        <v>140380</v>
      </c>
      <c r="B6412" s="5" t="s">
        <v>166</v>
      </c>
    </row>
    <row r="6413" spans="1:2" x14ac:dyDescent="0.3">
      <c r="A6413" s="3">
        <v>129734</v>
      </c>
      <c r="B6413" s="5" t="s">
        <v>49</v>
      </c>
    </row>
    <row r="6414" spans="1:2" x14ac:dyDescent="0.3">
      <c r="A6414" s="3">
        <v>141679</v>
      </c>
      <c r="B6414" s="5" t="s">
        <v>30</v>
      </c>
    </row>
    <row r="6415" spans="1:2" x14ac:dyDescent="0.3">
      <c r="A6415" s="3">
        <v>141679</v>
      </c>
      <c r="B6415" s="5" t="s">
        <v>49</v>
      </c>
    </row>
    <row r="6416" spans="1:2" x14ac:dyDescent="0.3">
      <c r="A6416" s="3">
        <v>141679</v>
      </c>
      <c r="B6416" s="5" t="s">
        <v>2378</v>
      </c>
    </row>
    <row r="6417" spans="1:2" x14ac:dyDescent="0.3">
      <c r="A6417" s="3">
        <v>96714</v>
      </c>
      <c r="B6417" s="5" t="s">
        <v>49</v>
      </c>
    </row>
    <row r="6418" spans="1:2" x14ac:dyDescent="0.3">
      <c r="A6418" s="3">
        <v>96714</v>
      </c>
      <c r="B6418" s="5" t="s">
        <v>7548</v>
      </c>
    </row>
    <row r="6419" spans="1:2" x14ac:dyDescent="0.3">
      <c r="A6419" s="3">
        <v>85038</v>
      </c>
      <c r="B6419" s="5" t="s">
        <v>30</v>
      </c>
    </row>
    <row r="6420" spans="1:2" x14ac:dyDescent="0.3">
      <c r="A6420" s="3">
        <v>60270</v>
      </c>
      <c r="B6420" s="5" t="s">
        <v>49</v>
      </c>
    </row>
    <row r="6421" spans="1:2" x14ac:dyDescent="0.3">
      <c r="A6421" s="3">
        <v>60270</v>
      </c>
      <c r="B6421" s="5" t="s">
        <v>166</v>
      </c>
    </row>
    <row r="6422" spans="1:2" x14ac:dyDescent="0.3">
      <c r="A6422" s="3">
        <v>60270</v>
      </c>
      <c r="B6422" s="5" t="s">
        <v>6631</v>
      </c>
    </row>
    <row r="6423" spans="1:2" x14ac:dyDescent="0.3">
      <c r="A6423" s="3">
        <v>60540</v>
      </c>
      <c r="B6423" s="5" t="s">
        <v>166</v>
      </c>
    </row>
    <row r="6424" spans="1:2" x14ac:dyDescent="0.3">
      <c r="A6424" s="3">
        <v>60540</v>
      </c>
      <c r="B6424" s="5" t="s">
        <v>1246</v>
      </c>
    </row>
    <row r="6425" spans="1:2" x14ac:dyDescent="0.3">
      <c r="A6425" s="3">
        <v>82618</v>
      </c>
      <c r="B6425" s="5" t="s">
        <v>30</v>
      </c>
    </row>
    <row r="6426" spans="1:2" x14ac:dyDescent="0.3">
      <c r="A6426" s="3">
        <v>82618</v>
      </c>
      <c r="B6426" s="5" t="s">
        <v>49</v>
      </c>
    </row>
    <row r="6427" spans="1:2" x14ac:dyDescent="0.3">
      <c r="A6427" s="3">
        <v>85052</v>
      </c>
      <c r="B6427" s="5" t="s">
        <v>30</v>
      </c>
    </row>
    <row r="6428" spans="1:2" x14ac:dyDescent="0.3">
      <c r="A6428" s="3">
        <v>85052</v>
      </c>
      <c r="B6428" s="5" t="s">
        <v>886</v>
      </c>
    </row>
    <row r="6429" spans="1:2" x14ac:dyDescent="0.3">
      <c r="A6429" s="3">
        <v>133557</v>
      </c>
      <c r="B6429" s="5" t="s">
        <v>49</v>
      </c>
    </row>
    <row r="6430" spans="1:2" x14ac:dyDescent="0.3">
      <c r="A6430" s="3">
        <v>133557</v>
      </c>
      <c r="B6430" s="5" t="s">
        <v>19406</v>
      </c>
    </row>
    <row r="6431" spans="1:2" x14ac:dyDescent="0.3">
      <c r="A6431" s="3">
        <v>135225</v>
      </c>
      <c r="B6431" s="5" t="s">
        <v>49</v>
      </c>
    </row>
    <row r="6432" spans="1:2" x14ac:dyDescent="0.3">
      <c r="A6432" s="3">
        <v>135225</v>
      </c>
      <c r="B6432" s="5" t="s">
        <v>7548</v>
      </c>
    </row>
    <row r="6433" spans="1:2" x14ac:dyDescent="0.3">
      <c r="A6433" s="3">
        <v>85725</v>
      </c>
      <c r="B6433" s="5" t="s">
        <v>49</v>
      </c>
    </row>
    <row r="6434" spans="1:2" x14ac:dyDescent="0.3">
      <c r="A6434" s="3">
        <v>100493</v>
      </c>
      <c r="B6434" s="5" t="s">
        <v>468</v>
      </c>
    </row>
    <row r="6435" spans="1:2" x14ac:dyDescent="0.3">
      <c r="A6435" s="3">
        <v>100493</v>
      </c>
      <c r="B6435" s="5" t="s">
        <v>2378</v>
      </c>
    </row>
    <row r="6436" spans="1:2" x14ac:dyDescent="0.3">
      <c r="A6436" s="3">
        <v>192465</v>
      </c>
      <c r="B6436" s="5" t="s">
        <v>19406</v>
      </c>
    </row>
    <row r="6437" spans="1:2" x14ac:dyDescent="0.3">
      <c r="A6437" s="3">
        <v>192465</v>
      </c>
      <c r="B6437" s="5" t="s">
        <v>1246</v>
      </c>
    </row>
    <row r="6438" spans="1:2" x14ac:dyDescent="0.3">
      <c r="A6438" s="3">
        <v>192465</v>
      </c>
      <c r="B6438" s="5" t="s">
        <v>6631</v>
      </c>
    </row>
    <row r="6439" spans="1:2" x14ac:dyDescent="0.3">
      <c r="A6439" s="3">
        <v>192465</v>
      </c>
      <c r="B6439" s="5" t="s">
        <v>166</v>
      </c>
    </row>
    <row r="6440" spans="1:2" x14ac:dyDescent="0.3">
      <c r="A6440" s="3">
        <v>169314</v>
      </c>
      <c r="B6440" s="5" t="s">
        <v>2297</v>
      </c>
    </row>
    <row r="6441" spans="1:2" x14ac:dyDescent="0.3">
      <c r="A6441" s="3">
        <v>169314</v>
      </c>
      <c r="B6441" s="5" t="s">
        <v>2848</v>
      </c>
    </row>
    <row r="6442" spans="1:2" x14ac:dyDescent="0.3">
      <c r="A6442" s="3">
        <v>169314</v>
      </c>
      <c r="B6442" s="5" t="s">
        <v>468</v>
      </c>
    </row>
    <row r="6443" spans="1:2" x14ac:dyDescent="0.3">
      <c r="A6443" s="3">
        <v>130987</v>
      </c>
      <c r="B6443" s="5" t="s">
        <v>30</v>
      </c>
    </row>
    <row r="6444" spans="1:2" x14ac:dyDescent="0.3">
      <c r="A6444" s="3">
        <v>130987</v>
      </c>
      <c r="B6444" s="5" t="s">
        <v>886</v>
      </c>
    </row>
    <row r="6445" spans="1:2" x14ac:dyDescent="0.3">
      <c r="A6445" s="3">
        <v>94352</v>
      </c>
      <c r="B6445" s="5" t="s">
        <v>2848</v>
      </c>
    </row>
    <row r="6446" spans="1:2" x14ac:dyDescent="0.3">
      <c r="A6446" s="3">
        <v>94352</v>
      </c>
      <c r="B6446" s="5" t="s">
        <v>6748</v>
      </c>
    </row>
    <row r="6447" spans="1:2" x14ac:dyDescent="0.3">
      <c r="A6447" s="3">
        <v>94352</v>
      </c>
      <c r="B6447" s="5" t="s">
        <v>2378</v>
      </c>
    </row>
    <row r="6448" spans="1:2" x14ac:dyDescent="0.3">
      <c r="A6448" s="3">
        <v>94352</v>
      </c>
      <c r="B6448" s="5" t="s">
        <v>49</v>
      </c>
    </row>
    <row r="6449" spans="1:2" x14ac:dyDescent="0.3">
      <c r="A6449" s="3">
        <v>94352</v>
      </c>
      <c r="B6449" s="5" t="s">
        <v>886</v>
      </c>
    </row>
    <row r="6450" spans="1:2" x14ac:dyDescent="0.3">
      <c r="A6450" s="3">
        <v>92000</v>
      </c>
      <c r="B6450" s="5" t="s">
        <v>1246</v>
      </c>
    </row>
    <row r="6451" spans="1:2" x14ac:dyDescent="0.3">
      <c r="A6451" s="3">
        <v>92000</v>
      </c>
      <c r="B6451" s="5" t="s">
        <v>49</v>
      </c>
    </row>
    <row r="6452" spans="1:2" x14ac:dyDescent="0.3">
      <c r="A6452" s="3">
        <v>92000</v>
      </c>
      <c r="B6452" s="5" t="s">
        <v>6631</v>
      </c>
    </row>
    <row r="6453" spans="1:2" x14ac:dyDescent="0.3">
      <c r="A6453" s="3">
        <v>92000</v>
      </c>
      <c r="B6453" s="5" t="s">
        <v>166</v>
      </c>
    </row>
    <row r="6454" spans="1:2" x14ac:dyDescent="0.3">
      <c r="A6454" s="3">
        <v>120292</v>
      </c>
      <c r="B6454" s="5" t="s">
        <v>30</v>
      </c>
    </row>
    <row r="6455" spans="1:2" x14ac:dyDescent="0.3">
      <c r="A6455" s="3">
        <v>120292</v>
      </c>
      <c r="B6455" s="5" t="s">
        <v>886</v>
      </c>
    </row>
    <row r="6456" spans="1:2" x14ac:dyDescent="0.3">
      <c r="A6456" s="3">
        <v>110391</v>
      </c>
      <c r="B6456" s="5" t="s">
        <v>49</v>
      </c>
    </row>
    <row r="6457" spans="1:2" x14ac:dyDescent="0.3">
      <c r="A6457" s="3">
        <v>110391</v>
      </c>
      <c r="B6457" s="5" t="s">
        <v>166</v>
      </c>
    </row>
    <row r="6458" spans="1:2" x14ac:dyDescent="0.3">
      <c r="A6458" s="3">
        <v>110391</v>
      </c>
      <c r="B6458" s="5" t="s">
        <v>7548</v>
      </c>
    </row>
    <row r="6459" spans="1:2" x14ac:dyDescent="0.3">
      <c r="A6459" s="3">
        <v>50497</v>
      </c>
      <c r="B6459" s="5" t="s">
        <v>166</v>
      </c>
    </row>
    <row r="6460" spans="1:2" x14ac:dyDescent="0.3">
      <c r="A6460" s="3">
        <v>50497</v>
      </c>
      <c r="B6460" s="5" t="s">
        <v>49</v>
      </c>
    </row>
    <row r="6461" spans="1:2" x14ac:dyDescent="0.3">
      <c r="A6461" s="3">
        <v>50497</v>
      </c>
      <c r="B6461" s="5" t="s">
        <v>468</v>
      </c>
    </row>
    <row r="6462" spans="1:2" x14ac:dyDescent="0.3">
      <c r="A6462" s="3">
        <v>105528</v>
      </c>
      <c r="B6462" s="5" t="s">
        <v>49</v>
      </c>
    </row>
    <row r="6463" spans="1:2" x14ac:dyDescent="0.3">
      <c r="A6463" s="3">
        <v>105528</v>
      </c>
      <c r="B6463" s="5" t="s">
        <v>6748</v>
      </c>
    </row>
    <row r="6464" spans="1:2" x14ac:dyDescent="0.3">
      <c r="A6464" s="3">
        <v>136405</v>
      </c>
      <c r="B6464" s="5" t="s">
        <v>2297</v>
      </c>
    </row>
    <row r="6465" spans="1:2" x14ac:dyDescent="0.3">
      <c r="A6465" s="3">
        <v>136405</v>
      </c>
      <c r="B6465" s="5" t="s">
        <v>1139</v>
      </c>
    </row>
    <row r="6466" spans="1:2" x14ac:dyDescent="0.3">
      <c r="A6466" s="3">
        <v>136405</v>
      </c>
      <c r="B6466" s="5" t="s">
        <v>6748</v>
      </c>
    </row>
    <row r="6467" spans="1:2" x14ac:dyDescent="0.3">
      <c r="A6467" s="3">
        <v>101449</v>
      </c>
      <c r="B6467" s="5" t="s">
        <v>30</v>
      </c>
    </row>
    <row r="6468" spans="1:2" x14ac:dyDescent="0.3">
      <c r="A6468" s="3">
        <v>123359</v>
      </c>
      <c r="B6468" s="5" t="s">
        <v>468</v>
      </c>
    </row>
    <row r="6469" spans="1:2" x14ac:dyDescent="0.3">
      <c r="A6469" s="3">
        <v>123359</v>
      </c>
      <c r="B6469" s="5" t="s">
        <v>166</v>
      </c>
    </row>
    <row r="6470" spans="1:2" x14ac:dyDescent="0.3">
      <c r="A6470" s="3">
        <v>130593</v>
      </c>
      <c r="B6470" s="5" t="s">
        <v>2378</v>
      </c>
    </row>
    <row r="6471" spans="1:2" x14ac:dyDescent="0.3">
      <c r="A6471" s="3">
        <v>130593</v>
      </c>
      <c r="B6471" s="5" t="s">
        <v>49</v>
      </c>
    </row>
    <row r="6472" spans="1:2" x14ac:dyDescent="0.3">
      <c r="A6472" s="3">
        <v>84858</v>
      </c>
      <c r="B6472" s="5" t="s">
        <v>777</v>
      </c>
    </row>
    <row r="6473" spans="1:2" x14ac:dyDescent="0.3">
      <c r="A6473" s="3">
        <v>84858</v>
      </c>
      <c r="B6473" s="5" t="s">
        <v>1246</v>
      </c>
    </row>
    <row r="6474" spans="1:2" x14ac:dyDescent="0.3">
      <c r="A6474" s="3">
        <v>84858</v>
      </c>
      <c r="B6474" s="5" t="s">
        <v>49</v>
      </c>
    </row>
    <row r="6475" spans="1:2" x14ac:dyDescent="0.3">
      <c r="A6475" s="3">
        <v>122924</v>
      </c>
      <c r="B6475" s="5" t="s">
        <v>777</v>
      </c>
    </row>
    <row r="6476" spans="1:2" x14ac:dyDescent="0.3">
      <c r="A6476" s="3">
        <v>122924</v>
      </c>
      <c r="B6476" s="5" t="s">
        <v>166</v>
      </c>
    </row>
    <row r="6477" spans="1:2" x14ac:dyDescent="0.3">
      <c r="A6477" s="3">
        <v>133701</v>
      </c>
      <c r="B6477" s="5" t="s">
        <v>2528</v>
      </c>
    </row>
    <row r="6478" spans="1:2" x14ac:dyDescent="0.3">
      <c r="A6478" s="3">
        <v>133701</v>
      </c>
      <c r="B6478" s="5" t="s">
        <v>2297</v>
      </c>
    </row>
    <row r="6479" spans="1:2" x14ac:dyDescent="0.3">
      <c r="A6479" s="3">
        <v>84342</v>
      </c>
      <c r="B6479" s="5" t="s">
        <v>329</v>
      </c>
    </row>
    <row r="6480" spans="1:2" x14ac:dyDescent="0.3">
      <c r="A6480" s="3">
        <v>84342</v>
      </c>
      <c r="B6480" s="5" t="s">
        <v>2378</v>
      </c>
    </row>
    <row r="6481" spans="1:2" x14ac:dyDescent="0.3">
      <c r="A6481" s="3">
        <v>149786</v>
      </c>
      <c r="B6481" s="5" t="s">
        <v>49</v>
      </c>
    </row>
    <row r="6482" spans="1:2" x14ac:dyDescent="0.3">
      <c r="A6482" s="3">
        <v>149786</v>
      </c>
      <c r="B6482" s="5" t="s">
        <v>6748</v>
      </c>
    </row>
    <row r="6483" spans="1:2" x14ac:dyDescent="0.3">
      <c r="A6483" s="3">
        <v>149786</v>
      </c>
      <c r="B6483" s="5" t="s">
        <v>19406</v>
      </c>
    </row>
    <row r="6484" spans="1:2" x14ac:dyDescent="0.3">
      <c r="A6484" s="3">
        <v>149786</v>
      </c>
      <c r="B6484" s="5" t="s">
        <v>886</v>
      </c>
    </row>
    <row r="6485" spans="1:2" x14ac:dyDescent="0.3">
      <c r="A6485" s="3">
        <v>109500</v>
      </c>
      <c r="B6485" s="5" t="s">
        <v>777</v>
      </c>
    </row>
    <row r="6486" spans="1:2" x14ac:dyDescent="0.3">
      <c r="A6486" s="3">
        <v>109500</v>
      </c>
      <c r="B6486" s="5" t="s">
        <v>6841</v>
      </c>
    </row>
    <row r="6487" spans="1:2" x14ac:dyDescent="0.3">
      <c r="A6487" s="3">
        <v>84333</v>
      </c>
      <c r="B6487" s="5" t="s">
        <v>30</v>
      </c>
    </row>
    <row r="6488" spans="1:2" x14ac:dyDescent="0.3">
      <c r="A6488" s="3">
        <v>84333</v>
      </c>
      <c r="B6488" s="5" t="s">
        <v>886</v>
      </c>
    </row>
    <row r="6489" spans="1:2" x14ac:dyDescent="0.3">
      <c r="A6489" s="3">
        <v>128154</v>
      </c>
      <c r="B6489" s="5" t="s">
        <v>49</v>
      </c>
    </row>
    <row r="6490" spans="1:2" x14ac:dyDescent="0.3">
      <c r="A6490" s="3">
        <v>128154</v>
      </c>
      <c r="B6490" s="5" t="s">
        <v>886</v>
      </c>
    </row>
    <row r="6491" spans="1:2" x14ac:dyDescent="0.3">
      <c r="A6491" s="3">
        <v>128154</v>
      </c>
      <c r="B6491" s="5" t="s">
        <v>166</v>
      </c>
    </row>
    <row r="6492" spans="1:2" x14ac:dyDescent="0.3">
      <c r="A6492" s="3">
        <v>90125</v>
      </c>
      <c r="B6492" s="5" t="s">
        <v>2378</v>
      </c>
    </row>
    <row r="6493" spans="1:2" x14ac:dyDescent="0.3">
      <c r="A6493" s="3">
        <v>90125</v>
      </c>
      <c r="B6493" s="5" t="s">
        <v>329</v>
      </c>
    </row>
    <row r="6494" spans="1:2" x14ac:dyDescent="0.3">
      <c r="A6494" s="3">
        <v>82825</v>
      </c>
      <c r="B6494" s="5" t="s">
        <v>6631</v>
      </c>
    </row>
    <row r="6495" spans="1:2" x14ac:dyDescent="0.3">
      <c r="A6495" s="3">
        <v>82825</v>
      </c>
      <c r="B6495" s="5" t="s">
        <v>166</v>
      </c>
    </row>
    <row r="6496" spans="1:2" x14ac:dyDescent="0.3">
      <c r="A6496" s="3">
        <v>139900</v>
      </c>
      <c r="B6496" s="5" t="s">
        <v>2297</v>
      </c>
    </row>
    <row r="6497" spans="1:2" x14ac:dyDescent="0.3">
      <c r="A6497" s="3">
        <v>139900</v>
      </c>
      <c r="B6497" s="5" t="s">
        <v>6631</v>
      </c>
    </row>
    <row r="6498" spans="1:2" x14ac:dyDescent="0.3">
      <c r="A6498" s="3">
        <v>139900</v>
      </c>
      <c r="B6498" s="5" t="s">
        <v>468</v>
      </c>
    </row>
    <row r="6499" spans="1:2" x14ac:dyDescent="0.3">
      <c r="A6499" s="3">
        <v>119117</v>
      </c>
      <c r="B6499" s="5" t="s">
        <v>777</v>
      </c>
    </row>
    <row r="6500" spans="1:2" x14ac:dyDescent="0.3">
      <c r="A6500" s="3">
        <v>119117</v>
      </c>
      <c r="B6500" s="5" t="s">
        <v>166</v>
      </c>
    </row>
    <row r="6501" spans="1:2" x14ac:dyDescent="0.3">
      <c r="A6501" s="3">
        <v>84577</v>
      </c>
      <c r="B6501" s="5" t="s">
        <v>468</v>
      </c>
    </row>
    <row r="6502" spans="1:2" x14ac:dyDescent="0.3">
      <c r="A6502" s="3">
        <v>86868</v>
      </c>
      <c r="B6502" s="5" t="s">
        <v>30</v>
      </c>
    </row>
    <row r="6503" spans="1:2" x14ac:dyDescent="0.3">
      <c r="A6503" s="3">
        <v>117325</v>
      </c>
      <c r="B6503" s="5" t="s">
        <v>30</v>
      </c>
    </row>
    <row r="6504" spans="1:2" x14ac:dyDescent="0.3">
      <c r="A6504" s="3">
        <v>117325</v>
      </c>
      <c r="B6504" s="5" t="s">
        <v>19406</v>
      </c>
    </row>
    <row r="6505" spans="1:2" x14ac:dyDescent="0.3">
      <c r="A6505" s="3">
        <v>100529</v>
      </c>
      <c r="B6505" s="5" t="s">
        <v>30</v>
      </c>
    </row>
    <row r="6506" spans="1:2" x14ac:dyDescent="0.3">
      <c r="A6506" s="3">
        <v>121565</v>
      </c>
      <c r="B6506" s="5" t="s">
        <v>2528</v>
      </c>
    </row>
    <row r="6507" spans="1:2" x14ac:dyDescent="0.3">
      <c r="A6507" s="3">
        <v>121565</v>
      </c>
      <c r="B6507" s="5" t="s">
        <v>166</v>
      </c>
    </row>
    <row r="6508" spans="1:2" x14ac:dyDescent="0.3">
      <c r="A6508" s="3">
        <v>121565</v>
      </c>
      <c r="B6508" s="5" t="s">
        <v>49</v>
      </c>
    </row>
    <row r="6509" spans="1:2" x14ac:dyDescent="0.3">
      <c r="A6509" s="3">
        <v>122198</v>
      </c>
      <c r="B6509" s="5" t="s">
        <v>49</v>
      </c>
    </row>
    <row r="6510" spans="1:2" x14ac:dyDescent="0.3">
      <c r="A6510" s="3">
        <v>122198</v>
      </c>
      <c r="B6510" s="5" t="s">
        <v>7548</v>
      </c>
    </row>
    <row r="6511" spans="1:2" x14ac:dyDescent="0.3">
      <c r="A6511" s="3">
        <v>122198</v>
      </c>
      <c r="B6511" s="5" t="s">
        <v>310</v>
      </c>
    </row>
    <row r="6512" spans="1:2" x14ac:dyDescent="0.3">
      <c r="A6512" s="3">
        <v>128564</v>
      </c>
      <c r="B6512" s="5" t="s">
        <v>30</v>
      </c>
    </row>
    <row r="6513" spans="1:2" x14ac:dyDescent="0.3">
      <c r="A6513" s="3">
        <v>128564</v>
      </c>
      <c r="B6513" s="5" t="s">
        <v>2528</v>
      </c>
    </row>
    <row r="6514" spans="1:2" x14ac:dyDescent="0.3">
      <c r="A6514" s="3">
        <v>142591</v>
      </c>
      <c r="B6514" s="5" t="s">
        <v>468</v>
      </c>
    </row>
    <row r="6515" spans="1:2" x14ac:dyDescent="0.3">
      <c r="A6515" s="3">
        <v>142591</v>
      </c>
      <c r="B6515" s="5" t="s">
        <v>30</v>
      </c>
    </row>
    <row r="6516" spans="1:2" x14ac:dyDescent="0.3">
      <c r="A6516" s="3">
        <v>51996</v>
      </c>
      <c r="B6516" s="5" t="s">
        <v>30</v>
      </c>
    </row>
    <row r="6517" spans="1:2" x14ac:dyDescent="0.3">
      <c r="A6517" s="3">
        <v>51996</v>
      </c>
      <c r="B6517" s="5" t="s">
        <v>1246</v>
      </c>
    </row>
    <row r="6518" spans="1:2" x14ac:dyDescent="0.3">
      <c r="A6518" s="3">
        <v>51996</v>
      </c>
      <c r="B6518" s="5" t="s">
        <v>49</v>
      </c>
    </row>
    <row r="6519" spans="1:2" x14ac:dyDescent="0.3">
      <c r="A6519" s="3">
        <v>103640</v>
      </c>
      <c r="B6519" s="5" t="s">
        <v>49</v>
      </c>
    </row>
    <row r="6520" spans="1:2" x14ac:dyDescent="0.3">
      <c r="A6520" s="3">
        <v>103640</v>
      </c>
      <c r="B6520" s="5" t="s">
        <v>777</v>
      </c>
    </row>
    <row r="6521" spans="1:2" x14ac:dyDescent="0.3">
      <c r="A6521" s="3">
        <v>103640</v>
      </c>
      <c r="B6521" s="5" t="s">
        <v>886</v>
      </c>
    </row>
    <row r="6522" spans="1:2" x14ac:dyDescent="0.3">
      <c r="A6522" s="3">
        <v>93855</v>
      </c>
      <c r="B6522" s="5" t="s">
        <v>30</v>
      </c>
    </row>
    <row r="6523" spans="1:2" x14ac:dyDescent="0.3">
      <c r="A6523" s="3">
        <v>93855</v>
      </c>
      <c r="B6523" s="5" t="s">
        <v>49</v>
      </c>
    </row>
    <row r="6524" spans="1:2" x14ac:dyDescent="0.3">
      <c r="A6524" s="3">
        <v>86820</v>
      </c>
      <c r="B6524" s="5" t="s">
        <v>49</v>
      </c>
    </row>
    <row r="6525" spans="1:2" x14ac:dyDescent="0.3">
      <c r="A6525" s="3">
        <v>86820</v>
      </c>
      <c r="B6525" s="5" t="s">
        <v>2528</v>
      </c>
    </row>
    <row r="6526" spans="1:2" x14ac:dyDescent="0.3">
      <c r="A6526" s="3">
        <v>83564</v>
      </c>
      <c r="B6526" s="5" t="s">
        <v>2297</v>
      </c>
    </row>
    <row r="6527" spans="1:2" x14ac:dyDescent="0.3">
      <c r="A6527" s="3">
        <v>83564</v>
      </c>
      <c r="B6527" s="5" t="s">
        <v>6748</v>
      </c>
    </row>
    <row r="6528" spans="1:2" x14ac:dyDescent="0.3">
      <c r="A6528" s="3">
        <v>83564</v>
      </c>
      <c r="B6528" s="5" t="s">
        <v>2848</v>
      </c>
    </row>
    <row r="6529" spans="1:2" x14ac:dyDescent="0.3">
      <c r="A6529" s="3">
        <v>96231</v>
      </c>
      <c r="B6529" s="5" t="s">
        <v>777</v>
      </c>
    </row>
    <row r="6530" spans="1:2" x14ac:dyDescent="0.3">
      <c r="A6530" s="3">
        <v>96231</v>
      </c>
      <c r="B6530" s="5" t="s">
        <v>49</v>
      </c>
    </row>
    <row r="6531" spans="1:2" x14ac:dyDescent="0.3">
      <c r="A6531" s="3">
        <v>96231</v>
      </c>
      <c r="B6531" s="5" t="s">
        <v>2848</v>
      </c>
    </row>
    <row r="6532" spans="1:2" x14ac:dyDescent="0.3">
      <c r="A6532" s="3">
        <v>104593</v>
      </c>
      <c r="B6532" s="5" t="s">
        <v>49</v>
      </c>
    </row>
    <row r="6533" spans="1:2" x14ac:dyDescent="0.3">
      <c r="A6533" s="3">
        <v>104593</v>
      </c>
      <c r="B6533" s="5" t="s">
        <v>1246</v>
      </c>
    </row>
    <row r="6534" spans="1:2" x14ac:dyDescent="0.3">
      <c r="A6534" s="3">
        <v>104593</v>
      </c>
      <c r="B6534" s="5" t="s">
        <v>166</v>
      </c>
    </row>
    <row r="6535" spans="1:2" x14ac:dyDescent="0.3">
      <c r="A6535" s="3">
        <v>104593</v>
      </c>
      <c r="B6535" s="5" t="s">
        <v>19406</v>
      </c>
    </row>
    <row r="6536" spans="1:2" x14ac:dyDescent="0.3">
      <c r="A6536" s="3">
        <v>177759</v>
      </c>
      <c r="B6536" s="5" t="s">
        <v>49</v>
      </c>
    </row>
    <row r="6537" spans="1:2" x14ac:dyDescent="0.3">
      <c r="A6537" s="3">
        <v>84317</v>
      </c>
      <c r="B6537" s="5" t="s">
        <v>49</v>
      </c>
    </row>
    <row r="6538" spans="1:2" x14ac:dyDescent="0.3">
      <c r="A6538" s="3">
        <v>93840</v>
      </c>
      <c r="B6538" s="5" t="s">
        <v>166</v>
      </c>
    </row>
    <row r="6539" spans="1:2" x14ac:dyDescent="0.3">
      <c r="A6539" s="3">
        <v>93840</v>
      </c>
      <c r="B6539" s="5" t="s">
        <v>777</v>
      </c>
    </row>
    <row r="6540" spans="1:2" x14ac:dyDescent="0.3">
      <c r="A6540" s="3">
        <v>93840</v>
      </c>
      <c r="B6540" s="5" t="s">
        <v>6631</v>
      </c>
    </row>
    <row r="6541" spans="1:2" x14ac:dyDescent="0.3">
      <c r="A6541" s="3">
        <v>115134</v>
      </c>
      <c r="B6541" s="5" t="s">
        <v>30</v>
      </c>
    </row>
    <row r="6542" spans="1:2" x14ac:dyDescent="0.3">
      <c r="A6542" s="3">
        <v>115134</v>
      </c>
      <c r="B6542" s="5" t="s">
        <v>1246</v>
      </c>
    </row>
    <row r="6543" spans="1:2" x14ac:dyDescent="0.3">
      <c r="A6543" s="3">
        <v>115134</v>
      </c>
      <c r="B6543" s="5" t="s">
        <v>166</v>
      </c>
    </row>
    <row r="6544" spans="1:2" x14ac:dyDescent="0.3">
      <c r="A6544" s="3">
        <v>110122</v>
      </c>
      <c r="B6544" s="5" t="s">
        <v>2528</v>
      </c>
    </row>
    <row r="6545" spans="1:2" x14ac:dyDescent="0.3">
      <c r="A6545" s="3">
        <v>139649</v>
      </c>
      <c r="B6545" s="5" t="s">
        <v>2848</v>
      </c>
    </row>
    <row r="6546" spans="1:2" x14ac:dyDescent="0.3">
      <c r="A6546" s="3">
        <v>139649</v>
      </c>
      <c r="B6546" s="5" t="s">
        <v>2297</v>
      </c>
    </row>
    <row r="6547" spans="1:2" x14ac:dyDescent="0.3">
      <c r="A6547" s="3">
        <v>139649</v>
      </c>
      <c r="B6547" s="5" t="s">
        <v>6748</v>
      </c>
    </row>
    <row r="6548" spans="1:2" x14ac:dyDescent="0.3">
      <c r="A6548" s="3">
        <v>139649</v>
      </c>
      <c r="B6548" s="5" t="s">
        <v>1139</v>
      </c>
    </row>
    <row r="6549" spans="1:2" x14ac:dyDescent="0.3">
      <c r="A6549" s="3">
        <v>127884</v>
      </c>
      <c r="B6549" s="5" t="s">
        <v>468</v>
      </c>
    </row>
    <row r="6550" spans="1:2" x14ac:dyDescent="0.3">
      <c r="A6550" s="3">
        <v>98205</v>
      </c>
      <c r="B6550" s="5" t="s">
        <v>49</v>
      </c>
    </row>
    <row r="6551" spans="1:2" x14ac:dyDescent="0.3">
      <c r="A6551" s="3">
        <v>98205</v>
      </c>
      <c r="B6551" s="5" t="s">
        <v>310</v>
      </c>
    </row>
    <row r="6552" spans="1:2" x14ac:dyDescent="0.3">
      <c r="A6552" s="3">
        <v>138665</v>
      </c>
      <c r="B6552" s="5" t="s">
        <v>166</v>
      </c>
    </row>
    <row r="6553" spans="1:2" x14ac:dyDescent="0.3">
      <c r="A6553" s="3">
        <v>138665</v>
      </c>
      <c r="B6553" s="5" t="s">
        <v>6631</v>
      </c>
    </row>
    <row r="6554" spans="1:2" x14ac:dyDescent="0.3">
      <c r="A6554" s="3">
        <v>137315</v>
      </c>
      <c r="B6554" s="5" t="s">
        <v>30</v>
      </c>
    </row>
    <row r="6555" spans="1:2" x14ac:dyDescent="0.3">
      <c r="A6555" s="3">
        <v>137315</v>
      </c>
      <c r="B6555" s="5" t="s">
        <v>886</v>
      </c>
    </row>
    <row r="6556" spans="1:2" x14ac:dyDescent="0.3">
      <c r="A6556" s="3">
        <v>137315</v>
      </c>
      <c r="B6556" s="5" t="s">
        <v>49</v>
      </c>
    </row>
    <row r="6557" spans="1:2" x14ac:dyDescent="0.3">
      <c r="A6557" s="3">
        <v>114172</v>
      </c>
      <c r="B6557" s="5" t="s">
        <v>49</v>
      </c>
    </row>
    <row r="6558" spans="1:2" x14ac:dyDescent="0.3">
      <c r="A6558" s="3">
        <v>98581</v>
      </c>
      <c r="B6558" s="5" t="s">
        <v>30</v>
      </c>
    </row>
    <row r="6559" spans="1:2" x14ac:dyDescent="0.3">
      <c r="A6559" s="3">
        <v>98581</v>
      </c>
      <c r="B6559" s="5" t="s">
        <v>886</v>
      </c>
    </row>
    <row r="6560" spans="1:2" x14ac:dyDescent="0.3">
      <c r="A6560" s="3">
        <v>94204</v>
      </c>
      <c r="B6560" s="5" t="s">
        <v>1246</v>
      </c>
    </row>
    <row r="6561" spans="1:2" x14ac:dyDescent="0.3">
      <c r="A6561" s="3">
        <v>94204</v>
      </c>
      <c r="B6561" s="5" t="s">
        <v>49</v>
      </c>
    </row>
    <row r="6562" spans="1:2" x14ac:dyDescent="0.3">
      <c r="A6562" s="3">
        <v>94204</v>
      </c>
      <c r="B6562" s="5" t="s">
        <v>6631</v>
      </c>
    </row>
    <row r="6563" spans="1:2" x14ac:dyDescent="0.3">
      <c r="A6563" s="3">
        <v>94204</v>
      </c>
      <c r="B6563" s="5" t="s">
        <v>166</v>
      </c>
    </row>
    <row r="6564" spans="1:2" x14ac:dyDescent="0.3">
      <c r="A6564" s="3">
        <v>86391</v>
      </c>
      <c r="B6564" s="5" t="s">
        <v>30</v>
      </c>
    </row>
    <row r="6565" spans="1:2" x14ac:dyDescent="0.3">
      <c r="A6565" s="3">
        <v>86391</v>
      </c>
      <c r="B6565" s="5" t="s">
        <v>49</v>
      </c>
    </row>
    <row r="6566" spans="1:2" x14ac:dyDescent="0.3">
      <c r="A6566" s="3">
        <v>53567</v>
      </c>
      <c r="B6566" s="5" t="s">
        <v>468</v>
      </c>
    </row>
    <row r="6567" spans="1:2" x14ac:dyDescent="0.3">
      <c r="A6567" s="3">
        <v>53567</v>
      </c>
      <c r="B6567" s="5" t="s">
        <v>2848</v>
      </c>
    </row>
    <row r="6568" spans="1:2" x14ac:dyDescent="0.3">
      <c r="A6568" s="3">
        <v>135368</v>
      </c>
      <c r="B6568" s="5" t="s">
        <v>468</v>
      </c>
    </row>
    <row r="6569" spans="1:2" x14ac:dyDescent="0.3">
      <c r="A6569" s="3">
        <v>135368</v>
      </c>
      <c r="B6569" s="5" t="s">
        <v>166</v>
      </c>
    </row>
    <row r="6570" spans="1:2" x14ac:dyDescent="0.3">
      <c r="A6570" s="3">
        <v>130747</v>
      </c>
      <c r="B6570" s="5" t="s">
        <v>49</v>
      </c>
    </row>
    <row r="6571" spans="1:2" x14ac:dyDescent="0.3">
      <c r="A6571" s="3">
        <v>130747</v>
      </c>
      <c r="B6571" s="5" t="s">
        <v>777</v>
      </c>
    </row>
    <row r="6572" spans="1:2" x14ac:dyDescent="0.3">
      <c r="A6572" s="3">
        <v>130747</v>
      </c>
      <c r="B6572" s="5" t="s">
        <v>166</v>
      </c>
    </row>
    <row r="6573" spans="1:2" x14ac:dyDescent="0.3">
      <c r="A6573" s="3">
        <v>130747</v>
      </c>
      <c r="B6573" s="5" t="s">
        <v>1246</v>
      </c>
    </row>
    <row r="6574" spans="1:2" x14ac:dyDescent="0.3">
      <c r="A6574" s="3">
        <v>139463</v>
      </c>
      <c r="B6574" s="5" t="s">
        <v>6631</v>
      </c>
    </row>
    <row r="6575" spans="1:2" x14ac:dyDescent="0.3">
      <c r="A6575" s="3">
        <v>139463</v>
      </c>
      <c r="B6575" s="5" t="s">
        <v>49</v>
      </c>
    </row>
    <row r="6576" spans="1:2" x14ac:dyDescent="0.3">
      <c r="A6576" s="3">
        <v>139463</v>
      </c>
      <c r="B6576" s="5" t="s">
        <v>1139</v>
      </c>
    </row>
    <row r="6577" spans="1:2" x14ac:dyDescent="0.3">
      <c r="A6577" s="3">
        <v>135921</v>
      </c>
      <c r="B6577" s="5" t="s">
        <v>329</v>
      </c>
    </row>
    <row r="6578" spans="1:2" x14ac:dyDescent="0.3">
      <c r="A6578" s="3">
        <v>691677</v>
      </c>
      <c r="B6578" s="5" t="s">
        <v>329</v>
      </c>
    </row>
    <row r="6579" spans="1:2" x14ac:dyDescent="0.3">
      <c r="A6579" s="3">
        <v>691677</v>
      </c>
      <c r="B6579" s="5" t="s">
        <v>19406</v>
      </c>
    </row>
    <row r="6580" spans="1:2" x14ac:dyDescent="0.3">
      <c r="A6580" s="3">
        <v>114285</v>
      </c>
      <c r="B6580" s="5" t="s">
        <v>49</v>
      </c>
    </row>
    <row r="6581" spans="1:2" x14ac:dyDescent="0.3">
      <c r="A6581" s="3">
        <v>114285</v>
      </c>
      <c r="B6581" s="5" t="s">
        <v>166</v>
      </c>
    </row>
    <row r="6582" spans="1:2" x14ac:dyDescent="0.3">
      <c r="A6582" s="3">
        <v>121793</v>
      </c>
      <c r="B6582" s="5" t="s">
        <v>49</v>
      </c>
    </row>
    <row r="6583" spans="1:2" x14ac:dyDescent="0.3">
      <c r="A6583" s="3">
        <v>121793</v>
      </c>
      <c r="B6583" s="5" t="s">
        <v>166</v>
      </c>
    </row>
    <row r="6584" spans="1:2" x14ac:dyDescent="0.3">
      <c r="A6584" s="3">
        <v>96821</v>
      </c>
      <c r="B6584" s="5" t="s">
        <v>49</v>
      </c>
    </row>
    <row r="6585" spans="1:2" x14ac:dyDescent="0.3">
      <c r="A6585" s="3">
        <v>96821</v>
      </c>
      <c r="B6585" s="5" t="s">
        <v>329</v>
      </c>
    </row>
    <row r="6586" spans="1:2" x14ac:dyDescent="0.3">
      <c r="A6586" s="3">
        <v>116463</v>
      </c>
      <c r="B6586" s="5" t="s">
        <v>468</v>
      </c>
    </row>
    <row r="6587" spans="1:2" x14ac:dyDescent="0.3">
      <c r="A6587" s="3">
        <v>116463</v>
      </c>
      <c r="B6587" s="5" t="s">
        <v>2528</v>
      </c>
    </row>
    <row r="6588" spans="1:2" x14ac:dyDescent="0.3">
      <c r="A6588" s="3">
        <v>128475</v>
      </c>
      <c r="B6588" s="5" t="s">
        <v>2297</v>
      </c>
    </row>
    <row r="6589" spans="1:2" x14ac:dyDescent="0.3">
      <c r="A6589" s="3">
        <v>128475</v>
      </c>
      <c r="B6589" s="5" t="s">
        <v>1139</v>
      </c>
    </row>
    <row r="6590" spans="1:2" x14ac:dyDescent="0.3">
      <c r="A6590" s="3">
        <v>119685</v>
      </c>
      <c r="B6590" s="5" t="s">
        <v>2297</v>
      </c>
    </row>
    <row r="6591" spans="1:2" x14ac:dyDescent="0.3">
      <c r="A6591" s="3">
        <v>119685</v>
      </c>
      <c r="B6591" s="5" t="s">
        <v>777</v>
      </c>
    </row>
    <row r="6592" spans="1:2" x14ac:dyDescent="0.3">
      <c r="A6592" s="3">
        <v>119685</v>
      </c>
      <c r="B6592" s="5" t="s">
        <v>2528</v>
      </c>
    </row>
    <row r="6593" spans="1:2" x14ac:dyDescent="0.3">
      <c r="A6593" s="3">
        <v>126757</v>
      </c>
      <c r="B6593" s="5" t="s">
        <v>30</v>
      </c>
    </row>
    <row r="6594" spans="1:2" x14ac:dyDescent="0.3">
      <c r="A6594" s="3">
        <v>126757</v>
      </c>
      <c r="B6594" s="5" t="s">
        <v>468</v>
      </c>
    </row>
    <row r="6595" spans="1:2" x14ac:dyDescent="0.3">
      <c r="A6595" s="3">
        <v>115276</v>
      </c>
      <c r="B6595" s="5" t="s">
        <v>777</v>
      </c>
    </row>
    <row r="6596" spans="1:2" x14ac:dyDescent="0.3">
      <c r="A6596" s="3">
        <v>115276</v>
      </c>
      <c r="B6596" s="5" t="s">
        <v>166</v>
      </c>
    </row>
    <row r="6597" spans="1:2" x14ac:dyDescent="0.3">
      <c r="A6597" s="3">
        <v>115276</v>
      </c>
      <c r="B6597" s="5" t="s">
        <v>1246</v>
      </c>
    </row>
    <row r="6598" spans="1:2" x14ac:dyDescent="0.3">
      <c r="A6598" s="3">
        <v>110272</v>
      </c>
      <c r="B6598" s="5" t="s">
        <v>49</v>
      </c>
    </row>
    <row r="6599" spans="1:2" x14ac:dyDescent="0.3">
      <c r="A6599" s="3">
        <v>110272</v>
      </c>
      <c r="B6599" s="5" t="s">
        <v>30</v>
      </c>
    </row>
    <row r="6600" spans="1:2" x14ac:dyDescent="0.3">
      <c r="A6600" s="3">
        <v>110272</v>
      </c>
      <c r="B6600" s="5" t="s">
        <v>886</v>
      </c>
    </row>
    <row r="6601" spans="1:2" x14ac:dyDescent="0.3">
      <c r="A6601" s="3">
        <v>148151</v>
      </c>
      <c r="B6601" s="5" t="s">
        <v>19406</v>
      </c>
    </row>
    <row r="6602" spans="1:2" x14ac:dyDescent="0.3">
      <c r="A6602" s="3">
        <v>148151</v>
      </c>
      <c r="B6602" s="5" t="s">
        <v>1246</v>
      </c>
    </row>
    <row r="6603" spans="1:2" x14ac:dyDescent="0.3">
      <c r="A6603" s="3">
        <v>148151</v>
      </c>
      <c r="B6603" s="5" t="s">
        <v>6631</v>
      </c>
    </row>
    <row r="6604" spans="1:2" x14ac:dyDescent="0.3">
      <c r="A6604" s="3">
        <v>148151</v>
      </c>
      <c r="B6604" s="5" t="s">
        <v>166</v>
      </c>
    </row>
    <row r="6605" spans="1:2" x14ac:dyDescent="0.3">
      <c r="A6605" s="3">
        <v>105531</v>
      </c>
      <c r="B6605" s="5" t="s">
        <v>49</v>
      </c>
    </row>
    <row r="6606" spans="1:2" x14ac:dyDescent="0.3">
      <c r="A6606" s="3">
        <v>105531</v>
      </c>
      <c r="B6606" s="5" t="s">
        <v>468</v>
      </c>
    </row>
    <row r="6607" spans="1:2" x14ac:dyDescent="0.3">
      <c r="A6607" s="3">
        <v>105531</v>
      </c>
      <c r="B6607" s="5" t="s">
        <v>886</v>
      </c>
    </row>
    <row r="6608" spans="1:2" x14ac:dyDescent="0.3">
      <c r="A6608" s="3">
        <v>94562</v>
      </c>
      <c r="B6608" s="5" t="s">
        <v>30</v>
      </c>
    </row>
    <row r="6609" spans="1:2" x14ac:dyDescent="0.3">
      <c r="A6609" s="3">
        <v>246871</v>
      </c>
      <c r="B6609" s="5" t="s">
        <v>310</v>
      </c>
    </row>
    <row r="6610" spans="1:2" x14ac:dyDescent="0.3">
      <c r="A6610" s="3">
        <v>246871</v>
      </c>
      <c r="B6610" s="5" t="s">
        <v>777</v>
      </c>
    </row>
    <row r="6611" spans="1:2" x14ac:dyDescent="0.3">
      <c r="A6611" s="3">
        <v>246871</v>
      </c>
      <c r="B6611" s="5" t="s">
        <v>166</v>
      </c>
    </row>
    <row r="6612" spans="1:2" x14ac:dyDescent="0.3">
      <c r="A6612" s="3">
        <v>103753</v>
      </c>
      <c r="B6612" s="5" t="s">
        <v>49</v>
      </c>
    </row>
    <row r="6613" spans="1:2" x14ac:dyDescent="0.3">
      <c r="A6613" s="3">
        <v>79940</v>
      </c>
      <c r="B6613" s="5" t="s">
        <v>30</v>
      </c>
    </row>
    <row r="6614" spans="1:2" x14ac:dyDescent="0.3">
      <c r="A6614" s="3">
        <v>250016</v>
      </c>
      <c r="B6614" s="5" t="s">
        <v>49</v>
      </c>
    </row>
    <row r="6615" spans="1:2" x14ac:dyDescent="0.3">
      <c r="A6615" s="3">
        <v>250016</v>
      </c>
      <c r="B6615" s="5" t="s">
        <v>166</v>
      </c>
    </row>
    <row r="6616" spans="1:2" x14ac:dyDescent="0.3">
      <c r="A6616" s="3">
        <v>121210</v>
      </c>
      <c r="B6616" s="5" t="s">
        <v>49</v>
      </c>
    </row>
    <row r="6617" spans="1:2" x14ac:dyDescent="0.3">
      <c r="A6617" s="3">
        <v>121210</v>
      </c>
      <c r="B6617" s="5" t="s">
        <v>886</v>
      </c>
    </row>
    <row r="6618" spans="1:2" x14ac:dyDescent="0.3">
      <c r="A6618" s="3">
        <v>147868</v>
      </c>
      <c r="B6618" s="5" t="s">
        <v>30</v>
      </c>
    </row>
    <row r="6619" spans="1:2" x14ac:dyDescent="0.3">
      <c r="A6619" s="3">
        <v>129850</v>
      </c>
      <c r="B6619" s="5" t="s">
        <v>777</v>
      </c>
    </row>
    <row r="6620" spans="1:2" x14ac:dyDescent="0.3">
      <c r="A6620" s="3">
        <v>129850</v>
      </c>
      <c r="B6620" s="5" t="s">
        <v>6631</v>
      </c>
    </row>
    <row r="6621" spans="1:2" x14ac:dyDescent="0.3">
      <c r="A6621" s="3">
        <v>84533</v>
      </c>
      <c r="B6621" s="5" t="s">
        <v>49</v>
      </c>
    </row>
    <row r="6622" spans="1:2" x14ac:dyDescent="0.3">
      <c r="A6622" s="3">
        <v>84533</v>
      </c>
      <c r="B6622" s="5" t="s">
        <v>30</v>
      </c>
    </row>
    <row r="6623" spans="1:2" x14ac:dyDescent="0.3">
      <c r="A6623" s="3">
        <v>84533</v>
      </c>
      <c r="B6623" s="5" t="s">
        <v>886</v>
      </c>
    </row>
    <row r="6624" spans="1:2" x14ac:dyDescent="0.3">
      <c r="A6624" s="3">
        <v>129609</v>
      </c>
      <c r="B6624" s="5" t="s">
        <v>49</v>
      </c>
    </row>
    <row r="6625" spans="1:2" x14ac:dyDescent="0.3">
      <c r="A6625" s="3">
        <v>175041</v>
      </c>
      <c r="B6625" s="5" t="s">
        <v>49</v>
      </c>
    </row>
    <row r="6626" spans="1:2" x14ac:dyDescent="0.3">
      <c r="A6626" s="3">
        <v>123587</v>
      </c>
      <c r="B6626" s="5" t="s">
        <v>30</v>
      </c>
    </row>
    <row r="6627" spans="1:2" x14ac:dyDescent="0.3">
      <c r="A6627" s="3">
        <v>126830</v>
      </c>
      <c r="B6627" s="5" t="s">
        <v>2297</v>
      </c>
    </row>
    <row r="6628" spans="1:2" x14ac:dyDescent="0.3">
      <c r="A6628" s="3">
        <v>126830</v>
      </c>
      <c r="B6628" s="5" t="s">
        <v>30</v>
      </c>
    </row>
    <row r="6629" spans="1:2" x14ac:dyDescent="0.3">
      <c r="A6629" s="3">
        <v>126830</v>
      </c>
      <c r="B6629" s="5" t="s">
        <v>2848</v>
      </c>
    </row>
    <row r="6630" spans="1:2" x14ac:dyDescent="0.3">
      <c r="A6630" s="3">
        <v>158519</v>
      </c>
      <c r="B6630" s="5" t="s">
        <v>166</v>
      </c>
    </row>
    <row r="6631" spans="1:2" x14ac:dyDescent="0.3">
      <c r="A6631" s="3">
        <v>158519</v>
      </c>
      <c r="B6631" s="5" t="s">
        <v>468</v>
      </c>
    </row>
    <row r="6632" spans="1:2" x14ac:dyDescent="0.3">
      <c r="A6632" s="3">
        <v>158519</v>
      </c>
      <c r="B6632" s="5" t="s">
        <v>886</v>
      </c>
    </row>
    <row r="6633" spans="1:2" x14ac:dyDescent="0.3">
      <c r="A6633" s="3">
        <v>202722</v>
      </c>
      <c r="B6633" s="5" t="s">
        <v>1139</v>
      </c>
    </row>
    <row r="6634" spans="1:2" x14ac:dyDescent="0.3">
      <c r="A6634" s="3">
        <v>107100</v>
      </c>
      <c r="B6634" s="5" t="s">
        <v>777</v>
      </c>
    </row>
    <row r="6635" spans="1:2" x14ac:dyDescent="0.3">
      <c r="A6635" s="3">
        <v>107100</v>
      </c>
      <c r="B6635" s="5" t="s">
        <v>2528</v>
      </c>
    </row>
    <row r="6636" spans="1:2" x14ac:dyDescent="0.3">
      <c r="A6636" s="3">
        <v>107100</v>
      </c>
      <c r="B6636" s="5" t="s">
        <v>19406</v>
      </c>
    </row>
    <row r="6637" spans="1:2" x14ac:dyDescent="0.3">
      <c r="A6637" s="3">
        <v>492815</v>
      </c>
      <c r="B6637" s="5" t="s">
        <v>329</v>
      </c>
    </row>
    <row r="6638" spans="1:2" x14ac:dyDescent="0.3">
      <c r="A6638" s="3">
        <v>117923</v>
      </c>
      <c r="B6638" s="5" t="s">
        <v>777</v>
      </c>
    </row>
    <row r="6639" spans="1:2" x14ac:dyDescent="0.3">
      <c r="A6639" s="3">
        <v>117923</v>
      </c>
      <c r="B6639" s="5" t="s">
        <v>1139</v>
      </c>
    </row>
    <row r="6640" spans="1:2" x14ac:dyDescent="0.3">
      <c r="A6640" s="3">
        <v>117923</v>
      </c>
      <c r="B6640" s="5" t="s">
        <v>166</v>
      </c>
    </row>
    <row r="6641" spans="1:2" x14ac:dyDescent="0.3">
      <c r="A6641" s="3">
        <v>118051</v>
      </c>
      <c r="B6641" s="5" t="s">
        <v>886</v>
      </c>
    </row>
    <row r="6642" spans="1:2" x14ac:dyDescent="0.3">
      <c r="A6642" s="3">
        <v>118051</v>
      </c>
      <c r="B6642" s="5" t="s">
        <v>49</v>
      </c>
    </row>
    <row r="6643" spans="1:2" x14ac:dyDescent="0.3">
      <c r="A6643" s="3">
        <v>118051</v>
      </c>
      <c r="B6643" s="5" t="s">
        <v>30</v>
      </c>
    </row>
    <row r="6644" spans="1:2" x14ac:dyDescent="0.3">
      <c r="A6644" s="3">
        <v>152113</v>
      </c>
      <c r="B6644" s="5" t="s">
        <v>329</v>
      </c>
    </row>
    <row r="6645" spans="1:2" x14ac:dyDescent="0.3">
      <c r="A6645" s="3">
        <v>97989</v>
      </c>
      <c r="B6645" s="5" t="s">
        <v>166</v>
      </c>
    </row>
    <row r="6646" spans="1:2" x14ac:dyDescent="0.3">
      <c r="A6646" s="3">
        <v>97989</v>
      </c>
      <c r="B6646" s="5" t="s">
        <v>49</v>
      </c>
    </row>
    <row r="6647" spans="1:2" x14ac:dyDescent="0.3">
      <c r="A6647" s="3">
        <v>97989</v>
      </c>
      <c r="B6647" s="5" t="s">
        <v>1246</v>
      </c>
    </row>
    <row r="6648" spans="1:2" x14ac:dyDescent="0.3">
      <c r="A6648" s="3">
        <v>128655</v>
      </c>
      <c r="B6648" s="5" t="s">
        <v>468</v>
      </c>
    </row>
    <row r="6649" spans="1:2" x14ac:dyDescent="0.3">
      <c r="A6649" s="3">
        <v>128655</v>
      </c>
      <c r="B6649" s="5" t="s">
        <v>2848</v>
      </c>
    </row>
    <row r="6650" spans="1:2" x14ac:dyDescent="0.3">
      <c r="A6650" s="3">
        <v>128655</v>
      </c>
      <c r="B6650" s="5" t="s">
        <v>6631</v>
      </c>
    </row>
    <row r="6651" spans="1:2" x14ac:dyDescent="0.3">
      <c r="A6651" s="3">
        <v>128655</v>
      </c>
      <c r="B6651" s="5" t="s">
        <v>2528</v>
      </c>
    </row>
    <row r="6652" spans="1:2" x14ac:dyDescent="0.3">
      <c r="A6652" s="3">
        <v>128655</v>
      </c>
      <c r="B6652" s="5" t="s">
        <v>166</v>
      </c>
    </row>
    <row r="6653" spans="1:2" x14ac:dyDescent="0.3">
      <c r="A6653" s="3">
        <v>141009</v>
      </c>
      <c r="B6653" s="5" t="s">
        <v>2297</v>
      </c>
    </row>
    <row r="6654" spans="1:2" x14ac:dyDescent="0.3">
      <c r="A6654" s="3">
        <v>141009</v>
      </c>
      <c r="B6654" s="5" t="s">
        <v>30</v>
      </c>
    </row>
    <row r="6655" spans="1:2" x14ac:dyDescent="0.3">
      <c r="A6655" s="3">
        <v>141009</v>
      </c>
      <c r="B6655" s="5" t="s">
        <v>6748</v>
      </c>
    </row>
    <row r="6656" spans="1:2" x14ac:dyDescent="0.3">
      <c r="A6656" s="3">
        <v>126315</v>
      </c>
      <c r="B6656" s="5" t="s">
        <v>49</v>
      </c>
    </row>
    <row r="6657" spans="1:2" x14ac:dyDescent="0.3">
      <c r="A6657" s="3">
        <v>154512</v>
      </c>
      <c r="B6657" s="5" t="s">
        <v>30</v>
      </c>
    </row>
    <row r="6658" spans="1:2" x14ac:dyDescent="0.3">
      <c r="A6658" s="3">
        <v>100830</v>
      </c>
      <c r="B6658" s="5" t="s">
        <v>30</v>
      </c>
    </row>
    <row r="6659" spans="1:2" x14ac:dyDescent="0.3">
      <c r="A6659" s="3">
        <v>147655</v>
      </c>
      <c r="B6659" s="5" t="s">
        <v>777</v>
      </c>
    </row>
    <row r="6660" spans="1:2" x14ac:dyDescent="0.3">
      <c r="A6660" s="3">
        <v>147655</v>
      </c>
      <c r="B6660" s="5" t="s">
        <v>49</v>
      </c>
    </row>
    <row r="6661" spans="1:2" x14ac:dyDescent="0.3">
      <c r="A6661" s="3">
        <v>147655</v>
      </c>
      <c r="B6661" s="5" t="s">
        <v>166</v>
      </c>
    </row>
    <row r="6662" spans="1:2" x14ac:dyDescent="0.3">
      <c r="A6662" s="3">
        <v>110396</v>
      </c>
      <c r="B6662" s="5" t="s">
        <v>49</v>
      </c>
    </row>
    <row r="6663" spans="1:2" x14ac:dyDescent="0.3">
      <c r="A6663" s="3">
        <v>129743</v>
      </c>
      <c r="B6663" s="5" t="s">
        <v>468</v>
      </c>
    </row>
    <row r="6664" spans="1:2" x14ac:dyDescent="0.3">
      <c r="A6664" s="3">
        <v>129743</v>
      </c>
      <c r="B6664" s="5" t="s">
        <v>166</v>
      </c>
    </row>
    <row r="6665" spans="1:2" x14ac:dyDescent="0.3">
      <c r="A6665" s="3">
        <v>129743</v>
      </c>
      <c r="B6665" s="5" t="s">
        <v>6631</v>
      </c>
    </row>
    <row r="6666" spans="1:2" x14ac:dyDescent="0.3">
      <c r="A6666" s="3">
        <v>116303</v>
      </c>
      <c r="B6666" s="5" t="s">
        <v>30</v>
      </c>
    </row>
    <row r="6667" spans="1:2" x14ac:dyDescent="0.3">
      <c r="A6667" s="3">
        <v>116303</v>
      </c>
      <c r="B6667" s="5" t="s">
        <v>49</v>
      </c>
    </row>
    <row r="6668" spans="1:2" x14ac:dyDescent="0.3">
      <c r="A6668" s="3">
        <v>259678</v>
      </c>
      <c r="B6668" s="5" t="s">
        <v>777</v>
      </c>
    </row>
    <row r="6669" spans="1:2" x14ac:dyDescent="0.3">
      <c r="A6669" s="3">
        <v>259678</v>
      </c>
      <c r="B6669" s="5" t="s">
        <v>166</v>
      </c>
    </row>
    <row r="6670" spans="1:2" x14ac:dyDescent="0.3">
      <c r="A6670" s="3">
        <v>129357</v>
      </c>
      <c r="B6670" s="5" t="s">
        <v>1139</v>
      </c>
    </row>
    <row r="6671" spans="1:2" x14ac:dyDescent="0.3">
      <c r="A6671" s="3">
        <v>129357</v>
      </c>
      <c r="B6671" s="5" t="s">
        <v>30</v>
      </c>
    </row>
    <row r="6672" spans="1:2" x14ac:dyDescent="0.3">
      <c r="A6672" s="3">
        <v>129357</v>
      </c>
      <c r="B6672" s="5" t="s">
        <v>6748</v>
      </c>
    </row>
    <row r="6673" spans="1:2" x14ac:dyDescent="0.3">
      <c r="A6673" s="3">
        <v>129357</v>
      </c>
      <c r="B6673" s="5" t="s">
        <v>2848</v>
      </c>
    </row>
    <row r="6674" spans="1:2" x14ac:dyDescent="0.3">
      <c r="A6674" s="3">
        <v>127853</v>
      </c>
      <c r="B6674" s="5" t="s">
        <v>329</v>
      </c>
    </row>
    <row r="6675" spans="1:2" x14ac:dyDescent="0.3">
      <c r="A6675" s="3">
        <v>127853</v>
      </c>
      <c r="B6675" s="5" t="s">
        <v>2378</v>
      </c>
    </row>
    <row r="6676" spans="1:2" x14ac:dyDescent="0.3">
      <c r="A6676" s="3">
        <v>137174</v>
      </c>
      <c r="B6676" s="5" t="s">
        <v>49</v>
      </c>
    </row>
    <row r="6677" spans="1:2" x14ac:dyDescent="0.3">
      <c r="A6677" s="3">
        <v>137174</v>
      </c>
      <c r="B6677" s="5" t="s">
        <v>886</v>
      </c>
    </row>
    <row r="6678" spans="1:2" x14ac:dyDescent="0.3">
      <c r="A6678" s="3">
        <v>89247</v>
      </c>
      <c r="B6678" s="5" t="s">
        <v>2297</v>
      </c>
    </row>
    <row r="6679" spans="1:2" x14ac:dyDescent="0.3">
      <c r="A6679" s="3">
        <v>89247</v>
      </c>
      <c r="B6679" s="5" t="s">
        <v>2848</v>
      </c>
    </row>
    <row r="6680" spans="1:2" x14ac:dyDescent="0.3">
      <c r="A6680" s="3">
        <v>89247</v>
      </c>
      <c r="B6680" s="5" t="s">
        <v>30</v>
      </c>
    </row>
    <row r="6681" spans="1:2" x14ac:dyDescent="0.3">
      <c r="A6681" s="3">
        <v>89247</v>
      </c>
      <c r="B6681" s="5" t="s">
        <v>468</v>
      </c>
    </row>
    <row r="6682" spans="1:2" x14ac:dyDescent="0.3">
      <c r="A6682" s="3">
        <v>366799</v>
      </c>
      <c r="B6682" s="5" t="s">
        <v>468</v>
      </c>
    </row>
    <row r="6683" spans="1:2" x14ac:dyDescent="0.3">
      <c r="A6683" s="3">
        <v>84290</v>
      </c>
      <c r="B6683" s="5" t="s">
        <v>49</v>
      </c>
    </row>
    <row r="6684" spans="1:2" x14ac:dyDescent="0.3">
      <c r="A6684" s="3">
        <v>84290</v>
      </c>
      <c r="B6684" s="5" t="s">
        <v>886</v>
      </c>
    </row>
    <row r="6685" spans="1:2" x14ac:dyDescent="0.3">
      <c r="A6685" s="3">
        <v>84178</v>
      </c>
      <c r="B6685" s="5" t="s">
        <v>166</v>
      </c>
    </row>
    <row r="6686" spans="1:2" x14ac:dyDescent="0.3">
      <c r="A6686" s="3">
        <v>84178</v>
      </c>
      <c r="B6686" s="5" t="s">
        <v>468</v>
      </c>
    </row>
    <row r="6687" spans="1:2" x14ac:dyDescent="0.3">
      <c r="A6687" s="3">
        <v>95667</v>
      </c>
      <c r="B6687" s="5" t="s">
        <v>468</v>
      </c>
    </row>
    <row r="6688" spans="1:2" x14ac:dyDescent="0.3">
      <c r="A6688" s="3">
        <v>128452</v>
      </c>
      <c r="B6688" s="5" t="s">
        <v>166</v>
      </c>
    </row>
    <row r="6689" spans="1:2" x14ac:dyDescent="0.3">
      <c r="A6689" s="3">
        <v>128452</v>
      </c>
      <c r="B6689" s="5" t="s">
        <v>468</v>
      </c>
    </row>
    <row r="6690" spans="1:2" x14ac:dyDescent="0.3">
      <c r="A6690" s="3">
        <v>133469</v>
      </c>
      <c r="B6690" s="5" t="s">
        <v>49</v>
      </c>
    </row>
    <row r="6691" spans="1:2" x14ac:dyDescent="0.3">
      <c r="A6691" s="3">
        <v>133469</v>
      </c>
      <c r="B6691" s="5" t="s">
        <v>30</v>
      </c>
    </row>
    <row r="6692" spans="1:2" x14ac:dyDescent="0.3">
      <c r="A6692" s="3">
        <v>133469</v>
      </c>
      <c r="B6692" s="5" t="s">
        <v>886</v>
      </c>
    </row>
    <row r="6693" spans="1:2" x14ac:dyDescent="0.3">
      <c r="A6693" s="3">
        <v>89237</v>
      </c>
      <c r="B6693" s="5" t="s">
        <v>49</v>
      </c>
    </row>
    <row r="6694" spans="1:2" x14ac:dyDescent="0.3">
      <c r="A6694" s="3">
        <v>128207</v>
      </c>
      <c r="B6694" s="5" t="s">
        <v>49</v>
      </c>
    </row>
    <row r="6695" spans="1:2" x14ac:dyDescent="0.3">
      <c r="A6695" s="3">
        <v>149893</v>
      </c>
      <c r="B6695" s="5" t="s">
        <v>49</v>
      </c>
    </row>
    <row r="6696" spans="1:2" x14ac:dyDescent="0.3">
      <c r="A6696" s="3">
        <v>149893</v>
      </c>
      <c r="B6696" s="5" t="s">
        <v>166</v>
      </c>
    </row>
    <row r="6697" spans="1:2" x14ac:dyDescent="0.3">
      <c r="A6697" s="3">
        <v>122734</v>
      </c>
      <c r="B6697" s="5" t="s">
        <v>49</v>
      </c>
    </row>
    <row r="6698" spans="1:2" x14ac:dyDescent="0.3">
      <c r="A6698" s="3">
        <v>122734</v>
      </c>
      <c r="B6698" s="5" t="s">
        <v>1246</v>
      </c>
    </row>
    <row r="6699" spans="1:2" x14ac:dyDescent="0.3">
      <c r="A6699" s="3">
        <v>122734</v>
      </c>
      <c r="B6699" s="5" t="s">
        <v>6631</v>
      </c>
    </row>
    <row r="6700" spans="1:2" x14ac:dyDescent="0.3">
      <c r="A6700" s="3">
        <v>122734</v>
      </c>
      <c r="B6700" s="5" t="s">
        <v>19406</v>
      </c>
    </row>
    <row r="6701" spans="1:2" x14ac:dyDescent="0.3">
      <c r="A6701" s="3">
        <v>221488</v>
      </c>
      <c r="B6701" s="5" t="s">
        <v>30</v>
      </c>
    </row>
    <row r="6702" spans="1:2" x14ac:dyDescent="0.3">
      <c r="A6702" s="3">
        <v>96398</v>
      </c>
      <c r="B6702" s="5" t="s">
        <v>1246</v>
      </c>
    </row>
    <row r="6703" spans="1:2" x14ac:dyDescent="0.3">
      <c r="A6703" s="3">
        <v>96398</v>
      </c>
      <c r="B6703" s="5" t="s">
        <v>49</v>
      </c>
    </row>
    <row r="6704" spans="1:2" x14ac:dyDescent="0.3">
      <c r="A6704" s="3">
        <v>177656</v>
      </c>
      <c r="B6704" s="5" t="s">
        <v>49</v>
      </c>
    </row>
    <row r="6705" spans="1:2" x14ac:dyDescent="0.3">
      <c r="A6705" s="3">
        <v>143970</v>
      </c>
      <c r="B6705" s="5" t="s">
        <v>49</v>
      </c>
    </row>
    <row r="6706" spans="1:2" x14ac:dyDescent="0.3">
      <c r="A6706" s="3">
        <v>143970</v>
      </c>
      <c r="B6706" s="5" t="s">
        <v>886</v>
      </c>
    </row>
    <row r="6707" spans="1:2" x14ac:dyDescent="0.3">
      <c r="A6707" s="3">
        <v>143970</v>
      </c>
      <c r="B6707" s="5" t="s">
        <v>310</v>
      </c>
    </row>
    <row r="6708" spans="1:2" x14ac:dyDescent="0.3">
      <c r="A6708" s="3">
        <v>93077</v>
      </c>
      <c r="B6708" s="5" t="s">
        <v>166</v>
      </c>
    </row>
    <row r="6709" spans="1:2" x14ac:dyDescent="0.3">
      <c r="A6709" s="3">
        <v>129524</v>
      </c>
      <c r="B6709" s="5" t="s">
        <v>468</v>
      </c>
    </row>
    <row r="6710" spans="1:2" x14ac:dyDescent="0.3">
      <c r="A6710" s="3">
        <v>117506</v>
      </c>
      <c r="B6710" s="5" t="s">
        <v>777</v>
      </c>
    </row>
    <row r="6711" spans="1:2" x14ac:dyDescent="0.3">
      <c r="A6711" s="3">
        <v>117506</v>
      </c>
      <c r="B6711" s="5" t="s">
        <v>1246</v>
      </c>
    </row>
    <row r="6712" spans="1:2" x14ac:dyDescent="0.3">
      <c r="A6712" s="3">
        <v>113329</v>
      </c>
      <c r="B6712" s="5" t="s">
        <v>49</v>
      </c>
    </row>
    <row r="6713" spans="1:2" x14ac:dyDescent="0.3">
      <c r="A6713" s="3">
        <v>129953</v>
      </c>
      <c r="B6713" s="5" t="s">
        <v>49</v>
      </c>
    </row>
    <row r="6714" spans="1:2" x14ac:dyDescent="0.3">
      <c r="A6714" s="3">
        <v>110392</v>
      </c>
      <c r="B6714" s="5" t="s">
        <v>2297</v>
      </c>
    </row>
    <row r="6715" spans="1:2" x14ac:dyDescent="0.3">
      <c r="A6715" s="3">
        <v>110392</v>
      </c>
      <c r="B6715" s="5" t="s">
        <v>30</v>
      </c>
    </row>
    <row r="6716" spans="1:2" x14ac:dyDescent="0.3">
      <c r="A6716" s="3">
        <v>84201</v>
      </c>
      <c r="B6716" s="5" t="s">
        <v>49</v>
      </c>
    </row>
    <row r="6717" spans="1:2" x14ac:dyDescent="0.3">
      <c r="A6717" s="3">
        <v>567568</v>
      </c>
      <c r="B6717" s="5" t="s">
        <v>49</v>
      </c>
    </row>
    <row r="6718" spans="1:2" x14ac:dyDescent="0.3">
      <c r="A6718" s="3">
        <v>567568</v>
      </c>
      <c r="B6718" s="5" t="s">
        <v>6748</v>
      </c>
    </row>
    <row r="6719" spans="1:2" x14ac:dyDescent="0.3">
      <c r="A6719" s="3">
        <v>147879</v>
      </c>
      <c r="B6719" s="5" t="s">
        <v>468</v>
      </c>
    </row>
    <row r="6720" spans="1:2" x14ac:dyDescent="0.3">
      <c r="A6720" s="3">
        <v>119893</v>
      </c>
      <c r="B6720" s="5" t="s">
        <v>49</v>
      </c>
    </row>
    <row r="6721" spans="1:2" x14ac:dyDescent="0.3">
      <c r="A6721" s="3">
        <v>119893</v>
      </c>
      <c r="B6721" s="5" t="s">
        <v>6748</v>
      </c>
    </row>
    <row r="6722" spans="1:2" x14ac:dyDescent="0.3">
      <c r="A6722" s="3">
        <v>84340</v>
      </c>
      <c r="B6722" s="5" t="s">
        <v>30</v>
      </c>
    </row>
    <row r="6723" spans="1:2" x14ac:dyDescent="0.3">
      <c r="A6723" s="3">
        <v>369145</v>
      </c>
      <c r="B6723" s="5" t="s">
        <v>19406</v>
      </c>
    </row>
    <row r="6724" spans="1:2" x14ac:dyDescent="0.3">
      <c r="A6724" s="3">
        <v>369145</v>
      </c>
      <c r="B6724" s="5" t="s">
        <v>1139</v>
      </c>
    </row>
    <row r="6725" spans="1:2" x14ac:dyDescent="0.3">
      <c r="A6725" s="3">
        <v>369145</v>
      </c>
      <c r="B6725" s="5" t="s">
        <v>2528</v>
      </c>
    </row>
    <row r="6726" spans="1:2" x14ac:dyDescent="0.3">
      <c r="A6726" s="3">
        <v>369145</v>
      </c>
      <c r="B6726" s="5" t="s">
        <v>49</v>
      </c>
    </row>
    <row r="6727" spans="1:2" x14ac:dyDescent="0.3">
      <c r="A6727" s="3">
        <v>369145</v>
      </c>
      <c r="B6727" s="5" t="s">
        <v>6748</v>
      </c>
    </row>
    <row r="6728" spans="1:2" x14ac:dyDescent="0.3">
      <c r="A6728" s="3">
        <v>124067</v>
      </c>
      <c r="B6728" s="5" t="s">
        <v>329</v>
      </c>
    </row>
    <row r="6729" spans="1:2" x14ac:dyDescent="0.3">
      <c r="A6729" s="3">
        <v>111349</v>
      </c>
      <c r="B6729" s="5" t="s">
        <v>2378</v>
      </c>
    </row>
    <row r="6730" spans="1:2" x14ac:dyDescent="0.3">
      <c r="A6730" s="3">
        <v>111349</v>
      </c>
      <c r="B6730" s="5" t="s">
        <v>329</v>
      </c>
    </row>
    <row r="6731" spans="1:2" x14ac:dyDescent="0.3">
      <c r="A6731" s="3">
        <v>94104</v>
      </c>
      <c r="B6731" s="5" t="s">
        <v>30</v>
      </c>
    </row>
    <row r="6732" spans="1:2" x14ac:dyDescent="0.3">
      <c r="A6732" s="3">
        <v>1053745</v>
      </c>
      <c r="B6732" s="5" t="s">
        <v>777</v>
      </c>
    </row>
    <row r="6733" spans="1:2" x14ac:dyDescent="0.3">
      <c r="A6733" s="3">
        <v>1053745</v>
      </c>
      <c r="B6733" s="5" t="s">
        <v>2297</v>
      </c>
    </row>
    <row r="6734" spans="1:2" x14ac:dyDescent="0.3">
      <c r="A6734" s="3">
        <v>1053745</v>
      </c>
      <c r="B6734" s="5" t="s">
        <v>30</v>
      </c>
    </row>
    <row r="6735" spans="1:2" x14ac:dyDescent="0.3">
      <c r="A6735" s="3">
        <v>118279</v>
      </c>
      <c r="B6735" s="5" t="s">
        <v>1246</v>
      </c>
    </row>
    <row r="6736" spans="1:2" x14ac:dyDescent="0.3">
      <c r="A6736" s="3">
        <v>133248</v>
      </c>
      <c r="B6736" s="5" t="s">
        <v>2297</v>
      </c>
    </row>
    <row r="6737" spans="1:2" x14ac:dyDescent="0.3">
      <c r="A6737" s="3">
        <v>133248</v>
      </c>
      <c r="B6737" s="5" t="s">
        <v>49</v>
      </c>
    </row>
    <row r="6738" spans="1:2" x14ac:dyDescent="0.3">
      <c r="A6738" s="3">
        <v>133248</v>
      </c>
      <c r="B6738" s="5" t="s">
        <v>166</v>
      </c>
    </row>
    <row r="6739" spans="1:2" x14ac:dyDescent="0.3">
      <c r="A6739" s="3">
        <v>133248</v>
      </c>
      <c r="B6739" s="5" t="s">
        <v>468</v>
      </c>
    </row>
    <row r="6740" spans="1:2" x14ac:dyDescent="0.3">
      <c r="A6740" s="3">
        <v>133248</v>
      </c>
      <c r="B6740" s="5" t="s">
        <v>2378</v>
      </c>
    </row>
    <row r="6741" spans="1:2" x14ac:dyDescent="0.3">
      <c r="A6741" s="3">
        <v>106942</v>
      </c>
      <c r="B6741" s="5" t="s">
        <v>30</v>
      </c>
    </row>
    <row r="6742" spans="1:2" x14ac:dyDescent="0.3">
      <c r="A6742" s="3">
        <v>204634</v>
      </c>
      <c r="B6742" s="5" t="s">
        <v>777</v>
      </c>
    </row>
    <row r="6743" spans="1:2" x14ac:dyDescent="0.3">
      <c r="A6743" s="3">
        <v>204634</v>
      </c>
      <c r="B6743" s="5" t="s">
        <v>1139</v>
      </c>
    </row>
    <row r="6744" spans="1:2" x14ac:dyDescent="0.3">
      <c r="A6744" s="3">
        <v>204634</v>
      </c>
      <c r="B6744" s="5" t="s">
        <v>2528</v>
      </c>
    </row>
    <row r="6745" spans="1:2" x14ac:dyDescent="0.3">
      <c r="A6745" s="3">
        <v>204634</v>
      </c>
      <c r="B6745" s="5" t="s">
        <v>49</v>
      </c>
    </row>
    <row r="6746" spans="1:2" x14ac:dyDescent="0.3">
      <c r="A6746" s="3">
        <v>204634</v>
      </c>
      <c r="B6746" s="5" t="s">
        <v>30</v>
      </c>
    </row>
    <row r="6747" spans="1:2" x14ac:dyDescent="0.3">
      <c r="A6747" s="3">
        <v>97836</v>
      </c>
      <c r="B6747" s="5" t="s">
        <v>30</v>
      </c>
    </row>
    <row r="6748" spans="1:2" x14ac:dyDescent="0.3">
      <c r="A6748" s="3">
        <v>147405</v>
      </c>
      <c r="B6748" s="5" t="s">
        <v>777</v>
      </c>
    </row>
    <row r="6749" spans="1:2" x14ac:dyDescent="0.3">
      <c r="A6749" s="3">
        <v>147405</v>
      </c>
      <c r="B6749" s="5" t="s">
        <v>30</v>
      </c>
    </row>
    <row r="6750" spans="1:2" x14ac:dyDescent="0.3">
      <c r="A6750" s="3">
        <v>147405</v>
      </c>
      <c r="B6750" s="5" t="s">
        <v>1246</v>
      </c>
    </row>
    <row r="6751" spans="1:2" x14ac:dyDescent="0.3">
      <c r="A6751" s="3">
        <v>79935</v>
      </c>
      <c r="B6751" s="5" t="s">
        <v>310</v>
      </c>
    </row>
    <row r="6752" spans="1:2" x14ac:dyDescent="0.3">
      <c r="A6752" s="3">
        <v>1280407</v>
      </c>
      <c r="B6752" s="5" t="s">
        <v>49</v>
      </c>
    </row>
    <row r="6753" spans="1:2" x14ac:dyDescent="0.3">
      <c r="A6753" s="3">
        <v>699254</v>
      </c>
      <c r="B6753" s="5" t="s">
        <v>2297</v>
      </c>
    </row>
    <row r="6754" spans="1:2" x14ac:dyDescent="0.3">
      <c r="A6754" s="3">
        <v>154441</v>
      </c>
      <c r="B6754" s="5" t="s">
        <v>30</v>
      </c>
    </row>
    <row r="6755" spans="1:2" x14ac:dyDescent="0.3">
      <c r="A6755" s="3">
        <v>143567</v>
      </c>
      <c r="B6755" s="5" t="s">
        <v>30</v>
      </c>
    </row>
    <row r="6756" spans="1:2" x14ac:dyDescent="0.3">
      <c r="A6756" s="3">
        <v>220746</v>
      </c>
      <c r="B6756" s="5" t="s">
        <v>30</v>
      </c>
    </row>
    <row r="6757" spans="1:2" x14ac:dyDescent="0.3">
      <c r="A6757" s="3">
        <v>220746</v>
      </c>
      <c r="B6757" s="5" t="s">
        <v>886</v>
      </c>
    </row>
    <row r="6758" spans="1:2" x14ac:dyDescent="0.3">
      <c r="A6758" s="3">
        <v>140934</v>
      </c>
      <c r="B6758" s="5" t="s">
        <v>49</v>
      </c>
    </row>
    <row r="6759" spans="1:2" x14ac:dyDescent="0.3">
      <c r="A6759" s="3">
        <v>83186</v>
      </c>
      <c r="B6759" s="5" t="s">
        <v>30</v>
      </c>
    </row>
    <row r="6760" spans="1:2" x14ac:dyDescent="0.3">
      <c r="A6760" s="3">
        <v>83186</v>
      </c>
      <c r="B6760" s="5" t="s">
        <v>6631</v>
      </c>
    </row>
    <row r="6761" spans="1:2" x14ac:dyDescent="0.3">
      <c r="A6761" s="3">
        <v>119478</v>
      </c>
      <c r="B6761" s="5" t="s">
        <v>468</v>
      </c>
    </row>
    <row r="6762" spans="1:2" x14ac:dyDescent="0.3">
      <c r="A6762" s="3">
        <v>133459</v>
      </c>
      <c r="B6762" s="5" t="s">
        <v>30</v>
      </c>
    </row>
    <row r="6763" spans="1:2" x14ac:dyDescent="0.3">
      <c r="A6763" s="3">
        <v>133459</v>
      </c>
      <c r="B6763" s="5" t="s">
        <v>6748</v>
      </c>
    </row>
    <row r="6764" spans="1:2" x14ac:dyDescent="0.3">
      <c r="A6764" s="3">
        <v>116488</v>
      </c>
      <c r="B6764" s="5" t="s">
        <v>30</v>
      </c>
    </row>
    <row r="6765" spans="1:2" x14ac:dyDescent="0.3">
      <c r="A6765" s="3">
        <v>116488</v>
      </c>
      <c r="B6765" s="5" t="s">
        <v>886</v>
      </c>
    </row>
    <row r="6766" spans="1:2" x14ac:dyDescent="0.3">
      <c r="A6766" s="3">
        <v>96648</v>
      </c>
      <c r="B6766" s="5" t="s">
        <v>468</v>
      </c>
    </row>
    <row r="6767" spans="1:2" x14ac:dyDescent="0.3">
      <c r="A6767" s="3">
        <v>96648</v>
      </c>
      <c r="B6767" s="5" t="s">
        <v>166</v>
      </c>
    </row>
    <row r="6768" spans="1:2" x14ac:dyDescent="0.3">
      <c r="A6768" s="3">
        <v>114587</v>
      </c>
      <c r="B6768" s="5" t="s">
        <v>777</v>
      </c>
    </row>
    <row r="6769" spans="1:2" x14ac:dyDescent="0.3">
      <c r="A6769" s="3">
        <v>114587</v>
      </c>
      <c r="B6769" s="5" t="s">
        <v>2848</v>
      </c>
    </row>
    <row r="6770" spans="1:2" x14ac:dyDescent="0.3">
      <c r="A6770" s="3">
        <v>93676</v>
      </c>
      <c r="B6770" s="5" t="s">
        <v>49</v>
      </c>
    </row>
    <row r="6771" spans="1:2" x14ac:dyDescent="0.3">
      <c r="A6771" s="3">
        <v>93676</v>
      </c>
      <c r="B6771" s="5" t="s">
        <v>30</v>
      </c>
    </row>
    <row r="6772" spans="1:2" x14ac:dyDescent="0.3">
      <c r="A6772" s="3">
        <v>137193</v>
      </c>
      <c r="B6772" s="5" t="s">
        <v>2297</v>
      </c>
    </row>
    <row r="6773" spans="1:2" x14ac:dyDescent="0.3">
      <c r="A6773" s="3">
        <v>137193</v>
      </c>
      <c r="B6773" s="5" t="s">
        <v>6748</v>
      </c>
    </row>
    <row r="6774" spans="1:2" x14ac:dyDescent="0.3">
      <c r="A6774" s="3">
        <v>137193</v>
      </c>
      <c r="B6774" s="5" t="s">
        <v>2848</v>
      </c>
    </row>
    <row r="6775" spans="1:2" x14ac:dyDescent="0.3">
      <c r="A6775" s="3">
        <v>84742</v>
      </c>
      <c r="B6775" s="5" t="s">
        <v>468</v>
      </c>
    </row>
    <row r="6776" spans="1:2" x14ac:dyDescent="0.3">
      <c r="A6776" s="3">
        <v>127509</v>
      </c>
      <c r="B6776" s="5" t="s">
        <v>329</v>
      </c>
    </row>
    <row r="6777" spans="1:2" x14ac:dyDescent="0.3">
      <c r="A6777" s="3">
        <v>127509</v>
      </c>
      <c r="B6777" s="5" t="s">
        <v>2378</v>
      </c>
    </row>
    <row r="6778" spans="1:2" x14ac:dyDescent="0.3">
      <c r="A6778" s="3">
        <v>146490</v>
      </c>
      <c r="B6778" s="5" t="s">
        <v>329</v>
      </c>
    </row>
    <row r="6779" spans="1:2" x14ac:dyDescent="0.3">
      <c r="A6779" s="3">
        <v>113388</v>
      </c>
      <c r="B6779" s="5" t="s">
        <v>49</v>
      </c>
    </row>
    <row r="6780" spans="1:2" x14ac:dyDescent="0.3">
      <c r="A6780" s="3">
        <v>106717</v>
      </c>
      <c r="B6780" s="5" t="s">
        <v>468</v>
      </c>
    </row>
    <row r="6781" spans="1:2" x14ac:dyDescent="0.3">
      <c r="A6781" s="3">
        <v>106717</v>
      </c>
      <c r="B6781" s="5" t="s">
        <v>166</v>
      </c>
    </row>
    <row r="6782" spans="1:2" x14ac:dyDescent="0.3">
      <c r="A6782" s="3">
        <v>103551</v>
      </c>
      <c r="B6782" s="5" t="s">
        <v>777</v>
      </c>
    </row>
    <row r="6783" spans="1:2" x14ac:dyDescent="0.3">
      <c r="A6783" s="3">
        <v>103551</v>
      </c>
      <c r="B6783" s="5" t="s">
        <v>1139</v>
      </c>
    </row>
    <row r="6784" spans="1:2" x14ac:dyDescent="0.3">
      <c r="A6784" s="3">
        <v>103551</v>
      </c>
      <c r="B6784" s="5" t="s">
        <v>49</v>
      </c>
    </row>
    <row r="6785" spans="1:2" x14ac:dyDescent="0.3">
      <c r="A6785" s="3">
        <v>103551</v>
      </c>
      <c r="B6785" s="5" t="s">
        <v>2528</v>
      </c>
    </row>
    <row r="6786" spans="1:2" x14ac:dyDescent="0.3">
      <c r="A6786" s="3">
        <v>141102</v>
      </c>
      <c r="B6786" s="5" t="s">
        <v>6748</v>
      </c>
    </row>
    <row r="6787" spans="1:2" x14ac:dyDescent="0.3">
      <c r="A6787" s="3">
        <v>141102</v>
      </c>
      <c r="B6787" s="5" t="s">
        <v>2297</v>
      </c>
    </row>
    <row r="6788" spans="1:2" x14ac:dyDescent="0.3">
      <c r="A6788" s="3">
        <v>141102</v>
      </c>
      <c r="B6788" s="5" t="s">
        <v>2848</v>
      </c>
    </row>
    <row r="6789" spans="1:2" x14ac:dyDescent="0.3">
      <c r="A6789" s="3">
        <v>185025</v>
      </c>
      <c r="B6789" s="5" t="s">
        <v>2297</v>
      </c>
    </row>
    <row r="6790" spans="1:2" x14ac:dyDescent="0.3">
      <c r="A6790" s="3">
        <v>185025</v>
      </c>
      <c r="B6790" s="5" t="s">
        <v>6748</v>
      </c>
    </row>
    <row r="6791" spans="1:2" x14ac:dyDescent="0.3">
      <c r="A6791" s="3">
        <v>185025</v>
      </c>
      <c r="B6791" s="5" t="s">
        <v>2848</v>
      </c>
    </row>
    <row r="6792" spans="1:2" x14ac:dyDescent="0.3">
      <c r="A6792" s="3">
        <v>80973</v>
      </c>
      <c r="B6792" s="5" t="s">
        <v>777</v>
      </c>
    </row>
    <row r="6793" spans="1:2" x14ac:dyDescent="0.3">
      <c r="A6793" s="3">
        <v>80973</v>
      </c>
      <c r="B6793" s="5" t="s">
        <v>886</v>
      </c>
    </row>
    <row r="6794" spans="1:2" x14ac:dyDescent="0.3">
      <c r="A6794" s="3">
        <v>80973</v>
      </c>
      <c r="B6794" s="5" t="s">
        <v>166</v>
      </c>
    </row>
    <row r="6795" spans="1:2" x14ac:dyDescent="0.3">
      <c r="A6795" s="3">
        <v>84288</v>
      </c>
      <c r="B6795" s="5" t="s">
        <v>329</v>
      </c>
    </row>
    <row r="6796" spans="1:2" x14ac:dyDescent="0.3">
      <c r="A6796" s="3">
        <v>84288</v>
      </c>
      <c r="B6796" s="5" t="s">
        <v>310</v>
      </c>
    </row>
    <row r="6797" spans="1:2" x14ac:dyDescent="0.3">
      <c r="A6797" s="3">
        <v>84288</v>
      </c>
      <c r="B6797" s="5" t="s">
        <v>1246</v>
      </c>
    </row>
    <row r="6798" spans="1:2" x14ac:dyDescent="0.3">
      <c r="A6798" s="3">
        <v>91694</v>
      </c>
      <c r="B6798" s="5" t="s">
        <v>1246</v>
      </c>
    </row>
    <row r="6799" spans="1:2" x14ac:dyDescent="0.3">
      <c r="A6799" s="3">
        <v>91694</v>
      </c>
      <c r="B6799" s="5" t="s">
        <v>6631</v>
      </c>
    </row>
    <row r="6800" spans="1:2" x14ac:dyDescent="0.3">
      <c r="A6800" s="3">
        <v>91694</v>
      </c>
      <c r="B6800" s="5" t="s">
        <v>49</v>
      </c>
    </row>
    <row r="6801" spans="1:2" x14ac:dyDescent="0.3">
      <c r="A6801" s="3">
        <v>70793</v>
      </c>
      <c r="B6801" s="5" t="s">
        <v>30</v>
      </c>
    </row>
    <row r="6802" spans="1:2" x14ac:dyDescent="0.3">
      <c r="A6802" s="3">
        <v>90118</v>
      </c>
      <c r="B6802" s="5" t="s">
        <v>2528</v>
      </c>
    </row>
    <row r="6803" spans="1:2" x14ac:dyDescent="0.3">
      <c r="A6803" s="3">
        <v>90118</v>
      </c>
      <c r="B6803" s="5" t="s">
        <v>30</v>
      </c>
    </row>
    <row r="6804" spans="1:2" x14ac:dyDescent="0.3">
      <c r="A6804" s="3">
        <v>90118</v>
      </c>
      <c r="B6804" s="5" t="s">
        <v>468</v>
      </c>
    </row>
    <row r="6805" spans="1:2" x14ac:dyDescent="0.3">
      <c r="A6805" s="3">
        <v>105210</v>
      </c>
      <c r="B6805" s="5" t="s">
        <v>49</v>
      </c>
    </row>
    <row r="6806" spans="1:2" x14ac:dyDescent="0.3">
      <c r="A6806" s="3">
        <v>105210</v>
      </c>
      <c r="B6806" s="5" t="s">
        <v>30</v>
      </c>
    </row>
    <row r="6807" spans="1:2" x14ac:dyDescent="0.3">
      <c r="A6807" s="3">
        <v>105210</v>
      </c>
      <c r="B6807" s="5" t="s">
        <v>2528</v>
      </c>
    </row>
    <row r="6808" spans="1:2" x14ac:dyDescent="0.3">
      <c r="A6808" s="3">
        <v>94887</v>
      </c>
      <c r="B6808" s="5" t="s">
        <v>49</v>
      </c>
    </row>
    <row r="6809" spans="1:2" x14ac:dyDescent="0.3">
      <c r="A6809" s="3">
        <v>94887</v>
      </c>
      <c r="B6809" s="5" t="s">
        <v>166</v>
      </c>
    </row>
    <row r="6810" spans="1:2" x14ac:dyDescent="0.3">
      <c r="A6810" s="3">
        <v>94887</v>
      </c>
      <c r="B6810" s="5" t="s">
        <v>468</v>
      </c>
    </row>
    <row r="6811" spans="1:2" x14ac:dyDescent="0.3">
      <c r="A6811" s="3">
        <v>126797</v>
      </c>
      <c r="B6811" s="5" t="s">
        <v>30</v>
      </c>
    </row>
    <row r="6812" spans="1:2" x14ac:dyDescent="0.3">
      <c r="A6812" s="3">
        <v>126797</v>
      </c>
      <c r="B6812" s="5" t="s">
        <v>49</v>
      </c>
    </row>
    <row r="6813" spans="1:2" x14ac:dyDescent="0.3">
      <c r="A6813" s="3">
        <v>84169</v>
      </c>
      <c r="B6813" s="5" t="s">
        <v>329</v>
      </c>
    </row>
    <row r="6814" spans="1:2" x14ac:dyDescent="0.3">
      <c r="A6814" s="3">
        <v>133454</v>
      </c>
      <c r="B6814" s="5" t="s">
        <v>777</v>
      </c>
    </row>
    <row r="6815" spans="1:2" x14ac:dyDescent="0.3">
      <c r="A6815" s="3">
        <v>133454</v>
      </c>
      <c r="B6815" s="5" t="s">
        <v>2528</v>
      </c>
    </row>
    <row r="6816" spans="1:2" x14ac:dyDescent="0.3">
      <c r="A6816" s="3">
        <v>113294</v>
      </c>
      <c r="B6816" s="5" t="s">
        <v>49</v>
      </c>
    </row>
    <row r="6817" spans="1:2" x14ac:dyDescent="0.3">
      <c r="A6817" s="3">
        <v>150229</v>
      </c>
      <c r="B6817" s="5" t="s">
        <v>166</v>
      </c>
    </row>
    <row r="6818" spans="1:2" x14ac:dyDescent="0.3">
      <c r="A6818" s="3">
        <v>139374</v>
      </c>
      <c r="B6818" s="5" t="s">
        <v>30</v>
      </c>
    </row>
    <row r="6819" spans="1:2" x14ac:dyDescent="0.3">
      <c r="A6819" s="3">
        <v>92393</v>
      </c>
      <c r="B6819" s="5" t="s">
        <v>468</v>
      </c>
    </row>
    <row r="6820" spans="1:2" x14ac:dyDescent="0.3">
      <c r="A6820" s="3">
        <v>92393</v>
      </c>
      <c r="B6820" s="5" t="s">
        <v>2528</v>
      </c>
    </row>
    <row r="6821" spans="1:2" x14ac:dyDescent="0.3">
      <c r="A6821" s="3">
        <v>119517</v>
      </c>
      <c r="B6821" s="5" t="s">
        <v>468</v>
      </c>
    </row>
    <row r="6822" spans="1:2" x14ac:dyDescent="0.3">
      <c r="A6822" s="3">
        <v>119517</v>
      </c>
      <c r="B6822" s="5" t="s">
        <v>30</v>
      </c>
    </row>
    <row r="6823" spans="1:2" x14ac:dyDescent="0.3">
      <c r="A6823" s="3">
        <v>135670</v>
      </c>
      <c r="B6823" s="5" t="s">
        <v>468</v>
      </c>
    </row>
    <row r="6824" spans="1:2" x14ac:dyDescent="0.3">
      <c r="A6824" s="3">
        <v>135670</v>
      </c>
      <c r="B6824" s="5" t="s">
        <v>6631</v>
      </c>
    </row>
    <row r="6825" spans="1:2" x14ac:dyDescent="0.3">
      <c r="A6825" s="3">
        <v>135670</v>
      </c>
      <c r="B6825" s="5" t="s">
        <v>166</v>
      </c>
    </row>
    <row r="6826" spans="1:2" x14ac:dyDescent="0.3">
      <c r="A6826" s="3">
        <v>84203</v>
      </c>
      <c r="B6826" s="5" t="s">
        <v>30</v>
      </c>
    </row>
    <row r="6827" spans="1:2" x14ac:dyDescent="0.3">
      <c r="A6827" s="3">
        <v>127843</v>
      </c>
      <c r="B6827" s="5" t="s">
        <v>166</v>
      </c>
    </row>
    <row r="6828" spans="1:2" x14ac:dyDescent="0.3">
      <c r="A6828" s="3">
        <v>127843</v>
      </c>
      <c r="B6828" s="5" t="s">
        <v>468</v>
      </c>
    </row>
    <row r="6829" spans="1:2" x14ac:dyDescent="0.3">
      <c r="A6829" s="3">
        <v>127843</v>
      </c>
      <c r="B6829" s="5" t="s">
        <v>49</v>
      </c>
    </row>
    <row r="6830" spans="1:2" x14ac:dyDescent="0.3">
      <c r="A6830" s="3">
        <v>297610</v>
      </c>
      <c r="B6830" s="5" t="s">
        <v>468</v>
      </c>
    </row>
    <row r="6831" spans="1:2" x14ac:dyDescent="0.3">
      <c r="A6831" s="3">
        <v>297610</v>
      </c>
      <c r="B6831" s="5" t="s">
        <v>2297</v>
      </c>
    </row>
    <row r="6832" spans="1:2" x14ac:dyDescent="0.3">
      <c r="A6832" s="3">
        <v>297610</v>
      </c>
      <c r="B6832" s="5" t="s">
        <v>2848</v>
      </c>
    </row>
    <row r="6833" spans="1:2" x14ac:dyDescent="0.3">
      <c r="A6833" s="3">
        <v>126400</v>
      </c>
      <c r="B6833" s="5" t="s">
        <v>1246</v>
      </c>
    </row>
    <row r="6834" spans="1:2" x14ac:dyDescent="0.3">
      <c r="A6834" s="3">
        <v>126400</v>
      </c>
      <c r="B6834" s="5" t="s">
        <v>166</v>
      </c>
    </row>
    <row r="6835" spans="1:2" x14ac:dyDescent="0.3">
      <c r="A6835" s="3">
        <v>126400</v>
      </c>
      <c r="B6835" s="5" t="s">
        <v>777</v>
      </c>
    </row>
    <row r="6836" spans="1:2" x14ac:dyDescent="0.3">
      <c r="A6836" s="3">
        <v>226327</v>
      </c>
      <c r="B6836" s="5" t="s">
        <v>886</v>
      </c>
    </row>
    <row r="6837" spans="1:2" x14ac:dyDescent="0.3">
      <c r="A6837" s="3">
        <v>168027</v>
      </c>
      <c r="B6837" s="5" t="s">
        <v>30</v>
      </c>
    </row>
    <row r="6838" spans="1:2" x14ac:dyDescent="0.3">
      <c r="A6838" s="3">
        <v>133764</v>
      </c>
      <c r="B6838" s="5" t="s">
        <v>886</v>
      </c>
    </row>
    <row r="6839" spans="1:2" x14ac:dyDescent="0.3">
      <c r="A6839" s="3">
        <v>133764</v>
      </c>
      <c r="B6839" s="5" t="s">
        <v>2528</v>
      </c>
    </row>
    <row r="6840" spans="1:2" x14ac:dyDescent="0.3">
      <c r="A6840" s="3">
        <v>133764</v>
      </c>
      <c r="B6840" s="5" t="s">
        <v>166</v>
      </c>
    </row>
    <row r="6841" spans="1:2" x14ac:dyDescent="0.3">
      <c r="A6841" s="3">
        <v>209032</v>
      </c>
      <c r="B6841" s="5" t="s">
        <v>7548</v>
      </c>
    </row>
    <row r="6842" spans="1:2" x14ac:dyDescent="0.3">
      <c r="A6842" s="3">
        <v>209032</v>
      </c>
      <c r="B6842" s="5" t="s">
        <v>30</v>
      </c>
    </row>
    <row r="6843" spans="1:2" x14ac:dyDescent="0.3">
      <c r="A6843" s="3">
        <v>209032</v>
      </c>
      <c r="B6843" s="5" t="s">
        <v>49</v>
      </c>
    </row>
    <row r="6844" spans="1:2" x14ac:dyDescent="0.3">
      <c r="A6844" s="3">
        <v>84327</v>
      </c>
      <c r="B6844" s="5" t="s">
        <v>329</v>
      </c>
    </row>
    <row r="6845" spans="1:2" x14ac:dyDescent="0.3">
      <c r="A6845" s="3">
        <v>142635</v>
      </c>
      <c r="B6845" s="5" t="s">
        <v>886</v>
      </c>
    </row>
    <row r="6846" spans="1:2" x14ac:dyDescent="0.3">
      <c r="A6846" s="3">
        <v>142635</v>
      </c>
      <c r="B6846" s="5" t="s">
        <v>19406</v>
      </c>
    </row>
    <row r="6847" spans="1:2" x14ac:dyDescent="0.3">
      <c r="A6847" s="3">
        <v>107178</v>
      </c>
      <c r="B6847" s="5" t="s">
        <v>49</v>
      </c>
    </row>
    <row r="6848" spans="1:2" x14ac:dyDescent="0.3">
      <c r="A6848" s="3">
        <v>100275</v>
      </c>
      <c r="B6848" s="5" t="s">
        <v>468</v>
      </c>
    </row>
    <row r="6849" spans="1:2" x14ac:dyDescent="0.3">
      <c r="A6849" s="3">
        <v>100275</v>
      </c>
      <c r="B6849" s="5" t="s">
        <v>30</v>
      </c>
    </row>
    <row r="6850" spans="1:2" x14ac:dyDescent="0.3">
      <c r="A6850" s="3">
        <v>145711</v>
      </c>
      <c r="B6850" s="5" t="s">
        <v>2848</v>
      </c>
    </row>
    <row r="6851" spans="1:2" x14ac:dyDescent="0.3">
      <c r="A6851" s="3">
        <v>145711</v>
      </c>
      <c r="B6851" s="5" t="s">
        <v>30</v>
      </c>
    </row>
    <row r="6852" spans="1:2" x14ac:dyDescent="0.3">
      <c r="A6852" s="3">
        <v>145711</v>
      </c>
      <c r="B6852" s="5" t="s">
        <v>49</v>
      </c>
    </row>
    <row r="6853" spans="1:2" x14ac:dyDescent="0.3">
      <c r="A6853" s="3">
        <v>145711</v>
      </c>
      <c r="B6853" s="5" t="s">
        <v>19406</v>
      </c>
    </row>
    <row r="6854" spans="1:2" x14ac:dyDescent="0.3">
      <c r="A6854" s="3">
        <v>86412</v>
      </c>
      <c r="B6854" s="5" t="s">
        <v>1139</v>
      </c>
    </row>
    <row r="6855" spans="1:2" x14ac:dyDescent="0.3">
      <c r="A6855" s="3">
        <v>86412</v>
      </c>
      <c r="B6855" s="5" t="s">
        <v>2297</v>
      </c>
    </row>
    <row r="6856" spans="1:2" x14ac:dyDescent="0.3">
      <c r="A6856" s="3">
        <v>139715</v>
      </c>
      <c r="B6856" s="5" t="s">
        <v>30</v>
      </c>
    </row>
    <row r="6857" spans="1:2" x14ac:dyDescent="0.3">
      <c r="A6857" s="3">
        <v>139715</v>
      </c>
      <c r="B6857" s="5" t="s">
        <v>468</v>
      </c>
    </row>
    <row r="6858" spans="1:2" x14ac:dyDescent="0.3">
      <c r="A6858" s="3">
        <v>152989</v>
      </c>
      <c r="B6858" s="5" t="s">
        <v>30</v>
      </c>
    </row>
    <row r="6859" spans="1:2" x14ac:dyDescent="0.3">
      <c r="A6859" s="3">
        <v>105680</v>
      </c>
      <c r="B6859" s="5" t="s">
        <v>30</v>
      </c>
    </row>
    <row r="6860" spans="1:2" x14ac:dyDescent="0.3">
      <c r="A6860" s="3">
        <v>105680</v>
      </c>
      <c r="B6860" s="5" t="s">
        <v>886</v>
      </c>
    </row>
    <row r="6861" spans="1:2" x14ac:dyDescent="0.3">
      <c r="A6861" s="3">
        <v>150584</v>
      </c>
      <c r="B6861" s="5" t="s">
        <v>2848</v>
      </c>
    </row>
    <row r="6862" spans="1:2" x14ac:dyDescent="0.3">
      <c r="A6862" s="3">
        <v>150584</v>
      </c>
      <c r="B6862" s="5" t="s">
        <v>1139</v>
      </c>
    </row>
    <row r="6863" spans="1:2" x14ac:dyDescent="0.3">
      <c r="A6863" s="3">
        <v>150584</v>
      </c>
      <c r="B6863" s="5" t="s">
        <v>777</v>
      </c>
    </row>
    <row r="6864" spans="1:2" x14ac:dyDescent="0.3">
      <c r="A6864" s="3">
        <v>800597</v>
      </c>
      <c r="B6864" s="5" t="s">
        <v>468</v>
      </c>
    </row>
    <row r="6865" spans="1:2" x14ac:dyDescent="0.3">
      <c r="A6865" s="3">
        <v>800597</v>
      </c>
      <c r="B6865" s="5" t="s">
        <v>329</v>
      </c>
    </row>
    <row r="6866" spans="1:2" x14ac:dyDescent="0.3">
      <c r="A6866" s="3">
        <v>423021</v>
      </c>
      <c r="B6866" s="5" t="s">
        <v>886</v>
      </c>
    </row>
    <row r="6867" spans="1:2" x14ac:dyDescent="0.3">
      <c r="A6867" s="3">
        <v>423021</v>
      </c>
      <c r="B6867" s="5" t="s">
        <v>30</v>
      </c>
    </row>
    <row r="6868" spans="1:2" x14ac:dyDescent="0.3">
      <c r="A6868" s="3">
        <v>85207</v>
      </c>
      <c r="B6868" s="5" t="s">
        <v>468</v>
      </c>
    </row>
    <row r="6869" spans="1:2" x14ac:dyDescent="0.3">
      <c r="A6869" s="3">
        <v>85207</v>
      </c>
      <c r="B6869" s="5" t="s">
        <v>166</v>
      </c>
    </row>
    <row r="6870" spans="1:2" x14ac:dyDescent="0.3">
      <c r="A6870" s="3">
        <v>112130</v>
      </c>
      <c r="B6870" s="5" t="s">
        <v>49</v>
      </c>
    </row>
    <row r="6871" spans="1:2" x14ac:dyDescent="0.3">
      <c r="A6871" s="3">
        <v>112130</v>
      </c>
      <c r="B6871" s="5" t="s">
        <v>777</v>
      </c>
    </row>
    <row r="6872" spans="1:2" x14ac:dyDescent="0.3">
      <c r="A6872" s="3">
        <v>112130</v>
      </c>
      <c r="B6872" s="5" t="s">
        <v>166</v>
      </c>
    </row>
    <row r="6873" spans="1:2" x14ac:dyDescent="0.3">
      <c r="A6873" s="3">
        <v>112130</v>
      </c>
      <c r="B6873" s="5" t="s">
        <v>1246</v>
      </c>
    </row>
    <row r="6874" spans="1:2" x14ac:dyDescent="0.3">
      <c r="A6874" s="3">
        <v>189215</v>
      </c>
      <c r="B6874" s="5" t="s">
        <v>329</v>
      </c>
    </row>
    <row r="6875" spans="1:2" x14ac:dyDescent="0.3">
      <c r="A6875" s="3">
        <v>189215</v>
      </c>
      <c r="B6875" s="5" t="s">
        <v>7548</v>
      </c>
    </row>
    <row r="6876" spans="1:2" x14ac:dyDescent="0.3">
      <c r="A6876" s="3">
        <v>149490</v>
      </c>
      <c r="B6876" s="5" t="s">
        <v>30</v>
      </c>
    </row>
    <row r="6877" spans="1:2" x14ac:dyDescent="0.3">
      <c r="A6877" s="3">
        <v>149490</v>
      </c>
      <c r="B6877" s="5" t="s">
        <v>886</v>
      </c>
    </row>
    <row r="6878" spans="1:2" x14ac:dyDescent="0.3">
      <c r="A6878" s="3">
        <v>149490</v>
      </c>
      <c r="B6878" s="5" t="s">
        <v>19406</v>
      </c>
    </row>
    <row r="6879" spans="1:2" x14ac:dyDescent="0.3">
      <c r="A6879" s="3">
        <v>75204</v>
      </c>
      <c r="B6879" s="5" t="s">
        <v>2848</v>
      </c>
    </row>
    <row r="6880" spans="1:2" x14ac:dyDescent="0.3">
      <c r="A6880" s="3">
        <v>75204</v>
      </c>
      <c r="B6880" s="5" t="s">
        <v>49</v>
      </c>
    </row>
    <row r="6881" spans="1:2" x14ac:dyDescent="0.3">
      <c r="A6881" s="3">
        <v>159389</v>
      </c>
      <c r="B6881" s="5" t="s">
        <v>49</v>
      </c>
    </row>
    <row r="6882" spans="1:2" x14ac:dyDescent="0.3">
      <c r="A6882" s="3">
        <v>159389</v>
      </c>
      <c r="B6882" s="5" t="s">
        <v>19406</v>
      </c>
    </row>
    <row r="6883" spans="1:2" x14ac:dyDescent="0.3">
      <c r="A6883" s="3">
        <v>257003</v>
      </c>
      <c r="B6883" s="5" t="s">
        <v>1845</v>
      </c>
    </row>
    <row r="6884" spans="1:2" x14ac:dyDescent="0.3">
      <c r="A6884" s="3">
        <v>116231</v>
      </c>
      <c r="B6884" s="5" t="s">
        <v>30</v>
      </c>
    </row>
    <row r="6885" spans="1:2" x14ac:dyDescent="0.3">
      <c r="A6885" s="3">
        <v>116231</v>
      </c>
      <c r="B6885" s="5" t="s">
        <v>49</v>
      </c>
    </row>
    <row r="6886" spans="1:2" x14ac:dyDescent="0.3">
      <c r="A6886" s="3">
        <v>116231</v>
      </c>
      <c r="B6886" s="5" t="s">
        <v>886</v>
      </c>
    </row>
    <row r="6887" spans="1:2" x14ac:dyDescent="0.3">
      <c r="A6887" s="3">
        <v>128311</v>
      </c>
      <c r="B6887" s="5" t="s">
        <v>468</v>
      </c>
    </row>
    <row r="6888" spans="1:2" x14ac:dyDescent="0.3">
      <c r="A6888" s="3">
        <v>130358</v>
      </c>
      <c r="B6888" s="5" t="s">
        <v>49</v>
      </c>
    </row>
    <row r="6889" spans="1:2" x14ac:dyDescent="0.3">
      <c r="A6889" s="3">
        <v>130358</v>
      </c>
      <c r="B6889" s="5" t="s">
        <v>19406</v>
      </c>
    </row>
    <row r="6890" spans="1:2" x14ac:dyDescent="0.3">
      <c r="A6890" s="3">
        <v>130358</v>
      </c>
      <c r="B6890" s="5" t="s">
        <v>886</v>
      </c>
    </row>
    <row r="6891" spans="1:2" x14ac:dyDescent="0.3">
      <c r="A6891" s="3">
        <v>274336</v>
      </c>
      <c r="B6891" s="5" t="s">
        <v>49</v>
      </c>
    </row>
    <row r="6892" spans="1:2" x14ac:dyDescent="0.3">
      <c r="A6892" s="3">
        <v>123235</v>
      </c>
      <c r="B6892" s="5" t="s">
        <v>30</v>
      </c>
    </row>
    <row r="6893" spans="1:2" x14ac:dyDescent="0.3">
      <c r="A6893" s="3">
        <v>123235</v>
      </c>
      <c r="B6893" s="5" t="s">
        <v>886</v>
      </c>
    </row>
    <row r="6894" spans="1:2" x14ac:dyDescent="0.3">
      <c r="A6894" s="3">
        <v>100024</v>
      </c>
      <c r="B6894" s="5" t="s">
        <v>468</v>
      </c>
    </row>
    <row r="6895" spans="1:2" x14ac:dyDescent="0.3">
      <c r="A6895" s="3">
        <v>100024</v>
      </c>
      <c r="B6895" s="5" t="s">
        <v>166</v>
      </c>
    </row>
    <row r="6896" spans="1:2" x14ac:dyDescent="0.3">
      <c r="A6896" s="3">
        <v>135915</v>
      </c>
      <c r="B6896" s="5" t="s">
        <v>2297</v>
      </c>
    </row>
    <row r="6897" spans="1:2" x14ac:dyDescent="0.3">
      <c r="A6897" s="3">
        <v>135915</v>
      </c>
      <c r="B6897" s="5" t="s">
        <v>49</v>
      </c>
    </row>
    <row r="6898" spans="1:2" x14ac:dyDescent="0.3">
      <c r="A6898" s="3">
        <v>135915</v>
      </c>
      <c r="B6898" s="5" t="s">
        <v>886</v>
      </c>
    </row>
    <row r="6899" spans="1:2" x14ac:dyDescent="0.3">
      <c r="A6899" s="3">
        <v>135915</v>
      </c>
      <c r="B6899" s="5" t="s">
        <v>2528</v>
      </c>
    </row>
    <row r="6900" spans="1:2" x14ac:dyDescent="0.3">
      <c r="A6900" s="3">
        <v>83589</v>
      </c>
      <c r="B6900" s="5" t="s">
        <v>2378</v>
      </c>
    </row>
    <row r="6901" spans="1:2" x14ac:dyDescent="0.3">
      <c r="A6901" s="3">
        <v>83589</v>
      </c>
      <c r="B6901" s="5" t="s">
        <v>329</v>
      </c>
    </row>
    <row r="6902" spans="1:2" x14ac:dyDescent="0.3">
      <c r="A6902" s="3">
        <v>118677</v>
      </c>
      <c r="B6902" s="5" t="s">
        <v>30</v>
      </c>
    </row>
    <row r="6903" spans="1:2" x14ac:dyDescent="0.3">
      <c r="A6903" s="3">
        <v>118677</v>
      </c>
      <c r="B6903" s="5" t="s">
        <v>49</v>
      </c>
    </row>
    <row r="6904" spans="1:2" x14ac:dyDescent="0.3">
      <c r="A6904" s="3">
        <v>137400</v>
      </c>
      <c r="B6904" s="5" t="s">
        <v>30</v>
      </c>
    </row>
    <row r="6905" spans="1:2" x14ac:dyDescent="0.3">
      <c r="A6905" s="3">
        <v>137400</v>
      </c>
      <c r="B6905" s="5" t="s">
        <v>777</v>
      </c>
    </row>
    <row r="6906" spans="1:2" x14ac:dyDescent="0.3">
      <c r="A6906" s="3">
        <v>141095</v>
      </c>
      <c r="B6906" s="5" t="s">
        <v>1246</v>
      </c>
    </row>
    <row r="6907" spans="1:2" x14ac:dyDescent="0.3">
      <c r="A6907" s="3">
        <v>141095</v>
      </c>
      <c r="B6907" s="5" t="s">
        <v>49</v>
      </c>
    </row>
    <row r="6908" spans="1:2" x14ac:dyDescent="0.3">
      <c r="A6908" s="3">
        <v>141095</v>
      </c>
      <c r="B6908" s="5" t="s">
        <v>6631</v>
      </c>
    </row>
    <row r="6909" spans="1:2" x14ac:dyDescent="0.3">
      <c r="A6909" s="3">
        <v>141095</v>
      </c>
      <c r="B6909" s="5" t="s">
        <v>19406</v>
      </c>
    </row>
    <row r="6910" spans="1:2" x14ac:dyDescent="0.3">
      <c r="A6910" s="3">
        <v>231385</v>
      </c>
      <c r="B6910" s="5" t="s">
        <v>30</v>
      </c>
    </row>
    <row r="6911" spans="1:2" x14ac:dyDescent="0.3">
      <c r="A6911" s="3">
        <v>231385</v>
      </c>
      <c r="B6911" s="5" t="s">
        <v>886</v>
      </c>
    </row>
    <row r="6912" spans="1:2" x14ac:dyDescent="0.3">
      <c r="A6912" s="3">
        <v>231385</v>
      </c>
      <c r="B6912" s="5" t="s">
        <v>2848</v>
      </c>
    </row>
    <row r="6913" spans="1:2" x14ac:dyDescent="0.3">
      <c r="A6913" s="3">
        <v>231385</v>
      </c>
      <c r="B6913" s="5" t="s">
        <v>19406</v>
      </c>
    </row>
    <row r="6914" spans="1:2" x14ac:dyDescent="0.3">
      <c r="A6914" s="3">
        <v>127847</v>
      </c>
      <c r="B6914" s="5" t="s">
        <v>777</v>
      </c>
    </row>
    <row r="6915" spans="1:2" x14ac:dyDescent="0.3">
      <c r="A6915" s="3">
        <v>127847</v>
      </c>
      <c r="B6915" s="5" t="s">
        <v>166</v>
      </c>
    </row>
    <row r="6916" spans="1:2" x14ac:dyDescent="0.3">
      <c r="A6916" s="3">
        <v>122928</v>
      </c>
      <c r="B6916" s="5" t="s">
        <v>49</v>
      </c>
    </row>
    <row r="6917" spans="1:2" x14ac:dyDescent="0.3">
      <c r="A6917" s="3">
        <v>150670</v>
      </c>
      <c r="B6917" s="5" t="s">
        <v>30</v>
      </c>
    </row>
    <row r="6918" spans="1:2" x14ac:dyDescent="0.3">
      <c r="A6918" s="3">
        <v>150670</v>
      </c>
      <c r="B6918" s="5" t="s">
        <v>886</v>
      </c>
    </row>
    <row r="6919" spans="1:2" x14ac:dyDescent="0.3">
      <c r="A6919" s="3">
        <v>150670</v>
      </c>
      <c r="B6919" s="5" t="s">
        <v>19406</v>
      </c>
    </row>
    <row r="6920" spans="1:2" x14ac:dyDescent="0.3">
      <c r="A6920" s="3">
        <v>122930</v>
      </c>
      <c r="B6920" s="5" t="s">
        <v>30</v>
      </c>
    </row>
    <row r="6921" spans="1:2" x14ac:dyDescent="0.3">
      <c r="A6921" s="3">
        <v>122930</v>
      </c>
      <c r="B6921" s="5" t="s">
        <v>166</v>
      </c>
    </row>
    <row r="6922" spans="1:2" x14ac:dyDescent="0.3">
      <c r="A6922" s="3">
        <v>122930</v>
      </c>
      <c r="B6922" s="5" t="s">
        <v>6631</v>
      </c>
    </row>
    <row r="6923" spans="1:2" x14ac:dyDescent="0.3">
      <c r="A6923" s="3">
        <v>122930</v>
      </c>
      <c r="B6923" s="5" t="s">
        <v>1246</v>
      </c>
    </row>
    <row r="6924" spans="1:2" x14ac:dyDescent="0.3">
      <c r="A6924" s="3">
        <v>135403</v>
      </c>
      <c r="B6924" s="5" t="s">
        <v>2378</v>
      </c>
    </row>
    <row r="6925" spans="1:2" x14ac:dyDescent="0.3">
      <c r="A6925" s="3">
        <v>135403</v>
      </c>
      <c r="B6925" s="5" t="s">
        <v>329</v>
      </c>
    </row>
    <row r="6926" spans="1:2" x14ac:dyDescent="0.3">
      <c r="A6926" s="3">
        <v>142563</v>
      </c>
      <c r="B6926" s="5" t="s">
        <v>2297</v>
      </c>
    </row>
    <row r="6927" spans="1:2" x14ac:dyDescent="0.3">
      <c r="A6927" s="3">
        <v>268340</v>
      </c>
      <c r="B6927" s="5" t="s">
        <v>49</v>
      </c>
    </row>
    <row r="6928" spans="1:2" x14ac:dyDescent="0.3">
      <c r="A6928" s="3">
        <v>268340</v>
      </c>
      <c r="B6928" s="5" t="s">
        <v>310</v>
      </c>
    </row>
    <row r="6929" spans="1:2" x14ac:dyDescent="0.3">
      <c r="A6929" s="3">
        <v>268340</v>
      </c>
      <c r="B6929" s="5" t="s">
        <v>19406</v>
      </c>
    </row>
    <row r="6930" spans="1:2" x14ac:dyDescent="0.3">
      <c r="A6930" s="3">
        <v>83660</v>
      </c>
      <c r="B6930" s="5" t="s">
        <v>329</v>
      </c>
    </row>
    <row r="6931" spans="1:2" x14ac:dyDescent="0.3">
      <c r="A6931" s="3">
        <v>83660</v>
      </c>
      <c r="B6931" s="5" t="s">
        <v>1246</v>
      </c>
    </row>
    <row r="6932" spans="1:2" x14ac:dyDescent="0.3">
      <c r="A6932" s="3">
        <v>169885</v>
      </c>
      <c r="B6932" s="5" t="s">
        <v>329</v>
      </c>
    </row>
    <row r="6933" spans="1:2" x14ac:dyDescent="0.3">
      <c r="A6933" s="3">
        <v>167449</v>
      </c>
      <c r="B6933" s="5" t="s">
        <v>777</v>
      </c>
    </row>
    <row r="6934" spans="1:2" x14ac:dyDescent="0.3">
      <c r="A6934" s="3">
        <v>167449</v>
      </c>
      <c r="B6934" s="5" t="s">
        <v>7548</v>
      </c>
    </row>
    <row r="6935" spans="1:2" x14ac:dyDescent="0.3">
      <c r="A6935" s="3">
        <v>167449</v>
      </c>
      <c r="B6935" s="5" t="s">
        <v>1139</v>
      </c>
    </row>
    <row r="6936" spans="1:2" x14ac:dyDescent="0.3">
      <c r="A6936" s="3">
        <v>167449</v>
      </c>
      <c r="B6936" s="5" t="s">
        <v>49</v>
      </c>
    </row>
    <row r="6937" spans="1:2" x14ac:dyDescent="0.3">
      <c r="A6937" s="3">
        <v>137528</v>
      </c>
      <c r="B6937" s="5" t="s">
        <v>468</v>
      </c>
    </row>
    <row r="6938" spans="1:2" x14ac:dyDescent="0.3">
      <c r="A6938" s="3">
        <v>137528</v>
      </c>
      <c r="B6938" s="5" t="s">
        <v>30</v>
      </c>
    </row>
    <row r="6939" spans="1:2" x14ac:dyDescent="0.3">
      <c r="A6939" s="3">
        <v>44032</v>
      </c>
      <c r="B6939" s="5" t="s">
        <v>777</v>
      </c>
    </row>
    <row r="6940" spans="1:2" x14ac:dyDescent="0.3">
      <c r="A6940" s="3">
        <v>44032</v>
      </c>
      <c r="B6940" s="5" t="s">
        <v>49</v>
      </c>
    </row>
    <row r="6941" spans="1:2" x14ac:dyDescent="0.3">
      <c r="A6941" s="3">
        <v>106685</v>
      </c>
      <c r="B6941" s="5" t="s">
        <v>1246</v>
      </c>
    </row>
    <row r="6942" spans="1:2" x14ac:dyDescent="0.3">
      <c r="A6942" s="3">
        <v>106685</v>
      </c>
      <c r="B6942" s="5" t="s">
        <v>49</v>
      </c>
    </row>
    <row r="6943" spans="1:2" x14ac:dyDescent="0.3">
      <c r="A6943" s="3">
        <v>97899</v>
      </c>
      <c r="B6943" s="5" t="s">
        <v>49</v>
      </c>
    </row>
    <row r="6944" spans="1:2" x14ac:dyDescent="0.3">
      <c r="A6944" s="3">
        <v>97899</v>
      </c>
      <c r="B6944" s="5" t="s">
        <v>2848</v>
      </c>
    </row>
    <row r="6945" spans="1:2" x14ac:dyDescent="0.3">
      <c r="A6945" s="3">
        <v>97899</v>
      </c>
      <c r="B6945" s="5" t="s">
        <v>30</v>
      </c>
    </row>
    <row r="6946" spans="1:2" x14ac:dyDescent="0.3">
      <c r="A6946" s="3">
        <v>165567</v>
      </c>
      <c r="B6946" s="5" t="s">
        <v>49</v>
      </c>
    </row>
    <row r="6947" spans="1:2" x14ac:dyDescent="0.3">
      <c r="A6947" s="3">
        <v>165567</v>
      </c>
      <c r="B6947" s="5" t="s">
        <v>468</v>
      </c>
    </row>
    <row r="6948" spans="1:2" x14ac:dyDescent="0.3">
      <c r="A6948" s="3">
        <v>165567</v>
      </c>
      <c r="B6948" s="5" t="s">
        <v>166</v>
      </c>
    </row>
    <row r="6949" spans="1:2" x14ac:dyDescent="0.3">
      <c r="A6949" s="3">
        <v>165567</v>
      </c>
      <c r="B6949" s="5" t="s">
        <v>6631</v>
      </c>
    </row>
    <row r="6950" spans="1:2" x14ac:dyDescent="0.3">
      <c r="A6950" s="3">
        <v>69537</v>
      </c>
      <c r="B6950" s="5" t="s">
        <v>30</v>
      </c>
    </row>
    <row r="6951" spans="1:2" x14ac:dyDescent="0.3">
      <c r="A6951" s="3">
        <v>69537</v>
      </c>
      <c r="B6951" s="5" t="s">
        <v>49</v>
      </c>
    </row>
    <row r="6952" spans="1:2" x14ac:dyDescent="0.3">
      <c r="A6952" s="3">
        <v>139659</v>
      </c>
      <c r="B6952" s="5" t="s">
        <v>468</v>
      </c>
    </row>
    <row r="6953" spans="1:2" x14ac:dyDescent="0.3">
      <c r="A6953" s="3">
        <v>139659</v>
      </c>
      <c r="B6953" s="5" t="s">
        <v>310</v>
      </c>
    </row>
    <row r="6954" spans="1:2" x14ac:dyDescent="0.3">
      <c r="A6954" s="3">
        <v>139659</v>
      </c>
      <c r="B6954" s="5" t="s">
        <v>2528</v>
      </c>
    </row>
    <row r="6955" spans="1:2" x14ac:dyDescent="0.3">
      <c r="A6955" s="3">
        <v>121791</v>
      </c>
      <c r="B6955" s="5" t="s">
        <v>49</v>
      </c>
    </row>
    <row r="6956" spans="1:2" x14ac:dyDescent="0.3">
      <c r="A6956" s="3">
        <v>211505</v>
      </c>
      <c r="B6956" s="5" t="s">
        <v>468</v>
      </c>
    </row>
    <row r="6957" spans="1:2" x14ac:dyDescent="0.3">
      <c r="A6957" s="3">
        <v>211505</v>
      </c>
      <c r="B6957" s="5" t="s">
        <v>166</v>
      </c>
    </row>
    <row r="6958" spans="1:2" x14ac:dyDescent="0.3">
      <c r="A6958" s="3">
        <v>116835</v>
      </c>
      <c r="B6958" s="5" t="s">
        <v>329</v>
      </c>
    </row>
    <row r="6959" spans="1:2" x14ac:dyDescent="0.3">
      <c r="A6959" s="3">
        <v>116835</v>
      </c>
      <c r="B6959" s="5" t="s">
        <v>2378</v>
      </c>
    </row>
    <row r="6960" spans="1:2" x14ac:dyDescent="0.3">
      <c r="A6960" s="3">
        <v>121286</v>
      </c>
      <c r="B6960" s="5" t="s">
        <v>30</v>
      </c>
    </row>
    <row r="6961" spans="1:2" x14ac:dyDescent="0.3">
      <c r="A6961" s="3">
        <v>129374</v>
      </c>
      <c r="B6961" s="5" t="s">
        <v>2528</v>
      </c>
    </row>
    <row r="6962" spans="1:2" x14ac:dyDescent="0.3">
      <c r="A6962" s="3">
        <v>112888</v>
      </c>
      <c r="B6962" s="5" t="s">
        <v>49</v>
      </c>
    </row>
    <row r="6963" spans="1:2" x14ac:dyDescent="0.3">
      <c r="A6963" s="3">
        <v>112888</v>
      </c>
      <c r="B6963" s="5" t="s">
        <v>777</v>
      </c>
    </row>
    <row r="6964" spans="1:2" x14ac:dyDescent="0.3">
      <c r="A6964" s="3">
        <v>112888</v>
      </c>
      <c r="B6964" s="5" t="s">
        <v>1139</v>
      </c>
    </row>
    <row r="6965" spans="1:2" x14ac:dyDescent="0.3">
      <c r="A6965" s="3">
        <v>114574</v>
      </c>
      <c r="B6965" s="5" t="s">
        <v>30</v>
      </c>
    </row>
    <row r="6966" spans="1:2" x14ac:dyDescent="0.3">
      <c r="A6966" s="3">
        <v>125504</v>
      </c>
      <c r="B6966" s="5" t="s">
        <v>30</v>
      </c>
    </row>
    <row r="6967" spans="1:2" x14ac:dyDescent="0.3">
      <c r="A6967" s="3">
        <v>139255</v>
      </c>
      <c r="B6967" s="5" t="s">
        <v>6631</v>
      </c>
    </row>
    <row r="6968" spans="1:2" x14ac:dyDescent="0.3">
      <c r="A6968" s="3">
        <v>139255</v>
      </c>
      <c r="B6968" s="5" t="s">
        <v>49</v>
      </c>
    </row>
    <row r="6969" spans="1:2" x14ac:dyDescent="0.3">
      <c r="A6969" s="3">
        <v>97340</v>
      </c>
      <c r="B6969" s="5" t="s">
        <v>49</v>
      </c>
    </row>
    <row r="6970" spans="1:2" x14ac:dyDescent="0.3">
      <c r="A6970" s="3">
        <v>97340</v>
      </c>
      <c r="B6970" s="5" t="s">
        <v>1246</v>
      </c>
    </row>
    <row r="6971" spans="1:2" x14ac:dyDescent="0.3">
      <c r="A6971" s="3">
        <v>97340</v>
      </c>
      <c r="B6971" s="5" t="s">
        <v>166</v>
      </c>
    </row>
    <row r="6972" spans="1:2" x14ac:dyDescent="0.3">
      <c r="A6972" s="3">
        <v>136718</v>
      </c>
      <c r="B6972" s="5" t="s">
        <v>886</v>
      </c>
    </row>
    <row r="6973" spans="1:2" x14ac:dyDescent="0.3">
      <c r="A6973" s="3">
        <v>136718</v>
      </c>
      <c r="B6973" s="5" t="s">
        <v>49</v>
      </c>
    </row>
    <row r="6974" spans="1:2" x14ac:dyDescent="0.3">
      <c r="A6974" s="3">
        <v>136718</v>
      </c>
      <c r="B6974" s="5" t="s">
        <v>19406</v>
      </c>
    </row>
    <row r="6975" spans="1:2" x14ac:dyDescent="0.3">
      <c r="A6975" s="3">
        <v>82639</v>
      </c>
      <c r="B6975" s="5" t="s">
        <v>329</v>
      </c>
    </row>
    <row r="6976" spans="1:2" x14ac:dyDescent="0.3">
      <c r="A6976" s="3">
        <v>171222</v>
      </c>
      <c r="B6976" s="5" t="s">
        <v>329</v>
      </c>
    </row>
    <row r="6977" spans="1:2" x14ac:dyDescent="0.3">
      <c r="A6977" s="3">
        <v>80714</v>
      </c>
      <c r="B6977" s="5" t="s">
        <v>6748</v>
      </c>
    </row>
    <row r="6978" spans="1:2" x14ac:dyDescent="0.3">
      <c r="A6978" s="3">
        <v>80714</v>
      </c>
      <c r="B6978" s="5" t="s">
        <v>1139</v>
      </c>
    </row>
    <row r="6979" spans="1:2" x14ac:dyDescent="0.3">
      <c r="A6979" s="3">
        <v>98368</v>
      </c>
      <c r="B6979" s="5" t="s">
        <v>166</v>
      </c>
    </row>
    <row r="6980" spans="1:2" x14ac:dyDescent="0.3">
      <c r="A6980" s="3">
        <v>98368</v>
      </c>
      <c r="B6980" s="5" t="s">
        <v>468</v>
      </c>
    </row>
    <row r="6981" spans="1:2" x14ac:dyDescent="0.3">
      <c r="A6981" s="3">
        <v>98368</v>
      </c>
      <c r="B6981" s="5" t="s">
        <v>6631</v>
      </c>
    </row>
    <row r="6982" spans="1:2" x14ac:dyDescent="0.3">
      <c r="A6982" s="3">
        <v>129418</v>
      </c>
      <c r="B6982" s="5" t="s">
        <v>468</v>
      </c>
    </row>
    <row r="6983" spans="1:2" x14ac:dyDescent="0.3">
      <c r="A6983" s="3">
        <v>129418</v>
      </c>
      <c r="B6983" s="5" t="s">
        <v>6631</v>
      </c>
    </row>
    <row r="6984" spans="1:2" x14ac:dyDescent="0.3">
      <c r="A6984" s="3">
        <v>129418</v>
      </c>
      <c r="B6984" s="5" t="s">
        <v>166</v>
      </c>
    </row>
    <row r="6985" spans="1:2" x14ac:dyDescent="0.3">
      <c r="A6985" s="3">
        <v>103742</v>
      </c>
      <c r="B6985" s="5" t="s">
        <v>49</v>
      </c>
    </row>
    <row r="6986" spans="1:2" x14ac:dyDescent="0.3">
      <c r="A6986" s="3">
        <v>103742</v>
      </c>
      <c r="B6986" s="5" t="s">
        <v>310</v>
      </c>
    </row>
    <row r="6987" spans="1:2" x14ac:dyDescent="0.3">
      <c r="A6987" s="3">
        <v>103742</v>
      </c>
      <c r="B6987" s="5" t="s">
        <v>7548</v>
      </c>
    </row>
    <row r="6988" spans="1:2" x14ac:dyDescent="0.3">
      <c r="A6988" s="3">
        <v>158150</v>
      </c>
      <c r="B6988" s="5" t="s">
        <v>30</v>
      </c>
    </row>
    <row r="6989" spans="1:2" x14ac:dyDescent="0.3">
      <c r="A6989" s="3">
        <v>158150</v>
      </c>
      <c r="B6989" s="5" t="s">
        <v>886</v>
      </c>
    </row>
    <row r="6990" spans="1:2" x14ac:dyDescent="0.3">
      <c r="A6990" s="3">
        <v>158150</v>
      </c>
      <c r="B6990" s="5" t="s">
        <v>19406</v>
      </c>
    </row>
    <row r="6991" spans="1:2" x14ac:dyDescent="0.3">
      <c r="A6991" s="3">
        <v>106135</v>
      </c>
      <c r="B6991" s="5" t="s">
        <v>49</v>
      </c>
    </row>
    <row r="6992" spans="1:2" x14ac:dyDescent="0.3">
      <c r="A6992" s="3">
        <v>79660</v>
      </c>
      <c r="B6992" s="5" t="s">
        <v>49</v>
      </c>
    </row>
    <row r="6993" spans="1:2" x14ac:dyDescent="0.3">
      <c r="A6993" s="3">
        <v>79660</v>
      </c>
      <c r="B6993" s="5" t="s">
        <v>886</v>
      </c>
    </row>
    <row r="6994" spans="1:2" x14ac:dyDescent="0.3">
      <c r="A6994" s="3">
        <v>134215</v>
      </c>
      <c r="B6994" s="5" t="s">
        <v>49</v>
      </c>
    </row>
    <row r="6995" spans="1:2" x14ac:dyDescent="0.3">
      <c r="A6995" s="3">
        <v>128270</v>
      </c>
      <c r="B6995" s="5" t="s">
        <v>49</v>
      </c>
    </row>
    <row r="6996" spans="1:2" x14ac:dyDescent="0.3">
      <c r="A6996" s="3">
        <v>227731</v>
      </c>
      <c r="B6996" s="5" t="s">
        <v>2297</v>
      </c>
    </row>
    <row r="6997" spans="1:2" x14ac:dyDescent="0.3">
      <c r="A6997" s="3">
        <v>227731</v>
      </c>
      <c r="B6997" s="5" t="s">
        <v>1139</v>
      </c>
    </row>
    <row r="6998" spans="1:2" x14ac:dyDescent="0.3">
      <c r="A6998" s="3">
        <v>135047</v>
      </c>
      <c r="B6998" s="5" t="s">
        <v>1246</v>
      </c>
    </row>
    <row r="6999" spans="1:2" x14ac:dyDescent="0.3">
      <c r="A6999" s="3">
        <v>135047</v>
      </c>
      <c r="B6999" s="5" t="s">
        <v>49</v>
      </c>
    </row>
    <row r="7000" spans="1:2" x14ac:dyDescent="0.3">
      <c r="A7000" s="3">
        <v>137566</v>
      </c>
      <c r="B7000" s="5" t="s">
        <v>49</v>
      </c>
    </row>
    <row r="7001" spans="1:2" x14ac:dyDescent="0.3">
      <c r="A7001" s="3">
        <v>82887</v>
      </c>
      <c r="B7001" s="5" t="s">
        <v>777</v>
      </c>
    </row>
    <row r="7002" spans="1:2" x14ac:dyDescent="0.3">
      <c r="A7002" s="3">
        <v>82887</v>
      </c>
      <c r="B7002" s="5" t="s">
        <v>166</v>
      </c>
    </row>
    <row r="7003" spans="1:2" x14ac:dyDescent="0.3">
      <c r="A7003" s="3">
        <v>97642</v>
      </c>
      <c r="B7003" s="5" t="s">
        <v>468</v>
      </c>
    </row>
    <row r="7004" spans="1:2" x14ac:dyDescent="0.3">
      <c r="A7004" s="3">
        <v>140894</v>
      </c>
      <c r="B7004" s="5" t="s">
        <v>30</v>
      </c>
    </row>
    <row r="7005" spans="1:2" x14ac:dyDescent="0.3">
      <c r="A7005" s="3">
        <v>140894</v>
      </c>
      <c r="B7005" s="5" t="s">
        <v>49</v>
      </c>
    </row>
    <row r="7006" spans="1:2" x14ac:dyDescent="0.3">
      <c r="A7006" s="3">
        <v>125395</v>
      </c>
      <c r="B7006" s="5" t="s">
        <v>30</v>
      </c>
    </row>
    <row r="7007" spans="1:2" x14ac:dyDescent="0.3">
      <c r="A7007" s="3">
        <v>125395</v>
      </c>
      <c r="B7007" s="5" t="s">
        <v>1246</v>
      </c>
    </row>
    <row r="7008" spans="1:2" x14ac:dyDescent="0.3">
      <c r="A7008" s="3">
        <v>125395</v>
      </c>
      <c r="B7008" s="5" t="s">
        <v>6631</v>
      </c>
    </row>
    <row r="7009" spans="1:2" x14ac:dyDescent="0.3">
      <c r="A7009" s="3">
        <v>152100</v>
      </c>
      <c r="B7009" s="5" t="s">
        <v>30</v>
      </c>
    </row>
    <row r="7010" spans="1:2" x14ac:dyDescent="0.3">
      <c r="A7010" s="3">
        <v>121598</v>
      </c>
      <c r="B7010" s="5" t="s">
        <v>49</v>
      </c>
    </row>
    <row r="7011" spans="1:2" x14ac:dyDescent="0.3">
      <c r="A7011" s="3">
        <v>102784</v>
      </c>
      <c r="B7011" s="5" t="s">
        <v>777</v>
      </c>
    </row>
    <row r="7012" spans="1:2" x14ac:dyDescent="0.3">
      <c r="A7012" s="3">
        <v>102784</v>
      </c>
      <c r="B7012" s="5" t="s">
        <v>1246</v>
      </c>
    </row>
    <row r="7013" spans="1:2" x14ac:dyDescent="0.3">
      <c r="A7013" s="3">
        <v>102784</v>
      </c>
      <c r="B7013" s="5" t="s">
        <v>49</v>
      </c>
    </row>
    <row r="7014" spans="1:2" x14ac:dyDescent="0.3">
      <c r="A7014" s="3">
        <v>151728</v>
      </c>
      <c r="B7014" s="5" t="s">
        <v>30</v>
      </c>
    </row>
    <row r="7015" spans="1:2" x14ac:dyDescent="0.3">
      <c r="A7015" s="3">
        <v>151728</v>
      </c>
      <c r="B7015" s="5" t="s">
        <v>19406</v>
      </c>
    </row>
    <row r="7016" spans="1:2" x14ac:dyDescent="0.3">
      <c r="A7016" s="3">
        <v>117629</v>
      </c>
      <c r="B7016" s="5" t="s">
        <v>49</v>
      </c>
    </row>
    <row r="7017" spans="1:2" x14ac:dyDescent="0.3">
      <c r="A7017" s="3">
        <v>117629</v>
      </c>
      <c r="B7017" s="5" t="s">
        <v>886</v>
      </c>
    </row>
    <row r="7018" spans="1:2" x14ac:dyDescent="0.3">
      <c r="A7018" s="3">
        <v>210227</v>
      </c>
      <c r="B7018" s="5" t="s">
        <v>2297</v>
      </c>
    </row>
    <row r="7019" spans="1:2" x14ac:dyDescent="0.3">
      <c r="A7019" s="3">
        <v>210227</v>
      </c>
      <c r="B7019" s="5" t="s">
        <v>777</v>
      </c>
    </row>
    <row r="7020" spans="1:2" x14ac:dyDescent="0.3">
      <c r="A7020" s="3">
        <v>210227</v>
      </c>
      <c r="B7020" s="5" t="s">
        <v>49</v>
      </c>
    </row>
    <row r="7021" spans="1:2" x14ac:dyDescent="0.3">
      <c r="A7021" s="3">
        <v>109261</v>
      </c>
      <c r="B7021" s="5" t="s">
        <v>30</v>
      </c>
    </row>
    <row r="7022" spans="1:2" x14ac:dyDescent="0.3">
      <c r="A7022" s="3">
        <v>109261</v>
      </c>
      <c r="B7022" s="5" t="s">
        <v>49</v>
      </c>
    </row>
    <row r="7023" spans="1:2" x14ac:dyDescent="0.3">
      <c r="A7023" s="3">
        <v>341043</v>
      </c>
      <c r="B7023" s="5" t="s">
        <v>30</v>
      </c>
    </row>
    <row r="7024" spans="1:2" x14ac:dyDescent="0.3">
      <c r="A7024" s="3">
        <v>341043</v>
      </c>
      <c r="B7024" s="5" t="s">
        <v>2848</v>
      </c>
    </row>
    <row r="7025" spans="1:2" x14ac:dyDescent="0.3">
      <c r="A7025" s="3">
        <v>341043</v>
      </c>
      <c r="B7025" s="5" t="s">
        <v>2378</v>
      </c>
    </row>
    <row r="7026" spans="1:2" x14ac:dyDescent="0.3">
      <c r="A7026" s="3">
        <v>121239</v>
      </c>
      <c r="B7026" s="5" t="s">
        <v>30</v>
      </c>
    </row>
    <row r="7027" spans="1:2" x14ac:dyDescent="0.3">
      <c r="A7027" s="3">
        <v>121239</v>
      </c>
      <c r="B7027" s="5" t="s">
        <v>49</v>
      </c>
    </row>
    <row r="7028" spans="1:2" x14ac:dyDescent="0.3">
      <c r="A7028" s="3">
        <v>115189</v>
      </c>
      <c r="B7028" s="5" t="s">
        <v>329</v>
      </c>
    </row>
    <row r="7029" spans="1:2" x14ac:dyDescent="0.3">
      <c r="A7029" s="3">
        <v>115189</v>
      </c>
      <c r="B7029" s="5" t="s">
        <v>19406</v>
      </c>
    </row>
    <row r="7030" spans="1:2" x14ac:dyDescent="0.3">
      <c r="A7030" s="3">
        <v>137366</v>
      </c>
      <c r="B7030" s="5" t="s">
        <v>2378</v>
      </c>
    </row>
    <row r="7031" spans="1:2" x14ac:dyDescent="0.3">
      <c r="A7031" s="3">
        <v>251432</v>
      </c>
      <c r="B7031" s="5" t="s">
        <v>2297</v>
      </c>
    </row>
    <row r="7032" spans="1:2" x14ac:dyDescent="0.3">
      <c r="A7032" s="3">
        <v>251432</v>
      </c>
      <c r="B7032" s="5" t="s">
        <v>777</v>
      </c>
    </row>
    <row r="7033" spans="1:2" x14ac:dyDescent="0.3">
      <c r="A7033" s="3">
        <v>251432</v>
      </c>
      <c r="B7033" s="5" t="s">
        <v>30</v>
      </c>
    </row>
    <row r="7034" spans="1:2" x14ac:dyDescent="0.3">
      <c r="A7034" s="3">
        <v>251432</v>
      </c>
      <c r="B7034" s="5" t="s">
        <v>1139</v>
      </c>
    </row>
    <row r="7035" spans="1:2" x14ac:dyDescent="0.3">
      <c r="A7035" s="3">
        <v>251432</v>
      </c>
      <c r="B7035" s="5" t="s">
        <v>19406</v>
      </c>
    </row>
    <row r="7036" spans="1:2" x14ac:dyDescent="0.3">
      <c r="A7036" s="3">
        <v>251432</v>
      </c>
      <c r="B7036" s="5" t="s">
        <v>1246</v>
      </c>
    </row>
    <row r="7037" spans="1:2" x14ac:dyDescent="0.3">
      <c r="A7037" s="3">
        <v>151092</v>
      </c>
      <c r="B7037" s="5" t="s">
        <v>777</v>
      </c>
    </row>
    <row r="7038" spans="1:2" x14ac:dyDescent="0.3">
      <c r="A7038" s="3">
        <v>151092</v>
      </c>
      <c r="B7038" s="5" t="s">
        <v>2528</v>
      </c>
    </row>
    <row r="7039" spans="1:2" x14ac:dyDescent="0.3">
      <c r="A7039" s="3">
        <v>151071</v>
      </c>
      <c r="B7039" s="5" t="s">
        <v>19406</v>
      </c>
    </row>
    <row r="7040" spans="1:2" x14ac:dyDescent="0.3">
      <c r="A7040" s="3">
        <v>151071</v>
      </c>
      <c r="B7040" s="5" t="s">
        <v>6748</v>
      </c>
    </row>
    <row r="7041" spans="1:2" x14ac:dyDescent="0.3">
      <c r="A7041" s="3">
        <v>151071</v>
      </c>
      <c r="B7041" s="5" t="s">
        <v>2848</v>
      </c>
    </row>
    <row r="7042" spans="1:2" x14ac:dyDescent="0.3">
      <c r="A7042" s="3">
        <v>86705</v>
      </c>
      <c r="B7042" s="5" t="s">
        <v>30</v>
      </c>
    </row>
    <row r="7043" spans="1:2" x14ac:dyDescent="0.3">
      <c r="A7043" s="3">
        <v>112936</v>
      </c>
      <c r="B7043" s="5" t="s">
        <v>30</v>
      </c>
    </row>
    <row r="7044" spans="1:2" x14ac:dyDescent="0.3">
      <c r="A7044" s="3">
        <v>112936</v>
      </c>
      <c r="B7044" s="5" t="s">
        <v>777</v>
      </c>
    </row>
    <row r="7045" spans="1:2" x14ac:dyDescent="0.3">
      <c r="A7045" s="3">
        <v>80215</v>
      </c>
      <c r="B7045" s="5" t="s">
        <v>329</v>
      </c>
    </row>
    <row r="7046" spans="1:2" x14ac:dyDescent="0.3">
      <c r="A7046" s="3">
        <v>142320</v>
      </c>
      <c r="B7046" s="5" t="s">
        <v>30</v>
      </c>
    </row>
    <row r="7047" spans="1:2" x14ac:dyDescent="0.3">
      <c r="A7047" s="3">
        <v>150776</v>
      </c>
      <c r="B7047" s="5" t="s">
        <v>2297</v>
      </c>
    </row>
    <row r="7048" spans="1:2" x14ac:dyDescent="0.3">
      <c r="A7048" s="3">
        <v>150776</v>
      </c>
      <c r="B7048" s="5" t="s">
        <v>6748</v>
      </c>
    </row>
    <row r="7049" spans="1:2" x14ac:dyDescent="0.3">
      <c r="A7049" s="3">
        <v>150776</v>
      </c>
      <c r="B7049" s="5" t="s">
        <v>30</v>
      </c>
    </row>
    <row r="7050" spans="1:2" x14ac:dyDescent="0.3">
      <c r="A7050" s="3">
        <v>150776</v>
      </c>
      <c r="B7050" s="5" t="s">
        <v>1139</v>
      </c>
    </row>
    <row r="7051" spans="1:2" x14ac:dyDescent="0.3">
      <c r="A7051" s="3">
        <v>117534</v>
      </c>
      <c r="B7051" s="5" t="s">
        <v>30</v>
      </c>
    </row>
    <row r="7052" spans="1:2" x14ac:dyDescent="0.3">
      <c r="A7052" s="3">
        <v>148656</v>
      </c>
      <c r="B7052" s="5" t="s">
        <v>19406</v>
      </c>
    </row>
    <row r="7053" spans="1:2" x14ac:dyDescent="0.3">
      <c r="A7053" s="3">
        <v>148656</v>
      </c>
      <c r="B7053" s="5" t="s">
        <v>6748</v>
      </c>
    </row>
    <row r="7054" spans="1:2" x14ac:dyDescent="0.3">
      <c r="A7054" s="3">
        <v>148656</v>
      </c>
      <c r="B7054" s="5" t="s">
        <v>2848</v>
      </c>
    </row>
    <row r="7055" spans="1:2" x14ac:dyDescent="0.3">
      <c r="A7055" s="3">
        <v>153133</v>
      </c>
      <c r="B7055" s="5" t="s">
        <v>886</v>
      </c>
    </row>
    <row r="7056" spans="1:2" x14ac:dyDescent="0.3">
      <c r="A7056" s="3">
        <v>153133</v>
      </c>
      <c r="B7056" s="5" t="s">
        <v>19406</v>
      </c>
    </row>
    <row r="7057" spans="1:2" x14ac:dyDescent="0.3">
      <c r="A7057" s="3">
        <v>123797</v>
      </c>
      <c r="B7057" s="5" t="s">
        <v>30</v>
      </c>
    </row>
    <row r="7058" spans="1:2" x14ac:dyDescent="0.3">
      <c r="A7058" s="3">
        <v>135595</v>
      </c>
      <c r="B7058" s="5" t="s">
        <v>49</v>
      </c>
    </row>
    <row r="7059" spans="1:2" x14ac:dyDescent="0.3">
      <c r="A7059" s="3">
        <v>135595</v>
      </c>
      <c r="B7059" s="5" t="s">
        <v>166</v>
      </c>
    </row>
    <row r="7060" spans="1:2" x14ac:dyDescent="0.3">
      <c r="A7060" s="3">
        <v>116185</v>
      </c>
      <c r="B7060" s="5" t="s">
        <v>777</v>
      </c>
    </row>
    <row r="7061" spans="1:2" x14ac:dyDescent="0.3">
      <c r="A7061" s="3">
        <v>116185</v>
      </c>
      <c r="B7061" s="5" t="s">
        <v>1246</v>
      </c>
    </row>
    <row r="7062" spans="1:2" x14ac:dyDescent="0.3">
      <c r="A7062" s="3">
        <v>149032</v>
      </c>
      <c r="B7062" s="5" t="s">
        <v>19406</v>
      </c>
    </row>
    <row r="7063" spans="1:2" x14ac:dyDescent="0.3">
      <c r="A7063" s="3">
        <v>149032</v>
      </c>
      <c r="B7063" s="5" t="s">
        <v>30</v>
      </c>
    </row>
    <row r="7064" spans="1:2" x14ac:dyDescent="0.3">
      <c r="A7064" s="3">
        <v>149032</v>
      </c>
      <c r="B7064" s="5" t="s">
        <v>886</v>
      </c>
    </row>
    <row r="7065" spans="1:2" x14ac:dyDescent="0.3">
      <c r="A7065" s="3">
        <v>126323</v>
      </c>
      <c r="B7065" s="5" t="s">
        <v>166</v>
      </c>
    </row>
    <row r="7066" spans="1:2" x14ac:dyDescent="0.3">
      <c r="A7066" s="3">
        <v>126323</v>
      </c>
      <c r="B7066" s="5" t="s">
        <v>468</v>
      </c>
    </row>
    <row r="7067" spans="1:2" x14ac:dyDescent="0.3">
      <c r="A7067" s="3">
        <v>199647</v>
      </c>
      <c r="B7067" s="5" t="s">
        <v>49</v>
      </c>
    </row>
    <row r="7068" spans="1:2" x14ac:dyDescent="0.3">
      <c r="A7068" s="3">
        <v>199647</v>
      </c>
      <c r="B7068" s="5" t="s">
        <v>886</v>
      </c>
    </row>
    <row r="7069" spans="1:2" x14ac:dyDescent="0.3">
      <c r="A7069" s="3">
        <v>135598</v>
      </c>
      <c r="B7069" s="5" t="s">
        <v>30</v>
      </c>
    </row>
    <row r="7070" spans="1:2" x14ac:dyDescent="0.3">
      <c r="A7070" s="3">
        <v>135598</v>
      </c>
      <c r="B7070" s="5" t="s">
        <v>49</v>
      </c>
    </row>
    <row r="7071" spans="1:2" x14ac:dyDescent="0.3">
      <c r="A7071" s="3">
        <v>158848</v>
      </c>
      <c r="B7071" s="5" t="s">
        <v>886</v>
      </c>
    </row>
    <row r="7072" spans="1:2" x14ac:dyDescent="0.3">
      <c r="A7072" s="3">
        <v>158848</v>
      </c>
      <c r="B7072" s="5" t="s">
        <v>49</v>
      </c>
    </row>
    <row r="7073" spans="1:2" x14ac:dyDescent="0.3">
      <c r="A7073" s="3">
        <v>161545</v>
      </c>
      <c r="B7073" s="5" t="s">
        <v>30</v>
      </c>
    </row>
    <row r="7074" spans="1:2" x14ac:dyDescent="0.3">
      <c r="A7074" s="3">
        <v>84344</v>
      </c>
      <c r="B7074" s="5" t="s">
        <v>886</v>
      </c>
    </row>
    <row r="7075" spans="1:2" x14ac:dyDescent="0.3">
      <c r="A7075" s="3">
        <v>84344</v>
      </c>
      <c r="B7075" s="5" t="s">
        <v>49</v>
      </c>
    </row>
    <row r="7076" spans="1:2" x14ac:dyDescent="0.3">
      <c r="A7076" s="3">
        <v>84344</v>
      </c>
      <c r="B7076" s="5" t="s">
        <v>30</v>
      </c>
    </row>
    <row r="7077" spans="1:2" x14ac:dyDescent="0.3">
      <c r="A7077" s="3">
        <v>104651</v>
      </c>
      <c r="B7077" s="5" t="s">
        <v>886</v>
      </c>
    </row>
    <row r="7078" spans="1:2" x14ac:dyDescent="0.3">
      <c r="A7078" s="3">
        <v>104651</v>
      </c>
      <c r="B7078" s="5" t="s">
        <v>30</v>
      </c>
    </row>
    <row r="7079" spans="1:2" x14ac:dyDescent="0.3">
      <c r="A7079" s="3">
        <v>88920</v>
      </c>
      <c r="B7079" s="5" t="s">
        <v>49</v>
      </c>
    </row>
    <row r="7080" spans="1:2" x14ac:dyDescent="0.3">
      <c r="A7080" s="3">
        <v>88920</v>
      </c>
      <c r="B7080" s="5" t="s">
        <v>2378</v>
      </c>
    </row>
    <row r="7081" spans="1:2" x14ac:dyDescent="0.3">
      <c r="A7081" s="3">
        <v>88920</v>
      </c>
      <c r="B7081" s="5" t="s">
        <v>886</v>
      </c>
    </row>
    <row r="7082" spans="1:2" x14ac:dyDescent="0.3">
      <c r="A7082" s="3">
        <v>85050</v>
      </c>
      <c r="B7082" s="5" t="s">
        <v>777</v>
      </c>
    </row>
    <row r="7083" spans="1:2" x14ac:dyDescent="0.3">
      <c r="A7083" s="3">
        <v>85050</v>
      </c>
      <c r="B7083" s="5" t="s">
        <v>1139</v>
      </c>
    </row>
    <row r="7084" spans="1:2" x14ac:dyDescent="0.3">
      <c r="A7084" s="3">
        <v>85050</v>
      </c>
      <c r="B7084" s="5" t="s">
        <v>166</v>
      </c>
    </row>
    <row r="7085" spans="1:2" x14ac:dyDescent="0.3">
      <c r="A7085" s="3">
        <v>85050</v>
      </c>
      <c r="B7085" s="5" t="s">
        <v>886</v>
      </c>
    </row>
    <row r="7086" spans="1:2" x14ac:dyDescent="0.3">
      <c r="A7086" s="3">
        <v>117369</v>
      </c>
      <c r="B7086" s="5" t="s">
        <v>777</v>
      </c>
    </row>
    <row r="7087" spans="1:2" x14ac:dyDescent="0.3">
      <c r="A7087" s="3">
        <v>117369</v>
      </c>
      <c r="B7087" s="5" t="s">
        <v>2297</v>
      </c>
    </row>
    <row r="7088" spans="1:2" x14ac:dyDescent="0.3">
      <c r="A7088" s="3">
        <v>136459</v>
      </c>
      <c r="B7088" s="5" t="s">
        <v>1139</v>
      </c>
    </row>
    <row r="7089" spans="1:2" x14ac:dyDescent="0.3">
      <c r="A7089" s="3">
        <v>136459</v>
      </c>
      <c r="B7089" s="5" t="s">
        <v>6748</v>
      </c>
    </row>
    <row r="7090" spans="1:2" x14ac:dyDescent="0.3">
      <c r="A7090" s="3">
        <v>136459</v>
      </c>
      <c r="B7090" s="5" t="s">
        <v>6631</v>
      </c>
    </row>
    <row r="7091" spans="1:2" x14ac:dyDescent="0.3">
      <c r="A7091" s="3">
        <v>128542</v>
      </c>
      <c r="B7091" s="5" t="s">
        <v>6748</v>
      </c>
    </row>
    <row r="7092" spans="1:2" x14ac:dyDescent="0.3">
      <c r="A7092" s="3">
        <v>128542</v>
      </c>
      <c r="B7092" s="5" t="s">
        <v>19406</v>
      </c>
    </row>
    <row r="7093" spans="1:2" x14ac:dyDescent="0.3">
      <c r="A7093" s="3">
        <v>128542</v>
      </c>
      <c r="B7093" s="5" t="s">
        <v>30</v>
      </c>
    </row>
    <row r="7094" spans="1:2" x14ac:dyDescent="0.3">
      <c r="A7094" s="3">
        <v>103344</v>
      </c>
      <c r="B7094" s="5" t="s">
        <v>30</v>
      </c>
    </row>
    <row r="7095" spans="1:2" x14ac:dyDescent="0.3">
      <c r="A7095" s="3">
        <v>120713</v>
      </c>
      <c r="B7095" s="5" t="s">
        <v>777</v>
      </c>
    </row>
    <row r="7096" spans="1:2" x14ac:dyDescent="0.3">
      <c r="A7096" s="3">
        <v>120713</v>
      </c>
      <c r="B7096" s="5" t="s">
        <v>1139</v>
      </c>
    </row>
    <row r="7097" spans="1:2" x14ac:dyDescent="0.3">
      <c r="A7097" s="3">
        <v>135990</v>
      </c>
      <c r="B7097" s="5" t="s">
        <v>49</v>
      </c>
    </row>
    <row r="7098" spans="1:2" x14ac:dyDescent="0.3">
      <c r="A7098" s="3">
        <v>114887</v>
      </c>
      <c r="B7098" s="5" t="s">
        <v>329</v>
      </c>
    </row>
    <row r="7099" spans="1:2" x14ac:dyDescent="0.3">
      <c r="A7099" s="3">
        <v>94818</v>
      </c>
      <c r="B7099" s="5" t="s">
        <v>777</v>
      </c>
    </row>
    <row r="7100" spans="1:2" x14ac:dyDescent="0.3">
      <c r="A7100" s="3">
        <v>94818</v>
      </c>
      <c r="B7100" s="5" t="s">
        <v>166</v>
      </c>
    </row>
    <row r="7101" spans="1:2" x14ac:dyDescent="0.3">
      <c r="A7101" s="3">
        <v>98586</v>
      </c>
      <c r="B7101" s="5" t="s">
        <v>49</v>
      </c>
    </row>
    <row r="7102" spans="1:2" x14ac:dyDescent="0.3">
      <c r="A7102" s="3">
        <v>118769</v>
      </c>
      <c r="B7102" s="5" t="s">
        <v>329</v>
      </c>
    </row>
    <row r="7103" spans="1:2" x14ac:dyDescent="0.3">
      <c r="A7103" s="3">
        <v>132712</v>
      </c>
      <c r="B7103" s="5" t="s">
        <v>30</v>
      </c>
    </row>
    <row r="7104" spans="1:2" x14ac:dyDescent="0.3">
      <c r="A7104" s="3">
        <v>84057</v>
      </c>
      <c r="B7104" s="5" t="s">
        <v>49</v>
      </c>
    </row>
    <row r="7105" spans="1:2" x14ac:dyDescent="0.3">
      <c r="A7105" s="3">
        <v>84057</v>
      </c>
      <c r="B7105" s="5" t="s">
        <v>310</v>
      </c>
    </row>
    <row r="7106" spans="1:2" x14ac:dyDescent="0.3">
      <c r="A7106" s="3">
        <v>121730</v>
      </c>
      <c r="B7106" s="5" t="s">
        <v>30</v>
      </c>
    </row>
    <row r="7107" spans="1:2" x14ac:dyDescent="0.3">
      <c r="A7107" s="3">
        <v>128113</v>
      </c>
      <c r="B7107" s="5" t="s">
        <v>30</v>
      </c>
    </row>
    <row r="7108" spans="1:2" x14ac:dyDescent="0.3">
      <c r="A7108" s="3">
        <v>128113</v>
      </c>
      <c r="B7108" s="5" t="s">
        <v>1246</v>
      </c>
    </row>
    <row r="7109" spans="1:2" x14ac:dyDescent="0.3">
      <c r="A7109" s="3">
        <v>128113</v>
      </c>
      <c r="B7109" s="5" t="s">
        <v>886</v>
      </c>
    </row>
    <row r="7110" spans="1:2" x14ac:dyDescent="0.3">
      <c r="A7110" s="3">
        <v>157123</v>
      </c>
      <c r="B7110" s="5" t="s">
        <v>30</v>
      </c>
    </row>
    <row r="7111" spans="1:2" x14ac:dyDescent="0.3">
      <c r="A7111" s="3">
        <v>124093</v>
      </c>
      <c r="B7111" s="5" t="s">
        <v>166</v>
      </c>
    </row>
    <row r="7112" spans="1:2" x14ac:dyDescent="0.3">
      <c r="A7112" s="3">
        <v>84338</v>
      </c>
      <c r="B7112" s="5" t="s">
        <v>49</v>
      </c>
    </row>
    <row r="7113" spans="1:2" x14ac:dyDescent="0.3">
      <c r="A7113" s="3">
        <v>84338</v>
      </c>
      <c r="B7113" s="5" t="s">
        <v>166</v>
      </c>
    </row>
    <row r="7114" spans="1:2" x14ac:dyDescent="0.3">
      <c r="A7114" s="3">
        <v>284908</v>
      </c>
      <c r="B7114" s="5" t="s">
        <v>6631</v>
      </c>
    </row>
    <row r="7115" spans="1:2" x14ac:dyDescent="0.3">
      <c r="A7115" s="3">
        <v>284908</v>
      </c>
      <c r="B7115" s="5" t="s">
        <v>2297</v>
      </c>
    </row>
    <row r="7116" spans="1:2" x14ac:dyDescent="0.3">
      <c r="A7116" s="3">
        <v>284908</v>
      </c>
      <c r="B7116" s="5" t="s">
        <v>6748</v>
      </c>
    </row>
    <row r="7117" spans="1:2" x14ac:dyDescent="0.3">
      <c r="A7117" s="3">
        <v>284908</v>
      </c>
      <c r="B7117" s="5" t="s">
        <v>30</v>
      </c>
    </row>
    <row r="7118" spans="1:2" x14ac:dyDescent="0.3">
      <c r="A7118" s="3">
        <v>139156</v>
      </c>
      <c r="B7118" s="5" t="s">
        <v>30</v>
      </c>
    </row>
    <row r="7119" spans="1:2" x14ac:dyDescent="0.3">
      <c r="A7119" s="3">
        <v>107916</v>
      </c>
      <c r="B7119" s="5" t="s">
        <v>49</v>
      </c>
    </row>
    <row r="7120" spans="1:2" x14ac:dyDescent="0.3">
      <c r="A7120" s="3">
        <v>107916</v>
      </c>
      <c r="B7120" s="5" t="s">
        <v>30</v>
      </c>
    </row>
    <row r="7121" spans="1:2" x14ac:dyDescent="0.3">
      <c r="A7121" s="3">
        <v>129414</v>
      </c>
      <c r="B7121" s="5" t="s">
        <v>2378</v>
      </c>
    </row>
    <row r="7122" spans="1:2" x14ac:dyDescent="0.3">
      <c r="A7122" s="3">
        <v>129414</v>
      </c>
      <c r="B7122" s="5" t="s">
        <v>329</v>
      </c>
    </row>
    <row r="7123" spans="1:2" x14ac:dyDescent="0.3">
      <c r="A7123" s="3">
        <v>190829</v>
      </c>
      <c r="B7123" s="5" t="s">
        <v>468</v>
      </c>
    </row>
    <row r="7124" spans="1:2" x14ac:dyDescent="0.3">
      <c r="A7124" s="3">
        <v>123024</v>
      </c>
      <c r="B7124" s="5" t="s">
        <v>329</v>
      </c>
    </row>
    <row r="7125" spans="1:2" x14ac:dyDescent="0.3">
      <c r="A7125" s="3">
        <v>114961</v>
      </c>
      <c r="B7125" s="5" t="s">
        <v>49</v>
      </c>
    </row>
    <row r="7126" spans="1:2" x14ac:dyDescent="0.3">
      <c r="A7126" s="3">
        <v>114961</v>
      </c>
      <c r="B7126" s="5" t="s">
        <v>166</v>
      </c>
    </row>
    <row r="7127" spans="1:2" x14ac:dyDescent="0.3">
      <c r="A7127" s="3">
        <v>114961</v>
      </c>
      <c r="B7127" s="5" t="s">
        <v>6631</v>
      </c>
    </row>
    <row r="7128" spans="1:2" x14ac:dyDescent="0.3">
      <c r="A7128" s="3">
        <v>133788</v>
      </c>
      <c r="B7128" s="5" t="s">
        <v>49</v>
      </c>
    </row>
    <row r="7129" spans="1:2" x14ac:dyDescent="0.3">
      <c r="A7129" s="3">
        <v>133788</v>
      </c>
      <c r="B7129" s="5" t="s">
        <v>30</v>
      </c>
    </row>
    <row r="7130" spans="1:2" x14ac:dyDescent="0.3">
      <c r="A7130" s="3">
        <v>129728</v>
      </c>
      <c r="B7130" s="5" t="s">
        <v>329</v>
      </c>
    </row>
    <row r="7131" spans="1:2" x14ac:dyDescent="0.3">
      <c r="A7131" s="3">
        <v>236417</v>
      </c>
      <c r="B7131" s="5" t="s">
        <v>6748</v>
      </c>
    </row>
    <row r="7132" spans="1:2" x14ac:dyDescent="0.3">
      <c r="A7132" s="3">
        <v>236417</v>
      </c>
      <c r="B7132" s="5" t="s">
        <v>30</v>
      </c>
    </row>
    <row r="7133" spans="1:2" x14ac:dyDescent="0.3">
      <c r="A7133" s="3">
        <v>236417</v>
      </c>
      <c r="B7133" s="5" t="s">
        <v>886</v>
      </c>
    </row>
    <row r="7134" spans="1:2" x14ac:dyDescent="0.3">
      <c r="A7134" s="3">
        <v>85041</v>
      </c>
      <c r="B7134" s="5" t="s">
        <v>30</v>
      </c>
    </row>
    <row r="7135" spans="1:2" x14ac:dyDescent="0.3">
      <c r="A7135" s="3">
        <v>157663</v>
      </c>
      <c r="B7135" s="5" t="s">
        <v>1246</v>
      </c>
    </row>
    <row r="7136" spans="1:2" x14ac:dyDescent="0.3">
      <c r="A7136" s="3">
        <v>157663</v>
      </c>
      <c r="B7136" s="5" t="s">
        <v>6631</v>
      </c>
    </row>
    <row r="7137" spans="1:2" x14ac:dyDescent="0.3">
      <c r="A7137" s="3">
        <v>157663</v>
      </c>
      <c r="B7137" s="5" t="s">
        <v>166</v>
      </c>
    </row>
    <row r="7138" spans="1:2" x14ac:dyDescent="0.3">
      <c r="A7138" s="3">
        <v>122336</v>
      </c>
      <c r="B7138" s="5" t="s">
        <v>30</v>
      </c>
    </row>
    <row r="7139" spans="1:2" x14ac:dyDescent="0.3">
      <c r="A7139" s="3">
        <v>122336</v>
      </c>
      <c r="B7139" s="5" t="s">
        <v>49</v>
      </c>
    </row>
    <row r="7140" spans="1:2" x14ac:dyDescent="0.3">
      <c r="A7140" s="3">
        <v>277517</v>
      </c>
      <c r="B7140" s="5" t="s">
        <v>166</v>
      </c>
    </row>
    <row r="7141" spans="1:2" x14ac:dyDescent="0.3">
      <c r="A7141" s="3">
        <v>277517</v>
      </c>
      <c r="B7141" s="5" t="s">
        <v>777</v>
      </c>
    </row>
    <row r="7142" spans="1:2" x14ac:dyDescent="0.3">
      <c r="A7142" s="3">
        <v>99223</v>
      </c>
      <c r="B7142" s="5" t="s">
        <v>30</v>
      </c>
    </row>
    <row r="7143" spans="1:2" x14ac:dyDescent="0.3">
      <c r="A7143" s="3">
        <v>120478</v>
      </c>
      <c r="B7143" s="5" t="s">
        <v>468</v>
      </c>
    </row>
    <row r="7144" spans="1:2" x14ac:dyDescent="0.3">
      <c r="A7144" s="3">
        <v>183026</v>
      </c>
      <c r="B7144" s="5" t="s">
        <v>166</v>
      </c>
    </row>
    <row r="7145" spans="1:2" x14ac:dyDescent="0.3">
      <c r="A7145" s="3">
        <v>183026</v>
      </c>
      <c r="B7145" s="5" t="s">
        <v>49</v>
      </c>
    </row>
    <row r="7146" spans="1:2" x14ac:dyDescent="0.3">
      <c r="A7146" s="3">
        <v>183026</v>
      </c>
      <c r="B7146" s="5" t="s">
        <v>6631</v>
      </c>
    </row>
    <row r="7147" spans="1:2" x14ac:dyDescent="0.3">
      <c r="A7147" s="3">
        <v>132759</v>
      </c>
      <c r="B7147" s="5" t="s">
        <v>30</v>
      </c>
    </row>
    <row r="7148" spans="1:2" x14ac:dyDescent="0.3">
      <c r="A7148" s="3">
        <v>132759</v>
      </c>
      <c r="B7148" s="5" t="s">
        <v>49</v>
      </c>
    </row>
    <row r="7149" spans="1:2" x14ac:dyDescent="0.3">
      <c r="A7149" s="3">
        <v>134781</v>
      </c>
      <c r="B7149" s="5" t="s">
        <v>30</v>
      </c>
    </row>
    <row r="7150" spans="1:2" x14ac:dyDescent="0.3">
      <c r="A7150" s="3">
        <v>134781</v>
      </c>
      <c r="B7150" s="5" t="s">
        <v>49</v>
      </c>
    </row>
    <row r="7151" spans="1:2" x14ac:dyDescent="0.3">
      <c r="A7151" s="3">
        <v>134781</v>
      </c>
      <c r="B7151" s="5" t="s">
        <v>886</v>
      </c>
    </row>
    <row r="7152" spans="1:2" x14ac:dyDescent="0.3">
      <c r="A7152" s="3">
        <v>134584</v>
      </c>
      <c r="B7152" s="5" t="s">
        <v>777</v>
      </c>
    </row>
    <row r="7153" spans="1:2" x14ac:dyDescent="0.3">
      <c r="A7153" s="3">
        <v>134584</v>
      </c>
      <c r="B7153" s="5" t="s">
        <v>49</v>
      </c>
    </row>
    <row r="7154" spans="1:2" x14ac:dyDescent="0.3">
      <c r="A7154" s="3">
        <v>119273</v>
      </c>
      <c r="B7154" s="5" t="s">
        <v>49</v>
      </c>
    </row>
    <row r="7155" spans="1:2" x14ac:dyDescent="0.3">
      <c r="A7155" s="3">
        <v>119273</v>
      </c>
      <c r="B7155" s="5" t="s">
        <v>30</v>
      </c>
    </row>
    <row r="7156" spans="1:2" x14ac:dyDescent="0.3">
      <c r="A7156" s="3">
        <v>119273</v>
      </c>
      <c r="B7156" s="5" t="s">
        <v>886</v>
      </c>
    </row>
    <row r="7157" spans="1:2" x14ac:dyDescent="0.3">
      <c r="A7157" s="3">
        <v>114789</v>
      </c>
      <c r="B7157" s="5" t="s">
        <v>468</v>
      </c>
    </row>
    <row r="7158" spans="1:2" x14ac:dyDescent="0.3">
      <c r="A7158" s="3">
        <v>114789</v>
      </c>
      <c r="B7158" s="5" t="s">
        <v>777</v>
      </c>
    </row>
    <row r="7159" spans="1:2" x14ac:dyDescent="0.3">
      <c r="A7159" s="3">
        <v>120422</v>
      </c>
      <c r="B7159" s="5" t="s">
        <v>2297</v>
      </c>
    </row>
    <row r="7160" spans="1:2" x14ac:dyDescent="0.3">
      <c r="A7160" s="3">
        <v>120422</v>
      </c>
      <c r="B7160" s="5" t="s">
        <v>30</v>
      </c>
    </row>
    <row r="7161" spans="1:2" x14ac:dyDescent="0.3">
      <c r="A7161" s="3">
        <v>120422</v>
      </c>
      <c r="B7161" s="5" t="s">
        <v>2848</v>
      </c>
    </row>
    <row r="7162" spans="1:2" x14ac:dyDescent="0.3">
      <c r="A7162" s="3">
        <v>120422</v>
      </c>
      <c r="B7162" s="5" t="s">
        <v>777</v>
      </c>
    </row>
    <row r="7163" spans="1:2" x14ac:dyDescent="0.3">
      <c r="A7163" s="3">
        <v>120422</v>
      </c>
      <c r="B7163" s="5" t="s">
        <v>1139</v>
      </c>
    </row>
    <row r="7164" spans="1:2" x14ac:dyDescent="0.3">
      <c r="A7164" s="3">
        <v>120422</v>
      </c>
      <c r="B7164" s="5" t="s">
        <v>6748</v>
      </c>
    </row>
    <row r="7165" spans="1:2" x14ac:dyDescent="0.3">
      <c r="A7165" s="3">
        <v>157289</v>
      </c>
      <c r="B7165" s="5" t="s">
        <v>49</v>
      </c>
    </row>
    <row r="7166" spans="1:2" x14ac:dyDescent="0.3">
      <c r="A7166" s="3">
        <v>151693</v>
      </c>
      <c r="B7166" s="5" t="s">
        <v>49</v>
      </c>
    </row>
    <row r="7167" spans="1:2" x14ac:dyDescent="0.3">
      <c r="A7167" s="3">
        <v>120942</v>
      </c>
      <c r="B7167" s="5" t="s">
        <v>30</v>
      </c>
    </row>
    <row r="7168" spans="1:2" x14ac:dyDescent="0.3">
      <c r="A7168" s="3">
        <v>120942</v>
      </c>
      <c r="B7168" s="5" t="s">
        <v>49</v>
      </c>
    </row>
    <row r="7169" spans="1:2" x14ac:dyDescent="0.3">
      <c r="A7169" s="3">
        <v>120942</v>
      </c>
      <c r="B7169" s="5" t="s">
        <v>886</v>
      </c>
    </row>
    <row r="7170" spans="1:2" x14ac:dyDescent="0.3">
      <c r="A7170" s="3">
        <v>141581</v>
      </c>
      <c r="B7170" s="5" t="s">
        <v>30</v>
      </c>
    </row>
    <row r="7171" spans="1:2" x14ac:dyDescent="0.3">
      <c r="A7171" s="3">
        <v>96664</v>
      </c>
      <c r="B7171" s="5" t="s">
        <v>166</v>
      </c>
    </row>
    <row r="7172" spans="1:2" x14ac:dyDescent="0.3">
      <c r="A7172" s="3">
        <v>96664</v>
      </c>
      <c r="B7172" s="5" t="s">
        <v>777</v>
      </c>
    </row>
    <row r="7173" spans="1:2" x14ac:dyDescent="0.3">
      <c r="A7173" s="3">
        <v>96664</v>
      </c>
      <c r="B7173" s="5" t="s">
        <v>1246</v>
      </c>
    </row>
    <row r="7174" spans="1:2" x14ac:dyDescent="0.3">
      <c r="A7174" s="3">
        <v>96664</v>
      </c>
      <c r="B7174" s="5" t="s">
        <v>6631</v>
      </c>
    </row>
    <row r="7175" spans="1:2" x14ac:dyDescent="0.3">
      <c r="A7175" s="3">
        <v>630868</v>
      </c>
      <c r="B7175" s="5" t="s">
        <v>49</v>
      </c>
    </row>
    <row r="7176" spans="1:2" x14ac:dyDescent="0.3">
      <c r="A7176" s="3">
        <v>345165</v>
      </c>
      <c r="B7176" s="5" t="s">
        <v>30</v>
      </c>
    </row>
    <row r="7177" spans="1:2" x14ac:dyDescent="0.3">
      <c r="A7177" s="3">
        <v>345165</v>
      </c>
      <c r="B7177" s="5" t="s">
        <v>2848</v>
      </c>
    </row>
    <row r="7178" spans="1:2" x14ac:dyDescent="0.3">
      <c r="A7178" s="3">
        <v>443650</v>
      </c>
      <c r="B7178" s="5" t="s">
        <v>49</v>
      </c>
    </row>
    <row r="7179" spans="1:2" x14ac:dyDescent="0.3">
      <c r="A7179" s="3">
        <v>126862</v>
      </c>
      <c r="B7179" s="5" t="s">
        <v>49</v>
      </c>
    </row>
    <row r="7180" spans="1:2" x14ac:dyDescent="0.3">
      <c r="A7180" s="3">
        <v>154181</v>
      </c>
      <c r="B7180" s="5" t="s">
        <v>1845</v>
      </c>
    </row>
    <row r="7181" spans="1:2" x14ac:dyDescent="0.3">
      <c r="A7181" s="3">
        <v>130264</v>
      </c>
      <c r="B7181" s="5" t="s">
        <v>7548</v>
      </c>
    </row>
    <row r="7182" spans="1:2" x14ac:dyDescent="0.3">
      <c r="A7182" s="3">
        <v>130264</v>
      </c>
      <c r="B7182" s="5" t="s">
        <v>49</v>
      </c>
    </row>
    <row r="7183" spans="1:2" x14ac:dyDescent="0.3">
      <c r="A7183" s="3">
        <v>131916</v>
      </c>
      <c r="B7183" s="5" t="s">
        <v>468</v>
      </c>
    </row>
    <row r="7184" spans="1:2" x14ac:dyDescent="0.3">
      <c r="A7184" s="3">
        <v>115002</v>
      </c>
      <c r="B7184" s="5" t="s">
        <v>49</v>
      </c>
    </row>
    <row r="7185" spans="1:2" x14ac:dyDescent="0.3">
      <c r="A7185" s="3">
        <v>123945</v>
      </c>
      <c r="B7185" s="5" t="s">
        <v>166</v>
      </c>
    </row>
    <row r="7186" spans="1:2" x14ac:dyDescent="0.3">
      <c r="A7186" s="3">
        <v>123945</v>
      </c>
      <c r="B7186" s="5" t="s">
        <v>2528</v>
      </c>
    </row>
    <row r="7187" spans="1:2" x14ac:dyDescent="0.3">
      <c r="A7187" s="3">
        <v>150230</v>
      </c>
      <c r="B7187" s="5" t="s">
        <v>777</v>
      </c>
    </row>
    <row r="7188" spans="1:2" x14ac:dyDescent="0.3">
      <c r="A7188" s="3">
        <v>150230</v>
      </c>
      <c r="B7188" s="5" t="s">
        <v>1246</v>
      </c>
    </row>
    <row r="7189" spans="1:2" x14ac:dyDescent="0.3">
      <c r="A7189" s="3">
        <v>150230</v>
      </c>
      <c r="B7189" s="5" t="s">
        <v>166</v>
      </c>
    </row>
    <row r="7190" spans="1:2" x14ac:dyDescent="0.3">
      <c r="A7190" s="3">
        <v>355037</v>
      </c>
      <c r="B7190" s="5" t="s">
        <v>886</v>
      </c>
    </row>
    <row r="7191" spans="1:2" x14ac:dyDescent="0.3">
      <c r="A7191" s="3">
        <v>123506</v>
      </c>
      <c r="B7191" s="5" t="s">
        <v>2297</v>
      </c>
    </row>
    <row r="7192" spans="1:2" x14ac:dyDescent="0.3">
      <c r="A7192" s="3">
        <v>123506</v>
      </c>
      <c r="B7192" s="5" t="s">
        <v>6748</v>
      </c>
    </row>
    <row r="7193" spans="1:2" x14ac:dyDescent="0.3">
      <c r="A7193" s="3">
        <v>123506</v>
      </c>
      <c r="B7193" s="5" t="s">
        <v>777</v>
      </c>
    </row>
    <row r="7194" spans="1:2" x14ac:dyDescent="0.3">
      <c r="A7194" s="3">
        <v>123506</v>
      </c>
      <c r="B7194" s="5" t="s">
        <v>1139</v>
      </c>
    </row>
    <row r="7195" spans="1:2" x14ac:dyDescent="0.3">
      <c r="A7195" s="3">
        <v>148686</v>
      </c>
      <c r="B7195" s="5" t="s">
        <v>6748</v>
      </c>
    </row>
    <row r="7196" spans="1:2" x14ac:dyDescent="0.3">
      <c r="A7196" s="3">
        <v>148686</v>
      </c>
      <c r="B7196" s="5" t="s">
        <v>329</v>
      </c>
    </row>
    <row r="7197" spans="1:2" x14ac:dyDescent="0.3">
      <c r="A7197" s="3">
        <v>148686</v>
      </c>
      <c r="B7197" s="5" t="s">
        <v>1139</v>
      </c>
    </row>
    <row r="7198" spans="1:2" x14ac:dyDescent="0.3">
      <c r="A7198" s="3">
        <v>148686</v>
      </c>
      <c r="B7198" s="5" t="s">
        <v>49</v>
      </c>
    </row>
    <row r="7199" spans="1:2" x14ac:dyDescent="0.3">
      <c r="A7199" s="3">
        <v>84286</v>
      </c>
      <c r="B7199" s="5" t="s">
        <v>329</v>
      </c>
    </row>
    <row r="7200" spans="1:2" x14ac:dyDescent="0.3">
      <c r="A7200" s="3">
        <v>84286</v>
      </c>
      <c r="B7200" s="5" t="s">
        <v>7548</v>
      </c>
    </row>
    <row r="7201" spans="1:2" x14ac:dyDescent="0.3">
      <c r="A7201" s="3">
        <v>117120</v>
      </c>
      <c r="B7201" s="5" t="s">
        <v>468</v>
      </c>
    </row>
    <row r="7202" spans="1:2" x14ac:dyDescent="0.3">
      <c r="A7202" s="3">
        <v>117120</v>
      </c>
      <c r="B7202" s="5" t="s">
        <v>2528</v>
      </c>
    </row>
    <row r="7203" spans="1:2" x14ac:dyDescent="0.3">
      <c r="A7203" s="3">
        <v>188541</v>
      </c>
      <c r="B7203" s="5" t="s">
        <v>2528</v>
      </c>
    </row>
    <row r="7204" spans="1:2" x14ac:dyDescent="0.3">
      <c r="A7204" s="3">
        <v>188541</v>
      </c>
      <c r="B7204" s="5" t="s">
        <v>468</v>
      </c>
    </row>
    <row r="7205" spans="1:2" x14ac:dyDescent="0.3">
      <c r="A7205" s="3">
        <v>188541</v>
      </c>
      <c r="B7205" s="5" t="s">
        <v>777</v>
      </c>
    </row>
    <row r="7206" spans="1:2" x14ac:dyDescent="0.3">
      <c r="A7206" s="3">
        <v>188541</v>
      </c>
      <c r="B7206" s="5" t="s">
        <v>2297</v>
      </c>
    </row>
    <row r="7207" spans="1:2" x14ac:dyDescent="0.3">
      <c r="A7207" s="3">
        <v>421017</v>
      </c>
      <c r="B7207" s="5" t="s">
        <v>329</v>
      </c>
    </row>
    <row r="7208" spans="1:2" x14ac:dyDescent="0.3">
      <c r="A7208" s="3">
        <v>138843</v>
      </c>
      <c r="B7208" s="5" t="s">
        <v>468</v>
      </c>
    </row>
    <row r="7209" spans="1:2" x14ac:dyDescent="0.3">
      <c r="A7209" s="3">
        <v>138843</v>
      </c>
      <c r="B7209" s="5" t="s">
        <v>166</v>
      </c>
    </row>
    <row r="7210" spans="1:2" x14ac:dyDescent="0.3">
      <c r="A7210" s="3">
        <v>78383</v>
      </c>
      <c r="B7210" s="5" t="s">
        <v>468</v>
      </c>
    </row>
    <row r="7211" spans="1:2" x14ac:dyDescent="0.3">
      <c r="A7211" s="3">
        <v>78383</v>
      </c>
      <c r="B7211" s="5" t="s">
        <v>166</v>
      </c>
    </row>
    <row r="7212" spans="1:2" x14ac:dyDescent="0.3">
      <c r="A7212" s="3">
        <v>106646</v>
      </c>
      <c r="B7212" s="5" t="s">
        <v>1246</v>
      </c>
    </row>
    <row r="7213" spans="1:2" x14ac:dyDescent="0.3">
      <c r="A7213" s="3">
        <v>106646</v>
      </c>
      <c r="B7213" s="5" t="s">
        <v>49</v>
      </c>
    </row>
    <row r="7214" spans="1:2" x14ac:dyDescent="0.3">
      <c r="A7214" s="3">
        <v>106646</v>
      </c>
      <c r="B7214" s="5" t="s">
        <v>30</v>
      </c>
    </row>
    <row r="7215" spans="1:2" x14ac:dyDescent="0.3">
      <c r="A7215" s="3">
        <v>109445</v>
      </c>
      <c r="B7215" s="5" t="s">
        <v>2297</v>
      </c>
    </row>
    <row r="7216" spans="1:2" x14ac:dyDescent="0.3">
      <c r="A7216" s="3">
        <v>109445</v>
      </c>
      <c r="B7216" s="5" t="s">
        <v>6748</v>
      </c>
    </row>
    <row r="7217" spans="1:2" x14ac:dyDescent="0.3">
      <c r="A7217" s="3">
        <v>109445</v>
      </c>
      <c r="B7217" s="5" t="s">
        <v>1139</v>
      </c>
    </row>
    <row r="7218" spans="1:2" x14ac:dyDescent="0.3">
      <c r="A7218" s="3">
        <v>109445</v>
      </c>
      <c r="B7218" s="5" t="s">
        <v>2848</v>
      </c>
    </row>
    <row r="7219" spans="1:2" x14ac:dyDescent="0.3">
      <c r="A7219" s="3">
        <v>146233</v>
      </c>
      <c r="B7219" s="5" t="s">
        <v>49</v>
      </c>
    </row>
    <row r="7220" spans="1:2" x14ac:dyDescent="0.3">
      <c r="A7220" s="3">
        <v>146233</v>
      </c>
      <c r="B7220" s="5" t="s">
        <v>166</v>
      </c>
    </row>
    <row r="7221" spans="1:2" x14ac:dyDescent="0.3">
      <c r="A7221" s="3">
        <v>146233</v>
      </c>
      <c r="B7221" s="5" t="s">
        <v>1246</v>
      </c>
    </row>
    <row r="7222" spans="1:2" x14ac:dyDescent="0.3">
      <c r="A7222" s="3">
        <v>109418</v>
      </c>
      <c r="B7222" s="5" t="s">
        <v>30</v>
      </c>
    </row>
    <row r="7223" spans="1:2" x14ac:dyDescent="0.3">
      <c r="A7223" s="3">
        <v>72190</v>
      </c>
      <c r="B7223" s="5" t="s">
        <v>777</v>
      </c>
    </row>
    <row r="7224" spans="1:2" x14ac:dyDescent="0.3">
      <c r="A7224" s="3">
        <v>72190</v>
      </c>
      <c r="B7224" s="5" t="s">
        <v>468</v>
      </c>
    </row>
    <row r="7225" spans="1:2" x14ac:dyDescent="0.3">
      <c r="A7225" s="3">
        <v>72190</v>
      </c>
      <c r="B7225" s="5" t="s">
        <v>2528</v>
      </c>
    </row>
    <row r="7226" spans="1:2" x14ac:dyDescent="0.3">
      <c r="A7226" s="3">
        <v>72190</v>
      </c>
      <c r="B7226" s="5" t="s">
        <v>166</v>
      </c>
    </row>
    <row r="7227" spans="1:2" x14ac:dyDescent="0.3">
      <c r="A7227" s="3">
        <v>110415</v>
      </c>
      <c r="B7227" s="5" t="s">
        <v>777</v>
      </c>
    </row>
    <row r="7228" spans="1:2" x14ac:dyDescent="0.3">
      <c r="A7228" s="3">
        <v>110415</v>
      </c>
      <c r="B7228" s="5" t="s">
        <v>2528</v>
      </c>
    </row>
    <row r="7229" spans="1:2" x14ac:dyDescent="0.3">
      <c r="A7229" s="3">
        <v>110415</v>
      </c>
      <c r="B7229" s="5" t="s">
        <v>49</v>
      </c>
    </row>
    <row r="7230" spans="1:2" x14ac:dyDescent="0.3">
      <c r="A7230" s="3">
        <v>68726</v>
      </c>
      <c r="B7230" s="5" t="s">
        <v>777</v>
      </c>
    </row>
    <row r="7231" spans="1:2" x14ac:dyDescent="0.3">
      <c r="A7231" s="3">
        <v>68726</v>
      </c>
      <c r="B7231" s="5" t="s">
        <v>2528</v>
      </c>
    </row>
    <row r="7232" spans="1:2" x14ac:dyDescent="0.3">
      <c r="A7232" s="3">
        <v>68726</v>
      </c>
      <c r="B7232" s="5" t="s">
        <v>1139</v>
      </c>
    </row>
    <row r="7233" spans="1:2" x14ac:dyDescent="0.3">
      <c r="A7233" s="3">
        <v>57158</v>
      </c>
      <c r="B7233" s="5" t="s">
        <v>2848</v>
      </c>
    </row>
    <row r="7234" spans="1:2" x14ac:dyDescent="0.3">
      <c r="A7234" s="3">
        <v>57158</v>
      </c>
      <c r="B7234" s="5" t="s">
        <v>1139</v>
      </c>
    </row>
    <row r="7235" spans="1:2" x14ac:dyDescent="0.3">
      <c r="A7235" s="3">
        <v>57158</v>
      </c>
      <c r="B7235" s="5" t="s">
        <v>777</v>
      </c>
    </row>
    <row r="7236" spans="1:2" x14ac:dyDescent="0.3">
      <c r="A7236" s="3">
        <v>93456</v>
      </c>
      <c r="B7236" s="5" t="s">
        <v>2297</v>
      </c>
    </row>
    <row r="7237" spans="1:2" x14ac:dyDescent="0.3">
      <c r="A7237" s="3">
        <v>93456</v>
      </c>
      <c r="B7237" s="5" t="s">
        <v>30</v>
      </c>
    </row>
    <row r="7238" spans="1:2" x14ac:dyDescent="0.3">
      <c r="A7238" s="3">
        <v>93456</v>
      </c>
      <c r="B7238" s="5" t="s">
        <v>6748</v>
      </c>
    </row>
    <row r="7239" spans="1:2" x14ac:dyDescent="0.3">
      <c r="A7239" s="3">
        <v>101299</v>
      </c>
      <c r="B7239" s="5" t="s">
        <v>1139</v>
      </c>
    </row>
    <row r="7240" spans="1:2" x14ac:dyDescent="0.3">
      <c r="A7240" s="3">
        <v>101299</v>
      </c>
      <c r="B7240" s="5" t="s">
        <v>777</v>
      </c>
    </row>
    <row r="7241" spans="1:2" x14ac:dyDescent="0.3">
      <c r="A7241" s="3">
        <v>101299</v>
      </c>
      <c r="B7241" s="5" t="s">
        <v>2528</v>
      </c>
    </row>
    <row r="7242" spans="1:2" x14ac:dyDescent="0.3">
      <c r="A7242" s="3">
        <v>68721</v>
      </c>
      <c r="B7242" s="5" t="s">
        <v>777</v>
      </c>
    </row>
    <row r="7243" spans="1:2" x14ac:dyDescent="0.3">
      <c r="A7243" s="3">
        <v>68721</v>
      </c>
      <c r="B7243" s="5" t="s">
        <v>1139</v>
      </c>
    </row>
    <row r="7244" spans="1:2" x14ac:dyDescent="0.3">
      <c r="A7244" s="3">
        <v>68721</v>
      </c>
      <c r="B7244" s="5" t="s">
        <v>2528</v>
      </c>
    </row>
    <row r="7245" spans="1:2" x14ac:dyDescent="0.3">
      <c r="A7245" s="3">
        <v>76338</v>
      </c>
      <c r="B7245" s="5" t="s">
        <v>777</v>
      </c>
    </row>
    <row r="7246" spans="1:2" x14ac:dyDescent="0.3">
      <c r="A7246" s="3">
        <v>76338</v>
      </c>
      <c r="B7246" s="5" t="s">
        <v>1139</v>
      </c>
    </row>
    <row r="7247" spans="1:2" x14ac:dyDescent="0.3">
      <c r="A7247" s="3">
        <v>76338</v>
      </c>
      <c r="B7247" s="5" t="s">
        <v>2848</v>
      </c>
    </row>
    <row r="7248" spans="1:2" x14ac:dyDescent="0.3">
      <c r="A7248" s="3">
        <v>62211</v>
      </c>
      <c r="B7248" s="5" t="s">
        <v>2297</v>
      </c>
    </row>
    <row r="7249" spans="1:2" x14ac:dyDescent="0.3">
      <c r="A7249" s="3">
        <v>62211</v>
      </c>
      <c r="B7249" s="5" t="s">
        <v>6748</v>
      </c>
    </row>
    <row r="7250" spans="1:2" x14ac:dyDescent="0.3">
      <c r="A7250" s="3">
        <v>49519</v>
      </c>
      <c r="B7250" s="5" t="s">
        <v>2297</v>
      </c>
    </row>
    <row r="7251" spans="1:2" x14ac:dyDescent="0.3">
      <c r="A7251" s="3">
        <v>49519</v>
      </c>
      <c r="B7251" s="5" t="s">
        <v>1139</v>
      </c>
    </row>
    <row r="7252" spans="1:2" x14ac:dyDescent="0.3">
      <c r="A7252" s="3">
        <v>49519</v>
      </c>
      <c r="B7252" s="5" t="s">
        <v>6748</v>
      </c>
    </row>
    <row r="7253" spans="1:2" x14ac:dyDescent="0.3">
      <c r="A7253" s="3">
        <v>49519</v>
      </c>
      <c r="B7253" s="5" t="s">
        <v>2848</v>
      </c>
    </row>
    <row r="7254" spans="1:2" x14ac:dyDescent="0.3">
      <c r="A7254" s="3">
        <v>49519</v>
      </c>
      <c r="B7254" s="5" t="s">
        <v>30</v>
      </c>
    </row>
    <row r="7255" spans="1:2" x14ac:dyDescent="0.3">
      <c r="A7255" s="3">
        <v>49519</v>
      </c>
      <c r="B7255" s="5" t="s">
        <v>777</v>
      </c>
    </row>
    <row r="7256" spans="1:2" x14ac:dyDescent="0.3">
      <c r="A7256" s="3">
        <v>204082</v>
      </c>
      <c r="B7256" s="5" t="s">
        <v>777</v>
      </c>
    </row>
    <row r="7257" spans="1:2" x14ac:dyDescent="0.3">
      <c r="A7257" s="3">
        <v>204082</v>
      </c>
      <c r="B7257" s="5" t="s">
        <v>166</v>
      </c>
    </row>
    <row r="7258" spans="1:2" x14ac:dyDescent="0.3">
      <c r="A7258" s="3">
        <v>109439</v>
      </c>
      <c r="B7258" s="5" t="s">
        <v>30</v>
      </c>
    </row>
    <row r="7259" spans="1:2" x14ac:dyDescent="0.3">
      <c r="A7259" s="3">
        <v>49521</v>
      </c>
      <c r="B7259" s="5" t="s">
        <v>777</v>
      </c>
    </row>
    <row r="7260" spans="1:2" x14ac:dyDescent="0.3">
      <c r="A7260" s="3">
        <v>49521</v>
      </c>
      <c r="B7260" s="5" t="s">
        <v>1139</v>
      </c>
    </row>
    <row r="7261" spans="1:2" x14ac:dyDescent="0.3">
      <c r="A7261" s="3">
        <v>49521</v>
      </c>
      <c r="B7261" s="5" t="s">
        <v>2528</v>
      </c>
    </row>
    <row r="7262" spans="1:2" x14ac:dyDescent="0.3">
      <c r="A7262" s="3">
        <v>122906</v>
      </c>
      <c r="B7262" s="5" t="s">
        <v>49</v>
      </c>
    </row>
    <row r="7263" spans="1:2" x14ac:dyDescent="0.3">
      <c r="A7263" s="3">
        <v>122906</v>
      </c>
      <c r="B7263" s="5" t="s">
        <v>886</v>
      </c>
    </row>
    <row r="7264" spans="1:2" x14ac:dyDescent="0.3">
      <c r="A7264" s="3">
        <v>122906</v>
      </c>
      <c r="B7264" s="5" t="s">
        <v>2848</v>
      </c>
    </row>
    <row r="7265" spans="1:2" x14ac:dyDescent="0.3">
      <c r="A7265" s="3">
        <v>126963</v>
      </c>
      <c r="B7265" s="5" t="s">
        <v>2297</v>
      </c>
    </row>
    <row r="7266" spans="1:2" x14ac:dyDescent="0.3">
      <c r="A7266" s="3">
        <v>126963</v>
      </c>
      <c r="B7266" s="5" t="s">
        <v>777</v>
      </c>
    </row>
    <row r="7267" spans="1:2" x14ac:dyDescent="0.3">
      <c r="A7267" s="3">
        <v>126963</v>
      </c>
      <c r="B7267" s="5" t="s">
        <v>2528</v>
      </c>
    </row>
    <row r="7268" spans="1:2" x14ac:dyDescent="0.3">
      <c r="A7268" s="3">
        <v>152601</v>
      </c>
      <c r="B7268" s="5" t="s">
        <v>886</v>
      </c>
    </row>
    <row r="7269" spans="1:2" x14ac:dyDescent="0.3">
      <c r="A7269" s="3">
        <v>152601</v>
      </c>
      <c r="B7269" s="5" t="s">
        <v>2528</v>
      </c>
    </row>
    <row r="7270" spans="1:2" x14ac:dyDescent="0.3">
      <c r="A7270" s="3">
        <v>152601</v>
      </c>
      <c r="B7270" s="5" t="s">
        <v>49</v>
      </c>
    </row>
    <row r="7271" spans="1:2" x14ac:dyDescent="0.3">
      <c r="A7271" s="3">
        <v>286687</v>
      </c>
      <c r="B7271" s="5" t="s">
        <v>886</v>
      </c>
    </row>
    <row r="7272" spans="1:2" x14ac:dyDescent="0.3">
      <c r="A7272" s="3">
        <v>286687</v>
      </c>
      <c r="B7272" s="5" t="s">
        <v>49</v>
      </c>
    </row>
    <row r="7273" spans="1:2" x14ac:dyDescent="0.3">
      <c r="A7273" s="3">
        <v>286687</v>
      </c>
      <c r="B7273" s="5" t="s">
        <v>30</v>
      </c>
    </row>
    <row r="7274" spans="1:2" x14ac:dyDescent="0.3">
      <c r="A7274" s="3">
        <v>72559</v>
      </c>
      <c r="B7274" s="5" t="s">
        <v>777</v>
      </c>
    </row>
    <row r="7275" spans="1:2" x14ac:dyDescent="0.3">
      <c r="A7275" s="3">
        <v>72559</v>
      </c>
      <c r="B7275" s="5" t="s">
        <v>2528</v>
      </c>
    </row>
    <row r="7276" spans="1:2" x14ac:dyDescent="0.3">
      <c r="A7276" s="3">
        <v>72559</v>
      </c>
      <c r="B7276" s="5" t="s">
        <v>1139</v>
      </c>
    </row>
    <row r="7277" spans="1:2" x14ac:dyDescent="0.3">
      <c r="A7277" s="3">
        <v>116745</v>
      </c>
      <c r="B7277" s="5" t="s">
        <v>1139</v>
      </c>
    </row>
    <row r="7278" spans="1:2" x14ac:dyDescent="0.3">
      <c r="A7278" s="3">
        <v>116745</v>
      </c>
      <c r="B7278" s="5" t="s">
        <v>30</v>
      </c>
    </row>
    <row r="7279" spans="1:2" x14ac:dyDescent="0.3">
      <c r="A7279" s="3">
        <v>116745</v>
      </c>
      <c r="B7279" s="5" t="s">
        <v>49</v>
      </c>
    </row>
    <row r="7280" spans="1:2" x14ac:dyDescent="0.3">
      <c r="A7280" s="3">
        <v>116745</v>
      </c>
      <c r="B7280" s="5" t="s">
        <v>2848</v>
      </c>
    </row>
    <row r="7281" spans="1:2" x14ac:dyDescent="0.3">
      <c r="A7281" s="3">
        <v>158015</v>
      </c>
      <c r="B7281" s="5" t="s">
        <v>2528</v>
      </c>
    </row>
    <row r="7282" spans="1:2" x14ac:dyDescent="0.3">
      <c r="A7282" s="3">
        <v>158015</v>
      </c>
      <c r="B7282" s="5" t="s">
        <v>468</v>
      </c>
    </row>
    <row r="7283" spans="1:2" x14ac:dyDescent="0.3">
      <c r="A7283" s="3">
        <v>158015</v>
      </c>
      <c r="B7283" s="5" t="s">
        <v>166</v>
      </c>
    </row>
    <row r="7284" spans="1:2" x14ac:dyDescent="0.3">
      <c r="A7284" s="3">
        <v>249397</v>
      </c>
      <c r="B7284" s="5" t="s">
        <v>49</v>
      </c>
    </row>
    <row r="7285" spans="1:2" x14ac:dyDescent="0.3">
      <c r="A7285" s="3">
        <v>249397</v>
      </c>
      <c r="B7285" s="5" t="s">
        <v>6631</v>
      </c>
    </row>
    <row r="7286" spans="1:2" x14ac:dyDescent="0.3">
      <c r="A7286" s="3">
        <v>117263</v>
      </c>
      <c r="B7286" s="5" t="s">
        <v>777</v>
      </c>
    </row>
    <row r="7287" spans="1:2" x14ac:dyDescent="0.3">
      <c r="A7287" s="3">
        <v>117263</v>
      </c>
      <c r="B7287" s="5" t="s">
        <v>166</v>
      </c>
    </row>
    <row r="7288" spans="1:2" x14ac:dyDescent="0.3">
      <c r="A7288" s="3">
        <v>184314</v>
      </c>
      <c r="B7288" s="5" t="s">
        <v>49</v>
      </c>
    </row>
    <row r="7289" spans="1:2" x14ac:dyDescent="0.3">
      <c r="A7289" s="3">
        <v>4258</v>
      </c>
      <c r="B7289" s="5" t="s">
        <v>30</v>
      </c>
    </row>
    <row r="7290" spans="1:2" x14ac:dyDescent="0.3">
      <c r="A7290" s="3">
        <v>60304</v>
      </c>
      <c r="B7290" s="5" t="s">
        <v>2848</v>
      </c>
    </row>
    <row r="7291" spans="1:2" x14ac:dyDescent="0.3">
      <c r="A7291" s="3">
        <v>60304</v>
      </c>
      <c r="B7291" s="5" t="s">
        <v>468</v>
      </c>
    </row>
    <row r="7292" spans="1:2" x14ac:dyDescent="0.3">
      <c r="A7292" s="3">
        <v>60304</v>
      </c>
      <c r="B7292" s="5" t="s">
        <v>777</v>
      </c>
    </row>
    <row r="7293" spans="1:2" x14ac:dyDescent="0.3">
      <c r="A7293" s="3">
        <v>107846</v>
      </c>
      <c r="B7293" s="5" t="s">
        <v>777</v>
      </c>
    </row>
    <row r="7294" spans="1:2" x14ac:dyDescent="0.3">
      <c r="A7294" s="3">
        <v>107846</v>
      </c>
      <c r="B7294" s="5" t="s">
        <v>166</v>
      </c>
    </row>
    <row r="7295" spans="1:2" x14ac:dyDescent="0.3">
      <c r="A7295" s="3">
        <v>109428</v>
      </c>
      <c r="B7295" s="5" t="s">
        <v>468</v>
      </c>
    </row>
    <row r="7296" spans="1:2" x14ac:dyDescent="0.3">
      <c r="A7296" s="3">
        <v>193756</v>
      </c>
      <c r="B7296" s="5" t="s">
        <v>310</v>
      </c>
    </row>
    <row r="7297" spans="1:2" x14ac:dyDescent="0.3">
      <c r="A7297" s="3">
        <v>193756</v>
      </c>
      <c r="B7297" s="5" t="s">
        <v>777</v>
      </c>
    </row>
    <row r="7298" spans="1:2" x14ac:dyDescent="0.3">
      <c r="A7298" s="3">
        <v>193756</v>
      </c>
      <c r="B7298" s="5" t="s">
        <v>49</v>
      </c>
    </row>
    <row r="7299" spans="1:2" x14ac:dyDescent="0.3">
      <c r="A7299" s="3">
        <v>139038</v>
      </c>
      <c r="B7299" s="5" t="s">
        <v>30</v>
      </c>
    </row>
    <row r="7300" spans="1:2" x14ac:dyDescent="0.3">
      <c r="A7300" s="3">
        <v>139038</v>
      </c>
      <c r="B7300" s="5" t="s">
        <v>468</v>
      </c>
    </row>
    <row r="7301" spans="1:2" x14ac:dyDescent="0.3">
      <c r="A7301" s="3">
        <v>166666</v>
      </c>
      <c r="B7301" s="5" t="s">
        <v>49</v>
      </c>
    </row>
    <row r="7302" spans="1:2" x14ac:dyDescent="0.3">
      <c r="A7302" s="3">
        <v>138832</v>
      </c>
      <c r="B7302" s="5" t="s">
        <v>30</v>
      </c>
    </row>
    <row r="7303" spans="1:2" x14ac:dyDescent="0.3">
      <c r="A7303" s="3">
        <v>138832</v>
      </c>
      <c r="B7303" s="5" t="s">
        <v>1246</v>
      </c>
    </row>
    <row r="7304" spans="1:2" x14ac:dyDescent="0.3">
      <c r="A7304" s="3">
        <v>76617</v>
      </c>
      <c r="B7304" s="5" t="s">
        <v>468</v>
      </c>
    </row>
    <row r="7305" spans="1:2" x14ac:dyDescent="0.3">
      <c r="A7305" s="3">
        <v>76617</v>
      </c>
      <c r="B7305" s="5" t="s">
        <v>166</v>
      </c>
    </row>
    <row r="7306" spans="1:2" x14ac:dyDescent="0.3">
      <c r="A7306" s="3">
        <v>220289</v>
      </c>
      <c r="B7306" s="5" t="s">
        <v>166</v>
      </c>
    </row>
    <row r="7307" spans="1:2" x14ac:dyDescent="0.3">
      <c r="A7307" s="3">
        <v>220289</v>
      </c>
      <c r="B7307" s="5" t="s">
        <v>2528</v>
      </c>
    </row>
    <row r="7308" spans="1:2" x14ac:dyDescent="0.3">
      <c r="A7308" s="3">
        <v>134374</v>
      </c>
      <c r="B7308" s="5" t="s">
        <v>777</v>
      </c>
    </row>
    <row r="7309" spans="1:2" x14ac:dyDescent="0.3">
      <c r="A7309" s="3">
        <v>134374</v>
      </c>
      <c r="B7309" s="5" t="s">
        <v>1246</v>
      </c>
    </row>
    <row r="7310" spans="1:2" x14ac:dyDescent="0.3">
      <c r="A7310" s="3">
        <v>134374</v>
      </c>
      <c r="B7310" s="5" t="s">
        <v>30</v>
      </c>
    </row>
    <row r="7311" spans="1:2" x14ac:dyDescent="0.3">
      <c r="A7311" s="3">
        <v>134374</v>
      </c>
      <c r="B7311" s="5" t="s">
        <v>49</v>
      </c>
    </row>
    <row r="7312" spans="1:2" x14ac:dyDescent="0.3">
      <c r="A7312" s="3">
        <v>134374</v>
      </c>
      <c r="B7312" s="5" t="s">
        <v>6631</v>
      </c>
    </row>
    <row r="7313" spans="1:2" x14ac:dyDescent="0.3">
      <c r="A7313" s="3">
        <v>117251</v>
      </c>
      <c r="B7313" s="5" t="s">
        <v>777</v>
      </c>
    </row>
    <row r="7314" spans="1:2" x14ac:dyDescent="0.3">
      <c r="A7314" s="3">
        <v>117251</v>
      </c>
      <c r="B7314" s="5" t="s">
        <v>49</v>
      </c>
    </row>
    <row r="7315" spans="1:2" x14ac:dyDescent="0.3">
      <c r="A7315" s="3">
        <v>117251</v>
      </c>
      <c r="B7315" s="5" t="s">
        <v>166</v>
      </c>
    </row>
    <row r="7316" spans="1:2" x14ac:dyDescent="0.3">
      <c r="A7316" s="3">
        <v>109451</v>
      </c>
      <c r="B7316" s="5" t="s">
        <v>2297</v>
      </c>
    </row>
    <row r="7317" spans="1:2" x14ac:dyDescent="0.3">
      <c r="A7317" s="3">
        <v>109451</v>
      </c>
      <c r="B7317" s="5" t="s">
        <v>6748</v>
      </c>
    </row>
    <row r="7318" spans="1:2" x14ac:dyDescent="0.3">
      <c r="A7318" s="3">
        <v>109451</v>
      </c>
      <c r="B7318" s="5" t="s">
        <v>30</v>
      </c>
    </row>
    <row r="7319" spans="1:2" x14ac:dyDescent="0.3">
      <c r="A7319" s="3">
        <v>207768</v>
      </c>
      <c r="B7319" s="5" t="s">
        <v>166</v>
      </c>
    </row>
    <row r="7320" spans="1:2" x14ac:dyDescent="0.3">
      <c r="A7320" s="3">
        <v>207768</v>
      </c>
      <c r="B7320" s="5" t="s">
        <v>468</v>
      </c>
    </row>
    <row r="7321" spans="1:2" x14ac:dyDescent="0.3">
      <c r="A7321" s="3">
        <v>207768</v>
      </c>
      <c r="B7321" s="5" t="s">
        <v>1246</v>
      </c>
    </row>
    <row r="7322" spans="1:2" x14ac:dyDescent="0.3">
      <c r="A7322" s="3">
        <v>123553</v>
      </c>
      <c r="B7322" s="5" t="s">
        <v>2848</v>
      </c>
    </row>
    <row r="7323" spans="1:2" x14ac:dyDescent="0.3">
      <c r="A7323" s="3">
        <v>123553</v>
      </c>
      <c r="B7323" s="5" t="s">
        <v>777</v>
      </c>
    </row>
    <row r="7324" spans="1:2" x14ac:dyDescent="0.3">
      <c r="A7324" s="3">
        <v>123553</v>
      </c>
      <c r="B7324" s="5" t="s">
        <v>6631</v>
      </c>
    </row>
    <row r="7325" spans="1:2" x14ac:dyDescent="0.3">
      <c r="A7325" s="3">
        <v>75612</v>
      </c>
      <c r="B7325" s="5" t="s">
        <v>777</v>
      </c>
    </row>
    <row r="7326" spans="1:2" x14ac:dyDescent="0.3">
      <c r="A7326" s="3">
        <v>75612</v>
      </c>
      <c r="B7326" s="5" t="s">
        <v>2528</v>
      </c>
    </row>
    <row r="7327" spans="1:2" x14ac:dyDescent="0.3">
      <c r="A7327" s="3">
        <v>75612</v>
      </c>
      <c r="B7327" s="5" t="s">
        <v>1139</v>
      </c>
    </row>
    <row r="7328" spans="1:2" x14ac:dyDescent="0.3">
      <c r="A7328" s="3">
        <v>75612</v>
      </c>
      <c r="B7328" s="5" t="s">
        <v>6631</v>
      </c>
    </row>
    <row r="7329" spans="1:2" x14ac:dyDescent="0.3">
      <c r="A7329" s="3">
        <v>54138</v>
      </c>
      <c r="B7329" s="5" t="s">
        <v>777</v>
      </c>
    </row>
    <row r="7330" spans="1:2" x14ac:dyDescent="0.3">
      <c r="A7330" s="3">
        <v>54138</v>
      </c>
      <c r="B7330" s="5" t="s">
        <v>1139</v>
      </c>
    </row>
    <row r="7331" spans="1:2" x14ac:dyDescent="0.3">
      <c r="A7331" s="3">
        <v>54138</v>
      </c>
      <c r="B7331" s="5" t="s">
        <v>2528</v>
      </c>
    </row>
    <row r="7332" spans="1:2" x14ac:dyDescent="0.3">
      <c r="A7332" s="3">
        <v>109414</v>
      </c>
      <c r="B7332" s="5" t="s">
        <v>777</v>
      </c>
    </row>
    <row r="7333" spans="1:2" x14ac:dyDescent="0.3">
      <c r="A7333" s="3">
        <v>109414</v>
      </c>
      <c r="B7333" s="5" t="s">
        <v>30</v>
      </c>
    </row>
    <row r="7334" spans="1:2" x14ac:dyDescent="0.3">
      <c r="A7334" s="3">
        <v>64682</v>
      </c>
      <c r="B7334" s="5" t="s">
        <v>49</v>
      </c>
    </row>
    <row r="7335" spans="1:2" x14ac:dyDescent="0.3">
      <c r="A7335" s="3">
        <v>64682</v>
      </c>
      <c r="B7335" s="5" t="s">
        <v>886</v>
      </c>
    </row>
    <row r="7336" spans="1:2" x14ac:dyDescent="0.3">
      <c r="A7336" s="3">
        <v>227859</v>
      </c>
      <c r="B7336" s="5" t="s">
        <v>2848</v>
      </c>
    </row>
    <row r="7337" spans="1:2" x14ac:dyDescent="0.3">
      <c r="A7337" s="3">
        <v>227859</v>
      </c>
      <c r="B7337" s="5" t="s">
        <v>49</v>
      </c>
    </row>
    <row r="7338" spans="1:2" x14ac:dyDescent="0.3">
      <c r="A7338" s="3">
        <v>81005</v>
      </c>
      <c r="B7338" s="5" t="s">
        <v>2848</v>
      </c>
    </row>
    <row r="7339" spans="1:2" x14ac:dyDescent="0.3">
      <c r="A7339" s="3">
        <v>81005</v>
      </c>
      <c r="B7339" s="5" t="s">
        <v>777</v>
      </c>
    </row>
    <row r="7340" spans="1:2" x14ac:dyDescent="0.3">
      <c r="A7340" s="3">
        <v>81005</v>
      </c>
      <c r="B7340" s="5" t="s">
        <v>1139</v>
      </c>
    </row>
    <row r="7341" spans="1:2" x14ac:dyDescent="0.3">
      <c r="A7341" s="3">
        <v>81005</v>
      </c>
      <c r="B7341" s="5" t="s">
        <v>49</v>
      </c>
    </row>
    <row r="7342" spans="1:2" x14ac:dyDescent="0.3">
      <c r="A7342" s="3">
        <v>75656</v>
      </c>
      <c r="B7342" s="5" t="s">
        <v>166</v>
      </c>
    </row>
    <row r="7343" spans="1:2" x14ac:dyDescent="0.3">
      <c r="A7343" s="3">
        <v>75656</v>
      </c>
      <c r="B7343" s="5" t="s">
        <v>1246</v>
      </c>
    </row>
    <row r="7344" spans="1:2" x14ac:dyDescent="0.3">
      <c r="A7344" s="3">
        <v>72710</v>
      </c>
      <c r="B7344" s="5" t="s">
        <v>777</v>
      </c>
    </row>
    <row r="7345" spans="1:2" x14ac:dyDescent="0.3">
      <c r="A7345" s="3">
        <v>72710</v>
      </c>
      <c r="B7345" s="5" t="s">
        <v>1139</v>
      </c>
    </row>
    <row r="7346" spans="1:2" x14ac:dyDescent="0.3">
      <c r="A7346" s="3">
        <v>72710</v>
      </c>
      <c r="B7346" s="5" t="s">
        <v>2528</v>
      </c>
    </row>
    <row r="7347" spans="1:2" x14ac:dyDescent="0.3">
      <c r="A7347" s="3">
        <v>192558</v>
      </c>
      <c r="B7347" s="5" t="s">
        <v>49</v>
      </c>
    </row>
    <row r="7348" spans="1:2" x14ac:dyDescent="0.3">
      <c r="A7348" s="3">
        <v>192558</v>
      </c>
      <c r="B7348" s="5" t="s">
        <v>886</v>
      </c>
    </row>
    <row r="7349" spans="1:2" x14ac:dyDescent="0.3">
      <c r="A7349" s="3">
        <v>167032</v>
      </c>
      <c r="B7349" s="5" t="s">
        <v>468</v>
      </c>
    </row>
    <row r="7350" spans="1:2" x14ac:dyDescent="0.3">
      <c r="A7350" s="3">
        <v>167032</v>
      </c>
      <c r="B7350" s="5" t="s">
        <v>166</v>
      </c>
    </row>
    <row r="7351" spans="1:2" x14ac:dyDescent="0.3">
      <c r="A7351" s="3">
        <v>149870</v>
      </c>
      <c r="B7351" s="5" t="s">
        <v>49</v>
      </c>
    </row>
    <row r="7352" spans="1:2" x14ac:dyDescent="0.3">
      <c r="A7352" s="3">
        <v>149870</v>
      </c>
      <c r="B7352" s="5" t="s">
        <v>2297</v>
      </c>
    </row>
    <row r="7353" spans="1:2" x14ac:dyDescent="0.3">
      <c r="A7353" s="3">
        <v>149870</v>
      </c>
      <c r="B7353" s="5" t="s">
        <v>886</v>
      </c>
    </row>
    <row r="7354" spans="1:2" x14ac:dyDescent="0.3">
      <c r="A7354" s="3">
        <v>149870</v>
      </c>
      <c r="B7354" s="5" t="s">
        <v>310</v>
      </c>
    </row>
    <row r="7355" spans="1:2" x14ac:dyDescent="0.3">
      <c r="A7355" s="3">
        <v>149870</v>
      </c>
      <c r="B7355" s="5" t="s">
        <v>7548</v>
      </c>
    </row>
    <row r="7356" spans="1:2" x14ac:dyDescent="0.3">
      <c r="A7356" s="3">
        <v>68728</v>
      </c>
      <c r="B7356" s="5" t="s">
        <v>2848</v>
      </c>
    </row>
    <row r="7357" spans="1:2" x14ac:dyDescent="0.3">
      <c r="A7357" s="3">
        <v>68728</v>
      </c>
      <c r="B7357" s="5" t="s">
        <v>1139</v>
      </c>
    </row>
    <row r="7358" spans="1:2" x14ac:dyDescent="0.3">
      <c r="A7358" s="3">
        <v>68728</v>
      </c>
      <c r="B7358" s="5" t="s">
        <v>6748</v>
      </c>
    </row>
    <row r="7359" spans="1:2" x14ac:dyDescent="0.3">
      <c r="A7359" s="3">
        <v>171424</v>
      </c>
      <c r="B7359" s="5" t="s">
        <v>1139</v>
      </c>
    </row>
    <row r="7360" spans="1:2" x14ac:dyDescent="0.3">
      <c r="A7360" s="3">
        <v>171424</v>
      </c>
      <c r="B7360" s="5" t="s">
        <v>468</v>
      </c>
    </row>
    <row r="7361" spans="1:2" x14ac:dyDescent="0.3">
      <c r="A7361" s="3">
        <v>132232</v>
      </c>
      <c r="B7361" s="5" t="s">
        <v>468</v>
      </c>
    </row>
    <row r="7362" spans="1:2" x14ac:dyDescent="0.3">
      <c r="A7362" s="3">
        <v>136795</v>
      </c>
      <c r="B7362" s="5" t="s">
        <v>777</v>
      </c>
    </row>
    <row r="7363" spans="1:2" x14ac:dyDescent="0.3">
      <c r="A7363" s="3">
        <v>136795</v>
      </c>
      <c r="B7363" s="5" t="s">
        <v>30</v>
      </c>
    </row>
    <row r="7364" spans="1:2" x14ac:dyDescent="0.3">
      <c r="A7364" s="3">
        <v>136795</v>
      </c>
      <c r="B7364" s="5" t="s">
        <v>1246</v>
      </c>
    </row>
    <row r="7365" spans="1:2" x14ac:dyDescent="0.3">
      <c r="A7365" s="3">
        <v>156717</v>
      </c>
      <c r="B7365" s="5" t="s">
        <v>777</v>
      </c>
    </row>
    <row r="7366" spans="1:2" x14ac:dyDescent="0.3">
      <c r="A7366" s="3">
        <v>156717</v>
      </c>
      <c r="B7366" s="5" t="s">
        <v>2528</v>
      </c>
    </row>
    <row r="7367" spans="1:2" x14ac:dyDescent="0.3">
      <c r="A7367" s="3">
        <v>156717</v>
      </c>
      <c r="B7367" s="5" t="s">
        <v>166</v>
      </c>
    </row>
    <row r="7368" spans="1:2" x14ac:dyDescent="0.3">
      <c r="A7368" s="3">
        <v>76203</v>
      </c>
      <c r="B7368" s="5" t="s">
        <v>49</v>
      </c>
    </row>
    <row r="7369" spans="1:2" x14ac:dyDescent="0.3">
      <c r="A7369" s="3">
        <v>76203</v>
      </c>
      <c r="B7369" s="5" t="s">
        <v>7548</v>
      </c>
    </row>
    <row r="7370" spans="1:2" x14ac:dyDescent="0.3">
      <c r="A7370" s="3">
        <v>136418</v>
      </c>
      <c r="B7370" s="5" t="s">
        <v>777</v>
      </c>
    </row>
    <row r="7371" spans="1:2" x14ac:dyDescent="0.3">
      <c r="A7371" s="3">
        <v>136418</v>
      </c>
      <c r="B7371" s="5" t="s">
        <v>166</v>
      </c>
    </row>
    <row r="7372" spans="1:2" x14ac:dyDescent="0.3">
      <c r="A7372" s="3">
        <v>116711</v>
      </c>
      <c r="B7372" s="5" t="s">
        <v>2297</v>
      </c>
    </row>
    <row r="7373" spans="1:2" x14ac:dyDescent="0.3">
      <c r="A7373" s="3">
        <v>116711</v>
      </c>
      <c r="B7373" s="5" t="s">
        <v>1139</v>
      </c>
    </row>
    <row r="7374" spans="1:2" x14ac:dyDescent="0.3">
      <c r="A7374" s="3">
        <v>116711</v>
      </c>
      <c r="B7374" s="5" t="s">
        <v>6748</v>
      </c>
    </row>
    <row r="7375" spans="1:2" x14ac:dyDescent="0.3">
      <c r="A7375" s="3">
        <v>116711</v>
      </c>
      <c r="B7375" s="5" t="s">
        <v>2848</v>
      </c>
    </row>
    <row r="7376" spans="1:2" x14ac:dyDescent="0.3">
      <c r="A7376" s="3">
        <v>133805</v>
      </c>
      <c r="B7376" s="5" t="s">
        <v>49</v>
      </c>
    </row>
    <row r="7377" spans="1:2" x14ac:dyDescent="0.3">
      <c r="A7377" s="3">
        <v>133805</v>
      </c>
      <c r="B7377" s="5" t="s">
        <v>468</v>
      </c>
    </row>
    <row r="7378" spans="1:2" x14ac:dyDescent="0.3">
      <c r="A7378" s="3">
        <v>109424</v>
      </c>
      <c r="B7378" s="5" t="s">
        <v>777</v>
      </c>
    </row>
    <row r="7379" spans="1:2" x14ac:dyDescent="0.3">
      <c r="A7379" s="3">
        <v>109424</v>
      </c>
      <c r="B7379" s="5" t="s">
        <v>49</v>
      </c>
    </row>
    <row r="7380" spans="1:2" x14ac:dyDescent="0.3">
      <c r="A7380" s="3">
        <v>109424</v>
      </c>
      <c r="B7380" s="5" t="s">
        <v>166</v>
      </c>
    </row>
    <row r="7381" spans="1:2" x14ac:dyDescent="0.3">
      <c r="A7381" s="3">
        <v>152584</v>
      </c>
      <c r="B7381" s="5" t="s">
        <v>886</v>
      </c>
    </row>
    <row r="7382" spans="1:2" x14ac:dyDescent="0.3">
      <c r="A7382" s="3">
        <v>152584</v>
      </c>
      <c r="B7382" s="5" t="s">
        <v>49</v>
      </c>
    </row>
    <row r="7383" spans="1:2" x14ac:dyDescent="0.3">
      <c r="A7383" s="3">
        <v>91586</v>
      </c>
      <c r="B7383" s="5" t="s">
        <v>468</v>
      </c>
    </row>
    <row r="7384" spans="1:2" x14ac:dyDescent="0.3">
      <c r="A7384" s="3">
        <v>91586</v>
      </c>
      <c r="B7384" s="5" t="s">
        <v>166</v>
      </c>
    </row>
    <row r="7385" spans="1:2" x14ac:dyDescent="0.3">
      <c r="A7385" s="3">
        <v>47964</v>
      </c>
      <c r="B7385" s="5" t="s">
        <v>777</v>
      </c>
    </row>
    <row r="7386" spans="1:2" x14ac:dyDescent="0.3">
      <c r="A7386" s="3">
        <v>47964</v>
      </c>
      <c r="B7386" s="5" t="s">
        <v>166</v>
      </c>
    </row>
    <row r="7387" spans="1:2" x14ac:dyDescent="0.3">
      <c r="A7387" s="3">
        <v>87818</v>
      </c>
      <c r="B7387" s="5" t="s">
        <v>30</v>
      </c>
    </row>
    <row r="7388" spans="1:2" x14ac:dyDescent="0.3">
      <c r="A7388" s="3">
        <v>49047</v>
      </c>
      <c r="B7388" s="5" t="s">
        <v>2528</v>
      </c>
    </row>
    <row r="7389" spans="1:2" x14ac:dyDescent="0.3">
      <c r="A7389" s="3">
        <v>49047</v>
      </c>
      <c r="B7389" s="5" t="s">
        <v>166</v>
      </c>
    </row>
    <row r="7390" spans="1:2" x14ac:dyDescent="0.3">
      <c r="A7390" s="3">
        <v>49047</v>
      </c>
      <c r="B7390" s="5" t="s">
        <v>49</v>
      </c>
    </row>
    <row r="7391" spans="1:2" x14ac:dyDescent="0.3">
      <c r="A7391" s="3">
        <v>138697</v>
      </c>
      <c r="B7391" s="5" t="s">
        <v>886</v>
      </c>
    </row>
    <row r="7392" spans="1:2" x14ac:dyDescent="0.3">
      <c r="A7392" s="3">
        <v>138697</v>
      </c>
      <c r="B7392" s="5" t="s">
        <v>30</v>
      </c>
    </row>
    <row r="7393" spans="1:2" x14ac:dyDescent="0.3">
      <c r="A7393" s="3">
        <v>138697</v>
      </c>
      <c r="B7393" s="5" t="s">
        <v>49</v>
      </c>
    </row>
    <row r="7394" spans="1:2" x14ac:dyDescent="0.3">
      <c r="A7394" s="3">
        <v>136400</v>
      </c>
      <c r="B7394" s="5" t="s">
        <v>777</v>
      </c>
    </row>
    <row r="7395" spans="1:2" x14ac:dyDescent="0.3">
      <c r="A7395" s="3">
        <v>136400</v>
      </c>
      <c r="B7395" s="5" t="s">
        <v>30</v>
      </c>
    </row>
    <row r="7396" spans="1:2" x14ac:dyDescent="0.3">
      <c r="A7396" s="3">
        <v>136400</v>
      </c>
      <c r="B7396" s="5" t="s">
        <v>1246</v>
      </c>
    </row>
    <row r="7397" spans="1:2" x14ac:dyDescent="0.3">
      <c r="A7397" s="3">
        <v>87421</v>
      </c>
      <c r="B7397" s="5" t="s">
        <v>2528</v>
      </c>
    </row>
    <row r="7398" spans="1:2" x14ac:dyDescent="0.3">
      <c r="A7398" s="3">
        <v>87421</v>
      </c>
      <c r="B7398" s="5" t="s">
        <v>777</v>
      </c>
    </row>
    <row r="7399" spans="1:2" x14ac:dyDescent="0.3">
      <c r="A7399" s="3">
        <v>87421</v>
      </c>
      <c r="B7399" s="5" t="s">
        <v>166</v>
      </c>
    </row>
    <row r="7400" spans="1:2" x14ac:dyDescent="0.3">
      <c r="A7400" s="3">
        <v>68724</v>
      </c>
      <c r="B7400" s="5" t="s">
        <v>2528</v>
      </c>
    </row>
    <row r="7401" spans="1:2" x14ac:dyDescent="0.3">
      <c r="A7401" s="3">
        <v>68724</v>
      </c>
      <c r="B7401" s="5" t="s">
        <v>777</v>
      </c>
    </row>
    <row r="7402" spans="1:2" x14ac:dyDescent="0.3">
      <c r="A7402" s="3">
        <v>68724</v>
      </c>
      <c r="B7402" s="5" t="s">
        <v>49</v>
      </c>
    </row>
    <row r="7403" spans="1:2" x14ac:dyDescent="0.3">
      <c r="A7403" s="3">
        <v>68724</v>
      </c>
      <c r="B7403" s="5" t="s">
        <v>166</v>
      </c>
    </row>
    <row r="7404" spans="1:2" x14ac:dyDescent="0.3">
      <c r="A7404" s="3">
        <v>119283</v>
      </c>
      <c r="B7404" s="5" t="s">
        <v>777</v>
      </c>
    </row>
    <row r="7405" spans="1:2" x14ac:dyDescent="0.3">
      <c r="A7405" s="3">
        <v>119283</v>
      </c>
      <c r="B7405" s="5" t="s">
        <v>1246</v>
      </c>
    </row>
    <row r="7406" spans="1:2" x14ac:dyDescent="0.3">
      <c r="A7406" s="3">
        <v>196254</v>
      </c>
      <c r="B7406" s="5" t="s">
        <v>2297</v>
      </c>
    </row>
    <row r="7407" spans="1:2" x14ac:dyDescent="0.3">
      <c r="A7407" s="3">
        <v>196254</v>
      </c>
      <c r="B7407" s="5" t="s">
        <v>6748</v>
      </c>
    </row>
    <row r="7408" spans="1:2" x14ac:dyDescent="0.3">
      <c r="A7408" s="3">
        <v>196254</v>
      </c>
      <c r="B7408" s="5" t="s">
        <v>2848</v>
      </c>
    </row>
    <row r="7409" spans="1:2" x14ac:dyDescent="0.3">
      <c r="A7409" s="3">
        <v>153158</v>
      </c>
      <c r="B7409" s="5" t="s">
        <v>2297</v>
      </c>
    </row>
    <row r="7410" spans="1:2" x14ac:dyDescent="0.3">
      <c r="A7410" s="3">
        <v>153158</v>
      </c>
      <c r="B7410" s="5" t="s">
        <v>1139</v>
      </c>
    </row>
    <row r="7411" spans="1:2" x14ac:dyDescent="0.3">
      <c r="A7411" s="3">
        <v>153158</v>
      </c>
      <c r="B7411" s="5" t="s">
        <v>886</v>
      </c>
    </row>
    <row r="7412" spans="1:2" x14ac:dyDescent="0.3">
      <c r="A7412" s="3">
        <v>146216</v>
      </c>
      <c r="B7412" s="5" t="s">
        <v>777</v>
      </c>
    </row>
    <row r="7413" spans="1:2" x14ac:dyDescent="0.3">
      <c r="A7413" s="3">
        <v>146216</v>
      </c>
      <c r="B7413" s="5" t="s">
        <v>30</v>
      </c>
    </row>
    <row r="7414" spans="1:2" x14ac:dyDescent="0.3">
      <c r="A7414" s="3">
        <v>146216</v>
      </c>
      <c r="B7414" s="5" t="s">
        <v>1246</v>
      </c>
    </row>
    <row r="7415" spans="1:2" x14ac:dyDescent="0.3">
      <c r="A7415" s="3">
        <v>146216</v>
      </c>
      <c r="B7415" s="5" t="s">
        <v>166</v>
      </c>
    </row>
    <row r="7416" spans="1:2" x14ac:dyDescent="0.3">
      <c r="A7416" s="3">
        <v>149871</v>
      </c>
      <c r="B7416" s="5" t="s">
        <v>2297</v>
      </c>
    </row>
    <row r="7417" spans="1:2" x14ac:dyDescent="0.3">
      <c r="A7417" s="3">
        <v>149871</v>
      </c>
      <c r="B7417" s="5" t="s">
        <v>49</v>
      </c>
    </row>
    <row r="7418" spans="1:2" x14ac:dyDescent="0.3">
      <c r="A7418" s="3">
        <v>149871</v>
      </c>
      <c r="B7418" s="5" t="s">
        <v>2848</v>
      </c>
    </row>
    <row r="7419" spans="1:2" x14ac:dyDescent="0.3">
      <c r="A7419" s="3">
        <v>152532</v>
      </c>
      <c r="B7419" s="5" t="s">
        <v>49</v>
      </c>
    </row>
    <row r="7420" spans="1:2" x14ac:dyDescent="0.3">
      <c r="A7420" s="3">
        <v>152532</v>
      </c>
      <c r="B7420" s="5" t="s">
        <v>7548</v>
      </c>
    </row>
    <row r="7421" spans="1:2" x14ac:dyDescent="0.3">
      <c r="A7421" s="3">
        <v>173185</v>
      </c>
      <c r="B7421" s="5" t="s">
        <v>30</v>
      </c>
    </row>
    <row r="7422" spans="1:2" x14ac:dyDescent="0.3">
      <c r="A7422" s="3">
        <v>151960</v>
      </c>
      <c r="B7422" s="5" t="s">
        <v>2297</v>
      </c>
    </row>
    <row r="7423" spans="1:2" x14ac:dyDescent="0.3">
      <c r="A7423" s="3">
        <v>151960</v>
      </c>
      <c r="B7423" s="5" t="s">
        <v>6748</v>
      </c>
    </row>
    <row r="7424" spans="1:2" x14ac:dyDescent="0.3">
      <c r="A7424" s="3">
        <v>151960</v>
      </c>
      <c r="B7424" s="5" t="s">
        <v>1139</v>
      </c>
    </row>
    <row r="7425" spans="1:2" x14ac:dyDescent="0.3">
      <c r="A7425" s="3">
        <v>151960</v>
      </c>
      <c r="B7425" s="5" t="s">
        <v>30</v>
      </c>
    </row>
    <row r="7426" spans="1:2" x14ac:dyDescent="0.3">
      <c r="A7426" s="3">
        <v>77950</v>
      </c>
      <c r="B7426" s="5" t="s">
        <v>2297</v>
      </c>
    </row>
    <row r="7427" spans="1:2" x14ac:dyDescent="0.3">
      <c r="A7427" s="3">
        <v>77950</v>
      </c>
      <c r="B7427" s="5" t="s">
        <v>6748</v>
      </c>
    </row>
    <row r="7428" spans="1:2" x14ac:dyDescent="0.3">
      <c r="A7428" s="3">
        <v>180894</v>
      </c>
      <c r="B7428" s="5" t="s">
        <v>777</v>
      </c>
    </row>
    <row r="7429" spans="1:2" x14ac:dyDescent="0.3">
      <c r="A7429" s="3">
        <v>180894</v>
      </c>
      <c r="B7429" s="5" t="s">
        <v>1246</v>
      </c>
    </row>
    <row r="7430" spans="1:2" x14ac:dyDescent="0.3">
      <c r="A7430" s="3">
        <v>180894</v>
      </c>
      <c r="B7430" s="5" t="s">
        <v>166</v>
      </c>
    </row>
    <row r="7431" spans="1:2" x14ac:dyDescent="0.3">
      <c r="A7431" s="3">
        <v>231001</v>
      </c>
      <c r="B7431" s="5" t="s">
        <v>468</v>
      </c>
    </row>
    <row r="7432" spans="1:2" x14ac:dyDescent="0.3">
      <c r="A7432" s="3">
        <v>444483</v>
      </c>
      <c r="B7432" s="5" t="s">
        <v>2297</v>
      </c>
    </row>
    <row r="7433" spans="1:2" x14ac:dyDescent="0.3">
      <c r="A7433" s="3">
        <v>444483</v>
      </c>
      <c r="B7433" s="5" t="s">
        <v>777</v>
      </c>
    </row>
    <row r="7434" spans="1:2" x14ac:dyDescent="0.3">
      <c r="A7434" s="3">
        <v>444483</v>
      </c>
      <c r="B7434" s="5" t="s">
        <v>6631</v>
      </c>
    </row>
    <row r="7435" spans="1:2" x14ac:dyDescent="0.3">
      <c r="A7435" s="3">
        <v>444483</v>
      </c>
      <c r="B7435" s="5" t="s">
        <v>2848</v>
      </c>
    </row>
    <row r="7436" spans="1:2" x14ac:dyDescent="0.3">
      <c r="A7436" s="3">
        <v>444483</v>
      </c>
      <c r="B7436" s="5" t="s">
        <v>30</v>
      </c>
    </row>
    <row r="7437" spans="1:2" x14ac:dyDescent="0.3">
      <c r="A7437" s="3">
        <v>444483</v>
      </c>
      <c r="B7437" s="5" t="s">
        <v>49</v>
      </c>
    </row>
    <row r="7438" spans="1:2" x14ac:dyDescent="0.3">
      <c r="A7438" s="3">
        <v>444483</v>
      </c>
      <c r="B7438" s="5" t="s">
        <v>468</v>
      </c>
    </row>
    <row r="7439" spans="1:2" x14ac:dyDescent="0.3">
      <c r="A7439" s="3">
        <v>158011</v>
      </c>
      <c r="B7439" s="5" t="s">
        <v>1246</v>
      </c>
    </row>
    <row r="7440" spans="1:2" x14ac:dyDescent="0.3">
      <c r="A7440" s="3">
        <v>158011</v>
      </c>
      <c r="B7440" s="5" t="s">
        <v>166</v>
      </c>
    </row>
    <row r="7441" spans="1:2" x14ac:dyDescent="0.3">
      <c r="A7441" s="3">
        <v>77931</v>
      </c>
      <c r="B7441" s="5" t="s">
        <v>2848</v>
      </c>
    </row>
    <row r="7442" spans="1:2" x14ac:dyDescent="0.3">
      <c r="A7442" s="3">
        <v>77931</v>
      </c>
      <c r="B7442" s="5" t="s">
        <v>6748</v>
      </c>
    </row>
    <row r="7443" spans="1:2" x14ac:dyDescent="0.3">
      <c r="A7443" s="3">
        <v>77931</v>
      </c>
      <c r="B7443" s="5" t="s">
        <v>30</v>
      </c>
    </row>
    <row r="7444" spans="1:2" x14ac:dyDescent="0.3">
      <c r="A7444" s="3">
        <v>77931</v>
      </c>
      <c r="B7444" s="5" t="s">
        <v>2297</v>
      </c>
    </row>
    <row r="7445" spans="1:2" x14ac:dyDescent="0.3">
      <c r="A7445" s="3">
        <v>157547</v>
      </c>
      <c r="B7445" s="5" t="s">
        <v>468</v>
      </c>
    </row>
    <row r="7446" spans="1:2" x14ac:dyDescent="0.3">
      <c r="A7446" s="3">
        <v>49524</v>
      </c>
      <c r="B7446" s="5" t="s">
        <v>2848</v>
      </c>
    </row>
    <row r="7447" spans="1:2" x14ac:dyDescent="0.3">
      <c r="A7447" s="3">
        <v>49524</v>
      </c>
      <c r="B7447" s="5" t="s">
        <v>777</v>
      </c>
    </row>
    <row r="7448" spans="1:2" x14ac:dyDescent="0.3">
      <c r="A7448" s="3">
        <v>49524</v>
      </c>
      <c r="B7448" s="5" t="s">
        <v>30</v>
      </c>
    </row>
    <row r="7449" spans="1:2" x14ac:dyDescent="0.3">
      <c r="A7449" s="3">
        <v>168672</v>
      </c>
      <c r="B7449" s="5" t="s">
        <v>49</v>
      </c>
    </row>
    <row r="7450" spans="1:2" x14ac:dyDescent="0.3">
      <c r="A7450" s="3">
        <v>168672</v>
      </c>
      <c r="B7450" s="5" t="s">
        <v>1246</v>
      </c>
    </row>
    <row r="7451" spans="1:2" x14ac:dyDescent="0.3">
      <c r="A7451" s="3">
        <v>179826</v>
      </c>
      <c r="B7451" s="5" t="s">
        <v>6631</v>
      </c>
    </row>
    <row r="7452" spans="1:2" x14ac:dyDescent="0.3">
      <c r="A7452" s="3">
        <v>179826</v>
      </c>
      <c r="B7452" s="5" t="s">
        <v>166</v>
      </c>
    </row>
    <row r="7453" spans="1:2" x14ac:dyDescent="0.3">
      <c r="A7453" s="3">
        <v>96721</v>
      </c>
      <c r="B7453" s="5" t="s">
        <v>49</v>
      </c>
    </row>
    <row r="7454" spans="1:2" x14ac:dyDescent="0.3">
      <c r="A7454" s="3">
        <v>96721</v>
      </c>
      <c r="B7454" s="5" t="s">
        <v>777</v>
      </c>
    </row>
    <row r="7455" spans="1:2" x14ac:dyDescent="0.3">
      <c r="A7455" s="3">
        <v>200085</v>
      </c>
      <c r="B7455" s="5" t="s">
        <v>777</v>
      </c>
    </row>
    <row r="7456" spans="1:2" x14ac:dyDescent="0.3">
      <c r="A7456" s="3">
        <v>200085</v>
      </c>
      <c r="B7456" s="5" t="s">
        <v>2528</v>
      </c>
    </row>
    <row r="7457" spans="1:2" x14ac:dyDescent="0.3">
      <c r="A7457" s="3">
        <v>200085</v>
      </c>
      <c r="B7457" s="5" t="s">
        <v>166</v>
      </c>
    </row>
    <row r="7458" spans="1:2" x14ac:dyDescent="0.3">
      <c r="A7458" s="3">
        <v>110552</v>
      </c>
      <c r="B7458" s="5" t="s">
        <v>777</v>
      </c>
    </row>
    <row r="7459" spans="1:2" x14ac:dyDescent="0.3">
      <c r="A7459" s="3">
        <v>77951</v>
      </c>
      <c r="B7459" s="5" t="s">
        <v>2297</v>
      </c>
    </row>
    <row r="7460" spans="1:2" x14ac:dyDescent="0.3">
      <c r="A7460" s="3">
        <v>77951</v>
      </c>
      <c r="B7460" s="5" t="s">
        <v>6748</v>
      </c>
    </row>
    <row r="7461" spans="1:2" x14ac:dyDescent="0.3">
      <c r="A7461" s="3">
        <v>77951</v>
      </c>
      <c r="B7461" s="5" t="s">
        <v>1139</v>
      </c>
    </row>
    <row r="7462" spans="1:2" x14ac:dyDescent="0.3">
      <c r="A7462" s="3">
        <v>256522</v>
      </c>
      <c r="B7462" s="5" t="s">
        <v>468</v>
      </c>
    </row>
    <row r="7463" spans="1:2" x14ac:dyDescent="0.3">
      <c r="A7463" s="3">
        <v>256522</v>
      </c>
      <c r="B7463" s="5" t="s">
        <v>30</v>
      </c>
    </row>
    <row r="7464" spans="1:2" x14ac:dyDescent="0.3">
      <c r="A7464" s="3">
        <v>178809</v>
      </c>
      <c r="B7464" s="5" t="s">
        <v>777</v>
      </c>
    </row>
    <row r="7465" spans="1:2" x14ac:dyDescent="0.3">
      <c r="A7465" s="3">
        <v>178809</v>
      </c>
      <c r="B7465" s="5" t="s">
        <v>2528</v>
      </c>
    </row>
    <row r="7466" spans="1:2" x14ac:dyDescent="0.3">
      <c r="A7466" s="3">
        <v>178809</v>
      </c>
      <c r="B7466" s="5" t="s">
        <v>166</v>
      </c>
    </row>
    <row r="7467" spans="1:2" x14ac:dyDescent="0.3">
      <c r="A7467" s="3">
        <v>169934</v>
      </c>
      <c r="B7467" s="5" t="s">
        <v>2528</v>
      </c>
    </row>
    <row r="7468" spans="1:2" x14ac:dyDescent="0.3">
      <c r="A7468" s="3">
        <v>169934</v>
      </c>
      <c r="B7468" s="5" t="s">
        <v>2297</v>
      </c>
    </row>
    <row r="7469" spans="1:2" x14ac:dyDescent="0.3">
      <c r="A7469" s="3">
        <v>169934</v>
      </c>
      <c r="B7469" s="5" t="s">
        <v>777</v>
      </c>
    </row>
    <row r="7470" spans="1:2" x14ac:dyDescent="0.3">
      <c r="A7470" s="3">
        <v>80274</v>
      </c>
      <c r="B7470" s="5" t="s">
        <v>2528</v>
      </c>
    </row>
    <row r="7471" spans="1:2" x14ac:dyDescent="0.3">
      <c r="A7471" s="3">
        <v>80274</v>
      </c>
      <c r="B7471" s="5" t="s">
        <v>777</v>
      </c>
    </row>
    <row r="7472" spans="1:2" x14ac:dyDescent="0.3">
      <c r="A7472" s="3">
        <v>80274</v>
      </c>
      <c r="B7472" s="5" t="s">
        <v>1139</v>
      </c>
    </row>
    <row r="7473" spans="1:2" x14ac:dyDescent="0.3">
      <c r="A7473" s="3">
        <v>82700</v>
      </c>
      <c r="B7473" s="5" t="s">
        <v>2528</v>
      </c>
    </row>
    <row r="7474" spans="1:2" x14ac:dyDescent="0.3">
      <c r="A7474" s="3">
        <v>82700</v>
      </c>
      <c r="B7474" s="5" t="s">
        <v>777</v>
      </c>
    </row>
    <row r="7475" spans="1:2" x14ac:dyDescent="0.3">
      <c r="A7475" s="3">
        <v>82700</v>
      </c>
      <c r="B7475" s="5" t="s">
        <v>1139</v>
      </c>
    </row>
    <row r="7476" spans="1:2" x14ac:dyDescent="0.3">
      <c r="A7476" s="3">
        <v>109491</v>
      </c>
      <c r="B7476" s="5" t="s">
        <v>2848</v>
      </c>
    </row>
    <row r="7477" spans="1:2" x14ac:dyDescent="0.3">
      <c r="A7477" s="3">
        <v>109491</v>
      </c>
      <c r="B7477" s="5" t="s">
        <v>49</v>
      </c>
    </row>
    <row r="7478" spans="1:2" x14ac:dyDescent="0.3">
      <c r="A7478" s="3">
        <v>109491</v>
      </c>
      <c r="B7478" s="5" t="s">
        <v>886</v>
      </c>
    </row>
    <row r="7479" spans="1:2" x14ac:dyDescent="0.3">
      <c r="A7479" s="3">
        <v>59859</v>
      </c>
      <c r="B7479" s="5" t="s">
        <v>777</v>
      </c>
    </row>
    <row r="7480" spans="1:2" x14ac:dyDescent="0.3">
      <c r="A7480" s="3">
        <v>59859</v>
      </c>
      <c r="B7480" s="5" t="s">
        <v>1139</v>
      </c>
    </row>
    <row r="7481" spans="1:2" x14ac:dyDescent="0.3">
      <c r="A7481" s="3">
        <v>59859</v>
      </c>
      <c r="B7481" s="5" t="s">
        <v>1246</v>
      </c>
    </row>
    <row r="7482" spans="1:2" x14ac:dyDescent="0.3">
      <c r="A7482" s="3">
        <v>82654</v>
      </c>
      <c r="B7482" s="5" t="s">
        <v>468</v>
      </c>
    </row>
    <row r="7483" spans="1:2" x14ac:dyDescent="0.3">
      <c r="A7483" s="3">
        <v>82654</v>
      </c>
      <c r="B7483" s="5" t="s">
        <v>30</v>
      </c>
    </row>
    <row r="7484" spans="1:2" x14ac:dyDescent="0.3">
      <c r="A7484" s="3">
        <v>82654</v>
      </c>
      <c r="B7484" s="5" t="s">
        <v>886</v>
      </c>
    </row>
    <row r="7485" spans="1:2" x14ac:dyDescent="0.3">
      <c r="A7485" s="3">
        <v>111190</v>
      </c>
      <c r="B7485" s="5" t="s">
        <v>49</v>
      </c>
    </row>
    <row r="7486" spans="1:2" x14ac:dyDescent="0.3">
      <c r="A7486" s="3">
        <v>111969</v>
      </c>
      <c r="B7486" s="5" t="s">
        <v>49</v>
      </c>
    </row>
    <row r="7487" spans="1:2" x14ac:dyDescent="0.3">
      <c r="A7487" s="3">
        <v>111969</v>
      </c>
      <c r="B7487" s="5" t="s">
        <v>30</v>
      </c>
    </row>
    <row r="7488" spans="1:2" x14ac:dyDescent="0.3">
      <c r="A7488" s="3">
        <v>198375</v>
      </c>
      <c r="B7488" s="5" t="s">
        <v>2297</v>
      </c>
    </row>
    <row r="7489" spans="1:2" x14ac:dyDescent="0.3">
      <c r="A7489" s="3">
        <v>198375</v>
      </c>
      <c r="B7489" s="5" t="s">
        <v>49</v>
      </c>
    </row>
    <row r="7490" spans="1:2" x14ac:dyDescent="0.3">
      <c r="A7490" s="3">
        <v>198375</v>
      </c>
      <c r="B7490" s="5" t="s">
        <v>886</v>
      </c>
    </row>
    <row r="7491" spans="1:2" x14ac:dyDescent="0.3">
      <c r="A7491" s="3">
        <v>64686</v>
      </c>
      <c r="B7491" s="5" t="s">
        <v>49</v>
      </c>
    </row>
    <row r="7492" spans="1:2" x14ac:dyDescent="0.3">
      <c r="A7492" s="3">
        <v>64686</v>
      </c>
      <c r="B7492" s="5" t="s">
        <v>777</v>
      </c>
    </row>
    <row r="7493" spans="1:2" x14ac:dyDescent="0.3">
      <c r="A7493" s="3">
        <v>64686</v>
      </c>
      <c r="B7493" s="5" t="s">
        <v>2848</v>
      </c>
    </row>
    <row r="7494" spans="1:2" x14ac:dyDescent="0.3">
      <c r="A7494" s="3">
        <v>246196</v>
      </c>
      <c r="B7494" s="5" t="s">
        <v>468</v>
      </c>
    </row>
    <row r="7495" spans="1:2" x14ac:dyDescent="0.3">
      <c r="A7495" s="3">
        <v>246196</v>
      </c>
      <c r="B7495" s="5" t="s">
        <v>30</v>
      </c>
    </row>
    <row r="7496" spans="1:2" x14ac:dyDescent="0.3">
      <c r="A7496" s="3">
        <v>109443</v>
      </c>
      <c r="B7496" s="5" t="s">
        <v>30</v>
      </c>
    </row>
    <row r="7497" spans="1:2" x14ac:dyDescent="0.3">
      <c r="A7497" s="3">
        <v>87516</v>
      </c>
      <c r="B7497" s="5" t="s">
        <v>49</v>
      </c>
    </row>
    <row r="7498" spans="1:2" x14ac:dyDescent="0.3">
      <c r="A7498" s="3">
        <v>87516</v>
      </c>
      <c r="B7498" s="5" t="s">
        <v>166</v>
      </c>
    </row>
    <row r="7499" spans="1:2" x14ac:dyDescent="0.3">
      <c r="A7499" s="3">
        <v>87516</v>
      </c>
      <c r="B7499" s="5" t="s">
        <v>6631</v>
      </c>
    </row>
    <row r="7500" spans="1:2" x14ac:dyDescent="0.3">
      <c r="A7500" s="3">
        <v>87516</v>
      </c>
      <c r="B7500" s="5" t="s">
        <v>777</v>
      </c>
    </row>
    <row r="7501" spans="1:2" x14ac:dyDescent="0.3">
      <c r="A7501" s="3">
        <v>251783</v>
      </c>
      <c r="B7501" s="5" t="s">
        <v>49</v>
      </c>
    </row>
    <row r="7502" spans="1:2" x14ac:dyDescent="0.3">
      <c r="A7502" s="3">
        <v>251783</v>
      </c>
      <c r="B7502" s="5" t="s">
        <v>166</v>
      </c>
    </row>
    <row r="7503" spans="1:2" x14ac:dyDescent="0.3">
      <c r="A7503" s="3">
        <v>144288</v>
      </c>
      <c r="B7503" s="5" t="s">
        <v>2297</v>
      </c>
    </row>
    <row r="7504" spans="1:2" x14ac:dyDescent="0.3">
      <c r="A7504" s="3">
        <v>144288</v>
      </c>
      <c r="B7504" s="5" t="s">
        <v>777</v>
      </c>
    </row>
    <row r="7505" spans="1:2" x14ac:dyDescent="0.3">
      <c r="A7505" s="3">
        <v>144288</v>
      </c>
      <c r="B7505" s="5" t="s">
        <v>1139</v>
      </c>
    </row>
    <row r="7506" spans="1:2" x14ac:dyDescent="0.3">
      <c r="A7506" s="3">
        <v>144288</v>
      </c>
      <c r="B7506" s="5" t="s">
        <v>49</v>
      </c>
    </row>
    <row r="7507" spans="1:2" x14ac:dyDescent="0.3">
      <c r="A7507" s="3">
        <v>144288</v>
      </c>
      <c r="B7507" s="5" t="s">
        <v>2848</v>
      </c>
    </row>
    <row r="7508" spans="1:2" x14ac:dyDescent="0.3">
      <c r="A7508" s="3">
        <v>130150</v>
      </c>
      <c r="B7508" s="5" t="s">
        <v>49</v>
      </c>
    </row>
    <row r="7509" spans="1:2" x14ac:dyDescent="0.3">
      <c r="A7509" s="3">
        <v>130150</v>
      </c>
      <c r="B7509" s="5" t="s">
        <v>886</v>
      </c>
    </row>
    <row r="7510" spans="1:2" x14ac:dyDescent="0.3">
      <c r="A7510" s="3">
        <v>130150</v>
      </c>
      <c r="B7510" s="5" t="s">
        <v>166</v>
      </c>
    </row>
    <row r="7511" spans="1:2" x14ac:dyDescent="0.3">
      <c r="A7511" s="3">
        <v>102362</v>
      </c>
      <c r="B7511" s="5" t="s">
        <v>166</v>
      </c>
    </row>
    <row r="7512" spans="1:2" x14ac:dyDescent="0.3">
      <c r="A7512" s="3">
        <v>102362</v>
      </c>
      <c r="B7512" s="5" t="s">
        <v>777</v>
      </c>
    </row>
    <row r="7513" spans="1:2" x14ac:dyDescent="0.3">
      <c r="A7513" s="3">
        <v>102362</v>
      </c>
      <c r="B7513" s="5" t="s">
        <v>1246</v>
      </c>
    </row>
    <row r="7514" spans="1:2" x14ac:dyDescent="0.3">
      <c r="A7514" s="3">
        <v>102362</v>
      </c>
      <c r="B7514" s="5" t="s">
        <v>49</v>
      </c>
    </row>
    <row r="7515" spans="1:2" x14ac:dyDescent="0.3">
      <c r="A7515" s="3">
        <v>381696</v>
      </c>
      <c r="B7515" s="5" t="s">
        <v>2378</v>
      </c>
    </row>
    <row r="7516" spans="1:2" x14ac:dyDescent="0.3">
      <c r="A7516" s="3">
        <v>381696</v>
      </c>
      <c r="B7516" s="5" t="s">
        <v>30</v>
      </c>
    </row>
    <row r="7517" spans="1:2" x14ac:dyDescent="0.3">
      <c r="A7517" s="3">
        <v>381696</v>
      </c>
      <c r="B7517" s="5" t="s">
        <v>2848</v>
      </c>
    </row>
    <row r="7518" spans="1:2" x14ac:dyDescent="0.3">
      <c r="A7518" s="3">
        <v>109091</v>
      </c>
      <c r="B7518" s="5" t="s">
        <v>166</v>
      </c>
    </row>
    <row r="7519" spans="1:2" x14ac:dyDescent="0.3">
      <c r="A7519" s="3">
        <v>109091</v>
      </c>
      <c r="B7519" s="5" t="s">
        <v>1246</v>
      </c>
    </row>
    <row r="7520" spans="1:2" x14ac:dyDescent="0.3">
      <c r="A7520" s="3">
        <v>109091</v>
      </c>
      <c r="B7520" s="5" t="s">
        <v>49</v>
      </c>
    </row>
    <row r="7521" spans="1:2" x14ac:dyDescent="0.3">
      <c r="A7521" s="3">
        <v>109410</v>
      </c>
      <c r="B7521" s="5" t="s">
        <v>49</v>
      </c>
    </row>
    <row r="7522" spans="1:2" x14ac:dyDescent="0.3">
      <c r="A7522" s="3">
        <v>109421</v>
      </c>
      <c r="B7522" s="5" t="s">
        <v>166</v>
      </c>
    </row>
    <row r="7523" spans="1:2" x14ac:dyDescent="0.3">
      <c r="A7523" s="3">
        <v>109421</v>
      </c>
      <c r="B7523" s="5" t="s">
        <v>1246</v>
      </c>
    </row>
    <row r="7524" spans="1:2" x14ac:dyDescent="0.3">
      <c r="A7524" s="3">
        <v>109421</v>
      </c>
      <c r="B7524" s="5" t="s">
        <v>49</v>
      </c>
    </row>
    <row r="7525" spans="1:2" x14ac:dyDescent="0.3">
      <c r="A7525" s="3">
        <v>261903</v>
      </c>
      <c r="B7525" s="5" t="s">
        <v>49</v>
      </c>
    </row>
    <row r="7526" spans="1:2" x14ac:dyDescent="0.3">
      <c r="A7526" s="3">
        <v>261903</v>
      </c>
      <c r="B7526" s="5" t="s">
        <v>1246</v>
      </c>
    </row>
    <row r="7527" spans="1:2" x14ac:dyDescent="0.3">
      <c r="A7527" s="3">
        <v>112205</v>
      </c>
      <c r="B7527" s="5" t="s">
        <v>1246</v>
      </c>
    </row>
    <row r="7528" spans="1:2" x14ac:dyDescent="0.3">
      <c r="A7528" s="3">
        <v>112205</v>
      </c>
      <c r="B7528" s="5" t="s">
        <v>30</v>
      </c>
    </row>
    <row r="7529" spans="1:2" x14ac:dyDescent="0.3">
      <c r="A7529" s="3">
        <v>112205</v>
      </c>
      <c r="B7529" s="5" t="s">
        <v>777</v>
      </c>
    </row>
    <row r="7530" spans="1:2" x14ac:dyDescent="0.3">
      <c r="A7530" s="3">
        <v>83899</v>
      </c>
      <c r="B7530" s="5" t="s">
        <v>468</v>
      </c>
    </row>
    <row r="7531" spans="1:2" x14ac:dyDescent="0.3">
      <c r="A7531" s="3">
        <v>83899</v>
      </c>
      <c r="B7531" s="5" t="s">
        <v>166</v>
      </c>
    </row>
    <row r="7532" spans="1:2" x14ac:dyDescent="0.3">
      <c r="A7532" s="3">
        <v>83899</v>
      </c>
      <c r="B7532" s="5" t="s">
        <v>6631</v>
      </c>
    </row>
    <row r="7533" spans="1:2" x14ac:dyDescent="0.3">
      <c r="A7533" s="3">
        <v>204553</v>
      </c>
      <c r="B7533" s="5" t="s">
        <v>1246</v>
      </c>
    </row>
    <row r="7534" spans="1:2" x14ac:dyDescent="0.3">
      <c r="A7534" s="3">
        <v>204553</v>
      </c>
      <c r="B7534" s="5" t="s">
        <v>777</v>
      </c>
    </row>
    <row r="7535" spans="1:2" x14ac:dyDescent="0.3">
      <c r="A7535" s="3">
        <v>204553</v>
      </c>
      <c r="B7535" s="5" t="s">
        <v>166</v>
      </c>
    </row>
    <row r="7536" spans="1:2" x14ac:dyDescent="0.3">
      <c r="A7536" s="3">
        <v>57201</v>
      </c>
      <c r="B7536" s="5" t="s">
        <v>777</v>
      </c>
    </row>
    <row r="7537" spans="1:2" x14ac:dyDescent="0.3">
      <c r="A7537" s="3">
        <v>57201</v>
      </c>
      <c r="B7537" s="5" t="s">
        <v>1139</v>
      </c>
    </row>
    <row r="7538" spans="1:2" x14ac:dyDescent="0.3">
      <c r="A7538" s="3">
        <v>57201</v>
      </c>
      <c r="B7538" s="5" t="s">
        <v>6841</v>
      </c>
    </row>
    <row r="7539" spans="1:2" x14ac:dyDescent="0.3">
      <c r="A7539" s="3">
        <v>134411</v>
      </c>
      <c r="B7539" s="5" t="s">
        <v>166</v>
      </c>
    </row>
    <row r="7540" spans="1:2" x14ac:dyDescent="0.3">
      <c r="A7540" s="3">
        <v>134411</v>
      </c>
      <c r="B7540" s="5" t="s">
        <v>49</v>
      </c>
    </row>
    <row r="7541" spans="1:2" x14ac:dyDescent="0.3">
      <c r="A7541" s="3">
        <v>134411</v>
      </c>
      <c r="B7541" s="5" t="s">
        <v>777</v>
      </c>
    </row>
    <row r="7542" spans="1:2" x14ac:dyDescent="0.3">
      <c r="A7542" s="3">
        <v>201550</v>
      </c>
      <c r="B7542" s="5" t="s">
        <v>49</v>
      </c>
    </row>
    <row r="7543" spans="1:2" x14ac:dyDescent="0.3">
      <c r="A7543" s="3">
        <v>225745</v>
      </c>
      <c r="B7543" s="5" t="s">
        <v>2528</v>
      </c>
    </row>
    <row r="7544" spans="1:2" x14ac:dyDescent="0.3">
      <c r="A7544" s="3">
        <v>225745</v>
      </c>
      <c r="B7544" s="5" t="s">
        <v>2297</v>
      </c>
    </row>
    <row r="7545" spans="1:2" x14ac:dyDescent="0.3">
      <c r="A7545" s="3">
        <v>225745</v>
      </c>
      <c r="B7545" s="5" t="s">
        <v>49</v>
      </c>
    </row>
    <row r="7546" spans="1:2" x14ac:dyDescent="0.3">
      <c r="A7546" s="3">
        <v>157386</v>
      </c>
      <c r="B7546" s="5" t="s">
        <v>30</v>
      </c>
    </row>
    <row r="7547" spans="1:2" x14ac:dyDescent="0.3">
      <c r="A7547" s="3">
        <v>157386</v>
      </c>
      <c r="B7547" s="5" t="s">
        <v>49</v>
      </c>
    </row>
    <row r="7548" spans="1:2" x14ac:dyDescent="0.3">
      <c r="A7548" s="3">
        <v>157386</v>
      </c>
      <c r="B7548" s="5" t="s">
        <v>886</v>
      </c>
    </row>
    <row r="7549" spans="1:2" x14ac:dyDescent="0.3">
      <c r="A7549" s="3">
        <v>209964</v>
      </c>
      <c r="B7549" s="5" t="s">
        <v>49</v>
      </c>
    </row>
    <row r="7550" spans="1:2" x14ac:dyDescent="0.3">
      <c r="A7550" s="3">
        <v>175574</v>
      </c>
      <c r="B7550" s="5" t="s">
        <v>2297</v>
      </c>
    </row>
    <row r="7551" spans="1:2" x14ac:dyDescent="0.3">
      <c r="A7551" s="3">
        <v>175574</v>
      </c>
      <c r="B7551" s="5" t="s">
        <v>30</v>
      </c>
    </row>
    <row r="7552" spans="1:2" x14ac:dyDescent="0.3">
      <c r="A7552" s="3">
        <v>175574</v>
      </c>
      <c r="B7552" s="5" t="s">
        <v>6748</v>
      </c>
    </row>
    <row r="7553" spans="1:2" x14ac:dyDescent="0.3">
      <c r="A7553" s="3">
        <v>157841</v>
      </c>
      <c r="B7553" s="5" t="s">
        <v>1139</v>
      </c>
    </row>
    <row r="7554" spans="1:2" x14ac:dyDescent="0.3">
      <c r="A7554" s="3">
        <v>157841</v>
      </c>
      <c r="B7554" s="5" t="s">
        <v>49</v>
      </c>
    </row>
    <row r="7555" spans="1:2" x14ac:dyDescent="0.3">
      <c r="A7555" s="3">
        <v>157841</v>
      </c>
      <c r="B7555" s="5" t="s">
        <v>6748</v>
      </c>
    </row>
    <row r="7556" spans="1:2" x14ac:dyDescent="0.3">
      <c r="A7556" s="3">
        <v>239523</v>
      </c>
      <c r="B7556" s="5" t="s">
        <v>1139</v>
      </c>
    </row>
    <row r="7557" spans="1:2" x14ac:dyDescent="0.3">
      <c r="A7557" s="3">
        <v>239523</v>
      </c>
      <c r="B7557" s="5" t="s">
        <v>2297</v>
      </c>
    </row>
    <row r="7558" spans="1:2" x14ac:dyDescent="0.3">
      <c r="A7558" s="3">
        <v>239523</v>
      </c>
      <c r="B7558" s="5" t="s">
        <v>777</v>
      </c>
    </row>
    <row r="7559" spans="1:2" x14ac:dyDescent="0.3">
      <c r="A7559" s="3">
        <v>239523</v>
      </c>
      <c r="B7559" s="5" t="s">
        <v>2848</v>
      </c>
    </row>
    <row r="7560" spans="1:2" x14ac:dyDescent="0.3">
      <c r="A7560" s="3">
        <v>192911</v>
      </c>
      <c r="B7560" s="5" t="s">
        <v>2297</v>
      </c>
    </row>
    <row r="7561" spans="1:2" x14ac:dyDescent="0.3">
      <c r="A7561" s="3">
        <v>192911</v>
      </c>
      <c r="B7561" s="5" t="s">
        <v>2848</v>
      </c>
    </row>
    <row r="7562" spans="1:2" x14ac:dyDescent="0.3">
      <c r="A7562" s="3">
        <v>211755</v>
      </c>
      <c r="B7562" s="5" t="s">
        <v>2297</v>
      </c>
    </row>
    <row r="7563" spans="1:2" x14ac:dyDescent="0.3">
      <c r="A7563" s="3">
        <v>211755</v>
      </c>
      <c r="B7563" s="5" t="s">
        <v>1139</v>
      </c>
    </row>
    <row r="7564" spans="1:2" x14ac:dyDescent="0.3">
      <c r="A7564" s="3">
        <v>211755</v>
      </c>
      <c r="B7564" s="5" t="s">
        <v>2848</v>
      </c>
    </row>
    <row r="7565" spans="1:2" x14ac:dyDescent="0.3">
      <c r="A7565" s="3">
        <v>211755</v>
      </c>
      <c r="B7565" s="5" t="s">
        <v>777</v>
      </c>
    </row>
    <row r="7566" spans="1:2" x14ac:dyDescent="0.3">
      <c r="A7566" s="3">
        <v>172803</v>
      </c>
      <c r="B7566" s="5" t="s">
        <v>49</v>
      </c>
    </row>
    <row r="7567" spans="1:2" x14ac:dyDescent="0.3">
      <c r="A7567" s="3">
        <v>172803</v>
      </c>
      <c r="B7567" s="5" t="s">
        <v>166</v>
      </c>
    </row>
    <row r="7568" spans="1:2" x14ac:dyDescent="0.3">
      <c r="A7568" s="3">
        <v>145135</v>
      </c>
      <c r="B7568" s="5" t="s">
        <v>2528</v>
      </c>
    </row>
    <row r="7569" spans="1:2" x14ac:dyDescent="0.3">
      <c r="A7569" s="3">
        <v>145135</v>
      </c>
      <c r="B7569" s="5" t="s">
        <v>166</v>
      </c>
    </row>
    <row r="7570" spans="1:2" x14ac:dyDescent="0.3">
      <c r="A7570" s="3">
        <v>145135</v>
      </c>
      <c r="B7570" s="5" t="s">
        <v>468</v>
      </c>
    </row>
    <row r="7571" spans="1:2" x14ac:dyDescent="0.3">
      <c r="A7571" s="3">
        <v>142061</v>
      </c>
      <c r="B7571" s="5" t="s">
        <v>2528</v>
      </c>
    </row>
    <row r="7572" spans="1:2" x14ac:dyDescent="0.3">
      <c r="A7572" s="3">
        <v>142061</v>
      </c>
      <c r="B7572" s="5" t="s">
        <v>777</v>
      </c>
    </row>
    <row r="7573" spans="1:2" x14ac:dyDescent="0.3">
      <c r="A7573" s="3">
        <v>142061</v>
      </c>
      <c r="B7573" s="5" t="s">
        <v>2297</v>
      </c>
    </row>
    <row r="7574" spans="1:2" x14ac:dyDescent="0.3">
      <c r="A7574" s="3">
        <v>142061</v>
      </c>
      <c r="B7574" s="5" t="s">
        <v>6631</v>
      </c>
    </row>
    <row r="7575" spans="1:2" x14ac:dyDescent="0.3">
      <c r="A7575" s="3">
        <v>142061</v>
      </c>
      <c r="B7575" s="5" t="s">
        <v>1246</v>
      </c>
    </row>
    <row r="7576" spans="1:2" x14ac:dyDescent="0.3">
      <c r="A7576" s="3">
        <v>142061</v>
      </c>
      <c r="B7576" s="5" t="s">
        <v>49</v>
      </c>
    </row>
    <row r="7577" spans="1:2" x14ac:dyDescent="0.3">
      <c r="A7577" s="3">
        <v>142061</v>
      </c>
      <c r="B7577" s="5" t="s">
        <v>166</v>
      </c>
    </row>
    <row r="7578" spans="1:2" x14ac:dyDescent="0.3">
      <c r="A7578" s="3">
        <v>192577</v>
      </c>
      <c r="B7578" s="5" t="s">
        <v>2297</v>
      </c>
    </row>
    <row r="7579" spans="1:2" x14ac:dyDescent="0.3">
      <c r="A7579" s="3">
        <v>192577</v>
      </c>
      <c r="B7579" s="5" t="s">
        <v>2528</v>
      </c>
    </row>
    <row r="7580" spans="1:2" x14ac:dyDescent="0.3">
      <c r="A7580" s="3">
        <v>183011</v>
      </c>
      <c r="B7580" s="5" t="s">
        <v>2297</v>
      </c>
    </row>
    <row r="7581" spans="1:2" x14ac:dyDescent="0.3">
      <c r="A7581" s="3">
        <v>183011</v>
      </c>
      <c r="B7581" s="5" t="s">
        <v>2528</v>
      </c>
    </row>
    <row r="7582" spans="1:2" x14ac:dyDescent="0.3">
      <c r="A7582" s="3">
        <v>183011</v>
      </c>
      <c r="B7582" s="5" t="s">
        <v>777</v>
      </c>
    </row>
    <row r="7583" spans="1:2" x14ac:dyDescent="0.3">
      <c r="A7583" s="3">
        <v>183011</v>
      </c>
      <c r="B7583" s="5" t="s">
        <v>1139</v>
      </c>
    </row>
    <row r="7584" spans="1:2" x14ac:dyDescent="0.3">
      <c r="A7584" s="3">
        <v>183011</v>
      </c>
      <c r="B7584" s="5" t="s">
        <v>2848</v>
      </c>
    </row>
    <row r="7585" spans="1:2" x14ac:dyDescent="0.3">
      <c r="A7585" s="3">
        <v>86825</v>
      </c>
      <c r="B7585" s="5" t="s">
        <v>49</v>
      </c>
    </row>
    <row r="7586" spans="1:2" x14ac:dyDescent="0.3">
      <c r="A7586" s="3">
        <v>86825</v>
      </c>
      <c r="B7586" s="5" t="s">
        <v>468</v>
      </c>
    </row>
    <row r="7587" spans="1:2" x14ac:dyDescent="0.3">
      <c r="A7587" s="3">
        <v>86825</v>
      </c>
      <c r="B7587" s="5" t="s">
        <v>166</v>
      </c>
    </row>
    <row r="7588" spans="1:2" x14ac:dyDescent="0.3">
      <c r="A7588" s="3">
        <v>203833</v>
      </c>
      <c r="B7588" s="5" t="s">
        <v>49</v>
      </c>
    </row>
    <row r="7589" spans="1:2" x14ac:dyDescent="0.3">
      <c r="A7589" s="3">
        <v>103731</v>
      </c>
      <c r="B7589" s="5" t="s">
        <v>49</v>
      </c>
    </row>
    <row r="7590" spans="1:2" x14ac:dyDescent="0.3">
      <c r="A7590" s="3">
        <v>152742</v>
      </c>
      <c r="B7590" s="5" t="s">
        <v>49</v>
      </c>
    </row>
    <row r="7591" spans="1:2" x14ac:dyDescent="0.3">
      <c r="A7591" s="3">
        <v>152742</v>
      </c>
      <c r="B7591" s="5" t="s">
        <v>886</v>
      </c>
    </row>
    <row r="7592" spans="1:2" x14ac:dyDescent="0.3">
      <c r="A7592" s="3">
        <v>152742</v>
      </c>
      <c r="B7592" s="5" t="s">
        <v>1246</v>
      </c>
    </row>
    <row r="7593" spans="1:2" x14ac:dyDescent="0.3">
      <c r="A7593" s="3">
        <v>132344</v>
      </c>
      <c r="B7593" s="5" t="s">
        <v>886</v>
      </c>
    </row>
    <row r="7594" spans="1:2" x14ac:dyDescent="0.3">
      <c r="A7594" s="3">
        <v>132344</v>
      </c>
      <c r="B7594" s="5" t="s">
        <v>49</v>
      </c>
    </row>
    <row r="7595" spans="1:2" x14ac:dyDescent="0.3">
      <c r="A7595" s="3">
        <v>112949</v>
      </c>
      <c r="B7595" s="5" t="s">
        <v>886</v>
      </c>
    </row>
    <row r="7596" spans="1:2" x14ac:dyDescent="0.3">
      <c r="A7596" s="3">
        <v>112949</v>
      </c>
      <c r="B7596" s="5" t="s">
        <v>166</v>
      </c>
    </row>
    <row r="7597" spans="1:2" x14ac:dyDescent="0.3">
      <c r="A7597" s="3">
        <v>44865</v>
      </c>
      <c r="B7597" s="5" t="s">
        <v>777</v>
      </c>
    </row>
    <row r="7598" spans="1:2" x14ac:dyDescent="0.3">
      <c r="A7598" s="3">
        <v>44865</v>
      </c>
      <c r="B7598" s="5" t="s">
        <v>49</v>
      </c>
    </row>
    <row r="7599" spans="1:2" x14ac:dyDescent="0.3">
      <c r="A7599" s="3">
        <v>44865</v>
      </c>
      <c r="B7599" s="5" t="s">
        <v>7548</v>
      </c>
    </row>
    <row r="7600" spans="1:2" x14ac:dyDescent="0.3">
      <c r="A7600" s="3">
        <v>239459</v>
      </c>
      <c r="B7600" s="5" t="s">
        <v>329</v>
      </c>
    </row>
    <row r="7601" spans="1:2" x14ac:dyDescent="0.3">
      <c r="A7601" s="3">
        <v>247849</v>
      </c>
      <c r="B7601" s="5" t="s">
        <v>30</v>
      </c>
    </row>
    <row r="7602" spans="1:2" x14ac:dyDescent="0.3">
      <c r="A7602" s="3">
        <v>247849</v>
      </c>
      <c r="B7602" s="5" t="s">
        <v>886</v>
      </c>
    </row>
    <row r="7603" spans="1:2" x14ac:dyDescent="0.3">
      <c r="A7603" s="3">
        <v>165213</v>
      </c>
      <c r="B7603" s="5" t="s">
        <v>166</v>
      </c>
    </row>
    <row r="7604" spans="1:2" x14ac:dyDescent="0.3">
      <c r="A7604" s="3">
        <v>165213</v>
      </c>
      <c r="B7604" s="5" t="s">
        <v>1246</v>
      </c>
    </row>
    <row r="7605" spans="1:2" x14ac:dyDescent="0.3">
      <c r="A7605" s="3">
        <v>165213</v>
      </c>
      <c r="B7605" s="5" t="s">
        <v>49</v>
      </c>
    </row>
    <row r="7606" spans="1:2" x14ac:dyDescent="0.3">
      <c r="A7606" s="3">
        <v>180147</v>
      </c>
      <c r="B7606" s="5" t="s">
        <v>30</v>
      </c>
    </row>
    <row r="7607" spans="1:2" x14ac:dyDescent="0.3">
      <c r="A7607" s="3">
        <v>76640</v>
      </c>
      <c r="B7607" s="5" t="s">
        <v>777</v>
      </c>
    </row>
    <row r="7608" spans="1:2" x14ac:dyDescent="0.3">
      <c r="A7608" s="3">
        <v>76640</v>
      </c>
      <c r="B7608" s="5" t="s">
        <v>1246</v>
      </c>
    </row>
    <row r="7609" spans="1:2" x14ac:dyDescent="0.3">
      <c r="A7609" s="3">
        <v>76640</v>
      </c>
      <c r="B7609" s="5" t="s">
        <v>166</v>
      </c>
    </row>
    <row r="7610" spans="1:2" x14ac:dyDescent="0.3">
      <c r="A7610" s="3">
        <v>102780</v>
      </c>
      <c r="B7610" s="5" t="s">
        <v>49</v>
      </c>
    </row>
    <row r="7611" spans="1:2" x14ac:dyDescent="0.3">
      <c r="A7611" s="3">
        <v>102780</v>
      </c>
      <c r="B7611" s="5" t="s">
        <v>2848</v>
      </c>
    </row>
    <row r="7612" spans="1:2" x14ac:dyDescent="0.3">
      <c r="A7612" s="3">
        <v>102780</v>
      </c>
      <c r="B7612" s="5" t="s">
        <v>166</v>
      </c>
    </row>
    <row r="7613" spans="1:2" x14ac:dyDescent="0.3">
      <c r="A7613" s="3">
        <v>97367</v>
      </c>
      <c r="B7613" s="5" t="s">
        <v>49</v>
      </c>
    </row>
    <row r="7614" spans="1:2" x14ac:dyDescent="0.3">
      <c r="A7614" s="3">
        <v>97367</v>
      </c>
      <c r="B7614" s="5" t="s">
        <v>1246</v>
      </c>
    </row>
    <row r="7615" spans="1:2" x14ac:dyDescent="0.3">
      <c r="A7615" s="3">
        <v>124459</v>
      </c>
      <c r="B7615" s="5" t="s">
        <v>30</v>
      </c>
    </row>
    <row r="7616" spans="1:2" x14ac:dyDescent="0.3">
      <c r="A7616" s="3">
        <v>179144</v>
      </c>
      <c r="B7616" s="5" t="s">
        <v>49</v>
      </c>
    </row>
    <row r="7617" spans="1:2" x14ac:dyDescent="0.3">
      <c r="A7617" s="3">
        <v>152599</v>
      </c>
      <c r="B7617" s="5" t="s">
        <v>49</v>
      </c>
    </row>
    <row r="7618" spans="1:2" x14ac:dyDescent="0.3">
      <c r="A7618" s="3">
        <v>152599</v>
      </c>
      <c r="B7618" s="5" t="s">
        <v>886</v>
      </c>
    </row>
    <row r="7619" spans="1:2" x14ac:dyDescent="0.3">
      <c r="A7619" s="3">
        <v>122081</v>
      </c>
      <c r="B7619" s="5" t="s">
        <v>49</v>
      </c>
    </row>
    <row r="7620" spans="1:2" x14ac:dyDescent="0.3">
      <c r="A7620" s="3">
        <v>122081</v>
      </c>
      <c r="B7620" s="5" t="s">
        <v>1246</v>
      </c>
    </row>
    <row r="7621" spans="1:2" x14ac:dyDescent="0.3">
      <c r="A7621" s="3">
        <v>121986</v>
      </c>
      <c r="B7621" s="5" t="s">
        <v>30</v>
      </c>
    </row>
    <row r="7622" spans="1:2" x14ac:dyDescent="0.3">
      <c r="A7622" s="3">
        <v>121986</v>
      </c>
      <c r="B7622" s="5" t="s">
        <v>49</v>
      </c>
    </row>
    <row r="7623" spans="1:2" x14ac:dyDescent="0.3">
      <c r="A7623" s="3">
        <v>175774</v>
      </c>
      <c r="B7623" s="5" t="s">
        <v>2848</v>
      </c>
    </row>
    <row r="7624" spans="1:2" x14ac:dyDescent="0.3">
      <c r="A7624" s="3">
        <v>175774</v>
      </c>
      <c r="B7624" s="5" t="s">
        <v>49</v>
      </c>
    </row>
    <row r="7625" spans="1:2" x14ac:dyDescent="0.3">
      <c r="A7625" s="3">
        <v>175774</v>
      </c>
      <c r="B7625" s="5" t="s">
        <v>886</v>
      </c>
    </row>
    <row r="7626" spans="1:2" x14ac:dyDescent="0.3">
      <c r="A7626" s="3">
        <v>107985</v>
      </c>
      <c r="B7626" s="5" t="s">
        <v>30</v>
      </c>
    </row>
    <row r="7627" spans="1:2" x14ac:dyDescent="0.3">
      <c r="A7627" s="3">
        <v>107985</v>
      </c>
      <c r="B7627" s="5" t="s">
        <v>777</v>
      </c>
    </row>
    <row r="7628" spans="1:2" x14ac:dyDescent="0.3">
      <c r="A7628" s="3">
        <v>107985</v>
      </c>
      <c r="B7628" s="5" t="s">
        <v>2528</v>
      </c>
    </row>
    <row r="7629" spans="1:2" x14ac:dyDescent="0.3">
      <c r="A7629" s="3">
        <v>97051</v>
      </c>
      <c r="B7629" s="5" t="s">
        <v>166</v>
      </c>
    </row>
    <row r="7630" spans="1:2" x14ac:dyDescent="0.3">
      <c r="A7630" s="3">
        <v>97051</v>
      </c>
      <c r="B7630" s="5" t="s">
        <v>468</v>
      </c>
    </row>
    <row r="7631" spans="1:2" x14ac:dyDescent="0.3">
      <c r="A7631" s="3">
        <v>44977</v>
      </c>
      <c r="B7631" s="5" t="s">
        <v>777</v>
      </c>
    </row>
    <row r="7632" spans="1:2" x14ac:dyDescent="0.3">
      <c r="A7632" s="3">
        <v>44977</v>
      </c>
      <c r="B7632" s="5" t="s">
        <v>1246</v>
      </c>
    </row>
    <row r="7633" spans="1:2" x14ac:dyDescent="0.3">
      <c r="A7633" s="3">
        <v>212470</v>
      </c>
      <c r="B7633" s="5" t="s">
        <v>6748</v>
      </c>
    </row>
    <row r="7634" spans="1:2" x14ac:dyDescent="0.3">
      <c r="A7634" s="3">
        <v>212470</v>
      </c>
      <c r="B7634" s="5" t="s">
        <v>2848</v>
      </c>
    </row>
    <row r="7635" spans="1:2" x14ac:dyDescent="0.3">
      <c r="A7635" s="3">
        <v>212470</v>
      </c>
      <c r="B7635" s="5" t="s">
        <v>2297</v>
      </c>
    </row>
    <row r="7636" spans="1:2" x14ac:dyDescent="0.3">
      <c r="A7636" s="3">
        <v>76285</v>
      </c>
      <c r="B7636" s="5" t="s">
        <v>1139</v>
      </c>
    </row>
    <row r="7637" spans="1:2" x14ac:dyDescent="0.3">
      <c r="A7637" s="3">
        <v>76285</v>
      </c>
      <c r="B7637" s="5" t="s">
        <v>6748</v>
      </c>
    </row>
    <row r="7638" spans="1:2" x14ac:dyDescent="0.3">
      <c r="A7638" s="3">
        <v>76285</v>
      </c>
      <c r="B7638" s="5" t="s">
        <v>2848</v>
      </c>
    </row>
    <row r="7639" spans="1:2" x14ac:dyDescent="0.3">
      <c r="A7639" s="3">
        <v>212167</v>
      </c>
      <c r="B7639" s="5" t="s">
        <v>2297</v>
      </c>
    </row>
    <row r="7640" spans="1:2" x14ac:dyDescent="0.3">
      <c r="A7640" s="3">
        <v>212167</v>
      </c>
      <c r="B7640" s="5" t="s">
        <v>2528</v>
      </c>
    </row>
    <row r="7641" spans="1:2" x14ac:dyDescent="0.3">
      <c r="A7641" s="3">
        <v>212167</v>
      </c>
      <c r="B7641" s="5" t="s">
        <v>1139</v>
      </c>
    </row>
    <row r="7642" spans="1:2" x14ac:dyDescent="0.3">
      <c r="A7642" s="3">
        <v>212167</v>
      </c>
      <c r="B7642" s="5" t="s">
        <v>49</v>
      </c>
    </row>
    <row r="7643" spans="1:2" x14ac:dyDescent="0.3">
      <c r="A7643" s="3">
        <v>190847</v>
      </c>
      <c r="B7643" s="5" t="s">
        <v>2528</v>
      </c>
    </row>
    <row r="7644" spans="1:2" x14ac:dyDescent="0.3">
      <c r="A7644" s="3">
        <v>190847</v>
      </c>
      <c r="B7644" s="5" t="s">
        <v>166</v>
      </c>
    </row>
    <row r="7645" spans="1:2" x14ac:dyDescent="0.3">
      <c r="A7645" s="3">
        <v>190847</v>
      </c>
      <c r="B7645" s="5" t="s">
        <v>468</v>
      </c>
    </row>
    <row r="7646" spans="1:2" x14ac:dyDescent="0.3">
      <c r="A7646" s="3">
        <v>159117</v>
      </c>
      <c r="B7646" s="5" t="s">
        <v>468</v>
      </c>
    </row>
    <row r="7647" spans="1:2" x14ac:dyDescent="0.3">
      <c r="A7647" s="3">
        <v>159117</v>
      </c>
      <c r="B7647" s="5" t="s">
        <v>166</v>
      </c>
    </row>
    <row r="7648" spans="1:2" x14ac:dyDescent="0.3">
      <c r="A7648" s="3">
        <v>211954</v>
      </c>
      <c r="B7648" s="5" t="s">
        <v>30</v>
      </c>
    </row>
    <row r="7649" spans="1:2" x14ac:dyDescent="0.3">
      <c r="A7649" s="3">
        <v>211954</v>
      </c>
      <c r="B7649" s="5" t="s">
        <v>49</v>
      </c>
    </row>
    <row r="7650" spans="1:2" x14ac:dyDescent="0.3">
      <c r="A7650" s="3">
        <v>149509</v>
      </c>
      <c r="B7650" s="5" t="s">
        <v>49</v>
      </c>
    </row>
    <row r="7651" spans="1:2" x14ac:dyDescent="0.3">
      <c r="A7651" s="3">
        <v>149509</v>
      </c>
      <c r="B7651" s="5" t="s">
        <v>2848</v>
      </c>
    </row>
    <row r="7652" spans="1:2" x14ac:dyDescent="0.3">
      <c r="A7652" s="3">
        <v>149509</v>
      </c>
      <c r="B7652" s="5" t="s">
        <v>166</v>
      </c>
    </row>
    <row r="7653" spans="1:2" x14ac:dyDescent="0.3">
      <c r="A7653" s="3">
        <v>164457</v>
      </c>
      <c r="B7653" s="5" t="s">
        <v>166</v>
      </c>
    </row>
    <row r="7654" spans="1:2" x14ac:dyDescent="0.3">
      <c r="A7654" s="3">
        <v>164457</v>
      </c>
      <c r="B7654" s="5" t="s">
        <v>49</v>
      </c>
    </row>
    <row r="7655" spans="1:2" x14ac:dyDescent="0.3">
      <c r="A7655" s="3">
        <v>164457</v>
      </c>
      <c r="B7655" s="5" t="s">
        <v>1246</v>
      </c>
    </row>
    <row r="7656" spans="1:2" x14ac:dyDescent="0.3">
      <c r="A7656" s="3">
        <v>255709</v>
      </c>
      <c r="B7656" s="5" t="s">
        <v>49</v>
      </c>
    </row>
    <row r="7657" spans="1:2" x14ac:dyDescent="0.3">
      <c r="A7657" s="3">
        <v>140823</v>
      </c>
      <c r="B7657" s="5" t="s">
        <v>30</v>
      </c>
    </row>
    <row r="7658" spans="1:2" x14ac:dyDescent="0.3">
      <c r="A7658" s="3">
        <v>140823</v>
      </c>
      <c r="B7658" s="5" t="s">
        <v>49</v>
      </c>
    </row>
    <row r="7659" spans="1:2" x14ac:dyDescent="0.3">
      <c r="A7659" s="3">
        <v>140823</v>
      </c>
      <c r="B7659" s="5" t="s">
        <v>7548</v>
      </c>
    </row>
    <row r="7660" spans="1:2" x14ac:dyDescent="0.3">
      <c r="A7660" s="3">
        <v>109431</v>
      </c>
      <c r="B7660" s="5" t="s">
        <v>30</v>
      </c>
    </row>
    <row r="7661" spans="1:2" x14ac:dyDescent="0.3">
      <c r="A7661" s="3">
        <v>109431</v>
      </c>
      <c r="B7661" s="5" t="s">
        <v>1246</v>
      </c>
    </row>
    <row r="7662" spans="1:2" x14ac:dyDescent="0.3">
      <c r="A7662" s="3">
        <v>106747</v>
      </c>
      <c r="B7662" s="5" t="s">
        <v>777</v>
      </c>
    </row>
    <row r="7663" spans="1:2" x14ac:dyDescent="0.3">
      <c r="A7663" s="3">
        <v>106747</v>
      </c>
      <c r="B7663" s="5" t="s">
        <v>1246</v>
      </c>
    </row>
    <row r="7664" spans="1:2" x14ac:dyDescent="0.3">
      <c r="A7664" s="3">
        <v>106747</v>
      </c>
      <c r="B7664" s="5" t="s">
        <v>166</v>
      </c>
    </row>
    <row r="7665" spans="1:2" x14ac:dyDescent="0.3">
      <c r="A7665" s="3">
        <v>170657</v>
      </c>
      <c r="B7665" s="5" t="s">
        <v>777</v>
      </c>
    </row>
    <row r="7666" spans="1:2" x14ac:dyDescent="0.3">
      <c r="A7666" s="3">
        <v>170657</v>
      </c>
      <c r="B7666" s="5" t="s">
        <v>2848</v>
      </c>
    </row>
    <row r="7667" spans="1:2" x14ac:dyDescent="0.3">
      <c r="A7667" s="3">
        <v>170657</v>
      </c>
      <c r="B7667" s="5" t="s">
        <v>1139</v>
      </c>
    </row>
    <row r="7668" spans="1:2" x14ac:dyDescent="0.3">
      <c r="A7668" s="3">
        <v>170657</v>
      </c>
      <c r="B7668" s="5" t="s">
        <v>30</v>
      </c>
    </row>
    <row r="7669" spans="1:2" x14ac:dyDescent="0.3">
      <c r="A7669" s="3">
        <v>1045592</v>
      </c>
      <c r="B7669" s="5" t="s">
        <v>329</v>
      </c>
    </row>
    <row r="7670" spans="1:2" x14ac:dyDescent="0.3">
      <c r="A7670" s="3">
        <v>172391</v>
      </c>
      <c r="B7670" s="5" t="s">
        <v>2297</v>
      </c>
    </row>
    <row r="7671" spans="1:2" x14ac:dyDescent="0.3">
      <c r="A7671" s="3">
        <v>172391</v>
      </c>
      <c r="B7671" s="5" t="s">
        <v>1139</v>
      </c>
    </row>
    <row r="7672" spans="1:2" x14ac:dyDescent="0.3">
      <c r="A7672" s="3">
        <v>172391</v>
      </c>
      <c r="B7672" s="5" t="s">
        <v>6748</v>
      </c>
    </row>
    <row r="7673" spans="1:2" x14ac:dyDescent="0.3">
      <c r="A7673" s="3">
        <v>158445</v>
      </c>
      <c r="B7673" s="5" t="s">
        <v>49</v>
      </c>
    </row>
    <row r="7674" spans="1:2" x14ac:dyDescent="0.3">
      <c r="A7674" s="3">
        <v>158445</v>
      </c>
      <c r="B7674" s="5" t="s">
        <v>30</v>
      </c>
    </row>
    <row r="7675" spans="1:2" x14ac:dyDescent="0.3">
      <c r="A7675" s="3">
        <v>212161</v>
      </c>
      <c r="B7675" s="5" t="s">
        <v>777</v>
      </c>
    </row>
    <row r="7676" spans="1:2" x14ac:dyDescent="0.3">
      <c r="A7676" s="3">
        <v>212161</v>
      </c>
      <c r="B7676" s="5" t="s">
        <v>2297</v>
      </c>
    </row>
    <row r="7677" spans="1:2" x14ac:dyDescent="0.3">
      <c r="A7677" s="3">
        <v>199534</v>
      </c>
      <c r="B7677" s="5" t="s">
        <v>468</v>
      </c>
    </row>
    <row r="7678" spans="1:2" x14ac:dyDescent="0.3">
      <c r="A7678" s="3">
        <v>199534</v>
      </c>
      <c r="B7678" s="5" t="s">
        <v>166</v>
      </c>
    </row>
    <row r="7679" spans="1:2" x14ac:dyDescent="0.3">
      <c r="A7679" s="3">
        <v>216919</v>
      </c>
      <c r="B7679" s="5" t="s">
        <v>49</v>
      </c>
    </row>
    <row r="7680" spans="1:2" x14ac:dyDescent="0.3">
      <c r="A7680" s="3">
        <v>218746</v>
      </c>
      <c r="B7680" s="5" t="s">
        <v>30</v>
      </c>
    </row>
    <row r="7681" spans="1:2" x14ac:dyDescent="0.3">
      <c r="A7681" s="3">
        <v>218746</v>
      </c>
      <c r="B7681" s="5" t="s">
        <v>886</v>
      </c>
    </row>
    <row r="7682" spans="1:2" x14ac:dyDescent="0.3">
      <c r="A7682" s="3">
        <v>169881</v>
      </c>
      <c r="B7682" s="5" t="s">
        <v>1139</v>
      </c>
    </row>
    <row r="7683" spans="1:2" x14ac:dyDescent="0.3">
      <c r="A7683" s="3">
        <v>169881</v>
      </c>
      <c r="B7683" s="5" t="s">
        <v>49</v>
      </c>
    </row>
    <row r="7684" spans="1:2" x14ac:dyDescent="0.3">
      <c r="A7684" s="3">
        <v>169881</v>
      </c>
      <c r="B7684" s="5" t="s">
        <v>7548</v>
      </c>
    </row>
    <row r="7685" spans="1:2" x14ac:dyDescent="0.3">
      <c r="A7685" s="3">
        <v>233639</v>
      </c>
      <c r="B7685" s="5" t="s">
        <v>1139</v>
      </c>
    </row>
    <row r="7686" spans="1:2" x14ac:dyDescent="0.3">
      <c r="A7686" s="3">
        <v>233639</v>
      </c>
      <c r="B7686" s="5" t="s">
        <v>6748</v>
      </c>
    </row>
    <row r="7687" spans="1:2" x14ac:dyDescent="0.3">
      <c r="A7687" s="3">
        <v>202575</v>
      </c>
      <c r="B7687" s="5" t="s">
        <v>6748</v>
      </c>
    </row>
    <row r="7688" spans="1:2" x14ac:dyDescent="0.3">
      <c r="A7688" s="3">
        <v>202575</v>
      </c>
      <c r="B7688" s="5" t="s">
        <v>2848</v>
      </c>
    </row>
    <row r="7689" spans="1:2" x14ac:dyDescent="0.3">
      <c r="A7689" s="3">
        <v>202575</v>
      </c>
      <c r="B7689" s="5" t="s">
        <v>2297</v>
      </c>
    </row>
    <row r="7690" spans="1:2" x14ac:dyDescent="0.3">
      <c r="A7690" s="3">
        <v>202575</v>
      </c>
      <c r="B7690" s="5" t="s">
        <v>1139</v>
      </c>
    </row>
    <row r="7691" spans="1:2" x14ac:dyDescent="0.3">
      <c r="A7691" s="3">
        <v>152603</v>
      </c>
      <c r="B7691" s="5" t="s">
        <v>49</v>
      </c>
    </row>
    <row r="7692" spans="1:2" x14ac:dyDescent="0.3">
      <c r="A7692" s="3">
        <v>152603</v>
      </c>
      <c r="B7692" s="5" t="s">
        <v>886</v>
      </c>
    </row>
    <row r="7693" spans="1:2" x14ac:dyDescent="0.3">
      <c r="A7693" s="3">
        <v>146203</v>
      </c>
      <c r="B7693" s="5" t="s">
        <v>468</v>
      </c>
    </row>
    <row r="7694" spans="1:2" x14ac:dyDescent="0.3">
      <c r="A7694" s="3">
        <v>146203</v>
      </c>
      <c r="B7694" s="5" t="s">
        <v>166</v>
      </c>
    </row>
    <row r="7695" spans="1:2" x14ac:dyDescent="0.3">
      <c r="A7695" s="3">
        <v>77805</v>
      </c>
      <c r="B7695" s="5" t="s">
        <v>49</v>
      </c>
    </row>
    <row r="7696" spans="1:2" x14ac:dyDescent="0.3">
      <c r="A7696" s="3">
        <v>186992</v>
      </c>
      <c r="B7696" s="5" t="s">
        <v>49</v>
      </c>
    </row>
    <row r="7697" spans="1:2" x14ac:dyDescent="0.3">
      <c r="A7697" s="3">
        <v>186992</v>
      </c>
      <c r="B7697" s="5" t="s">
        <v>166</v>
      </c>
    </row>
    <row r="7698" spans="1:2" x14ac:dyDescent="0.3">
      <c r="A7698" s="3">
        <v>140870</v>
      </c>
      <c r="B7698" s="5" t="s">
        <v>2297</v>
      </c>
    </row>
    <row r="7699" spans="1:2" x14ac:dyDescent="0.3">
      <c r="A7699" s="3">
        <v>140870</v>
      </c>
      <c r="B7699" s="5" t="s">
        <v>1139</v>
      </c>
    </row>
    <row r="7700" spans="1:2" x14ac:dyDescent="0.3">
      <c r="A7700" s="3">
        <v>140870</v>
      </c>
      <c r="B7700" s="5" t="s">
        <v>6748</v>
      </c>
    </row>
    <row r="7701" spans="1:2" x14ac:dyDescent="0.3">
      <c r="A7701" s="3">
        <v>82682</v>
      </c>
      <c r="B7701" s="5" t="s">
        <v>1246</v>
      </c>
    </row>
    <row r="7702" spans="1:2" x14ac:dyDescent="0.3">
      <c r="A7702" s="3">
        <v>82682</v>
      </c>
      <c r="B7702" s="5" t="s">
        <v>49</v>
      </c>
    </row>
    <row r="7703" spans="1:2" x14ac:dyDescent="0.3">
      <c r="A7703" s="3">
        <v>82682</v>
      </c>
      <c r="B7703" s="5" t="s">
        <v>777</v>
      </c>
    </row>
    <row r="7704" spans="1:2" x14ac:dyDescent="0.3">
      <c r="A7704" s="3">
        <v>82682</v>
      </c>
      <c r="B7704" s="5" t="s">
        <v>166</v>
      </c>
    </row>
    <row r="7705" spans="1:2" x14ac:dyDescent="0.3">
      <c r="A7705" s="3">
        <v>87436</v>
      </c>
      <c r="B7705" s="5" t="s">
        <v>468</v>
      </c>
    </row>
    <row r="7706" spans="1:2" x14ac:dyDescent="0.3">
      <c r="A7706" s="3">
        <v>137093</v>
      </c>
      <c r="B7706" s="5" t="s">
        <v>30</v>
      </c>
    </row>
    <row r="7707" spans="1:2" x14ac:dyDescent="0.3">
      <c r="A7707" s="3">
        <v>152747</v>
      </c>
      <c r="B7707" s="5" t="s">
        <v>777</v>
      </c>
    </row>
    <row r="7708" spans="1:2" x14ac:dyDescent="0.3">
      <c r="A7708" s="3">
        <v>152747</v>
      </c>
      <c r="B7708" s="5" t="s">
        <v>1139</v>
      </c>
    </row>
    <row r="7709" spans="1:2" x14ac:dyDescent="0.3">
      <c r="A7709" s="3">
        <v>152747</v>
      </c>
      <c r="B7709" s="5" t="s">
        <v>49</v>
      </c>
    </row>
    <row r="7710" spans="1:2" x14ac:dyDescent="0.3">
      <c r="A7710" s="3">
        <v>152737</v>
      </c>
      <c r="B7710" s="5" t="s">
        <v>30</v>
      </c>
    </row>
    <row r="7711" spans="1:2" x14ac:dyDescent="0.3">
      <c r="A7711" s="3">
        <v>152737</v>
      </c>
      <c r="B7711" s="5" t="s">
        <v>49</v>
      </c>
    </row>
    <row r="7712" spans="1:2" x14ac:dyDescent="0.3">
      <c r="A7712" s="3">
        <v>271954</v>
      </c>
      <c r="B7712" s="5" t="s">
        <v>49</v>
      </c>
    </row>
    <row r="7713" spans="1:2" x14ac:dyDescent="0.3">
      <c r="A7713" s="3">
        <v>271954</v>
      </c>
      <c r="B7713" s="5" t="s">
        <v>886</v>
      </c>
    </row>
    <row r="7714" spans="1:2" x14ac:dyDescent="0.3">
      <c r="A7714" s="3">
        <v>157370</v>
      </c>
      <c r="B7714" s="5" t="s">
        <v>49</v>
      </c>
    </row>
    <row r="7715" spans="1:2" x14ac:dyDescent="0.3">
      <c r="A7715" s="3">
        <v>157370</v>
      </c>
      <c r="B7715" s="5" t="s">
        <v>886</v>
      </c>
    </row>
    <row r="7716" spans="1:2" x14ac:dyDescent="0.3">
      <c r="A7716" s="3">
        <v>157370</v>
      </c>
      <c r="B7716" s="5" t="s">
        <v>166</v>
      </c>
    </row>
    <row r="7717" spans="1:2" x14ac:dyDescent="0.3">
      <c r="A7717" s="3">
        <v>115348</v>
      </c>
      <c r="B7717" s="5" t="s">
        <v>49</v>
      </c>
    </row>
    <row r="7718" spans="1:2" x14ac:dyDescent="0.3">
      <c r="A7718" s="3">
        <v>115348</v>
      </c>
      <c r="B7718" s="5" t="s">
        <v>166</v>
      </c>
    </row>
    <row r="7719" spans="1:2" x14ac:dyDescent="0.3">
      <c r="A7719" s="3">
        <v>123109</v>
      </c>
      <c r="B7719" s="5" t="s">
        <v>468</v>
      </c>
    </row>
    <row r="7720" spans="1:2" x14ac:dyDescent="0.3">
      <c r="A7720" s="3">
        <v>123109</v>
      </c>
      <c r="B7720" s="5" t="s">
        <v>166</v>
      </c>
    </row>
    <row r="7721" spans="1:2" x14ac:dyDescent="0.3">
      <c r="A7721" s="3">
        <v>107811</v>
      </c>
      <c r="B7721" s="5" t="s">
        <v>30</v>
      </c>
    </row>
    <row r="7722" spans="1:2" x14ac:dyDescent="0.3">
      <c r="A7722" s="3">
        <v>157058</v>
      </c>
      <c r="B7722" s="5" t="s">
        <v>30</v>
      </c>
    </row>
    <row r="7723" spans="1:2" x14ac:dyDescent="0.3">
      <c r="A7723" s="3">
        <v>174772</v>
      </c>
      <c r="B7723" s="5" t="s">
        <v>2528</v>
      </c>
    </row>
    <row r="7724" spans="1:2" x14ac:dyDescent="0.3">
      <c r="A7724" s="3">
        <v>174772</v>
      </c>
      <c r="B7724" s="5" t="s">
        <v>166</v>
      </c>
    </row>
    <row r="7725" spans="1:2" x14ac:dyDescent="0.3">
      <c r="A7725" s="3">
        <v>169209</v>
      </c>
      <c r="B7725" s="5" t="s">
        <v>777</v>
      </c>
    </row>
    <row r="7726" spans="1:2" x14ac:dyDescent="0.3">
      <c r="A7726" s="3">
        <v>169209</v>
      </c>
      <c r="B7726" s="5" t="s">
        <v>49</v>
      </c>
    </row>
    <row r="7727" spans="1:2" x14ac:dyDescent="0.3">
      <c r="A7727" s="3">
        <v>177945</v>
      </c>
      <c r="B7727" s="5" t="s">
        <v>49</v>
      </c>
    </row>
    <row r="7728" spans="1:2" x14ac:dyDescent="0.3">
      <c r="A7728" s="3">
        <v>231164</v>
      </c>
      <c r="B7728" s="5" t="s">
        <v>49</v>
      </c>
    </row>
    <row r="7729" spans="1:2" x14ac:dyDescent="0.3">
      <c r="A7729" s="3">
        <v>231164</v>
      </c>
      <c r="B7729" s="5" t="s">
        <v>1246</v>
      </c>
    </row>
    <row r="7730" spans="1:2" x14ac:dyDescent="0.3">
      <c r="A7730" s="3">
        <v>296989</v>
      </c>
      <c r="B7730" s="5" t="s">
        <v>329</v>
      </c>
    </row>
    <row r="7731" spans="1:2" x14ac:dyDescent="0.3">
      <c r="A7731" s="3">
        <v>209189</v>
      </c>
      <c r="B7731" s="5" t="s">
        <v>30</v>
      </c>
    </row>
    <row r="7732" spans="1:2" x14ac:dyDescent="0.3">
      <c r="A7732" s="3">
        <v>209189</v>
      </c>
      <c r="B7732" s="5" t="s">
        <v>1246</v>
      </c>
    </row>
    <row r="7733" spans="1:2" x14ac:dyDescent="0.3">
      <c r="A7733" s="3">
        <v>235704</v>
      </c>
      <c r="B7733" s="5" t="s">
        <v>49</v>
      </c>
    </row>
    <row r="7734" spans="1:2" x14ac:dyDescent="0.3">
      <c r="A7734" s="3">
        <v>235704</v>
      </c>
      <c r="B7734" s="5" t="s">
        <v>777</v>
      </c>
    </row>
    <row r="7735" spans="1:2" x14ac:dyDescent="0.3">
      <c r="A7735" s="3">
        <v>235704</v>
      </c>
      <c r="B7735" s="5" t="s">
        <v>166</v>
      </c>
    </row>
    <row r="7736" spans="1:2" x14ac:dyDescent="0.3">
      <c r="A7736" s="3">
        <v>167581</v>
      </c>
      <c r="B7736" s="5" t="s">
        <v>49</v>
      </c>
    </row>
    <row r="7737" spans="1:2" x14ac:dyDescent="0.3">
      <c r="A7737" s="3">
        <v>167581</v>
      </c>
      <c r="B7737" s="5" t="s">
        <v>886</v>
      </c>
    </row>
    <row r="7738" spans="1:2" x14ac:dyDescent="0.3">
      <c r="A7738" s="3">
        <v>140818</v>
      </c>
      <c r="B7738" s="5" t="s">
        <v>777</v>
      </c>
    </row>
    <row r="7739" spans="1:2" x14ac:dyDescent="0.3">
      <c r="A7739" s="3">
        <v>140818</v>
      </c>
      <c r="B7739" s="5" t="s">
        <v>1139</v>
      </c>
    </row>
    <row r="7740" spans="1:2" x14ac:dyDescent="0.3">
      <c r="A7740" s="3">
        <v>145247</v>
      </c>
      <c r="B7740" s="5" t="s">
        <v>1139</v>
      </c>
    </row>
    <row r="7741" spans="1:2" x14ac:dyDescent="0.3">
      <c r="A7741" s="3">
        <v>145247</v>
      </c>
      <c r="B7741" s="5" t="s">
        <v>30</v>
      </c>
    </row>
    <row r="7742" spans="1:2" x14ac:dyDescent="0.3">
      <c r="A7742" s="3">
        <v>145247</v>
      </c>
      <c r="B7742" s="5" t="s">
        <v>49</v>
      </c>
    </row>
    <row r="7743" spans="1:2" x14ac:dyDescent="0.3">
      <c r="A7743" s="3">
        <v>222461</v>
      </c>
      <c r="B7743" s="5" t="s">
        <v>468</v>
      </c>
    </row>
    <row r="7744" spans="1:2" x14ac:dyDescent="0.3">
      <c r="A7744" s="3">
        <v>222461</v>
      </c>
      <c r="B7744" s="5" t="s">
        <v>6631</v>
      </c>
    </row>
    <row r="7745" spans="1:2" x14ac:dyDescent="0.3">
      <c r="A7745" s="3">
        <v>222461</v>
      </c>
      <c r="B7745" s="5" t="s">
        <v>166</v>
      </c>
    </row>
    <row r="7746" spans="1:2" x14ac:dyDescent="0.3">
      <c r="A7746" s="3">
        <v>126277</v>
      </c>
      <c r="B7746" s="5" t="s">
        <v>468</v>
      </c>
    </row>
    <row r="7747" spans="1:2" x14ac:dyDescent="0.3">
      <c r="A7747" s="3">
        <v>126277</v>
      </c>
      <c r="B7747" s="5" t="s">
        <v>166</v>
      </c>
    </row>
    <row r="7748" spans="1:2" x14ac:dyDescent="0.3">
      <c r="A7748" s="3">
        <v>129139</v>
      </c>
      <c r="B7748" s="5" t="s">
        <v>30</v>
      </c>
    </row>
    <row r="7749" spans="1:2" x14ac:dyDescent="0.3">
      <c r="A7749" s="3">
        <v>129139</v>
      </c>
      <c r="B7749" s="5" t="s">
        <v>886</v>
      </c>
    </row>
    <row r="7750" spans="1:2" x14ac:dyDescent="0.3">
      <c r="A7750" s="3">
        <v>239529</v>
      </c>
      <c r="B7750" s="5" t="s">
        <v>2297</v>
      </c>
    </row>
    <row r="7751" spans="1:2" x14ac:dyDescent="0.3">
      <c r="A7751" s="3">
        <v>239529</v>
      </c>
      <c r="B7751" s="5" t="s">
        <v>777</v>
      </c>
    </row>
    <row r="7752" spans="1:2" x14ac:dyDescent="0.3">
      <c r="A7752" s="3">
        <v>239529</v>
      </c>
      <c r="B7752" s="5" t="s">
        <v>166</v>
      </c>
    </row>
    <row r="7753" spans="1:2" x14ac:dyDescent="0.3">
      <c r="A7753" s="3">
        <v>168903</v>
      </c>
      <c r="B7753" s="5" t="s">
        <v>2297</v>
      </c>
    </row>
    <row r="7754" spans="1:2" x14ac:dyDescent="0.3">
      <c r="A7754" s="3">
        <v>168903</v>
      </c>
      <c r="B7754" s="5" t="s">
        <v>6748</v>
      </c>
    </row>
    <row r="7755" spans="1:2" x14ac:dyDescent="0.3">
      <c r="A7755" s="3">
        <v>161143</v>
      </c>
      <c r="B7755" s="5" t="s">
        <v>2297</v>
      </c>
    </row>
    <row r="7756" spans="1:2" x14ac:dyDescent="0.3">
      <c r="A7756" s="3">
        <v>161143</v>
      </c>
      <c r="B7756" s="5" t="s">
        <v>30</v>
      </c>
    </row>
    <row r="7757" spans="1:2" x14ac:dyDescent="0.3">
      <c r="A7757" s="3">
        <v>161143</v>
      </c>
      <c r="B7757" s="5" t="s">
        <v>6748</v>
      </c>
    </row>
    <row r="7758" spans="1:2" x14ac:dyDescent="0.3">
      <c r="A7758" s="3">
        <v>203696</v>
      </c>
      <c r="B7758" s="5" t="s">
        <v>6748</v>
      </c>
    </row>
    <row r="7759" spans="1:2" x14ac:dyDescent="0.3">
      <c r="A7759" s="3">
        <v>203696</v>
      </c>
      <c r="B7759" s="5" t="s">
        <v>1139</v>
      </c>
    </row>
    <row r="7760" spans="1:2" x14ac:dyDescent="0.3">
      <c r="A7760" s="3">
        <v>203696</v>
      </c>
      <c r="B7760" s="5" t="s">
        <v>2297</v>
      </c>
    </row>
    <row r="7761" spans="1:2" x14ac:dyDescent="0.3">
      <c r="A7761" s="3">
        <v>203696</v>
      </c>
      <c r="B7761" s="5" t="s">
        <v>30</v>
      </c>
    </row>
    <row r="7762" spans="1:2" x14ac:dyDescent="0.3">
      <c r="A7762" s="3">
        <v>203696</v>
      </c>
      <c r="B7762" s="5" t="s">
        <v>6631</v>
      </c>
    </row>
    <row r="7763" spans="1:2" x14ac:dyDescent="0.3">
      <c r="A7763" s="3">
        <v>230222</v>
      </c>
      <c r="B7763" s="5" t="s">
        <v>2297</v>
      </c>
    </row>
    <row r="7764" spans="1:2" x14ac:dyDescent="0.3">
      <c r="A7764" s="3">
        <v>230222</v>
      </c>
      <c r="B7764" s="5" t="s">
        <v>777</v>
      </c>
    </row>
    <row r="7765" spans="1:2" x14ac:dyDescent="0.3">
      <c r="A7765" s="3">
        <v>230222</v>
      </c>
      <c r="B7765" s="5" t="s">
        <v>1139</v>
      </c>
    </row>
    <row r="7766" spans="1:2" x14ac:dyDescent="0.3">
      <c r="A7766" s="3">
        <v>230222</v>
      </c>
      <c r="B7766" s="5" t="s">
        <v>6748</v>
      </c>
    </row>
    <row r="7767" spans="1:2" x14ac:dyDescent="0.3">
      <c r="A7767" s="3">
        <v>146381</v>
      </c>
      <c r="B7767" s="5" t="s">
        <v>2297</v>
      </c>
    </row>
    <row r="7768" spans="1:2" x14ac:dyDescent="0.3">
      <c r="A7768" s="3">
        <v>146381</v>
      </c>
      <c r="B7768" s="5" t="s">
        <v>1139</v>
      </c>
    </row>
    <row r="7769" spans="1:2" x14ac:dyDescent="0.3">
      <c r="A7769" s="3">
        <v>177888</v>
      </c>
      <c r="B7769" s="5" t="s">
        <v>6748</v>
      </c>
    </row>
    <row r="7770" spans="1:2" x14ac:dyDescent="0.3">
      <c r="A7770" s="3">
        <v>177888</v>
      </c>
      <c r="B7770" s="5" t="s">
        <v>2378</v>
      </c>
    </row>
    <row r="7771" spans="1:2" x14ac:dyDescent="0.3">
      <c r="A7771" s="3">
        <v>177888</v>
      </c>
      <c r="B7771" s="5" t="s">
        <v>19406</v>
      </c>
    </row>
    <row r="7772" spans="1:2" x14ac:dyDescent="0.3">
      <c r="A7772" s="3">
        <v>177888</v>
      </c>
      <c r="B7772" s="5" t="s">
        <v>30</v>
      </c>
    </row>
    <row r="7773" spans="1:2" x14ac:dyDescent="0.3">
      <c r="A7773" s="3">
        <v>146304</v>
      </c>
      <c r="B7773" s="5" t="s">
        <v>30</v>
      </c>
    </row>
    <row r="7774" spans="1:2" x14ac:dyDescent="0.3">
      <c r="A7774" s="3">
        <v>196024</v>
      </c>
      <c r="B7774" s="5" t="s">
        <v>166</v>
      </c>
    </row>
    <row r="7775" spans="1:2" x14ac:dyDescent="0.3">
      <c r="A7775" s="3">
        <v>196024</v>
      </c>
      <c r="B7775" s="5" t="s">
        <v>6631</v>
      </c>
    </row>
    <row r="7776" spans="1:2" x14ac:dyDescent="0.3">
      <c r="A7776" s="3">
        <v>196024</v>
      </c>
      <c r="B7776" s="5" t="s">
        <v>1246</v>
      </c>
    </row>
    <row r="7777" spans="1:2" x14ac:dyDescent="0.3">
      <c r="A7777" s="3">
        <v>201676</v>
      </c>
      <c r="B7777" s="5" t="s">
        <v>2297</v>
      </c>
    </row>
    <row r="7778" spans="1:2" x14ac:dyDescent="0.3">
      <c r="A7778" s="3">
        <v>201676</v>
      </c>
      <c r="B7778" s="5" t="s">
        <v>30</v>
      </c>
    </row>
    <row r="7779" spans="1:2" x14ac:dyDescent="0.3">
      <c r="A7779" s="3">
        <v>201676</v>
      </c>
      <c r="B7779" s="5" t="s">
        <v>6748</v>
      </c>
    </row>
    <row r="7780" spans="1:2" x14ac:dyDescent="0.3">
      <c r="A7780" s="3">
        <v>201676</v>
      </c>
      <c r="B7780" s="5" t="s">
        <v>2848</v>
      </c>
    </row>
    <row r="7781" spans="1:2" x14ac:dyDescent="0.3">
      <c r="A7781" s="3">
        <v>201676</v>
      </c>
      <c r="B7781" s="5" t="s">
        <v>2378</v>
      </c>
    </row>
    <row r="7782" spans="1:2" x14ac:dyDescent="0.3">
      <c r="A7782" s="3">
        <v>191720</v>
      </c>
      <c r="B7782" s="5" t="s">
        <v>329</v>
      </c>
    </row>
    <row r="7783" spans="1:2" x14ac:dyDescent="0.3">
      <c r="A7783" s="3">
        <v>230896</v>
      </c>
      <c r="B7783" s="5" t="s">
        <v>777</v>
      </c>
    </row>
    <row r="7784" spans="1:2" x14ac:dyDescent="0.3">
      <c r="A7784" s="3">
        <v>230896</v>
      </c>
      <c r="B7784" s="5" t="s">
        <v>1139</v>
      </c>
    </row>
    <row r="7785" spans="1:2" x14ac:dyDescent="0.3">
      <c r="A7785" s="3">
        <v>230896</v>
      </c>
      <c r="B7785" s="5" t="s">
        <v>2297</v>
      </c>
    </row>
    <row r="7786" spans="1:2" x14ac:dyDescent="0.3">
      <c r="A7786" s="3">
        <v>230896</v>
      </c>
      <c r="B7786" s="5" t="s">
        <v>6748</v>
      </c>
    </row>
    <row r="7787" spans="1:2" x14ac:dyDescent="0.3">
      <c r="A7787" s="3">
        <v>158884</v>
      </c>
      <c r="B7787" s="5" t="s">
        <v>49</v>
      </c>
    </row>
    <row r="7788" spans="1:2" x14ac:dyDescent="0.3">
      <c r="A7788" s="3">
        <v>164331</v>
      </c>
      <c r="B7788" s="5" t="s">
        <v>2528</v>
      </c>
    </row>
    <row r="7789" spans="1:2" x14ac:dyDescent="0.3">
      <c r="A7789" s="3">
        <v>164331</v>
      </c>
      <c r="B7789" s="5" t="s">
        <v>166</v>
      </c>
    </row>
    <row r="7790" spans="1:2" x14ac:dyDescent="0.3">
      <c r="A7790" s="3">
        <v>192132</v>
      </c>
      <c r="B7790" s="5" t="s">
        <v>49</v>
      </c>
    </row>
    <row r="7791" spans="1:2" x14ac:dyDescent="0.3">
      <c r="A7791" s="3">
        <v>199373</v>
      </c>
      <c r="B7791" s="5" t="s">
        <v>166</v>
      </c>
    </row>
    <row r="7792" spans="1:2" x14ac:dyDescent="0.3">
      <c r="A7792" s="3">
        <v>199373</v>
      </c>
      <c r="B7792" s="5" t="s">
        <v>1246</v>
      </c>
    </row>
    <row r="7793" spans="1:2" x14ac:dyDescent="0.3">
      <c r="A7793" s="3">
        <v>112200</v>
      </c>
      <c r="B7793" s="5" t="s">
        <v>30</v>
      </c>
    </row>
    <row r="7794" spans="1:2" x14ac:dyDescent="0.3">
      <c r="A7794" s="3">
        <v>112200</v>
      </c>
      <c r="B7794" s="5" t="s">
        <v>49</v>
      </c>
    </row>
    <row r="7795" spans="1:2" x14ac:dyDescent="0.3">
      <c r="A7795" s="3">
        <v>96599</v>
      </c>
      <c r="B7795" s="5" t="s">
        <v>166</v>
      </c>
    </row>
    <row r="7796" spans="1:2" x14ac:dyDescent="0.3">
      <c r="A7796" s="3">
        <v>96599</v>
      </c>
      <c r="B7796" s="5" t="s">
        <v>49</v>
      </c>
    </row>
    <row r="7797" spans="1:2" x14ac:dyDescent="0.3">
      <c r="A7797" s="3">
        <v>96599</v>
      </c>
      <c r="B7797" s="5" t="s">
        <v>1246</v>
      </c>
    </row>
    <row r="7798" spans="1:2" x14ac:dyDescent="0.3">
      <c r="A7798" s="3">
        <v>214553</v>
      </c>
      <c r="B7798" s="5" t="s">
        <v>30</v>
      </c>
    </row>
    <row r="7799" spans="1:2" x14ac:dyDescent="0.3">
      <c r="A7799" s="3">
        <v>214553</v>
      </c>
      <c r="B7799" s="5" t="s">
        <v>2297</v>
      </c>
    </row>
    <row r="7800" spans="1:2" x14ac:dyDescent="0.3">
      <c r="A7800" s="3">
        <v>214553</v>
      </c>
      <c r="B7800" s="5" t="s">
        <v>49</v>
      </c>
    </row>
    <row r="7801" spans="1:2" x14ac:dyDescent="0.3">
      <c r="A7801" s="3">
        <v>214553</v>
      </c>
      <c r="B7801" s="5" t="s">
        <v>886</v>
      </c>
    </row>
    <row r="7802" spans="1:2" x14ac:dyDescent="0.3">
      <c r="A7802" s="3">
        <v>91745</v>
      </c>
      <c r="B7802" s="5" t="s">
        <v>886</v>
      </c>
    </row>
    <row r="7803" spans="1:2" x14ac:dyDescent="0.3">
      <c r="A7803" s="3">
        <v>91745</v>
      </c>
      <c r="B7803" s="5" t="s">
        <v>49</v>
      </c>
    </row>
    <row r="7804" spans="1:2" x14ac:dyDescent="0.3">
      <c r="A7804" s="3">
        <v>160588</v>
      </c>
      <c r="B7804" s="5" t="s">
        <v>49</v>
      </c>
    </row>
    <row r="7805" spans="1:2" x14ac:dyDescent="0.3">
      <c r="A7805" s="3">
        <v>208134</v>
      </c>
      <c r="B7805" s="5" t="s">
        <v>30</v>
      </c>
    </row>
    <row r="7806" spans="1:2" x14ac:dyDescent="0.3">
      <c r="A7806" s="3">
        <v>187022</v>
      </c>
      <c r="B7806" s="5" t="s">
        <v>49</v>
      </c>
    </row>
    <row r="7807" spans="1:2" x14ac:dyDescent="0.3">
      <c r="A7807" s="3">
        <v>187022</v>
      </c>
      <c r="B7807" s="5" t="s">
        <v>1246</v>
      </c>
    </row>
    <row r="7808" spans="1:2" x14ac:dyDescent="0.3">
      <c r="A7808" s="3">
        <v>187022</v>
      </c>
      <c r="B7808" s="5" t="s">
        <v>777</v>
      </c>
    </row>
    <row r="7809" spans="1:2" x14ac:dyDescent="0.3">
      <c r="A7809" s="3">
        <v>129670</v>
      </c>
      <c r="B7809" s="5" t="s">
        <v>49</v>
      </c>
    </row>
    <row r="7810" spans="1:2" x14ac:dyDescent="0.3">
      <c r="A7810" s="3">
        <v>129670</v>
      </c>
      <c r="B7810" s="5" t="s">
        <v>1139</v>
      </c>
    </row>
    <row r="7811" spans="1:2" x14ac:dyDescent="0.3">
      <c r="A7811" s="3">
        <v>245917</v>
      </c>
      <c r="B7811" s="5" t="s">
        <v>777</v>
      </c>
    </row>
    <row r="7812" spans="1:2" x14ac:dyDescent="0.3">
      <c r="A7812" s="3">
        <v>245917</v>
      </c>
      <c r="B7812" s="5" t="s">
        <v>30</v>
      </c>
    </row>
    <row r="7813" spans="1:2" x14ac:dyDescent="0.3">
      <c r="A7813" s="3">
        <v>245917</v>
      </c>
      <c r="B7813" s="5" t="s">
        <v>2528</v>
      </c>
    </row>
    <row r="7814" spans="1:2" x14ac:dyDescent="0.3">
      <c r="A7814" s="3">
        <v>245917</v>
      </c>
      <c r="B7814" s="5" t="s">
        <v>2297</v>
      </c>
    </row>
    <row r="7815" spans="1:2" x14ac:dyDescent="0.3">
      <c r="A7815" s="3">
        <v>219572</v>
      </c>
      <c r="B7815" s="5" t="s">
        <v>777</v>
      </c>
    </row>
    <row r="7816" spans="1:2" x14ac:dyDescent="0.3">
      <c r="A7816" s="3">
        <v>219572</v>
      </c>
      <c r="B7816" s="5" t="s">
        <v>1246</v>
      </c>
    </row>
    <row r="7817" spans="1:2" x14ac:dyDescent="0.3">
      <c r="A7817" s="3">
        <v>219572</v>
      </c>
      <c r="B7817" s="5" t="s">
        <v>49</v>
      </c>
    </row>
    <row r="7818" spans="1:2" x14ac:dyDescent="0.3">
      <c r="A7818" s="3">
        <v>209247</v>
      </c>
      <c r="B7818" s="5" t="s">
        <v>30</v>
      </c>
    </row>
    <row r="7819" spans="1:2" x14ac:dyDescent="0.3">
      <c r="A7819" s="3">
        <v>209247</v>
      </c>
      <c r="B7819" s="5" t="s">
        <v>1246</v>
      </c>
    </row>
    <row r="7820" spans="1:2" x14ac:dyDescent="0.3">
      <c r="A7820" s="3">
        <v>205724</v>
      </c>
      <c r="B7820" s="5" t="s">
        <v>30</v>
      </c>
    </row>
    <row r="7821" spans="1:2" x14ac:dyDescent="0.3">
      <c r="A7821" s="3">
        <v>104755</v>
      </c>
      <c r="B7821" s="5" t="s">
        <v>468</v>
      </c>
    </row>
    <row r="7822" spans="1:2" x14ac:dyDescent="0.3">
      <c r="A7822" s="3">
        <v>104755</v>
      </c>
      <c r="B7822" s="5" t="s">
        <v>166</v>
      </c>
    </row>
    <row r="7823" spans="1:2" x14ac:dyDescent="0.3">
      <c r="A7823" s="3">
        <v>150202</v>
      </c>
      <c r="B7823" s="5" t="s">
        <v>468</v>
      </c>
    </row>
    <row r="7824" spans="1:2" x14ac:dyDescent="0.3">
      <c r="A7824" s="3">
        <v>150202</v>
      </c>
      <c r="B7824" s="5" t="s">
        <v>49</v>
      </c>
    </row>
    <row r="7825" spans="1:2" x14ac:dyDescent="0.3">
      <c r="A7825" s="3">
        <v>150202</v>
      </c>
      <c r="B7825" s="5" t="s">
        <v>166</v>
      </c>
    </row>
    <row r="7826" spans="1:2" x14ac:dyDescent="0.3">
      <c r="A7826" s="3">
        <v>156700</v>
      </c>
      <c r="B7826" s="5" t="s">
        <v>30</v>
      </c>
    </row>
    <row r="7827" spans="1:2" x14ac:dyDescent="0.3">
      <c r="A7827" s="3">
        <v>156700</v>
      </c>
      <c r="B7827" s="5" t="s">
        <v>49</v>
      </c>
    </row>
    <row r="7828" spans="1:2" x14ac:dyDescent="0.3">
      <c r="A7828" s="3">
        <v>164558</v>
      </c>
      <c r="B7828" s="5" t="s">
        <v>329</v>
      </c>
    </row>
    <row r="7829" spans="1:2" x14ac:dyDescent="0.3">
      <c r="A7829" s="3">
        <v>164558</v>
      </c>
      <c r="B7829" s="5" t="s">
        <v>2378</v>
      </c>
    </row>
    <row r="7830" spans="1:2" x14ac:dyDescent="0.3">
      <c r="A7830" s="3">
        <v>169219</v>
      </c>
      <c r="B7830" s="5" t="s">
        <v>166</v>
      </c>
    </row>
    <row r="7831" spans="1:2" x14ac:dyDescent="0.3">
      <c r="A7831" s="3">
        <v>169219</v>
      </c>
      <c r="B7831" s="5" t="s">
        <v>6631</v>
      </c>
    </row>
    <row r="7832" spans="1:2" x14ac:dyDescent="0.3">
      <c r="A7832" s="3">
        <v>197082</v>
      </c>
      <c r="B7832" s="5" t="s">
        <v>49</v>
      </c>
    </row>
    <row r="7833" spans="1:2" x14ac:dyDescent="0.3">
      <c r="A7833" s="3">
        <v>86829</v>
      </c>
      <c r="B7833" s="5" t="s">
        <v>49</v>
      </c>
    </row>
    <row r="7834" spans="1:2" x14ac:dyDescent="0.3">
      <c r="A7834" s="3">
        <v>86829</v>
      </c>
      <c r="B7834" s="5" t="s">
        <v>2378</v>
      </c>
    </row>
    <row r="7835" spans="1:2" x14ac:dyDescent="0.3">
      <c r="A7835" s="3">
        <v>211052</v>
      </c>
      <c r="B7835" s="5" t="s">
        <v>49</v>
      </c>
    </row>
    <row r="7836" spans="1:2" x14ac:dyDescent="0.3">
      <c r="A7836" s="3">
        <v>212716</v>
      </c>
      <c r="B7836" s="5" t="s">
        <v>49</v>
      </c>
    </row>
    <row r="7837" spans="1:2" x14ac:dyDescent="0.3">
      <c r="A7837" s="3">
        <v>212716</v>
      </c>
      <c r="B7837" s="5" t="s">
        <v>30</v>
      </c>
    </row>
    <row r="7838" spans="1:2" x14ac:dyDescent="0.3">
      <c r="A7838" s="3">
        <v>212716</v>
      </c>
      <c r="B7838" s="5" t="s">
        <v>886</v>
      </c>
    </row>
    <row r="7839" spans="1:2" x14ac:dyDescent="0.3">
      <c r="A7839" s="3">
        <v>76544</v>
      </c>
      <c r="B7839" s="5" t="s">
        <v>777</v>
      </c>
    </row>
    <row r="7840" spans="1:2" x14ac:dyDescent="0.3">
      <c r="A7840" s="3">
        <v>76544</v>
      </c>
      <c r="B7840" s="5" t="s">
        <v>49</v>
      </c>
    </row>
    <row r="7841" spans="1:2" x14ac:dyDescent="0.3">
      <c r="A7841" s="3">
        <v>227707</v>
      </c>
      <c r="B7841" s="5" t="s">
        <v>2848</v>
      </c>
    </row>
    <row r="7842" spans="1:2" x14ac:dyDescent="0.3">
      <c r="A7842" s="3">
        <v>227707</v>
      </c>
      <c r="B7842" s="5" t="s">
        <v>1139</v>
      </c>
    </row>
    <row r="7843" spans="1:2" x14ac:dyDescent="0.3">
      <c r="A7843" s="3">
        <v>227707</v>
      </c>
      <c r="B7843" s="5" t="s">
        <v>6748</v>
      </c>
    </row>
    <row r="7844" spans="1:2" x14ac:dyDescent="0.3">
      <c r="A7844" s="3">
        <v>227700</v>
      </c>
      <c r="B7844" s="5" t="s">
        <v>166</v>
      </c>
    </row>
    <row r="7845" spans="1:2" x14ac:dyDescent="0.3">
      <c r="A7845" s="3">
        <v>227700</v>
      </c>
      <c r="B7845" s="5" t="s">
        <v>49</v>
      </c>
    </row>
    <row r="7846" spans="1:2" x14ac:dyDescent="0.3">
      <c r="A7846" s="3">
        <v>268092</v>
      </c>
      <c r="B7846" s="5" t="s">
        <v>777</v>
      </c>
    </row>
    <row r="7847" spans="1:2" x14ac:dyDescent="0.3">
      <c r="A7847" s="3">
        <v>268092</v>
      </c>
      <c r="B7847" s="5" t="s">
        <v>2297</v>
      </c>
    </row>
    <row r="7848" spans="1:2" x14ac:dyDescent="0.3">
      <c r="A7848" s="3">
        <v>268092</v>
      </c>
      <c r="B7848" s="5" t="s">
        <v>2528</v>
      </c>
    </row>
    <row r="7849" spans="1:2" x14ac:dyDescent="0.3">
      <c r="A7849" s="3">
        <v>268092</v>
      </c>
      <c r="B7849" s="5" t="s">
        <v>19406</v>
      </c>
    </row>
    <row r="7850" spans="1:2" x14ac:dyDescent="0.3">
      <c r="A7850" s="3">
        <v>698916</v>
      </c>
      <c r="B7850" s="5" t="s">
        <v>777</v>
      </c>
    </row>
    <row r="7851" spans="1:2" x14ac:dyDescent="0.3">
      <c r="A7851" s="3">
        <v>698916</v>
      </c>
      <c r="B7851" s="5" t="s">
        <v>2297</v>
      </c>
    </row>
    <row r="7852" spans="1:2" x14ac:dyDescent="0.3">
      <c r="A7852" s="3">
        <v>698916</v>
      </c>
      <c r="B7852" s="5" t="s">
        <v>30</v>
      </c>
    </row>
    <row r="7853" spans="1:2" x14ac:dyDescent="0.3">
      <c r="A7853" s="3">
        <v>517124</v>
      </c>
      <c r="B7853" s="5" t="s">
        <v>2297</v>
      </c>
    </row>
    <row r="7854" spans="1:2" x14ac:dyDescent="0.3">
      <c r="A7854" s="3">
        <v>147773</v>
      </c>
      <c r="B7854" s="5" t="s">
        <v>30</v>
      </c>
    </row>
    <row r="7855" spans="1:2" x14ac:dyDescent="0.3">
      <c r="A7855" s="3">
        <v>147773</v>
      </c>
      <c r="B7855" s="5" t="s">
        <v>49</v>
      </c>
    </row>
    <row r="7856" spans="1:2" x14ac:dyDescent="0.3">
      <c r="A7856" s="3">
        <v>109729</v>
      </c>
      <c r="B7856" s="5" t="s">
        <v>166</v>
      </c>
    </row>
    <row r="7857" spans="1:2" x14ac:dyDescent="0.3">
      <c r="A7857" s="3">
        <v>109729</v>
      </c>
      <c r="B7857" s="5" t="s">
        <v>49</v>
      </c>
    </row>
    <row r="7858" spans="1:2" x14ac:dyDescent="0.3">
      <c r="A7858" s="3">
        <v>119675</v>
      </c>
      <c r="B7858" s="5" t="s">
        <v>49</v>
      </c>
    </row>
    <row r="7859" spans="1:2" x14ac:dyDescent="0.3">
      <c r="A7859" s="3">
        <v>119675</v>
      </c>
      <c r="B7859" s="5" t="s">
        <v>886</v>
      </c>
    </row>
    <row r="7860" spans="1:2" x14ac:dyDescent="0.3">
      <c r="A7860" s="3">
        <v>146239</v>
      </c>
      <c r="B7860" s="5" t="s">
        <v>30</v>
      </c>
    </row>
    <row r="7861" spans="1:2" x14ac:dyDescent="0.3">
      <c r="A7861" s="3">
        <v>87567</v>
      </c>
      <c r="B7861" s="5" t="s">
        <v>30</v>
      </c>
    </row>
    <row r="7862" spans="1:2" x14ac:dyDescent="0.3">
      <c r="A7862" s="3">
        <v>199153</v>
      </c>
      <c r="B7862" s="5" t="s">
        <v>19406</v>
      </c>
    </row>
    <row r="7863" spans="1:2" x14ac:dyDescent="0.3">
      <c r="A7863" s="3">
        <v>199153</v>
      </c>
      <c r="B7863" s="5" t="s">
        <v>49</v>
      </c>
    </row>
    <row r="7864" spans="1:2" x14ac:dyDescent="0.3">
      <c r="A7864" s="3">
        <v>199153</v>
      </c>
      <c r="B7864" s="5" t="s">
        <v>2848</v>
      </c>
    </row>
    <row r="7865" spans="1:2" x14ac:dyDescent="0.3">
      <c r="A7865" s="3">
        <v>313106</v>
      </c>
      <c r="B7865" s="5" t="s">
        <v>2528</v>
      </c>
    </row>
    <row r="7866" spans="1:2" x14ac:dyDescent="0.3">
      <c r="A7866" s="3">
        <v>313106</v>
      </c>
      <c r="B7866" s="5" t="s">
        <v>1139</v>
      </c>
    </row>
    <row r="7867" spans="1:2" x14ac:dyDescent="0.3">
      <c r="A7867" s="3">
        <v>212162</v>
      </c>
      <c r="B7867" s="5" t="s">
        <v>6631</v>
      </c>
    </row>
    <row r="7868" spans="1:2" x14ac:dyDescent="0.3">
      <c r="A7868" s="3">
        <v>212162</v>
      </c>
      <c r="B7868" s="5" t="s">
        <v>2297</v>
      </c>
    </row>
    <row r="7869" spans="1:2" x14ac:dyDescent="0.3">
      <c r="A7869" s="3">
        <v>212162</v>
      </c>
      <c r="B7869" s="5" t="s">
        <v>2848</v>
      </c>
    </row>
    <row r="7870" spans="1:2" x14ac:dyDescent="0.3">
      <c r="A7870" s="3">
        <v>152795</v>
      </c>
      <c r="B7870" s="5" t="s">
        <v>49</v>
      </c>
    </row>
    <row r="7871" spans="1:2" x14ac:dyDescent="0.3">
      <c r="A7871" s="3">
        <v>152795</v>
      </c>
      <c r="B7871" s="5" t="s">
        <v>2528</v>
      </c>
    </row>
    <row r="7872" spans="1:2" x14ac:dyDescent="0.3">
      <c r="A7872" s="3">
        <v>152795</v>
      </c>
      <c r="B7872" s="5" t="s">
        <v>2297</v>
      </c>
    </row>
    <row r="7873" spans="1:2" x14ac:dyDescent="0.3">
      <c r="A7873" s="3">
        <v>146238</v>
      </c>
      <c r="B7873" s="5" t="s">
        <v>1246</v>
      </c>
    </row>
    <row r="7874" spans="1:2" x14ac:dyDescent="0.3">
      <c r="A7874" s="3">
        <v>146238</v>
      </c>
      <c r="B7874" s="5" t="s">
        <v>166</v>
      </c>
    </row>
    <row r="7875" spans="1:2" x14ac:dyDescent="0.3">
      <c r="A7875" s="3">
        <v>146238</v>
      </c>
      <c r="B7875" s="5" t="s">
        <v>49</v>
      </c>
    </row>
    <row r="7876" spans="1:2" x14ac:dyDescent="0.3">
      <c r="A7876" s="3">
        <v>227679</v>
      </c>
      <c r="B7876" s="5" t="s">
        <v>777</v>
      </c>
    </row>
    <row r="7877" spans="1:2" x14ac:dyDescent="0.3">
      <c r="A7877" s="3">
        <v>227679</v>
      </c>
      <c r="B7877" s="5" t="s">
        <v>1139</v>
      </c>
    </row>
    <row r="7878" spans="1:2" x14ac:dyDescent="0.3">
      <c r="A7878" s="3">
        <v>227679</v>
      </c>
      <c r="B7878" s="5" t="s">
        <v>2297</v>
      </c>
    </row>
    <row r="7879" spans="1:2" x14ac:dyDescent="0.3">
      <c r="A7879" s="3">
        <v>227679</v>
      </c>
      <c r="B7879" s="5" t="s">
        <v>6748</v>
      </c>
    </row>
    <row r="7880" spans="1:2" x14ac:dyDescent="0.3">
      <c r="A7880" s="3">
        <v>170689</v>
      </c>
      <c r="B7880" s="5" t="s">
        <v>49</v>
      </c>
    </row>
    <row r="7881" spans="1:2" x14ac:dyDescent="0.3">
      <c r="A7881" s="3">
        <v>170689</v>
      </c>
      <c r="B7881" s="5" t="s">
        <v>166</v>
      </c>
    </row>
    <row r="7882" spans="1:2" x14ac:dyDescent="0.3">
      <c r="A7882" s="3">
        <v>172226</v>
      </c>
      <c r="B7882" s="5" t="s">
        <v>49</v>
      </c>
    </row>
    <row r="7883" spans="1:2" x14ac:dyDescent="0.3">
      <c r="A7883" s="3">
        <v>172226</v>
      </c>
      <c r="B7883" s="5" t="s">
        <v>166</v>
      </c>
    </row>
    <row r="7884" spans="1:2" x14ac:dyDescent="0.3">
      <c r="A7884" s="3">
        <v>172226</v>
      </c>
      <c r="B7884" s="5" t="s">
        <v>1246</v>
      </c>
    </row>
    <row r="7885" spans="1:2" x14ac:dyDescent="0.3">
      <c r="A7885" s="3">
        <v>172226</v>
      </c>
      <c r="B7885" s="5" t="s">
        <v>886</v>
      </c>
    </row>
    <row r="7886" spans="1:2" x14ac:dyDescent="0.3">
      <c r="A7886" s="3">
        <v>222230</v>
      </c>
      <c r="B7886" s="5" t="s">
        <v>1139</v>
      </c>
    </row>
    <row r="7887" spans="1:2" x14ac:dyDescent="0.3">
      <c r="A7887" s="3">
        <v>222230</v>
      </c>
      <c r="B7887" s="5" t="s">
        <v>886</v>
      </c>
    </row>
    <row r="7888" spans="1:2" x14ac:dyDescent="0.3">
      <c r="A7888" s="3">
        <v>132363</v>
      </c>
      <c r="B7888" s="5" t="s">
        <v>49</v>
      </c>
    </row>
    <row r="7889" spans="1:2" x14ac:dyDescent="0.3">
      <c r="A7889" s="3">
        <v>254712</v>
      </c>
      <c r="B7889" s="5" t="s">
        <v>468</v>
      </c>
    </row>
    <row r="7890" spans="1:2" x14ac:dyDescent="0.3">
      <c r="A7890" s="3">
        <v>183662</v>
      </c>
      <c r="B7890" s="5" t="s">
        <v>166</v>
      </c>
    </row>
    <row r="7891" spans="1:2" x14ac:dyDescent="0.3">
      <c r="A7891" s="3">
        <v>98357</v>
      </c>
      <c r="B7891" s="5" t="s">
        <v>166</v>
      </c>
    </row>
    <row r="7892" spans="1:2" x14ac:dyDescent="0.3">
      <c r="A7892" s="3">
        <v>98357</v>
      </c>
      <c r="B7892" s="5" t="s">
        <v>1246</v>
      </c>
    </row>
    <row r="7893" spans="1:2" x14ac:dyDescent="0.3">
      <c r="A7893" s="3">
        <v>98357</v>
      </c>
      <c r="B7893" s="5" t="s">
        <v>49</v>
      </c>
    </row>
    <row r="7894" spans="1:2" x14ac:dyDescent="0.3">
      <c r="A7894" s="3">
        <v>127560</v>
      </c>
      <c r="B7894" s="5" t="s">
        <v>49</v>
      </c>
    </row>
    <row r="7895" spans="1:2" x14ac:dyDescent="0.3">
      <c r="A7895" s="3">
        <v>127560</v>
      </c>
      <c r="B7895" s="5" t="s">
        <v>7548</v>
      </c>
    </row>
    <row r="7896" spans="1:2" x14ac:dyDescent="0.3">
      <c r="A7896" s="3">
        <v>159128</v>
      </c>
      <c r="B7896" s="5" t="s">
        <v>49</v>
      </c>
    </row>
    <row r="7897" spans="1:2" x14ac:dyDescent="0.3">
      <c r="A7897" s="3">
        <v>159128</v>
      </c>
      <c r="B7897" s="5" t="s">
        <v>468</v>
      </c>
    </row>
    <row r="7898" spans="1:2" x14ac:dyDescent="0.3">
      <c r="A7898" s="3">
        <v>159128</v>
      </c>
      <c r="B7898" s="5" t="s">
        <v>166</v>
      </c>
    </row>
    <row r="7899" spans="1:2" x14ac:dyDescent="0.3">
      <c r="A7899" s="3">
        <v>209244</v>
      </c>
      <c r="B7899" s="5" t="s">
        <v>30</v>
      </c>
    </row>
    <row r="7900" spans="1:2" x14ac:dyDescent="0.3">
      <c r="A7900" s="3">
        <v>171581</v>
      </c>
      <c r="B7900" s="5" t="s">
        <v>777</v>
      </c>
    </row>
    <row r="7901" spans="1:2" x14ac:dyDescent="0.3">
      <c r="A7901" s="3">
        <v>255413</v>
      </c>
      <c r="B7901" s="5" t="s">
        <v>2297</v>
      </c>
    </row>
    <row r="7902" spans="1:2" x14ac:dyDescent="0.3">
      <c r="A7902" s="3">
        <v>255413</v>
      </c>
      <c r="B7902" s="5" t="s">
        <v>49</v>
      </c>
    </row>
    <row r="7903" spans="1:2" x14ac:dyDescent="0.3">
      <c r="A7903" s="3">
        <v>220845</v>
      </c>
      <c r="B7903" s="5" t="s">
        <v>2297</v>
      </c>
    </row>
    <row r="7904" spans="1:2" x14ac:dyDescent="0.3">
      <c r="A7904" s="3">
        <v>220845</v>
      </c>
      <c r="B7904" s="5" t="s">
        <v>30</v>
      </c>
    </row>
    <row r="7905" spans="1:2" x14ac:dyDescent="0.3">
      <c r="A7905" s="3">
        <v>220845</v>
      </c>
      <c r="B7905" s="5" t="s">
        <v>6748</v>
      </c>
    </row>
    <row r="7906" spans="1:2" x14ac:dyDescent="0.3">
      <c r="A7906" s="3">
        <v>220845</v>
      </c>
      <c r="B7906" s="5" t="s">
        <v>2848</v>
      </c>
    </row>
    <row r="7907" spans="1:2" x14ac:dyDescent="0.3">
      <c r="A7907" s="3">
        <v>162903</v>
      </c>
      <c r="B7907" s="5" t="s">
        <v>49</v>
      </c>
    </row>
    <row r="7908" spans="1:2" x14ac:dyDescent="0.3">
      <c r="A7908" s="3">
        <v>162903</v>
      </c>
      <c r="B7908" s="5" t="s">
        <v>166</v>
      </c>
    </row>
    <row r="7909" spans="1:2" x14ac:dyDescent="0.3">
      <c r="A7909" s="3">
        <v>121677</v>
      </c>
      <c r="B7909" s="5" t="s">
        <v>166</v>
      </c>
    </row>
    <row r="7910" spans="1:2" x14ac:dyDescent="0.3">
      <c r="A7910" s="3">
        <v>96936</v>
      </c>
      <c r="B7910" s="5" t="s">
        <v>49</v>
      </c>
    </row>
    <row r="7911" spans="1:2" x14ac:dyDescent="0.3">
      <c r="A7911" s="3">
        <v>96936</v>
      </c>
      <c r="B7911" s="5" t="s">
        <v>1246</v>
      </c>
    </row>
    <row r="7912" spans="1:2" x14ac:dyDescent="0.3">
      <c r="A7912" s="3">
        <v>204668</v>
      </c>
      <c r="B7912" s="5" t="s">
        <v>1139</v>
      </c>
    </row>
    <row r="7913" spans="1:2" x14ac:dyDescent="0.3">
      <c r="A7913" s="3">
        <v>205601</v>
      </c>
      <c r="B7913" s="5" t="s">
        <v>49</v>
      </c>
    </row>
    <row r="7914" spans="1:2" x14ac:dyDescent="0.3">
      <c r="A7914" s="3">
        <v>163786</v>
      </c>
      <c r="B7914" s="5" t="s">
        <v>2297</v>
      </c>
    </row>
    <row r="7915" spans="1:2" x14ac:dyDescent="0.3">
      <c r="A7915" s="3">
        <v>214910</v>
      </c>
      <c r="B7915" s="5" t="s">
        <v>777</v>
      </c>
    </row>
    <row r="7916" spans="1:2" x14ac:dyDescent="0.3">
      <c r="A7916" s="3">
        <v>214910</v>
      </c>
      <c r="B7916" s="5" t="s">
        <v>166</v>
      </c>
    </row>
    <row r="7917" spans="1:2" x14ac:dyDescent="0.3">
      <c r="A7917" s="3">
        <v>214910</v>
      </c>
      <c r="B7917" s="5" t="s">
        <v>1246</v>
      </c>
    </row>
    <row r="7918" spans="1:2" x14ac:dyDescent="0.3">
      <c r="A7918" s="3">
        <v>153738</v>
      </c>
      <c r="B7918" s="5" t="s">
        <v>777</v>
      </c>
    </row>
    <row r="7919" spans="1:2" x14ac:dyDescent="0.3">
      <c r="A7919" s="3">
        <v>153738</v>
      </c>
      <c r="B7919" s="5" t="s">
        <v>468</v>
      </c>
    </row>
    <row r="7920" spans="1:2" x14ac:dyDescent="0.3">
      <c r="A7920" s="3">
        <v>191820</v>
      </c>
      <c r="B7920" s="5" t="s">
        <v>49</v>
      </c>
    </row>
    <row r="7921" spans="1:2" x14ac:dyDescent="0.3">
      <c r="A7921" s="3">
        <v>127517</v>
      </c>
      <c r="B7921" s="5" t="s">
        <v>49</v>
      </c>
    </row>
    <row r="7922" spans="1:2" x14ac:dyDescent="0.3">
      <c r="A7922" s="3">
        <v>127517</v>
      </c>
      <c r="B7922" s="5" t="s">
        <v>166</v>
      </c>
    </row>
    <row r="7923" spans="1:2" x14ac:dyDescent="0.3">
      <c r="A7923" s="3">
        <v>244610</v>
      </c>
      <c r="B7923" s="5" t="s">
        <v>468</v>
      </c>
    </row>
    <row r="7924" spans="1:2" x14ac:dyDescent="0.3">
      <c r="A7924" s="3">
        <v>244610</v>
      </c>
      <c r="B7924" s="5" t="s">
        <v>166</v>
      </c>
    </row>
    <row r="7925" spans="1:2" x14ac:dyDescent="0.3">
      <c r="A7925" s="3">
        <v>244610</v>
      </c>
      <c r="B7925" s="5" t="s">
        <v>6631</v>
      </c>
    </row>
    <row r="7926" spans="1:2" x14ac:dyDescent="0.3">
      <c r="A7926" s="3">
        <v>109099</v>
      </c>
      <c r="B7926" s="5" t="s">
        <v>166</v>
      </c>
    </row>
    <row r="7927" spans="1:2" x14ac:dyDescent="0.3">
      <c r="A7927" s="3">
        <v>109099</v>
      </c>
      <c r="B7927" s="5" t="s">
        <v>49</v>
      </c>
    </row>
    <row r="7928" spans="1:2" x14ac:dyDescent="0.3">
      <c r="A7928" s="3">
        <v>109099</v>
      </c>
      <c r="B7928" s="5" t="s">
        <v>1246</v>
      </c>
    </row>
    <row r="7929" spans="1:2" x14ac:dyDescent="0.3">
      <c r="A7929" s="3">
        <v>109099</v>
      </c>
      <c r="B7929" s="5" t="s">
        <v>6631</v>
      </c>
    </row>
    <row r="7930" spans="1:2" x14ac:dyDescent="0.3">
      <c r="A7930" s="3">
        <v>174675</v>
      </c>
      <c r="B7930" s="5" t="s">
        <v>2528</v>
      </c>
    </row>
    <row r="7931" spans="1:2" x14ac:dyDescent="0.3">
      <c r="A7931" s="3">
        <v>174675</v>
      </c>
      <c r="B7931" s="5" t="s">
        <v>166</v>
      </c>
    </row>
    <row r="7932" spans="1:2" x14ac:dyDescent="0.3">
      <c r="A7932" s="3">
        <v>205220</v>
      </c>
      <c r="B7932" s="5" t="s">
        <v>49</v>
      </c>
    </row>
    <row r="7933" spans="1:2" x14ac:dyDescent="0.3">
      <c r="A7933" s="3">
        <v>228805</v>
      </c>
      <c r="B7933" s="5" t="s">
        <v>2297</v>
      </c>
    </row>
    <row r="7934" spans="1:2" x14ac:dyDescent="0.3">
      <c r="A7934" s="3">
        <v>228805</v>
      </c>
      <c r="B7934" s="5" t="s">
        <v>777</v>
      </c>
    </row>
    <row r="7935" spans="1:2" x14ac:dyDescent="0.3">
      <c r="A7935" s="3">
        <v>228805</v>
      </c>
      <c r="B7935" s="5" t="s">
        <v>49</v>
      </c>
    </row>
    <row r="7936" spans="1:2" x14ac:dyDescent="0.3">
      <c r="A7936" s="3">
        <v>157834</v>
      </c>
      <c r="B7936" s="5" t="s">
        <v>49</v>
      </c>
    </row>
    <row r="7937" spans="1:2" x14ac:dyDescent="0.3">
      <c r="A7937" s="3">
        <v>157834</v>
      </c>
      <c r="B7937" s="5" t="s">
        <v>2848</v>
      </c>
    </row>
    <row r="7938" spans="1:2" x14ac:dyDescent="0.3">
      <c r="A7938" s="3">
        <v>157834</v>
      </c>
      <c r="B7938" s="5" t="s">
        <v>2528</v>
      </c>
    </row>
    <row r="7939" spans="1:2" x14ac:dyDescent="0.3">
      <c r="A7939" s="3">
        <v>233063</v>
      </c>
      <c r="B7939" s="5" t="s">
        <v>30</v>
      </c>
    </row>
    <row r="7940" spans="1:2" x14ac:dyDescent="0.3">
      <c r="A7940" s="3">
        <v>166879</v>
      </c>
      <c r="B7940" s="5" t="s">
        <v>886</v>
      </c>
    </row>
    <row r="7941" spans="1:2" x14ac:dyDescent="0.3">
      <c r="A7941" s="3">
        <v>166879</v>
      </c>
      <c r="B7941" s="5" t="s">
        <v>30</v>
      </c>
    </row>
    <row r="7942" spans="1:2" x14ac:dyDescent="0.3">
      <c r="A7942" s="3">
        <v>185008</v>
      </c>
      <c r="B7942" s="5" t="s">
        <v>886</v>
      </c>
    </row>
    <row r="7943" spans="1:2" x14ac:dyDescent="0.3">
      <c r="A7943" s="3">
        <v>185008</v>
      </c>
      <c r="B7943" s="5" t="s">
        <v>30</v>
      </c>
    </row>
    <row r="7944" spans="1:2" x14ac:dyDescent="0.3">
      <c r="A7944" s="3">
        <v>157354</v>
      </c>
      <c r="B7944" s="5" t="s">
        <v>49</v>
      </c>
    </row>
    <row r="7945" spans="1:2" x14ac:dyDescent="0.3">
      <c r="A7945" s="3">
        <v>211067</v>
      </c>
      <c r="B7945" s="5" t="s">
        <v>468</v>
      </c>
    </row>
    <row r="7946" spans="1:2" x14ac:dyDescent="0.3">
      <c r="A7946" s="3">
        <v>211067</v>
      </c>
      <c r="B7946" s="5" t="s">
        <v>166</v>
      </c>
    </row>
    <row r="7947" spans="1:2" x14ac:dyDescent="0.3">
      <c r="A7947" s="3">
        <v>166271</v>
      </c>
      <c r="B7947" s="5" t="s">
        <v>468</v>
      </c>
    </row>
    <row r="7948" spans="1:2" x14ac:dyDescent="0.3">
      <c r="A7948" s="3">
        <v>166271</v>
      </c>
      <c r="B7948" s="5" t="s">
        <v>6631</v>
      </c>
    </row>
    <row r="7949" spans="1:2" x14ac:dyDescent="0.3">
      <c r="A7949" s="3">
        <v>166271</v>
      </c>
      <c r="B7949" s="5" t="s">
        <v>166</v>
      </c>
    </row>
    <row r="7950" spans="1:2" x14ac:dyDescent="0.3">
      <c r="A7950" s="3">
        <v>184125</v>
      </c>
      <c r="B7950" s="5" t="s">
        <v>49</v>
      </c>
    </row>
    <row r="7951" spans="1:2" x14ac:dyDescent="0.3">
      <c r="A7951" s="3">
        <v>184125</v>
      </c>
      <c r="B7951" s="5" t="s">
        <v>166</v>
      </c>
    </row>
    <row r="7952" spans="1:2" x14ac:dyDescent="0.3">
      <c r="A7952" s="3">
        <v>184125</v>
      </c>
      <c r="B7952" s="5" t="s">
        <v>777</v>
      </c>
    </row>
    <row r="7953" spans="1:2" x14ac:dyDescent="0.3">
      <c r="A7953" s="3">
        <v>215830</v>
      </c>
      <c r="B7953" s="5" t="s">
        <v>468</v>
      </c>
    </row>
    <row r="7954" spans="1:2" x14ac:dyDescent="0.3">
      <c r="A7954" s="3">
        <v>215830</v>
      </c>
      <c r="B7954" s="5" t="s">
        <v>166</v>
      </c>
    </row>
    <row r="7955" spans="1:2" x14ac:dyDescent="0.3">
      <c r="A7955" s="3">
        <v>215830</v>
      </c>
      <c r="B7955" s="5" t="s">
        <v>6631</v>
      </c>
    </row>
    <row r="7956" spans="1:2" x14ac:dyDescent="0.3">
      <c r="A7956" s="3">
        <v>172767</v>
      </c>
      <c r="B7956" s="5" t="s">
        <v>777</v>
      </c>
    </row>
    <row r="7957" spans="1:2" x14ac:dyDescent="0.3">
      <c r="A7957" s="3">
        <v>172767</v>
      </c>
      <c r="B7957" s="5" t="s">
        <v>2528</v>
      </c>
    </row>
    <row r="7958" spans="1:2" x14ac:dyDescent="0.3">
      <c r="A7958" s="3">
        <v>172767</v>
      </c>
      <c r="B7958" s="5" t="s">
        <v>19406</v>
      </c>
    </row>
    <row r="7959" spans="1:2" x14ac:dyDescent="0.3">
      <c r="A7959" s="3">
        <v>172767</v>
      </c>
      <c r="B7959" s="5" t="s">
        <v>1139</v>
      </c>
    </row>
    <row r="7960" spans="1:2" x14ac:dyDescent="0.3">
      <c r="A7960" s="3">
        <v>172767</v>
      </c>
      <c r="B7960" s="5" t="s">
        <v>49</v>
      </c>
    </row>
    <row r="7961" spans="1:2" x14ac:dyDescent="0.3">
      <c r="A7961" s="3">
        <v>172767</v>
      </c>
      <c r="B7961" s="5" t="s">
        <v>166</v>
      </c>
    </row>
    <row r="7962" spans="1:2" x14ac:dyDescent="0.3">
      <c r="A7962" s="3">
        <v>253279</v>
      </c>
      <c r="B7962" s="5" t="s">
        <v>49</v>
      </c>
    </row>
    <row r="7963" spans="1:2" x14ac:dyDescent="0.3">
      <c r="A7963" s="3">
        <v>134350</v>
      </c>
      <c r="B7963" s="5" t="s">
        <v>49</v>
      </c>
    </row>
    <row r="7964" spans="1:2" x14ac:dyDescent="0.3">
      <c r="A7964" s="3">
        <v>134350</v>
      </c>
      <c r="B7964" s="5" t="s">
        <v>777</v>
      </c>
    </row>
    <row r="7965" spans="1:2" x14ac:dyDescent="0.3">
      <c r="A7965" s="3">
        <v>134350</v>
      </c>
      <c r="B7965" s="5" t="s">
        <v>30</v>
      </c>
    </row>
    <row r="7966" spans="1:2" x14ac:dyDescent="0.3">
      <c r="A7966" s="3">
        <v>158999</v>
      </c>
      <c r="B7966" s="5" t="s">
        <v>329</v>
      </c>
    </row>
    <row r="7967" spans="1:2" x14ac:dyDescent="0.3">
      <c r="A7967" s="3">
        <v>152792</v>
      </c>
      <c r="B7967" s="5" t="s">
        <v>1246</v>
      </c>
    </row>
    <row r="7968" spans="1:2" x14ac:dyDescent="0.3">
      <c r="A7968" s="3">
        <v>152792</v>
      </c>
      <c r="B7968" s="5" t="s">
        <v>49</v>
      </c>
    </row>
    <row r="7969" spans="1:2" x14ac:dyDescent="0.3">
      <c r="A7969" s="3">
        <v>152792</v>
      </c>
      <c r="B7969" s="5" t="s">
        <v>166</v>
      </c>
    </row>
    <row r="7970" spans="1:2" x14ac:dyDescent="0.3">
      <c r="A7970" s="3">
        <v>212156</v>
      </c>
      <c r="B7970" s="5" t="s">
        <v>2297</v>
      </c>
    </row>
    <row r="7971" spans="1:2" x14ac:dyDescent="0.3">
      <c r="A7971" s="3">
        <v>212156</v>
      </c>
      <c r="B7971" s="5" t="s">
        <v>2528</v>
      </c>
    </row>
    <row r="7972" spans="1:2" x14ac:dyDescent="0.3">
      <c r="A7972" s="3">
        <v>144340</v>
      </c>
      <c r="B7972" s="5" t="s">
        <v>30</v>
      </c>
    </row>
    <row r="7973" spans="1:2" x14ac:dyDescent="0.3">
      <c r="A7973" s="3">
        <v>144340</v>
      </c>
      <c r="B7973" s="5" t="s">
        <v>49</v>
      </c>
    </row>
    <row r="7974" spans="1:2" x14ac:dyDescent="0.3">
      <c r="A7974" s="3">
        <v>144340</v>
      </c>
      <c r="B7974" s="5" t="s">
        <v>886</v>
      </c>
    </row>
    <row r="7975" spans="1:2" x14ac:dyDescent="0.3">
      <c r="A7975" s="3">
        <v>222724</v>
      </c>
      <c r="B7975" s="5" t="s">
        <v>329</v>
      </c>
    </row>
    <row r="7976" spans="1:2" x14ac:dyDescent="0.3">
      <c r="A7976" s="3">
        <v>464026</v>
      </c>
      <c r="B7976" s="5" t="s">
        <v>49</v>
      </c>
    </row>
    <row r="7977" spans="1:2" x14ac:dyDescent="0.3">
      <c r="A7977" s="3">
        <v>464026</v>
      </c>
      <c r="B7977" s="5" t="s">
        <v>886</v>
      </c>
    </row>
    <row r="7978" spans="1:2" x14ac:dyDescent="0.3">
      <c r="A7978" s="3">
        <v>199591</v>
      </c>
      <c r="B7978" s="5" t="s">
        <v>166</v>
      </c>
    </row>
    <row r="7979" spans="1:2" x14ac:dyDescent="0.3">
      <c r="A7979" s="3">
        <v>199591</v>
      </c>
      <c r="B7979" s="5" t="s">
        <v>49</v>
      </c>
    </row>
    <row r="7980" spans="1:2" x14ac:dyDescent="0.3">
      <c r="A7980" s="3">
        <v>207883</v>
      </c>
      <c r="B7980" s="5" t="s">
        <v>49</v>
      </c>
    </row>
    <row r="7981" spans="1:2" x14ac:dyDescent="0.3">
      <c r="A7981" s="3">
        <v>207883</v>
      </c>
      <c r="B7981" s="5" t="s">
        <v>886</v>
      </c>
    </row>
    <row r="7982" spans="1:2" x14ac:dyDescent="0.3">
      <c r="A7982" s="3">
        <v>166076</v>
      </c>
      <c r="B7982" s="5" t="s">
        <v>2297</v>
      </c>
    </row>
    <row r="7983" spans="1:2" x14ac:dyDescent="0.3">
      <c r="A7983" s="3">
        <v>166076</v>
      </c>
      <c r="B7983" s="5" t="s">
        <v>777</v>
      </c>
    </row>
    <row r="7984" spans="1:2" x14ac:dyDescent="0.3">
      <c r="A7984" s="3">
        <v>166076</v>
      </c>
      <c r="B7984" s="5" t="s">
        <v>1139</v>
      </c>
    </row>
    <row r="7985" spans="1:2" x14ac:dyDescent="0.3">
      <c r="A7985" s="3">
        <v>190955</v>
      </c>
      <c r="B7985" s="5" t="s">
        <v>166</v>
      </c>
    </row>
    <row r="7986" spans="1:2" x14ac:dyDescent="0.3">
      <c r="A7986" s="3">
        <v>190955</v>
      </c>
      <c r="B7986" s="5" t="s">
        <v>1246</v>
      </c>
    </row>
    <row r="7987" spans="1:2" x14ac:dyDescent="0.3">
      <c r="A7987" s="3">
        <v>190955</v>
      </c>
      <c r="B7987" s="5" t="s">
        <v>49</v>
      </c>
    </row>
    <row r="7988" spans="1:2" x14ac:dyDescent="0.3">
      <c r="A7988" s="3">
        <v>198210</v>
      </c>
      <c r="B7988" s="5" t="s">
        <v>468</v>
      </c>
    </row>
    <row r="7989" spans="1:2" x14ac:dyDescent="0.3">
      <c r="A7989" s="3">
        <v>198210</v>
      </c>
      <c r="B7989" s="5" t="s">
        <v>166</v>
      </c>
    </row>
    <row r="7990" spans="1:2" x14ac:dyDescent="0.3">
      <c r="A7990" s="3">
        <v>198210</v>
      </c>
      <c r="B7990" s="5" t="s">
        <v>6631</v>
      </c>
    </row>
    <row r="7991" spans="1:2" x14ac:dyDescent="0.3">
      <c r="A7991" s="3">
        <v>156965</v>
      </c>
      <c r="B7991" s="5" t="s">
        <v>49</v>
      </c>
    </row>
    <row r="7992" spans="1:2" x14ac:dyDescent="0.3">
      <c r="A7992" s="3">
        <v>180948</v>
      </c>
      <c r="B7992" s="5" t="s">
        <v>166</v>
      </c>
    </row>
    <row r="7993" spans="1:2" x14ac:dyDescent="0.3">
      <c r="A7993" s="3">
        <v>180948</v>
      </c>
      <c r="B7993" s="5" t="s">
        <v>777</v>
      </c>
    </row>
    <row r="7994" spans="1:2" x14ac:dyDescent="0.3">
      <c r="A7994" s="3">
        <v>222911</v>
      </c>
      <c r="B7994" s="5" t="s">
        <v>468</v>
      </c>
    </row>
    <row r="7995" spans="1:2" x14ac:dyDescent="0.3">
      <c r="A7995" s="3">
        <v>222911</v>
      </c>
      <c r="B7995" s="5" t="s">
        <v>166</v>
      </c>
    </row>
    <row r="7996" spans="1:2" x14ac:dyDescent="0.3">
      <c r="A7996" s="3">
        <v>192136</v>
      </c>
      <c r="B7996" s="5" t="s">
        <v>49</v>
      </c>
    </row>
    <row r="7997" spans="1:2" x14ac:dyDescent="0.3">
      <c r="A7997" s="3">
        <v>192136</v>
      </c>
      <c r="B7997" s="5" t="s">
        <v>7548</v>
      </c>
    </row>
    <row r="7998" spans="1:2" x14ac:dyDescent="0.3">
      <c r="A7998" s="3">
        <v>77987</v>
      </c>
      <c r="B7998" s="5" t="s">
        <v>49</v>
      </c>
    </row>
    <row r="7999" spans="1:2" x14ac:dyDescent="0.3">
      <c r="A7999" s="3">
        <v>77987</v>
      </c>
      <c r="B7999" s="5" t="s">
        <v>166</v>
      </c>
    </row>
    <row r="8000" spans="1:2" x14ac:dyDescent="0.3">
      <c r="A8000" s="3">
        <v>77987</v>
      </c>
      <c r="B8000" s="5" t="s">
        <v>1246</v>
      </c>
    </row>
    <row r="8001" spans="1:2" x14ac:dyDescent="0.3">
      <c r="A8001" s="3">
        <v>192134</v>
      </c>
      <c r="B8001" s="5" t="s">
        <v>30</v>
      </c>
    </row>
    <row r="8002" spans="1:2" x14ac:dyDescent="0.3">
      <c r="A8002" s="3">
        <v>192134</v>
      </c>
      <c r="B8002" s="5" t="s">
        <v>1246</v>
      </c>
    </row>
    <row r="8003" spans="1:2" x14ac:dyDescent="0.3">
      <c r="A8003" s="3">
        <v>192134</v>
      </c>
      <c r="B8003" s="5" t="s">
        <v>49</v>
      </c>
    </row>
    <row r="8004" spans="1:2" x14ac:dyDescent="0.3">
      <c r="A8004" s="3">
        <v>64807</v>
      </c>
      <c r="B8004" s="5" t="s">
        <v>30</v>
      </c>
    </row>
    <row r="8005" spans="1:2" x14ac:dyDescent="0.3">
      <c r="A8005" s="3">
        <v>210769</v>
      </c>
      <c r="B8005" s="5" t="s">
        <v>6748</v>
      </c>
    </row>
    <row r="8006" spans="1:2" x14ac:dyDescent="0.3">
      <c r="A8006" s="3">
        <v>210769</v>
      </c>
      <c r="B8006" s="5" t="s">
        <v>30</v>
      </c>
    </row>
    <row r="8007" spans="1:2" x14ac:dyDescent="0.3">
      <c r="A8007" s="3">
        <v>210769</v>
      </c>
      <c r="B8007" s="5" t="s">
        <v>6631</v>
      </c>
    </row>
    <row r="8008" spans="1:2" x14ac:dyDescent="0.3">
      <c r="A8008" s="3">
        <v>210769</v>
      </c>
      <c r="B8008" s="5" t="s">
        <v>2297</v>
      </c>
    </row>
    <row r="8009" spans="1:2" x14ac:dyDescent="0.3">
      <c r="A8009" s="3">
        <v>195269</v>
      </c>
      <c r="B8009" s="5" t="s">
        <v>777</v>
      </c>
    </row>
    <row r="8010" spans="1:2" x14ac:dyDescent="0.3">
      <c r="A8010" s="3">
        <v>195269</v>
      </c>
      <c r="B8010" s="5" t="s">
        <v>1139</v>
      </c>
    </row>
    <row r="8011" spans="1:2" x14ac:dyDescent="0.3">
      <c r="A8011" s="3">
        <v>109417</v>
      </c>
      <c r="B8011" s="5" t="s">
        <v>2378</v>
      </c>
    </row>
    <row r="8012" spans="1:2" x14ac:dyDescent="0.3">
      <c r="A8012" s="3">
        <v>109417</v>
      </c>
      <c r="B8012" s="5" t="s">
        <v>49</v>
      </c>
    </row>
    <row r="8013" spans="1:2" x14ac:dyDescent="0.3">
      <c r="A8013" s="3">
        <v>137698</v>
      </c>
      <c r="B8013" s="5" t="s">
        <v>49</v>
      </c>
    </row>
    <row r="8014" spans="1:2" x14ac:dyDescent="0.3">
      <c r="A8014" s="3">
        <v>137698</v>
      </c>
      <c r="B8014" s="5" t="s">
        <v>2848</v>
      </c>
    </row>
    <row r="8015" spans="1:2" x14ac:dyDescent="0.3">
      <c r="A8015" s="3">
        <v>215743</v>
      </c>
      <c r="B8015" s="5" t="s">
        <v>49</v>
      </c>
    </row>
    <row r="8016" spans="1:2" x14ac:dyDescent="0.3">
      <c r="A8016" s="3">
        <v>158426</v>
      </c>
      <c r="B8016" s="5" t="s">
        <v>777</v>
      </c>
    </row>
    <row r="8017" spans="1:2" x14ac:dyDescent="0.3">
      <c r="A8017" s="3">
        <v>158426</v>
      </c>
      <c r="B8017" s="5" t="s">
        <v>166</v>
      </c>
    </row>
    <row r="8018" spans="1:2" x14ac:dyDescent="0.3">
      <c r="A8018" s="3">
        <v>158426</v>
      </c>
      <c r="B8018" s="5" t="s">
        <v>886</v>
      </c>
    </row>
    <row r="8019" spans="1:2" x14ac:dyDescent="0.3">
      <c r="A8019" s="3">
        <v>168676</v>
      </c>
      <c r="B8019" s="5" t="s">
        <v>777</v>
      </c>
    </row>
    <row r="8020" spans="1:2" x14ac:dyDescent="0.3">
      <c r="A8020" s="3">
        <v>168676</v>
      </c>
      <c r="B8020" s="5" t="s">
        <v>49</v>
      </c>
    </row>
    <row r="8021" spans="1:2" x14ac:dyDescent="0.3">
      <c r="A8021" s="3">
        <v>168676</v>
      </c>
      <c r="B8021" s="5" t="s">
        <v>310</v>
      </c>
    </row>
    <row r="8022" spans="1:2" x14ac:dyDescent="0.3">
      <c r="A8022" s="3">
        <v>204342</v>
      </c>
      <c r="B8022" s="5" t="s">
        <v>777</v>
      </c>
    </row>
    <row r="8023" spans="1:2" x14ac:dyDescent="0.3">
      <c r="A8023" s="3">
        <v>204342</v>
      </c>
      <c r="B8023" s="5" t="s">
        <v>30</v>
      </c>
    </row>
    <row r="8024" spans="1:2" x14ac:dyDescent="0.3">
      <c r="A8024" s="3">
        <v>199753</v>
      </c>
      <c r="B8024" s="5" t="s">
        <v>2297</v>
      </c>
    </row>
    <row r="8025" spans="1:2" x14ac:dyDescent="0.3">
      <c r="A8025" s="3">
        <v>199753</v>
      </c>
      <c r="B8025" s="5" t="s">
        <v>30</v>
      </c>
    </row>
    <row r="8026" spans="1:2" x14ac:dyDescent="0.3">
      <c r="A8026" s="3">
        <v>199753</v>
      </c>
      <c r="B8026" s="5" t="s">
        <v>6748</v>
      </c>
    </row>
    <row r="8027" spans="1:2" x14ac:dyDescent="0.3">
      <c r="A8027" s="3">
        <v>199753</v>
      </c>
      <c r="B8027" s="5" t="s">
        <v>2848</v>
      </c>
    </row>
    <row r="8028" spans="1:2" x14ac:dyDescent="0.3">
      <c r="A8028" s="3">
        <v>178682</v>
      </c>
      <c r="B8028" s="5" t="s">
        <v>6748</v>
      </c>
    </row>
    <row r="8029" spans="1:2" x14ac:dyDescent="0.3">
      <c r="A8029" s="3">
        <v>178682</v>
      </c>
      <c r="B8029" s="5" t="s">
        <v>30</v>
      </c>
    </row>
    <row r="8030" spans="1:2" x14ac:dyDescent="0.3">
      <c r="A8030" s="3">
        <v>178682</v>
      </c>
      <c r="B8030" s="5" t="s">
        <v>19406</v>
      </c>
    </row>
    <row r="8031" spans="1:2" x14ac:dyDescent="0.3">
      <c r="A8031" s="3">
        <v>178682</v>
      </c>
      <c r="B8031" s="5" t="s">
        <v>2848</v>
      </c>
    </row>
    <row r="8032" spans="1:2" x14ac:dyDescent="0.3">
      <c r="A8032" s="3">
        <v>225086</v>
      </c>
      <c r="B8032" s="5" t="s">
        <v>2297</v>
      </c>
    </row>
    <row r="8033" spans="1:2" x14ac:dyDescent="0.3">
      <c r="A8033" s="3">
        <v>225086</v>
      </c>
      <c r="B8033" s="5" t="s">
        <v>30</v>
      </c>
    </row>
    <row r="8034" spans="1:2" x14ac:dyDescent="0.3">
      <c r="A8034" s="3">
        <v>225086</v>
      </c>
      <c r="B8034" s="5" t="s">
        <v>49</v>
      </c>
    </row>
    <row r="8035" spans="1:2" x14ac:dyDescent="0.3">
      <c r="A8035" s="3">
        <v>225086</v>
      </c>
      <c r="B8035" s="5" t="s">
        <v>2848</v>
      </c>
    </row>
    <row r="8036" spans="1:2" x14ac:dyDescent="0.3">
      <c r="A8036" s="3">
        <v>225086</v>
      </c>
      <c r="B8036" s="5" t="s">
        <v>886</v>
      </c>
    </row>
    <row r="8037" spans="1:2" x14ac:dyDescent="0.3">
      <c r="A8037" s="3">
        <v>300605</v>
      </c>
      <c r="B8037" s="5" t="s">
        <v>329</v>
      </c>
    </row>
    <row r="8038" spans="1:2" x14ac:dyDescent="0.3">
      <c r="A8038" s="3">
        <v>152259</v>
      </c>
      <c r="B8038" s="5" t="s">
        <v>166</v>
      </c>
    </row>
    <row r="8039" spans="1:2" x14ac:dyDescent="0.3">
      <c r="A8039" s="3">
        <v>160704</v>
      </c>
      <c r="B8039" s="5" t="s">
        <v>777</v>
      </c>
    </row>
    <row r="8040" spans="1:2" x14ac:dyDescent="0.3">
      <c r="A8040" s="3">
        <v>160704</v>
      </c>
      <c r="B8040" s="5" t="s">
        <v>166</v>
      </c>
    </row>
    <row r="8041" spans="1:2" x14ac:dyDescent="0.3">
      <c r="A8041" s="3">
        <v>160704</v>
      </c>
      <c r="B8041" s="5" t="s">
        <v>1246</v>
      </c>
    </row>
    <row r="8042" spans="1:2" x14ac:dyDescent="0.3">
      <c r="A8042" s="3">
        <v>212168</v>
      </c>
      <c r="B8042" s="5" t="s">
        <v>777</v>
      </c>
    </row>
    <row r="8043" spans="1:2" x14ac:dyDescent="0.3">
      <c r="A8043" s="3">
        <v>212168</v>
      </c>
      <c r="B8043" s="5" t="s">
        <v>2297</v>
      </c>
    </row>
    <row r="8044" spans="1:2" x14ac:dyDescent="0.3">
      <c r="A8044" s="3">
        <v>212168</v>
      </c>
      <c r="B8044" s="5" t="s">
        <v>2528</v>
      </c>
    </row>
    <row r="8045" spans="1:2" x14ac:dyDescent="0.3">
      <c r="A8045" s="3">
        <v>212168</v>
      </c>
      <c r="B8045" s="5" t="s">
        <v>166</v>
      </c>
    </row>
    <row r="8046" spans="1:2" x14ac:dyDescent="0.3">
      <c r="A8046" s="3">
        <v>171337</v>
      </c>
      <c r="B8046" s="5" t="s">
        <v>49</v>
      </c>
    </row>
    <row r="8047" spans="1:2" x14ac:dyDescent="0.3">
      <c r="A8047" s="3">
        <v>171337</v>
      </c>
      <c r="B8047" s="5" t="s">
        <v>1246</v>
      </c>
    </row>
    <row r="8048" spans="1:2" x14ac:dyDescent="0.3">
      <c r="A8048" s="3">
        <v>146223</v>
      </c>
      <c r="B8048" s="5" t="s">
        <v>6631</v>
      </c>
    </row>
    <row r="8049" spans="1:2" x14ac:dyDescent="0.3">
      <c r="A8049" s="3">
        <v>146223</v>
      </c>
      <c r="B8049" s="5" t="s">
        <v>49</v>
      </c>
    </row>
    <row r="8050" spans="1:2" x14ac:dyDescent="0.3">
      <c r="A8050" s="3">
        <v>146223</v>
      </c>
      <c r="B8050" s="5" t="s">
        <v>1246</v>
      </c>
    </row>
    <row r="8051" spans="1:2" x14ac:dyDescent="0.3">
      <c r="A8051" s="3">
        <v>146223</v>
      </c>
      <c r="B8051" s="5" t="s">
        <v>166</v>
      </c>
    </row>
    <row r="8052" spans="1:2" x14ac:dyDescent="0.3">
      <c r="A8052" s="3">
        <v>97006</v>
      </c>
      <c r="B8052" s="5" t="s">
        <v>49</v>
      </c>
    </row>
    <row r="8053" spans="1:2" x14ac:dyDescent="0.3">
      <c r="A8053" s="3">
        <v>157360</v>
      </c>
      <c r="B8053" s="5" t="s">
        <v>30</v>
      </c>
    </row>
    <row r="8054" spans="1:2" x14ac:dyDescent="0.3">
      <c r="A8054" s="3">
        <v>189204</v>
      </c>
      <c r="B8054" s="5" t="s">
        <v>30</v>
      </c>
    </row>
    <row r="8055" spans="1:2" x14ac:dyDescent="0.3">
      <c r="A8055" s="3">
        <v>189204</v>
      </c>
      <c r="B8055" s="5" t="s">
        <v>2848</v>
      </c>
    </row>
    <row r="8056" spans="1:2" x14ac:dyDescent="0.3">
      <c r="A8056" s="3">
        <v>189204</v>
      </c>
      <c r="B8056" s="5" t="s">
        <v>886</v>
      </c>
    </row>
    <row r="8057" spans="1:2" x14ac:dyDescent="0.3">
      <c r="A8057" s="3">
        <v>189204</v>
      </c>
      <c r="B8057" s="5" t="s">
        <v>2378</v>
      </c>
    </row>
    <row r="8058" spans="1:2" x14ac:dyDescent="0.3">
      <c r="A8058" s="3">
        <v>189204</v>
      </c>
      <c r="B8058" s="5" t="s">
        <v>19406</v>
      </c>
    </row>
    <row r="8059" spans="1:2" x14ac:dyDescent="0.3">
      <c r="A8059" s="3">
        <v>204435</v>
      </c>
      <c r="B8059" s="5" t="s">
        <v>777</v>
      </c>
    </row>
    <row r="8060" spans="1:2" x14ac:dyDescent="0.3">
      <c r="A8060" s="3">
        <v>204435</v>
      </c>
      <c r="B8060" s="5" t="s">
        <v>2528</v>
      </c>
    </row>
    <row r="8061" spans="1:2" x14ac:dyDescent="0.3">
      <c r="A8061" s="3">
        <v>115782</v>
      </c>
      <c r="B8061" s="5" t="s">
        <v>49</v>
      </c>
    </row>
    <row r="8062" spans="1:2" x14ac:dyDescent="0.3">
      <c r="A8062" s="3">
        <v>115782</v>
      </c>
      <c r="B8062" s="5" t="s">
        <v>7548</v>
      </c>
    </row>
    <row r="8063" spans="1:2" x14ac:dyDescent="0.3">
      <c r="A8063" s="3">
        <v>185567</v>
      </c>
      <c r="B8063" s="5" t="s">
        <v>1246</v>
      </c>
    </row>
    <row r="8064" spans="1:2" x14ac:dyDescent="0.3">
      <c r="A8064" s="3">
        <v>185567</v>
      </c>
      <c r="B8064" s="5" t="s">
        <v>49</v>
      </c>
    </row>
    <row r="8065" spans="1:2" x14ac:dyDescent="0.3">
      <c r="A8065" s="3">
        <v>185567</v>
      </c>
      <c r="B8065" s="5" t="s">
        <v>166</v>
      </c>
    </row>
    <row r="8066" spans="1:2" x14ac:dyDescent="0.3">
      <c r="A8066" s="3">
        <v>146227</v>
      </c>
      <c r="B8066" s="5" t="s">
        <v>777</v>
      </c>
    </row>
    <row r="8067" spans="1:2" x14ac:dyDescent="0.3">
      <c r="A8067" s="3">
        <v>146227</v>
      </c>
      <c r="B8067" s="5" t="s">
        <v>1246</v>
      </c>
    </row>
    <row r="8068" spans="1:2" x14ac:dyDescent="0.3">
      <c r="A8068" s="3">
        <v>159932</v>
      </c>
      <c r="B8068" s="5" t="s">
        <v>49</v>
      </c>
    </row>
    <row r="8069" spans="1:2" x14ac:dyDescent="0.3">
      <c r="A8069" s="3">
        <v>159932</v>
      </c>
      <c r="B8069" s="5" t="s">
        <v>1246</v>
      </c>
    </row>
    <row r="8070" spans="1:2" x14ac:dyDescent="0.3">
      <c r="A8070" s="3">
        <v>159932</v>
      </c>
      <c r="B8070" s="5" t="s">
        <v>166</v>
      </c>
    </row>
    <row r="8071" spans="1:2" x14ac:dyDescent="0.3">
      <c r="A8071" s="3">
        <v>149910</v>
      </c>
      <c r="B8071" s="5" t="s">
        <v>6748</v>
      </c>
    </row>
    <row r="8072" spans="1:2" x14ac:dyDescent="0.3">
      <c r="A8072" s="3">
        <v>149910</v>
      </c>
      <c r="B8072" s="5" t="s">
        <v>30</v>
      </c>
    </row>
    <row r="8073" spans="1:2" x14ac:dyDescent="0.3">
      <c r="A8073" s="3">
        <v>182228</v>
      </c>
      <c r="B8073" s="5" t="s">
        <v>777</v>
      </c>
    </row>
    <row r="8074" spans="1:2" x14ac:dyDescent="0.3">
      <c r="A8074" s="3">
        <v>182228</v>
      </c>
      <c r="B8074" s="5" t="s">
        <v>2528</v>
      </c>
    </row>
    <row r="8075" spans="1:2" x14ac:dyDescent="0.3">
      <c r="A8075" s="3">
        <v>199584</v>
      </c>
      <c r="B8075" s="5" t="s">
        <v>777</v>
      </c>
    </row>
    <row r="8076" spans="1:2" x14ac:dyDescent="0.3">
      <c r="A8076" s="3">
        <v>199584</v>
      </c>
      <c r="B8076" s="5" t="s">
        <v>49</v>
      </c>
    </row>
    <row r="8077" spans="1:2" x14ac:dyDescent="0.3">
      <c r="A8077" s="3">
        <v>199584</v>
      </c>
      <c r="B8077" s="5" t="s">
        <v>30</v>
      </c>
    </row>
    <row r="8078" spans="1:2" x14ac:dyDescent="0.3">
      <c r="A8078" s="3">
        <v>201749</v>
      </c>
      <c r="B8078" s="5" t="s">
        <v>49</v>
      </c>
    </row>
    <row r="8079" spans="1:2" x14ac:dyDescent="0.3">
      <c r="A8079" s="3">
        <v>201749</v>
      </c>
      <c r="B8079" s="5" t="s">
        <v>30</v>
      </c>
    </row>
    <row r="8080" spans="1:2" x14ac:dyDescent="0.3">
      <c r="A8080" s="3">
        <v>152748</v>
      </c>
      <c r="B8080" s="5" t="s">
        <v>1246</v>
      </c>
    </row>
    <row r="8081" spans="1:2" x14ac:dyDescent="0.3">
      <c r="A8081" s="3">
        <v>152748</v>
      </c>
      <c r="B8081" s="5" t="s">
        <v>49</v>
      </c>
    </row>
    <row r="8082" spans="1:2" x14ac:dyDescent="0.3">
      <c r="A8082" s="3">
        <v>152748</v>
      </c>
      <c r="B8082" s="5" t="s">
        <v>886</v>
      </c>
    </row>
    <row r="8083" spans="1:2" x14ac:dyDescent="0.3">
      <c r="A8083" s="3">
        <v>152748</v>
      </c>
      <c r="B8083" s="5" t="s">
        <v>6841</v>
      </c>
    </row>
    <row r="8084" spans="1:2" x14ac:dyDescent="0.3">
      <c r="A8084" s="3">
        <v>242546</v>
      </c>
      <c r="B8084" s="5" t="s">
        <v>2297</v>
      </c>
    </row>
    <row r="8085" spans="1:2" x14ac:dyDescent="0.3">
      <c r="A8085" s="3">
        <v>242546</v>
      </c>
      <c r="B8085" s="5" t="s">
        <v>777</v>
      </c>
    </row>
    <row r="8086" spans="1:2" x14ac:dyDescent="0.3">
      <c r="A8086" s="3">
        <v>242546</v>
      </c>
      <c r="B8086" s="5" t="s">
        <v>2848</v>
      </c>
    </row>
    <row r="8087" spans="1:2" x14ac:dyDescent="0.3">
      <c r="A8087" s="3">
        <v>70706</v>
      </c>
      <c r="B8087" s="5" t="s">
        <v>49</v>
      </c>
    </row>
    <row r="8088" spans="1:2" x14ac:dyDescent="0.3">
      <c r="A8088" s="3">
        <v>238628</v>
      </c>
      <c r="B8088" s="5" t="s">
        <v>49</v>
      </c>
    </row>
    <row r="8089" spans="1:2" x14ac:dyDescent="0.3">
      <c r="A8089" s="3">
        <v>238628</v>
      </c>
      <c r="B8089" s="5" t="s">
        <v>310</v>
      </c>
    </row>
    <row r="8090" spans="1:2" x14ac:dyDescent="0.3">
      <c r="A8090" s="3">
        <v>60281</v>
      </c>
      <c r="B8090" s="5" t="s">
        <v>49</v>
      </c>
    </row>
    <row r="8091" spans="1:2" x14ac:dyDescent="0.3">
      <c r="A8091" s="3">
        <v>60281</v>
      </c>
      <c r="B8091" s="5" t="s">
        <v>886</v>
      </c>
    </row>
    <row r="8092" spans="1:2" x14ac:dyDescent="0.3">
      <c r="A8092" s="3">
        <v>41602</v>
      </c>
      <c r="B8092" s="5" t="s">
        <v>777</v>
      </c>
    </row>
    <row r="8093" spans="1:2" x14ac:dyDescent="0.3">
      <c r="A8093" s="3">
        <v>41602</v>
      </c>
      <c r="B8093" s="5" t="s">
        <v>30</v>
      </c>
    </row>
    <row r="8094" spans="1:2" x14ac:dyDescent="0.3">
      <c r="A8094" s="3">
        <v>41602</v>
      </c>
      <c r="B8094" s="5" t="s">
        <v>49</v>
      </c>
    </row>
    <row r="8095" spans="1:2" x14ac:dyDescent="0.3">
      <c r="A8095" s="3">
        <v>41602</v>
      </c>
      <c r="B8095" s="5" t="s">
        <v>886</v>
      </c>
    </row>
    <row r="8096" spans="1:2" x14ac:dyDescent="0.3">
      <c r="A8096" s="3">
        <v>41602</v>
      </c>
      <c r="B8096" s="5" t="s">
        <v>166</v>
      </c>
    </row>
    <row r="8097" spans="1:2" x14ac:dyDescent="0.3">
      <c r="A8097" s="3">
        <v>172386</v>
      </c>
      <c r="B8097" s="5" t="s">
        <v>6748</v>
      </c>
    </row>
    <row r="8098" spans="1:2" x14ac:dyDescent="0.3">
      <c r="A8098" s="3">
        <v>172386</v>
      </c>
      <c r="B8098" s="5" t="s">
        <v>1139</v>
      </c>
    </row>
    <row r="8099" spans="1:2" x14ac:dyDescent="0.3">
      <c r="A8099" s="3">
        <v>205022</v>
      </c>
      <c r="B8099" s="5" t="s">
        <v>886</v>
      </c>
    </row>
    <row r="8100" spans="1:2" x14ac:dyDescent="0.3">
      <c r="A8100" s="3">
        <v>205022</v>
      </c>
      <c r="B8100" s="5" t="s">
        <v>30</v>
      </c>
    </row>
    <row r="8101" spans="1:2" x14ac:dyDescent="0.3">
      <c r="A8101" s="3">
        <v>205022</v>
      </c>
      <c r="B8101" s="5" t="s">
        <v>777</v>
      </c>
    </row>
    <row r="8102" spans="1:2" x14ac:dyDescent="0.3">
      <c r="A8102" s="3">
        <v>282848</v>
      </c>
      <c r="B8102" s="5" t="s">
        <v>49</v>
      </c>
    </row>
    <row r="8103" spans="1:2" x14ac:dyDescent="0.3">
      <c r="A8103" s="3">
        <v>282848</v>
      </c>
      <c r="B8103" s="5" t="s">
        <v>2528</v>
      </c>
    </row>
    <row r="8104" spans="1:2" x14ac:dyDescent="0.3">
      <c r="A8104" s="3">
        <v>282848</v>
      </c>
      <c r="B8104" s="5" t="s">
        <v>19406</v>
      </c>
    </row>
    <row r="8105" spans="1:2" x14ac:dyDescent="0.3">
      <c r="A8105" s="3">
        <v>191714</v>
      </c>
      <c r="B8105" s="5" t="s">
        <v>49</v>
      </c>
    </row>
    <row r="8106" spans="1:2" x14ac:dyDescent="0.3">
      <c r="A8106" s="3">
        <v>191714</v>
      </c>
      <c r="B8106" s="5" t="s">
        <v>886</v>
      </c>
    </row>
    <row r="8107" spans="1:2" x14ac:dyDescent="0.3">
      <c r="A8107" s="3">
        <v>259300</v>
      </c>
      <c r="B8107" s="5" t="s">
        <v>777</v>
      </c>
    </row>
    <row r="8108" spans="1:2" x14ac:dyDescent="0.3">
      <c r="A8108" s="3">
        <v>259300</v>
      </c>
      <c r="B8108" s="5" t="s">
        <v>2528</v>
      </c>
    </row>
    <row r="8109" spans="1:2" x14ac:dyDescent="0.3">
      <c r="A8109" s="3">
        <v>198287</v>
      </c>
      <c r="B8109" s="5" t="s">
        <v>49</v>
      </c>
    </row>
    <row r="8110" spans="1:2" x14ac:dyDescent="0.3">
      <c r="A8110" s="3">
        <v>198287</v>
      </c>
      <c r="B8110" s="5" t="s">
        <v>2848</v>
      </c>
    </row>
    <row r="8111" spans="1:2" x14ac:dyDescent="0.3">
      <c r="A8111" s="3">
        <v>198287</v>
      </c>
      <c r="B8111" s="5" t="s">
        <v>2528</v>
      </c>
    </row>
    <row r="8112" spans="1:2" x14ac:dyDescent="0.3">
      <c r="A8112" s="3">
        <v>198287</v>
      </c>
      <c r="B8112" s="5" t="s">
        <v>166</v>
      </c>
    </row>
    <row r="8113" spans="1:2" x14ac:dyDescent="0.3">
      <c r="A8113" s="3">
        <v>196750</v>
      </c>
      <c r="B8113" s="5" t="s">
        <v>777</v>
      </c>
    </row>
    <row r="8114" spans="1:2" x14ac:dyDescent="0.3">
      <c r="A8114" s="3">
        <v>196750</v>
      </c>
      <c r="B8114" s="5" t="s">
        <v>2297</v>
      </c>
    </row>
    <row r="8115" spans="1:2" x14ac:dyDescent="0.3">
      <c r="A8115" s="3">
        <v>196750</v>
      </c>
      <c r="B8115" s="5" t="s">
        <v>1246</v>
      </c>
    </row>
    <row r="8116" spans="1:2" x14ac:dyDescent="0.3">
      <c r="A8116" s="3">
        <v>196750</v>
      </c>
      <c r="B8116" s="5" t="s">
        <v>2528</v>
      </c>
    </row>
    <row r="8117" spans="1:2" x14ac:dyDescent="0.3">
      <c r="A8117" s="3">
        <v>150117</v>
      </c>
      <c r="B8117" s="5" t="s">
        <v>30</v>
      </c>
    </row>
    <row r="8118" spans="1:2" x14ac:dyDescent="0.3">
      <c r="A8118" s="3">
        <v>150117</v>
      </c>
      <c r="B8118" s="5" t="s">
        <v>886</v>
      </c>
    </row>
    <row r="8119" spans="1:2" x14ac:dyDescent="0.3">
      <c r="A8119" s="3">
        <v>159092</v>
      </c>
      <c r="B8119" s="5" t="s">
        <v>30</v>
      </c>
    </row>
    <row r="8120" spans="1:2" x14ac:dyDescent="0.3">
      <c r="A8120" s="3">
        <v>159092</v>
      </c>
      <c r="B8120" s="5" t="s">
        <v>468</v>
      </c>
    </row>
    <row r="8121" spans="1:2" x14ac:dyDescent="0.3">
      <c r="A8121" s="3">
        <v>284019</v>
      </c>
      <c r="B8121" s="5" t="s">
        <v>2297</v>
      </c>
    </row>
    <row r="8122" spans="1:2" x14ac:dyDescent="0.3">
      <c r="A8122" s="3">
        <v>284019</v>
      </c>
      <c r="B8122" s="5" t="s">
        <v>6748</v>
      </c>
    </row>
    <row r="8123" spans="1:2" x14ac:dyDescent="0.3">
      <c r="A8123" s="3">
        <v>284019</v>
      </c>
      <c r="B8123" s="5" t="s">
        <v>30</v>
      </c>
    </row>
    <row r="8124" spans="1:2" x14ac:dyDescent="0.3">
      <c r="A8124" s="3">
        <v>284019</v>
      </c>
      <c r="B8124" s="5" t="s">
        <v>19406</v>
      </c>
    </row>
    <row r="8125" spans="1:2" x14ac:dyDescent="0.3">
      <c r="A8125" s="3">
        <v>284019</v>
      </c>
      <c r="B8125" s="5" t="s">
        <v>777</v>
      </c>
    </row>
    <row r="8126" spans="1:2" x14ac:dyDescent="0.3">
      <c r="A8126" s="3">
        <v>284019</v>
      </c>
      <c r="B8126" s="5" t="s">
        <v>1139</v>
      </c>
    </row>
    <row r="8127" spans="1:2" x14ac:dyDescent="0.3">
      <c r="A8127" s="3">
        <v>284019</v>
      </c>
      <c r="B8127" s="5" t="s">
        <v>2528</v>
      </c>
    </row>
    <row r="8128" spans="1:2" x14ac:dyDescent="0.3">
      <c r="A8128" s="3">
        <v>284019</v>
      </c>
      <c r="B8128" s="5" t="s">
        <v>2378</v>
      </c>
    </row>
    <row r="8129" spans="1:2" x14ac:dyDescent="0.3">
      <c r="A8129" s="3">
        <v>192538</v>
      </c>
      <c r="B8129" s="5" t="s">
        <v>7548</v>
      </c>
    </row>
    <row r="8130" spans="1:2" x14ac:dyDescent="0.3">
      <c r="A8130" s="3">
        <v>192538</v>
      </c>
      <c r="B8130" s="5" t="s">
        <v>777</v>
      </c>
    </row>
    <row r="8131" spans="1:2" x14ac:dyDescent="0.3">
      <c r="A8131" s="3">
        <v>192538</v>
      </c>
      <c r="B8131" s="5" t="s">
        <v>1139</v>
      </c>
    </row>
    <row r="8132" spans="1:2" x14ac:dyDescent="0.3">
      <c r="A8132" s="3">
        <v>162215</v>
      </c>
      <c r="B8132" s="5" t="s">
        <v>49</v>
      </c>
    </row>
    <row r="8133" spans="1:2" x14ac:dyDescent="0.3">
      <c r="A8133" s="3">
        <v>162215</v>
      </c>
      <c r="B8133" s="5" t="s">
        <v>777</v>
      </c>
    </row>
    <row r="8134" spans="1:2" x14ac:dyDescent="0.3">
      <c r="A8134" s="3">
        <v>162215</v>
      </c>
      <c r="B8134" s="5" t="s">
        <v>166</v>
      </c>
    </row>
    <row r="8135" spans="1:2" x14ac:dyDescent="0.3">
      <c r="A8135" s="3">
        <v>162215</v>
      </c>
      <c r="B8135" s="5" t="s">
        <v>310</v>
      </c>
    </row>
    <row r="8136" spans="1:2" x14ac:dyDescent="0.3">
      <c r="A8136" s="3">
        <v>182873</v>
      </c>
      <c r="B8136" s="5" t="s">
        <v>777</v>
      </c>
    </row>
    <row r="8137" spans="1:2" x14ac:dyDescent="0.3">
      <c r="A8137" s="3">
        <v>182873</v>
      </c>
      <c r="B8137" s="5" t="s">
        <v>49</v>
      </c>
    </row>
    <row r="8138" spans="1:2" x14ac:dyDescent="0.3">
      <c r="A8138" s="3">
        <v>196761</v>
      </c>
      <c r="B8138" s="5" t="s">
        <v>2297</v>
      </c>
    </row>
    <row r="8139" spans="1:2" x14ac:dyDescent="0.3">
      <c r="A8139" s="3">
        <v>196761</v>
      </c>
      <c r="B8139" s="5" t="s">
        <v>886</v>
      </c>
    </row>
    <row r="8140" spans="1:2" x14ac:dyDescent="0.3">
      <c r="A8140" s="3">
        <v>165864</v>
      </c>
      <c r="B8140" s="5" t="s">
        <v>468</v>
      </c>
    </row>
    <row r="8141" spans="1:2" x14ac:dyDescent="0.3">
      <c r="A8141" s="3">
        <v>165864</v>
      </c>
      <c r="B8141" s="5" t="s">
        <v>30</v>
      </c>
    </row>
    <row r="8142" spans="1:2" x14ac:dyDescent="0.3">
      <c r="A8142" s="3">
        <v>85889</v>
      </c>
      <c r="B8142" s="5" t="s">
        <v>1246</v>
      </c>
    </row>
    <row r="8143" spans="1:2" x14ac:dyDescent="0.3">
      <c r="A8143" s="3">
        <v>85889</v>
      </c>
      <c r="B8143" s="5" t="s">
        <v>49</v>
      </c>
    </row>
    <row r="8144" spans="1:2" x14ac:dyDescent="0.3">
      <c r="A8144" s="3">
        <v>85889</v>
      </c>
      <c r="B8144" s="5" t="s">
        <v>30</v>
      </c>
    </row>
    <row r="8145" spans="1:2" x14ac:dyDescent="0.3">
      <c r="A8145" s="3">
        <v>205321</v>
      </c>
      <c r="B8145" s="5" t="s">
        <v>2528</v>
      </c>
    </row>
    <row r="8146" spans="1:2" x14ac:dyDescent="0.3">
      <c r="A8146" s="3">
        <v>205321</v>
      </c>
      <c r="B8146" s="5" t="s">
        <v>777</v>
      </c>
    </row>
    <row r="8147" spans="1:2" x14ac:dyDescent="0.3">
      <c r="A8147" s="3">
        <v>205321</v>
      </c>
      <c r="B8147" s="5" t="s">
        <v>30</v>
      </c>
    </row>
    <row r="8148" spans="1:2" x14ac:dyDescent="0.3">
      <c r="A8148" s="3">
        <v>205321</v>
      </c>
      <c r="B8148" s="5" t="s">
        <v>468</v>
      </c>
    </row>
    <row r="8149" spans="1:2" x14ac:dyDescent="0.3">
      <c r="A8149" s="3">
        <v>205321</v>
      </c>
      <c r="B8149" s="5" t="s">
        <v>19406</v>
      </c>
    </row>
    <row r="8150" spans="1:2" x14ac:dyDescent="0.3">
      <c r="A8150" s="3">
        <v>157375</v>
      </c>
      <c r="B8150" s="5" t="s">
        <v>49</v>
      </c>
    </row>
    <row r="8151" spans="1:2" x14ac:dyDescent="0.3">
      <c r="A8151" s="3">
        <v>157375</v>
      </c>
      <c r="B8151" s="5" t="s">
        <v>30</v>
      </c>
    </row>
    <row r="8152" spans="1:2" x14ac:dyDescent="0.3">
      <c r="A8152" s="3">
        <v>157375</v>
      </c>
      <c r="B8152" s="5" t="s">
        <v>886</v>
      </c>
    </row>
    <row r="8153" spans="1:2" x14ac:dyDescent="0.3">
      <c r="A8153" s="3">
        <v>239877</v>
      </c>
      <c r="B8153" s="5" t="s">
        <v>886</v>
      </c>
    </row>
    <row r="8154" spans="1:2" x14ac:dyDescent="0.3">
      <c r="A8154" s="3">
        <v>239877</v>
      </c>
      <c r="B8154" s="5" t="s">
        <v>30</v>
      </c>
    </row>
    <row r="8155" spans="1:2" x14ac:dyDescent="0.3">
      <c r="A8155" s="3">
        <v>239877</v>
      </c>
      <c r="B8155" s="5" t="s">
        <v>1246</v>
      </c>
    </row>
    <row r="8156" spans="1:2" x14ac:dyDescent="0.3">
      <c r="A8156" s="3">
        <v>239877</v>
      </c>
      <c r="B8156" s="5" t="s">
        <v>49</v>
      </c>
    </row>
    <row r="8157" spans="1:2" x14ac:dyDescent="0.3">
      <c r="A8157" s="3">
        <v>77234</v>
      </c>
      <c r="B8157" s="5" t="s">
        <v>777</v>
      </c>
    </row>
    <row r="8158" spans="1:2" x14ac:dyDescent="0.3">
      <c r="A8158" s="3">
        <v>77234</v>
      </c>
      <c r="B8158" s="5" t="s">
        <v>166</v>
      </c>
    </row>
    <row r="8159" spans="1:2" x14ac:dyDescent="0.3">
      <c r="A8159" s="3">
        <v>234567</v>
      </c>
      <c r="B8159" s="5" t="s">
        <v>2297</v>
      </c>
    </row>
    <row r="8160" spans="1:2" x14ac:dyDescent="0.3">
      <c r="A8160" s="3">
        <v>234567</v>
      </c>
      <c r="B8160" s="5" t="s">
        <v>6748</v>
      </c>
    </row>
    <row r="8161" spans="1:2" x14ac:dyDescent="0.3">
      <c r="A8161" s="3">
        <v>234567</v>
      </c>
      <c r="B8161" s="5" t="s">
        <v>30</v>
      </c>
    </row>
    <row r="8162" spans="1:2" x14ac:dyDescent="0.3">
      <c r="A8162" s="3">
        <v>244049</v>
      </c>
      <c r="B8162" s="5" t="s">
        <v>166</v>
      </c>
    </row>
    <row r="8163" spans="1:2" x14ac:dyDescent="0.3">
      <c r="A8163" s="3">
        <v>244049</v>
      </c>
      <c r="B8163" s="5" t="s">
        <v>1246</v>
      </c>
    </row>
    <row r="8164" spans="1:2" x14ac:dyDescent="0.3">
      <c r="A8164" s="3">
        <v>244049</v>
      </c>
      <c r="B8164" s="5" t="s">
        <v>49</v>
      </c>
    </row>
    <row r="8165" spans="1:2" x14ac:dyDescent="0.3">
      <c r="A8165" s="3">
        <v>244049</v>
      </c>
      <c r="B8165" s="5" t="s">
        <v>6748</v>
      </c>
    </row>
    <row r="8166" spans="1:2" x14ac:dyDescent="0.3">
      <c r="A8166" s="3">
        <v>209251</v>
      </c>
      <c r="B8166" s="5" t="s">
        <v>49</v>
      </c>
    </row>
    <row r="8167" spans="1:2" x14ac:dyDescent="0.3">
      <c r="A8167" s="3">
        <v>209251</v>
      </c>
      <c r="B8167" s="5" t="s">
        <v>166</v>
      </c>
    </row>
    <row r="8168" spans="1:2" x14ac:dyDescent="0.3">
      <c r="A8168" s="3">
        <v>269437</v>
      </c>
      <c r="B8168" s="5" t="s">
        <v>2297</v>
      </c>
    </row>
    <row r="8169" spans="1:2" x14ac:dyDescent="0.3">
      <c r="A8169" s="3">
        <v>269437</v>
      </c>
      <c r="B8169" s="5" t="s">
        <v>30</v>
      </c>
    </row>
    <row r="8170" spans="1:2" x14ac:dyDescent="0.3">
      <c r="A8170" s="3">
        <v>156708</v>
      </c>
      <c r="B8170" s="5" t="s">
        <v>30</v>
      </c>
    </row>
    <row r="8171" spans="1:2" x14ac:dyDescent="0.3">
      <c r="A8171" s="3">
        <v>156708</v>
      </c>
      <c r="B8171" s="5" t="s">
        <v>49</v>
      </c>
    </row>
    <row r="8172" spans="1:2" x14ac:dyDescent="0.3">
      <c r="A8172" s="3">
        <v>209504</v>
      </c>
      <c r="B8172" s="5" t="s">
        <v>777</v>
      </c>
    </row>
    <row r="8173" spans="1:2" x14ac:dyDescent="0.3">
      <c r="A8173" s="3">
        <v>209504</v>
      </c>
      <c r="B8173" s="5" t="s">
        <v>2528</v>
      </c>
    </row>
    <row r="8174" spans="1:2" x14ac:dyDescent="0.3">
      <c r="A8174" s="3">
        <v>244114</v>
      </c>
      <c r="B8174" s="5" t="s">
        <v>777</v>
      </c>
    </row>
    <row r="8175" spans="1:2" x14ac:dyDescent="0.3">
      <c r="A8175" s="3">
        <v>244114</v>
      </c>
      <c r="B8175" s="5" t="s">
        <v>166</v>
      </c>
    </row>
    <row r="8176" spans="1:2" x14ac:dyDescent="0.3">
      <c r="A8176" s="3">
        <v>244114</v>
      </c>
      <c r="B8176" s="5" t="s">
        <v>1246</v>
      </c>
    </row>
    <row r="8177" spans="1:2" x14ac:dyDescent="0.3">
      <c r="A8177" s="3">
        <v>240206</v>
      </c>
      <c r="B8177" s="5" t="s">
        <v>49</v>
      </c>
    </row>
    <row r="8178" spans="1:2" x14ac:dyDescent="0.3">
      <c r="A8178" s="3">
        <v>235984</v>
      </c>
      <c r="B8178" s="5" t="s">
        <v>49</v>
      </c>
    </row>
    <row r="8179" spans="1:2" x14ac:dyDescent="0.3">
      <c r="A8179" s="3">
        <v>235984</v>
      </c>
      <c r="B8179" s="5" t="s">
        <v>886</v>
      </c>
    </row>
    <row r="8180" spans="1:2" x14ac:dyDescent="0.3">
      <c r="A8180" s="3">
        <v>168138</v>
      </c>
      <c r="B8180" s="5" t="s">
        <v>2528</v>
      </c>
    </row>
    <row r="8181" spans="1:2" x14ac:dyDescent="0.3">
      <c r="A8181" s="3">
        <v>168138</v>
      </c>
      <c r="B8181" s="5" t="s">
        <v>1139</v>
      </c>
    </row>
    <row r="8182" spans="1:2" x14ac:dyDescent="0.3">
      <c r="A8182" s="3">
        <v>168138</v>
      </c>
      <c r="B8182" s="5" t="s">
        <v>166</v>
      </c>
    </row>
    <row r="8183" spans="1:2" x14ac:dyDescent="0.3">
      <c r="A8183" s="3">
        <v>248424</v>
      </c>
      <c r="B8183" s="5" t="s">
        <v>30</v>
      </c>
    </row>
    <row r="8184" spans="1:2" x14ac:dyDescent="0.3">
      <c r="A8184" s="3">
        <v>248424</v>
      </c>
      <c r="B8184" s="5" t="s">
        <v>886</v>
      </c>
    </row>
    <row r="8185" spans="1:2" x14ac:dyDescent="0.3">
      <c r="A8185" s="3">
        <v>199420</v>
      </c>
      <c r="B8185" s="5" t="s">
        <v>777</v>
      </c>
    </row>
    <row r="8186" spans="1:2" x14ac:dyDescent="0.3">
      <c r="A8186" s="3">
        <v>199420</v>
      </c>
      <c r="B8186" s="5" t="s">
        <v>30</v>
      </c>
    </row>
    <row r="8187" spans="1:2" x14ac:dyDescent="0.3">
      <c r="A8187" s="3">
        <v>144789</v>
      </c>
      <c r="B8187" s="5" t="s">
        <v>30</v>
      </c>
    </row>
    <row r="8188" spans="1:2" x14ac:dyDescent="0.3">
      <c r="A8188" s="3">
        <v>160139</v>
      </c>
      <c r="B8188" s="5" t="s">
        <v>6631</v>
      </c>
    </row>
    <row r="8189" spans="1:2" x14ac:dyDescent="0.3">
      <c r="A8189" s="3">
        <v>160139</v>
      </c>
      <c r="B8189" s="5" t="s">
        <v>886</v>
      </c>
    </row>
    <row r="8190" spans="1:2" x14ac:dyDescent="0.3">
      <c r="A8190" s="3">
        <v>160139</v>
      </c>
      <c r="B8190" s="5" t="s">
        <v>166</v>
      </c>
    </row>
    <row r="8191" spans="1:2" x14ac:dyDescent="0.3">
      <c r="A8191" s="3">
        <v>68727</v>
      </c>
      <c r="B8191" s="5" t="s">
        <v>166</v>
      </c>
    </row>
    <row r="8192" spans="1:2" x14ac:dyDescent="0.3">
      <c r="A8192" s="3">
        <v>68727</v>
      </c>
      <c r="B8192" s="5" t="s">
        <v>1246</v>
      </c>
    </row>
    <row r="8193" spans="1:2" x14ac:dyDescent="0.3">
      <c r="A8193" s="3">
        <v>68727</v>
      </c>
      <c r="B8193" s="5" t="s">
        <v>49</v>
      </c>
    </row>
    <row r="8194" spans="1:2" x14ac:dyDescent="0.3">
      <c r="A8194" s="3">
        <v>68727</v>
      </c>
      <c r="B8194" s="5" t="s">
        <v>6631</v>
      </c>
    </row>
    <row r="8195" spans="1:2" x14ac:dyDescent="0.3">
      <c r="A8195" s="3">
        <v>204349</v>
      </c>
      <c r="B8195" s="5" t="s">
        <v>468</v>
      </c>
    </row>
    <row r="8196" spans="1:2" x14ac:dyDescent="0.3">
      <c r="A8196" s="3">
        <v>204349</v>
      </c>
      <c r="B8196" s="5" t="s">
        <v>166</v>
      </c>
    </row>
    <row r="8197" spans="1:2" x14ac:dyDescent="0.3">
      <c r="A8197" s="3">
        <v>198436</v>
      </c>
      <c r="B8197" s="5" t="s">
        <v>30</v>
      </c>
    </row>
    <row r="8198" spans="1:2" x14ac:dyDescent="0.3">
      <c r="A8198" s="3">
        <v>198436</v>
      </c>
      <c r="B8198" s="5" t="s">
        <v>1139</v>
      </c>
    </row>
    <row r="8199" spans="1:2" x14ac:dyDescent="0.3">
      <c r="A8199" s="3">
        <v>198436</v>
      </c>
      <c r="B8199" s="5" t="s">
        <v>6748</v>
      </c>
    </row>
    <row r="8200" spans="1:2" x14ac:dyDescent="0.3">
      <c r="A8200" s="3">
        <v>214597</v>
      </c>
      <c r="B8200" s="5" t="s">
        <v>468</v>
      </c>
    </row>
    <row r="8201" spans="1:2" x14ac:dyDescent="0.3">
      <c r="A8201" s="3">
        <v>214597</v>
      </c>
      <c r="B8201" s="5" t="s">
        <v>30</v>
      </c>
    </row>
    <row r="8202" spans="1:2" x14ac:dyDescent="0.3">
      <c r="A8202" s="3">
        <v>159211</v>
      </c>
      <c r="B8202" s="5" t="s">
        <v>468</v>
      </c>
    </row>
    <row r="8203" spans="1:2" x14ac:dyDescent="0.3">
      <c r="A8203" s="3">
        <v>159211</v>
      </c>
      <c r="B8203" s="5" t="s">
        <v>166</v>
      </c>
    </row>
    <row r="8204" spans="1:2" x14ac:dyDescent="0.3">
      <c r="A8204" s="3">
        <v>209764</v>
      </c>
      <c r="B8204" s="5" t="s">
        <v>1246</v>
      </c>
    </row>
    <row r="8205" spans="1:2" x14ac:dyDescent="0.3">
      <c r="A8205" s="3">
        <v>209764</v>
      </c>
      <c r="B8205" s="5" t="s">
        <v>49</v>
      </c>
    </row>
    <row r="8206" spans="1:2" x14ac:dyDescent="0.3">
      <c r="A8206" s="3">
        <v>209764</v>
      </c>
      <c r="B8206" s="5" t="s">
        <v>166</v>
      </c>
    </row>
    <row r="8207" spans="1:2" x14ac:dyDescent="0.3">
      <c r="A8207" s="3">
        <v>217316</v>
      </c>
      <c r="B8207" s="5" t="s">
        <v>329</v>
      </c>
    </row>
    <row r="8208" spans="1:2" x14ac:dyDescent="0.3">
      <c r="A8208" s="3">
        <v>169813</v>
      </c>
      <c r="B8208" s="5" t="s">
        <v>49</v>
      </c>
    </row>
    <row r="8209" spans="1:2" x14ac:dyDescent="0.3">
      <c r="A8209" s="3">
        <v>246569</v>
      </c>
      <c r="B8209" s="5" t="s">
        <v>6748</v>
      </c>
    </row>
    <row r="8210" spans="1:2" x14ac:dyDescent="0.3">
      <c r="A8210" s="3">
        <v>246569</v>
      </c>
      <c r="B8210" s="5" t="s">
        <v>2848</v>
      </c>
    </row>
    <row r="8211" spans="1:2" x14ac:dyDescent="0.3">
      <c r="A8211" s="3">
        <v>246569</v>
      </c>
      <c r="B8211" s="5" t="s">
        <v>30</v>
      </c>
    </row>
    <row r="8212" spans="1:2" x14ac:dyDescent="0.3">
      <c r="A8212" s="3">
        <v>246569</v>
      </c>
      <c r="B8212" s="5" t="s">
        <v>19406</v>
      </c>
    </row>
    <row r="8213" spans="1:2" x14ac:dyDescent="0.3">
      <c r="A8213" s="3">
        <v>175528</v>
      </c>
      <c r="B8213" s="5" t="s">
        <v>886</v>
      </c>
    </row>
    <row r="8214" spans="1:2" x14ac:dyDescent="0.3">
      <c r="A8214" s="3">
        <v>175528</v>
      </c>
      <c r="B8214" s="5" t="s">
        <v>30</v>
      </c>
    </row>
    <row r="8215" spans="1:2" x14ac:dyDescent="0.3">
      <c r="A8215" s="3">
        <v>186161</v>
      </c>
      <c r="B8215" s="5" t="s">
        <v>30</v>
      </c>
    </row>
    <row r="8216" spans="1:2" x14ac:dyDescent="0.3">
      <c r="A8216" s="3">
        <v>214030</v>
      </c>
      <c r="B8216" s="5" t="s">
        <v>30</v>
      </c>
    </row>
    <row r="8217" spans="1:2" x14ac:dyDescent="0.3">
      <c r="A8217" s="3">
        <v>127373</v>
      </c>
      <c r="B8217" s="5" t="s">
        <v>49</v>
      </c>
    </row>
    <row r="8218" spans="1:2" x14ac:dyDescent="0.3">
      <c r="A8218" s="3">
        <v>226672</v>
      </c>
      <c r="B8218" s="5" t="s">
        <v>777</v>
      </c>
    </row>
    <row r="8219" spans="1:2" x14ac:dyDescent="0.3">
      <c r="A8219" s="3">
        <v>226672</v>
      </c>
      <c r="B8219" s="5" t="s">
        <v>1139</v>
      </c>
    </row>
    <row r="8220" spans="1:2" x14ac:dyDescent="0.3">
      <c r="A8220" s="3">
        <v>226672</v>
      </c>
      <c r="B8220" s="5" t="s">
        <v>2848</v>
      </c>
    </row>
    <row r="8221" spans="1:2" x14ac:dyDescent="0.3">
      <c r="A8221" s="3">
        <v>255692</v>
      </c>
      <c r="B8221" s="5" t="s">
        <v>777</v>
      </c>
    </row>
    <row r="8222" spans="1:2" x14ac:dyDescent="0.3">
      <c r="A8222" s="3">
        <v>255692</v>
      </c>
      <c r="B8222" s="5" t="s">
        <v>2528</v>
      </c>
    </row>
    <row r="8223" spans="1:2" x14ac:dyDescent="0.3">
      <c r="A8223" s="3">
        <v>181009</v>
      </c>
      <c r="B8223" s="5" t="s">
        <v>777</v>
      </c>
    </row>
    <row r="8224" spans="1:2" x14ac:dyDescent="0.3">
      <c r="A8224" s="3">
        <v>181009</v>
      </c>
      <c r="B8224" s="5" t="s">
        <v>1139</v>
      </c>
    </row>
    <row r="8225" spans="1:2" x14ac:dyDescent="0.3">
      <c r="A8225" s="3">
        <v>181009</v>
      </c>
      <c r="B8225" s="5" t="s">
        <v>7548</v>
      </c>
    </row>
    <row r="8226" spans="1:2" x14ac:dyDescent="0.3">
      <c r="A8226" s="3">
        <v>258216</v>
      </c>
      <c r="B8226" s="5" t="s">
        <v>49</v>
      </c>
    </row>
    <row r="8227" spans="1:2" x14ac:dyDescent="0.3">
      <c r="A8227" s="3">
        <v>174321</v>
      </c>
      <c r="B8227" s="5" t="s">
        <v>30</v>
      </c>
    </row>
    <row r="8228" spans="1:2" x14ac:dyDescent="0.3">
      <c r="A8228" s="3">
        <v>174321</v>
      </c>
      <c r="B8228" s="5" t="s">
        <v>49</v>
      </c>
    </row>
    <row r="8229" spans="1:2" x14ac:dyDescent="0.3">
      <c r="A8229" s="3">
        <v>174321</v>
      </c>
      <c r="B8229" s="5" t="s">
        <v>886</v>
      </c>
    </row>
    <row r="8230" spans="1:2" x14ac:dyDescent="0.3">
      <c r="A8230" s="3">
        <v>156236</v>
      </c>
      <c r="B8230" s="5" t="s">
        <v>49</v>
      </c>
    </row>
    <row r="8231" spans="1:2" x14ac:dyDescent="0.3">
      <c r="A8231" s="3">
        <v>156236</v>
      </c>
      <c r="B8231" s="5" t="s">
        <v>30</v>
      </c>
    </row>
    <row r="8232" spans="1:2" x14ac:dyDescent="0.3">
      <c r="A8232" s="3">
        <v>212153</v>
      </c>
      <c r="B8232" s="5" t="s">
        <v>1139</v>
      </c>
    </row>
    <row r="8233" spans="1:2" x14ac:dyDescent="0.3">
      <c r="A8233" s="3">
        <v>212153</v>
      </c>
      <c r="B8233" s="5" t="s">
        <v>777</v>
      </c>
    </row>
    <row r="8234" spans="1:2" x14ac:dyDescent="0.3">
      <c r="A8234" s="3">
        <v>212153</v>
      </c>
      <c r="B8234" s="5" t="s">
        <v>2297</v>
      </c>
    </row>
    <row r="8235" spans="1:2" x14ac:dyDescent="0.3">
      <c r="A8235" s="3">
        <v>212153</v>
      </c>
      <c r="B8235" s="5" t="s">
        <v>49</v>
      </c>
    </row>
    <row r="8236" spans="1:2" x14ac:dyDescent="0.3">
      <c r="A8236" s="3">
        <v>212153</v>
      </c>
      <c r="B8236" s="5" t="s">
        <v>2848</v>
      </c>
    </row>
    <row r="8237" spans="1:2" x14ac:dyDescent="0.3">
      <c r="A8237" s="3">
        <v>212153</v>
      </c>
      <c r="B8237" s="5" t="s">
        <v>2528</v>
      </c>
    </row>
    <row r="8238" spans="1:2" x14ac:dyDescent="0.3">
      <c r="A8238" s="3">
        <v>104329</v>
      </c>
      <c r="B8238" s="5" t="s">
        <v>777</v>
      </c>
    </row>
    <row r="8239" spans="1:2" x14ac:dyDescent="0.3">
      <c r="A8239" s="3">
        <v>104329</v>
      </c>
      <c r="B8239" s="5" t="s">
        <v>166</v>
      </c>
    </row>
    <row r="8240" spans="1:2" x14ac:dyDescent="0.3">
      <c r="A8240" s="3">
        <v>104329</v>
      </c>
      <c r="B8240" s="5" t="s">
        <v>6631</v>
      </c>
    </row>
    <row r="8241" spans="1:2" x14ac:dyDescent="0.3">
      <c r="A8241" s="3">
        <v>200112</v>
      </c>
      <c r="B8241" s="5" t="s">
        <v>886</v>
      </c>
    </row>
    <row r="8242" spans="1:2" x14ac:dyDescent="0.3">
      <c r="A8242" s="3">
        <v>200112</v>
      </c>
      <c r="B8242" s="5" t="s">
        <v>49</v>
      </c>
    </row>
    <row r="8243" spans="1:2" x14ac:dyDescent="0.3">
      <c r="A8243" s="3">
        <v>141733</v>
      </c>
      <c r="B8243" s="5" t="s">
        <v>777</v>
      </c>
    </row>
    <row r="8244" spans="1:2" x14ac:dyDescent="0.3">
      <c r="A8244" s="3">
        <v>141733</v>
      </c>
      <c r="B8244" s="5" t="s">
        <v>30</v>
      </c>
    </row>
    <row r="8245" spans="1:2" x14ac:dyDescent="0.3">
      <c r="A8245" s="3">
        <v>141733</v>
      </c>
      <c r="B8245" s="5" t="s">
        <v>1246</v>
      </c>
    </row>
    <row r="8246" spans="1:2" x14ac:dyDescent="0.3">
      <c r="A8246" s="3">
        <v>141733</v>
      </c>
      <c r="B8246" s="5" t="s">
        <v>886</v>
      </c>
    </row>
    <row r="8247" spans="1:2" x14ac:dyDescent="0.3">
      <c r="A8247" s="3">
        <v>141733</v>
      </c>
      <c r="B8247" s="5" t="s">
        <v>166</v>
      </c>
    </row>
    <row r="8248" spans="1:2" x14ac:dyDescent="0.3">
      <c r="A8248" s="3">
        <v>141733</v>
      </c>
      <c r="B8248" s="5" t="s">
        <v>468</v>
      </c>
    </row>
    <row r="8249" spans="1:2" x14ac:dyDescent="0.3">
      <c r="A8249" s="3">
        <v>174316</v>
      </c>
      <c r="B8249" s="5" t="s">
        <v>30</v>
      </c>
    </row>
    <row r="8250" spans="1:2" x14ac:dyDescent="0.3">
      <c r="A8250" s="3">
        <v>174316</v>
      </c>
      <c r="B8250" s="5" t="s">
        <v>886</v>
      </c>
    </row>
    <row r="8251" spans="1:2" x14ac:dyDescent="0.3">
      <c r="A8251" s="3">
        <v>111473</v>
      </c>
      <c r="B8251" s="5" t="s">
        <v>49</v>
      </c>
    </row>
    <row r="8252" spans="1:2" x14ac:dyDescent="0.3">
      <c r="A8252" s="3">
        <v>111473</v>
      </c>
      <c r="B8252" s="5" t="s">
        <v>7548</v>
      </c>
    </row>
    <row r="8253" spans="1:2" x14ac:dyDescent="0.3">
      <c r="A8253" s="3">
        <v>111473</v>
      </c>
      <c r="B8253" s="5" t="s">
        <v>886</v>
      </c>
    </row>
    <row r="8254" spans="1:2" x14ac:dyDescent="0.3">
      <c r="A8254" s="3">
        <v>184724</v>
      </c>
      <c r="B8254" s="5" t="s">
        <v>166</v>
      </c>
    </row>
    <row r="8255" spans="1:2" x14ac:dyDescent="0.3">
      <c r="A8255" s="3">
        <v>184724</v>
      </c>
      <c r="B8255" s="5" t="s">
        <v>19406</v>
      </c>
    </row>
    <row r="8256" spans="1:2" x14ac:dyDescent="0.3">
      <c r="A8256" s="3">
        <v>184724</v>
      </c>
      <c r="B8256" s="5" t="s">
        <v>6631</v>
      </c>
    </row>
    <row r="8257" spans="1:2" x14ac:dyDescent="0.3">
      <c r="A8257" s="3">
        <v>184724</v>
      </c>
      <c r="B8257" s="5" t="s">
        <v>49</v>
      </c>
    </row>
    <row r="8258" spans="1:2" x14ac:dyDescent="0.3">
      <c r="A8258" s="3">
        <v>165739</v>
      </c>
      <c r="B8258" s="5" t="s">
        <v>1246</v>
      </c>
    </row>
    <row r="8259" spans="1:2" x14ac:dyDescent="0.3">
      <c r="A8259" s="3">
        <v>165739</v>
      </c>
      <c r="B8259" s="5" t="s">
        <v>166</v>
      </c>
    </row>
    <row r="8260" spans="1:2" x14ac:dyDescent="0.3">
      <c r="A8260" s="3">
        <v>158907</v>
      </c>
      <c r="B8260" s="5" t="s">
        <v>49</v>
      </c>
    </row>
    <row r="8261" spans="1:2" x14ac:dyDescent="0.3">
      <c r="A8261" s="3">
        <v>132342</v>
      </c>
      <c r="B8261" s="5" t="s">
        <v>49</v>
      </c>
    </row>
    <row r="8262" spans="1:2" x14ac:dyDescent="0.3">
      <c r="A8262" s="3">
        <v>132342</v>
      </c>
      <c r="B8262" s="5" t="s">
        <v>7548</v>
      </c>
    </row>
    <row r="8263" spans="1:2" x14ac:dyDescent="0.3">
      <c r="A8263" s="3">
        <v>167575</v>
      </c>
      <c r="B8263" s="5" t="s">
        <v>468</v>
      </c>
    </row>
    <row r="8264" spans="1:2" x14ac:dyDescent="0.3">
      <c r="A8264" s="3">
        <v>167575</v>
      </c>
      <c r="B8264" s="5" t="s">
        <v>166</v>
      </c>
    </row>
    <row r="8265" spans="1:2" x14ac:dyDescent="0.3">
      <c r="A8265" s="3">
        <v>167575</v>
      </c>
      <c r="B8265" s="5" t="s">
        <v>30</v>
      </c>
    </row>
    <row r="8266" spans="1:2" x14ac:dyDescent="0.3">
      <c r="A8266" s="3">
        <v>167575</v>
      </c>
      <c r="B8266" s="5" t="s">
        <v>777</v>
      </c>
    </row>
    <row r="8267" spans="1:2" x14ac:dyDescent="0.3">
      <c r="A8267" s="3">
        <v>151933</v>
      </c>
      <c r="B8267" s="5" t="s">
        <v>6841</v>
      </c>
    </row>
    <row r="8268" spans="1:2" x14ac:dyDescent="0.3">
      <c r="A8268" s="3">
        <v>151933</v>
      </c>
      <c r="B8268" s="5" t="s">
        <v>777</v>
      </c>
    </row>
    <row r="8269" spans="1:2" x14ac:dyDescent="0.3">
      <c r="A8269" s="3">
        <v>151933</v>
      </c>
      <c r="B8269" s="5" t="s">
        <v>2848</v>
      </c>
    </row>
    <row r="8270" spans="1:2" x14ac:dyDescent="0.3">
      <c r="A8270" s="3">
        <v>151933</v>
      </c>
      <c r="B8270" s="5" t="s">
        <v>468</v>
      </c>
    </row>
    <row r="8271" spans="1:2" x14ac:dyDescent="0.3">
      <c r="A8271" s="3">
        <v>151933</v>
      </c>
      <c r="B8271" s="5" t="s">
        <v>49</v>
      </c>
    </row>
    <row r="8272" spans="1:2" x14ac:dyDescent="0.3">
      <c r="A8272" s="3">
        <v>77663</v>
      </c>
      <c r="B8272" s="5" t="s">
        <v>777</v>
      </c>
    </row>
    <row r="8273" spans="1:2" x14ac:dyDescent="0.3">
      <c r="A8273" s="3">
        <v>77663</v>
      </c>
      <c r="B8273" s="5" t="s">
        <v>166</v>
      </c>
    </row>
    <row r="8274" spans="1:2" x14ac:dyDescent="0.3">
      <c r="A8274" s="3">
        <v>193722</v>
      </c>
      <c r="B8274" s="5" t="s">
        <v>30</v>
      </c>
    </row>
    <row r="8275" spans="1:2" x14ac:dyDescent="0.3">
      <c r="A8275" s="3">
        <v>193722</v>
      </c>
      <c r="B8275" s="5" t="s">
        <v>49</v>
      </c>
    </row>
    <row r="8276" spans="1:2" x14ac:dyDescent="0.3">
      <c r="A8276" s="3">
        <v>242454</v>
      </c>
      <c r="B8276" s="5" t="s">
        <v>777</v>
      </c>
    </row>
    <row r="8277" spans="1:2" x14ac:dyDescent="0.3">
      <c r="A8277" s="3">
        <v>242454</v>
      </c>
      <c r="B8277" s="5" t="s">
        <v>166</v>
      </c>
    </row>
    <row r="8278" spans="1:2" x14ac:dyDescent="0.3">
      <c r="A8278" s="3">
        <v>179538</v>
      </c>
      <c r="B8278" s="5" t="s">
        <v>30</v>
      </c>
    </row>
    <row r="8279" spans="1:2" x14ac:dyDescent="0.3">
      <c r="A8279" s="3">
        <v>179538</v>
      </c>
      <c r="B8279" s="5" t="s">
        <v>468</v>
      </c>
    </row>
    <row r="8280" spans="1:2" x14ac:dyDescent="0.3">
      <c r="A8280" s="3">
        <v>209361</v>
      </c>
      <c r="B8280" s="5" t="s">
        <v>49</v>
      </c>
    </row>
    <row r="8281" spans="1:2" x14ac:dyDescent="0.3">
      <c r="A8281" s="3">
        <v>209361</v>
      </c>
      <c r="B8281" s="5" t="s">
        <v>30</v>
      </c>
    </row>
    <row r="8282" spans="1:2" x14ac:dyDescent="0.3">
      <c r="A8282" s="3">
        <v>209361</v>
      </c>
      <c r="B8282" s="5" t="s">
        <v>2378</v>
      </c>
    </row>
    <row r="8283" spans="1:2" x14ac:dyDescent="0.3">
      <c r="A8283" s="3">
        <v>222216</v>
      </c>
      <c r="B8283" s="5" t="s">
        <v>49</v>
      </c>
    </row>
    <row r="8284" spans="1:2" x14ac:dyDescent="0.3">
      <c r="A8284" s="3">
        <v>222216</v>
      </c>
      <c r="B8284" s="5" t="s">
        <v>777</v>
      </c>
    </row>
    <row r="8285" spans="1:2" x14ac:dyDescent="0.3">
      <c r="A8285" s="3">
        <v>222216</v>
      </c>
      <c r="B8285" s="5" t="s">
        <v>1246</v>
      </c>
    </row>
    <row r="8286" spans="1:2" x14ac:dyDescent="0.3">
      <c r="A8286" s="3">
        <v>135309</v>
      </c>
      <c r="B8286" s="5" t="s">
        <v>468</v>
      </c>
    </row>
    <row r="8287" spans="1:2" x14ac:dyDescent="0.3">
      <c r="A8287" s="3">
        <v>135309</v>
      </c>
      <c r="B8287" s="5" t="s">
        <v>2528</v>
      </c>
    </row>
    <row r="8288" spans="1:2" x14ac:dyDescent="0.3">
      <c r="A8288" s="3">
        <v>140222</v>
      </c>
      <c r="B8288" s="5" t="s">
        <v>49</v>
      </c>
    </row>
    <row r="8289" spans="1:2" x14ac:dyDescent="0.3">
      <c r="A8289" s="3">
        <v>140222</v>
      </c>
      <c r="B8289" s="5" t="s">
        <v>886</v>
      </c>
    </row>
    <row r="8290" spans="1:2" x14ac:dyDescent="0.3">
      <c r="A8290" s="3">
        <v>169020</v>
      </c>
      <c r="B8290" s="5" t="s">
        <v>30</v>
      </c>
    </row>
    <row r="8291" spans="1:2" x14ac:dyDescent="0.3">
      <c r="A8291" s="3">
        <v>137968</v>
      </c>
      <c r="B8291" s="5" t="s">
        <v>49</v>
      </c>
    </row>
    <row r="8292" spans="1:2" x14ac:dyDescent="0.3">
      <c r="A8292" s="3">
        <v>211387</v>
      </c>
      <c r="B8292" s="5" t="s">
        <v>777</v>
      </c>
    </row>
    <row r="8293" spans="1:2" x14ac:dyDescent="0.3">
      <c r="A8293" s="3">
        <v>211387</v>
      </c>
      <c r="B8293" s="5" t="s">
        <v>1139</v>
      </c>
    </row>
    <row r="8294" spans="1:2" x14ac:dyDescent="0.3">
      <c r="A8294" s="3">
        <v>211387</v>
      </c>
      <c r="B8294" s="5" t="s">
        <v>2528</v>
      </c>
    </row>
    <row r="8295" spans="1:2" x14ac:dyDescent="0.3">
      <c r="A8295" s="3">
        <v>211387</v>
      </c>
      <c r="B8295" s="5" t="s">
        <v>2848</v>
      </c>
    </row>
    <row r="8296" spans="1:2" x14ac:dyDescent="0.3">
      <c r="A8296" s="3">
        <v>155890</v>
      </c>
      <c r="B8296" s="5" t="s">
        <v>49</v>
      </c>
    </row>
    <row r="8297" spans="1:2" x14ac:dyDescent="0.3">
      <c r="A8297" s="3">
        <v>238302</v>
      </c>
      <c r="B8297" s="5" t="s">
        <v>2297</v>
      </c>
    </row>
    <row r="8298" spans="1:2" x14ac:dyDescent="0.3">
      <c r="A8298" s="3">
        <v>238302</v>
      </c>
      <c r="B8298" s="5" t="s">
        <v>30</v>
      </c>
    </row>
    <row r="8299" spans="1:2" x14ac:dyDescent="0.3">
      <c r="A8299" s="3">
        <v>238302</v>
      </c>
      <c r="B8299" s="5" t="s">
        <v>6748</v>
      </c>
    </row>
    <row r="8300" spans="1:2" x14ac:dyDescent="0.3">
      <c r="A8300" s="3">
        <v>209403</v>
      </c>
      <c r="B8300" s="5" t="s">
        <v>30</v>
      </c>
    </row>
    <row r="8301" spans="1:2" x14ac:dyDescent="0.3">
      <c r="A8301" s="3">
        <v>196830</v>
      </c>
      <c r="B8301" s="5" t="s">
        <v>468</v>
      </c>
    </row>
    <row r="8302" spans="1:2" x14ac:dyDescent="0.3">
      <c r="A8302" s="3">
        <v>196830</v>
      </c>
      <c r="B8302" s="5" t="s">
        <v>2528</v>
      </c>
    </row>
    <row r="8303" spans="1:2" x14ac:dyDescent="0.3">
      <c r="A8303" s="3">
        <v>241958</v>
      </c>
      <c r="B8303" s="5" t="s">
        <v>6631</v>
      </c>
    </row>
    <row r="8304" spans="1:2" x14ac:dyDescent="0.3">
      <c r="A8304" s="3">
        <v>241958</v>
      </c>
      <c r="B8304" s="5" t="s">
        <v>777</v>
      </c>
    </row>
    <row r="8305" spans="1:2" x14ac:dyDescent="0.3">
      <c r="A8305" s="3">
        <v>241958</v>
      </c>
      <c r="B8305" s="5" t="s">
        <v>1139</v>
      </c>
    </row>
    <row r="8306" spans="1:2" x14ac:dyDescent="0.3">
      <c r="A8306" s="3">
        <v>241958</v>
      </c>
      <c r="B8306" s="5" t="s">
        <v>468</v>
      </c>
    </row>
    <row r="8307" spans="1:2" x14ac:dyDescent="0.3">
      <c r="A8307" s="3">
        <v>118289</v>
      </c>
      <c r="B8307" s="5" t="s">
        <v>49</v>
      </c>
    </row>
    <row r="8308" spans="1:2" x14ac:dyDescent="0.3">
      <c r="A8308" s="3">
        <v>118289</v>
      </c>
      <c r="B8308" s="5" t="s">
        <v>886</v>
      </c>
    </row>
    <row r="8309" spans="1:2" x14ac:dyDescent="0.3">
      <c r="A8309" s="3">
        <v>111479</v>
      </c>
      <c r="B8309" s="5" t="s">
        <v>49</v>
      </c>
    </row>
    <row r="8310" spans="1:2" x14ac:dyDescent="0.3">
      <c r="A8310" s="3">
        <v>111479</v>
      </c>
      <c r="B8310" s="5" t="s">
        <v>2378</v>
      </c>
    </row>
    <row r="8311" spans="1:2" x14ac:dyDescent="0.3">
      <c r="A8311" s="3">
        <v>174188</v>
      </c>
      <c r="B8311" s="5" t="s">
        <v>30</v>
      </c>
    </row>
    <row r="8312" spans="1:2" x14ac:dyDescent="0.3">
      <c r="A8312" s="3">
        <v>174188</v>
      </c>
      <c r="B8312" s="5" t="s">
        <v>2848</v>
      </c>
    </row>
    <row r="8313" spans="1:2" x14ac:dyDescent="0.3">
      <c r="A8313" s="3">
        <v>174188</v>
      </c>
      <c r="B8313" s="5" t="s">
        <v>468</v>
      </c>
    </row>
    <row r="8314" spans="1:2" x14ac:dyDescent="0.3">
      <c r="A8314" s="3">
        <v>1012404</v>
      </c>
      <c r="B8314" s="5" t="s">
        <v>2297</v>
      </c>
    </row>
    <row r="8315" spans="1:2" x14ac:dyDescent="0.3">
      <c r="A8315" s="3">
        <v>1012404</v>
      </c>
      <c r="B8315" s="5" t="s">
        <v>2848</v>
      </c>
    </row>
    <row r="8316" spans="1:2" x14ac:dyDescent="0.3">
      <c r="A8316" s="3">
        <v>1012404</v>
      </c>
      <c r="B8316" s="5" t="s">
        <v>1139</v>
      </c>
    </row>
    <row r="8317" spans="1:2" x14ac:dyDescent="0.3">
      <c r="A8317" s="3">
        <v>220176</v>
      </c>
      <c r="B8317" s="5" t="s">
        <v>49</v>
      </c>
    </row>
    <row r="8318" spans="1:2" x14ac:dyDescent="0.3">
      <c r="A8318" s="3">
        <v>220176</v>
      </c>
      <c r="B8318" s="5" t="s">
        <v>7548</v>
      </c>
    </row>
    <row r="8319" spans="1:2" x14ac:dyDescent="0.3">
      <c r="A8319" s="3">
        <v>93828</v>
      </c>
      <c r="B8319" s="5" t="s">
        <v>777</v>
      </c>
    </row>
    <row r="8320" spans="1:2" x14ac:dyDescent="0.3">
      <c r="A8320" s="3">
        <v>93828</v>
      </c>
      <c r="B8320" s="5" t="s">
        <v>1139</v>
      </c>
    </row>
    <row r="8321" spans="1:2" x14ac:dyDescent="0.3">
      <c r="A8321" s="3">
        <v>93828</v>
      </c>
      <c r="B8321" s="5" t="s">
        <v>1246</v>
      </c>
    </row>
    <row r="8322" spans="1:2" x14ac:dyDescent="0.3">
      <c r="A8322" s="3">
        <v>178172</v>
      </c>
      <c r="B8322" s="5" t="s">
        <v>49</v>
      </c>
    </row>
    <row r="8323" spans="1:2" x14ac:dyDescent="0.3">
      <c r="A8323" s="3">
        <v>178172</v>
      </c>
      <c r="B8323" s="5" t="s">
        <v>886</v>
      </c>
    </row>
    <row r="8324" spans="1:2" x14ac:dyDescent="0.3">
      <c r="A8324" s="3">
        <v>177699</v>
      </c>
      <c r="B8324" s="5" t="s">
        <v>30</v>
      </c>
    </row>
    <row r="8325" spans="1:2" x14ac:dyDescent="0.3">
      <c r="A8325" s="3">
        <v>201277</v>
      </c>
      <c r="B8325" s="5" t="s">
        <v>49</v>
      </c>
    </row>
    <row r="8326" spans="1:2" x14ac:dyDescent="0.3">
      <c r="A8326" s="3">
        <v>201277</v>
      </c>
      <c r="B8326" s="5" t="s">
        <v>886</v>
      </c>
    </row>
    <row r="8327" spans="1:2" x14ac:dyDescent="0.3">
      <c r="A8327" s="3">
        <v>174733</v>
      </c>
      <c r="B8327" s="5" t="s">
        <v>777</v>
      </c>
    </row>
    <row r="8328" spans="1:2" x14ac:dyDescent="0.3">
      <c r="A8328" s="3">
        <v>174733</v>
      </c>
      <c r="B8328" s="5" t="s">
        <v>166</v>
      </c>
    </row>
    <row r="8329" spans="1:2" x14ac:dyDescent="0.3">
      <c r="A8329" s="3">
        <v>202220</v>
      </c>
      <c r="B8329" s="5" t="s">
        <v>30</v>
      </c>
    </row>
    <row r="8330" spans="1:2" x14ac:dyDescent="0.3">
      <c r="A8330" s="3">
        <v>202220</v>
      </c>
      <c r="B8330" s="5" t="s">
        <v>777</v>
      </c>
    </row>
    <row r="8331" spans="1:2" x14ac:dyDescent="0.3">
      <c r="A8331" s="3">
        <v>202220</v>
      </c>
      <c r="B8331" s="5" t="s">
        <v>1246</v>
      </c>
    </row>
    <row r="8332" spans="1:2" x14ac:dyDescent="0.3">
      <c r="A8332" s="3">
        <v>238589</v>
      </c>
      <c r="B8332" s="5" t="s">
        <v>166</v>
      </c>
    </row>
    <row r="8333" spans="1:2" x14ac:dyDescent="0.3">
      <c r="A8333" s="3">
        <v>238589</v>
      </c>
      <c r="B8333" s="5" t="s">
        <v>777</v>
      </c>
    </row>
    <row r="8334" spans="1:2" x14ac:dyDescent="0.3">
      <c r="A8334" s="3">
        <v>172533</v>
      </c>
      <c r="B8334" s="5" t="s">
        <v>886</v>
      </c>
    </row>
    <row r="8335" spans="1:2" x14ac:dyDescent="0.3">
      <c r="A8335" s="3">
        <v>172533</v>
      </c>
      <c r="B8335" s="5" t="s">
        <v>49</v>
      </c>
    </row>
    <row r="8336" spans="1:2" x14ac:dyDescent="0.3">
      <c r="A8336" s="3">
        <v>172533</v>
      </c>
      <c r="B8336" s="5" t="s">
        <v>30</v>
      </c>
    </row>
    <row r="8337" spans="1:2" x14ac:dyDescent="0.3">
      <c r="A8337" s="3">
        <v>158739</v>
      </c>
      <c r="B8337" s="5" t="s">
        <v>1246</v>
      </c>
    </row>
    <row r="8338" spans="1:2" x14ac:dyDescent="0.3">
      <c r="A8338" s="3">
        <v>158739</v>
      </c>
      <c r="B8338" s="5" t="s">
        <v>49</v>
      </c>
    </row>
    <row r="8339" spans="1:2" x14ac:dyDescent="0.3">
      <c r="A8339" s="3">
        <v>158739</v>
      </c>
      <c r="B8339" s="5" t="s">
        <v>166</v>
      </c>
    </row>
    <row r="8340" spans="1:2" x14ac:dyDescent="0.3">
      <c r="A8340" s="3">
        <v>212606</v>
      </c>
      <c r="B8340" s="5" t="s">
        <v>49</v>
      </c>
    </row>
    <row r="8341" spans="1:2" x14ac:dyDescent="0.3">
      <c r="A8341" s="3">
        <v>217923</v>
      </c>
      <c r="B8341" s="5" t="s">
        <v>777</v>
      </c>
    </row>
    <row r="8342" spans="1:2" x14ac:dyDescent="0.3">
      <c r="A8342" s="3">
        <v>217923</v>
      </c>
      <c r="B8342" s="5" t="s">
        <v>1246</v>
      </c>
    </row>
    <row r="8343" spans="1:2" x14ac:dyDescent="0.3">
      <c r="A8343" s="3">
        <v>217923</v>
      </c>
      <c r="B8343" s="5" t="s">
        <v>2848</v>
      </c>
    </row>
    <row r="8344" spans="1:2" x14ac:dyDescent="0.3">
      <c r="A8344" s="3">
        <v>217923</v>
      </c>
      <c r="B8344" s="5" t="s">
        <v>1139</v>
      </c>
    </row>
    <row r="8345" spans="1:2" x14ac:dyDescent="0.3">
      <c r="A8345" s="3">
        <v>160118</v>
      </c>
      <c r="B8345" s="5" t="s">
        <v>49</v>
      </c>
    </row>
    <row r="8346" spans="1:2" x14ac:dyDescent="0.3">
      <c r="A8346" s="3">
        <v>114779</v>
      </c>
      <c r="B8346" s="5" t="s">
        <v>30</v>
      </c>
    </row>
    <row r="8347" spans="1:2" x14ac:dyDescent="0.3">
      <c r="A8347" s="3">
        <v>227425</v>
      </c>
      <c r="B8347" s="5" t="s">
        <v>2297</v>
      </c>
    </row>
    <row r="8348" spans="1:2" x14ac:dyDescent="0.3">
      <c r="A8348" s="3">
        <v>227425</v>
      </c>
      <c r="B8348" s="5" t="s">
        <v>1139</v>
      </c>
    </row>
    <row r="8349" spans="1:2" x14ac:dyDescent="0.3">
      <c r="A8349" s="3">
        <v>227425</v>
      </c>
      <c r="B8349" s="5" t="s">
        <v>30</v>
      </c>
    </row>
    <row r="8350" spans="1:2" x14ac:dyDescent="0.3">
      <c r="A8350" s="3">
        <v>199818</v>
      </c>
      <c r="B8350" s="5" t="s">
        <v>166</v>
      </c>
    </row>
    <row r="8351" spans="1:2" x14ac:dyDescent="0.3">
      <c r="A8351" s="3">
        <v>199818</v>
      </c>
      <c r="B8351" s="5" t="s">
        <v>1246</v>
      </c>
    </row>
    <row r="8352" spans="1:2" x14ac:dyDescent="0.3">
      <c r="A8352" s="3">
        <v>199818</v>
      </c>
      <c r="B8352" s="5" t="s">
        <v>49</v>
      </c>
    </row>
    <row r="8353" spans="1:2" x14ac:dyDescent="0.3">
      <c r="A8353" s="3">
        <v>205126</v>
      </c>
      <c r="B8353" s="5" t="s">
        <v>2528</v>
      </c>
    </row>
    <row r="8354" spans="1:2" x14ac:dyDescent="0.3">
      <c r="A8354" s="3">
        <v>205126</v>
      </c>
      <c r="B8354" s="5" t="s">
        <v>777</v>
      </c>
    </row>
    <row r="8355" spans="1:2" x14ac:dyDescent="0.3">
      <c r="A8355" s="3">
        <v>145197</v>
      </c>
      <c r="B8355" s="5" t="s">
        <v>49</v>
      </c>
    </row>
    <row r="8356" spans="1:2" x14ac:dyDescent="0.3">
      <c r="A8356" s="3">
        <v>145197</v>
      </c>
      <c r="B8356" s="5" t="s">
        <v>2528</v>
      </c>
    </row>
    <row r="8357" spans="1:2" x14ac:dyDescent="0.3">
      <c r="A8357" s="3">
        <v>174682</v>
      </c>
      <c r="B8357" s="5" t="s">
        <v>468</v>
      </c>
    </row>
    <row r="8358" spans="1:2" x14ac:dyDescent="0.3">
      <c r="A8358" s="3">
        <v>174682</v>
      </c>
      <c r="B8358" s="5" t="s">
        <v>166</v>
      </c>
    </row>
    <row r="8359" spans="1:2" x14ac:dyDescent="0.3">
      <c r="A8359" s="3">
        <v>207686</v>
      </c>
      <c r="B8359" s="5" t="s">
        <v>468</v>
      </c>
    </row>
    <row r="8360" spans="1:2" x14ac:dyDescent="0.3">
      <c r="A8360" s="3">
        <v>207686</v>
      </c>
      <c r="B8360" s="5" t="s">
        <v>49</v>
      </c>
    </row>
    <row r="8361" spans="1:2" x14ac:dyDescent="0.3">
      <c r="A8361" s="3">
        <v>207686</v>
      </c>
      <c r="B8361" s="5" t="s">
        <v>2848</v>
      </c>
    </row>
    <row r="8362" spans="1:2" x14ac:dyDescent="0.3">
      <c r="A8362" s="3">
        <v>206324</v>
      </c>
      <c r="B8362" s="5" t="s">
        <v>7548</v>
      </c>
    </row>
    <row r="8363" spans="1:2" x14ac:dyDescent="0.3">
      <c r="A8363" s="3">
        <v>206324</v>
      </c>
      <c r="B8363" s="5" t="s">
        <v>49</v>
      </c>
    </row>
    <row r="8364" spans="1:2" x14ac:dyDescent="0.3">
      <c r="A8364" s="3">
        <v>182131</v>
      </c>
      <c r="B8364" s="5" t="s">
        <v>777</v>
      </c>
    </row>
    <row r="8365" spans="1:2" x14ac:dyDescent="0.3">
      <c r="A8365" s="3">
        <v>182131</v>
      </c>
      <c r="B8365" s="5" t="s">
        <v>2297</v>
      </c>
    </row>
    <row r="8366" spans="1:2" x14ac:dyDescent="0.3">
      <c r="A8366" s="3">
        <v>182131</v>
      </c>
      <c r="B8366" s="5" t="s">
        <v>30</v>
      </c>
    </row>
    <row r="8367" spans="1:2" x14ac:dyDescent="0.3">
      <c r="A8367" s="3">
        <v>182131</v>
      </c>
      <c r="B8367" s="5" t="s">
        <v>2848</v>
      </c>
    </row>
    <row r="8368" spans="1:2" x14ac:dyDescent="0.3">
      <c r="A8368" s="3">
        <v>229408</v>
      </c>
      <c r="B8368" s="5" t="s">
        <v>2297</v>
      </c>
    </row>
    <row r="8369" spans="1:2" x14ac:dyDescent="0.3">
      <c r="A8369" s="3">
        <v>229408</v>
      </c>
      <c r="B8369" s="5" t="s">
        <v>30</v>
      </c>
    </row>
    <row r="8370" spans="1:2" x14ac:dyDescent="0.3">
      <c r="A8370" s="3">
        <v>229408</v>
      </c>
      <c r="B8370" s="5" t="s">
        <v>6748</v>
      </c>
    </row>
    <row r="8371" spans="1:2" x14ac:dyDescent="0.3">
      <c r="A8371" s="3">
        <v>209263</v>
      </c>
      <c r="B8371" s="5" t="s">
        <v>30</v>
      </c>
    </row>
    <row r="8372" spans="1:2" x14ac:dyDescent="0.3">
      <c r="A8372" s="3">
        <v>209263</v>
      </c>
      <c r="B8372" s="5" t="s">
        <v>49</v>
      </c>
    </row>
    <row r="8373" spans="1:2" x14ac:dyDescent="0.3">
      <c r="A8373" s="3">
        <v>209263</v>
      </c>
      <c r="B8373" s="5" t="s">
        <v>886</v>
      </c>
    </row>
    <row r="8374" spans="1:2" x14ac:dyDescent="0.3">
      <c r="A8374" s="3">
        <v>193613</v>
      </c>
      <c r="B8374" s="5" t="s">
        <v>2378</v>
      </c>
    </row>
    <row r="8375" spans="1:2" x14ac:dyDescent="0.3">
      <c r="A8375" s="3">
        <v>207769</v>
      </c>
      <c r="B8375" s="5" t="s">
        <v>468</v>
      </c>
    </row>
    <row r="8376" spans="1:2" x14ac:dyDescent="0.3">
      <c r="A8376" s="3">
        <v>207769</v>
      </c>
      <c r="B8376" s="5" t="s">
        <v>166</v>
      </c>
    </row>
    <row r="8377" spans="1:2" x14ac:dyDescent="0.3">
      <c r="A8377" s="3">
        <v>291881</v>
      </c>
      <c r="B8377" s="5" t="s">
        <v>2297</v>
      </c>
    </row>
    <row r="8378" spans="1:2" x14ac:dyDescent="0.3">
      <c r="A8378" s="3">
        <v>291881</v>
      </c>
      <c r="B8378" s="5" t="s">
        <v>1139</v>
      </c>
    </row>
    <row r="8379" spans="1:2" x14ac:dyDescent="0.3">
      <c r="A8379" s="3">
        <v>291881</v>
      </c>
      <c r="B8379" s="5" t="s">
        <v>30</v>
      </c>
    </row>
    <row r="8380" spans="1:2" x14ac:dyDescent="0.3">
      <c r="A8380" s="3">
        <v>199327</v>
      </c>
      <c r="B8380" s="5" t="s">
        <v>49</v>
      </c>
    </row>
    <row r="8381" spans="1:2" x14ac:dyDescent="0.3">
      <c r="A8381" s="3">
        <v>199327</v>
      </c>
      <c r="B8381" s="5" t="s">
        <v>7548</v>
      </c>
    </row>
    <row r="8382" spans="1:2" x14ac:dyDescent="0.3">
      <c r="A8382" s="3">
        <v>156711</v>
      </c>
      <c r="B8382" s="5" t="s">
        <v>30</v>
      </c>
    </row>
    <row r="8383" spans="1:2" x14ac:dyDescent="0.3">
      <c r="A8383" s="3">
        <v>156711</v>
      </c>
      <c r="B8383" s="5" t="s">
        <v>886</v>
      </c>
    </row>
    <row r="8384" spans="1:2" x14ac:dyDescent="0.3">
      <c r="A8384" s="3">
        <v>219250</v>
      </c>
      <c r="B8384" s="5" t="s">
        <v>2297</v>
      </c>
    </row>
    <row r="8385" spans="1:2" x14ac:dyDescent="0.3">
      <c r="A8385" s="3">
        <v>219250</v>
      </c>
      <c r="B8385" s="5" t="s">
        <v>777</v>
      </c>
    </row>
    <row r="8386" spans="1:2" x14ac:dyDescent="0.3">
      <c r="A8386" s="3">
        <v>219250</v>
      </c>
      <c r="B8386" s="5" t="s">
        <v>49</v>
      </c>
    </row>
    <row r="8387" spans="1:2" x14ac:dyDescent="0.3">
      <c r="A8387" s="3">
        <v>219250</v>
      </c>
      <c r="B8387" s="5" t="s">
        <v>30</v>
      </c>
    </row>
    <row r="8388" spans="1:2" x14ac:dyDescent="0.3">
      <c r="A8388" s="3">
        <v>219250</v>
      </c>
      <c r="B8388" s="5" t="s">
        <v>2848</v>
      </c>
    </row>
    <row r="8389" spans="1:2" x14ac:dyDescent="0.3">
      <c r="A8389" s="3">
        <v>219250</v>
      </c>
      <c r="B8389" s="5" t="s">
        <v>2528</v>
      </c>
    </row>
    <row r="8390" spans="1:2" x14ac:dyDescent="0.3">
      <c r="A8390" s="3">
        <v>218381</v>
      </c>
      <c r="B8390" s="5" t="s">
        <v>777</v>
      </c>
    </row>
    <row r="8391" spans="1:2" x14ac:dyDescent="0.3">
      <c r="A8391" s="3">
        <v>166822</v>
      </c>
      <c r="B8391" s="5" t="s">
        <v>2528</v>
      </c>
    </row>
    <row r="8392" spans="1:2" x14ac:dyDescent="0.3">
      <c r="A8392" s="3">
        <v>195757</v>
      </c>
      <c r="B8392" s="5" t="s">
        <v>49</v>
      </c>
    </row>
    <row r="8393" spans="1:2" x14ac:dyDescent="0.3">
      <c r="A8393" s="3">
        <v>195757</v>
      </c>
      <c r="B8393" s="5" t="s">
        <v>886</v>
      </c>
    </row>
    <row r="8394" spans="1:2" x14ac:dyDescent="0.3">
      <c r="A8394" s="3">
        <v>200481</v>
      </c>
      <c r="B8394" s="5" t="s">
        <v>2297</v>
      </c>
    </row>
    <row r="8395" spans="1:2" x14ac:dyDescent="0.3">
      <c r="A8395" s="3">
        <v>200481</v>
      </c>
      <c r="B8395" s="5" t="s">
        <v>886</v>
      </c>
    </row>
    <row r="8396" spans="1:2" x14ac:dyDescent="0.3">
      <c r="A8396" s="3">
        <v>210041</v>
      </c>
      <c r="B8396" s="5" t="s">
        <v>30</v>
      </c>
    </row>
    <row r="8397" spans="1:2" x14ac:dyDescent="0.3">
      <c r="A8397" s="3">
        <v>210041</v>
      </c>
      <c r="B8397" s="5" t="s">
        <v>49</v>
      </c>
    </row>
    <row r="8398" spans="1:2" x14ac:dyDescent="0.3">
      <c r="A8398" s="3">
        <v>210041</v>
      </c>
      <c r="B8398" s="5" t="s">
        <v>329</v>
      </c>
    </row>
    <row r="8399" spans="1:2" x14ac:dyDescent="0.3">
      <c r="A8399" s="3">
        <v>210041</v>
      </c>
      <c r="B8399" s="5" t="s">
        <v>19406</v>
      </c>
    </row>
    <row r="8400" spans="1:2" x14ac:dyDescent="0.3">
      <c r="A8400" s="3">
        <v>242452</v>
      </c>
      <c r="B8400" s="5" t="s">
        <v>7548</v>
      </c>
    </row>
    <row r="8401" spans="1:2" x14ac:dyDescent="0.3">
      <c r="A8401" s="3">
        <v>242452</v>
      </c>
      <c r="B8401" s="5" t="s">
        <v>49</v>
      </c>
    </row>
    <row r="8402" spans="1:2" x14ac:dyDescent="0.3">
      <c r="A8402" s="3">
        <v>122369</v>
      </c>
      <c r="B8402" s="5" t="s">
        <v>468</v>
      </c>
    </row>
    <row r="8403" spans="1:2" x14ac:dyDescent="0.3">
      <c r="A8403" s="3">
        <v>122369</v>
      </c>
      <c r="B8403" s="5" t="s">
        <v>166</v>
      </c>
    </row>
    <row r="8404" spans="1:2" x14ac:dyDescent="0.3">
      <c r="A8404" s="3">
        <v>198556</v>
      </c>
      <c r="B8404" s="5" t="s">
        <v>2297</v>
      </c>
    </row>
    <row r="8405" spans="1:2" x14ac:dyDescent="0.3">
      <c r="A8405" s="3">
        <v>198556</v>
      </c>
      <c r="B8405" s="5" t="s">
        <v>6748</v>
      </c>
    </row>
    <row r="8406" spans="1:2" x14ac:dyDescent="0.3">
      <c r="A8406" s="3">
        <v>100542</v>
      </c>
      <c r="B8406" s="5" t="s">
        <v>1139</v>
      </c>
    </row>
    <row r="8407" spans="1:2" x14ac:dyDescent="0.3">
      <c r="A8407" s="3">
        <v>210913</v>
      </c>
      <c r="B8407" s="5" t="s">
        <v>468</v>
      </c>
    </row>
    <row r="8408" spans="1:2" x14ac:dyDescent="0.3">
      <c r="A8408" s="3">
        <v>233112</v>
      </c>
      <c r="B8408" s="5" t="s">
        <v>49</v>
      </c>
    </row>
    <row r="8409" spans="1:2" x14ac:dyDescent="0.3">
      <c r="A8409" s="3">
        <v>233112</v>
      </c>
      <c r="B8409" s="5" t="s">
        <v>777</v>
      </c>
    </row>
    <row r="8410" spans="1:2" x14ac:dyDescent="0.3">
      <c r="A8410" s="3">
        <v>233112</v>
      </c>
      <c r="B8410" s="5" t="s">
        <v>166</v>
      </c>
    </row>
    <row r="8411" spans="1:2" x14ac:dyDescent="0.3">
      <c r="A8411" s="3">
        <v>175291</v>
      </c>
      <c r="B8411" s="5" t="s">
        <v>30</v>
      </c>
    </row>
    <row r="8412" spans="1:2" x14ac:dyDescent="0.3">
      <c r="A8412" s="3">
        <v>175291</v>
      </c>
      <c r="B8412" s="5" t="s">
        <v>1246</v>
      </c>
    </row>
    <row r="8413" spans="1:2" x14ac:dyDescent="0.3">
      <c r="A8413" s="3">
        <v>175291</v>
      </c>
      <c r="B8413" s="5" t="s">
        <v>49</v>
      </c>
    </row>
    <row r="8414" spans="1:2" x14ac:dyDescent="0.3">
      <c r="A8414" s="3">
        <v>175291</v>
      </c>
      <c r="B8414" s="5" t="s">
        <v>166</v>
      </c>
    </row>
    <row r="8415" spans="1:2" x14ac:dyDescent="0.3">
      <c r="A8415" s="3">
        <v>149087</v>
      </c>
      <c r="B8415" s="5" t="s">
        <v>1139</v>
      </c>
    </row>
    <row r="8416" spans="1:2" x14ac:dyDescent="0.3">
      <c r="A8416" s="3">
        <v>149087</v>
      </c>
      <c r="B8416" s="5" t="s">
        <v>49</v>
      </c>
    </row>
    <row r="8417" spans="1:2" x14ac:dyDescent="0.3">
      <c r="A8417" s="3">
        <v>244088</v>
      </c>
      <c r="B8417" s="5" t="s">
        <v>49</v>
      </c>
    </row>
    <row r="8418" spans="1:2" x14ac:dyDescent="0.3">
      <c r="A8418" s="3">
        <v>117319</v>
      </c>
      <c r="B8418" s="5" t="s">
        <v>777</v>
      </c>
    </row>
    <row r="8419" spans="1:2" x14ac:dyDescent="0.3">
      <c r="A8419" s="3">
        <v>117319</v>
      </c>
      <c r="B8419" s="5" t="s">
        <v>166</v>
      </c>
    </row>
    <row r="8420" spans="1:2" x14ac:dyDescent="0.3">
      <c r="A8420" s="3">
        <v>218726</v>
      </c>
      <c r="B8420" s="5" t="s">
        <v>1139</v>
      </c>
    </row>
    <row r="8421" spans="1:2" x14ac:dyDescent="0.3">
      <c r="A8421" s="3">
        <v>218726</v>
      </c>
      <c r="B8421" s="5" t="s">
        <v>6748</v>
      </c>
    </row>
    <row r="8422" spans="1:2" x14ac:dyDescent="0.3">
      <c r="A8422" s="3">
        <v>218726</v>
      </c>
      <c r="B8422" s="5" t="s">
        <v>2297</v>
      </c>
    </row>
    <row r="8423" spans="1:2" x14ac:dyDescent="0.3">
      <c r="A8423" s="3">
        <v>218726</v>
      </c>
      <c r="B8423" s="5" t="s">
        <v>30</v>
      </c>
    </row>
    <row r="8424" spans="1:2" x14ac:dyDescent="0.3">
      <c r="A8424" s="3">
        <v>218726</v>
      </c>
      <c r="B8424" s="5" t="s">
        <v>2848</v>
      </c>
    </row>
    <row r="8425" spans="1:2" x14ac:dyDescent="0.3">
      <c r="A8425" s="3">
        <v>218726</v>
      </c>
      <c r="B8425" s="5" t="s">
        <v>2528</v>
      </c>
    </row>
    <row r="8426" spans="1:2" x14ac:dyDescent="0.3">
      <c r="A8426" s="3">
        <v>242575</v>
      </c>
      <c r="B8426" s="5" t="s">
        <v>49</v>
      </c>
    </row>
    <row r="8427" spans="1:2" x14ac:dyDescent="0.3">
      <c r="A8427" s="3">
        <v>224903</v>
      </c>
      <c r="B8427" s="5" t="s">
        <v>166</v>
      </c>
    </row>
    <row r="8428" spans="1:2" x14ac:dyDescent="0.3">
      <c r="A8428" s="3">
        <v>169758</v>
      </c>
      <c r="B8428" s="5" t="s">
        <v>166</v>
      </c>
    </row>
    <row r="8429" spans="1:2" x14ac:dyDescent="0.3">
      <c r="A8429" s="3">
        <v>169758</v>
      </c>
      <c r="B8429" s="5" t="s">
        <v>6631</v>
      </c>
    </row>
    <row r="8430" spans="1:2" x14ac:dyDescent="0.3">
      <c r="A8430" s="3">
        <v>206284</v>
      </c>
      <c r="B8430" s="5" t="s">
        <v>49</v>
      </c>
    </row>
    <row r="8431" spans="1:2" x14ac:dyDescent="0.3">
      <c r="A8431" s="3">
        <v>206284</v>
      </c>
      <c r="B8431" s="5" t="s">
        <v>2378</v>
      </c>
    </row>
    <row r="8432" spans="1:2" x14ac:dyDescent="0.3">
      <c r="A8432" s="3">
        <v>209274</v>
      </c>
      <c r="B8432" s="5" t="s">
        <v>49</v>
      </c>
    </row>
    <row r="8433" spans="1:2" x14ac:dyDescent="0.3">
      <c r="A8433" s="3">
        <v>216156</v>
      </c>
      <c r="B8433" s="5" t="s">
        <v>49</v>
      </c>
    </row>
    <row r="8434" spans="1:2" x14ac:dyDescent="0.3">
      <c r="A8434" s="3">
        <v>214086</v>
      </c>
      <c r="B8434" s="5" t="s">
        <v>49</v>
      </c>
    </row>
    <row r="8435" spans="1:2" x14ac:dyDescent="0.3">
      <c r="A8435" s="3">
        <v>214086</v>
      </c>
      <c r="B8435" s="5" t="s">
        <v>886</v>
      </c>
    </row>
    <row r="8436" spans="1:2" x14ac:dyDescent="0.3">
      <c r="A8436" s="3">
        <v>168615</v>
      </c>
      <c r="B8436" s="5" t="s">
        <v>30</v>
      </c>
    </row>
    <row r="8437" spans="1:2" x14ac:dyDescent="0.3">
      <c r="A8437" s="3">
        <v>168615</v>
      </c>
      <c r="B8437" s="5" t="s">
        <v>6748</v>
      </c>
    </row>
    <row r="8438" spans="1:2" x14ac:dyDescent="0.3">
      <c r="A8438" s="3">
        <v>143146</v>
      </c>
      <c r="B8438" s="5" t="s">
        <v>468</v>
      </c>
    </row>
    <row r="8439" spans="1:2" x14ac:dyDescent="0.3">
      <c r="A8439" s="3">
        <v>252511</v>
      </c>
      <c r="B8439" s="5" t="s">
        <v>329</v>
      </c>
    </row>
    <row r="8440" spans="1:2" x14ac:dyDescent="0.3">
      <c r="A8440" s="3">
        <v>152745</v>
      </c>
      <c r="B8440" s="5" t="s">
        <v>49</v>
      </c>
    </row>
    <row r="8441" spans="1:2" x14ac:dyDescent="0.3">
      <c r="A8441" s="3">
        <v>252529</v>
      </c>
      <c r="B8441" s="5" t="s">
        <v>166</v>
      </c>
    </row>
    <row r="8442" spans="1:2" x14ac:dyDescent="0.3">
      <c r="A8442" s="3">
        <v>252529</v>
      </c>
      <c r="B8442" s="5" t="s">
        <v>6631</v>
      </c>
    </row>
    <row r="8443" spans="1:2" x14ac:dyDescent="0.3">
      <c r="A8443" s="3">
        <v>252529</v>
      </c>
      <c r="B8443" s="5" t="s">
        <v>468</v>
      </c>
    </row>
    <row r="8444" spans="1:2" x14ac:dyDescent="0.3">
      <c r="A8444" s="3">
        <v>252529</v>
      </c>
      <c r="B8444" s="5" t="s">
        <v>49</v>
      </c>
    </row>
    <row r="8445" spans="1:2" x14ac:dyDescent="0.3">
      <c r="A8445" s="3">
        <v>286387</v>
      </c>
      <c r="B8445" s="5" t="s">
        <v>2297</v>
      </c>
    </row>
    <row r="8446" spans="1:2" x14ac:dyDescent="0.3">
      <c r="A8446" s="3">
        <v>286387</v>
      </c>
      <c r="B8446" s="5" t="s">
        <v>6748</v>
      </c>
    </row>
    <row r="8447" spans="1:2" x14ac:dyDescent="0.3">
      <c r="A8447" s="3">
        <v>286387</v>
      </c>
      <c r="B8447" s="5" t="s">
        <v>6631</v>
      </c>
    </row>
    <row r="8448" spans="1:2" x14ac:dyDescent="0.3">
      <c r="A8448" s="3">
        <v>286387</v>
      </c>
      <c r="B8448" s="5" t="s">
        <v>30</v>
      </c>
    </row>
    <row r="8449" spans="1:2" x14ac:dyDescent="0.3">
      <c r="A8449" s="3">
        <v>157820</v>
      </c>
      <c r="B8449" s="5" t="s">
        <v>49</v>
      </c>
    </row>
    <row r="8450" spans="1:2" x14ac:dyDescent="0.3">
      <c r="A8450" s="3">
        <v>157820</v>
      </c>
      <c r="B8450" s="5" t="s">
        <v>2848</v>
      </c>
    </row>
    <row r="8451" spans="1:2" x14ac:dyDescent="0.3">
      <c r="A8451" s="3">
        <v>165904</v>
      </c>
      <c r="B8451" s="5" t="s">
        <v>1246</v>
      </c>
    </row>
    <row r="8452" spans="1:2" x14ac:dyDescent="0.3">
      <c r="A8452" s="3">
        <v>165904</v>
      </c>
      <c r="B8452" s="5" t="s">
        <v>49</v>
      </c>
    </row>
    <row r="8453" spans="1:2" x14ac:dyDescent="0.3">
      <c r="A8453" s="3">
        <v>165904</v>
      </c>
      <c r="B8453" s="5" t="s">
        <v>166</v>
      </c>
    </row>
    <row r="8454" spans="1:2" x14ac:dyDescent="0.3">
      <c r="A8454" s="3">
        <v>173443</v>
      </c>
      <c r="B8454" s="5" t="s">
        <v>2297</v>
      </c>
    </row>
    <row r="8455" spans="1:2" x14ac:dyDescent="0.3">
      <c r="A8455" s="3">
        <v>173443</v>
      </c>
      <c r="B8455" s="5" t="s">
        <v>49</v>
      </c>
    </row>
    <row r="8456" spans="1:2" x14ac:dyDescent="0.3">
      <c r="A8456" s="3">
        <v>173443</v>
      </c>
      <c r="B8456" s="5" t="s">
        <v>7548</v>
      </c>
    </row>
    <row r="8457" spans="1:2" x14ac:dyDescent="0.3">
      <c r="A8457" s="3">
        <v>173443</v>
      </c>
      <c r="B8457" s="5" t="s">
        <v>886</v>
      </c>
    </row>
    <row r="8458" spans="1:2" x14ac:dyDescent="0.3">
      <c r="A8458" s="3">
        <v>173443</v>
      </c>
      <c r="B8458" s="5" t="s">
        <v>2528</v>
      </c>
    </row>
    <row r="8459" spans="1:2" x14ac:dyDescent="0.3">
      <c r="A8459" s="3">
        <v>173443</v>
      </c>
      <c r="B8459" s="5" t="s">
        <v>2848</v>
      </c>
    </row>
    <row r="8460" spans="1:2" x14ac:dyDescent="0.3">
      <c r="A8460" s="3">
        <v>138977</v>
      </c>
      <c r="B8460" s="5" t="s">
        <v>49</v>
      </c>
    </row>
    <row r="8461" spans="1:2" x14ac:dyDescent="0.3">
      <c r="A8461" s="3">
        <v>191619</v>
      </c>
      <c r="B8461" s="5" t="s">
        <v>468</v>
      </c>
    </row>
    <row r="8462" spans="1:2" x14ac:dyDescent="0.3">
      <c r="A8462" s="3">
        <v>186971</v>
      </c>
      <c r="B8462" s="5" t="s">
        <v>49</v>
      </c>
    </row>
    <row r="8463" spans="1:2" x14ac:dyDescent="0.3">
      <c r="A8463" s="3">
        <v>186971</v>
      </c>
      <c r="B8463" s="5" t="s">
        <v>7548</v>
      </c>
    </row>
    <row r="8464" spans="1:2" x14ac:dyDescent="0.3">
      <c r="A8464" s="3">
        <v>257527</v>
      </c>
      <c r="B8464" s="5" t="s">
        <v>468</v>
      </c>
    </row>
    <row r="8465" spans="1:2" x14ac:dyDescent="0.3">
      <c r="A8465" s="3">
        <v>244401</v>
      </c>
      <c r="B8465" s="5" t="s">
        <v>49</v>
      </c>
    </row>
    <row r="8466" spans="1:2" x14ac:dyDescent="0.3">
      <c r="A8466" s="3">
        <v>244401</v>
      </c>
      <c r="B8466" s="5" t="s">
        <v>886</v>
      </c>
    </row>
    <row r="8467" spans="1:2" x14ac:dyDescent="0.3">
      <c r="A8467" s="3">
        <v>244401</v>
      </c>
      <c r="B8467" s="5" t="s">
        <v>30</v>
      </c>
    </row>
    <row r="8468" spans="1:2" x14ac:dyDescent="0.3">
      <c r="A8468" s="3">
        <v>248087</v>
      </c>
      <c r="B8468" s="5" t="s">
        <v>310</v>
      </c>
    </row>
    <row r="8469" spans="1:2" x14ac:dyDescent="0.3">
      <c r="A8469" s="3">
        <v>248087</v>
      </c>
      <c r="B8469" s="5" t="s">
        <v>49</v>
      </c>
    </row>
    <row r="8470" spans="1:2" x14ac:dyDescent="0.3">
      <c r="A8470" s="3">
        <v>248087</v>
      </c>
      <c r="B8470" s="5" t="s">
        <v>777</v>
      </c>
    </row>
    <row r="8471" spans="1:2" x14ac:dyDescent="0.3">
      <c r="A8471" s="3">
        <v>248087</v>
      </c>
      <c r="B8471" s="5" t="s">
        <v>6631</v>
      </c>
    </row>
    <row r="8472" spans="1:2" x14ac:dyDescent="0.3">
      <c r="A8472" s="3">
        <v>141819</v>
      </c>
      <c r="B8472" s="5" t="s">
        <v>777</v>
      </c>
    </row>
    <row r="8473" spans="1:2" x14ac:dyDescent="0.3">
      <c r="A8473" s="3">
        <v>141819</v>
      </c>
      <c r="B8473" s="5" t="s">
        <v>1246</v>
      </c>
    </row>
    <row r="8474" spans="1:2" x14ac:dyDescent="0.3">
      <c r="A8474" s="3">
        <v>141819</v>
      </c>
      <c r="B8474" s="5" t="s">
        <v>49</v>
      </c>
    </row>
    <row r="8475" spans="1:2" x14ac:dyDescent="0.3">
      <c r="A8475" s="3">
        <v>141819</v>
      </c>
      <c r="B8475" s="5" t="s">
        <v>6841</v>
      </c>
    </row>
    <row r="8476" spans="1:2" x14ac:dyDescent="0.3">
      <c r="A8476" s="3">
        <v>201066</v>
      </c>
      <c r="B8476" s="5" t="s">
        <v>49</v>
      </c>
    </row>
    <row r="8477" spans="1:2" x14ac:dyDescent="0.3">
      <c r="A8477" s="3">
        <v>201066</v>
      </c>
      <c r="B8477" s="5" t="s">
        <v>30</v>
      </c>
    </row>
    <row r="8478" spans="1:2" x14ac:dyDescent="0.3">
      <c r="A8478" s="3">
        <v>206408</v>
      </c>
      <c r="B8478" s="5" t="s">
        <v>30</v>
      </c>
    </row>
    <row r="8479" spans="1:2" x14ac:dyDescent="0.3">
      <c r="A8479" s="3">
        <v>206408</v>
      </c>
      <c r="B8479" s="5" t="s">
        <v>49</v>
      </c>
    </row>
    <row r="8480" spans="1:2" x14ac:dyDescent="0.3">
      <c r="A8480" s="3">
        <v>206408</v>
      </c>
      <c r="B8480" s="5" t="s">
        <v>886</v>
      </c>
    </row>
    <row r="8481" spans="1:2" x14ac:dyDescent="0.3">
      <c r="A8481" s="3">
        <v>189715</v>
      </c>
      <c r="B8481" s="5" t="s">
        <v>49</v>
      </c>
    </row>
    <row r="8482" spans="1:2" x14ac:dyDescent="0.3">
      <c r="A8482" s="3">
        <v>189715</v>
      </c>
      <c r="B8482" s="5" t="s">
        <v>886</v>
      </c>
    </row>
    <row r="8483" spans="1:2" x14ac:dyDescent="0.3">
      <c r="A8483" s="3">
        <v>226788</v>
      </c>
      <c r="B8483" s="5" t="s">
        <v>6631</v>
      </c>
    </row>
    <row r="8484" spans="1:2" x14ac:dyDescent="0.3">
      <c r="A8484" s="3">
        <v>226788</v>
      </c>
      <c r="B8484" s="5" t="s">
        <v>166</v>
      </c>
    </row>
    <row r="8485" spans="1:2" x14ac:dyDescent="0.3">
      <c r="A8485" s="3">
        <v>136850</v>
      </c>
      <c r="B8485" s="5" t="s">
        <v>1246</v>
      </c>
    </row>
    <row r="8486" spans="1:2" x14ac:dyDescent="0.3">
      <c r="A8486" s="3">
        <v>136850</v>
      </c>
      <c r="B8486" s="5" t="s">
        <v>166</v>
      </c>
    </row>
    <row r="8487" spans="1:2" x14ac:dyDescent="0.3">
      <c r="A8487" s="3">
        <v>74461</v>
      </c>
      <c r="B8487" s="5" t="s">
        <v>1139</v>
      </c>
    </row>
    <row r="8488" spans="1:2" x14ac:dyDescent="0.3">
      <c r="A8488" s="3">
        <v>74461</v>
      </c>
      <c r="B8488" s="5" t="s">
        <v>2848</v>
      </c>
    </row>
    <row r="8489" spans="1:2" x14ac:dyDescent="0.3">
      <c r="A8489" s="3">
        <v>74461</v>
      </c>
      <c r="B8489" s="5" t="s">
        <v>468</v>
      </c>
    </row>
    <row r="8490" spans="1:2" x14ac:dyDescent="0.3">
      <c r="A8490" s="3">
        <v>74461</v>
      </c>
      <c r="B8490" s="5" t="s">
        <v>30</v>
      </c>
    </row>
    <row r="8491" spans="1:2" x14ac:dyDescent="0.3">
      <c r="A8491" s="3">
        <v>199578</v>
      </c>
      <c r="B8491" s="5" t="s">
        <v>468</v>
      </c>
    </row>
    <row r="8492" spans="1:2" x14ac:dyDescent="0.3">
      <c r="A8492" s="3">
        <v>199578</v>
      </c>
      <c r="B8492" s="5" t="s">
        <v>2528</v>
      </c>
    </row>
    <row r="8493" spans="1:2" x14ac:dyDescent="0.3">
      <c r="A8493" s="3">
        <v>199578</v>
      </c>
      <c r="B8493" s="5" t="s">
        <v>166</v>
      </c>
    </row>
    <row r="8494" spans="1:2" x14ac:dyDescent="0.3">
      <c r="A8494" s="3">
        <v>266775</v>
      </c>
      <c r="B8494" s="5" t="s">
        <v>2297</v>
      </c>
    </row>
    <row r="8495" spans="1:2" x14ac:dyDescent="0.3">
      <c r="A8495" s="3">
        <v>266775</v>
      </c>
      <c r="B8495" s="5" t="s">
        <v>6748</v>
      </c>
    </row>
    <row r="8496" spans="1:2" x14ac:dyDescent="0.3">
      <c r="A8496" s="3">
        <v>266775</v>
      </c>
      <c r="B8496" s="5" t="s">
        <v>2848</v>
      </c>
    </row>
    <row r="8497" spans="1:2" x14ac:dyDescent="0.3">
      <c r="A8497" s="3">
        <v>152780</v>
      </c>
      <c r="B8497" s="5" t="s">
        <v>49</v>
      </c>
    </row>
    <row r="8498" spans="1:2" x14ac:dyDescent="0.3">
      <c r="A8498" s="3">
        <v>152780</v>
      </c>
      <c r="B8498" s="5" t="s">
        <v>6631</v>
      </c>
    </row>
    <row r="8499" spans="1:2" x14ac:dyDescent="0.3">
      <c r="A8499" s="3">
        <v>167305</v>
      </c>
      <c r="B8499" s="5" t="s">
        <v>49</v>
      </c>
    </row>
    <row r="8500" spans="1:2" x14ac:dyDescent="0.3">
      <c r="A8500" s="3">
        <v>167305</v>
      </c>
      <c r="B8500" s="5" t="s">
        <v>166</v>
      </c>
    </row>
    <row r="8501" spans="1:2" x14ac:dyDescent="0.3">
      <c r="A8501" s="3">
        <v>159008</v>
      </c>
      <c r="B8501" s="5" t="s">
        <v>329</v>
      </c>
    </row>
    <row r="8502" spans="1:2" x14ac:dyDescent="0.3">
      <c r="A8502" s="3">
        <v>197624</v>
      </c>
      <c r="B8502" s="5" t="s">
        <v>19406</v>
      </c>
    </row>
    <row r="8503" spans="1:2" x14ac:dyDescent="0.3">
      <c r="A8503" s="3">
        <v>197624</v>
      </c>
      <c r="B8503" s="5" t="s">
        <v>2528</v>
      </c>
    </row>
    <row r="8504" spans="1:2" x14ac:dyDescent="0.3">
      <c r="A8504" s="3">
        <v>157115</v>
      </c>
      <c r="B8504" s="5" t="s">
        <v>468</v>
      </c>
    </row>
    <row r="8505" spans="1:2" x14ac:dyDescent="0.3">
      <c r="A8505" s="3">
        <v>157115</v>
      </c>
      <c r="B8505" s="5" t="s">
        <v>166</v>
      </c>
    </row>
    <row r="8506" spans="1:2" x14ac:dyDescent="0.3">
      <c r="A8506" s="3">
        <v>157115</v>
      </c>
      <c r="B8506" s="5" t="s">
        <v>49</v>
      </c>
    </row>
    <row r="8507" spans="1:2" x14ac:dyDescent="0.3">
      <c r="A8507" s="3">
        <v>200462</v>
      </c>
      <c r="B8507" s="5" t="s">
        <v>468</v>
      </c>
    </row>
    <row r="8508" spans="1:2" x14ac:dyDescent="0.3">
      <c r="A8508" s="3">
        <v>203321</v>
      </c>
      <c r="B8508" s="5" t="s">
        <v>886</v>
      </c>
    </row>
    <row r="8509" spans="1:2" x14ac:dyDescent="0.3">
      <c r="A8509" s="3">
        <v>203321</v>
      </c>
      <c r="B8509" s="5" t="s">
        <v>30</v>
      </c>
    </row>
    <row r="8510" spans="1:2" x14ac:dyDescent="0.3">
      <c r="A8510" s="3">
        <v>203321</v>
      </c>
      <c r="B8510" s="5" t="s">
        <v>49</v>
      </c>
    </row>
    <row r="8511" spans="1:2" x14ac:dyDescent="0.3">
      <c r="A8511" s="3">
        <v>214761</v>
      </c>
      <c r="B8511" s="5" t="s">
        <v>49</v>
      </c>
    </row>
    <row r="8512" spans="1:2" x14ac:dyDescent="0.3">
      <c r="A8512" s="3">
        <v>214761</v>
      </c>
      <c r="B8512" s="5" t="s">
        <v>166</v>
      </c>
    </row>
    <row r="8513" spans="1:2" x14ac:dyDescent="0.3">
      <c r="A8513" s="3">
        <v>100544</v>
      </c>
      <c r="B8513" s="5" t="s">
        <v>1246</v>
      </c>
    </row>
    <row r="8514" spans="1:2" x14ac:dyDescent="0.3">
      <c r="A8514" s="3">
        <v>100544</v>
      </c>
      <c r="B8514" s="5" t="s">
        <v>49</v>
      </c>
    </row>
    <row r="8515" spans="1:2" x14ac:dyDescent="0.3">
      <c r="A8515" s="3">
        <v>87499</v>
      </c>
      <c r="B8515" s="5" t="s">
        <v>49</v>
      </c>
    </row>
    <row r="8516" spans="1:2" x14ac:dyDescent="0.3">
      <c r="A8516" s="3">
        <v>87499</v>
      </c>
      <c r="B8516" s="5" t="s">
        <v>166</v>
      </c>
    </row>
    <row r="8517" spans="1:2" x14ac:dyDescent="0.3">
      <c r="A8517" s="3">
        <v>172106</v>
      </c>
      <c r="B8517" s="5" t="s">
        <v>49</v>
      </c>
    </row>
    <row r="8518" spans="1:2" x14ac:dyDescent="0.3">
      <c r="A8518" s="3">
        <v>188598</v>
      </c>
      <c r="B8518" s="5" t="s">
        <v>49</v>
      </c>
    </row>
    <row r="8519" spans="1:2" x14ac:dyDescent="0.3">
      <c r="A8519" s="3">
        <v>188598</v>
      </c>
      <c r="B8519" s="5" t="s">
        <v>6748</v>
      </c>
    </row>
    <row r="8520" spans="1:2" x14ac:dyDescent="0.3">
      <c r="A8520" s="3">
        <v>209262</v>
      </c>
      <c r="B8520" s="5" t="s">
        <v>7548</v>
      </c>
    </row>
    <row r="8521" spans="1:2" x14ac:dyDescent="0.3">
      <c r="A8521" s="3">
        <v>209262</v>
      </c>
      <c r="B8521" s="5" t="s">
        <v>49</v>
      </c>
    </row>
    <row r="8522" spans="1:2" x14ac:dyDescent="0.3">
      <c r="A8522" s="3">
        <v>179109</v>
      </c>
      <c r="B8522" s="5" t="s">
        <v>49</v>
      </c>
    </row>
    <row r="8523" spans="1:2" x14ac:dyDescent="0.3">
      <c r="A8523" s="3">
        <v>179109</v>
      </c>
      <c r="B8523" s="5" t="s">
        <v>1246</v>
      </c>
    </row>
    <row r="8524" spans="1:2" x14ac:dyDescent="0.3">
      <c r="A8524" s="3">
        <v>179109</v>
      </c>
      <c r="B8524" s="5" t="s">
        <v>166</v>
      </c>
    </row>
    <row r="8525" spans="1:2" x14ac:dyDescent="0.3">
      <c r="A8525" s="3">
        <v>185471</v>
      </c>
      <c r="B8525" s="5" t="s">
        <v>777</v>
      </c>
    </row>
    <row r="8526" spans="1:2" x14ac:dyDescent="0.3">
      <c r="A8526" s="3">
        <v>185471</v>
      </c>
      <c r="B8526" s="5" t="s">
        <v>2528</v>
      </c>
    </row>
    <row r="8527" spans="1:2" x14ac:dyDescent="0.3">
      <c r="A8527" s="3">
        <v>185471</v>
      </c>
      <c r="B8527" s="5" t="s">
        <v>1139</v>
      </c>
    </row>
    <row r="8528" spans="1:2" x14ac:dyDescent="0.3">
      <c r="A8528" s="3">
        <v>194523</v>
      </c>
      <c r="B8528" s="5" t="s">
        <v>777</v>
      </c>
    </row>
    <row r="8529" spans="1:2" x14ac:dyDescent="0.3">
      <c r="A8529" s="3">
        <v>194523</v>
      </c>
      <c r="B8529" s="5" t="s">
        <v>1246</v>
      </c>
    </row>
    <row r="8530" spans="1:2" x14ac:dyDescent="0.3">
      <c r="A8530" s="3">
        <v>194523</v>
      </c>
      <c r="B8530" s="5" t="s">
        <v>30</v>
      </c>
    </row>
    <row r="8531" spans="1:2" x14ac:dyDescent="0.3">
      <c r="A8531" s="3">
        <v>194523</v>
      </c>
      <c r="B8531" s="5" t="s">
        <v>166</v>
      </c>
    </row>
    <row r="8532" spans="1:2" x14ac:dyDescent="0.3">
      <c r="A8532" s="3">
        <v>168055</v>
      </c>
      <c r="B8532" s="5" t="s">
        <v>30</v>
      </c>
    </row>
    <row r="8533" spans="1:2" x14ac:dyDescent="0.3">
      <c r="A8533" s="3">
        <v>168055</v>
      </c>
      <c r="B8533" s="5" t="s">
        <v>886</v>
      </c>
    </row>
    <row r="8534" spans="1:2" x14ac:dyDescent="0.3">
      <c r="A8534" s="3">
        <v>205891</v>
      </c>
      <c r="B8534" s="5" t="s">
        <v>468</v>
      </c>
    </row>
    <row r="8535" spans="1:2" x14ac:dyDescent="0.3">
      <c r="A8535" s="3">
        <v>214093</v>
      </c>
      <c r="B8535" s="5" t="s">
        <v>166</v>
      </c>
    </row>
    <row r="8536" spans="1:2" x14ac:dyDescent="0.3">
      <c r="A8536" s="3">
        <v>214093</v>
      </c>
      <c r="B8536" s="5" t="s">
        <v>49</v>
      </c>
    </row>
    <row r="8537" spans="1:2" x14ac:dyDescent="0.3">
      <c r="A8537" s="3">
        <v>214093</v>
      </c>
      <c r="B8537" s="5" t="s">
        <v>6631</v>
      </c>
    </row>
    <row r="8538" spans="1:2" x14ac:dyDescent="0.3">
      <c r="A8538" s="3">
        <v>273404</v>
      </c>
      <c r="B8538" s="5" t="s">
        <v>2528</v>
      </c>
    </row>
    <row r="8539" spans="1:2" x14ac:dyDescent="0.3">
      <c r="A8539" s="3">
        <v>273404</v>
      </c>
      <c r="B8539" s="5" t="s">
        <v>49</v>
      </c>
    </row>
    <row r="8540" spans="1:2" x14ac:dyDescent="0.3">
      <c r="A8540" s="3">
        <v>273404</v>
      </c>
      <c r="B8540" s="5" t="s">
        <v>6631</v>
      </c>
    </row>
    <row r="8541" spans="1:2" x14ac:dyDescent="0.3">
      <c r="A8541" s="3">
        <v>367412</v>
      </c>
      <c r="B8541" s="5" t="s">
        <v>49</v>
      </c>
    </row>
    <row r="8542" spans="1:2" x14ac:dyDescent="0.3">
      <c r="A8542" s="3">
        <v>367412</v>
      </c>
      <c r="B8542" s="5" t="s">
        <v>2378</v>
      </c>
    </row>
    <row r="8543" spans="1:2" x14ac:dyDescent="0.3">
      <c r="A8543" s="3">
        <v>232175</v>
      </c>
      <c r="B8543" s="5" t="s">
        <v>49</v>
      </c>
    </row>
    <row r="8544" spans="1:2" x14ac:dyDescent="0.3">
      <c r="A8544" s="3">
        <v>199926</v>
      </c>
      <c r="B8544" s="5" t="s">
        <v>777</v>
      </c>
    </row>
    <row r="8545" spans="1:2" x14ac:dyDescent="0.3">
      <c r="A8545" s="3">
        <v>199926</v>
      </c>
      <c r="B8545" s="5" t="s">
        <v>30</v>
      </c>
    </row>
    <row r="8546" spans="1:2" x14ac:dyDescent="0.3">
      <c r="A8546" s="3">
        <v>199926</v>
      </c>
      <c r="B8546" s="5" t="s">
        <v>1246</v>
      </c>
    </row>
    <row r="8547" spans="1:2" x14ac:dyDescent="0.3">
      <c r="A8547" s="3">
        <v>186991</v>
      </c>
      <c r="B8547" s="5" t="s">
        <v>49</v>
      </c>
    </row>
    <row r="8548" spans="1:2" x14ac:dyDescent="0.3">
      <c r="A8548" s="3">
        <v>186991</v>
      </c>
      <c r="B8548" s="5" t="s">
        <v>886</v>
      </c>
    </row>
    <row r="8549" spans="1:2" x14ac:dyDescent="0.3">
      <c r="A8549" s="3">
        <v>192133</v>
      </c>
      <c r="B8549" s="5" t="s">
        <v>49</v>
      </c>
    </row>
    <row r="8550" spans="1:2" x14ac:dyDescent="0.3">
      <c r="A8550" s="3">
        <v>192133</v>
      </c>
      <c r="B8550" s="5" t="s">
        <v>2378</v>
      </c>
    </row>
    <row r="8551" spans="1:2" x14ac:dyDescent="0.3">
      <c r="A8551" s="3">
        <v>231474</v>
      </c>
      <c r="B8551" s="5" t="s">
        <v>1139</v>
      </c>
    </row>
    <row r="8552" spans="1:2" x14ac:dyDescent="0.3">
      <c r="A8552" s="3">
        <v>161327</v>
      </c>
      <c r="B8552" s="5" t="s">
        <v>166</v>
      </c>
    </row>
    <row r="8553" spans="1:2" x14ac:dyDescent="0.3">
      <c r="A8553" s="3">
        <v>161327</v>
      </c>
      <c r="B8553" s="5" t="s">
        <v>1246</v>
      </c>
    </row>
    <row r="8554" spans="1:2" x14ac:dyDescent="0.3">
      <c r="A8554" s="3">
        <v>161327</v>
      </c>
      <c r="B8554" s="5" t="s">
        <v>777</v>
      </c>
    </row>
    <row r="8555" spans="1:2" x14ac:dyDescent="0.3">
      <c r="A8555" s="3">
        <v>194722</v>
      </c>
      <c r="B8555" s="5" t="s">
        <v>886</v>
      </c>
    </row>
    <row r="8556" spans="1:2" x14ac:dyDescent="0.3">
      <c r="A8556" s="3">
        <v>194722</v>
      </c>
      <c r="B8556" s="5" t="s">
        <v>30</v>
      </c>
    </row>
    <row r="8557" spans="1:2" x14ac:dyDescent="0.3">
      <c r="A8557" s="3">
        <v>91739</v>
      </c>
      <c r="B8557" s="5" t="s">
        <v>30</v>
      </c>
    </row>
    <row r="8558" spans="1:2" x14ac:dyDescent="0.3">
      <c r="A8558" s="3">
        <v>217787</v>
      </c>
      <c r="B8558" s="5" t="s">
        <v>30</v>
      </c>
    </row>
    <row r="8559" spans="1:2" x14ac:dyDescent="0.3">
      <c r="A8559" s="3">
        <v>217787</v>
      </c>
      <c r="B8559" s="5" t="s">
        <v>468</v>
      </c>
    </row>
    <row r="8560" spans="1:2" x14ac:dyDescent="0.3">
      <c r="A8560" s="3">
        <v>252520</v>
      </c>
      <c r="B8560" s="5" t="s">
        <v>2297</v>
      </c>
    </row>
    <row r="8561" spans="1:2" x14ac:dyDescent="0.3">
      <c r="A8561" s="3">
        <v>225747</v>
      </c>
      <c r="B8561" s="5" t="s">
        <v>777</v>
      </c>
    </row>
    <row r="8562" spans="1:2" x14ac:dyDescent="0.3">
      <c r="A8562" s="3">
        <v>225747</v>
      </c>
      <c r="B8562" s="5" t="s">
        <v>166</v>
      </c>
    </row>
    <row r="8563" spans="1:2" x14ac:dyDescent="0.3">
      <c r="A8563" s="3">
        <v>184219</v>
      </c>
      <c r="B8563" s="5" t="s">
        <v>30</v>
      </c>
    </row>
    <row r="8564" spans="1:2" x14ac:dyDescent="0.3">
      <c r="A8564" s="3">
        <v>184219</v>
      </c>
      <c r="B8564" s="5" t="s">
        <v>886</v>
      </c>
    </row>
    <row r="8565" spans="1:2" x14ac:dyDescent="0.3">
      <c r="A8565" s="3">
        <v>184219</v>
      </c>
      <c r="B8565" s="5" t="s">
        <v>468</v>
      </c>
    </row>
    <row r="8566" spans="1:2" x14ac:dyDescent="0.3">
      <c r="A8566" s="3">
        <v>180900</v>
      </c>
      <c r="B8566" s="5" t="s">
        <v>166</v>
      </c>
    </row>
    <row r="8567" spans="1:2" x14ac:dyDescent="0.3">
      <c r="A8567" s="3">
        <v>180900</v>
      </c>
      <c r="B8567" s="5" t="s">
        <v>1246</v>
      </c>
    </row>
    <row r="8568" spans="1:2" x14ac:dyDescent="0.3">
      <c r="A8568" s="3">
        <v>226437</v>
      </c>
      <c r="B8568" s="5" t="s">
        <v>49</v>
      </c>
    </row>
    <row r="8569" spans="1:2" x14ac:dyDescent="0.3">
      <c r="A8569" s="3">
        <v>214081</v>
      </c>
      <c r="B8569" s="5" t="s">
        <v>49</v>
      </c>
    </row>
    <row r="8570" spans="1:2" x14ac:dyDescent="0.3">
      <c r="A8570" s="3">
        <v>214081</v>
      </c>
      <c r="B8570" s="5" t="s">
        <v>886</v>
      </c>
    </row>
    <row r="8571" spans="1:2" x14ac:dyDescent="0.3">
      <c r="A8571" s="3">
        <v>176339</v>
      </c>
      <c r="B8571" s="5" t="s">
        <v>49</v>
      </c>
    </row>
    <row r="8572" spans="1:2" x14ac:dyDescent="0.3">
      <c r="A8572" s="3">
        <v>176339</v>
      </c>
      <c r="B8572" s="5" t="s">
        <v>19406</v>
      </c>
    </row>
    <row r="8573" spans="1:2" x14ac:dyDescent="0.3">
      <c r="A8573" s="3">
        <v>219247</v>
      </c>
      <c r="B8573" s="5" t="s">
        <v>468</v>
      </c>
    </row>
    <row r="8574" spans="1:2" x14ac:dyDescent="0.3">
      <c r="A8574" s="3">
        <v>182415</v>
      </c>
      <c r="B8574" s="5" t="s">
        <v>49</v>
      </c>
    </row>
    <row r="8575" spans="1:2" x14ac:dyDescent="0.3">
      <c r="A8575" s="3">
        <v>182415</v>
      </c>
      <c r="B8575" s="5" t="s">
        <v>30</v>
      </c>
    </row>
    <row r="8576" spans="1:2" x14ac:dyDescent="0.3">
      <c r="A8576" s="3">
        <v>160068</v>
      </c>
      <c r="B8576" s="5" t="s">
        <v>30</v>
      </c>
    </row>
    <row r="8577" spans="1:2" x14ac:dyDescent="0.3">
      <c r="A8577" s="3">
        <v>160068</v>
      </c>
      <c r="B8577" s="5" t="s">
        <v>49</v>
      </c>
    </row>
    <row r="8578" spans="1:2" x14ac:dyDescent="0.3">
      <c r="A8578" s="3">
        <v>210908</v>
      </c>
      <c r="B8578" s="5" t="s">
        <v>468</v>
      </c>
    </row>
    <row r="8579" spans="1:2" x14ac:dyDescent="0.3">
      <c r="A8579" s="3">
        <v>210908</v>
      </c>
      <c r="B8579" s="5" t="s">
        <v>166</v>
      </c>
    </row>
    <row r="8580" spans="1:2" x14ac:dyDescent="0.3">
      <c r="A8580" s="3">
        <v>210908</v>
      </c>
      <c r="B8580" s="5" t="s">
        <v>30</v>
      </c>
    </row>
    <row r="8581" spans="1:2" x14ac:dyDescent="0.3">
      <c r="A8581" s="3">
        <v>184608</v>
      </c>
      <c r="B8581" s="5" t="s">
        <v>2297</v>
      </c>
    </row>
    <row r="8582" spans="1:2" x14ac:dyDescent="0.3">
      <c r="A8582" s="3">
        <v>184608</v>
      </c>
      <c r="B8582" s="5" t="s">
        <v>30</v>
      </c>
    </row>
    <row r="8583" spans="1:2" x14ac:dyDescent="0.3">
      <c r="A8583" s="3">
        <v>188761</v>
      </c>
      <c r="B8583" s="5" t="s">
        <v>49</v>
      </c>
    </row>
    <row r="8584" spans="1:2" x14ac:dyDescent="0.3">
      <c r="A8584" s="3">
        <v>188761</v>
      </c>
      <c r="B8584" s="5" t="s">
        <v>166</v>
      </c>
    </row>
    <row r="8585" spans="1:2" x14ac:dyDescent="0.3">
      <c r="A8585" s="3">
        <v>188761</v>
      </c>
      <c r="B8585" s="5" t="s">
        <v>7548</v>
      </c>
    </row>
    <row r="8586" spans="1:2" x14ac:dyDescent="0.3">
      <c r="A8586" s="3">
        <v>75761</v>
      </c>
      <c r="B8586" s="5" t="s">
        <v>468</v>
      </c>
    </row>
    <row r="8587" spans="1:2" x14ac:dyDescent="0.3">
      <c r="A8587" s="3">
        <v>75761</v>
      </c>
      <c r="B8587" s="5" t="s">
        <v>30</v>
      </c>
    </row>
    <row r="8588" spans="1:2" x14ac:dyDescent="0.3">
      <c r="A8588" s="3">
        <v>209350</v>
      </c>
      <c r="B8588" s="5" t="s">
        <v>30</v>
      </c>
    </row>
    <row r="8589" spans="1:2" x14ac:dyDescent="0.3">
      <c r="A8589" s="3">
        <v>209350</v>
      </c>
      <c r="B8589" s="5" t="s">
        <v>49</v>
      </c>
    </row>
    <row r="8590" spans="1:2" x14ac:dyDescent="0.3">
      <c r="A8590" s="3">
        <v>146712</v>
      </c>
      <c r="B8590" s="5" t="s">
        <v>6748</v>
      </c>
    </row>
    <row r="8591" spans="1:2" x14ac:dyDescent="0.3">
      <c r="A8591" s="3">
        <v>146712</v>
      </c>
      <c r="B8591" s="5" t="s">
        <v>2848</v>
      </c>
    </row>
    <row r="8592" spans="1:2" x14ac:dyDescent="0.3">
      <c r="A8592" s="3">
        <v>146712</v>
      </c>
      <c r="B8592" s="5" t="s">
        <v>19406</v>
      </c>
    </row>
    <row r="8593" spans="1:2" x14ac:dyDescent="0.3">
      <c r="A8593" s="3">
        <v>200145</v>
      </c>
      <c r="B8593" s="5" t="s">
        <v>49</v>
      </c>
    </row>
    <row r="8594" spans="1:2" x14ac:dyDescent="0.3">
      <c r="A8594" s="3">
        <v>200145</v>
      </c>
      <c r="B8594" s="5" t="s">
        <v>886</v>
      </c>
    </row>
    <row r="8595" spans="1:2" x14ac:dyDescent="0.3">
      <c r="A8595" s="3">
        <v>200145</v>
      </c>
      <c r="B8595" s="5" t="s">
        <v>30</v>
      </c>
    </row>
    <row r="8596" spans="1:2" x14ac:dyDescent="0.3">
      <c r="A8596" s="3">
        <v>248688</v>
      </c>
      <c r="B8596" s="5" t="s">
        <v>49</v>
      </c>
    </row>
    <row r="8597" spans="1:2" x14ac:dyDescent="0.3">
      <c r="A8597" s="3">
        <v>150897</v>
      </c>
      <c r="B8597" s="5" t="s">
        <v>49</v>
      </c>
    </row>
    <row r="8598" spans="1:2" x14ac:dyDescent="0.3">
      <c r="A8598" s="3">
        <v>210024</v>
      </c>
      <c r="B8598" s="5" t="s">
        <v>49</v>
      </c>
    </row>
    <row r="8599" spans="1:2" x14ac:dyDescent="0.3">
      <c r="A8599" s="3">
        <v>159014</v>
      </c>
      <c r="B8599" s="5" t="s">
        <v>329</v>
      </c>
    </row>
    <row r="8600" spans="1:2" x14ac:dyDescent="0.3">
      <c r="A8600" s="3">
        <v>159014</v>
      </c>
      <c r="B8600" s="5" t="s">
        <v>2378</v>
      </c>
    </row>
    <row r="8601" spans="1:2" x14ac:dyDescent="0.3">
      <c r="A8601" s="3">
        <v>170759</v>
      </c>
      <c r="B8601" s="5" t="s">
        <v>30</v>
      </c>
    </row>
    <row r="8602" spans="1:2" x14ac:dyDescent="0.3">
      <c r="A8602" s="3">
        <v>186935</v>
      </c>
      <c r="B8602" s="5" t="s">
        <v>1246</v>
      </c>
    </row>
    <row r="8603" spans="1:2" x14ac:dyDescent="0.3">
      <c r="A8603" s="3">
        <v>186935</v>
      </c>
      <c r="B8603" s="5" t="s">
        <v>49</v>
      </c>
    </row>
    <row r="8604" spans="1:2" x14ac:dyDescent="0.3">
      <c r="A8604" s="3">
        <v>186935</v>
      </c>
      <c r="B8604" s="5" t="s">
        <v>886</v>
      </c>
    </row>
    <row r="8605" spans="1:2" x14ac:dyDescent="0.3">
      <c r="A8605" s="3">
        <v>115283</v>
      </c>
      <c r="B8605" s="5" t="s">
        <v>30</v>
      </c>
    </row>
    <row r="8606" spans="1:2" x14ac:dyDescent="0.3">
      <c r="A8606" s="3">
        <v>172897</v>
      </c>
      <c r="B8606" s="5" t="s">
        <v>30</v>
      </c>
    </row>
    <row r="8607" spans="1:2" x14ac:dyDescent="0.3">
      <c r="A8607" s="3">
        <v>172897</v>
      </c>
      <c r="B8607" s="5" t="s">
        <v>49</v>
      </c>
    </row>
    <row r="8608" spans="1:2" x14ac:dyDescent="0.3">
      <c r="A8608" s="3">
        <v>180679</v>
      </c>
      <c r="B8608" s="5" t="s">
        <v>30</v>
      </c>
    </row>
    <row r="8609" spans="1:2" x14ac:dyDescent="0.3">
      <c r="A8609" s="3">
        <v>180679</v>
      </c>
      <c r="B8609" s="5" t="s">
        <v>49</v>
      </c>
    </row>
    <row r="8610" spans="1:2" x14ac:dyDescent="0.3">
      <c r="A8610" s="3">
        <v>180679</v>
      </c>
      <c r="B8610" s="5" t="s">
        <v>6631</v>
      </c>
    </row>
    <row r="8611" spans="1:2" x14ac:dyDescent="0.3">
      <c r="A8611" s="3">
        <v>209415</v>
      </c>
      <c r="B8611" s="5" t="s">
        <v>49</v>
      </c>
    </row>
    <row r="8612" spans="1:2" x14ac:dyDescent="0.3">
      <c r="A8612" s="3">
        <v>209415</v>
      </c>
      <c r="B8612" s="5" t="s">
        <v>30</v>
      </c>
    </row>
    <row r="8613" spans="1:2" x14ac:dyDescent="0.3">
      <c r="A8613" s="3">
        <v>215776</v>
      </c>
      <c r="B8613" s="5" t="s">
        <v>166</v>
      </c>
    </row>
    <row r="8614" spans="1:2" x14ac:dyDescent="0.3">
      <c r="A8614" s="3">
        <v>215776</v>
      </c>
      <c r="B8614" s="5" t="s">
        <v>49</v>
      </c>
    </row>
    <row r="8615" spans="1:2" x14ac:dyDescent="0.3">
      <c r="A8615" s="3">
        <v>215776</v>
      </c>
      <c r="B8615" s="5" t="s">
        <v>777</v>
      </c>
    </row>
    <row r="8616" spans="1:2" x14ac:dyDescent="0.3">
      <c r="A8616" s="3">
        <v>192813</v>
      </c>
      <c r="B8616" s="5" t="s">
        <v>777</v>
      </c>
    </row>
    <row r="8617" spans="1:2" x14ac:dyDescent="0.3">
      <c r="A8617" s="3">
        <v>192813</v>
      </c>
      <c r="B8617" s="5" t="s">
        <v>2528</v>
      </c>
    </row>
    <row r="8618" spans="1:2" x14ac:dyDescent="0.3">
      <c r="A8618" s="3">
        <v>192813</v>
      </c>
      <c r="B8618" s="5" t="s">
        <v>468</v>
      </c>
    </row>
    <row r="8619" spans="1:2" x14ac:dyDescent="0.3">
      <c r="A8619" s="3">
        <v>220286</v>
      </c>
      <c r="B8619" s="5" t="s">
        <v>166</v>
      </c>
    </row>
    <row r="8620" spans="1:2" x14ac:dyDescent="0.3">
      <c r="A8620" s="3">
        <v>220286</v>
      </c>
      <c r="B8620" s="5" t="s">
        <v>6631</v>
      </c>
    </row>
    <row r="8621" spans="1:2" x14ac:dyDescent="0.3">
      <c r="A8621" s="3">
        <v>216541</v>
      </c>
      <c r="B8621" s="5" t="s">
        <v>777</v>
      </c>
    </row>
    <row r="8622" spans="1:2" x14ac:dyDescent="0.3">
      <c r="A8622" s="3">
        <v>216541</v>
      </c>
      <c r="B8622" s="5" t="s">
        <v>1246</v>
      </c>
    </row>
    <row r="8623" spans="1:2" x14ac:dyDescent="0.3">
      <c r="A8623" s="3">
        <v>216541</v>
      </c>
      <c r="B8623" s="5" t="s">
        <v>49</v>
      </c>
    </row>
    <row r="8624" spans="1:2" x14ac:dyDescent="0.3">
      <c r="A8624" s="3">
        <v>182246</v>
      </c>
      <c r="B8624" s="5" t="s">
        <v>166</v>
      </c>
    </row>
    <row r="8625" spans="1:2" x14ac:dyDescent="0.3">
      <c r="A8625" s="3">
        <v>182246</v>
      </c>
      <c r="B8625" s="5" t="s">
        <v>49</v>
      </c>
    </row>
    <row r="8626" spans="1:2" x14ac:dyDescent="0.3">
      <c r="A8626" s="3">
        <v>203217</v>
      </c>
      <c r="B8626" s="5" t="s">
        <v>30</v>
      </c>
    </row>
    <row r="8627" spans="1:2" x14ac:dyDescent="0.3">
      <c r="A8627" s="3">
        <v>360339</v>
      </c>
      <c r="B8627" s="5" t="s">
        <v>166</v>
      </c>
    </row>
    <row r="8628" spans="1:2" x14ac:dyDescent="0.3">
      <c r="A8628" s="3">
        <v>360339</v>
      </c>
      <c r="B8628" s="5" t="s">
        <v>49</v>
      </c>
    </row>
    <row r="8629" spans="1:2" x14ac:dyDescent="0.3">
      <c r="A8629" s="3">
        <v>231176</v>
      </c>
      <c r="B8629" s="5" t="s">
        <v>30</v>
      </c>
    </row>
    <row r="8630" spans="1:2" x14ac:dyDescent="0.3">
      <c r="A8630" s="3">
        <v>215881</v>
      </c>
      <c r="B8630" s="5" t="s">
        <v>166</v>
      </c>
    </row>
    <row r="8631" spans="1:2" x14ac:dyDescent="0.3">
      <c r="A8631" s="3">
        <v>258456</v>
      </c>
      <c r="B8631" s="5" t="s">
        <v>49</v>
      </c>
    </row>
    <row r="8632" spans="1:2" x14ac:dyDescent="0.3">
      <c r="A8632" s="3">
        <v>202141</v>
      </c>
      <c r="B8632" s="5" t="s">
        <v>329</v>
      </c>
    </row>
    <row r="8633" spans="1:2" x14ac:dyDescent="0.3">
      <c r="A8633" s="3">
        <v>178862</v>
      </c>
      <c r="B8633" s="5" t="s">
        <v>329</v>
      </c>
    </row>
    <row r="8634" spans="1:2" x14ac:dyDescent="0.3">
      <c r="A8634" s="3">
        <v>171160</v>
      </c>
      <c r="B8634" s="5" t="s">
        <v>49</v>
      </c>
    </row>
    <row r="8635" spans="1:2" x14ac:dyDescent="0.3">
      <c r="A8635" s="3">
        <v>171160</v>
      </c>
      <c r="B8635" s="5" t="s">
        <v>7548</v>
      </c>
    </row>
    <row r="8636" spans="1:2" x14ac:dyDescent="0.3">
      <c r="A8636" s="3">
        <v>229839</v>
      </c>
      <c r="B8636" s="5" t="s">
        <v>19406</v>
      </c>
    </row>
    <row r="8637" spans="1:2" x14ac:dyDescent="0.3">
      <c r="A8637" s="3">
        <v>229839</v>
      </c>
      <c r="B8637" s="5" t="s">
        <v>468</v>
      </c>
    </row>
    <row r="8638" spans="1:2" x14ac:dyDescent="0.3">
      <c r="A8638" s="3">
        <v>229839</v>
      </c>
      <c r="B8638" s="5" t="s">
        <v>2528</v>
      </c>
    </row>
    <row r="8639" spans="1:2" x14ac:dyDescent="0.3">
      <c r="A8639" s="3">
        <v>197033</v>
      </c>
      <c r="B8639" s="5" t="s">
        <v>30</v>
      </c>
    </row>
    <row r="8640" spans="1:2" x14ac:dyDescent="0.3">
      <c r="A8640" s="3">
        <v>197033</v>
      </c>
      <c r="B8640" s="5" t="s">
        <v>49</v>
      </c>
    </row>
    <row r="8641" spans="1:2" x14ac:dyDescent="0.3">
      <c r="A8641" s="3">
        <v>197033</v>
      </c>
      <c r="B8641" s="5" t="s">
        <v>886</v>
      </c>
    </row>
    <row r="8642" spans="1:2" x14ac:dyDescent="0.3">
      <c r="A8642" s="3">
        <v>113148</v>
      </c>
      <c r="B8642" s="5" t="s">
        <v>30</v>
      </c>
    </row>
    <row r="8643" spans="1:2" x14ac:dyDescent="0.3">
      <c r="A8643" s="3">
        <v>113148</v>
      </c>
      <c r="B8643" s="5" t="s">
        <v>49</v>
      </c>
    </row>
    <row r="8644" spans="1:2" x14ac:dyDescent="0.3">
      <c r="A8644" s="3">
        <v>219318</v>
      </c>
      <c r="B8644" s="5" t="s">
        <v>30</v>
      </c>
    </row>
    <row r="8645" spans="1:2" x14ac:dyDescent="0.3">
      <c r="A8645" s="3">
        <v>171540</v>
      </c>
      <c r="B8645" s="5" t="s">
        <v>30</v>
      </c>
    </row>
    <row r="8646" spans="1:2" x14ac:dyDescent="0.3">
      <c r="A8646" s="3">
        <v>171540</v>
      </c>
      <c r="B8646" s="5" t="s">
        <v>1246</v>
      </c>
    </row>
    <row r="8647" spans="1:2" x14ac:dyDescent="0.3">
      <c r="A8647" s="3">
        <v>171540</v>
      </c>
      <c r="B8647" s="5" t="s">
        <v>166</v>
      </c>
    </row>
    <row r="8648" spans="1:2" x14ac:dyDescent="0.3">
      <c r="A8648" s="3">
        <v>171540</v>
      </c>
      <c r="B8648" s="5" t="s">
        <v>468</v>
      </c>
    </row>
    <row r="8649" spans="1:2" x14ac:dyDescent="0.3">
      <c r="A8649" s="3">
        <v>176068</v>
      </c>
      <c r="B8649" s="5" t="s">
        <v>166</v>
      </c>
    </row>
    <row r="8650" spans="1:2" x14ac:dyDescent="0.3">
      <c r="A8650" s="3">
        <v>176068</v>
      </c>
      <c r="B8650" s="5" t="s">
        <v>2528</v>
      </c>
    </row>
    <row r="8651" spans="1:2" x14ac:dyDescent="0.3">
      <c r="A8651" s="3">
        <v>214209</v>
      </c>
      <c r="B8651" s="5" t="s">
        <v>166</v>
      </c>
    </row>
    <row r="8652" spans="1:2" x14ac:dyDescent="0.3">
      <c r="A8652" s="3">
        <v>214209</v>
      </c>
      <c r="B8652" s="5" t="s">
        <v>6631</v>
      </c>
    </row>
    <row r="8653" spans="1:2" x14ac:dyDescent="0.3">
      <c r="A8653" s="3">
        <v>160768</v>
      </c>
      <c r="B8653" s="5" t="s">
        <v>49</v>
      </c>
    </row>
    <row r="8654" spans="1:2" x14ac:dyDescent="0.3">
      <c r="A8654" s="3">
        <v>218425</v>
      </c>
      <c r="B8654" s="5" t="s">
        <v>886</v>
      </c>
    </row>
    <row r="8655" spans="1:2" x14ac:dyDescent="0.3">
      <c r="A8655" s="3">
        <v>218425</v>
      </c>
      <c r="B8655" s="5" t="s">
        <v>2528</v>
      </c>
    </row>
    <row r="8656" spans="1:2" x14ac:dyDescent="0.3">
      <c r="A8656" s="3">
        <v>218425</v>
      </c>
      <c r="B8656" s="5" t="s">
        <v>6631</v>
      </c>
    </row>
    <row r="8657" spans="1:2" x14ac:dyDescent="0.3">
      <c r="A8657" s="3">
        <v>159095</v>
      </c>
      <c r="B8657" s="5" t="s">
        <v>166</v>
      </c>
    </row>
    <row r="8658" spans="1:2" x14ac:dyDescent="0.3">
      <c r="A8658" s="3">
        <v>209419</v>
      </c>
      <c r="B8658" s="5" t="s">
        <v>1139</v>
      </c>
    </row>
    <row r="8659" spans="1:2" x14ac:dyDescent="0.3">
      <c r="A8659" s="3">
        <v>209419</v>
      </c>
      <c r="B8659" s="5" t="s">
        <v>166</v>
      </c>
    </row>
    <row r="8660" spans="1:2" x14ac:dyDescent="0.3">
      <c r="A8660" s="3">
        <v>209419</v>
      </c>
      <c r="B8660" s="5" t="s">
        <v>886</v>
      </c>
    </row>
    <row r="8661" spans="1:2" x14ac:dyDescent="0.3">
      <c r="A8661" s="3">
        <v>179111</v>
      </c>
      <c r="B8661" s="5" t="s">
        <v>468</v>
      </c>
    </row>
    <row r="8662" spans="1:2" x14ac:dyDescent="0.3">
      <c r="A8662" s="3">
        <v>179111</v>
      </c>
      <c r="B8662" s="5" t="s">
        <v>166</v>
      </c>
    </row>
    <row r="8663" spans="1:2" x14ac:dyDescent="0.3">
      <c r="A8663" s="3">
        <v>179111</v>
      </c>
      <c r="B8663" s="5" t="s">
        <v>2848</v>
      </c>
    </row>
    <row r="8664" spans="1:2" x14ac:dyDescent="0.3">
      <c r="A8664" s="3">
        <v>186988</v>
      </c>
      <c r="B8664" s="5" t="s">
        <v>49</v>
      </c>
    </row>
    <row r="8665" spans="1:2" x14ac:dyDescent="0.3">
      <c r="A8665" s="3">
        <v>186976</v>
      </c>
      <c r="B8665" s="5" t="s">
        <v>49</v>
      </c>
    </row>
    <row r="8666" spans="1:2" x14ac:dyDescent="0.3">
      <c r="A8666" s="3">
        <v>152756</v>
      </c>
      <c r="B8666" s="5" t="s">
        <v>30</v>
      </c>
    </row>
    <row r="8667" spans="1:2" x14ac:dyDescent="0.3">
      <c r="A8667" s="3">
        <v>152756</v>
      </c>
      <c r="B8667" s="5" t="s">
        <v>49</v>
      </c>
    </row>
    <row r="8668" spans="1:2" x14ac:dyDescent="0.3">
      <c r="A8668" s="3">
        <v>229582</v>
      </c>
      <c r="B8668" s="5" t="s">
        <v>886</v>
      </c>
    </row>
    <row r="8669" spans="1:2" x14ac:dyDescent="0.3">
      <c r="A8669" s="3">
        <v>229582</v>
      </c>
      <c r="B8669" s="5" t="s">
        <v>49</v>
      </c>
    </row>
    <row r="8670" spans="1:2" x14ac:dyDescent="0.3">
      <c r="A8670" s="3">
        <v>229582</v>
      </c>
      <c r="B8670" s="5" t="s">
        <v>2378</v>
      </c>
    </row>
    <row r="8671" spans="1:2" x14ac:dyDescent="0.3">
      <c r="A8671" s="3">
        <v>172828</v>
      </c>
      <c r="B8671" s="5" t="s">
        <v>30</v>
      </c>
    </row>
    <row r="8672" spans="1:2" x14ac:dyDescent="0.3">
      <c r="A8672" s="3">
        <v>172828</v>
      </c>
      <c r="B8672" s="5" t="s">
        <v>468</v>
      </c>
    </row>
    <row r="8673" spans="1:2" x14ac:dyDescent="0.3">
      <c r="A8673" s="3">
        <v>226074</v>
      </c>
      <c r="B8673" s="5" t="s">
        <v>30</v>
      </c>
    </row>
    <row r="8674" spans="1:2" x14ac:dyDescent="0.3">
      <c r="A8674" s="3">
        <v>226074</v>
      </c>
      <c r="B8674" s="5" t="s">
        <v>49</v>
      </c>
    </row>
    <row r="8675" spans="1:2" x14ac:dyDescent="0.3">
      <c r="A8675" s="3">
        <v>226074</v>
      </c>
      <c r="B8675" s="5" t="s">
        <v>886</v>
      </c>
    </row>
    <row r="8676" spans="1:2" x14ac:dyDescent="0.3">
      <c r="A8676" s="3">
        <v>205048</v>
      </c>
      <c r="B8676" s="5" t="s">
        <v>2297</v>
      </c>
    </row>
    <row r="8677" spans="1:2" x14ac:dyDescent="0.3">
      <c r="A8677" s="3">
        <v>205048</v>
      </c>
      <c r="B8677" s="5" t="s">
        <v>30</v>
      </c>
    </row>
    <row r="8678" spans="1:2" x14ac:dyDescent="0.3">
      <c r="A8678" s="3">
        <v>205048</v>
      </c>
      <c r="B8678" s="5" t="s">
        <v>6748</v>
      </c>
    </row>
    <row r="8679" spans="1:2" x14ac:dyDescent="0.3">
      <c r="A8679" s="3">
        <v>237710</v>
      </c>
      <c r="B8679" s="5" t="s">
        <v>2848</v>
      </c>
    </row>
    <row r="8680" spans="1:2" x14ac:dyDescent="0.3">
      <c r="A8680" s="3">
        <v>237710</v>
      </c>
      <c r="B8680" s="5" t="s">
        <v>6748</v>
      </c>
    </row>
    <row r="8681" spans="1:2" x14ac:dyDescent="0.3">
      <c r="A8681" s="3">
        <v>195276</v>
      </c>
      <c r="B8681" s="5" t="s">
        <v>166</v>
      </c>
    </row>
    <row r="8682" spans="1:2" x14ac:dyDescent="0.3">
      <c r="A8682" s="3">
        <v>195276</v>
      </c>
      <c r="B8682" s="5" t="s">
        <v>49</v>
      </c>
    </row>
    <row r="8683" spans="1:2" x14ac:dyDescent="0.3">
      <c r="A8683" s="3">
        <v>210911</v>
      </c>
      <c r="B8683" s="5" t="s">
        <v>468</v>
      </c>
    </row>
    <row r="8684" spans="1:2" x14ac:dyDescent="0.3">
      <c r="A8684" s="3">
        <v>210911</v>
      </c>
      <c r="B8684" s="5" t="s">
        <v>777</v>
      </c>
    </row>
    <row r="8685" spans="1:2" x14ac:dyDescent="0.3">
      <c r="A8685" s="3">
        <v>210911</v>
      </c>
      <c r="B8685" s="5" t="s">
        <v>49</v>
      </c>
    </row>
    <row r="8686" spans="1:2" x14ac:dyDescent="0.3">
      <c r="A8686" s="3">
        <v>220820</v>
      </c>
      <c r="B8686" s="5" t="s">
        <v>49</v>
      </c>
    </row>
    <row r="8687" spans="1:2" x14ac:dyDescent="0.3">
      <c r="A8687" s="3">
        <v>220820</v>
      </c>
      <c r="B8687" s="5" t="s">
        <v>777</v>
      </c>
    </row>
    <row r="8688" spans="1:2" x14ac:dyDescent="0.3">
      <c r="A8688" s="3">
        <v>220820</v>
      </c>
      <c r="B8688" s="5" t="s">
        <v>166</v>
      </c>
    </row>
    <row r="8689" spans="1:2" x14ac:dyDescent="0.3">
      <c r="A8689" s="3">
        <v>220820</v>
      </c>
      <c r="B8689" s="5" t="s">
        <v>1246</v>
      </c>
    </row>
    <row r="8690" spans="1:2" x14ac:dyDescent="0.3">
      <c r="A8690" s="3">
        <v>191421</v>
      </c>
      <c r="B8690" s="5" t="s">
        <v>886</v>
      </c>
    </row>
    <row r="8691" spans="1:2" x14ac:dyDescent="0.3">
      <c r="A8691" s="3">
        <v>191421</v>
      </c>
      <c r="B8691" s="5" t="s">
        <v>49</v>
      </c>
    </row>
    <row r="8692" spans="1:2" x14ac:dyDescent="0.3">
      <c r="A8692" s="3">
        <v>169025</v>
      </c>
      <c r="B8692" s="5" t="s">
        <v>30</v>
      </c>
    </row>
    <row r="8693" spans="1:2" x14ac:dyDescent="0.3">
      <c r="A8693" s="3">
        <v>226948</v>
      </c>
      <c r="B8693" s="5" t="s">
        <v>468</v>
      </c>
    </row>
    <row r="8694" spans="1:2" x14ac:dyDescent="0.3">
      <c r="A8694" s="3">
        <v>226948</v>
      </c>
      <c r="B8694" s="5" t="s">
        <v>2528</v>
      </c>
    </row>
    <row r="8695" spans="1:2" x14ac:dyDescent="0.3">
      <c r="A8695" s="3">
        <v>226948</v>
      </c>
      <c r="B8695" s="5" t="s">
        <v>777</v>
      </c>
    </row>
    <row r="8696" spans="1:2" x14ac:dyDescent="0.3">
      <c r="A8696" s="3">
        <v>87440</v>
      </c>
      <c r="B8696" s="5" t="s">
        <v>30</v>
      </c>
    </row>
    <row r="8697" spans="1:2" x14ac:dyDescent="0.3">
      <c r="A8697" s="3">
        <v>87440</v>
      </c>
      <c r="B8697" s="5" t="s">
        <v>49</v>
      </c>
    </row>
    <row r="8698" spans="1:2" x14ac:dyDescent="0.3">
      <c r="A8698" s="3">
        <v>248561</v>
      </c>
      <c r="B8698" s="5" t="s">
        <v>468</v>
      </c>
    </row>
    <row r="8699" spans="1:2" x14ac:dyDescent="0.3">
      <c r="A8699" s="3">
        <v>248561</v>
      </c>
      <c r="B8699" s="5" t="s">
        <v>777</v>
      </c>
    </row>
    <row r="8700" spans="1:2" x14ac:dyDescent="0.3">
      <c r="A8700" s="3">
        <v>248561</v>
      </c>
      <c r="B8700" s="5" t="s">
        <v>166</v>
      </c>
    </row>
    <row r="8701" spans="1:2" x14ac:dyDescent="0.3">
      <c r="A8701" s="3">
        <v>168399</v>
      </c>
      <c r="B8701" s="5" t="s">
        <v>166</v>
      </c>
    </row>
    <row r="8702" spans="1:2" x14ac:dyDescent="0.3">
      <c r="A8702" s="3">
        <v>80318</v>
      </c>
      <c r="B8702" s="5" t="s">
        <v>49</v>
      </c>
    </row>
    <row r="8703" spans="1:2" x14ac:dyDescent="0.3">
      <c r="A8703" s="3">
        <v>80318</v>
      </c>
      <c r="B8703" s="5" t="s">
        <v>6631</v>
      </c>
    </row>
    <row r="8704" spans="1:2" x14ac:dyDescent="0.3">
      <c r="A8704" s="3">
        <v>80318</v>
      </c>
      <c r="B8704" s="5" t="s">
        <v>166</v>
      </c>
    </row>
    <row r="8705" spans="1:2" x14ac:dyDescent="0.3">
      <c r="A8705" s="3">
        <v>174311</v>
      </c>
      <c r="B8705" s="5" t="s">
        <v>30</v>
      </c>
    </row>
    <row r="8706" spans="1:2" x14ac:dyDescent="0.3">
      <c r="A8706" s="3">
        <v>174311</v>
      </c>
      <c r="B8706" s="5" t="s">
        <v>49</v>
      </c>
    </row>
    <row r="8707" spans="1:2" x14ac:dyDescent="0.3">
      <c r="A8707" s="3">
        <v>128158</v>
      </c>
      <c r="B8707" s="5" t="s">
        <v>49</v>
      </c>
    </row>
    <row r="8708" spans="1:2" x14ac:dyDescent="0.3">
      <c r="A8708" s="3">
        <v>128158</v>
      </c>
      <c r="B8708" s="5" t="s">
        <v>310</v>
      </c>
    </row>
    <row r="8709" spans="1:2" x14ac:dyDescent="0.3">
      <c r="A8709" s="3">
        <v>185460</v>
      </c>
      <c r="B8709" s="5" t="s">
        <v>468</v>
      </c>
    </row>
    <row r="8710" spans="1:2" x14ac:dyDescent="0.3">
      <c r="A8710" s="3">
        <v>185460</v>
      </c>
      <c r="B8710" s="5" t="s">
        <v>6631</v>
      </c>
    </row>
    <row r="8711" spans="1:2" x14ac:dyDescent="0.3">
      <c r="A8711" s="3">
        <v>185460</v>
      </c>
      <c r="B8711" s="5" t="s">
        <v>166</v>
      </c>
    </row>
    <row r="8712" spans="1:2" x14ac:dyDescent="0.3">
      <c r="A8712" s="3">
        <v>139519</v>
      </c>
      <c r="B8712" s="5" t="s">
        <v>166</v>
      </c>
    </row>
    <row r="8713" spans="1:2" x14ac:dyDescent="0.3">
      <c r="A8713" s="3">
        <v>267544</v>
      </c>
      <c r="B8713" s="5" t="s">
        <v>2378</v>
      </c>
    </row>
    <row r="8714" spans="1:2" x14ac:dyDescent="0.3">
      <c r="A8714" s="3">
        <v>267544</v>
      </c>
      <c r="B8714" s="5" t="s">
        <v>19406</v>
      </c>
    </row>
    <row r="8715" spans="1:2" x14ac:dyDescent="0.3">
      <c r="A8715" s="3">
        <v>82992</v>
      </c>
      <c r="B8715" s="5" t="s">
        <v>777</v>
      </c>
    </row>
    <row r="8716" spans="1:2" x14ac:dyDescent="0.3">
      <c r="A8716" s="3">
        <v>82992</v>
      </c>
      <c r="B8716" s="5" t="s">
        <v>166</v>
      </c>
    </row>
    <row r="8717" spans="1:2" x14ac:dyDescent="0.3">
      <c r="A8717" s="3">
        <v>82992</v>
      </c>
      <c r="B8717" s="5" t="s">
        <v>1246</v>
      </c>
    </row>
    <row r="8718" spans="1:2" x14ac:dyDescent="0.3">
      <c r="A8718" s="3">
        <v>184020</v>
      </c>
      <c r="B8718" s="5" t="s">
        <v>30</v>
      </c>
    </row>
    <row r="8719" spans="1:2" x14ac:dyDescent="0.3">
      <c r="A8719" s="3">
        <v>184020</v>
      </c>
      <c r="B8719" s="5" t="s">
        <v>49</v>
      </c>
    </row>
    <row r="8720" spans="1:2" x14ac:dyDescent="0.3">
      <c r="A8720" s="3">
        <v>174343</v>
      </c>
      <c r="B8720" s="5" t="s">
        <v>30</v>
      </c>
    </row>
    <row r="8721" spans="1:2" x14ac:dyDescent="0.3">
      <c r="A8721" s="3">
        <v>174343</v>
      </c>
      <c r="B8721" s="5" t="s">
        <v>49</v>
      </c>
    </row>
    <row r="8722" spans="1:2" x14ac:dyDescent="0.3">
      <c r="A8722" s="3">
        <v>182972</v>
      </c>
      <c r="B8722" s="5" t="s">
        <v>2848</v>
      </c>
    </row>
    <row r="8723" spans="1:2" x14ac:dyDescent="0.3">
      <c r="A8723" s="3">
        <v>182972</v>
      </c>
      <c r="B8723" s="5" t="s">
        <v>49</v>
      </c>
    </row>
    <row r="8724" spans="1:2" x14ac:dyDescent="0.3">
      <c r="A8724" s="3">
        <v>159037</v>
      </c>
      <c r="B8724" s="5" t="s">
        <v>329</v>
      </c>
    </row>
    <row r="8725" spans="1:2" x14ac:dyDescent="0.3">
      <c r="A8725" s="3">
        <v>159037</v>
      </c>
      <c r="B8725" s="5" t="s">
        <v>49</v>
      </c>
    </row>
    <row r="8726" spans="1:2" x14ac:dyDescent="0.3">
      <c r="A8726" s="3">
        <v>159037</v>
      </c>
      <c r="B8726" s="5" t="s">
        <v>7548</v>
      </c>
    </row>
    <row r="8727" spans="1:2" x14ac:dyDescent="0.3">
      <c r="A8727" s="3">
        <v>225666</v>
      </c>
      <c r="B8727" s="5" t="s">
        <v>468</v>
      </c>
    </row>
    <row r="8728" spans="1:2" x14ac:dyDescent="0.3">
      <c r="A8728" s="3">
        <v>225666</v>
      </c>
      <c r="B8728" s="5" t="s">
        <v>2848</v>
      </c>
    </row>
    <row r="8729" spans="1:2" x14ac:dyDescent="0.3">
      <c r="A8729" s="3">
        <v>208277</v>
      </c>
      <c r="B8729" s="5" t="s">
        <v>49</v>
      </c>
    </row>
    <row r="8730" spans="1:2" x14ac:dyDescent="0.3">
      <c r="A8730" s="3">
        <v>208277</v>
      </c>
      <c r="B8730" s="5" t="s">
        <v>30</v>
      </c>
    </row>
    <row r="8731" spans="1:2" x14ac:dyDescent="0.3">
      <c r="A8731" s="3">
        <v>204260</v>
      </c>
      <c r="B8731" s="5" t="s">
        <v>468</v>
      </c>
    </row>
    <row r="8732" spans="1:2" x14ac:dyDescent="0.3">
      <c r="A8732" s="3">
        <v>204260</v>
      </c>
      <c r="B8732" s="5" t="s">
        <v>166</v>
      </c>
    </row>
    <row r="8733" spans="1:2" x14ac:dyDescent="0.3">
      <c r="A8733" s="3">
        <v>186929</v>
      </c>
      <c r="B8733" s="5" t="s">
        <v>166</v>
      </c>
    </row>
    <row r="8734" spans="1:2" x14ac:dyDescent="0.3">
      <c r="A8734" s="3">
        <v>186929</v>
      </c>
      <c r="B8734" s="5" t="s">
        <v>49</v>
      </c>
    </row>
    <row r="8735" spans="1:2" x14ac:dyDescent="0.3">
      <c r="A8735" s="3">
        <v>199556</v>
      </c>
      <c r="B8735" s="5" t="s">
        <v>777</v>
      </c>
    </row>
    <row r="8736" spans="1:2" x14ac:dyDescent="0.3">
      <c r="A8736" s="3">
        <v>229407</v>
      </c>
      <c r="B8736" s="5" t="s">
        <v>2297</v>
      </c>
    </row>
    <row r="8737" spans="1:2" x14ac:dyDescent="0.3">
      <c r="A8737" s="3">
        <v>229407</v>
      </c>
      <c r="B8737" s="5" t="s">
        <v>6748</v>
      </c>
    </row>
    <row r="8738" spans="1:2" x14ac:dyDescent="0.3">
      <c r="A8738" s="3">
        <v>229407</v>
      </c>
      <c r="B8738" s="5" t="s">
        <v>30</v>
      </c>
    </row>
    <row r="8739" spans="1:2" x14ac:dyDescent="0.3">
      <c r="A8739" s="3">
        <v>229407</v>
      </c>
      <c r="B8739" s="5" t="s">
        <v>2528</v>
      </c>
    </row>
    <row r="8740" spans="1:2" x14ac:dyDescent="0.3">
      <c r="A8740" s="3">
        <v>280892</v>
      </c>
      <c r="B8740" s="5" t="s">
        <v>19406</v>
      </c>
    </row>
    <row r="8741" spans="1:2" x14ac:dyDescent="0.3">
      <c r="A8741" s="3">
        <v>280892</v>
      </c>
      <c r="B8741" s="5" t="s">
        <v>30</v>
      </c>
    </row>
    <row r="8742" spans="1:2" x14ac:dyDescent="0.3">
      <c r="A8742" s="3">
        <v>280892</v>
      </c>
      <c r="B8742" s="5" t="s">
        <v>468</v>
      </c>
    </row>
    <row r="8743" spans="1:2" x14ac:dyDescent="0.3">
      <c r="A8743" s="3">
        <v>224815</v>
      </c>
      <c r="B8743" s="5" t="s">
        <v>166</v>
      </c>
    </row>
    <row r="8744" spans="1:2" x14ac:dyDescent="0.3">
      <c r="A8744" s="3">
        <v>224815</v>
      </c>
      <c r="B8744" s="5" t="s">
        <v>468</v>
      </c>
    </row>
    <row r="8745" spans="1:2" x14ac:dyDescent="0.3">
      <c r="A8745" s="3">
        <v>224815</v>
      </c>
      <c r="B8745" s="5" t="s">
        <v>2528</v>
      </c>
    </row>
    <row r="8746" spans="1:2" x14ac:dyDescent="0.3">
      <c r="A8746" s="3">
        <v>242033</v>
      </c>
      <c r="B8746" s="5" t="s">
        <v>166</v>
      </c>
    </row>
    <row r="8747" spans="1:2" x14ac:dyDescent="0.3">
      <c r="A8747" s="3">
        <v>242033</v>
      </c>
      <c r="B8747" s="5" t="s">
        <v>468</v>
      </c>
    </row>
    <row r="8748" spans="1:2" x14ac:dyDescent="0.3">
      <c r="A8748" s="3">
        <v>242033</v>
      </c>
      <c r="B8748" s="5" t="s">
        <v>6631</v>
      </c>
    </row>
    <row r="8749" spans="1:2" x14ac:dyDescent="0.3">
      <c r="A8749" s="3">
        <v>193197</v>
      </c>
      <c r="B8749" s="5" t="s">
        <v>6748</v>
      </c>
    </row>
    <row r="8750" spans="1:2" x14ac:dyDescent="0.3">
      <c r="A8750" s="3">
        <v>193197</v>
      </c>
      <c r="B8750" s="5" t="s">
        <v>49</v>
      </c>
    </row>
    <row r="8751" spans="1:2" x14ac:dyDescent="0.3">
      <c r="A8751" s="3">
        <v>269492</v>
      </c>
      <c r="B8751" s="5" t="s">
        <v>49</v>
      </c>
    </row>
    <row r="8752" spans="1:2" x14ac:dyDescent="0.3">
      <c r="A8752" s="3">
        <v>216539</v>
      </c>
      <c r="B8752" s="5" t="s">
        <v>468</v>
      </c>
    </row>
    <row r="8753" spans="1:2" x14ac:dyDescent="0.3">
      <c r="A8753" s="3">
        <v>216539</v>
      </c>
      <c r="B8753" s="5" t="s">
        <v>2528</v>
      </c>
    </row>
    <row r="8754" spans="1:2" x14ac:dyDescent="0.3">
      <c r="A8754" s="3">
        <v>208284</v>
      </c>
      <c r="B8754" s="5" t="s">
        <v>468</v>
      </c>
    </row>
    <row r="8755" spans="1:2" x14ac:dyDescent="0.3">
      <c r="A8755" s="3">
        <v>208284</v>
      </c>
      <c r="B8755" s="5" t="s">
        <v>166</v>
      </c>
    </row>
    <row r="8756" spans="1:2" x14ac:dyDescent="0.3">
      <c r="A8756" s="3">
        <v>175555</v>
      </c>
      <c r="B8756" s="5" t="s">
        <v>30</v>
      </c>
    </row>
    <row r="8757" spans="1:2" x14ac:dyDescent="0.3">
      <c r="A8757" s="3">
        <v>175555</v>
      </c>
      <c r="B8757" s="5" t="s">
        <v>49</v>
      </c>
    </row>
    <row r="8758" spans="1:2" x14ac:dyDescent="0.3">
      <c r="A8758" s="3">
        <v>209385</v>
      </c>
      <c r="B8758" s="5" t="s">
        <v>49</v>
      </c>
    </row>
    <row r="8759" spans="1:2" x14ac:dyDescent="0.3">
      <c r="A8759" s="3">
        <v>209385</v>
      </c>
      <c r="B8759" s="5" t="s">
        <v>7548</v>
      </c>
    </row>
    <row r="8760" spans="1:2" x14ac:dyDescent="0.3">
      <c r="A8760" s="3">
        <v>243238</v>
      </c>
      <c r="B8760" s="5" t="s">
        <v>329</v>
      </c>
    </row>
    <row r="8761" spans="1:2" x14ac:dyDescent="0.3">
      <c r="A8761" s="3">
        <v>158916</v>
      </c>
      <c r="B8761" s="5" t="s">
        <v>6841</v>
      </c>
    </row>
    <row r="8762" spans="1:2" x14ac:dyDescent="0.3">
      <c r="A8762" s="3">
        <v>158916</v>
      </c>
      <c r="B8762" s="5" t="s">
        <v>166</v>
      </c>
    </row>
    <row r="8763" spans="1:2" x14ac:dyDescent="0.3">
      <c r="A8763" s="3">
        <v>211707</v>
      </c>
      <c r="B8763" s="5" t="s">
        <v>329</v>
      </c>
    </row>
    <row r="8764" spans="1:2" x14ac:dyDescent="0.3">
      <c r="A8764" s="3">
        <v>175116</v>
      </c>
      <c r="B8764" s="5" t="s">
        <v>30</v>
      </c>
    </row>
    <row r="8765" spans="1:2" x14ac:dyDescent="0.3">
      <c r="A8765" s="3">
        <v>201765</v>
      </c>
      <c r="B8765" s="5" t="s">
        <v>30</v>
      </c>
    </row>
    <row r="8766" spans="1:2" x14ac:dyDescent="0.3">
      <c r="A8766" s="3">
        <v>172520</v>
      </c>
      <c r="B8766" s="5" t="s">
        <v>166</v>
      </c>
    </row>
    <row r="8767" spans="1:2" x14ac:dyDescent="0.3">
      <c r="A8767" s="3">
        <v>172520</v>
      </c>
      <c r="B8767" s="5" t="s">
        <v>49</v>
      </c>
    </row>
    <row r="8768" spans="1:2" x14ac:dyDescent="0.3">
      <c r="A8768" s="3">
        <v>167963</v>
      </c>
      <c r="B8768" s="5" t="s">
        <v>166</v>
      </c>
    </row>
    <row r="8769" spans="1:2" x14ac:dyDescent="0.3">
      <c r="A8769" s="3">
        <v>167963</v>
      </c>
      <c r="B8769" s="5" t="s">
        <v>49</v>
      </c>
    </row>
    <row r="8770" spans="1:2" x14ac:dyDescent="0.3">
      <c r="A8770" s="3">
        <v>235662</v>
      </c>
      <c r="B8770" s="5" t="s">
        <v>886</v>
      </c>
    </row>
    <row r="8771" spans="1:2" x14ac:dyDescent="0.3">
      <c r="A8771" s="3">
        <v>235662</v>
      </c>
      <c r="B8771" s="5" t="s">
        <v>30</v>
      </c>
    </row>
    <row r="8772" spans="1:2" x14ac:dyDescent="0.3">
      <c r="A8772" s="3">
        <v>235662</v>
      </c>
      <c r="B8772" s="5" t="s">
        <v>6748</v>
      </c>
    </row>
    <row r="8773" spans="1:2" x14ac:dyDescent="0.3">
      <c r="A8773" s="3">
        <v>235662</v>
      </c>
      <c r="B8773" s="5" t="s">
        <v>19406</v>
      </c>
    </row>
    <row r="8774" spans="1:2" x14ac:dyDescent="0.3">
      <c r="A8774" s="3">
        <v>245538</v>
      </c>
      <c r="B8774" s="5" t="s">
        <v>777</v>
      </c>
    </row>
    <row r="8775" spans="1:2" x14ac:dyDescent="0.3">
      <c r="A8775" s="3">
        <v>245538</v>
      </c>
      <c r="B8775" s="5" t="s">
        <v>2297</v>
      </c>
    </row>
    <row r="8776" spans="1:2" x14ac:dyDescent="0.3">
      <c r="A8776" s="3">
        <v>245538</v>
      </c>
      <c r="B8776" s="5" t="s">
        <v>1139</v>
      </c>
    </row>
    <row r="8777" spans="1:2" x14ac:dyDescent="0.3">
      <c r="A8777" s="3">
        <v>245538</v>
      </c>
      <c r="B8777" s="5" t="s">
        <v>30</v>
      </c>
    </row>
    <row r="8778" spans="1:2" x14ac:dyDescent="0.3">
      <c r="A8778" s="3">
        <v>245538</v>
      </c>
      <c r="B8778" s="5" t="s">
        <v>2848</v>
      </c>
    </row>
    <row r="8779" spans="1:2" x14ac:dyDescent="0.3">
      <c r="A8779" s="3">
        <v>245538</v>
      </c>
      <c r="B8779" s="5" t="s">
        <v>19406</v>
      </c>
    </row>
    <row r="8780" spans="1:2" x14ac:dyDescent="0.3">
      <c r="A8780" s="3">
        <v>209049</v>
      </c>
      <c r="B8780" s="5" t="s">
        <v>49</v>
      </c>
    </row>
    <row r="8781" spans="1:2" x14ac:dyDescent="0.3">
      <c r="A8781" s="3">
        <v>209049</v>
      </c>
      <c r="B8781" s="5" t="s">
        <v>886</v>
      </c>
    </row>
    <row r="8782" spans="1:2" x14ac:dyDescent="0.3">
      <c r="A8782" s="3">
        <v>209049</v>
      </c>
      <c r="B8782" s="5" t="s">
        <v>30</v>
      </c>
    </row>
    <row r="8783" spans="1:2" x14ac:dyDescent="0.3">
      <c r="A8783" s="3">
        <v>222772</v>
      </c>
      <c r="B8783" s="5" t="s">
        <v>30</v>
      </c>
    </row>
    <row r="8784" spans="1:2" x14ac:dyDescent="0.3">
      <c r="A8784" s="3">
        <v>222772</v>
      </c>
      <c r="B8784" s="5" t="s">
        <v>886</v>
      </c>
    </row>
    <row r="8785" spans="1:2" x14ac:dyDescent="0.3">
      <c r="A8785" s="3">
        <v>222772</v>
      </c>
      <c r="B8785" s="5" t="s">
        <v>49</v>
      </c>
    </row>
    <row r="8786" spans="1:2" x14ac:dyDescent="0.3">
      <c r="A8786" s="3">
        <v>72525</v>
      </c>
      <c r="B8786" s="5" t="s">
        <v>49</v>
      </c>
    </row>
    <row r="8787" spans="1:2" x14ac:dyDescent="0.3">
      <c r="A8787" s="3">
        <v>72525</v>
      </c>
      <c r="B8787" s="5" t="s">
        <v>30</v>
      </c>
    </row>
    <row r="8788" spans="1:2" x14ac:dyDescent="0.3">
      <c r="A8788" s="3">
        <v>172847</v>
      </c>
      <c r="B8788" s="5" t="s">
        <v>49</v>
      </c>
    </row>
    <row r="8789" spans="1:2" x14ac:dyDescent="0.3">
      <c r="A8789" s="3">
        <v>172847</v>
      </c>
      <c r="B8789" s="5" t="s">
        <v>166</v>
      </c>
    </row>
    <row r="8790" spans="1:2" x14ac:dyDescent="0.3">
      <c r="A8790" s="3">
        <v>229749</v>
      </c>
      <c r="B8790" s="5" t="s">
        <v>49</v>
      </c>
    </row>
    <row r="8791" spans="1:2" x14ac:dyDescent="0.3">
      <c r="A8791" s="3">
        <v>229749</v>
      </c>
      <c r="B8791" s="5" t="s">
        <v>886</v>
      </c>
    </row>
    <row r="8792" spans="1:2" x14ac:dyDescent="0.3">
      <c r="A8792" s="3">
        <v>229749</v>
      </c>
      <c r="B8792" s="5" t="s">
        <v>30</v>
      </c>
    </row>
    <row r="8793" spans="1:2" x14ac:dyDescent="0.3">
      <c r="A8793" s="3">
        <v>229749</v>
      </c>
      <c r="B8793" s="5" t="s">
        <v>19406</v>
      </c>
    </row>
    <row r="8794" spans="1:2" x14ac:dyDescent="0.3">
      <c r="A8794" s="3">
        <v>124461</v>
      </c>
      <c r="B8794" s="5" t="s">
        <v>30</v>
      </c>
    </row>
    <row r="8795" spans="1:2" x14ac:dyDescent="0.3">
      <c r="A8795" s="3">
        <v>202796</v>
      </c>
      <c r="B8795" s="5" t="s">
        <v>30</v>
      </c>
    </row>
    <row r="8796" spans="1:2" x14ac:dyDescent="0.3">
      <c r="A8796" s="3">
        <v>202796</v>
      </c>
      <c r="B8796" s="5" t="s">
        <v>49</v>
      </c>
    </row>
    <row r="8797" spans="1:2" x14ac:dyDescent="0.3">
      <c r="A8797" s="3">
        <v>215042</v>
      </c>
      <c r="B8797" s="5" t="s">
        <v>49</v>
      </c>
    </row>
    <row r="8798" spans="1:2" x14ac:dyDescent="0.3">
      <c r="A8798" s="3">
        <v>215042</v>
      </c>
      <c r="B8798" s="5" t="s">
        <v>2378</v>
      </c>
    </row>
    <row r="8799" spans="1:2" x14ac:dyDescent="0.3">
      <c r="A8799" s="3">
        <v>220265</v>
      </c>
      <c r="B8799" s="5" t="s">
        <v>886</v>
      </c>
    </row>
    <row r="8800" spans="1:2" x14ac:dyDescent="0.3">
      <c r="A8800" s="3">
        <v>220265</v>
      </c>
      <c r="B8800" s="5" t="s">
        <v>30</v>
      </c>
    </row>
    <row r="8801" spans="1:2" x14ac:dyDescent="0.3">
      <c r="A8801" s="3">
        <v>292257</v>
      </c>
      <c r="B8801" s="5" t="s">
        <v>30</v>
      </c>
    </row>
    <row r="8802" spans="1:2" x14ac:dyDescent="0.3">
      <c r="A8802" s="3">
        <v>224178</v>
      </c>
      <c r="B8802" s="5" t="s">
        <v>30</v>
      </c>
    </row>
    <row r="8803" spans="1:2" x14ac:dyDescent="0.3">
      <c r="A8803" s="3">
        <v>158091</v>
      </c>
      <c r="B8803" s="5" t="s">
        <v>1246</v>
      </c>
    </row>
    <row r="8804" spans="1:2" x14ac:dyDescent="0.3">
      <c r="A8804" s="3">
        <v>158091</v>
      </c>
      <c r="B8804" s="5" t="s">
        <v>166</v>
      </c>
    </row>
    <row r="8805" spans="1:2" x14ac:dyDescent="0.3">
      <c r="A8805" s="3">
        <v>158091</v>
      </c>
      <c r="B8805" s="5" t="s">
        <v>49</v>
      </c>
    </row>
    <row r="8806" spans="1:2" x14ac:dyDescent="0.3">
      <c r="A8806" s="3">
        <v>158091</v>
      </c>
      <c r="B8806" s="5" t="s">
        <v>777</v>
      </c>
    </row>
    <row r="8807" spans="1:2" x14ac:dyDescent="0.3">
      <c r="A8807" s="3">
        <v>177203</v>
      </c>
      <c r="B8807" s="5" t="s">
        <v>166</v>
      </c>
    </row>
    <row r="8808" spans="1:2" x14ac:dyDescent="0.3">
      <c r="A8808" s="3">
        <v>177203</v>
      </c>
      <c r="B8808" s="5" t="s">
        <v>49</v>
      </c>
    </row>
    <row r="8809" spans="1:2" x14ac:dyDescent="0.3">
      <c r="A8809" s="3">
        <v>177203</v>
      </c>
      <c r="B8809" s="5" t="s">
        <v>7548</v>
      </c>
    </row>
    <row r="8810" spans="1:2" x14ac:dyDescent="0.3">
      <c r="A8810" s="3">
        <v>203665</v>
      </c>
      <c r="B8810" s="5" t="s">
        <v>30</v>
      </c>
    </row>
    <row r="8811" spans="1:2" x14ac:dyDescent="0.3">
      <c r="A8811" s="3">
        <v>191294</v>
      </c>
      <c r="B8811" s="5" t="s">
        <v>49</v>
      </c>
    </row>
    <row r="8812" spans="1:2" x14ac:dyDescent="0.3">
      <c r="A8812" s="3">
        <v>191294</v>
      </c>
      <c r="B8812" s="5" t="s">
        <v>2378</v>
      </c>
    </row>
    <row r="8813" spans="1:2" x14ac:dyDescent="0.3">
      <c r="A8813" s="3">
        <v>108726</v>
      </c>
      <c r="B8813" s="5" t="s">
        <v>777</v>
      </c>
    </row>
    <row r="8814" spans="1:2" x14ac:dyDescent="0.3">
      <c r="A8814" s="3">
        <v>108726</v>
      </c>
      <c r="B8814" s="5" t="s">
        <v>166</v>
      </c>
    </row>
    <row r="8815" spans="1:2" x14ac:dyDescent="0.3">
      <c r="A8815" s="3">
        <v>236317</v>
      </c>
      <c r="B8815" s="5" t="s">
        <v>49</v>
      </c>
    </row>
    <row r="8816" spans="1:2" x14ac:dyDescent="0.3">
      <c r="A8816" s="3">
        <v>229405</v>
      </c>
      <c r="B8816" s="5" t="s">
        <v>2297</v>
      </c>
    </row>
    <row r="8817" spans="1:2" x14ac:dyDescent="0.3">
      <c r="A8817" s="3">
        <v>229405</v>
      </c>
      <c r="B8817" s="5" t="s">
        <v>6748</v>
      </c>
    </row>
    <row r="8818" spans="1:2" x14ac:dyDescent="0.3">
      <c r="A8818" s="3">
        <v>229405</v>
      </c>
      <c r="B8818" s="5" t="s">
        <v>30</v>
      </c>
    </row>
    <row r="8819" spans="1:2" x14ac:dyDescent="0.3">
      <c r="A8819" s="3">
        <v>229405</v>
      </c>
      <c r="B8819" s="5" t="s">
        <v>2528</v>
      </c>
    </row>
    <row r="8820" spans="1:2" x14ac:dyDescent="0.3">
      <c r="A8820" s="3">
        <v>246790</v>
      </c>
      <c r="B8820" s="5" t="s">
        <v>2297</v>
      </c>
    </row>
    <row r="8821" spans="1:2" x14ac:dyDescent="0.3">
      <c r="A8821" s="3">
        <v>246790</v>
      </c>
      <c r="B8821" s="5" t="s">
        <v>49</v>
      </c>
    </row>
    <row r="8822" spans="1:2" x14ac:dyDescent="0.3">
      <c r="A8822" s="3">
        <v>246790</v>
      </c>
      <c r="B8822" s="5" t="s">
        <v>2848</v>
      </c>
    </row>
    <row r="8823" spans="1:2" x14ac:dyDescent="0.3">
      <c r="A8823" s="3">
        <v>257874</v>
      </c>
      <c r="B8823" s="5" t="s">
        <v>468</v>
      </c>
    </row>
    <row r="8824" spans="1:2" x14ac:dyDescent="0.3">
      <c r="A8824" s="3">
        <v>136585</v>
      </c>
      <c r="B8824" s="5" t="s">
        <v>30</v>
      </c>
    </row>
    <row r="8825" spans="1:2" x14ac:dyDescent="0.3">
      <c r="A8825" s="3">
        <v>136585</v>
      </c>
      <c r="B8825" s="5" t="s">
        <v>468</v>
      </c>
    </row>
    <row r="8826" spans="1:2" x14ac:dyDescent="0.3">
      <c r="A8826" s="3">
        <v>136585</v>
      </c>
      <c r="B8826" s="5" t="s">
        <v>2528</v>
      </c>
    </row>
    <row r="8827" spans="1:2" x14ac:dyDescent="0.3">
      <c r="A8827" s="3">
        <v>153820</v>
      </c>
      <c r="B8827" s="5" t="s">
        <v>49</v>
      </c>
    </row>
    <row r="8828" spans="1:2" x14ac:dyDescent="0.3">
      <c r="A8828" s="3">
        <v>153820</v>
      </c>
      <c r="B8828" s="5" t="s">
        <v>468</v>
      </c>
    </row>
    <row r="8829" spans="1:2" x14ac:dyDescent="0.3">
      <c r="A8829" s="3">
        <v>203715</v>
      </c>
      <c r="B8829" s="5" t="s">
        <v>2297</v>
      </c>
    </row>
    <row r="8830" spans="1:2" x14ac:dyDescent="0.3">
      <c r="A8830" s="3">
        <v>203715</v>
      </c>
      <c r="B8830" s="5" t="s">
        <v>886</v>
      </c>
    </row>
    <row r="8831" spans="1:2" x14ac:dyDescent="0.3">
      <c r="A8831" s="3">
        <v>203715</v>
      </c>
      <c r="B8831" s="5" t="s">
        <v>30</v>
      </c>
    </row>
    <row r="8832" spans="1:2" x14ac:dyDescent="0.3">
      <c r="A8832" s="3">
        <v>50275</v>
      </c>
      <c r="B8832" s="5" t="s">
        <v>329</v>
      </c>
    </row>
    <row r="8833" spans="1:2" x14ac:dyDescent="0.3">
      <c r="A8833" s="3">
        <v>50275</v>
      </c>
      <c r="B8833" s="5" t="s">
        <v>1246</v>
      </c>
    </row>
    <row r="8834" spans="1:2" x14ac:dyDescent="0.3">
      <c r="A8834" s="3">
        <v>157293</v>
      </c>
      <c r="B8834" s="5" t="s">
        <v>49</v>
      </c>
    </row>
    <row r="8835" spans="1:2" x14ac:dyDescent="0.3">
      <c r="A8835" s="3">
        <v>434552</v>
      </c>
      <c r="B8835" s="5" t="s">
        <v>49</v>
      </c>
    </row>
    <row r="8836" spans="1:2" x14ac:dyDescent="0.3">
      <c r="A8836" s="3">
        <v>434552</v>
      </c>
      <c r="B8836" s="5" t="s">
        <v>2848</v>
      </c>
    </row>
    <row r="8837" spans="1:2" x14ac:dyDescent="0.3">
      <c r="A8837" s="3">
        <v>434552</v>
      </c>
      <c r="B8837" s="5" t="s">
        <v>886</v>
      </c>
    </row>
    <row r="8838" spans="1:2" x14ac:dyDescent="0.3">
      <c r="A8838" s="3">
        <v>174326</v>
      </c>
      <c r="B8838" s="5" t="s">
        <v>30</v>
      </c>
    </row>
    <row r="8839" spans="1:2" x14ac:dyDescent="0.3">
      <c r="A8839" s="3">
        <v>235093</v>
      </c>
      <c r="B8839" s="5" t="s">
        <v>49</v>
      </c>
    </row>
    <row r="8840" spans="1:2" x14ac:dyDescent="0.3">
      <c r="A8840" s="3">
        <v>194101</v>
      </c>
      <c r="B8840" s="5" t="s">
        <v>49</v>
      </c>
    </row>
    <row r="8841" spans="1:2" x14ac:dyDescent="0.3">
      <c r="A8841" s="3">
        <v>209406</v>
      </c>
      <c r="B8841" s="5" t="s">
        <v>886</v>
      </c>
    </row>
    <row r="8842" spans="1:2" x14ac:dyDescent="0.3">
      <c r="A8842" s="3">
        <v>209406</v>
      </c>
      <c r="B8842" s="5" t="s">
        <v>30</v>
      </c>
    </row>
    <row r="8843" spans="1:2" x14ac:dyDescent="0.3">
      <c r="A8843" s="3">
        <v>209355</v>
      </c>
      <c r="B8843" s="5" t="s">
        <v>30</v>
      </c>
    </row>
    <row r="8844" spans="1:2" x14ac:dyDescent="0.3">
      <c r="A8844" s="3">
        <v>181330</v>
      </c>
      <c r="B8844" s="5" t="s">
        <v>30</v>
      </c>
    </row>
    <row r="8845" spans="1:2" x14ac:dyDescent="0.3">
      <c r="A8845" s="3">
        <v>181330</v>
      </c>
      <c r="B8845" s="5" t="s">
        <v>329</v>
      </c>
    </row>
    <row r="8846" spans="1:2" x14ac:dyDescent="0.3">
      <c r="A8846" s="3">
        <v>182026</v>
      </c>
      <c r="B8846" s="5" t="s">
        <v>49</v>
      </c>
    </row>
    <row r="8847" spans="1:2" x14ac:dyDescent="0.3">
      <c r="A8847" s="3">
        <v>209901</v>
      </c>
      <c r="B8847" s="5" t="s">
        <v>468</v>
      </c>
    </row>
    <row r="8848" spans="1:2" x14ac:dyDescent="0.3">
      <c r="A8848" s="3">
        <v>318868</v>
      </c>
      <c r="B8848" s="5" t="s">
        <v>49</v>
      </c>
    </row>
    <row r="8849" spans="1:2" x14ac:dyDescent="0.3">
      <c r="A8849" s="3">
        <v>174340</v>
      </c>
      <c r="B8849" s="5" t="s">
        <v>329</v>
      </c>
    </row>
    <row r="8850" spans="1:2" x14ac:dyDescent="0.3">
      <c r="A8850" s="3">
        <v>158914</v>
      </c>
      <c r="B8850" s="5" t="s">
        <v>30</v>
      </c>
    </row>
    <row r="8851" spans="1:2" x14ac:dyDescent="0.3">
      <c r="A8851" s="3">
        <v>158914</v>
      </c>
      <c r="B8851" s="5" t="s">
        <v>49</v>
      </c>
    </row>
    <row r="8852" spans="1:2" x14ac:dyDescent="0.3">
      <c r="A8852" s="3">
        <v>156268</v>
      </c>
      <c r="B8852" s="5" t="s">
        <v>30</v>
      </c>
    </row>
    <row r="8853" spans="1:2" x14ac:dyDescent="0.3">
      <c r="A8853" s="3">
        <v>210047</v>
      </c>
      <c r="B8853" s="5" t="s">
        <v>1246</v>
      </c>
    </row>
    <row r="8854" spans="1:2" x14ac:dyDescent="0.3">
      <c r="A8854" s="3">
        <v>210047</v>
      </c>
      <c r="B8854" s="5" t="s">
        <v>49</v>
      </c>
    </row>
    <row r="8855" spans="1:2" x14ac:dyDescent="0.3">
      <c r="A8855" s="3">
        <v>210047</v>
      </c>
      <c r="B8855" s="5" t="s">
        <v>166</v>
      </c>
    </row>
    <row r="8856" spans="1:2" x14ac:dyDescent="0.3">
      <c r="A8856" s="3">
        <v>159100</v>
      </c>
      <c r="B8856" s="5" t="s">
        <v>329</v>
      </c>
    </row>
    <row r="8857" spans="1:2" x14ac:dyDescent="0.3">
      <c r="A8857" s="3">
        <v>238811</v>
      </c>
      <c r="B8857" s="5" t="s">
        <v>1246</v>
      </c>
    </row>
    <row r="8858" spans="1:2" x14ac:dyDescent="0.3">
      <c r="A8858" s="3">
        <v>238811</v>
      </c>
      <c r="B8858" s="5" t="s">
        <v>49</v>
      </c>
    </row>
    <row r="8859" spans="1:2" x14ac:dyDescent="0.3">
      <c r="A8859" s="3">
        <v>238811</v>
      </c>
      <c r="B8859" s="5" t="s">
        <v>166</v>
      </c>
    </row>
    <row r="8860" spans="1:2" x14ac:dyDescent="0.3">
      <c r="A8860" s="3">
        <v>238811</v>
      </c>
      <c r="B8860" s="5" t="s">
        <v>6841</v>
      </c>
    </row>
    <row r="8861" spans="1:2" x14ac:dyDescent="0.3">
      <c r="A8861" s="3">
        <v>153795</v>
      </c>
      <c r="B8861" s="5" t="s">
        <v>30</v>
      </c>
    </row>
    <row r="8862" spans="1:2" x14ac:dyDescent="0.3">
      <c r="A8862" s="3">
        <v>153795</v>
      </c>
      <c r="B8862" s="5" t="s">
        <v>49</v>
      </c>
    </row>
    <row r="8863" spans="1:2" x14ac:dyDescent="0.3">
      <c r="A8863" s="3">
        <v>240629</v>
      </c>
      <c r="B8863" s="5" t="s">
        <v>329</v>
      </c>
    </row>
    <row r="8864" spans="1:2" x14ac:dyDescent="0.3">
      <c r="A8864" s="3">
        <v>218329</v>
      </c>
      <c r="B8864" s="5" t="s">
        <v>777</v>
      </c>
    </row>
    <row r="8865" spans="1:2" x14ac:dyDescent="0.3">
      <c r="A8865" s="3">
        <v>218329</v>
      </c>
      <c r="B8865" s="5" t="s">
        <v>166</v>
      </c>
    </row>
    <row r="8866" spans="1:2" x14ac:dyDescent="0.3">
      <c r="A8866" s="3">
        <v>169644</v>
      </c>
      <c r="B8866" s="5" t="s">
        <v>30</v>
      </c>
    </row>
    <row r="8867" spans="1:2" x14ac:dyDescent="0.3">
      <c r="A8867" s="3">
        <v>169644</v>
      </c>
      <c r="B8867" s="5" t="s">
        <v>468</v>
      </c>
    </row>
    <row r="8868" spans="1:2" x14ac:dyDescent="0.3">
      <c r="A8868" s="3">
        <v>237614</v>
      </c>
      <c r="B8868" s="5" t="s">
        <v>49</v>
      </c>
    </row>
    <row r="8869" spans="1:2" x14ac:dyDescent="0.3">
      <c r="A8869" s="3">
        <v>237614</v>
      </c>
      <c r="B8869" s="5" t="s">
        <v>166</v>
      </c>
    </row>
    <row r="8870" spans="1:2" x14ac:dyDescent="0.3">
      <c r="A8870" s="3">
        <v>254672</v>
      </c>
      <c r="B8870" s="5" t="s">
        <v>2848</v>
      </c>
    </row>
    <row r="8871" spans="1:2" x14ac:dyDescent="0.3">
      <c r="A8871" s="3">
        <v>254672</v>
      </c>
      <c r="B8871" s="5" t="s">
        <v>777</v>
      </c>
    </row>
    <row r="8872" spans="1:2" x14ac:dyDescent="0.3">
      <c r="A8872" s="3">
        <v>254672</v>
      </c>
      <c r="B8872" s="5" t="s">
        <v>468</v>
      </c>
    </row>
    <row r="8873" spans="1:2" x14ac:dyDescent="0.3">
      <c r="A8873" s="3">
        <v>329020</v>
      </c>
      <c r="B8873" s="5" t="s">
        <v>468</v>
      </c>
    </row>
    <row r="8874" spans="1:2" x14ac:dyDescent="0.3">
      <c r="A8874" s="3">
        <v>329020</v>
      </c>
      <c r="B8874" s="5" t="s">
        <v>2297</v>
      </c>
    </row>
    <row r="8875" spans="1:2" x14ac:dyDescent="0.3">
      <c r="A8875" s="3">
        <v>329020</v>
      </c>
      <c r="B8875" s="5" t="s">
        <v>6631</v>
      </c>
    </row>
    <row r="8876" spans="1:2" x14ac:dyDescent="0.3">
      <c r="A8876" s="3">
        <v>161491</v>
      </c>
      <c r="B8876" s="5" t="s">
        <v>777</v>
      </c>
    </row>
    <row r="8877" spans="1:2" x14ac:dyDescent="0.3">
      <c r="A8877" s="3">
        <v>161491</v>
      </c>
      <c r="B8877" s="5" t="s">
        <v>1246</v>
      </c>
    </row>
    <row r="8878" spans="1:2" x14ac:dyDescent="0.3">
      <c r="A8878" s="3">
        <v>161491</v>
      </c>
      <c r="B8878" s="5" t="s">
        <v>49</v>
      </c>
    </row>
    <row r="8879" spans="1:2" x14ac:dyDescent="0.3">
      <c r="A8879" s="3">
        <v>204702</v>
      </c>
      <c r="B8879" s="5" t="s">
        <v>1246</v>
      </c>
    </row>
    <row r="8880" spans="1:2" x14ac:dyDescent="0.3">
      <c r="A8880" s="3">
        <v>204702</v>
      </c>
      <c r="B8880" s="5" t="s">
        <v>49</v>
      </c>
    </row>
    <row r="8881" spans="1:2" x14ac:dyDescent="0.3">
      <c r="A8881" s="3">
        <v>204702</v>
      </c>
      <c r="B8881" s="5" t="s">
        <v>6631</v>
      </c>
    </row>
    <row r="8882" spans="1:2" x14ac:dyDescent="0.3">
      <c r="A8882" s="3">
        <v>213901</v>
      </c>
      <c r="B8882" s="5" t="s">
        <v>30</v>
      </c>
    </row>
    <row r="8883" spans="1:2" x14ac:dyDescent="0.3">
      <c r="A8883" s="3">
        <v>213901</v>
      </c>
      <c r="B8883" s="5" t="s">
        <v>886</v>
      </c>
    </row>
    <row r="8884" spans="1:2" x14ac:dyDescent="0.3">
      <c r="A8884" s="3">
        <v>213901</v>
      </c>
      <c r="B8884" s="5" t="s">
        <v>19406</v>
      </c>
    </row>
    <row r="8885" spans="1:2" x14ac:dyDescent="0.3">
      <c r="A8885" s="3">
        <v>159937</v>
      </c>
      <c r="B8885" s="5" t="s">
        <v>166</v>
      </c>
    </row>
    <row r="8886" spans="1:2" x14ac:dyDescent="0.3">
      <c r="A8886" s="3">
        <v>159937</v>
      </c>
      <c r="B8886" s="5" t="s">
        <v>6631</v>
      </c>
    </row>
    <row r="8887" spans="1:2" x14ac:dyDescent="0.3">
      <c r="A8887" s="3">
        <v>159937</v>
      </c>
      <c r="B8887" s="5" t="s">
        <v>49</v>
      </c>
    </row>
    <row r="8888" spans="1:2" x14ac:dyDescent="0.3">
      <c r="A8888" s="3">
        <v>159937</v>
      </c>
      <c r="B8888" s="5" t="s">
        <v>19406</v>
      </c>
    </row>
    <row r="8889" spans="1:2" x14ac:dyDescent="0.3">
      <c r="A8889" s="3">
        <v>200713</v>
      </c>
      <c r="B8889" s="5" t="s">
        <v>30</v>
      </c>
    </row>
    <row r="8890" spans="1:2" x14ac:dyDescent="0.3">
      <c r="A8890" s="3">
        <v>191121</v>
      </c>
      <c r="B8890" s="5" t="s">
        <v>49</v>
      </c>
    </row>
    <row r="8891" spans="1:2" x14ac:dyDescent="0.3">
      <c r="A8891" s="3">
        <v>191121</v>
      </c>
      <c r="B8891" s="5" t="s">
        <v>886</v>
      </c>
    </row>
    <row r="8892" spans="1:2" x14ac:dyDescent="0.3">
      <c r="A8892" s="3">
        <v>238749</v>
      </c>
      <c r="B8892" s="5" t="s">
        <v>19406</v>
      </c>
    </row>
    <row r="8893" spans="1:2" x14ac:dyDescent="0.3">
      <c r="A8893" s="3">
        <v>238749</v>
      </c>
      <c r="B8893" s="5" t="s">
        <v>886</v>
      </c>
    </row>
    <row r="8894" spans="1:2" x14ac:dyDescent="0.3">
      <c r="A8894" s="3">
        <v>238749</v>
      </c>
      <c r="B8894" s="5" t="s">
        <v>30</v>
      </c>
    </row>
    <row r="8895" spans="1:2" x14ac:dyDescent="0.3">
      <c r="A8895" s="3">
        <v>238749</v>
      </c>
      <c r="B8895" s="5" t="s">
        <v>49</v>
      </c>
    </row>
    <row r="8896" spans="1:2" x14ac:dyDescent="0.3">
      <c r="A8896" s="3">
        <v>160859</v>
      </c>
      <c r="B8896" s="5" t="s">
        <v>329</v>
      </c>
    </row>
    <row r="8897" spans="1:2" x14ac:dyDescent="0.3">
      <c r="A8897" s="3">
        <v>160859</v>
      </c>
      <c r="B8897" s="5" t="s">
        <v>49</v>
      </c>
    </row>
    <row r="8898" spans="1:2" x14ac:dyDescent="0.3">
      <c r="A8898" s="3">
        <v>977756</v>
      </c>
      <c r="B8898" s="5" t="s">
        <v>2297</v>
      </c>
    </row>
    <row r="8899" spans="1:2" x14ac:dyDescent="0.3">
      <c r="A8899" s="3">
        <v>235046</v>
      </c>
      <c r="B8899" s="5" t="s">
        <v>166</v>
      </c>
    </row>
    <row r="8900" spans="1:2" x14ac:dyDescent="0.3">
      <c r="A8900" s="3">
        <v>235046</v>
      </c>
      <c r="B8900" s="5" t="s">
        <v>468</v>
      </c>
    </row>
    <row r="8901" spans="1:2" x14ac:dyDescent="0.3">
      <c r="A8901" s="3">
        <v>184992</v>
      </c>
      <c r="B8901" s="5" t="s">
        <v>886</v>
      </c>
    </row>
    <row r="8902" spans="1:2" x14ac:dyDescent="0.3">
      <c r="A8902" s="3">
        <v>184992</v>
      </c>
      <c r="B8902" s="5" t="s">
        <v>49</v>
      </c>
    </row>
    <row r="8903" spans="1:2" x14ac:dyDescent="0.3">
      <c r="A8903" s="3">
        <v>176124</v>
      </c>
      <c r="B8903" s="5" t="s">
        <v>49</v>
      </c>
    </row>
    <row r="8904" spans="1:2" x14ac:dyDescent="0.3">
      <c r="A8904" s="3">
        <v>217896</v>
      </c>
      <c r="B8904" s="5" t="s">
        <v>166</v>
      </c>
    </row>
    <row r="8905" spans="1:2" x14ac:dyDescent="0.3">
      <c r="A8905" s="3">
        <v>191502</v>
      </c>
      <c r="B8905" s="5" t="s">
        <v>329</v>
      </c>
    </row>
    <row r="8906" spans="1:2" x14ac:dyDescent="0.3">
      <c r="A8906" s="3">
        <v>172631</v>
      </c>
      <c r="B8906" s="5" t="s">
        <v>30</v>
      </c>
    </row>
    <row r="8907" spans="1:2" x14ac:dyDescent="0.3">
      <c r="A8907" s="3">
        <v>172631</v>
      </c>
      <c r="B8907" s="5" t="s">
        <v>49</v>
      </c>
    </row>
    <row r="8908" spans="1:2" x14ac:dyDescent="0.3">
      <c r="A8908" s="3">
        <v>204053</v>
      </c>
      <c r="B8908" s="5" t="s">
        <v>1246</v>
      </c>
    </row>
    <row r="8909" spans="1:2" x14ac:dyDescent="0.3">
      <c r="A8909" s="3">
        <v>204053</v>
      </c>
      <c r="B8909" s="5" t="s">
        <v>2528</v>
      </c>
    </row>
    <row r="8910" spans="1:2" x14ac:dyDescent="0.3">
      <c r="A8910" s="3">
        <v>204053</v>
      </c>
      <c r="B8910" s="5" t="s">
        <v>777</v>
      </c>
    </row>
    <row r="8911" spans="1:2" x14ac:dyDescent="0.3">
      <c r="A8911" s="3">
        <v>218993</v>
      </c>
      <c r="B8911" s="5" t="s">
        <v>49</v>
      </c>
    </row>
    <row r="8912" spans="1:2" x14ac:dyDescent="0.3">
      <c r="A8912" s="3">
        <v>246449</v>
      </c>
      <c r="B8912" s="5" t="s">
        <v>1139</v>
      </c>
    </row>
    <row r="8913" spans="1:2" x14ac:dyDescent="0.3">
      <c r="A8913" s="3">
        <v>246449</v>
      </c>
      <c r="B8913" s="5" t="s">
        <v>6748</v>
      </c>
    </row>
    <row r="8914" spans="1:2" x14ac:dyDescent="0.3">
      <c r="A8914" s="3">
        <v>314387</v>
      </c>
      <c r="B8914" s="5" t="s">
        <v>6748</v>
      </c>
    </row>
    <row r="8915" spans="1:2" x14ac:dyDescent="0.3">
      <c r="A8915" s="3">
        <v>314387</v>
      </c>
      <c r="B8915" s="5" t="s">
        <v>30</v>
      </c>
    </row>
    <row r="8916" spans="1:2" x14ac:dyDescent="0.3">
      <c r="A8916" s="3">
        <v>314387</v>
      </c>
      <c r="B8916" s="5" t="s">
        <v>6631</v>
      </c>
    </row>
    <row r="8917" spans="1:2" x14ac:dyDescent="0.3">
      <c r="A8917" s="3">
        <v>314387</v>
      </c>
      <c r="B8917" s="5" t="s">
        <v>2297</v>
      </c>
    </row>
    <row r="8918" spans="1:2" x14ac:dyDescent="0.3">
      <c r="A8918" s="3">
        <v>211088</v>
      </c>
      <c r="B8918" s="5" t="s">
        <v>329</v>
      </c>
    </row>
    <row r="8919" spans="1:2" x14ac:dyDescent="0.3">
      <c r="A8919" s="3">
        <v>211088</v>
      </c>
      <c r="B8919" s="5" t="s">
        <v>49</v>
      </c>
    </row>
    <row r="8920" spans="1:2" x14ac:dyDescent="0.3">
      <c r="A8920" s="3">
        <v>225235</v>
      </c>
      <c r="B8920" s="5" t="s">
        <v>49</v>
      </c>
    </row>
    <row r="8921" spans="1:2" x14ac:dyDescent="0.3">
      <c r="A8921" s="3">
        <v>201759</v>
      </c>
      <c r="B8921" s="5" t="s">
        <v>166</v>
      </c>
    </row>
    <row r="8922" spans="1:2" x14ac:dyDescent="0.3">
      <c r="A8922" s="3">
        <v>231401</v>
      </c>
      <c r="B8922" s="5" t="s">
        <v>19406</v>
      </c>
    </row>
    <row r="8923" spans="1:2" x14ac:dyDescent="0.3">
      <c r="A8923" s="3">
        <v>231401</v>
      </c>
      <c r="B8923" s="5" t="s">
        <v>49</v>
      </c>
    </row>
    <row r="8924" spans="1:2" x14ac:dyDescent="0.3">
      <c r="A8924" s="3">
        <v>231401</v>
      </c>
      <c r="B8924" s="5" t="s">
        <v>6748</v>
      </c>
    </row>
    <row r="8925" spans="1:2" x14ac:dyDescent="0.3">
      <c r="A8925" s="3">
        <v>231401</v>
      </c>
      <c r="B8925" s="5" t="s">
        <v>2378</v>
      </c>
    </row>
    <row r="8926" spans="1:2" x14ac:dyDescent="0.3">
      <c r="A8926" s="3">
        <v>217414</v>
      </c>
      <c r="B8926" s="5" t="s">
        <v>30</v>
      </c>
    </row>
    <row r="8927" spans="1:2" x14ac:dyDescent="0.3">
      <c r="A8927" s="3">
        <v>185497</v>
      </c>
      <c r="B8927" s="5" t="s">
        <v>777</v>
      </c>
    </row>
    <row r="8928" spans="1:2" x14ac:dyDescent="0.3">
      <c r="A8928" s="3">
        <v>185497</v>
      </c>
      <c r="B8928" s="5" t="s">
        <v>1139</v>
      </c>
    </row>
    <row r="8929" spans="1:2" x14ac:dyDescent="0.3">
      <c r="A8929" s="3">
        <v>185497</v>
      </c>
      <c r="B8929" s="5" t="s">
        <v>1246</v>
      </c>
    </row>
    <row r="8930" spans="1:2" x14ac:dyDescent="0.3">
      <c r="A8930" s="3">
        <v>185497</v>
      </c>
      <c r="B8930" s="5" t="s">
        <v>166</v>
      </c>
    </row>
    <row r="8931" spans="1:2" x14ac:dyDescent="0.3">
      <c r="A8931" s="3">
        <v>183258</v>
      </c>
      <c r="B8931" s="5" t="s">
        <v>166</v>
      </c>
    </row>
    <row r="8932" spans="1:2" x14ac:dyDescent="0.3">
      <c r="A8932" s="3">
        <v>183258</v>
      </c>
      <c r="B8932" s="5" t="s">
        <v>1246</v>
      </c>
    </row>
    <row r="8933" spans="1:2" x14ac:dyDescent="0.3">
      <c r="A8933" s="3">
        <v>157117</v>
      </c>
      <c r="B8933" s="5" t="s">
        <v>329</v>
      </c>
    </row>
    <row r="8934" spans="1:2" x14ac:dyDescent="0.3">
      <c r="A8934" s="3">
        <v>157117</v>
      </c>
      <c r="B8934" s="5" t="s">
        <v>2378</v>
      </c>
    </row>
    <row r="8935" spans="1:2" x14ac:dyDescent="0.3">
      <c r="A8935" s="3">
        <v>173153</v>
      </c>
      <c r="B8935" s="5" t="s">
        <v>49</v>
      </c>
    </row>
    <row r="8936" spans="1:2" x14ac:dyDescent="0.3">
      <c r="A8936" s="3">
        <v>173153</v>
      </c>
      <c r="B8936" s="5" t="s">
        <v>19406</v>
      </c>
    </row>
    <row r="8937" spans="1:2" x14ac:dyDescent="0.3">
      <c r="A8937" s="3">
        <v>220809</v>
      </c>
      <c r="B8937" s="5" t="s">
        <v>49</v>
      </c>
    </row>
    <row r="8938" spans="1:2" x14ac:dyDescent="0.3">
      <c r="A8938" s="3">
        <v>159622</v>
      </c>
      <c r="B8938" s="5" t="s">
        <v>329</v>
      </c>
    </row>
    <row r="8939" spans="1:2" x14ac:dyDescent="0.3">
      <c r="A8939" s="3">
        <v>226208</v>
      </c>
      <c r="B8939" s="5" t="s">
        <v>2378</v>
      </c>
    </row>
    <row r="8940" spans="1:2" x14ac:dyDescent="0.3">
      <c r="A8940" s="3">
        <v>226208</v>
      </c>
      <c r="B8940" s="5" t="s">
        <v>886</v>
      </c>
    </row>
    <row r="8941" spans="1:2" x14ac:dyDescent="0.3">
      <c r="A8941" s="3">
        <v>222297</v>
      </c>
      <c r="B8941" s="5" t="s">
        <v>329</v>
      </c>
    </row>
    <row r="8942" spans="1:2" x14ac:dyDescent="0.3">
      <c r="A8942" s="3">
        <v>214083</v>
      </c>
      <c r="B8942" s="5" t="s">
        <v>329</v>
      </c>
    </row>
    <row r="8943" spans="1:2" x14ac:dyDescent="0.3">
      <c r="A8943" s="3">
        <v>188183</v>
      </c>
      <c r="B8943" s="5" t="s">
        <v>30</v>
      </c>
    </row>
    <row r="8944" spans="1:2" x14ac:dyDescent="0.3">
      <c r="A8944" s="3">
        <v>188183</v>
      </c>
      <c r="B8944" s="5" t="s">
        <v>886</v>
      </c>
    </row>
    <row r="8945" spans="1:2" x14ac:dyDescent="0.3">
      <c r="A8945" s="3">
        <v>159774</v>
      </c>
      <c r="B8945" s="5" t="s">
        <v>1139</v>
      </c>
    </row>
    <row r="8946" spans="1:2" x14ac:dyDescent="0.3">
      <c r="A8946" s="3">
        <v>159774</v>
      </c>
      <c r="B8946" s="5" t="s">
        <v>30</v>
      </c>
    </row>
    <row r="8947" spans="1:2" x14ac:dyDescent="0.3">
      <c r="A8947" s="3">
        <v>159774</v>
      </c>
      <c r="B8947" s="5" t="s">
        <v>6748</v>
      </c>
    </row>
    <row r="8948" spans="1:2" x14ac:dyDescent="0.3">
      <c r="A8948" s="3">
        <v>255882</v>
      </c>
      <c r="B8948" s="5" t="s">
        <v>49</v>
      </c>
    </row>
    <row r="8949" spans="1:2" x14ac:dyDescent="0.3">
      <c r="A8949" s="3">
        <v>270698</v>
      </c>
      <c r="B8949" s="5" t="s">
        <v>329</v>
      </c>
    </row>
    <row r="8950" spans="1:2" x14ac:dyDescent="0.3">
      <c r="A8950" s="3">
        <v>270698</v>
      </c>
      <c r="B8950" s="5" t="s">
        <v>30</v>
      </c>
    </row>
    <row r="8951" spans="1:2" x14ac:dyDescent="0.3">
      <c r="A8951" s="3">
        <v>186982</v>
      </c>
      <c r="B8951" s="5" t="s">
        <v>30</v>
      </c>
    </row>
    <row r="8952" spans="1:2" x14ac:dyDescent="0.3">
      <c r="A8952" s="3">
        <v>186982</v>
      </c>
      <c r="B8952" s="5" t="s">
        <v>886</v>
      </c>
    </row>
    <row r="8953" spans="1:2" x14ac:dyDescent="0.3">
      <c r="A8953" s="3">
        <v>158908</v>
      </c>
      <c r="B8953" s="5" t="s">
        <v>49</v>
      </c>
    </row>
    <row r="8954" spans="1:2" x14ac:dyDescent="0.3">
      <c r="A8954" s="3">
        <v>227877</v>
      </c>
      <c r="B8954" s="5" t="s">
        <v>166</v>
      </c>
    </row>
    <row r="8955" spans="1:2" x14ac:dyDescent="0.3">
      <c r="A8955" s="3">
        <v>227877</v>
      </c>
      <c r="B8955" s="5" t="s">
        <v>468</v>
      </c>
    </row>
    <row r="8956" spans="1:2" x14ac:dyDescent="0.3">
      <c r="A8956" s="3">
        <v>173484</v>
      </c>
      <c r="B8956" s="5" t="s">
        <v>329</v>
      </c>
    </row>
    <row r="8957" spans="1:2" x14ac:dyDescent="0.3">
      <c r="A8957" s="3">
        <v>134812</v>
      </c>
      <c r="B8957" s="5" t="s">
        <v>468</v>
      </c>
    </row>
    <row r="8958" spans="1:2" x14ac:dyDescent="0.3">
      <c r="A8958" s="3">
        <v>236028</v>
      </c>
      <c r="B8958" s="5" t="s">
        <v>30</v>
      </c>
    </row>
    <row r="8959" spans="1:2" x14ac:dyDescent="0.3">
      <c r="A8959" s="3">
        <v>229296</v>
      </c>
      <c r="B8959" s="5" t="s">
        <v>329</v>
      </c>
    </row>
    <row r="8960" spans="1:2" x14ac:dyDescent="0.3">
      <c r="A8960" s="3">
        <v>229296</v>
      </c>
      <c r="B8960" s="5" t="s">
        <v>2378</v>
      </c>
    </row>
    <row r="8961" spans="1:2" x14ac:dyDescent="0.3">
      <c r="A8961" s="3">
        <v>240614</v>
      </c>
      <c r="B8961" s="5" t="s">
        <v>777</v>
      </c>
    </row>
    <row r="8962" spans="1:2" x14ac:dyDescent="0.3">
      <c r="A8962" s="3">
        <v>240614</v>
      </c>
      <c r="B8962" s="5" t="s">
        <v>886</v>
      </c>
    </row>
    <row r="8963" spans="1:2" x14ac:dyDescent="0.3">
      <c r="A8963" s="3">
        <v>196325</v>
      </c>
      <c r="B8963" s="5" t="s">
        <v>49</v>
      </c>
    </row>
    <row r="8964" spans="1:2" x14ac:dyDescent="0.3">
      <c r="A8964" s="3">
        <v>184149</v>
      </c>
      <c r="B8964" s="5" t="s">
        <v>329</v>
      </c>
    </row>
    <row r="8965" spans="1:2" x14ac:dyDescent="0.3">
      <c r="A8965" s="3">
        <v>177358</v>
      </c>
      <c r="B8965" s="5" t="s">
        <v>30</v>
      </c>
    </row>
    <row r="8966" spans="1:2" x14ac:dyDescent="0.3">
      <c r="A8966" s="3">
        <v>177358</v>
      </c>
      <c r="B8966" s="5" t="s">
        <v>49</v>
      </c>
    </row>
    <row r="8967" spans="1:2" x14ac:dyDescent="0.3">
      <c r="A8967" s="3">
        <v>180951</v>
      </c>
      <c r="B8967" s="5" t="s">
        <v>49</v>
      </c>
    </row>
    <row r="8968" spans="1:2" x14ac:dyDescent="0.3">
      <c r="A8968" s="3">
        <v>180951</v>
      </c>
      <c r="B8968" s="5" t="s">
        <v>886</v>
      </c>
    </row>
    <row r="8969" spans="1:2" x14ac:dyDescent="0.3">
      <c r="A8969" s="3">
        <v>305387</v>
      </c>
      <c r="B8969" s="5" t="s">
        <v>6748</v>
      </c>
    </row>
    <row r="8970" spans="1:2" x14ac:dyDescent="0.3">
      <c r="A8970" s="3">
        <v>305387</v>
      </c>
      <c r="B8970" s="5" t="s">
        <v>2297</v>
      </c>
    </row>
    <row r="8971" spans="1:2" x14ac:dyDescent="0.3">
      <c r="A8971" s="3">
        <v>228676</v>
      </c>
      <c r="B8971" s="5" t="s">
        <v>468</v>
      </c>
    </row>
    <row r="8972" spans="1:2" x14ac:dyDescent="0.3">
      <c r="A8972" s="3">
        <v>228676</v>
      </c>
      <c r="B8972" s="5" t="s">
        <v>49</v>
      </c>
    </row>
    <row r="8973" spans="1:2" x14ac:dyDescent="0.3">
      <c r="A8973" s="3">
        <v>228676</v>
      </c>
      <c r="B8973" s="5" t="s">
        <v>166</v>
      </c>
    </row>
    <row r="8974" spans="1:2" x14ac:dyDescent="0.3">
      <c r="A8974" s="3">
        <v>190754</v>
      </c>
      <c r="B8974" s="5" t="s">
        <v>777</v>
      </c>
    </row>
    <row r="8975" spans="1:2" x14ac:dyDescent="0.3">
      <c r="A8975" s="3">
        <v>190754</v>
      </c>
      <c r="B8975" s="5" t="s">
        <v>1246</v>
      </c>
    </row>
    <row r="8976" spans="1:2" x14ac:dyDescent="0.3">
      <c r="A8976" s="3">
        <v>190754</v>
      </c>
      <c r="B8976" s="5" t="s">
        <v>166</v>
      </c>
    </row>
    <row r="8977" spans="1:2" x14ac:dyDescent="0.3">
      <c r="A8977" s="3">
        <v>253987</v>
      </c>
      <c r="B8977" s="5" t="s">
        <v>2297</v>
      </c>
    </row>
    <row r="8978" spans="1:2" x14ac:dyDescent="0.3">
      <c r="A8978" s="3">
        <v>253987</v>
      </c>
      <c r="B8978" s="5" t="s">
        <v>2528</v>
      </c>
    </row>
    <row r="8979" spans="1:2" x14ac:dyDescent="0.3">
      <c r="A8979" s="3">
        <v>253987</v>
      </c>
      <c r="B8979" s="5" t="s">
        <v>2848</v>
      </c>
    </row>
    <row r="8980" spans="1:2" x14ac:dyDescent="0.3">
      <c r="A8980" s="3">
        <v>253987</v>
      </c>
      <c r="B8980" s="5" t="s">
        <v>49</v>
      </c>
    </row>
    <row r="8981" spans="1:2" x14ac:dyDescent="0.3">
      <c r="A8981" s="3">
        <v>219553</v>
      </c>
      <c r="B8981" s="5" t="s">
        <v>30</v>
      </c>
    </row>
    <row r="8982" spans="1:2" x14ac:dyDescent="0.3">
      <c r="A8982" s="3">
        <v>219553</v>
      </c>
      <c r="B8982" s="5" t="s">
        <v>886</v>
      </c>
    </row>
    <row r="8983" spans="1:2" x14ac:dyDescent="0.3">
      <c r="A8983" s="3">
        <v>93394</v>
      </c>
      <c r="B8983" s="5" t="s">
        <v>166</v>
      </c>
    </row>
    <row r="8984" spans="1:2" x14ac:dyDescent="0.3">
      <c r="A8984" s="3">
        <v>93394</v>
      </c>
      <c r="B8984" s="5" t="s">
        <v>468</v>
      </c>
    </row>
    <row r="8985" spans="1:2" x14ac:dyDescent="0.3">
      <c r="A8985" s="3">
        <v>167502</v>
      </c>
      <c r="B8985" s="5" t="s">
        <v>329</v>
      </c>
    </row>
    <row r="8986" spans="1:2" x14ac:dyDescent="0.3">
      <c r="A8986" s="3">
        <v>167502</v>
      </c>
      <c r="B8986" s="5" t="s">
        <v>2297</v>
      </c>
    </row>
    <row r="8987" spans="1:2" x14ac:dyDescent="0.3">
      <c r="A8987" s="3">
        <v>209440</v>
      </c>
      <c r="B8987" s="5" t="s">
        <v>886</v>
      </c>
    </row>
    <row r="8988" spans="1:2" x14ac:dyDescent="0.3">
      <c r="A8988" s="3">
        <v>209440</v>
      </c>
      <c r="B8988" s="5" t="s">
        <v>49</v>
      </c>
    </row>
    <row r="8989" spans="1:2" x14ac:dyDescent="0.3">
      <c r="A8989" s="3">
        <v>171759</v>
      </c>
      <c r="B8989" s="5" t="s">
        <v>1139</v>
      </c>
    </row>
    <row r="8990" spans="1:2" x14ac:dyDescent="0.3">
      <c r="A8990" s="3">
        <v>171759</v>
      </c>
      <c r="B8990" s="5" t="s">
        <v>6748</v>
      </c>
    </row>
    <row r="8991" spans="1:2" x14ac:dyDescent="0.3">
      <c r="A8991" s="3">
        <v>167683</v>
      </c>
      <c r="B8991" s="5" t="s">
        <v>49</v>
      </c>
    </row>
    <row r="8992" spans="1:2" x14ac:dyDescent="0.3">
      <c r="A8992" s="3">
        <v>167683</v>
      </c>
      <c r="B8992" s="5" t="s">
        <v>886</v>
      </c>
    </row>
    <row r="8993" spans="1:2" x14ac:dyDescent="0.3">
      <c r="A8993" s="3">
        <v>177566</v>
      </c>
      <c r="B8993" s="5" t="s">
        <v>777</v>
      </c>
    </row>
    <row r="8994" spans="1:2" x14ac:dyDescent="0.3">
      <c r="A8994" s="3">
        <v>177566</v>
      </c>
      <c r="B8994" s="5" t="s">
        <v>1139</v>
      </c>
    </row>
    <row r="8995" spans="1:2" x14ac:dyDescent="0.3">
      <c r="A8995" s="3">
        <v>177566</v>
      </c>
      <c r="B8995" s="5" t="s">
        <v>2848</v>
      </c>
    </row>
    <row r="8996" spans="1:2" x14ac:dyDescent="0.3">
      <c r="A8996" s="3">
        <v>158423</v>
      </c>
      <c r="B8996" s="5" t="s">
        <v>30</v>
      </c>
    </row>
    <row r="8997" spans="1:2" x14ac:dyDescent="0.3">
      <c r="A8997" s="3">
        <v>158423</v>
      </c>
      <c r="B8997" s="5" t="s">
        <v>886</v>
      </c>
    </row>
    <row r="8998" spans="1:2" x14ac:dyDescent="0.3">
      <c r="A8998" s="3">
        <v>303451</v>
      </c>
      <c r="B8998" s="5" t="s">
        <v>2297</v>
      </c>
    </row>
    <row r="8999" spans="1:2" x14ac:dyDescent="0.3">
      <c r="A8999" s="3">
        <v>303451</v>
      </c>
      <c r="B8999" s="5" t="s">
        <v>49</v>
      </c>
    </row>
    <row r="9000" spans="1:2" x14ac:dyDescent="0.3">
      <c r="A9000" s="3">
        <v>303451</v>
      </c>
      <c r="B9000" s="5" t="s">
        <v>6748</v>
      </c>
    </row>
    <row r="9001" spans="1:2" x14ac:dyDescent="0.3">
      <c r="A9001" s="3">
        <v>513367</v>
      </c>
      <c r="B9001" s="5" t="s">
        <v>30</v>
      </c>
    </row>
    <row r="9002" spans="1:2" x14ac:dyDescent="0.3">
      <c r="A9002" s="3">
        <v>190880</v>
      </c>
      <c r="B9002" s="5" t="s">
        <v>30</v>
      </c>
    </row>
    <row r="9003" spans="1:2" x14ac:dyDescent="0.3">
      <c r="A9003" s="3">
        <v>188538</v>
      </c>
      <c r="B9003" s="5" t="s">
        <v>19406</v>
      </c>
    </row>
    <row r="9004" spans="1:2" x14ac:dyDescent="0.3">
      <c r="A9004" s="3">
        <v>188538</v>
      </c>
      <c r="B9004" s="5" t="s">
        <v>886</v>
      </c>
    </row>
    <row r="9005" spans="1:2" x14ac:dyDescent="0.3">
      <c r="A9005" s="3">
        <v>188538</v>
      </c>
      <c r="B9005" s="5" t="s">
        <v>49</v>
      </c>
    </row>
    <row r="9006" spans="1:2" x14ac:dyDescent="0.3">
      <c r="A9006" s="3">
        <v>158990</v>
      </c>
      <c r="B9006" s="5" t="s">
        <v>1246</v>
      </c>
    </row>
    <row r="9007" spans="1:2" x14ac:dyDescent="0.3">
      <c r="A9007" s="3">
        <v>158990</v>
      </c>
      <c r="B9007" s="5" t="s">
        <v>30</v>
      </c>
    </row>
    <row r="9008" spans="1:2" x14ac:dyDescent="0.3">
      <c r="A9008" s="3">
        <v>159770</v>
      </c>
      <c r="B9008" s="5" t="s">
        <v>30</v>
      </c>
    </row>
    <row r="9009" spans="1:2" x14ac:dyDescent="0.3">
      <c r="A9009" s="3">
        <v>159770</v>
      </c>
      <c r="B9009" s="5" t="s">
        <v>49</v>
      </c>
    </row>
    <row r="9010" spans="1:2" x14ac:dyDescent="0.3">
      <c r="A9010" s="3">
        <v>159770</v>
      </c>
      <c r="B9010" s="5" t="s">
        <v>1246</v>
      </c>
    </row>
    <row r="9011" spans="1:2" x14ac:dyDescent="0.3">
      <c r="A9011" s="3">
        <v>188489</v>
      </c>
      <c r="B9011" s="5" t="s">
        <v>468</v>
      </c>
    </row>
    <row r="9012" spans="1:2" x14ac:dyDescent="0.3">
      <c r="A9012" s="3">
        <v>188489</v>
      </c>
      <c r="B9012" s="5" t="s">
        <v>166</v>
      </c>
    </row>
    <row r="9013" spans="1:2" x14ac:dyDescent="0.3">
      <c r="A9013" s="3">
        <v>240881</v>
      </c>
      <c r="B9013" s="5" t="s">
        <v>777</v>
      </c>
    </row>
    <row r="9014" spans="1:2" x14ac:dyDescent="0.3">
      <c r="A9014" s="3">
        <v>240881</v>
      </c>
      <c r="B9014" s="5" t="s">
        <v>49</v>
      </c>
    </row>
    <row r="9015" spans="1:2" x14ac:dyDescent="0.3">
      <c r="A9015" s="3">
        <v>240881</v>
      </c>
      <c r="B9015" s="5" t="s">
        <v>166</v>
      </c>
    </row>
    <row r="9016" spans="1:2" x14ac:dyDescent="0.3">
      <c r="A9016" s="3">
        <v>186919</v>
      </c>
      <c r="B9016" s="5" t="s">
        <v>2297</v>
      </c>
    </row>
    <row r="9017" spans="1:2" x14ac:dyDescent="0.3">
      <c r="A9017" s="3">
        <v>186919</v>
      </c>
      <c r="B9017" s="5" t="s">
        <v>49</v>
      </c>
    </row>
    <row r="9018" spans="1:2" x14ac:dyDescent="0.3">
      <c r="A9018" s="3">
        <v>186919</v>
      </c>
      <c r="B9018" s="5" t="s">
        <v>6631</v>
      </c>
    </row>
    <row r="9019" spans="1:2" x14ac:dyDescent="0.3">
      <c r="A9019" s="3">
        <v>44749</v>
      </c>
      <c r="B9019" s="5" t="s">
        <v>166</v>
      </c>
    </row>
    <row r="9020" spans="1:2" x14ac:dyDescent="0.3">
      <c r="A9020" s="3">
        <v>44749</v>
      </c>
      <c r="B9020" s="5" t="s">
        <v>777</v>
      </c>
    </row>
    <row r="9021" spans="1:2" x14ac:dyDescent="0.3">
      <c r="A9021" s="3">
        <v>44749</v>
      </c>
      <c r="B9021" s="5" t="s">
        <v>1139</v>
      </c>
    </row>
    <row r="9022" spans="1:2" x14ac:dyDescent="0.3">
      <c r="A9022" s="3">
        <v>44749</v>
      </c>
      <c r="B9022" s="5" t="s">
        <v>1246</v>
      </c>
    </row>
    <row r="9023" spans="1:2" x14ac:dyDescent="0.3">
      <c r="A9023" s="3">
        <v>256051</v>
      </c>
      <c r="B9023" s="5" t="s">
        <v>6748</v>
      </c>
    </row>
    <row r="9024" spans="1:2" x14ac:dyDescent="0.3">
      <c r="A9024" s="3">
        <v>256051</v>
      </c>
      <c r="B9024" s="5" t="s">
        <v>2297</v>
      </c>
    </row>
    <row r="9025" spans="1:2" x14ac:dyDescent="0.3">
      <c r="A9025" s="3">
        <v>197936</v>
      </c>
      <c r="B9025" s="5" t="s">
        <v>49</v>
      </c>
    </row>
    <row r="9026" spans="1:2" x14ac:dyDescent="0.3">
      <c r="A9026" s="3">
        <v>197936</v>
      </c>
      <c r="B9026" s="5" t="s">
        <v>886</v>
      </c>
    </row>
    <row r="9027" spans="1:2" x14ac:dyDescent="0.3">
      <c r="A9027" s="3">
        <v>179267</v>
      </c>
      <c r="B9027" s="5" t="s">
        <v>30</v>
      </c>
    </row>
    <row r="9028" spans="1:2" x14ac:dyDescent="0.3">
      <c r="A9028" s="3">
        <v>179267</v>
      </c>
      <c r="B9028" s="5" t="s">
        <v>2297</v>
      </c>
    </row>
    <row r="9029" spans="1:2" x14ac:dyDescent="0.3">
      <c r="A9029" s="3">
        <v>153509</v>
      </c>
      <c r="B9029" s="5" t="s">
        <v>777</v>
      </c>
    </row>
    <row r="9030" spans="1:2" x14ac:dyDescent="0.3">
      <c r="A9030" s="3">
        <v>153509</v>
      </c>
      <c r="B9030" s="5" t="s">
        <v>468</v>
      </c>
    </row>
    <row r="9031" spans="1:2" x14ac:dyDescent="0.3">
      <c r="A9031" s="3">
        <v>232078</v>
      </c>
      <c r="B9031" s="5" t="s">
        <v>6631</v>
      </c>
    </row>
    <row r="9032" spans="1:2" x14ac:dyDescent="0.3">
      <c r="A9032" s="3">
        <v>232078</v>
      </c>
      <c r="B9032" s="5" t="s">
        <v>166</v>
      </c>
    </row>
    <row r="9033" spans="1:2" x14ac:dyDescent="0.3">
      <c r="A9033" s="3">
        <v>199851</v>
      </c>
      <c r="B9033" s="5" t="s">
        <v>886</v>
      </c>
    </row>
    <row r="9034" spans="1:2" x14ac:dyDescent="0.3">
      <c r="A9034" s="3">
        <v>221110</v>
      </c>
      <c r="B9034" s="5" t="s">
        <v>30</v>
      </c>
    </row>
    <row r="9035" spans="1:2" x14ac:dyDescent="0.3">
      <c r="A9035" s="3">
        <v>191726</v>
      </c>
      <c r="B9035" s="5" t="s">
        <v>166</v>
      </c>
    </row>
    <row r="9036" spans="1:2" x14ac:dyDescent="0.3">
      <c r="A9036" s="3">
        <v>191726</v>
      </c>
      <c r="B9036" s="5" t="s">
        <v>49</v>
      </c>
    </row>
    <row r="9037" spans="1:2" x14ac:dyDescent="0.3">
      <c r="A9037" s="3">
        <v>191726</v>
      </c>
      <c r="B9037" s="5" t="s">
        <v>6631</v>
      </c>
    </row>
    <row r="9038" spans="1:2" x14ac:dyDescent="0.3">
      <c r="A9038" s="3">
        <v>191726</v>
      </c>
      <c r="B9038" s="5" t="s">
        <v>1246</v>
      </c>
    </row>
    <row r="9039" spans="1:2" x14ac:dyDescent="0.3">
      <c r="A9039" s="3">
        <v>186997</v>
      </c>
      <c r="B9039" s="5" t="s">
        <v>329</v>
      </c>
    </row>
    <row r="9040" spans="1:2" x14ac:dyDescent="0.3">
      <c r="A9040" s="3">
        <v>217708</v>
      </c>
      <c r="B9040" s="5" t="s">
        <v>49</v>
      </c>
    </row>
    <row r="9041" spans="1:2" x14ac:dyDescent="0.3">
      <c r="A9041" s="3">
        <v>217708</v>
      </c>
      <c r="B9041" s="5" t="s">
        <v>886</v>
      </c>
    </row>
    <row r="9042" spans="1:2" x14ac:dyDescent="0.3">
      <c r="A9042" s="3">
        <v>217708</v>
      </c>
      <c r="B9042" s="5" t="s">
        <v>30</v>
      </c>
    </row>
    <row r="9043" spans="1:2" x14ac:dyDescent="0.3">
      <c r="A9043" s="3">
        <v>180891</v>
      </c>
      <c r="B9043" s="5" t="s">
        <v>2528</v>
      </c>
    </row>
    <row r="9044" spans="1:2" x14ac:dyDescent="0.3">
      <c r="A9044" s="3">
        <v>180891</v>
      </c>
      <c r="B9044" s="5" t="s">
        <v>49</v>
      </c>
    </row>
    <row r="9045" spans="1:2" x14ac:dyDescent="0.3">
      <c r="A9045" s="3">
        <v>180891</v>
      </c>
      <c r="B9045" s="5" t="s">
        <v>166</v>
      </c>
    </row>
    <row r="9046" spans="1:2" x14ac:dyDescent="0.3">
      <c r="A9046" s="3">
        <v>198062</v>
      </c>
      <c r="B9046" s="5" t="s">
        <v>30</v>
      </c>
    </row>
    <row r="9047" spans="1:2" x14ac:dyDescent="0.3">
      <c r="A9047" s="3">
        <v>210983</v>
      </c>
      <c r="B9047" s="5" t="s">
        <v>19406</v>
      </c>
    </row>
    <row r="9048" spans="1:2" x14ac:dyDescent="0.3">
      <c r="A9048" s="3">
        <v>210983</v>
      </c>
      <c r="B9048" s="5" t="s">
        <v>30</v>
      </c>
    </row>
    <row r="9049" spans="1:2" x14ac:dyDescent="0.3">
      <c r="A9049" s="3">
        <v>210983</v>
      </c>
      <c r="B9049" s="5" t="s">
        <v>886</v>
      </c>
    </row>
    <row r="9050" spans="1:2" x14ac:dyDescent="0.3">
      <c r="A9050" s="3">
        <v>250280</v>
      </c>
      <c r="B9050" s="5" t="s">
        <v>329</v>
      </c>
    </row>
    <row r="9051" spans="1:2" x14ac:dyDescent="0.3">
      <c r="A9051" s="3">
        <v>250280</v>
      </c>
      <c r="B9051" s="5" t="s">
        <v>7548</v>
      </c>
    </row>
    <row r="9052" spans="1:2" x14ac:dyDescent="0.3">
      <c r="A9052" s="3">
        <v>676989</v>
      </c>
      <c r="B9052" s="5" t="s">
        <v>49</v>
      </c>
    </row>
    <row r="9053" spans="1:2" x14ac:dyDescent="0.3">
      <c r="A9053" s="3">
        <v>209232</v>
      </c>
      <c r="B9053" s="5" t="s">
        <v>30</v>
      </c>
    </row>
    <row r="9054" spans="1:2" x14ac:dyDescent="0.3">
      <c r="A9054" s="3">
        <v>209232</v>
      </c>
      <c r="B9054" s="5" t="s">
        <v>1246</v>
      </c>
    </row>
    <row r="9055" spans="1:2" x14ac:dyDescent="0.3">
      <c r="A9055" s="3">
        <v>270479</v>
      </c>
      <c r="B9055" s="5" t="s">
        <v>30</v>
      </c>
    </row>
    <row r="9056" spans="1:2" x14ac:dyDescent="0.3">
      <c r="A9056" s="3">
        <v>199570</v>
      </c>
      <c r="B9056" s="5" t="s">
        <v>49</v>
      </c>
    </row>
    <row r="9057" spans="1:2" x14ac:dyDescent="0.3">
      <c r="A9057" s="3">
        <v>159012</v>
      </c>
      <c r="B9057" s="5" t="s">
        <v>1246</v>
      </c>
    </row>
    <row r="9058" spans="1:2" x14ac:dyDescent="0.3">
      <c r="A9058" s="3">
        <v>159012</v>
      </c>
      <c r="B9058" s="5" t="s">
        <v>329</v>
      </c>
    </row>
    <row r="9059" spans="1:2" x14ac:dyDescent="0.3">
      <c r="A9059" s="3">
        <v>207052</v>
      </c>
      <c r="B9059" s="5" t="s">
        <v>49</v>
      </c>
    </row>
    <row r="9060" spans="1:2" x14ac:dyDescent="0.3">
      <c r="A9060" s="3">
        <v>207052</v>
      </c>
      <c r="B9060" s="5" t="s">
        <v>30</v>
      </c>
    </row>
    <row r="9061" spans="1:2" x14ac:dyDescent="0.3">
      <c r="A9061" s="3">
        <v>191735</v>
      </c>
      <c r="B9061" s="5" t="s">
        <v>777</v>
      </c>
    </row>
    <row r="9062" spans="1:2" x14ac:dyDescent="0.3">
      <c r="A9062" s="3">
        <v>191735</v>
      </c>
      <c r="B9062" s="5" t="s">
        <v>30</v>
      </c>
    </row>
    <row r="9063" spans="1:2" x14ac:dyDescent="0.3">
      <c r="A9063" s="3">
        <v>191735</v>
      </c>
      <c r="B9063" s="5" t="s">
        <v>1246</v>
      </c>
    </row>
    <row r="9064" spans="1:2" x14ac:dyDescent="0.3">
      <c r="A9064" s="3">
        <v>128206</v>
      </c>
      <c r="B9064" s="5" t="s">
        <v>49</v>
      </c>
    </row>
    <row r="9065" spans="1:2" x14ac:dyDescent="0.3">
      <c r="A9065" s="3">
        <v>128206</v>
      </c>
      <c r="B9065" s="5" t="s">
        <v>1246</v>
      </c>
    </row>
    <row r="9066" spans="1:2" x14ac:dyDescent="0.3">
      <c r="A9066" s="3">
        <v>221510</v>
      </c>
      <c r="B9066" s="5" t="s">
        <v>6748</v>
      </c>
    </row>
    <row r="9067" spans="1:2" x14ac:dyDescent="0.3">
      <c r="A9067" s="3">
        <v>221510</v>
      </c>
      <c r="B9067" s="5" t="s">
        <v>19406</v>
      </c>
    </row>
    <row r="9068" spans="1:2" x14ac:dyDescent="0.3">
      <c r="A9068" s="3">
        <v>221510</v>
      </c>
      <c r="B9068" s="5" t="s">
        <v>2378</v>
      </c>
    </row>
    <row r="9069" spans="1:2" x14ac:dyDescent="0.3">
      <c r="A9069" s="3">
        <v>161803</v>
      </c>
      <c r="B9069" s="5" t="s">
        <v>30</v>
      </c>
    </row>
    <row r="9070" spans="1:2" x14ac:dyDescent="0.3">
      <c r="A9070" s="3">
        <v>161803</v>
      </c>
      <c r="B9070" s="5" t="s">
        <v>19406</v>
      </c>
    </row>
    <row r="9071" spans="1:2" x14ac:dyDescent="0.3">
      <c r="A9071" s="3">
        <v>161803</v>
      </c>
      <c r="B9071" s="5" t="s">
        <v>329</v>
      </c>
    </row>
    <row r="9072" spans="1:2" x14ac:dyDescent="0.3">
      <c r="A9072" s="3">
        <v>197089</v>
      </c>
      <c r="B9072" s="5" t="s">
        <v>30</v>
      </c>
    </row>
    <row r="9073" spans="1:2" x14ac:dyDescent="0.3">
      <c r="A9073" s="3">
        <v>197089</v>
      </c>
      <c r="B9073" s="5" t="s">
        <v>49</v>
      </c>
    </row>
    <row r="9074" spans="1:2" x14ac:dyDescent="0.3">
      <c r="A9074" s="3">
        <v>246524</v>
      </c>
      <c r="B9074" s="5" t="s">
        <v>30</v>
      </c>
    </row>
    <row r="9075" spans="1:2" x14ac:dyDescent="0.3">
      <c r="A9075" s="3">
        <v>94671</v>
      </c>
      <c r="B9075" s="5" t="s">
        <v>49</v>
      </c>
    </row>
    <row r="9076" spans="1:2" x14ac:dyDescent="0.3">
      <c r="A9076" s="3">
        <v>94671</v>
      </c>
      <c r="B9076" s="5" t="s">
        <v>886</v>
      </c>
    </row>
    <row r="9077" spans="1:2" x14ac:dyDescent="0.3">
      <c r="A9077" s="3">
        <v>225145</v>
      </c>
      <c r="B9077" s="5" t="s">
        <v>777</v>
      </c>
    </row>
    <row r="9078" spans="1:2" x14ac:dyDescent="0.3">
      <c r="A9078" s="3">
        <v>225145</v>
      </c>
      <c r="B9078" s="5" t="s">
        <v>1139</v>
      </c>
    </row>
    <row r="9079" spans="1:2" x14ac:dyDescent="0.3">
      <c r="A9079" s="3">
        <v>225145</v>
      </c>
      <c r="B9079" s="5" t="s">
        <v>2528</v>
      </c>
    </row>
    <row r="9080" spans="1:2" x14ac:dyDescent="0.3">
      <c r="A9080" s="3">
        <v>242673</v>
      </c>
      <c r="B9080" s="5" t="s">
        <v>30</v>
      </c>
    </row>
    <row r="9081" spans="1:2" x14ac:dyDescent="0.3">
      <c r="A9081" s="3">
        <v>229756</v>
      </c>
      <c r="B9081" s="5" t="s">
        <v>2297</v>
      </c>
    </row>
    <row r="9082" spans="1:2" x14ac:dyDescent="0.3">
      <c r="A9082" s="3">
        <v>229756</v>
      </c>
      <c r="B9082" s="5" t="s">
        <v>49</v>
      </c>
    </row>
    <row r="9083" spans="1:2" x14ac:dyDescent="0.3">
      <c r="A9083" s="3">
        <v>229756</v>
      </c>
      <c r="B9083" s="5" t="s">
        <v>30</v>
      </c>
    </row>
    <row r="9084" spans="1:2" x14ac:dyDescent="0.3">
      <c r="A9084" s="3">
        <v>197599</v>
      </c>
      <c r="B9084" s="5" t="s">
        <v>49</v>
      </c>
    </row>
    <row r="9085" spans="1:2" x14ac:dyDescent="0.3">
      <c r="A9085" s="3">
        <v>197599</v>
      </c>
      <c r="B9085" s="5" t="s">
        <v>2848</v>
      </c>
    </row>
    <row r="9086" spans="1:2" x14ac:dyDescent="0.3">
      <c r="A9086" s="3">
        <v>159638</v>
      </c>
      <c r="B9086" s="5" t="s">
        <v>30</v>
      </c>
    </row>
    <row r="9087" spans="1:2" x14ac:dyDescent="0.3">
      <c r="A9087" s="3">
        <v>159638</v>
      </c>
      <c r="B9087" s="5" t="s">
        <v>468</v>
      </c>
    </row>
    <row r="9088" spans="1:2" x14ac:dyDescent="0.3">
      <c r="A9088" s="3">
        <v>228177</v>
      </c>
      <c r="B9088" s="5" t="s">
        <v>30</v>
      </c>
    </row>
    <row r="9089" spans="1:2" x14ac:dyDescent="0.3">
      <c r="A9089" s="3">
        <v>199890</v>
      </c>
      <c r="B9089" s="5" t="s">
        <v>49</v>
      </c>
    </row>
    <row r="9090" spans="1:2" x14ac:dyDescent="0.3">
      <c r="A9090" s="3">
        <v>199890</v>
      </c>
      <c r="B9090" s="5" t="s">
        <v>310</v>
      </c>
    </row>
    <row r="9091" spans="1:2" x14ac:dyDescent="0.3">
      <c r="A9091" s="3">
        <v>199890</v>
      </c>
      <c r="B9091" s="5" t="s">
        <v>7548</v>
      </c>
    </row>
    <row r="9092" spans="1:2" x14ac:dyDescent="0.3">
      <c r="A9092" s="3">
        <v>159967</v>
      </c>
      <c r="B9092" s="5" t="s">
        <v>49</v>
      </c>
    </row>
    <row r="9093" spans="1:2" x14ac:dyDescent="0.3">
      <c r="A9093" s="3">
        <v>286744</v>
      </c>
      <c r="B9093" s="5" t="s">
        <v>30</v>
      </c>
    </row>
    <row r="9094" spans="1:2" x14ac:dyDescent="0.3">
      <c r="A9094" s="3">
        <v>286744</v>
      </c>
      <c r="B9094" s="5" t="s">
        <v>6631</v>
      </c>
    </row>
    <row r="9095" spans="1:2" x14ac:dyDescent="0.3">
      <c r="A9095" s="3">
        <v>252990</v>
      </c>
      <c r="B9095" s="5" t="s">
        <v>166</v>
      </c>
    </row>
    <row r="9096" spans="1:2" x14ac:dyDescent="0.3">
      <c r="A9096" s="3">
        <v>252990</v>
      </c>
      <c r="B9096" s="5" t="s">
        <v>49</v>
      </c>
    </row>
    <row r="9097" spans="1:2" x14ac:dyDescent="0.3">
      <c r="A9097" s="3">
        <v>389614</v>
      </c>
      <c r="B9097" s="5" t="s">
        <v>1246</v>
      </c>
    </row>
    <row r="9098" spans="1:2" x14ac:dyDescent="0.3">
      <c r="A9098" s="3">
        <v>178915</v>
      </c>
      <c r="B9098" s="5" t="s">
        <v>30</v>
      </c>
    </row>
    <row r="9099" spans="1:2" x14ac:dyDescent="0.3">
      <c r="A9099" s="3">
        <v>76170</v>
      </c>
      <c r="B9099" s="5" t="s">
        <v>777</v>
      </c>
    </row>
    <row r="9100" spans="1:2" x14ac:dyDescent="0.3">
      <c r="A9100" s="3">
        <v>76170</v>
      </c>
      <c r="B9100" s="5" t="s">
        <v>2528</v>
      </c>
    </row>
    <row r="9101" spans="1:2" x14ac:dyDescent="0.3">
      <c r="A9101" s="3">
        <v>76170</v>
      </c>
      <c r="B9101" s="5" t="s">
        <v>1139</v>
      </c>
    </row>
    <row r="9102" spans="1:2" x14ac:dyDescent="0.3">
      <c r="A9102" s="3">
        <v>187662</v>
      </c>
      <c r="B9102" s="5" t="s">
        <v>49</v>
      </c>
    </row>
    <row r="9103" spans="1:2" x14ac:dyDescent="0.3">
      <c r="A9103" s="3">
        <v>230767</v>
      </c>
      <c r="B9103" s="5" t="s">
        <v>2297</v>
      </c>
    </row>
    <row r="9104" spans="1:2" x14ac:dyDescent="0.3">
      <c r="A9104" s="3">
        <v>230767</v>
      </c>
      <c r="B9104" s="5" t="s">
        <v>6748</v>
      </c>
    </row>
    <row r="9105" spans="1:2" x14ac:dyDescent="0.3">
      <c r="A9105" s="3">
        <v>230767</v>
      </c>
      <c r="B9105" s="5" t="s">
        <v>30</v>
      </c>
    </row>
    <row r="9106" spans="1:2" x14ac:dyDescent="0.3">
      <c r="A9106" s="3">
        <v>176570</v>
      </c>
      <c r="B9106" s="5" t="s">
        <v>468</v>
      </c>
    </row>
    <row r="9107" spans="1:2" x14ac:dyDescent="0.3">
      <c r="A9107" s="3">
        <v>176570</v>
      </c>
      <c r="B9107" s="5" t="s">
        <v>166</v>
      </c>
    </row>
    <row r="9108" spans="1:2" x14ac:dyDescent="0.3">
      <c r="A9108" s="3">
        <v>165463</v>
      </c>
      <c r="B9108" s="5" t="s">
        <v>30</v>
      </c>
    </row>
    <row r="9109" spans="1:2" x14ac:dyDescent="0.3">
      <c r="A9109" s="3">
        <v>165463</v>
      </c>
      <c r="B9109" s="5" t="s">
        <v>49</v>
      </c>
    </row>
    <row r="9110" spans="1:2" x14ac:dyDescent="0.3">
      <c r="A9110" s="3">
        <v>235044</v>
      </c>
      <c r="B9110" s="5" t="s">
        <v>6748</v>
      </c>
    </row>
    <row r="9111" spans="1:2" x14ac:dyDescent="0.3">
      <c r="A9111" s="3">
        <v>235044</v>
      </c>
      <c r="B9111" s="5" t="s">
        <v>2848</v>
      </c>
    </row>
    <row r="9112" spans="1:2" x14ac:dyDescent="0.3">
      <c r="A9112" s="3">
        <v>251749</v>
      </c>
      <c r="B9112" s="5" t="s">
        <v>777</v>
      </c>
    </row>
    <row r="9113" spans="1:2" x14ac:dyDescent="0.3">
      <c r="A9113" s="3">
        <v>251749</v>
      </c>
      <c r="B9113" s="5" t="s">
        <v>2848</v>
      </c>
    </row>
    <row r="9114" spans="1:2" x14ac:dyDescent="0.3">
      <c r="A9114" s="3">
        <v>252455</v>
      </c>
      <c r="B9114" s="5" t="s">
        <v>777</v>
      </c>
    </row>
    <row r="9115" spans="1:2" x14ac:dyDescent="0.3">
      <c r="A9115" s="3">
        <v>252455</v>
      </c>
      <c r="B9115" s="5" t="s">
        <v>468</v>
      </c>
    </row>
    <row r="9116" spans="1:2" x14ac:dyDescent="0.3">
      <c r="A9116" s="3">
        <v>252455</v>
      </c>
      <c r="B9116" s="5" t="s">
        <v>2528</v>
      </c>
    </row>
    <row r="9117" spans="1:2" x14ac:dyDescent="0.3">
      <c r="A9117" s="3">
        <v>183836</v>
      </c>
      <c r="B9117" s="5" t="s">
        <v>30</v>
      </c>
    </row>
    <row r="9118" spans="1:2" x14ac:dyDescent="0.3">
      <c r="A9118" s="3">
        <v>256277</v>
      </c>
      <c r="B9118" s="5" t="s">
        <v>19406</v>
      </c>
    </row>
    <row r="9119" spans="1:2" x14ac:dyDescent="0.3">
      <c r="A9119" s="3">
        <v>256277</v>
      </c>
      <c r="B9119" s="5" t="s">
        <v>30</v>
      </c>
    </row>
    <row r="9120" spans="1:2" x14ac:dyDescent="0.3">
      <c r="A9120" s="3">
        <v>256277</v>
      </c>
      <c r="B9120" s="5" t="s">
        <v>886</v>
      </c>
    </row>
    <row r="9121" spans="1:2" x14ac:dyDescent="0.3">
      <c r="A9121" s="3">
        <v>191562</v>
      </c>
      <c r="B9121" s="5" t="s">
        <v>30</v>
      </c>
    </row>
    <row r="9122" spans="1:2" x14ac:dyDescent="0.3">
      <c r="A9122" s="3">
        <v>191562</v>
      </c>
      <c r="B9122" s="5" t="s">
        <v>468</v>
      </c>
    </row>
    <row r="9123" spans="1:2" x14ac:dyDescent="0.3">
      <c r="A9123" s="3">
        <v>236325</v>
      </c>
      <c r="B9123" s="5" t="s">
        <v>30</v>
      </c>
    </row>
    <row r="9124" spans="1:2" x14ac:dyDescent="0.3">
      <c r="A9124" s="3">
        <v>236325</v>
      </c>
      <c r="B9124" s="5" t="s">
        <v>886</v>
      </c>
    </row>
    <row r="9125" spans="1:2" x14ac:dyDescent="0.3">
      <c r="A9125" s="3">
        <v>173301</v>
      </c>
      <c r="B9125" s="5" t="s">
        <v>2378</v>
      </c>
    </row>
    <row r="9126" spans="1:2" x14ac:dyDescent="0.3">
      <c r="A9126" s="3">
        <v>173301</v>
      </c>
      <c r="B9126" s="5" t="s">
        <v>329</v>
      </c>
    </row>
    <row r="9127" spans="1:2" x14ac:dyDescent="0.3">
      <c r="A9127" s="3">
        <v>173301</v>
      </c>
      <c r="B9127" s="5" t="s">
        <v>7548</v>
      </c>
    </row>
    <row r="9128" spans="1:2" x14ac:dyDescent="0.3">
      <c r="A9128" s="3">
        <v>238930</v>
      </c>
      <c r="B9128" s="5" t="s">
        <v>30</v>
      </c>
    </row>
    <row r="9129" spans="1:2" x14ac:dyDescent="0.3">
      <c r="A9129" s="3">
        <v>167221</v>
      </c>
      <c r="B9129" s="5" t="s">
        <v>30</v>
      </c>
    </row>
    <row r="9130" spans="1:2" x14ac:dyDescent="0.3">
      <c r="A9130" s="3">
        <v>167221</v>
      </c>
      <c r="B9130" s="5" t="s">
        <v>49</v>
      </c>
    </row>
    <row r="9131" spans="1:2" x14ac:dyDescent="0.3">
      <c r="A9131" s="3">
        <v>83869</v>
      </c>
      <c r="B9131" s="5" t="s">
        <v>30</v>
      </c>
    </row>
    <row r="9132" spans="1:2" x14ac:dyDescent="0.3">
      <c r="A9132" s="3">
        <v>83869</v>
      </c>
      <c r="B9132" s="5" t="s">
        <v>49</v>
      </c>
    </row>
    <row r="9133" spans="1:2" x14ac:dyDescent="0.3">
      <c r="A9133" s="3">
        <v>239056</v>
      </c>
      <c r="B9133" s="5" t="s">
        <v>30</v>
      </c>
    </row>
    <row r="9134" spans="1:2" x14ac:dyDescent="0.3">
      <c r="A9134" s="3">
        <v>239056</v>
      </c>
      <c r="B9134" s="5" t="s">
        <v>2848</v>
      </c>
    </row>
    <row r="9135" spans="1:2" x14ac:dyDescent="0.3">
      <c r="A9135" s="3">
        <v>141037</v>
      </c>
      <c r="B9135" s="5" t="s">
        <v>30</v>
      </c>
    </row>
    <row r="9136" spans="1:2" x14ac:dyDescent="0.3">
      <c r="A9136" s="3">
        <v>198228</v>
      </c>
      <c r="B9136" s="5" t="s">
        <v>329</v>
      </c>
    </row>
    <row r="9137" spans="1:2" x14ac:dyDescent="0.3">
      <c r="A9137" s="3">
        <v>228933</v>
      </c>
      <c r="B9137" s="5" t="s">
        <v>166</v>
      </c>
    </row>
    <row r="9138" spans="1:2" x14ac:dyDescent="0.3">
      <c r="A9138" s="3">
        <v>212063</v>
      </c>
      <c r="B9138" s="5" t="s">
        <v>329</v>
      </c>
    </row>
    <row r="9139" spans="1:2" x14ac:dyDescent="0.3">
      <c r="A9139" s="3">
        <v>157409</v>
      </c>
      <c r="B9139" s="5" t="s">
        <v>30</v>
      </c>
    </row>
    <row r="9140" spans="1:2" x14ac:dyDescent="0.3">
      <c r="A9140" s="3">
        <v>157409</v>
      </c>
      <c r="B9140" s="5" t="s">
        <v>1139</v>
      </c>
    </row>
    <row r="9141" spans="1:2" x14ac:dyDescent="0.3">
      <c r="A9141" s="3">
        <v>183910</v>
      </c>
      <c r="B9141" s="5" t="s">
        <v>329</v>
      </c>
    </row>
    <row r="9142" spans="1:2" x14ac:dyDescent="0.3">
      <c r="A9142" s="3">
        <v>174372</v>
      </c>
      <c r="B9142" s="5" t="s">
        <v>49</v>
      </c>
    </row>
    <row r="9143" spans="1:2" x14ac:dyDescent="0.3">
      <c r="A9143" s="3">
        <v>174372</v>
      </c>
      <c r="B9143" s="5" t="s">
        <v>886</v>
      </c>
    </row>
    <row r="9144" spans="1:2" x14ac:dyDescent="0.3">
      <c r="A9144" s="3">
        <v>231082</v>
      </c>
      <c r="B9144" s="5" t="s">
        <v>468</v>
      </c>
    </row>
    <row r="9145" spans="1:2" x14ac:dyDescent="0.3">
      <c r="A9145" s="3">
        <v>231082</v>
      </c>
      <c r="B9145" s="5" t="s">
        <v>30</v>
      </c>
    </row>
    <row r="9146" spans="1:2" x14ac:dyDescent="0.3">
      <c r="A9146" s="3">
        <v>295581</v>
      </c>
      <c r="B9146" s="5" t="s">
        <v>49</v>
      </c>
    </row>
    <row r="9147" spans="1:2" x14ac:dyDescent="0.3">
      <c r="A9147" s="3">
        <v>133441</v>
      </c>
      <c r="B9147" s="5" t="s">
        <v>1139</v>
      </c>
    </row>
    <row r="9148" spans="1:2" x14ac:dyDescent="0.3">
      <c r="A9148" s="3">
        <v>133441</v>
      </c>
      <c r="B9148" s="5" t="s">
        <v>329</v>
      </c>
    </row>
    <row r="9149" spans="1:2" x14ac:dyDescent="0.3">
      <c r="A9149" s="3">
        <v>207780</v>
      </c>
      <c r="B9149" s="5" t="s">
        <v>468</v>
      </c>
    </row>
    <row r="9150" spans="1:2" x14ac:dyDescent="0.3">
      <c r="A9150" s="3">
        <v>207780</v>
      </c>
      <c r="B9150" s="5" t="s">
        <v>166</v>
      </c>
    </row>
    <row r="9151" spans="1:2" x14ac:dyDescent="0.3">
      <c r="A9151" s="3">
        <v>160165</v>
      </c>
      <c r="B9151" s="5" t="s">
        <v>49</v>
      </c>
    </row>
    <row r="9152" spans="1:2" x14ac:dyDescent="0.3">
      <c r="A9152" s="3">
        <v>158752</v>
      </c>
      <c r="B9152" s="5" t="s">
        <v>468</v>
      </c>
    </row>
    <row r="9153" spans="1:2" x14ac:dyDescent="0.3">
      <c r="A9153" s="3">
        <v>158752</v>
      </c>
      <c r="B9153" s="5" t="s">
        <v>2848</v>
      </c>
    </row>
    <row r="9154" spans="1:2" x14ac:dyDescent="0.3">
      <c r="A9154" s="3">
        <v>156713</v>
      </c>
      <c r="B9154" s="5" t="s">
        <v>30</v>
      </c>
    </row>
    <row r="9155" spans="1:2" x14ac:dyDescent="0.3">
      <c r="A9155" s="3">
        <v>156713</v>
      </c>
      <c r="B9155" s="5" t="s">
        <v>49</v>
      </c>
    </row>
    <row r="9156" spans="1:2" x14ac:dyDescent="0.3">
      <c r="A9156" s="3">
        <v>173210</v>
      </c>
      <c r="B9156" s="5" t="s">
        <v>329</v>
      </c>
    </row>
    <row r="9157" spans="1:2" x14ac:dyDescent="0.3">
      <c r="A9157" s="3">
        <v>172721</v>
      </c>
      <c r="B9157" s="5" t="s">
        <v>2528</v>
      </c>
    </row>
    <row r="9158" spans="1:2" x14ac:dyDescent="0.3">
      <c r="A9158" s="3">
        <v>172721</v>
      </c>
      <c r="B9158" s="5" t="s">
        <v>777</v>
      </c>
    </row>
    <row r="9159" spans="1:2" x14ac:dyDescent="0.3">
      <c r="A9159" s="3">
        <v>172721</v>
      </c>
      <c r="B9159" s="5" t="s">
        <v>30</v>
      </c>
    </row>
    <row r="9160" spans="1:2" x14ac:dyDescent="0.3">
      <c r="A9160" s="3">
        <v>172721</v>
      </c>
      <c r="B9160" s="5" t="s">
        <v>1139</v>
      </c>
    </row>
    <row r="9161" spans="1:2" x14ac:dyDescent="0.3">
      <c r="A9161" s="3">
        <v>249062</v>
      </c>
      <c r="B9161" s="5" t="s">
        <v>886</v>
      </c>
    </row>
    <row r="9162" spans="1:2" x14ac:dyDescent="0.3">
      <c r="A9162" s="3">
        <v>249062</v>
      </c>
      <c r="B9162" s="5" t="s">
        <v>49</v>
      </c>
    </row>
    <row r="9163" spans="1:2" x14ac:dyDescent="0.3">
      <c r="A9163" s="3">
        <v>249062</v>
      </c>
      <c r="B9163" s="5" t="s">
        <v>19406</v>
      </c>
    </row>
    <row r="9164" spans="1:2" x14ac:dyDescent="0.3">
      <c r="A9164" s="3">
        <v>227094</v>
      </c>
      <c r="B9164" s="5" t="s">
        <v>468</v>
      </c>
    </row>
    <row r="9165" spans="1:2" x14ac:dyDescent="0.3">
      <c r="A9165" s="3">
        <v>227094</v>
      </c>
      <c r="B9165" s="5" t="s">
        <v>166</v>
      </c>
    </row>
    <row r="9166" spans="1:2" x14ac:dyDescent="0.3">
      <c r="A9166" s="3">
        <v>227094</v>
      </c>
      <c r="B9166" s="5" t="s">
        <v>49</v>
      </c>
    </row>
    <row r="9167" spans="1:2" x14ac:dyDescent="0.3">
      <c r="A9167" s="3">
        <v>214135</v>
      </c>
      <c r="B9167" s="5" t="s">
        <v>49</v>
      </c>
    </row>
    <row r="9168" spans="1:2" x14ac:dyDescent="0.3">
      <c r="A9168" s="3">
        <v>214135</v>
      </c>
      <c r="B9168" s="5" t="s">
        <v>166</v>
      </c>
    </row>
    <row r="9169" spans="1:2" x14ac:dyDescent="0.3">
      <c r="A9169" s="3">
        <v>214135</v>
      </c>
      <c r="B9169" s="5" t="s">
        <v>1246</v>
      </c>
    </row>
    <row r="9170" spans="1:2" x14ac:dyDescent="0.3">
      <c r="A9170" s="3">
        <v>143142</v>
      </c>
      <c r="B9170" s="5" t="s">
        <v>468</v>
      </c>
    </row>
    <row r="9171" spans="1:2" x14ac:dyDescent="0.3">
      <c r="A9171" s="3">
        <v>143142</v>
      </c>
      <c r="B9171" s="5" t="s">
        <v>2848</v>
      </c>
    </row>
    <row r="9172" spans="1:2" x14ac:dyDescent="0.3">
      <c r="A9172" s="3">
        <v>188507</v>
      </c>
      <c r="B9172" s="5" t="s">
        <v>6748</v>
      </c>
    </row>
    <row r="9173" spans="1:2" x14ac:dyDescent="0.3">
      <c r="A9173" s="3">
        <v>188507</v>
      </c>
      <c r="B9173" s="5" t="s">
        <v>1139</v>
      </c>
    </row>
    <row r="9174" spans="1:2" x14ac:dyDescent="0.3">
      <c r="A9174" s="3">
        <v>188507</v>
      </c>
      <c r="B9174" s="5" t="s">
        <v>2528</v>
      </c>
    </row>
    <row r="9175" spans="1:2" x14ac:dyDescent="0.3">
      <c r="A9175" s="3">
        <v>202215</v>
      </c>
      <c r="B9175" s="5" t="s">
        <v>30</v>
      </c>
    </row>
    <row r="9176" spans="1:2" x14ac:dyDescent="0.3">
      <c r="A9176" s="3">
        <v>215962</v>
      </c>
      <c r="B9176" s="5" t="s">
        <v>30</v>
      </c>
    </row>
    <row r="9177" spans="1:2" x14ac:dyDescent="0.3">
      <c r="A9177" s="3">
        <v>182827</v>
      </c>
      <c r="B9177" s="5" t="s">
        <v>49</v>
      </c>
    </row>
    <row r="9178" spans="1:2" x14ac:dyDescent="0.3">
      <c r="A9178" s="3">
        <v>195423</v>
      </c>
      <c r="B9178" s="5" t="s">
        <v>1246</v>
      </c>
    </row>
    <row r="9179" spans="1:2" x14ac:dyDescent="0.3">
      <c r="A9179" s="3">
        <v>195423</v>
      </c>
      <c r="B9179" s="5" t="s">
        <v>49</v>
      </c>
    </row>
    <row r="9180" spans="1:2" x14ac:dyDescent="0.3">
      <c r="A9180" s="3">
        <v>195423</v>
      </c>
      <c r="B9180" s="5" t="s">
        <v>6841</v>
      </c>
    </row>
    <row r="9181" spans="1:2" x14ac:dyDescent="0.3">
      <c r="A9181" s="3">
        <v>195423</v>
      </c>
      <c r="B9181" s="5" t="s">
        <v>886</v>
      </c>
    </row>
    <row r="9182" spans="1:2" x14ac:dyDescent="0.3">
      <c r="A9182" s="3">
        <v>174645</v>
      </c>
      <c r="B9182" s="5" t="s">
        <v>777</v>
      </c>
    </row>
    <row r="9183" spans="1:2" x14ac:dyDescent="0.3">
      <c r="A9183" s="3">
        <v>174645</v>
      </c>
      <c r="B9183" s="5" t="s">
        <v>1246</v>
      </c>
    </row>
    <row r="9184" spans="1:2" x14ac:dyDescent="0.3">
      <c r="A9184" s="3">
        <v>174645</v>
      </c>
      <c r="B9184" s="5" t="s">
        <v>49</v>
      </c>
    </row>
    <row r="9185" spans="1:2" x14ac:dyDescent="0.3">
      <c r="A9185" s="3">
        <v>174645</v>
      </c>
      <c r="B9185" s="5" t="s">
        <v>166</v>
      </c>
    </row>
    <row r="9186" spans="1:2" x14ac:dyDescent="0.3">
      <c r="A9186" s="3">
        <v>212769</v>
      </c>
      <c r="B9186" s="5" t="s">
        <v>2378</v>
      </c>
    </row>
    <row r="9187" spans="1:2" x14ac:dyDescent="0.3">
      <c r="A9187" s="3">
        <v>215303</v>
      </c>
      <c r="B9187" s="5" t="s">
        <v>30</v>
      </c>
    </row>
    <row r="9188" spans="1:2" x14ac:dyDescent="0.3">
      <c r="A9188" s="3">
        <v>154282</v>
      </c>
      <c r="B9188" s="5" t="s">
        <v>49</v>
      </c>
    </row>
    <row r="9189" spans="1:2" x14ac:dyDescent="0.3">
      <c r="A9189" s="3">
        <v>159667</v>
      </c>
      <c r="B9189" s="5" t="s">
        <v>49</v>
      </c>
    </row>
    <row r="9190" spans="1:2" x14ac:dyDescent="0.3">
      <c r="A9190" s="3">
        <v>221737</v>
      </c>
      <c r="B9190" s="5" t="s">
        <v>468</v>
      </c>
    </row>
    <row r="9191" spans="1:2" x14ac:dyDescent="0.3">
      <c r="A9191" s="3">
        <v>221737</v>
      </c>
      <c r="B9191" s="5" t="s">
        <v>2848</v>
      </c>
    </row>
    <row r="9192" spans="1:2" x14ac:dyDescent="0.3">
      <c r="A9192" s="3">
        <v>221737</v>
      </c>
      <c r="B9192" s="5" t="s">
        <v>2528</v>
      </c>
    </row>
    <row r="9193" spans="1:2" x14ac:dyDescent="0.3">
      <c r="A9193" s="3">
        <v>207021</v>
      </c>
      <c r="B9193" s="5" t="s">
        <v>329</v>
      </c>
    </row>
    <row r="9194" spans="1:2" x14ac:dyDescent="0.3">
      <c r="A9194" s="3">
        <v>256742</v>
      </c>
      <c r="B9194" s="5" t="s">
        <v>777</v>
      </c>
    </row>
    <row r="9195" spans="1:2" x14ac:dyDescent="0.3">
      <c r="A9195" s="3">
        <v>256742</v>
      </c>
      <c r="B9195" s="5" t="s">
        <v>468</v>
      </c>
    </row>
    <row r="9196" spans="1:2" x14ac:dyDescent="0.3">
      <c r="A9196" s="3">
        <v>230168</v>
      </c>
      <c r="B9196" s="5" t="s">
        <v>166</v>
      </c>
    </row>
    <row r="9197" spans="1:2" x14ac:dyDescent="0.3">
      <c r="A9197" s="3">
        <v>212721</v>
      </c>
      <c r="B9197" s="5" t="s">
        <v>886</v>
      </c>
    </row>
    <row r="9198" spans="1:2" x14ac:dyDescent="0.3">
      <c r="A9198" s="3">
        <v>212721</v>
      </c>
      <c r="B9198" s="5" t="s">
        <v>30</v>
      </c>
    </row>
    <row r="9199" spans="1:2" x14ac:dyDescent="0.3">
      <c r="A9199" s="3">
        <v>225719</v>
      </c>
      <c r="B9199" s="5" t="s">
        <v>30</v>
      </c>
    </row>
    <row r="9200" spans="1:2" x14ac:dyDescent="0.3">
      <c r="A9200" s="3">
        <v>215848</v>
      </c>
      <c r="B9200" s="5" t="s">
        <v>30</v>
      </c>
    </row>
    <row r="9201" spans="1:2" x14ac:dyDescent="0.3">
      <c r="A9201" s="3">
        <v>215848</v>
      </c>
      <c r="B9201" s="5" t="s">
        <v>886</v>
      </c>
    </row>
    <row r="9202" spans="1:2" x14ac:dyDescent="0.3">
      <c r="A9202" s="3">
        <v>249941</v>
      </c>
      <c r="B9202" s="5" t="s">
        <v>166</v>
      </c>
    </row>
    <row r="9203" spans="1:2" x14ac:dyDescent="0.3">
      <c r="A9203" s="3">
        <v>249941</v>
      </c>
      <c r="B9203" s="5" t="s">
        <v>19406</v>
      </c>
    </row>
    <row r="9204" spans="1:2" x14ac:dyDescent="0.3">
      <c r="A9204" s="3">
        <v>193418</v>
      </c>
      <c r="B9204" s="5" t="s">
        <v>49</v>
      </c>
    </row>
    <row r="9205" spans="1:2" x14ac:dyDescent="0.3">
      <c r="A9205" s="3">
        <v>174344</v>
      </c>
      <c r="B9205" s="5" t="s">
        <v>49</v>
      </c>
    </row>
    <row r="9206" spans="1:2" x14ac:dyDescent="0.3">
      <c r="A9206" s="3">
        <v>174344</v>
      </c>
      <c r="B9206" s="5" t="s">
        <v>166</v>
      </c>
    </row>
    <row r="9207" spans="1:2" x14ac:dyDescent="0.3">
      <c r="A9207" s="3">
        <v>195507</v>
      </c>
      <c r="B9207" s="5" t="s">
        <v>49</v>
      </c>
    </row>
    <row r="9208" spans="1:2" x14ac:dyDescent="0.3">
      <c r="A9208" s="3">
        <v>195507</v>
      </c>
      <c r="B9208" s="5" t="s">
        <v>2848</v>
      </c>
    </row>
    <row r="9209" spans="1:2" x14ac:dyDescent="0.3">
      <c r="A9209" s="3">
        <v>240913</v>
      </c>
      <c r="B9209" s="5" t="s">
        <v>19406</v>
      </c>
    </row>
    <row r="9210" spans="1:2" x14ac:dyDescent="0.3">
      <c r="A9210" s="3">
        <v>240913</v>
      </c>
      <c r="B9210" s="5" t="s">
        <v>49</v>
      </c>
    </row>
    <row r="9211" spans="1:2" x14ac:dyDescent="0.3">
      <c r="A9211" s="3">
        <v>240913</v>
      </c>
      <c r="B9211" s="5" t="s">
        <v>6631</v>
      </c>
    </row>
    <row r="9212" spans="1:2" x14ac:dyDescent="0.3">
      <c r="A9212" s="3">
        <v>240913</v>
      </c>
      <c r="B9212" s="5" t="s">
        <v>166</v>
      </c>
    </row>
    <row r="9213" spans="1:2" x14ac:dyDescent="0.3">
      <c r="A9213" s="3">
        <v>326792</v>
      </c>
      <c r="B9213" s="5" t="s">
        <v>329</v>
      </c>
    </row>
    <row r="9214" spans="1:2" x14ac:dyDescent="0.3">
      <c r="A9214" s="3">
        <v>168245</v>
      </c>
      <c r="B9214" s="5" t="s">
        <v>49</v>
      </c>
    </row>
    <row r="9215" spans="1:2" x14ac:dyDescent="0.3">
      <c r="A9215" s="3">
        <v>213015</v>
      </c>
      <c r="B9215" s="5" t="s">
        <v>49</v>
      </c>
    </row>
    <row r="9216" spans="1:2" x14ac:dyDescent="0.3">
      <c r="A9216" s="3">
        <v>213015</v>
      </c>
      <c r="B9216" s="5" t="s">
        <v>777</v>
      </c>
    </row>
    <row r="9217" spans="1:2" x14ac:dyDescent="0.3">
      <c r="A9217" s="3">
        <v>234951</v>
      </c>
      <c r="B9217" s="5" t="s">
        <v>19406</v>
      </c>
    </row>
    <row r="9218" spans="1:2" x14ac:dyDescent="0.3">
      <c r="A9218" s="3">
        <v>234951</v>
      </c>
      <c r="B9218" s="5" t="s">
        <v>6748</v>
      </c>
    </row>
    <row r="9219" spans="1:2" x14ac:dyDescent="0.3">
      <c r="A9219" s="3">
        <v>234951</v>
      </c>
      <c r="B9219" s="5" t="s">
        <v>886</v>
      </c>
    </row>
    <row r="9220" spans="1:2" x14ac:dyDescent="0.3">
      <c r="A9220" s="3">
        <v>171776</v>
      </c>
      <c r="B9220" s="5" t="s">
        <v>777</v>
      </c>
    </row>
    <row r="9221" spans="1:2" x14ac:dyDescent="0.3">
      <c r="A9221" s="3">
        <v>171776</v>
      </c>
      <c r="B9221" s="5" t="s">
        <v>166</v>
      </c>
    </row>
    <row r="9222" spans="1:2" x14ac:dyDescent="0.3">
      <c r="A9222" s="3">
        <v>163814</v>
      </c>
      <c r="B9222" s="5" t="s">
        <v>886</v>
      </c>
    </row>
    <row r="9223" spans="1:2" x14ac:dyDescent="0.3">
      <c r="A9223" s="3">
        <v>163814</v>
      </c>
      <c r="B9223" s="5" t="s">
        <v>19406</v>
      </c>
    </row>
    <row r="9224" spans="1:2" x14ac:dyDescent="0.3">
      <c r="A9224" s="3">
        <v>163814</v>
      </c>
      <c r="B9224" s="5" t="s">
        <v>30</v>
      </c>
    </row>
    <row r="9225" spans="1:2" x14ac:dyDescent="0.3">
      <c r="A9225" s="3">
        <v>170178</v>
      </c>
      <c r="B9225" s="5" t="s">
        <v>49</v>
      </c>
    </row>
    <row r="9226" spans="1:2" x14ac:dyDescent="0.3">
      <c r="A9226" s="3">
        <v>185574</v>
      </c>
      <c r="B9226" s="5" t="s">
        <v>30</v>
      </c>
    </row>
    <row r="9227" spans="1:2" x14ac:dyDescent="0.3">
      <c r="A9227" s="3">
        <v>178603</v>
      </c>
      <c r="B9227" s="5" t="s">
        <v>166</v>
      </c>
    </row>
    <row r="9228" spans="1:2" x14ac:dyDescent="0.3">
      <c r="A9228" s="3">
        <v>178603</v>
      </c>
      <c r="B9228" s="5" t="s">
        <v>6631</v>
      </c>
    </row>
    <row r="9229" spans="1:2" x14ac:dyDescent="0.3">
      <c r="A9229" s="3">
        <v>216790</v>
      </c>
      <c r="B9229" s="5" t="s">
        <v>329</v>
      </c>
    </row>
    <row r="9230" spans="1:2" x14ac:dyDescent="0.3">
      <c r="A9230" s="3">
        <v>204709</v>
      </c>
      <c r="B9230" s="5" t="s">
        <v>49</v>
      </c>
    </row>
    <row r="9231" spans="1:2" x14ac:dyDescent="0.3">
      <c r="A9231" s="3">
        <v>271172</v>
      </c>
      <c r="B9231" s="5" t="s">
        <v>329</v>
      </c>
    </row>
    <row r="9232" spans="1:2" x14ac:dyDescent="0.3">
      <c r="A9232" s="3">
        <v>271172</v>
      </c>
      <c r="B9232" s="5" t="s">
        <v>2378</v>
      </c>
    </row>
    <row r="9233" spans="1:2" x14ac:dyDescent="0.3">
      <c r="A9233" s="3">
        <v>222715</v>
      </c>
      <c r="B9233" s="5" t="s">
        <v>2297</v>
      </c>
    </row>
    <row r="9234" spans="1:2" x14ac:dyDescent="0.3">
      <c r="A9234" s="3">
        <v>222715</v>
      </c>
      <c r="B9234" s="5" t="s">
        <v>49</v>
      </c>
    </row>
    <row r="9235" spans="1:2" x14ac:dyDescent="0.3">
      <c r="A9235" s="3">
        <v>222715</v>
      </c>
      <c r="B9235" s="5" t="s">
        <v>2528</v>
      </c>
    </row>
    <row r="9236" spans="1:2" x14ac:dyDescent="0.3">
      <c r="A9236" s="3">
        <v>207226</v>
      </c>
      <c r="B9236" s="5" t="s">
        <v>886</v>
      </c>
    </row>
    <row r="9237" spans="1:2" x14ac:dyDescent="0.3">
      <c r="A9237" s="3">
        <v>171910</v>
      </c>
      <c r="B9237" s="5" t="s">
        <v>329</v>
      </c>
    </row>
    <row r="9238" spans="1:2" x14ac:dyDescent="0.3">
      <c r="A9238" s="3">
        <v>199788</v>
      </c>
      <c r="B9238" s="5" t="s">
        <v>468</v>
      </c>
    </row>
    <row r="9239" spans="1:2" x14ac:dyDescent="0.3">
      <c r="A9239" s="3">
        <v>199788</v>
      </c>
      <c r="B9239" s="5" t="s">
        <v>166</v>
      </c>
    </row>
    <row r="9240" spans="1:2" x14ac:dyDescent="0.3">
      <c r="A9240" s="3">
        <v>170354</v>
      </c>
      <c r="B9240" s="5" t="s">
        <v>30</v>
      </c>
    </row>
    <row r="9241" spans="1:2" x14ac:dyDescent="0.3">
      <c r="A9241" s="3">
        <v>249153</v>
      </c>
      <c r="B9241" s="5" t="s">
        <v>49</v>
      </c>
    </row>
    <row r="9242" spans="1:2" x14ac:dyDescent="0.3">
      <c r="A9242" s="3">
        <v>249153</v>
      </c>
      <c r="B9242" s="5" t="s">
        <v>19406</v>
      </c>
    </row>
    <row r="9243" spans="1:2" x14ac:dyDescent="0.3">
      <c r="A9243" s="3">
        <v>120802</v>
      </c>
      <c r="B9243" s="5" t="s">
        <v>30</v>
      </c>
    </row>
    <row r="9244" spans="1:2" x14ac:dyDescent="0.3">
      <c r="A9244" s="3">
        <v>120802</v>
      </c>
      <c r="B9244" s="5" t="s">
        <v>1139</v>
      </c>
    </row>
    <row r="9245" spans="1:2" x14ac:dyDescent="0.3">
      <c r="A9245" s="3">
        <v>204046</v>
      </c>
      <c r="B9245" s="5" t="s">
        <v>166</v>
      </c>
    </row>
    <row r="9246" spans="1:2" x14ac:dyDescent="0.3">
      <c r="A9246" s="3">
        <v>204046</v>
      </c>
      <c r="B9246" s="5" t="s">
        <v>1246</v>
      </c>
    </row>
    <row r="9247" spans="1:2" x14ac:dyDescent="0.3">
      <c r="A9247" s="3">
        <v>230726</v>
      </c>
      <c r="B9247" s="5" t="s">
        <v>49</v>
      </c>
    </row>
    <row r="9248" spans="1:2" x14ac:dyDescent="0.3">
      <c r="A9248" s="3">
        <v>230726</v>
      </c>
      <c r="B9248" s="5" t="s">
        <v>886</v>
      </c>
    </row>
    <row r="9249" spans="1:2" x14ac:dyDescent="0.3">
      <c r="A9249" s="3">
        <v>174678</v>
      </c>
      <c r="B9249" s="5" t="s">
        <v>468</v>
      </c>
    </row>
    <row r="9250" spans="1:2" x14ac:dyDescent="0.3">
      <c r="A9250" s="3">
        <v>174678</v>
      </c>
      <c r="B9250" s="5" t="s">
        <v>166</v>
      </c>
    </row>
    <row r="9251" spans="1:2" x14ac:dyDescent="0.3">
      <c r="A9251" s="3">
        <v>174678</v>
      </c>
      <c r="B9251" s="5" t="s">
        <v>49</v>
      </c>
    </row>
    <row r="9252" spans="1:2" x14ac:dyDescent="0.3">
      <c r="A9252" s="3">
        <v>186729</v>
      </c>
      <c r="B9252" s="5" t="s">
        <v>30</v>
      </c>
    </row>
    <row r="9253" spans="1:2" x14ac:dyDescent="0.3">
      <c r="A9253" s="3">
        <v>186729</v>
      </c>
      <c r="B9253" s="5" t="s">
        <v>49</v>
      </c>
    </row>
    <row r="9254" spans="1:2" x14ac:dyDescent="0.3">
      <c r="A9254" s="3">
        <v>233423</v>
      </c>
      <c r="B9254" s="5" t="s">
        <v>6748</v>
      </c>
    </row>
    <row r="9255" spans="1:2" x14ac:dyDescent="0.3">
      <c r="A9255" s="3">
        <v>233423</v>
      </c>
      <c r="B9255" s="5" t="s">
        <v>2297</v>
      </c>
    </row>
    <row r="9256" spans="1:2" x14ac:dyDescent="0.3">
      <c r="A9256" s="3">
        <v>233423</v>
      </c>
      <c r="B9256" s="5" t="s">
        <v>1139</v>
      </c>
    </row>
    <row r="9257" spans="1:2" x14ac:dyDescent="0.3">
      <c r="A9257" s="3">
        <v>214464</v>
      </c>
      <c r="B9257" s="5" t="s">
        <v>468</v>
      </c>
    </row>
    <row r="9258" spans="1:2" x14ac:dyDescent="0.3">
      <c r="A9258" s="3">
        <v>214464</v>
      </c>
      <c r="B9258" s="5" t="s">
        <v>777</v>
      </c>
    </row>
    <row r="9259" spans="1:2" x14ac:dyDescent="0.3">
      <c r="A9259" s="3">
        <v>214464</v>
      </c>
      <c r="B9259" s="5" t="s">
        <v>49</v>
      </c>
    </row>
    <row r="9260" spans="1:2" x14ac:dyDescent="0.3">
      <c r="A9260" s="3">
        <v>228355</v>
      </c>
      <c r="B9260" s="5" t="s">
        <v>777</v>
      </c>
    </row>
    <row r="9261" spans="1:2" x14ac:dyDescent="0.3">
      <c r="A9261" s="3">
        <v>228355</v>
      </c>
      <c r="B9261" s="5" t="s">
        <v>30</v>
      </c>
    </row>
    <row r="9262" spans="1:2" x14ac:dyDescent="0.3">
      <c r="A9262" s="3">
        <v>228355</v>
      </c>
      <c r="B9262" s="5" t="s">
        <v>49</v>
      </c>
    </row>
    <row r="9263" spans="1:2" x14ac:dyDescent="0.3">
      <c r="A9263" s="3">
        <v>158743</v>
      </c>
      <c r="B9263" s="5" t="s">
        <v>30</v>
      </c>
    </row>
    <row r="9264" spans="1:2" x14ac:dyDescent="0.3">
      <c r="A9264" s="3">
        <v>242959</v>
      </c>
      <c r="B9264" s="5" t="s">
        <v>886</v>
      </c>
    </row>
    <row r="9265" spans="1:2" x14ac:dyDescent="0.3">
      <c r="A9265" s="3">
        <v>242959</v>
      </c>
      <c r="B9265" s="5" t="s">
        <v>6631</v>
      </c>
    </row>
    <row r="9266" spans="1:2" x14ac:dyDescent="0.3">
      <c r="A9266" s="3">
        <v>243442</v>
      </c>
      <c r="B9266" s="5" t="s">
        <v>30</v>
      </c>
    </row>
    <row r="9267" spans="1:2" x14ac:dyDescent="0.3">
      <c r="A9267" s="3">
        <v>201847</v>
      </c>
      <c r="B9267" s="5" t="s">
        <v>166</v>
      </c>
    </row>
    <row r="9268" spans="1:2" x14ac:dyDescent="0.3">
      <c r="A9268" s="3">
        <v>201847</v>
      </c>
      <c r="B9268" s="5" t="s">
        <v>49</v>
      </c>
    </row>
    <row r="9269" spans="1:2" x14ac:dyDescent="0.3">
      <c r="A9269" s="3">
        <v>296137</v>
      </c>
      <c r="B9269" s="5" t="s">
        <v>2297</v>
      </c>
    </row>
    <row r="9270" spans="1:2" x14ac:dyDescent="0.3">
      <c r="A9270" s="3">
        <v>260552</v>
      </c>
      <c r="B9270" s="5" t="s">
        <v>886</v>
      </c>
    </row>
    <row r="9271" spans="1:2" x14ac:dyDescent="0.3">
      <c r="A9271" s="3">
        <v>255295</v>
      </c>
      <c r="B9271" s="5" t="s">
        <v>468</v>
      </c>
    </row>
    <row r="9272" spans="1:2" x14ac:dyDescent="0.3">
      <c r="A9272" s="3">
        <v>198235</v>
      </c>
      <c r="B9272" s="5" t="s">
        <v>49</v>
      </c>
    </row>
    <row r="9273" spans="1:2" x14ac:dyDescent="0.3">
      <c r="A9273" s="3">
        <v>198235</v>
      </c>
      <c r="B9273" s="5" t="s">
        <v>166</v>
      </c>
    </row>
    <row r="9274" spans="1:2" x14ac:dyDescent="0.3">
      <c r="A9274" s="3">
        <v>234862</v>
      </c>
      <c r="B9274" s="5" t="s">
        <v>2297</v>
      </c>
    </row>
    <row r="9275" spans="1:2" x14ac:dyDescent="0.3">
      <c r="A9275" s="3">
        <v>238466</v>
      </c>
      <c r="B9275" s="5" t="s">
        <v>19406</v>
      </c>
    </row>
    <row r="9276" spans="1:2" x14ac:dyDescent="0.3">
      <c r="A9276" s="3">
        <v>238466</v>
      </c>
      <c r="B9276" s="5" t="s">
        <v>6748</v>
      </c>
    </row>
    <row r="9277" spans="1:2" x14ac:dyDescent="0.3">
      <c r="A9277" s="3">
        <v>238466</v>
      </c>
      <c r="B9277" s="5" t="s">
        <v>329</v>
      </c>
    </row>
    <row r="9278" spans="1:2" x14ac:dyDescent="0.3">
      <c r="A9278" s="3">
        <v>226979</v>
      </c>
      <c r="B9278" s="5" t="s">
        <v>49</v>
      </c>
    </row>
    <row r="9279" spans="1:2" x14ac:dyDescent="0.3">
      <c r="A9279" s="3">
        <v>226979</v>
      </c>
      <c r="B9279" s="5" t="s">
        <v>886</v>
      </c>
    </row>
    <row r="9280" spans="1:2" x14ac:dyDescent="0.3">
      <c r="A9280" s="3">
        <v>185738</v>
      </c>
      <c r="B9280" s="5" t="s">
        <v>49</v>
      </c>
    </row>
    <row r="9281" spans="1:2" x14ac:dyDescent="0.3">
      <c r="A9281" s="3">
        <v>185738</v>
      </c>
      <c r="B9281" s="5" t="s">
        <v>886</v>
      </c>
    </row>
    <row r="9282" spans="1:2" x14ac:dyDescent="0.3">
      <c r="A9282" s="3">
        <v>158455</v>
      </c>
      <c r="B9282" s="5" t="s">
        <v>1845</v>
      </c>
    </row>
    <row r="9283" spans="1:2" x14ac:dyDescent="0.3">
      <c r="A9283" s="3">
        <v>137563</v>
      </c>
      <c r="B9283" s="5" t="s">
        <v>329</v>
      </c>
    </row>
    <row r="9284" spans="1:2" x14ac:dyDescent="0.3">
      <c r="A9284" s="3">
        <v>137563</v>
      </c>
      <c r="B9284" s="5" t="s">
        <v>2378</v>
      </c>
    </row>
    <row r="9285" spans="1:2" x14ac:dyDescent="0.3">
      <c r="A9285" s="3">
        <v>159004</v>
      </c>
      <c r="B9285" s="5" t="s">
        <v>329</v>
      </c>
    </row>
    <row r="9286" spans="1:2" x14ac:dyDescent="0.3">
      <c r="A9286" s="3">
        <v>159004</v>
      </c>
      <c r="B9286" s="5" t="s">
        <v>49</v>
      </c>
    </row>
    <row r="9287" spans="1:2" x14ac:dyDescent="0.3">
      <c r="A9287" s="3">
        <v>159004</v>
      </c>
      <c r="B9287" s="5" t="s">
        <v>1246</v>
      </c>
    </row>
    <row r="9288" spans="1:2" x14ac:dyDescent="0.3">
      <c r="A9288" s="3">
        <v>159151</v>
      </c>
      <c r="B9288" s="5" t="s">
        <v>329</v>
      </c>
    </row>
    <row r="9289" spans="1:2" x14ac:dyDescent="0.3">
      <c r="A9289" s="3">
        <v>159151</v>
      </c>
      <c r="B9289" s="5" t="s">
        <v>7548</v>
      </c>
    </row>
    <row r="9290" spans="1:2" x14ac:dyDescent="0.3">
      <c r="A9290" s="3">
        <v>159151</v>
      </c>
      <c r="B9290" s="5" t="s">
        <v>2378</v>
      </c>
    </row>
    <row r="9291" spans="1:2" x14ac:dyDescent="0.3">
      <c r="A9291" s="3">
        <v>190853</v>
      </c>
      <c r="B9291" s="5" t="s">
        <v>49</v>
      </c>
    </row>
    <row r="9292" spans="1:2" x14ac:dyDescent="0.3">
      <c r="A9292" s="3">
        <v>166089</v>
      </c>
      <c r="B9292" s="5" t="s">
        <v>886</v>
      </c>
    </row>
    <row r="9293" spans="1:2" x14ac:dyDescent="0.3">
      <c r="A9293" s="3">
        <v>166089</v>
      </c>
      <c r="B9293" s="5" t="s">
        <v>166</v>
      </c>
    </row>
    <row r="9294" spans="1:2" x14ac:dyDescent="0.3">
      <c r="A9294" s="3">
        <v>166089</v>
      </c>
      <c r="B9294" s="5" t="s">
        <v>49</v>
      </c>
    </row>
    <row r="9295" spans="1:2" x14ac:dyDescent="0.3">
      <c r="A9295" s="3">
        <v>174366</v>
      </c>
      <c r="B9295" s="5" t="s">
        <v>329</v>
      </c>
    </row>
    <row r="9296" spans="1:2" x14ac:dyDescent="0.3">
      <c r="A9296" s="3">
        <v>174366</v>
      </c>
      <c r="B9296" s="5" t="s">
        <v>49</v>
      </c>
    </row>
    <row r="9297" spans="1:2" x14ac:dyDescent="0.3">
      <c r="A9297" s="3">
        <v>161321</v>
      </c>
      <c r="B9297" s="5" t="s">
        <v>1246</v>
      </c>
    </row>
    <row r="9298" spans="1:2" x14ac:dyDescent="0.3">
      <c r="A9298" s="3">
        <v>161321</v>
      </c>
      <c r="B9298" s="5" t="s">
        <v>49</v>
      </c>
    </row>
    <row r="9299" spans="1:2" x14ac:dyDescent="0.3">
      <c r="A9299" s="3">
        <v>238010</v>
      </c>
      <c r="B9299" s="5" t="s">
        <v>49</v>
      </c>
    </row>
    <row r="9300" spans="1:2" x14ac:dyDescent="0.3">
      <c r="A9300" s="3">
        <v>238010</v>
      </c>
      <c r="B9300" s="5" t="s">
        <v>777</v>
      </c>
    </row>
    <row r="9301" spans="1:2" x14ac:dyDescent="0.3">
      <c r="A9301" s="3">
        <v>238010</v>
      </c>
      <c r="B9301" s="5" t="s">
        <v>1246</v>
      </c>
    </row>
    <row r="9302" spans="1:2" x14ac:dyDescent="0.3">
      <c r="A9302" s="3">
        <v>191717</v>
      </c>
      <c r="B9302" s="5" t="s">
        <v>777</v>
      </c>
    </row>
    <row r="9303" spans="1:2" x14ac:dyDescent="0.3">
      <c r="A9303" s="3">
        <v>191717</v>
      </c>
      <c r="B9303" s="5" t="s">
        <v>1246</v>
      </c>
    </row>
    <row r="9304" spans="1:2" x14ac:dyDescent="0.3">
      <c r="A9304" s="3">
        <v>191717</v>
      </c>
      <c r="B9304" s="5" t="s">
        <v>49</v>
      </c>
    </row>
    <row r="9305" spans="1:2" x14ac:dyDescent="0.3">
      <c r="A9305" s="3">
        <v>248223</v>
      </c>
      <c r="B9305" s="5" t="s">
        <v>1139</v>
      </c>
    </row>
    <row r="9306" spans="1:2" x14ac:dyDescent="0.3">
      <c r="A9306" s="3">
        <v>248223</v>
      </c>
      <c r="B9306" s="5" t="s">
        <v>2848</v>
      </c>
    </row>
    <row r="9307" spans="1:2" x14ac:dyDescent="0.3">
      <c r="A9307" s="3">
        <v>242458</v>
      </c>
      <c r="B9307" s="5" t="s">
        <v>49</v>
      </c>
    </row>
    <row r="9308" spans="1:2" x14ac:dyDescent="0.3">
      <c r="A9308" s="3">
        <v>187462</v>
      </c>
      <c r="B9308" s="5" t="s">
        <v>1139</v>
      </c>
    </row>
    <row r="9309" spans="1:2" x14ac:dyDescent="0.3">
      <c r="A9309" s="3">
        <v>187462</v>
      </c>
      <c r="B9309" s="5" t="s">
        <v>6748</v>
      </c>
    </row>
    <row r="9310" spans="1:2" x14ac:dyDescent="0.3">
      <c r="A9310" s="3">
        <v>187462</v>
      </c>
      <c r="B9310" s="5" t="s">
        <v>2528</v>
      </c>
    </row>
    <row r="9311" spans="1:2" x14ac:dyDescent="0.3">
      <c r="A9311" s="3">
        <v>198200</v>
      </c>
      <c r="B9311" s="5" t="s">
        <v>49</v>
      </c>
    </row>
    <row r="9312" spans="1:2" x14ac:dyDescent="0.3">
      <c r="A9312" s="3">
        <v>198200</v>
      </c>
      <c r="B9312" s="5" t="s">
        <v>886</v>
      </c>
    </row>
    <row r="9313" spans="1:2" x14ac:dyDescent="0.3">
      <c r="A9313" s="3">
        <v>198200</v>
      </c>
      <c r="B9313" s="5" t="s">
        <v>19406</v>
      </c>
    </row>
    <row r="9314" spans="1:2" x14ac:dyDescent="0.3">
      <c r="A9314" s="3">
        <v>160085</v>
      </c>
      <c r="B9314" s="5" t="s">
        <v>30</v>
      </c>
    </row>
    <row r="9315" spans="1:2" x14ac:dyDescent="0.3">
      <c r="A9315" s="3">
        <v>215814</v>
      </c>
      <c r="B9315" s="5" t="s">
        <v>310</v>
      </c>
    </row>
    <row r="9316" spans="1:2" x14ac:dyDescent="0.3">
      <c r="A9316" s="3">
        <v>215814</v>
      </c>
      <c r="B9316" s="5" t="s">
        <v>777</v>
      </c>
    </row>
    <row r="9317" spans="1:2" x14ac:dyDescent="0.3">
      <c r="A9317" s="3">
        <v>215814</v>
      </c>
      <c r="B9317" s="5" t="s">
        <v>49</v>
      </c>
    </row>
    <row r="9318" spans="1:2" x14ac:dyDescent="0.3">
      <c r="A9318" s="3">
        <v>173980</v>
      </c>
      <c r="B9318" s="5" t="s">
        <v>166</v>
      </c>
    </row>
    <row r="9319" spans="1:2" x14ac:dyDescent="0.3">
      <c r="A9319" s="3">
        <v>195173</v>
      </c>
      <c r="B9319" s="5" t="s">
        <v>30</v>
      </c>
    </row>
    <row r="9320" spans="1:2" x14ac:dyDescent="0.3">
      <c r="A9320" s="3">
        <v>195173</v>
      </c>
      <c r="B9320" s="5" t="s">
        <v>49</v>
      </c>
    </row>
    <row r="9321" spans="1:2" x14ac:dyDescent="0.3">
      <c r="A9321" s="3">
        <v>214210</v>
      </c>
      <c r="B9321" s="5" t="s">
        <v>49</v>
      </c>
    </row>
    <row r="9322" spans="1:2" x14ac:dyDescent="0.3">
      <c r="A9322" s="3">
        <v>194121</v>
      </c>
      <c r="B9322" s="5" t="s">
        <v>468</v>
      </c>
    </row>
    <row r="9323" spans="1:2" x14ac:dyDescent="0.3">
      <c r="A9323" s="3">
        <v>208512</v>
      </c>
      <c r="B9323" s="5" t="s">
        <v>2848</v>
      </c>
    </row>
    <row r="9324" spans="1:2" x14ac:dyDescent="0.3">
      <c r="A9324" s="3">
        <v>208512</v>
      </c>
      <c r="B9324" s="5" t="s">
        <v>166</v>
      </c>
    </row>
    <row r="9325" spans="1:2" x14ac:dyDescent="0.3">
      <c r="A9325" s="3">
        <v>208512</v>
      </c>
      <c r="B9325" s="5" t="s">
        <v>777</v>
      </c>
    </row>
    <row r="9326" spans="1:2" x14ac:dyDescent="0.3">
      <c r="A9326" s="3">
        <v>208512</v>
      </c>
      <c r="B9326" s="5" t="s">
        <v>1139</v>
      </c>
    </row>
    <row r="9327" spans="1:2" x14ac:dyDescent="0.3">
      <c r="A9327" s="3">
        <v>208512</v>
      </c>
      <c r="B9327" s="5" t="s">
        <v>19406</v>
      </c>
    </row>
    <row r="9328" spans="1:2" x14ac:dyDescent="0.3">
      <c r="A9328" s="3">
        <v>214100</v>
      </c>
      <c r="B9328" s="5" t="s">
        <v>2378</v>
      </c>
    </row>
    <row r="9329" spans="1:2" x14ac:dyDescent="0.3">
      <c r="A9329" s="3">
        <v>214100</v>
      </c>
      <c r="B9329" s="5" t="s">
        <v>30</v>
      </c>
    </row>
    <row r="9330" spans="1:2" x14ac:dyDescent="0.3">
      <c r="A9330" s="3">
        <v>214100</v>
      </c>
      <c r="B9330" s="5" t="s">
        <v>49</v>
      </c>
    </row>
    <row r="9331" spans="1:2" x14ac:dyDescent="0.3">
      <c r="A9331" s="3">
        <v>136466</v>
      </c>
      <c r="B9331" s="5" t="s">
        <v>30</v>
      </c>
    </row>
    <row r="9332" spans="1:2" x14ac:dyDescent="0.3">
      <c r="A9332" s="3">
        <v>136466</v>
      </c>
      <c r="B9332" s="5" t="s">
        <v>49</v>
      </c>
    </row>
    <row r="9333" spans="1:2" x14ac:dyDescent="0.3">
      <c r="A9333" s="3">
        <v>136466</v>
      </c>
      <c r="B9333" s="5" t="s">
        <v>886</v>
      </c>
    </row>
    <row r="9334" spans="1:2" x14ac:dyDescent="0.3">
      <c r="A9334" s="3">
        <v>214091</v>
      </c>
      <c r="B9334" s="5" t="s">
        <v>49</v>
      </c>
    </row>
    <row r="9335" spans="1:2" x14ac:dyDescent="0.3">
      <c r="A9335" s="3">
        <v>214091</v>
      </c>
      <c r="B9335" s="5" t="s">
        <v>886</v>
      </c>
    </row>
    <row r="9336" spans="1:2" x14ac:dyDescent="0.3">
      <c r="A9336" s="3">
        <v>214091</v>
      </c>
      <c r="B9336" s="5" t="s">
        <v>19406</v>
      </c>
    </row>
    <row r="9337" spans="1:2" x14ac:dyDescent="0.3">
      <c r="A9337" s="3">
        <v>199278</v>
      </c>
      <c r="B9337" s="5" t="s">
        <v>49</v>
      </c>
    </row>
    <row r="9338" spans="1:2" x14ac:dyDescent="0.3">
      <c r="A9338" s="3">
        <v>196032</v>
      </c>
      <c r="B9338" s="5" t="s">
        <v>1246</v>
      </c>
    </row>
    <row r="9339" spans="1:2" x14ac:dyDescent="0.3">
      <c r="A9339" s="3">
        <v>196032</v>
      </c>
      <c r="B9339" s="5" t="s">
        <v>49</v>
      </c>
    </row>
    <row r="9340" spans="1:2" x14ac:dyDescent="0.3">
      <c r="A9340" s="3">
        <v>196032</v>
      </c>
      <c r="B9340" s="5" t="s">
        <v>166</v>
      </c>
    </row>
    <row r="9341" spans="1:2" x14ac:dyDescent="0.3">
      <c r="A9341" s="3">
        <v>167466</v>
      </c>
      <c r="B9341" s="5" t="s">
        <v>329</v>
      </c>
    </row>
    <row r="9342" spans="1:2" x14ac:dyDescent="0.3">
      <c r="A9342" s="3">
        <v>192160</v>
      </c>
      <c r="B9342" s="5" t="s">
        <v>49</v>
      </c>
    </row>
    <row r="9343" spans="1:2" x14ac:dyDescent="0.3">
      <c r="A9343" s="3">
        <v>186975</v>
      </c>
      <c r="B9343" s="5" t="s">
        <v>1246</v>
      </c>
    </row>
    <row r="9344" spans="1:2" x14ac:dyDescent="0.3">
      <c r="A9344" s="3">
        <v>186975</v>
      </c>
      <c r="B9344" s="5" t="s">
        <v>49</v>
      </c>
    </row>
    <row r="9345" spans="1:2" x14ac:dyDescent="0.3">
      <c r="A9345" s="3">
        <v>173908</v>
      </c>
      <c r="B9345" s="5" t="s">
        <v>49</v>
      </c>
    </row>
    <row r="9346" spans="1:2" x14ac:dyDescent="0.3">
      <c r="A9346" s="3">
        <v>243914</v>
      </c>
      <c r="B9346" s="5" t="s">
        <v>2297</v>
      </c>
    </row>
    <row r="9347" spans="1:2" x14ac:dyDescent="0.3">
      <c r="A9347" s="3">
        <v>243914</v>
      </c>
      <c r="B9347" s="5" t="s">
        <v>777</v>
      </c>
    </row>
    <row r="9348" spans="1:2" x14ac:dyDescent="0.3">
      <c r="A9348" s="3">
        <v>243914</v>
      </c>
      <c r="B9348" s="5" t="s">
        <v>2528</v>
      </c>
    </row>
    <row r="9349" spans="1:2" x14ac:dyDescent="0.3">
      <c r="A9349" s="3">
        <v>243914</v>
      </c>
      <c r="B9349" s="5" t="s">
        <v>1139</v>
      </c>
    </row>
    <row r="9350" spans="1:2" x14ac:dyDescent="0.3">
      <c r="A9350" s="3">
        <v>201132</v>
      </c>
      <c r="B9350" s="5" t="s">
        <v>49</v>
      </c>
    </row>
    <row r="9351" spans="1:2" x14ac:dyDescent="0.3">
      <c r="A9351" s="3">
        <v>201132</v>
      </c>
      <c r="B9351" s="5" t="s">
        <v>1139</v>
      </c>
    </row>
    <row r="9352" spans="1:2" x14ac:dyDescent="0.3">
      <c r="A9352" s="3">
        <v>201132</v>
      </c>
      <c r="B9352" s="5" t="s">
        <v>329</v>
      </c>
    </row>
    <row r="9353" spans="1:2" x14ac:dyDescent="0.3">
      <c r="A9353" s="3">
        <v>199643</v>
      </c>
      <c r="B9353" s="5" t="s">
        <v>30</v>
      </c>
    </row>
    <row r="9354" spans="1:2" x14ac:dyDescent="0.3">
      <c r="A9354" s="3">
        <v>199643</v>
      </c>
      <c r="B9354" s="5" t="s">
        <v>886</v>
      </c>
    </row>
    <row r="9355" spans="1:2" x14ac:dyDescent="0.3">
      <c r="A9355" s="3">
        <v>121831</v>
      </c>
      <c r="B9355" s="5" t="s">
        <v>329</v>
      </c>
    </row>
    <row r="9356" spans="1:2" x14ac:dyDescent="0.3">
      <c r="A9356" s="3">
        <v>270064</v>
      </c>
      <c r="B9356" s="5" t="s">
        <v>886</v>
      </c>
    </row>
    <row r="9357" spans="1:2" x14ac:dyDescent="0.3">
      <c r="A9357" s="3">
        <v>270064</v>
      </c>
      <c r="B9357" s="5" t="s">
        <v>30</v>
      </c>
    </row>
    <row r="9358" spans="1:2" x14ac:dyDescent="0.3">
      <c r="A9358" s="3">
        <v>270064</v>
      </c>
      <c r="B9358" s="5" t="s">
        <v>468</v>
      </c>
    </row>
    <row r="9359" spans="1:2" x14ac:dyDescent="0.3">
      <c r="A9359" s="3">
        <v>192345</v>
      </c>
      <c r="B9359" s="5" t="s">
        <v>30</v>
      </c>
    </row>
    <row r="9360" spans="1:2" x14ac:dyDescent="0.3">
      <c r="A9360" s="3">
        <v>181647</v>
      </c>
      <c r="B9360" s="5" t="s">
        <v>30</v>
      </c>
    </row>
    <row r="9361" spans="1:2" x14ac:dyDescent="0.3">
      <c r="A9361" s="3">
        <v>181647</v>
      </c>
      <c r="B9361" s="5" t="s">
        <v>1246</v>
      </c>
    </row>
    <row r="9362" spans="1:2" x14ac:dyDescent="0.3">
      <c r="A9362" s="3">
        <v>72359</v>
      </c>
      <c r="B9362" s="5" t="s">
        <v>30</v>
      </c>
    </row>
    <row r="9363" spans="1:2" x14ac:dyDescent="0.3">
      <c r="A9363" s="3">
        <v>218266</v>
      </c>
      <c r="B9363" s="5" t="s">
        <v>2848</v>
      </c>
    </row>
    <row r="9364" spans="1:2" x14ac:dyDescent="0.3">
      <c r="A9364" s="3">
        <v>218266</v>
      </c>
      <c r="B9364" s="5" t="s">
        <v>468</v>
      </c>
    </row>
    <row r="9365" spans="1:2" x14ac:dyDescent="0.3">
      <c r="A9365" s="3">
        <v>218266</v>
      </c>
      <c r="B9365" s="5" t="s">
        <v>777</v>
      </c>
    </row>
    <row r="9366" spans="1:2" x14ac:dyDescent="0.3">
      <c r="A9366" s="3">
        <v>134908</v>
      </c>
      <c r="B9366" s="5" t="s">
        <v>49</v>
      </c>
    </row>
    <row r="9367" spans="1:2" x14ac:dyDescent="0.3">
      <c r="A9367" s="3">
        <v>225564</v>
      </c>
      <c r="B9367" s="5" t="s">
        <v>30</v>
      </c>
    </row>
    <row r="9368" spans="1:2" x14ac:dyDescent="0.3">
      <c r="A9368" s="3">
        <v>212455</v>
      </c>
      <c r="B9368" s="5" t="s">
        <v>30</v>
      </c>
    </row>
    <row r="9369" spans="1:2" x14ac:dyDescent="0.3">
      <c r="A9369" s="3">
        <v>161808</v>
      </c>
      <c r="B9369" s="5" t="s">
        <v>30</v>
      </c>
    </row>
    <row r="9370" spans="1:2" x14ac:dyDescent="0.3">
      <c r="A9370" s="3">
        <v>161808</v>
      </c>
      <c r="B9370" s="5" t="s">
        <v>886</v>
      </c>
    </row>
    <row r="9371" spans="1:2" x14ac:dyDescent="0.3">
      <c r="A9371" s="3">
        <v>188357</v>
      </c>
      <c r="B9371" s="5" t="s">
        <v>777</v>
      </c>
    </row>
    <row r="9372" spans="1:2" x14ac:dyDescent="0.3">
      <c r="A9372" s="3">
        <v>188357</v>
      </c>
      <c r="B9372" s="5" t="s">
        <v>1139</v>
      </c>
    </row>
    <row r="9373" spans="1:2" x14ac:dyDescent="0.3">
      <c r="A9373" s="3">
        <v>187541</v>
      </c>
      <c r="B9373" s="5" t="s">
        <v>49</v>
      </c>
    </row>
    <row r="9374" spans="1:2" x14ac:dyDescent="0.3">
      <c r="A9374" s="3">
        <v>200645</v>
      </c>
      <c r="B9374" s="5" t="s">
        <v>49</v>
      </c>
    </row>
    <row r="9375" spans="1:2" x14ac:dyDescent="0.3">
      <c r="A9375" s="3">
        <v>200645</v>
      </c>
      <c r="B9375" s="5" t="s">
        <v>30</v>
      </c>
    </row>
    <row r="9376" spans="1:2" x14ac:dyDescent="0.3">
      <c r="A9376" s="3">
        <v>199015</v>
      </c>
      <c r="B9376" s="5" t="s">
        <v>6748</v>
      </c>
    </row>
    <row r="9377" spans="1:2" x14ac:dyDescent="0.3">
      <c r="A9377" s="3">
        <v>199015</v>
      </c>
      <c r="B9377" s="5" t="s">
        <v>30</v>
      </c>
    </row>
    <row r="9378" spans="1:2" x14ac:dyDescent="0.3">
      <c r="A9378" s="3">
        <v>204690</v>
      </c>
      <c r="B9378" s="5" t="s">
        <v>49</v>
      </c>
    </row>
    <row r="9379" spans="1:2" x14ac:dyDescent="0.3">
      <c r="A9379" s="3">
        <v>204690</v>
      </c>
      <c r="B9379" s="5" t="s">
        <v>886</v>
      </c>
    </row>
    <row r="9380" spans="1:2" x14ac:dyDescent="0.3">
      <c r="A9380" s="3">
        <v>167179</v>
      </c>
      <c r="B9380" s="5" t="s">
        <v>49</v>
      </c>
    </row>
    <row r="9381" spans="1:2" x14ac:dyDescent="0.3">
      <c r="A9381" s="3">
        <v>167179</v>
      </c>
      <c r="B9381" s="5" t="s">
        <v>1246</v>
      </c>
    </row>
    <row r="9382" spans="1:2" x14ac:dyDescent="0.3">
      <c r="A9382" s="3">
        <v>244516</v>
      </c>
      <c r="B9382" s="5" t="s">
        <v>30</v>
      </c>
    </row>
    <row r="9383" spans="1:2" x14ac:dyDescent="0.3">
      <c r="A9383" s="3">
        <v>166660</v>
      </c>
      <c r="B9383" s="5" t="s">
        <v>777</v>
      </c>
    </row>
    <row r="9384" spans="1:2" x14ac:dyDescent="0.3">
      <c r="A9384" s="3">
        <v>166660</v>
      </c>
      <c r="B9384" s="5" t="s">
        <v>2528</v>
      </c>
    </row>
    <row r="9385" spans="1:2" x14ac:dyDescent="0.3">
      <c r="A9385" s="3">
        <v>244514</v>
      </c>
      <c r="B9385" s="5" t="s">
        <v>30</v>
      </c>
    </row>
    <row r="9386" spans="1:2" x14ac:dyDescent="0.3">
      <c r="A9386" s="3">
        <v>185640</v>
      </c>
      <c r="B9386" s="5" t="s">
        <v>777</v>
      </c>
    </row>
    <row r="9387" spans="1:2" x14ac:dyDescent="0.3">
      <c r="A9387" s="3">
        <v>237490</v>
      </c>
      <c r="B9387" s="5" t="s">
        <v>886</v>
      </c>
    </row>
    <row r="9388" spans="1:2" x14ac:dyDescent="0.3">
      <c r="A9388" s="3">
        <v>237490</v>
      </c>
      <c r="B9388" s="5" t="s">
        <v>30</v>
      </c>
    </row>
    <row r="9389" spans="1:2" x14ac:dyDescent="0.3">
      <c r="A9389" s="3">
        <v>290789</v>
      </c>
      <c r="B9389" s="5" t="s">
        <v>166</v>
      </c>
    </row>
    <row r="9390" spans="1:2" x14ac:dyDescent="0.3">
      <c r="A9390" s="3">
        <v>290789</v>
      </c>
      <c r="B9390" s="5" t="s">
        <v>468</v>
      </c>
    </row>
    <row r="9391" spans="1:2" x14ac:dyDescent="0.3">
      <c r="A9391" s="3">
        <v>269444</v>
      </c>
      <c r="B9391" s="5" t="s">
        <v>777</v>
      </c>
    </row>
    <row r="9392" spans="1:2" x14ac:dyDescent="0.3">
      <c r="A9392" s="3">
        <v>269444</v>
      </c>
      <c r="B9392" s="5" t="s">
        <v>1139</v>
      </c>
    </row>
    <row r="9393" spans="1:2" x14ac:dyDescent="0.3">
      <c r="A9393" s="3">
        <v>269444</v>
      </c>
      <c r="B9393" s="5" t="s">
        <v>2528</v>
      </c>
    </row>
    <row r="9394" spans="1:2" x14ac:dyDescent="0.3">
      <c r="A9394" s="3">
        <v>242409</v>
      </c>
      <c r="B9394" s="5" t="s">
        <v>19406</v>
      </c>
    </row>
    <row r="9395" spans="1:2" x14ac:dyDescent="0.3">
      <c r="A9395" s="3">
        <v>242409</v>
      </c>
      <c r="B9395" s="5" t="s">
        <v>49</v>
      </c>
    </row>
    <row r="9396" spans="1:2" x14ac:dyDescent="0.3">
      <c r="A9396" s="3">
        <v>242409</v>
      </c>
      <c r="B9396" s="5" t="s">
        <v>6631</v>
      </c>
    </row>
    <row r="9397" spans="1:2" x14ac:dyDescent="0.3">
      <c r="A9397" s="3">
        <v>237709</v>
      </c>
      <c r="B9397" s="5" t="s">
        <v>6748</v>
      </c>
    </row>
    <row r="9398" spans="1:2" x14ac:dyDescent="0.3">
      <c r="A9398" s="3">
        <v>237709</v>
      </c>
      <c r="B9398" s="5" t="s">
        <v>19406</v>
      </c>
    </row>
    <row r="9399" spans="1:2" x14ac:dyDescent="0.3">
      <c r="A9399" s="3">
        <v>297676</v>
      </c>
      <c r="B9399" s="5" t="s">
        <v>777</v>
      </c>
    </row>
    <row r="9400" spans="1:2" x14ac:dyDescent="0.3">
      <c r="A9400" s="3">
        <v>297676</v>
      </c>
      <c r="B9400" s="5" t="s">
        <v>2297</v>
      </c>
    </row>
    <row r="9401" spans="1:2" x14ac:dyDescent="0.3">
      <c r="A9401" s="3">
        <v>297676</v>
      </c>
      <c r="B9401" s="5" t="s">
        <v>49</v>
      </c>
    </row>
    <row r="9402" spans="1:2" x14ac:dyDescent="0.3">
      <c r="A9402" s="3">
        <v>297676</v>
      </c>
      <c r="B9402" s="5" t="s">
        <v>886</v>
      </c>
    </row>
    <row r="9403" spans="1:2" x14ac:dyDescent="0.3">
      <c r="A9403" s="3">
        <v>191850</v>
      </c>
      <c r="B9403" s="5" t="s">
        <v>49</v>
      </c>
    </row>
    <row r="9404" spans="1:2" x14ac:dyDescent="0.3">
      <c r="A9404" s="3">
        <v>191850</v>
      </c>
      <c r="B9404" s="5" t="s">
        <v>2848</v>
      </c>
    </row>
    <row r="9405" spans="1:2" x14ac:dyDescent="0.3">
      <c r="A9405" s="3">
        <v>191850</v>
      </c>
      <c r="B9405" s="5" t="s">
        <v>2528</v>
      </c>
    </row>
    <row r="9406" spans="1:2" x14ac:dyDescent="0.3">
      <c r="A9406" s="3">
        <v>191850</v>
      </c>
      <c r="B9406" s="5" t="s">
        <v>166</v>
      </c>
    </row>
    <row r="9407" spans="1:2" x14ac:dyDescent="0.3">
      <c r="A9407" s="3">
        <v>191850</v>
      </c>
      <c r="B9407" s="5" t="s">
        <v>468</v>
      </c>
    </row>
    <row r="9408" spans="1:2" x14ac:dyDescent="0.3">
      <c r="A9408" s="3">
        <v>229979</v>
      </c>
      <c r="B9408" s="5" t="s">
        <v>329</v>
      </c>
    </row>
    <row r="9409" spans="1:2" x14ac:dyDescent="0.3">
      <c r="A9409" s="3">
        <v>229979</v>
      </c>
      <c r="B9409" s="5" t="s">
        <v>777</v>
      </c>
    </row>
    <row r="9410" spans="1:2" x14ac:dyDescent="0.3">
      <c r="A9410" s="3">
        <v>229979</v>
      </c>
      <c r="B9410" s="5" t="s">
        <v>1246</v>
      </c>
    </row>
    <row r="9411" spans="1:2" x14ac:dyDescent="0.3">
      <c r="A9411" s="3">
        <v>180314</v>
      </c>
      <c r="B9411" s="5" t="s">
        <v>329</v>
      </c>
    </row>
    <row r="9412" spans="1:2" x14ac:dyDescent="0.3">
      <c r="A9412" s="3">
        <v>209920</v>
      </c>
      <c r="B9412" s="5" t="s">
        <v>30</v>
      </c>
    </row>
    <row r="9413" spans="1:2" x14ac:dyDescent="0.3">
      <c r="A9413" s="3">
        <v>209920</v>
      </c>
      <c r="B9413" s="5" t="s">
        <v>6748</v>
      </c>
    </row>
    <row r="9414" spans="1:2" x14ac:dyDescent="0.3">
      <c r="A9414" s="3">
        <v>227262</v>
      </c>
      <c r="B9414" s="5" t="s">
        <v>30</v>
      </c>
    </row>
    <row r="9415" spans="1:2" x14ac:dyDescent="0.3">
      <c r="A9415" s="3">
        <v>296159</v>
      </c>
      <c r="B9415" s="5" t="s">
        <v>2297</v>
      </c>
    </row>
    <row r="9416" spans="1:2" x14ac:dyDescent="0.3">
      <c r="A9416" s="3">
        <v>296159</v>
      </c>
      <c r="B9416" s="5" t="s">
        <v>30</v>
      </c>
    </row>
    <row r="9417" spans="1:2" x14ac:dyDescent="0.3">
      <c r="A9417" s="3">
        <v>279664</v>
      </c>
      <c r="B9417" s="5" t="s">
        <v>886</v>
      </c>
    </row>
    <row r="9418" spans="1:2" x14ac:dyDescent="0.3">
      <c r="A9418" s="3">
        <v>279664</v>
      </c>
      <c r="B9418" s="5" t="s">
        <v>49</v>
      </c>
    </row>
    <row r="9419" spans="1:2" x14ac:dyDescent="0.3">
      <c r="A9419" s="3">
        <v>172785</v>
      </c>
      <c r="B9419" s="5" t="s">
        <v>30</v>
      </c>
    </row>
    <row r="9420" spans="1:2" x14ac:dyDescent="0.3">
      <c r="A9420" s="3">
        <v>172785</v>
      </c>
      <c r="B9420" s="5" t="s">
        <v>49</v>
      </c>
    </row>
    <row r="9421" spans="1:2" x14ac:dyDescent="0.3">
      <c r="A9421" s="3">
        <v>345466</v>
      </c>
      <c r="B9421" s="5" t="s">
        <v>329</v>
      </c>
    </row>
    <row r="9422" spans="1:2" x14ac:dyDescent="0.3">
      <c r="A9422" s="3">
        <v>178290</v>
      </c>
      <c r="B9422" s="5" t="s">
        <v>329</v>
      </c>
    </row>
    <row r="9423" spans="1:2" x14ac:dyDescent="0.3">
      <c r="A9423" s="3">
        <v>178290</v>
      </c>
      <c r="B9423" s="5" t="s">
        <v>2378</v>
      </c>
    </row>
    <row r="9424" spans="1:2" x14ac:dyDescent="0.3">
      <c r="A9424" s="3">
        <v>217446</v>
      </c>
      <c r="B9424" s="5" t="s">
        <v>49</v>
      </c>
    </row>
    <row r="9425" spans="1:2" x14ac:dyDescent="0.3">
      <c r="A9425" s="3">
        <v>271948</v>
      </c>
      <c r="B9425" s="5" t="s">
        <v>2297</v>
      </c>
    </row>
    <row r="9426" spans="1:2" x14ac:dyDescent="0.3">
      <c r="A9426" s="3">
        <v>271948</v>
      </c>
      <c r="B9426" s="5" t="s">
        <v>777</v>
      </c>
    </row>
    <row r="9427" spans="1:2" x14ac:dyDescent="0.3">
      <c r="A9427" s="3">
        <v>271948</v>
      </c>
      <c r="B9427" s="5" t="s">
        <v>1139</v>
      </c>
    </row>
    <row r="9428" spans="1:2" x14ac:dyDescent="0.3">
      <c r="A9428" s="3">
        <v>271948</v>
      </c>
      <c r="B9428" s="5" t="s">
        <v>886</v>
      </c>
    </row>
    <row r="9429" spans="1:2" x14ac:dyDescent="0.3">
      <c r="A9429" s="3">
        <v>271948</v>
      </c>
      <c r="B9429" s="5" t="s">
        <v>49</v>
      </c>
    </row>
    <row r="9430" spans="1:2" x14ac:dyDescent="0.3">
      <c r="A9430" s="3">
        <v>271948</v>
      </c>
      <c r="B9430" s="5" t="s">
        <v>2528</v>
      </c>
    </row>
    <row r="9431" spans="1:2" x14ac:dyDescent="0.3">
      <c r="A9431" s="3">
        <v>201018</v>
      </c>
      <c r="B9431" s="5" t="s">
        <v>49</v>
      </c>
    </row>
    <row r="9432" spans="1:2" x14ac:dyDescent="0.3">
      <c r="A9432" s="3">
        <v>167364</v>
      </c>
      <c r="B9432" s="5" t="s">
        <v>30</v>
      </c>
    </row>
    <row r="9433" spans="1:2" x14ac:dyDescent="0.3">
      <c r="A9433" s="3">
        <v>221518</v>
      </c>
      <c r="B9433" s="5" t="s">
        <v>777</v>
      </c>
    </row>
    <row r="9434" spans="1:2" x14ac:dyDescent="0.3">
      <c r="A9434" s="3">
        <v>221518</v>
      </c>
      <c r="B9434" s="5" t="s">
        <v>30</v>
      </c>
    </row>
    <row r="9435" spans="1:2" x14ac:dyDescent="0.3">
      <c r="A9435" s="3">
        <v>221791</v>
      </c>
      <c r="B9435" s="5" t="s">
        <v>1246</v>
      </c>
    </row>
    <row r="9436" spans="1:2" x14ac:dyDescent="0.3">
      <c r="A9436" s="3">
        <v>221791</v>
      </c>
      <c r="B9436" s="5" t="s">
        <v>6631</v>
      </c>
    </row>
    <row r="9437" spans="1:2" x14ac:dyDescent="0.3">
      <c r="A9437" s="3">
        <v>221791</v>
      </c>
      <c r="B9437" s="5" t="s">
        <v>19406</v>
      </c>
    </row>
    <row r="9438" spans="1:2" x14ac:dyDescent="0.3">
      <c r="A9438" s="3">
        <v>171179</v>
      </c>
      <c r="B9438" s="5" t="s">
        <v>30</v>
      </c>
    </row>
    <row r="9439" spans="1:2" x14ac:dyDescent="0.3">
      <c r="A9439" s="3">
        <v>171179</v>
      </c>
      <c r="B9439" s="5" t="s">
        <v>886</v>
      </c>
    </row>
    <row r="9440" spans="1:2" x14ac:dyDescent="0.3">
      <c r="A9440" s="3">
        <v>224303</v>
      </c>
      <c r="B9440" s="5" t="s">
        <v>49</v>
      </c>
    </row>
    <row r="9441" spans="1:2" x14ac:dyDescent="0.3">
      <c r="A9441" s="3">
        <v>224303</v>
      </c>
      <c r="B9441" s="5" t="s">
        <v>19406</v>
      </c>
    </row>
    <row r="9442" spans="1:2" x14ac:dyDescent="0.3">
      <c r="A9442" s="3">
        <v>281056</v>
      </c>
      <c r="B9442" s="5" t="s">
        <v>777</v>
      </c>
    </row>
    <row r="9443" spans="1:2" x14ac:dyDescent="0.3">
      <c r="A9443" s="3">
        <v>173603</v>
      </c>
      <c r="B9443" s="5" t="s">
        <v>166</v>
      </c>
    </row>
    <row r="9444" spans="1:2" x14ac:dyDescent="0.3">
      <c r="A9444" s="3">
        <v>173603</v>
      </c>
      <c r="B9444" s="5" t="s">
        <v>1246</v>
      </c>
    </row>
    <row r="9445" spans="1:2" x14ac:dyDescent="0.3">
      <c r="A9445" s="3">
        <v>173603</v>
      </c>
      <c r="B9445" s="5" t="s">
        <v>49</v>
      </c>
    </row>
    <row r="9446" spans="1:2" x14ac:dyDescent="0.3">
      <c r="A9446" s="3">
        <v>173603</v>
      </c>
      <c r="B9446" s="5" t="s">
        <v>6631</v>
      </c>
    </row>
    <row r="9447" spans="1:2" x14ac:dyDescent="0.3">
      <c r="A9447" s="3">
        <v>228496</v>
      </c>
      <c r="B9447" s="5" t="s">
        <v>468</v>
      </c>
    </row>
    <row r="9448" spans="1:2" x14ac:dyDescent="0.3">
      <c r="A9448" s="3">
        <v>199661</v>
      </c>
      <c r="B9448" s="5" t="s">
        <v>886</v>
      </c>
    </row>
    <row r="9449" spans="1:2" x14ac:dyDescent="0.3">
      <c r="A9449" s="3">
        <v>199661</v>
      </c>
      <c r="B9449" s="5" t="s">
        <v>30</v>
      </c>
    </row>
    <row r="9450" spans="1:2" x14ac:dyDescent="0.3">
      <c r="A9450" s="3">
        <v>226354</v>
      </c>
      <c r="B9450" s="5" t="s">
        <v>49</v>
      </c>
    </row>
    <row r="9451" spans="1:2" x14ac:dyDescent="0.3">
      <c r="A9451" s="3">
        <v>226354</v>
      </c>
      <c r="B9451" s="5" t="s">
        <v>6748</v>
      </c>
    </row>
    <row r="9452" spans="1:2" x14ac:dyDescent="0.3">
      <c r="A9452" s="3">
        <v>191104</v>
      </c>
      <c r="B9452" s="5" t="s">
        <v>49</v>
      </c>
    </row>
    <row r="9453" spans="1:2" x14ac:dyDescent="0.3">
      <c r="A9453" s="3">
        <v>191104</v>
      </c>
      <c r="B9453" s="5" t="s">
        <v>166</v>
      </c>
    </row>
    <row r="9454" spans="1:2" x14ac:dyDescent="0.3">
      <c r="A9454" s="3">
        <v>191104</v>
      </c>
      <c r="B9454" s="5" t="s">
        <v>1246</v>
      </c>
    </row>
    <row r="9455" spans="1:2" x14ac:dyDescent="0.3">
      <c r="A9455" s="3">
        <v>214096</v>
      </c>
      <c r="B9455" s="5" t="s">
        <v>49</v>
      </c>
    </row>
    <row r="9456" spans="1:2" x14ac:dyDescent="0.3">
      <c r="A9456" s="3">
        <v>326260</v>
      </c>
      <c r="B9456" s="5" t="s">
        <v>2848</v>
      </c>
    </row>
    <row r="9457" spans="1:2" x14ac:dyDescent="0.3">
      <c r="A9457" s="3">
        <v>326260</v>
      </c>
      <c r="B9457" s="5" t="s">
        <v>1139</v>
      </c>
    </row>
    <row r="9458" spans="1:2" x14ac:dyDescent="0.3">
      <c r="A9458" s="3">
        <v>326260</v>
      </c>
      <c r="B9458" s="5" t="s">
        <v>49</v>
      </c>
    </row>
    <row r="9459" spans="1:2" x14ac:dyDescent="0.3">
      <c r="A9459" s="3">
        <v>216138</v>
      </c>
      <c r="B9459" s="5" t="s">
        <v>30</v>
      </c>
    </row>
    <row r="9460" spans="1:2" x14ac:dyDescent="0.3">
      <c r="A9460" s="3">
        <v>216138</v>
      </c>
      <c r="B9460" s="5" t="s">
        <v>886</v>
      </c>
    </row>
    <row r="9461" spans="1:2" x14ac:dyDescent="0.3">
      <c r="A9461" s="3">
        <v>212986</v>
      </c>
      <c r="B9461" s="5" t="s">
        <v>2528</v>
      </c>
    </row>
    <row r="9462" spans="1:2" x14ac:dyDescent="0.3">
      <c r="A9462" s="3">
        <v>206213</v>
      </c>
      <c r="B9462" s="5" t="s">
        <v>30</v>
      </c>
    </row>
    <row r="9463" spans="1:2" x14ac:dyDescent="0.3">
      <c r="A9463" s="3">
        <v>206213</v>
      </c>
      <c r="B9463" s="5" t="s">
        <v>777</v>
      </c>
    </row>
    <row r="9464" spans="1:2" x14ac:dyDescent="0.3">
      <c r="A9464" s="3">
        <v>206213</v>
      </c>
      <c r="B9464" s="5" t="s">
        <v>2528</v>
      </c>
    </row>
    <row r="9465" spans="1:2" x14ac:dyDescent="0.3">
      <c r="A9465" s="3">
        <v>206213</v>
      </c>
      <c r="B9465" s="5" t="s">
        <v>166</v>
      </c>
    </row>
    <row r="9466" spans="1:2" x14ac:dyDescent="0.3">
      <c r="A9466" s="3">
        <v>157336</v>
      </c>
      <c r="B9466" s="5" t="s">
        <v>1139</v>
      </c>
    </row>
    <row r="9467" spans="1:2" x14ac:dyDescent="0.3">
      <c r="A9467" s="3">
        <v>157336</v>
      </c>
      <c r="B9467" s="5" t="s">
        <v>49</v>
      </c>
    </row>
    <row r="9468" spans="1:2" x14ac:dyDescent="0.3">
      <c r="A9468" s="3">
        <v>157336</v>
      </c>
      <c r="B9468" s="5" t="s">
        <v>2528</v>
      </c>
    </row>
    <row r="9469" spans="1:2" x14ac:dyDescent="0.3">
      <c r="A9469" s="3">
        <v>198663</v>
      </c>
      <c r="B9469" s="5" t="s">
        <v>777</v>
      </c>
    </row>
    <row r="9470" spans="1:2" x14ac:dyDescent="0.3">
      <c r="A9470" s="3">
        <v>198663</v>
      </c>
      <c r="B9470" s="5" t="s">
        <v>6631</v>
      </c>
    </row>
    <row r="9471" spans="1:2" x14ac:dyDescent="0.3">
      <c r="A9471" s="3">
        <v>198663</v>
      </c>
      <c r="B9471" s="5" t="s">
        <v>2528</v>
      </c>
    </row>
    <row r="9472" spans="1:2" x14ac:dyDescent="0.3">
      <c r="A9472" s="3">
        <v>198663</v>
      </c>
      <c r="B9472" s="5" t="s">
        <v>166</v>
      </c>
    </row>
    <row r="9473" spans="1:2" x14ac:dyDescent="0.3">
      <c r="A9473" s="3">
        <v>122917</v>
      </c>
      <c r="B9473" s="5" t="s">
        <v>777</v>
      </c>
    </row>
    <row r="9474" spans="1:2" x14ac:dyDescent="0.3">
      <c r="A9474" s="3">
        <v>122917</v>
      </c>
      <c r="B9474" s="5" t="s">
        <v>1139</v>
      </c>
    </row>
    <row r="9475" spans="1:2" x14ac:dyDescent="0.3">
      <c r="A9475" s="3">
        <v>122917</v>
      </c>
      <c r="B9475" s="5" t="s">
        <v>2848</v>
      </c>
    </row>
    <row r="9476" spans="1:2" x14ac:dyDescent="0.3">
      <c r="A9476" s="3">
        <v>156022</v>
      </c>
      <c r="B9476" s="5" t="s">
        <v>166</v>
      </c>
    </row>
    <row r="9477" spans="1:2" x14ac:dyDescent="0.3">
      <c r="A9477" s="3">
        <v>156022</v>
      </c>
      <c r="B9477" s="5" t="s">
        <v>777</v>
      </c>
    </row>
    <row r="9478" spans="1:2" x14ac:dyDescent="0.3">
      <c r="A9478" s="3">
        <v>156022</v>
      </c>
      <c r="B9478" s="5" t="s">
        <v>1246</v>
      </c>
    </row>
    <row r="9479" spans="1:2" x14ac:dyDescent="0.3">
      <c r="A9479" s="3">
        <v>177572</v>
      </c>
      <c r="B9479" s="5" t="s">
        <v>1139</v>
      </c>
    </row>
    <row r="9480" spans="1:2" x14ac:dyDescent="0.3">
      <c r="A9480" s="3">
        <v>177572</v>
      </c>
      <c r="B9480" s="5" t="s">
        <v>6748</v>
      </c>
    </row>
    <row r="9481" spans="1:2" x14ac:dyDescent="0.3">
      <c r="A9481" s="3">
        <v>177572</v>
      </c>
      <c r="B9481" s="5" t="s">
        <v>2297</v>
      </c>
    </row>
    <row r="9482" spans="1:2" x14ac:dyDescent="0.3">
      <c r="A9482" s="3">
        <v>177572</v>
      </c>
      <c r="B9482" s="5" t="s">
        <v>777</v>
      </c>
    </row>
    <row r="9483" spans="1:2" x14ac:dyDescent="0.3">
      <c r="A9483" s="3">
        <v>177572</v>
      </c>
      <c r="B9483" s="5" t="s">
        <v>30</v>
      </c>
    </row>
    <row r="9484" spans="1:2" x14ac:dyDescent="0.3">
      <c r="A9484" s="3">
        <v>228150</v>
      </c>
      <c r="B9484" s="5" t="s">
        <v>310</v>
      </c>
    </row>
    <row r="9485" spans="1:2" x14ac:dyDescent="0.3">
      <c r="A9485" s="3">
        <v>228150</v>
      </c>
      <c r="B9485" s="5" t="s">
        <v>49</v>
      </c>
    </row>
    <row r="9486" spans="1:2" x14ac:dyDescent="0.3">
      <c r="A9486" s="3">
        <v>228150</v>
      </c>
      <c r="B9486" s="5" t="s">
        <v>777</v>
      </c>
    </row>
    <row r="9487" spans="1:2" x14ac:dyDescent="0.3">
      <c r="A9487" s="3">
        <v>131631</v>
      </c>
      <c r="B9487" s="5" t="s">
        <v>2528</v>
      </c>
    </row>
    <row r="9488" spans="1:2" x14ac:dyDescent="0.3">
      <c r="A9488" s="3">
        <v>131631</v>
      </c>
      <c r="B9488" s="5" t="s">
        <v>1139</v>
      </c>
    </row>
    <row r="9489" spans="1:2" x14ac:dyDescent="0.3">
      <c r="A9489" s="3">
        <v>131631</v>
      </c>
      <c r="B9489" s="5" t="s">
        <v>166</v>
      </c>
    </row>
    <row r="9490" spans="1:2" x14ac:dyDescent="0.3">
      <c r="A9490" s="3">
        <v>244786</v>
      </c>
      <c r="B9490" s="5" t="s">
        <v>49</v>
      </c>
    </row>
    <row r="9491" spans="1:2" x14ac:dyDescent="0.3">
      <c r="A9491" s="3">
        <v>244786</v>
      </c>
      <c r="B9491" s="5" t="s">
        <v>2378</v>
      </c>
    </row>
    <row r="9492" spans="1:2" x14ac:dyDescent="0.3">
      <c r="A9492" s="3">
        <v>100402</v>
      </c>
      <c r="B9492" s="5" t="s">
        <v>777</v>
      </c>
    </row>
    <row r="9493" spans="1:2" x14ac:dyDescent="0.3">
      <c r="A9493" s="3">
        <v>100402</v>
      </c>
      <c r="B9493" s="5" t="s">
        <v>1139</v>
      </c>
    </row>
    <row r="9494" spans="1:2" x14ac:dyDescent="0.3">
      <c r="A9494" s="3">
        <v>100402</v>
      </c>
      <c r="B9494" s="5" t="s">
        <v>2528</v>
      </c>
    </row>
    <row r="9495" spans="1:2" x14ac:dyDescent="0.3">
      <c r="A9495" s="3">
        <v>210577</v>
      </c>
      <c r="B9495" s="5" t="s">
        <v>6631</v>
      </c>
    </row>
    <row r="9496" spans="1:2" x14ac:dyDescent="0.3">
      <c r="A9496" s="3">
        <v>210577</v>
      </c>
      <c r="B9496" s="5" t="s">
        <v>166</v>
      </c>
    </row>
    <row r="9497" spans="1:2" x14ac:dyDescent="0.3">
      <c r="A9497" s="3">
        <v>210577</v>
      </c>
      <c r="B9497" s="5" t="s">
        <v>49</v>
      </c>
    </row>
    <row r="9498" spans="1:2" x14ac:dyDescent="0.3">
      <c r="A9498" s="3">
        <v>184345</v>
      </c>
      <c r="B9498" s="5" t="s">
        <v>30</v>
      </c>
    </row>
    <row r="9499" spans="1:2" x14ac:dyDescent="0.3">
      <c r="A9499" s="3">
        <v>184345</v>
      </c>
      <c r="B9499" s="5" t="s">
        <v>468</v>
      </c>
    </row>
    <row r="9500" spans="1:2" x14ac:dyDescent="0.3">
      <c r="A9500" s="3">
        <v>137113</v>
      </c>
      <c r="B9500" s="5" t="s">
        <v>777</v>
      </c>
    </row>
    <row r="9501" spans="1:2" x14ac:dyDescent="0.3">
      <c r="A9501" s="3">
        <v>137113</v>
      </c>
      <c r="B9501" s="5" t="s">
        <v>2528</v>
      </c>
    </row>
    <row r="9502" spans="1:2" x14ac:dyDescent="0.3">
      <c r="A9502" s="3">
        <v>102382</v>
      </c>
      <c r="B9502" s="5" t="s">
        <v>777</v>
      </c>
    </row>
    <row r="9503" spans="1:2" x14ac:dyDescent="0.3">
      <c r="A9503" s="3">
        <v>102382</v>
      </c>
      <c r="B9503" s="5" t="s">
        <v>1139</v>
      </c>
    </row>
    <row r="9504" spans="1:2" x14ac:dyDescent="0.3">
      <c r="A9504" s="3">
        <v>102382</v>
      </c>
      <c r="B9504" s="5" t="s">
        <v>2528</v>
      </c>
    </row>
    <row r="9505" spans="1:2" x14ac:dyDescent="0.3">
      <c r="A9505" s="3">
        <v>91314</v>
      </c>
      <c r="B9505" s="5" t="s">
        <v>2528</v>
      </c>
    </row>
    <row r="9506" spans="1:2" x14ac:dyDescent="0.3">
      <c r="A9506" s="3">
        <v>91314</v>
      </c>
      <c r="B9506" s="5" t="s">
        <v>777</v>
      </c>
    </row>
    <row r="9507" spans="1:2" x14ac:dyDescent="0.3">
      <c r="A9507" s="3">
        <v>91314</v>
      </c>
      <c r="B9507" s="5" t="s">
        <v>1139</v>
      </c>
    </row>
    <row r="9508" spans="1:2" x14ac:dyDescent="0.3">
      <c r="A9508" s="3">
        <v>116149</v>
      </c>
      <c r="B9508" s="5" t="s">
        <v>30</v>
      </c>
    </row>
    <row r="9509" spans="1:2" x14ac:dyDescent="0.3">
      <c r="A9509" s="3">
        <v>116149</v>
      </c>
      <c r="B9509" s="5" t="s">
        <v>1139</v>
      </c>
    </row>
    <row r="9510" spans="1:2" x14ac:dyDescent="0.3">
      <c r="A9510" s="3">
        <v>116149</v>
      </c>
      <c r="B9510" s="5" t="s">
        <v>6748</v>
      </c>
    </row>
    <row r="9511" spans="1:2" x14ac:dyDescent="0.3">
      <c r="A9511" s="3">
        <v>98566</v>
      </c>
      <c r="B9511" s="5" t="s">
        <v>2528</v>
      </c>
    </row>
    <row r="9512" spans="1:2" x14ac:dyDescent="0.3">
      <c r="A9512" s="3">
        <v>98566</v>
      </c>
      <c r="B9512" s="5" t="s">
        <v>777</v>
      </c>
    </row>
    <row r="9513" spans="1:2" x14ac:dyDescent="0.3">
      <c r="A9513" s="3">
        <v>98566</v>
      </c>
      <c r="B9513" s="5" t="s">
        <v>1139</v>
      </c>
    </row>
    <row r="9514" spans="1:2" x14ac:dyDescent="0.3">
      <c r="A9514" s="3">
        <v>98566</v>
      </c>
      <c r="B9514" s="5" t="s">
        <v>30</v>
      </c>
    </row>
    <row r="9515" spans="1:2" x14ac:dyDescent="0.3">
      <c r="A9515" s="3">
        <v>82702</v>
      </c>
      <c r="B9515" s="5" t="s">
        <v>2848</v>
      </c>
    </row>
    <row r="9516" spans="1:2" x14ac:dyDescent="0.3">
      <c r="A9516" s="3">
        <v>82702</v>
      </c>
      <c r="B9516" s="5" t="s">
        <v>777</v>
      </c>
    </row>
    <row r="9517" spans="1:2" x14ac:dyDescent="0.3">
      <c r="A9517" s="3">
        <v>82702</v>
      </c>
      <c r="B9517" s="5" t="s">
        <v>1139</v>
      </c>
    </row>
    <row r="9518" spans="1:2" x14ac:dyDescent="0.3">
      <c r="A9518" s="3">
        <v>82702</v>
      </c>
      <c r="B9518" s="5" t="s">
        <v>2297</v>
      </c>
    </row>
    <row r="9519" spans="1:2" x14ac:dyDescent="0.3">
      <c r="A9519" s="3">
        <v>82702</v>
      </c>
      <c r="B9519" s="5" t="s">
        <v>30</v>
      </c>
    </row>
    <row r="9520" spans="1:2" x14ac:dyDescent="0.3">
      <c r="A9520" s="3">
        <v>82702</v>
      </c>
      <c r="B9520" s="5" t="s">
        <v>6748</v>
      </c>
    </row>
    <row r="9521" spans="1:2" x14ac:dyDescent="0.3">
      <c r="A9521" s="3">
        <v>260346</v>
      </c>
      <c r="B9521" s="5" t="s">
        <v>166</v>
      </c>
    </row>
    <row r="9522" spans="1:2" x14ac:dyDescent="0.3">
      <c r="A9522" s="3">
        <v>260346</v>
      </c>
      <c r="B9522" s="5" t="s">
        <v>777</v>
      </c>
    </row>
    <row r="9523" spans="1:2" x14ac:dyDescent="0.3">
      <c r="A9523" s="3">
        <v>270946</v>
      </c>
      <c r="B9523" s="5" t="s">
        <v>6748</v>
      </c>
    </row>
    <row r="9524" spans="1:2" x14ac:dyDescent="0.3">
      <c r="A9524" s="3">
        <v>270946</v>
      </c>
      <c r="B9524" s="5" t="s">
        <v>2297</v>
      </c>
    </row>
    <row r="9525" spans="1:2" x14ac:dyDescent="0.3">
      <c r="A9525" s="3">
        <v>270946</v>
      </c>
      <c r="B9525" s="5" t="s">
        <v>1139</v>
      </c>
    </row>
    <row r="9526" spans="1:2" x14ac:dyDescent="0.3">
      <c r="A9526" s="3">
        <v>270946</v>
      </c>
      <c r="B9526" s="5" t="s">
        <v>30</v>
      </c>
    </row>
    <row r="9527" spans="1:2" x14ac:dyDescent="0.3">
      <c r="A9527" s="3">
        <v>157350</v>
      </c>
      <c r="B9527" s="5" t="s">
        <v>777</v>
      </c>
    </row>
    <row r="9528" spans="1:2" x14ac:dyDescent="0.3">
      <c r="A9528" s="3">
        <v>157350</v>
      </c>
      <c r="B9528" s="5" t="s">
        <v>1139</v>
      </c>
    </row>
    <row r="9529" spans="1:2" x14ac:dyDescent="0.3">
      <c r="A9529" s="3">
        <v>157350</v>
      </c>
      <c r="B9529" s="5" t="s">
        <v>2528</v>
      </c>
    </row>
    <row r="9530" spans="1:2" x14ac:dyDescent="0.3">
      <c r="A9530" s="3">
        <v>102651</v>
      </c>
      <c r="B9530" s="5" t="s">
        <v>2848</v>
      </c>
    </row>
    <row r="9531" spans="1:2" x14ac:dyDescent="0.3">
      <c r="A9531" s="3">
        <v>102651</v>
      </c>
      <c r="B9531" s="5" t="s">
        <v>1139</v>
      </c>
    </row>
    <row r="9532" spans="1:2" x14ac:dyDescent="0.3">
      <c r="A9532" s="3">
        <v>102651</v>
      </c>
      <c r="B9532" s="5" t="s">
        <v>777</v>
      </c>
    </row>
    <row r="9533" spans="1:2" x14ac:dyDescent="0.3">
      <c r="A9533" s="3">
        <v>102651</v>
      </c>
      <c r="B9533" s="5" t="s">
        <v>6748</v>
      </c>
    </row>
    <row r="9534" spans="1:2" x14ac:dyDescent="0.3">
      <c r="A9534" s="3">
        <v>102651</v>
      </c>
      <c r="B9534" s="5" t="s">
        <v>886</v>
      </c>
    </row>
    <row r="9535" spans="1:2" x14ac:dyDescent="0.3">
      <c r="A9535" s="3">
        <v>205596</v>
      </c>
      <c r="B9535" s="5" t="s">
        <v>7548</v>
      </c>
    </row>
    <row r="9536" spans="1:2" x14ac:dyDescent="0.3">
      <c r="A9536" s="3">
        <v>205596</v>
      </c>
      <c r="B9536" s="5" t="s">
        <v>49</v>
      </c>
    </row>
    <row r="9537" spans="1:2" x14ac:dyDescent="0.3">
      <c r="A9537" s="3">
        <v>205596</v>
      </c>
      <c r="B9537" s="5" t="s">
        <v>166</v>
      </c>
    </row>
    <row r="9538" spans="1:2" x14ac:dyDescent="0.3">
      <c r="A9538" s="3">
        <v>205596</v>
      </c>
      <c r="B9538" s="5" t="s">
        <v>310</v>
      </c>
    </row>
    <row r="9539" spans="1:2" x14ac:dyDescent="0.3">
      <c r="A9539" s="3">
        <v>240832</v>
      </c>
      <c r="B9539" s="5" t="s">
        <v>777</v>
      </c>
    </row>
    <row r="9540" spans="1:2" x14ac:dyDescent="0.3">
      <c r="A9540" s="3">
        <v>240832</v>
      </c>
      <c r="B9540" s="5" t="s">
        <v>2528</v>
      </c>
    </row>
    <row r="9541" spans="1:2" x14ac:dyDescent="0.3">
      <c r="A9541" s="3">
        <v>190859</v>
      </c>
      <c r="B9541" s="5" t="s">
        <v>310</v>
      </c>
    </row>
    <row r="9542" spans="1:2" x14ac:dyDescent="0.3">
      <c r="A9542" s="3">
        <v>190859</v>
      </c>
      <c r="B9542" s="5" t="s">
        <v>777</v>
      </c>
    </row>
    <row r="9543" spans="1:2" x14ac:dyDescent="0.3">
      <c r="A9543" s="3">
        <v>127585</v>
      </c>
      <c r="B9543" s="5" t="s">
        <v>777</v>
      </c>
    </row>
    <row r="9544" spans="1:2" x14ac:dyDescent="0.3">
      <c r="A9544" s="3">
        <v>127585</v>
      </c>
      <c r="B9544" s="5" t="s">
        <v>1139</v>
      </c>
    </row>
    <row r="9545" spans="1:2" x14ac:dyDescent="0.3">
      <c r="A9545" s="3">
        <v>127585</v>
      </c>
      <c r="B9545" s="5" t="s">
        <v>2528</v>
      </c>
    </row>
    <row r="9546" spans="1:2" x14ac:dyDescent="0.3">
      <c r="A9546" s="3">
        <v>119450</v>
      </c>
      <c r="B9546" s="5" t="s">
        <v>2528</v>
      </c>
    </row>
    <row r="9547" spans="1:2" x14ac:dyDescent="0.3">
      <c r="A9547" s="3">
        <v>119450</v>
      </c>
      <c r="B9547" s="5" t="s">
        <v>777</v>
      </c>
    </row>
    <row r="9548" spans="1:2" x14ac:dyDescent="0.3">
      <c r="A9548" s="3">
        <v>119450</v>
      </c>
      <c r="B9548" s="5" t="s">
        <v>49</v>
      </c>
    </row>
    <row r="9549" spans="1:2" x14ac:dyDescent="0.3">
      <c r="A9549" s="3">
        <v>119450</v>
      </c>
      <c r="B9549" s="5" t="s">
        <v>166</v>
      </c>
    </row>
    <row r="9550" spans="1:2" x14ac:dyDescent="0.3">
      <c r="A9550" s="3">
        <v>245891</v>
      </c>
      <c r="B9550" s="5" t="s">
        <v>777</v>
      </c>
    </row>
    <row r="9551" spans="1:2" x14ac:dyDescent="0.3">
      <c r="A9551" s="3">
        <v>245891</v>
      </c>
      <c r="B9551" s="5" t="s">
        <v>166</v>
      </c>
    </row>
    <row r="9552" spans="1:2" x14ac:dyDescent="0.3">
      <c r="A9552" s="3">
        <v>317442</v>
      </c>
      <c r="B9552" s="5" t="s">
        <v>777</v>
      </c>
    </row>
    <row r="9553" spans="1:2" x14ac:dyDescent="0.3">
      <c r="A9553" s="3">
        <v>317442</v>
      </c>
      <c r="B9553" s="5" t="s">
        <v>886</v>
      </c>
    </row>
    <row r="9554" spans="1:2" x14ac:dyDescent="0.3">
      <c r="A9554" s="3">
        <v>317442</v>
      </c>
      <c r="B9554" s="5" t="s">
        <v>2297</v>
      </c>
    </row>
    <row r="9555" spans="1:2" x14ac:dyDescent="0.3">
      <c r="A9555" s="3">
        <v>242224</v>
      </c>
      <c r="B9555" s="5" t="s">
        <v>49</v>
      </c>
    </row>
    <row r="9556" spans="1:2" x14ac:dyDescent="0.3">
      <c r="A9556" s="3">
        <v>242224</v>
      </c>
      <c r="B9556" s="5" t="s">
        <v>468</v>
      </c>
    </row>
    <row r="9557" spans="1:2" x14ac:dyDescent="0.3">
      <c r="A9557" s="3">
        <v>228326</v>
      </c>
      <c r="B9557" s="5" t="s">
        <v>2297</v>
      </c>
    </row>
    <row r="9558" spans="1:2" x14ac:dyDescent="0.3">
      <c r="A9558" s="3">
        <v>228326</v>
      </c>
      <c r="B9558" s="5" t="s">
        <v>1139</v>
      </c>
    </row>
    <row r="9559" spans="1:2" x14ac:dyDescent="0.3">
      <c r="A9559" s="3">
        <v>228326</v>
      </c>
      <c r="B9559" s="5" t="s">
        <v>30</v>
      </c>
    </row>
    <row r="9560" spans="1:2" x14ac:dyDescent="0.3">
      <c r="A9560" s="3">
        <v>228326</v>
      </c>
      <c r="B9560" s="5" t="s">
        <v>6748</v>
      </c>
    </row>
    <row r="9561" spans="1:2" x14ac:dyDescent="0.3">
      <c r="A9561" s="3">
        <v>228326</v>
      </c>
      <c r="B9561" s="5" t="s">
        <v>2848</v>
      </c>
    </row>
    <row r="9562" spans="1:2" x14ac:dyDescent="0.3">
      <c r="A9562" s="3">
        <v>250546</v>
      </c>
      <c r="B9562" s="5" t="s">
        <v>468</v>
      </c>
    </row>
    <row r="9563" spans="1:2" x14ac:dyDescent="0.3">
      <c r="A9563" s="3">
        <v>232672</v>
      </c>
      <c r="B9563" s="5" t="s">
        <v>30</v>
      </c>
    </row>
    <row r="9564" spans="1:2" x14ac:dyDescent="0.3">
      <c r="A9564" s="3">
        <v>232672</v>
      </c>
      <c r="B9564" s="5" t="s">
        <v>886</v>
      </c>
    </row>
    <row r="9565" spans="1:2" x14ac:dyDescent="0.3">
      <c r="A9565" s="3">
        <v>147441</v>
      </c>
      <c r="B9565" s="5" t="s">
        <v>1139</v>
      </c>
    </row>
    <row r="9566" spans="1:2" x14ac:dyDescent="0.3">
      <c r="A9566" s="3">
        <v>147441</v>
      </c>
      <c r="B9566" s="5" t="s">
        <v>49</v>
      </c>
    </row>
    <row r="9567" spans="1:2" x14ac:dyDescent="0.3">
      <c r="A9567" s="3">
        <v>147441</v>
      </c>
      <c r="B9567" s="5" t="s">
        <v>777</v>
      </c>
    </row>
    <row r="9568" spans="1:2" x14ac:dyDescent="0.3">
      <c r="A9568" s="3">
        <v>124905</v>
      </c>
      <c r="B9568" s="5" t="s">
        <v>777</v>
      </c>
    </row>
    <row r="9569" spans="1:2" x14ac:dyDescent="0.3">
      <c r="A9569" s="3">
        <v>124905</v>
      </c>
      <c r="B9569" s="5" t="s">
        <v>49</v>
      </c>
    </row>
    <row r="9570" spans="1:2" x14ac:dyDescent="0.3">
      <c r="A9570" s="3">
        <v>124905</v>
      </c>
      <c r="B9570" s="5" t="s">
        <v>2528</v>
      </c>
    </row>
    <row r="9571" spans="1:2" x14ac:dyDescent="0.3">
      <c r="A9571" s="3">
        <v>242582</v>
      </c>
      <c r="B9571" s="5" t="s">
        <v>1246</v>
      </c>
    </row>
    <row r="9572" spans="1:2" x14ac:dyDescent="0.3">
      <c r="A9572" s="3">
        <v>242582</v>
      </c>
      <c r="B9572" s="5" t="s">
        <v>49</v>
      </c>
    </row>
    <row r="9573" spans="1:2" x14ac:dyDescent="0.3">
      <c r="A9573" s="3">
        <v>242582</v>
      </c>
      <c r="B9573" s="5" t="s">
        <v>166</v>
      </c>
    </row>
    <row r="9574" spans="1:2" x14ac:dyDescent="0.3">
      <c r="A9574" s="3">
        <v>120467</v>
      </c>
      <c r="B9574" s="5" t="s">
        <v>30</v>
      </c>
    </row>
    <row r="9575" spans="1:2" x14ac:dyDescent="0.3">
      <c r="A9575" s="3">
        <v>120467</v>
      </c>
      <c r="B9575" s="5" t="s">
        <v>49</v>
      </c>
    </row>
    <row r="9576" spans="1:2" x14ac:dyDescent="0.3">
      <c r="A9576" s="3">
        <v>175112</v>
      </c>
      <c r="B9576" s="5" t="s">
        <v>2297</v>
      </c>
    </row>
    <row r="9577" spans="1:2" x14ac:dyDescent="0.3">
      <c r="A9577" s="3">
        <v>175112</v>
      </c>
      <c r="B9577" s="5" t="s">
        <v>6748</v>
      </c>
    </row>
    <row r="9578" spans="1:2" x14ac:dyDescent="0.3">
      <c r="A9578" s="3">
        <v>184315</v>
      </c>
      <c r="B9578" s="5" t="s">
        <v>777</v>
      </c>
    </row>
    <row r="9579" spans="1:2" x14ac:dyDescent="0.3">
      <c r="A9579" s="3">
        <v>184315</v>
      </c>
      <c r="B9579" s="5" t="s">
        <v>1139</v>
      </c>
    </row>
    <row r="9580" spans="1:2" x14ac:dyDescent="0.3">
      <c r="A9580" s="3">
        <v>138103</v>
      </c>
      <c r="B9580" s="5" t="s">
        <v>777</v>
      </c>
    </row>
    <row r="9581" spans="1:2" x14ac:dyDescent="0.3">
      <c r="A9581" s="3">
        <v>138103</v>
      </c>
      <c r="B9581" s="5" t="s">
        <v>1139</v>
      </c>
    </row>
    <row r="9582" spans="1:2" x14ac:dyDescent="0.3">
      <c r="A9582" s="3">
        <v>138103</v>
      </c>
      <c r="B9582" s="5" t="s">
        <v>166</v>
      </c>
    </row>
    <row r="9583" spans="1:2" x14ac:dyDescent="0.3">
      <c r="A9583" s="3">
        <v>222935</v>
      </c>
      <c r="B9583" s="5" t="s">
        <v>886</v>
      </c>
    </row>
    <row r="9584" spans="1:2" x14ac:dyDescent="0.3">
      <c r="A9584" s="3">
        <v>222935</v>
      </c>
      <c r="B9584" s="5" t="s">
        <v>49</v>
      </c>
    </row>
    <row r="9585" spans="1:2" x14ac:dyDescent="0.3">
      <c r="A9585" s="3">
        <v>181533</v>
      </c>
      <c r="B9585" s="5" t="s">
        <v>1139</v>
      </c>
    </row>
    <row r="9586" spans="1:2" x14ac:dyDescent="0.3">
      <c r="A9586" s="3">
        <v>181533</v>
      </c>
      <c r="B9586" s="5" t="s">
        <v>30</v>
      </c>
    </row>
    <row r="9587" spans="1:2" x14ac:dyDescent="0.3">
      <c r="A9587" s="3">
        <v>181533</v>
      </c>
      <c r="B9587" s="5" t="s">
        <v>2848</v>
      </c>
    </row>
    <row r="9588" spans="1:2" x14ac:dyDescent="0.3">
      <c r="A9588" s="3">
        <v>181533</v>
      </c>
      <c r="B9588" s="5" t="s">
        <v>6748</v>
      </c>
    </row>
    <row r="9589" spans="1:2" x14ac:dyDescent="0.3">
      <c r="A9589" s="3">
        <v>206487</v>
      </c>
      <c r="B9589" s="5" t="s">
        <v>2528</v>
      </c>
    </row>
    <row r="9590" spans="1:2" x14ac:dyDescent="0.3">
      <c r="A9590" s="3">
        <v>206487</v>
      </c>
      <c r="B9590" s="5" t="s">
        <v>166</v>
      </c>
    </row>
    <row r="9591" spans="1:2" x14ac:dyDescent="0.3">
      <c r="A9591" s="3">
        <v>187017</v>
      </c>
      <c r="B9591" s="5" t="s">
        <v>1246</v>
      </c>
    </row>
    <row r="9592" spans="1:2" x14ac:dyDescent="0.3">
      <c r="A9592" s="3">
        <v>187017</v>
      </c>
      <c r="B9592" s="5" t="s">
        <v>30</v>
      </c>
    </row>
    <row r="9593" spans="1:2" x14ac:dyDescent="0.3">
      <c r="A9593" s="3">
        <v>187017</v>
      </c>
      <c r="B9593" s="5" t="s">
        <v>777</v>
      </c>
    </row>
    <row r="9594" spans="1:2" x14ac:dyDescent="0.3">
      <c r="A9594" s="3">
        <v>194662</v>
      </c>
      <c r="B9594" s="5" t="s">
        <v>49</v>
      </c>
    </row>
    <row r="9595" spans="1:2" x14ac:dyDescent="0.3">
      <c r="A9595" s="3">
        <v>194662</v>
      </c>
      <c r="B9595" s="5" t="s">
        <v>30</v>
      </c>
    </row>
    <row r="9596" spans="1:2" x14ac:dyDescent="0.3">
      <c r="A9596" s="3">
        <v>118340</v>
      </c>
      <c r="B9596" s="5" t="s">
        <v>777</v>
      </c>
    </row>
    <row r="9597" spans="1:2" x14ac:dyDescent="0.3">
      <c r="A9597" s="3">
        <v>118340</v>
      </c>
      <c r="B9597" s="5" t="s">
        <v>2528</v>
      </c>
    </row>
    <row r="9598" spans="1:2" x14ac:dyDescent="0.3">
      <c r="A9598" s="3">
        <v>118340</v>
      </c>
      <c r="B9598" s="5" t="s">
        <v>1139</v>
      </c>
    </row>
    <row r="9599" spans="1:2" x14ac:dyDescent="0.3">
      <c r="A9599" s="3">
        <v>53182</v>
      </c>
      <c r="B9599" s="5" t="s">
        <v>777</v>
      </c>
    </row>
    <row r="9600" spans="1:2" x14ac:dyDescent="0.3">
      <c r="A9600" s="3">
        <v>53182</v>
      </c>
      <c r="B9600" s="5" t="s">
        <v>49</v>
      </c>
    </row>
    <row r="9601" spans="1:2" x14ac:dyDescent="0.3">
      <c r="A9601" s="3">
        <v>53182</v>
      </c>
      <c r="B9601" s="5" t="s">
        <v>310</v>
      </c>
    </row>
    <row r="9602" spans="1:2" x14ac:dyDescent="0.3">
      <c r="A9602" s="3">
        <v>137106</v>
      </c>
      <c r="B9602" s="5" t="s">
        <v>2297</v>
      </c>
    </row>
    <row r="9603" spans="1:2" x14ac:dyDescent="0.3">
      <c r="A9603" s="3">
        <v>137106</v>
      </c>
      <c r="B9603" s="5" t="s">
        <v>6748</v>
      </c>
    </row>
    <row r="9604" spans="1:2" x14ac:dyDescent="0.3">
      <c r="A9604" s="3">
        <v>137106</v>
      </c>
      <c r="B9604" s="5" t="s">
        <v>1139</v>
      </c>
    </row>
    <row r="9605" spans="1:2" x14ac:dyDescent="0.3">
      <c r="A9605" s="3">
        <v>137106</v>
      </c>
      <c r="B9605" s="5" t="s">
        <v>30</v>
      </c>
    </row>
    <row r="9606" spans="1:2" x14ac:dyDescent="0.3">
      <c r="A9606" s="3">
        <v>137106</v>
      </c>
      <c r="B9606" s="5" t="s">
        <v>2848</v>
      </c>
    </row>
    <row r="9607" spans="1:2" x14ac:dyDescent="0.3">
      <c r="A9607" s="3">
        <v>297270</v>
      </c>
      <c r="B9607" s="5" t="s">
        <v>1139</v>
      </c>
    </row>
    <row r="9608" spans="1:2" x14ac:dyDescent="0.3">
      <c r="A9608" s="3">
        <v>297270</v>
      </c>
      <c r="B9608" s="5" t="s">
        <v>2297</v>
      </c>
    </row>
    <row r="9609" spans="1:2" x14ac:dyDescent="0.3">
      <c r="A9609" s="3">
        <v>297270</v>
      </c>
      <c r="B9609" s="5" t="s">
        <v>6748</v>
      </c>
    </row>
    <row r="9610" spans="1:2" x14ac:dyDescent="0.3">
      <c r="A9610" s="3">
        <v>238636</v>
      </c>
      <c r="B9610" s="5" t="s">
        <v>468</v>
      </c>
    </row>
    <row r="9611" spans="1:2" x14ac:dyDescent="0.3">
      <c r="A9611" s="3">
        <v>238636</v>
      </c>
      <c r="B9611" s="5" t="s">
        <v>166</v>
      </c>
    </row>
    <row r="9612" spans="1:2" x14ac:dyDescent="0.3">
      <c r="A9612" s="3">
        <v>189</v>
      </c>
      <c r="B9612" s="5" t="s">
        <v>1246</v>
      </c>
    </row>
    <row r="9613" spans="1:2" x14ac:dyDescent="0.3">
      <c r="A9613" s="3">
        <v>189</v>
      </c>
      <c r="B9613" s="5" t="s">
        <v>777</v>
      </c>
    </row>
    <row r="9614" spans="1:2" x14ac:dyDescent="0.3">
      <c r="A9614" s="3">
        <v>189</v>
      </c>
      <c r="B9614" s="5" t="s">
        <v>166</v>
      </c>
    </row>
    <row r="9615" spans="1:2" x14ac:dyDescent="0.3">
      <c r="A9615" s="3">
        <v>228967</v>
      </c>
      <c r="B9615" s="5" t="s">
        <v>777</v>
      </c>
    </row>
    <row r="9616" spans="1:2" x14ac:dyDescent="0.3">
      <c r="A9616" s="3">
        <v>228967</v>
      </c>
      <c r="B9616" s="5" t="s">
        <v>30</v>
      </c>
    </row>
    <row r="9617" spans="1:2" x14ac:dyDescent="0.3">
      <c r="A9617" s="3">
        <v>280002</v>
      </c>
      <c r="B9617" s="5" t="s">
        <v>166</v>
      </c>
    </row>
    <row r="9618" spans="1:2" x14ac:dyDescent="0.3">
      <c r="A9618" s="3">
        <v>280002</v>
      </c>
      <c r="B9618" s="5" t="s">
        <v>468</v>
      </c>
    </row>
    <row r="9619" spans="1:2" x14ac:dyDescent="0.3">
      <c r="A9619" s="3">
        <v>172385</v>
      </c>
      <c r="B9619" s="5" t="s">
        <v>2297</v>
      </c>
    </row>
    <row r="9620" spans="1:2" x14ac:dyDescent="0.3">
      <c r="A9620" s="3">
        <v>172385</v>
      </c>
      <c r="B9620" s="5" t="s">
        <v>1139</v>
      </c>
    </row>
    <row r="9621" spans="1:2" x14ac:dyDescent="0.3">
      <c r="A9621" s="3">
        <v>172385</v>
      </c>
      <c r="B9621" s="5" t="s">
        <v>30</v>
      </c>
    </row>
    <row r="9622" spans="1:2" x14ac:dyDescent="0.3">
      <c r="A9622" s="3">
        <v>172385</v>
      </c>
      <c r="B9622" s="5" t="s">
        <v>6748</v>
      </c>
    </row>
    <row r="9623" spans="1:2" x14ac:dyDescent="0.3">
      <c r="A9623" s="3">
        <v>136797</v>
      </c>
      <c r="B9623" s="5" t="s">
        <v>777</v>
      </c>
    </row>
    <row r="9624" spans="1:2" x14ac:dyDescent="0.3">
      <c r="A9624" s="3">
        <v>136797</v>
      </c>
      <c r="B9624" s="5" t="s">
        <v>1246</v>
      </c>
    </row>
    <row r="9625" spans="1:2" x14ac:dyDescent="0.3">
      <c r="A9625" s="3">
        <v>136797</v>
      </c>
      <c r="B9625" s="5" t="s">
        <v>49</v>
      </c>
    </row>
    <row r="9626" spans="1:2" x14ac:dyDescent="0.3">
      <c r="A9626" s="3">
        <v>136797</v>
      </c>
      <c r="B9626" s="5" t="s">
        <v>166</v>
      </c>
    </row>
    <row r="9627" spans="1:2" x14ac:dyDescent="0.3">
      <c r="A9627" s="3">
        <v>193893</v>
      </c>
      <c r="B9627" s="5" t="s">
        <v>30</v>
      </c>
    </row>
    <row r="9628" spans="1:2" x14ac:dyDescent="0.3">
      <c r="A9628" s="3">
        <v>256274</v>
      </c>
      <c r="B9628" s="5" t="s">
        <v>468</v>
      </c>
    </row>
    <row r="9629" spans="1:2" x14ac:dyDescent="0.3">
      <c r="A9629" s="3">
        <v>256274</v>
      </c>
      <c r="B9629" s="5" t="s">
        <v>166</v>
      </c>
    </row>
    <row r="9630" spans="1:2" x14ac:dyDescent="0.3">
      <c r="A9630" s="3">
        <v>196867</v>
      </c>
      <c r="B9630" s="5" t="s">
        <v>30</v>
      </c>
    </row>
    <row r="9631" spans="1:2" x14ac:dyDescent="0.3">
      <c r="A9631" s="3">
        <v>196867</v>
      </c>
      <c r="B9631" s="5" t="s">
        <v>49</v>
      </c>
    </row>
    <row r="9632" spans="1:2" x14ac:dyDescent="0.3">
      <c r="A9632" s="3">
        <v>196867</v>
      </c>
      <c r="B9632" s="5" t="s">
        <v>6748</v>
      </c>
    </row>
    <row r="9633" spans="1:2" x14ac:dyDescent="0.3">
      <c r="A9633" s="3">
        <v>225886</v>
      </c>
      <c r="B9633" s="5" t="s">
        <v>30</v>
      </c>
    </row>
    <row r="9634" spans="1:2" x14ac:dyDescent="0.3">
      <c r="A9634" s="3">
        <v>265712</v>
      </c>
      <c r="B9634" s="5" t="s">
        <v>2297</v>
      </c>
    </row>
    <row r="9635" spans="1:2" x14ac:dyDescent="0.3">
      <c r="A9635" s="3">
        <v>265712</v>
      </c>
      <c r="B9635" s="5" t="s">
        <v>6748</v>
      </c>
    </row>
    <row r="9636" spans="1:2" x14ac:dyDescent="0.3">
      <c r="A9636" s="3">
        <v>265712</v>
      </c>
      <c r="B9636" s="5" t="s">
        <v>2528</v>
      </c>
    </row>
    <row r="9637" spans="1:2" x14ac:dyDescent="0.3">
      <c r="A9637" s="3">
        <v>265712</v>
      </c>
      <c r="B9637" s="5" t="s">
        <v>2848</v>
      </c>
    </row>
    <row r="9638" spans="1:2" x14ac:dyDescent="0.3">
      <c r="A9638" s="3">
        <v>265712</v>
      </c>
      <c r="B9638" s="5" t="s">
        <v>1139</v>
      </c>
    </row>
    <row r="9639" spans="1:2" x14ac:dyDescent="0.3">
      <c r="A9639" s="3">
        <v>258750</v>
      </c>
      <c r="B9639" s="5" t="s">
        <v>166</v>
      </c>
    </row>
    <row r="9640" spans="1:2" x14ac:dyDescent="0.3">
      <c r="A9640" s="3">
        <v>258750</v>
      </c>
      <c r="B9640" s="5" t="s">
        <v>777</v>
      </c>
    </row>
    <row r="9641" spans="1:2" x14ac:dyDescent="0.3">
      <c r="A9641" s="3">
        <v>218043</v>
      </c>
      <c r="B9641" s="5" t="s">
        <v>166</v>
      </c>
    </row>
    <row r="9642" spans="1:2" x14ac:dyDescent="0.3">
      <c r="A9642" s="3">
        <v>218043</v>
      </c>
      <c r="B9642" s="5" t="s">
        <v>777</v>
      </c>
    </row>
    <row r="9643" spans="1:2" x14ac:dyDescent="0.3">
      <c r="A9643" s="3">
        <v>218043</v>
      </c>
      <c r="B9643" s="5" t="s">
        <v>2528</v>
      </c>
    </row>
    <row r="9644" spans="1:2" x14ac:dyDescent="0.3">
      <c r="A9644" s="3">
        <v>180299</v>
      </c>
      <c r="B9644" s="5" t="s">
        <v>777</v>
      </c>
    </row>
    <row r="9645" spans="1:2" x14ac:dyDescent="0.3">
      <c r="A9645" s="3">
        <v>180299</v>
      </c>
      <c r="B9645" s="5" t="s">
        <v>1246</v>
      </c>
    </row>
    <row r="9646" spans="1:2" x14ac:dyDescent="0.3">
      <c r="A9646" s="3">
        <v>180299</v>
      </c>
      <c r="B9646" s="5" t="s">
        <v>166</v>
      </c>
    </row>
    <row r="9647" spans="1:2" x14ac:dyDescent="0.3">
      <c r="A9647" s="3">
        <v>100042</v>
      </c>
      <c r="B9647" s="5" t="s">
        <v>30</v>
      </c>
    </row>
    <row r="9648" spans="1:2" x14ac:dyDescent="0.3">
      <c r="A9648" s="3">
        <v>188161</v>
      </c>
      <c r="B9648" s="5" t="s">
        <v>30</v>
      </c>
    </row>
    <row r="9649" spans="1:2" x14ac:dyDescent="0.3">
      <c r="A9649" s="3">
        <v>188161</v>
      </c>
      <c r="B9649" s="5" t="s">
        <v>6841</v>
      </c>
    </row>
    <row r="9650" spans="1:2" x14ac:dyDescent="0.3">
      <c r="A9650" s="3">
        <v>97370</v>
      </c>
      <c r="B9650" s="5" t="s">
        <v>166</v>
      </c>
    </row>
    <row r="9651" spans="1:2" x14ac:dyDescent="0.3">
      <c r="A9651" s="3">
        <v>97370</v>
      </c>
      <c r="B9651" s="5" t="s">
        <v>2528</v>
      </c>
    </row>
    <row r="9652" spans="1:2" x14ac:dyDescent="0.3">
      <c r="A9652" s="3">
        <v>97370</v>
      </c>
      <c r="B9652" s="5" t="s">
        <v>49</v>
      </c>
    </row>
    <row r="9653" spans="1:2" x14ac:dyDescent="0.3">
      <c r="A9653" s="3">
        <v>197796</v>
      </c>
      <c r="B9653" s="5" t="s">
        <v>2848</v>
      </c>
    </row>
    <row r="9654" spans="1:2" x14ac:dyDescent="0.3">
      <c r="A9654" s="3">
        <v>197796</v>
      </c>
      <c r="B9654" s="5" t="s">
        <v>886</v>
      </c>
    </row>
    <row r="9655" spans="1:2" x14ac:dyDescent="0.3">
      <c r="A9655" s="3">
        <v>137094</v>
      </c>
      <c r="B9655" s="5" t="s">
        <v>777</v>
      </c>
    </row>
    <row r="9656" spans="1:2" x14ac:dyDescent="0.3">
      <c r="A9656" s="3">
        <v>137094</v>
      </c>
      <c r="B9656" s="5" t="s">
        <v>49</v>
      </c>
    </row>
    <row r="9657" spans="1:2" x14ac:dyDescent="0.3">
      <c r="A9657" s="3">
        <v>137094</v>
      </c>
      <c r="B9657" s="5" t="s">
        <v>166</v>
      </c>
    </row>
    <row r="9658" spans="1:2" x14ac:dyDescent="0.3">
      <c r="A9658" s="3">
        <v>200727</v>
      </c>
      <c r="B9658" s="5" t="s">
        <v>886</v>
      </c>
    </row>
    <row r="9659" spans="1:2" x14ac:dyDescent="0.3">
      <c r="A9659" s="3">
        <v>200727</v>
      </c>
      <c r="B9659" s="5" t="s">
        <v>49</v>
      </c>
    </row>
    <row r="9660" spans="1:2" x14ac:dyDescent="0.3">
      <c r="A9660" s="3">
        <v>200727</v>
      </c>
      <c r="B9660" s="5" t="s">
        <v>30</v>
      </c>
    </row>
    <row r="9661" spans="1:2" x14ac:dyDescent="0.3">
      <c r="A9661" s="3">
        <v>205587</v>
      </c>
      <c r="B9661" s="5" t="s">
        <v>49</v>
      </c>
    </row>
    <row r="9662" spans="1:2" x14ac:dyDescent="0.3">
      <c r="A9662" s="3">
        <v>287649</v>
      </c>
      <c r="B9662" s="5" t="s">
        <v>166</v>
      </c>
    </row>
    <row r="9663" spans="1:2" x14ac:dyDescent="0.3">
      <c r="A9663" s="3">
        <v>287649</v>
      </c>
      <c r="B9663" s="5" t="s">
        <v>49</v>
      </c>
    </row>
    <row r="9664" spans="1:2" x14ac:dyDescent="0.3">
      <c r="A9664" s="3">
        <v>287649</v>
      </c>
      <c r="B9664" s="5" t="s">
        <v>886</v>
      </c>
    </row>
    <row r="9665" spans="1:2" x14ac:dyDescent="0.3">
      <c r="A9665" s="3">
        <v>313893</v>
      </c>
      <c r="B9665" s="5" t="s">
        <v>2528</v>
      </c>
    </row>
    <row r="9666" spans="1:2" x14ac:dyDescent="0.3">
      <c r="A9666" s="3">
        <v>254904</v>
      </c>
      <c r="B9666" s="5" t="s">
        <v>1246</v>
      </c>
    </row>
    <row r="9667" spans="1:2" x14ac:dyDescent="0.3">
      <c r="A9667" s="3">
        <v>254904</v>
      </c>
      <c r="B9667" s="5" t="s">
        <v>777</v>
      </c>
    </row>
    <row r="9668" spans="1:2" x14ac:dyDescent="0.3">
      <c r="A9668" s="3">
        <v>254904</v>
      </c>
      <c r="B9668" s="5" t="s">
        <v>166</v>
      </c>
    </row>
    <row r="9669" spans="1:2" x14ac:dyDescent="0.3">
      <c r="A9669" s="3">
        <v>227159</v>
      </c>
      <c r="B9669" s="5" t="s">
        <v>30</v>
      </c>
    </row>
    <row r="9670" spans="1:2" x14ac:dyDescent="0.3">
      <c r="A9670" s="3">
        <v>242512</v>
      </c>
      <c r="B9670" s="5" t="s">
        <v>468</v>
      </c>
    </row>
    <row r="9671" spans="1:2" x14ac:dyDescent="0.3">
      <c r="A9671" s="3">
        <v>86834</v>
      </c>
      <c r="B9671" s="5" t="s">
        <v>49</v>
      </c>
    </row>
    <row r="9672" spans="1:2" x14ac:dyDescent="0.3">
      <c r="A9672" s="3">
        <v>86834</v>
      </c>
      <c r="B9672" s="5" t="s">
        <v>1139</v>
      </c>
    </row>
    <row r="9673" spans="1:2" x14ac:dyDescent="0.3">
      <c r="A9673" s="3">
        <v>68737</v>
      </c>
      <c r="B9673" s="5" t="s">
        <v>1139</v>
      </c>
    </row>
    <row r="9674" spans="1:2" x14ac:dyDescent="0.3">
      <c r="A9674" s="3">
        <v>68737</v>
      </c>
      <c r="B9674" s="5" t="s">
        <v>2848</v>
      </c>
    </row>
    <row r="9675" spans="1:2" x14ac:dyDescent="0.3">
      <c r="A9675" s="3">
        <v>154400</v>
      </c>
      <c r="B9675" s="5" t="s">
        <v>49</v>
      </c>
    </row>
    <row r="9676" spans="1:2" x14ac:dyDescent="0.3">
      <c r="A9676" s="3">
        <v>154400</v>
      </c>
      <c r="B9676" s="5" t="s">
        <v>1246</v>
      </c>
    </row>
    <row r="9677" spans="1:2" x14ac:dyDescent="0.3">
      <c r="A9677" s="3">
        <v>207933</v>
      </c>
      <c r="B9677" s="5" t="s">
        <v>166</v>
      </c>
    </row>
    <row r="9678" spans="1:2" x14ac:dyDescent="0.3">
      <c r="A9678" s="3">
        <v>207933</v>
      </c>
      <c r="B9678" s="5" t="s">
        <v>6631</v>
      </c>
    </row>
    <row r="9679" spans="1:2" x14ac:dyDescent="0.3">
      <c r="A9679" s="3">
        <v>207933</v>
      </c>
      <c r="B9679" s="5" t="s">
        <v>468</v>
      </c>
    </row>
    <row r="9680" spans="1:2" x14ac:dyDescent="0.3">
      <c r="A9680" s="3">
        <v>302945</v>
      </c>
      <c r="B9680" s="5" t="s">
        <v>49</v>
      </c>
    </row>
    <row r="9681" spans="1:2" x14ac:dyDescent="0.3">
      <c r="A9681" s="3">
        <v>302945</v>
      </c>
      <c r="B9681" s="5" t="s">
        <v>886</v>
      </c>
    </row>
    <row r="9682" spans="1:2" x14ac:dyDescent="0.3">
      <c r="A9682" s="3">
        <v>266856</v>
      </c>
      <c r="B9682" s="5" t="s">
        <v>49</v>
      </c>
    </row>
    <row r="9683" spans="1:2" x14ac:dyDescent="0.3">
      <c r="A9683" s="3">
        <v>266856</v>
      </c>
      <c r="B9683" s="5" t="s">
        <v>886</v>
      </c>
    </row>
    <row r="9684" spans="1:2" x14ac:dyDescent="0.3">
      <c r="A9684" s="3">
        <v>72784</v>
      </c>
      <c r="B9684" s="5" t="s">
        <v>166</v>
      </c>
    </row>
    <row r="9685" spans="1:2" x14ac:dyDescent="0.3">
      <c r="A9685" s="3">
        <v>241863</v>
      </c>
      <c r="B9685" s="5" t="s">
        <v>166</v>
      </c>
    </row>
    <row r="9686" spans="1:2" x14ac:dyDescent="0.3">
      <c r="A9686" s="3">
        <v>241863</v>
      </c>
      <c r="B9686" s="5" t="s">
        <v>468</v>
      </c>
    </row>
    <row r="9687" spans="1:2" x14ac:dyDescent="0.3">
      <c r="A9687" s="3">
        <v>241863</v>
      </c>
      <c r="B9687" s="5" t="s">
        <v>30</v>
      </c>
    </row>
    <row r="9688" spans="1:2" x14ac:dyDescent="0.3">
      <c r="A9688" s="3">
        <v>82703</v>
      </c>
      <c r="B9688" s="5" t="s">
        <v>2297</v>
      </c>
    </row>
    <row r="9689" spans="1:2" x14ac:dyDescent="0.3">
      <c r="A9689" s="3">
        <v>82703</v>
      </c>
      <c r="B9689" s="5" t="s">
        <v>1139</v>
      </c>
    </row>
    <row r="9690" spans="1:2" x14ac:dyDescent="0.3">
      <c r="A9690" s="3">
        <v>82703</v>
      </c>
      <c r="B9690" s="5" t="s">
        <v>6748</v>
      </c>
    </row>
    <row r="9691" spans="1:2" x14ac:dyDescent="0.3">
      <c r="A9691" s="3">
        <v>169917</v>
      </c>
      <c r="B9691" s="5" t="s">
        <v>1246</v>
      </c>
    </row>
    <row r="9692" spans="1:2" x14ac:dyDescent="0.3">
      <c r="A9692" s="3">
        <v>169917</v>
      </c>
      <c r="B9692" s="5" t="s">
        <v>49</v>
      </c>
    </row>
    <row r="9693" spans="1:2" x14ac:dyDescent="0.3">
      <c r="A9693" s="3">
        <v>169917</v>
      </c>
      <c r="B9693" s="5" t="s">
        <v>6631</v>
      </c>
    </row>
    <row r="9694" spans="1:2" x14ac:dyDescent="0.3">
      <c r="A9694" s="3">
        <v>169917</v>
      </c>
      <c r="B9694" s="5" t="s">
        <v>166</v>
      </c>
    </row>
    <row r="9695" spans="1:2" x14ac:dyDescent="0.3">
      <c r="A9695" s="3">
        <v>269955</v>
      </c>
      <c r="B9695" s="5" t="s">
        <v>49</v>
      </c>
    </row>
    <row r="9696" spans="1:2" x14ac:dyDescent="0.3">
      <c r="A9696" s="3">
        <v>290271</v>
      </c>
      <c r="B9696" s="5" t="s">
        <v>2297</v>
      </c>
    </row>
    <row r="9697" spans="1:2" x14ac:dyDescent="0.3">
      <c r="A9697" s="3">
        <v>290271</v>
      </c>
      <c r="B9697" s="5" t="s">
        <v>777</v>
      </c>
    </row>
    <row r="9698" spans="1:2" x14ac:dyDescent="0.3">
      <c r="A9698" s="3">
        <v>290271</v>
      </c>
      <c r="B9698" s="5" t="s">
        <v>1139</v>
      </c>
    </row>
    <row r="9699" spans="1:2" x14ac:dyDescent="0.3">
      <c r="A9699" s="3">
        <v>290271</v>
      </c>
      <c r="B9699" s="5" t="s">
        <v>30</v>
      </c>
    </row>
    <row r="9700" spans="1:2" x14ac:dyDescent="0.3">
      <c r="A9700" s="3">
        <v>290271</v>
      </c>
      <c r="B9700" s="5" t="s">
        <v>2848</v>
      </c>
    </row>
    <row r="9701" spans="1:2" x14ac:dyDescent="0.3">
      <c r="A9701" s="3">
        <v>206563</v>
      </c>
      <c r="B9701" s="5" t="s">
        <v>1139</v>
      </c>
    </row>
    <row r="9702" spans="1:2" x14ac:dyDescent="0.3">
      <c r="A9702" s="3">
        <v>206563</v>
      </c>
      <c r="B9702" s="5" t="s">
        <v>1246</v>
      </c>
    </row>
    <row r="9703" spans="1:2" x14ac:dyDescent="0.3">
      <c r="A9703" s="3">
        <v>206563</v>
      </c>
      <c r="B9703" s="5" t="s">
        <v>49</v>
      </c>
    </row>
    <row r="9704" spans="1:2" x14ac:dyDescent="0.3">
      <c r="A9704" s="3">
        <v>206563</v>
      </c>
      <c r="B9704" s="5" t="s">
        <v>166</v>
      </c>
    </row>
    <row r="9705" spans="1:2" x14ac:dyDescent="0.3">
      <c r="A9705" s="3">
        <v>276126</v>
      </c>
      <c r="B9705" s="5" t="s">
        <v>49</v>
      </c>
    </row>
    <row r="9706" spans="1:2" x14ac:dyDescent="0.3">
      <c r="A9706" s="3">
        <v>276126</v>
      </c>
      <c r="B9706" s="5" t="s">
        <v>886</v>
      </c>
    </row>
    <row r="9707" spans="1:2" x14ac:dyDescent="0.3">
      <c r="A9707" s="3">
        <v>185341</v>
      </c>
      <c r="B9707" s="5" t="s">
        <v>166</v>
      </c>
    </row>
    <row r="9708" spans="1:2" x14ac:dyDescent="0.3">
      <c r="A9708" s="3">
        <v>185341</v>
      </c>
      <c r="B9708" s="5" t="s">
        <v>468</v>
      </c>
    </row>
    <row r="9709" spans="1:2" x14ac:dyDescent="0.3">
      <c r="A9709" s="3">
        <v>181886</v>
      </c>
      <c r="B9709" s="5" t="s">
        <v>166</v>
      </c>
    </row>
    <row r="9710" spans="1:2" x14ac:dyDescent="0.3">
      <c r="A9710" s="3">
        <v>181886</v>
      </c>
      <c r="B9710" s="5" t="s">
        <v>6631</v>
      </c>
    </row>
    <row r="9711" spans="1:2" x14ac:dyDescent="0.3">
      <c r="A9711" s="3">
        <v>241848</v>
      </c>
      <c r="B9711" s="5" t="s">
        <v>6631</v>
      </c>
    </row>
    <row r="9712" spans="1:2" x14ac:dyDescent="0.3">
      <c r="A9712" s="3">
        <v>241848</v>
      </c>
      <c r="B9712" s="5" t="s">
        <v>166</v>
      </c>
    </row>
    <row r="9713" spans="1:2" x14ac:dyDescent="0.3">
      <c r="A9713" s="3">
        <v>241848</v>
      </c>
      <c r="B9713" s="5" t="s">
        <v>777</v>
      </c>
    </row>
    <row r="9714" spans="1:2" x14ac:dyDescent="0.3">
      <c r="A9714" s="3">
        <v>236751</v>
      </c>
      <c r="B9714" s="5" t="s">
        <v>49</v>
      </c>
    </row>
    <row r="9715" spans="1:2" x14ac:dyDescent="0.3">
      <c r="A9715" s="3">
        <v>243683</v>
      </c>
      <c r="B9715" s="5" t="s">
        <v>886</v>
      </c>
    </row>
    <row r="9716" spans="1:2" x14ac:dyDescent="0.3">
      <c r="A9716" s="3">
        <v>243683</v>
      </c>
      <c r="B9716" s="5" t="s">
        <v>49</v>
      </c>
    </row>
    <row r="9717" spans="1:2" x14ac:dyDescent="0.3">
      <c r="A9717" s="3">
        <v>243683</v>
      </c>
      <c r="B9717" s="5" t="s">
        <v>2378</v>
      </c>
    </row>
    <row r="9718" spans="1:2" x14ac:dyDescent="0.3">
      <c r="A9718" s="3">
        <v>289720</v>
      </c>
      <c r="B9718" s="5" t="s">
        <v>777</v>
      </c>
    </row>
    <row r="9719" spans="1:2" x14ac:dyDescent="0.3">
      <c r="A9719" s="3">
        <v>289720</v>
      </c>
      <c r="B9719" s="5" t="s">
        <v>1139</v>
      </c>
    </row>
    <row r="9720" spans="1:2" x14ac:dyDescent="0.3">
      <c r="A9720" s="3">
        <v>487186</v>
      </c>
      <c r="B9720" s="5" t="s">
        <v>2528</v>
      </c>
    </row>
    <row r="9721" spans="1:2" x14ac:dyDescent="0.3">
      <c r="A9721" s="3">
        <v>487186</v>
      </c>
      <c r="B9721" s="5" t="s">
        <v>777</v>
      </c>
    </row>
    <row r="9722" spans="1:2" x14ac:dyDescent="0.3">
      <c r="A9722" s="3">
        <v>487186</v>
      </c>
      <c r="B9722" s="5" t="s">
        <v>1139</v>
      </c>
    </row>
    <row r="9723" spans="1:2" x14ac:dyDescent="0.3">
      <c r="A9723" s="3">
        <v>170687</v>
      </c>
      <c r="B9723" s="5" t="s">
        <v>2297</v>
      </c>
    </row>
    <row r="9724" spans="1:2" x14ac:dyDescent="0.3">
      <c r="A9724" s="3">
        <v>170687</v>
      </c>
      <c r="B9724" s="5" t="s">
        <v>30</v>
      </c>
    </row>
    <row r="9725" spans="1:2" x14ac:dyDescent="0.3">
      <c r="A9725" s="3">
        <v>170687</v>
      </c>
      <c r="B9725" s="5" t="s">
        <v>6748</v>
      </c>
    </row>
    <row r="9726" spans="1:2" x14ac:dyDescent="0.3">
      <c r="A9726" s="3">
        <v>170687</v>
      </c>
      <c r="B9726" s="5" t="s">
        <v>2848</v>
      </c>
    </row>
    <row r="9727" spans="1:2" x14ac:dyDescent="0.3">
      <c r="A9727" s="3">
        <v>227306</v>
      </c>
      <c r="B9727" s="5" t="s">
        <v>49</v>
      </c>
    </row>
    <row r="9728" spans="1:2" x14ac:dyDescent="0.3">
      <c r="A9728" s="3">
        <v>227306</v>
      </c>
      <c r="B9728" s="5" t="s">
        <v>310</v>
      </c>
    </row>
    <row r="9729" spans="1:2" x14ac:dyDescent="0.3">
      <c r="A9729" s="3">
        <v>316269</v>
      </c>
      <c r="B9729" s="5" t="s">
        <v>166</v>
      </c>
    </row>
    <row r="9730" spans="1:2" x14ac:dyDescent="0.3">
      <c r="A9730" s="3">
        <v>316269</v>
      </c>
      <c r="B9730" s="5" t="s">
        <v>2528</v>
      </c>
    </row>
    <row r="9731" spans="1:2" x14ac:dyDescent="0.3">
      <c r="A9731" s="3">
        <v>316269</v>
      </c>
      <c r="B9731" s="5" t="s">
        <v>777</v>
      </c>
    </row>
    <row r="9732" spans="1:2" x14ac:dyDescent="0.3">
      <c r="A9732" s="3">
        <v>259018</v>
      </c>
      <c r="B9732" s="5" t="s">
        <v>30</v>
      </c>
    </row>
    <row r="9733" spans="1:2" x14ac:dyDescent="0.3">
      <c r="A9733" s="3">
        <v>242828</v>
      </c>
      <c r="B9733" s="5" t="s">
        <v>2297</v>
      </c>
    </row>
    <row r="9734" spans="1:2" x14ac:dyDescent="0.3">
      <c r="A9734" s="3">
        <v>242828</v>
      </c>
      <c r="B9734" s="5" t="s">
        <v>49</v>
      </c>
    </row>
    <row r="9735" spans="1:2" x14ac:dyDescent="0.3">
      <c r="A9735" s="3">
        <v>242828</v>
      </c>
      <c r="B9735" s="5" t="s">
        <v>6748</v>
      </c>
    </row>
    <row r="9736" spans="1:2" x14ac:dyDescent="0.3">
      <c r="A9736" s="3">
        <v>242828</v>
      </c>
      <c r="B9736" s="5" t="s">
        <v>6631</v>
      </c>
    </row>
    <row r="9737" spans="1:2" x14ac:dyDescent="0.3">
      <c r="A9737" s="3">
        <v>97020</v>
      </c>
      <c r="B9737" s="5" t="s">
        <v>2528</v>
      </c>
    </row>
    <row r="9738" spans="1:2" x14ac:dyDescent="0.3">
      <c r="A9738" s="3">
        <v>97020</v>
      </c>
      <c r="B9738" s="5" t="s">
        <v>777</v>
      </c>
    </row>
    <row r="9739" spans="1:2" x14ac:dyDescent="0.3">
      <c r="A9739" s="3">
        <v>97020</v>
      </c>
      <c r="B9739" s="5" t="s">
        <v>1246</v>
      </c>
    </row>
    <row r="9740" spans="1:2" x14ac:dyDescent="0.3">
      <c r="A9740" s="3">
        <v>193610</v>
      </c>
      <c r="B9740" s="5" t="s">
        <v>30</v>
      </c>
    </row>
    <row r="9741" spans="1:2" x14ac:dyDescent="0.3">
      <c r="A9741" s="3">
        <v>193610</v>
      </c>
      <c r="B9741" s="5" t="s">
        <v>886</v>
      </c>
    </row>
    <row r="9742" spans="1:2" x14ac:dyDescent="0.3">
      <c r="A9742" s="3">
        <v>297608</v>
      </c>
      <c r="B9742" s="5" t="s">
        <v>468</v>
      </c>
    </row>
    <row r="9743" spans="1:2" x14ac:dyDescent="0.3">
      <c r="A9743" s="3">
        <v>297608</v>
      </c>
      <c r="B9743" s="5" t="s">
        <v>6631</v>
      </c>
    </row>
    <row r="9744" spans="1:2" x14ac:dyDescent="0.3">
      <c r="A9744" s="3">
        <v>297608</v>
      </c>
      <c r="B9744" s="5" t="s">
        <v>166</v>
      </c>
    </row>
    <row r="9745" spans="1:2" x14ac:dyDescent="0.3">
      <c r="A9745" s="3">
        <v>157353</v>
      </c>
      <c r="B9745" s="5" t="s">
        <v>166</v>
      </c>
    </row>
    <row r="9746" spans="1:2" x14ac:dyDescent="0.3">
      <c r="A9746" s="3">
        <v>157353</v>
      </c>
      <c r="B9746" s="5" t="s">
        <v>2528</v>
      </c>
    </row>
    <row r="9747" spans="1:2" x14ac:dyDescent="0.3">
      <c r="A9747" s="3">
        <v>157353</v>
      </c>
      <c r="B9747" s="5" t="s">
        <v>49</v>
      </c>
    </row>
    <row r="9748" spans="1:2" x14ac:dyDescent="0.3">
      <c r="A9748" s="3">
        <v>157353</v>
      </c>
      <c r="B9748" s="5" t="s">
        <v>6631</v>
      </c>
    </row>
    <row r="9749" spans="1:2" x14ac:dyDescent="0.3">
      <c r="A9749" s="3">
        <v>227156</v>
      </c>
      <c r="B9749" s="5" t="s">
        <v>49</v>
      </c>
    </row>
    <row r="9750" spans="1:2" x14ac:dyDescent="0.3">
      <c r="A9750" s="3">
        <v>227156</v>
      </c>
      <c r="B9750" s="5" t="s">
        <v>2528</v>
      </c>
    </row>
    <row r="9751" spans="1:2" x14ac:dyDescent="0.3">
      <c r="A9751" s="3">
        <v>256835</v>
      </c>
      <c r="B9751" s="5" t="s">
        <v>2297</v>
      </c>
    </row>
    <row r="9752" spans="1:2" x14ac:dyDescent="0.3">
      <c r="A9752" s="3">
        <v>256835</v>
      </c>
      <c r="B9752" s="5" t="s">
        <v>6748</v>
      </c>
    </row>
    <row r="9753" spans="1:2" x14ac:dyDescent="0.3">
      <c r="A9753" s="3">
        <v>256835</v>
      </c>
      <c r="B9753" s="5" t="s">
        <v>1139</v>
      </c>
    </row>
    <row r="9754" spans="1:2" x14ac:dyDescent="0.3">
      <c r="A9754" s="3">
        <v>256835</v>
      </c>
      <c r="B9754" s="5" t="s">
        <v>30</v>
      </c>
    </row>
    <row r="9755" spans="1:2" x14ac:dyDescent="0.3">
      <c r="A9755" s="3">
        <v>112454</v>
      </c>
      <c r="B9755" s="5" t="s">
        <v>468</v>
      </c>
    </row>
    <row r="9756" spans="1:2" x14ac:dyDescent="0.3">
      <c r="A9756" s="3">
        <v>112454</v>
      </c>
      <c r="B9756" s="5" t="s">
        <v>166</v>
      </c>
    </row>
    <row r="9757" spans="1:2" x14ac:dyDescent="0.3">
      <c r="A9757" s="3">
        <v>287590</v>
      </c>
      <c r="B9757" s="5" t="s">
        <v>777</v>
      </c>
    </row>
    <row r="9758" spans="1:2" x14ac:dyDescent="0.3">
      <c r="A9758" s="3">
        <v>287590</v>
      </c>
      <c r="B9758" s="5" t="s">
        <v>2297</v>
      </c>
    </row>
    <row r="9759" spans="1:2" x14ac:dyDescent="0.3">
      <c r="A9759" s="3">
        <v>287590</v>
      </c>
      <c r="B9759" s="5" t="s">
        <v>2848</v>
      </c>
    </row>
    <row r="9760" spans="1:2" x14ac:dyDescent="0.3">
      <c r="A9760" s="3">
        <v>195589</v>
      </c>
      <c r="B9760" s="5" t="s">
        <v>30</v>
      </c>
    </row>
    <row r="9761" spans="1:2" x14ac:dyDescent="0.3">
      <c r="A9761" s="3">
        <v>171274</v>
      </c>
      <c r="B9761" s="5" t="s">
        <v>49</v>
      </c>
    </row>
    <row r="9762" spans="1:2" x14ac:dyDescent="0.3">
      <c r="A9762" s="3">
        <v>171274</v>
      </c>
      <c r="B9762" s="5" t="s">
        <v>6631</v>
      </c>
    </row>
    <row r="9763" spans="1:2" x14ac:dyDescent="0.3">
      <c r="A9763" s="3">
        <v>171274</v>
      </c>
      <c r="B9763" s="5" t="s">
        <v>30</v>
      </c>
    </row>
    <row r="9764" spans="1:2" x14ac:dyDescent="0.3">
      <c r="A9764" s="3">
        <v>225574</v>
      </c>
      <c r="B9764" s="5" t="s">
        <v>777</v>
      </c>
    </row>
    <row r="9765" spans="1:2" x14ac:dyDescent="0.3">
      <c r="A9765" s="3">
        <v>225574</v>
      </c>
      <c r="B9765" s="5" t="s">
        <v>166</v>
      </c>
    </row>
    <row r="9766" spans="1:2" x14ac:dyDescent="0.3">
      <c r="A9766" s="3">
        <v>225574</v>
      </c>
      <c r="B9766" s="5" t="s">
        <v>6631</v>
      </c>
    </row>
    <row r="9767" spans="1:2" x14ac:dyDescent="0.3">
      <c r="A9767" s="3">
        <v>212778</v>
      </c>
      <c r="B9767" s="5" t="s">
        <v>30</v>
      </c>
    </row>
    <row r="9768" spans="1:2" x14ac:dyDescent="0.3">
      <c r="A9768" s="3">
        <v>239571</v>
      </c>
      <c r="B9768" s="5" t="s">
        <v>49</v>
      </c>
    </row>
    <row r="9769" spans="1:2" x14ac:dyDescent="0.3">
      <c r="A9769" s="3">
        <v>239571</v>
      </c>
      <c r="B9769" s="5" t="s">
        <v>886</v>
      </c>
    </row>
    <row r="9770" spans="1:2" x14ac:dyDescent="0.3">
      <c r="A9770" s="3">
        <v>296065</v>
      </c>
      <c r="B9770" s="5" t="s">
        <v>468</v>
      </c>
    </row>
    <row r="9771" spans="1:2" x14ac:dyDescent="0.3">
      <c r="A9771" s="3">
        <v>296065</v>
      </c>
      <c r="B9771" s="5" t="s">
        <v>6631</v>
      </c>
    </row>
    <row r="9772" spans="1:2" x14ac:dyDescent="0.3">
      <c r="A9772" s="3">
        <v>76649</v>
      </c>
      <c r="B9772" s="5" t="s">
        <v>777</v>
      </c>
    </row>
    <row r="9773" spans="1:2" x14ac:dyDescent="0.3">
      <c r="A9773" s="3">
        <v>76649</v>
      </c>
      <c r="B9773" s="5" t="s">
        <v>1139</v>
      </c>
    </row>
    <row r="9774" spans="1:2" x14ac:dyDescent="0.3">
      <c r="A9774" s="3">
        <v>76649</v>
      </c>
      <c r="B9774" s="5" t="s">
        <v>7548</v>
      </c>
    </row>
    <row r="9775" spans="1:2" x14ac:dyDescent="0.3">
      <c r="A9775" s="3">
        <v>76649</v>
      </c>
      <c r="B9775" s="5" t="s">
        <v>886</v>
      </c>
    </row>
    <row r="9776" spans="1:2" x14ac:dyDescent="0.3">
      <c r="A9776" s="3">
        <v>76649</v>
      </c>
      <c r="B9776" s="5" t="s">
        <v>49</v>
      </c>
    </row>
    <row r="9777" spans="1:2" x14ac:dyDescent="0.3">
      <c r="A9777" s="3">
        <v>218836</v>
      </c>
      <c r="B9777" s="5" t="s">
        <v>2297</v>
      </c>
    </row>
    <row r="9778" spans="1:2" x14ac:dyDescent="0.3">
      <c r="A9778" s="3">
        <v>218836</v>
      </c>
      <c r="B9778" s="5" t="s">
        <v>30</v>
      </c>
    </row>
    <row r="9779" spans="1:2" x14ac:dyDescent="0.3">
      <c r="A9779" s="3">
        <v>218836</v>
      </c>
      <c r="B9779" s="5" t="s">
        <v>1139</v>
      </c>
    </row>
    <row r="9780" spans="1:2" x14ac:dyDescent="0.3">
      <c r="A9780" s="3">
        <v>218836</v>
      </c>
      <c r="B9780" s="5" t="s">
        <v>6748</v>
      </c>
    </row>
    <row r="9781" spans="1:2" x14ac:dyDescent="0.3">
      <c r="A9781" s="3">
        <v>244761</v>
      </c>
      <c r="B9781" s="5" t="s">
        <v>49</v>
      </c>
    </row>
    <row r="9782" spans="1:2" x14ac:dyDescent="0.3">
      <c r="A9782" s="3">
        <v>244761</v>
      </c>
      <c r="B9782" s="5" t="s">
        <v>166</v>
      </c>
    </row>
    <row r="9783" spans="1:2" x14ac:dyDescent="0.3">
      <c r="A9783" s="3">
        <v>244761</v>
      </c>
      <c r="B9783" s="5" t="s">
        <v>1246</v>
      </c>
    </row>
    <row r="9784" spans="1:2" x14ac:dyDescent="0.3">
      <c r="A9784" s="3">
        <v>204922</v>
      </c>
      <c r="B9784" s="5" t="s">
        <v>166</v>
      </c>
    </row>
    <row r="9785" spans="1:2" x14ac:dyDescent="0.3">
      <c r="A9785" s="3">
        <v>204922</v>
      </c>
      <c r="B9785" s="5" t="s">
        <v>6631</v>
      </c>
    </row>
    <row r="9786" spans="1:2" x14ac:dyDescent="0.3">
      <c r="A9786" s="3">
        <v>297090</v>
      </c>
      <c r="B9786" s="5" t="s">
        <v>49</v>
      </c>
    </row>
    <row r="9787" spans="1:2" x14ac:dyDescent="0.3">
      <c r="A9787" s="3">
        <v>297090</v>
      </c>
      <c r="B9787" s="5" t="s">
        <v>30</v>
      </c>
    </row>
    <row r="9788" spans="1:2" x14ac:dyDescent="0.3">
      <c r="A9788" s="3">
        <v>110416</v>
      </c>
      <c r="B9788" s="5" t="s">
        <v>6748</v>
      </c>
    </row>
    <row r="9789" spans="1:2" x14ac:dyDescent="0.3">
      <c r="A9789" s="3">
        <v>110416</v>
      </c>
      <c r="B9789" s="5" t="s">
        <v>2297</v>
      </c>
    </row>
    <row r="9790" spans="1:2" x14ac:dyDescent="0.3">
      <c r="A9790" s="3">
        <v>110416</v>
      </c>
      <c r="B9790" s="5" t="s">
        <v>2848</v>
      </c>
    </row>
    <row r="9791" spans="1:2" x14ac:dyDescent="0.3">
      <c r="A9791" s="3">
        <v>49017</v>
      </c>
      <c r="B9791" s="5" t="s">
        <v>468</v>
      </c>
    </row>
    <row r="9792" spans="1:2" x14ac:dyDescent="0.3">
      <c r="A9792" s="3">
        <v>49017</v>
      </c>
      <c r="B9792" s="5" t="s">
        <v>777</v>
      </c>
    </row>
    <row r="9793" spans="1:2" x14ac:dyDescent="0.3">
      <c r="A9793" s="3">
        <v>49017</v>
      </c>
      <c r="B9793" s="5" t="s">
        <v>2848</v>
      </c>
    </row>
    <row r="9794" spans="1:2" x14ac:dyDescent="0.3">
      <c r="A9794" s="3">
        <v>184346</v>
      </c>
      <c r="B9794" s="5" t="s">
        <v>166</v>
      </c>
    </row>
    <row r="9795" spans="1:2" x14ac:dyDescent="0.3">
      <c r="A9795" s="3">
        <v>184346</v>
      </c>
      <c r="B9795" s="5" t="s">
        <v>1246</v>
      </c>
    </row>
    <row r="9796" spans="1:2" x14ac:dyDescent="0.3">
      <c r="A9796" s="3">
        <v>184346</v>
      </c>
      <c r="B9796" s="5" t="s">
        <v>468</v>
      </c>
    </row>
    <row r="9797" spans="1:2" x14ac:dyDescent="0.3">
      <c r="A9797" s="3">
        <v>246403</v>
      </c>
      <c r="B9797" s="5" t="s">
        <v>30</v>
      </c>
    </row>
    <row r="9798" spans="1:2" x14ac:dyDescent="0.3">
      <c r="A9798" s="3">
        <v>246403</v>
      </c>
      <c r="B9798" s="5" t="s">
        <v>468</v>
      </c>
    </row>
    <row r="9799" spans="1:2" x14ac:dyDescent="0.3">
      <c r="A9799" s="3">
        <v>290727</v>
      </c>
      <c r="B9799" s="5" t="s">
        <v>2297</v>
      </c>
    </row>
    <row r="9800" spans="1:2" x14ac:dyDescent="0.3">
      <c r="A9800" s="3">
        <v>227348</v>
      </c>
      <c r="B9800" s="5" t="s">
        <v>468</v>
      </c>
    </row>
    <row r="9801" spans="1:2" x14ac:dyDescent="0.3">
      <c r="A9801" s="3">
        <v>227348</v>
      </c>
      <c r="B9801" s="5" t="s">
        <v>166</v>
      </c>
    </row>
    <row r="9802" spans="1:2" x14ac:dyDescent="0.3">
      <c r="A9802" s="3">
        <v>294652</v>
      </c>
      <c r="B9802" s="5" t="s">
        <v>777</v>
      </c>
    </row>
    <row r="9803" spans="1:2" x14ac:dyDescent="0.3">
      <c r="A9803" s="3">
        <v>294652</v>
      </c>
      <c r="B9803" s="5" t="s">
        <v>1246</v>
      </c>
    </row>
    <row r="9804" spans="1:2" x14ac:dyDescent="0.3">
      <c r="A9804" s="3">
        <v>294652</v>
      </c>
      <c r="B9804" s="5" t="s">
        <v>49</v>
      </c>
    </row>
    <row r="9805" spans="1:2" x14ac:dyDescent="0.3">
      <c r="A9805" s="3">
        <v>294652</v>
      </c>
      <c r="B9805" s="5" t="s">
        <v>166</v>
      </c>
    </row>
    <row r="9806" spans="1:2" x14ac:dyDescent="0.3">
      <c r="A9806" s="3">
        <v>235260</v>
      </c>
      <c r="B9806" s="5" t="s">
        <v>49</v>
      </c>
    </row>
    <row r="9807" spans="1:2" x14ac:dyDescent="0.3">
      <c r="A9807" s="3">
        <v>284274</v>
      </c>
      <c r="B9807" s="5" t="s">
        <v>1139</v>
      </c>
    </row>
    <row r="9808" spans="1:2" x14ac:dyDescent="0.3">
      <c r="A9808" s="3">
        <v>284274</v>
      </c>
      <c r="B9808" s="5" t="s">
        <v>2297</v>
      </c>
    </row>
    <row r="9809" spans="1:2" x14ac:dyDescent="0.3">
      <c r="A9809" s="3">
        <v>284274</v>
      </c>
      <c r="B9809" s="5" t="s">
        <v>777</v>
      </c>
    </row>
    <row r="9810" spans="1:2" x14ac:dyDescent="0.3">
      <c r="A9810" s="3">
        <v>284289</v>
      </c>
      <c r="B9810" s="5" t="s">
        <v>166</v>
      </c>
    </row>
    <row r="9811" spans="1:2" x14ac:dyDescent="0.3">
      <c r="A9811" s="3">
        <v>241239</v>
      </c>
      <c r="B9811" s="5" t="s">
        <v>1246</v>
      </c>
    </row>
    <row r="9812" spans="1:2" x14ac:dyDescent="0.3">
      <c r="A9812" s="3">
        <v>241239</v>
      </c>
      <c r="B9812" s="5" t="s">
        <v>49</v>
      </c>
    </row>
    <row r="9813" spans="1:2" x14ac:dyDescent="0.3">
      <c r="A9813" s="3">
        <v>241239</v>
      </c>
      <c r="B9813" s="5" t="s">
        <v>166</v>
      </c>
    </row>
    <row r="9814" spans="1:2" x14ac:dyDescent="0.3">
      <c r="A9814" s="3">
        <v>119892</v>
      </c>
      <c r="B9814" s="5" t="s">
        <v>777</v>
      </c>
    </row>
    <row r="9815" spans="1:2" x14ac:dyDescent="0.3">
      <c r="A9815" s="3">
        <v>119892</v>
      </c>
      <c r="B9815" s="5" t="s">
        <v>1139</v>
      </c>
    </row>
    <row r="9816" spans="1:2" x14ac:dyDescent="0.3">
      <c r="A9816" s="3">
        <v>119892</v>
      </c>
      <c r="B9816" s="5" t="s">
        <v>6748</v>
      </c>
    </row>
    <row r="9817" spans="1:2" x14ac:dyDescent="0.3">
      <c r="A9817" s="3">
        <v>119892</v>
      </c>
      <c r="B9817" s="5" t="s">
        <v>2848</v>
      </c>
    </row>
    <row r="9818" spans="1:2" x14ac:dyDescent="0.3">
      <c r="A9818" s="3">
        <v>259072</v>
      </c>
      <c r="B9818" s="5" t="s">
        <v>468</v>
      </c>
    </row>
    <row r="9819" spans="1:2" x14ac:dyDescent="0.3">
      <c r="A9819" s="3">
        <v>262543</v>
      </c>
      <c r="B9819" s="5" t="s">
        <v>166</v>
      </c>
    </row>
    <row r="9820" spans="1:2" x14ac:dyDescent="0.3">
      <c r="A9820" s="3">
        <v>262543</v>
      </c>
      <c r="B9820" s="5" t="s">
        <v>2528</v>
      </c>
    </row>
    <row r="9821" spans="1:2" x14ac:dyDescent="0.3">
      <c r="A9821" s="3">
        <v>235271</v>
      </c>
      <c r="B9821" s="5" t="s">
        <v>49</v>
      </c>
    </row>
    <row r="9822" spans="1:2" x14ac:dyDescent="0.3">
      <c r="A9822" s="3">
        <v>235271</v>
      </c>
      <c r="B9822" s="5" t="s">
        <v>166</v>
      </c>
    </row>
    <row r="9823" spans="1:2" x14ac:dyDescent="0.3">
      <c r="A9823" s="3">
        <v>136835</v>
      </c>
      <c r="B9823" s="5" t="s">
        <v>1246</v>
      </c>
    </row>
    <row r="9824" spans="1:2" x14ac:dyDescent="0.3">
      <c r="A9824" s="3">
        <v>136835</v>
      </c>
      <c r="B9824" s="5" t="s">
        <v>166</v>
      </c>
    </row>
    <row r="9825" spans="1:2" x14ac:dyDescent="0.3">
      <c r="A9825" s="3">
        <v>249164</v>
      </c>
      <c r="B9825" s="5" t="s">
        <v>49</v>
      </c>
    </row>
    <row r="9826" spans="1:2" x14ac:dyDescent="0.3">
      <c r="A9826" s="3">
        <v>241254</v>
      </c>
      <c r="B9826" s="5" t="s">
        <v>166</v>
      </c>
    </row>
    <row r="9827" spans="1:2" x14ac:dyDescent="0.3">
      <c r="A9827" s="3">
        <v>241254</v>
      </c>
      <c r="B9827" s="5" t="s">
        <v>777</v>
      </c>
    </row>
    <row r="9828" spans="1:2" x14ac:dyDescent="0.3">
      <c r="A9828" s="3">
        <v>226857</v>
      </c>
      <c r="B9828" s="5" t="s">
        <v>49</v>
      </c>
    </row>
    <row r="9829" spans="1:2" x14ac:dyDescent="0.3">
      <c r="A9829" s="3">
        <v>226857</v>
      </c>
      <c r="B9829" s="5" t="s">
        <v>886</v>
      </c>
    </row>
    <row r="9830" spans="1:2" x14ac:dyDescent="0.3">
      <c r="A9830" s="3">
        <v>308624</v>
      </c>
      <c r="B9830" s="5" t="s">
        <v>886</v>
      </c>
    </row>
    <row r="9831" spans="1:2" x14ac:dyDescent="0.3">
      <c r="A9831" s="3">
        <v>336592</v>
      </c>
      <c r="B9831" s="5" t="s">
        <v>329</v>
      </c>
    </row>
    <row r="9832" spans="1:2" x14ac:dyDescent="0.3">
      <c r="A9832" s="3">
        <v>301518</v>
      </c>
      <c r="B9832" s="5" t="s">
        <v>49</v>
      </c>
    </row>
    <row r="9833" spans="1:2" x14ac:dyDescent="0.3">
      <c r="A9833" s="3">
        <v>192102</v>
      </c>
      <c r="B9833" s="5" t="s">
        <v>777</v>
      </c>
    </row>
    <row r="9834" spans="1:2" x14ac:dyDescent="0.3">
      <c r="A9834" s="3">
        <v>192102</v>
      </c>
      <c r="B9834" s="5" t="s">
        <v>49</v>
      </c>
    </row>
    <row r="9835" spans="1:2" x14ac:dyDescent="0.3">
      <c r="A9835" s="3">
        <v>192102</v>
      </c>
      <c r="B9835" s="5" t="s">
        <v>166</v>
      </c>
    </row>
    <row r="9836" spans="1:2" x14ac:dyDescent="0.3">
      <c r="A9836" s="3">
        <v>255343</v>
      </c>
      <c r="B9836" s="5" t="s">
        <v>166</v>
      </c>
    </row>
    <row r="9837" spans="1:2" x14ac:dyDescent="0.3">
      <c r="A9837" s="3">
        <v>255343</v>
      </c>
      <c r="B9837" s="5" t="s">
        <v>886</v>
      </c>
    </row>
    <row r="9838" spans="1:2" x14ac:dyDescent="0.3">
      <c r="A9838" s="3">
        <v>224141</v>
      </c>
      <c r="B9838" s="5" t="s">
        <v>2848</v>
      </c>
    </row>
    <row r="9839" spans="1:2" x14ac:dyDescent="0.3">
      <c r="A9839" s="3">
        <v>224141</v>
      </c>
      <c r="B9839" s="5" t="s">
        <v>30</v>
      </c>
    </row>
    <row r="9840" spans="1:2" x14ac:dyDescent="0.3">
      <c r="A9840" s="3">
        <v>282069</v>
      </c>
      <c r="B9840" s="5" t="s">
        <v>2528</v>
      </c>
    </row>
    <row r="9841" spans="1:2" x14ac:dyDescent="0.3">
      <c r="A9841" s="3">
        <v>282069</v>
      </c>
      <c r="B9841" s="5" t="s">
        <v>468</v>
      </c>
    </row>
    <row r="9842" spans="1:2" x14ac:dyDescent="0.3">
      <c r="A9842" s="3">
        <v>282069</v>
      </c>
      <c r="B9842" s="5" t="s">
        <v>777</v>
      </c>
    </row>
    <row r="9843" spans="1:2" x14ac:dyDescent="0.3">
      <c r="A9843" s="3">
        <v>282069</v>
      </c>
      <c r="B9843" s="5" t="s">
        <v>49</v>
      </c>
    </row>
    <row r="9844" spans="1:2" x14ac:dyDescent="0.3">
      <c r="A9844" s="3">
        <v>168530</v>
      </c>
      <c r="B9844" s="5" t="s">
        <v>777</v>
      </c>
    </row>
    <row r="9845" spans="1:2" x14ac:dyDescent="0.3">
      <c r="A9845" s="3">
        <v>168530</v>
      </c>
      <c r="B9845" s="5" t="s">
        <v>30</v>
      </c>
    </row>
    <row r="9846" spans="1:2" x14ac:dyDescent="0.3">
      <c r="A9846" s="3">
        <v>257346</v>
      </c>
      <c r="B9846" s="5" t="s">
        <v>2297</v>
      </c>
    </row>
    <row r="9847" spans="1:2" x14ac:dyDescent="0.3">
      <c r="A9847" s="3">
        <v>257346</v>
      </c>
      <c r="B9847" s="5" t="s">
        <v>2528</v>
      </c>
    </row>
    <row r="9848" spans="1:2" x14ac:dyDescent="0.3">
      <c r="A9848" s="3">
        <v>257346</v>
      </c>
      <c r="B9848" s="5" t="s">
        <v>777</v>
      </c>
    </row>
    <row r="9849" spans="1:2" x14ac:dyDescent="0.3">
      <c r="A9849" s="3">
        <v>155084</v>
      </c>
      <c r="B9849" s="5" t="s">
        <v>468</v>
      </c>
    </row>
    <row r="9850" spans="1:2" x14ac:dyDescent="0.3">
      <c r="A9850" s="3">
        <v>155084</v>
      </c>
      <c r="B9850" s="5" t="s">
        <v>166</v>
      </c>
    </row>
    <row r="9851" spans="1:2" x14ac:dyDescent="0.3">
      <c r="A9851" s="3">
        <v>216282</v>
      </c>
      <c r="B9851" s="5" t="s">
        <v>777</v>
      </c>
    </row>
    <row r="9852" spans="1:2" x14ac:dyDescent="0.3">
      <c r="A9852" s="3">
        <v>216282</v>
      </c>
      <c r="B9852" s="5" t="s">
        <v>166</v>
      </c>
    </row>
    <row r="9853" spans="1:2" x14ac:dyDescent="0.3">
      <c r="A9853" s="3">
        <v>239678</v>
      </c>
      <c r="B9853" s="5" t="s">
        <v>49</v>
      </c>
    </row>
    <row r="9854" spans="1:2" x14ac:dyDescent="0.3">
      <c r="A9854" s="3">
        <v>239678</v>
      </c>
      <c r="B9854" s="5" t="s">
        <v>30</v>
      </c>
    </row>
    <row r="9855" spans="1:2" x14ac:dyDescent="0.3">
      <c r="A9855" s="3">
        <v>249660</v>
      </c>
      <c r="B9855" s="5" t="s">
        <v>49</v>
      </c>
    </row>
    <row r="9856" spans="1:2" x14ac:dyDescent="0.3">
      <c r="A9856" s="3">
        <v>239563</v>
      </c>
      <c r="B9856" s="5" t="s">
        <v>30</v>
      </c>
    </row>
    <row r="9857" spans="1:2" x14ac:dyDescent="0.3">
      <c r="A9857" s="3">
        <v>284293</v>
      </c>
      <c r="B9857" s="5" t="s">
        <v>49</v>
      </c>
    </row>
    <row r="9858" spans="1:2" x14ac:dyDescent="0.3">
      <c r="A9858" s="3">
        <v>221731</v>
      </c>
      <c r="B9858" s="5" t="s">
        <v>777</v>
      </c>
    </row>
    <row r="9859" spans="1:2" x14ac:dyDescent="0.3">
      <c r="A9859" s="3">
        <v>221731</v>
      </c>
      <c r="B9859" s="5" t="s">
        <v>1139</v>
      </c>
    </row>
    <row r="9860" spans="1:2" x14ac:dyDescent="0.3">
      <c r="A9860" s="3">
        <v>221731</v>
      </c>
      <c r="B9860" s="5" t="s">
        <v>49</v>
      </c>
    </row>
    <row r="9861" spans="1:2" x14ac:dyDescent="0.3">
      <c r="A9861" s="3">
        <v>221731</v>
      </c>
      <c r="B9861" s="5" t="s">
        <v>2848</v>
      </c>
    </row>
    <row r="9862" spans="1:2" x14ac:dyDescent="0.3">
      <c r="A9862" s="3">
        <v>265195</v>
      </c>
      <c r="B9862" s="5" t="s">
        <v>49</v>
      </c>
    </row>
    <row r="9863" spans="1:2" x14ac:dyDescent="0.3">
      <c r="A9863" s="3">
        <v>265195</v>
      </c>
      <c r="B9863" s="5" t="s">
        <v>166</v>
      </c>
    </row>
    <row r="9864" spans="1:2" x14ac:dyDescent="0.3">
      <c r="A9864" s="3">
        <v>265195</v>
      </c>
      <c r="B9864" s="5" t="s">
        <v>30</v>
      </c>
    </row>
    <row r="9865" spans="1:2" x14ac:dyDescent="0.3">
      <c r="A9865" s="3">
        <v>242095</v>
      </c>
      <c r="B9865" s="5" t="s">
        <v>166</v>
      </c>
    </row>
    <row r="9866" spans="1:2" x14ac:dyDescent="0.3">
      <c r="A9866" s="3">
        <v>242095</v>
      </c>
      <c r="B9866" s="5" t="s">
        <v>2528</v>
      </c>
    </row>
    <row r="9867" spans="1:2" x14ac:dyDescent="0.3">
      <c r="A9867" s="3">
        <v>269495</v>
      </c>
      <c r="B9867" s="5" t="s">
        <v>49</v>
      </c>
    </row>
    <row r="9868" spans="1:2" x14ac:dyDescent="0.3">
      <c r="A9868" s="3">
        <v>269495</v>
      </c>
      <c r="B9868" s="5" t="s">
        <v>30</v>
      </c>
    </row>
    <row r="9869" spans="1:2" x14ac:dyDescent="0.3">
      <c r="A9869" s="3">
        <v>188166</v>
      </c>
      <c r="B9869" s="5" t="s">
        <v>1246</v>
      </c>
    </row>
    <row r="9870" spans="1:2" x14ac:dyDescent="0.3">
      <c r="A9870" s="3">
        <v>188166</v>
      </c>
      <c r="B9870" s="5" t="s">
        <v>166</v>
      </c>
    </row>
    <row r="9871" spans="1:2" x14ac:dyDescent="0.3">
      <c r="A9871" s="3">
        <v>284427</v>
      </c>
      <c r="B9871" s="5" t="s">
        <v>166</v>
      </c>
    </row>
    <row r="9872" spans="1:2" x14ac:dyDescent="0.3">
      <c r="A9872" s="3">
        <v>260234</v>
      </c>
      <c r="B9872" s="5" t="s">
        <v>6748</v>
      </c>
    </row>
    <row r="9873" spans="1:2" x14ac:dyDescent="0.3">
      <c r="A9873" s="3">
        <v>260234</v>
      </c>
      <c r="B9873" s="5" t="s">
        <v>2297</v>
      </c>
    </row>
    <row r="9874" spans="1:2" x14ac:dyDescent="0.3">
      <c r="A9874" s="3">
        <v>260234</v>
      </c>
      <c r="B9874" s="5" t="s">
        <v>2848</v>
      </c>
    </row>
    <row r="9875" spans="1:2" x14ac:dyDescent="0.3">
      <c r="A9875" s="3">
        <v>257512</v>
      </c>
      <c r="B9875" s="5" t="s">
        <v>2297</v>
      </c>
    </row>
    <row r="9876" spans="1:2" x14ac:dyDescent="0.3">
      <c r="A9876" s="3">
        <v>257512</v>
      </c>
      <c r="B9876" s="5" t="s">
        <v>777</v>
      </c>
    </row>
    <row r="9877" spans="1:2" x14ac:dyDescent="0.3">
      <c r="A9877" s="3">
        <v>257512</v>
      </c>
      <c r="B9877" s="5" t="s">
        <v>49</v>
      </c>
    </row>
    <row r="9878" spans="1:2" x14ac:dyDescent="0.3">
      <c r="A9878" s="3">
        <v>257512</v>
      </c>
      <c r="B9878" s="5" t="s">
        <v>6631</v>
      </c>
    </row>
    <row r="9879" spans="1:2" x14ac:dyDescent="0.3">
      <c r="A9879" s="3">
        <v>254473</v>
      </c>
      <c r="B9879" s="5" t="s">
        <v>777</v>
      </c>
    </row>
    <row r="9880" spans="1:2" x14ac:dyDescent="0.3">
      <c r="A9880" s="3">
        <v>254473</v>
      </c>
      <c r="B9880" s="5" t="s">
        <v>1246</v>
      </c>
    </row>
    <row r="9881" spans="1:2" x14ac:dyDescent="0.3">
      <c r="A9881" s="3">
        <v>254473</v>
      </c>
      <c r="B9881" s="5" t="s">
        <v>49</v>
      </c>
    </row>
    <row r="9882" spans="1:2" x14ac:dyDescent="0.3">
      <c r="A9882" s="3">
        <v>282631</v>
      </c>
      <c r="B9882" s="5" t="s">
        <v>310</v>
      </c>
    </row>
    <row r="9883" spans="1:2" x14ac:dyDescent="0.3">
      <c r="A9883" s="3">
        <v>282631</v>
      </c>
      <c r="B9883" s="5" t="s">
        <v>777</v>
      </c>
    </row>
    <row r="9884" spans="1:2" x14ac:dyDescent="0.3">
      <c r="A9884" s="3">
        <v>282631</v>
      </c>
      <c r="B9884" s="5" t="s">
        <v>49</v>
      </c>
    </row>
    <row r="9885" spans="1:2" x14ac:dyDescent="0.3">
      <c r="A9885" s="3">
        <v>282631</v>
      </c>
      <c r="B9885" s="5" t="s">
        <v>7548</v>
      </c>
    </row>
    <row r="9886" spans="1:2" x14ac:dyDescent="0.3">
      <c r="A9886" s="3">
        <v>260550</v>
      </c>
      <c r="B9886" s="5" t="s">
        <v>49</v>
      </c>
    </row>
    <row r="9887" spans="1:2" x14ac:dyDescent="0.3">
      <c r="A9887" s="3">
        <v>85350</v>
      </c>
      <c r="B9887" s="5" t="s">
        <v>49</v>
      </c>
    </row>
    <row r="9888" spans="1:2" x14ac:dyDescent="0.3">
      <c r="A9888" s="3">
        <v>292777</v>
      </c>
      <c r="B9888" s="5" t="s">
        <v>6631</v>
      </c>
    </row>
    <row r="9889" spans="1:2" x14ac:dyDescent="0.3">
      <c r="A9889" s="3">
        <v>292777</v>
      </c>
      <c r="B9889" s="5" t="s">
        <v>166</v>
      </c>
    </row>
    <row r="9890" spans="1:2" x14ac:dyDescent="0.3">
      <c r="A9890" s="3">
        <v>292777</v>
      </c>
      <c r="B9890" s="5" t="s">
        <v>49</v>
      </c>
    </row>
    <row r="9891" spans="1:2" x14ac:dyDescent="0.3">
      <c r="A9891" s="3">
        <v>273895</v>
      </c>
      <c r="B9891" s="5" t="s">
        <v>7548</v>
      </c>
    </row>
    <row r="9892" spans="1:2" x14ac:dyDescent="0.3">
      <c r="A9892" s="3">
        <v>273895</v>
      </c>
      <c r="B9892" s="5" t="s">
        <v>49</v>
      </c>
    </row>
    <row r="9893" spans="1:2" x14ac:dyDescent="0.3">
      <c r="A9893" s="3">
        <v>246741</v>
      </c>
      <c r="B9893" s="5" t="s">
        <v>30</v>
      </c>
    </row>
    <row r="9894" spans="1:2" x14ac:dyDescent="0.3">
      <c r="A9894" s="3">
        <v>246741</v>
      </c>
      <c r="B9894" s="5" t="s">
        <v>468</v>
      </c>
    </row>
    <row r="9895" spans="1:2" x14ac:dyDescent="0.3">
      <c r="A9895" s="3">
        <v>198277</v>
      </c>
      <c r="B9895" s="5" t="s">
        <v>30</v>
      </c>
    </row>
    <row r="9896" spans="1:2" x14ac:dyDescent="0.3">
      <c r="A9896" s="3">
        <v>198277</v>
      </c>
      <c r="B9896" s="5" t="s">
        <v>2378</v>
      </c>
    </row>
    <row r="9897" spans="1:2" x14ac:dyDescent="0.3">
      <c r="A9897" s="3">
        <v>198277</v>
      </c>
      <c r="B9897" s="5" t="s">
        <v>886</v>
      </c>
    </row>
    <row r="9898" spans="1:2" x14ac:dyDescent="0.3">
      <c r="A9898" s="3">
        <v>198277</v>
      </c>
      <c r="B9898" s="5" t="s">
        <v>49</v>
      </c>
    </row>
    <row r="9899" spans="1:2" x14ac:dyDescent="0.3">
      <c r="A9899" s="3">
        <v>192145</v>
      </c>
      <c r="B9899" s="5" t="s">
        <v>49</v>
      </c>
    </row>
    <row r="9900" spans="1:2" x14ac:dyDescent="0.3">
      <c r="A9900" s="3">
        <v>192145</v>
      </c>
      <c r="B9900" s="5" t="s">
        <v>886</v>
      </c>
    </row>
    <row r="9901" spans="1:2" x14ac:dyDescent="0.3">
      <c r="A9901" s="3">
        <v>228194</v>
      </c>
      <c r="B9901" s="5" t="s">
        <v>49</v>
      </c>
    </row>
    <row r="9902" spans="1:2" x14ac:dyDescent="0.3">
      <c r="A9902" s="3">
        <v>228194</v>
      </c>
      <c r="B9902" s="5" t="s">
        <v>30</v>
      </c>
    </row>
    <row r="9903" spans="1:2" x14ac:dyDescent="0.3">
      <c r="A9903" s="3">
        <v>294993</v>
      </c>
      <c r="B9903" s="5" t="s">
        <v>49</v>
      </c>
    </row>
    <row r="9904" spans="1:2" x14ac:dyDescent="0.3">
      <c r="A9904" s="3">
        <v>294993</v>
      </c>
      <c r="B9904" s="5" t="s">
        <v>777</v>
      </c>
    </row>
    <row r="9905" spans="1:2" x14ac:dyDescent="0.3">
      <c r="A9905" s="3">
        <v>244506</v>
      </c>
      <c r="B9905" s="5" t="s">
        <v>49</v>
      </c>
    </row>
    <row r="9906" spans="1:2" x14ac:dyDescent="0.3">
      <c r="A9906" s="3">
        <v>546726</v>
      </c>
      <c r="B9906" s="5" t="s">
        <v>49</v>
      </c>
    </row>
    <row r="9907" spans="1:2" x14ac:dyDescent="0.3">
      <c r="A9907" s="3">
        <v>546726</v>
      </c>
      <c r="B9907" s="5" t="s">
        <v>886</v>
      </c>
    </row>
    <row r="9908" spans="1:2" x14ac:dyDescent="0.3">
      <c r="A9908" s="3">
        <v>238215</v>
      </c>
      <c r="B9908" s="5" t="s">
        <v>2848</v>
      </c>
    </row>
    <row r="9909" spans="1:2" x14ac:dyDescent="0.3">
      <c r="A9909" s="3">
        <v>238215</v>
      </c>
      <c r="B9909" s="5" t="s">
        <v>30</v>
      </c>
    </row>
    <row r="9910" spans="1:2" x14ac:dyDescent="0.3">
      <c r="A9910" s="3">
        <v>238215</v>
      </c>
      <c r="B9910" s="5" t="s">
        <v>49</v>
      </c>
    </row>
    <row r="9911" spans="1:2" x14ac:dyDescent="0.3">
      <c r="A9911" s="3">
        <v>330980</v>
      </c>
      <c r="B9911" s="5" t="s">
        <v>2528</v>
      </c>
    </row>
    <row r="9912" spans="1:2" x14ac:dyDescent="0.3">
      <c r="A9912" s="3">
        <v>330980</v>
      </c>
      <c r="B9912" s="5" t="s">
        <v>49</v>
      </c>
    </row>
    <row r="9913" spans="1:2" x14ac:dyDescent="0.3">
      <c r="A9913" s="3">
        <v>330980</v>
      </c>
      <c r="B9913" s="5" t="s">
        <v>468</v>
      </c>
    </row>
    <row r="9914" spans="1:2" x14ac:dyDescent="0.3">
      <c r="A9914" s="3">
        <v>258947</v>
      </c>
      <c r="B9914" s="5" t="s">
        <v>166</v>
      </c>
    </row>
    <row r="9915" spans="1:2" x14ac:dyDescent="0.3">
      <c r="A9915" s="3">
        <v>258947</v>
      </c>
      <c r="B9915" s="5" t="s">
        <v>49</v>
      </c>
    </row>
    <row r="9916" spans="1:2" x14ac:dyDescent="0.3">
      <c r="A9916" s="3">
        <v>152760</v>
      </c>
      <c r="B9916" s="5" t="s">
        <v>310</v>
      </c>
    </row>
    <row r="9917" spans="1:2" x14ac:dyDescent="0.3">
      <c r="A9917" s="3">
        <v>152760</v>
      </c>
      <c r="B9917" s="5" t="s">
        <v>49</v>
      </c>
    </row>
    <row r="9918" spans="1:2" x14ac:dyDescent="0.3">
      <c r="A9918" s="3">
        <v>152760</v>
      </c>
      <c r="B9918" s="5" t="s">
        <v>7548</v>
      </c>
    </row>
    <row r="9919" spans="1:2" x14ac:dyDescent="0.3">
      <c r="A9919" s="3">
        <v>152760</v>
      </c>
      <c r="B9919" s="5" t="s">
        <v>777</v>
      </c>
    </row>
    <row r="9920" spans="1:2" x14ac:dyDescent="0.3">
      <c r="A9920" s="3">
        <v>188207</v>
      </c>
      <c r="B9920" s="5" t="s">
        <v>777</v>
      </c>
    </row>
    <row r="9921" spans="1:2" x14ac:dyDescent="0.3">
      <c r="A9921" s="3">
        <v>188207</v>
      </c>
      <c r="B9921" s="5" t="s">
        <v>1139</v>
      </c>
    </row>
    <row r="9922" spans="1:2" x14ac:dyDescent="0.3">
      <c r="A9922" s="3">
        <v>144336</v>
      </c>
      <c r="B9922" s="5" t="s">
        <v>777</v>
      </c>
    </row>
    <row r="9923" spans="1:2" x14ac:dyDescent="0.3">
      <c r="A9923" s="3">
        <v>144336</v>
      </c>
      <c r="B9923" s="5" t="s">
        <v>49</v>
      </c>
    </row>
    <row r="9924" spans="1:2" x14ac:dyDescent="0.3">
      <c r="A9924" s="3">
        <v>144336</v>
      </c>
      <c r="B9924" s="5" t="s">
        <v>166</v>
      </c>
    </row>
    <row r="9925" spans="1:2" x14ac:dyDescent="0.3">
      <c r="A9925" s="3">
        <v>144336</v>
      </c>
      <c r="B9925" s="5" t="s">
        <v>1246</v>
      </c>
    </row>
    <row r="9926" spans="1:2" x14ac:dyDescent="0.3">
      <c r="A9926" s="3">
        <v>277547</v>
      </c>
      <c r="B9926" s="5" t="s">
        <v>30</v>
      </c>
    </row>
    <row r="9927" spans="1:2" x14ac:dyDescent="0.3">
      <c r="A9927" s="3">
        <v>277547</v>
      </c>
      <c r="B9927" s="5" t="s">
        <v>886</v>
      </c>
    </row>
    <row r="9928" spans="1:2" x14ac:dyDescent="0.3">
      <c r="A9928" s="3">
        <v>100241</v>
      </c>
      <c r="B9928" s="5" t="s">
        <v>468</v>
      </c>
    </row>
    <row r="9929" spans="1:2" x14ac:dyDescent="0.3">
      <c r="A9929" s="3">
        <v>100241</v>
      </c>
      <c r="B9929" s="5" t="s">
        <v>166</v>
      </c>
    </row>
    <row r="9930" spans="1:2" x14ac:dyDescent="0.3">
      <c r="A9930" s="3">
        <v>218778</v>
      </c>
      <c r="B9930" s="5" t="s">
        <v>6748</v>
      </c>
    </row>
    <row r="9931" spans="1:2" x14ac:dyDescent="0.3">
      <c r="A9931" s="3">
        <v>218778</v>
      </c>
      <c r="B9931" s="5" t="s">
        <v>30</v>
      </c>
    </row>
    <row r="9932" spans="1:2" x14ac:dyDescent="0.3">
      <c r="A9932" s="3">
        <v>250574</v>
      </c>
      <c r="B9932" s="5" t="s">
        <v>468</v>
      </c>
    </row>
    <row r="9933" spans="1:2" x14ac:dyDescent="0.3">
      <c r="A9933" s="3">
        <v>262391</v>
      </c>
      <c r="B9933" s="5" t="s">
        <v>30</v>
      </c>
    </row>
    <row r="9934" spans="1:2" x14ac:dyDescent="0.3">
      <c r="A9934" s="3">
        <v>284536</v>
      </c>
      <c r="B9934" s="5" t="s">
        <v>166</v>
      </c>
    </row>
    <row r="9935" spans="1:2" x14ac:dyDescent="0.3">
      <c r="A9935" s="3">
        <v>284536</v>
      </c>
      <c r="B9935" s="5" t="s">
        <v>1246</v>
      </c>
    </row>
    <row r="9936" spans="1:2" x14ac:dyDescent="0.3">
      <c r="A9936" s="3">
        <v>284536</v>
      </c>
      <c r="B9936" s="5" t="s">
        <v>49</v>
      </c>
    </row>
    <row r="9937" spans="1:2" x14ac:dyDescent="0.3">
      <c r="A9937" s="3">
        <v>270938</v>
      </c>
      <c r="B9937" s="5" t="s">
        <v>1139</v>
      </c>
    </row>
    <row r="9938" spans="1:2" x14ac:dyDescent="0.3">
      <c r="A9938" s="3">
        <v>270938</v>
      </c>
      <c r="B9938" s="5" t="s">
        <v>777</v>
      </c>
    </row>
    <row r="9939" spans="1:2" x14ac:dyDescent="0.3">
      <c r="A9939" s="3">
        <v>252171</v>
      </c>
      <c r="B9939" s="5" t="s">
        <v>468</v>
      </c>
    </row>
    <row r="9940" spans="1:2" x14ac:dyDescent="0.3">
      <c r="A9940" s="3">
        <v>252171</v>
      </c>
      <c r="B9940" s="5" t="s">
        <v>886</v>
      </c>
    </row>
    <row r="9941" spans="1:2" x14ac:dyDescent="0.3">
      <c r="A9941" s="3">
        <v>222899</v>
      </c>
      <c r="B9941" s="5" t="s">
        <v>30</v>
      </c>
    </row>
    <row r="9942" spans="1:2" x14ac:dyDescent="0.3">
      <c r="A9942" s="3">
        <v>222899</v>
      </c>
      <c r="B9942" s="5" t="s">
        <v>886</v>
      </c>
    </row>
    <row r="9943" spans="1:2" x14ac:dyDescent="0.3">
      <c r="A9943" s="3">
        <v>290865</v>
      </c>
      <c r="B9943" s="5" t="s">
        <v>1246</v>
      </c>
    </row>
    <row r="9944" spans="1:2" x14ac:dyDescent="0.3">
      <c r="A9944" s="3">
        <v>290865</v>
      </c>
      <c r="B9944" s="5" t="s">
        <v>49</v>
      </c>
    </row>
    <row r="9945" spans="1:2" x14ac:dyDescent="0.3">
      <c r="A9945" s="3">
        <v>227783</v>
      </c>
      <c r="B9945" s="5" t="s">
        <v>2297</v>
      </c>
    </row>
    <row r="9946" spans="1:2" x14ac:dyDescent="0.3">
      <c r="A9946" s="3">
        <v>227783</v>
      </c>
      <c r="B9946" s="5" t="s">
        <v>30</v>
      </c>
    </row>
    <row r="9947" spans="1:2" x14ac:dyDescent="0.3">
      <c r="A9947" s="3">
        <v>227783</v>
      </c>
      <c r="B9947" s="5" t="s">
        <v>6748</v>
      </c>
    </row>
    <row r="9948" spans="1:2" x14ac:dyDescent="0.3">
      <c r="A9948" s="3">
        <v>227783</v>
      </c>
      <c r="B9948" s="5" t="s">
        <v>1139</v>
      </c>
    </row>
    <row r="9949" spans="1:2" x14ac:dyDescent="0.3">
      <c r="A9949" s="3">
        <v>221732</v>
      </c>
      <c r="B9949" s="5" t="s">
        <v>777</v>
      </c>
    </row>
    <row r="9950" spans="1:2" x14ac:dyDescent="0.3">
      <c r="A9950" s="3">
        <v>221732</v>
      </c>
      <c r="B9950" s="5" t="s">
        <v>1139</v>
      </c>
    </row>
    <row r="9951" spans="1:2" x14ac:dyDescent="0.3">
      <c r="A9951" s="3">
        <v>221732</v>
      </c>
      <c r="B9951" s="5" t="s">
        <v>2848</v>
      </c>
    </row>
    <row r="9952" spans="1:2" x14ac:dyDescent="0.3">
      <c r="A9952" s="3">
        <v>280690</v>
      </c>
      <c r="B9952" s="5" t="s">
        <v>777</v>
      </c>
    </row>
    <row r="9953" spans="1:2" x14ac:dyDescent="0.3">
      <c r="A9953" s="3">
        <v>280690</v>
      </c>
      <c r="B9953" s="5" t="s">
        <v>886</v>
      </c>
    </row>
    <row r="9954" spans="1:2" x14ac:dyDescent="0.3">
      <c r="A9954" s="3">
        <v>280690</v>
      </c>
      <c r="B9954" s="5" t="s">
        <v>30</v>
      </c>
    </row>
    <row r="9955" spans="1:2" x14ac:dyDescent="0.3">
      <c r="A9955" s="3">
        <v>280690</v>
      </c>
      <c r="B9955" s="5" t="s">
        <v>1246</v>
      </c>
    </row>
    <row r="9956" spans="1:2" x14ac:dyDescent="0.3">
      <c r="A9956" s="3">
        <v>276601</v>
      </c>
      <c r="B9956" s="5" t="s">
        <v>49</v>
      </c>
    </row>
    <row r="9957" spans="1:2" x14ac:dyDescent="0.3">
      <c r="A9957" s="3">
        <v>276601</v>
      </c>
      <c r="B9957" s="5" t="s">
        <v>6631</v>
      </c>
    </row>
    <row r="9958" spans="1:2" x14ac:dyDescent="0.3">
      <c r="A9958" s="3">
        <v>276601</v>
      </c>
      <c r="B9958" s="5" t="s">
        <v>886</v>
      </c>
    </row>
    <row r="9959" spans="1:2" x14ac:dyDescent="0.3">
      <c r="A9959" s="3">
        <v>276601</v>
      </c>
      <c r="B9959" s="5" t="s">
        <v>19406</v>
      </c>
    </row>
    <row r="9960" spans="1:2" x14ac:dyDescent="0.3">
      <c r="A9960" s="3">
        <v>297222</v>
      </c>
      <c r="B9960" s="5" t="s">
        <v>30</v>
      </c>
    </row>
    <row r="9961" spans="1:2" x14ac:dyDescent="0.3">
      <c r="A9961" s="3">
        <v>297222</v>
      </c>
      <c r="B9961" s="5" t="s">
        <v>49</v>
      </c>
    </row>
    <row r="9962" spans="1:2" x14ac:dyDescent="0.3">
      <c r="A9962" s="3">
        <v>297222</v>
      </c>
      <c r="B9962" s="5" t="s">
        <v>2528</v>
      </c>
    </row>
    <row r="9963" spans="1:2" x14ac:dyDescent="0.3">
      <c r="A9963" s="3">
        <v>261470</v>
      </c>
      <c r="B9963" s="5" t="s">
        <v>886</v>
      </c>
    </row>
    <row r="9964" spans="1:2" x14ac:dyDescent="0.3">
      <c r="A9964" s="3">
        <v>261470</v>
      </c>
      <c r="B9964" s="5" t="s">
        <v>49</v>
      </c>
    </row>
    <row r="9965" spans="1:2" x14ac:dyDescent="0.3">
      <c r="A9965" s="3">
        <v>298115</v>
      </c>
      <c r="B9965" s="5" t="s">
        <v>2297</v>
      </c>
    </row>
    <row r="9966" spans="1:2" x14ac:dyDescent="0.3">
      <c r="A9966" s="3">
        <v>298115</v>
      </c>
      <c r="B9966" s="5" t="s">
        <v>6748</v>
      </c>
    </row>
    <row r="9967" spans="1:2" x14ac:dyDescent="0.3">
      <c r="A9967" s="3">
        <v>298115</v>
      </c>
      <c r="B9967" s="5" t="s">
        <v>1139</v>
      </c>
    </row>
    <row r="9968" spans="1:2" x14ac:dyDescent="0.3">
      <c r="A9968" s="3">
        <v>298115</v>
      </c>
      <c r="B9968" s="5" t="s">
        <v>30</v>
      </c>
    </row>
    <row r="9969" spans="1:2" x14ac:dyDescent="0.3">
      <c r="A9969" s="3">
        <v>298115</v>
      </c>
      <c r="B9969" s="5" t="s">
        <v>2848</v>
      </c>
    </row>
    <row r="9970" spans="1:2" x14ac:dyDescent="0.3">
      <c r="A9970" s="3">
        <v>303542</v>
      </c>
      <c r="B9970" s="5" t="s">
        <v>30</v>
      </c>
    </row>
    <row r="9971" spans="1:2" x14ac:dyDescent="0.3">
      <c r="A9971" s="3">
        <v>303542</v>
      </c>
      <c r="B9971" s="5" t="s">
        <v>1139</v>
      </c>
    </row>
    <row r="9972" spans="1:2" x14ac:dyDescent="0.3">
      <c r="A9972" s="3">
        <v>303542</v>
      </c>
      <c r="B9972" s="5" t="s">
        <v>2528</v>
      </c>
    </row>
    <row r="9973" spans="1:2" x14ac:dyDescent="0.3">
      <c r="A9973" s="3">
        <v>303542</v>
      </c>
      <c r="B9973" s="5" t="s">
        <v>2848</v>
      </c>
    </row>
    <row r="9974" spans="1:2" x14ac:dyDescent="0.3">
      <c r="A9974" s="3">
        <v>255718</v>
      </c>
      <c r="B9974" s="5" t="s">
        <v>6748</v>
      </c>
    </row>
    <row r="9975" spans="1:2" x14ac:dyDescent="0.3">
      <c r="A9975" s="3">
        <v>255718</v>
      </c>
      <c r="B9975" s="5" t="s">
        <v>2297</v>
      </c>
    </row>
    <row r="9976" spans="1:2" x14ac:dyDescent="0.3">
      <c r="A9976" s="3">
        <v>192712</v>
      </c>
      <c r="B9976" s="5" t="s">
        <v>49</v>
      </c>
    </row>
    <row r="9977" spans="1:2" x14ac:dyDescent="0.3">
      <c r="A9977" s="3">
        <v>192712</v>
      </c>
      <c r="B9977" s="5" t="s">
        <v>777</v>
      </c>
    </row>
    <row r="9978" spans="1:2" x14ac:dyDescent="0.3">
      <c r="A9978" s="3">
        <v>277355</v>
      </c>
      <c r="B9978" s="5" t="s">
        <v>166</v>
      </c>
    </row>
    <row r="9979" spans="1:2" x14ac:dyDescent="0.3">
      <c r="A9979" s="3">
        <v>277355</v>
      </c>
      <c r="B9979" s="5" t="s">
        <v>777</v>
      </c>
    </row>
    <row r="9980" spans="1:2" x14ac:dyDescent="0.3">
      <c r="A9980" s="3">
        <v>356085</v>
      </c>
      <c r="B9980" s="5" t="s">
        <v>468</v>
      </c>
    </row>
    <row r="9981" spans="1:2" x14ac:dyDescent="0.3">
      <c r="A9981" s="3">
        <v>303903</v>
      </c>
      <c r="B9981" s="5" t="s">
        <v>2297</v>
      </c>
    </row>
    <row r="9982" spans="1:2" x14ac:dyDescent="0.3">
      <c r="A9982" s="3">
        <v>303903</v>
      </c>
      <c r="B9982" s="5" t="s">
        <v>6748</v>
      </c>
    </row>
    <row r="9983" spans="1:2" x14ac:dyDescent="0.3">
      <c r="A9983" s="3">
        <v>303903</v>
      </c>
      <c r="B9983" s="5" t="s">
        <v>1139</v>
      </c>
    </row>
    <row r="9984" spans="1:2" x14ac:dyDescent="0.3">
      <c r="A9984" s="3">
        <v>303903</v>
      </c>
      <c r="B9984" s="5" t="s">
        <v>777</v>
      </c>
    </row>
    <row r="9985" spans="1:2" x14ac:dyDescent="0.3">
      <c r="A9985" s="3">
        <v>303903</v>
      </c>
      <c r="B9985" s="5" t="s">
        <v>30</v>
      </c>
    </row>
    <row r="9986" spans="1:2" x14ac:dyDescent="0.3">
      <c r="A9986" s="3">
        <v>303903</v>
      </c>
      <c r="B9986" s="5" t="s">
        <v>49</v>
      </c>
    </row>
    <row r="9987" spans="1:2" x14ac:dyDescent="0.3">
      <c r="A9987" s="3">
        <v>242042</v>
      </c>
      <c r="B9987" s="5" t="s">
        <v>30</v>
      </c>
    </row>
    <row r="9988" spans="1:2" x14ac:dyDescent="0.3">
      <c r="A9988" s="3">
        <v>242042</v>
      </c>
      <c r="B9988" s="5" t="s">
        <v>49</v>
      </c>
    </row>
    <row r="9989" spans="1:2" x14ac:dyDescent="0.3">
      <c r="A9989" s="3">
        <v>242042</v>
      </c>
      <c r="B9989" s="5" t="s">
        <v>886</v>
      </c>
    </row>
    <row r="9990" spans="1:2" x14ac:dyDescent="0.3">
      <c r="A9990" s="3">
        <v>257648</v>
      </c>
      <c r="B9990" s="5" t="s">
        <v>2848</v>
      </c>
    </row>
    <row r="9991" spans="1:2" x14ac:dyDescent="0.3">
      <c r="A9991" s="3">
        <v>250538</v>
      </c>
      <c r="B9991" s="5" t="s">
        <v>49</v>
      </c>
    </row>
    <row r="9992" spans="1:2" x14ac:dyDescent="0.3">
      <c r="A9992" s="3">
        <v>301959</v>
      </c>
      <c r="B9992" s="5" t="s">
        <v>329</v>
      </c>
    </row>
    <row r="9993" spans="1:2" x14ac:dyDescent="0.3">
      <c r="A9993" s="3">
        <v>301959</v>
      </c>
      <c r="B9993" s="5" t="s">
        <v>19406</v>
      </c>
    </row>
    <row r="9994" spans="1:2" x14ac:dyDescent="0.3">
      <c r="A9994" s="3">
        <v>265851</v>
      </c>
      <c r="B9994" s="5" t="s">
        <v>777</v>
      </c>
    </row>
    <row r="9995" spans="1:2" x14ac:dyDescent="0.3">
      <c r="A9995" s="3">
        <v>265851</v>
      </c>
      <c r="B9995" s="5" t="s">
        <v>166</v>
      </c>
    </row>
    <row r="9996" spans="1:2" x14ac:dyDescent="0.3">
      <c r="A9996" s="3">
        <v>265851</v>
      </c>
      <c r="B9996" s="5" t="s">
        <v>49</v>
      </c>
    </row>
    <row r="9997" spans="1:2" x14ac:dyDescent="0.3">
      <c r="A9997" s="3">
        <v>270771</v>
      </c>
      <c r="B9997" s="5" t="s">
        <v>468</v>
      </c>
    </row>
    <row r="9998" spans="1:2" x14ac:dyDescent="0.3">
      <c r="A9998" s="3">
        <v>270771</v>
      </c>
      <c r="B9998" s="5" t="s">
        <v>166</v>
      </c>
    </row>
    <row r="9999" spans="1:2" x14ac:dyDescent="0.3">
      <c r="A9999" s="3">
        <v>270771</v>
      </c>
      <c r="B9999" s="5" t="s">
        <v>777</v>
      </c>
    </row>
    <row r="10000" spans="1:2" x14ac:dyDescent="0.3">
      <c r="A10000" s="3">
        <v>246080</v>
      </c>
      <c r="B10000" s="5" t="s">
        <v>1139</v>
      </c>
    </row>
    <row r="10001" spans="1:2" x14ac:dyDescent="0.3">
      <c r="A10001" s="3">
        <v>246080</v>
      </c>
      <c r="B10001" s="5" t="s">
        <v>49</v>
      </c>
    </row>
    <row r="10002" spans="1:2" x14ac:dyDescent="0.3">
      <c r="A10002" s="3">
        <v>246080</v>
      </c>
      <c r="B10002" s="5" t="s">
        <v>166</v>
      </c>
    </row>
    <row r="10003" spans="1:2" x14ac:dyDescent="0.3">
      <c r="A10003" s="3">
        <v>242310</v>
      </c>
      <c r="B10003" s="5" t="s">
        <v>777</v>
      </c>
    </row>
    <row r="10004" spans="1:2" x14ac:dyDescent="0.3">
      <c r="A10004" s="3">
        <v>242310</v>
      </c>
      <c r="B10004" s="5" t="s">
        <v>1246</v>
      </c>
    </row>
    <row r="10005" spans="1:2" x14ac:dyDescent="0.3">
      <c r="A10005" s="3">
        <v>242310</v>
      </c>
      <c r="B10005" s="5" t="s">
        <v>166</v>
      </c>
    </row>
    <row r="10006" spans="1:2" x14ac:dyDescent="0.3">
      <c r="A10006" s="3">
        <v>228970</v>
      </c>
      <c r="B10006" s="5" t="s">
        <v>49</v>
      </c>
    </row>
    <row r="10007" spans="1:2" x14ac:dyDescent="0.3">
      <c r="A10007" s="3">
        <v>271185</v>
      </c>
      <c r="B10007" s="5" t="s">
        <v>49</v>
      </c>
    </row>
    <row r="10008" spans="1:2" x14ac:dyDescent="0.3">
      <c r="A10008" s="3">
        <v>217993</v>
      </c>
      <c r="B10008" s="5" t="s">
        <v>2297</v>
      </c>
    </row>
    <row r="10009" spans="1:2" x14ac:dyDescent="0.3">
      <c r="A10009" s="3">
        <v>217993</v>
      </c>
      <c r="B10009" s="5" t="s">
        <v>777</v>
      </c>
    </row>
    <row r="10010" spans="1:2" x14ac:dyDescent="0.3">
      <c r="A10010" s="3">
        <v>258893</v>
      </c>
      <c r="B10010" s="5" t="s">
        <v>2297</v>
      </c>
    </row>
    <row r="10011" spans="1:2" x14ac:dyDescent="0.3">
      <c r="A10011" s="3">
        <v>258893</v>
      </c>
      <c r="B10011" s="5" t="s">
        <v>30</v>
      </c>
    </row>
    <row r="10012" spans="1:2" x14ac:dyDescent="0.3">
      <c r="A10012" s="3">
        <v>258893</v>
      </c>
      <c r="B10012" s="5" t="s">
        <v>6748</v>
      </c>
    </row>
    <row r="10013" spans="1:2" x14ac:dyDescent="0.3">
      <c r="A10013" s="3">
        <v>258893</v>
      </c>
      <c r="B10013" s="5" t="s">
        <v>6631</v>
      </c>
    </row>
    <row r="10014" spans="1:2" x14ac:dyDescent="0.3">
      <c r="A10014" s="3">
        <v>170522</v>
      </c>
      <c r="B10014" s="5" t="s">
        <v>2297</v>
      </c>
    </row>
    <row r="10015" spans="1:2" x14ac:dyDescent="0.3">
      <c r="A10015" s="3">
        <v>170522</v>
      </c>
      <c r="B10015" s="5" t="s">
        <v>30</v>
      </c>
    </row>
    <row r="10016" spans="1:2" x14ac:dyDescent="0.3">
      <c r="A10016" s="3">
        <v>170522</v>
      </c>
      <c r="B10016" s="5" t="s">
        <v>1139</v>
      </c>
    </row>
    <row r="10017" spans="1:2" x14ac:dyDescent="0.3">
      <c r="A10017" s="3">
        <v>170522</v>
      </c>
      <c r="B10017" s="5" t="s">
        <v>6748</v>
      </c>
    </row>
    <row r="10018" spans="1:2" x14ac:dyDescent="0.3">
      <c r="A10018" s="3">
        <v>278236</v>
      </c>
      <c r="B10018" s="5" t="s">
        <v>49</v>
      </c>
    </row>
    <row r="10019" spans="1:2" x14ac:dyDescent="0.3">
      <c r="A10019" s="3">
        <v>257932</v>
      </c>
      <c r="B10019" s="5" t="s">
        <v>2848</v>
      </c>
    </row>
    <row r="10020" spans="1:2" x14ac:dyDescent="0.3">
      <c r="A10020" s="3">
        <v>257932</v>
      </c>
      <c r="B10020" s="5" t="s">
        <v>2297</v>
      </c>
    </row>
    <row r="10021" spans="1:2" x14ac:dyDescent="0.3">
      <c r="A10021" s="3">
        <v>229304</v>
      </c>
      <c r="B10021" s="5" t="s">
        <v>49</v>
      </c>
    </row>
    <row r="10022" spans="1:2" x14ac:dyDescent="0.3">
      <c r="A10022" s="3">
        <v>236399</v>
      </c>
      <c r="B10022" s="5" t="s">
        <v>49</v>
      </c>
    </row>
    <row r="10023" spans="1:2" x14ac:dyDescent="0.3">
      <c r="A10023" s="3">
        <v>236399</v>
      </c>
      <c r="B10023" s="5" t="s">
        <v>6631</v>
      </c>
    </row>
    <row r="10024" spans="1:2" x14ac:dyDescent="0.3">
      <c r="A10024" s="3">
        <v>236399</v>
      </c>
      <c r="B10024" s="5" t="s">
        <v>166</v>
      </c>
    </row>
    <row r="10025" spans="1:2" x14ac:dyDescent="0.3">
      <c r="A10025" s="3">
        <v>236399</v>
      </c>
      <c r="B10025" s="5" t="s">
        <v>19406</v>
      </c>
    </row>
    <row r="10026" spans="1:2" x14ac:dyDescent="0.3">
      <c r="A10026" s="3">
        <v>157849</v>
      </c>
      <c r="B10026" s="5" t="s">
        <v>166</v>
      </c>
    </row>
    <row r="10027" spans="1:2" x14ac:dyDescent="0.3">
      <c r="A10027" s="3">
        <v>285213</v>
      </c>
      <c r="B10027" s="5" t="s">
        <v>777</v>
      </c>
    </row>
    <row r="10028" spans="1:2" x14ac:dyDescent="0.3">
      <c r="A10028" s="3">
        <v>285213</v>
      </c>
      <c r="B10028" s="5" t="s">
        <v>1139</v>
      </c>
    </row>
    <row r="10029" spans="1:2" x14ac:dyDescent="0.3">
      <c r="A10029" s="3">
        <v>285213</v>
      </c>
      <c r="B10029" s="5" t="s">
        <v>30</v>
      </c>
    </row>
    <row r="10030" spans="1:2" x14ac:dyDescent="0.3">
      <c r="A10030" s="3">
        <v>285213</v>
      </c>
      <c r="B10030" s="5" t="s">
        <v>2848</v>
      </c>
    </row>
    <row r="10031" spans="1:2" x14ac:dyDescent="0.3">
      <c r="A10031" s="3">
        <v>284276</v>
      </c>
      <c r="B10031" s="5" t="s">
        <v>49</v>
      </c>
    </row>
    <row r="10032" spans="1:2" x14ac:dyDescent="0.3">
      <c r="A10032" s="3">
        <v>511082</v>
      </c>
      <c r="B10032" s="5" t="s">
        <v>6631</v>
      </c>
    </row>
    <row r="10033" spans="1:2" x14ac:dyDescent="0.3">
      <c r="A10033" s="3">
        <v>511082</v>
      </c>
      <c r="B10033" s="5" t="s">
        <v>2297</v>
      </c>
    </row>
    <row r="10034" spans="1:2" x14ac:dyDescent="0.3">
      <c r="A10034" s="3">
        <v>511082</v>
      </c>
      <c r="B10034" s="5" t="s">
        <v>1139</v>
      </c>
    </row>
    <row r="10035" spans="1:2" x14ac:dyDescent="0.3">
      <c r="A10035" s="3">
        <v>511082</v>
      </c>
      <c r="B10035" s="5" t="s">
        <v>777</v>
      </c>
    </row>
    <row r="10036" spans="1:2" x14ac:dyDescent="0.3">
      <c r="A10036" s="3">
        <v>259611</v>
      </c>
      <c r="B10036" s="5" t="s">
        <v>6841</v>
      </c>
    </row>
    <row r="10037" spans="1:2" x14ac:dyDescent="0.3">
      <c r="A10037" s="3">
        <v>259611</v>
      </c>
      <c r="B10037" s="5" t="s">
        <v>49</v>
      </c>
    </row>
    <row r="10038" spans="1:2" x14ac:dyDescent="0.3">
      <c r="A10038" s="3">
        <v>263132</v>
      </c>
      <c r="B10038" s="5" t="s">
        <v>30</v>
      </c>
    </row>
    <row r="10039" spans="1:2" x14ac:dyDescent="0.3">
      <c r="A10039" s="3">
        <v>288158</v>
      </c>
      <c r="B10039" s="5" t="s">
        <v>166</v>
      </c>
    </row>
    <row r="10040" spans="1:2" x14ac:dyDescent="0.3">
      <c r="A10040" s="3">
        <v>288158</v>
      </c>
      <c r="B10040" s="5" t="s">
        <v>468</v>
      </c>
    </row>
    <row r="10041" spans="1:2" x14ac:dyDescent="0.3">
      <c r="A10041" s="3">
        <v>288158</v>
      </c>
      <c r="B10041" s="5" t="s">
        <v>49</v>
      </c>
    </row>
    <row r="10042" spans="1:2" x14ac:dyDescent="0.3">
      <c r="A10042" s="3">
        <v>302666</v>
      </c>
      <c r="B10042" s="5" t="s">
        <v>49</v>
      </c>
    </row>
    <row r="10043" spans="1:2" x14ac:dyDescent="0.3">
      <c r="A10043" s="3">
        <v>302666</v>
      </c>
      <c r="B10043" s="5" t="s">
        <v>1139</v>
      </c>
    </row>
    <row r="10044" spans="1:2" x14ac:dyDescent="0.3">
      <c r="A10044" s="3">
        <v>302666</v>
      </c>
      <c r="B10044" s="5" t="s">
        <v>777</v>
      </c>
    </row>
    <row r="10045" spans="1:2" x14ac:dyDescent="0.3">
      <c r="A10045" s="3">
        <v>126172</v>
      </c>
      <c r="B10045" s="5" t="s">
        <v>468</v>
      </c>
    </row>
    <row r="10046" spans="1:2" x14ac:dyDescent="0.3">
      <c r="A10046" s="3">
        <v>252178</v>
      </c>
      <c r="B10046" s="5" t="s">
        <v>166</v>
      </c>
    </row>
    <row r="10047" spans="1:2" x14ac:dyDescent="0.3">
      <c r="A10047" s="3">
        <v>252178</v>
      </c>
      <c r="B10047" s="5" t="s">
        <v>777</v>
      </c>
    </row>
    <row r="10048" spans="1:2" x14ac:dyDescent="0.3">
      <c r="A10048" s="3">
        <v>252178</v>
      </c>
      <c r="B10048" s="5" t="s">
        <v>49</v>
      </c>
    </row>
    <row r="10049" spans="1:2" x14ac:dyDescent="0.3">
      <c r="A10049" s="3">
        <v>252178</v>
      </c>
      <c r="B10049" s="5" t="s">
        <v>310</v>
      </c>
    </row>
    <row r="10050" spans="1:2" x14ac:dyDescent="0.3">
      <c r="A10050" s="3">
        <v>253376</v>
      </c>
      <c r="B10050" s="5" t="s">
        <v>468</v>
      </c>
    </row>
    <row r="10051" spans="1:2" x14ac:dyDescent="0.3">
      <c r="A10051" s="3">
        <v>253376</v>
      </c>
      <c r="B10051" s="5" t="s">
        <v>1139</v>
      </c>
    </row>
    <row r="10052" spans="1:2" x14ac:dyDescent="0.3">
      <c r="A10052" s="3">
        <v>82657</v>
      </c>
      <c r="B10052" s="5" t="s">
        <v>166</v>
      </c>
    </row>
    <row r="10053" spans="1:2" x14ac:dyDescent="0.3">
      <c r="A10053" s="3">
        <v>82657</v>
      </c>
      <c r="B10053" s="5" t="s">
        <v>468</v>
      </c>
    </row>
    <row r="10054" spans="1:2" x14ac:dyDescent="0.3">
      <c r="A10054" s="3">
        <v>82657</v>
      </c>
      <c r="B10054" s="5" t="s">
        <v>6631</v>
      </c>
    </row>
    <row r="10055" spans="1:2" x14ac:dyDescent="0.3">
      <c r="A10055" s="3">
        <v>254375</v>
      </c>
      <c r="B10055" s="5" t="s">
        <v>1139</v>
      </c>
    </row>
    <row r="10056" spans="1:2" x14ac:dyDescent="0.3">
      <c r="A10056" s="3">
        <v>254375</v>
      </c>
      <c r="B10056" s="5" t="s">
        <v>49</v>
      </c>
    </row>
    <row r="10057" spans="1:2" x14ac:dyDescent="0.3">
      <c r="A10057" s="3">
        <v>254375</v>
      </c>
      <c r="B10057" s="5" t="s">
        <v>30</v>
      </c>
    </row>
    <row r="10058" spans="1:2" x14ac:dyDescent="0.3">
      <c r="A10058" s="3">
        <v>286532</v>
      </c>
      <c r="B10058" s="5" t="s">
        <v>30</v>
      </c>
    </row>
    <row r="10059" spans="1:2" x14ac:dyDescent="0.3">
      <c r="A10059" s="3">
        <v>184098</v>
      </c>
      <c r="B10059" s="5" t="s">
        <v>30</v>
      </c>
    </row>
    <row r="10060" spans="1:2" x14ac:dyDescent="0.3">
      <c r="A10060" s="3">
        <v>184098</v>
      </c>
      <c r="B10060" s="5" t="s">
        <v>886</v>
      </c>
    </row>
    <row r="10061" spans="1:2" x14ac:dyDescent="0.3">
      <c r="A10061" s="3">
        <v>265177</v>
      </c>
      <c r="B10061" s="5" t="s">
        <v>49</v>
      </c>
    </row>
    <row r="10062" spans="1:2" x14ac:dyDescent="0.3">
      <c r="A10062" s="3">
        <v>137321</v>
      </c>
      <c r="B10062" s="5" t="s">
        <v>49</v>
      </c>
    </row>
    <row r="10063" spans="1:2" x14ac:dyDescent="0.3">
      <c r="A10063" s="3">
        <v>137321</v>
      </c>
      <c r="B10063" s="5" t="s">
        <v>2848</v>
      </c>
    </row>
    <row r="10064" spans="1:2" x14ac:dyDescent="0.3">
      <c r="A10064" s="3">
        <v>137321</v>
      </c>
      <c r="B10064" s="5" t="s">
        <v>6631</v>
      </c>
    </row>
    <row r="10065" spans="1:2" x14ac:dyDescent="0.3">
      <c r="A10065" s="3">
        <v>137321</v>
      </c>
      <c r="B10065" s="5" t="s">
        <v>886</v>
      </c>
    </row>
    <row r="10066" spans="1:2" x14ac:dyDescent="0.3">
      <c r="A10066" s="3">
        <v>164251</v>
      </c>
      <c r="B10066" s="5" t="s">
        <v>49</v>
      </c>
    </row>
    <row r="10067" spans="1:2" x14ac:dyDescent="0.3">
      <c r="A10067" s="3">
        <v>157845</v>
      </c>
      <c r="B10067" s="5" t="s">
        <v>1246</v>
      </c>
    </row>
    <row r="10068" spans="1:2" x14ac:dyDescent="0.3">
      <c r="A10068" s="3">
        <v>157845</v>
      </c>
      <c r="B10068" s="5" t="s">
        <v>49</v>
      </c>
    </row>
    <row r="10069" spans="1:2" x14ac:dyDescent="0.3">
      <c r="A10069" s="3">
        <v>277685</v>
      </c>
      <c r="B10069" s="5" t="s">
        <v>468</v>
      </c>
    </row>
    <row r="10070" spans="1:2" x14ac:dyDescent="0.3">
      <c r="A10070" s="3">
        <v>277685</v>
      </c>
      <c r="B10070" s="5" t="s">
        <v>6631</v>
      </c>
    </row>
    <row r="10071" spans="1:2" x14ac:dyDescent="0.3">
      <c r="A10071" s="3">
        <v>277685</v>
      </c>
      <c r="B10071" s="5" t="s">
        <v>166</v>
      </c>
    </row>
    <row r="10072" spans="1:2" x14ac:dyDescent="0.3">
      <c r="A10072" s="3">
        <v>257475</v>
      </c>
      <c r="B10072" s="5" t="s">
        <v>886</v>
      </c>
    </row>
    <row r="10073" spans="1:2" x14ac:dyDescent="0.3">
      <c r="A10073" s="3">
        <v>257475</v>
      </c>
      <c r="B10073" s="5" t="s">
        <v>2297</v>
      </c>
    </row>
    <row r="10074" spans="1:2" x14ac:dyDescent="0.3">
      <c r="A10074" s="3">
        <v>257475</v>
      </c>
      <c r="B10074" s="5" t="s">
        <v>30</v>
      </c>
    </row>
    <row r="10075" spans="1:2" x14ac:dyDescent="0.3">
      <c r="A10075" s="3">
        <v>283350</v>
      </c>
      <c r="B10075" s="5" t="s">
        <v>30</v>
      </c>
    </row>
    <row r="10076" spans="1:2" x14ac:dyDescent="0.3">
      <c r="A10076" s="3">
        <v>283350</v>
      </c>
      <c r="B10076" s="5" t="s">
        <v>49</v>
      </c>
    </row>
    <row r="10077" spans="1:2" x14ac:dyDescent="0.3">
      <c r="A10077" s="3">
        <v>283350</v>
      </c>
      <c r="B10077" s="5" t="s">
        <v>886</v>
      </c>
    </row>
    <row r="10078" spans="1:2" x14ac:dyDescent="0.3">
      <c r="A10078" s="3">
        <v>312526</v>
      </c>
      <c r="B10078" s="5" t="s">
        <v>166</v>
      </c>
    </row>
    <row r="10079" spans="1:2" x14ac:dyDescent="0.3">
      <c r="A10079" s="3">
        <v>312526</v>
      </c>
      <c r="B10079" s="5" t="s">
        <v>777</v>
      </c>
    </row>
    <row r="10080" spans="1:2" x14ac:dyDescent="0.3">
      <c r="A10080" s="3">
        <v>312526</v>
      </c>
      <c r="B10080" s="5" t="s">
        <v>2528</v>
      </c>
    </row>
    <row r="10081" spans="1:2" x14ac:dyDescent="0.3">
      <c r="A10081" s="3">
        <v>280795</v>
      </c>
      <c r="B10081" s="5" t="s">
        <v>1246</v>
      </c>
    </row>
    <row r="10082" spans="1:2" x14ac:dyDescent="0.3">
      <c r="A10082" s="3">
        <v>280795</v>
      </c>
      <c r="B10082" s="5" t="s">
        <v>49</v>
      </c>
    </row>
    <row r="10083" spans="1:2" x14ac:dyDescent="0.3">
      <c r="A10083" s="3">
        <v>247182</v>
      </c>
      <c r="B10083" s="5" t="s">
        <v>49</v>
      </c>
    </row>
    <row r="10084" spans="1:2" x14ac:dyDescent="0.3">
      <c r="A10084" s="3">
        <v>247182</v>
      </c>
      <c r="B10084" s="5" t="s">
        <v>166</v>
      </c>
    </row>
    <row r="10085" spans="1:2" x14ac:dyDescent="0.3">
      <c r="A10085" s="3">
        <v>282672</v>
      </c>
      <c r="B10085" s="5" t="s">
        <v>886</v>
      </c>
    </row>
    <row r="10086" spans="1:2" x14ac:dyDescent="0.3">
      <c r="A10086" s="3">
        <v>282672</v>
      </c>
      <c r="B10086" s="5" t="s">
        <v>49</v>
      </c>
    </row>
    <row r="10087" spans="1:2" x14ac:dyDescent="0.3">
      <c r="A10087" s="3">
        <v>286548</v>
      </c>
      <c r="B10087" s="5" t="s">
        <v>777</v>
      </c>
    </row>
    <row r="10088" spans="1:2" x14ac:dyDescent="0.3">
      <c r="A10088" s="3">
        <v>157847</v>
      </c>
      <c r="B10088" s="5" t="s">
        <v>49</v>
      </c>
    </row>
    <row r="10089" spans="1:2" x14ac:dyDescent="0.3">
      <c r="A10089" s="3">
        <v>266285</v>
      </c>
      <c r="B10089" s="5" t="s">
        <v>49</v>
      </c>
    </row>
    <row r="10090" spans="1:2" x14ac:dyDescent="0.3">
      <c r="A10090" s="3">
        <v>266285</v>
      </c>
      <c r="B10090" s="5" t="s">
        <v>6841</v>
      </c>
    </row>
    <row r="10091" spans="1:2" x14ac:dyDescent="0.3">
      <c r="A10091" s="3">
        <v>260063</v>
      </c>
      <c r="B10091" s="5" t="s">
        <v>777</v>
      </c>
    </row>
    <row r="10092" spans="1:2" x14ac:dyDescent="0.3">
      <c r="A10092" s="3">
        <v>260063</v>
      </c>
      <c r="B10092" s="5" t="s">
        <v>310</v>
      </c>
    </row>
    <row r="10093" spans="1:2" x14ac:dyDescent="0.3">
      <c r="A10093" s="3">
        <v>260063</v>
      </c>
      <c r="B10093" s="5" t="s">
        <v>49</v>
      </c>
    </row>
    <row r="10094" spans="1:2" x14ac:dyDescent="0.3">
      <c r="A10094" s="3">
        <v>143049</v>
      </c>
      <c r="B10094" s="5" t="s">
        <v>30</v>
      </c>
    </row>
    <row r="10095" spans="1:2" x14ac:dyDescent="0.3">
      <c r="A10095" s="3">
        <v>297021</v>
      </c>
      <c r="B10095" s="5" t="s">
        <v>30</v>
      </c>
    </row>
    <row r="10096" spans="1:2" x14ac:dyDescent="0.3">
      <c r="A10096" s="3">
        <v>297021</v>
      </c>
      <c r="B10096" s="5" t="s">
        <v>2848</v>
      </c>
    </row>
    <row r="10097" spans="1:2" x14ac:dyDescent="0.3">
      <c r="A10097" s="3">
        <v>297021</v>
      </c>
      <c r="B10097" s="5" t="s">
        <v>886</v>
      </c>
    </row>
    <row r="10098" spans="1:2" x14ac:dyDescent="0.3">
      <c r="A10098" s="3">
        <v>203739</v>
      </c>
      <c r="B10098" s="5" t="s">
        <v>30</v>
      </c>
    </row>
    <row r="10099" spans="1:2" x14ac:dyDescent="0.3">
      <c r="A10099" s="3">
        <v>203739</v>
      </c>
      <c r="B10099" s="5" t="s">
        <v>777</v>
      </c>
    </row>
    <row r="10100" spans="1:2" x14ac:dyDescent="0.3">
      <c r="A10100" s="3">
        <v>203739</v>
      </c>
      <c r="B10100" s="5" t="s">
        <v>2848</v>
      </c>
    </row>
    <row r="10101" spans="1:2" x14ac:dyDescent="0.3">
      <c r="A10101" s="3">
        <v>244267</v>
      </c>
      <c r="B10101" s="5" t="s">
        <v>2528</v>
      </c>
    </row>
    <row r="10102" spans="1:2" x14ac:dyDescent="0.3">
      <c r="A10102" s="3">
        <v>244267</v>
      </c>
      <c r="B10102" s="5" t="s">
        <v>49</v>
      </c>
    </row>
    <row r="10103" spans="1:2" x14ac:dyDescent="0.3">
      <c r="A10103" s="3">
        <v>266058</v>
      </c>
      <c r="B10103" s="5" t="s">
        <v>49</v>
      </c>
    </row>
    <row r="10104" spans="1:2" x14ac:dyDescent="0.3">
      <c r="A10104" s="3">
        <v>272692</v>
      </c>
      <c r="B10104" s="5" t="s">
        <v>468</v>
      </c>
    </row>
    <row r="10105" spans="1:2" x14ac:dyDescent="0.3">
      <c r="A10105" s="3">
        <v>226486</v>
      </c>
      <c r="B10105" s="5" t="s">
        <v>30</v>
      </c>
    </row>
    <row r="10106" spans="1:2" x14ac:dyDescent="0.3">
      <c r="A10106" s="3">
        <v>146229</v>
      </c>
      <c r="B10106" s="5" t="s">
        <v>166</v>
      </c>
    </row>
    <row r="10107" spans="1:2" x14ac:dyDescent="0.3">
      <c r="A10107" s="3">
        <v>146229</v>
      </c>
      <c r="B10107" s="5" t="s">
        <v>468</v>
      </c>
    </row>
    <row r="10108" spans="1:2" x14ac:dyDescent="0.3">
      <c r="A10108" s="3">
        <v>290864</v>
      </c>
      <c r="B10108" s="5" t="s">
        <v>777</v>
      </c>
    </row>
    <row r="10109" spans="1:2" x14ac:dyDescent="0.3">
      <c r="A10109" s="3">
        <v>290864</v>
      </c>
      <c r="B10109" s="5" t="s">
        <v>166</v>
      </c>
    </row>
    <row r="10110" spans="1:2" x14ac:dyDescent="0.3">
      <c r="A10110" s="3">
        <v>290864</v>
      </c>
      <c r="B10110" s="5" t="s">
        <v>1246</v>
      </c>
    </row>
    <row r="10111" spans="1:2" x14ac:dyDescent="0.3">
      <c r="A10111" s="3">
        <v>290864</v>
      </c>
      <c r="B10111" s="5" t="s">
        <v>1139</v>
      </c>
    </row>
    <row r="10112" spans="1:2" x14ac:dyDescent="0.3">
      <c r="A10112" s="3">
        <v>263475</v>
      </c>
      <c r="B10112" s="5" t="s">
        <v>777</v>
      </c>
    </row>
    <row r="10113" spans="1:2" x14ac:dyDescent="0.3">
      <c r="A10113" s="3">
        <v>263475</v>
      </c>
      <c r="B10113" s="5" t="s">
        <v>49</v>
      </c>
    </row>
    <row r="10114" spans="1:2" x14ac:dyDescent="0.3">
      <c r="A10114" s="3">
        <v>312791</v>
      </c>
      <c r="B10114" s="5" t="s">
        <v>468</v>
      </c>
    </row>
    <row r="10115" spans="1:2" x14ac:dyDescent="0.3">
      <c r="A10115" s="3">
        <v>312791</v>
      </c>
      <c r="B10115" s="5" t="s">
        <v>166</v>
      </c>
    </row>
    <row r="10116" spans="1:2" x14ac:dyDescent="0.3">
      <c r="A10116" s="3">
        <v>264656</v>
      </c>
      <c r="B10116" s="5" t="s">
        <v>6841</v>
      </c>
    </row>
    <row r="10117" spans="1:2" x14ac:dyDescent="0.3">
      <c r="A10117" s="3">
        <v>264656</v>
      </c>
      <c r="B10117" s="5" t="s">
        <v>49</v>
      </c>
    </row>
    <row r="10118" spans="1:2" x14ac:dyDescent="0.3">
      <c r="A10118" s="3">
        <v>267863</v>
      </c>
      <c r="B10118" s="5" t="s">
        <v>30</v>
      </c>
    </row>
    <row r="10119" spans="1:2" x14ac:dyDescent="0.3">
      <c r="A10119" s="3">
        <v>267863</v>
      </c>
      <c r="B10119" s="5" t="s">
        <v>886</v>
      </c>
    </row>
    <row r="10120" spans="1:2" x14ac:dyDescent="0.3">
      <c r="A10120" s="3">
        <v>285812</v>
      </c>
      <c r="B10120" s="5" t="s">
        <v>6748</v>
      </c>
    </row>
    <row r="10121" spans="1:2" x14ac:dyDescent="0.3">
      <c r="A10121" s="3">
        <v>285812</v>
      </c>
      <c r="B10121" s="5" t="s">
        <v>2297</v>
      </c>
    </row>
    <row r="10122" spans="1:2" x14ac:dyDescent="0.3">
      <c r="A10122" s="3">
        <v>285812</v>
      </c>
      <c r="B10122" s="5" t="s">
        <v>1139</v>
      </c>
    </row>
    <row r="10123" spans="1:2" x14ac:dyDescent="0.3">
      <c r="A10123" s="3">
        <v>285812</v>
      </c>
      <c r="B10123" s="5" t="s">
        <v>2848</v>
      </c>
    </row>
    <row r="10124" spans="1:2" x14ac:dyDescent="0.3">
      <c r="A10124" s="3">
        <v>285812</v>
      </c>
      <c r="B10124" s="5" t="s">
        <v>30</v>
      </c>
    </row>
    <row r="10125" spans="1:2" x14ac:dyDescent="0.3">
      <c r="A10125" s="3">
        <v>285812</v>
      </c>
      <c r="B10125" s="5" t="s">
        <v>2528</v>
      </c>
    </row>
    <row r="10126" spans="1:2" x14ac:dyDescent="0.3">
      <c r="A10126" s="3">
        <v>239562</v>
      </c>
      <c r="B10126" s="5" t="s">
        <v>49</v>
      </c>
    </row>
    <row r="10127" spans="1:2" x14ac:dyDescent="0.3">
      <c r="A10127" s="3">
        <v>239562</v>
      </c>
      <c r="B10127" s="5" t="s">
        <v>30</v>
      </c>
    </row>
    <row r="10128" spans="1:2" x14ac:dyDescent="0.3">
      <c r="A10128" s="3">
        <v>151368</v>
      </c>
      <c r="B10128" s="5" t="s">
        <v>166</v>
      </c>
    </row>
    <row r="10129" spans="1:2" x14ac:dyDescent="0.3">
      <c r="A10129" s="3">
        <v>151368</v>
      </c>
      <c r="B10129" s="5" t="s">
        <v>777</v>
      </c>
    </row>
    <row r="10130" spans="1:2" x14ac:dyDescent="0.3">
      <c r="A10130" s="3">
        <v>151368</v>
      </c>
      <c r="B10130" s="5" t="s">
        <v>1246</v>
      </c>
    </row>
    <row r="10131" spans="1:2" x14ac:dyDescent="0.3">
      <c r="A10131" s="3">
        <v>177494</v>
      </c>
      <c r="B10131" s="5" t="s">
        <v>1246</v>
      </c>
    </row>
    <row r="10132" spans="1:2" x14ac:dyDescent="0.3">
      <c r="A10132" s="3">
        <v>177494</v>
      </c>
      <c r="B10132" s="5" t="s">
        <v>49</v>
      </c>
    </row>
    <row r="10133" spans="1:2" x14ac:dyDescent="0.3">
      <c r="A10133" s="3">
        <v>177494</v>
      </c>
      <c r="B10133" s="5" t="s">
        <v>30</v>
      </c>
    </row>
    <row r="10134" spans="1:2" x14ac:dyDescent="0.3">
      <c r="A10134" s="3">
        <v>262903</v>
      </c>
      <c r="B10134" s="5" t="s">
        <v>886</v>
      </c>
    </row>
    <row r="10135" spans="1:2" x14ac:dyDescent="0.3">
      <c r="A10135" s="3">
        <v>262903</v>
      </c>
      <c r="B10135" s="5" t="s">
        <v>30</v>
      </c>
    </row>
    <row r="10136" spans="1:2" x14ac:dyDescent="0.3">
      <c r="A10136" s="3">
        <v>292177</v>
      </c>
      <c r="B10136" s="5" t="s">
        <v>6748</v>
      </c>
    </row>
    <row r="10137" spans="1:2" x14ac:dyDescent="0.3">
      <c r="A10137" s="3">
        <v>292177</v>
      </c>
      <c r="B10137" s="5" t="s">
        <v>2297</v>
      </c>
    </row>
    <row r="10138" spans="1:2" x14ac:dyDescent="0.3">
      <c r="A10138" s="3">
        <v>292177</v>
      </c>
      <c r="B10138" s="5" t="s">
        <v>2378</v>
      </c>
    </row>
    <row r="10139" spans="1:2" x14ac:dyDescent="0.3">
      <c r="A10139" s="3">
        <v>244509</v>
      </c>
      <c r="B10139" s="5" t="s">
        <v>49</v>
      </c>
    </row>
    <row r="10140" spans="1:2" x14ac:dyDescent="0.3">
      <c r="A10140" s="3">
        <v>244509</v>
      </c>
      <c r="B10140" s="5" t="s">
        <v>166</v>
      </c>
    </row>
    <row r="10141" spans="1:2" x14ac:dyDescent="0.3">
      <c r="A10141" s="3">
        <v>87492</v>
      </c>
      <c r="B10141" s="5" t="s">
        <v>49</v>
      </c>
    </row>
    <row r="10142" spans="1:2" x14ac:dyDescent="0.3">
      <c r="A10142" s="3">
        <v>87492</v>
      </c>
      <c r="B10142" s="5" t="s">
        <v>166</v>
      </c>
    </row>
    <row r="10143" spans="1:2" x14ac:dyDescent="0.3">
      <c r="A10143" s="3">
        <v>197950</v>
      </c>
      <c r="B10143" s="5" t="s">
        <v>166</v>
      </c>
    </row>
    <row r="10144" spans="1:2" x14ac:dyDescent="0.3">
      <c r="A10144" s="3">
        <v>197950</v>
      </c>
      <c r="B10144" s="5" t="s">
        <v>1246</v>
      </c>
    </row>
    <row r="10145" spans="1:2" x14ac:dyDescent="0.3">
      <c r="A10145" s="3">
        <v>197950</v>
      </c>
      <c r="B10145" s="5" t="s">
        <v>777</v>
      </c>
    </row>
    <row r="10146" spans="1:2" x14ac:dyDescent="0.3">
      <c r="A10146" s="3">
        <v>286554</v>
      </c>
      <c r="B10146" s="5" t="s">
        <v>886</v>
      </c>
    </row>
    <row r="10147" spans="1:2" x14ac:dyDescent="0.3">
      <c r="A10147" s="3">
        <v>286554</v>
      </c>
      <c r="B10147" s="5" t="s">
        <v>30</v>
      </c>
    </row>
    <row r="10148" spans="1:2" x14ac:dyDescent="0.3">
      <c r="A10148" s="3">
        <v>245473</v>
      </c>
      <c r="B10148" s="5" t="s">
        <v>777</v>
      </c>
    </row>
    <row r="10149" spans="1:2" x14ac:dyDescent="0.3">
      <c r="A10149" s="3">
        <v>245473</v>
      </c>
      <c r="B10149" s="5" t="s">
        <v>49</v>
      </c>
    </row>
    <row r="10150" spans="1:2" x14ac:dyDescent="0.3">
      <c r="A10150" s="3">
        <v>245473</v>
      </c>
      <c r="B10150" s="5" t="s">
        <v>886</v>
      </c>
    </row>
    <row r="10151" spans="1:2" x14ac:dyDescent="0.3">
      <c r="A10151" s="3">
        <v>245473</v>
      </c>
      <c r="B10151" s="5" t="s">
        <v>6748</v>
      </c>
    </row>
    <row r="10152" spans="1:2" x14ac:dyDescent="0.3">
      <c r="A10152" s="3">
        <v>245473</v>
      </c>
      <c r="B10152" s="5" t="s">
        <v>19406</v>
      </c>
    </row>
    <row r="10153" spans="1:2" x14ac:dyDescent="0.3">
      <c r="A10153" s="3">
        <v>221902</v>
      </c>
      <c r="B10153" s="5" t="s">
        <v>49</v>
      </c>
    </row>
    <row r="10154" spans="1:2" x14ac:dyDescent="0.3">
      <c r="A10154" s="3">
        <v>267806</v>
      </c>
      <c r="B10154" s="5" t="s">
        <v>468</v>
      </c>
    </row>
    <row r="10155" spans="1:2" x14ac:dyDescent="0.3">
      <c r="A10155" s="3">
        <v>267806</v>
      </c>
      <c r="B10155" s="5" t="s">
        <v>166</v>
      </c>
    </row>
    <row r="10156" spans="1:2" x14ac:dyDescent="0.3">
      <c r="A10156" s="3">
        <v>282813</v>
      </c>
      <c r="B10156" s="5" t="s">
        <v>468</v>
      </c>
    </row>
    <row r="10157" spans="1:2" x14ac:dyDescent="0.3">
      <c r="A10157" s="3">
        <v>1381891</v>
      </c>
      <c r="B10157" s="5" t="s">
        <v>30</v>
      </c>
    </row>
    <row r="10158" spans="1:2" x14ac:dyDescent="0.3">
      <c r="A10158" s="3">
        <v>1381891</v>
      </c>
      <c r="B10158" s="5" t="s">
        <v>777</v>
      </c>
    </row>
    <row r="10159" spans="1:2" x14ac:dyDescent="0.3">
      <c r="A10159" s="3">
        <v>244458</v>
      </c>
      <c r="B10159" s="5" t="s">
        <v>30</v>
      </c>
    </row>
    <row r="10160" spans="1:2" x14ac:dyDescent="0.3">
      <c r="A10160" s="3">
        <v>244458</v>
      </c>
      <c r="B10160" s="5" t="s">
        <v>1246</v>
      </c>
    </row>
    <row r="10161" spans="1:2" x14ac:dyDescent="0.3">
      <c r="A10161" s="3">
        <v>244458</v>
      </c>
      <c r="B10161" s="5" t="s">
        <v>468</v>
      </c>
    </row>
    <row r="10162" spans="1:2" x14ac:dyDescent="0.3">
      <c r="A10162" s="3">
        <v>244458</v>
      </c>
      <c r="B10162" s="5" t="s">
        <v>2848</v>
      </c>
    </row>
    <row r="10163" spans="1:2" x14ac:dyDescent="0.3">
      <c r="A10163" s="3">
        <v>268690</v>
      </c>
      <c r="B10163" s="5" t="s">
        <v>2297</v>
      </c>
    </row>
    <row r="10164" spans="1:2" x14ac:dyDescent="0.3">
      <c r="A10164" s="3">
        <v>268690</v>
      </c>
      <c r="B10164" s="5" t="s">
        <v>468</v>
      </c>
    </row>
    <row r="10165" spans="1:2" x14ac:dyDescent="0.3">
      <c r="A10165" s="3">
        <v>268690</v>
      </c>
      <c r="B10165" s="5" t="s">
        <v>1139</v>
      </c>
    </row>
    <row r="10166" spans="1:2" x14ac:dyDescent="0.3">
      <c r="A10166" s="3">
        <v>268690</v>
      </c>
      <c r="B10166" s="5" t="s">
        <v>30</v>
      </c>
    </row>
    <row r="10167" spans="1:2" x14ac:dyDescent="0.3">
      <c r="A10167" s="3">
        <v>268690</v>
      </c>
      <c r="B10167" s="5" t="s">
        <v>6748</v>
      </c>
    </row>
    <row r="10168" spans="1:2" x14ac:dyDescent="0.3">
      <c r="A10168" s="3">
        <v>241843</v>
      </c>
      <c r="B10168" s="5" t="s">
        <v>30</v>
      </c>
    </row>
    <row r="10169" spans="1:2" x14ac:dyDescent="0.3">
      <c r="A10169" s="3">
        <v>241843</v>
      </c>
      <c r="B10169" s="5" t="s">
        <v>468</v>
      </c>
    </row>
    <row r="10170" spans="1:2" x14ac:dyDescent="0.3">
      <c r="A10170" s="3">
        <v>327833</v>
      </c>
      <c r="B10170" s="5" t="s">
        <v>166</v>
      </c>
    </row>
    <row r="10171" spans="1:2" x14ac:dyDescent="0.3">
      <c r="A10171" s="3">
        <v>327833</v>
      </c>
      <c r="B10171" s="5" t="s">
        <v>777</v>
      </c>
    </row>
    <row r="10172" spans="1:2" x14ac:dyDescent="0.3">
      <c r="A10172" s="3">
        <v>327833</v>
      </c>
      <c r="B10172" s="5" t="s">
        <v>49</v>
      </c>
    </row>
    <row r="10173" spans="1:2" x14ac:dyDescent="0.3">
      <c r="A10173" s="3">
        <v>327833</v>
      </c>
      <c r="B10173" s="5" t="s">
        <v>1246</v>
      </c>
    </row>
    <row r="10174" spans="1:2" x14ac:dyDescent="0.3">
      <c r="A10174" s="3">
        <v>243352</v>
      </c>
      <c r="B10174" s="5" t="s">
        <v>49</v>
      </c>
    </row>
    <row r="10175" spans="1:2" x14ac:dyDescent="0.3">
      <c r="A10175" s="3">
        <v>309853</v>
      </c>
      <c r="B10175" s="5" t="s">
        <v>6748</v>
      </c>
    </row>
    <row r="10176" spans="1:2" x14ac:dyDescent="0.3">
      <c r="A10176" s="3">
        <v>309853</v>
      </c>
      <c r="B10176" s="5" t="s">
        <v>30</v>
      </c>
    </row>
    <row r="10177" spans="1:2" x14ac:dyDescent="0.3">
      <c r="A10177" s="3">
        <v>309853</v>
      </c>
      <c r="B10177" s="5" t="s">
        <v>886</v>
      </c>
    </row>
    <row r="10178" spans="1:2" x14ac:dyDescent="0.3">
      <c r="A10178" s="3">
        <v>239566</v>
      </c>
      <c r="B10178" s="5" t="s">
        <v>49</v>
      </c>
    </row>
    <row r="10179" spans="1:2" x14ac:dyDescent="0.3">
      <c r="A10179" s="3">
        <v>239566</v>
      </c>
      <c r="B10179" s="5" t="s">
        <v>2378</v>
      </c>
    </row>
    <row r="10180" spans="1:2" x14ac:dyDescent="0.3">
      <c r="A10180" s="3">
        <v>239566</v>
      </c>
      <c r="B10180" s="5" t="s">
        <v>7548</v>
      </c>
    </row>
    <row r="10181" spans="1:2" x14ac:dyDescent="0.3">
      <c r="A10181" s="3">
        <v>304410</v>
      </c>
      <c r="B10181" s="5" t="s">
        <v>30</v>
      </c>
    </row>
    <row r="10182" spans="1:2" x14ac:dyDescent="0.3">
      <c r="A10182" s="3">
        <v>304410</v>
      </c>
      <c r="B10182" s="5" t="s">
        <v>2378</v>
      </c>
    </row>
    <row r="10183" spans="1:2" x14ac:dyDescent="0.3">
      <c r="A10183" s="3">
        <v>304410</v>
      </c>
      <c r="B10183" s="5" t="s">
        <v>49</v>
      </c>
    </row>
    <row r="10184" spans="1:2" x14ac:dyDescent="0.3">
      <c r="A10184" s="3">
        <v>145221</v>
      </c>
      <c r="B10184" s="5" t="s">
        <v>166</v>
      </c>
    </row>
    <row r="10185" spans="1:2" x14ac:dyDescent="0.3">
      <c r="A10185" s="3">
        <v>145221</v>
      </c>
      <c r="B10185" s="5" t="s">
        <v>49</v>
      </c>
    </row>
    <row r="10186" spans="1:2" x14ac:dyDescent="0.3">
      <c r="A10186" s="3">
        <v>145221</v>
      </c>
      <c r="B10186" s="5" t="s">
        <v>2528</v>
      </c>
    </row>
    <row r="10187" spans="1:2" x14ac:dyDescent="0.3">
      <c r="A10187" s="3">
        <v>250066</v>
      </c>
      <c r="B10187" s="5" t="s">
        <v>777</v>
      </c>
    </row>
    <row r="10188" spans="1:2" x14ac:dyDescent="0.3">
      <c r="A10188" s="3">
        <v>283330</v>
      </c>
      <c r="B10188" s="5" t="s">
        <v>49</v>
      </c>
    </row>
    <row r="10189" spans="1:2" x14ac:dyDescent="0.3">
      <c r="A10189" s="3">
        <v>283330</v>
      </c>
      <c r="B10189" s="5" t="s">
        <v>2378</v>
      </c>
    </row>
    <row r="10190" spans="1:2" x14ac:dyDescent="0.3">
      <c r="A10190" s="3">
        <v>269173</v>
      </c>
      <c r="B10190" s="5" t="s">
        <v>166</v>
      </c>
    </row>
    <row r="10191" spans="1:2" x14ac:dyDescent="0.3">
      <c r="A10191" s="3">
        <v>269173</v>
      </c>
      <c r="B10191" s="5" t="s">
        <v>777</v>
      </c>
    </row>
    <row r="10192" spans="1:2" x14ac:dyDescent="0.3">
      <c r="A10192" s="3">
        <v>269173</v>
      </c>
      <c r="B10192" s="5" t="s">
        <v>2528</v>
      </c>
    </row>
    <row r="10193" spans="1:2" x14ac:dyDescent="0.3">
      <c r="A10193" s="3">
        <v>250388</v>
      </c>
      <c r="B10193" s="5" t="s">
        <v>777</v>
      </c>
    </row>
    <row r="10194" spans="1:2" x14ac:dyDescent="0.3">
      <c r="A10194" s="3">
        <v>250388</v>
      </c>
      <c r="B10194" s="5" t="s">
        <v>1246</v>
      </c>
    </row>
    <row r="10195" spans="1:2" x14ac:dyDescent="0.3">
      <c r="A10195" s="3">
        <v>250388</v>
      </c>
      <c r="B10195" s="5" t="s">
        <v>166</v>
      </c>
    </row>
    <row r="10196" spans="1:2" x14ac:dyDescent="0.3">
      <c r="A10196" s="3">
        <v>204436</v>
      </c>
      <c r="B10196" s="5" t="s">
        <v>2297</v>
      </c>
    </row>
    <row r="10197" spans="1:2" x14ac:dyDescent="0.3">
      <c r="A10197" s="3">
        <v>204436</v>
      </c>
      <c r="B10197" s="5" t="s">
        <v>886</v>
      </c>
    </row>
    <row r="10198" spans="1:2" x14ac:dyDescent="0.3">
      <c r="A10198" s="3">
        <v>204436</v>
      </c>
      <c r="B10198" s="5" t="s">
        <v>1139</v>
      </c>
    </row>
    <row r="10199" spans="1:2" x14ac:dyDescent="0.3">
      <c r="A10199" s="3">
        <v>204436</v>
      </c>
      <c r="B10199" s="5" t="s">
        <v>49</v>
      </c>
    </row>
    <row r="10200" spans="1:2" x14ac:dyDescent="0.3">
      <c r="A10200" s="3">
        <v>204436</v>
      </c>
      <c r="B10200" s="5" t="s">
        <v>2848</v>
      </c>
    </row>
    <row r="10201" spans="1:2" x14ac:dyDescent="0.3">
      <c r="A10201" s="3">
        <v>297596</v>
      </c>
      <c r="B10201" s="5" t="s">
        <v>166</v>
      </c>
    </row>
    <row r="10202" spans="1:2" x14ac:dyDescent="0.3">
      <c r="A10202" s="3">
        <v>297596</v>
      </c>
      <c r="B10202" s="5" t="s">
        <v>49</v>
      </c>
    </row>
    <row r="10203" spans="1:2" x14ac:dyDescent="0.3">
      <c r="A10203" s="3">
        <v>258284</v>
      </c>
      <c r="B10203" s="5" t="s">
        <v>166</v>
      </c>
    </row>
    <row r="10204" spans="1:2" x14ac:dyDescent="0.3">
      <c r="A10204" s="3">
        <v>258284</v>
      </c>
      <c r="B10204" s="5" t="s">
        <v>1246</v>
      </c>
    </row>
    <row r="10205" spans="1:2" x14ac:dyDescent="0.3">
      <c r="A10205" s="3">
        <v>258284</v>
      </c>
      <c r="B10205" s="5" t="s">
        <v>6631</v>
      </c>
    </row>
    <row r="10206" spans="1:2" x14ac:dyDescent="0.3">
      <c r="A10206" s="3">
        <v>285135</v>
      </c>
      <c r="B10206" s="5" t="s">
        <v>2528</v>
      </c>
    </row>
    <row r="10207" spans="1:2" x14ac:dyDescent="0.3">
      <c r="A10207" s="3">
        <v>285135</v>
      </c>
      <c r="B10207" s="5" t="s">
        <v>19406</v>
      </c>
    </row>
    <row r="10208" spans="1:2" x14ac:dyDescent="0.3">
      <c r="A10208" s="3">
        <v>248933</v>
      </c>
      <c r="B10208" s="5" t="s">
        <v>49</v>
      </c>
    </row>
    <row r="10209" spans="1:2" x14ac:dyDescent="0.3">
      <c r="A10209" s="3">
        <v>248933</v>
      </c>
      <c r="B10209" s="5" t="s">
        <v>166</v>
      </c>
    </row>
    <row r="10210" spans="1:2" x14ac:dyDescent="0.3">
      <c r="A10210" s="3">
        <v>290555</v>
      </c>
      <c r="B10210" s="5" t="s">
        <v>468</v>
      </c>
    </row>
    <row r="10211" spans="1:2" x14ac:dyDescent="0.3">
      <c r="A10211" s="3">
        <v>290555</v>
      </c>
      <c r="B10211" s="5" t="s">
        <v>777</v>
      </c>
    </row>
    <row r="10212" spans="1:2" x14ac:dyDescent="0.3">
      <c r="A10212" s="3">
        <v>282297</v>
      </c>
      <c r="B10212" s="5" t="s">
        <v>329</v>
      </c>
    </row>
    <row r="10213" spans="1:2" x14ac:dyDescent="0.3">
      <c r="A10213" s="3">
        <v>187596</v>
      </c>
      <c r="B10213" s="5" t="s">
        <v>30</v>
      </c>
    </row>
    <row r="10214" spans="1:2" x14ac:dyDescent="0.3">
      <c r="A10214" s="3">
        <v>244772</v>
      </c>
      <c r="B10214" s="5" t="s">
        <v>49</v>
      </c>
    </row>
    <row r="10215" spans="1:2" x14ac:dyDescent="0.3">
      <c r="A10215" s="3">
        <v>226448</v>
      </c>
      <c r="B10215" s="5" t="s">
        <v>49</v>
      </c>
    </row>
    <row r="10216" spans="1:2" x14ac:dyDescent="0.3">
      <c r="A10216" s="3">
        <v>226448</v>
      </c>
      <c r="B10216" s="5" t="s">
        <v>886</v>
      </c>
    </row>
    <row r="10217" spans="1:2" x14ac:dyDescent="0.3">
      <c r="A10217" s="3">
        <v>226448</v>
      </c>
      <c r="B10217" s="5" t="s">
        <v>2528</v>
      </c>
    </row>
    <row r="10218" spans="1:2" x14ac:dyDescent="0.3">
      <c r="A10218" s="3">
        <v>254474</v>
      </c>
      <c r="B10218" s="5" t="s">
        <v>468</v>
      </c>
    </row>
    <row r="10219" spans="1:2" x14ac:dyDescent="0.3">
      <c r="A10219" s="3">
        <v>254474</v>
      </c>
      <c r="B10219" s="5" t="s">
        <v>777</v>
      </c>
    </row>
    <row r="10220" spans="1:2" x14ac:dyDescent="0.3">
      <c r="A10220" s="3">
        <v>254474</v>
      </c>
      <c r="B10220" s="5" t="s">
        <v>30</v>
      </c>
    </row>
    <row r="10221" spans="1:2" x14ac:dyDescent="0.3">
      <c r="A10221" s="3">
        <v>110390</v>
      </c>
      <c r="B10221" s="5" t="s">
        <v>49</v>
      </c>
    </row>
    <row r="10222" spans="1:2" x14ac:dyDescent="0.3">
      <c r="A10222" s="3">
        <v>110390</v>
      </c>
      <c r="B10222" s="5" t="s">
        <v>30</v>
      </c>
    </row>
    <row r="10223" spans="1:2" x14ac:dyDescent="0.3">
      <c r="A10223" s="3">
        <v>241842</v>
      </c>
      <c r="B10223" s="5" t="s">
        <v>468</v>
      </c>
    </row>
    <row r="10224" spans="1:2" x14ac:dyDescent="0.3">
      <c r="A10224" s="3">
        <v>241842</v>
      </c>
      <c r="B10224" s="5" t="s">
        <v>777</v>
      </c>
    </row>
    <row r="10225" spans="1:2" x14ac:dyDescent="0.3">
      <c r="A10225" s="3">
        <v>241842</v>
      </c>
      <c r="B10225" s="5" t="s">
        <v>30</v>
      </c>
    </row>
    <row r="10226" spans="1:2" x14ac:dyDescent="0.3">
      <c r="A10226" s="3">
        <v>236737</v>
      </c>
      <c r="B10226" s="5" t="s">
        <v>30</v>
      </c>
    </row>
    <row r="10227" spans="1:2" x14ac:dyDescent="0.3">
      <c r="A10227" s="3">
        <v>236737</v>
      </c>
      <c r="B10227" s="5" t="s">
        <v>886</v>
      </c>
    </row>
    <row r="10228" spans="1:2" x14ac:dyDescent="0.3">
      <c r="A10228" s="3">
        <v>236737</v>
      </c>
      <c r="B10228" s="5" t="s">
        <v>6748</v>
      </c>
    </row>
    <row r="10229" spans="1:2" x14ac:dyDescent="0.3">
      <c r="A10229" s="3">
        <v>87093</v>
      </c>
      <c r="B10229" s="5" t="s">
        <v>49</v>
      </c>
    </row>
    <row r="10230" spans="1:2" x14ac:dyDescent="0.3">
      <c r="A10230" s="3">
        <v>232679</v>
      </c>
      <c r="B10230" s="5" t="s">
        <v>49</v>
      </c>
    </row>
    <row r="10231" spans="1:2" x14ac:dyDescent="0.3">
      <c r="A10231" s="3">
        <v>244539</v>
      </c>
      <c r="B10231" s="5" t="s">
        <v>49</v>
      </c>
    </row>
    <row r="10232" spans="1:2" x14ac:dyDescent="0.3">
      <c r="A10232" s="3">
        <v>244539</v>
      </c>
      <c r="B10232" s="5" t="s">
        <v>30</v>
      </c>
    </row>
    <row r="10233" spans="1:2" x14ac:dyDescent="0.3">
      <c r="A10233" s="3">
        <v>248504</v>
      </c>
      <c r="B10233" s="5" t="s">
        <v>166</v>
      </c>
    </row>
    <row r="10234" spans="1:2" x14ac:dyDescent="0.3">
      <c r="A10234" s="3">
        <v>248504</v>
      </c>
      <c r="B10234" s="5" t="s">
        <v>2528</v>
      </c>
    </row>
    <row r="10235" spans="1:2" x14ac:dyDescent="0.3">
      <c r="A10235" s="3">
        <v>248504</v>
      </c>
      <c r="B10235" s="5" t="s">
        <v>19406</v>
      </c>
    </row>
    <row r="10236" spans="1:2" x14ac:dyDescent="0.3">
      <c r="A10236" s="3">
        <v>261103</v>
      </c>
      <c r="B10236" s="5" t="s">
        <v>6748</v>
      </c>
    </row>
    <row r="10237" spans="1:2" x14ac:dyDescent="0.3">
      <c r="A10237" s="3">
        <v>261103</v>
      </c>
      <c r="B10237" s="5" t="s">
        <v>2297</v>
      </c>
    </row>
    <row r="10238" spans="1:2" x14ac:dyDescent="0.3">
      <c r="A10238" s="3">
        <v>289416</v>
      </c>
      <c r="B10238" s="5" t="s">
        <v>166</v>
      </c>
    </row>
    <row r="10239" spans="1:2" x14ac:dyDescent="0.3">
      <c r="A10239" s="3">
        <v>289416</v>
      </c>
      <c r="B10239" s="5" t="s">
        <v>468</v>
      </c>
    </row>
    <row r="10240" spans="1:2" x14ac:dyDescent="0.3">
      <c r="A10240" s="3">
        <v>245916</v>
      </c>
      <c r="B10240" s="5" t="s">
        <v>1246</v>
      </c>
    </row>
    <row r="10241" spans="1:2" x14ac:dyDescent="0.3">
      <c r="A10241" s="3">
        <v>245916</v>
      </c>
      <c r="B10241" s="5" t="s">
        <v>49</v>
      </c>
    </row>
    <row r="10242" spans="1:2" x14ac:dyDescent="0.3">
      <c r="A10242" s="3">
        <v>245916</v>
      </c>
      <c r="B10242" s="5" t="s">
        <v>6631</v>
      </c>
    </row>
    <row r="10243" spans="1:2" x14ac:dyDescent="0.3">
      <c r="A10243" s="3">
        <v>245916</v>
      </c>
      <c r="B10243" s="5" t="s">
        <v>166</v>
      </c>
    </row>
    <row r="10244" spans="1:2" x14ac:dyDescent="0.3">
      <c r="A10244" s="3">
        <v>245916</v>
      </c>
      <c r="B10244" s="5" t="s">
        <v>7548</v>
      </c>
    </row>
    <row r="10245" spans="1:2" x14ac:dyDescent="0.3">
      <c r="A10245" s="3">
        <v>260535</v>
      </c>
      <c r="B10245" s="5" t="s">
        <v>30</v>
      </c>
    </row>
    <row r="10246" spans="1:2" x14ac:dyDescent="0.3">
      <c r="A10246" s="3">
        <v>288418</v>
      </c>
      <c r="B10246" s="5" t="s">
        <v>886</v>
      </c>
    </row>
    <row r="10247" spans="1:2" x14ac:dyDescent="0.3">
      <c r="A10247" s="3">
        <v>288418</v>
      </c>
      <c r="B10247" s="5" t="s">
        <v>49</v>
      </c>
    </row>
    <row r="10248" spans="1:2" x14ac:dyDescent="0.3">
      <c r="A10248" s="3">
        <v>297961</v>
      </c>
      <c r="B10248" s="5" t="s">
        <v>1246</v>
      </c>
    </row>
    <row r="10249" spans="1:2" x14ac:dyDescent="0.3">
      <c r="A10249" s="3">
        <v>297961</v>
      </c>
      <c r="B10249" s="5" t="s">
        <v>6631</v>
      </c>
    </row>
    <row r="10250" spans="1:2" x14ac:dyDescent="0.3">
      <c r="A10250" s="3">
        <v>297961</v>
      </c>
      <c r="B10250" s="5" t="s">
        <v>166</v>
      </c>
    </row>
    <row r="10251" spans="1:2" x14ac:dyDescent="0.3">
      <c r="A10251" s="3">
        <v>297961</v>
      </c>
      <c r="B10251" s="5" t="s">
        <v>19406</v>
      </c>
    </row>
    <row r="10252" spans="1:2" x14ac:dyDescent="0.3">
      <c r="A10252" s="3">
        <v>171372</v>
      </c>
      <c r="B10252" s="5" t="s">
        <v>30</v>
      </c>
    </row>
    <row r="10253" spans="1:2" x14ac:dyDescent="0.3">
      <c r="A10253" s="3">
        <v>171372</v>
      </c>
      <c r="B10253" s="5" t="s">
        <v>49</v>
      </c>
    </row>
    <row r="10254" spans="1:2" x14ac:dyDescent="0.3">
      <c r="A10254" s="3">
        <v>171372</v>
      </c>
      <c r="B10254" s="5" t="s">
        <v>6631</v>
      </c>
    </row>
    <row r="10255" spans="1:2" x14ac:dyDescent="0.3">
      <c r="A10255" s="3">
        <v>227738</v>
      </c>
      <c r="B10255" s="5" t="s">
        <v>30</v>
      </c>
    </row>
    <row r="10256" spans="1:2" x14ac:dyDescent="0.3">
      <c r="A10256" s="3">
        <v>227738</v>
      </c>
      <c r="B10256" s="5" t="s">
        <v>2297</v>
      </c>
    </row>
    <row r="10257" spans="1:2" x14ac:dyDescent="0.3">
      <c r="A10257" s="3">
        <v>227738</v>
      </c>
      <c r="B10257" s="5" t="s">
        <v>1139</v>
      </c>
    </row>
    <row r="10258" spans="1:2" x14ac:dyDescent="0.3">
      <c r="A10258" s="3">
        <v>262338</v>
      </c>
      <c r="B10258" s="5" t="s">
        <v>166</v>
      </c>
    </row>
    <row r="10259" spans="1:2" x14ac:dyDescent="0.3">
      <c r="A10259" s="3">
        <v>262338</v>
      </c>
      <c r="B10259" s="5" t="s">
        <v>1246</v>
      </c>
    </row>
    <row r="10260" spans="1:2" x14ac:dyDescent="0.3">
      <c r="A10260" s="3">
        <v>262338</v>
      </c>
      <c r="B10260" s="5" t="s">
        <v>777</v>
      </c>
    </row>
    <row r="10261" spans="1:2" x14ac:dyDescent="0.3">
      <c r="A10261" s="3">
        <v>263281</v>
      </c>
      <c r="B10261" s="5" t="s">
        <v>30</v>
      </c>
    </row>
    <row r="10262" spans="1:2" x14ac:dyDescent="0.3">
      <c r="A10262" s="3">
        <v>263281</v>
      </c>
      <c r="B10262" s="5" t="s">
        <v>49</v>
      </c>
    </row>
    <row r="10263" spans="1:2" x14ac:dyDescent="0.3">
      <c r="A10263" s="3">
        <v>146015</v>
      </c>
      <c r="B10263" s="5" t="s">
        <v>166</v>
      </c>
    </row>
    <row r="10264" spans="1:2" x14ac:dyDescent="0.3">
      <c r="A10264" s="3">
        <v>146015</v>
      </c>
      <c r="B10264" s="5" t="s">
        <v>49</v>
      </c>
    </row>
    <row r="10265" spans="1:2" x14ac:dyDescent="0.3">
      <c r="A10265" s="3">
        <v>294992</v>
      </c>
      <c r="B10265" s="5" t="s">
        <v>166</v>
      </c>
    </row>
    <row r="10266" spans="1:2" x14ac:dyDescent="0.3">
      <c r="A10266" s="3">
        <v>294992</v>
      </c>
      <c r="B10266" s="5" t="s">
        <v>310</v>
      </c>
    </row>
    <row r="10267" spans="1:2" x14ac:dyDescent="0.3">
      <c r="A10267" s="3">
        <v>294992</v>
      </c>
      <c r="B10267" s="5" t="s">
        <v>1139</v>
      </c>
    </row>
    <row r="10268" spans="1:2" x14ac:dyDescent="0.3">
      <c r="A10268" s="3">
        <v>254201</v>
      </c>
      <c r="B10268" s="5" t="s">
        <v>166</v>
      </c>
    </row>
    <row r="10269" spans="1:2" x14ac:dyDescent="0.3">
      <c r="A10269" s="3">
        <v>236735</v>
      </c>
      <c r="B10269" s="5" t="s">
        <v>1246</v>
      </c>
    </row>
    <row r="10270" spans="1:2" x14ac:dyDescent="0.3">
      <c r="A10270" s="3">
        <v>236735</v>
      </c>
      <c r="B10270" s="5" t="s">
        <v>6631</v>
      </c>
    </row>
    <row r="10271" spans="1:2" x14ac:dyDescent="0.3">
      <c r="A10271" s="3">
        <v>236735</v>
      </c>
      <c r="B10271" s="5" t="s">
        <v>166</v>
      </c>
    </row>
    <row r="10272" spans="1:2" x14ac:dyDescent="0.3">
      <c r="A10272" s="3">
        <v>240483</v>
      </c>
      <c r="B10272" s="5" t="s">
        <v>2528</v>
      </c>
    </row>
    <row r="10273" spans="1:2" x14ac:dyDescent="0.3">
      <c r="A10273" s="3">
        <v>240483</v>
      </c>
      <c r="B10273" s="5" t="s">
        <v>1139</v>
      </c>
    </row>
    <row r="10274" spans="1:2" x14ac:dyDescent="0.3">
      <c r="A10274" s="3">
        <v>240483</v>
      </c>
      <c r="B10274" s="5" t="s">
        <v>777</v>
      </c>
    </row>
    <row r="10275" spans="1:2" x14ac:dyDescent="0.3">
      <c r="A10275" s="3">
        <v>256731</v>
      </c>
      <c r="B10275" s="5" t="s">
        <v>49</v>
      </c>
    </row>
    <row r="10276" spans="1:2" x14ac:dyDescent="0.3">
      <c r="A10276" s="3">
        <v>256731</v>
      </c>
      <c r="B10276" s="5" t="s">
        <v>777</v>
      </c>
    </row>
    <row r="10277" spans="1:2" x14ac:dyDescent="0.3">
      <c r="A10277" s="3">
        <v>256731</v>
      </c>
      <c r="B10277" s="5" t="s">
        <v>1246</v>
      </c>
    </row>
    <row r="10278" spans="1:2" x14ac:dyDescent="0.3">
      <c r="A10278" s="3">
        <v>145220</v>
      </c>
      <c r="B10278" s="5" t="s">
        <v>30</v>
      </c>
    </row>
    <row r="10279" spans="1:2" x14ac:dyDescent="0.3">
      <c r="A10279" s="3">
        <v>145220</v>
      </c>
      <c r="B10279" s="5" t="s">
        <v>1139</v>
      </c>
    </row>
    <row r="10280" spans="1:2" x14ac:dyDescent="0.3">
      <c r="A10280" s="3">
        <v>145220</v>
      </c>
      <c r="B10280" s="5" t="s">
        <v>1246</v>
      </c>
    </row>
    <row r="10281" spans="1:2" x14ac:dyDescent="0.3">
      <c r="A10281" s="3">
        <v>145220</v>
      </c>
      <c r="B10281" s="5" t="s">
        <v>6748</v>
      </c>
    </row>
    <row r="10282" spans="1:2" x14ac:dyDescent="0.3">
      <c r="A10282" s="3">
        <v>279988</v>
      </c>
      <c r="B10282" s="5" t="s">
        <v>166</v>
      </c>
    </row>
    <row r="10283" spans="1:2" x14ac:dyDescent="0.3">
      <c r="A10283" s="3">
        <v>279988</v>
      </c>
      <c r="B10283" s="5" t="s">
        <v>1139</v>
      </c>
    </row>
    <row r="10284" spans="1:2" x14ac:dyDescent="0.3">
      <c r="A10284" s="3">
        <v>289732</v>
      </c>
      <c r="B10284" s="5" t="s">
        <v>777</v>
      </c>
    </row>
    <row r="10285" spans="1:2" x14ac:dyDescent="0.3">
      <c r="A10285" s="3">
        <v>289732</v>
      </c>
      <c r="B10285" s="5" t="s">
        <v>468</v>
      </c>
    </row>
    <row r="10286" spans="1:2" x14ac:dyDescent="0.3">
      <c r="A10286" s="3">
        <v>124470</v>
      </c>
      <c r="B10286" s="5" t="s">
        <v>468</v>
      </c>
    </row>
    <row r="10287" spans="1:2" x14ac:dyDescent="0.3">
      <c r="A10287" s="3">
        <v>157851</v>
      </c>
      <c r="B10287" s="5" t="s">
        <v>49</v>
      </c>
    </row>
    <row r="10288" spans="1:2" x14ac:dyDescent="0.3">
      <c r="A10288" s="3">
        <v>157829</v>
      </c>
      <c r="B10288" s="5" t="s">
        <v>49</v>
      </c>
    </row>
    <row r="10289" spans="1:2" x14ac:dyDescent="0.3">
      <c r="A10289" s="3">
        <v>242076</v>
      </c>
      <c r="B10289" s="5" t="s">
        <v>1246</v>
      </c>
    </row>
    <row r="10290" spans="1:2" x14ac:dyDescent="0.3">
      <c r="A10290" s="3">
        <v>242076</v>
      </c>
      <c r="B10290" s="5" t="s">
        <v>49</v>
      </c>
    </row>
    <row r="10291" spans="1:2" x14ac:dyDescent="0.3">
      <c r="A10291" s="3">
        <v>242076</v>
      </c>
      <c r="B10291" s="5" t="s">
        <v>166</v>
      </c>
    </row>
    <row r="10292" spans="1:2" x14ac:dyDescent="0.3">
      <c r="A10292" s="3">
        <v>209249</v>
      </c>
      <c r="B10292" s="5" t="s">
        <v>30</v>
      </c>
    </row>
    <row r="10293" spans="1:2" x14ac:dyDescent="0.3">
      <c r="A10293" s="3">
        <v>209249</v>
      </c>
      <c r="B10293" s="5" t="s">
        <v>886</v>
      </c>
    </row>
    <row r="10294" spans="1:2" x14ac:dyDescent="0.3">
      <c r="A10294" s="3">
        <v>209249</v>
      </c>
      <c r="B10294" s="5" t="s">
        <v>49</v>
      </c>
    </row>
    <row r="10295" spans="1:2" x14ac:dyDescent="0.3">
      <c r="A10295" s="3">
        <v>286987</v>
      </c>
      <c r="B10295" s="5" t="s">
        <v>6748</v>
      </c>
    </row>
    <row r="10296" spans="1:2" x14ac:dyDescent="0.3">
      <c r="A10296" s="3">
        <v>286987</v>
      </c>
      <c r="B10296" s="5" t="s">
        <v>2528</v>
      </c>
    </row>
    <row r="10297" spans="1:2" x14ac:dyDescent="0.3">
      <c r="A10297" s="3">
        <v>286987</v>
      </c>
      <c r="B10297" s="5" t="s">
        <v>19406</v>
      </c>
    </row>
    <row r="10298" spans="1:2" x14ac:dyDescent="0.3">
      <c r="A10298" s="3">
        <v>242643</v>
      </c>
      <c r="B10298" s="5" t="s">
        <v>166</v>
      </c>
    </row>
    <row r="10299" spans="1:2" x14ac:dyDescent="0.3">
      <c r="A10299" s="3">
        <v>242643</v>
      </c>
      <c r="B10299" s="5" t="s">
        <v>2297</v>
      </c>
    </row>
    <row r="10300" spans="1:2" x14ac:dyDescent="0.3">
      <c r="A10300" s="3">
        <v>242643</v>
      </c>
      <c r="B10300" s="5" t="s">
        <v>777</v>
      </c>
    </row>
    <row r="10301" spans="1:2" x14ac:dyDescent="0.3">
      <c r="A10301" s="3">
        <v>242643</v>
      </c>
      <c r="B10301" s="5" t="s">
        <v>1246</v>
      </c>
    </row>
    <row r="10302" spans="1:2" x14ac:dyDescent="0.3">
      <c r="A10302" s="3">
        <v>385141</v>
      </c>
      <c r="B10302" s="5" t="s">
        <v>886</v>
      </c>
    </row>
    <row r="10303" spans="1:2" x14ac:dyDescent="0.3">
      <c r="A10303" s="3">
        <v>280019</v>
      </c>
      <c r="B10303" s="5" t="s">
        <v>777</v>
      </c>
    </row>
    <row r="10304" spans="1:2" x14ac:dyDescent="0.3">
      <c r="A10304" s="3">
        <v>280019</v>
      </c>
      <c r="B10304" s="5" t="s">
        <v>1246</v>
      </c>
    </row>
    <row r="10305" spans="1:2" x14ac:dyDescent="0.3">
      <c r="A10305" s="3">
        <v>280019</v>
      </c>
      <c r="B10305" s="5" t="s">
        <v>166</v>
      </c>
    </row>
    <row r="10306" spans="1:2" x14ac:dyDescent="0.3">
      <c r="A10306" s="3">
        <v>152790</v>
      </c>
      <c r="B10306" s="5" t="s">
        <v>49</v>
      </c>
    </row>
    <row r="10307" spans="1:2" x14ac:dyDescent="0.3">
      <c r="A10307" s="3">
        <v>152790</v>
      </c>
      <c r="B10307" s="5" t="s">
        <v>30</v>
      </c>
    </row>
    <row r="10308" spans="1:2" x14ac:dyDescent="0.3">
      <c r="A10308" s="3">
        <v>237791</v>
      </c>
      <c r="B10308" s="5" t="s">
        <v>49</v>
      </c>
    </row>
    <row r="10309" spans="1:2" x14ac:dyDescent="0.3">
      <c r="A10309" s="3">
        <v>237791</v>
      </c>
      <c r="B10309" s="5" t="s">
        <v>886</v>
      </c>
    </row>
    <row r="10310" spans="1:2" x14ac:dyDescent="0.3">
      <c r="A10310" s="3">
        <v>210947</v>
      </c>
      <c r="B10310" s="5" t="s">
        <v>468</v>
      </c>
    </row>
    <row r="10311" spans="1:2" x14ac:dyDescent="0.3">
      <c r="A10311" s="3">
        <v>210947</v>
      </c>
      <c r="B10311" s="5" t="s">
        <v>166</v>
      </c>
    </row>
    <row r="10312" spans="1:2" x14ac:dyDescent="0.3">
      <c r="A10312" s="3">
        <v>287495</v>
      </c>
      <c r="B10312" s="5" t="s">
        <v>49</v>
      </c>
    </row>
    <row r="10313" spans="1:2" x14ac:dyDescent="0.3">
      <c r="A10313" s="3">
        <v>287495</v>
      </c>
      <c r="B10313" s="5" t="s">
        <v>7548</v>
      </c>
    </row>
    <row r="10314" spans="1:2" x14ac:dyDescent="0.3">
      <c r="A10314" s="3">
        <v>305143</v>
      </c>
      <c r="B10314" s="5" t="s">
        <v>30</v>
      </c>
    </row>
    <row r="10315" spans="1:2" x14ac:dyDescent="0.3">
      <c r="A10315" s="3">
        <v>305143</v>
      </c>
      <c r="B10315" s="5" t="s">
        <v>2297</v>
      </c>
    </row>
    <row r="10316" spans="1:2" x14ac:dyDescent="0.3">
      <c r="A10316" s="3">
        <v>243684</v>
      </c>
      <c r="B10316" s="5" t="s">
        <v>49</v>
      </c>
    </row>
    <row r="10317" spans="1:2" x14ac:dyDescent="0.3">
      <c r="A10317" s="3">
        <v>243684</v>
      </c>
      <c r="B10317" s="5" t="s">
        <v>30</v>
      </c>
    </row>
    <row r="10318" spans="1:2" x14ac:dyDescent="0.3">
      <c r="A10318" s="3">
        <v>241855</v>
      </c>
      <c r="B10318" s="5" t="s">
        <v>468</v>
      </c>
    </row>
    <row r="10319" spans="1:2" x14ac:dyDescent="0.3">
      <c r="A10319" s="3">
        <v>241855</v>
      </c>
      <c r="B10319" s="5" t="s">
        <v>886</v>
      </c>
    </row>
    <row r="10320" spans="1:2" x14ac:dyDescent="0.3">
      <c r="A10320" s="3">
        <v>241855</v>
      </c>
      <c r="B10320" s="5" t="s">
        <v>2528</v>
      </c>
    </row>
    <row r="10321" spans="1:2" x14ac:dyDescent="0.3">
      <c r="A10321" s="3">
        <v>304613</v>
      </c>
      <c r="B10321" s="5" t="s">
        <v>468</v>
      </c>
    </row>
    <row r="10322" spans="1:2" x14ac:dyDescent="0.3">
      <c r="A10322" s="3">
        <v>203834</v>
      </c>
      <c r="B10322" s="5" t="s">
        <v>166</v>
      </c>
    </row>
    <row r="10323" spans="1:2" x14ac:dyDescent="0.3">
      <c r="A10323" s="3">
        <v>203834</v>
      </c>
      <c r="B10323" s="5" t="s">
        <v>468</v>
      </c>
    </row>
    <row r="10324" spans="1:2" x14ac:dyDescent="0.3">
      <c r="A10324" s="3">
        <v>253980</v>
      </c>
      <c r="B10324" s="5" t="s">
        <v>777</v>
      </c>
    </row>
    <row r="10325" spans="1:2" x14ac:dyDescent="0.3">
      <c r="A10325" s="3">
        <v>253980</v>
      </c>
      <c r="B10325" s="5" t="s">
        <v>30</v>
      </c>
    </row>
    <row r="10326" spans="1:2" x14ac:dyDescent="0.3">
      <c r="A10326" s="3">
        <v>253980</v>
      </c>
      <c r="B10326" s="5" t="s">
        <v>2848</v>
      </c>
    </row>
    <row r="10327" spans="1:2" x14ac:dyDescent="0.3">
      <c r="A10327" s="3">
        <v>141043</v>
      </c>
      <c r="B10327" s="5" t="s">
        <v>30</v>
      </c>
    </row>
    <row r="10328" spans="1:2" x14ac:dyDescent="0.3">
      <c r="A10328" s="3">
        <v>141043</v>
      </c>
      <c r="B10328" s="5" t="s">
        <v>49</v>
      </c>
    </row>
    <row r="10329" spans="1:2" x14ac:dyDescent="0.3">
      <c r="A10329" s="3">
        <v>265189</v>
      </c>
      <c r="B10329" s="5" t="s">
        <v>49</v>
      </c>
    </row>
    <row r="10330" spans="1:2" x14ac:dyDescent="0.3">
      <c r="A10330" s="3">
        <v>287084</v>
      </c>
      <c r="B10330" s="5" t="s">
        <v>166</v>
      </c>
    </row>
    <row r="10331" spans="1:2" x14ac:dyDescent="0.3">
      <c r="A10331" s="3">
        <v>287084</v>
      </c>
      <c r="B10331" s="5" t="s">
        <v>468</v>
      </c>
    </row>
    <row r="10332" spans="1:2" x14ac:dyDescent="0.3">
      <c r="A10332" s="3">
        <v>241771</v>
      </c>
      <c r="B10332" s="5" t="s">
        <v>886</v>
      </c>
    </row>
    <row r="10333" spans="1:2" x14ac:dyDescent="0.3">
      <c r="A10333" s="3">
        <v>241771</v>
      </c>
      <c r="B10333" s="5" t="s">
        <v>49</v>
      </c>
    </row>
    <row r="10334" spans="1:2" x14ac:dyDescent="0.3">
      <c r="A10334" s="3">
        <v>157832</v>
      </c>
      <c r="B10334" s="5" t="s">
        <v>49</v>
      </c>
    </row>
    <row r="10335" spans="1:2" x14ac:dyDescent="0.3">
      <c r="A10335" s="3">
        <v>294682</v>
      </c>
      <c r="B10335" s="5" t="s">
        <v>49</v>
      </c>
    </row>
    <row r="10336" spans="1:2" x14ac:dyDescent="0.3">
      <c r="A10336" s="3">
        <v>244403</v>
      </c>
      <c r="B10336" s="5" t="s">
        <v>2378</v>
      </c>
    </row>
    <row r="10337" spans="1:2" x14ac:dyDescent="0.3">
      <c r="A10337" s="3">
        <v>244403</v>
      </c>
      <c r="B10337" s="5" t="s">
        <v>49</v>
      </c>
    </row>
    <row r="10338" spans="1:2" x14ac:dyDescent="0.3">
      <c r="A10338" s="3">
        <v>244403</v>
      </c>
      <c r="B10338" s="5" t="s">
        <v>30</v>
      </c>
    </row>
    <row r="10339" spans="1:2" x14ac:dyDescent="0.3">
      <c r="A10339" s="3">
        <v>99367</v>
      </c>
      <c r="B10339" s="5" t="s">
        <v>30</v>
      </c>
    </row>
    <row r="10340" spans="1:2" x14ac:dyDescent="0.3">
      <c r="A10340" s="3">
        <v>261037</v>
      </c>
      <c r="B10340" s="5" t="s">
        <v>49</v>
      </c>
    </row>
    <row r="10341" spans="1:2" x14ac:dyDescent="0.3">
      <c r="A10341" s="3">
        <v>269494</v>
      </c>
      <c r="B10341" s="5" t="s">
        <v>1246</v>
      </c>
    </row>
    <row r="10342" spans="1:2" x14ac:dyDescent="0.3">
      <c r="A10342" s="3">
        <v>269494</v>
      </c>
      <c r="B10342" s="5" t="s">
        <v>166</v>
      </c>
    </row>
    <row r="10343" spans="1:2" x14ac:dyDescent="0.3">
      <c r="A10343" s="3">
        <v>269494</v>
      </c>
      <c r="B10343" s="5" t="s">
        <v>6631</v>
      </c>
    </row>
    <row r="10344" spans="1:2" x14ac:dyDescent="0.3">
      <c r="A10344" s="3">
        <v>244264</v>
      </c>
      <c r="B10344" s="5" t="s">
        <v>30</v>
      </c>
    </row>
    <row r="10345" spans="1:2" x14ac:dyDescent="0.3">
      <c r="A10345" s="3">
        <v>244264</v>
      </c>
      <c r="B10345" s="5" t="s">
        <v>49</v>
      </c>
    </row>
    <row r="10346" spans="1:2" x14ac:dyDescent="0.3">
      <c r="A10346" s="3">
        <v>244264</v>
      </c>
      <c r="B10346" s="5" t="s">
        <v>886</v>
      </c>
    </row>
    <row r="10347" spans="1:2" x14ac:dyDescent="0.3">
      <c r="A10347" s="3">
        <v>267463</v>
      </c>
      <c r="B10347" s="5" t="s">
        <v>886</v>
      </c>
    </row>
    <row r="10348" spans="1:2" x14ac:dyDescent="0.3">
      <c r="A10348" s="3">
        <v>267463</v>
      </c>
      <c r="B10348" s="5" t="s">
        <v>30</v>
      </c>
    </row>
    <row r="10349" spans="1:2" x14ac:dyDescent="0.3">
      <c r="A10349" s="3">
        <v>427458</v>
      </c>
      <c r="B10349" s="5" t="s">
        <v>49</v>
      </c>
    </row>
    <row r="10350" spans="1:2" x14ac:dyDescent="0.3">
      <c r="A10350" s="3">
        <v>427458</v>
      </c>
      <c r="B10350" s="5" t="s">
        <v>886</v>
      </c>
    </row>
    <row r="10351" spans="1:2" x14ac:dyDescent="0.3">
      <c r="A10351" s="3">
        <v>283322</v>
      </c>
      <c r="B10351" s="5" t="s">
        <v>1139</v>
      </c>
    </row>
    <row r="10352" spans="1:2" x14ac:dyDescent="0.3">
      <c r="A10352" s="3">
        <v>283322</v>
      </c>
      <c r="B10352" s="5" t="s">
        <v>777</v>
      </c>
    </row>
    <row r="10353" spans="1:2" x14ac:dyDescent="0.3">
      <c r="A10353" s="3">
        <v>293310</v>
      </c>
      <c r="B10353" s="5" t="s">
        <v>329</v>
      </c>
    </row>
    <row r="10354" spans="1:2" x14ac:dyDescent="0.3">
      <c r="A10354" s="3">
        <v>245844</v>
      </c>
      <c r="B10354" s="5" t="s">
        <v>49</v>
      </c>
    </row>
    <row r="10355" spans="1:2" x14ac:dyDescent="0.3">
      <c r="A10355" s="3">
        <v>105001</v>
      </c>
      <c r="B10355" s="5" t="s">
        <v>777</v>
      </c>
    </row>
    <row r="10356" spans="1:2" x14ac:dyDescent="0.3">
      <c r="A10356" s="3">
        <v>105001</v>
      </c>
      <c r="B10356" s="5" t="s">
        <v>1139</v>
      </c>
    </row>
    <row r="10357" spans="1:2" x14ac:dyDescent="0.3">
      <c r="A10357" s="3">
        <v>105001</v>
      </c>
      <c r="B10357" s="5" t="s">
        <v>2528</v>
      </c>
    </row>
    <row r="10358" spans="1:2" x14ac:dyDescent="0.3">
      <c r="A10358" s="3">
        <v>105001</v>
      </c>
      <c r="B10358" s="5" t="s">
        <v>30</v>
      </c>
    </row>
    <row r="10359" spans="1:2" x14ac:dyDescent="0.3">
      <c r="A10359" s="3">
        <v>105001</v>
      </c>
      <c r="B10359" s="5" t="s">
        <v>2848</v>
      </c>
    </row>
    <row r="10360" spans="1:2" x14ac:dyDescent="0.3">
      <c r="A10360" s="3">
        <v>234200</v>
      </c>
      <c r="B10360" s="5" t="s">
        <v>49</v>
      </c>
    </row>
    <row r="10361" spans="1:2" x14ac:dyDescent="0.3">
      <c r="A10361" s="3">
        <v>234200</v>
      </c>
      <c r="B10361" s="5" t="s">
        <v>30</v>
      </c>
    </row>
    <row r="10362" spans="1:2" x14ac:dyDescent="0.3">
      <c r="A10362" s="3">
        <v>279229</v>
      </c>
      <c r="B10362" s="5" t="s">
        <v>2848</v>
      </c>
    </row>
    <row r="10363" spans="1:2" x14ac:dyDescent="0.3">
      <c r="A10363" s="3">
        <v>279229</v>
      </c>
      <c r="B10363" s="5" t="s">
        <v>886</v>
      </c>
    </row>
    <row r="10364" spans="1:2" x14ac:dyDescent="0.3">
      <c r="A10364" s="3">
        <v>279229</v>
      </c>
      <c r="B10364" s="5" t="s">
        <v>49</v>
      </c>
    </row>
    <row r="10365" spans="1:2" x14ac:dyDescent="0.3">
      <c r="A10365" s="3">
        <v>190469</v>
      </c>
      <c r="B10365" s="5" t="s">
        <v>777</v>
      </c>
    </row>
    <row r="10366" spans="1:2" x14ac:dyDescent="0.3">
      <c r="A10366" s="3">
        <v>190469</v>
      </c>
      <c r="B10366" s="5" t="s">
        <v>30</v>
      </c>
    </row>
    <row r="10367" spans="1:2" x14ac:dyDescent="0.3">
      <c r="A10367" s="3">
        <v>190469</v>
      </c>
      <c r="B10367" s="5" t="s">
        <v>1246</v>
      </c>
    </row>
    <row r="10368" spans="1:2" x14ac:dyDescent="0.3">
      <c r="A10368" s="3">
        <v>190469</v>
      </c>
      <c r="B10368" s="5" t="s">
        <v>166</v>
      </c>
    </row>
    <row r="10369" spans="1:2" x14ac:dyDescent="0.3">
      <c r="A10369" s="3">
        <v>287935</v>
      </c>
      <c r="B10369" s="5" t="s">
        <v>6748</v>
      </c>
    </row>
    <row r="10370" spans="1:2" x14ac:dyDescent="0.3">
      <c r="A10370" s="3">
        <v>287935</v>
      </c>
      <c r="B10370" s="5" t="s">
        <v>1139</v>
      </c>
    </row>
    <row r="10371" spans="1:2" x14ac:dyDescent="0.3">
      <c r="A10371" s="3">
        <v>289727</v>
      </c>
      <c r="B10371" s="5" t="s">
        <v>886</v>
      </c>
    </row>
    <row r="10372" spans="1:2" x14ac:dyDescent="0.3">
      <c r="A10372" s="3">
        <v>289727</v>
      </c>
      <c r="B10372" s="5" t="s">
        <v>30</v>
      </c>
    </row>
    <row r="10373" spans="1:2" x14ac:dyDescent="0.3">
      <c r="A10373" s="3">
        <v>273271</v>
      </c>
      <c r="B10373" s="5" t="s">
        <v>166</v>
      </c>
    </row>
    <row r="10374" spans="1:2" x14ac:dyDescent="0.3">
      <c r="A10374" s="3">
        <v>273271</v>
      </c>
      <c r="B10374" s="5" t="s">
        <v>2528</v>
      </c>
    </row>
    <row r="10375" spans="1:2" x14ac:dyDescent="0.3">
      <c r="A10375" s="3">
        <v>273271</v>
      </c>
      <c r="B10375" s="5" t="s">
        <v>6631</v>
      </c>
    </row>
    <row r="10376" spans="1:2" x14ac:dyDescent="0.3">
      <c r="A10376" s="3">
        <v>273271</v>
      </c>
      <c r="B10376" s="5" t="s">
        <v>468</v>
      </c>
    </row>
    <row r="10377" spans="1:2" x14ac:dyDescent="0.3">
      <c r="A10377" s="3">
        <v>222649</v>
      </c>
      <c r="B10377" s="5" t="s">
        <v>49</v>
      </c>
    </row>
    <row r="10378" spans="1:2" x14ac:dyDescent="0.3">
      <c r="A10378" s="3">
        <v>290729</v>
      </c>
      <c r="B10378" s="5" t="s">
        <v>166</v>
      </c>
    </row>
    <row r="10379" spans="1:2" x14ac:dyDescent="0.3">
      <c r="A10379" s="3">
        <v>290729</v>
      </c>
      <c r="B10379" s="5" t="s">
        <v>777</v>
      </c>
    </row>
    <row r="10380" spans="1:2" x14ac:dyDescent="0.3">
      <c r="A10380" s="3">
        <v>260934</v>
      </c>
      <c r="B10380" s="5" t="s">
        <v>49</v>
      </c>
    </row>
    <row r="10381" spans="1:2" x14ac:dyDescent="0.3">
      <c r="A10381" s="3">
        <v>284995</v>
      </c>
      <c r="B10381" s="5" t="s">
        <v>2297</v>
      </c>
    </row>
    <row r="10382" spans="1:2" x14ac:dyDescent="0.3">
      <c r="A10382" s="3">
        <v>284995</v>
      </c>
      <c r="B10382" s="5" t="s">
        <v>6748</v>
      </c>
    </row>
    <row r="10383" spans="1:2" x14ac:dyDescent="0.3">
      <c r="A10383" s="3">
        <v>284995</v>
      </c>
      <c r="B10383" s="5" t="s">
        <v>6631</v>
      </c>
    </row>
    <row r="10384" spans="1:2" x14ac:dyDescent="0.3">
      <c r="A10384" s="3">
        <v>284995</v>
      </c>
      <c r="B10384" s="5" t="s">
        <v>30</v>
      </c>
    </row>
    <row r="10385" spans="1:2" x14ac:dyDescent="0.3">
      <c r="A10385" s="3">
        <v>284995</v>
      </c>
      <c r="B10385" s="5" t="s">
        <v>2528</v>
      </c>
    </row>
    <row r="10386" spans="1:2" x14ac:dyDescent="0.3">
      <c r="A10386" s="3">
        <v>300823</v>
      </c>
      <c r="B10386" s="5" t="s">
        <v>49</v>
      </c>
    </row>
    <row r="10387" spans="1:2" x14ac:dyDescent="0.3">
      <c r="A10387" s="3">
        <v>300823</v>
      </c>
      <c r="B10387" s="5" t="s">
        <v>886</v>
      </c>
    </row>
    <row r="10388" spans="1:2" x14ac:dyDescent="0.3">
      <c r="A10388" s="3">
        <v>253451</v>
      </c>
      <c r="B10388" s="5" t="s">
        <v>777</v>
      </c>
    </row>
    <row r="10389" spans="1:2" x14ac:dyDescent="0.3">
      <c r="A10389" s="3">
        <v>253451</v>
      </c>
      <c r="B10389" s="5" t="s">
        <v>1139</v>
      </c>
    </row>
    <row r="10390" spans="1:2" x14ac:dyDescent="0.3">
      <c r="A10390" s="3">
        <v>253451</v>
      </c>
      <c r="B10390" s="5" t="s">
        <v>1246</v>
      </c>
    </row>
    <row r="10391" spans="1:2" x14ac:dyDescent="0.3">
      <c r="A10391" s="3">
        <v>253451</v>
      </c>
      <c r="B10391" s="5" t="s">
        <v>30</v>
      </c>
    </row>
    <row r="10392" spans="1:2" x14ac:dyDescent="0.3">
      <c r="A10392" s="3">
        <v>180296</v>
      </c>
      <c r="B10392" s="5" t="s">
        <v>30</v>
      </c>
    </row>
    <row r="10393" spans="1:2" x14ac:dyDescent="0.3">
      <c r="A10393" s="3">
        <v>251519</v>
      </c>
      <c r="B10393" s="5" t="s">
        <v>2297</v>
      </c>
    </row>
    <row r="10394" spans="1:2" x14ac:dyDescent="0.3">
      <c r="A10394" s="3">
        <v>251519</v>
      </c>
      <c r="B10394" s="5" t="s">
        <v>777</v>
      </c>
    </row>
    <row r="10395" spans="1:2" x14ac:dyDescent="0.3">
      <c r="A10395" s="3">
        <v>251519</v>
      </c>
      <c r="B10395" s="5" t="s">
        <v>1139</v>
      </c>
    </row>
    <row r="10396" spans="1:2" x14ac:dyDescent="0.3">
      <c r="A10396" s="3">
        <v>295237</v>
      </c>
      <c r="B10396" s="5" t="s">
        <v>6631</v>
      </c>
    </row>
    <row r="10397" spans="1:2" x14ac:dyDescent="0.3">
      <c r="A10397" s="3">
        <v>295237</v>
      </c>
      <c r="B10397" s="5" t="s">
        <v>1246</v>
      </c>
    </row>
    <row r="10398" spans="1:2" x14ac:dyDescent="0.3">
      <c r="A10398" s="3">
        <v>295237</v>
      </c>
      <c r="B10398" s="5" t="s">
        <v>49</v>
      </c>
    </row>
    <row r="10399" spans="1:2" x14ac:dyDescent="0.3">
      <c r="A10399" s="3">
        <v>295237</v>
      </c>
      <c r="B10399" s="5" t="s">
        <v>19406</v>
      </c>
    </row>
    <row r="10400" spans="1:2" x14ac:dyDescent="0.3">
      <c r="A10400" s="3">
        <v>265169</v>
      </c>
      <c r="B10400" s="5" t="s">
        <v>49</v>
      </c>
    </row>
    <row r="10401" spans="1:2" x14ac:dyDescent="0.3">
      <c r="A10401" s="3">
        <v>239103</v>
      </c>
      <c r="B10401" s="5" t="s">
        <v>49</v>
      </c>
    </row>
    <row r="10402" spans="1:2" x14ac:dyDescent="0.3">
      <c r="A10402" s="3">
        <v>239103</v>
      </c>
      <c r="B10402" s="5" t="s">
        <v>310</v>
      </c>
    </row>
    <row r="10403" spans="1:2" x14ac:dyDescent="0.3">
      <c r="A10403" s="3">
        <v>229297</v>
      </c>
      <c r="B10403" s="5" t="s">
        <v>30</v>
      </c>
    </row>
    <row r="10404" spans="1:2" x14ac:dyDescent="0.3">
      <c r="A10404" s="3">
        <v>229297</v>
      </c>
      <c r="B10404" s="5" t="s">
        <v>49</v>
      </c>
    </row>
    <row r="10405" spans="1:2" x14ac:dyDescent="0.3">
      <c r="A10405" s="3">
        <v>229297</v>
      </c>
      <c r="B10405" s="5" t="s">
        <v>886</v>
      </c>
    </row>
    <row r="10406" spans="1:2" x14ac:dyDescent="0.3">
      <c r="A10406" s="3">
        <v>284296</v>
      </c>
      <c r="B10406" s="5" t="s">
        <v>49</v>
      </c>
    </row>
    <row r="10407" spans="1:2" x14ac:dyDescent="0.3">
      <c r="A10407" s="3">
        <v>284296</v>
      </c>
      <c r="B10407" s="5" t="s">
        <v>30</v>
      </c>
    </row>
    <row r="10408" spans="1:2" x14ac:dyDescent="0.3">
      <c r="A10408" s="3">
        <v>284296</v>
      </c>
      <c r="B10408" s="5" t="s">
        <v>886</v>
      </c>
    </row>
    <row r="10409" spans="1:2" x14ac:dyDescent="0.3">
      <c r="A10409" s="3">
        <v>284689</v>
      </c>
      <c r="B10409" s="5" t="s">
        <v>7548</v>
      </c>
    </row>
    <row r="10410" spans="1:2" x14ac:dyDescent="0.3">
      <c r="A10410" s="3">
        <v>284689</v>
      </c>
      <c r="B10410" s="5" t="s">
        <v>49</v>
      </c>
    </row>
    <row r="10411" spans="1:2" x14ac:dyDescent="0.3">
      <c r="A10411" s="3">
        <v>284689</v>
      </c>
      <c r="B10411" s="5" t="s">
        <v>310</v>
      </c>
    </row>
    <row r="10412" spans="1:2" x14ac:dyDescent="0.3">
      <c r="A10412" s="3">
        <v>253310</v>
      </c>
      <c r="B10412" s="5" t="s">
        <v>30</v>
      </c>
    </row>
    <row r="10413" spans="1:2" x14ac:dyDescent="0.3">
      <c r="A10413" s="3">
        <v>299584</v>
      </c>
      <c r="B10413" s="5" t="s">
        <v>19406</v>
      </c>
    </row>
    <row r="10414" spans="1:2" x14ac:dyDescent="0.3">
      <c r="A10414" s="3">
        <v>299584</v>
      </c>
      <c r="B10414" s="5" t="s">
        <v>886</v>
      </c>
    </row>
    <row r="10415" spans="1:2" x14ac:dyDescent="0.3">
      <c r="A10415" s="3">
        <v>255798</v>
      </c>
      <c r="B10415" s="5" t="s">
        <v>30</v>
      </c>
    </row>
    <row r="10416" spans="1:2" x14ac:dyDescent="0.3">
      <c r="A10416" s="3">
        <v>255798</v>
      </c>
      <c r="B10416" s="5" t="s">
        <v>468</v>
      </c>
    </row>
    <row r="10417" spans="1:2" x14ac:dyDescent="0.3">
      <c r="A10417" s="3">
        <v>296626</v>
      </c>
      <c r="B10417" s="5" t="s">
        <v>6631</v>
      </c>
    </row>
    <row r="10418" spans="1:2" x14ac:dyDescent="0.3">
      <c r="A10418" s="3">
        <v>296626</v>
      </c>
      <c r="B10418" s="5" t="s">
        <v>166</v>
      </c>
    </row>
    <row r="10419" spans="1:2" x14ac:dyDescent="0.3">
      <c r="A10419" s="3">
        <v>296626</v>
      </c>
      <c r="B10419" s="5" t="s">
        <v>468</v>
      </c>
    </row>
    <row r="10420" spans="1:2" x14ac:dyDescent="0.3">
      <c r="A10420" s="3">
        <v>245775</v>
      </c>
      <c r="B10420" s="5" t="s">
        <v>49</v>
      </c>
    </row>
    <row r="10421" spans="1:2" x14ac:dyDescent="0.3">
      <c r="A10421" s="3">
        <v>250225</v>
      </c>
      <c r="B10421" s="5" t="s">
        <v>49</v>
      </c>
    </row>
    <row r="10422" spans="1:2" x14ac:dyDescent="0.3">
      <c r="A10422" s="3">
        <v>250225</v>
      </c>
      <c r="B10422" s="5" t="s">
        <v>6631</v>
      </c>
    </row>
    <row r="10423" spans="1:2" x14ac:dyDescent="0.3">
      <c r="A10423" s="3">
        <v>250225</v>
      </c>
      <c r="B10423" s="5" t="s">
        <v>886</v>
      </c>
    </row>
    <row r="10424" spans="1:2" x14ac:dyDescent="0.3">
      <c r="A10424" s="3">
        <v>304023</v>
      </c>
      <c r="B10424" s="5" t="s">
        <v>2297</v>
      </c>
    </row>
    <row r="10425" spans="1:2" x14ac:dyDescent="0.3">
      <c r="A10425" s="3">
        <v>304023</v>
      </c>
      <c r="B10425" s="5" t="s">
        <v>2528</v>
      </c>
    </row>
    <row r="10426" spans="1:2" x14ac:dyDescent="0.3">
      <c r="A10426" s="3">
        <v>304023</v>
      </c>
      <c r="B10426" s="5" t="s">
        <v>777</v>
      </c>
    </row>
    <row r="10427" spans="1:2" x14ac:dyDescent="0.3">
      <c r="A10427" s="3">
        <v>304023</v>
      </c>
      <c r="B10427" s="5" t="s">
        <v>1139</v>
      </c>
    </row>
    <row r="10428" spans="1:2" x14ac:dyDescent="0.3">
      <c r="A10428" s="3">
        <v>223954</v>
      </c>
      <c r="B10428" s="5" t="s">
        <v>30</v>
      </c>
    </row>
    <row r="10429" spans="1:2" x14ac:dyDescent="0.3">
      <c r="A10429" s="3">
        <v>254194</v>
      </c>
      <c r="B10429" s="5" t="s">
        <v>468</v>
      </c>
    </row>
    <row r="10430" spans="1:2" x14ac:dyDescent="0.3">
      <c r="A10430" s="3">
        <v>239367</v>
      </c>
      <c r="B10430" s="5" t="s">
        <v>2297</v>
      </c>
    </row>
    <row r="10431" spans="1:2" x14ac:dyDescent="0.3">
      <c r="A10431" s="3">
        <v>239367</v>
      </c>
      <c r="B10431" s="5" t="s">
        <v>49</v>
      </c>
    </row>
    <row r="10432" spans="1:2" x14ac:dyDescent="0.3">
      <c r="A10432" s="3">
        <v>239367</v>
      </c>
      <c r="B10432" s="5" t="s">
        <v>7548</v>
      </c>
    </row>
    <row r="10433" spans="1:2" x14ac:dyDescent="0.3">
      <c r="A10433" s="3">
        <v>252680</v>
      </c>
      <c r="B10433" s="5" t="s">
        <v>30</v>
      </c>
    </row>
    <row r="10434" spans="1:2" x14ac:dyDescent="0.3">
      <c r="A10434" s="3">
        <v>200505</v>
      </c>
      <c r="B10434" s="5" t="s">
        <v>49</v>
      </c>
    </row>
    <row r="10435" spans="1:2" x14ac:dyDescent="0.3">
      <c r="A10435" s="3">
        <v>157424</v>
      </c>
      <c r="B10435" s="5" t="s">
        <v>468</v>
      </c>
    </row>
    <row r="10436" spans="1:2" x14ac:dyDescent="0.3">
      <c r="A10436" s="3">
        <v>225565</v>
      </c>
      <c r="B10436" s="5" t="s">
        <v>30</v>
      </c>
    </row>
    <row r="10437" spans="1:2" x14ac:dyDescent="0.3">
      <c r="A10437" s="3">
        <v>225565</v>
      </c>
      <c r="B10437" s="5" t="s">
        <v>886</v>
      </c>
    </row>
    <row r="10438" spans="1:2" x14ac:dyDescent="0.3">
      <c r="A10438" s="3">
        <v>271709</v>
      </c>
      <c r="B10438" s="5" t="s">
        <v>2297</v>
      </c>
    </row>
    <row r="10439" spans="1:2" x14ac:dyDescent="0.3">
      <c r="A10439" s="3">
        <v>271709</v>
      </c>
      <c r="B10439" s="5" t="s">
        <v>777</v>
      </c>
    </row>
    <row r="10440" spans="1:2" x14ac:dyDescent="0.3">
      <c r="A10440" s="3">
        <v>283564</v>
      </c>
      <c r="B10440" s="5" t="s">
        <v>6748</v>
      </c>
    </row>
    <row r="10441" spans="1:2" x14ac:dyDescent="0.3">
      <c r="A10441" s="3">
        <v>283564</v>
      </c>
      <c r="B10441" s="5" t="s">
        <v>2297</v>
      </c>
    </row>
    <row r="10442" spans="1:2" x14ac:dyDescent="0.3">
      <c r="A10442" s="3">
        <v>283564</v>
      </c>
      <c r="B10442" s="5" t="s">
        <v>1139</v>
      </c>
    </row>
    <row r="10443" spans="1:2" x14ac:dyDescent="0.3">
      <c r="A10443" s="3">
        <v>290841</v>
      </c>
      <c r="B10443" s="5" t="s">
        <v>6748</v>
      </c>
    </row>
    <row r="10444" spans="1:2" x14ac:dyDescent="0.3">
      <c r="A10444" s="3">
        <v>290841</v>
      </c>
      <c r="B10444" s="5" t="s">
        <v>2848</v>
      </c>
    </row>
    <row r="10445" spans="1:2" x14ac:dyDescent="0.3">
      <c r="A10445" s="3">
        <v>290841</v>
      </c>
      <c r="B10445" s="5" t="s">
        <v>2297</v>
      </c>
    </row>
    <row r="10446" spans="1:2" x14ac:dyDescent="0.3">
      <c r="A10446" s="3">
        <v>209185</v>
      </c>
      <c r="B10446" s="5" t="s">
        <v>30</v>
      </c>
    </row>
    <row r="10447" spans="1:2" x14ac:dyDescent="0.3">
      <c r="A10447" s="3">
        <v>267793</v>
      </c>
      <c r="B10447" s="5" t="s">
        <v>19406</v>
      </c>
    </row>
    <row r="10448" spans="1:2" x14ac:dyDescent="0.3">
      <c r="A10448" s="3">
        <v>267793</v>
      </c>
      <c r="B10448" s="5" t="s">
        <v>886</v>
      </c>
    </row>
    <row r="10449" spans="1:2" x14ac:dyDescent="0.3">
      <c r="A10449" s="3">
        <v>267793</v>
      </c>
      <c r="B10449" s="5" t="s">
        <v>166</v>
      </c>
    </row>
    <row r="10450" spans="1:2" x14ac:dyDescent="0.3">
      <c r="A10450" s="3">
        <v>254578</v>
      </c>
      <c r="B10450" s="5" t="s">
        <v>49</v>
      </c>
    </row>
    <row r="10451" spans="1:2" x14ac:dyDescent="0.3">
      <c r="A10451" s="3">
        <v>248507</v>
      </c>
      <c r="B10451" s="5" t="s">
        <v>30</v>
      </c>
    </row>
    <row r="10452" spans="1:2" x14ac:dyDescent="0.3">
      <c r="A10452" s="3">
        <v>157825</v>
      </c>
      <c r="B10452" s="5" t="s">
        <v>166</v>
      </c>
    </row>
    <row r="10453" spans="1:2" x14ac:dyDescent="0.3">
      <c r="A10453" s="3">
        <v>157825</v>
      </c>
      <c r="B10453" s="5" t="s">
        <v>49</v>
      </c>
    </row>
    <row r="10454" spans="1:2" x14ac:dyDescent="0.3">
      <c r="A10454" s="3">
        <v>256917</v>
      </c>
      <c r="B10454" s="5" t="s">
        <v>310</v>
      </c>
    </row>
    <row r="10455" spans="1:2" x14ac:dyDescent="0.3">
      <c r="A10455" s="3">
        <v>256917</v>
      </c>
      <c r="B10455" s="5" t="s">
        <v>49</v>
      </c>
    </row>
    <row r="10456" spans="1:2" x14ac:dyDescent="0.3">
      <c r="A10456" s="3">
        <v>257117</v>
      </c>
      <c r="B10456" s="5" t="s">
        <v>468</v>
      </c>
    </row>
    <row r="10457" spans="1:2" x14ac:dyDescent="0.3">
      <c r="A10457" s="3">
        <v>257117</v>
      </c>
      <c r="B10457" s="5" t="s">
        <v>166</v>
      </c>
    </row>
    <row r="10458" spans="1:2" x14ac:dyDescent="0.3">
      <c r="A10458" s="3">
        <v>284279</v>
      </c>
      <c r="B10458" s="5" t="s">
        <v>777</v>
      </c>
    </row>
    <row r="10459" spans="1:2" x14ac:dyDescent="0.3">
      <c r="A10459" s="3">
        <v>284279</v>
      </c>
      <c r="B10459" s="5" t="s">
        <v>30</v>
      </c>
    </row>
    <row r="10460" spans="1:2" x14ac:dyDescent="0.3">
      <c r="A10460" s="3">
        <v>210479</v>
      </c>
      <c r="B10460" s="5" t="s">
        <v>49</v>
      </c>
    </row>
    <row r="10461" spans="1:2" x14ac:dyDescent="0.3">
      <c r="A10461" s="3">
        <v>210479</v>
      </c>
      <c r="B10461" s="5" t="s">
        <v>166</v>
      </c>
    </row>
    <row r="10462" spans="1:2" x14ac:dyDescent="0.3">
      <c r="A10462" s="3">
        <v>228108</v>
      </c>
      <c r="B10462" s="5" t="s">
        <v>30</v>
      </c>
    </row>
    <row r="10463" spans="1:2" x14ac:dyDescent="0.3">
      <c r="A10463" s="3">
        <v>228108</v>
      </c>
      <c r="B10463" s="5" t="s">
        <v>49</v>
      </c>
    </row>
    <row r="10464" spans="1:2" x14ac:dyDescent="0.3">
      <c r="A10464" s="3">
        <v>264397</v>
      </c>
      <c r="B10464" s="5" t="s">
        <v>166</v>
      </c>
    </row>
    <row r="10465" spans="1:2" x14ac:dyDescent="0.3">
      <c r="A10465" s="3">
        <v>264397</v>
      </c>
      <c r="B10465" s="5" t="s">
        <v>2528</v>
      </c>
    </row>
    <row r="10466" spans="1:2" x14ac:dyDescent="0.3">
      <c r="A10466" s="3">
        <v>264397</v>
      </c>
      <c r="B10466" s="5" t="s">
        <v>468</v>
      </c>
    </row>
    <row r="10467" spans="1:2" x14ac:dyDescent="0.3">
      <c r="A10467" s="3">
        <v>292014</v>
      </c>
      <c r="B10467" s="5" t="s">
        <v>2848</v>
      </c>
    </row>
    <row r="10468" spans="1:2" x14ac:dyDescent="0.3">
      <c r="A10468" s="3">
        <v>292014</v>
      </c>
      <c r="B10468" s="5" t="s">
        <v>6748</v>
      </c>
    </row>
    <row r="10469" spans="1:2" x14ac:dyDescent="0.3">
      <c r="A10469" s="3">
        <v>292014</v>
      </c>
      <c r="B10469" s="5" t="s">
        <v>2297</v>
      </c>
    </row>
    <row r="10470" spans="1:2" x14ac:dyDescent="0.3">
      <c r="A10470" s="3">
        <v>292014</v>
      </c>
      <c r="B10470" s="5" t="s">
        <v>1139</v>
      </c>
    </row>
    <row r="10471" spans="1:2" x14ac:dyDescent="0.3">
      <c r="A10471" s="3">
        <v>213927</v>
      </c>
      <c r="B10471" s="5" t="s">
        <v>777</v>
      </c>
    </row>
    <row r="10472" spans="1:2" x14ac:dyDescent="0.3">
      <c r="A10472" s="3">
        <v>259910</v>
      </c>
      <c r="B10472" s="5" t="s">
        <v>329</v>
      </c>
    </row>
    <row r="10473" spans="1:2" x14ac:dyDescent="0.3">
      <c r="A10473" s="3">
        <v>259910</v>
      </c>
      <c r="B10473" s="5" t="s">
        <v>19406</v>
      </c>
    </row>
    <row r="10474" spans="1:2" x14ac:dyDescent="0.3">
      <c r="A10474" s="3">
        <v>252360</v>
      </c>
      <c r="B10474" s="5" t="s">
        <v>777</v>
      </c>
    </row>
    <row r="10475" spans="1:2" x14ac:dyDescent="0.3">
      <c r="A10475" s="3">
        <v>252360</v>
      </c>
      <c r="B10475" s="5" t="s">
        <v>1139</v>
      </c>
    </row>
    <row r="10476" spans="1:2" x14ac:dyDescent="0.3">
      <c r="A10476" s="3">
        <v>252360</v>
      </c>
      <c r="B10476" s="5" t="s">
        <v>49</v>
      </c>
    </row>
    <row r="10477" spans="1:2" x14ac:dyDescent="0.3">
      <c r="A10477" s="3">
        <v>252360</v>
      </c>
      <c r="B10477" s="5" t="s">
        <v>2848</v>
      </c>
    </row>
    <row r="10478" spans="1:2" x14ac:dyDescent="0.3">
      <c r="A10478" s="3">
        <v>282041</v>
      </c>
      <c r="B10478" s="5" t="s">
        <v>329</v>
      </c>
    </row>
    <row r="10479" spans="1:2" x14ac:dyDescent="0.3">
      <c r="A10479" s="3">
        <v>295887</v>
      </c>
      <c r="B10479" s="5" t="s">
        <v>6748</v>
      </c>
    </row>
    <row r="10480" spans="1:2" x14ac:dyDescent="0.3">
      <c r="A10480" s="3">
        <v>295887</v>
      </c>
      <c r="B10480" s="5" t="s">
        <v>30</v>
      </c>
    </row>
    <row r="10481" spans="1:2" x14ac:dyDescent="0.3">
      <c r="A10481" s="3">
        <v>295887</v>
      </c>
      <c r="B10481" s="5" t="s">
        <v>1139</v>
      </c>
    </row>
    <row r="10482" spans="1:2" x14ac:dyDescent="0.3">
      <c r="A10482" s="3">
        <v>295887</v>
      </c>
      <c r="B10482" s="5" t="s">
        <v>777</v>
      </c>
    </row>
    <row r="10483" spans="1:2" x14ac:dyDescent="0.3">
      <c r="A10483" s="3">
        <v>259954</v>
      </c>
      <c r="B10483" s="5" t="s">
        <v>30</v>
      </c>
    </row>
    <row r="10484" spans="1:2" x14ac:dyDescent="0.3">
      <c r="A10484" s="3">
        <v>259954</v>
      </c>
      <c r="B10484" s="5" t="s">
        <v>886</v>
      </c>
    </row>
    <row r="10485" spans="1:2" x14ac:dyDescent="0.3">
      <c r="A10485" s="3">
        <v>265018</v>
      </c>
      <c r="B10485" s="5" t="s">
        <v>468</v>
      </c>
    </row>
    <row r="10486" spans="1:2" x14ac:dyDescent="0.3">
      <c r="A10486" s="3">
        <v>279254</v>
      </c>
      <c r="B10486" s="5" t="s">
        <v>777</v>
      </c>
    </row>
    <row r="10487" spans="1:2" x14ac:dyDescent="0.3">
      <c r="A10487" s="3">
        <v>279254</v>
      </c>
      <c r="B10487" s="5" t="s">
        <v>2297</v>
      </c>
    </row>
    <row r="10488" spans="1:2" x14ac:dyDescent="0.3">
      <c r="A10488" s="3">
        <v>279254</v>
      </c>
      <c r="B10488" s="5" t="s">
        <v>2528</v>
      </c>
    </row>
    <row r="10489" spans="1:2" x14ac:dyDescent="0.3">
      <c r="A10489" s="3">
        <v>279254</v>
      </c>
      <c r="B10489" s="5" t="s">
        <v>1246</v>
      </c>
    </row>
    <row r="10490" spans="1:2" x14ac:dyDescent="0.3">
      <c r="A10490" s="3">
        <v>290999</v>
      </c>
      <c r="B10490" s="5" t="s">
        <v>468</v>
      </c>
    </row>
    <row r="10491" spans="1:2" x14ac:dyDescent="0.3">
      <c r="A10491" s="3">
        <v>290999</v>
      </c>
      <c r="B10491" s="5" t="s">
        <v>777</v>
      </c>
    </row>
    <row r="10492" spans="1:2" x14ac:dyDescent="0.3">
      <c r="A10492" s="3">
        <v>290999</v>
      </c>
      <c r="B10492" s="5" t="s">
        <v>30</v>
      </c>
    </row>
    <row r="10493" spans="1:2" x14ac:dyDescent="0.3">
      <c r="A10493" s="3">
        <v>252822</v>
      </c>
      <c r="B10493" s="5" t="s">
        <v>166</v>
      </c>
    </row>
    <row r="10494" spans="1:2" x14ac:dyDescent="0.3">
      <c r="A10494" s="3">
        <v>252822</v>
      </c>
      <c r="B10494" s="5" t="s">
        <v>777</v>
      </c>
    </row>
    <row r="10495" spans="1:2" x14ac:dyDescent="0.3">
      <c r="A10495" s="3">
        <v>252822</v>
      </c>
      <c r="B10495" s="5" t="s">
        <v>30</v>
      </c>
    </row>
    <row r="10496" spans="1:2" x14ac:dyDescent="0.3">
      <c r="A10496" s="3">
        <v>252822</v>
      </c>
      <c r="B10496" s="5" t="s">
        <v>1246</v>
      </c>
    </row>
    <row r="10497" spans="1:2" x14ac:dyDescent="0.3">
      <c r="A10497" s="3">
        <v>258193</v>
      </c>
      <c r="B10497" s="5" t="s">
        <v>468</v>
      </c>
    </row>
    <row r="10498" spans="1:2" x14ac:dyDescent="0.3">
      <c r="A10498" s="3">
        <v>258193</v>
      </c>
      <c r="B10498" s="5" t="s">
        <v>2528</v>
      </c>
    </row>
    <row r="10499" spans="1:2" x14ac:dyDescent="0.3">
      <c r="A10499" s="3">
        <v>258193</v>
      </c>
      <c r="B10499" s="5" t="s">
        <v>166</v>
      </c>
    </row>
    <row r="10500" spans="1:2" x14ac:dyDescent="0.3">
      <c r="A10500" s="3">
        <v>250535</v>
      </c>
      <c r="B10500" s="5" t="s">
        <v>30</v>
      </c>
    </row>
    <row r="10501" spans="1:2" x14ac:dyDescent="0.3">
      <c r="A10501" s="3">
        <v>250535</v>
      </c>
      <c r="B10501" s="5" t="s">
        <v>6748</v>
      </c>
    </row>
    <row r="10502" spans="1:2" x14ac:dyDescent="0.3">
      <c r="A10502" s="3">
        <v>284537</v>
      </c>
      <c r="B10502" s="5" t="s">
        <v>30</v>
      </c>
    </row>
    <row r="10503" spans="1:2" x14ac:dyDescent="0.3">
      <c r="A10503" s="3">
        <v>284537</v>
      </c>
      <c r="B10503" s="5" t="s">
        <v>49</v>
      </c>
    </row>
    <row r="10504" spans="1:2" x14ac:dyDescent="0.3">
      <c r="A10504" s="3">
        <v>277934</v>
      </c>
      <c r="B10504" s="5" t="s">
        <v>777</v>
      </c>
    </row>
    <row r="10505" spans="1:2" x14ac:dyDescent="0.3">
      <c r="A10505" s="3">
        <v>277934</v>
      </c>
      <c r="B10505" s="5" t="s">
        <v>49</v>
      </c>
    </row>
    <row r="10506" spans="1:2" x14ac:dyDescent="0.3">
      <c r="A10506" s="3">
        <v>277934</v>
      </c>
      <c r="B10506" s="5" t="s">
        <v>886</v>
      </c>
    </row>
    <row r="10507" spans="1:2" x14ac:dyDescent="0.3">
      <c r="A10507" s="3">
        <v>192149</v>
      </c>
      <c r="B10507" s="5" t="s">
        <v>166</v>
      </c>
    </row>
    <row r="10508" spans="1:2" x14ac:dyDescent="0.3">
      <c r="A10508" s="3">
        <v>285387</v>
      </c>
      <c r="B10508" s="5" t="s">
        <v>49</v>
      </c>
    </row>
    <row r="10509" spans="1:2" x14ac:dyDescent="0.3">
      <c r="A10509" s="3">
        <v>285387</v>
      </c>
      <c r="B10509" s="5" t="s">
        <v>166</v>
      </c>
    </row>
    <row r="10510" spans="1:2" x14ac:dyDescent="0.3">
      <c r="A10510" s="3">
        <v>285387</v>
      </c>
      <c r="B10510" s="5" t="s">
        <v>777</v>
      </c>
    </row>
    <row r="10511" spans="1:2" x14ac:dyDescent="0.3">
      <c r="A10511" s="3">
        <v>285387</v>
      </c>
      <c r="B10511" s="5" t="s">
        <v>1246</v>
      </c>
    </row>
    <row r="10512" spans="1:2" x14ac:dyDescent="0.3">
      <c r="A10512" s="3">
        <v>254191</v>
      </c>
      <c r="B10512" s="5" t="s">
        <v>468</v>
      </c>
    </row>
    <row r="10513" spans="1:2" x14ac:dyDescent="0.3">
      <c r="A10513" s="3">
        <v>254191</v>
      </c>
      <c r="B10513" s="5" t="s">
        <v>2528</v>
      </c>
    </row>
    <row r="10514" spans="1:2" x14ac:dyDescent="0.3">
      <c r="A10514" s="3">
        <v>244566</v>
      </c>
      <c r="B10514" s="5" t="s">
        <v>886</v>
      </c>
    </row>
    <row r="10515" spans="1:2" x14ac:dyDescent="0.3">
      <c r="A10515" s="3">
        <v>244566</v>
      </c>
      <c r="B10515" s="5" t="s">
        <v>30</v>
      </c>
    </row>
    <row r="10516" spans="1:2" x14ac:dyDescent="0.3">
      <c r="A10516" s="3">
        <v>244566</v>
      </c>
      <c r="B10516" s="5" t="s">
        <v>468</v>
      </c>
    </row>
    <row r="10517" spans="1:2" x14ac:dyDescent="0.3">
      <c r="A10517" s="3">
        <v>296711</v>
      </c>
      <c r="B10517" s="5" t="s">
        <v>886</v>
      </c>
    </row>
    <row r="10518" spans="1:2" x14ac:dyDescent="0.3">
      <c r="A10518" s="3">
        <v>296711</v>
      </c>
      <c r="B10518" s="5" t="s">
        <v>30</v>
      </c>
    </row>
    <row r="10519" spans="1:2" x14ac:dyDescent="0.3">
      <c r="A10519" s="3">
        <v>113833</v>
      </c>
      <c r="B10519" s="5" t="s">
        <v>49</v>
      </c>
    </row>
    <row r="10520" spans="1:2" x14ac:dyDescent="0.3">
      <c r="A10520" s="3">
        <v>283317</v>
      </c>
      <c r="B10520" s="5" t="s">
        <v>329</v>
      </c>
    </row>
    <row r="10521" spans="1:2" x14ac:dyDescent="0.3">
      <c r="A10521" s="3">
        <v>285423</v>
      </c>
      <c r="B10521" s="5" t="s">
        <v>310</v>
      </c>
    </row>
    <row r="10522" spans="1:2" x14ac:dyDescent="0.3">
      <c r="A10522" s="3">
        <v>285423</v>
      </c>
      <c r="B10522" s="5" t="s">
        <v>777</v>
      </c>
    </row>
    <row r="10523" spans="1:2" x14ac:dyDescent="0.3">
      <c r="A10523" s="3">
        <v>287233</v>
      </c>
      <c r="B10523" s="5" t="s">
        <v>2297</v>
      </c>
    </row>
    <row r="10524" spans="1:2" x14ac:dyDescent="0.3">
      <c r="A10524" s="3">
        <v>287233</v>
      </c>
      <c r="B10524" s="5" t="s">
        <v>30</v>
      </c>
    </row>
    <row r="10525" spans="1:2" x14ac:dyDescent="0.3">
      <c r="A10525" s="3">
        <v>287233</v>
      </c>
      <c r="B10525" s="5" t="s">
        <v>6748</v>
      </c>
    </row>
    <row r="10526" spans="1:2" x14ac:dyDescent="0.3">
      <c r="A10526" s="3">
        <v>287233</v>
      </c>
      <c r="B10526" s="5" t="s">
        <v>2848</v>
      </c>
    </row>
    <row r="10527" spans="1:2" x14ac:dyDescent="0.3">
      <c r="A10527" s="3">
        <v>286192</v>
      </c>
      <c r="B10527" s="5" t="s">
        <v>2297</v>
      </c>
    </row>
    <row r="10528" spans="1:2" x14ac:dyDescent="0.3">
      <c r="A10528" s="3">
        <v>286192</v>
      </c>
      <c r="B10528" s="5" t="s">
        <v>6748</v>
      </c>
    </row>
    <row r="10529" spans="1:2" x14ac:dyDescent="0.3">
      <c r="A10529" s="3">
        <v>253235</v>
      </c>
      <c r="B10529" s="5" t="s">
        <v>30</v>
      </c>
    </row>
    <row r="10530" spans="1:2" x14ac:dyDescent="0.3">
      <c r="A10530" s="3">
        <v>253235</v>
      </c>
      <c r="B10530" s="5" t="s">
        <v>49</v>
      </c>
    </row>
    <row r="10531" spans="1:2" x14ac:dyDescent="0.3">
      <c r="A10531" s="3">
        <v>253235</v>
      </c>
      <c r="B10531" s="5" t="s">
        <v>886</v>
      </c>
    </row>
    <row r="10532" spans="1:2" x14ac:dyDescent="0.3">
      <c r="A10532" s="3">
        <v>254193</v>
      </c>
      <c r="B10532" s="5" t="s">
        <v>468</v>
      </c>
    </row>
    <row r="10533" spans="1:2" x14ac:dyDescent="0.3">
      <c r="A10533" s="3">
        <v>254193</v>
      </c>
      <c r="B10533" s="5" t="s">
        <v>166</v>
      </c>
    </row>
    <row r="10534" spans="1:2" x14ac:dyDescent="0.3">
      <c r="A10534" s="3">
        <v>114155</v>
      </c>
      <c r="B10534" s="5" t="s">
        <v>49</v>
      </c>
    </row>
    <row r="10535" spans="1:2" x14ac:dyDescent="0.3">
      <c r="A10535" s="3">
        <v>227735</v>
      </c>
      <c r="B10535" s="5" t="s">
        <v>6748</v>
      </c>
    </row>
    <row r="10536" spans="1:2" x14ac:dyDescent="0.3">
      <c r="A10536" s="3">
        <v>227735</v>
      </c>
      <c r="B10536" s="5" t="s">
        <v>49</v>
      </c>
    </row>
    <row r="10537" spans="1:2" x14ac:dyDescent="0.3">
      <c r="A10537" s="3">
        <v>284284</v>
      </c>
      <c r="B10537" s="5" t="s">
        <v>6841</v>
      </c>
    </row>
    <row r="10538" spans="1:2" x14ac:dyDescent="0.3">
      <c r="A10538" s="3">
        <v>284284</v>
      </c>
      <c r="B10538" s="5" t="s">
        <v>49</v>
      </c>
    </row>
    <row r="10539" spans="1:2" x14ac:dyDescent="0.3">
      <c r="A10539" s="3">
        <v>314127</v>
      </c>
      <c r="B10539" s="5" t="s">
        <v>49</v>
      </c>
    </row>
    <row r="10540" spans="1:2" x14ac:dyDescent="0.3">
      <c r="A10540" s="3">
        <v>314127</v>
      </c>
      <c r="B10540" s="5" t="s">
        <v>166</v>
      </c>
    </row>
    <row r="10541" spans="1:2" x14ac:dyDescent="0.3">
      <c r="A10541" s="3">
        <v>314127</v>
      </c>
      <c r="B10541" s="5" t="s">
        <v>6631</v>
      </c>
    </row>
    <row r="10542" spans="1:2" x14ac:dyDescent="0.3">
      <c r="A10542" s="3">
        <v>314127</v>
      </c>
      <c r="B10542" s="5" t="s">
        <v>19406</v>
      </c>
    </row>
    <row r="10543" spans="1:2" x14ac:dyDescent="0.3">
      <c r="A10543" s="3">
        <v>256474</v>
      </c>
      <c r="B10543" s="5" t="s">
        <v>777</v>
      </c>
    </row>
    <row r="10544" spans="1:2" x14ac:dyDescent="0.3">
      <c r="A10544" s="3">
        <v>256474</v>
      </c>
      <c r="B10544" s="5" t="s">
        <v>1246</v>
      </c>
    </row>
    <row r="10545" spans="1:2" x14ac:dyDescent="0.3">
      <c r="A10545" s="3">
        <v>256474</v>
      </c>
      <c r="B10545" s="5" t="s">
        <v>166</v>
      </c>
    </row>
    <row r="10546" spans="1:2" x14ac:dyDescent="0.3">
      <c r="A10546" s="3">
        <v>251852</v>
      </c>
      <c r="B10546" s="5" t="s">
        <v>166</v>
      </c>
    </row>
    <row r="10547" spans="1:2" x14ac:dyDescent="0.3">
      <c r="A10547" s="3">
        <v>306650</v>
      </c>
      <c r="B10547" s="5" t="s">
        <v>166</v>
      </c>
    </row>
    <row r="10548" spans="1:2" x14ac:dyDescent="0.3">
      <c r="A10548" s="3">
        <v>306650</v>
      </c>
      <c r="B10548" s="5" t="s">
        <v>310</v>
      </c>
    </row>
    <row r="10549" spans="1:2" x14ac:dyDescent="0.3">
      <c r="A10549" s="3">
        <v>306650</v>
      </c>
      <c r="B10549" s="5" t="s">
        <v>1139</v>
      </c>
    </row>
    <row r="10550" spans="1:2" x14ac:dyDescent="0.3">
      <c r="A10550" s="3">
        <v>306650</v>
      </c>
      <c r="B10550" s="5" t="s">
        <v>49</v>
      </c>
    </row>
    <row r="10551" spans="1:2" x14ac:dyDescent="0.3">
      <c r="A10551" s="3">
        <v>292795</v>
      </c>
      <c r="B10551" s="5" t="s">
        <v>2297</v>
      </c>
    </row>
    <row r="10552" spans="1:2" x14ac:dyDescent="0.3">
      <c r="A10552" s="3">
        <v>292795</v>
      </c>
      <c r="B10552" s="5" t="s">
        <v>6748</v>
      </c>
    </row>
    <row r="10553" spans="1:2" x14ac:dyDescent="0.3">
      <c r="A10553" s="3">
        <v>292795</v>
      </c>
      <c r="B10553" s="5" t="s">
        <v>30</v>
      </c>
    </row>
    <row r="10554" spans="1:2" x14ac:dyDescent="0.3">
      <c r="A10554" s="3">
        <v>226140</v>
      </c>
      <c r="B10554" s="5" t="s">
        <v>468</v>
      </c>
    </row>
    <row r="10555" spans="1:2" x14ac:dyDescent="0.3">
      <c r="A10555" s="3">
        <v>193612</v>
      </c>
      <c r="B10555" s="5" t="s">
        <v>468</v>
      </c>
    </row>
    <row r="10556" spans="1:2" x14ac:dyDescent="0.3">
      <c r="A10556" s="3">
        <v>215211</v>
      </c>
      <c r="B10556" s="5" t="s">
        <v>886</v>
      </c>
    </row>
    <row r="10557" spans="1:2" x14ac:dyDescent="0.3">
      <c r="A10557" s="3">
        <v>215211</v>
      </c>
      <c r="B10557" s="5" t="s">
        <v>49</v>
      </c>
    </row>
    <row r="10558" spans="1:2" x14ac:dyDescent="0.3">
      <c r="A10558" s="3">
        <v>286521</v>
      </c>
      <c r="B10558" s="5" t="s">
        <v>49</v>
      </c>
    </row>
    <row r="10559" spans="1:2" x14ac:dyDescent="0.3">
      <c r="A10559" s="3">
        <v>253287</v>
      </c>
      <c r="B10559" s="5" t="s">
        <v>30</v>
      </c>
    </row>
    <row r="10560" spans="1:2" x14ac:dyDescent="0.3">
      <c r="A10560" s="3">
        <v>253287</v>
      </c>
      <c r="B10560" s="5" t="s">
        <v>886</v>
      </c>
    </row>
    <row r="10561" spans="1:2" x14ac:dyDescent="0.3">
      <c r="A10561" s="3">
        <v>287426</v>
      </c>
      <c r="B10561" s="5" t="s">
        <v>49</v>
      </c>
    </row>
    <row r="10562" spans="1:2" x14ac:dyDescent="0.3">
      <c r="A10562" s="3">
        <v>277432</v>
      </c>
      <c r="B10562" s="5" t="s">
        <v>777</v>
      </c>
    </row>
    <row r="10563" spans="1:2" x14ac:dyDescent="0.3">
      <c r="A10563" s="3">
        <v>277432</v>
      </c>
      <c r="B10563" s="5" t="s">
        <v>30</v>
      </c>
    </row>
    <row r="10564" spans="1:2" x14ac:dyDescent="0.3">
      <c r="A10564" s="3">
        <v>277432</v>
      </c>
      <c r="B10564" s="5" t="s">
        <v>1246</v>
      </c>
    </row>
    <row r="10565" spans="1:2" x14ac:dyDescent="0.3">
      <c r="A10565" s="3">
        <v>277432</v>
      </c>
      <c r="B10565" s="5" t="s">
        <v>1139</v>
      </c>
    </row>
    <row r="10566" spans="1:2" x14ac:dyDescent="0.3">
      <c r="A10566" s="3">
        <v>301872</v>
      </c>
      <c r="B10566" s="5" t="s">
        <v>49</v>
      </c>
    </row>
    <row r="10567" spans="1:2" x14ac:dyDescent="0.3">
      <c r="A10567" s="3">
        <v>289535</v>
      </c>
      <c r="B10567" s="5" t="s">
        <v>777</v>
      </c>
    </row>
    <row r="10568" spans="1:2" x14ac:dyDescent="0.3">
      <c r="A10568" s="3">
        <v>261776</v>
      </c>
      <c r="B10568" s="5" t="s">
        <v>49</v>
      </c>
    </row>
    <row r="10569" spans="1:2" x14ac:dyDescent="0.3">
      <c r="A10569" s="3">
        <v>261776</v>
      </c>
      <c r="B10569" s="5" t="s">
        <v>886</v>
      </c>
    </row>
    <row r="10570" spans="1:2" x14ac:dyDescent="0.3">
      <c r="A10570" s="3">
        <v>302828</v>
      </c>
      <c r="B10570" s="5" t="s">
        <v>310</v>
      </c>
    </row>
    <row r="10571" spans="1:2" x14ac:dyDescent="0.3">
      <c r="A10571" s="3">
        <v>302828</v>
      </c>
      <c r="B10571" s="5" t="s">
        <v>1139</v>
      </c>
    </row>
    <row r="10572" spans="1:2" x14ac:dyDescent="0.3">
      <c r="A10572" s="3">
        <v>246860</v>
      </c>
      <c r="B10572" s="5" t="s">
        <v>49</v>
      </c>
    </row>
    <row r="10573" spans="1:2" x14ac:dyDescent="0.3">
      <c r="A10573" s="3">
        <v>270851</v>
      </c>
      <c r="B10573" s="5" t="s">
        <v>468</v>
      </c>
    </row>
    <row r="10574" spans="1:2" x14ac:dyDescent="0.3">
      <c r="A10574" s="3">
        <v>270851</v>
      </c>
      <c r="B10574" s="5" t="s">
        <v>166</v>
      </c>
    </row>
    <row r="10575" spans="1:2" x14ac:dyDescent="0.3">
      <c r="A10575" s="3">
        <v>270851</v>
      </c>
      <c r="B10575" s="5" t="s">
        <v>19406</v>
      </c>
    </row>
    <row r="10576" spans="1:2" x14ac:dyDescent="0.3">
      <c r="A10576" s="3">
        <v>276843</v>
      </c>
      <c r="B10576" s="5" t="s">
        <v>30</v>
      </c>
    </row>
    <row r="10577" spans="1:2" x14ac:dyDescent="0.3">
      <c r="A10577" s="3">
        <v>207774</v>
      </c>
      <c r="B10577" s="5" t="s">
        <v>468</v>
      </c>
    </row>
    <row r="10578" spans="1:2" x14ac:dyDescent="0.3">
      <c r="A10578" s="3">
        <v>270759</v>
      </c>
      <c r="B10578" s="5" t="s">
        <v>49</v>
      </c>
    </row>
    <row r="10579" spans="1:2" x14ac:dyDescent="0.3">
      <c r="A10579" s="3">
        <v>270759</v>
      </c>
      <c r="B10579" s="5" t="s">
        <v>1246</v>
      </c>
    </row>
    <row r="10580" spans="1:2" x14ac:dyDescent="0.3">
      <c r="A10580" s="3">
        <v>255268</v>
      </c>
      <c r="B10580" s="5" t="s">
        <v>777</v>
      </c>
    </row>
    <row r="10581" spans="1:2" x14ac:dyDescent="0.3">
      <c r="A10581" s="3">
        <v>281780</v>
      </c>
      <c r="B10581" s="5" t="s">
        <v>777</v>
      </c>
    </row>
    <row r="10582" spans="1:2" x14ac:dyDescent="0.3">
      <c r="A10582" s="3">
        <v>281780</v>
      </c>
      <c r="B10582" s="5" t="s">
        <v>49</v>
      </c>
    </row>
    <row r="10583" spans="1:2" x14ac:dyDescent="0.3">
      <c r="A10583" s="3">
        <v>246464</v>
      </c>
      <c r="B10583" s="5" t="s">
        <v>2297</v>
      </c>
    </row>
    <row r="10584" spans="1:2" x14ac:dyDescent="0.3">
      <c r="A10584" s="3">
        <v>246464</v>
      </c>
      <c r="B10584" s="5" t="s">
        <v>886</v>
      </c>
    </row>
    <row r="10585" spans="1:2" x14ac:dyDescent="0.3">
      <c r="A10585" s="3">
        <v>246464</v>
      </c>
      <c r="B10585" s="5" t="s">
        <v>2528</v>
      </c>
    </row>
    <row r="10586" spans="1:2" x14ac:dyDescent="0.3">
      <c r="A10586" s="3">
        <v>246464</v>
      </c>
      <c r="B10586" s="5" t="s">
        <v>30</v>
      </c>
    </row>
    <row r="10587" spans="1:2" x14ac:dyDescent="0.3">
      <c r="A10587" s="3">
        <v>298729</v>
      </c>
      <c r="B10587" s="5" t="s">
        <v>30</v>
      </c>
    </row>
    <row r="10588" spans="1:2" x14ac:dyDescent="0.3">
      <c r="A10588" s="3">
        <v>251626</v>
      </c>
      <c r="B10588" s="5" t="s">
        <v>30</v>
      </c>
    </row>
    <row r="10589" spans="1:2" x14ac:dyDescent="0.3">
      <c r="A10589" s="3">
        <v>251626</v>
      </c>
      <c r="B10589" s="5" t="s">
        <v>886</v>
      </c>
    </row>
    <row r="10590" spans="1:2" x14ac:dyDescent="0.3">
      <c r="A10590" s="3">
        <v>313108</v>
      </c>
      <c r="B10590" s="5" t="s">
        <v>49</v>
      </c>
    </row>
    <row r="10591" spans="1:2" x14ac:dyDescent="0.3">
      <c r="A10591" s="3">
        <v>251768</v>
      </c>
      <c r="B10591" s="5" t="s">
        <v>6748</v>
      </c>
    </row>
    <row r="10592" spans="1:2" x14ac:dyDescent="0.3">
      <c r="A10592" s="3">
        <v>251768</v>
      </c>
      <c r="B10592" s="5" t="s">
        <v>2297</v>
      </c>
    </row>
    <row r="10593" spans="1:2" x14ac:dyDescent="0.3">
      <c r="A10593" s="3">
        <v>251768</v>
      </c>
      <c r="B10593" s="5" t="s">
        <v>777</v>
      </c>
    </row>
    <row r="10594" spans="1:2" x14ac:dyDescent="0.3">
      <c r="A10594" s="3">
        <v>251768</v>
      </c>
      <c r="B10594" s="5" t="s">
        <v>2528</v>
      </c>
    </row>
    <row r="10595" spans="1:2" x14ac:dyDescent="0.3">
      <c r="A10595" s="3">
        <v>271397</v>
      </c>
      <c r="B10595" s="5" t="s">
        <v>49</v>
      </c>
    </row>
    <row r="10596" spans="1:2" x14ac:dyDescent="0.3">
      <c r="A10596" s="3">
        <v>271397</v>
      </c>
      <c r="B10596" s="5" t="s">
        <v>1246</v>
      </c>
    </row>
    <row r="10597" spans="1:2" x14ac:dyDescent="0.3">
      <c r="A10597" s="3">
        <v>272435</v>
      </c>
      <c r="B10597" s="5" t="s">
        <v>886</v>
      </c>
    </row>
    <row r="10598" spans="1:2" x14ac:dyDescent="0.3">
      <c r="A10598" s="3">
        <v>272435</v>
      </c>
      <c r="B10598" s="5" t="s">
        <v>49</v>
      </c>
    </row>
    <row r="10599" spans="1:2" x14ac:dyDescent="0.3">
      <c r="A10599" s="3">
        <v>272435</v>
      </c>
      <c r="B10599" s="5" t="s">
        <v>30</v>
      </c>
    </row>
    <row r="10600" spans="1:2" x14ac:dyDescent="0.3">
      <c r="A10600" s="3">
        <v>264525</v>
      </c>
      <c r="B10600" s="5" t="s">
        <v>49</v>
      </c>
    </row>
    <row r="10601" spans="1:2" x14ac:dyDescent="0.3">
      <c r="A10601" s="3">
        <v>264525</v>
      </c>
      <c r="B10601" s="5" t="s">
        <v>30</v>
      </c>
    </row>
    <row r="10602" spans="1:2" x14ac:dyDescent="0.3">
      <c r="A10602" s="3">
        <v>289171</v>
      </c>
      <c r="B10602" s="5" t="s">
        <v>2848</v>
      </c>
    </row>
    <row r="10603" spans="1:2" x14ac:dyDescent="0.3">
      <c r="A10603" s="3">
        <v>289171</v>
      </c>
      <c r="B10603" s="5" t="s">
        <v>30</v>
      </c>
    </row>
    <row r="10604" spans="1:2" x14ac:dyDescent="0.3">
      <c r="A10604" s="3">
        <v>289171</v>
      </c>
      <c r="B10604" s="5" t="s">
        <v>1139</v>
      </c>
    </row>
    <row r="10605" spans="1:2" x14ac:dyDescent="0.3">
      <c r="A10605" s="3">
        <v>310972</v>
      </c>
      <c r="B10605" s="5" t="s">
        <v>886</v>
      </c>
    </row>
    <row r="10606" spans="1:2" x14ac:dyDescent="0.3">
      <c r="A10606" s="3">
        <v>310972</v>
      </c>
      <c r="B10606" s="5" t="s">
        <v>49</v>
      </c>
    </row>
    <row r="10607" spans="1:2" x14ac:dyDescent="0.3">
      <c r="A10607" s="3">
        <v>310972</v>
      </c>
      <c r="B10607" s="5" t="s">
        <v>6748</v>
      </c>
    </row>
    <row r="10608" spans="1:2" x14ac:dyDescent="0.3">
      <c r="A10608" s="3">
        <v>310972</v>
      </c>
      <c r="B10608" s="5" t="s">
        <v>19406</v>
      </c>
    </row>
    <row r="10609" spans="1:2" x14ac:dyDescent="0.3">
      <c r="A10609" s="3">
        <v>286875</v>
      </c>
      <c r="B10609" s="5" t="s">
        <v>30</v>
      </c>
    </row>
    <row r="10610" spans="1:2" x14ac:dyDescent="0.3">
      <c r="A10610" s="3">
        <v>286875</v>
      </c>
      <c r="B10610" s="5" t="s">
        <v>6748</v>
      </c>
    </row>
    <row r="10611" spans="1:2" x14ac:dyDescent="0.3">
      <c r="A10611" s="3">
        <v>286875</v>
      </c>
      <c r="B10611" s="5" t="s">
        <v>49</v>
      </c>
    </row>
    <row r="10612" spans="1:2" x14ac:dyDescent="0.3">
      <c r="A10612" s="3">
        <v>253306</v>
      </c>
      <c r="B10612" s="5" t="s">
        <v>468</v>
      </c>
    </row>
    <row r="10613" spans="1:2" x14ac:dyDescent="0.3">
      <c r="A10613" s="3">
        <v>253306</v>
      </c>
      <c r="B10613" s="5" t="s">
        <v>30</v>
      </c>
    </row>
    <row r="10614" spans="1:2" x14ac:dyDescent="0.3">
      <c r="A10614" s="3">
        <v>253306</v>
      </c>
      <c r="B10614" s="5" t="s">
        <v>166</v>
      </c>
    </row>
    <row r="10615" spans="1:2" x14ac:dyDescent="0.3">
      <c r="A10615" s="3">
        <v>392216</v>
      </c>
      <c r="B10615" s="5" t="s">
        <v>2297</v>
      </c>
    </row>
    <row r="10616" spans="1:2" x14ac:dyDescent="0.3">
      <c r="A10616" s="3">
        <v>392216</v>
      </c>
      <c r="B10616" s="5" t="s">
        <v>30</v>
      </c>
    </row>
    <row r="10617" spans="1:2" x14ac:dyDescent="0.3">
      <c r="A10617" s="3">
        <v>392216</v>
      </c>
      <c r="B10617" s="5" t="s">
        <v>6748</v>
      </c>
    </row>
    <row r="10618" spans="1:2" x14ac:dyDescent="0.3">
      <c r="A10618" s="3">
        <v>392216</v>
      </c>
      <c r="B10618" s="5" t="s">
        <v>2528</v>
      </c>
    </row>
    <row r="10619" spans="1:2" x14ac:dyDescent="0.3">
      <c r="A10619" s="3">
        <v>392216</v>
      </c>
      <c r="B10619" s="5" t="s">
        <v>1139</v>
      </c>
    </row>
    <row r="10620" spans="1:2" x14ac:dyDescent="0.3">
      <c r="A10620" s="3">
        <v>392216</v>
      </c>
      <c r="B10620" s="5" t="s">
        <v>19406</v>
      </c>
    </row>
    <row r="10621" spans="1:2" x14ac:dyDescent="0.3">
      <c r="A10621" s="3">
        <v>392216</v>
      </c>
      <c r="B10621" s="5" t="s">
        <v>777</v>
      </c>
    </row>
    <row r="10622" spans="1:2" x14ac:dyDescent="0.3">
      <c r="A10622" s="3">
        <v>238603</v>
      </c>
      <c r="B10622" s="5" t="s">
        <v>6748</v>
      </c>
    </row>
    <row r="10623" spans="1:2" x14ac:dyDescent="0.3">
      <c r="A10623" s="3">
        <v>238603</v>
      </c>
      <c r="B10623" s="5" t="s">
        <v>1139</v>
      </c>
    </row>
    <row r="10624" spans="1:2" x14ac:dyDescent="0.3">
      <c r="A10624" s="3">
        <v>238603</v>
      </c>
      <c r="B10624" s="5" t="s">
        <v>2528</v>
      </c>
    </row>
    <row r="10625" spans="1:2" x14ac:dyDescent="0.3">
      <c r="A10625" s="3">
        <v>251981</v>
      </c>
      <c r="B10625" s="5" t="s">
        <v>6631</v>
      </c>
    </row>
    <row r="10626" spans="1:2" x14ac:dyDescent="0.3">
      <c r="A10626" s="3">
        <v>251981</v>
      </c>
      <c r="B10626" s="5" t="s">
        <v>1246</v>
      </c>
    </row>
    <row r="10627" spans="1:2" x14ac:dyDescent="0.3">
      <c r="A10627" s="3">
        <v>251981</v>
      </c>
      <c r="B10627" s="5" t="s">
        <v>166</v>
      </c>
    </row>
    <row r="10628" spans="1:2" x14ac:dyDescent="0.3">
      <c r="A10628" s="3">
        <v>245700</v>
      </c>
      <c r="B10628" s="5" t="s">
        <v>7548</v>
      </c>
    </row>
    <row r="10629" spans="1:2" x14ac:dyDescent="0.3">
      <c r="A10629" s="3">
        <v>245700</v>
      </c>
      <c r="B10629" s="5" t="s">
        <v>49</v>
      </c>
    </row>
    <row r="10630" spans="1:2" x14ac:dyDescent="0.3">
      <c r="A10630" s="3">
        <v>273509</v>
      </c>
      <c r="B10630" s="5" t="s">
        <v>468</v>
      </c>
    </row>
    <row r="10631" spans="1:2" x14ac:dyDescent="0.3">
      <c r="A10631" s="3">
        <v>253065</v>
      </c>
      <c r="B10631" s="5" t="s">
        <v>49</v>
      </c>
    </row>
    <row r="10632" spans="1:2" x14ac:dyDescent="0.3">
      <c r="A10632" s="3">
        <v>253065</v>
      </c>
      <c r="B10632" s="5" t="s">
        <v>30</v>
      </c>
    </row>
    <row r="10633" spans="1:2" x14ac:dyDescent="0.3">
      <c r="A10633" s="3">
        <v>253065</v>
      </c>
      <c r="B10633" s="5" t="s">
        <v>2378</v>
      </c>
    </row>
    <row r="10634" spans="1:2" x14ac:dyDescent="0.3">
      <c r="A10634" s="3">
        <v>244517</v>
      </c>
      <c r="B10634" s="5" t="s">
        <v>49</v>
      </c>
    </row>
    <row r="10635" spans="1:2" x14ac:dyDescent="0.3">
      <c r="A10635" s="3">
        <v>286654</v>
      </c>
      <c r="B10635" s="5" t="s">
        <v>166</v>
      </c>
    </row>
    <row r="10636" spans="1:2" x14ac:dyDescent="0.3">
      <c r="A10636" s="3">
        <v>273641</v>
      </c>
      <c r="B10636" s="5" t="s">
        <v>30</v>
      </c>
    </row>
    <row r="10637" spans="1:2" x14ac:dyDescent="0.3">
      <c r="A10637" s="3">
        <v>244268</v>
      </c>
      <c r="B10637" s="5" t="s">
        <v>49</v>
      </c>
    </row>
    <row r="10638" spans="1:2" x14ac:dyDescent="0.3">
      <c r="A10638" s="3">
        <v>267466</v>
      </c>
      <c r="B10638" s="5" t="s">
        <v>166</v>
      </c>
    </row>
    <row r="10639" spans="1:2" x14ac:dyDescent="0.3">
      <c r="A10639" s="3">
        <v>267466</v>
      </c>
      <c r="B10639" s="5" t="s">
        <v>886</v>
      </c>
    </row>
    <row r="10640" spans="1:2" x14ac:dyDescent="0.3">
      <c r="A10640" s="3">
        <v>209276</v>
      </c>
      <c r="B10640" s="5" t="s">
        <v>49</v>
      </c>
    </row>
    <row r="10641" spans="1:2" x14ac:dyDescent="0.3">
      <c r="A10641" s="3">
        <v>268060</v>
      </c>
      <c r="B10641" s="5" t="s">
        <v>166</v>
      </c>
    </row>
    <row r="10642" spans="1:2" x14ac:dyDescent="0.3">
      <c r="A10642" s="3">
        <v>268060</v>
      </c>
      <c r="B10642" s="5" t="s">
        <v>49</v>
      </c>
    </row>
    <row r="10643" spans="1:2" x14ac:dyDescent="0.3">
      <c r="A10643" s="3">
        <v>290542</v>
      </c>
      <c r="B10643" s="5" t="s">
        <v>49</v>
      </c>
    </row>
    <row r="10644" spans="1:2" x14ac:dyDescent="0.3">
      <c r="A10644" s="3">
        <v>260030</v>
      </c>
      <c r="B10644" s="5" t="s">
        <v>468</v>
      </c>
    </row>
    <row r="10645" spans="1:2" x14ac:dyDescent="0.3">
      <c r="A10645" s="3">
        <v>260030</v>
      </c>
      <c r="B10645" s="5" t="s">
        <v>2848</v>
      </c>
    </row>
    <row r="10646" spans="1:2" x14ac:dyDescent="0.3">
      <c r="A10646" s="3">
        <v>277095</v>
      </c>
      <c r="B10646" s="5" t="s">
        <v>2297</v>
      </c>
    </row>
    <row r="10647" spans="1:2" x14ac:dyDescent="0.3">
      <c r="A10647" s="3">
        <v>269148</v>
      </c>
      <c r="B10647" s="5" t="s">
        <v>49</v>
      </c>
    </row>
    <row r="10648" spans="1:2" x14ac:dyDescent="0.3">
      <c r="A10648" s="3">
        <v>269148</v>
      </c>
      <c r="B10648" s="5" t="s">
        <v>30</v>
      </c>
    </row>
    <row r="10649" spans="1:2" x14ac:dyDescent="0.3">
      <c r="A10649" s="3">
        <v>208763</v>
      </c>
      <c r="B10649" s="5" t="s">
        <v>166</v>
      </c>
    </row>
    <row r="10650" spans="1:2" x14ac:dyDescent="0.3">
      <c r="A10650" s="3">
        <v>208763</v>
      </c>
      <c r="B10650" s="5" t="s">
        <v>1139</v>
      </c>
    </row>
    <row r="10651" spans="1:2" x14ac:dyDescent="0.3">
      <c r="A10651" s="3">
        <v>208763</v>
      </c>
      <c r="B10651" s="5" t="s">
        <v>6631</v>
      </c>
    </row>
    <row r="10652" spans="1:2" x14ac:dyDescent="0.3">
      <c r="A10652" s="3">
        <v>208763</v>
      </c>
      <c r="B10652" s="5" t="s">
        <v>2848</v>
      </c>
    </row>
    <row r="10653" spans="1:2" x14ac:dyDescent="0.3">
      <c r="A10653" s="3">
        <v>208763</v>
      </c>
      <c r="B10653" s="5" t="s">
        <v>468</v>
      </c>
    </row>
    <row r="10654" spans="1:2" x14ac:dyDescent="0.3">
      <c r="A10654" s="3">
        <v>208763</v>
      </c>
      <c r="B10654" s="5" t="s">
        <v>2528</v>
      </c>
    </row>
    <row r="10655" spans="1:2" x14ac:dyDescent="0.3">
      <c r="A10655" s="3">
        <v>231576</v>
      </c>
      <c r="B10655" s="5" t="s">
        <v>49</v>
      </c>
    </row>
    <row r="10656" spans="1:2" x14ac:dyDescent="0.3">
      <c r="A10656" s="3">
        <v>231576</v>
      </c>
      <c r="B10656" s="5" t="s">
        <v>30</v>
      </c>
    </row>
    <row r="10657" spans="1:2" x14ac:dyDescent="0.3">
      <c r="A10657" s="3">
        <v>157099</v>
      </c>
      <c r="B10657" s="5" t="s">
        <v>49</v>
      </c>
    </row>
    <row r="10658" spans="1:2" x14ac:dyDescent="0.3">
      <c r="A10658" s="3">
        <v>157099</v>
      </c>
      <c r="B10658" s="5" t="s">
        <v>30</v>
      </c>
    </row>
    <row r="10659" spans="1:2" x14ac:dyDescent="0.3">
      <c r="A10659" s="3">
        <v>269198</v>
      </c>
      <c r="B10659" s="5" t="s">
        <v>166</v>
      </c>
    </row>
    <row r="10660" spans="1:2" x14ac:dyDescent="0.3">
      <c r="A10660" s="3">
        <v>269198</v>
      </c>
      <c r="B10660" s="5" t="s">
        <v>7548</v>
      </c>
    </row>
    <row r="10661" spans="1:2" x14ac:dyDescent="0.3">
      <c r="A10661" s="3">
        <v>269198</v>
      </c>
      <c r="B10661" s="5" t="s">
        <v>310</v>
      </c>
    </row>
    <row r="10662" spans="1:2" x14ac:dyDescent="0.3">
      <c r="A10662" s="3">
        <v>269198</v>
      </c>
      <c r="B10662" s="5" t="s">
        <v>19406</v>
      </c>
    </row>
    <row r="10663" spans="1:2" x14ac:dyDescent="0.3">
      <c r="A10663" s="3">
        <v>264401</v>
      </c>
      <c r="B10663" s="5" t="s">
        <v>2378</v>
      </c>
    </row>
    <row r="10664" spans="1:2" x14ac:dyDescent="0.3">
      <c r="A10664" s="3">
        <v>264401</v>
      </c>
      <c r="B10664" s="5" t="s">
        <v>49</v>
      </c>
    </row>
    <row r="10665" spans="1:2" x14ac:dyDescent="0.3">
      <c r="A10665" s="3">
        <v>266082</v>
      </c>
      <c r="B10665" s="5" t="s">
        <v>49</v>
      </c>
    </row>
    <row r="10666" spans="1:2" x14ac:dyDescent="0.3">
      <c r="A10666" s="3">
        <v>146243</v>
      </c>
      <c r="B10666" s="5" t="s">
        <v>468</v>
      </c>
    </row>
    <row r="10667" spans="1:2" x14ac:dyDescent="0.3">
      <c r="A10667" s="3">
        <v>383045</v>
      </c>
      <c r="B10667" s="5" t="s">
        <v>6631</v>
      </c>
    </row>
    <row r="10668" spans="1:2" x14ac:dyDescent="0.3">
      <c r="A10668" s="3">
        <v>383045</v>
      </c>
      <c r="B10668" s="5" t="s">
        <v>166</v>
      </c>
    </row>
    <row r="10669" spans="1:2" x14ac:dyDescent="0.3">
      <c r="A10669" s="3">
        <v>258751</v>
      </c>
      <c r="B10669" s="5" t="s">
        <v>49</v>
      </c>
    </row>
    <row r="10670" spans="1:2" x14ac:dyDescent="0.3">
      <c r="A10670" s="3">
        <v>258751</v>
      </c>
      <c r="B10670" s="5" t="s">
        <v>886</v>
      </c>
    </row>
    <row r="10671" spans="1:2" x14ac:dyDescent="0.3">
      <c r="A10671" s="3">
        <v>289728</v>
      </c>
      <c r="B10671" s="5" t="s">
        <v>6748</v>
      </c>
    </row>
    <row r="10672" spans="1:2" x14ac:dyDescent="0.3">
      <c r="A10672" s="3">
        <v>289728</v>
      </c>
      <c r="B10672" s="5" t="s">
        <v>30</v>
      </c>
    </row>
    <row r="10673" spans="1:2" x14ac:dyDescent="0.3">
      <c r="A10673" s="3">
        <v>286873</v>
      </c>
      <c r="B10673" s="5" t="s">
        <v>1139</v>
      </c>
    </row>
    <row r="10674" spans="1:2" x14ac:dyDescent="0.3">
      <c r="A10674" s="3">
        <v>286873</v>
      </c>
      <c r="B10674" s="5" t="s">
        <v>777</v>
      </c>
    </row>
    <row r="10675" spans="1:2" x14ac:dyDescent="0.3">
      <c r="A10675" s="3">
        <v>286873</v>
      </c>
      <c r="B10675" s="5" t="s">
        <v>49</v>
      </c>
    </row>
    <row r="10676" spans="1:2" x14ac:dyDescent="0.3">
      <c r="A10676" s="3">
        <v>297580</v>
      </c>
      <c r="B10676" s="5" t="s">
        <v>1139</v>
      </c>
    </row>
    <row r="10677" spans="1:2" x14ac:dyDescent="0.3">
      <c r="A10677" s="3">
        <v>297580</v>
      </c>
      <c r="B10677" s="5" t="s">
        <v>468</v>
      </c>
    </row>
    <row r="10678" spans="1:2" x14ac:dyDescent="0.3">
      <c r="A10678" s="3">
        <v>297580</v>
      </c>
      <c r="B10678" s="5" t="s">
        <v>777</v>
      </c>
    </row>
    <row r="10679" spans="1:2" x14ac:dyDescent="0.3">
      <c r="A10679" s="3">
        <v>277597</v>
      </c>
      <c r="B10679" s="5" t="s">
        <v>777</v>
      </c>
    </row>
    <row r="10680" spans="1:2" x14ac:dyDescent="0.3">
      <c r="A10680" s="3">
        <v>198185</v>
      </c>
      <c r="B10680" s="5" t="s">
        <v>49</v>
      </c>
    </row>
    <row r="10681" spans="1:2" x14ac:dyDescent="0.3">
      <c r="A10681" s="3">
        <v>248601</v>
      </c>
      <c r="B10681" s="5" t="s">
        <v>1139</v>
      </c>
    </row>
    <row r="10682" spans="1:2" x14ac:dyDescent="0.3">
      <c r="A10682" s="3">
        <v>248601</v>
      </c>
      <c r="B10682" s="5" t="s">
        <v>6748</v>
      </c>
    </row>
    <row r="10683" spans="1:2" x14ac:dyDescent="0.3">
      <c r="A10683" s="3">
        <v>241868</v>
      </c>
      <c r="B10683" s="5" t="s">
        <v>777</v>
      </c>
    </row>
    <row r="10684" spans="1:2" x14ac:dyDescent="0.3">
      <c r="A10684" s="3">
        <v>241868</v>
      </c>
      <c r="B10684" s="5" t="s">
        <v>1139</v>
      </c>
    </row>
    <row r="10685" spans="1:2" x14ac:dyDescent="0.3">
      <c r="A10685" s="3">
        <v>241868</v>
      </c>
      <c r="B10685" s="5" t="s">
        <v>30</v>
      </c>
    </row>
    <row r="10686" spans="1:2" x14ac:dyDescent="0.3">
      <c r="A10686" s="3">
        <v>241868</v>
      </c>
      <c r="B10686" s="5" t="s">
        <v>1246</v>
      </c>
    </row>
    <row r="10687" spans="1:2" x14ac:dyDescent="0.3">
      <c r="A10687" s="3">
        <v>214314</v>
      </c>
      <c r="B10687" s="5" t="s">
        <v>329</v>
      </c>
    </row>
    <row r="10688" spans="1:2" x14ac:dyDescent="0.3">
      <c r="A10688" s="3">
        <v>283739</v>
      </c>
      <c r="B10688" s="5" t="s">
        <v>30</v>
      </c>
    </row>
    <row r="10689" spans="1:2" x14ac:dyDescent="0.3">
      <c r="A10689" s="3">
        <v>283589</v>
      </c>
      <c r="B10689" s="5" t="s">
        <v>777</v>
      </c>
    </row>
    <row r="10690" spans="1:2" x14ac:dyDescent="0.3">
      <c r="A10690" s="3">
        <v>283589</v>
      </c>
      <c r="B10690" s="5" t="s">
        <v>1139</v>
      </c>
    </row>
    <row r="10691" spans="1:2" x14ac:dyDescent="0.3">
      <c r="A10691" s="3">
        <v>283589</v>
      </c>
      <c r="B10691" s="5" t="s">
        <v>30</v>
      </c>
    </row>
    <row r="10692" spans="1:2" x14ac:dyDescent="0.3">
      <c r="A10692" s="3">
        <v>283589</v>
      </c>
      <c r="B10692" s="5" t="s">
        <v>886</v>
      </c>
    </row>
    <row r="10693" spans="1:2" x14ac:dyDescent="0.3">
      <c r="A10693" s="3">
        <v>283589</v>
      </c>
      <c r="B10693" s="5" t="s">
        <v>166</v>
      </c>
    </row>
    <row r="10694" spans="1:2" x14ac:dyDescent="0.3">
      <c r="A10694" s="3">
        <v>262551</v>
      </c>
      <c r="B10694" s="5" t="s">
        <v>30</v>
      </c>
    </row>
    <row r="10695" spans="1:2" x14ac:dyDescent="0.3">
      <c r="A10695" s="3">
        <v>294093</v>
      </c>
      <c r="B10695" s="5" t="s">
        <v>1139</v>
      </c>
    </row>
    <row r="10696" spans="1:2" x14ac:dyDescent="0.3">
      <c r="A10696" s="3">
        <v>294093</v>
      </c>
      <c r="B10696" s="5" t="s">
        <v>2528</v>
      </c>
    </row>
    <row r="10697" spans="1:2" x14ac:dyDescent="0.3">
      <c r="A10697" s="3">
        <v>294093</v>
      </c>
      <c r="B10697" s="5" t="s">
        <v>6748</v>
      </c>
    </row>
    <row r="10698" spans="1:2" x14ac:dyDescent="0.3">
      <c r="A10698" s="3">
        <v>251471</v>
      </c>
      <c r="B10698" s="5" t="s">
        <v>329</v>
      </c>
    </row>
    <row r="10699" spans="1:2" x14ac:dyDescent="0.3">
      <c r="A10699" s="3">
        <v>251471</v>
      </c>
      <c r="B10699" s="5" t="s">
        <v>6748</v>
      </c>
    </row>
    <row r="10700" spans="1:2" x14ac:dyDescent="0.3">
      <c r="A10700" s="3">
        <v>314327</v>
      </c>
      <c r="B10700" s="5" t="s">
        <v>49</v>
      </c>
    </row>
    <row r="10701" spans="1:2" x14ac:dyDescent="0.3">
      <c r="A10701" s="3">
        <v>314327</v>
      </c>
      <c r="B10701" s="5" t="s">
        <v>7548</v>
      </c>
    </row>
    <row r="10702" spans="1:2" x14ac:dyDescent="0.3">
      <c r="A10702" s="3">
        <v>1308913</v>
      </c>
      <c r="B10702" s="5" t="s">
        <v>49</v>
      </c>
    </row>
    <row r="10703" spans="1:2" x14ac:dyDescent="0.3">
      <c r="A10703" s="3">
        <v>1308913</v>
      </c>
      <c r="B10703" s="5" t="s">
        <v>30</v>
      </c>
    </row>
    <row r="10704" spans="1:2" x14ac:dyDescent="0.3">
      <c r="A10704" s="3">
        <v>1308913</v>
      </c>
      <c r="B10704" s="5" t="s">
        <v>886</v>
      </c>
    </row>
    <row r="10705" spans="1:2" x14ac:dyDescent="0.3">
      <c r="A10705" s="3">
        <v>270302</v>
      </c>
      <c r="B10705" s="5" t="s">
        <v>49</v>
      </c>
    </row>
    <row r="10706" spans="1:2" x14ac:dyDescent="0.3">
      <c r="A10706" s="3">
        <v>265180</v>
      </c>
      <c r="B10706" s="5" t="s">
        <v>49</v>
      </c>
    </row>
    <row r="10707" spans="1:2" x14ac:dyDescent="0.3">
      <c r="A10707" s="3">
        <v>265180</v>
      </c>
      <c r="B10707" s="5" t="s">
        <v>1246</v>
      </c>
    </row>
    <row r="10708" spans="1:2" x14ac:dyDescent="0.3">
      <c r="A10708" s="3">
        <v>265016</v>
      </c>
      <c r="B10708" s="5" t="s">
        <v>468</v>
      </c>
    </row>
    <row r="10709" spans="1:2" x14ac:dyDescent="0.3">
      <c r="A10709" s="3">
        <v>265016</v>
      </c>
      <c r="B10709" s="5" t="s">
        <v>2528</v>
      </c>
    </row>
    <row r="10710" spans="1:2" x14ac:dyDescent="0.3">
      <c r="A10710" s="3">
        <v>268245</v>
      </c>
      <c r="B10710" s="5" t="s">
        <v>49</v>
      </c>
    </row>
    <row r="10711" spans="1:2" x14ac:dyDescent="0.3">
      <c r="A10711" s="3">
        <v>288281</v>
      </c>
      <c r="B10711" s="5" t="s">
        <v>166</v>
      </c>
    </row>
    <row r="10712" spans="1:2" x14ac:dyDescent="0.3">
      <c r="A10712" s="3">
        <v>201086</v>
      </c>
      <c r="B10712" s="5" t="s">
        <v>30</v>
      </c>
    </row>
    <row r="10713" spans="1:2" x14ac:dyDescent="0.3">
      <c r="A10713" s="3">
        <v>201086</v>
      </c>
      <c r="B10713" s="5" t="s">
        <v>886</v>
      </c>
    </row>
    <row r="10714" spans="1:2" x14ac:dyDescent="0.3">
      <c r="A10714" s="3">
        <v>244237</v>
      </c>
      <c r="B10714" s="5" t="s">
        <v>777</v>
      </c>
    </row>
    <row r="10715" spans="1:2" x14ac:dyDescent="0.3">
      <c r="A10715" s="3">
        <v>244237</v>
      </c>
      <c r="B10715" s="5" t="s">
        <v>49</v>
      </c>
    </row>
    <row r="10716" spans="1:2" x14ac:dyDescent="0.3">
      <c r="A10716" s="3">
        <v>253239</v>
      </c>
      <c r="B10716" s="5" t="s">
        <v>49</v>
      </c>
    </row>
    <row r="10717" spans="1:2" x14ac:dyDescent="0.3">
      <c r="A10717" s="3">
        <v>253239</v>
      </c>
      <c r="B10717" s="5" t="s">
        <v>7548</v>
      </c>
    </row>
    <row r="10718" spans="1:2" x14ac:dyDescent="0.3">
      <c r="A10718" s="3">
        <v>253239</v>
      </c>
      <c r="B10718" s="5" t="s">
        <v>310</v>
      </c>
    </row>
    <row r="10719" spans="1:2" x14ac:dyDescent="0.3">
      <c r="A10719" s="3">
        <v>267999</v>
      </c>
      <c r="B10719" s="5" t="s">
        <v>49</v>
      </c>
    </row>
    <row r="10720" spans="1:2" x14ac:dyDescent="0.3">
      <c r="A10720" s="3">
        <v>209451</v>
      </c>
      <c r="B10720" s="5" t="s">
        <v>2378</v>
      </c>
    </row>
    <row r="10721" spans="1:2" x14ac:dyDescent="0.3">
      <c r="A10721" s="3">
        <v>209451</v>
      </c>
      <c r="B10721" s="5" t="s">
        <v>49</v>
      </c>
    </row>
    <row r="10722" spans="1:2" x14ac:dyDescent="0.3">
      <c r="A10722" s="3">
        <v>299513</v>
      </c>
      <c r="B10722" s="5" t="s">
        <v>2378</v>
      </c>
    </row>
    <row r="10723" spans="1:2" x14ac:dyDescent="0.3">
      <c r="A10723" s="3">
        <v>299513</v>
      </c>
      <c r="B10723" s="5" t="s">
        <v>30</v>
      </c>
    </row>
    <row r="10724" spans="1:2" x14ac:dyDescent="0.3">
      <c r="A10724" s="3">
        <v>299513</v>
      </c>
      <c r="B10724" s="5" t="s">
        <v>49</v>
      </c>
    </row>
    <row r="10725" spans="1:2" x14ac:dyDescent="0.3">
      <c r="A10725" s="3">
        <v>267467</v>
      </c>
      <c r="B10725" s="5" t="s">
        <v>166</v>
      </c>
    </row>
    <row r="10726" spans="1:2" x14ac:dyDescent="0.3">
      <c r="A10726" s="3">
        <v>267467</v>
      </c>
      <c r="B10726" s="5" t="s">
        <v>777</v>
      </c>
    </row>
    <row r="10727" spans="1:2" x14ac:dyDescent="0.3">
      <c r="A10727" s="3">
        <v>199575</v>
      </c>
      <c r="B10727" s="5" t="s">
        <v>2528</v>
      </c>
    </row>
    <row r="10728" spans="1:2" x14ac:dyDescent="0.3">
      <c r="A10728" s="3">
        <v>199575</v>
      </c>
      <c r="B10728" s="5" t="s">
        <v>49</v>
      </c>
    </row>
    <row r="10729" spans="1:2" x14ac:dyDescent="0.3">
      <c r="A10729" s="3">
        <v>199575</v>
      </c>
      <c r="B10729" s="5" t="s">
        <v>166</v>
      </c>
    </row>
    <row r="10730" spans="1:2" x14ac:dyDescent="0.3">
      <c r="A10730" s="3">
        <v>169607</v>
      </c>
      <c r="B10730" s="5" t="s">
        <v>329</v>
      </c>
    </row>
    <row r="10731" spans="1:2" x14ac:dyDescent="0.3">
      <c r="A10731" s="3">
        <v>254188</v>
      </c>
      <c r="B10731" s="5" t="s">
        <v>468</v>
      </c>
    </row>
    <row r="10732" spans="1:2" x14ac:dyDescent="0.3">
      <c r="A10732" s="3">
        <v>300467</v>
      </c>
      <c r="B10732" s="5" t="s">
        <v>468</v>
      </c>
    </row>
    <row r="10733" spans="1:2" x14ac:dyDescent="0.3">
      <c r="A10733" s="3">
        <v>300467</v>
      </c>
      <c r="B10733" s="5" t="s">
        <v>166</v>
      </c>
    </row>
    <row r="10734" spans="1:2" x14ac:dyDescent="0.3">
      <c r="A10734" s="3">
        <v>256103</v>
      </c>
      <c r="B10734" s="5" t="s">
        <v>49</v>
      </c>
    </row>
    <row r="10735" spans="1:2" x14ac:dyDescent="0.3">
      <c r="A10735" s="3">
        <v>273169</v>
      </c>
      <c r="B10735" s="5" t="s">
        <v>30</v>
      </c>
    </row>
    <row r="10736" spans="1:2" x14ac:dyDescent="0.3">
      <c r="A10736" s="3">
        <v>289153</v>
      </c>
      <c r="B10736" s="5" t="s">
        <v>30</v>
      </c>
    </row>
    <row r="10737" spans="1:2" x14ac:dyDescent="0.3">
      <c r="A10737" s="3">
        <v>289153</v>
      </c>
      <c r="B10737" s="5" t="s">
        <v>886</v>
      </c>
    </row>
    <row r="10738" spans="1:2" x14ac:dyDescent="0.3">
      <c r="A10738" s="3">
        <v>244534</v>
      </c>
      <c r="B10738" s="5" t="s">
        <v>30</v>
      </c>
    </row>
    <row r="10739" spans="1:2" x14ac:dyDescent="0.3">
      <c r="A10739" s="3">
        <v>244534</v>
      </c>
      <c r="B10739" s="5" t="s">
        <v>49</v>
      </c>
    </row>
    <row r="10740" spans="1:2" x14ac:dyDescent="0.3">
      <c r="A10740" s="3">
        <v>276844</v>
      </c>
      <c r="B10740" s="5" t="s">
        <v>49</v>
      </c>
    </row>
    <row r="10741" spans="1:2" x14ac:dyDescent="0.3">
      <c r="A10741" s="3">
        <v>276844</v>
      </c>
      <c r="B10741" s="5" t="s">
        <v>30</v>
      </c>
    </row>
    <row r="10742" spans="1:2" x14ac:dyDescent="0.3">
      <c r="A10742" s="3">
        <v>276844</v>
      </c>
      <c r="B10742" s="5" t="s">
        <v>886</v>
      </c>
    </row>
    <row r="10743" spans="1:2" x14ac:dyDescent="0.3">
      <c r="A10743" s="3">
        <v>250219</v>
      </c>
      <c r="B10743" s="5" t="s">
        <v>30</v>
      </c>
    </row>
    <row r="10744" spans="1:2" x14ac:dyDescent="0.3">
      <c r="A10744" s="3">
        <v>294308</v>
      </c>
      <c r="B10744" s="5" t="s">
        <v>468</v>
      </c>
    </row>
    <row r="10745" spans="1:2" x14ac:dyDescent="0.3">
      <c r="A10745" s="3">
        <v>223706</v>
      </c>
      <c r="B10745" s="5" t="s">
        <v>2297</v>
      </c>
    </row>
    <row r="10746" spans="1:2" x14ac:dyDescent="0.3">
      <c r="A10746" s="3">
        <v>223706</v>
      </c>
      <c r="B10746" s="5" t="s">
        <v>1139</v>
      </c>
    </row>
    <row r="10747" spans="1:2" x14ac:dyDescent="0.3">
      <c r="A10747" s="3">
        <v>223706</v>
      </c>
      <c r="B10747" s="5" t="s">
        <v>6748</v>
      </c>
    </row>
    <row r="10748" spans="1:2" x14ac:dyDescent="0.3">
      <c r="A10748" s="3">
        <v>330115</v>
      </c>
      <c r="B10748" s="5" t="s">
        <v>49</v>
      </c>
    </row>
    <row r="10749" spans="1:2" x14ac:dyDescent="0.3">
      <c r="A10749" s="3">
        <v>330115</v>
      </c>
      <c r="B10749" s="5" t="s">
        <v>30</v>
      </c>
    </row>
    <row r="10750" spans="1:2" x14ac:dyDescent="0.3">
      <c r="A10750" s="3">
        <v>330115</v>
      </c>
      <c r="B10750" s="5" t="s">
        <v>886</v>
      </c>
    </row>
    <row r="10751" spans="1:2" x14ac:dyDescent="0.3">
      <c r="A10751" s="3">
        <v>243526</v>
      </c>
      <c r="B10751" s="5" t="s">
        <v>49</v>
      </c>
    </row>
    <row r="10752" spans="1:2" x14ac:dyDescent="0.3">
      <c r="A10752" s="3">
        <v>243526</v>
      </c>
      <c r="B10752" s="5" t="s">
        <v>30</v>
      </c>
    </row>
    <row r="10753" spans="1:2" x14ac:dyDescent="0.3">
      <c r="A10753" s="3">
        <v>243526</v>
      </c>
      <c r="B10753" s="5" t="s">
        <v>1246</v>
      </c>
    </row>
    <row r="10754" spans="1:2" x14ac:dyDescent="0.3">
      <c r="A10754" s="3">
        <v>260339</v>
      </c>
      <c r="B10754" s="5" t="s">
        <v>777</v>
      </c>
    </row>
    <row r="10755" spans="1:2" x14ac:dyDescent="0.3">
      <c r="A10755" s="3">
        <v>260339</v>
      </c>
      <c r="B10755" s="5" t="s">
        <v>49</v>
      </c>
    </row>
    <row r="10756" spans="1:2" x14ac:dyDescent="0.3">
      <c r="A10756" s="3">
        <v>260339</v>
      </c>
      <c r="B10756" s="5" t="s">
        <v>1246</v>
      </c>
    </row>
    <row r="10757" spans="1:2" x14ac:dyDescent="0.3">
      <c r="A10757" s="3">
        <v>243935</v>
      </c>
      <c r="B10757" s="5" t="s">
        <v>1246</v>
      </c>
    </row>
    <row r="10758" spans="1:2" x14ac:dyDescent="0.3">
      <c r="A10758" s="3">
        <v>243935</v>
      </c>
      <c r="B10758" s="5" t="s">
        <v>49</v>
      </c>
    </row>
    <row r="10759" spans="1:2" x14ac:dyDescent="0.3">
      <c r="A10759" s="3">
        <v>259233</v>
      </c>
      <c r="B10759" s="5" t="s">
        <v>468</v>
      </c>
    </row>
    <row r="10760" spans="1:2" x14ac:dyDescent="0.3">
      <c r="A10760" s="3">
        <v>240916</v>
      </c>
      <c r="B10760" s="5" t="s">
        <v>1246</v>
      </c>
    </row>
    <row r="10761" spans="1:2" x14ac:dyDescent="0.3">
      <c r="A10761" s="3">
        <v>240916</v>
      </c>
      <c r="B10761" s="5" t="s">
        <v>166</v>
      </c>
    </row>
    <row r="10762" spans="1:2" x14ac:dyDescent="0.3">
      <c r="A10762" s="3">
        <v>356084</v>
      </c>
      <c r="B10762" s="5" t="s">
        <v>468</v>
      </c>
    </row>
    <row r="10763" spans="1:2" x14ac:dyDescent="0.3">
      <c r="A10763" s="3">
        <v>295315</v>
      </c>
      <c r="B10763" s="5" t="s">
        <v>886</v>
      </c>
    </row>
    <row r="10764" spans="1:2" x14ac:dyDescent="0.3">
      <c r="A10764" s="3">
        <v>295315</v>
      </c>
      <c r="B10764" s="5" t="s">
        <v>30</v>
      </c>
    </row>
    <row r="10765" spans="1:2" x14ac:dyDescent="0.3">
      <c r="A10765" s="3">
        <v>209269</v>
      </c>
      <c r="B10765" s="5" t="s">
        <v>6631</v>
      </c>
    </row>
    <row r="10766" spans="1:2" x14ac:dyDescent="0.3">
      <c r="A10766" s="3">
        <v>209269</v>
      </c>
      <c r="B10766" s="5" t="s">
        <v>166</v>
      </c>
    </row>
    <row r="10767" spans="1:2" x14ac:dyDescent="0.3">
      <c r="A10767" s="3">
        <v>209269</v>
      </c>
      <c r="B10767" s="5" t="s">
        <v>1246</v>
      </c>
    </row>
    <row r="10768" spans="1:2" x14ac:dyDescent="0.3">
      <c r="A10768" s="3">
        <v>216769</v>
      </c>
      <c r="B10768" s="5" t="s">
        <v>30</v>
      </c>
    </row>
    <row r="10769" spans="1:2" x14ac:dyDescent="0.3">
      <c r="A10769" s="3">
        <v>216769</v>
      </c>
      <c r="B10769" s="5" t="s">
        <v>1246</v>
      </c>
    </row>
    <row r="10770" spans="1:2" x14ac:dyDescent="0.3">
      <c r="A10770" s="3">
        <v>216769</v>
      </c>
      <c r="B10770" s="5" t="s">
        <v>19406</v>
      </c>
    </row>
    <row r="10771" spans="1:2" x14ac:dyDescent="0.3">
      <c r="A10771" s="3">
        <v>253687</v>
      </c>
      <c r="B10771" s="5" t="s">
        <v>30</v>
      </c>
    </row>
    <row r="10772" spans="1:2" x14ac:dyDescent="0.3">
      <c r="A10772" s="3">
        <v>253687</v>
      </c>
      <c r="B10772" s="5" t="s">
        <v>49</v>
      </c>
    </row>
    <row r="10773" spans="1:2" x14ac:dyDescent="0.3">
      <c r="A10773" s="3">
        <v>293982</v>
      </c>
      <c r="B10773" s="5" t="s">
        <v>49</v>
      </c>
    </row>
    <row r="10774" spans="1:2" x14ac:dyDescent="0.3">
      <c r="A10774" s="3">
        <v>293982</v>
      </c>
      <c r="B10774" s="5" t="s">
        <v>7548</v>
      </c>
    </row>
    <row r="10775" spans="1:2" x14ac:dyDescent="0.3">
      <c r="A10775" s="3">
        <v>293982</v>
      </c>
      <c r="B10775" s="5" t="s">
        <v>310</v>
      </c>
    </row>
    <row r="10776" spans="1:2" x14ac:dyDescent="0.3">
      <c r="A10776" s="3">
        <v>253312</v>
      </c>
      <c r="B10776" s="5" t="s">
        <v>49</v>
      </c>
    </row>
    <row r="10777" spans="1:2" x14ac:dyDescent="0.3">
      <c r="A10777" s="3">
        <v>253312</v>
      </c>
      <c r="B10777" s="5" t="s">
        <v>30</v>
      </c>
    </row>
    <row r="10778" spans="1:2" x14ac:dyDescent="0.3">
      <c r="A10778" s="3">
        <v>253312</v>
      </c>
      <c r="B10778" s="5" t="s">
        <v>2528</v>
      </c>
    </row>
    <row r="10779" spans="1:2" x14ac:dyDescent="0.3">
      <c r="A10779" s="3">
        <v>300424</v>
      </c>
      <c r="B10779" s="5" t="s">
        <v>777</v>
      </c>
    </row>
    <row r="10780" spans="1:2" x14ac:dyDescent="0.3">
      <c r="A10780" s="3">
        <v>300424</v>
      </c>
      <c r="B10780" s="5" t="s">
        <v>1139</v>
      </c>
    </row>
    <row r="10781" spans="1:2" x14ac:dyDescent="0.3">
      <c r="A10781" s="3">
        <v>300424</v>
      </c>
      <c r="B10781" s="5" t="s">
        <v>2297</v>
      </c>
    </row>
    <row r="10782" spans="1:2" x14ac:dyDescent="0.3">
      <c r="A10782" s="3">
        <v>300424</v>
      </c>
      <c r="B10782" s="5" t="s">
        <v>6748</v>
      </c>
    </row>
    <row r="10783" spans="1:2" x14ac:dyDescent="0.3">
      <c r="A10783" s="3">
        <v>300424</v>
      </c>
      <c r="B10783" s="5" t="s">
        <v>30</v>
      </c>
    </row>
    <row r="10784" spans="1:2" x14ac:dyDescent="0.3">
      <c r="A10784" s="3">
        <v>300424</v>
      </c>
      <c r="B10784" s="5" t="s">
        <v>19406</v>
      </c>
    </row>
    <row r="10785" spans="1:2" x14ac:dyDescent="0.3">
      <c r="A10785" s="3">
        <v>255157</v>
      </c>
      <c r="B10785" s="5" t="s">
        <v>166</v>
      </c>
    </row>
    <row r="10786" spans="1:2" x14ac:dyDescent="0.3">
      <c r="A10786" s="3">
        <v>255157</v>
      </c>
      <c r="B10786" s="5" t="s">
        <v>1246</v>
      </c>
    </row>
    <row r="10787" spans="1:2" x14ac:dyDescent="0.3">
      <c r="A10787" s="3">
        <v>255157</v>
      </c>
      <c r="B10787" s="5" t="s">
        <v>49</v>
      </c>
    </row>
    <row r="10788" spans="1:2" x14ac:dyDescent="0.3">
      <c r="A10788" s="3">
        <v>302026</v>
      </c>
      <c r="B10788" s="5" t="s">
        <v>777</v>
      </c>
    </row>
    <row r="10789" spans="1:2" x14ac:dyDescent="0.3">
      <c r="A10789" s="3">
        <v>302026</v>
      </c>
      <c r="B10789" s="5" t="s">
        <v>2528</v>
      </c>
    </row>
    <row r="10790" spans="1:2" x14ac:dyDescent="0.3">
      <c r="A10790" s="3">
        <v>302026</v>
      </c>
      <c r="B10790" s="5" t="s">
        <v>166</v>
      </c>
    </row>
    <row r="10791" spans="1:2" x14ac:dyDescent="0.3">
      <c r="A10791" s="3">
        <v>293299</v>
      </c>
      <c r="B10791" s="5" t="s">
        <v>2297</v>
      </c>
    </row>
    <row r="10792" spans="1:2" x14ac:dyDescent="0.3">
      <c r="A10792" s="3">
        <v>293299</v>
      </c>
      <c r="B10792" s="5" t="s">
        <v>30</v>
      </c>
    </row>
    <row r="10793" spans="1:2" x14ac:dyDescent="0.3">
      <c r="A10793" s="3">
        <v>293299</v>
      </c>
      <c r="B10793" s="5" t="s">
        <v>49</v>
      </c>
    </row>
    <row r="10794" spans="1:2" x14ac:dyDescent="0.3">
      <c r="A10794" s="3">
        <v>293299</v>
      </c>
      <c r="B10794" s="5" t="s">
        <v>6748</v>
      </c>
    </row>
    <row r="10795" spans="1:2" x14ac:dyDescent="0.3">
      <c r="A10795" s="3">
        <v>261102</v>
      </c>
      <c r="B10795" s="5" t="s">
        <v>886</v>
      </c>
    </row>
    <row r="10796" spans="1:2" x14ac:dyDescent="0.3">
      <c r="A10796" s="3">
        <v>261102</v>
      </c>
      <c r="B10796" s="5" t="s">
        <v>49</v>
      </c>
    </row>
    <row r="10797" spans="1:2" x14ac:dyDescent="0.3">
      <c r="A10797" s="3">
        <v>261102</v>
      </c>
      <c r="B10797" s="5" t="s">
        <v>2848</v>
      </c>
    </row>
    <row r="10798" spans="1:2" x14ac:dyDescent="0.3">
      <c r="A10798" s="3">
        <v>261102</v>
      </c>
      <c r="B10798" s="5" t="s">
        <v>30</v>
      </c>
    </row>
    <row r="10799" spans="1:2" x14ac:dyDescent="0.3">
      <c r="A10799" s="3">
        <v>263105</v>
      </c>
      <c r="B10799" s="5" t="s">
        <v>30</v>
      </c>
    </row>
    <row r="10800" spans="1:2" x14ac:dyDescent="0.3">
      <c r="A10800" s="3">
        <v>263105</v>
      </c>
      <c r="B10800" s="5" t="s">
        <v>49</v>
      </c>
    </row>
    <row r="10801" spans="1:2" x14ac:dyDescent="0.3">
      <c r="A10801" s="3">
        <v>263105</v>
      </c>
      <c r="B10801" s="5" t="s">
        <v>886</v>
      </c>
    </row>
    <row r="10802" spans="1:2" x14ac:dyDescent="0.3">
      <c r="A10802" s="3">
        <v>283161</v>
      </c>
      <c r="B10802" s="5" t="s">
        <v>2297</v>
      </c>
    </row>
    <row r="10803" spans="1:2" x14ac:dyDescent="0.3">
      <c r="A10803" s="3">
        <v>264420</v>
      </c>
      <c r="B10803" s="5" t="s">
        <v>49</v>
      </c>
    </row>
    <row r="10804" spans="1:2" x14ac:dyDescent="0.3">
      <c r="A10804" s="3">
        <v>248774</v>
      </c>
      <c r="B10804" s="5" t="s">
        <v>30</v>
      </c>
    </row>
    <row r="10805" spans="1:2" x14ac:dyDescent="0.3">
      <c r="A10805" s="3">
        <v>248774</v>
      </c>
      <c r="B10805" s="5" t="s">
        <v>886</v>
      </c>
    </row>
    <row r="10806" spans="1:2" x14ac:dyDescent="0.3">
      <c r="A10806" s="3">
        <v>240566</v>
      </c>
      <c r="B10806" s="5" t="s">
        <v>2378</v>
      </c>
    </row>
    <row r="10807" spans="1:2" x14ac:dyDescent="0.3">
      <c r="A10807" s="3">
        <v>240566</v>
      </c>
      <c r="B10807" s="5" t="s">
        <v>2528</v>
      </c>
    </row>
    <row r="10808" spans="1:2" x14ac:dyDescent="0.3">
      <c r="A10808" s="3">
        <v>240566</v>
      </c>
      <c r="B10808" s="5" t="s">
        <v>777</v>
      </c>
    </row>
    <row r="10809" spans="1:2" x14ac:dyDescent="0.3">
      <c r="A10809" s="3">
        <v>240566</v>
      </c>
      <c r="B10809" s="5" t="s">
        <v>49</v>
      </c>
    </row>
    <row r="10810" spans="1:2" x14ac:dyDescent="0.3">
      <c r="A10810" s="3">
        <v>240566</v>
      </c>
      <c r="B10810" s="5" t="s">
        <v>1246</v>
      </c>
    </row>
    <row r="10811" spans="1:2" x14ac:dyDescent="0.3">
      <c r="A10811" s="3">
        <v>277806</v>
      </c>
      <c r="B10811" s="5" t="s">
        <v>49</v>
      </c>
    </row>
    <row r="10812" spans="1:2" x14ac:dyDescent="0.3">
      <c r="A10812" s="3">
        <v>277806</v>
      </c>
      <c r="B10812" s="5" t="s">
        <v>886</v>
      </c>
    </row>
    <row r="10813" spans="1:2" x14ac:dyDescent="0.3">
      <c r="A10813" s="3">
        <v>265297</v>
      </c>
      <c r="B10813" s="5" t="s">
        <v>329</v>
      </c>
    </row>
    <row r="10814" spans="1:2" x14ac:dyDescent="0.3">
      <c r="A10814" s="3">
        <v>261101</v>
      </c>
      <c r="B10814" s="5" t="s">
        <v>49</v>
      </c>
    </row>
    <row r="10815" spans="1:2" x14ac:dyDescent="0.3">
      <c r="A10815" s="3">
        <v>260202</v>
      </c>
      <c r="B10815" s="5" t="s">
        <v>166</v>
      </c>
    </row>
    <row r="10816" spans="1:2" x14ac:dyDescent="0.3">
      <c r="A10816" s="3">
        <v>260202</v>
      </c>
      <c r="B10816" s="5" t="s">
        <v>49</v>
      </c>
    </row>
    <row r="10817" spans="1:2" x14ac:dyDescent="0.3">
      <c r="A10817" s="3">
        <v>260202</v>
      </c>
      <c r="B10817" s="5" t="s">
        <v>777</v>
      </c>
    </row>
    <row r="10818" spans="1:2" x14ac:dyDescent="0.3">
      <c r="A10818" s="3">
        <v>260202</v>
      </c>
      <c r="B10818" s="5" t="s">
        <v>6631</v>
      </c>
    </row>
    <row r="10819" spans="1:2" x14ac:dyDescent="0.3">
      <c r="A10819" s="3">
        <v>283559</v>
      </c>
      <c r="B10819" s="5" t="s">
        <v>2378</v>
      </c>
    </row>
    <row r="10820" spans="1:2" x14ac:dyDescent="0.3">
      <c r="A10820" s="3">
        <v>283559</v>
      </c>
      <c r="B10820" s="5" t="s">
        <v>329</v>
      </c>
    </row>
    <row r="10821" spans="1:2" x14ac:dyDescent="0.3">
      <c r="A10821" s="3">
        <v>246400</v>
      </c>
      <c r="B10821" s="5" t="s">
        <v>329</v>
      </c>
    </row>
    <row r="10822" spans="1:2" x14ac:dyDescent="0.3">
      <c r="A10822" s="3">
        <v>246400</v>
      </c>
      <c r="B10822" s="5" t="s">
        <v>49</v>
      </c>
    </row>
    <row r="10823" spans="1:2" x14ac:dyDescent="0.3">
      <c r="A10823" s="3">
        <v>246400</v>
      </c>
      <c r="B10823" s="5" t="s">
        <v>2378</v>
      </c>
    </row>
    <row r="10824" spans="1:2" x14ac:dyDescent="0.3">
      <c r="A10824" s="3">
        <v>259943</v>
      </c>
      <c r="B10824" s="5" t="s">
        <v>49</v>
      </c>
    </row>
    <row r="10825" spans="1:2" x14ac:dyDescent="0.3">
      <c r="A10825" s="3">
        <v>259943</v>
      </c>
      <c r="B10825" s="5" t="s">
        <v>886</v>
      </c>
    </row>
    <row r="10826" spans="1:2" x14ac:dyDescent="0.3">
      <c r="A10826" s="3">
        <v>291692</v>
      </c>
      <c r="B10826" s="5" t="s">
        <v>886</v>
      </c>
    </row>
    <row r="10827" spans="1:2" x14ac:dyDescent="0.3">
      <c r="A10827" s="3">
        <v>291692</v>
      </c>
      <c r="B10827" s="5" t="s">
        <v>777</v>
      </c>
    </row>
    <row r="10828" spans="1:2" x14ac:dyDescent="0.3">
      <c r="A10828" s="3">
        <v>291692</v>
      </c>
      <c r="B10828" s="5" t="s">
        <v>49</v>
      </c>
    </row>
    <row r="10829" spans="1:2" x14ac:dyDescent="0.3">
      <c r="A10829" s="3">
        <v>244063</v>
      </c>
      <c r="B10829" s="5" t="s">
        <v>49</v>
      </c>
    </row>
    <row r="10830" spans="1:2" x14ac:dyDescent="0.3">
      <c r="A10830" s="3">
        <v>244063</v>
      </c>
      <c r="B10830" s="5" t="s">
        <v>886</v>
      </c>
    </row>
    <row r="10831" spans="1:2" x14ac:dyDescent="0.3">
      <c r="A10831" s="3">
        <v>59981</v>
      </c>
      <c r="B10831" s="5" t="s">
        <v>2297</v>
      </c>
    </row>
    <row r="10832" spans="1:2" x14ac:dyDescent="0.3">
      <c r="A10832" s="3">
        <v>59981</v>
      </c>
      <c r="B10832" s="5" t="s">
        <v>6748</v>
      </c>
    </row>
    <row r="10833" spans="1:2" x14ac:dyDescent="0.3">
      <c r="A10833" s="3">
        <v>59981</v>
      </c>
      <c r="B10833" s="5" t="s">
        <v>2848</v>
      </c>
    </row>
    <row r="10834" spans="1:2" x14ac:dyDescent="0.3">
      <c r="A10834" s="3">
        <v>270343</v>
      </c>
      <c r="B10834" s="5" t="s">
        <v>30</v>
      </c>
    </row>
    <row r="10835" spans="1:2" x14ac:dyDescent="0.3">
      <c r="A10835" s="3">
        <v>270343</v>
      </c>
      <c r="B10835" s="5" t="s">
        <v>886</v>
      </c>
    </row>
    <row r="10836" spans="1:2" x14ac:dyDescent="0.3">
      <c r="A10836" s="3">
        <v>812341</v>
      </c>
      <c r="B10836" s="5" t="s">
        <v>329</v>
      </c>
    </row>
    <row r="10837" spans="1:2" x14ac:dyDescent="0.3">
      <c r="A10837" s="3">
        <v>812341</v>
      </c>
      <c r="B10837" s="5" t="s">
        <v>468</v>
      </c>
    </row>
    <row r="10838" spans="1:2" x14ac:dyDescent="0.3">
      <c r="A10838" s="3">
        <v>256092</v>
      </c>
      <c r="B10838" s="5" t="s">
        <v>777</v>
      </c>
    </row>
    <row r="10839" spans="1:2" x14ac:dyDescent="0.3">
      <c r="A10839" s="3">
        <v>256092</v>
      </c>
      <c r="B10839" s="5" t="s">
        <v>30</v>
      </c>
    </row>
    <row r="10840" spans="1:2" x14ac:dyDescent="0.3">
      <c r="A10840" s="3">
        <v>256092</v>
      </c>
      <c r="B10840" s="5" t="s">
        <v>1246</v>
      </c>
    </row>
    <row r="10841" spans="1:2" x14ac:dyDescent="0.3">
      <c r="A10841" s="3">
        <v>251321</v>
      </c>
      <c r="B10841" s="5" t="s">
        <v>49</v>
      </c>
    </row>
    <row r="10842" spans="1:2" x14ac:dyDescent="0.3">
      <c r="A10842" s="3">
        <v>314572</v>
      </c>
      <c r="B10842" s="5" t="s">
        <v>49</v>
      </c>
    </row>
    <row r="10843" spans="1:2" x14ac:dyDescent="0.3">
      <c r="A10843" s="3">
        <v>314572</v>
      </c>
      <c r="B10843" s="5" t="s">
        <v>1246</v>
      </c>
    </row>
    <row r="10844" spans="1:2" x14ac:dyDescent="0.3">
      <c r="A10844" s="3">
        <v>248376</v>
      </c>
      <c r="B10844" s="5" t="s">
        <v>777</v>
      </c>
    </row>
    <row r="10845" spans="1:2" x14ac:dyDescent="0.3">
      <c r="A10845" s="3">
        <v>248376</v>
      </c>
      <c r="B10845" s="5" t="s">
        <v>1246</v>
      </c>
    </row>
    <row r="10846" spans="1:2" x14ac:dyDescent="0.3">
      <c r="A10846" s="3">
        <v>559064</v>
      </c>
      <c r="B10846" s="5" t="s">
        <v>468</v>
      </c>
    </row>
    <row r="10847" spans="1:2" x14ac:dyDescent="0.3">
      <c r="A10847" s="3">
        <v>559064</v>
      </c>
      <c r="B10847" s="5" t="s">
        <v>166</v>
      </c>
    </row>
    <row r="10848" spans="1:2" x14ac:dyDescent="0.3">
      <c r="A10848" s="3">
        <v>114750</v>
      </c>
      <c r="B10848" s="5" t="s">
        <v>49</v>
      </c>
    </row>
    <row r="10849" spans="1:2" x14ac:dyDescent="0.3">
      <c r="A10849" s="3">
        <v>114750</v>
      </c>
      <c r="B10849" s="5" t="s">
        <v>886</v>
      </c>
    </row>
    <row r="10850" spans="1:2" x14ac:dyDescent="0.3">
      <c r="A10850" s="3">
        <v>269242</v>
      </c>
      <c r="B10850" s="5" t="s">
        <v>30</v>
      </c>
    </row>
    <row r="10851" spans="1:2" x14ac:dyDescent="0.3">
      <c r="A10851" s="3">
        <v>260516</v>
      </c>
      <c r="B10851" s="5" t="s">
        <v>2297</v>
      </c>
    </row>
    <row r="10852" spans="1:2" x14ac:dyDescent="0.3">
      <c r="A10852" s="3">
        <v>260516</v>
      </c>
      <c r="B10852" s="5" t="s">
        <v>1139</v>
      </c>
    </row>
    <row r="10853" spans="1:2" x14ac:dyDescent="0.3">
      <c r="A10853" s="3">
        <v>260516</v>
      </c>
      <c r="B10853" s="5" t="s">
        <v>777</v>
      </c>
    </row>
    <row r="10854" spans="1:2" x14ac:dyDescent="0.3">
      <c r="A10854" s="3">
        <v>260516</v>
      </c>
      <c r="B10854" s="5" t="s">
        <v>1246</v>
      </c>
    </row>
    <row r="10855" spans="1:2" x14ac:dyDescent="0.3">
      <c r="A10855" s="3">
        <v>260516</v>
      </c>
      <c r="B10855" s="5" t="s">
        <v>49</v>
      </c>
    </row>
    <row r="10856" spans="1:2" x14ac:dyDescent="0.3">
      <c r="A10856" s="3">
        <v>259129</v>
      </c>
      <c r="B10856" s="5" t="s">
        <v>166</v>
      </c>
    </row>
    <row r="10857" spans="1:2" x14ac:dyDescent="0.3">
      <c r="A10857" s="3">
        <v>259129</v>
      </c>
      <c r="B10857" s="5" t="s">
        <v>49</v>
      </c>
    </row>
    <row r="10858" spans="1:2" x14ac:dyDescent="0.3">
      <c r="A10858" s="3">
        <v>157351</v>
      </c>
      <c r="B10858" s="5" t="s">
        <v>49</v>
      </c>
    </row>
    <row r="10859" spans="1:2" x14ac:dyDescent="0.3">
      <c r="A10859" s="3">
        <v>157351</v>
      </c>
      <c r="B10859" s="5" t="s">
        <v>166</v>
      </c>
    </row>
    <row r="10860" spans="1:2" x14ac:dyDescent="0.3">
      <c r="A10860" s="3">
        <v>298504</v>
      </c>
      <c r="B10860" s="5" t="s">
        <v>1139</v>
      </c>
    </row>
    <row r="10861" spans="1:2" x14ac:dyDescent="0.3">
      <c r="A10861" s="3">
        <v>298504</v>
      </c>
      <c r="B10861" s="5" t="s">
        <v>30</v>
      </c>
    </row>
    <row r="10862" spans="1:2" x14ac:dyDescent="0.3">
      <c r="A10862" s="3">
        <v>298504</v>
      </c>
      <c r="B10862" s="5" t="s">
        <v>6748</v>
      </c>
    </row>
    <row r="10863" spans="1:2" x14ac:dyDescent="0.3">
      <c r="A10863" s="3">
        <v>298504</v>
      </c>
      <c r="B10863" s="5" t="s">
        <v>2848</v>
      </c>
    </row>
    <row r="10864" spans="1:2" x14ac:dyDescent="0.3">
      <c r="A10864" s="3">
        <v>276908</v>
      </c>
      <c r="B10864" s="5" t="s">
        <v>2528</v>
      </c>
    </row>
    <row r="10865" spans="1:2" x14ac:dyDescent="0.3">
      <c r="A10865" s="3">
        <v>276908</v>
      </c>
      <c r="B10865" s="5" t="s">
        <v>30</v>
      </c>
    </row>
    <row r="10866" spans="1:2" x14ac:dyDescent="0.3">
      <c r="A10866" s="3">
        <v>276908</v>
      </c>
      <c r="B10866" s="5" t="s">
        <v>886</v>
      </c>
    </row>
    <row r="10867" spans="1:2" x14ac:dyDescent="0.3">
      <c r="A10867" s="3">
        <v>265228</v>
      </c>
      <c r="B10867" s="5" t="s">
        <v>49</v>
      </c>
    </row>
    <row r="10868" spans="1:2" x14ac:dyDescent="0.3">
      <c r="A10868" s="3">
        <v>265228</v>
      </c>
      <c r="B10868" s="5" t="s">
        <v>310</v>
      </c>
    </row>
    <row r="10869" spans="1:2" x14ac:dyDescent="0.3">
      <c r="A10869" s="3">
        <v>279185</v>
      </c>
      <c r="B10869" s="5" t="s">
        <v>49</v>
      </c>
    </row>
    <row r="10870" spans="1:2" x14ac:dyDescent="0.3">
      <c r="A10870" s="3">
        <v>242090</v>
      </c>
      <c r="B10870" s="5" t="s">
        <v>886</v>
      </c>
    </row>
    <row r="10871" spans="1:2" x14ac:dyDescent="0.3">
      <c r="A10871" s="3">
        <v>242090</v>
      </c>
      <c r="B10871" s="5" t="s">
        <v>30</v>
      </c>
    </row>
    <row r="10872" spans="1:2" x14ac:dyDescent="0.3">
      <c r="A10872" s="3">
        <v>242090</v>
      </c>
      <c r="B10872" s="5" t="s">
        <v>49</v>
      </c>
    </row>
    <row r="10873" spans="1:2" x14ac:dyDescent="0.3">
      <c r="A10873" s="3">
        <v>252168</v>
      </c>
      <c r="B10873" s="5" t="s">
        <v>30</v>
      </c>
    </row>
    <row r="10874" spans="1:2" x14ac:dyDescent="0.3">
      <c r="A10874" s="3">
        <v>252168</v>
      </c>
      <c r="B10874" s="5" t="s">
        <v>777</v>
      </c>
    </row>
    <row r="10875" spans="1:2" x14ac:dyDescent="0.3">
      <c r="A10875" s="3">
        <v>283384</v>
      </c>
      <c r="B10875" s="5" t="s">
        <v>166</v>
      </c>
    </row>
    <row r="10876" spans="1:2" x14ac:dyDescent="0.3">
      <c r="A10876" s="3">
        <v>267573</v>
      </c>
      <c r="B10876" s="5" t="s">
        <v>777</v>
      </c>
    </row>
    <row r="10877" spans="1:2" x14ac:dyDescent="0.3">
      <c r="A10877" s="3">
        <v>267573</v>
      </c>
      <c r="B10877" s="5" t="s">
        <v>49</v>
      </c>
    </row>
    <row r="10878" spans="1:2" x14ac:dyDescent="0.3">
      <c r="A10878" s="3">
        <v>262481</v>
      </c>
      <c r="B10878" s="5" t="s">
        <v>7548</v>
      </c>
    </row>
    <row r="10879" spans="1:2" x14ac:dyDescent="0.3">
      <c r="A10879" s="3">
        <v>262481</v>
      </c>
      <c r="B10879" s="5" t="s">
        <v>30</v>
      </c>
    </row>
    <row r="10880" spans="1:2" x14ac:dyDescent="0.3">
      <c r="A10880" s="3">
        <v>262481</v>
      </c>
      <c r="B10880" s="5" t="s">
        <v>329</v>
      </c>
    </row>
    <row r="10881" spans="1:2" x14ac:dyDescent="0.3">
      <c r="A10881" s="3">
        <v>286817</v>
      </c>
      <c r="B10881" s="5" t="s">
        <v>886</v>
      </c>
    </row>
    <row r="10882" spans="1:2" x14ac:dyDescent="0.3">
      <c r="A10882" s="3">
        <v>286817</v>
      </c>
      <c r="B10882" s="5" t="s">
        <v>49</v>
      </c>
    </row>
    <row r="10883" spans="1:2" x14ac:dyDescent="0.3">
      <c r="A10883" s="3">
        <v>284305</v>
      </c>
      <c r="B10883" s="5" t="s">
        <v>468</v>
      </c>
    </row>
    <row r="10884" spans="1:2" x14ac:dyDescent="0.3">
      <c r="A10884" s="3">
        <v>284305</v>
      </c>
      <c r="B10884" s="5" t="s">
        <v>166</v>
      </c>
    </row>
    <row r="10885" spans="1:2" x14ac:dyDescent="0.3">
      <c r="A10885" s="3">
        <v>284305</v>
      </c>
      <c r="B10885" s="5" t="s">
        <v>49</v>
      </c>
    </row>
    <row r="10886" spans="1:2" x14ac:dyDescent="0.3">
      <c r="A10886" s="3">
        <v>157823</v>
      </c>
      <c r="B10886" s="5" t="s">
        <v>166</v>
      </c>
    </row>
    <row r="10887" spans="1:2" x14ac:dyDescent="0.3">
      <c r="A10887" s="3">
        <v>157823</v>
      </c>
      <c r="B10887" s="5" t="s">
        <v>49</v>
      </c>
    </row>
    <row r="10888" spans="1:2" x14ac:dyDescent="0.3">
      <c r="A10888" s="3">
        <v>292828</v>
      </c>
      <c r="B10888" s="5" t="s">
        <v>468</v>
      </c>
    </row>
    <row r="10889" spans="1:2" x14ac:dyDescent="0.3">
      <c r="A10889" s="3">
        <v>278774</v>
      </c>
      <c r="B10889" s="5" t="s">
        <v>19406</v>
      </c>
    </row>
    <row r="10890" spans="1:2" x14ac:dyDescent="0.3">
      <c r="A10890" s="3">
        <v>278774</v>
      </c>
      <c r="B10890" s="5" t="s">
        <v>30</v>
      </c>
    </row>
    <row r="10891" spans="1:2" x14ac:dyDescent="0.3">
      <c r="A10891" s="3">
        <v>278774</v>
      </c>
      <c r="B10891" s="5" t="s">
        <v>6748</v>
      </c>
    </row>
    <row r="10892" spans="1:2" x14ac:dyDescent="0.3">
      <c r="A10892" s="3">
        <v>240745</v>
      </c>
      <c r="B10892" s="5" t="s">
        <v>49</v>
      </c>
    </row>
    <row r="10893" spans="1:2" x14ac:dyDescent="0.3">
      <c r="A10893" s="3">
        <v>242022</v>
      </c>
      <c r="B10893" s="5" t="s">
        <v>30</v>
      </c>
    </row>
    <row r="10894" spans="1:2" x14ac:dyDescent="0.3">
      <c r="A10894" s="3">
        <v>184352</v>
      </c>
      <c r="B10894" s="5" t="s">
        <v>49</v>
      </c>
    </row>
    <row r="10895" spans="1:2" x14ac:dyDescent="0.3">
      <c r="A10895" s="3">
        <v>184352</v>
      </c>
      <c r="B10895" s="5" t="s">
        <v>166</v>
      </c>
    </row>
    <row r="10896" spans="1:2" x14ac:dyDescent="0.3">
      <c r="A10896" s="3">
        <v>184352</v>
      </c>
      <c r="B10896" s="5" t="s">
        <v>6631</v>
      </c>
    </row>
    <row r="10897" spans="1:2" x14ac:dyDescent="0.3">
      <c r="A10897" s="3">
        <v>285700</v>
      </c>
      <c r="B10897" s="5" t="s">
        <v>49</v>
      </c>
    </row>
    <row r="10898" spans="1:2" x14ac:dyDescent="0.3">
      <c r="A10898" s="3">
        <v>180305</v>
      </c>
      <c r="B10898" s="5" t="s">
        <v>166</v>
      </c>
    </row>
    <row r="10899" spans="1:2" x14ac:dyDescent="0.3">
      <c r="A10899" s="3">
        <v>180305</v>
      </c>
      <c r="B10899" s="5" t="s">
        <v>468</v>
      </c>
    </row>
    <row r="10900" spans="1:2" x14ac:dyDescent="0.3">
      <c r="A10900" s="3">
        <v>305932</v>
      </c>
      <c r="B10900" s="5" t="s">
        <v>30</v>
      </c>
    </row>
    <row r="10901" spans="1:2" x14ac:dyDescent="0.3">
      <c r="A10901" s="3">
        <v>305091</v>
      </c>
      <c r="B10901" s="5" t="s">
        <v>329</v>
      </c>
    </row>
    <row r="10902" spans="1:2" x14ac:dyDescent="0.3">
      <c r="A10902" s="3">
        <v>177047</v>
      </c>
      <c r="B10902" s="5" t="s">
        <v>49</v>
      </c>
    </row>
    <row r="10903" spans="1:2" x14ac:dyDescent="0.3">
      <c r="A10903" s="3">
        <v>387843</v>
      </c>
      <c r="B10903" s="5" t="s">
        <v>49</v>
      </c>
    </row>
    <row r="10904" spans="1:2" x14ac:dyDescent="0.3">
      <c r="A10904" s="3">
        <v>387843</v>
      </c>
      <c r="B10904" s="5" t="s">
        <v>886</v>
      </c>
    </row>
    <row r="10905" spans="1:2" x14ac:dyDescent="0.3">
      <c r="A10905" s="3">
        <v>114982</v>
      </c>
      <c r="B10905" s="5" t="s">
        <v>49</v>
      </c>
    </row>
    <row r="10906" spans="1:2" x14ac:dyDescent="0.3">
      <c r="A10906" s="3">
        <v>278540</v>
      </c>
      <c r="B10906" s="5" t="s">
        <v>777</v>
      </c>
    </row>
    <row r="10907" spans="1:2" x14ac:dyDescent="0.3">
      <c r="A10907" s="3">
        <v>278540</v>
      </c>
      <c r="B10907" s="5" t="s">
        <v>49</v>
      </c>
    </row>
    <row r="10908" spans="1:2" x14ac:dyDescent="0.3">
      <c r="A10908" s="3">
        <v>278540</v>
      </c>
      <c r="B10908" s="5" t="s">
        <v>886</v>
      </c>
    </row>
    <row r="10909" spans="1:2" x14ac:dyDescent="0.3">
      <c r="A10909" s="3">
        <v>79316</v>
      </c>
      <c r="B10909" s="5" t="s">
        <v>468</v>
      </c>
    </row>
    <row r="10910" spans="1:2" x14ac:dyDescent="0.3">
      <c r="A10910" s="3">
        <v>282296</v>
      </c>
      <c r="B10910" s="5" t="s">
        <v>886</v>
      </c>
    </row>
    <row r="10911" spans="1:2" x14ac:dyDescent="0.3">
      <c r="A10911" s="3">
        <v>282296</v>
      </c>
      <c r="B10911" s="5" t="s">
        <v>30</v>
      </c>
    </row>
    <row r="10912" spans="1:2" x14ac:dyDescent="0.3">
      <c r="A10912" s="3">
        <v>282296</v>
      </c>
      <c r="B10912" s="5" t="s">
        <v>49</v>
      </c>
    </row>
    <row r="10913" spans="1:2" x14ac:dyDescent="0.3">
      <c r="A10913" s="3">
        <v>267557</v>
      </c>
      <c r="B10913" s="5" t="s">
        <v>30</v>
      </c>
    </row>
    <row r="10914" spans="1:2" x14ac:dyDescent="0.3">
      <c r="A10914" s="3">
        <v>263855</v>
      </c>
      <c r="B10914" s="5" t="s">
        <v>310</v>
      </c>
    </row>
    <row r="10915" spans="1:2" x14ac:dyDescent="0.3">
      <c r="A10915" s="3">
        <v>263855</v>
      </c>
      <c r="B10915" s="5" t="s">
        <v>49</v>
      </c>
    </row>
    <row r="10916" spans="1:2" x14ac:dyDescent="0.3">
      <c r="A10916" s="3">
        <v>242166</v>
      </c>
      <c r="B10916" s="5" t="s">
        <v>777</v>
      </c>
    </row>
    <row r="10917" spans="1:2" x14ac:dyDescent="0.3">
      <c r="A10917" s="3">
        <v>242166</v>
      </c>
      <c r="B10917" s="5" t="s">
        <v>166</v>
      </c>
    </row>
    <row r="10918" spans="1:2" x14ac:dyDescent="0.3">
      <c r="A10918" s="3">
        <v>321068</v>
      </c>
      <c r="B10918" s="5" t="s">
        <v>777</v>
      </c>
    </row>
    <row r="10919" spans="1:2" x14ac:dyDescent="0.3">
      <c r="A10919" s="3">
        <v>321068</v>
      </c>
      <c r="B10919" s="5" t="s">
        <v>1139</v>
      </c>
    </row>
    <row r="10920" spans="1:2" x14ac:dyDescent="0.3">
      <c r="A10920" s="3">
        <v>321068</v>
      </c>
      <c r="B10920" s="5" t="s">
        <v>2848</v>
      </c>
    </row>
    <row r="10921" spans="1:2" x14ac:dyDescent="0.3">
      <c r="A10921" s="3">
        <v>334175</v>
      </c>
      <c r="B10921" s="5" t="s">
        <v>468</v>
      </c>
    </row>
    <row r="10922" spans="1:2" x14ac:dyDescent="0.3">
      <c r="A10922" s="3">
        <v>279992</v>
      </c>
      <c r="B10922" s="5" t="s">
        <v>329</v>
      </c>
    </row>
    <row r="10923" spans="1:2" x14ac:dyDescent="0.3">
      <c r="A10923" s="3">
        <v>254024</v>
      </c>
      <c r="B10923" s="5" t="s">
        <v>49</v>
      </c>
    </row>
    <row r="10924" spans="1:2" x14ac:dyDescent="0.3">
      <c r="A10924" s="3">
        <v>254024</v>
      </c>
      <c r="B10924" s="5" t="s">
        <v>166</v>
      </c>
    </row>
    <row r="10925" spans="1:2" x14ac:dyDescent="0.3">
      <c r="A10925" s="3">
        <v>220447</v>
      </c>
      <c r="B10925" s="5" t="s">
        <v>468</v>
      </c>
    </row>
    <row r="10926" spans="1:2" x14ac:dyDescent="0.3">
      <c r="A10926" s="3">
        <v>220447</v>
      </c>
      <c r="B10926" s="5" t="s">
        <v>2848</v>
      </c>
    </row>
    <row r="10927" spans="1:2" x14ac:dyDescent="0.3">
      <c r="A10927" s="3">
        <v>220447</v>
      </c>
      <c r="B10927" s="5" t="s">
        <v>777</v>
      </c>
    </row>
    <row r="10928" spans="1:2" x14ac:dyDescent="0.3">
      <c r="A10928" s="3">
        <v>220447</v>
      </c>
      <c r="B10928" s="5" t="s">
        <v>1139</v>
      </c>
    </row>
    <row r="10929" spans="1:2" x14ac:dyDescent="0.3">
      <c r="A10929" s="3">
        <v>220447</v>
      </c>
      <c r="B10929" s="5" t="s">
        <v>6631</v>
      </c>
    </row>
    <row r="10930" spans="1:2" x14ac:dyDescent="0.3">
      <c r="A10930" s="3">
        <v>220447</v>
      </c>
      <c r="B10930" s="5" t="s">
        <v>1246</v>
      </c>
    </row>
    <row r="10931" spans="1:2" x14ac:dyDescent="0.3">
      <c r="A10931" s="3">
        <v>220447</v>
      </c>
      <c r="B10931" s="5" t="s">
        <v>49</v>
      </c>
    </row>
    <row r="10932" spans="1:2" x14ac:dyDescent="0.3">
      <c r="A10932" s="3">
        <v>289984</v>
      </c>
      <c r="B10932" s="5" t="s">
        <v>30</v>
      </c>
    </row>
    <row r="10933" spans="1:2" x14ac:dyDescent="0.3">
      <c r="A10933" s="3">
        <v>289984</v>
      </c>
      <c r="B10933" s="5" t="s">
        <v>1246</v>
      </c>
    </row>
    <row r="10934" spans="1:2" x14ac:dyDescent="0.3">
      <c r="A10934" s="3">
        <v>946620</v>
      </c>
      <c r="B10934" s="5" t="s">
        <v>1845</v>
      </c>
    </row>
    <row r="10935" spans="1:2" x14ac:dyDescent="0.3">
      <c r="A10935" s="3">
        <v>285803</v>
      </c>
      <c r="B10935" s="5" t="s">
        <v>777</v>
      </c>
    </row>
    <row r="10936" spans="1:2" x14ac:dyDescent="0.3">
      <c r="A10936" s="3">
        <v>265010</v>
      </c>
      <c r="B10936" s="5" t="s">
        <v>468</v>
      </c>
    </row>
    <row r="10937" spans="1:2" x14ac:dyDescent="0.3">
      <c r="A10937" s="3">
        <v>265010</v>
      </c>
      <c r="B10937" s="5" t="s">
        <v>6631</v>
      </c>
    </row>
    <row r="10938" spans="1:2" x14ac:dyDescent="0.3">
      <c r="A10938" s="3">
        <v>265010</v>
      </c>
      <c r="B10938" s="5" t="s">
        <v>166</v>
      </c>
    </row>
    <row r="10939" spans="1:2" x14ac:dyDescent="0.3">
      <c r="A10939" s="3">
        <v>258152</v>
      </c>
      <c r="B10939" s="5" t="s">
        <v>6748</v>
      </c>
    </row>
    <row r="10940" spans="1:2" x14ac:dyDescent="0.3">
      <c r="A10940" s="3">
        <v>258152</v>
      </c>
      <c r="B10940" s="5" t="s">
        <v>30</v>
      </c>
    </row>
    <row r="10941" spans="1:2" x14ac:dyDescent="0.3">
      <c r="A10941" s="3">
        <v>258152</v>
      </c>
      <c r="B10941" s="5" t="s">
        <v>2297</v>
      </c>
    </row>
    <row r="10942" spans="1:2" x14ac:dyDescent="0.3">
      <c r="A10942" s="3">
        <v>230266</v>
      </c>
      <c r="B10942" s="5" t="s">
        <v>49</v>
      </c>
    </row>
    <row r="10943" spans="1:2" x14ac:dyDescent="0.3">
      <c r="A10943" s="3">
        <v>230266</v>
      </c>
      <c r="B10943" s="5" t="s">
        <v>886</v>
      </c>
    </row>
    <row r="10944" spans="1:2" x14ac:dyDescent="0.3">
      <c r="A10944" s="3">
        <v>225044</v>
      </c>
      <c r="B10944" s="5" t="s">
        <v>49</v>
      </c>
    </row>
    <row r="10945" spans="1:2" x14ac:dyDescent="0.3">
      <c r="A10945" s="3">
        <v>225044</v>
      </c>
      <c r="B10945" s="5" t="s">
        <v>2378</v>
      </c>
    </row>
    <row r="10946" spans="1:2" x14ac:dyDescent="0.3">
      <c r="A10946" s="3">
        <v>286189</v>
      </c>
      <c r="B10946" s="5" t="s">
        <v>2297</v>
      </c>
    </row>
    <row r="10947" spans="1:2" x14ac:dyDescent="0.3">
      <c r="A10947" s="3">
        <v>286189</v>
      </c>
      <c r="B10947" s="5" t="s">
        <v>6748</v>
      </c>
    </row>
    <row r="10948" spans="1:2" x14ac:dyDescent="0.3">
      <c r="A10948" s="3">
        <v>286189</v>
      </c>
      <c r="B10948" s="5" t="s">
        <v>30</v>
      </c>
    </row>
    <row r="10949" spans="1:2" x14ac:dyDescent="0.3">
      <c r="A10949" s="3">
        <v>287587</v>
      </c>
      <c r="B10949" s="5" t="s">
        <v>30</v>
      </c>
    </row>
    <row r="10950" spans="1:2" x14ac:dyDescent="0.3">
      <c r="A10950" s="3">
        <v>287587</v>
      </c>
      <c r="B10950" s="5" t="s">
        <v>49</v>
      </c>
    </row>
    <row r="10951" spans="1:2" x14ac:dyDescent="0.3">
      <c r="A10951" s="3">
        <v>283686</v>
      </c>
      <c r="B10951" s="5" t="s">
        <v>166</v>
      </c>
    </row>
    <row r="10952" spans="1:2" x14ac:dyDescent="0.3">
      <c r="A10952" s="3">
        <v>283686</v>
      </c>
      <c r="B10952" s="5" t="s">
        <v>468</v>
      </c>
    </row>
    <row r="10953" spans="1:2" x14ac:dyDescent="0.3">
      <c r="A10953" s="3">
        <v>291167</v>
      </c>
      <c r="B10953" s="5" t="s">
        <v>1139</v>
      </c>
    </row>
    <row r="10954" spans="1:2" x14ac:dyDescent="0.3">
      <c r="A10954" s="3">
        <v>291167</v>
      </c>
      <c r="B10954" s="5" t="s">
        <v>2528</v>
      </c>
    </row>
    <row r="10955" spans="1:2" x14ac:dyDescent="0.3">
      <c r="A10955" s="3">
        <v>291167</v>
      </c>
      <c r="B10955" s="5" t="s">
        <v>19406</v>
      </c>
    </row>
    <row r="10956" spans="1:2" x14ac:dyDescent="0.3">
      <c r="A10956" s="3">
        <v>291167</v>
      </c>
      <c r="B10956" s="5" t="s">
        <v>468</v>
      </c>
    </row>
    <row r="10957" spans="1:2" x14ac:dyDescent="0.3">
      <c r="A10957" s="3">
        <v>291167</v>
      </c>
      <c r="B10957" s="5" t="s">
        <v>2848</v>
      </c>
    </row>
    <row r="10958" spans="1:2" x14ac:dyDescent="0.3">
      <c r="A10958" s="3">
        <v>291167</v>
      </c>
      <c r="B10958" s="5" t="s">
        <v>6631</v>
      </c>
    </row>
    <row r="10959" spans="1:2" x14ac:dyDescent="0.3">
      <c r="A10959" s="3">
        <v>287767</v>
      </c>
      <c r="B10959" s="5" t="s">
        <v>777</v>
      </c>
    </row>
    <row r="10960" spans="1:2" x14ac:dyDescent="0.3">
      <c r="A10960" s="3">
        <v>287767</v>
      </c>
      <c r="B10960" s="5" t="s">
        <v>1246</v>
      </c>
    </row>
    <row r="10961" spans="1:2" x14ac:dyDescent="0.3">
      <c r="A10961" s="3">
        <v>287767</v>
      </c>
      <c r="B10961" s="5" t="s">
        <v>49</v>
      </c>
    </row>
    <row r="10962" spans="1:2" x14ac:dyDescent="0.3">
      <c r="A10962" s="3">
        <v>287767</v>
      </c>
      <c r="B10962" s="5" t="s">
        <v>166</v>
      </c>
    </row>
    <row r="10963" spans="1:2" x14ac:dyDescent="0.3">
      <c r="A10963" s="3">
        <v>247788</v>
      </c>
      <c r="B10963" s="5" t="s">
        <v>6748</v>
      </c>
    </row>
    <row r="10964" spans="1:2" x14ac:dyDescent="0.3">
      <c r="A10964" s="3">
        <v>247788</v>
      </c>
      <c r="B10964" s="5" t="s">
        <v>2848</v>
      </c>
    </row>
    <row r="10965" spans="1:2" x14ac:dyDescent="0.3">
      <c r="A10965" s="3">
        <v>247788</v>
      </c>
      <c r="B10965" s="5" t="s">
        <v>2297</v>
      </c>
    </row>
    <row r="10966" spans="1:2" x14ac:dyDescent="0.3">
      <c r="A10966" s="3">
        <v>247788</v>
      </c>
      <c r="B10966" s="5" t="s">
        <v>1139</v>
      </c>
    </row>
    <row r="10967" spans="1:2" x14ac:dyDescent="0.3">
      <c r="A10967" s="3">
        <v>254200</v>
      </c>
      <c r="B10967" s="5" t="s">
        <v>166</v>
      </c>
    </row>
    <row r="10968" spans="1:2" x14ac:dyDescent="0.3">
      <c r="A10968" s="3">
        <v>254200</v>
      </c>
      <c r="B10968" s="5" t="s">
        <v>49</v>
      </c>
    </row>
    <row r="10969" spans="1:2" x14ac:dyDescent="0.3">
      <c r="A10969" s="3">
        <v>261817</v>
      </c>
      <c r="B10969" s="5" t="s">
        <v>49</v>
      </c>
    </row>
    <row r="10970" spans="1:2" x14ac:dyDescent="0.3">
      <c r="A10970" s="3">
        <v>254869</v>
      </c>
      <c r="B10970" s="5" t="s">
        <v>30</v>
      </c>
    </row>
    <row r="10971" spans="1:2" x14ac:dyDescent="0.3">
      <c r="A10971" s="3">
        <v>254869</v>
      </c>
      <c r="B10971" s="5" t="s">
        <v>1246</v>
      </c>
    </row>
    <row r="10972" spans="1:2" x14ac:dyDescent="0.3">
      <c r="A10972" s="3">
        <v>254869</v>
      </c>
      <c r="B10972" s="5" t="s">
        <v>777</v>
      </c>
    </row>
    <row r="10973" spans="1:2" x14ac:dyDescent="0.3">
      <c r="A10973" s="3">
        <v>299582</v>
      </c>
      <c r="B10973" s="5" t="s">
        <v>19406</v>
      </c>
    </row>
    <row r="10974" spans="1:2" x14ac:dyDescent="0.3">
      <c r="A10974" s="3">
        <v>299582</v>
      </c>
      <c r="B10974" s="5" t="s">
        <v>886</v>
      </c>
    </row>
    <row r="10975" spans="1:2" x14ac:dyDescent="0.3">
      <c r="A10975" s="3">
        <v>299582</v>
      </c>
      <c r="B10975" s="5" t="s">
        <v>6748</v>
      </c>
    </row>
    <row r="10976" spans="1:2" x14ac:dyDescent="0.3">
      <c r="A10976" s="3">
        <v>221667</v>
      </c>
      <c r="B10976" s="5" t="s">
        <v>49</v>
      </c>
    </row>
    <row r="10977" spans="1:2" x14ac:dyDescent="0.3">
      <c r="A10977" s="3">
        <v>259720</v>
      </c>
      <c r="B10977" s="5" t="s">
        <v>30</v>
      </c>
    </row>
    <row r="10978" spans="1:2" x14ac:dyDescent="0.3">
      <c r="A10978" s="3">
        <v>259720</v>
      </c>
      <c r="B10978" s="5" t="s">
        <v>886</v>
      </c>
    </row>
    <row r="10979" spans="1:2" x14ac:dyDescent="0.3">
      <c r="A10979" s="3">
        <v>259720</v>
      </c>
      <c r="B10979" s="5" t="s">
        <v>49</v>
      </c>
    </row>
    <row r="10980" spans="1:2" x14ac:dyDescent="0.3">
      <c r="A10980" s="3">
        <v>256913</v>
      </c>
      <c r="B10980" s="5" t="s">
        <v>49</v>
      </c>
    </row>
    <row r="10981" spans="1:2" x14ac:dyDescent="0.3">
      <c r="A10981" s="3">
        <v>256913</v>
      </c>
      <c r="B10981" s="5" t="s">
        <v>886</v>
      </c>
    </row>
    <row r="10982" spans="1:2" x14ac:dyDescent="0.3">
      <c r="A10982" s="3">
        <v>290802</v>
      </c>
      <c r="B10982" s="5" t="s">
        <v>329</v>
      </c>
    </row>
    <row r="10983" spans="1:2" x14ac:dyDescent="0.3">
      <c r="A10983" s="3">
        <v>215379</v>
      </c>
      <c r="B10983" s="5" t="s">
        <v>6841</v>
      </c>
    </row>
    <row r="10984" spans="1:2" x14ac:dyDescent="0.3">
      <c r="A10984" s="3">
        <v>215379</v>
      </c>
      <c r="B10984" s="5" t="s">
        <v>777</v>
      </c>
    </row>
    <row r="10985" spans="1:2" x14ac:dyDescent="0.3">
      <c r="A10985" s="3">
        <v>215379</v>
      </c>
      <c r="B10985" s="5" t="s">
        <v>49</v>
      </c>
    </row>
    <row r="10986" spans="1:2" x14ac:dyDescent="0.3">
      <c r="A10986" s="3">
        <v>215379</v>
      </c>
      <c r="B10986" s="5" t="s">
        <v>2528</v>
      </c>
    </row>
    <row r="10987" spans="1:2" x14ac:dyDescent="0.3">
      <c r="A10987" s="3">
        <v>317960</v>
      </c>
      <c r="B10987" s="5" t="s">
        <v>777</v>
      </c>
    </row>
    <row r="10988" spans="1:2" x14ac:dyDescent="0.3">
      <c r="A10988" s="3">
        <v>317960</v>
      </c>
      <c r="B10988" s="5" t="s">
        <v>1139</v>
      </c>
    </row>
    <row r="10989" spans="1:2" x14ac:dyDescent="0.3">
      <c r="A10989" s="3">
        <v>317960</v>
      </c>
      <c r="B10989" s="5" t="s">
        <v>2848</v>
      </c>
    </row>
    <row r="10990" spans="1:2" x14ac:dyDescent="0.3">
      <c r="A10990" s="3">
        <v>317960</v>
      </c>
      <c r="B10990" s="5" t="s">
        <v>19406</v>
      </c>
    </row>
    <row r="10991" spans="1:2" x14ac:dyDescent="0.3">
      <c r="A10991" s="3">
        <v>260372</v>
      </c>
      <c r="B10991" s="5" t="s">
        <v>2528</v>
      </c>
    </row>
    <row r="10992" spans="1:2" x14ac:dyDescent="0.3">
      <c r="A10992" s="3">
        <v>253254</v>
      </c>
      <c r="B10992" s="5" t="s">
        <v>49</v>
      </c>
    </row>
    <row r="10993" spans="1:2" x14ac:dyDescent="0.3">
      <c r="A10993" s="3">
        <v>300433</v>
      </c>
      <c r="B10993" s="5" t="s">
        <v>777</v>
      </c>
    </row>
    <row r="10994" spans="1:2" x14ac:dyDescent="0.3">
      <c r="A10994" s="3">
        <v>300433</v>
      </c>
      <c r="B10994" s="5" t="s">
        <v>1246</v>
      </c>
    </row>
    <row r="10995" spans="1:2" x14ac:dyDescent="0.3">
      <c r="A10995" s="3">
        <v>300433</v>
      </c>
      <c r="B10995" s="5" t="s">
        <v>49</v>
      </c>
    </row>
    <row r="10996" spans="1:2" x14ac:dyDescent="0.3">
      <c r="A10996" s="3">
        <v>206192</v>
      </c>
      <c r="B10996" s="5" t="s">
        <v>166</v>
      </c>
    </row>
    <row r="10997" spans="1:2" x14ac:dyDescent="0.3">
      <c r="A10997" s="3">
        <v>206192</v>
      </c>
      <c r="B10997" s="5" t="s">
        <v>49</v>
      </c>
    </row>
    <row r="10998" spans="1:2" x14ac:dyDescent="0.3">
      <c r="A10998" s="3">
        <v>206192</v>
      </c>
      <c r="B10998" s="5" t="s">
        <v>1246</v>
      </c>
    </row>
    <row r="10999" spans="1:2" x14ac:dyDescent="0.3">
      <c r="A10999" s="3">
        <v>271234</v>
      </c>
      <c r="B10999" s="5" t="s">
        <v>1246</v>
      </c>
    </row>
    <row r="11000" spans="1:2" x14ac:dyDescent="0.3">
      <c r="A11000" s="3">
        <v>271234</v>
      </c>
      <c r="B11000" s="5" t="s">
        <v>777</v>
      </c>
    </row>
    <row r="11001" spans="1:2" x14ac:dyDescent="0.3">
      <c r="A11001" s="3">
        <v>534862</v>
      </c>
      <c r="B11001" s="5" t="s">
        <v>886</v>
      </c>
    </row>
    <row r="11002" spans="1:2" x14ac:dyDescent="0.3">
      <c r="A11002" s="3">
        <v>534862</v>
      </c>
      <c r="B11002" s="5" t="s">
        <v>49</v>
      </c>
    </row>
    <row r="11003" spans="1:2" x14ac:dyDescent="0.3">
      <c r="A11003" s="3">
        <v>297755</v>
      </c>
      <c r="B11003" s="5" t="s">
        <v>30</v>
      </c>
    </row>
    <row r="11004" spans="1:2" x14ac:dyDescent="0.3">
      <c r="A11004" s="3">
        <v>297755</v>
      </c>
      <c r="B11004" s="5" t="s">
        <v>49</v>
      </c>
    </row>
    <row r="11005" spans="1:2" x14ac:dyDescent="0.3">
      <c r="A11005" s="3">
        <v>297755</v>
      </c>
      <c r="B11005" s="5" t="s">
        <v>886</v>
      </c>
    </row>
    <row r="11006" spans="1:2" x14ac:dyDescent="0.3">
      <c r="A11006" s="3">
        <v>206296</v>
      </c>
      <c r="B11006" s="5" t="s">
        <v>30</v>
      </c>
    </row>
    <row r="11007" spans="1:2" x14ac:dyDescent="0.3">
      <c r="A11007" s="3">
        <v>206296</v>
      </c>
      <c r="B11007" s="5" t="s">
        <v>49</v>
      </c>
    </row>
    <row r="11008" spans="1:2" x14ac:dyDescent="0.3">
      <c r="A11008" s="3">
        <v>206296</v>
      </c>
      <c r="B11008" s="5" t="s">
        <v>2378</v>
      </c>
    </row>
    <row r="11009" spans="1:2" x14ac:dyDescent="0.3">
      <c r="A11009" s="3">
        <v>206296</v>
      </c>
      <c r="B11009" s="5" t="s">
        <v>886</v>
      </c>
    </row>
    <row r="11010" spans="1:2" x14ac:dyDescent="0.3">
      <c r="A11010" s="3">
        <v>227300</v>
      </c>
      <c r="B11010" s="5" t="s">
        <v>777</v>
      </c>
    </row>
    <row r="11011" spans="1:2" x14ac:dyDescent="0.3">
      <c r="A11011" s="3">
        <v>227300</v>
      </c>
      <c r="B11011" s="5" t="s">
        <v>30</v>
      </c>
    </row>
    <row r="11012" spans="1:2" x14ac:dyDescent="0.3">
      <c r="A11012" s="3">
        <v>227300</v>
      </c>
      <c r="B11012" s="5" t="s">
        <v>166</v>
      </c>
    </row>
    <row r="11013" spans="1:2" x14ac:dyDescent="0.3">
      <c r="A11013" s="3">
        <v>283726</v>
      </c>
      <c r="B11013" s="5" t="s">
        <v>49</v>
      </c>
    </row>
    <row r="11014" spans="1:2" x14ac:dyDescent="0.3">
      <c r="A11014" s="3">
        <v>193726</v>
      </c>
      <c r="B11014" s="5" t="s">
        <v>468</v>
      </c>
    </row>
    <row r="11015" spans="1:2" x14ac:dyDescent="0.3">
      <c r="A11015" s="3">
        <v>247236</v>
      </c>
      <c r="B11015" s="5" t="s">
        <v>886</v>
      </c>
    </row>
    <row r="11016" spans="1:2" x14ac:dyDescent="0.3">
      <c r="A11016" s="3">
        <v>248611</v>
      </c>
      <c r="B11016" s="5" t="s">
        <v>777</v>
      </c>
    </row>
    <row r="11017" spans="1:2" x14ac:dyDescent="0.3">
      <c r="A11017" s="3">
        <v>248611</v>
      </c>
      <c r="B11017" s="5" t="s">
        <v>166</v>
      </c>
    </row>
    <row r="11018" spans="1:2" x14ac:dyDescent="0.3">
      <c r="A11018" s="3">
        <v>275619</v>
      </c>
      <c r="B11018" s="5" t="s">
        <v>166</v>
      </c>
    </row>
    <row r="11019" spans="1:2" x14ac:dyDescent="0.3">
      <c r="A11019" s="3">
        <v>275619</v>
      </c>
      <c r="B11019" s="5" t="s">
        <v>2528</v>
      </c>
    </row>
    <row r="11020" spans="1:2" x14ac:dyDescent="0.3">
      <c r="A11020" s="3">
        <v>275619</v>
      </c>
      <c r="B11020" s="5" t="s">
        <v>777</v>
      </c>
    </row>
    <row r="11021" spans="1:2" x14ac:dyDescent="0.3">
      <c r="A11021" s="3">
        <v>253639</v>
      </c>
      <c r="B11021" s="5" t="s">
        <v>329</v>
      </c>
    </row>
    <row r="11022" spans="1:2" x14ac:dyDescent="0.3">
      <c r="A11022" s="3">
        <v>253639</v>
      </c>
      <c r="B11022" s="5" t="s">
        <v>19406</v>
      </c>
    </row>
    <row r="11023" spans="1:2" x14ac:dyDescent="0.3">
      <c r="A11023" s="3">
        <v>298093</v>
      </c>
      <c r="B11023" s="5" t="s">
        <v>166</v>
      </c>
    </row>
    <row r="11024" spans="1:2" x14ac:dyDescent="0.3">
      <c r="A11024" s="3">
        <v>298093</v>
      </c>
      <c r="B11024" s="5" t="s">
        <v>777</v>
      </c>
    </row>
    <row r="11025" spans="1:2" x14ac:dyDescent="0.3">
      <c r="A11025" s="3">
        <v>298093</v>
      </c>
      <c r="B11025" s="5" t="s">
        <v>1246</v>
      </c>
    </row>
    <row r="11026" spans="1:2" x14ac:dyDescent="0.3">
      <c r="A11026" s="3">
        <v>298093</v>
      </c>
      <c r="B11026" s="5" t="s">
        <v>468</v>
      </c>
    </row>
    <row r="11027" spans="1:2" x14ac:dyDescent="0.3">
      <c r="A11027" s="3">
        <v>275060</v>
      </c>
      <c r="B11027" s="5" t="s">
        <v>49</v>
      </c>
    </row>
    <row r="11028" spans="1:2" x14ac:dyDescent="0.3">
      <c r="A11028" s="3">
        <v>275060</v>
      </c>
      <c r="B11028" s="5" t="s">
        <v>886</v>
      </c>
    </row>
    <row r="11029" spans="1:2" x14ac:dyDescent="0.3">
      <c r="A11029" s="3">
        <v>289198</v>
      </c>
      <c r="B11029" s="5" t="s">
        <v>777</v>
      </c>
    </row>
    <row r="11030" spans="1:2" x14ac:dyDescent="0.3">
      <c r="A11030" s="3">
        <v>289198</v>
      </c>
      <c r="B11030" s="5" t="s">
        <v>1246</v>
      </c>
    </row>
    <row r="11031" spans="1:2" x14ac:dyDescent="0.3">
      <c r="A11031" s="3">
        <v>282728</v>
      </c>
      <c r="B11031" s="5" t="s">
        <v>2848</v>
      </c>
    </row>
    <row r="11032" spans="1:2" x14ac:dyDescent="0.3">
      <c r="A11032" s="3">
        <v>282728</v>
      </c>
      <c r="B11032" s="5" t="s">
        <v>30</v>
      </c>
    </row>
    <row r="11033" spans="1:2" x14ac:dyDescent="0.3">
      <c r="A11033" s="3">
        <v>282728</v>
      </c>
      <c r="B11033" s="5" t="s">
        <v>2297</v>
      </c>
    </row>
    <row r="11034" spans="1:2" x14ac:dyDescent="0.3">
      <c r="A11034" s="3">
        <v>282728</v>
      </c>
      <c r="B11034" s="5" t="s">
        <v>6748</v>
      </c>
    </row>
    <row r="11035" spans="1:2" x14ac:dyDescent="0.3">
      <c r="A11035" s="3">
        <v>282728</v>
      </c>
      <c r="B11035" s="5" t="s">
        <v>19406</v>
      </c>
    </row>
    <row r="11036" spans="1:2" x14ac:dyDescent="0.3">
      <c r="A11036" s="3">
        <v>249260</v>
      </c>
      <c r="B11036" s="5" t="s">
        <v>468</v>
      </c>
    </row>
    <row r="11037" spans="1:2" x14ac:dyDescent="0.3">
      <c r="A11037" s="3">
        <v>249260</v>
      </c>
      <c r="B11037" s="5" t="s">
        <v>777</v>
      </c>
    </row>
    <row r="11038" spans="1:2" x14ac:dyDescent="0.3">
      <c r="A11038" s="3">
        <v>249260</v>
      </c>
      <c r="B11038" s="5" t="s">
        <v>2528</v>
      </c>
    </row>
    <row r="11039" spans="1:2" x14ac:dyDescent="0.3">
      <c r="A11039" s="3">
        <v>249260</v>
      </c>
      <c r="B11039" s="5" t="s">
        <v>1139</v>
      </c>
    </row>
    <row r="11040" spans="1:2" x14ac:dyDescent="0.3">
      <c r="A11040" s="3">
        <v>249260</v>
      </c>
      <c r="B11040" s="5" t="s">
        <v>30</v>
      </c>
    </row>
    <row r="11041" spans="1:2" x14ac:dyDescent="0.3">
      <c r="A11041" s="3">
        <v>342437</v>
      </c>
      <c r="B11041" s="5" t="s">
        <v>49</v>
      </c>
    </row>
    <row r="11042" spans="1:2" x14ac:dyDescent="0.3">
      <c r="A11042" s="3">
        <v>342437</v>
      </c>
      <c r="B11042" s="5" t="s">
        <v>886</v>
      </c>
    </row>
    <row r="11043" spans="1:2" x14ac:dyDescent="0.3">
      <c r="A11043" s="3">
        <v>286595</v>
      </c>
      <c r="B11043" s="5" t="s">
        <v>49</v>
      </c>
    </row>
    <row r="11044" spans="1:2" x14ac:dyDescent="0.3">
      <c r="A11044" s="3">
        <v>227359</v>
      </c>
      <c r="B11044" s="5" t="s">
        <v>777</v>
      </c>
    </row>
    <row r="11045" spans="1:2" x14ac:dyDescent="0.3">
      <c r="A11045" s="3">
        <v>227359</v>
      </c>
      <c r="B11045" s="5" t="s">
        <v>1246</v>
      </c>
    </row>
    <row r="11046" spans="1:2" x14ac:dyDescent="0.3">
      <c r="A11046" s="3">
        <v>258034</v>
      </c>
      <c r="B11046" s="5" t="s">
        <v>49</v>
      </c>
    </row>
    <row r="11047" spans="1:2" x14ac:dyDescent="0.3">
      <c r="A11047" s="3">
        <v>258034</v>
      </c>
      <c r="B11047" s="5" t="s">
        <v>886</v>
      </c>
    </row>
    <row r="11048" spans="1:2" x14ac:dyDescent="0.3">
      <c r="A11048" s="3">
        <v>273197</v>
      </c>
      <c r="B11048" s="5" t="s">
        <v>166</v>
      </c>
    </row>
    <row r="11049" spans="1:2" x14ac:dyDescent="0.3">
      <c r="A11049" s="3">
        <v>273197</v>
      </c>
      <c r="B11049" s="5" t="s">
        <v>49</v>
      </c>
    </row>
    <row r="11050" spans="1:2" x14ac:dyDescent="0.3">
      <c r="A11050" s="3">
        <v>273197</v>
      </c>
      <c r="B11050" s="5" t="s">
        <v>6631</v>
      </c>
    </row>
    <row r="11051" spans="1:2" x14ac:dyDescent="0.3">
      <c r="A11051" s="3">
        <v>228358</v>
      </c>
      <c r="B11051" s="5" t="s">
        <v>6631</v>
      </c>
    </row>
    <row r="11052" spans="1:2" x14ac:dyDescent="0.3">
      <c r="A11052" s="3">
        <v>228358</v>
      </c>
      <c r="B11052" s="5" t="s">
        <v>468</v>
      </c>
    </row>
    <row r="11053" spans="1:2" x14ac:dyDescent="0.3">
      <c r="A11053" s="3">
        <v>228358</v>
      </c>
      <c r="B11053" s="5" t="s">
        <v>166</v>
      </c>
    </row>
    <row r="11054" spans="1:2" x14ac:dyDescent="0.3">
      <c r="A11054" s="3">
        <v>254263</v>
      </c>
      <c r="B11054" s="5" t="s">
        <v>6748</v>
      </c>
    </row>
    <row r="11055" spans="1:2" x14ac:dyDescent="0.3">
      <c r="A11055" s="3">
        <v>254263</v>
      </c>
      <c r="B11055" s="5" t="s">
        <v>2297</v>
      </c>
    </row>
    <row r="11056" spans="1:2" x14ac:dyDescent="0.3">
      <c r="A11056" s="3">
        <v>254263</v>
      </c>
      <c r="B11056" s="5" t="s">
        <v>2848</v>
      </c>
    </row>
    <row r="11057" spans="1:2" x14ac:dyDescent="0.3">
      <c r="A11057" s="3">
        <v>277368</v>
      </c>
      <c r="B11057" s="5" t="s">
        <v>6748</v>
      </c>
    </row>
    <row r="11058" spans="1:2" x14ac:dyDescent="0.3">
      <c r="A11058" s="3">
        <v>277368</v>
      </c>
      <c r="B11058" s="5" t="s">
        <v>30</v>
      </c>
    </row>
    <row r="11059" spans="1:2" x14ac:dyDescent="0.3">
      <c r="A11059" s="3">
        <v>256687</v>
      </c>
      <c r="B11059" s="5" t="s">
        <v>777</v>
      </c>
    </row>
    <row r="11060" spans="1:2" x14ac:dyDescent="0.3">
      <c r="A11060" s="3">
        <v>256687</v>
      </c>
      <c r="B11060" s="5" t="s">
        <v>49</v>
      </c>
    </row>
    <row r="11061" spans="1:2" x14ac:dyDescent="0.3">
      <c r="A11061" s="3">
        <v>256687</v>
      </c>
      <c r="B11061" s="5" t="s">
        <v>166</v>
      </c>
    </row>
    <row r="11062" spans="1:2" x14ac:dyDescent="0.3">
      <c r="A11062" s="3">
        <v>299969</v>
      </c>
      <c r="B11062" s="5" t="s">
        <v>329</v>
      </c>
    </row>
    <row r="11063" spans="1:2" x14ac:dyDescent="0.3">
      <c r="A11063" s="3">
        <v>253454</v>
      </c>
      <c r="B11063" s="5" t="s">
        <v>49</v>
      </c>
    </row>
    <row r="11064" spans="1:2" x14ac:dyDescent="0.3">
      <c r="A11064" s="3">
        <v>253454</v>
      </c>
      <c r="B11064" s="5" t="s">
        <v>6631</v>
      </c>
    </row>
    <row r="11065" spans="1:2" x14ac:dyDescent="0.3">
      <c r="A11065" s="3">
        <v>253454</v>
      </c>
      <c r="B11065" s="5" t="s">
        <v>166</v>
      </c>
    </row>
    <row r="11066" spans="1:2" x14ac:dyDescent="0.3">
      <c r="A11066" s="3">
        <v>253154</v>
      </c>
      <c r="B11066" s="5" t="s">
        <v>49</v>
      </c>
    </row>
    <row r="11067" spans="1:2" x14ac:dyDescent="0.3">
      <c r="A11067" s="3">
        <v>256876</v>
      </c>
      <c r="B11067" s="5" t="s">
        <v>329</v>
      </c>
    </row>
    <row r="11068" spans="1:2" x14ac:dyDescent="0.3">
      <c r="A11068" s="3">
        <v>256876</v>
      </c>
      <c r="B11068" s="5" t="s">
        <v>7548</v>
      </c>
    </row>
    <row r="11069" spans="1:2" x14ac:dyDescent="0.3">
      <c r="A11069" s="3">
        <v>251994</v>
      </c>
      <c r="B11069" s="5" t="s">
        <v>49</v>
      </c>
    </row>
    <row r="11070" spans="1:2" x14ac:dyDescent="0.3">
      <c r="A11070" s="3">
        <v>284470</v>
      </c>
      <c r="B11070" s="5" t="s">
        <v>329</v>
      </c>
    </row>
    <row r="11071" spans="1:2" x14ac:dyDescent="0.3">
      <c r="A11071" s="3">
        <v>251577</v>
      </c>
      <c r="B11071" s="5" t="s">
        <v>1246</v>
      </c>
    </row>
    <row r="11072" spans="1:2" x14ac:dyDescent="0.3">
      <c r="A11072" s="3">
        <v>251577</v>
      </c>
      <c r="B11072" s="5" t="s">
        <v>6631</v>
      </c>
    </row>
    <row r="11073" spans="1:2" x14ac:dyDescent="0.3">
      <c r="A11073" s="3">
        <v>251577</v>
      </c>
      <c r="B11073" s="5" t="s">
        <v>166</v>
      </c>
    </row>
    <row r="11074" spans="1:2" x14ac:dyDescent="0.3">
      <c r="A11074" s="3">
        <v>242088</v>
      </c>
      <c r="B11074" s="5" t="s">
        <v>30</v>
      </c>
    </row>
    <row r="11075" spans="1:2" x14ac:dyDescent="0.3">
      <c r="A11075" s="3">
        <v>242088</v>
      </c>
      <c r="B11075" s="5" t="s">
        <v>49</v>
      </c>
    </row>
    <row r="11076" spans="1:2" x14ac:dyDescent="0.3">
      <c r="A11076" s="3">
        <v>284711</v>
      </c>
      <c r="B11076" s="5" t="s">
        <v>468</v>
      </c>
    </row>
    <row r="11077" spans="1:2" x14ac:dyDescent="0.3">
      <c r="A11077" s="3">
        <v>284711</v>
      </c>
      <c r="B11077" s="5" t="s">
        <v>2528</v>
      </c>
    </row>
    <row r="11078" spans="1:2" x14ac:dyDescent="0.3">
      <c r="A11078" s="3">
        <v>284711</v>
      </c>
      <c r="B11078" s="5" t="s">
        <v>19406</v>
      </c>
    </row>
    <row r="11079" spans="1:2" x14ac:dyDescent="0.3">
      <c r="A11079" s="3">
        <v>257093</v>
      </c>
      <c r="B11079" s="5" t="s">
        <v>468</v>
      </c>
    </row>
    <row r="11080" spans="1:2" x14ac:dyDescent="0.3">
      <c r="A11080" s="3">
        <v>257093</v>
      </c>
      <c r="B11080" s="5" t="s">
        <v>166</v>
      </c>
    </row>
    <row r="11081" spans="1:2" x14ac:dyDescent="0.3">
      <c r="A11081" s="3">
        <v>317182</v>
      </c>
      <c r="B11081" s="5" t="s">
        <v>2528</v>
      </c>
    </row>
    <row r="11082" spans="1:2" x14ac:dyDescent="0.3">
      <c r="A11082" s="3">
        <v>317182</v>
      </c>
      <c r="B11082" s="5" t="s">
        <v>1139</v>
      </c>
    </row>
    <row r="11083" spans="1:2" x14ac:dyDescent="0.3">
      <c r="A11083" s="3">
        <v>317182</v>
      </c>
      <c r="B11083" s="5" t="s">
        <v>49</v>
      </c>
    </row>
    <row r="11084" spans="1:2" x14ac:dyDescent="0.3">
      <c r="A11084" s="3">
        <v>200511</v>
      </c>
      <c r="B11084" s="5" t="s">
        <v>1246</v>
      </c>
    </row>
    <row r="11085" spans="1:2" x14ac:dyDescent="0.3">
      <c r="A11085" s="3">
        <v>200511</v>
      </c>
      <c r="B11085" s="5" t="s">
        <v>49</v>
      </c>
    </row>
    <row r="11086" spans="1:2" x14ac:dyDescent="0.3">
      <c r="A11086" s="3">
        <v>200511</v>
      </c>
      <c r="B11086" s="5" t="s">
        <v>166</v>
      </c>
    </row>
    <row r="11087" spans="1:2" x14ac:dyDescent="0.3">
      <c r="A11087" s="3">
        <v>270400</v>
      </c>
      <c r="B11087" s="5" t="s">
        <v>49</v>
      </c>
    </row>
    <row r="11088" spans="1:2" x14ac:dyDescent="0.3">
      <c r="A11088" s="3">
        <v>254526</v>
      </c>
      <c r="B11088" s="5" t="s">
        <v>30</v>
      </c>
    </row>
    <row r="11089" spans="1:2" x14ac:dyDescent="0.3">
      <c r="A11089" s="3">
        <v>254526</v>
      </c>
      <c r="B11089" s="5" t="s">
        <v>6631</v>
      </c>
    </row>
    <row r="11090" spans="1:2" x14ac:dyDescent="0.3">
      <c r="A11090" s="3">
        <v>254526</v>
      </c>
      <c r="B11090" s="5" t="s">
        <v>2528</v>
      </c>
    </row>
    <row r="11091" spans="1:2" x14ac:dyDescent="0.3">
      <c r="A11091" s="3">
        <v>254526</v>
      </c>
      <c r="B11091" s="5" t="s">
        <v>166</v>
      </c>
    </row>
    <row r="11092" spans="1:2" x14ac:dyDescent="0.3">
      <c r="A11092" s="3">
        <v>254526</v>
      </c>
      <c r="B11092" s="5" t="s">
        <v>468</v>
      </c>
    </row>
    <row r="11093" spans="1:2" x14ac:dyDescent="0.3">
      <c r="A11093" s="3">
        <v>268660</v>
      </c>
      <c r="B11093" s="5" t="s">
        <v>49</v>
      </c>
    </row>
    <row r="11094" spans="1:2" x14ac:dyDescent="0.3">
      <c r="A11094" s="3">
        <v>268660</v>
      </c>
      <c r="B11094" s="5" t="s">
        <v>6748</v>
      </c>
    </row>
    <row r="11095" spans="1:2" x14ac:dyDescent="0.3">
      <c r="A11095" s="3">
        <v>268660</v>
      </c>
      <c r="B11095" s="5" t="s">
        <v>886</v>
      </c>
    </row>
    <row r="11096" spans="1:2" x14ac:dyDescent="0.3">
      <c r="A11096" s="3">
        <v>289712</v>
      </c>
      <c r="B11096" s="5" t="s">
        <v>468</v>
      </c>
    </row>
    <row r="11097" spans="1:2" x14ac:dyDescent="0.3">
      <c r="A11097" s="3">
        <v>289712</v>
      </c>
      <c r="B11097" s="5" t="s">
        <v>166</v>
      </c>
    </row>
    <row r="11098" spans="1:2" x14ac:dyDescent="0.3">
      <c r="A11098" s="3">
        <v>258210</v>
      </c>
      <c r="B11098" s="5" t="s">
        <v>777</v>
      </c>
    </row>
    <row r="11099" spans="1:2" x14ac:dyDescent="0.3">
      <c r="A11099" s="3">
        <v>276902</v>
      </c>
      <c r="B11099" s="5" t="s">
        <v>1246</v>
      </c>
    </row>
    <row r="11100" spans="1:2" x14ac:dyDescent="0.3">
      <c r="A11100" s="3">
        <v>276902</v>
      </c>
      <c r="B11100" s="5" t="s">
        <v>49</v>
      </c>
    </row>
    <row r="11101" spans="1:2" x14ac:dyDescent="0.3">
      <c r="A11101" s="3">
        <v>276902</v>
      </c>
      <c r="B11101" s="5" t="s">
        <v>6631</v>
      </c>
    </row>
    <row r="11102" spans="1:2" x14ac:dyDescent="0.3">
      <c r="A11102" s="3">
        <v>276902</v>
      </c>
      <c r="B11102" s="5" t="s">
        <v>166</v>
      </c>
    </row>
    <row r="11103" spans="1:2" x14ac:dyDescent="0.3">
      <c r="A11103" s="3">
        <v>283701</v>
      </c>
      <c r="B11103" s="5" t="s">
        <v>886</v>
      </c>
    </row>
    <row r="11104" spans="1:2" x14ac:dyDescent="0.3">
      <c r="A11104" s="3">
        <v>283701</v>
      </c>
      <c r="B11104" s="5" t="s">
        <v>49</v>
      </c>
    </row>
    <row r="11105" spans="1:2" x14ac:dyDescent="0.3">
      <c r="A11105" s="3">
        <v>253272</v>
      </c>
      <c r="B11105" s="5" t="s">
        <v>1246</v>
      </c>
    </row>
    <row r="11106" spans="1:2" x14ac:dyDescent="0.3">
      <c r="A11106" s="3">
        <v>253272</v>
      </c>
      <c r="B11106" s="5" t="s">
        <v>30</v>
      </c>
    </row>
    <row r="11107" spans="1:2" x14ac:dyDescent="0.3">
      <c r="A11107" s="3">
        <v>253272</v>
      </c>
      <c r="B11107" s="5" t="s">
        <v>166</v>
      </c>
    </row>
    <row r="11108" spans="1:2" x14ac:dyDescent="0.3">
      <c r="A11108" s="3">
        <v>294457</v>
      </c>
      <c r="B11108" s="5" t="s">
        <v>49</v>
      </c>
    </row>
    <row r="11109" spans="1:2" x14ac:dyDescent="0.3">
      <c r="A11109" s="3">
        <v>246594</v>
      </c>
      <c r="B11109" s="5" t="s">
        <v>777</v>
      </c>
    </row>
    <row r="11110" spans="1:2" x14ac:dyDescent="0.3">
      <c r="A11110" s="3">
        <v>246594</v>
      </c>
      <c r="B11110" s="5" t="s">
        <v>2528</v>
      </c>
    </row>
    <row r="11111" spans="1:2" x14ac:dyDescent="0.3">
      <c r="A11111" s="3">
        <v>246594</v>
      </c>
      <c r="B11111" s="5" t="s">
        <v>166</v>
      </c>
    </row>
    <row r="11112" spans="1:2" x14ac:dyDescent="0.3">
      <c r="A11112" s="3">
        <v>212231</v>
      </c>
      <c r="B11112" s="5" t="s">
        <v>49</v>
      </c>
    </row>
    <row r="11113" spans="1:2" x14ac:dyDescent="0.3">
      <c r="A11113" s="3">
        <v>274626</v>
      </c>
      <c r="B11113" s="5" t="s">
        <v>166</v>
      </c>
    </row>
    <row r="11114" spans="1:2" x14ac:dyDescent="0.3">
      <c r="A11114" s="3">
        <v>274626</v>
      </c>
      <c r="B11114" s="5" t="s">
        <v>468</v>
      </c>
    </row>
    <row r="11115" spans="1:2" x14ac:dyDescent="0.3">
      <c r="A11115" s="3">
        <v>250657</v>
      </c>
      <c r="B11115" s="5" t="s">
        <v>329</v>
      </c>
    </row>
    <row r="11116" spans="1:2" x14ac:dyDescent="0.3">
      <c r="A11116" s="3">
        <v>250551</v>
      </c>
      <c r="B11116" s="5" t="s">
        <v>777</v>
      </c>
    </row>
    <row r="11117" spans="1:2" x14ac:dyDescent="0.3">
      <c r="A11117" s="3">
        <v>250551</v>
      </c>
      <c r="B11117" s="5" t="s">
        <v>1246</v>
      </c>
    </row>
    <row r="11118" spans="1:2" x14ac:dyDescent="0.3">
      <c r="A11118" s="3">
        <v>250551</v>
      </c>
      <c r="B11118" s="5" t="s">
        <v>49</v>
      </c>
    </row>
    <row r="11119" spans="1:2" x14ac:dyDescent="0.3">
      <c r="A11119" s="3">
        <v>250766</v>
      </c>
      <c r="B11119" s="5" t="s">
        <v>329</v>
      </c>
    </row>
    <row r="11120" spans="1:2" x14ac:dyDescent="0.3">
      <c r="A11120" s="3">
        <v>216580</v>
      </c>
      <c r="B11120" s="5" t="s">
        <v>777</v>
      </c>
    </row>
    <row r="11121" spans="1:2" x14ac:dyDescent="0.3">
      <c r="A11121" s="3">
        <v>216580</v>
      </c>
      <c r="B11121" s="5" t="s">
        <v>49</v>
      </c>
    </row>
    <row r="11122" spans="1:2" x14ac:dyDescent="0.3">
      <c r="A11122" s="3">
        <v>216580</v>
      </c>
      <c r="B11122" s="5" t="s">
        <v>468</v>
      </c>
    </row>
    <row r="11123" spans="1:2" x14ac:dyDescent="0.3">
      <c r="A11123" s="3">
        <v>216580</v>
      </c>
      <c r="B11123" s="5" t="s">
        <v>166</v>
      </c>
    </row>
    <row r="11124" spans="1:2" x14ac:dyDescent="0.3">
      <c r="A11124" s="3">
        <v>256057</v>
      </c>
      <c r="B11124" s="5" t="s">
        <v>49</v>
      </c>
    </row>
    <row r="11125" spans="1:2" x14ac:dyDescent="0.3">
      <c r="A11125" s="3">
        <v>256057</v>
      </c>
      <c r="B11125" s="5" t="s">
        <v>30</v>
      </c>
    </row>
    <row r="11126" spans="1:2" x14ac:dyDescent="0.3">
      <c r="A11126" s="3">
        <v>283389</v>
      </c>
      <c r="B11126" s="5" t="s">
        <v>310</v>
      </c>
    </row>
    <row r="11127" spans="1:2" x14ac:dyDescent="0.3">
      <c r="A11127" s="3">
        <v>283389</v>
      </c>
      <c r="B11127" s="5" t="s">
        <v>49</v>
      </c>
    </row>
    <row r="11128" spans="1:2" x14ac:dyDescent="0.3">
      <c r="A11128" s="3">
        <v>283389</v>
      </c>
      <c r="B11128" s="5" t="s">
        <v>7548</v>
      </c>
    </row>
    <row r="11129" spans="1:2" x14ac:dyDescent="0.3">
      <c r="A11129" s="3">
        <v>253331</v>
      </c>
      <c r="B11129" s="5" t="s">
        <v>49</v>
      </c>
    </row>
    <row r="11130" spans="1:2" x14ac:dyDescent="0.3">
      <c r="A11130" s="3">
        <v>395940</v>
      </c>
      <c r="B11130" s="5" t="s">
        <v>49</v>
      </c>
    </row>
    <row r="11131" spans="1:2" x14ac:dyDescent="0.3">
      <c r="A11131" s="3">
        <v>259074</v>
      </c>
      <c r="B11131" s="5" t="s">
        <v>166</v>
      </c>
    </row>
    <row r="11132" spans="1:2" x14ac:dyDescent="0.3">
      <c r="A11132" s="3">
        <v>259074</v>
      </c>
      <c r="B11132" s="5" t="s">
        <v>468</v>
      </c>
    </row>
    <row r="11133" spans="1:2" x14ac:dyDescent="0.3">
      <c r="A11133" s="3">
        <v>243531</v>
      </c>
      <c r="B11133" s="5" t="s">
        <v>777</v>
      </c>
    </row>
    <row r="11134" spans="1:2" x14ac:dyDescent="0.3">
      <c r="A11134" s="3">
        <v>243531</v>
      </c>
      <c r="B11134" s="5" t="s">
        <v>166</v>
      </c>
    </row>
    <row r="11135" spans="1:2" x14ac:dyDescent="0.3">
      <c r="A11135" s="3">
        <v>220471</v>
      </c>
      <c r="B11135" s="5" t="s">
        <v>468</v>
      </c>
    </row>
    <row r="11136" spans="1:2" x14ac:dyDescent="0.3">
      <c r="A11136" s="3">
        <v>220471</v>
      </c>
      <c r="B11136" s="5" t="s">
        <v>166</v>
      </c>
    </row>
    <row r="11137" spans="1:2" x14ac:dyDescent="0.3">
      <c r="A11137" s="3">
        <v>269258</v>
      </c>
      <c r="B11137" s="5" t="s">
        <v>30</v>
      </c>
    </row>
    <row r="11138" spans="1:2" x14ac:dyDescent="0.3">
      <c r="A11138" s="3">
        <v>269258</v>
      </c>
      <c r="B11138" s="5" t="s">
        <v>49</v>
      </c>
    </row>
    <row r="11139" spans="1:2" x14ac:dyDescent="0.3">
      <c r="A11139" s="3">
        <v>264529</v>
      </c>
      <c r="B11139" s="5" t="s">
        <v>49</v>
      </c>
    </row>
    <row r="11140" spans="1:2" x14ac:dyDescent="0.3">
      <c r="A11140" s="3">
        <v>244260</v>
      </c>
      <c r="B11140" s="5" t="s">
        <v>49</v>
      </c>
    </row>
    <row r="11141" spans="1:2" x14ac:dyDescent="0.3">
      <c r="A11141" s="3">
        <v>252391</v>
      </c>
      <c r="B11141" s="5" t="s">
        <v>2848</v>
      </c>
    </row>
    <row r="11142" spans="1:2" x14ac:dyDescent="0.3">
      <c r="A11142" s="3">
        <v>252391</v>
      </c>
      <c r="B11142" s="5" t="s">
        <v>1139</v>
      </c>
    </row>
    <row r="11143" spans="1:2" x14ac:dyDescent="0.3">
      <c r="A11143" s="3">
        <v>252391</v>
      </c>
      <c r="B11143" s="5" t="s">
        <v>30</v>
      </c>
    </row>
    <row r="11144" spans="1:2" x14ac:dyDescent="0.3">
      <c r="A11144" s="3">
        <v>256765</v>
      </c>
      <c r="B11144" s="5" t="s">
        <v>2297</v>
      </c>
    </row>
    <row r="11145" spans="1:2" x14ac:dyDescent="0.3">
      <c r="A11145" s="3">
        <v>256765</v>
      </c>
      <c r="B11145" s="5" t="s">
        <v>49</v>
      </c>
    </row>
    <row r="11146" spans="1:2" x14ac:dyDescent="0.3">
      <c r="A11146" s="3">
        <v>171846</v>
      </c>
      <c r="B11146" s="5" t="s">
        <v>1246</v>
      </c>
    </row>
    <row r="11147" spans="1:2" x14ac:dyDescent="0.3">
      <c r="A11147" s="3">
        <v>171846</v>
      </c>
      <c r="B11147" s="5" t="s">
        <v>166</v>
      </c>
    </row>
    <row r="11148" spans="1:2" x14ac:dyDescent="0.3">
      <c r="A11148" s="3">
        <v>171846</v>
      </c>
      <c r="B11148" s="5" t="s">
        <v>777</v>
      </c>
    </row>
    <row r="11149" spans="1:2" x14ac:dyDescent="0.3">
      <c r="A11149" s="3">
        <v>271724</v>
      </c>
      <c r="B11149" s="5" t="s">
        <v>30</v>
      </c>
    </row>
    <row r="11150" spans="1:2" x14ac:dyDescent="0.3">
      <c r="A11150" s="3">
        <v>271724</v>
      </c>
      <c r="B11150" s="5" t="s">
        <v>49</v>
      </c>
    </row>
    <row r="11151" spans="1:2" x14ac:dyDescent="0.3">
      <c r="A11151" s="3">
        <v>248934</v>
      </c>
      <c r="B11151" s="5" t="s">
        <v>886</v>
      </c>
    </row>
    <row r="11152" spans="1:2" x14ac:dyDescent="0.3">
      <c r="A11152" s="3">
        <v>248934</v>
      </c>
      <c r="B11152" s="5" t="s">
        <v>49</v>
      </c>
    </row>
    <row r="11153" spans="1:2" x14ac:dyDescent="0.3">
      <c r="A11153" s="3">
        <v>248934</v>
      </c>
      <c r="B11153" s="5" t="s">
        <v>7548</v>
      </c>
    </row>
    <row r="11154" spans="1:2" x14ac:dyDescent="0.3">
      <c r="A11154" s="3">
        <v>314285</v>
      </c>
      <c r="B11154" s="5" t="s">
        <v>1139</v>
      </c>
    </row>
    <row r="11155" spans="1:2" x14ac:dyDescent="0.3">
      <c r="A11155" s="3">
        <v>314285</v>
      </c>
      <c r="B11155" s="5" t="s">
        <v>30</v>
      </c>
    </row>
    <row r="11156" spans="1:2" x14ac:dyDescent="0.3">
      <c r="A11156" s="3">
        <v>314285</v>
      </c>
      <c r="B11156" s="5" t="s">
        <v>6748</v>
      </c>
    </row>
    <row r="11157" spans="1:2" x14ac:dyDescent="0.3">
      <c r="A11157" s="3">
        <v>314285</v>
      </c>
      <c r="B11157" s="5" t="s">
        <v>2848</v>
      </c>
    </row>
    <row r="11158" spans="1:2" x14ac:dyDescent="0.3">
      <c r="A11158" s="3">
        <v>251232</v>
      </c>
      <c r="B11158" s="5" t="s">
        <v>1139</v>
      </c>
    </row>
    <row r="11159" spans="1:2" x14ac:dyDescent="0.3">
      <c r="A11159" s="3">
        <v>251232</v>
      </c>
      <c r="B11159" s="5" t="s">
        <v>886</v>
      </c>
    </row>
    <row r="11160" spans="1:2" x14ac:dyDescent="0.3">
      <c r="A11160" s="3">
        <v>251232</v>
      </c>
      <c r="B11160" s="5" t="s">
        <v>49</v>
      </c>
    </row>
    <row r="11161" spans="1:2" x14ac:dyDescent="0.3">
      <c r="A11161" s="3">
        <v>152736</v>
      </c>
      <c r="B11161" s="5" t="s">
        <v>1246</v>
      </c>
    </row>
    <row r="11162" spans="1:2" x14ac:dyDescent="0.3">
      <c r="A11162" s="3">
        <v>152736</v>
      </c>
      <c r="B11162" s="5" t="s">
        <v>49</v>
      </c>
    </row>
    <row r="11163" spans="1:2" x14ac:dyDescent="0.3">
      <c r="A11163" s="3">
        <v>152736</v>
      </c>
      <c r="B11163" s="5" t="s">
        <v>166</v>
      </c>
    </row>
    <row r="11164" spans="1:2" x14ac:dyDescent="0.3">
      <c r="A11164" s="3">
        <v>280000</v>
      </c>
      <c r="B11164" s="5" t="s">
        <v>468</v>
      </c>
    </row>
    <row r="11165" spans="1:2" x14ac:dyDescent="0.3">
      <c r="A11165" s="3">
        <v>280000</v>
      </c>
      <c r="B11165" s="5" t="s">
        <v>6631</v>
      </c>
    </row>
    <row r="11166" spans="1:2" x14ac:dyDescent="0.3">
      <c r="A11166" s="3">
        <v>280000</v>
      </c>
      <c r="B11166" s="5" t="s">
        <v>166</v>
      </c>
    </row>
    <row r="11167" spans="1:2" x14ac:dyDescent="0.3">
      <c r="A11167" s="3">
        <v>283700</v>
      </c>
      <c r="B11167" s="5" t="s">
        <v>7548</v>
      </c>
    </row>
    <row r="11168" spans="1:2" x14ac:dyDescent="0.3">
      <c r="A11168" s="3">
        <v>283700</v>
      </c>
      <c r="B11168" s="5" t="s">
        <v>49</v>
      </c>
    </row>
    <row r="11169" spans="1:2" x14ac:dyDescent="0.3">
      <c r="A11169" s="3">
        <v>259453</v>
      </c>
      <c r="B11169" s="5" t="s">
        <v>777</v>
      </c>
    </row>
    <row r="11170" spans="1:2" x14ac:dyDescent="0.3">
      <c r="A11170" s="3">
        <v>259453</v>
      </c>
      <c r="B11170" s="5" t="s">
        <v>166</v>
      </c>
    </row>
    <row r="11171" spans="1:2" x14ac:dyDescent="0.3">
      <c r="A11171" s="3">
        <v>259453</v>
      </c>
      <c r="B11171" s="5" t="s">
        <v>310</v>
      </c>
    </row>
    <row r="11172" spans="1:2" x14ac:dyDescent="0.3">
      <c r="A11172" s="3">
        <v>302376</v>
      </c>
      <c r="B11172" s="5" t="s">
        <v>49</v>
      </c>
    </row>
    <row r="11173" spans="1:2" x14ac:dyDescent="0.3">
      <c r="A11173" s="3">
        <v>276488</v>
      </c>
      <c r="B11173" s="5" t="s">
        <v>166</v>
      </c>
    </row>
    <row r="11174" spans="1:2" x14ac:dyDescent="0.3">
      <c r="A11174" s="3">
        <v>276488</v>
      </c>
      <c r="B11174" s="5" t="s">
        <v>468</v>
      </c>
    </row>
    <row r="11175" spans="1:2" x14ac:dyDescent="0.3">
      <c r="A11175" s="3">
        <v>281298</v>
      </c>
      <c r="B11175" s="5" t="s">
        <v>777</v>
      </c>
    </row>
    <row r="11176" spans="1:2" x14ac:dyDescent="0.3">
      <c r="A11176" s="3">
        <v>281298</v>
      </c>
      <c r="B11176" s="5" t="s">
        <v>1246</v>
      </c>
    </row>
    <row r="11177" spans="1:2" x14ac:dyDescent="0.3">
      <c r="A11177" s="3">
        <v>249053</v>
      </c>
      <c r="B11177" s="5" t="s">
        <v>6748</v>
      </c>
    </row>
    <row r="11178" spans="1:2" x14ac:dyDescent="0.3">
      <c r="A11178" s="3">
        <v>249053</v>
      </c>
      <c r="B11178" s="5" t="s">
        <v>1139</v>
      </c>
    </row>
    <row r="11179" spans="1:2" x14ac:dyDescent="0.3">
      <c r="A11179" s="3">
        <v>267457</v>
      </c>
      <c r="B11179" s="5" t="s">
        <v>49</v>
      </c>
    </row>
    <row r="11180" spans="1:2" x14ac:dyDescent="0.3">
      <c r="A11180" s="3">
        <v>267457</v>
      </c>
      <c r="B11180" s="5" t="s">
        <v>30</v>
      </c>
    </row>
    <row r="11181" spans="1:2" x14ac:dyDescent="0.3">
      <c r="A11181" s="3">
        <v>262649</v>
      </c>
      <c r="B11181" s="5" t="s">
        <v>886</v>
      </c>
    </row>
    <row r="11182" spans="1:2" x14ac:dyDescent="0.3">
      <c r="A11182" s="3">
        <v>262649</v>
      </c>
      <c r="B11182" s="5" t="s">
        <v>49</v>
      </c>
    </row>
    <row r="11183" spans="1:2" x14ac:dyDescent="0.3">
      <c r="A11183" s="3">
        <v>262649</v>
      </c>
      <c r="B11183" s="5" t="s">
        <v>30</v>
      </c>
    </row>
    <row r="11184" spans="1:2" x14ac:dyDescent="0.3">
      <c r="A11184" s="3">
        <v>269776</v>
      </c>
      <c r="B11184" s="5" t="s">
        <v>468</v>
      </c>
    </row>
    <row r="11185" spans="1:2" x14ac:dyDescent="0.3">
      <c r="A11185" s="3">
        <v>269776</v>
      </c>
      <c r="B11185" s="5" t="s">
        <v>49</v>
      </c>
    </row>
    <row r="11186" spans="1:2" x14ac:dyDescent="0.3">
      <c r="A11186" s="3">
        <v>269776</v>
      </c>
      <c r="B11186" s="5" t="s">
        <v>166</v>
      </c>
    </row>
    <row r="11187" spans="1:2" x14ac:dyDescent="0.3">
      <c r="A11187" s="3">
        <v>258805</v>
      </c>
      <c r="B11187" s="5" t="s">
        <v>30</v>
      </c>
    </row>
    <row r="11188" spans="1:2" x14ac:dyDescent="0.3">
      <c r="A11188" s="3">
        <v>258805</v>
      </c>
      <c r="B11188" s="5" t="s">
        <v>2848</v>
      </c>
    </row>
    <row r="11189" spans="1:2" x14ac:dyDescent="0.3">
      <c r="A11189" s="3">
        <v>250230</v>
      </c>
      <c r="B11189" s="5" t="s">
        <v>7548</v>
      </c>
    </row>
    <row r="11190" spans="1:2" x14ac:dyDescent="0.3">
      <c r="A11190" s="3">
        <v>250230</v>
      </c>
      <c r="B11190" s="5" t="s">
        <v>49</v>
      </c>
    </row>
    <row r="11191" spans="1:2" x14ac:dyDescent="0.3">
      <c r="A11191" s="3">
        <v>197696</v>
      </c>
      <c r="B11191" s="5" t="s">
        <v>49</v>
      </c>
    </row>
    <row r="11192" spans="1:2" x14ac:dyDescent="0.3">
      <c r="A11192" s="3">
        <v>262137</v>
      </c>
      <c r="B11192" s="5" t="s">
        <v>1246</v>
      </c>
    </row>
    <row r="11193" spans="1:2" x14ac:dyDescent="0.3">
      <c r="A11193" s="3">
        <v>262137</v>
      </c>
      <c r="B11193" s="5" t="s">
        <v>166</v>
      </c>
    </row>
    <row r="11194" spans="1:2" x14ac:dyDescent="0.3">
      <c r="A11194" s="3">
        <v>244783</v>
      </c>
      <c r="B11194" s="5" t="s">
        <v>49</v>
      </c>
    </row>
    <row r="11195" spans="1:2" x14ac:dyDescent="0.3">
      <c r="A11195" s="3">
        <v>299576</v>
      </c>
      <c r="B11195" s="5" t="s">
        <v>19406</v>
      </c>
    </row>
    <row r="11196" spans="1:2" x14ac:dyDescent="0.3">
      <c r="A11196" s="3">
        <v>299576</v>
      </c>
      <c r="B11196" s="5" t="s">
        <v>886</v>
      </c>
    </row>
    <row r="11197" spans="1:2" x14ac:dyDescent="0.3">
      <c r="A11197" s="3">
        <v>299576</v>
      </c>
      <c r="B11197" s="5" t="s">
        <v>49</v>
      </c>
    </row>
    <row r="11198" spans="1:2" x14ac:dyDescent="0.3">
      <c r="A11198" s="3">
        <v>299576</v>
      </c>
      <c r="B11198" s="5" t="s">
        <v>30</v>
      </c>
    </row>
    <row r="11199" spans="1:2" x14ac:dyDescent="0.3">
      <c r="A11199" s="3">
        <v>284063</v>
      </c>
      <c r="B11199" s="5" t="s">
        <v>30</v>
      </c>
    </row>
    <row r="11200" spans="1:2" x14ac:dyDescent="0.3">
      <c r="A11200" s="3">
        <v>284063</v>
      </c>
      <c r="B11200" s="5" t="s">
        <v>166</v>
      </c>
    </row>
    <row r="11201" spans="1:2" x14ac:dyDescent="0.3">
      <c r="A11201" s="3">
        <v>284063</v>
      </c>
      <c r="B11201" s="5" t="s">
        <v>468</v>
      </c>
    </row>
    <row r="11202" spans="1:2" x14ac:dyDescent="0.3">
      <c r="A11202" s="3">
        <v>284063</v>
      </c>
      <c r="B11202" s="5" t="s">
        <v>886</v>
      </c>
    </row>
    <row r="11203" spans="1:2" x14ac:dyDescent="0.3">
      <c r="A11203" s="3">
        <v>273598</v>
      </c>
      <c r="B11203" s="5" t="s">
        <v>1139</v>
      </c>
    </row>
    <row r="11204" spans="1:2" x14ac:dyDescent="0.3">
      <c r="A11204" s="3">
        <v>273598</v>
      </c>
      <c r="B11204" s="5" t="s">
        <v>886</v>
      </c>
    </row>
    <row r="11205" spans="1:2" x14ac:dyDescent="0.3">
      <c r="A11205" s="3">
        <v>297702</v>
      </c>
      <c r="B11205" s="5" t="s">
        <v>166</v>
      </c>
    </row>
    <row r="11206" spans="1:2" x14ac:dyDescent="0.3">
      <c r="A11206" s="3">
        <v>284286</v>
      </c>
      <c r="B11206" s="5" t="s">
        <v>49</v>
      </c>
    </row>
    <row r="11207" spans="1:2" x14ac:dyDescent="0.3">
      <c r="A11207" s="3">
        <v>284286</v>
      </c>
      <c r="B11207" s="5" t="s">
        <v>30</v>
      </c>
    </row>
    <row r="11208" spans="1:2" x14ac:dyDescent="0.3">
      <c r="A11208" s="3">
        <v>244563</v>
      </c>
      <c r="B11208" s="5" t="s">
        <v>49</v>
      </c>
    </row>
    <row r="11209" spans="1:2" x14ac:dyDescent="0.3">
      <c r="A11209" s="3">
        <v>240510</v>
      </c>
      <c r="B11209" s="5" t="s">
        <v>30</v>
      </c>
    </row>
    <row r="11210" spans="1:2" x14ac:dyDescent="0.3">
      <c r="A11210" s="3">
        <v>271467</v>
      </c>
      <c r="B11210" s="5" t="s">
        <v>30</v>
      </c>
    </row>
    <row r="11211" spans="1:2" x14ac:dyDescent="0.3">
      <c r="A11211" s="3">
        <v>271467</v>
      </c>
      <c r="B11211" s="5" t="s">
        <v>2378</v>
      </c>
    </row>
    <row r="11212" spans="1:2" x14ac:dyDescent="0.3">
      <c r="A11212" s="3">
        <v>271467</v>
      </c>
      <c r="B11212" s="5" t="s">
        <v>49</v>
      </c>
    </row>
    <row r="11213" spans="1:2" x14ac:dyDescent="0.3">
      <c r="A11213" s="3">
        <v>286668</v>
      </c>
      <c r="B11213" s="5" t="s">
        <v>777</v>
      </c>
    </row>
    <row r="11214" spans="1:2" x14ac:dyDescent="0.3">
      <c r="A11214" s="3">
        <v>298459</v>
      </c>
      <c r="B11214" s="5" t="s">
        <v>1246</v>
      </c>
    </row>
    <row r="11215" spans="1:2" x14ac:dyDescent="0.3">
      <c r="A11215" s="3">
        <v>298459</v>
      </c>
      <c r="B11215" s="5" t="s">
        <v>166</v>
      </c>
    </row>
    <row r="11216" spans="1:2" x14ac:dyDescent="0.3">
      <c r="A11216" s="3">
        <v>298459</v>
      </c>
      <c r="B11216" s="5" t="s">
        <v>49</v>
      </c>
    </row>
    <row r="11217" spans="1:2" x14ac:dyDescent="0.3">
      <c r="A11217" s="3">
        <v>262840</v>
      </c>
      <c r="B11217" s="5" t="s">
        <v>468</v>
      </c>
    </row>
    <row r="11218" spans="1:2" x14ac:dyDescent="0.3">
      <c r="A11218" s="3">
        <v>262840</v>
      </c>
      <c r="B11218" s="5" t="s">
        <v>30</v>
      </c>
    </row>
    <row r="11219" spans="1:2" x14ac:dyDescent="0.3">
      <c r="A11219" s="3">
        <v>255756</v>
      </c>
      <c r="B11219" s="5" t="s">
        <v>49</v>
      </c>
    </row>
    <row r="11220" spans="1:2" x14ac:dyDescent="0.3">
      <c r="A11220" s="3">
        <v>255756</v>
      </c>
      <c r="B11220" s="5" t="s">
        <v>1246</v>
      </c>
    </row>
    <row r="11221" spans="1:2" x14ac:dyDescent="0.3">
      <c r="A11221" s="3">
        <v>255756</v>
      </c>
      <c r="B11221" s="5" t="s">
        <v>6631</v>
      </c>
    </row>
    <row r="11222" spans="1:2" x14ac:dyDescent="0.3">
      <c r="A11222" s="3">
        <v>255756</v>
      </c>
      <c r="B11222" s="5" t="s">
        <v>166</v>
      </c>
    </row>
    <row r="11223" spans="1:2" x14ac:dyDescent="0.3">
      <c r="A11223" s="3">
        <v>240341</v>
      </c>
      <c r="B11223" s="5" t="s">
        <v>777</v>
      </c>
    </row>
    <row r="11224" spans="1:2" x14ac:dyDescent="0.3">
      <c r="A11224" s="3">
        <v>240341</v>
      </c>
      <c r="B11224" s="5" t="s">
        <v>2297</v>
      </c>
    </row>
    <row r="11225" spans="1:2" x14ac:dyDescent="0.3">
      <c r="A11225" s="3">
        <v>240341</v>
      </c>
      <c r="B11225" s="5" t="s">
        <v>2528</v>
      </c>
    </row>
    <row r="11226" spans="1:2" x14ac:dyDescent="0.3">
      <c r="A11226" s="3">
        <v>546822</v>
      </c>
      <c r="B11226" s="5" t="s">
        <v>2297</v>
      </c>
    </row>
    <row r="11227" spans="1:2" x14ac:dyDescent="0.3">
      <c r="A11227" s="3">
        <v>286709</v>
      </c>
      <c r="B11227" s="5" t="s">
        <v>49</v>
      </c>
    </row>
    <row r="11228" spans="1:2" x14ac:dyDescent="0.3">
      <c r="A11228" s="3">
        <v>286709</v>
      </c>
      <c r="B11228" s="5" t="s">
        <v>777</v>
      </c>
    </row>
    <row r="11229" spans="1:2" x14ac:dyDescent="0.3">
      <c r="A11229" s="3">
        <v>286709</v>
      </c>
      <c r="B11229" s="5" t="s">
        <v>1246</v>
      </c>
    </row>
    <row r="11230" spans="1:2" x14ac:dyDescent="0.3">
      <c r="A11230" s="3">
        <v>241765</v>
      </c>
      <c r="B11230" s="5" t="s">
        <v>777</v>
      </c>
    </row>
    <row r="11231" spans="1:2" x14ac:dyDescent="0.3">
      <c r="A11231" s="3">
        <v>241765</v>
      </c>
      <c r="B11231" s="5" t="s">
        <v>1246</v>
      </c>
    </row>
    <row r="11232" spans="1:2" x14ac:dyDescent="0.3">
      <c r="A11232" s="3">
        <v>241765</v>
      </c>
      <c r="B11232" s="5" t="s">
        <v>49</v>
      </c>
    </row>
    <row r="11233" spans="1:2" x14ac:dyDescent="0.3">
      <c r="A11233" s="3">
        <v>241765</v>
      </c>
      <c r="B11233" s="5" t="s">
        <v>6631</v>
      </c>
    </row>
    <row r="11234" spans="1:2" x14ac:dyDescent="0.3">
      <c r="A11234" s="3">
        <v>241765</v>
      </c>
      <c r="B11234" s="5" t="s">
        <v>166</v>
      </c>
    </row>
    <row r="11235" spans="1:2" x14ac:dyDescent="0.3">
      <c r="A11235" s="3">
        <v>133790</v>
      </c>
      <c r="B11235" s="5" t="s">
        <v>30</v>
      </c>
    </row>
    <row r="11236" spans="1:2" x14ac:dyDescent="0.3">
      <c r="A11236" s="3">
        <v>133790</v>
      </c>
      <c r="B11236" s="5" t="s">
        <v>19406</v>
      </c>
    </row>
    <row r="11237" spans="1:2" x14ac:dyDescent="0.3">
      <c r="A11237" s="3">
        <v>206821</v>
      </c>
      <c r="B11237" s="5" t="s">
        <v>30</v>
      </c>
    </row>
    <row r="11238" spans="1:2" x14ac:dyDescent="0.3">
      <c r="A11238" s="3">
        <v>206821</v>
      </c>
      <c r="B11238" s="5" t="s">
        <v>49</v>
      </c>
    </row>
    <row r="11239" spans="1:2" x14ac:dyDescent="0.3">
      <c r="A11239" s="3">
        <v>303193</v>
      </c>
      <c r="B11239" s="5" t="s">
        <v>49</v>
      </c>
    </row>
    <row r="11240" spans="1:2" x14ac:dyDescent="0.3">
      <c r="A11240" s="3">
        <v>303193</v>
      </c>
      <c r="B11240" s="5" t="s">
        <v>886</v>
      </c>
    </row>
    <row r="11241" spans="1:2" x14ac:dyDescent="0.3">
      <c r="A11241" s="3">
        <v>214075</v>
      </c>
      <c r="B11241" s="5" t="s">
        <v>30</v>
      </c>
    </row>
    <row r="11242" spans="1:2" x14ac:dyDescent="0.3">
      <c r="A11242" s="3">
        <v>214075</v>
      </c>
      <c r="B11242" s="5" t="s">
        <v>49</v>
      </c>
    </row>
    <row r="11243" spans="1:2" x14ac:dyDescent="0.3">
      <c r="A11243" s="3">
        <v>214075</v>
      </c>
      <c r="B11243" s="5" t="s">
        <v>886</v>
      </c>
    </row>
    <row r="11244" spans="1:2" x14ac:dyDescent="0.3">
      <c r="A11244" s="3">
        <v>254023</v>
      </c>
      <c r="B11244" s="5" t="s">
        <v>49</v>
      </c>
    </row>
    <row r="11245" spans="1:2" x14ac:dyDescent="0.3">
      <c r="A11245" s="3">
        <v>254023</v>
      </c>
      <c r="B11245" s="5" t="s">
        <v>30</v>
      </c>
    </row>
    <row r="11246" spans="1:2" x14ac:dyDescent="0.3">
      <c r="A11246" s="3">
        <v>390105</v>
      </c>
      <c r="B11246" s="5" t="s">
        <v>329</v>
      </c>
    </row>
    <row r="11247" spans="1:2" x14ac:dyDescent="0.3">
      <c r="A11247" s="3">
        <v>390105</v>
      </c>
      <c r="B11247" s="5" t="s">
        <v>19406</v>
      </c>
    </row>
    <row r="11248" spans="1:2" x14ac:dyDescent="0.3">
      <c r="A11248" s="3">
        <v>289225</v>
      </c>
      <c r="B11248" s="5" t="s">
        <v>49</v>
      </c>
    </row>
    <row r="11249" spans="1:2" x14ac:dyDescent="0.3">
      <c r="A11249" s="3">
        <v>289225</v>
      </c>
      <c r="B11249" s="5" t="s">
        <v>19406</v>
      </c>
    </row>
    <row r="11250" spans="1:2" x14ac:dyDescent="0.3">
      <c r="A11250" s="3">
        <v>289225</v>
      </c>
      <c r="B11250" s="5" t="s">
        <v>6748</v>
      </c>
    </row>
    <row r="11251" spans="1:2" x14ac:dyDescent="0.3">
      <c r="A11251" s="3">
        <v>289225</v>
      </c>
      <c r="B11251" s="5" t="s">
        <v>6631</v>
      </c>
    </row>
    <row r="11252" spans="1:2" x14ac:dyDescent="0.3">
      <c r="A11252" s="3">
        <v>298865</v>
      </c>
      <c r="B11252" s="5" t="s">
        <v>468</v>
      </c>
    </row>
    <row r="11253" spans="1:2" x14ac:dyDescent="0.3">
      <c r="A11253" s="3">
        <v>296715</v>
      </c>
      <c r="B11253" s="5" t="s">
        <v>49</v>
      </c>
    </row>
    <row r="11254" spans="1:2" x14ac:dyDescent="0.3">
      <c r="A11254" s="3">
        <v>296715</v>
      </c>
      <c r="B11254" s="5" t="s">
        <v>886</v>
      </c>
    </row>
    <row r="11255" spans="1:2" x14ac:dyDescent="0.3">
      <c r="A11255" s="3">
        <v>304336</v>
      </c>
      <c r="B11255" s="5" t="s">
        <v>49</v>
      </c>
    </row>
    <row r="11256" spans="1:2" x14ac:dyDescent="0.3">
      <c r="A11256" s="3">
        <v>248212</v>
      </c>
      <c r="B11256" s="5" t="s">
        <v>49</v>
      </c>
    </row>
    <row r="11257" spans="1:2" x14ac:dyDescent="0.3">
      <c r="A11257" s="3">
        <v>256284</v>
      </c>
      <c r="B11257" s="5" t="s">
        <v>1139</v>
      </c>
    </row>
    <row r="11258" spans="1:2" x14ac:dyDescent="0.3">
      <c r="A11258" s="3">
        <v>256284</v>
      </c>
      <c r="B11258" s="5" t="s">
        <v>777</v>
      </c>
    </row>
    <row r="11259" spans="1:2" x14ac:dyDescent="0.3">
      <c r="A11259" s="3">
        <v>211166</v>
      </c>
      <c r="B11259" s="5" t="s">
        <v>886</v>
      </c>
    </row>
    <row r="11260" spans="1:2" x14ac:dyDescent="0.3">
      <c r="A11260" s="3">
        <v>211166</v>
      </c>
      <c r="B11260" s="5" t="s">
        <v>49</v>
      </c>
    </row>
    <row r="11261" spans="1:2" x14ac:dyDescent="0.3">
      <c r="A11261" s="3">
        <v>52653</v>
      </c>
      <c r="B11261" s="5" t="s">
        <v>166</v>
      </c>
    </row>
    <row r="11262" spans="1:2" x14ac:dyDescent="0.3">
      <c r="A11262" s="3">
        <v>233470</v>
      </c>
      <c r="B11262" s="5" t="s">
        <v>1246</v>
      </c>
    </row>
    <row r="11263" spans="1:2" x14ac:dyDescent="0.3">
      <c r="A11263" s="3">
        <v>233470</v>
      </c>
      <c r="B11263" s="5" t="s">
        <v>49</v>
      </c>
    </row>
    <row r="11264" spans="1:2" x14ac:dyDescent="0.3">
      <c r="A11264" s="3">
        <v>233470</v>
      </c>
      <c r="B11264" s="5" t="s">
        <v>886</v>
      </c>
    </row>
    <row r="11265" spans="1:2" x14ac:dyDescent="0.3">
      <c r="A11265" s="3">
        <v>169298</v>
      </c>
      <c r="B11265" s="5" t="s">
        <v>777</v>
      </c>
    </row>
    <row r="11266" spans="1:2" x14ac:dyDescent="0.3">
      <c r="A11266" s="3">
        <v>169298</v>
      </c>
      <c r="B11266" s="5" t="s">
        <v>1246</v>
      </c>
    </row>
    <row r="11267" spans="1:2" x14ac:dyDescent="0.3">
      <c r="A11267" s="3">
        <v>169298</v>
      </c>
      <c r="B11267" s="5" t="s">
        <v>166</v>
      </c>
    </row>
    <row r="11268" spans="1:2" x14ac:dyDescent="0.3">
      <c r="A11268" s="3">
        <v>209840</v>
      </c>
      <c r="B11268" s="5" t="s">
        <v>49</v>
      </c>
    </row>
    <row r="11269" spans="1:2" x14ac:dyDescent="0.3">
      <c r="A11269" s="3">
        <v>253849</v>
      </c>
      <c r="B11269" s="5" t="s">
        <v>166</v>
      </c>
    </row>
    <row r="11270" spans="1:2" x14ac:dyDescent="0.3">
      <c r="A11270" s="3">
        <v>253849</v>
      </c>
      <c r="B11270" s="5" t="s">
        <v>1246</v>
      </c>
    </row>
    <row r="11271" spans="1:2" x14ac:dyDescent="0.3">
      <c r="A11271" s="3">
        <v>214137</v>
      </c>
      <c r="B11271" s="5" t="s">
        <v>329</v>
      </c>
    </row>
    <row r="11272" spans="1:2" x14ac:dyDescent="0.3">
      <c r="A11272" s="3">
        <v>214137</v>
      </c>
      <c r="B11272" s="5" t="s">
        <v>7548</v>
      </c>
    </row>
    <row r="11273" spans="1:2" x14ac:dyDescent="0.3">
      <c r="A11273" s="3">
        <v>214137</v>
      </c>
      <c r="B11273" s="5" t="s">
        <v>310</v>
      </c>
    </row>
    <row r="11274" spans="1:2" x14ac:dyDescent="0.3">
      <c r="A11274" s="3">
        <v>249923</v>
      </c>
      <c r="B11274" s="5" t="s">
        <v>30</v>
      </c>
    </row>
    <row r="11275" spans="1:2" x14ac:dyDescent="0.3">
      <c r="A11275" s="3">
        <v>239568</v>
      </c>
      <c r="B11275" s="5" t="s">
        <v>30</v>
      </c>
    </row>
    <row r="11276" spans="1:2" x14ac:dyDescent="0.3">
      <c r="A11276" s="3">
        <v>280874</v>
      </c>
      <c r="B11276" s="5" t="s">
        <v>166</v>
      </c>
    </row>
    <row r="11277" spans="1:2" x14ac:dyDescent="0.3">
      <c r="A11277" s="3">
        <v>280874</v>
      </c>
      <c r="B11277" s="5" t="s">
        <v>1246</v>
      </c>
    </row>
    <row r="11278" spans="1:2" x14ac:dyDescent="0.3">
      <c r="A11278" s="3">
        <v>280874</v>
      </c>
      <c r="B11278" s="5" t="s">
        <v>6631</v>
      </c>
    </row>
    <row r="11279" spans="1:2" x14ac:dyDescent="0.3">
      <c r="A11279" s="3">
        <v>280874</v>
      </c>
      <c r="B11279" s="5" t="s">
        <v>19406</v>
      </c>
    </row>
    <row r="11280" spans="1:2" x14ac:dyDescent="0.3">
      <c r="A11280" s="3">
        <v>287888</v>
      </c>
      <c r="B11280" s="5" t="s">
        <v>886</v>
      </c>
    </row>
    <row r="11281" spans="1:2" x14ac:dyDescent="0.3">
      <c r="A11281" s="3">
        <v>287888</v>
      </c>
      <c r="B11281" s="5" t="s">
        <v>49</v>
      </c>
    </row>
    <row r="11282" spans="1:2" x14ac:dyDescent="0.3">
      <c r="A11282" s="3">
        <v>287888</v>
      </c>
      <c r="B11282" s="5" t="s">
        <v>7548</v>
      </c>
    </row>
    <row r="11283" spans="1:2" x14ac:dyDescent="0.3">
      <c r="A11283" s="3">
        <v>271708</v>
      </c>
      <c r="B11283" s="5" t="s">
        <v>2297</v>
      </c>
    </row>
    <row r="11284" spans="1:2" x14ac:dyDescent="0.3">
      <c r="A11284" s="3">
        <v>271708</v>
      </c>
      <c r="B11284" s="5" t="s">
        <v>2848</v>
      </c>
    </row>
    <row r="11285" spans="1:2" x14ac:dyDescent="0.3">
      <c r="A11285" s="3">
        <v>271708</v>
      </c>
      <c r="B11285" s="5" t="s">
        <v>777</v>
      </c>
    </row>
    <row r="11286" spans="1:2" x14ac:dyDescent="0.3">
      <c r="A11286" s="3">
        <v>253251</v>
      </c>
      <c r="B11286" s="5" t="s">
        <v>49</v>
      </c>
    </row>
    <row r="11287" spans="1:2" x14ac:dyDescent="0.3">
      <c r="A11287" s="3">
        <v>253251</v>
      </c>
      <c r="B11287" s="5" t="s">
        <v>886</v>
      </c>
    </row>
    <row r="11288" spans="1:2" x14ac:dyDescent="0.3">
      <c r="A11288" s="3">
        <v>280913</v>
      </c>
      <c r="B11288" s="5" t="s">
        <v>49</v>
      </c>
    </row>
    <row r="11289" spans="1:2" x14ac:dyDescent="0.3">
      <c r="A11289" s="3">
        <v>280913</v>
      </c>
      <c r="B11289" s="5" t="s">
        <v>886</v>
      </c>
    </row>
    <row r="11290" spans="1:2" x14ac:dyDescent="0.3">
      <c r="A11290" s="3">
        <v>309028</v>
      </c>
      <c r="B11290" s="5" t="s">
        <v>49</v>
      </c>
    </row>
    <row r="11291" spans="1:2" x14ac:dyDescent="0.3">
      <c r="A11291" s="3">
        <v>270005</v>
      </c>
      <c r="B11291" s="5" t="s">
        <v>1246</v>
      </c>
    </row>
    <row r="11292" spans="1:2" x14ac:dyDescent="0.3">
      <c r="A11292" s="3">
        <v>270005</v>
      </c>
      <c r="B11292" s="5" t="s">
        <v>49</v>
      </c>
    </row>
    <row r="11293" spans="1:2" x14ac:dyDescent="0.3">
      <c r="A11293" s="3">
        <v>270005</v>
      </c>
      <c r="B11293" s="5" t="s">
        <v>166</v>
      </c>
    </row>
    <row r="11294" spans="1:2" x14ac:dyDescent="0.3">
      <c r="A11294" s="3">
        <v>271826</v>
      </c>
      <c r="B11294" s="5" t="s">
        <v>49</v>
      </c>
    </row>
    <row r="11295" spans="1:2" x14ac:dyDescent="0.3">
      <c r="A11295" s="3">
        <v>252841</v>
      </c>
      <c r="B11295" s="5" t="s">
        <v>49</v>
      </c>
    </row>
    <row r="11296" spans="1:2" x14ac:dyDescent="0.3">
      <c r="A11296" s="3">
        <v>252841</v>
      </c>
      <c r="B11296" s="5" t="s">
        <v>886</v>
      </c>
    </row>
    <row r="11297" spans="1:2" x14ac:dyDescent="0.3">
      <c r="A11297" s="3">
        <v>252841</v>
      </c>
      <c r="B11297" s="5" t="s">
        <v>1246</v>
      </c>
    </row>
    <row r="11298" spans="1:2" x14ac:dyDescent="0.3">
      <c r="A11298" s="3">
        <v>252067</v>
      </c>
      <c r="B11298" s="5" t="s">
        <v>886</v>
      </c>
    </row>
    <row r="11299" spans="1:2" x14ac:dyDescent="0.3">
      <c r="A11299" s="3">
        <v>252067</v>
      </c>
      <c r="B11299" s="5" t="s">
        <v>49</v>
      </c>
    </row>
    <row r="11300" spans="1:2" x14ac:dyDescent="0.3">
      <c r="A11300" s="3">
        <v>252067</v>
      </c>
      <c r="B11300" s="5" t="s">
        <v>30</v>
      </c>
    </row>
    <row r="11301" spans="1:2" x14ac:dyDescent="0.3">
      <c r="A11301" s="3">
        <v>279281</v>
      </c>
      <c r="B11301" s="5" t="s">
        <v>6631</v>
      </c>
    </row>
    <row r="11302" spans="1:2" x14ac:dyDescent="0.3">
      <c r="A11302" s="3">
        <v>261375</v>
      </c>
      <c r="B11302" s="5" t="s">
        <v>886</v>
      </c>
    </row>
    <row r="11303" spans="1:2" x14ac:dyDescent="0.3">
      <c r="A11303" s="3">
        <v>297102</v>
      </c>
      <c r="B11303" s="5" t="s">
        <v>6748</v>
      </c>
    </row>
    <row r="11304" spans="1:2" x14ac:dyDescent="0.3">
      <c r="A11304" s="3">
        <v>297102</v>
      </c>
      <c r="B11304" s="5" t="s">
        <v>6631</v>
      </c>
    </row>
    <row r="11305" spans="1:2" x14ac:dyDescent="0.3">
      <c r="A11305" s="3">
        <v>297102</v>
      </c>
      <c r="B11305" s="5" t="s">
        <v>2297</v>
      </c>
    </row>
    <row r="11306" spans="1:2" x14ac:dyDescent="0.3">
      <c r="A11306" s="3">
        <v>297102</v>
      </c>
      <c r="B11306" s="5" t="s">
        <v>30</v>
      </c>
    </row>
    <row r="11307" spans="1:2" x14ac:dyDescent="0.3">
      <c r="A11307" s="3">
        <v>291151</v>
      </c>
      <c r="B11307" s="5" t="s">
        <v>166</v>
      </c>
    </row>
    <row r="11308" spans="1:2" x14ac:dyDescent="0.3">
      <c r="A11308" s="3">
        <v>291151</v>
      </c>
      <c r="B11308" s="5" t="s">
        <v>468</v>
      </c>
    </row>
    <row r="11309" spans="1:2" x14ac:dyDescent="0.3">
      <c r="A11309" s="3">
        <v>291151</v>
      </c>
      <c r="B11309" s="5" t="s">
        <v>6631</v>
      </c>
    </row>
    <row r="11310" spans="1:2" x14ac:dyDescent="0.3">
      <c r="A11310" s="3">
        <v>124623</v>
      </c>
      <c r="B11310" s="5" t="s">
        <v>329</v>
      </c>
    </row>
    <row r="11311" spans="1:2" x14ac:dyDescent="0.3">
      <c r="A11311" s="3">
        <v>265226</v>
      </c>
      <c r="B11311" s="5" t="s">
        <v>49</v>
      </c>
    </row>
    <row r="11312" spans="1:2" x14ac:dyDescent="0.3">
      <c r="A11312" s="3">
        <v>371507</v>
      </c>
      <c r="B11312" s="5" t="s">
        <v>1246</v>
      </c>
    </row>
    <row r="11313" spans="1:2" x14ac:dyDescent="0.3">
      <c r="A11313" s="3">
        <v>371507</v>
      </c>
      <c r="B11313" s="5" t="s">
        <v>49</v>
      </c>
    </row>
    <row r="11314" spans="1:2" x14ac:dyDescent="0.3">
      <c r="A11314" s="3">
        <v>371507</v>
      </c>
      <c r="B11314" s="5" t="s">
        <v>166</v>
      </c>
    </row>
    <row r="11315" spans="1:2" x14ac:dyDescent="0.3">
      <c r="A11315" s="3">
        <v>270756</v>
      </c>
      <c r="B11315" s="5" t="s">
        <v>49</v>
      </c>
    </row>
    <row r="11316" spans="1:2" x14ac:dyDescent="0.3">
      <c r="A11316" s="3">
        <v>270756</v>
      </c>
      <c r="B11316" s="5" t="s">
        <v>19406</v>
      </c>
    </row>
    <row r="11317" spans="1:2" x14ac:dyDescent="0.3">
      <c r="A11317" s="3">
        <v>262958</v>
      </c>
      <c r="B11317" s="5" t="s">
        <v>7548</v>
      </c>
    </row>
    <row r="11318" spans="1:2" x14ac:dyDescent="0.3">
      <c r="A11318" s="3">
        <v>262958</v>
      </c>
      <c r="B11318" s="5" t="s">
        <v>49</v>
      </c>
    </row>
    <row r="11319" spans="1:2" x14ac:dyDescent="0.3">
      <c r="A11319" s="3">
        <v>294690</v>
      </c>
      <c r="B11319" s="5" t="s">
        <v>310</v>
      </c>
    </row>
    <row r="11320" spans="1:2" x14ac:dyDescent="0.3">
      <c r="A11320" s="3">
        <v>244580</v>
      </c>
      <c r="B11320" s="5" t="s">
        <v>49</v>
      </c>
    </row>
    <row r="11321" spans="1:2" x14ac:dyDescent="0.3">
      <c r="A11321" s="3">
        <v>244580</v>
      </c>
      <c r="B11321" s="5" t="s">
        <v>2378</v>
      </c>
    </row>
    <row r="11322" spans="1:2" x14ac:dyDescent="0.3">
      <c r="A11322" s="3">
        <v>218275</v>
      </c>
      <c r="B11322" s="5" t="s">
        <v>49</v>
      </c>
    </row>
    <row r="11323" spans="1:2" x14ac:dyDescent="0.3">
      <c r="A11323" s="3">
        <v>266034</v>
      </c>
      <c r="B11323" s="5" t="s">
        <v>1246</v>
      </c>
    </row>
    <row r="11324" spans="1:2" x14ac:dyDescent="0.3">
      <c r="A11324" s="3">
        <v>266034</v>
      </c>
      <c r="B11324" s="5" t="s">
        <v>886</v>
      </c>
    </row>
    <row r="11325" spans="1:2" x14ac:dyDescent="0.3">
      <c r="A11325" s="3">
        <v>266034</v>
      </c>
      <c r="B11325" s="5" t="s">
        <v>166</v>
      </c>
    </row>
    <row r="11326" spans="1:2" x14ac:dyDescent="0.3">
      <c r="A11326" s="3">
        <v>262788</v>
      </c>
      <c r="B11326" s="5" t="s">
        <v>1139</v>
      </c>
    </row>
    <row r="11327" spans="1:2" x14ac:dyDescent="0.3">
      <c r="A11327" s="3">
        <v>262788</v>
      </c>
      <c r="B11327" s="5" t="s">
        <v>6748</v>
      </c>
    </row>
    <row r="11328" spans="1:2" x14ac:dyDescent="0.3">
      <c r="A11328" s="3">
        <v>245692</v>
      </c>
      <c r="B11328" s="5" t="s">
        <v>49</v>
      </c>
    </row>
    <row r="11329" spans="1:2" x14ac:dyDescent="0.3">
      <c r="A11329" s="3">
        <v>276935</v>
      </c>
      <c r="B11329" s="5" t="s">
        <v>886</v>
      </c>
    </row>
    <row r="11330" spans="1:2" x14ac:dyDescent="0.3">
      <c r="A11330" s="3">
        <v>276935</v>
      </c>
      <c r="B11330" s="5" t="s">
        <v>777</v>
      </c>
    </row>
    <row r="11331" spans="1:2" x14ac:dyDescent="0.3">
      <c r="A11331" s="3">
        <v>276935</v>
      </c>
      <c r="B11331" s="5" t="s">
        <v>1246</v>
      </c>
    </row>
    <row r="11332" spans="1:2" x14ac:dyDescent="0.3">
      <c r="A11332" s="3">
        <v>276935</v>
      </c>
      <c r="B11332" s="5" t="s">
        <v>166</v>
      </c>
    </row>
    <row r="11333" spans="1:2" x14ac:dyDescent="0.3">
      <c r="A11333" s="3">
        <v>257343</v>
      </c>
      <c r="B11333" s="5" t="s">
        <v>30</v>
      </c>
    </row>
    <row r="11334" spans="1:2" x14ac:dyDescent="0.3">
      <c r="A11334" s="3">
        <v>246320</v>
      </c>
      <c r="B11334" s="5" t="s">
        <v>30</v>
      </c>
    </row>
    <row r="11335" spans="1:2" x14ac:dyDescent="0.3">
      <c r="A11335" s="3">
        <v>305127</v>
      </c>
      <c r="B11335" s="5" t="s">
        <v>49</v>
      </c>
    </row>
    <row r="11336" spans="1:2" x14ac:dyDescent="0.3">
      <c r="A11336" s="3">
        <v>305127</v>
      </c>
      <c r="B11336" s="5" t="s">
        <v>2528</v>
      </c>
    </row>
    <row r="11337" spans="1:2" x14ac:dyDescent="0.3">
      <c r="A11337" s="3">
        <v>291348</v>
      </c>
      <c r="B11337" s="5" t="s">
        <v>49</v>
      </c>
    </row>
    <row r="11338" spans="1:2" x14ac:dyDescent="0.3">
      <c r="A11338" s="3">
        <v>300706</v>
      </c>
      <c r="B11338" s="5" t="s">
        <v>30</v>
      </c>
    </row>
    <row r="11339" spans="1:2" x14ac:dyDescent="0.3">
      <c r="A11339" s="3">
        <v>290300</v>
      </c>
      <c r="B11339" s="5" t="s">
        <v>2378</v>
      </c>
    </row>
    <row r="11340" spans="1:2" x14ac:dyDescent="0.3">
      <c r="A11340" s="3">
        <v>290300</v>
      </c>
      <c r="B11340" s="5" t="s">
        <v>1139</v>
      </c>
    </row>
    <row r="11341" spans="1:2" x14ac:dyDescent="0.3">
      <c r="A11341" s="3">
        <v>290300</v>
      </c>
      <c r="B11341" s="5" t="s">
        <v>6748</v>
      </c>
    </row>
    <row r="11342" spans="1:2" x14ac:dyDescent="0.3">
      <c r="A11342" s="3">
        <v>290300</v>
      </c>
      <c r="B11342" s="5" t="s">
        <v>2848</v>
      </c>
    </row>
    <row r="11343" spans="1:2" x14ac:dyDescent="0.3">
      <c r="A11343" s="3">
        <v>94590</v>
      </c>
      <c r="B11343" s="5" t="s">
        <v>2528</v>
      </c>
    </row>
    <row r="11344" spans="1:2" x14ac:dyDescent="0.3">
      <c r="A11344" s="3">
        <v>94590</v>
      </c>
      <c r="B11344" s="5" t="s">
        <v>1139</v>
      </c>
    </row>
    <row r="11345" spans="1:2" x14ac:dyDescent="0.3">
      <c r="A11345" s="3">
        <v>94590</v>
      </c>
      <c r="B11345" s="5" t="s">
        <v>30</v>
      </c>
    </row>
    <row r="11346" spans="1:2" x14ac:dyDescent="0.3">
      <c r="A11346" s="3">
        <v>94590</v>
      </c>
      <c r="B11346" s="5" t="s">
        <v>777</v>
      </c>
    </row>
    <row r="11347" spans="1:2" x14ac:dyDescent="0.3">
      <c r="A11347" s="3">
        <v>267931</v>
      </c>
      <c r="B11347" s="5" t="s">
        <v>166</v>
      </c>
    </row>
    <row r="11348" spans="1:2" x14ac:dyDescent="0.3">
      <c r="A11348" s="3">
        <v>199933</v>
      </c>
      <c r="B11348" s="5" t="s">
        <v>49</v>
      </c>
    </row>
    <row r="11349" spans="1:2" x14ac:dyDescent="0.3">
      <c r="A11349" s="3">
        <v>199933</v>
      </c>
      <c r="B11349" s="5" t="s">
        <v>2528</v>
      </c>
    </row>
    <row r="11350" spans="1:2" x14ac:dyDescent="0.3">
      <c r="A11350" s="3">
        <v>199933</v>
      </c>
      <c r="B11350" s="5" t="s">
        <v>6631</v>
      </c>
    </row>
    <row r="11351" spans="1:2" x14ac:dyDescent="0.3">
      <c r="A11351" s="3">
        <v>254007</v>
      </c>
      <c r="B11351" s="5" t="s">
        <v>166</v>
      </c>
    </row>
    <row r="11352" spans="1:2" x14ac:dyDescent="0.3">
      <c r="A11352" s="3">
        <v>254007</v>
      </c>
      <c r="B11352" s="5" t="s">
        <v>468</v>
      </c>
    </row>
    <row r="11353" spans="1:2" x14ac:dyDescent="0.3">
      <c r="A11353" s="3">
        <v>254007</v>
      </c>
      <c r="B11353" s="5" t="s">
        <v>2848</v>
      </c>
    </row>
    <row r="11354" spans="1:2" x14ac:dyDescent="0.3">
      <c r="A11354" s="3">
        <v>243568</v>
      </c>
      <c r="B11354" s="5" t="s">
        <v>49</v>
      </c>
    </row>
    <row r="11355" spans="1:2" x14ac:dyDescent="0.3">
      <c r="A11355" s="3">
        <v>243568</v>
      </c>
      <c r="B11355" s="5" t="s">
        <v>6631</v>
      </c>
    </row>
    <row r="11356" spans="1:2" x14ac:dyDescent="0.3">
      <c r="A11356" s="3">
        <v>243568</v>
      </c>
      <c r="B11356" s="5" t="s">
        <v>166</v>
      </c>
    </row>
    <row r="11357" spans="1:2" x14ac:dyDescent="0.3">
      <c r="A11357" s="3">
        <v>244562</v>
      </c>
      <c r="B11357" s="5" t="s">
        <v>49</v>
      </c>
    </row>
    <row r="11358" spans="1:2" x14ac:dyDescent="0.3">
      <c r="A11358" s="3">
        <v>244562</v>
      </c>
      <c r="B11358" s="5" t="s">
        <v>166</v>
      </c>
    </row>
    <row r="11359" spans="1:2" x14ac:dyDescent="0.3">
      <c r="A11359" s="3">
        <v>260557</v>
      </c>
      <c r="B11359" s="5" t="s">
        <v>49</v>
      </c>
    </row>
    <row r="11360" spans="1:2" x14ac:dyDescent="0.3">
      <c r="A11360" s="3">
        <v>448441</v>
      </c>
      <c r="B11360" s="5" t="s">
        <v>2297</v>
      </c>
    </row>
    <row r="11361" spans="1:2" x14ac:dyDescent="0.3">
      <c r="A11361" s="3">
        <v>448441</v>
      </c>
      <c r="B11361" s="5" t="s">
        <v>886</v>
      </c>
    </row>
    <row r="11362" spans="1:2" x14ac:dyDescent="0.3">
      <c r="A11362" s="3">
        <v>448441</v>
      </c>
      <c r="B11362" s="5" t="s">
        <v>49</v>
      </c>
    </row>
    <row r="11363" spans="1:2" x14ac:dyDescent="0.3">
      <c r="A11363" s="3">
        <v>448441</v>
      </c>
      <c r="B11363" s="5" t="s">
        <v>30</v>
      </c>
    </row>
    <row r="11364" spans="1:2" x14ac:dyDescent="0.3">
      <c r="A11364" s="3">
        <v>295832</v>
      </c>
      <c r="B11364" s="5" t="s">
        <v>886</v>
      </c>
    </row>
    <row r="11365" spans="1:2" x14ac:dyDescent="0.3">
      <c r="A11365" s="3">
        <v>295832</v>
      </c>
      <c r="B11365" s="5" t="s">
        <v>30</v>
      </c>
    </row>
    <row r="11366" spans="1:2" x14ac:dyDescent="0.3">
      <c r="A11366" s="3">
        <v>277688</v>
      </c>
      <c r="B11366" s="5" t="s">
        <v>468</v>
      </c>
    </row>
    <row r="11367" spans="1:2" x14ac:dyDescent="0.3">
      <c r="A11367" s="3">
        <v>277688</v>
      </c>
      <c r="B11367" s="5" t="s">
        <v>30</v>
      </c>
    </row>
    <row r="11368" spans="1:2" x14ac:dyDescent="0.3">
      <c r="A11368" s="3">
        <v>287954</v>
      </c>
      <c r="B11368" s="5" t="s">
        <v>30</v>
      </c>
    </row>
    <row r="11369" spans="1:2" x14ac:dyDescent="0.3">
      <c r="A11369" s="3">
        <v>303623</v>
      </c>
      <c r="B11369" s="5" t="s">
        <v>30</v>
      </c>
    </row>
    <row r="11370" spans="1:2" x14ac:dyDescent="0.3">
      <c r="A11370" s="3">
        <v>303623</v>
      </c>
      <c r="B11370" s="5" t="s">
        <v>19406</v>
      </c>
    </row>
    <row r="11371" spans="1:2" x14ac:dyDescent="0.3">
      <c r="A11371" s="3">
        <v>282983</v>
      </c>
      <c r="B11371" s="5" t="s">
        <v>49</v>
      </c>
    </row>
    <row r="11372" spans="1:2" x14ac:dyDescent="0.3">
      <c r="A11372" s="3">
        <v>282983</v>
      </c>
      <c r="B11372" s="5" t="s">
        <v>166</v>
      </c>
    </row>
    <row r="11373" spans="1:2" x14ac:dyDescent="0.3">
      <c r="A11373" s="3">
        <v>245527</v>
      </c>
      <c r="B11373" s="5" t="s">
        <v>777</v>
      </c>
    </row>
    <row r="11374" spans="1:2" x14ac:dyDescent="0.3">
      <c r="A11374" s="3">
        <v>245527</v>
      </c>
      <c r="B11374" s="5" t="s">
        <v>1246</v>
      </c>
    </row>
    <row r="11375" spans="1:2" x14ac:dyDescent="0.3">
      <c r="A11375" s="3">
        <v>245527</v>
      </c>
      <c r="B11375" s="5" t="s">
        <v>49</v>
      </c>
    </row>
    <row r="11376" spans="1:2" x14ac:dyDescent="0.3">
      <c r="A11376" s="3">
        <v>297189</v>
      </c>
      <c r="B11376" s="5" t="s">
        <v>1139</v>
      </c>
    </row>
    <row r="11377" spans="1:2" x14ac:dyDescent="0.3">
      <c r="A11377" s="3">
        <v>297189</v>
      </c>
      <c r="B11377" s="5" t="s">
        <v>777</v>
      </c>
    </row>
    <row r="11378" spans="1:2" x14ac:dyDescent="0.3">
      <c r="A11378" s="3">
        <v>297189</v>
      </c>
      <c r="B11378" s="5" t="s">
        <v>2297</v>
      </c>
    </row>
    <row r="11379" spans="1:2" x14ac:dyDescent="0.3">
      <c r="A11379" s="3">
        <v>297189</v>
      </c>
      <c r="B11379" s="5" t="s">
        <v>49</v>
      </c>
    </row>
    <row r="11380" spans="1:2" x14ac:dyDescent="0.3">
      <c r="A11380" s="3">
        <v>297189</v>
      </c>
      <c r="B11380" s="5" t="s">
        <v>2848</v>
      </c>
    </row>
    <row r="11381" spans="1:2" x14ac:dyDescent="0.3">
      <c r="A11381" s="3">
        <v>297189</v>
      </c>
      <c r="B11381" s="5" t="s">
        <v>2528</v>
      </c>
    </row>
    <row r="11382" spans="1:2" x14ac:dyDescent="0.3">
      <c r="A11382" s="3">
        <v>250349</v>
      </c>
      <c r="B11382" s="5" t="s">
        <v>30</v>
      </c>
    </row>
    <row r="11383" spans="1:2" x14ac:dyDescent="0.3">
      <c r="A11383" s="3">
        <v>260001</v>
      </c>
      <c r="B11383" s="5" t="s">
        <v>886</v>
      </c>
    </row>
    <row r="11384" spans="1:2" x14ac:dyDescent="0.3">
      <c r="A11384" s="3">
        <v>260001</v>
      </c>
      <c r="B11384" s="5" t="s">
        <v>30</v>
      </c>
    </row>
    <row r="11385" spans="1:2" x14ac:dyDescent="0.3">
      <c r="A11385" s="3">
        <v>272875</v>
      </c>
      <c r="B11385" s="5" t="s">
        <v>49</v>
      </c>
    </row>
    <row r="11386" spans="1:2" x14ac:dyDescent="0.3">
      <c r="A11386" s="3">
        <v>299221</v>
      </c>
      <c r="B11386" s="5" t="s">
        <v>166</v>
      </c>
    </row>
    <row r="11387" spans="1:2" x14ac:dyDescent="0.3">
      <c r="A11387" s="3">
        <v>299221</v>
      </c>
      <c r="B11387" s="5" t="s">
        <v>1246</v>
      </c>
    </row>
    <row r="11388" spans="1:2" x14ac:dyDescent="0.3">
      <c r="A11388" s="3">
        <v>299221</v>
      </c>
      <c r="B11388" s="5" t="s">
        <v>49</v>
      </c>
    </row>
    <row r="11389" spans="1:2" x14ac:dyDescent="0.3">
      <c r="A11389" s="3">
        <v>256690</v>
      </c>
      <c r="B11389" s="5" t="s">
        <v>2297</v>
      </c>
    </row>
    <row r="11390" spans="1:2" x14ac:dyDescent="0.3">
      <c r="A11390" s="3">
        <v>256690</v>
      </c>
      <c r="B11390" s="5" t="s">
        <v>30</v>
      </c>
    </row>
    <row r="11391" spans="1:2" x14ac:dyDescent="0.3">
      <c r="A11391" s="3">
        <v>256690</v>
      </c>
      <c r="B11391" s="5" t="s">
        <v>6748</v>
      </c>
    </row>
    <row r="11392" spans="1:2" x14ac:dyDescent="0.3">
      <c r="A11392" s="3">
        <v>256690</v>
      </c>
      <c r="B11392" s="5" t="s">
        <v>1139</v>
      </c>
    </row>
    <row r="11393" spans="1:2" x14ac:dyDescent="0.3">
      <c r="A11393" s="3">
        <v>297188</v>
      </c>
      <c r="B11393" s="5" t="s">
        <v>2297</v>
      </c>
    </row>
    <row r="11394" spans="1:2" x14ac:dyDescent="0.3">
      <c r="A11394" s="3">
        <v>297188</v>
      </c>
      <c r="B11394" s="5" t="s">
        <v>49</v>
      </c>
    </row>
    <row r="11395" spans="1:2" x14ac:dyDescent="0.3">
      <c r="A11395" s="3">
        <v>297188</v>
      </c>
      <c r="B11395" s="5" t="s">
        <v>2378</v>
      </c>
    </row>
    <row r="11396" spans="1:2" x14ac:dyDescent="0.3">
      <c r="A11396" s="3">
        <v>289891</v>
      </c>
      <c r="B11396" s="5" t="s">
        <v>49</v>
      </c>
    </row>
    <row r="11397" spans="1:2" x14ac:dyDescent="0.3">
      <c r="A11397" s="3">
        <v>289891</v>
      </c>
      <c r="B11397" s="5" t="s">
        <v>6748</v>
      </c>
    </row>
    <row r="11398" spans="1:2" x14ac:dyDescent="0.3">
      <c r="A11398" s="3">
        <v>268229</v>
      </c>
      <c r="B11398" s="5" t="s">
        <v>777</v>
      </c>
    </row>
    <row r="11399" spans="1:2" x14ac:dyDescent="0.3">
      <c r="A11399" s="3">
        <v>268229</v>
      </c>
      <c r="B11399" s="5" t="s">
        <v>468</v>
      </c>
    </row>
    <row r="11400" spans="1:2" x14ac:dyDescent="0.3">
      <c r="A11400" s="3">
        <v>268229</v>
      </c>
      <c r="B11400" s="5" t="s">
        <v>2528</v>
      </c>
    </row>
    <row r="11401" spans="1:2" x14ac:dyDescent="0.3">
      <c r="A11401" s="3">
        <v>279171</v>
      </c>
      <c r="B11401" s="5" t="s">
        <v>49</v>
      </c>
    </row>
    <row r="11402" spans="1:2" x14ac:dyDescent="0.3">
      <c r="A11402" s="3">
        <v>279171</v>
      </c>
      <c r="B11402" s="5" t="s">
        <v>1246</v>
      </c>
    </row>
    <row r="11403" spans="1:2" x14ac:dyDescent="0.3">
      <c r="A11403" s="3">
        <v>279171</v>
      </c>
      <c r="B11403" s="5" t="s">
        <v>19406</v>
      </c>
    </row>
    <row r="11404" spans="1:2" x14ac:dyDescent="0.3">
      <c r="A11404" s="3">
        <v>269340</v>
      </c>
      <c r="B11404" s="5" t="s">
        <v>777</v>
      </c>
    </row>
    <row r="11405" spans="1:2" x14ac:dyDescent="0.3">
      <c r="A11405" s="3">
        <v>269340</v>
      </c>
      <c r="B11405" s="5" t="s">
        <v>7548</v>
      </c>
    </row>
    <row r="11406" spans="1:2" x14ac:dyDescent="0.3">
      <c r="A11406" s="3">
        <v>251736</v>
      </c>
      <c r="B11406" s="5" t="s">
        <v>30</v>
      </c>
    </row>
    <row r="11407" spans="1:2" x14ac:dyDescent="0.3">
      <c r="A11407" s="3">
        <v>251736</v>
      </c>
      <c r="B11407" s="5" t="s">
        <v>49</v>
      </c>
    </row>
    <row r="11408" spans="1:2" x14ac:dyDescent="0.3">
      <c r="A11408" s="3">
        <v>319389</v>
      </c>
      <c r="B11408" s="5" t="s">
        <v>886</v>
      </c>
    </row>
    <row r="11409" spans="1:2" x14ac:dyDescent="0.3">
      <c r="A11409" s="3">
        <v>319389</v>
      </c>
      <c r="B11409" s="5" t="s">
        <v>30</v>
      </c>
    </row>
    <row r="11410" spans="1:2" x14ac:dyDescent="0.3">
      <c r="A11410" s="3">
        <v>223946</v>
      </c>
      <c r="B11410" s="5" t="s">
        <v>30</v>
      </c>
    </row>
    <row r="11411" spans="1:2" x14ac:dyDescent="0.3">
      <c r="A11411" s="3">
        <v>274820</v>
      </c>
      <c r="B11411" s="5" t="s">
        <v>49</v>
      </c>
    </row>
    <row r="11412" spans="1:2" x14ac:dyDescent="0.3">
      <c r="A11412" s="3">
        <v>245859</v>
      </c>
      <c r="B11412" s="5" t="s">
        <v>30</v>
      </c>
    </row>
    <row r="11413" spans="1:2" x14ac:dyDescent="0.3">
      <c r="A11413" s="3">
        <v>245859</v>
      </c>
      <c r="B11413" s="5" t="s">
        <v>49</v>
      </c>
    </row>
    <row r="11414" spans="1:2" x14ac:dyDescent="0.3">
      <c r="A11414" s="3">
        <v>245859</v>
      </c>
      <c r="B11414" s="5" t="s">
        <v>2378</v>
      </c>
    </row>
    <row r="11415" spans="1:2" x14ac:dyDescent="0.3">
      <c r="A11415" s="3">
        <v>287493</v>
      </c>
      <c r="B11415" s="5" t="s">
        <v>30</v>
      </c>
    </row>
    <row r="11416" spans="1:2" x14ac:dyDescent="0.3">
      <c r="A11416" s="3">
        <v>287493</v>
      </c>
      <c r="B11416" s="5" t="s">
        <v>49</v>
      </c>
    </row>
    <row r="11417" spans="1:2" x14ac:dyDescent="0.3">
      <c r="A11417" s="3">
        <v>284288</v>
      </c>
      <c r="B11417" s="5" t="s">
        <v>777</v>
      </c>
    </row>
    <row r="11418" spans="1:2" x14ac:dyDescent="0.3">
      <c r="A11418" s="3">
        <v>284288</v>
      </c>
      <c r="B11418" s="5" t="s">
        <v>49</v>
      </c>
    </row>
    <row r="11419" spans="1:2" x14ac:dyDescent="0.3">
      <c r="A11419" s="3">
        <v>284288</v>
      </c>
      <c r="B11419" s="5" t="s">
        <v>7548</v>
      </c>
    </row>
    <row r="11420" spans="1:2" x14ac:dyDescent="0.3">
      <c r="A11420" s="3">
        <v>259963</v>
      </c>
      <c r="B11420" s="5" t="s">
        <v>49</v>
      </c>
    </row>
    <row r="11421" spans="1:2" x14ac:dyDescent="0.3">
      <c r="A11421" s="3">
        <v>308420</v>
      </c>
      <c r="B11421" s="5" t="s">
        <v>49</v>
      </c>
    </row>
    <row r="11422" spans="1:2" x14ac:dyDescent="0.3">
      <c r="A11422" s="3">
        <v>308420</v>
      </c>
      <c r="B11422" s="5" t="s">
        <v>886</v>
      </c>
    </row>
    <row r="11423" spans="1:2" x14ac:dyDescent="0.3">
      <c r="A11423" s="3">
        <v>339992</v>
      </c>
      <c r="B11423" s="5" t="s">
        <v>468</v>
      </c>
    </row>
    <row r="11424" spans="1:2" x14ac:dyDescent="0.3">
      <c r="A11424" s="3">
        <v>303616</v>
      </c>
      <c r="B11424" s="5" t="s">
        <v>49</v>
      </c>
    </row>
    <row r="11425" spans="1:2" x14ac:dyDescent="0.3">
      <c r="A11425" s="3">
        <v>303616</v>
      </c>
      <c r="B11425" s="5" t="s">
        <v>2378</v>
      </c>
    </row>
    <row r="11426" spans="1:2" x14ac:dyDescent="0.3">
      <c r="A11426" s="3">
        <v>303616</v>
      </c>
      <c r="B11426" s="5" t="s">
        <v>19406</v>
      </c>
    </row>
    <row r="11427" spans="1:2" x14ac:dyDescent="0.3">
      <c r="A11427" s="3">
        <v>283707</v>
      </c>
      <c r="B11427" s="5" t="s">
        <v>1246</v>
      </c>
    </row>
    <row r="11428" spans="1:2" x14ac:dyDescent="0.3">
      <c r="A11428" s="3">
        <v>283707</v>
      </c>
      <c r="B11428" s="5" t="s">
        <v>49</v>
      </c>
    </row>
    <row r="11429" spans="1:2" x14ac:dyDescent="0.3">
      <c r="A11429" s="3">
        <v>314606</v>
      </c>
      <c r="B11429" s="5" t="s">
        <v>49</v>
      </c>
    </row>
    <row r="11430" spans="1:2" x14ac:dyDescent="0.3">
      <c r="A11430" s="3">
        <v>314606</v>
      </c>
      <c r="B11430" s="5" t="s">
        <v>30</v>
      </c>
    </row>
    <row r="11431" spans="1:2" x14ac:dyDescent="0.3">
      <c r="A11431" s="3">
        <v>314606</v>
      </c>
      <c r="B11431" s="5" t="s">
        <v>886</v>
      </c>
    </row>
    <row r="11432" spans="1:2" x14ac:dyDescent="0.3">
      <c r="A11432" s="3">
        <v>285733</v>
      </c>
      <c r="B11432" s="5" t="s">
        <v>2297</v>
      </c>
    </row>
    <row r="11433" spans="1:2" x14ac:dyDescent="0.3">
      <c r="A11433" s="3">
        <v>285733</v>
      </c>
      <c r="B11433" s="5" t="s">
        <v>6748</v>
      </c>
    </row>
    <row r="11434" spans="1:2" x14ac:dyDescent="0.3">
      <c r="A11434" s="3">
        <v>298986</v>
      </c>
      <c r="B11434" s="5" t="s">
        <v>310</v>
      </c>
    </row>
    <row r="11435" spans="1:2" x14ac:dyDescent="0.3">
      <c r="A11435" s="3">
        <v>254186</v>
      </c>
      <c r="B11435" s="5" t="s">
        <v>468</v>
      </c>
    </row>
    <row r="11436" spans="1:2" x14ac:dyDescent="0.3">
      <c r="A11436" s="3">
        <v>254186</v>
      </c>
      <c r="B11436" s="5" t="s">
        <v>6631</v>
      </c>
    </row>
    <row r="11437" spans="1:2" x14ac:dyDescent="0.3">
      <c r="A11437" s="3">
        <v>259956</v>
      </c>
      <c r="B11437" s="5" t="s">
        <v>30</v>
      </c>
    </row>
    <row r="11438" spans="1:2" x14ac:dyDescent="0.3">
      <c r="A11438" s="3">
        <v>259956</v>
      </c>
      <c r="B11438" s="5" t="s">
        <v>49</v>
      </c>
    </row>
    <row r="11439" spans="1:2" x14ac:dyDescent="0.3">
      <c r="A11439" s="3">
        <v>110402</v>
      </c>
      <c r="B11439" s="5" t="s">
        <v>49</v>
      </c>
    </row>
    <row r="11440" spans="1:2" x14ac:dyDescent="0.3">
      <c r="A11440" s="3">
        <v>110402</v>
      </c>
      <c r="B11440" s="5" t="s">
        <v>2528</v>
      </c>
    </row>
    <row r="11441" spans="1:2" x14ac:dyDescent="0.3">
      <c r="A11441" s="3">
        <v>273059</v>
      </c>
      <c r="B11441" s="5" t="s">
        <v>49</v>
      </c>
    </row>
    <row r="11442" spans="1:2" x14ac:dyDescent="0.3">
      <c r="A11442" s="3">
        <v>273059</v>
      </c>
      <c r="B11442" s="5" t="s">
        <v>19406</v>
      </c>
    </row>
    <row r="11443" spans="1:2" x14ac:dyDescent="0.3">
      <c r="A11443" s="3">
        <v>334616</v>
      </c>
      <c r="B11443" s="5" t="s">
        <v>329</v>
      </c>
    </row>
    <row r="11444" spans="1:2" x14ac:dyDescent="0.3">
      <c r="A11444" s="3">
        <v>298040</v>
      </c>
      <c r="B11444" s="5" t="s">
        <v>49</v>
      </c>
    </row>
    <row r="11445" spans="1:2" x14ac:dyDescent="0.3">
      <c r="A11445" s="3">
        <v>298040</v>
      </c>
      <c r="B11445" s="5" t="s">
        <v>7548</v>
      </c>
    </row>
    <row r="11446" spans="1:2" x14ac:dyDescent="0.3">
      <c r="A11446" s="3">
        <v>291157</v>
      </c>
      <c r="B11446" s="5" t="s">
        <v>30</v>
      </c>
    </row>
    <row r="11447" spans="1:2" x14ac:dyDescent="0.3">
      <c r="A11447" s="3">
        <v>291157</v>
      </c>
      <c r="B11447" s="5" t="s">
        <v>886</v>
      </c>
    </row>
    <row r="11448" spans="1:2" x14ac:dyDescent="0.3">
      <c r="A11448" s="3">
        <v>289151</v>
      </c>
      <c r="B11448" s="5" t="s">
        <v>30</v>
      </c>
    </row>
    <row r="11449" spans="1:2" x14ac:dyDescent="0.3">
      <c r="A11449" s="3">
        <v>197583</v>
      </c>
      <c r="B11449" s="5" t="s">
        <v>30</v>
      </c>
    </row>
    <row r="11450" spans="1:2" x14ac:dyDescent="0.3">
      <c r="A11450" s="3">
        <v>197583</v>
      </c>
      <c r="B11450" s="5" t="s">
        <v>49</v>
      </c>
    </row>
    <row r="11451" spans="1:2" x14ac:dyDescent="0.3">
      <c r="A11451" s="3">
        <v>268171</v>
      </c>
      <c r="B11451" s="5" t="s">
        <v>49</v>
      </c>
    </row>
    <row r="11452" spans="1:2" x14ac:dyDescent="0.3">
      <c r="A11452" s="3">
        <v>268171</v>
      </c>
      <c r="B11452" s="5" t="s">
        <v>30</v>
      </c>
    </row>
    <row r="11453" spans="1:2" x14ac:dyDescent="0.3">
      <c r="A11453" s="3">
        <v>268171</v>
      </c>
      <c r="B11453" s="5" t="s">
        <v>886</v>
      </c>
    </row>
    <row r="11454" spans="1:2" x14ac:dyDescent="0.3">
      <c r="A11454" s="3">
        <v>379779</v>
      </c>
      <c r="B11454" s="5" t="s">
        <v>2297</v>
      </c>
    </row>
    <row r="11455" spans="1:2" x14ac:dyDescent="0.3">
      <c r="A11455" s="3">
        <v>379779</v>
      </c>
      <c r="B11455" s="5" t="s">
        <v>30</v>
      </c>
    </row>
    <row r="11456" spans="1:2" x14ac:dyDescent="0.3">
      <c r="A11456" s="3">
        <v>351078</v>
      </c>
      <c r="B11456" s="5" t="s">
        <v>886</v>
      </c>
    </row>
    <row r="11457" spans="1:2" x14ac:dyDescent="0.3">
      <c r="A11457" s="3">
        <v>308143</v>
      </c>
      <c r="B11457" s="5" t="s">
        <v>886</v>
      </c>
    </row>
    <row r="11458" spans="1:2" x14ac:dyDescent="0.3">
      <c r="A11458" s="3">
        <v>308143</v>
      </c>
      <c r="B11458" s="5" t="s">
        <v>30</v>
      </c>
    </row>
    <row r="11459" spans="1:2" x14ac:dyDescent="0.3">
      <c r="A11459" s="3">
        <v>308143</v>
      </c>
      <c r="B11459" s="5" t="s">
        <v>19406</v>
      </c>
    </row>
    <row r="11460" spans="1:2" x14ac:dyDescent="0.3">
      <c r="A11460" s="3">
        <v>299939</v>
      </c>
      <c r="B11460" s="5" t="s">
        <v>468</v>
      </c>
    </row>
    <row r="11461" spans="1:2" x14ac:dyDescent="0.3">
      <c r="A11461" s="3">
        <v>299939</v>
      </c>
      <c r="B11461" s="5" t="s">
        <v>2528</v>
      </c>
    </row>
    <row r="11462" spans="1:2" x14ac:dyDescent="0.3">
      <c r="A11462" s="3">
        <v>305455</v>
      </c>
      <c r="B11462" s="5" t="s">
        <v>30</v>
      </c>
    </row>
    <row r="11463" spans="1:2" x14ac:dyDescent="0.3">
      <c r="A11463" s="3">
        <v>263416</v>
      </c>
      <c r="B11463" s="5" t="s">
        <v>166</v>
      </c>
    </row>
    <row r="11464" spans="1:2" x14ac:dyDescent="0.3">
      <c r="A11464" s="3">
        <v>263416</v>
      </c>
      <c r="B11464" s="5" t="s">
        <v>777</v>
      </c>
    </row>
    <row r="11465" spans="1:2" x14ac:dyDescent="0.3">
      <c r="A11465" s="3">
        <v>263416</v>
      </c>
      <c r="B11465" s="5" t="s">
        <v>2528</v>
      </c>
    </row>
    <row r="11466" spans="1:2" x14ac:dyDescent="0.3">
      <c r="A11466" s="3">
        <v>263416</v>
      </c>
      <c r="B11466" s="5" t="s">
        <v>468</v>
      </c>
    </row>
    <row r="11467" spans="1:2" x14ac:dyDescent="0.3">
      <c r="A11467" s="3">
        <v>263416</v>
      </c>
      <c r="B11467" s="5" t="s">
        <v>6631</v>
      </c>
    </row>
    <row r="11468" spans="1:2" x14ac:dyDescent="0.3">
      <c r="A11468" s="3">
        <v>263416</v>
      </c>
      <c r="B11468" s="5" t="s">
        <v>1139</v>
      </c>
    </row>
    <row r="11469" spans="1:2" x14ac:dyDescent="0.3">
      <c r="A11469" s="3">
        <v>293205</v>
      </c>
      <c r="B11469" s="5" t="s">
        <v>19406</v>
      </c>
    </row>
    <row r="11470" spans="1:2" x14ac:dyDescent="0.3">
      <c r="A11470" s="3">
        <v>293205</v>
      </c>
      <c r="B11470" s="5" t="s">
        <v>49</v>
      </c>
    </row>
    <row r="11471" spans="1:2" x14ac:dyDescent="0.3">
      <c r="A11471" s="3">
        <v>293205</v>
      </c>
      <c r="B11471" s="5" t="s">
        <v>886</v>
      </c>
    </row>
    <row r="11472" spans="1:2" x14ac:dyDescent="0.3">
      <c r="A11472" s="3">
        <v>258096</v>
      </c>
      <c r="B11472" s="5" t="s">
        <v>2297</v>
      </c>
    </row>
    <row r="11473" spans="1:2" x14ac:dyDescent="0.3">
      <c r="A11473" s="3">
        <v>258096</v>
      </c>
      <c r="B11473" s="5" t="s">
        <v>6748</v>
      </c>
    </row>
    <row r="11474" spans="1:2" x14ac:dyDescent="0.3">
      <c r="A11474" s="3">
        <v>258096</v>
      </c>
      <c r="B11474" s="5" t="s">
        <v>1139</v>
      </c>
    </row>
    <row r="11475" spans="1:2" x14ac:dyDescent="0.3">
      <c r="A11475" s="3">
        <v>258096</v>
      </c>
      <c r="B11475" s="5" t="s">
        <v>30</v>
      </c>
    </row>
    <row r="11476" spans="1:2" x14ac:dyDescent="0.3">
      <c r="A11476" s="3">
        <v>687885</v>
      </c>
      <c r="B11476" s="5" t="s">
        <v>49</v>
      </c>
    </row>
    <row r="11477" spans="1:2" x14ac:dyDescent="0.3">
      <c r="A11477" s="3">
        <v>687885</v>
      </c>
      <c r="B11477" s="5" t="s">
        <v>166</v>
      </c>
    </row>
    <row r="11478" spans="1:2" x14ac:dyDescent="0.3">
      <c r="A11478" s="3">
        <v>264264</v>
      </c>
      <c r="B11478" s="5" t="s">
        <v>49</v>
      </c>
    </row>
    <row r="11479" spans="1:2" x14ac:dyDescent="0.3">
      <c r="A11479" s="3">
        <v>244852</v>
      </c>
      <c r="B11479" s="5" t="s">
        <v>777</v>
      </c>
    </row>
    <row r="11480" spans="1:2" x14ac:dyDescent="0.3">
      <c r="A11480" s="3">
        <v>244852</v>
      </c>
      <c r="B11480" s="5" t="s">
        <v>2528</v>
      </c>
    </row>
    <row r="11481" spans="1:2" x14ac:dyDescent="0.3">
      <c r="A11481" s="3">
        <v>244852</v>
      </c>
      <c r="B11481" s="5" t="s">
        <v>468</v>
      </c>
    </row>
    <row r="11482" spans="1:2" x14ac:dyDescent="0.3">
      <c r="A11482" s="3">
        <v>266084</v>
      </c>
      <c r="B11482" s="5" t="s">
        <v>49</v>
      </c>
    </row>
    <row r="11483" spans="1:2" x14ac:dyDescent="0.3">
      <c r="A11483" s="3">
        <v>291326</v>
      </c>
      <c r="B11483" s="5" t="s">
        <v>30</v>
      </c>
    </row>
    <row r="11484" spans="1:2" x14ac:dyDescent="0.3">
      <c r="A11484" s="3">
        <v>291326</v>
      </c>
      <c r="B11484" s="5" t="s">
        <v>886</v>
      </c>
    </row>
    <row r="11485" spans="1:2" x14ac:dyDescent="0.3">
      <c r="A11485" s="3">
        <v>227970</v>
      </c>
      <c r="B11485" s="5" t="s">
        <v>30</v>
      </c>
    </row>
    <row r="11486" spans="1:2" x14ac:dyDescent="0.3">
      <c r="A11486" s="3">
        <v>312408</v>
      </c>
      <c r="B11486" s="5" t="s">
        <v>1139</v>
      </c>
    </row>
    <row r="11487" spans="1:2" x14ac:dyDescent="0.3">
      <c r="A11487" s="3">
        <v>312408</v>
      </c>
      <c r="B11487" s="5" t="s">
        <v>30</v>
      </c>
    </row>
    <row r="11488" spans="1:2" x14ac:dyDescent="0.3">
      <c r="A11488" s="3">
        <v>312408</v>
      </c>
      <c r="B11488" s="5" t="s">
        <v>49</v>
      </c>
    </row>
    <row r="11489" spans="1:2" x14ac:dyDescent="0.3">
      <c r="A11489" s="3">
        <v>312408</v>
      </c>
      <c r="B11489" s="5" t="s">
        <v>777</v>
      </c>
    </row>
    <row r="11490" spans="1:2" x14ac:dyDescent="0.3">
      <c r="A11490" s="3">
        <v>276928</v>
      </c>
      <c r="B11490" s="5" t="s">
        <v>49</v>
      </c>
    </row>
    <row r="11491" spans="1:2" x14ac:dyDescent="0.3">
      <c r="A11491" s="3">
        <v>276928</v>
      </c>
      <c r="B11491" s="5" t="s">
        <v>30</v>
      </c>
    </row>
    <row r="11492" spans="1:2" x14ac:dyDescent="0.3">
      <c r="A11492" s="3">
        <v>276928</v>
      </c>
      <c r="B11492" s="5" t="s">
        <v>886</v>
      </c>
    </row>
    <row r="11493" spans="1:2" x14ac:dyDescent="0.3">
      <c r="A11493" s="3">
        <v>273467</v>
      </c>
      <c r="B11493" s="5" t="s">
        <v>30</v>
      </c>
    </row>
    <row r="11494" spans="1:2" x14ac:dyDescent="0.3">
      <c r="A11494" s="3">
        <v>273467</v>
      </c>
      <c r="B11494" s="5" t="s">
        <v>468</v>
      </c>
    </row>
    <row r="11495" spans="1:2" x14ac:dyDescent="0.3">
      <c r="A11495" s="3">
        <v>323162</v>
      </c>
      <c r="B11495" s="5" t="s">
        <v>886</v>
      </c>
    </row>
    <row r="11496" spans="1:2" x14ac:dyDescent="0.3">
      <c r="A11496" s="3">
        <v>323162</v>
      </c>
      <c r="B11496" s="5" t="s">
        <v>30</v>
      </c>
    </row>
    <row r="11497" spans="1:2" x14ac:dyDescent="0.3">
      <c r="A11497" s="3">
        <v>292483</v>
      </c>
      <c r="B11497" s="5" t="s">
        <v>30</v>
      </c>
    </row>
    <row r="11498" spans="1:2" x14ac:dyDescent="0.3">
      <c r="A11498" s="3">
        <v>292483</v>
      </c>
      <c r="B11498" s="5" t="s">
        <v>49</v>
      </c>
    </row>
    <row r="11499" spans="1:2" x14ac:dyDescent="0.3">
      <c r="A11499" s="3">
        <v>292483</v>
      </c>
      <c r="B11499" s="5" t="s">
        <v>886</v>
      </c>
    </row>
    <row r="11500" spans="1:2" x14ac:dyDescent="0.3">
      <c r="A11500" s="3">
        <v>250658</v>
      </c>
      <c r="B11500" s="5" t="s">
        <v>329</v>
      </c>
    </row>
    <row r="11501" spans="1:2" x14ac:dyDescent="0.3">
      <c r="A11501" s="3">
        <v>250658</v>
      </c>
      <c r="B11501" s="5" t="s">
        <v>1246</v>
      </c>
    </row>
    <row r="11502" spans="1:2" x14ac:dyDescent="0.3">
      <c r="A11502" s="3">
        <v>284298</v>
      </c>
      <c r="B11502" s="5" t="s">
        <v>30</v>
      </c>
    </row>
    <row r="11503" spans="1:2" x14ac:dyDescent="0.3">
      <c r="A11503" s="3">
        <v>284298</v>
      </c>
      <c r="B11503" s="5" t="s">
        <v>886</v>
      </c>
    </row>
    <row r="11504" spans="1:2" x14ac:dyDescent="0.3">
      <c r="A11504" s="3">
        <v>294368</v>
      </c>
      <c r="B11504" s="5" t="s">
        <v>329</v>
      </c>
    </row>
    <row r="11505" spans="1:2" x14ac:dyDescent="0.3">
      <c r="A11505" s="3">
        <v>294368</v>
      </c>
      <c r="B11505" s="5" t="s">
        <v>1246</v>
      </c>
    </row>
    <row r="11506" spans="1:2" x14ac:dyDescent="0.3">
      <c r="A11506" s="3">
        <v>282268</v>
      </c>
      <c r="B11506" s="5" t="s">
        <v>30</v>
      </c>
    </row>
    <row r="11507" spans="1:2" x14ac:dyDescent="0.3">
      <c r="A11507" s="3">
        <v>282268</v>
      </c>
      <c r="B11507" s="5" t="s">
        <v>2378</v>
      </c>
    </row>
    <row r="11508" spans="1:2" x14ac:dyDescent="0.3">
      <c r="A11508" s="3">
        <v>282268</v>
      </c>
      <c r="B11508" s="5" t="s">
        <v>329</v>
      </c>
    </row>
    <row r="11509" spans="1:2" x14ac:dyDescent="0.3">
      <c r="A11509" s="3">
        <v>265314</v>
      </c>
      <c r="B11509" s="5" t="s">
        <v>1246</v>
      </c>
    </row>
    <row r="11510" spans="1:2" x14ac:dyDescent="0.3">
      <c r="A11510" s="3">
        <v>265314</v>
      </c>
      <c r="B11510" s="5" t="s">
        <v>777</v>
      </c>
    </row>
    <row r="11511" spans="1:2" x14ac:dyDescent="0.3">
      <c r="A11511" s="3">
        <v>314065</v>
      </c>
      <c r="B11511" s="5" t="s">
        <v>6631</v>
      </c>
    </row>
    <row r="11512" spans="1:2" x14ac:dyDescent="0.3">
      <c r="A11512" s="3">
        <v>314065</v>
      </c>
      <c r="B11512" s="5" t="s">
        <v>468</v>
      </c>
    </row>
    <row r="11513" spans="1:2" x14ac:dyDescent="0.3">
      <c r="A11513" s="3">
        <v>264170</v>
      </c>
      <c r="B11513" s="5" t="s">
        <v>777</v>
      </c>
    </row>
    <row r="11514" spans="1:2" x14ac:dyDescent="0.3">
      <c r="A11514" s="3">
        <v>264170</v>
      </c>
      <c r="B11514" s="5" t="s">
        <v>2297</v>
      </c>
    </row>
    <row r="11515" spans="1:2" x14ac:dyDescent="0.3">
      <c r="A11515" s="3">
        <v>264170</v>
      </c>
      <c r="B11515" s="5" t="s">
        <v>19406</v>
      </c>
    </row>
    <row r="11516" spans="1:2" x14ac:dyDescent="0.3">
      <c r="A11516" s="3">
        <v>255476</v>
      </c>
      <c r="B11516" s="5" t="s">
        <v>6748</v>
      </c>
    </row>
    <row r="11517" spans="1:2" x14ac:dyDescent="0.3">
      <c r="A11517" s="3">
        <v>257447</v>
      </c>
      <c r="B11517" s="5" t="s">
        <v>777</v>
      </c>
    </row>
    <row r="11518" spans="1:2" x14ac:dyDescent="0.3">
      <c r="A11518" s="3">
        <v>257447</v>
      </c>
      <c r="B11518" s="5" t="s">
        <v>49</v>
      </c>
    </row>
    <row r="11519" spans="1:2" x14ac:dyDescent="0.3">
      <c r="A11519" s="3">
        <v>294512</v>
      </c>
      <c r="B11519" s="5" t="s">
        <v>6748</v>
      </c>
    </row>
    <row r="11520" spans="1:2" x14ac:dyDescent="0.3">
      <c r="A11520" s="3">
        <v>294512</v>
      </c>
      <c r="B11520" s="5" t="s">
        <v>2297</v>
      </c>
    </row>
    <row r="11521" spans="1:2" x14ac:dyDescent="0.3">
      <c r="A11521" s="3">
        <v>294512</v>
      </c>
      <c r="B11521" s="5" t="s">
        <v>30</v>
      </c>
    </row>
    <row r="11522" spans="1:2" x14ac:dyDescent="0.3">
      <c r="A11522" s="3">
        <v>294512</v>
      </c>
      <c r="B11522" s="5" t="s">
        <v>1139</v>
      </c>
    </row>
    <row r="11523" spans="1:2" x14ac:dyDescent="0.3">
      <c r="A11523" s="3">
        <v>276401</v>
      </c>
      <c r="B11523" s="5" t="s">
        <v>49</v>
      </c>
    </row>
    <row r="11524" spans="1:2" x14ac:dyDescent="0.3">
      <c r="A11524" s="3">
        <v>276401</v>
      </c>
      <c r="B11524" s="5" t="s">
        <v>886</v>
      </c>
    </row>
    <row r="11525" spans="1:2" x14ac:dyDescent="0.3">
      <c r="A11525" s="3">
        <v>247645</v>
      </c>
      <c r="B11525" s="5" t="s">
        <v>30</v>
      </c>
    </row>
    <row r="11526" spans="1:2" x14ac:dyDescent="0.3">
      <c r="A11526" s="3">
        <v>247645</v>
      </c>
      <c r="B11526" s="5" t="s">
        <v>49</v>
      </c>
    </row>
    <row r="11527" spans="1:2" x14ac:dyDescent="0.3">
      <c r="A11527" s="3">
        <v>263614</v>
      </c>
      <c r="B11527" s="5" t="s">
        <v>329</v>
      </c>
    </row>
    <row r="11528" spans="1:2" x14ac:dyDescent="0.3">
      <c r="A11528" s="3">
        <v>263614</v>
      </c>
      <c r="B11528" s="5" t="s">
        <v>310</v>
      </c>
    </row>
    <row r="11529" spans="1:2" x14ac:dyDescent="0.3">
      <c r="A11529" s="3">
        <v>256561</v>
      </c>
      <c r="B11529" s="5" t="s">
        <v>329</v>
      </c>
    </row>
    <row r="11530" spans="1:2" x14ac:dyDescent="0.3">
      <c r="A11530" s="3">
        <v>266102</v>
      </c>
      <c r="B11530" s="5" t="s">
        <v>49</v>
      </c>
    </row>
    <row r="11531" spans="1:2" x14ac:dyDescent="0.3">
      <c r="A11531" s="3">
        <v>266102</v>
      </c>
      <c r="B11531" s="5" t="s">
        <v>2378</v>
      </c>
    </row>
    <row r="11532" spans="1:2" x14ac:dyDescent="0.3">
      <c r="A11532" s="3">
        <v>274899</v>
      </c>
      <c r="B11532" s="5" t="s">
        <v>166</v>
      </c>
    </row>
    <row r="11533" spans="1:2" x14ac:dyDescent="0.3">
      <c r="A11533" s="3">
        <v>274899</v>
      </c>
      <c r="B11533" s="5" t="s">
        <v>468</v>
      </c>
    </row>
    <row r="11534" spans="1:2" x14ac:dyDescent="0.3">
      <c r="A11534" s="3">
        <v>274899</v>
      </c>
      <c r="B11534" s="5" t="s">
        <v>6631</v>
      </c>
    </row>
    <row r="11535" spans="1:2" x14ac:dyDescent="0.3">
      <c r="A11535" s="3">
        <v>249772</v>
      </c>
      <c r="B11535" s="5" t="s">
        <v>777</v>
      </c>
    </row>
    <row r="11536" spans="1:2" x14ac:dyDescent="0.3">
      <c r="A11536" s="3">
        <v>249772</v>
      </c>
      <c r="B11536" s="5" t="s">
        <v>166</v>
      </c>
    </row>
    <row r="11537" spans="1:2" x14ac:dyDescent="0.3">
      <c r="A11537" s="3">
        <v>249772</v>
      </c>
      <c r="B11537" s="5" t="s">
        <v>886</v>
      </c>
    </row>
    <row r="11538" spans="1:2" x14ac:dyDescent="0.3">
      <c r="A11538" s="3">
        <v>204968</v>
      </c>
      <c r="B11538" s="5" t="s">
        <v>49</v>
      </c>
    </row>
    <row r="11539" spans="1:2" x14ac:dyDescent="0.3">
      <c r="A11539" s="3">
        <v>204968</v>
      </c>
      <c r="B11539" s="5" t="s">
        <v>7548</v>
      </c>
    </row>
    <row r="11540" spans="1:2" x14ac:dyDescent="0.3">
      <c r="A11540" s="3">
        <v>204968</v>
      </c>
      <c r="B11540" s="5" t="s">
        <v>166</v>
      </c>
    </row>
    <row r="11541" spans="1:2" x14ac:dyDescent="0.3">
      <c r="A11541" s="3">
        <v>267481</v>
      </c>
      <c r="B11541" s="5" t="s">
        <v>30</v>
      </c>
    </row>
    <row r="11542" spans="1:2" x14ac:dyDescent="0.3">
      <c r="A11542" s="3">
        <v>267481</v>
      </c>
      <c r="B11542" s="5" t="s">
        <v>886</v>
      </c>
    </row>
    <row r="11543" spans="1:2" x14ac:dyDescent="0.3">
      <c r="A11543" s="3">
        <v>240704</v>
      </c>
      <c r="B11543" s="5" t="s">
        <v>329</v>
      </c>
    </row>
    <row r="11544" spans="1:2" x14ac:dyDescent="0.3">
      <c r="A11544" s="3">
        <v>290382</v>
      </c>
      <c r="B11544" s="5" t="s">
        <v>2378</v>
      </c>
    </row>
    <row r="11545" spans="1:2" x14ac:dyDescent="0.3">
      <c r="A11545" s="3">
        <v>290382</v>
      </c>
      <c r="B11545" s="5" t="s">
        <v>329</v>
      </c>
    </row>
    <row r="11546" spans="1:2" x14ac:dyDescent="0.3">
      <c r="A11546" s="3">
        <v>270668</v>
      </c>
      <c r="B11546" s="5" t="s">
        <v>6631</v>
      </c>
    </row>
    <row r="11547" spans="1:2" x14ac:dyDescent="0.3">
      <c r="A11547" s="3">
        <v>270668</v>
      </c>
      <c r="B11547" s="5" t="s">
        <v>49</v>
      </c>
    </row>
    <row r="11548" spans="1:2" x14ac:dyDescent="0.3">
      <c r="A11548" s="3">
        <v>270668</v>
      </c>
      <c r="B11548" s="5" t="s">
        <v>468</v>
      </c>
    </row>
    <row r="11549" spans="1:2" x14ac:dyDescent="0.3">
      <c r="A11549" s="3">
        <v>276496</v>
      </c>
      <c r="B11549" s="5" t="s">
        <v>49</v>
      </c>
    </row>
    <row r="11550" spans="1:2" x14ac:dyDescent="0.3">
      <c r="A11550" s="3">
        <v>276496</v>
      </c>
      <c r="B11550" s="5" t="s">
        <v>7548</v>
      </c>
    </row>
    <row r="11551" spans="1:2" x14ac:dyDescent="0.3">
      <c r="A11551" s="3">
        <v>288980</v>
      </c>
      <c r="B11551" s="5" t="s">
        <v>49</v>
      </c>
    </row>
    <row r="11552" spans="1:2" x14ac:dyDescent="0.3">
      <c r="A11552" s="3">
        <v>288980</v>
      </c>
      <c r="B11552" s="5" t="s">
        <v>2378</v>
      </c>
    </row>
    <row r="11553" spans="1:2" x14ac:dyDescent="0.3">
      <c r="A11553" s="3">
        <v>250114</v>
      </c>
      <c r="B11553" s="5" t="s">
        <v>30</v>
      </c>
    </row>
    <row r="11554" spans="1:2" x14ac:dyDescent="0.3">
      <c r="A11554" s="3">
        <v>272691</v>
      </c>
      <c r="B11554" s="5" t="s">
        <v>166</v>
      </c>
    </row>
    <row r="11555" spans="1:2" x14ac:dyDescent="0.3">
      <c r="A11555" s="3">
        <v>272691</v>
      </c>
      <c r="B11555" s="5" t="s">
        <v>49</v>
      </c>
    </row>
    <row r="11556" spans="1:2" x14ac:dyDescent="0.3">
      <c r="A11556" s="3">
        <v>274817</v>
      </c>
      <c r="B11556" s="5" t="s">
        <v>49</v>
      </c>
    </row>
    <row r="11557" spans="1:2" x14ac:dyDescent="0.3">
      <c r="A11557" s="3">
        <v>274817</v>
      </c>
      <c r="B11557" s="5" t="s">
        <v>30</v>
      </c>
    </row>
    <row r="11558" spans="1:2" x14ac:dyDescent="0.3">
      <c r="A11558" s="3">
        <v>252444</v>
      </c>
      <c r="B11558" s="5" t="s">
        <v>30</v>
      </c>
    </row>
    <row r="11559" spans="1:2" x14ac:dyDescent="0.3">
      <c r="A11559" s="3">
        <v>252444</v>
      </c>
      <c r="B11559" s="5" t="s">
        <v>886</v>
      </c>
    </row>
    <row r="11560" spans="1:2" x14ac:dyDescent="0.3">
      <c r="A11560" s="3">
        <v>290477</v>
      </c>
      <c r="B11560" s="5" t="s">
        <v>30</v>
      </c>
    </row>
    <row r="11561" spans="1:2" x14ac:dyDescent="0.3">
      <c r="A11561" s="3">
        <v>347968</v>
      </c>
      <c r="B11561" s="5" t="s">
        <v>6631</v>
      </c>
    </row>
    <row r="11562" spans="1:2" x14ac:dyDescent="0.3">
      <c r="A11562" s="3">
        <v>347968</v>
      </c>
      <c r="B11562" s="5" t="s">
        <v>30</v>
      </c>
    </row>
    <row r="11563" spans="1:2" x14ac:dyDescent="0.3">
      <c r="A11563" s="3">
        <v>347968</v>
      </c>
      <c r="B11563" s="5" t="s">
        <v>886</v>
      </c>
    </row>
    <row r="11564" spans="1:2" x14ac:dyDescent="0.3">
      <c r="A11564" s="3">
        <v>273621</v>
      </c>
      <c r="B11564" s="5" t="s">
        <v>777</v>
      </c>
    </row>
    <row r="11565" spans="1:2" x14ac:dyDescent="0.3">
      <c r="A11565" s="3">
        <v>273621</v>
      </c>
      <c r="B11565" s="5" t="s">
        <v>30</v>
      </c>
    </row>
    <row r="11566" spans="1:2" x14ac:dyDescent="0.3">
      <c r="A11566" s="3">
        <v>238475</v>
      </c>
      <c r="B11566" s="5" t="s">
        <v>30</v>
      </c>
    </row>
    <row r="11567" spans="1:2" x14ac:dyDescent="0.3">
      <c r="A11567" s="3">
        <v>297186</v>
      </c>
      <c r="B11567" s="5" t="s">
        <v>468</v>
      </c>
    </row>
    <row r="11568" spans="1:2" x14ac:dyDescent="0.3">
      <c r="A11568" s="3">
        <v>322524</v>
      </c>
      <c r="B11568" s="5" t="s">
        <v>49</v>
      </c>
    </row>
    <row r="11569" spans="1:2" x14ac:dyDescent="0.3">
      <c r="A11569" s="3">
        <v>253533</v>
      </c>
      <c r="B11569" s="5" t="s">
        <v>30</v>
      </c>
    </row>
    <row r="11570" spans="1:2" x14ac:dyDescent="0.3">
      <c r="A11570" s="3">
        <v>253533</v>
      </c>
      <c r="B11570" s="5" t="s">
        <v>49</v>
      </c>
    </row>
    <row r="11571" spans="1:2" x14ac:dyDescent="0.3">
      <c r="A11571" s="3">
        <v>253533</v>
      </c>
      <c r="B11571" s="5" t="s">
        <v>2848</v>
      </c>
    </row>
    <row r="11572" spans="1:2" x14ac:dyDescent="0.3">
      <c r="A11572" s="3">
        <v>253533</v>
      </c>
      <c r="B11572" s="5" t="s">
        <v>6748</v>
      </c>
    </row>
    <row r="11573" spans="1:2" x14ac:dyDescent="0.3">
      <c r="A11573" s="3">
        <v>248390</v>
      </c>
      <c r="B11573" s="5" t="s">
        <v>30</v>
      </c>
    </row>
    <row r="11574" spans="1:2" x14ac:dyDescent="0.3">
      <c r="A11574" s="3">
        <v>208869</v>
      </c>
      <c r="B11574" s="5" t="s">
        <v>49</v>
      </c>
    </row>
    <row r="11575" spans="1:2" x14ac:dyDescent="0.3">
      <c r="A11575" s="3">
        <v>208869</v>
      </c>
      <c r="B11575" s="5" t="s">
        <v>777</v>
      </c>
    </row>
    <row r="11576" spans="1:2" x14ac:dyDescent="0.3">
      <c r="A11576" s="3">
        <v>208869</v>
      </c>
      <c r="B11576" s="5" t="s">
        <v>30</v>
      </c>
    </row>
    <row r="11577" spans="1:2" x14ac:dyDescent="0.3">
      <c r="A11577" s="3">
        <v>208869</v>
      </c>
      <c r="B11577" s="5" t="s">
        <v>1246</v>
      </c>
    </row>
    <row r="11578" spans="1:2" x14ac:dyDescent="0.3">
      <c r="A11578" s="3">
        <v>286407</v>
      </c>
      <c r="B11578" s="5" t="s">
        <v>329</v>
      </c>
    </row>
    <row r="11579" spans="1:2" x14ac:dyDescent="0.3">
      <c r="A11579" s="3">
        <v>285840</v>
      </c>
      <c r="B11579" s="5" t="s">
        <v>30</v>
      </c>
    </row>
    <row r="11580" spans="1:2" x14ac:dyDescent="0.3">
      <c r="A11580" s="3">
        <v>285840</v>
      </c>
      <c r="B11580" s="5" t="s">
        <v>468</v>
      </c>
    </row>
    <row r="11581" spans="1:2" x14ac:dyDescent="0.3">
      <c r="A11581" s="3">
        <v>285840</v>
      </c>
      <c r="B11581" s="5" t="s">
        <v>6631</v>
      </c>
    </row>
    <row r="11582" spans="1:2" x14ac:dyDescent="0.3">
      <c r="A11582" s="3">
        <v>281778</v>
      </c>
      <c r="B11582" s="5" t="s">
        <v>2528</v>
      </c>
    </row>
    <row r="11583" spans="1:2" x14ac:dyDescent="0.3">
      <c r="A11583" s="3">
        <v>281778</v>
      </c>
      <c r="B11583" s="5" t="s">
        <v>777</v>
      </c>
    </row>
    <row r="11584" spans="1:2" x14ac:dyDescent="0.3">
      <c r="A11584" s="3">
        <v>281778</v>
      </c>
      <c r="B11584" s="5" t="s">
        <v>2848</v>
      </c>
    </row>
    <row r="11585" spans="1:2" x14ac:dyDescent="0.3">
      <c r="A11585" s="3">
        <v>292821</v>
      </c>
      <c r="B11585" s="5" t="s">
        <v>2297</v>
      </c>
    </row>
    <row r="11586" spans="1:2" x14ac:dyDescent="0.3">
      <c r="A11586" s="3">
        <v>292821</v>
      </c>
      <c r="B11586" s="5" t="s">
        <v>6748</v>
      </c>
    </row>
    <row r="11587" spans="1:2" x14ac:dyDescent="0.3">
      <c r="A11587" s="3">
        <v>281869</v>
      </c>
      <c r="B11587" s="5" t="s">
        <v>468</v>
      </c>
    </row>
    <row r="11588" spans="1:2" x14ac:dyDescent="0.3">
      <c r="A11588" s="3">
        <v>254065</v>
      </c>
      <c r="B11588" s="5" t="s">
        <v>19406</v>
      </c>
    </row>
    <row r="11589" spans="1:2" x14ac:dyDescent="0.3">
      <c r="A11589" s="3">
        <v>254065</v>
      </c>
      <c r="B11589" s="5" t="s">
        <v>49</v>
      </c>
    </row>
    <row r="11590" spans="1:2" x14ac:dyDescent="0.3">
      <c r="A11590" s="3">
        <v>298664</v>
      </c>
      <c r="B11590" s="5" t="s">
        <v>329</v>
      </c>
    </row>
    <row r="11591" spans="1:2" x14ac:dyDescent="0.3">
      <c r="A11591" s="3">
        <v>309049</v>
      </c>
      <c r="B11591" s="5" t="s">
        <v>1246</v>
      </c>
    </row>
    <row r="11592" spans="1:2" x14ac:dyDescent="0.3">
      <c r="A11592" s="3">
        <v>268002</v>
      </c>
      <c r="B11592" s="5" t="s">
        <v>30</v>
      </c>
    </row>
    <row r="11593" spans="1:2" x14ac:dyDescent="0.3">
      <c r="A11593" s="3">
        <v>268002</v>
      </c>
      <c r="B11593" s="5" t="s">
        <v>2848</v>
      </c>
    </row>
    <row r="11594" spans="1:2" x14ac:dyDescent="0.3">
      <c r="A11594" s="3">
        <v>268002</v>
      </c>
      <c r="B11594" s="5" t="s">
        <v>2528</v>
      </c>
    </row>
    <row r="11595" spans="1:2" x14ac:dyDescent="0.3">
      <c r="A11595" s="3">
        <v>325592</v>
      </c>
      <c r="B11595" s="5" t="s">
        <v>886</v>
      </c>
    </row>
    <row r="11596" spans="1:2" x14ac:dyDescent="0.3">
      <c r="A11596" s="3">
        <v>325592</v>
      </c>
      <c r="B11596" s="5" t="s">
        <v>49</v>
      </c>
    </row>
    <row r="11597" spans="1:2" x14ac:dyDescent="0.3">
      <c r="A11597" s="3">
        <v>308610</v>
      </c>
      <c r="B11597" s="5" t="s">
        <v>886</v>
      </c>
    </row>
    <row r="11598" spans="1:2" x14ac:dyDescent="0.3">
      <c r="A11598" s="3">
        <v>287415</v>
      </c>
      <c r="B11598" s="5" t="s">
        <v>166</v>
      </c>
    </row>
    <row r="11599" spans="1:2" x14ac:dyDescent="0.3">
      <c r="A11599" s="3">
        <v>293572</v>
      </c>
      <c r="B11599" s="5" t="s">
        <v>468</v>
      </c>
    </row>
    <row r="11600" spans="1:2" x14ac:dyDescent="0.3">
      <c r="A11600" s="3">
        <v>293572</v>
      </c>
      <c r="B11600" s="5" t="s">
        <v>166</v>
      </c>
    </row>
    <row r="11601" spans="1:2" x14ac:dyDescent="0.3">
      <c r="A11601" s="3">
        <v>334495</v>
      </c>
      <c r="B11601" s="5" t="s">
        <v>329</v>
      </c>
    </row>
    <row r="11602" spans="1:2" x14ac:dyDescent="0.3">
      <c r="A11602" s="3">
        <v>334495</v>
      </c>
      <c r="B11602" s="5" t="s">
        <v>7548</v>
      </c>
    </row>
    <row r="11603" spans="1:2" x14ac:dyDescent="0.3">
      <c r="A11603" s="3">
        <v>314996</v>
      </c>
      <c r="B11603" s="5" t="s">
        <v>49</v>
      </c>
    </row>
    <row r="11604" spans="1:2" x14ac:dyDescent="0.3">
      <c r="A11604" s="3">
        <v>314996</v>
      </c>
      <c r="B11604" s="5" t="s">
        <v>6631</v>
      </c>
    </row>
    <row r="11605" spans="1:2" x14ac:dyDescent="0.3">
      <c r="A11605" s="3">
        <v>314996</v>
      </c>
      <c r="B11605" s="5" t="s">
        <v>166</v>
      </c>
    </row>
    <row r="11606" spans="1:2" x14ac:dyDescent="0.3">
      <c r="A11606" s="3">
        <v>256106</v>
      </c>
      <c r="B11606" s="5" t="s">
        <v>49</v>
      </c>
    </row>
    <row r="11607" spans="1:2" x14ac:dyDescent="0.3">
      <c r="A11607" s="3">
        <v>246087</v>
      </c>
      <c r="B11607" s="5" t="s">
        <v>777</v>
      </c>
    </row>
    <row r="11608" spans="1:2" x14ac:dyDescent="0.3">
      <c r="A11608" s="3">
        <v>268508</v>
      </c>
      <c r="B11608" s="5" t="s">
        <v>468</v>
      </c>
    </row>
    <row r="11609" spans="1:2" x14ac:dyDescent="0.3">
      <c r="A11609" s="3">
        <v>316854</v>
      </c>
      <c r="B11609" s="5" t="s">
        <v>30</v>
      </c>
    </row>
    <row r="11610" spans="1:2" x14ac:dyDescent="0.3">
      <c r="A11610" s="3">
        <v>316854</v>
      </c>
      <c r="B11610" s="5" t="s">
        <v>49</v>
      </c>
    </row>
    <row r="11611" spans="1:2" x14ac:dyDescent="0.3">
      <c r="A11611" s="3">
        <v>291865</v>
      </c>
      <c r="B11611" s="5" t="s">
        <v>468</v>
      </c>
    </row>
    <row r="11612" spans="1:2" x14ac:dyDescent="0.3">
      <c r="A11612" s="3">
        <v>308571</v>
      </c>
      <c r="B11612" s="5" t="s">
        <v>30</v>
      </c>
    </row>
    <row r="11613" spans="1:2" x14ac:dyDescent="0.3">
      <c r="A11613" s="3">
        <v>271200</v>
      </c>
      <c r="B11613" s="5" t="s">
        <v>886</v>
      </c>
    </row>
    <row r="11614" spans="1:2" x14ac:dyDescent="0.3">
      <c r="A11614" s="3">
        <v>271200</v>
      </c>
      <c r="B11614" s="5" t="s">
        <v>777</v>
      </c>
    </row>
    <row r="11615" spans="1:2" x14ac:dyDescent="0.3">
      <c r="A11615" s="3">
        <v>269246</v>
      </c>
      <c r="B11615" s="5" t="s">
        <v>777</v>
      </c>
    </row>
    <row r="11616" spans="1:2" x14ac:dyDescent="0.3">
      <c r="A11616" s="3">
        <v>269246</v>
      </c>
      <c r="B11616" s="5" t="s">
        <v>2297</v>
      </c>
    </row>
    <row r="11617" spans="1:2" x14ac:dyDescent="0.3">
      <c r="A11617" s="3">
        <v>269246</v>
      </c>
      <c r="B11617" s="5" t="s">
        <v>2528</v>
      </c>
    </row>
    <row r="11618" spans="1:2" x14ac:dyDescent="0.3">
      <c r="A11618" s="3">
        <v>269246</v>
      </c>
      <c r="B11618" s="5" t="s">
        <v>19406</v>
      </c>
    </row>
    <row r="11619" spans="1:2" x14ac:dyDescent="0.3">
      <c r="A11619" s="3">
        <v>310126</v>
      </c>
      <c r="B11619" s="5" t="s">
        <v>30</v>
      </c>
    </row>
    <row r="11620" spans="1:2" x14ac:dyDescent="0.3">
      <c r="A11620" s="3">
        <v>275985</v>
      </c>
      <c r="B11620" s="5" t="s">
        <v>468</v>
      </c>
    </row>
    <row r="11621" spans="1:2" x14ac:dyDescent="0.3">
      <c r="A11621" s="3">
        <v>275985</v>
      </c>
      <c r="B11621" s="5" t="s">
        <v>30</v>
      </c>
    </row>
    <row r="11622" spans="1:2" x14ac:dyDescent="0.3">
      <c r="A11622" s="3">
        <v>301825</v>
      </c>
      <c r="B11622" s="5" t="s">
        <v>1139</v>
      </c>
    </row>
    <row r="11623" spans="1:2" x14ac:dyDescent="0.3">
      <c r="A11623" s="3">
        <v>301825</v>
      </c>
      <c r="B11623" s="5" t="s">
        <v>6748</v>
      </c>
    </row>
    <row r="11624" spans="1:2" x14ac:dyDescent="0.3">
      <c r="A11624" s="3">
        <v>287647</v>
      </c>
      <c r="B11624" s="5" t="s">
        <v>49</v>
      </c>
    </row>
    <row r="11625" spans="1:2" x14ac:dyDescent="0.3">
      <c r="A11625" s="3">
        <v>287663</v>
      </c>
      <c r="B11625" s="5" t="s">
        <v>1139</v>
      </c>
    </row>
    <row r="11626" spans="1:2" x14ac:dyDescent="0.3">
      <c r="A11626" s="3">
        <v>287663</v>
      </c>
      <c r="B11626" s="5" t="s">
        <v>2297</v>
      </c>
    </row>
    <row r="11627" spans="1:2" x14ac:dyDescent="0.3">
      <c r="A11627" s="3">
        <v>287663</v>
      </c>
      <c r="B11627" s="5" t="s">
        <v>777</v>
      </c>
    </row>
    <row r="11628" spans="1:2" x14ac:dyDescent="0.3">
      <c r="A11628" s="3">
        <v>287663</v>
      </c>
      <c r="B11628" s="5" t="s">
        <v>2528</v>
      </c>
    </row>
    <row r="11629" spans="1:2" x14ac:dyDescent="0.3">
      <c r="A11629" s="3">
        <v>287663</v>
      </c>
      <c r="B11629" s="5" t="s">
        <v>19406</v>
      </c>
    </row>
    <row r="11630" spans="1:2" x14ac:dyDescent="0.3">
      <c r="A11630" s="3">
        <v>287663</v>
      </c>
      <c r="B11630" s="5" t="s">
        <v>6748</v>
      </c>
    </row>
    <row r="11631" spans="1:2" x14ac:dyDescent="0.3">
      <c r="A11631" s="3">
        <v>297544</v>
      </c>
      <c r="B11631" s="5" t="s">
        <v>1139</v>
      </c>
    </row>
    <row r="11632" spans="1:2" x14ac:dyDescent="0.3">
      <c r="A11632" s="3">
        <v>297544</v>
      </c>
      <c r="B11632" s="5" t="s">
        <v>2528</v>
      </c>
    </row>
    <row r="11633" spans="1:2" x14ac:dyDescent="0.3">
      <c r="A11633" s="3">
        <v>303483</v>
      </c>
      <c r="B11633" s="5" t="s">
        <v>49</v>
      </c>
    </row>
    <row r="11634" spans="1:2" x14ac:dyDescent="0.3">
      <c r="A11634" s="3">
        <v>270403</v>
      </c>
      <c r="B11634" s="5" t="s">
        <v>49</v>
      </c>
    </row>
    <row r="11635" spans="1:2" x14ac:dyDescent="0.3">
      <c r="A11635" s="3">
        <v>295799</v>
      </c>
      <c r="B11635" s="5" t="s">
        <v>329</v>
      </c>
    </row>
    <row r="11636" spans="1:2" x14ac:dyDescent="0.3">
      <c r="A11636" s="3">
        <v>209271</v>
      </c>
      <c r="B11636" s="5" t="s">
        <v>49</v>
      </c>
    </row>
    <row r="11637" spans="1:2" x14ac:dyDescent="0.3">
      <c r="A11637" s="3">
        <v>299579</v>
      </c>
      <c r="B11637" s="5" t="s">
        <v>19406</v>
      </c>
    </row>
    <row r="11638" spans="1:2" x14ac:dyDescent="0.3">
      <c r="A11638" s="3">
        <v>299579</v>
      </c>
      <c r="B11638" s="5" t="s">
        <v>2848</v>
      </c>
    </row>
    <row r="11639" spans="1:2" x14ac:dyDescent="0.3">
      <c r="A11639" s="3">
        <v>299579</v>
      </c>
      <c r="B11639" s="5" t="s">
        <v>6748</v>
      </c>
    </row>
    <row r="11640" spans="1:2" x14ac:dyDescent="0.3">
      <c r="A11640" s="3">
        <v>270919</v>
      </c>
      <c r="B11640" s="5" t="s">
        <v>49</v>
      </c>
    </row>
    <row r="11641" spans="1:2" x14ac:dyDescent="0.3">
      <c r="A11641" s="3">
        <v>270919</v>
      </c>
      <c r="B11641" s="5" t="s">
        <v>166</v>
      </c>
    </row>
    <row r="11642" spans="1:2" x14ac:dyDescent="0.3">
      <c r="A11642" s="3">
        <v>270919</v>
      </c>
      <c r="B11642" s="5" t="s">
        <v>30</v>
      </c>
    </row>
    <row r="11643" spans="1:2" x14ac:dyDescent="0.3">
      <c r="A11643" s="3">
        <v>299590</v>
      </c>
      <c r="B11643" s="5" t="s">
        <v>30</v>
      </c>
    </row>
    <row r="11644" spans="1:2" x14ac:dyDescent="0.3">
      <c r="A11644" s="3">
        <v>299590</v>
      </c>
      <c r="B11644" s="5" t="s">
        <v>19406</v>
      </c>
    </row>
    <row r="11645" spans="1:2" x14ac:dyDescent="0.3">
      <c r="A11645" s="3">
        <v>299590</v>
      </c>
      <c r="B11645" s="5" t="s">
        <v>49</v>
      </c>
    </row>
    <row r="11646" spans="1:2" x14ac:dyDescent="0.3">
      <c r="A11646" s="3">
        <v>345169</v>
      </c>
      <c r="B11646" s="5" t="s">
        <v>49</v>
      </c>
    </row>
    <row r="11647" spans="1:2" x14ac:dyDescent="0.3">
      <c r="A11647" s="3">
        <v>249142</v>
      </c>
      <c r="B11647" s="5" t="s">
        <v>30</v>
      </c>
    </row>
    <row r="11648" spans="1:2" x14ac:dyDescent="0.3">
      <c r="A11648" s="3">
        <v>247218</v>
      </c>
      <c r="B11648" s="5" t="s">
        <v>30</v>
      </c>
    </row>
    <row r="11649" spans="1:2" x14ac:dyDescent="0.3">
      <c r="A11649" s="3">
        <v>242083</v>
      </c>
      <c r="B11649" s="5" t="s">
        <v>49</v>
      </c>
    </row>
    <row r="11650" spans="1:2" x14ac:dyDescent="0.3">
      <c r="A11650" s="3">
        <v>242083</v>
      </c>
      <c r="B11650" s="5" t="s">
        <v>30</v>
      </c>
    </row>
    <row r="11651" spans="1:2" x14ac:dyDescent="0.3">
      <c r="A11651" s="3">
        <v>275318</v>
      </c>
      <c r="B11651" s="5" t="s">
        <v>2848</v>
      </c>
    </row>
    <row r="11652" spans="1:2" x14ac:dyDescent="0.3">
      <c r="A11652" s="3">
        <v>275318</v>
      </c>
      <c r="B11652" s="5" t="s">
        <v>1139</v>
      </c>
    </row>
    <row r="11653" spans="1:2" x14ac:dyDescent="0.3">
      <c r="A11653" s="3">
        <v>210910</v>
      </c>
      <c r="B11653" s="5" t="s">
        <v>468</v>
      </c>
    </row>
    <row r="11654" spans="1:2" x14ac:dyDescent="0.3">
      <c r="A11654" s="3">
        <v>210910</v>
      </c>
      <c r="B11654" s="5" t="s">
        <v>2528</v>
      </c>
    </row>
    <row r="11655" spans="1:2" x14ac:dyDescent="0.3">
      <c r="A11655" s="3">
        <v>270766</v>
      </c>
      <c r="B11655" s="5" t="s">
        <v>2378</v>
      </c>
    </row>
    <row r="11656" spans="1:2" x14ac:dyDescent="0.3">
      <c r="A11656" s="3">
        <v>270766</v>
      </c>
      <c r="B11656" s="5" t="s">
        <v>1246</v>
      </c>
    </row>
    <row r="11657" spans="1:2" x14ac:dyDescent="0.3">
      <c r="A11657" s="3">
        <v>270766</v>
      </c>
      <c r="B11657" s="5" t="s">
        <v>30</v>
      </c>
    </row>
    <row r="11658" spans="1:2" x14ac:dyDescent="0.3">
      <c r="A11658" s="3">
        <v>270766</v>
      </c>
      <c r="B11658" s="5" t="s">
        <v>166</v>
      </c>
    </row>
    <row r="11659" spans="1:2" x14ac:dyDescent="0.3">
      <c r="A11659" s="3">
        <v>259171</v>
      </c>
      <c r="B11659" s="5" t="s">
        <v>310</v>
      </c>
    </row>
    <row r="11660" spans="1:2" x14ac:dyDescent="0.3">
      <c r="A11660" s="3">
        <v>259171</v>
      </c>
      <c r="B11660" s="5" t="s">
        <v>1139</v>
      </c>
    </row>
    <row r="11661" spans="1:2" x14ac:dyDescent="0.3">
      <c r="A11661" s="3">
        <v>259171</v>
      </c>
      <c r="B11661" s="5" t="s">
        <v>49</v>
      </c>
    </row>
    <row r="11662" spans="1:2" x14ac:dyDescent="0.3">
      <c r="A11662" s="3">
        <v>259171</v>
      </c>
      <c r="B11662" s="5" t="s">
        <v>886</v>
      </c>
    </row>
    <row r="11663" spans="1:2" x14ac:dyDescent="0.3">
      <c r="A11663" s="3">
        <v>256311</v>
      </c>
      <c r="B11663" s="5" t="s">
        <v>166</v>
      </c>
    </row>
    <row r="11664" spans="1:2" x14ac:dyDescent="0.3">
      <c r="A11664" s="3">
        <v>265019</v>
      </c>
      <c r="B11664" s="5" t="s">
        <v>166</v>
      </c>
    </row>
    <row r="11665" spans="1:2" x14ac:dyDescent="0.3">
      <c r="A11665" s="3">
        <v>265019</v>
      </c>
      <c r="B11665" s="5" t="s">
        <v>468</v>
      </c>
    </row>
    <row r="11666" spans="1:2" x14ac:dyDescent="0.3">
      <c r="A11666" s="3">
        <v>319017</v>
      </c>
      <c r="B11666" s="5" t="s">
        <v>49</v>
      </c>
    </row>
    <row r="11667" spans="1:2" x14ac:dyDescent="0.3">
      <c r="A11667" s="3">
        <v>319017</v>
      </c>
      <c r="B11667" s="5" t="s">
        <v>30</v>
      </c>
    </row>
    <row r="11668" spans="1:2" x14ac:dyDescent="0.3">
      <c r="A11668" s="3">
        <v>319017</v>
      </c>
      <c r="B11668" s="5" t="s">
        <v>886</v>
      </c>
    </row>
    <row r="11669" spans="1:2" x14ac:dyDescent="0.3">
      <c r="A11669" s="3">
        <v>289333</v>
      </c>
      <c r="B11669" s="5" t="s">
        <v>30</v>
      </c>
    </row>
    <row r="11670" spans="1:2" x14ac:dyDescent="0.3">
      <c r="A11670" s="3">
        <v>326045</v>
      </c>
      <c r="B11670" s="5" t="s">
        <v>6841</v>
      </c>
    </row>
    <row r="11671" spans="1:2" x14ac:dyDescent="0.3">
      <c r="A11671" s="3">
        <v>292625</v>
      </c>
      <c r="B11671" s="5" t="s">
        <v>49</v>
      </c>
    </row>
    <row r="11672" spans="1:2" x14ac:dyDescent="0.3">
      <c r="A11672" s="3">
        <v>292625</v>
      </c>
      <c r="B11672" s="5" t="s">
        <v>468</v>
      </c>
    </row>
    <row r="11673" spans="1:2" x14ac:dyDescent="0.3">
      <c r="A11673" s="3">
        <v>261768</v>
      </c>
      <c r="B11673" s="5" t="s">
        <v>49</v>
      </c>
    </row>
    <row r="11674" spans="1:2" x14ac:dyDescent="0.3">
      <c r="A11674" s="3">
        <v>299738</v>
      </c>
      <c r="B11674" s="5" t="s">
        <v>777</v>
      </c>
    </row>
    <row r="11675" spans="1:2" x14ac:dyDescent="0.3">
      <c r="A11675" s="3">
        <v>299738</v>
      </c>
      <c r="B11675" s="5" t="s">
        <v>1246</v>
      </c>
    </row>
    <row r="11676" spans="1:2" x14ac:dyDescent="0.3">
      <c r="A11676" s="3">
        <v>299738</v>
      </c>
      <c r="B11676" s="5" t="s">
        <v>2848</v>
      </c>
    </row>
    <row r="11677" spans="1:2" x14ac:dyDescent="0.3">
      <c r="A11677" s="3">
        <v>284270</v>
      </c>
      <c r="B11677" s="5" t="s">
        <v>1139</v>
      </c>
    </row>
    <row r="11678" spans="1:2" x14ac:dyDescent="0.3">
      <c r="A11678" s="3">
        <v>284270</v>
      </c>
      <c r="B11678" s="5" t="s">
        <v>468</v>
      </c>
    </row>
    <row r="11679" spans="1:2" x14ac:dyDescent="0.3">
      <c r="A11679" s="3">
        <v>254323</v>
      </c>
      <c r="B11679" s="5" t="s">
        <v>49</v>
      </c>
    </row>
    <row r="11680" spans="1:2" x14ac:dyDescent="0.3">
      <c r="A11680" s="3">
        <v>281524</v>
      </c>
      <c r="B11680" s="5" t="s">
        <v>30</v>
      </c>
    </row>
    <row r="11681" spans="1:2" x14ac:dyDescent="0.3">
      <c r="A11681" s="3">
        <v>293633</v>
      </c>
      <c r="B11681" s="5" t="s">
        <v>166</v>
      </c>
    </row>
    <row r="11682" spans="1:2" x14ac:dyDescent="0.3">
      <c r="A11682" s="3">
        <v>293633</v>
      </c>
      <c r="B11682" s="5" t="s">
        <v>49</v>
      </c>
    </row>
    <row r="11683" spans="1:2" x14ac:dyDescent="0.3">
      <c r="A11683" s="3">
        <v>358651</v>
      </c>
      <c r="B11683" s="5" t="s">
        <v>2297</v>
      </c>
    </row>
    <row r="11684" spans="1:2" x14ac:dyDescent="0.3">
      <c r="A11684" s="3">
        <v>358651</v>
      </c>
      <c r="B11684" s="5" t="s">
        <v>6748</v>
      </c>
    </row>
    <row r="11685" spans="1:2" x14ac:dyDescent="0.3">
      <c r="A11685" s="3">
        <v>358651</v>
      </c>
      <c r="B11685" s="5" t="s">
        <v>2848</v>
      </c>
    </row>
    <row r="11686" spans="1:2" x14ac:dyDescent="0.3">
      <c r="A11686" s="3">
        <v>358651</v>
      </c>
      <c r="B11686" s="5" t="s">
        <v>1139</v>
      </c>
    </row>
    <row r="11687" spans="1:2" x14ac:dyDescent="0.3">
      <c r="A11687" s="3">
        <v>254005</v>
      </c>
      <c r="B11687" s="5" t="s">
        <v>49</v>
      </c>
    </row>
    <row r="11688" spans="1:2" x14ac:dyDescent="0.3">
      <c r="A11688" s="3">
        <v>256347</v>
      </c>
      <c r="B11688" s="5" t="s">
        <v>166</v>
      </c>
    </row>
    <row r="11689" spans="1:2" x14ac:dyDescent="0.3">
      <c r="A11689" s="3">
        <v>249638</v>
      </c>
      <c r="B11689" s="5" t="s">
        <v>49</v>
      </c>
    </row>
    <row r="11690" spans="1:2" x14ac:dyDescent="0.3">
      <c r="A11690" s="3">
        <v>249638</v>
      </c>
      <c r="B11690" s="5" t="s">
        <v>886</v>
      </c>
    </row>
    <row r="11691" spans="1:2" x14ac:dyDescent="0.3">
      <c r="A11691" s="3">
        <v>255384</v>
      </c>
      <c r="B11691" s="5" t="s">
        <v>468</v>
      </c>
    </row>
    <row r="11692" spans="1:2" x14ac:dyDescent="0.3">
      <c r="A11692" s="3">
        <v>255384</v>
      </c>
      <c r="B11692" s="5" t="s">
        <v>2297</v>
      </c>
    </row>
    <row r="11693" spans="1:2" x14ac:dyDescent="0.3">
      <c r="A11693" s="3">
        <v>255384</v>
      </c>
      <c r="B11693" s="5" t="s">
        <v>2848</v>
      </c>
    </row>
    <row r="11694" spans="1:2" x14ac:dyDescent="0.3">
      <c r="A11694" s="3">
        <v>255384</v>
      </c>
      <c r="B11694" s="5" t="s">
        <v>2378</v>
      </c>
    </row>
    <row r="11695" spans="1:2" x14ac:dyDescent="0.3">
      <c r="A11695" s="3">
        <v>255384</v>
      </c>
      <c r="B11695" s="5" t="s">
        <v>30</v>
      </c>
    </row>
    <row r="11696" spans="1:2" x14ac:dyDescent="0.3">
      <c r="A11696" s="3">
        <v>285843</v>
      </c>
      <c r="B11696" s="5" t="s">
        <v>166</v>
      </c>
    </row>
    <row r="11697" spans="1:2" x14ac:dyDescent="0.3">
      <c r="A11697" s="3">
        <v>285843</v>
      </c>
      <c r="B11697" s="5" t="s">
        <v>49</v>
      </c>
    </row>
    <row r="11698" spans="1:2" x14ac:dyDescent="0.3">
      <c r="A11698" s="3">
        <v>285843</v>
      </c>
      <c r="B11698" s="5" t="s">
        <v>886</v>
      </c>
    </row>
    <row r="11699" spans="1:2" x14ac:dyDescent="0.3">
      <c r="A11699" s="3">
        <v>310127</v>
      </c>
      <c r="B11699" s="5" t="s">
        <v>30</v>
      </c>
    </row>
    <row r="11700" spans="1:2" x14ac:dyDescent="0.3">
      <c r="A11700" s="3">
        <v>300441</v>
      </c>
      <c r="B11700" s="5" t="s">
        <v>30</v>
      </c>
    </row>
    <row r="11701" spans="1:2" x14ac:dyDescent="0.3">
      <c r="A11701" s="3">
        <v>300441</v>
      </c>
      <c r="B11701" s="5" t="s">
        <v>6748</v>
      </c>
    </row>
    <row r="11702" spans="1:2" x14ac:dyDescent="0.3">
      <c r="A11702" s="3">
        <v>300441</v>
      </c>
      <c r="B11702" s="5" t="s">
        <v>19406</v>
      </c>
    </row>
    <row r="11703" spans="1:2" x14ac:dyDescent="0.3">
      <c r="A11703" s="3">
        <v>267268</v>
      </c>
      <c r="B11703" s="5" t="s">
        <v>468</v>
      </c>
    </row>
    <row r="11704" spans="1:2" x14ac:dyDescent="0.3">
      <c r="A11704" s="3">
        <v>267268</v>
      </c>
      <c r="B11704" s="5" t="s">
        <v>166</v>
      </c>
    </row>
    <row r="11705" spans="1:2" x14ac:dyDescent="0.3">
      <c r="A11705" s="3">
        <v>286301</v>
      </c>
      <c r="B11705" s="5" t="s">
        <v>49</v>
      </c>
    </row>
    <row r="11706" spans="1:2" x14ac:dyDescent="0.3">
      <c r="A11706" s="3">
        <v>276922</v>
      </c>
      <c r="B11706" s="5" t="s">
        <v>468</v>
      </c>
    </row>
    <row r="11707" spans="1:2" x14ac:dyDescent="0.3">
      <c r="A11707" s="3">
        <v>304441</v>
      </c>
      <c r="B11707" s="5" t="s">
        <v>30</v>
      </c>
    </row>
    <row r="11708" spans="1:2" x14ac:dyDescent="0.3">
      <c r="A11708" s="3">
        <v>304441</v>
      </c>
      <c r="B11708" s="5" t="s">
        <v>6748</v>
      </c>
    </row>
    <row r="11709" spans="1:2" x14ac:dyDescent="0.3">
      <c r="A11709" s="3">
        <v>289239</v>
      </c>
      <c r="B11709" s="5" t="s">
        <v>6748</v>
      </c>
    </row>
    <row r="11710" spans="1:2" x14ac:dyDescent="0.3">
      <c r="A11710" s="3">
        <v>289239</v>
      </c>
      <c r="B11710" s="5" t="s">
        <v>2848</v>
      </c>
    </row>
    <row r="11711" spans="1:2" x14ac:dyDescent="0.3">
      <c r="A11711" s="3">
        <v>289239</v>
      </c>
      <c r="B11711" s="5" t="s">
        <v>468</v>
      </c>
    </row>
    <row r="11712" spans="1:2" x14ac:dyDescent="0.3">
      <c r="A11712" s="3">
        <v>295748</v>
      </c>
      <c r="B11712" s="5" t="s">
        <v>30</v>
      </c>
    </row>
    <row r="11713" spans="1:2" x14ac:dyDescent="0.3">
      <c r="A11713" s="3">
        <v>295748</v>
      </c>
      <c r="B11713" s="5" t="s">
        <v>49</v>
      </c>
    </row>
    <row r="11714" spans="1:2" x14ac:dyDescent="0.3">
      <c r="A11714" s="3">
        <v>295748</v>
      </c>
      <c r="B11714" s="5" t="s">
        <v>886</v>
      </c>
    </row>
    <row r="11715" spans="1:2" x14ac:dyDescent="0.3">
      <c r="A11715" s="3">
        <v>283671</v>
      </c>
      <c r="B11715" s="5" t="s">
        <v>6748</v>
      </c>
    </row>
    <row r="11716" spans="1:2" x14ac:dyDescent="0.3">
      <c r="A11716" s="3">
        <v>283671</v>
      </c>
      <c r="B11716" s="5" t="s">
        <v>2297</v>
      </c>
    </row>
    <row r="11717" spans="1:2" x14ac:dyDescent="0.3">
      <c r="A11717" s="3">
        <v>283671</v>
      </c>
      <c r="B11717" s="5" t="s">
        <v>1139</v>
      </c>
    </row>
    <row r="11718" spans="1:2" x14ac:dyDescent="0.3">
      <c r="A11718" s="3">
        <v>265193</v>
      </c>
      <c r="B11718" s="5" t="s">
        <v>49</v>
      </c>
    </row>
    <row r="11719" spans="1:2" x14ac:dyDescent="0.3">
      <c r="A11719" s="3">
        <v>265193</v>
      </c>
      <c r="B11719" s="5" t="s">
        <v>886</v>
      </c>
    </row>
    <row r="11720" spans="1:2" x14ac:dyDescent="0.3">
      <c r="A11720" s="3">
        <v>300839</v>
      </c>
      <c r="B11720" s="5" t="s">
        <v>166</v>
      </c>
    </row>
    <row r="11721" spans="1:2" x14ac:dyDescent="0.3">
      <c r="A11721" s="3">
        <v>300839</v>
      </c>
      <c r="B11721" s="5" t="s">
        <v>49</v>
      </c>
    </row>
    <row r="11722" spans="1:2" x14ac:dyDescent="0.3">
      <c r="A11722" s="3">
        <v>242262</v>
      </c>
      <c r="B11722" s="5" t="s">
        <v>30</v>
      </c>
    </row>
    <row r="11723" spans="1:2" x14ac:dyDescent="0.3">
      <c r="A11723" s="3">
        <v>297963</v>
      </c>
      <c r="B11723" s="5" t="s">
        <v>1139</v>
      </c>
    </row>
    <row r="11724" spans="1:2" x14ac:dyDescent="0.3">
      <c r="A11724" s="3">
        <v>297963</v>
      </c>
      <c r="B11724" s="5" t="s">
        <v>6748</v>
      </c>
    </row>
    <row r="11725" spans="1:2" x14ac:dyDescent="0.3">
      <c r="A11725" s="3">
        <v>297963</v>
      </c>
      <c r="B11725" s="5" t="s">
        <v>2848</v>
      </c>
    </row>
    <row r="11726" spans="1:2" x14ac:dyDescent="0.3">
      <c r="A11726" s="3">
        <v>268100</v>
      </c>
      <c r="B11726" s="5" t="s">
        <v>49</v>
      </c>
    </row>
    <row r="11727" spans="1:2" x14ac:dyDescent="0.3">
      <c r="A11727" s="3">
        <v>298614</v>
      </c>
      <c r="B11727" s="5" t="s">
        <v>30</v>
      </c>
    </row>
    <row r="11728" spans="1:2" x14ac:dyDescent="0.3">
      <c r="A11728" s="3">
        <v>250700</v>
      </c>
      <c r="B11728" s="5" t="s">
        <v>329</v>
      </c>
    </row>
    <row r="11729" spans="1:2" x14ac:dyDescent="0.3">
      <c r="A11729" s="3">
        <v>299847</v>
      </c>
      <c r="B11729" s="5" t="s">
        <v>30</v>
      </c>
    </row>
    <row r="11730" spans="1:2" x14ac:dyDescent="0.3">
      <c r="A11730" s="3">
        <v>311093</v>
      </c>
      <c r="B11730" s="5" t="s">
        <v>19406</v>
      </c>
    </row>
    <row r="11731" spans="1:2" x14ac:dyDescent="0.3">
      <c r="A11731" s="3">
        <v>311093</v>
      </c>
      <c r="B11731" s="5" t="s">
        <v>886</v>
      </c>
    </row>
    <row r="11732" spans="1:2" x14ac:dyDescent="0.3">
      <c r="A11732" s="3">
        <v>253292</v>
      </c>
      <c r="B11732" s="5" t="s">
        <v>329</v>
      </c>
    </row>
    <row r="11733" spans="1:2" x14ac:dyDescent="0.3">
      <c r="A11733" s="3">
        <v>279968</v>
      </c>
      <c r="B11733" s="5" t="s">
        <v>6631</v>
      </c>
    </row>
    <row r="11734" spans="1:2" x14ac:dyDescent="0.3">
      <c r="A11734" s="3">
        <v>279968</v>
      </c>
      <c r="B11734" s="5" t="s">
        <v>166</v>
      </c>
    </row>
    <row r="11735" spans="1:2" x14ac:dyDescent="0.3">
      <c r="A11735" s="3">
        <v>279968</v>
      </c>
      <c r="B11735" s="5" t="s">
        <v>468</v>
      </c>
    </row>
    <row r="11736" spans="1:2" x14ac:dyDescent="0.3">
      <c r="A11736" s="3">
        <v>274007</v>
      </c>
      <c r="B11736" s="5" t="s">
        <v>19406</v>
      </c>
    </row>
    <row r="11737" spans="1:2" x14ac:dyDescent="0.3">
      <c r="A11737" s="3">
        <v>274007</v>
      </c>
      <c r="B11737" s="5" t="s">
        <v>49</v>
      </c>
    </row>
    <row r="11738" spans="1:2" x14ac:dyDescent="0.3">
      <c r="A11738" s="3">
        <v>295144</v>
      </c>
      <c r="B11738" s="5" t="s">
        <v>49</v>
      </c>
    </row>
    <row r="11739" spans="1:2" x14ac:dyDescent="0.3">
      <c r="A11739" s="3">
        <v>295144</v>
      </c>
      <c r="B11739" s="5" t="s">
        <v>19406</v>
      </c>
    </row>
    <row r="11740" spans="1:2" x14ac:dyDescent="0.3">
      <c r="A11740" s="3">
        <v>721785</v>
      </c>
      <c r="B11740" s="5" t="s">
        <v>49</v>
      </c>
    </row>
    <row r="11741" spans="1:2" x14ac:dyDescent="0.3">
      <c r="A11741" s="3">
        <v>258313</v>
      </c>
      <c r="B11741" s="5" t="s">
        <v>49</v>
      </c>
    </row>
    <row r="11742" spans="1:2" x14ac:dyDescent="0.3">
      <c r="A11742" s="3">
        <v>258313</v>
      </c>
      <c r="B11742" s="5" t="s">
        <v>886</v>
      </c>
    </row>
    <row r="11743" spans="1:2" x14ac:dyDescent="0.3">
      <c r="A11743" s="3">
        <v>174337</v>
      </c>
      <c r="B11743" s="5" t="s">
        <v>30</v>
      </c>
    </row>
    <row r="11744" spans="1:2" x14ac:dyDescent="0.3">
      <c r="A11744" s="3">
        <v>174337</v>
      </c>
      <c r="B11744" s="5" t="s">
        <v>49</v>
      </c>
    </row>
    <row r="11745" spans="1:2" x14ac:dyDescent="0.3">
      <c r="A11745" s="3">
        <v>295050</v>
      </c>
      <c r="B11745" s="5" t="s">
        <v>30</v>
      </c>
    </row>
    <row r="11746" spans="1:2" x14ac:dyDescent="0.3">
      <c r="A11746" s="3">
        <v>295050</v>
      </c>
      <c r="B11746" s="5" t="s">
        <v>49</v>
      </c>
    </row>
    <row r="11747" spans="1:2" x14ac:dyDescent="0.3">
      <c r="A11747" s="3">
        <v>295050</v>
      </c>
      <c r="B11747" s="5" t="s">
        <v>886</v>
      </c>
    </row>
    <row r="11748" spans="1:2" x14ac:dyDescent="0.3">
      <c r="A11748" s="3">
        <v>282058</v>
      </c>
      <c r="B11748" s="5" t="s">
        <v>49</v>
      </c>
    </row>
    <row r="11749" spans="1:2" x14ac:dyDescent="0.3">
      <c r="A11749" s="3">
        <v>257314</v>
      </c>
      <c r="B11749" s="5" t="s">
        <v>886</v>
      </c>
    </row>
    <row r="11750" spans="1:2" x14ac:dyDescent="0.3">
      <c r="A11750" s="3">
        <v>257314</v>
      </c>
      <c r="B11750" s="5" t="s">
        <v>30</v>
      </c>
    </row>
    <row r="11751" spans="1:2" x14ac:dyDescent="0.3">
      <c r="A11751" s="3">
        <v>216015</v>
      </c>
      <c r="B11751" s="5" t="s">
        <v>49</v>
      </c>
    </row>
    <row r="11752" spans="1:2" x14ac:dyDescent="0.3">
      <c r="A11752" s="3">
        <v>216015</v>
      </c>
      <c r="B11752" s="5" t="s">
        <v>886</v>
      </c>
    </row>
    <row r="11753" spans="1:2" x14ac:dyDescent="0.3">
      <c r="A11753" s="3">
        <v>216015</v>
      </c>
      <c r="B11753" s="5" t="s">
        <v>166</v>
      </c>
    </row>
    <row r="11754" spans="1:2" x14ac:dyDescent="0.3">
      <c r="A11754" s="3">
        <v>135397</v>
      </c>
      <c r="B11754" s="5" t="s">
        <v>777</v>
      </c>
    </row>
    <row r="11755" spans="1:2" x14ac:dyDescent="0.3">
      <c r="A11755" s="3">
        <v>135397</v>
      </c>
      <c r="B11755" s="5" t="s">
        <v>1139</v>
      </c>
    </row>
    <row r="11756" spans="1:2" x14ac:dyDescent="0.3">
      <c r="A11756" s="3">
        <v>135397</v>
      </c>
      <c r="B11756" s="5" t="s">
        <v>2528</v>
      </c>
    </row>
    <row r="11757" spans="1:2" x14ac:dyDescent="0.3">
      <c r="A11757" s="3">
        <v>135397</v>
      </c>
      <c r="B11757" s="5" t="s">
        <v>166</v>
      </c>
    </row>
    <row r="11758" spans="1:2" x14ac:dyDescent="0.3">
      <c r="A11758" s="3">
        <v>150540</v>
      </c>
      <c r="B11758" s="5" t="s">
        <v>2297</v>
      </c>
    </row>
    <row r="11759" spans="1:2" x14ac:dyDescent="0.3">
      <c r="A11759" s="3">
        <v>150540</v>
      </c>
      <c r="B11759" s="5" t="s">
        <v>6748</v>
      </c>
    </row>
    <row r="11760" spans="1:2" x14ac:dyDescent="0.3">
      <c r="A11760" s="3">
        <v>150540</v>
      </c>
      <c r="B11760" s="5" t="s">
        <v>1139</v>
      </c>
    </row>
    <row r="11761" spans="1:2" x14ac:dyDescent="0.3">
      <c r="A11761" s="3">
        <v>150540</v>
      </c>
      <c r="B11761" s="5" t="s">
        <v>49</v>
      </c>
    </row>
    <row r="11762" spans="1:2" x14ac:dyDescent="0.3">
      <c r="A11762" s="3">
        <v>150540</v>
      </c>
      <c r="B11762" s="5" t="s">
        <v>30</v>
      </c>
    </row>
    <row r="11763" spans="1:2" x14ac:dyDescent="0.3">
      <c r="A11763" s="3">
        <v>150689</v>
      </c>
      <c r="B11763" s="5" t="s">
        <v>886</v>
      </c>
    </row>
    <row r="11764" spans="1:2" x14ac:dyDescent="0.3">
      <c r="A11764" s="3">
        <v>150689</v>
      </c>
      <c r="B11764" s="5" t="s">
        <v>2848</v>
      </c>
    </row>
    <row r="11765" spans="1:2" x14ac:dyDescent="0.3">
      <c r="A11765" s="3">
        <v>150689</v>
      </c>
      <c r="B11765" s="5" t="s">
        <v>6748</v>
      </c>
    </row>
    <row r="11766" spans="1:2" x14ac:dyDescent="0.3">
      <c r="A11766" s="3">
        <v>150689</v>
      </c>
      <c r="B11766" s="5" t="s">
        <v>49</v>
      </c>
    </row>
    <row r="11767" spans="1:2" x14ac:dyDescent="0.3">
      <c r="A11767" s="3">
        <v>76341</v>
      </c>
      <c r="B11767" s="5" t="s">
        <v>777</v>
      </c>
    </row>
    <row r="11768" spans="1:2" x14ac:dyDescent="0.3">
      <c r="A11768" s="3">
        <v>76341</v>
      </c>
      <c r="B11768" s="5" t="s">
        <v>1139</v>
      </c>
    </row>
    <row r="11769" spans="1:2" x14ac:dyDescent="0.3">
      <c r="A11769" s="3">
        <v>76341</v>
      </c>
      <c r="B11769" s="5" t="s">
        <v>2528</v>
      </c>
    </row>
    <row r="11770" spans="1:2" x14ac:dyDescent="0.3">
      <c r="A11770" s="3">
        <v>387824</v>
      </c>
      <c r="B11770" s="5" t="s">
        <v>49</v>
      </c>
    </row>
    <row r="11771" spans="1:2" x14ac:dyDescent="0.3">
      <c r="A11771" s="3">
        <v>99861</v>
      </c>
      <c r="B11771" s="5" t="s">
        <v>777</v>
      </c>
    </row>
    <row r="11772" spans="1:2" x14ac:dyDescent="0.3">
      <c r="A11772" s="3">
        <v>99861</v>
      </c>
      <c r="B11772" s="5" t="s">
        <v>1139</v>
      </c>
    </row>
    <row r="11773" spans="1:2" x14ac:dyDescent="0.3">
      <c r="A11773" s="3">
        <v>99861</v>
      </c>
      <c r="B11773" s="5" t="s">
        <v>2528</v>
      </c>
    </row>
    <row r="11774" spans="1:2" x14ac:dyDescent="0.3">
      <c r="A11774" s="3">
        <v>214756</v>
      </c>
      <c r="B11774" s="5" t="s">
        <v>30</v>
      </c>
    </row>
    <row r="11775" spans="1:2" x14ac:dyDescent="0.3">
      <c r="A11775" s="3">
        <v>214756</v>
      </c>
      <c r="B11775" s="5" t="s">
        <v>2848</v>
      </c>
    </row>
    <row r="11776" spans="1:2" x14ac:dyDescent="0.3">
      <c r="A11776" s="3">
        <v>168259</v>
      </c>
      <c r="B11776" s="5" t="s">
        <v>777</v>
      </c>
    </row>
    <row r="11777" spans="1:2" x14ac:dyDescent="0.3">
      <c r="A11777" s="3">
        <v>168259</v>
      </c>
      <c r="B11777" s="5" t="s">
        <v>166</v>
      </c>
    </row>
    <row r="11778" spans="1:2" x14ac:dyDescent="0.3">
      <c r="A11778" s="3">
        <v>168259</v>
      </c>
      <c r="B11778" s="5" t="s">
        <v>1246</v>
      </c>
    </row>
    <row r="11779" spans="1:2" x14ac:dyDescent="0.3">
      <c r="A11779" s="3">
        <v>87101</v>
      </c>
      <c r="B11779" s="5" t="s">
        <v>2528</v>
      </c>
    </row>
    <row r="11780" spans="1:2" x14ac:dyDescent="0.3">
      <c r="A11780" s="3">
        <v>87101</v>
      </c>
      <c r="B11780" s="5" t="s">
        <v>777</v>
      </c>
    </row>
    <row r="11781" spans="1:2" x14ac:dyDescent="0.3">
      <c r="A11781" s="3">
        <v>87101</v>
      </c>
      <c r="B11781" s="5" t="s">
        <v>166</v>
      </c>
    </row>
    <row r="11782" spans="1:2" x14ac:dyDescent="0.3">
      <c r="A11782" s="3">
        <v>87101</v>
      </c>
      <c r="B11782" s="5" t="s">
        <v>1139</v>
      </c>
    </row>
    <row r="11783" spans="1:2" x14ac:dyDescent="0.3">
      <c r="A11783" s="3">
        <v>140607</v>
      </c>
      <c r="B11783" s="5" t="s">
        <v>1139</v>
      </c>
    </row>
    <row r="11784" spans="1:2" x14ac:dyDescent="0.3">
      <c r="A11784" s="3">
        <v>140607</v>
      </c>
      <c r="B11784" s="5" t="s">
        <v>777</v>
      </c>
    </row>
    <row r="11785" spans="1:2" x14ac:dyDescent="0.3">
      <c r="A11785" s="3">
        <v>140607</v>
      </c>
      <c r="B11785" s="5" t="s">
        <v>2528</v>
      </c>
    </row>
    <row r="11786" spans="1:2" x14ac:dyDescent="0.3">
      <c r="A11786" s="3">
        <v>351523</v>
      </c>
      <c r="B11786" s="5" t="s">
        <v>886</v>
      </c>
    </row>
    <row r="11787" spans="1:2" x14ac:dyDescent="0.3">
      <c r="A11787" s="3">
        <v>351523</v>
      </c>
      <c r="B11787" s="5" t="s">
        <v>49</v>
      </c>
    </row>
    <row r="11788" spans="1:2" x14ac:dyDescent="0.3">
      <c r="A11788" s="3">
        <v>273481</v>
      </c>
      <c r="B11788" s="5" t="s">
        <v>777</v>
      </c>
    </row>
    <row r="11789" spans="1:2" x14ac:dyDescent="0.3">
      <c r="A11789" s="3">
        <v>273481</v>
      </c>
      <c r="B11789" s="5" t="s">
        <v>1246</v>
      </c>
    </row>
    <row r="11790" spans="1:2" x14ac:dyDescent="0.3">
      <c r="A11790" s="3">
        <v>273481</v>
      </c>
      <c r="B11790" s="5" t="s">
        <v>166</v>
      </c>
    </row>
    <row r="11791" spans="1:2" x14ac:dyDescent="0.3">
      <c r="A11791" s="3">
        <v>254128</v>
      </c>
      <c r="B11791" s="5" t="s">
        <v>777</v>
      </c>
    </row>
    <row r="11792" spans="1:2" x14ac:dyDescent="0.3">
      <c r="A11792" s="3">
        <v>254128</v>
      </c>
      <c r="B11792" s="5" t="s">
        <v>49</v>
      </c>
    </row>
    <row r="11793" spans="1:2" x14ac:dyDescent="0.3">
      <c r="A11793" s="3">
        <v>254128</v>
      </c>
      <c r="B11793" s="5" t="s">
        <v>166</v>
      </c>
    </row>
    <row r="11794" spans="1:2" x14ac:dyDescent="0.3">
      <c r="A11794" s="3">
        <v>303857</v>
      </c>
      <c r="B11794" s="5" t="s">
        <v>777</v>
      </c>
    </row>
    <row r="11795" spans="1:2" x14ac:dyDescent="0.3">
      <c r="A11795" s="3">
        <v>303857</v>
      </c>
      <c r="B11795" s="5" t="s">
        <v>2297</v>
      </c>
    </row>
    <row r="11796" spans="1:2" x14ac:dyDescent="0.3">
      <c r="A11796" s="3">
        <v>303857</v>
      </c>
      <c r="B11796" s="5" t="s">
        <v>2528</v>
      </c>
    </row>
    <row r="11797" spans="1:2" x14ac:dyDescent="0.3">
      <c r="A11797" s="3">
        <v>273477</v>
      </c>
      <c r="B11797" s="5" t="s">
        <v>30</v>
      </c>
    </row>
    <row r="11798" spans="1:2" x14ac:dyDescent="0.3">
      <c r="A11798" s="3">
        <v>273477</v>
      </c>
      <c r="B11798" s="5" t="s">
        <v>468</v>
      </c>
    </row>
    <row r="11799" spans="1:2" x14ac:dyDescent="0.3">
      <c r="A11799" s="3">
        <v>281957</v>
      </c>
      <c r="B11799" s="5" t="s">
        <v>6841</v>
      </c>
    </row>
    <row r="11800" spans="1:2" x14ac:dyDescent="0.3">
      <c r="A11800" s="3">
        <v>281957</v>
      </c>
      <c r="B11800" s="5" t="s">
        <v>49</v>
      </c>
    </row>
    <row r="11801" spans="1:2" x14ac:dyDescent="0.3">
      <c r="A11801" s="3">
        <v>281957</v>
      </c>
      <c r="B11801" s="5" t="s">
        <v>1139</v>
      </c>
    </row>
    <row r="11802" spans="1:2" x14ac:dyDescent="0.3">
      <c r="A11802" s="3">
        <v>294254</v>
      </c>
      <c r="B11802" s="5" t="s">
        <v>2528</v>
      </c>
    </row>
    <row r="11803" spans="1:2" x14ac:dyDescent="0.3">
      <c r="A11803" s="3">
        <v>294254</v>
      </c>
      <c r="B11803" s="5" t="s">
        <v>777</v>
      </c>
    </row>
    <row r="11804" spans="1:2" x14ac:dyDescent="0.3">
      <c r="A11804" s="3">
        <v>294254</v>
      </c>
      <c r="B11804" s="5" t="s">
        <v>166</v>
      </c>
    </row>
    <row r="11805" spans="1:2" x14ac:dyDescent="0.3">
      <c r="A11805" s="3">
        <v>294254</v>
      </c>
      <c r="B11805" s="5" t="s">
        <v>1139</v>
      </c>
    </row>
    <row r="11806" spans="1:2" x14ac:dyDescent="0.3">
      <c r="A11806" s="3">
        <v>207703</v>
      </c>
      <c r="B11806" s="5" t="s">
        <v>1246</v>
      </c>
    </row>
    <row r="11807" spans="1:2" x14ac:dyDescent="0.3">
      <c r="A11807" s="3">
        <v>207703</v>
      </c>
      <c r="B11807" s="5" t="s">
        <v>30</v>
      </c>
    </row>
    <row r="11808" spans="1:2" x14ac:dyDescent="0.3">
      <c r="A11808" s="3">
        <v>207703</v>
      </c>
      <c r="B11808" s="5" t="s">
        <v>777</v>
      </c>
    </row>
    <row r="11809" spans="1:2" x14ac:dyDescent="0.3">
      <c r="A11809" s="3">
        <v>207703</v>
      </c>
      <c r="B11809" s="5" t="s">
        <v>1139</v>
      </c>
    </row>
    <row r="11810" spans="1:2" x14ac:dyDescent="0.3">
      <c r="A11810" s="3">
        <v>257344</v>
      </c>
      <c r="B11810" s="5" t="s">
        <v>777</v>
      </c>
    </row>
    <row r="11811" spans="1:2" x14ac:dyDescent="0.3">
      <c r="A11811" s="3">
        <v>257344</v>
      </c>
      <c r="B11811" s="5" t="s">
        <v>30</v>
      </c>
    </row>
    <row r="11812" spans="1:2" x14ac:dyDescent="0.3">
      <c r="A11812" s="3">
        <v>257344</v>
      </c>
      <c r="B11812" s="5" t="s">
        <v>2528</v>
      </c>
    </row>
    <row r="11813" spans="1:2" x14ac:dyDescent="0.3">
      <c r="A11813" s="3">
        <v>177677</v>
      </c>
      <c r="B11813" s="5" t="s">
        <v>777</v>
      </c>
    </row>
    <row r="11814" spans="1:2" x14ac:dyDescent="0.3">
      <c r="A11814" s="3">
        <v>177677</v>
      </c>
      <c r="B11814" s="5" t="s">
        <v>1139</v>
      </c>
    </row>
    <row r="11815" spans="1:2" x14ac:dyDescent="0.3">
      <c r="A11815" s="3">
        <v>262500</v>
      </c>
      <c r="B11815" s="5" t="s">
        <v>777</v>
      </c>
    </row>
    <row r="11816" spans="1:2" x14ac:dyDescent="0.3">
      <c r="A11816" s="3">
        <v>262500</v>
      </c>
      <c r="B11816" s="5" t="s">
        <v>2528</v>
      </c>
    </row>
    <row r="11817" spans="1:2" x14ac:dyDescent="0.3">
      <c r="A11817" s="3">
        <v>262500</v>
      </c>
      <c r="B11817" s="5" t="s">
        <v>166</v>
      </c>
    </row>
    <row r="11818" spans="1:2" x14ac:dyDescent="0.3">
      <c r="A11818" s="3">
        <v>198184</v>
      </c>
      <c r="B11818" s="5" t="s">
        <v>1246</v>
      </c>
    </row>
    <row r="11819" spans="1:2" x14ac:dyDescent="0.3">
      <c r="A11819" s="3">
        <v>198184</v>
      </c>
      <c r="B11819" s="5" t="s">
        <v>777</v>
      </c>
    </row>
    <row r="11820" spans="1:2" x14ac:dyDescent="0.3">
      <c r="A11820" s="3">
        <v>198184</v>
      </c>
      <c r="B11820" s="5" t="s">
        <v>2528</v>
      </c>
    </row>
    <row r="11821" spans="1:2" x14ac:dyDescent="0.3">
      <c r="A11821" s="3">
        <v>105864</v>
      </c>
      <c r="B11821" s="5" t="s">
        <v>1139</v>
      </c>
    </row>
    <row r="11822" spans="1:2" x14ac:dyDescent="0.3">
      <c r="A11822" s="3">
        <v>105864</v>
      </c>
      <c r="B11822" s="5" t="s">
        <v>2297</v>
      </c>
    </row>
    <row r="11823" spans="1:2" x14ac:dyDescent="0.3">
      <c r="A11823" s="3">
        <v>105864</v>
      </c>
      <c r="B11823" s="5" t="s">
        <v>6748</v>
      </c>
    </row>
    <row r="11824" spans="1:2" x14ac:dyDescent="0.3">
      <c r="A11824" s="3">
        <v>293863</v>
      </c>
      <c r="B11824" s="5" t="s">
        <v>886</v>
      </c>
    </row>
    <row r="11825" spans="1:2" x14ac:dyDescent="0.3">
      <c r="A11825" s="3">
        <v>293863</v>
      </c>
      <c r="B11825" s="5" t="s">
        <v>2848</v>
      </c>
    </row>
    <row r="11826" spans="1:2" x14ac:dyDescent="0.3">
      <c r="A11826" s="3">
        <v>293863</v>
      </c>
      <c r="B11826" s="5" t="s">
        <v>49</v>
      </c>
    </row>
    <row r="11827" spans="1:2" x14ac:dyDescent="0.3">
      <c r="A11827" s="3">
        <v>312221</v>
      </c>
      <c r="B11827" s="5" t="s">
        <v>777</v>
      </c>
    </row>
    <row r="11828" spans="1:2" x14ac:dyDescent="0.3">
      <c r="A11828" s="3">
        <v>312221</v>
      </c>
      <c r="B11828" s="5" t="s">
        <v>49</v>
      </c>
    </row>
    <row r="11829" spans="1:2" x14ac:dyDescent="0.3">
      <c r="A11829" s="3">
        <v>295830</v>
      </c>
      <c r="B11829" s="5" t="s">
        <v>468</v>
      </c>
    </row>
    <row r="11830" spans="1:2" x14ac:dyDescent="0.3">
      <c r="A11830" s="3">
        <v>295830</v>
      </c>
      <c r="B11830" s="5" t="s">
        <v>777</v>
      </c>
    </row>
    <row r="11831" spans="1:2" x14ac:dyDescent="0.3">
      <c r="A11831" s="3">
        <v>295830</v>
      </c>
      <c r="B11831" s="5" t="s">
        <v>2528</v>
      </c>
    </row>
    <row r="11832" spans="1:2" x14ac:dyDescent="0.3">
      <c r="A11832" s="3">
        <v>131634</v>
      </c>
      <c r="B11832" s="5" t="s">
        <v>777</v>
      </c>
    </row>
    <row r="11833" spans="1:2" x14ac:dyDescent="0.3">
      <c r="A11833" s="3">
        <v>131634</v>
      </c>
      <c r="B11833" s="5" t="s">
        <v>1139</v>
      </c>
    </row>
    <row r="11834" spans="1:2" x14ac:dyDescent="0.3">
      <c r="A11834" s="3">
        <v>131634</v>
      </c>
      <c r="B11834" s="5" t="s">
        <v>2528</v>
      </c>
    </row>
    <row r="11835" spans="1:2" x14ac:dyDescent="0.3">
      <c r="A11835" s="3">
        <v>340382</v>
      </c>
      <c r="B11835" s="5" t="s">
        <v>468</v>
      </c>
    </row>
    <row r="11836" spans="1:2" x14ac:dyDescent="0.3">
      <c r="A11836" s="3">
        <v>340382</v>
      </c>
      <c r="B11836" s="5" t="s">
        <v>2528</v>
      </c>
    </row>
    <row r="11837" spans="1:2" x14ac:dyDescent="0.3">
      <c r="A11837" s="3">
        <v>340382</v>
      </c>
      <c r="B11837" s="5" t="s">
        <v>777</v>
      </c>
    </row>
    <row r="11838" spans="1:2" x14ac:dyDescent="0.3">
      <c r="A11838" s="3">
        <v>286217</v>
      </c>
      <c r="B11838" s="5" t="s">
        <v>49</v>
      </c>
    </row>
    <row r="11839" spans="1:2" x14ac:dyDescent="0.3">
      <c r="A11839" s="3">
        <v>286217</v>
      </c>
      <c r="B11839" s="5" t="s">
        <v>1139</v>
      </c>
    </row>
    <row r="11840" spans="1:2" x14ac:dyDescent="0.3">
      <c r="A11840" s="3">
        <v>286217</v>
      </c>
      <c r="B11840" s="5" t="s">
        <v>2528</v>
      </c>
    </row>
    <row r="11841" spans="1:2" x14ac:dyDescent="0.3">
      <c r="A11841" s="3">
        <v>158852</v>
      </c>
      <c r="B11841" s="5" t="s">
        <v>1139</v>
      </c>
    </row>
    <row r="11842" spans="1:2" x14ac:dyDescent="0.3">
      <c r="A11842" s="3">
        <v>158852</v>
      </c>
      <c r="B11842" s="5" t="s">
        <v>6748</v>
      </c>
    </row>
    <row r="11843" spans="1:2" x14ac:dyDescent="0.3">
      <c r="A11843" s="3">
        <v>158852</v>
      </c>
      <c r="B11843" s="5" t="s">
        <v>6631</v>
      </c>
    </row>
    <row r="11844" spans="1:2" x14ac:dyDescent="0.3">
      <c r="A11844" s="3">
        <v>158852</v>
      </c>
      <c r="B11844" s="5" t="s">
        <v>2528</v>
      </c>
    </row>
    <row r="11845" spans="1:2" x14ac:dyDescent="0.3">
      <c r="A11845" s="3">
        <v>270303</v>
      </c>
      <c r="B11845" s="5" t="s">
        <v>468</v>
      </c>
    </row>
    <row r="11846" spans="1:2" x14ac:dyDescent="0.3">
      <c r="A11846" s="3">
        <v>270303</v>
      </c>
      <c r="B11846" s="5" t="s">
        <v>6631</v>
      </c>
    </row>
    <row r="11847" spans="1:2" x14ac:dyDescent="0.3">
      <c r="A11847" s="3">
        <v>206647</v>
      </c>
      <c r="B11847" s="5" t="s">
        <v>777</v>
      </c>
    </row>
    <row r="11848" spans="1:2" x14ac:dyDescent="0.3">
      <c r="A11848" s="3">
        <v>206647</v>
      </c>
      <c r="B11848" s="5" t="s">
        <v>1139</v>
      </c>
    </row>
    <row r="11849" spans="1:2" x14ac:dyDescent="0.3">
      <c r="A11849" s="3">
        <v>206647</v>
      </c>
      <c r="B11849" s="5" t="s">
        <v>166</v>
      </c>
    </row>
    <row r="11850" spans="1:2" x14ac:dyDescent="0.3">
      <c r="A11850" s="3">
        <v>76757</v>
      </c>
      <c r="B11850" s="5" t="s">
        <v>2528</v>
      </c>
    </row>
    <row r="11851" spans="1:2" x14ac:dyDescent="0.3">
      <c r="A11851" s="3">
        <v>76757</v>
      </c>
      <c r="B11851" s="5" t="s">
        <v>2848</v>
      </c>
    </row>
    <row r="11852" spans="1:2" x14ac:dyDescent="0.3">
      <c r="A11852" s="3">
        <v>76757</v>
      </c>
      <c r="B11852" s="5" t="s">
        <v>777</v>
      </c>
    </row>
    <row r="11853" spans="1:2" x14ac:dyDescent="0.3">
      <c r="A11853" s="3">
        <v>102899</v>
      </c>
      <c r="B11853" s="5" t="s">
        <v>2528</v>
      </c>
    </row>
    <row r="11854" spans="1:2" x14ac:dyDescent="0.3">
      <c r="A11854" s="3">
        <v>102899</v>
      </c>
      <c r="B11854" s="5" t="s">
        <v>777</v>
      </c>
    </row>
    <row r="11855" spans="1:2" x14ac:dyDescent="0.3">
      <c r="A11855" s="3">
        <v>102899</v>
      </c>
      <c r="B11855" s="5" t="s">
        <v>1139</v>
      </c>
    </row>
    <row r="11856" spans="1:2" x14ac:dyDescent="0.3">
      <c r="A11856" s="3">
        <v>257211</v>
      </c>
      <c r="B11856" s="5" t="s">
        <v>30</v>
      </c>
    </row>
    <row r="11857" spans="1:2" x14ac:dyDescent="0.3">
      <c r="A11857" s="3">
        <v>372049</v>
      </c>
      <c r="B11857" s="5" t="s">
        <v>886</v>
      </c>
    </row>
    <row r="11858" spans="1:2" x14ac:dyDescent="0.3">
      <c r="A11858" s="3">
        <v>159824</v>
      </c>
      <c r="B11858" s="5" t="s">
        <v>2297</v>
      </c>
    </row>
    <row r="11859" spans="1:2" x14ac:dyDescent="0.3">
      <c r="A11859" s="3">
        <v>159824</v>
      </c>
      <c r="B11859" s="5" t="s">
        <v>30</v>
      </c>
    </row>
    <row r="11860" spans="1:2" x14ac:dyDescent="0.3">
      <c r="A11860" s="3">
        <v>159824</v>
      </c>
      <c r="B11860" s="5" t="s">
        <v>6748</v>
      </c>
    </row>
    <row r="11861" spans="1:2" x14ac:dyDescent="0.3">
      <c r="A11861" s="3">
        <v>159824</v>
      </c>
      <c r="B11861" s="5" t="s">
        <v>2848</v>
      </c>
    </row>
    <row r="11862" spans="1:2" x14ac:dyDescent="0.3">
      <c r="A11862" s="3">
        <v>324558</v>
      </c>
      <c r="B11862" s="5" t="s">
        <v>329</v>
      </c>
    </row>
    <row r="11863" spans="1:2" x14ac:dyDescent="0.3">
      <c r="A11863" s="3">
        <v>390845</v>
      </c>
      <c r="B11863" s="5" t="s">
        <v>886</v>
      </c>
    </row>
    <row r="11864" spans="1:2" x14ac:dyDescent="0.3">
      <c r="A11864" s="3">
        <v>318256</v>
      </c>
      <c r="B11864" s="5" t="s">
        <v>329</v>
      </c>
    </row>
    <row r="11865" spans="1:2" x14ac:dyDescent="0.3">
      <c r="A11865" s="3">
        <v>325358</v>
      </c>
      <c r="B11865" s="5" t="s">
        <v>30</v>
      </c>
    </row>
    <row r="11866" spans="1:2" x14ac:dyDescent="0.3">
      <c r="A11866" s="3">
        <v>325358</v>
      </c>
      <c r="B11866" s="5" t="s">
        <v>777</v>
      </c>
    </row>
    <row r="11867" spans="1:2" x14ac:dyDescent="0.3">
      <c r="A11867" s="3">
        <v>263472</v>
      </c>
      <c r="B11867" s="5" t="s">
        <v>468</v>
      </c>
    </row>
    <row r="11868" spans="1:2" x14ac:dyDescent="0.3">
      <c r="A11868" s="3">
        <v>263472</v>
      </c>
      <c r="B11868" s="5" t="s">
        <v>166</v>
      </c>
    </row>
    <row r="11869" spans="1:2" x14ac:dyDescent="0.3">
      <c r="A11869" s="3">
        <v>263472</v>
      </c>
      <c r="B11869" s="5" t="s">
        <v>1246</v>
      </c>
    </row>
    <row r="11870" spans="1:2" x14ac:dyDescent="0.3">
      <c r="A11870" s="3">
        <v>264660</v>
      </c>
      <c r="B11870" s="5" t="s">
        <v>49</v>
      </c>
    </row>
    <row r="11871" spans="1:2" x14ac:dyDescent="0.3">
      <c r="A11871" s="3">
        <v>264660</v>
      </c>
      <c r="B11871" s="5" t="s">
        <v>2528</v>
      </c>
    </row>
    <row r="11872" spans="1:2" x14ac:dyDescent="0.3">
      <c r="A11872" s="3">
        <v>347201</v>
      </c>
      <c r="B11872" s="5" t="s">
        <v>1139</v>
      </c>
    </row>
    <row r="11873" spans="1:2" x14ac:dyDescent="0.3">
      <c r="A11873" s="3">
        <v>347201</v>
      </c>
      <c r="B11873" s="5" t="s">
        <v>777</v>
      </c>
    </row>
    <row r="11874" spans="1:2" x14ac:dyDescent="0.3">
      <c r="A11874" s="3">
        <v>347201</v>
      </c>
      <c r="B11874" s="5" t="s">
        <v>2297</v>
      </c>
    </row>
    <row r="11875" spans="1:2" x14ac:dyDescent="0.3">
      <c r="A11875" s="3">
        <v>347201</v>
      </c>
      <c r="B11875" s="5" t="s">
        <v>30</v>
      </c>
    </row>
    <row r="11876" spans="1:2" x14ac:dyDescent="0.3">
      <c r="A11876" s="3">
        <v>347201</v>
      </c>
      <c r="B11876" s="5" t="s">
        <v>2848</v>
      </c>
    </row>
    <row r="11877" spans="1:2" x14ac:dyDescent="0.3">
      <c r="A11877" s="3">
        <v>228165</v>
      </c>
      <c r="B11877" s="5" t="s">
        <v>6748</v>
      </c>
    </row>
    <row r="11878" spans="1:2" x14ac:dyDescent="0.3">
      <c r="A11878" s="3">
        <v>228165</v>
      </c>
      <c r="B11878" s="5" t="s">
        <v>1139</v>
      </c>
    </row>
    <row r="11879" spans="1:2" x14ac:dyDescent="0.3">
      <c r="A11879" s="3">
        <v>228165</v>
      </c>
      <c r="B11879" s="5" t="s">
        <v>30</v>
      </c>
    </row>
    <row r="11880" spans="1:2" x14ac:dyDescent="0.3">
      <c r="A11880" s="3">
        <v>228165</v>
      </c>
      <c r="B11880" s="5" t="s">
        <v>2848</v>
      </c>
    </row>
    <row r="11881" spans="1:2" x14ac:dyDescent="0.3">
      <c r="A11881" s="3">
        <v>228165</v>
      </c>
      <c r="B11881" s="5" t="s">
        <v>2297</v>
      </c>
    </row>
    <row r="11882" spans="1:2" x14ac:dyDescent="0.3">
      <c r="A11882" s="3">
        <v>277217</v>
      </c>
      <c r="B11882" s="5" t="s">
        <v>6748</v>
      </c>
    </row>
    <row r="11883" spans="1:2" x14ac:dyDescent="0.3">
      <c r="A11883" s="3">
        <v>277217</v>
      </c>
      <c r="B11883" s="5" t="s">
        <v>1139</v>
      </c>
    </row>
    <row r="11884" spans="1:2" x14ac:dyDescent="0.3">
      <c r="A11884" s="3">
        <v>277217</v>
      </c>
      <c r="B11884" s="5" t="s">
        <v>2848</v>
      </c>
    </row>
    <row r="11885" spans="1:2" x14ac:dyDescent="0.3">
      <c r="A11885" s="3">
        <v>277217</v>
      </c>
      <c r="B11885" s="5" t="s">
        <v>19406</v>
      </c>
    </row>
    <row r="11886" spans="1:2" x14ac:dyDescent="0.3">
      <c r="A11886" s="3">
        <v>228161</v>
      </c>
      <c r="B11886" s="5" t="s">
        <v>2848</v>
      </c>
    </row>
    <row r="11887" spans="1:2" x14ac:dyDescent="0.3">
      <c r="A11887" s="3">
        <v>228161</v>
      </c>
      <c r="B11887" s="5" t="s">
        <v>30</v>
      </c>
    </row>
    <row r="11888" spans="1:2" x14ac:dyDescent="0.3">
      <c r="A11888" s="3">
        <v>228161</v>
      </c>
      <c r="B11888" s="5" t="s">
        <v>2297</v>
      </c>
    </row>
    <row r="11889" spans="1:2" x14ac:dyDescent="0.3">
      <c r="A11889" s="3">
        <v>228161</v>
      </c>
      <c r="B11889" s="5" t="s">
        <v>2528</v>
      </c>
    </row>
    <row r="11890" spans="1:2" x14ac:dyDescent="0.3">
      <c r="A11890" s="3">
        <v>228161</v>
      </c>
      <c r="B11890" s="5" t="s">
        <v>6748</v>
      </c>
    </row>
    <row r="11891" spans="1:2" x14ac:dyDescent="0.3">
      <c r="A11891" s="3">
        <v>243688</v>
      </c>
      <c r="B11891" s="5" t="s">
        <v>468</v>
      </c>
    </row>
    <row r="11892" spans="1:2" x14ac:dyDescent="0.3">
      <c r="A11892" s="3">
        <v>333167</v>
      </c>
      <c r="B11892" s="5" t="s">
        <v>886</v>
      </c>
    </row>
    <row r="11893" spans="1:2" x14ac:dyDescent="0.3">
      <c r="A11893" s="3">
        <v>333167</v>
      </c>
      <c r="B11893" s="5" t="s">
        <v>49</v>
      </c>
    </row>
    <row r="11894" spans="1:2" x14ac:dyDescent="0.3">
      <c r="A11894" s="3">
        <v>333167</v>
      </c>
      <c r="B11894" s="5" t="s">
        <v>7548</v>
      </c>
    </row>
    <row r="11895" spans="1:2" x14ac:dyDescent="0.3">
      <c r="A11895" s="3">
        <v>298312</v>
      </c>
      <c r="B11895" s="5" t="s">
        <v>468</v>
      </c>
    </row>
    <row r="11896" spans="1:2" x14ac:dyDescent="0.3">
      <c r="A11896" s="3">
        <v>298312</v>
      </c>
      <c r="B11896" s="5" t="s">
        <v>6631</v>
      </c>
    </row>
    <row r="11897" spans="1:2" x14ac:dyDescent="0.3">
      <c r="A11897" s="3">
        <v>265208</v>
      </c>
      <c r="B11897" s="5" t="s">
        <v>166</v>
      </c>
    </row>
    <row r="11898" spans="1:2" x14ac:dyDescent="0.3">
      <c r="A11898" s="3">
        <v>265208</v>
      </c>
      <c r="B11898" s="5" t="s">
        <v>1246</v>
      </c>
    </row>
    <row r="11899" spans="1:2" x14ac:dyDescent="0.3">
      <c r="A11899" s="3">
        <v>265208</v>
      </c>
      <c r="B11899" s="5" t="s">
        <v>777</v>
      </c>
    </row>
    <row r="11900" spans="1:2" x14ac:dyDescent="0.3">
      <c r="A11900" s="3">
        <v>227719</v>
      </c>
      <c r="B11900" s="5" t="s">
        <v>2528</v>
      </c>
    </row>
    <row r="11901" spans="1:2" x14ac:dyDescent="0.3">
      <c r="A11901" s="3">
        <v>227719</v>
      </c>
      <c r="B11901" s="5" t="s">
        <v>166</v>
      </c>
    </row>
    <row r="11902" spans="1:2" x14ac:dyDescent="0.3">
      <c r="A11902" s="3">
        <v>254470</v>
      </c>
      <c r="B11902" s="5" t="s">
        <v>30</v>
      </c>
    </row>
    <row r="11903" spans="1:2" x14ac:dyDescent="0.3">
      <c r="A11903" s="3">
        <v>254470</v>
      </c>
      <c r="B11903" s="5" t="s">
        <v>2378</v>
      </c>
    </row>
    <row r="11904" spans="1:2" x14ac:dyDescent="0.3">
      <c r="A11904" s="3">
        <v>273248</v>
      </c>
      <c r="B11904" s="5" t="s">
        <v>49</v>
      </c>
    </row>
    <row r="11905" spans="1:2" x14ac:dyDescent="0.3">
      <c r="A11905" s="3">
        <v>273248</v>
      </c>
      <c r="B11905" s="5" t="s">
        <v>6631</v>
      </c>
    </row>
    <row r="11906" spans="1:2" x14ac:dyDescent="0.3">
      <c r="A11906" s="3">
        <v>273248</v>
      </c>
      <c r="B11906" s="5" t="s">
        <v>6841</v>
      </c>
    </row>
    <row r="11907" spans="1:2" x14ac:dyDescent="0.3">
      <c r="A11907" s="3">
        <v>360784</v>
      </c>
      <c r="B11907" s="5" t="s">
        <v>166</v>
      </c>
    </row>
    <row r="11908" spans="1:2" x14ac:dyDescent="0.3">
      <c r="A11908" s="3">
        <v>360784</v>
      </c>
      <c r="B11908" s="5" t="s">
        <v>468</v>
      </c>
    </row>
    <row r="11909" spans="1:2" x14ac:dyDescent="0.3">
      <c r="A11909" s="3">
        <v>274854</v>
      </c>
      <c r="B11909" s="5" t="s">
        <v>2848</v>
      </c>
    </row>
    <row r="11910" spans="1:2" x14ac:dyDescent="0.3">
      <c r="A11910" s="3">
        <v>274854</v>
      </c>
      <c r="B11910" s="5" t="s">
        <v>777</v>
      </c>
    </row>
    <row r="11911" spans="1:2" x14ac:dyDescent="0.3">
      <c r="A11911" s="3">
        <v>274854</v>
      </c>
      <c r="B11911" s="5" t="s">
        <v>1139</v>
      </c>
    </row>
    <row r="11912" spans="1:2" x14ac:dyDescent="0.3">
      <c r="A11912" s="3">
        <v>274854</v>
      </c>
      <c r="B11912" s="5" t="s">
        <v>468</v>
      </c>
    </row>
    <row r="11913" spans="1:2" x14ac:dyDescent="0.3">
      <c r="A11913" s="3">
        <v>166424</v>
      </c>
      <c r="B11913" s="5" t="s">
        <v>777</v>
      </c>
    </row>
    <row r="11914" spans="1:2" x14ac:dyDescent="0.3">
      <c r="A11914" s="3">
        <v>166424</v>
      </c>
      <c r="B11914" s="5" t="s">
        <v>1139</v>
      </c>
    </row>
    <row r="11915" spans="1:2" x14ac:dyDescent="0.3">
      <c r="A11915" s="3">
        <v>166424</v>
      </c>
      <c r="B11915" s="5" t="s">
        <v>2528</v>
      </c>
    </row>
    <row r="11916" spans="1:2" x14ac:dyDescent="0.3">
      <c r="A11916" s="3">
        <v>318846</v>
      </c>
      <c r="B11916" s="5" t="s">
        <v>30</v>
      </c>
    </row>
    <row r="11917" spans="1:2" x14ac:dyDescent="0.3">
      <c r="A11917" s="3">
        <v>318846</v>
      </c>
      <c r="B11917" s="5" t="s">
        <v>49</v>
      </c>
    </row>
    <row r="11918" spans="1:2" x14ac:dyDescent="0.3">
      <c r="A11918" s="3">
        <v>387848</v>
      </c>
      <c r="B11918" s="5" t="s">
        <v>49</v>
      </c>
    </row>
    <row r="11919" spans="1:2" x14ac:dyDescent="0.3">
      <c r="A11919" s="3">
        <v>387848</v>
      </c>
      <c r="B11919" s="5" t="s">
        <v>886</v>
      </c>
    </row>
    <row r="11920" spans="1:2" x14ac:dyDescent="0.3">
      <c r="A11920" s="3">
        <v>307081</v>
      </c>
      <c r="B11920" s="5" t="s">
        <v>777</v>
      </c>
    </row>
    <row r="11921" spans="1:2" x14ac:dyDescent="0.3">
      <c r="A11921" s="3">
        <v>307081</v>
      </c>
      <c r="B11921" s="5" t="s">
        <v>49</v>
      </c>
    </row>
    <row r="11922" spans="1:2" x14ac:dyDescent="0.3">
      <c r="A11922" s="3">
        <v>296099</v>
      </c>
      <c r="B11922" s="5" t="s">
        <v>30</v>
      </c>
    </row>
    <row r="11923" spans="1:2" x14ac:dyDescent="0.3">
      <c r="A11923" s="3">
        <v>205775</v>
      </c>
      <c r="B11923" s="5" t="s">
        <v>166</v>
      </c>
    </row>
    <row r="11924" spans="1:2" x14ac:dyDescent="0.3">
      <c r="A11924" s="3">
        <v>205775</v>
      </c>
      <c r="B11924" s="5" t="s">
        <v>49</v>
      </c>
    </row>
    <row r="11925" spans="1:2" x14ac:dyDescent="0.3">
      <c r="A11925" s="3">
        <v>205775</v>
      </c>
      <c r="B11925" s="5" t="s">
        <v>1139</v>
      </c>
    </row>
    <row r="11926" spans="1:2" x14ac:dyDescent="0.3">
      <c r="A11926" s="3">
        <v>205775</v>
      </c>
      <c r="B11926" s="5" t="s">
        <v>777</v>
      </c>
    </row>
    <row r="11927" spans="1:2" x14ac:dyDescent="0.3">
      <c r="A11927" s="3">
        <v>205775</v>
      </c>
      <c r="B11927" s="5" t="s">
        <v>7548</v>
      </c>
    </row>
    <row r="11928" spans="1:2" x14ac:dyDescent="0.3">
      <c r="A11928" s="3">
        <v>332672</v>
      </c>
      <c r="B11928" s="5" t="s">
        <v>886</v>
      </c>
    </row>
    <row r="11929" spans="1:2" x14ac:dyDescent="0.3">
      <c r="A11929" s="3">
        <v>332672</v>
      </c>
      <c r="B11929" s="5" t="s">
        <v>166</v>
      </c>
    </row>
    <row r="11930" spans="1:2" x14ac:dyDescent="0.3">
      <c r="A11930" s="3">
        <v>323372</v>
      </c>
      <c r="B11930" s="5" t="s">
        <v>49</v>
      </c>
    </row>
    <row r="11931" spans="1:2" x14ac:dyDescent="0.3">
      <c r="A11931" s="3">
        <v>323372</v>
      </c>
      <c r="B11931" s="5" t="s">
        <v>166</v>
      </c>
    </row>
    <row r="11932" spans="1:2" x14ac:dyDescent="0.3">
      <c r="A11932" s="3">
        <v>357096</v>
      </c>
      <c r="B11932" s="5" t="s">
        <v>468</v>
      </c>
    </row>
    <row r="11933" spans="1:2" x14ac:dyDescent="0.3">
      <c r="A11933" s="3">
        <v>357096</v>
      </c>
      <c r="B11933" s="5" t="s">
        <v>166</v>
      </c>
    </row>
    <row r="11934" spans="1:2" x14ac:dyDescent="0.3">
      <c r="A11934" s="3">
        <v>266294</v>
      </c>
      <c r="B11934" s="5" t="s">
        <v>30</v>
      </c>
    </row>
    <row r="11935" spans="1:2" x14ac:dyDescent="0.3">
      <c r="A11935" s="3">
        <v>249070</v>
      </c>
      <c r="B11935" s="5" t="s">
        <v>777</v>
      </c>
    </row>
    <row r="11936" spans="1:2" x14ac:dyDescent="0.3">
      <c r="A11936" s="3">
        <v>249070</v>
      </c>
      <c r="B11936" s="5" t="s">
        <v>1246</v>
      </c>
    </row>
    <row r="11937" spans="1:2" x14ac:dyDescent="0.3">
      <c r="A11937" s="3">
        <v>249070</v>
      </c>
      <c r="B11937" s="5" t="s">
        <v>166</v>
      </c>
    </row>
    <row r="11938" spans="1:2" x14ac:dyDescent="0.3">
      <c r="A11938" s="3">
        <v>238713</v>
      </c>
      <c r="B11938" s="5" t="s">
        <v>777</v>
      </c>
    </row>
    <row r="11939" spans="1:2" x14ac:dyDescent="0.3">
      <c r="A11939" s="3">
        <v>238713</v>
      </c>
      <c r="B11939" s="5" t="s">
        <v>30</v>
      </c>
    </row>
    <row r="11940" spans="1:2" x14ac:dyDescent="0.3">
      <c r="A11940" s="3">
        <v>238713</v>
      </c>
      <c r="B11940" s="5" t="s">
        <v>1246</v>
      </c>
    </row>
    <row r="11941" spans="1:2" x14ac:dyDescent="0.3">
      <c r="A11941" s="3">
        <v>227973</v>
      </c>
      <c r="B11941" s="5" t="s">
        <v>30</v>
      </c>
    </row>
    <row r="11942" spans="1:2" x14ac:dyDescent="0.3">
      <c r="A11942" s="3">
        <v>227973</v>
      </c>
      <c r="B11942" s="5" t="s">
        <v>2297</v>
      </c>
    </row>
    <row r="11943" spans="1:2" x14ac:dyDescent="0.3">
      <c r="A11943" s="3">
        <v>227973</v>
      </c>
      <c r="B11943" s="5" t="s">
        <v>6748</v>
      </c>
    </row>
    <row r="11944" spans="1:2" x14ac:dyDescent="0.3">
      <c r="A11944" s="3">
        <v>276907</v>
      </c>
      <c r="B11944" s="5" t="s">
        <v>1246</v>
      </c>
    </row>
    <row r="11945" spans="1:2" x14ac:dyDescent="0.3">
      <c r="A11945" s="3">
        <v>276907</v>
      </c>
      <c r="B11945" s="5" t="s">
        <v>166</v>
      </c>
    </row>
    <row r="11946" spans="1:2" x14ac:dyDescent="0.3">
      <c r="A11946" s="3">
        <v>277216</v>
      </c>
      <c r="B11946" s="5" t="s">
        <v>49</v>
      </c>
    </row>
    <row r="11947" spans="1:2" x14ac:dyDescent="0.3">
      <c r="A11947" s="3">
        <v>277216</v>
      </c>
      <c r="B11947" s="5" t="s">
        <v>2378</v>
      </c>
    </row>
    <row r="11948" spans="1:2" x14ac:dyDescent="0.3">
      <c r="A11948" s="3">
        <v>277216</v>
      </c>
      <c r="B11948" s="5" t="s">
        <v>7548</v>
      </c>
    </row>
    <row r="11949" spans="1:2" x14ac:dyDescent="0.3">
      <c r="A11949" s="3">
        <v>338676</v>
      </c>
      <c r="B11949" s="5" t="s">
        <v>777</v>
      </c>
    </row>
    <row r="11950" spans="1:2" x14ac:dyDescent="0.3">
      <c r="A11950" s="3">
        <v>338676</v>
      </c>
      <c r="B11950" s="5" t="s">
        <v>1139</v>
      </c>
    </row>
    <row r="11951" spans="1:2" x14ac:dyDescent="0.3">
      <c r="A11951" s="3">
        <v>338676</v>
      </c>
      <c r="B11951" s="5" t="s">
        <v>49</v>
      </c>
    </row>
    <row r="11952" spans="1:2" x14ac:dyDescent="0.3">
      <c r="A11952" s="3">
        <v>338676</v>
      </c>
      <c r="B11952" s="5" t="s">
        <v>468</v>
      </c>
    </row>
    <row r="11953" spans="1:2" x14ac:dyDescent="0.3">
      <c r="A11953" s="3">
        <v>338676</v>
      </c>
      <c r="B11953" s="5" t="s">
        <v>2528</v>
      </c>
    </row>
    <row r="11954" spans="1:2" x14ac:dyDescent="0.3">
      <c r="A11954" s="3">
        <v>338676</v>
      </c>
      <c r="B11954" s="5" t="s">
        <v>166</v>
      </c>
    </row>
    <row r="11955" spans="1:2" x14ac:dyDescent="0.3">
      <c r="A11955" s="3">
        <v>254320</v>
      </c>
      <c r="B11955" s="5" t="s">
        <v>30</v>
      </c>
    </row>
    <row r="11956" spans="1:2" x14ac:dyDescent="0.3">
      <c r="A11956" s="3">
        <v>254320</v>
      </c>
      <c r="B11956" s="5" t="s">
        <v>49</v>
      </c>
    </row>
    <row r="11957" spans="1:2" x14ac:dyDescent="0.3">
      <c r="A11957" s="3">
        <v>254320</v>
      </c>
      <c r="B11957" s="5" t="s">
        <v>886</v>
      </c>
    </row>
    <row r="11958" spans="1:2" x14ac:dyDescent="0.3">
      <c r="A11958" s="3">
        <v>203801</v>
      </c>
      <c r="B11958" s="5" t="s">
        <v>30</v>
      </c>
    </row>
    <row r="11959" spans="1:2" x14ac:dyDescent="0.3">
      <c r="A11959" s="3">
        <v>203801</v>
      </c>
      <c r="B11959" s="5" t="s">
        <v>777</v>
      </c>
    </row>
    <row r="11960" spans="1:2" x14ac:dyDescent="0.3">
      <c r="A11960" s="3">
        <v>203801</v>
      </c>
      <c r="B11960" s="5" t="s">
        <v>1139</v>
      </c>
    </row>
    <row r="11961" spans="1:2" x14ac:dyDescent="0.3">
      <c r="A11961" s="3">
        <v>258509</v>
      </c>
      <c r="B11961" s="5" t="s">
        <v>6748</v>
      </c>
    </row>
    <row r="11962" spans="1:2" x14ac:dyDescent="0.3">
      <c r="A11962" s="3">
        <v>258509</v>
      </c>
      <c r="B11962" s="5" t="s">
        <v>1139</v>
      </c>
    </row>
    <row r="11963" spans="1:2" x14ac:dyDescent="0.3">
      <c r="A11963" s="3">
        <v>258509</v>
      </c>
      <c r="B11963" s="5" t="s">
        <v>30</v>
      </c>
    </row>
    <row r="11964" spans="1:2" x14ac:dyDescent="0.3">
      <c r="A11964" s="3">
        <v>258509</v>
      </c>
      <c r="B11964" s="5" t="s">
        <v>2378</v>
      </c>
    </row>
    <row r="11965" spans="1:2" x14ac:dyDescent="0.3">
      <c r="A11965" s="3">
        <v>258509</v>
      </c>
      <c r="B11965" s="5" t="s">
        <v>2297</v>
      </c>
    </row>
    <row r="11966" spans="1:2" x14ac:dyDescent="0.3">
      <c r="A11966" s="3">
        <v>211672</v>
      </c>
      <c r="B11966" s="5" t="s">
        <v>6748</v>
      </c>
    </row>
    <row r="11967" spans="1:2" x14ac:dyDescent="0.3">
      <c r="A11967" s="3">
        <v>211672</v>
      </c>
      <c r="B11967" s="5" t="s">
        <v>2297</v>
      </c>
    </row>
    <row r="11968" spans="1:2" x14ac:dyDescent="0.3">
      <c r="A11968" s="3">
        <v>211672</v>
      </c>
      <c r="B11968" s="5" t="s">
        <v>1139</v>
      </c>
    </row>
    <row r="11969" spans="1:2" x14ac:dyDescent="0.3">
      <c r="A11969" s="3">
        <v>211672</v>
      </c>
      <c r="B11969" s="5" t="s">
        <v>30</v>
      </c>
    </row>
    <row r="11970" spans="1:2" x14ac:dyDescent="0.3">
      <c r="A11970" s="3">
        <v>257088</v>
      </c>
      <c r="B11970" s="5" t="s">
        <v>777</v>
      </c>
    </row>
    <row r="11971" spans="1:2" x14ac:dyDescent="0.3">
      <c r="A11971" s="3">
        <v>257088</v>
      </c>
      <c r="B11971" s="5" t="s">
        <v>1139</v>
      </c>
    </row>
    <row r="11972" spans="1:2" x14ac:dyDescent="0.3">
      <c r="A11972" s="3">
        <v>257088</v>
      </c>
      <c r="B11972" s="5" t="s">
        <v>1246</v>
      </c>
    </row>
    <row r="11973" spans="1:2" x14ac:dyDescent="0.3">
      <c r="A11973" s="3">
        <v>257088</v>
      </c>
      <c r="B11973" s="5" t="s">
        <v>166</v>
      </c>
    </row>
    <row r="11974" spans="1:2" x14ac:dyDescent="0.3">
      <c r="A11974" s="3">
        <v>252838</v>
      </c>
      <c r="B11974" s="5" t="s">
        <v>30</v>
      </c>
    </row>
    <row r="11975" spans="1:2" x14ac:dyDescent="0.3">
      <c r="A11975" s="3">
        <v>228205</v>
      </c>
      <c r="B11975" s="5" t="s">
        <v>49</v>
      </c>
    </row>
    <row r="11976" spans="1:2" x14ac:dyDescent="0.3">
      <c r="A11976" s="3">
        <v>228205</v>
      </c>
      <c r="B11976" s="5" t="s">
        <v>886</v>
      </c>
    </row>
    <row r="11977" spans="1:2" x14ac:dyDescent="0.3">
      <c r="A11977" s="3">
        <v>241554</v>
      </c>
      <c r="B11977" s="5" t="s">
        <v>777</v>
      </c>
    </row>
    <row r="11978" spans="1:2" x14ac:dyDescent="0.3">
      <c r="A11978" s="3">
        <v>241554</v>
      </c>
      <c r="B11978" s="5" t="s">
        <v>1246</v>
      </c>
    </row>
    <row r="11979" spans="1:2" x14ac:dyDescent="0.3">
      <c r="A11979" s="3">
        <v>241554</v>
      </c>
      <c r="B11979" s="5" t="s">
        <v>166</v>
      </c>
    </row>
    <row r="11980" spans="1:2" x14ac:dyDescent="0.3">
      <c r="A11980" s="3">
        <v>309809</v>
      </c>
      <c r="B11980" s="5" t="s">
        <v>1139</v>
      </c>
    </row>
    <row r="11981" spans="1:2" x14ac:dyDescent="0.3">
      <c r="A11981" s="3">
        <v>309809</v>
      </c>
      <c r="B11981" s="5" t="s">
        <v>2297</v>
      </c>
    </row>
    <row r="11982" spans="1:2" x14ac:dyDescent="0.3">
      <c r="A11982" s="3">
        <v>309809</v>
      </c>
      <c r="B11982" s="5" t="s">
        <v>2848</v>
      </c>
    </row>
    <row r="11983" spans="1:2" x14ac:dyDescent="0.3">
      <c r="A11983" s="3">
        <v>309809</v>
      </c>
      <c r="B11983" s="5" t="s">
        <v>6748</v>
      </c>
    </row>
    <row r="11984" spans="1:2" x14ac:dyDescent="0.3">
      <c r="A11984" s="3">
        <v>257445</v>
      </c>
      <c r="B11984" s="5" t="s">
        <v>1139</v>
      </c>
    </row>
    <row r="11985" spans="1:2" x14ac:dyDescent="0.3">
      <c r="A11985" s="3">
        <v>257445</v>
      </c>
      <c r="B11985" s="5" t="s">
        <v>468</v>
      </c>
    </row>
    <row r="11986" spans="1:2" x14ac:dyDescent="0.3">
      <c r="A11986" s="3">
        <v>257445</v>
      </c>
      <c r="B11986" s="5" t="s">
        <v>30</v>
      </c>
    </row>
    <row r="11987" spans="1:2" x14ac:dyDescent="0.3">
      <c r="A11987" s="3">
        <v>201088</v>
      </c>
      <c r="B11987" s="5" t="s">
        <v>1246</v>
      </c>
    </row>
    <row r="11988" spans="1:2" x14ac:dyDescent="0.3">
      <c r="A11988" s="3">
        <v>201088</v>
      </c>
      <c r="B11988" s="5" t="s">
        <v>166</v>
      </c>
    </row>
    <row r="11989" spans="1:2" x14ac:dyDescent="0.3">
      <c r="A11989" s="3">
        <v>201088</v>
      </c>
      <c r="B11989" s="5" t="s">
        <v>777</v>
      </c>
    </row>
    <row r="11990" spans="1:2" x14ac:dyDescent="0.3">
      <c r="A11990" s="3">
        <v>181283</v>
      </c>
      <c r="B11990" s="5" t="s">
        <v>1246</v>
      </c>
    </row>
    <row r="11991" spans="1:2" x14ac:dyDescent="0.3">
      <c r="A11991" s="3">
        <v>181283</v>
      </c>
      <c r="B11991" s="5" t="s">
        <v>166</v>
      </c>
    </row>
    <row r="11992" spans="1:2" x14ac:dyDescent="0.3">
      <c r="A11992" s="3">
        <v>253412</v>
      </c>
      <c r="B11992" s="5" t="s">
        <v>1139</v>
      </c>
    </row>
    <row r="11993" spans="1:2" x14ac:dyDescent="0.3">
      <c r="A11993" s="3">
        <v>253412</v>
      </c>
      <c r="B11993" s="5" t="s">
        <v>49</v>
      </c>
    </row>
    <row r="11994" spans="1:2" x14ac:dyDescent="0.3">
      <c r="A11994" s="3">
        <v>253412</v>
      </c>
      <c r="B11994" s="5" t="s">
        <v>7548</v>
      </c>
    </row>
    <row r="11995" spans="1:2" x14ac:dyDescent="0.3">
      <c r="A11995" s="3">
        <v>256040</v>
      </c>
      <c r="B11995" s="5" t="s">
        <v>777</v>
      </c>
    </row>
    <row r="11996" spans="1:2" x14ac:dyDescent="0.3">
      <c r="A11996" s="3">
        <v>256040</v>
      </c>
      <c r="B11996" s="5" t="s">
        <v>1139</v>
      </c>
    </row>
    <row r="11997" spans="1:2" x14ac:dyDescent="0.3">
      <c r="A11997" s="3">
        <v>256040</v>
      </c>
      <c r="B11997" s="5" t="s">
        <v>2848</v>
      </c>
    </row>
    <row r="11998" spans="1:2" x14ac:dyDescent="0.3">
      <c r="A11998" s="3">
        <v>256040</v>
      </c>
      <c r="B11998" s="5" t="s">
        <v>49</v>
      </c>
    </row>
    <row r="11999" spans="1:2" x14ac:dyDescent="0.3">
      <c r="A11999" s="3">
        <v>258480</v>
      </c>
      <c r="B11999" s="5" t="s">
        <v>886</v>
      </c>
    </row>
    <row r="12000" spans="1:2" x14ac:dyDescent="0.3">
      <c r="A12000" s="3">
        <v>258480</v>
      </c>
      <c r="B12000" s="5" t="s">
        <v>49</v>
      </c>
    </row>
    <row r="12001" spans="1:2" x14ac:dyDescent="0.3">
      <c r="A12001" s="3">
        <v>372921</v>
      </c>
      <c r="B12001" s="5" t="s">
        <v>30</v>
      </c>
    </row>
    <row r="12002" spans="1:2" x14ac:dyDescent="0.3">
      <c r="A12002" s="3">
        <v>372921</v>
      </c>
      <c r="B12002" s="5" t="s">
        <v>886</v>
      </c>
    </row>
    <row r="12003" spans="1:2" x14ac:dyDescent="0.3">
      <c r="A12003" s="3">
        <v>331576</v>
      </c>
      <c r="B12003" s="5" t="s">
        <v>777</v>
      </c>
    </row>
    <row r="12004" spans="1:2" x14ac:dyDescent="0.3">
      <c r="A12004" s="3">
        <v>331576</v>
      </c>
      <c r="B12004" s="5" t="s">
        <v>1246</v>
      </c>
    </row>
    <row r="12005" spans="1:2" x14ac:dyDescent="0.3">
      <c r="A12005" s="3">
        <v>331576</v>
      </c>
      <c r="B12005" s="5" t="s">
        <v>166</v>
      </c>
    </row>
    <row r="12006" spans="1:2" x14ac:dyDescent="0.3">
      <c r="A12006" s="3">
        <v>331576</v>
      </c>
      <c r="B12006" s="5" t="s">
        <v>1139</v>
      </c>
    </row>
    <row r="12007" spans="1:2" x14ac:dyDescent="0.3">
      <c r="A12007" s="3">
        <v>201085</v>
      </c>
      <c r="B12007" s="5" t="s">
        <v>468</v>
      </c>
    </row>
    <row r="12008" spans="1:2" x14ac:dyDescent="0.3">
      <c r="A12008" s="3">
        <v>201085</v>
      </c>
      <c r="B12008" s="5" t="s">
        <v>886</v>
      </c>
    </row>
    <row r="12009" spans="1:2" x14ac:dyDescent="0.3">
      <c r="A12009" s="3">
        <v>201085</v>
      </c>
      <c r="B12009" s="5" t="s">
        <v>6631</v>
      </c>
    </row>
    <row r="12010" spans="1:2" x14ac:dyDescent="0.3">
      <c r="A12010" s="3">
        <v>201085</v>
      </c>
      <c r="B12010" s="5" t="s">
        <v>166</v>
      </c>
    </row>
    <row r="12011" spans="1:2" x14ac:dyDescent="0.3">
      <c r="A12011" s="3">
        <v>280092</v>
      </c>
      <c r="B12011" s="5" t="s">
        <v>468</v>
      </c>
    </row>
    <row r="12012" spans="1:2" x14ac:dyDescent="0.3">
      <c r="A12012" s="3">
        <v>280092</v>
      </c>
      <c r="B12012" s="5" t="s">
        <v>166</v>
      </c>
    </row>
    <row r="12013" spans="1:2" x14ac:dyDescent="0.3">
      <c r="A12013" s="3">
        <v>238615</v>
      </c>
      <c r="B12013" s="5" t="s">
        <v>2528</v>
      </c>
    </row>
    <row r="12014" spans="1:2" x14ac:dyDescent="0.3">
      <c r="A12014" s="3">
        <v>238615</v>
      </c>
      <c r="B12014" s="5" t="s">
        <v>6631</v>
      </c>
    </row>
    <row r="12015" spans="1:2" x14ac:dyDescent="0.3">
      <c r="A12015" s="3">
        <v>238615</v>
      </c>
      <c r="B12015" s="5" t="s">
        <v>166</v>
      </c>
    </row>
    <row r="12016" spans="1:2" x14ac:dyDescent="0.3">
      <c r="A12016" s="3">
        <v>238615</v>
      </c>
      <c r="B12016" s="5" t="s">
        <v>777</v>
      </c>
    </row>
    <row r="12017" spans="1:2" x14ac:dyDescent="0.3">
      <c r="A12017" s="3">
        <v>399905</v>
      </c>
      <c r="B12017" s="5" t="s">
        <v>49</v>
      </c>
    </row>
    <row r="12018" spans="1:2" x14ac:dyDescent="0.3">
      <c r="A12018" s="3">
        <v>399905</v>
      </c>
      <c r="B12018" s="5" t="s">
        <v>886</v>
      </c>
    </row>
    <row r="12019" spans="1:2" x14ac:dyDescent="0.3">
      <c r="A12019" s="3">
        <v>350499</v>
      </c>
      <c r="B12019" s="5" t="s">
        <v>6748</v>
      </c>
    </row>
    <row r="12020" spans="1:2" x14ac:dyDescent="0.3">
      <c r="A12020" s="3">
        <v>350499</v>
      </c>
      <c r="B12020" s="5" t="s">
        <v>1139</v>
      </c>
    </row>
    <row r="12021" spans="1:2" x14ac:dyDescent="0.3">
      <c r="A12021" s="3">
        <v>350499</v>
      </c>
      <c r="B12021" s="5" t="s">
        <v>2297</v>
      </c>
    </row>
    <row r="12022" spans="1:2" x14ac:dyDescent="0.3">
      <c r="A12022" s="3">
        <v>350499</v>
      </c>
      <c r="B12022" s="5" t="s">
        <v>777</v>
      </c>
    </row>
    <row r="12023" spans="1:2" x14ac:dyDescent="0.3">
      <c r="A12023" s="3">
        <v>350499</v>
      </c>
      <c r="B12023" s="5" t="s">
        <v>2848</v>
      </c>
    </row>
    <row r="12024" spans="1:2" x14ac:dyDescent="0.3">
      <c r="A12024" s="3">
        <v>241251</v>
      </c>
      <c r="B12024" s="5" t="s">
        <v>166</v>
      </c>
    </row>
    <row r="12025" spans="1:2" x14ac:dyDescent="0.3">
      <c r="A12025" s="3">
        <v>335117</v>
      </c>
      <c r="B12025" s="5" t="s">
        <v>886</v>
      </c>
    </row>
    <row r="12026" spans="1:2" x14ac:dyDescent="0.3">
      <c r="A12026" s="3">
        <v>287948</v>
      </c>
      <c r="B12026" s="5" t="s">
        <v>777</v>
      </c>
    </row>
    <row r="12027" spans="1:2" x14ac:dyDescent="0.3">
      <c r="A12027" s="3">
        <v>287948</v>
      </c>
      <c r="B12027" s="5" t="s">
        <v>166</v>
      </c>
    </row>
    <row r="12028" spans="1:2" x14ac:dyDescent="0.3">
      <c r="A12028" s="3">
        <v>287948</v>
      </c>
      <c r="B12028" s="5" t="s">
        <v>1246</v>
      </c>
    </row>
    <row r="12029" spans="1:2" x14ac:dyDescent="0.3">
      <c r="A12029" s="3">
        <v>359246</v>
      </c>
      <c r="B12029" s="5" t="s">
        <v>468</v>
      </c>
    </row>
    <row r="12030" spans="1:2" x14ac:dyDescent="0.3">
      <c r="A12030" s="3">
        <v>359246</v>
      </c>
      <c r="B12030" s="5" t="s">
        <v>6631</v>
      </c>
    </row>
    <row r="12031" spans="1:2" x14ac:dyDescent="0.3">
      <c r="A12031" s="3">
        <v>359246</v>
      </c>
      <c r="B12031" s="5" t="s">
        <v>166</v>
      </c>
    </row>
    <row r="12032" spans="1:2" x14ac:dyDescent="0.3">
      <c r="A12032" s="3">
        <v>94365</v>
      </c>
      <c r="B12032" s="5" t="s">
        <v>468</v>
      </c>
    </row>
    <row r="12033" spans="1:2" x14ac:dyDescent="0.3">
      <c r="A12033" s="3">
        <v>274167</v>
      </c>
      <c r="B12033" s="5" t="s">
        <v>30</v>
      </c>
    </row>
    <row r="12034" spans="1:2" x14ac:dyDescent="0.3">
      <c r="A12034" s="3">
        <v>363093</v>
      </c>
      <c r="B12034" s="5" t="s">
        <v>777</v>
      </c>
    </row>
    <row r="12035" spans="1:2" x14ac:dyDescent="0.3">
      <c r="A12035" s="3">
        <v>363093</v>
      </c>
      <c r="B12035" s="5" t="s">
        <v>7548</v>
      </c>
    </row>
    <row r="12036" spans="1:2" x14ac:dyDescent="0.3">
      <c r="A12036" s="3">
        <v>363093</v>
      </c>
      <c r="B12036" s="5" t="s">
        <v>1139</v>
      </c>
    </row>
    <row r="12037" spans="1:2" x14ac:dyDescent="0.3">
      <c r="A12037" s="3">
        <v>363093</v>
      </c>
      <c r="B12037" s="5" t="s">
        <v>49</v>
      </c>
    </row>
    <row r="12038" spans="1:2" x14ac:dyDescent="0.3">
      <c r="A12038" s="3">
        <v>346646</v>
      </c>
      <c r="B12038" s="5" t="s">
        <v>777</v>
      </c>
    </row>
    <row r="12039" spans="1:2" x14ac:dyDescent="0.3">
      <c r="A12039" s="3">
        <v>346646</v>
      </c>
      <c r="B12039" s="5" t="s">
        <v>1246</v>
      </c>
    </row>
    <row r="12040" spans="1:2" x14ac:dyDescent="0.3">
      <c r="A12040" s="3">
        <v>271718</v>
      </c>
      <c r="B12040" s="5" t="s">
        <v>30</v>
      </c>
    </row>
    <row r="12041" spans="1:2" x14ac:dyDescent="0.3">
      <c r="A12041" s="3">
        <v>271718</v>
      </c>
      <c r="B12041" s="5" t="s">
        <v>886</v>
      </c>
    </row>
    <row r="12042" spans="1:2" x14ac:dyDescent="0.3">
      <c r="A12042" s="3">
        <v>314365</v>
      </c>
      <c r="B12042" s="5" t="s">
        <v>49</v>
      </c>
    </row>
    <row r="12043" spans="1:2" x14ac:dyDescent="0.3">
      <c r="A12043" s="3">
        <v>314365</v>
      </c>
      <c r="B12043" s="5" t="s">
        <v>7548</v>
      </c>
    </row>
    <row r="12044" spans="1:2" x14ac:dyDescent="0.3">
      <c r="A12044" s="3">
        <v>296098</v>
      </c>
      <c r="B12044" s="5" t="s">
        <v>166</v>
      </c>
    </row>
    <row r="12045" spans="1:2" x14ac:dyDescent="0.3">
      <c r="A12045" s="3">
        <v>296098</v>
      </c>
      <c r="B12045" s="5" t="s">
        <v>49</v>
      </c>
    </row>
    <row r="12046" spans="1:2" x14ac:dyDescent="0.3">
      <c r="A12046" s="3">
        <v>307663</v>
      </c>
      <c r="B12046" s="5" t="s">
        <v>166</v>
      </c>
    </row>
    <row r="12047" spans="1:2" x14ac:dyDescent="0.3">
      <c r="A12047" s="3">
        <v>307663</v>
      </c>
      <c r="B12047" s="5" t="s">
        <v>2528</v>
      </c>
    </row>
    <row r="12048" spans="1:2" x14ac:dyDescent="0.3">
      <c r="A12048" s="3">
        <v>307663</v>
      </c>
      <c r="B12048" s="5" t="s">
        <v>777</v>
      </c>
    </row>
    <row r="12049" spans="1:2" x14ac:dyDescent="0.3">
      <c r="A12049" s="3">
        <v>307663</v>
      </c>
      <c r="B12049" s="5" t="s">
        <v>1139</v>
      </c>
    </row>
    <row r="12050" spans="1:2" x14ac:dyDescent="0.3">
      <c r="A12050" s="3">
        <v>261023</v>
      </c>
      <c r="B12050" s="5" t="s">
        <v>49</v>
      </c>
    </row>
    <row r="12051" spans="1:2" x14ac:dyDescent="0.3">
      <c r="A12051" s="3">
        <v>261023</v>
      </c>
      <c r="B12051" s="5" t="s">
        <v>1246</v>
      </c>
    </row>
    <row r="12052" spans="1:2" x14ac:dyDescent="0.3">
      <c r="A12052" s="3">
        <v>261023</v>
      </c>
      <c r="B12052" s="5" t="s">
        <v>7548</v>
      </c>
    </row>
    <row r="12053" spans="1:2" x14ac:dyDescent="0.3">
      <c r="A12053" s="3">
        <v>294963</v>
      </c>
      <c r="B12053" s="5" t="s">
        <v>6841</v>
      </c>
    </row>
    <row r="12054" spans="1:2" x14ac:dyDescent="0.3">
      <c r="A12054" s="3">
        <v>294963</v>
      </c>
      <c r="B12054" s="5" t="s">
        <v>468</v>
      </c>
    </row>
    <row r="12055" spans="1:2" x14ac:dyDescent="0.3">
      <c r="A12055" s="3">
        <v>294963</v>
      </c>
      <c r="B12055" s="5" t="s">
        <v>49</v>
      </c>
    </row>
    <row r="12056" spans="1:2" x14ac:dyDescent="0.3">
      <c r="A12056" s="3">
        <v>188222</v>
      </c>
      <c r="B12056" s="5" t="s">
        <v>30</v>
      </c>
    </row>
    <row r="12057" spans="1:2" x14ac:dyDescent="0.3">
      <c r="A12057" s="3">
        <v>188222</v>
      </c>
      <c r="B12057" s="5" t="s">
        <v>49</v>
      </c>
    </row>
    <row r="12058" spans="1:2" x14ac:dyDescent="0.3">
      <c r="A12058" s="3">
        <v>228973</v>
      </c>
      <c r="B12058" s="5" t="s">
        <v>468</v>
      </c>
    </row>
    <row r="12059" spans="1:2" x14ac:dyDescent="0.3">
      <c r="A12059" s="3">
        <v>228973</v>
      </c>
      <c r="B12059" s="5" t="s">
        <v>166</v>
      </c>
    </row>
    <row r="12060" spans="1:2" x14ac:dyDescent="0.3">
      <c r="A12060" s="3">
        <v>228973</v>
      </c>
      <c r="B12060" s="5" t="s">
        <v>49</v>
      </c>
    </row>
    <row r="12061" spans="1:2" x14ac:dyDescent="0.3">
      <c r="A12061" s="3">
        <v>256961</v>
      </c>
      <c r="B12061" s="5" t="s">
        <v>777</v>
      </c>
    </row>
    <row r="12062" spans="1:2" x14ac:dyDescent="0.3">
      <c r="A12062" s="3">
        <v>256961</v>
      </c>
      <c r="B12062" s="5" t="s">
        <v>30</v>
      </c>
    </row>
    <row r="12063" spans="1:2" x14ac:dyDescent="0.3">
      <c r="A12063" s="3">
        <v>256961</v>
      </c>
      <c r="B12063" s="5" t="s">
        <v>6748</v>
      </c>
    </row>
    <row r="12064" spans="1:2" x14ac:dyDescent="0.3">
      <c r="A12064" s="3">
        <v>297556</v>
      </c>
      <c r="B12064" s="5" t="s">
        <v>2528</v>
      </c>
    </row>
    <row r="12065" spans="1:2" x14ac:dyDescent="0.3">
      <c r="A12065" s="3">
        <v>297556</v>
      </c>
      <c r="B12065" s="5" t="s">
        <v>777</v>
      </c>
    </row>
    <row r="12066" spans="1:2" x14ac:dyDescent="0.3">
      <c r="A12066" s="3">
        <v>297556</v>
      </c>
      <c r="B12066" s="5" t="s">
        <v>2297</v>
      </c>
    </row>
    <row r="12067" spans="1:2" x14ac:dyDescent="0.3">
      <c r="A12067" s="3">
        <v>297556</v>
      </c>
      <c r="B12067" s="5" t="s">
        <v>1139</v>
      </c>
    </row>
    <row r="12068" spans="1:2" x14ac:dyDescent="0.3">
      <c r="A12068" s="3">
        <v>256591</v>
      </c>
      <c r="B12068" s="5" t="s">
        <v>886</v>
      </c>
    </row>
    <row r="12069" spans="1:2" x14ac:dyDescent="0.3">
      <c r="A12069" s="3">
        <v>256591</v>
      </c>
      <c r="B12069" s="5" t="s">
        <v>30</v>
      </c>
    </row>
    <row r="12070" spans="1:2" x14ac:dyDescent="0.3">
      <c r="A12070" s="3">
        <v>256591</v>
      </c>
      <c r="B12070" s="5" t="s">
        <v>1246</v>
      </c>
    </row>
    <row r="12071" spans="1:2" x14ac:dyDescent="0.3">
      <c r="A12071" s="3">
        <v>375846</v>
      </c>
      <c r="B12071" s="5" t="s">
        <v>166</v>
      </c>
    </row>
    <row r="12072" spans="1:2" x14ac:dyDescent="0.3">
      <c r="A12072" s="3">
        <v>375846</v>
      </c>
      <c r="B12072" s="5" t="s">
        <v>19406</v>
      </c>
    </row>
    <row r="12073" spans="1:2" x14ac:dyDescent="0.3">
      <c r="A12073" s="3">
        <v>323272</v>
      </c>
      <c r="B12073" s="5" t="s">
        <v>49</v>
      </c>
    </row>
    <row r="12074" spans="1:2" x14ac:dyDescent="0.3">
      <c r="A12074" s="3">
        <v>292431</v>
      </c>
      <c r="B12074" s="5" t="s">
        <v>49</v>
      </c>
    </row>
    <row r="12075" spans="1:2" x14ac:dyDescent="0.3">
      <c r="A12075" s="3">
        <v>292431</v>
      </c>
      <c r="B12075" s="5" t="s">
        <v>886</v>
      </c>
    </row>
    <row r="12076" spans="1:2" x14ac:dyDescent="0.3">
      <c r="A12076" s="3">
        <v>323260</v>
      </c>
      <c r="B12076" s="5" t="s">
        <v>886</v>
      </c>
    </row>
    <row r="12077" spans="1:2" x14ac:dyDescent="0.3">
      <c r="A12077" s="3">
        <v>323260</v>
      </c>
      <c r="B12077" s="5" t="s">
        <v>49</v>
      </c>
    </row>
    <row r="12078" spans="1:2" x14ac:dyDescent="0.3">
      <c r="A12078" s="3">
        <v>323260</v>
      </c>
      <c r="B12078" s="5" t="s">
        <v>30</v>
      </c>
    </row>
    <row r="12079" spans="1:2" x14ac:dyDescent="0.3">
      <c r="A12079" s="3">
        <v>277558</v>
      </c>
      <c r="B12079" s="5" t="s">
        <v>777</v>
      </c>
    </row>
    <row r="12080" spans="1:2" x14ac:dyDescent="0.3">
      <c r="A12080" s="3">
        <v>277558</v>
      </c>
      <c r="B12080" s="5" t="s">
        <v>49</v>
      </c>
    </row>
    <row r="12081" spans="1:2" x14ac:dyDescent="0.3">
      <c r="A12081" s="3">
        <v>277558</v>
      </c>
      <c r="B12081" s="5" t="s">
        <v>166</v>
      </c>
    </row>
    <row r="12082" spans="1:2" x14ac:dyDescent="0.3">
      <c r="A12082" s="3">
        <v>192141</v>
      </c>
      <c r="B12082" s="5" t="s">
        <v>166</v>
      </c>
    </row>
    <row r="12083" spans="1:2" x14ac:dyDescent="0.3">
      <c r="A12083" s="3">
        <v>192141</v>
      </c>
      <c r="B12083" s="5" t="s">
        <v>777</v>
      </c>
    </row>
    <row r="12084" spans="1:2" x14ac:dyDescent="0.3">
      <c r="A12084" s="3">
        <v>374772</v>
      </c>
      <c r="B12084" s="5" t="s">
        <v>30</v>
      </c>
    </row>
    <row r="12085" spans="1:2" x14ac:dyDescent="0.3">
      <c r="A12085" s="3">
        <v>374772</v>
      </c>
      <c r="B12085" s="5" t="s">
        <v>2297</v>
      </c>
    </row>
    <row r="12086" spans="1:2" x14ac:dyDescent="0.3">
      <c r="A12086" s="3">
        <v>374772</v>
      </c>
      <c r="B12086" s="5" t="s">
        <v>777</v>
      </c>
    </row>
    <row r="12087" spans="1:2" x14ac:dyDescent="0.3">
      <c r="A12087" s="3">
        <v>374772</v>
      </c>
      <c r="B12087" s="5" t="s">
        <v>886</v>
      </c>
    </row>
    <row r="12088" spans="1:2" x14ac:dyDescent="0.3">
      <c r="A12088" s="3">
        <v>334074</v>
      </c>
      <c r="B12088" s="5" t="s">
        <v>777</v>
      </c>
    </row>
    <row r="12089" spans="1:2" x14ac:dyDescent="0.3">
      <c r="A12089" s="3">
        <v>334074</v>
      </c>
      <c r="B12089" s="5" t="s">
        <v>1246</v>
      </c>
    </row>
    <row r="12090" spans="1:2" x14ac:dyDescent="0.3">
      <c r="A12090" s="3">
        <v>334074</v>
      </c>
      <c r="B12090" s="5" t="s">
        <v>6631</v>
      </c>
    </row>
    <row r="12091" spans="1:2" x14ac:dyDescent="0.3">
      <c r="A12091" s="3">
        <v>334074</v>
      </c>
      <c r="B12091" s="5" t="s">
        <v>166</v>
      </c>
    </row>
    <row r="12092" spans="1:2" x14ac:dyDescent="0.3">
      <c r="A12092" s="3">
        <v>268920</v>
      </c>
      <c r="B12092" s="5" t="s">
        <v>777</v>
      </c>
    </row>
    <row r="12093" spans="1:2" x14ac:dyDescent="0.3">
      <c r="A12093" s="3">
        <v>268920</v>
      </c>
      <c r="B12093" s="5" t="s">
        <v>30</v>
      </c>
    </row>
    <row r="12094" spans="1:2" x14ac:dyDescent="0.3">
      <c r="A12094" s="3">
        <v>338803</v>
      </c>
      <c r="B12094" s="5" t="s">
        <v>49</v>
      </c>
    </row>
    <row r="12095" spans="1:2" x14ac:dyDescent="0.3">
      <c r="A12095" s="3">
        <v>338803</v>
      </c>
      <c r="B12095" s="5" t="s">
        <v>7548</v>
      </c>
    </row>
    <row r="12096" spans="1:2" x14ac:dyDescent="0.3">
      <c r="A12096" s="3">
        <v>338803</v>
      </c>
      <c r="B12096" s="5" t="s">
        <v>1246</v>
      </c>
    </row>
    <row r="12097" spans="1:2" x14ac:dyDescent="0.3">
      <c r="A12097" s="3">
        <v>287903</v>
      </c>
      <c r="B12097" s="5" t="s">
        <v>468</v>
      </c>
    </row>
    <row r="12098" spans="1:2" x14ac:dyDescent="0.3">
      <c r="A12098" s="3">
        <v>287903</v>
      </c>
      <c r="B12098" s="5" t="s">
        <v>30</v>
      </c>
    </row>
    <row r="12099" spans="1:2" x14ac:dyDescent="0.3">
      <c r="A12099" s="3">
        <v>287903</v>
      </c>
      <c r="B12099" s="5" t="s">
        <v>2848</v>
      </c>
    </row>
    <row r="12100" spans="1:2" x14ac:dyDescent="0.3">
      <c r="A12100" s="3">
        <v>306819</v>
      </c>
      <c r="B12100" s="5" t="s">
        <v>49</v>
      </c>
    </row>
    <row r="12101" spans="1:2" x14ac:dyDescent="0.3">
      <c r="A12101" s="3">
        <v>295964</v>
      </c>
      <c r="B12101" s="5" t="s">
        <v>49</v>
      </c>
    </row>
    <row r="12102" spans="1:2" x14ac:dyDescent="0.3">
      <c r="A12102" s="3">
        <v>157544</v>
      </c>
      <c r="B12102" s="5" t="s">
        <v>166</v>
      </c>
    </row>
    <row r="12103" spans="1:2" x14ac:dyDescent="0.3">
      <c r="A12103" s="3">
        <v>157544</v>
      </c>
      <c r="B12103" s="5" t="s">
        <v>468</v>
      </c>
    </row>
    <row r="12104" spans="1:2" x14ac:dyDescent="0.3">
      <c r="A12104" s="3">
        <v>282070</v>
      </c>
      <c r="B12104" s="5" t="s">
        <v>2528</v>
      </c>
    </row>
    <row r="12105" spans="1:2" x14ac:dyDescent="0.3">
      <c r="A12105" s="3">
        <v>282070</v>
      </c>
      <c r="B12105" s="5" t="s">
        <v>468</v>
      </c>
    </row>
    <row r="12106" spans="1:2" x14ac:dyDescent="0.3">
      <c r="A12106" s="3">
        <v>282070</v>
      </c>
      <c r="B12106" s="5" t="s">
        <v>777</v>
      </c>
    </row>
    <row r="12107" spans="1:2" x14ac:dyDescent="0.3">
      <c r="A12107" s="3">
        <v>282070</v>
      </c>
      <c r="B12107" s="5" t="s">
        <v>49</v>
      </c>
    </row>
    <row r="12108" spans="1:2" x14ac:dyDescent="0.3">
      <c r="A12108" s="3">
        <v>328480</v>
      </c>
      <c r="B12108" s="5" t="s">
        <v>166</v>
      </c>
    </row>
    <row r="12109" spans="1:2" x14ac:dyDescent="0.3">
      <c r="A12109" s="3">
        <v>328480</v>
      </c>
      <c r="B12109" s="5" t="s">
        <v>19406</v>
      </c>
    </row>
    <row r="12110" spans="1:2" x14ac:dyDescent="0.3">
      <c r="A12110" s="3">
        <v>328480</v>
      </c>
      <c r="B12110" s="5" t="s">
        <v>6631</v>
      </c>
    </row>
    <row r="12111" spans="1:2" x14ac:dyDescent="0.3">
      <c r="A12111" s="3">
        <v>373879</v>
      </c>
      <c r="B12111" s="5" t="s">
        <v>777</v>
      </c>
    </row>
    <row r="12112" spans="1:2" x14ac:dyDescent="0.3">
      <c r="A12112" s="3">
        <v>373879</v>
      </c>
      <c r="B12112" s="5" t="s">
        <v>2297</v>
      </c>
    </row>
    <row r="12113" spans="1:2" x14ac:dyDescent="0.3">
      <c r="A12113" s="3">
        <v>373879</v>
      </c>
      <c r="B12113" s="5" t="s">
        <v>1139</v>
      </c>
    </row>
    <row r="12114" spans="1:2" x14ac:dyDescent="0.3">
      <c r="A12114" s="3">
        <v>373879</v>
      </c>
      <c r="B12114" s="5" t="s">
        <v>30</v>
      </c>
    </row>
    <row r="12115" spans="1:2" x14ac:dyDescent="0.3">
      <c r="A12115" s="3">
        <v>373879</v>
      </c>
      <c r="B12115" s="5" t="s">
        <v>2848</v>
      </c>
    </row>
    <row r="12116" spans="1:2" x14ac:dyDescent="0.3">
      <c r="A12116" s="3">
        <v>373879</v>
      </c>
      <c r="B12116" s="5" t="s">
        <v>19406</v>
      </c>
    </row>
    <row r="12117" spans="1:2" x14ac:dyDescent="0.3">
      <c r="A12117" s="3">
        <v>283445</v>
      </c>
      <c r="B12117" s="5" t="s">
        <v>468</v>
      </c>
    </row>
    <row r="12118" spans="1:2" x14ac:dyDescent="0.3">
      <c r="A12118" s="3">
        <v>397469</v>
      </c>
      <c r="B12118" s="5" t="s">
        <v>49</v>
      </c>
    </row>
    <row r="12119" spans="1:2" x14ac:dyDescent="0.3">
      <c r="A12119" s="3">
        <v>351694</v>
      </c>
      <c r="B12119" s="5" t="s">
        <v>2848</v>
      </c>
    </row>
    <row r="12120" spans="1:2" x14ac:dyDescent="0.3">
      <c r="A12120" s="3">
        <v>351694</v>
      </c>
      <c r="B12120" s="5" t="s">
        <v>2297</v>
      </c>
    </row>
    <row r="12121" spans="1:2" x14ac:dyDescent="0.3">
      <c r="A12121" s="3">
        <v>351694</v>
      </c>
      <c r="B12121" s="5" t="s">
        <v>30</v>
      </c>
    </row>
    <row r="12122" spans="1:2" x14ac:dyDescent="0.3">
      <c r="A12122" s="3">
        <v>317744</v>
      </c>
      <c r="B12122" s="5" t="s">
        <v>49</v>
      </c>
    </row>
    <row r="12123" spans="1:2" x14ac:dyDescent="0.3">
      <c r="A12123" s="3">
        <v>317744</v>
      </c>
      <c r="B12123" s="5" t="s">
        <v>166</v>
      </c>
    </row>
    <row r="12124" spans="1:2" x14ac:dyDescent="0.3">
      <c r="A12124" s="3">
        <v>167073</v>
      </c>
      <c r="B12124" s="5" t="s">
        <v>886</v>
      </c>
    </row>
    <row r="12125" spans="1:2" x14ac:dyDescent="0.3">
      <c r="A12125" s="3">
        <v>167073</v>
      </c>
      <c r="B12125" s="5" t="s">
        <v>49</v>
      </c>
    </row>
    <row r="12126" spans="1:2" x14ac:dyDescent="0.3">
      <c r="A12126" s="3">
        <v>167073</v>
      </c>
      <c r="B12126" s="5" t="s">
        <v>7548</v>
      </c>
    </row>
    <row r="12127" spans="1:2" x14ac:dyDescent="0.3">
      <c r="A12127" s="3">
        <v>297291</v>
      </c>
      <c r="B12127" s="5" t="s">
        <v>777</v>
      </c>
    </row>
    <row r="12128" spans="1:2" x14ac:dyDescent="0.3">
      <c r="A12128" s="3">
        <v>297291</v>
      </c>
      <c r="B12128" s="5" t="s">
        <v>1139</v>
      </c>
    </row>
    <row r="12129" spans="1:2" x14ac:dyDescent="0.3">
      <c r="A12129" s="3">
        <v>297291</v>
      </c>
      <c r="B12129" s="5" t="s">
        <v>2848</v>
      </c>
    </row>
    <row r="12130" spans="1:2" x14ac:dyDescent="0.3">
      <c r="A12130" s="3">
        <v>210860</v>
      </c>
      <c r="B12130" s="5" t="s">
        <v>30</v>
      </c>
    </row>
    <row r="12131" spans="1:2" x14ac:dyDescent="0.3">
      <c r="A12131" s="3">
        <v>210860</v>
      </c>
      <c r="B12131" s="5" t="s">
        <v>1139</v>
      </c>
    </row>
    <row r="12132" spans="1:2" x14ac:dyDescent="0.3">
      <c r="A12132" s="3">
        <v>339527</v>
      </c>
      <c r="B12132" s="5" t="s">
        <v>166</v>
      </c>
    </row>
    <row r="12133" spans="1:2" x14ac:dyDescent="0.3">
      <c r="A12133" s="3">
        <v>339527</v>
      </c>
      <c r="B12133" s="5" t="s">
        <v>1246</v>
      </c>
    </row>
    <row r="12134" spans="1:2" x14ac:dyDescent="0.3">
      <c r="A12134" s="3">
        <v>339527</v>
      </c>
      <c r="B12134" s="5" t="s">
        <v>6631</v>
      </c>
    </row>
    <row r="12135" spans="1:2" x14ac:dyDescent="0.3">
      <c r="A12135" s="3">
        <v>347969</v>
      </c>
      <c r="B12135" s="5" t="s">
        <v>6841</v>
      </c>
    </row>
    <row r="12136" spans="1:2" x14ac:dyDescent="0.3">
      <c r="A12136" s="3">
        <v>347969</v>
      </c>
      <c r="B12136" s="5" t="s">
        <v>30</v>
      </c>
    </row>
    <row r="12137" spans="1:2" x14ac:dyDescent="0.3">
      <c r="A12137" s="3">
        <v>347969</v>
      </c>
      <c r="B12137" s="5" t="s">
        <v>777</v>
      </c>
    </row>
    <row r="12138" spans="1:2" x14ac:dyDescent="0.3">
      <c r="A12138" s="3">
        <v>347969</v>
      </c>
      <c r="B12138" s="5" t="s">
        <v>1139</v>
      </c>
    </row>
    <row r="12139" spans="1:2" x14ac:dyDescent="0.3">
      <c r="A12139" s="3">
        <v>285783</v>
      </c>
      <c r="B12139" s="5" t="s">
        <v>7548</v>
      </c>
    </row>
    <row r="12140" spans="1:2" x14ac:dyDescent="0.3">
      <c r="A12140" s="3">
        <v>285783</v>
      </c>
      <c r="B12140" s="5" t="s">
        <v>49</v>
      </c>
    </row>
    <row r="12141" spans="1:2" x14ac:dyDescent="0.3">
      <c r="A12141" s="3">
        <v>287284</v>
      </c>
      <c r="B12141" s="5" t="s">
        <v>886</v>
      </c>
    </row>
    <row r="12142" spans="1:2" x14ac:dyDescent="0.3">
      <c r="A12142" s="3">
        <v>287284</v>
      </c>
      <c r="B12142" s="5" t="s">
        <v>49</v>
      </c>
    </row>
    <row r="12143" spans="1:2" x14ac:dyDescent="0.3">
      <c r="A12143" s="3">
        <v>257091</v>
      </c>
      <c r="B12143" s="5" t="s">
        <v>30</v>
      </c>
    </row>
    <row r="12144" spans="1:2" x14ac:dyDescent="0.3">
      <c r="A12144" s="3">
        <v>301351</v>
      </c>
      <c r="B12144" s="5" t="s">
        <v>49</v>
      </c>
    </row>
    <row r="12145" spans="1:2" x14ac:dyDescent="0.3">
      <c r="A12145" s="3">
        <v>301351</v>
      </c>
      <c r="B12145" s="5" t="s">
        <v>2378</v>
      </c>
    </row>
    <row r="12146" spans="1:2" x14ac:dyDescent="0.3">
      <c r="A12146" s="3">
        <v>301351</v>
      </c>
      <c r="B12146" s="5" t="s">
        <v>886</v>
      </c>
    </row>
    <row r="12147" spans="1:2" x14ac:dyDescent="0.3">
      <c r="A12147" s="3">
        <v>301351</v>
      </c>
      <c r="B12147" s="5" t="s">
        <v>30</v>
      </c>
    </row>
    <row r="12148" spans="1:2" x14ac:dyDescent="0.3">
      <c r="A12148" s="3">
        <v>264999</v>
      </c>
      <c r="B12148" s="5" t="s">
        <v>30</v>
      </c>
    </row>
    <row r="12149" spans="1:2" x14ac:dyDescent="0.3">
      <c r="A12149" s="3">
        <v>264999</v>
      </c>
      <c r="B12149" s="5" t="s">
        <v>49</v>
      </c>
    </row>
    <row r="12150" spans="1:2" x14ac:dyDescent="0.3">
      <c r="A12150" s="3">
        <v>146301</v>
      </c>
      <c r="B12150" s="5" t="s">
        <v>468</v>
      </c>
    </row>
    <row r="12151" spans="1:2" x14ac:dyDescent="0.3">
      <c r="A12151" s="3">
        <v>146301</v>
      </c>
      <c r="B12151" s="5" t="s">
        <v>166</v>
      </c>
    </row>
    <row r="12152" spans="1:2" x14ac:dyDescent="0.3">
      <c r="A12152" s="3">
        <v>264644</v>
      </c>
      <c r="B12152" s="5" t="s">
        <v>49</v>
      </c>
    </row>
    <row r="12153" spans="1:2" x14ac:dyDescent="0.3">
      <c r="A12153" s="3">
        <v>264644</v>
      </c>
      <c r="B12153" s="5" t="s">
        <v>166</v>
      </c>
    </row>
    <row r="12154" spans="1:2" x14ac:dyDescent="0.3">
      <c r="A12154" s="3">
        <v>326359</v>
      </c>
      <c r="B12154" s="5" t="s">
        <v>2297</v>
      </c>
    </row>
    <row r="12155" spans="1:2" x14ac:dyDescent="0.3">
      <c r="A12155" s="3">
        <v>326359</v>
      </c>
      <c r="B12155" s="5" t="s">
        <v>6748</v>
      </c>
    </row>
    <row r="12156" spans="1:2" x14ac:dyDescent="0.3">
      <c r="A12156" s="3">
        <v>326359</v>
      </c>
      <c r="B12156" s="5" t="s">
        <v>1139</v>
      </c>
    </row>
    <row r="12157" spans="1:2" x14ac:dyDescent="0.3">
      <c r="A12157" s="3">
        <v>326359</v>
      </c>
      <c r="B12157" s="5" t="s">
        <v>30</v>
      </c>
    </row>
    <row r="12158" spans="1:2" x14ac:dyDescent="0.3">
      <c r="A12158" s="3">
        <v>250734</v>
      </c>
      <c r="B12158" s="5" t="s">
        <v>49</v>
      </c>
    </row>
    <row r="12159" spans="1:2" x14ac:dyDescent="0.3">
      <c r="A12159" s="3">
        <v>250734</v>
      </c>
      <c r="B12159" s="5" t="s">
        <v>886</v>
      </c>
    </row>
    <row r="12160" spans="1:2" x14ac:dyDescent="0.3">
      <c r="A12160" s="3">
        <v>284303</v>
      </c>
      <c r="B12160" s="5" t="s">
        <v>468</v>
      </c>
    </row>
    <row r="12161" spans="1:2" x14ac:dyDescent="0.3">
      <c r="A12161" s="3">
        <v>284303</v>
      </c>
      <c r="B12161" s="5" t="s">
        <v>6631</v>
      </c>
    </row>
    <row r="12162" spans="1:2" x14ac:dyDescent="0.3">
      <c r="A12162" s="3">
        <v>284303</v>
      </c>
      <c r="B12162" s="5" t="s">
        <v>166</v>
      </c>
    </row>
    <row r="12163" spans="1:2" x14ac:dyDescent="0.3">
      <c r="A12163" s="3">
        <v>354110</v>
      </c>
      <c r="B12163" s="5" t="s">
        <v>6841</v>
      </c>
    </row>
    <row r="12164" spans="1:2" x14ac:dyDescent="0.3">
      <c r="A12164" s="3">
        <v>354110</v>
      </c>
      <c r="B12164" s="5" t="s">
        <v>777</v>
      </c>
    </row>
    <row r="12165" spans="1:2" x14ac:dyDescent="0.3">
      <c r="A12165" s="3">
        <v>354110</v>
      </c>
      <c r="B12165" s="5" t="s">
        <v>49</v>
      </c>
    </row>
    <row r="12166" spans="1:2" x14ac:dyDescent="0.3">
      <c r="A12166" s="3">
        <v>272878</v>
      </c>
      <c r="B12166" s="5" t="s">
        <v>1139</v>
      </c>
    </row>
    <row r="12167" spans="1:2" x14ac:dyDescent="0.3">
      <c r="A12167" s="3">
        <v>272878</v>
      </c>
      <c r="B12167" s="5" t="s">
        <v>49</v>
      </c>
    </row>
    <row r="12168" spans="1:2" x14ac:dyDescent="0.3">
      <c r="A12168" s="3">
        <v>272878</v>
      </c>
      <c r="B12168" s="5" t="s">
        <v>6748</v>
      </c>
    </row>
    <row r="12169" spans="1:2" x14ac:dyDescent="0.3">
      <c r="A12169" s="3">
        <v>336882</v>
      </c>
      <c r="B12169" s="5" t="s">
        <v>777</v>
      </c>
    </row>
    <row r="12170" spans="1:2" x14ac:dyDescent="0.3">
      <c r="A12170" s="3">
        <v>336882</v>
      </c>
      <c r="B12170" s="5" t="s">
        <v>166</v>
      </c>
    </row>
    <row r="12171" spans="1:2" x14ac:dyDescent="0.3">
      <c r="A12171" s="3">
        <v>336882</v>
      </c>
      <c r="B12171" s="5" t="s">
        <v>49</v>
      </c>
    </row>
    <row r="12172" spans="1:2" x14ac:dyDescent="0.3">
      <c r="A12172" s="3">
        <v>264419</v>
      </c>
      <c r="B12172" s="5" t="s">
        <v>2297</v>
      </c>
    </row>
    <row r="12173" spans="1:2" x14ac:dyDescent="0.3">
      <c r="A12173" s="3">
        <v>264419</v>
      </c>
      <c r="B12173" s="5" t="s">
        <v>1139</v>
      </c>
    </row>
    <row r="12174" spans="1:2" x14ac:dyDescent="0.3">
      <c r="A12174" s="3">
        <v>264419</v>
      </c>
      <c r="B12174" s="5" t="s">
        <v>30</v>
      </c>
    </row>
    <row r="12175" spans="1:2" x14ac:dyDescent="0.3">
      <c r="A12175" s="3">
        <v>264419</v>
      </c>
      <c r="B12175" s="5" t="s">
        <v>6748</v>
      </c>
    </row>
    <row r="12176" spans="1:2" x14ac:dyDescent="0.3">
      <c r="A12176" s="3">
        <v>323661</v>
      </c>
      <c r="B12176" s="5" t="s">
        <v>2297</v>
      </c>
    </row>
    <row r="12177" spans="1:2" x14ac:dyDescent="0.3">
      <c r="A12177" s="3">
        <v>323661</v>
      </c>
      <c r="B12177" s="5" t="s">
        <v>6748</v>
      </c>
    </row>
    <row r="12178" spans="1:2" x14ac:dyDescent="0.3">
      <c r="A12178" s="3">
        <v>323661</v>
      </c>
      <c r="B12178" s="5" t="s">
        <v>1139</v>
      </c>
    </row>
    <row r="12179" spans="1:2" x14ac:dyDescent="0.3">
      <c r="A12179" s="3">
        <v>323661</v>
      </c>
      <c r="B12179" s="5" t="s">
        <v>2848</v>
      </c>
    </row>
    <row r="12180" spans="1:2" x14ac:dyDescent="0.3">
      <c r="A12180" s="3">
        <v>346808</v>
      </c>
      <c r="B12180" s="5" t="s">
        <v>777</v>
      </c>
    </row>
    <row r="12181" spans="1:2" x14ac:dyDescent="0.3">
      <c r="A12181" s="3">
        <v>346808</v>
      </c>
      <c r="B12181" s="5" t="s">
        <v>1246</v>
      </c>
    </row>
    <row r="12182" spans="1:2" x14ac:dyDescent="0.3">
      <c r="A12182" s="3">
        <v>346808</v>
      </c>
      <c r="B12182" s="5" t="s">
        <v>166</v>
      </c>
    </row>
    <row r="12183" spans="1:2" x14ac:dyDescent="0.3">
      <c r="A12183" s="3">
        <v>336560</v>
      </c>
      <c r="B12183" s="5" t="s">
        <v>777</v>
      </c>
    </row>
    <row r="12184" spans="1:2" x14ac:dyDescent="0.3">
      <c r="A12184" s="3">
        <v>336560</v>
      </c>
      <c r="B12184" s="5" t="s">
        <v>468</v>
      </c>
    </row>
    <row r="12185" spans="1:2" x14ac:dyDescent="0.3">
      <c r="A12185" s="3">
        <v>336560</v>
      </c>
      <c r="B12185" s="5" t="s">
        <v>2528</v>
      </c>
    </row>
    <row r="12186" spans="1:2" x14ac:dyDescent="0.3">
      <c r="A12186" s="3">
        <v>355338</v>
      </c>
      <c r="B12186" s="5" t="s">
        <v>2297</v>
      </c>
    </row>
    <row r="12187" spans="1:2" x14ac:dyDescent="0.3">
      <c r="A12187" s="3">
        <v>355338</v>
      </c>
      <c r="B12187" s="5" t="s">
        <v>6748</v>
      </c>
    </row>
    <row r="12188" spans="1:2" x14ac:dyDescent="0.3">
      <c r="A12188" s="3">
        <v>298382</v>
      </c>
      <c r="B12188" s="5" t="s">
        <v>49</v>
      </c>
    </row>
    <row r="12189" spans="1:2" x14ac:dyDescent="0.3">
      <c r="A12189" s="3">
        <v>298382</v>
      </c>
      <c r="B12189" s="5" t="s">
        <v>30</v>
      </c>
    </row>
    <row r="12190" spans="1:2" x14ac:dyDescent="0.3">
      <c r="A12190" s="3">
        <v>298382</v>
      </c>
      <c r="B12190" s="5" t="s">
        <v>6841</v>
      </c>
    </row>
    <row r="12191" spans="1:2" x14ac:dyDescent="0.3">
      <c r="A12191" s="3">
        <v>274479</v>
      </c>
      <c r="B12191" s="5" t="s">
        <v>49</v>
      </c>
    </row>
    <row r="12192" spans="1:2" x14ac:dyDescent="0.3">
      <c r="A12192" s="3">
        <v>274479</v>
      </c>
      <c r="B12192" s="5" t="s">
        <v>30</v>
      </c>
    </row>
    <row r="12193" spans="1:2" x14ac:dyDescent="0.3">
      <c r="A12193" s="3">
        <v>336004</v>
      </c>
      <c r="B12193" s="5" t="s">
        <v>777</v>
      </c>
    </row>
    <row r="12194" spans="1:2" x14ac:dyDescent="0.3">
      <c r="A12194" s="3">
        <v>336004</v>
      </c>
      <c r="B12194" s="5" t="s">
        <v>1246</v>
      </c>
    </row>
    <row r="12195" spans="1:2" x14ac:dyDescent="0.3">
      <c r="A12195" s="3">
        <v>336004</v>
      </c>
      <c r="B12195" s="5" t="s">
        <v>166</v>
      </c>
    </row>
    <row r="12196" spans="1:2" x14ac:dyDescent="0.3">
      <c r="A12196" s="3">
        <v>241257</v>
      </c>
      <c r="B12196" s="5" t="s">
        <v>468</v>
      </c>
    </row>
    <row r="12197" spans="1:2" x14ac:dyDescent="0.3">
      <c r="A12197" s="3">
        <v>241257</v>
      </c>
      <c r="B12197" s="5" t="s">
        <v>6631</v>
      </c>
    </row>
    <row r="12198" spans="1:2" x14ac:dyDescent="0.3">
      <c r="A12198" s="3">
        <v>241257</v>
      </c>
      <c r="B12198" s="5" t="s">
        <v>166</v>
      </c>
    </row>
    <row r="12199" spans="1:2" x14ac:dyDescent="0.3">
      <c r="A12199" s="3">
        <v>315465</v>
      </c>
      <c r="B12199" s="5" t="s">
        <v>777</v>
      </c>
    </row>
    <row r="12200" spans="1:2" x14ac:dyDescent="0.3">
      <c r="A12200" s="3">
        <v>315465</v>
      </c>
      <c r="B12200" s="5" t="s">
        <v>1139</v>
      </c>
    </row>
    <row r="12201" spans="1:2" x14ac:dyDescent="0.3">
      <c r="A12201" s="3">
        <v>315465</v>
      </c>
      <c r="B12201" s="5" t="s">
        <v>2297</v>
      </c>
    </row>
    <row r="12202" spans="1:2" x14ac:dyDescent="0.3">
      <c r="A12202" s="3">
        <v>315465</v>
      </c>
      <c r="B12202" s="5" t="s">
        <v>49</v>
      </c>
    </row>
    <row r="12203" spans="1:2" x14ac:dyDescent="0.3">
      <c r="A12203" s="3">
        <v>315465</v>
      </c>
      <c r="B12203" s="5" t="s">
        <v>6748</v>
      </c>
    </row>
    <row r="12204" spans="1:2" x14ac:dyDescent="0.3">
      <c r="A12204" s="3">
        <v>315465</v>
      </c>
      <c r="B12204" s="5" t="s">
        <v>2848</v>
      </c>
    </row>
    <row r="12205" spans="1:2" x14ac:dyDescent="0.3">
      <c r="A12205" s="3">
        <v>342878</v>
      </c>
      <c r="B12205" s="5" t="s">
        <v>49</v>
      </c>
    </row>
    <row r="12206" spans="1:2" x14ac:dyDescent="0.3">
      <c r="A12206" s="3">
        <v>342878</v>
      </c>
      <c r="B12206" s="5" t="s">
        <v>886</v>
      </c>
    </row>
    <row r="12207" spans="1:2" x14ac:dyDescent="0.3">
      <c r="A12207" s="3">
        <v>328425</v>
      </c>
      <c r="B12207" s="5" t="s">
        <v>166</v>
      </c>
    </row>
    <row r="12208" spans="1:2" x14ac:dyDescent="0.3">
      <c r="A12208" s="3">
        <v>328425</v>
      </c>
      <c r="B12208" s="5" t="s">
        <v>6631</v>
      </c>
    </row>
    <row r="12209" spans="1:2" x14ac:dyDescent="0.3">
      <c r="A12209" s="3">
        <v>328425</v>
      </c>
      <c r="B12209" s="5" t="s">
        <v>49</v>
      </c>
    </row>
    <row r="12210" spans="1:2" x14ac:dyDescent="0.3">
      <c r="A12210" s="3">
        <v>354857</v>
      </c>
      <c r="B12210" s="5" t="s">
        <v>2297</v>
      </c>
    </row>
    <row r="12211" spans="1:2" x14ac:dyDescent="0.3">
      <c r="A12211" s="3">
        <v>354857</v>
      </c>
      <c r="B12211" s="5" t="s">
        <v>30</v>
      </c>
    </row>
    <row r="12212" spans="1:2" x14ac:dyDescent="0.3">
      <c r="A12212" s="3">
        <v>354857</v>
      </c>
      <c r="B12212" s="5" t="s">
        <v>2528</v>
      </c>
    </row>
    <row r="12213" spans="1:2" x14ac:dyDescent="0.3">
      <c r="A12213" s="3">
        <v>354857</v>
      </c>
      <c r="B12213" s="5" t="s">
        <v>19406</v>
      </c>
    </row>
    <row r="12214" spans="1:2" x14ac:dyDescent="0.3">
      <c r="A12214" s="3">
        <v>354857</v>
      </c>
      <c r="B12214" s="5" t="s">
        <v>1139</v>
      </c>
    </row>
    <row r="12215" spans="1:2" x14ac:dyDescent="0.3">
      <c r="A12215" s="3">
        <v>354857</v>
      </c>
      <c r="B12215" s="5" t="s">
        <v>777</v>
      </c>
    </row>
    <row r="12216" spans="1:2" x14ac:dyDescent="0.3">
      <c r="A12216" s="3">
        <v>348678</v>
      </c>
      <c r="B12216" s="5" t="s">
        <v>30</v>
      </c>
    </row>
    <row r="12217" spans="1:2" x14ac:dyDescent="0.3">
      <c r="A12217" s="3">
        <v>348678</v>
      </c>
      <c r="B12217" s="5" t="s">
        <v>49</v>
      </c>
    </row>
    <row r="12218" spans="1:2" x14ac:dyDescent="0.3">
      <c r="A12218" s="3">
        <v>321883</v>
      </c>
      <c r="B12218" s="5" t="s">
        <v>329</v>
      </c>
    </row>
    <row r="12219" spans="1:2" x14ac:dyDescent="0.3">
      <c r="A12219" s="3">
        <v>333381</v>
      </c>
      <c r="B12219" s="5" t="s">
        <v>49</v>
      </c>
    </row>
    <row r="12220" spans="1:2" x14ac:dyDescent="0.3">
      <c r="A12220" s="3">
        <v>333381</v>
      </c>
      <c r="B12220" s="5" t="s">
        <v>166</v>
      </c>
    </row>
    <row r="12221" spans="1:2" x14ac:dyDescent="0.3">
      <c r="A12221" s="3">
        <v>291549</v>
      </c>
      <c r="B12221" s="5" t="s">
        <v>777</v>
      </c>
    </row>
    <row r="12222" spans="1:2" x14ac:dyDescent="0.3">
      <c r="A12222" s="3">
        <v>291549</v>
      </c>
      <c r="B12222" s="5" t="s">
        <v>166</v>
      </c>
    </row>
    <row r="12223" spans="1:2" x14ac:dyDescent="0.3">
      <c r="A12223" s="3">
        <v>291549</v>
      </c>
      <c r="B12223" s="5" t="s">
        <v>49</v>
      </c>
    </row>
    <row r="12224" spans="1:2" x14ac:dyDescent="0.3">
      <c r="A12224" s="3">
        <v>325348</v>
      </c>
      <c r="B12224" s="5" t="s">
        <v>777</v>
      </c>
    </row>
    <row r="12225" spans="1:2" x14ac:dyDescent="0.3">
      <c r="A12225" s="3">
        <v>325348</v>
      </c>
      <c r="B12225" s="5" t="s">
        <v>1139</v>
      </c>
    </row>
    <row r="12226" spans="1:2" x14ac:dyDescent="0.3">
      <c r="A12226" s="3">
        <v>325348</v>
      </c>
      <c r="B12226" s="5" t="s">
        <v>2528</v>
      </c>
    </row>
    <row r="12227" spans="1:2" x14ac:dyDescent="0.3">
      <c r="A12227" s="3">
        <v>290637</v>
      </c>
      <c r="B12227" s="5" t="s">
        <v>468</v>
      </c>
    </row>
    <row r="12228" spans="1:2" x14ac:dyDescent="0.3">
      <c r="A12228" s="3">
        <v>357458</v>
      </c>
      <c r="B12228" s="5" t="s">
        <v>30</v>
      </c>
    </row>
    <row r="12229" spans="1:2" x14ac:dyDescent="0.3">
      <c r="A12229" s="3">
        <v>357458</v>
      </c>
      <c r="B12229" s="5" t="s">
        <v>886</v>
      </c>
    </row>
    <row r="12230" spans="1:2" x14ac:dyDescent="0.3">
      <c r="A12230" s="3">
        <v>318781</v>
      </c>
      <c r="B12230" s="5" t="s">
        <v>49</v>
      </c>
    </row>
    <row r="12231" spans="1:2" x14ac:dyDescent="0.3">
      <c r="A12231" s="3">
        <v>318781</v>
      </c>
      <c r="B12231" s="5" t="s">
        <v>7548</v>
      </c>
    </row>
    <row r="12232" spans="1:2" x14ac:dyDescent="0.3">
      <c r="A12232" s="3">
        <v>308403</v>
      </c>
      <c r="B12232" s="5" t="s">
        <v>49</v>
      </c>
    </row>
    <row r="12233" spans="1:2" x14ac:dyDescent="0.3">
      <c r="A12233" s="3">
        <v>263109</v>
      </c>
      <c r="B12233" s="5" t="s">
        <v>6748</v>
      </c>
    </row>
    <row r="12234" spans="1:2" x14ac:dyDescent="0.3">
      <c r="A12234" s="3">
        <v>263109</v>
      </c>
      <c r="B12234" s="5" t="s">
        <v>2297</v>
      </c>
    </row>
    <row r="12235" spans="1:2" x14ac:dyDescent="0.3">
      <c r="A12235" s="3">
        <v>263109</v>
      </c>
      <c r="B12235" s="5" t="s">
        <v>30</v>
      </c>
    </row>
    <row r="12236" spans="1:2" x14ac:dyDescent="0.3">
      <c r="A12236" s="3">
        <v>263109</v>
      </c>
      <c r="B12236" s="5" t="s">
        <v>1139</v>
      </c>
    </row>
    <row r="12237" spans="1:2" x14ac:dyDescent="0.3">
      <c r="A12237" s="3">
        <v>370964</v>
      </c>
      <c r="B12237" s="5" t="s">
        <v>2848</v>
      </c>
    </row>
    <row r="12238" spans="1:2" x14ac:dyDescent="0.3">
      <c r="A12238" s="3">
        <v>370964</v>
      </c>
      <c r="B12238" s="5" t="s">
        <v>886</v>
      </c>
    </row>
    <row r="12239" spans="1:2" x14ac:dyDescent="0.3">
      <c r="A12239" s="3">
        <v>272693</v>
      </c>
      <c r="B12239" s="5" t="s">
        <v>886</v>
      </c>
    </row>
    <row r="12240" spans="1:2" x14ac:dyDescent="0.3">
      <c r="A12240" s="3">
        <v>272693</v>
      </c>
      <c r="B12240" s="5" t="s">
        <v>30</v>
      </c>
    </row>
    <row r="12241" spans="1:2" x14ac:dyDescent="0.3">
      <c r="A12241" s="3">
        <v>364324</v>
      </c>
      <c r="B12241" s="5" t="s">
        <v>1139</v>
      </c>
    </row>
    <row r="12242" spans="1:2" x14ac:dyDescent="0.3">
      <c r="A12242" s="3">
        <v>364324</v>
      </c>
      <c r="B12242" s="5" t="s">
        <v>777</v>
      </c>
    </row>
    <row r="12243" spans="1:2" x14ac:dyDescent="0.3">
      <c r="A12243" s="3">
        <v>364324</v>
      </c>
      <c r="B12243" s="5" t="s">
        <v>166</v>
      </c>
    </row>
    <row r="12244" spans="1:2" x14ac:dyDescent="0.3">
      <c r="A12244" s="3">
        <v>335866</v>
      </c>
      <c r="B12244" s="5" t="s">
        <v>2528</v>
      </c>
    </row>
    <row r="12245" spans="1:2" x14ac:dyDescent="0.3">
      <c r="A12245" s="3">
        <v>335866</v>
      </c>
      <c r="B12245" s="5" t="s">
        <v>6631</v>
      </c>
    </row>
    <row r="12246" spans="1:2" x14ac:dyDescent="0.3">
      <c r="A12246" s="3">
        <v>335866</v>
      </c>
      <c r="B12246" s="5" t="s">
        <v>49</v>
      </c>
    </row>
    <row r="12247" spans="1:2" x14ac:dyDescent="0.3">
      <c r="A12247" s="3">
        <v>335866</v>
      </c>
      <c r="B12247" s="5" t="s">
        <v>166</v>
      </c>
    </row>
    <row r="12248" spans="1:2" x14ac:dyDescent="0.3">
      <c r="A12248" s="3">
        <v>335866</v>
      </c>
      <c r="B12248" s="5" t="s">
        <v>468</v>
      </c>
    </row>
    <row r="12249" spans="1:2" x14ac:dyDescent="0.3">
      <c r="A12249" s="3">
        <v>382517</v>
      </c>
      <c r="B12249" s="5" t="s">
        <v>2297</v>
      </c>
    </row>
    <row r="12250" spans="1:2" x14ac:dyDescent="0.3">
      <c r="A12250" s="3">
        <v>382517</v>
      </c>
      <c r="B12250" s="5" t="s">
        <v>30</v>
      </c>
    </row>
    <row r="12251" spans="1:2" x14ac:dyDescent="0.3">
      <c r="A12251" s="3">
        <v>382517</v>
      </c>
      <c r="B12251" s="5" t="s">
        <v>6748</v>
      </c>
    </row>
    <row r="12252" spans="1:2" x14ac:dyDescent="0.3">
      <c r="A12252" s="3">
        <v>382517</v>
      </c>
      <c r="B12252" s="5" t="s">
        <v>1139</v>
      </c>
    </row>
    <row r="12253" spans="1:2" x14ac:dyDescent="0.3">
      <c r="A12253" s="3">
        <v>332270</v>
      </c>
      <c r="B12253" s="5" t="s">
        <v>310</v>
      </c>
    </row>
    <row r="12254" spans="1:2" x14ac:dyDescent="0.3">
      <c r="A12254" s="3">
        <v>332270</v>
      </c>
      <c r="B12254" s="5" t="s">
        <v>49</v>
      </c>
    </row>
    <row r="12255" spans="1:2" x14ac:dyDescent="0.3">
      <c r="A12255" s="3">
        <v>332270</v>
      </c>
      <c r="B12255" s="5" t="s">
        <v>886</v>
      </c>
    </row>
    <row r="12256" spans="1:2" x14ac:dyDescent="0.3">
      <c r="A12256" s="3">
        <v>287424</v>
      </c>
      <c r="B12256" s="5" t="s">
        <v>468</v>
      </c>
    </row>
    <row r="12257" spans="1:2" x14ac:dyDescent="0.3">
      <c r="A12257" s="3">
        <v>287424</v>
      </c>
      <c r="B12257" s="5" t="s">
        <v>49</v>
      </c>
    </row>
    <row r="12258" spans="1:2" x14ac:dyDescent="0.3">
      <c r="A12258" s="3">
        <v>300168</v>
      </c>
      <c r="B12258" s="5" t="s">
        <v>1139</v>
      </c>
    </row>
    <row r="12259" spans="1:2" x14ac:dyDescent="0.3">
      <c r="A12259" s="3">
        <v>300168</v>
      </c>
      <c r="B12259" s="5" t="s">
        <v>7548</v>
      </c>
    </row>
    <row r="12260" spans="1:2" x14ac:dyDescent="0.3">
      <c r="A12260" s="3">
        <v>300168</v>
      </c>
      <c r="B12260" s="5" t="s">
        <v>777</v>
      </c>
    </row>
    <row r="12261" spans="1:2" x14ac:dyDescent="0.3">
      <c r="A12261" s="3">
        <v>300168</v>
      </c>
      <c r="B12261" s="5" t="s">
        <v>2848</v>
      </c>
    </row>
    <row r="12262" spans="1:2" x14ac:dyDescent="0.3">
      <c r="A12262" s="3">
        <v>290764</v>
      </c>
      <c r="B12262" s="5" t="s">
        <v>777</v>
      </c>
    </row>
    <row r="12263" spans="1:2" x14ac:dyDescent="0.3">
      <c r="A12263" s="3">
        <v>86828</v>
      </c>
      <c r="B12263" s="5" t="s">
        <v>30</v>
      </c>
    </row>
    <row r="12264" spans="1:2" x14ac:dyDescent="0.3">
      <c r="A12264" s="3">
        <v>86828</v>
      </c>
      <c r="B12264" s="5" t="s">
        <v>2528</v>
      </c>
    </row>
    <row r="12265" spans="1:2" x14ac:dyDescent="0.3">
      <c r="A12265" s="3">
        <v>302429</v>
      </c>
      <c r="B12265" s="5" t="s">
        <v>2378</v>
      </c>
    </row>
    <row r="12266" spans="1:2" x14ac:dyDescent="0.3">
      <c r="A12266" s="3">
        <v>302429</v>
      </c>
      <c r="B12266" s="5" t="s">
        <v>2297</v>
      </c>
    </row>
    <row r="12267" spans="1:2" x14ac:dyDescent="0.3">
      <c r="A12267" s="3">
        <v>302429</v>
      </c>
      <c r="B12267" s="5" t="s">
        <v>6748</v>
      </c>
    </row>
    <row r="12268" spans="1:2" x14ac:dyDescent="0.3">
      <c r="A12268" s="3">
        <v>302429</v>
      </c>
      <c r="B12268" s="5" t="s">
        <v>2848</v>
      </c>
    </row>
    <row r="12269" spans="1:2" x14ac:dyDescent="0.3">
      <c r="A12269" s="3">
        <v>333352</v>
      </c>
      <c r="B12269" s="5" t="s">
        <v>49</v>
      </c>
    </row>
    <row r="12270" spans="1:2" x14ac:dyDescent="0.3">
      <c r="A12270" s="3">
        <v>333352</v>
      </c>
      <c r="B12270" s="5" t="s">
        <v>166</v>
      </c>
    </row>
    <row r="12271" spans="1:2" x14ac:dyDescent="0.3">
      <c r="A12271" s="3">
        <v>333352</v>
      </c>
      <c r="B12271" s="5" t="s">
        <v>310</v>
      </c>
    </row>
    <row r="12272" spans="1:2" x14ac:dyDescent="0.3">
      <c r="A12272" s="3">
        <v>344268</v>
      </c>
      <c r="B12272" s="5" t="s">
        <v>30</v>
      </c>
    </row>
    <row r="12273" spans="1:2" x14ac:dyDescent="0.3">
      <c r="A12273" s="3">
        <v>344268</v>
      </c>
      <c r="B12273" s="5" t="s">
        <v>2848</v>
      </c>
    </row>
    <row r="12274" spans="1:2" x14ac:dyDescent="0.3">
      <c r="A12274" s="3">
        <v>344268</v>
      </c>
      <c r="B12274" s="5" t="s">
        <v>1139</v>
      </c>
    </row>
    <row r="12275" spans="1:2" x14ac:dyDescent="0.3">
      <c r="A12275" s="3">
        <v>225728</v>
      </c>
      <c r="B12275" s="5" t="s">
        <v>49</v>
      </c>
    </row>
    <row r="12276" spans="1:2" x14ac:dyDescent="0.3">
      <c r="A12276" s="3">
        <v>225728</v>
      </c>
      <c r="B12276" s="5" t="s">
        <v>310</v>
      </c>
    </row>
    <row r="12277" spans="1:2" x14ac:dyDescent="0.3">
      <c r="A12277" s="3">
        <v>318917</v>
      </c>
      <c r="B12277" s="5" t="s">
        <v>30</v>
      </c>
    </row>
    <row r="12278" spans="1:2" x14ac:dyDescent="0.3">
      <c r="A12278" s="3">
        <v>299824</v>
      </c>
      <c r="B12278" s="5" t="s">
        <v>777</v>
      </c>
    </row>
    <row r="12279" spans="1:2" x14ac:dyDescent="0.3">
      <c r="A12279" s="3">
        <v>299824</v>
      </c>
      <c r="B12279" s="5" t="s">
        <v>1139</v>
      </c>
    </row>
    <row r="12280" spans="1:2" x14ac:dyDescent="0.3">
      <c r="A12280" s="3">
        <v>299824</v>
      </c>
      <c r="B12280" s="5" t="s">
        <v>2848</v>
      </c>
    </row>
    <row r="12281" spans="1:2" x14ac:dyDescent="0.3">
      <c r="A12281" s="3">
        <v>360404</v>
      </c>
      <c r="B12281" s="5" t="s">
        <v>2297</v>
      </c>
    </row>
    <row r="12282" spans="1:2" x14ac:dyDescent="0.3">
      <c r="A12282" s="3">
        <v>360404</v>
      </c>
      <c r="B12282" s="5" t="s">
        <v>6748</v>
      </c>
    </row>
    <row r="12283" spans="1:2" x14ac:dyDescent="0.3">
      <c r="A12283" s="3">
        <v>360404</v>
      </c>
      <c r="B12283" s="5" t="s">
        <v>2378</v>
      </c>
    </row>
    <row r="12284" spans="1:2" x14ac:dyDescent="0.3">
      <c r="A12284" s="3">
        <v>351964</v>
      </c>
      <c r="B12284" s="5" t="s">
        <v>49</v>
      </c>
    </row>
    <row r="12285" spans="1:2" x14ac:dyDescent="0.3">
      <c r="A12285" s="3">
        <v>351964</v>
      </c>
      <c r="B12285" s="5" t="s">
        <v>30</v>
      </c>
    </row>
    <row r="12286" spans="1:2" x14ac:dyDescent="0.3">
      <c r="A12286" s="3">
        <v>351964</v>
      </c>
      <c r="B12286" s="5" t="s">
        <v>886</v>
      </c>
    </row>
    <row r="12287" spans="1:2" x14ac:dyDescent="0.3">
      <c r="A12287" s="3">
        <v>326215</v>
      </c>
      <c r="B12287" s="5" t="s">
        <v>2297</v>
      </c>
    </row>
    <row r="12288" spans="1:2" x14ac:dyDescent="0.3">
      <c r="A12288" s="3">
        <v>326215</v>
      </c>
      <c r="B12288" s="5" t="s">
        <v>1139</v>
      </c>
    </row>
    <row r="12289" spans="1:2" x14ac:dyDescent="0.3">
      <c r="A12289" s="3">
        <v>326215</v>
      </c>
      <c r="B12289" s="5" t="s">
        <v>30</v>
      </c>
    </row>
    <row r="12290" spans="1:2" x14ac:dyDescent="0.3">
      <c r="A12290" s="3">
        <v>326215</v>
      </c>
      <c r="B12290" s="5" t="s">
        <v>6748</v>
      </c>
    </row>
    <row r="12291" spans="1:2" x14ac:dyDescent="0.3">
      <c r="A12291" s="3">
        <v>317198</v>
      </c>
      <c r="B12291" s="5" t="s">
        <v>30</v>
      </c>
    </row>
    <row r="12292" spans="1:2" x14ac:dyDescent="0.3">
      <c r="A12292" s="3">
        <v>317198</v>
      </c>
      <c r="B12292" s="5" t="s">
        <v>1139</v>
      </c>
    </row>
    <row r="12293" spans="1:2" x14ac:dyDescent="0.3">
      <c r="A12293" s="3">
        <v>317198</v>
      </c>
      <c r="B12293" s="5" t="s">
        <v>19406</v>
      </c>
    </row>
    <row r="12294" spans="1:2" x14ac:dyDescent="0.3">
      <c r="A12294" s="3">
        <v>317198</v>
      </c>
      <c r="B12294" s="5" t="s">
        <v>6748</v>
      </c>
    </row>
    <row r="12295" spans="1:2" x14ac:dyDescent="0.3">
      <c r="A12295" s="3">
        <v>293646</v>
      </c>
      <c r="B12295" s="5" t="s">
        <v>49</v>
      </c>
    </row>
    <row r="12296" spans="1:2" x14ac:dyDescent="0.3">
      <c r="A12296" s="3">
        <v>293646</v>
      </c>
      <c r="B12296" s="5" t="s">
        <v>7548</v>
      </c>
    </row>
    <row r="12297" spans="1:2" x14ac:dyDescent="0.3">
      <c r="A12297" s="3">
        <v>324963</v>
      </c>
      <c r="B12297" s="5" t="s">
        <v>2297</v>
      </c>
    </row>
    <row r="12298" spans="1:2" x14ac:dyDescent="0.3">
      <c r="A12298" s="3">
        <v>324963</v>
      </c>
      <c r="B12298" s="5" t="s">
        <v>6748</v>
      </c>
    </row>
    <row r="12299" spans="1:2" x14ac:dyDescent="0.3">
      <c r="A12299" s="3">
        <v>324963</v>
      </c>
      <c r="B12299" s="5" t="s">
        <v>2848</v>
      </c>
    </row>
    <row r="12300" spans="1:2" x14ac:dyDescent="0.3">
      <c r="A12300" s="3">
        <v>333658</v>
      </c>
      <c r="B12300" s="5" t="s">
        <v>19406</v>
      </c>
    </row>
    <row r="12301" spans="1:2" x14ac:dyDescent="0.3">
      <c r="A12301" s="3">
        <v>333658</v>
      </c>
      <c r="B12301" s="5" t="s">
        <v>166</v>
      </c>
    </row>
    <row r="12302" spans="1:2" x14ac:dyDescent="0.3">
      <c r="A12302" s="3">
        <v>333658</v>
      </c>
      <c r="B12302" s="5" t="s">
        <v>49</v>
      </c>
    </row>
    <row r="12303" spans="1:2" x14ac:dyDescent="0.3">
      <c r="A12303" s="3">
        <v>347200</v>
      </c>
      <c r="B12303" s="5" t="s">
        <v>777</v>
      </c>
    </row>
    <row r="12304" spans="1:2" x14ac:dyDescent="0.3">
      <c r="A12304" s="3">
        <v>347200</v>
      </c>
      <c r="B12304" s="5" t="s">
        <v>2297</v>
      </c>
    </row>
    <row r="12305" spans="1:2" x14ac:dyDescent="0.3">
      <c r="A12305" s="3">
        <v>342588</v>
      </c>
      <c r="B12305" s="5" t="s">
        <v>2297</v>
      </c>
    </row>
    <row r="12306" spans="1:2" x14ac:dyDescent="0.3">
      <c r="A12306" s="3">
        <v>342588</v>
      </c>
      <c r="B12306" s="5" t="s">
        <v>468</v>
      </c>
    </row>
    <row r="12307" spans="1:2" x14ac:dyDescent="0.3">
      <c r="A12307" s="3">
        <v>342588</v>
      </c>
      <c r="B12307" s="5" t="s">
        <v>2528</v>
      </c>
    </row>
    <row r="12308" spans="1:2" x14ac:dyDescent="0.3">
      <c r="A12308" s="3">
        <v>342588</v>
      </c>
      <c r="B12308" s="5" t="s">
        <v>166</v>
      </c>
    </row>
    <row r="12309" spans="1:2" x14ac:dyDescent="0.3">
      <c r="A12309" s="3">
        <v>361380</v>
      </c>
      <c r="B12309" s="5" t="s">
        <v>6748</v>
      </c>
    </row>
    <row r="12310" spans="1:2" x14ac:dyDescent="0.3">
      <c r="A12310" s="3">
        <v>361380</v>
      </c>
      <c r="B12310" s="5" t="s">
        <v>2297</v>
      </c>
    </row>
    <row r="12311" spans="1:2" x14ac:dyDescent="0.3">
      <c r="A12311" s="3">
        <v>361380</v>
      </c>
      <c r="B12311" s="5" t="s">
        <v>1139</v>
      </c>
    </row>
    <row r="12312" spans="1:2" x14ac:dyDescent="0.3">
      <c r="A12312" s="3">
        <v>222936</v>
      </c>
      <c r="B12312" s="5" t="s">
        <v>49</v>
      </c>
    </row>
    <row r="12313" spans="1:2" x14ac:dyDescent="0.3">
      <c r="A12313" s="3">
        <v>222936</v>
      </c>
      <c r="B12313" s="5" t="s">
        <v>30</v>
      </c>
    </row>
    <row r="12314" spans="1:2" x14ac:dyDescent="0.3">
      <c r="A12314" s="3">
        <v>222936</v>
      </c>
      <c r="B12314" s="5" t="s">
        <v>886</v>
      </c>
    </row>
    <row r="12315" spans="1:2" x14ac:dyDescent="0.3">
      <c r="A12315" s="3">
        <v>276839</v>
      </c>
      <c r="B12315" s="5" t="s">
        <v>30</v>
      </c>
    </row>
    <row r="12316" spans="1:2" x14ac:dyDescent="0.3">
      <c r="A12316" s="3">
        <v>276839</v>
      </c>
      <c r="B12316" s="5" t="s">
        <v>166</v>
      </c>
    </row>
    <row r="12317" spans="1:2" x14ac:dyDescent="0.3">
      <c r="A12317" s="3">
        <v>266647</v>
      </c>
      <c r="B12317" s="5" t="s">
        <v>2848</v>
      </c>
    </row>
    <row r="12318" spans="1:2" x14ac:dyDescent="0.3">
      <c r="A12318" s="3">
        <v>266647</v>
      </c>
      <c r="B12318" s="5" t="s">
        <v>1139</v>
      </c>
    </row>
    <row r="12319" spans="1:2" x14ac:dyDescent="0.3">
      <c r="A12319" s="3">
        <v>266647</v>
      </c>
      <c r="B12319" s="5" t="s">
        <v>6748</v>
      </c>
    </row>
    <row r="12320" spans="1:2" x14ac:dyDescent="0.3">
      <c r="A12320" s="3">
        <v>266647</v>
      </c>
      <c r="B12320" s="5" t="s">
        <v>777</v>
      </c>
    </row>
    <row r="12321" spans="1:2" x14ac:dyDescent="0.3">
      <c r="A12321" s="3">
        <v>398222</v>
      </c>
      <c r="B12321" s="5" t="s">
        <v>49</v>
      </c>
    </row>
    <row r="12322" spans="1:2" x14ac:dyDescent="0.3">
      <c r="A12322" s="3">
        <v>398222</v>
      </c>
      <c r="B12322" s="5" t="s">
        <v>886</v>
      </c>
    </row>
    <row r="12323" spans="1:2" x14ac:dyDescent="0.3">
      <c r="A12323" s="3">
        <v>336845</v>
      </c>
      <c r="B12323" s="5" t="s">
        <v>49</v>
      </c>
    </row>
    <row r="12324" spans="1:2" x14ac:dyDescent="0.3">
      <c r="A12324" s="3">
        <v>336845</v>
      </c>
      <c r="B12324" s="5" t="s">
        <v>1246</v>
      </c>
    </row>
    <row r="12325" spans="1:2" x14ac:dyDescent="0.3">
      <c r="A12325" s="3">
        <v>336845</v>
      </c>
      <c r="B12325" s="5" t="s">
        <v>19406</v>
      </c>
    </row>
    <row r="12326" spans="1:2" x14ac:dyDescent="0.3">
      <c r="A12326" s="3">
        <v>254302</v>
      </c>
      <c r="B12326" s="5" t="s">
        <v>49</v>
      </c>
    </row>
    <row r="12327" spans="1:2" x14ac:dyDescent="0.3">
      <c r="A12327" s="3">
        <v>254172</v>
      </c>
      <c r="B12327" s="5" t="s">
        <v>49</v>
      </c>
    </row>
    <row r="12328" spans="1:2" x14ac:dyDescent="0.3">
      <c r="A12328" s="3">
        <v>296100</v>
      </c>
      <c r="B12328" s="5" t="s">
        <v>30</v>
      </c>
    </row>
    <row r="12329" spans="1:2" x14ac:dyDescent="0.3">
      <c r="A12329" s="3">
        <v>296100</v>
      </c>
      <c r="B12329" s="5" t="s">
        <v>1139</v>
      </c>
    </row>
    <row r="12330" spans="1:2" x14ac:dyDescent="0.3">
      <c r="A12330" s="3">
        <v>296100</v>
      </c>
      <c r="B12330" s="5" t="s">
        <v>2848</v>
      </c>
    </row>
    <row r="12331" spans="1:2" x14ac:dyDescent="0.3">
      <c r="A12331" s="3">
        <v>321494</v>
      </c>
      <c r="B12331" s="5" t="s">
        <v>777</v>
      </c>
    </row>
    <row r="12332" spans="1:2" x14ac:dyDescent="0.3">
      <c r="A12332" s="3">
        <v>321494</v>
      </c>
      <c r="B12332" s="5" t="s">
        <v>1139</v>
      </c>
    </row>
    <row r="12333" spans="1:2" x14ac:dyDescent="0.3">
      <c r="A12333" s="3">
        <v>308504</v>
      </c>
      <c r="B12333" s="5" t="s">
        <v>777</v>
      </c>
    </row>
    <row r="12334" spans="1:2" x14ac:dyDescent="0.3">
      <c r="A12334" s="3">
        <v>308504</v>
      </c>
      <c r="B12334" s="5" t="s">
        <v>1139</v>
      </c>
    </row>
    <row r="12335" spans="1:2" x14ac:dyDescent="0.3">
      <c r="A12335" s="3">
        <v>373200</v>
      </c>
      <c r="B12335" s="5" t="s">
        <v>30</v>
      </c>
    </row>
    <row r="12336" spans="1:2" x14ac:dyDescent="0.3">
      <c r="A12336" s="3">
        <v>373200</v>
      </c>
      <c r="B12336" s="5" t="s">
        <v>6631</v>
      </c>
    </row>
    <row r="12337" spans="1:2" x14ac:dyDescent="0.3">
      <c r="A12337" s="3">
        <v>373200</v>
      </c>
      <c r="B12337" s="5" t="s">
        <v>777</v>
      </c>
    </row>
    <row r="12338" spans="1:2" x14ac:dyDescent="0.3">
      <c r="A12338" s="3">
        <v>373200</v>
      </c>
      <c r="B12338" s="5" t="s">
        <v>1139</v>
      </c>
    </row>
    <row r="12339" spans="1:2" x14ac:dyDescent="0.3">
      <c r="A12339" s="3">
        <v>182560</v>
      </c>
      <c r="B12339" s="5" t="s">
        <v>166</v>
      </c>
    </row>
    <row r="12340" spans="1:2" x14ac:dyDescent="0.3">
      <c r="A12340" s="3">
        <v>182560</v>
      </c>
      <c r="B12340" s="5" t="s">
        <v>6631</v>
      </c>
    </row>
    <row r="12341" spans="1:2" x14ac:dyDescent="0.3">
      <c r="A12341" s="3">
        <v>182560</v>
      </c>
      <c r="B12341" s="5" t="s">
        <v>49</v>
      </c>
    </row>
    <row r="12342" spans="1:2" x14ac:dyDescent="0.3">
      <c r="A12342" s="3">
        <v>182560</v>
      </c>
      <c r="B12342" s="5" t="s">
        <v>1246</v>
      </c>
    </row>
    <row r="12343" spans="1:2" x14ac:dyDescent="0.3">
      <c r="A12343" s="3">
        <v>288036</v>
      </c>
      <c r="B12343" s="5" t="s">
        <v>30</v>
      </c>
    </row>
    <row r="12344" spans="1:2" x14ac:dyDescent="0.3">
      <c r="A12344" s="3">
        <v>288036</v>
      </c>
      <c r="B12344" s="5" t="s">
        <v>886</v>
      </c>
    </row>
    <row r="12345" spans="1:2" x14ac:dyDescent="0.3">
      <c r="A12345" s="3">
        <v>321741</v>
      </c>
      <c r="B12345" s="5" t="s">
        <v>49</v>
      </c>
    </row>
    <row r="12346" spans="1:2" x14ac:dyDescent="0.3">
      <c r="A12346" s="3">
        <v>300803</v>
      </c>
      <c r="B12346" s="5" t="s">
        <v>2848</v>
      </c>
    </row>
    <row r="12347" spans="1:2" x14ac:dyDescent="0.3">
      <c r="A12347" s="3">
        <v>280391</v>
      </c>
      <c r="B12347" s="5" t="s">
        <v>1139</v>
      </c>
    </row>
    <row r="12348" spans="1:2" x14ac:dyDescent="0.3">
      <c r="A12348" s="3">
        <v>280391</v>
      </c>
      <c r="B12348" s="5" t="s">
        <v>30</v>
      </c>
    </row>
    <row r="12349" spans="1:2" x14ac:dyDescent="0.3">
      <c r="A12349" s="3">
        <v>280391</v>
      </c>
      <c r="B12349" s="5" t="s">
        <v>2297</v>
      </c>
    </row>
    <row r="12350" spans="1:2" x14ac:dyDescent="0.3">
      <c r="A12350" s="3">
        <v>228203</v>
      </c>
      <c r="B12350" s="5" t="s">
        <v>49</v>
      </c>
    </row>
    <row r="12351" spans="1:2" x14ac:dyDescent="0.3">
      <c r="A12351" s="3">
        <v>228203</v>
      </c>
      <c r="B12351" s="5" t="s">
        <v>6748</v>
      </c>
    </row>
    <row r="12352" spans="1:2" x14ac:dyDescent="0.3">
      <c r="A12352" s="3">
        <v>310593</v>
      </c>
      <c r="B12352" s="5" t="s">
        <v>30</v>
      </c>
    </row>
    <row r="12353" spans="1:2" x14ac:dyDescent="0.3">
      <c r="A12353" s="3">
        <v>310593</v>
      </c>
      <c r="B12353" s="5" t="s">
        <v>49</v>
      </c>
    </row>
    <row r="12354" spans="1:2" x14ac:dyDescent="0.3">
      <c r="A12354" s="3">
        <v>343795</v>
      </c>
      <c r="B12354" s="5" t="s">
        <v>49</v>
      </c>
    </row>
    <row r="12355" spans="1:2" x14ac:dyDescent="0.3">
      <c r="A12355" s="3">
        <v>365045</v>
      </c>
      <c r="B12355" s="5" t="s">
        <v>1139</v>
      </c>
    </row>
    <row r="12356" spans="1:2" x14ac:dyDescent="0.3">
      <c r="A12356" s="3">
        <v>365045</v>
      </c>
      <c r="B12356" s="5" t="s">
        <v>6748</v>
      </c>
    </row>
    <row r="12357" spans="1:2" x14ac:dyDescent="0.3">
      <c r="A12357" s="3">
        <v>365045</v>
      </c>
      <c r="B12357" s="5" t="s">
        <v>49</v>
      </c>
    </row>
    <row r="12358" spans="1:2" x14ac:dyDescent="0.3">
      <c r="A12358" s="3">
        <v>286565</v>
      </c>
      <c r="B12358" s="5" t="s">
        <v>6631</v>
      </c>
    </row>
    <row r="12359" spans="1:2" x14ac:dyDescent="0.3">
      <c r="A12359" s="3">
        <v>286565</v>
      </c>
      <c r="B12359" s="5" t="s">
        <v>49</v>
      </c>
    </row>
    <row r="12360" spans="1:2" x14ac:dyDescent="0.3">
      <c r="A12360" s="3">
        <v>286565</v>
      </c>
      <c r="B12360" s="5" t="s">
        <v>886</v>
      </c>
    </row>
    <row r="12361" spans="1:2" x14ac:dyDescent="0.3">
      <c r="A12361" s="3">
        <v>339530</v>
      </c>
      <c r="B12361" s="5" t="s">
        <v>777</v>
      </c>
    </row>
    <row r="12362" spans="1:2" x14ac:dyDescent="0.3">
      <c r="A12362" s="3">
        <v>339530</v>
      </c>
      <c r="B12362" s="5" t="s">
        <v>1139</v>
      </c>
    </row>
    <row r="12363" spans="1:2" x14ac:dyDescent="0.3">
      <c r="A12363" s="3">
        <v>339530</v>
      </c>
      <c r="B12363" s="5" t="s">
        <v>30</v>
      </c>
    </row>
    <row r="12364" spans="1:2" x14ac:dyDescent="0.3">
      <c r="A12364" s="3">
        <v>339530</v>
      </c>
      <c r="B12364" s="5" t="s">
        <v>468</v>
      </c>
    </row>
    <row r="12365" spans="1:2" x14ac:dyDescent="0.3">
      <c r="A12365" s="3">
        <v>339530</v>
      </c>
      <c r="B12365" s="5" t="s">
        <v>2528</v>
      </c>
    </row>
    <row r="12366" spans="1:2" x14ac:dyDescent="0.3">
      <c r="A12366" s="3">
        <v>365222</v>
      </c>
      <c r="B12366" s="5" t="s">
        <v>777</v>
      </c>
    </row>
    <row r="12367" spans="1:2" x14ac:dyDescent="0.3">
      <c r="A12367" s="3">
        <v>365222</v>
      </c>
      <c r="B12367" s="5" t="s">
        <v>49</v>
      </c>
    </row>
    <row r="12368" spans="1:2" x14ac:dyDescent="0.3">
      <c r="A12368" s="3">
        <v>365222</v>
      </c>
      <c r="B12368" s="5" t="s">
        <v>7548</v>
      </c>
    </row>
    <row r="12369" spans="1:2" x14ac:dyDescent="0.3">
      <c r="A12369" s="3">
        <v>314405</v>
      </c>
      <c r="B12369" s="5" t="s">
        <v>886</v>
      </c>
    </row>
    <row r="12370" spans="1:2" x14ac:dyDescent="0.3">
      <c r="A12370" s="3">
        <v>314405</v>
      </c>
      <c r="B12370" s="5" t="s">
        <v>2848</v>
      </c>
    </row>
    <row r="12371" spans="1:2" x14ac:dyDescent="0.3">
      <c r="A12371" s="3">
        <v>314405</v>
      </c>
      <c r="B12371" s="5" t="s">
        <v>468</v>
      </c>
    </row>
    <row r="12372" spans="1:2" x14ac:dyDescent="0.3">
      <c r="A12372" s="3">
        <v>230179</v>
      </c>
      <c r="B12372" s="5" t="s">
        <v>777</v>
      </c>
    </row>
    <row r="12373" spans="1:2" x14ac:dyDescent="0.3">
      <c r="A12373" s="3">
        <v>230179</v>
      </c>
      <c r="B12373" s="5" t="s">
        <v>1139</v>
      </c>
    </row>
    <row r="12374" spans="1:2" x14ac:dyDescent="0.3">
      <c r="A12374" s="3">
        <v>230179</v>
      </c>
      <c r="B12374" s="5" t="s">
        <v>166</v>
      </c>
    </row>
    <row r="12375" spans="1:2" x14ac:dyDescent="0.3">
      <c r="A12375" s="3">
        <v>347847</v>
      </c>
      <c r="B12375" s="5" t="s">
        <v>468</v>
      </c>
    </row>
    <row r="12376" spans="1:2" x14ac:dyDescent="0.3">
      <c r="A12376" s="3">
        <v>347847</v>
      </c>
      <c r="B12376" s="5" t="s">
        <v>2528</v>
      </c>
    </row>
    <row r="12377" spans="1:2" x14ac:dyDescent="0.3">
      <c r="A12377" s="3">
        <v>347847</v>
      </c>
      <c r="B12377" s="5" t="s">
        <v>30</v>
      </c>
    </row>
    <row r="12378" spans="1:2" x14ac:dyDescent="0.3">
      <c r="A12378" s="3">
        <v>294016</v>
      </c>
      <c r="B12378" s="5" t="s">
        <v>49</v>
      </c>
    </row>
    <row r="12379" spans="1:2" x14ac:dyDescent="0.3">
      <c r="A12379" s="3">
        <v>157843</v>
      </c>
      <c r="B12379" s="5" t="s">
        <v>49</v>
      </c>
    </row>
    <row r="12380" spans="1:2" x14ac:dyDescent="0.3">
      <c r="A12380" s="3">
        <v>157843</v>
      </c>
      <c r="B12380" s="5" t="s">
        <v>1139</v>
      </c>
    </row>
    <row r="12381" spans="1:2" x14ac:dyDescent="0.3">
      <c r="A12381" s="3">
        <v>157843</v>
      </c>
      <c r="B12381" s="5" t="s">
        <v>7548</v>
      </c>
    </row>
    <row r="12382" spans="1:2" x14ac:dyDescent="0.3">
      <c r="A12382" s="3">
        <v>364111</v>
      </c>
      <c r="B12382" s="5" t="s">
        <v>2297</v>
      </c>
    </row>
    <row r="12383" spans="1:2" x14ac:dyDescent="0.3">
      <c r="A12383" s="3">
        <v>364111</v>
      </c>
      <c r="B12383" s="5" t="s">
        <v>49</v>
      </c>
    </row>
    <row r="12384" spans="1:2" x14ac:dyDescent="0.3">
      <c r="A12384" s="3">
        <v>364111</v>
      </c>
      <c r="B12384" s="5" t="s">
        <v>2378</v>
      </c>
    </row>
    <row r="12385" spans="1:2" x14ac:dyDescent="0.3">
      <c r="A12385" s="3">
        <v>364111</v>
      </c>
      <c r="B12385" s="5" t="s">
        <v>886</v>
      </c>
    </row>
    <row r="12386" spans="1:2" x14ac:dyDescent="0.3">
      <c r="A12386" s="3">
        <v>274109</v>
      </c>
      <c r="B12386" s="5" t="s">
        <v>49</v>
      </c>
    </row>
    <row r="12387" spans="1:2" x14ac:dyDescent="0.3">
      <c r="A12387" s="3">
        <v>274109</v>
      </c>
      <c r="B12387" s="5" t="s">
        <v>7548</v>
      </c>
    </row>
    <row r="12388" spans="1:2" x14ac:dyDescent="0.3">
      <c r="A12388" s="3">
        <v>274109</v>
      </c>
      <c r="B12388" s="5" t="s">
        <v>886</v>
      </c>
    </row>
    <row r="12389" spans="1:2" x14ac:dyDescent="0.3">
      <c r="A12389" s="3">
        <v>308369</v>
      </c>
      <c r="B12389" s="5" t="s">
        <v>49</v>
      </c>
    </row>
    <row r="12390" spans="1:2" x14ac:dyDescent="0.3">
      <c r="A12390" s="3">
        <v>308369</v>
      </c>
      <c r="B12390" s="5" t="s">
        <v>30</v>
      </c>
    </row>
    <row r="12391" spans="1:2" x14ac:dyDescent="0.3">
      <c r="A12391" s="3">
        <v>331781</v>
      </c>
      <c r="B12391" s="5" t="s">
        <v>329</v>
      </c>
    </row>
    <row r="12392" spans="1:2" x14ac:dyDescent="0.3">
      <c r="A12392" s="3">
        <v>331781</v>
      </c>
      <c r="B12392" s="5" t="s">
        <v>2378</v>
      </c>
    </row>
    <row r="12393" spans="1:2" x14ac:dyDescent="0.3">
      <c r="A12393" s="3">
        <v>321697</v>
      </c>
      <c r="B12393" s="5" t="s">
        <v>49</v>
      </c>
    </row>
    <row r="12394" spans="1:2" x14ac:dyDescent="0.3">
      <c r="A12394" s="3">
        <v>321697</v>
      </c>
      <c r="B12394" s="5" t="s">
        <v>7548</v>
      </c>
    </row>
    <row r="12395" spans="1:2" x14ac:dyDescent="0.3">
      <c r="A12395" s="3">
        <v>362057</v>
      </c>
      <c r="B12395" s="5" t="s">
        <v>468</v>
      </c>
    </row>
    <row r="12396" spans="1:2" x14ac:dyDescent="0.3">
      <c r="A12396" s="3">
        <v>362057</v>
      </c>
      <c r="B12396" s="5" t="s">
        <v>6631</v>
      </c>
    </row>
    <row r="12397" spans="1:2" x14ac:dyDescent="0.3">
      <c r="A12397" s="3">
        <v>309425</v>
      </c>
      <c r="B12397" s="5" t="s">
        <v>49</v>
      </c>
    </row>
    <row r="12398" spans="1:2" x14ac:dyDescent="0.3">
      <c r="A12398" s="3">
        <v>360605</v>
      </c>
      <c r="B12398" s="5" t="s">
        <v>2848</v>
      </c>
    </row>
    <row r="12399" spans="1:2" x14ac:dyDescent="0.3">
      <c r="A12399" s="3">
        <v>360605</v>
      </c>
      <c r="B12399" s="5" t="s">
        <v>1139</v>
      </c>
    </row>
    <row r="12400" spans="1:2" x14ac:dyDescent="0.3">
      <c r="A12400" s="3">
        <v>360605</v>
      </c>
      <c r="B12400" s="5" t="s">
        <v>30</v>
      </c>
    </row>
    <row r="12401" spans="1:2" x14ac:dyDescent="0.3">
      <c r="A12401" s="3">
        <v>360605</v>
      </c>
      <c r="B12401" s="5" t="s">
        <v>19406</v>
      </c>
    </row>
    <row r="12402" spans="1:2" x14ac:dyDescent="0.3">
      <c r="A12402" s="3">
        <v>244316</v>
      </c>
      <c r="B12402" s="5" t="s">
        <v>777</v>
      </c>
    </row>
    <row r="12403" spans="1:2" x14ac:dyDescent="0.3">
      <c r="A12403" s="3">
        <v>244316</v>
      </c>
      <c r="B12403" s="5" t="s">
        <v>468</v>
      </c>
    </row>
    <row r="12404" spans="1:2" x14ac:dyDescent="0.3">
      <c r="A12404" s="3">
        <v>244316</v>
      </c>
      <c r="B12404" s="5" t="s">
        <v>166</v>
      </c>
    </row>
    <row r="12405" spans="1:2" x14ac:dyDescent="0.3">
      <c r="A12405" s="3">
        <v>245698</v>
      </c>
      <c r="B12405" s="5" t="s">
        <v>166</v>
      </c>
    </row>
    <row r="12406" spans="1:2" x14ac:dyDescent="0.3">
      <c r="A12406" s="3">
        <v>245698</v>
      </c>
      <c r="B12406" s="5" t="s">
        <v>49</v>
      </c>
    </row>
    <row r="12407" spans="1:2" x14ac:dyDescent="0.3">
      <c r="A12407" s="3">
        <v>10317</v>
      </c>
      <c r="B12407" s="5" t="s">
        <v>30</v>
      </c>
    </row>
    <row r="12408" spans="1:2" x14ac:dyDescent="0.3">
      <c r="A12408" s="3">
        <v>10317</v>
      </c>
      <c r="B12408" s="5" t="s">
        <v>49</v>
      </c>
    </row>
    <row r="12409" spans="1:2" x14ac:dyDescent="0.3">
      <c r="A12409" s="3">
        <v>333348</v>
      </c>
      <c r="B12409" s="5" t="s">
        <v>30</v>
      </c>
    </row>
    <row r="12410" spans="1:2" x14ac:dyDescent="0.3">
      <c r="A12410" s="3">
        <v>333348</v>
      </c>
      <c r="B12410" s="5" t="s">
        <v>6748</v>
      </c>
    </row>
    <row r="12411" spans="1:2" x14ac:dyDescent="0.3">
      <c r="A12411" s="3">
        <v>333348</v>
      </c>
      <c r="B12411" s="5" t="s">
        <v>49</v>
      </c>
    </row>
    <row r="12412" spans="1:2" x14ac:dyDescent="0.3">
      <c r="A12412" s="3">
        <v>293970</v>
      </c>
      <c r="B12412" s="5" t="s">
        <v>30</v>
      </c>
    </row>
    <row r="12413" spans="1:2" x14ac:dyDescent="0.3">
      <c r="A12413" s="3">
        <v>293970</v>
      </c>
      <c r="B12413" s="5" t="s">
        <v>468</v>
      </c>
    </row>
    <row r="12414" spans="1:2" x14ac:dyDescent="0.3">
      <c r="A12414" s="3">
        <v>291270</v>
      </c>
      <c r="B12414" s="5" t="s">
        <v>2297</v>
      </c>
    </row>
    <row r="12415" spans="1:2" x14ac:dyDescent="0.3">
      <c r="A12415" s="3">
        <v>291270</v>
      </c>
      <c r="B12415" s="5" t="s">
        <v>49</v>
      </c>
    </row>
    <row r="12416" spans="1:2" x14ac:dyDescent="0.3">
      <c r="A12416" s="3">
        <v>291270</v>
      </c>
      <c r="B12416" s="5" t="s">
        <v>886</v>
      </c>
    </row>
    <row r="12417" spans="1:2" x14ac:dyDescent="0.3">
      <c r="A12417" s="3">
        <v>291270</v>
      </c>
      <c r="B12417" s="5" t="s">
        <v>30</v>
      </c>
    </row>
    <row r="12418" spans="1:2" x14ac:dyDescent="0.3">
      <c r="A12418" s="3">
        <v>250124</v>
      </c>
      <c r="B12418" s="5" t="s">
        <v>49</v>
      </c>
    </row>
    <row r="12419" spans="1:2" x14ac:dyDescent="0.3">
      <c r="A12419" s="3">
        <v>250124</v>
      </c>
      <c r="B12419" s="5" t="s">
        <v>886</v>
      </c>
    </row>
    <row r="12420" spans="1:2" x14ac:dyDescent="0.3">
      <c r="A12420" s="3">
        <v>308084</v>
      </c>
      <c r="B12420" s="5" t="s">
        <v>30</v>
      </c>
    </row>
    <row r="12421" spans="1:2" x14ac:dyDescent="0.3">
      <c r="A12421" s="3">
        <v>308084</v>
      </c>
      <c r="B12421" s="5" t="s">
        <v>49</v>
      </c>
    </row>
    <row r="12422" spans="1:2" x14ac:dyDescent="0.3">
      <c r="A12422" s="3">
        <v>316042</v>
      </c>
      <c r="B12422" s="5" t="s">
        <v>310</v>
      </c>
    </row>
    <row r="12423" spans="1:2" x14ac:dyDescent="0.3">
      <c r="A12423" s="3">
        <v>316042</v>
      </c>
      <c r="B12423" s="5" t="s">
        <v>49</v>
      </c>
    </row>
    <row r="12424" spans="1:2" x14ac:dyDescent="0.3">
      <c r="A12424" s="3">
        <v>316042</v>
      </c>
      <c r="B12424" s="5" t="s">
        <v>166</v>
      </c>
    </row>
    <row r="12425" spans="1:2" x14ac:dyDescent="0.3">
      <c r="A12425" s="3">
        <v>316042</v>
      </c>
      <c r="B12425" s="5" t="s">
        <v>777</v>
      </c>
    </row>
    <row r="12426" spans="1:2" x14ac:dyDescent="0.3">
      <c r="A12426" s="3">
        <v>334376</v>
      </c>
      <c r="B12426" s="5" t="s">
        <v>2528</v>
      </c>
    </row>
    <row r="12427" spans="1:2" x14ac:dyDescent="0.3">
      <c r="A12427" s="3">
        <v>334376</v>
      </c>
      <c r="B12427" s="5" t="s">
        <v>2297</v>
      </c>
    </row>
    <row r="12428" spans="1:2" x14ac:dyDescent="0.3">
      <c r="A12428" s="3">
        <v>334298</v>
      </c>
      <c r="B12428" s="5" t="s">
        <v>30</v>
      </c>
    </row>
    <row r="12429" spans="1:2" x14ac:dyDescent="0.3">
      <c r="A12429" s="3">
        <v>334298</v>
      </c>
      <c r="B12429" s="5" t="s">
        <v>2848</v>
      </c>
    </row>
    <row r="12430" spans="1:2" x14ac:dyDescent="0.3">
      <c r="A12430" s="3">
        <v>334298</v>
      </c>
      <c r="B12430" s="5" t="s">
        <v>1139</v>
      </c>
    </row>
    <row r="12431" spans="1:2" x14ac:dyDescent="0.3">
      <c r="A12431" s="3">
        <v>280996</v>
      </c>
      <c r="B12431" s="5" t="s">
        <v>49</v>
      </c>
    </row>
    <row r="12432" spans="1:2" x14ac:dyDescent="0.3">
      <c r="A12432" s="3">
        <v>280996</v>
      </c>
      <c r="B12432" s="5" t="s">
        <v>1246</v>
      </c>
    </row>
    <row r="12433" spans="1:2" x14ac:dyDescent="0.3">
      <c r="A12433" s="3">
        <v>280996</v>
      </c>
      <c r="B12433" s="5" t="s">
        <v>6748</v>
      </c>
    </row>
    <row r="12434" spans="1:2" x14ac:dyDescent="0.3">
      <c r="A12434" s="3">
        <v>280996</v>
      </c>
      <c r="B12434" s="5" t="s">
        <v>6631</v>
      </c>
    </row>
    <row r="12435" spans="1:2" x14ac:dyDescent="0.3">
      <c r="A12435" s="3">
        <v>331446</v>
      </c>
      <c r="B12435" s="5" t="s">
        <v>2528</v>
      </c>
    </row>
    <row r="12436" spans="1:2" x14ac:dyDescent="0.3">
      <c r="A12436" s="3">
        <v>331446</v>
      </c>
      <c r="B12436" s="5" t="s">
        <v>777</v>
      </c>
    </row>
    <row r="12437" spans="1:2" x14ac:dyDescent="0.3">
      <c r="A12437" s="3">
        <v>331446</v>
      </c>
      <c r="B12437" s="5" t="s">
        <v>30</v>
      </c>
    </row>
    <row r="12438" spans="1:2" x14ac:dyDescent="0.3">
      <c r="A12438" s="3">
        <v>331446</v>
      </c>
      <c r="B12438" s="5" t="s">
        <v>468</v>
      </c>
    </row>
    <row r="12439" spans="1:2" x14ac:dyDescent="0.3">
      <c r="A12439" s="3">
        <v>331446</v>
      </c>
      <c r="B12439" s="5" t="s">
        <v>19406</v>
      </c>
    </row>
    <row r="12440" spans="1:2" x14ac:dyDescent="0.3">
      <c r="A12440" s="3">
        <v>300602</v>
      </c>
      <c r="B12440" s="5" t="s">
        <v>30</v>
      </c>
    </row>
    <row r="12441" spans="1:2" x14ac:dyDescent="0.3">
      <c r="A12441" s="3">
        <v>300602</v>
      </c>
      <c r="B12441" s="5" t="s">
        <v>2297</v>
      </c>
    </row>
    <row r="12442" spans="1:2" x14ac:dyDescent="0.3">
      <c r="A12442" s="3">
        <v>300602</v>
      </c>
      <c r="B12442" s="5" t="s">
        <v>1139</v>
      </c>
    </row>
    <row r="12443" spans="1:2" x14ac:dyDescent="0.3">
      <c r="A12443" s="3">
        <v>300602</v>
      </c>
      <c r="B12443" s="5" t="s">
        <v>6748</v>
      </c>
    </row>
    <row r="12444" spans="1:2" x14ac:dyDescent="0.3">
      <c r="A12444" s="3">
        <v>308447</v>
      </c>
      <c r="B12444" s="5" t="s">
        <v>2297</v>
      </c>
    </row>
    <row r="12445" spans="1:2" x14ac:dyDescent="0.3">
      <c r="A12445" s="3">
        <v>308447</v>
      </c>
      <c r="B12445" s="5" t="s">
        <v>30</v>
      </c>
    </row>
    <row r="12446" spans="1:2" x14ac:dyDescent="0.3">
      <c r="A12446" s="3">
        <v>308447</v>
      </c>
      <c r="B12446" s="5" t="s">
        <v>6748</v>
      </c>
    </row>
    <row r="12447" spans="1:2" x14ac:dyDescent="0.3">
      <c r="A12447" s="3">
        <v>308447</v>
      </c>
      <c r="B12447" s="5" t="s">
        <v>1139</v>
      </c>
    </row>
    <row r="12448" spans="1:2" x14ac:dyDescent="0.3">
      <c r="A12448" s="3">
        <v>245168</v>
      </c>
      <c r="B12448" s="5" t="s">
        <v>49</v>
      </c>
    </row>
    <row r="12449" spans="1:2" x14ac:dyDescent="0.3">
      <c r="A12449" s="3">
        <v>245168</v>
      </c>
      <c r="B12449" s="5" t="s">
        <v>7548</v>
      </c>
    </row>
    <row r="12450" spans="1:2" x14ac:dyDescent="0.3">
      <c r="A12450" s="3">
        <v>321487</v>
      </c>
      <c r="B12450" s="5" t="s">
        <v>2297</v>
      </c>
    </row>
    <row r="12451" spans="1:2" x14ac:dyDescent="0.3">
      <c r="A12451" s="3">
        <v>321487</v>
      </c>
      <c r="B12451" s="5" t="s">
        <v>49</v>
      </c>
    </row>
    <row r="12452" spans="1:2" x14ac:dyDescent="0.3">
      <c r="A12452" s="3">
        <v>321487</v>
      </c>
      <c r="B12452" s="5" t="s">
        <v>777</v>
      </c>
    </row>
    <row r="12453" spans="1:2" x14ac:dyDescent="0.3">
      <c r="A12453" s="3">
        <v>308032</v>
      </c>
      <c r="B12453" s="5" t="s">
        <v>166</v>
      </c>
    </row>
    <row r="12454" spans="1:2" x14ac:dyDescent="0.3">
      <c r="A12454" s="3">
        <v>308032</v>
      </c>
      <c r="B12454" s="5" t="s">
        <v>49</v>
      </c>
    </row>
    <row r="12455" spans="1:2" x14ac:dyDescent="0.3">
      <c r="A12455" s="3">
        <v>308032</v>
      </c>
      <c r="B12455" s="5" t="s">
        <v>7548</v>
      </c>
    </row>
    <row r="12456" spans="1:2" x14ac:dyDescent="0.3">
      <c r="A12456" s="3">
        <v>387820</v>
      </c>
      <c r="B12456" s="5" t="s">
        <v>886</v>
      </c>
    </row>
    <row r="12457" spans="1:2" x14ac:dyDescent="0.3">
      <c r="A12457" s="3">
        <v>387820</v>
      </c>
      <c r="B12457" s="5" t="s">
        <v>49</v>
      </c>
    </row>
    <row r="12458" spans="1:2" x14ac:dyDescent="0.3">
      <c r="A12458" s="3">
        <v>347688</v>
      </c>
      <c r="B12458" s="5" t="s">
        <v>6748</v>
      </c>
    </row>
    <row r="12459" spans="1:2" x14ac:dyDescent="0.3">
      <c r="A12459" s="3">
        <v>347688</v>
      </c>
      <c r="B12459" s="5" t="s">
        <v>2297</v>
      </c>
    </row>
    <row r="12460" spans="1:2" x14ac:dyDescent="0.3">
      <c r="A12460" s="3">
        <v>347688</v>
      </c>
      <c r="B12460" s="5" t="s">
        <v>30</v>
      </c>
    </row>
    <row r="12461" spans="1:2" x14ac:dyDescent="0.3">
      <c r="A12461" s="3">
        <v>347688</v>
      </c>
      <c r="B12461" s="5" t="s">
        <v>6631</v>
      </c>
    </row>
    <row r="12462" spans="1:2" x14ac:dyDescent="0.3">
      <c r="A12462" s="3">
        <v>326425</v>
      </c>
      <c r="B12462" s="5" t="s">
        <v>777</v>
      </c>
    </row>
    <row r="12463" spans="1:2" x14ac:dyDescent="0.3">
      <c r="A12463" s="3">
        <v>326425</v>
      </c>
      <c r="B12463" s="5" t="s">
        <v>166</v>
      </c>
    </row>
    <row r="12464" spans="1:2" x14ac:dyDescent="0.3">
      <c r="A12464" s="3">
        <v>301846</v>
      </c>
      <c r="B12464" s="5" t="s">
        <v>468</v>
      </c>
    </row>
    <row r="12465" spans="1:2" x14ac:dyDescent="0.3">
      <c r="A12465" s="3">
        <v>335578</v>
      </c>
      <c r="B12465" s="5" t="s">
        <v>310</v>
      </c>
    </row>
    <row r="12466" spans="1:2" x14ac:dyDescent="0.3">
      <c r="A12466" s="3">
        <v>335578</v>
      </c>
      <c r="B12466" s="5" t="s">
        <v>49</v>
      </c>
    </row>
    <row r="12467" spans="1:2" x14ac:dyDescent="0.3">
      <c r="A12467" s="3">
        <v>335578</v>
      </c>
      <c r="B12467" s="5" t="s">
        <v>7548</v>
      </c>
    </row>
    <row r="12468" spans="1:2" x14ac:dyDescent="0.3">
      <c r="A12468" s="3">
        <v>256962</v>
      </c>
      <c r="B12468" s="5" t="s">
        <v>30</v>
      </c>
    </row>
    <row r="12469" spans="1:2" x14ac:dyDescent="0.3">
      <c r="A12469" s="3">
        <v>256962</v>
      </c>
      <c r="B12469" s="5" t="s">
        <v>49</v>
      </c>
    </row>
    <row r="12470" spans="1:2" x14ac:dyDescent="0.3">
      <c r="A12470" s="3">
        <v>256962</v>
      </c>
      <c r="B12470" s="5" t="s">
        <v>310</v>
      </c>
    </row>
    <row r="12471" spans="1:2" x14ac:dyDescent="0.3">
      <c r="A12471" s="3">
        <v>342927</v>
      </c>
      <c r="B12471" s="5" t="s">
        <v>2528</v>
      </c>
    </row>
    <row r="12472" spans="1:2" x14ac:dyDescent="0.3">
      <c r="A12472" s="3">
        <v>342927</v>
      </c>
      <c r="B12472" s="5" t="s">
        <v>777</v>
      </c>
    </row>
    <row r="12473" spans="1:2" x14ac:dyDescent="0.3">
      <c r="A12473" s="3">
        <v>342927</v>
      </c>
      <c r="B12473" s="5" t="s">
        <v>468</v>
      </c>
    </row>
    <row r="12474" spans="1:2" x14ac:dyDescent="0.3">
      <c r="A12474" s="3">
        <v>284674</v>
      </c>
      <c r="B12474" s="5" t="s">
        <v>2528</v>
      </c>
    </row>
    <row r="12475" spans="1:2" x14ac:dyDescent="0.3">
      <c r="A12475" s="3">
        <v>284674</v>
      </c>
      <c r="B12475" s="5" t="s">
        <v>166</v>
      </c>
    </row>
    <row r="12476" spans="1:2" x14ac:dyDescent="0.3">
      <c r="A12476" s="3">
        <v>228066</v>
      </c>
      <c r="B12476" s="5" t="s">
        <v>49</v>
      </c>
    </row>
    <row r="12477" spans="1:2" x14ac:dyDescent="0.3">
      <c r="A12477" s="3">
        <v>228066</v>
      </c>
      <c r="B12477" s="5" t="s">
        <v>2528</v>
      </c>
    </row>
    <row r="12478" spans="1:2" x14ac:dyDescent="0.3">
      <c r="A12478" s="3">
        <v>228066</v>
      </c>
      <c r="B12478" s="5" t="s">
        <v>166</v>
      </c>
    </row>
    <row r="12479" spans="1:2" x14ac:dyDescent="0.3">
      <c r="A12479" s="3">
        <v>315846</v>
      </c>
      <c r="B12479" s="5" t="s">
        <v>49</v>
      </c>
    </row>
    <row r="12480" spans="1:2" x14ac:dyDescent="0.3">
      <c r="A12480" s="3">
        <v>368304</v>
      </c>
      <c r="B12480" s="5" t="s">
        <v>6748</v>
      </c>
    </row>
    <row r="12481" spans="1:2" x14ac:dyDescent="0.3">
      <c r="A12481" s="3">
        <v>368304</v>
      </c>
      <c r="B12481" s="5" t="s">
        <v>2297</v>
      </c>
    </row>
    <row r="12482" spans="1:2" x14ac:dyDescent="0.3">
      <c r="A12482" s="3">
        <v>355111</v>
      </c>
      <c r="B12482" s="5" t="s">
        <v>2297</v>
      </c>
    </row>
    <row r="12483" spans="1:2" x14ac:dyDescent="0.3">
      <c r="A12483" s="3">
        <v>355111</v>
      </c>
      <c r="B12483" s="5" t="s">
        <v>2378</v>
      </c>
    </row>
    <row r="12484" spans="1:2" x14ac:dyDescent="0.3">
      <c r="A12484" s="3">
        <v>355111</v>
      </c>
      <c r="B12484" s="5" t="s">
        <v>6748</v>
      </c>
    </row>
    <row r="12485" spans="1:2" x14ac:dyDescent="0.3">
      <c r="A12485" s="3">
        <v>309245</v>
      </c>
      <c r="B12485" s="5" t="s">
        <v>30</v>
      </c>
    </row>
    <row r="12486" spans="1:2" x14ac:dyDescent="0.3">
      <c r="A12486" s="3">
        <v>336744</v>
      </c>
      <c r="B12486" s="5" t="s">
        <v>49</v>
      </c>
    </row>
    <row r="12487" spans="1:2" x14ac:dyDescent="0.3">
      <c r="A12487" s="3">
        <v>336744</v>
      </c>
      <c r="B12487" s="5" t="s">
        <v>166</v>
      </c>
    </row>
    <row r="12488" spans="1:2" x14ac:dyDescent="0.3">
      <c r="A12488" s="3">
        <v>356300</v>
      </c>
      <c r="B12488" s="5" t="s">
        <v>49</v>
      </c>
    </row>
    <row r="12489" spans="1:2" x14ac:dyDescent="0.3">
      <c r="A12489" s="3">
        <v>356300</v>
      </c>
      <c r="B12489" s="5" t="s">
        <v>30</v>
      </c>
    </row>
    <row r="12490" spans="1:2" x14ac:dyDescent="0.3">
      <c r="A12490" s="3">
        <v>283235</v>
      </c>
      <c r="B12490" s="5" t="s">
        <v>49</v>
      </c>
    </row>
    <row r="12491" spans="1:2" x14ac:dyDescent="0.3">
      <c r="A12491" s="3">
        <v>304357</v>
      </c>
      <c r="B12491" s="5" t="s">
        <v>49</v>
      </c>
    </row>
    <row r="12492" spans="1:2" x14ac:dyDescent="0.3">
      <c r="A12492" s="3">
        <v>243940</v>
      </c>
      <c r="B12492" s="5" t="s">
        <v>468</v>
      </c>
    </row>
    <row r="12493" spans="1:2" x14ac:dyDescent="0.3">
      <c r="A12493" s="3">
        <v>243940</v>
      </c>
      <c r="B12493" s="5" t="s">
        <v>2528</v>
      </c>
    </row>
    <row r="12494" spans="1:2" x14ac:dyDescent="0.3">
      <c r="A12494" s="3">
        <v>243940</v>
      </c>
      <c r="B12494" s="5" t="s">
        <v>166</v>
      </c>
    </row>
    <row r="12495" spans="1:2" x14ac:dyDescent="0.3">
      <c r="A12495" s="3">
        <v>370097</v>
      </c>
      <c r="B12495" s="5" t="s">
        <v>777</v>
      </c>
    </row>
    <row r="12496" spans="1:2" x14ac:dyDescent="0.3">
      <c r="A12496" s="3">
        <v>370097</v>
      </c>
      <c r="B12496" s="5" t="s">
        <v>49</v>
      </c>
    </row>
    <row r="12497" spans="1:2" x14ac:dyDescent="0.3">
      <c r="A12497" s="3">
        <v>370097</v>
      </c>
      <c r="B12497" s="5" t="s">
        <v>166</v>
      </c>
    </row>
    <row r="12498" spans="1:2" x14ac:dyDescent="0.3">
      <c r="A12498" s="3">
        <v>370097</v>
      </c>
      <c r="B12498" s="5" t="s">
        <v>2528</v>
      </c>
    </row>
    <row r="12499" spans="1:2" x14ac:dyDescent="0.3">
      <c r="A12499" s="3">
        <v>325189</v>
      </c>
      <c r="B12499" s="5" t="s">
        <v>19406</v>
      </c>
    </row>
    <row r="12500" spans="1:2" x14ac:dyDescent="0.3">
      <c r="A12500" s="3">
        <v>325189</v>
      </c>
      <c r="B12500" s="5" t="s">
        <v>6748</v>
      </c>
    </row>
    <row r="12501" spans="1:2" x14ac:dyDescent="0.3">
      <c r="A12501" s="3">
        <v>325189</v>
      </c>
      <c r="B12501" s="5" t="s">
        <v>30</v>
      </c>
    </row>
    <row r="12502" spans="1:2" x14ac:dyDescent="0.3">
      <c r="A12502" s="3">
        <v>325189</v>
      </c>
      <c r="B12502" s="5" t="s">
        <v>2848</v>
      </c>
    </row>
    <row r="12503" spans="1:2" x14ac:dyDescent="0.3">
      <c r="A12503" s="3">
        <v>329289</v>
      </c>
      <c r="B12503" s="5" t="s">
        <v>468</v>
      </c>
    </row>
    <row r="12504" spans="1:2" x14ac:dyDescent="0.3">
      <c r="A12504" s="3">
        <v>336050</v>
      </c>
      <c r="B12504" s="5" t="s">
        <v>310</v>
      </c>
    </row>
    <row r="12505" spans="1:2" x14ac:dyDescent="0.3">
      <c r="A12505" s="3">
        <v>336050</v>
      </c>
      <c r="B12505" s="5" t="s">
        <v>49</v>
      </c>
    </row>
    <row r="12506" spans="1:2" x14ac:dyDescent="0.3">
      <c r="A12506" s="3">
        <v>336050</v>
      </c>
      <c r="B12506" s="5" t="s">
        <v>166</v>
      </c>
    </row>
    <row r="12507" spans="1:2" x14ac:dyDescent="0.3">
      <c r="A12507" s="3">
        <v>354251</v>
      </c>
      <c r="B12507" s="5" t="s">
        <v>2848</v>
      </c>
    </row>
    <row r="12508" spans="1:2" x14ac:dyDescent="0.3">
      <c r="A12508" s="3">
        <v>354251</v>
      </c>
      <c r="B12508" s="5" t="s">
        <v>166</v>
      </c>
    </row>
    <row r="12509" spans="1:2" x14ac:dyDescent="0.3">
      <c r="A12509" s="3">
        <v>354251</v>
      </c>
      <c r="B12509" s="5" t="s">
        <v>468</v>
      </c>
    </row>
    <row r="12510" spans="1:2" x14ac:dyDescent="0.3">
      <c r="A12510" s="3">
        <v>354251</v>
      </c>
      <c r="B12510" s="5" t="s">
        <v>2528</v>
      </c>
    </row>
    <row r="12511" spans="1:2" x14ac:dyDescent="0.3">
      <c r="A12511" s="3">
        <v>347187</v>
      </c>
      <c r="B12511" s="5" t="s">
        <v>777</v>
      </c>
    </row>
    <row r="12512" spans="1:2" x14ac:dyDescent="0.3">
      <c r="A12512" s="3">
        <v>347187</v>
      </c>
      <c r="B12512" s="5" t="s">
        <v>2297</v>
      </c>
    </row>
    <row r="12513" spans="1:2" x14ac:dyDescent="0.3">
      <c r="A12513" s="3">
        <v>271674</v>
      </c>
      <c r="B12513" s="5" t="s">
        <v>49</v>
      </c>
    </row>
    <row r="12514" spans="1:2" x14ac:dyDescent="0.3">
      <c r="A12514" s="3">
        <v>271674</v>
      </c>
      <c r="B12514" s="5" t="s">
        <v>886</v>
      </c>
    </row>
    <row r="12515" spans="1:2" x14ac:dyDescent="0.3">
      <c r="A12515" s="3">
        <v>271674</v>
      </c>
      <c r="B12515" s="5" t="s">
        <v>310</v>
      </c>
    </row>
    <row r="12516" spans="1:2" x14ac:dyDescent="0.3">
      <c r="A12516" s="3">
        <v>338729</v>
      </c>
      <c r="B12516" s="5" t="s">
        <v>2848</v>
      </c>
    </row>
    <row r="12517" spans="1:2" x14ac:dyDescent="0.3">
      <c r="A12517" s="3">
        <v>338729</v>
      </c>
      <c r="B12517" s="5" t="s">
        <v>886</v>
      </c>
    </row>
    <row r="12518" spans="1:2" x14ac:dyDescent="0.3">
      <c r="A12518" s="3">
        <v>324333</v>
      </c>
      <c r="B12518" s="5" t="s">
        <v>1246</v>
      </c>
    </row>
    <row r="12519" spans="1:2" x14ac:dyDescent="0.3">
      <c r="A12519" s="3">
        <v>324333</v>
      </c>
      <c r="B12519" s="5" t="s">
        <v>49</v>
      </c>
    </row>
    <row r="12520" spans="1:2" x14ac:dyDescent="0.3">
      <c r="A12520" s="3">
        <v>324333</v>
      </c>
      <c r="B12520" s="5" t="s">
        <v>166</v>
      </c>
    </row>
    <row r="12521" spans="1:2" x14ac:dyDescent="0.3">
      <c r="A12521" s="3">
        <v>283587</v>
      </c>
      <c r="B12521" s="5" t="s">
        <v>49</v>
      </c>
    </row>
    <row r="12522" spans="1:2" x14ac:dyDescent="0.3">
      <c r="A12522" s="3">
        <v>283587</v>
      </c>
      <c r="B12522" s="5" t="s">
        <v>310</v>
      </c>
    </row>
    <row r="12523" spans="1:2" x14ac:dyDescent="0.3">
      <c r="A12523" s="3">
        <v>232572</v>
      </c>
      <c r="B12523" s="5" t="s">
        <v>1139</v>
      </c>
    </row>
    <row r="12524" spans="1:2" x14ac:dyDescent="0.3">
      <c r="A12524" s="3">
        <v>232572</v>
      </c>
      <c r="B12524" s="5" t="s">
        <v>30</v>
      </c>
    </row>
    <row r="12525" spans="1:2" x14ac:dyDescent="0.3">
      <c r="A12525" s="3">
        <v>232572</v>
      </c>
      <c r="B12525" s="5" t="s">
        <v>49</v>
      </c>
    </row>
    <row r="12526" spans="1:2" x14ac:dyDescent="0.3">
      <c r="A12526" s="3">
        <v>283227</v>
      </c>
      <c r="B12526" s="5" t="s">
        <v>49</v>
      </c>
    </row>
    <row r="12527" spans="1:2" x14ac:dyDescent="0.3">
      <c r="A12527" s="3">
        <v>283227</v>
      </c>
      <c r="B12527" s="5" t="s">
        <v>886</v>
      </c>
    </row>
    <row r="12528" spans="1:2" x14ac:dyDescent="0.3">
      <c r="A12528" s="3">
        <v>359171</v>
      </c>
      <c r="B12528" s="5" t="s">
        <v>49</v>
      </c>
    </row>
    <row r="12529" spans="1:2" x14ac:dyDescent="0.3">
      <c r="A12529" s="3">
        <v>360551</v>
      </c>
      <c r="B12529" s="5" t="s">
        <v>6631</v>
      </c>
    </row>
    <row r="12530" spans="1:2" x14ac:dyDescent="0.3">
      <c r="A12530" s="3">
        <v>360551</v>
      </c>
      <c r="B12530" s="5" t="s">
        <v>166</v>
      </c>
    </row>
    <row r="12531" spans="1:2" x14ac:dyDescent="0.3">
      <c r="A12531" s="3">
        <v>360551</v>
      </c>
      <c r="B12531" s="5" t="s">
        <v>49</v>
      </c>
    </row>
    <row r="12532" spans="1:2" x14ac:dyDescent="0.3">
      <c r="A12532" s="3">
        <v>360551</v>
      </c>
      <c r="B12532" s="5" t="s">
        <v>468</v>
      </c>
    </row>
    <row r="12533" spans="1:2" x14ac:dyDescent="0.3">
      <c r="A12533" s="3">
        <v>323027</v>
      </c>
      <c r="B12533" s="5" t="s">
        <v>777</v>
      </c>
    </row>
    <row r="12534" spans="1:2" x14ac:dyDescent="0.3">
      <c r="A12534" s="3">
        <v>323027</v>
      </c>
      <c r="B12534" s="5" t="s">
        <v>2297</v>
      </c>
    </row>
    <row r="12535" spans="1:2" x14ac:dyDescent="0.3">
      <c r="A12535" s="3">
        <v>323027</v>
      </c>
      <c r="B12535" s="5" t="s">
        <v>2848</v>
      </c>
    </row>
    <row r="12536" spans="1:2" x14ac:dyDescent="0.3">
      <c r="A12536" s="3">
        <v>323027</v>
      </c>
      <c r="B12536" s="5" t="s">
        <v>1139</v>
      </c>
    </row>
    <row r="12537" spans="1:2" x14ac:dyDescent="0.3">
      <c r="A12537" s="3">
        <v>323027</v>
      </c>
      <c r="B12537" s="5" t="s">
        <v>2528</v>
      </c>
    </row>
    <row r="12538" spans="1:2" x14ac:dyDescent="0.3">
      <c r="A12538" s="3">
        <v>350725</v>
      </c>
      <c r="B12538" s="5" t="s">
        <v>30</v>
      </c>
    </row>
    <row r="12539" spans="1:2" x14ac:dyDescent="0.3">
      <c r="A12539" s="3">
        <v>350725</v>
      </c>
      <c r="B12539" s="5" t="s">
        <v>2528</v>
      </c>
    </row>
    <row r="12540" spans="1:2" x14ac:dyDescent="0.3">
      <c r="A12540" s="3">
        <v>336808</v>
      </c>
      <c r="B12540" s="5" t="s">
        <v>49</v>
      </c>
    </row>
    <row r="12541" spans="1:2" x14ac:dyDescent="0.3">
      <c r="A12541" s="3">
        <v>336808</v>
      </c>
      <c r="B12541" s="5" t="s">
        <v>1139</v>
      </c>
    </row>
    <row r="12542" spans="1:2" x14ac:dyDescent="0.3">
      <c r="A12542" s="3">
        <v>312831</v>
      </c>
      <c r="B12542" s="5" t="s">
        <v>2848</v>
      </c>
    </row>
    <row r="12543" spans="1:2" x14ac:dyDescent="0.3">
      <c r="A12543" s="3">
        <v>312831</v>
      </c>
      <c r="B12543" s="5" t="s">
        <v>468</v>
      </c>
    </row>
    <row r="12544" spans="1:2" x14ac:dyDescent="0.3">
      <c r="A12544" s="3">
        <v>309242</v>
      </c>
      <c r="B12544" s="5" t="s">
        <v>30</v>
      </c>
    </row>
    <row r="12545" spans="1:2" x14ac:dyDescent="0.3">
      <c r="A12545" s="3">
        <v>309242</v>
      </c>
      <c r="B12545" s="5" t="s">
        <v>49</v>
      </c>
    </row>
    <row r="12546" spans="1:2" x14ac:dyDescent="0.3">
      <c r="A12546" s="3">
        <v>261392</v>
      </c>
      <c r="B12546" s="5" t="s">
        <v>777</v>
      </c>
    </row>
    <row r="12547" spans="1:2" x14ac:dyDescent="0.3">
      <c r="A12547" s="3">
        <v>261392</v>
      </c>
      <c r="B12547" s="5" t="s">
        <v>30</v>
      </c>
    </row>
    <row r="12548" spans="1:2" x14ac:dyDescent="0.3">
      <c r="A12548" s="3">
        <v>334354</v>
      </c>
      <c r="B12548" s="5" t="s">
        <v>6748</v>
      </c>
    </row>
    <row r="12549" spans="1:2" x14ac:dyDescent="0.3">
      <c r="A12549" s="3">
        <v>334354</v>
      </c>
      <c r="B12549" s="5" t="s">
        <v>1139</v>
      </c>
    </row>
    <row r="12550" spans="1:2" x14ac:dyDescent="0.3">
      <c r="A12550" s="3">
        <v>334354</v>
      </c>
      <c r="B12550" s="5" t="s">
        <v>49</v>
      </c>
    </row>
    <row r="12551" spans="1:2" x14ac:dyDescent="0.3">
      <c r="A12551" s="3">
        <v>334354</v>
      </c>
      <c r="B12551" s="5" t="s">
        <v>886</v>
      </c>
    </row>
    <row r="12552" spans="1:2" x14ac:dyDescent="0.3">
      <c r="A12552" s="3">
        <v>323660</v>
      </c>
      <c r="B12552" s="5" t="s">
        <v>777</v>
      </c>
    </row>
    <row r="12553" spans="1:2" x14ac:dyDescent="0.3">
      <c r="A12553" s="3">
        <v>323660</v>
      </c>
      <c r="B12553" s="5" t="s">
        <v>2848</v>
      </c>
    </row>
    <row r="12554" spans="1:2" x14ac:dyDescent="0.3">
      <c r="A12554" s="3">
        <v>297721</v>
      </c>
      <c r="B12554" s="5" t="s">
        <v>777</v>
      </c>
    </row>
    <row r="12555" spans="1:2" x14ac:dyDescent="0.3">
      <c r="A12555" s="3">
        <v>297721</v>
      </c>
      <c r="B12555" s="5" t="s">
        <v>1246</v>
      </c>
    </row>
    <row r="12556" spans="1:2" x14ac:dyDescent="0.3">
      <c r="A12556" s="3">
        <v>297721</v>
      </c>
      <c r="B12556" s="5" t="s">
        <v>166</v>
      </c>
    </row>
    <row r="12557" spans="1:2" x14ac:dyDescent="0.3">
      <c r="A12557" s="3">
        <v>300693</v>
      </c>
      <c r="B12557" s="5" t="s">
        <v>49</v>
      </c>
    </row>
    <row r="12558" spans="1:2" x14ac:dyDescent="0.3">
      <c r="A12558" s="3">
        <v>347754</v>
      </c>
      <c r="B12558" s="5" t="s">
        <v>468</v>
      </c>
    </row>
    <row r="12559" spans="1:2" x14ac:dyDescent="0.3">
      <c r="A12559" s="3">
        <v>347754</v>
      </c>
      <c r="B12559" s="5" t="s">
        <v>166</v>
      </c>
    </row>
    <row r="12560" spans="1:2" x14ac:dyDescent="0.3">
      <c r="A12560" s="3">
        <v>324671</v>
      </c>
      <c r="B12560" s="5" t="s">
        <v>49</v>
      </c>
    </row>
    <row r="12561" spans="1:2" x14ac:dyDescent="0.3">
      <c r="A12561" s="3">
        <v>324671</v>
      </c>
      <c r="B12561" s="5" t="s">
        <v>7548</v>
      </c>
    </row>
    <row r="12562" spans="1:2" x14ac:dyDescent="0.3">
      <c r="A12562" s="3">
        <v>324671</v>
      </c>
      <c r="B12562" s="5" t="s">
        <v>166</v>
      </c>
    </row>
    <row r="12563" spans="1:2" x14ac:dyDescent="0.3">
      <c r="A12563" s="3">
        <v>337876</v>
      </c>
      <c r="B12563" s="5" t="s">
        <v>49</v>
      </c>
    </row>
    <row r="12564" spans="1:2" x14ac:dyDescent="0.3">
      <c r="A12564" s="3">
        <v>337876</v>
      </c>
      <c r="B12564" s="5" t="s">
        <v>777</v>
      </c>
    </row>
    <row r="12565" spans="1:2" x14ac:dyDescent="0.3">
      <c r="A12565" s="3">
        <v>314385</v>
      </c>
      <c r="B12565" s="5" t="s">
        <v>49</v>
      </c>
    </row>
    <row r="12566" spans="1:2" x14ac:dyDescent="0.3">
      <c r="A12566" s="3">
        <v>314385</v>
      </c>
      <c r="B12566" s="5" t="s">
        <v>886</v>
      </c>
    </row>
    <row r="12567" spans="1:2" x14ac:dyDescent="0.3">
      <c r="A12567" s="3">
        <v>335462</v>
      </c>
      <c r="B12567" s="5" t="s">
        <v>777</v>
      </c>
    </row>
    <row r="12568" spans="1:2" x14ac:dyDescent="0.3">
      <c r="A12568" s="3">
        <v>335462</v>
      </c>
      <c r="B12568" s="5" t="s">
        <v>310</v>
      </c>
    </row>
    <row r="12569" spans="1:2" x14ac:dyDescent="0.3">
      <c r="A12569" s="3">
        <v>335462</v>
      </c>
      <c r="B12569" s="5" t="s">
        <v>166</v>
      </c>
    </row>
    <row r="12570" spans="1:2" x14ac:dyDescent="0.3">
      <c r="A12570" s="3">
        <v>326446</v>
      </c>
      <c r="B12570" s="5" t="s">
        <v>468</v>
      </c>
    </row>
    <row r="12571" spans="1:2" x14ac:dyDescent="0.3">
      <c r="A12571" s="3">
        <v>326446</v>
      </c>
      <c r="B12571" s="5" t="s">
        <v>1246</v>
      </c>
    </row>
    <row r="12572" spans="1:2" x14ac:dyDescent="0.3">
      <c r="A12572" s="3">
        <v>326446</v>
      </c>
      <c r="B12572" s="5" t="s">
        <v>166</v>
      </c>
    </row>
    <row r="12573" spans="1:2" x14ac:dyDescent="0.3">
      <c r="A12573" s="3">
        <v>319337</v>
      </c>
      <c r="B12573" s="5" t="s">
        <v>7548</v>
      </c>
    </row>
    <row r="12574" spans="1:2" x14ac:dyDescent="0.3">
      <c r="A12574" s="3">
        <v>319337</v>
      </c>
      <c r="B12574" s="5" t="s">
        <v>49</v>
      </c>
    </row>
    <row r="12575" spans="1:2" x14ac:dyDescent="0.3">
      <c r="A12575" s="3">
        <v>292040</v>
      </c>
      <c r="B12575" s="5" t="s">
        <v>166</v>
      </c>
    </row>
    <row r="12576" spans="1:2" x14ac:dyDescent="0.3">
      <c r="A12576" s="3">
        <v>292040</v>
      </c>
      <c r="B12576" s="5" t="s">
        <v>777</v>
      </c>
    </row>
    <row r="12577" spans="1:2" x14ac:dyDescent="0.3">
      <c r="A12577" s="3">
        <v>223485</v>
      </c>
      <c r="B12577" s="5" t="s">
        <v>6841</v>
      </c>
    </row>
    <row r="12578" spans="1:2" x14ac:dyDescent="0.3">
      <c r="A12578" s="3">
        <v>223485</v>
      </c>
      <c r="B12578" s="5" t="s">
        <v>49</v>
      </c>
    </row>
    <row r="12579" spans="1:2" x14ac:dyDescent="0.3">
      <c r="A12579" s="3">
        <v>223485</v>
      </c>
      <c r="B12579" s="5" t="s">
        <v>166</v>
      </c>
    </row>
    <row r="12580" spans="1:2" x14ac:dyDescent="0.3">
      <c r="A12580" s="3">
        <v>330764</v>
      </c>
      <c r="B12580" s="5" t="s">
        <v>30</v>
      </c>
    </row>
    <row r="12581" spans="1:2" x14ac:dyDescent="0.3">
      <c r="A12581" s="3">
        <v>330764</v>
      </c>
      <c r="B12581" s="5" t="s">
        <v>2848</v>
      </c>
    </row>
    <row r="12582" spans="1:2" x14ac:dyDescent="0.3">
      <c r="A12582" s="3">
        <v>252512</v>
      </c>
      <c r="B12582" s="5" t="s">
        <v>30</v>
      </c>
    </row>
    <row r="12583" spans="1:2" x14ac:dyDescent="0.3">
      <c r="A12583" s="3">
        <v>252512</v>
      </c>
      <c r="B12583" s="5" t="s">
        <v>49</v>
      </c>
    </row>
    <row r="12584" spans="1:2" x14ac:dyDescent="0.3">
      <c r="A12584" s="3">
        <v>387834</v>
      </c>
      <c r="B12584" s="5" t="s">
        <v>49</v>
      </c>
    </row>
    <row r="12585" spans="1:2" x14ac:dyDescent="0.3">
      <c r="A12585" s="3">
        <v>387834</v>
      </c>
      <c r="B12585" s="5" t="s">
        <v>886</v>
      </c>
    </row>
    <row r="12586" spans="1:2" x14ac:dyDescent="0.3">
      <c r="A12586" s="3">
        <v>359245</v>
      </c>
      <c r="B12586" s="5" t="s">
        <v>166</v>
      </c>
    </row>
    <row r="12587" spans="1:2" x14ac:dyDescent="0.3">
      <c r="A12587" s="3">
        <v>359245</v>
      </c>
      <c r="B12587" s="5" t="s">
        <v>468</v>
      </c>
    </row>
    <row r="12588" spans="1:2" x14ac:dyDescent="0.3">
      <c r="A12588" s="3">
        <v>339060</v>
      </c>
      <c r="B12588" s="5" t="s">
        <v>6631</v>
      </c>
    </row>
    <row r="12589" spans="1:2" x14ac:dyDescent="0.3">
      <c r="A12589" s="3">
        <v>339060</v>
      </c>
      <c r="B12589" s="5" t="s">
        <v>49</v>
      </c>
    </row>
    <row r="12590" spans="1:2" x14ac:dyDescent="0.3">
      <c r="A12590" s="3">
        <v>339060</v>
      </c>
      <c r="B12590" s="5" t="s">
        <v>7548</v>
      </c>
    </row>
    <row r="12591" spans="1:2" x14ac:dyDescent="0.3">
      <c r="A12591" s="3">
        <v>339060</v>
      </c>
      <c r="B12591" s="5" t="s">
        <v>6748</v>
      </c>
    </row>
    <row r="12592" spans="1:2" x14ac:dyDescent="0.3">
      <c r="A12592" s="3">
        <v>339060</v>
      </c>
      <c r="B12592" s="5" t="s">
        <v>166</v>
      </c>
    </row>
    <row r="12593" spans="1:2" x14ac:dyDescent="0.3">
      <c r="A12593" s="3">
        <v>349498</v>
      </c>
      <c r="B12593" s="5" t="s">
        <v>30</v>
      </c>
    </row>
    <row r="12594" spans="1:2" x14ac:dyDescent="0.3">
      <c r="A12594" s="3">
        <v>349498</v>
      </c>
      <c r="B12594" s="5" t="s">
        <v>49</v>
      </c>
    </row>
    <row r="12595" spans="1:2" x14ac:dyDescent="0.3">
      <c r="A12595" s="3">
        <v>348060</v>
      </c>
      <c r="B12595" s="5" t="s">
        <v>777</v>
      </c>
    </row>
    <row r="12596" spans="1:2" x14ac:dyDescent="0.3">
      <c r="A12596" s="3">
        <v>348060</v>
      </c>
      <c r="B12596" s="5" t="s">
        <v>49</v>
      </c>
    </row>
    <row r="12597" spans="1:2" x14ac:dyDescent="0.3">
      <c r="A12597" s="3">
        <v>239573</v>
      </c>
      <c r="B12597" s="5" t="s">
        <v>30</v>
      </c>
    </row>
    <row r="12598" spans="1:2" x14ac:dyDescent="0.3">
      <c r="A12598" s="3">
        <v>348537</v>
      </c>
      <c r="B12598" s="5" t="s">
        <v>30</v>
      </c>
    </row>
    <row r="12599" spans="1:2" x14ac:dyDescent="0.3">
      <c r="A12599" s="3">
        <v>348537</v>
      </c>
      <c r="B12599" s="5" t="s">
        <v>886</v>
      </c>
    </row>
    <row r="12600" spans="1:2" x14ac:dyDescent="0.3">
      <c r="A12600" s="3">
        <v>348537</v>
      </c>
      <c r="B12600" s="5" t="s">
        <v>6748</v>
      </c>
    </row>
    <row r="12601" spans="1:2" x14ac:dyDescent="0.3">
      <c r="A12601" s="3">
        <v>483685</v>
      </c>
      <c r="B12601" s="5" t="s">
        <v>468</v>
      </c>
    </row>
    <row r="12602" spans="1:2" x14ac:dyDescent="0.3">
      <c r="A12602" s="3">
        <v>483685</v>
      </c>
      <c r="B12602" s="5" t="s">
        <v>777</v>
      </c>
    </row>
    <row r="12603" spans="1:2" x14ac:dyDescent="0.3">
      <c r="A12603" s="3">
        <v>483685</v>
      </c>
      <c r="B12603" s="5" t="s">
        <v>2297</v>
      </c>
    </row>
    <row r="12604" spans="1:2" x14ac:dyDescent="0.3">
      <c r="A12604" s="3">
        <v>483685</v>
      </c>
      <c r="B12604" s="5" t="s">
        <v>49</v>
      </c>
    </row>
    <row r="12605" spans="1:2" x14ac:dyDescent="0.3">
      <c r="A12605" s="3">
        <v>339533</v>
      </c>
      <c r="B12605" s="5" t="s">
        <v>777</v>
      </c>
    </row>
    <row r="12606" spans="1:2" x14ac:dyDescent="0.3">
      <c r="A12606" s="3">
        <v>339533</v>
      </c>
      <c r="B12606" s="5" t="s">
        <v>2528</v>
      </c>
    </row>
    <row r="12607" spans="1:2" x14ac:dyDescent="0.3">
      <c r="A12607" s="3">
        <v>339533</v>
      </c>
      <c r="B12607" s="5" t="s">
        <v>19406</v>
      </c>
    </row>
    <row r="12608" spans="1:2" x14ac:dyDescent="0.3">
      <c r="A12608" s="3">
        <v>167810</v>
      </c>
      <c r="B12608" s="5" t="s">
        <v>49</v>
      </c>
    </row>
    <row r="12609" spans="1:2" x14ac:dyDescent="0.3">
      <c r="A12609" s="3">
        <v>167810</v>
      </c>
      <c r="B12609" s="5" t="s">
        <v>2848</v>
      </c>
    </row>
    <row r="12610" spans="1:2" x14ac:dyDescent="0.3">
      <c r="A12610" s="3">
        <v>167810</v>
      </c>
      <c r="B12610" s="5" t="s">
        <v>166</v>
      </c>
    </row>
    <row r="12611" spans="1:2" x14ac:dyDescent="0.3">
      <c r="A12611" s="3">
        <v>350650</v>
      </c>
      <c r="B12611" s="5" t="s">
        <v>30</v>
      </c>
    </row>
    <row r="12612" spans="1:2" x14ac:dyDescent="0.3">
      <c r="A12612" s="3">
        <v>350650</v>
      </c>
      <c r="B12612" s="5" t="s">
        <v>2297</v>
      </c>
    </row>
    <row r="12613" spans="1:2" x14ac:dyDescent="0.3">
      <c r="A12613" s="3">
        <v>350650</v>
      </c>
      <c r="B12613" s="5" t="s">
        <v>6748</v>
      </c>
    </row>
    <row r="12614" spans="1:2" x14ac:dyDescent="0.3">
      <c r="A12614" s="3">
        <v>350650</v>
      </c>
      <c r="B12614" s="5" t="s">
        <v>1139</v>
      </c>
    </row>
    <row r="12615" spans="1:2" x14ac:dyDescent="0.3">
      <c r="A12615" s="3">
        <v>350650</v>
      </c>
      <c r="B12615" s="5" t="s">
        <v>2528</v>
      </c>
    </row>
    <row r="12616" spans="1:2" x14ac:dyDescent="0.3">
      <c r="A12616" s="3">
        <v>350650</v>
      </c>
      <c r="B12616" s="5" t="s">
        <v>2848</v>
      </c>
    </row>
    <row r="12617" spans="1:2" x14ac:dyDescent="0.3">
      <c r="A12617" s="3">
        <v>316322</v>
      </c>
      <c r="B12617" s="5" t="s">
        <v>2297</v>
      </c>
    </row>
    <row r="12618" spans="1:2" x14ac:dyDescent="0.3">
      <c r="A12618" s="3">
        <v>316322</v>
      </c>
      <c r="B12618" s="5" t="s">
        <v>6748</v>
      </c>
    </row>
    <row r="12619" spans="1:2" x14ac:dyDescent="0.3">
      <c r="A12619" s="3">
        <v>346470</v>
      </c>
      <c r="B12619" s="5" t="s">
        <v>49</v>
      </c>
    </row>
    <row r="12620" spans="1:2" x14ac:dyDescent="0.3">
      <c r="A12620" s="3">
        <v>346470</v>
      </c>
      <c r="B12620" s="5" t="s">
        <v>886</v>
      </c>
    </row>
    <row r="12621" spans="1:2" x14ac:dyDescent="0.3">
      <c r="A12621" s="3">
        <v>346470</v>
      </c>
      <c r="B12621" s="5" t="s">
        <v>30</v>
      </c>
    </row>
    <row r="12622" spans="1:2" x14ac:dyDescent="0.3">
      <c r="A12622" s="3">
        <v>360055</v>
      </c>
      <c r="B12622" s="5" t="s">
        <v>777</v>
      </c>
    </row>
    <row r="12623" spans="1:2" x14ac:dyDescent="0.3">
      <c r="A12623" s="3">
        <v>57876</v>
      </c>
      <c r="B12623" s="5" t="s">
        <v>468</v>
      </c>
    </row>
    <row r="12624" spans="1:2" x14ac:dyDescent="0.3">
      <c r="A12624" s="3">
        <v>57876</v>
      </c>
      <c r="B12624" s="5" t="s">
        <v>2528</v>
      </c>
    </row>
    <row r="12625" spans="1:2" x14ac:dyDescent="0.3">
      <c r="A12625" s="3">
        <v>57876</v>
      </c>
      <c r="B12625" s="5" t="s">
        <v>6631</v>
      </c>
    </row>
    <row r="12626" spans="1:2" x14ac:dyDescent="0.3">
      <c r="A12626" s="3">
        <v>374251</v>
      </c>
      <c r="B12626" s="5" t="s">
        <v>2297</v>
      </c>
    </row>
    <row r="12627" spans="1:2" x14ac:dyDescent="0.3">
      <c r="A12627" s="3">
        <v>374251</v>
      </c>
      <c r="B12627" s="5" t="s">
        <v>6748</v>
      </c>
    </row>
    <row r="12628" spans="1:2" x14ac:dyDescent="0.3">
      <c r="A12628" s="3">
        <v>362045</v>
      </c>
      <c r="B12628" s="5" t="s">
        <v>7548</v>
      </c>
    </row>
    <row r="12629" spans="1:2" x14ac:dyDescent="0.3">
      <c r="A12629" s="3">
        <v>362045</v>
      </c>
      <c r="B12629" s="5" t="s">
        <v>886</v>
      </c>
    </row>
    <row r="12630" spans="1:2" x14ac:dyDescent="0.3">
      <c r="A12630" s="3">
        <v>362045</v>
      </c>
      <c r="B12630" s="5" t="s">
        <v>49</v>
      </c>
    </row>
    <row r="12631" spans="1:2" x14ac:dyDescent="0.3">
      <c r="A12631" s="3">
        <v>243938</v>
      </c>
      <c r="B12631" s="5" t="s">
        <v>30</v>
      </c>
    </row>
    <row r="12632" spans="1:2" x14ac:dyDescent="0.3">
      <c r="A12632" s="3">
        <v>324807</v>
      </c>
      <c r="B12632" s="5" t="s">
        <v>49</v>
      </c>
    </row>
    <row r="12633" spans="1:2" x14ac:dyDescent="0.3">
      <c r="A12633" s="3">
        <v>324807</v>
      </c>
      <c r="B12633" s="5" t="s">
        <v>166</v>
      </c>
    </row>
    <row r="12634" spans="1:2" x14ac:dyDescent="0.3">
      <c r="A12634" s="3">
        <v>324807</v>
      </c>
      <c r="B12634" s="5" t="s">
        <v>886</v>
      </c>
    </row>
    <row r="12635" spans="1:2" x14ac:dyDescent="0.3">
      <c r="A12635" s="3">
        <v>251387</v>
      </c>
      <c r="B12635" s="5" t="s">
        <v>166</v>
      </c>
    </row>
    <row r="12636" spans="1:2" x14ac:dyDescent="0.3">
      <c r="A12636" s="3">
        <v>251387</v>
      </c>
      <c r="B12636" s="5" t="s">
        <v>777</v>
      </c>
    </row>
    <row r="12637" spans="1:2" x14ac:dyDescent="0.3">
      <c r="A12637" s="3">
        <v>251387</v>
      </c>
      <c r="B12637" s="5" t="s">
        <v>6631</v>
      </c>
    </row>
    <row r="12638" spans="1:2" x14ac:dyDescent="0.3">
      <c r="A12638" s="3">
        <v>299551</v>
      </c>
      <c r="B12638" s="5" t="s">
        <v>468</v>
      </c>
    </row>
    <row r="12639" spans="1:2" x14ac:dyDescent="0.3">
      <c r="A12639" s="3">
        <v>362046</v>
      </c>
      <c r="B12639" s="5" t="s">
        <v>777</v>
      </c>
    </row>
    <row r="12640" spans="1:2" x14ac:dyDescent="0.3">
      <c r="A12640" s="3">
        <v>349158</v>
      </c>
      <c r="B12640" s="5" t="s">
        <v>2297</v>
      </c>
    </row>
    <row r="12641" spans="1:2" x14ac:dyDescent="0.3">
      <c r="A12641" s="3">
        <v>349158</v>
      </c>
      <c r="B12641" s="5" t="s">
        <v>2378</v>
      </c>
    </row>
    <row r="12642" spans="1:2" x14ac:dyDescent="0.3">
      <c r="A12642" s="3">
        <v>349158</v>
      </c>
      <c r="B12642" s="5" t="s">
        <v>6748</v>
      </c>
    </row>
    <row r="12643" spans="1:2" x14ac:dyDescent="0.3">
      <c r="A12643" s="3">
        <v>271714</v>
      </c>
      <c r="B12643" s="5" t="s">
        <v>49</v>
      </c>
    </row>
    <row r="12644" spans="1:2" x14ac:dyDescent="0.3">
      <c r="A12644" s="3">
        <v>271714</v>
      </c>
      <c r="B12644" s="5" t="s">
        <v>2378</v>
      </c>
    </row>
    <row r="12645" spans="1:2" x14ac:dyDescent="0.3">
      <c r="A12645" s="3">
        <v>271714</v>
      </c>
      <c r="B12645" s="5" t="s">
        <v>7548</v>
      </c>
    </row>
    <row r="12646" spans="1:2" x14ac:dyDescent="0.3">
      <c r="A12646" s="3">
        <v>366141</v>
      </c>
      <c r="B12646" s="5" t="s">
        <v>2297</v>
      </c>
    </row>
    <row r="12647" spans="1:2" x14ac:dyDescent="0.3">
      <c r="A12647" s="3">
        <v>366141</v>
      </c>
      <c r="B12647" s="5" t="s">
        <v>6748</v>
      </c>
    </row>
    <row r="12648" spans="1:2" x14ac:dyDescent="0.3">
      <c r="A12648" s="3">
        <v>248574</v>
      </c>
      <c r="B12648" s="5" t="s">
        <v>777</v>
      </c>
    </row>
    <row r="12649" spans="1:2" x14ac:dyDescent="0.3">
      <c r="A12649" s="3">
        <v>248574</v>
      </c>
      <c r="B12649" s="5" t="s">
        <v>30</v>
      </c>
    </row>
    <row r="12650" spans="1:2" x14ac:dyDescent="0.3">
      <c r="A12650" s="3">
        <v>248574</v>
      </c>
      <c r="B12650" s="5" t="s">
        <v>1139</v>
      </c>
    </row>
    <row r="12651" spans="1:2" x14ac:dyDescent="0.3">
      <c r="A12651" s="3">
        <v>248574</v>
      </c>
      <c r="B12651" s="5" t="s">
        <v>886</v>
      </c>
    </row>
    <row r="12652" spans="1:2" x14ac:dyDescent="0.3">
      <c r="A12652" s="3">
        <v>309887</v>
      </c>
      <c r="B12652" s="5" t="s">
        <v>30</v>
      </c>
    </row>
    <row r="12653" spans="1:2" x14ac:dyDescent="0.3">
      <c r="A12653" s="3">
        <v>309887</v>
      </c>
      <c r="B12653" s="5" t="s">
        <v>777</v>
      </c>
    </row>
    <row r="12654" spans="1:2" x14ac:dyDescent="0.3">
      <c r="A12654" s="3">
        <v>354072</v>
      </c>
      <c r="B12654" s="5" t="s">
        <v>886</v>
      </c>
    </row>
    <row r="12655" spans="1:2" x14ac:dyDescent="0.3">
      <c r="A12655" s="3">
        <v>354072</v>
      </c>
      <c r="B12655" s="5" t="s">
        <v>30</v>
      </c>
    </row>
    <row r="12656" spans="1:2" x14ac:dyDescent="0.3">
      <c r="A12656" s="3">
        <v>361745</v>
      </c>
      <c r="B12656" s="5" t="s">
        <v>19406</v>
      </c>
    </row>
    <row r="12657" spans="1:2" x14ac:dyDescent="0.3">
      <c r="A12657" s="3">
        <v>361745</v>
      </c>
      <c r="B12657" s="5" t="s">
        <v>886</v>
      </c>
    </row>
    <row r="12658" spans="1:2" x14ac:dyDescent="0.3">
      <c r="A12658" s="3">
        <v>309503</v>
      </c>
      <c r="B12658" s="5" t="s">
        <v>166</v>
      </c>
    </row>
    <row r="12659" spans="1:2" x14ac:dyDescent="0.3">
      <c r="A12659" s="3">
        <v>309503</v>
      </c>
      <c r="B12659" s="5" t="s">
        <v>49</v>
      </c>
    </row>
    <row r="12660" spans="1:2" x14ac:dyDescent="0.3">
      <c r="A12660" s="3">
        <v>357940</v>
      </c>
      <c r="B12660" s="5" t="s">
        <v>1246</v>
      </c>
    </row>
    <row r="12661" spans="1:2" x14ac:dyDescent="0.3">
      <c r="A12661" s="3">
        <v>357940</v>
      </c>
      <c r="B12661" s="5" t="s">
        <v>777</v>
      </c>
    </row>
    <row r="12662" spans="1:2" x14ac:dyDescent="0.3">
      <c r="A12662" s="3">
        <v>357940</v>
      </c>
      <c r="B12662" s="5" t="s">
        <v>49</v>
      </c>
    </row>
    <row r="12663" spans="1:2" x14ac:dyDescent="0.3">
      <c r="A12663" s="3">
        <v>329540</v>
      </c>
      <c r="B12663" s="5" t="s">
        <v>777</v>
      </c>
    </row>
    <row r="12664" spans="1:2" x14ac:dyDescent="0.3">
      <c r="A12664" s="3">
        <v>296523</v>
      </c>
      <c r="B12664" s="5" t="s">
        <v>166</v>
      </c>
    </row>
    <row r="12665" spans="1:2" x14ac:dyDescent="0.3">
      <c r="A12665" s="3">
        <v>296523</v>
      </c>
      <c r="B12665" s="5" t="s">
        <v>49</v>
      </c>
    </row>
    <row r="12666" spans="1:2" x14ac:dyDescent="0.3">
      <c r="A12666" s="3">
        <v>296523</v>
      </c>
      <c r="B12666" s="5" t="s">
        <v>310</v>
      </c>
    </row>
    <row r="12667" spans="1:2" x14ac:dyDescent="0.3">
      <c r="A12667" s="3">
        <v>333596</v>
      </c>
      <c r="B12667" s="5" t="s">
        <v>49</v>
      </c>
    </row>
    <row r="12668" spans="1:2" x14ac:dyDescent="0.3">
      <c r="A12668" s="3">
        <v>345235</v>
      </c>
      <c r="B12668" s="5" t="s">
        <v>777</v>
      </c>
    </row>
    <row r="12669" spans="1:2" x14ac:dyDescent="0.3">
      <c r="A12669" s="3">
        <v>249688</v>
      </c>
      <c r="B12669" s="5" t="s">
        <v>49</v>
      </c>
    </row>
    <row r="12670" spans="1:2" x14ac:dyDescent="0.3">
      <c r="A12670" s="3">
        <v>321769</v>
      </c>
      <c r="B12670" s="5" t="s">
        <v>329</v>
      </c>
    </row>
    <row r="12671" spans="1:2" x14ac:dyDescent="0.3">
      <c r="A12671" s="3">
        <v>331836</v>
      </c>
      <c r="B12671" s="5" t="s">
        <v>30</v>
      </c>
    </row>
    <row r="12672" spans="1:2" x14ac:dyDescent="0.3">
      <c r="A12672" s="3">
        <v>300155</v>
      </c>
      <c r="B12672" s="5" t="s">
        <v>30</v>
      </c>
    </row>
    <row r="12673" spans="1:2" x14ac:dyDescent="0.3">
      <c r="A12673" s="3">
        <v>300155</v>
      </c>
      <c r="B12673" s="5" t="s">
        <v>49</v>
      </c>
    </row>
    <row r="12674" spans="1:2" x14ac:dyDescent="0.3">
      <c r="A12674" s="3">
        <v>300155</v>
      </c>
      <c r="B12674" s="5" t="s">
        <v>886</v>
      </c>
    </row>
    <row r="12675" spans="1:2" x14ac:dyDescent="0.3">
      <c r="A12675" s="3">
        <v>357681</v>
      </c>
      <c r="B12675" s="5" t="s">
        <v>329</v>
      </c>
    </row>
    <row r="12676" spans="1:2" x14ac:dyDescent="0.3">
      <c r="A12676" s="3">
        <v>347413</v>
      </c>
      <c r="B12676" s="5" t="s">
        <v>777</v>
      </c>
    </row>
    <row r="12677" spans="1:2" x14ac:dyDescent="0.3">
      <c r="A12677" s="3">
        <v>347413</v>
      </c>
      <c r="B12677" s="5" t="s">
        <v>2297</v>
      </c>
    </row>
    <row r="12678" spans="1:2" x14ac:dyDescent="0.3">
      <c r="A12678" s="3">
        <v>347413</v>
      </c>
      <c r="B12678" s="5" t="s">
        <v>2848</v>
      </c>
    </row>
    <row r="12679" spans="1:2" x14ac:dyDescent="0.3">
      <c r="A12679" s="3">
        <v>347413</v>
      </c>
      <c r="B12679" s="5" t="s">
        <v>30</v>
      </c>
    </row>
    <row r="12680" spans="1:2" x14ac:dyDescent="0.3">
      <c r="A12680" s="3">
        <v>328739</v>
      </c>
      <c r="B12680" s="5" t="s">
        <v>777</v>
      </c>
    </row>
    <row r="12681" spans="1:2" x14ac:dyDescent="0.3">
      <c r="A12681" s="3">
        <v>328739</v>
      </c>
      <c r="B12681" s="5" t="s">
        <v>1139</v>
      </c>
    </row>
    <row r="12682" spans="1:2" x14ac:dyDescent="0.3">
      <c r="A12682" s="3">
        <v>328739</v>
      </c>
      <c r="B12682" s="5" t="s">
        <v>49</v>
      </c>
    </row>
    <row r="12683" spans="1:2" x14ac:dyDescent="0.3">
      <c r="A12683" s="3">
        <v>328739</v>
      </c>
      <c r="B12683" s="5" t="s">
        <v>2848</v>
      </c>
    </row>
    <row r="12684" spans="1:2" x14ac:dyDescent="0.3">
      <c r="A12684" s="3">
        <v>304372</v>
      </c>
      <c r="B12684" s="5" t="s">
        <v>49</v>
      </c>
    </row>
    <row r="12685" spans="1:2" x14ac:dyDescent="0.3">
      <c r="A12685" s="3">
        <v>304372</v>
      </c>
      <c r="B12685" s="5" t="s">
        <v>166</v>
      </c>
    </row>
    <row r="12686" spans="1:2" x14ac:dyDescent="0.3">
      <c r="A12686" s="3">
        <v>342657</v>
      </c>
      <c r="B12686" s="5" t="s">
        <v>468</v>
      </c>
    </row>
    <row r="12687" spans="1:2" x14ac:dyDescent="0.3">
      <c r="A12687" s="3">
        <v>342657</v>
      </c>
      <c r="B12687" s="5" t="s">
        <v>166</v>
      </c>
    </row>
    <row r="12688" spans="1:2" x14ac:dyDescent="0.3">
      <c r="A12688" s="3">
        <v>342657</v>
      </c>
      <c r="B12688" s="5" t="s">
        <v>6631</v>
      </c>
    </row>
    <row r="12689" spans="1:2" x14ac:dyDescent="0.3">
      <c r="A12689" s="3">
        <v>349176</v>
      </c>
      <c r="B12689" s="5" t="s">
        <v>777</v>
      </c>
    </row>
    <row r="12690" spans="1:2" x14ac:dyDescent="0.3">
      <c r="A12690" s="3">
        <v>349176</v>
      </c>
      <c r="B12690" s="5" t="s">
        <v>1139</v>
      </c>
    </row>
    <row r="12691" spans="1:2" x14ac:dyDescent="0.3">
      <c r="A12691" s="3">
        <v>349176</v>
      </c>
      <c r="B12691" s="5" t="s">
        <v>30</v>
      </c>
    </row>
    <row r="12692" spans="1:2" x14ac:dyDescent="0.3">
      <c r="A12692" s="3">
        <v>349176</v>
      </c>
      <c r="B12692" s="5" t="s">
        <v>2528</v>
      </c>
    </row>
    <row r="12693" spans="1:2" x14ac:dyDescent="0.3">
      <c r="A12693" s="3">
        <v>351145</v>
      </c>
      <c r="B12693" s="5" t="s">
        <v>166</v>
      </c>
    </row>
    <row r="12694" spans="1:2" x14ac:dyDescent="0.3">
      <c r="A12694" s="3">
        <v>351145</v>
      </c>
      <c r="B12694" s="5" t="s">
        <v>49</v>
      </c>
    </row>
    <row r="12695" spans="1:2" x14ac:dyDescent="0.3">
      <c r="A12695" s="3">
        <v>331190</v>
      </c>
      <c r="B12695" s="5" t="s">
        <v>1246</v>
      </c>
    </row>
    <row r="12696" spans="1:2" x14ac:dyDescent="0.3">
      <c r="A12696" s="3">
        <v>331190</v>
      </c>
      <c r="B12696" s="5" t="s">
        <v>49</v>
      </c>
    </row>
    <row r="12697" spans="1:2" x14ac:dyDescent="0.3">
      <c r="A12697" s="3">
        <v>331190</v>
      </c>
      <c r="B12697" s="5" t="s">
        <v>166</v>
      </c>
    </row>
    <row r="12698" spans="1:2" x14ac:dyDescent="0.3">
      <c r="A12698" s="3">
        <v>332704</v>
      </c>
      <c r="B12698" s="5" t="s">
        <v>6631</v>
      </c>
    </row>
    <row r="12699" spans="1:2" x14ac:dyDescent="0.3">
      <c r="A12699" s="3">
        <v>332704</v>
      </c>
      <c r="B12699" s="5" t="s">
        <v>468</v>
      </c>
    </row>
    <row r="12700" spans="1:2" x14ac:dyDescent="0.3">
      <c r="A12700" s="3">
        <v>332704</v>
      </c>
      <c r="B12700" s="5" t="s">
        <v>166</v>
      </c>
    </row>
    <row r="12701" spans="1:2" x14ac:dyDescent="0.3">
      <c r="A12701" s="3">
        <v>266396</v>
      </c>
      <c r="B12701" s="5" t="s">
        <v>777</v>
      </c>
    </row>
    <row r="12702" spans="1:2" x14ac:dyDescent="0.3">
      <c r="A12702" s="3">
        <v>266396</v>
      </c>
      <c r="B12702" s="5" t="s">
        <v>49</v>
      </c>
    </row>
    <row r="12703" spans="1:2" x14ac:dyDescent="0.3">
      <c r="A12703" s="3">
        <v>266396</v>
      </c>
      <c r="B12703" s="5" t="s">
        <v>1246</v>
      </c>
    </row>
    <row r="12704" spans="1:2" x14ac:dyDescent="0.3">
      <c r="A12704" s="3">
        <v>253450</v>
      </c>
      <c r="B12704" s="5" t="s">
        <v>49</v>
      </c>
    </row>
    <row r="12705" spans="1:2" x14ac:dyDescent="0.3">
      <c r="A12705" s="3">
        <v>253450</v>
      </c>
      <c r="B12705" s="5" t="s">
        <v>777</v>
      </c>
    </row>
    <row r="12706" spans="1:2" x14ac:dyDescent="0.3">
      <c r="A12706" s="3">
        <v>253450</v>
      </c>
      <c r="B12706" s="5" t="s">
        <v>7548</v>
      </c>
    </row>
    <row r="12707" spans="1:2" x14ac:dyDescent="0.3">
      <c r="A12707" s="3">
        <v>290751</v>
      </c>
      <c r="B12707" s="5" t="s">
        <v>166</v>
      </c>
    </row>
    <row r="12708" spans="1:2" x14ac:dyDescent="0.3">
      <c r="A12708" s="3">
        <v>290751</v>
      </c>
      <c r="B12708" s="5" t="s">
        <v>6631</v>
      </c>
    </row>
    <row r="12709" spans="1:2" x14ac:dyDescent="0.3">
      <c r="A12709" s="3">
        <v>290751</v>
      </c>
      <c r="B12709" s="5" t="s">
        <v>1246</v>
      </c>
    </row>
    <row r="12710" spans="1:2" x14ac:dyDescent="0.3">
      <c r="A12710" s="3">
        <v>268238</v>
      </c>
      <c r="B12710" s="5" t="s">
        <v>49</v>
      </c>
    </row>
    <row r="12711" spans="1:2" x14ac:dyDescent="0.3">
      <c r="A12711" s="3">
        <v>268238</v>
      </c>
      <c r="B12711" s="5" t="s">
        <v>30</v>
      </c>
    </row>
    <row r="12712" spans="1:2" x14ac:dyDescent="0.3">
      <c r="A12712" s="3">
        <v>256924</v>
      </c>
      <c r="B12712" s="5" t="s">
        <v>2378</v>
      </c>
    </row>
    <row r="12713" spans="1:2" x14ac:dyDescent="0.3">
      <c r="A12713" s="3">
        <v>256924</v>
      </c>
      <c r="B12713" s="5" t="s">
        <v>30</v>
      </c>
    </row>
    <row r="12714" spans="1:2" x14ac:dyDescent="0.3">
      <c r="A12714" s="3">
        <v>256924</v>
      </c>
      <c r="B12714" s="5" t="s">
        <v>49</v>
      </c>
    </row>
    <row r="12715" spans="1:2" x14ac:dyDescent="0.3">
      <c r="A12715" s="3">
        <v>193687</v>
      </c>
      <c r="B12715" s="5" t="s">
        <v>49</v>
      </c>
    </row>
    <row r="12716" spans="1:2" x14ac:dyDescent="0.3">
      <c r="A12716" s="3">
        <v>193687</v>
      </c>
      <c r="B12716" s="5" t="s">
        <v>886</v>
      </c>
    </row>
    <row r="12717" spans="1:2" x14ac:dyDescent="0.3">
      <c r="A12717" s="3">
        <v>193687</v>
      </c>
      <c r="B12717" s="5" t="s">
        <v>2528</v>
      </c>
    </row>
    <row r="12718" spans="1:2" x14ac:dyDescent="0.3">
      <c r="A12718" s="3">
        <v>334527</v>
      </c>
      <c r="B12718" s="5" t="s">
        <v>166</v>
      </c>
    </row>
    <row r="12719" spans="1:2" x14ac:dyDescent="0.3">
      <c r="A12719" s="3">
        <v>334527</v>
      </c>
      <c r="B12719" s="5" t="s">
        <v>1246</v>
      </c>
    </row>
    <row r="12720" spans="1:2" x14ac:dyDescent="0.3">
      <c r="A12720" s="3">
        <v>334527</v>
      </c>
      <c r="B12720" s="5" t="s">
        <v>49</v>
      </c>
    </row>
    <row r="12721" spans="1:2" x14ac:dyDescent="0.3">
      <c r="A12721" s="3">
        <v>290762</v>
      </c>
      <c r="B12721" s="5" t="s">
        <v>30</v>
      </c>
    </row>
    <row r="12722" spans="1:2" x14ac:dyDescent="0.3">
      <c r="A12722" s="3">
        <v>290762</v>
      </c>
      <c r="B12722" s="5" t="s">
        <v>49</v>
      </c>
    </row>
    <row r="12723" spans="1:2" x14ac:dyDescent="0.3">
      <c r="A12723" s="3">
        <v>299245</v>
      </c>
      <c r="B12723" s="5" t="s">
        <v>468</v>
      </c>
    </row>
    <row r="12724" spans="1:2" x14ac:dyDescent="0.3">
      <c r="A12724" s="3">
        <v>299245</v>
      </c>
      <c r="B12724" s="5" t="s">
        <v>166</v>
      </c>
    </row>
    <row r="12725" spans="1:2" x14ac:dyDescent="0.3">
      <c r="A12725" s="3">
        <v>348811</v>
      </c>
      <c r="B12725" s="5" t="s">
        <v>310</v>
      </c>
    </row>
    <row r="12726" spans="1:2" x14ac:dyDescent="0.3">
      <c r="A12726" s="3">
        <v>348811</v>
      </c>
      <c r="B12726" s="5" t="s">
        <v>777</v>
      </c>
    </row>
    <row r="12727" spans="1:2" x14ac:dyDescent="0.3">
      <c r="A12727" s="3">
        <v>323373</v>
      </c>
      <c r="B12727" s="5" t="s">
        <v>30</v>
      </c>
    </row>
    <row r="12728" spans="1:2" x14ac:dyDescent="0.3">
      <c r="A12728" s="3">
        <v>323373</v>
      </c>
      <c r="B12728" s="5" t="s">
        <v>468</v>
      </c>
    </row>
    <row r="12729" spans="1:2" x14ac:dyDescent="0.3">
      <c r="A12729" s="3">
        <v>323373</v>
      </c>
      <c r="B12729" s="5" t="s">
        <v>2378</v>
      </c>
    </row>
    <row r="12730" spans="1:2" x14ac:dyDescent="0.3">
      <c r="A12730" s="3">
        <v>234212</v>
      </c>
      <c r="B12730" s="5" t="s">
        <v>166</v>
      </c>
    </row>
    <row r="12731" spans="1:2" x14ac:dyDescent="0.3">
      <c r="A12731" s="3">
        <v>234212</v>
      </c>
      <c r="B12731" s="5" t="s">
        <v>468</v>
      </c>
    </row>
    <row r="12732" spans="1:2" x14ac:dyDescent="0.3">
      <c r="A12732" s="3">
        <v>340176</v>
      </c>
      <c r="B12732" s="5" t="s">
        <v>777</v>
      </c>
    </row>
    <row r="12733" spans="1:2" x14ac:dyDescent="0.3">
      <c r="A12733" s="3">
        <v>340176</v>
      </c>
      <c r="B12733" s="5" t="s">
        <v>2848</v>
      </c>
    </row>
    <row r="12734" spans="1:2" x14ac:dyDescent="0.3">
      <c r="A12734" s="3">
        <v>340176</v>
      </c>
      <c r="B12734" s="5" t="s">
        <v>468</v>
      </c>
    </row>
    <row r="12735" spans="1:2" x14ac:dyDescent="0.3">
      <c r="A12735" s="3">
        <v>340176</v>
      </c>
      <c r="B12735" s="5" t="s">
        <v>49</v>
      </c>
    </row>
    <row r="12736" spans="1:2" x14ac:dyDescent="0.3">
      <c r="A12736" s="3">
        <v>340176</v>
      </c>
      <c r="B12736" s="5" t="s">
        <v>2528</v>
      </c>
    </row>
    <row r="12737" spans="1:2" x14ac:dyDescent="0.3">
      <c r="A12737" s="3">
        <v>340176</v>
      </c>
      <c r="B12737" s="5" t="s">
        <v>166</v>
      </c>
    </row>
    <row r="12738" spans="1:2" x14ac:dyDescent="0.3">
      <c r="A12738" s="3">
        <v>340176</v>
      </c>
      <c r="B12738" s="5" t="s">
        <v>6631</v>
      </c>
    </row>
    <row r="12739" spans="1:2" x14ac:dyDescent="0.3">
      <c r="A12739" s="3">
        <v>321751</v>
      </c>
      <c r="B12739" s="5" t="s">
        <v>30</v>
      </c>
    </row>
    <row r="12740" spans="1:2" x14ac:dyDescent="0.3">
      <c r="A12740" s="3">
        <v>321751</v>
      </c>
      <c r="B12740" s="5" t="s">
        <v>49</v>
      </c>
    </row>
    <row r="12741" spans="1:2" x14ac:dyDescent="0.3">
      <c r="A12741" s="3">
        <v>321751</v>
      </c>
      <c r="B12741" s="5" t="s">
        <v>310</v>
      </c>
    </row>
    <row r="12742" spans="1:2" x14ac:dyDescent="0.3">
      <c r="A12742" s="3">
        <v>320007</v>
      </c>
      <c r="B12742" s="5" t="s">
        <v>1246</v>
      </c>
    </row>
    <row r="12743" spans="1:2" x14ac:dyDescent="0.3">
      <c r="A12743" s="3">
        <v>320007</v>
      </c>
      <c r="B12743" s="5" t="s">
        <v>166</v>
      </c>
    </row>
    <row r="12744" spans="1:2" x14ac:dyDescent="0.3">
      <c r="A12744" s="3">
        <v>320007</v>
      </c>
      <c r="B12744" s="5" t="s">
        <v>886</v>
      </c>
    </row>
    <row r="12745" spans="1:2" x14ac:dyDescent="0.3">
      <c r="A12745" s="3">
        <v>273153</v>
      </c>
      <c r="B12745" s="5" t="s">
        <v>49</v>
      </c>
    </row>
    <row r="12746" spans="1:2" x14ac:dyDescent="0.3">
      <c r="A12746" s="3">
        <v>273153</v>
      </c>
      <c r="B12746" s="5" t="s">
        <v>886</v>
      </c>
    </row>
    <row r="12747" spans="1:2" x14ac:dyDescent="0.3">
      <c r="A12747" s="3">
        <v>245906</v>
      </c>
      <c r="B12747" s="5" t="s">
        <v>30</v>
      </c>
    </row>
    <row r="12748" spans="1:2" x14ac:dyDescent="0.3">
      <c r="A12748" s="3">
        <v>245906</v>
      </c>
      <c r="B12748" s="5" t="s">
        <v>886</v>
      </c>
    </row>
    <row r="12749" spans="1:2" x14ac:dyDescent="0.3">
      <c r="A12749" s="3">
        <v>357400</v>
      </c>
      <c r="B12749" s="5" t="s">
        <v>1139</v>
      </c>
    </row>
    <row r="12750" spans="1:2" x14ac:dyDescent="0.3">
      <c r="A12750" s="3">
        <v>357400</v>
      </c>
      <c r="B12750" s="5" t="s">
        <v>777</v>
      </c>
    </row>
    <row r="12751" spans="1:2" x14ac:dyDescent="0.3">
      <c r="A12751" s="3">
        <v>357400</v>
      </c>
      <c r="B12751" s="5" t="s">
        <v>2297</v>
      </c>
    </row>
    <row r="12752" spans="1:2" x14ac:dyDescent="0.3">
      <c r="A12752" s="3">
        <v>357400</v>
      </c>
      <c r="B12752" s="5" t="s">
        <v>49</v>
      </c>
    </row>
    <row r="12753" spans="1:2" x14ac:dyDescent="0.3">
      <c r="A12753" s="3">
        <v>357400</v>
      </c>
      <c r="B12753" s="5" t="s">
        <v>6748</v>
      </c>
    </row>
    <row r="12754" spans="1:2" x14ac:dyDescent="0.3">
      <c r="A12754" s="3">
        <v>357400</v>
      </c>
      <c r="B12754" s="5" t="s">
        <v>2848</v>
      </c>
    </row>
    <row r="12755" spans="1:2" x14ac:dyDescent="0.3">
      <c r="A12755" s="3">
        <v>357400</v>
      </c>
      <c r="B12755" s="5" t="s">
        <v>2528</v>
      </c>
    </row>
    <row r="12756" spans="1:2" x14ac:dyDescent="0.3">
      <c r="A12756" s="3">
        <v>253344</v>
      </c>
      <c r="B12756" s="5" t="s">
        <v>30</v>
      </c>
    </row>
    <row r="12757" spans="1:2" x14ac:dyDescent="0.3">
      <c r="A12757" s="3">
        <v>253344</v>
      </c>
      <c r="B12757" s="5" t="s">
        <v>886</v>
      </c>
    </row>
    <row r="12758" spans="1:2" x14ac:dyDescent="0.3">
      <c r="A12758" s="3">
        <v>301875</v>
      </c>
      <c r="B12758" s="5" t="s">
        <v>49</v>
      </c>
    </row>
    <row r="12759" spans="1:2" x14ac:dyDescent="0.3">
      <c r="A12759" s="3">
        <v>301875</v>
      </c>
      <c r="B12759" s="5" t="s">
        <v>886</v>
      </c>
    </row>
    <row r="12760" spans="1:2" x14ac:dyDescent="0.3">
      <c r="A12760" s="3">
        <v>301875</v>
      </c>
      <c r="B12760" s="5" t="s">
        <v>2528</v>
      </c>
    </row>
    <row r="12761" spans="1:2" x14ac:dyDescent="0.3">
      <c r="A12761" s="3">
        <v>284460</v>
      </c>
      <c r="B12761" s="5" t="s">
        <v>777</v>
      </c>
    </row>
    <row r="12762" spans="1:2" x14ac:dyDescent="0.3">
      <c r="A12762" s="3">
        <v>284460</v>
      </c>
      <c r="B12762" s="5" t="s">
        <v>30</v>
      </c>
    </row>
    <row r="12763" spans="1:2" x14ac:dyDescent="0.3">
      <c r="A12763" s="3">
        <v>284460</v>
      </c>
      <c r="B12763" s="5" t="s">
        <v>1246</v>
      </c>
    </row>
    <row r="12764" spans="1:2" x14ac:dyDescent="0.3">
      <c r="A12764" s="3">
        <v>284460</v>
      </c>
      <c r="B12764" s="5" t="s">
        <v>166</v>
      </c>
    </row>
    <row r="12765" spans="1:2" x14ac:dyDescent="0.3">
      <c r="A12765" s="3">
        <v>308638</v>
      </c>
      <c r="B12765" s="5" t="s">
        <v>30</v>
      </c>
    </row>
    <row r="12766" spans="1:2" x14ac:dyDescent="0.3">
      <c r="A12766" s="3">
        <v>308638</v>
      </c>
      <c r="B12766" s="5" t="s">
        <v>49</v>
      </c>
    </row>
    <row r="12767" spans="1:2" x14ac:dyDescent="0.3">
      <c r="A12767" s="3">
        <v>298582</v>
      </c>
      <c r="B12767" s="5" t="s">
        <v>7548</v>
      </c>
    </row>
    <row r="12768" spans="1:2" x14ac:dyDescent="0.3">
      <c r="A12768" s="3">
        <v>298582</v>
      </c>
      <c r="B12768" s="5" t="s">
        <v>49</v>
      </c>
    </row>
    <row r="12769" spans="1:2" x14ac:dyDescent="0.3">
      <c r="A12769" s="3">
        <v>298582</v>
      </c>
      <c r="B12769" s="5" t="s">
        <v>6748</v>
      </c>
    </row>
    <row r="12770" spans="1:2" x14ac:dyDescent="0.3">
      <c r="A12770" s="3">
        <v>311291</v>
      </c>
      <c r="B12770" s="5" t="s">
        <v>49</v>
      </c>
    </row>
    <row r="12771" spans="1:2" x14ac:dyDescent="0.3">
      <c r="A12771" s="3">
        <v>311291</v>
      </c>
      <c r="B12771" s="5" t="s">
        <v>886</v>
      </c>
    </row>
    <row r="12772" spans="1:2" x14ac:dyDescent="0.3">
      <c r="A12772" s="3">
        <v>322456</v>
      </c>
      <c r="B12772" s="5" t="s">
        <v>777</v>
      </c>
    </row>
    <row r="12773" spans="1:2" x14ac:dyDescent="0.3">
      <c r="A12773" s="3">
        <v>322456</v>
      </c>
      <c r="B12773" s="5" t="s">
        <v>1139</v>
      </c>
    </row>
    <row r="12774" spans="1:2" x14ac:dyDescent="0.3">
      <c r="A12774" s="3">
        <v>322456</v>
      </c>
      <c r="B12774" s="5" t="s">
        <v>2297</v>
      </c>
    </row>
    <row r="12775" spans="1:2" x14ac:dyDescent="0.3">
      <c r="A12775" s="3">
        <v>322456</v>
      </c>
      <c r="B12775" s="5" t="s">
        <v>6748</v>
      </c>
    </row>
    <row r="12776" spans="1:2" x14ac:dyDescent="0.3">
      <c r="A12776" s="3">
        <v>322456</v>
      </c>
      <c r="B12776" s="5" t="s">
        <v>30</v>
      </c>
    </row>
    <row r="12777" spans="1:2" x14ac:dyDescent="0.3">
      <c r="A12777" s="3">
        <v>343173</v>
      </c>
      <c r="B12777" s="5" t="s">
        <v>468</v>
      </c>
    </row>
    <row r="12778" spans="1:2" x14ac:dyDescent="0.3">
      <c r="A12778" s="3">
        <v>328901</v>
      </c>
      <c r="B12778" s="5" t="s">
        <v>49</v>
      </c>
    </row>
    <row r="12779" spans="1:2" x14ac:dyDescent="0.3">
      <c r="A12779" s="3">
        <v>308639</v>
      </c>
      <c r="B12779" s="5" t="s">
        <v>1246</v>
      </c>
    </row>
    <row r="12780" spans="1:2" x14ac:dyDescent="0.3">
      <c r="A12780" s="3">
        <v>308639</v>
      </c>
      <c r="B12780" s="5" t="s">
        <v>49</v>
      </c>
    </row>
    <row r="12781" spans="1:2" x14ac:dyDescent="0.3">
      <c r="A12781" s="3">
        <v>308639</v>
      </c>
      <c r="B12781" s="5" t="s">
        <v>30</v>
      </c>
    </row>
    <row r="12782" spans="1:2" x14ac:dyDescent="0.3">
      <c r="A12782" s="3">
        <v>253626</v>
      </c>
      <c r="B12782" s="5" t="s">
        <v>49</v>
      </c>
    </row>
    <row r="12783" spans="1:2" x14ac:dyDescent="0.3">
      <c r="A12783" s="3">
        <v>253626</v>
      </c>
      <c r="B12783" s="5" t="s">
        <v>166</v>
      </c>
    </row>
    <row r="12784" spans="1:2" x14ac:dyDescent="0.3">
      <c r="A12784" s="3">
        <v>253626</v>
      </c>
      <c r="B12784" s="5" t="s">
        <v>310</v>
      </c>
    </row>
    <row r="12785" spans="1:2" x14ac:dyDescent="0.3">
      <c r="A12785" s="3">
        <v>174751</v>
      </c>
      <c r="B12785" s="5" t="s">
        <v>6841</v>
      </c>
    </row>
    <row r="12786" spans="1:2" x14ac:dyDescent="0.3">
      <c r="A12786" s="3">
        <v>174751</v>
      </c>
      <c r="B12786" s="5" t="s">
        <v>777</v>
      </c>
    </row>
    <row r="12787" spans="1:2" x14ac:dyDescent="0.3">
      <c r="A12787" s="3">
        <v>174751</v>
      </c>
      <c r="B12787" s="5" t="s">
        <v>49</v>
      </c>
    </row>
    <row r="12788" spans="1:2" x14ac:dyDescent="0.3">
      <c r="A12788" s="3">
        <v>283127</v>
      </c>
      <c r="B12788" s="5" t="s">
        <v>777</v>
      </c>
    </row>
    <row r="12789" spans="1:2" x14ac:dyDescent="0.3">
      <c r="A12789" s="3">
        <v>283127</v>
      </c>
      <c r="B12789" s="5" t="s">
        <v>468</v>
      </c>
    </row>
    <row r="12790" spans="1:2" x14ac:dyDescent="0.3">
      <c r="A12790" s="3">
        <v>356296</v>
      </c>
      <c r="B12790" s="5" t="s">
        <v>1246</v>
      </c>
    </row>
    <row r="12791" spans="1:2" x14ac:dyDescent="0.3">
      <c r="A12791" s="3">
        <v>356296</v>
      </c>
      <c r="B12791" s="5" t="s">
        <v>49</v>
      </c>
    </row>
    <row r="12792" spans="1:2" x14ac:dyDescent="0.3">
      <c r="A12792" s="3">
        <v>356296</v>
      </c>
      <c r="B12792" s="5" t="s">
        <v>166</v>
      </c>
    </row>
    <row r="12793" spans="1:2" x14ac:dyDescent="0.3">
      <c r="A12793" s="3">
        <v>332502</v>
      </c>
      <c r="B12793" s="5" t="s">
        <v>6631</v>
      </c>
    </row>
    <row r="12794" spans="1:2" x14ac:dyDescent="0.3">
      <c r="A12794" s="3">
        <v>332502</v>
      </c>
      <c r="B12794" s="5" t="s">
        <v>2528</v>
      </c>
    </row>
    <row r="12795" spans="1:2" x14ac:dyDescent="0.3">
      <c r="A12795" s="3">
        <v>332502</v>
      </c>
      <c r="B12795" s="5" t="s">
        <v>166</v>
      </c>
    </row>
    <row r="12796" spans="1:2" x14ac:dyDescent="0.3">
      <c r="A12796" s="3">
        <v>316873</v>
      </c>
      <c r="B12796" s="5" t="s">
        <v>2297</v>
      </c>
    </row>
    <row r="12797" spans="1:2" x14ac:dyDescent="0.3">
      <c r="A12797" s="3">
        <v>316873</v>
      </c>
      <c r="B12797" s="5" t="s">
        <v>1246</v>
      </c>
    </row>
    <row r="12798" spans="1:2" x14ac:dyDescent="0.3">
      <c r="A12798" s="3">
        <v>316873</v>
      </c>
      <c r="B12798" s="5" t="s">
        <v>1139</v>
      </c>
    </row>
    <row r="12799" spans="1:2" x14ac:dyDescent="0.3">
      <c r="A12799" s="3">
        <v>316873</v>
      </c>
      <c r="B12799" s="5" t="s">
        <v>6631</v>
      </c>
    </row>
    <row r="12800" spans="1:2" x14ac:dyDescent="0.3">
      <c r="A12800" s="3">
        <v>345468</v>
      </c>
      <c r="B12800" s="5" t="s">
        <v>468</v>
      </c>
    </row>
    <row r="12801" spans="1:2" x14ac:dyDescent="0.3">
      <c r="A12801" s="3">
        <v>345468</v>
      </c>
      <c r="B12801" s="5" t="s">
        <v>166</v>
      </c>
    </row>
    <row r="12802" spans="1:2" x14ac:dyDescent="0.3">
      <c r="A12802" s="3">
        <v>309304</v>
      </c>
      <c r="B12802" s="5" t="s">
        <v>30</v>
      </c>
    </row>
    <row r="12803" spans="1:2" x14ac:dyDescent="0.3">
      <c r="A12803" s="3">
        <v>309304</v>
      </c>
      <c r="B12803" s="5" t="s">
        <v>49</v>
      </c>
    </row>
    <row r="12804" spans="1:2" x14ac:dyDescent="0.3">
      <c r="A12804" s="3">
        <v>371236</v>
      </c>
      <c r="B12804" s="5" t="s">
        <v>1139</v>
      </c>
    </row>
    <row r="12805" spans="1:2" x14ac:dyDescent="0.3">
      <c r="A12805" s="3">
        <v>371236</v>
      </c>
      <c r="B12805" s="5" t="s">
        <v>2297</v>
      </c>
    </row>
    <row r="12806" spans="1:2" x14ac:dyDescent="0.3">
      <c r="A12806" s="3">
        <v>371236</v>
      </c>
      <c r="B12806" s="5" t="s">
        <v>30</v>
      </c>
    </row>
    <row r="12807" spans="1:2" x14ac:dyDescent="0.3">
      <c r="A12807" s="3">
        <v>306745</v>
      </c>
      <c r="B12807" s="5" t="s">
        <v>886</v>
      </c>
    </row>
    <row r="12808" spans="1:2" x14ac:dyDescent="0.3">
      <c r="A12808" s="3">
        <v>306745</v>
      </c>
      <c r="B12808" s="5" t="s">
        <v>49</v>
      </c>
    </row>
    <row r="12809" spans="1:2" x14ac:dyDescent="0.3">
      <c r="A12809" s="3">
        <v>321528</v>
      </c>
      <c r="B12809" s="5" t="s">
        <v>2528</v>
      </c>
    </row>
    <row r="12810" spans="1:2" x14ac:dyDescent="0.3">
      <c r="A12810" s="3">
        <v>321528</v>
      </c>
      <c r="B12810" s="5" t="s">
        <v>777</v>
      </c>
    </row>
    <row r="12811" spans="1:2" x14ac:dyDescent="0.3">
      <c r="A12811" s="3">
        <v>321528</v>
      </c>
      <c r="B12811" s="5" t="s">
        <v>1139</v>
      </c>
    </row>
    <row r="12812" spans="1:2" x14ac:dyDescent="0.3">
      <c r="A12812" s="3">
        <v>321528</v>
      </c>
      <c r="B12812" s="5" t="s">
        <v>2297</v>
      </c>
    </row>
    <row r="12813" spans="1:2" x14ac:dyDescent="0.3">
      <c r="A12813" s="3">
        <v>321528</v>
      </c>
      <c r="B12813" s="5" t="s">
        <v>1246</v>
      </c>
    </row>
    <row r="12814" spans="1:2" x14ac:dyDescent="0.3">
      <c r="A12814" s="3">
        <v>321528</v>
      </c>
      <c r="B12814" s="5" t="s">
        <v>49</v>
      </c>
    </row>
    <row r="12815" spans="1:2" x14ac:dyDescent="0.3">
      <c r="A12815" s="3">
        <v>321528</v>
      </c>
      <c r="B12815" s="5" t="s">
        <v>2848</v>
      </c>
    </row>
    <row r="12816" spans="1:2" x14ac:dyDescent="0.3">
      <c r="A12816" s="3">
        <v>321528</v>
      </c>
      <c r="B12816" s="5" t="s">
        <v>166</v>
      </c>
    </row>
    <row r="12817" spans="1:2" x14ac:dyDescent="0.3">
      <c r="A12817" s="3">
        <v>352161</v>
      </c>
      <c r="B12817" s="5" t="s">
        <v>49</v>
      </c>
    </row>
    <row r="12818" spans="1:2" x14ac:dyDescent="0.3">
      <c r="A12818" s="3">
        <v>352161</v>
      </c>
      <c r="B12818" s="5" t="s">
        <v>7548</v>
      </c>
    </row>
    <row r="12819" spans="1:2" x14ac:dyDescent="0.3">
      <c r="A12819" s="3">
        <v>352161</v>
      </c>
      <c r="B12819" s="5" t="s">
        <v>1246</v>
      </c>
    </row>
    <row r="12820" spans="1:2" x14ac:dyDescent="0.3">
      <c r="A12820" s="3">
        <v>347183</v>
      </c>
      <c r="B12820" s="5" t="s">
        <v>2297</v>
      </c>
    </row>
    <row r="12821" spans="1:2" x14ac:dyDescent="0.3">
      <c r="A12821" s="3">
        <v>347183</v>
      </c>
      <c r="B12821" s="5" t="s">
        <v>49</v>
      </c>
    </row>
    <row r="12822" spans="1:2" x14ac:dyDescent="0.3">
      <c r="A12822" s="3">
        <v>353989</v>
      </c>
      <c r="B12822" s="5" t="s">
        <v>49</v>
      </c>
    </row>
    <row r="12823" spans="1:2" x14ac:dyDescent="0.3">
      <c r="A12823" s="3">
        <v>328589</v>
      </c>
      <c r="B12823" s="5" t="s">
        <v>30</v>
      </c>
    </row>
    <row r="12824" spans="1:2" x14ac:dyDescent="0.3">
      <c r="A12824" s="3">
        <v>328589</v>
      </c>
      <c r="B12824" s="5" t="s">
        <v>49</v>
      </c>
    </row>
    <row r="12825" spans="1:2" x14ac:dyDescent="0.3">
      <c r="A12825" s="3">
        <v>302528</v>
      </c>
      <c r="B12825" s="5" t="s">
        <v>49</v>
      </c>
    </row>
    <row r="12826" spans="1:2" x14ac:dyDescent="0.3">
      <c r="A12826" s="3">
        <v>302528</v>
      </c>
      <c r="B12826" s="5" t="s">
        <v>166</v>
      </c>
    </row>
    <row r="12827" spans="1:2" x14ac:dyDescent="0.3">
      <c r="A12827" s="3">
        <v>302528</v>
      </c>
      <c r="B12827" s="5" t="s">
        <v>6631</v>
      </c>
    </row>
    <row r="12828" spans="1:2" x14ac:dyDescent="0.3">
      <c r="A12828" s="3">
        <v>302960</v>
      </c>
      <c r="B12828" s="5" t="s">
        <v>1139</v>
      </c>
    </row>
    <row r="12829" spans="1:2" x14ac:dyDescent="0.3">
      <c r="A12829" s="3">
        <v>302960</v>
      </c>
      <c r="B12829" s="5" t="s">
        <v>2297</v>
      </c>
    </row>
    <row r="12830" spans="1:2" x14ac:dyDescent="0.3">
      <c r="A12830" s="3">
        <v>302960</v>
      </c>
      <c r="B12830" s="5" t="s">
        <v>6748</v>
      </c>
    </row>
    <row r="12831" spans="1:2" x14ac:dyDescent="0.3">
      <c r="A12831" s="3">
        <v>302960</v>
      </c>
      <c r="B12831" s="5" t="s">
        <v>30</v>
      </c>
    </row>
    <row r="12832" spans="1:2" x14ac:dyDescent="0.3">
      <c r="A12832" s="3">
        <v>302960</v>
      </c>
      <c r="B12832" s="5" t="s">
        <v>6631</v>
      </c>
    </row>
    <row r="12833" spans="1:2" x14ac:dyDescent="0.3">
      <c r="A12833" s="3">
        <v>302960</v>
      </c>
      <c r="B12833" s="5" t="s">
        <v>2528</v>
      </c>
    </row>
    <row r="12834" spans="1:2" x14ac:dyDescent="0.3">
      <c r="A12834" s="3">
        <v>320048</v>
      </c>
      <c r="B12834" s="5" t="s">
        <v>49</v>
      </c>
    </row>
    <row r="12835" spans="1:2" x14ac:dyDescent="0.3">
      <c r="A12835" s="3">
        <v>320048</v>
      </c>
      <c r="B12835" s="5" t="s">
        <v>468</v>
      </c>
    </row>
    <row r="12836" spans="1:2" x14ac:dyDescent="0.3">
      <c r="A12836" s="3">
        <v>320048</v>
      </c>
      <c r="B12836" s="5" t="s">
        <v>166</v>
      </c>
    </row>
    <row r="12837" spans="1:2" x14ac:dyDescent="0.3">
      <c r="A12837" s="3">
        <v>341895</v>
      </c>
      <c r="B12837" s="5" t="s">
        <v>30</v>
      </c>
    </row>
    <row r="12838" spans="1:2" x14ac:dyDescent="0.3">
      <c r="A12838" s="3">
        <v>341895</v>
      </c>
      <c r="B12838" s="5" t="s">
        <v>886</v>
      </c>
    </row>
    <row r="12839" spans="1:2" x14ac:dyDescent="0.3">
      <c r="A12839" s="3">
        <v>359305</v>
      </c>
      <c r="B12839" s="5" t="s">
        <v>49</v>
      </c>
    </row>
    <row r="12840" spans="1:2" x14ac:dyDescent="0.3">
      <c r="A12840" s="3">
        <v>359305</v>
      </c>
      <c r="B12840" s="5" t="s">
        <v>1246</v>
      </c>
    </row>
    <row r="12841" spans="1:2" x14ac:dyDescent="0.3">
      <c r="A12841" s="3">
        <v>359305</v>
      </c>
      <c r="B12841" s="5" t="s">
        <v>166</v>
      </c>
    </row>
    <row r="12842" spans="1:2" x14ac:dyDescent="0.3">
      <c r="A12842" s="3">
        <v>359305</v>
      </c>
      <c r="B12842" s="5" t="s">
        <v>6631</v>
      </c>
    </row>
    <row r="12843" spans="1:2" x14ac:dyDescent="0.3">
      <c r="A12843" s="3">
        <v>359305</v>
      </c>
      <c r="B12843" s="5" t="s">
        <v>19406</v>
      </c>
    </row>
    <row r="12844" spans="1:2" x14ac:dyDescent="0.3">
      <c r="A12844" s="3">
        <v>326284</v>
      </c>
      <c r="B12844" s="5" t="s">
        <v>777</v>
      </c>
    </row>
    <row r="12845" spans="1:2" x14ac:dyDescent="0.3">
      <c r="A12845" s="3">
        <v>218784</v>
      </c>
      <c r="B12845" s="5" t="s">
        <v>2528</v>
      </c>
    </row>
    <row r="12846" spans="1:2" x14ac:dyDescent="0.3">
      <c r="A12846" s="3">
        <v>218784</v>
      </c>
      <c r="B12846" s="5" t="s">
        <v>30</v>
      </c>
    </row>
    <row r="12847" spans="1:2" x14ac:dyDescent="0.3">
      <c r="A12847" s="3">
        <v>218784</v>
      </c>
      <c r="B12847" s="5" t="s">
        <v>468</v>
      </c>
    </row>
    <row r="12848" spans="1:2" x14ac:dyDescent="0.3">
      <c r="A12848" s="3">
        <v>275601</v>
      </c>
      <c r="B12848" s="5" t="s">
        <v>30</v>
      </c>
    </row>
    <row r="12849" spans="1:2" x14ac:dyDescent="0.3">
      <c r="A12849" s="3">
        <v>275601</v>
      </c>
      <c r="B12849" s="5" t="s">
        <v>49</v>
      </c>
    </row>
    <row r="12850" spans="1:2" x14ac:dyDescent="0.3">
      <c r="A12850" s="3">
        <v>275601</v>
      </c>
      <c r="B12850" s="5" t="s">
        <v>2378</v>
      </c>
    </row>
    <row r="12851" spans="1:2" x14ac:dyDescent="0.3">
      <c r="A12851" s="3">
        <v>315859</v>
      </c>
      <c r="B12851" s="5" t="s">
        <v>7548</v>
      </c>
    </row>
    <row r="12852" spans="1:2" x14ac:dyDescent="0.3">
      <c r="A12852" s="3">
        <v>315859</v>
      </c>
      <c r="B12852" s="5" t="s">
        <v>49</v>
      </c>
    </row>
    <row r="12853" spans="1:2" x14ac:dyDescent="0.3">
      <c r="A12853" s="3">
        <v>266639</v>
      </c>
      <c r="B12853" s="5" t="s">
        <v>2378</v>
      </c>
    </row>
    <row r="12854" spans="1:2" x14ac:dyDescent="0.3">
      <c r="A12854" s="3">
        <v>266639</v>
      </c>
      <c r="B12854" s="5" t="s">
        <v>6748</v>
      </c>
    </row>
    <row r="12855" spans="1:2" x14ac:dyDescent="0.3">
      <c r="A12855" s="3">
        <v>266639</v>
      </c>
      <c r="B12855" s="5" t="s">
        <v>49</v>
      </c>
    </row>
    <row r="12856" spans="1:2" x14ac:dyDescent="0.3">
      <c r="A12856" s="3">
        <v>86835</v>
      </c>
      <c r="B12856" s="5" t="s">
        <v>49</v>
      </c>
    </row>
    <row r="12857" spans="1:2" x14ac:dyDescent="0.3">
      <c r="A12857" s="3">
        <v>86835</v>
      </c>
      <c r="B12857" s="5" t="s">
        <v>886</v>
      </c>
    </row>
    <row r="12858" spans="1:2" x14ac:dyDescent="0.3">
      <c r="A12858" s="3">
        <v>364067</v>
      </c>
      <c r="B12858" s="5" t="s">
        <v>30</v>
      </c>
    </row>
    <row r="12859" spans="1:2" x14ac:dyDescent="0.3">
      <c r="A12859" s="3">
        <v>364067</v>
      </c>
      <c r="B12859" s="5" t="s">
        <v>2378</v>
      </c>
    </row>
    <row r="12860" spans="1:2" x14ac:dyDescent="0.3">
      <c r="A12860" s="3">
        <v>364067</v>
      </c>
      <c r="B12860" s="5" t="s">
        <v>19406</v>
      </c>
    </row>
    <row r="12861" spans="1:2" x14ac:dyDescent="0.3">
      <c r="A12861" s="3">
        <v>353446</v>
      </c>
      <c r="B12861" s="5" t="s">
        <v>30</v>
      </c>
    </row>
    <row r="12862" spans="1:2" x14ac:dyDescent="0.3">
      <c r="A12862" s="3">
        <v>296313</v>
      </c>
      <c r="B12862" s="5" t="s">
        <v>30</v>
      </c>
    </row>
    <row r="12863" spans="1:2" x14ac:dyDescent="0.3">
      <c r="A12863" s="3">
        <v>296313</v>
      </c>
      <c r="B12863" s="5" t="s">
        <v>49</v>
      </c>
    </row>
    <row r="12864" spans="1:2" x14ac:dyDescent="0.3">
      <c r="A12864" s="3">
        <v>309299</v>
      </c>
      <c r="B12864" s="5" t="s">
        <v>49</v>
      </c>
    </row>
    <row r="12865" spans="1:2" x14ac:dyDescent="0.3">
      <c r="A12865" s="3">
        <v>309299</v>
      </c>
      <c r="B12865" s="5" t="s">
        <v>7548</v>
      </c>
    </row>
    <row r="12866" spans="1:2" x14ac:dyDescent="0.3">
      <c r="A12866" s="3">
        <v>354743</v>
      </c>
      <c r="B12866" s="5" t="s">
        <v>886</v>
      </c>
    </row>
    <row r="12867" spans="1:2" x14ac:dyDescent="0.3">
      <c r="A12867" s="3">
        <v>354743</v>
      </c>
      <c r="B12867" s="5" t="s">
        <v>49</v>
      </c>
    </row>
    <row r="12868" spans="1:2" x14ac:dyDescent="0.3">
      <c r="A12868" s="3">
        <v>359790</v>
      </c>
      <c r="B12868" s="5" t="s">
        <v>166</v>
      </c>
    </row>
    <row r="12869" spans="1:2" x14ac:dyDescent="0.3">
      <c r="A12869" s="3">
        <v>359790</v>
      </c>
      <c r="B12869" s="5" t="s">
        <v>6631</v>
      </c>
    </row>
    <row r="12870" spans="1:2" x14ac:dyDescent="0.3">
      <c r="A12870" s="3">
        <v>332349</v>
      </c>
      <c r="B12870" s="5" t="s">
        <v>30</v>
      </c>
    </row>
    <row r="12871" spans="1:2" x14ac:dyDescent="0.3">
      <c r="A12871" s="3">
        <v>332349</v>
      </c>
      <c r="B12871" s="5" t="s">
        <v>1246</v>
      </c>
    </row>
    <row r="12872" spans="1:2" x14ac:dyDescent="0.3">
      <c r="A12872" s="3">
        <v>332349</v>
      </c>
      <c r="B12872" s="5" t="s">
        <v>1139</v>
      </c>
    </row>
    <row r="12873" spans="1:2" x14ac:dyDescent="0.3">
      <c r="A12873" s="3">
        <v>332349</v>
      </c>
      <c r="B12873" s="5" t="s">
        <v>6748</v>
      </c>
    </row>
    <row r="12874" spans="1:2" x14ac:dyDescent="0.3">
      <c r="A12874" s="3">
        <v>332340</v>
      </c>
      <c r="B12874" s="5" t="s">
        <v>886</v>
      </c>
    </row>
    <row r="12875" spans="1:2" x14ac:dyDescent="0.3">
      <c r="A12875" s="3">
        <v>332340</v>
      </c>
      <c r="B12875" s="5" t="s">
        <v>30</v>
      </c>
    </row>
    <row r="12876" spans="1:2" x14ac:dyDescent="0.3">
      <c r="A12876" s="3">
        <v>400823</v>
      </c>
      <c r="B12876" s="5" t="s">
        <v>166</v>
      </c>
    </row>
    <row r="12877" spans="1:2" x14ac:dyDescent="0.3">
      <c r="A12877" s="3">
        <v>400823</v>
      </c>
      <c r="B12877" s="5" t="s">
        <v>49</v>
      </c>
    </row>
    <row r="12878" spans="1:2" x14ac:dyDescent="0.3">
      <c r="A12878" s="3">
        <v>157827</v>
      </c>
      <c r="B12878" s="5" t="s">
        <v>49</v>
      </c>
    </row>
    <row r="12879" spans="1:2" x14ac:dyDescent="0.3">
      <c r="A12879" s="3">
        <v>287689</v>
      </c>
      <c r="B12879" s="5" t="s">
        <v>19406</v>
      </c>
    </row>
    <row r="12880" spans="1:2" x14ac:dyDescent="0.3">
      <c r="A12880" s="3">
        <v>287689</v>
      </c>
      <c r="B12880" s="5" t="s">
        <v>30</v>
      </c>
    </row>
    <row r="12881" spans="1:2" x14ac:dyDescent="0.3">
      <c r="A12881" s="3">
        <v>330544</v>
      </c>
      <c r="B12881" s="5" t="s">
        <v>49</v>
      </c>
    </row>
    <row r="12882" spans="1:2" x14ac:dyDescent="0.3">
      <c r="A12882" s="3">
        <v>330544</v>
      </c>
      <c r="B12882" s="5" t="s">
        <v>2378</v>
      </c>
    </row>
    <row r="12883" spans="1:2" x14ac:dyDescent="0.3">
      <c r="A12883" s="3">
        <v>330544</v>
      </c>
      <c r="B12883" s="5" t="s">
        <v>19406</v>
      </c>
    </row>
    <row r="12884" spans="1:2" x14ac:dyDescent="0.3">
      <c r="A12884" s="3">
        <v>351901</v>
      </c>
      <c r="B12884" s="5" t="s">
        <v>777</v>
      </c>
    </row>
    <row r="12885" spans="1:2" x14ac:dyDescent="0.3">
      <c r="A12885" s="3">
        <v>351901</v>
      </c>
      <c r="B12885" s="5" t="s">
        <v>166</v>
      </c>
    </row>
    <row r="12886" spans="1:2" x14ac:dyDescent="0.3">
      <c r="A12886" s="3">
        <v>351901</v>
      </c>
      <c r="B12886" s="5" t="s">
        <v>1246</v>
      </c>
    </row>
    <row r="12887" spans="1:2" x14ac:dyDescent="0.3">
      <c r="A12887" s="3">
        <v>360603</v>
      </c>
      <c r="B12887" s="5" t="s">
        <v>886</v>
      </c>
    </row>
    <row r="12888" spans="1:2" x14ac:dyDescent="0.3">
      <c r="A12888" s="3">
        <v>360603</v>
      </c>
      <c r="B12888" s="5" t="s">
        <v>19406</v>
      </c>
    </row>
    <row r="12889" spans="1:2" x14ac:dyDescent="0.3">
      <c r="A12889" s="3">
        <v>341870</v>
      </c>
      <c r="B12889" s="5" t="s">
        <v>777</v>
      </c>
    </row>
    <row r="12890" spans="1:2" x14ac:dyDescent="0.3">
      <c r="A12890" s="3">
        <v>341870</v>
      </c>
      <c r="B12890" s="5" t="s">
        <v>2528</v>
      </c>
    </row>
    <row r="12891" spans="1:2" x14ac:dyDescent="0.3">
      <c r="A12891" s="3">
        <v>301748</v>
      </c>
      <c r="B12891" s="5" t="s">
        <v>30</v>
      </c>
    </row>
    <row r="12892" spans="1:2" x14ac:dyDescent="0.3">
      <c r="A12892" s="3">
        <v>377823</v>
      </c>
      <c r="B12892" s="5" t="s">
        <v>777</v>
      </c>
    </row>
    <row r="12893" spans="1:2" x14ac:dyDescent="0.3">
      <c r="A12893" s="3">
        <v>377823</v>
      </c>
      <c r="B12893" s="5" t="s">
        <v>49</v>
      </c>
    </row>
    <row r="12894" spans="1:2" x14ac:dyDescent="0.3">
      <c r="A12894" s="3">
        <v>310569</v>
      </c>
      <c r="B12894" s="5" t="s">
        <v>49</v>
      </c>
    </row>
    <row r="12895" spans="1:2" x14ac:dyDescent="0.3">
      <c r="A12895" s="3">
        <v>341077</v>
      </c>
      <c r="B12895" s="5" t="s">
        <v>777</v>
      </c>
    </row>
    <row r="12896" spans="1:2" x14ac:dyDescent="0.3">
      <c r="A12896" s="3">
        <v>341077</v>
      </c>
      <c r="B12896" s="5" t="s">
        <v>1246</v>
      </c>
    </row>
    <row r="12897" spans="1:2" x14ac:dyDescent="0.3">
      <c r="A12897" s="3">
        <v>341077</v>
      </c>
      <c r="B12897" s="5" t="s">
        <v>49</v>
      </c>
    </row>
    <row r="12898" spans="1:2" x14ac:dyDescent="0.3">
      <c r="A12898" s="3">
        <v>341077</v>
      </c>
      <c r="B12898" s="5" t="s">
        <v>166</v>
      </c>
    </row>
    <row r="12899" spans="1:2" x14ac:dyDescent="0.3">
      <c r="A12899" s="3">
        <v>310121</v>
      </c>
      <c r="B12899" s="5" t="s">
        <v>49</v>
      </c>
    </row>
    <row r="12900" spans="1:2" x14ac:dyDescent="0.3">
      <c r="A12900" s="3">
        <v>310121</v>
      </c>
      <c r="B12900" s="5" t="s">
        <v>30</v>
      </c>
    </row>
    <row r="12901" spans="1:2" x14ac:dyDescent="0.3">
      <c r="A12901" s="3">
        <v>327418</v>
      </c>
      <c r="B12901" s="5" t="s">
        <v>777</v>
      </c>
    </row>
    <row r="12902" spans="1:2" x14ac:dyDescent="0.3">
      <c r="A12902" s="3">
        <v>327418</v>
      </c>
      <c r="B12902" s="5" t="s">
        <v>2297</v>
      </c>
    </row>
    <row r="12903" spans="1:2" x14ac:dyDescent="0.3">
      <c r="A12903" s="3">
        <v>327418</v>
      </c>
      <c r="B12903" s="5" t="s">
        <v>6748</v>
      </c>
    </row>
    <row r="12904" spans="1:2" x14ac:dyDescent="0.3">
      <c r="A12904" s="3">
        <v>356486</v>
      </c>
      <c r="B12904" s="5" t="s">
        <v>468</v>
      </c>
    </row>
    <row r="12905" spans="1:2" x14ac:dyDescent="0.3">
      <c r="A12905" s="3">
        <v>356486</v>
      </c>
      <c r="B12905" s="5" t="s">
        <v>30</v>
      </c>
    </row>
    <row r="12906" spans="1:2" x14ac:dyDescent="0.3">
      <c r="A12906" s="3">
        <v>310133</v>
      </c>
      <c r="B12906" s="5" t="s">
        <v>1246</v>
      </c>
    </row>
    <row r="12907" spans="1:2" x14ac:dyDescent="0.3">
      <c r="A12907" s="3">
        <v>310133</v>
      </c>
      <c r="B12907" s="5" t="s">
        <v>166</v>
      </c>
    </row>
    <row r="12908" spans="1:2" x14ac:dyDescent="0.3">
      <c r="A12908" s="3">
        <v>356987</v>
      </c>
      <c r="B12908" s="5" t="s">
        <v>49</v>
      </c>
    </row>
    <row r="12909" spans="1:2" x14ac:dyDescent="0.3">
      <c r="A12909" s="3">
        <v>356987</v>
      </c>
      <c r="B12909" s="5" t="s">
        <v>166</v>
      </c>
    </row>
    <row r="12910" spans="1:2" x14ac:dyDescent="0.3">
      <c r="A12910" s="3">
        <v>356987</v>
      </c>
      <c r="B12910" s="5" t="s">
        <v>1139</v>
      </c>
    </row>
    <row r="12911" spans="1:2" x14ac:dyDescent="0.3">
      <c r="A12911" s="3">
        <v>332177</v>
      </c>
      <c r="B12911" s="5" t="s">
        <v>777</v>
      </c>
    </row>
    <row r="12912" spans="1:2" x14ac:dyDescent="0.3">
      <c r="A12912" s="3">
        <v>332177</v>
      </c>
      <c r="B12912" s="5" t="s">
        <v>49</v>
      </c>
    </row>
    <row r="12913" spans="1:2" x14ac:dyDescent="0.3">
      <c r="A12913" s="3">
        <v>366644</v>
      </c>
      <c r="B12913" s="5" t="s">
        <v>2297</v>
      </c>
    </row>
    <row r="12914" spans="1:2" x14ac:dyDescent="0.3">
      <c r="A12914" s="3">
        <v>366644</v>
      </c>
      <c r="B12914" s="5" t="s">
        <v>6748</v>
      </c>
    </row>
    <row r="12915" spans="1:2" x14ac:dyDescent="0.3">
      <c r="A12915" s="3">
        <v>366644</v>
      </c>
      <c r="B12915" s="5" t="s">
        <v>2848</v>
      </c>
    </row>
    <row r="12916" spans="1:2" x14ac:dyDescent="0.3">
      <c r="A12916" s="3">
        <v>252164</v>
      </c>
      <c r="B12916" s="5" t="s">
        <v>49</v>
      </c>
    </row>
    <row r="12917" spans="1:2" x14ac:dyDescent="0.3">
      <c r="A12917" s="3">
        <v>252164</v>
      </c>
      <c r="B12917" s="5" t="s">
        <v>166</v>
      </c>
    </row>
    <row r="12918" spans="1:2" x14ac:dyDescent="0.3">
      <c r="A12918" s="3">
        <v>333622</v>
      </c>
      <c r="B12918" s="5" t="s">
        <v>2297</v>
      </c>
    </row>
    <row r="12919" spans="1:2" x14ac:dyDescent="0.3">
      <c r="A12919" s="3">
        <v>333622</v>
      </c>
      <c r="B12919" s="5" t="s">
        <v>777</v>
      </c>
    </row>
    <row r="12920" spans="1:2" x14ac:dyDescent="0.3">
      <c r="A12920" s="3">
        <v>333622</v>
      </c>
      <c r="B12920" s="5" t="s">
        <v>2848</v>
      </c>
    </row>
    <row r="12921" spans="1:2" x14ac:dyDescent="0.3">
      <c r="A12921" s="3">
        <v>333622</v>
      </c>
      <c r="B12921" s="5" t="s">
        <v>49</v>
      </c>
    </row>
    <row r="12922" spans="1:2" x14ac:dyDescent="0.3">
      <c r="A12922" s="3">
        <v>333622</v>
      </c>
      <c r="B12922" s="5" t="s">
        <v>30</v>
      </c>
    </row>
    <row r="12923" spans="1:2" x14ac:dyDescent="0.3">
      <c r="A12923" s="3">
        <v>228968</v>
      </c>
      <c r="B12923" s="5" t="s">
        <v>49</v>
      </c>
    </row>
    <row r="12924" spans="1:2" x14ac:dyDescent="0.3">
      <c r="A12924" s="3">
        <v>228968</v>
      </c>
      <c r="B12924" s="5" t="s">
        <v>777</v>
      </c>
    </row>
    <row r="12925" spans="1:2" x14ac:dyDescent="0.3">
      <c r="A12925" s="3">
        <v>228968</v>
      </c>
      <c r="B12925" s="5" t="s">
        <v>1246</v>
      </c>
    </row>
    <row r="12926" spans="1:2" x14ac:dyDescent="0.3">
      <c r="A12926" s="3">
        <v>228968</v>
      </c>
      <c r="B12926" s="5" t="s">
        <v>166</v>
      </c>
    </row>
    <row r="12927" spans="1:2" x14ac:dyDescent="0.3">
      <c r="A12927" s="3">
        <v>228968</v>
      </c>
      <c r="B12927" s="5" t="s">
        <v>6631</v>
      </c>
    </row>
    <row r="12928" spans="1:2" x14ac:dyDescent="0.3">
      <c r="A12928" s="3">
        <v>320006</v>
      </c>
      <c r="B12928" s="5" t="s">
        <v>30</v>
      </c>
    </row>
    <row r="12929" spans="1:2" x14ac:dyDescent="0.3">
      <c r="A12929" s="3">
        <v>320006</v>
      </c>
      <c r="B12929" s="5" t="s">
        <v>49</v>
      </c>
    </row>
    <row r="12930" spans="1:2" x14ac:dyDescent="0.3">
      <c r="A12930" s="3">
        <v>320006</v>
      </c>
      <c r="B12930" s="5" t="s">
        <v>329</v>
      </c>
    </row>
    <row r="12931" spans="1:2" x14ac:dyDescent="0.3">
      <c r="A12931" s="3">
        <v>319373</v>
      </c>
      <c r="B12931" s="5" t="s">
        <v>49</v>
      </c>
    </row>
    <row r="12932" spans="1:2" x14ac:dyDescent="0.3">
      <c r="A12932" s="3">
        <v>332976</v>
      </c>
      <c r="B12932" s="5" t="s">
        <v>777</v>
      </c>
    </row>
    <row r="12933" spans="1:2" x14ac:dyDescent="0.3">
      <c r="A12933" s="3">
        <v>332976</v>
      </c>
      <c r="B12933" s="5" t="s">
        <v>166</v>
      </c>
    </row>
    <row r="12934" spans="1:2" x14ac:dyDescent="0.3">
      <c r="A12934" s="3">
        <v>332976</v>
      </c>
      <c r="B12934" s="5" t="s">
        <v>1139</v>
      </c>
    </row>
    <row r="12935" spans="1:2" x14ac:dyDescent="0.3">
      <c r="A12935" s="3">
        <v>332976</v>
      </c>
      <c r="B12935" s="5" t="s">
        <v>1246</v>
      </c>
    </row>
    <row r="12936" spans="1:2" x14ac:dyDescent="0.3">
      <c r="A12936" s="3">
        <v>352173</v>
      </c>
      <c r="B12936" s="5" t="s">
        <v>1246</v>
      </c>
    </row>
    <row r="12937" spans="1:2" x14ac:dyDescent="0.3">
      <c r="A12937" s="3">
        <v>352173</v>
      </c>
      <c r="B12937" s="5" t="s">
        <v>6631</v>
      </c>
    </row>
    <row r="12938" spans="1:2" x14ac:dyDescent="0.3">
      <c r="A12938" s="3">
        <v>352173</v>
      </c>
      <c r="B12938" s="5" t="s">
        <v>166</v>
      </c>
    </row>
    <row r="12939" spans="1:2" x14ac:dyDescent="0.3">
      <c r="A12939" s="3">
        <v>330333</v>
      </c>
      <c r="B12939" s="5" t="s">
        <v>30</v>
      </c>
    </row>
    <row r="12940" spans="1:2" x14ac:dyDescent="0.3">
      <c r="A12940" s="3">
        <v>330333</v>
      </c>
      <c r="B12940" s="5" t="s">
        <v>49</v>
      </c>
    </row>
    <row r="12941" spans="1:2" x14ac:dyDescent="0.3">
      <c r="A12941" s="3">
        <v>330333</v>
      </c>
      <c r="B12941" s="5" t="s">
        <v>886</v>
      </c>
    </row>
    <row r="12942" spans="1:2" x14ac:dyDescent="0.3">
      <c r="A12942" s="3">
        <v>365717</v>
      </c>
      <c r="B12942" s="5" t="s">
        <v>30</v>
      </c>
    </row>
    <row r="12943" spans="1:2" x14ac:dyDescent="0.3">
      <c r="A12943" s="3">
        <v>282984</v>
      </c>
      <c r="B12943" s="5" t="s">
        <v>49</v>
      </c>
    </row>
    <row r="12944" spans="1:2" x14ac:dyDescent="0.3">
      <c r="A12944" s="3">
        <v>282984</v>
      </c>
      <c r="B12944" s="5" t="s">
        <v>30</v>
      </c>
    </row>
    <row r="12945" spans="1:2" x14ac:dyDescent="0.3">
      <c r="A12945" s="3">
        <v>293413</v>
      </c>
      <c r="B12945" s="5" t="s">
        <v>1246</v>
      </c>
    </row>
    <row r="12946" spans="1:2" x14ac:dyDescent="0.3">
      <c r="A12946" s="3">
        <v>293413</v>
      </c>
      <c r="B12946" s="5" t="s">
        <v>49</v>
      </c>
    </row>
    <row r="12947" spans="1:2" x14ac:dyDescent="0.3">
      <c r="A12947" s="3">
        <v>340357</v>
      </c>
      <c r="B12947" s="5" t="s">
        <v>166</v>
      </c>
    </row>
    <row r="12948" spans="1:2" x14ac:dyDescent="0.3">
      <c r="A12948" s="3">
        <v>340357</v>
      </c>
      <c r="B12948" s="5" t="s">
        <v>1139</v>
      </c>
    </row>
    <row r="12949" spans="1:2" x14ac:dyDescent="0.3">
      <c r="A12949" s="3">
        <v>340357</v>
      </c>
      <c r="B12949" s="5" t="s">
        <v>2297</v>
      </c>
    </row>
    <row r="12950" spans="1:2" x14ac:dyDescent="0.3">
      <c r="A12950" s="3">
        <v>340357</v>
      </c>
      <c r="B12950" s="5" t="s">
        <v>30</v>
      </c>
    </row>
    <row r="12951" spans="1:2" x14ac:dyDescent="0.3">
      <c r="A12951" s="3">
        <v>340357</v>
      </c>
      <c r="B12951" s="5" t="s">
        <v>2848</v>
      </c>
    </row>
    <row r="12952" spans="1:2" x14ac:dyDescent="0.3">
      <c r="A12952" s="3">
        <v>340357</v>
      </c>
      <c r="B12952" s="5" t="s">
        <v>2528</v>
      </c>
    </row>
    <row r="12953" spans="1:2" x14ac:dyDescent="0.3">
      <c r="A12953" s="3">
        <v>333653</v>
      </c>
      <c r="B12953" s="5" t="s">
        <v>19406</v>
      </c>
    </row>
    <row r="12954" spans="1:2" x14ac:dyDescent="0.3">
      <c r="A12954" s="3">
        <v>333653</v>
      </c>
      <c r="B12954" s="5" t="s">
        <v>166</v>
      </c>
    </row>
    <row r="12955" spans="1:2" x14ac:dyDescent="0.3">
      <c r="A12955" s="3">
        <v>333653</v>
      </c>
      <c r="B12955" s="5" t="s">
        <v>49</v>
      </c>
    </row>
    <row r="12956" spans="1:2" x14ac:dyDescent="0.3">
      <c r="A12956" s="3">
        <v>319075</v>
      </c>
      <c r="B12956" s="5" t="s">
        <v>329</v>
      </c>
    </row>
    <row r="12957" spans="1:2" x14ac:dyDescent="0.3">
      <c r="A12957" s="3">
        <v>319075</v>
      </c>
      <c r="B12957" s="5" t="s">
        <v>2378</v>
      </c>
    </row>
    <row r="12958" spans="1:2" x14ac:dyDescent="0.3">
      <c r="A12958" s="3">
        <v>358632</v>
      </c>
      <c r="B12958" s="5" t="s">
        <v>2528</v>
      </c>
    </row>
    <row r="12959" spans="1:2" x14ac:dyDescent="0.3">
      <c r="A12959" s="3">
        <v>358632</v>
      </c>
      <c r="B12959" s="5" t="s">
        <v>2297</v>
      </c>
    </row>
    <row r="12960" spans="1:2" x14ac:dyDescent="0.3">
      <c r="A12960" s="3">
        <v>296130</v>
      </c>
      <c r="B12960" s="5" t="s">
        <v>468</v>
      </c>
    </row>
    <row r="12961" spans="1:2" x14ac:dyDescent="0.3">
      <c r="A12961" s="3">
        <v>296130</v>
      </c>
      <c r="B12961" s="5" t="s">
        <v>2528</v>
      </c>
    </row>
    <row r="12962" spans="1:2" x14ac:dyDescent="0.3">
      <c r="A12962" s="3">
        <v>347946</v>
      </c>
      <c r="B12962" s="5" t="s">
        <v>468</v>
      </c>
    </row>
    <row r="12963" spans="1:2" x14ac:dyDescent="0.3">
      <c r="A12963" s="3">
        <v>361931</v>
      </c>
      <c r="B12963" s="5" t="s">
        <v>329</v>
      </c>
    </row>
    <row r="12964" spans="1:2" x14ac:dyDescent="0.3">
      <c r="A12964" s="3">
        <v>361931</v>
      </c>
      <c r="B12964" s="5" t="s">
        <v>7548</v>
      </c>
    </row>
    <row r="12965" spans="1:2" x14ac:dyDescent="0.3">
      <c r="A12965" s="3">
        <v>318044</v>
      </c>
      <c r="B12965" s="5" t="s">
        <v>2378</v>
      </c>
    </row>
    <row r="12966" spans="1:2" x14ac:dyDescent="0.3">
      <c r="A12966" s="3">
        <v>318044</v>
      </c>
      <c r="B12966" s="5" t="s">
        <v>329</v>
      </c>
    </row>
    <row r="12967" spans="1:2" x14ac:dyDescent="0.3">
      <c r="A12967" s="3">
        <v>296917</v>
      </c>
      <c r="B12967" s="5" t="s">
        <v>2297</v>
      </c>
    </row>
    <row r="12968" spans="1:2" x14ac:dyDescent="0.3">
      <c r="A12968" s="3">
        <v>296917</v>
      </c>
      <c r="B12968" s="5" t="s">
        <v>2528</v>
      </c>
    </row>
    <row r="12969" spans="1:2" x14ac:dyDescent="0.3">
      <c r="A12969" s="3">
        <v>296917</v>
      </c>
      <c r="B12969" s="5" t="s">
        <v>777</v>
      </c>
    </row>
    <row r="12970" spans="1:2" x14ac:dyDescent="0.3">
      <c r="A12970" s="3">
        <v>115874</v>
      </c>
      <c r="B12970" s="5" t="s">
        <v>49</v>
      </c>
    </row>
    <row r="12971" spans="1:2" x14ac:dyDescent="0.3">
      <c r="A12971" s="3">
        <v>115874</v>
      </c>
      <c r="B12971" s="5" t="s">
        <v>2528</v>
      </c>
    </row>
    <row r="12972" spans="1:2" x14ac:dyDescent="0.3">
      <c r="A12972" s="3">
        <v>353595</v>
      </c>
      <c r="B12972" s="5" t="s">
        <v>2297</v>
      </c>
    </row>
    <row r="12973" spans="1:2" x14ac:dyDescent="0.3">
      <c r="A12973" s="3">
        <v>353595</v>
      </c>
      <c r="B12973" s="5" t="s">
        <v>777</v>
      </c>
    </row>
    <row r="12974" spans="1:2" x14ac:dyDescent="0.3">
      <c r="A12974" s="3">
        <v>353595</v>
      </c>
      <c r="B12974" s="5" t="s">
        <v>1139</v>
      </c>
    </row>
    <row r="12975" spans="1:2" x14ac:dyDescent="0.3">
      <c r="A12975" s="3">
        <v>353595</v>
      </c>
      <c r="B12975" s="5" t="s">
        <v>6748</v>
      </c>
    </row>
    <row r="12976" spans="1:2" x14ac:dyDescent="0.3">
      <c r="A12976" s="3">
        <v>353595</v>
      </c>
      <c r="B12976" s="5" t="s">
        <v>30</v>
      </c>
    </row>
    <row r="12977" spans="1:2" x14ac:dyDescent="0.3">
      <c r="A12977" s="3">
        <v>329815</v>
      </c>
      <c r="B12977" s="5" t="s">
        <v>49</v>
      </c>
    </row>
    <row r="12978" spans="1:2" x14ac:dyDescent="0.3">
      <c r="A12978" s="3">
        <v>329815</v>
      </c>
      <c r="B12978" s="5" t="s">
        <v>166</v>
      </c>
    </row>
    <row r="12979" spans="1:2" x14ac:dyDescent="0.3">
      <c r="A12979" s="3">
        <v>355065</v>
      </c>
      <c r="B12979" s="5" t="s">
        <v>7548</v>
      </c>
    </row>
    <row r="12980" spans="1:2" x14ac:dyDescent="0.3">
      <c r="A12980" s="3">
        <v>355065</v>
      </c>
      <c r="B12980" s="5" t="s">
        <v>49</v>
      </c>
    </row>
    <row r="12981" spans="1:2" x14ac:dyDescent="0.3">
      <c r="A12981" s="3">
        <v>355065</v>
      </c>
      <c r="B12981" s="5" t="s">
        <v>6631</v>
      </c>
    </row>
    <row r="12982" spans="1:2" x14ac:dyDescent="0.3">
      <c r="A12982" s="3">
        <v>338065</v>
      </c>
      <c r="B12982" s="5" t="s">
        <v>49</v>
      </c>
    </row>
    <row r="12983" spans="1:2" x14ac:dyDescent="0.3">
      <c r="A12983" s="3">
        <v>338065</v>
      </c>
      <c r="B12983" s="5" t="s">
        <v>6748</v>
      </c>
    </row>
    <row r="12984" spans="1:2" x14ac:dyDescent="0.3">
      <c r="A12984" s="3">
        <v>338065</v>
      </c>
      <c r="B12984" s="5" t="s">
        <v>886</v>
      </c>
    </row>
    <row r="12985" spans="1:2" x14ac:dyDescent="0.3">
      <c r="A12985" s="3">
        <v>348892</v>
      </c>
      <c r="B12985" s="5" t="s">
        <v>30</v>
      </c>
    </row>
    <row r="12986" spans="1:2" x14ac:dyDescent="0.3">
      <c r="A12986" s="3">
        <v>348892</v>
      </c>
      <c r="B12986" s="5" t="s">
        <v>49</v>
      </c>
    </row>
    <row r="12987" spans="1:2" x14ac:dyDescent="0.3">
      <c r="A12987" s="3">
        <v>348892</v>
      </c>
      <c r="B12987" s="5" t="s">
        <v>777</v>
      </c>
    </row>
    <row r="12988" spans="1:2" x14ac:dyDescent="0.3">
      <c r="A12988" s="3">
        <v>326923</v>
      </c>
      <c r="B12988" s="5" t="s">
        <v>49</v>
      </c>
    </row>
    <row r="12989" spans="1:2" x14ac:dyDescent="0.3">
      <c r="A12989" s="3">
        <v>326923</v>
      </c>
      <c r="B12989" s="5" t="s">
        <v>19406</v>
      </c>
    </row>
    <row r="12990" spans="1:2" x14ac:dyDescent="0.3">
      <c r="A12990" s="3">
        <v>319993</v>
      </c>
      <c r="B12990" s="5" t="s">
        <v>49</v>
      </c>
    </row>
    <row r="12991" spans="1:2" x14ac:dyDescent="0.3">
      <c r="A12991" s="3">
        <v>319993</v>
      </c>
      <c r="B12991" s="5" t="s">
        <v>7548</v>
      </c>
    </row>
    <row r="12992" spans="1:2" x14ac:dyDescent="0.3">
      <c r="A12992" s="3">
        <v>310135</v>
      </c>
      <c r="B12992" s="5" t="s">
        <v>777</v>
      </c>
    </row>
    <row r="12993" spans="1:2" x14ac:dyDescent="0.3">
      <c r="A12993" s="3">
        <v>310135</v>
      </c>
      <c r="B12993" s="5" t="s">
        <v>1139</v>
      </c>
    </row>
    <row r="12994" spans="1:2" x14ac:dyDescent="0.3">
      <c r="A12994" s="3">
        <v>310135</v>
      </c>
      <c r="B12994" s="5" t="s">
        <v>30</v>
      </c>
    </row>
    <row r="12995" spans="1:2" x14ac:dyDescent="0.3">
      <c r="A12995" s="3">
        <v>310135</v>
      </c>
      <c r="B12995" s="5" t="s">
        <v>2528</v>
      </c>
    </row>
    <row r="12996" spans="1:2" x14ac:dyDescent="0.3">
      <c r="A12996" s="3">
        <v>310137</v>
      </c>
      <c r="B12996" s="5" t="s">
        <v>166</v>
      </c>
    </row>
    <row r="12997" spans="1:2" x14ac:dyDescent="0.3">
      <c r="A12997" s="3">
        <v>310137</v>
      </c>
      <c r="B12997" s="5" t="s">
        <v>468</v>
      </c>
    </row>
    <row r="12998" spans="1:2" x14ac:dyDescent="0.3">
      <c r="A12998" s="3">
        <v>266353</v>
      </c>
      <c r="B12998" s="5" t="s">
        <v>886</v>
      </c>
    </row>
    <row r="12999" spans="1:2" x14ac:dyDescent="0.3">
      <c r="A12999" s="3">
        <v>266353</v>
      </c>
      <c r="B12999" s="5" t="s">
        <v>49</v>
      </c>
    </row>
    <row r="13000" spans="1:2" x14ac:dyDescent="0.3">
      <c r="A13000" s="3">
        <v>266353</v>
      </c>
      <c r="B13000" s="5" t="s">
        <v>2848</v>
      </c>
    </row>
    <row r="13001" spans="1:2" x14ac:dyDescent="0.3">
      <c r="A13001" s="3">
        <v>266353</v>
      </c>
      <c r="B13001" s="5" t="s">
        <v>19406</v>
      </c>
    </row>
    <row r="13002" spans="1:2" x14ac:dyDescent="0.3">
      <c r="A13002" s="3">
        <v>245706</v>
      </c>
      <c r="B13002" s="5" t="s">
        <v>1246</v>
      </c>
    </row>
    <row r="13003" spans="1:2" x14ac:dyDescent="0.3">
      <c r="A13003" s="3">
        <v>245706</v>
      </c>
      <c r="B13003" s="5" t="s">
        <v>49</v>
      </c>
    </row>
    <row r="13004" spans="1:2" x14ac:dyDescent="0.3">
      <c r="A13004" s="3">
        <v>245706</v>
      </c>
      <c r="B13004" s="5" t="s">
        <v>7548</v>
      </c>
    </row>
    <row r="13005" spans="1:2" x14ac:dyDescent="0.3">
      <c r="A13005" s="3">
        <v>316002</v>
      </c>
      <c r="B13005" s="5" t="s">
        <v>886</v>
      </c>
    </row>
    <row r="13006" spans="1:2" x14ac:dyDescent="0.3">
      <c r="A13006" s="3">
        <v>316002</v>
      </c>
      <c r="B13006" s="5" t="s">
        <v>30</v>
      </c>
    </row>
    <row r="13007" spans="1:2" x14ac:dyDescent="0.3">
      <c r="A13007" s="3">
        <v>344120</v>
      </c>
      <c r="B13007" s="5" t="s">
        <v>777</v>
      </c>
    </row>
    <row r="13008" spans="1:2" x14ac:dyDescent="0.3">
      <c r="A13008" s="3">
        <v>344120</v>
      </c>
      <c r="B13008" s="5" t="s">
        <v>49</v>
      </c>
    </row>
    <row r="13009" spans="1:2" x14ac:dyDescent="0.3">
      <c r="A13009" s="3">
        <v>344120</v>
      </c>
      <c r="B13009" s="5" t="s">
        <v>166</v>
      </c>
    </row>
    <row r="13010" spans="1:2" x14ac:dyDescent="0.3">
      <c r="A13010" s="3">
        <v>344120</v>
      </c>
      <c r="B13010" s="5" t="s">
        <v>6631</v>
      </c>
    </row>
    <row r="13011" spans="1:2" x14ac:dyDescent="0.3">
      <c r="A13011" s="3">
        <v>285841</v>
      </c>
      <c r="B13011" s="5" t="s">
        <v>49</v>
      </c>
    </row>
    <row r="13012" spans="1:2" x14ac:dyDescent="0.3">
      <c r="A13012" s="3">
        <v>285841</v>
      </c>
      <c r="B13012" s="5" t="s">
        <v>6631</v>
      </c>
    </row>
    <row r="13013" spans="1:2" x14ac:dyDescent="0.3">
      <c r="A13013" s="3">
        <v>333674</v>
      </c>
      <c r="B13013" s="5" t="s">
        <v>49</v>
      </c>
    </row>
    <row r="13014" spans="1:2" x14ac:dyDescent="0.3">
      <c r="A13014" s="3">
        <v>333674</v>
      </c>
      <c r="B13014" s="5" t="s">
        <v>166</v>
      </c>
    </row>
    <row r="13015" spans="1:2" x14ac:dyDescent="0.3">
      <c r="A13015" s="3">
        <v>333674</v>
      </c>
      <c r="B13015" s="5" t="s">
        <v>468</v>
      </c>
    </row>
    <row r="13016" spans="1:2" x14ac:dyDescent="0.3">
      <c r="A13016" s="3">
        <v>325173</v>
      </c>
      <c r="B13016" s="5" t="s">
        <v>777</v>
      </c>
    </row>
    <row r="13017" spans="1:2" x14ac:dyDescent="0.3">
      <c r="A13017" s="3">
        <v>325173</v>
      </c>
      <c r="B13017" s="5" t="s">
        <v>1246</v>
      </c>
    </row>
    <row r="13018" spans="1:2" x14ac:dyDescent="0.3">
      <c r="A13018" s="3">
        <v>325173</v>
      </c>
      <c r="B13018" s="5" t="s">
        <v>166</v>
      </c>
    </row>
    <row r="13019" spans="1:2" x14ac:dyDescent="0.3">
      <c r="A13019" s="3">
        <v>295595</v>
      </c>
      <c r="B13019" s="5" t="s">
        <v>2378</v>
      </c>
    </row>
    <row r="13020" spans="1:2" x14ac:dyDescent="0.3">
      <c r="A13020" s="3">
        <v>295595</v>
      </c>
      <c r="B13020" s="5" t="s">
        <v>49</v>
      </c>
    </row>
    <row r="13021" spans="1:2" x14ac:dyDescent="0.3">
      <c r="A13021" s="3">
        <v>295595</v>
      </c>
      <c r="B13021" s="5" t="s">
        <v>329</v>
      </c>
    </row>
    <row r="13022" spans="1:2" x14ac:dyDescent="0.3">
      <c r="A13022" s="3">
        <v>295595</v>
      </c>
      <c r="B13022" s="5" t="s">
        <v>1246</v>
      </c>
    </row>
    <row r="13023" spans="1:2" x14ac:dyDescent="0.3">
      <c r="A13023" s="3">
        <v>300542</v>
      </c>
      <c r="B13023" s="5" t="s">
        <v>49</v>
      </c>
    </row>
    <row r="13024" spans="1:2" x14ac:dyDescent="0.3">
      <c r="A13024" s="3">
        <v>300542</v>
      </c>
      <c r="B13024" s="5" t="s">
        <v>166</v>
      </c>
    </row>
    <row r="13025" spans="1:2" x14ac:dyDescent="0.3">
      <c r="A13025" s="3">
        <v>311539</v>
      </c>
      <c r="B13025" s="5" t="s">
        <v>468</v>
      </c>
    </row>
    <row r="13026" spans="1:2" x14ac:dyDescent="0.3">
      <c r="A13026" s="3">
        <v>311539</v>
      </c>
      <c r="B13026" s="5" t="s">
        <v>2848</v>
      </c>
    </row>
    <row r="13027" spans="1:2" x14ac:dyDescent="0.3">
      <c r="A13027" s="3">
        <v>343977</v>
      </c>
      <c r="B13027" s="5" t="s">
        <v>2297</v>
      </c>
    </row>
    <row r="13028" spans="1:2" x14ac:dyDescent="0.3">
      <c r="A13028" s="3">
        <v>343977</v>
      </c>
      <c r="B13028" s="5" t="s">
        <v>30</v>
      </c>
    </row>
    <row r="13029" spans="1:2" x14ac:dyDescent="0.3">
      <c r="A13029" s="3">
        <v>343977</v>
      </c>
      <c r="B13029" s="5" t="s">
        <v>6748</v>
      </c>
    </row>
    <row r="13030" spans="1:2" x14ac:dyDescent="0.3">
      <c r="A13030" s="3">
        <v>335051</v>
      </c>
      <c r="B13030" s="5" t="s">
        <v>30</v>
      </c>
    </row>
    <row r="13031" spans="1:2" x14ac:dyDescent="0.3">
      <c r="A13031" s="3">
        <v>237756</v>
      </c>
      <c r="B13031" s="5" t="s">
        <v>30</v>
      </c>
    </row>
    <row r="13032" spans="1:2" x14ac:dyDescent="0.3">
      <c r="A13032" s="3">
        <v>237756</v>
      </c>
      <c r="B13032" s="5" t="s">
        <v>166</v>
      </c>
    </row>
    <row r="13033" spans="1:2" x14ac:dyDescent="0.3">
      <c r="A13033" s="3">
        <v>237756</v>
      </c>
      <c r="B13033" s="5" t="s">
        <v>6631</v>
      </c>
    </row>
    <row r="13034" spans="1:2" x14ac:dyDescent="0.3">
      <c r="A13034" s="3">
        <v>263471</v>
      </c>
      <c r="B13034" s="5" t="s">
        <v>166</v>
      </c>
    </row>
    <row r="13035" spans="1:2" x14ac:dyDescent="0.3">
      <c r="A13035" s="3">
        <v>263471</v>
      </c>
      <c r="B13035" s="5" t="s">
        <v>777</v>
      </c>
    </row>
    <row r="13036" spans="1:2" x14ac:dyDescent="0.3">
      <c r="A13036" s="3">
        <v>263471</v>
      </c>
      <c r="B13036" s="5" t="s">
        <v>886</v>
      </c>
    </row>
    <row r="13037" spans="1:2" x14ac:dyDescent="0.3">
      <c r="A13037" s="3">
        <v>340819</v>
      </c>
      <c r="B13037" s="5" t="s">
        <v>49</v>
      </c>
    </row>
    <row r="13038" spans="1:2" x14ac:dyDescent="0.3">
      <c r="A13038" s="3">
        <v>340819</v>
      </c>
      <c r="B13038" s="5" t="s">
        <v>30</v>
      </c>
    </row>
    <row r="13039" spans="1:2" x14ac:dyDescent="0.3">
      <c r="A13039" s="3">
        <v>340819</v>
      </c>
      <c r="B13039" s="5" t="s">
        <v>886</v>
      </c>
    </row>
    <row r="13040" spans="1:2" x14ac:dyDescent="0.3">
      <c r="A13040" s="3">
        <v>353686</v>
      </c>
      <c r="B13040" s="5" t="s">
        <v>468</v>
      </c>
    </row>
    <row r="13041" spans="1:2" x14ac:dyDescent="0.3">
      <c r="A13041" s="3">
        <v>353686</v>
      </c>
      <c r="B13041" s="5" t="s">
        <v>6631</v>
      </c>
    </row>
    <row r="13042" spans="1:2" x14ac:dyDescent="0.3">
      <c r="A13042" s="3">
        <v>331588</v>
      </c>
      <c r="B13042" s="5" t="s">
        <v>30</v>
      </c>
    </row>
    <row r="13043" spans="1:2" x14ac:dyDescent="0.3">
      <c r="A13043" s="3">
        <v>331588</v>
      </c>
      <c r="B13043" s="5" t="s">
        <v>49</v>
      </c>
    </row>
    <row r="13044" spans="1:2" x14ac:dyDescent="0.3">
      <c r="A13044" s="3">
        <v>331588</v>
      </c>
      <c r="B13044" s="5" t="s">
        <v>6748</v>
      </c>
    </row>
    <row r="13045" spans="1:2" x14ac:dyDescent="0.3">
      <c r="A13045" s="3">
        <v>342917</v>
      </c>
      <c r="B13045" s="5" t="s">
        <v>777</v>
      </c>
    </row>
    <row r="13046" spans="1:2" x14ac:dyDescent="0.3">
      <c r="A13046" s="3">
        <v>342917</v>
      </c>
      <c r="B13046" s="5" t="s">
        <v>2297</v>
      </c>
    </row>
    <row r="13047" spans="1:2" x14ac:dyDescent="0.3">
      <c r="A13047" s="3">
        <v>342917</v>
      </c>
      <c r="B13047" s="5" t="s">
        <v>6748</v>
      </c>
    </row>
    <row r="13048" spans="1:2" x14ac:dyDescent="0.3">
      <c r="A13048" s="3">
        <v>301629</v>
      </c>
      <c r="B13048" s="5" t="s">
        <v>30</v>
      </c>
    </row>
    <row r="13049" spans="1:2" x14ac:dyDescent="0.3">
      <c r="A13049" s="3">
        <v>283698</v>
      </c>
      <c r="B13049" s="5" t="s">
        <v>49</v>
      </c>
    </row>
    <row r="13050" spans="1:2" x14ac:dyDescent="0.3">
      <c r="A13050" s="3">
        <v>279690</v>
      </c>
      <c r="B13050" s="5" t="s">
        <v>30</v>
      </c>
    </row>
    <row r="13051" spans="1:2" x14ac:dyDescent="0.3">
      <c r="A13051" s="3">
        <v>279690</v>
      </c>
      <c r="B13051" s="5" t="s">
        <v>49</v>
      </c>
    </row>
    <row r="13052" spans="1:2" x14ac:dyDescent="0.3">
      <c r="A13052" s="3">
        <v>279690</v>
      </c>
      <c r="B13052" s="5" t="s">
        <v>2848</v>
      </c>
    </row>
    <row r="13053" spans="1:2" x14ac:dyDescent="0.3">
      <c r="A13053" s="3">
        <v>279690</v>
      </c>
      <c r="B13053" s="5" t="s">
        <v>468</v>
      </c>
    </row>
    <row r="13054" spans="1:2" x14ac:dyDescent="0.3">
      <c r="A13054" s="3">
        <v>277546</v>
      </c>
      <c r="B13054" s="5" t="s">
        <v>49</v>
      </c>
    </row>
    <row r="13055" spans="1:2" x14ac:dyDescent="0.3">
      <c r="A13055" s="3">
        <v>332689</v>
      </c>
      <c r="B13055" s="5" t="s">
        <v>468</v>
      </c>
    </row>
    <row r="13056" spans="1:2" x14ac:dyDescent="0.3">
      <c r="A13056" s="3">
        <v>334878</v>
      </c>
      <c r="B13056" s="5" t="s">
        <v>30</v>
      </c>
    </row>
    <row r="13057" spans="1:2" x14ac:dyDescent="0.3">
      <c r="A13057" s="3">
        <v>334878</v>
      </c>
      <c r="B13057" s="5" t="s">
        <v>886</v>
      </c>
    </row>
    <row r="13058" spans="1:2" x14ac:dyDescent="0.3">
      <c r="A13058" s="3">
        <v>334878</v>
      </c>
      <c r="B13058" s="5" t="s">
        <v>49</v>
      </c>
    </row>
    <row r="13059" spans="1:2" x14ac:dyDescent="0.3">
      <c r="A13059" s="3">
        <v>316410</v>
      </c>
      <c r="B13059" s="5" t="s">
        <v>166</v>
      </c>
    </row>
    <row r="13060" spans="1:2" x14ac:dyDescent="0.3">
      <c r="A13060" s="3">
        <v>316410</v>
      </c>
      <c r="B13060" s="5" t="s">
        <v>49</v>
      </c>
    </row>
    <row r="13061" spans="1:2" x14ac:dyDescent="0.3">
      <c r="A13061" s="3">
        <v>362682</v>
      </c>
      <c r="B13061" s="5" t="s">
        <v>886</v>
      </c>
    </row>
    <row r="13062" spans="1:2" x14ac:dyDescent="0.3">
      <c r="A13062" s="3">
        <v>362682</v>
      </c>
      <c r="B13062" s="5" t="s">
        <v>30</v>
      </c>
    </row>
    <row r="13063" spans="1:2" x14ac:dyDescent="0.3">
      <c r="A13063" s="3">
        <v>329805</v>
      </c>
      <c r="B13063" s="5" t="s">
        <v>49</v>
      </c>
    </row>
    <row r="13064" spans="1:2" x14ac:dyDescent="0.3">
      <c r="A13064" s="3">
        <v>329805</v>
      </c>
      <c r="B13064" s="5" t="s">
        <v>886</v>
      </c>
    </row>
    <row r="13065" spans="1:2" x14ac:dyDescent="0.3">
      <c r="A13065" s="3">
        <v>328426</v>
      </c>
      <c r="B13065" s="5" t="s">
        <v>19406</v>
      </c>
    </row>
    <row r="13066" spans="1:2" x14ac:dyDescent="0.3">
      <c r="A13066" s="3">
        <v>328426</v>
      </c>
      <c r="B13066" s="5" t="s">
        <v>49</v>
      </c>
    </row>
    <row r="13067" spans="1:2" x14ac:dyDescent="0.3">
      <c r="A13067" s="3">
        <v>328426</v>
      </c>
      <c r="B13067" s="5" t="s">
        <v>2848</v>
      </c>
    </row>
    <row r="13068" spans="1:2" x14ac:dyDescent="0.3">
      <c r="A13068" s="3">
        <v>332835</v>
      </c>
      <c r="B13068" s="5" t="s">
        <v>30</v>
      </c>
    </row>
    <row r="13069" spans="1:2" x14ac:dyDescent="0.3">
      <c r="A13069" s="3">
        <v>332835</v>
      </c>
      <c r="B13069" s="5" t="s">
        <v>49</v>
      </c>
    </row>
    <row r="13070" spans="1:2" x14ac:dyDescent="0.3">
      <c r="A13070" s="3">
        <v>285024</v>
      </c>
      <c r="B13070" s="5" t="s">
        <v>49</v>
      </c>
    </row>
    <row r="13071" spans="1:2" x14ac:dyDescent="0.3">
      <c r="A13071" s="3">
        <v>285024</v>
      </c>
      <c r="B13071" s="5" t="s">
        <v>1246</v>
      </c>
    </row>
    <row r="13072" spans="1:2" x14ac:dyDescent="0.3">
      <c r="A13072" s="3">
        <v>362105</v>
      </c>
      <c r="B13072" s="5" t="s">
        <v>30</v>
      </c>
    </row>
    <row r="13073" spans="1:2" x14ac:dyDescent="0.3">
      <c r="A13073" s="3">
        <v>362105</v>
      </c>
      <c r="B13073" s="5" t="s">
        <v>468</v>
      </c>
    </row>
    <row r="13074" spans="1:2" x14ac:dyDescent="0.3">
      <c r="A13074" s="3">
        <v>362105</v>
      </c>
      <c r="B13074" s="5" t="s">
        <v>19406</v>
      </c>
    </row>
    <row r="13075" spans="1:2" x14ac:dyDescent="0.3">
      <c r="A13075" s="3">
        <v>337755</v>
      </c>
      <c r="B13075" s="5" t="s">
        <v>1139</v>
      </c>
    </row>
    <row r="13076" spans="1:2" x14ac:dyDescent="0.3">
      <c r="A13076" s="3">
        <v>337755</v>
      </c>
      <c r="B13076" s="5" t="s">
        <v>2297</v>
      </c>
    </row>
    <row r="13077" spans="1:2" x14ac:dyDescent="0.3">
      <c r="A13077" s="3">
        <v>337755</v>
      </c>
      <c r="B13077" s="5" t="s">
        <v>2528</v>
      </c>
    </row>
    <row r="13078" spans="1:2" x14ac:dyDescent="0.3">
      <c r="A13078" s="3">
        <v>337755</v>
      </c>
      <c r="B13078" s="5" t="s">
        <v>777</v>
      </c>
    </row>
    <row r="13079" spans="1:2" x14ac:dyDescent="0.3">
      <c r="A13079" s="3">
        <v>337755</v>
      </c>
      <c r="B13079" s="5" t="s">
        <v>19406</v>
      </c>
    </row>
    <row r="13080" spans="1:2" x14ac:dyDescent="0.3">
      <c r="A13080" s="3">
        <v>313074</v>
      </c>
      <c r="B13080" s="5" t="s">
        <v>7548</v>
      </c>
    </row>
    <row r="13081" spans="1:2" x14ac:dyDescent="0.3">
      <c r="A13081" s="3">
        <v>332356</v>
      </c>
      <c r="B13081" s="5" t="s">
        <v>19406</v>
      </c>
    </row>
    <row r="13082" spans="1:2" x14ac:dyDescent="0.3">
      <c r="A13082" s="3">
        <v>332356</v>
      </c>
      <c r="B13082" s="5" t="s">
        <v>49</v>
      </c>
    </row>
    <row r="13083" spans="1:2" x14ac:dyDescent="0.3">
      <c r="A13083" s="3">
        <v>332356</v>
      </c>
      <c r="B13083" s="5" t="s">
        <v>2848</v>
      </c>
    </row>
    <row r="13084" spans="1:2" x14ac:dyDescent="0.3">
      <c r="A13084" s="3">
        <v>367961</v>
      </c>
      <c r="B13084" s="5" t="s">
        <v>2848</v>
      </c>
    </row>
    <row r="13085" spans="1:2" x14ac:dyDescent="0.3">
      <c r="A13085" s="3">
        <v>367961</v>
      </c>
      <c r="B13085" s="5" t="s">
        <v>1139</v>
      </c>
    </row>
    <row r="13086" spans="1:2" x14ac:dyDescent="0.3">
      <c r="A13086" s="3">
        <v>367961</v>
      </c>
      <c r="B13086" s="5" t="s">
        <v>2297</v>
      </c>
    </row>
    <row r="13087" spans="1:2" x14ac:dyDescent="0.3">
      <c r="A13087" s="3">
        <v>337302</v>
      </c>
      <c r="B13087" s="5" t="s">
        <v>2848</v>
      </c>
    </row>
    <row r="13088" spans="1:2" x14ac:dyDescent="0.3">
      <c r="A13088" s="3">
        <v>337302</v>
      </c>
      <c r="B13088" s="5" t="s">
        <v>2297</v>
      </c>
    </row>
    <row r="13089" spans="1:2" x14ac:dyDescent="0.3">
      <c r="A13089" s="3">
        <v>337302</v>
      </c>
      <c r="B13089" s="5" t="s">
        <v>777</v>
      </c>
    </row>
    <row r="13090" spans="1:2" x14ac:dyDescent="0.3">
      <c r="A13090" s="3">
        <v>327528</v>
      </c>
      <c r="B13090" s="5" t="s">
        <v>49</v>
      </c>
    </row>
    <row r="13091" spans="1:2" x14ac:dyDescent="0.3">
      <c r="A13091" s="3">
        <v>327528</v>
      </c>
      <c r="B13091" s="5" t="s">
        <v>2378</v>
      </c>
    </row>
    <row r="13092" spans="1:2" x14ac:dyDescent="0.3">
      <c r="A13092" s="3">
        <v>334304</v>
      </c>
      <c r="B13092" s="5" t="s">
        <v>1139</v>
      </c>
    </row>
    <row r="13093" spans="1:2" x14ac:dyDescent="0.3">
      <c r="A13093" s="3">
        <v>334304</v>
      </c>
      <c r="B13093" s="5" t="s">
        <v>6748</v>
      </c>
    </row>
    <row r="13094" spans="1:2" x14ac:dyDescent="0.3">
      <c r="A13094" s="3">
        <v>253414</v>
      </c>
      <c r="B13094" s="5" t="s">
        <v>30</v>
      </c>
    </row>
    <row r="13095" spans="1:2" x14ac:dyDescent="0.3">
      <c r="A13095" s="3">
        <v>253414</v>
      </c>
      <c r="B13095" s="5" t="s">
        <v>2378</v>
      </c>
    </row>
    <row r="13096" spans="1:2" x14ac:dyDescent="0.3">
      <c r="A13096" s="3">
        <v>253414</v>
      </c>
      <c r="B13096" s="5" t="s">
        <v>310</v>
      </c>
    </row>
    <row r="13097" spans="1:2" x14ac:dyDescent="0.3">
      <c r="A13097" s="3">
        <v>336790</v>
      </c>
      <c r="B13097" s="5" t="s">
        <v>49</v>
      </c>
    </row>
    <row r="13098" spans="1:2" x14ac:dyDescent="0.3">
      <c r="A13098" s="3">
        <v>246127</v>
      </c>
      <c r="B13098" s="5" t="s">
        <v>49</v>
      </c>
    </row>
    <row r="13099" spans="1:2" x14ac:dyDescent="0.3">
      <c r="A13099" s="3">
        <v>334028</v>
      </c>
      <c r="B13099" s="5" t="s">
        <v>468</v>
      </c>
    </row>
    <row r="13100" spans="1:2" x14ac:dyDescent="0.3">
      <c r="A13100" s="3">
        <v>334028</v>
      </c>
      <c r="B13100" s="5" t="s">
        <v>2848</v>
      </c>
    </row>
    <row r="13101" spans="1:2" x14ac:dyDescent="0.3">
      <c r="A13101" s="3">
        <v>370665</v>
      </c>
      <c r="B13101" s="5" t="s">
        <v>1246</v>
      </c>
    </row>
    <row r="13102" spans="1:2" x14ac:dyDescent="0.3">
      <c r="A13102" s="3">
        <v>370665</v>
      </c>
      <c r="B13102" s="5" t="s">
        <v>777</v>
      </c>
    </row>
    <row r="13103" spans="1:2" x14ac:dyDescent="0.3">
      <c r="A13103" s="3">
        <v>370665</v>
      </c>
      <c r="B13103" s="5" t="s">
        <v>30</v>
      </c>
    </row>
    <row r="13104" spans="1:2" x14ac:dyDescent="0.3">
      <c r="A13104" s="3">
        <v>314402</v>
      </c>
      <c r="B13104" s="5" t="s">
        <v>1246</v>
      </c>
    </row>
    <row r="13105" spans="1:2" x14ac:dyDescent="0.3">
      <c r="A13105" s="3">
        <v>314402</v>
      </c>
      <c r="B13105" s="5" t="s">
        <v>49</v>
      </c>
    </row>
    <row r="13106" spans="1:2" x14ac:dyDescent="0.3">
      <c r="A13106" s="3">
        <v>319995</v>
      </c>
      <c r="B13106" s="5" t="s">
        <v>49</v>
      </c>
    </row>
    <row r="13107" spans="1:2" x14ac:dyDescent="0.3">
      <c r="A13107" s="3">
        <v>319995</v>
      </c>
      <c r="B13107" s="5" t="s">
        <v>6631</v>
      </c>
    </row>
    <row r="13108" spans="1:2" x14ac:dyDescent="0.3">
      <c r="A13108" s="3">
        <v>319995</v>
      </c>
      <c r="B13108" s="5" t="s">
        <v>166</v>
      </c>
    </row>
    <row r="13109" spans="1:2" x14ac:dyDescent="0.3">
      <c r="A13109" s="3">
        <v>691216</v>
      </c>
      <c r="B13109" s="5" t="s">
        <v>49</v>
      </c>
    </row>
    <row r="13110" spans="1:2" x14ac:dyDescent="0.3">
      <c r="A13110" s="3">
        <v>355993</v>
      </c>
      <c r="B13110" s="5" t="s">
        <v>49</v>
      </c>
    </row>
    <row r="13111" spans="1:2" x14ac:dyDescent="0.3">
      <c r="A13111" s="3">
        <v>355993</v>
      </c>
      <c r="B13111" s="5" t="s">
        <v>2528</v>
      </c>
    </row>
    <row r="13112" spans="1:2" x14ac:dyDescent="0.3">
      <c r="A13112" s="3">
        <v>332169</v>
      </c>
      <c r="B13112" s="5" t="s">
        <v>1139</v>
      </c>
    </row>
    <row r="13113" spans="1:2" x14ac:dyDescent="0.3">
      <c r="A13113" s="3">
        <v>332169</v>
      </c>
      <c r="B13113" s="5" t="s">
        <v>777</v>
      </c>
    </row>
    <row r="13114" spans="1:2" x14ac:dyDescent="0.3">
      <c r="A13114" s="3">
        <v>332169</v>
      </c>
      <c r="B13114" s="5" t="s">
        <v>2297</v>
      </c>
    </row>
    <row r="13115" spans="1:2" x14ac:dyDescent="0.3">
      <c r="A13115" s="3">
        <v>332169</v>
      </c>
      <c r="B13115" s="5" t="s">
        <v>49</v>
      </c>
    </row>
    <row r="13116" spans="1:2" x14ac:dyDescent="0.3">
      <c r="A13116" s="3">
        <v>332169</v>
      </c>
      <c r="B13116" s="5" t="s">
        <v>2848</v>
      </c>
    </row>
    <row r="13117" spans="1:2" x14ac:dyDescent="0.3">
      <c r="A13117" s="3">
        <v>332169</v>
      </c>
      <c r="B13117" s="5" t="s">
        <v>2528</v>
      </c>
    </row>
    <row r="13118" spans="1:2" x14ac:dyDescent="0.3">
      <c r="A13118" s="3">
        <v>380088</v>
      </c>
      <c r="B13118" s="5" t="s">
        <v>777</v>
      </c>
    </row>
    <row r="13119" spans="1:2" x14ac:dyDescent="0.3">
      <c r="A13119" s="3">
        <v>291272</v>
      </c>
      <c r="B13119" s="5" t="s">
        <v>468</v>
      </c>
    </row>
    <row r="13120" spans="1:2" x14ac:dyDescent="0.3">
      <c r="A13120" s="3">
        <v>343097</v>
      </c>
      <c r="B13120" s="5" t="s">
        <v>166</v>
      </c>
    </row>
    <row r="13121" spans="1:2" x14ac:dyDescent="0.3">
      <c r="A13121" s="3">
        <v>343097</v>
      </c>
      <c r="B13121" s="5" t="s">
        <v>777</v>
      </c>
    </row>
    <row r="13122" spans="1:2" x14ac:dyDescent="0.3">
      <c r="A13122" s="3">
        <v>343097</v>
      </c>
      <c r="B13122" s="5" t="s">
        <v>468</v>
      </c>
    </row>
    <row r="13123" spans="1:2" x14ac:dyDescent="0.3">
      <c r="A13123" s="3">
        <v>343097</v>
      </c>
      <c r="B13123" s="5" t="s">
        <v>2528</v>
      </c>
    </row>
    <row r="13124" spans="1:2" x14ac:dyDescent="0.3">
      <c r="A13124" s="3">
        <v>343097</v>
      </c>
      <c r="B13124" s="5" t="s">
        <v>6631</v>
      </c>
    </row>
    <row r="13125" spans="1:2" x14ac:dyDescent="0.3">
      <c r="A13125" s="3">
        <v>336804</v>
      </c>
      <c r="B13125" s="5" t="s">
        <v>49</v>
      </c>
    </row>
    <row r="13126" spans="1:2" x14ac:dyDescent="0.3">
      <c r="A13126" s="3">
        <v>320588</v>
      </c>
      <c r="B13126" s="5" t="s">
        <v>30</v>
      </c>
    </row>
    <row r="13127" spans="1:2" x14ac:dyDescent="0.3">
      <c r="A13127" s="3">
        <v>320588</v>
      </c>
      <c r="B13127" s="5" t="s">
        <v>49</v>
      </c>
    </row>
    <row r="13128" spans="1:2" x14ac:dyDescent="0.3">
      <c r="A13128" s="3">
        <v>320588</v>
      </c>
      <c r="B13128" s="5" t="s">
        <v>886</v>
      </c>
    </row>
    <row r="13129" spans="1:2" x14ac:dyDescent="0.3">
      <c r="A13129" s="3">
        <v>414887</v>
      </c>
      <c r="B13129" s="5" t="s">
        <v>886</v>
      </c>
    </row>
    <row r="13130" spans="1:2" x14ac:dyDescent="0.3">
      <c r="A13130" s="3">
        <v>414887</v>
      </c>
      <c r="B13130" s="5" t="s">
        <v>49</v>
      </c>
    </row>
    <row r="13131" spans="1:2" x14ac:dyDescent="0.3">
      <c r="A13131" s="3">
        <v>343369</v>
      </c>
      <c r="B13131" s="5" t="s">
        <v>19406</v>
      </c>
    </row>
    <row r="13132" spans="1:2" x14ac:dyDescent="0.3">
      <c r="A13132" s="3">
        <v>343369</v>
      </c>
      <c r="B13132" s="5" t="s">
        <v>49</v>
      </c>
    </row>
    <row r="13133" spans="1:2" x14ac:dyDescent="0.3">
      <c r="A13133" s="3">
        <v>336203</v>
      </c>
      <c r="B13133" s="5" t="s">
        <v>49</v>
      </c>
    </row>
    <row r="13134" spans="1:2" x14ac:dyDescent="0.3">
      <c r="A13134" s="3">
        <v>308361</v>
      </c>
      <c r="B13134" s="5" t="s">
        <v>49</v>
      </c>
    </row>
    <row r="13135" spans="1:2" x14ac:dyDescent="0.3">
      <c r="A13135" s="3">
        <v>308361</v>
      </c>
      <c r="B13135" s="5" t="s">
        <v>19406</v>
      </c>
    </row>
    <row r="13136" spans="1:2" x14ac:dyDescent="0.3">
      <c r="A13136" s="3">
        <v>358430</v>
      </c>
      <c r="B13136" s="5" t="s">
        <v>30</v>
      </c>
    </row>
    <row r="13137" spans="1:2" x14ac:dyDescent="0.3">
      <c r="A13137" s="3">
        <v>264729</v>
      </c>
      <c r="B13137" s="5" t="s">
        <v>886</v>
      </c>
    </row>
    <row r="13138" spans="1:2" x14ac:dyDescent="0.3">
      <c r="A13138" s="3">
        <v>264729</v>
      </c>
      <c r="B13138" s="5" t="s">
        <v>30</v>
      </c>
    </row>
    <row r="13139" spans="1:2" x14ac:dyDescent="0.3">
      <c r="A13139" s="3">
        <v>386874</v>
      </c>
      <c r="B13139" s="5" t="s">
        <v>49</v>
      </c>
    </row>
    <row r="13140" spans="1:2" x14ac:dyDescent="0.3">
      <c r="A13140" s="3">
        <v>293771</v>
      </c>
      <c r="B13140" s="5" t="s">
        <v>468</v>
      </c>
    </row>
    <row r="13141" spans="1:2" x14ac:dyDescent="0.3">
      <c r="A13141" s="3">
        <v>293771</v>
      </c>
      <c r="B13141" s="5" t="s">
        <v>2528</v>
      </c>
    </row>
    <row r="13142" spans="1:2" x14ac:dyDescent="0.3">
      <c r="A13142" s="3">
        <v>293771</v>
      </c>
      <c r="B13142" s="5" t="s">
        <v>777</v>
      </c>
    </row>
    <row r="13143" spans="1:2" x14ac:dyDescent="0.3">
      <c r="A13143" s="3">
        <v>373558</v>
      </c>
      <c r="B13143" s="5" t="s">
        <v>2378</v>
      </c>
    </row>
    <row r="13144" spans="1:2" x14ac:dyDescent="0.3">
      <c r="A13144" s="3">
        <v>347945</v>
      </c>
      <c r="B13144" s="5" t="s">
        <v>166</v>
      </c>
    </row>
    <row r="13145" spans="1:2" x14ac:dyDescent="0.3">
      <c r="A13145" s="3">
        <v>347945</v>
      </c>
      <c r="B13145" s="5" t="s">
        <v>6631</v>
      </c>
    </row>
    <row r="13146" spans="1:2" x14ac:dyDescent="0.3">
      <c r="A13146" s="3">
        <v>347945</v>
      </c>
      <c r="B13146" s="5" t="s">
        <v>2528</v>
      </c>
    </row>
    <row r="13147" spans="1:2" x14ac:dyDescent="0.3">
      <c r="A13147" s="3">
        <v>355651</v>
      </c>
      <c r="B13147" s="5" t="s">
        <v>49</v>
      </c>
    </row>
    <row r="13148" spans="1:2" x14ac:dyDescent="0.3">
      <c r="A13148" s="3">
        <v>267480</v>
      </c>
      <c r="B13148" s="5" t="s">
        <v>7548</v>
      </c>
    </row>
    <row r="13149" spans="1:2" x14ac:dyDescent="0.3">
      <c r="A13149" s="3">
        <v>267480</v>
      </c>
      <c r="B13149" s="5" t="s">
        <v>329</v>
      </c>
    </row>
    <row r="13150" spans="1:2" x14ac:dyDescent="0.3">
      <c r="A13150" s="3">
        <v>300153</v>
      </c>
      <c r="B13150" s="5" t="s">
        <v>49</v>
      </c>
    </row>
    <row r="13151" spans="1:2" x14ac:dyDescent="0.3">
      <c r="A13151" s="3">
        <v>347158</v>
      </c>
      <c r="B13151" s="5" t="s">
        <v>30</v>
      </c>
    </row>
    <row r="13152" spans="1:2" x14ac:dyDescent="0.3">
      <c r="A13152" s="3">
        <v>258363</v>
      </c>
      <c r="B13152" s="5" t="s">
        <v>166</v>
      </c>
    </row>
    <row r="13153" spans="1:2" x14ac:dyDescent="0.3">
      <c r="A13153" s="3">
        <v>258363</v>
      </c>
      <c r="B13153" s="5" t="s">
        <v>49</v>
      </c>
    </row>
    <row r="13154" spans="1:2" x14ac:dyDescent="0.3">
      <c r="A13154" s="3">
        <v>267970</v>
      </c>
      <c r="B13154" s="5" t="s">
        <v>2297</v>
      </c>
    </row>
    <row r="13155" spans="1:2" x14ac:dyDescent="0.3">
      <c r="A13155" s="3">
        <v>267970</v>
      </c>
      <c r="B13155" s="5" t="s">
        <v>49</v>
      </c>
    </row>
    <row r="13156" spans="1:2" x14ac:dyDescent="0.3">
      <c r="A13156" s="3">
        <v>267970</v>
      </c>
      <c r="B13156" s="5" t="s">
        <v>7548</v>
      </c>
    </row>
    <row r="13157" spans="1:2" x14ac:dyDescent="0.3">
      <c r="A13157" s="3">
        <v>306952</v>
      </c>
      <c r="B13157" s="5" t="s">
        <v>886</v>
      </c>
    </row>
    <row r="13158" spans="1:2" x14ac:dyDescent="0.3">
      <c r="A13158" s="3">
        <v>306952</v>
      </c>
      <c r="B13158" s="5" t="s">
        <v>30</v>
      </c>
    </row>
    <row r="13159" spans="1:2" x14ac:dyDescent="0.3">
      <c r="A13159" s="3">
        <v>364902</v>
      </c>
      <c r="B13159" s="5" t="s">
        <v>49</v>
      </c>
    </row>
    <row r="13160" spans="1:2" x14ac:dyDescent="0.3">
      <c r="A13160" s="3">
        <v>364902</v>
      </c>
      <c r="B13160" s="5" t="s">
        <v>19406</v>
      </c>
    </row>
    <row r="13161" spans="1:2" x14ac:dyDescent="0.3">
      <c r="A13161" s="3">
        <v>347548</v>
      </c>
      <c r="B13161" s="5" t="s">
        <v>166</v>
      </c>
    </row>
    <row r="13162" spans="1:2" x14ac:dyDescent="0.3">
      <c r="A13162" s="3">
        <v>347548</v>
      </c>
      <c r="B13162" s="5" t="s">
        <v>468</v>
      </c>
    </row>
    <row r="13163" spans="1:2" x14ac:dyDescent="0.3">
      <c r="A13163" s="3">
        <v>347548</v>
      </c>
      <c r="B13163" s="5" t="s">
        <v>2528</v>
      </c>
    </row>
    <row r="13164" spans="1:2" x14ac:dyDescent="0.3">
      <c r="A13164" s="3">
        <v>273899</v>
      </c>
      <c r="B13164" s="5" t="s">
        <v>49</v>
      </c>
    </row>
    <row r="13165" spans="1:2" x14ac:dyDescent="0.3">
      <c r="A13165" s="3">
        <v>273899</v>
      </c>
      <c r="B13165" s="5" t="s">
        <v>7548</v>
      </c>
    </row>
    <row r="13166" spans="1:2" x14ac:dyDescent="0.3">
      <c r="A13166" s="3">
        <v>360638</v>
      </c>
      <c r="B13166" s="5" t="s">
        <v>49</v>
      </c>
    </row>
    <row r="13167" spans="1:2" x14ac:dyDescent="0.3">
      <c r="A13167" s="3">
        <v>360638</v>
      </c>
      <c r="B13167" s="5" t="s">
        <v>30</v>
      </c>
    </row>
    <row r="13168" spans="1:2" x14ac:dyDescent="0.3">
      <c r="A13168" s="3">
        <v>325078</v>
      </c>
      <c r="B13168" s="5" t="s">
        <v>6631</v>
      </c>
    </row>
    <row r="13169" spans="1:2" x14ac:dyDescent="0.3">
      <c r="A13169" s="3">
        <v>325078</v>
      </c>
      <c r="B13169" s="5" t="s">
        <v>1246</v>
      </c>
    </row>
    <row r="13170" spans="1:2" x14ac:dyDescent="0.3">
      <c r="A13170" s="3">
        <v>325078</v>
      </c>
      <c r="B13170" s="5" t="s">
        <v>49</v>
      </c>
    </row>
    <row r="13171" spans="1:2" x14ac:dyDescent="0.3">
      <c r="A13171" s="3">
        <v>325078</v>
      </c>
      <c r="B13171" s="5" t="s">
        <v>19406</v>
      </c>
    </row>
    <row r="13172" spans="1:2" x14ac:dyDescent="0.3">
      <c r="A13172" s="3">
        <v>378373</v>
      </c>
      <c r="B13172" s="5" t="s">
        <v>1139</v>
      </c>
    </row>
    <row r="13173" spans="1:2" x14ac:dyDescent="0.3">
      <c r="A13173" s="3">
        <v>378373</v>
      </c>
      <c r="B13173" s="5" t="s">
        <v>49</v>
      </c>
    </row>
    <row r="13174" spans="1:2" x14ac:dyDescent="0.3">
      <c r="A13174" s="3">
        <v>378373</v>
      </c>
      <c r="B13174" s="5" t="s">
        <v>6748</v>
      </c>
    </row>
    <row r="13175" spans="1:2" x14ac:dyDescent="0.3">
      <c r="A13175" s="3">
        <v>299822</v>
      </c>
      <c r="B13175" s="5" t="s">
        <v>777</v>
      </c>
    </row>
    <row r="13176" spans="1:2" x14ac:dyDescent="0.3">
      <c r="A13176" s="3">
        <v>299822</v>
      </c>
      <c r="B13176" s="5" t="s">
        <v>2848</v>
      </c>
    </row>
    <row r="13177" spans="1:2" x14ac:dyDescent="0.3">
      <c r="A13177" s="3">
        <v>299822</v>
      </c>
      <c r="B13177" s="5" t="s">
        <v>886</v>
      </c>
    </row>
    <row r="13178" spans="1:2" x14ac:dyDescent="0.3">
      <c r="A13178" s="3">
        <v>361263</v>
      </c>
      <c r="B13178" s="5" t="s">
        <v>49</v>
      </c>
    </row>
    <row r="13179" spans="1:2" x14ac:dyDescent="0.3">
      <c r="A13179" s="3">
        <v>361263</v>
      </c>
      <c r="B13179" s="5" t="s">
        <v>19406</v>
      </c>
    </row>
    <row r="13180" spans="1:2" x14ac:dyDescent="0.3">
      <c r="A13180" s="3">
        <v>361263</v>
      </c>
      <c r="B13180" s="5" t="s">
        <v>1246</v>
      </c>
    </row>
    <row r="13181" spans="1:2" x14ac:dyDescent="0.3">
      <c r="A13181" s="3">
        <v>361263</v>
      </c>
      <c r="B13181" s="5" t="s">
        <v>6631</v>
      </c>
    </row>
    <row r="13182" spans="1:2" x14ac:dyDescent="0.3">
      <c r="A13182" s="3">
        <v>329829</v>
      </c>
      <c r="B13182" s="5" t="s">
        <v>49</v>
      </c>
    </row>
    <row r="13183" spans="1:2" x14ac:dyDescent="0.3">
      <c r="A13183" s="3">
        <v>329829</v>
      </c>
      <c r="B13183" s="5" t="s">
        <v>7548</v>
      </c>
    </row>
    <row r="13184" spans="1:2" x14ac:dyDescent="0.3">
      <c r="A13184" s="3">
        <v>329829</v>
      </c>
      <c r="B13184" s="5" t="s">
        <v>886</v>
      </c>
    </row>
    <row r="13185" spans="1:2" x14ac:dyDescent="0.3">
      <c r="A13185" s="3">
        <v>358881</v>
      </c>
      <c r="B13185" s="5" t="s">
        <v>49</v>
      </c>
    </row>
    <row r="13186" spans="1:2" x14ac:dyDescent="0.3">
      <c r="A13186" s="3">
        <v>358881</v>
      </c>
      <c r="B13186" s="5" t="s">
        <v>166</v>
      </c>
    </row>
    <row r="13187" spans="1:2" x14ac:dyDescent="0.3">
      <c r="A13187" s="3">
        <v>332179</v>
      </c>
      <c r="B13187" s="5" t="s">
        <v>49</v>
      </c>
    </row>
    <row r="13188" spans="1:2" x14ac:dyDescent="0.3">
      <c r="A13188" s="3">
        <v>332179</v>
      </c>
      <c r="B13188" s="5" t="s">
        <v>310</v>
      </c>
    </row>
    <row r="13189" spans="1:2" x14ac:dyDescent="0.3">
      <c r="A13189" s="3">
        <v>332179</v>
      </c>
      <c r="B13189" s="5" t="s">
        <v>7548</v>
      </c>
    </row>
    <row r="13190" spans="1:2" x14ac:dyDescent="0.3">
      <c r="A13190" s="3">
        <v>348634</v>
      </c>
      <c r="B13190" s="5" t="s">
        <v>19406</v>
      </c>
    </row>
    <row r="13191" spans="1:2" x14ac:dyDescent="0.3">
      <c r="A13191" s="3">
        <v>348634</v>
      </c>
      <c r="B13191" s="5" t="s">
        <v>30</v>
      </c>
    </row>
    <row r="13192" spans="1:2" x14ac:dyDescent="0.3">
      <c r="A13192" s="3">
        <v>348634</v>
      </c>
      <c r="B13192" s="5" t="s">
        <v>886</v>
      </c>
    </row>
    <row r="13193" spans="1:2" x14ac:dyDescent="0.3">
      <c r="A13193" s="3">
        <v>346303</v>
      </c>
      <c r="B13193" s="5" t="s">
        <v>49</v>
      </c>
    </row>
    <row r="13194" spans="1:2" x14ac:dyDescent="0.3">
      <c r="A13194" s="3">
        <v>346303</v>
      </c>
      <c r="B13194" s="5" t="s">
        <v>30</v>
      </c>
    </row>
    <row r="13195" spans="1:2" x14ac:dyDescent="0.3">
      <c r="A13195" s="3">
        <v>460105</v>
      </c>
      <c r="B13195" s="5" t="s">
        <v>49</v>
      </c>
    </row>
    <row r="13196" spans="1:2" x14ac:dyDescent="0.3">
      <c r="A13196" s="3">
        <v>460105</v>
      </c>
      <c r="B13196" s="5" t="s">
        <v>166</v>
      </c>
    </row>
    <row r="13197" spans="1:2" x14ac:dyDescent="0.3">
      <c r="A13197" s="3">
        <v>338928</v>
      </c>
      <c r="B13197" s="5" t="s">
        <v>329</v>
      </c>
    </row>
    <row r="13198" spans="1:2" x14ac:dyDescent="0.3">
      <c r="A13198" s="3">
        <v>339065</v>
      </c>
      <c r="B13198" s="5" t="s">
        <v>329</v>
      </c>
    </row>
    <row r="13199" spans="1:2" x14ac:dyDescent="0.3">
      <c r="A13199" s="3">
        <v>339065</v>
      </c>
      <c r="B13199" s="5" t="s">
        <v>49</v>
      </c>
    </row>
    <row r="13200" spans="1:2" x14ac:dyDescent="0.3">
      <c r="A13200" s="3">
        <v>369892</v>
      </c>
      <c r="B13200" s="5" t="s">
        <v>1246</v>
      </c>
    </row>
    <row r="13201" spans="1:2" x14ac:dyDescent="0.3">
      <c r="A13201" s="3">
        <v>369892</v>
      </c>
      <c r="B13201" s="5" t="s">
        <v>6631</v>
      </c>
    </row>
    <row r="13202" spans="1:2" x14ac:dyDescent="0.3">
      <c r="A13202" s="3">
        <v>369892</v>
      </c>
      <c r="B13202" s="5" t="s">
        <v>19406</v>
      </c>
    </row>
    <row r="13203" spans="1:2" x14ac:dyDescent="0.3">
      <c r="A13203" s="3">
        <v>299553</v>
      </c>
      <c r="B13203" s="5" t="s">
        <v>166</v>
      </c>
    </row>
    <row r="13204" spans="1:2" x14ac:dyDescent="0.3">
      <c r="A13204" s="3">
        <v>375742</v>
      </c>
      <c r="B13204" s="5" t="s">
        <v>468</v>
      </c>
    </row>
    <row r="13205" spans="1:2" x14ac:dyDescent="0.3">
      <c r="A13205" s="3">
        <v>375742</v>
      </c>
      <c r="B13205" s="5" t="s">
        <v>2378</v>
      </c>
    </row>
    <row r="13206" spans="1:2" x14ac:dyDescent="0.3">
      <c r="A13206" s="3">
        <v>375742</v>
      </c>
      <c r="B13206" s="5" t="s">
        <v>886</v>
      </c>
    </row>
    <row r="13207" spans="1:2" x14ac:dyDescent="0.3">
      <c r="A13207" s="3">
        <v>324308</v>
      </c>
      <c r="B13207" s="5" t="s">
        <v>329</v>
      </c>
    </row>
    <row r="13208" spans="1:2" x14ac:dyDescent="0.3">
      <c r="A13208" s="3">
        <v>317952</v>
      </c>
      <c r="B13208" s="5" t="s">
        <v>49</v>
      </c>
    </row>
    <row r="13209" spans="1:2" x14ac:dyDescent="0.3">
      <c r="A13209" s="3">
        <v>317952</v>
      </c>
      <c r="B13209" s="5" t="s">
        <v>329</v>
      </c>
    </row>
    <row r="13210" spans="1:2" x14ac:dyDescent="0.3">
      <c r="A13210" s="3">
        <v>312793</v>
      </c>
      <c r="B13210" s="5" t="s">
        <v>30</v>
      </c>
    </row>
    <row r="13211" spans="1:2" x14ac:dyDescent="0.3">
      <c r="A13211" s="3">
        <v>312793</v>
      </c>
      <c r="B13211" s="5" t="s">
        <v>468</v>
      </c>
    </row>
    <row r="13212" spans="1:2" x14ac:dyDescent="0.3">
      <c r="A13212" s="3">
        <v>301325</v>
      </c>
      <c r="B13212" s="5" t="s">
        <v>1246</v>
      </c>
    </row>
    <row r="13213" spans="1:2" x14ac:dyDescent="0.3">
      <c r="A13213" s="3">
        <v>301325</v>
      </c>
      <c r="B13213" s="5" t="s">
        <v>468</v>
      </c>
    </row>
    <row r="13214" spans="1:2" x14ac:dyDescent="0.3">
      <c r="A13214" s="3">
        <v>301325</v>
      </c>
      <c r="B13214" s="5" t="s">
        <v>166</v>
      </c>
    </row>
    <row r="13215" spans="1:2" x14ac:dyDescent="0.3">
      <c r="A13215" s="3">
        <v>254905</v>
      </c>
      <c r="B13215" s="5" t="s">
        <v>49</v>
      </c>
    </row>
    <row r="13216" spans="1:2" x14ac:dyDescent="0.3">
      <c r="A13216" s="3">
        <v>330298</v>
      </c>
      <c r="B13216" s="5" t="s">
        <v>166</v>
      </c>
    </row>
    <row r="13217" spans="1:2" x14ac:dyDescent="0.3">
      <c r="A13217" s="3">
        <v>330298</v>
      </c>
      <c r="B13217" s="5" t="s">
        <v>49</v>
      </c>
    </row>
    <row r="13218" spans="1:2" x14ac:dyDescent="0.3">
      <c r="A13218" s="3">
        <v>330298</v>
      </c>
      <c r="B13218" s="5" t="s">
        <v>1246</v>
      </c>
    </row>
    <row r="13219" spans="1:2" x14ac:dyDescent="0.3">
      <c r="A13219" s="3">
        <v>330298</v>
      </c>
      <c r="B13219" s="5" t="s">
        <v>6631</v>
      </c>
    </row>
    <row r="13220" spans="1:2" x14ac:dyDescent="0.3">
      <c r="A13220" s="3">
        <v>317981</v>
      </c>
      <c r="B13220" s="5" t="s">
        <v>30</v>
      </c>
    </row>
    <row r="13221" spans="1:2" x14ac:dyDescent="0.3">
      <c r="A13221" s="3">
        <v>317981</v>
      </c>
      <c r="B13221" s="5" t="s">
        <v>468</v>
      </c>
    </row>
    <row r="13222" spans="1:2" x14ac:dyDescent="0.3">
      <c r="A13222" s="3">
        <v>313867</v>
      </c>
      <c r="B13222" s="5" t="s">
        <v>886</v>
      </c>
    </row>
    <row r="13223" spans="1:2" x14ac:dyDescent="0.3">
      <c r="A13223" s="3">
        <v>313867</v>
      </c>
      <c r="B13223" s="5" t="s">
        <v>30</v>
      </c>
    </row>
    <row r="13224" spans="1:2" x14ac:dyDescent="0.3">
      <c r="A13224" s="3">
        <v>333696</v>
      </c>
      <c r="B13224" s="5" t="s">
        <v>7548</v>
      </c>
    </row>
    <row r="13225" spans="1:2" x14ac:dyDescent="0.3">
      <c r="A13225" s="3">
        <v>333696</v>
      </c>
      <c r="B13225" s="5" t="s">
        <v>49</v>
      </c>
    </row>
    <row r="13226" spans="1:2" x14ac:dyDescent="0.3">
      <c r="A13226" s="3">
        <v>333696</v>
      </c>
      <c r="B13226" s="5" t="s">
        <v>310</v>
      </c>
    </row>
    <row r="13227" spans="1:2" x14ac:dyDescent="0.3">
      <c r="A13227" s="3">
        <v>372981</v>
      </c>
      <c r="B13227" s="5" t="s">
        <v>777</v>
      </c>
    </row>
    <row r="13228" spans="1:2" x14ac:dyDescent="0.3">
      <c r="A13228" s="3">
        <v>372981</v>
      </c>
      <c r="B13228" s="5" t="s">
        <v>7548</v>
      </c>
    </row>
    <row r="13229" spans="1:2" x14ac:dyDescent="0.3">
      <c r="A13229" s="3">
        <v>372981</v>
      </c>
      <c r="B13229" s="5" t="s">
        <v>49</v>
      </c>
    </row>
    <row r="13230" spans="1:2" x14ac:dyDescent="0.3">
      <c r="A13230" s="3">
        <v>305638</v>
      </c>
      <c r="B13230" s="5" t="s">
        <v>2848</v>
      </c>
    </row>
    <row r="13231" spans="1:2" x14ac:dyDescent="0.3">
      <c r="A13231" s="3">
        <v>305638</v>
      </c>
      <c r="B13231" s="5" t="s">
        <v>1139</v>
      </c>
    </row>
    <row r="13232" spans="1:2" x14ac:dyDescent="0.3">
      <c r="A13232" s="3">
        <v>305638</v>
      </c>
      <c r="B13232" s="5" t="s">
        <v>49</v>
      </c>
    </row>
    <row r="13233" spans="1:2" x14ac:dyDescent="0.3">
      <c r="A13233" s="3">
        <v>343144</v>
      </c>
      <c r="B13233" s="5" t="s">
        <v>886</v>
      </c>
    </row>
    <row r="13234" spans="1:2" x14ac:dyDescent="0.3">
      <c r="A13234" s="3">
        <v>343144</v>
      </c>
      <c r="B13234" s="5" t="s">
        <v>30</v>
      </c>
    </row>
    <row r="13235" spans="1:2" x14ac:dyDescent="0.3">
      <c r="A13235" s="3">
        <v>343144</v>
      </c>
      <c r="B13235" s="5" t="s">
        <v>49</v>
      </c>
    </row>
    <row r="13236" spans="1:2" x14ac:dyDescent="0.3">
      <c r="A13236" s="3">
        <v>334531</v>
      </c>
      <c r="B13236" s="5" t="s">
        <v>49</v>
      </c>
    </row>
    <row r="13237" spans="1:2" x14ac:dyDescent="0.3">
      <c r="A13237" s="3">
        <v>258099</v>
      </c>
      <c r="B13237" s="5" t="s">
        <v>30</v>
      </c>
    </row>
    <row r="13238" spans="1:2" x14ac:dyDescent="0.3">
      <c r="A13238" s="3">
        <v>258099</v>
      </c>
      <c r="B13238" s="5" t="s">
        <v>49</v>
      </c>
    </row>
    <row r="13239" spans="1:2" x14ac:dyDescent="0.3">
      <c r="A13239" s="3">
        <v>258099</v>
      </c>
      <c r="B13239" s="5" t="s">
        <v>886</v>
      </c>
    </row>
    <row r="13240" spans="1:2" x14ac:dyDescent="0.3">
      <c r="A13240" s="3">
        <v>301728</v>
      </c>
      <c r="B13240" s="5" t="s">
        <v>468</v>
      </c>
    </row>
    <row r="13241" spans="1:2" x14ac:dyDescent="0.3">
      <c r="A13241" s="3">
        <v>301728</v>
      </c>
      <c r="B13241" s="5" t="s">
        <v>2528</v>
      </c>
    </row>
    <row r="13242" spans="1:2" x14ac:dyDescent="0.3">
      <c r="A13242" s="3">
        <v>301728</v>
      </c>
      <c r="B13242" s="5" t="s">
        <v>166</v>
      </c>
    </row>
    <row r="13243" spans="1:2" x14ac:dyDescent="0.3">
      <c r="A13243" s="3">
        <v>347642</v>
      </c>
      <c r="B13243" s="5" t="s">
        <v>468</v>
      </c>
    </row>
    <row r="13244" spans="1:2" x14ac:dyDescent="0.3">
      <c r="A13244" s="3">
        <v>306964</v>
      </c>
      <c r="B13244" s="5" t="s">
        <v>468</v>
      </c>
    </row>
    <row r="13245" spans="1:2" x14ac:dyDescent="0.3">
      <c r="A13245" s="3">
        <v>306964</v>
      </c>
      <c r="B13245" s="5" t="s">
        <v>166</v>
      </c>
    </row>
    <row r="13246" spans="1:2" x14ac:dyDescent="0.3">
      <c r="A13246" s="3">
        <v>307103</v>
      </c>
      <c r="B13246" s="5" t="s">
        <v>49</v>
      </c>
    </row>
    <row r="13247" spans="1:2" x14ac:dyDescent="0.3">
      <c r="A13247" s="3">
        <v>307103</v>
      </c>
      <c r="B13247" s="5" t="s">
        <v>1246</v>
      </c>
    </row>
    <row r="13248" spans="1:2" x14ac:dyDescent="0.3">
      <c r="A13248" s="3">
        <v>317903</v>
      </c>
      <c r="B13248" s="5" t="s">
        <v>468</v>
      </c>
    </row>
    <row r="13249" spans="1:2" x14ac:dyDescent="0.3">
      <c r="A13249" s="3">
        <v>121869</v>
      </c>
      <c r="B13249" s="5" t="s">
        <v>30</v>
      </c>
    </row>
    <row r="13250" spans="1:2" x14ac:dyDescent="0.3">
      <c r="A13250" s="3">
        <v>121869</v>
      </c>
      <c r="B13250" s="5" t="s">
        <v>886</v>
      </c>
    </row>
    <row r="13251" spans="1:2" x14ac:dyDescent="0.3">
      <c r="A13251" s="3">
        <v>361018</v>
      </c>
      <c r="B13251" s="5" t="s">
        <v>886</v>
      </c>
    </row>
    <row r="13252" spans="1:2" x14ac:dyDescent="0.3">
      <c r="A13252" s="3">
        <v>361018</v>
      </c>
      <c r="B13252" s="5" t="s">
        <v>49</v>
      </c>
    </row>
    <row r="13253" spans="1:2" x14ac:dyDescent="0.3">
      <c r="A13253" s="3">
        <v>311054</v>
      </c>
      <c r="B13253" s="5" t="s">
        <v>2297</v>
      </c>
    </row>
    <row r="13254" spans="1:2" x14ac:dyDescent="0.3">
      <c r="A13254" s="3">
        <v>311054</v>
      </c>
      <c r="B13254" s="5" t="s">
        <v>30</v>
      </c>
    </row>
    <row r="13255" spans="1:2" x14ac:dyDescent="0.3">
      <c r="A13255" s="3">
        <v>311054</v>
      </c>
      <c r="B13255" s="5" t="s">
        <v>6631</v>
      </c>
    </row>
    <row r="13256" spans="1:2" x14ac:dyDescent="0.3">
      <c r="A13256" s="3">
        <v>350779</v>
      </c>
      <c r="B13256" s="5" t="s">
        <v>1246</v>
      </c>
    </row>
    <row r="13257" spans="1:2" x14ac:dyDescent="0.3">
      <c r="A13257" s="3">
        <v>350779</v>
      </c>
      <c r="B13257" s="5" t="s">
        <v>49</v>
      </c>
    </row>
    <row r="13258" spans="1:2" x14ac:dyDescent="0.3">
      <c r="A13258" s="3">
        <v>350779</v>
      </c>
      <c r="B13258" s="5" t="s">
        <v>166</v>
      </c>
    </row>
    <row r="13259" spans="1:2" x14ac:dyDescent="0.3">
      <c r="A13259" s="3">
        <v>323674</v>
      </c>
      <c r="B13259" s="5" t="s">
        <v>886</v>
      </c>
    </row>
    <row r="13260" spans="1:2" x14ac:dyDescent="0.3">
      <c r="A13260" s="3">
        <v>323674</v>
      </c>
      <c r="B13260" s="5" t="s">
        <v>49</v>
      </c>
    </row>
    <row r="13261" spans="1:2" x14ac:dyDescent="0.3">
      <c r="A13261" s="3">
        <v>241927</v>
      </c>
      <c r="B13261" s="5" t="s">
        <v>468</v>
      </c>
    </row>
    <row r="13262" spans="1:2" x14ac:dyDescent="0.3">
      <c r="A13262" s="3">
        <v>329712</v>
      </c>
      <c r="B13262" s="5" t="s">
        <v>49</v>
      </c>
    </row>
    <row r="13263" spans="1:2" x14ac:dyDescent="0.3">
      <c r="A13263" s="3">
        <v>358895</v>
      </c>
      <c r="B13263" s="5" t="s">
        <v>49</v>
      </c>
    </row>
    <row r="13264" spans="1:2" x14ac:dyDescent="0.3">
      <c r="A13264" s="3">
        <v>358895</v>
      </c>
      <c r="B13264" s="5" t="s">
        <v>886</v>
      </c>
    </row>
    <row r="13265" spans="1:2" x14ac:dyDescent="0.3">
      <c r="A13265" s="3">
        <v>331251</v>
      </c>
      <c r="B13265" s="5" t="s">
        <v>30</v>
      </c>
    </row>
    <row r="13266" spans="1:2" x14ac:dyDescent="0.3">
      <c r="A13266" s="3">
        <v>331251</v>
      </c>
      <c r="B13266" s="5" t="s">
        <v>49</v>
      </c>
    </row>
    <row r="13267" spans="1:2" x14ac:dyDescent="0.3">
      <c r="A13267" s="3">
        <v>350505</v>
      </c>
      <c r="B13267" s="5" t="s">
        <v>2848</v>
      </c>
    </row>
    <row r="13268" spans="1:2" x14ac:dyDescent="0.3">
      <c r="A13268" s="3">
        <v>350505</v>
      </c>
      <c r="B13268" s="5" t="s">
        <v>6748</v>
      </c>
    </row>
    <row r="13269" spans="1:2" x14ac:dyDescent="0.3">
      <c r="A13269" s="3">
        <v>335659</v>
      </c>
      <c r="B13269" s="5" t="s">
        <v>2297</v>
      </c>
    </row>
    <row r="13270" spans="1:2" x14ac:dyDescent="0.3">
      <c r="A13270" s="3">
        <v>335659</v>
      </c>
      <c r="B13270" s="5" t="s">
        <v>49</v>
      </c>
    </row>
    <row r="13271" spans="1:2" x14ac:dyDescent="0.3">
      <c r="A13271" s="3">
        <v>335659</v>
      </c>
      <c r="B13271" s="5" t="s">
        <v>166</v>
      </c>
    </row>
    <row r="13272" spans="1:2" x14ac:dyDescent="0.3">
      <c r="A13272" s="3">
        <v>355020</v>
      </c>
      <c r="B13272" s="5" t="s">
        <v>329</v>
      </c>
    </row>
    <row r="13273" spans="1:2" x14ac:dyDescent="0.3">
      <c r="A13273" s="3">
        <v>318541</v>
      </c>
      <c r="B13273" s="5" t="s">
        <v>30</v>
      </c>
    </row>
    <row r="13274" spans="1:2" x14ac:dyDescent="0.3">
      <c r="A13274" s="3">
        <v>318541</v>
      </c>
      <c r="B13274" s="5" t="s">
        <v>886</v>
      </c>
    </row>
    <row r="13275" spans="1:2" x14ac:dyDescent="0.3">
      <c r="A13275" s="3">
        <v>342474</v>
      </c>
      <c r="B13275" s="5" t="s">
        <v>30</v>
      </c>
    </row>
    <row r="13276" spans="1:2" x14ac:dyDescent="0.3">
      <c r="A13276" s="3">
        <v>342474</v>
      </c>
      <c r="B13276" s="5" t="s">
        <v>49</v>
      </c>
    </row>
    <row r="13277" spans="1:2" x14ac:dyDescent="0.3">
      <c r="A13277" s="3">
        <v>378263</v>
      </c>
      <c r="B13277" s="5" t="s">
        <v>329</v>
      </c>
    </row>
    <row r="13278" spans="1:2" x14ac:dyDescent="0.3">
      <c r="A13278" s="3">
        <v>321050</v>
      </c>
      <c r="B13278" s="5" t="s">
        <v>30</v>
      </c>
    </row>
    <row r="13279" spans="1:2" x14ac:dyDescent="0.3">
      <c r="A13279" s="3">
        <v>321050</v>
      </c>
      <c r="B13279" s="5" t="s">
        <v>49</v>
      </c>
    </row>
    <row r="13280" spans="1:2" x14ac:dyDescent="0.3">
      <c r="A13280" s="3">
        <v>321050</v>
      </c>
      <c r="B13280" s="5" t="s">
        <v>886</v>
      </c>
    </row>
    <row r="13281" spans="1:2" x14ac:dyDescent="0.3">
      <c r="A13281" s="3">
        <v>271736</v>
      </c>
      <c r="B13281" s="5" t="s">
        <v>49</v>
      </c>
    </row>
    <row r="13282" spans="1:2" x14ac:dyDescent="0.3">
      <c r="A13282" s="3">
        <v>367544</v>
      </c>
      <c r="B13282" s="5" t="s">
        <v>886</v>
      </c>
    </row>
    <row r="13283" spans="1:2" x14ac:dyDescent="0.3">
      <c r="A13283" s="3">
        <v>367544</v>
      </c>
      <c r="B13283" s="5" t="s">
        <v>49</v>
      </c>
    </row>
    <row r="13284" spans="1:2" x14ac:dyDescent="0.3">
      <c r="A13284" s="3">
        <v>367544</v>
      </c>
      <c r="B13284" s="5" t="s">
        <v>2848</v>
      </c>
    </row>
    <row r="13285" spans="1:2" x14ac:dyDescent="0.3">
      <c r="A13285" s="3">
        <v>367544</v>
      </c>
      <c r="B13285" s="5" t="s">
        <v>19406</v>
      </c>
    </row>
    <row r="13286" spans="1:2" x14ac:dyDescent="0.3">
      <c r="A13286" s="3">
        <v>207270</v>
      </c>
      <c r="B13286" s="5" t="s">
        <v>166</v>
      </c>
    </row>
    <row r="13287" spans="1:2" x14ac:dyDescent="0.3">
      <c r="A13287" s="3">
        <v>207270</v>
      </c>
      <c r="B13287" s="5" t="s">
        <v>468</v>
      </c>
    </row>
    <row r="13288" spans="1:2" x14ac:dyDescent="0.3">
      <c r="A13288" s="3">
        <v>357416</v>
      </c>
      <c r="B13288" s="5" t="s">
        <v>2297</v>
      </c>
    </row>
    <row r="13289" spans="1:2" x14ac:dyDescent="0.3">
      <c r="A13289" s="3">
        <v>357416</v>
      </c>
      <c r="B13289" s="5" t="s">
        <v>49</v>
      </c>
    </row>
    <row r="13290" spans="1:2" x14ac:dyDescent="0.3">
      <c r="A13290" s="3">
        <v>357416</v>
      </c>
      <c r="B13290" s="5" t="s">
        <v>30</v>
      </c>
    </row>
    <row r="13291" spans="1:2" x14ac:dyDescent="0.3">
      <c r="A13291" s="3">
        <v>300792</v>
      </c>
      <c r="B13291" s="5" t="s">
        <v>1139</v>
      </c>
    </row>
    <row r="13292" spans="1:2" x14ac:dyDescent="0.3">
      <c r="A13292" s="3">
        <v>300792</v>
      </c>
      <c r="B13292" s="5" t="s">
        <v>329</v>
      </c>
    </row>
    <row r="13293" spans="1:2" x14ac:dyDescent="0.3">
      <c r="A13293" s="3">
        <v>368002</v>
      </c>
      <c r="B13293" s="5" t="s">
        <v>30</v>
      </c>
    </row>
    <row r="13294" spans="1:2" x14ac:dyDescent="0.3">
      <c r="A13294" s="3">
        <v>370232</v>
      </c>
      <c r="B13294" s="5" t="s">
        <v>886</v>
      </c>
    </row>
    <row r="13295" spans="1:2" x14ac:dyDescent="0.3">
      <c r="A13295" s="3">
        <v>370232</v>
      </c>
      <c r="B13295" s="5" t="s">
        <v>49</v>
      </c>
    </row>
    <row r="13296" spans="1:2" x14ac:dyDescent="0.3">
      <c r="A13296" s="3">
        <v>245846</v>
      </c>
      <c r="B13296" s="5" t="s">
        <v>49</v>
      </c>
    </row>
    <row r="13297" spans="1:2" x14ac:dyDescent="0.3">
      <c r="A13297" s="3">
        <v>245846</v>
      </c>
      <c r="B13297" s="5" t="s">
        <v>166</v>
      </c>
    </row>
    <row r="13298" spans="1:2" x14ac:dyDescent="0.3">
      <c r="A13298" s="3">
        <v>245846</v>
      </c>
      <c r="B13298" s="5" t="s">
        <v>6631</v>
      </c>
    </row>
    <row r="13299" spans="1:2" x14ac:dyDescent="0.3">
      <c r="A13299" s="3">
        <v>361043</v>
      </c>
      <c r="B13299" s="5" t="s">
        <v>468</v>
      </c>
    </row>
    <row r="13300" spans="1:2" x14ac:dyDescent="0.3">
      <c r="A13300" s="3">
        <v>272548</v>
      </c>
      <c r="B13300" s="5" t="s">
        <v>30</v>
      </c>
    </row>
    <row r="13301" spans="1:2" x14ac:dyDescent="0.3">
      <c r="A13301" s="3">
        <v>335970</v>
      </c>
      <c r="B13301" s="5" t="s">
        <v>30</v>
      </c>
    </row>
    <row r="13302" spans="1:2" x14ac:dyDescent="0.3">
      <c r="A13302" s="3">
        <v>229182</v>
      </c>
      <c r="B13302" s="5" t="s">
        <v>468</v>
      </c>
    </row>
    <row r="13303" spans="1:2" x14ac:dyDescent="0.3">
      <c r="A13303" s="3">
        <v>229182</v>
      </c>
      <c r="B13303" s="5" t="s">
        <v>166</v>
      </c>
    </row>
    <row r="13304" spans="1:2" x14ac:dyDescent="0.3">
      <c r="A13304" s="3">
        <v>229182</v>
      </c>
      <c r="B13304" s="5" t="s">
        <v>6631</v>
      </c>
    </row>
    <row r="13305" spans="1:2" x14ac:dyDescent="0.3">
      <c r="A13305" s="3">
        <v>342672</v>
      </c>
      <c r="B13305" s="5" t="s">
        <v>30</v>
      </c>
    </row>
    <row r="13306" spans="1:2" x14ac:dyDescent="0.3">
      <c r="A13306" s="3">
        <v>342672</v>
      </c>
      <c r="B13306" s="5" t="s">
        <v>49</v>
      </c>
    </row>
    <row r="13307" spans="1:2" x14ac:dyDescent="0.3">
      <c r="A13307" s="3">
        <v>329004</v>
      </c>
      <c r="B13307" s="5" t="s">
        <v>49</v>
      </c>
    </row>
    <row r="13308" spans="1:2" x14ac:dyDescent="0.3">
      <c r="A13308" s="3">
        <v>329004</v>
      </c>
      <c r="B13308" s="5" t="s">
        <v>2528</v>
      </c>
    </row>
    <row r="13309" spans="1:2" x14ac:dyDescent="0.3">
      <c r="A13309" s="3">
        <v>329004</v>
      </c>
      <c r="B13309" s="5" t="s">
        <v>166</v>
      </c>
    </row>
    <row r="13310" spans="1:2" x14ac:dyDescent="0.3">
      <c r="A13310" s="3">
        <v>328869</v>
      </c>
      <c r="B13310" s="5" t="s">
        <v>49</v>
      </c>
    </row>
    <row r="13311" spans="1:2" x14ac:dyDescent="0.3">
      <c r="A13311" s="3">
        <v>298031</v>
      </c>
      <c r="B13311" s="5" t="s">
        <v>49</v>
      </c>
    </row>
    <row r="13312" spans="1:2" x14ac:dyDescent="0.3">
      <c r="A13312" s="3">
        <v>298031</v>
      </c>
      <c r="B13312" s="5" t="s">
        <v>166</v>
      </c>
    </row>
    <row r="13313" spans="1:2" x14ac:dyDescent="0.3">
      <c r="A13313" s="3">
        <v>357397</v>
      </c>
      <c r="B13313" s="5" t="s">
        <v>777</v>
      </c>
    </row>
    <row r="13314" spans="1:2" x14ac:dyDescent="0.3">
      <c r="A13314" s="3">
        <v>357397</v>
      </c>
      <c r="B13314" s="5" t="s">
        <v>2528</v>
      </c>
    </row>
    <row r="13315" spans="1:2" x14ac:dyDescent="0.3">
      <c r="A13315" s="3">
        <v>357397</v>
      </c>
      <c r="B13315" s="5" t="s">
        <v>2297</v>
      </c>
    </row>
    <row r="13316" spans="1:2" x14ac:dyDescent="0.3">
      <c r="A13316" s="3">
        <v>342021</v>
      </c>
      <c r="B13316" s="5" t="s">
        <v>166</v>
      </c>
    </row>
    <row r="13317" spans="1:2" x14ac:dyDescent="0.3">
      <c r="A13317" s="3">
        <v>342021</v>
      </c>
      <c r="B13317" s="5" t="s">
        <v>1246</v>
      </c>
    </row>
    <row r="13318" spans="1:2" x14ac:dyDescent="0.3">
      <c r="A13318" s="3">
        <v>342021</v>
      </c>
      <c r="B13318" s="5" t="s">
        <v>49</v>
      </c>
    </row>
    <row r="13319" spans="1:2" x14ac:dyDescent="0.3">
      <c r="A13319" s="3">
        <v>336805</v>
      </c>
      <c r="B13319" s="5" t="s">
        <v>49</v>
      </c>
    </row>
    <row r="13320" spans="1:2" x14ac:dyDescent="0.3">
      <c r="A13320" s="3">
        <v>344854</v>
      </c>
      <c r="B13320" s="5" t="s">
        <v>166</v>
      </c>
    </row>
    <row r="13321" spans="1:2" x14ac:dyDescent="0.3">
      <c r="A13321" s="3">
        <v>344854</v>
      </c>
      <c r="B13321" s="5" t="s">
        <v>468</v>
      </c>
    </row>
    <row r="13322" spans="1:2" x14ac:dyDescent="0.3">
      <c r="A13322" s="3">
        <v>370687</v>
      </c>
      <c r="B13322" s="5" t="s">
        <v>2848</v>
      </c>
    </row>
    <row r="13323" spans="1:2" x14ac:dyDescent="0.3">
      <c r="A13323" s="3">
        <v>370687</v>
      </c>
      <c r="B13323" s="5" t="s">
        <v>777</v>
      </c>
    </row>
    <row r="13324" spans="1:2" x14ac:dyDescent="0.3">
      <c r="A13324" s="3">
        <v>370687</v>
      </c>
      <c r="B13324" s="5" t="s">
        <v>1139</v>
      </c>
    </row>
    <row r="13325" spans="1:2" x14ac:dyDescent="0.3">
      <c r="A13325" s="3">
        <v>354220</v>
      </c>
      <c r="B13325" s="5" t="s">
        <v>1246</v>
      </c>
    </row>
    <row r="13326" spans="1:2" x14ac:dyDescent="0.3">
      <c r="A13326" s="3">
        <v>354220</v>
      </c>
      <c r="B13326" s="5" t="s">
        <v>468</v>
      </c>
    </row>
    <row r="13327" spans="1:2" x14ac:dyDescent="0.3">
      <c r="A13327" s="3">
        <v>354220</v>
      </c>
      <c r="B13327" s="5" t="s">
        <v>166</v>
      </c>
    </row>
    <row r="13328" spans="1:2" x14ac:dyDescent="0.3">
      <c r="A13328" s="3">
        <v>300666</v>
      </c>
      <c r="B13328" s="5" t="s">
        <v>49</v>
      </c>
    </row>
    <row r="13329" spans="1:2" x14ac:dyDescent="0.3">
      <c r="A13329" s="3">
        <v>300666</v>
      </c>
      <c r="B13329" s="5" t="s">
        <v>2378</v>
      </c>
    </row>
    <row r="13330" spans="1:2" x14ac:dyDescent="0.3">
      <c r="A13330" s="3">
        <v>353610</v>
      </c>
      <c r="B13330" s="5" t="s">
        <v>777</v>
      </c>
    </row>
    <row r="13331" spans="1:2" x14ac:dyDescent="0.3">
      <c r="A13331" s="3">
        <v>364708</v>
      </c>
      <c r="B13331" s="5" t="s">
        <v>30</v>
      </c>
    </row>
    <row r="13332" spans="1:2" x14ac:dyDescent="0.3">
      <c r="A13332" s="3">
        <v>319341</v>
      </c>
      <c r="B13332" s="5" t="s">
        <v>30</v>
      </c>
    </row>
    <row r="13333" spans="1:2" x14ac:dyDescent="0.3">
      <c r="A13333" s="3">
        <v>343284</v>
      </c>
      <c r="B13333" s="5" t="s">
        <v>30</v>
      </c>
    </row>
    <row r="13334" spans="1:2" x14ac:dyDescent="0.3">
      <c r="A13334" s="3">
        <v>343284</v>
      </c>
      <c r="B13334" s="5" t="s">
        <v>468</v>
      </c>
    </row>
    <row r="13335" spans="1:2" x14ac:dyDescent="0.3">
      <c r="A13335" s="3">
        <v>256030</v>
      </c>
      <c r="B13335" s="5" t="s">
        <v>468</v>
      </c>
    </row>
    <row r="13336" spans="1:2" x14ac:dyDescent="0.3">
      <c r="A13336" s="3">
        <v>360387</v>
      </c>
      <c r="B13336" s="5" t="s">
        <v>777</v>
      </c>
    </row>
    <row r="13337" spans="1:2" x14ac:dyDescent="0.3">
      <c r="A13337" s="3">
        <v>360387</v>
      </c>
      <c r="B13337" s="5" t="s">
        <v>49</v>
      </c>
    </row>
    <row r="13338" spans="1:2" x14ac:dyDescent="0.3">
      <c r="A13338" s="3">
        <v>364540</v>
      </c>
      <c r="B13338" s="5" t="s">
        <v>2848</v>
      </c>
    </row>
    <row r="13339" spans="1:2" x14ac:dyDescent="0.3">
      <c r="A13339" s="3">
        <v>364540</v>
      </c>
      <c r="B13339" s="5" t="s">
        <v>30</v>
      </c>
    </row>
    <row r="13340" spans="1:2" x14ac:dyDescent="0.3">
      <c r="A13340" s="3">
        <v>364540</v>
      </c>
      <c r="B13340" s="5" t="s">
        <v>49</v>
      </c>
    </row>
    <row r="13341" spans="1:2" x14ac:dyDescent="0.3">
      <c r="A13341" s="3">
        <v>207936</v>
      </c>
      <c r="B13341" s="5" t="s">
        <v>2378</v>
      </c>
    </row>
    <row r="13342" spans="1:2" x14ac:dyDescent="0.3">
      <c r="A13342" s="3">
        <v>207936</v>
      </c>
      <c r="B13342" s="5" t="s">
        <v>886</v>
      </c>
    </row>
    <row r="13343" spans="1:2" x14ac:dyDescent="0.3">
      <c r="A13343" s="3">
        <v>207936</v>
      </c>
      <c r="B13343" s="5" t="s">
        <v>30</v>
      </c>
    </row>
    <row r="13344" spans="1:2" x14ac:dyDescent="0.3">
      <c r="A13344" s="3">
        <v>207936</v>
      </c>
      <c r="B13344" s="5" t="s">
        <v>49</v>
      </c>
    </row>
    <row r="13345" spans="1:2" x14ac:dyDescent="0.3">
      <c r="A13345" s="3">
        <v>308457</v>
      </c>
      <c r="B13345" s="5" t="s">
        <v>2528</v>
      </c>
    </row>
    <row r="13346" spans="1:2" x14ac:dyDescent="0.3">
      <c r="A13346" s="3">
        <v>308457</v>
      </c>
      <c r="B13346" s="5" t="s">
        <v>49</v>
      </c>
    </row>
    <row r="13347" spans="1:2" x14ac:dyDescent="0.3">
      <c r="A13347" s="3">
        <v>371676</v>
      </c>
      <c r="B13347" s="5" t="s">
        <v>49</v>
      </c>
    </row>
    <row r="13348" spans="1:2" x14ac:dyDescent="0.3">
      <c r="A13348" s="3">
        <v>371676</v>
      </c>
      <c r="B13348" s="5" t="s">
        <v>6748</v>
      </c>
    </row>
    <row r="13349" spans="1:2" x14ac:dyDescent="0.3">
      <c r="A13349" s="3">
        <v>371676</v>
      </c>
      <c r="B13349" s="5" t="s">
        <v>777</v>
      </c>
    </row>
    <row r="13350" spans="1:2" x14ac:dyDescent="0.3">
      <c r="A13350" s="3">
        <v>371676</v>
      </c>
      <c r="B13350" s="5" t="s">
        <v>886</v>
      </c>
    </row>
    <row r="13351" spans="1:2" x14ac:dyDescent="0.3">
      <c r="A13351" s="3">
        <v>348674</v>
      </c>
      <c r="B13351" s="5" t="s">
        <v>49</v>
      </c>
    </row>
    <row r="13352" spans="1:2" x14ac:dyDescent="0.3">
      <c r="A13352" s="3">
        <v>348674</v>
      </c>
      <c r="B13352" s="5" t="s">
        <v>310</v>
      </c>
    </row>
    <row r="13353" spans="1:2" x14ac:dyDescent="0.3">
      <c r="A13353" s="3">
        <v>157824</v>
      </c>
      <c r="B13353" s="5" t="s">
        <v>49</v>
      </c>
    </row>
    <row r="13354" spans="1:2" x14ac:dyDescent="0.3">
      <c r="A13354" s="3">
        <v>298721</v>
      </c>
      <c r="B13354" s="5" t="s">
        <v>49</v>
      </c>
    </row>
    <row r="13355" spans="1:2" x14ac:dyDescent="0.3">
      <c r="A13355" s="3">
        <v>298721</v>
      </c>
      <c r="B13355" s="5" t="s">
        <v>2848</v>
      </c>
    </row>
    <row r="13356" spans="1:2" x14ac:dyDescent="0.3">
      <c r="A13356" s="3">
        <v>352208</v>
      </c>
      <c r="B13356" s="5" t="s">
        <v>329</v>
      </c>
    </row>
    <row r="13357" spans="1:2" x14ac:dyDescent="0.3">
      <c r="A13357" s="3">
        <v>375170</v>
      </c>
      <c r="B13357" s="5" t="s">
        <v>468</v>
      </c>
    </row>
    <row r="13358" spans="1:2" x14ac:dyDescent="0.3">
      <c r="A13358" s="3">
        <v>375170</v>
      </c>
      <c r="B13358" s="5" t="s">
        <v>166</v>
      </c>
    </row>
    <row r="13359" spans="1:2" x14ac:dyDescent="0.3">
      <c r="A13359" s="3">
        <v>348523</v>
      </c>
      <c r="B13359" s="5" t="s">
        <v>468</v>
      </c>
    </row>
    <row r="13360" spans="1:2" x14ac:dyDescent="0.3">
      <c r="A13360" s="3">
        <v>328252</v>
      </c>
      <c r="B13360" s="5" t="s">
        <v>468</v>
      </c>
    </row>
    <row r="13361" spans="1:2" x14ac:dyDescent="0.3">
      <c r="A13361" s="3">
        <v>321303</v>
      </c>
      <c r="B13361" s="5" t="s">
        <v>310</v>
      </c>
    </row>
    <row r="13362" spans="1:2" x14ac:dyDescent="0.3">
      <c r="A13362" s="3">
        <v>321303</v>
      </c>
      <c r="B13362" s="5" t="s">
        <v>49</v>
      </c>
    </row>
    <row r="13363" spans="1:2" x14ac:dyDescent="0.3">
      <c r="A13363" s="3">
        <v>343843</v>
      </c>
      <c r="B13363" s="5" t="s">
        <v>310</v>
      </c>
    </row>
    <row r="13364" spans="1:2" x14ac:dyDescent="0.3">
      <c r="A13364" s="3">
        <v>343843</v>
      </c>
      <c r="B13364" s="5" t="s">
        <v>7548</v>
      </c>
    </row>
    <row r="13365" spans="1:2" x14ac:dyDescent="0.3">
      <c r="A13365" s="3">
        <v>330294</v>
      </c>
      <c r="B13365" s="5" t="s">
        <v>49</v>
      </c>
    </row>
    <row r="13366" spans="1:2" x14ac:dyDescent="0.3">
      <c r="A13366" s="3">
        <v>330294</v>
      </c>
      <c r="B13366" s="5" t="s">
        <v>7548</v>
      </c>
    </row>
    <row r="13367" spans="1:2" x14ac:dyDescent="0.3">
      <c r="A13367" s="3">
        <v>330294</v>
      </c>
      <c r="B13367" s="5" t="s">
        <v>886</v>
      </c>
    </row>
    <row r="13368" spans="1:2" x14ac:dyDescent="0.3">
      <c r="A13368" s="3">
        <v>362185</v>
      </c>
      <c r="B13368" s="5" t="s">
        <v>49</v>
      </c>
    </row>
    <row r="13369" spans="1:2" x14ac:dyDescent="0.3">
      <c r="A13369" s="3">
        <v>362185</v>
      </c>
      <c r="B13369" s="5" t="s">
        <v>777</v>
      </c>
    </row>
    <row r="13370" spans="1:2" x14ac:dyDescent="0.3">
      <c r="A13370" s="3">
        <v>362185</v>
      </c>
      <c r="B13370" s="5" t="s">
        <v>166</v>
      </c>
    </row>
    <row r="13371" spans="1:2" x14ac:dyDescent="0.3">
      <c r="A13371" s="3">
        <v>320302</v>
      </c>
      <c r="B13371" s="5" t="s">
        <v>30</v>
      </c>
    </row>
    <row r="13372" spans="1:2" x14ac:dyDescent="0.3">
      <c r="A13372" s="3">
        <v>320302</v>
      </c>
      <c r="B13372" s="5" t="s">
        <v>886</v>
      </c>
    </row>
    <row r="13373" spans="1:2" x14ac:dyDescent="0.3">
      <c r="A13373" s="3">
        <v>336029</v>
      </c>
      <c r="B13373" s="5" t="s">
        <v>49</v>
      </c>
    </row>
    <row r="13374" spans="1:2" x14ac:dyDescent="0.3">
      <c r="A13374" s="3">
        <v>315509</v>
      </c>
      <c r="B13374" s="5" t="s">
        <v>777</v>
      </c>
    </row>
    <row r="13375" spans="1:2" x14ac:dyDescent="0.3">
      <c r="A13375" s="3">
        <v>315509</v>
      </c>
      <c r="B13375" s="5" t="s">
        <v>6631</v>
      </c>
    </row>
    <row r="13376" spans="1:2" x14ac:dyDescent="0.3">
      <c r="A13376" s="3">
        <v>315509</v>
      </c>
      <c r="B13376" s="5" t="s">
        <v>1139</v>
      </c>
    </row>
    <row r="13377" spans="1:2" x14ac:dyDescent="0.3">
      <c r="A13377" s="3">
        <v>315509</v>
      </c>
      <c r="B13377" s="5" t="s">
        <v>166</v>
      </c>
    </row>
    <row r="13378" spans="1:2" x14ac:dyDescent="0.3">
      <c r="A13378" s="3">
        <v>319070</v>
      </c>
      <c r="B13378" s="5" t="s">
        <v>7548</v>
      </c>
    </row>
    <row r="13379" spans="1:2" x14ac:dyDescent="0.3">
      <c r="A13379" s="3">
        <v>319070</v>
      </c>
      <c r="B13379" s="5" t="s">
        <v>30</v>
      </c>
    </row>
    <row r="13380" spans="1:2" x14ac:dyDescent="0.3">
      <c r="A13380" s="3">
        <v>319070</v>
      </c>
      <c r="B13380" s="5" t="s">
        <v>329</v>
      </c>
    </row>
    <row r="13381" spans="1:2" x14ac:dyDescent="0.3">
      <c r="A13381" s="3">
        <v>359151</v>
      </c>
      <c r="B13381" s="5" t="s">
        <v>886</v>
      </c>
    </row>
    <row r="13382" spans="1:2" x14ac:dyDescent="0.3">
      <c r="A13382" s="3">
        <v>359151</v>
      </c>
      <c r="B13382" s="5" t="s">
        <v>49</v>
      </c>
    </row>
    <row r="13383" spans="1:2" x14ac:dyDescent="0.3">
      <c r="A13383" s="3">
        <v>363757</v>
      </c>
      <c r="B13383" s="5" t="s">
        <v>886</v>
      </c>
    </row>
    <row r="13384" spans="1:2" x14ac:dyDescent="0.3">
      <c r="A13384" s="3">
        <v>363757</v>
      </c>
      <c r="B13384" s="5" t="s">
        <v>30</v>
      </c>
    </row>
    <row r="13385" spans="1:2" x14ac:dyDescent="0.3">
      <c r="A13385" s="3">
        <v>253161</v>
      </c>
      <c r="B13385" s="5" t="s">
        <v>49</v>
      </c>
    </row>
    <row r="13386" spans="1:2" x14ac:dyDescent="0.3">
      <c r="A13386" s="3">
        <v>309581</v>
      </c>
      <c r="B13386" s="5" t="s">
        <v>166</v>
      </c>
    </row>
    <row r="13387" spans="1:2" x14ac:dyDescent="0.3">
      <c r="A13387" s="3">
        <v>309581</v>
      </c>
      <c r="B13387" s="5" t="s">
        <v>49</v>
      </c>
    </row>
    <row r="13388" spans="1:2" x14ac:dyDescent="0.3">
      <c r="A13388" s="3">
        <v>325138</v>
      </c>
      <c r="B13388" s="5" t="s">
        <v>30</v>
      </c>
    </row>
    <row r="13389" spans="1:2" x14ac:dyDescent="0.3">
      <c r="A13389" s="3">
        <v>325138</v>
      </c>
      <c r="B13389" s="5" t="s">
        <v>49</v>
      </c>
    </row>
    <row r="13390" spans="1:2" x14ac:dyDescent="0.3">
      <c r="A13390" s="3">
        <v>325138</v>
      </c>
      <c r="B13390" s="5" t="s">
        <v>886</v>
      </c>
    </row>
    <row r="13391" spans="1:2" x14ac:dyDescent="0.3">
      <c r="A13391" s="3">
        <v>340275</v>
      </c>
      <c r="B13391" s="5" t="s">
        <v>49</v>
      </c>
    </row>
    <row r="13392" spans="1:2" x14ac:dyDescent="0.3">
      <c r="A13392" s="3">
        <v>340275</v>
      </c>
      <c r="B13392" s="5" t="s">
        <v>1246</v>
      </c>
    </row>
    <row r="13393" spans="1:2" x14ac:dyDescent="0.3">
      <c r="A13393" s="3">
        <v>340275</v>
      </c>
      <c r="B13393" s="5" t="s">
        <v>30</v>
      </c>
    </row>
    <row r="13394" spans="1:2" x14ac:dyDescent="0.3">
      <c r="A13394" s="3">
        <v>322518</v>
      </c>
      <c r="B13394" s="5" t="s">
        <v>166</v>
      </c>
    </row>
    <row r="13395" spans="1:2" x14ac:dyDescent="0.3">
      <c r="A13395" s="3">
        <v>300654</v>
      </c>
      <c r="B13395" s="5" t="s">
        <v>1139</v>
      </c>
    </row>
    <row r="13396" spans="1:2" x14ac:dyDescent="0.3">
      <c r="A13396" s="3">
        <v>300654</v>
      </c>
      <c r="B13396" s="5" t="s">
        <v>49</v>
      </c>
    </row>
    <row r="13397" spans="1:2" x14ac:dyDescent="0.3">
      <c r="A13397" s="3">
        <v>300654</v>
      </c>
      <c r="B13397" s="5" t="s">
        <v>166</v>
      </c>
    </row>
    <row r="13398" spans="1:2" x14ac:dyDescent="0.3">
      <c r="A13398" s="3">
        <v>330127</v>
      </c>
      <c r="B13398" s="5" t="s">
        <v>329</v>
      </c>
    </row>
    <row r="13399" spans="1:2" x14ac:dyDescent="0.3">
      <c r="A13399" s="3">
        <v>318224</v>
      </c>
      <c r="B13399" s="5" t="s">
        <v>329</v>
      </c>
    </row>
    <row r="13400" spans="1:2" x14ac:dyDescent="0.3">
      <c r="A13400" s="3">
        <v>251516</v>
      </c>
      <c r="B13400" s="5" t="s">
        <v>777</v>
      </c>
    </row>
    <row r="13401" spans="1:2" x14ac:dyDescent="0.3">
      <c r="A13401" s="3">
        <v>251516</v>
      </c>
      <c r="B13401" s="5" t="s">
        <v>30</v>
      </c>
    </row>
    <row r="13402" spans="1:2" x14ac:dyDescent="0.3">
      <c r="A13402" s="3">
        <v>251516</v>
      </c>
      <c r="B13402" s="5" t="s">
        <v>2528</v>
      </c>
    </row>
    <row r="13403" spans="1:2" x14ac:dyDescent="0.3">
      <c r="A13403" s="3">
        <v>251516</v>
      </c>
      <c r="B13403" s="5" t="s">
        <v>2848</v>
      </c>
    </row>
    <row r="13404" spans="1:2" x14ac:dyDescent="0.3">
      <c r="A13404" s="3">
        <v>345323</v>
      </c>
      <c r="B13404" s="5" t="s">
        <v>329</v>
      </c>
    </row>
    <row r="13405" spans="1:2" x14ac:dyDescent="0.3">
      <c r="A13405" s="3">
        <v>360604</v>
      </c>
      <c r="B13405" s="5" t="s">
        <v>886</v>
      </c>
    </row>
    <row r="13406" spans="1:2" x14ac:dyDescent="0.3">
      <c r="A13406" s="3">
        <v>360604</v>
      </c>
      <c r="B13406" s="5" t="s">
        <v>19406</v>
      </c>
    </row>
    <row r="13407" spans="1:2" x14ac:dyDescent="0.3">
      <c r="A13407" s="3">
        <v>343070</v>
      </c>
      <c r="B13407" s="5" t="s">
        <v>777</v>
      </c>
    </row>
    <row r="13408" spans="1:2" x14ac:dyDescent="0.3">
      <c r="A13408" s="3">
        <v>343070</v>
      </c>
      <c r="B13408" s="5" t="s">
        <v>2528</v>
      </c>
    </row>
    <row r="13409" spans="1:2" x14ac:dyDescent="0.3">
      <c r="A13409" s="3">
        <v>343070</v>
      </c>
      <c r="B13409" s="5" t="s">
        <v>310</v>
      </c>
    </row>
    <row r="13410" spans="1:2" x14ac:dyDescent="0.3">
      <c r="A13410" s="3">
        <v>318922</v>
      </c>
      <c r="B13410" s="5" t="s">
        <v>30</v>
      </c>
    </row>
    <row r="13411" spans="1:2" x14ac:dyDescent="0.3">
      <c r="A13411" s="3">
        <v>318922</v>
      </c>
      <c r="B13411" s="5" t="s">
        <v>1246</v>
      </c>
    </row>
    <row r="13412" spans="1:2" x14ac:dyDescent="0.3">
      <c r="A13412" s="3">
        <v>318922</v>
      </c>
      <c r="B13412" s="5" t="s">
        <v>166</v>
      </c>
    </row>
    <row r="13413" spans="1:2" x14ac:dyDescent="0.3">
      <c r="A13413" s="3">
        <v>309063</v>
      </c>
      <c r="B13413" s="5" t="s">
        <v>468</v>
      </c>
    </row>
    <row r="13414" spans="1:2" x14ac:dyDescent="0.3">
      <c r="A13414" s="3">
        <v>329984</v>
      </c>
      <c r="B13414" s="5" t="s">
        <v>30</v>
      </c>
    </row>
    <row r="13415" spans="1:2" x14ac:dyDescent="0.3">
      <c r="A13415" s="3">
        <v>356626</v>
      </c>
      <c r="B13415" s="5" t="s">
        <v>777</v>
      </c>
    </row>
    <row r="13416" spans="1:2" x14ac:dyDescent="0.3">
      <c r="A13416" s="3">
        <v>356626</v>
      </c>
      <c r="B13416" s="5" t="s">
        <v>49</v>
      </c>
    </row>
    <row r="13417" spans="1:2" x14ac:dyDescent="0.3">
      <c r="A13417" s="3">
        <v>311056</v>
      </c>
      <c r="B13417" s="5" t="s">
        <v>2297</v>
      </c>
    </row>
    <row r="13418" spans="1:2" x14ac:dyDescent="0.3">
      <c r="A13418" s="3">
        <v>311056</v>
      </c>
      <c r="B13418" s="5" t="s">
        <v>2848</v>
      </c>
    </row>
    <row r="13419" spans="1:2" x14ac:dyDescent="0.3">
      <c r="A13419" s="3">
        <v>311056</v>
      </c>
      <c r="B13419" s="5" t="s">
        <v>777</v>
      </c>
    </row>
    <row r="13420" spans="1:2" x14ac:dyDescent="0.3">
      <c r="A13420" s="3">
        <v>311056</v>
      </c>
      <c r="B13420" s="5" t="s">
        <v>49</v>
      </c>
    </row>
    <row r="13421" spans="1:2" x14ac:dyDescent="0.3">
      <c r="A13421" s="3">
        <v>311056</v>
      </c>
      <c r="B13421" s="5" t="s">
        <v>30</v>
      </c>
    </row>
    <row r="13422" spans="1:2" x14ac:dyDescent="0.3">
      <c r="A13422" s="3">
        <v>264337</v>
      </c>
      <c r="B13422" s="5" t="s">
        <v>49</v>
      </c>
    </row>
    <row r="13423" spans="1:2" x14ac:dyDescent="0.3">
      <c r="A13423" s="3">
        <v>226458</v>
      </c>
      <c r="B13423" s="5" t="s">
        <v>166</v>
      </c>
    </row>
    <row r="13424" spans="1:2" x14ac:dyDescent="0.3">
      <c r="A13424" s="3">
        <v>226458</v>
      </c>
      <c r="B13424" s="5" t="s">
        <v>468</v>
      </c>
    </row>
    <row r="13425" spans="1:2" x14ac:dyDescent="0.3">
      <c r="A13425" s="3">
        <v>339274</v>
      </c>
      <c r="B13425" s="5" t="s">
        <v>886</v>
      </c>
    </row>
    <row r="13426" spans="1:2" x14ac:dyDescent="0.3">
      <c r="A13426" s="3">
        <v>339274</v>
      </c>
      <c r="B13426" s="5" t="s">
        <v>49</v>
      </c>
    </row>
    <row r="13427" spans="1:2" x14ac:dyDescent="0.3">
      <c r="A13427" s="3">
        <v>339274</v>
      </c>
      <c r="B13427" s="5" t="s">
        <v>30</v>
      </c>
    </row>
    <row r="13428" spans="1:2" x14ac:dyDescent="0.3">
      <c r="A13428" s="3">
        <v>346489</v>
      </c>
      <c r="B13428" s="5" t="s">
        <v>886</v>
      </c>
    </row>
    <row r="13429" spans="1:2" x14ac:dyDescent="0.3">
      <c r="A13429" s="3">
        <v>346489</v>
      </c>
      <c r="B13429" s="5" t="s">
        <v>19406</v>
      </c>
    </row>
    <row r="13430" spans="1:2" x14ac:dyDescent="0.3">
      <c r="A13430" s="3">
        <v>279972</v>
      </c>
      <c r="B13430" s="5" t="s">
        <v>468</v>
      </c>
    </row>
    <row r="13431" spans="1:2" x14ac:dyDescent="0.3">
      <c r="A13431" s="3">
        <v>352205</v>
      </c>
      <c r="B13431" s="5" t="s">
        <v>49</v>
      </c>
    </row>
    <row r="13432" spans="1:2" x14ac:dyDescent="0.3">
      <c r="A13432" s="3">
        <v>348689</v>
      </c>
      <c r="B13432" s="5" t="s">
        <v>49</v>
      </c>
    </row>
    <row r="13433" spans="1:2" x14ac:dyDescent="0.3">
      <c r="A13433" s="3">
        <v>348689</v>
      </c>
      <c r="B13433" s="5" t="s">
        <v>7548</v>
      </c>
    </row>
    <row r="13434" spans="1:2" x14ac:dyDescent="0.3">
      <c r="A13434" s="3">
        <v>348689</v>
      </c>
      <c r="B13434" s="5" t="s">
        <v>777</v>
      </c>
    </row>
    <row r="13435" spans="1:2" x14ac:dyDescent="0.3">
      <c r="A13435" s="3">
        <v>319994</v>
      </c>
      <c r="B13435" s="5" t="s">
        <v>329</v>
      </c>
    </row>
    <row r="13436" spans="1:2" x14ac:dyDescent="0.3">
      <c r="A13436" s="3">
        <v>375784</v>
      </c>
      <c r="B13436" s="5" t="s">
        <v>886</v>
      </c>
    </row>
    <row r="13437" spans="1:2" x14ac:dyDescent="0.3">
      <c r="A13437" s="3">
        <v>375784</v>
      </c>
      <c r="B13437" s="5" t="s">
        <v>49</v>
      </c>
    </row>
    <row r="13438" spans="1:2" x14ac:dyDescent="0.3">
      <c r="A13438" s="3">
        <v>273238</v>
      </c>
      <c r="B13438" s="5" t="s">
        <v>166</v>
      </c>
    </row>
    <row r="13439" spans="1:2" x14ac:dyDescent="0.3">
      <c r="A13439" s="3">
        <v>273238</v>
      </c>
      <c r="B13439" s="5" t="s">
        <v>777</v>
      </c>
    </row>
    <row r="13440" spans="1:2" x14ac:dyDescent="0.3">
      <c r="A13440" s="3">
        <v>273238</v>
      </c>
      <c r="B13440" s="5" t="s">
        <v>1246</v>
      </c>
    </row>
    <row r="13441" spans="1:2" x14ac:dyDescent="0.3">
      <c r="A13441" s="3">
        <v>283827</v>
      </c>
      <c r="B13441" s="5" t="s">
        <v>777</v>
      </c>
    </row>
    <row r="13442" spans="1:2" x14ac:dyDescent="0.3">
      <c r="A13442" s="3">
        <v>283827</v>
      </c>
      <c r="B13442" s="5" t="s">
        <v>30</v>
      </c>
    </row>
    <row r="13443" spans="1:2" x14ac:dyDescent="0.3">
      <c r="A13443" s="3">
        <v>362154</v>
      </c>
      <c r="B13443" s="5" t="s">
        <v>1246</v>
      </c>
    </row>
    <row r="13444" spans="1:2" x14ac:dyDescent="0.3">
      <c r="A13444" s="3">
        <v>362154</v>
      </c>
      <c r="B13444" s="5" t="s">
        <v>49</v>
      </c>
    </row>
    <row r="13445" spans="1:2" x14ac:dyDescent="0.3">
      <c r="A13445" s="3">
        <v>362154</v>
      </c>
      <c r="B13445" s="5" t="s">
        <v>166</v>
      </c>
    </row>
    <row r="13446" spans="1:2" x14ac:dyDescent="0.3">
      <c r="A13446" s="3">
        <v>353345</v>
      </c>
      <c r="B13446" s="5" t="s">
        <v>468</v>
      </c>
    </row>
    <row r="13447" spans="1:2" x14ac:dyDescent="0.3">
      <c r="A13447" s="3">
        <v>436019</v>
      </c>
      <c r="B13447" s="5" t="s">
        <v>49</v>
      </c>
    </row>
    <row r="13448" spans="1:2" x14ac:dyDescent="0.3">
      <c r="A13448" s="3">
        <v>436019</v>
      </c>
      <c r="B13448" s="5" t="s">
        <v>886</v>
      </c>
    </row>
    <row r="13449" spans="1:2" x14ac:dyDescent="0.3">
      <c r="A13449" s="3">
        <v>363482</v>
      </c>
      <c r="B13449" s="5" t="s">
        <v>6748</v>
      </c>
    </row>
    <row r="13450" spans="1:2" x14ac:dyDescent="0.3">
      <c r="A13450" s="3">
        <v>363482</v>
      </c>
      <c r="B13450" s="5" t="s">
        <v>886</v>
      </c>
    </row>
    <row r="13451" spans="1:2" x14ac:dyDescent="0.3">
      <c r="A13451" s="3">
        <v>363482</v>
      </c>
      <c r="B13451" s="5" t="s">
        <v>19406</v>
      </c>
    </row>
    <row r="13452" spans="1:2" x14ac:dyDescent="0.3">
      <c r="A13452" s="3">
        <v>322922</v>
      </c>
      <c r="B13452" s="5" t="s">
        <v>468</v>
      </c>
    </row>
    <row r="13453" spans="1:2" x14ac:dyDescent="0.3">
      <c r="A13453" s="3">
        <v>322922</v>
      </c>
      <c r="B13453" s="5" t="s">
        <v>166</v>
      </c>
    </row>
    <row r="13454" spans="1:2" x14ac:dyDescent="0.3">
      <c r="A13454" s="3">
        <v>322922</v>
      </c>
      <c r="B13454" s="5" t="s">
        <v>777</v>
      </c>
    </row>
    <row r="13455" spans="1:2" x14ac:dyDescent="0.3">
      <c r="A13455" s="3">
        <v>353257</v>
      </c>
      <c r="B13455" s="5" t="s">
        <v>777</v>
      </c>
    </row>
    <row r="13456" spans="1:2" x14ac:dyDescent="0.3">
      <c r="A13456" s="3">
        <v>353257</v>
      </c>
      <c r="B13456" s="5" t="s">
        <v>2528</v>
      </c>
    </row>
    <row r="13457" spans="1:2" x14ac:dyDescent="0.3">
      <c r="A13457" s="3">
        <v>353257</v>
      </c>
      <c r="B13457" s="5" t="s">
        <v>19406</v>
      </c>
    </row>
    <row r="13458" spans="1:2" x14ac:dyDescent="0.3">
      <c r="A13458" s="3">
        <v>329556</v>
      </c>
      <c r="B13458" s="5" t="s">
        <v>777</v>
      </c>
    </row>
    <row r="13459" spans="1:2" x14ac:dyDescent="0.3">
      <c r="A13459" s="3">
        <v>329556</v>
      </c>
      <c r="B13459" s="5" t="s">
        <v>1246</v>
      </c>
    </row>
    <row r="13460" spans="1:2" x14ac:dyDescent="0.3">
      <c r="A13460" s="3">
        <v>329556</v>
      </c>
      <c r="B13460" s="5" t="s">
        <v>49</v>
      </c>
    </row>
    <row r="13461" spans="1:2" x14ac:dyDescent="0.3">
      <c r="A13461" s="3">
        <v>329556</v>
      </c>
      <c r="B13461" s="5" t="s">
        <v>166</v>
      </c>
    </row>
    <row r="13462" spans="1:2" x14ac:dyDescent="0.3">
      <c r="A13462" s="3">
        <v>361751</v>
      </c>
      <c r="B13462" s="5" t="s">
        <v>19406</v>
      </c>
    </row>
    <row r="13463" spans="1:2" x14ac:dyDescent="0.3">
      <c r="A13463" s="3">
        <v>361751</v>
      </c>
      <c r="B13463" s="5" t="s">
        <v>6631</v>
      </c>
    </row>
    <row r="13464" spans="1:2" x14ac:dyDescent="0.3">
      <c r="A13464" s="3">
        <v>361751</v>
      </c>
      <c r="B13464" s="5" t="s">
        <v>49</v>
      </c>
    </row>
    <row r="13465" spans="1:2" x14ac:dyDescent="0.3">
      <c r="A13465" s="3">
        <v>366445</v>
      </c>
      <c r="B13465" s="5" t="s">
        <v>49</v>
      </c>
    </row>
    <row r="13466" spans="1:2" x14ac:dyDescent="0.3">
      <c r="A13466" s="3">
        <v>366445</v>
      </c>
      <c r="B13466" s="5" t="s">
        <v>6631</v>
      </c>
    </row>
    <row r="13467" spans="1:2" x14ac:dyDescent="0.3">
      <c r="A13467" s="3">
        <v>277154</v>
      </c>
      <c r="B13467" s="5" t="s">
        <v>1139</v>
      </c>
    </row>
    <row r="13468" spans="1:2" x14ac:dyDescent="0.3">
      <c r="A13468" s="3">
        <v>277154</v>
      </c>
      <c r="B13468" s="5" t="s">
        <v>49</v>
      </c>
    </row>
    <row r="13469" spans="1:2" x14ac:dyDescent="0.3">
      <c r="A13469" s="3">
        <v>277154</v>
      </c>
      <c r="B13469" s="5" t="s">
        <v>7548</v>
      </c>
    </row>
    <row r="13470" spans="1:2" x14ac:dyDescent="0.3">
      <c r="A13470" s="3">
        <v>295490</v>
      </c>
      <c r="B13470" s="5" t="s">
        <v>30</v>
      </c>
    </row>
    <row r="13471" spans="1:2" x14ac:dyDescent="0.3">
      <c r="A13471" s="3">
        <v>295490</v>
      </c>
      <c r="B13471" s="5" t="s">
        <v>49</v>
      </c>
    </row>
    <row r="13472" spans="1:2" x14ac:dyDescent="0.3">
      <c r="A13472" s="3">
        <v>399902</v>
      </c>
      <c r="B13472" s="5" t="s">
        <v>49</v>
      </c>
    </row>
    <row r="13473" spans="1:2" x14ac:dyDescent="0.3">
      <c r="A13473" s="3">
        <v>399902</v>
      </c>
      <c r="B13473" s="5" t="s">
        <v>886</v>
      </c>
    </row>
    <row r="13474" spans="1:2" x14ac:dyDescent="0.3">
      <c r="A13474" s="3">
        <v>343934</v>
      </c>
      <c r="B13474" s="5" t="s">
        <v>30</v>
      </c>
    </row>
    <row r="13475" spans="1:2" x14ac:dyDescent="0.3">
      <c r="A13475" s="3">
        <v>351510</v>
      </c>
      <c r="B13475" s="5" t="s">
        <v>49</v>
      </c>
    </row>
    <row r="13476" spans="1:2" x14ac:dyDescent="0.3">
      <c r="A13476" s="3">
        <v>341744</v>
      </c>
      <c r="B13476" s="5" t="s">
        <v>49</v>
      </c>
    </row>
    <row r="13477" spans="1:2" x14ac:dyDescent="0.3">
      <c r="A13477" s="3">
        <v>341744</v>
      </c>
      <c r="B13477" s="5" t="s">
        <v>30</v>
      </c>
    </row>
    <row r="13478" spans="1:2" x14ac:dyDescent="0.3">
      <c r="A13478" s="3">
        <v>337663</v>
      </c>
      <c r="B13478" s="5" t="s">
        <v>777</v>
      </c>
    </row>
    <row r="13479" spans="1:2" x14ac:dyDescent="0.3">
      <c r="A13479" s="3">
        <v>337663</v>
      </c>
      <c r="B13479" s="5" t="s">
        <v>30</v>
      </c>
    </row>
    <row r="13480" spans="1:2" x14ac:dyDescent="0.3">
      <c r="A13480" s="3">
        <v>314389</v>
      </c>
      <c r="B13480" s="5" t="s">
        <v>777</v>
      </c>
    </row>
    <row r="13481" spans="1:2" x14ac:dyDescent="0.3">
      <c r="A13481" s="3">
        <v>314389</v>
      </c>
      <c r="B13481" s="5" t="s">
        <v>166</v>
      </c>
    </row>
    <row r="13482" spans="1:2" x14ac:dyDescent="0.3">
      <c r="A13482" s="3">
        <v>341540</v>
      </c>
      <c r="B13482" s="5" t="s">
        <v>30</v>
      </c>
    </row>
    <row r="13483" spans="1:2" x14ac:dyDescent="0.3">
      <c r="A13483" s="3">
        <v>341540</v>
      </c>
      <c r="B13483" s="5" t="s">
        <v>49</v>
      </c>
    </row>
    <row r="13484" spans="1:2" x14ac:dyDescent="0.3">
      <c r="A13484" s="3">
        <v>341540</v>
      </c>
      <c r="B13484" s="5" t="s">
        <v>886</v>
      </c>
    </row>
    <row r="13485" spans="1:2" x14ac:dyDescent="0.3">
      <c r="A13485" s="3">
        <v>331354</v>
      </c>
      <c r="B13485" s="5" t="s">
        <v>30</v>
      </c>
    </row>
    <row r="13486" spans="1:2" x14ac:dyDescent="0.3">
      <c r="A13486" s="3">
        <v>279144</v>
      </c>
      <c r="B13486" s="5" t="s">
        <v>329</v>
      </c>
    </row>
    <row r="13487" spans="1:2" x14ac:dyDescent="0.3">
      <c r="A13487" s="3">
        <v>309302</v>
      </c>
      <c r="B13487" s="5" t="s">
        <v>1139</v>
      </c>
    </row>
    <row r="13488" spans="1:2" x14ac:dyDescent="0.3">
      <c r="A13488" s="3">
        <v>309302</v>
      </c>
      <c r="B13488" s="5" t="s">
        <v>49</v>
      </c>
    </row>
    <row r="13489" spans="1:2" x14ac:dyDescent="0.3">
      <c r="A13489" s="3">
        <v>331061</v>
      </c>
      <c r="B13489" s="5" t="s">
        <v>2297</v>
      </c>
    </row>
    <row r="13490" spans="1:2" x14ac:dyDescent="0.3">
      <c r="A13490" s="3">
        <v>331061</v>
      </c>
      <c r="B13490" s="5" t="s">
        <v>886</v>
      </c>
    </row>
    <row r="13491" spans="1:2" x14ac:dyDescent="0.3">
      <c r="A13491" s="3">
        <v>331061</v>
      </c>
      <c r="B13491" s="5" t="s">
        <v>2528</v>
      </c>
    </row>
    <row r="13492" spans="1:2" x14ac:dyDescent="0.3">
      <c r="A13492" s="3">
        <v>336026</v>
      </c>
      <c r="B13492" s="5" t="s">
        <v>49</v>
      </c>
    </row>
    <row r="13493" spans="1:2" x14ac:dyDescent="0.3">
      <c r="A13493" s="3">
        <v>387839</v>
      </c>
      <c r="B13493" s="5" t="s">
        <v>49</v>
      </c>
    </row>
    <row r="13494" spans="1:2" x14ac:dyDescent="0.3">
      <c r="A13494" s="3">
        <v>387839</v>
      </c>
      <c r="B13494" s="5" t="s">
        <v>886</v>
      </c>
    </row>
    <row r="13495" spans="1:2" x14ac:dyDescent="0.3">
      <c r="A13495" s="3">
        <v>1040195</v>
      </c>
      <c r="B13495" s="5" t="s">
        <v>329</v>
      </c>
    </row>
    <row r="13496" spans="1:2" x14ac:dyDescent="0.3">
      <c r="A13496" s="3">
        <v>360203</v>
      </c>
      <c r="B13496" s="5" t="s">
        <v>777</v>
      </c>
    </row>
    <row r="13497" spans="1:2" x14ac:dyDescent="0.3">
      <c r="A13497" s="3">
        <v>360203</v>
      </c>
      <c r="B13497" s="5" t="s">
        <v>1246</v>
      </c>
    </row>
    <row r="13498" spans="1:2" x14ac:dyDescent="0.3">
      <c r="A13498" s="3">
        <v>360203</v>
      </c>
      <c r="B13498" s="5" t="s">
        <v>49</v>
      </c>
    </row>
    <row r="13499" spans="1:2" x14ac:dyDescent="0.3">
      <c r="A13499" s="3">
        <v>360203</v>
      </c>
      <c r="B13499" s="5" t="s">
        <v>166</v>
      </c>
    </row>
    <row r="13500" spans="1:2" x14ac:dyDescent="0.3">
      <c r="A13500" s="3">
        <v>326415</v>
      </c>
      <c r="B13500" s="5" t="s">
        <v>468</v>
      </c>
    </row>
    <row r="13501" spans="1:2" x14ac:dyDescent="0.3">
      <c r="A13501" s="3">
        <v>318279</v>
      </c>
      <c r="B13501" s="5" t="s">
        <v>1139</v>
      </c>
    </row>
    <row r="13502" spans="1:2" x14ac:dyDescent="0.3">
      <c r="A13502" s="3">
        <v>318279</v>
      </c>
      <c r="B13502" s="5" t="s">
        <v>329</v>
      </c>
    </row>
    <row r="13503" spans="1:2" x14ac:dyDescent="0.3">
      <c r="A13503" s="3">
        <v>363689</v>
      </c>
      <c r="B13503" s="5" t="s">
        <v>166</v>
      </c>
    </row>
    <row r="13504" spans="1:2" x14ac:dyDescent="0.3">
      <c r="A13504" s="3">
        <v>363689</v>
      </c>
      <c r="B13504" s="5" t="s">
        <v>468</v>
      </c>
    </row>
    <row r="13505" spans="1:2" x14ac:dyDescent="0.3">
      <c r="A13505" s="3">
        <v>363689</v>
      </c>
      <c r="B13505" s="5" t="s">
        <v>6631</v>
      </c>
    </row>
    <row r="13506" spans="1:2" x14ac:dyDescent="0.3">
      <c r="A13506" s="3">
        <v>283596</v>
      </c>
      <c r="B13506" s="5" t="s">
        <v>30</v>
      </c>
    </row>
    <row r="13507" spans="1:2" x14ac:dyDescent="0.3">
      <c r="A13507" s="3">
        <v>283596</v>
      </c>
      <c r="B13507" s="5" t="s">
        <v>49</v>
      </c>
    </row>
    <row r="13508" spans="1:2" x14ac:dyDescent="0.3">
      <c r="A13508" s="3">
        <v>308024</v>
      </c>
      <c r="B13508" s="5" t="s">
        <v>6631</v>
      </c>
    </row>
    <row r="13509" spans="1:2" x14ac:dyDescent="0.3">
      <c r="A13509" s="3">
        <v>308024</v>
      </c>
      <c r="B13509" s="5" t="s">
        <v>30</v>
      </c>
    </row>
    <row r="13510" spans="1:2" x14ac:dyDescent="0.3">
      <c r="A13510" s="3">
        <v>307479</v>
      </c>
      <c r="B13510" s="5" t="s">
        <v>166</v>
      </c>
    </row>
    <row r="13511" spans="1:2" x14ac:dyDescent="0.3">
      <c r="A13511" s="3">
        <v>307479</v>
      </c>
      <c r="B13511" s="5" t="s">
        <v>777</v>
      </c>
    </row>
    <row r="13512" spans="1:2" x14ac:dyDescent="0.3">
      <c r="A13512" s="3">
        <v>373877</v>
      </c>
      <c r="B13512" s="5" t="s">
        <v>777</v>
      </c>
    </row>
    <row r="13513" spans="1:2" x14ac:dyDescent="0.3">
      <c r="A13513" s="3">
        <v>373877</v>
      </c>
      <c r="B13513" s="5" t="s">
        <v>2297</v>
      </c>
    </row>
    <row r="13514" spans="1:2" x14ac:dyDescent="0.3">
      <c r="A13514" s="3">
        <v>373877</v>
      </c>
      <c r="B13514" s="5" t="s">
        <v>19406</v>
      </c>
    </row>
    <row r="13515" spans="1:2" x14ac:dyDescent="0.3">
      <c r="A13515" s="3">
        <v>333377</v>
      </c>
      <c r="B13515" s="5" t="s">
        <v>329</v>
      </c>
    </row>
    <row r="13516" spans="1:2" x14ac:dyDescent="0.3">
      <c r="A13516" s="3">
        <v>363479</v>
      </c>
      <c r="B13516" s="5" t="s">
        <v>886</v>
      </c>
    </row>
    <row r="13517" spans="1:2" x14ac:dyDescent="0.3">
      <c r="A13517" s="3">
        <v>363479</v>
      </c>
      <c r="B13517" s="5" t="s">
        <v>19406</v>
      </c>
    </row>
    <row r="13518" spans="1:2" x14ac:dyDescent="0.3">
      <c r="A13518" s="3">
        <v>369770</v>
      </c>
      <c r="B13518" s="5" t="s">
        <v>30</v>
      </c>
    </row>
    <row r="13519" spans="1:2" x14ac:dyDescent="0.3">
      <c r="A13519" s="3">
        <v>369770</v>
      </c>
      <c r="B13519" s="5" t="s">
        <v>886</v>
      </c>
    </row>
    <row r="13520" spans="1:2" x14ac:dyDescent="0.3">
      <c r="A13520" s="3">
        <v>369770</v>
      </c>
      <c r="B13520" s="5" t="s">
        <v>49</v>
      </c>
    </row>
    <row r="13521" spans="1:2" x14ac:dyDescent="0.3">
      <c r="A13521" s="3">
        <v>380718</v>
      </c>
      <c r="B13521" s="5" t="s">
        <v>1139</v>
      </c>
    </row>
    <row r="13522" spans="1:2" x14ac:dyDescent="0.3">
      <c r="A13522" s="3">
        <v>380718</v>
      </c>
      <c r="B13522" s="5" t="s">
        <v>30</v>
      </c>
    </row>
    <row r="13523" spans="1:2" x14ac:dyDescent="0.3">
      <c r="A13523" s="3">
        <v>380718</v>
      </c>
      <c r="B13523" s="5" t="s">
        <v>49</v>
      </c>
    </row>
    <row r="13524" spans="1:2" x14ac:dyDescent="0.3">
      <c r="A13524" s="3">
        <v>380718</v>
      </c>
      <c r="B13524" s="5" t="s">
        <v>19406</v>
      </c>
    </row>
    <row r="13525" spans="1:2" x14ac:dyDescent="0.3">
      <c r="A13525" s="3">
        <v>352157</v>
      </c>
      <c r="B13525" s="5" t="s">
        <v>30</v>
      </c>
    </row>
    <row r="13526" spans="1:2" x14ac:dyDescent="0.3">
      <c r="A13526" s="3">
        <v>352157</v>
      </c>
      <c r="B13526" s="5" t="s">
        <v>49</v>
      </c>
    </row>
    <row r="13527" spans="1:2" x14ac:dyDescent="0.3">
      <c r="A13527" s="3">
        <v>352157</v>
      </c>
      <c r="B13527" s="5" t="s">
        <v>2378</v>
      </c>
    </row>
    <row r="13528" spans="1:2" x14ac:dyDescent="0.3">
      <c r="A13528" s="3">
        <v>354275</v>
      </c>
      <c r="B13528" s="5" t="s">
        <v>49</v>
      </c>
    </row>
    <row r="13529" spans="1:2" x14ac:dyDescent="0.3">
      <c r="A13529" s="3">
        <v>354275</v>
      </c>
      <c r="B13529" s="5" t="s">
        <v>886</v>
      </c>
    </row>
    <row r="13530" spans="1:2" x14ac:dyDescent="0.3">
      <c r="A13530" s="3">
        <v>354275</v>
      </c>
      <c r="B13530" s="5" t="s">
        <v>30</v>
      </c>
    </row>
    <row r="13531" spans="1:2" x14ac:dyDescent="0.3">
      <c r="A13531" s="3">
        <v>283708</v>
      </c>
      <c r="B13531" s="5" t="s">
        <v>49</v>
      </c>
    </row>
    <row r="13532" spans="1:2" x14ac:dyDescent="0.3">
      <c r="A13532" s="3">
        <v>283708</v>
      </c>
      <c r="B13532" s="5" t="s">
        <v>310</v>
      </c>
    </row>
    <row r="13533" spans="1:2" x14ac:dyDescent="0.3">
      <c r="A13533" s="3">
        <v>323370</v>
      </c>
      <c r="B13533" s="5" t="s">
        <v>468</v>
      </c>
    </row>
    <row r="13534" spans="1:2" x14ac:dyDescent="0.3">
      <c r="A13534" s="3">
        <v>323370</v>
      </c>
      <c r="B13534" s="5" t="s">
        <v>2528</v>
      </c>
    </row>
    <row r="13535" spans="1:2" x14ac:dyDescent="0.3">
      <c r="A13535" s="3">
        <v>323370</v>
      </c>
      <c r="B13535" s="5" t="s">
        <v>166</v>
      </c>
    </row>
    <row r="13536" spans="1:2" x14ac:dyDescent="0.3">
      <c r="A13536" s="3">
        <v>291869</v>
      </c>
      <c r="B13536" s="5" t="s">
        <v>49</v>
      </c>
    </row>
    <row r="13537" spans="1:2" x14ac:dyDescent="0.3">
      <c r="A13537" s="3">
        <v>341392</v>
      </c>
      <c r="B13537" s="5" t="s">
        <v>30</v>
      </c>
    </row>
    <row r="13538" spans="1:2" x14ac:dyDescent="0.3">
      <c r="A13538" s="3">
        <v>336807</v>
      </c>
      <c r="B13538" s="5" t="s">
        <v>49</v>
      </c>
    </row>
    <row r="13539" spans="1:2" x14ac:dyDescent="0.3">
      <c r="A13539" s="3">
        <v>336807</v>
      </c>
      <c r="B13539" s="5" t="s">
        <v>6748</v>
      </c>
    </row>
    <row r="13540" spans="1:2" x14ac:dyDescent="0.3">
      <c r="A13540" s="3">
        <v>338517</v>
      </c>
      <c r="B13540" s="5" t="s">
        <v>49</v>
      </c>
    </row>
    <row r="13541" spans="1:2" x14ac:dyDescent="0.3">
      <c r="A13541" s="3">
        <v>338517</v>
      </c>
      <c r="B13541" s="5" t="s">
        <v>310</v>
      </c>
    </row>
    <row r="13542" spans="1:2" x14ac:dyDescent="0.3">
      <c r="A13542" s="3">
        <v>324291</v>
      </c>
      <c r="B13542" s="5" t="s">
        <v>49</v>
      </c>
    </row>
    <row r="13543" spans="1:2" x14ac:dyDescent="0.3">
      <c r="A13543" s="3">
        <v>324291</v>
      </c>
      <c r="B13543" s="5" t="s">
        <v>30</v>
      </c>
    </row>
    <row r="13544" spans="1:2" x14ac:dyDescent="0.3">
      <c r="A13544" s="3">
        <v>324291</v>
      </c>
      <c r="B13544" s="5" t="s">
        <v>886</v>
      </c>
    </row>
    <row r="13545" spans="1:2" x14ac:dyDescent="0.3">
      <c r="A13545" s="3">
        <v>291189</v>
      </c>
      <c r="B13545" s="5" t="s">
        <v>1246</v>
      </c>
    </row>
    <row r="13546" spans="1:2" x14ac:dyDescent="0.3">
      <c r="A13546" s="3">
        <v>291189</v>
      </c>
      <c r="B13546" s="5" t="s">
        <v>49</v>
      </c>
    </row>
    <row r="13547" spans="1:2" x14ac:dyDescent="0.3">
      <c r="A13547" s="3">
        <v>291189</v>
      </c>
      <c r="B13547" s="5" t="s">
        <v>6631</v>
      </c>
    </row>
    <row r="13548" spans="1:2" x14ac:dyDescent="0.3">
      <c r="A13548" s="3">
        <v>366018</v>
      </c>
      <c r="B13548" s="5" t="s">
        <v>30</v>
      </c>
    </row>
    <row r="13549" spans="1:2" x14ac:dyDescent="0.3">
      <c r="A13549" s="3">
        <v>366018</v>
      </c>
      <c r="B13549" s="5" t="s">
        <v>886</v>
      </c>
    </row>
    <row r="13550" spans="1:2" x14ac:dyDescent="0.3">
      <c r="A13550" s="3">
        <v>366018</v>
      </c>
      <c r="B13550" s="5" t="s">
        <v>19406</v>
      </c>
    </row>
    <row r="13551" spans="1:2" x14ac:dyDescent="0.3">
      <c r="A13551" s="3">
        <v>371759</v>
      </c>
      <c r="B13551" s="5" t="s">
        <v>49</v>
      </c>
    </row>
    <row r="13552" spans="1:2" x14ac:dyDescent="0.3">
      <c r="A13552" s="3">
        <v>371759</v>
      </c>
      <c r="B13552" s="5" t="s">
        <v>2528</v>
      </c>
    </row>
    <row r="13553" spans="1:2" x14ac:dyDescent="0.3">
      <c r="A13553" s="3">
        <v>371759</v>
      </c>
      <c r="B13553" s="5" t="s">
        <v>30</v>
      </c>
    </row>
    <row r="13554" spans="1:2" x14ac:dyDescent="0.3">
      <c r="A13554" s="3">
        <v>334557</v>
      </c>
      <c r="B13554" s="5" t="s">
        <v>1246</v>
      </c>
    </row>
    <row r="13555" spans="1:2" x14ac:dyDescent="0.3">
      <c r="A13555" s="3">
        <v>334557</v>
      </c>
      <c r="B13555" s="5" t="s">
        <v>166</v>
      </c>
    </row>
    <row r="13556" spans="1:2" x14ac:dyDescent="0.3">
      <c r="A13556" s="3">
        <v>334557</v>
      </c>
      <c r="B13556" s="5" t="s">
        <v>6631</v>
      </c>
    </row>
    <row r="13557" spans="1:2" x14ac:dyDescent="0.3">
      <c r="A13557" s="3">
        <v>352025</v>
      </c>
      <c r="B13557" s="5" t="s">
        <v>30</v>
      </c>
    </row>
    <row r="13558" spans="1:2" x14ac:dyDescent="0.3">
      <c r="A13558" s="3">
        <v>352025</v>
      </c>
      <c r="B13558" s="5" t="s">
        <v>886</v>
      </c>
    </row>
    <row r="13559" spans="1:2" x14ac:dyDescent="0.3">
      <c r="A13559" s="3">
        <v>352025</v>
      </c>
      <c r="B13559" s="5" t="s">
        <v>49</v>
      </c>
    </row>
    <row r="13560" spans="1:2" x14ac:dyDescent="0.3">
      <c r="A13560" s="3">
        <v>363889</v>
      </c>
      <c r="B13560" s="5" t="s">
        <v>30</v>
      </c>
    </row>
    <row r="13561" spans="1:2" x14ac:dyDescent="0.3">
      <c r="A13561" s="3">
        <v>363889</v>
      </c>
      <c r="B13561" s="5" t="s">
        <v>468</v>
      </c>
    </row>
    <row r="13562" spans="1:2" x14ac:dyDescent="0.3">
      <c r="A13562" s="3">
        <v>291866</v>
      </c>
      <c r="B13562" s="5" t="s">
        <v>468</v>
      </c>
    </row>
    <row r="13563" spans="1:2" x14ac:dyDescent="0.3">
      <c r="A13563" s="3">
        <v>291866</v>
      </c>
      <c r="B13563" s="5" t="s">
        <v>2528</v>
      </c>
    </row>
    <row r="13564" spans="1:2" x14ac:dyDescent="0.3">
      <c r="A13564" s="3">
        <v>291866</v>
      </c>
      <c r="B13564" s="5" t="s">
        <v>166</v>
      </c>
    </row>
    <row r="13565" spans="1:2" x14ac:dyDescent="0.3">
      <c r="A13565" s="3">
        <v>387830</v>
      </c>
      <c r="B13565" s="5" t="s">
        <v>886</v>
      </c>
    </row>
    <row r="13566" spans="1:2" x14ac:dyDescent="0.3">
      <c r="A13566" s="3">
        <v>287855</v>
      </c>
      <c r="B13566" s="5" t="s">
        <v>49</v>
      </c>
    </row>
    <row r="13567" spans="1:2" x14ac:dyDescent="0.3">
      <c r="A13567" s="3">
        <v>312804</v>
      </c>
      <c r="B13567" s="5" t="s">
        <v>49</v>
      </c>
    </row>
    <row r="13568" spans="1:2" x14ac:dyDescent="0.3">
      <c r="A13568" s="3">
        <v>529107</v>
      </c>
      <c r="B13568" s="5" t="s">
        <v>329</v>
      </c>
    </row>
    <row r="13569" spans="1:2" x14ac:dyDescent="0.3">
      <c r="A13569" s="3">
        <v>356161</v>
      </c>
      <c r="B13569" s="5" t="s">
        <v>2297</v>
      </c>
    </row>
    <row r="13570" spans="1:2" x14ac:dyDescent="0.3">
      <c r="A13570" s="3">
        <v>356161</v>
      </c>
      <c r="B13570" s="5" t="s">
        <v>2848</v>
      </c>
    </row>
    <row r="13571" spans="1:2" x14ac:dyDescent="0.3">
      <c r="A13571" s="3">
        <v>356161</v>
      </c>
      <c r="B13571" s="5" t="s">
        <v>6631</v>
      </c>
    </row>
    <row r="13572" spans="1:2" x14ac:dyDescent="0.3">
      <c r="A13572" s="3">
        <v>337677</v>
      </c>
      <c r="B13572" s="5" t="s">
        <v>30</v>
      </c>
    </row>
    <row r="13573" spans="1:2" x14ac:dyDescent="0.3">
      <c r="A13573" s="3">
        <v>352812</v>
      </c>
      <c r="B13573" s="5" t="s">
        <v>2297</v>
      </c>
    </row>
    <row r="13574" spans="1:2" x14ac:dyDescent="0.3">
      <c r="A13574" s="3">
        <v>364137</v>
      </c>
      <c r="B13574" s="5" t="s">
        <v>49</v>
      </c>
    </row>
    <row r="13575" spans="1:2" x14ac:dyDescent="0.3">
      <c r="A13575" s="3">
        <v>364137</v>
      </c>
      <c r="B13575" s="5" t="s">
        <v>30</v>
      </c>
    </row>
    <row r="13576" spans="1:2" x14ac:dyDescent="0.3">
      <c r="A13576" s="3">
        <v>357411</v>
      </c>
      <c r="B13576" s="5" t="s">
        <v>166</v>
      </c>
    </row>
    <row r="13577" spans="1:2" x14ac:dyDescent="0.3">
      <c r="A13577" s="3">
        <v>357411</v>
      </c>
      <c r="B13577" s="5" t="s">
        <v>2297</v>
      </c>
    </row>
    <row r="13578" spans="1:2" x14ac:dyDescent="0.3">
      <c r="A13578" s="3">
        <v>357411</v>
      </c>
      <c r="B13578" s="5" t="s">
        <v>2528</v>
      </c>
    </row>
    <row r="13579" spans="1:2" x14ac:dyDescent="0.3">
      <c r="A13579" s="3">
        <v>344277</v>
      </c>
      <c r="B13579" s="5" t="s">
        <v>166</v>
      </c>
    </row>
    <row r="13580" spans="1:2" x14ac:dyDescent="0.3">
      <c r="A13580" s="3">
        <v>344277</v>
      </c>
      <c r="B13580" s="5" t="s">
        <v>1246</v>
      </c>
    </row>
    <row r="13581" spans="1:2" x14ac:dyDescent="0.3">
      <c r="A13581" s="3">
        <v>344277</v>
      </c>
      <c r="B13581" s="5" t="s">
        <v>6631</v>
      </c>
    </row>
    <row r="13582" spans="1:2" x14ac:dyDescent="0.3">
      <c r="A13582" s="3">
        <v>339355</v>
      </c>
      <c r="B13582" s="5" t="s">
        <v>30</v>
      </c>
    </row>
    <row r="13583" spans="1:2" x14ac:dyDescent="0.3">
      <c r="A13583" s="3">
        <v>294562</v>
      </c>
      <c r="B13583" s="5" t="s">
        <v>468</v>
      </c>
    </row>
    <row r="13584" spans="1:2" x14ac:dyDescent="0.3">
      <c r="A13584" s="3">
        <v>294562</v>
      </c>
      <c r="B13584" s="5" t="s">
        <v>2528</v>
      </c>
    </row>
    <row r="13585" spans="1:2" x14ac:dyDescent="0.3">
      <c r="A13585" s="3">
        <v>294562</v>
      </c>
      <c r="B13585" s="5" t="s">
        <v>166</v>
      </c>
    </row>
    <row r="13586" spans="1:2" x14ac:dyDescent="0.3">
      <c r="A13586" s="3">
        <v>330037</v>
      </c>
      <c r="B13586" s="5" t="s">
        <v>777</v>
      </c>
    </row>
    <row r="13587" spans="1:2" x14ac:dyDescent="0.3">
      <c r="A13587" s="3">
        <v>330037</v>
      </c>
      <c r="B13587" s="5" t="s">
        <v>49</v>
      </c>
    </row>
    <row r="13588" spans="1:2" x14ac:dyDescent="0.3">
      <c r="A13588" s="3">
        <v>366566</v>
      </c>
      <c r="B13588" s="5" t="s">
        <v>30</v>
      </c>
    </row>
    <row r="13589" spans="1:2" x14ac:dyDescent="0.3">
      <c r="A13589" s="3">
        <v>351037</v>
      </c>
      <c r="B13589" s="5" t="s">
        <v>1246</v>
      </c>
    </row>
    <row r="13590" spans="1:2" x14ac:dyDescent="0.3">
      <c r="A13590" s="3">
        <v>351037</v>
      </c>
      <c r="B13590" s="5" t="s">
        <v>49</v>
      </c>
    </row>
    <row r="13591" spans="1:2" x14ac:dyDescent="0.3">
      <c r="A13591" s="3">
        <v>351037</v>
      </c>
      <c r="B13591" s="5" t="s">
        <v>166</v>
      </c>
    </row>
    <row r="13592" spans="1:2" x14ac:dyDescent="0.3">
      <c r="A13592" s="3">
        <v>339543</v>
      </c>
      <c r="B13592" s="5" t="s">
        <v>19406</v>
      </c>
    </row>
    <row r="13593" spans="1:2" x14ac:dyDescent="0.3">
      <c r="A13593" s="3">
        <v>339543</v>
      </c>
      <c r="B13593" s="5" t="s">
        <v>6748</v>
      </c>
    </row>
    <row r="13594" spans="1:2" x14ac:dyDescent="0.3">
      <c r="A13594" s="3">
        <v>339543</v>
      </c>
      <c r="B13594" s="5" t="s">
        <v>2848</v>
      </c>
    </row>
    <row r="13595" spans="1:2" x14ac:dyDescent="0.3">
      <c r="A13595" s="3">
        <v>332706</v>
      </c>
      <c r="B13595" s="5" t="s">
        <v>166</v>
      </c>
    </row>
    <row r="13596" spans="1:2" x14ac:dyDescent="0.3">
      <c r="A13596" s="3">
        <v>332706</v>
      </c>
      <c r="B13596" s="5" t="s">
        <v>49</v>
      </c>
    </row>
    <row r="13597" spans="1:2" x14ac:dyDescent="0.3">
      <c r="A13597" s="3">
        <v>336201</v>
      </c>
      <c r="B13597" s="5" t="s">
        <v>49</v>
      </c>
    </row>
    <row r="13598" spans="1:2" x14ac:dyDescent="0.3">
      <c r="A13598" s="3">
        <v>337029</v>
      </c>
      <c r="B13598" s="5" t="s">
        <v>468</v>
      </c>
    </row>
    <row r="13599" spans="1:2" x14ac:dyDescent="0.3">
      <c r="A13599" s="3">
        <v>337029</v>
      </c>
      <c r="B13599" s="5" t="s">
        <v>2528</v>
      </c>
    </row>
    <row r="13600" spans="1:2" x14ac:dyDescent="0.3">
      <c r="A13600" s="3">
        <v>337029</v>
      </c>
      <c r="B13600" s="5" t="s">
        <v>166</v>
      </c>
    </row>
    <row r="13601" spans="1:2" x14ac:dyDescent="0.3">
      <c r="A13601" s="3">
        <v>340884</v>
      </c>
      <c r="B13601" s="5" t="s">
        <v>6748</v>
      </c>
    </row>
    <row r="13602" spans="1:2" x14ac:dyDescent="0.3">
      <c r="A13602" s="3">
        <v>340884</v>
      </c>
      <c r="B13602" s="5" t="s">
        <v>6631</v>
      </c>
    </row>
    <row r="13603" spans="1:2" x14ac:dyDescent="0.3">
      <c r="A13603" s="3">
        <v>340884</v>
      </c>
      <c r="B13603" s="5" t="s">
        <v>2297</v>
      </c>
    </row>
    <row r="13604" spans="1:2" x14ac:dyDescent="0.3">
      <c r="A13604" s="3">
        <v>340884</v>
      </c>
      <c r="B13604" s="5" t="s">
        <v>30</v>
      </c>
    </row>
    <row r="13605" spans="1:2" x14ac:dyDescent="0.3">
      <c r="A13605" s="3">
        <v>340884</v>
      </c>
      <c r="B13605" s="5" t="s">
        <v>2848</v>
      </c>
    </row>
    <row r="13606" spans="1:2" x14ac:dyDescent="0.3">
      <c r="A13606" s="3">
        <v>325813</v>
      </c>
      <c r="B13606" s="5" t="s">
        <v>30</v>
      </c>
    </row>
    <row r="13607" spans="1:2" x14ac:dyDescent="0.3">
      <c r="A13607" s="3">
        <v>325813</v>
      </c>
      <c r="B13607" s="5" t="s">
        <v>6748</v>
      </c>
    </row>
    <row r="13608" spans="1:2" x14ac:dyDescent="0.3">
      <c r="A13608" s="3">
        <v>325813</v>
      </c>
      <c r="B13608" s="5" t="s">
        <v>2528</v>
      </c>
    </row>
    <row r="13609" spans="1:2" x14ac:dyDescent="0.3">
      <c r="A13609" s="3">
        <v>325813</v>
      </c>
      <c r="B13609" s="5" t="s">
        <v>19406</v>
      </c>
    </row>
    <row r="13610" spans="1:2" x14ac:dyDescent="0.3">
      <c r="A13610" s="3">
        <v>321666</v>
      </c>
      <c r="B13610" s="5" t="s">
        <v>166</v>
      </c>
    </row>
    <row r="13611" spans="1:2" x14ac:dyDescent="0.3">
      <c r="A13611" s="3">
        <v>321666</v>
      </c>
      <c r="B13611" s="5" t="s">
        <v>49</v>
      </c>
    </row>
    <row r="13612" spans="1:2" x14ac:dyDescent="0.3">
      <c r="A13612" s="3">
        <v>334394</v>
      </c>
      <c r="B13612" s="5" t="s">
        <v>468</v>
      </c>
    </row>
    <row r="13613" spans="1:2" x14ac:dyDescent="0.3">
      <c r="A13613" s="3">
        <v>334394</v>
      </c>
      <c r="B13613" s="5" t="s">
        <v>166</v>
      </c>
    </row>
    <row r="13614" spans="1:2" x14ac:dyDescent="0.3">
      <c r="A13614" s="3">
        <v>369054</v>
      </c>
      <c r="B13614" s="5" t="s">
        <v>19406</v>
      </c>
    </row>
    <row r="13615" spans="1:2" x14ac:dyDescent="0.3">
      <c r="A13615" s="3">
        <v>369054</v>
      </c>
      <c r="B13615" s="5" t="s">
        <v>886</v>
      </c>
    </row>
    <row r="13616" spans="1:2" x14ac:dyDescent="0.3">
      <c r="A13616" s="3">
        <v>360994</v>
      </c>
      <c r="B13616" s="5" t="s">
        <v>886</v>
      </c>
    </row>
    <row r="13617" spans="1:2" x14ac:dyDescent="0.3">
      <c r="A13617" s="3">
        <v>360994</v>
      </c>
      <c r="B13617" s="5" t="s">
        <v>30</v>
      </c>
    </row>
    <row r="13618" spans="1:2" x14ac:dyDescent="0.3">
      <c r="A13618" s="3">
        <v>322488</v>
      </c>
      <c r="B13618" s="5" t="s">
        <v>49</v>
      </c>
    </row>
    <row r="13619" spans="1:2" x14ac:dyDescent="0.3">
      <c r="A13619" s="3">
        <v>322488</v>
      </c>
      <c r="B13619" s="5" t="s">
        <v>7548</v>
      </c>
    </row>
    <row r="13620" spans="1:2" x14ac:dyDescent="0.3">
      <c r="A13620" s="3">
        <v>323435</v>
      </c>
      <c r="B13620" s="5" t="s">
        <v>166</v>
      </c>
    </row>
    <row r="13621" spans="1:2" x14ac:dyDescent="0.3">
      <c r="A13621" s="3">
        <v>323435</v>
      </c>
      <c r="B13621" s="5" t="s">
        <v>49</v>
      </c>
    </row>
    <row r="13622" spans="1:2" x14ac:dyDescent="0.3">
      <c r="A13622" s="3">
        <v>323435</v>
      </c>
      <c r="B13622" s="5" t="s">
        <v>2848</v>
      </c>
    </row>
    <row r="13623" spans="1:2" x14ac:dyDescent="0.3">
      <c r="A13623" s="3">
        <v>324803</v>
      </c>
      <c r="B13623" s="5" t="s">
        <v>468</v>
      </c>
    </row>
    <row r="13624" spans="1:2" x14ac:dyDescent="0.3">
      <c r="A13624" s="3">
        <v>324803</v>
      </c>
      <c r="B13624" s="5" t="s">
        <v>166</v>
      </c>
    </row>
    <row r="13625" spans="1:2" x14ac:dyDescent="0.3">
      <c r="A13625" s="3">
        <v>323966</v>
      </c>
      <c r="B13625" s="5" t="s">
        <v>777</v>
      </c>
    </row>
    <row r="13626" spans="1:2" x14ac:dyDescent="0.3">
      <c r="A13626" s="3">
        <v>323966</v>
      </c>
      <c r="B13626" s="5" t="s">
        <v>1246</v>
      </c>
    </row>
    <row r="13627" spans="1:2" x14ac:dyDescent="0.3">
      <c r="A13627" s="3">
        <v>340684</v>
      </c>
      <c r="B13627" s="5" t="s">
        <v>49</v>
      </c>
    </row>
    <row r="13628" spans="1:2" x14ac:dyDescent="0.3">
      <c r="A13628" s="3">
        <v>340684</v>
      </c>
      <c r="B13628" s="5" t="s">
        <v>886</v>
      </c>
    </row>
    <row r="13629" spans="1:2" x14ac:dyDescent="0.3">
      <c r="A13629" s="3">
        <v>336199</v>
      </c>
      <c r="B13629" s="5" t="s">
        <v>49</v>
      </c>
    </row>
    <row r="13630" spans="1:2" x14ac:dyDescent="0.3">
      <c r="A13630" s="3">
        <v>336199</v>
      </c>
      <c r="B13630" s="5" t="s">
        <v>30</v>
      </c>
    </row>
    <row r="13631" spans="1:2" x14ac:dyDescent="0.3">
      <c r="A13631" s="3">
        <v>338913</v>
      </c>
      <c r="B13631" s="5" t="s">
        <v>30</v>
      </c>
    </row>
    <row r="13632" spans="1:2" x14ac:dyDescent="0.3">
      <c r="A13632" s="3">
        <v>338913</v>
      </c>
      <c r="B13632" s="5" t="s">
        <v>6748</v>
      </c>
    </row>
    <row r="13633" spans="1:2" x14ac:dyDescent="0.3">
      <c r="A13633" s="3">
        <v>336211</v>
      </c>
      <c r="B13633" s="5" t="s">
        <v>30</v>
      </c>
    </row>
    <row r="13634" spans="1:2" x14ac:dyDescent="0.3">
      <c r="A13634" s="3">
        <v>336211</v>
      </c>
      <c r="B13634" s="5" t="s">
        <v>886</v>
      </c>
    </row>
    <row r="13635" spans="1:2" x14ac:dyDescent="0.3">
      <c r="A13635" s="3">
        <v>366142</v>
      </c>
      <c r="B13635" s="5" t="s">
        <v>2297</v>
      </c>
    </row>
    <row r="13636" spans="1:2" x14ac:dyDescent="0.3">
      <c r="A13636" s="3">
        <v>366142</v>
      </c>
      <c r="B13636" s="5" t="s">
        <v>6748</v>
      </c>
    </row>
    <row r="13637" spans="1:2" x14ac:dyDescent="0.3">
      <c r="A13637" s="3">
        <v>353464</v>
      </c>
      <c r="B13637" s="5" t="s">
        <v>166</v>
      </c>
    </row>
    <row r="13638" spans="1:2" x14ac:dyDescent="0.3">
      <c r="A13638" s="3">
        <v>353464</v>
      </c>
      <c r="B13638" s="5" t="s">
        <v>49</v>
      </c>
    </row>
    <row r="13639" spans="1:2" x14ac:dyDescent="0.3">
      <c r="A13639" s="3">
        <v>353464</v>
      </c>
      <c r="B13639" s="5" t="s">
        <v>6631</v>
      </c>
    </row>
    <row r="13640" spans="1:2" x14ac:dyDescent="0.3">
      <c r="A13640" s="3">
        <v>361403</v>
      </c>
      <c r="B13640" s="5" t="s">
        <v>30</v>
      </c>
    </row>
    <row r="13641" spans="1:2" x14ac:dyDescent="0.3">
      <c r="A13641" s="3">
        <v>361403</v>
      </c>
      <c r="B13641" s="5" t="s">
        <v>49</v>
      </c>
    </row>
    <row r="13642" spans="1:2" x14ac:dyDescent="0.3">
      <c r="A13642" s="3">
        <v>361403</v>
      </c>
      <c r="B13642" s="5" t="s">
        <v>6748</v>
      </c>
    </row>
    <row r="13643" spans="1:2" x14ac:dyDescent="0.3">
      <c r="A13643" s="3">
        <v>313628</v>
      </c>
      <c r="B13643" s="5" t="s">
        <v>30</v>
      </c>
    </row>
    <row r="13644" spans="1:2" x14ac:dyDescent="0.3">
      <c r="A13644" s="3">
        <v>313628</v>
      </c>
      <c r="B13644" s="5" t="s">
        <v>886</v>
      </c>
    </row>
    <row r="13645" spans="1:2" x14ac:dyDescent="0.3">
      <c r="A13645" s="3">
        <v>323901</v>
      </c>
      <c r="B13645" s="5" t="s">
        <v>310</v>
      </c>
    </row>
    <row r="13646" spans="1:2" x14ac:dyDescent="0.3">
      <c r="A13646" s="3">
        <v>323901</v>
      </c>
      <c r="B13646" s="5" t="s">
        <v>777</v>
      </c>
    </row>
    <row r="13647" spans="1:2" x14ac:dyDescent="0.3">
      <c r="A13647" s="3">
        <v>323901</v>
      </c>
      <c r="B13647" s="5" t="s">
        <v>49</v>
      </c>
    </row>
    <row r="13648" spans="1:2" x14ac:dyDescent="0.3">
      <c r="A13648" s="3">
        <v>286519</v>
      </c>
      <c r="B13648" s="5" t="s">
        <v>2378</v>
      </c>
    </row>
    <row r="13649" spans="1:2" x14ac:dyDescent="0.3">
      <c r="A13649" s="3">
        <v>286519</v>
      </c>
      <c r="B13649" s="5" t="s">
        <v>49</v>
      </c>
    </row>
    <row r="13650" spans="1:2" x14ac:dyDescent="0.3">
      <c r="A13650" s="3">
        <v>305747</v>
      </c>
      <c r="B13650" s="5" t="s">
        <v>6748</v>
      </c>
    </row>
    <row r="13651" spans="1:2" x14ac:dyDescent="0.3">
      <c r="A13651" s="3">
        <v>305747</v>
      </c>
      <c r="B13651" s="5" t="s">
        <v>49</v>
      </c>
    </row>
    <row r="13652" spans="1:2" x14ac:dyDescent="0.3">
      <c r="A13652" s="3">
        <v>345363</v>
      </c>
      <c r="B13652" s="5" t="s">
        <v>30</v>
      </c>
    </row>
    <row r="13653" spans="1:2" x14ac:dyDescent="0.3">
      <c r="A13653" s="3">
        <v>345363</v>
      </c>
      <c r="B13653" s="5" t="s">
        <v>1139</v>
      </c>
    </row>
    <row r="13654" spans="1:2" x14ac:dyDescent="0.3">
      <c r="A13654" s="3">
        <v>345363</v>
      </c>
      <c r="B13654" s="5" t="s">
        <v>6631</v>
      </c>
    </row>
    <row r="13655" spans="1:2" x14ac:dyDescent="0.3">
      <c r="A13655" s="3">
        <v>345363</v>
      </c>
      <c r="B13655" s="5" t="s">
        <v>6748</v>
      </c>
    </row>
    <row r="13656" spans="1:2" x14ac:dyDescent="0.3">
      <c r="A13656" s="3">
        <v>345363</v>
      </c>
      <c r="B13656" s="5" t="s">
        <v>19406</v>
      </c>
    </row>
    <row r="13657" spans="1:2" x14ac:dyDescent="0.3">
      <c r="A13657" s="3">
        <v>317991</v>
      </c>
      <c r="B13657" s="5" t="s">
        <v>49</v>
      </c>
    </row>
    <row r="13658" spans="1:2" x14ac:dyDescent="0.3">
      <c r="A13658" s="3">
        <v>291851</v>
      </c>
      <c r="B13658" s="5" t="s">
        <v>310</v>
      </c>
    </row>
    <row r="13659" spans="1:2" x14ac:dyDescent="0.3">
      <c r="A13659" s="3">
        <v>291851</v>
      </c>
      <c r="B13659" s="5" t="s">
        <v>49</v>
      </c>
    </row>
    <row r="13660" spans="1:2" x14ac:dyDescent="0.3">
      <c r="A13660" s="3">
        <v>291851</v>
      </c>
      <c r="B13660" s="5" t="s">
        <v>7548</v>
      </c>
    </row>
    <row r="13661" spans="1:2" x14ac:dyDescent="0.3">
      <c r="A13661" s="3">
        <v>291851</v>
      </c>
      <c r="B13661" s="5" t="s">
        <v>777</v>
      </c>
    </row>
    <row r="13662" spans="1:2" x14ac:dyDescent="0.3">
      <c r="A13662" s="3">
        <v>352733</v>
      </c>
      <c r="B13662" s="5" t="s">
        <v>49</v>
      </c>
    </row>
    <row r="13663" spans="1:2" x14ac:dyDescent="0.3">
      <c r="A13663" s="3">
        <v>352733</v>
      </c>
      <c r="B13663" s="5" t="s">
        <v>19406</v>
      </c>
    </row>
    <row r="13664" spans="1:2" x14ac:dyDescent="0.3">
      <c r="A13664" s="3">
        <v>352733</v>
      </c>
      <c r="B13664" s="5" t="s">
        <v>886</v>
      </c>
    </row>
    <row r="13665" spans="1:2" x14ac:dyDescent="0.3">
      <c r="A13665" s="3">
        <v>352733</v>
      </c>
      <c r="B13665" s="5" t="s">
        <v>7548</v>
      </c>
    </row>
    <row r="13666" spans="1:2" x14ac:dyDescent="0.3">
      <c r="A13666" s="3">
        <v>346401</v>
      </c>
      <c r="B13666" s="5" t="s">
        <v>2378</v>
      </c>
    </row>
    <row r="13667" spans="1:2" x14ac:dyDescent="0.3">
      <c r="A13667" s="3">
        <v>346401</v>
      </c>
      <c r="B13667" s="5" t="s">
        <v>329</v>
      </c>
    </row>
    <row r="13668" spans="1:2" x14ac:dyDescent="0.3">
      <c r="A13668" s="3">
        <v>321974</v>
      </c>
      <c r="B13668" s="5" t="s">
        <v>329</v>
      </c>
    </row>
    <row r="13669" spans="1:2" x14ac:dyDescent="0.3">
      <c r="A13669" s="3">
        <v>321974</v>
      </c>
      <c r="B13669" s="5" t="s">
        <v>2378</v>
      </c>
    </row>
    <row r="13670" spans="1:2" x14ac:dyDescent="0.3">
      <c r="A13670" s="3">
        <v>363486</v>
      </c>
      <c r="B13670" s="5" t="s">
        <v>2848</v>
      </c>
    </row>
    <row r="13671" spans="1:2" x14ac:dyDescent="0.3">
      <c r="A13671" s="3">
        <v>363486</v>
      </c>
      <c r="B13671" s="5" t="s">
        <v>19406</v>
      </c>
    </row>
    <row r="13672" spans="1:2" x14ac:dyDescent="0.3">
      <c r="A13672" s="3">
        <v>363486</v>
      </c>
      <c r="B13672" s="5" t="s">
        <v>886</v>
      </c>
    </row>
    <row r="13673" spans="1:2" x14ac:dyDescent="0.3">
      <c r="A13673" s="3">
        <v>363486</v>
      </c>
      <c r="B13673" s="5" t="s">
        <v>49</v>
      </c>
    </row>
    <row r="13674" spans="1:2" x14ac:dyDescent="0.3">
      <c r="A13674" s="3">
        <v>392553</v>
      </c>
      <c r="B13674" s="5" t="s">
        <v>329</v>
      </c>
    </row>
    <row r="13675" spans="1:2" x14ac:dyDescent="0.3">
      <c r="A13675" s="3">
        <v>370234</v>
      </c>
      <c r="B13675" s="5" t="s">
        <v>468</v>
      </c>
    </row>
    <row r="13676" spans="1:2" x14ac:dyDescent="0.3">
      <c r="A13676" s="3">
        <v>370234</v>
      </c>
      <c r="B13676" s="5" t="s">
        <v>166</v>
      </c>
    </row>
    <row r="13677" spans="1:2" x14ac:dyDescent="0.3">
      <c r="A13677" s="3">
        <v>324325</v>
      </c>
      <c r="B13677" s="5" t="s">
        <v>6748</v>
      </c>
    </row>
    <row r="13678" spans="1:2" x14ac:dyDescent="0.3">
      <c r="A13678" s="3">
        <v>324325</v>
      </c>
      <c r="B13678" s="5" t="s">
        <v>329</v>
      </c>
    </row>
    <row r="13679" spans="1:2" x14ac:dyDescent="0.3">
      <c r="A13679" s="3">
        <v>371492</v>
      </c>
      <c r="B13679" s="5" t="s">
        <v>329</v>
      </c>
    </row>
    <row r="13680" spans="1:2" x14ac:dyDescent="0.3">
      <c r="A13680" s="3">
        <v>359105</v>
      </c>
      <c r="B13680" s="5" t="s">
        <v>30</v>
      </c>
    </row>
    <row r="13681" spans="1:2" x14ac:dyDescent="0.3">
      <c r="A13681" s="3">
        <v>359105</v>
      </c>
      <c r="B13681" s="5" t="s">
        <v>777</v>
      </c>
    </row>
    <row r="13682" spans="1:2" x14ac:dyDescent="0.3">
      <c r="A13682" s="3">
        <v>359105</v>
      </c>
      <c r="B13682" s="5" t="s">
        <v>49</v>
      </c>
    </row>
    <row r="13683" spans="1:2" x14ac:dyDescent="0.3">
      <c r="A13683" s="3">
        <v>359105</v>
      </c>
      <c r="B13683" s="5" t="s">
        <v>7548</v>
      </c>
    </row>
    <row r="13684" spans="1:2" x14ac:dyDescent="0.3">
      <c r="A13684" s="3">
        <v>359105</v>
      </c>
      <c r="B13684" s="5" t="s">
        <v>310</v>
      </c>
    </row>
    <row r="13685" spans="1:2" x14ac:dyDescent="0.3">
      <c r="A13685" s="3">
        <v>335077</v>
      </c>
      <c r="B13685" s="5" t="s">
        <v>6748</v>
      </c>
    </row>
    <row r="13686" spans="1:2" x14ac:dyDescent="0.3">
      <c r="A13686" s="3">
        <v>335077</v>
      </c>
      <c r="B13686" s="5" t="s">
        <v>2528</v>
      </c>
    </row>
    <row r="13687" spans="1:2" x14ac:dyDescent="0.3">
      <c r="A13687" s="3">
        <v>335077</v>
      </c>
      <c r="B13687" s="5" t="s">
        <v>777</v>
      </c>
    </row>
    <row r="13688" spans="1:2" x14ac:dyDescent="0.3">
      <c r="A13688" s="3">
        <v>335077</v>
      </c>
      <c r="B13688" s="5" t="s">
        <v>1139</v>
      </c>
    </row>
    <row r="13689" spans="1:2" x14ac:dyDescent="0.3">
      <c r="A13689" s="3">
        <v>366656</v>
      </c>
      <c r="B13689" s="5" t="s">
        <v>2297</v>
      </c>
    </row>
    <row r="13690" spans="1:2" x14ac:dyDescent="0.3">
      <c r="A13690" s="3">
        <v>366656</v>
      </c>
      <c r="B13690" s="5" t="s">
        <v>6748</v>
      </c>
    </row>
    <row r="13691" spans="1:2" x14ac:dyDescent="0.3">
      <c r="A13691" s="3">
        <v>366656</v>
      </c>
      <c r="B13691" s="5" t="s">
        <v>30</v>
      </c>
    </row>
    <row r="13692" spans="1:2" x14ac:dyDescent="0.3">
      <c r="A13692" s="3">
        <v>307931</v>
      </c>
      <c r="B13692" s="5" t="s">
        <v>329</v>
      </c>
    </row>
    <row r="13693" spans="1:2" x14ac:dyDescent="0.3">
      <c r="A13693" s="3">
        <v>336313</v>
      </c>
      <c r="B13693" s="5" t="s">
        <v>2848</v>
      </c>
    </row>
    <row r="13694" spans="1:2" x14ac:dyDescent="0.3">
      <c r="A13694" s="3">
        <v>336313</v>
      </c>
      <c r="B13694" s="5" t="s">
        <v>30</v>
      </c>
    </row>
    <row r="13695" spans="1:2" x14ac:dyDescent="0.3">
      <c r="A13695" s="3">
        <v>336313</v>
      </c>
      <c r="B13695" s="5" t="s">
        <v>2297</v>
      </c>
    </row>
    <row r="13696" spans="1:2" x14ac:dyDescent="0.3">
      <c r="A13696" s="3">
        <v>336313</v>
      </c>
      <c r="B13696" s="5" t="s">
        <v>1139</v>
      </c>
    </row>
    <row r="13697" spans="1:2" x14ac:dyDescent="0.3">
      <c r="A13697" s="3">
        <v>319076</v>
      </c>
      <c r="B13697" s="5" t="s">
        <v>329</v>
      </c>
    </row>
    <row r="13698" spans="1:2" x14ac:dyDescent="0.3">
      <c r="A13698" s="3">
        <v>306482</v>
      </c>
      <c r="B13698" s="5" t="s">
        <v>166</v>
      </c>
    </row>
    <row r="13699" spans="1:2" x14ac:dyDescent="0.3">
      <c r="A13699" s="3">
        <v>306482</v>
      </c>
      <c r="B13699" s="5" t="s">
        <v>49</v>
      </c>
    </row>
    <row r="13700" spans="1:2" x14ac:dyDescent="0.3">
      <c r="A13700" s="3">
        <v>310568</v>
      </c>
      <c r="B13700" s="5" t="s">
        <v>49</v>
      </c>
    </row>
    <row r="13701" spans="1:2" x14ac:dyDescent="0.3">
      <c r="A13701" s="3">
        <v>310568</v>
      </c>
      <c r="B13701" s="5" t="s">
        <v>886</v>
      </c>
    </row>
    <row r="13702" spans="1:2" x14ac:dyDescent="0.3">
      <c r="A13702" s="3">
        <v>355998</v>
      </c>
      <c r="B13702" s="5" t="s">
        <v>30</v>
      </c>
    </row>
    <row r="13703" spans="1:2" x14ac:dyDescent="0.3">
      <c r="A13703" s="3">
        <v>355998</v>
      </c>
      <c r="B13703" s="5" t="s">
        <v>49</v>
      </c>
    </row>
    <row r="13704" spans="1:2" x14ac:dyDescent="0.3">
      <c r="A13704" s="3">
        <v>355998</v>
      </c>
      <c r="B13704" s="5" t="s">
        <v>886</v>
      </c>
    </row>
    <row r="13705" spans="1:2" x14ac:dyDescent="0.3">
      <c r="A13705" s="3">
        <v>352179</v>
      </c>
      <c r="B13705" s="5" t="s">
        <v>49</v>
      </c>
    </row>
    <row r="13706" spans="1:2" x14ac:dyDescent="0.3">
      <c r="A13706" s="3">
        <v>352179</v>
      </c>
      <c r="B13706" s="5" t="s">
        <v>166</v>
      </c>
    </row>
    <row r="13707" spans="1:2" x14ac:dyDescent="0.3">
      <c r="A13707" s="3">
        <v>317114</v>
      </c>
      <c r="B13707" s="5" t="s">
        <v>30</v>
      </c>
    </row>
    <row r="13708" spans="1:2" x14ac:dyDescent="0.3">
      <c r="A13708" s="3">
        <v>317114</v>
      </c>
      <c r="B13708" s="5" t="s">
        <v>886</v>
      </c>
    </row>
    <row r="13709" spans="1:2" x14ac:dyDescent="0.3">
      <c r="A13709" s="3">
        <v>317114</v>
      </c>
      <c r="B13709" s="5" t="s">
        <v>19406</v>
      </c>
    </row>
    <row r="13710" spans="1:2" x14ac:dyDescent="0.3">
      <c r="A13710" s="3">
        <v>351065</v>
      </c>
      <c r="B13710" s="5" t="s">
        <v>2297</v>
      </c>
    </row>
    <row r="13711" spans="1:2" x14ac:dyDescent="0.3">
      <c r="A13711" s="3">
        <v>351065</v>
      </c>
      <c r="B13711" s="5" t="s">
        <v>30</v>
      </c>
    </row>
    <row r="13712" spans="1:2" x14ac:dyDescent="0.3">
      <c r="A13712" s="3">
        <v>351065</v>
      </c>
      <c r="B13712" s="5" t="s">
        <v>49</v>
      </c>
    </row>
    <row r="13713" spans="1:2" x14ac:dyDescent="0.3">
      <c r="A13713" s="3">
        <v>356191</v>
      </c>
      <c r="B13713" s="5" t="s">
        <v>49</v>
      </c>
    </row>
    <row r="13714" spans="1:2" x14ac:dyDescent="0.3">
      <c r="A13714" s="3">
        <v>356191</v>
      </c>
      <c r="B13714" s="5" t="s">
        <v>468</v>
      </c>
    </row>
    <row r="13715" spans="1:2" x14ac:dyDescent="0.3">
      <c r="A13715" s="3">
        <v>356191</v>
      </c>
      <c r="B13715" s="5" t="s">
        <v>166</v>
      </c>
    </row>
    <row r="13716" spans="1:2" x14ac:dyDescent="0.3">
      <c r="A13716" s="3">
        <v>314388</v>
      </c>
      <c r="B13716" s="5" t="s">
        <v>886</v>
      </c>
    </row>
    <row r="13717" spans="1:2" x14ac:dyDescent="0.3">
      <c r="A13717" s="3">
        <v>314388</v>
      </c>
      <c r="B13717" s="5" t="s">
        <v>49</v>
      </c>
    </row>
    <row r="13718" spans="1:2" x14ac:dyDescent="0.3">
      <c r="A13718" s="3">
        <v>315439</v>
      </c>
      <c r="B13718" s="5" t="s">
        <v>49</v>
      </c>
    </row>
    <row r="13719" spans="1:2" x14ac:dyDescent="0.3">
      <c r="A13719" s="3">
        <v>315439</v>
      </c>
      <c r="B13719" s="5" t="s">
        <v>7548</v>
      </c>
    </row>
    <row r="13720" spans="1:2" x14ac:dyDescent="0.3">
      <c r="A13720" s="3">
        <v>356057</v>
      </c>
      <c r="B13720" s="5" t="s">
        <v>7548</v>
      </c>
    </row>
    <row r="13721" spans="1:2" x14ac:dyDescent="0.3">
      <c r="A13721" s="3">
        <v>356057</v>
      </c>
      <c r="B13721" s="5" t="s">
        <v>49</v>
      </c>
    </row>
    <row r="13722" spans="1:2" x14ac:dyDescent="0.3">
      <c r="A13722" s="3">
        <v>345637</v>
      </c>
      <c r="B13722" s="5" t="s">
        <v>2297</v>
      </c>
    </row>
    <row r="13723" spans="1:2" x14ac:dyDescent="0.3">
      <c r="A13723" s="3">
        <v>345637</v>
      </c>
      <c r="B13723" s="5" t="s">
        <v>6748</v>
      </c>
    </row>
    <row r="13724" spans="1:2" x14ac:dyDescent="0.3">
      <c r="A13724" s="3">
        <v>345637</v>
      </c>
      <c r="B13724" s="5" t="s">
        <v>2848</v>
      </c>
    </row>
    <row r="13725" spans="1:2" x14ac:dyDescent="0.3">
      <c r="A13725" s="3">
        <v>345637</v>
      </c>
      <c r="B13725" s="5" t="s">
        <v>777</v>
      </c>
    </row>
    <row r="13726" spans="1:2" x14ac:dyDescent="0.3">
      <c r="A13726" s="3">
        <v>365451</v>
      </c>
      <c r="B13726" s="5" t="s">
        <v>886</v>
      </c>
    </row>
    <row r="13727" spans="1:2" x14ac:dyDescent="0.3">
      <c r="A13727" s="3">
        <v>365451</v>
      </c>
      <c r="B13727" s="5" t="s">
        <v>30</v>
      </c>
    </row>
    <row r="13728" spans="1:2" x14ac:dyDescent="0.3">
      <c r="A13728" s="3">
        <v>365451</v>
      </c>
      <c r="B13728" s="5" t="s">
        <v>49</v>
      </c>
    </row>
    <row r="13729" spans="1:2" x14ac:dyDescent="0.3">
      <c r="A13729" s="3">
        <v>361539</v>
      </c>
      <c r="B13729" s="5" t="s">
        <v>166</v>
      </c>
    </row>
    <row r="13730" spans="1:2" x14ac:dyDescent="0.3">
      <c r="A13730" s="3">
        <v>253406</v>
      </c>
      <c r="B13730" s="5" t="s">
        <v>30</v>
      </c>
    </row>
    <row r="13731" spans="1:2" x14ac:dyDescent="0.3">
      <c r="A13731" s="3">
        <v>253406</v>
      </c>
      <c r="B13731" s="5" t="s">
        <v>49</v>
      </c>
    </row>
    <row r="13732" spans="1:2" x14ac:dyDescent="0.3">
      <c r="A13732" s="3">
        <v>253406</v>
      </c>
      <c r="B13732" s="5" t="s">
        <v>2378</v>
      </c>
    </row>
    <row r="13733" spans="1:2" x14ac:dyDescent="0.3">
      <c r="A13733" s="3">
        <v>339580</v>
      </c>
      <c r="B13733" s="5" t="s">
        <v>6631</v>
      </c>
    </row>
    <row r="13734" spans="1:2" x14ac:dyDescent="0.3">
      <c r="A13734" s="3">
        <v>339580</v>
      </c>
      <c r="B13734" s="5" t="s">
        <v>19406</v>
      </c>
    </row>
    <row r="13735" spans="1:2" x14ac:dyDescent="0.3">
      <c r="A13735" s="3">
        <v>339580</v>
      </c>
      <c r="B13735" s="5" t="s">
        <v>49</v>
      </c>
    </row>
    <row r="13736" spans="1:2" x14ac:dyDescent="0.3">
      <c r="A13736" s="3">
        <v>339580</v>
      </c>
      <c r="B13736" s="5" t="s">
        <v>1246</v>
      </c>
    </row>
    <row r="13737" spans="1:2" x14ac:dyDescent="0.3">
      <c r="A13737" s="3">
        <v>354170</v>
      </c>
      <c r="B13737" s="5" t="s">
        <v>49</v>
      </c>
    </row>
    <row r="13738" spans="1:2" x14ac:dyDescent="0.3">
      <c r="A13738" s="3">
        <v>324253</v>
      </c>
      <c r="B13738" s="5" t="s">
        <v>329</v>
      </c>
    </row>
    <row r="13739" spans="1:2" x14ac:dyDescent="0.3">
      <c r="A13739" s="3">
        <v>337960</v>
      </c>
      <c r="B13739" s="5" t="s">
        <v>49</v>
      </c>
    </row>
    <row r="13740" spans="1:2" x14ac:dyDescent="0.3">
      <c r="A13740" s="3">
        <v>257444</v>
      </c>
      <c r="B13740" s="5" t="s">
        <v>49</v>
      </c>
    </row>
    <row r="13741" spans="1:2" x14ac:dyDescent="0.3">
      <c r="A13741" s="3">
        <v>257444</v>
      </c>
      <c r="B13741" s="5" t="s">
        <v>468</v>
      </c>
    </row>
    <row r="13742" spans="1:2" x14ac:dyDescent="0.3">
      <c r="A13742" s="3">
        <v>257444</v>
      </c>
      <c r="B13742" s="5" t="s">
        <v>166</v>
      </c>
    </row>
    <row r="13743" spans="1:2" x14ac:dyDescent="0.3">
      <c r="A13743" s="3">
        <v>339145</v>
      </c>
      <c r="B13743" s="5" t="s">
        <v>49</v>
      </c>
    </row>
    <row r="13744" spans="1:2" x14ac:dyDescent="0.3">
      <c r="A13744" s="3">
        <v>315868</v>
      </c>
      <c r="B13744" s="5" t="s">
        <v>49</v>
      </c>
    </row>
    <row r="13745" spans="1:2" x14ac:dyDescent="0.3">
      <c r="A13745" s="3">
        <v>315868</v>
      </c>
      <c r="B13745" s="5" t="s">
        <v>30</v>
      </c>
    </row>
    <row r="13746" spans="1:2" x14ac:dyDescent="0.3">
      <c r="A13746" s="3">
        <v>315868</v>
      </c>
      <c r="B13746" s="5" t="s">
        <v>2848</v>
      </c>
    </row>
    <row r="13747" spans="1:2" x14ac:dyDescent="0.3">
      <c r="A13747" s="3">
        <v>268725</v>
      </c>
      <c r="B13747" s="5" t="s">
        <v>166</v>
      </c>
    </row>
    <row r="13748" spans="1:2" x14ac:dyDescent="0.3">
      <c r="A13748" s="3">
        <v>268725</v>
      </c>
      <c r="B13748" s="5" t="s">
        <v>468</v>
      </c>
    </row>
    <row r="13749" spans="1:2" x14ac:dyDescent="0.3">
      <c r="A13749" s="3">
        <v>315575</v>
      </c>
      <c r="B13749" s="5" t="s">
        <v>49</v>
      </c>
    </row>
    <row r="13750" spans="1:2" x14ac:dyDescent="0.3">
      <c r="A13750" s="3">
        <v>305642</v>
      </c>
      <c r="B13750" s="5" t="s">
        <v>49</v>
      </c>
    </row>
    <row r="13751" spans="1:2" x14ac:dyDescent="0.3">
      <c r="A13751" s="3">
        <v>345931</v>
      </c>
      <c r="B13751" s="5" t="s">
        <v>468</v>
      </c>
    </row>
    <row r="13752" spans="1:2" x14ac:dyDescent="0.3">
      <c r="A13752" s="3">
        <v>293644</v>
      </c>
      <c r="B13752" s="5" t="s">
        <v>30</v>
      </c>
    </row>
    <row r="13753" spans="1:2" x14ac:dyDescent="0.3">
      <c r="A13753" s="3">
        <v>293644</v>
      </c>
      <c r="B13753" s="5" t="s">
        <v>2297</v>
      </c>
    </row>
    <row r="13754" spans="1:2" x14ac:dyDescent="0.3">
      <c r="A13754" s="3">
        <v>293644</v>
      </c>
      <c r="B13754" s="5" t="s">
        <v>6748</v>
      </c>
    </row>
    <row r="13755" spans="1:2" x14ac:dyDescent="0.3">
      <c r="A13755" s="3">
        <v>322125</v>
      </c>
      <c r="B13755" s="5" t="s">
        <v>49</v>
      </c>
    </row>
    <row r="13756" spans="1:2" x14ac:dyDescent="0.3">
      <c r="A13756" s="3">
        <v>322125</v>
      </c>
      <c r="B13756" s="5" t="s">
        <v>166</v>
      </c>
    </row>
    <row r="13757" spans="1:2" x14ac:dyDescent="0.3">
      <c r="A13757" s="3">
        <v>325848</v>
      </c>
      <c r="B13757" s="5" t="s">
        <v>30</v>
      </c>
    </row>
    <row r="13758" spans="1:2" x14ac:dyDescent="0.3">
      <c r="A13758" s="3">
        <v>336222</v>
      </c>
      <c r="B13758" s="5" t="s">
        <v>49</v>
      </c>
    </row>
    <row r="13759" spans="1:2" x14ac:dyDescent="0.3">
      <c r="A13759" s="3">
        <v>307226</v>
      </c>
      <c r="B13759" s="5" t="s">
        <v>30</v>
      </c>
    </row>
    <row r="13760" spans="1:2" x14ac:dyDescent="0.3">
      <c r="A13760" s="3">
        <v>307226</v>
      </c>
      <c r="B13760" s="5" t="s">
        <v>6748</v>
      </c>
    </row>
    <row r="13761" spans="1:2" x14ac:dyDescent="0.3">
      <c r="A13761" s="3">
        <v>359892</v>
      </c>
      <c r="B13761" s="5" t="s">
        <v>1845</v>
      </c>
    </row>
    <row r="13762" spans="1:2" x14ac:dyDescent="0.3">
      <c r="A13762" s="3">
        <v>343701</v>
      </c>
      <c r="B13762" s="5" t="s">
        <v>777</v>
      </c>
    </row>
    <row r="13763" spans="1:2" x14ac:dyDescent="0.3">
      <c r="A13763" s="3">
        <v>343701</v>
      </c>
      <c r="B13763" s="5" t="s">
        <v>30</v>
      </c>
    </row>
    <row r="13764" spans="1:2" x14ac:dyDescent="0.3">
      <c r="A13764" s="3">
        <v>343701</v>
      </c>
      <c r="B13764" s="5" t="s">
        <v>468</v>
      </c>
    </row>
    <row r="13765" spans="1:2" x14ac:dyDescent="0.3">
      <c r="A13765" s="3">
        <v>353614</v>
      </c>
      <c r="B13765" s="5" t="s">
        <v>49</v>
      </c>
    </row>
    <row r="13766" spans="1:2" x14ac:dyDescent="0.3">
      <c r="A13766" s="3">
        <v>353614</v>
      </c>
      <c r="B13766" s="5" t="s">
        <v>30</v>
      </c>
    </row>
    <row r="13767" spans="1:2" x14ac:dyDescent="0.3">
      <c r="A13767" s="3">
        <v>358962</v>
      </c>
      <c r="B13767" s="5" t="s">
        <v>468</v>
      </c>
    </row>
    <row r="13768" spans="1:2" x14ac:dyDescent="0.3">
      <c r="A13768" s="3">
        <v>346641</v>
      </c>
      <c r="B13768" s="5" t="s">
        <v>49</v>
      </c>
    </row>
    <row r="13769" spans="1:2" x14ac:dyDescent="0.3">
      <c r="A13769" s="3">
        <v>346641</v>
      </c>
      <c r="B13769" s="5" t="s">
        <v>6631</v>
      </c>
    </row>
    <row r="13770" spans="1:2" x14ac:dyDescent="0.3">
      <c r="A13770" s="3">
        <v>346641</v>
      </c>
      <c r="B13770" s="5" t="s">
        <v>468</v>
      </c>
    </row>
    <row r="13771" spans="1:2" x14ac:dyDescent="0.3">
      <c r="A13771" s="3">
        <v>352364</v>
      </c>
      <c r="B13771" s="5" t="s">
        <v>166</v>
      </c>
    </row>
    <row r="13772" spans="1:2" x14ac:dyDescent="0.3">
      <c r="A13772" s="3">
        <v>336652</v>
      </c>
      <c r="B13772" s="5" t="s">
        <v>49</v>
      </c>
    </row>
    <row r="13773" spans="1:2" x14ac:dyDescent="0.3">
      <c r="A13773" s="3">
        <v>336652</v>
      </c>
      <c r="B13773" s="5" t="s">
        <v>886</v>
      </c>
    </row>
    <row r="13774" spans="1:2" x14ac:dyDescent="0.3">
      <c r="A13774" s="3">
        <v>336652</v>
      </c>
      <c r="B13774" s="5" t="s">
        <v>30</v>
      </c>
    </row>
    <row r="13775" spans="1:2" x14ac:dyDescent="0.3">
      <c r="A13775" s="3">
        <v>346956</v>
      </c>
      <c r="B13775" s="5" t="s">
        <v>329</v>
      </c>
    </row>
    <row r="13776" spans="1:2" x14ac:dyDescent="0.3">
      <c r="A13776" s="3">
        <v>346956</v>
      </c>
      <c r="B13776" s="5" t="s">
        <v>7548</v>
      </c>
    </row>
    <row r="13777" spans="1:2" x14ac:dyDescent="0.3">
      <c r="A13777" s="3">
        <v>372640</v>
      </c>
      <c r="B13777" s="5" t="s">
        <v>30</v>
      </c>
    </row>
    <row r="13778" spans="1:2" x14ac:dyDescent="0.3">
      <c r="A13778" s="3">
        <v>372640</v>
      </c>
      <c r="B13778" s="5" t="s">
        <v>49</v>
      </c>
    </row>
    <row r="13779" spans="1:2" x14ac:dyDescent="0.3">
      <c r="A13779" s="3">
        <v>352978</v>
      </c>
      <c r="B13779" s="5" t="s">
        <v>166</v>
      </c>
    </row>
    <row r="13780" spans="1:2" x14ac:dyDescent="0.3">
      <c r="A13780" s="3">
        <v>352978</v>
      </c>
      <c r="B13780" s="5" t="s">
        <v>1139</v>
      </c>
    </row>
    <row r="13781" spans="1:2" x14ac:dyDescent="0.3">
      <c r="A13781" s="3">
        <v>352978</v>
      </c>
      <c r="B13781" s="5" t="s">
        <v>777</v>
      </c>
    </row>
    <row r="13782" spans="1:2" x14ac:dyDescent="0.3">
      <c r="A13782" s="3">
        <v>347096</v>
      </c>
      <c r="B13782" s="5" t="s">
        <v>777</v>
      </c>
    </row>
    <row r="13783" spans="1:2" x14ac:dyDescent="0.3">
      <c r="A13783" s="3">
        <v>347096</v>
      </c>
      <c r="B13783" s="5" t="s">
        <v>1139</v>
      </c>
    </row>
    <row r="13784" spans="1:2" x14ac:dyDescent="0.3">
      <c r="A13784" s="3">
        <v>347096</v>
      </c>
      <c r="B13784" s="5" t="s">
        <v>2848</v>
      </c>
    </row>
    <row r="13785" spans="1:2" x14ac:dyDescent="0.3">
      <c r="A13785" s="3">
        <v>320367</v>
      </c>
      <c r="B13785" s="5" t="s">
        <v>49</v>
      </c>
    </row>
    <row r="13786" spans="1:2" x14ac:dyDescent="0.3">
      <c r="A13786" s="3">
        <v>333623</v>
      </c>
      <c r="B13786" s="5" t="s">
        <v>2297</v>
      </c>
    </row>
    <row r="13787" spans="1:2" x14ac:dyDescent="0.3">
      <c r="A13787" s="3">
        <v>333623</v>
      </c>
      <c r="B13787" s="5" t="s">
        <v>2378</v>
      </c>
    </row>
    <row r="13788" spans="1:2" x14ac:dyDescent="0.3">
      <c r="A13788" s="3">
        <v>333623</v>
      </c>
      <c r="B13788" s="5" t="s">
        <v>30</v>
      </c>
    </row>
    <row r="13789" spans="1:2" x14ac:dyDescent="0.3">
      <c r="A13789" s="3">
        <v>312966</v>
      </c>
      <c r="B13789" s="5" t="s">
        <v>2848</v>
      </c>
    </row>
    <row r="13790" spans="1:2" x14ac:dyDescent="0.3">
      <c r="A13790" s="3">
        <v>312966</v>
      </c>
      <c r="B13790" s="5" t="s">
        <v>1139</v>
      </c>
    </row>
    <row r="13791" spans="1:2" x14ac:dyDescent="0.3">
      <c r="A13791" s="3">
        <v>312966</v>
      </c>
      <c r="B13791" s="5" t="s">
        <v>6631</v>
      </c>
    </row>
    <row r="13792" spans="1:2" x14ac:dyDescent="0.3">
      <c r="A13792" s="3">
        <v>312966</v>
      </c>
      <c r="B13792" s="5" t="s">
        <v>2297</v>
      </c>
    </row>
    <row r="13793" spans="1:2" x14ac:dyDescent="0.3">
      <c r="A13793" s="3">
        <v>325844</v>
      </c>
      <c r="B13793" s="5" t="s">
        <v>30</v>
      </c>
    </row>
    <row r="13794" spans="1:2" x14ac:dyDescent="0.3">
      <c r="A13794" s="3">
        <v>363483</v>
      </c>
      <c r="B13794" s="5" t="s">
        <v>6748</v>
      </c>
    </row>
    <row r="13795" spans="1:2" x14ac:dyDescent="0.3">
      <c r="A13795" s="3">
        <v>363483</v>
      </c>
      <c r="B13795" s="5" t="s">
        <v>19406</v>
      </c>
    </row>
    <row r="13796" spans="1:2" x14ac:dyDescent="0.3">
      <c r="A13796" s="3">
        <v>363483</v>
      </c>
      <c r="B13796" s="5" t="s">
        <v>30</v>
      </c>
    </row>
    <row r="13797" spans="1:2" x14ac:dyDescent="0.3">
      <c r="A13797" s="3">
        <v>363483</v>
      </c>
      <c r="B13797" s="5" t="s">
        <v>886</v>
      </c>
    </row>
    <row r="13798" spans="1:2" x14ac:dyDescent="0.3">
      <c r="A13798" s="3">
        <v>369059</v>
      </c>
      <c r="B13798" s="5" t="s">
        <v>49</v>
      </c>
    </row>
    <row r="13799" spans="1:2" x14ac:dyDescent="0.3">
      <c r="A13799" s="3">
        <v>369059</v>
      </c>
      <c r="B13799" s="5" t="s">
        <v>2848</v>
      </c>
    </row>
    <row r="13800" spans="1:2" x14ac:dyDescent="0.3">
      <c r="A13800" s="3">
        <v>369059</v>
      </c>
      <c r="B13800" s="5" t="s">
        <v>19406</v>
      </c>
    </row>
    <row r="13801" spans="1:2" x14ac:dyDescent="0.3">
      <c r="A13801" s="3">
        <v>351043</v>
      </c>
      <c r="B13801" s="5" t="s">
        <v>166</v>
      </c>
    </row>
    <row r="13802" spans="1:2" x14ac:dyDescent="0.3">
      <c r="A13802" s="3">
        <v>351043</v>
      </c>
      <c r="B13802" s="5" t="s">
        <v>6631</v>
      </c>
    </row>
    <row r="13803" spans="1:2" x14ac:dyDescent="0.3">
      <c r="A13803" s="3">
        <v>351043</v>
      </c>
      <c r="B13803" s="5" t="s">
        <v>49</v>
      </c>
    </row>
    <row r="13804" spans="1:2" x14ac:dyDescent="0.3">
      <c r="A13804" s="3">
        <v>351043</v>
      </c>
      <c r="B13804" s="5" t="s">
        <v>468</v>
      </c>
    </row>
    <row r="13805" spans="1:2" x14ac:dyDescent="0.3">
      <c r="A13805" s="3">
        <v>333620</v>
      </c>
      <c r="B13805" s="5" t="s">
        <v>1246</v>
      </c>
    </row>
    <row r="13806" spans="1:2" x14ac:dyDescent="0.3">
      <c r="A13806" s="3">
        <v>333620</v>
      </c>
      <c r="B13806" s="5" t="s">
        <v>166</v>
      </c>
    </row>
    <row r="13807" spans="1:2" x14ac:dyDescent="0.3">
      <c r="A13807" s="3">
        <v>333620</v>
      </c>
      <c r="B13807" s="5" t="s">
        <v>19406</v>
      </c>
    </row>
    <row r="13808" spans="1:2" x14ac:dyDescent="0.3">
      <c r="A13808" s="3">
        <v>308027</v>
      </c>
      <c r="B13808" s="5" t="s">
        <v>886</v>
      </c>
    </row>
    <row r="13809" spans="1:2" x14ac:dyDescent="0.3">
      <c r="A13809" s="3">
        <v>308027</v>
      </c>
      <c r="B13809" s="5" t="s">
        <v>30</v>
      </c>
    </row>
    <row r="13810" spans="1:2" x14ac:dyDescent="0.3">
      <c r="A13810" s="3">
        <v>308027</v>
      </c>
      <c r="B13810" s="5" t="s">
        <v>49</v>
      </c>
    </row>
    <row r="13811" spans="1:2" x14ac:dyDescent="0.3">
      <c r="A13811" s="3">
        <v>374252</v>
      </c>
      <c r="B13811" s="5" t="s">
        <v>19406</v>
      </c>
    </row>
    <row r="13812" spans="1:2" x14ac:dyDescent="0.3">
      <c r="A13812" s="3">
        <v>374252</v>
      </c>
      <c r="B13812" s="5" t="s">
        <v>6748</v>
      </c>
    </row>
    <row r="13813" spans="1:2" x14ac:dyDescent="0.3">
      <c r="A13813" s="3">
        <v>374252</v>
      </c>
      <c r="B13813" s="5" t="s">
        <v>2297</v>
      </c>
    </row>
    <row r="13814" spans="1:2" x14ac:dyDescent="0.3">
      <c r="A13814" s="3">
        <v>374252</v>
      </c>
      <c r="B13814" s="5" t="s">
        <v>30</v>
      </c>
    </row>
    <row r="13815" spans="1:2" x14ac:dyDescent="0.3">
      <c r="A13815" s="3">
        <v>268105</v>
      </c>
      <c r="B13815" s="5" t="s">
        <v>468</v>
      </c>
    </row>
    <row r="13816" spans="1:2" x14ac:dyDescent="0.3">
      <c r="A13816" s="3">
        <v>268105</v>
      </c>
      <c r="B13816" s="5" t="s">
        <v>2528</v>
      </c>
    </row>
    <row r="13817" spans="1:2" x14ac:dyDescent="0.3">
      <c r="A13817" s="3">
        <v>320003</v>
      </c>
      <c r="B13817" s="5" t="s">
        <v>49</v>
      </c>
    </row>
    <row r="13818" spans="1:2" x14ac:dyDescent="0.3">
      <c r="A13818" s="3">
        <v>361705</v>
      </c>
      <c r="B13818" s="5" t="s">
        <v>2297</v>
      </c>
    </row>
    <row r="13819" spans="1:2" x14ac:dyDescent="0.3">
      <c r="A13819" s="3">
        <v>361705</v>
      </c>
      <c r="B13819" s="5" t="s">
        <v>49</v>
      </c>
    </row>
    <row r="13820" spans="1:2" x14ac:dyDescent="0.3">
      <c r="A13820" s="3">
        <v>361705</v>
      </c>
      <c r="B13820" s="5" t="s">
        <v>2848</v>
      </c>
    </row>
    <row r="13821" spans="1:2" x14ac:dyDescent="0.3">
      <c r="A13821" s="3">
        <v>365961</v>
      </c>
      <c r="B13821" s="5" t="s">
        <v>30</v>
      </c>
    </row>
    <row r="13822" spans="1:2" x14ac:dyDescent="0.3">
      <c r="A13822" s="3">
        <v>365961</v>
      </c>
      <c r="B13822" s="5" t="s">
        <v>6748</v>
      </c>
    </row>
    <row r="13823" spans="1:2" x14ac:dyDescent="0.3">
      <c r="A13823" s="3">
        <v>365961</v>
      </c>
      <c r="B13823" s="5" t="s">
        <v>2848</v>
      </c>
    </row>
    <row r="13824" spans="1:2" x14ac:dyDescent="0.3">
      <c r="A13824" s="3">
        <v>361746</v>
      </c>
      <c r="B13824" s="5" t="s">
        <v>49</v>
      </c>
    </row>
    <row r="13825" spans="1:2" x14ac:dyDescent="0.3">
      <c r="A13825" s="3">
        <v>361746</v>
      </c>
      <c r="B13825" s="5" t="s">
        <v>886</v>
      </c>
    </row>
    <row r="13826" spans="1:2" x14ac:dyDescent="0.3">
      <c r="A13826" s="3">
        <v>361746</v>
      </c>
      <c r="B13826" s="5" t="s">
        <v>19406</v>
      </c>
    </row>
    <row r="13827" spans="1:2" x14ac:dyDescent="0.3">
      <c r="A13827" s="3">
        <v>268854</v>
      </c>
      <c r="B13827" s="5" t="s">
        <v>49</v>
      </c>
    </row>
    <row r="13828" spans="1:2" x14ac:dyDescent="0.3">
      <c r="A13828" s="3">
        <v>325388</v>
      </c>
      <c r="B13828" s="5" t="s">
        <v>886</v>
      </c>
    </row>
    <row r="13829" spans="1:2" x14ac:dyDescent="0.3">
      <c r="A13829" s="3">
        <v>325388</v>
      </c>
      <c r="B13829" s="5" t="s">
        <v>49</v>
      </c>
    </row>
    <row r="13830" spans="1:2" x14ac:dyDescent="0.3">
      <c r="A13830" s="3">
        <v>320295</v>
      </c>
      <c r="B13830" s="5" t="s">
        <v>777</v>
      </c>
    </row>
    <row r="13831" spans="1:2" x14ac:dyDescent="0.3">
      <c r="A13831" s="3">
        <v>320295</v>
      </c>
      <c r="B13831" s="5" t="s">
        <v>6631</v>
      </c>
    </row>
    <row r="13832" spans="1:2" x14ac:dyDescent="0.3">
      <c r="A13832" s="3">
        <v>320295</v>
      </c>
      <c r="B13832" s="5" t="s">
        <v>49</v>
      </c>
    </row>
    <row r="13833" spans="1:2" x14ac:dyDescent="0.3">
      <c r="A13833" s="3">
        <v>350849</v>
      </c>
      <c r="B13833" s="5" t="s">
        <v>49</v>
      </c>
    </row>
    <row r="13834" spans="1:2" x14ac:dyDescent="0.3">
      <c r="A13834" s="3">
        <v>350849</v>
      </c>
      <c r="B13834" s="5" t="s">
        <v>886</v>
      </c>
    </row>
    <row r="13835" spans="1:2" x14ac:dyDescent="0.3">
      <c r="A13835" s="3">
        <v>295592</v>
      </c>
      <c r="B13835" s="5" t="s">
        <v>329</v>
      </c>
    </row>
    <row r="13836" spans="1:2" x14ac:dyDescent="0.3">
      <c r="A13836" s="3">
        <v>367326</v>
      </c>
      <c r="B13836" s="5" t="s">
        <v>2528</v>
      </c>
    </row>
    <row r="13837" spans="1:2" x14ac:dyDescent="0.3">
      <c r="A13837" s="3">
        <v>367326</v>
      </c>
      <c r="B13837" s="5" t="s">
        <v>30</v>
      </c>
    </row>
    <row r="13838" spans="1:2" x14ac:dyDescent="0.3">
      <c r="A13838" s="3">
        <v>367326</v>
      </c>
      <c r="B13838" s="5" t="s">
        <v>2297</v>
      </c>
    </row>
    <row r="13839" spans="1:2" x14ac:dyDescent="0.3">
      <c r="A13839" s="3">
        <v>367326</v>
      </c>
      <c r="B13839" s="5" t="s">
        <v>6748</v>
      </c>
    </row>
    <row r="13840" spans="1:2" x14ac:dyDescent="0.3">
      <c r="A13840" s="3">
        <v>367326</v>
      </c>
      <c r="B13840" s="5" t="s">
        <v>1139</v>
      </c>
    </row>
    <row r="13841" spans="1:2" x14ac:dyDescent="0.3">
      <c r="A13841" s="3">
        <v>314220</v>
      </c>
      <c r="B13841" s="5" t="s">
        <v>49</v>
      </c>
    </row>
    <row r="13842" spans="1:2" x14ac:dyDescent="0.3">
      <c r="A13842" s="3">
        <v>314220</v>
      </c>
      <c r="B13842" s="5" t="s">
        <v>30</v>
      </c>
    </row>
    <row r="13843" spans="1:2" x14ac:dyDescent="0.3">
      <c r="A13843" s="3">
        <v>362136</v>
      </c>
      <c r="B13843" s="5" t="s">
        <v>886</v>
      </c>
    </row>
    <row r="13844" spans="1:2" x14ac:dyDescent="0.3">
      <c r="A13844" s="3">
        <v>362136</v>
      </c>
      <c r="B13844" s="5" t="s">
        <v>49</v>
      </c>
    </row>
    <row r="13845" spans="1:2" x14ac:dyDescent="0.3">
      <c r="A13845" s="3">
        <v>362136</v>
      </c>
      <c r="B13845" s="5" t="s">
        <v>777</v>
      </c>
    </row>
    <row r="13846" spans="1:2" x14ac:dyDescent="0.3">
      <c r="A13846" s="3">
        <v>317925</v>
      </c>
      <c r="B13846" s="5" t="s">
        <v>30</v>
      </c>
    </row>
    <row r="13847" spans="1:2" x14ac:dyDescent="0.3">
      <c r="A13847" s="3">
        <v>261860</v>
      </c>
      <c r="B13847" s="5" t="s">
        <v>329</v>
      </c>
    </row>
    <row r="13848" spans="1:2" x14ac:dyDescent="0.3">
      <c r="A13848" s="3">
        <v>321621</v>
      </c>
      <c r="B13848" s="5" t="s">
        <v>777</v>
      </c>
    </row>
    <row r="13849" spans="1:2" x14ac:dyDescent="0.3">
      <c r="A13849" s="3">
        <v>321621</v>
      </c>
      <c r="B13849" s="5" t="s">
        <v>166</v>
      </c>
    </row>
    <row r="13850" spans="1:2" x14ac:dyDescent="0.3">
      <c r="A13850" s="3">
        <v>321621</v>
      </c>
      <c r="B13850" s="5" t="s">
        <v>2848</v>
      </c>
    </row>
    <row r="13851" spans="1:2" x14ac:dyDescent="0.3">
      <c r="A13851" s="3">
        <v>79698</v>
      </c>
      <c r="B13851" s="5" t="s">
        <v>777</v>
      </c>
    </row>
    <row r="13852" spans="1:2" x14ac:dyDescent="0.3">
      <c r="A13852" s="3">
        <v>79698</v>
      </c>
      <c r="B13852" s="5" t="s">
        <v>1139</v>
      </c>
    </row>
    <row r="13853" spans="1:2" x14ac:dyDescent="0.3">
      <c r="A13853" s="3">
        <v>79698</v>
      </c>
      <c r="B13853" s="5" t="s">
        <v>2528</v>
      </c>
    </row>
    <row r="13854" spans="1:2" x14ac:dyDescent="0.3">
      <c r="A13854" s="3">
        <v>79698</v>
      </c>
      <c r="B13854" s="5" t="s">
        <v>886</v>
      </c>
    </row>
    <row r="13855" spans="1:2" x14ac:dyDescent="0.3">
      <c r="A13855" s="3">
        <v>308640</v>
      </c>
      <c r="B13855" s="5" t="s">
        <v>49</v>
      </c>
    </row>
    <row r="13856" spans="1:2" x14ac:dyDescent="0.3">
      <c r="A13856" s="3">
        <v>316715</v>
      </c>
      <c r="B13856" s="5" t="s">
        <v>49</v>
      </c>
    </row>
    <row r="13857" spans="1:2" x14ac:dyDescent="0.3">
      <c r="A13857" s="3">
        <v>316715</v>
      </c>
      <c r="B13857" s="5" t="s">
        <v>7548</v>
      </c>
    </row>
    <row r="13858" spans="1:2" x14ac:dyDescent="0.3">
      <c r="A13858" s="3">
        <v>316715</v>
      </c>
      <c r="B13858" s="5" t="s">
        <v>19406</v>
      </c>
    </row>
    <row r="13859" spans="1:2" x14ac:dyDescent="0.3">
      <c r="A13859" s="3">
        <v>369058</v>
      </c>
      <c r="B13859" s="5" t="s">
        <v>30</v>
      </c>
    </row>
    <row r="13860" spans="1:2" x14ac:dyDescent="0.3">
      <c r="A13860" s="3">
        <v>369058</v>
      </c>
      <c r="B13860" s="5" t="s">
        <v>886</v>
      </c>
    </row>
    <row r="13861" spans="1:2" x14ac:dyDescent="0.3">
      <c r="A13861" s="3">
        <v>369058</v>
      </c>
      <c r="B13861" s="5" t="s">
        <v>19406</v>
      </c>
    </row>
    <row r="13862" spans="1:2" x14ac:dyDescent="0.3">
      <c r="A13862" s="3">
        <v>369058</v>
      </c>
      <c r="B13862" s="5" t="s">
        <v>49</v>
      </c>
    </row>
    <row r="13863" spans="1:2" x14ac:dyDescent="0.3">
      <c r="A13863" s="3">
        <v>409284</v>
      </c>
      <c r="B13863" s="5" t="s">
        <v>166</v>
      </c>
    </row>
    <row r="13864" spans="1:2" x14ac:dyDescent="0.3">
      <c r="A13864" s="3">
        <v>332709</v>
      </c>
      <c r="B13864" s="5" t="s">
        <v>30</v>
      </c>
    </row>
    <row r="13865" spans="1:2" x14ac:dyDescent="0.3">
      <c r="A13865" s="3">
        <v>317144</v>
      </c>
      <c r="B13865" s="5" t="s">
        <v>49</v>
      </c>
    </row>
    <row r="13866" spans="1:2" x14ac:dyDescent="0.3">
      <c r="A13866" s="3">
        <v>317144</v>
      </c>
      <c r="B13866" s="5" t="s">
        <v>166</v>
      </c>
    </row>
    <row r="13867" spans="1:2" x14ac:dyDescent="0.3">
      <c r="A13867" s="3">
        <v>393821</v>
      </c>
      <c r="B13867" s="5" t="s">
        <v>468</v>
      </c>
    </row>
    <row r="13868" spans="1:2" x14ac:dyDescent="0.3">
      <c r="A13868" s="3">
        <v>325690</v>
      </c>
      <c r="B13868" s="5" t="s">
        <v>30</v>
      </c>
    </row>
    <row r="13869" spans="1:2" x14ac:dyDescent="0.3">
      <c r="A13869" s="3">
        <v>357390</v>
      </c>
      <c r="B13869" s="5" t="s">
        <v>2297</v>
      </c>
    </row>
    <row r="13870" spans="1:2" x14ac:dyDescent="0.3">
      <c r="A13870" s="3">
        <v>357390</v>
      </c>
      <c r="B13870" s="5" t="s">
        <v>777</v>
      </c>
    </row>
    <row r="13871" spans="1:2" x14ac:dyDescent="0.3">
      <c r="A13871" s="3">
        <v>357390</v>
      </c>
      <c r="B13871" s="5" t="s">
        <v>166</v>
      </c>
    </row>
    <row r="13872" spans="1:2" x14ac:dyDescent="0.3">
      <c r="A13872" s="3">
        <v>137333</v>
      </c>
      <c r="B13872" s="5" t="s">
        <v>2528</v>
      </c>
    </row>
    <row r="13873" spans="1:2" x14ac:dyDescent="0.3">
      <c r="A13873" s="3">
        <v>137333</v>
      </c>
      <c r="B13873" s="5" t="s">
        <v>166</v>
      </c>
    </row>
    <row r="13874" spans="1:2" x14ac:dyDescent="0.3">
      <c r="A13874" s="3">
        <v>315024</v>
      </c>
      <c r="B13874" s="5" t="s">
        <v>777</v>
      </c>
    </row>
    <row r="13875" spans="1:2" x14ac:dyDescent="0.3">
      <c r="A13875" s="3">
        <v>315024</v>
      </c>
      <c r="B13875" s="5" t="s">
        <v>2528</v>
      </c>
    </row>
    <row r="13876" spans="1:2" x14ac:dyDescent="0.3">
      <c r="A13876" s="3">
        <v>315024</v>
      </c>
      <c r="B13876" s="5" t="s">
        <v>468</v>
      </c>
    </row>
    <row r="13877" spans="1:2" x14ac:dyDescent="0.3">
      <c r="A13877" s="3">
        <v>323020</v>
      </c>
      <c r="B13877" s="5" t="s">
        <v>30</v>
      </c>
    </row>
    <row r="13878" spans="1:2" x14ac:dyDescent="0.3">
      <c r="A13878" s="3">
        <v>348025</v>
      </c>
      <c r="B13878" s="5" t="s">
        <v>30</v>
      </c>
    </row>
    <row r="13879" spans="1:2" x14ac:dyDescent="0.3">
      <c r="A13879" s="3">
        <v>348025</v>
      </c>
      <c r="B13879" s="5" t="s">
        <v>49</v>
      </c>
    </row>
    <row r="13880" spans="1:2" x14ac:dyDescent="0.3">
      <c r="A13880" s="3">
        <v>339751</v>
      </c>
      <c r="B13880" s="5" t="s">
        <v>329</v>
      </c>
    </row>
    <row r="13881" spans="1:2" x14ac:dyDescent="0.3">
      <c r="A13881" s="3">
        <v>337104</v>
      </c>
      <c r="B13881" s="5" t="s">
        <v>49</v>
      </c>
    </row>
    <row r="13882" spans="1:2" x14ac:dyDescent="0.3">
      <c r="A13882" s="3">
        <v>317118</v>
      </c>
      <c r="B13882" s="5" t="s">
        <v>886</v>
      </c>
    </row>
    <row r="13883" spans="1:2" x14ac:dyDescent="0.3">
      <c r="A13883" s="3">
        <v>317118</v>
      </c>
      <c r="B13883" s="5" t="s">
        <v>30</v>
      </c>
    </row>
    <row r="13884" spans="1:2" x14ac:dyDescent="0.3">
      <c r="A13884" s="3">
        <v>317118</v>
      </c>
      <c r="B13884" s="5" t="s">
        <v>2848</v>
      </c>
    </row>
    <row r="13885" spans="1:2" x14ac:dyDescent="0.3">
      <c r="A13885" s="3">
        <v>317118</v>
      </c>
      <c r="B13885" s="5" t="s">
        <v>19406</v>
      </c>
    </row>
    <row r="13886" spans="1:2" x14ac:dyDescent="0.3">
      <c r="A13886" s="3">
        <v>308174</v>
      </c>
      <c r="B13886" s="5" t="s">
        <v>30</v>
      </c>
    </row>
    <row r="13887" spans="1:2" x14ac:dyDescent="0.3">
      <c r="A13887" s="3">
        <v>308187</v>
      </c>
      <c r="B13887" s="5" t="s">
        <v>30</v>
      </c>
    </row>
    <row r="13888" spans="1:2" x14ac:dyDescent="0.3">
      <c r="A13888" s="3">
        <v>342281</v>
      </c>
      <c r="B13888" s="5" t="s">
        <v>30</v>
      </c>
    </row>
    <row r="13889" spans="1:2" x14ac:dyDescent="0.3">
      <c r="A13889" s="3">
        <v>342281</v>
      </c>
      <c r="B13889" s="5" t="s">
        <v>886</v>
      </c>
    </row>
    <row r="13890" spans="1:2" x14ac:dyDescent="0.3">
      <c r="A13890" s="3">
        <v>318954</v>
      </c>
      <c r="B13890" s="5" t="s">
        <v>777</v>
      </c>
    </row>
    <row r="13891" spans="1:2" x14ac:dyDescent="0.3">
      <c r="A13891" s="3">
        <v>318954</v>
      </c>
      <c r="B13891" s="5" t="s">
        <v>1139</v>
      </c>
    </row>
    <row r="13892" spans="1:2" x14ac:dyDescent="0.3">
      <c r="A13892" s="3">
        <v>318954</v>
      </c>
      <c r="B13892" s="5" t="s">
        <v>49</v>
      </c>
    </row>
    <row r="13893" spans="1:2" x14ac:dyDescent="0.3">
      <c r="A13893" s="3">
        <v>354759</v>
      </c>
      <c r="B13893" s="5" t="s">
        <v>49</v>
      </c>
    </row>
    <row r="13894" spans="1:2" x14ac:dyDescent="0.3">
      <c r="A13894" s="3">
        <v>315872</v>
      </c>
      <c r="B13894" s="5" t="s">
        <v>49</v>
      </c>
    </row>
    <row r="13895" spans="1:2" x14ac:dyDescent="0.3">
      <c r="A13895" s="3">
        <v>301729</v>
      </c>
      <c r="B13895" s="5" t="s">
        <v>2528</v>
      </c>
    </row>
    <row r="13896" spans="1:2" x14ac:dyDescent="0.3">
      <c r="A13896" s="3">
        <v>301729</v>
      </c>
      <c r="B13896" s="5" t="s">
        <v>166</v>
      </c>
    </row>
    <row r="13897" spans="1:2" x14ac:dyDescent="0.3">
      <c r="A13897" s="3">
        <v>301729</v>
      </c>
      <c r="B13897" s="5" t="s">
        <v>2848</v>
      </c>
    </row>
    <row r="13898" spans="1:2" x14ac:dyDescent="0.3">
      <c r="A13898" s="3">
        <v>326665</v>
      </c>
      <c r="B13898" s="5" t="s">
        <v>30</v>
      </c>
    </row>
    <row r="13899" spans="1:2" x14ac:dyDescent="0.3">
      <c r="A13899" s="3">
        <v>324465</v>
      </c>
      <c r="B13899" s="5" t="s">
        <v>30</v>
      </c>
    </row>
    <row r="13900" spans="1:2" x14ac:dyDescent="0.3">
      <c r="A13900" s="3">
        <v>362180</v>
      </c>
      <c r="B13900" s="5" t="s">
        <v>49</v>
      </c>
    </row>
    <row r="13901" spans="1:2" x14ac:dyDescent="0.3">
      <c r="A13901" s="3">
        <v>362180</v>
      </c>
      <c r="B13901" s="5" t="s">
        <v>468</v>
      </c>
    </row>
    <row r="13902" spans="1:2" x14ac:dyDescent="0.3">
      <c r="A13902" s="3">
        <v>362180</v>
      </c>
      <c r="B13902" s="5" t="s">
        <v>2528</v>
      </c>
    </row>
    <row r="13903" spans="1:2" x14ac:dyDescent="0.3">
      <c r="A13903" s="3">
        <v>299715</v>
      </c>
      <c r="B13903" s="5" t="s">
        <v>30</v>
      </c>
    </row>
    <row r="13904" spans="1:2" x14ac:dyDescent="0.3">
      <c r="A13904" s="3">
        <v>299715</v>
      </c>
      <c r="B13904" s="5" t="s">
        <v>886</v>
      </c>
    </row>
    <row r="13905" spans="1:2" x14ac:dyDescent="0.3">
      <c r="A13905" s="3">
        <v>277237</v>
      </c>
      <c r="B13905" s="5" t="s">
        <v>1246</v>
      </c>
    </row>
    <row r="13906" spans="1:2" x14ac:dyDescent="0.3">
      <c r="A13906" s="3">
        <v>277237</v>
      </c>
      <c r="B13906" s="5" t="s">
        <v>49</v>
      </c>
    </row>
    <row r="13907" spans="1:2" x14ac:dyDescent="0.3">
      <c r="A13907" s="3">
        <v>277237</v>
      </c>
      <c r="B13907" s="5" t="s">
        <v>166</v>
      </c>
    </row>
    <row r="13908" spans="1:2" x14ac:dyDescent="0.3">
      <c r="A13908" s="3">
        <v>337107</v>
      </c>
      <c r="B13908" s="5" t="s">
        <v>49</v>
      </c>
    </row>
    <row r="13909" spans="1:2" x14ac:dyDescent="0.3">
      <c r="A13909" s="3">
        <v>315588</v>
      </c>
      <c r="B13909" s="5" t="s">
        <v>30</v>
      </c>
    </row>
    <row r="13910" spans="1:2" x14ac:dyDescent="0.3">
      <c r="A13910" s="3">
        <v>345868</v>
      </c>
      <c r="B13910" s="5" t="s">
        <v>2528</v>
      </c>
    </row>
    <row r="13911" spans="1:2" x14ac:dyDescent="0.3">
      <c r="A13911" s="3">
        <v>345868</v>
      </c>
      <c r="B13911" s="5" t="s">
        <v>777</v>
      </c>
    </row>
    <row r="13912" spans="1:2" x14ac:dyDescent="0.3">
      <c r="A13912" s="3">
        <v>345067</v>
      </c>
      <c r="B13912" s="5" t="s">
        <v>30</v>
      </c>
    </row>
    <row r="13913" spans="1:2" x14ac:dyDescent="0.3">
      <c r="A13913" s="3">
        <v>333594</v>
      </c>
      <c r="B13913" s="5" t="s">
        <v>6841</v>
      </c>
    </row>
    <row r="13914" spans="1:2" x14ac:dyDescent="0.3">
      <c r="A13914" s="3">
        <v>333594</v>
      </c>
      <c r="B13914" s="5" t="s">
        <v>49</v>
      </c>
    </row>
    <row r="13915" spans="1:2" x14ac:dyDescent="0.3">
      <c r="A13915" s="3">
        <v>333594</v>
      </c>
      <c r="B13915" s="5" t="s">
        <v>166</v>
      </c>
    </row>
    <row r="13916" spans="1:2" x14ac:dyDescent="0.3">
      <c r="A13916" s="3">
        <v>325113</v>
      </c>
      <c r="B13916" s="5" t="s">
        <v>49</v>
      </c>
    </row>
    <row r="13917" spans="1:2" x14ac:dyDescent="0.3">
      <c r="A13917" s="3">
        <v>387844</v>
      </c>
      <c r="B13917" s="5" t="s">
        <v>886</v>
      </c>
    </row>
    <row r="13918" spans="1:2" x14ac:dyDescent="0.3">
      <c r="A13918" s="3">
        <v>387844</v>
      </c>
      <c r="B13918" s="5" t="s">
        <v>49</v>
      </c>
    </row>
    <row r="13919" spans="1:2" x14ac:dyDescent="0.3">
      <c r="A13919" s="3">
        <v>320736</v>
      </c>
      <c r="B13919" s="5" t="s">
        <v>49</v>
      </c>
    </row>
    <row r="13920" spans="1:2" x14ac:dyDescent="0.3">
      <c r="A13920" s="3">
        <v>303867</v>
      </c>
      <c r="B13920" s="5" t="s">
        <v>2297</v>
      </c>
    </row>
    <row r="13921" spans="1:2" x14ac:dyDescent="0.3">
      <c r="A13921" s="3">
        <v>303867</v>
      </c>
      <c r="B13921" s="5" t="s">
        <v>49</v>
      </c>
    </row>
    <row r="13922" spans="1:2" x14ac:dyDescent="0.3">
      <c r="A13922" s="3">
        <v>303867</v>
      </c>
      <c r="B13922" s="5" t="s">
        <v>2528</v>
      </c>
    </row>
    <row r="13923" spans="1:2" x14ac:dyDescent="0.3">
      <c r="A13923" s="3">
        <v>330171</v>
      </c>
      <c r="B13923" s="5" t="s">
        <v>49</v>
      </c>
    </row>
    <row r="13924" spans="1:2" x14ac:dyDescent="0.3">
      <c r="A13924" s="3">
        <v>330171</v>
      </c>
      <c r="B13924" s="5" t="s">
        <v>30</v>
      </c>
    </row>
    <row r="13925" spans="1:2" x14ac:dyDescent="0.3">
      <c r="A13925" s="3">
        <v>369057</v>
      </c>
      <c r="B13925" s="5" t="s">
        <v>886</v>
      </c>
    </row>
    <row r="13926" spans="1:2" x14ac:dyDescent="0.3">
      <c r="A13926" s="3">
        <v>369057</v>
      </c>
      <c r="B13926" s="5" t="s">
        <v>19406</v>
      </c>
    </row>
    <row r="13927" spans="1:2" x14ac:dyDescent="0.3">
      <c r="A13927" s="3">
        <v>345944</v>
      </c>
      <c r="B13927" s="5" t="s">
        <v>329</v>
      </c>
    </row>
    <row r="13928" spans="1:2" x14ac:dyDescent="0.3">
      <c r="A13928" s="3">
        <v>460104</v>
      </c>
      <c r="B13928" s="5" t="s">
        <v>30</v>
      </c>
    </row>
    <row r="13929" spans="1:2" x14ac:dyDescent="0.3">
      <c r="A13929" s="3">
        <v>460104</v>
      </c>
      <c r="B13929" s="5" t="s">
        <v>49</v>
      </c>
    </row>
    <row r="13930" spans="1:2" x14ac:dyDescent="0.3">
      <c r="A13930" s="3">
        <v>460104</v>
      </c>
      <c r="B13930" s="5" t="s">
        <v>886</v>
      </c>
    </row>
    <row r="13931" spans="1:2" x14ac:dyDescent="0.3">
      <c r="A13931" s="3">
        <v>347762</v>
      </c>
      <c r="B13931" s="5" t="s">
        <v>468</v>
      </c>
    </row>
    <row r="13932" spans="1:2" x14ac:dyDescent="0.3">
      <c r="A13932" s="3">
        <v>371307</v>
      </c>
      <c r="B13932" s="5" t="s">
        <v>30</v>
      </c>
    </row>
    <row r="13933" spans="1:2" x14ac:dyDescent="0.3">
      <c r="A13933" s="3">
        <v>371307</v>
      </c>
      <c r="B13933" s="5" t="s">
        <v>886</v>
      </c>
    </row>
    <row r="13934" spans="1:2" x14ac:dyDescent="0.3">
      <c r="A13934" s="3">
        <v>307946</v>
      </c>
      <c r="B13934" s="5" t="s">
        <v>49</v>
      </c>
    </row>
    <row r="13935" spans="1:2" x14ac:dyDescent="0.3">
      <c r="A13935" s="3">
        <v>362884</v>
      </c>
      <c r="B13935" s="5" t="s">
        <v>19406</v>
      </c>
    </row>
    <row r="13936" spans="1:2" x14ac:dyDescent="0.3">
      <c r="A13936" s="3">
        <v>362884</v>
      </c>
      <c r="B13936" s="5" t="s">
        <v>30</v>
      </c>
    </row>
    <row r="13937" spans="1:2" x14ac:dyDescent="0.3">
      <c r="A13937" s="3">
        <v>362884</v>
      </c>
      <c r="B13937" s="5" t="s">
        <v>886</v>
      </c>
    </row>
    <row r="13938" spans="1:2" x14ac:dyDescent="0.3">
      <c r="A13938" s="3">
        <v>631346</v>
      </c>
      <c r="B13938" s="5" t="s">
        <v>49</v>
      </c>
    </row>
    <row r="13939" spans="1:2" x14ac:dyDescent="0.3">
      <c r="A13939" s="3">
        <v>345775</v>
      </c>
      <c r="B13939" s="5" t="s">
        <v>1139</v>
      </c>
    </row>
    <row r="13940" spans="1:2" x14ac:dyDescent="0.3">
      <c r="A13940" s="3">
        <v>345775</v>
      </c>
      <c r="B13940" s="5" t="s">
        <v>2297</v>
      </c>
    </row>
    <row r="13941" spans="1:2" x14ac:dyDescent="0.3">
      <c r="A13941" s="3">
        <v>345775</v>
      </c>
      <c r="B13941" s="5" t="s">
        <v>49</v>
      </c>
    </row>
    <row r="13942" spans="1:2" x14ac:dyDescent="0.3">
      <c r="A13942" s="3">
        <v>345775</v>
      </c>
      <c r="B13942" s="5" t="s">
        <v>6748</v>
      </c>
    </row>
    <row r="13943" spans="1:2" x14ac:dyDescent="0.3">
      <c r="A13943" s="3">
        <v>341420</v>
      </c>
      <c r="B13943" s="5" t="s">
        <v>468</v>
      </c>
    </row>
    <row r="13944" spans="1:2" x14ac:dyDescent="0.3">
      <c r="A13944" s="3">
        <v>356149</v>
      </c>
      <c r="B13944" s="5" t="s">
        <v>468</v>
      </c>
    </row>
    <row r="13945" spans="1:2" x14ac:dyDescent="0.3">
      <c r="A13945" s="3">
        <v>319096</v>
      </c>
      <c r="B13945" s="5" t="s">
        <v>886</v>
      </c>
    </row>
    <row r="13946" spans="1:2" x14ac:dyDescent="0.3">
      <c r="A13946" s="3">
        <v>319096</v>
      </c>
      <c r="B13946" s="5" t="s">
        <v>49</v>
      </c>
    </row>
    <row r="13947" spans="1:2" x14ac:dyDescent="0.3">
      <c r="A13947" s="3">
        <v>319096</v>
      </c>
      <c r="B13947" s="5" t="s">
        <v>2378</v>
      </c>
    </row>
    <row r="13948" spans="1:2" x14ac:dyDescent="0.3">
      <c r="A13948" s="3">
        <v>316447</v>
      </c>
      <c r="B13948" s="5" t="s">
        <v>166</v>
      </c>
    </row>
    <row r="13949" spans="1:2" x14ac:dyDescent="0.3">
      <c r="A13949" s="3">
        <v>316447</v>
      </c>
      <c r="B13949" s="5" t="s">
        <v>777</v>
      </c>
    </row>
    <row r="13950" spans="1:2" x14ac:dyDescent="0.3">
      <c r="A13950" s="3">
        <v>316447</v>
      </c>
      <c r="B13950" s="5" t="s">
        <v>49</v>
      </c>
    </row>
    <row r="13951" spans="1:2" x14ac:dyDescent="0.3">
      <c r="A13951" s="3">
        <v>321594</v>
      </c>
      <c r="B13951" s="5" t="s">
        <v>30</v>
      </c>
    </row>
    <row r="13952" spans="1:2" x14ac:dyDescent="0.3">
      <c r="A13952" s="3">
        <v>321594</v>
      </c>
      <c r="B13952" s="5" t="s">
        <v>19406</v>
      </c>
    </row>
    <row r="13953" spans="1:2" x14ac:dyDescent="0.3">
      <c r="A13953" s="3">
        <v>359156</v>
      </c>
      <c r="B13953" s="5" t="s">
        <v>1246</v>
      </c>
    </row>
    <row r="13954" spans="1:2" x14ac:dyDescent="0.3">
      <c r="A13954" s="3">
        <v>359156</v>
      </c>
      <c r="B13954" s="5" t="s">
        <v>49</v>
      </c>
    </row>
    <row r="13955" spans="1:2" x14ac:dyDescent="0.3">
      <c r="A13955" s="3">
        <v>370071</v>
      </c>
      <c r="B13955" s="5" t="s">
        <v>6748</v>
      </c>
    </row>
    <row r="13956" spans="1:2" x14ac:dyDescent="0.3">
      <c r="A13956" s="3">
        <v>370071</v>
      </c>
      <c r="B13956" s="5" t="s">
        <v>30</v>
      </c>
    </row>
    <row r="13957" spans="1:2" x14ac:dyDescent="0.3">
      <c r="A13957" s="3">
        <v>363807</v>
      </c>
      <c r="B13957" s="5" t="s">
        <v>30</v>
      </c>
    </row>
    <row r="13958" spans="1:2" x14ac:dyDescent="0.3">
      <c r="A13958" s="3">
        <v>363807</v>
      </c>
      <c r="B13958" s="5" t="s">
        <v>19406</v>
      </c>
    </row>
    <row r="13959" spans="1:2" x14ac:dyDescent="0.3">
      <c r="A13959" s="3">
        <v>344147</v>
      </c>
      <c r="B13959" s="5" t="s">
        <v>2528</v>
      </c>
    </row>
    <row r="13960" spans="1:2" x14ac:dyDescent="0.3">
      <c r="A13960" s="3">
        <v>344147</v>
      </c>
      <c r="B13960" s="5" t="s">
        <v>468</v>
      </c>
    </row>
    <row r="13961" spans="1:2" x14ac:dyDescent="0.3">
      <c r="A13961" s="3">
        <v>344147</v>
      </c>
      <c r="B13961" s="5" t="s">
        <v>19406</v>
      </c>
    </row>
    <row r="13962" spans="1:2" x14ac:dyDescent="0.3">
      <c r="A13962" s="3">
        <v>315335</v>
      </c>
      <c r="B13962" s="5" t="s">
        <v>30</v>
      </c>
    </row>
    <row r="13963" spans="1:2" x14ac:dyDescent="0.3">
      <c r="A13963" s="3">
        <v>335832</v>
      </c>
      <c r="B13963" s="5" t="s">
        <v>2297</v>
      </c>
    </row>
    <row r="13964" spans="1:2" x14ac:dyDescent="0.3">
      <c r="A13964" s="3">
        <v>335832</v>
      </c>
      <c r="B13964" s="5" t="s">
        <v>30</v>
      </c>
    </row>
    <row r="13965" spans="1:2" x14ac:dyDescent="0.3">
      <c r="A13965" s="3">
        <v>335832</v>
      </c>
      <c r="B13965" s="5" t="s">
        <v>6748</v>
      </c>
    </row>
    <row r="13966" spans="1:2" x14ac:dyDescent="0.3">
      <c r="A13966" s="3">
        <v>294741</v>
      </c>
      <c r="B13966" s="5" t="s">
        <v>49</v>
      </c>
    </row>
    <row r="13967" spans="1:2" x14ac:dyDescent="0.3">
      <c r="A13967" s="3">
        <v>294741</v>
      </c>
      <c r="B13967" s="5" t="s">
        <v>6631</v>
      </c>
    </row>
    <row r="13968" spans="1:2" x14ac:dyDescent="0.3">
      <c r="A13968" s="3">
        <v>294741</v>
      </c>
      <c r="B13968" s="5" t="s">
        <v>166</v>
      </c>
    </row>
    <row r="13969" spans="1:2" x14ac:dyDescent="0.3">
      <c r="A13969" s="3">
        <v>412869</v>
      </c>
      <c r="B13969" s="5" t="s">
        <v>6748</v>
      </c>
    </row>
    <row r="13970" spans="1:2" x14ac:dyDescent="0.3">
      <c r="A13970" s="3">
        <v>412869</v>
      </c>
      <c r="B13970" s="5" t="s">
        <v>2297</v>
      </c>
    </row>
    <row r="13971" spans="1:2" x14ac:dyDescent="0.3">
      <c r="A13971" s="3">
        <v>412869</v>
      </c>
      <c r="B13971" s="5" t="s">
        <v>1139</v>
      </c>
    </row>
    <row r="13972" spans="1:2" x14ac:dyDescent="0.3">
      <c r="A13972" s="3">
        <v>412869</v>
      </c>
      <c r="B13972" s="5" t="s">
        <v>30</v>
      </c>
    </row>
    <row r="13973" spans="1:2" x14ac:dyDescent="0.3">
      <c r="A13973" s="3">
        <v>412869</v>
      </c>
      <c r="B13973" s="5" t="s">
        <v>2848</v>
      </c>
    </row>
    <row r="13974" spans="1:2" x14ac:dyDescent="0.3">
      <c r="A13974" s="3">
        <v>330007</v>
      </c>
      <c r="B13974" s="5" t="s">
        <v>886</v>
      </c>
    </row>
    <row r="13975" spans="1:2" x14ac:dyDescent="0.3">
      <c r="A13975" s="3">
        <v>330007</v>
      </c>
      <c r="B13975" s="5" t="s">
        <v>49</v>
      </c>
    </row>
    <row r="13976" spans="1:2" x14ac:dyDescent="0.3">
      <c r="A13976" s="3">
        <v>354924</v>
      </c>
      <c r="B13976" s="5" t="s">
        <v>468</v>
      </c>
    </row>
    <row r="13977" spans="1:2" x14ac:dyDescent="0.3">
      <c r="A13977" s="3">
        <v>354924</v>
      </c>
      <c r="B13977" s="5" t="s">
        <v>166</v>
      </c>
    </row>
    <row r="13978" spans="1:2" x14ac:dyDescent="0.3">
      <c r="A13978" s="3">
        <v>254736</v>
      </c>
      <c r="B13978" s="5" t="s">
        <v>49</v>
      </c>
    </row>
    <row r="13979" spans="1:2" x14ac:dyDescent="0.3">
      <c r="A13979" s="3">
        <v>323366</v>
      </c>
      <c r="B13979" s="5" t="s">
        <v>468</v>
      </c>
    </row>
    <row r="13980" spans="1:2" x14ac:dyDescent="0.3">
      <c r="A13980" s="3">
        <v>323366</v>
      </c>
      <c r="B13980" s="5" t="s">
        <v>6631</v>
      </c>
    </row>
    <row r="13981" spans="1:2" x14ac:dyDescent="0.3">
      <c r="A13981" s="3">
        <v>323366</v>
      </c>
      <c r="B13981" s="5" t="s">
        <v>166</v>
      </c>
    </row>
    <row r="13982" spans="1:2" x14ac:dyDescent="0.3">
      <c r="A13982" s="3">
        <v>359364</v>
      </c>
      <c r="B13982" s="5" t="s">
        <v>329</v>
      </c>
    </row>
    <row r="13983" spans="1:2" x14ac:dyDescent="0.3">
      <c r="A13983" s="3">
        <v>356326</v>
      </c>
      <c r="B13983" s="5" t="s">
        <v>468</v>
      </c>
    </row>
    <row r="13984" spans="1:2" x14ac:dyDescent="0.3">
      <c r="A13984" s="3">
        <v>356326</v>
      </c>
      <c r="B13984" s="5" t="s">
        <v>166</v>
      </c>
    </row>
    <row r="13985" spans="1:2" x14ac:dyDescent="0.3">
      <c r="A13985" s="3">
        <v>353609</v>
      </c>
      <c r="B13985" s="5" t="s">
        <v>30</v>
      </c>
    </row>
    <row r="13986" spans="1:2" x14ac:dyDescent="0.3">
      <c r="A13986" s="3">
        <v>353609</v>
      </c>
      <c r="B13986" s="5" t="s">
        <v>6748</v>
      </c>
    </row>
    <row r="13987" spans="1:2" x14ac:dyDescent="0.3">
      <c r="A13987" s="3">
        <v>343859</v>
      </c>
      <c r="B13987" s="5" t="s">
        <v>49</v>
      </c>
    </row>
    <row r="13988" spans="1:2" x14ac:dyDescent="0.3">
      <c r="A13988" s="3">
        <v>254472</v>
      </c>
      <c r="B13988" s="5" t="s">
        <v>468</v>
      </c>
    </row>
    <row r="13989" spans="1:2" x14ac:dyDescent="0.3">
      <c r="A13989" s="3">
        <v>254472</v>
      </c>
      <c r="B13989" s="5" t="s">
        <v>30</v>
      </c>
    </row>
    <row r="13990" spans="1:2" x14ac:dyDescent="0.3">
      <c r="A13990" s="3">
        <v>254472</v>
      </c>
      <c r="B13990" s="5" t="s">
        <v>2528</v>
      </c>
    </row>
    <row r="13991" spans="1:2" x14ac:dyDescent="0.3">
      <c r="A13991" s="3">
        <v>329724</v>
      </c>
      <c r="B13991" s="5" t="s">
        <v>49</v>
      </c>
    </row>
    <row r="13992" spans="1:2" x14ac:dyDescent="0.3">
      <c r="A13992" s="3">
        <v>337085</v>
      </c>
      <c r="B13992" s="5" t="s">
        <v>468</v>
      </c>
    </row>
    <row r="13993" spans="1:2" x14ac:dyDescent="0.3">
      <c r="A13993" s="3">
        <v>337085</v>
      </c>
      <c r="B13993" s="5" t="s">
        <v>166</v>
      </c>
    </row>
    <row r="13994" spans="1:2" x14ac:dyDescent="0.3">
      <c r="A13994" s="3">
        <v>369052</v>
      </c>
      <c r="B13994" s="5" t="s">
        <v>19406</v>
      </c>
    </row>
    <row r="13995" spans="1:2" x14ac:dyDescent="0.3">
      <c r="A13995" s="3">
        <v>369052</v>
      </c>
      <c r="B13995" s="5" t="s">
        <v>6748</v>
      </c>
    </row>
    <row r="13996" spans="1:2" x14ac:dyDescent="0.3">
      <c r="A13996" s="3">
        <v>369052</v>
      </c>
      <c r="B13996" s="5" t="s">
        <v>6631</v>
      </c>
    </row>
    <row r="13997" spans="1:2" x14ac:dyDescent="0.3">
      <c r="A13997" s="3">
        <v>369052</v>
      </c>
      <c r="B13997" s="5" t="s">
        <v>886</v>
      </c>
    </row>
    <row r="13998" spans="1:2" x14ac:dyDescent="0.3">
      <c r="A13998" s="3">
        <v>289191</v>
      </c>
      <c r="B13998" s="5" t="s">
        <v>49</v>
      </c>
    </row>
    <row r="13999" spans="1:2" x14ac:dyDescent="0.3">
      <c r="A13999" s="3">
        <v>289191</v>
      </c>
      <c r="B13999" s="5" t="s">
        <v>166</v>
      </c>
    </row>
    <row r="14000" spans="1:2" x14ac:dyDescent="0.3">
      <c r="A14000" s="3">
        <v>323517</v>
      </c>
      <c r="B14000" s="5" t="s">
        <v>1246</v>
      </c>
    </row>
    <row r="14001" spans="1:2" x14ac:dyDescent="0.3">
      <c r="A14001" s="3">
        <v>323517</v>
      </c>
      <c r="B14001" s="5" t="s">
        <v>166</v>
      </c>
    </row>
    <row r="14002" spans="1:2" x14ac:dyDescent="0.3">
      <c r="A14002" s="3">
        <v>323517</v>
      </c>
      <c r="B14002" s="5" t="s">
        <v>777</v>
      </c>
    </row>
    <row r="14003" spans="1:2" x14ac:dyDescent="0.3">
      <c r="A14003" s="3">
        <v>323517</v>
      </c>
      <c r="B14003" s="5" t="s">
        <v>49</v>
      </c>
    </row>
    <row r="14004" spans="1:2" x14ac:dyDescent="0.3">
      <c r="A14004" s="3">
        <v>347849</v>
      </c>
      <c r="B14004" s="5" t="s">
        <v>468</v>
      </c>
    </row>
    <row r="14005" spans="1:2" x14ac:dyDescent="0.3">
      <c r="A14005" s="3">
        <v>347849</v>
      </c>
      <c r="B14005" s="5" t="s">
        <v>2528</v>
      </c>
    </row>
    <row r="14006" spans="1:2" x14ac:dyDescent="0.3">
      <c r="A14006" s="3">
        <v>347849</v>
      </c>
      <c r="B14006" s="5" t="s">
        <v>19406</v>
      </c>
    </row>
    <row r="14007" spans="1:2" x14ac:dyDescent="0.3">
      <c r="A14007" s="3">
        <v>347849</v>
      </c>
      <c r="B14007" s="5" t="s">
        <v>777</v>
      </c>
    </row>
    <row r="14008" spans="1:2" x14ac:dyDescent="0.3">
      <c r="A14008" s="3">
        <v>376504</v>
      </c>
      <c r="B14008" s="5" t="s">
        <v>886</v>
      </c>
    </row>
    <row r="14009" spans="1:2" x14ac:dyDescent="0.3">
      <c r="A14009" s="3">
        <v>376504</v>
      </c>
      <c r="B14009" s="5" t="s">
        <v>49</v>
      </c>
    </row>
    <row r="14010" spans="1:2" x14ac:dyDescent="0.3">
      <c r="A14010" s="3">
        <v>336149</v>
      </c>
      <c r="B14010" s="5" t="s">
        <v>2848</v>
      </c>
    </row>
    <row r="14011" spans="1:2" x14ac:dyDescent="0.3">
      <c r="A14011" s="3">
        <v>322766</v>
      </c>
      <c r="B14011" s="5" t="s">
        <v>1246</v>
      </c>
    </row>
    <row r="14012" spans="1:2" x14ac:dyDescent="0.3">
      <c r="A14012" s="3">
        <v>322766</v>
      </c>
      <c r="B14012" s="5" t="s">
        <v>49</v>
      </c>
    </row>
    <row r="14013" spans="1:2" x14ac:dyDescent="0.3">
      <c r="A14013" s="3">
        <v>322766</v>
      </c>
      <c r="B14013" s="5" t="s">
        <v>166</v>
      </c>
    </row>
    <row r="14014" spans="1:2" x14ac:dyDescent="0.3">
      <c r="A14014" s="3">
        <v>106845</v>
      </c>
      <c r="B14014" s="5" t="s">
        <v>468</v>
      </c>
    </row>
    <row r="14015" spans="1:2" x14ac:dyDescent="0.3">
      <c r="A14015" s="3">
        <v>106845</v>
      </c>
      <c r="B14015" s="5" t="s">
        <v>2528</v>
      </c>
    </row>
    <row r="14016" spans="1:2" x14ac:dyDescent="0.3">
      <c r="A14016" s="3">
        <v>527857</v>
      </c>
      <c r="B14016" s="5" t="s">
        <v>19406</v>
      </c>
    </row>
    <row r="14017" spans="1:2" x14ac:dyDescent="0.3">
      <c r="A14017" s="3">
        <v>527857</v>
      </c>
      <c r="B14017" s="5" t="s">
        <v>49</v>
      </c>
    </row>
    <row r="14018" spans="1:2" x14ac:dyDescent="0.3">
      <c r="A14018" s="3">
        <v>335053</v>
      </c>
      <c r="B14018" s="5" t="s">
        <v>30</v>
      </c>
    </row>
    <row r="14019" spans="1:2" x14ac:dyDescent="0.3">
      <c r="A14019" s="3">
        <v>335053</v>
      </c>
      <c r="B14019" s="5" t="s">
        <v>2378</v>
      </c>
    </row>
    <row r="14020" spans="1:2" x14ac:dyDescent="0.3">
      <c r="A14020" s="3">
        <v>335053</v>
      </c>
      <c r="B14020" s="5" t="s">
        <v>49</v>
      </c>
    </row>
    <row r="14021" spans="1:2" x14ac:dyDescent="0.3">
      <c r="A14021" s="3">
        <v>365952</v>
      </c>
      <c r="B14021" s="5" t="s">
        <v>886</v>
      </c>
    </row>
    <row r="14022" spans="1:2" x14ac:dyDescent="0.3">
      <c r="A14022" s="3">
        <v>365952</v>
      </c>
      <c r="B14022" s="5" t="s">
        <v>49</v>
      </c>
    </row>
    <row r="14023" spans="1:2" x14ac:dyDescent="0.3">
      <c r="A14023" s="3">
        <v>403588</v>
      </c>
      <c r="B14023" s="5" t="s">
        <v>886</v>
      </c>
    </row>
    <row r="14024" spans="1:2" x14ac:dyDescent="0.3">
      <c r="A14024" s="3">
        <v>321620</v>
      </c>
      <c r="B14024" s="5" t="s">
        <v>6748</v>
      </c>
    </row>
    <row r="14025" spans="1:2" x14ac:dyDescent="0.3">
      <c r="A14025" s="3">
        <v>321620</v>
      </c>
      <c r="B14025" s="5" t="s">
        <v>1139</v>
      </c>
    </row>
    <row r="14026" spans="1:2" x14ac:dyDescent="0.3">
      <c r="A14026" s="3">
        <v>321620</v>
      </c>
      <c r="B14026" s="5" t="s">
        <v>166</v>
      </c>
    </row>
    <row r="14027" spans="1:2" x14ac:dyDescent="0.3">
      <c r="A14027" s="3">
        <v>321620</v>
      </c>
      <c r="B14027" s="5" t="s">
        <v>1246</v>
      </c>
    </row>
    <row r="14028" spans="1:2" x14ac:dyDescent="0.3">
      <c r="A14028" s="3">
        <v>374515</v>
      </c>
      <c r="B14028" s="5" t="s">
        <v>166</v>
      </c>
    </row>
    <row r="14029" spans="1:2" x14ac:dyDescent="0.3">
      <c r="A14029" s="3">
        <v>374515</v>
      </c>
      <c r="B14029" s="5" t="s">
        <v>19406</v>
      </c>
    </row>
    <row r="14030" spans="1:2" x14ac:dyDescent="0.3">
      <c r="A14030" s="3">
        <v>374515</v>
      </c>
      <c r="B14030" s="5" t="s">
        <v>468</v>
      </c>
    </row>
    <row r="14031" spans="1:2" x14ac:dyDescent="0.3">
      <c r="A14031" s="3">
        <v>311181</v>
      </c>
      <c r="B14031" s="5" t="s">
        <v>19406</v>
      </c>
    </row>
    <row r="14032" spans="1:2" x14ac:dyDescent="0.3">
      <c r="A14032" s="3">
        <v>311181</v>
      </c>
      <c r="B14032" s="5" t="s">
        <v>886</v>
      </c>
    </row>
    <row r="14033" spans="1:2" x14ac:dyDescent="0.3">
      <c r="A14033" s="3">
        <v>311181</v>
      </c>
      <c r="B14033" s="5" t="s">
        <v>30</v>
      </c>
    </row>
    <row r="14034" spans="1:2" x14ac:dyDescent="0.3">
      <c r="A14034" s="3">
        <v>311181</v>
      </c>
      <c r="B14034" s="5" t="s">
        <v>49</v>
      </c>
    </row>
    <row r="14035" spans="1:2" x14ac:dyDescent="0.3">
      <c r="A14035" s="3">
        <v>362739</v>
      </c>
      <c r="B14035" s="5" t="s">
        <v>777</v>
      </c>
    </row>
    <row r="14036" spans="1:2" x14ac:dyDescent="0.3">
      <c r="A14036" s="3">
        <v>362739</v>
      </c>
      <c r="B14036" s="5" t="s">
        <v>30</v>
      </c>
    </row>
    <row r="14037" spans="1:2" x14ac:dyDescent="0.3">
      <c r="A14037" s="3">
        <v>362739</v>
      </c>
      <c r="B14037" s="5" t="s">
        <v>1246</v>
      </c>
    </row>
    <row r="14038" spans="1:2" x14ac:dyDescent="0.3">
      <c r="A14038" s="3">
        <v>357405</v>
      </c>
      <c r="B14038" s="5" t="s">
        <v>2297</v>
      </c>
    </row>
    <row r="14039" spans="1:2" x14ac:dyDescent="0.3">
      <c r="A14039" s="3">
        <v>357405</v>
      </c>
      <c r="B14039" s="5" t="s">
        <v>777</v>
      </c>
    </row>
    <row r="14040" spans="1:2" x14ac:dyDescent="0.3">
      <c r="A14040" s="3">
        <v>357405</v>
      </c>
      <c r="B14040" s="5" t="s">
        <v>30</v>
      </c>
    </row>
    <row r="14041" spans="1:2" x14ac:dyDescent="0.3">
      <c r="A14041" s="3">
        <v>336811</v>
      </c>
      <c r="B14041" s="5" t="s">
        <v>49</v>
      </c>
    </row>
    <row r="14042" spans="1:2" x14ac:dyDescent="0.3">
      <c r="A14042" s="3">
        <v>336811</v>
      </c>
      <c r="B14042" s="5" t="s">
        <v>166</v>
      </c>
    </row>
    <row r="14043" spans="1:2" x14ac:dyDescent="0.3">
      <c r="A14043" s="3">
        <v>336811</v>
      </c>
      <c r="B14043" s="5" t="s">
        <v>6841</v>
      </c>
    </row>
    <row r="14044" spans="1:2" x14ac:dyDescent="0.3">
      <c r="A14044" s="3">
        <v>367538</v>
      </c>
      <c r="B14044" s="5" t="s">
        <v>30</v>
      </c>
    </row>
    <row r="14045" spans="1:2" x14ac:dyDescent="0.3">
      <c r="A14045" s="3">
        <v>367538</v>
      </c>
      <c r="B14045" s="5" t="s">
        <v>49</v>
      </c>
    </row>
    <row r="14046" spans="1:2" x14ac:dyDescent="0.3">
      <c r="A14046" s="3">
        <v>367538</v>
      </c>
      <c r="B14046" s="5" t="s">
        <v>19406</v>
      </c>
    </row>
    <row r="14047" spans="1:2" x14ac:dyDescent="0.3">
      <c r="A14047" s="3">
        <v>339362</v>
      </c>
      <c r="B14047" s="5" t="s">
        <v>777</v>
      </c>
    </row>
    <row r="14048" spans="1:2" x14ac:dyDescent="0.3">
      <c r="A14048" s="3">
        <v>339362</v>
      </c>
      <c r="B14048" s="5" t="s">
        <v>30</v>
      </c>
    </row>
    <row r="14049" spans="1:2" x14ac:dyDescent="0.3">
      <c r="A14049" s="3">
        <v>339362</v>
      </c>
      <c r="B14049" s="5" t="s">
        <v>886</v>
      </c>
    </row>
    <row r="14050" spans="1:2" x14ac:dyDescent="0.3">
      <c r="A14050" s="3">
        <v>340746</v>
      </c>
      <c r="B14050" s="5" t="s">
        <v>166</v>
      </c>
    </row>
    <row r="14051" spans="1:2" x14ac:dyDescent="0.3">
      <c r="A14051" s="3">
        <v>340746</v>
      </c>
      <c r="B14051" s="5" t="s">
        <v>1246</v>
      </c>
    </row>
    <row r="14052" spans="1:2" x14ac:dyDescent="0.3">
      <c r="A14052" s="3">
        <v>359108</v>
      </c>
      <c r="B14052" s="5" t="s">
        <v>49</v>
      </c>
    </row>
    <row r="14053" spans="1:2" x14ac:dyDescent="0.3">
      <c r="A14053" s="3">
        <v>333549</v>
      </c>
      <c r="B14053" s="5" t="s">
        <v>30</v>
      </c>
    </row>
    <row r="14054" spans="1:2" x14ac:dyDescent="0.3">
      <c r="A14054" s="3">
        <v>345731</v>
      </c>
      <c r="B14054" s="5" t="s">
        <v>6631</v>
      </c>
    </row>
    <row r="14055" spans="1:2" x14ac:dyDescent="0.3">
      <c r="A14055" s="3">
        <v>345731</v>
      </c>
      <c r="B14055" s="5" t="s">
        <v>886</v>
      </c>
    </row>
    <row r="14056" spans="1:2" x14ac:dyDescent="0.3">
      <c r="A14056" s="3">
        <v>361297</v>
      </c>
      <c r="B14056" s="5" t="s">
        <v>777</v>
      </c>
    </row>
    <row r="14057" spans="1:2" x14ac:dyDescent="0.3">
      <c r="A14057" s="3">
        <v>361297</v>
      </c>
      <c r="B14057" s="5" t="s">
        <v>49</v>
      </c>
    </row>
    <row r="14058" spans="1:2" x14ac:dyDescent="0.3">
      <c r="A14058" s="3">
        <v>361297</v>
      </c>
      <c r="B14058" s="5" t="s">
        <v>7548</v>
      </c>
    </row>
    <row r="14059" spans="1:2" x14ac:dyDescent="0.3">
      <c r="A14059" s="3">
        <v>361297</v>
      </c>
      <c r="B14059" s="5" t="s">
        <v>310</v>
      </c>
    </row>
    <row r="14060" spans="1:2" x14ac:dyDescent="0.3">
      <c r="A14060" s="3">
        <v>361597</v>
      </c>
      <c r="B14060" s="5" t="s">
        <v>310</v>
      </c>
    </row>
    <row r="14061" spans="1:2" x14ac:dyDescent="0.3">
      <c r="A14061" s="3">
        <v>361597</v>
      </c>
      <c r="B14061" s="5" t="s">
        <v>49</v>
      </c>
    </row>
    <row r="14062" spans="1:2" x14ac:dyDescent="0.3">
      <c r="A14062" s="3">
        <v>324284</v>
      </c>
      <c r="B14062" s="5" t="s">
        <v>49</v>
      </c>
    </row>
    <row r="14063" spans="1:2" x14ac:dyDescent="0.3">
      <c r="A14063" s="3">
        <v>224972</v>
      </c>
      <c r="B14063" s="5" t="s">
        <v>329</v>
      </c>
    </row>
    <row r="14064" spans="1:2" x14ac:dyDescent="0.3">
      <c r="A14064" s="3">
        <v>330112</v>
      </c>
      <c r="B14064" s="5" t="s">
        <v>49</v>
      </c>
    </row>
    <row r="14065" spans="1:2" x14ac:dyDescent="0.3">
      <c r="A14065" s="3">
        <v>330112</v>
      </c>
      <c r="B14065" s="5" t="s">
        <v>886</v>
      </c>
    </row>
    <row r="14066" spans="1:2" x14ac:dyDescent="0.3">
      <c r="A14066" s="3">
        <v>330112</v>
      </c>
      <c r="B14066" s="5" t="s">
        <v>30</v>
      </c>
    </row>
    <row r="14067" spans="1:2" x14ac:dyDescent="0.3">
      <c r="A14067" s="3">
        <v>363869</v>
      </c>
      <c r="B14067" s="5" t="s">
        <v>30</v>
      </c>
    </row>
    <row r="14068" spans="1:2" x14ac:dyDescent="0.3">
      <c r="A14068" s="3">
        <v>414977</v>
      </c>
      <c r="B14068" s="5" t="s">
        <v>30</v>
      </c>
    </row>
    <row r="14069" spans="1:2" x14ac:dyDescent="0.3">
      <c r="A14069" s="3">
        <v>414977</v>
      </c>
      <c r="B14069" s="5" t="s">
        <v>2848</v>
      </c>
    </row>
    <row r="14070" spans="1:2" x14ac:dyDescent="0.3">
      <c r="A14070" s="3">
        <v>414977</v>
      </c>
      <c r="B14070" s="5" t="s">
        <v>886</v>
      </c>
    </row>
    <row r="14071" spans="1:2" x14ac:dyDescent="0.3">
      <c r="A14071" s="3">
        <v>284514</v>
      </c>
      <c r="B14071" s="5" t="s">
        <v>777</v>
      </c>
    </row>
    <row r="14072" spans="1:2" x14ac:dyDescent="0.3">
      <c r="A14072" s="3">
        <v>284514</v>
      </c>
      <c r="B14072" s="5" t="s">
        <v>30</v>
      </c>
    </row>
    <row r="14073" spans="1:2" x14ac:dyDescent="0.3">
      <c r="A14073" s="3">
        <v>362610</v>
      </c>
      <c r="B14073" s="5" t="s">
        <v>329</v>
      </c>
    </row>
    <row r="14074" spans="1:2" x14ac:dyDescent="0.3">
      <c r="A14074" s="3">
        <v>277713</v>
      </c>
      <c r="B14074" s="5" t="s">
        <v>49</v>
      </c>
    </row>
    <row r="14075" spans="1:2" x14ac:dyDescent="0.3">
      <c r="A14075" s="3">
        <v>277713</v>
      </c>
      <c r="B14075" s="5" t="s">
        <v>7548</v>
      </c>
    </row>
    <row r="14076" spans="1:2" x14ac:dyDescent="0.3">
      <c r="A14076" s="3">
        <v>348393</v>
      </c>
      <c r="B14076" s="5" t="s">
        <v>6748</v>
      </c>
    </row>
    <row r="14077" spans="1:2" x14ac:dyDescent="0.3">
      <c r="A14077" s="3">
        <v>348393</v>
      </c>
      <c r="B14077" s="5" t="s">
        <v>886</v>
      </c>
    </row>
    <row r="14078" spans="1:2" x14ac:dyDescent="0.3">
      <c r="A14078" s="3">
        <v>348393</v>
      </c>
      <c r="B14078" s="5" t="s">
        <v>19406</v>
      </c>
    </row>
    <row r="14079" spans="1:2" x14ac:dyDescent="0.3">
      <c r="A14079" s="3">
        <v>292010</v>
      </c>
      <c r="B14079" s="5" t="s">
        <v>49</v>
      </c>
    </row>
    <row r="14080" spans="1:2" x14ac:dyDescent="0.3">
      <c r="A14080" s="3">
        <v>339158</v>
      </c>
      <c r="B14080" s="5" t="s">
        <v>329</v>
      </c>
    </row>
    <row r="14081" spans="1:2" x14ac:dyDescent="0.3">
      <c r="A14081" s="3">
        <v>353267</v>
      </c>
      <c r="B14081" s="5" t="s">
        <v>166</v>
      </c>
    </row>
    <row r="14082" spans="1:2" x14ac:dyDescent="0.3">
      <c r="A14082" s="3">
        <v>353267</v>
      </c>
      <c r="B14082" s="5" t="s">
        <v>777</v>
      </c>
    </row>
    <row r="14083" spans="1:2" x14ac:dyDescent="0.3">
      <c r="A14083" s="3">
        <v>353267</v>
      </c>
      <c r="B14083" s="5" t="s">
        <v>1139</v>
      </c>
    </row>
    <row r="14084" spans="1:2" x14ac:dyDescent="0.3">
      <c r="A14084" s="3">
        <v>353267</v>
      </c>
      <c r="B14084" s="5" t="s">
        <v>2528</v>
      </c>
    </row>
    <row r="14085" spans="1:2" x14ac:dyDescent="0.3">
      <c r="A14085" s="3">
        <v>336197</v>
      </c>
      <c r="B14085" s="5" t="s">
        <v>49</v>
      </c>
    </row>
    <row r="14086" spans="1:2" x14ac:dyDescent="0.3">
      <c r="A14086" s="3">
        <v>249916</v>
      </c>
      <c r="B14086" s="5" t="s">
        <v>30</v>
      </c>
    </row>
    <row r="14087" spans="1:2" x14ac:dyDescent="0.3">
      <c r="A14087" s="3">
        <v>249916</v>
      </c>
      <c r="B14087" s="5" t="s">
        <v>49</v>
      </c>
    </row>
    <row r="14088" spans="1:2" x14ac:dyDescent="0.3">
      <c r="A14088" s="3">
        <v>249916</v>
      </c>
      <c r="B14088" s="5" t="s">
        <v>886</v>
      </c>
    </row>
    <row r="14089" spans="1:2" x14ac:dyDescent="0.3">
      <c r="A14089" s="3">
        <v>433536</v>
      </c>
      <c r="B14089" s="5" t="s">
        <v>30</v>
      </c>
    </row>
    <row r="14090" spans="1:2" x14ac:dyDescent="0.3">
      <c r="A14090" s="3">
        <v>369233</v>
      </c>
      <c r="B14090" s="5" t="s">
        <v>166</v>
      </c>
    </row>
    <row r="14091" spans="1:2" x14ac:dyDescent="0.3">
      <c r="A14091" s="3">
        <v>356905</v>
      </c>
      <c r="B14091" s="5" t="s">
        <v>6748</v>
      </c>
    </row>
    <row r="14092" spans="1:2" x14ac:dyDescent="0.3">
      <c r="A14092" s="3">
        <v>356905</v>
      </c>
      <c r="B14092" s="5" t="s">
        <v>1139</v>
      </c>
    </row>
    <row r="14093" spans="1:2" x14ac:dyDescent="0.3">
      <c r="A14093" s="3">
        <v>395883</v>
      </c>
      <c r="B14093" s="5" t="s">
        <v>777</v>
      </c>
    </row>
    <row r="14094" spans="1:2" x14ac:dyDescent="0.3">
      <c r="A14094" s="3">
        <v>395883</v>
      </c>
      <c r="B14094" s="5" t="s">
        <v>2528</v>
      </c>
    </row>
    <row r="14095" spans="1:2" x14ac:dyDescent="0.3">
      <c r="A14095" s="3">
        <v>294132</v>
      </c>
      <c r="B14095" s="5" t="s">
        <v>30</v>
      </c>
    </row>
    <row r="14096" spans="1:2" x14ac:dyDescent="0.3">
      <c r="A14096" s="3">
        <v>336884</v>
      </c>
      <c r="B14096" s="5" t="s">
        <v>468</v>
      </c>
    </row>
    <row r="14097" spans="1:2" x14ac:dyDescent="0.3">
      <c r="A14097" s="3">
        <v>350845</v>
      </c>
      <c r="B14097" s="5" t="s">
        <v>886</v>
      </c>
    </row>
    <row r="14098" spans="1:2" x14ac:dyDescent="0.3">
      <c r="A14098" s="3">
        <v>350845</v>
      </c>
      <c r="B14098" s="5" t="s">
        <v>49</v>
      </c>
    </row>
    <row r="14099" spans="1:2" x14ac:dyDescent="0.3">
      <c r="A14099" s="3">
        <v>371451</v>
      </c>
      <c r="B14099" s="5" t="s">
        <v>468</v>
      </c>
    </row>
    <row r="14100" spans="1:2" x14ac:dyDescent="0.3">
      <c r="A14100" s="3">
        <v>352187</v>
      </c>
      <c r="B14100" s="5" t="s">
        <v>49</v>
      </c>
    </row>
    <row r="14101" spans="1:2" x14ac:dyDescent="0.3">
      <c r="A14101" s="3">
        <v>336265</v>
      </c>
      <c r="B14101" s="5" t="s">
        <v>468</v>
      </c>
    </row>
    <row r="14102" spans="1:2" x14ac:dyDescent="0.3">
      <c r="A14102" s="3">
        <v>336265</v>
      </c>
      <c r="B14102" s="5" t="s">
        <v>2528</v>
      </c>
    </row>
    <row r="14103" spans="1:2" x14ac:dyDescent="0.3">
      <c r="A14103" s="3">
        <v>336265</v>
      </c>
      <c r="B14103" s="5" t="s">
        <v>777</v>
      </c>
    </row>
    <row r="14104" spans="1:2" x14ac:dyDescent="0.3">
      <c r="A14104" s="3">
        <v>314420</v>
      </c>
      <c r="B14104" s="5" t="s">
        <v>49</v>
      </c>
    </row>
    <row r="14105" spans="1:2" x14ac:dyDescent="0.3">
      <c r="A14105" s="3">
        <v>314420</v>
      </c>
      <c r="B14105" s="5" t="s">
        <v>166</v>
      </c>
    </row>
    <row r="14106" spans="1:2" x14ac:dyDescent="0.3">
      <c r="A14106" s="3">
        <v>314420</v>
      </c>
      <c r="B14106" s="5" t="s">
        <v>468</v>
      </c>
    </row>
    <row r="14107" spans="1:2" x14ac:dyDescent="0.3">
      <c r="A14107" s="3">
        <v>336053</v>
      </c>
      <c r="B14107" s="5" t="s">
        <v>49</v>
      </c>
    </row>
    <row r="14108" spans="1:2" x14ac:dyDescent="0.3">
      <c r="A14108" s="3">
        <v>336053</v>
      </c>
      <c r="B14108" s="5" t="s">
        <v>1246</v>
      </c>
    </row>
    <row r="14109" spans="1:2" x14ac:dyDescent="0.3">
      <c r="A14109" s="3">
        <v>289143</v>
      </c>
      <c r="B14109" s="5" t="s">
        <v>2297</v>
      </c>
    </row>
    <row r="14110" spans="1:2" x14ac:dyDescent="0.3">
      <c r="A14110" s="3">
        <v>289143</v>
      </c>
      <c r="B14110" s="5" t="s">
        <v>777</v>
      </c>
    </row>
    <row r="14111" spans="1:2" x14ac:dyDescent="0.3">
      <c r="A14111" s="3">
        <v>289143</v>
      </c>
      <c r="B14111" s="5" t="s">
        <v>1139</v>
      </c>
    </row>
    <row r="14112" spans="1:2" x14ac:dyDescent="0.3">
      <c r="A14112" s="3">
        <v>289143</v>
      </c>
      <c r="B14112" s="5" t="s">
        <v>2848</v>
      </c>
    </row>
    <row r="14113" spans="1:2" x14ac:dyDescent="0.3">
      <c r="A14113" s="3">
        <v>289143</v>
      </c>
      <c r="B14113" s="5" t="s">
        <v>30</v>
      </c>
    </row>
    <row r="14114" spans="1:2" x14ac:dyDescent="0.3">
      <c r="A14114" s="3">
        <v>321507</v>
      </c>
      <c r="B14114" s="5" t="s">
        <v>49</v>
      </c>
    </row>
    <row r="14115" spans="1:2" x14ac:dyDescent="0.3">
      <c r="A14115" s="3">
        <v>321507</v>
      </c>
      <c r="B14115" s="5" t="s">
        <v>19406</v>
      </c>
    </row>
    <row r="14116" spans="1:2" x14ac:dyDescent="0.3">
      <c r="A14116" s="3">
        <v>375509</v>
      </c>
      <c r="B14116" s="5" t="s">
        <v>468</v>
      </c>
    </row>
    <row r="14117" spans="1:2" x14ac:dyDescent="0.3">
      <c r="A14117" s="3">
        <v>375509</v>
      </c>
      <c r="B14117" s="5" t="s">
        <v>6631</v>
      </c>
    </row>
    <row r="14118" spans="1:2" x14ac:dyDescent="0.3">
      <c r="A14118" s="3">
        <v>296918</v>
      </c>
      <c r="B14118" s="5" t="s">
        <v>777</v>
      </c>
    </row>
    <row r="14119" spans="1:2" x14ac:dyDescent="0.3">
      <c r="A14119" s="3">
        <v>296918</v>
      </c>
      <c r="B14119" s="5" t="s">
        <v>2297</v>
      </c>
    </row>
    <row r="14120" spans="1:2" x14ac:dyDescent="0.3">
      <c r="A14120" s="3">
        <v>296918</v>
      </c>
      <c r="B14120" s="5" t="s">
        <v>2528</v>
      </c>
    </row>
    <row r="14121" spans="1:2" x14ac:dyDescent="0.3">
      <c r="A14121" s="3">
        <v>396158</v>
      </c>
      <c r="B14121" s="5" t="s">
        <v>886</v>
      </c>
    </row>
    <row r="14122" spans="1:2" x14ac:dyDescent="0.3">
      <c r="A14122" s="3">
        <v>396158</v>
      </c>
      <c r="B14122" s="5" t="s">
        <v>49</v>
      </c>
    </row>
    <row r="14123" spans="1:2" x14ac:dyDescent="0.3">
      <c r="A14123" s="3">
        <v>303982</v>
      </c>
      <c r="B14123" s="5" t="s">
        <v>30</v>
      </c>
    </row>
    <row r="14124" spans="1:2" x14ac:dyDescent="0.3">
      <c r="A14124" s="3">
        <v>366759</v>
      </c>
      <c r="B14124" s="5" t="s">
        <v>1139</v>
      </c>
    </row>
    <row r="14125" spans="1:2" x14ac:dyDescent="0.3">
      <c r="A14125" s="3">
        <v>366759</v>
      </c>
      <c r="B14125" s="5" t="s">
        <v>777</v>
      </c>
    </row>
    <row r="14126" spans="1:2" x14ac:dyDescent="0.3">
      <c r="A14126" s="3">
        <v>366759</v>
      </c>
      <c r="B14126" s="5" t="s">
        <v>30</v>
      </c>
    </row>
    <row r="14127" spans="1:2" x14ac:dyDescent="0.3">
      <c r="A14127" s="3">
        <v>280840</v>
      </c>
      <c r="B14127" s="5" t="s">
        <v>49</v>
      </c>
    </row>
    <row r="14128" spans="1:2" x14ac:dyDescent="0.3">
      <c r="A14128" s="3">
        <v>372822</v>
      </c>
      <c r="B14128" s="5" t="s">
        <v>30</v>
      </c>
    </row>
    <row r="14129" spans="1:2" x14ac:dyDescent="0.3">
      <c r="A14129" s="3">
        <v>1048903</v>
      </c>
      <c r="B14129" s="5" t="s">
        <v>2297</v>
      </c>
    </row>
    <row r="14130" spans="1:2" x14ac:dyDescent="0.3">
      <c r="A14130" s="3">
        <v>1048903</v>
      </c>
      <c r="B14130" s="5" t="s">
        <v>19406</v>
      </c>
    </row>
    <row r="14131" spans="1:2" x14ac:dyDescent="0.3">
      <c r="A14131" s="3">
        <v>417415</v>
      </c>
      <c r="B14131" s="5" t="s">
        <v>49</v>
      </c>
    </row>
    <row r="14132" spans="1:2" x14ac:dyDescent="0.3">
      <c r="A14132" s="3">
        <v>319091</v>
      </c>
      <c r="B14132" s="5" t="s">
        <v>329</v>
      </c>
    </row>
    <row r="14133" spans="1:2" x14ac:dyDescent="0.3">
      <c r="A14133" s="3">
        <v>333091</v>
      </c>
      <c r="B14133" s="5" t="s">
        <v>49</v>
      </c>
    </row>
    <row r="14134" spans="1:2" x14ac:dyDescent="0.3">
      <c r="A14134" s="3">
        <v>451303</v>
      </c>
      <c r="B14134" s="5" t="s">
        <v>468</v>
      </c>
    </row>
    <row r="14135" spans="1:2" x14ac:dyDescent="0.3">
      <c r="A14135" s="3">
        <v>280922</v>
      </c>
      <c r="B14135" s="5" t="s">
        <v>49</v>
      </c>
    </row>
    <row r="14136" spans="1:2" x14ac:dyDescent="0.3">
      <c r="A14136" s="3">
        <v>280922</v>
      </c>
      <c r="B14136" s="5" t="s">
        <v>886</v>
      </c>
    </row>
    <row r="14137" spans="1:2" x14ac:dyDescent="0.3">
      <c r="A14137" s="3">
        <v>363925</v>
      </c>
      <c r="B14137" s="5" t="s">
        <v>777</v>
      </c>
    </row>
    <row r="14138" spans="1:2" x14ac:dyDescent="0.3">
      <c r="A14138" s="3">
        <v>363925</v>
      </c>
      <c r="B14138" s="5" t="s">
        <v>166</v>
      </c>
    </row>
    <row r="14139" spans="1:2" x14ac:dyDescent="0.3">
      <c r="A14139" s="3">
        <v>363925</v>
      </c>
      <c r="B14139" s="5" t="s">
        <v>1246</v>
      </c>
    </row>
    <row r="14140" spans="1:2" x14ac:dyDescent="0.3">
      <c r="A14140" s="3">
        <v>336960</v>
      </c>
      <c r="B14140" s="5" t="s">
        <v>166</v>
      </c>
    </row>
    <row r="14141" spans="1:2" x14ac:dyDescent="0.3">
      <c r="A14141" s="3">
        <v>343921</v>
      </c>
      <c r="B14141" s="5" t="s">
        <v>49</v>
      </c>
    </row>
    <row r="14142" spans="1:2" x14ac:dyDescent="0.3">
      <c r="A14142" s="3">
        <v>343921</v>
      </c>
      <c r="B14142" s="5" t="s">
        <v>166</v>
      </c>
    </row>
    <row r="14143" spans="1:2" x14ac:dyDescent="0.3">
      <c r="A14143" s="3">
        <v>374379</v>
      </c>
      <c r="B14143" s="5" t="s">
        <v>49</v>
      </c>
    </row>
    <row r="14144" spans="1:2" x14ac:dyDescent="0.3">
      <c r="A14144" s="3">
        <v>329809</v>
      </c>
      <c r="B14144" s="5" t="s">
        <v>30</v>
      </c>
    </row>
    <row r="14145" spans="1:2" x14ac:dyDescent="0.3">
      <c r="A14145" s="3">
        <v>329809</v>
      </c>
      <c r="B14145" s="5" t="s">
        <v>1246</v>
      </c>
    </row>
    <row r="14146" spans="1:2" x14ac:dyDescent="0.3">
      <c r="A14146" s="3">
        <v>329809</v>
      </c>
      <c r="B14146" s="5" t="s">
        <v>49</v>
      </c>
    </row>
    <row r="14147" spans="1:2" x14ac:dyDescent="0.3">
      <c r="A14147" s="3">
        <v>329809</v>
      </c>
      <c r="B14147" s="5" t="s">
        <v>886</v>
      </c>
    </row>
    <row r="14148" spans="1:2" x14ac:dyDescent="0.3">
      <c r="A14148" s="3">
        <v>333112</v>
      </c>
      <c r="B14148" s="5" t="s">
        <v>30</v>
      </c>
    </row>
    <row r="14149" spans="1:2" x14ac:dyDescent="0.3">
      <c r="A14149" s="3">
        <v>333112</v>
      </c>
      <c r="B14149" s="5" t="s">
        <v>6748</v>
      </c>
    </row>
    <row r="14150" spans="1:2" x14ac:dyDescent="0.3">
      <c r="A14150" s="3">
        <v>333112</v>
      </c>
      <c r="B14150" s="5" t="s">
        <v>2848</v>
      </c>
    </row>
    <row r="14151" spans="1:2" x14ac:dyDescent="0.3">
      <c r="A14151" s="3">
        <v>347752</v>
      </c>
      <c r="B14151" s="5" t="s">
        <v>468</v>
      </c>
    </row>
    <row r="14152" spans="1:2" x14ac:dyDescent="0.3">
      <c r="A14152" s="3">
        <v>347752</v>
      </c>
      <c r="B14152" s="5" t="s">
        <v>166</v>
      </c>
    </row>
    <row r="14153" spans="1:2" x14ac:dyDescent="0.3">
      <c r="A14153" s="3">
        <v>366929</v>
      </c>
      <c r="B14153" s="5" t="s">
        <v>329</v>
      </c>
    </row>
    <row r="14154" spans="1:2" x14ac:dyDescent="0.3">
      <c r="A14154" s="3">
        <v>352372</v>
      </c>
      <c r="B14154" s="5" t="s">
        <v>468</v>
      </c>
    </row>
    <row r="14155" spans="1:2" x14ac:dyDescent="0.3">
      <c r="A14155" s="3">
        <v>352372</v>
      </c>
      <c r="B14155" s="5" t="s">
        <v>166</v>
      </c>
    </row>
    <row r="14156" spans="1:2" x14ac:dyDescent="0.3">
      <c r="A14156" s="3">
        <v>366630</v>
      </c>
      <c r="B14156" s="5" t="s">
        <v>19406</v>
      </c>
    </row>
    <row r="14157" spans="1:2" x14ac:dyDescent="0.3">
      <c r="A14157" s="3">
        <v>366630</v>
      </c>
      <c r="B14157" s="5" t="s">
        <v>49</v>
      </c>
    </row>
    <row r="14158" spans="1:2" x14ac:dyDescent="0.3">
      <c r="A14158" s="3">
        <v>214256</v>
      </c>
      <c r="B14158" s="5" t="s">
        <v>468</v>
      </c>
    </row>
    <row r="14159" spans="1:2" x14ac:dyDescent="0.3">
      <c r="A14159" s="3">
        <v>214256</v>
      </c>
      <c r="B14159" s="5" t="s">
        <v>6631</v>
      </c>
    </row>
    <row r="14160" spans="1:2" x14ac:dyDescent="0.3">
      <c r="A14160" s="3">
        <v>214256</v>
      </c>
      <c r="B14160" s="5" t="s">
        <v>166</v>
      </c>
    </row>
    <row r="14161" spans="1:2" x14ac:dyDescent="0.3">
      <c r="A14161" s="3">
        <v>352188</v>
      </c>
      <c r="B14161" s="5" t="s">
        <v>49</v>
      </c>
    </row>
    <row r="14162" spans="1:2" x14ac:dyDescent="0.3">
      <c r="A14162" s="3">
        <v>352188</v>
      </c>
      <c r="B14162" s="5" t="s">
        <v>30</v>
      </c>
    </row>
    <row r="14163" spans="1:2" x14ac:dyDescent="0.3">
      <c r="A14163" s="3">
        <v>319067</v>
      </c>
      <c r="B14163" s="5" t="s">
        <v>329</v>
      </c>
    </row>
    <row r="14164" spans="1:2" x14ac:dyDescent="0.3">
      <c r="A14164" s="3">
        <v>319067</v>
      </c>
      <c r="B14164" s="5" t="s">
        <v>7548</v>
      </c>
    </row>
    <row r="14165" spans="1:2" x14ac:dyDescent="0.3">
      <c r="A14165" s="3">
        <v>369245</v>
      </c>
      <c r="B14165" s="5" t="s">
        <v>30</v>
      </c>
    </row>
    <row r="14166" spans="1:2" x14ac:dyDescent="0.3">
      <c r="A14166" s="3">
        <v>369245</v>
      </c>
      <c r="B14166" s="5" t="s">
        <v>49</v>
      </c>
    </row>
    <row r="14167" spans="1:2" x14ac:dyDescent="0.3">
      <c r="A14167" s="3">
        <v>179150</v>
      </c>
      <c r="B14167" s="5" t="s">
        <v>30</v>
      </c>
    </row>
    <row r="14168" spans="1:2" x14ac:dyDescent="0.3">
      <c r="A14168" s="3">
        <v>426889</v>
      </c>
      <c r="B14168" s="5" t="s">
        <v>2297</v>
      </c>
    </row>
    <row r="14169" spans="1:2" x14ac:dyDescent="0.3">
      <c r="A14169" s="3">
        <v>426889</v>
      </c>
      <c r="B14169" s="5" t="s">
        <v>329</v>
      </c>
    </row>
    <row r="14170" spans="1:2" x14ac:dyDescent="0.3">
      <c r="A14170" s="3">
        <v>271110</v>
      </c>
      <c r="B14170" s="5" t="s">
        <v>1139</v>
      </c>
    </row>
    <row r="14171" spans="1:2" x14ac:dyDescent="0.3">
      <c r="A14171" s="3">
        <v>271110</v>
      </c>
      <c r="B14171" s="5" t="s">
        <v>777</v>
      </c>
    </row>
    <row r="14172" spans="1:2" x14ac:dyDescent="0.3">
      <c r="A14172" s="3">
        <v>271110</v>
      </c>
      <c r="B14172" s="5" t="s">
        <v>2528</v>
      </c>
    </row>
    <row r="14173" spans="1:2" x14ac:dyDescent="0.3">
      <c r="A14173" s="3">
        <v>348893</v>
      </c>
      <c r="B14173" s="5" t="s">
        <v>777</v>
      </c>
    </row>
    <row r="14174" spans="1:2" x14ac:dyDescent="0.3">
      <c r="A14174" s="3">
        <v>348893</v>
      </c>
      <c r="B14174" s="5" t="s">
        <v>49</v>
      </c>
    </row>
    <row r="14175" spans="1:2" x14ac:dyDescent="0.3">
      <c r="A14175" s="3">
        <v>348893</v>
      </c>
      <c r="B14175" s="5" t="s">
        <v>166</v>
      </c>
    </row>
    <row r="14176" spans="1:2" x14ac:dyDescent="0.3">
      <c r="A14176" s="3">
        <v>396535</v>
      </c>
      <c r="B14176" s="5" t="s">
        <v>468</v>
      </c>
    </row>
    <row r="14177" spans="1:2" x14ac:dyDescent="0.3">
      <c r="A14177" s="3">
        <v>396535</v>
      </c>
      <c r="B14177" s="5" t="s">
        <v>166</v>
      </c>
    </row>
    <row r="14178" spans="1:2" x14ac:dyDescent="0.3">
      <c r="A14178" s="3">
        <v>396535</v>
      </c>
      <c r="B14178" s="5" t="s">
        <v>777</v>
      </c>
    </row>
    <row r="14179" spans="1:2" x14ac:dyDescent="0.3">
      <c r="A14179" s="3">
        <v>396535</v>
      </c>
      <c r="B14179" s="5" t="s">
        <v>1139</v>
      </c>
    </row>
    <row r="14180" spans="1:2" x14ac:dyDescent="0.3">
      <c r="A14180" s="3">
        <v>293660</v>
      </c>
      <c r="B14180" s="5" t="s">
        <v>777</v>
      </c>
    </row>
    <row r="14181" spans="1:2" x14ac:dyDescent="0.3">
      <c r="A14181" s="3">
        <v>293660</v>
      </c>
      <c r="B14181" s="5" t="s">
        <v>1139</v>
      </c>
    </row>
    <row r="14182" spans="1:2" x14ac:dyDescent="0.3">
      <c r="A14182" s="3">
        <v>293660</v>
      </c>
      <c r="B14182" s="5" t="s">
        <v>30</v>
      </c>
    </row>
    <row r="14183" spans="1:2" x14ac:dyDescent="0.3">
      <c r="A14183" s="3">
        <v>269149</v>
      </c>
      <c r="B14183" s="5" t="s">
        <v>2297</v>
      </c>
    </row>
    <row r="14184" spans="1:2" x14ac:dyDescent="0.3">
      <c r="A14184" s="3">
        <v>269149</v>
      </c>
      <c r="B14184" s="5" t="s">
        <v>1139</v>
      </c>
    </row>
    <row r="14185" spans="1:2" x14ac:dyDescent="0.3">
      <c r="A14185" s="3">
        <v>269149</v>
      </c>
      <c r="B14185" s="5" t="s">
        <v>6748</v>
      </c>
    </row>
    <row r="14186" spans="1:2" x14ac:dyDescent="0.3">
      <c r="A14186" s="3">
        <v>269149</v>
      </c>
      <c r="B14186" s="5" t="s">
        <v>30</v>
      </c>
    </row>
    <row r="14187" spans="1:2" x14ac:dyDescent="0.3">
      <c r="A14187" s="3">
        <v>296096</v>
      </c>
      <c r="B14187" s="5" t="s">
        <v>49</v>
      </c>
    </row>
    <row r="14188" spans="1:2" x14ac:dyDescent="0.3">
      <c r="A14188" s="3">
        <v>296096</v>
      </c>
      <c r="B14188" s="5" t="s">
        <v>886</v>
      </c>
    </row>
    <row r="14189" spans="1:2" x14ac:dyDescent="0.3">
      <c r="A14189" s="3">
        <v>372058</v>
      </c>
      <c r="B14189" s="5" t="s">
        <v>2297</v>
      </c>
    </row>
    <row r="14190" spans="1:2" x14ac:dyDescent="0.3">
      <c r="A14190" s="3">
        <v>372058</v>
      </c>
      <c r="B14190" s="5" t="s">
        <v>886</v>
      </c>
    </row>
    <row r="14191" spans="1:2" x14ac:dyDescent="0.3">
      <c r="A14191" s="3">
        <v>372058</v>
      </c>
      <c r="B14191" s="5" t="s">
        <v>49</v>
      </c>
    </row>
    <row r="14192" spans="1:2" x14ac:dyDescent="0.3">
      <c r="A14192" s="3">
        <v>324786</v>
      </c>
      <c r="B14192" s="5" t="s">
        <v>49</v>
      </c>
    </row>
    <row r="14193" spans="1:2" x14ac:dyDescent="0.3">
      <c r="A14193" s="3">
        <v>324786</v>
      </c>
      <c r="B14193" s="5" t="s">
        <v>7548</v>
      </c>
    </row>
    <row r="14194" spans="1:2" x14ac:dyDescent="0.3">
      <c r="A14194" s="3">
        <v>324786</v>
      </c>
      <c r="B14194" s="5" t="s">
        <v>310</v>
      </c>
    </row>
    <row r="14195" spans="1:2" x14ac:dyDescent="0.3">
      <c r="A14195" s="3">
        <v>259693</v>
      </c>
      <c r="B14195" s="5" t="s">
        <v>468</v>
      </c>
    </row>
    <row r="14196" spans="1:2" x14ac:dyDescent="0.3">
      <c r="A14196" s="3">
        <v>209112</v>
      </c>
      <c r="B14196" s="5" t="s">
        <v>777</v>
      </c>
    </row>
    <row r="14197" spans="1:2" x14ac:dyDescent="0.3">
      <c r="A14197" s="3">
        <v>209112</v>
      </c>
      <c r="B14197" s="5" t="s">
        <v>1139</v>
      </c>
    </row>
    <row r="14198" spans="1:2" x14ac:dyDescent="0.3">
      <c r="A14198" s="3">
        <v>209112</v>
      </c>
      <c r="B14198" s="5" t="s">
        <v>2848</v>
      </c>
    </row>
    <row r="14199" spans="1:2" x14ac:dyDescent="0.3">
      <c r="A14199" s="3">
        <v>343611</v>
      </c>
      <c r="B14199" s="5" t="s">
        <v>777</v>
      </c>
    </row>
    <row r="14200" spans="1:2" x14ac:dyDescent="0.3">
      <c r="A14200" s="3">
        <v>343611</v>
      </c>
      <c r="B14200" s="5" t="s">
        <v>166</v>
      </c>
    </row>
    <row r="14201" spans="1:2" x14ac:dyDescent="0.3">
      <c r="A14201" s="3">
        <v>290098</v>
      </c>
      <c r="B14201" s="5" t="s">
        <v>166</v>
      </c>
    </row>
    <row r="14202" spans="1:2" x14ac:dyDescent="0.3">
      <c r="A14202" s="3">
        <v>290098</v>
      </c>
      <c r="B14202" s="5" t="s">
        <v>49</v>
      </c>
    </row>
    <row r="14203" spans="1:2" x14ac:dyDescent="0.3">
      <c r="A14203" s="3">
        <v>290098</v>
      </c>
      <c r="B14203" s="5" t="s">
        <v>886</v>
      </c>
    </row>
    <row r="14204" spans="1:2" x14ac:dyDescent="0.3">
      <c r="A14204" s="3">
        <v>313369</v>
      </c>
      <c r="B14204" s="5" t="s">
        <v>30</v>
      </c>
    </row>
    <row r="14205" spans="1:2" x14ac:dyDescent="0.3">
      <c r="A14205" s="3">
        <v>313369</v>
      </c>
      <c r="B14205" s="5" t="s">
        <v>49</v>
      </c>
    </row>
    <row r="14206" spans="1:2" x14ac:dyDescent="0.3">
      <c r="A14206" s="3">
        <v>313369</v>
      </c>
      <c r="B14206" s="5" t="s">
        <v>886</v>
      </c>
    </row>
    <row r="14207" spans="1:2" x14ac:dyDescent="0.3">
      <c r="A14207" s="3">
        <v>313369</v>
      </c>
      <c r="B14207" s="5" t="s">
        <v>2378</v>
      </c>
    </row>
    <row r="14208" spans="1:2" x14ac:dyDescent="0.3">
      <c r="A14208" s="3">
        <v>335797</v>
      </c>
      <c r="B14208" s="5" t="s">
        <v>2297</v>
      </c>
    </row>
    <row r="14209" spans="1:2" x14ac:dyDescent="0.3">
      <c r="A14209" s="3">
        <v>335797</v>
      </c>
      <c r="B14209" s="5" t="s">
        <v>30</v>
      </c>
    </row>
    <row r="14210" spans="1:2" x14ac:dyDescent="0.3">
      <c r="A14210" s="3">
        <v>335797</v>
      </c>
      <c r="B14210" s="5" t="s">
        <v>6748</v>
      </c>
    </row>
    <row r="14211" spans="1:2" x14ac:dyDescent="0.3">
      <c r="A14211" s="3">
        <v>335797</v>
      </c>
      <c r="B14211" s="5" t="s">
        <v>2378</v>
      </c>
    </row>
    <row r="14212" spans="1:2" x14ac:dyDescent="0.3">
      <c r="A14212" s="3">
        <v>47933</v>
      </c>
      <c r="B14212" s="5" t="s">
        <v>777</v>
      </c>
    </row>
    <row r="14213" spans="1:2" x14ac:dyDescent="0.3">
      <c r="A14213" s="3">
        <v>47933</v>
      </c>
      <c r="B14213" s="5" t="s">
        <v>1139</v>
      </c>
    </row>
    <row r="14214" spans="1:2" x14ac:dyDescent="0.3">
      <c r="A14214" s="3">
        <v>47933</v>
      </c>
      <c r="B14214" s="5" t="s">
        <v>2528</v>
      </c>
    </row>
    <row r="14215" spans="1:2" x14ac:dyDescent="0.3">
      <c r="A14215" s="3">
        <v>300671</v>
      </c>
      <c r="B14215" s="5" t="s">
        <v>310</v>
      </c>
    </row>
    <row r="14216" spans="1:2" x14ac:dyDescent="0.3">
      <c r="A14216" s="3">
        <v>300671</v>
      </c>
      <c r="B14216" s="5" t="s">
        <v>777</v>
      </c>
    </row>
    <row r="14217" spans="1:2" x14ac:dyDescent="0.3">
      <c r="A14217" s="3">
        <v>300671</v>
      </c>
      <c r="B14217" s="5" t="s">
        <v>7548</v>
      </c>
    </row>
    <row r="14218" spans="1:2" x14ac:dyDescent="0.3">
      <c r="A14218" s="3">
        <v>300671</v>
      </c>
      <c r="B14218" s="5" t="s">
        <v>49</v>
      </c>
    </row>
    <row r="14219" spans="1:2" x14ac:dyDescent="0.3">
      <c r="A14219" s="3">
        <v>300671</v>
      </c>
      <c r="B14219" s="5" t="s">
        <v>166</v>
      </c>
    </row>
    <row r="14220" spans="1:2" x14ac:dyDescent="0.3">
      <c r="A14220" s="3">
        <v>302946</v>
      </c>
      <c r="B14220" s="5" t="s">
        <v>1246</v>
      </c>
    </row>
    <row r="14221" spans="1:2" x14ac:dyDescent="0.3">
      <c r="A14221" s="3">
        <v>302946</v>
      </c>
      <c r="B14221" s="5" t="s">
        <v>166</v>
      </c>
    </row>
    <row r="14222" spans="1:2" x14ac:dyDescent="0.3">
      <c r="A14222" s="3">
        <v>302946</v>
      </c>
      <c r="B14222" s="5" t="s">
        <v>49</v>
      </c>
    </row>
    <row r="14223" spans="1:2" x14ac:dyDescent="0.3">
      <c r="A14223" s="3">
        <v>246655</v>
      </c>
      <c r="B14223" s="5" t="s">
        <v>777</v>
      </c>
    </row>
    <row r="14224" spans="1:2" x14ac:dyDescent="0.3">
      <c r="A14224" s="3">
        <v>246655</v>
      </c>
      <c r="B14224" s="5" t="s">
        <v>1139</v>
      </c>
    </row>
    <row r="14225" spans="1:2" x14ac:dyDescent="0.3">
      <c r="A14225" s="3">
        <v>246655</v>
      </c>
      <c r="B14225" s="5" t="s">
        <v>2528</v>
      </c>
    </row>
    <row r="14226" spans="1:2" x14ac:dyDescent="0.3">
      <c r="A14226" s="3">
        <v>246655</v>
      </c>
      <c r="B14226" s="5" t="s">
        <v>2848</v>
      </c>
    </row>
    <row r="14227" spans="1:2" x14ac:dyDescent="0.3">
      <c r="A14227" s="3">
        <v>329865</v>
      </c>
      <c r="B14227" s="5" t="s">
        <v>49</v>
      </c>
    </row>
    <row r="14228" spans="1:2" x14ac:dyDescent="0.3">
      <c r="A14228" s="3">
        <v>329865</v>
      </c>
      <c r="B14228" s="5" t="s">
        <v>2528</v>
      </c>
    </row>
    <row r="14229" spans="1:2" x14ac:dyDescent="0.3">
      <c r="A14229" s="3">
        <v>329865</v>
      </c>
      <c r="B14229" s="5" t="s">
        <v>6631</v>
      </c>
    </row>
    <row r="14230" spans="1:2" x14ac:dyDescent="0.3">
      <c r="A14230" s="3">
        <v>140300</v>
      </c>
      <c r="B14230" s="5" t="s">
        <v>777</v>
      </c>
    </row>
    <row r="14231" spans="1:2" x14ac:dyDescent="0.3">
      <c r="A14231" s="3">
        <v>140300</v>
      </c>
      <c r="B14231" s="5" t="s">
        <v>1139</v>
      </c>
    </row>
    <row r="14232" spans="1:2" x14ac:dyDescent="0.3">
      <c r="A14232" s="3">
        <v>140300</v>
      </c>
      <c r="B14232" s="5" t="s">
        <v>2297</v>
      </c>
    </row>
    <row r="14233" spans="1:2" x14ac:dyDescent="0.3">
      <c r="A14233" s="3">
        <v>140300</v>
      </c>
      <c r="B14233" s="5" t="s">
        <v>30</v>
      </c>
    </row>
    <row r="14234" spans="1:2" x14ac:dyDescent="0.3">
      <c r="A14234" s="3">
        <v>140300</v>
      </c>
      <c r="B14234" s="5" t="s">
        <v>6748</v>
      </c>
    </row>
    <row r="14235" spans="1:2" x14ac:dyDescent="0.3">
      <c r="A14235" s="3">
        <v>284052</v>
      </c>
      <c r="B14235" s="5" t="s">
        <v>777</v>
      </c>
    </row>
    <row r="14236" spans="1:2" x14ac:dyDescent="0.3">
      <c r="A14236" s="3">
        <v>284052</v>
      </c>
      <c r="B14236" s="5" t="s">
        <v>1139</v>
      </c>
    </row>
    <row r="14237" spans="1:2" x14ac:dyDescent="0.3">
      <c r="A14237" s="3">
        <v>284052</v>
      </c>
      <c r="B14237" s="5" t="s">
        <v>2848</v>
      </c>
    </row>
    <row r="14238" spans="1:2" x14ac:dyDescent="0.3">
      <c r="A14238" s="3">
        <v>278924</v>
      </c>
      <c r="B14238" s="5" t="s">
        <v>777</v>
      </c>
    </row>
    <row r="14239" spans="1:2" x14ac:dyDescent="0.3">
      <c r="A14239" s="3">
        <v>278924</v>
      </c>
      <c r="B14239" s="5" t="s">
        <v>1246</v>
      </c>
    </row>
    <row r="14240" spans="1:2" x14ac:dyDescent="0.3">
      <c r="A14240" s="3">
        <v>278924</v>
      </c>
      <c r="B14240" s="5" t="s">
        <v>166</v>
      </c>
    </row>
    <row r="14241" spans="1:2" x14ac:dyDescent="0.3">
      <c r="A14241" s="3">
        <v>68735</v>
      </c>
      <c r="B14241" s="5" t="s">
        <v>777</v>
      </c>
    </row>
    <row r="14242" spans="1:2" x14ac:dyDescent="0.3">
      <c r="A14242" s="3">
        <v>68735</v>
      </c>
      <c r="B14242" s="5" t="s">
        <v>1139</v>
      </c>
    </row>
    <row r="14243" spans="1:2" x14ac:dyDescent="0.3">
      <c r="A14243" s="3">
        <v>68735</v>
      </c>
      <c r="B14243" s="5" t="s">
        <v>2848</v>
      </c>
    </row>
    <row r="14244" spans="1:2" x14ac:dyDescent="0.3">
      <c r="A14244" s="3">
        <v>381284</v>
      </c>
      <c r="B14244" s="5" t="s">
        <v>49</v>
      </c>
    </row>
    <row r="14245" spans="1:2" x14ac:dyDescent="0.3">
      <c r="A14245" s="3">
        <v>381284</v>
      </c>
      <c r="B14245" s="5" t="s">
        <v>7548</v>
      </c>
    </row>
    <row r="14246" spans="1:2" x14ac:dyDescent="0.3">
      <c r="A14246" s="3">
        <v>258230</v>
      </c>
      <c r="B14246" s="5" t="s">
        <v>2848</v>
      </c>
    </row>
    <row r="14247" spans="1:2" x14ac:dyDescent="0.3">
      <c r="A14247" s="3">
        <v>258230</v>
      </c>
      <c r="B14247" s="5" t="s">
        <v>1139</v>
      </c>
    </row>
    <row r="14248" spans="1:2" x14ac:dyDescent="0.3">
      <c r="A14248" s="3">
        <v>258230</v>
      </c>
      <c r="B14248" s="5" t="s">
        <v>6748</v>
      </c>
    </row>
    <row r="14249" spans="1:2" x14ac:dyDescent="0.3">
      <c r="A14249" s="3">
        <v>397243</v>
      </c>
      <c r="B14249" s="5" t="s">
        <v>468</v>
      </c>
    </row>
    <row r="14250" spans="1:2" x14ac:dyDescent="0.3">
      <c r="A14250" s="3">
        <v>397243</v>
      </c>
      <c r="B14250" s="5" t="s">
        <v>6631</v>
      </c>
    </row>
    <row r="14251" spans="1:2" x14ac:dyDescent="0.3">
      <c r="A14251" s="3">
        <v>278927</v>
      </c>
      <c r="B14251" s="5" t="s">
        <v>6748</v>
      </c>
    </row>
    <row r="14252" spans="1:2" x14ac:dyDescent="0.3">
      <c r="A14252" s="3">
        <v>278927</v>
      </c>
      <c r="B14252" s="5" t="s">
        <v>1139</v>
      </c>
    </row>
    <row r="14253" spans="1:2" x14ac:dyDescent="0.3">
      <c r="A14253" s="3">
        <v>278927</v>
      </c>
      <c r="B14253" s="5" t="s">
        <v>49</v>
      </c>
    </row>
    <row r="14254" spans="1:2" x14ac:dyDescent="0.3">
      <c r="A14254" s="3">
        <v>278927</v>
      </c>
      <c r="B14254" s="5" t="s">
        <v>2848</v>
      </c>
    </row>
    <row r="14255" spans="1:2" x14ac:dyDescent="0.3">
      <c r="A14255" s="3">
        <v>259316</v>
      </c>
      <c r="B14255" s="5" t="s">
        <v>2848</v>
      </c>
    </row>
    <row r="14256" spans="1:2" x14ac:dyDescent="0.3">
      <c r="A14256" s="3">
        <v>259316</v>
      </c>
      <c r="B14256" s="5" t="s">
        <v>1139</v>
      </c>
    </row>
    <row r="14257" spans="1:2" x14ac:dyDescent="0.3">
      <c r="A14257" s="3">
        <v>310131</v>
      </c>
      <c r="B14257" s="5" t="s">
        <v>468</v>
      </c>
    </row>
    <row r="14258" spans="1:2" x14ac:dyDescent="0.3">
      <c r="A14258" s="3">
        <v>310131</v>
      </c>
      <c r="B14258" s="5" t="s">
        <v>2848</v>
      </c>
    </row>
    <row r="14259" spans="1:2" x14ac:dyDescent="0.3">
      <c r="A14259" s="3">
        <v>310131</v>
      </c>
      <c r="B14259" s="5" t="s">
        <v>49</v>
      </c>
    </row>
    <row r="14260" spans="1:2" x14ac:dyDescent="0.3">
      <c r="A14260" s="3">
        <v>311324</v>
      </c>
      <c r="B14260" s="5" t="s">
        <v>777</v>
      </c>
    </row>
    <row r="14261" spans="1:2" x14ac:dyDescent="0.3">
      <c r="A14261" s="3">
        <v>311324</v>
      </c>
      <c r="B14261" s="5" t="s">
        <v>1139</v>
      </c>
    </row>
    <row r="14262" spans="1:2" x14ac:dyDescent="0.3">
      <c r="A14262" s="3">
        <v>311324</v>
      </c>
      <c r="B14262" s="5" t="s">
        <v>2848</v>
      </c>
    </row>
    <row r="14263" spans="1:2" x14ac:dyDescent="0.3">
      <c r="A14263" s="3">
        <v>408866</v>
      </c>
      <c r="B14263" s="5" t="s">
        <v>777</v>
      </c>
    </row>
    <row r="14264" spans="1:2" x14ac:dyDescent="0.3">
      <c r="A14264" s="3">
        <v>408866</v>
      </c>
      <c r="B14264" s="5" t="s">
        <v>1246</v>
      </c>
    </row>
    <row r="14265" spans="1:2" x14ac:dyDescent="0.3">
      <c r="A14265" s="3">
        <v>378064</v>
      </c>
      <c r="B14265" s="5" t="s">
        <v>2297</v>
      </c>
    </row>
    <row r="14266" spans="1:2" x14ac:dyDescent="0.3">
      <c r="A14266" s="3">
        <v>378064</v>
      </c>
      <c r="B14266" s="5" t="s">
        <v>49</v>
      </c>
    </row>
    <row r="14267" spans="1:2" x14ac:dyDescent="0.3">
      <c r="A14267" s="3">
        <v>378064</v>
      </c>
      <c r="B14267" s="5" t="s">
        <v>886</v>
      </c>
    </row>
    <row r="14268" spans="1:2" x14ac:dyDescent="0.3">
      <c r="A14268" s="3">
        <v>330459</v>
      </c>
      <c r="B14268" s="5" t="s">
        <v>777</v>
      </c>
    </row>
    <row r="14269" spans="1:2" x14ac:dyDescent="0.3">
      <c r="A14269" s="3">
        <v>330459</v>
      </c>
      <c r="B14269" s="5" t="s">
        <v>1139</v>
      </c>
    </row>
    <row r="14270" spans="1:2" x14ac:dyDescent="0.3">
      <c r="A14270" s="3">
        <v>330459</v>
      </c>
      <c r="B14270" s="5" t="s">
        <v>2528</v>
      </c>
    </row>
    <row r="14271" spans="1:2" x14ac:dyDescent="0.3">
      <c r="A14271" s="3">
        <v>302699</v>
      </c>
      <c r="B14271" s="5" t="s">
        <v>777</v>
      </c>
    </row>
    <row r="14272" spans="1:2" x14ac:dyDescent="0.3">
      <c r="A14272" s="3">
        <v>302699</v>
      </c>
      <c r="B14272" s="5" t="s">
        <v>30</v>
      </c>
    </row>
    <row r="14273" spans="1:2" x14ac:dyDescent="0.3">
      <c r="A14273" s="3">
        <v>136799</v>
      </c>
      <c r="B14273" s="5" t="s">
        <v>6748</v>
      </c>
    </row>
    <row r="14274" spans="1:2" x14ac:dyDescent="0.3">
      <c r="A14274" s="3">
        <v>136799</v>
      </c>
      <c r="B14274" s="5" t="s">
        <v>2297</v>
      </c>
    </row>
    <row r="14275" spans="1:2" x14ac:dyDescent="0.3">
      <c r="A14275" s="3">
        <v>136799</v>
      </c>
      <c r="B14275" s="5" t="s">
        <v>2848</v>
      </c>
    </row>
    <row r="14276" spans="1:2" x14ac:dyDescent="0.3">
      <c r="A14276" s="3">
        <v>136799</v>
      </c>
      <c r="B14276" s="5" t="s">
        <v>1139</v>
      </c>
    </row>
    <row r="14277" spans="1:2" x14ac:dyDescent="0.3">
      <c r="A14277" s="3">
        <v>136799</v>
      </c>
      <c r="B14277" s="5" t="s">
        <v>30</v>
      </c>
    </row>
    <row r="14278" spans="1:2" x14ac:dyDescent="0.3">
      <c r="A14278" s="3">
        <v>136799</v>
      </c>
      <c r="B14278" s="5" t="s">
        <v>2378</v>
      </c>
    </row>
    <row r="14279" spans="1:2" x14ac:dyDescent="0.3">
      <c r="A14279" s="3">
        <v>205584</v>
      </c>
      <c r="B14279" s="5" t="s">
        <v>777</v>
      </c>
    </row>
    <row r="14280" spans="1:2" x14ac:dyDescent="0.3">
      <c r="A14280" s="3">
        <v>205584</v>
      </c>
      <c r="B14280" s="5" t="s">
        <v>1139</v>
      </c>
    </row>
    <row r="14281" spans="1:2" x14ac:dyDescent="0.3">
      <c r="A14281" s="3">
        <v>205584</v>
      </c>
      <c r="B14281" s="5" t="s">
        <v>2848</v>
      </c>
    </row>
    <row r="14282" spans="1:2" x14ac:dyDescent="0.3">
      <c r="A14282" s="3">
        <v>290250</v>
      </c>
      <c r="B14282" s="5" t="s">
        <v>30</v>
      </c>
    </row>
    <row r="14283" spans="1:2" x14ac:dyDescent="0.3">
      <c r="A14283" s="3">
        <v>290250</v>
      </c>
      <c r="B14283" s="5" t="s">
        <v>1246</v>
      </c>
    </row>
    <row r="14284" spans="1:2" x14ac:dyDescent="0.3">
      <c r="A14284" s="3">
        <v>290250</v>
      </c>
      <c r="B14284" s="5" t="s">
        <v>777</v>
      </c>
    </row>
    <row r="14285" spans="1:2" x14ac:dyDescent="0.3">
      <c r="A14285" s="3">
        <v>43074</v>
      </c>
      <c r="B14285" s="5" t="s">
        <v>777</v>
      </c>
    </row>
    <row r="14286" spans="1:2" x14ac:dyDescent="0.3">
      <c r="A14286" s="3">
        <v>43074</v>
      </c>
      <c r="B14286" s="5" t="s">
        <v>2848</v>
      </c>
    </row>
    <row r="14287" spans="1:2" x14ac:dyDescent="0.3">
      <c r="A14287" s="3">
        <v>43074</v>
      </c>
      <c r="B14287" s="5" t="s">
        <v>30</v>
      </c>
    </row>
    <row r="14288" spans="1:2" x14ac:dyDescent="0.3">
      <c r="A14288" s="3">
        <v>278154</v>
      </c>
      <c r="B14288" s="5" t="s">
        <v>1139</v>
      </c>
    </row>
    <row r="14289" spans="1:2" x14ac:dyDescent="0.3">
      <c r="A14289" s="3">
        <v>278154</v>
      </c>
      <c r="B14289" s="5" t="s">
        <v>2297</v>
      </c>
    </row>
    <row r="14290" spans="1:2" x14ac:dyDescent="0.3">
      <c r="A14290" s="3">
        <v>278154</v>
      </c>
      <c r="B14290" s="5" t="s">
        <v>6748</v>
      </c>
    </row>
    <row r="14291" spans="1:2" x14ac:dyDescent="0.3">
      <c r="A14291" s="3">
        <v>278154</v>
      </c>
      <c r="B14291" s="5" t="s">
        <v>30</v>
      </c>
    </row>
    <row r="14292" spans="1:2" x14ac:dyDescent="0.3">
      <c r="A14292" s="3">
        <v>278154</v>
      </c>
      <c r="B14292" s="5" t="s">
        <v>2528</v>
      </c>
    </row>
    <row r="14293" spans="1:2" x14ac:dyDescent="0.3">
      <c r="A14293" s="3">
        <v>412092</v>
      </c>
      <c r="B14293" s="5" t="s">
        <v>886</v>
      </c>
    </row>
    <row r="14294" spans="1:2" x14ac:dyDescent="0.3">
      <c r="A14294" s="3">
        <v>333484</v>
      </c>
      <c r="B14294" s="5" t="s">
        <v>1139</v>
      </c>
    </row>
    <row r="14295" spans="1:2" x14ac:dyDescent="0.3">
      <c r="A14295" s="3">
        <v>333484</v>
      </c>
      <c r="B14295" s="5" t="s">
        <v>777</v>
      </c>
    </row>
    <row r="14296" spans="1:2" x14ac:dyDescent="0.3">
      <c r="A14296" s="3">
        <v>333484</v>
      </c>
      <c r="B14296" s="5" t="s">
        <v>6841</v>
      </c>
    </row>
    <row r="14297" spans="1:2" x14ac:dyDescent="0.3">
      <c r="A14297" s="3">
        <v>423502</v>
      </c>
      <c r="B14297" s="5" t="s">
        <v>886</v>
      </c>
    </row>
    <row r="14298" spans="1:2" x14ac:dyDescent="0.3">
      <c r="A14298" s="3">
        <v>95610</v>
      </c>
      <c r="B14298" s="5" t="s">
        <v>49</v>
      </c>
    </row>
    <row r="14299" spans="1:2" x14ac:dyDescent="0.3">
      <c r="A14299" s="3">
        <v>95610</v>
      </c>
      <c r="B14299" s="5" t="s">
        <v>30</v>
      </c>
    </row>
    <row r="14300" spans="1:2" x14ac:dyDescent="0.3">
      <c r="A14300" s="3">
        <v>95610</v>
      </c>
      <c r="B14300" s="5" t="s">
        <v>886</v>
      </c>
    </row>
    <row r="14301" spans="1:2" x14ac:dyDescent="0.3">
      <c r="A14301" s="3">
        <v>308531</v>
      </c>
      <c r="B14301" s="5" t="s">
        <v>777</v>
      </c>
    </row>
    <row r="14302" spans="1:2" x14ac:dyDescent="0.3">
      <c r="A14302" s="3">
        <v>308531</v>
      </c>
      <c r="B14302" s="5" t="s">
        <v>1139</v>
      </c>
    </row>
    <row r="14303" spans="1:2" x14ac:dyDescent="0.3">
      <c r="A14303" s="3">
        <v>308531</v>
      </c>
      <c r="B14303" s="5" t="s">
        <v>30</v>
      </c>
    </row>
    <row r="14304" spans="1:2" x14ac:dyDescent="0.3">
      <c r="A14304" s="3">
        <v>308531</v>
      </c>
      <c r="B14304" s="5" t="s">
        <v>6748</v>
      </c>
    </row>
    <row r="14305" spans="1:2" x14ac:dyDescent="0.3">
      <c r="A14305" s="3">
        <v>308531</v>
      </c>
      <c r="B14305" s="5" t="s">
        <v>2528</v>
      </c>
    </row>
    <row r="14306" spans="1:2" x14ac:dyDescent="0.3">
      <c r="A14306" s="3">
        <v>267935</v>
      </c>
      <c r="B14306" s="5" t="s">
        <v>1139</v>
      </c>
    </row>
    <row r="14307" spans="1:2" x14ac:dyDescent="0.3">
      <c r="A14307" s="3">
        <v>267935</v>
      </c>
      <c r="B14307" s="5" t="s">
        <v>6748</v>
      </c>
    </row>
    <row r="14308" spans="1:2" x14ac:dyDescent="0.3">
      <c r="A14308" s="3">
        <v>267935</v>
      </c>
      <c r="B14308" s="5" t="s">
        <v>2848</v>
      </c>
    </row>
    <row r="14309" spans="1:2" x14ac:dyDescent="0.3">
      <c r="A14309" s="3">
        <v>283366</v>
      </c>
      <c r="B14309" s="5" t="s">
        <v>2848</v>
      </c>
    </row>
    <row r="14310" spans="1:2" x14ac:dyDescent="0.3">
      <c r="A14310" s="3">
        <v>283366</v>
      </c>
      <c r="B14310" s="5" t="s">
        <v>1139</v>
      </c>
    </row>
    <row r="14311" spans="1:2" x14ac:dyDescent="0.3">
      <c r="A14311" s="3">
        <v>291805</v>
      </c>
      <c r="B14311" s="5" t="s">
        <v>1246</v>
      </c>
    </row>
    <row r="14312" spans="1:2" x14ac:dyDescent="0.3">
      <c r="A14312" s="3">
        <v>291805</v>
      </c>
      <c r="B14312" s="5" t="s">
        <v>166</v>
      </c>
    </row>
    <row r="14313" spans="1:2" x14ac:dyDescent="0.3">
      <c r="A14313" s="3">
        <v>291805</v>
      </c>
      <c r="B14313" s="5" t="s">
        <v>777</v>
      </c>
    </row>
    <row r="14314" spans="1:2" x14ac:dyDescent="0.3">
      <c r="A14314" s="3">
        <v>291805</v>
      </c>
      <c r="B14314" s="5" t="s">
        <v>6631</v>
      </c>
    </row>
    <row r="14315" spans="1:2" x14ac:dyDescent="0.3">
      <c r="A14315" s="3">
        <v>346672</v>
      </c>
      <c r="B14315" s="5" t="s">
        <v>2848</v>
      </c>
    </row>
    <row r="14316" spans="1:2" x14ac:dyDescent="0.3">
      <c r="A14316" s="3">
        <v>346672</v>
      </c>
      <c r="B14316" s="5" t="s">
        <v>777</v>
      </c>
    </row>
    <row r="14317" spans="1:2" x14ac:dyDescent="0.3">
      <c r="A14317" s="3">
        <v>346672</v>
      </c>
      <c r="B14317" s="5" t="s">
        <v>166</v>
      </c>
    </row>
    <row r="14318" spans="1:2" x14ac:dyDescent="0.3">
      <c r="A14318" s="3">
        <v>127380</v>
      </c>
      <c r="B14318" s="5" t="s">
        <v>1139</v>
      </c>
    </row>
    <row r="14319" spans="1:2" x14ac:dyDescent="0.3">
      <c r="A14319" s="3">
        <v>127380</v>
      </c>
      <c r="B14319" s="5" t="s">
        <v>2297</v>
      </c>
    </row>
    <row r="14320" spans="1:2" x14ac:dyDescent="0.3">
      <c r="A14320" s="3">
        <v>127380</v>
      </c>
      <c r="B14320" s="5" t="s">
        <v>30</v>
      </c>
    </row>
    <row r="14321" spans="1:2" x14ac:dyDescent="0.3">
      <c r="A14321" s="3">
        <v>127380</v>
      </c>
      <c r="B14321" s="5" t="s">
        <v>6748</v>
      </c>
    </row>
    <row r="14322" spans="1:2" x14ac:dyDescent="0.3">
      <c r="A14322" s="3">
        <v>391757</v>
      </c>
      <c r="B14322" s="5" t="s">
        <v>49</v>
      </c>
    </row>
    <row r="14323" spans="1:2" x14ac:dyDescent="0.3">
      <c r="A14323" s="3">
        <v>391757</v>
      </c>
      <c r="B14323" s="5" t="s">
        <v>777</v>
      </c>
    </row>
    <row r="14324" spans="1:2" x14ac:dyDescent="0.3">
      <c r="A14324" s="3">
        <v>324668</v>
      </c>
      <c r="B14324" s="5" t="s">
        <v>777</v>
      </c>
    </row>
    <row r="14325" spans="1:2" x14ac:dyDescent="0.3">
      <c r="A14325" s="3">
        <v>324668</v>
      </c>
      <c r="B14325" s="5" t="s">
        <v>166</v>
      </c>
    </row>
    <row r="14326" spans="1:2" x14ac:dyDescent="0.3">
      <c r="A14326" s="3">
        <v>188927</v>
      </c>
      <c r="B14326" s="5" t="s">
        <v>777</v>
      </c>
    </row>
    <row r="14327" spans="1:2" x14ac:dyDescent="0.3">
      <c r="A14327" s="3">
        <v>188927</v>
      </c>
      <c r="B14327" s="5" t="s">
        <v>1139</v>
      </c>
    </row>
    <row r="14328" spans="1:2" x14ac:dyDescent="0.3">
      <c r="A14328" s="3">
        <v>188927</v>
      </c>
      <c r="B14328" s="5" t="s">
        <v>2528</v>
      </c>
    </row>
    <row r="14329" spans="1:2" x14ac:dyDescent="0.3">
      <c r="A14329" s="3">
        <v>316727</v>
      </c>
      <c r="B14329" s="5" t="s">
        <v>777</v>
      </c>
    </row>
    <row r="14330" spans="1:2" x14ac:dyDescent="0.3">
      <c r="A14330" s="3">
        <v>316727</v>
      </c>
      <c r="B14330" s="5" t="s">
        <v>468</v>
      </c>
    </row>
    <row r="14331" spans="1:2" x14ac:dyDescent="0.3">
      <c r="A14331" s="3">
        <v>316727</v>
      </c>
      <c r="B14331" s="5" t="s">
        <v>166</v>
      </c>
    </row>
    <row r="14332" spans="1:2" x14ac:dyDescent="0.3">
      <c r="A14332" s="3">
        <v>340666</v>
      </c>
      <c r="B14332" s="5" t="s">
        <v>49</v>
      </c>
    </row>
    <row r="14333" spans="1:2" x14ac:dyDescent="0.3">
      <c r="A14333" s="3">
        <v>340666</v>
      </c>
      <c r="B14333" s="5" t="s">
        <v>166</v>
      </c>
    </row>
    <row r="14334" spans="1:2" x14ac:dyDescent="0.3">
      <c r="A14334" s="3">
        <v>376867</v>
      </c>
      <c r="B14334" s="5" t="s">
        <v>49</v>
      </c>
    </row>
    <row r="14335" spans="1:2" x14ac:dyDescent="0.3">
      <c r="A14335" s="3">
        <v>241259</v>
      </c>
      <c r="B14335" s="5" t="s">
        <v>1139</v>
      </c>
    </row>
    <row r="14336" spans="1:2" x14ac:dyDescent="0.3">
      <c r="A14336" s="3">
        <v>241259</v>
      </c>
      <c r="B14336" s="5" t="s">
        <v>6748</v>
      </c>
    </row>
    <row r="14337" spans="1:2" x14ac:dyDescent="0.3">
      <c r="A14337" s="3">
        <v>241259</v>
      </c>
      <c r="B14337" s="5" t="s">
        <v>2848</v>
      </c>
    </row>
    <row r="14338" spans="1:2" x14ac:dyDescent="0.3">
      <c r="A14338" s="3">
        <v>153518</v>
      </c>
      <c r="B14338" s="5" t="s">
        <v>2297</v>
      </c>
    </row>
    <row r="14339" spans="1:2" x14ac:dyDescent="0.3">
      <c r="A14339" s="3">
        <v>153518</v>
      </c>
      <c r="B14339" s="5" t="s">
        <v>1139</v>
      </c>
    </row>
    <row r="14340" spans="1:2" x14ac:dyDescent="0.3">
      <c r="A14340" s="3">
        <v>153518</v>
      </c>
      <c r="B14340" s="5" t="s">
        <v>30</v>
      </c>
    </row>
    <row r="14341" spans="1:2" x14ac:dyDescent="0.3">
      <c r="A14341" s="3">
        <v>153518</v>
      </c>
      <c r="B14341" s="5" t="s">
        <v>6748</v>
      </c>
    </row>
    <row r="14342" spans="1:2" x14ac:dyDescent="0.3">
      <c r="A14342" s="3">
        <v>452251</v>
      </c>
      <c r="B14342" s="5" t="s">
        <v>886</v>
      </c>
    </row>
    <row r="14343" spans="1:2" x14ac:dyDescent="0.3">
      <c r="A14343" s="3">
        <v>452251</v>
      </c>
      <c r="B14343" s="5" t="s">
        <v>49</v>
      </c>
    </row>
    <row r="14344" spans="1:2" x14ac:dyDescent="0.3">
      <c r="A14344" s="3">
        <v>299687</v>
      </c>
      <c r="B14344" s="5" t="s">
        <v>2528</v>
      </c>
    </row>
    <row r="14345" spans="1:2" x14ac:dyDescent="0.3">
      <c r="A14345" s="3">
        <v>299687</v>
      </c>
      <c r="B14345" s="5" t="s">
        <v>1139</v>
      </c>
    </row>
    <row r="14346" spans="1:2" x14ac:dyDescent="0.3">
      <c r="A14346" s="3">
        <v>299687</v>
      </c>
      <c r="B14346" s="5" t="s">
        <v>777</v>
      </c>
    </row>
    <row r="14347" spans="1:2" x14ac:dyDescent="0.3">
      <c r="A14347" s="3">
        <v>384798</v>
      </c>
      <c r="B14347" s="5" t="s">
        <v>777</v>
      </c>
    </row>
    <row r="14348" spans="1:2" x14ac:dyDescent="0.3">
      <c r="A14348" s="3">
        <v>384798</v>
      </c>
      <c r="B14348" s="5" t="s">
        <v>468</v>
      </c>
    </row>
    <row r="14349" spans="1:2" x14ac:dyDescent="0.3">
      <c r="A14349" s="3">
        <v>384798</v>
      </c>
      <c r="B14349" s="5" t="s">
        <v>2528</v>
      </c>
    </row>
    <row r="14350" spans="1:2" x14ac:dyDescent="0.3">
      <c r="A14350" s="3">
        <v>384798</v>
      </c>
      <c r="B14350" s="5" t="s">
        <v>166</v>
      </c>
    </row>
    <row r="14351" spans="1:2" x14ac:dyDescent="0.3">
      <c r="A14351" s="3">
        <v>363676</v>
      </c>
      <c r="B14351" s="5" t="s">
        <v>49</v>
      </c>
    </row>
    <row r="14352" spans="1:2" x14ac:dyDescent="0.3">
      <c r="A14352" s="3">
        <v>363676</v>
      </c>
      <c r="B14352" s="5" t="s">
        <v>7548</v>
      </c>
    </row>
    <row r="14353" spans="1:2" x14ac:dyDescent="0.3">
      <c r="A14353" s="3">
        <v>297761</v>
      </c>
      <c r="B14353" s="5" t="s">
        <v>777</v>
      </c>
    </row>
    <row r="14354" spans="1:2" x14ac:dyDescent="0.3">
      <c r="A14354" s="3">
        <v>297761</v>
      </c>
      <c r="B14354" s="5" t="s">
        <v>1139</v>
      </c>
    </row>
    <row r="14355" spans="1:2" x14ac:dyDescent="0.3">
      <c r="A14355" s="3">
        <v>297761</v>
      </c>
      <c r="B14355" s="5" t="s">
        <v>2848</v>
      </c>
    </row>
    <row r="14356" spans="1:2" x14ac:dyDescent="0.3">
      <c r="A14356" s="3">
        <v>375794</v>
      </c>
      <c r="B14356" s="5" t="s">
        <v>30</v>
      </c>
    </row>
    <row r="14357" spans="1:2" x14ac:dyDescent="0.3">
      <c r="A14357" s="3">
        <v>356305</v>
      </c>
      <c r="B14357" s="5" t="s">
        <v>30</v>
      </c>
    </row>
    <row r="14358" spans="1:2" x14ac:dyDescent="0.3">
      <c r="A14358" s="3">
        <v>262504</v>
      </c>
      <c r="B14358" s="5" t="s">
        <v>1139</v>
      </c>
    </row>
    <row r="14359" spans="1:2" x14ac:dyDescent="0.3">
      <c r="A14359" s="3">
        <v>262504</v>
      </c>
      <c r="B14359" s="5" t="s">
        <v>2528</v>
      </c>
    </row>
    <row r="14360" spans="1:2" x14ac:dyDescent="0.3">
      <c r="A14360" s="3">
        <v>262504</v>
      </c>
      <c r="B14360" s="5" t="s">
        <v>777</v>
      </c>
    </row>
    <row r="14361" spans="1:2" x14ac:dyDescent="0.3">
      <c r="A14361" s="3">
        <v>262504</v>
      </c>
      <c r="B14361" s="5" t="s">
        <v>6631</v>
      </c>
    </row>
    <row r="14362" spans="1:2" x14ac:dyDescent="0.3">
      <c r="A14362" s="3">
        <v>293670</v>
      </c>
      <c r="B14362" s="5" t="s">
        <v>468</v>
      </c>
    </row>
    <row r="14363" spans="1:2" x14ac:dyDescent="0.3">
      <c r="A14363" s="3">
        <v>293670</v>
      </c>
      <c r="B14363" s="5" t="s">
        <v>6631</v>
      </c>
    </row>
    <row r="14364" spans="1:2" x14ac:dyDescent="0.3">
      <c r="A14364" s="3">
        <v>313297</v>
      </c>
      <c r="B14364" s="5" t="s">
        <v>2297</v>
      </c>
    </row>
    <row r="14365" spans="1:2" x14ac:dyDescent="0.3">
      <c r="A14365" s="3">
        <v>313297</v>
      </c>
      <c r="B14365" s="5" t="s">
        <v>1139</v>
      </c>
    </row>
    <row r="14366" spans="1:2" x14ac:dyDescent="0.3">
      <c r="A14366" s="3">
        <v>313297</v>
      </c>
      <c r="B14366" s="5" t="s">
        <v>6748</v>
      </c>
    </row>
    <row r="14367" spans="1:2" x14ac:dyDescent="0.3">
      <c r="A14367" s="3">
        <v>277834</v>
      </c>
      <c r="B14367" s="5" t="s">
        <v>1139</v>
      </c>
    </row>
    <row r="14368" spans="1:2" x14ac:dyDescent="0.3">
      <c r="A14368" s="3">
        <v>277834</v>
      </c>
      <c r="B14368" s="5" t="s">
        <v>30</v>
      </c>
    </row>
    <row r="14369" spans="1:2" x14ac:dyDescent="0.3">
      <c r="A14369" s="3">
        <v>277834</v>
      </c>
      <c r="B14369" s="5" t="s">
        <v>6748</v>
      </c>
    </row>
    <row r="14370" spans="1:2" x14ac:dyDescent="0.3">
      <c r="A14370" s="3">
        <v>277834</v>
      </c>
      <c r="B14370" s="5" t="s">
        <v>2297</v>
      </c>
    </row>
    <row r="14371" spans="1:2" x14ac:dyDescent="0.3">
      <c r="A14371" s="3">
        <v>333371</v>
      </c>
      <c r="B14371" s="5" t="s">
        <v>166</v>
      </c>
    </row>
    <row r="14372" spans="1:2" x14ac:dyDescent="0.3">
      <c r="A14372" s="3">
        <v>333371</v>
      </c>
      <c r="B14372" s="5" t="s">
        <v>2528</v>
      </c>
    </row>
    <row r="14373" spans="1:2" x14ac:dyDescent="0.3">
      <c r="A14373" s="3">
        <v>333371</v>
      </c>
      <c r="B14373" s="5" t="s">
        <v>49</v>
      </c>
    </row>
    <row r="14374" spans="1:2" x14ac:dyDescent="0.3">
      <c r="A14374" s="3">
        <v>333371</v>
      </c>
      <c r="B14374" s="5" t="s">
        <v>468</v>
      </c>
    </row>
    <row r="14375" spans="1:2" x14ac:dyDescent="0.3">
      <c r="A14375" s="3">
        <v>274870</v>
      </c>
      <c r="B14375" s="5" t="s">
        <v>49</v>
      </c>
    </row>
    <row r="14376" spans="1:2" x14ac:dyDescent="0.3">
      <c r="A14376" s="3">
        <v>274870</v>
      </c>
      <c r="B14376" s="5" t="s">
        <v>886</v>
      </c>
    </row>
    <row r="14377" spans="1:2" x14ac:dyDescent="0.3">
      <c r="A14377" s="3">
        <v>274870</v>
      </c>
      <c r="B14377" s="5" t="s">
        <v>2528</v>
      </c>
    </row>
    <row r="14378" spans="1:2" x14ac:dyDescent="0.3">
      <c r="A14378" s="3">
        <v>267860</v>
      </c>
      <c r="B14378" s="5" t="s">
        <v>777</v>
      </c>
    </row>
    <row r="14379" spans="1:2" x14ac:dyDescent="0.3">
      <c r="A14379" s="3">
        <v>267860</v>
      </c>
      <c r="B14379" s="5" t="s">
        <v>166</v>
      </c>
    </row>
    <row r="14380" spans="1:2" x14ac:dyDescent="0.3">
      <c r="A14380" s="3">
        <v>300669</v>
      </c>
      <c r="B14380" s="5" t="s">
        <v>468</v>
      </c>
    </row>
    <row r="14381" spans="1:2" x14ac:dyDescent="0.3">
      <c r="A14381" s="3">
        <v>300669</v>
      </c>
      <c r="B14381" s="5" t="s">
        <v>166</v>
      </c>
    </row>
    <row r="14382" spans="1:2" x14ac:dyDescent="0.3">
      <c r="A14382" s="3">
        <v>290595</v>
      </c>
      <c r="B14382" s="5" t="s">
        <v>777</v>
      </c>
    </row>
    <row r="14383" spans="1:2" x14ac:dyDescent="0.3">
      <c r="A14383" s="3">
        <v>290595</v>
      </c>
      <c r="B14383" s="5" t="s">
        <v>1139</v>
      </c>
    </row>
    <row r="14384" spans="1:2" x14ac:dyDescent="0.3">
      <c r="A14384" s="3">
        <v>290595</v>
      </c>
      <c r="B14384" s="5" t="s">
        <v>49</v>
      </c>
    </row>
    <row r="14385" spans="1:2" x14ac:dyDescent="0.3">
      <c r="A14385" s="3">
        <v>334541</v>
      </c>
      <c r="B14385" s="5" t="s">
        <v>49</v>
      </c>
    </row>
    <row r="14386" spans="1:2" x14ac:dyDescent="0.3">
      <c r="A14386" s="3">
        <v>308266</v>
      </c>
      <c r="B14386" s="5" t="s">
        <v>30</v>
      </c>
    </row>
    <row r="14387" spans="1:2" x14ac:dyDescent="0.3">
      <c r="A14387" s="3">
        <v>308266</v>
      </c>
      <c r="B14387" s="5" t="s">
        <v>1246</v>
      </c>
    </row>
    <row r="14388" spans="1:2" x14ac:dyDescent="0.3">
      <c r="A14388" s="3">
        <v>308266</v>
      </c>
      <c r="B14388" s="5" t="s">
        <v>49</v>
      </c>
    </row>
    <row r="14389" spans="1:2" x14ac:dyDescent="0.3">
      <c r="A14389" s="3">
        <v>425094</v>
      </c>
      <c r="B14389" s="5" t="s">
        <v>468</v>
      </c>
    </row>
    <row r="14390" spans="1:2" x14ac:dyDescent="0.3">
      <c r="A14390" s="3">
        <v>425094</v>
      </c>
      <c r="B14390" s="5" t="s">
        <v>2528</v>
      </c>
    </row>
    <row r="14391" spans="1:2" x14ac:dyDescent="0.3">
      <c r="A14391" s="3">
        <v>310307</v>
      </c>
      <c r="B14391" s="5" t="s">
        <v>49</v>
      </c>
    </row>
    <row r="14392" spans="1:2" x14ac:dyDescent="0.3">
      <c r="A14392" s="3">
        <v>310307</v>
      </c>
      <c r="B14392" s="5" t="s">
        <v>7548</v>
      </c>
    </row>
    <row r="14393" spans="1:2" x14ac:dyDescent="0.3">
      <c r="A14393" s="3">
        <v>223702</v>
      </c>
      <c r="B14393" s="5" t="s">
        <v>1139</v>
      </c>
    </row>
    <row r="14394" spans="1:2" x14ac:dyDescent="0.3">
      <c r="A14394" s="3">
        <v>223702</v>
      </c>
      <c r="B14394" s="5" t="s">
        <v>2297</v>
      </c>
    </row>
    <row r="14395" spans="1:2" x14ac:dyDescent="0.3">
      <c r="A14395" s="3">
        <v>223702</v>
      </c>
      <c r="B14395" s="5" t="s">
        <v>30</v>
      </c>
    </row>
    <row r="14396" spans="1:2" x14ac:dyDescent="0.3">
      <c r="A14396" s="3">
        <v>223702</v>
      </c>
      <c r="B14396" s="5" t="s">
        <v>2848</v>
      </c>
    </row>
    <row r="14397" spans="1:2" x14ac:dyDescent="0.3">
      <c r="A14397" s="3">
        <v>407375</v>
      </c>
      <c r="B14397" s="5" t="s">
        <v>777</v>
      </c>
    </row>
    <row r="14398" spans="1:2" x14ac:dyDescent="0.3">
      <c r="A14398" s="3">
        <v>407375</v>
      </c>
      <c r="B14398" s="5" t="s">
        <v>49</v>
      </c>
    </row>
    <row r="14399" spans="1:2" x14ac:dyDescent="0.3">
      <c r="A14399" s="3">
        <v>407375</v>
      </c>
      <c r="B14399" s="5" t="s">
        <v>310</v>
      </c>
    </row>
    <row r="14400" spans="1:2" x14ac:dyDescent="0.3">
      <c r="A14400" s="3">
        <v>408349</v>
      </c>
      <c r="B14400" s="5" t="s">
        <v>886</v>
      </c>
    </row>
    <row r="14401" spans="1:2" x14ac:dyDescent="0.3">
      <c r="A14401" s="3">
        <v>408349</v>
      </c>
      <c r="B14401" s="5" t="s">
        <v>49</v>
      </c>
    </row>
    <row r="14402" spans="1:2" x14ac:dyDescent="0.3">
      <c r="A14402" s="3">
        <v>121856</v>
      </c>
      <c r="B14402" s="5" t="s">
        <v>777</v>
      </c>
    </row>
    <row r="14403" spans="1:2" x14ac:dyDescent="0.3">
      <c r="A14403" s="3">
        <v>121856</v>
      </c>
      <c r="B14403" s="5" t="s">
        <v>1139</v>
      </c>
    </row>
    <row r="14404" spans="1:2" x14ac:dyDescent="0.3">
      <c r="A14404" s="3">
        <v>121856</v>
      </c>
      <c r="B14404" s="5" t="s">
        <v>2528</v>
      </c>
    </row>
    <row r="14405" spans="1:2" x14ac:dyDescent="0.3">
      <c r="A14405" s="3">
        <v>332567</v>
      </c>
      <c r="B14405" s="5" t="s">
        <v>468</v>
      </c>
    </row>
    <row r="14406" spans="1:2" x14ac:dyDescent="0.3">
      <c r="A14406" s="3">
        <v>332567</v>
      </c>
      <c r="B14406" s="5" t="s">
        <v>49</v>
      </c>
    </row>
    <row r="14407" spans="1:2" x14ac:dyDescent="0.3">
      <c r="A14407" s="3">
        <v>332567</v>
      </c>
      <c r="B14407" s="5" t="s">
        <v>166</v>
      </c>
    </row>
    <row r="14408" spans="1:2" x14ac:dyDescent="0.3">
      <c r="A14408" s="3">
        <v>418827</v>
      </c>
      <c r="B14408" s="5" t="s">
        <v>49</v>
      </c>
    </row>
    <row r="14409" spans="1:2" x14ac:dyDescent="0.3">
      <c r="A14409" s="3">
        <v>334533</v>
      </c>
      <c r="B14409" s="5" t="s">
        <v>1139</v>
      </c>
    </row>
    <row r="14410" spans="1:2" x14ac:dyDescent="0.3">
      <c r="A14410" s="3">
        <v>334533</v>
      </c>
      <c r="B14410" s="5" t="s">
        <v>49</v>
      </c>
    </row>
    <row r="14411" spans="1:2" x14ac:dyDescent="0.3">
      <c r="A14411" s="3">
        <v>321258</v>
      </c>
      <c r="B14411" s="5" t="s">
        <v>468</v>
      </c>
    </row>
    <row r="14412" spans="1:2" x14ac:dyDescent="0.3">
      <c r="A14412" s="3">
        <v>321258</v>
      </c>
      <c r="B14412" s="5" t="s">
        <v>6631</v>
      </c>
    </row>
    <row r="14413" spans="1:2" x14ac:dyDescent="0.3">
      <c r="A14413" s="3">
        <v>321258</v>
      </c>
      <c r="B14413" s="5" t="s">
        <v>166</v>
      </c>
    </row>
    <row r="14414" spans="1:2" x14ac:dyDescent="0.3">
      <c r="A14414" s="3">
        <v>346685</v>
      </c>
      <c r="B14414" s="5" t="s">
        <v>166</v>
      </c>
    </row>
    <row r="14415" spans="1:2" x14ac:dyDescent="0.3">
      <c r="A14415" s="3">
        <v>346685</v>
      </c>
      <c r="B14415" s="5" t="s">
        <v>6631</v>
      </c>
    </row>
    <row r="14416" spans="1:2" x14ac:dyDescent="0.3">
      <c r="A14416" s="3">
        <v>346685</v>
      </c>
      <c r="B14416" s="5" t="s">
        <v>49</v>
      </c>
    </row>
    <row r="14417" spans="1:2" x14ac:dyDescent="0.3">
      <c r="A14417" s="3">
        <v>346685</v>
      </c>
      <c r="B14417" s="5" t="s">
        <v>1246</v>
      </c>
    </row>
    <row r="14418" spans="1:2" x14ac:dyDescent="0.3">
      <c r="A14418" s="3">
        <v>258489</v>
      </c>
      <c r="B14418" s="5" t="s">
        <v>2848</v>
      </c>
    </row>
    <row r="14419" spans="1:2" x14ac:dyDescent="0.3">
      <c r="A14419" s="3">
        <v>258489</v>
      </c>
      <c r="B14419" s="5" t="s">
        <v>777</v>
      </c>
    </row>
    <row r="14420" spans="1:2" x14ac:dyDescent="0.3">
      <c r="A14420" s="3">
        <v>258489</v>
      </c>
      <c r="B14420" s="5" t="s">
        <v>1139</v>
      </c>
    </row>
    <row r="14421" spans="1:2" x14ac:dyDescent="0.3">
      <c r="A14421" s="3">
        <v>394723</v>
      </c>
      <c r="B14421" s="5" t="s">
        <v>49</v>
      </c>
    </row>
    <row r="14422" spans="1:2" x14ac:dyDescent="0.3">
      <c r="A14422" s="3">
        <v>394723</v>
      </c>
      <c r="B14422" s="5" t="s">
        <v>886</v>
      </c>
    </row>
    <row r="14423" spans="1:2" x14ac:dyDescent="0.3">
      <c r="A14423" s="3">
        <v>376570</v>
      </c>
      <c r="B14423" s="5" t="s">
        <v>468</v>
      </c>
    </row>
    <row r="14424" spans="1:2" x14ac:dyDescent="0.3">
      <c r="A14424" s="3">
        <v>376570</v>
      </c>
      <c r="B14424" s="5" t="s">
        <v>166</v>
      </c>
    </row>
    <row r="14425" spans="1:2" x14ac:dyDescent="0.3">
      <c r="A14425" s="3">
        <v>407655</v>
      </c>
      <c r="B14425" s="5" t="s">
        <v>30</v>
      </c>
    </row>
    <row r="14426" spans="1:2" x14ac:dyDescent="0.3">
      <c r="A14426" s="3">
        <v>407655</v>
      </c>
      <c r="B14426" s="5" t="s">
        <v>6748</v>
      </c>
    </row>
    <row r="14427" spans="1:2" x14ac:dyDescent="0.3">
      <c r="A14427" s="3">
        <v>407655</v>
      </c>
      <c r="B14427" s="5" t="s">
        <v>2848</v>
      </c>
    </row>
    <row r="14428" spans="1:2" x14ac:dyDescent="0.3">
      <c r="A14428" s="3">
        <v>407655</v>
      </c>
      <c r="B14428" s="5" t="s">
        <v>2378</v>
      </c>
    </row>
    <row r="14429" spans="1:2" x14ac:dyDescent="0.3">
      <c r="A14429" s="3">
        <v>1201898</v>
      </c>
      <c r="B14429" s="5" t="s">
        <v>1845</v>
      </c>
    </row>
    <row r="14430" spans="1:2" x14ac:dyDescent="0.3">
      <c r="A14430" s="3">
        <v>409276</v>
      </c>
      <c r="B14430" s="5" t="s">
        <v>886</v>
      </c>
    </row>
    <row r="14431" spans="1:2" x14ac:dyDescent="0.3">
      <c r="A14431" s="3">
        <v>409276</v>
      </c>
      <c r="B14431" s="5" t="s">
        <v>49</v>
      </c>
    </row>
    <row r="14432" spans="1:2" x14ac:dyDescent="0.3">
      <c r="A14432" s="3">
        <v>316152</v>
      </c>
      <c r="B14432" s="5" t="s">
        <v>777</v>
      </c>
    </row>
    <row r="14433" spans="1:2" x14ac:dyDescent="0.3">
      <c r="A14433" s="3">
        <v>316152</v>
      </c>
      <c r="B14433" s="5" t="s">
        <v>49</v>
      </c>
    </row>
    <row r="14434" spans="1:2" x14ac:dyDescent="0.3">
      <c r="A14434" s="3">
        <v>316152</v>
      </c>
      <c r="B14434" s="5" t="s">
        <v>7548</v>
      </c>
    </row>
    <row r="14435" spans="1:2" x14ac:dyDescent="0.3">
      <c r="A14435" s="3">
        <v>316152</v>
      </c>
      <c r="B14435" s="5" t="s">
        <v>310</v>
      </c>
    </row>
    <row r="14436" spans="1:2" x14ac:dyDescent="0.3">
      <c r="A14436" s="3">
        <v>421928</v>
      </c>
      <c r="B14436" s="5" t="s">
        <v>777</v>
      </c>
    </row>
    <row r="14437" spans="1:2" x14ac:dyDescent="0.3">
      <c r="A14437" s="3">
        <v>421928</v>
      </c>
      <c r="B14437" s="5" t="s">
        <v>30</v>
      </c>
    </row>
    <row r="14438" spans="1:2" x14ac:dyDescent="0.3">
      <c r="A14438" s="3">
        <v>421928</v>
      </c>
      <c r="B14438" s="5" t="s">
        <v>1246</v>
      </c>
    </row>
    <row r="14439" spans="1:2" x14ac:dyDescent="0.3">
      <c r="A14439" s="3">
        <v>408270</v>
      </c>
      <c r="B14439" s="5" t="s">
        <v>49</v>
      </c>
    </row>
    <row r="14440" spans="1:2" x14ac:dyDescent="0.3">
      <c r="A14440" s="3">
        <v>408270</v>
      </c>
      <c r="B14440" s="5" t="s">
        <v>886</v>
      </c>
    </row>
    <row r="14441" spans="1:2" x14ac:dyDescent="0.3">
      <c r="A14441" s="3">
        <v>296524</v>
      </c>
      <c r="B14441" s="5" t="s">
        <v>49</v>
      </c>
    </row>
    <row r="14442" spans="1:2" x14ac:dyDescent="0.3">
      <c r="A14442" s="3">
        <v>296524</v>
      </c>
      <c r="B14442" s="5" t="s">
        <v>777</v>
      </c>
    </row>
    <row r="14443" spans="1:2" x14ac:dyDescent="0.3">
      <c r="A14443" s="3">
        <v>381890</v>
      </c>
      <c r="B14443" s="5" t="s">
        <v>30</v>
      </c>
    </row>
    <row r="14444" spans="1:2" x14ac:dyDescent="0.3">
      <c r="A14444" s="3">
        <v>381890</v>
      </c>
      <c r="B14444" s="5" t="s">
        <v>2848</v>
      </c>
    </row>
    <row r="14445" spans="1:2" x14ac:dyDescent="0.3">
      <c r="A14445" s="3">
        <v>381890</v>
      </c>
      <c r="B14445" s="5" t="s">
        <v>886</v>
      </c>
    </row>
    <row r="14446" spans="1:2" x14ac:dyDescent="0.3">
      <c r="A14446" s="3">
        <v>342473</v>
      </c>
      <c r="B14446" s="5" t="s">
        <v>2297</v>
      </c>
    </row>
    <row r="14447" spans="1:2" x14ac:dyDescent="0.3">
      <c r="A14447" s="3">
        <v>342473</v>
      </c>
      <c r="B14447" s="5" t="s">
        <v>1139</v>
      </c>
    </row>
    <row r="14448" spans="1:2" x14ac:dyDescent="0.3">
      <c r="A14448" s="3">
        <v>342473</v>
      </c>
      <c r="B14448" s="5" t="s">
        <v>30</v>
      </c>
    </row>
    <row r="14449" spans="1:2" x14ac:dyDescent="0.3">
      <c r="A14449" s="3">
        <v>342473</v>
      </c>
      <c r="B14449" s="5" t="s">
        <v>6748</v>
      </c>
    </row>
    <row r="14450" spans="1:2" x14ac:dyDescent="0.3">
      <c r="A14450" s="3">
        <v>345911</v>
      </c>
      <c r="B14450" s="5" t="s">
        <v>468</v>
      </c>
    </row>
    <row r="14451" spans="1:2" x14ac:dyDescent="0.3">
      <c r="A14451" s="3">
        <v>419116</v>
      </c>
      <c r="B14451" s="5" t="s">
        <v>49</v>
      </c>
    </row>
    <row r="14452" spans="1:2" x14ac:dyDescent="0.3">
      <c r="A14452" s="3">
        <v>419116</v>
      </c>
      <c r="B14452" s="5" t="s">
        <v>886</v>
      </c>
    </row>
    <row r="14453" spans="1:2" x14ac:dyDescent="0.3">
      <c r="A14453" s="3">
        <v>355506</v>
      </c>
      <c r="B14453" s="5" t="s">
        <v>468</v>
      </c>
    </row>
    <row r="14454" spans="1:2" x14ac:dyDescent="0.3">
      <c r="A14454" s="3">
        <v>355506</v>
      </c>
      <c r="B14454" s="5" t="s">
        <v>6631</v>
      </c>
    </row>
    <row r="14455" spans="1:2" x14ac:dyDescent="0.3">
      <c r="A14455" s="3">
        <v>355506</v>
      </c>
      <c r="B14455" s="5" t="s">
        <v>166</v>
      </c>
    </row>
    <row r="14456" spans="1:2" x14ac:dyDescent="0.3">
      <c r="A14456" s="3">
        <v>324670</v>
      </c>
      <c r="B14456" s="5" t="s">
        <v>2528</v>
      </c>
    </row>
    <row r="14457" spans="1:2" x14ac:dyDescent="0.3">
      <c r="A14457" s="3">
        <v>324670</v>
      </c>
      <c r="B14457" s="5" t="s">
        <v>166</v>
      </c>
    </row>
    <row r="14458" spans="1:2" x14ac:dyDescent="0.3">
      <c r="A14458" s="3">
        <v>324670</v>
      </c>
      <c r="B14458" s="5" t="s">
        <v>777</v>
      </c>
    </row>
    <row r="14459" spans="1:2" x14ac:dyDescent="0.3">
      <c r="A14459" s="3">
        <v>271969</v>
      </c>
      <c r="B14459" s="5" t="s">
        <v>777</v>
      </c>
    </row>
    <row r="14460" spans="1:2" x14ac:dyDescent="0.3">
      <c r="A14460" s="3">
        <v>271969</v>
      </c>
      <c r="B14460" s="5" t="s">
        <v>7548</v>
      </c>
    </row>
    <row r="14461" spans="1:2" x14ac:dyDescent="0.3">
      <c r="A14461" s="3">
        <v>271969</v>
      </c>
      <c r="B14461" s="5" t="s">
        <v>1139</v>
      </c>
    </row>
    <row r="14462" spans="1:2" x14ac:dyDescent="0.3">
      <c r="A14462" s="3">
        <v>271969</v>
      </c>
      <c r="B14462" s="5" t="s">
        <v>49</v>
      </c>
    </row>
    <row r="14463" spans="1:2" x14ac:dyDescent="0.3">
      <c r="A14463" s="3">
        <v>334543</v>
      </c>
      <c r="B14463" s="5" t="s">
        <v>49</v>
      </c>
    </row>
    <row r="14464" spans="1:2" x14ac:dyDescent="0.3">
      <c r="A14464" s="3">
        <v>324560</v>
      </c>
      <c r="B14464" s="5" t="s">
        <v>166</v>
      </c>
    </row>
    <row r="14465" spans="1:2" x14ac:dyDescent="0.3">
      <c r="A14465" s="3">
        <v>324560</v>
      </c>
      <c r="B14465" s="5" t="s">
        <v>6841</v>
      </c>
    </row>
    <row r="14466" spans="1:2" x14ac:dyDescent="0.3">
      <c r="A14466" s="3">
        <v>370464</v>
      </c>
      <c r="B14466" s="5" t="s">
        <v>1246</v>
      </c>
    </row>
    <row r="14467" spans="1:2" x14ac:dyDescent="0.3">
      <c r="A14467" s="3">
        <v>370464</v>
      </c>
      <c r="B14467" s="5" t="s">
        <v>777</v>
      </c>
    </row>
    <row r="14468" spans="1:2" x14ac:dyDescent="0.3">
      <c r="A14468" s="3">
        <v>395000</v>
      </c>
      <c r="B14468" s="5" t="s">
        <v>886</v>
      </c>
    </row>
    <row r="14469" spans="1:2" x14ac:dyDescent="0.3">
      <c r="A14469" s="3">
        <v>375366</v>
      </c>
      <c r="B14469" s="5" t="s">
        <v>777</v>
      </c>
    </row>
    <row r="14470" spans="1:2" x14ac:dyDescent="0.3">
      <c r="A14470" s="3">
        <v>375366</v>
      </c>
      <c r="B14470" s="5" t="s">
        <v>468</v>
      </c>
    </row>
    <row r="14471" spans="1:2" x14ac:dyDescent="0.3">
      <c r="A14471" s="3">
        <v>375366</v>
      </c>
      <c r="B14471" s="5" t="s">
        <v>2528</v>
      </c>
    </row>
    <row r="14472" spans="1:2" x14ac:dyDescent="0.3">
      <c r="A14472" s="3">
        <v>339984</v>
      </c>
      <c r="B14472" s="5" t="s">
        <v>6748</v>
      </c>
    </row>
    <row r="14473" spans="1:2" x14ac:dyDescent="0.3">
      <c r="A14473" s="3">
        <v>339984</v>
      </c>
      <c r="B14473" s="5" t="s">
        <v>49</v>
      </c>
    </row>
    <row r="14474" spans="1:2" x14ac:dyDescent="0.3">
      <c r="A14474" s="3">
        <v>710832</v>
      </c>
      <c r="B14474" s="5" t="s">
        <v>329</v>
      </c>
    </row>
    <row r="14475" spans="1:2" x14ac:dyDescent="0.3">
      <c r="A14475" s="3">
        <v>315011</v>
      </c>
      <c r="B14475" s="5" t="s">
        <v>777</v>
      </c>
    </row>
    <row r="14476" spans="1:2" x14ac:dyDescent="0.3">
      <c r="A14476" s="3">
        <v>315011</v>
      </c>
      <c r="B14476" s="5" t="s">
        <v>2528</v>
      </c>
    </row>
    <row r="14477" spans="1:2" x14ac:dyDescent="0.3">
      <c r="A14477" s="3">
        <v>315011</v>
      </c>
      <c r="B14477" s="5" t="s">
        <v>468</v>
      </c>
    </row>
    <row r="14478" spans="1:2" x14ac:dyDescent="0.3">
      <c r="A14478" s="3">
        <v>291870</v>
      </c>
      <c r="B14478" s="5" t="s">
        <v>30</v>
      </c>
    </row>
    <row r="14479" spans="1:2" x14ac:dyDescent="0.3">
      <c r="A14479" s="3">
        <v>375355</v>
      </c>
      <c r="B14479" s="5" t="s">
        <v>468</v>
      </c>
    </row>
    <row r="14480" spans="1:2" x14ac:dyDescent="0.3">
      <c r="A14480" s="3">
        <v>375355</v>
      </c>
      <c r="B14480" s="5" t="s">
        <v>166</v>
      </c>
    </row>
    <row r="14481" spans="1:2" x14ac:dyDescent="0.3">
      <c r="A14481" s="3">
        <v>58431</v>
      </c>
      <c r="B14481" s="5" t="s">
        <v>886</v>
      </c>
    </row>
    <row r="14482" spans="1:2" x14ac:dyDescent="0.3">
      <c r="A14482" s="3">
        <v>58431</v>
      </c>
      <c r="B14482" s="5" t="s">
        <v>468</v>
      </c>
    </row>
    <row r="14483" spans="1:2" x14ac:dyDescent="0.3">
      <c r="A14483" s="3">
        <v>58431</v>
      </c>
      <c r="B14483" s="5" t="s">
        <v>30</v>
      </c>
    </row>
    <row r="14484" spans="1:2" x14ac:dyDescent="0.3">
      <c r="A14484" s="3">
        <v>58431</v>
      </c>
      <c r="B14484" s="5" t="s">
        <v>166</v>
      </c>
    </row>
    <row r="14485" spans="1:2" x14ac:dyDescent="0.3">
      <c r="A14485" s="3">
        <v>413337</v>
      </c>
      <c r="B14485" s="5" t="s">
        <v>49</v>
      </c>
    </row>
    <row r="14486" spans="1:2" x14ac:dyDescent="0.3">
      <c r="A14486" s="3">
        <v>323675</v>
      </c>
      <c r="B14486" s="5" t="s">
        <v>777</v>
      </c>
    </row>
    <row r="14487" spans="1:2" x14ac:dyDescent="0.3">
      <c r="A14487" s="3">
        <v>323675</v>
      </c>
      <c r="B14487" s="5" t="s">
        <v>30</v>
      </c>
    </row>
    <row r="14488" spans="1:2" x14ac:dyDescent="0.3">
      <c r="A14488" s="3">
        <v>364433</v>
      </c>
      <c r="B14488" s="5" t="s">
        <v>49</v>
      </c>
    </row>
    <row r="14489" spans="1:2" x14ac:dyDescent="0.3">
      <c r="A14489" s="3">
        <v>364433</v>
      </c>
      <c r="B14489" s="5" t="s">
        <v>777</v>
      </c>
    </row>
    <row r="14490" spans="1:2" x14ac:dyDescent="0.3">
      <c r="A14490" s="3">
        <v>294272</v>
      </c>
      <c r="B14490" s="5" t="s">
        <v>1139</v>
      </c>
    </row>
    <row r="14491" spans="1:2" x14ac:dyDescent="0.3">
      <c r="A14491" s="3">
        <v>294272</v>
      </c>
      <c r="B14491" s="5" t="s">
        <v>6748</v>
      </c>
    </row>
    <row r="14492" spans="1:2" x14ac:dyDescent="0.3">
      <c r="A14492" s="3">
        <v>294272</v>
      </c>
      <c r="B14492" s="5" t="s">
        <v>2848</v>
      </c>
    </row>
    <row r="14493" spans="1:2" x14ac:dyDescent="0.3">
      <c r="A14493" s="3">
        <v>372519</v>
      </c>
      <c r="B14493" s="5" t="s">
        <v>49</v>
      </c>
    </row>
    <row r="14494" spans="1:2" x14ac:dyDescent="0.3">
      <c r="A14494" s="3">
        <v>405817</v>
      </c>
      <c r="B14494" s="5" t="s">
        <v>49</v>
      </c>
    </row>
    <row r="14495" spans="1:2" x14ac:dyDescent="0.3">
      <c r="A14495" s="3">
        <v>405817</v>
      </c>
      <c r="B14495" s="5" t="s">
        <v>886</v>
      </c>
    </row>
    <row r="14496" spans="1:2" x14ac:dyDescent="0.3">
      <c r="A14496" s="3">
        <v>372962</v>
      </c>
      <c r="B14496" s="5" t="s">
        <v>468</v>
      </c>
    </row>
    <row r="14497" spans="1:2" x14ac:dyDescent="0.3">
      <c r="A14497" s="3">
        <v>377897</v>
      </c>
      <c r="B14497" s="5" t="s">
        <v>777</v>
      </c>
    </row>
    <row r="14498" spans="1:2" x14ac:dyDescent="0.3">
      <c r="A14498" s="3">
        <v>377897</v>
      </c>
      <c r="B14498" s="5" t="s">
        <v>2297</v>
      </c>
    </row>
    <row r="14499" spans="1:2" x14ac:dyDescent="0.3">
      <c r="A14499" s="3">
        <v>377897</v>
      </c>
      <c r="B14499" s="5" t="s">
        <v>6748</v>
      </c>
    </row>
    <row r="14500" spans="1:2" x14ac:dyDescent="0.3">
      <c r="A14500" s="3">
        <v>306947</v>
      </c>
      <c r="B14500" s="5" t="s">
        <v>166</v>
      </c>
    </row>
    <row r="14501" spans="1:2" x14ac:dyDescent="0.3">
      <c r="A14501" s="3">
        <v>306947</v>
      </c>
      <c r="B14501" s="5" t="s">
        <v>468</v>
      </c>
    </row>
    <row r="14502" spans="1:2" x14ac:dyDescent="0.3">
      <c r="A14502" s="3">
        <v>207932</v>
      </c>
      <c r="B14502" s="5" t="s">
        <v>6631</v>
      </c>
    </row>
    <row r="14503" spans="1:2" x14ac:dyDescent="0.3">
      <c r="A14503" s="3">
        <v>207932</v>
      </c>
      <c r="B14503" s="5" t="s">
        <v>166</v>
      </c>
    </row>
    <row r="14504" spans="1:2" x14ac:dyDescent="0.3">
      <c r="A14504" s="3">
        <v>207932</v>
      </c>
      <c r="B14504" s="5" t="s">
        <v>777</v>
      </c>
    </row>
    <row r="14505" spans="1:2" x14ac:dyDescent="0.3">
      <c r="A14505" s="3">
        <v>345920</v>
      </c>
      <c r="B14505" s="5" t="s">
        <v>49</v>
      </c>
    </row>
    <row r="14506" spans="1:2" x14ac:dyDescent="0.3">
      <c r="A14506" s="3">
        <v>345920</v>
      </c>
      <c r="B14506" s="5" t="s">
        <v>886</v>
      </c>
    </row>
    <row r="14507" spans="1:2" x14ac:dyDescent="0.3">
      <c r="A14507" s="3">
        <v>393519</v>
      </c>
      <c r="B14507" s="5" t="s">
        <v>49</v>
      </c>
    </row>
    <row r="14508" spans="1:2" x14ac:dyDescent="0.3">
      <c r="A14508" s="3">
        <v>393519</v>
      </c>
      <c r="B14508" s="5" t="s">
        <v>468</v>
      </c>
    </row>
    <row r="14509" spans="1:2" x14ac:dyDescent="0.3">
      <c r="A14509" s="3">
        <v>259694</v>
      </c>
      <c r="B14509" s="5" t="s">
        <v>30</v>
      </c>
    </row>
    <row r="14510" spans="1:2" x14ac:dyDescent="0.3">
      <c r="A14510" s="3">
        <v>259694</v>
      </c>
      <c r="B14510" s="5" t="s">
        <v>886</v>
      </c>
    </row>
    <row r="14511" spans="1:2" x14ac:dyDescent="0.3">
      <c r="A14511" s="3">
        <v>336011</v>
      </c>
      <c r="B14511" s="5" t="s">
        <v>49</v>
      </c>
    </row>
    <row r="14512" spans="1:2" x14ac:dyDescent="0.3">
      <c r="A14512" s="3">
        <v>283378</v>
      </c>
      <c r="B14512" s="5" t="s">
        <v>49</v>
      </c>
    </row>
    <row r="14513" spans="1:2" x14ac:dyDescent="0.3">
      <c r="A14513" s="3">
        <v>283378</v>
      </c>
      <c r="B14513" s="5" t="s">
        <v>2848</v>
      </c>
    </row>
    <row r="14514" spans="1:2" x14ac:dyDescent="0.3">
      <c r="A14514" s="3">
        <v>283378</v>
      </c>
      <c r="B14514" s="5" t="s">
        <v>886</v>
      </c>
    </row>
    <row r="14515" spans="1:2" x14ac:dyDescent="0.3">
      <c r="A14515" s="3">
        <v>146198</v>
      </c>
      <c r="B14515" s="5" t="s">
        <v>777</v>
      </c>
    </row>
    <row r="14516" spans="1:2" x14ac:dyDescent="0.3">
      <c r="A14516" s="3">
        <v>146198</v>
      </c>
      <c r="B14516" s="5" t="s">
        <v>1246</v>
      </c>
    </row>
    <row r="14517" spans="1:2" x14ac:dyDescent="0.3">
      <c r="A14517" s="3">
        <v>146198</v>
      </c>
      <c r="B14517" s="5" t="s">
        <v>1139</v>
      </c>
    </row>
    <row r="14518" spans="1:2" x14ac:dyDescent="0.3">
      <c r="A14518" s="3">
        <v>146198</v>
      </c>
      <c r="B14518" s="5" t="s">
        <v>166</v>
      </c>
    </row>
    <row r="14519" spans="1:2" x14ac:dyDescent="0.3">
      <c r="A14519" s="3">
        <v>369885</v>
      </c>
      <c r="B14519" s="5" t="s">
        <v>777</v>
      </c>
    </row>
    <row r="14520" spans="1:2" x14ac:dyDescent="0.3">
      <c r="A14520" s="3">
        <v>369885</v>
      </c>
      <c r="B14520" s="5" t="s">
        <v>49</v>
      </c>
    </row>
    <row r="14521" spans="1:2" x14ac:dyDescent="0.3">
      <c r="A14521" s="3">
        <v>369885</v>
      </c>
      <c r="B14521" s="5" t="s">
        <v>310</v>
      </c>
    </row>
    <row r="14522" spans="1:2" x14ac:dyDescent="0.3">
      <c r="A14522" s="3">
        <v>369885</v>
      </c>
      <c r="B14522" s="5" t="s">
        <v>886</v>
      </c>
    </row>
    <row r="14523" spans="1:2" x14ac:dyDescent="0.3">
      <c r="A14523" s="3">
        <v>369885</v>
      </c>
      <c r="B14523" s="5" t="s">
        <v>166</v>
      </c>
    </row>
    <row r="14524" spans="1:2" x14ac:dyDescent="0.3">
      <c r="A14524" s="3">
        <v>388399</v>
      </c>
      <c r="B14524" s="5" t="s">
        <v>777</v>
      </c>
    </row>
    <row r="14525" spans="1:2" x14ac:dyDescent="0.3">
      <c r="A14525" s="3">
        <v>388399</v>
      </c>
      <c r="B14525" s="5" t="s">
        <v>1246</v>
      </c>
    </row>
    <row r="14526" spans="1:2" x14ac:dyDescent="0.3">
      <c r="A14526" s="3">
        <v>388399</v>
      </c>
      <c r="B14526" s="5" t="s">
        <v>49</v>
      </c>
    </row>
    <row r="14527" spans="1:2" x14ac:dyDescent="0.3">
      <c r="A14527" s="3">
        <v>388399</v>
      </c>
      <c r="B14527" s="5" t="s">
        <v>7548</v>
      </c>
    </row>
    <row r="14528" spans="1:2" x14ac:dyDescent="0.3">
      <c r="A14528" s="3">
        <v>388399</v>
      </c>
      <c r="B14528" s="5" t="s">
        <v>166</v>
      </c>
    </row>
    <row r="14529" spans="1:2" x14ac:dyDescent="0.3">
      <c r="A14529" s="3">
        <v>168098</v>
      </c>
      <c r="B14529" s="5" t="s">
        <v>468</v>
      </c>
    </row>
    <row r="14530" spans="1:2" x14ac:dyDescent="0.3">
      <c r="A14530" s="3">
        <v>168098</v>
      </c>
      <c r="B14530" s="5" t="s">
        <v>2528</v>
      </c>
    </row>
    <row r="14531" spans="1:2" x14ac:dyDescent="0.3">
      <c r="A14531" s="3">
        <v>168098</v>
      </c>
      <c r="B14531" s="5" t="s">
        <v>166</v>
      </c>
    </row>
    <row r="14532" spans="1:2" x14ac:dyDescent="0.3">
      <c r="A14532" s="3">
        <v>335796</v>
      </c>
      <c r="B14532" s="5" t="s">
        <v>468</v>
      </c>
    </row>
    <row r="14533" spans="1:2" x14ac:dyDescent="0.3">
      <c r="A14533" s="3">
        <v>267193</v>
      </c>
      <c r="B14533" s="5" t="s">
        <v>777</v>
      </c>
    </row>
    <row r="14534" spans="1:2" x14ac:dyDescent="0.3">
      <c r="A14534" s="3">
        <v>267193</v>
      </c>
      <c r="B14534" s="5" t="s">
        <v>30</v>
      </c>
    </row>
    <row r="14535" spans="1:2" x14ac:dyDescent="0.3">
      <c r="A14535" s="3">
        <v>371645</v>
      </c>
      <c r="B14535" s="5" t="s">
        <v>1139</v>
      </c>
    </row>
    <row r="14536" spans="1:2" x14ac:dyDescent="0.3">
      <c r="A14536" s="3">
        <v>371645</v>
      </c>
      <c r="B14536" s="5" t="s">
        <v>30</v>
      </c>
    </row>
    <row r="14537" spans="1:2" x14ac:dyDescent="0.3">
      <c r="A14537" s="3">
        <v>371645</v>
      </c>
      <c r="B14537" s="5" t="s">
        <v>49</v>
      </c>
    </row>
    <row r="14538" spans="1:2" x14ac:dyDescent="0.3">
      <c r="A14538" s="3">
        <v>416148</v>
      </c>
      <c r="B14538" s="5" t="s">
        <v>329</v>
      </c>
    </row>
    <row r="14539" spans="1:2" x14ac:dyDescent="0.3">
      <c r="A14539" s="3">
        <v>384664</v>
      </c>
      <c r="B14539" s="5" t="s">
        <v>49</v>
      </c>
    </row>
    <row r="14540" spans="1:2" x14ac:dyDescent="0.3">
      <c r="A14540" s="3">
        <v>384664</v>
      </c>
      <c r="B14540" s="5" t="s">
        <v>30</v>
      </c>
    </row>
    <row r="14541" spans="1:2" x14ac:dyDescent="0.3">
      <c r="A14541" s="3">
        <v>332210</v>
      </c>
      <c r="B14541" s="5" t="s">
        <v>1139</v>
      </c>
    </row>
    <row r="14542" spans="1:2" x14ac:dyDescent="0.3">
      <c r="A14542" s="3">
        <v>332210</v>
      </c>
      <c r="B14542" s="5" t="s">
        <v>2297</v>
      </c>
    </row>
    <row r="14543" spans="1:2" x14ac:dyDescent="0.3">
      <c r="A14543" s="3">
        <v>332210</v>
      </c>
      <c r="B14543" s="5" t="s">
        <v>30</v>
      </c>
    </row>
    <row r="14544" spans="1:2" x14ac:dyDescent="0.3">
      <c r="A14544" s="3">
        <v>332210</v>
      </c>
      <c r="B14544" s="5" t="s">
        <v>6748</v>
      </c>
    </row>
    <row r="14545" spans="1:2" x14ac:dyDescent="0.3">
      <c r="A14545" s="3">
        <v>359983</v>
      </c>
      <c r="B14545" s="5" t="s">
        <v>6748</v>
      </c>
    </row>
    <row r="14546" spans="1:2" x14ac:dyDescent="0.3">
      <c r="A14546" s="3">
        <v>359983</v>
      </c>
      <c r="B14546" s="5" t="s">
        <v>19406</v>
      </c>
    </row>
    <row r="14547" spans="1:2" x14ac:dyDescent="0.3">
      <c r="A14547" s="3">
        <v>359983</v>
      </c>
      <c r="B14547" s="5" t="s">
        <v>2297</v>
      </c>
    </row>
    <row r="14548" spans="1:2" x14ac:dyDescent="0.3">
      <c r="A14548" s="3">
        <v>332411</v>
      </c>
      <c r="B14548" s="5" t="s">
        <v>777</v>
      </c>
    </row>
    <row r="14549" spans="1:2" x14ac:dyDescent="0.3">
      <c r="A14549" s="3">
        <v>332411</v>
      </c>
      <c r="B14549" s="5" t="s">
        <v>1246</v>
      </c>
    </row>
    <row r="14550" spans="1:2" x14ac:dyDescent="0.3">
      <c r="A14550" s="3">
        <v>332411</v>
      </c>
      <c r="B14550" s="5" t="s">
        <v>49</v>
      </c>
    </row>
    <row r="14551" spans="1:2" x14ac:dyDescent="0.3">
      <c r="A14551" s="3">
        <v>332411</v>
      </c>
      <c r="B14551" s="5" t="s">
        <v>166</v>
      </c>
    </row>
    <row r="14552" spans="1:2" x14ac:dyDescent="0.3">
      <c r="A14552" s="3">
        <v>68730</v>
      </c>
      <c r="B14552" s="5" t="s">
        <v>49</v>
      </c>
    </row>
    <row r="14553" spans="1:2" x14ac:dyDescent="0.3">
      <c r="A14553" s="3">
        <v>68730</v>
      </c>
      <c r="B14553" s="5" t="s">
        <v>7548</v>
      </c>
    </row>
    <row r="14554" spans="1:2" x14ac:dyDescent="0.3">
      <c r="A14554" s="3">
        <v>409502</v>
      </c>
      <c r="B14554" s="5" t="s">
        <v>49</v>
      </c>
    </row>
    <row r="14555" spans="1:2" x14ac:dyDescent="0.3">
      <c r="A14555" s="3">
        <v>396263</v>
      </c>
      <c r="B14555" s="5" t="s">
        <v>2528</v>
      </c>
    </row>
    <row r="14556" spans="1:2" x14ac:dyDescent="0.3">
      <c r="A14556" s="3">
        <v>396263</v>
      </c>
      <c r="B14556" s="5" t="s">
        <v>777</v>
      </c>
    </row>
    <row r="14557" spans="1:2" x14ac:dyDescent="0.3">
      <c r="A14557" s="3">
        <v>396263</v>
      </c>
      <c r="B14557" s="5" t="s">
        <v>2297</v>
      </c>
    </row>
    <row r="14558" spans="1:2" x14ac:dyDescent="0.3">
      <c r="A14558" s="3">
        <v>303858</v>
      </c>
      <c r="B14558" s="5" t="s">
        <v>166</v>
      </c>
    </row>
    <row r="14559" spans="1:2" x14ac:dyDescent="0.3">
      <c r="A14559" s="3">
        <v>303858</v>
      </c>
      <c r="B14559" s="5" t="s">
        <v>49</v>
      </c>
    </row>
    <row r="14560" spans="1:2" x14ac:dyDescent="0.3">
      <c r="A14560" s="3">
        <v>303858</v>
      </c>
      <c r="B14560" s="5" t="s">
        <v>777</v>
      </c>
    </row>
    <row r="14561" spans="1:2" x14ac:dyDescent="0.3">
      <c r="A14561" s="3">
        <v>303858</v>
      </c>
      <c r="B14561" s="5" t="s">
        <v>30</v>
      </c>
    </row>
    <row r="14562" spans="1:2" x14ac:dyDescent="0.3">
      <c r="A14562" s="3">
        <v>303858</v>
      </c>
      <c r="B14562" s="5" t="s">
        <v>1246</v>
      </c>
    </row>
    <row r="14563" spans="1:2" x14ac:dyDescent="0.3">
      <c r="A14563" s="3">
        <v>303858</v>
      </c>
      <c r="B14563" s="5" t="s">
        <v>6631</v>
      </c>
    </row>
    <row r="14564" spans="1:2" x14ac:dyDescent="0.3">
      <c r="A14564" s="3">
        <v>376660</v>
      </c>
      <c r="B14564" s="5" t="s">
        <v>30</v>
      </c>
    </row>
    <row r="14565" spans="1:2" x14ac:dyDescent="0.3">
      <c r="A14565" s="3">
        <v>376660</v>
      </c>
      <c r="B14565" s="5" t="s">
        <v>49</v>
      </c>
    </row>
    <row r="14566" spans="1:2" x14ac:dyDescent="0.3">
      <c r="A14566" s="3">
        <v>366924</v>
      </c>
      <c r="B14566" s="5" t="s">
        <v>2528</v>
      </c>
    </row>
    <row r="14567" spans="1:2" x14ac:dyDescent="0.3">
      <c r="A14567" s="3">
        <v>366924</v>
      </c>
      <c r="B14567" s="5" t="s">
        <v>777</v>
      </c>
    </row>
    <row r="14568" spans="1:2" x14ac:dyDescent="0.3">
      <c r="A14568" s="3">
        <v>366924</v>
      </c>
      <c r="B14568" s="5" t="s">
        <v>2297</v>
      </c>
    </row>
    <row r="14569" spans="1:2" x14ac:dyDescent="0.3">
      <c r="A14569" s="3">
        <v>366924</v>
      </c>
      <c r="B14569" s="5" t="s">
        <v>1139</v>
      </c>
    </row>
    <row r="14570" spans="1:2" x14ac:dyDescent="0.3">
      <c r="A14570" s="3">
        <v>366924</v>
      </c>
      <c r="B14570" s="5" t="s">
        <v>1246</v>
      </c>
    </row>
    <row r="14571" spans="1:2" x14ac:dyDescent="0.3">
      <c r="A14571" s="3">
        <v>471564</v>
      </c>
      <c r="B14571" s="5" t="s">
        <v>49</v>
      </c>
    </row>
    <row r="14572" spans="1:2" x14ac:dyDescent="0.3">
      <c r="A14572" s="3">
        <v>471564</v>
      </c>
      <c r="B14572" s="5" t="s">
        <v>886</v>
      </c>
    </row>
    <row r="14573" spans="1:2" x14ac:dyDescent="0.3">
      <c r="A14573" s="3">
        <v>409387</v>
      </c>
      <c r="B14573" s="5" t="s">
        <v>49</v>
      </c>
    </row>
    <row r="14574" spans="1:2" x14ac:dyDescent="0.3">
      <c r="A14574" s="3">
        <v>382190</v>
      </c>
      <c r="B14574" s="5" t="s">
        <v>6748</v>
      </c>
    </row>
    <row r="14575" spans="1:2" x14ac:dyDescent="0.3">
      <c r="A14575" s="3">
        <v>382190</v>
      </c>
      <c r="B14575" s="5" t="s">
        <v>1139</v>
      </c>
    </row>
    <row r="14576" spans="1:2" x14ac:dyDescent="0.3">
      <c r="A14576" s="3">
        <v>382190</v>
      </c>
      <c r="B14576" s="5" t="s">
        <v>2297</v>
      </c>
    </row>
    <row r="14577" spans="1:2" x14ac:dyDescent="0.3">
      <c r="A14577" s="3">
        <v>382190</v>
      </c>
      <c r="B14577" s="5" t="s">
        <v>2848</v>
      </c>
    </row>
    <row r="14578" spans="1:2" x14ac:dyDescent="0.3">
      <c r="A14578" s="3">
        <v>382190</v>
      </c>
      <c r="B14578" s="5" t="s">
        <v>2528</v>
      </c>
    </row>
    <row r="14579" spans="1:2" x14ac:dyDescent="0.3">
      <c r="A14579" s="3">
        <v>338766</v>
      </c>
      <c r="B14579" s="5" t="s">
        <v>6841</v>
      </c>
    </row>
    <row r="14580" spans="1:2" x14ac:dyDescent="0.3">
      <c r="A14580" s="3">
        <v>338766</v>
      </c>
      <c r="B14580" s="5" t="s">
        <v>1246</v>
      </c>
    </row>
    <row r="14581" spans="1:2" x14ac:dyDescent="0.3">
      <c r="A14581" s="3">
        <v>338766</v>
      </c>
      <c r="B14581" s="5" t="s">
        <v>49</v>
      </c>
    </row>
    <row r="14582" spans="1:2" x14ac:dyDescent="0.3">
      <c r="A14582" s="3">
        <v>293767</v>
      </c>
      <c r="B14582" s="5" t="s">
        <v>49</v>
      </c>
    </row>
    <row r="14583" spans="1:2" x14ac:dyDescent="0.3">
      <c r="A14583" s="3">
        <v>293767</v>
      </c>
      <c r="B14583" s="5" t="s">
        <v>310</v>
      </c>
    </row>
    <row r="14584" spans="1:2" x14ac:dyDescent="0.3">
      <c r="A14584" s="3">
        <v>351819</v>
      </c>
      <c r="B14584" s="5" t="s">
        <v>886</v>
      </c>
    </row>
    <row r="14585" spans="1:2" x14ac:dyDescent="0.3">
      <c r="A14585" s="3">
        <v>351819</v>
      </c>
      <c r="B14585" s="5" t="s">
        <v>30</v>
      </c>
    </row>
    <row r="14586" spans="1:2" x14ac:dyDescent="0.3">
      <c r="A14586" s="3">
        <v>345009</v>
      </c>
      <c r="B14586" s="5" t="s">
        <v>310</v>
      </c>
    </row>
    <row r="14587" spans="1:2" x14ac:dyDescent="0.3">
      <c r="A14587" s="3">
        <v>345009</v>
      </c>
      <c r="B14587" s="5" t="s">
        <v>166</v>
      </c>
    </row>
    <row r="14588" spans="1:2" x14ac:dyDescent="0.3">
      <c r="A14588" s="3">
        <v>360814</v>
      </c>
      <c r="B14588" s="5" t="s">
        <v>49</v>
      </c>
    </row>
    <row r="14589" spans="1:2" x14ac:dyDescent="0.3">
      <c r="A14589" s="3">
        <v>360814</v>
      </c>
      <c r="B14589" s="5" t="s">
        <v>6748</v>
      </c>
    </row>
    <row r="14590" spans="1:2" x14ac:dyDescent="0.3">
      <c r="A14590" s="3">
        <v>360814</v>
      </c>
      <c r="B14590" s="5" t="s">
        <v>30</v>
      </c>
    </row>
    <row r="14591" spans="1:2" x14ac:dyDescent="0.3">
      <c r="A14591" s="3">
        <v>412520</v>
      </c>
      <c r="B14591" s="5" t="s">
        <v>49</v>
      </c>
    </row>
    <row r="14592" spans="1:2" x14ac:dyDescent="0.3">
      <c r="A14592" s="3">
        <v>412520</v>
      </c>
      <c r="B14592" s="5" t="s">
        <v>166</v>
      </c>
    </row>
    <row r="14593" spans="1:2" x14ac:dyDescent="0.3">
      <c r="A14593" s="3">
        <v>412520</v>
      </c>
      <c r="B14593" s="5" t="s">
        <v>6631</v>
      </c>
    </row>
    <row r="14594" spans="1:2" x14ac:dyDescent="0.3">
      <c r="A14594" s="3">
        <v>322240</v>
      </c>
      <c r="B14594" s="5" t="s">
        <v>2848</v>
      </c>
    </row>
    <row r="14595" spans="1:2" x14ac:dyDescent="0.3">
      <c r="A14595" s="3">
        <v>322240</v>
      </c>
      <c r="B14595" s="5" t="s">
        <v>30</v>
      </c>
    </row>
    <row r="14596" spans="1:2" x14ac:dyDescent="0.3">
      <c r="A14596" s="3">
        <v>322240</v>
      </c>
      <c r="B14596" s="5" t="s">
        <v>6748</v>
      </c>
    </row>
    <row r="14597" spans="1:2" x14ac:dyDescent="0.3">
      <c r="A14597" s="3">
        <v>525686</v>
      </c>
      <c r="B14597" s="5" t="s">
        <v>30</v>
      </c>
    </row>
    <row r="14598" spans="1:2" x14ac:dyDescent="0.3">
      <c r="A14598" s="3">
        <v>525686</v>
      </c>
      <c r="B14598" s="5" t="s">
        <v>49</v>
      </c>
    </row>
    <row r="14599" spans="1:2" x14ac:dyDescent="0.3">
      <c r="A14599" s="3">
        <v>369557</v>
      </c>
      <c r="B14599" s="5" t="s">
        <v>886</v>
      </c>
    </row>
    <row r="14600" spans="1:2" x14ac:dyDescent="0.3">
      <c r="A14600" s="3">
        <v>369557</v>
      </c>
      <c r="B14600" s="5" t="s">
        <v>49</v>
      </c>
    </row>
    <row r="14601" spans="1:2" x14ac:dyDescent="0.3">
      <c r="A14601" s="3">
        <v>369557</v>
      </c>
      <c r="B14601" s="5" t="s">
        <v>2378</v>
      </c>
    </row>
    <row r="14602" spans="1:2" x14ac:dyDescent="0.3">
      <c r="A14602" s="3">
        <v>319888</v>
      </c>
      <c r="B14602" s="5" t="s">
        <v>30</v>
      </c>
    </row>
    <row r="14603" spans="1:2" x14ac:dyDescent="0.3">
      <c r="A14603" s="3">
        <v>319888</v>
      </c>
      <c r="B14603" s="5" t="s">
        <v>49</v>
      </c>
    </row>
    <row r="14604" spans="1:2" x14ac:dyDescent="0.3">
      <c r="A14604" s="3">
        <v>319888</v>
      </c>
      <c r="B14604" s="5" t="s">
        <v>7548</v>
      </c>
    </row>
    <row r="14605" spans="1:2" x14ac:dyDescent="0.3">
      <c r="A14605" s="3">
        <v>319888</v>
      </c>
      <c r="B14605" s="5" t="s">
        <v>1139</v>
      </c>
    </row>
    <row r="14606" spans="1:2" x14ac:dyDescent="0.3">
      <c r="A14606" s="3">
        <v>351211</v>
      </c>
      <c r="B14606" s="5" t="s">
        <v>166</v>
      </c>
    </row>
    <row r="14607" spans="1:2" x14ac:dyDescent="0.3">
      <c r="A14607" s="3">
        <v>351211</v>
      </c>
      <c r="B14607" s="5" t="s">
        <v>468</v>
      </c>
    </row>
    <row r="14608" spans="1:2" x14ac:dyDescent="0.3">
      <c r="A14608" s="3">
        <v>393457</v>
      </c>
      <c r="B14608" s="5" t="s">
        <v>49</v>
      </c>
    </row>
    <row r="14609" spans="1:2" x14ac:dyDescent="0.3">
      <c r="A14609" s="3">
        <v>430384</v>
      </c>
      <c r="B14609" s="5" t="s">
        <v>886</v>
      </c>
    </row>
    <row r="14610" spans="1:2" x14ac:dyDescent="0.3">
      <c r="A14610" s="3">
        <v>430384</v>
      </c>
      <c r="B14610" s="5" t="s">
        <v>6748</v>
      </c>
    </row>
    <row r="14611" spans="1:2" x14ac:dyDescent="0.3">
      <c r="A14611" s="3">
        <v>430384</v>
      </c>
      <c r="B14611" s="5" t="s">
        <v>49</v>
      </c>
    </row>
    <row r="14612" spans="1:2" x14ac:dyDescent="0.3">
      <c r="A14612" s="3">
        <v>482036</v>
      </c>
      <c r="B14612" s="5" t="s">
        <v>886</v>
      </c>
    </row>
    <row r="14613" spans="1:2" x14ac:dyDescent="0.3">
      <c r="A14613" s="3">
        <v>482036</v>
      </c>
      <c r="B14613" s="5" t="s">
        <v>49</v>
      </c>
    </row>
    <row r="14614" spans="1:2" x14ac:dyDescent="0.3">
      <c r="A14614" s="3">
        <v>382272</v>
      </c>
      <c r="B14614" s="5" t="s">
        <v>1246</v>
      </c>
    </row>
    <row r="14615" spans="1:2" x14ac:dyDescent="0.3">
      <c r="A14615" s="3">
        <v>382272</v>
      </c>
      <c r="B14615" s="5" t="s">
        <v>468</v>
      </c>
    </row>
    <row r="14616" spans="1:2" x14ac:dyDescent="0.3">
      <c r="A14616" s="3">
        <v>382272</v>
      </c>
      <c r="B14616" s="5" t="s">
        <v>2528</v>
      </c>
    </row>
    <row r="14617" spans="1:2" x14ac:dyDescent="0.3">
      <c r="A14617" s="3">
        <v>382272</v>
      </c>
      <c r="B14617" s="5" t="s">
        <v>166</v>
      </c>
    </row>
    <row r="14618" spans="1:2" x14ac:dyDescent="0.3">
      <c r="A14618" s="3">
        <v>301365</v>
      </c>
      <c r="B14618" s="5" t="s">
        <v>166</v>
      </c>
    </row>
    <row r="14619" spans="1:2" x14ac:dyDescent="0.3">
      <c r="A14619" s="3">
        <v>301365</v>
      </c>
      <c r="B14619" s="5" t="s">
        <v>468</v>
      </c>
    </row>
    <row r="14620" spans="1:2" x14ac:dyDescent="0.3">
      <c r="A14620" s="3">
        <v>337703</v>
      </c>
      <c r="B14620" s="5" t="s">
        <v>2297</v>
      </c>
    </row>
    <row r="14621" spans="1:2" x14ac:dyDescent="0.3">
      <c r="A14621" s="3">
        <v>337703</v>
      </c>
      <c r="B14621" s="5" t="s">
        <v>49</v>
      </c>
    </row>
    <row r="14622" spans="1:2" x14ac:dyDescent="0.3">
      <c r="A14622" s="3">
        <v>337703</v>
      </c>
      <c r="B14622" s="5" t="s">
        <v>2848</v>
      </c>
    </row>
    <row r="14623" spans="1:2" x14ac:dyDescent="0.3">
      <c r="A14623" s="3">
        <v>337703</v>
      </c>
      <c r="B14623" s="5" t="s">
        <v>6748</v>
      </c>
    </row>
    <row r="14624" spans="1:2" x14ac:dyDescent="0.3">
      <c r="A14624" s="3">
        <v>419329</v>
      </c>
      <c r="B14624" s="5" t="s">
        <v>886</v>
      </c>
    </row>
    <row r="14625" spans="1:2" x14ac:dyDescent="0.3">
      <c r="A14625" s="3">
        <v>381341</v>
      </c>
      <c r="B14625" s="5" t="s">
        <v>30</v>
      </c>
    </row>
    <row r="14626" spans="1:2" x14ac:dyDescent="0.3">
      <c r="A14626" s="3">
        <v>381341</v>
      </c>
      <c r="B14626" s="5" t="s">
        <v>49</v>
      </c>
    </row>
    <row r="14627" spans="1:2" x14ac:dyDescent="0.3">
      <c r="A14627" s="3">
        <v>341006</v>
      </c>
      <c r="B14627" s="5" t="s">
        <v>468</v>
      </c>
    </row>
    <row r="14628" spans="1:2" x14ac:dyDescent="0.3">
      <c r="A14628" s="3">
        <v>341006</v>
      </c>
      <c r="B14628" s="5" t="s">
        <v>166</v>
      </c>
    </row>
    <row r="14629" spans="1:2" x14ac:dyDescent="0.3">
      <c r="A14629" s="3">
        <v>379170</v>
      </c>
      <c r="B14629" s="5" t="s">
        <v>1246</v>
      </c>
    </row>
    <row r="14630" spans="1:2" x14ac:dyDescent="0.3">
      <c r="A14630" s="3">
        <v>379170</v>
      </c>
      <c r="B14630" s="5" t="s">
        <v>49</v>
      </c>
    </row>
    <row r="14631" spans="1:2" x14ac:dyDescent="0.3">
      <c r="A14631" s="3">
        <v>379170</v>
      </c>
      <c r="B14631" s="5" t="s">
        <v>6631</v>
      </c>
    </row>
    <row r="14632" spans="1:2" x14ac:dyDescent="0.3">
      <c r="A14632" s="3">
        <v>329833</v>
      </c>
      <c r="B14632" s="5" t="s">
        <v>30</v>
      </c>
    </row>
    <row r="14633" spans="1:2" x14ac:dyDescent="0.3">
      <c r="A14633" s="3">
        <v>329833</v>
      </c>
      <c r="B14633" s="5" t="s">
        <v>1139</v>
      </c>
    </row>
    <row r="14634" spans="1:2" x14ac:dyDescent="0.3">
      <c r="A14634" s="3">
        <v>329833</v>
      </c>
      <c r="B14634" s="5" t="s">
        <v>777</v>
      </c>
    </row>
    <row r="14635" spans="1:2" x14ac:dyDescent="0.3">
      <c r="A14635" s="3">
        <v>353326</v>
      </c>
      <c r="B14635" s="5" t="s">
        <v>49</v>
      </c>
    </row>
    <row r="14636" spans="1:2" x14ac:dyDescent="0.3">
      <c r="A14636" s="3">
        <v>353326</v>
      </c>
      <c r="B14636" s="5" t="s">
        <v>7548</v>
      </c>
    </row>
    <row r="14637" spans="1:2" x14ac:dyDescent="0.3">
      <c r="A14637" s="3">
        <v>408355</v>
      </c>
      <c r="B14637" s="5" t="s">
        <v>2848</v>
      </c>
    </row>
    <row r="14638" spans="1:2" x14ac:dyDescent="0.3">
      <c r="A14638" s="3">
        <v>408355</v>
      </c>
      <c r="B14638" s="5" t="s">
        <v>2297</v>
      </c>
    </row>
    <row r="14639" spans="1:2" x14ac:dyDescent="0.3">
      <c r="A14639" s="3">
        <v>408355</v>
      </c>
      <c r="B14639" s="5" t="s">
        <v>6748</v>
      </c>
    </row>
    <row r="14640" spans="1:2" x14ac:dyDescent="0.3">
      <c r="A14640" s="3">
        <v>340945</v>
      </c>
      <c r="B14640" s="5" t="s">
        <v>777</v>
      </c>
    </row>
    <row r="14641" spans="1:2" x14ac:dyDescent="0.3">
      <c r="A14641" s="3">
        <v>340945</v>
      </c>
      <c r="B14641" s="5" t="s">
        <v>310</v>
      </c>
    </row>
    <row r="14642" spans="1:2" x14ac:dyDescent="0.3">
      <c r="A14642" s="3">
        <v>462183</v>
      </c>
      <c r="B14642" s="5" t="s">
        <v>49</v>
      </c>
    </row>
    <row r="14643" spans="1:2" x14ac:dyDescent="0.3">
      <c r="A14643" s="3">
        <v>462183</v>
      </c>
      <c r="B14643" s="5" t="s">
        <v>886</v>
      </c>
    </row>
    <row r="14644" spans="1:2" x14ac:dyDescent="0.3">
      <c r="A14644" s="3">
        <v>462183</v>
      </c>
      <c r="B14644" s="5" t="s">
        <v>166</v>
      </c>
    </row>
    <row r="14645" spans="1:2" x14ac:dyDescent="0.3">
      <c r="A14645" s="3">
        <v>303991</v>
      </c>
      <c r="B14645" s="5" t="s">
        <v>30</v>
      </c>
    </row>
    <row r="14646" spans="1:2" x14ac:dyDescent="0.3">
      <c r="A14646" s="3">
        <v>303991</v>
      </c>
      <c r="B14646" s="5" t="s">
        <v>49</v>
      </c>
    </row>
    <row r="14647" spans="1:2" x14ac:dyDescent="0.3">
      <c r="A14647" s="3">
        <v>348668</v>
      </c>
      <c r="B14647" s="5" t="s">
        <v>1246</v>
      </c>
    </row>
    <row r="14648" spans="1:2" x14ac:dyDescent="0.3">
      <c r="A14648" s="3">
        <v>348668</v>
      </c>
      <c r="B14648" s="5" t="s">
        <v>49</v>
      </c>
    </row>
    <row r="14649" spans="1:2" x14ac:dyDescent="0.3">
      <c r="A14649" s="3">
        <v>348668</v>
      </c>
      <c r="B14649" s="5" t="s">
        <v>6631</v>
      </c>
    </row>
    <row r="14650" spans="1:2" x14ac:dyDescent="0.3">
      <c r="A14650" s="3">
        <v>348668</v>
      </c>
      <c r="B14650" s="5" t="s">
        <v>166</v>
      </c>
    </row>
    <row r="14651" spans="1:2" x14ac:dyDescent="0.3">
      <c r="A14651" s="3">
        <v>270774</v>
      </c>
      <c r="B14651" s="5" t="s">
        <v>777</v>
      </c>
    </row>
    <row r="14652" spans="1:2" x14ac:dyDescent="0.3">
      <c r="A14652" s="3">
        <v>270774</v>
      </c>
      <c r="B14652" s="5" t="s">
        <v>1139</v>
      </c>
    </row>
    <row r="14653" spans="1:2" x14ac:dyDescent="0.3">
      <c r="A14653" s="3">
        <v>270774</v>
      </c>
      <c r="B14653" s="5" t="s">
        <v>1246</v>
      </c>
    </row>
    <row r="14654" spans="1:2" x14ac:dyDescent="0.3">
      <c r="A14654" s="3">
        <v>270774</v>
      </c>
      <c r="B14654" s="5" t="s">
        <v>30</v>
      </c>
    </row>
    <row r="14655" spans="1:2" x14ac:dyDescent="0.3">
      <c r="A14655" s="3">
        <v>335778</v>
      </c>
      <c r="B14655" s="5" t="s">
        <v>777</v>
      </c>
    </row>
    <row r="14656" spans="1:2" x14ac:dyDescent="0.3">
      <c r="A14656" s="3">
        <v>335778</v>
      </c>
      <c r="B14656" s="5" t="s">
        <v>1139</v>
      </c>
    </row>
    <row r="14657" spans="1:2" x14ac:dyDescent="0.3">
      <c r="A14657" s="3">
        <v>335778</v>
      </c>
      <c r="B14657" s="5" t="s">
        <v>49</v>
      </c>
    </row>
    <row r="14658" spans="1:2" x14ac:dyDescent="0.3">
      <c r="A14658" s="3">
        <v>335778</v>
      </c>
      <c r="B14658" s="5" t="s">
        <v>2848</v>
      </c>
    </row>
    <row r="14659" spans="1:2" x14ac:dyDescent="0.3">
      <c r="A14659" s="3">
        <v>323677</v>
      </c>
      <c r="B14659" s="5" t="s">
        <v>49</v>
      </c>
    </row>
    <row r="14660" spans="1:2" x14ac:dyDescent="0.3">
      <c r="A14660" s="3">
        <v>323677</v>
      </c>
      <c r="B14660" s="5" t="s">
        <v>7548</v>
      </c>
    </row>
    <row r="14661" spans="1:2" x14ac:dyDescent="0.3">
      <c r="A14661" s="3">
        <v>390497</v>
      </c>
      <c r="B14661" s="5" t="s">
        <v>166</v>
      </c>
    </row>
    <row r="14662" spans="1:2" x14ac:dyDescent="0.3">
      <c r="A14662" s="3">
        <v>390497</v>
      </c>
      <c r="B14662" s="5" t="s">
        <v>49</v>
      </c>
    </row>
    <row r="14663" spans="1:2" x14ac:dyDescent="0.3">
      <c r="A14663" s="3">
        <v>331583</v>
      </c>
      <c r="B14663" s="5" t="s">
        <v>49</v>
      </c>
    </row>
    <row r="14664" spans="1:2" x14ac:dyDescent="0.3">
      <c r="A14664" s="3">
        <v>331583</v>
      </c>
      <c r="B14664" s="5" t="s">
        <v>166</v>
      </c>
    </row>
    <row r="14665" spans="1:2" x14ac:dyDescent="0.3">
      <c r="A14665" s="3">
        <v>1017204</v>
      </c>
      <c r="B14665" s="5" t="s">
        <v>2297</v>
      </c>
    </row>
    <row r="14666" spans="1:2" x14ac:dyDescent="0.3">
      <c r="A14666" s="3">
        <v>1017204</v>
      </c>
      <c r="B14666" s="5" t="s">
        <v>49</v>
      </c>
    </row>
    <row r="14667" spans="1:2" x14ac:dyDescent="0.3">
      <c r="A14667" s="3">
        <v>1017204</v>
      </c>
      <c r="B14667" s="5" t="s">
        <v>2848</v>
      </c>
    </row>
    <row r="14668" spans="1:2" x14ac:dyDescent="0.3">
      <c r="A14668" s="3">
        <v>328387</v>
      </c>
      <c r="B14668" s="5" t="s">
        <v>6631</v>
      </c>
    </row>
    <row r="14669" spans="1:2" x14ac:dyDescent="0.3">
      <c r="A14669" s="3">
        <v>328387</v>
      </c>
      <c r="B14669" s="5" t="s">
        <v>1139</v>
      </c>
    </row>
    <row r="14670" spans="1:2" x14ac:dyDescent="0.3">
      <c r="A14670" s="3">
        <v>328387</v>
      </c>
      <c r="B14670" s="5" t="s">
        <v>1246</v>
      </c>
    </row>
    <row r="14671" spans="1:2" x14ac:dyDescent="0.3">
      <c r="A14671" s="3">
        <v>300673</v>
      </c>
      <c r="B14671" s="5" t="s">
        <v>777</v>
      </c>
    </row>
    <row r="14672" spans="1:2" x14ac:dyDescent="0.3">
      <c r="A14672" s="3">
        <v>300673</v>
      </c>
      <c r="B14672" s="5" t="s">
        <v>49</v>
      </c>
    </row>
    <row r="14673" spans="1:2" x14ac:dyDescent="0.3">
      <c r="A14673" s="3">
        <v>300673</v>
      </c>
      <c r="B14673" s="5" t="s">
        <v>7548</v>
      </c>
    </row>
    <row r="14674" spans="1:2" x14ac:dyDescent="0.3">
      <c r="A14674" s="3">
        <v>300673</v>
      </c>
      <c r="B14674" s="5" t="s">
        <v>166</v>
      </c>
    </row>
    <row r="14675" spans="1:2" x14ac:dyDescent="0.3">
      <c r="A14675" s="3">
        <v>234004</v>
      </c>
      <c r="B14675" s="5" t="s">
        <v>777</v>
      </c>
    </row>
    <row r="14676" spans="1:2" x14ac:dyDescent="0.3">
      <c r="A14676" s="3">
        <v>234004</v>
      </c>
      <c r="B14676" s="5" t="s">
        <v>1139</v>
      </c>
    </row>
    <row r="14677" spans="1:2" x14ac:dyDescent="0.3">
      <c r="A14677" s="3">
        <v>234004</v>
      </c>
      <c r="B14677" s="5" t="s">
        <v>2297</v>
      </c>
    </row>
    <row r="14678" spans="1:2" x14ac:dyDescent="0.3">
      <c r="A14678" s="3">
        <v>234004</v>
      </c>
      <c r="B14678" s="5" t="s">
        <v>6748</v>
      </c>
    </row>
    <row r="14679" spans="1:2" x14ac:dyDescent="0.3">
      <c r="A14679" s="3">
        <v>482207</v>
      </c>
      <c r="B14679" s="5" t="s">
        <v>166</v>
      </c>
    </row>
    <row r="14680" spans="1:2" x14ac:dyDescent="0.3">
      <c r="A14680" s="3">
        <v>482207</v>
      </c>
      <c r="B14680" s="5" t="s">
        <v>886</v>
      </c>
    </row>
    <row r="14681" spans="1:2" x14ac:dyDescent="0.3">
      <c r="A14681" s="3">
        <v>263341</v>
      </c>
      <c r="B14681" s="5" t="s">
        <v>777</v>
      </c>
    </row>
    <row r="14682" spans="1:2" x14ac:dyDescent="0.3">
      <c r="A14682" s="3">
        <v>263341</v>
      </c>
      <c r="B14682" s="5" t="s">
        <v>1139</v>
      </c>
    </row>
    <row r="14683" spans="1:2" x14ac:dyDescent="0.3">
      <c r="A14683" s="3">
        <v>263341</v>
      </c>
      <c r="B14683" s="5" t="s">
        <v>49</v>
      </c>
    </row>
    <row r="14684" spans="1:2" x14ac:dyDescent="0.3">
      <c r="A14684" s="3">
        <v>262841</v>
      </c>
      <c r="B14684" s="5" t="s">
        <v>777</v>
      </c>
    </row>
    <row r="14685" spans="1:2" x14ac:dyDescent="0.3">
      <c r="A14685" s="3">
        <v>262841</v>
      </c>
      <c r="B14685" s="5" t="s">
        <v>30</v>
      </c>
    </row>
    <row r="14686" spans="1:2" x14ac:dyDescent="0.3">
      <c r="A14686" s="3">
        <v>262841</v>
      </c>
      <c r="B14686" s="5" t="s">
        <v>2528</v>
      </c>
    </row>
    <row r="14687" spans="1:2" x14ac:dyDescent="0.3">
      <c r="A14687" s="3">
        <v>325133</v>
      </c>
      <c r="B14687" s="5" t="s">
        <v>30</v>
      </c>
    </row>
    <row r="14688" spans="1:2" x14ac:dyDescent="0.3">
      <c r="A14688" s="3">
        <v>360606</v>
      </c>
      <c r="B14688" s="5" t="s">
        <v>30</v>
      </c>
    </row>
    <row r="14689" spans="1:2" x14ac:dyDescent="0.3">
      <c r="A14689" s="3">
        <v>360606</v>
      </c>
      <c r="B14689" s="5" t="s">
        <v>6748</v>
      </c>
    </row>
    <row r="14690" spans="1:2" x14ac:dyDescent="0.3">
      <c r="A14690" s="3">
        <v>360606</v>
      </c>
      <c r="B14690" s="5" t="s">
        <v>1139</v>
      </c>
    </row>
    <row r="14691" spans="1:2" x14ac:dyDescent="0.3">
      <c r="A14691" s="3">
        <v>360606</v>
      </c>
      <c r="B14691" s="5" t="s">
        <v>19406</v>
      </c>
    </row>
    <row r="14692" spans="1:2" x14ac:dyDescent="0.3">
      <c r="A14692" s="3">
        <v>382581</v>
      </c>
      <c r="B14692" s="5" t="s">
        <v>6748</v>
      </c>
    </row>
    <row r="14693" spans="1:2" x14ac:dyDescent="0.3">
      <c r="A14693" s="3">
        <v>382581</v>
      </c>
      <c r="B14693" s="5" t="s">
        <v>2297</v>
      </c>
    </row>
    <row r="14694" spans="1:2" x14ac:dyDescent="0.3">
      <c r="A14694" s="3">
        <v>387893</v>
      </c>
      <c r="B14694" s="5" t="s">
        <v>1139</v>
      </c>
    </row>
    <row r="14695" spans="1:2" x14ac:dyDescent="0.3">
      <c r="A14695" s="3">
        <v>387893</v>
      </c>
      <c r="B14695" s="5" t="s">
        <v>2297</v>
      </c>
    </row>
    <row r="14696" spans="1:2" x14ac:dyDescent="0.3">
      <c r="A14696" s="3">
        <v>387893</v>
      </c>
      <c r="B14696" s="5" t="s">
        <v>30</v>
      </c>
    </row>
    <row r="14697" spans="1:2" x14ac:dyDescent="0.3">
      <c r="A14697" s="3">
        <v>387893</v>
      </c>
      <c r="B14697" s="5" t="s">
        <v>6748</v>
      </c>
    </row>
    <row r="14698" spans="1:2" x14ac:dyDescent="0.3">
      <c r="A14698" s="3">
        <v>387893</v>
      </c>
      <c r="B14698" s="5" t="s">
        <v>19406</v>
      </c>
    </row>
    <row r="14699" spans="1:2" x14ac:dyDescent="0.3">
      <c r="A14699" s="3">
        <v>276624</v>
      </c>
      <c r="B14699" s="5" t="s">
        <v>777</v>
      </c>
    </row>
    <row r="14700" spans="1:2" x14ac:dyDescent="0.3">
      <c r="A14700" s="3">
        <v>276624</v>
      </c>
      <c r="B14700" s="5" t="s">
        <v>468</v>
      </c>
    </row>
    <row r="14701" spans="1:2" x14ac:dyDescent="0.3">
      <c r="A14701" s="3">
        <v>276624</v>
      </c>
      <c r="B14701" s="5" t="s">
        <v>49</v>
      </c>
    </row>
    <row r="14702" spans="1:2" x14ac:dyDescent="0.3">
      <c r="A14702" s="3">
        <v>413052</v>
      </c>
      <c r="B14702" s="5" t="s">
        <v>1246</v>
      </c>
    </row>
    <row r="14703" spans="1:2" x14ac:dyDescent="0.3">
      <c r="A14703" s="3">
        <v>413052</v>
      </c>
      <c r="B14703" s="5" t="s">
        <v>49</v>
      </c>
    </row>
    <row r="14704" spans="1:2" x14ac:dyDescent="0.3">
      <c r="A14704" s="3">
        <v>413052</v>
      </c>
      <c r="B14704" s="5" t="s">
        <v>166</v>
      </c>
    </row>
    <row r="14705" spans="1:2" x14ac:dyDescent="0.3">
      <c r="A14705" s="3">
        <v>328111</v>
      </c>
      <c r="B14705" s="5" t="s">
        <v>1139</v>
      </c>
    </row>
    <row r="14706" spans="1:2" x14ac:dyDescent="0.3">
      <c r="A14706" s="3">
        <v>328111</v>
      </c>
      <c r="B14706" s="5" t="s">
        <v>30</v>
      </c>
    </row>
    <row r="14707" spans="1:2" x14ac:dyDescent="0.3">
      <c r="A14707" s="3">
        <v>328111</v>
      </c>
      <c r="B14707" s="5" t="s">
        <v>2297</v>
      </c>
    </row>
    <row r="14708" spans="1:2" x14ac:dyDescent="0.3">
      <c r="A14708" s="3">
        <v>328111</v>
      </c>
      <c r="B14708" s="5" t="s">
        <v>6748</v>
      </c>
    </row>
    <row r="14709" spans="1:2" x14ac:dyDescent="0.3">
      <c r="A14709" s="3">
        <v>376290</v>
      </c>
      <c r="B14709" s="5" t="s">
        <v>49</v>
      </c>
    </row>
    <row r="14710" spans="1:2" x14ac:dyDescent="0.3">
      <c r="A14710" s="3">
        <v>376290</v>
      </c>
      <c r="B14710" s="5" t="s">
        <v>1246</v>
      </c>
    </row>
    <row r="14711" spans="1:2" x14ac:dyDescent="0.3">
      <c r="A14711" s="3">
        <v>379291</v>
      </c>
      <c r="B14711" s="5" t="s">
        <v>2528</v>
      </c>
    </row>
    <row r="14712" spans="1:2" x14ac:dyDescent="0.3">
      <c r="A14712" s="3">
        <v>379291</v>
      </c>
      <c r="B14712" s="5" t="s">
        <v>777</v>
      </c>
    </row>
    <row r="14713" spans="1:2" x14ac:dyDescent="0.3">
      <c r="A14713" s="3">
        <v>379291</v>
      </c>
      <c r="B14713" s="5" t="s">
        <v>2297</v>
      </c>
    </row>
    <row r="14714" spans="1:2" x14ac:dyDescent="0.3">
      <c r="A14714" s="3">
        <v>379291</v>
      </c>
      <c r="B14714" s="5" t="s">
        <v>1139</v>
      </c>
    </row>
    <row r="14715" spans="1:2" x14ac:dyDescent="0.3">
      <c r="A14715" s="3">
        <v>379291</v>
      </c>
      <c r="B14715" s="5" t="s">
        <v>30</v>
      </c>
    </row>
    <row r="14716" spans="1:2" x14ac:dyDescent="0.3">
      <c r="A14716" s="3">
        <v>379291</v>
      </c>
      <c r="B14716" s="5" t="s">
        <v>49</v>
      </c>
    </row>
    <row r="14717" spans="1:2" x14ac:dyDescent="0.3">
      <c r="A14717" s="3">
        <v>379291</v>
      </c>
      <c r="B14717" s="5" t="s">
        <v>2848</v>
      </c>
    </row>
    <row r="14718" spans="1:2" x14ac:dyDescent="0.3">
      <c r="A14718" s="3">
        <v>473941</v>
      </c>
      <c r="B14718" s="5" t="s">
        <v>30</v>
      </c>
    </row>
    <row r="14719" spans="1:2" x14ac:dyDescent="0.3">
      <c r="A14719" s="3">
        <v>473941</v>
      </c>
      <c r="B14719" s="5" t="s">
        <v>329</v>
      </c>
    </row>
    <row r="14720" spans="1:2" x14ac:dyDescent="0.3">
      <c r="A14720" s="3">
        <v>374205</v>
      </c>
      <c r="B14720" s="5" t="s">
        <v>777</v>
      </c>
    </row>
    <row r="14721" spans="1:2" x14ac:dyDescent="0.3">
      <c r="A14721" s="3">
        <v>374205</v>
      </c>
      <c r="B14721" s="5" t="s">
        <v>2297</v>
      </c>
    </row>
    <row r="14722" spans="1:2" x14ac:dyDescent="0.3">
      <c r="A14722" s="3">
        <v>374205</v>
      </c>
      <c r="B14722" s="5" t="s">
        <v>1139</v>
      </c>
    </row>
    <row r="14723" spans="1:2" x14ac:dyDescent="0.3">
      <c r="A14723" s="3">
        <v>374205</v>
      </c>
      <c r="B14723" s="5" t="s">
        <v>30</v>
      </c>
    </row>
    <row r="14724" spans="1:2" x14ac:dyDescent="0.3">
      <c r="A14724" s="3">
        <v>390734</v>
      </c>
      <c r="B14724" s="5" t="s">
        <v>2297</v>
      </c>
    </row>
    <row r="14725" spans="1:2" x14ac:dyDescent="0.3">
      <c r="A14725" s="3">
        <v>390734</v>
      </c>
      <c r="B14725" s="5" t="s">
        <v>2528</v>
      </c>
    </row>
    <row r="14726" spans="1:2" x14ac:dyDescent="0.3">
      <c r="A14726" s="3">
        <v>390734</v>
      </c>
      <c r="B14726" s="5" t="s">
        <v>777</v>
      </c>
    </row>
    <row r="14727" spans="1:2" x14ac:dyDescent="0.3">
      <c r="A14727" s="3">
        <v>378108</v>
      </c>
      <c r="B14727" s="5" t="s">
        <v>49</v>
      </c>
    </row>
    <row r="14728" spans="1:2" x14ac:dyDescent="0.3">
      <c r="A14728" s="3">
        <v>378108</v>
      </c>
      <c r="B14728" s="5" t="s">
        <v>2297</v>
      </c>
    </row>
    <row r="14729" spans="1:2" x14ac:dyDescent="0.3">
      <c r="A14729" s="3">
        <v>378108</v>
      </c>
      <c r="B14729" s="5" t="s">
        <v>886</v>
      </c>
    </row>
    <row r="14730" spans="1:2" x14ac:dyDescent="0.3">
      <c r="A14730" s="3">
        <v>378108</v>
      </c>
      <c r="B14730" s="5" t="s">
        <v>310</v>
      </c>
    </row>
    <row r="14731" spans="1:2" x14ac:dyDescent="0.3">
      <c r="A14731" s="3">
        <v>378108</v>
      </c>
      <c r="B14731" s="5" t="s">
        <v>7548</v>
      </c>
    </row>
    <row r="14732" spans="1:2" x14ac:dyDescent="0.3">
      <c r="A14732" s="3">
        <v>402331</v>
      </c>
      <c r="B14732" s="5" t="s">
        <v>777</v>
      </c>
    </row>
    <row r="14733" spans="1:2" x14ac:dyDescent="0.3">
      <c r="A14733" s="3">
        <v>402331</v>
      </c>
      <c r="B14733" s="5" t="s">
        <v>166</v>
      </c>
    </row>
    <row r="14734" spans="1:2" x14ac:dyDescent="0.3">
      <c r="A14734" s="3">
        <v>369299</v>
      </c>
      <c r="B14734" s="5" t="s">
        <v>30</v>
      </c>
    </row>
    <row r="14735" spans="1:2" x14ac:dyDescent="0.3">
      <c r="A14735" s="3">
        <v>369299</v>
      </c>
      <c r="B14735" s="5" t="s">
        <v>886</v>
      </c>
    </row>
    <row r="14736" spans="1:2" x14ac:dyDescent="0.3">
      <c r="A14736" s="3">
        <v>271706</v>
      </c>
      <c r="B14736" s="5" t="s">
        <v>2297</v>
      </c>
    </row>
    <row r="14737" spans="1:2" x14ac:dyDescent="0.3">
      <c r="A14737" s="3">
        <v>271706</v>
      </c>
      <c r="B14737" s="5" t="s">
        <v>1139</v>
      </c>
    </row>
    <row r="14738" spans="1:2" x14ac:dyDescent="0.3">
      <c r="A14738" s="3">
        <v>271706</v>
      </c>
      <c r="B14738" s="5" t="s">
        <v>2848</v>
      </c>
    </row>
    <row r="14739" spans="1:2" x14ac:dyDescent="0.3">
      <c r="A14739" s="3">
        <v>391907</v>
      </c>
      <c r="B14739" s="5" t="s">
        <v>886</v>
      </c>
    </row>
    <row r="14740" spans="1:2" x14ac:dyDescent="0.3">
      <c r="A14740" s="3">
        <v>439466</v>
      </c>
      <c r="B14740" s="5" t="s">
        <v>49</v>
      </c>
    </row>
    <row r="14741" spans="1:2" x14ac:dyDescent="0.3">
      <c r="A14741" s="3">
        <v>439466</v>
      </c>
      <c r="B14741" s="5" t="s">
        <v>468</v>
      </c>
    </row>
    <row r="14742" spans="1:2" x14ac:dyDescent="0.3">
      <c r="A14742" s="3">
        <v>376659</v>
      </c>
      <c r="B14742" s="5" t="s">
        <v>30</v>
      </c>
    </row>
    <row r="14743" spans="1:2" x14ac:dyDescent="0.3">
      <c r="A14743" s="3">
        <v>1100848</v>
      </c>
      <c r="B14743" s="5" t="s">
        <v>1845</v>
      </c>
    </row>
    <row r="14744" spans="1:2" x14ac:dyDescent="0.3">
      <c r="A14744" s="3">
        <v>381902</v>
      </c>
      <c r="B14744" s="5" t="s">
        <v>777</v>
      </c>
    </row>
    <row r="14745" spans="1:2" x14ac:dyDescent="0.3">
      <c r="A14745" s="3">
        <v>381902</v>
      </c>
      <c r="B14745" s="5" t="s">
        <v>1139</v>
      </c>
    </row>
    <row r="14746" spans="1:2" x14ac:dyDescent="0.3">
      <c r="A14746" s="3">
        <v>381902</v>
      </c>
      <c r="B14746" s="5" t="s">
        <v>2848</v>
      </c>
    </row>
    <row r="14747" spans="1:2" x14ac:dyDescent="0.3">
      <c r="A14747" s="3">
        <v>404378</v>
      </c>
      <c r="B14747" s="5" t="s">
        <v>6748</v>
      </c>
    </row>
    <row r="14748" spans="1:2" x14ac:dyDescent="0.3">
      <c r="A14748" s="3">
        <v>404378</v>
      </c>
      <c r="B14748" s="5" t="s">
        <v>49</v>
      </c>
    </row>
    <row r="14749" spans="1:2" x14ac:dyDescent="0.3">
      <c r="A14749" s="3">
        <v>399173</v>
      </c>
      <c r="B14749" s="5" t="s">
        <v>777</v>
      </c>
    </row>
    <row r="14750" spans="1:2" x14ac:dyDescent="0.3">
      <c r="A14750" s="3">
        <v>399173</v>
      </c>
      <c r="B14750" s="5" t="s">
        <v>1246</v>
      </c>
    </row>
    <row r="14751" spans="1:2" x14ac:dyDescent="0.3">
      <c r="A14751" s="3">
        <v>399173</v>
      </c>
      <c r="B14751" s="5" t="s">
        <v>166</v>
      </c>
    </row>
    <row r="14752" spans="1:2" x14ac:dyDescent="0.3">
      <c r="A14752" s="3">
        <v>333669</v>
      </c>
      <c r="B14752" s="5" t="s">
        <v>777</v>
      </c>
    </row>
    <row r="14753" spans="1:2" x14ac:dyDescent="0.3">
      <c r="A14753" s="3">
        <v>302401</v>
      </c>
      <c r="B14753" s="5" t="s">
        <v>49</v>
      </c>
    </row>
    <row r="14754" spans="1:2" x14ac:dyDescent="0.3">
      <c r="A14754" s="3">
        <v>302401</v>
      </c>
      <c r="B14754" s="5" t="s">
        <v>7548</v>
      </c>
    </row>
    <row r="14755" spans="1:2" x14ac:dyDescent="0.3">
      <c r="A14755" s="3">
        <v>302401</v>
      </c>
      <c r="B14755" s="5" t="s">
        <v>1246</v>
      </c>
    </row>
    <row r="14756" spans="1:2" x14ac:dyDescent="0.3">
      <c r="A14756" s="3">
        <v>302401</v>
      </c>
      <c r="B14756" s="5" t="s">
        <v>166</v>
      </c>
    </row>
    <row r="14757" spans="1:2" x14ac:dyDescent="0.3">
      <c r="A14757" s="3">
        <v>374461</v>
      </c>
      <c r="B14757" s="5" t="s">
        <v>49</v>
      </c>
    </row>
    <row r="14758" spans="1:2" x14ac:dyDescent="0.3">
      <c r="A14758" s="3">
        <v>270487</v>
      </c>
      <c r="B14758" s="5" t="s">
        <v>30</v>
      </c>
    </row>
    <row r="14759" spans="1:2" x14ac:dyDescent="0.3">
      <c r="A14759" s="3">
        <v>270487</v>
      </c>
      <c r="B14759" s="5" t="s">
        <v>1246</v>
      </c>
    </row>
    <row r="14760" spans="1:2" x14ac:dyDescent="0.3">
      <c r="A14760" s="3">
        <v>270487</v>
      </c>
      <c r="B14760" s="5" t="s">
        <v>6631</v>
      </c>
    </row>
    <row r="14761" spans="1:2" x14ac:dyDescent="0.3">
      <c r="A14761" s="3">
        <v>357786</v>
      </c>
      <c r="B14761" s="5" t="s">
        <v>2297</v>
      </c>
    </row>
    <row r="14762" spans="1:2" x14ac:dyDescent="0.3">
      <c r="A14762" s="3">
        <v>357786</v>
      </c>
      <c r="B14762" s="5" t="s">
        <v>2848</v>
      </c>
    </row>
    <row r="14763" spans="1:2" x14ac:dyDescent="0.3">
      <c r="A14763" s="3">
        <v>357786</v>
      </c>
      <c r="B14763" s="5" t="s">
        <v>6631</v>
      </c>
    </row>
    <row r="14764" spans="1:2" x14ac:dyDescent="0.3">
      <c r="A14764" s="3">
        <v>357786</v>
      </c>
      <c r="B14764" s="5" t="s">
        <v>49</v>
      </c>
    </row>
    <row r="14765" spans="1:2" x14ac:dyDescent="0.3">
      <c r="A14765" s="3">
        <v>357786</v>
      </c>
      <c r="B14765" s="5" t="s">
        <v>777</v>
      </c>
    </row>
    <row r="14766" spans="1:2" x14ac:dyDescent="0.3">
      <c r="A14766" s="3">
        <v>474139</v>
      </c>
      <c r="B14766" s="5" t="s">
        <v>6748</v>
      </c>
    </row>
    <row r="14767" spans="1:2" x14ac:dyDescent="0.3">
      <c r="A14767" s="3">
        <v>474139</v>
      </c>
      <c r="B14767" s="5" t="s">
        <v>2848</v>
      </c>
    </row>
    <row r="14768" spans="1:2" x14ac:dyDescent="0.3">
      <c r="A14768" s="3">
        <v>474139</v>
      </c>
      <c r="B14768" s="5" t="s">
        <v>2297</v>
      </c>
    </row>
    <row r="14769" spans="1:2" x14ac:dyDescent="0.3">
      <c r="A14769" s="3">
        <v>245703</v>
      </c>
      <c r="B14769" s="5" t="s">
        <v>1139</v>
      </c>
    </row>
    <row r="14770" spans="1:2" x14ac:dyDescent="0.3">
      <c r="A14770" s="3">
        <v>245703</v>
      </c>
      <c r="B14770" s="5" t="s">
        <v>49</v>
      </c>
    </row>
    <row r="14771" spans="1:2" x14ac:dyDescent="0.3">
      <c r="A14771" s="3">
        <v>245703</v>
      </c>
      <c r="B14771" s="5" t="s">
        <v>2528</v>
      </c>
    </row>
    <row r="14772" spans="1:2" x14ac:dyDescent="0.3">
      <c r="A14772" s="3">
        <v>302156</v>
      </c>
      <c r="B14772" s="5" t="s">
        <v>777</v>
      </c>
    </row>
    <row r="14773" spans="1:2" x14ac:dyDescent="0.3">
      <c r="A14773" s="3">
        <v>302156</v>
      </c>
      <c r="B14773" s="5" t="s">
        <v>1246</v>
      </c>
    </row>
    <row r="14774" spans="1:2" x14ac:dyDescent="0.3">
      <c r="A14774" s="3">
        <v>302156</v>
      </c>
      <c r="B14774" s="5" t="s">
        <v>2528</v>
      </c>
    </row>
    <row r="14775" spans="1:2" x14ac:dyDescent="0.3">
      <c r="A14775" s="3">
        <v>241258</v>
      </c>
      <c r="B14775" s="5" t="s">
        <v>468</v>
      </c>
    </row>
    <row r="14776" spans="1:2" x14ac:dyDescent="0.3">
      <c r="A14776" s="3">
        <v>241258</v>
      </c>
      <c r="B14776" s="5" t="s">
        <v>166</v>
      </c>
    </row>
    <row r="14777" spans="1:2" x14ac:dyDescent="0.3">
      <c r="A14777" s="3">
        <v>374052</v>
      </c>
      <c r="B14777" s="5" t="s">
        <v>468</v>
      </c>
    </row>
    <row r="14778" spans="1:2" x14ac:dyDescent="0.3">
      <c r="A14778" s="3">
        <v>374052</v>
      </c>
      <c r="B14778" s="5" t="s">
        <v>30</v>
      </c>
    </row>
    <row r="14779" spans="1:2" x14ac:dyDescent="0.3">
      <c r="A14779" s="3">
        <v>374052</v>
      </c>
      <c r="B14779" s="5" t="s">
        <v>886</v>
      </c>
    </row>
    <row r="14780" spans="1:2" x14ac:dyDescent="0.3">
      <c r="A14780" s="3">
        <v>387846</v>
      </c>
      <c r="B14780" s="5" t="s">
        <v>30</v>
      </c>
    </row>
    <row r="14781" spans="1:2" x14ac:dyDescent="0.3">
      <c r="A14781" s="3">
        <v>351339</v>
      </c>
      <c r="B14781" s="5" t="s">
        <v>7548</v>
      </c>
    </row>
    <row r="14782" spans="1:2" x14ac:dyDescent="0.3">
      <c r="A14782" s="3">
        <v>351339</v>
      </c>
      <c r="B14782" s="5" t="s">
        <v>166</v>
      </c>
    </row>
    <row r="14783" spans="1:2" x14ac:dyDescent="0.3">
      <c r="A14783" s="3">
        <v>351339</v>
      </c>
      <c r="B14783" s="5" t="s">
        <v>310</v>
      </c>
    </row>
    <row r="14784" spans="1:2" x14ac:dyDescent="0.3">
      <c r="A14784" s="3">
        <v>309886</v>
      </c>
      <c r="B14784" s="5" t="s">
        <v>777</v>
      </c>
    </row>
    <row r="14785" spans="1:2" x14ac:dyDescent="0.3">
      <c r="A14785" s="3">
        <v>309886</v>
      </c>
      <c r="B14785" s="5" t="s">
        <v>166</v>
      </c>
    </row>
    <row r="14786" spans="1:2" x14ac:dyDescent="0.3">
      <c r="A14786" s="3">
        <v>309886</v>
      </c>
      <c r="B14786" s="5" t="s">
        <v>49</v>
      </c>
    </row>
    <row r="14787" spans="1:2" x14ac:dyDescent="0.3">
      <c r="A14787" s="3">
        <v>286567</v>
      </c>
      <c r="B14787" s="5" t="s">
        <v>777</v>
      </c>
    </row>
    <row r="14788" spans="1:2" x14ac:dyDescent="0.3">
      <c r="A14788" s="3">
        <v>286567</v>
      </c>
      <c r="B14788" s="5" t="s">
        <v>1139</v>
      </c>
    </row>
    <row r="14789" spans="1:2" x14ac:dyDescent="0.3">
      <c r="A14789" s="3">
        <v>286567</v>
      </c>
      <c r="B14789" s="5" t="s">
        <v>2528</v>
      </c>
    </row>
    <row r="14790" spans="1:2" x14ac:dyDescent="0.3">
      <c r="A14790" s="3">
        <v>372751</v>
      </c>
      <c r="B14790" s="5" t="s">
        <v>777</v>
      </c>
    </row>
    <row r="14791" spans="1:2" x14ac:dyDescent="0.3">
      <c r="A14791" s="3">
        <v>372751</v>
      </c>
      <c r="B14791" s="5" t="s">
        <v>2297</v>
      </c>
    </row>
    <row r="14792" spans="1:2" x14ac:dyDescent="0.3">
      <c r="A14792" s="3">
        <v>372751</v>
      </c>
      <c r="B14792" s="5" t="s">
        <v>2528</v>
      </c>
    </row>
    <row r="14793" spans="1:2" x14ac:dyDescent="0.3">
      <c r="A14793" s="3">
        <v>457697</v>
      </c>
      <c r="B14793" s="5" t="s">
        <v>1845</v>
      </c>
    </row>
    <row r="14794" spans="1:2" x14ac:dyDescent="0.3">
      <c r="A14794" s="3">
        <v>359784</v>
      </c>
      <c r="B14794" s="5" t="s">
        <v>49</v>
      </c>
    </row>
    <row r="14795" spans="1:2" x14ac:dyDescent="0.3">
      <c r="A14795" s="3">
        <v>359784</v>
      </c>
      <c r="B14795" s="5" t="s">
        <v>886</v>
      </c>
    </row>
    <row r="14796" spans="1:2" x14ac:dyDescent="0.3">
      <c r="A14796" s="3">
        <v>329440</v>
      </c>
      <c r="B14796" s="5" t="s">
        <v>468</v>
      </c>
    </row>
    <row r="14797" spans="1:2" x14ac:dyDescent="0.3">
      <c r="A14797" s="3">
        <v>329440</v>
      </c>
      <c r="B14797" s="5" t="s">
        <v>166</v>
      </c>
    </row>
    <row r="14798" spans="1:2" x14ac:dyDescent="0.3">
      <c r="A14798" s="3">
        <v>329440</v>
      </c>
      <c r="B14798" s="5" t="s">
        <v>6631</v>
      </c>
    </row>
    <row r="14799" spans="1:2" x14ac:dyDescent="0.3">
      <c r="A14799" s="3">
        <v>317557</v>
      </c>
      <c r="B14799" s="5" t="s">
        <v>49</v>
      </c>
    </row>
    <row r="14800" spans="1:2" x14ac:dyDescent="0.3">
      <c r="A14800" s="3">
        <v>347126</v>
      </c>
      <c r="B14800" s="5" t="s">
        <v>49</v>
      </c>
    </row>
    <row r="14801" spans="1:2" x14ac:dyDescent="0.3">
      <c r="A14801" s="3">
        <v>245913</v>
      </c>
      <c r="B14801" s="5" t="s">
        <v>49</v>
      </c>
    </row>
    <row r="14802" spans="1:2" x14ac:dyDescent="0.3">
      <c r="A14802" s="3">
        <v>410118</v>
      </c>
      <c r="B14802" s="5" t="s">
        <v>1139</v>
      </c>
    </row>
    <row r="14803" spans="1:2" x14ac:dyDescent="0.3">
      <c r="A14803" s="3">
        <v>410118</v>
      </c>
      <c r="B14803" s="5" t="s">
        <v>166</v>
      </c>
    </row>
    <row r="14804" spans="1:2" x14ac:dyDescent="0.3">
      <c r="A14804" s="3">
        <v>313922</v>
      </c>
      <c r="B14804" s="5" t="s">
        <v>468</v>
      </c>
    </row>
    <row r="14805" spans="1:2" x14ac:dyDescent="0.3">
      <c r="A14805" s="3">
        <v>313922</v>
      </c>
      <c r="B14805" s="5" t="s">
        <v>1246</v>
      </c>
    </row>
    <row r="14806" spans="1:2" x14ac:dyDescent="0.3">
      <c r="A14806" s="3">
        <v>313922</v>
      </c>
      <c r="B14806" s="5" t="s">
        <v>166</v>
      </c>
    </row>
    <row r="14807" spans="1:2" x14ac:dyDescent="0.3">
      <c r="A14807" s="3">
        <v>382602</v>
      </c>
      <c r="B14807" s="5" t="s">
        <v>468</v>
      </c>
    </row>
    <row r="14808" spans="1:2" x14ac:dyDescent="0.3">
      <c r="A14808" s="3">
        <v>341012</v>
      </c>
      <c r="B14808" s="5" t="s">
        <v>30</v>
      </c>
    </row>
    <row r="14809" spans="1:2" x14ac:dyDescent="0.3">
      <c r="A14809" s="3">
        <v>341012</v>
      </c>
      <c r="B14809" s="5" t="s">
        <v>2378</v>
      </c>
    </row>
    <row r="14810" spans="1:2" x14ac:dyDescent="0.3">
      <c r="A14810" s="3">
        <v>429915</v>
      </c>
      <c r="B14810" s="5" t="s">
        <v>886</v>
      </c>
    </row>
    <row r="14811" spans="1:2" x14ac:dyDescent="0.3">
      <c r="A14811" s="3">
        <v>408567</v>
      </c>
      <c r="B14811" s="5" t="s">
        <v>166</v>
      </c>
    </row>
    <row r="14812" spans="1:2" x14ac:dyDescent="0.3">
      <c r="A14812" s="3">
        <v>433157</v>
      </c>
      <c r="B14812" s="5" t="s">
        <v>2297</v>
      </c>
    </row>
    <row r="14813" spans="1:2" x14ac:dyDescent="0.3">
      <c r="A14813" s="3">
        <v>433157</v>
      </c>
      <c r="B14813" s="5" t="s">
        <v>1139</v>
      </c>
    </row>
    <row r="14814" spans="1:2" x14ac:dyDescent="0.3">
      <c r="A14814" s="3">
        <v>433157</v>
      </c>
      <c r="B14814" s="5" t="s">
        <v>30</v>
      </c>
    </row>
    <row r="14815" spans="1:2" x14ac:dyDescent="0.3">
      <c r="A14815" s="3">
        <v>433157</v>
      </c>
      <c r="B14815" s="5" t="s">
        <v>2848</v>
      </c>
    </row>
    <row r="14816" spans="1:2" x14ac:dyDescent="0.3">
      <c r="A14816" s="3">
        <v>433157</v>
      </c>
      <c r="B14816" s="5" t="s">
        <v>777</v>
      </c>
    </row>
    <row r="14817" spans="1:2" x14ac:dyDescent="0.3">
      <c r="A14817" s="3">
        <v>424656</v>
      </c>
      <c r="B14817" s="5" t="s">
        <v>1139</v>
      </c>
    </row>
    <row r="14818" spans="1:2" x14ac:dyDescent="0.3">
      <c r="A14818" s="3">
        <v>424656</v>
      </c>
      <c r="B14818" s="5" t="s">
        <v>2297</v>
      </c>
    </row>
    <row r="14819" spans="1:2" x14ac:dyDescent="0.3">
      <c r="A14819" s="3">
        <v>424656</v>
      </c>
      <c r="B14819" s="5" t="s">
        <v>30</v>
      </c>
    </row>
    <row r="14820" spans="1:2" x14ac:dyDescent="0.3">
      <c r="A14820" s="3">
        <v>424656</v>
      </c>
      <c r="B14820" s="5" t="s">
        <v>6748</v>
      </c>
    </row>
    <row r="14821" spans="1:2" x14ac:dyDescent="0.3">
      <c r="A14821" s="3">
        <v>424656</v>
      </c>
      <c r="B14821" s="5" t="s">
        <v>2848</v>
      </c>
    </row>
    <row r="14822" spans="1:2" x14ac:dyDescent="0.3">
      <c r="A14822" s="3">
        <v>389053</v>
      </c>
      <c r="B14822" s="5" t="s">
        <v>777</v>
      </c>
    </row>
    <row r="14823" spans="1:2" x14ac:dyDescent="0.3">
      <c r="A14823" s="3">
        <v>389053</v>
      </c>
      <c r="B14823" s="5" t="s">
        <v>1139</v>
      </c>
    </row>
    <row r="14824" spans="1:2" x14ac:dyDescent="0.3">
      <c r="A14824" s="3">
        <v>389053</v>
      </c>
      <c r="B14824" s="5" t="s">
        <v>30</v>
      </c>
    </row>
    <row r="14825" spans="1:2" x14ac:dyDescent="0.3">
      <c r="A14825" s="3">
        <v>378385</v>
      </c>
      <c r="B14825" s="5" t="s">
        <v>310</v>
      </c>
    </row>
    <row r="14826" spans="1:2" x14ac:dyDescent="0.3">
      <c r="A14826" s="3">
        <v>378385</v>
      </c>
      <c r="B14826" s="5" t="s">
        <v>777</v>
      </c>
    </row>
    <row r="14827" spans="1:2" x14ac:dyDescent="0.3">
      <c r="A14827" s="3">
        <v>378385</v>
      </c>
      <c r="B14827" s="5" t="s">
        <v>49</v>
      </c>
    </row>
    <row r="14828" spans="1:2" x14ac:dyDescent="0.3">
      <c r="A14828" s="3">
        <v>366170</v>
      </c>
      <c r="B14828" s="5" t="s">
        <v>1139</v>
      </c>
    </row>
    <row r="14829" spans="1:2" x14ac:dyDescent="0.3">
      <c r="A14829" s="3">
        <v>366170</v>
      </c>
      <c r="B14829" s="5" t="s">
        <v>2297</v>
      </c>
    </row>
    <row r="14830" spans="1:2" x14ac:dyDescent="0.3">
      <c r="A14830" s="3">
        <v>355066</v>
      </c>
      <c r="B14830" s="5" t="s">
        <v>30</v>
      </c>
    </row>
    <row r="14831" spans="1:2" x14ac:dyDescent="0.3">
      <c r="A14831" s="3">
        <v>355066</v>
      </c>
      <c r="B14831" s="5" t="s">
        <v>2297</v>
      </c>
    </row>
    <row r="14832" spans="1:2" x14ac:dyDescent="0.3">
      <c r="A14832" s="3">
        <v>355066</v>
      </c>
      <c r="B14832" s="5" t="s">
        <v>777</v>
      </c>
    </row>
    <row r="14833" spans="1:2" x14ac:dyDescent="0.3">
      <c r="A14833" s="3">
        <v>403605</v>
      </c>
      <c r="B14833" s="5" t="s">
        <v>777</v>
      </c>
    </row>
    <row r="14834" spans="1:2" x14ac:dyDescent="0.3">
      <c r="A14834" s="3">
        <v>403605</v>
      </c>
      <c r="B14834" s="5" t="s">
        <v>166</v>
      </c>
    </row>
    <row r="14835" spans="1:2" x14ac:dyDescent="0.3">
      <c r="A14835" s="3">
        <v>403605</v>
      </c>
      <c r="B14835" s="5" t="s">
        <v>49</v>
      </c>
    </row>
    <row r="14836" spans="1:2" x14ac:dyDescent="0.3">
      <c r="A14836" s="3">
        <v>383121</v>
      </c>
      <c r="B14836" s="5" t="s">
        <v>30</v>
      </c>
    </row>
    <row r="14837" spans="1:2" x14ac:dyDescent="0.3">
      <c r="A14837" s="3">
        <v>394374</v>
      </c>
      <c r="B14837" s="5" t="s">
        <v>1246</v>
      </c>
    </row>
    <row r="14838" spans="1:2" x14ac:dyDescent="0.3">
      <c r="A14838" s="3">
        <v>394374</v>
      </c>
      <c r="B14838" s="5" t="s">
        <v>166</v>
      </c>
    </row>
    <row r="14839" spans="1:2" x14ac:dyDescent="0.3">
      <c r="A14839" s="3">
        <v>310119</v>
      </c>
      <c r="B14839" s="5" t="s">
        <v>1139</v>
      </c>
    </row>
    <row r="14840" spans="1:2" x14ac:dyDescent="0.3">
      <c r="A14840" s="3">
        <v>310119</v>
      </c>
      <c r="B14840" s="5" t="s">
        <v>49</v>
      </c>
    </row>
    <row r="14841" spans="1:2" x14ac:dyDescent="0.3">
      <c r="A14841" s="3">
        <v>310119</v>
      </c>
      <c r="B14841" s="5" t="s">
        <v>7548</v>
      </c>
    </row>
    <row r="14842" spans="1:2" x14ac:dyDescent="0.3">
      <c r="A14842" s="3">
        <v>382512</v>
      </c>
      <c r="B14842" s="5" t="s">
        <v>777</v>
      </c>
    </row>
    <row r="14843" spans="1:2" x14ac:dyDescent="0.3">
      <c r="A14843" s="3">
        <v>382512</v>
      </c>
      <c r="B14843" s="5" t="s">
        <v>1139</v>
      </c>
    </row>
    <row r="14844" spans="1:2" x14ac:dyDescent="0.3">
      <c r="A14844" s="3">
        <v>382512</v>
      </c>
      <c r="B14844" s="5" t="s">
        <v>2297</v>
      </c>
    </row>
    <row r="14845" spans="1:2" x14ac:dyDescent="0.3">
      <c r="A14845" s="3">
        <v>382512</v>
      </c>
      <c r="B14845" s="5" t="s">
        <v>30</v>
      </c>
    </row>
    <row r="14846" spans="1:2" x14ac:dyDescent="0.3">
      <c r="A14846" s="3">
        <v>382512</v>
      </c>
      <c r="B14846" s="5" t="s">
        <v>6748</v>
      </c>
    </row>
    <row r="14847" spans="1:2" x14ac:dyDescent="0.3">
      <c r="A14847" s="3">
        <v>340485</v>
      </c>
      <c r="B14847" s="5" t="s">
        <v>49</v>
      </c>
    </row>
    <row r="14848" spans="1:2" x14ac:dyDescent="0.3">
      <c r="A14848" s="3">
        <v>316023</v>
      </c>
      <c r="B14848" s="5" t="s">
        <v>30</v>
      </c>
    </row>
    <row r="14849" spans="1:2" x14ac:dyDescent="0.3">
      <c r="A14849" s="3">
        <v>429450</v>
      </c>
      <c r="B14849" s="5" t="s">
        <v>166</v>
      </c>
    </row>
    <row r="14850" spans="1:2" x14ac:dyDescent="0.3">
      <c r="A14850" s="3">
        <v>429450</v>
      </c>
      <c r="B14850" s="5" t="s">
        <v>49</v>
      </c>
    </row>
    <row r="14851" spans="1:2" x14ac:dyDescent="0.3">
      <c r="A14851" s="3">
        <v>429450</v>
      </c>
      <c r="B14851" s="5" t="s">
        <v>777</v>
      </c>
    </row>
    <row r="14852" spans="1:2" x14ac:dyDescent="0.3">
      <c r="A14852" s="3">
        <v>407887</v>
      </c>
      <c r="B14852" s="5" t="s">
        <v>7548</v>
      </c>
    </row>
    <row r="14853" spans="1:2" x14ac:dyDescent="0.3">
      <c r="A14853" s="3">
        <v>407887</v>
      </c>
      <c r="B14853" s="5" t="s">
        <v>49</v>
      </c>
    </row>
    <row r="14854" spans="1:2" x14ac:dyDescent="0.3">
      <c r="A14854" s="3">
        <v>407887</v>
      </c>
      <c r="B14854" s="5" t="s">
        <v>310</v>
      </c>
    </row>
    <row r="14855" spans="1:2" x14ac:dyDescent="0.3">
      <c r="A14855" s="3">
        <v>407887</v>
      </c>
      <c r="B14855" s="5" t="s">
        <v>777</v>
      </c>
    </row>
    <row r="14856" spans="1:2" x14ac:dyDescent="0.3">
      <c r="A14856" s="3">
        <v>386861</v>
      </c>
      <c r="B14856" s="5" t="s">
        <v>886</v>
      </c>
    </row>
    <row r="14857" spans="1:2" x14ac:dyDescent="0.3">
      <c r="A14857" s="3">
        <v>386861</v>
      </c>
      <c r="B14857" s="5" t="s">
        <v>166</v>
      </c>
    </row>
    <row r="14858" spans="1:2" x14ac:dyDescent="0.3">
      <c r="A14858" s="3">
        <v>353069</v>
      </c>
      <c r="B14858" s="5" t="s">
        <v>30</v>
      </c>
    </row>
    <row r="14859" spans="1:2" x14ac:dyDescent="0.3">
      <c r="A14859" s="3">
        <v>353069</v>
      </c>
      <c r="B14859" s="5" t="s">
        <v>49</v>
      </c>
    </row>
    <row r="14860" spans="1:2" x14ac:dyDescent="0.3">
      <c r="A14860" s="3">
        <v>353069</v>
      </c>
      <c r="B14860" s="5" t="s">
        <v>886</v>
      </c>
    </row>
    <row r="14861" spans="1:2" x14ac:dyDescent="0.3">
      <c r="A14861" s="3">
        <v>184341</v>
      </c>
      <c r="B14861" s="5" t="s">
        <v>49</v>
      </c>
    </row>
    <row r="14862" spans="1:2" x14ac:dyDescent="0.3">
      <c r="A14862" s="3">
        <v>374473</v>
      </c>
      <c r="B14862" s="5" t="s">
        <v>49</v>
      </c>
    </row>
    <row r="14863" spans="1:2" x14ac:dyDescent="0.3">
      <c r="A14863" s="3">
        <v>354282</v>
      </c>
      <c r="B14863" s="5" t="s">
        <v>2528</v>
      </c>
    </row>
    <row r="14864" spans="1:2" x14ac:dyDescent="0.3">
      <c r="A14864" s="3">
        <v>335791</v>
      </c>
      <c r="B14864" s="5" t="s">
        <v>49</v>
      </c>
    </row>
    <row r="14865" spans="1:2" x14ac:dyDescent="0.3">
      <c r="A14865" s="3">
        <v>335791</v>
      </c>
      <c r="B14865" s="5" t="s">
        <v>166</v>
      </c>
    </row>
    <row r="14866" spans="1:2" x14ac:dyDescent="0.3">
      <c r="A14866" s="3">
        <v>248705</v>
      </c>
      <c r="B14866" s="5" t="s">
        <v>30</v>
      </c>
    </row>
    <row r="14867" spans="1:2" x14ac:dyDescent="0.3">
      <c r="A14867" s="3">
        <v>248705</v>
      </c>
      <c r="B14867" s="5" t="s">
        <v>2848</v>
      </c>
    </row>
    <row r="14868" spans="1:2" x14ac:dyDescent="0.3">
      <c r="A14868" s="3">
        <v>302688</v>
      </c>
      <c r="B14868" s="5" t="s">
        <v>886</v>
      </c>
    </row>
    <row r="14869" spans="1:2" x14ac:dyDescent="0.3">
      <c r="A14869" s="3">
        <v>302688</v>
      </c>
      <c r="B14869" s="5" t="s">
        <v>30</v>
      </c>
    </row>
    <row r="14870" spans="1:2" x14ac:dyDescent="0.3">
      <c r="A14870" s="3">
        <v>333667</v>
      </c>
      <c r="B14870" s="5" t="s">
        <v>2297</v>
      </c>
    </row>
    <row r="14871" spans="1:2" x14ac:dyDescent="0.3">
      <c r="A14871" s="3">
        <v>333667</v>
      </c>
      <c r="B14871" s="5" t="s">
        <v>1139</v>
      </c>
    </row>
    <row r="14872" spans="1:2" x14ac:dyDescent="0.3">
      <c r="A14872" s="3">
        <v>333667</v>
      </c>
      <c r="B14872" s="5" t="s">
        <v>30</v>
      </c>
    </row>
    <row r="14873" spans="1:2" x14ac:dyDescent="0.3">
      <c r="A14873" s="3">
        <v>333667</v>
      </c>
      <c r="B14873" s="5" t="s">
        <v>6748</v>
      </c>
    </row>
    <row r="14874" spans="1:2" x14ac:dyDescent="0.3">
      <c r="A14874" s="3">
        <v>333667</v>
      </c>
      <c r="B14874" s="5" t="s">
        <v>2378</v>
      </c>
    </row>
    <row r="14875" spans="1:2" x14ac:dyDescent="0.3">
      <c r="A14875" s="3">
        <v>308529</v>
      </c>
      <c r="B14875" s="5" t="s">
        <v>777</v>
      </c>
    </row>
    <row r="14876" spans="1:2" x14ac:dyDescent="0.3">
      <c r="A14876" s="3">
        <v>308529</v>
      </c>
      <c r="B14876" s="5" t="s">
        <v>49</v>
      </c>
    </row>
    <row r="14877" spans="1:2" x14ac:dyDescent="0.3">
      <c r="A14877" s="3">
        <v>330483</v>
      </c>
      <c r="B14877" s="5" t="s">
        <v>49</v>
      </c>
    </row>
    <row r="14878" spans="1:2" x14ac:dyDescent="0.3">
      <c r="A14878" s="3">
        <v>330483</v>
      </c>
      <c r="B14878" s="5" t="s">
        <v>886</v>
      </c>
    </row>
    <row r="14879" spans="1:2" x14ac:dyDescent="0.3">
      <c r="A14879" s="3">
        <v>331962</v>
      </c>
      <c r="B14879" s="5" t="s">
        <v>49</v>
      </c>
    </row>
    <row r="14880" spans="1:2" x14ac:dyDescent="0.3">
      <c r="A14880" s="3">
        <v>331962</v>
      </c>
      <c r="B14880" s="5" t="s">
        <v>1246</v>
      </c>
    </row>
    <row r="14881" spans="1:2" x14ac:dyDescent="0.3">
      <c r="A14881" s="3">
        <v>331962</v>
      </c>
      <c r="B14881" s="5" t="s">
        <v>166</v>
      </c>
    </row>
    <row r="14882" spans="1:2" x14ac:dyDescent="0.3">
      <c r="A14882" s="3">
        <v>331962</v>
      </c>
      <c r="B14882" s="5" t="s">
        <v>6631</v>
      </c>
    </row>
    <row r="14883" spans="1:2" x14ac:dyDescent="0.3">
      <c r="A14883" s="3">
        <v>378018</v>
      </c>
      <c r="B14883" s="5" t="s">
        <v>6631</v>
      </c>
    </row>
    <row r="14884" spans="1:2" x14ac:dyDescent="0.3">
      <c r="A14884" s="3">
        <v>378018</v>
      </c>
      <c r="B14884" s="5" t="s">
        <v>468</v>
      </c>
    </row>
    <row r="14885" spans="1:2" x14ac:dyDescent="0.3">
      <c r="A14885" s="3">
        <v>378018</v>
      </c>
      <c r="B14885" s="5" t="s">
        <v>2528</v>
      </c>
    </row>
    <row r="14886" spans="1:2" x14ac:dyDescent="0.3">
      <c r="A14886" s="3">
        <v>391698</v>
      </c>
      <c r="B14886" s="5" t="s">
        <v>329</v>
      </c>
    </row>
    <row r="14887" spans="1:2" x14ac:dyDescent="0.3">
      <c r="A14887" s="3">
        <v>391698</v>
      </c>
      <c r="B14887" s="5" t="s">
        <v>2378</v>
      </c>
    </row>
    <row r="14888" spans="1:2" x14ac:dyDescent="0.3">
      <c r="A14888" s="3">
        <v>408381</v>
      </c>
      <c r="B14888" s="5" t="s">
        <v>166</v>
      </c>
    </row>
    <row r="14889" spans="1:2" x14ac:dyDescent="0.3">
      <c r="A14889" s="3">
        <v>408381</v>
      </c>
      <c r="B14889" s="5" t="s">
        <v>49</v>
      </c>
    </row>
    <row r="14890" spans="1:2" x14ac:dyDescent="0.3">
      <c r="A14890" s="3">
        <v>377264</v>
      </c>
      <c r="B14890" s="5" t="s">
        <v>468</v>
      </c>
    </row>
    <row r="14891" spans="1:2" x14ac:dyDescent="0.3">
      <c r="A14891" s="3">
        <v>377264</v>
      </c>
      <c r="B14891" s="5" t="s">
        <v>2528</v>
      </c>
    </row>
    <row r="14892" spans="1:2" x14ac:dyDescent="0.3">
      <c r="A14892" s="3">
        <v>377264</v>
      </c>
      <c r="B14892" s="5" t="s">
        <v>166</v>
      </c>
    </row>
    <row r="14893" spans="1:2" x14ac:dyDescent="0.3">
      <c r="A14893" s="3">
        <v>382591</v>
      </c>
      <c r="B14893" s="5" t="s">
        <v>49</v>
      </c>
    </row>
    <row r="14894" spans="1:2" x14ac:dyDescent="0.3">
      <c r="A14894" s="3">
        <v>382591</v>
      </c>
      <c r="B14894" s="5" t="s">
        <v>30</v>
      </c>
    </row>
    <row r="14895" spans="1:2" x14ac:dyDescent="0.3">
      <c r="A14895" s="3">
        <v>376812</v>
      </c>
      <c r="B14895" s="5" t="s">
        <v>49</v>
      </c>
    </row>
    <row r="14896" spans="1:2" x14ac:dyDescent="0.3">
      <c r="A14896" s="3">
        <v>376812</v>
      </c>
      <c r="B14896" s="5" t="s">
        <v>777</v>
      </c>
    </row>
    <row r="14897" spans="1:2" x14ac:dyDescent="0.3">
      <c r="A14897" s="3">
        <v>376812</v>
      </c>
      <c r="B14897" s="5" t="s">
        <v>886</v>
      </c>
    </row>
    <row r="14898" spans="1:2" x14ac:dyDescent="0.3">
      <c r="A14898" s="3">
        <v>380111</v>
      </c>
      <c r="B14898" s="5" t="s">
        <v>777</v>
      </c>
    </row>
    <row r="14899" spans="1:2" x14ac:dyDescent="0.3">
      <c r="A14899" s="3">
        <v>354216</v>
      </c>
      <c r="B14899" s="5" t="s">
        <v>468</v>
      </c>
    </row>
    <row r="14900" spans="1:2" x14ac:dyDescent="0.3">
      <c r="A14900" s="3">
        <v>354216</v>
      </c>
      <c r="B14900" s="5" t="s">
        <v>6631</v>
      </c>
    </row>
    <row r="14901" spans="1:2" x14ac:dyDescent="0.3">
      <c r="A14901" s="3">
        <v>291328</v>
      </c>
      <c r="B14901" s="5" t="s">
        <v>886</v>
      </c>
    </row>
    <row r="14902" spans="1:2" x14ac:dyDescent="0.3">
      <c r="A14902" s="3">
        <v>291328</v>
      </c>
      <c r="B14902" s="5" t="s">
        <v>30</v>
      </c>
    </row>
    <row r="14903" spans="1:2" x14ac:dyDescent="0.3">
      <c r="A14903" s="3">
        <v>291328</v>
      </c>
      <c r="B14903" s="5" t="s">
        <v>49</v>
      </c>
    </row>
    <row r="14904" spans="1:2" x14ac:dyDescent="0.3">
      <c r="A14904" s="3">
        <v>337674</v>
      </c>
      <c r="B14904" s="5" t="s">
        <v>49</v>
      </c>
    </row>
    <row r="14905" spans="1:2" x14ac:dyDescent="0.3">
      <c r="A14905" s="3">
        <v>337674</v>
      </c>
      <c r="B14905" s="5" t="s">
        <v>166</v>
      </c>
    </row>
    <row r="14906" spans="1:2" x14ac:dyDescent="0.3">
      <c r="A14906" s="3">
        <v>387847</v>
      </c>
      <c r="B14906" s="5" t="s">
        <v>886</v>
      </c>
    </row>
    <row r="14907" spans="1:2" x14ac:dyDescent="0.3">
      <c r="A14907" s="3">
        <v>363579</v>
      </c>
      <c r="B14907" s="5" t="s">
        <v>777</v>
      </c>
    </row>
    <row r="14908" spans="1:2" x14ac:dyDescent="0.3">
      <c r="A14908" s="3">
        <v>363579</v>
      </c>
      <c r="B14908" s="5" t="s">
        <v>166</v>
      </c>
    </row>
    <row r="14909" spans="1:2" x14ac:dyDescent="0.3">
      <c r="A14909" s="3">
        <v>330070</v>
      </c>
      <c r="B14909" s="5" t="s">
        <v>777</v>
      </c>
    </row>
    <row r="14910" spans="1:2" x14ac:dyDescent="0.3">
      <c r="A14910" s="3">
        <v>330070</v>
      </c>
      <c r="B14910" s="5" t="s">
        <v>468</v>
      </c>
    </row>
    <row r="14911" spans="1:2" x14ac:dyDescent="0.3">
      <c r="A14911" s="3">
        <v>330070</v>
      </c>
      <c r="B14911" s="5" t="s">
        <v>2528</v>
      </c>
    </row>
    <row r="14912" spans="1:2" x14ac:dyDescent="0.3">
      <c r="A14912" s="3">
        <v>347031</v>
      </c>
      <c r="B14912" s="5" t="s">
        <v>30</v>
      </c>
    </row>
    <row r="14913" spans="1:2" x14ac:dyDescent="0.3">
      <c r="A14913" s="3">
        <v>347031</v>
      </c>
      <c r="B14913" s="5" t="s">
        <v>49</v>
      </c>
    </row>
    <row r="14914" spans="1:2" x14ac:dyDescent="0.3">
      <c r="A14914" s="3">
        <v>347031</v>
      </c>
      <c r="B14914" s="5" t="s">
        <v>886</v>
      </c>
    </row>
    <row r="14915" spans="1:2" x14ac:dyDescent="0.3">
      <c r="A14915" s="3">
        <v>347031</v>
      </c>
      <c r="B14915" s="5" t="s">
        <v>2848</v>
      </c>
    </row>
    <row r="14916" spans="1:2" x14ac:dyDescent="0.3">
      <c r="A14916" s="3">
        <v>347031</v>
      </c>
      <c r="B14916" s="5" t="s">
        <v>1139</v>
      </c>
    </row>
    <row r="14917" spans="1:2" x14ac:dyDescent="0.3">
      <c r="A14917" s="3">
        <v>325789</v>
      </c>
      <c r="B14917" s="5" t="s">
        <v>1246</v>
      </c>
    </row>
    <row r="14918" spans="1:2" x14ac:dyDescent="0.3">
      <c r="A14918" s="3">
        <v>325789</v>
      </c>
      <c r="B14918" s="5" t="s">
        <v>49</v>
      </c>
    </row>
    <row r="14919" spans="1:2" x14ac:dyDescent="0.3">
      <c r="A14919" s="3">
        <v>325789</v>
      </c>
      <c r="B14919" s="5" t="s">
        <v>166</v>
      </c>
    </row>
    <row r="14920" spans="1:2" x14ac:dyDescent="0.3">
      <c r="A14920" s="3">
        <v>428605</v>
      </c>
      <c r="B14920" s="5" t="s">
        <v>49</v>
      </c>
    </row>
    <row r="14921" spans="1:2" x14ac:dyDescent="0.3">
      <c r="A14921" s="3">
        <v>428605</v>
      </c>
      <c r="B14921" s="5" t="s">
        <v>886</v>
      </c>
    </row>
    <row r="14922" spans="1:2" x14ac:dyDescent="0.3">
      <c r="A14922" s="3">
        <v>693979</v>
      </c>
      <c r="B14922" s="5" t="s">
        <v>6631</v>
      </c>
    </row>
    <row r="14923" spans="1:2" x14ac:dyDescent="0.3">
      <c r="A14923" s="3">
        <v>693979</v>
      </c>
      <c r="B14923" s="5" t="s">
        <v>886</v>
      </c>
    </row>
    <row r="14924" spans="1:2" x14ac:dyDescent="0.3">
      <c r="A14924" s="3">
        <v>693979</v>
      </c>
      <c r="B14924" s="5" t="s">
        <v>49</v>
      </c>
    </row>
    <row r="14925" spans="1:2" x14ac:dyDescent="0.3">
      <c r="A14925" s="3">
        <v>402696</v>
      </c>
      <c r="B14925" s="5" t="s">
        <v>49</v>
      </c>
    </row>
    <row r="14926" spans="1:2" x14ac:dyDescent="0.3">
      <c r="A14926" s="3">
        <v>336445</v>
      </c>
      <c r="B14926" s="5" t="s">
        <v>30</v>
      </c>
    </row>
    <row r="14927" spans="1:2" x14ac:dyDescent="0.3">
      <c r="A14927" s="3">
        <v>363111</v>
      </c>
      <c r="B14927" s="5" t="s">
        <v>468</v>
      </c>
    </row>
    <row r="14928" spans="1:2" x14ac:dyDescent="0.3">
      <c r="A14928" s="3">
        <v>363111</v>
      </c>
      <c r="B14928" s="5" t="s">
        <v>166</v>
      </c>
    </row>
    <row r="14929" spans="1:2" x14ac:dyDescent="0.3">
      <c r="A14929" s="3">
        <v>431808</v>
      </c>
      <c r="B14929" s="5" t="s">
        <v>777</v>
      </c>
    </row>
    <row r="14930" spans="1:2" x14ac:dyDescent="0.3">
      <c r="A14930" s="3">
        <v>431808</v>
      </c>
      <c r="B14930" s="5" t="s">
        <v>2297</v>
      </c>
    </row>
    <row r="14931" spans="1:2" x14ac:dyDescent="0.3">
      <c r="A14931" s="3">
        <v>431808</v>
      </c>
      <c r="B14931" s="5" t="s">
        <v>30</v>
      </c>
    </row>
    <row r="14932" spans="1:2" x14ac:dyDescent="0.3">
      <c r="A14932" s="3">
        <v>431808</v>
      </c>
      <c r="B14932" s="5" t="s">
        <v>49</v>
      </c>
    </row>
    <row r="14933" spans="1:2" x14ac:dyDescent="0.3">
      <c r="A14933" s="3">
        <v>338544</v>
      </c>
      <c r="B14933" s="5" t="s">
        <v>329</v>
      </c>
    </row>
    <row r="14934" spans="1:2" x14ac:dyDescent="0.3">
      <c r="A14934" s="3">
        <v>354859</v>
      </c>
      <c r="B14934" s="5" t="s">
        <v>7548</v>
      </c>
    </row>
    <row r="14935" spans="1:2" x14ac:dyDescent="0.3">
      <c r="A14935" s="3">
        <v>354859</v>
      </c>
      <c r="B14935" s="5" t="s">
        <v>886</v>
      </c>
    </row>
    <row r="14936" spans="1:2" x14ac:dyDescent="0.3">
      <c r="A14936" s="3">
        <v>354859</v>
      </c>
      <c r="B14936" s="5" t="s">
        <v>49</v>
      </c>
    </row>
    <row r="14937" spans="1:2" x14ac:dyDescent="0.3">
      <c r="A14937" s="3">
        <v>381418</v>
      </c>
      <c r="B14937" s="5" t="s">
        <v>49</v>
      </c>
    </row>
    <row r="14938" spans="1:2" x14ac:dyDescent="0.3">
      <c r="A14938" s="3">
        <v>381418</v>
      </c>
      <c r="B14938" s="5" t="s">
        <v>886</v>
      </c>
    </row>
    <row r="14939" spans="1:2" x14ac:dyDescent="0.3">
      <c r="A14939" s="3">
        <v>374853</v>
      </c>
      <c r="B14939" s="5" t="s">
        <v>2297</v>
      </c>
    </row>
    <row r="14940" spans="1:2" x14ac:dyDescent="0.3">
      <c r="A14940" s="3">
        <v>374853</v>
      </c>
      <c r="B14940" s="5" t="s">
        <v>49</v>
      </c>
    </row>
    <row r="14941" spans="1:2" x14ac:dyDescent="0.3">
      <c r="A14941" s="3">
        <v>374853</v>
      </c>
      <c r="B14941" s="5" t="s">
        <v>886</v>
      </c>
    </row>
    <row r="14942" spans="1:2" x14ac:dyDescent="0.3">
      <c r="A14942" s="3">
        <v>334524</v>
      </c>
      <c r="B14942" s="5" t="s">
        <v>1139</v>
      </c>
    </row>
    <row r="14943" spans="1:2" x14ac:dyDescent="0.3">
      <c r="A14943" s="3">
        <v>334524</v>
      </c>
      <c r="B14943" s="5" t="s">
        <v>49</v>
      </c>
    </row>
    <row r="14944" spans="1:2" x14ac:dyDescent="0.3">
      <c r="A14944" s="3">
        <v>334524</v>
      </c>
      <c r="B14944" s="5" t="s">
        <v>166</v>
      </c>
    </row>
    <row r="14945" spans="1:2" x14ac:dyDescent="0.3">
      <c r="A14945" s="3">
        <v>403310</v>
      </c>
      <c r="B14945" s="5" t="s">
        <v>777</v>
      </c>
    </row>
    <row r="14946" spans="1:2" x14ac:dyDescent="0.3">
      <c r="A14946" s="3">
        <v>403310</v>
      </c>
      <c r="B14946" s="5" t="s">
        <v>30</v>
      </c>
    </row>
    <row r="14947" spans="1:2" x14ac:dyDescent="0.3">
      <c r="A14947" s="3">
        <v>364116</v>
      </c>
      <c r="B14947" s="5" t="s">
        <v>166</v>
      </c>
    </row>
    <row r="14948" spans="1:2" x14ac:dyDescent="0.3">
      <c r="A14948" s="3">
        <v>364116</v>
      </c>
      <c r="B14948" s="5" t="s">
        <v>468</v>
      </c>
    </row>
    <row r="14949" spans="1:2" x14ac:dyDescent="0.3">
      <c r="A14949" s="3">
        <v>370755</v>
      </c>
      <c r="B14949" s="5" t="s">
        <v>49</v>
      </c>
    </row>
    <row r="14950" spans="1:2" x14ac:dyDescent="0.3">
      <c r="A14950" s="3">
        <v>370755</v>
      </c>
      <c r="B14950" s="5" t="s">
        <v>30</v>
      </c>
    </row>
    <row r="14951" spans="1:2" x14ac:dyDescent="0.3">
      <c r="A14951" s="3">
        <v>370755</v>
      </c>
      <c r="B14951" s="5" t="s">
        <v>886</v>
      </c>
    </row>
    <row r="14952" spans="1:2" x14ac:dyDescent="0.3">
      <c r="A14952" s="3">
        <v>359483</v>
      </c>
      <c r="B14952" s="5" t="s">
        <v>49</v>
      </c>
    </row>
    <row r="14953" spans="1:2" x14ac:dyDescent="0.3">
      <c r="A14953" s="3">
        <v>339547</v>
      </c>
      <c r="B14953" s="5" t="s">
        <v>468</v>
      </c>
    </row>
    <row r="14954" spans="1:2" x14ac:dyDescent="0.3">
      <c r="A14954" s="3">
        <v>339547</v>
      </c>
      <c r="B14954" s="5" t="s">
        <v>777</v>
      </c>
    </row>
    <row r="14955" spans="1:2" x14ac:dyDescent="0.3">
      <c r="A14955" s="3">
        <v>339547</v>
      </c>
      <c r="B14955" s="5" t="s">
        <v>2528</v>
      </c>
    </row>
    <row r="14956" spans="1:2" x14ac:dyDescent="0.3">
      <c r="A14956" s="3">
        <v>339547</v>
      </c>
      <c r="B14956" s="5" t="s">
        <v>166</v>
      </c>
    </row>
    <row r="14957" spans="1:2" x14ac:dyDescent="0.3">
      <c r="A14957" s="3">
        <v>259695</v>
      </c>
      <c r="B14957" s="5" t="s">
        <v>1246</v>
      </c>
    </row>
    <row r="14958" spans="1:2" x14ac:dyDescent="0.3">
      <c r="A14958" s="3">
        <v>259695</v>
      </c>
      <c r="B14958" s="5" t="s">
        <v>49</v>
      </c>
    </row>
    <row r="14959" spans="1:2" x14ac:dyDescent="0.3">
      <c r="A14959" s="3">
        <v>259695</v>
      </c>
      <c r="B14959" s="5" t="s">
        <v>166</v>
      </c>
    </row>
    <row r="14960" spans="1:2" x14ac:dyDescent="0.3">
      <c r="A14960" s="3">
        <v>375183</v>
      </c>
      <c r="B14960" s="5" t="s">
        <v>49</v>
      </c>
    </row>
    <row r="14961" spans="1:2" x14ac:dyDescent="0.3">
      <c r="A14961" s="3">
        <v>373476</v>
      </c>
      <c r="B14961" s="5" t="s">
        <v>49</v>
      </c>
    </row>
    <row r="14962" spans="1:2" x14ac:dyDescent="0.3">
      <c r="A14962" s="3">
        <v>373476</v>
      </c>
      <c r="B14962" s="5" t="s">
        <v>6631</v>
      </c>
    </row>
    <row r="14963" spans="1:2" x14ac:dyDescent="0.3">
      <c r="A14963" s="3">
        <v>373476</v>
      </c>
      <c r="B14963" s="5" t="s">
        <v>166</v>
      </c>
    </row>
    <row r="14964" spans="1:2" x14ac:dyDescent="0.3">
      <c r="A14964" s="3">
        <v>575713</v>
      </c>
      <c r="B14964" s="5" t="s">
        <v>886</v>
      </c>
    </row>
    <row r="14965" spans="1:2" x14ac:dyDescent="0.3">
      <c r="A14965" s="3">
        <v>399106</v>
      </c>
      <c r="B14965" s="5" t="s">
        <v>6748</v>
      </c>
    </row>
    <row r="14966" spans="1:2" x14ac:dyDescent="0.3">
      <c r="A14966" s="3">
        <v>399106</v>
      </c>
      <c r="B14966" s="5" t="s">
        <v>2297</v>
      </c>
    </row>
    <row r="14967" spans="1:2" x14ac:dyDescent="0.3">
      <c r="A14967" s="3">
        <v>372754</v>
      </c>
      <c r="B14967" s="5" t="s">
        <v>886</v>
      </c>
    </row>
    <row r="14968" spans="1:2" x14ac:dyDescent="0.3">
      <c r="A14968" s="3">
        <v>372754</v>
      </c>
      <c r="B14968" s="5" t="s">
        <v>2297</v>
      </c>
    </row>
    <row r="14969" spans="1:2" x14ac:dyDescent="0.3">
      <c r="A14969" s="3">
        <v>347689</v>
      </c>
      <c r="B14969" s="5" t="s">
        <v>1139</v>
      </c>
    </row>
    <row r="14970" spans="1:2" x14ac:dyDescent="0.3">
      <c r="A14970" s="3">
        <v>347689</v>
      </c>
      <c r="B14970" s="5" t="s">
        <v>30</v>
      </c>
    </row>
    <row r="14971" spans="1:2" x14ac:dyDescent="0.3">
      <c r="A14971" s="3">
        <v>347689</v>
      </c>
      <c r="B14971" s="5" t="s">
        <v>6748</v>
      </c>
    </row>
    <row r="14972" spans="1:2" x14ac:dyDescent="0.3">
      <c r="A14972" s="3">
        <v>339419</v>
      </c>
      <c r="B14972" s="5" t="s">
        <v>49</v>
      </c>
    </row>
    <row r="14973" spans="1:2" x14ac:dyDescent="0.3">
      <c r="A14973" s="3">
        <v>339419</v>
      </c>
      <c r="B14973" s="5" t="s">
        <v>886</v>
      </c>
    </row>
    <row r="14974" spans="1:2" x14ac:dyDescent="0.3">
      <c r="A14974" s="3">
        <v>409122</v>
      </c>
      <c r="B14974" s="5" t="s">
        <v>2297</v>
      </c>
    </row>
    <row r="14975" spans="1:2" x14ac:dyDescent="0.3">
      <c r="A14975" s="3">
        <v>409122</v>
      </c>
      <c r="B14975" s="5" t="s">
        <v>6748</v>
      </c>
    </row>
    <row r="14976" spans="1:2" x14ac:dyDescent="0.3">
      <c r="A14976" s="3">
        <v>409122</v>
      </c>
      <c r="B14976" s="5" t="s">
        <v>30</v>
      </c>
    </row>
    <row r="14977" spans="1:2" x14ac:dyDescent="0.3">
      <c r="A14977" s="3">
        <v>409122</v>
      </c>
      <c r="B14977" s="5" t="s">
        <v>6631</v>
      </c>
    </row>
    <row r="14978" spans="1:2" x14ac:dyDescent="0.3">
      <c r="A14978" s="3">
        <v>394759</v>
      </c>
      <c r="B14978" s="5" t="s">
        <v>1139</v>
      </c>
    </row>
    <row r="14979" spans="1:2" x14ac:dyDescent="0.3">
      <c r="A14979" s="3">
        <v>394759</v>
      </c>
      <c r="B14979" s="5" t="s">
        <v>2297</v>
      </c>
    </row>
    <row r="14980" spans="1:2" x14ac:dyDescent="0.3">
      <c r="A14980" s="3">
        <v>394759</v>
      </c>
      <c r="B14980" s="5" t="s">
        <v>30</v>
      </c>
    </row>
    <row r="14981" spans="1:2" x14ac:dyDescent="0.3">
      <c r="A14981" s="3">
        <v>394759</v>
      </c>
      <c r="B14981" s="5" t="s">
        <v>6748</v>
      </c>
    </row>
    <row r="14982" spans="1:2" x14ac:dyDescent="0.3">
      <c r="A14982" s="3">
        <v>394759</v>
      </c>
      <c r="B14982" s="5" t="s">
        <v>2848</v>
      </c>
    </row>
    <row r="14983" spans="1:2" x14ac:dyDescent="0.3">
      <c r="A14983" s="3">
        <v>394759</v>
      </c>
      <c r="B14983" s="5" t="s">
        <v>886</v>
      </c>
    </row>
    <row r="14984" spans="1:2" x14ac:dyDescent="0.3">
      <c r="A14984" s="3">
        <v>295699</v>
      </c>
      <c r="B14984" s="5" t="s">
        <v>30</v>
      </c>
    </row>
    <row r="14985" spans="1:2" x14ac:dyDescent="0.3">
      <c r="A14985" s="3">
        <v>419446</v>
      </c>
      <c r="B14985" s="5" t="s">
        <v>49</v>
      </c>
    </row>
    <row r="14986" spans="1:2" x14ac:dyDescent="0.3">
      <c r="A14986" s="3">
        <v>340674</v>
      </c>
      <c r="B14986" s="5" t="s">
        <v>49</v>
      </c>
    </row>
    <row r="14987" spans="1:2" x14ac:dyDescent="0.3">
      <c r="A14987" s="3">
        <v>340674</v>
      </c>
      <c r="B14987" s="5" t="s">
        <v>166</v>
      </c>
    </row>
    <row r="14988" spans="1:2" x14ac:dyDescent="0.3">
      <c r="A14988" s="3">
        <v>283552</v>
      </c>
      <c r="B14988" s="5" t="s">
        <v>49</v>
      </c>
    </row>
    <row r="14989" spans="1:2" x14ac:dyDescent="0.3">
      <c r="A14989" s="3">
        <v>283552</v>
      </c>
      <c r="B14989" s="5" t="s">
        <v>886</v>
      </c>
    </row>
    <row r="14990" spans="1:2" x14ac:dyDescent="0.3">
      <c r="A14990" s="3">
        <v>392536</v>
      </c>
      <c r="B14990" s="5" t="s">
        <v>2297</v>
      </c>
    </row>
    <row r="14991" spans="1:2" x14ac:dyDescent="0.3">
      <c r="A14991" s="3">
        <v>392536</v>
      </c>
      <c r="B14991" s="5" t="s">
        <v>6748</v>
      </c>
    </row>
    <row r="14992" spans="1:2" x14ac:dyDescent="0.3">
      <c r="A14992" s="3">
        <v>392536</v>
      </c>
      <c r="B14992" s="5" t="s">
        <v>30</v>
      </c>
    </row>
    <row r="14993" spans="1:2" x14ac:dyDescent="0.3">
      <c r="A14993" s="3">
        <v>392536</v>
      </c>
      <c r="B14993" s="5" t="s">
        <v>6631</v>
      </c>
    </row>
    <row r="14994" spans="1:2" x14ac:dyDescent="0.3">
      <c r="A14994" s="3">
        <v>406429</v>
      </c>
      <c r="B14994" s="5" t="s">
        <v>777</v>
      </c>
    </row>
    <row r="14995" spans="1:2" x14ac:dyDescent="0.3">
      <c r="A14995" s="3">
        <v>406429</v>
      </c>
      <c r="B14995" s="5" t="s">
        <v>2848</v>
      </c>
    </row>
    <row r="14996" spans="1:2" x14ac:dyDescent="0.3">
      <c r="A14996" s="3">
        <v>402298</v>
      </c>
      <c r="B14996" s="5" t="s">
        <v>49</v>
      </c>
    </row>
    <row r="14997" spans="1:2" x14ac:dyDescent="0.3">
      <c r="A14997" s="3">
        <v>402298</v>
      </c>
      <c r="B14997" s="5" t="s">
        <v>7548</v>
      </c>
    </row>
    <row r="14998" spans="1:2" x14ac:dyDescent="0.3">
      <c r="A14998" s="3">
        <v>419566</v>
      </c>
      <c r="B14998" s="5" t="s">
        <v>6748</v>
      </c>
    </row>
    <row r="14999" spans="1:2" x14ac:dyDescent="0.3">
      <c r="A14999" s="3">
        <v>419566</v>
      </c>
      <c r="B14999" s="5" t="s">
        <v>2297</v>
      </c>
    </row>
    <row r="15000" spans="1:2" x14ac:dyDescent="0.3">
      <c r="A15000" s="3">
        <v>419566</v>
      </c>
      <c r="B15000" s="5" t="s">
        <v>30</v>
      </c>
    </row>
    <row r="15001" spans="1:2" x14ac:dyDescent="0.3">
      <c r="A15001" s="3">
        <v>360249</v>
      </c>
      <c r="B15001" s="5" t="s">
        <v>777</v>
      </c>
    </row>
    <row r="15002" spans="1:2" x14ac:dyDescent="0.3">
      <c r="A15002" s="3">
        <v>360249</v>
      </c>
      <c r="B15002" s="5" t="s">
        <v>1139</v>
      </c>
    </row>
    <row r="15003" spans="1:2" x14ac:dyDescent="0.3">
      <c r="A15003" s="3">
        <v>360249</v>
      </c>
      <c r="B15003" s="5" t="s">
        <v>49</v>
      </c>
    </row>
    <row r="15004" spans="1:2" x14ac:dyDescent="0.3">
      <c r="A15004" s="3">
        <v>360249</v>
      </c>
      <c r="B15004" s="5" t="s">
        <v>7548</v>
      </c>
    </row>
    <row r="15005" spans="1:2" x14ac:dyDescent="0.3">
      <c r="A15005" s="3">
        <v>382322</v>
      </c>
      <c r="B15005" s="5" t="s">
        <v>777</v>
      </c>
    </row>
    <row r="15006" spans="1:2" x14ac:dyDescent="0.3">
      <c r="A15006" s="3">
        <v>382322</v>
      </c>
      <c r="B15006" s="5" t="s">
        <v>2297</v>
      </c>
    </row>
    <row r="15007" spans="1:2" x14ac:dyDescent="0.3">
      <c r="A15007" s="3">
        <v>382322</v>
      </c>
      <c r="B15007" s="5" t="s">
        <v>1246</v>
      </c>
    </row>
    <row r="15008" spans="1:2" x14ac:dyDescent="0.3">
      <c r="A15008" s="3">
        <v>382322</v>
      </c>
      <c r="B15008" s="5" t="s">
        <v>49</v>
      </c>
    </row>
    <row r="15009" spans="1:2" x14ac:dyDescent="0.3">
      <c r="A15009" s="3">
        <v>384682</v>
      </c>
      <c r="B15009" s="5" t="s">
        <v>30</v>
      </c>
    </row>
    <row r="15010" spans="1:2" x14ac:dyDescent="0.3">
      <c r="A15010" s="3">
        <v>195590</v>
      </c>
      <c r="B15010" s="5" t="s">
        <v>166</v>
      </c>
    </row>
    <row r="15011" spans="1:2" x14ac:dyDescent="0.3">
      <c r="A15011" s="3">
        <v>195590</v>
      </c>
      <c r="B15011" s="5" t="s">
        <v>777</v>
      </c>
    </row>
    <row r="15012" spans="1:2" x14ac:dyDescent="0.3">
      <c r="A15012" s="3">
        <v>376858</v>
      </c>
      <c r="B15012" s="5" t="s">
        <v>886</v>
      </c>
    </row>
    <row r="15013" spans="1:2" x14ac:dyDescent="0.3">
      <c r="A15013" s="3">
        <v>369300</v>
      </c>
      <c r="B15013" s="5" t="s">
        <v>468</v>
      </c>
    </row>
    <row r="15014" spans="1:2" x14ac:dyDescent="0.3">
      <c r="A15014" s="3">
        <v>369300</v>
      </c>
      <c r="B15014" s="5" t="s">
        <v>6631</v>
      </c>
    </row>
    <row r="15015" spans="1:2" x14ac:dyDescent="0.3">
      <c r="A15015" s="3">
        <v>369300</v>
      </c>
      <c r="B15015" s="5" t="s">
        <v>166</v>
      </c>
    </row>
    <row r="15016" spans="1:2" x14ac:dyDescent="0.3">
      <c r="A15016" s="3">
        <v>426166</v>
      </c>
      <c r="B15016" s="5" t="s">
        <v>49</v>
      </c>
    </row>
    <row r="15017" spans="1:2" x14ac:dyDescent="0.3">
      <c r="A15017" s="3">
        <v>426166</v>
      </c>
      <c r="B15017" s="5" t="s">
        <v>30</v>
      </c>
    </row>
    <row r="15018" spans="1:2" x14ac:dyDescent="0.3">
      <c r="A15018" s="3">
        <v>445077</v>
      </c>
      <c r="B15018" s="5" t="s">
        <v>329</v>
      </c>
    </row>
    <row r="15019" spans="1:2" x14ac:dyDescent="0.3">
      <c r="A15019" s="3">
        <v>461846</v>
      </c>
      <c r="B15019" s="5" t="s">
        <v>886</v>
      </c>
    </row>
    <row r="15020" spans="1:2" x14ac:dyDescent="0.3">
      <c r="A15020" s="3">
        <v>461846</v>
      </c>
      <c r="B15020" s="5" t="s">
        <v>49</v>
      </c>
    </row>
    <row r="15021" spans="1:2" x14ac:dyDescent="0.3">
      <c r="A15021" s="3">
        <v>472516</v>
      </c>
      <c r="B15021" s="5" t="s">
        <v>49</v>
      </c>
    </row>
    <row r="15022" spans="1:2" x14ac:dyDescent="0.3">
      <c r="A15022" s="3">
        <v>472516</v>
      </c>
      <c r="B15022" s="5" t="s">
        <v>2297</v>
      </c>
    </row>
    <row r="15023" spans="1:2" x14ac:dyDescent="0.3">
      <c r="A15023" s="3">
        <v>472516</v>
      </c>
      <c r="B15023" s="5" t="s">
        <v>886</v>
      </c>
    </row>
    <row r="15024" spans="1:2" x14ac:dyDescent="0.3">
      <c r="A15024" s="3">
        <v>472516</v>
      </c>
      <c r="B15024" s="5" t="s">
        <v>30</v>
      </c>
    </row>
    <row r="15025" spans="1:2" x14ac:dyDescent="0.3">
      <c r="A15025" s="3">
        <v>378462</v>
      </c>
      <c r="B15025" s="5" t="s">
        <v>49</v>
      </c>
    </row>
    <row r="15026" spans="1:2" x14ac:dyDescent="0.3">
      <c r="A15026" s="3">
        <v>405314</v>
      </c>
      <c r="B15026" s="5" t="s">
        <v>1139</v>
      </c>
    </row>
    <row r="15027" spans="1:2" x14ac:dyDescent="0.3">
      <c r="A15027" s="3">
        <v>405314</v>
      </c>
      <c r="B15027" s="5" t="s">
        <v>2297</v>
      </c>
    </row>
    <row r="15028" spans="1:2" x14ac:dyDescent="0.3">
      <c r="A15028" s="3">
        <v>405314</v>
      </c>
      <c r="B15028" s="5" t="s">
        <v>2378</v>
      </c>
    </row>
    <row r="15029" spans="1:2" x14ac:dyDescent="0.3">
      <c r="A15029" s="3">
        <v>405314</v>
      </c>
      <c r="B15029" s="5" t="s">
        <v>2848</v>
      </c>
    </row>
    <row r="15030" spans="1:2" x14ac:dyDescent="0.3">
      <c r="A15030" s="3">
        <v>405314</v>
      </c>
      <c r="B15030" s="5" t="s">
        <v>30</v>
      </c>
    </row>
    <row r="15031" spans="1:2" x14ac:dyDescent="0.3">
      <c r="A15031" s="3">
        <v>376166</v>
      </c>
      <c r="B15031" s="5" t="s">
        <v>49</v>
      </c>
    </row>
    <row r="15032" spans="1:2" x14ac:dyDescent="0.3">
      <c r="A15032" s="3">
        <v>376166</v>
      </c>
      <c r="B15032" s="5" t="s">
        <v>886</v>
      </c>
    </row>
    <row r="15033" spans="1:2" x14ac:dyDescent="0.3">
      <c r="A15033" s="3">
        <v>361159</v>
      </c>
      <c r="B15033" s="5" t="s">
        <v>468</v>
      </c>
    </row>
    <row r="15034" spans="1:2" x14ac:dyDescent="0.3">
      <c r="A15034" s="3">
        <v>361159</v>
      </c>
      <c r="B15034" s="5" t="s">
        <v>777</v>
      </c>
    </row>
    <row r="15035" spans="1:2" x14ac:dyDescent="0.3">
      <c r="A15035" s="3">
        <v>687209</v>
      </c>
      <c r="B15035" s="5" t="s">
        <v>49</v>
      </c>
    </row>
    <row r="15036" spans="1:2" x14ac:dyDescent="0.3">
      <c r="A15036" s="3">
        <v>362584</v>
      </c>
      <c r="B15036" s="5" t="s">
        <v>2297</v>
      </c>
    </row>
    <row r="15037" spans="1:2" x14ac:dyDescent="0.3">
      <c r="A15037" s="3">
        <v>362584</v>
      </c>
      <c r="B15037" s="5" t="s">
        <v>2848</v>
      </c>
    </row>
    <row r="15038" spans="1:2" x14ac:dyDescent="0.3">
      <c r="A15038" s="3">
        <v>362584</v>
      </c>
      <c r="B15038" s="5" t="s">
        <v>6631</v>
      </c>
    </row>
    <row r="15039" spans="1:2" x14ac:dyDescent="0.3">
      <c r="A15039" s="3">
        <v>576964</v>
      </c>
      <c r="B15039" s="5" t="s">
        <v>886</v>
      </c>
    </row>
    <row r="15040" spans="1:2" x14ac:dyDescent="0.3">
      <c r="A15040" s="3">
        <v>576964</v>
      </c>
      <c r="B15040" s="5" t="s">
        <v>49</v>
      </c>
    </row>
    <row r="15041" spans="1:2" x14ac:dyDescent="0.3">
      <c r="A15041" s="3">
        <v>323676</v>
      </c>
      <c r="B15041" s="5" t="s">
        <v>30</v>
      </c>
    </row>
    <row r="15042" spans="1:2" x14ac:dyDescent="0.3">
      <c r="A15042" s="3">
        <v>410126</v>
      </c>
      <c r="B15042" s="5" t="s">
        <v>166</v>
      </c>
    </row>
    <row r="15043" spans="1:2" x14ac:dyDescent="0.3">
      <c r="A15043" s="3">
        <v>410126</v>
      </c>
      <c r="B15043" s="5" t="s">
        <v>468</v>
      </c>
    </row>
    <row r="15044" spans="1:2" x14ac:dyDescent="0.3">
      <c r="A15044" s="3">
        <v>403032</v>
      </c>
      <c r="B15044" s="5" t="s">
        <v>49</v>
      </c>
    </row>
    <row r="15045" spans="1:2" x14ac:dyDescent="0.3">
      <c r="A15045" s="3">
        <v>403032</v>
      </c>
      <c r="B15045" s="5" t="s">
        <v>6631</v>
      </c>
    </row>
    <row r="15046" spans="1:2" x14ac:dyDescent="0.3">
      <c r="A15046" s="3">
        <v>403032</v>
      </c>
      <c r="B15046" s="5" t="s">
        <v>1246</v>
      </c>
    </row>
    <row r="15047" spans="1:2" x14ac:dyDescent="0.3">
      <c r="A15047" s="3">
        <v>403032</v>
      </c>
      <c r="B15047" s="5" t="s">
        <v>468</v>
      </c>
    </row>
    <row r="15048" spans="1:2" x14ac:dyDescent="0.3">
      <c r="A15048" s="3">
        <v>381693</v>
      </c>
      <c r="B15048" s="5" t="s">
        <v>2297</v>
      </c>
    </row>
    <row r="15049" spans="1:2" x14ac:dyDescent="0.3">
      <c r="A15049" s="3">
        <v>381693</v>
      </c>
      <c r="B15049" s="5" t="s">
        <v>6748</v>
      </c>
    </row>
    <row r="15050" spans="1:2" x14ac:dyDescent="0.3">
      <c r="A15050" s="3">
        <v>381693</v>
      </c>
      <c r="B15050" s="5" t="s">
        <v>30</v>
      </c>
    </row>
    <row r="15051" spans="1:2" x14ac:dyDescent="0.3">
      <c r="A15051" s="3">
        <v>409282</v>
      </c>
      <c r="B15051" s="5" t="s">
        <v>886</v>
      </c>
    </row>
    <row r="15052" spans="1:2" x14ac:dyDescent="0.3">
      <c r="A15052" s="3">
        <v>409282</v>
      </c>
      <c r="B15052" s="5" t="s">
        <v>49</v>
      </c>
    </row>
    <row r="15053" spans="1:2" x14ac:dyDescent="0.3">
      <c r="A15053" s="3">
        <v>409282</v>
      </c>
      <c r="B15053" s="5" t="s">
        <v>166</v>
      </c>
    </row>
    <row r="15054" spans="1:2" x14ac:dyDescent="0.3">
      <c r="A15054" s="3">
        <v>342521</v>
      </c>
      <c r="B15054" s="5" t="s">
        <v>777</v>
      </c>
    </row>
    <row r="15055" spans="1:2" x14ac:dyDescent="0.3">
      <c r="A15055" s="3">
        <v>342521</v>
      </c>
      <c r="B15055" s="5" t="s">
        <v>30</v>
      </c>
    </row>
    <row r="15056" spans="1:2" x14ac:dyDescent="0.3">
      <c r="A15056" s="3">
        <v>342521</v>
      </c>
      <c r="B15056" s="5" t="s">
        <v>1246</v>
      </c>
    </row>
    <row r="15057" spans="1:2" x14ac:dyDescent="0.3">
      <c r="A15057" s="3">
        <v>326423</v>
      </c>
      <c r="B15057" s="5" t="s">
        <v>30</v>
      </c>
    </row>
    <row r="15058" spans="1:2" x14ac:dyDescent="0.3">
      <c r="A15058" s="3">
        <v>326423</v>
      </c>
      <c r="B15058" s="5" t="s">
        <v>49</v>
      </c>
    </row>
    <row r="15059" spans="1:2" x14ac:dyDescent="0.3">
      <c r="A15059" s="3">
        <v>326285</v>
      </c>
      <c r="B15059" s="5" t="s">
        <v>1246</v>
      </c>
    </row>
    <row r="15060" spans="1:2" x14ac:dyDescent="0.3">
      <c r="A15060" s="3">
        <v>326285</v>
      </c>
      <c r="B15060" s="5" t="s">
        <v>49</v>
      </c>
    </row>
    <row r="15061" spans="1:2" x14ac:dyDescent="0.3">
      <c r="A15061" s="3">
        <v>291356</v>
      </c>
      <c r="B15061" s="5" t="s">
        <v>6841</v>
      </c>
    </row>
    <row r="15062" spans="1:2" x14ac:dyDescent="0.3">
      <c r="A15062" s="3">
        <v>291356</v>
      </c>
      <c r="B15062" s="5" t="s">
        <v>777</v>
      </c>
    </row>
    <row r="15063" spans="1:2" x14ac:dyDescent="0.3">
      <c r="A15063" s="3">
        <v>213681</v>
      </c>
      <c r="B15063" s="5" t="s">
        <v>777</v>
      </c>
    </row>
    <row r="15064" spans="1:2" x14ac:dyDescent="0.3">
      <c r="A15064" s="3">
        <v>213681</v>
      </c>
      <c r="B15064" s="5" t="s">
        <v>30</v>
      </c>
    </row>
    <row r="15065" spans="1:2" x14ac:dyDescent="0.3">
      <c r="A15065" s="3">
        <v>213681</v>
      </c>
      <c r="B15065" s="5" t="s">
        <v>1246</v>
      </c>
    </row>
    <row r="15066" spans="1:2" x14ac:dyDescent="0.3">
      <c r="A15066" s="3">
        <v>400554</v>
      </c>
      <c r="B15066" s="5" t="s">
        <v>49</v>
      </c>
    </row>
    <row r="15067" spans="1:2" x14ac:dyDescent="0.3">
      <c r="A15067" s="3">
        <v>400554</v>
      </c>
      <c r="B15067" s="5" t="s">
        <v>886</v>
      </c>
    </row>
    <row r="15068" spans="1:2" x14ac:dyDescent="0.3">
      <c r="A15068" s="3">
        <v>400554</v>
      </c>
      <c r="B15068" s="5" t="s">
        <v>19406</v>
      </c>
    </row>
    <row r="15069" spans="1:2" x14ac:dyDescent="0.3">
      <c r="A15069" s="3">
        <v>332979</v>
      </c>
      <c r="B15069" s="5" t="s">
        <v>49</v>
      </c>
    </row>
    <row r="15070" spans="1:2" x14ac:dyDescent="0.3">
      <c r="A15070" s="3">
        <v>109453</v>
      </c>
      <c r="B15070" s="5" t="s">
        <v>49</v>
      </c>
    </row>
    <row r="15071" spans="1:2" x14ac:dyDescent="0.3">
      <c r="A15071" s="3">
        <v>359628</v>
      </c>
      <c r="B15071" s="5" t="s">
        <v>2528</v>
      </c>
    </row>
    <row r="15072" spans="1:2" x14ac:dyDescent="0.3">
      <c r="A15072" s="3">
        <v>359628</v>
      </c>
      <c r="B15072" s="5" t="s">
        <v>30</v>
      </c>
    </row>
    <row r="15073" spans="1:2" x14ac:dyDescent="0.3">
      <c r="A15073" s="3">
        <v>359628</v>
      </c>
      <c r="B15073" s="5" t="s">
        <v>777</v>
      </c>
    </row>
    <row r="15074" spans="1:2" x14ac:dyDescent="0.3">
      <c r="A15074" s="3">
        <v>342737</v>
      </c>
      <c r="B15074" s="5" t="s">
        <v>49</v>
      </c>
    </row>
    <row r="15075" spans="1:2" x14ac:dyDescent="0.3">
      <c r="A15075" s="3">
        <v>399300</v>
      </c>
      <c r="B15075" s="5" t="s">
        <v>777</v>
      </c>
    </row>
    <row r="15076" spans="1:2" x14ac:dyDescent="0.3">
      <c r="A15076" s="3">
        <v>399300</v>
      </c>
      <c r="B15076" s="5" t="s">
        <v>1246</v>
      </c>
    </row>
    <row r="15077" spans="1:2" x14ac:dyDescent="0.3">
      <c r="A15077" s="3">
        <v>399300</v>
      </c>
      <c r="B15077" s="5" t="s">
        <v>1139</v>
      </c>
    </row>
    <row r="15078" spans="1:2" x14ac:dyDescent="0.3">
      <c r="A15078" s="3">
        <v>369698</v>
      </c>
      <c r="B15078" s="5" t="s">
        <v>7548</v>
      </c>
    </row>
    <row r="15079" spans="1:2" x14ac:dyDescent="0.3">
      <c r="A15079" s="3">
        <v>369698</v>
      </c>
      <c r="B15079" s="5" t="s">
        <v>777</v>
      </c>
    </row>
    <row r="15080" spans="1:2" x14ac:dyDescent="0.3">
      <c r="A15080" s="3">
        <v>369698</v>
      </c>
      <c r="B15080" s="5" t="s">
        <v>49</v>
      </c>
    </row>
    <row r="15081" spans="1:2" x14ac:dyDescent="0.3">
      <c r="A15081" s="3">
        <v>427342</v>
      </c>
      <c r="B15081" s="5" t="s">
        <v>7548</v>
      </c>
    </row>
    <row r="15082" spans="1:2" x14ac:dyDescent="0.3">
      <c r="A15082" s="3">
        <v>427342</v>
      </c>
      <c r="B15082" s="5" t="s">
        <v>777</v>
      </c>
    </row>
    <row r="15083" spans="1:2" x14ac:dyDescent="0.3">
      <c r="A15083" s="3">
        <v>427342</v>
      </c>
      <c r="B15083" s="5" t="s">
        <v>49</v>
      </c>
    </row>
    <row r="15084" spans="1:2" x14ac:dyDescent="0.3">
      <c r="A15084" s="3">
        <v>427342</v>
      </c>
      <c r="B15084" s="5" t="s">
        <v>310</v>
      </c>
    </row>
    <row r="15085" spans="1:2" x14ac:dyDescent="0.3">
      <c r="A15085" s="3">
        <v>413736</v>
      </c>
      <c r="B15085" s="5" t="s">
        <v>2297</v>
      </c>
    </row>
    <row r="15086" spans="1:2" x14ac:dyDescent="0.3">
      <c r="A15086" s="3">
        <v>413736</v>
      </c>
      <c r="B15086" s="5" t="s">
        <v>6748</v>
      </c>
    </row>
    <row r="15087" spans="1:2" x14ac:dyDescent="0.3">
      <c r="A15087" s="3">
        <v>291015</v>
      </c>
      <c r="B15087" s="5" t="s">
        <v>777</v>
      </c>
    </row>
    <row r="15088" spans="1:2" x14ac:dyDescent="0.3">
      <c r="A15088" s="3">
        <v>291015</v>
      </c>
      <c r="B15088" s="5" t="s">
        <v>2297</v>
      </c>
    </row>
    <row r="15089" spans="1:2" x14ac:dyDescent="0.3">
      <c r="A15089" s="3">
        <v>291015</v>
      </c>
      <c r="B15089" s="5" t="s">
        <v>2528</v>
      </c>
    </row>
    <row r="15090" spans="1:2" x14ac:dyDescent="0.3">
      <c r="A15090" s="3">
        <v>291015</v>
      </c>
      <c r="B15090" s="5" t="s">
        <v>166</v>
      </c>
    </row>
    <row r="15091" spans="1:2" x14ac:dyDescent="0.3">
      <c r="A15091" s="3">
        <v>380565</v>
      </c>
      <c r="B15091" s="5" t="s">
        <v>166</v>
      </c>
    </row>
    <row r="15092" spans="1:2" x14ac:dyDescent="0.3">
      <c r="A15092" s="3">
        <v>380565</v>
      </c>
      <c r="B15092" s="5" t="s">
        <v>49</v>
      </c>
    </row>
    <row r="15093" spans="1:2" x14ac:dyDescent="0.3">
      <c r="A15093" s="3">
        <v>380565</v>
      </c>
      <c r="B15093" s="5" t="s">
        <v>1246</v>
      </c>
    </row>
    <row r="15094" spans="1:2" x14ac:dyDescent="0.3">
      <c r="A15094" s="3">
        <v>380565</v>
      </c>
      <c r="B15094" s="5" t="s">
        <v>19406</v>
      </c>
    </row>
    <row r="15095" spans="1:2" x14ac:dyDescent="0.3">
      <c r="A15095" s="3">
        <v>380565</v>
      </c>
      <c r="B15095" s="5" t="s">
        <v>468</v>
      </c>
    </row>
    <row r="15096" spans="1:2" x14ac:dyDescent="0.3">
      <c r="A15096" s="3">
        <v>387822</v>
      </c>
      <c r="B15096" s="5" t="s">
        <v>886</v>
      </c>
    </row>
    <row r="15097" spans="1:2" x14ac:dyDescent="0.3">
      <c r="A15097" s="3">
        <v>387822</v>
      </c>
      <c r="B15097" s="5" t="s">
        <v>30</v>
      </c>
    </row>
    <row r="15098" spans="1:2" x14ac:dyDescent="0.3">
      <c r="A15098" s="3">
        <v>414420</v>
      </c>
      <c r="B15098" s="5" t="s">
        <v>49</v>
      </c>
    </row>
    <row r="15099" spans="1:2" x14ac:dyDescent="0.3">
      <c r="A15099" s="3">
        <v>418726</v>
      </c>
      <c r="B15099" s="5" t="s">
        <v>30</v>
      </c>
    </row>
    <row r="15100" spans="1:2" x14ac:dyDescent="0.3">
      <c r="A15100" s="3">
        <v>296360</v>
      </c>
      <c r="B15100" s="5" t="s">
        <v>49</v>
      </c>
    </row>
    <row r="15101" spans="1:2" x14ac:dyDescent="0.3">
      <c r="A15101" s="3">
        <v>296360</v>
      </c>
      <c r="B15101" s="5" t="s">
        <v>886</v>
      </c>
    </row>
    <row r="15102" spans="1:2" x14ac:dyDescent="0.3">
      <c r="A15102" s="3">
        <v>296360</v>
      </c>
      <c r="B15102" s="5" t="s">
        <v>30</v>
      </c>
    </row>
    <row r="15103" spans="1:2" x14ac:dyDescent="0.3">
      <c r="A15103" s="3">
        <v>338189</v>
      </c>
      <c r="B15103" s="5" t="s">
        <v>49</v>
      </c>
    </row>
    <row r="15104" spans="1:2" x14ac:dyDescent="0.3">
      <c r="A15104" s="3">
        <v>382598</v>
      </c>
      <c r="B15104" s="5" t="s">
        <v>6748</v>
      </c>
    </row>
    <row r="15105" spans="1:2" x14ac:dyDescent="0.3">
      <c r="A15105" s="3">
        <v>382598</v>
      </c>
      <c r="B15105" s="5" t="s">
        <v>30</v>
      </c>
    </row>
    <row r="15106" spans="1:2" x14ac:dyDescent="0.3">
      <c r="A15106" s="3">
        <v>382598</v>
      </c>
      <c r="B15106" s="5" t="s">
        <v>777</v>
      </c>
    </row>
    <row r="15107" spans="1:2" x14ac:dyDescent="0.3">
      <c r="A15107" s="3">
        <v>413198</v>
      </c>
      <c r="B15107" s="5" t="s">
        <v>777</v>
      </c>
    </row>
    <row r="15108" spans="1:2" x14ac:dyDescent="0.3">
      <c r="A15108" s="3">
        <v>413198</v>
      </c>
      <c r="B15108" s="5" t="s">
        <v>166</v>
      </c>
    </row>
    <row r="15109" spans="1:2" x14ac:dyDescent="0.3">
      <c r="A15109" s="3">
        <v>396330</v>
      </c>
      <c r="B15109" s="5" t="s">
        <v>2297</v>
      </c>
    </row>
    <row r="15110" spans="1:2" x14ac:dyDescent="0.3">
      <c r="A15110" s="3">
        <v>396330</v>
      </c>
      <c r="B15110" s="5" t="s">
        <v>6748</v>
      </c>
    </row>
    <row r="15111" spans="1:2" x14ac:dyDescent="0.3">
      <c r="A15111" s="3">
        <v>396330</v>
      </c>
      <c r="B15111" s="5" t="s">
        <v>1139</v>
      </c>
    </row>
    <row r="15112" spans="1:2" x14ac:dyDescent="0.3">
      <c r="A15112" s="3">
        <v>396330</v>
      </c>
      <c r="B15112" s="5" t="s">
        <v>777</v>
      </c>
    </row>
    <row r="15113" spans="1:2" x14ac:dyDescent="0.3">
      <c r="A15113" s="3">
        <v>396330</v>
      </c>
      <c r="B15113" s="5" t="s">
        <v>30</v>
      </c>
    </row>
    <row r="15114" spans="1:2" x14ac:dyDescent="0.3">
      <c r="A15114" s="3">
        <v>354979</v>
      </c>
      <c r="B15114" s="5" t="s">
        <v>49</v>
      </c>
    </row>
    <row r="15115" spans="1:2" x14ac:dyDescent="0.3">
      <c r="A15115" s="3">
        <v>354979</v>
      </c>
      <c r="B15115" s="5" t="s">
        <v>1246</v>
      </c>
    </row>
    <row r="15116" spans="1:2" x14ac:dyDescent="0.3">
      <c r="A15116" s="3">
        <v>354979</v>
      </c>
      <c r="B15116" s="5" t="s">
        <v>166</v>
      </c>
    </row>
    <row r="15117" spans="1:2" x14ac:dyDescent="0.3">
      <c r="A15117" s="3">
        <v>436356</v>
      </c>
      <c r="B15117" s="5" t="s">
        <v>777</v>
      </c>
    </row>
    <row r="15118" spans="1:2" x14ac:dyDescent="0.3">
      <c r="A15118" s="3">
        <v>373314</v>
      </c>
      <c r="B15118" s="5" t="s">
        <v>49</v>
      </c>
    </row>
    <row r="15119" spans="1:2" x14ac:dyDescent="0.3">
      <c r="A15119" s="3">
        <v>373314</v>
      </c>
      <c r="B15119" s="5" t="s">
        <v>166</v>
      </c>
    </row>
    <row r="15120" spans="1:2" x14ac:dyDescent="0.3">
      <c r="A15120" s="3">
        <v>293452</v>
      </c>
      <c r="B15120" s="5" t="s">
        <v>468</v>
      </c>
    </row>
    <row r="15121" spans="1:2" x14ac:dyDescent="0.3">
      <c r="A15121" s="3">
        <v>293452</v>
      </c>
      <c r="B15121" s="5" t="s">
        <v>166</v>
      </c>
    </row>
    <row r="15122" spans="1:2" x14ac:dyDescent="0.3">
      <c r="A15122" s="3">
        <v>352162</v>
      </c>
      <c r="B15122" s="5" t="s">
        <v>49</v>
      </c>
    </row>
    <row r="15123" spans="1:2" x14ac:dyDescent="0.3">
      <c r="A15123" s="3">
        <v>393559</v>
      </c>
      <c r="B15123" s="5" t="s">
        <v>2297</v>
      </c>
    </row>
    <row r="15124" spans="1:2" x14ac:dyDescent="0.3">
      <c r="A15124" s="3">
        <v>393559</v>
      </c>
      <c r="B15124" s="5" t="s">
        <v>30</v>
      </c>
    </row>
    <row r="15125" spans="1:2" x14ac:dyDescent="0.3">
      <c r="A15125" s="3">
        <v>393559</v>
      </c>
      <c r="B15125" s="5" t="s">
        <v>49</v>
      </c>
    </row>
    <row r="15126" spans="1:2" x14ac:dyDescent="0.3">
      <c r="A15126" s="3">
        <v>393559</v>
      </c>
      <c r="B15126" s="5" t="s">
        <v>6748</v>
      </c>
    </row>
    <row r="15127" spans="1:2" x14ac:dyDescent="0.3">
      <c r="A15127" s="3">
        <v>382511</v>
      </c>
      <c r="B15127" s="5" t="s">
        <v>30</v>
      </c>
    </row>
    <row r="15128" spans="1:2" x14ac:dyDescent="0.3">
      <c r="A15128" s="3">
        <v>413543</v>
      </c>
      <c r="B15128" s="5" t="s">
        <v>49</v>
      </c>
    </row>
    <row r="15129" spans="1:2" x14ac:dyDescent="0.3">
      <c r="A15129" s="3">
        <v>413543</v>
      </c>
      <c r="B15129" s="5" t="s">
        <v>886</v>
      </c>
    </row>
    <row r="15130" spans="1:2" x14ac:dyDescent="0.3">
      <c r="A15130" s="3">
        <v>333385</v>
      </c>
      <c r="B15130" s="5" t="s">
        <v>30</v>
      </c>
    </row>
    <row r="15131" spans="1:2" x14ac:dyDescent="0.3">
      <c r="A15131" s="3">
        <v>333385</v>
      </c>
      <c r="B15131" s="5" t="s">
        <v>777</v>
      </c>
    </row>
    <row r="15132" spans="1:2" x14ac:dyDescent="0.3">
      <c r="A15132" s="3">
        <v>333385</v>
      </c>
      <c r="B15132" s="5" t="s">
        <v>886</v>
      </c>
    </row>
    <row r="15133" spans="1:2" x14ac:dyDescent="0.3">
      <c r="A15133" s="3">
        <v>333385</v>
      </c>
      <c r="B15133" s="5" t="s">
        <v>1246</v>
      </c>
    </row>
    <row r="15134" spans="1:2" x14ac:dyDescent="0.3">
      <c r="A15134" s="3">
        <v>359412</v>
      </c>
      <c r="B15134" s="5" t="s">
        <v>777</v>
      </c>
    </row>
    <row r="15135" spans="1:2" x14ac:dyDescent="0.3">
      <c r="A15135" s="3">
        <v>359412</v>
      </c>
      <c r="B15135" s="5" t="s">
        <v>1246</v>
      </c>
    </row>
    <row r="15136" spans="1:2" x14ac:dyDescent="0.3">
      <c r="A15136" s="3">
        <v>359412</v>
      </c>
      <c r="B15136" s="5" t="s">
        <v>166</v>
      </c>
    </row>
    <row r="15137" spans="1:2" x14ac:dyDescent="0.3">
      <c r="A15137" s="3">
        <v>368940</v>
      </c>
      <c r="B15137" s="5" t="s">
        <v>2297</v>
      </c>
    </row>
    <row r="15138" spans="1:2" x14ac:dyDescent="0.3">
      <c r="A15138" s="3">
        <v>368940</v>
      </c>
      <c r="B15138" s="5" t="s">
        <v>1139</v>
      </c>
    </row>
    <row r="15139" spans="1:2" x14ac:dyDescent="0.3">
      <c r="A15139" s="3">
        <v>368940</v>
      </c>
      <c r="B15139" s="5" t="s">
        <v>30</v>
      </c>
    </row>
    <row r="15140" spans="1:2" x14ac:dyDescent="0.3">
      <c r="A15140" s="3">
        <v>368940</v>
      </c>
      <c r="B15140" s="5" t="s">
        <v>6748</v>
      </c>
    </row>
    <row r="15141" spans="1:2" x14ac:dyDescent="0.3">
      <c r="A15141" s="3">
        <v>413658</v>
      </c>
      <c r="B15141" s="5" t="s">
        <v>777</v>
      </c>
    </row>
    <row r="15142" spans="1:2" x14ac:dyDescent="0.3">
      <c r="A15142" s="3">
        <v>413658</v>
      </c>
      <c r="B15142" s="5" t="s">
        <v>1139</v>
      </c>
    </row>
    <row r="15143" spans="1:2" x14ac:dyDescent="0.3">
      <c r="A15143" s="3">
        <v>413658</v>
      </c>
      <c r="B15143" s="5" t="s">
        <v>30</v>
      </c>
    </row>
    <row r="15144" spans="1:2" x14ac:dyDescent="0.3">
      <c r="A15144" s="3">
        <v>413658</v>
      </c>
      <c r="B15144" s="5" t="s">
        <v>6748</v>
      </c>
    </row>
    <row r="15145" spans="1:2" x14ac:dyDescent="0.3">
      <c r="A15145" s="3">
        <v>413658</v>
      </c>
      <c r="B15145" s="5" t="s">
        <v>2848</v>
      </c>
    </row>
    <row r="15146" spans="1:2" x14ac:dyDescent="0.3">
      <c r="A15146" s="3">
        <v>337556</v>
      </c>
      <c r="B15146" s="5" t="s">
        <v>2848</v>
      </c>
    </row>
    <row r="15147" spans="1:2" x14ac:dyDescent="0.3">
      <c r="A15147" s="3">
        <v>337556</v>
      </c>
      <c r="B15147" s="5" t="s">
        <v>777</v>
      </c>
    </row>
    <row r="15148" spans="1:2" x14ac:dyDescent="0.3">
      <c r="A15148" s="3">
        <v>337556</v>
      </c>
      <c r="B15148" s="5" t="s">
        <v>6631</v>
      </c>
    </row>
    <row r="15149" spans="1:2" x14ac:dyDescent="0.3">
      <c r="A15149" s="3">
        <v>270007</v>
      </c>
      <c r="B15149" s="5" t="s">
        <v>166</v>
      </c>
    </row>
    <row r="15150" spans="1:2" x14ac:dyDescent="0.3">
      <c r="A15150" s="3">
        <v>352186</v>
      </c>
      <c r="B15150" s="5" t="s">
        <v>30</v>
      </c>
    </row>
    <row r="15151" spans="1:2" x14ac:dyDescent="0.3">
      <c r="A15151" s="3">
        <v>301804</v>
      </c>
      <c r="B15151" s="5" t="s">
        <v>49</v>
      </c>
    </row>
    <row r="15152" spans="1:2" x14ac:dyDescent="0.3">
      <c r="A15152" s="3">
        <v>301804</v>
      </c>
      <c r="B15152" s="5" t="s">
        <v>2848</v>
      </c>
    </row>
    <row r="15153" spans="1:2" x14ac:dyDescent="0.3">
      <c r="A15153" s="3">
        <v>301804</v>
      </c>
      <c r="B15153" s="5" t="s">
        <v>468</v>
      </c>
    </row>
    <row r="15154" spans="1:2" x14ac:dyDescent="0.3">
      <c r="A15154" s="3">
        <v>301804</v>
      </c>
      <c r="B15154" s="5" t="s">
        <v>166</v>
      </c>
    </row>
    <row r="15155" spans="1:2" x14ac:dyDescent="0.3">
      <c r="A15155" s="3">
        <v>353979</v>
      </c>
      <c r="B15155" s="5" t="s">
        <v>468</v>
      </c>
    </row>
    <row r="15156" spans="1:2" x14ac:dyDescent="0.3">
      <c r="A15156" s="3">
        <v>353979</v>
      </c>
      <c r="B15156" s="5" t="s">
        <v>166</v>
      </c>
    </row>
    <row r="15157" spans="1:2" x14ac:dyDescent="0.3">
      <c r="A15157" s="3">
        <v>392144</v>
      </c>
      <c r="B15157" s="5" t="s">
        <v>886</v>
      </c>
    </row>
    <row r="15158" spans="1:2" x14ac:dyDescent="0.3">
      <c r="A15158" s="3">
        <v>392144</v>
      </c>
      <c r="B15158" s="5" t="s">
        <v>49</v>
      </c>
    </row>
    <row r="15159" spans="1:2" x14ac:dyDescent="0.3">
      <c r="A15159" s="3">
        <v>390989</v>
      </c>
      <c r="B15159" s="5" t="s">
        <v>30</v>
      </c>
    </row>
    <row r="15160" spans="1:2" x14ac:dyDescent="0.3">
      <c r="A15160" s="3">
        <v>390989</v>
      </c>
      <c r="B15160" s="5" t="s">
        <v>2528</v>
      </c>
    </row>
    <row r="15161" spans="1:2" x14ac:dyDescent="0.3">
      <c r="A15161" s="3">
        <v>312669</v>
      </c>
      <c r="B15161" s="5" t="s">
        <v>49</v>
      </c>
    </row>
    <row r="15162" spans="1:2" x14ac:dyDescent="0.3">
      <c r="A15162" s="3">
        <v>312669</v>
      </c>
      <c r="B15162" s="5" t="s">
        <v>886</v>
      </c>
    </row>
    <row r="15163" spans="1:2" x14ac:dyDescent="0.3">
      <c r="A15163" s="3">
        <v>257345</v>
      </c>
      <c r="B15163" s="5" t="s">
        <v>468</v>
      </c>
    </row>
    <row r="15164" spans="1:2" x14ac:dyDescent="0.3">
      <c r="A15164" s="3">
        <v>257345</v>
      </c>
      <c r="B15164" s="5" t="s">
        <v>166</v>
      </c>
    </row>
    <row r="15165" spans="1:2" x14ac:dyDescent="0.3">
      <c r="A15165" s="3">
        <v>352498</v>
      </c>
      <c r="B15165" s="5" t="s">
        <v>49</v>
      </c>
    </row>
    <row r="15166" spans="1:2" x14ac:dyDescent="0.3">
      <c r="A15166" s="3">
        <v>352498</v>
      </c>
      <c r="B15166" s="5" t="s">
        <v>886</v>
      </c>
    </row>
    <row r="15167" spans="1:2" x14ac:dyDescent="0.3">
      <c r="A15167" s="3">
        <v>409297</v>
      </c>
      <c r="B15167" s="5" t="s">
        <v>468</v>
      </c>
    </row>
    <row r="15168" spans="1:2" x14ac:dyDescent="0.3">
      <c r="A15168" s="3">
        <v>409297</v>
      </c>
      <c r="B15168" s="5" t="s">
        <v>2848</v>
      </c>
    </row>
    <row r="15169" spans="1:2" x14ac:dyDescent="0.3">
      <c r="A15169" s="3">
        <v>409297</v>
      </c>
      <c r="B15169" s="5" t="s">
        <v>6631</v>
      </c>
    </row>
    <row r="15170" spans="1:2" x14ac:dyDescent="0.3">
      <c r="A15170" s="3">
        <v>394684</v>
      </c>
      <c r="B15170" s="5" t="s">
        <v>166</v>
      </c>
    </row>
    <row r="15171" spans="1:2" x14ac:dyDescent="0.3">
      <c r="A15171" s="3">
        <v>394684</v>
      </c>
      <c r="B15171" s="5" t="s">
        <v>1246</v>
      </c>
    </row>
    <row r="15172" spans="1:2" x14ac:dyDescent="0.3">
      <c r="A15172" s="3">
        <v>394684</v>
      </c>
      <c r="B15172" s="5" t="s">
        <v>49</v>
      </c>
    </row>
    <row r="15173" spans="1:2" x14ac:dyDescent="0.3">
      <c r="A15173" s="3">
        <v>339526</v>
      </c>
      <c r="B15173" s="5" t="s">
        <v>2297</v>
      </c>
    </row>
    <row r="15174" spans="1:2" x14ac:dyDescent="0.3">
      <c r="A15174" s="3">
        <v>339526</v>
      </c>
      <c r="B15174" s="5" t="s">
        <v>1139</v>
      </c>
    </row>
    <row r="15175" spans="1:2" x14ac:dyDescent="0.3">
      <c r="A15175" s="3">
        <v>339526</v>
      </c>
      <c r="B15175" s="5" t="s">
        <v>6748</v>
      </c>
    </row>
    <row r="15176" spans="1:2" x14ac:dyDescent="0.3">
      <c r="A15176" s="3">
        <v>315664</v>
      </c>
      <c r="B15176" s="5" t="s">
        <v>30</v>
      </c>
    </row>
    <row r="15177" spans="1:2" x14ac:dyDescent="0.3">
      <c r="A15177" s="3">
        <v>315664</v>
      </c>
      <c r="B15177" s="5" t="s">
        <v>49</v>
      </c>
    </row>
    <row r="15178" spans="1:2" x14ac:dyDescent="0.3">
      <c r="A15178" s="3">
        <v>408620</v>
      </c>
      <c r="B15178" s="5" t="s">
        <v>777</v>
      </c>
    </row>
    <row r="15179" spans="1:2" x14ac:dyDescent="0.3">
      <c r="A15179" s="3">
        <v>408620</v>
      </c>
      <c r="B15179" s="5" t="s">
        <v>1246</v>
      </c>
    </row>
    <row r="15180" spans="1:2" x14ac:dyDescent="0.3">
      <c r="A15180" s="3">
        <v>408620</v>
      </c>
      <c r="B15180" s="5" t="s">
        <v>166</v>
      </c>
    </row>
    <row r="15181" spans="1:2" x14ac:dyDescent="0.3">
      <c r="A15181" s="3">
        <v>340676</v>
      </c>
      <c r="B15181" s="5" t="s">
        <v>49</v>
      </c>
    </row>
    <row r="15182" spans="1:2" x14ac:dyDescent="0.3">
      <c r="A15182" s="3">
        <v>340676</v>
      </c>
      <c r="B15182" s="5" t="s">
        <v>6631</v>
      </c>
    </row>
    <row r="15183" spans="1:2" x14ac:dyDescent="0.3">
      <c r="A15183" s="3">
        <v>340676</v>
      </c>
      <c r="B15183" s="5" t="s">
        <v>166</v>
      </c>
    </row>
    <row r="15184" spans="1:2" x14ac:dyDescent="0.3">
      <c r="A15184" s="3">
        <v>331313</v>
      </c>
      <c r="B15184" s="5" t="s">
        <v>777</v>
      </c>
    </row>
    <row r="15185" spans="1:2" x14ac:dyDescent="0.3">
      <c r="A15185" s="3">
        <v>331313</v>
      </c>
      <c r="B15185" s="5" t="s">
        <v>30</v>
      </c>
    </row>
    <row r="15186" spans="1:2" x14ac:dyDescent="0.3">
      <c r="A15186" s="3">
        <v>410117</v>
      </c>
      <c r="B15186" s="5" t="s">
        <v>49</v>
      </c>
    </row>
    <row r="15187" spans="1:2" x14ac:dyDescent="0.3">
      <c r="A15187" s="3">
        <v>391629</v>
      </c>
      <c r="B15187" s="5" t="s">
        <v>777</v>
      </c>
    </row>
    <row r="15188" spans="1:2" x14ac:dyDescent="0.3">
      <c r="A15188" s="3">
        <v>391629</v>
      </c>
      <c r="B15188" s="5" t="s">
        <v>166</v>
      </c>
    </row>
    <row r="15189" spans="1:2" x14ac:dyDescent="0.3">
      <c r="A15189" s="3">
        <v>391629</v>
      </c>
      <c r="B15189" s="5" t="s">
        <v>886</v>
      </c>
    </row>
    <row r="15190" spans="1:2" x14ac:dyDescent="0.3">
      <c r="A15190" s="3">
        <v>391629</v>
      </c>
      <c r="B15190" s="5" t="s">
        <v>1139</v>
      </c>
    </row>
    <row r="15191" spans="1:2" x14ac:dyDescent="0.3">
      <c r="A15191" s="3">
        <v>336455</v>
      </c>
      <c r="B15191" s="5" t="s">
        <v>49</v>
      </c>
    </row>
    <row r="15192" spans="1:2" x14ac:dyDescent="0.3">
      <c r="A15192" s="3">
        <v>336455</v>
      </c>
      <c r="B15192" s="5" t="s">
        <v>468</v>
      </c>
    </row>
    <row r="15193" spans="1:2" x14ac:dyDescent="0.3">
      <c r="A15193" s="3">
        <v>336455</v>
      </c>
      <c r="B15193" s="5" t="s">
        <v>2528</v>
      </c>
    </row>
    <row r="15194" spans="1:2" x14ac:dyDescent="0.3">
      <c r="A15194" s="3">
        <v>338964</v>
      </c>
      <c r="B15194" s="5" t="s">
        <v>30</v>
      </c>
    </row>
    <row r="15195" spans="1:2" x14ac:dyDescent="0.3">
      <c r="A15195" s="3">
        <v>338964</v>
      </c>
      <c r="B15195" s="5" t="s">
        <v>1246</v>
      </c>
    </row>
    <row r="15196" spans="1:2" x14ac:dyDescent="0.3">
      <c r="A15196" s="3">
        <v>338964</v>
      </c>
      <c r="B15196" s="5" t="s">
        <v>6631</v>
      </c>
    </row>
    <row r="15197" spans="1:2" x14ac:dyDescent="0.3">
      <c r="A15197" s="3">
        <v>334538</v>
      </c>
      <c r="B15197" s="5" t="s">
        <v>49</v>
      </c>
    </row>
    <row r="15198" spans="1:2" x14ac:dyDescent="0.3">
      <c r="A15198" s="3">
        <v>334538</v>
      </c>
      <c r="B15198" s="5" t="s">
        <v>2528</v>
      </c>
    </row>
    <row r="15199" spans="1:2" x14ac:dyDescent="0.3">
      <c r="A15199" s="3">
        <v>323262</v>
      </c>
      <c r="B15199" s="5" t="s">
        <v>30</v>
      </c>
    </row>
    <row r="15200" spans="1:2" x14ac:dyDescent="0.3">
      <c r="A15200" s="3">
        <v>323262</v>
      </c>
      <c r="B15200" s="5" t="s">
        <v>468</v>
      </c>
    </row>
    <row r="15201" spans="1:2" x14ac:dyDescent="0.3">
      <c r="A15201" s="3">
        <v>256569</v>
      </c>
      <c r="B15201" s="5" t="s">
        <v>777</v>
      </c>
    </row>
    <row r="15202" spans="1:2" x14ac:dyDescent="0.3">
      <c r="A15202" s="3">
        <v>256569</v>
      </c>
      <c r="B15202" s="5" t="s">
        <v>1246</v>
      </c>
    </row>
    <row r="15203" spans="1:2" x14ac:dyDescent="0.3">
      <c r="A15203" s="3">
        <v>256569</v>
      </c>
      <c r="B15203" s="5" t="s">
        <v>49</v>
      </c>
    </row>
    <row r="15204" spans="1:2" x14ac:dyDescent="0.3">
      <c r="A15204" s="3">
        <v>270010</v>
      </c>
      <c r="B15204" s="5" t="s">
        <v>30</v>
      </c>
    </row>
    <row r="15205" spans="1:2" x14ac:dyDescent="0.3">
      <c r="A15205" s="3">
        <v>270010</v>
      </c>
      <c r="B15205" s="5" t="s">
        <v>49</v>
      </c>
    </row>
    <row r="15206" spans="1:2" x14ac:dyDescent="0.3">
      <c r="A15206" s="3">
        <v>413471</v>
      </c>
      <c r="B15206" s="5" t="s">
        <v>30</v>
      </c>
    </row>
    <row r="15207" spans="1:2" x14ac:dyDescent="0.3">
      <c r="A15207" s="3">
        <v>413471</v>
      </c>
      <c r="B15207" s="5" t="s">
        <v>49</v>
      </c>
    </row>
    <row r="15208" spans="1:2" x14ac:dyDescent="0.3">
      <c r="A15208" s="3">
        <v>413471</v>
      </c>
      <c r="B15208" s="5" t="s">
        <v>886</v>
      </c>
    </row>
    <row r="15209" spans="1:2" x14ac:dyDescent="0.3">
      <c r="A15209" s="3">
        <v>419639</v>
      </c>
      <c r="B15209" s="5" t="s">
        <v>166</v>
      </c>
    </row>
    <row r="15210" spans="1:2" x14ac:dyDescent="0.3">
      <c r="A15210" s="3">
        <v>419639</v>
      </c>
      <c r="B15210" s="5" t="s">
        <v>49</v>
      </c>
    </row>
    <row r="15211" spans="1:2" x14ac:dyDescent="0.3">
      <c r="A15211" s="3">
        <v>419639</v>
      </c>
      <c r="B15211" s="5" t="s">
        <v>468</v>
      </c>
    </row>
    <row r="15212" spans="1:2" x14ac:dyDescent="0.3">
      <c r="A15212" s="3">
        <v>369202</v>
      </c>
      <c r="B15212" s="5" t="s">
        <v>468</v>
      </c>
    </row>
    <row r="15213" spans="1:2" x14ac:dyDescent="0.3">
      <c r="A15213" s="3">
        <v>332872</v>
      </c>
      <c r="B15213" s="5" t="s">
        <v>49</v>
      </c>
    </row>
    <row r="15214" spans="1:2" x14ac:dyDescent="0.3">
      <c r="A15214" s="3">
        <v>332872</v>
      </c>
      <c r="B15214" s="5" t="s">
        <v>886</v>
      </c>
    </row>
    <row r="15215" spans="1:2" x14ac:dyDescent="0.3">
      <c r="A15215" s="3">
        <v>398289</v>
      </c>
      <c r="B15215" s="5" t="s">
        <v>49</v>
      </c>
    </row>
    <row r="15216" spans="1:2" x14ac:dyDescent="0.3">
      <c r="A15216" s="3">
        <v>398289</v>
      </c>
      <c r="B15216" s="5" t="s">
        <v>777</v>
      </c>
    </row>
    <row r="15217" spans="1:2" x14ac:dyDescent="0.3">
      <c r="A15217" s="3">
        <v>398289</v>
      </c>
      <c r="B15217" s="5" t="s">
        <v>166</v>
      </c>
    </row>
    <row r="15218" spans="1:2" x14ac:dyDescent="0.3">
      <c r="A15218" s="3">
        <v>406785</v>
      </c>
      <c r="B15218" s="5" t="s">
        <v>2297</v>
      </c>
    </row>
    <row r="15219" spans="1:2" x14ac:dyDescent="0.3">
      <c r="A15219" s="3">
        <v>406785</v>
      </c>
      <c r="B15219" s="5" t="s">
        <v>6748</v>
      </c>
    </row>
    <row r="15220" spans="1:2" x14ac:dyDescent="0.3">
      <c r="A15220" s="3">
        <v>406785</v>
      </c>
      <c r="B15220" s="5" t="s">
        <v>30</v>
      </c>
    </row>
    <row r="15221" spans="1:2" x14ac:dyDescent="0.3">
      <c r="A15221" s="3">
        <v>290825</v>
      </c>
      <c r="B15221" s="5" t="s">
        <v>30</v>
      </c>
    </row>
    <row r="15222" spans="1:2" x14ac:dyDescent="0.3">
      <c r="A15222" s="3">
        <v>290825</v>
      </c>
      <c r="B15222" s="5" t="s">
        <v>2848</v>
      </c>
    </row>
    <row r="15223" spans="1:2" x14ac:dyDescent="0.3">
      <c r="A15223" s="3">
        <v>290825</v>
      </c>
      <c r="B15223" s="5" t="s">
        <v>468</v>
      </c>
    </row>
    <row r="15224" spans="1:2" x14ac:dyDescent="0.3">
      <c r="A15224" s="3">
        <v>290825</v>
      </c>
      <c r="B15224" s="5" t="s">
        <v>777</v>
      </c>
    </row>
    <row r="15225" spans="1:2" x14ac:dyDescent="0.3">
      <c r="A15225" s="3">
        <v>290825</v>
      </c>
      <c r="B15225" s="5" t="s">
        <v>6631</v>
      </c>
    </row>
    <row r="15226" spans="1:2" x14ac:dyDescent="0.3">
      <c r="A15226" s="3">
        <v>392794</v>
      </c>
      <c r="B15226" s="5" t="s">
        <v>49</v>
      </c>
    </row>
    <row r="15227" spans="1:2" x14ac:dyDescent="0.3">
      <c r="A15227" s="3">
        <v>392794</v>
      </c>
      <c r="B15227" s="5" t="s">
        <v>7548</v>
      </c>
    </row>
    <row r="15228" spans="1:2" x14ac:dyDescent="0.3">
      <c r="A15228" s="3">
        <v>419590</v>
      </c>
      <c r="B15228" s="5" t="s">
        <v>49</v>
      </c>
    </row>
    <row r="15229" spans="1:2" x14ac:dyDescent="0.3">
      <c r="A15229" s="3">
        <v>419590</v>
      </c>
      <c r="B15229" s="5" t="s">
        <v>166</v>
      </c>
    </row>
    <row r="15230" spans="1:2" x14ac:dyDescent="0.3">
      <c r="A15230" s="3">
        <v>419590</v>
      </c>
      <c r="B15230" s="5" t="s">
        <v>468</v>
      </c>
    </row>
    <row r="15231" spans="1:2" x14ac:dyDescent="0.3">
      <c r="A15231" s="3">
        <v>340103</v>
      </c>
      <c r="B15231" s="5" t="s">
        <v>468</v>
      </c>
    </row>
    <row r="15232" spans="1:2" x14ac:dyDescent="0.3">
      <c r="A15232" s="3">
        <v>340103</v>
      </c>
      <c r="B15232" s="5" t="s">
        <v>49</v>
      </c>
    </row>
    <row r="15233" spans="1:2" x14ac:dyDescent="0.3">
      <c r="A15233" s="3">
        <v>380124</v>
      </c>
      <c r="B15233" s="5" t="s">
        <v>30</v>
      </c>
    </row>
    <row r="15234" spans="1:2" x14ac:dyDescent="0.3">
      <c r="A15234" s="3">
        <v>301608</v>
      </c>
      <c r="B15234" s="5" t="s">
        <v>166</v>
      </c>
    </row>
    <row r="15235" spans="1:2" x14ac:dyDescent="0.3">
      <c r="A15235" s="3">
        <v>301608</v>
      </c>
      <c r="B15235" s="5" t="s">
        <v>49</v>
      </c>
    </row>
    <row r="15236" spans="1:2" x14ac:dyDescent="0.3">
      <c r="A15236" s="3">
        <v>301608</v>
      </c>
      <c r="B15236" s="5" t="s">
        <v>1246</v>
      </c>
    </row>
    <row r="15237" spans="1:2" x14ac:dyDescent="0.3">
      <c r="A15237" s="3">
        <v>291351</v>
      </c>
      <c r="B15237" s="5" t="s">
        <v>49</v>
      </c>
    </row>
    <row r="15238" spans="1:2" x14ac:dyDescent="0.3">
      <c r="A15238" s="3">
        <v>382501</v>
      </c>
      <c r="B15238" s="5" t="s">
        <v>49</v>
      </c>
    </row>
    <row r="15239" spans="1:2" x14ac:dyDescent="0.3">
      <c r="A15239" s="3">
        <v>382501</v>
      </c>
      <c r="B15239" s="5" t="s">
        <v>886</v>
      </c>
    </row>
    <row r="15240" spans="1:2" x14ac:dyDescent="0.3">
      <c r="A15240" s="3">
        <v>382892</v>
      </c>
      <c r="B15240" s="5" t="s">
        <v>49</v>
      </c>
    </row>
    <row r="15241" spans="1:2" x14ac:dyDescent="0.3">
      <c r="A15241" s="3">
        <v>382892</v>
      </c>
      <c r="B15241" s="5" t="s">
        <v>886</v>
      </c>
    </row>
    <row r="15242" spans="1:2" x14ac:dyDescent="0.3">
      <c r="A15242" s="3">
        <v>351809</v>
      </c>
      <c r="B15242" s="5" t="s">
        <v>1246</v>
      </c>
    </row>
    <row r="15243" spans="1:2" x14ac:dyDescent="0.3">
      <c r="A15243" s="3">
        <v>351809</v>
      </c>
      <c r="B15243" s="5" t="s">
        <v>166</v>
      </c>
    </row>
    <row r="15244" spans="1:2" x14ac:dyDescent="0.3">
      <c r="A15244" s="3">
        <v>339408</v>
      </c>
      <c r="B15244" s="5" t="s">
        <v>49</v>
      </c>
    </row>
    <row r="15245" spans="1:2" x14ac:dyDescent="0.3">
      <c r="A15245" s="3">
        <v>276905</v>
      </c>
      <c r="B15245" s="5" t="s">
        <v>1139</v>
      </c>
    </row>
    <row r="15246" spans="1:2" x14ac:dyDescent="0.3">
      <c r="A15246" s="3">
        <v>276905</v>
      </c>
      <c r="B15246" s="5" t="s">
        <v>2297</v>
      </c>
    </row>
    <row r="15247" spans="1:2" x14ac:dyDescent="0.3">
      <c r="A15247" s="3">
        <v>276905</v>
      </c>
      <c r="B15247" s="5" t="s">
        <v>30</v>
      </c>
    </row>
    <row r="15248" spans="1:2" x14ac:dyDescent="0.3">
      <c r="A15248" s="3">
        <v>276905</v>
      </c>
      <c r="B15248" s="5" t="s">
        <v>6748</v>
      </c>
    </row>
    <row r="15249" spans="1:2" x14ac:dyDescent="0.3">
      <c r="A15249" s="3">
        <v>411736</v>
      </c>
      <c r="B15249" s="5" t="s">
        <v>777</v>
      </c>
    </row>
    <row r="15250" spans="1:2" x14ac:dyDescent="0.3">
      <c r="A15250" s="3">
        <v>411736</v>
      </c>
      <c r="B15250" s="5" t="s">
        <v>2297</v>
      </c>
    </row>
    <row r="15251" spans="1:2" x14ac:dyDescent="0.3">
      <c r="A15251" s="3">
        <v>411736</v>
      </c>
      <c r="B15251" s="5" t="s">
        <v>1139</v>
      </c>
    </row>
    <row r="15252" spans="1:2" x14ac:dyDescent="0.3">
      <c r="A15252" s="3">
        <v>411736</v>
      </c>
      <c r="B15252" s="5" t="s">
        <v>1246</v>
      </c>
    </row>
    <row r="15253" spans="1:2" x14ac:dyDescent="0.3">
      <c r="A15253" s="3">
        <v>411736</v>
      </c>
      <c r="B15253" s="5" t="s">
        <v>2528</v>
      </c>
    </row>
    <row r="15254" spans="1:2" x14ac:dyDescent="0.3">
      <c r="A15254" s="3">
        <v>411736</v>
      </c>
      <c r="B15254" s="5" t="s">
        <v>6748</v>
      </c>
    </row>
    <row r="15255" spans="1:2" x14ac:dyDescent="0.3">
      <c r="A15255" s="3">
        <v>318850</v>
      </c>
      <c r="B15255" s="5" t="s">
        <v>49</v>
      </c>
    </row>
    <row r="15256" spans="1:2" x14ac:dyDescent="0.3">
      <c r="A15256" s="3">
        <v>388440</v>
      </c>
      <c r="B15256" s="5" t="s">
        <v>2848</v>
      </c>
    </row>
    <row r="15257" spans="1:2" x14ac:dyDescent="0.3">
      <c r="A15257" s="3">
        <v>388440</v>
      </c>
      <c r="B15257" s="5" t="s">
        <v>468</v>
      </c>
    </row>
    <row r="15258" spans="1:2" x14ac:dyDescent="0.3">
      <c r="A15258" s="3">
        <v>376866</v>
      </c>
      <c r="B15258" s="5" t="s">
        <v>49</v>
      </c>
    </row>
    <row r="15259" spans="1:2" x14ac:dyDescent="0.3">
      <c r="A15259" s="3">
        <v>340677</v>
      </c>
      <c r="B15259" s="5" t="s">
        <v>166</v>
      </c>
    </row>
    <row r="15260" spans="1:2" x14ac:dyDescent="0.3">
      <c r="A15260" s="3">
        <v>415749</v>
      </c>
      <c r="B15260" s="5" t="s">
        <v>2297</v>
      </c>
    </row>
    <row r="15261" spans="1:2" x14ac:dyDescent="0.3">
      <c r="A15261" s="3">
        <v>415749</v>
      </c>
      <c r="B15261" s="5" t="s">
        <v>6748</v>
      </c>
    </row>
    <row r="15262" spans="1:2" x14ac:dyDescent="0.3">
      <c r="A15262" s="3">
        <v>415749</v>
      </c>
      <c r="B15262" s="5" t="s">
        <v>2528</v>
      </c>
    </row>
    <row r="15263" spans="1:2" x14ac:dyDescent="0.3">
      <c r="A15263" s="3">
        <v>288171</v>
      </c>
      <c r="B15263" s="5" t="s">
        <v>30</v>
      </c>
    </row>
    <row r="15264" spans="1:2" x14ac:dyDescent="0.3">
      <c r="A15264" s="3">
        <v>403509</v>
      </c>
      <c r="B15264" s="5" t="s">
        <v>6631</v>
      </c>
    </row>
    <row r="15265" spans="1:2" x14ac:dyDescent="0.3">
      <c r="A15265" s="3">
        <v>403509</v>
      </c>
      <c r="B15265" s="5" t="s">
        <v>166</v>
      </c>
    </row>
    <row r="15266" spans="1:2" x14ac:dyDescent="0.3">
      <c r="A15266" s="3">
        <v>417028</v>
      </c>
      <c r="B15266" s="5" t="s">
        <v>30</v>
      </c>
    </row>
    <row r="15267" spans="1:2" x14ac:dyDescent="0.3">
      <c r="A15267" s="3">
        <v>417028</v>
      </c>
      <c r="B15267" s="5" t="s">
        <v>19406</v>
      </c>
    </row>
    <row r="15268" spans="1:2" x14ac:dyDescent="0.3">
      <c r="A15268" s="3">
        <v>298584</v>
      </c>
      <c r="B15268" s="5" t="s">
        <v>468</v>
      </c>
    </row>
    <row r="15269" spans="1:2" x14ac:dyDescent="0.3">
      <c r="A15269" s="3">
        <v>346651</v>
      </c>
      <c r="B15269" s="5" t="s">
        <v>777</v>
      </c>
    </row>
    <row r="15270" spans="1:2" x14ac:dyDescent="0.3">
      <c r="A15270" s="3">
        <v>346651</v>
      </c>
      <c r="B15270" s="5" t="s">
        <v>2528</v>
      </c>
    </row>
    <row r="15271" spans="1:2" x14ac:dyDescent="0.3">
      <c r="A15271" s="3">
        <v>346651</v>
      </c>
      <c r="B15271" s="5" t="s">
        <v>468</v>
      </c>
    </row>
    <row r="15272" spans="1:2" x14ac:dyDescent="0.3">
      <c r="A15272" s="3">
        <v>414597</v>
      </c>
      <c r="B15272" s="5" t="s">
        <v>49</v>
      </c>
    </row>
    <row r="15273" spans="1:2" x14ac:dyDescent="0.3">
      <c r="A15273" s="3">
        <v>308453</v>
      </c>
      <c r="B15273" s="5" t="s">
        <v>49</v>
      </c>
    </row>
    <row r="15274" spans="1:2" x14ac:dyDescent="0.3">
      <c r="A15274" s="3">
        <v>308453</v>
      </c>
      <c r="B15274" s="5" t="s">
        <v>30</v>
      </c>
    </row>
    <row r="15275" spans="1:2" x14ac:dyDescent="0.3">
      <c r="A15275" s="3">
        <v>257440</v>
      </c>
      <c r="B15275" s="5" t="s">
        <v>166</v>
      </c>
    </row>
    <row r="15276" spans="1:2" x14ac:dyDescent="0.3">
      <c r="A15276" s="3">
        <v>257440</v>
      </c>
      <c r="B15276" s="5" t="s">
        <v>49</v>
      </c>
    </row>
    <row r="15277" spans="1:2" x14ac:dyDescent="0.3">
      <c r="A15277" s="3">
        <v>257440</v>
      </c>
      <c r="B15277" s="5" t="s">
        <v>777</v>
      </c>
    </row>
    <row r="15278" spans="1:2" x14ac:dyDescent="0.3">
      <c r="A15278" s="3">
        <v>257440</v>
      </c>
      <c r="B15278" s="5" t="s">
        <v>6631</v>
      </c>
    </row>
    <row r="15279" spans="1:2" x14ac:dyDescent="0.3">
      <c r="A15279" s="3">
        <v>393184</v>
      </c>
      <c r="B15279" s="5" t="s">
        <v>166</v>
      </c>
    </row>
    <row r="15280" spans="1:2" x14ac:dyDescent="0.3">
      <c r="A15280" s="3">
        <v>393184</v>
      </c>
      <c r="B15280" s="5" t="s">
        <v>49</v>
      </c>
    </row>
    <row r="15281" spans="1:2" x14ac:dyDescent="0.3">
      <c r="A15281" s="3">
        <v>367206</v>
      </c>
      <c r="B15281" s="5" t="s">
        <v>777</v>
      </c>
    </row>
    <row r="15282" spans="1:2" x14ac:dyDescent="0.3">
      <c r="A15282" s="3">
        <v>329981</v>
      </c>
      <c r="B15282" s="5" t="s">
        <v>49</v>
      </c>
    </row>
    <row r="15283" spans="1:2" x14ac:dyDescent="0.3">
      <c r="A15283" s="3">
        <v>329981</v>
      </c>
      <c r="B15283" s="5" t="s">
        <v>166</v>
      </c>
    </row>
    <row r="15284" spans="1:2" x14ac:dyDescent="0.3">
      <c r="A15284" s="3">
        <v>411638</v>
      </c>
      <c r="B15284" s="5" t="s">
        <v>166</v>
      </c>
    </row>
    <row r="15285" spans="1:2" x14ac:dyDescent="0.3">
      <c r="A15285" s="3">
        <v>347033</v>
      </c>
      <c r="B15285" s="5" t="s">
        <v>49</v>
      </c>
    </row>
    <row r="15286" spans="1:2" x14ac:dyDescent="0.3">
      <c r="A15286" s="3">
        <v>390582</v>
      </c>
      <c r="B15286" s="5" t="s">
        <v>468</v>
      </c>
    </row>
    <row r="15287" spans="1:2" x14ac:dyDescent="0.3">
      <c r="A15287" s="3">
        <v>390582</v>
      </c>
      <c r="B15287" s="5" t="s">
        <v>166</v>
      </c>
    </row>
    <row r="15288" spans="1:2" x14ac:dyDescent="0.3">
      <c r="A15288" s="3">
        <v>390582</v>
      </c>
      <c r="B15288" s="5" t="s">
        <v>2528</v>
      </c>
    </row>
    <row r="15289" spans="1:2" x14ac:dyDescent="0.3">
      <c r="A15289" s="3">
        <v>423627</v>
      </c>
      <c r="B15289" s="5" t="s">
        <v>1139</v>
      </c>
    </row>
    <row r="15290" spans="1:2" x14ac:dyDescent="0.3">
      <c r="A15290" s="3">
        <v>423627</v>
      </c>
      <c r="B15290" s="5" t="s">
        <v>777</v>
      </c>
    </row>
    <row r="15291" spans="1:2" x14ac:dyDescent="0.3">
      <c r="A15291" s="3">
        <v>382399</v>
      </c>
      <c r="B15291" s="5" t="s">
        <v>2378</v>
      </c>
    </row>
    <row r="15292" spans="1:2" x14ac:dyDescent="0.3">
      <c r="A15292" s="3">
        <v>382399</v>
      </c>
      <c r="B15292" s="5" t="s">
        <v>886</v>
      </c>
    </row>
    <row r="15293" spans="1:2" x14ac:dyDescent="0.3">
      <c r="A15293" s="3">
        <v>382399</v>
      </c>
      <c r="B15293" s="5" t="s">
        <v>49</v>
      </c>
    </row>
    <row r="15294" spans="1:2" x14ac:dyDescent="0.3">
      <c r="A15294" s="3">
        <v>411221</v>
      </c>
      <c r="B15294" s="5" t="s">
        <v>2297</v>
      </c>
    </row>
    <row r="15295" spans="1:2" x14ac:dyDescent="0.3">
      <c r="A15295" s="3">
        <v>411221</v>
      </c>
      <c r="B15295" s="5" t="s">
        <v>6748</v>
      </c>
    </row>
    <row r="15296" spans="1:2" x14ac:dyDescent="0.3">
      <c r="A15296" s="3">
        <v>366514</v>
      </c>
      <c r="B15296" s="5" t="s">
        <v>30</v>
      </c>
    </row>
    <row r="15297" spans="1:2" x14ac:dyDescent="0.3">
      <c r="A15297" s="3">
        <v>366514</v>
      </c>
      <c r="B15297" s="5" t="s">
        <v>886</v>
      </c>
    </row>
    <row r="15298" spans="1:2" x14ac:dyDescent="0.3">
      <c r="A15298" s="3">
        <v>366514</v>
      </c>
      <c r="B15298" s="5" t="s">
        <v>49</v>
      </c>
    </row>
    <row r="15299" spans="1:2" x14ac:dyDescent="0.3">
      <c r="A15299" s="3">
        <v>376565</v>
      </c>
      <c r="B15299" s="5" t="s">
        <v>1139</v>
      </c>
    </row>
    <row r="15300" spans="1:2" x14ac:dyDescent="0.3">
      <c r="A15300" s="3">
        <v>376565</v>
      </c>
      <c r="B15300" s="5" t="s">
        <v>777</v>
      </c>
    </row>
    <row r="15301" spans="1:2" x14ac:dyDescent="0.3">
      <c r="A15301" s="3">
        <v>376565</v>
      </c>
      <c r="B15301" s="5" t="s">
        <v>49</v>
      </c>
    </row>
    <row r="15302" spans="1:2" x14ac:dyDescent="0.3">
      <c r="A15302" s="3">
        <v>369776</v>
      </c>
      <c r="B15302" s="5" t="s">
        <v>30</v>
      </c>
    </row>
    <row r="15303" spans="1:2" x14ac:dyDescent="0.3">
      <c r="A15303" s="3">
        <v>294795</v>
      </c>
      <c r="B15303" s="5" t="s">
        <v>6631</v>
      </c>
    </row>
    <row r="15304" spans="1:2" x14ac:dyDescent="0.3">
      <c r="A15304" s="3">
        <v>294795</v>
      </c>
      <c r="B15304" s="5" t="s">
        <v>166</v>
      </c>
    </row>
    <row r="15305" spans="1:2" x14ac:dyDescent="0.3">
      <c r="A15305" s="3">
        <v>382663</v>
      </c>
      <c r="B15305" s="5" t="s">
        <v>30</v>
      </c>
    </row>
    <row r="15306" spans="1:2" x14ac:dyDescent="0.3">
      <c r="A15306" s="3">
        <v>382663</v>
      </c>
      <c r="B15306" s="5" t="s">
        <v>49</v>
      </c>
    </row>
    <row r="15307" spans="1:2" x14ac:dyDescent="0.3">
      <c r="A15307" s="3">
        <v>376004</v>
      </c>
      <c r="B15307" s="5" t="s">
        <v>166</v>
      </c>
    </row>
    <row r="15308" spans="1:2" x14ac:dyDescent="0.3">
      <c r="A15308" s="3">
        <v>376004</v>
      </c>
      <c r="B15308" s="5" t="s">
        <v>1246</v>
      </c>
    </row>
    <row r="15309" spans="1:2" x14ac:dyDescent="0.3">
      <c r="A15309" s="3">
        <v>376004</v>
      </c>
      <c r="B15309" s="5" t="s">
        <v>49</v>
      </c>
    </row>
    <row r="15310" spans="1:2" x14ac:dyDescent="0.3">
      <c r="A15310" s="3">
        <v>360365</v>
      </c>
      <c r="B15310" s="5" t="s">
        <v>30</v>
      </c>
    </row>
    <row r="15311" spans="1:2" x14ac:dyDescent="0.3">
      <c r="A15311" s="3">
        <v>360365</v>
      </c>
      <c r="B15311" s="5" t="s">
        <v>49</v>
      </c>
    </row>
    <row r="15312" spans="1:2" x14ac:dyDescent="0.3">
      <c r="A15312" s="3">
        <v>360365</v>
      </c>
      <c r="B15312" s="5" t="s">
        <v>2378</v>
      </c>
    </row>
    <row r="15313" spans="1:2" x14ac:dyDescent="0.3">
      <c r="A15313" s="3">
        <v>375867</v>
      </c>
      <c r="B15313" s="5" t="s">
        <v>30</v>
      </c>
    </row>
    <row r="15314" spans="1:2" x14ac:dyDescent="0.3">
      <c r="A15314" s="3">
        <v>375867</v>
      </c>
      <c r="B15314" s="5" t="s">
        <v>49</v>
      </c>
    </row>
    <row r="15315" spans="1:2" x14ac:dyDescent="0.3">
      <c r="A15315" s="3">
        <v>375867</v>
      </c>
      <c r="B15315" s="5" t="s">
        <v>886</v>
      </c>
    </row>
    <row r="15316" spans="1:2" x14ac:dyDescent="0.3">
      <c r="A15316" s="3">
        <v>340402</v>
      </c>
      <c r="B15316" s="5" t="s">
        <v>30</v>
      </c>
    </row>
    <row r="15317" spans="1:2" x14ac:dyDescent="0.3">
      <c r="A15317" s="3">
        <v>340402</v>
      </c>
      <c r="B15317" s="5" t="s">
        <v>49</v>
      </c>
    </row>
    <row r="15318" spans="1:2" x14ac:dyDescent="0.3">
      <c r="A15318" s="3">
        <v>339397</v>
      </c>
      <c r="B15318" s="5" t="s">
        <v>30</v>
      </c>
    </row>
    <row r="15319" spans="1:2" x14ac:dyDescent="0.3">
      <c r="A15319" s="3">
        <v>339397</v>
      </c>
      <c r="B15319" s="5" t="s">
        <v>49</v>
      </c>
    </row>
    <row r="15320" spans="1:2" x14ac:dyDescent="0.3">
      <c r="A15320" s="3">
        <v>339397</v>
      </c>
      <c r="B15320" s="5" t="s">
        <v>886</v>
      </c>
    </row>
    <row r="15321" spans="1:2" x14ac:dyDescent="0.3">
      <c r="A15321" s="3">
        <v>429918</v>
      </c>
      <c r="B15321" s="5" t="s">
        <v>30</v>
      </c>
    </row>
    <row r="15322" spans="1:2" x14ac:dyDescent="0.3">
      <c r="A15322" s="3">
        <v>429918</v>
      </c>
      <c r="B15322" s="5" t="s">
        <v>6748</v>
      </c>
    </row>
    <row r="15323" spans="1:2" x14ac:dyDescent="0.3">
      <c r="A15323" s="3">
        <v>429918</v>
      </c>
      <c r="B15323" s="5" t="s">
        <v>49</v>
      </c>
    </row>
    <row r="15324" spans="1:2" x14ac:dyDescent="0.3">
      <c r="A15324" s="3">
        <v>429918</v>
      </c>
      <c r="B15324" s="5" t="s">
        <v>1139</v>
      </c>
    </row>
    <row r="15325" spans="1:2" x14ac:dyDescent="0.3">
      <c r="A15325" s="3">
        <v>371865</v>
      </c>
      <c r="B15325" s="5" t="s">
        <v>30</v>
      </c>
    </row>
    <row r="15326" spans="1:2" x14ac:dyDescent="0.3">
      <c r="A15326" s="3">
        <v>427008</v>
      </c>
      <c r="B15326" s="5" t="s">
        <v>310</v>
      </c>
    </row>
    <row r="15327" spans="1:2" x14ac:dyDescent="0.3">
      <c r="A15327" s="3">
        <v>427008</v>
      </c>
      <c r="B15327" s="5" t="s">
        <v>49</v>
      </c>
    </row>
    <row r="15328" spans="1:2" x14ac:dyDescent="0.3">
      <c r="A15328" s="3">
        <v>398535</v>
      </c>
      <c r="B15328" s="5" t="s">
        <v>1246</v>
      </c>
    </row>
    <row r="15329" spans="1:2" x14ac:dyDescent="0.3">
      <c r="A15329" s="3">
        <v>398535</v>
      </c>
      <c r="B15329" s="5" t="s">
        <v>49</v>
      </c>
    </row>
    <row r="15330" spans="1:2" x14ac:dyDescent="0.3">
      <c r="A15330" s="3">
        <v>394223</v>
      </c>
      <c r="B15330" s="5" t="s">
        <v>777</v>
      </c>
    </row>
    <row r="15331" spans="1:2" x14ac:dyDescent="0.3">
      <c r="A15331" s="3">
        <v>394223</v>
      </c>
      <c r="B15331" s="5" t="s">
        <v>310</v>
      </c>
    </row>
    <row r="15332" spans="1:2" x14ac:dyDescent="0.3">
      <c r="A15332" s="3">
        <v>388191</v>
      </c>
      <c r="B15332" s="5" t="s">
        <v>777</v>
      </c>
    </row>
    <row r="15333" spans="1:2" x14ac:dyDescent="0.3">
      <c r="A15333" s="3">
        <v>388191</v>
      </c>
      <c r="B15333" s="5" t="s">
        <v>1139</v>
      </c>
    </row>
    <row r="15334" spans="1:2" x14ac:dyDescent="0.3">
      <c r="A15334" s="3">
        <v>388191</v>
      </c>
      <c r="B15334" s="5" t="s">
        <v>2848</v>
      </c>
    </row>
    <row r="15335" spans="1:2" x14ac:dyDescent="0.3">
      <c r="A15335" s="3">
        <v>301348</v>
      </c>
      <c r="B15335" s="5" t="s">
        <v>49</v>
      </c>
    </row>
    <row r="15336" spans="1:2" x14ac:dyDescent="0.3">
      <c r="A15336" s="3">
        <v>301348</v>
      </c>
      <c r="B15336" s="5" t="s">
        <v>30</v>
      </c>
    </row>
    <row r="15337" spans="1:2" x14ac:dyDescent="0.3">
      <c r="A15337" s="3">
        <v>301348</v>
      </c>
      <c r="B15337" s="5" t="s">
        <v>7548</v>
      </c>
    </row>
    <row r="15338" spans="1:2" x14ac:dyDescent="0.3">
      <c r="A15338" s="3">
        <v>291264</v>
      </c>
      <c r="B15338" s="5" t="s">
        <v>30</v>
      </c>
    </row>
    <row r="15339" spans="1:2" x14ac:dyDescent="0.3">
      <c r="A15339" s="3">
        <v>291264</v>
      </c>
      <c r="B15339" s="5" t="s">
        <v>49</v>
      </c>
    </row>
    <row r="15340" spans="1:2" x14ac:dyDescent="0.3">
      <c r="A15340" s="3">
        <v>291264</v>
      </c>
      <c r="B15340" s="5" t="s">
        <v>6631</v>
      </c>
    </row>
    <row r="15341" spans="1:2" x14ac:dyDescent="0.3">
      <c r="A15341" s="3">
        <v>377154</v>
      </c>
      <c r="B15341" s="5" t="s">
        <v>49</v>
      </c>
    </row>
    <row r="15342" spans="1:2" x14ac:dyDescent="0.3">
      <c r="A15342" s="3">
        <v>416249</v>
      </c>
      <c r="B15342" s="5" t="s">
        <v>777</v>
      </c>
    </row>
    <row r="15343" spans="1:2" x14ac:dyDescent="0.3">
      <c r="A15343" s="3">
        <v>416249</v>
      </c>
      <c r="B15343" s="5" t="s">
        <v>166</v>
      </c>
    </row>
    <row r="15344" spans="1:2" x14ac:dyDescent="0.3">
      <c r="A15344" s="3">
        <v>416249</v>
      </c>
      <c r="B15344" s="5" t="s">
        <v>1246</v>
      </c>
    </row>
    <row r="15345" spans="1:2" x14ac:dyDescent="0.3">
      <c r="A15345" s="3">
        <v>393764</v>
      </c>
      <c r="B15345" s="5" t="s">
        <v>30</v>
      </c>
    </row>
    <row r="15346" spans="1:2" x14ac:dyDescent="0.3">
      <c r="A15346" s="3">
        <v>412924</v>
      </c>
      <c r="B15346" s="5" t="s">
        <v>2378</v>
      </c>
    </row>
    <row r="15347" spans="1:2" x14ac:dyDescent="0.3">
      <c r="A15347" s="3">
        <v>412924</v>
      </c>
      <c r="B15347" s="5" t="s">
        <v>329</v>
      </c>
    </row>
    <row r="15348" spans="1:2" x14ac:dyDescent="0.3">
      <c r="A15348" s="3">
        <v>412924</v>
      </c>
      <c r="B15348" s="5" t="s">
        <v>7548</v>
      </c>
    </row>
    <row r="15349" spans="1:2" x14ac:dyDescent="0.3">
      <c r="A15349" s="3">
        <v>427143</v>
      </c>
      <c r="B15349" s="5" t="s">
        <v>2848</v>
      </c>
    </row>
    <row r="15350" spans="1:2" x14ac:dyDescent="0.3">
      <c r="A15350" s="3">
        <v>427143</v>
      </c>
      <c r="B15350" s="5" t="s">
        <v>2297</v>
      </c>
    </row>
    <row r="15351" spans="1:2" x14ac:dyDescent="0.3">
      <c r="A15351" s="3">
        <v>427143</v>
      </c>
      <c r="B15351" s="5" t="s">
        <v>6748</v>
      </c>
    </row>
    <row r="15352" spans="1:2" x14ac:dyDescent="0.3">
      <c r="A15352" s="3">
        <v>427143</v>
      </c>
      <c r="B15352" s="5" t="s">
        <v>19406</v>
      </c>
    </row>
    <row r="15353" spans="1:2" x14ac:dyDescent="0.3">
      <c r="A15353" s="3">
        <v>361777</v>
      </c>
      <c r="B15353" s="5" t="s">
        <v>7548</v>
      </c>
    </row>
    <row r="15354" spans="1:2" x14ac:dyDescent="0.3">
      <c r="A15354" s="3">
        <v>361777</v>
      </c>
      <c r="B15354" s="5" t="s">
        <v>166</v>
      </c>
    </row>
    <row r="15355" spans="1:2" x14ac:dyDescent="0.3">
      <c r="A15355" s="3">
        <v>374856</v>
      </c>
      <c r="B15355" s="5" t="s">
        <v>2297</v>
      </c>
    </row>
    <row r="15356" spans="1:2" x14ac:dyDescent="0.3">
      <c r="A15356" s="3">
        <v>374856</v>
      </c>
      <c r="B15356" s="5" t="s">
        <v>6631</v>
      </c>
    </row>
    <row r="15357" spans="1:2" x14ac:dyDescent="0.3">
      <c r="A15357" s="3">
        <v>374856</v>
      </c>
      <c r="B15357" s="5" t="s">
        <v>777</v>
      </c>
    </row>
    <row r="15358" spans="1:2" x14ac:dyDescent="0.3">
      <c r="A15358" s="3">
        <v>374856</v>
      </c>
      <c r="B15358" s="5" t="s">
        <v>1246</v>
      </c>
    </row>
    <row r="15359" spans="1:2" x14ac:dyDescent="0.3">
      <c r="A15359" s="3">
        <v>372411</v>
      </c>
      <c r="B15359" s="5" t="s">
        <v>30</v>
      </c>
    </row>
    <row r="15360" spans="1:2" x14ac:dyDescent="0.3">
      <c r="A15360" s="3">
        <v>374617</v>
      </c>
      <c r="B15360" s="5" t="s">
        <v>1246</v>
      </c>
    </row>
    <row r="15361" spans="1:2" x14ac:dyDescent="0.3">
      <c r="A15361" s="3">
        <v>374617</v>
      </c>
      <c r="B15361" s="5" t="s">
        <v>49</v>
      </c>
    </row>
    <row r="15362" spans="1:2" x14ac:dyDescent="0.3">
      <c r="A15362" s="3">
        <v>410718</v>
      </c>
      <c r="B15362" s="5" t="s">
        <v>329</v>
      </c>
    </row>
    <row r="15363" spans="1:2" x14ac:dyDescent="0.3">
      <c r="A15363" s="3">
        <v>375315</v>
      </c>
      <c r="B15363" s="5" t="s">
        <v>49</v>
      </c>
    </row>
    <row r="15364" spans="1:2" x14ac:dyDescent="0.3">
      <c r="A15364" s="3">
        <v>375315</v>
      </c>
      <c r="B15364" s="5" t="s">
        <v>166</v>
      </c>
    </row>
    <row r="15365" spans="1:2" x14ac:dyDescent="0.3">
      <c r="A15365" s="3">
        <v>377447</v>
      </c>
      <c r="B15365" s="5" t="s">
        <v>777</v>
      </c>
    </row>
    <row r="15366" spans="1:2" x14ac:dyDescent="0.3">
      <c r="A15366" s="3">
        <v>377447</v>
      </c>
      <c r="B15366" s="5" t="s">
        <v>1139</v>
      </c>
    </row>
    <row r="15367" spans="1:2" x14ac:dyDescent="0.3">
      <c r="A15367" s="3">
        <v>377447</v>
      </c>
      <c r="B15367" s="5" t="s">
        <v>30</v>
      </c>
    </row>
    <row r="15368" spans="1:2" x14ac:dyDescent="0.3">
      <c r="A15368" s="3">
        <v>377447</v>
      </c>
      <c r="B15368" s="5" t="s">
        <v>6748</v>
      </c>
    </row>
    <row r="15369" spans="1:2" x14ac:dyDescent="0.3">
      <c r="A15369" s="3">
        <v>377447</v>
      </c>
      <c r="B15369" s="5" t="s">
        <v>310</v>
      </c>
    </row>
    <row r="15370" spans="1:2" x14ac:dyDescent="0.3">
      <c r="A15370" s="3">
        <v>339405</v>
      </c>
      <c r="B15370" s="5" t="s">
        <v>49</v>
      </c>
    </row>
    <row r="15371" spans="1:2" x14ac:dyDescent="0.3">
      <c r="A15371" s="3">
        <v>384127</v>
      </c>
      <c r="B15371" s="5" t="s">
        <v>49</v>
      </c>
    </row>
    <row r="15372" spans="1:2" x14ac:dyDescent="0.3">
      <c r="A15372" s="3">
        <v>384127</v>
      </c>
      <c r="B15372" s="5" t="s">
        <v>886</v>
      </c>
    </row>
    <row r="15373" spans="1:2" x14ac:dyDescent="0.3">
      <c r="A15373" s="3">
        <v>376453</v>
      </c>
      <c r="B15373" s="5" t="s">
        <v>166</v>
      </c>
    </row>
    <row r="15374" spans="1:2" x14ac:dyDescent="0.3">
      <c r="A15374" s="3">
        <v>376453</v>
      </c>
      <c r="B15374" s="5" t="s">
        <v>6631</v>
      </c>
    </row>
    <row r="15375" spans="1:2" x14ac:dyDescent="0.3">
      <c r="A15375" s="3">
        <v>376453</v>
      </c>
      <c r="B15375" s="5" t="s">
        <v>30</v>
      </c>
    </row>
    <row r="15376" spans="1:2" x14ac:dyDescent="0.3">
      <c r="A15376" s="3">
        <v>376453</v>
      </c>
      <c r="B15376" s="5" t="s">
        <v>2528</v>
      </c>
    </row>
    <row r="15377" spans="1:2" x14ac:dyDescent="0.3">
      <c r="A15377" s="3">
        <v>376453</v>
      </c>
      <c r="B15377" s="5" t="s">
        <v>49</v>
      </c>
    </row>
    <row r="15378" spans="1:2" x14ac:dyDescent="0.3">
      <c r="A15378" s="3">
        <v>374464</v>
      </c>
      <c r="B15378" s="5" t="s">
        <v>49</v>
      </c>
    </row>
    <row r="15379" spans="1:2" x14ac:dyDescent="0.3">
      <c r="A15379" s="3">
        <v>374464</v>
      </c>
      <c r="B15379" s="5" t="s">
        <v>2848</v>
      </c>
    </row>
    <row r="15380" spans="1:2" x14ac:dyDescent="0.3">
      <c r="A15380" s="3">
        <v>374464</v>
      </c>
      <c r="B15380" s="5" t="s">
        <v>6631</v>
      </c>
    </row>
    <row r="15381" spans="1:2" x14ac:dyDescent="0.3">
      <c r="A15381" s="3">
        <v>374475</v>
      </c>
      <c r="B15381" s="5" t="s">
        <v>30</v>
      </c>
    </row>
    <row r="15382" spans="1:2" x14ac:dyDescent="0.3">
      <c r="A15382" s="3">
        <v>374475</v>
      </c>
      <c r="B15382" s="5" t="s">
        <v>49</v>
      </c>
    </row>
    <row r="15383" spans="1:2" x14ac:dyDescent="0.3">
      <c r="A15383" s="3">
        <v>402632</v>
      </c>
      <c r="B15383" s="5" t="s">
        <v>49</v>
      </c>
    </row>
    <row r="15384" spans="1:2" x14ac:dyDescent="0.3">
      <c r="A15384" s="3">
        <v>262982</v>
      </c>
      <c r="B15384" s="5" t="s">
        <v>777</v>
      </c>
    </row>
    <row r="15385" spans="1:2" x14ac:dyDescent="0.3">
      <c r="A15385" s="3">
        <v>262982</v>
      </c>
      <c r="B15385" s="5" t="s">
        <v>49</v>
      </c>
    </row>
    <row r="15386" spans="1:2" x14ac:dyDescent="0.3">
      <c r="A15386" s="3">
        <v>262982</v>
      </c>
      <c r="B15386" s="5" t="s">
        <v>166</v>
      </c>
    </row>
    <row r="15387" spans="1:2" x14ac:dyDescent="0.3">
      <c r="A15387" s="3">
        <v>262982</v>
      </c>
      <c r="B15387" s="5" t="s">
        <v>1246</v>
      </c>
    </row>
    <row r="15388" spans="1:2" x14ac:dyDescent="0.3">
      <c r="A15388" s="3">
        <v>262982</v>
      </c>
      <c r="B15388" s="5" t="s">
        <v>6841</v>
      </c>
    </row>
    <row r="15389" spans="1:2" x14ac:dyDescent="0.3">
      <c r="A15389" s="3">
        <v>262982</v>
      </c>
      <c r="B15389" s="5" t="s">
        <v>1139</v>
      </c>
    </row>
    <row r="15390" spans="1:2" x14ac:dyDescent="0.3">
      <c r="A15390" s="3">
        <v>262982</v>
      </c>
      <c r="B15390" s="5" t="s">
        <v>6631</v>
      </c>
    </row>
    <row r="15391" spans="1:2" x14ac:dyDescent="0.3">
      <c r="A15391" s="3">
        <v>300667</v>
      </c>
      <c r="B15391" s="5" t="s">
        <v>30</v>
      </c>
    </row>
    <row r="15392" spans="1:2" x14ac:dyDescent="0.3">
      <c r="A15392" s="3">
        <v>300667</v>
      </c>
      <c r="B15392" s="5" t="s">
        <v>49</v>
      </c>
    </row>
    <row r="15393" spans="1:2" x14ac:dyDescent="0.3">
      <c r="A15393" s="3">
        <v>369883</v>
      </c>
      <c r="B15393" s="5" t="s">
        <v>6748</v>
      </c>
    </row>
    <row r="15394" spans="1:2" x14ac:dyDescent="0.3">
      <c r="A15394" s="3">
        <v>369883</v>
      </c>
      <c r="B15394" s="5" t="s">
        <v>30</v>
      </c>
    </row>
    <row r="15395" spans="1:2" x14ac:dyDescent="0.3">
      <c r="A15395" s="3">
        <v>407559</v>
      </c>
      <c r="B15395" s="5" t="s">
        <v>468</v>
      </c>
    </row>
    <row r="15396" spans="1:2" x14ac:dyDescent="0.3">
      <c r="A15396" s="3">
        <v>407559</v>
      </c>
      <c r="B15396" s="5" t="s">
        <v>6631</v>
      </c>
    </row>
    <row r="15397" spans="1:2" x14ac:dyDescent="0.3">
      <c r="A15397" s="3">
        <v>368031</v>
      </c>
      <c r="B15397" s="5" t="s">
        <v>468</v>
      </c>
    </row>
    <row r="15398" spans="1:2" x14ac:dyDescent="0.3">
      <c r="A15398" s="3">
        <v>368031</v>
      </c>
      <c r="B15398" s="5" t="s">
        <v>166</v>
      </c>
    </row>
    <row r="15399" spans="1:2" x14ac:dyDescent="0.3">
      <c r="A15399" s="3">
        <v>339927</v>
      </c>
      <c r="B15399" s="5" t="s">
        <v>30</v>
      </c>
    </row>
    <row r="15400" spans="1:2" x14ac:dyDescent="0.3">
      <c r="A15400" s="3">
        <v>339927</v>
      </c>
      <c r="B15400" s="5" t="s">
        <v>329</v>
      </c>
    </row>
    <row r="15401" spans="1:2" x14ac:dyDescent="0.3">
      <c r="A15401" s="3">
        <v>339927</v>
      </c>
      <c r="B15401" s="5" t="s">
        <v>19406</v>
      </c>
    </row>
    <row r="15402" spans="1:2" x14ac:dyDescent="0.3">
      <c r="A15402" s="3">
        <v>380808</v>
      </c>
      <c r="B15402" s="5" t="s">
        <v>329</v>
      </c>
    </row>
    <row r="15403" spans="1:2" x14ac:dyDescent="0.3">
      <c r="A15403" s="3">
        <v>369552</v>
      </c>
      <c r="B15403" s="5" t="s">
        <v>2297</v>
      </c>
    </row>
    <row r="15404" spans="1:2" x14ac:dyDescent="0.3">
      <c r="A15404" s="3">
        <v>369552</v>
      </c>
      <c r="B15404" s="5" t="s">
        <v>2848</v>
      </c>
    </row>
    <row r="15405" spans="1:2" x14ac:dyDescent="0.3">
      <c r="A15405" s="3">
        <v>369552</v>
      </c>
      <c r="B15405" s="5" t="s">
        <v>49</v>
      </c>
    </row>
    <row r="15406" spans="1:2" x14ac:dyDescent="0.3">
      <c r="A15406" s="3">
        <v>369552</v>
      </c>
      <c r="B15406" s="5" t="s">
        <v>2528</v>
      </c>
    </row>
    <row r="15407" spans="1:2" x14ac:dyDescent="0.3">
      <c r="A15407" s="3">
        <v>334522</v>
      </c>
      <c r="B15407" s="5" t="s">
        <v>310</v>
      </c>
    </row>
    <row r="15408" spans="1:2" x14ac:dyDescent="0.3">
      <c r="A15408" s="3">
        <v>334522</v>
      </c>
      <c r="B15408" s="5" t="s">
        <v>166</v>
      </c>
    </row>
    <row r="15409" spans="1:2" x14ac:dyDescent="0.3">
      <c r="A15409" s="3">
        <v>334522</v>
      </c>
      <c r="B15409" s="5" t="s">
        <v>49</v>
      </c>
    </row>
    <row r="15410" spans="1:2" x14ac:dyDescent="0.3">
      <c r="A15410" s="3">
        <v>205588</v>
      </c>
      <c r="B15410" s="5" t="s">
        <v>166</v>
      </c>
    </row>
    <row r="15411" spans="1:2" x14ac:dyDescent="0.3">
      <c r="A15411" s="3">
        <v>328429</v>
      </c>
      <c r="B15411" s="5" t="s">
        <v>166</v>
      </c>
    </row>
    <row r="15412" spans="1:2" x14ac:dyDescent="0.3">
      <c r="A15412" s="3">
        <v>328429</v>
      </c>
      <c r="B15412" s="5" t="s">
        <v>49</v>
      </c>
    </row>
    <row r="15413" spans="1:2" x14ac:dyDescent="0.3">
      <c r="A15413" s="3">
        <v>328429</v>
      </c>
      <c r="B15413" s="5" t="s">
        <v>2528</v>
      </c>
    </row>
    <row r="15414" spans="1:2" x14ac:dyDescent="0.3">
      <c r="A15414" s="3">
        <v>332718</v>
      </c>
      <c r="B15414" s="5" t="s">
        <v>777</v>
      </c>
    </row>
    <row r="15415" spans="1:2" x14ac:dyDescent="0.3">
      <c r="A15415" s="3">
        <v>332718</v>
      </c>
      <c r="B15415" s="5" t="s">
        <v>1139</v>
      </c>
    </row>
    <row r="15416" spans="1:2" x14ac:dyDescent="0.3">
      <c r="A15416" s="3">
        <v>332718</v>
      </c>
      <c r="B15416" s="5" t="s">
        <v>2297</v>
      </c>
    </row>
    <row r="15417" spans="1:2" x14ac:dyDescent="0.3">
      <c r="A15417" s="3">
        <v>332718</v>
      </c>
      <c r="B15417" s="5" t="s">
        <v>7548</v>
      </c>
    </row>
    <row r="15418" spans="1:2" x14ac:dyDescent="0.3">
      <c r="A15418" s="3">
        <v>355008</v>
      </c>
      <c r="B15418" s="5" t="s">
        <v>30</v>
      </c>
    </row>
    <row r="15419" spans="1:2" x14ac:dyDescent="0.3">
      <c r="A15419" s="3">
        <v>425104</v>
      </c>
      <c r="B15419" s="5" t="s">
        <v>2297</v>
      </c>
    </row>
    <row r="15420" spans="1:2" x14ac:dyDescent="0.3">
      <c r="A15420" s="3">
        <v>425104</v>
      </c>
      <c r="B15420" s="5" t="s">
        <v>2848</v>
      </c>
    </row>
    <row r="15421" spans="1:2" x14ac:dyDescent="0.3">
      <c r="A15421" s="3">
        <v>425104</v>
      </c>
      <c r="B15421" s="5" t="s">
        <v>777</v>
      </c>
    </row>
    <row r="15422" spans="1:2" x14ac:dyDescent="0.3">
      <c r="A15422" s="3">
        <v>425104</v>
      </c>
      <c r="B15422" s="5" t="s">
        <v>1139</v>
      </c>
    </row>
    <row r="15423" spans="1:2" x14ac:dyDescent="0.3">
      <c r="A15423" s="3">
        <v>425104</v>
      </c>
      <c r="B15423" s="5" t="s">
        <v>19406</v>
      </c>
    </row>
    <row r="15424" spans="1:2" x14ac:dyDescent="0.3">
      <c r="A15424" s="3">
        <v>425650</v>
      </c>
      <c r="B15424" s="5" t="s">
        <v>886</v>
      </c>
    </row>
    <row r="15425" spans="1:2" x14ac:dyDescent="0.3">
      <c r="A15425" s="3">
        <v>425650</v>
      </c>
      <c r="B15425" s="5" t="s">
        <v>49</v>
      </c>
    </row>
    <row r="15426" spans="1:2" x14ac:dyDescent="0.3">
      <c r="A15426" s="3">
        <v>418580</v>
      </c>
      <c r="B15426" s="5" t="s">
        <v>49</v>
      </c>
    </row>
    <row r="15427" spans="1:2" x14ac:dyDescent="0.3">
      <c r="A15427" s="3">
        <v>378485</v>
      </c>
      <c r="B15427" s="5" t="s">
        <v>49</v>
      </c>
    </row>
    <row r="15428" spans="1:2" x14ac:dyDescent="0.3">
      <c r="A15428" s="3">
        <v>378485</v>
      </c>
      <c r="B15428" s="5" t="s">
        <v>468</v>
      </c>
    </row>
    <row r="15429" spans="1:2" x14ac:dyDescent="0.3">
      <c r="A15429" s="3">
        <v>378485</v>
      </c>
      <c r="B15429" s="5" t="s">
        <v>2848</v>
      </c>
    </row>
    <row r="15430" spans="1:2" x14ac:dyDescent="0.3">
      <c r="A15430" s="3">
        <v>403510</v>
      </c>
      <c r="B15430" s="5" t="s">
        <v>2297</v>
      </c>
    </row>
    <row r="15431" spans="1:2" x14ac:dyDescent="0.3">
      <c r="A15431" s="3">
        <v>403510</v>
      </c>
      <c r="B15431" s="5" t="s">
        <v>30</v>
      </c>
    </row>
    <row r="15432" spans="1:2" x14ac:dyDescent="0.3">
      <c r="A15432" s="3">
        <v>403510</v>
      </c>
      <c r="B15432" s="5" t="s">
        <v>6748</v>
      </c>
    </row>
    <row r="15433" spans="1:2" x14ac:dyDescent="0.3">
      <c r="A15433" s="3">
        <v>403510</v>
      </c>
      <c r="B15433" s="5" t="s">
        <v>2848</v>
      </c>
    </row>
    <row r="15434" spans="1:2" x14ac:dyDescent="0.3">
      <c r="A15434" s="3">
        <v>403510</v>
      </c>
      <c r="B15434" s="5" t="s">
        <v>1139</v>
      </c>
    </row>
    <row r="15435" spans="1:2" x14ac:dyDescent="0.3">
      <c r="A15435" s="3">
        <v>397520</v>
      </c>
      <c r="B15435" s="5" t="s">
        <v>49</v>
      </c>
    </row>
    <row r="15436" spans="1:2" x14ac:dyDescent="0.3">
      <c r="A15436" s="3">
        <v>397520</v>
      </c>
      <c r="B15436" s="5" t="s">
        <v>6748</v>
      </c>
    </row>
    <row r="15437" spans="1:2" x14ac:dyDescent="0.3">
      <c r="A15437" s="3">
        <v>397520</v>
      </c>
      <c r="B15437" s="5" t="s">
        <v>19406</v>
      </c>
    </row>
    <row r="15438" spans="1:2" x14ac:dyDescent="0.3">
      <c r="A15438" s="3">
        <v>376501</v>
      </c>
      <c r="B15438" s="5" t="s">
        <v>6841</v>
      </c>
    </row>
    <row r="15439" spans="1:2" x14ac:dyDescent="0.3">
      <c r="A15439" s="3">
        <v>376501</v>
      </c>
      <c r="B15439" s="5" t="s">
        <v>49</v>
      </c>
    </row>
    <row r="15440" spans="1:2" x14ac:dyDescent="0.3">
      <c r="A15440" s="3">
        <v>376501</v>
      </c>
      <c r="B15440" s="5" t="s">
        <v>166</v>
      </c>
    </row>
    <row r="15441" spans="1:2" x14ac:dyDescent="0.3">
      <c r="A15441" s="3">
        <v>431339</v>
      </c>
      <c r="B15441" s="5" t="s">
        <v>329</v>
      </c>
    </row>
    <row r="15442" spans="1:2" x14ac:dyDescent="0.3">
      <c r="A15442" s="3">
        <v>366696</v>
      </c>
      <c r="B15442" s="5" t="s">
        <v>329</v>
      </c>
    </row>
    <row r="15443" spans="1:2" x14ac:dyDescent="0.3">
      <c r="A15443" s="3">
        <v>393003</v>
      </c>
      <c r="B15443" s="5" t="s">
        <v>166</v>
      </c>
    </row>
    <row r="15444" spans="1:2" x14ac:dyDescent="0.3">
      <c r="A15444" s="3">
        <v>393003</v>
      </c>
      <c r="B15444" s="5" t="s">
        <v>49</v>
      </c>
    </row>
    <row r="15445" spans="1:2" x14ac:dyDescent="0.3">
      <c r="A15445" s="3">
        <v>339396</v>
      </c>
      <c r="B15445" s="5" t="s">
        <v>30</v>
      </c>
    </row>
    <row r="15446" spans="1:2" x14ac:dyDescent="0.3">
      <c r="A15446" s="3">
        <v>339396</v>
      </c>
      <c r="B15446" s="5" t="s">
        <v>777</v>
      </c>
    </row>
    <row r="15447" spans="1:2" x14ac:dyDescent="0.3">
      <c r="A15447" s="3">
        <v>289269</v>
      </c>
      <c r="B15447" s="5" t="s">
        <v>777</v>
      </c>
    </row>
    <row r="15448" spans="1:2" x14ac:dyDescent="0.3">
      <c r="A15448" s="3">
        <v>289269</v>
      </c>
      <c r="B15448" s="5" t="s">
        <v>166</v>
      </c>
    </row>
    <row r="15449" spans="1:2" x14ac:dyDescent="0.3">
      <c r="A15449" s="3">
        <v>347026</v>
      </c>
      <c r="B15449" s="5" t="s">
        <v>49</v>
      </c>
    </row>
    <row r="15450" spans="1:2" x14ac:dyDescent="0.3">
      <c r="A15450" s="3">
        <v>347026</v>
      </c>
      <c r="B15450" s="5" t="s">
        <v>7548</v>
      </c>
    </row>
    <row r="15451" spans="1:2" x14ac:dyDescent="0.3">
      <c r="A15451" s="3">
        <v>347123</v>
      </c>
      <c r="B15451" s="5" t="s">
        <v>49</v>
      </c>
    </row>
    <row r="15452" spans="1:2" x14ac:dyDescent="0.3">
      <c r="A15452" s="3">
        <v>347123</v>
      </c>
      <c r="B15452" s="5" t="s">
        <v>7548</v>
      </c>
    </row>
    <row r="15453" spans="1:2" x14ac:dyDescent="0.3">
      <c r="A15453" s="3">
        <v>347123</v>
      </c>
      <c r="B15453" s="5" t="s">
        <v>19406</v>
      </c>
    </row>
    <row r="15454" spans="1:2" x14ac:dyDescent="0.3">
      <c r="A15454" s="3">
        <v>339994</v>
      </c>
      <c r="B15454" s="5" t="s">
        <v>49</v>
      </c>
    </row>
    <row r="15455" spans="1:2" x14ac:dyDescent="0.3">
      <c r="A15455" s="3">
        <v>339994</v>
      </c>
      <c r="B15455" s="5" t="s">
        <v>1246</v>
      </c>
    </row>
    <row r="15456" spans="1:2" x14ac:dyDescent="0.3">
      <c r="A15456" s="3">
        <v>339994</v>
      </c>
      <c r="B15456" s="5" t="s">
        <v>166</v>
      </c>
    </row>
    <row r="15457" spans="1:2" x14ac:dyDescent="0.3">
      <c r="A15457" s="3">
        <v>339994</v>
      </c>
      <c r="B15457" s="5" t="s">
        <v>468</v>
      </c>
    </row>
    <row r="15458" spans="1:2" x14ac:dyDescent="0.3">
      <c r="A15458" s="3">
        <v>377670</v>
      </c>
      <c r="B15458" s="5" t="s">
        <v>166</v>
      </c>
    </row>
    <row r="15459" spans="1:2" x14ac:dyDescent="0.3">
      <c r="A15459" s="3">
        <v>377670</v>
      </c>
      <c r="B15459" s="5" t="s">
        <v>777</v>
      </c>
    </row>
    <row r="15460" spans="1:2" x14ac:dyDescent="0.3">
      <c r="A15460" s="3">
        <v>377670</v>
      </c>
      <c r="B15460" s="5" t="s">
        <v>1139</v>
      </c>
    </row>
    <row r="15461" spans="1:2" x14ac:dyDescent="0.3">
      <c r="A15461" s="3">
        <v>377670</v>
      </c>
      <c r="B15461" s="5" t="s">
        <v>1246</v>
      </c>
    </row>
    <row r="15462" spans="1:2" x14ac:dyDescent="0.3">
      <c r="A15462" s="3">
        <v>378200</v>
      </c>
      <c r="B15462" s="5" t="s">
        <v>886</v>
      </c>
    </row>
    <row r="15463" spans="1:2" x14ac:dyDescent="0.3">
      <c r="A15463" s="3">
        <v>378200</v>
      </c>
      <c r="B15463" s="5" t="s">
        <v>30</v>
      </c>
    </row>
    <row r="15464" spans="1:2" x14ac:dyDescent="0.3">
      <c r="A15464" s="3">
        <v>432932</v>
      </c>
      <c r="B15464" s="5" t="s">
        <v>6631</v>
      </c>
    </row>
    <row r="15465" spans="1:2" x14ac:dyDescent="0.3">
      <c r="A15465" s="3">
        <v>432932</v>
      </c>
      <c r="B15465" s="5" t="s">
        <v>166</v>
      </c>
    </row>
    <row r="15466" spans="1:2" x14ac:dyDescent="0.3">
      <c r="A15466" s="3">
        <v>279641</v>
      </c>
      <c r="B15466" s="5" t="s">
        <v>30</v>
      </c>
    </row>
    <row r="15467" spans="1:2" x14ac:dyDescent="0.3">
      <c r="A15467" s="3">
        <v>279641</v>
      </c>
      <c r="B15467" s="5" t="s">
        <v>49</v>
      </c>
    </row>
    <row r="15468" spans="1:2" x14ac:dyDescent="0.3">
      <c r="A15468" s="3">
        <v>279641</v>
      </c>
      <c r="B15468" s="5" t="s">
        <v>310</v>
      </c>
    </row>
    <row r="15469" spans="1:2" x14ac:dyDescent="0.3">
      <c r="A15469" s="3">
        <v>400387</v>
      </c>
      <c r="B15469" s="5" t="s">
        <v>49</v>
      </c>
    </row>
    <row r="15470" spans="1:2" x14ac:dyDescent="0.3">
      <c r="A15470" s="3">
        <v>400387</v>
      </c>
      <c r="B15470" s="5" t="s">
        <v>7548</v>
      </c>
    </row>
    <row r="15471" spans="1:2" x14ac:dyDescent="0.3">
      <c r="A15471" s="3">
        <v>400387</v>
      </c>
      <c r="B15471" s="5" t="s">
        <v>166</v>
      </c>
    </row>
    <row r="15472" spans="1:2" x14ac:dyDescent="0.3">
      <c r="A15472" s="3">
        <v>396292</v>
      </c>
      <c r="B15472" s="5" t="s">
        <v>30</v>
      </c>
    </row>
    <row r="15473" spans="1:2" x14ac:dyDescent="0.3">
      <c r="A15473" s="3">
        <v>410199</v>
      </c>
      <c r="B15473" s="5" t="s">
        <v>2528</v>
      </c>
    </row>
    <row r="15474" spans="1:2" x14ac:dyDescent="0.3">
      <c r="A15474" s="3">
        <v>410199</v>
      </c>
      <c r="B15474" s="5" t="s">
        <v>166</v>
      </c>
    </row>
    <row r="15475" spans="1:2" x14ac:dyDescent="0.3">
      <c r="A15475" s="3">
        <v>400605</v>
      </c>
      <c r="B15475" s="5" t="s">
        <v>777</v>
      </c>
    </row>
    <row r="15476" spans="1:2" x14ac:dyDescent="0.3">
      <c r="A15476" s="3">
        <v>400605</v>
      </c>
      <c r="B15476" s="5" t="s">
        <v>468</v>
      </c>
    </row>
    <row r="15477" spans="1:2" x14ac:dyDescent="0.3">
      <c r="A15477" s="3">
        <v>380225</v>
      </c>
      <c r="B15477" s="5" t="s">
        <v>49</v>
      </c>
    </row>
    <row r="15478" spans="1:2" x14ac:dyDescent="0.3">
      <c r="A15478" s="3">
        <v>380225</v>
      </c>
      <c r="B15478" s="5" t="s">
        <v>30</v>
      </c>
    </row>
    <row r="15479" spans="1:2" x14ac:dyDescent="0.3">
      <c r="A15479" s="3">
        <v>392142</v>
      </c>
      <c r="B15479" s="5" t="s">
        <v>30</v>
      </c>
    </row>
    <row r="15480" spans="1:2" x14ac:dyDescent="0.3">
      <c r="A15480" s="3">
        <v>392142</v>
      </c>
      <c r="B15480" s="5" t="s">
        <v>310</v>
      </c>
    </row>
    <row r="15481" spans="1:2" x14ac:dyDescent="0.3">
      <c r="A15481" s="3">
        <v>392142</v>
      </c>
      <c r="B15481" s="5" t="s">
        <v>1139</v>
      </c>
    </row>
    <row r="15482" spans="1:2" x14ac:dyDescent="0.3">
      <c r="A15482" s="3">
        <v>371560</v>
      </c>
      <c r="B15482" s="5" t="s">
        <v>49</v>
      </c>
    </row>
    <row r="15483" spans="1:2" x14ac:dyDescent="0.3">
      <c r="A15483" s="3">
        <v>371560</v>
      </c>
      <c r="B15483" s="5" t="s">
        <v>468</v>
      </c>
    </row>
    <row r="15484" spans="1:2" x14ac:dyDescent="0.3">
      <c r="A15484" s="3">
        <v>434873</v>
      </c>
      <c r="B15484" s="5" t="s">
        <v>30</v>
      </c>
    </row>
    <row r="15485" spans="1:2" x14ac:dyDescent="0.3">
      <c r="A15485" s="3">
        <v>434873</v>
      </c>
      <c r="B15485" s="5" t="s">
        <v>468</v>
      </c>
    </row>
    <row r="15486" spans="1:2" x14ac:dyDescent="0.3">
      <c r="A15486" s="3">
        <v>434873</v>
      </c>
      <c r="B15486" s="5" t="s">
        <v>49</v>
      </c>
    </row>
    <row r="15487" spans="1:2" x14ac:dyDescent="0.3">
      <c r="A15487" s="3">
        <v>382475</v>
      </c>
      <c r="B15487" s="5" t="s">
        <v>49</v>
      </c>
    </row>
    <row r="15488" spans="1:2" x14ac:dyDescent="0.3">
      <c r="A15488" s="3">
        <v>382475</v>
      </c>
      <c r="B15488" s="5" t="s">
        <v>886</v>
      </c>
    </row>
    <row r="15489" spans="1:2" x14ac:dyDescent="0.3">
      <c r="A15489" s="3">
        <v>410314</v>
      </c>
      <c r="B15489" s="5" t="s">
        <v>19406</v>
      </c>
    </row>
    <row r="15490" spans="1:2" x14ac:dyDescent="0.3">
      <c r="A15490" s="3">
        <v>410314</v>
      </c>
      <c r="B15490" s="5" t="s">
        <v>886</v>
      </c>
    </row>
    <row r="15491" spans="1:2" x14ac:dyDescent="0.3">
      <c r="A15491" s="3">
        <v>410314</v>
      </c>
      <c r="B15491" s="5" t="s">
        <v>49</v>
      </c>
    </row>
    <row r="15492" spans="1:2" x14ac:dyDescent="0.3">
      <c r="A15492" s="3">
        <v>410314</v>
      </c>
      <c r="B15492" s="5" t="s">
        <v>2848</v>
      </c>
    </row>
    <row r="15493" spans="1:2" x14ac:dyDescent="0.3">
      <c r="A15493" s="3">
        <v>384737</v>
      </c>
      <c r="B15493" s="5" t="s">
        <v>777</v>
      </c>
    </row>
    <row r="15494" spans="1:2" x14ac:dyDescent="0.3">
      <c r="A15494" s="3">
        <v>384737</v>
      </c>
      <c r="B15494" s="5" t="s">
        <v>1246</v>
      </c>
    </row>
    <row r="15495" spans="1:2" x14ac:dyDescent="0.3">
      <c r="A15495" s="3">
        <v>384737</v>
      </c>
      <c r="B15495" s="5" t="s">
        <v>166</v>
      </c>
    </row>
    <row r="15496" spans="1:2" x14ac:dyDescent="0.3">
      <c r="A15496" s="3">
        <v>401698</v>
      </c>
      <c r="B15496" s="5" t="s">
        <v>49</v>
      </c>
    </row>
    <row r="15497" spans="1:2" x14ac:dyDescent="0.3">
      <c r="A15497" s="3">
        <v>401698</v>
      </c>
      <c r="B15497" s="5" t="s">
        <v>19406</v>
      </c>
    </row>
    <row r="15498" spans="1:2" x14ac:dyDescent="0.3">
      <c r="A15498" s="3">
        <v>389868</v>
      </c>
      <c r="B15498" s="5" t="s">
        <v>2297</v>
      </c>
    </row>
    <row r="15499" spans="1:2" x14ac:dyDescent="0.3">
      <c r="A15499" s="3">
        <v>389868</v>
      </c>
      <c r="B15499" s="5" t="s">
        <v>468</v>
      </c>
    </row>
    <row r="15500" spans="1:2" x14ac:dyDescent="0.3">
      <c r="A15500" s="3">
        <v>389868</v>
      </c>
      <c r="B15500" s="5" t="s">
        <v>2528</v>
      </c>
    </row>
    <row r="15501" spans="1:2" x14ac:dyDescent="0.3">
      <c r="A15501" s="3">
        <v>389868</v>
      </c>
      <c r="B15501" s="5" t="s">
        <v>777</v>
      </c>
    </row>
    <row r="15502" spans="1:2" x14ac:dyDescent="0.3">
      <c r="A15502" s="3">
        <v>389868</v>
      </c>
      <c r="B15502" s="5" t="s">
        <v>166</v>
      </c>
    </row>
    <row r="15503" spans="1:2" x14ac:dyDescent="0.3">
      <c r="A15503" s="3">
        <v>379441</v>
      </c>
      <c r="B15503" s="5" t="s">
        <v>6748</v>
      </c>
    </row>
    <row r="15504" spans="1:2" x14ac:dyDescent="0.3">
      <c r="A15504" s="3">
        <v>379441</v>
      </c>
      <c r="B15504" s="5" t="s">
        <v>49</v>
      </c>
    </row>
    <row r="15505" spans="1:2" x14ac:dyDescent="0.3">
      <c r="A15505" s="3">
        <v>405882</v>
      </c>
      <c r="B15505" s="5" t="s">
        <v>2848</v>
      </c>
    </row>
    <row r="15506" spans="1:2" x14ac:dyDescent="0.3">
      <c r="A15506" s="3">
        <v>405882</v>
      </c>
      <c r="B15506" s="5" t="s">
        <v>468</v>
      </c>
    </row>
    <row r="15507" spans="1:2" x14ac:dyDescent="0.3">
      <c r="A15507" s="3">
        <v>405882</v>
      </c>
      <c r="B15507" s="5" t="s">
        <v>777</v>
      </c>
    </row>
    <row r="15508" spans="1:2" x14ac:dyDescent="0.3">
      <c r="A15508" s="3">
        <v>377985</v>
      </c>
      <c r="B15508" s="5" t="s">
        <v>777</v>
      </c>
    </row>
    <row r="15509" spans="1:2" x14ac:dyDescent="0.3">
      <c r="A15509" s="3">
        <v>377985</v>
      </c>
      <c r="B15509" s="5" t="s">
        <v>1139</v>
      </c>
    </row>
    <row r="15510" spans="1:2" x14ac:dyDescent="0.3">
      <c r="A15510" s="3">
        <v>377985</v>
      </c>
      <c r="B15510" s="5" t="s">
        <v>166</v>
      </c>
    </row>
    <row r="15511" spans="1:2" x14ac:dyDescent="0.3">
      <c r="A15511" s="3">
        <v>369860</v>
      </c>
      <c r="B15511" s="5" t="s">
        <v>1139</v>
      </c>
    </row>
    <row r="15512" spans="1:2" x14ac:dyDescent="0.3">
      <c r="A15512" s="3">
        <v>369860</v>
      </c>
      <c r="B15512" s="5" t="s">
        <v>30</v>
      </c>
    </row>
    <row r="15513" spans="1:2" x14ac:dyDescent="0.3">
      <c r="A15513" s="3">
        <v>369860</v>
      </c>
      <c r="B15513" s="5" t="s">
        <v>6748</v>
      </c>
    </row>
    <row r="15514" spans="1:2" x14ac:dyDescent="0.3">
      <c r="A15514" s="3">
        <v>369860</v>
      </c>
      <c r="B15514" s="5" t="s">
        <v>2848</v>
      </c>
    </row>
    <row r="15515" spans="1:2" x14ac:dyDescent="0.3">
      <c r="A15515" s="3">
        <v>353571</v>
      </c>
      <c r="B15515" s="5" t="s">
        <v>49</v>
      </c>
    </row>
    <row r="15516" spans="1:2" x14ac:dyDescent="0.3">
      <c r="A15516" s="3">
        <v>353571</v>
      </c>
      <c r="B15516" s="5" t="s">
        <v>30</v>
      </c>
    </row>
    <row r="15517" spans="1:2" x14ac:dyDescent="0.3">
      <c r="A15517" s="3">
        <v>366901</v>
      </c>
      <c r="B15517" s="5" t="s">
        <v>49</v>
      </c>
    </row>
    <row r="15518" spans="1:2" x14ac:dyDescent="0.3">
      <c r="A15518" s="3">
        <v>366901</v>
      </c>
      <c r="B15518" s="5" t="s">
        <v>886</v>
      </c>
    </row>
    <row r="15519" spans="1:2" x14ac:dyDescent="0.3">
      <c r="A15519" s="3">
        <v>366901</v>
      </c>
      <c r="B15519" s="5" t="s">
        <v>166</v>
      </c>
    </row>
    <row r="15520" spans="1:2" x14ac:dyDescent="0.3">
      <c r="A15520" s="3">
        <v>384345</v>
      </c>
      <c r="B15520" s="5" t="s">
        <v>2297</v>
      </c>
    </row>
    <row r="15521" spans="1:2" x14ac:dyDescent="0.3">
      <c r="A15521" s="3">
        <v>384345</v>
      </c>
      <c r="B15521" s="5" t="s">
        <v>1139</v>
      </c>
    </row>
    <row r="15522" spans="1:2" x14ac:dyDescent="0.3">
      <c r="A15522" s="3">
        <v>384345</v>
      </c>
      <c r="B15522" s="5" t="s">
        <v>2848</v>
      </c>
    </row>
    <row r="15523" spans="1:2" x14ac:dyDescent="0.3">
      <c r="A15523" s="3">
        <v>384345</v>
      </c>
      <c r="B15523" s="5" t="s">
        <v>2528</v>
      </c>
    </row>
    <row r="15524" spans="1:2" x14ac:dyDescent="0.3">
      <c r="A15524" s="3">
        <v>384345</v>
      </c>
      <c r="B15524" s="5" t="s">
        <v>6748</v>
      </c>
    </row>
    <row r="15525" spans="1:2" x14ac:dyDescent="0.3">
      <c r="A15525" s="3">
        <v>369697</v>
      </c>
      <c r="B15525" s="5" t="s">
        <v>30</v>
      </c>
    </row>
    <row r="15526" spans="1:2" x14ac:dyDescent="0.3">
      <c r="A15526" s="3">
        <v>369697</v>
      </c>
      <c r="B15526" s="5" t="s">
        <v>166</v>
      </c>
    </row>
    <row r="15527" spans="1:2" x14ac:dyDescent="0.3">
      <c r="A15527" s="3">
        <v>369697</v>
      </c>
      <c r="B15527" s="5" t="s">
        <v>49</v>
      </c>
    </row>
    <row r="15528" spans="1:2" x14ac:dyDescent="0.3">
      <c r="A15528" s="3">
        <v>237584</v>
      </c>
      <c r="B15528" s="5" t="s">
        <v>166</v>
      </c>
    </row>
    <row r="15529" spans="1:2" x14ac:dyDescent="0.3">
      <c r="A15529" s="3">
        <v>369524</v>
      </c>
      <c r="B15529" s="5" t="s">
        <v>30</v>
      </c>
    </row>
    <row r="15530" spans="1:2" x14ac:dyDescent="0.3">
      <c r="A15530" s="3">
        <v>374671</v>
      </c>
      <c r="B15530" s="5" t="s">
        <v>49</v>
      </c>
    </row>
    <row r="15531" spans="1:2" x14ac:dyDescent="0.3">
      <c r="A15531" s="3">
        <v>419114</v>
      </c>
      <c r="B15531" s="5" t="s">
        <v>886</v>
      </c>
    </row>
    <row r="15532" spans="1:2" x14ac:dyDescent="0.3">
      <c r="A15532" s="3">
        <v>419114</v>
      </c>
      <c r="B15532" s="5" t="s">
        <v>49</v>
      </c>
    </row>
    <row r="15533" spans="1:2" x14ac:dyDescent="0.3">
      <c r="A15533" s="3">
        <v>411802</v>
      </c>
      <c r="B15533" s="5" t="s">
        <v>2297</v>
      </c>
    </row>
    <row r="15534" spans="1:2" x14ac:dyDescent="0.3">
      <c r="A15534" s="3">
        <v>411802</v>
      </c>
      <c r="B15534" s="5" t="s">
        <v>777</v>
      </c>
    </row>
    <row r="15535" spans="1:2" x14ac:dyDescent="0.3">
      <c r="A15535" s="3">
        <v>411802</v>
      </c>
      <c r="B15535" s="5" t="s">
        <v>2528</v>
      </c>
    </row>
    <row r="15536" spans="1:2" x14ac:dyDescent="0.3">
      <c r="A15536" s="3">
        <v>388045</v>
      </c>
      <c r="B15536" s="5" t="s">
        <v>2297</v>
      </c>
    </row>
    <row r="15537" spans="1:2" x14ac:dyDescent="0.3">
      <c r="A15537" s="3">
        <v>388045</v>
      </c>
      <c r="B15537" s="5" t="s">
        <v>1139</v>
      </c>
    </row>
    <row r="15538" spans="1:2" x14ac:dyDescent="0.3">
      <c r="A15538" s="3">
        <v>388045</v>
      </c>
      <c r="B15538" s="5" t="s">
        <v>2848</v>
      </c>
    </row>
    <row r="15539" spans="1:2" x14ac:dyDescent="0.3">
      <c r="A15539" s="3">
        <v>388045</v>
      </c>
      <c r="B15539" s="5" t="s">
        <v>468</v>
      </c>
    </row>
    <row r="15540" spans="1:2" x14ac:dyDescent="0.3">
      <c r="A15540" s="3">
        <v>388045</v>
      </c>
      <c r="B15540" s="5" t="s">
        <v>6748</v>
      </c>
    </row>
    <row r="15541" spans="1:2" x14ac:dyDescent="0.3">
      <c r="A15541" s="3">
        <v>390584</v>
      </c>
      <c r="B15541" s="5" t="s">
        <v>1246</v>
      </c>
    </row>
    <row r="15542" spans="1:2" x14ac:dyDescent="0.3">
      <c r="A15542" s="3">
        <v>390584</v>
      </c>
      <c r="B15542" s="5" t="s">
        <v>49</v>
      </c>
    </row>
    <row r="15543" spans="1:2" x14ac:dyDescent="0.3">
      <c r="A15543" s="3">
        <v>421632</v>
      </c>
      <c r="B15543" s="5" t="s">
        <v>19406</v>
      </c>
    </row>
    <row r="15544" spans="1:2" x14ac:dyDescent="0.3">
      <c r="A15544" s="3">
        <v>421632</v>
      </c>
      <c r="B15544" s="5" t="s">
        <v>6748</v>
      </c>
    </row>
    <row r="15545" spans="1:2" x14ac:dyDescent="0.3">
      <c r="A15545" s="3">
        <v>421632</v>
      </c>
      <c r="B15545" s="5" t="s">
        <v>49</v>
      </c>
    </row>
    <row r="15546" spans="1:2" x14ac:dyDescent="0.3">
      <c r="A15546" s="3">
        <v>405755</v>
      </c>
      <c r="B15546" s="5" t="s">
        <v>30</v>
      </c>
    </row>
    <row r="15547" spans="1:2" x14ac:dyDescent="0.3">
      <c r="A15547" s="3">
        <v>405755</v>
      </c>
      <c r="B15547" s="5" t="s">
        <v>49</v>
      </c>
    </row>
    <row r="15548" spans="1:2" x14ac:dyDescent="0.3">
      <c r="A15548" s="3">
        <v>405755</v>
      </c>
      <c r="B15548" s="5" t="s">
        <v>886</v>
      </c>
    </row>
    <row r="15549" spans="1:2" x14ac:dyDescent="0.3">
      <c r="A15549" s="3">
        <v>407806</v>
      </c>
      <c r="B15549" s="5" t="s">
        <v>329</v>
      </c>
    </row>
    <row r="15550" spans="1:2" x14ac:dyDescent="0.3">
      <c r="A15550" s="3">
        <v>407620</v>
      </c>
      <c r="B15550" s="5" t="s">
        <v>777</v>
      </c>
    </row>
    <row r="15551" spans="1:2" x14ac:dyDescent="0.3">
      <c r="A15551" s="3">
        <v>407620</v>
      </c>
      <c r="B15551" s="5" t="s">
        <v>468</v>
      </c>
    </row>
    <row r="15552" spans="1:2" x14ac:dyDescent="0.3">
      <c r="A15552" s="3">
        <v>407620</v>
      </c>
      <c r="B15552" s="5" t="s">
        <v>2528</v>
      </c>
    </row>
    <row r="15553" spans="1:2" x14ac:dyDescent="0.3">
      <c r="A15553" s="3">
        <v>370978</v>
      </c>
      <c r="B15553" s="5" t="s">
        <v>30</v>
      </c>
    </row>
    <row r="15554" spans="1:2" x14ac:dyDescent="0.3">
      <c r="A15554" s="3">
        <v>370978</v>
      </c>
      <c r="B15554" s="5" t="s">
        <v>886</v>
      </c>
    </row>
    <row r="15555" spans="1:2" x14ac:dyDescent="0.3">
      <c r="A15555" s="3">
        <v>346134</v>
      </c>
      <c r="B15555" s="5" t="s">
        <v>30</v>
      </c>
    </row>
    <row r="15556" spans="1:2" x14ac:dyDescent="0.3">
      <c r="A15556" s="3">
        <v>346134</v>
      </c>
      <c r="B15556" s="5" t="s">
        <v>49</v>
      </c>
    </row>
    <row r="15557" spans="1:2" x14ac:dyDescent="0.3">
      <c r="A15557" s="3">
        <v>387808</v>
      </c>
      <c r="B15557" s="5" t="s">
        <v>49</v>
      </c>
    </row>
    <row r="15558" spans="1:2" x14ac:dyDescent="0.3">
      <c r="A15558" s="3">
        <v>387808</v>
      </c>
      <c r="B15558" s="5" t="s">
        <v>886</v>
      </c>
    </row>
    <row r="15559" spans="1:2" x14ac:dyDescent="0.3">
      <c r="A15559" s="3">
        <v>370765</v>
      </c>
      <c r="B15559" s="5" t="s">
        <v>6748</v>
      </c>
    </row>
    <row r="15560" spans="1:2" x14ac:dyDescent="0.3">
      <c r="A15560" s="3">
        <v>403368</v>
      </c>
      <c r="B15560" s="5" t="s">
        <v>468</v>
      </c>
    </row>
    <row r="15561" spans="1:2" x14ac:dyDescent="0.3">
      <c r="A15561" s="3">
        <v>403368</v>
      </c>
      <c r="B15561" s="5" t="s">
        <v>6631</v>
      </c>
    </row>
    <row r="15562" spans="1:2" x14ac:dyDescent="0.3">
      <c r="A15562" s="3">
        <v>403368</v>
      </c>
      <c r="B15562" s="5" t="s">
        <v>166</v>
      </c>
    </row>
    <row r="15563" spans="1:2" x14ac:dyDescent="0.3">
      <c r="A15563" s="3">
        <v>412511</v>
      </c>
      <c r="B15563" s="5" t="s">
        <v>886</v>
      </c>
    </row>
    <row r="15564" spans="1:2" x14ac:dyDescent="0.3">
      <c r="A15564" s="3">
        <v>408439</v>
      </c>
      <c r="B15564" s="5" t="s">
        <v>1246</v>
      </c>
    </row>
    <row r="15565" spans="1:2" x14ac:dyDescent="0.3">
      <c r="A15565" s="3">
        <v>408439</v>
      </c>
      <c r="B15565" s="5" t="s">
        <v>49</v>
      </c>
    </row>
    <row r="15566" spans="1:2" x14ac:dyDescent="0.3">
      <c r="A15566" s="3">
        <v>408439</v>
      </c>
      <c r="B15566" s="5" t="s">
        <v>468</v>
      </c>
    </row>
    <row r="15567" spans="1:2" x14ac:dyDescent="0.3">
      <c r="A15567" s="3">
        <v>403064</v>
      </c>
      <c r="B15567" s="5" t="s">
        <v>2297</v>
      </c>
    </row>
    <row r="15568" spans="1:2" x14ac:dyDescent="0.3">
      <c r="A15568" s="3">
        <v>403064</v>
      </c>
      <c r="B15568" s="5" t="s">
        <v>49</v>
      </c>
    </row>
    <row r="15569" spans="1:2" x14ac:dyDescent="0.3">
      <c r="A15569" s="3">
        <v>393277</v>
      </c>
      <c r="B15569" s="5" t="s">
        <v>777</v>
      </c>
    </row>
    <row r="15570" spans="1:2" x14ac:dyDescent="0.3">
      <c r="A15570" s="3">
        <v>393277</v>
      </c>
      <c r="B15570" s="5" t="s">
        <v>1139</v>
      </c>
    </row>
    <row r="15571" spans="1:2" x14ac:dyDescent="0.3">
      <c r="A15571" s="3">
        <v>393277</v>
      </c>
      <c r="B15571" s="5" t="s">
        <v>49</v>
      </c>
    </row>
    <row r="15572" spans="1:2" x14ac:dyDescent="0.3">
      <c r="A15572" s="3">
        <v>417503</v>
      </c>
      <c r="B15572" s="5" t="s">
        <v>30</v>
      </c>
    </row>
    <row r="15573" spans="1:2" x14ac:dyDescent="0.3">
      <c r="A15573" s="3">
        <v>417503</v>
      </c>
      <c r="B15573" s="5" t="s">
        <v>777</v>
      </c>
    </row>
    <row r="15574" spans="1:2" x14ac:dyDescent="0.3">
      <c r="A15574" s="3">
        <v>408360</v>
      </c>
      <c r="B15574" s="5" t="s">
        <v>777</v>
      </c>
    </row>
    <row r="15575" spans="1:2" x14ac:dyDescent="0.3">
      <c r="A15575" s="3">
        <v>408360</v>
      </c>
      <c r="B15575" s="5" t="s">
        <v>49</v>
      </c>
    </row>
    <row r="15576" spans="1:2" x14ac:dyDescent="0.3">
      <c r="A15576" s="3">
        <v>408360</v>
      </c>
      <c r="B15576" s="5" t="s">
        <v>7548</v>
      </c>
    </row>
    <row r="15577" spans="1:2" x14ac:dyDescent="0.3">
      <c r="A15577" s="3">
        <v>403052</v>
      </c>
      <c r="B15577" s="5" t="s">
        <v>30</v>
      </c>
    </row>
    <row r="15578" spans="1:2" x14ac:dyDescent="0.3">
      <c r="A15578" s="3">
        <v>403052</v>
      </c>
      <c r="B15578" s="5" t="s">
        <v>2297</v>
      </c>
    </row>
    <row r="15579" spans="1:2" x14ac:dyDescent="0.3">
      <c r="A15579" s="3">
        <v>385320</v>
      </c>
      <c r="B15579" s="5" t="s">
        <v>2528</v>
      </c>
    </row>
    <row r="15580" spans="1:2" x14ac:dyDescent="0.3">
      <c r="A15580" s="3">
        <v>385320</v>
      </c>
      <c r="B15580" s="5" t="s">
        <v>777</v>
      </c>
    </row>
    <row r="15581" spans="1:2" x14ac:dyDescent="0.3">
      <c r="A15581" s="3">
        <v>385320</v>
      </c>
      <c r="B15581" s="5" t="s">
        <v>468</v>
      </c>
    </row>
    <row r="15582" spans="1:2" x14ac:dyDescent="0.3">
      <c r="A15582" s="3">
        <v>385736</v>
      </c>
      <c r="B15582" s="5" t="s">
        <v>49</v>
      </c>
    </row>
    <row r="15583" spans="1:2" x14ac:dyDescent="0.3">
      <c r="A15583" s="3">
        <v>385736</v>
      </c>
      <c r="B15583" s="5" t="s">
        <v>1246</v>
      </c>
    </row>
    <row r="15584" spans="1:2" x14ac:dyDescent="0.3">
      <c r="A15584" s="3">
        <v>385736</v>
      </c>
      <c r="B15584" s="5" t="s">
        <v>777</v>
      </c>
    </row>
    <row r="15585" spans="1:2" x14ac:dyDescent="0.3">
      <c r="A15585" s="3">
        <v>351454</v>
      </c>
      <c r="B15585" s="5" t="s">
        <v>49</v>
      </c>
    </row>
    <row r="15586" spans="1:2" x14ac:dyDescent="0.3">
      <c r="A15586" s="3">
        <v>255160</v>
      </c>
      <c r="B15586" s="5" t="s">
        <v>30</v>
      </c>
    </row>
    <row r="15587" spans="1:2" x14ac:dyDescent="0.3">
      <c r="A15587" s="3">
        <v>255160</v>
      </c>
      <c r="B15587" s="5" t="s">
        <v>49</v>
      </c>
    </row>
    <row r="15588" spans="1:2" x14ac:dyDescent="0.3">
      <c r="A15588" s="3">
        <v>428099</v>
      </c>
      <c r="B15588" s="5" t="s">
        <v>886</v>
      </c>
    </row>
    <row r="15589" spans="1:2" x14ac:dyDescent="0.3">
      <c r="A15589" s="3">
        <v>428099</v>
      </c>
      <c r="B15589" s="5" t="s">
        <v>49</v>
      </c>
    </row>
    <row r="15590" spans="1:2" x14ac:dyDescent="0.3">
      <c r="A15590" s="3">
        <v>420260</v>
      </c>
      <c r="B15590" s="5" t="s">
        <v>49</v>
      </c>
    </row>
    <row r="15591" spans="1:2" x14ac:dyDescent="0.3">
      <c r="A15591" s="3">
        <v>420260</v>
      </c>
      <c r="B15591" s="5" t="s">
        <v>166</v>
      </c>
    </row>
    <row r="15592" spans="1:2" x14ac:dyDescent="0.3">
      <c r="A15592" s="3">
        <v>381034</v>
      </c>
      <c r="B15592" s="5" t="s">
        <v>49</v>
      </c>
    </row>
    <row r="15593" spans="1:2" x14ac:dyDescent="0.3">
      <c r="A15593" s="3">
        <v>381034</v>
      </c>
      <c r="B15593" s="5" t="s">
        <v>468</v>
      </c>
    </row>
    <row r="15594" spans="1:2" x14ac:dyDescent="0.3">
      <c r="A15594" s="3">
        <v>381034</v>
      </c>
      <c r="B15594" s="5" t="s">
        <v>6631</v>
      </c>
    </row>
    <row r="15595" spans="1:2" x14ac:dyDescent="0.3">
      <c r="A15595" s="3">
        <v>381034</v>
      </c>
      <c r="B15595" s="5" t="s">
        <v>166</v>
      </c>
    </row>
    <row r="15596" spans="1:2" x14ac:dyDescent="0.3">
      <c r="A15596" s="3">
        <v>418718</v>
      </c>
      <c r="B15596" s="5" t="s">
        <v>49</v>
      </c>
    </row>
    <row r="15597" spans="1:2" x14ac:dyDescent="0.3">
      <c r="A15597" s="3">
        <v>418718</v>
      </c>
      <c r="B15597" s="5" t="s">
        <v>886</v>
      </c>
    </row>
    <row r="15598" spans="1:2" x14ac:dyDescent="0.3">
      <c r="A15598" s="3">
        <v>362703</v>
      </c>
      <c r="B15598" s="5" t="s">
        <v>777</v>
      </c>
    </row>
    <row r="15599" spans="1:2" x14ac:dyDescent="0.3">
      <c r="A15599" s="3">
        <v>362703</v>
      </c>
      <c r="B15599" s="5" t="s">
        <v>1139</v>
      </c>
    </row>
    <row r="15600" spans="1:2" x14ac:dyDescent="0.3">
      <c r="A15600" s="3">
        <v>362703</v>
      </c>
      <c r="B15600" s="5" t="s">
        <v>166</v>
      </c>
    </row>
    <row r="15601" spans="1:2" x14ac:dyDescent="0.3">
      <c r="A15601" s="3">
        <v>362703</v>
      </c>
      <c r="B15601" s="5" t="s">
        <v>6841</v>
      </c>
    </row>
    <row r="15602" spans="1:2" x14ac:dyDescent="0.3">
      <c r="A15602" s="3">
        <v>419546</v>
      </c>
      <c r="B15602" s="5" t="s">
        <v>329</v>
      </c>
    </row>
    <row r="15603" spans="1:2" x14ac:dyDescent="0.3">
      <c r="A15603" s="3">
        <v>334517</v>
      </c>
      <c r="B15603" s="5" t="s">
        <v>310</v>
      </c>
    </row>
    <row r="15604" spans="1:2" x14ac:dyDescent="0.3">
      <c r="A15604" s="3">
        <v>334517</v>
      </c>
      <c r="B15604" s="5" t="s">
        <v>49</v>
      </c>
    </row>
    <row r="15605" spans="1:2" x14ac:dyDescent="0.3">
      <c r="A15605" s="3">
        <v>334517</v>
      </c>
      <c r="B15605" s="5" t="s">
        <v>166</v>
      </c>
    </row>
    <row r="15606" spans="1:2" x14ac:dyDescent="0.3">
      <c r="A15606" s="3">
        <v>368942</v>
      </c>
      <c r="B15606" s="5" t="s">
        <v>49</v>
      </c>
    </row>
    <row r="15607" spans="1:2" x14ac:dyDescent="0.3">
      <c r="A15607" s="3">
        <v>340487</v>
      </c>
      <c r="B15607" s="5" t="s">
        <v>49</v>
      </c>
    </row>
    <row r="15608" spans="1:2" x14ac:dyDescent="0.3">
      <c r="A15608" s="3">
        <v>427177</v>
      </c>
      <c r="B15608" s="5" t="s">
        <v>49</v>
      </c>
    </row>
    <row r="15609" spans="1:2" x14ac:dyDescent="0.3">
      <c r="A15609" s="3">
        <v>413666</v>
      </c>
      <c r="B15609" s="5" t="s">
        <v>49</v>
      </c>
    </row>
    <row r="15610" spans="1:2" x14ac:dyDescent="0.3">
      <c r="A15610" s="3">
        <v>413666</v>
      </c>
      <c r="B15610" s="5" t="s">
        <v>886</v>
      </c>
    </row>
    <row r="15611" spans="1:2" x14ac:dyDescent="0.3">
      <c r="A15611" s="3">
        <v>413666</v>
      </c>
      <c r="B15611" s="5" t="s">
        <v>30</v>
      </c>
    </row>
    <row r="15612" spans="1:2" x14ac:dyDescent="0.3">
      <c r="A15612" s="3">
        <v>603966</v>
      </c>
      <c r="B15612" s="5" t="s">
        <v>49</v>
      </c>
    </row>
    <row r="15613" spans="1:2" x14ac:dyDescent="0.3">
      <c r="A15613" s="3">
        <v>603966</v>
      </c>
      <c r="B15613" s="5" t="s">
        <v>6631</v>
      </c>
    </row>
    <row r="15614" spans="1:2" x14ac:dyDescent="0.3">
      <c r="A15614" s="3">
        <v>316000</v>
      </c>
      <c r="B15614" s="5" t="s">
        <v>49</v>
      </c>
    </row>
    <row r="15615" spans="1:2" x14ac:dyDescent="0.3">
      <c r="A15615" s="3">
        <v>316000</v>
      </c>
      <c r="B15615" s="5" t="s">
        <v>2378</v>
      </c>
    </row>
    <row r="15616" spans="1:2" x14ac:dyDescent="0.3">
      <c r="A15616" s="3">
        <v>316000</v>
      </c>
      <c r="B15616" s="5" t="s">
        <v>7548</v>
      </c>
    </row>
    <row r="15617" spans="1:2" x14ac:dyDescent="0.3">
      <c r="A15617" s="3">
        <v>430161</v>
      </c>
      <c r="B15617" s="5" t="s">
        <v>886</v>
      </c>
    </row>
    <row r="15618" spans="1:2" x14ac:dyDescent="0.3">
      <c r="A15618" s="3">
        <v>430161</v>
      </c>
      <c r="B15618" s="5" t="s">
        <v>49</v>
      </c>
    </row>
    <row r="15619" spans="1:2" x14ac:dyDescent="0.3">
      <c r="A15619" s="3">
        <v>418579</v>
      </c>
      <c r="B15619" s="5" t="s">
        <v>886</v>
      </c>
    </row>
    <row r="15620" spans="1:2" x14ac:dyDescent="0.3">
      <c r="A15620" s="3">
        <v>409164</v>
      </c>
      <c r="B15620" s="5" t="s">
        <v>49</v>
      </c>
    </row>
    <row r="15621" spans="1:2" x14ac:dyDescent="0.3">
      <c r="A15621" s="3">
        <v>409164</v>
      </c>
      <c r="B15621" s="5" t="s">
        <v>468</v>
      </c>
    </row>
    <row r="15622" spans="1:2" x14ac:dyDescent="0.3">
      <c r="A15622" s="3">
        <v>409164</v>
      </c>
      <c r="B15622" s="5" t="s">
        <v>166</v>
      </c>
    </row>
    <row r="15623" spans="1:2" x14ac:dyDescent="0.3">
      <c r="A15623" s="3">
        <v>347035</v>
      </c>
      <c r="B15623" s="5" t="s">
        <v>1139</v>
      </c>
    </row>
    <row r="15624" spans="1:2" x14ac:dyDescent="0.3">
      <c r="A15624" s="3">
        <v>347035</v>
      </c>
      <c r="B15624" s="5" t="s">
        <v>6748</v>
      </c>
    </row>
    <row r="15625" spans="1:2" x14ac:dyDescent="0.3">
      <c r="A15625" s="3">
        <v>308409</v>
      </c>
      <c r="B15625" s="5" t="s">
        <v>49</v>
      </c>
    </row>
    <row r="15626" spans="1:2" x14ac:dyDescent="0.3">
      <c r="A15626" s="3">
        <v>422469</v>
      </c>
      <c r="B15626" s="5" t="s">
        <v>329</v>
      </c>
    </row>
    <row r="15627" spans="1:2" x14ac:dyDescent="0.3">
      <c r="A15627" s="3">
        <v>267192</v>
      </c>
      <c r="B15627" s="5" t="s">
        <v>7548</v>
      </c>
    </row>
    <row r="15628" spans="1:2" x14ac:dyDescent="0.3">
      <c r="A15628" s="3">
        <v>267192</v>
      </c>
      <c r="B15628" s="5" t="s">
        <v>49</v>
      </c>
    </row>
    <row r="15629" spans="1:2" x14ac:dyDescent="0.3">
      <c r="A15629" s="3">
        <v>465603</v>
      </c>
      <c r="B15629" s="5" t="s">
        <v>886</v>
      </c>
    </row>
    <row r="15630" spans="1:2" x14ac:dyDescent="0.3">
      <c r="A15630" s="3">
        <v>465603</v>
      </c>
      <c r="B15630" s="5" t="s">
        <v>49</v>
      </c>
    </row>
    <row r="15631" spans="1:2" x14ac:dyDescent="0.3">
      <c r="A15631" s="3">
        <v>390433</v>
      </c>
      <c r="B15631" s="5" t="s">
        <v>1246</v>
      </c>
    </row>
    <row r="15632" spans="1:2" x14ac:dyDescent="0.3">
      <c r="A15632" s="3">
        <v>390433</v>
      </c>
      <c r="B15632" s="5" t="s">
        <v>166</v>
      </c>
    </row>
    <row r="15633" spans="1:2" x14ac:dyDescent="0.3">
      <c r="A15633" s="3">
        <v>311667</v>
      </c>
      <c r="B15633" s="5" t="s">
        <v>49</v>
      </c>
    </row>
    <row r="15634" spans="1:2" x14ac:dyDescent="0.3">
      <c r="A15634" s="3">
        <v>311667</v>
      </c>
      <c r="B15634" s="5" t="s">
        <v>6631</v>
      </c>
    </row>
    <row r="15635" spans="1:2" x14ac:dyDescent="0.3">
      <c r="A15635" s="3">
        <v>311667</v>
      </c>
      <c r="B15635" s="5" t="s">
        <v>166</v>
      </c>
    </row>
    <row r="15636" spans="1:2" x14ac:dyDescent="0.3">
      <c r="A15636" s="3">
        <v>421758</v>
      </c>
      <c r="B15636" s="5" t="s">
        <v>49</v>
      </c>
    </row>
    <row r="15637" spans="1:2" x14ac:dyDescent="0.3">
      <c r="A15637" s="3">
        <v>421758</v>
      </c>
      <c r="B15637" s="5" t="s">
        <v>6748</v>
      </c>
    </row>
    <row r="15638" spans="1:2" x14ac:dyDescent="0.3">
      <c r="A15638" s="3">
        <v>421758</v>
      </c>
      <c r="B15638" s="5" t="s">
        <v>19406</v>
      </c>
    </row>
    <row r="15639" spans="1:2" x14ac:dyDescent="0.3">
      <c r="A15639" s="3">
        <v>339116</v>
      </c>
      <c r="B15639" s="5" t="s">
        <v>777</v>
      </c>
    </row>
    <row r="15640" spans="1:2" x14ac:dyDescent="0.3">
      <c r="A15640" s="3">
        <v>339116</v>
      </c>
      <c r="B15640" s="5" t="s">
        <v>1139</v>
      </c>
    </row>
    <row r="15641" spans="1:2" x14ac:dyDescent="0.3">
      <c r="A15641" s="3">
        <v>339116</v>
      </c>
      <c r="B15641" s="5" t="s">
        <v>30</v>
      </c>
    </row>
    <row r="15642" spans="1:2" x14ac:dyDescent="0.3">
      <c r="A15642" s="3">
        <v>339116</v>
      </c>
      <c r="B15642" s="5" t="s">
        <v>2848</v>
      </c>
    </row>
    <row r="15643" spans="1:2" x14ac:dyDescent="0.3">
      <c r="A15643" s="3">
        <v>339116</v>
      </c>
      <c r="B15643" s="5" t="s">
        <v>2528</v>
      </c>
    </row>
    <row r="15644" spans="1:2" x14ac:dyDescent="0.3">
      <c r="A15644" s="3">
        <v>339116</v>
      </c>
      <c r="B15644" s="5" t="s">
        <v>166</v>
      </c>
    </row>
    <row r="15645" spans="1:2" x14ac:dyDescent="0.3">
      <c r="A15645" s="3">
        <v>386871</v>
      </c>
      <c r="B15645" s="5" t="s">
        <v>886</v>
      </c>
    </row>
    <row r="15646" spans="1:2" x14ac:dyDescent="0.3">
      <c r="A15646" s="3">
        <v>391423</v>
      </c>
      <c r="B15646" s="5" t="s">
        <v>886</v>
      </c>
    </row>
    <row r="15647" spans="1:2" x14ac:dyDescent="0.3">
      <c r="A15647" s="3">
        <v>404791</v>
      </c>
      <c r="B15647" s="5" t="s">
        <v>1139</v>
      </c>
    </row>
    <row r="15648" spans="1:2" x14ac:dyDescent="0.3">
      <c r="A15648" s="3">
        <v>404791</v>
      </c>
      <c r="B15648" s="5" t="s">
        <v>30</v>
      </c>
    </row>
    <row r="15649" spans="1:2" x14ac:dyDescent="0.3">
      <c r="A15649" s="3">
        <v>370076</v>
      </c>
      <c r="B15649" s="5" t="s">
        <v>777</v>
      </c>
    </row>
    <row r="15650" spans="1:2" x14ac:dyDescent="0.3">
      <c r="A15650" s="3">
        <v>370076</v>
      </c>
      <c r="B15650" s="5" t="s">
        <v>1246</v>
      </c>
    </row>
    <row r="15651" spans="1:2" x14ac:dyDescent="0.3">
      <c r="A15651" s="3">
        <v>370076</v>
      </c>
      <c r="B15651" s="5" t="s">
        <v>166</v>
      </c>
    </row>
    <row r="15652" spans="1:2" x14ac:dyDescent="0.3">
      <c r="A15652" s="3">
        <v>368182</v>
      </c>
      <c r="B15652" s="5" t="s">
        <v>166</v>
      </c>
    </row>
    <row r="15653" spans="1:2" x14ac:dyDescent="0.3">
      <c r="A15653" s="3">
        <v>368182</v>
      </c>
      <c r="B15653" s="5" t="s">
        <v>468</v>
      </c>
    </row>
    <row r="15654" spans="1:2" x14ac:dyDescent="0.3">
      <c r="A15654" s="3">
        <v>368182</v>
      </c>
      <c r="B15654" s="5" t="s">
        <v>2848</v>
      </c>
    </row>
    <row r="15655" spans="1:2" x14ac:dyDescent="0.3">
      <c r="A15655" s="3">
        <v>365995</v>
      </c>
      <c r="B15655" s="5" t="s">
        <v>468</v>
      </c>
    </row>
    <row r="15656" spans="1:2" x14ac:dyDescent="0.3">
      <c r="A15656" s="3">
        <v>365995</v>
      </c>
      <c r="B15656" s="5" t="s">
        <v>166</v>
      </c>
    </row>
    <row r="15657" spans="1:2" x14ac:dyDescent="0.3">
      <c r="A15657" s="3">
        <v>412795</v>
      </c>
      <c r="B15657" s="5" t="s">
        <v>468</v>
      </c>
    </row>
    <row r="15658" spans="1:2" x14ac:dyDescent="0.3">
      <c r="A15658" s="3">
        <v>412795</v>
      </c>
      <c r="B15658" s="5" t="s">
        <v>6631</v>
      </c>
    </row>
    <row r="15659" spans="1:2" x14ac:dyDescent="0.3">
      <c r="A15659" s="3">
        <v>315880</v>
      </c>
      <c r="B15659" s="5" t="s">
        <v>49</v>
      </c>
    </row>
    <row r="15660" spans="1:2" x14ac:dyDescent="0.3">
      <c r="A15660" s="3">
        <v>315880</v>
      </c>
      <c r="B15660" s="5" t="s">
        <v>886</v>
      </c>
    </row>
    <row r="15661" spans="1:2" x14ac:dyDescent="0.3">
      <c r="A15661" s="3">
        <v>438463</v>
      </c>
      <c r="B15661" s="5" t="s">
        <v>166</v>
      </c>
    </row>
    <row r="15662" spans="1:2" x14ac:dyDescent="0.3">
      <c r="A15662" s="3">
        <v>438463</v>
      </c>
      <c r="B15662" s="5" t="s">
        <v>468</v>
      </c>
    </row>
    <row r="15663" spans="1:2" x14ac:dyDescent="0.3">
      <c r="A15663" s="3">
        <v>407627</v>
      </c>
      <c r="B15663" s="5" t="s">
        <v>19406</v>
      </c>
    </row>
    <row r="15664" spans="1:2" x14ac:dyDescent="0.3">
      <c r="A15664" s="3">
        <v>407627</v>
      </c>
      <c r="B15664" s="5" t="s">
        <v>1139</v>
      </c>
    </row>
    <row r="15665" spans="1:2" x14ac:dyDescent="0.3">
      <c r="A15665" s="3">
        <v>407627</v>
      </c>
      <c r="B15665" s="5" t="s">
        <v>777</v>
      </c>
    </row>
    <row r="15666" spans="1:2" x14ac:dyDescent="0.3">
      <c r="A15666" s="3">
        <v>407627</v>
      </c>
      <c r="B15666" s="5" t="s">
        <v>2528</v>
      </c>
    </row>
    <row r="15667" spans="1:2" x14ac:dyDescent="0.3">
      <c r="A15667" s="3">
        <v>407627</v>
      </c>
      <c r="B15667" s="5" t="s">
        <v>468</v>
      </c>
    </row>
    <row r="15668" spans="1:2" x14ac:dyDescent="0.3">
      <c r="A15668" s="3">
        <v>380762</v>
      </c>
      <c r="B15668" s="5" t="s">
        <v>49</v>
      </c>
    </row>
    <row r="15669" spans="1:2" x14ac:dyDescent="0.3">
      <c r="A15669" s="3">
        <v>380762</v>
      </c>
      <c r="B15669" s="5" t="s">
        <v>1246</v>
      </c>
    </row>
    <row r="15670" spans="1:2" x14ac:dyDescent="0.3">
      <c r="A15670" s="3">
        <v>409447</v>
      </c>
      <c r="B15670" s="5" t="s">
        <v>886</v>
      </c>
    </row>
    <row r="15671" spans="1:2" x14ac:dyDescent="0.3">
      <c r="A15671" s="3">
        <v>409447</v>
      </c>
      <c r="B15671" s="5" t="s">
        <v>30</v>
      </c>
    </row>
    <row r="15672" spans="1:2" x14ac:dyDescent="0.3">
      <c r="A15672" s="3">
        <v>409447</v>
      </c>
      <c r="B15672" s="5" t="s">
        <v>49</v>
      </c>
    </row>
    <row r="15673" spans="1:2" x14ac:dyDescent="0.3">
      <c r="A15673" s="3">
        <v>409447</v>
      </c>
      <c r="B15673" s="5" t="s">
        <v>19406</v>
      </c>
    </row>
    <row r="15674" spans="1:2" x14ac:dyDescent="0.3">
      <c r="A15674" s="3">
        <v>395763</v>
      </c>
      <c r="B15674" s="5" t="s">
        <v>166</v>
      </c>
    </row>
    <row r="15675" spans="1:2" x14ac:dyDescent="0.3">
      <c r="A15675" s="3">
        <v>395763</v>
      </c>
      <c r="B15675" s="5" t="s">
        <v>49</v>
      </c>
    </row>
    <row r="15676" spans="1:2" x14ac:dyDescent="0.3">
      <c r="A15676" s="3">
        <v>375012</v>
      </c>
      <c r="B15676" s="5" t="s">
        <v>49</v>
      </c>
    </row>
    <row r="15677" spans="1:2" x14ac:dyDescent="0.3">
      <c r="A15677" s="3">
        <v>375012</v>
      </c>
      <c r="B15677" s="5" t="s">
        <v>468</v>
      </c>
    </row>
    <row r="15678" spans="1:2" x14ac:dyDescent="0.3">
      <c r="A15678" s="3">
        <v>375012</v>
      </c>
      <c r="B15678" s="5" t="s">
        <v>310</v>
      </c>
    </row>
    <row r="15679" spans="1:2" x14ac:dyDescent="0.3">
      <c r="A15679" s="3">
        <v>399612</v>
      </c>
      <c r="B15679" s="5" t="s">
        <v>2528</v>
      </c>
    </row>
    <row r="15680" spans="1:2" x14ac:dyDescent="0.3">
      <c r="A15680" s="3">
        <v>325385</v>
      </c>
      <c r="B15680" s="5" t="s">
        <v>2848</v>
      </c>
    </row>
    <row r="15681" spans="1:2" x14ac:dyDescent="0.3">
      <c r="A15681" s="3">
        <v>325385</v>
      </c>
      <c r="B15681" s="5" t="s">
        <v>49</v>
      </c>
    </row>
    <row r="15682" spans="1:2" x14ac:dyDescent="0.3">
      <c r="A15682" s="3">
        <v>329718</v>
      </c>
      <c r="B15682" s="5" t="s">
        <v>49</v>
      </c>
    </row>
    <row r="15683" spans="1:2" x14ac:dyDescent="0.3">
      <c r="A15683" s="3">
        <v>329718</v>
      </c>
      <c r="B15683" s="5" t="s">
        <v>7548</v>
      </c>
    </row>
    <row r="15684" spans="1:2" x14ac:dyDescent="0.3">
      <c r="A15684" s="3">
        <v>364051</v>
      </c>
      <c r="B15684" s="5" t="s">
        <v>49</v>
      </c>
    </row>
    <row r="15685" spans="1:2" x14ac:dyDescent="0.3">
      <c r="A15685" s="3">
        <v>364051</v>
      </c>
      <c r="B15685" s="5" t="s">
        <v>7548</v>
      </c>
    </row>
    <row r="15686" spans="1:2" x14ac:dyDescent="0.3">
      <c r="A15686" s="3">
        <v>377263</v>
      </c>
      <c r="B15686" s="5" t="s">
        <v>7548</v>
      </c>
    </row>
    <row r="15687" spans="1:2" x14ac:dyDescent="0.3">
      <c r="A15687" s="3">
        <v>377263</v>
      </c>
      <c r="B15687" s="5" t="s">
        <v>49</v>
      </c>
    </row>
    <row r="15688" spans="1:2" x14ac:dyDescent="0.3">
      <c r="A15688" s="3">
        <v>377263</v>
      </c>
      <c r="B15688" s="5" t="s">
        <v>886</v>
      </c>
    </row>
    <row r="15689" spans="1:2" x14ac:dyDescent="0.3">
      <c r="A15689" s="3">
        <v>333663</v>
      </c>
      <c r="B15689" s="5" t="s">
        <v>777</v>
      </c>
    </row>
    <row r="15690" spans="1:2" x14ac:dyDescent="0.3">
      <c r="A15690" s="3">
        <v>333663</v>
      </c>
      <c r="B15690" s="5" t="s">
        <v>30</v>
      </c>
    </row>
    <row r="15691" spans="1:2" x14ac:dyDescent="0.3">
      <c r="A15691" s="3">
        <v>333663</v>
      </c>
      <c r="B15691" s="5" t="s">
        <v>6631</v>
      </c>
    </row>
    <row r="15692" spans="1:2" x14ac:dyDescent="0.3">
      <c r="A15692" s="3">
        <v>402543</v>
      </c>
      <c r="B15692" s="5" t="s">
        <v>2378</v>
      </c>
    </row>
    <row r="15693" spans="1:2" x14ac:dyDescent="0.3">
      <c r="A15693" s="3">
        <v>402543</v>
      </c>
      <c r="B15693" s="5" t="s">
        <v>19406</v>
      </c>
    </row>
    <row r="15694" spans="1:2" x14ac:dyDescent="0.3">
      <c r="A15694" s="3">
        <v>402543</v>
      </c>
      <c r="B15694" s="5" t="s">
        <v>49</v>
      </c>
    </row>
    <row r="15695" spans="1:2" x14ac:dyDescent="0.3">
      <c r="A15695" s="3">
        <v>378106</v>
      </c>
      <c r="B15695" s="5" t="s">
        <v>1139</v>
      </c>
    </row>
    <row r="15696" spans="1:2" x14ac:dyDescent="0.3">
      <c r="A15696" s="3">
        <v>378106</v>
      </c>
      <c r="B15696" s="5" t="s">
        <v>777</v>
      </c>
    </row>
    <row r="15697" spans="1:2" x14ac:dyDescent="0.3">
      <c r="A15697" s="3">
        <v>378106</v>
      </c>
      <c r="B15697" s="5" t="s">
        <v>2297</v>
      </c>
    </row>
    <row r="15698" spans="1:2" x14ac:dyDescent="0.3">
      <c r="A15698" s="3">
        <v>378106</v>
      </c>
      <c r="B15698" s="5" t="s">
        <v>6748</v>
      </c>
    </row>
    <row r="15699" spans="1:2" x14ac:dyDescent="0.3">
      <c r="A15699" s="3">
        <v>378106</v>
      </c>
      <c r="B15699" s="5" t="s">
        <v>2848</v>
      </c>
    </row>
    <row r="15700" spans="1:2" x14ac:dyDescent="0.3">
      <c r="A15700" s="3">
        <v>378106</v>
      </c>
      <c r="B15700" s="5" t="s">
        <v>2528</v>
      </c>
    </row>
    <row r="15701" spans="1:2" x14ac:dyDescent="0.3">
      <c r="A15701" s="3">
        <v>355277</v>
      </c>
      <c r="B15701" s="5" t="s">
        <v>329</v>
      </c>
    </row>
    <row r="15702" spans="1:2" x14ac:dyDescent="0.3">
      <c r="A15702" s="3">
        <v>403357</v>
      </c>
      <c r="B15702" s="5" t="s">
        <v>310</v>
      </c>
    </row>
    <row r="15703" spans="1:2" x14ac:dyDescent="0.3">
      <c r="A15703" s="3">
        <v>403357</v>
      </c>
      <c r="B15703" s="5" t="s">
        <v>49</v>
      </c>
    </row>
    <row r="15704" spans="1:2" x14ac:dyDescent="0.3">
      <c r="A15704" s="3">
        <v>403357</v>
      </c>
      <c r="B15704" s="5" t="s">
        <v>7548</v>
      </c>
    </row>
    <row r="15705" spans="1:2" x14ac:dyDescent="0.3">
      <c r="A15705" s="3">
        <v>396616</v>
      </c>
      <c r="B15705" s="5" t="s">
        <v>310</v>
      </c>
    </row>
    <row r="15706" spans="1:2" x14ac:dyDescent="0.3">
      <c r="A15706" s="3">
        <v>396616</v>
      </c>
      <c r="B15706" s="5" t="s">
        <v>777</v>
      </c>
    </row>
    <row r="15707" spans="1:2" x14ac:dyDescent="0.3">
      <c r="A15707" s="3">
        <v>396616</v>
      </c>
      <c r="B15707" s="5" t="s">
        <v>49</v>
      </c>
    </row>
    <row r="15708" spans="1:2" x14ac:dyDescent="0.3">
      <c r="A15708" s="3">
        <v>417047</v>
      </c>
      <c r="B15708" s="5" t="s">
        <v>6748</v>
      </c>
    </row>
    <row r="15709" spans="1:2" x14ac:dyDescent="0.3">
      <c r="A15709" s="3">
        <v>417047</v>
      </c>
      <c r="B15709" s="5" t="s">
        <v>2297</v>
      </c>
    </row>
    <row r="15710" spans="1:2" x14ac:dyDescent="0.3">
      <c r="A15710" s="3">
        <v>334532</v>
      </c>
      <c r="B15710" s="5" t="s">
        <v>49</v>
      </c>
    </row>
    <row r="15711" spans="1:2" x14ac:dyDescent="0.3">
      <c r="A15711" s="3">
        <v>412094</v>
      </c>
      <c r="B15711" s="5" t="s">
        <v>49</v>
      </c>
    </row>
    <row r="15712" spans="1:2" x14ac:dyDescent="0.3">
      <c r="A15712" s="3">
        <v>362058</v>
      </c>
      <c r="B15712" s="5" t="s">
        <v>6748</v>
      </c>
    </row>
    <row r="15713" spans="1:2" x14ac:dyDescent="0.3">
      <c r="A15713" s="3">
        <v>362058</v>
      </c>
      <c r="B15713" s="5" t="s">
        <v>2297</v>
      </c>
    </row>
    <row r="15714" spans="1:2" x14ac:dyDescent="0.3">
      <c r="A15714" s="3">
        <v>362058</v>
      </c>
      <c r="B15714" s="5" t="s">
        <v>2848</v>
      </c>
    </row>
    <row r="15715" spans="1:2" x14ac:dyDescent="0.3">
      <c r="A15715" s="3">
        <v>362058</v>
      </c>
      <c r="B15715" s="5" t="s">
        <v>30</v>
      </c>
    </row>
    <row r="15716" spans="1:2" x14ac:dyDescent="0.3">
      <c r="A15716" s="3">
        <v>387886</v>
      </c>
      <c r="B15716" s="5" t="s">
        <v>49</v>
      </c>
    </row>
    <row r="15717" spans="1:2" x14ac:dyDescent="0.3">
      <c r="A15717" s="3">
        <v>376424</v>
      </c>
      <c r="B15717" s="5" t="s">
        <v>329</v>
      </c>
    </row>
    <row r="15718" spans="1:2" x14ac:dyDescent="0.3">
      <c r="A15718" s="3">
        <v>376424</v>
      </c>
      <c r="B15718" s="5" t="s">
        <v>1246</v>
      </c>
    </row>
    <row r="15719" spans="1:2" x14ac:dyDescent="0.3">
      <c r="A15719" s="3">
        <v>388764</v>
      </c>
      <c r="B15719" s="5" t="s">
        <v>777</v>
      </c>
    </row>
    <row r="15720" spans="1:2" x14ac:dyDescent="0.3">
      <c r="A15720" s="3">
        <v>388764</v>
      </c>
      <c r="B15720" s="5" t="s">
        <v>1139</v>
      </c>
    </row>
    <row r="15721" spans="1:2" x14ac:dyDescent="0.3">
      <c r="A15721" s="3">
        <v>388764</v>
      </c>
      <c r="B15721" s="5" t="s">
        <v>30</v>
      </c>
    </row>
    <row r="15722" spans="1:2" x14ac:dyDescent="0.3">
      <c r="A15722" s="3">
        <v>388764</v>
      </c>
      <c r="B15722" s="5" t="s">
        <v>49</v>
      </c>
    </row>
    <row r="15723" spans="1:2" x14ac:dyDescent="0.3">
      <c r="A15723" s="3">
        <v>381262</v>
      </c>
      <c r="B15723" s="5" t="s">
        <v>49</v>
      </c>
    </row>
    <row r="15724" spans="1:2" x14ac:dyDescent="0.3">
      <c r="A15724" s="3">
        <v>381262</v>
      </c>
      <c r="B15724" s="5" t="s">
        <v>1246</v>
      </c>
    </row>
    <row r="15725" spans="1:2" x14ac:dyDescent="0.3">
      <c r="A15725" s="3">
        <v>318121</v>
      </c>
      <c r="B15725" s="5" t="s">
        <v>30</v>
      </c>
    </row>
    <row r="15726" spans="1:2" x14ac:dyDescent="0.3">
      <c r="A15726" s="3">
        <v>318121</v>
      </c>
      <c r="B15726" s="5" t="s">
        <v>49</v>
      </c>
    </row>
    <row r="15727" spans="1:2" x14ac:dyDescent="0.3">
      <c r="A15727" s="3">
        <v>397873</v>
      </c>
      <c r="B15727" s="5" t="s">
        <v>468</v>
      </c>
    </row>
    <row r="15728" spans="1:2" x14ac:dyDescent="0.3">
      <c r="A15728" s="3">
        <v>397873</v>
      </c>
      <c r="B15728" s="5" t="s">
        <v>2528</v>
      </c>
    </row>
    <row r="15729" spans="1:2" x14ac:dyDescent="0.3">
      <c r="A15729" s="3">
        <v>397873</v>
      </c>
      <c r="B15729" s="5" t="s">
        <v>777</v>
      </c>
    </row>
    <row r="15730" spans="1:2" x14ac:dyDescent="0.3">
      <c r="A15730" s="3">
        <v>382220</v>
      </c>
      <c r="B15730" s="5" t="s">
        <v>1246</v>
      </c>
    </row>
    <row r="15731" spans="1:2" x14ac:dyDescent="0.3">
      <c r="A15731" s="3">
        <v>382220</v>
      </c>
      <c r="B15731" s="5" t="s">
        <v>777</v>
      </c>
    </row>
    <row r="15732" spans="1:2" x14ac:dyDescent="0.3">
      <c r="A15732" s="3">
        <v>381255</v>
      </c>
      <c r="B15732" s="5" t="s">
        <v>49</v>
      </c>
    </row>
    <row r="15733" spans="1:2" x14ac:dyDescent="0.3">
      <c r="A15733" s="3">
        <v>381255</v>
      </c>
      <c r="B15733" s="5" t="s">
        <v>886</v>
      </c>
    </row>
    <row r="15734" spans="1:2" x14ac:dyDescent="0.3">
      <c r="A15734" s="3">
        <v>391700</v>
      </c>
      <c r="B15734" s="5" t="s">
        <v>30</v>
      </c>
    </row>
    <row r="15735" spans="1:2" x14ac:dyDescent="0.3">
      <c r="A15735" s="3">
        <v>391700</v>
      </c>
      <c r="B15735" s="5" t="s">
        <v>6748</v>
      </c>
    </row>
    <row r="15736" spans="1:2" x14ac:dyDescent="0.3">
      <c r="A15736" s="3">
        <v>400649</v>
      </c>
      <c r="B15736" s="5" t="s">
        <v>30</v>
      </c>
    </row>
    <row r="15737" spans="1:2" x14ac:dyDescent="0.3">
      <c r="A15737" s="3">
        <v>400649</v>
      </c>
      <c r="B15737" s="5" t="s">
        <v>468</v>
      </c>
    </row>
    <row r="15738" spans="1:2" x14ac:dyDescent="0.3">
      <c r="A15738" s="3">
        <v>344041</v>
      </c>
      <c r="B15738" s="5" t="s">
        <v>166</v>
      </c>
    </row>
    <row r="15739" spans="1:2" x14ac:dyDescent="0.3">
      <c r="A15739" s="3">
        <v>344041</v>
      </c>
      <c r="B15739" s="5" t="s">
        <v>49</v>
      </c>
    </row>
    <row r="15740" spans="1:2" x14ac:dyDescent="0.3">
      <c r="A15740" s="3">
        <v>397278</v>
      </c>
      <c r="B15740" s="5" t="s">
        <v>468</v>
      </c>
    </row>
    <row r="15741" spans="1:2" x14ac:dyDescent="0.3">
      <c r="A15741" s="3">
        <v>397278</v>
      </c>
      <c r="B15741" s="5" t="s">
        <v>166</v>
      </c>
    </row>
    <row r="15742" spans="1:2" x14ac:dyDescent="0.3">
      <c r="A15742" s="3">
        <v>428948</v>
      </c>
      <c r="B15742" s="5" t="s">
        <v>2528</v>
      </c>
    </row>
    <row r="15743" spans="1:2" x14ac:dyDescent="0.3">
      <c r="A15743" s="3">
        <v>428948</v>
      </c>
      <c r="B15743" s="5" t="s">
        <v>6631</v>
      </c>
    </row>
    <row r="15744" spans="1:2" x14ac:dyDescent="0.3">
      <c r="A15744" s="3">
        <v>428948</v>
      </c>
      <c r="B15744" s="5" t="s">
        <v>166</v>
      </c>
    </row>
    <row r="15745" spans="1:2" x14ac:dyDescent="0.3">
      <c r="A15745" s="3">
        <v>284564</v>
      </c>
      <c r="B15745" s="5" t="s">
        <v>468</v>
      </c>
    </row>
    <row r="15746" spans="1:2" x14ac:dyDescent="0.3">
      <c r="A15746" s="3">
        <v>284564</v>
      </c>
      <c r="B15746" s="5" t="s">
        <v>166</v>
      </c>
    </row>
    <row r="15747" spans="1:2" x14ac:dyDescent="0.3">
      <c r="A15747" s="3">
        <v>428639</v>
      </c>
      <c r="B15747" s="5" t="s">
        <v>1246</v>
      </c>
    </row>
    <row r="15748" spans="1:2" x14ac:dyDescent="0.3">
      <c r="A15748" s="3">
        <v>428639</v>
      </c>
      <c r="B15748" s="5" t="s">
        <v>777</v>
      </c>
    </row>
    <row r="15749" spans="1:2" x14ac:dyDescent="0.3">
      <c r="A15749" s="3">
        <v>305943</v>
      </c>
      <c r="B15749" s="5" t="s">
        <v>49</v>
      </c>
    </row>
    <row r="15750" spans="1:2" x14ac:dyDescent="0.3">
      <c r="A15750" s="3">
        <v>305943</v>
      </c>
      <c r="B15750" s="5" t="s">
        <v>166</v>
      </c>
    </row>
    <row r="15751" spans="1:2" x14ac:dyDescent="0.3">
      <c r="A15751" s="3">
        <v>305943</v>
      </c>
      <c r="B15751" s="5" t="s">
        <v>1246</v>
      </c>
    </row>
    <row r="15752" spans="1:2" x14ac:dyDescent="0.3">
      <c r="A15752" s="3">
        <v>402693</v>
      </c>
      <c r="B15752" s="5" t="s">
        <v>30</v>
      </c>
    </row>
    <row r="15753" spans="1:2" x14ac:dyDescent="0.3">
      <c r="A15753" s="3">
        <v>402693</v>
      </c>
      <c r="B15753" s="5" t="s">
        <v>49</v>
      </c>
    </row>
    <row r="15754" spans="1:2" x14ac:dyDescent="0.3">
      <c r="A15754" s="3">
        <v>492621</v>
      </c>
      <c r="B15754" s="5" t="s">
        <v>468</v>
      </c>
    </row>
    <row r="15755" spans="1:2" x14ac:dyDescent="0.3">
      <c r="A15755" s="3">
        <v>337874</v>
      </c>
      <c r="B15755" s="5" t="s">
        <v>49</v>
      </c>
    </row>
    <row r="15756" spans="1:2" x14ac:dyDescent="0.3">
      <c r="A15756" s="3">
        <v>415137</v>
      </c>
      <c r="B15756" s="5" t="s">
        <v>886</v>
      </c>
    </row>
    <row r="15757" spans="1:2" x14ac:dyDescent="0.3">
      <c r="A15757" s="3">
        <v>415137</v>
      </c>
      <c r="B15757" s="5" t="s">
        <v>30</v>
      </c>
    </row>
    <row r="15758" spans="1:2" x14ac:dyDescent="0.3">
      <c r="A15758" s="3">
        <v>415137</v>
      </c>
      <c r="B15758" s="5" t="s">
        <v>49</v>
      </c>
    </row>
    <row r="15759" spans="1:2" x14ac:dyDescent="0.3">
      <c r="A15759" s="3">
        <v>389165</v>
      </c>
      <c r="B15759" s="5" t="s">
        <v>2528</v>
      </c>
    </row>
    <row r="15760" spans="1:2" x14ac:dyDescent="0.3">
      <c r="A15760" s="3">
        <v>389165</v>
      </c>
      <c r="B15760" s="5" t="s">
        <v>777</v>
      </c>
    </row>
    <row r="15761" spans="1:2" x14ac:dyDescent="0.3">
      <c r="A15761" s="3">
        <v>429892</v>
      </c>
      <c r="B15761" s="5" t="s">
        <v>886</v>
      </c>
    </row>
    <row r="15762" spans="1:2" x14ac:dyDescent="0.3">
      <c r="A15762" s="3">
        <v>429892</v>
      </c>
      <c r="B15762" s="5" t="s">
        <v>30</v>
      </c>
    </row>
    <row r="15763" spans="1:2" x14ac:dyDescent="0.3">
      <c r="A15763" s="3">
        <v>429892</v>
      </c>
      <c r="B15763" s="5" t="s">
        <v>49</v>
      </c>
    </row>
    <row r="15764" spans="1:2" x14ac:dyDescent="0.3">
      <c r="A15764" s="3">
        <v>297806</v>
      </c>
      <c r="B15764" s="5" t="s">
        <v>2378</v>
      </c>
    </row>
    <row r="15765" spans="1:2" x14ac:dyDescent="0.3">
      <c r="A15765" s="3">
        <v>297806</v>
      </c>
      <c r="B15765" s="5" t="s">
        <v>49</v>
      </c>
    </row>
    <row r="15766" spans="1:2" x14ac:dyDescent="0.3">
      <c r="A15766" s="3">
        <v>372758</v>
      </c>
      <c r="B15766" s="5" t="s">
        <v>777</v>
      </c>
    </row>
    <row r="15767" spans="1:2" x14ac:dyDescent="0.3">
      <c r="A15767" s="3">
        <v>372758</v>
      </c>
      <c r="B15767" s="5" t="s">
        <v>2297</v>
      </c>
    </row>
    <row r="15768" spans="1:2" x14ac:dyDescent="0.3">
      <c r="A15768" s="3">
        <v>372758</v>
      </c>
      <c r="B15768" s="5" t="s">
        <v>49</v>
      </c>
    </row>
    <row r="15769" spans="1:2" x14ac:dyDescent="0.3">
      <c r="A15769" s="3">
        <v>374458</v>
      </c>
      <c r="B15769" s="5" t="s">
        <v>49</v>
      </c>
    </row>
    <row r="15770" spans="1:2" x14ac:dyDescent="0.3">
      <c r="A15770" s="3">
        <v>356298</v>
      </c>
      <c r="B15770" s="5" t="s">
        <v>30</v>
      </c>
    </row>
    <row r="15771" spans="1:2" x14ac:dyDescent="0.3">
      <c r="A15771" s="3">
        <v>356298</v>
      </c>
      <c r="B15771" s="5" t="s">
        <v>49</v>
      </c>
    </row>
    <row r="15772" spans="1:2" x14ac:dyDescent="0.3">
      <c r="A15772" s="3">
        <v>394661</v>
      </c>
      <c r="B15772" s="5" t="s">
        <v>166</v>
      </c>
    </row>
    <row r="15773" spans="1:2" x14ac:dyDescent="0.3">
      <c r="A15773" s="3">
        <v>394661</v>
      </c>
      <c r="B15773" s="5" t="s">
        <v>1246</v>
      </c>
    </row>
    <row r="15774" spans="1:2" x14ac:dyDescent="0.3">
      <c r="A15774" s="3">
        <v>394661</v>
      </c>
      <c r="B15774" s="5" t="s">
        <v>6631</v>
      </c>
    </row>
    <row r="15775" spans="1:2" x14ac:dyDescent="0.3">
      <c r="A15775" s="3">
        <v>415214</v>
      </c>
      <c r="B15775" s="5" t="s">
        <v>777</v>
      </c>
    </row>
    <row r="15776" spans="1:2" x14ac:dyDescent="0.3">
      <c r="A15776" s="3">
        <v>415214</v>
      </c>
      <c r="B15776" s="5" t="s">
        <v>1139</v>
      </c>
    </row>
    <row r="15777" spans="1:2" x14ac:dyDescent="0.3">
      <c r="A15777" s="3">
        <v>415214</v>
      </c>
      <c r="B15777" s="5" t="s">
        <v>1246</v>
      </c>
    </row>
    <row r="15778" spans="1:2" x14ac:dyDescent="0.3">
      <c r="A15778" s="3">
        <v>415214</v>
      </c>
      <c r="B15778" s="5" t="s">
        <v>310</v>
      </c>
    </row>
    <row r="15779" spans="1:2" x14ac:dyDescent="0.3">
      <c r="A15779" s="3">
        <v>298583</v>
      </c>
      <c r="B15779" s="5" t="s">
        <v>30</v>
      </c>
    </row>
    <row r="15780" spans="1:2" x14ac:dyDescent="0.3">
      <c r="A15780" s="3">
        <v>298583</v>
      </c>
      <c r="B15780" s="5" t="s">
        <v>886</v>
      </c>
    </row>
    <row r="15781" spans="1:2" x14ac:dyDescent="0.3">
      <c r="A15781" s="3">
        <v>398891</v>
      </c>
      <c r="B15781" s="5" t="s">
        <v>30</v>
      </c>
    </row>
    <row r="15782" spans="1:2" x14ac:dyDescent="0.3">
      <c r="A15782" s="3">
        <v>398891</v>
      </c>
      <c r="B15782" s="5" t="s">
        <v>886</v>
      </c>
    </row>
    <row r="15783" spans="1:2" x14ac:dyDescent="0.3">
      <c r="A15783" s="3">
        <v>404829</v>
      </c>
      <c r="B15783" s="5" t="s">
        <v>49</v>
      </c>
    </row>
    <row r="15784" spans="1:2" x14ac:dyDescent="0.3">
      <c r="A15784" s="3">
        <v>404829</v>
      </c>
      <c r="B15784" s="5" t="s">
        <v>6748</v>
      </c>
    </row>
    <row r="15785" spans="1:2" x14ac:dyDescent="0.3">
      <c r="A15785" s="3">
        <v>323694</v>
      </c>
      <c r="B15785" s="5" t="s">
        <v>468</v>
      </c>
    </row>
    <row r="15786" spans="1:2" x14ac:dyDescent="0.3">
      <c r="A15786" s="3">
        <v>323694</v>
      </c>
      <c r="B15786" s="5" t="s">
        <v>30</v>
      </c>
    </row>
    <row r="15787" spans="1:2" x14ac:dyDescent="0.3">
      <c r="A15787" s="3">
        <v>323694</v>
      </c>
      <c r="B15787" s="5" t="s">
        <v>886</v>
      </c>
    </row>
    <row r="15788" spans="1:2" x14ac:dyDescent="0.3">
      <c r="A15788" s="3">
        <v>337154</v>
      </c>
      <c r="B15788" s="5" t="s">
        <v>30</v>
      </c>
    </row>
    <row r="15789" spans="1:2" x14ac:dyDescent="0.3">
      <c r="A15789" s="3">
        <v>337154</v>
      </c>
      <c r="B15789" s="5" t="s">
        <v>49</v>
      </c>
    </row>
    <row r="15790" spans="1:2" x14ac:dyDescent="0.3">
      <c r="A15790" s="3">
        <v>374609</v>
      </c>
      <c r="B15790" s="5" t="s">
        <v>886</v>
      </c>
    </row>
    <row r="15791" spans="1:2" x14ac:dyDescent="0.3">
      <c r="A15791" s="3">
        <v>374609</v>
      </c>
      <c r="B15791" s="5" t="s">
        <v>19406</v>
      </c>
    </row>
    <row r="15792" spans="1:2" x14ac:dyDescent="0.3">
      <c r="A15792" s="3">
        <v>374609</v>
      </c>
      <c r="B15792" s="5" t="s">
        <v>30</v>
      </c>
    </row>
    <row r="15793" spans="1:2" x14ac:dyDescent="0.3">
      <c r="A15793" s="3">
        <v>394260</v>
      </c>
      <c r="B15793" s="5" t="s">
        <v>49</v>
      </c>
    </row>
    <row r="15794" spans="1:2" x14ac:dyDescent="0.3">
      <c r="A15794" s="3">
        <v>377060</v>
      </c>
      <c r="B15794" s="5" t="s">
        <v>49</v>
      </c>
    </row>
    <row r="15795" spans="1:2" x14ac:dyDescent="0.3">
      <c r="A15795" s="3">
        <v>393765</v>
      </c>
      <c r="B15795" s="5" t="s">
        <v>49</v>
      </c>
    </row>
    <row r="15796" spans="1:2" x14ac:dyDescent="0.3">
      <c r="A15796" s="3">
        <v>393765</v>
      </c>
      <c r="B15796" s="5" t="s">
        <v>886</v>
      </c>
    </row>
    <row r="15797" spans="1:2" x14ac:dyDescent="0.3">
      <c r="A15797" s="3">
        <v>393765</v>
      </c>
      <c r="B15797" s="5" t="s">
        <v>1246</v>
      </c>
    </row>
    <row r="15798" spans="1:2" x14ac:dyDescent="0.3">
      <c r="A15798" s="3">
        <v>393834</v>
      </c>
      <c r="B15798" s="5" t="s">
        <v>1246</v>
      </c>
    </row>
    <row r="15799" spans="1:2" x14ac:dyDescent="0.3">
      <c r="A15799" s="3">
        <v>393834</v>
      </c>
      <c r="B15799" s="5" t="s">
        <v>166</v>
      </c>
    </row>
    <row r="15800" spans="1:2" x14ac:dyDescent="0.3">
      <c r="A15800" s="3">
        <v>413953</v>
      </c>
      <c r="B15800" s="5" t="s">
        <v>49</v>
      </c>
    </row>
    <row r="15801" spans="1:2" x14ac:dyDescent="0.3">
      <c r="A15801" s="3">
        <v>316021</v>
      </c>
      <c r="B15801" s="5" t="s">
        <v>49</v>
      </c>
    </row>
    <row r="15802" spans="1:2" x14ac:dyDescent="0.3">
      <c r="A15802" s="3">
        <v>316021</v>
      </c>
      <c r="B15802" s="5" t="s">
        <v>6631</v>
      </c>
    </row>
    <row r="15803" spans="1:2" x14ac:dyDescent="0.3">
      <c r="A15803" s="3">
        <v>316021</v>
      </c>
      <c r="B15803" s="5" t="s">
        <v>886</v>
      </c>
    </row>
    <row r="15804" spans="1:2" x14ac:dyDescent="0.3">
      <c r="A15804" s="3">
        <v>352695</v>
      </c>
      <c r="B15804" s="5" t="s">
        <v>49</v>
      </c>
    </row>
    <row r="15805" spans="1:2" x14ac:dyDescent="0.3">
      <c r="A15805" s="3">
        <v>352695</v>
      </c>
      <c r="B15805" s="5" t="s">
        <v>30</v>
      </c>
    </row>
    <row r="15806" spans="1:2" x14ac:dyDescent="0.3">
      <c r="A15806" s="3">
        <v>376581</v>
      </c>
      <c r="B15806" s="5" t="s">
        <v>30</v>
      </c>
    </row>
    <row r="15807" spans="1:2" x14ac:dyDescent="0.3">
      <c r="A15807" s="3">
        <v>412519</v>
      </c>
      <c r="B15807" s="5" t="s">
        <v>2378</v>
      </c>
    </row>
    <row r="15808" spans="1:2" x14ac:dyDescent="0.3">
      <c r="A15808" s="3">
        <v>412519</v>
      </c>
      <c r="B15808" s="5" t="s">
        <v>49</v>
      </c>
    </row>
    <row r="15809" spans="1:2" x14ac:dyDescent="0.3">
      <c r="A15809" s="3">
        <v>412519</v>
      </c>
      <c r="B15809" s="5" t="s">
        <v>6748</v>
      </c>
    </row>
    <row r="15810" spans="1:2" x14ac:dyDescent="0.3">
      <c r="A15810" s="3">
        <v>412519</v>
      </c>
      <c r="B15810" s="5" t="s">
        <v>886</v>
      </c>
    </row>
    <row r="15811" spans="1:2" x14ac:dyDescent="0.3">
      <c r="A15811" s="3">
        <v>384371</v>
      </c>
      <c r="B15811" s="5" t="s">
        <v>30</v>
      </c>
    </row>
    <row r="15812" spans="1:2" x14ac:dyDescent="0.3">
      <c r="A15812" s="3">
        <v>330770</v>
      </c>
      <c r="B15812" s="5" t="s">
        <v>6631</v>
      </c>
    </row>
    <row r="15813" spans="1:2" x14ac:dyDescent="0.3">
      <c r="A15813" s="3">
        <v>330770</v>
      </c>
      <c r="B15813" s="5" t="s">
        <v>49</v>
      </c>
    </row>
    <row r="15814" spans="1:2" x14ac:dyDescent="0.3">
      <c r="A15814" s="3">
        <v>330770</v>
      </c>
      <c r="B15814" s="5" t="s">
        <v>468</v>
      </c>
    </row>
    <row r="15815" spans="1:2" x14ac:dyDescent="0.3">
      <c r="A15815" s="3">
        <v>350060</v>
      </c>
      <c r="B15815" s="5" t="s">
        <v>886</v>
      </c>
    </row>
    <row r="15816" spans="1:2" x14ac:dyDescent="0.3">
      <c r="A15816" s="3">
        <v>350060</v>
      </c>
      <c r="B15816" s="5" t="s">
        <v>49</v>
      </c>
    </row>
    <row r="15817" spans="1:2" x14ac:dyDescent="0.3">
      <c r="A15817" s="3">
        <v>262848</v>
      </c>
      <c r="B15817" s="5" t="s">
        <v>468</v>
      </c>
    </row>
    <row r="15818" spans="1:2" x14ac:dyDescent="0.3">
      <c r="A15818" s="3">
        <v>262848</v>
      </c>
      <c r="B15818" s="5" t="s">
        <v>2848</v>
      </c>
    </row>
    <row r="15819" spans="1:2" x14ac:dyDescent="0.3">
      <c r="A15819" s="3">
        <v>262848</v>
      </c>
      <c r="B15819" s="5" t="s">
        <v>777</v>
      </c>
    </row>
    <row r="15820" spans="1:2" x14ac:dyDescent="0.3">
      <c r="A15820" s="3">
        <v>262848</v>
      </c>
      <c r="B15820" s="5" t="s">
        <v>2528</v>
      </c>
    </row>
    <row r="15821" spans="1:2" x14ac:dyDescent="0.3">
      <c r="A15821" s="3">
        <v>428142</v>
      </c>
      <c r="B15821" s="5" t="s">
        <v>777</v>
      </c>
    </row>
    <row r="15822" spans="1:2" x14ac:dyDescent="0.3">
      <c r="A15822" s="3">
        <v>428142</v>
      </c>
      <c r="B15822" s="5" t="s">
        <v>2848</v>
      </c>
    </row>
    <row r="15823" spans="1:2" x14ac:dyDescent="0.3">
      <c r="A15823" s="3">
        <v>428142</v>
      </c>
      <c r="B15823" s="5" t="s">
        <v>2297</v>
      </c>
    </row>
    <row r="15824" spans="1:2" x14ac:dyDescent="0.3">
      <c r="A15824" s="3">
        <v>375572</v>
      </c>
      <c r="B15824" s="5" t="s">
        <v>49</v>
      </c>
    </row>
    <row r="15825" spans="1:2" x14ac:dyDescent="0.3">
      <c r="A15825" s="3">
        <v>375572</v>
      </c>
      <c r="B15825" s="5" t="s">
        <v>777</v>
      </c>
    </row>
    <row r="15826" spans="1:2" x14ac:dyDescent="0.3">
      <c r="A15826" s="3">
        <v>431742</v>
      </c>
      <c r="B15826" s="5" t="s">
        <v>1139</v>
      </c>
    </row>
    <row r="15827" spans="1:2" x14ac:dyDescent="0.3">
      <c r="A15827" s="3">
        <v>431742</v>
      </c>
      <c r="B15827" s="5" t="s">
        <v>2848</v>
      </c>
    </row>
    <row r="15828" spans="1:2" x14ac:dyDescent="0.3">
      <c r="A15828" s="3">
        <v>431742</v>
      </c>
      <c r="B15828" s="5" t="s">
        <v>19406</v>
      </c>
    </row>
    <row r="15829" spans="1:2" x14ac:dyDescent="0.3">
      <c r="A15829" s="3">
        <v>382217</v>
      </c>
      <c r="B15829" s="5" t="s">
        <v>2848</v>
      </c>
    </row>
    <row r="15830" spans="1:2" x14ac:dyDescent="0.3">
      <c r="A15830" s="3">
        <v>382217</v>
      </c>
      <c r="B15830" s="5" t="s">
        <v>49</v>
      </c>
    </row>
    <row r="15831" spans="1:2" x14ac:dyDescent="0.3">
      <c r="A15831" s="3">
        <v>381518</v>
      </c>
      <c r="B15831" s="5" t="s">
        <v>30</v>
      </c>
    </row>
    <row r="15832" spans="1:2" x14ac:dyDescent="0.3">
      <c r="A15832" s="3">
        <v>547932</v>
      </c>
      <c r="B15832" s="5" t="s">
        <v>777</v>
      </c>
    </row>
    <row r="15833" spans="1:2" x14ac:dyDescent="0.3">
      <c r="A15833" s="3">
        <v>547932</v>
      </c>
      <c r="B15833" s="5" t="s">
        <v>30</v>
      </c>
    </row>
    <row r="15834" spans="1:2" x14ac:dyDescent="0.3">
      <c r="A15834" s="3">
        <v>442133</v>
      </c>
      <c r="B15834" s="5" t="s">
        <v>777</v>
      </c>
    </row>
    <row r="15835" spans="1:2" x14ac:dyDescent="0.3">
      <c r="A15835" s="3">
        <v>442133</v>
      </c>
      <c r="B15835" s="5" t="s">
        <v>1139</v>
      </c>
    </row>
    <row r="15836" spans="1:2" x14ac:dyDescent="0.3">
      <c r="A15836" s="3">
        <v>442133</v>
      </c>
      <c r="B15836" s="5" t="s">
        <v>30</v>
      </c>
    </row>
    <row r="15837" spans="1:2" x14ac:dyDescent="0.3">
      <c r="A15837" s="3">
        <v>418896</v>
      </c>
      <c r="B15837" s="5" t="s">
        <v>49</v>
      </c>
    </row>
    <row r="15838" spans="1:2" x14ac:dyDescent="0.3">
      <c r="A15838" s="3">
        <v>424649</v>
      </c>
      <c r="B15838" s="5" t="s">
        <v>468</v>
      </c>
    </row>
    <row r="15839" spans="1:2" x14ac:dyDescent="0.3">
      <c r="A15839" s="3">
        <v>424649</v>
      </c>
      <c r="B15839" s="5" t="s">
        <v>166</v>
      </c>
    </row>
    <row r="15840" spans="1:2" x14ac:dyDescent="0.3">
      <c r="A15840" s="3">
        <v>424649</v>
      </c>
      <c r="B15840" s="5" t="s">
        <v>6631</v>
      </c>
    </row>
    <row r="15841" spans="1:2" x14ac:dyDescent="0.3">
      <c r="A15841" s="3">
        <v>378483</v>
      </c>
      <c r="B15841" s="5" t="s">
        <v>30</v>
      </c>
    </row>
    <row r="15842" spans="1:2" x14ac:dyDescent="0.3">
      <c r="A15842" s="3">
        <v>378483</v>
      </c>
      <c r="B15842" s="5" t="s">
        <v>49</v>
      </c>
    </row>
    <row r="15843" spans="1:2" x14ac:dyDescent="0.3">
      <c r="A15843" s="3">
        <v>345918</v>
      </c>
      <c r="B15843" s="5" t="s">
        <v>49</v>
      </c>
    </row>
    <row r="15844" spans="1:2" x14ac:dyDescent="0.3">
      <c r="A15844" s="3">
        <v>345918</v>
      </c>
      <c r="B15844" s="5" t="s">
        <v>166</v>
      </c>
    </row>
    <row r="15845" spans="1:2" x14ac:dyDescent="0.3">
      <c r="A15845" s="3">
        <v>345918</v>
      </c>
      <c r="B15845" s="5" t="s">
        <v>6631</v>
      </c>
    </row>
    <row r="15846" spans="1:2" x14ac:dyDescent="0.3">
      <c r="A15846" s="3">
        <v>377690</v>
      </c>
      <c r="B15846" s="5" t="s">
        <v>49</v>
      </c>
    </row>
    <row r="15847" spans="1:2" x14ac:dyDescent="0.3">
      <c r="A15847" s="3">
        <v>416149</v>
      </c>
      <c r="B15847" s="5" t="s">
        <v>2528</v>
      </c>
    </row>
    <row r="15848" spans="1:2" x14ac:dyDescent="0.3">
      <c r="A15848" s="3">
        <v>416149</v>
      </c>
      <c r="B15848" s="5" t="s">
        <v>777</v>
      </c>
    </row>
    <row r="15849" spans="1:2" x14ac:dyDescent="0.3">
      <c r="A15849" s="3">
        <v>401917</v>
      </c>
      <c r="B15849" s="5" t="s">
        <v>30</v>
      </c>
    </row>
    <row r="15850" spans="1:2" x14ac:dyDescent="0.3">
      <c r="A15850" s="3">
        <v>401917</v>
      </c>
      <c r="B15850" s="5" t="s">
        <v>886</v>
      </c>
    </row>
    <row r="15851" spans="1:2" x14ac:dyDescent="0.3">
      <c r="A15851" s="3">
        <v>398218</v>
      </c>
      <c r="B15851" s="5" t="s">
        <v>777</v>
      </c>
    </row>
    <row r="15852" spans="1:2" x14ac:dyDescent="0.3">
      <c r="A15852" s="3">
        <v>398218</v>
      </c>
      <c r="B15852" s="5" t="s">
        <v>1139</v>
      </c>
    </row>
    <row r="15853" spans="1:2" x14ac:dyDescent="0.3">
      <c r="A15853" s="3">
        <v>398218</v>
      </c>
      <c r="B15853" s="5" t="s">
        <v>49</v>
      </c>
    </row>
    <row r="15854" spans="1:2" x14ac:dyDescent="0.3">
      <c r="A15854" s="3">
        <v>393445</v>
      </c>
      <c r="B15854" s="5" t="s">
        <v>886</v>
      </c>
    </row>
    <row r="15855" spans="1:2" x14ac:dyDescent="0.3">
      <c r="A15855" s="3">
        <v>393445</v>
      </c>
      <c r="B15855" s="5" t="s">
        <v>49</v>
      </c>
    </row>
    <row r="15856" spans="1:2" x14ac:dyDescent="0.3">
      <c r="A15856" s="3">
        <v>403642</v>
      </c>
      <c r="B15856" s="5" t="s">
        <v>1246</v>
      </c>
    </row>
    <row r="15857" spans="1:2" x14ac:dyDescent="0.3">
      <c r="A15857" s="3">
        <v>403642</v>
      </c>
      <c r="B15857" s="5" t="s">
        <v>468</v>
      </c>
    </row>
    <row r="15858" spans="1:2" x14ac:dyDescent="0.3">
      <c r="A15858" s="3">
        <v>403642</v>
      </c>
      <c r="B15858" s="5" t="s">
        <v>6631</v>
      </c>
    </row>
    <row r="15859" spans="1:2" x14ac:dyDescent="0.3">
      <c r="A15859" s="3">
        <v>403642</v>
      </c>
      <c r="B15859" s="5" t="s">
        <v>166</v>
      </c>
    </row>
    <row r="15860" spans="1:2" x14ac:dyDescent="0.3">
      <c r="A15860" s="3">
        <v>425652</v>
      </c>
      <c r="B15860" s="5" t="s">
        <v>49</v>
      </c>
    </row>
    <row r="15861" spans="1:2" x14ac:dyDescent="0.3">
      <c r="A15861" s="3">
        <v>425652</v>
      </c>
      <c r="B15861" s="5" t="s">
        <v>886</v>
      </c>
    </row>
    <row r="15862" spans="1:2" x14ac:dyDescent="0.3">
      <c r="A15862" s="3">
        <v>408435</v>
      </c>
      <c r="B15862" s="5" t="s">
        <v>49</v>
      </c>
    </row>
    <row r="15863" spans="1:2" x14ac:dyDescent="0.3">
      <c r="A15863" s="3">
        <v>353728</v>
      </c>
      <c r="B15863" s="5" t="s">
        <v>49</v>
      </c>
    </row>
    <row r="15864" spans="1:2" x14ac:dyDescent="0.3">
      <c r="A15864" s="3">
        <v>353728</v>
      </c>
      <c r="B15864" s="5" t="s">
        <v>2848</v>
      </c>
    </row>
    <row r="15865" spans="1:2" x14ac:dyDescent="0.3">
      <c r="A15865" s="3">
        <v>353728</v>
      </c>
      <c r="B15865" s="5" t="s">
        <v>6631</v>
      </c>
    </row>
    <row r="15866" spans="1:2" x14ac:dyDescent="0.3">
      <c r="A15866" s="3">
        <v>375533</v>
      </c>
      <c r="B15866" s="5" t="s">
        <v>886</v>
      </c>
    </row>
    <row r="15867" spans="1:2" x14ac:dyDescent="0.3">
      <c r="A15867" s="3">
        <v>408508</v>
      </c>
      <c r="B15867" s="5" t="s">
        <v>49</v>
      </c>
    </row>
    <row r="15868" spans="1:2" x14ac:dyDescent="0.3">
      <c r="A15868" s="3">
        <v>408508</v>
      </c>
      <c r="B15868" s="5" t="s">
        <v>886</v>
      </c>
    </row>
    <row r="15869" spans="1:2" x14ac:dyDescent="0.3">
      <c r="A15869" s="3">
        <v>384581</v>
      </c>
      <c r="B15869" s="5" t="s">
        <v>49</v>
      </c>
    </row>
    <row r="15870" spans="1:2" x14ac:dyDescent="0.3">
      <c r="A15870" s="3">
        <v>384581</v>
      </c>
      <c r="B15870" s="5" t="s">
        <v>7548</v>
      </c>
    </row>
    <row r="15871" spans="1:2" x14ac:dyDescent="0.3">
      <c r="A15871" s="3">
        <v>347751</v>
      </c>
      <c r="B15871" s="5" t="s">
        <v>468</v>
      </c>
    </row>
    <row r="15872" spans="1:2" x14ac:dyDescent="0.3">
      <c r="A15872" s="3">
        <v>347751</v>
      </c>
      <c r="B15872" s="5" t="s">
        <v>1246</v>
      </c>
    </row>
    <row r="15873" spans="1:2" x14ac:dyDescent="0.3">
      <c r="A15873" s="3">
        <v>347751</v>
      </c>
      <c r="B15873" s="5" t="s">
        <v>166</v>
      </c>
    </row>
    <row r="15874" spans="1:2" x14ac:dyDescent="0.3">
      <c r="A15874" s="3">
        <v>274504</v>
      </c>
      <c r="B15874" s="5" t="s">
        <v>166</v>
      </c>
    </row>
    <row r="15875" spans="1:2" x14ac:dyDescent="0.3">
      <c r="A15875" s="3">
        <v>274504</v>
      </c>
      <c r="B15875" s="5" t="s">
        <v>886</v>
      </c>
    </row>
    <row r="15876" spans="1:2" x14ac:dyDescent="0.3">
      <c r="A15876" s="3">
        <v>352492</v>
      </c>
      <c r="B15876" s="5" t="s">
        <v>2378</v>
      </c>
    </row>
    <row r="15877" spans="1:2" x14ac:dyDescent="0.3">
      <c r="A15877" s="3">
        <v>352492</v>
      </c>
      <c r="B15877" s="5" t="s">
        <v>49</v>
      </c>
    </row>
    <row r="15878" spans="1:2" x14ac:dyDescent="0.3">
      <c r="A15878" s="3">
        <v>382079</v>
      </c>
      <c r="B15878" s="5" t="s">
        <v>30</v>
      </c>
    </row>
    <row r="15879" spans="1:2" x14ac:dyDescent="0.3">
      <c r="A15879" s="3">
        <v>382079</v>
      </c>
      <c r="B15879" s="5" t="s">
        <v>19406</v>
      </c>
    </row>
    <row r="15880" spans="1:2" x14ac:dyDescent="0.3">
      <c r="A15880" s="3">
        <v>378348</v>
      </c>
      <c r="B15880" s="5" t="s">
        <v>1246</v>
      </c>
    </row>
    <row r="15881" spans="1:2" x14ac:dyDescent="0.3">
      <c r="A15881" s="3">
        <v>378348</v>
      </c>
      <c r="B15881" s="5" t="s">
        <v>30</v>
      </c>
    </row>
    <row r="15882" spans="1:2" x14ac:dyDescent="0.3">
      <c r="A15882" s="3">
        <v>378348</v>
      </c>
      <c r="B15882" s="5" t="s">
        <v>777</v>
      </c>
    </row>
    <row r="15883" spans="1:2" x14ac:dyDescent="0.3">
      <c r="A15883" s="3">
        <v>414610</v>
      </c>
      <c r="B15883" s="5" t="s">
        <v>166</v>
      </c>
    </row>
    <row r="15884" spans="1:2" x14ac:dyDescent="0.3">
      <c r="A15884" s="3">
        <v>414610</v>
      </c>
      <c r="B15884" s="5" t="s">
        <v>19406</v>
      </c>
    </row>
    <row r="15885" spans="1:2" x14ac:dyDescent="0.3">
      <c r="A15885" s="3">
        <v>414610</v>
      </c>
      <c r="B15885" s="5" t="s">
        <v>468</v>
      </c>
    </row>
    <row r="15886" spans="1:2" x14ac:dyDescent="0.3">
      <c r="A15886" s="3">
        <v>407172</v>
      </c>
      <c r="B15886" s="5" t="s">
        <v>886</v>
      </c>
    </row>
    <row r="15887" spans="1:2" x14ac:dyDescent="0.3">
      <c r="A15887" s="3">
        <v>407172</v>
      </c>
      <c r="B15887" s="5" t="s">
        <v>30</v>
      </c>
    </row>
    <row r="15888" spans="1:2" x14ac:dyDescent="0.3">
      <c r="A15888" s="3">
        <v>407172</v>
      </c>
      <c r="B15888" s="5" t="s">
        <v>19406</v>
      </c>
    </row>
    <row r="15889" spans="1:2" x14ac:dyDescent="0.3">
      <c r="A15889" s="3">
        <v>412204</v>
      </c>
      <c r="B15889" s="5" t="s">
        <v>49</v>
      </c>
    </row>
    <row r="15890" spans="1:2" x14ac:dyDescent="0.3">
      <c r="A15890" s="3">
        <v>412204</v>
      </c>
      <c r="B15890" s="5" t="s">
        <v>7548</v>
      </c>
    </row>
    <row r="15891" spans="1:2" x14ac:dyDescent="0.3">
      <c r="A15891" s="3">
        <v>845322</v>
      </c>
      <c r="B15891" s="5" t="s">
        <v>19406</v>
      </c>
    </row>
    <row r="15892" spans="1:2" x14ac:dyDescent="0.3">
      <c r="A15892" s="3">
        <v>845322</v>
      </c>
      <c r="B15892" s="5" t="s">
        <v>2297</v>
      </c>
    </row>
    <row r="15893" spans="1:2" x14ac:dyDescent="0.3">
      <c r="A15893" s="3">
        <v>845322</v>
      </c>
      <c r="B15893" s="5" t="s">
        <v>1139</v>
      </c>
    </row>
    <row r="15894" spans="1:2" x14ac:dyDescent="0.3">
      <c r="A15894" s="3">
        <v>845322</v>
      </c>
      <c r="B15894" s="5" t="s">
        <v>30</v>
      </c>
    </row>
    <row r="15895" spans="1:2" x14ac:dyDescent="0.3">
      <c r="A15895" s="3">
        <v>845322</v>
      </c>
      <c r="B15895" s="5" t="s">
        <v>6748</v>
      </c>
    </row>
    <row r="15896" spans="1:2" x14ac:dyDescent="0.3">
      <c r="A15896" s="3">
        <v>845322</v>
      </c>
      <c r="B15896" s="5" t="s">
        <v>2848</v>
      </c>
    </row>
    <row r="15897" spans="1:2" x14ac:dyDescent="0.3">
      <c r="A15897" s="3">
        <v>412467</v>
      </c>
      <c r="B15897" s="5" t="s">
        <v>777</v>
      </c>
    </row>
    <row r="15898" spans="1:2" x14ac:dyDescent="0.3">
      <c r="A15898" s="3">
        <v>412467</v>
      </c>
      <c r="B15898" s="5" t="s">
        <v>310</v>
      </c>
    </row>
    <row r="15899" spans="1:2" x14ac:dyDescent="0.3">
      <c r="A15899" s="3">
        <v>412467</v>
      </c>
      <c r="B15899" s="5" t="s">
        <v>7548</v>
      </c>
    </row>
    <row r="15900" spans="1:2" x14ac:dyDescent="0.3">
      <c r="A15900" s="3">
        <v>381075</v>
      </c>
      <c r="B15900" s="5" t="s">
        <v>49</v>
      </c>
    </row>
    <row r="15901" spans="1:2" x14ac:dyDescent="0.3">
      <c r="A15901" s="3">
        <v>381075</v>
      </c>
      <c r="B15901" s="5" t="s">
        <v>166</v>
      </c>
    </row>
    <row r="15902" spans="1:2" x14ac:dyDescent="0.3">
      <c r="A15902" s="3">
        <v>410220</v>
      </c>
      <c r="B15902" s="5" t="s">
        <v>886</v>
      </c>
    </row>
    <row r="15903" spans="1:2" x14ac:dyDescent="0.3">
      <c r="A15903" s="3">
        <v>410220</v>
      </c>
      <c r="B15903" s="5" t="s">
        <v>49</v>
      </c>
    </row>
    <row r="15904" spans="1:2" x14ac:dyDescent="0.3">
      <c r="A15904" s="3">
        <v>425774</v>
      </c>
      <c r="B15904" s="5" t="s">
        <v>6841</v>
      </c>
    </row>
    <row r="15905" spans="1:2" x14ac:dyDescent="0.3">
      <c r="A15905" s="3">
        <v>401650</v>
      </c>
      <c r="B15905" s="5" t="s">
        <v>2297</v>
      </c>
    </row>
    <row r="15906" spans="1:2" x14ac:dyDescent="0.3">
      <c r="A15906" s="3">
        <v>401650</v>
      </c>
      <c r="B15906" s="5" t="s">
        <v>6748</v>
      </c>
    </row>
    <row r="15907" spans="1:2" x14ac:dyDescent="0.3">
      <c r="A15907" s="3">
        <v>401650</v>
      </c>
      <c r="B15907" s="5" t="s">
        <v>777</v>
      </c>
    </row>
    <row r="15908" spans="1:2" x14ac:dyDescent="0.3">
      <c r="A15908" s="3">
        <v>402334</v>
      </c>
      <c r="B15908" s="5" t="s">
        <v>1246</v>
      </c>
    </row>
    <row r="15909" spans="1:2" x14ac:dyDescent="0.3">
      <c r="A15909" s="3">
        <v>402334</v>
      </c>
      <c r="B15909" s="5" t="s">
        <v>49</v>
      </c>
    </row>
    <row r="15910" spans="1:2" x14ac:dyDescent="0.3">
      <c r="A15910" s="3">
        <v>360030</v>
      </c>
      <c r="B15910" s="5" t="s">
        <v>329</v>
      </c>
    </row>
    <row r="15911" spans="1:2" x14ac:dyDescent="0.3">
      <c r="A15911" s="3">
        <v>424009</v>
      </c>
      <c r="B15911" s="5" t="s">
        <v>30</v>
      </c>
    </row>
    <row r="15912" spans="1:2" x14ac:dyDescent="0.3">
      <c r="A15912" s="3">
        <v>369784</v>
      </c>
      <c r="B15912" s="5" t="s">
        <v>6748</v>
      </c>
    </row>
    <row r="15913" spans="1:2" x14ac:dyDescent="0.3">
      <c r="A15913" s="3">
        <v>369784</v>
      </c>
      <c r="B15913" s="5" t="s">
        <v>30</v>
      </c>
    </row>
    <row r="15914" spans="1:2" x14ac:dyDescent="0.3">
      <c r="A15914" s="3">
        <v>460448</v>
      </c>
      <c r="B15914" s="5" t="s">
        <v>886</v>
      </c>
    </row>
    <row r="15915" spans="1:2" x14ac:dyDescent="0.3">
      <c r="A15915" s="3">
        <v>460448</v>
      </c>
      <c r="B15915" s="5" t="s">
        <v>49</v>
      </c>
    </row>
    <row r="15916" spans="1:2" x14ac:dyDescent="0.3">
      <c r="A15916" s="3">
        <v>383140</v>
      </c>
      <c r="B15916" s="5" t="s">
        <v>166</v>
      </c>
    </row>
    <row r="15917" spans="1:2" x14ac:dyDescent="0.3">
      <c r="A15917" s="3">
        <v>383140</v>
      </c>
      <c r="B15917" s="5" t="s">
        <v>777</v>
      </c>
    </row>
    <row r="15918" spans="1:2" x14ac:dyDescent="0.3">
      <c r="A15918" s="3">
        <v>383140</v>
      </c>
      <c r="B15918" s="5" t="s">
        <v>2528</v>
      </c>
    </row>
    <row r="15919" spans="1:2" x14ac:dyDescent="0.3">
      <c r="A15919" s="3">
        <v>427004</v>
      </c>
      <c r="B15919" s="5" t="s">
        <v>2297</v>
      </c>
    </row>
    <row r="15920" spans="1:2" x14ac:dyDescent="0.3">
      <c r="A15920" s="3">
        <v>427004</v>
      </c>
      <c r="B15920" s="5" t="s">
        <v>6748</v>
      </c>
    </row>
    <row r="15921" spans="1:2" x14ac:dyDescent="0.3">
      <c r="A15921" s="3">
        <v>427004</v>
      </c>
      <c r="B15921" s="5" t="s">
        <v>30</v>
      </c>
    </row>
    <row r="15922" spans="1:2" x14ac:dyDescent="0.3">
      <c r="A15922" s="3">
        <v>377587</v>
      </c>
      <c r="B15922" s="5" t="s">
        <v>30</v>
      </c>
    </row>
    <row r="15923" spans="1:2" x14ac:dyDescent="0.3">
      <c r="A15923" s="3">
        <v>348089</v>
      </c>
      <c r="B15923" s="5" t="s">
        <v>19406</v>
      </c>
    </row>
    <row r="15924" spans="1:2" x14ac:dyDescent="0.3">
      <c r="A15924" s="3">
        <v>348089</v>
      </c>
      <c r="B15924" s="5" t="s">
        <v>2378</v>
      </c>
    </row>
    <row r="15925" spans="1:2" x14ac:dyDescent="0.3">
      <c r="A15925" s="3">
        <v>420122</v>
      </c>
      <c r="B15925" s="5" t="s">
        <v>49</v>
      </c>
    </row>
    <row r="15926" spans="1:2" x14ac:dyDescent="0.3">
      <c r="A15926" s="3">
        <v>420122</v>
      </c>
      <c r="B15926" s="5" t="s">
        <v>886</v>
      </c>
    </row>
    <row r="15927" spans="1:2" x14ac:dyDescent="0.3">
      <c r="A15927" s="3">
        <v>417974</v>
      </c>
      <c r="B15927" s="5" t="s">
        <v>886</v>
      </c>
    </row>
    <row r="15928" spans="1:2" x14ac:dyDescent="0.3">
      <c r="A15928" s="3">
        <v>410988</v>
      </c>
      <c r="B15928" s="5" t="s">
        <v>777</v>
      </c>
    </row>
    <row r="15929" spans="1:2" x14ac:dyDescent="0.3">
      <c r="A15929" s="3">
        <v>410988</v>
      </c>
      <c r="B15929" s="5" t="s">
        <v>468</v>
      </c>
    </row>
    <row r="15930" spans="1:2" x14ac:dyDescent="0.3">
      <c r="A15930" s="3">
        <v>369778</v>
      </c>
      <c r="B15930" s="5" t="s">
        <v>30</v>
      </c>
    </row>
    <row r="15931" spans="1:2" x14ac:dyDescent="0.3">
      <c r="A15931" s="3">
        <v>369778</v>
      </c>
      <c r="B15931" s="5" t="s">
        <v>49</v>
      </c>
    </row>
    <row r="15932" spans="1:2" x14ac:dyDescent="0.3">
      <c r="A15932" s="3">
        <v>186759</v>
      </c>
      <c r="B15932" s="5" t="s">
        <v>49</v>
      </c>
    </row>
    <row r="15933" spans="1:2" x14ac:dyDescent="0.3">
      <c r="A15933" s="3">
        <v>186759</v>
      </c>
      <c r="B15933" s="5" t="s">
        <v>30</v>
      </c>
    </row>
    <row r="15934" spans="1:2" x14ac:dyDescent="0.3">
      <c r="A15934" s="3">
        <v>410315</v>
      </c>
      <c r="B15934" s="5" t="s">
        <v>19406</v>
      </c>
    </row>
    <row r="15935" spans="1:2" x14ac:dyDescent="0.3">
      <c r="A15935" s="3">
        <v>410315</v>
      </c>
      <c r="B15935" s="5" t="s">
        <v>886</v>
      </c>
    </row>
    <row r="15936" spans="1:2" x14ac:dyDescent="0.3">
      <c r="A15936" s="3">
        <v>410315</v>
      </c>
      <c r="B15936" s="5" t="s">
        <v>30</v>
      </c>
    </row>
    <row r="15937" spans="1:2" x14ac:dyDescent="0.3">
      <c r="A15937" s="3">
        <v>377799</v>
      </c>
      <c r="B15937" s="5" t="s">
        <v>49</v>
      </c>
    </row>
    <row r="15938" spans="1:2" x14ac:dyDescent="0.3">
      <c r="A15938" s="3">
        <v>377799</v>
      </c>
      <c r="B15938" s="5" t="s">
        <v>30</v>
      </c>
    </row>
    <row r="15939" spans="1:2" x14ac:dyDescent="0.3">
      <c r="A15939" s="3">
        <v>403348</v>
      </c>
      <c r="B15939" s="5" t="s">
        <v>30</v>
      </c>
    </row>
    <row r="15940" spans="1:2" x14ac:dyDescent="0.3">
      <c r="A15940" s="3">
        <v>403348</v>
      </c>
      <c r="B15940" s="5" t="s">
        <v>49</v>
      </c>
    </row>
    <row r="15941" spans="1:2" x14ac:dyDescent="0.3">
      <c r="A15941" s="3">
        <v>363841</v>
      </c>
      <c r="B15941" s="5" t="s">
        <v>49</v>
      </c>
    </row>
    <row r="15942" spans="1:2" x14ac:dyDescent="0.3">
      <c r="A15942" s="3">
        <v>363841</v>
      </c>
      <c r="B15942" s="5" t="s">
        <v>310</v>
      </c>
    </row>
    <row r="15943" spans="1:2" x14ac:dyDescent="0.3">
      <c r="A15943" s="3">
        <v>363841</v>
      </c>
      <c r="B15943" s="5" t="s">
        <v>886</v>
      </c>
    </row>
    <row r="15944" spans="1:2" x14ac:dyDescent="0.3">
      <c r="A15944" s="3">
        <v>381873</v>
      </c>
      <c r="B15944" s="5" t="s">
        <v>2528</v>
      </c>
    </row>
    <row r="15945" spans="1:2" x14ac:dyDescent="0.3">
      <c r="A15945" s="3">
        <v>381873</v>
      </c>
      <c r="B15945" s="5" t="s">
        <v>2297</v>
      </c>
    </row>
    <row r="15946" spans="1:2" x14ac:dyDescent="0.3">
      <c r="A15946" s="3">
        <v>381873</v>
      </c>
      <c r="B15946" s="5" t="s">
        <v>777</v>
      </c>
    </row>
    <row r="15947" spans="1:2" x14ac:dyDescent="0.3">
      <c r="A15947" s="3">
        <v>392058</v>
      </c>
      <c r="B15947" s="5" t="s">
        <v>468</v>
      </c>
    </row>
    <row r="15948" spans="1:2" x14ac:dyDescent="0.3">
      <c r="A15948" s="3">
        <v>392058</v>
      </c>
      <c r="B15948" s="5" t="s">
        <v>30</v>
      </c>
    </row>
    <row r="15949" spans="1:2" x14ac:dyDescent="0.3">
      <c r="A15949" s="3">
        <v>392058</v>
      </c>
      <c r="B15949" s="5" t="s">
        <v>166</v>
      </c>
    </row>
    <row r="15950" spans="1:2" x14ac:dyDescent="0.3">
      <c r="A15950" s="3">
        <v>401043</v>
      </c>
      <c r="B15950" s="5" t="s">
        <v>2297</v>
      </c>
    </row>
    <row r="15951" spans="1:2" x14ac:dyDescent="0.3">
      <c r="A15951" s="3">
        <v>401043</v>
      </c>
      <c r="B15951" s="5" t="s">
        <v>30</v>
      </c>
    </row>
    <row r="15952" spans="1:2" x14ac:dyDescent="0.3">
      <c r="A15952" s="3">
        <v>376228</v>
      </c>
      <c r="B15952" s="5" t="s">
        <v>329</v>
      </c>
    </row>
    <row r="15953" spans="1:2" x14ac:dyDescent="0.3">
      <c r="A15953" s="3">
        <v>445252</v>
      </c>
      <c r="B15953" s="5" t="s">
        <v>777</v>
      </c>
    </row>
    <row r="15954" spans="1:2" x14ac:dyDescent="0.3">
      <c r="A15954" s="3">
        <v>408272</v>
      </c>
      <c r="B15954" s="5" t="s">
        <v>30</v>
      </c>
    </row>
    <row r="15955" spans="1:2" x14ac:dyDescent="0.3">
      <c r="A15955" s="3">
        <v>408272</v>
      </c>
      <c r="B15955" s="5" t="s">
        <v>49</v>
      </c>
    </row>
    <row r="15956" spans="1:2" x14ac:dyDescent="0.3">
      <c r="A15956" s="3">
        <v>387062</v>
      </c>
      <c r="B15956" s="5" t="s">
        <v>30</v>
      </c>
    </row>
    <row r="15957" spans="1:2" x14ac:dyDescent="0.3">
      <c r="A15957" s="3">
        <v>387062</v>
      </c>
      <c r="B15957" s="5" t="s">
        <v>886</v>
      </c>
    </row>
    <row r="15958" spans="1:2" x14ac:dyDescent="0.3">
      <c r="A15958" s="3">
        <v>381356</v>
      </c>
      <c r="B15958" s="5" t="s">
        <v>30</v>
      </c>
    </row>
    <row r="15959" spans="1:2" x14ac:dyDescent="0.3">
      <c r="A15959" s="3">
        <v>257087</v>
      </c>
      <c r="B15959" s="5" t="s">
        <v>468</v>
      </c>
    </row>
    <row r="15960" spans="1:2" x14ac:dyDescent="0.3">
      <c r="A15960" s="3">
        <v>392681</v>
      </c>
      <c r="B15960" s="5" t="s">
        <v>49</v>
      </c>
    </row>
    <row r="15961" spans="1:2" x14ac:dyDescent="0.3">
      <c r="A15961" s="3">
        <v>392681</v>
      </c>
      <c r="B15961" s="5" t="s">
        <v>166</v>
      </c>
    </row>
    <row r="15962" spans="1:2" x14ac:dyDescent="0.3">
      <c r="A15962" s="3">
        <v>352490</v>
      </c>
      <c r="B15962" s="5" t="s">
        <v>49</v>
      </c>
    </row>
    <row r="15963" spans="1:2" x14ac:dyDescent="0.3">
      <c r="A15963" s="3">
        <v>352490</v>
      </c>
      <c r="B15963" s="5" t="s">
        <v>886</v>
      </c>
    </row>
    <row r="15964" spans="1:2" x14ac:dyDescent="0.3">
      <c r="A15964" s="3">
        <v>352490</v>
      </c>
      <c r="B15964" s="5" t="s">
        <v>30</v>
      </c>
    </row>
    <row r="15965" spans="1:2" x14ac:dyDescent="0.3">
      <c r="A15965" s="3">
        <v>388243</v>
      </c>
      <c r="B15965" s="5" t="s">
        <v>468</v>
      </c>
    </row>
    <row r="15966" spans="1:2" x14ac:dyDescent="0.3">
      <c r="A15966" s="3">
        <v>388243</v>
      </c>
      <c r="B15966" s="5" t="s">
        <v>166</v>
      </c>
    </row>
    <row r="15967" spans="1:2" x14ac:dyDescent="0.3">
      <c r="A15967" s="3">
        <v>353433</v>
      </c>
      <c r="B15967" s="5" t="s">
        <v>166</v>
      </c>
    </row>
    <row r="15968" spans="1:2" x14ac:dyDescent="0.3">
      <c r="A15968" s="3">
        <v>353433</v>
      </c>
      <c r="B15968" s="5" t="s">
        <v>6631</v>
      </c>
    </row>
    <row r="15969" spans="1:2" x14ac:dyDescent="0.3">
      <c r="A15969" s="3">
        <v>348677</v>
      </c>
      <c r="B15969" s="5" t="s">
        <v>49</v>
      </c>
    </row>
    <row r="15970" spans="1:2" x14ac:dyDescent="0.3">
      <c r="A15970" s="3">
        <v>377883</v>
      </c>
      <c r="B15970" s="5" t="s">
        <v>2297</v>
      </c>
    </row>
    <row r="15971" spans="1:2" x14ac:dyDescent="0.3">
      <c r="A15971" s="3">
        <v>377883</v>
      </c>
      <c r="B15971" s="5" t="s">
        <v>6748</v>
      </c>
    </row>
    <row r="15972" spans="1:2" x14ac:dyDescent="0.3">
      <c r="A15972" s="3">
        <v>408299</v>
      </c>
      <c r="B15972" s="5" t="s">
        <v>49</v>
      </c>
    </row>
    <row r="15973" spans="1:2" x14ac:dyDescent="0.3">
      <c r="A15973" s="3">
        <v>412190</v>
      </c>
      <c r="B15973" s="5" t="s">
        <v>49</v>
      </c>
    </row>
    <row r="15974" spans="1:2" x14ac:dyDescent="0.3">
      <c r="A15974" s="3">
        <v>412190</v>
      </c>
      <c r="B15974" s="5" t="s">
        <v>30</v>
      </c>
    </row>
    <row r="15975" spans="1:2" x14ac:dyDescent="0.3">
      <c r="A15975" s="3">
        <v>412190</v>
      </c>
      <c r="B15975" s="5" t="s">
        <v>886</v>
      </c>
    </row>
    <row r="15976" spans="1:2" x14ac:dyDescent="0.3">
      <c r="A15976" s="3">
        <v>381707</v>
      </c>
      <c r="B15976" s="5" t="s">
        <v>49</v>
      </c>
    </row>
    <row r="15977" spans="1:2" x14ac:dyDescent="0.3">
      <c r="A15977" s="3">
        <v>381707</v>
      </c>
      <c r="B15977" s="5" t="s">
        <v>886</v>
      </c>
    </row>
    <row r="15978" spans="1:2" x14ac:dyDescent="0.3">
      <c r="A15978" s="3">
        <v>376869</v>
      </c>
      <c r="B15978" s="5" t="s">
        <v>49</v>
      </c>
    </row>
    <row r="15979" spans="1:2" x14ac:dyDescent="0.3">
      <c r="A15979" s="3">
        <v>376869</v>
      </c>
      <c r="B15979" s="5" t="s">
        <v>166</v>
      </c>
    </row>
    <row r="15980" spans="1:2" x14ac:dyDescent="0.3">
      <c r="A15980" s="3">
        <v>380622</v>
      </c>
      <c r="B15980" s="5" t="s">
        <v>49</v>
      </c>
    </row>
    <row r="15981" spans="1:2" x14ac:dyDescent="0.3">
      <c r="A15981" s="3">
        <v>412209</v>
      </c>
      <c r="B15981" s="5" t="s">
        <v>30</v>
      </c>
    </row>
    <row r="15982" spans="1:2" x14ac:dyDescent="0.3">
      <c r="A15982" s="3">
        <v>412209</v>
      </c>
      <c r="B15982" s="5" t="s">
        <v>49</v>
      </c>
    </row>
    <row r="15983" spans="1:2" x14ac:dyDescent="0.3">
      <c r="A15983" s="3">
        <v>412209</v>
      </c>
      <c r="B15983" s="5" t="s">
        <v>886</v>
      </c>
    </row>
    <row r="15984" spans="1:2" x14ac:dyDescent="0.3">
      <c r="A15984" s="3">
        <v>376972</v>
      </c>
      <c r="B15984" s="5" t="s">
        <v>49</v>
      </c>
    </row>
    <row r="15985" spans="1:2" x14ac:dyDescent="0.3">
      <c r="A15985" s="3">
        <v>376972</v>
      </c>
      <c r="B15985" s="5" t="s">
        <v>7548</v>
      </c>
    </row>
    <row r="15986" spans="1:2" x14ac:dyDescent="0.3">
      <c r="A15986" s="3">
        <v>376972</v>
      </c>
      <c r="B15986" s="5" t="s">
        <v>886</v>
      </c>
    </row>
    <row r="15987" spans="1:2" x14ac:dyDescent="0.3">
      <c r="A15987" s="3">
        <v>393717</v>
      </c>
      <c r="B15987" s="5" t="s">
        <v>49</v>
      </c>
    </row>
    <row r="15988" spans="1:2" x14ac:dyDescent="0.3">
      <c r="A15988" s="3">
        <v>393717</v>
      </c>
      <c r="B15988" s="5" t="s">
        <v>1246</v>
      </c>
    </row>
    <row r="15989" spans="1:2" x14ac:dyDescent="0.3">
      <c r="A15989" s="3">
        <v>393717</v>
      </c>
      <c r="B15989" s="5" t="s">
        <v>166</v>
      </c>
    </row>
    <row r="15990" spans="1:2" x14ac:dyDescent="0.3">
      <c r="A15990" s="3">
        <v>325346</v>
      </c>
      <c r="B15990" s="5" t="s">
        <v>30</v>
      </c>
    </row>
    <row r="15991" spans="1:2" x14ac:dyDescent="0.3">
      <c r="A15991" s="3">
        <v>325346</v>
      </c>
      <c r="B15991" s="5" t="s">
        <v>49</v>
      </c>
    </row>
    <row r="15992" spans="1:2" x14ac:dyDescent="0.3">
      <c r="A15992" s="3">
        <v>325346</v>
      </c>
      <c r="B15992" s="5" t="s">
        <v>886</v>
      </c>
    </row>
    <row r="15993" spans="1:2" x14ac:dyDescent="0.3">
      <c r="A15993" s="3">
        <v>360737</v>
      </c>
      <c r="B15993" s="5" t="s">
        <v>49</v>
      </c>
    </row>
    <row r="15994" spans="1:2" x14ac:dyDescent="0.3">
      <c r="A15994" s="3">
        <v>360737</v>
      </c>
      <c r="B15994" s="5" t="s">
        <v>886</v>
      </c>
    </row>
    <row r="15995" spans="1:2" x14ac:dyDescent="0.3">
      <c r="A15995" s="3">
        <v>317930</v>
      </c>
      <c r="B15995" s="5" t="s">
        <v>777</v>
      </c>
    </row>
    <row r="15996" spans="1:2" x14ac:dyDescent="0.3">
      <c r="A15996" s="3">
        <v>317930</v>
      </c>
      <c r="B15996" s="5" t="s">
        <v>30</v>
      </c>
    </row>
    <row r="15997" spans="1:2" x14ac:dyDescent="0.3">
      <c r="A15997" s="3">
        <v>393569</v>
      </c>
      <c r="B15997" s="5" t="s">
        <v>886</v>
      </c>
    </row>
    <row r="15998" spans="1:2" x14ac:dyDescent="0.3">
      <c r="A15998" s="3">
        <v>393569</v>
      </c>
      <c r="B15998" s="5" t="s">
        <v>30</v>
      </c>
    </row>
    <row r="15999" spans="1:2" x14ac:dyDescent="0.3">
      <c r="A15999" s="3">
        <v>393569</v>
      </c>
      <c r="B15999" s="5" t="s">
        <v>49</v>
      </c>
    </row>
    <row r="16000" spans="1:2" x14ac:dyDescent="0.3">
      <c r="A16000" s="3">
        <v>376969</v>
      </c>
      <c r="B16000" s="5" t="s">
        <v>49</v>
      </c>
    </row>
    <row r="16001" spans="1:2" x14ac:dyDescent="0.3">
      <c r="A16001" s="3">
        <v>376969</v>
      </c>
      <c r="B16001" s="5" t="s">
        <v>886</v>
      </c>
    </row>
    <row r="16002" spans="1:2" x14ac:dyDescent="0.3">
      <c r="A16002" s="3">
        <v>348390</v>
      </c>
      <c r="B16002" s="5" t="s">
        <v>49</v>
      </c>
    </row>
    <row r="16003" spans="1:2" x14ac:dyDescent="0.3">
      <c r="A16003" s="3">
        <v>348390</v>
      </c>
      <c r="B16003" s="5" t="s">
        <v>7548</v>
      </c>
    </row>
    <row r="16004" spans="1:2" x14ac:dyDescent="0.3">
      <c r="A16004" s="3">
        <v>348390</v>
      </c>
      <c r="B16004" s="5" t="s">
        <v>19406</v>
      </c>
    </row>
    <row r="16005" spans="1:2" x14ac:dyDescent="0.3">
      <c r="A16005" s="3">
        <v>403232</v>
      </c>
      <c r="B16005" s="5" t="s">
        <v>777</v>
      </c>
    </row>
    <row r="16006" spans="1:2" x14ac:dyDescent="0.3">
      <c r="A16006" s="3">
        <v>403232</v>
      </c>
      <c r="B16006" s="5" t="s">
        <v>1246</v>
      </c>
    </row>
    <row r="16007" spans="1:2" x14ac:dyDescent="0.3">
      <c r="A16007" s="3">
        <v>403232</v>
      </c>
      <c r="B16007" s="5" t="s">
        <v>166</v>
      </c>
    </row>
    <row r="16008" spans="1:2" x14ac:dyDescent="0.3">
      <c r="A16008" s="3">
        <v>399894</v>
      </c>
      <c r="B16008" s="5" t="s">
        <v>777</v>
      </c>
    </row>
    <row r="16009" spans="1:2" x14ac:dyDescent="0.3">
      <c r="A16009" s="3">
        <v>399894</v>
      </c>
      <c r="B16009" s="5" t="s">
        <v>468</v>
      </c>
    </row>
    <row r="16010" spans="1:2" x14ac:dyDescent="0.3">
      <c r="A16010" s="3">
        <v>399894</v>
      </c>
      <c r="B16010" s="5" t="s">
        <v>2528</v>
      </c>
    </row>
    <row r="16011" spans="1:2" x14ac:dyDescent="0.3">
      <c r="A16011" s="3">
        <v>333386</v>
      </c>
      <c r="B16011" s="5" t="s">
        <v>6841</v>
      </c>
    </row>
    <row r="16012" spans="1:2" x14ac:dyDescent="0.3">
      <c r="A16012" s="3">
        <v>333386</v>
      </c>
      <c r="B16012" s="5" t="s">
        <v>49</v>
      </c>
    </row>
    <row r="16013" spans="1:2" x14ac:dyDescent="0.3">
      <c r="A16013" s="3">
        <v>373889</v>
      </c>
      <c r="B16013" s="5" t="s">
        <v>30</v>
      </c>
    </row>
    <row r="16014" spans="1:2" x14ac:dyDescent="0.3">
      <c r="A16014" s="3">
        <v>373889</v>
      </c>
      <c r="B16014" s="5" t="s">
        <v>49</v>
      </c>
    </row>
    <row r="16015" spans="1:2" x14ac:dyDescent="0.3">
      <c r="A16015" s="3">
        <v>400411</v>
      </c>
      <c r="B16015" s="5" t="s">
        <v>468</v>
      </c>
    </row>
    <row r="16016" spans="1:2" x14ac:dyDescent="0.3">
      <c r="A16016" s="3">
        <v>400411</v>
      </c>
      <c r="B16016" s="5" t="s">
        <v>6631</v>
      </c>
    </row>
    <row r="16017" spans="1:2" x14ac:dyDescent="0.3">
      <c r="A16017" s="3">
        <v>400411</v>
      </c>
      <c r="B16017" s="5" t="s">
        <v>166</v>
      </c>
    </row>
    <row r="16018" spans="1:2" x14ac:dyDescent="0.3">
      <c r="A16018" s="3">
        <v>413279</v>
      </c>
      <c r="B16018" s="5" t="s">
        <v>30</v>
      </c>
    </row>
    <row r="16019" spans="1:2" x14ac:dyDescent="0.3">
      <c r="A16019" s="3">
        <v>413279</v>
      </c>
      <c r="B16019" s="5" t="s">
        <v>2528</v>
      </c>
    </row>
    <row r="16020" spans="1:2" x14ac:dyDescent="0.3">
      <c r="A16020" s="3">
        <v>410876</v>
      </c>
      <c r="B16020" s="5" t="s">
        <v>468</v>
      </c>
    </row>
    <row r="16021" spans="1:2" x14ac:dyDescent="0.3">
      <c r="A16021" s="3">
        <v>410876</v>
      </c>
      <c r="B16021" s="5" t="s">
        <v>166</v>
      </c>
    </row>
    <row r="16022" spans="1:2" x14ac:dyDescent="0.3">
      <c r="A16022" s="3">
        <v>394161</v>
      </c>
      <c r="B16022" s="5" t="s">
        <v>166</v>
      </c>
    </row>
    <row r="16023" spans="1:2" x14ac:dyDescent="0.3">
      <c r="A16023" s="3">
        <v>394161</v>
      </c>
      <c r="B16023" s="5" t="s">
        <v>49</v>
      </c>
    </row>
    <row r="16024" spans="1:2" x14ac:dyDescent="0.3">
      <c r="A16024" s="3">
        <v>414827</v>
      </c>
      <c r="B16024" s="5" t="s">
        <v>468</v>
      </c>
    </row>
    <row r="16025" spans="1:2" x14ac:dyDescent="0.3">
      <c r="A16025" s="3">
        <v>396557</v>
      </c>
      <c r="B16025" s="5" t="s">
        <v>49</v>
      </c>
    </row>
    <row r="16026" spans="1:2" x14ac:dyDescent="0.3">
      <c r="A16026" s="3">
        <v>396557</v>
      </c>
      <c r="B16026" s="5" t="s">
        <v>886</v>
      </c>
    </row>
    <row r="16027" spans="1:2" x14ac:dyDescent="0.3">
      <c r="A16027" s="3">
        <v>400610</v>
      </c>
      <c r="B16027" s="5" t="s">
        <v>468</v>
      </c>
    </row>
    <row r="16028" spans="1:2" x14ac:dyDescent="0.3">
      <c r="A16028" s="3">
        <v>400610</v>
      </c>
      <c r="B16028" s="5" t="s">
        <v>166</v>
      </c>
    </row>
    <row r="16029" spans="1:2" x14ac:dyDescent="0.3">
      <c r="A16029" s="3">
        <v>400610</v>
      </c>
      <c r="B16029" s="5" t="s">
        <v>30</v>
      </c>
    </row>
    <row r="16030" spans="1:2" x14ac:dyDescent="0.3">
      <c r="A16030" s="3">
        <v>373072</v>
      </c>
      <c r="B16030" s="5" t="s">
        <v>329</v>
      </c>
    </row>
    <row r="16031" spans="1:2" x14ac:dyDescent="0.3">
      <c r="A16031" s="3">
        <v>427175</v>
      </c>
      <c r="B16031" s="5" t="s">
        <v>886</v>
      </c>
    </row>
    <row r="16032" spans="1:2" x14ac:dyDescent="0.3">
      <c r="A16032" s="3">
        <v>427175</v>
      </c>
      <c r="B16032" s="5" t="s">
        <v>6748</v>
      </c>
    </row>
    <row r="16033" spans="1:2" x14ac:dyDescent="0.3">
      <c r="A16033" s="3">
        <v>427175</v>
      </c>
      <c r="B16033" s="5" t="s">
        <v>49</v>
      </c>
    </row>
    <row r="16034" spans="1:2" x14ac:dyDescent="0.3">
      <c r="A16034" s="3">
        <v>400608</v>
      </c>
      <c r="B16034" s="5" t="s">
        <v>30</v>
      </c>
    </row>
    <row r="16035" spans="1:2" x14ac:dyDescent="0.3">
      <c r="A16035" s="3">
        <v>400608</v>
      </c>
      <c r="B16035" s="5" t="s">
        <v>2378</v>
      </c>
    </row>
    <row r="16036" spans="1:2" x14ac:dyDescent="0.3">
      <c r="A16036" s="3">
        <v>448969</v>
      </c>
      <c r="B16036" s="5" t="s">
        <v>2297</v>
      </c>
    </row>
    <row r="16037" spans="1:2" x14ac:dyDescent="0.3">
      <c r="A16037" s="3">
        <v>403850</v>
      </c>
      <c r="B16037" s="5" t="s">
        <v>2297</v>
      </c>
    </row>
    <row r="16038" spans="1:2" x14ac:dyDescent="0.3">
      <c r="A16038" s="3">
        <v>403850</v>
      </c>
      <c r="B16038" s="5" t="s">
        <v>2528</v>
      </c>
    </row>
    <row r="16039" spans="1:2" x14ac:dyDescent="0.3">
      <c r="A16039" s="3">
        <v>403850</v>
      </c>
      <c r="B16039" s="5" t="s">
        <v>777</v>
      </c>
    </row>
    <row r="16040" spans="1:2" x14ac:dyDescent="0.3">
      <c r="A16040" s="3">
        <v>371859</v>
      </c>
      <c r="B16040" s="5" t="s">
        <v>49</v>
      </c>
    </row>
    <row r="16041" spans="1:2" x14ac:dyDescent="0.3">
      <c r="A16041" s="3">
        <v>371859</v>
      </c>
      <c r="B16041" s="5" t="s">
        <v>7548</v>
      </c>
    </row>
    <row r="16042" spans="1:2" x14ac:dyDescent="0.3">
      <c r="A16042" s="3">
        <v>337844</v>
      </c>
      <c r="B16042" s="5" t="s">
        <v>49</v>
      </c>
    </row>
    <row r="16043" spans="1:2" x14ac:dyDescent="0.3">
      <c r="A16043" s="3">
        <v>340584</v>
      </c>
      <c r="B16043" s="5" t="s">
        <v>49</v>
      </c>
    </row>
    <row r="16044" spans="1:2" x14ac:dyDescent="0.3">
      <c r="A16044" s="3">
        <v>340584</v>
      </c>
      <c r="B16044" s="5" t="s">
        <v>166</v>
      </c>
    </row>
    <row r="16045" spans="1:2" x14ac:dyDescent="0.3">
      <c r="A16045" s="3">
        <v>397514</v>
      </c>
      <c r="B16045" s="5" t="s">
        <v>49</v>
      </c>
    </row>
    <row r="16046" spans="1:2" x14ac:dyDescent="0.3">
      <c r="A16046" s="3">
        <v>397514</v>
      </c>
      <c r="B16046" s="5" t="s">
        <v>468</v>
      </c>
    </row>
    <row r="16047" spans="1:2" x14ac:dyDescent="0.3">
      <c r="A16047" s="3">
        <v>315669</v>
      </c>
      <c r="B16047" s="5" t="s">
        <v>777</v>
      </c>
    </row>
    <row r="16048" spans="1:2" x14ac:dyDescent="0.3">
      <c r="A16048" s="3">
        <v>315669</v>
      </c>
      <c r="B16048" s="5" t="s">
        <v>1246</v>
      </c>
    </row>
    <row r="16049" spans="1:2" x14ac:dyDescent="0.3">
      <c r="A16049" s="3">
        <v>315669</v>
      </c>
      <c r="B16049" s="5" t="s">
        <v>49</v>
      </c>
    </row>
    <row r="16050" spans="1:2" x14ac:dyDescent="0.3">
      <c r="A16050" s="3">
        <v>330982</v>
      </c>
      <c r="B16050" s="5" t="s">
        <v>49</v>
      </c>
    </row>
    <row r="16051" spans="1:2" x14ac:dyDescent="0.3">
      <c r="A16051" s="3">
        <v>399611</v>
      </c>
      <c r="B16051" s="5" t="s">
        <v>777</v>
      </c>
    </row>
    <row r="16052" spans="1:2" x14ac:dyDescent="0.3">
      <c r="A16052" s="3">
        <v>399611</v>
      </c>
      <c r="B16052" s="5" t="s">
        <v>468</v>
      </c>
    </row>
    <row r="16053" spans="1:2" x14ac:dyDescent="0.3">
      <c r="A16053" s="3">
        <v>399611</v>
      </c>
      <c r="B16053" s="5" t="s">
        <v>2528</v>
      </c>
    </row>
    <row r="16054" spans="1:2" x14ac:dyDescent="0.3">
      <c r="A16054" s="3">
        <v>399611</v>
      </c>
      <c r="B16054" s="5" t="s">
        <v>166</v>
      </c>
    </row>
    <row r="16055" spans="1:2" x14ac:dyDescent="0.3">
      <c r="A16055" s="3">
        <v>393877</v>
      </c>
      <c r="B16055" s="5" t="s">
        <v>6748</v>
      </c>
    </row>
    <row r="16056" spans="1:2" x14ac:dyDescent="0.3">
      <c r="A16056" s="3">
        <v>393877</v>
      </c>
      <c r="B16056" s="5" t="s">
        <v>2528</v>
      </c>
    </row>
    <row r="16057" spans="1:2" x14ac:dyDescent="0.3">
      <c r="A16057" s="3">
        <v>393877</v>
      </c>
      <c r="B16057" s="5" t="s">
        <v>30</v>
      </c>
    </row>
    <row r="16058" spans="1:2" x14ac:dyDescent="0.3">
      <c r="A16058" s="3">
        <v>388757</v>
      </c>
      <c r="B16058" s="5" t="s">
        <v>777</v>
      </c>
    </row>
    <row r="16059" spans="1:2" x14ac:dyDescent="0.3">
      <c r="A16059" s="3">
        <v>388757</v>
      </c>
      <c r="B16059" s="5" t="s">
        <v>1246</v>
      </c>
    </row>
    <row r="16060" spans="1:2" x14ac:dyDescent="0.3">
      <c r="A16060" s="3">
        <v>388757</v>
      </c>
      <c r="B16060" s="5" t="s">
        <v>6631</v>
      </c>
    </row>
    <row r="16061" spans="1:2" x14ac:dyDescent="0.3">
      <c r="A16061" s="3">
        <v>388757</v>
      </c>
      <c r="B16061" s="5" t="s">
        <v>166</v>
      </c>
    </row>
    <row r="16062" spans="1:2" x14ac:dyDescent="0.3">
      <c r="A16062" s="3">
        <v>381040</v>
      </c>
      <c r="B16062" s="5" t="s">
        <v>30</v>
      </c>
    </row>
    <row r="16063" spans="1:2" x14ac:dyDescent="0.3">
      <c r="A16063" s="3">
        <v>381040</v>
      </c>
      <c r="B16063" s="5" t="s">
        <v>49</v>
      </c>
    </row>
    <row r="16064" spans="1:2" x14ac:dyDescent="0.3">
      <c r="A16064" s="3">
        <v>381040</v>
      </c>
      <c r="B16064" s="5" t="s">
        <v>886</v>
      </c>
    </row>
    <row r="16065" spans="1:2" x14ac:dyDescent="0.3">
      <c r="A16065" s="3">
        <v>407794</v>
      </c>
      <c r="B16065" s="5" t="s">
        <v>166</v>
      </c>
    </row>
    <row r="16066" spans="1:2" x14ac:dyDescent="0.3">
      <c r="A16066" s="3">
        <v>407794</v>
      </c>
      <c r="B16066" s="5" t="s">
        <v>1246</v>
      </c>
    </row>
    <row r="16067" spans="1:2" x14ac:dyDescent="0.3">
      <c r="A16067" s="3">
        <v>407794</v>
      </c>
      <c r="B16067" s="5" t="s">
        <v>49</v>
      </c>
    </row>
    <row r="16068" spans="1:2" x14ac:dyDescent="0.3">
      <c r="A16068" s="3">
        <v>407794</v>
      </c>
      <c r="B16068" s="5" t="s">
        <v>886</v>
      </c>
    </row>
    <row r="16069" spans="1:2" x14ac:dyDescent="0.3">
      <c r="A16069" s="3">
        <v>388862</v>
      </c>
      <c r="B16069" s="5" t="s">
        <v>777</v>
      </c>
    </row>
    <row r="16070" spans="1:2" x14ac:dyDescent="0.3">
      <c r="A16070" s="3">
        <v>388862</v>
      </c>
      <c r="B16070" s="5" t="s">
        <v>1246</v>
      </c>
    </row>
    <row r="16071" spans="1:2" x14ac:dyDescent="0.3">
      <c r="A16071" s="3">
        <v>388862</v>
      </c>
      <c r="B16071" s="5" t="s">
        <v>6631</v>
      </c>
    </row>
    <row r="16072" spans="1:2" x14ac:dyDescent="0.3">
      <c r="A16072" s="3">
        <v>388862</v>
      </c>
      <c r="B16072" s="5" t="s">
        <v>166</v>
      </c>
    </row>
    <row r="16073" spans="1:2" x14ac:dyDescent="0.3">
      <c r="A16073" s="3">
        <v>377319</v>
      </c>
      <c r="B16073" s="5" t="s">
        <v>329</v>
      </c>
    </row>
    <row r="16074" spans="1:2" x14ac:dyDescent="0.3">
      <c r="A16074" s="3">
        <v>377319</v>
      </c>
      <c r="B16074" s="5" t="s">
        <v>19406</v>
      </c>
    </row>
    <row r="16075" spans="1:2" x14ac:dyDescent="0.3">
      <c r="A16075" s="3">
        <v>320413</v>
      </c>
      <c r="B16075" s="5" t="s">
        <v>30</v>
      </c>
    </row>
    <row r="16076" spans="1:2" x14ac:dyDescent="0.3">
      <c r="A16076" s="3">
        <v>320413</v>
      </c>
      <c r="B16076" s="5" t="s">
        <v>468</v>
      </c>
    </row>
    <row r="16077" spans="1:2" x14ac:dyDescent="0.3">
      <c r="A16077" s="3">
        <v>320413</v>
      </c>
      <c r="B16077" s="5" t="s">
        <v>166</v>
      </c>
    </row>
    <row r="16078" spans="1:2" x14ac:dyDescent="0.3">
      <c r="A16078" s="3">
        <v>401294</v>
      </c>
      <c r="B16078" s="5" t="s">
        <v>2528</v>
      </c>
    </row>
    <row r="16079" spans="1:2" x14ac:dyDescent="0.3">
      <c r="A16079" s="3">
        <v>403570</v>
      </c>
      <c r="B16079" s="5" t="s">
        <v>6748</v>
      </c>
    </row>
    <row r="16080" spans="1:2" x14ac:dyDescent="0.3">
      <c r="A16080" s="3">
        <v>403570</v>
      </c>
      <c r="B16080" s="5" t="s">
        <v>30</v>
      </c>
    </row>
    <row r="16081" spans="1:2" x14ac:dyDescent="0.3">
      <c r="A16081" s="3">
        <v>403570</v>
      </c>
      <c r="B16081" s="5" t="s">
        <v>49</v>
      </c>
    </row>
    <row r="16082" spans="1:2" x14ac:dyDescent="0.3">
      <c r="A16082" s="3">
        <v>414768</v>
      </c>
      <c r="B16082" s="5" t="s">
        <v>6631</v>
      </c>
    </row>
    <row r="16083" spans="1:2" x14ac:dyDescent="0.3">
      <c r="A16083" s="3">
        <v>414768</v>
      </c>
      <c r="B16083" s="5" t="s">
        <v>19406</v>
      </c>
    </row>
    <row r="16084" spans="1:2" x14ac:dyDescent="0.3">
      <c r="A16084" s="3">
        <v>414768</v>
      </c>
      <c r="B16084" s="5" t="s">
        <v>1246</v>
      </c>
    </row>
    <row r="16085" spans="1:2" x14ac:dyDescent="0.3">
      <c r="A16085" s="3">
        <v>414768</v>
      </c>
      <c r="B16085" s="5" t="s">
        <v>49</v>
      </c>
    </row>
    <row r="16086" spans="1:2" x14ac:dyDescent="0.3">
      <c r="A16086" s="3">
        <v>481939</v>
      </c>
      <c r="B16086" s="5" t="s">
        <v>886</v>
      </c>
    </row>
    <row r="16087" spans="1:2" x14ac:dyDescent="0.3">
      <c r="A16087" s="3">
        <v>481939</v>
      </c>
      <c r="B16087" s="5" t="s">
        <v>49</v>
      </c>
    </row>
    <row r="16088" spans="1:2" x14ac:dyDescent="0.3">
      <c r="A16088" s="3">
        <v>332721</v>
      </c>
      <c r="B16088" s="5" t="s">
        <v>30</v>
      </c>
    </row>
    <row r="16089" spans="1:2" x14ac:dyDescent="0.3">
      <c r="A16089" s="3">
        <v>332721</v>
      </c>
      <c r="B16089" s="5" t="s">
        <v>310</v>
      </c>
    </row>
    <row r="16090" spans="1:2" x14ac:dyDescent="0.3">
      <c r="A16090" s="3">
        <v>391626</v>
      </c>
      <c r="B16090" s="5" t="s">
        <v>6631</v>
      </c>
    </row>
    <row r="16091" spans="1:2" x14ac:dyDescent="0.3">
      <c r="A16091" s="3">
        <v>391626</v>
      </c>
      <c r="B16091" s="5" t="s">
        <v>166</v>
      </c>
    </row>
    <row r="16092" spans="1:2" x14ac:dyDescent="0.3">
      <c r="A16092" s="3">
        <v>391626</v>
      </c>
      <c r="B16092" s="5" t="s">
        <v>468</v>
      </c>
    </row>
    <row r="16093" spans="1:2" x14ac:dyDescent="0.3">
      <c r="A16093" s="3">
        <v>385737</v>
      </c>
      <c r="B16093" s="5" t="s">
        <v>166</v>
      </c>
    </row>
    <row r="16094" spans="1:2" x14ac:dyDescent="0.3">
      <c r="A16094" s="3">
        <v>385737</v>
      </c>
      <c r="B16094" s="5" t="s">
        <v>49</v>
      </c>
    </row>
    <row r="16095" spans="1:2" x14ac:dyDescent="0.3">
      <c r="A16095" s="3">
        <v>385737</v>
      </c>
      <c r="B16095" s="5" t="s">
        <v>468</v>
      </c>
    </row>
    <row r="16096" spans="1:2" x14ac:dyDescent="0.3">
      <c r="A16096" s="3">
        <v>385737</v>
      </c>
      <c r="B16096" s="5" t="s">
        <v>6631</v>
      </c>
    </row>
    <row r="16097" spans="1:2" x14ac:dyDescent="0.3">
      <c r="A16097" s="3">
        <v>375108</v>
      </c>
      <c r="B16097" s="5" t="s">
        <v>777</v>
      </c>
    </row>
    <row r="16098" spans="1:2" x14ac:dyDescent="0.3">
      <c r="A16098" s="3">
        <v>375108</v>
      </c>
      <c r="B16098" s="5" t="s">
        <v>2528</v>
      </c>
    </row>
    <row r="16099" spans="1:2" x14ac:dyDescent="0.3">
      <c r="A16099" s="3">
        <v>356334</v>
      </c>
      <c r="B16099" s="5" t="s">
        <v>777</v>
      </c>
    </row>
    <row r="16100" spans="1:2" x14ac:dyDescent="0.3">
      <c r="A16100" s="3">
        <v>379990</v>
      </c>
      <c r="B16100" s="5" t="s">
        <v>886</v>
      </c>
    </row>
    <row r="16101" spans="1:2" x14ac:dyDescent="0.3">
      <c r="A16101" s="3">
        <v>379990</v>
      </c>
      <c r="B16101" s="5" t="s">
        <v>19406</v>
      </c>
    </row>
    <row r="16102" spans="1:2" x14ac:dyDescent="0.3">
      <c r="A16102" s="3">
        <v>379990</v>
      </c>
      <c r="B16102" s="5" t="s">
        <v>30</v>
      </c>
    </row>
    <row r="16103" spans="1:2" x14ac:dyDescent="0.3">
      <c r="A16103" s="3">
        <v>342464</v>
      </c>
      <c r="B16103" s="5" t="s">
        <v>49</v>
      </c>
    </row>
    <row r="16104" spans="1:2" x14ac:dyDescent="0.3">
      <c r="A16104" s="3">
        <v>342464</v>
      </c>
      <c r="B16104" s="5" t="s">
        <v>6748</v>
      </c>
    </row>
    <row r="16105" spans="1:2" x14ac:dyDescent="0.3">
      <c r="A16105" s="3">
        <v>383807</v>
      </c>
      <c r="B16105" s="5" t="s">
        <v>49</v>
      </c>
    </row>
    <row r="16106" spans="1:2" x14ac:dyDescent="0.3">
      <c r="A16106" s="3">
        <v>278925</v>
      </c>
      <c r="B16106" s="5" t="s">
        <v>166</v>
      </c>
    </row>
    <row r="16107" spans="1:2" x14ac:dyDescent="0.3">
      <c r="A16107" s="3">
        <v>417419</v>
      </c>
      <c r="B16107" s="5" t="s">
        <v>886</v>
      </c>
    </row>
    <row r="16108" spans="1:2" x14ac:dyDescent="0.3">
      <c r="A16108" s="3">
        <v>417419</v>
      </c>
      <c r="B16108" s="5" t="s">
        <v>49</v>
      </c>
    </row>
    <row r="16109" spans="1:2" x14ac:dyDescent="0.3">
      <c r="A16109" s="3">
        <v>417758</v>
      </c>
      <c r="B16109" s="5" t="s">
        <v>49</v>
      </c>
    </row>
    <row r="16110" spans="1:2" x14ac:dyDescent="0.3">
      <c r="A16110" s="3">
        <v>417758</v>
      </c>
      <c r="B16110" s="5" t="s">
        <v>886</v>
      </c>
    </row>
    <row r="16111" spans="1:2" x14ac:dyDescent="0.3">
      <c r="A16111" s="3">
        <v>372752</v>
      </c>
      <c r="B16111" s="5" t="s">
        <v>1139</v>
      </c>
    </row>
    <row r="16112" spans="1:2" x14ac:dyDescent="0.3">
      <c r="A16112" s="3">
        <v>372752</v>
      </c>
      <c r="B16112" s="5" t="s">
        <v>777</v>
      </c>
    </row>
    <row r="16113" spans="1:2" x14ac:dyDescent="0.3">
      <c r="A16113" s="3">
        <v>372752</v>
      </c>
      <c r="B16113" s="5" t="s">
        <v>2297</v>
      </c>
    </row>
    <row r="16114" spans="1:2" x14ac:dyDescent="0.3">
      <c r="A16114" s="3">
        <v>372752</v>
      </c>
      <c r="B16114" s="5" t="s">
        <v>6748</v>
      </c>
    </row>
    <row r="16115" spans="1:2" x14ac:dyDescent="0.3">
      <c r="A16115" s="3">
        <v>372752</v>
      </c>
      <c r="B16115" s="5" t="s">
        <v>2848</v>
      </c>
    </row>
    <row r="16116" spans="1:2" x14ac:dyDescent="0.3">
      <c r="A16116" s="3">
        <v>372752</v>
      </c>
      <c r="B16116" s="5" t="s">
        <v>2528</v>
      </c>
    </row>
    <row r="16117" spans="1:2" x14ac:dyDescent="0.3">
      <c r="A16117" s="3">
        <v>696302</v>
      </c>
      <c r="B16117" s="5" t="s">
        <v>886</v>
      </c>
    </row>
    <row r="16118" spans="1:2" x14ac:dyDescent="0.3">
      <c r="A16118" s="3">
        <v>696302</v>
      </c>
      <c r="B16118" s="5" t="s">
        <v>49</v>
      </c>
    </row>
    <row r="16119" spans="1:2" x14ac:dyDescent="0.3">
      <c r="A16119" s="3">
        <v>393562</v>
      </c>
      <c r="B16119" s="5" t="s">
        <v>166</v>
      </c>
    </row>
    <row r="16120" spans="1:2" x14ac:dyDescent="0.3">
      <c r="A16120" s="3">
        <v>393562</v>
      </c>
      <c r="B16120" s="5" t="s">
        <v>1246</v>
      </c>
    </row>
    <row r="16121" spans="1:2" x14ac:dyDescent="0.3">
      <c r="A16121" s="3">
        <v>450509</v>
      </c>
      <c r="B16121" s="5" t="s">
        <v>2848</v>
      </c>
    </row>
    <row r="16122" spans="1:2" x14ac:dyDescent="0.3">
      <c r="A16122" s="3">
        <v>450509</v>
      </c>
      <c r="B16122" s="5" t="s">
        <v>1139</v>
      </c>
    </row>
    <row r="16123" spans="1:2" x14ac:dyDescent="0.3">
      <c r="A16123" s="3">
        <v>450509</v>
      </c>
      <c r="B16123" s="5" t="s">
        <v>30</v>
      </c>
    </row>
    <row r="16124" spans="1:2" x14ac:dyDescent="0.3">
      <c r="A16124" s="3">
        <v>450509</v>
      </c>
      <c r="B16124" s="5" t="s">
        <v>6748</v>
      </c>
    </row>
    <row r="16125" spans="1:2" x14ac:dyDescent="0.3">
      <c r="A16125" s="3">
        <v>387810</v>
      </c>
      <c r="B16125" s="5" t="s">
        <v>49</v>
      </c>
    </row>
    <row r="16126" spans="1:2" x14ac:dyDescent="0.3">
      <c r="A16126" s="3">
        <v>387810</v>
      </c>
      <c r="B16126" s="5" t="s">
        <v>886</v>
      </c>
    </row>
    <row r="16127" spans="1:2" x14ac:dyDescent="0.3">
      <c r="A16127" s="3">
        <v>411268</v>
      </c>
      <c r="B16127" s="5" t="s">
        <v>777</v>
      </c>
    </row>
    <row r="16128" spans="1:2" x14ac:dyDescent="0.3">
      <c r="A16128" s="3">
        <v>411268</v>
      </c>
      <c r="B16128" s="5" t="s">
        <v>1246</v>
      </c>
    </row>
    <row r="16129" spans="1:2" x14ac:dyDescent="0.3">
      <c r="A16129" s="3">
        <v>411268</v>
      </c>
      <c r="B16129" s="5" t="s">
        <v>49</v>
      </c>
    </row>
    <row r="16130" spans="1:2" x14ac:dyDescent="0.3">
      <c r="A16130" s="3">
        <v>340611</v>
      </c>
      <c r="B16130" s="5" t="s">
        <v>49</v>
      </c>
    </row>
    <row r="16131" spans="1:2" x14ac:dyDescent="0.3">
      <c r="A16131" s="3">
        <v>340611</v>
      </c>
      <c r="B16131" s="5" t="s">
        <v>886</v>
      </c>
    </row>
    <row r="16132" spans="1:2" x14ac:dyDescent="0.3">
      <c r="A16132" s="3">
        <v>314029</v>
      </c>
      <c r="B16132" s="5" t="s">
        <v>49</v>
      </c>
    </row>
    <row r="16133" spans="1:2" x14ac:dyDescent="0.3">
      <c r="A16133" s="3">
        <v>391975</v>
      </c>
      <c r="B16133" s="5" t="s">
        <v>468</v>
      </c>
    </row>
    <row r="16134" spans="1:2" x14ac:dyDescent="0.3">
      <c r="A16134" s="3">
        <v>391975</v>
      </c>
      <c r="B16134" s="5" t="s">
        <v>2528</v>
      </c>
    </row>
    <row r="16135" spans="1:2" x14ac:dyDescent="0.3">
      <c r="A16135" s="3">
        <v>391975</v>
      </c>
      <c r="B16135" s="5" t="s">
        <v>166</v>
      </c>
    </row>
    <row r="16136" spans="1:2" x14ac:dyDescent="0.3">
      <c r="A16136" s="3">
        <v>347630</v>
      </c>
      <c r="B16136" s="5" t="s">
        <v>30</v>
      </c>
    </row>
    <row r="16137" spans="1:2" x14ac:dyDescent="0.3">
      <c r="A16137" s="3">
        <v>360139</v>
      </c>
      <c r="B16137" s="5" t="s">
        <v>49</v>
      </c>
    </row>
    <row r="16138" spans="1:2" x14ac:dyDescent="0.3">
      <c r="A16138" s="3">
        <v>359344</v>
      </c>
      <c r="B16138" s="5" t="s">
        <v>6631</v>
      </c>
    </row>
    <row r="16139" spans="1:2" x14ac:dyDescent="0.3">
      <c r="A16139" s="3">
        <v>359344</v>
      </c>
      <c r="B16139" s="5" t="s">
        <v>49</v>
      </c>
    </row>
    <row r="16140" spans="1:2" x14ac:dyDescent="0.3">
      <c r="A16140" s="3">
        <v>359344</v>
      </c>
      <c r="B16140" s="5" t="s">
        <v>166</v>
      </c>
    </row>
    <row r="16141" spans="1:2" x14ac:dyDescent="0.3">
      <c r="A16141" s="3">
        <v>422390</v>
      </c>
      <c r="B16141" s="5" t="s">
        <v>30</v>
      </c>
    </row>
    <row r="16142" spans="1:2" x14ac:dyDescent="0.3">
      <c r="A16142" s="3">
        <v>422390</v>
      </c>
      <c r="B16142" s="5" t="s">
        <v>886</v>
      </c>
    </row>
    <row r="16143" spans="1:2" x14ac:dyDescent="0.3">
      <c r="A16143" s="3">
        <v>422390</v>
      </c>
      <c r="B16143" s="5" t="s">
        <v>2848</v>
      </c>
    </row>
    <row r="16144" spans="1:2" x14ac:dyDescent="0.3">
      <c r="A16144" s="3">
        <v>422390</v>
      </c>
      <c r="B16144" s="5" t="s">
        <v>49</v>
      </c>
    </row>
    <row r="16145" spans="1:2" x14ac:dyDescent="0.3">
      <c r="A16145" s="3">
        <v>412013</v>
      </c>
      <c r="B16145" s="5" t="s">
        <v>886</v>
      </c>
    </row>
    <row r="16146" spans="1:2" x14ac:dyDescent="0.3">
      <c r="A16146" s="3">
        <v>412013</v>
      </c>
      <c r="B16146" s="5" t="s">
        <v>30</v>
      </c>
    </row>
    <row r="16147" spans="1:2" x14ac:dyDescent="0.3">
      <c r="A16147" s="3">
        <v>399747</v>
      </c>
      <c r="B16147" s="5" t="s">
        <v>166</v>
      </c>
    </row>
    <row r="16148" spans="1:2" x14ac:dyDescent="0.3">
      <c r="A16148" s="3">
        <v>399747</v>
      </c>
      <c r="B16148" s="5" t="s">
        <v>19406</v>
      </c>
    </row>
    <row r="16149" spans="1:2" x14ac:dyDescent="0.3">
      <c r="A16149" s="3">
        <v>399747</v>
      </c>
      <c r="B16149" s="5" t="s">
        <v>468</v>
      </c>
    </row>
    <row r="16150" spans="1:2" x14ac:dyDescent="0.3">
      <c r="A16150" s="3">
        <v>387938</v>
      </c>
      <c r="B16150" s="5" t="s">
        <v>30</v>
      </c>
    </row>
    <row r="16151" spans="1:2" x14ac:dyDescent="0.3">
      <c r="A16151" s="3">
        <v>421620</v>
      </c>
      <c r="B16151" s="5" t="s">
        <v>886</v>
      </c>
    </row>
    <row r="16152" spans="1:2" x14ac:dyDescent="0.3">
      <c r="A16152" s="3">
        <v>421620</v>
      </c>
      <c r="B16152" s="5" t="s">
        <v>19406</v>
      </c>
    </row>
    <row r="16153" spans="1:2" x14ac:dyDescent="0.3">
      <c r="A16153" s="3">
        <v>374465</v>
      </c>
      <c r="B16153" s="5" t="s">
        <v>49</v>
      </c>
    </row>
    <row r="16154" spans="1:2" x14ac:dyDescent="0.3">
      <c r="A16154" s="3">
        <v>388333</v>
      </c>
      <c r="B16154" s="5" t="s">
        <v>49</v>
      </c>
    </row>
    <row r="16155" spans="1:2" x14ac:dyDescent="0.3">
      <c r="A16155" s="3">
        <v>445605</v>
      </c>
      <c r="B16155" s="5" t="s">
        <v>30</v>
      </c>
    </row>
    <row r="16156" spans="1:2" x14ac:dyDescent="0.3">
      <c r="A16156" s="3">
        <v>413388</v>
      </c>
      <c r="B16156" s="5" t="s">
        <v>49</v>
      </c>
    </row>
    <row r="16157" spans="1:2" x14ac:dyDescent="0.3">
      <c r="A16157" s="3">
        <v>413388</v>
      </c>
      <c r="B16157" s="5" t="s">
        <v>166</v>
      </c>
    </row>
    <row r="16158" spans="1:2" x14ac:dyDescent="0.3">
      <c r="A16158" s="3">
        <v>384450</v>
      </c>
      <c r="B16158" s="5" t="s">
        <v>30</v>
      </c>
    </row>
    <row r="16159" spans="1:2" x14ac:dyDescent="0.3">
      <c r="A16159" s="3">
        <v>384450</v>
      </c>
      <c r="B16159" s="5" t="s">
        <v>468</v>
      </c>
    </row>
    <row r="16160" spans="1:2" x14ac:dyDescent="0.3">
      <c r="A16160" s="3">
        <v>384450</v>
      </c>
      <c r="B16160" s="5" t="s">
        <v>6841</v>
      </c>
    </row>
    <row r="16161" spans="1:2" x14ac:dyDescent="0.3">
      <c r="A16161" s="3">
        <v>389425</v>
      </c>
      <c r="B16161" s="5" t="s">
        <v>777</v>
      </c>
    </row>
    <row r="16162" spans="1:2" x14ac:dyDescent="0.3">
      <c r="A16162" s="3">
        <v>389425</v>
      </c>
      <c r="B16162" s="5" t="s">
        <v>1246</v>
      </c>
    </row>
    <row r="16163" spans="1:2" x14ac:dyDescent="0.3">
      <c r="A16163" s="3">
        <v>389425</v>
      </c>
      <c r="B16163" s="5" t="s">
        <v>166</v>
      </c>
    </row>
    <row r="16164" spans="1:2" x14ac:dyDescent="0.3">
      <c r="A16164" s="3">
        <v>436136</v>
      </c>
      <c r="B16164" s="5" t="s">
        <v>49</v>
      </c>
    </row>
    <row r="16165" spans="1:2" x14ac:dyDescent="0.3">
      <c r="A16165" s="3">
        <v>436136</v>
      </c>
      <c r="B16165" s="5" t="s">
        <v>886</v>
      </c>
    </row>
    <row r="16166" spans="1:2" x14ac:dyDescent="0.3">
      <c r="A16166" s="3">
        <v>351242</v>
      </c>
      <c r="B16166" s="5" t="s">
        <v>30</v>
      </c>
    </row>
    <row r="16167" spans="1:2" x14ac:dyDescent="0.3">
      <c r="A16167" s="3">
        <v>351242</v>
      </c>
      <c r="B16167" s="5" t="s">
        <v>49</v>
      </c>
    </row>
    <row r="16168" spans="1:2" x14ac:dyDescent="0.3">
      <c r="A16168" s="3">
        <v>393441</v>
      </c>
      <c r="B16168" s="5" t="s">
        <v>30</v>
      </c>
    </row>
    <row r="16169" spans="1:2" x14ac:dyDescent="0.3">
      <c r="A16169" s="3">
        <v>393441</v>
      </c>
      <c r="B16169" s="5" t="s">
        <v>777</v>
      </c>
    </row>
    <row r="16170" spans="1:2" x14ac:dyDescent="0.3">
      <c r="A16170" s="3">
        <v>391779</v>
      </c>
      <c r="B16170" s="5" t="s">
        <v>30</v>
      </c>
    </row>
    <row r="16171" spans="1:2" x14ac:dyDescent="0.3">
      <c r="A16171" s="3">
        <v>391779</v>
      </c>
      <c r="B16171" s="5" t="s">
        <v>886</v>
      </c>
    </row>
    <row r="16172" spans="1:2" x14ac:dyDescent="0.3">
      <c r="A16172" s="3">
        <v>380620</v>
      </c>
      <c r="B16172" s="5" t="s">
        <v>1246</v>
      </c>
    </row>
    <row r="16173" spans="1:2" x14ac:dyDescent="0.3">
      <c r="A16173" s="3">
        <v>380620</v>
      </c>
      <c r="B16173" s="5" t="s">
        <v>49</v>
      </c>
    </row>
    <row r="16174" spans="1:2" x14ac:dyDescent="0.3">
      <c r="A16174" s="3">
        <v>380620</v>
      </c>
      <c r="B16174" s="5" t="s">
        <v>468</v>
      </c>
    </row>
    <row r="16175" spans="1:2" x14ac:dyDescent="0.3">
      <c r="A16175" s="3">
        <v>395797</v>
      </c>
      <c r="B16175" s="5" t="s">
        <v>777</v>
      </c>
    </row>
    <row r="16176" spans="1:2" x14ac:dyDescent="0.3">
      <c r="A16176" s="3">
        <v>395797</v>
      </c>
      <c r="B16176" s="5" t="s">
        <v>468</v>
      </c>
    </row>
    <row r="16177" spans="1:2" x14ac:dyDescent="0.3">
      <c r="A16177" s="3">
        <v>407389</v>
      </c>
      <c r="B16177" s="5" t="s">
        <v>468</v>
      </c>
    </row>
    <row r="16178" spans="1:2" x14ac:dyDescent="0.3">
      <c r="A16178" s="3">
        <v>407389</v>
      </c>
      <c r="B16178" s="5" t="s">
        <v>166</v>
      </c>
    </row>
    <row r="16179" spans="1:2" x14ac:dyDescent="0.3">
      <c r="A16179" s="3">
        <v>406052</v>
      </c>
      <c r="B16179" s="5" t="s">
        <v>6748</v>
      </c>
    </row>
    <row r="16180" spans="1:2" x14ac:dyDescent="0.3">
      <c r="A16180" s="3">
        <v>406052</v>
      </c>
      <c r="B16180" s="5" t="s">
        <v>2848</v>
      </c>
    </row>
    <row r="16181" spans="1:2" x14ac:dyDescent="0.3">
      <c r="A16181" s="3">
        <v>406052</v>
      </c>
      <c r="B16181" s="5" t="s">
        <v>468</v>
      </c>
    </row>
    <row r="16182" spans="1:2" x14ac:dyDescent="0.3">
      <c r="A16182" s="3">
        <v>401689</v>
      </c>
      <c r="B16182" s="5" t="s">
        <v>1139</v>
      </c>
    </row>
    <row r="16183" spans="1:2" x14ac:dyDescent="0.3">
      <c r="A16183" s="3">
        <v>401689</v>
      </c>
      <c r="B16183" s="5" t="s">
        <v>2848</v>
      </c>
    </row>
    <row r="16184" spans="1:2" x14ac:dyDescent="0.3">
      <c r="A16184" s="3">
        <v>401689</v>
      </c>
      <c r="B16184" s="5" t="s">
        <v>777</v>
      </c>
    </row>
    <row r="16185" spans="1:2" x14ac:dyDescent="0.3">
      <c r="A16185" s="3">
        <v>326094</v>
      </c>
      <c r="B16185" s="5" t="s">
        <v>30</v>
      </c>
    </row>
    <row r="16186" spans="1:2" x14ac:dyDescent="0.3">
      <c r="A16186" s="3">
        <v>326094</v>
      </c>
      <c r="B16186" s="5" t="s">
        <v>49</v>
      </c>
    </row>
    <row r="16187" spans="1:2" x14ac:dyDescent="0.3">
      <c r="A16187" s="3">
        <v>392807</v>
      </c>
      <c r="B16187" s="5" t="s">
        <v>49</v>
      </c>
    </row>
    <row r="16188" spans="1:2" x14ac:dyDescent="0.3">
      <c r="A16188" s="3">
        <v>392807</v>
      </c>
      <c r="B16188" s="5" t="s">
        <v>886</v>
      </c>
    </row>
    <row r="16189" spans="1:2" x14ac:dyDescent="0.3">
      <c r="A16189" s="3">
        <v>407250</v>
      </c>
      <c r="B16189" s="5" t="s">
        <v>30</v>
      </c>
    </row>
    <row r="16190" spans="1:2" x14ac:dyDescent="0.3">
      <c r="A16190" s="3">
        <v>350160</v>
      </c>
      <c r="B16190" s="5" t="s">
        <v>30</v>
      </c>
    </row>
    <row r="16191" spans="1:2" x14ac:dyDescent="0.3">
      <c r="A16191" s="3">
        <v>350160</v>
      </c>
      <c r="B16191" s="5" t="s">
        <v>1246</v>
      </c>
    </row>
    <row r="16192" spans="1:2" x14ac:dyDescent="0.3">
      <c r="A16192" s="3">
        <v>393857</v>
      </c>
      <c r="B16192" s="5" t="s">
        <v>49</v>
      </c>
    </row>
    <row r="16193" spans="1:2" x14ac:dyDescent="0.3">
      <c r="A16193" s="3">
        <v>393857</v>
      </c>
      <c r="B16193" s="5" t="s">
        <v>166</v>
      </c>
    </row>
    <row r="16194" spans="1:2" x14ac:dyDescent="0.3">
      <c r="A16194" s="3">
        <v>429285</v>
      </c>
      <c r="B16194" s="5" t="s">
        <v>49</v>
      </c>
    </row>
    <row r="16195" spans="1:2" x14ac:dyDescent="0.3">
      <c r="A16195" s="3">
        <v>429285</v>
      </c>
      <c r="B16195" s="5" t="s">
        <v>6748</v>
      </c>
    </row>
    <row r="16196" spans="1:2" x14ac:dyDescent="0.3">
      <c r="A16196" s="3">
        <v>397717</v>
      </c>
      <c r="B16196" s="5" t="s">
        <v>49</v>
      </c>
    </row>
    <row r="16197" spans="1:2" x14ac:dyDescent="0.3">
      <c r="A16197" s="3">
        <v>390669</v>
      </c>
      <c r="B16197" s="5" t="s">
        <v>886</v>
      </c>
    </row>
    <row r="16198" spans="1:2" x14ac:dyDescent="0.3">
      <c r="A16198" s="3">
        <v>390669</v>
      </c>
      <c r="B16198" s="5" t="s">
        <v>30</v>
      </c>
    </row>
    <row r="16199" spans="1:2" x14ac:dyDescent="0.3">
      <c r="A16199" s="3">
        <v>371445</v>
      </c>
      <c r="B16199" s="5" t="s">
        <v>49</v>
      </c>
    </row>
    <row r="16200" spans="1:2" x14ac:dyDescent="0.3">
      <c r="A16200" s="3">
        <v>406449</v>
      </c>
      <c r="B16200" s="5" t="s">
        <v>310</v>
      </c>
    </row>
    <row r="16201" spans="1:2" x14ac:dyDescent="0.3">
      <c r="A16201" s="3">
        <v>406449</v>
      </c>
      <c r="B16201" s="5" t="s">
        <v>49</v>
      </c>
    </row>
    <row r="16202" spans="1:2" x14ac:dyDescent="0.3">
      <c r="A16202" s="3">
        <v>406449</v>
      </c>
      <c r="B16202" s="5" t="s">
        <v>7548</v>
      </c>
    </row>
    <row r="16203" spans="1:2" x14ac:dyDescent="0.3">
      <c r="A16203" s="3">
        <v>394269</v>
      </c>
      <c r="B16203" s="5" t="s">
        <v>2378</v>
      </c>
    </row>
    <row r="16204" spans="1:2" x14ac:dyDescent="0.3">
      <c r="A16204" s="3">
        <v>394269</v>
      </c>
      <c r="B16204" s="5" t="s">
        <v>19406</v>
      </c>
    </row>
    <row r="16205" spans="1:2" x14ac:dyDescent="0.3">
      <c r="A16205" s="3">
        <v>422153</v>
      </c>
      <c r="B16205" s="5" t="s">
        <v>777</v>
      </c>
    </row>
    <row r="16206" spans="1:2" x14ac:dyDescent="0.3">
      <c r="A16206" s="3">
        <v>422153</v>
      </c>
      <c r="B16206" s="5" t="s">
        <v>2297</v>
      </c>
    </row>
    <row r="16207" spans="1:2" x14ac:dyDescent="0.3">
      <c r="A16207" s="3">
        <v>422153</v>
      </c>
      <c r="B16207" s="5" t="s">
        <v>2848</v>
      </c>
    </row>
    <row r="16208" spans="1:2" x14ac:dyDescent="0.3">
      <c r="A16208" s="3">
        <v>422153</v>
      </c>
      <c r="B16208" s="5" t="s">
        <v>2528</v>
      </c>
    </row>
    <row r="16209" spans="1:2" x14ac:dyDescent="0.3">
      <c r="A16209" s="3">
        <v>381028</v>
      </c>
      <c r="B16209" s="5" t="s">
        <v>2297</v>
      </c>
    </row>
    <row r="16210" spans="1:2" x14ac:dyDescent="0.3">
      <c r="A16210" s="3">
        <v>381028</v>
      </c>
      <c r="B16210" s="5" t="s">
        <v>1246</v>
      </c>
    </row>
    <row r="16211" spans="1:2" x14ac:dyDescent="0.3">
      <c r="A16211" s="3">
        <v>381028</v>
      </c>
      <c r="B16211" s="5" t="s">
        <v>329</v>
      </c>
    </row>
    <row r="16212" spans="1:2" x14ac:dyDescent="0.3">
      <c r="A16212" s="3">
        <v>373451</v>
      </c>
      <c r="B16212" s="5" t="s">
        <v>2378</v>
      </c>
    </row>
    <row r="16213" spans="1:2" x14ac:dyDescent="0.3">
      <c r="A16213" s="3">
        <v>373451</v>
      </c>
      <c r="B16213" s="5" t="s">
        <v>329</v>
      </c>
    </row>
    <row r="16214" spans="1:2" x14ac:dyDescent="0.3">
      <c r="A16214" s="3">
        <v>411632</v>
      </c>
      <c r="B16214" s="5" t="s">
        <v>777</v>
      </c>
    </row>
    <row r="16215" spans="1:2" x14ac:dyDescent="0.3">
      <c r="A16215" s="3">
        <v>411632</v>
      </c>
      <c r="B16215" s="5" t="s">
        <v>1246</v>
      </c>
    </row>
    <row r="16216" spans="1:2" x14ac:dyDescent="0.3">
      <c r="A16216" s="3">
        <v>411632</v>
      </c>
      <c r="B16216" s="5" t="s">
        <v>166</v>
      </c>
    </row>
    <row r="16217" spans="1:2" x14ac:dyDescent="0.3">
      <c r="A16217" s="3">
        <v>381325</v>
      </c>
      <c r="B16217" s="5" t="s">
        <v>166</v>
      </c>
    </row>
    <row r="16218" spans="1:2" x14ac:dyDescent="0.3">
      <c r="A16218" s="3">
        <v>381325</v>
      </c>
      <c r="B16218" s="5" t="s">
        <v>468</v>
      </c>
    </row>
    <row r="16219" spans="1:2" x14ac:dyDescent="0.3">
      <c r="A16219" s="3">
        <v>377275</v>
      </c>
      <c r="B16219" s="5" t="s">
        <v>30</v>
      </c>
    </row>
    <row r="16220" spans="1:2" x14ac:dyDescent="0.3">
      <c r="A16220" s="3">
        <v>377275</v>
      </c>
      <c r="B16220" s="5" t="s">
        <v>49</v>
      </c>
    </row>
    <row r="16221" spans="1:2" x14ac:dyDescent="0.3">
      <c r="A16221" s="3">
        <v>377275</v>
      </c>
      <c r="B16221" s="5" t="s">
        <v>886</v>
      </c>
    </row>
    <row r="16222" spans="1:2" x14ac:dyDescent="0.3">
      <c r="A16222" s="3">
        <v>345925</v>
      </c>
      <c r="B16222" s="5" t="s">
        <v>166</v>
      </c>
    </row>
    <row r="16223" spans="1:2" x14ac:dyDescent="0.3">
      <c r="A16223" s="3">
        <v>345925</v>
      </c>
      <c r="B16223" s="5" t="s">
        <v>2528</v>
      </c>
    </row>
    <row r="16224" spans="1:2" x14ac:dyDescent="0.3">
      <c r="A16224" s="3">
        <v>406107</v>
      </c>
      <c r="B16224" s="5" t="s">
        <v>468</v>
      </c>
    </row>
    <row r="16225" spans="1:2" x14ac:dyDescent="0.3">
      <c r="A16225" s="3">
        <v>406107</v>
      </c>
      <c r="B16225" s="5" t="s">
        <v>166</v>
      </c>
    </row>
    <row r="16226" spans="1:2" x14ac:dyDescent="0.3">
      <c r="A16226" s="3">
        <v>389630</v>
      </c>
      <c r="B16226" s="5" t="s">
        <v>49</v>
      </c>
    </row>
    <row r="16227" spans="1:2" x14ac:dyDescent="0.3">
      <c r="A16227" s="3">
        <v>397003</v>
      </c>
      <c r="B16227" s="5" t="s">
        <v>777</v>
      </c>
    </row>
    <row r="16228" spans="1:2" x14ac:dyDescent="0.3">
      <c r="A16228" s="3">
        <v>397003</v>
      </c>
      <c r="B16228" s="5" t="s">
        <v>1246</v>
      </c>
    </row>
    <row r="16229" spans="1:2" x14ac:dyDescent="0.3">
      <c r="A16229" s="3">
        <v>417199</v>
      </c>
      <c r="B16229" s="5" t="s">
        <v>49</v>
      </c>
    </row>
    <row r="16230" spans="1:2" x14ac:dyDescent="0.3">
      <c r="A16230" s="3">
        <v>417199</v>
      </c>
      <c r="B16230" s="5" t="s">
        <v>6631</v>
      </c>
    </row>
    <row r="16231" spans="1:2" x14ac:dyDescent="0.3">
      <c r="A16231" s="3">
        <v>417199</v>
      </c>
      <c r="B16231" s="5" t="s">
        <v>166</v>
      </c>
    </row>
    <row r="16232" spans="1:2" x14ac:dyDescent="0.3">
      <c r="A16232" s="3">
        <v>413770</v>
      </c>
      <c r="B16232" s="5" t="s">
        <v>2297</v>
      </c>
    </row>
    <row r="16233" spans="1:2" x14ac:dyDescent="0.3">
      <c r="A16233" s="3">
        <v>413770</v>
      </c>
      <c r="B16233" s="5" t="s">
        <v>49</v>
      </c>
    </row>
    <row r="16234" spans="1:2" x14ac:dyDescent="0.3">
      <c r="A16234" s="3">
        <v>413770</v>
      </c>
      <c r="B16234" s="5" t="s">
        <v>310</v>
      </c>
    </row>
    <row r="16235" spans="1:2" x14ac:dyDescent="0.3">
      <c r="A16235" s="3">
        <v>401146</v>
      </c>
      <c r="B16235" s="5" t="s">
        <v>49</v>
      </c>
    </row>
    <row r="16236" spans="1:2" x14ac:dyDescent="0.3">
      <c r="A16236" s="3">
        <v>401146</v>
      </c>
      <c r="B16236" s="5" t="s">
        <v>2378</v>
      </c>
    </row>
    <row r="16237" spans="1:2" x14ac:dyDescent="0.3">
      <c r="A16237" s="3">
        <v>401146</v>
      </c>
      <c r="B16237" s="5" t="s">
        <v>886</v>
      </c>
    </row>
    <row r="16238" spans="1:2" x14ac:dyDescent="0.3">
      <c r="A16238" s="3">
        <v>371738</v>
      </c>
      <c r="B16238" s="5" t="s">
        <v>49</v>
      </c>
    </row>
    <row r="16239" spans="1:2" x14ac:dyDescent="0.3">
      <c r="A16239" s="3">
        <v>371738</v>
      </c>
      <c r="B16239" s="5" t="s">
        <v>886</v>
      </c>
    </row>
    <row r="16240" spans="1:2" x14ac:dyDescent="0.3">
      <c r="A16240" s="3">
        <v>371738</v>
      </c>
      <c r="B16240" s="5" t="s">
        <v>19406</v>
      </c>
    </row>
    <row r="16241" spans="1:2" x14ac:dyDescent="0.3">
      <c r="A16241" s="3">
        <v>421848</v>
      </c>
      <c r="B16241" s="5" t="s">
        <v>468</v>
      </c>
    </row>
    <row r="16242" spans="1:2" x14ac:dyDescent="0.3">
      <c r="A16242" s="3">
        <v>421848</v>
      </c>
      <c r="B16242" s="5" t="s">
        <v>166</v>
      </c>
    </row>
    <row r="16243" spans="1:2" x14ac:dyDescent="0.3">
      <c r="A16243" s="3">
        <v>346658</v>
      </c>
      <c r="B16243" s="5" t="s">
        <v>49</v>
      </c>
    </row>
    <row r="16244" spans="1:2" x14ac:dyDescent="0.3">
      <c r="A16244" s="3">
        <v>346658</v>
      </c>
      <c r="B16244" s="5" t="s">
        <v>1246</v>
      </c>
    </row>
    <row r="16245" spans="1:2" x14ac:dyDescent="0.3">
      <c r="A16245" s="3">
        <v>346658</v>
      </c>
      <c r="B16245" s="5" t="s">
        <v>166</v>
      </c>
    </row>
    <row r="16246" spans="1:2" x14ac:dyDescent="0.3">
      <c r="A16246" s="3">
        <v>364615</v>
      </c>
      <c r="B16246" s="5" t="s">
        <v>49</v>
      </c>
    </row>
    <row r="16247" spans="1:2" x14ac:dyDescent="0.3">
      <c r="A16247" s="3">
        <v>364615</v>
      </c>
      <c r="B16247" s="5" t="s">
        <v>1246</v>
      </c>
    </row>
    <row r="16248" spans="1:2" x14ac:dyDescent="0.3">
      <c r="A16248" s="3">
        <v>364615</v>
      </c>
      <c r="B16248" s="5" t="s">
        <v>166</v>
      </c>
    </row>
    <row r="16249" spans="1:2" x14ac:dyDescent="0.3">
      <c r="A16249" s="3">
        <v>339792</v>
      </c>
      <c r="B16249" s="5" t="s">
        <v>30</v>
      </c>
    </row>
    <row r="16250" spans="1:2" x14ac:dyDescent="0.3">
      <c r="A16250" s="3">
        <v>339792</v>
      </c>
      <c r="B16250" s="5" t="s">
        <v>2378</v>
      </c>
    </row>
    <row r="16251" spans="1:2" x14ac:dyDescent="0.3">
      <c r="A16251" s="3">
        <v>438528</v>
      </c>
      <c r="B16251" s="5" t="s">
        <v>166</v>
      </c>
    </row>
    <row r="16252" spans="1:2" x14ac:dyDescent="0.3">
      <c r="A16252" s="3">
        <v>347881</v>
      </c>
      <c r="B16252" s="5" t="s">
        <v>49</v>
      </c>
    </row>
    <row r="16253" spans="1:2" x14ac:dyDescent="0.3">
      <c r="A16253" s="3">
        <v>347881</v>
      </c>
      <c r="B16253" s="5" t="s">
        <v>30</v>
      </c>
    </row>
    <row r="16254" spans="1:2" x14ac:dyDescent="0.3">
      <c r="A16254" s="3">
        <v>388403</v>
      </c>
      <c r="B16254" s="5" t="s">
        <v>49</v>
      </c>
    </row>
    <row r="16255" spans="1:2" x14ac:dyDescent="0.3">
      <c r="A16255" s="3">
        <v>378674</v>
      </c>
      <c r="B16255" s="5" t="s">
        <v>329</v>
      </c>
    </row>
    <row r="16256" spans="1:2" x14ac:dyDescent="0.3">
      <c r="A16256" s="3">
        <v>405924</v>
      </c>
      <c r="B16256" s="5" t="s">
        <v>777</v>
      </c>
    </row>
    <row r="16257" spans="1:2" x14ac:dyDescent="0.3">
      <c r="A16257" s="3">
        <v>405924</v>
      </c>
      <c r="B16257" s="5" t="s">
        <v>49</v>
      </c>
    </row>
    <row r="16258" spans="1:2" x14ac:dyDescent="0.3">
      <c r="A16258" s="3">
        <v>383367</v>
      </c>
      <c r="B16258" s="5" t="s">
        <v>49</v>
      </c>
    </row>
    <row r="16259" spans="1:2" x14ac:dyDescent="0.3">
      <c r="A16259" s="3">
        <v>383367</v>
      </c>
      <c r="B16259" s="5" t="s">
        <v>886</v>
      </c>
    </row>
    <row r="16260" spans="1:2" x14ac:dyDescent="0.3">
      <c r="A16260" s="3">
        <v>422154</v>
      </c>
      <c r="B16260" s="5" t="s">
        <v>49</v>
      </c>
    </row>
    <row r="16261" spans="1:2" x14ac:dyDescent="0.3">
      <c r="A16261" s="3">
        <v>422154</v>
      </c>
      <c r="B16261" s="5" t="s">
        <v>7548</v>
      </c>
    </row>
    <row r="16262" spans="1:2" x14ac:dyDescent="0.3">
      <c r="A16262" s="3">
        <v>422154</v>
      </c>
      <c r="B16262" s="5" t="s">
        <v>19406</v>
      </c>
    </row>
    <row r="16263" spans="1:2" x14ac:dyDescent="0.3">
      <c r="A16263" s="3">
        <v>404580</v>
      </c>
      <c r="B16263" s="5" t="s">
        <v>30</v>
      </c>
    </row>
    <row r="16264" spans="1:2" x14ac:dyDescent="0.3">
      <c r="A16264" s="3">
        <v>404580</v>
      </c>
      <c r="B16264" s="5" t="s">
        <v>886</v>
      </c>
    </row>
    <row r="16265" spans="1:2" x14ac:dyDescent="0.3">
      <c r="A16265" s="3">
        <v>414719</v>
      </c>
      <c r="B16265" s="5" t="s">
        <v>777</v>
      </c>
    </row>
    <row r="16266" spans="1:2" x14ac:dyDescent="0.3">
      <c r="A16266" s="3">
        <v>392476</v>
      </c>
      <c r="B16266" s="5" t="s">
        <v>1139</v>
      </c>
    </row>
    <row r="16267" spans="1:2" x14ac:dyDescent="0.3">
      <c r="A16267" s="3">
        <v>392476</v>
      </c>
      <c r="B16267" s="5" t="s">
        <v>6748</v>
      </c>
    </row>
    <row r="16268" spans="1:2" x14ac:dyDescent="0.3">
      <c r="A16268" s="3">
        <v>392476</v>
      </c>
      <c r="B16268" s="5" t="s">
        <v>2848</v>
      </c>
    </row>
    <row r="16269" spans="1:2" x14ac:dyDescent="0.3">
      <c r="A16269" s="3">
        <v>375290</v>
      </c>
      <c r="B16269" s="5" t="s">
        <v>49</v>
      </c>
    </row>
    <row r="16270" spans="1:2" x14ac:dyDescent="0.3">
      <c r="A16270" s="3">
        <v>375290</v>
      </c>
      <c r="B16270" s="5" t="s">
        <v>7548</v>
      </c>
    </row>
    <row r="16271" spans="1:2" x14ac:dyDescent="0.3">
      <c r="A16271" s="3">
        <v>375290</v>
      </c>
      <c r="B16271" s="5" t="s">
        <v>777</v>
      </c>
    </row>
    <row r="16272" spans="1:2" x14ac:dyDescent="0.3">
      <c r="A16272" s="3">
        <v>401133</v>
      </c>
      <c r="B16272" s="5" t="s">
        <v>166</v>
      </c>
    </row>
    <row r="16273" spans="1:2" x14ac:dyDescent="0.3">
      <c r="A16273" s="3">
        <v>401133</v>
      </c>
      <c r="B16273" s="5" t="s">
        <v>49</v>
      </c>
    </row>
    <row r="16274" spans="1:2" x14ac:dyDescent="0.3">
      <c r="A16274" s="3">
        <v>245627</v>
      </c>
      <c r="B16274" s="5" t="s">
        <v>468</v>
      </c>
    </row>
    <row r="16275" spans="1:2" x14ac:dyDescent="0.3">
      <c r="A16275" s="3">
        <v>245627</v>
      </c>
      <c r="B16275" s="5" t="s">
        <v>166</v>
      </c>
    </row>
    <row r="16276" spans="1:2" x14ac:dyDescent="0.3">
      <c r="A16276" s="3">
        <v>300672</v>
      </c>
      <c r="B16276" s="5" t="s">
        <v>49</v>
      </c>
    </row>
    <row r="16277" spans="1:2" x14ac:dyDescent="0.3">
      <c r="A16277" s="3">
        <v>300672</v>
      </c>
      <c r="B16277" s="5" t="s">
        <v>1246</v>
      </c>
    </row>
    <row r="16278" spans="1:2" x14ac:dyDescent="0.3">
      <c r="A16278" s="3">
        <v>300672</v>
      </c>
      <c r="B16278" s="5" t="s">
        <v>166</v>
      </c>
    </row>
    <row r="16279" spans="1:2" x14ac:dyDescent="0.3">
      <c r="A16279" s="3">
        <v>340488</v>
      </c>
      <c r="B16279" s="5" t="s">
        <v>49</v>
      </c>
    </row>
    <row r="16280" spans="1:2" x14ac:dyDescent="0.3">
      <c r="A16280" s="3">
        <v>340488</v>
      </c>
      <c r="B16280" s="5" t="s">
        <v>166</v>
      </c>
    </row>
    <row r="16281" spans="1:2" x14ac:dyDescent="0.3">
      <c r="A16281" s="3">
        <v>382509</v>
      </c>
      <c r="B16281" s="5" t="s">
        <v>49</v>
      </c>
    </row>
    <row r="16282" spans="1:2" x14ac:dyDescent="0.3">
      <c r="A16282" s="3">
        <v>382509</v>
      </c>
      <c r="B16282" s="5" t="s">
        <v>7548</v>
      </c>
    </row>
    <row r="16283" spans="1:2" x14ac:dyDescent="0.3">
      <c r="A16283" s="3">
        <v>394326</v>
      </c>
      <c r="B16283" s="5" t="s">
        <v>2297</v>
      </c>
    </row>
    <row r="16284" spans="1:2" x14ac:dyDescent="0.3">
      <c r="A16284" s="3">
        <v>394326</v>
      </c>
      <c r="B16284" s="5" t="s">
        <v>49</v>
      </c>
    </row>
    <row r="16285" spans="1:2" x14ac:dyDescent="0.3">
      <c r="A16285" s="3">
        <v>373473</v>
      </c>
      <c r="B16285" s="5" t="s">
        <v>49</v>
      </c>
    </row>
    <row r="16286" spans="1:2" x14ac:dyDescent="0.3">
      <c r="A16286" s="3">
        <v>384043</v>
      </c>
      <c r="B16286" s="5" t="s">
        <v>329</v>
      </c>
    </row>
    <row r="16287" spans="1:2" x14ac:dyDescent="0.3">
      <c r="A16287" s="3">
        <v>365997</v>
      </c>
      <c r="B16287" s="5" t="s">
        <v>329</v>
      </c>
    </row>
    <row r="16288" spans="1:2" x14ac:dyDescent="0.3">
      <c r="A16288" s="3">
        <v>365997</v>
      </c>
      <c r="B16288" s="5" t="s">
        <v>1139</v>
      </c>
    </row>
    <row r="16289" spans="1:2" x14ac:dyDescent="0.3">
      <c r="A16289" s="3">
        <v>365997</v>
      </c>
      <c r="B16289" s="5" t="s">
        <v>6748</v>
      </c>
    </row>
    <row r="16290" spans="1:2" x14ac:dyDescent="0.3">
      <c r="A16290" s="3">
        <v>382518</v>
      </c>
      <c r="B16290" s="5" t="s">
        <v>30</v>
      </c>
    </row>
    <row r="16291" spans="1:2" x14ac:dyDescent="0.3">
      <c r="A16291" s="3">
        <v>387801</v>
      </c>
      <c r="B16291" s="5" t="s">
        <v>2528</v>
      </c>
    </row>
    <row r="16292" spans="1:2" x14ac:dyDescent="0.3">
      <c r="A16292" s="3">
        <v>387801</v>
      </c>
      <c r="B16292" s="5" t="s">
        <v>49</v>
      </c>
    </row>
    <row r="16293" spans="1:2" x14ac:dyDescent="0.3">
      <c r="A16293" s="3">
        <v>387801</v>
      </c>
      <c r="B16293" s="5" t="s">
        <v>166</v>
      </c>
    </row>
    <row r="16294" spans="1:2" x14ac:dyDescent="0.3">
      <c r="A16294" s="3">
        <v>387801</v>
      </c>
      <c r="B16294" s="5" t="s">
        <v>468</v>
      </c>
    </row>
    <row r="16295" spans="1:2" x14ac:dyDescent="0.3">
      <c r="A16295" s="3">
        <v>401252</v>
      </c>
      <c r="B16295" s="5" t="s">
        <v>30</v>
      </c>
    </row>
    <row r="16296" spans="1:2" x14ac:dyDescent="0.3">
      <c r="A16296" s="3">
        <v>758875</v>
      </c>
      <c r="B16296" s="5" t="s">
        <v>49</v>
      </c>
    </row>
    <row r="16297" spans="1:2" x14ac:dyDescent="0.3">
      <c r="A16297" s="3">
        <v>388347</v>
      </c>
      <c r="B16297" s="5" t="s">
        <v>1139</v>
      </c>
    </row>
    <row r="16298" spans="1:2" x14ac:dyDescent="0.3">
      <c r="A16298" s="3">
        <v>388347</v>
      </c>
      <c r="B16298" s="5" t="s">
        <v>777</v>
      </c>
    </row>
    <row r="16299" spans="1:2" x14ac:dyDescent="0.3">
      <c r="A16299" s="3">
        <v>388347</v>
      </c>
      <c r="B16299" s="5" t="s">
        <v>2528</v>
      </c>
    </row>
    <row r="16300" spans="1:2" x14ac:dyDescent="0.3">
      <c r="A16300" s="3">
        <v>383869</v>
      </c>
      <c r="B16300" s="5" t="s">
        <v>30</v>
      </c>
    </row>
    <row r="16301" spans="1:2" x14ac:dyDescent="0.3">
      <c r="A16301" s="3">
        <v>366499</v>
      </c>
      <c r="B16301" s="5" t="s">
        <v>1139</v>
      </c>
    </row>
    <row r="16302" spans="1:2" x14ac:dyDescent="0.3">
      <c r="A16302" s="3">
        <v>366499</v>
      </c>
      <c r="B16302" s="5" t="s">
        <v>30</v>
      </c>
    </row>
    <row r="16303" spans="1:2" x14ac:dyDescent="0.3">
      <c r="A16303" s="3">
        <v>347757</v>
      </c>
      <c r="B16303" s="5" t="s">
        <v>468</v>
      </c>
    </row>
    <row r="16304" spans="1:2" x14ac:dyDescent="0.3">
      <c r="A16304" s="3">
        <v>347757</v>
      </c>
      <c r="B16304" s="5" t="s">
        <v>166</v>
      </c>
    </row>
    <row r="16305" spans="1:2" x14ac:dyDescent="0.3">
      <c r="A16305" s="3">
        <v>377428</v>
      </c>
      <c r="B16305" s="5" t="s">
        <v>886</v>
      </c>
    </row>
    <row r="16306" spans="1:2" x14ac:dyDescent="0.3">
      <c r="A16306" s="3">
        <v>377428</v>
      </c>
      <c r="B16306" s="5" t="s">
        <v>30</v>
      </c>
    </row>
    <row r="16307" spans="1:2" x14ac:dyDescent="0.3">
      <c r="A16307" s="3">
        <v>377428</v>
      </c>
      <c r="B16307" s="5" t="s">
        <v>19406</v>
      </c>
    </row>
    <row r="16308" spans="1:2" x14ac:dyDescent="0.3">
      <c r="A16308" s="3">
        <v>329010</v>
      </c>
      <c r="B16308" s="5" t="s">
        <v>468</v>
      </c>
    </row>
    <row r="16309" spans="1:2" x14ac:dyDescent="0.3">
      <c r="A16309" s="3">
        <v>329010</v>
      </c>
      <c r="B16309" s="5" t="s">
        <v>166</v>
      </c>
    </row>
    <row r="16310" spans="1:2" x14ac:dyDescent="0.3">
      <c r="A16310" s="3">
        <v>401123</v>
      </c>
      <c r="B16310" s="5" t="s">
        <v>166</v>
      </c>
    </row>
    <row r="16311" spans="1:2" x14ac:dyDescent="0.3">
      <c r="A16311" s="3">
        <v>401123</v>
      </c>
      <c r="B16311" s="5" t="s">
        <v>777</v>
      </c>
    </row>
    <row r="16312" spans="1:2" x14ac:dyDescent="0.3">
      <c r="A16312" s="3">
        <v>401123</v>
      </c>
      <c r="B16312" s="5" t="s">
        <v>2528</v>
      </c>
    </row>
    <row r="16313" spans="1:2" x14ac:dyDescent="0.3">
      <c r="A16313" s="3">
        <v>267852</v>
      </c>
      <c r="B16313" s="5" t="s">
        <v>166</v>
      </c>
    </row>
    <row r="16314" spans="1:2" x14ac:dyDescent="0.3">
      <c r="A16314" s="3">
        <v>267852</v>
      </c>
      <c r="B16314" s="5" t="s">
        <v>468</v>
      </c>
    </row>
    <row r="16315" spans="1:2" x14ac:dyDescent="0.3">
      <c r="A16315" s="3">
        <v>267852</v>
      </c>
      <c r="B16315" s="5" t="s">
        <v>6631</v>
      </c>
    </row>
    <row r="16316" spans="1:2" x14ac:dyDescent="0.3">
      <c r="A16316" s="3">
        <v>415132</v>
      </c>
      <c r="B16316" s="5" t="s">
        <v>2528</v>
      </c>
    </row>
    <row r="16317" spans="1:2" x14ac:dyDescent="0.3">
      <c r="A16317" s="3">
        <v>415132</v>
      </c>
      <c r="B16317" s="5" t="s">
        <v>49</v>
      </c>
    </row>
    <row r="16318" spans="1:2" x14ac:dyDescent="0.3">
      <c r="A16318" s="3">
        <v>415132</v>
      </c>
      <c r="B16318" s="5" t="s">
        <v>166</v>
      </c>
    </row>
    <row r="16319" spans="1:2" x14ac:dyDescent="0.3">
      <c r="A16319" s="3">
        <v>392820</v>
      </c>
      <c r="B16319" s="5" t="s">
        <v>329</v>
      </c>
    </row>
    <row r="16320" spans="1:2" x14ac:dyDescent="0.3">
      <c r="A16320" s="3">
        <v>392820</v>
      </c>
      <c r="B16320" s="5" t="s">
        <v>2378</v>
      </c>
    </row>
    <row r="16321" spans="1:2" x14ac:dyDescent="0.3">
      <c r="A16321" s="3">
        <v>377462</v>
      </c>
      <c r="B16321" s="5" t="s">
        <v>329</v>
      </c>
    </row>
    <row r="16322" spans="1:2" x14ac:dyDescent="0.3">
      <c r="A16322" s="3">
        <v>377462</v>
      </c>
      <c r="B16322" s="5" t="s">
        <v>1246</v>
      </c>
    </row>
    <row r="16323" spans="1:2" x14ac:dyDescent="0.3">
      <c r="A16323" s="3">
        <v>377462</v>
      </c>
      <c r="B16323" s="5" t="s">
        <v>7548</v>
      </c>
    </row>
    <row r="16324" spans="1:2" x14ac:dyDescent="0.3">
      <c r="A16324" s="3">
        <v>419118</v>
      </c>
      <c r="B16324" s="5" t="s">
        <v>30</v>
      </c>
    </row>
    <row r="16325" spans="1:2" x14ac:dyDescent="0.3">
      <c r="A16325" s="3">
        <v>374607</v>
      </c>
      <c r="B16325" s="5" t="s">
        <v>19406</v>
      </c>
    </row>
    <row r="16326" spans="1:2" x14ac:dyDescent="0.3">
      <c r="A16326" s="3">
        <v>374607</v>
      </c>
      <c r="B16326" s="5" t="s">
        <v>886</v>
      </c>
    </row>
    <row r="16327" spans="1:2" x14ac:dyDescent="0.3">
      <c r="A16327" s="3">
        <v>374607</v>
      </c>
      <c r="B16327" s="5" t="s">
        <v>30</v>
      </c>
    </row>
    <row r="16328" spans="1:2" x14ac:dyDescent="0.3">
      <c r="A16328" s="3">
        <v>336435</v>
      </c>
      <c r="B16328" s="5" t="s">
        <v>30</v>
      </c>
    </row>
    <row r="16329" spans="1:2" x14ac:dyDescent="0.3">
      <c r="A16329" s="3">
        <v>336435</v>
      </c>
      <c r="B16329" s="5" t="s">
        <v>49</v>
      </c>
    </row>
    <row r="16330" spans="1:2" x14ac:dyDescent="0.3">
      <c r="A16330" s="3">
        <v>336435</v>
      </c>
      <c r="B16330" s="5" t="s">
        <v>886</v>
      </c>
    </row>
    <row r="16331" spans="1:2" x14ac:dyDescent="0.3">
      <c r="A16331" s="3">
        <v>429245</v>
      </c>
      <c r="B16331" s="5" t="s">
        <v>886</v>
      </c>
    </row>
    <row r="16332" spans="1:2" x14ac:dyDescent="0.3">
      <c r="A16332" s="3">
        <v>429245</v>
      </c>
      <c r="B16332" s="5" t="s">
        <v>49</v>
      </c>
    </row>
    <row r="16333" spans="1:2" x14ac:dyDescent="0.3">
      <c r="A16333" s="3">
        <v>429245</v>
      </c>
      <c r="B16333" s="5" t="s">
        <v>2848</v>
      </c>
    </row>
    <row r="16334" spans="1:2" x14ac:dyDescent="0.3">
      <c r="A16334" s="3">
        <v>356270</v>
      </c>
      <c r="B16334" s="5" t="s">
        <v>49</v>
      </c>
    </row>
    <row r="16335" spans="1:2" x14ac:dyDescent="0.3">
      <c r="A16335" s="3">
        <v>356270</v>
      </c>
      <c r="B16335" s="5" t="s">
        <v>7548</v>
      </c>
    </row>
    <row r="16336" spans="1:2" x14ac:dyDescent="0.3">
      <c r="A16336" s="3">
        <v>482114</v>
      </c>
      <c r="B16336" s="5" t="s">
        <v>777</v>
      </c>
    </row>
    <row r="16337" spans="1:2" x14ac:dyDescent="0.3">
      <c r="A16337" s="3">
        <v>482114</v>
      </c>
      <c r="B16337" s="5" t="s">
        <v>166</v>
      </c>
    </row>
    <row r="16338" spans="1:2" x14ac:dyDescent="0.3">
      <c r="A16338" s="3">
        <v>412383</v>
      </c>
      <c r="B16338" s="5" t="s">
        <v>777</v>
      </c>
    </row>
    <row r="16339" spans="1:2" x14ac:dyDescent="0.3">
      <c r="A16339" s="3">
        <v>412383</v>
      </c>
      <c r="B16339" s="5" t="s">
        <v>2297</v>
      </c>
    </row>
    <row r="16340" spans="1:2" x14ac:dyDescent="0.3">
      <c r="A16340" s="3">
        <v>412383</v>
      </c>
      <c r="B16340" s="5" t="s">
        <v>2528</v>
      </c>
    </row>
    <row r="16341" spans="1:2" x14ac:dyDescent="0.3">
      <c r="A16341" s="3">
        <v>412383</v>
      </c>
      <c r="B16341" s="5" t="s">
        <v>19406</v>
      </c>
    </row>
    <row r="16342" spans="1:2" x14ac:dyDescent="0.3">
      <c r="A16342" s="3">
        <v>412383</v>
      </c>
      <c r="B16342" s="5" t="s">
        <v>310</v>
      </c>
    </row>
    <row r="16343" spans="1:2" x14ac:dyDescent="0.3">
      <c r="A16343" s="3">
        <v>402910</v>
      </c>
      <c r="B16343" s="5" t="s">
        <v>49</v>
      </c>
    </row>
    <row r="16344" spans="1:2" x14ac:dyDescent="0.3">
      <c r="A16344" s="3">
        <v>415766</v>
      </c>
      <c r="B16344" s="5" t="s">
        <v>49</v>
      </c>
    </row>
    <row r="16345" spans="1:2" x14ac:dyDescent="0.3">
      <c r="A16345" s="3">
        <v>415766</v>
      </c>
      <c r="B16345" s="5" t="s">
        <v>30</v>
      </c>
    </row>
    <row r="16346" spans="1:2" x14ac:dyDescent="0.3">
      <c r="A16346" s="3">
        <v>415766</v>
      </c>
      <c r="B16346" s="5" t="s">
        <v>886</v>
      </c>
    </row>
    <row r="16347" spans="1:2" x14ac:dyDescent="0.3">
      <c r="A16347" s="3">
        <v>415766</v>
      </c>
      <c r="B16347" s="5" t="s">
        <v>19406</v>
      </c>
    </row>
    <row r="16348" spans="1:2" x14ac:dyDescent="0.3">
      <c r="A16348" s="3">
        <v>385317</v>
      </c>
      <c r="B16348" s="5" t="s">
        <v>30</v>
      </c>
    </row>
    <row r="16349" spans="1:2" x14ac:dyDescent="0.3">
      <c r="A16349" s="3">
        <v>385317</v>
      </c>
      <c r="B16349" s="5" t="s">
        <v>2528</v>
      </c>
    </row>
    <row r="16350" spans="1:2" x14ac:dyDescent="0.3">
      <c r="A16350" s="3">
        <v>332794</v>
      </c>
      <c r="B16350" s="5" t="s">
        <v>1139</v>
      </c>
    </row>
    <row r="16351" spans="1:2" x14ac:dyDescent="0.3">
      <c r="A16351" s="3">
        <v>332794</v>
      </c>
      <c r="B16351" s="5" t="s">
        <v>49</v>
      </c>
    </row>
    <row r="16352" spans="1:2" x14ac:dyDescent="0.3">
      <c r="A16352" s="3">
        <v>385261</v>
      </c>
      <c r="B16352" s="5" t="s">
        <v>886</v>
      </c>
    </row>
    <row r="16353" spans="1:2" x14ac:dyDescent="0.3">
      <c r="A16353" s="3">
        <v>385261</v>
      </c>
      <c r="B16353" s="5" t="s">
        <v>49</v>
      </c>
    </row>
    <row r="16354" spans="1:2" x14ac:dyDescent="0.3">
      <c r="A16354" s="3">
        <v>385261</v>
      </c>
      <c r="B16354" s="5" t="s">
        <v>7548</v>
      </c>
    </row>
    <row r="16355" spans="1:2" x14ac:dyDescent="0.3">
      <c r="A16355" s="3">
        <v>395452</v>
      </c>
      <c r="B16355" s="5" t="s">
        <v>1139</v>
      </c>
    </row>
    <row r="16356" spans="1:2" x14ac:dyDescent="0.3">
      <c r="A16356" s="3">
        <v>395452</v>
      </c>
      <c r="B16356" s="5" t="s">
        <v>49</v>
      </c>
    </row>
    <row r="16357" spans="1:2" x14ac:dyDescent="0.3">
      <c r="A16357" s="3">
        <v>396004</v>
      </c>
      <c r="B16357" s="5" t="s">
        <v>468</v>
      </c>
    </row>
    <row r="16358" spans="1:2" x14ac:dyDescent="0.3">
      <c r="A16358" s="3">
        <v>419508</v>
      </c>
      <c r="B16358" s="5" t="s">
        <v>30</v>
      </c>
    </row>
    <row r="16359" spans="1:2" x14ac:dyDescent="0.3">
      <c r="A16359" s="3">
        <v>390520</v>
      </c>
      <c r="B16359" s="5" t="s">
        <v>329</v>
      </c>
    </row>
    <row r="16360" spans="1:2" x14ac:dyDescent="0.3">
      <c r="A16360" s="3">
        <v>339148</v>
      </c>
      <c r="B16360" s="5" t="s">
        <v>886</v>
      </c>
    </row>
    <row r="16361" spans="1:2" x14ac:dyDescent="0.3">
      <c r="A16361" s="3">
        <v>376847</v>
      </c>
      <c r="B16361" s="5" t="s">
        <v>886</v>
      </c>
    </row>
    <row r="16362" spans="1:2" x14ac:dyDescent="0.3">
      <c r="A16362" s="3">
        <v>376847</v>
      </c>
      <c r="B16362" s="5" t="s">
        <v>49</v>
      </c>
    </row>
    <row r="16363" spans="1:2" x14ac:dyDescent="0.3">
      <c r="A16363" s="3">
        <v>376847</v>
      </c>
      <c r="B16363" s="5" t="s">
        <v>6631</v>
      </c>
    </row>
    <row r="16364" spans="1:2" x14ac:dyDescent="0.3">
      <c r="A16364" s="3">
        <v>423377</v>
      </c>
      <c r="B16364" s="5" t="s">
        <v>49</v>
      </c>
    </row>
    <row r="16365" spans="1:2" x14ac:dyDescent="0.3">
      <c r="A16365" s="3">
        <v>423377</v>
      </c>
      <c r="B16365" s="5" t="s">
        <v>166</v>
      </c>
    </row>
    <row r="16366" spans="1:2" x14ac:dyDescent="0.3">
      <c r="A16366" s="3">
        <v>398265</v>
      </c>
      <c r="B16366" s="5" t="s">
        <v>6841</v>
      </c>
    </row>
    <row r="16367" spans="1:2" x14ac:dyDescent="0.3">
      <c r="A16367" s="3">
        <v>417936</v>
      </c>
      <c r="B16367" s="5" t="s">
        <v>30</v>
      </c>
    </row>
    <row r="16368" spans="1:2" x14ac:dyDescent="0.3">
      <c r="A16368" s="3">
        <v>417936</v>
      </c>
      <c r="B16368" s="5" t="s">
        <v>886</v>
      </c>
    </row>
    <row r="16369" spans="1:2" x14ac:dyDescent="0.3">
      <c r="A16369" s="3">
        <v>417936</v>
      </c>
      <c r="B16369" s="5" t="s">
        <v>19406</v>
      </c>
    </row>
    <row r="16370" spans="1:2" x14ac:dyDescent="0.3">
      <c r="A16370" s="3">
        <v>277710</v>
      </c>
      <c r="B16370" s="5" t="s">
        <v>49</v>
      </c>
    </row>
    <row r="16371" spans="1:2" x14ac:dyDescent="0.3">
      <c r="A16371" s="3">
        <v>277710</v>
      </c>
      <c r="B16371" s="5" t="s">
        <v>166</v>
      </c>
    </row>
    <row r="16372" spans="1:2" x14ac:dyDescent="0.3">
      <c r="A16372" s="3">
        <v>427989</v>
      </c>
      <c r="B16372" s="5" t="s">
        <v>30</v>
      </c>
    </row>
    <row r="16373" spans="1:2" x14ac:dyDescent="0.3">
      <c r="A16373" s="3">
        <v>371181</v>
      </c>
      <c r="B16373" s="5" t="s">
        <v>6631</v>
      </c>
    </row>
    <row r="16374" spans="1:2" x14ac:dyDescent="0.3">
      <c r="A16374" s="3">
        <v>371181</v>
      </c>
      <c r="B16374" s="5" t="s">
        <v>19406</v>
      </c>
    </row>
    <row r="16375" spans="1:2" x14ac:dyDescent="0.3">
      <c r="A16375" s="3">
        <v>415665</v>
      </c>
      <c r="B16375" s="5" t="s">
        <v>49</v>
      </c>
    </row>
    <row r="16376" spans="1:2" x14ac:dyDescent="0.3">
      <c r="A16376" s="3">
        <v>277839</v>
      </c>
      <c r="B16376" s="5" t="s">
        <v>30</v>
      </c>
    </row>
    <row r="16377" spans="1:2" x14ac:dyDescent="0.3">
      <c r="A16377" s="3">
        <v>382593</v>
      </c>
      <c r="B16377" s="5" t="s">
        <v>30</v>
      </c>
    </row>
    <row r="16378" spans="1:2" x14ac:dyDescent="0.3">
      <c r="A16378" s="3">
        <v>381353</v>
      </c>
      <c r="B16378" s="5" t="s">
        <v>30</v>
      </c>
    </row>
    <row r="16379" spans="1:2" x14ac:dyDescent="0.3">
      <c r="A16379" s="3">
        <v>391039</v>
      </c>
      <c r="B16379" s="5" t="s">
        <v>49</v>
      </c>
    </row>
    <row r="16380" spans="1:2" x14ac:dyDescent="0.3">
      <c r="A16380" s="3">
        <v>391039</v>
      </c>
      <c r="B16380" s="5" t="s">
        <v>166</v>
      </c>
    </row>
    <row r="16381" spans="1:2" x14ac:dyDescent="0.3">
      <c r="A16381" s="3">
        <v>377448</v>
      </c>
      <c r="B16381" s="5" t="s">
        <v>19406</v>
      </c>
    </row>
    <row r="16382" spans="1:2" x14ac:dyDescent="0.3">
      <c r="A16382" s="3">
        <v>377448</v>
      </c>
      <c r="B16382" s="5" t="s">
        <v>30</v>
      </c>
    </row>
    <row r="16383" spans="1:2" x14ac:dyDescent="0.3">
      <c r="A16383" s="3">
        <v>377448</v>
      </c>
      <c r="B16383" s="5" t="s">
        <v>2528</v>
      </c>
    </row>
    <row r="16384" spans="1:2" x14ac:dyDescent="0.3">
      <c r="A16384" s="3">
        <v>377448</v>
      </c>
      <c r="B16384" s="5" t="s">
        <v>2848</v>
      </c>
    </row>
    <row r="16385" spans="1:2" x14ac:dyDescent="0.3">
      <c r="A16385" s="3">
        <v>377448</v>
      </c>
      <c r="B16385" s="5" t="s">
        <v>468</v>
      </c>
    </row>
    <row r="16386" spans="1:2" x14ac:dyDescent="0.3">
      <c r="A16386" s="3">
        <v>424632</v>
      </c>
      <c r="B16386" s="5" t="s">
        <v>49</v>
      </c>
    </row>
    <row r="16387" spans="1:2" x14ac:dyDescent="0.3">
      <c r="A16387" s="3">
        <v>424632</v>
      </c>
      <c r="B16387" s="5" t="s">
        <v>886</v>
      </c>
    </row>
    <row r="16388" spans="1:2" x14ac:dyDescent="0.3">
      <c r="A16388" s="3">
        <v>423508</v>
      </c>
      <c r="B16388" s="5" t="s">
        <v>886</v>
      </c>
    </row>
    <row r="16389" spans="1:2" x14ac:dyDescent="0.3">
      <c r="A16389" s="3">
        <v>366568</v>
      </c>
      <c r="B16389" s="5" t="s">
        <v>30</v>
      </c>
    </row>
    <row r="16390" spans="1:2" x14ac:dyDescent="0.3">
      <c r="A16390" s="3">
        <v>366568</v>
      </c>
      <c r="B16390" s="5" t="s">
        <v>1246</v>
      </c>
    </row>
    <row r="16391" spans="1:2" x14ac:dyDescent="0.3">
      <c r="A16391" s="3">
        <v>402672</v>
      </c>
      <c r="B16391" s="5" t="s">
        <v>1139</v>
      </c>
    </row>
    <row r="16392" spans="1:2" x14ac:dyDescent="0.3">
      <c r="A16392" s="3">
        <v>402672</v>
      </c>
      <c r="B16392" s="5" t="s">
        <v>49</v>
      </c>
    </row>
    <row r="16393" spans="1:2" x14ac:dyDescent="0.3">
      <c r="A16393" s="3">
        <v>402672</v>
      </c>
      <c r="B16393" s="5" t="s">
        <v>7548</v>
      </c>
    </row>
    <row r="16394" spans="1:2" x14ac:dyDescent="0.3">
      <c r="A16394" s="3">
        <v>402672</v>
      </c>
      <c r="B16394" s="5" t="s">
        <v>886</v>
      </c>
    </row>
    <row r="16395" spans="1:2" x14ac:dyDescent="0.3">
      <c r="A16395" s="3">
        <v>429235</v>
      </c>
      <c r="B16395" s="5" t="s">
        <v>30</v>
      </c>
    </row>
    <row r="16396" spans="1:2" x14ac:dyDescent="0.3">
      <c r="A16396" s="3">
        <v>393729</v>
      </c>
      <c r="B16396" s="5" t="s">
        <v>49</v>
      </c>
    </row>
    <row r="16397" spans="1:2" x14ac:dyDescent="0.3">
      <c r="A16397" s="3">
        <v>369780</v>
      </c>
      <c r="B16397" s="5" t="s">
        <v>30</v>
      </c>
    </row>
    <row r="16398" spans="1:2" x14ac:dyDescent="0.3">
      <c r="A16398" s="3">
        <v>264418</v>
      </c>
      <c r="B16398" s="5" t="s">
        <v>886</v>
      </c>
    </row>
    <row r="16399" spans="1:2" x14ac:dyDescent="0.3">
      <c r="A16399" s="3">
        <v>264418</v>
      </c>
      <c r="B16399" s="5" t="s">
        <v>49</v>
      </c>
    </row>
    <row r="16400" spans="1:2" x14ac:dyDescent="0.3">
      <c r="A16400" s="3">
        <v>264418</v>
      </c>
      <c r="B16400" s="5" t="s">
        <v>30</v>
      </c>
    </row>
    <row r="16401" spans="1:2" x14ac:dyDescent="0.3">
      <c r="A16401" s="3">
        <v>416777</v>
      </c>
      <c r="B16401" s="5" t="s">
        <v>777</v>
      </c>
    </row>
    <row r="16402" spans="1:2" x14ac:dyDescent="0.3">
      <c r="A16402" s="3">
        <v>416777</v>
      </c>
      <c r="B16402" s="5" t="s">
        <v>1139</v>
      </c>
    </row>
    <row r="16403" spans="1:2" x14ac:dyDescent="0.3">
      <c r="A16403" s="3">
        <v>412766</v>
      </c>
      <c r="B16403" s="5" t="s">
        <v>468</v>
      </c>
    </row>
    <row r="16404" spans="1:2" x14ac:dyDescent="0.3">
      <c r="A16404" s="3">
        <v>412766</v>
      </c>
      <c r="B16404" s="5" t="s">
        <v>6631</v>
      </c>
    </row>
    <row r="16405" spans="1:2" x14ac:dyDescent="0.3">
      <c r="A16405" s="3">
        <v>412766</v>
      </c>
      <c r="B16405" s="5" t="s">
        <v>166</v>
      </c>
    </row>
    <row r="16406" spans="1:2" x14ac:dyDescent="0.3">
      <c r="A16406" s="3">
        <v>461195</v>
      </c>
      <c r="B16406" s="5" t="s">
        <v>49</v>
      </c>
    </row>
    <row r="16407" spans="1:2" x14ac:dyDescent="0.3">
      <c r="A16407" s="3">
        <v>377492</v>
      </c>
      <c r="B16407" s="5" t="s">
        <v>886</v>
      </c>
    </row>
    <row r="16408" spans="1:2" x14ac:dyDescent="0.3">
      <c r="A16408" s="3">
        <v>377492</v>
      </c>
      <c r="B16408" s="5" t="s">
        <v>30</v>
      </c>
    </row>
    <row r="16409" spans="1:2" x14ac:dyDescent="0.3">
      <c r="A16409" s="3">
        <v>371449</v>
      </c>
      <c r="B16409" s="5" t="s">
        <v>30</v>
      </c>
    </row>
    <row r="16410" spans="1:2" x14ac:dyDescent="0.3">
      <c r="A16410" s="3">
        <v>371449</v>
      </c>
      <c r="B16410" s="5" t="s">
        <v>49</v>
      </c>
    </row>
    <row r="16411" spans="1:2" x14ac:dyDescent="0.3">
      <c r="A16411" s="3">
        <v>325302</v>
      </c>
      <c r="B16411" s="5" t="s">
        <v>49</v>
      </c>
    </row>
    <row r="16412" spans="1:2" x14ac:dyDescent="0.3">
      <c r="A16412" s="3">
        <v>325302</v>
      </c>
      <c r="B16412" s="5" t="s">
        <v>468</v>
      </c>
    </row>
    <row r="16413" spans="1:2" x14ac:dyDescent="0.3">
      <c r="A16413" s="3">
        <v>325302</v>
      </c>
      <c r="B16413" s="5" t="s">
        <v>6631</v>
      </c>
    </row>
    <row r="16414" spans="1:2" x14ac:dyDescent="0.3">
      <c r="A16414" s="3">
        <v>406992</v>
      </c>
      <c r="B16414" s="5" t="s">
        <v>30</v>
      </c>
    </row>
    <row r="16415" spans="1:2" x14ac:dyDescent="0.3">
      <c r="A16415" s="3">
        <v>406992</v>
      </c>
      <c r="B16415" s="5" t="s">
        <v>49</v>
      </c>
    </row>
    <row r="16416" spans="1:2" x14ac:dyDescent="0.3">
      <c r="A16416" s="3">
        <v>408537</v>
      </c>
      <c r="B16416" s="5" t="s">
        <v>30</v>
      </c>
    </row>
    <row r="16417" spans="1:2" x14ac:dyDescent="0.3">
      <c r="A16417" s="3">
        <v>408537</v>
      </c>
      <c r="B16417" s="5" t="s">
        <v>49</v>
      </c>
    </row>
    <row r="16418" spans="1:2" x14ac:dyDescent="0.3">
      <c r="A16418" s="3">
        <v>403450</v>
      </c>
      <c r="B16418" s="5" t="s">
        <v>310</v>
      </c>
    </row>
    <row r="16419" spans="1:2" x14ac:dyDescent="0.3">
      <c r="A16419" s="3">
        <v>403450</v>
      </c>
      <c r="B16419" s="5" t="s">
        <v>49</v>
      </c>
    </row>
    <row r="16420" spans="1:2" x14ac:dyDescent="0.3">
      <c r="A16420" s="3">
        <v>403450</v>
      </c>
      <c r="B16420" s="5" t="s">
        <v>30</v>
      </c>
    </row>
    <row r="16421" spans="1:2" x14ac:dyDescent="0.3">
      <c r="A16421" s="3">
        <v>403450</v>
      </c>
      <c r="B16421" s="5" t="s">
        <v>886</v>
      </c>
    </row>
    <row r="16422" spans="1:2" x14ac:dyDescent="0.3">
      <c r="A16422" s="3">
        <v>392572</v>
      </c>
      <c r="B16422" s="5" t="s">
        <v>166</v>
      </c>
    </row>
    <row r="16423" spans="1:2" x14ac:dyDescent="0.3">
      <c r="A16423" s="3">
        <v>392572</v>
      </c>
      <c r="B16423" s="5" t="s">
        <v>49</v>
      </c>
    </row>
    <row r="16424" spans="1:2" x14ac:dyDescent="0.3">
      <c r="A16424" s="3">
        <v>392572</v>
      </c>
      <c r="B16424" s="5" t="s">
        <v>1246</v>
      </c>
    </row>
    <row r="16425" spans="1:2" x14ac:dyDescent="0.3">
      <c r="A16425" s="3">
        <v>418399</v>
      </c>
      <c r="B16425" s="5" t="s">
        <v>49</v>
      </c>
    </row>
    <row r="16426" spans="1:2" x14ac:dyDescent="0.3">
      <c r="A16426" s="3">
        <v>504762</v>
      </c>
      <c r="B16426" s="5" t="s">
        <v>329</v>
      </c>
    </row>
    <row r="16427" spans="1:2" x14ac:dyDescent="0.3">
      <c r="A16427" s="3">
        <v>406000</v>
      </c>
      <c r="B16427" s="5" t="s">
        <v>49</v>
      </c>
    </row>
    <row r="16428" spans="1:2" x14ac:dyDescent="0.3">
      <c r="A16428" s="3">
        <v>406000</v>
      </c>
      <c r="B16428" s="5" t="s">
        <v>30</v>
      </c>
    </row>
    <row r="16429" spans="1:2" x14ac:dyDescent="0.3">
      <c r="A16429" s="3">
        <v>279096</v>
      </c>
      <c r="B16429" s="5" t="s">
        <v>30</v>
      </c>
    </row>
    <row r="16430" spans="1:2" x14ac:dyDescent="0.3">
      <c r="A16430" s="3">
        <v>279096</v>
      </c>
      <c r="B16430" s="5" t="s">
        <v>2528</v>
      </c>
    </row>
    <row r="16431" spans="1:2" x14ac:dyDescent="0.3">
      <c r="A16431" s="3">
        <v>279096</v>
      </c>
      <c r="B16431" s="5" t="s">
        <v>777</v>
      </c>
    </row>
    <row r="16432" spans="1:2" x14ac:dyDescent="0.3">
      <c r="A16432" s="3">
        <v>427451</v>
      </c>
      <c r="B16432" s="5" t="s">
        <v>329</v>
      </c>
    </row>
    <row r="16433" spans="1:2" x14ac:dyDescent="0.3">
      <c r="A16433" s="3">
        <v>427451</v>
      </c>
      <c r="B16433" s="5" t="s">
        <v>7548</v>
      </c>
    </row>
    <row r="16434" spans="1:2" x14ac:dyDescent="0.3">
      <c r="A16434" s="3">
        <v>505821</v>
      </c>
      <c r="B16434" s="5" t="s">
        <v>777</v>
      </c>
    </row>
    <row r="16435" spans="1:2" x14ac:dyDescent="0.3">
      <c r="A16435" s="3">
        <v>505821</v>
      </c>
      <c r="B16435" s="5" t="s">
        <v>49</v>
      </c>
    </row>
    <row r="16436" spans="1:2" x14ac:dyDescent="0.3">
      <c r="A16436" s="3">
        <v>437941</v>
      </c>
      <c r="B16436" s="5" t="s">
        <v>49</v>
      </c>
    </row>
    <row r="16437" spans="1:2" x14ac:dyDescent="0.3">
      <c r="A16437" s="3">
        <v>408159</v>
      </c>
      <c r="B16437" s="5" t="s">
        <v>30</v>
      </c>
    </row>
    <row r="16438" spans="1:2" x14ac:dyDescent="0.3">
      <c r="A16438" s="3">
        <v>377213</v>
      </c>
      <c r="B16438" s="5" t="s">
        <v>6631</v>
      </c>
    </row>
    <row r="16439" spans="1:2" x14ac:dyDescent="0.3">
      <c r="A16439" s="3">
        <v>377213</v>
      </c>
      <c r="B16439" s="5" t="s">
        <v>166</v>
      </c>
    </row>
    <row r="16440" spans="1:2" x14ac:dyDescent="0.3">
      <c r="A16440" s="3">
        <v>377213</v>
      </c>
      <c r="B16440" s="5" t="s">
        <v>1246</v>
      </c>
    </row>
    <row r="16441" spans="1:2" x14ac:dyDescent="0.3">
      <c r="A16441" s="3">
        <v>400547</v>
      </c>
      <c r="B16441" s="5" t="s">
        <v>30</v>
      </c>
    </row>
    <row r="16442" spans="1:2" x14ac:dyDescent="0.3">
      <c r="A16442" s="3">
        <v>400547</v>
      </c>
      <c r="B16442" s="5" t="s">
        <v>49</v>
      </c>
    </row>
    <row r="16443" spans="1:2" x14ac:dyDescent="0.3">
      <c r="A16443" s="3">
        <v>347666</v>
      </c>
      <c r="B16443" s="5" t="s">
        <v>30</v>
      </c>
    </row>
    <row r="16444" spans="1:2" x14ac:dyDescent="0.3">
      <c r="A16444" s="3">
        <v>267800</v>
      </c>
      <c r="B16444" s="5" t="s">
        <v>886</v>
      </c>
    </row>
    <row r="16445" spans="1:2" x14ac:dyDescent="0.3">
      <c r="A16445" s="3">
        <v>267800</v>
      </c>
      <c r="B16445" s="5" t="s">
        <v>30</v>
      </c>
    </row>
    <row r="16446" spans="1:2" x14ac:dyDescent="0.3">
      <c r="A16446" s="3">
        <v>381073</v>
      </c>
      <c r="B16446" s="5" t="s">
        <v>30</v>
      </c>
    </row>
    <row r="16447" spans="1:2" x14ac:dyDescent="0.3">
      <c r="A16447" s="3">
        <v>381073</v>
      </c>
      <c r="B16447" s="5" t="s">
        <v>49</v>
      </c>
    </row>
    <row r="16448" spans="1:2" x14ac:dyDescent="0.3">
      <c r="A16448" s="3">
        <v>414223</v>
      </c>
      <c r="B16448" s="5" t="s">
        <v>6748</v>
      </c>
    </row>
    <row r="16449" spans="1:2" x14ac:dyDescent="0.3">
      <c r="A16449" s="3">
        <v>414223</v>
      </c>
      <c r="B16449" s="5" t="s">
        <v>2297</v>
      </c>
    </row>
    <row r="16450" spans="1:2" x14ac:dyDescent="0.3">
      <c r="A16450" s="3">
        <v>414223</v>
      </c>
      <c r="B16450" s="5" t="s">
        <v>30</v>
      </c>
    </row>
    <row r="16451" spans="1:2" x14ac:dyDescent="0.3">
      <c r="A16451" s="3">
        <v>414223</v>
      </c>
      <c r="B16451" s="5" t="s">
        <v>1139</v>
      </c>
    </row>
    <row r="16452" spans="1:2" x14ac:dyDescent="0.3">
      <c r="A16452" s="3">
        <v>421759</v>
      </c>
      <c r="B16452" s="5" t="s">
        <v>19406</v>
      </c>
    </row>
    <row r="16453" spans="1:2" x14ac:dyDescent="0.3">
      <c r="A16453" s="3">
        <v>421759</v>
      </c>
      <c r="B16453" s="5" t="s">
        <v>886</v>
      </c>
    </row>
    <row r="16454" spans="1:2" x14ac:dyDescent="0.3">
      <c r="A16454" s="3">
        <v>421759</v>
      </c>
      <c r="B16454" s="5" t="s">
        <v>49</v>
      </c>
    </row>
    <row r="16455" spans="1:2" x14ac:dyDescent="0.3">
      <c r="A16455" s="3">
        <v>421759</v>
      </c>
      <c r="B16455" s="5" t="s">
        <v>30</v>
      </c>
    </row>
    <row r="16456" spans="1:2" x14ac:dyDescent="0.3">
      <c r="A16456" s="3">
        <v>382951</v>
      </c>
      <c r="B16456" s="5" t="s">
        <v>49</v>
      </c>
    </row>
    <row r="16457" spans="1:2" x14ac:dyDescent="0.3">
      <c r="A16457" s="3">
        <v>382951</v>
      </c>
      <c r="B16457" s="5" t="s">
        <v>6748</v>
      </c>
    </row>
    <row r="16458" spans="1:2" x14ac:dyDescent="0.3">
      <c r="A16458" s="3">
        <v>422874</v>
      </c>
      <c r="B16458" s="5" t="s">
        <v>1246</v>
      </c>
    </row>
    <row r="16459" spans="1:2" x14ac:dyDescent="0.3">
      <c r="A16459" s="3">
        <v>422874</v>
      </c>
      <c r="B16459" s="5" t="s">
        <v>166</v>
      </c>
    </row>
    <row r="16460" spans="1:2" x14ac:dyDescent="0.3">
      <c r="A16460" s="3">
        <v>408626</v>
      </c>
      <c r="B16460" s="5" t="s">
        <v>1246</v>
      </c>
    </row>
    <row r="16461" spans="1:2" x14ac:dyDescent="0.3">
      <c r="A16461" s="3">
        <v>408626</v>
      </c>
      <c r="B16461" s="5" t="s">
        <v>49</v>
      </c>
    </row>
    <row r="16462" spans="1:2" x14ac:dyDescent="0.3">
      <c r="A16462" s="3">
        <v>408626</v>
      </c>
      <c r="B16462" s="5" t="s">
        <v>166</v>
      </c>
    </row>
    <row r="16463" spans="1:2" x14ac:dyDescent="0.3">
      <c r="A16463" s="3">
        <v>291413</v>
      </c>
      <c r="B16463" s="5" t="s">
        <v>468</v>
      </c>
    </row>
    <row r="16464" spans="1:2" x14ac:dyDescent="0.3">
      <c r="A16464" s="3">
        <v>291413</v>
      </c>
      <c r="B16464" s="5" t="s">
        <v>166</v>
      </c>
    </row>
    <row r="16465" spans="1:2" x14ac:dyDescent="0.3">
      <c r="A16465" s="3">
        <v>397365</v>
      </c>
      <c r="B16465" s="5" t="s">
        <v>166</v>
      </c>
    </row>
    <row r="16466" spans="1:2" x14ac:dyDescent="0.3">
      <c r="A16466" s="3">
        <v>397365</v>
      </c>
      <c r="B16466" s="5" t="s">
        <v>49</v>
      </c>
    </row>
    <row r="16467" spans="1:2" x14ac:dyDescent="0.3">
      <c r="A16467" s="3">
        <v>383256</v>
      </c>
      <c r="B16467" s="5" t="s">
        <v>49</v>
      </c>
    </row>
    <row r="16468" spans="1:2" x14ac:dyDescent="0.3">
      <c r="A16468" s="3">
        <v>383256</v>
      </c>
      <c r="B16468" s="5" t="s">
        <v>19406</v>
      </c>
    </row>
    <row r="16469" spans="1:2" x14ac:dyDescent="0.3">
      <c r="A16469" s="3">
        <v>383256</v>
      </c>
      <c r="B16469" s="5" t="s">
        <v>886</v>
      </c>
    </row>
    <row r="16470" spans="1:2" x14ac:dyDescent="0.3">
      <c r="A16470" s="3">
        <v>416680</v>
      </c>
      <c r="B16470" s="5" t="s">
        <v>49</v>
      </c>
    </row>
    <row r="16471" spans="1:2" x14ac:dyDescent="0.3">
      <c r="A16471" s="3">
        <v>416680</v>
      </c>
      <c r="B16471" s="5" t="s">
        <v>2378</v>
      </c>
    </row>
    <row r="16472" spans="1:2" x14ac:dyDescent="0.3">
      <c r="A16472" s="3">
        <v>427045</v>
      </c>
      <c r="B16472" s="5" t="s">
        <v>886</v>
      </c>
    </row>
    <row r="16473" spans="1:2" x14ac:dyDescent="0.3">
      <c r="A16473" s="3">
        <v>427045</v>
      </c>
      <c r="B16473" s="5" t="s">
        <v>19406</v>
      </c>
    </row>
    <row r="16474" spans="1:2" x14ac:dyDescent="0.3">
      <c r="A16474" s="3">
        <v>371741</v>
      </c>
      <c r="B16474" s="5" t="s">
        <v>49</v>
      </c>
    </row>
    <row r="16475" spans="1:2" x14ac:dyDescent="0.3">
      <c r="A16475" s="3">
        <v>371741</v>
      </c>
      <c r="B16475" s="5" t="s">
        <v>886</v>
      </c>
    </row>
    <row r="16476" spans="1:2" x14ac:dyDescent="0.3">
      <c r="A16476" s="3">
        <v>428395</v>
      </c>
      <c r="B16476" s="5" t="s">
        <v>49</v>
      </c>
    </row>
    <row r="16477" spans="1:2" x14ac:dyDescent="0.3">
      <c r="A16477" s="3">
        <v>417501</v>
      </c>
      <c r="B16477" s="5" t="s">
        <v>468</v>
      </c>
    </row>
    <row r="16478" spans="1:2" x14ac:dyDescent="0.3">
      <c r="A16478" s="3">
        <v>377273</v>
      </c>
      <c r="B16478" s="5" t="s">
        <v>49</v>
      </c>
    </row>
    <row r="16479" spans="1:2" x14ac:dyDescent="0.3">
      <c r="A16479" s="3">
        <v>420686</v>
      </c>
      <c r="B16479" s="5" t="s">
        <v>49</v>
      </c>
    </row>
    <row r="16480" spans="1:2" x14ac:dyDescent="0.3">
      <c r="A16480" s="3">
        <v>397981</v>
      </c>
      <c r="B16480" s="5" t="s">
        <v>1139</v>
      </c>
    </row>
    <row r="16481" spans="1:2" x14ac:dyDescent="0.3">
      <c r="A16481" s="3">
        <v>397981</v>
      </c>
      <c r="B16481" s="5" t="s">
        <v>468</v>
      </c>
    </row>
    <row r="16482" spans="1:2" x14ac:dyDescent="0.3">
      <c r="A16482" s="3">
        <v>393732</v>
      </c>
      <c r="B16482" s="5" t="s">
        <v>49</v>
      </c>
    </row>
    <row r="16483" spans="1:2" x14ac:dyDescent="0.3">
      <c r="A16483" s="3">
        <v>393732</v>
      </c>
      <c r="B16483" s="5" t="s">
        <v>166</v>
      </c>
    </row>
    <row r="16484" spans="1:2" x14ac:dyDescent="0.3">
      <c r="A16484" s="3">
        <v>506822</v>
      </c>
      <c r="B16484" s="5" t="s">
        <v>6841</v>
      </c>
    </row>
    <row r="16485" spans="1:2" x14ac:dyDescent="0.3">
      <c r="A16485" s="3">
        <v>506822</v>
      </c>
      <c r="B16485" s="5" t="s">
        <v>30</v>
      </c>
    </row>
    <row r="16486" spans="1:2" x14ac:dyDescent="0.3">
      <c r="A16486" s="3">
        <v>376426</v>
      </c>
      <c r="B16486" s="5" t="s">
        <v>329</v>
      </c>
    </row>
    <row r="16487" spans="1:2" x14ac:dyDescent="0.3">
      <c r="A16487" s="3">
        <v>368993</v>
      </c>
      <c r="B16487" s="5" t="s">
        <v>30</v>
      </c>
    </row>
    <row r="16488" spans="1:2" x14ac:dyDescent="0.3">
      <c r="A16488" s="3">
        <v>421761</v>
      </c>
      <c r="B16488" s="5" t="s">
        <v>49</v>
      </c>
    </row>
    <row r="16489" spans="1:2" x14ac:dyDescent="0.3">
      <c r="A16489" s="3">
        <v>421761</v>
      </c>
      <c r="B16489" s="5" t="s">
        <v>886</v>
      </c>
    </row>
    <row r="16490" spans="1:2" x14ac:dyDescent="0.3">
      <c r="A16490" s="3">
        <v>421761</v>
      </c>
      <c r="B16490" s="5" t="s">
        <v>19406</v>
      </c>
    </row>
    <row r="16491" spans="1:2" x14ac:dyDescent="0.3">
      <c r="A16491" s="3">
        <v>382572</v>
      </c>
      <c r="B16491" s="5" t="s">
        <v>49</v>
      </c>
    </row>
    <row r="16492" spans="1:2" x14ac:dyDescent="0.3">
      <c r="A16492" s="3">
        <v>382572</v>
      </c>
      <c r="B16492" s="5" t="s">
        <v>6631</v>
      </c>
    </row>
    <row r="16493" spans="1:2" x14ac:dyDescent="0.3">
      <c r="A16493" s="3">
        <v>382572</v>
      </c>
      <c r="B16493" s="5" t="s">
        <v>1246</v>
      </c>
    </row>
    <row r="16494" spans="1:2" x14ac:dyDescent="0.3">
      <c r="A16494" s="3">
        <v>395925</v>
      </c>
      <c r="B16494" s="5" t="s">
        <v>777</v>
      </c>
    </row>
    <row r="16495" spans="1:2" x14ac:dyDescent="0.3">
      <c r="A16495" s="3">
        <v>395925</v>
      </c>
      <c r="B16495" s="5" t="s">
        <v>166</v>
      </c>
    </row>
    <row r="16496" spans="1:2" x14ac:dyDescent="0.3">
      <c r="A16496" s="3">
        <v>395925</v>
      </c>
      <c r="B16496" s="5" t="s">
        <v>1246</v>
      </c>
    </row>
    <row r="16497" spans="1:2" x14ac:dyDescent="0.3">
      <c r="A16497" s="3">
        <v>276537</v>
      </c>
      <c r="B16497" s="5" t="s">
        <v>329</v>
      </c>
    </row>
    <row r="16498" spans="1:2" x14ac:dyDescent="0.3">
      <c r="A16498" s="3">
        <v>276537</v>
      </c>
      <c r="B16498" s="5" t="s">
        <v>7548</v>
      </c>
    </row>
    <row r="16499" spans="1:2" x14ac:dyDescent="0.3">
      <c r="A16499" s="3">
        <v>390777</v>
      </c>
      <c r="B16499" s="5" t="s">
        <v>30</v>
      </c>
    </row>
    <row r="16500" spans="1:2" x14ac:dyDescent="0.3">
      <c r="A16500" s="3">
        <v>390777</v>
      </c>
      <c r="B16500" s="5" t="s">
        <v>49</v>
      </c>
    </row>
    <row r="16501" spans="1:2" x14ac:dyDescent="0.3">
      <c r="A16501" s="3">
        <v>352890</v>
      </c>
      <c r="B16501" s="5" t="s">
        <v>49</v>
      </c>
    </row>
    <row r="16502" spans="1:2" x14ac:dyDescent="0.3">
      <c r="A16502" s="3">
        <v>352890</v>
      </c>
      <c r="B16502" s="5" t="s">
        <v>886</v>
      </c>
    </row>
    <row r="16503" spans="1:2" x14ac:dyDescent="0.3">
      <c r="A16503" s="3">
        <v>359871</v>
      </c>
      <c r="B16503" s="5" t="s">
        <v>329</v>
      </c>
    </row>
    <row r="16504" spans="1:2" x14ac:dyDescent="0.3">
      <c r="A16504" s="3">
        <v>416574</v>
      </c>
      <c r="B16504" s="5" t="s">
        <v>49</v>
      </c>
    </row>
    <row r="16505" spans="1:2" x14ac:dyDescent="0.3">
      <c r="A16505" s="3">
        <v>416574</v>
      </c>
      <c r="B16505" s="5" t="s">
        <v>7548</v>
      </c>
    </row>
    <row r="16506" spans="1:2" x14ac:dyDescent="0.3">
      <c r="A16506" s="3">
        <v>404141</v>
      </c>
      <c r="B16506" s="5" t="s">
        <v>329</v>
      </c>
    </row>
    <row r="16507" spans="1:2" x14ac:dyDescent="0.3">
      <c r="A16507" s="3">
        <v>404141</v>
      </c>
      <c r="B16507" s="5" t="s">
        <v>2378</v>
      </c>
    </row>
    <row r="16508" spans="1:2" x14ac:dyDescent="0.3">
      <c r="A16508" s="3">
        <v>340481</v>
      </c>
      <c r="B16508" s="5" t="s">
        <v>166</v>
      </c>
    </row>
    <row r="16509" spans="1:2" x14ac:dyDescent="0.3">
      <c r="A16509" s="3">
        <v>340481</v>
      </c>
      <c r="B16509" s="5" t="s">
        <v>49</v>
      </c>
    </row>
    <row r="16510" spans="1:2" x14ac:dyDescent="0.3">
      <c r="A16510" s="3">
        <v>340481</v>
      </c>
      <c r="B16510" s="5" t="s">
        <v>1246</v>
      </c>
    </row>
    <row r="16511" spans="1:2" x14ac:dyDescent="0.3">
      <c r="A16511" s="3">
        <v>534205</v>
      </c>
      <c r="B16511" s="5" t="s">
        <v>166</v>
      </c>
    </row>
    <row r="16512" spans="1:2" x14ac:dyDescent="0.3">
      <c r="A16512" s="3">
        <v>534205</v>
      </c>
      <c r="B16512" s="5" t="s">
        <v>468</v>
      </c>
    </row>
    <row r="16513" spans="1:2" x14ac:dyDescent="0.3">
      <c r="A16513" s="3">
        <v>401060</v>
      </c>
      <c r="B16513" s="5" t="s">
        <v>166</v>
      </c>
    </row>
    <row r="16514" spans="1:2" x14ac:dyDescent="0.3">
      <c r="A16514" s="3">
        <v>360389</v>
      </c>
      <c r="B16514" s="5" t="s">
        <v>49</v>
      </c>
    </row>
    <row r="16515" spans="1:2" x14ac:dyDescent="0.3">
      <c r="A16515" s="3">
        <v>360389</v>
      </c>
      <c r="B16515" s="5" t="s">
        <v>2378</v>
      </c>
    </row>
    <row r="16516" spans="1:2" x14ac:dyDescent="0.3">
      <c r="A16516" s="3">
        <v>414523</v>
      </c>
      <c r="B16516" s="5" t="s">
        <v>166</v>
      </c>
    </row>
    <row r="16517" spans="1:2" x14ac:dyDescent="0.3">
      <c r="A16517" s="3">
        <v>414523</v>
      </c>
      <c r="B16517" s="5" t="s">
        <v>777</v>
      </c>
    </row>
    <row r="16518" spans="1:2" x14ac:dyDescent="0.3">
      <c r="A16518" s="3">
        <v>414523</v>
      </c>
      <c r="B16518" s="5" t="s">
        <v>1246</v>
      </c>
    </row>
    <row r="16519" spans="1:2" x14ac:dyDescent="0.3">
      <c r="A16519" s="3">
        <v>414523</v>
      </c>
      <c r="B16519" s="5" t="s">
        <v>6631</v>
      </c>
    </row>
    <row r="16520" spans="1:2" x14ac:dyDescent="0.3">
      <c r="A16520" s="3">
        <v>375868</v>
      </c>
      <c r="B16520" s="5" t="s">
        <v>886</v>
      </c>
    </row>
    <row r="16521" spans="1:2" x14ac:dyDescent="0.3">
      <c r="A16521" s="3">
        <v>375868</v>
      </c>
      <c r="B16521" s="5" t="s">
        <v>49</v>
      </c>
    </row>
    <row r="16522" spans="1:2" x14ac:dyDescent="0.3">
      <c r="A16522" s="3">
        <v>375868</v>
      </c>
      <c r="B16522" s="5" t="s">
        <v>30</v>
      </c>
    </row>
    <row r="16523" spans="1:2" x14ac:dyDescent="0.3">
      <c r="A16523" s="3">
        <v>419261</v>
      </c>
      <c r="B16523" s="5" t="s">
        <v>2528</v>
      </c>
    </row>
    <row r="16524" spans="1:2" x14ac:dyDescent="0.3">
      <c r="A16524" s="3">
        <v>419261</v>
      </c>
      <c r="B16524" s="5" t="s">
        <v>19406</v>
      </c>
    </row>
    <row r="16525" spans="1:2" x14ac:dyDescent="0.3">
      <c r="A16525" s="3">
        <v>416691</v>
      </c>
      <c r="B16525" s="5" t="s">
        <v>49</v>
      </c>
    </row>
    <row r="16526" spans="1:2" x14ac:dyDescent="0.3">
      <c r="A16526" s="3">
        <v>416691</v>
      </c>
      <c r="B16526" s="5" t="s">
        <v>886</v>
      </c>
    </row>
    <row r="16527" spans="1:2" x14ac:dyDescent="0.3">
      <c r="A16527" s="3">
        <v>362478</v>
      </c>
      <c r="B16527" s="5" t="s">
        <v>49</v>
      </c>
    </row>
    <row r="16528" spans="1:2" x14ac:dyDescent="0.3">
      <c r="A16528" s="3">
        <v>362478</v>
      </c>
      <c r="B16528" s="5" t="s">
        <v>1246</v>
      </c>
    </row>
    <row r="16529" spans="1:2" x14ac:dyDescent="0.3">
      <c r="A16529" s="3">
        <v>331392</v>
      </c>
      <c r="B16529" s="5" t="s">
        <v>468</v>
      </c>
    </row>
    <row r="16530" spans="1:2" x14ac:dyDescent="0.3">
      <c r="A16530" s="3">
        <v>331392</v>
      </c>
      <c r="B16530" s="5" t="s">
        <v>6631</v>
      </c>
    </row>
    <row r="16531" spans="1:2" x14ac:dyDescent="0.3">
      <c r="A16531" s="3">
        <v>331392</v>
      </c>
      <c r="B16531" s="5" t="s">
        <v>166</v>
      </c>
    </row>
    <row r="16532" spans="1:2" x14ac:dyDescent="0.3">
      <c r="A16532" s="3">
        <v>413730</v>
      </c>
      <c r="B16532" s="5" t="s">
        <v>886</v>
      </c>
    </row>
    <row r="16533" spans="1:2" x14ac:dyDescent="0.3">
      <c r="A16533" s="3">
        <v>413730</v>
      </c>
      <c r="B16533" s="5" t="s">
        <v>49</v>
      </c>
    </row>
    <row r="16534" spans="1:2" x14ac:dyDescent="0.3">
      <c r="A16534" s="3">
        <v>399268</v>
      </c>
      <c r="B16534" s="5" t="s">
        <v>6748</v>
      </c>
    </row>
    <row r="16535" spans="1:2" x14ac:dyDescent="0.3">
      <c r="A16535" s="3">
        <v>399268</v>
      </c>
      <c r="B16535" s="5" t="s">
        <v>2297</v>
      </c>
    </row>
    <row r="16536" spans="1:2" x14ac:dyDescent="0.3">
      <c r="A16536" s="3">
        <v>377151</v>
      </c>
      <c r="B16536" s="5" t="s">
        <v>329</v>
      </c>
    </row>
    <row r="16537" spans="1:2" x14ac:dyDescent="0.3">
      <c r="A16537" s="3">
        <v>421625</v>
      </c>
      <c r="B16537" s="5" t="s">
        <v>19406</v>
      </c>
    </row>
    <row r="16538" spans="1:2" x14ac:dyDescent="0.3">
      <c r="A16538" s="3">
        <v>421625</v>
      </c>
      <c r="B16538" s="5" t="s">
        <v>886</v>
      </c>
    </row>
    <row r="16539" spans="1:2" x14ac:dyDescent="0.3">
      <c r="A16539" s="3">
        <v>421625</v>
      </c>
      <c r="B16539" s="5" t="s">
        <v>30</v>
      </c>
    </row>
    <row r="16540" spans="1:2" x14ac:dyDescent="0.3">
      <c r="A16540" s="3">
        <v>433810</v>
      </c>
      <c r="B16540" s="5" t="s">
        <v>777</v>
      </c>
    </row>
    <row r="16541" spans="1:2" x14ac:dyDescent="0.3">
      <c r="A16541" s="3">
        <v>433810</v>
      </c>
      <c r="B16541" s="5" t="s">
        <v>1139</v>
      </c>
    </row>
    <row r="16542" spans="1:2" x14ac:dyDescent="0.3">
      <c r="A16542" s="3">
        <v>433810</v>
      </c>
      <c r="B16542" s="5" t="s">
        <v>2528</v>
      </c>
    </row>
    <row r="16543" spans="1:2" x14ac:dyDescent="0.3">
      <c r="A16543" s="3">
        <v>393945</v>
      </c>
      <c r="B16543" s="5" t="s">
        <v>49</v>
      </c>
    </row>
    <row r="16544" spans="1:2" x14ac:dyDescent="0.3">
      <c r="A16544" s="3">
        <v>376047</v>
      </c>
      <c r="B16544" s="5" t="s">
        <v>886</v>
      </c>
    </row>
    <row r="16545" spans="1:2" x14ac:dyDescent="0.3">
      <c r="A16545" s="3">
        <v>376047</v>
      </c>
      <c r="B16545" s="5" t="s">
        <v>49</v>
      </c>
    </row>
    <row r="16546" spans="1:2" x14ac:dyDescent="0.3">
      <c r="A16546" s="3">
        <v>438086</v>
      </c>
      <c r="B16546" s="5" t="s">
        <v>49</v>
      </c>
    </row>
    <row r="16547" spans="1:2" x14ac:dyDescent="0.3">
      <c r="A16547" s="3">
        <v>410366</v>
      </c>
      <c r="B16547" s="5" t="s">
        <v>49</v>
      </c>
    </row>
    <row r="16548" spans="1:2" x14ac:dyDescent="0.3">
      <c r="A16548" s="3">
        <v>410366</v>
      </c>
      <c r="B16548" s="5" t="s">
        <v>886</v>
      </c>
    </row>
    <row r="16549" spans="1:2" x14ac:dyDescent="0.3">
      <c r="A16549" s="3">
        <v>410366</v>
      </c>
      <c r="B16549" s="5" t="s">
        <v>310</v>
      </c>
    </row>
    <row r="16550" spans="1:2" x14ac:dyDescent="0.3">
      <c r="A16550" s="3">
        <v>374614</v>
      </c>
      <c r="B16550" s="5" t="s">
        <v>30</v>
      </c>
    </row>
    <row r="16551" spans="1:2" x14ac:dyDescent="0.3">
      <c r="A16551" s="3">
        <v>374614</v>
      </c>
      <c r="B16551" s="5" t="s">
        <v>49</v>
      </c>
    </row>
    <row r="16552" spans="1:2" x14ac:dyDescent="0.3">
      <c r="A16552" s="3">
        <v>374614</v>
      </c>
      <c r="B16552" s="5" t="s">
        <v>886</v>
      </c>
    </row>
    <row r="16553" spans="1:2" x14ac:dyDescent="0.3">
      <c r="A16553" s="3">
        <v>374614</v>
      </c>
      <c r="B16553" s="5" t="s">
        <v>19406</v>
      </c>
    </row>
    <row r="16554" spans="1:2" x14ac:dyDescent="0.3">
      <c r="A16554" s="3">
        <v>393070</v>
      </c>
      <c r="B16554" s="5" t="s">
        <v>6631</v>
      </c>
    </row>
    <row r="16555" spans="1:2" x14ac:dyDescent="0.3">
      <c r="A16555" s="3">
        <v>393070</v>
      </c>
      <c r="B16555" s="5" t="s">
        <v>166</v>
      </c>
    </row>
    <row r="16556" spans="1:2" x14ac:dyDescent="0.3">
      <c r="A16556" s="3">
        <v>407334</v>
      </c>
      <c r="B16556" s="5" t="s">
        <v>886</v>
      </c>
    </row>
    <row r="16557" spans="1:2" x14ac:dyDescent="0.3">
      <c r="A16557" s="3">
        <v>407334</v>
      </c>
      <c r="B16557" s="5" t="s">
        <v>30</v>
      </c>
    </row>
    <row r="16558" spans="1:2" x14ac:dyDescent="0.3">
      <c r="A16558" s="3">
        <v>407334</v>
      </c>
      <c r="B16558" s="5" t="s">
        <v>6748</v>
      </c>
    </row>
    <row r="16559" spans="1:2" x14ac:dyDescent="0.3">
      <c r="A16559" s="3">
        <v>407334</v>
      </c>
      <c r="B16559" s="5" t="s">
        <v>19406</v>
      </c>
    </row>
    <row r="16560" spans="1:2" x14ac:dyDescent="0.3">
      <c r="A16560" s="3">
        <v>404114</v>
      </c>
      <c r="B16560" s="5" t="s">
        <v>777</v>
      </c>
    </row>
    <row r="16561" spans="1:2" x14ac:dyDescent="0.3">
      <c r="A16561" s="3">
        <v>404114</v>
      </c>
      <c r="B16561" s="5" t="s">
        <v>2297</v>
      </c>
    </row>
    <row r="16562" spans="1:2" x14ac:dyDescent="0.3">
      <c r="A16562" s="3">
        <v>404114</v>
      </c>
      <c r="B16562" s="5" t="s">
        <v>49</v>
      </c>
    </row>
    <row r="16563" spans="1:2" x14ac:dyDescent="0.3">
      <c r="A16563" s="3">
        <v>404114</v>
      </c>
      <c r="B16563" s="5" t="s">
        <v>2528</v>
      </c>
    </row>
    <row r="16564" spans="1:2" x14ac:dyDescent="0.3">
      <c r="A16564" s="3">
        <v>404114</v>
      </c>
      <c r="B16564" s="5" t="s">
        <v>310</v>
      </c>
    </row>
    <row r="16565" spans="1:2" x14ac:dyDescent="0.3">
      <c r="A16565" s="3">
        <v>375950</v>
      </c>
      <c r="B16565" s="5" t="s">
        <v>49</v>
      </c>
    </row>
    <row r="16566" spans="1:2" x14ac:dyDescent="0.3">
      <c r="A16566" s="3">
        <v>375950</v>
      </c>
      <c r="B16566" s="5" t="s">
        <v>30</v>
      </c>
    </row>
    <row r="16567" spans="1:2" x14ac:dyDescent="0.3">
      <c r="A16567" s="3">
        <v>400329</v>
      </c>
      <c r="B16567" s="5" t="s">
        <v>468</v>
      </c>
    </row>
    <row r="16568" spans="1:2" x14ac:dyDescent="0.3">
      <c r="A16568" s="3">
        <v>366080</v>
      </c>
      <c r="B16568" s="5" t="s">
        <v>777</v>
      </c>
    </row>
    <row r="16569" spans="1:2" x14ac:dyDescent="0.3">
      <c r="A16569" s="3">
        <v>366080</v>
      </c>
      <c r="B16569" s="5" t="s">
        <v>1246</v>
      </c>
    </row>
    <row r="16570" spans="1:2" x14ac:dyDescent="0.3">
      <c r="A16570" s="3">
        <v>366080</v>
      </c>
      <c r="B16570" s="5" t="s">
        <v>49</v>
      </c>
    </row>
    <row r="16571" spans="1:2" x14ac:dyDescent="0.3">
      <c r="A16571" s="3">
        <v>393659</v>
      </c>
      <c r="B16571" s="5" t="s">
        <v>30</v>
      </c>
    </row>
    <row r="16572" spans="1:2" x14ac:dyDescent="0.3">
      <c r="A16572" s="3">
        <v>393659</v>
      </c>
      <c r="B16572" s="5" t="s">
        <v>886</v>
      </c>
    </row>
    <row r="16573" spans="1:2" x14ac:dyDescent="0.3">
      <c r="A16573" s="3">
        <v>393659</v>
      </c>
      <c r="B16573" s="5" t="s">
        <v>19406</v>
      </c>
    </row>
    <row r="16574" spans="1:2" x14ac:dyDescent="0.3">
      <c r="A16574" s="3">
        <v>354912</v>
      </c>
      <c r="B16574" s="5" t="s">
        <v>6748</v>
      </c>
    </row>
    <row r="16575" spans="1:2" x14ac:dyDescent="0.3">
      <c r="A16575" s="3">
        <v>354912</v>
      </c>
      <c r="B16575" s="5" t="s">
        <v>2297</v>
      </c>
    </row>
    <row r="16576" spans="1:2" x14ac:dyDescent="0.3">
      <c r="A16576" s="3">
        <v>354912</v>
      </c>
      <c r="B16576" s="5" t="s">
        <v>2378</v>
      </c>
    </row>
    <row r="16577" spans="1:2" x14ac:dyDescent="0.3">
      <c r="A16577" s="3">
        <v>354912</v>
      </c>
      <c r="B16577" s="5" t="s">
        <v>1139</v>
      </c>
    </row>
    <row r="16578" spans="1:2" x14ac:dyDescent="0.3">
      <c r="A16578" s="3">
        <v>335984</v>
      </c>
      <c r="B16578" s="5" t="s">
        <v>2528</v>
      </c>
    </row>
    <row r="16579" spans="1:2" x14ac:dyDescent="0.3">
      <c r="A16579" s="3">
        <v>335984</v>
      </c>
      <c r="B16579" s="5" t="s">
        <v>49</v>
      </c>
    </row>
    <row r="16580" spans="1:2" x14ac:dyDescent="0.3">
      <c r="A16580" s="3">
        <v>460229</v>
      </c>
      <c r="B16580" s="5" t="s">
        <v>6631</v>
      </c>
    </row>
    <row r="16581" spans="1:2" x14ac:dyDescent="0.3">
      <c r="A16581" s="3">
        <v>460229</v>
      </c>
      <c r="B16581" s="5" t="s">
        <v>166</v>
      </c>
    </row>
    <row r="16582" spans="1:2" x14ac:dyDescent="0.3">
      <c r="A16582" s="3">
        <v>460229</v>
      </c>
      <c r="B16582" s="5" t="s">
        <v>886</v>
      </c>
    </row>
    <row r="16583" spans="1:2" x14ac:dyDescent="0.3">
      <c r="A16583" s="3">
        <v>126889</v>
      </c>
      <c r="B16583" s="5" t="s">
        <v>2528</v>
      </c>
    </row>
    <row r="16584" spans="1:2" x14ac:dyDescent="0.3">
      <c r="A16584" s="3">
        <v>126889</v>
      </c>
      <c r="B16584" s="5" t="s">
        <v>468</v>
      </c>
    </row>
    <row r="16585" spans="1:2" x14ac:dyDescent="0.3">
      <c r="A16585" s="3">
        <v>126889</v>
      </c>
      <c r="B16585" s="5" t="s">
        <v>166</v>
      </c>
    </row>
    <row r="16586" spans="1:2" x14ac:dyDescent="0.3">
      <c r="A16586" s="3">
        <v>370663</v>
      </c>
      <c r="B16586" s="5" t="s">
        <v>49</v>
      </c>
    </row>
    <row r="16587" spans="1:2" x14ac:dyDescent="0.3">
      <c r="A16587" s="3">
        <v>370663</v>
      </c>
      <c r="B16587" s="5" t="s">
        <v>886</v>
      </c>
    </row>
    <row r="16588" spans="1:2" x14ac:dyDescent="0.3">
      <c r="A16588" s="3">
        <v>181808</v>
      </c>
      <c r="B16588" s="5" t="s">
        <v>1139</v>
      </c>
    </row>
    <row r="16589" spans="1:2" x14ac:dyDescent="0.3">
      <c r="A16589" s="3">
        <v>181808</v>
      </c>
      <c r="B16589" s="5" t="s">
        <v>777</v>
      </c>
    </row>
    <row r="16590" spans="1:2" x14ac:dyDescent="0.3">
      <c r="A16590" s="3">
        <v>181808</v>
      </c>
      <c r="B16590" s="5" t="s">
        <v>2528</v>
      </c>
    </row>
    <row r="16591" spans="1:2" x14ac:dyDescent="0.3">
      <c r="A16591" s="3">
        <v>321612</v>
      </c>
      <c r="B16591" s="5" t="s">
        <v>6748</v>
      </c>
    </row>
    <row r="16592" spans="1:2" x14ac:dyDescent="0.3">
      <c r="A16592" s="3">
        <v>321612</v>
      </c>
      <c r="B16592" s="5" t="s">
        <v>2848</v>
      </c>
    </row>
    <row r="16593" spans="1:2" x14ac:dyDescent="0.3">
      <c r="A16593" s="3">
        <v>321612</v>
      </c>
      <c r="B16593" s="5" t="s">
        <v>886</v>
      </c>
    </row>
    <row r="16594" spans="1:2" x14ac:dyDescent="0.3">
      <c r="A16594" s="3">
        <v>141052</v>
      </c>
      <c r="B16594" s="5" t="s">
        <v>777</v>
      </c>
    </row>
    <row r="16595" spans="1:2" x14ac:dyDescent="0.3">
      <c r="A16595" s="3">
        <v>141052</v>
      </c>
      <c r="B16595" s="5" t="s">
        <v>1139</v>
      </c>
    </row>
    <row r="16596" spans="1:2" x14ac:dyDescent="0.3">
      <c r="A16596" s="3">
        <v>141052</v>
      </c>
      <c r="B16596" s="5" t="s">
        <v>2528</v>
      </c>
    </row>
    <row r="16597" spans="1:2" x14ac:dyDescent="0.3">
      <c r="A16597" s="3">
        <v>315635</v>
      </c>
      <c r="B16597" s="5" t="s">
        <v>777</v>
      </c>
    </row>
    <row r="16598" spans="1:2" x14ac:dyDescent="0.3">
      <c r="A16598" s="3">
        <v>315635</v>
      </c>
      <c r="B16598" s="5" t="s">
        <v>1139</v>
      </c>
    </row>
    <row r="16599" spans="1:2" x14ac:dyDescent="0.3">
      <c r="A16599" s="3">
        <v>315635</v>
      </c>
      <c r="B16599" s="5" t="s">
        <v>2528</v>
      </c>
    </row>
    <row r="16600" spans="1:2" x14ac:dyDescent="0.3">
      <c r="A16600" s="3">
        <v>315635</v>
      </c>
      <c r="B16600" s="5" t="s">
        <v>49</v>
      </c>
    </row>
    <row r="16601" spans="1:2" x14ac:dyDescent="0.3">
      <c r="A16601" s="3">
        <v>166426</v>
      </c>
      <c r="B16601" s="5" t="s">
        <v>1139</v>
      </c>
    </row>
    <row r="16602" spans="1:2" x14ac:dyDescent="0.3">
      <c r="A16602" s="3">
        <v>166426</v>
      </c>
      <c r="B16602" s="5" t="s">
        <v>777</v>
      </c>
    </row>
    <row r="16603" spans="1:2" x14ac:dyDescent="0.3">
      <c r="A16603" s="3">
        <v>166426</v>
      </c>
      <c r="B16603" s="5" t="s">
        <v>2848</v>
      </c>
    </row>
    <row r="16604" spans="1:2" x14ac:dyDescent="0.3">
      <c r="A16604" s="3">
        <v>260514</v>
      </c>
      <c r="B16604" s="5" t="s">
        <v>6748</v>
      </c>
    </row>
    <row r="16605" spans="1:2" x14ac:dyDescent="0.3">
      <c r="A16605" s="3">
        <v>260514</v>
      </c>
      <c r="B16605" s="5" t="s">
        <v>2297</v>
      </c>
    </row>
    <row r="16606" spans="1:2" x14ac:dyDescent="0.3">
      <c r="A16606" s="3">
        <v>260514</v>
      </c>
      <c r="B16606" s="5" t="s">
        <v>1139</v>
      </c>
    </row>
    <row r="16607" spans="1:2" x14ac:dyDescent="0.3">
      <c r="A16607" s="3">
        <v>260514</v>
      </c>
      <c r="B16607" s="5" t="s">
        <v>30</v>
      </c>
    </row>
    <row r="16608" spans="1:2" x14ac:dyDescent="0.3">
      <c r="A16608" s="3">
        <v>284053</v>
      </c>
      <c r="B16608" s="5" t="s">
        <v>777</v>
      </c>
    </row>
    <row r="16609" spans="1:2" x14ac:dyDescent="0.3">
      <c r="A16609" s="3">
        <v>284053</v>
      </c>
      <c r="B16609" s="5" t="s">
        <v>1139</v>
      </c>
    </row>
    <row r="16610" spans="1:2" x14ac:dyDescent="0.3">
      <c r="A16610" s="3">
        <v>284053</v>
      </c>
      <c r="B16610" s="5" t="s">
        <v>2528</v>
      </c>
    </row>
    <row r="16611" spans="1:2" x14ac:dyDescent="0.3">
      <c r="A16611" s="3">
        <v>283995</v>
      </c>
      <c r="B16611" s="5" t="s">
        <v>2528</v>
      </c>
    </row>
    <row r="16612" spans="1:2" x14ac:dyDescent="0.3">
      <c r="A16612" s="3">
        <v>283995</v>
      </c>
      <c r="B16612" s="5" t="s">
        <v>1139</v>
      </c>
    </row>
    <row r="16613" spans="1:2" x14ac:dyDescent="0.3">
      <c r="A16613" s="3">
        <v>283995</v>
      </c>
      <c r="B16613" s="5" t="s">
        <v>777</v>
      </c>
    </row>
    <row r="16614" spans="1:2" x14ac:dyDescent="0.3">
      <c r="A16614" s="3">
        <v>396422</v>
      </c>
      <c r="B16614" s="5" t="s">
        <v>468</v>
      </c>
    </row>
    <row r="16615" spans="1:2" x14ac:dyDescent="0.3">
      <c r="A16615" s="3">
        <v>381288</v>
      </c>
      <c r="B16615" s="5" t="s">
        <v>468</v>
      </c>
    </row>
    <row r="16616" spans="1:2" x14ac:dyDescent="0.3">
      <c r="A16616" s="3">
        <v>381288</v>
      </c>
      <c r="B16616" s="5" t="s">
        <v>166</v>
      </c>
    </row>
    <row r="16617" spans="1:2" x14ac:dyDescent="0.3">
      <c r="A16617" s="3">
        <v>353491</v>
      </c>
      <c r="B16617" s="5" t="s">
        <v>2848</v>
      </c>
    </row>
    <row r="16618" spans="1:2" x14ac:dyDescent="0.3">
      <c r="A16618" s="3">
        <v>353491</v>
      </c>
      <c r="B16618" s="5" t="s">
        <v>777</v>
      </c>
    </row>
    <row r="16619" spans="1:2" x14ac:dyDescent="0.3">
      <c r="A16619" s="3">
        <v>353491</v>
      </c>
      <c r="B16619" s="5" t="s">
        <v>2528</v>
      </c>
    </row>
    <row r="16620" spans="1:2" x14ac:dyDescent="0.3">
      <c r="A16620" s="3">
        <v>337339</v>
      </c>
      <c r="B16620" s="5" t="s">
        <v>777</v>
      </c>
    </row>
    <row r="16621" spans="1:2" x14ac:dyDescent="0.3">
      <c r="A16621" s="3">
        <v>337339</v>
      </c>
      <c r="B16621" s="5" t="s">
        <v>1246</v>
      </c>
    </row>
    <row r="16622" spans="1:2" x14ac:dyDescent="0.3">
      <c r="A16622" s="3">
        <v>337339</v>
      </c>
      <c r="B16622" s="5" t="s">
        <v>166</v>
      </c>
    </row>
    <row r="16623" spans="1:2" x14ac:dyDescent="0.3">
      <c r="A16623" s="3">
        <v>324552</v>
      </c>
      <c r="B16623" s="5" t="s">
        <v>777</v>
      </c>
    </row>
    <row r="16624" spans="1:2" x14ac:dyDescent="0.3">
      <c r="A16624" s="3">
        <v>324552</v>
      </c>
      <c r="B16624" s="5" t="s">
        <v>166</v>
      </c>
    </row>
    <row r="16625" spans="1:2" x14ac:dyDescent="0.3">
      <c r="A16625" s="3">
        <v>324552</v>
      </c>
      <c r="B16625" s="5" t="s">
        <v>1246</v>
      </c>
    </row>
    <row r="16626" spans="1:2" x14ac:dyDescent="0.3">
      <c r="A16626" s="3">
        <v>473924</v>
      </c>
      <c r="B16626" s="5" t="s">
        <v>30</v>
      </c>
    </row>
    <row r="16627" spans="1:2" x14ac:dyDescent="0.3">
      <c r="A16627" s="3">
        <v>473924</v>
      </c>
      <c r="B16627" s="5" t="s">
        <v>886</v>
      </c>
    </row>
    <row r="16628" spans="1:2" x14ac:dyDescent="0.3">
      <c r="A16628" s="3">
        <v>341174</v>
      </c>
      <c r="B16628" s="5" t="s">
        <v>49</v>
      </c>
    </row>
    <row r="16629" spans="1:2" x14ac:dyDescent="0.3">
      <c r="A16629" s="3">
        <v>341174</v>
      </c>
      <c r="B16629" s="5" t="s">
        <v>886</v>
      </c>
    </row>
    <row r="16630" spans="1:2" x14ac:dyDescent="0.3">
      <c r="A16630" s="3">
        <v>346364</v>
      </c>
      <c r="B16630" s="5" t="s">
        <v>468</v>
      </c>
    </row>
    <row r="16631" spans="1:2" x14ac:dyDescent="0.3">
      <c r="A16631" s="3">
        <v>346364</v>
      </c>
      <c r="B16631" s="5" t="s">
        <v>166</v>
      </c>
    </row>
    <row r="16632" spans="1:2" x14ac:dyDescent="0.3">
      <c r="A16632" s="3">
        <v>335988</v>
      </c>
      <c r="B16632" s="5" t="s">
        <v>777</v>
      </c>
    </row>
    <row r="16633" spans="1:2" x14ac:dyDescent="0.3">
      <c r="A16633" s="3">
        <v>335988</v>
      </c>
      <c r="B16633" s="5" t="s">
        <v>1139</v>
      </c>
    </row>
    <row r="16634" spans="1:2" x14ac:dyDescent="0.3">
      <c r="A16634" s="3">
        <v>335988</v>
      </c>
      <c r="B16634" s="5" t="s">
        <v>2528</v>
      </c>
    </row>
    <row r="16635" spans="1:2" x14ac:dyDescent="0.3">
      <c r="A16635" s="3">
        <v>398818</v>
      </c>
      <c r="B16635" s="5" t="s">
        <v>886</v>
      </c>
    </row>
    <row r="16636" spans="1:2" x14ac:dyDescent="0.3">
      <c r="A16636" s="3">
        <v>398818</v>
      </c>
      <c r="B16636" s="5" t="s">
        <v>49</v>
      </c>
    </row>
    <row r="16637" spans="1:2" x14ac:dyDescent="0.3">
      <c r="A16637" s="3">
        <v>419430</v>
      </c>
      <c r="B16637" s="5" t="s">
        <v>6631</v>
      </c>
    </row>
    <row r="16638" spans="1:2" x14ac:dyDescent="0.3">
      <c r="A16638" s="3">
        <v>419430</v>
      </c>
      <c r="B16638" s="5" t="s">
        <v>166</v>
      </c>
    </row>
    <row r="16639" spans="1:2" x14ac:dyDescent="0.3">
      <c r="A16639" s="3">
        <v>419430</v>
      </c>
      <c r="B16639" s="5" t="s">
        <v>468</v>
      </c>
    </row>
    <row r="16640" spans="1:2" x14ac:dyDescent="0.3">
      <c r="A16640" s="3">
        <v>339846</v>
      </c>
      <c r="B16640" s="5" t="s">
        <v>30</v>
      </c>
    </row>
    <row r="16641" spans="1:2" x14ac:dyDescent="0.3">
      <c r="A16641" s="3">
        <v>339846</v>
      </c>
      <c r="B16641" s="5" t="s">
        <v>777</v>
      </c>
    </row>
    <row r="16642" spans="1:2" x14ac:dyDescent="0.3">
      <c r="A16642" s="3">
        <v>339846</v>
      </c>
      <c r="B16642" s="5" t="s">
        <v>1246</v>
      </c>
    </row>
    <row r="16643" spans="1:2" x14ac:dyDescent="0.3">
      <c r="A16643" s="3">
        <v>339403</v>
      </c>
      <c r="B16643" s="5" t="s">
        <v>777</v>
      </c>
    </row>
    <row r="16644" spans="1:2" x14ac:dyDescent="0.3">
      <c r="A16644" s="3">
        <v>339403</v>
      </c>
      <c r="B16644" s="5" t="s">
        <v>1246</v>
      </c>
    </row>
    <row r="16645" spans="1:2" x14ac:dyDescent="0.3">
      <c r="A16645" s="3">
        <v>263115</v>
      </c>
      <c r="B16645" s="5" t="s">
        <v>777</v>
      </c>
    </row>
    <row r="16646" spans="1:2" x14ac:dyDescent="0.3">
      <c r="A16646" s="3">
        <v>263115</v>
      </c>
      <c r="B16646" s="5" t="s">
        <v>49</v>
      </c>
    </row>
    <row r="16647" spans="1:2" x14ac:dyDescent="0.3">
      <c r="A16647" s="3">
        <v>263115</v>
      </c>
      <c r="B16647" s="5" t="s">
        <v>2528</v>
      </c>
    </row>
    <row r="16648" spans="1:2" x14ac:dyDescent="0.3">
      <c r="A16648" s="3">
        <v>345938</v>
      </c>
      <c r="B16648" s="5" t="s">
        <v>49</v>
      </c>
    </row>
    <row r="16649" spans="1:2" x14ac:dyDescent="0.3">
      <c r="A16649" s="3">
        <v>345938</v>
      </c>
      <c r="B16649" s="5" t="s">
        <v>2848</v>
      </c>
    </row>
    <row r="16650" spans="1:2" x14ac:dyDescent="0.3">
      <c r="A16650" s="3">
        <v>346648</v>
      </c>
      <c r="B16650" s="5" t="s">
        <v>1139</v>
      </c>
    </row>
    <row r="16651" spans="1:2" x14ac:dyDescent="0.3">
      <c r="A16651" s="3">
        <v>346648</v>
      </c>
      <c r="B16651" s="5" t="s">
        <v>30</v>
      </c>
    </row>
    <row r="16652" spans="1:2" x14ac:dyDescent="0.3">
      <c r="A16652" s="3">
        <v>346648</v>
      </c>
      <c r="B16652" s="5" t="s">
        <v>6748</v>
      </c>
    </row>
    <row r="16653" spans="1:2" x14ac:dyDescent="0.3">
      <c r="A16653" s="3">
        <v>532794</v>
      </c>
      <c r="B16653" s="5" t="s">
        <v>30</v>
      </c>
    </row>
    <row r="16654" spans="1:2" x14ac:dyDescent="0.3">
      <c r="A16654" s="3">
        <v>532794</v>
      </c>
      <c r="B16654" s="5" t="s">
        <v>49</v>
      </c>
    </row>
    <row r="16655" spans="1:2" x14ac:dyDescent="0.3">
      <c r="A16655" s="3">
        <v>532794</v>
      </c>
      <c r="B16655" s="5" t="s">
        <v>886</v>
      </c>
    </row>
    <row r="16656" spans="1:2" x14ac:dyDescent="0.3">
      <c r="A16656" s="3">
        <v>316029</v>
      </c>
      <c r="B16656" s="5" t="s">
        <v>49</v>
      </c>
    </row>
    <row r="16657" spans="1:2" x14ac:dyDescent="0.3">
      <c r="A16657" s="3">
        <v>534171</v>
      </c>
      <c r="B16657" s="5" t="s">
        <v>49</v>
      </c>
    </row>
    <row r="16658" spans="1:2" x14ac:dyDescent="0.3">
      <c r="A16658" s="3">
        <v>534171</v>
      </c>
      <c r="B16658" s="5" t="s">
        <v>886</v>
      </c>
    </row>
    <row r="16659" spans="1:2" x14ac:dyDescent="0.3">
      <c r="A16659" s="3">
        <v>297762</v>
      </c>
      <c r="B16659" s="5" t="s">
        <v>777</v>
      </c>
    </row>
    <row r="16660" spans="1:2" x14ac:dyDescent="0.3">
      <c r="A16660" s="3">
        <v>297762</v>
      </c>
      <c r="B16660" s="5" t="s">
        <v>1139</v>
      </c>
    </row>
    <row r="16661" spans="1:2" x14ac:dyDescent="0.3">
      <c r="A16661" s="3">
        <v>297762</v>
      </c>
      <c r="B16661" s="5" t="s">
        <v>2848</v>
      </c>
    </row>
    <row r="16662" spans="1:2" x14ac:dyDescent="0.3">
      <c r="A16662" s="3">
        <v>353486</v>
      </c>
      <c r="B16662" s="5" t="s">
        <v>1139</v>
      </c>
    </row>
    <row r="16663" spans="1:2" x14ac:dyDescent="0.3">
      <c r="A16663" s="3">
        <v>353486</v>
      </c>
      <c r="B16663" s="5" t="s">
        <v>30</v>
      </c>
    </row>
    <row r="16664" spans="1:2" x14ac:dyDescent="0.3">
      <c r="A16664" s="3">
        <v>353486</v>
      </c>
      <c r="B16664" s="5" t="s">
        <v>2848</v>
      </c>
    </row>
    <row r="16665" spans="1:2" x14ac:dyDescent="0.3">
      <c r="A16665" s="3">
        <v>406990</v>
      </c>
      <c r="B16665" s="5" t="s">
        <v>2528</v>
      </c>
    </row>
    <row r="16666" spans="1:2" x14ac:dyDescent="0.3">
      <c r="A16666" s="3">
        <v>406990</v>
      </c>
      <c r="B16666" s="5" t="s">
        <v>166</v>
      </c>
    </row>
    <row r="16667" spans="1:2" x14ac:dyDescent="0.3">
      <c r="A16667" s="3">
        <v>406990</v>
      </c>
      <c r="B16667" s="5" t="s">
        <v>49</v>
      </c>
    </row>
    <row r="16668" spans="1:2" x14ac:dyDescent="0.3">
      <c r="A16668" s="3">
        <v>406990</v>
      </c>
      <c r="B16668" s="5" t="s">
        <v>6631</v>
      </c>
    </row>
    <row r="16669" spans="1:2" x14ac:dyDescent="0.3">
      <c r="A16669" s="3">
        <v>406990</v>
      </c>
      <c r="B16669" s="5" t="s">
        <v>777</v>
      </c>
    </row>
    <row r="16670" spans="1:2" x14ac:dyDescent="0.3">
      <c r="A16670" s="3">
        <v>374720</v>
      </c>
      <c r="B16670" s="5" t="s">
        <v>310</v>
      </c>
    </row>
    <row r="16671" spans="1:2" x14ac:dyDescent="0.3">
      <c r="A16671" s="3">
        <v>374720</v>
      </c>
      <c r="B16671" s="5" t="s">
        <v>777</v>
      </c>
    </row>
    <row r="16672" spans="1:2" x14ac:dyDescent="0.3">
      <c r="A16672" s="3">
        <v>374720</v>
      </c>
      <c r="B16672" s="5" t="s">
        <v>49</v>
      </c>
    </row>
    <row r="16673" spans="1:2" x14ac:dyDescent="0.3">
      <c r="A16673" s="3">
        <v>47971</v>
      </c>
      <c r="B16673" s="5" t="s">
        <v>777</v>
      </c>
    </row>
    <row r="16674" spans="1:2" x14ac:dyDescent="0.3">
      <c r="A16674" s="3">
        <v>47971</v>
      </c>
      <c r="B16674" s="5" t="s">
        <v>1139</v>
      </c>
    </row>
    <row r="16675" spans="1:2" x14ac:dyDescent="0.3">
      <c r="A16675" s="3">
        <v>47971</v>
      </c>
      <c r="B16675" s="5" t="s">
        <v>1246</v>
      </c>
    </row>
    <row r="16676" spans="1:2" x14ac:dyDescent="0.3">
      <c r="A16676" s="3">
        <v>293167</v>
      </c>
      <c r="B16676" s="5" t="s">
        <v>777</v>
      </c>
    </row>
    <row r="16677" spans="1:2" x14ac:dyDescent="0.3">
      <c r="A16677" s="3">
        <v>293167</v>
      </c>
      <c r="B16677" s="5" t="s">
        <v>1139</v>
      </c>
    </row>
    <row r="16678" spans="1:2" x14ac:dyDescent="0.3">
      <c r="A16678" s="3">
        <v>293167</v>
      </c>
      <c r="B16678" s="5" t="s">
        <v>2848</v>
      </c>
    </row>
    <row r="16679" spans="1:2" x14ac:dyDescent="0.3">
      <c r="A16679" s="3">
        <v>281338</v>
      </c>
      <c r="B16679" s="5" t="s">
        <v>49</v>
      </c>
    </row>
    <row r="16680" spans="1:2" x14ac:dyDescent="0.3">
      <c r="A16680" s="3">
        <v>281338</v>
      </c>
      <c r="B16680" s="5" t="s">
        <v>2528</v>
      </c>
    </row>
    <row r="16681" spans="1:2" x14ac:dyDescent="0.3">
      <c r="A16681" s="3">
        <v>281338</v>
      </c>
      <c r="B16681" s="5" t="s">
        <v>310</v>
      </c>
    </row>
    <row r="16682" spans="1:2" x14ac:dyDescent="0.3">
      <c r="A16682" s="3">
        <v>481871</v>
      </c>
      <c r="B16682" s="5" t="s">
        <v>49</v>
      </c>
    </row>
    <row r="16683" spans="1:2" x14ac:dyDescent="0.3">
      <c r="A16683" s="3">
        <v>638039</v>
      </c>
      <c r="B16683" s="5" t="s">
        <v>329</v>
      </c>
    </row>
    <row r="16684" spans="1:2" x14ac:dyDescent="0.3">
      <c r="A16684" s="3">
        <v>353070</v>
      </c>
      <c r="B16684" s="5" t="s">
        <v>1246</v>
      </c>
    </row>
    <row r="16685" spans="1:2" x14ac:dyDescent="0.3">
      <c r="A16685" s="3">
        <v>353070</v>
      </c>
      <c r="B16685" s="5" t="s">
        <v>30</v>
      </c>
    </row>
    <row r="16686" spans="1:2" x14ac:dyDescent="0.3">
      <c r="A16686" s="3">
        <v>397567</v>
      </c>
      <c r="B16686" s="5" t="s">
        <v>777</v>
      </c>
    </row>
    <row r="16687" spans="1:2" x14ac:dyDescent="0.3">
      <c r="A16687" s="3">
        <v>397567</v>
      </c>
      <c r="B16687" s="5" t="s">
        <v>1139</v>
      </c>
    </row>
    <row r="16688" spans="1:2" x14ac:dyDescent="0.3">
      <c r="A16688" s="3">
        <v>397567</v>
      </c>
      <c r="B16688" s="5" t="s">
        <v>49</v>
      </c>
    </row>
    <row r="16689" spans="1:2" x14ac:dyDescent="0.3">
      <c r="A16689" s="3">
        <v>397567</v>
      </c>
      <c r="B16689" s="5" t="s">
        <v>2848</v>
      </c>
    </row>
    <row r="16690" spans="1:2" x14ac:dyDescent="0.3">
      <c r="A16690" s="3">
        <v>397567</v>
      </c>
      <c r="B16690" s="5" t="s">
        <v>166</v>
      </c>
    </row>
    <row r="16691" spans="1:2" x14ac:dyDescent="0.3">
      <c r="A16691" s="3">
        <v>339964</v>
      </c>
      <c r="B16691" s="5" t="s">
        <v>1139</v>
      </c>
    </row>
    <row r="16692" spans="1:2" x14ac:dyDescent="0.3">
      <c r="A16692" s="3">
        <v>339964</v>
      </c>
      <c r="B16692" s="5" t="s">
        <v>2528</v>
      </c>
    </row>
    <row r="16693" spans="1:2" x14ac:dyDescent="0.3">
      <c r="A16693" s="3">
        <v>339964</v>
      </c>
      <c r="B16693" s="5" t="s">
        <v>777</v>
      </c>
    </row>
    <row r="16694" spans="1:2" x14ac:dyDescent="0.3">
      <c r="A16694" s="3">
        <v>282035</v>
      </c>
      <c r="B16694" s="5" t="s">
        <v>2848</v>
      </c>
    </row>
    <row r="16695" spans="1:2" x14ac:dyDescent="0.3">
      <c r="A16695" s="3">
        <v>282035</v>
      </c>
      <c r="B16695" s="5" t="s">
        <v>166</v>
      </c>
    </row>
    <row r="16696" spans="1:2" x14ac:dyDescent="0.3">
      <c r="A16696" s="3">
        <v>282035</v>
      </c>
      <c r="B16696" s="5" t="s">
        <v>777</v>
      </c>
    </row>
    <row r="16697" spans="1:2" x14ac:dyDescent="0.3">
      <c r="A16697" s="3">
        <v>282035</v>
      </c>
      <c r="B16697" s="5" t="s">
        <v>1139</v>
      </c>
    </row>
    <row r="16698" spans="1:2" x14ac:dyDescent="0.3">
      <c r="A16698" s="3">
        <v>282035</v>
      </c>
      <c r="B16698" s="5" t="s">
        <v>468</v>
      </c>
    </row>
    <row r="16699" spans="1:2" x14ac:dyDescent="0.3">
      <c r="A16699" s="3">
        <v>411088</v>
      </c>
      <c r="B16699" s="5" t="s">
        <v>49</v>
      </c>
    </row>
    <row r="16700" spans="1:2" x14ac:dyDescent="0.3">
      <c r="A16700" s="3">
        <v>411088</v>
      </c>
      <c r="B16700" s="5" t="s">
        <v>6631</v>
      </c>
    </row>
    <row r="16701" spans="1:2" x14ac:dyDescent="0.3">
      <c r="A16701" s="3">
        <v>411088</v>
      </c>
      <c r="B16701" s="5" t="s">
        <v>166</v>
      </c>
    </row>
    <row r="16702" spans="1:2" x14ac:dyDescent="0.3">
      <c r="A16702" s="3">
        <v>392044</v>
      </c>
      <c r="B16702" s="5" t="s">
        <v>6631</v>
      </c>
    </row>
    <row r="16703" spans="1:2" x14ac:dyDescent="0.3">
      <c r="A16703" s="3">
        <v>392044</v>
      </c>
      <c r="B16703" s="5" t="s">
        <v>49</v>
      </c>
    </row>
    <row r="16704" spans="1:2" x14ac:dyDescent="0.3">
      <c r="A16704" s="3">
        <v>392044</v>
      </c>
      <c r="B16704" s="5" t="s">
        <v>1246</v>
      </c>
    </row>
    <row r="16705" spans="1:2" x14ac:dyDescent="0.3">
      <c r="A16705" s="3">
        <v>390043</v>
      </c>
      <c r="B16705" s="5" t="s">
        <v>777</v>
      </c>
    </row>
    <row r="16706" spans="1:2" x14ac:dyDescent="0.3">
      <c r="A16706" s="3">
        <v>390043</v>
      </c>
      <c r="B16706" s="5" t="s">
        <v>30</v>
      </c>
    </row>
    <row r="16707" spans="1:2" x14ac:dyDescent="0.3">
      <c r="A16707" s="3">
        <v>390043</v>
      </c>
      <c r="B16707" s="5" t="s">
        <v>1246</v>
      </c>
    </row>
    <row r="16708" spans="1:2" x14ac:dyDescent="0.3">
      <c r="A16708" s="3">
        <v>390043</v>
      </c>
      <c r="B16708" s="5" t="s">
        <v>166</v>
      </c>
    </row>
    <row r="16709" spans="1:2" x14ac:dyDescent="0.3">
      <c r="A16709" s="3">
        <v>324852</v>
      </c>
      <c r="B16709" s="5" t="s">
        <v>777</v>
      </c>
    </row>
    <row r="16710" spans="1:2" x14ac:dyDescent="0.3">
      <c r="A16710" s="3">
        <v>324852</v>
      </c>
      <c r="B16710" s="5" t="s">
        <v>2297</v>
      </c>
    </row>
    <row r="16711" spans="1:2" x14ac:dyDescent="0.3">
      <c r="A16711" s="3">
        <v>324852</v>
      </c>
      <c r="B16711" s="5" t="s">
        <v>30</v>
      </c>
    </row>
    <row r="16712" spans="1:2" x14ac:dyDescent="0.3">
      <c r="A16712" s="3">
        <v>324852</v>
      </c>
      <c r="B16712" s="5" t="s">
        <v>6748</v>
      </c>
    </row>
    <row r="16713" spans="1:2" x14ac:dyDescent="0.3">
      <c r="A16713" s="3">
        <v>324852</v>
      </c>
      <c r="B16713" s="5" t="s">
        <v>1139</v>
      </c>
    </row>
    <row r="16714" spans="1:2" x14ac:dyDescent="0.3">
      <c r="A16714" s="3">
        <v>343668</v>
      </c>
      <c r="B16714" s="5" t="s">
        <v>777</v>
      </c>
    </row>
    <row r="16715" spans="1:2" x14ac:dyDescent="0.3">
      <c r="A16715" s="3">
        <v>343668</v>
      </c>
      <c r="B16715" s="5" t="s">
        <v>1139</v>
      </c>
    </row>
    <row r="16716" spans="1:2" x14ac:dyDescent="0.3">
      <c r="A16716" s="3">
        <v>343668</v>
      </c>
      <c r="B16716" s="5" t="s">
        <v>30</v>
      </c>
    </row>
    <row r="16717" spans="1:2" x14ac:dyDescent="0.3">
      <c r="A16717" s="3">
        <v>315837</v>
      </c>
      <c r="B16717" s="5" t="s">
        <v>2528</v>
      </c>
    </row>
    <row r="16718" spans="1:2" x14ac:dyDescent="0.3">
      <c r="A16718" s="3">
        <v>315837</v>
      </c>
      <c r="B16718" s="5" t="s">
        <v>49</v>
      </c>
    </row>
    <row r="16719" spans="1:2" x14ac:dyDescent="0.3">
      <c r="A16719" s="3">
        <v>315837</v>
      </c>
      <c r="B16719" s="5" t="s">
        <v>777</v>
      </c>
    </row>
    <row r="16720" spans="1:2" x14ac:dyDescent="0.3">
      <c r="A16720" s="3">
        <v>379149</v>
      </c>
      <c r="B16720" s="5" t="s">
        <v>777</v>
      </c>
    </row>
    <row r="16721" spans="1:2" x14ac:dyDescent="0.3">
      <c r="A16721" s="3">
        <v>379149</v>
      </c>
      <c r="B16721" s="5" t="s">
        <v>166</v>
      </c>
    </row>
    <row r="16722" spans="1:2" x14ac:dyDescent="0.3">
      <c r="A16722" s="3">
        <v>379149</v>
      </c>
      <c r="B16722" s="5" t="s">
        <v>1246</v>
      </c>
    </row>
    <row r="16723" spans="1:2" x14ac:dyDescent="0.3">
      <c r="A16723" s="3">
        <v>441168</v>
      </c>
      <c r="B16723" s="5" t="s">
        <v>49</v>
      </c>
    </row>
    <row r="16724" spans="1:2" x14ac:dyDescent="0.3">
      <c r="A16724" s="3">
        <v>441168</v>
      </c>
      <c r="B16724" s="5" t="s">
        <v>19406</v>
      </c>
    </row>
    <row r="16725" spans="1:2" x14ac:dyDescent="0.3">
      <c r="A16725" s="3">
        <v>339692</v>
      </c>
      <c r="B16725" s="5" t="s">
        <v>1246</v>
      </c>
    </row>
    <row r="16726" spans="1:2" x14ac:dyDescent="0.3">
      <c r="A16726" s="3">
        <v>339692</v>
      </c>
      <c r="B16726" s="5" t="s">
        <v>49</v>
      </c>
    </row>
    <row r="16727" spans="1:2" x14ac:dyDescent="0.3">
      <c r="A16727" s="3">
        <v>339692</v>
      </c>
      <c r="B16727" s="5" t="s">
        <v>166</v>
      </c>
    </row>
    <row r="16728" spans="1:2" x14ac:dyDescent="0.3">
      <c r="A16728" s="3">
        <v>406997</v>
      </c>
      <c r="B16728" s="5" t="s">
        <v>49</v>
      </c>
    </row>
    <row r="16729" spans="1:2" x14ac:dyDescent="0.3">
      <c r="A16729" s="3">
        <v>406997</v>
      </c>
      <c r="B16729" s="5" t="s">
        <v>6748</v>
      </c>
    </row>
    <row r="16730" spans="1:2" x14ac:dyDescent="0.3">
      <c r="A16730" s="3">
        <v>399055</v>
      </c>
      <c r="B16730" s="5" t="s">
        <v>49</v>
      </c>
    </row>
    <row r="16731" spans="1:2" x14ac:dyDescent="0.3">
      <c r="A16731" s="3">
        <v>399055</v>
      </c>
      <c r="B16731" s="5" t="s">
        <v>2848</v>
      </c>
    </row>
    <row r="16732" spans="1:2" x14ac:dyDescent="0.3">
      <c r="A16732" s="3">
        <v>399055</v>
      </c>
      <c r="B16732" s="5" t="s">
        <v>886</v>
      </c>
    </row>
    <row r="16733" spans="1:2" x14ac:dyDescent="0.3">
      <c r="A16733" s="3">
        <v>324849</v>
      </c>
      <c r="B16733" s="5" t="s">
        <v>2297</v>
      </c>
    </row>
    <row r="16734" spans="1:2" x14ac:dyDescent="0.3">
      <c r="A16734" s="3">
        <v>324849</v>
      </c>
      <c r="B16734" s="5" t="s">
        <v>777</v>
      </c>
    </row>
    <row r="16735" spans="1:2" x14ac:dyDescent="0.3">
      <c r="A16735" s="3">
        <v>324849</v>
      </c>
      <c r="B16735" s="5" t="s">
        <v>30</v>
      </c>
    </row>
    <row r="16736" spans="1:2" x14ac:dyDescent="0.3">
      <c r="A16736" s="3">
        <v>324849</v>
      </c>
      <c r="B16736" s="5" t="s">
        <v>6748</v>
      </c>
    </row>
    <row r="16737" spans="1:2" x14ac:dyDescent="0.3">
      <c r="A16737" s="3">
        <v>274855</v>
      </c>
      <c r="B16737" s="5" t="s">
        <v>777</v>
      </c>
    </row>
    <row r="16738" spans="1:2" x14ac:dyDescent="0.3">
      <c r="A16738" s="3">
        <v>274855</v>
      </c>
      <c r="B16738" s="5" t="s">
        <v>2528</v>
      </c>
    </row>
    <row r="16739" spans="1:2" x14ac:dyDescent="0.3">
      <c r="A16739" s="3">
        <v>274855</v>
      </c>
      <c r="B16739" s="5" t="s">
        <v>166</v>
      </c>
    </row>
    <row r="16740" spans="1:2" x14ac:dyDescent="0.3">
      <c r="A16740" s="3">
        <v>433808</v>
      </c>
      <c r="B16740" s="5" t="s">
        <v>468</v>
      </c>
    </row>
    <row r="16741" spans="1:2" x14ac:dyDescent="0.3">
      <c r="A16741" s="3">
        <v>433808</v>
      </c>
      <c r="B16741" s="5" t="s">
        <v>166</v>
      </c>
    </row>
    <row r="16742" spans="1:2" x14ac:dyDescent="0.3">
      <c r="A16742" s="3">
        <v>433808</v>
      </c>
      <c r="B16742" s="5" t="s">
        <v>6631</v>
      </c>
    </row>
    <row r="16743" spans="1:2" x14ac:dyDescent="0.3">
      <c r="A16743" s="3">
        <v>479718</v>
      </c>
      <c r="B16743" s="5" t="s">
        <v>777</v>
      </c>
    </row>
    <row r="16744" spans="1:2" x14ac:dyDescent="0.3">
      <c r="A16744" s="3">
        <v>479718</v>
      </c>
      <c r="B16744" s="5" t="s">
        <v>1246</v>
      </c>
    </row>
    <row r="16745" spans="1:2" x14ac:dyDescent="0.3">
      <c r="A16745" s="3">
        <v>479718</v>
      </c>
      <c r="B16745" s="5" t="s">
        <v>166</v>
      </c>
    </row>
    <row r="16746" spans="1:2" x14ac:dyDescent="0.3">
      <c r="A16746" s="3">
        <v>274857</v>
      </c>
      <c r="B16746" s="5" t="s">
        <v>777</v>
      </c>
    </row>
    <row r="16747" spans="1:2" x14ac:dyDescent="0.3">
      <c r="A16747" s="3">
        <v>274857</v>
      </c>
      <c r="B16747" s="5" t="s">
        <v>49</v>
      </c>
    </row>
    <row r="16748" spans="1:2" x14ac:dyDescent="0.3">
      <c r="A16748" s="3">
        <v>274857</v>
      </c>
      <c r="B16748" s="5" t="s">
        <v>2848</v>
      </c>
    </row>
    <row r="16749" spans="1:2" x14ac:dyDescent="0.3">
      <c r="A16749" s="3">
        <v>395992</v>
      </c>
      <c r="B16749" s="5" t="s">
        <v>468</v>
      </c>
    </row>
    <row r="16750" spans="1:2" x14ac:dyDescent="0.3">
      <c r="A16750" s="3">
        <v>395992</v>
      </c>
      <c r="B16750" s="5" t="s">
        <v>2528</v>
      </c>
    </row>
    <row r="16751" spans="1:2" x14ac:dyDescent="0.3">
      <c r="A16751" s="3">
        <v>395992</v>
      </c>
      <c r="B16751" s="5" t="s">
        <v>6631</v>
      </c>
    </row>
    <row r="16752" spans="1:2" x14ac:dyDescent="0.3">
      <c r="A16752" s="3">
        <v>395992</v>
      </c>
      <c r="B16752" s="5" t="s">
        <v>166</v>
      </c>
    </row>
    <row r="16753" spans="1:2" x14ac:dyDescent="0.3">
      <c r="A16753" s="3">
        <v>438478</v>
      </c>
      <c r="B16753" s="5" t="s">
        <v>329</v>
      </c>
    </row>
    <row r="16754" spans="1:2" x14ac:dyDescent="0.3">
      <c r="A16754" s="3">
        <v>400928</v>
      </c>
      <c r="B16754" s="5" t="s">
        <v>49</v>
      </c>
    </row>
    <row r="16755" spans="1:2" x14ac:dyDescent="0.3">
      <c r="A16755" s="3">
        <v>400928</v>
      </c>
      <c r="B16755" s="5" t="s">
        <v>30</v>
      </c>
    </row>
    <row r="16756" spans="1:2" x14ac:dyDescent="0.3">
      <c r="A16756" s="3">
        <v>364689</v>
      </c>
      <c r="B16756" s="5" t="s">
        <v>2297</v>
      </c>
    </row>
    <row r="16757" spans="1:2" x14ac:dyDescent="0.3">
      <c r="A16757" s="3">
        <v>364689</v>
      </c>
      <c r="B16757" s="5" t="s">
        <v>6748</v>
      </c>
    </row>
    <row r="16758" spans="1:2" x14ac:dyDescent="0.3">
      <c r="A16758" s="3">
        <v>364689</v>
      </c>
      <c r="B16758" s="5" t="s">
        <v>1139</v>
      </c>
    </row>
    <row r="16759" spans="1:2" x14ac:dyDescent="0.3">
      <c r="A16759" s="3">
        <v>364689</v>
      </c>
      <c r="B16759" s="5" t="s">
        <v>30</v>
      </c>
    </row>
    <row r="16760" spans="1:2" x14ac:dyDescent="0.3">
      <c r="A16760" s="3">
        <v>268531</v>
      </c>
      <c r="B16760" s="5" t="s">
        <v>777</v>
      </c>
    </row>
    <row r="16761" spans="1:2" x14ac:dyDescent="0.3">
      <c r="A16761" s="3">
        <v>268531</v>
      </c>
      <c r="B16761" s="5" t="s">
        <v>2297</v>
      </c>
    </row>
    <row r="16762" spans="1:2" x14ac:dyDescent="0.3">
      <c r="A16762" s="3">
        <v>268531</v>
      </c>
      <c r="B16762" s="5" t="s">
        <v>30</v>
      </c>
    </row>
    <row r="16763" spans="1:2" x14ac:dyDescent="0.3">
      <c r="A16763" s="3">
        <v>268531</v>
      </c>
      <c r="B16763" s="5" t="s">
        <v>6748</v>
      </c>
    </row>
    <row r="16764" spans="1:2" x14ac:dyDescent="0.3">
      <c r="A16764" s="3">
        <v>381289</v>
      </c>
      <c r="B16764" s="5" t="s">
        <v>1139</v>
      </c>
    </row>
    <row r="16765" spans="1:2" x14ac:dyDescent="0.3">
      <c r="A16765" s="3">
        <v>381289</v>
      </c>
      <c r="B16765" s="5" t="s">
        <v>30</v>
      </c>
    </row>
    <row r="16766" spans="1:2" x14ac:dyDescent="0.3">
      <c r="A16766" s="3">
        <v>381289</v>
      </c>
      <c r="B16766" s="5" t="s">
        <v>2848</v>
      </c>
    </row>
    <row r="16767" spans="1:2" x14ac:dyDescent="0.3">
      <c r="A16767" s="3">
        <v>381289</v>
      </c>
      <c r="B16767" s="5" t="s">
        <v>6748</v>
      </c>
    </row>
    <row r="16768" spans="1:2" x14ac:dyDescent="0.3">
      <c r="A16768" s="3">
        <v>381289</v>
      </c>
      <c r="B16768" s="5" t="s">
        <v>49</v>
      </c>
    </row>
    <row r="16769" spans="1:2" x14ac:dyDescent="0.3">
      <c r="A16769" s="3">
        <v>415842</v>
      </c>
      <c r="B16769" s="5" t="s">
        <v>777</v>
      </c>
    </row>
    <row r="16770" spans="1:2" x14ac:dyDescent="0.3">
      <c r="A16770" s="3">
        <v>415842</v>
      </c>
      <c r="B16770" s="5" t="s">
        <v>1139</v>
      </c>
    </row>
    <row r="16771" spans="1:2" x14ac:dyDescent="0.3">
      <c r="A16771" s="3">
        <v>415842</v>
      </c>
      <c r="B16771" s="5" t="s">
        <v>166</v>
      </c>
    </row>
    <row r="16772" spans="1:2" x14ac:dyDescent="0.3">
      <c r="A16772" s="3">
        <v>399366</v>
      </c>
      <c r="B16772" s="5" t="s">
        <v>166</v>
      </c>
    </row>
    <row r="16773" spans="1:2" x14ac:dyDescent="0.3">
      <c r="A16773" s="3">
        <v>399366</v>
      </c>
      <c r="B16773" s="5" t="s">
        <v>468</v>
      </c>
    </row>
    <row r="16774" spans="1:2" x14ac:dyDescent="0.3">
      <c r="A16774" s="3">
        <v>399366</v>
      </c>
      <c r="B16774" s="5" t="s">
        <v>6631</v>
      </c>
    </row>
    <row r="16775" spans="1:2" x14ac:dyDescent="0.3">
      <c r="A16775" s="3">
        <v>391713</v>
      </c>
      <c r="B16775" s="5" t="s">
        <v>49</v>
      </c>
    </row>
    <row r="16776" spans="1:2" x14ac:dyDescent="0.3">
      <c r="A16776" s="3">
        <v>391713</v>
      </c>
      <c r="B16776" s="5" t="s">
        <v>30</v>
      </c>
    </row>
    <row r="16777" spans="1:2" x14ac:dyDescent="0.3">
      <c r="A16777" s="3">
        <v>390062</v>
      </c>
      <c r="B16777" s="5" t="s">
        <v>1139</v>
      </c>
    </row>
    <row r="16778" spans="1:2" x14ac:dyDescent="0.3">
      <c r="A16778" s="3">
        <v>390062</v>
      </c>
      <c r="B16778" s="5" t="s">
        <v>49</v>
      </c>
    </row>
    <row r="16779" spans="1:2" x14ac:dyDescent="0.3">
      <c r="A16779" s="3">
        <v>390062</v>
      </c>
      <c r="B16779" s="5" t="s">
        <v>166</v>
      </c>
    </row>
    <row r="16780" spans="1:2" x14ac:dyDescent="0.3">
      <c r="A16780" s="3">
        <v>55341</v>
      </c>
      <c r="B16780" s="5" t="s">
        <v>468</v>
      </c>
    </row>
    <row r="16781" spans="1:2" x14ac:dyDescent="0.3">
      <c r="A16781" s="3">
        <v>55341</v>
      </c>
      <c r="B16781" s="5" t="s">
        <v>6631</v>
      </c>
    </row>
    <row r="16782" spans="1:2" x14ac:dyDescent="0.3">
      <c r="A16782" s="3">
        <v>55341</v>
      </c>
      <c r="B16782" s="5" t="s">
        <v>166</v>
      </c>
    </row>
    <row r="16783" spans="1:2" x14ac:dyDescent="0.3">
      <c r="A16783" s="3">
        <v>340837</v>
      </c>
      <c r="B16783" s="5" t="s">
        <v>468</v>
      </c>
    </row>
    <row r="16784" spans="1:2" x14ac:dyDescent="0.3">
      <c r="A16784" s="3">
        <v>340837</v>
      </c>
      <c r="B16784" s="5" t="s">
        <v>6631</v>
      </c>
    </row>
    <row r="16785" spans="1:2" x14ac:dyDescent="0.3">
      <c r="A16785" s="3">
        <v>340837</v>
      </c>
      <c r="B16785" s="5" t="s">
        <v>2528</v>
      </c>
    </row>
    <row r="16786" spans="1:2" x14ac:dyDescent="0.3">
      <c r="A16786" s="3">
        <v>341013</v>
      </c>
      <c r="B16786" s="5" t="s">
        <v>777</v>
      </c>
    </row>
    <row r="16787" spans="1:2" x14ac:dyDescent="0.3">
      <c r="A16787" s="3">
        <v>341013</v>
      </c>
      <c r="B16787" s="5" t="s">
        <v>1139</v>
      </c>
    </row>
    <row r="16788" spans="1:2" x14ac:dyDescent="0.3">
      <c r="A16788" s="3">
        <v>341013</v>
      </c>
      <c r="B16788" s="5" t="s">
        <v>166</v>
      </c>
    </row>
    <row r="16789" spans="1:2" x14ac:dyDescent="0.3">
      <c r="A16789" s="3">
        <v>428081</v>
      </c>
      <c r="B16789" s="5" t="s">
        <v>30</v>
      </c>
    </row>
    <row r="16790" spans="1:2" x14ac:dyDescent="0.3">
      <c r="A16790" s="3">
        <v>378236</v>
      </c>
      <c r="B16790" s="5" t="s">
        <v>2297</v>
      </c>
    </row>
    <row r="16791" spans="1:2" x14ac:dyDescent="0.3">
      <c r="A16791" s="3">
        <v>378236</v>
      </c>
      <c r="B16791" s="5" t="s">
        <v>6748</v>
      </c>
    </row>
    <row r="16792" spans="1:2" x14ac:dyDescent="0.3">
      <c r="A16792" s="3">
        <v>378236</v>
      </c>
      <c r="B16792" s="5" t="s">
        <v>30</v>
      </c>
    </row>
    <row r="16793" spans="1:2" x14ac:dyDescent="0.3">
      <c r="A16793" s="3">
        <v>393345</v>
      </c>
      <c r="B16793" s="5" t="s">
        <v>468</v>
      </c>
    </row>
    <row r="16794" spans="1:2" x14ac:dyDescent="0.3">
      <c r="A16794" s="3">
        <v>393345</v>
      </c>
      <c r="B16794" s="5" t="s">
        <v>166</v>
      </c>
    </row>
    <row r="16795" spans="1:2" x14ac:dyDescent="0.3">
      <c r="A16795" s="3">
        <v>417320</v>
      </c>
      <c r="B16795" s="5" t="s">
        <v>6748</v>
      </c>
    </row>
    <row r="16796" spans="1:2" x14ac:dyDescent="0.3">
      <c r="A16796" s="3">
        <v>417320</v>
      </c>
      <c r="B16796" s="5" t="s">
        <v>2848</v>
      </c>
    </row>
    <row r="16797" spans="1:2" x14ac:dyDescent="0.3">
      <c r="A16797" s="3">
        <v>417320</v>
      </c>
      <c r="B16797" s="5" t="s">
        <v>19406</v>
      </c>
    </row>
    <row r="16798" spans="1:2" x14ac:dyDescent="0.3">
      <c r="A16798" s="3">
        <v>417320</v>
      </c>
      <c r="B16798" s="5" t="s">
        <v>1139</v>
      </c>
    </row>
    <row r="16799" spans="1:2" x14ac:dyDescent="0.3">
      <c r="A16799" s="3">
        <v>395834</v>
      </c>
      <c r="B16799" s="5" t="s">
        <v>1246</v>
      </c>
    </row>
    <row r="16800" spans="1:2" x14ac:dyDescent="0.3">
      <c r="A16800" s="3">
        <v>395834</v>
      </c>
      <c r="B16800" s="5" t="s">
        <v>6631</v>
      </c>
    </row>
    <row r="16801" spans="1:2" x14ac:dyDescent="0.3">
      <c r="A16801" s="3">
        <v>395834</v>
      </c>
      <c r="B16801" s="5" t="s">
        <v>166</v>
      </c>
    </row>
    <row r="16802" spans="1:2" x14ac:dyDescent="0.3">
      <c r="A16802" s="3">
        <v>395991</v>
      </c>
      <c r="B16802" s="5" t="s">
        <v>49</v>
      </c>
    </row>
    <row r="16803" spans="1:2" x14ac:dyDescent="0.3">
      <c r="A16803" s="3">
        <v>395991</v>
      </c>
      <c r="B16803" s="5" t="s">
        <v>777</v>
      </c>
    </row>
    <row r="16804" spans="1:2" x14ac:dyDescent="0.3">
      <c r="A16804" s="3">
        <v>399404</v>
      </c>
      <c r="B16804" s="5" t="s">
        <v>49</v>
      </c>
    </row>
    <row r="16805" spans="1:2" x14ac:dyDescent="0.3">
      <c r="A16805" s="3">
        <v>399404</v>
      </c>
      <c r="B16805" s="5" t="s">
        <v>7548</v>
      </c>
    </row>
    <row r="16806" spans="1:2" x14ac:dyDescent="0.3">
      <c r="A16806" s="3">
        <v>428399</v>
      </c>
      <c r="B16806" s="5" t="s">
        <v>468</v>
      </c>
    </row>
    <row r="16807" spans="1:2" x14ac:dyDescent="0.3">
      <c r="A16807" s="3">
        <v>428399</v>
      </c>
      <c r="B16807" s="5" t="s">
        <v>2848</v>
      </c>
    </row>
    <row r="16808" spans="1:2" x14ac:dyDescent="0.3">
      <c r="A16808" s="3">
        <v>428399</v>
      </c>
      <c r="B16808" s="5" t="s">
        <v>49</v>
      </c>
    </row>
    <row r="16809" spans="1:2" x14ac:dyDescent="0.3">
      <c r="A16809" s="3">
        <v>305470</v>
      </c>
      <c r="B16809" s="5" t="s">
        <v>777</v>
      </c>
    </row>
    <row r="16810" spans="1:2" x14ac:dyDescent="0.3">
      <c r="A16810" s="3">
        <v>305470</v>
      </c>
      <c r="B16810" s="5" t="s">
        <v>1139</v>
      </c>
    </row>
    <row r="16811" spans="1:2" x14ac:dyDescent="0.3">
      <c r="A16811" s="3">
        <v>305470</v>
      </c>
      <c r="B16811" s="5" t="s">
        <v>2528</v>
      </c>
    </row>
    <row r="16812" spans="1:2" x14ac:dyDescent="0.3">
      <c r="A16812" s="3">
        <v>419680</v>
      </c>
      <c r="B16812" s="5" t="s">
        <v>30</v>
      </c>
    </row>
    <row r="16813" spans="1:2" x14ac:dyDescent="0.3">
      <c r="A16813" s="3">
        <v>474412</v>
      </c>
      <c r="B16813" s="5" t="s">
        <v>49</v>
      </c>
    </row>
    <row r="16814" spans="1:2" x14ac:dyDescent="0.3">
      <c r="A16814" s="3">
        <v>474412</v>
      </c>
      <c r="B16814" s="5" t="s">
        <v>886</v>
      </c>
    </row>
    <row r="16815" spans="1:2" x14ac:dyDescent="0.3">
      <c r="A16815" s="3">
        <v>465595</v>
      </c>
      <c r="B16815" s="5" t="s">
        <v>886</v>
      </c>
    </row>
    <row r="16816" spans="1:2" x14ac:dyDescent="0.3">
      <c r="A16816" s="3">
        <v>465595</v>
      </c>
      <c r="B16816" s="5" t="s">
        <v>49</v>
      </c>
    </row>
    <row r="16817" spans="1:2" x14ac:dyDescent="0.3">
      <c r="A16817" s="3">
        <v>428323</v>
      </c>
      <c r="B16817" s="5" t="s">
        <v>49</v>
      </c>
    </row>
    <row r="16818" spans="1:2" x14ac:dyDescent="0.3">
      <c r="A16818" s="3">
        <v>481836</v>
      </c>
      <c r="B16818" s="5" t="s">
        <v>49</v>
      </c>
    </row>
    <row r="16819" spans="1:2" x14ac:dyDescent="0.3">
      <c r="A16819" s="3">
        <v>481836</v>
      </c>
      <c r="B16819" s="5" t="s">
        <v>886</v>
      </c>
    </row>
    <row r="16820" spans="1:2" x14ac:dyDescent="0.3">
      <c r="A16820" s="3">
        <v>444090</v>
      </c>
      <c r="B16820" s="5" t="s">
        <v>1139</v>
      </c>
    </row>
    <row r="16821" spans="1:2" x14ac:dyDescent="0.3">
      <c r="A16821" s="3">
        <v>444090</v>
      </c>
      <c r="B16821" s="5" t="s">
        <v>2848</v>
      </c>
    </row>
    <row r="16822" spans="1:2" x14ac:dyDescent="0.3">
      <c r="A16822" s="3">
        <v>425972</v>
      </c>
      <c r="B16822" s="5" t="s">
        <v>49</v>
      </c>
    </row>
    <row r="16823" spans="1:2" x14ac:dyDescent="0.3">
      <c r="A16823" s="3">
        <v>425972</v>
      </c>
      <c r="B16823" s="5" t="s">
        <v>166</v>
      </c>
    </row>
    <row r="16824" spans="1:2" x14ac:dyDescent="0.3">
      <c r="A16824" s="3">
        <v>425972</v>
      </c>
      <c r="B16824" s="5" t="s">
        <v>468</v>
      </c>
    </row>
    <row r="16825" spans="1:2" x14ac:dyDescent="0.3">
      <c r="A16825" s="3">
        <v>482040</v>
      </c>
      <c r="B16825" s="5" t="s">
        <v>886</v>
      </c>
    </row>
    <row r="16826" spans="1:2" x14ac:dyDescent="0.3">
      <c r="A16826" s="3">
        <v>482040</v>
      </c>
      <c r="B16826" s="5" t="s">
        <v>49</v>
      </c>
    </row>
    <row r="16827" spans="1:2" x14ac:dyDescent="0.3">
      <c r="A16827" s="3">
        <v>137116</v>
      </c>
      <c r="B16827" s="5" t="s">
        <v>2297</v>
      </c>
    </row>
    <row r="16828" spans="1:2" x14ac:dyDescent="0.3">
      <c r="A16828" s="3">
        <v>137116</v>
      </c>
      <c r="B16828" s="5" t="s">
        <v>6748</v>
      </c>
    </row>
    <row r="16829" spans="1:2" x14ac:dyDescent="0.3">
      <c r="A16829" s="3">
        <v>137116</v>
      </c>
      <c r="B16829" s="5" t="s">
        <v>1139</v>
      </c>
    </row>
    <row r="16830" spans="1:2" x14ac:dyDescent="0.3">
      <c r="A16830" s="3">
        <v>137116</v>
      </c>
      <c r="B16830" s="5" t="s">
        <v>30</v>
      </c>
    </row>
    <row r="16831" spans="1:2" x14ac:dyDescent="0.3">
      <c r="A16831" s="3">
        <v>298250</v>
      </c>
      <c r="B16831" s="5" t="s">
        <v>468</v>
      </c>
    </row>
    <row r="16832" spans="1:2" x14ac:dyDescent="0.3">
      <c r="A16832" s="3">
        <v>298250</v>
      </c>
      <c r="B16832" s="5" t="s">
        <v>6631</v>
      </c>
    </row>
    <row r="16833" spans="1:2" x14ac:dyDescent="0.3">
      <c r="A16833" s="3">
        <v>298250</v>
      </c>
      <c r="B16833" s="5" t="s">
        <v>166</v>
      </c>
    </row>
    <row r="16834" spans="1:2" x14ac:dyDescent="0.3">
      <c r="A16834" s="3">
        <v>394117</v>
      </c>
      <c r="B16834" s="5" t="s">
        <v>49</v>
      </c>
    </row>
    <row r="16835" spans="1:2" x14ac:dyDescent="0.3">
      <c r="A16835" s="3">
        <v>399057</v>
      </c>
      <c r="B16835" s="5" t="s">
        <v>49</v>
      </c>
    </row>
    <row r="16836" spans="1:2" x14ac:dyDescent="0.3">
      <c r="A16836" s="3">
        <v>399057</v>
      </c>
      <c r="B16836" s="5" t="s">
        <v>166</v>
      </c>
    </row>
    <row r="16837" spans="1:2" x14ac:dyDescent="0.3">
      <c r="A16837" s="3">
        <v>399057</v>
      </c>
      <c r="B16837" s="5" t="s">
        <v>6631</v>
      </c>
    </row>
    <row r="16838" spans="1:2" x14ac:dyDescent="0.3">
      <c r="A16838" s="3">
        <v>274862</v>
      </c>
      <c r="B16838" s="5" t="s">
        <v>6748</v>
      </c>
    </row>
    <row r="16839" spans="1:2" x14ac:dyDescent="0.3">
      <c r="A16839" s="3">
        <v>274862</v>
      </c>
      <c r="B16839" s="5" t="s">
        <v>2297</v>
      </c>
    </row>
    <row r="16840" spans="1:2" x14ac:dyDescent="0.3">
      <c r="A16840" s="3">
        <v>274862</v>
      </c>
      <c r="B16840" s="5" t="s">
        <v>777</v>
      </c>
    </row>
    <row r="16841" spans="1:2" x14ac:dyDescent="0.3">
      <c r="A16841" s="3">
        <v>274862</v>
      </c>
      <c r="B16841" s="5" t="s">
        <v>1139</v>
      </c>
    </row>
    <row r="16842" spans="1:2" x14ac:dyDescent="0.3">
      <c r="A16842" s="3">
        <v>274862</v>
      </c>
      <c r="B16842" s="5" t="s">
        <v>30</v>
      </c>
    </row>
    <row r="16843" spans="1:2" x14ac:dyDescent="0.3">
      <c r="A16843" s="3">
        <v>359940</v>
      </c>
      <c r="B16843" s="5" t="s">
        <v>1246</v>
      </c>
    </row>
    <row r="16844" spans="1:2" x14ac:dyDescent="0.3">
      <c r="A16844" s="3">
        <v>359940</v>
      </c>
      <c r="B16844" s="5" t="s">
        <v>49</v>
      </c>
    </row>
    <row r="16845" spans="1:2" x14ac:dyDescent="0.3">
      <c r="A16845" s="3">
        <v>14564</v>
      </c>
      <c r="B16845" s="5" t="s">
        <v>468</v>
      </c>
    </row>
    <row r="16846" spans="1:2" x14ac:dyDescent="0.3">
      <c r="A16846" s="3">
        <v>381283</v>
      </c>
      <c r="B16846" s="5" t="s">
        <v>49</v>
      </c>
    </row>
    <row r="16847" spans="1:2" x14ac:dyDescent="0.3">
      <c r="A16847" s="3">
        <v>381283</v>
      </c>
      <c r="B16847" s="5" t="s">
        <v>468</v>
      </c>
    </row>
    <row r="16848" spans="1:2" x14ac:dyDescent="0.3">
      <c r="A16848" s="3">
        <v>381283</v>
      </c>
      <c r="B16848" s="5" t="s">
        <v>166</v>
      </c>
    </row>
    <row r="16849" spans="1:2" x14ac:dyDescent="0.3">
      <c r="A16849" s="3">
        <v>464889</v>
      </c>
      <c r="B16849" s="5" t="s">
        <v>777</v>
      </c>
    </row>
    <row r="16850" spans="1:2" x14ac:dyDescent="0.3">
      <c r="A16850" s="3">
        <v>433498</v>
      </c>
      <c r="B16850" s="5" t="s">
        <v>49</v>
      </c>
    </row>
    <row r="16851" spans="1:2" x14ac:dyDescent="0.3">
      <c r="A16851" s="3">
        <v>337170</v>
      </c>
      <c r="B16851" s="5" t="s">
        <v>30</v>
      </c>
    </row>
    <row r="16852" spans="1:2" x14ac:dyDescent="0.3">
      <c r="A16852" s="3">
        <v>337170</v>
      </c>
      <c r="B16852" s="5" t="s">
        <v>1246</v>
      </c>
    </row>
    <row r="16853" spans="1:2" x14ac:dyDescent="0.3">
      <c r="A16853" s="3">
        <v>337170</v>
      </c>
      <c r="B16853" s="5" t="s">
        <v>49</v>
      </c>
    </row>
    <row r="16854" spans="1:2" x14ac:dyDescent="0.3">
      <c r="A16854" s="3">
        <v>488623</v>
      </c>
      <c r="B16854" s="5" t="s">
        <v>166</v>
      </c>
    </row>
    <row r="16855" spans="1:2" x14ac:dyDescent="0.3">
      <c r="A16855" s="3">
        <v>488623</v>
      </c>
      <c r="B16855" s="5" t="s">
        <v>6631</v>
      </c>
    </row>
    <row r="16856" spans="1:2" x14ac:dyDescent="0.3">
      <c r="A16856" s="3">
        <v>488623</v>
      </c>
      <c r="B16856" s="5" t="s">
        <v>1246</v>
      </c>
    </row>
    <row r="16857" spans="1:2" x14ac:dyDescent="0.3">
      <c r="A16857" s="3">
        <v>484133</v>
      </c>
      <c r="B16857" s="5" t="s">
        <v>329</v>
      </c>
    </row>
    <row r="16858" spans="1:2" x14ac:dyDescent="0.3">
      <c r="A16858" s="3">
        <v>405775</v>
      </c>
      <c r="B16858" s="5" t="s">
        <v>310</v>
      </c>
    </row>
    <row r="16859" spans="1:2" x14ac:dyDescent="0.3">
      <c r="A16859" s="3">
        <v>405775</v>
      </c>
      <c r="B16859" s="5" t="s">
        <v>166</v>
      </c>
    </row>
    <row r="16860" spans="1:2" x14ac:dyDescent="0.3">
      <c r="A16860" s="3">
        <v>405775</v>
      </c>
      <c r="B16860" s="5" t="s">
        <v>49</v>
      </c>
    </row>
    <row r="16861" spans="1:2" x14ac:dyDescent="0.3">
      <c r="A16861" s="3">
        <v>405775</v>
      </c>
      <c r="B16861" s="5" t="s">
        <v>777</v>
      </c>
    </row>
    <row r="16862" spans="1:2" x14ac:dyDescent="0.3">
      <c r="A16862" s="3">
        <v>293768</v>
      </c>
      <c r="B16862" s="5" t="s">
        <v>777</v>
      </c>
    </row>
    <row r="16863" spans="1:2" x14ac:dyDescent="0.3">
      <c r="A16863" s="3">
        <v>293768</v>
      </c>
      <c r="B16863" s="5" t="s">
        <v>166</v>
      </c>
    </row>
    <row r="16864" spans="1:2" x14ac:dyDescent="0.3">
      <c r="A16864" s="3">
        <v>387426</v>
      </c>
      <c r="B16864" s="5" t="s">
        <v>1139</v>
      </c>
    </row>
    <row r="16865" spans="1:2" x14ac:dyDescent="0.3">
      <c r="A16865" s="3">
        <v>387426</v>
      </c>
      <c r="B16865" s="5" t="s">
        <v>49</v>
      </c>
    </row>
    <row r="16866" spans="1:2" x14ac:dyDescent="0.3">
      <c r="A16866" s="3">
        <v>387426</v>
      </c>
      <c r="B16866" s="5" t="s">
        <v>2528</v>
      </c>
    </row>
    <row r="16867" spans="1:2" x14ac:dyDescent="0.3">
      <c r="A16867" s="3">
        <v>417678</v>
      </c>
      <c r="B16867" s="5" t="s">
        <v>49</v>
      </c>
    </row>
    <row r="16868" spans="1:2" x14ac:dyDescent="0.3">
      <c r="A16868" s="3">
        <v>417678</v>
      </c>
      <c r="B16868" s="5" t="s">
        <v>886</v>
      </c>
    </row>
    <row r="16869" spans="1:2" x14ac:dyDescent="0.3">
      <c r="A16869" s="3">
        <v>265339</v>
      </c>
      <c r="B16869" s="5" t="s">
        <v>2297</v>
      </c>
    </row>
    <row r="16870" spans="1:2" x14ac:dyDescent="0.3">
      <c r="A16870" s="3">
        <v>265339</v>
      </c>
      <c r="B16870" s="5" t="s">
        <v>1139</v>
      </c>
    </row>
    <row r="16871" spans="1:2" x14ac:dyDescent="0.3">
      <c r="A16871" s="3">
        <v>265339</v>
      </c>
      <c r="B16871" s="5" t="s">
        <v>6631</v>
      </c>
    </row>
    <row r="16872" spans="1:2" x14ac:dyDescent="0.3">
      <c r="A16872" s="3">
        <v>460793</v>
      </c>
      <c r="B16872" s="5" t="s">
        <v>2297</v>
      </c>
    </row>
    <row r="16873" spans="1:2" x14ac:dyDescent="0.3">
      <c r="A16873" s="3">
        <v>460793</v>
      </c>
      <c r="B16873" s="5" t="s">
        <v>6748</v>
      </c>
    </row>
    <row r="16874" spans="1:2" x14ac:dyDescent="0.3">
      <c r="A16874" s="3">
        <v>460793</v>
      </c>
      <c r="B16874" s="5" t="s">
        <v>1139</v>
      </c>
    </row>
    <row r="16875" spans="1:2" x14ac:dyDescent="0.3">
      <c r="A16875" s="3">
        <v>460793</v>
      </c>
      <c r="B16875" s="5" t="s">
        <v>30</v>
      </c>
    </row>
    <row r="16876" spans="1:2" x14ac:dyDescent="0.3">
      <c r="A16876" s="3">
        <v>460793</v>
      </c>
      <c r="B16876" s="5" t="s">
        <v>2848</v>
      </c>
    </row>
    <row r="16877" spans="1:2" x14ac:dyDescent="0.3">
      <c r="A16877" s="3">
        <v>441701</v>
      </c>
      <c r="B16877" s="5" t="s">
        <v>468</v>
      </c>
    </row>
    <row r="16878" spans="1:2" x14ac:dyDescent="0.3">
      <c r="A16878" s="3">
        <v>314095</v>
      </c>
      <c r="B16878" s="5" t="s">
        <v>1139</v>
      </c>
    </row>
    <row r="16879" spans="1:2" x14ac:dyDescent="0.3">
      <c r="A16879" s="3">
        <v>314095</v>
      </c>
      <c r="B16879" s="5" t="s">
        <v>49</v>
      </c>
    </row>
    <row r="16880" spans="1:2" x14ac:dyDescent="0.3">
      <c r="A16880" s="3">
        <v>314095</v>
      </c>
      <c r="B16880" s="5" t="s">
        <v>7548</v>
      </c>
    </row>
    <row r="16881" spans="1:2" x14ac:dyDescent="0.3">
      <c r="A16881" s="3">
        <v>458083</v>
      </c>
      <c r="B16881" s="5" t="s">
        <v>886</v>
      </c>
    </row>
    <row r="16882" spans="1:2" x14ac:dyDescent="0.3">
      <c r="A16882" s="3">
        <v>460846</v>
      </c>
      <c r="B16882" s="5" t="s">
        <v>777</v>
      </c>
    </row>
    <row r="16883" spans="1:2" x14ac:dyDescent="0.3">
      <c r="A16883" s="3">
        <v>460846</v>
      </c>
      <c r="B16883" s="5" t="s">
        <v>166</v>
      </c>
    </row>
    <row r="16884" spans="1:2" x14ac:dyDescent="0.3">
      <c r="A16884" s="3">
        <v>460846</v>
      </c>
      <c r="B16884" s="5" t="s">
        <v>1246</v>
      </c>
    </row>
    <row r="16885" spans="1:2" x14ac:dyDescent="0.3">
      <c r="A16885" s="3">
        <v>390051</v>
      </c>
      <c r="B16885" s="5" t="s">
        <v>49</v>
      </c>
    </row>
    <row r="16886" spans="1:2" x14ac:dyDescent="0.3">
      <c r="A16886" s="3">
        <v>390051</v>
      </c>
      <c r="B16886" s="5" t="s">
        <v>166</v>
      </c>
    </row>
    <row r="16887" spans="1:2" x14ac:dyDescent="0.3">
      <c r="A16887" s="3">
        <v>463602</v>
      </c>
      <c r="B16887" s="5" t="s">
        <v>468</v>
      </c>
    </row>
    <row r="16888" spans="1:2" x14ac:dyDescent="0.3">
      <c r="A16888" s="3">
        <v>440617</v>
      </c>
      <c r="B16888" s="5" t="s">
        <v>886</v>
      </c>
    </row>
    <row r="16889" spans="1:2" x14ac:dyDescent="0.3">
      <c r="A16889" s="3">
        <v>440617</v>
      </c>
      <c r="B16889" s="5" t="s">
        <v>49</v>
      </c>
    </row>
    <row r="16890" spans="1:2" x14ac:dyDescent="0.3">
      <c r="A16890" s="3">
        <v>301337</v>
      </c>
      <c r="B16890" s="5" t="s">
        <v>49</v>
      </c>
    </row>
    <row r="16891" spans="1:2" x14ac:dyDescent="0.3">
      <c r="A16891" s="3">
        <v>301337</v>
      </c>
      <c r="B16891" s="5" t="s">
        <v>2528</v>
      </c>
    </row>
    <row r="16892" spans="1:2" x14ac:dyDescent="0.3">
      <c r="A16892" s="3">
        <v>290512</v>
      </c>
      <c r="B16892" s="5" t="s">
        <v>49</v>
      </c>
    </row>
    <row r="16893" spans="1:2" x14ac:dyDescent="0.3">
      <c r="A16893" s="3">
        <v>290512</v>
      </c>
      <c r="B16893" s="5" t="s">
        <v>1139</v>
      </c>
    </row>
    <row r="16894" spans="1:2" x14ac:dyDescent="0.3">
      <c r="A16894" s="3">
        <v>290512</v>
      </c>
      <c r="B16894" s="5" t="s">
        <v>886</v>
      </c>
    </row>
    <row r="16895" spans="1:2" x14ac:dyDescent="0.3">
      <c r="A16895" s="3">
        <v>436931</v>
      </c>
      <c r="B16895" s="5" t="s">
        <v>6748</v>
      </c>
    </row>
    <row r="16896" spans="1:2" x14ac:dyDescent="0.3">
      <c r="A16896" s="3">
        <v>436931</v>
      </c>
      <c r="B16896" s="5" t="s">
        <v>2297</v>
      </c>
    </row>
    <row r="16897" spans="1:2" x14ac:dyDescent="0.3">
      <c r="A16897" s="3">
        <v>436931</v>
      </c>
      <c r="B16897" s="5" t="s">
        <v>1139</v>
      </c>
    </row>
    <row r="16898" spans="1:2" x14ac:dyDescent="0.3">
      <c r="A16898" s="3">
        <v>436931</v>
      </c>
      <c r="B16898" s="5" t="s">
        <v>2848</v>
      </c>
    </row>
    <row r="16899" spans="1:2" x14ac:dyDescent="0.3">
      <c r="A16899" s="3">
        <v>452030</v>
      </c>
      <c r="B16899" s="5" t="s">
        <v>2848</v>
      </c>
    </row>
    <row r="16900" spans="1:2" x14ac:dyDescent="0.3">
      <c r="A16900" s="3">
        <v>452030</v>
      </c>
      <c r="B16900" s="5" t="s">
        <v>30</v>
      </c>
    </row>
    <row r="16901" spans="1:2" x14ac:dyDescent="0.3">
      <c r="A16901" s="3">
        <v>354287</v>
      </c>
      <c r="B16901" s="5" t="s">
        <v>30</v>
      </c>
    </row>
    <row r="16902" spans="1:2" x14ac:dyDescent="0.3">
      <c r="A16902" s="3">
        <v>354287</v>
      </c>
      <c r="B16902" s="5" t="s">
        <v>49</v>
      </c>
    </row>
    <row r="16903" spans="1:2" x14ac:dyDescent="0.3">
      <c r="A16903" s="3">
        <v>354287</v>
      </c>
      <c r="B16903" s="5" t="s">
        <v>310</v>
      </c>
    </row>
    <row r="16904" spans="1:2" x14ac:dyDescent="0.3">
      <c r="A16904" s="3">
        <v>398175</v>
      </c>
      <c r="B16904" s="5" t="s">
        <v>777</v>
      </c>
    </row>
    <row r="16905" spans="1:2" x14ac:dyDescent="0.3">
      <c r="A16905" s="3">
        <v>398175</v>
      </c>
      <c r="B16905" s="5" t="s">
        <v>1246</v>
      </c>
    </row>
    <row r="16906" spans="1:2" x14ac:dyDescent="0.3">
      <c r="A16906" s="3">
        <v>398175</v>
      </c>
      <c r="B16906" s="5" t="s">
        <v>166</v>
      </c>
    </row>
    <row r="16907" spans="1:2" x14ac:dyDescent="0.3">
      <c r="A16907" s="3">
        <v>400617</v>
      </c>
      <c r="B16907" s="5" t="s">
        <v>49</v>
      </c>
    </row>
    <row r="16908" spans="1:2" x14ac:dyDescent="0.3">
      <c r="A16908" s="3">
        <v>400617</v>
      </c>
      <c r="B16908" s="5" t="s">
        <v>886</v>
      </c>
    </row>
    <row r="16909" spans="1:2" x14ac:dyDescent="0.3">
      <c r="A16909" s="3">
        <v>400136</v>
      </c>
      <c r="B16909" s="5" t="s">
        <v>2297</v>
      </c>
    </row>
    <row r="16910" spans="1:2" x14ac:dyDescent="0.3">
      <c r="A16910" s="3">
        <v>400136</v>
      </c>
      <c r="B16910" s="5" t="s">
        <v>468</v>
      </c>
    </row>
    <row r="16911" spans="1:2" x14ac:dyDescent="0.3">
      <c r="A16911" s="3">
        <v>400136</v>
      </c>
      <c r="B16911" s="5" t="s">
        <v>1139</v>
      </c>
    </row>
    <row r="16912" spans="1:2" x14ac:dyDescent="0.3">
      <c r="A16912" s="3">
        <v>400136</v>
      </c>
      <c r="B16912" s="5" t="s">
        <v>777</v>
      </c>
    </row>
    <row r="16913" spans="1:2" x14ac:dyDescent="0.3">
      <c r="A16913" s="3">
        <v>400136</v>
      </c>
      <c r="B16913" s="5" t="s">
        <v>2528</v>
      </c>
    </row>
    <row r="16914" spans="1:2" x14ac:dyDescent="0.3">
      <c r="A16914" s="3">
        <v>479753</v>
      </c>
      <c r="B16914" s="5" t="s">
        <v>777</v>
      </c>
    </row>
    <row r="16915" spans="1:2" x14ac:dyDescent="0.3">
      <c r="A16915" s="3">
        <v>479753</v>
      </c>
      <c r="B16915" s="5" t="s">
        <v>2528</v>
      </c>
    </row>
    <row r="16916" spans="1:2" x14ac:dyDescent="0.3">
      <c r="A16916" s="3">
        <v>479753</v>
      </c>
      <c r="B16916" s="5" t="s">
        <v>1139</v>
      </c>
    </row>
    <row r="16917" spans="1:2" x14ac:dyDescent="0.3">
      <c r="A16917" s="3">
        <v>479753</v>
      </c>
      <c r="B16917" s="5" t="s">
        <v>166</v>
      </c>
    </row>
    <row r="16918" spans="1:2" x14ac:dyDescent="0.3">
      <c r="A16918" s="3">
        <v>351460</v>
      </c>
      <c r="B16918" s="5" t="s">
        <v>1246</v>
      </c>
    </row>
    <row r="16919" spans="1:2" x14ac:dyDescent="0.3">
      <c r="A16919" s="3">
        <v>351460</v>
      </c>
      <c r="B16919" s="5" t="s">
        <v>2848</v>
      </c>
    </row>
    <row r="16920" spans="1:2" x14ac:dyDescent="0.3">
      <c r="A16920" s="3">
        <v>351460</v>
      </c>
      <c r="B16920" s="5" t="s">
        <v>468</v>
      </c>
    </row>
    <row r="16921" spans="1:2" x14ac:dyDescent="0.3">
      <c r="A16921" s="3">
        <v>446354</v>
      </c>
      <c r="B16921" s="5" t="s">
        <v>49</v>
      </c>
    </row>
    <row r="16922" spans="1:2" x14ac:dyDescent="0.3">
      <c r="A16922" s="3">
        <v>446354</v>
      </c>
      <c r="B16922" s="5" t="s">
        <v>7548</v>
      </c>
    </row>
    <row r="16923" spans="1:2" x14ac:dyDescent="0.3">
      <c r="A16923" s="3">
        <v>398181</v>
      </c>
      <c r="B16923" s="5" t="s">
        <v>1246</v>
      </c>
    </row>
    <row r="16924" spans="1:2" x14ac:dyDescent="0.3">
      <c r="A16924" s="3">
        <v>398181</v>
      </c>
      <c r="B16924" s="5" t="s">
        <v>49</v>
      </c>
    </row>
    <row r="16925" spans="1:2" x14ac:dyDescent="0.3">
      <c r="A16925" s="3">
        <v>398181</v>
      </c>
      <c r="B16925" s="5" t="s">
        <v>166</v>
      </c>
    </row>
    <row r="16926" spans="1:2" x14ac:dyDescent="0.3">
      <c r="A16926" s="3">
        <v>384680</v>
      </c>
      <c r="B16926" s="5" t="s">
        <v>49</v>
      </c>
    </row>
    <row r="16927" spans="1:2" x14ac:dyDescent="0.3">
      <c r="A16927" s="3">
        <v>384680</v>
      </c>
      <c r="B16927" s="5" t="s">
        <v>6841</v>
      </c>
    </row>
    <row r="16928" spans="1:2" x14ac:dyDescent="0.3">
      <c r="A16928" s="3">
        <v>384680</v>
      </c>
      <c r="B16928" s="5" t="s">
        <v>7548</v>
      </c>
    </row>
    <row r="16929" spans="1:2" x14ac:dyDescent="0.3">
      <c r="A16929" s="3">
        <v>437109</v>
      </c>
      <c r="B16929" s="5" t="s">
        <v>777</v>
      </c>
    </row>
    <row r="16930" spans="1:2" x14ac:dyDescent="0.3">
      <c r="A16930" s="3">
        <v>437109</v>
      </c>
      <c r="B16930" s="5" t="s">
        <v>1246</v>
      </c>
    </row>
    <row r="16931" spans="1:2" x14ac:dyDescent="0.3">
      <c r="A16931" s="3">
        <v>437109</v>
      </c>
      <c r="B16931" s="5" t="s">
        <v>49</v>
      </c>
    </row>
    <row r="16932" spans="1:2" x14ac:dyDescent="0.3">
      <c r="A16932" s="3">
        <v>437109</v>
      </c>
      <c r="B16932" s="5" t="s">
        <v>166</v>
      </c>
    </row>
    <row r="16933" spans="1:2" x14ac:dyDescent="0.3">
      <c r="A16933" s="3">
        <v>396371</v>
      </c>
      <c r="B16933" s="5" t="s">
        <v>49</v>
      </c>
    </row>
    <row r="16934" spans="1:2" x14ac:dyDescent="0.3">
      <c r="A16934" s="3">
        <v>396371</v>
      </c>
      <c r="B16934" s="5" t="s">
        <v>1246</v>
      </c>
    </row>
    <row r="16935" spans="1:2" x14ac:dyDescent="0.3">
      <c r="A16935" s="3">
        <v>353616</v>
      </c>
      <c r="B16935" s="5" t="s">
        <v>30</v>
      </c>
    </row>
    <row r="16936" spans="1:2" x14ac:dyDescent="0.3">
      <c r="A16936" s="3">
        <v>353616</v>
      </c>
      <c r="B16936" s="5" t="s">
        <v>2378</v>
      </c>
    </row>
    <row r="16937" spans="1:2" x14ac:dyDescent="0.3">
      <c r="A16937" s="3">
        <v>452773</v>
      </c>
      <c r="B16937" s="5" t="s">
        <v>2297</v>
      </c>
    </row>
    <row r="16938" spans="1:2" x14ac:dyDescent="0.3">
      <c r="A16938" s="3">
        <v>452773</v>
      </c>
      <c r="B16938" s="5" t="s">
        <v>1139</v>
      </c>
    </row>
    <row r="16939" spans="1:2" x14ac:dyDescent="0.3">
      <c r="A16939" s="3">
        <v>452773</v>
      </c>
      <c r="B16939" s="5" t="s">
        <v>30</v>
      </c>
    </row>
    <row r="16940" spans="1:2" x14ac:dyDescent="0.3">
      <c r="A16940" s="3">
        <v>452773</v>
      </c>
      <c r="B16940" s="5" t="s">
        <v>6748</v>
      </c>
    </row>
    <row r="16941" spans="1:2" x14ac:dyDescent="0.3">
      <c r="A16941" s="3">
        <v>440021</v>
      </c>
      <c r="B16941" s="5" t="s">
        <v>30</v>
      </c>
    </row>
    <row r="16942" spans="1:2" x14ac:dyDescent="0.3">
      <c r="A16942" s="3">
        <v>440021</v>
      </c>
      <c r="B16942" s="5" t="s">
        <v>468</v>
      </c>
    </row>
    <row r="16943" spans="1:2" x14ac:dyDescent="0.3">
      <c r="A16943" s="3">
        <v>440021</v>
      </c>
      <c r="B16943" s="5" t="s">
        <v>6631</v>
      </c>
    </row>
    <row r="16944" spans="1:2" x14ac:dyDescent="0.3">
      <c r="A16944" s="3">
        <v>440249</v>
      </c>
      <c r="B16944" s="5" t="s">
        <v>329</v>
      </c>
    </row>
    <row r="16945" spans="1:2" x14ac:dyDescent="0.3">
      <c r="A16945" s="3">
        <v>389015</v>
      </c>
      <c r="B16945" s="5" t="s">
        <v>49</v>
      </c>
    </row>
    <row r="16946" spans="1:2" x14ac:dyDescent="0.3">
      <c r="A16946" s="3">
        <v>389015</v>
      </c>
      <c r="B16946" s="5" t="s">
        <v>30</v>
      </c>
    </row>
    <row r="16947" spans="1:2" x14ac:dyDescent="0.3">
      <c r="A16947" s="3">
        <v>397422</v>
      </c>
      <c r="B16947" s="5" t="s">
        <v>49</v>
      </c>
    </row>
    <row r="16948" spans="1:2" x14ac:dyDescent="0.3">
      <c r="A16948" s="3">
        <v>397422</v>
      </c>
      <c r="B16948" s="5" t="s">
        <v>30</v>
      </c>
    </row>
    <row r="16949" spans="1:2" x14ac:dyDescent="0.3">
      <c r="A16949" s="3">
        <v>461053</v>
      </c>
      <c r="B16949" s="5" t="s">
        <v>777</v>
      </c>
    </row>
    <row r="16950" spans="1:2" x14ac:dyDescent="0.3">
      <c r="A16950" s="3">
        <v>461053</v>
      </c>
      <c r="B16950" s="5" t="s">
        <v>1246</v>
      </c>
    </row>
    <row r="16951" spans="1:2" x14ac:dyDescent="0.3">
      <c r="A16951" s="3">
        <v>461053</v>
      </c>
      <c r="B16951" s="5" t="s">
        <v>166</v>
      </c>
    </row>
    <row r="16952" spans="1:2" x14ac:dyDescent="0.3">
      <c r="A16952" s="3">
        <v>538751</v>
      </c>
      <c r="B16952" s="5" t="s">
        <v>886</v>
      </c>
    </row>
    <row r="16953" spans="1:2" x14ac:dyDescent="0.3">
      <c r="A16953" s="3">
        <v>418078</v>
      </c>
      <c r="B16953" s="5" t="s">
        <v>49</v>
      </c>
    </row>
    <row r="16954" spans="1:2" x14ac:dyDescent="0.3">
      <c r="A16954" s="3">
        <v>418078</v>
      </c>
      <c r="B16954" s="5" t="s">
        <v>468</v>
      </c>
    </row>
    <row r="16955" spans="1:2" x14ac:dyDescent="0.3">
      <c r="A16955" s="3">
        <v>418078</v>
      </c>
      <c r="B16955" s="5" t="s">
        <v>6631</v>
      </c>
    </row>
    <row r="16956" spans="1:2" x14ac:dyDescent="0.3">
      <c r="A16956" s="3">
        <v>339259</v>
      </c>
      <c r="B16956" s="5" t="s">
        <v>310</v>
      </c>
    </row>
    <row r="16957" spans="1:2" x14ac:dyDescent="0.3">
      <c r="A16957" s="3">
        <v>339259</v>
      </c>
      <c r="B16957" s="5" t="s">
        <v>777</v>
      </c>
    </row>
    <row r="16958" spans="1:2" x14ac:dyDescent="0.3">
      <c r="A16958" s="3">
        <v>339259</v>
      </c>
      <c r="B16958" s="5" t="s">
        <v>7548</v>
      </c>
    </row>
    <row r="16959" spans="1:2" x14ac:dyDescent="0.3">
      <c r="A16959" s="3">
        <v>339259</v>
      </c>
      <c r="B16959" s="5" t="s">
        <v>166</v>
      </c>
    </row>
    <row r="16960" spans="1:2" x14ac:dyDescent="0.3">
      <c r="A16960" s="3">
        <v>411873</v>
      </c>
      <c r="B16960" s="5" t="s">
        <v>30</v>
      </c>
    </row>
    <row r="16961" spans="1:2" x14ac:dyDescent="0.3">
      <c r="A16961" s="3">
        <v>431530</v>
      </c>
      <c r="B16961" s="5" t="s">
        <v>30</v>
      </c>
    </row>
    <row r="16962" spans="1:2" x14ac:dyDescent="0.3">
      <c r="A16962" s="3">
        <v>335360</v>
      </c>
      <c r="B16962" s="5" t="s">
        <v>6748</v>
      </c>
    </row>
    <row r="16963" spans="1:2" x14ac:dyDescent="0.3">
      <c r="A16963" s="3">
        <v>335360</v>
      </c>
      <c r="B16963" s="5" t="s">
        <v>2297</v>
      </c>
    </row>
    <row r="16964" spans="1:2" x14ac:dyDescent="0.3">
      <c r="A16964" s="3">
        <v>335360</v>
      </c>
      <c r="B16964" s="5" t="s">
        <v>1139</v>
      </c>
    </row>
    <row r="16965" spans="1:2" x14ac:dyDescent="0.3">
      <c r="A16965" s="3">
        <v>335360</v>
      </c>
      <c r="B16965" s="5" t="s">
        <v>2848</v>
      </c>
    </row>
    <row r="16966" spans="1:2" x14ac:dyDescent="0.3">
      <c r="A16966" s="3">
        <v>428449</v>
      </c>
      <c r="B16966" s="5" t="s">
        <v>49</v>
      </c>
    </row>
    <row r="16967" spans="1:2" x14ac:dyDescent="0.3">
      <c r="A16967" s="3">
        <v>428449</v>
      </c>
      <c r="B16967" s="5" t="s">
        <v>2848</v>
      </c>
    </row>
    <row r="16968" spans="1:2" x14ac:dyDescent="0.3">
      <c r="A16968" s="3">
        <v>428449</v>
      </c>
      <c r="B16968" s="5" t="s">
        <v>6631</v>
      </c>
    </row>
    <row r="16969" spans="1:2" x14ac:dyDescent="0.3">
      <c r="A16969" s="3">
        <v>428449</v>
      </c>
      <c r="B16969" s="5" t="s">
        <v>886</v>
      </c>
    </row>
    <row r="16970" spans="1:2" x14ac:dyDescent="0.3">
      <c r="A16970" s="3">
        <v>537971</v>
      </c>
      <c r="B16970" s="5" t="s">
        <v>49</v>
      </c>
    </row>
    <row r="16971" spans="1:2" x14ac:dyDescent="0.3">
      <c r="A16971" s="3">
        <v>537971</v>
      </c>
      <c r="B16971" s="5" t="s">
        <v>329</v>
      </c>
    </row>
    <row r="16972" spans="1:2" x14ac:dyDescent="0.3">
      <c r="A16972" s="3">
        <v>350312</v>
      </c>
      <c r="B16972" s="5" t="s">
        <v>777</v>
      </c>
    </row>
    <row r="16973" spans="1:2" x14ac:dyDescent="0.3">
      <c r="A16973" s="3">
        <v>350312</v>
      </c>
      <c r="B16973" s="5" t="s">
        <v>1139</v>
      </c>
    </row>
    <row r="16974" spans="1:2" x14ac:dyDescent="0.3">
      <c r="A16974" s="3">
        <v>350312</v>
      </c>
      <c r="B16974" s="5" t="s">
        <v>2848</v>
      </c>
    </row>
    <row r="16975" spans="1:2" x14ac:dyDescent="0.3">
      <c r="A16975" s="3">
        <v>462883</v>
      </c>
      <c r="B16975" s="5" t="s">
        <v>30</v>
      </c>
    </row>
    <row r="16976" spans="1:2" x14ac:dyDescent="0.3">
      <c r="A16976" s="3">
        <v>462883</v>
      </c>
      <c r="B16976" s="5" t="s">
        <v>6748</v>
      </c>
    </row>
    <row r="16977" spans="1:2" x14ac:dyDescent="0.3">
      <c r="A16977" s="3">
        <v>462883</v>
      </c>
      <c r="B16977" s="5" t="s">
        <v>2297</v>
      </c>
    </row>
    <row r="16978" spans="1:2" x14ac:dyDescent="0.3">
      <c r="A16978" s="3">
        <v>477776</v>
      </c>
      <c r="B16978" s="5" t="s">
        <v>2528</v>
      </c>
    </row>
    <row r="16979" spans="1:2" x14ac:dyDescent="0.3">
      <c r="A16979" s="3">
        <v>477776</v>
      </c>
      <c r="B16979" s="5" t="s">
        <v>2297</v>
      </c>
    </row>
    <row r="16980" spans="1:2" x14ac:dyDescent="0.3">
      <c r="A16980" s="3">
        <v>477776</v>
      </c>
      <c r="B16980" s="5" t="s">
        <v>49</v>
      </c>
    </row>
    <row r="16981" spans="1:2" x14ac:dyDescent="0.3">
      <c r="A16981" s="3">
        <v>477776</v>
      </c>
      <c r="B16981" s="5" t="s">
        <v>777</v>
      </c>
    </row>
    <row r="16982" spans="1:2" x14ac:dyDescent="0.3">
      <c r="A16982" s="3">
        <v>417644</v>
      </c>
      <c r="B16982" s="5" t="s">
        <v>777</v>
      </c>
    </row>
    <row r="16983" spans="1:2" x14ac:dyDescent="0.3">
      <c r="A16983" s="3">
        <v>417644</v>
      </c>
      <c r="B16983" s="5" t="s">
        <v>30</v>
      </c>
    </row>
    <row r="16984" spans="1:2" x14ac:dyDescent="0.3">
      <c r="A16984" s="3">
        <v>417644</v>
      </c>
      <c r="B16984" s="5" t="s">
        <v>1246</v>
      </c>
    </row>
    <row r="16985" spans="1:2" x14ac:dyDescent="0.3">
      <c r="A16985" s="3">
        <v>343674</v>
      </c>
      <c r="B16985" s="5" t="s">
        <v>468</v>
      </c>
    </row>
    <row r="16986" spans="1:2" x14ac:dyDescent="0.3">
      <c r="A16986" s="3">
        <v>343674</v>
      </c>
      <c r="B16986" s="5" t="s">
        <v>166</v>
      </c>
    </row>
    <row r="16987" spans="1:2" x14ac:dyDescent="0.3">
      <c r="A16987" s="3">
        <v>460648</v>
      </c>
      <c r="B16987" s="5" t="s">
        <v>2528</v>
      </c>
    </row>
    <row r="16988" spans="1:2" x14ac:dyDescent="0.3">
      <c r="A16988" s="3">
        <v>460648</v>
      </c>
      <c r="B16988" s="5" t="s">
        <v>777</v>
      </c>
    </row>
    <row r="16989" spans="1:2" x14ac:dyDescent="0.3">
      <c r="A16989" s="3">
        <v>460648</v>
      </c>
      <c r="B16989" s="5" t="s">
        <v>1139</v>
      </c>
    </row>
    <row r="16990" spans="1:2" x14ac:dyDescent="0.3">
      <c r="A16990" s="3">
        <v>460648</v>
      </c>
      <c r="B16990" s="5" t="s">
        <v>166</v>
      </c>
    </row>
    <row r="16991" spans="1:2" x14ac:dyDescent="0.3">
      <c r="A16991" s="3">
        <v>419479</v>
      </c>
      <c r="B16991" s="5" t="s">
        <v>30</v>
      </c>
    </row>
    <row r="16992" spans="1:2" x14ac:dyDescent="0.3">
      <c r="A16992" s="3">
        <v>419479</v>
      </c>
      <c r="B16992" s="5" t="s">
        <v>468</v>
      </c>
    </row>
    <row r="16993" spans="1:2" x14ac:dyDescent="0.3">
      <c r="A16993" s="3">
        <v>399170</v>
      </c>
      <c r="B16993" s="5" t="s">
        <v>30</v>
      </c>
    </row>
    <row r="16994" spans="1:2" x14ac:dyDescent="0.3">
      <c r="A16994" s="3">
        <v>399170</v>
      </c>
      <c r="B16994" s="5" t="s">
        <v>1246</v>
      </c>
    </row>
    <row r="16995" spans="1:2" x14ac:dyDescent="0.3">
      <c r="A16995" s="3">
        <v>411840</v>
      </c>
      <c r="B16995" s="5" t="s">
        <v>2297</v>
      </c>
    </row>
    <row r="16996" spans="1:2" x14ac:dyDescent="0.3">
      <c r="A16996" s="3">
        <v>411840</v>
      </c>
      <c r="B16996" s="5" t="s">
        <v>6748</v>
      </c>
    </row>
    <row r="16997" spans="1:2" x14ac:dyDescent="0.3">
      <c r="A16997" s="3">
        <v>411840</v>
      </c>
      <c r="B16997" s="5" t="s">
        <v>30</v>
      </c>
    </row>
    <row r="16998" spans="1:2" x14ac:dyDescent="0.3">
      <c r="A16998" s="3">
        <v>452910</v>
      </c>
      <c r="B16998" s="5" t="s">
        <v>2848</v>
      </c>
    </row>
    <row r="16999" spans="1:2" x14ac:dyDescent="0.3">
      <c r="A16999" s="3">
        <v>452910</v>
      </c>
      <c r="B16999" s="5" t="s">
        <v>777</v>
      </c>
    </row>
    <row r="17000" spans="1:2" x14ac:dyDescent="0.3">
      <c r="A17000" s="3">
        <v>452910</v>
      </c>
      <c r="B17000" s="5" t="s">
        <v>1139</v>
      </c>
    </row>
    <row r="17001" spans="1:2" x14ac:dyDescent="0.3">
      <c r="A17001" s="3">
        <v>452910</v>
      </c>
      <c r="B17001" s="5" t="s">
        <v>6748</v>
      </c>
    </row>
    <row r="17002" spans="1:2" x14ac:dyDescent="0.3">
      <c r="A17002" s="3">
        <v>335777</v>
      </c>
      <c r="B17002" s="5" t="s">
        <v>2297</v>
      </c>
    </row>
    <row r="17003" spans="1:2" x14ac:dyDescent="0.3">
      <c r="A17003" s="3">
        <v>335777</v>
      </c>
      <c r="B17003" s="5" t="s">
        <v>6748</v>
      </c>
    </row>
    <row r="17004" spans="1:2" x14ac:dyDescent="0.3">
      <c r="A17004" s="3">
        <v>335777</v>
      </c>
      <c r="B17004" s="5" t="s">
        <v>1139</v>
      </c>
    </row>
    <row r="17005" spans="1:2" x14ac:dyDescent="0.3">
      <c r="A17005" s="3">
        <v>335777</v>
      </c>
      <c r="B17005" s="5" t="s">
        <v>30</v>
      </c>
    </row>
    <row r="17006" spans="1:2" x14ac:dyDescent="0.3">
      <c r="A17006" s="3">
        <v>300665</v>
      </c>
      <c r="B17006" s="5" t="s">
        <v>468</v>
      </c>
    </row>
    <row r="17007" spans="1:2" x14ac:dyDescent="0.3">
      <c r="A17007" s="3">
        <v>300665</v>
      </c>
      <c r="B17007" s="5" t="s">
        <v>166</v>
      </c>
    </row>
    <row r="17008" spans="1:2" x14ac:dyDescent="0.3">
      <c r="A17008" s="3">
        <v>431803</v>
      </c>
      <c r="B17008" s="5" t="s">
        <v>2297</v>
      </c>
    </row>
    <row r="17009" spans="1:2" x14ac:dyDescent="0.3">
      <c r="A17009" s="3">
        <v>431803</v>
      </c>
      <c r="B17009" s="5" t="s">
        <v>49</v>
      </c>
    </row>
    <row r="17010" spans="1:2" x14ac:dyDescent="0.3">
      <c r="A17010" s="3">
        <v>431803</v>
      </c>
      <c r="B17010" s="5" t="s">
        <v>777</v>
      </c>
    </row>
    <row r="17011" spans="1:2" x14ac:dyDescent="0.3">
      <c r="A17011" s="3">
        <v>431803</v>
      </c>
      <c r="B17011" s="5" t="s">
        <v>2528</v>
      </c>
    </row>
    <row r="17012" spans="1:2" x14ac:dyDescent="0.3">
      <c r="A17012" s="3">
        <v>558144</v>
      </c>
      <c r="B17012" s="5" t="s">
        <v>777</v>
      </c>
    </row>
    <row r="17013" spans="1:2" x14ac:dyDescent="0.3">
      <c r="A17013" s="3">
        <v>558144</v>
      </c>
      <c r="B17013" s="5" t="s">
        <v>30</v>
      </c>
    </row>
    <row r="17014" spans="1:2" x14ac:dyDescent="0.3">
      <c r="A17014" s="3">
        <v>558144</v>
      </c>
      <c r="B17014" s="5" t="s">
        <v>1246</v>
      </c>
    </row>
    <row r="17015" spans="1:2" x14ac:dyDescent="0.3">
      <c r="A17015" s="3">
        <v>425134</v>
      </c>
      <c r="B17015" s="5" t="s">
        <v>30</v>
      </c>
    </row>
    <row r="17016" spans="1:2" x14ac:dyDescent="0.3">
      <c r="A17016" s="3">
        <v>417830</v>
      </c>
      <c r="B17016" s="5" t="s">
        <v>30</v>
      </c>
    </row>
    <row r="17017" spans="1:2" x14ac:dyDescent="0.3">
      <c r="A17017" s="3">
        <v>417830</v>
      </c>
      <c r="B17017" s="5" t="s">
        <v>6748</v>
      </c>
    </row>
    <row r="17018" spans="1:2" x14ac:dyDescent="0.3">
      <c r="A17018" s="3">
        <v>401513</v>
      </c>
      <c r="B17018" s="5" t="s">
        <v>49</v>
      </c>
    </row>
    <row r="17019" spans="1:2" x14ac:dyDescent="0.3">
      <c r="A17019" s="3">
        <v>401513</v>
      </c>
      <c r="B17019" s="5" t="s">
        <v>886</v>
      </c>
    </row>
    <row r="17020" spans="1:2" x14ac:dyDescent="0.3">
      <c r="A17020" s="3">
        <v>401513</v>
      </c>
      <c r="B17020" s="5" t="s">
        <v>2528</v>
      </c>
    </row>
    <row r="17021" spans="1:2" x14ac:dyDescent="0.3">
      <c r="A17021" s="3">
        <v>401513</v>
      </c>
      <c r="B17021" s="5" t="s">
        <v>1139</v>
      </c>
    </row>
    <row r="17022" spans="1:2" x14ac:dyDescent="0.3">
      <c r="A17022" s="3">
        <v>484510</v>
      </c>
      <c r="B17022" s="5" t="s">
        <v>1139</v>
      </c>
    </row>
    <row r="17023" spans="1:2" x14ac:dyDescent="0.3">
      <c r="A17023" s="3">
        <v>484510</v>
      </c>
      <c r="B17023" s="5" t="s">
        <v>2297</v>
      </c>
    </row>
    <row r="17024" spans="1:2" x14ac:dyDescent="0.3">
      <c r="A17024" s="3">
        <v>484510</v>
      </c>
      <c r="B17024" s="5" t="s">
        <v>6748</v>
      </c>
    </row>
    <row r="17025" spans="1:2" x14ac:dyDescent="0.3">
      <c r="A17025" s="3">
        <v>484510</v>
      </c>
      <c r="B17025" s="5" t="s">
        <v>2848</v>
      </c>
    </row>
    <row r="17026" spans="1:2" x14ac:dyDescent="0.3">
      <c r="A17026" s="3">
        <v>203835</v>
      </c>
      <c r="B17026" s="5" t="s">
        <v>468</v>
      </c>
    </row>
    <row r="17027" spans="1:2" x14ac:dyDescent="0.3">
      <c r="A17027" s="3">
        <v>203835</v>
      </c>
      <c r="B17027" s="5" t="s">
        <v>166</v>
      </c>
    </row>
    <row r="17028" spans="1:2" x14ac:dyDescent="0.3">
      <c r="A17028" s="3">
        <v>395458</v>
      </c>
      <c r="B17028" s="5" t="s">
        <v>166</v>
      </c>
    </row>
    <row r="17029" spans="1:2" x14ac:dyDescent="0.3">
      <c r="A17029" s="3">
        <v>395458</v>
      </c>
      <c r="B17029" s="5" t="s">
        <v>1246</v>
      </c>
    </row>
    <row r="17030" spans="1:2" x14ac:dyDescent="0.3">
      <c r="A17030" s="3">
        <v>395458</v>
      </c>
      <c r="B17030" s="5" t="s">
        <v>49</v>
      </c>
    </row>
    <row r="17031" spans="1:2" x14ac:dyDescent="0.3">
      <c r="A17031" s="3">
        <v>395458</v>
      </c>
      <c r="B17031" s="5" t="s">
        <v>6631</v>
      </c>
    </row>
    <row r="17032" spans="1:2" x14ac:dyDescent="0.3">
      <c r="A17032" s="3">
        <v>417870</v>
      </c>
      <c r="B17032" s="5" t="s">
        <v>30</v>
      </c>
    </row>
    <row r="17033" spans="1:2" x14ac:dyDescent="0.3">
      <c r="A17033" s="3">
        <v>417870</v>
      </c>
      <c r="B17033" s="5" t="s">
        <v>886</v>
      </c>
    </row>
    <row r="17034" spans="1:2" x14ac:dyDescent="0.3">
      <c r="A17034" s="3">
        <v>417870</v>
      </c>
      <c r="B17034" s="5" t="s">
        <v>1139</v>
      </c>
    </row>
    <row r="17035" spans="1:2" x14ac:dyDescent="0.3">
      <c r="A17035" s="3">
        <v>420622</v>
      </c>
      <c r="B17035" s="5" t="s">
        <v>49</v>
      </c>
    </row>
    <row r="17036" spans="1:2" x14ac:dyDescent="0.3">
      <c r="A17036" s="3">
        <v>420622</v>
      </c>
      <c r="B17036" s="5" t="s">
        <v>886</v>
      </c>
    </row>
    <row r="17037" spans="1:2" x14ac:dyDescent="0.3">
      <c r="A17037" s="3">
        <v>447759</v>
      </c>
      <c r="B17037" s="5" t="s">
        <v>30</v>
      </c>
    </row>
    <row r="17038" spans="1:2" x14ac:dyDescent="0.3">
      <c r="A17038" s="3">
        <v>447759</v>
      </c>
      <c r="B17038" s="5" t="s">
        <v>49</v>
      </c>
    </row>
    <row r="17039" spans="1:2" x14ac:dyDescent="0.3">
      <c r="A17039" s="3">
        <v>447759</v>
      </c>
      <c r="B17039" s="5" t="s">
        <v>886</v>
      </c>
    </row>
    <row r="17040" spans="1:2" x14ac:dyDescent="0.3">
      <c r="A17040" s="3">
        <v>487047</v>
      </c>
      <c r="B17040" s="5" t="s">
        <v>6748</v>
      </c>
    </row>
    <row r="17041" spans="1:2" x14ac:dyDescent="0.3">
      <c r="A17041" s="3">
        <v>487047</v>
      </c>
      <c r="B17041" s="5" t="s">
        <v>2848</v>
      </c>
    </row>
    <row r="17042" spans="1:2" x14ac:dyDescent="0.3">
      <c r="A17042" s="3">
        <v>487047</v>
      </c>
      <c r="B17042" s="5" t="s">
        <v>2528</v>
      </c>
    </row>
    <row r="17043" spans="1:2" x14ac:dyDescent="0.3">
      <c r="A17043" s="3">
        <v>403119</v>
      </c>
      <c r="B17043" s="5" t="s">
        <v>468</v>
      </c>
    </row>
    <row r="17044" spans="1:2" x14ac:dyDescent="0.3">
      <c r="A17044" s="3">
        <v>180863</v>
      </c>
      <c r="B17044" s="5" t="s">
        <v>49</v>
      </c>
    </row>
    <row r="17045" spans="1:2" x14ac:dyDescent="0.3">
      <c r="A17045" s="3">
        <v>180863</v>
      </c>
      <c r="B17045" s="5" t="s">
        <v>30</v>
      </c>
    </row>
    <row r="17046" spans="1:2" x14ac:dyDescent="0.3">
      <c r="A17046" s="3">
        <v>180863</v>
      </c>
      <c r="B17046" s="5" t="s">
        <v>1246</v>
      </c>
    </row>
    <row r="17047" spans="1:2" x14ac:dyDescent="0.3">
      <c r="A17047" s="3">
        <v>429200</v>
      </c>
      <c r="B17047" s="5" t="s">
        <v>1246</v>
      </c>
    </row>
    <row r="17048" spans="1:2" x14ac:dyDescent="0.3">
      <c r="A17048" s="3">
        <v>429200</v>
      </c>
      <c r="B17048" s="5" t="s">
        <v>166</v>
      </c>
    </row>
    <row r="17049" spans="1:2" x14ac:dyDescent="0.3">
      <c r="A17049" s="3">
        <v>400106</v>
      </c>
      <c r="B17049" s="5" t="s">
        <v>2848</v>
      </c>
    </row>
    <row r="17050" spans="1:2" x14ac:dyDescent="0.3">
      <c r="A17050" s="3">
        <v>400106</v>
      </c>
      <c r="B17050" s="5" t="s">
        <v>777</v>
      </c>
    </row>
    <row r="17051" spans="1:2" x14ac:dyDescent="0.3">
      <c r="A17051" s="3">
        <v>400106</v>
      </c>
      <c r="B17051" s="5" t="s">
        <v>166</v>
      </c>
    </row>
    <row r="17052" spans="1:2" x14ac:dyDescent="0.3">
      <c r="A17052" s="3">
        <v>440597</v>
      </c>
      <c r="B17052" s="5" t="s">
        <v>468</v>
      </c>
    </row>
    <row r="17053" spans="1:2" x14ac:dyDescent="0.3">
      <c r="A17053" s="3">
        <v>440597</v>
      </c>
      <c r="B17053" s="5" t="s">
        <v>166</v>
      </c>
    </row>
    <row r="17054" spans="1:2" x14ac:dyDescent="0.3">
      <c r="A17054" s="3">
        <v>440597</v>
      </c>
      <c r="B17054" s="5" t="s">
        <v>2848</v>
      </c>
    </row>
    <row r="17055" spans="1:2" x14ac:dyDescent="0.3">
      <c r="A17055" s="3">
        <v>399019</v>
      </c>
      <c r="B17055" s="5" t="s">
        <v>49</v>
      </c>
    </row>
    <row r="17056" spans="1:2" x14ac:dyDescent="0.3">
      <c r="A17056" s="3">
        <v>430231</v>
      </c>
      <c r="B17056" s="5" t="s">
        <v>2528</v>
      </c>
    </row>
    <row r="17057" spans="1:2" x14ac:dyDescent="0.3">
      <c r="A17057" s="3">
        <v>430231</v>
      </c>
      <c r="B17057" s="5" t="s">
        <v>468</v>
      </c>
    </row>
    <row r="17058" spans="1:2" x14ac:dyDescent="0.3">
      <c r="A17058" s="3">
        <v>430231</v>
      </c>
      <c r="B17058" s="5" t="s">
        <v>166</v>
      </c>
    </row>
    <row r="17059" spans="1:2" x14ac:dyDescent="0.3">
      <c r="A17059" s="3">
        <v>460508</v>
      </c>
      <c r="B17059" s="5" t="s">
        <v>2378</v>
      </c>
    </row>
    <row r="17060" spans="1:2" x14ac:dyDescent="0.3">
      <c r="A17060" s="3">
        <v>460508</v>
      </c>
      <c r="B17060" s="5" t="s">
        <v>777</v>
      </c>
    </row>
    <row r="17061" spans="1:2" x14ac:dyDescent="0.3">
      <c r="A17061" s="3">
        <v>452970</v>
      </c>
      <c r="B17061" s="5" t="s">
        <v>777</v>
      </c>
    </row>
    <row r="17062" spans="1:2" x14ac:dyDescent="0.3">
      <c r="A17062" s="3">
        <v>452970</v>
      </c>
      <c r="B17062" s="5" t="s">
        <v>2528</v>
      </c>
    </row>
    <row r="17063" spans="1:2" x14ac:dyDescent="0.3">
      <c r="A17063" s="3">
        <v>452970</v>
      </c>
      <c r="B17063" s="5" t="s">
        <v>2297</v>
      </c>
    </row>
    <row r="17064" spans="1:2" x14ac:dyDescent="0.3">
      <c r="A17064" s="3">
        <v>435800</v>
      </c>
      <c r="B17064" s="5" t="s">
        <v>1139</v>
      </c>
    </row>
    <row r="17065" spans="1:2" x14ac:dyDescent="0.3">
      <c r="A17065" s="3">
        <v>435800</v>
      </c>
      <c r="B17065" s="5" t="s">
        <v>2848</v>
      </c>
    </row>
    <row r="17066" spans="1:2" x14ac:dyDescent="0.3">
      <c r="A17066" s="3">
        <v>435800</v>
      </c>
      <c r="B17066" s="5" t="s">
        <v>777</v>
      </c>
    </row>
    <row r="17067" spans="1:2" x14ac:dyDescent="0.3">
      <c r="A17067" s="3">
        <v>449503</v>
      </c>
      <c r="B17067" s="5" t="s">
        <v>777</v>
      </c>
    </row>
    <row r="17068" spans="1:2" x14ac:dyDescent="0.3">
      <c r="A17068" s="3">
        <v>449503</v>
      </c>
      <c r="B17068" s="5" t="s">
        <v>1246</v>
      </c>
    </row>
    <row r="17069" spans="1:2" x14ac:dyDescent="0.3">
      <c r="A17069" s="3">
        <v>430447</v>
      </c>
      <c r="B17069" s="5" t="s">
        <v>1139</v>
      </c>
    </row>
    <row r="17070" spans="1:2" x14ac:dyDescent="0.3">
      <c r="A17070" s="3">
        <v>430447</v>
      </c>
      <c r="B17070" s="5" t="s">
        <v>2297</v>
      </c>
    </row>
    <row r="17071" spans="1:2" x14ac:dyDescent="0.3">
      <c r="A17071" s="3">
        <v>430447</v>
      </c>
      <c r="B17071" s="5" t="s">
        <v>6748</v>
      </c>
    </row>
    <row r="17072" spans="1:2" x14ac:dyDescent="0.3">
      <c r="A17072" s="3">
        <v>430447</v>
      </c>
      <c r="B17072" s="5" t="s">
        <v>2848</v>
      </c>
    </row>
    <row r="17073" spans="1:2" x14ac:dyDescent="0.3">
      <c r="A17073" s="3">
        <v>402897</v>
      </c>
      <c r="B17073" s="5" t="s">
        <v>30</v>
      </c>
    </row>
    <row r="17074" spans="1:2" x14ac:dyDescent="0.3">
      <c r="A17074" s="3">
        <v>402897</v>
      </c>
      <c r="B17074" s="5" t="s">
        <v>49</v>
      </c>
    </row>
    <row r="17075" spans="1:2" x14ac:dyDescent="0.3">
      <c r="A17075" s="3">
        <v>402897</v>
      </c>
      <c r="B17075" s="5" t="s">
        <v>7548</v>
      </c>
    </row>
    <row r="17076" spans="1:2" x14ac:dyDescent="0.3">
      <c r="A17076" s="3">
        <v>472454</v>
      </c>
      <c r="B17076" s="5" t="s">
        <v>49</v>
      </c>
    </row>
    <row r="17077" spans="1:2" x14ac:dyDescent="0.3">
      <c r="A17077" s="3">
        <v>472454</v>
      </c>
      <c r="B17077" s="5" t="s">
        <v>310</v>
      </c>
    </row>
    <row r="17078" spans="1:2" x14ac:dyDescent="0.3">
      <c r="A17078" s="3">
        <v>472454</v>
      </c>
      <c r="B17078" s="5" t="s">
        <v>7548</v>
      </c>
    </row>
    <row r="17079" spans="1:2" x14ac:dyDescent="0.3">
      <c r="A17079" s="3">
        <v>413594</v>
      </c>
      <c r="B17079" s="5" t="s">
        <v>2297</v>
      </c>
    </row>
    <row r="17080" spans="1:2" x14ac:dyDescent="0.3">
      <c r="A17080" s="3">
        <v>413594</v>
      </c>
      <c r="B17080" s="5" t="s">
        <v>777</v>
      </c>
    </row>
    <row r="17081" spans="1:2" x14ac:dyDescent="0.3">
      <c r="A17081" s="3">
        <v>413594</v>
      </c>
      <c r="B17081" s="5" t="s">
        <v>1139</v>
      </c>
    </row>
    <row r="17082" spans="1:2" x14ac:dyDescent="0.3">
      <c r="A17082" s="3">
        <v>413594</v>
      </c>
      <c r="B17082" s="5" t="s">
        <v>2848</v>
      </c>
    </row>
    <row r="17083" spans="1:2" x14ac:dyDescent="0.3">
      <c r="A17083" s="3">
        <v>413594</v>
      </c>
      <c r="B17083" s="5" t="s">
        <v>2528</v>
      </c>
    </row>
    <row r="17084" spans="1:2" x14ac:dyDescent="0.3">
      <c r="A17084" s="3">
        <v>436274</v>
      </c>
      <c r="B17084" s="5" t="s">
        <v>166</v>
      </c>
    </row>
    <row r="17085" spans="1:2" x14ac:dyDescent="0.3">
      <c r="A17085" s="3">
        <v>436274</v>
      </c>
      <c r="B17085" s="5" t="s">
        <v>49</v>
      </c>
    </row>
    <row r="17086" spans="1:2" x14ac:dyDescent="0.3">
      <c r="A17086" s="3">
        <v>436274</v>
      </c>
      <c r="B17086" s="5" t="s">
        <v>468</v>
      </c>
    </row>
    <row r="17087" spans="1:2" x14ac:dyDescent="0.3">
      <c r="A17087" s="3">
        <v>390061</v>
      </c>
      <c r="B17087" s="5" t="s">
        <v>49</v>
      </c>
    </row>
    <row r="17088" spans="1:2" x14ac:dyDescent="0.3">
      <c r="A17088" s="3">
        <v>390061</v>
      </c>
      <c r="B17088" s="5" t="s">
        <v>7548</v>
      </c>
    </row>
    <row r="17089" spans="1:2" x14ac:dyDescent="0.3">
      <c r="A17089" s="3">
        <v>390061</v>
      </c>
      <c r="B17089" s="5" t="s">
        <v>166</v>
      </c>
    </row>
    <row r="17090" spans="1:2" x14ac:dyDescent="0.3">
      <c r="A17090" s="3">
        <v>431562</v>
      </c>
      <c r="B17090" s="5" t="s">
        <v>2297</v>
      </c>
    </row>
    <row r="17091" spans="1:2" x14ac:dyDescent="0.3">
      <c r="A17091" s="3">
        <v>431562</v>
      </c>
      <c r="B17091" s="5" t="s">
        <v>6748</v>
      </c>
    </row>
    <row r="17092" spans="1:2" x14ac:dyDescent="0.3">
      <c r="A17092" s="3">
        <v>451156</v>
      </c>
      <c r="B17092" s="5" t="s">
        <v>166</v>
      </c>
    </row>
    <row r="17093" spans="1:2" x14ac:dyDescent="0.3">
      <c r="A17093" s="3">
        <v>451156</v>
      </c>
      <c r="B17093" s="5" t="s">
        <v>19406</v>
      </c>
    </row>
    <row r="17094" spans="1:2" x14ac:dyDescent="0.3">
      <c r="A17094" s="3">
        <v>372343</v>
      </c>
      <c r="B17094" s="5" t="s">
        <v>1246</v>
      </c>
    </row>
    <row r="17095" spans="1:2" x14ac:dyDescent="0.3">
      <c r="A17095" s="3">
        <v>372343</v>
      </c>
      <c r="B17095" s="5" t="s">
        <v>166</v>
      </c>
    </row>
    <row r="17096" spans="1:2" x14ac:dyDescent="0.3">
      <c r="A17096" s="3">
        <v>372343</v>
      </c>
      <c r="B17096" s="5" t="s">
        <v>6631</v>
      </c>
    </row>
    <row r="17097" spans="1:2" x14ac:dyDescent="0.3">
      <c r="A17097" s="3">
        <v>372343</v>
      </c>
      <c r="B17097" s="5" t="s">
        <v>468</v>
      </c>
    </row>
    <row r="17098" spans="1:2" x14ac:dyDescent="0.3">
      <c r="A17098" s="3">
        <v>435366</v>
      </c>
      <c r="B17098" s="5" t="s">
        <v>777</v>
      </c>
    </row>
    <row r="17099" spans="1:2" x14ac:dyDescent="0.3">
      <c r="A17099" s="3">
        <v>435366</v>
      </c>
      <c r="B17099" s="5" t="s">
        <v>166</v>
      </c>
    </row>
    <row r="17100" spans="1:2" x14ac:dyDescent="0.3">
      <c r="A17100" s="3">
        <v>435366</v>
      </c>
      <c r="B17100" s="5" t="s">
        <v>1246</v>
      </c>
    </row>
    <row r="17101" spans="1:2" x14ac:dyDescent="0.3">
      <c r="A17101" s="3">
        <v>382597</v>
      </c>
      <c r="B17101" s="5" t="s">
        <v>777</v>
      </c>
    </row>
    <row r="17102" spans="1:2" x14ac:dyDescent="0.3">
      <c r="A17102" s="3">
        <v>382597</v>
      </c>
      <c r="B17102" s="5" t="s">
        <v>30</v>
      </c>
    </row>
    <row r="17103" spans="1:2" x14ac:dyDescent="0.3">
      <c r="A17103" s="3">
        <v>437542</v>
      </c>
      <c r="B17103" s="5" t="s">
        <v>886</v>
      </c>
    </row>
    <row r="17104" spans="1:2" x14ac:dyDescent="0.3">
      <c r="A17104" s="3">
        <v>453575</v>
      </c>
      <c r="B17104" s="5" t="s">
        <v>6748</v>
      </c>
    </row>
    <row r="17105" spans="1:2" x14ac:dyDescent="0.3">
      <c r="A17105" s="3">
        <v>453575</v>
      </c>
      <c r="B17105" s="5" t="s">
        <v>2297</v>
      </c>
    </row>
    <row r="17106" spans="1:2" x14ac:dyDescent="0.3">
      <c r="A17106" s="3">
        <v>453575</v>
      </c>
      <c r="B17106" s="5" t="s">
        <v>30</v>
      </c>
    </row>
    <row r="17107" spans="1:2" x14ac:dyDescent="0.3">
      <c r="A17107" s="3">
        <v>365942</v>
      </c>
      <c r="B17107" s="5" t="s">
        <v>886</v>
      </c>
    </row>
    <row r="17108" spans="1:2" x14ac:dyDescent="0.3">
      <c r="A17108" s="3">
        <v>365942</v>
      </c>
      <c r="B17108" s="5" t="s">
        <v>1139</v>
      </c>
    </row>
    <row r="17109" spans="1:2" x14ac:dyDescent="0.3">
      <c r="A17109" s="3">
        <v>365942</v>
      </c>
      <c r="B17109" s="5" t="s">
        <v>2528</v>
      </c>
    </row>
    <row r="17110" spans="1:2" x14ac:dyDescent="0.3">
      <c r="A17110" s="3">
        <v>365942</v>
      </c>
      <c r="B17110" s="5" t="s">
        <v>49</v>
      </c>
    </row>
    <row r="17111" spans="1:2" x14ac:dyDescent="0.3">
      <c r="A17111" s="3">
        <v>452073</v>
      </c>
      <c r="B17111" s="5" t="s">
        <v>886</v>
      </c>
    </row>
    <row r="17112" spans="1:2" x14ac:dyDescent="0.3">
      <c r="A17112" s="3">
        <v>416477</v>
      </c>
      <c r="B17112" s="5" t="s">
        <v>30</v>
      </c>
    </row>
    <row r="17113" spans="1:2" x14ac:dyDescent="0.3">
      <c r="A17113" s="3">
        <v>416477</v>
      </c>
      <c r="B17113" s="5" t="s">
        <v>49</v>
      </c>
    </row>
    <row r="17114" spans="1:2" x14ac:dyDescent="0.3">
      <c r="A17114" s="3">
        <v>416477</v>
      </c>
      <c r="B17114" s="5" t="s">
        <v>886</v>
      </c>
    </row>
    <row r="17115" spans="1:2" x14ac:dyDescent="0.3">
      <c r="A17115" s="3">
        <v>445030</v>
      </c>
      <c r="B17115" s="5" t="s">
        <v>1139</v>
      </c>
    </row>
    <row r="17116" spans="1:2" x14ac:dyDescent="0.3">
      <c r="A17116" s="3">
        <v>445030</v>
      </c>
      <c r="B17116" s="5" t="s">
        <v>2297</v>
      </c>
    </row>
    <row r="17117" spans="1:2" x14ac:dyDescent="0.3">
      <c r="A17117" s="3">
        <v>445030</v>
      </c>
      <c r="B17117" s="5" t="s">
        <v>49</v>
      </c>
    </row>
    <row r="17118" spans="1:2" x14ac:dyDescent="0.3">
      <c r="A17118" s="3">
        <v>445030</v>
      </c>
      <c r="B17118" s="5" t="s">
        <v>2848</v>
      </c>
    </row>
    <row r="17119" spans="1:2" x14ac:dyDescent="0.3">
      <c r="A17119" s="3">
        <v>445030</v>
      </c>
      <c r="B17119" s="5" t="s">
        <v>886</v>
      </c>
    </row>
    <row r="17120" spans="1:2" x14ac:dyDescent="0.3">
      <c r="A17120" s="3">
        <v>445954</v>
      </c>
      <c r="B17120" s="5" t="s">
        <v>166</v>
      </c>
    </row>
    <row r="17121" spans="1:2" x14ac:dyDescent="0.3">
      <c r="A17121" s="3">
        <v>445954</v>
      </c>
      <c r="B17121" s="5" t="s">
        <v>777</v>
      </c>
    </row>
    <row r="17122" spans="1:2" x14ac:dyDescent="0.3">
      <c r="A17122" s="3">
        <v>445954</v>
      </c>
      <c r="B17122" s="5" t="s">
        <v>49</v>
      </c>
    </row>
    <row r="17123" spans="1:2" x14ac:dyDescent="0.3">
      <c r="A17123" s="3">
        <v>339988</v>
      </c>
      <c r="B17123" s="5" t="s">
        <v>49</v>
      </c>
    </row>
    <row r="17124" spans="1:2" x14ac:dyDescent="0.3">
      <c r="A17124" s="3">
        <v>339988</v>
      </c>
      <c r="B17124" s="5" t="s">
        <v>166</v>
      </c>
    </row>
    <row r="17125" spans="1:2" x14ac:dyDescent="0.3">
      <c r="A17125" s="3">
        <v>339988</v>
      </c>
      <c r="B17125" s="5" t="s">
        <v>2528</v>
      </c>
    </row>
    <row r="17126" spans="1:2" x14ac:dyDescent="0.3">
      <c r="A17126" s="3">
        <v>421313</v>
      </c>
      <c r="B17126" s="5" t="s">
        <v>777</v>
      </c>
    </row>
    <row r="17127" spans="1:2" x14ac:dyDescent="0.3">
      <c r="A17127" s="3">
        <v>421313</v>
      </c>
      <c r="B17127" s="5" t="s">
        <v>166</v>
      </c>
    </row>
    <row r="17128" spans="1:2" x14ac:dyDescent="0.3">
      <c r="A17128" s="3">
        <v>438747</v>
      </c>
      <c r="B17128" s="5" t="s">
        <v>1139</v>
      </c>
    </row>
    <row r="17129" spans="1:2" x14ac:dyDescent="0.3">
      <c r="A17129" s="3">
        <v>438747</v>
      </c>
      <c r="B17129" s="5" t="s">
        <v>2297</v>
      </c>
    </row>
    <row r="17130" spans="1:2" x14ac:dyDescent="0.3">
      <c r="A17130" s="3">
        <v>438747</v>
      </c>
      <c r="B17130" s="5" t="s">
        <v>30</v>
      </c>
    </row>
    <row r="17131" spans="1:2" x14ac:dyDescent="0.3">
      <c r="A17131" s="3">
        <v>438747</v>
      </c>
      <c r="B17131" s="5" t="s">
        <v>6748</v>
      </c>
    </row>
    <row r="17132" spans="1:2" x14ac:dyDescent="0.3">
      <c r="A17132" s="3">
        <v>438747</v>
      </c>
      <c r="B17132" s="5" t="s">
        <v>2848</v>
      </c>
    </row>
    <row r="17133" spans="1:2" x14ac:dyDescent="0.3">
      <c r="A17133" s="3">
        <v>438747</v>
      </c>
      <c r="B17133" s="5" t="s">
        <v>19406</v>
      </c>
    </row>
    <row r="17134" spans="1:2" x14ac:dyDescent="0.3">
      <c r="A17134" s="3">
        <v>283984</v>
      </c>
      <c r="B17134" s="5" t="s">
        <v>777</v>
      </c>
    </row>
    <row r="17135" spans="1:2" x14ac:dyDescent="0.3">
      <c r="A17135" s="3">
        <v>283984</v>
      </c>
      <c r="B17135" s="5" t="s">
        <v>2297</v>
      </c>
    </row>
    <row r="17136" spans="1:2" x14ac:dyDescent="0.3">
      <c r="A17136" s="3">
        <v>283984</v>
      </c>
      <c r="B17136" s="5" t="s">
        <v>49</v>
      </c>
    </row>
    <row r="17137" spans="1:2" x14ac:dyDescent="0.3">
      <c r="A17137" s="3">
        <v>283984</v>
      </c>
      <c r="B17137" s="5" t="s">
        <v>2848</v>
      </c>
    </row>
    <row r="17138" spans="1:2" x14ac:dyDescent="0.3">
      <c r="A17138" s="3">
        <v>283984</v>
      </c>
      <c r="B17138" s="5" t="s">
        <v>886</v>
      </c>
    </row>
    <row r="17139" spans="1:2" x14ac:dyDescent="0.3">
      <c r="A17139" s="3">
        <v>460790</v>
      </c>
      <c r="B17139" s="5" t="s">
        <v>777</v>
      </c>
    </row>
    <row r="17140" spans="1:2" x14ac:dyDescent="0.3">
      <c r="A17140" s="3">
        <v>460790</v>
      </c>
      <c r="B17140" s="5" t="s">
        <v>2297</v>
      </c>
    </row>
    <row r="17141" spans="1:2" x14ac:dyDescent="0.3">
      <c r="A17141" s="3">
        <v>460790</v>
      </c>
      <c r="B17141" s="5" t="s">
        <v>2528</v>
      </c>
    </row>
    <row r="17142" spans="1:2" x14ac:dyDescent="0.3">
      <c r="A17142" s="3">
        <v>456173</v>
      </c>
      <c r="B17142" s="5" t="s">
        <v>329</v>
      </c>
    </row>
    <row r="17143" spans="1:2" x14ac:dyDescent="0.3">
      <c r="A17143" s="3">
        <v>451417</v>
      </c>
      <c r="B17143" s="5" t="s">
        <v>886</v>
      </c>
    </row>
    <row r="17144" spans="1:2" x14ac:dyDescent="0.3">
      <c r="A17144" s="3">
        <v>427564</v>
      </c>
      <c r="B17144" s="5" t="s">
        <v>2297</v>
      </c>
    </row>
    <row r="17145" spans="1:2" x14ac:dyDescent="0.3">
      <c r="A17145" s="3">
        <v>427564</v>
      </c>
      <c r="B17145" s="5" t="s">
        <v>6748</v>
      </c>
    </row>
    <row r="17146" spans="1:2" x14ac:dyDescent="0.3">
      <c r="A17146" s="3">
        <v>427564</v>
      </c>
      <c r="B17146" s="5" t="s">
        <v>6631</v>
      </c>
    </row>
    <row r="17147" spans="1:2" x14ac:dyDescent="0.3">
      <c r="A17147" s="3">
        <v>427564</v>
      </c>
      <c r="B17147" s="5" t="s">
        <v>30</v>
      </c>
    </row>
    <row r="17148" spans="1:2" x14ac:dyDescent="0.3">
      <c r="A17148" s="3">
        <v>427564</v>
      </c>
      <c r="B17148" s="5" t="s">
        <v>6841</v>
      </c>
    </row>
    <row r="17149" spans="1:2" x14ac:dyDescent="0.3">
      <c r="A17149" s="3">
        <v>462650</v>
      </c>
      <c r="B17149" s="5" t="s">
        <v>6748</v>
      </c>
    </row>
    <row r="17150" spans="1:2" x14ac:dyDescent="0.3">
      <c r="A17150" s="3">
        <v>462650</v>
      </c>
      <c r="B17150" s="5" t="s">
        <v>2848</v>
      </c>
    </row>
    <row r="17151" spans="1:2" x14ac:dyDescent="0.3">
      <c r="A17151" s="3">
        <v>462650</v>
      </c>
      <c r="B17151" s="5" t="s">
        <v>2297</v>
      </c>
    </row>
    <row r="17152" spans="1:2" x14ac:dyDescent="0.3">
      <c r="A17152" s="3">
        <v>462650</v>
      </c>
      <c r="B17152" s="5" t="s">
        <v>30</v>
      </c>
    </row>
    <row r="17153" spans="1:2" x14ac:dyDescent="0.3">
      <c r="A17153" s="3">
        <v>462650</v>
      </c>
      <c r="B17153" s="5" t="s">
        <v>1139</v>
      </c>
    </row>
    <row r="17154" spans="1:2" x14ac:dyDescent="0.3">
      <c r="A17154" s="3">
        <v>481891</v>
      </c>
      <c r="B17154" s="5" t="s">
        <v>886</v>
      </c>
    </row>
    <row r="17155" spans="1:2" x14ac:dyDescent="0.3">
      <c r="A17155" s="3">
        <v>481891</v>
      </c>
      <c r="B17155" s="5" t="s">
        <v>49</v>
      </c>
    </row>
    <row r="17156" spans="1:2" x14ac:dyDescent="0.3">
      <c r="A17156" s="3">
        <v>443700</v>
      </c>
      <c r="B17156" s="5" t="s">
        <v>777</v>
      </c>
    </row>
    <row r="17157" spans="1:2" x14ac:dyDescent="0.3">
      <c r="A17157" s="3">
        <v>443700</v>
      </c>
      <c r="B17157" s="5" t="s">
        <v>166</v>
      </c>
    </row>
    <row r="17158" spans="1:2" x14ac:dyDescent="0.3">
      <c r="A17158" s="3">
        <v>429733</v>
      </c>
      <c r="B17158" s="5" t="s">
        <v>777</v>
      </c>
    </row>
    <row r="17159" spans="1:2" x14ac:dyDescent="0.3">
      <c r="A17159" s="3">
        <v>429733</v>
      </c>
      <c r="B17159" s="5" t="s">
        <v>30</v>
      </c>
    </row>
    <row r="17160" spans="1:2" x14ac:dyDescent="0.3">
      <c r="A17160" s="3">
        <v>429733</v>
      </c>
      <c r="B17160" s="5" t="s">
        <v>468</v>
      </c>
    </row>
    <row r="17161" spans="1:2" x14ac:dyDescent="0.3">
      <c r="A17161" s="3">
        <v>407445</v>
      </c>
      <c r="B17161" s="5" t="s">
        <v>49</v>
      </c>
    </row>
    <row r="17162" spans="1:2" x14ac:dyDescent="0.3">
      <c r="A17162" s="3">
        <v>407445</v>
      </c>
      <c r="B17162" s="5" t="s">
        <v>886</v>
      </c>
    </row>
    <row r="17163" spans="1:2" x14ac:dyDescent="0.3">
      <c r="A17163" s="3">
        <v>462677</v>
      </c>
      <c r="B17163" s="5" t="s">
        <v>2297</v>
      </c>
    </row>
    <row r="17164" spans="1:2" x14ac:dyDescent="0.3">
      <c r="A17164" s="3">
        <v>462677</v>
      </c>
      <c r="B17164" s="5" t="s">
        <v>1139</v>
      </c>
    </row>
    <row r="17165" spans="1:2" x14ac:dyDescent="0.3">
      <c r="A17165" s="3">
        <v>462677</v>
      </c>
      <c r="B17165" s="5" t="s">
        <v>2848</v>
      </c>
    </row>
    <row r="17166" spans="1:2" x14ac:dyDescent="0.3">
      <c r="A17166" s="3">
        <v>462677</v>
      </c>
      <c r="B17166" s="5" t="s">
        <v>6748</v>
      </c>
    </row>
    <row r="17167" spans="1:2" x14ac:dyDescent="0.3">
      <c r="A17167" s="3">
        <v>451997</v>
      </c>
      <c r="B17167" s="5" t="s">
        <v>777</v>
      </c>
    </row>
    <row r="17168" spans="1:2" x14ac:dyDescent="0.3">
      <c r="A17168" s="3">
        <v>451997</v>
      </c>
      <c r="B17168" s="5" t="s">
        <v>1246</v>
      </c>
    </row>
    <row r="17169" spans="1:2" x14ac:dyDescent="0.3">
      <c r="A17169" s="3">
        <v>451997</v>
      </c>
      <c r="B17169" s="5" t="s">
        <v>6631</v>
      </c>
    </row>
    <row r="17170" spans="1:2" x14ac:dyDescent="0.3">
      <c r="A17170" s="3">
        <v>431819</v>
      </c>
      <c r="B17170" s="5" t="s">
        <v>2297</v>
      </c>
    </row>
    <row r="17171" spans="1:2" x14ac:dyDescent="0.3">
      <c r="A17171" s="3">
        <v>431819</v>
      </c>
      <c r="B17171" s="5" t="s">
        <v>49</v>
      </c>
    </row>
    <row r="17172" spans="1:2" x14ac:dyDescent="0.3">
      <c r="A17172" s="3">
        <v>431819</v>
      </c>
      <c r="B17172" s="5" t="s">
        <v>2848</v>
      </c>
    </row>
    <row r="17173" spans="1:2" x14ac:dyDescent="0.3">
      <c r="A17173" s="3">
        <v>431819</v>
      </c>
      <c r="B17173" s="5" t="s">
        <v>886</v>
      </c>
    </row>
    <row r="17174" spans="1:2" x14ac:dyDescent="0.3">
      <c r="A17174" s="3">
        <v>335788</v>
      </c>
      <c r="B17174" s="5" t="s">
        <v>166</v>
      </c>
    </row>
    <row r="17175" spans="1:2" x14ac:dyDescent="0.3">
      <c r="A17175" s="3">
        <v>335788</v>
      </c>
      <c r="B17175" s="5" t="s">
        <v>777</v>
      </c>
    </row>
    <row r="17176" spans="1:2" x14ac:dyDescent="0.3">
      <c r="A17176" s="3">
        <v>418680</v>
      </c>
      <c r="B17176" s="5" t="s">
        <v>6748</v>
      </c>
    </row>
    <row r="17177" spans="1:2" x14ac:dyDescent="0.3">
      <c r="A17177" s="3">
        <v>418680</v>
      </c>
      <c r="B17177" s="5" t="s">
        <v>7548</v>
      </c>
    </row>
    <row r="17178" spans="1:2" x14ac:dyDescent="0.3">
      <c r="A17178" s="3">
        <v>418680</v>
      </c>
      <c r="B17178" s="5" t="s">
        <v>49</v>
      </c>
    </row>
    <row r="17179" spans="1:2" x14ac:dyDescent="0.3">
      <c r="A17179" s="3">
        <v>402529</v>
      </c>
      <c r="B17179" s="5" t="s">
        <v>7548</v>
      </c>
    </row>
    <row r="17180" spans="1:2" x14ac:dyDescent="0.3">
      <c r="A17180" s="3">
        <v>402529</v>
      </c>
      <c r="B17180" s="5" t="s">
        <v>49</v>
      </c>
    </row>
    <row r="17181" spans="1:2" x14ac:dyDescent="0.3">
      <c r="A17181" s="3">
        <v>402529</v>
      </c>
      <c r="B17181" s="5" t="s">
        <v>2378</v>
      </c>
    </row>
    <row r="17182" spans="1:2" x14ac:dyDescent="0.3">
      <c r="A17182" s="3">
        <v>437033</v>
      </c>
      <c r="B17182" s="5" t="s">
        <v>30</v>
      </c>
    </row>
    <row r="17183" spans="1:2" x14ac:dyDescent="0.3">
      <c r="A17183" s="3">
        <v>461078</v>
      </c>
      <c r="B17183" s="5" t="s">
        <v>2297</v>
      </c>
    </row>
    <row r="17184" spans="1:2" x14ac:dyDescent="0.3">
      <c r="A17184" s="3">
        <v>461078</v>
      </c>
      <c r="B17184" s="5" t="s">
        <v>49</v>
      </c>
    </row>
    <row r="17185" spans="1:2" x14ac:dyDescent="0.3">
      <c r="A17185" s="3">
        <v>461078</v>
      </c>
      <c r="B17185" s="5" t="s">
        <v>2848</v>
      </c>
    </row>
    <row r="17186" spans="1:2" x14ac:dyDescent="0.3">
      <c r="A17186" s="3">
        <v>485415</v>
      </c>
      <c r="B17186" s="5" t="s">
        <v>777</v>
      </c>
    </row>
    <row r="17187" spans="1:2" x14ac:dyDescent="0.3">
      <c r="A17187" s="3">
        <v>485415</v>
      </c>
      <c r="B17187" s="5" t="s">
        <v>468</v>
      </c>
    </row>
    <row r="17188" spans="1:2" x14ac:dyDescent="0.3">
      <c r="A17188" s="3">
        <v>471413</v>
      </c>
      <c r="B17188" s="5" t="s">
        <v>886</v>
      </c>
    </row>
    <row r="17189" spans="1:2" x14ac:dyDescent="0.3">
      <c r="A17189" s="3">
        <v>471413</v>
      </c>
      <c r="B17189" s="5" t="s">
        <v>49</v>
      </c>
    </row>
    <row r="17190" spans="1:2" x14ac:dyDescent="0.3">
      <c r="A17190" s="3">
        <v>428707</v>
      </c>
      <c r="B17190" s="5" t="s">
        <v>2297</v>
      </c>
    </row>
    <row r="17191" spans="1:2" x14ac:dyDescent="0.3">
      <c r="A17191" s="3">
        <v>428707</v>
      </c>
      <c r="B17191" s="5" t="s">
        <v>30</v>
      </c>
    </row>
    <row r="17192" spans="1:2" x14ac:dyDescent="0.3">
      <c r="A17192" s="3">
        <v>437068</v>
      </c>
      <c r="B17192" s="5" t="s">
        <v>777</v>
      </c>
    </row>
    <row r="17193" spans="1:2" x14ac:dyDescent="0.3">
      <c r="A17193" s="3">
        <v>437068</v>
      </c>
      <c r="B17193" s="5" t="s">
        <v>49</v>
      </c>
    </row>
    <row r="17194" spans="1:2" x14ac:dyDescent="0.3">
      <c r="A17194" s="3">
        <v>437068</v>
      </c>
      <c r="B17194" s="5" t="s">
        <v>7548</v>
      </c>
    </row>
    <row r="17195" spans="1:2" x14ac:dyDescent="0.3">
      <c r="A17195" s="3">
        <v>363992</v>
      </c>
      <c r="B17195" s="5" t="s">
        <v>1246</v>
      </c>
    </row>
    <row r="17196" spans="1:2" x14ac:dyDescent="0.3">
      <c r="A17196" s="3">
        <v>363992</v>
      </c>
      <c r="B17196" s="5" t="s">
        <v>49</v>
      </c>
    </row>
    <row r="17197" spans="1:2" x14ac:dyDescent="0.3">
      <c r="A17197" s="3">
        <v>363992</v>
      </c>
      <c r="B17197" s="5" t="s">
        <v>7548</v>
      </c>
    </row>
    <row r="17198" spans="1:2" x14ac:dyDescent="0.3">
      <c r="A17198" s="3">
        <v>363992</v>
      </c>
      <c r="B17198" s="5" t="s">
        <v>166</v>
      </c>
    </row>
    <row r="17199" spans="1:2" x14ac:dyDescent="0.3">
      <c r="A17199" s="3">
        <v>363992</v>
      </c>
      <c r="B17199" s="5" t="s">
        <v>19406</v>
      </c>
    </row>
    <row r="17200" spans="1:2" x14ac:dyDescent="0.3">
      <c r="A17200" s="3">
        <v>397415</v>
      </c>
      <c r="B17200" s="5" t="s">
        <v>777</v>
      </c>
    </row>
    <row r="17201" spans="1:2" x14ac:dyDescent="0.3">
      <c r="A17201" s="3">
        <v>397415</v>
      </c>
      <c r="B17201" s="5" t="s">
        <v>49</v>
      </c>
    </row>
    <row r="17202" spans="1:2" x14ac:dyDescent="0.3">
      <c r="A17202" s="3">
        <v>397415</v>
      </c>
      <c r="B17202" s="5" t="s">
        <v>166</v>
      </c>
    </row>
    <row r="17203" spans="1:2" x14ac:dyDescent="0.3">
      <c r="A17203" s="3">
        <v>477447</v>
      </c>
      <c r="B17203" s="5" t="s">
        <v>2297</v>
      </c>
    </row>
    <row r="17204" spans="1:2" x14ac:dyDescent="0.3">
      <c r="A17204" s="3">
        <v>477447</v>
      </c>
      <c r="B17204" s="5" t="s">
        <v>777</v>
      </c>
    </row>
    <row r="17205" spans="1:2" x14ac:dyDescent="0.3">
      <c r="A17205" s="3">
        <v>477447</v>
      </c>
      <c r="B17205" s="5" t="s">
        <v>1139</v>
      </c>
    </row>
    <row r="17206" spans="1:2" x14ac:dyDescent="0.3">
      <c r="A17206" s="3">
        <v>477447</v>
      </c>
      <c r="B17206" s="5" t="s">
        <v>2848</v>
      </c>
    </row>
    <row r="17207" spans="1:2" x14ac:dyDescent="0.3">
      <c r="A17207" s="3">
        <v>354556</v>
      </c>
      <c r="B17207" s="5" t="s">
        <v>777</v>
      </c>
    </row>
    <row r="17208" spans="1:2" x14ac:dyDescent="0.3">
      <c r="A17208" s="3">
        <v>354556</v>
      </c>
      <c r="B17208" s="5" t="s">
        <v>1139</v>
      </c>
    </row>
    <row r="17209" spans="1:2" x14ac:dyDescent="0.3">
      <c r="A17209" s="3">
        <v>354556</v>
      </c>
      <c r="B17209" s="5" t="s">
        <v>30</v>
      </c>
    </row>
    <row r="17210" spans="1:2" x14ac:dyDescent="0.3">
      <c r="A17210" s="3">
        <v>354556</v>
      </c>
      <c r="B17210" s="5" t="s">
        <v>2848</v>
      </c>
    </row>
    <row r="17211" spans="1:2" x14ac:dyDescent="0.3">
      <c r="A17211" s="3">
        <v>354556</v>
      </c>
      <c r="B17211" s="5" t="s">
        <v>2528</v>
      </c>
    </row>
    <row r="17212" spans="1:2" x14ac:dyDescent="0.3">
      <c r="A17212" s="3">
        <v>354556</v>
      </c>
      <c r="B17212" s="5" t="s">
        <v>166</v>
      </c>
    </row>
    <row r="17213" spans="1:2" x14ac:dyDescent="0.3">
      <c r="A17213" s="3">
        <v>401104</v>
      </c>
      <c r="B17213" s="5" t="s">
        <v>49</v>
      </c>
    </row>
    <row r="17214" spans="1:2" x14ac:dyDescent="0.3">
      <c r="A17214" s="3">
        <v>451644</v>
      </c>
      <c r="B17214" s="5" t="s">
        <v>2848</v>
      </c>
    </row>
    <row r="17215" spans="1:2" x14ac:dyDescent="0.3">
      <c r="A17215" s="3">
        <v>451644</v>
      </c>
      <c r="B17215" s="5" t="s">
        <v>1139</v>
      </c>
    </row>
    <row r="17216" spans="1:2" x14ac:dyDescent="0.3">
      <c r="A17216" s="3">
        <v>324542</v>
      </c>
      <c r="B17216" s="5" t="s">
        <v>777</v>
      </c>
    </row>
    <row r="17217" spans="1:2" x14ac:dyDescent="0.3">
      <c r="A17217" s="3">
        <v>324542</v>
      </c>
      <c r="B17217" s="5" t="s">
        <v>1246</v>
      </c>
    </row>
    <row r="17218" spans="1:2" x14ac:dyDescent="0.3">
      <c r="A17218" s="3">
        <v>324542</v>
      </c>
      <c r="B17218" s="5" t="s">
        <v>166</v>
      </c>
    </row>
    <row r="17219" spans="1:2" x14ac:dyDescent="0.3">
      <c r="A17219" s="3">
        <v>409617</v>
      </c>
      <c r="B17219" s="5" t="s">
        <v>6631</v>
      </c>
    </row>
    <row r="17220" spans="1:2" x14ac:dyDescent="0.3">
      <c r="A17220" s="3">
        <v>409617</v>
      </c>
      <c r="B17220" s="5" t="s">
        <v>166</v>
      </c>
    </row>
    <row r="17221" spans="1:2" x14ac:dyDescent="0.3">
      <c r="A17221" s="3">
        <v>409617</v>
      </c>
      <c r="B17221" s="5" t="s">
        <v>468</v>
      </c>
    </row>
    <row r="17222" spans="1:2" x14ac:dyDescent="0.3">
      <c r="A17222" s="3">
        <v>369192</v>
      </c>
      <c r="B17222" s="5" t="s">
        <v>49</v>
      </c>
    </row>
    <row r="17223" spans="1:2" x14ac:dyDescent="0.3">
      <c r="A17223" s="3">
        <v>369192</v>
      </c>
      <c r="B17223" s="5" t="s">
        <v>30</v>
      </c>
    </row>
    <row r="17224" spans="1:2" x14ac:dyDescent="0.3">
      <c r="A17224" s="3">
        <v>369192</v>
      </c>
      <c r="B17224" s="5" t="s">
        <v>7548</v>
      </c>
    </row>
    <row r="17225" spans="1:2" x14ac:dyDescent="0.3">
      <c r="A17225" s="3">
        <v>435601</v>
      </c>
      <c r="B17225" s="5" t="s">
        <v>1246</v>
      </c>
    </row>
    <row r="17226" spans="1:2" x14ac:dyDescent="0.3">
      <c r="A17226" s="3">
        <v>435601</v>
      </c>
      <c r="B17226" s="5" t="s">
        <v>166</v>
      </c>
    </row>
    <row r="17227" spans="1:2" x14ac:dyDescent="0.3">
      <c r="A17227" s="3">
        <v>435601</v>
      </c>
      <c r="B17227" s="5" t="s">
        <v>777</v>
      </c>
    </row>
    <row r="17228" spans="1:2" x14ac:dyDescent="0.3">
      <c r="A17228" s="3">
        <v>471968</v>
      </c>
      <c r="B17228" s="5" t="s">
        <v>2848</v>
      </c>
    </row>
    <row r="17229" spans="1:2" x14ac:dyDescent="0.3">
      <c r="A17229" s="3">
        <v>471968</v>
      </c>
      <c r="B17229" s="5" t="s">
        <v>6748</v>
      </c>
    </row>
    <row r="17230" spans="1:2" x14ac:dyDescent="0.3">
      <c r="A17230" s="3">
        <v>471968</v>
      </c>
      <c r="B17230" s="5" t="s">
        <v>1139</v>
      </c>
    </row>
    <row r="17231" spans="1:2" x14ac:dyDescent="0.3">
      <c r="A17231" s="3">
        <v>471968</v>
      </c>
      <c r="B17231" s="5" t="s">
        <v>777</v>
      </c>
    </row>
    <row r="17232" spans="1:2" x14ac:dyDescent="0.3">
      <c r="A17232" s="3">
        <v>471968</v>
      </c>
      <c r="B17232" s="5" t="s">
        <v>30</v>
      </c>
    </row>
    <row r="17233" spans="1:2" x14ac:dyDescent="0.3">
      <c r="A17233" s="3">
        <v>452557</v>
      </c>
      <c r="B17233" s="5" t="s">
        <v>310</v>
      </c>
    </row>
    <row r="17234" spans="1:2" x14ac:dyDescent="0.3">
      <c r="A17234" s="3">
        <v>452557</v>
      </c>
      <c r="B17234" s="5" t="s">
        <v>777</v>
      </c>
    </row>
    <row r="17235" spans="1:2" x14ac:dyDescent="0.3">
      <c r="A17235" s="3">
        <v>452557</v>
      </c>
      <c r="B17235" s="5" t="s">
        <v>166</v>
      </c>
    </row>
    <row r="17236" spans="1:2" x14ac:dyDescent="0.3">
      <c r="A17236" s="3">
        <v>400710</v>
      </c>
      <c r="B17236" s="5" t="s">
        <v>49</v>
      </c>
    </row>
    <row r="17237" spans="1:2" x14ac:dyDescent="0.3">
      <c r="A17237" s="3">
        <v>400710</v>
      </c>
      <c r="B17237" s="5" t="s">
        <v>468</v>
      </c>
    </row>
    <row r="17238" spans="1:2" x14ac:dyDescent="0.3">
      <c r="A17238" s="3">
        <v>400710</v>
      </c>
      <c r="B17238" s="5" t="s">
        <v>166</v>
      </c>
    </row>
    <row r="17239" spans="1:2" x14ac:dyDescent="0.3">
      <c r="A17239" s="3">
        <v>513434</v>
      </c>
      <c r="B17239" s="5" t="s">
        <v>30</v>
      </c>
    </row>
    <row r="17240" spans="1:2" x14ac:dyDescent="0.3">
      <c r="A17240" s="3">
        <v>513434</v>
      </c>
      <c r="B17240" s="5" t="s">
        <v>468</v>
      </c>
    </row>
    <row r="17241" spans="1:2" x14ac:dyDescent="0.3">
      <c r="A17241" s="3">
        <v>257785</v>
      </c>
      <c r="B17241" s="5" t="s">
        <v>49</v>
      </c>
    </row>
    <row r="17242" spans="1:2" x14ac:dyDescent="0.3">
      <c r="A17242" s="3">
        <v>257785</v>
      </c>
      <c r="B17242" s="5" t="s">
        <v>886</v>
      </c>
    </row>
    <row r="17243" spans="1:2" x14ac:dyDescent="0.3">
      <c r="A17243" s="3">
        <v>292280</v>
      </c>
      <c r="B17243" s="5" t="s">
        <v>468</v>
      </c>
    </row>
    <row r="17244" spans="1:2" x14ac:dyDescent="0.3">
      <c r="A17244" s="3">
        <v>292280</v>
      </c>
      <c r="B17244" s="5" t="s">
        <v>166</v>
      </c>
    </row>
    <row r="17245" spans="1:2" x14ac:dyDescent="0.3">
      <c r="A17245" s="3">
        <v>455714</v>
      </c>
      <c r="B17245" s="5" t="s">
        <v>49</v>
      </c>
    </row>
    <row r="17246" spans="1:2" x14ac:dyDescent="0.3">
      <c r="A17246" s="3">
        <v>455714</v>
      </c>
      <c r="B17246" s="5" t="s">
        <v>1246</v>
      </c>
    </row>
    <row r="17247" spans="1:2" x14ac:dyDescent="0.3">
      <c r="A17247" s="3">
        <v>455714</v>
      </c>
      <c r="B17247" s="5" t="s">
        <v>166</v>
      </c>
    </row>
    <row r="17248" spans="1:2" x14ac:dyDescent="0.3">
      <c r="A17248" s="3">
        <v>455714</v>
      </c>
      <c r="B17248" s="5" t="s">
        <v>30</v>
      </c>
    </row>
    <row r="17249" spans="1:2" x14ac:dyDescent="0.3">
      <c r="A17249" s="3">
        <v>424488</v>
      </c>
      <c r="B17249" s="5" t="s">
        <v>49</v>
      </c>
    </row>
    <row r="17250" spans="1:2" x14ac:dyDescent="0.3">
      <c r="A17250" s="3">
        <v>424488</v>
      </c>
      <c r="B17250" s="5" t="s">
        <v>310</v>
      </c>
    </row>
    <row r="17251" spans="1:2" x14ac:dyDescent="0.3">
      <c r="A17251" s="3">
        <v>428493</v>
      </c>
      <c r="B17251" s="5" t="s">
        <v>886</v>
      </c>
    </row>
    <row r="17252" spans="1:2" x14ac:dyDescent="0.3">
      <c r="A17252" s="3">
        <v>428493</v>
      </c>
      <c r="B17252" s="5" t="s">
        <v>49</v>
      </c>
    </row>
    <row r="17253" spans="1:2" x14ac:dyDescent="0.3">
      <c r="A17253" s="3">
        <v>455043</v>
      </c>
      <c r="B17253" s="5" t="s">
        <v>777</v>
      </c>
    </row>
    <row r="17254" spans="1:2" x14ac:dyDescent="0.3">
      <c r="A17254" s="3">
        <v>455043</v>
      </c>
      <c r="B17254" s="5" t="s">
        <v>7548</v>
      </c>
    </row>
    <row r="17255" spans="1:2" x14ac:dyDescent="0.3">
      <c r="A17255" s="3">
        <v>446791</v>
      </c>
      <c r="B17255" s="5" t="s">
        <v>1246</v>
      </c>
    </row>
    <row r="17256" spans="1:2" x14ac:dyDescent="0.3">
      <c r="A17256" s="3">
        <v>446791</v>
      </c>
      <c r="B17256" s="5" t="s">
        <v>7548</v>
      </c>
    </row>
    <row r="17257" spans="1:2" x14ac:dyDescent="0.3">
      <c r="A17257" s="3">
        <v>446791</v>
      </c>
      <c r="B17257" s="5" t="s">
        <v>166</v>
      </c>
    </row>
    <row r="17258" spans="1:2" x14ac:dyDescent="0.3">
      <c r="A17258" s="3">
        <v>339404</v>
      </c>
      <c r="B17258" s="5" t="s">
        <v>30</v>
      </c>
    </row>
    <row r="17259" spans="1:2" x14ac:dyDescent="0.3">
      <c r="A17259" s="3">
        <v>339404</v>
      </c>
      <c r="B17259" s="5" t="s">
        <v>886</v>
      </c>
    </row>
    <row r="17260" spans="1:2" x14ac:dyDescent="0.3">
      <c r="A17260" s="3">
        <v>355547</v>
      </c>
      <c r="B17260" s="5" t="s">
        <v>30</v>
      </c>
    </row>
    <row r="17261" spans="1:2" x14ac:dyDescent="0.3">
      <c r="A17261" s="3">
        <v>355547</v>
      </c>
      <c r="B17261" s="5" t="s">
        <v>1139</v>
      </c>
    </row>
    <row r="17262" spans="1:2" x14ac:dyDescent="0.3">
      <c r="A17262" s="3">
        <v>355547</v>
      </c>
      <c r="B17262" s="5" t="s">
        <v>2297</v>
      </c>
    </row>
    <row r="17263" spans="1:2" x14ac:dyDescent="0.3">
      <c r="A17263" s="3">
        <v>355547</v>
      </c>
      <c r="B17263" s="5" t="s">
        <v>6748</v>
      </c>
    </row>
    <row r="17264" spans="1:2" x14ac:dyDescent="0.3">
      <c r="A17264" s="3">
        <v>355547</v>
      </c>
      <c r="B17264" s="5" t="s">
        <v>2848</v>
      </c>
    </row>
    <row r="17265" spans="1:2" x14ac:dyDescent="0.3">
      <c r="A17265" s="3">
        <v>429467</v>
      </c>
      <c r="B17265" s="5" t="s">
        <v>468</v>
      </c>
    </row>
    <row r="17266" spans="1:2" x14ac:dyDescent="0.3">
      <c r="A17266" s="3">
        <v>429467</v>
      </c>
      <c r="B17266" s="5" t="s">
        <v>166</v>
      </c>
    </row>
    <row r="17267" spans="1:2" x14ac:dyDescent="0.3">
      <c r="A17267" s="3">
        <v>429467</v>
      </c>
      <c r="B17267" s="5" t="s">
        <v>6631</v>
      </c>
    </row>
    <row r="17268" spans="1:2" x14ac:dyDescent="0.3">
      <c r="A17268" s="3">
        <v>375098</v>
      </c>
      <c r="B17268" s="5" t="s">
        <v>49</v>
      </c>
    </row>
    <row r="17269" spans="1:2" x14ac:dyDescent="0.3">
      <c r="A17269" s="3">
        <v>435577</v>
      </c>
      <c r="B17269" s="5" t="s">
        <v>310</v>
      </c>
    </row>
    <row r="17270" spans="1:2" x14ac:dyDescent="0.3">
      <c r="A17270" s="3">
        <v>435577</v>
      </c>
      <c r="B17270" s="5" t="s">
        <v>49</v>
      </c>
    </row>
    <row r="17271" spans="1:2" x14ac:dyDescent="0.3">
      <c r="A17271" s="3">
        <v>408647</v>
      </c>
      <c r="B17271" s="5" t="s">
        <v>2528</v>
      </c>
    </row>
    <row r="17272" spans="1:2" x14ac:dyDescent="0.3">
      <c r="A17272" s="3">
        <v>408647</v>
      </c>
      <c r="B17272" s="5" t="s">
        <v>2297</v>
      </c>
    </row>
    <row r="17273" spans="1:2" x14ac:dyDescent="0.3">
      <c r="A17273" s="3">
        <v>408647</v>
      </c>
      <c r="B17273" s="5" t="s">
        <v>777</v>
      </c>
    </row>
    <row r="17274" spans="1:2" x14ac:dyDescent="0.3">
      <c r="A17274" s="3">
        <v>408647</v>
      </c>
      <c r="B17274" s="5" t="s">
        <v>1139</v>
      </c>
    </row>
    <row r="17275" spans="1:2" x14ac:dyDescent="0.3">
      <c r="A17275" s="3">
        <v>408647</v>
      </c>
      <c r="B17275" s="5" t="s">
        <v>1246</v>
      </c>
    </row>
    <row r="17276" spans="1:2" x14ac:dyDescent="0.3">
      <c r="A17276" s="3">
        <v>408647</v>
      </c>
      <c r="B17276" s="5" t="s">
        <v>49</v>
      </c>
    </row>
    <row r="17277" spans="1:2" x14ac:dyDescent="0.3">
      <c r="A17277" s="3">
        <v>408647</v>
      </c>
      <c r="B17277" s="5" t="s">
        <v>2848</v>
      </c>
    </row>
    <row r="17278" spans="1:2" x14ac:dyDescent="0.3">
      <c r="A17278" s="3">
        <v>445993</v>
      </c>
      <c r="B17278" s="5" t="s">
        <v>777</v>
      </c>
    </row>
    <row r="17279" spans="1:2" x14ac:dyDescent="0.3">
      <c r="A17279" s="3">
        <v>433422</v>
      </c>
      <c r="B17279" s="5" t="s">
        <v>777</v>
      </c>
    </row>
    <row r="17280" spans="1:2" x14ac:dyDescent="0.3">
      <c r="A17280" s="3">
        <v>433422</v>
      </c>
      <c r="B17280" s="5" t="s">
        <v>1139</v>
      </c>
    </row>
    <row r="17281" spans="1:2" x14ac:dyDescent="0.3">
      <c r="A17281" s="3">
        <v>433422</v>
      </c>
      <c r="B17281" s="5" t="s">
        <v>30</v>
      </c>
    </row>
    <row r="17282" spans="1:2" x14ac:dyDescent="0.3">
      <c r="A17282" s="3">
        <v>433422</v>
      </c>
      <c r="B17282" s="5" t="s">
        <v>2848</v>
      </c>
    </row>
    <row r="17283" spans="1:2" x14ac:dyDescent="0.3">
      <c r="A17283" s="3">
        <v>433422</v>
      </c>
      <c r="B17283" s="5" t="s">
        <v>2297</v>
      </c>
    </row>
    <row r="17284" spans="1:2" x14ac:dyDescent="0.3">
      <c r="A17284" s="3">
        <v>347984</v>
      </c>
      <c r="B17284" s="5" t="s">
        <v>777</v>
      </c>
    </row>
    <row r="17285" spans="1:2" x14ac:dyDescent="0.3">
      <c r="A17285" s="3">
        <v>347984</v>
      </c>
      <c r="B17285" s="5" t="s">
        <v>49</v>
      </c>
    </row>
    <row r="17286" spans="1:2" x14ac:dyDescent="0.3">
      <c r="A17286" s="3">
        <v>347984</v>
      </c>
      <c r="B17286" s="5" t="s">
        <v>7548</v>
      </c>
    </row>
    <row r="17287" spans="1:2" x14ac:dyDescent="0.3">
      <c r="A17287" s="3">
        <v>347984</v>
      </c>
      <c r="B17287" s="5" t="s">
        <v>166</v>
      </c>
    </row>
    <row r="17288" spans="1:2" x14ac:dyDescent="0.3">
      <c r="A17288" s="3">
        <v>415381</v>
      </c>
      <c r="B17288" s="5" t="s">
        <v>2848</v>
      </c>
    </row>
    <row r="17289" spans="1:2" x14ac:dyDescent="0.3">
      <c r="A17289" s="3">
        <v>415381</v>
      </c>
      <c r="B17289" s="5" t="s">
        <v>777</v>
      </c>
    </row>
    <row r="17290" spans="1:2" x14ac:dyDescent="0.3">
      <c r="A17290" s="3">
        <v>415381</v>
      </c>
      <c r="B17290" s="5" t="s">
        <v>1139</v>
      </c>
    </row>
    <row r="17291" spans="1:2" x14ac:dyDescent="0.3">
      <c r="A17291" s="3">
        <v>423988</v>
      </c>
      <c r="B17291" s="5" t="s">
        <v>2528</v>
      </c>
    </row>
    <row r="17292" spans="1:2" x14ac:dyDescent="0.3">
      <c r="A17292" s="3">
        <v>423988</v>
      </c>
      <c r="B17292" s="5" t="s">
        <v>777</v>
      </c>
    </row>
    <row r="17293" spans="1:2" x14ac:dyDescent="0.3">
      <c r="A17293" s="3">
        <v>423988</v>
      </c>
      <c r="B17293" s="5" t="s">
        <v>166</v>
      </c>
    </row>
    <row r="17294" spans="1:2" x14ac:dyDescent="0.3">
      <c r="A17294" s="3">
        <v>469877</v>
      </c>
      <c r="B17294" s="5" t="s">
        <v>49</v>
      </c>
    </row>
    <row r="17295" spans="1:2" x14ac:dyDescent="0.3">
      <c r="A17295" s="3">
        <v>469877</v>
      </c>
      <c r="B17295" s="5" t="s">
        <v>886</v>
      </c>
    </row>
    <row r="17296" spans="1:2" x14ac:dyDescent="0.3">
      <c r="A17296" s="3">
        <v>433251</v>
      </c>
      <c r="B17296" s="5" t="s">
        <v>30</v>
      </c>
    </row>
    <row r="17297" spans="1:2" x14ac:dyDescent="0.3">
      <c r="A17297" s="3">
        <v>457840</v>
      </c>
      <c r="B17297" s="5" t="s">
        <v>30</v>
      </c>
    </row>
    <row r="17298" spans="1:2" x14ac:dyDescent="0.3">
      <c r="A17298" s="3">
        <v>457840</v>
      </c>
      <c r="B17298" s="5" t="s">
        <v>1246</v>
      </c>
    </row>
    <row r="17299" spans="1:2" x14ac:dyDescent="0.3">
      <c r="A17299" s="3">
        <v>457840</v>
      </c>
      <c r="B17299" s="5" t="s">
        <v>6631</v>
      </c>
    </row>
    <row r="17300" spans="1:2" x14ac:dyDescent="0.3">
      <c r="A17300" s="3">
        <v>457840</v>
      </c>
      <c r="B17300" s="5" t="s">
        <v>19406</v>
      </c>
    </row>
    <row r="17301" spans="1:2" x14ac:dyDescent="0.3">
      <c r="A17301" s="3">
        <v>396810</v>
      </c>
      <c r="B17301" s="5" t="s">
        <v>30</v>
      </c>
    </row>
    <row r="17302" spans="1:2" x14ac:dyDescent="0.3">
      <c r="A17302" s="3">
        <v>396810</v>
      </c>
      <c r="B17302" s="5" t="s">
        <v>49</v>
      </c>
    </row>
    <row r="17303" spans="1:2" x14ac:dyDescent="0.3">
      <c r="A17303" s="3">
        <v>334521</v>
      </c>
      <c r="B17303" s="5" t="s">
        <v>777</v>
      </c>
    </row>
    <row r="17304" spans="1:2" x14ac:dyDescent="0.3">
      <c r="A17304" s="3">
        <v>334521</v>
      </c>
      <c r="B17304" s="5" t="s">
        <v>1246</v>
      </c>
    </row>
    <row r="17305" spans="1:2" x14ac:dyDescent="0.3">
      <c r="A17305" s="3">
        <v>334521</v>
      </c>
      <c r="B17305" s="5" t="s">
        <v>6631</v>
      </c>
    </row>
    <row r="17306" spans="1:2" x14ac:dyDescent="0.3">
      <c r="A17306" s="3">
        <v>449132</v>
      </c>
      <c r="B17306" s="5" t="s">
        <v>49</v>
      </c>
    </row>
    <row r="17307" spans="1:2" x14ac:dyDescent="0.3">
      <c r="A17307" s="3">
        <v>449132</v>
      </c>
      <c r="B17307" s="5" t="s">
        <v>886</v>
      </c>
    </row>
    <row r="17308" spans="1:2" x14ac:dyDescent="0.3">
      <c r="A17308" s="3">
        <v>449664</v>
      </c>
      <c r="B17308" s="5" t="s">
        <v>468</v>
      </c>
    </row>
    <row r="17309" spans="1:2" x14ac:dyDescent="0.3">
      <c r="A17309" s="3">
        <v>449664</v>
      </c>
      <c r="B17309" s="5" t="s">
        <v>166</v>
      </c>
    </row>
    <row r="17310" spans="1:2" x14ac:dyDescent="0.3">
      <c r="A17310" s="3">
        <v>373569</v>
      </c>
      <c r="B17310" s="5" t="s">
        <v>777</v>
      </c>
    </row>
    <row r="17311" spans="1:2" x14ac:dyDescent="0.3">
      <c r="A17311" s="3">
        <v>373569</v>
      </c>
      <c r="B17311" s="5" t="s">
        <v>30</v>
      </c>
    </row>
    <row r="17312" spans="1:2" x14ac:dyDescent="0.3">
      <c r="A17312" s="3">
        <v>339877</v>
      </c>
      <c r="B17312" s="5" t="s">
        <v>2297</v>
      </c>
    </row>
    <row r="17313" spans="1:2" x14ac:dyDescent="0.3">
      <c r="A17313" s="3">
        <v>339877</v>
      </c>
      <c r="B17313" s="5" t="s">
        <v>49</v>
      </c>
    </row>
    <row r="17314" spans="1:2" x14ac:dyDescent="0.3">
      <c r="A17314" s="3">
        <v>339877</v>
      </c>
      <c r="B17314" s="5" t="s">
        <v>6631</v>
      </c>
    </row>
    <row r="17315" spans="1:2" x14ac:dyDescent="0.3">
      <c r="A17315" s="3">
        <v>339877</v>
      </c>
      <c r="B17315" s="5" t="s">
        <v>7548</v>
      </c>
    </row>
    <row r="17316" spans="1:2" x14ac:dyDescent="0.3">
      <c r="A17316" s="3">
        <v>413644</v>
      </c>
      <c r="B17316" s="5" t="s">
        <v>6748</v>
      </c>
    </row>
    <row r="17317" spans="1:2" x14ac:dyDescent="0.3">
      <c r="A17317" s="3">
        <v>413644</v>
      </c>
      <c r="B17317" s="5" t="s">
        <v>2297</v>
      </c>
    </row>
    <row r="17318" spans="1:2" x14ac:dyDescent="0.3">
      <c r="A17318" s="3">
        <v>413644</v>
      </c>
      <c r="B17318" s="5" t="s">
        <v>30</v>
      </c>
    </row>
    <row r="17319" spans="1:2" x14ac:dyDescent="0.3">
      <c r="A17319" s="3">
        <v>397837</v>
      </c>
      <c r="B17319" s="5" t="s">
        <v>49</v>
      </c>
    </row>
    <row r="17320" spans="1:2" x14ac:dyDescent="0.3">
      <c r="A17320" s="3">
        <v>397837</v>
      </c>
      <c r="B17320" s="5" t="s">
        <v>2848</v>
      </c>
    </row>
    <row r="17321" spans="1:2" x14ac:dyDescent="0.3">
      <c r="A17321" s="3">
        <v>415312</v>
      </c>
      <c r="B17321" s="5" t="s">
        <v>49</v>
      </c>
    </row>
    <row r="17322" spans="1:2" x14ac:dyDescent="0.3">
      <c r="A17322" s="3">
        <v>415312</v>
      </c>
      <c r="B17322" s="5" t="s">
        <v>2528</v>
      </c>
    </row>
    <row r="17323" spans="1:2" x14ac:dyDescent="0.3">
      <c r="A17323" s="3">
        <v>482204</v>
      </c>
      <c r="B17323" s="5" t="s">
        <v>49</v>
      </c>
    </row>
    <row r="17324" spans="1:2" x14ac:dyDescent="0.3">
      <c r="A17324" s="3">
        <v>482204</v>
      </c>
      <c r="B17324" s="5" t="s">
        <v>886</v>
      </c>
    </row>
    <row r="17325" spans="1:2" x14ac:dyDescent="0.3">
      <c r="A17325" s="3">
        <v>345915</v>
      </c>
      <c r="B17325" s="5" t="s">
        <v>777</v>
      </c>
    </row>
    <row r="17326" spans="1:2" x14ac:dyDescent="0.3">
      <c r="A17326" s="3">
        <v>345915</v>
      </c>
      <c r="B17326" s="5" t="s">
        <v>30</v>
      </c>
    </row>
    <row r="17327" spans="1:2" x14ac:dyDescent="0.3">
      <c r="A17327" s="3">
        <v>345915</v>
      </c>
      <c r="B17327" s="5" t="s">
        <v>166</v>
      </c>
    </row>
    <row r="17328" spans="1:2" x14ac:dyDescent="0.3">
      <c r="A17328" s="3">
        <v>345915</v>
      </c>
      <c r="B17328" s="5" t="s">
        <v>6631</v>
      </c>
    </row>
    <row r="17329" spans="1:2" x14ac:dyDescent="0.3">
      <c r="A17329" s="3">
        <v>408266</v>
      </c>
      <c r="B17329" s="5" t="s">
        <v>777</v>
      </c>
    </row>
    <row r="17330" spans="1:2" x14ac:dyDescent="0.3">
      <c r="A17330" s="3">
        <v>408266</v>
      </c>
      <c r="B17330" s="5" t="s">
        <v>49</v>
      </c>
    </row>
    <row r="17331" spans="1:2" x14ac:dyDescent="0.3">
      <c r="A17331" s="3">
        <v>620942</v>
      </c>
      <c r="B17331" s="5" t="s">
        <v>329</v>
      </c>
    </row>
    <row r="17332" spans="1:2" x14ac:dyDescent="0.3">
      <c r="A17332" s="3">
        <v>383785</v>
      </c>
      <c r="B17332" s="5" t="s">
        <v>30</v>
      </c>
    </row>
    <row r="17333" spans="1:2" x14ac:dyDescent="0.3">
      <c r="A17333" s="3">
        <v>383785</v>
      </c>
      <c r="B17333" s="5" t="s">
        <v>6631</v>
      </c>
    </row>
    <row r="17334" spans="1:2" x14ac:dyDescent="0.3">
      <c r="A17334" s="3">
        <v>383785</v>
      </c>
      <c r="B17334" s="5" t="s">
        <v>6748</v>
      </c>
    </row>
    <row r="17335" spans="1:2" x14ac:dyDescent="0.3">
      <c r="A17335" s="3">
        <v>383785</v>
      </c>
      <c r="B17335" s="5" t="s">
        <v>777</v>
      </c>
    </row>
    <row r="17336" spans="1:2" x14ac:dyDescent="0.3">
      <c r="A17336" s="3">
        <v>383785</v>
      </c>
      <c r="B17336" s="5" t="s">
        <v>1139</v>
      </c>
    </row>
    <row r="17337" spans="1:2" x14ac:dyDescent="0.3">
      <c r="A17337" s="3">
        <v>450322</v>
      </c>
      <c r="B17337" s="5" t="s">
        <v>49</v>
      </c>
    </row>
    <row r="17338" spans="1:2" x14ac:dyDescent="0.3">
      <c r="A17338" s="3">
        <v>450322</v>
      </c>
      <c r="B17338" s="5" t="s">
        <v>7548</v>
      </c>
    </row>
    <row r="17339" spans="1:2" x14ac:dyDescent="0.3">
      <c r="A17339" s="3">
        <v>450322</v>
      </c>
      <c r="B17339" s="5" t="s">
        <v>30</v>
      </c>
    </row>
    <row r="17340" spans="1:2" x14ac:dyDescent="0.3">
      <c r="A17340" s="3">
        <v>450322</v>
      </c>
      <c r="B17340" s="5" t="s">
        <v>6748</v>
      </c>
    </row>
    <row r="17341" spans="1:2" x14ac:dyDescent="0.3">
      <c r="A17341" s="3">
        <v>428288</v>
      </c>
      <c r="B17341" s="5" t="s">
        <v>2848</v>
      </c>
    </row>
    <row r="17342" spans="1:2" x14ac:dyDescent="0.3">
      <c r="A17342" s="3">
        <v>428288</v>
      </c>
      <c r="B17342" s="5" t="s">
        <v>1139</v>
      </c>
    </row>
    <row r="17343" spans="1:2" x14ac:dyDescent="0.3">
      <c r="A17343" s="3">
        <v>428288</v>
      </c>
      <c r="B17343" s="5" t="s">
        <v>2297</v>
      </c>
    </row>
    <row r="17344" spans="1:2" x14ac:dyDescent="0.3">
      <c r="A17344" s="3">
        <v>428288</v>
      </c>
      <c r="B17344" s="5" t="s">
        <v>49</v>
      </c>
    </row>
    <row r="17345" spans="1:2" x14ac:dyDescent="0.3">
      <c r="A17345" s="3">
        <v>428288</v>
      </c>
      <c r="B17345" s="5" t="s">
        <v>2528</v>
      </c>
    </row>
    <row r="17346" spans="1:2" x14ac:dyDescent="0.3">
      <c r="A17346" s="3">
        <v>449574</v>
      </c>
      <c r="B17346" s="5" t="s">
        <v>2297</v>
      </c>
    </row>
    <row r="17347" spans="1:2" x14ac:dyDescent="0.3">
      <c r="A17347" s="3">
        <v>449574</v>
      </c>
      <c r="B17347" s="5" t="s">
        <v>777</v>
      </c>
    </row>
    <row r="17348" spans="1:2" x14ac:dyDescent="0.3">
      <c r="A17348" s="3">
        <v>449574</v>
      </c>
      <c r="B17348" s="5" t="s">
        <v>2528</v>
      </c>
    </row>
    <row r="17349" spans="1:2" x14ac:dyDescent="0.3">
      <c r="A17349" s="3">
        <v>435129</v>
      </c>
      <c r="B17349" s="5" t="s">
        <v>2297</v>
      </c>
    </row>
    <row r="17350" spans="1:2" x14ac:dyDescent="0.3">
      <c r="A17350" s="3">
        <v>435129</v>
      </c>
      <c r="B17350" s="5" t="s">
        <v>310</v>
      </c>
    </row>
    <row r="17351" spans="1:2" x14ac:dyDescent="0.3">
      <c r="A17351" s="3">
        <v>435129</v>
      </c>
      <c r="B17351" s="5" t="s">
        <v>49</v>
      </c>
    </row>
    <row r="17352" spans="1:2" x14ac:dyDescent="0.3">
      <c r="A17352" s="3">
        <v>435129</v>
      </c>
      <c r="B17352" s="5" t="s">
        <v>6748</v>
      </c>
    </row>
    <row r="17353" spans="1:2" x14ac:dyDescent="0.3">
      <c r="A17353" s="3">
        <v>467012</v>
      </c>
      <c r="B17353" s="5" t="s">
        <v>49</v>
      </c>
    </row>
    <row r="17354" spans="1:2" x14ac:dyDescent="0.3">
      <c r="A17354" s="3">
        <v>467012</v>
      </c>
      <c r="B17354" s="5" t="s">
        <v>468</v>
      </c>
    </row>
    <row r="17355" spans="1:2" x14ac:dyDescent="0.3">
      <c r="A17355" s="3">
        <v>467012</v>
      </c>
      <c r="B17355" s="5" t="s">
        <v>6631</v>
      </c>
    </row>
    <row r="17356" spans="1:2" x14ac:dyDescent="0.3">
      <c r="A17356" s="3">
        <v>339967</v>
      </c>
      <c r="B17356" s="5" t="s">
        <v>49</v>
      </c>
    </row>
    <row r="17357" spans="1:2" x14ac:dyDescent="0.3">
      <c r="A17357" s="3">
        <v>339967</v>
      </c>
      <c r="B17357" s="5" t="s">
        <v>2848</v>
      </c>
    </row>
    <row r="17358" spans="1:2" x14ac:dyDescent="0.3">
      <c r="A17358" s="3">
        <v>339967</v>
      </c>
      <c r="B17358" s="5" t="s">
        <v>2528</v>
      </c>
    </row>
    <row r="17359" spans="1:2" x14ac:dyDescent="0.3">
      <c r="A17359" s="3">
        <v>434203</v>
      </c>
      <c r="B17359" s="5" t="s">
        <v>886</v>
      </c>
    </row>
    <row r="17360" spans="1:2" x14ac:dyDescent="0.3">
      <c r="A17360" s="3">
        <v>434203</v>
      </c>
      <c r="B17360" s="5" t="s">
        <v>49</v>
      </c>
    </row>
    <row r="17361" spans="1:2" x14ac:dyDescent="0.3">
      <c r="A17361" s="3">
        <v>470114</v>
      </c>
      <c r="B17361" s="5" t="s">
        <v>777</v>
      </c>
    </row>
    <row r="17362" spans="1:2" x14ac:dyDescent="0.3">
      <c r="A17362" s="3">
        <v>470114</v>
      </c>
      <c r="B17362" s="5" t="s">
        <v>2528</v>
      </c>
    </row>
    <row r="17363" spans="1:2" x14ac:dyDescent="0.3">
      <c r="A17363" s="3">
        <v>470114</v>
      </c>
      <c r="B17363" s="5" t="s">
        <v>166</v>
      </c>
    </row>
    <row r="17364" spans="1:2" x14ac:dyDescent="0.3">
      <c r="A17364" s="3">
        <v>470114</v>
      </c>
      <c r="B17364" s="5" t="s">
        <v>6631</v>
      </c>
    </row>
    <row r="17365" spans="1:2" x14ac:dyDescent="0.3">
      <c r="A17365" s="3">
        <v>424998</v>
      </c>
      <c r="B17365" s="5" t="s">
        <v>49</v>
      </c>
    </row>
    <row r="17366" spans="1:2" x14ac:dyDescent="0.3">
      <c r="A17366" s="3">
        <v>453354</v>
      </c>
      <c r="B17366" s="5" t="s">
        <v>49</v>
      </c>
    </row>
    <row r="17367" spans="1:2" x14ac:dyDescent="0.3">
      <c r="A17367" s="3">
        <v>354861</v>
      </c>
      <c r="B17367" s="5" t="s">
        <v>30</v>
      </c>
    </row>
    <row r="17368" spans="1:2" x14ac:dyDescent="0.3">
      <c r="A17368" s="3">
        <v>484886</v>
      </c>
      <c r="B17368" s="5" t="s">
        <v>2528</v>
      </c>
    </row>
    <row r="17369" spans="1:2" x14ac:dyDescent="0.3">
      <c r="A17369" s="3">
        <v>347629</v>
      </c>
      <c r="B17369" s="5" t="s">
        <v>49</v>
      </c>
    </row>
    <row r="17370" spans="1:2" x14ac:dyDescent="0.3">
      <c r="A17370" s="3">
        <v>347629</v>
      </c>
      <c r="B17370" s="5" t="s">
        <v>310</v>
      </c>
    </row>
    <row r="17371" spans="1:2" x14ac:dyDescent="0.3">
      <c r="A17371" s="3">
        <v>398924</v>
      </c>
      <c r="B17371" s="5" t="s">
        <v>310</v>
      </c>
    </row>
    <row r="17372" spans="1:2" x14ac:dyDescent="0.3">
      <c r="A17372" s="3">
        <v>398924</v>
      </c>
      <c r="B17372" s="5" t="s">
        <v>49</v>
      </c>
    </row>
    <row r="17373" spans="1:2" x14ac:dyDescent="0.3">
      <c r="A17373" s="3">
        <v>475946</v>
      </c>
      <c r="B17373" s="5" t="s">
        <v>777</v>
      </c>
    </row>
    <row r="17374" spans="1:2" x14ac:dyDescent="0.3">
      <c r="A17374" s="3">
        <v>475946</v>
      </c>
      <c r="B17374" s="5" t="s">
        <v>2297</v>
      </c>
    </row>
    <row r="17375" spans="1:2" x14ac:dyDescent="0.3">
      <c r="A17375" s="3">
        <v>475946</v>
      </c>
      <c r="B17375" s="5" t="s">
        <v>2528</v>
      </c>
    </row>
    <row r="17376" spans="1:2" x14ac:dyDescent="0.3">
      <c r="A17376" s="3">
        <v>426284</v>
      </c>
      <c r="B17376" s="5" t="s">
        <v>777</v>
      </c>
    </row>
    <row r="17377" spans="1:2" x14ac:dyDescent="0.3">
      <c r="A17377" s="3">
        <v>426284</v>
      </c>
      <c r="B17377" s="5" t="s">
        <v>2848</v>
      </c>
    </row>
    <row r="17378" spans="1:2" x14ac:dyDescent="0.3">
      <c r="A17378" s="3">
        <v>426284</v>
      </c>
      <c r="B17378" s="5" t="s">
        <v>1139</v>
      </c>
    </row>
    <row r="17379" spans="1:2" x14ac:dyDescent="0.3">
      <c r="A17379" s="3">
        <v>438857</v>
      </c>
      <c r="B17379" s="5" t="s">
        <v>30</v>
      </c>
    </row>
    <row r="17380" spans="1:2" x14ac:dyDescent="0.3">
      <c r="A17380" s="3">
        <v>438857</v>
      </c>
      <c r="B17380" s="5" t="s">
        <v>49</v>
      </c>
    </row>
    <row r="17381" spans="1:2" x14ac:dyDescent="0.3">
      <c r="A17381" s="3">
        <v>479957</v>
      </c>
      <c r="B17381" s="5" t="s">
        <v>886</v>
      </c>
    </row>
    <row r="17382" spans="1:2" x14ac:dyDescent="0.3">
      <c r="A17382" s="3">
        <v>479957</v>
      </c>
      <c r="B17382" s="5" t="s">
        <v>49</v>
      </c>
    </row>
    <row r="17383" spans="1:2" x14ac:dyDescent="0.3">
      <c r="A17383" s="3">
        <v>413998</v>
      </c>
      <c r="B17383" s="5" t="s">
        <v>49</v>
      </c>
    </row>
    <row r="17384" spans="1:2" x14ac:dyDescent="0.3">
      <c r="A17384" s="3">
        <v>413998</v>
      </c>
      <c r="B17384" s="5" t="s">
        <v>886</v>
      </c>
    </row>
    <row r="17385" spans="1:2" x14ac:dyDescent="0.3">
      <c r="A17385" s="3">
        <v>408648</v>
      </c>
      <c r="B17385" s="5" t="s">
        <v>1139</v>
      </c>
    </row>
    <row r="17386" spans="1:2" x14ac:dyDescent="0.3">
      <c r="A17386" s="3">
        <v>408648</v>
      </c>
      <c r="B17386" s="5" t="s">
        <v>777</v>
      </c>
    </row>
    <row r="17387" spans="1:2" x14ac:dyDescent="0.3">
      <c r="A17387" s="3">
        <v>408648</v>
      </c>
      <c r="B17387" s="5" t="s">
        <v>2297</v>
      </c>
    </row>
    <row r="17388" spans="1:2" x14ac:dyDescent="0.3">
      <c r="A17388" s="3">
        <v>408648</v>
      </c>
      <c r="B17388" s="5" t="s">
        <v>2528</v>
      </c>
    </row>
    <row r="17389" spans="1:2" x14ac:dyDescent="0.3">
      <c r="A17389" s="3">
        <v>408648</v>
      </c>
      <c r="B17389" s="5" t="s">
        <v>30</v>
      </c>
    </row>
    <row r="17390" spans="1:2" x14ac:dyDescent="0.3">
      <c r="A17390" s="3">
        <v>408648</v>
      </c>
      <c r="B17390" s="5" t="s">
        <v>1246</v>
      </c>
    </row>
    <row r="17391" spans="1:2" x14ac:dyDescent="0.3">
      <c r="A17391" s="3">
        <v>408648</v>
      </c>
      <c r="B17391" s="5" t="s">
        <v>2848</v>
      </c>
    </row>
    <row r="17392" spans="1:2" x14ac:dyDescent="0.3">
      <c r="A17392" s="3">
        <v>444902</v>
      </c>
      <c r="B17392" s="5" t="s">
        <v>49</v>
      </c>
    </row>
    <row r="17393" spans="1:2" x14ac:dyDescent="0.3">
      <c r="A17393" s="3">
        <v>444902</v>
      </c>
      <c r="B17393" s="5" t="s">
        <v>886</v>
      </c>
    </row>
    <row r="17394" spans="1:2" x14ac:dyDescent="0.3">
      <c r="A17394" s="3">
        <v>437670</v>
      </c>
      <c r="B17394" s="5" t="s">
        <v>30</v>
      </c>
    </row>
    <row r="17395" spans="1:2" x14ac:dyDescent="0.3">
      <c r="A17395" s="3">
        <v>269795</v>
      </c>
      <c r="B17395" s="5" t="s">
        <v>2528</v>
      </c>
    </row>
    <row r="17396" spans="1:2" x14ac:dyDescent="0.3">
      <c r="A17396" s="3">
        <v>269795</v>
      </c>
      <c r="B17396" s="5" t="s">
        <v>6631</v>
      </c>
    </row>
    <row r="17397" spans="1:2" x14ac:dyDescent="0.3">
      <c r="A17397" s="3">
        <v>269795</v>
      </c>
      <c r="B17397" s="5" t="s">
        <v>166</v>
      </c>
    </row>
    <row r="17398" spans="1:2" x14ac:dyDescent="0.3">
      <c r="A17398" s="3">
        <v>269795</v>
      </c>
      <c r="B17398" s="5" t="s">
        <v>886</v>
      </c>
    </row>
    <row r="17399" spans="1:2" x14ac:dyDescent="0.3">
      <c r="A17399" s="3">
        <v>467405</v>
      </c>
      <c r="B17399" s="5" t="s">
        <v>468</v>
      </c>
    </row>
    <row r="17400" spans="1:2" x14ac:dyDescent="0.3">
      <c r="A17400" s="3">
        <v>467405</v>
      </c>
      <c r="B17400" s="5" t="s">
        <v>166</v>
      </c>
    </row>
    <row r="17401" spans="1:2" x14ac:dyDescent="0.3">
      <c r="A17401" s="3">
        <v>289222</v>
      </c>
      <c r="B17401" s="5" t="s">
        <v>49</v>
      </c>
    </row>
    <row r="17402" spans="1:2" x14ac:dyDescent="0.3">
      <c r="A17402" s="3">
        <v>289222</v>
      </c>
      <c r="B17402" s="5" t="s">
        <v>7548</v>
      </c>
    </row>
    <row r="17403" spans="1:2" x14ac:dyDescent="0.3">
      <c r="A17403" s="3">
        <v>289222</v>
      </c>
      <c r="B17403" s="5" t="s">
        <v>310</v>
      </c>
    </row>
    <row r="17404" spans="1:2" x14ac:dyDescent="0.3">
      <c r="A17404" s="3">
        <v>431821</v>
      </c>
      <c r="B17404" s="5" t="s">
        <v>2528</v>
      </c>
    </row>
    <row r="17405" spans="1:2" x14ac:dyDescent="0.3">
      <c r="A17405" s="3">
        <v>431821</v>
      </c>
      <c r="B17405" s="5" t="s">
        <v>777</v>
      </c>
    </row>
    <row r="17406" spans="1:2" x14ac:dyDescent="0.3">
      <c r="A17406" s="3">
        <v>431821</v>
      </c>
      <c r="B17406" s="5" t="s">
        <v>2297</v>
      </c>
    </row>
    <row r="17407" spans="1:2" x14ac:dyDescent="0.3">
      <c r="A17407" s="3">
        <v>431821</v>
      </c>
      <c r="B17407" s="5" t="s">
        <v>2848</v>
      </c>
    </row>
    <row r="17408" spans="1:2" x14ac:dyDescent="0.3">
      <c r="A17408" s="3">
        <v>437031</v>
      </c>
      <c r="B17408" s="5" t="s">
        <v>310</v>
      </c>
    </row>
    <row r="17409" spans="1:2" x14ac:dyDescent="0.3">
      <c r="A17409" s="3">
        <v>340027</v>
      </c>
      <c r="B17409" s="5" t="s">
        <v>49</v>
      </c>
    </row>
    <row r="17410" spans="1:2" x14ac:dyDescent="0.3">
      <c r="A17410" s="3">
        <v>300687</v>
      </c>
      <c r="B17410" s="5" t="s">
        <v>49</v>
      </c>
    </row>
    <row r="17411" spans="1:2" x14ac:dyDescent="0.3">
      <c r="A17411" s="3">
        <v>396398</v>
      </c>
      <c r="B17411" s="5" t="s">
        <v>30</v>
      </c>
    </row>
    <row r="17412" spans="1:2" x14ac:dyDescent="0.3">
      <c r="A17412" s="3">
        <v>396398</v>
      </c>
      <c r="B17412" s="5" t="s">
        <v>49</v>
      </c>
    </row>
    <row r="17413" spans="1:2" x14ac:dyDescent="0.3">
      <c r="A17413" s="3">
        <v>415010</v>
      </c>
      <c r="B17413" s="5" t="s">
        <v>468</v>
      </c>
    </row>
    <row r="17414" spans="1:2" x14ac:dyDescent="0.3">
      <c r="A17414" s="3">
        <v>415010</v>
      </c>
      <c r="B17414" s="5" t="s">
        <v>49</v>
      </c>
    </row>
    <row r="17415" spans="1:2" x14ac:dyDescent="0.3">
      <c r="A17415" s="3">
        <v>415010</v>
      </c>
      <c r="B17415" s="5" t="s">
        <v>2528</v>
      </c>
    </row>
    <row r="17416" spans="1:2" x14ac:dyDescent="0.3">
      <c r="A17416" s="3">
        <v>397538</v>
      </c>
      <c r="B17416" s="5" t="s">
        <v>49</v>
      </c>
    </row>
    <row r="17417" spans="1:2" x14ac:dyDescent="0.3">
      <c r="A17417" s="3">
        <v>397538</v>
      </c>
      <c r="B17417" s="5" t="s">
        <v>7548</v>
      </c>
    </row>
    <row r="17418" spans="1:2" x14ac:dyDescent="0.3">
      <c r="A17418" s="3">
        <v>426285</v>
      </c>
      <c r="B17418" s="5" t="s">
        <v>2848</v>
      </c>
    </row>
    <row r="17419" spans="1:2" x14ac:dyDescent="0.3">
      <c r="A17419" s="3">
        <v>426285</v>
      </c>
      <c r="B17419" s="5" t="s">
        <v>777</v>
      </c>
    </row>
    <row r="17420" spans="1:2" x14ac:dyDescent="0.3">
      <c r="A17420" s="3">
        <v>426285</v>
      </c>
      <c r="B17420" s="5" t="s">
        <v>2528</v>
      </c>
    </row>
    <row r="17421" spans="1:2" x14ac:dyDescent="0.3">
      <c r="A17421" s="3">
        <v>426285</v>
      </c>
      <c r="B17421" s="5" t="s">
        <v>1139</v>
      </c>
    </row>
    <row r="17422" spans="1:2" x14ac:dyDescent="0.3">
      <c r="A17422" s="3">
        <v>1410052</v>
      </c>
      <c r="B17422" s="5" t="s">
        <v>1845</v>
      </c>
    </row>
    <row r="17423" spans="1:2" x14ac:dyDescent="0.3">
      <c r="A17423" s="3">
        <v>406994</v>
      </c>
      <c r="B17423" s="5" t="s">
        <v>30</v>
      </c>
    </row>
    <row r="17424" spans="1:2" x14ac:dyDescent="0.3">
      <c r="A17424" s="3">
        <v>406994</v>
      </c>
      <c r="B17424" s="5" t="s">
        <v>468</v>
      </c>
    </row>
    <row r="17425" spans="1:2" x14ac:dyDescent="0.3">
      <c r="A17425" s="3">
        <v>406994</v>
      </c>
      <c r="B17425" s="5" t="s">
        <v>166</v>
      </c>
    </row>
    <row r="17426" spans="1:2" x14ac:dyDescent="0.3">
      <c r="A17426" s="3">
        <v>437633</v>
      </c>
      <c r="B17426" s="5" t="s">
        <v>777</v>
      </c>
    </row>
    <row r="17427" spans="1:2" x14ac:dyDescent="0.3">
      <c r="A17427" s="3">
        <v>437633</v>
      </c>
      <c r="B17427" s="5" t="s">
        <v>1246</v>
      </c>
    </row>
    <row r="17428" spans="1:2" x14ac:dyDescent="0.3">
      <c r="A17428" s="3">
        <v>437633</v>
      </c>
      <c r="B17428" s="5" t="s">
        <v>166</v>
      </c>
    </row>
    <row r="17429" spans="1:2" x14ac:dyDescent="0.3">
      <c r="A17429" s="3">
        <v>416186</v>
      </c>
      <c r="B17429" s="5" t="s">
        <v>49</v>
      </c>
    </row>
    <row r="17430" spans="1:2" x14ac:dyDescent="0.3">
      <c r="A17430" s="3">
        <v>416186</v>
      </c>
      <c r="B17430" s="5" t="s">
        <v>886</v>
      </c>
    </row>
    <row r="17431" spans="1:2" x14ac:dyDescent="0.3">
      <c r="A17431" s="3">
        <v>416186</v>
      </c>
      <c r="B17431" s="5" t="s">
        <v>30</v>
      </c>
    </row>
    <row r="17432" spans="1:2" x14ac:dyDescent="0.3">
      <c r="A17432" s="3">
        <v>423611</v>
      </c>
      <c r="B17432" s="5" t="s">
        <v>49</v>
      </c>
    </row>
    <row r="17433" spans="1:2" x14ac:dyDescent="0.3">
      <c r="A17433" s="3">
        <v>423611</v>
      </c>
      <c r="B17433" s="5" t="s">
        <v>166</v>
      </c>
    </row>
    <row r="17434" spans="1:2" x14ac:dyDescent="0.3">
      <c r="A17434" s="3">
        <v>423611</v>
      </c>
      <c r="B17434" s="5" t="s">
        <v>6631</v>
      </c>
    </row>
    <row r="17435" spans="1:2" x14ac:dyDescent="0.3">
      <c r="A17435" s="3">
        <v>295693</v>
      </c>
      <c r="B17435" s="5" t="s">
        <v>2297</v>
      </c>
    </row>
    <row r="17436" spans="1:2" x14ac:dyDescent="0.3">
      <c r="A17436" s="3">
        <v>295693</v>
      </c>
      <c r="B17436" s="5" t="s">
        <v>30</v>
      </c>
    </row>
    <row r="17437" spans="1:2" x14ac:dyDescent="0.3">
      <c r="A17437" s="3">
        <v>295693</v>
      </c>
      <c r="B17437" s="5" t="s">
        <v>6748</v>
      </c>
    </row>
    <row r="17438" spans="1:2" x14ac:dyDescent="0.3">
      <c r="A17438" s="3">
        <v>345922</v>
      </c>
      <c r="B17438" s="5" t="s">
        <v>30</v>
      </c>
    </row>
    <row r="17439" spans="1:2" x14ac:dyDescent="0.3">
      <c r="A17439" s="3">
        <v>286538</v>
      </c>
      <c r="B17439" s="5" t="s">
        <v>49</v>
      </c>
    </row>
    <row r="17440" spans="1:2" x14ac:dyDescent="0.3">
      <c r="A17440" s="3">
        <v>286538</v>
      </c>
      <c r="B17440" s="5" t="s">
        <v>2528</v>
      </c>
    </row>
    <row r="17441" spans="1:2" x14ac:dyDescent="0.3">
      <c r="A17441" s="3">
        <v>286538</v>
      </c>
      <c r="B17441" s="5" t="s">
        <v>166</v>
      </c>
    </row>
    <row r="17442" spans="1:2" x14ac:dyDescent="0.3">
      <c r="A17442" s="3">
        <v>467248</v>
      </c>
      <c r="B17442" s="5" t="s">
        <v>30</v>
      </c>
    </row>
    <row r="17443" spans="1:2" x14ac:dyDescent="0.3">
      <c r="A17443" s="3">
        <v>467248</v>
      </c>
      <c r="B17443" s="5" t="s">
        <v>886</v>
      </c>
    </row>
    <row r="17444" spans="1:2" x14ac:dyDescent="0.3">
      <c r="A17444" s="3">
        <v>452558</v>
      </c>
      <c r="B17444" s="5" t="s">
        <v>1246</v>
      </c>
    </row>
    <row r="17445" spans="1:2" x14ac:dyDescent="0.3">
      <c r="A17445" s="3">
        <v>452558</v>
      </c>
      <c r="B17445" s="5" t="s">
        <v>777</v>
      </c>
    </row>
    <row r="17446" spans="1:2" x14ac:dyDescent="0.3">
      <c r="A17446" s="3">
        <v>452558</v>
      </c>
      <c r="B17446" s="5" t="s">
        <v>1139</v>
      </c>
    </row>
    <row r="17447" spans="1:2" x14ac:dyDescent="0.3">
      <c r="A17447" s="3">
        <v>452558</v>
      </c>
      <c r="B17447" s="5" t="s">
        <v>166</v>
      </c>
    </row>
    <row r="17448" spans="1:2" x14ac:dyDescent="0.3">
      <c r="A17448" s="3">
        <v>455411</v>
      </c>
      <c r="B17448" s="5" t="s">
        <v>2297</v>
      </c>
    </row>
    <row r="17449" spans="1:2" x14ac:dyDescent="0.3">
      <c r="A17449" s="3">
        <v>455411</v>
      </c>
      <c r="B17449" s="5" t="s">
        <v>30</v>
      </c>
    </row>
    <row r="17450" spans="1:2" x14ac:dyDescent="0.3">
      <c r="A17450" s="3">
        <v>455411</v>
      </c>
      <c r="B17450" s="5" t="s">
        <v>6748</v>
      </c>
    </row>
    <row r="17451" spans="1:2" x14ac:dyDescent="0.3">
      <c r="A17451" s="3">
        <v>379019</v>
      </c>
      <c r="B17451" s="5" t="s">
        <v>30</v>
      </c>
    </row>
    <row r="17452" spans="1:2" x14ac:dyDescent="0.3">
      <c r="A17452" s="3">
        <v>379019</v>
      </c>
      <c r="B17452" s="5" t="s">
        <v>49</v>
      </c>
    </row>
    <row r="17453" spans="1:2" x14ac:dyDescent="0.3">
      <c r="A17453" s="3">
        <v>427900</v>
      </c>
      <c r="B17453" s="5" t="s">
        <v>30</v>
      </c>
    </row>
    <row r="17454" spans="1:2" x14ac:dyDescent="0.3">
      <c r="A17454" s="3">
        <v>427900</v>
      </c>
      <c r="B17454" s="5" t="s">
        <v>49</v>
      </c>
    </row>
    <row r="17455" spans="1:2" x14ac:dyDescent="0.3">
      <c r="A17455" s="3">
        <v>427900</v>
      </c>
      <c r="B17455" s="5" t="s">
        <v>886</v>
      </c>
    </row>
    <row r="17456" spans="1:2" x14ac:dyDescent="0.3">
      <c r="A17456" s="3">
        <v>413362</v>
      </c>
      <c r="B17456" s="5" t="s">
        <v>49</v>
      </c>
    </row>
    <row r="17457" spans="1:2" x14ac:dyDescent="0.3">
      <c r="A17457" s="3">
        <v>413362</v>
      </c>
      <c r="B17457" s="5" t="s">
        <v>1246</v>
      </c>
    </row>
    <row r="17458" spans="1:2" x14ac:dyDescent="0.3">
      <c r="A17458" s="3">
        <v>413362</v>
      </c>
      <c r="B17458" s="5" t="s">
        <v>166</v>
      </c>
    </row>
    <row r="17459" spans="1:2" x14ac:dyDescent="0.3">
      <c r="A17459" s="3">
        <v>468202</v>
      </c>
      <c r="B17459" s="5" t="s">
        <v>6631</v>
      </c>
    </row>
    <row r="17460" spans="1:2" x14ac:dyDescent="0.3">
      <c r="A17460" s="3">
        <v>468202</v>
      </c>
      <c r="B17460" s="5" t="s">
        <v>166</v>
      </c>
    </row>
    <row r="17461" spans="1:2" x14ac:dyDescent="0.3">
      <c r="A17461" s="3">
        <v>468202</v>
      </c>
      <c r="B17461" s="5" t="s">
        <v>1246</v>
      </c>
    </row>
    <row r="17462" spans="1:2" x14ac:dyDescent="0.3">
      <c r="A17462" s="3">
        <v>425336</v>
      </c>
      <c r="B17462" s="5" t="s">
        <v>1246</v>
      </c>
    </row>
    <row r="17463" spans="1:2" x14ac:dyDescent="0.3">
      <c r="A17463" s="3">
        <v>425336</v>
      </c>
      <c r="B17463" s="5" t="s">
        <v>49</v>
      </c>
    </row>
    <row r="17464" spans="1:2" x14ac:dyDescent="0.3">
      <c r="A17464" s="3">
        <v>681219</v>
      </c>
      <c r="B17464" s="5" t="s">
        <v>49</v>
      </c>
    </row>
    <row r="17465" spans="1:2" x14ac:dyDescent="0.3">
      <c r="A17465" s="3">
        <v>433945</v>
      </c>
      <c r="B17465" s="5" t="s">
        <v>777</v>
      </c>
    </row>
    <row r="17466" spans="1:2" x14ac:dyDescent="0.3">
      <c r="A17466" s="3">
        <v>433945</v>
      </c>
      <c r="B17466" s="5" t="s">
        <v>49</v>
      </c>
    </row>
    <row r="17467" spans="1:2" x14ac:dyDescent="0.3">
      <c r="A17467" s="3">
        <v>433945</v>
      </c>
      <c r="B17467" s="5" t="s">
        <v>166</v>
      </c>
    </row>
    <row r="17468" spans="1:2" x14ac:dyDescent="0.3">
      <c r="A17468" s="3">
        <v>420245</v>
      </c>
      <c r="B17468" s="5" t="s">
        <v>468</v>
      </c>
    </row>
    <row r="17469" spans="1:2" x14ac:dyDescent="0.3">
      <c r="A17469" s="3">
        <v>362585</v>
      </c>
      <c r="B17469" s="5" t="s">
        <v>2297</v>
      </c>
    </row>
    <row r="17470" spans="1:2" x14ac:dyDescent="0.3">
      <c r="A17470" s="3">
        <v>362585</v>
      </c>
      <c r="B17470" s="5" t="s">
        <v>2848</v>
      </c>
    </row>
    <row r="17471" spans="1:2" x14ac:dyDescent="0.3">
      <c r="A17471" s="3">
        <v>362585</v>
      </c>
      <c r="B17471" s="5" t="s">
        <v>6631</v>
      </c>
    </row>
    <row r="17472" spans="1:2" x14ac:dyDescent="0.3">
      <c r="A17472" s="3">
        <v>291276</v>
      </c>
      <c r="B17472" s="5" t="s">
        <v>777</v>
      </c>
    </row>
    <row r="17473" spans="1:2" x14ac:dyDescent="0.3">
      <c r="A17473" s="3">
        <v>291276</v>
      </c>
      <c r="B17473" s="5" t="s">
        <v>166</v>
      </c>
    </row>
    <row r="17474" spans="1:2" x14ac:dyDescent="0.3">
      <c r="A17474" s="3">
        <v>418437</v>
      </c>
      <c r="B17474" s="5" t="s">
        <v>49</v>
      </c>
    </row>
    <row r="17475" spans="1:2" x14ac:dyDescent="0.3">
      <c r="A17475" s="3">
        <v>418437</v>
      </c>
      <c r="B17475" s="5" t="s">
        <v>166</v>
      </c>
    </row>
    <row r="17476" spans="1:2" x14ac:dyDescent="0.3">
      <c r="A17476" s="3">
        <v>456160</v>
      </c>
      <c r="B17476" s="5" t="s">
        <v>166</v>
      </c>
    </row>
    <row r="17477" spans="1:2" x14ac:dyDescent="0.3">
      <c r="A17477" s="3">
        <v>456160</v>
      </c>
      <c r="B17477" s="5" t="s">
        <v>468</v>
      </c>
    </row>
    <row r="17478" spans="1:2" x14ac:dyDescent="0.3">
      <c r="A17478" s="3">
        <v>390056</v>
      </c>
      <c r="B17478" s="5" t="s">
        <v>49</v>
      </c>
    </row>
    <row r="17479" spans="1:2" x14ac:dyDescent="0.3">
      <c r="A17479" s="3">
        <v>390056</v>
      </c>
      <c r="B17479" s="5" t="s">
        <v>886</v>
      </c>
    </row>
    <row r="17480" spans="1:2" x14ac:dyDescent="0.3">
      <c r="A17480" s="3">
        <v>460218</v>
      </c>
      <c r="B17480" s="5" t="s">
        <v>468</v>
      </c>
    </row>
    <row r="17481" spans="1:2" x14ac:dyDescent="0.3">
      <c r="A17481" s="3">
        <v>460218</v>
      </c>
      <c r="B17481" s="5" t="s">
        <v>2528</v>
      </c>
    </row>
    <row r="17482" spans="1:2" x14ac:dyDescent="0.3">
      <c r="A17482" s="3">
        <v>364733</v>
      </c>
      <c r="B17482" s="5" t="s">
        <v>49</v>
      </c>
    </row>
    <row r="17483" spans="1:2" x14ac:dyDescent="0.3">
      <c r="A17483" s="3">
        <v>364733</v>
      </c>
      <c r="B17483" s="5" t="s">
        <v>886</v>
      </c>
    </row>
    <row r="17484" spans="1:2" x14ac:dyDescent="0.3">
      <c r="A17484" s="3">
        <v>488465</v>
      </c>
      <c r="B17484" s="5" t="s">
        <v>2848</v>
      </c>
    </row>
    <row r="17485" spans="1:2" x14ac:dyDescent="0.3">
      <c r="A17485" s="3">
        <v>488465</v>
      </c>
      <c r="B17485" s="5" t="s">
        <v>310</v>
      </c>
    </row>
    <row r="17486" spans="1:2" x14ac:dyDescent="0.3">
      <c r="A17486" s="3">
        <v>488465</v>
      </c>
      <c r="B17486" s="5" t="s">
        <v>2297</v>
      </c>
    </row>
    <row r="17487" spans="1:2" x14ac:dyDescent="0.3">
      <c r="A17487" s="3">
        <v>435107</v>
      </c>
      <c r="B17487" s="5" t="s">
        <v>19406</v>
      </c>
    </row>
    <row r="17488" spans="1:2" x14ac:dyDescent="0.3">
      <c r="A17488" s="3">
        <v>435107</v>
      </c>
      <c r="B17488" s="5" t="s">
        <v>886</v>
      </c>
    </row>
    <row r="17489" spans="1:2" x14ac:dyDescent="0.3">
      <c r="A17489" s="3">
        <v>336000</v>
      </c>
      <c r="B17489" s="5" t="s">
        <v>49</v>
      </c>
    </row>
    <row r="17490" spans="1:2" x14ac:dyDescent="0.3">
      <c r="A17490" s="3">
        <v>414453</v>
      </c>
      <c r="B17490" s="5" t="s">
        <v>49</v>
      </c>
    </row>
    <row r="17491" spans="1:2" x14ac:dyDescent="0.3">
      <c r="A17491" s="3">
        <v>438970</v>
      </c>
      <c r="B17491" s="5" t="s">
        <v>2528</v>
      </c>
    </row>
    <row r="17492" spans="1:2" x14ac:dyDescent="0.3">
      <c r="A17492" s="3">
        <v>438970</v>
      </c>
      <c r="B17492" s="5" t="s">
        <v>777</v>
      </c>
    </row>
    <row r="17493" spans="1:2" x14ac:dyDescent="0.3">
      <c r="A17493" s="3">
        <v>438970</v>
      </c>
      <c r="B17493" s="5" t="s">
        <v>30</v>
      </c>
    </row>
    <row r="17494" spans="1:2" x14ac:dyDescent="0.3">
      <c r="A17494" s="3">
        <v>438970</v>
      </c>
      <c r="B17494" s="5" t="s">
        <v>19406</v>
      </c>
    </row>
    <row r="17495" spans="1:2" x14ac:dyDescent="0.3">
      <c r="A17495" s="3">
        <v>438970</v>
      </c>
      <c r="B17495" s="5" t="s">
        <v>468</v>
      </c>
    </row>
    <row r="17496" spans="1:2" x14ac:dyDescent="0.3">
      <c r="A17496" s="3">
        <v>436391</v>
      </c>
      <c r="B17496" s="5" t="s">
        <v>777</v>
      </c>
    </row>
    <row r="17497" spans="1:2" x14ac:dyDescent="0.3">
      <c r="A17497" s="3">
        <v>436391</v>
      </c>
      <c r="B17497" s="5" t="s">
        <v>7548</v>
      </c>
    </row>
    <row r="17498" spans="1:2" x14ac:dyDescent="0.3">
      <c r="A17498" s="3">
        <v>436391</v>
      </c>
      <c r="B17498" s="5" t="s">
        <v>49</v>
      </c>
    </row>
    <row r="17499" spans="1:2" x14ac:dyDescent="0.3">
      <c r="A17499" s="3">
        <v>436391</v>
      </c>
      <c r="B17499" s="5" t="s">
        <v>310</v>
      </c>
    </row>
    <row r="17500" spans="1:2" x14ac:dyDescent="0.3">
      <c r="A17500" s="3">
        <v>340270</v>
      </c>
      <c r="B17500" s="5" t="s">
        <v>6748</v>
      </c>
    </row>
    <row r="17501" spans="1:2" x14ac:dyDescent="0.3">
      <c r="A17501" s="3">
        <v>340270</v>
      </c>
      <c r="B17501" s="5" t="s">
        <v>49</v>
      </c>
    </row>
    <row r="17502" spans="1:2" x14ac:dyDescent="0.3">
      <c r="A17502" s="3">
        <v>340270</v>
      </c>
      <c r="B17502" s="5" t="s">
        <v>30</v>
      </c>
    </row>
    <row r="17503" spans="1:2" x14ac:dyDescent="0.3">
      <c r="A17503" s="3">
        <v>404733</v>
      </c>
      <c r="B17503" s="5" t="s">
        <v>166</v>
      </c>
    </row>
    <row r="17504" spans="1:2" x14ac:dyDescent="0.3">
      <c r="A17504" s="3">
        <v>404733</v>
      </c>
      <c r="B17504" s="5" t="s">
        <v>777</v>
      </c>
    </row>
    <row r="17505" spans="1:2" x14ac:dyDescent="0.3">
      <c r="A17505" s="3">
        <v>404733</v>
      </c>
      <c r="B17505" s="5" t="s">
        <v>6631</v>
      </c>
    </row>
    <row r="17506" spans="1:2" x14ac:dyDescent="0.3">
      <c r="A17506" s="3">
        <v>435126</v>
      </c>
      <c r="B17506" s="5" t="s">
        <v>49</v>
      </c>
    </row>
    <row r="17507" spans="1:2" x14ac:dyDescent="0.3">
      <c r="A17507" s="3">
        <v>435126</v>
      </c>
      <c r="B17507" s="5" t="s">
        <v>30</v>
      </c>
    </row>
    <row r="17508" spans="1:2" x14ac:dyDescent="0.3">
      <c r="A17508" s="3">
        <v>401898</v>
      </c>
      <c r="B17508" s="5" t="s">
        <v>49</v>
      </c>
    </row>
    <row r="17509" spans="1:2" x14ac:dyDescent="0.3">
      <c r="A17509" s="3">
        <v>401898</v>
      </c>
      <c r="B17509" s="5" t="s">
        <v>6631</v>
      </c>
    </row>
    <row r="17510" spans="1:2" x14ac:dyDescent="0.3">
      <c r="A17510" s="3">
        <v>401898</v>
      </c>
      <c r="B17510" s="5" t="s">
        <v>166</v>
      </c>
    </row>
    <row r="17511" spans="1:2" x14ac:dyDescent="0.3">
      <c r="A17511" s="3">
        <v>434119</v>
      </c>
      <c r="B17511" s="5" t="s">
        <v>777</v>
      </c>
    </row>
    <row r="17512" spans="1:2" x14ac:dyDescent="0.3">
      <c r="A17512" s="3">
        <v>434119</v>
      </c>
      <c r="B17512" s="5" t="s">
        <v>49</v>
      </c>
    </row>
    <row r="17513" spans="1:2" x14ac:dyDescent="0.3">
      <c r="A17513" s="3">
        <v>435901</v>
      </c>
      <c r="B17513" s="5" t="s">
        <v>886</v>
      </c>
    </row>
    <row r="17514" spans="1:2" x14ac:dyDescent="0.3">
      <c r="A17514" s="3">
        <v>435901</v>
      </c>
      <c r="B17514" s="5" t="s">
        <v>49</v>
      </c>
    </row>
    <row r="17515" spans="1:2" x14ac:dyDescent="0.3">
      <c r="A17515" s="3">
        <v>435901</v>
      </c>
      <c r="B17515" s="5" t="s">
        <v>166</v>
      </c>
    </row>
    <row r="17516" spans="1:2" x14ac:dyDescent="0.3">
      <c r="A17516" s="3">
        <v>438058</v>
      </c>
      <c r="B17516" s="5" t="s">
        <v>2297</v>
      </c>
    </row>
    <row r="17517" spans="1:2" x14ac:dyDescent="0.3">
      <c r="A17517" s="3">
        <v>438058</v>
      </c>
      <c r="B17517" s="5" t="s">
        <v>1246</v>
      </c>
    </row>
    <row r="17518" spans="1:2" x14ac:dyDescent="0.3">
      <c r="A17518" s="3">
        <v>438058</v>
      </c>
      <c r="B17518" s="5" t="s">
        <v>6631</v>
      </c>
    </row>
    <row r="17519" spans="1:2" x14ac:dyDescent="0.3">
      <c r="A17519" s="3">
        <v>438058</v>
      </c>
      <c r="B17519" s="5" t="s">
        <v>777</v>
      </c>
    </row>
    <row r="17520" spans="1:2" x14ac:dyDescent="0.3">
      <c r="A17520" s="3">
        <v>437291</v>
      </c>
      <c r="B17520" s="5" t="s">
        <v>777</v>
      </c>
    </row>
    <row r="17521" spans="1:2" x14ac:dyDescent="0.3">
      <c r="A17521" s="3">
        <v>437291</v>
      </c>
      <c r="B17521" s="5" t="s">
        <v>49</v>
      </c>
    </row>
    <row r="17522" spans="1:2" x14ac:dyDescent="0.3">
      <c r="A17522" s="3">
        <v>408220</v>
      </c>
      <c r="B17522" s="5" t="s">
        <v>2297</v>
      </c>
    </row>
    <row r="17523" spans="1:2" x14ac:dyDescent="0.3">
      <c r="A17523" s="3">
        <v>408220</v>
      </c>
      <c r="B17523" s="5" t="s">
        <v>777</v>
      </c>
    </row>
    <row r="17524" spans="1:2" x14ac:dyDescent="0.3">
      <c r="A17524" s="3">
        <v>408220</v>
      </c>
      <c r="B17524" s="5" t="s">
        <v>1139</v>
      </c>
    </row>
    <row r="17525" spans="1:2" x14ac:dyDescent="0.3">
      <c r="A17525" s="3">
        <v>408220</v>
      </c>
      <c r="B17525" s="5" t="s">
        <v>2848</v>
      </c>
    </row>
    <row r="17526" spans="1:2" x14ac:dyDescent="0.3">
      <c r="A17526" s="3">
        <v>408220</v>
      </c>
      <c r="B17526" s="5" t="s">
        <v>468</v>
      </c>
    </row>
    <row r="17527" spans="1:2" x14ac:dyDescent="0.3">
      <c r="A17527" s="3">
        <v>408220</v>
      </c>
      <c r="B17527" s="5" t="s">
        <v>2528</v>
      </c>
    </row>
    <row r="17528" spans="1:2" x14ac:dyDescent="0.3">
      <c r="A17528" s="3">
        <v>445585</v>
      </c>
      <c r="B17528" s="5" t="s">
        <v>1845</v>
      </c>
    </row>
    <row r="17529" spans="1:2" x14ac:dyDescent="0.3">
      <c r="A17529" s="3">
        <v>469722</v>
      </c>
      <c r="B17529" s="5" t="s">
        <v>468</v>
      </c>
    </row>
    <row r="17530" spans="1:2" x14ac:dyDescent="0.3">
      <c r="A17530" s="3">
        <v>469722</v>
      </c>
      <c r="B17530" s="5" t="s">
        <v>166</v>
      </c>
    </row>
    <row r="17531" spans="1:2" x14ac:dyDescent="0.3">
      <c r="A17531" s="3">
        <v>469722</v>
      </c>
      <c r="B17531" s="5" t="s">
        <v>49</v>
      </c>
    </row>
    <row r="17532" spans="1:2" x14ac:dyDescent="0.3">
      <c r="A17532" s="3">
        <v>297160</v>
      </c>
      <c r="B17532" s="5" t="s">
        <v>468</v>
      </c>
    </row>
    <row r="17533" spans="1:2" x14ac:dyDescent="0.3">
      <c r="A17533" s="3">
        <v>454699</v>
      </c>
      <c r="B17533" s="5" t="s">
        <v>2297</v>
      </c>
    </row>
    <row r="17534" spans="1:2" x14ac:dyDescent="0.3">
      <c r="A17534" s="3">
        <v>454699</v>
      </c>
      <c r="B17534" s="5" t="s">
        <v>6748</v>
      </c>
    </row>
    <row r="17535" spans="1:2" x14ac:dyDescent="0.3">
      <c r="A17535" s="3">
        <v>454699</v>
      </c>
      <c r="B17535" s="5" t="s">
        <v>2848</v>
      </c>
    </row>
    <row r="17536" spans="1:2" x14ac:dyDescent="0.3">
      <c r="A17536" s="3">
        <v>454699</v>
      </c>
      <c r="B17536" s="5" t="s">
        <v>30</v>
      </c>
    </row>
    <row r="17537" spans="1:2" x14ac:dyDescent="0.3">
      <c r="A17537" s="3">
        <v>394830</v>
      </c>
      <c r="B17537" s="5" t="s">
        <v>468</v>
      </c>
    </row>
    <row r="17538" spans="1:2" x14ac:dyDescent="0.3">
      <c r="A17538" s="3">
        <v>394830</v>
      </c>
      <c r="B17538" s="5" t="s">
        <v>6631</v>
      </c>
    </row>
    <row r="17539" spans="1:2" x14ac:dyDescent="0.3">
      <c r="A17539" s="3">
        <v>394830</v>
      </c>
      <c r="B17539" s="5" t="s">
        <v>166</v>
      </c>
    </row>
    <row r="17540" spans="1:2" x14ac:dyDescent="0.3">
      <c r="A17540" s="3">
        <v>416051</v>
      </c>
      <c r="B17540" s="5" t="s">
        <v>166</v>
      </c>
    </row>
    <row r="17541" spans="1:2" x14ac:dyDescent="0.3">
      <c r="A17541" s="3">
        <v>416051</v>
      </c>
      <c r="B17541" s="5" t="s">
        <v>6631</v>
      </c>
    </row>
    <row r="17542" spans="1:2" x14ac:dyDescent="0.3">
      <c r="A17542" s="3">
        <v>461714</v>
      </c>
      <c r="B17542" s="5" t="s">
        <v>777</v>
      </c>
    </row>
    <row r="17543" spans="1:2" x14ac:dyDescent="0.3">
      <c r="A17543" s="3">
        <v>461714</v>
      </c>
      <c r="B17543" s="5" t="s">
        <v>166</v>
      </c>
    </row>
    <row r="17544" spans="1:2" x14ac:dyDescent="0.3">
      <c r="A17544" s="3">
        <v>457837</v>
      </c>
      <c r="B17544" s="5" t="s">
        <v>886</v>
      </c>
    </row>
    <row r="17545" spans="1:2" x14ac:dyDescent="0.3">
      <c r="A17545" s="3">
        <v>457837</v>
      </c>
      <c r="B17545" s="5" t="s">
        <v>777</v>
      </c>
    </row>
    <row r="17546" spans="1:2" x14ac:dyDescent="0.3">
      <c r="A17546" s="3">
        <v>457837</v>
      </c>
      <c r="B17546" s="5" t="s">
        <v>49</v>
      </c>
    </row>
    <row r="17547" spans="1:2" x14ac:dyDescent="0.3">
      <c r="A17547" s="3">
        <v>457837</v>
      </c>
      <c r="B17547" s="5" t="s">
        <v>7548</v>
      </c>
    </row>
    <row r="17548" spans="1:2" x14ac:dyDescent="0.3">
      <c r="A17548" s="3">
        <v>469310</v>
      </c>
      <c r="B17548" s="5" t="s">
        <v>2297</v>
      </c>
    </row>
    <row r="17549" spans="1:2" x14ac:dyDescent="0.3">
      <c r="A17549" s="3">
        <v>469310</v>
      </c>
      <c r="B17549" s="5" t="s">
        <v>1139</v>
      </c>
    </row>
    <row r="17550" spans="1:2" x14ac:dyDescent="0.3">
      <c r="A17550" s="3">
        <v>469310</v>
      </c>
      <c r="B17550" s="5" t="s">
        <v>6748</v>
      </c>
    </row>
    <row r="17551" spans="1:2" x14ac:dyDescent="0.3">
      <c r="A17551" s="3">
        <v>567581</v>
      </c>
      <c r="B17551" s="5" t="s">
        <v>777</v>
      </c>
    </row>
    <row r="17552" spans="1:2" x14ac:dyDescent="0.3">
      <c r="A17552" s="3">
        <v>567581</v>
      </c>
      <c r="B17552" s="5" t="s">
        <v>166</v>
      </c>
    </row>
    <row r="17553" spans="1:2" x14ac:dyDescent="0.3">
      <c r="A17553" s="3">
        <v>419835</v>
      </c>
      <c r="B17553" s="5" t="s">
        <v>6631</v>
      </c>
    </row>
    <row r="17554" spans="1:2" x14ac:dyDescent="0.3">
      <c r="A17554" s="3">
        <v>419835</v>
      </c>
      <c r="B17554" s="5" t="s">
        <v>1246</v>
      </c>
    </row>
    <row r="17555" spans="1:2" x14ac:dyDescent="0.3">
      <c r="A17555" s="3">
        <v>419835</v>
      </c>
      <c r="B17555" s="5" t="s">
        <v>166</v>
      </c>
    </row>
    <row r="17556" spans="1:2" x14ac:dyDescent="0.3">
      <c r="A17556" s="3">
        <v>95608</v>
      </c>
      <c r="B17556" s="5" t="s">
        <v>49</v>
      </c>
    </row>
    <row r="17557" spans="1:2" x14ac:dyDescent="0.3">
      <c r="A17557" s="3">
        <v>462181</v>
      </c>
      <c r="B17557" s="5" t="s">
        <v>30</v>
      </c>
    </row>
    <row r="17558" spans="1:2" x14ac:dyDescent="0.3">
      <c r="A17558" s="3">
        <v>462181</v>
      </c>
      <c r="B17558" s="5" t="s">
        <v>49</v>
      </c>
    </row>
    <row r="17559" spans="1:2" x14ac:dyDescent="0.3">
      <c r="A17559" s="3">
        <v>462181</v>
      </c>
      <c r="B17559" s="5" t="s">
        <v>886</v>
      </c>
    </row>
    <row r="17560" spans="1:2" x14ac:dyDescent="0.3">
      <c r="A17560" s="3">
        <v>313943</v>
      </c>
      <c r="B17560" s="5" t="s">
        <v>2528</v>
      </c>
    </row>
    <row r="17561" spans="1:2" x14ac:dyDescent="0.3">
      <c r="A17561" s="3">
        <v>313943</v>
      </c>
      <c r="B17561" s="5" t="s">
        <v>777</v>
      </c>
    </row>
    <row r="17562" spans="1:2" x14ac:dyDescent="0.3">
      <c r="A17562" s="3">
        <v>390054</v>
      </c>
      <c r="B17562" s="5" t="s">
        <v>310</v>
      </c>
    </row>
    <row r="17563" spans="1:2" x14ac:dyDescent="0.3">
      <c r="A17563" s="3">
        <v>390054</v>
      </c>
      <c r="B17563" s="5" t="s">
        <v>777</v>
      </c>
    </row>
    <row r="17564" spans="1:2" x14ac:dyDescent="0.3">
      <c r="A17564" s="3">
        <v>390054</v>
      </c>
      <c r="B17564" s="5" t="s">
        <v>49</v>
      </c>
    </row>
    <row r="17565" spans="1:2" x14ac:dyDescent="0.3">
      <c r="A17565" s="3">
        <v>420950</v>
      </c>
      <c r="B17565" s="5" t="s">
        <v>2848</v>
      </c>
    </row>
    <row r="17566" spans="1:2" x14ac:dyDescent="0.3">
      <c r="A17566" s="3">
        <v>420950</v>
      </c>
      <c r="B17566" s="5" t="s">
        <v>2528</v>
      </c>
    </row>
    <row r="17567" spans="1:2" x14ac:dyDescent="0.3">
      <c r="A17567" s="3">
        <v>420950</v>
      </c>
      <c r="B17567" s="5" t="s">
        <v>468</v>
      </c>
    </row>
    <row r="17568" spans="1:2" x14ac:dyDescent="0.3">
      <c r="A17568" s="3">
        <v>420950</v>
      </c>
      <c r="B17568" s="5" t="s">
        <v>6748</v>
      </c>
    </row>
    <row r="17569" spans="1:2" x14ac:dyDescent="0.3">
      <c r="A17569" s="3">
        <v>426238</v>
      </c>
      <c r="B17569" s="5" t="s">
        <v>49</v>
      </c>
    </row>
    <row r="17570" spans="1:2" x14ac:dyDescent="0.3">
      <c r="A17570" s="3">
        <v>426238</v>
      </c>
      <c r="B17570" s="5" t="s">
        <v>886</v>
      </c>
    </row>
    <row r="17571" spans="1:2" x14ac:dyDescent="0.3">
      <c r="A17571" s="3">
        <v>445040</v>
      </c>
      <c r="B17571" s="5" t="s">
        <v>7548</v>
      </c>
    </row>
    <row r="17572" spans="1:2" x14ac:dyDescent="0.3">
      <c r="A17572" s="3">
        <v>445040</v>
      </c>
      <c r="B17572" s="5" t="s">
        <v>49</v>
      </c>
    </row>
    <row r="17573" spans="1:2" x14ac:dyDescent="0.3">
      <c r="A17573" s="3">
        <v>445040</v>
      </c>
      <c r="B17573" s="5" t="s">
        <v>1246</v>
      </c>
    </row>
    <row r="17574" spans="1:2" x14ac:dyDescent="0.3">
      <c r="A17574" s="3">
        <v>401544</v>
      </c>
      <c r="B17574" s="5" t="s">
        <v>777</v>
      </c>
    </row>
    <row r="17575" spans="1:2" x14ac:dyDescent="0.3">
      <c r="A17575" s="3">
        <v>401544</v>
      </c>
      <c r="B17575" s="5" t="s">
        <v>30</v>
      </c>
    </row>
    <row r="17576" spans="1:2" x14ac:dyDescent="0.3">
      <c r="A17576" s="3">
        <v>401544</v>
      </c>
      <c r="B17576" s="5" t="s">
        <v>2528</v>
      </c>
    </row>
    <row r="17577" spans="1:2" x14ac:dyDescent="0.3">
      <c r="A17577" s="3">
        <v>442056</v>
      </c>
      <c r="B17577" s="5" t="s">
        <v>30</v>
      </c>
    </row>
    <row r="17578" spans="1:2" x14ac:dyDescent="0.3">
      <c r="A17578" s="3">
        <v>442056</v>
      </c>
      <c r="B17578" s="5" t="s">
        <v>2297</v>
      </c>
    </row>
    <row r="17579" spans="1:2" x14ac:dyDescent="0.3">
      <c r="A17579" s="3">
        <v>442056</v>
      </c>
      <c r="B17579" s="5" t="s">
        <v>6748</v>
      </c>
    </row>
    <row r="17580" spans="1:2" x14ac:dyDescent="0.3">
      <c r="A17580" s="3">
        <v>442056</v>
      </c>
      <c r="B17580" s="5" t="s">
        <v>2848</v>
      </c>
    </row>
    <row r="17581" spans="1:2" x14ac:dyDescent="0.3">
      <c r="A17581" s="3">
        <v>430474</v>
      </c>
      <c r="B17581" s="5" t="s">
        <v>2297</v>
      </c>
    </row>
    <row r="17582" spans="1:2" x14ac:dyDescent="0.3">
      <c r="A17582" s="3">
        <v>430474</v>
      </c>
      <c r="B17582" s="5" t="s">
        <v>6748</v>
      </c>
    </row>
    <row r="17583" spans="1:2" x14ac:dyDescent="0.3">
      <c r="A17583" s="3">
        <v>430474</v>
      </c>
      <c r="B17583" s="5" t="s">
        <v>1139</v>
      </c>
    </row>
    <row r="17584" spans="1:2" x14ac:dyDescent="0.3">
      <c r="A17584" s="3">
        <v>316154</v>
      </c>
      <c r="B17584" s="5" t="s">
        <v>49</v>
      </c>
    </row>
    <row r="17585" spans="1:2" x14ac:dyDescent="0.3">
      <c r="A17585" s="3">
        <v>316154</v>
      </c>
      <c r="B17585" s="5" t="s">
        <v>468</v>
      </c>
    </row>
    <row r="17586" spans="1:2" x14ac:dyDescent="0.3">
      <c r="A17586" s="3">
        <v>316154</v>
      </c>
      <c r="B17586" s="5" t="s">
        <v>2528</v>
      </c>
    </row>
    <row r="17587" spans="1:2" x14ac:dyDescent="0.3">
      <c r="A17587" s="3">
        <v>371638</v>
      </c>
      <c r="B17587" s="5" t="s">
        <v>30</v>
      </c>
    </row>
    <row r="17588" spans="1:2" x14ac:dyDescent="0.3">
      <c r="A17588" s="3">
        <v>371638</v>
      </c>
      <c r="B17588" s="5" t="s">
        <v>49</v>
      </c>
    </row>
    <row r="17589" spans="1:2" x14ac:dyDescent="0.3">
      <c r="A17589" s="3">
        <v>1285792</v>
      </c>
      <c r="B17589" s="5" t="s">
        <v>1845</v>
      </c>
    </row>
    <row r="17590" spans="1:2" x14ac:dyDescent="0.3">
      <c r="A17590" s="3">
        <v>339987</v>
      </c>
      <c r="B17590" s="5" t="s">
        <v>310</v>
      </c>
    </row>
    <row r="17591" spans="1:2" x14ac:dyDescent="0.3">
      <c r="A17591" s="3">
        <v>339987</v>
      </c>
      <c r="B17591" s="5" t="s">
        <v>49</v>
      </c>
    </row>
    <row r="17592" spans="1:2" x14ac:dyDescent="0.3">
      <c r="A17592" s="3">
        <v>432836</v>
      </c>
      <c r="B17592" s="5" t="s">
        <v>1246</v>
      </c>
    </row>
    <row r="17593" spans="1:2" x14ac:dyDescent="0.3">
      <c r="A17593" s="3">
        <v>432836</v>
      </c>
      <c r="B17593" s="5" t="s">
        <v>6631</v>
      </c>
    </row>
    <row r="17594" spans="1:2" x14ac:dyDescent="0.3">
      <c r="A17594" s="3">
        <v>432836</v>
      </c>
      <c r="B17594" s="5" t="s">
        <v>166</v>
      </c>
    </row>
    <row r="17595" spans="1:2" x14ac:dyDescent="0.3">
      <c r="A17595" s="3">
        <v>414770</v>
      </c>
      <c r="B17595" s="5" t="s">
        <v>49</v>
      </c>
    </row>
    <row r="17596" spans="1:2" x14ac:dyDescent="0.3">
      <c r="A17596" s="3">
        <v>414770</v>
      </c>
      <c r="B17596" s="5" t="s">
        <v>6631</v>
      </c>
    </row>
    <row r="17597" spans="1:2" x14ac:dyDescent="0.3">
      <c r="A17597" s="3">
        <v>392207</v>
      </c>
      <c r="B17597" s="5" t="s">
        <v>166</v>
      </c>
    </row>
    <row r="17598" spans="1:2" x14ac:dyDescent="0.3">
      <c r="A17598" s="3">
        <v>392207</v>
      </c>
      <c r="B17598" s="5" t="s">
        <v>1246</v>
      </c>
    </row>
    <row r="17599" spans="1:2" x14ac:dyDescent="0.3">
      <c r="A17599" s="3">
        <v>392207</v>
      </c>
      <c r="B17599" s="5" t="s">
        <v>6631</v>
      </c>
    </row>
    <row r="17600" spans="1:2" x14ac:dyDescent="0.3">
      <c r="A17600" s="3">
        <v>459225</v>
      </c>
      <c r="B17600" s="5" t="s">
        <v>30</v>
      </c>
    </row>
    <row r="17601" spans="1:2" x14ac:dyDescent="0.3">
      <c r="A17601" s="3">
        <v>459225</v>
      </c>
      <c r="B17601" s="5" t="s">
        <v>49</v>
      </c>
    </row>
    <row r="17602" spans="1:2" x14ac:dyDescent="0.3">
      <c r="A17602" s="3">
        <v>459225</v>
      </c>
      <c r="B17602" s="5" t="s">
        <v>886</v>
      </c>
    </row>
    <row r="17603" spans="1:2" x14ac:dyDescent="0.3">
      <c r="A17603" s="3">
        <v>429191</v>
      </c>
      <c r="B17603" s="5" t="s">
        <v>49</v>
      </c>
    </row>
    <row r="17604" spans="1:2" x14ac:dyDescent="0.3">
      <c r="A17604" s="3">
        <v>436120</v>
      </c>
      <c r="B17604" s="5" t="s">
        <v>2297</v>
      </c>
    </row>
    <row r="17605" spans="1:2" x14ac:dyDescent="0.3">
      <c r="A17605" s="3">
        <v>436120</v>
      </c>
      <c r="B17605" s="5" t="s">
        <v>6748</v>
      </c>
    </row>
    <row r="17606" spans="1:2" x14ac:dyDescent="0.3">
      <c r="A17606" s="3">
        <v>436120</v>
      </c>
      <c r="B17606" s="5" t="s">
        <v>2848</v>
      </c>
    </row>
    <row r="17607" spans="1:2" x14ac:dyDescent="0.3">
      <c r="A17607" s="3">
        <v>436120</v>
      </c>
      <c r="B17607" s="5" t="s">
        <v>1139</v>
      </c>
    </row>
    <row r="17608" spans="1:2" x14ac:dyDescent="0.3">
      <c r="A17608" s="3">
        <v>436120</v>
      </c>
      <c r="B17608" s="5" t="s">
        <v>30</v>
      </c>
    </row>
    <row r="17609" spans="1:2" x14ac:dyDescent="0.3">
      <c r="A17609" s="3">
        <v>436120</v>
      </c>
      <c r="B17609" s="5" t="s">
        <v>2378</v>
      </c>
    </row>
    <row r="17610" spans="1:2" x14ac:dyDescent="0.3">
      <c r="A17610" s="3">
        <v>425980</v>
      </c>
      <c r="B17610" s="5" t="s">
        <v>30</v>
      </c>
    </row>
    <row r="17611" spans="1:2" x14ac:dyDescent="0.3">
      <c r="A17611" s="3">
        <v>425980</v>
      </c>
      <c r="B17611" s="5" t="s">
        <v>49</v>
      </c>
    </row>
    <row r="17612" spans="1:2" x14ac:dyDescent="0.3">
      <c r="A17612" s="3">
        <v>301355</v>
      </c>
      <c r="B17612" s="5" t="s">
        <v>777</v>
      </c>
    </row>
    <row r="17613" spans="1:2" x14ac:dyDescent="0.3">
      <c r="A17613" s="3">
        <v>301355</v>
      </c>
      <c r="B17613" s="5" t="s">
        <v>6631</v>
      </c>
    </row>
    <row r="17614" spans="1:2" x14ac:dyDescent="0.3">
      <c r="A17614" s="3">
        <v>301355</v>
      </c>
      <c r="B17614" s="5" t="s">
        <v>166</v>
      </c>
    </row>
    <row r="17615" spans="1:2" x14ac:dyDescent="0.3">
      <c r="A17615" s="3">
        <v>449755</v>
      </c>
      <c r="B17615" s="5" t="s">
        <v>886</v>
      </c>
    </row>
    <row r="17616" spans="1:2" x14ac:dyDescent="0.3">
      <c r="A17616" s="3">
        <v>449755</v>
      </c>
      <c r="B17616" s="5" t="s">
        <v>30</v>
      </c>
    </row>
    <row r="17617" spans="1:2" x14ac:dyDescent="0.3">
      <c r="A17617" s="3">
        <v>334536</v>
      </c>
      <c r="B17617" s="5" t="s">
        <v>468</v>
      </c>
    </row>
    <row r="17618" spans="1:2" x14ac:dyDescent="0.3">
      <c r="A17618" s="3">
        <v>334536</v>
      </c>
      <c r="B17618" s="5" t="s">
        <v>6631</v>
      </c>
    </row>
    <row r="17619" spans="1:2" x14ac:dyDescent="0.3">
      <c r="A17619" s="3">
        <v>334536</v>
      </c>
      <c r="B17619" s="5" t="s">
        <v>166</v>
      </c>
    </row>
    <row r="17620" spans="1:2" x14ac:dyDescent="0.3">
      <c r="A17620" s="3">
        <v>481840</v>
      </c>
      <c r="B17620" s="5" t="s">
        <v>49</v>
      </c>
    </row>
    <row r="17621" spans="1:2" x14ac:dyDescent="0.3">
      <c r="A17621" s="3">
        <v>481840</v>
      </c>
      <c r="B17621" s="5" t="s">
        <v>886</v>
      </c>
    </row>
    <row r="17622" spans="1:2" x14ac:dyDescent="0.3">
      <c r="A17622" s="3">
        <v>501007</v>
      </c>
      <c r="B17622" s="5" t="s">
        <v>1845</v>
      </c>
    </row>
    <row r="17623" spans="1:2" x14ac:dyDescent="0.3">
      <c r="A17623" s="3">
        <v>480572</v>
      </c>
      <c r="B17623" s="5" t="s">
        <v>1246</v>
      </c>
    </row>
    <row r="17624" spans="1:2" x14ac:dyDescent="0.3">
      <c r="A17624" s="3">
        <v>480572</v>
      </c>
      <c r="B17624" s="5" t="s">
        <v>49</v>
      </c>
    </row>
    <row r="17625" spans="1:2" x14ac:dyDescent="0.3">
      <c r="A17625" s="3">
        <v>480572</v>
      </c>
      <c r="B17625" s="5" t="s">
        <v>166</v>
      </c>
    </row>
    <row r="17626" spans="1:2" x14ac:dyDescent="0.3">
      <c r="A17626" s="3">
        <v>396940</v>
      </c>
      <c r="B17626" s="5" t="s">
        <v>49</v>
      </c>
    </row>
    <row r="17627" spans="1:2" x14ac:dyDescent="0.3">
      <c r="A17627" s="3">
        <v>396940</v>
      </c>
      <c r="B17627" s="5" t="s">
        <v>166</v>
      </c>
    </row>
    <row r="17628" spans="1:2" x14ac:dyDescent="0.3">
      <c r="A17628" s="3">
        <v>388284</v>
      </c>
      <c r="B17628" s="5" t="s">
        <v>6631</v>
      </c>
    </row>
    <row r="17629" spans="1:2" x14ac:dyDescent="0.3">
      <c r="A17629" s="3">
        <v>388284</v>
      </c>
      <c r="B17629" s="5" t="s">
        <v>49</v>
      </c>
    </row>
    <row r="17630" spans="1:2" x14ac:dyDescent="0.3">
      <c r="A17630" s="3">
        <v>388284</v>
      </c>
      <c r="B17630" s="5" t="s">
        <v>468</v>
      </c>
    </row>
    <row r="17631" spans="1:2" x14ac:dyDescent="0.3">
      <c r="A17631" s="3">
        <v>451955</v>
      </c>
      <c r="B17631" s="5" t="s">
        <v>886</v>
      </c>
    </row>
    <row r="17632" spans="1:2" x14ac:dyDescent="0.3">
      <c r="A17632" s="3">
        <v>451955</v>
      </c>
      <c r="B17632" s="5" t="s">
        <v>166</v>
      </c>
    </row>
    <row r="17633" spans="1:2" x14ac:dyDescent="0.3">
      <c r="A17633" s="3">
        <v>451955</v>
      </c>
      <c r="B17633" s="5" t="s">
        <v>49</v>
      </c>
    </row>
    <row r="17634" spans="1:2" x14ac:dyDescent="0.3">
      <c r="A17634" s="3">
        <v>414425</v>
      </c>
      <c r="B17634" s="5" t="s">
        <v>49</v>
      </c>
    </row>
    <row r="17635" spans="1:2" x14ac:dyDescent="0.3">
      <c r="A17635" s="3">
        <v>455551</v>
      </c>
      <c r="B17635" s="5" t="s">
        <v>2528</v>
      </c>
    </row>
    <row r="17636" spans="1:2" x14ac:dyDescent="0.3">
      <c r="A17636" s="3">
        <v>455551</v>
      </c>
      <c r="B17636" s="5" t="s">
        <v>468</v>
      </c>
    </row>
    <row r="17637" spans="1:2" x14ac:dyDescent="0.3">
      <c r="A17637" s="3">
        <v>467433</v>
      </c>
      <c r="B17637" s="5" t="s">
        <v>49</v>
      </c>
    </row>
    <row r="17638" spans="1:2" x14ac:dyDescent="0.3">
      <c r="A17638" s="3">
        <v>433247</v>
      </c>
      <c r="B17638" s="5" t="s">
        <v>310</v>
      </c>
    </row>
    <row r="17639" spans="1:2" x14ac:dyDescent="0.3">
      <c r="A17639" s="3">
        <v>433247</v>
      </c>
      <c r="B17639" s="5" t="s">
        <v>49</v>
      </c>
    </row>
    <row r="17640" spans="1:2" x14ac:dyDescent="0.3">
      <c r="A17640" s="3">
        <v>433247</v>
      </c>
      <c r="B17640" s="5" t="s">
        <v>7548</v>
      </c>
    </row>
    <row r="17641" spans="1:2" x14ac:dyDescent="0.3">
      <c r="A17641" s="3">
        <v>323368</v>
      </c>
      <c r="B17641" s="5" t="s">
        <v>6631</v>
      </c>
    </row>
    <row r="17642" spans="1:2" x14ac:dyDescent="0.3">
      <c r="A17642" s="3">
        <v>323368</v>
      </c>
      <c r="B17642" s="5" t="s">
        <v>1246</v>
      </c>
    </row>
    <row r="17643" spans="1:2" x14ac:dyDescent="0.3">
      <c r="A17643" s="3">
        <v>323368</v>
      </c>
      <c r="B17643" s="5" t="s">
        <v>166</v>
      </c>
    </row>
    <row r="17644" spans="1:2" x14ac:dyDescent="0.3">
      <c r="A17644" s="3">
        <v>383709</v>
      </c>
      <c r="B17644" s="5" t="s">
        <v>49</v>
      </c>
    </row>
    <row r="17645" spans="1:2" x14ac:dyDescent="0.3">
      <c r="A17645" s="3">
        <v>458353</v>
      </c>
      <c r="B17645" s="5" t="s">
        <v>166</v>
      </c>
    </row>
    <row r="17646" spans="1:2" x14ac:dyDescent="0.3">
      <c r="A17646" s="3">
        <v>458353</v>
      </c>
      <c r="B17646" s="5" t="s">
        <v>468</v>
      </c>
    </row>
    <row r="17647" spans="1:2" x14ac:dyDescent="0.3">
      <c r="A17647" s="3">
        <v>341689</v>
      </c>
      <c r="B17647" s="5" t="s">
        <v>30</v>
      </c>
    </row>
    <row r="17648" spans="1:2" x14ac:dyDescent="0.3">
      <c r="A17648" s="3">
        <v>341689</v>
      </c>
      <c r="B17648" s="5" t="s">
        <v>2378</v>
      </c>
    </row>
    <row r="17649" spans="1:2" x14ac:dyDescent="0.3">
      <c r="A17649" s="3">
        <v>341689</v>
      </c>
      <c r="B17649" s="5" t="s">
        <v>886</v>
      </c>
    </row>
    <row r="17650" spans="1:2" x14ac:dyDescent="0.3">
      <c r="A17650" s="3">
        <v>341689</v>
      </c>
      <c r="B17650" s="5" t="s">
        <v>2528</v>
      </c>
    </row>
    <row r="17651" spans="1:2" x14ac:dyDescent="0.3">
      <c r="A17651" s="3">
        <v>410554</v>
      </c>
      <c r="B17651" s="5" t="s">
        <v>777</v>
      </c>
    </row>
    <row r="17652" spans="1:2" x14ac:dyDescent="0.3">
      <c r="A17652" s="3">
        <v>410554</v>
      </c>
      <c r="B17652" s="5" t="s">
        <v>166</v>
      </c>
    </row>
    <row r="17653" spans="1:2" x14ac:dyDescent="0.3">
      <c r="A17653" s="3">
        <v>410554</v>
      </c>
      <c r="B17653" s="5" t="s">
        <v>1246</v>
      </c>
    </row>
    <row r="17654" spans="1:2" x14ac:dyDescent="0.3">
      <c r="A17654" s="3">
        <v>477449</v>
      </c>
      <c r="B17654" s="5" t="s">
        <v>2297</v>
      </c>
    </row>
    <row r="17655" spans="1:2" x14ac:dyDescent="0.3">
      <c r="A17655" s="3">
        <v>477449</v>
      </c>
      <c r="B17655" s="5" t="s">
        <v>777</v>
      </c>
    </row>
    <row r="17656" spans="1:2" x14ac:dyDescent="0.3">
      <c r="A17656" s="3">
        <v>477449</v>
      </c>
      <c r="B17656" s="5" t="s">
        <v>1139</v>
      </c>
    </row>
    <row r="17657" spans="1:2" x14ac:dyDescent="0.3">
      <c r="A17657" s="3">
        <v>477449</v>
      </c>
      <c r="B17657" s="5" t="s">
        <v>2848</v>
      </c>
    </row>
    <row r="17658" spans="1:2" x14ac:dyDescent="0.3">
      <c r="A17658" s="3">
        <v>446829</v>
      </c>
      <c r="B17658" s="5" t="s">
        <v>6748</v>
      </c>
    </row>
    <row r="17659" spans="1:2" x14ac:dyDescent="0.3">
      <c r="A17659" s="3">
        <v>407448</v>
      </c>
      <c r="B17659" s="5" t="s">
        <v>1246</v>
      </c>
    </row>
    <row r="17660" spans="1:2" x14ac:dyDescent="0.3">
      <c r="A17660" s="3">
        <v>407448</v>
      </c>
      <c r="B17660" s="5" t="s">
        <v>49</v>
      </c>
    </row>
    <row r="17661" spans="1:2" x14ac:dyDescent="0.3">
      <c r="A17661" s="3">
        <v>407448</v>
      </c>
      <c r="B17661" s="5" t="s">
        <v>166</v>
      </c>
    </row>
    <row r="17662" spans="1:2" x14ac:dyDescent="0.3">
      <c r="A17662" s="3">
        <v>407448</v>
      </c>
      <c r="B17662" s="5" t="s">
        <v>7548</v>
      </c>
    </row>
    <row r="17663" spans="1:2" x14ac:dyDescent="0.3">
      <c r="A17663" s="3">
        <v>459202</v>
      </c>
      <c r="B17663" s="5" t="s">
        <v>30</v>
      </c>
    </row>
    <row r="17664" spans="1:2" x14ac:dyDescent="0.3">
      <c r="A17664" s="3">
        <v>395993</v>
      </c>
      <c r="B17664" s="5" t="s">
        <v>49</v>
      </c>
    </row>
    <row r="17665" spans="1:2" x14ac:dyDescent="0.3">
      <c r="A17665" s="3">
        <v>430214</v>
      </c>
      <c r="B17665" s="5" t="s">
        <v>30</v>
      </c>
    </row>
    <row r="17666" spans="1:2" x14ac:dyDescent="0.3">
      <c r="A17666" s="3">
        <v>430214</v>
      </c>
      <c r="B17666" s="5" t="s">
        <v>886</v>
      </c>
    </row>
    <row r="17667" spans="1:2" x14ac:dyDescent="0.3">
      <c r="A17667" s="3">
        <v>430214</v>
      </c>
      <c r="B17667" s="5" t="s">
        <v>2297</v>
      </c>
    </row>
    <row r="17668" spans="1:2" x14ac:dyDescent="0.3">
      <c r="A17668" s="3">
        <v>430214</v>
      </c>
      <c r="B17668" s="5" t="s">
        <v>2848</v>
      </c>
    </row>
    <row r="17669" spans="1:2" x14ac:dyDescent="0.3">
      <c r="A17669" s="3">
        <v>464882</v>
      </c>
      <c r="B17669" s="5" t="s">
        <v>777</v>
      </c>
    </row>
    <row r="17670" spans="1:2" x14ac:dyDescent="0.3">
      <c r="A17670" s="3">
        <v>464882</v>
      </c>
      <c r="B17670" s="5" t="s">
        <v>2297</v>
      </c>
    </row>
    <row r="17671" spans="1:2" x14ac:dyDescent="0.3">
      <c r="A17671" s="3">
        <v>464882</v>
      </c>
      <c r="B17671" s="5" t="s">
        <v>30</v>
      </c>
    </row>
    <row r="17672" spans="1:2" x14ac:dyDescent="0.3">
      <c r="A17672" s="3">
        <v>464882</v>
      </c>
      <c r="B17672" s="5" t="s">
        <v>6748</v>
      </c>
    </row>
    <row r="17673" spans="1:2" x14ac:dyDescent="0.3">
      <c r="A17673" s="3">
        <v>464882</v>
      </c>
      <c r="B17673" s="5" t="s">
        <v>2528</v>
      </c>
    </row>
    <row r="17674" spans="1:2" x14ac:dyDescent="0.3">
      <c r="A17674" s="3">
        <v>482059</v>
      </c>
      <c r="B17674" s="5" t="s">
        <v>886</v>
      </c>
    </row>
    <row r="17675" spans="1:2" x14ac:dyDescent="0.3">
      <c r="A17675" s="3">
        <v>482059</v>
      </c>
      <c r="B17675" s="5" t="s">
        <v>49</v>
      </c>
    </row>
    <row r="17676" spans="1:2" x14ac:dyDescent="0.3">
      <c r="A17676" s="3">
        <v>412547</v>
      </c>
      <c r="B17676" s="5" t="s">
        <v>777</v>
      </c>
    </row>
    <row r="17677" spans="1:2" x14ac:dyDescent="0.3">
      <c r="A17677" s="3">
        <v>412547</v>
      </c>
      <c r="B17677" s="5" t="s">
        <v>30</v>
      </c>
    </row>
    <row r="17678" spans="1:2" x14ac:dyDescent="0.3">
      <c r="A17678" s="3">
        <v>431572</v>
      </c>
      <c r="B17678" s="5" t="s">
        <v>777</v>
      </c>
    </row>
    <row r="17679" spans="1:2" x14ac:dyDescent="0.3">
      <c r="A17679" s="3">
        <v>431572</v>
      </c>
      <c r="B17679" s="5" t="s">
        <v>1139</v>
      </c>
    </row>
    <row r="17680" spans="1:2" x14ac:dyDescent="0.3">
      <c r="A17680" s="3">
        <v>431572</v>
      </c>
      <c r="B17680" s="5" t="s">
        <v>2848</v>
      </c>
    </row>
    <row r="17681" spans="1:2" x14ac:dyDescent="0.3">
      <c r="A17681" s="3">
        <v>431572</v>
      </c>
      <c r="B17681" s="5" t="s">
        <v>166</v>
      </c>
    </row>
    <row r="17682" spans="1:2" x14ac:dyDescent="0.3">
      <c r="A17682" s="3">
        <v>333354</v>
      </c>
      <c r="B17682" s="5" t="s">
        <v>777</v>
      </c>
    </row>
    <row r="17683" spans="1:2" x14ac:dyDescent="0.3">
      <c r="A17683" s="3">
        <v>333354</v>
      </c>
      <c r="B17683" s="5" t="s">
        <v>1139</v>
      </c>
    </row>
    <row r="17684" spans="1:2" x14ac:dyDescent="0.3">
      <c r="A17684" s="3">
        <v>333354</v>
      </c>
      <c r="B17684" s="5" t="s">
        <v>1246</v>
      </c>
    </row>
    <row r="17685" spans="1:2" x14ac:dyDescent="0.3">
      <c r="A17685" s="3">
        <v>333354</v>
      </c>
      <c r="B17685" s="5" t="s">
        <v>49</v>
      </c>
    </row>
    <row r="17686" spans="1:2" x14ac:dyDescent="0.3">
      <c r="A17686" s="3">
        <v>333354</v>
      </c>
      <c r="B17686" s="5" t="s">
        <v>166</v>
      </c>
    </row>
    <row r="17687" spans="1:2" x14ac:dyDescent="0.3">
      <c r="A17687" s="3">
        <v>283591</v>
      </c>
      <c r="B17687" s="5" t="s">
        <v>49</v>
      </c>
    </row>
    <row r="17688" spans="1:2" x14ac:dyDescent="0.3">
      <c r="A17688" s="3">
        <v>283591</v>
      </c>
      <c r="B17688" s="5" t="s">
        <v>886</v>
      </c>
    </row>
    <row r="17689" spans="1:2" x14ac:dyDescent="0.3">
      <c r="A17689" s="3">
        <v>469721</v>
      </c>
      <c r="B17689" s="5" t="s">
        <v>468</v>
      </c>
    </row>
    <row r="17690" spans="1:2" x14ac:dyDescent="0.3">
      <c r="A17690" s="3">
        <v>469721</v>
      </c>
      <c r="B17690" s="5" t="s">
        <v>49</v>
      </c>
    </row>
    <row r="17691" spans="1:2" x14ac:dyDescent="0.3">
      <c r="A17691" s="3">
        <v>469721</v>
      </c>
      <c r="B17691" s="5" t="s">
        <v>2528</v>
      </c>
    </row>
    <row r="17692" spans="1:2" x14ac:dyDescent="0.3">
      <c r="A17692" s="3">
        <v>420648</v>
      </c>
      <c r="B17692" s="5" t="s">
        <v>468</v>
      </c>
    </row>
    <row r="17693" spans="1:2" x14ac:dyDescent="0.3">
      <c r="A17693" s="3">
        <v>420648</v>
      </c>
      <c r="B17693" s="5" t="s">
        <v>166</v>
      </c>
    </row>
    <row r="17694" spans="1:2" x14ac:dyDescent="0.3">
      <c r="A17694" s="3">
        <v>420648</v>
      </c>
      <c r="B17694" s="5" t="s">
        <v>30</v>
      </c>
    </row>
    <row r="17695" spans="1:2" x14ac:dyDescent="0.3">
      <c r="A17695" s="3">
        <v>464593</v>
      </c>
      <c r="B17695" s="5" t="s">
        <v>329</v>
      </c>
    </row>
    <row r="17696" spans="1:2" x14ac:dyDescent="0.3">
      <c r="A17696" s="3">
        <v>464593</v>
      </c>
      <c r="B17696" s="5" t="s">
        <v>6748</v>
      </c>
    </row>
    <row r="17697" spans="1:2" x14ac:dyDescent="0.3">
      <c r="A17697" s="3">
        <v>464593</v>
      </c>
      <c r="B17697" s="5" t="s">
        <v>1139</v>
      </c>
    </row>
    <row r="17698" spans="1:2" x14ac:dyDescent="0.3">
      <c r="A17698" s="3">
        <v>509080</v>
      </c>
      <c r="B17698" s="5" t="s">
        <v>2297</v>
      </c>
    </row>
    <row r="17699" spans="1:2" x14ac:dyDescent="0.3">
      <c r="A17699" s="3">
        <v>509080</v>
      </c>
      <c r="B17699" s="5" t="s">
        <v>6748</v>
      </c>
    </row>
    <row r="17700" spans="1:2" x14ac:dyDescent="0.3">
      <c r="A17700" s="3">
        <v>509080</v>
      </c>
      <c r="B17700" s="5" t="s">
        <v>2528</v>
      </c>
    </row>
    <row r="17701" spans="1:2" x14ac:dyDescent="0.3">
      <c r="A17701" s="3">
        <v>437108</v>
      </c>
      <c r="B17701" s="5" t="s">
        <v>468</v>
      </c>
    </row>
    <row r="17702" spans="1:2" x14ac:dyDescent="0.3">
      <c r="A17702" s="3">
        <v>437108</v>
      </c>
      <c r="B17702" s="5" t="s">
        <v>166</v>
      </c>
    </row>
    <row r="17703" spans="1:2" x14ac:dyDescent="0.3">
      <c r="A17703" s="3">
        <v>423453</v>
      </c>
      <c r="B17703" s="5" t="s">
        <v>1139</v>
      </c>
    </row>
    <row r="17704" spans="1:2" x14ac:dyDescent="0.3">
      <c r="A17704" s="3">
        <v>423453</v>
      </c>
      <c r="B17704" s="5" t="s">
        <v>2297</v>
      </c>
    </row>
    <row r="17705" spans="1:2" x14ac:dyDescent="0.3">
      <c r="A17705" s="3">
        <v>423453</v>
      </c>
      <c r="B17705" s="5" t="s">
        <v>30</v>
      </c>
    </row>
    <row r="17706" spans="1:2" x14ac:dyDescent="0.3">
      <c r="A17706" s="3">
        <v>423453</v>
      </c>
      <c r="B17706" s="5" t="s">
        <v>6748</v>
      </c>
    </row>
    <row r="17707" spans="1:2" x14ac:dyDescent="0.3">
      <c r="A17707" s="3">
        <v>466485</v>
      </c>
      <c r="B17707" s="5" t="s">
        <v>329</v>
      </c>
    </row>
    <row r="17708" spans="1:2" x14ac:dyDescent="0.3">
      <c r="A17708" s="3">
        <v>534179</v>
      </c>
      <c r="B17708" s="5" t="s">
        <v>886</v>
      </c>
    </row>
    <row r="17709" spans="1:2" x14ac:dyDescent="0.3">
      <c r="A17709" s="3">
        <v>315064</v>
      </c>
      <c r="B17709" s="5" t="s">
        <v>30</v>
      </c>
    </row>
    <row r="17710" spans="1:2" x14ac:dyDescent="0.3">
      <c r="A17710" s="3">
        <v>315064</v>
      </c>
      <c r="B17710" s="5" t="s">
        <v>2297</v>
      </c>
    </row>
    <row r="17711" spans="1:2" x14ac:dyDescent="0.3">
      <c r="A17711" s="3">
        <v>315064</v>
      </c>
      <c r="B17711" s="5" t="s">
        <v>1139</v>
      </c>
    </row>
    <row r="17712" spans="1:2" x14ac:dyDescent="0.3">
      <c r="A17712" s="3">
        <v>315064</v>
      </c>
      <c r="B17712" s="5" t="s">
        <v>6748</v>
      </c>
    </row>
    <row r="17713" spans="1:2" x14ac:dyDescent="0.3">
      <c r="A17713" s="3">
        <v>408509</v>
      </c>
      <c r="B17713" s="5" t="s">
        <v>49</v>
      </c>
    </row>
    <row r="17714" spans="1:2" x14ac:dyDescent="0.3">
      <c r="A17714" s="3">
        <v>430424</v>
      </c>
      <c r="B17714" s="5" t="s">
        <v>49</v>
      </c>
    </row>
    <row r="17715" spans="1:2" x14ac:dyDescent="0.3">
      <c r="A17715" s="3">
        <v>430424</v>
      </c>
      <c r="B17715" s="5" t="s">
        <v>1246</v>
      </c>
    </row>
    <row r="17716" spans="1:2" x14ac:dyDescent="0.3">
      <c r="A17716" s="3">
        <v>430424</v>
      </c>
      <c r="B17716" s="5" t="s">
        <v>310</v>
      </c>
    </row>
    <row r="17717" spans="1:2" x14ac:dyDescent="0.3">
      <c r="A17717" s="3">
        <v>438347</v>
      </c>
      <c r="B17717" s="5" t="s">
        <v>886</v>
      </c>
    </row>
    <row r="17718" spans="1:2" x14ac:dyDescent="0.3">
      <c r="A17718" s="3">
        <v>438347</v>
      </c>
      <c r="B17718" s="5" t="s">
        <v>30</v>
      </c>
    </row>
    <row r="17719" spans="1:2" x14ac:dyDescent="0.3">
      <c r="A17719" s="3">
        <v>475759</v>
      </c>
      <c r="B17719" s="5" t="s">
        <v>2528</v>
      </c>
    </row>
    <row r="17720" spans="1:2" x14ac:dyDescent="0.3">
      <c r="A17720" s="3">
        <v>475759</v>
      </c>
      <c r="B17720" s="5" t="s">
        <v>166</v>
      </c>
    </row>
    <row r="17721" spans="1:2" x14ac:dyDescent="0.3">
      <c r="A17721" s="3">
        <v>475759</v>
      </c>
      <c r="B17721" s="5" t="s">
        <v>777</v>
      </c>
    </row>
    <row r="17722" spans="1:2" x14ac:dyDescent="0.3">
      <c r="A17722" s="3">
        <v>452507</v>
      </c>
      <c r="B17722" s="5" t="s">
        <v>468</v>
      </c>
    </row>
    <row r="17723" spans="1:2" x14ac:dyDescent="0.3">
      <c r="A17723" s="3">
        <v>452507</v>
      </c>
      <c r="B17723" s="5" t="s">
        <v>1246</v>
      </c>
    </row>
    <row r="17724" spans="1:2" x14ac:dyDescent="0.3">
      <c r="A17724" s="3">
        <v>452507</v>
      </c>
      <c r="B17724" s="5" t="s">
        <v>49</v>
      </c>
    </row>
    <row r="17725" spans="1:2" x14ac:dyDescent="0.3">
      <c r="A17725" s="3">
        <v>453276</v>
      </c>
      <c r="B17725" s="5" t="s">
        <v>166</v>
      </c>
    </row>
    <row r="17726" spans="1:2" x14ac:dyDescent="0.3">
      <c r="A17726" s="3">
        <v>453276</v>
      </c>
      <c r="B17726" s="5" t="s">
        <v>49</v>
      </c>
    </row>
    <row r="17727" spans="1:2" x14ac:dyDescent="0.3">
      <c r="A17727" s="3">
        <v>453276</v>
      </c>
      <c r="B17727" s="5" t="s">
        <v>6841</v>
      </c>
    </row>
    <row r="17728" spans="1:2" x14ac:dyDescent="0.3">
      <c r="A17728" s="3">
        <v>441531</v>
      </c>
      <c r="B17728" s="5" t="s">
        <v>777</v>
      </c>
    </row>
    <row r="17729" spans="1:2" x14ac:dyDescent="0.3">
      <c r="A17729" s="3">
        <v>441531</v>
      </c>
      <c r="B17729" s="5" t="s">
        <v>1246</v>
      </c>
    </row>
    <row r="17730" spans="1:2" x14ac:dyDescent="0.3">
      <c r="A17730" s="3">
        <v>441531</v>
      </c>
      <c r="B17730" s="5" t="s">
        <v>1139</v>
      </c>
    </row>
    <row r="17731" spans="1:2" x14ac:dyDescent="0.3">
      <c r="A17731" s="3">
        <v>441531</v>
      </c>
      <c r="B17731" s="5" t="s">
        <v>166</v>
      </c>
    </row>
    <row r="17732" spans="1:2" x14ac:dyDescent="0.3">
      <c r="A17732" s="3">
        <v>438259</v>
      </c>
      <c r="B17732" s="5" t="s">
        <v>310</v>
      </c>
    </row>
    <row r="17733" spans="1:2" x14ac:dyDescent="0.3">
      <c r="A17733" s="3">
        <v>438259</v>
      </c>
      <c r="B17733" s="5" t="s">
        <v>49</v>
      </c>
    </row>
    <row r="17734" spans="1:2" x14ac:dyDescent="0.3">
      <c r="A17734" s="3">
        <v>438259</v>
      </c>
      <c r="B17734" s="5" t="s">
        <v>777</v>
      </c>
    </row>
    <row r="17735" spans="1:2" x14ac:dyDescent="0.3">
      <c r="A17735" s="3">
        <v>472338</v>
      </c>
      <c r="B17735" s="5" t="s">
        <v>30</v>
      </c>
    </row>
    <row r="17736" spans="1:2" x14ac:dyDescent="0.3">
      <c r="A17736" s="3">
        <v>472338</v>
      </c>
      <c r="B17736" s="5" t="s">
        <v>468</v>
      </c>
    </row>
    <row r="17737" spans="1:2" x14ac:dyDescent="0.3">
      <c r="A17737" s="3">
        <v>453191</v>
      </c>
      <c r="B17737" s="5" t="s">
        <v>6748</v>
      </c>
    </row>
    <row r="17738" spans="1:2" x14ac:dyDescent="0.3">
      <c r="A17738" s="3">
        <v>453191</v>
      </c>
      <c r="B17738" s="5" t="s">
        <v>2297</v>
      </c>
    </row>
    <row r="17739" spans="1:2" x14ac:dyDescent="0.3">
      <c r="A17739" s="3">
        <v>453191</v>
      </c>
      <c r="B17739" s="5" t="s">
        <v>30</v>
      </c>
    </row>
    <row r="17740" spans="1:2" x14ac:dyDescent="0.3">
      <c r="A17740" s="3">
        <v>414190</v>
      </c>
      <c r="B17740" s="5" t="s">
        <v>777</v>
      </c>
    </row>
    <row r="17741" spans="1:2" x14ac:dyDescent="0.3">
      <c r="A17741" s="3">
        <v>414190</v>
      </c>
      <c r="B17741" s="5" t="s">
        <v>2528</v>
      </c>
    </row>
    <row r="17742" spans="1:2" x14ac:dyDescent="0.3">
      <c r="A17742" s="3">
        <v>330947</v>
      </c>
      <c r="B17742" s="5" t="s">
        <v>886</v>
      </c>
    </row>
    <row r="17743" spans="1:2" x14ac:dyDescent="0.3">
      <c r="A17743" s="3">
        <v>330947</v>
      </c>
      <c r="B17743" s="5" t="s">
        <v>49</v>
      </c>
    </row>
    <row r="17744" spans="1:2" x14ac:dyDescent="0.3">
      <c r="A17744" s="3">
        <v>340442</v>
      </c>
      <c r="B17744" s="5" t="s">
        <v>777</v>
      </c>
    </row>
    <row r="17745" spans="1:2" x14ac:dyDescent="0.3">
      <c r="A17745" s="3">
        <v>340442</v>
      </c>
      <c r="B17745" s="5" t="s">
        <v>1139</v>
      </c>
    </row>
    <row r="17746" spans="1:2" x14ac:dyDescent="0.3">
      <c r="A17746" s="3">
        <v>340442</v>
      </c>
      <c r="B17746" s="5" t="s">
        <v>49</v>
      </c>
    </row>
    <row r="17747" spans="1:2" x14ac:dyDescent="0.3">
      <c r="A17747" s="3">
        <v>452551</v>
      </c>
      <c r="B17747" s="5" t="s">
        <v>777</v>
      </c>
    </row>
    <row r="17748" spans="1:2" x14ac:dyDescent="0.3">
      <c r="A17748" s="3">
        <v>452551</v>
      </c>
      <c r="B17748" s="5" t="s">
        <v>1246</v>
      </c>
    </row>
    <row r="17749" spans="1:2" x14ac:dyDescent="0.3">
      <c r="A17749" s="3">
        <v>452551</v>
      </c>
      <c r="B17749" s="5" t="s">
        <v>1139</v>
      </c>
    </row>
    <row r="17750" spans="1:2" x14ac:dyDescent="0.3">
      <c r="A17750" s="3">
        <v>432131</v>
      </c>
      <c r="B17750" s="5" t="s">
        <v>2297</v>
      </c>
    </row>
    <row r="17751" spans="1:2" x14ac:dyDescent="0.3">
      <c r="A17751" s="3">
        <v>432131</v>
      </c>
      <c r="B17751" s="5" t="s">
        <v>777</v>
      </c>
    </row>
    <row r="17752" spans="1:2" x14ac:dyDescent="0.3">
      <c r="A17752" s="3">
        <v>432131</v>
      </c>
      <c r="B17752" s="5" t="s">
        <v>30</v>
      </c>
    </row>
    <row r="17753" spans="1:2" x14ac:dyDescent="0.3">
      <c r="A17753" s="3">
        <v>432131</v>
      </c>
      <c r="B17753" s="5" t="s">
        <v>2848</v>
      </c>
    </row>
    <row r="17754" spans="1:2" x14ac:dyDescent="0.3">
      <c r="A17754" s="3">
        <v>432131</v>
      </c>
      <c r="B17754" s="5" t="s">
        <v>6631</v>
      </c>
    </row>
    <row r="17755" spans="1:2" x14ac:dyDescent="0.3">
      <c r="A17755" s="3">
        <v>425591</v>
      </c>
      <c r="B17755" s="5" t="s">
        <v>166</v>
      </c>
    </row>
    <row r="17756" spans="1:2" x14ac:dyDescent="0.3">
      <c r="A17756" s="3">
        <v>425591</v>
      </c>
      <c r="B17756" s="5" t="s">
        <v>49</v>
      </c>
    </row>
    <row r="17757" spans="1:2" x14ac:dyDescent="0.3">
      <c r="A17757" s="3">
        <v>425591</v>
      </c>
      <c r="B17757" s="5" t="s">
        <v>1246</v>
      </c>
    </row>
    <row r="17758" spans="1:2" x14ac:dyDescent="0.3">
      <c r="A17758" s="3">
        <v>425591</v>
      </c>
      <c r="B17758" s="5" t="s">
        <v>30</v>
      </c>
    </row>
    <row r="17759" spans="1:2" x14ac:dyDescent="0.3">
      <c r="A17759" s="3">
        <v>372782</v>
      </c>
      <c r="B17759" s="5" t="s">
        <v>777</v>
      </c>
    </row>
    <row r="17760" spans="1:2" x14ac:dyDescent="0.3">
      <c r="A17760" s="3">
        <v>372782</v>
      </c>
      <c r="B17760" s="5" t="s">
        <v>166</v>
      </c>
    </row>
    <row r="17761" spans="1:2" x14ac:dyDescent="0.3">
      <c r="A17761" s="3">
        <v>372782</v>
      </c>
      <c r="B17761" s="5" t="s">
        <v>1246</v>
      </c>
    </row>
    <row r="17762" spans="1:2" x14ac:dyDescent="0.3">
      <c r="A17762" s="3">
        <v>372782</v>
      </c>
      <c r="B17762" s="5" t="s">
        <v>1139</v>
      </c>
    </row>
    <row r="17763" spans="1:2" x14ac:dyDescent="0.3">
      <c r="A17763" s="3">
        <v>432985</v>
      </c>
      <c r="B17763" s="5" t="s">
        <v>777</v>
      </c>
    </row>
    <row r="17764" spans="1:2" x14ac:dyDescent="0.3">
      <c r="A17764" s="3">
        <v>432985</v>
      </c>
      <c r="B17764" s="5" t="s">
        <v>30</v>
      </c>
    </row>
    <row r="17765" spans="1:2" x14ac:dyDescent="0.3">
      <c r="A17765" s="3">
        <v>432985</v>
      </c>
      <c r="B17765" s="5" t="s">
        <v>2528</v>
      </c>
    </row>
    <row r="17766" spans="1:2" x14ac:dyDescent="0.3">
      <c r="A17766" s="3">
        <v>569268</v>
      </c>
      <c r="B17766" s="5" t="s">
        <v>1845</v>
      </c>
    </row>
    <row r="17767" spans="1:2" x14ac:dyDescent="0.3">
      <c r="A17767" s="3">
        <v>398177</v>
      </c>
      <c r="B17767" s="5" t="s">
        <v>777</v>
      </c>
    </row>
    <row r="17768" spans="1:2" x14ac:dyDescent="0.3">
      <c r="A17768" s="3">
        <v>398177</v>
      </c>
      <c r="B17768" s="5" t="s">
        <v>30</v>
      </c>
    </row>
    <row r="17769" spans="1:2" x14ac:dyDescent="0.3">
      <c r="A17769" s="3">
        <v>660698</v>
      </c>
      <c r="B17769" s="5" t="s">
        <v>329</v>
      </c>
    </row>
    <row r="17770" spans="1:2" x14ac:dyDescent="0.3">
      <c r="A17770" s="3">
        <v>453127</v>
      </c>
      <c r="B17770" s="5" t="s">
        <v>30</v>
      </c>
    </row>
    <row r="17771" spans="1:2" x14ac:dyDescent="0.3">
      <c r="A17771" s="3">
        <v>453127</v>
      </c>
      <c r="B17771" s="5" t="s">
        <v>777</v>
      </c>
    </row>
    <row r="17772" spans="1:2" x14ac:dyDescent="0.3">
      <c r="A17772" s="3">
        <v>453127</v>
      </c>
      <c r="B17772" s="5" t="s">
        <v>1246</v>
      </c>
    </row>
    <row r="17773" spans="1:2" x14ac:dyDescent="0.3">
      <c r="A17773" s="3">
        <v>433630</v>
      </c>
      <c r="B17773" s="5" t="s">
        <v>1246</v>
      </c>
    </row>
    <row r="17774" spans="1:2" x14ac:dyDescent="0.3">
      <c r="A17774" s="3">
        <v>433630</v>
      </c>
      <c r="B17774" s="5" t="s">
        <v>49</v>
      </c>
    </row>
    <row r="17775" spans="1:2" x14ac:dyDescent="0.3">
      <c r="A17775" s="3">
        <v>433630</v>
      </c>
      <c r="B17775" s="5" t="s">
        <v>166</v>
      </c>
    </row>
    <row r="17776" spans="1:2" x14ac:dyDescent="0.3">
      <c r="A17776" s="3">
        <v>434757</v>
      </c>
      <c r="B17776" s="5" t="s">
        <v>2297</v>
      </c>
    </row>
    <row r="17777" spans="1:2" x14ac:dyDescent="0.3">
      <c r="A17777" s="3">
        <v>434757</v>
      </c>
      <c r="B17777" s="5" t="s">
        <v>6748</v>
      </c>
    </row>
    <row r="17778" spans="1:2" x14ac:dyDescent="0.3">
      <c r="A17778" s="3">
        <v>434757</v>
      </c>
      <c r="B17778" s="5" t="s">
        <v>2528</v>
      </c>
    </row>
    <row r="17779" spans="1:2" x14ac:dyDescent="0.3">
      <c r="A17779" s="3">
        <v>404604</v>
      </c>
      <c r="B17779" s="5" t="s">
        <v>1246</v>
      </c>
    </row>
    <row r="17780" spans="1:2" x14ac:dyDescent="0.3">
      <c r="A17780" s="3">
        <v>404604</v>
      </c>
      <c r="B17780" s="5" t="s">
        <v>49</v>
      </c>
    </row>
    <row r="17781" spans="1:2" x14ac:dyDescent="0.3">
      <c r="A17781" s="3">
        <v>404604</v>
      </c>
      <c r="B17781" s="5" t="s">
        <v>166</v>
      </c>
    </row>
    <row r="17782" spans="1:2" x14ac:dyDescent="0.3">
      <c r="A17782" s="3">
        <v>441909</v>
      </c>
      <c r="B17782" s="5" t="s">
        <v>777</v>
      </c>
    </row>
    <row r="17783" spans="1:2" x14ac:dyDescent="0.3">
      <c r="A17783" s="3">
        <v>441909</v>
      </c>
      <c r="B17783" s="5" t="s">
        <v>1139</v>
      </c>
    </row>
    <row r="17784" spans="1:2" x14ac:dyDescent="0.3">
      <c r="A17784" s="3">
        <v>441909</v>
      </c>
      <c r="B17784" s="5" t="s">
        <v>166</v>
      </c>
    </row>
    <row r="17785" spans="1:2" x14ac:dyDescent="0.3">
      <c r="A17785" s="3">
        <v>432602</v>
      </c>
      <c r="B17785" s="5" t="s">
        <v>329</v>
      </c>
    </row>
    <row r="17786" spans="1:2" x14ac:dyDescent="0.3">
      <c r="A17786" s="3">
        <v>419831</v>
      </c>
      <c r="B17786" s="5" t="s">
        <v>2848</v>
      </c>
    </row>
    <row r="17787" spans="1:2" x14ac:dyDescent="0.3">
      <c r="A17787" s="3">
        <v>419831</v>
      </c>
      <c r="B17787" s="5" t="s">
        <v>49</v>
      </c>
    </row>
    <row r="17788" spans="1:2" x14ac:dyDescent="0.3">
      <c r="A17788" s="3">
        <v>435707</v>
      </c>
      <c r="B17788" s="5" t="s">
        <v>49</v>
      </c>
    </row>
    <row r="17789" spans="1:2" x14ac:dyDescent="0.3">
      <c r="A17789" s="3">
        <v>435707</v>
      </c>
      <c r="B17789" s="5" t="s">
        <v>30</v>
      </c>
    </row>
    <row r="17790" spans="1:2" x14ac:dyDescent="0.3">
      <c r="A17790" s="3">
        <v>418533</v>
      </c>
      <c r="B17790" s="5" t="s">
        <v>49</v>
      </c>
    </row>
    <row r="17791" spans="1:2" x14ac:dyDescent="0.3">
      <c r="A17791" s="3">
        <v>433128</v>
      </c>
      <c r="B17791" s="5" t="s">
        <v>777</v>
      </c>
    </row>
    <row r="17792" spans="1:2" x14ac:dyDescent="0.3">
      <c r="A17792" s="3">
        <v>433128</v>
      </c>
      <c r="B17792" s="5" t="s">
        <v>468</v>
      </c>
    </row>
    <row r="17793" spans="1:2" x14ac:dyDescent="0.3">
      <c r="A17793" s="3">
        <v>433128</v>
      </c>
      <c r="B17793" s="5" t="s">
        <v>6631</v>
      </c>
    </row>
    <row r="17794" spans="1:2" x14ac:dyDescent="0.3">
      <c r="A17794" s="3">
        <v>453364</v>
      </c>
      <c r="B17794" s="5" t="s">
        <v>49</v>
      </c>
    </row>
    <row r="17795" spans="1:2" x14ac:dyDescent="0.3">
      <c r="A17795" s="3">
        <v>453364</v>
      </c>
      <c r="B17795" s="5" t="s">
        <v>2297</v>
      </c>
    </row>
    <row r="17796" spans="1:2" x14ac:dyDescent="0.3">
      <c r="A17796" s="3">
        <v>398174</v>
      </c>
      <c r="B17796" s="5" t="s">
        <v>886</v>
      </c>
    </row>
    <row r="17797" spans="1:2" x14ac:dyDescent="0.3">
      <c r="A17797" s="3">
        <v>398174</v>
      </c>
      <c r="B17797" s="5" t="s">
        <v>49</v>
      </c>
    </row>
    <row r="17798" spans="1:2" x14ac:dyDescent="0.3">
      <c r="A17798" s="3">
        <v>450636</v>
      </c>
      <c r="B17798" s="5" t="s">
        <v>49</v>
      </c>
    </row>
    <row r="17799" spans="1:2" x14ac:dyDescent="0.3">
      <c r="A17799" s="3">
        <v>450636</v>
      </c>
      <c r="B17799" s="5" t="s">
        <v>886</v>
      </c>
    </row>
    <row r="17800" spans="1:2" x14ac:dyDescent="0.3">
      <c r="A17800" s="3">
        <v>390053</v>
      </c>
      <c r="B17800" s="5" t="s">
        <v>30</v>
      </c>
    </row>
    <row r="17801" spans="1:2" x14ac:dyDescent="0.3">
      <c r="A17801" s="3">
        <v>456287</v>
      </c>
      <c r="B17801" s="5" t="s">
        <v>166</v>
      </c>
    </row>
    <row r="17802" spans="1:2" x14ac:dyDescent="0.3">
      <c r="A17802" s="3">
        <v>456287</v>
      </c>
      <c r="B17802" s="5" t="s">
        <v>777</v>
      </c>
    </row>
    <row r="17803" spans="1:2" x14ac:dyDescent="0.3">
      <c r="A17803" s="3">
        <v>456287</v>
      </c>
      <c r="B17803" s="5" t="s">
        <v>1246</v>
      </c>
    </row>
    <row r="17804" spans="1:2" x14ac:dyDescent="0.3">
      <c r="A17804" s="3">
        <v>447180</v>
      </c>
      <c r="B17804" s="5" t="s">
        <v>886</v>
      </c>
    </row>
    <row r="17805" spans="1:2" x14ac:dyDescent="0.3">
      <c r="A17805" s="3">
        <v>447180</v>
      </c>
      <c r="B17805" s="5" t="s">
        <v>49</v>
      </c>
    </row>
    <row r="17806" spans="1:2" x14ac:dyDescent="0.3">
      <c r="A17806" s="3">
        <v>337676</v>
      </c>
      <c r="B17806" s="5" t="s">
        <v>886</v>
      </c>
    </row>
    <row r="17807" spans="1:2" x14ac:dyDescent="0.3">
      <c r="A17807" s="3">
        <v>337676</v>
      </c>
      <c r="B17807" s="5" t="s">
        <v>49</v>
      </c>
    </row>
    <row r="17808" spans="1:2" x14ac:dyDescent="0.3">
      <c r="A17808" s="3">
        <v>396493</v>
      </c>
      <c r="B17808" s="5" t="s">
        <v>468</v>
      </c>
    </row>
    <row r="17809" spans="1:2" x14ac:dyDescent="0.3">
      <c r="A17809" s="3">
        <v>413765</v>
      </c>
      <c r="B17809" s="5" t="s">
        <v>329</v>
      </c>
    </row>
    <row r="17810" spans="1:2" x14ac:dyDescent="0.3">
      <c r="A17810" s="3">
        <v>395814</v>
      </c>
      <c r="B17810" s="5" t="s">
        <v>2528</v>
      </c>
    </row>
    <row r="17811" spans="1:2" x14ac:dyDescent="0.3">
      <c r="A17811" s="3">
        <v>395814</v>
      </c>
      <c r="B17811" s="5" t="s">
        <v>49</v>
      </c>
    </row>
    <row r="17812" spans="1:2" x14ac:dyDescent="0.3">
      <c r="A17812" s="3">
        <v>395814</v>
      </c>
      <c r="B17812" s="5" t="s">
        <v>6631</v>
      </c>
    </row>
    <row r="17813" spans="1:2" x14ac:dyDescent="0.3">
      <c r="A17813" s="3">
        <v>499753</v>
      </c>
      <c r="B17813" s="5" t="s">
        <v>886</v>
      </c>
    </row>
    <row r="17814" spans="1:2" x14ac:dyDescent="0.3">
      <c r="A17814" s="3">
        <v>461763</v>
      </c>
      <c r="B17814" s="5" t="s">
        <v>2297</v>
      </c>
    </row>
    <row r="17815" spans="1:2" x14ac:dyDescent="0.3">
      <c r="A17815" s="3">
        <v>461763</v>
      </c>
      <c r="B17815" s="5" t="s">
        <v>49</v>
      </c>
    </row>
    <row r="17816" spans="1:2" x14ac:dyDescent="0.3">
      <c r="A17816" s="3">
        <v>438740</v>
      </c>
      <c r="B17816" s="5" t="s">
        <v>777</v>
      </c>
    </row>
    <row r="17817" spans="1:2" x14ac:dyDescent="0.3">
      <c r="A17817" s="3">
        <v>438740</v>
      </c>
      <c r="B17817" s="5" t="s">
        <v>49</v>
      </c>
    </row>
    <row r="17818" spans="1:2" x14ac:dyDescent="0.3">
      <c r="A17818" s="3">
        <v>438740</v>
      </c>
      <c r="B17818" s="5" t="s">
        <v>1139</v>
      </c>
    </row>
    <row r="17819" spans="1:2" x14ac:dyDescent="0.3">
      <c r="A17819" s="3">
        <v>438435</v>
      </c>
      <c r="B17819" s="5" t="s">
        <v>166</v>
      </c>
    </row>
    <row r="17820" spans="1:2" x14ac:dyDescent="0.3">
      <c r="A17820" s="3">
        <v>440642</v>
      </c>
      <c r="B17820" s="5" t="s">
        <v>1139</v>
      </c>
    </row>
    <row r="17821" spans="1:2" x14ac:dyDescent="0.3">
      <c r="A17821" s="3">
        <v>440642</v>
      </c>
      <c r="B17821" s="5" t="s">
        <v>49</v>
      </c>
    </row>
    <row r="17822" spans="1:2" x14ac:dyDescent="0.3">
      <c r="A17822" s="3">
        <v>440642</v>
      </c>
      <c r="B17822" s="5" t="s">
        <v>7548</v>
      </c>
    </row>
    <row r="17823" spans="1:2" x14ac:dyDescent="0.3">
      <c r="A17823" s="3">
        <v>440642</v>
      </c>
      <c r="B17823" s="5" t="s">
        <v>166</v>
      </c>
    </row>
    <row r="17824" spans="1:2" x14ac:dyDescent="0.3">
      <c r="A17824" s="3">
        <v>466876</v>
      </c>
      <c r="B17824" s="5" t="s">
        <v>6748</v>
      </c>
    </row>
    <row r="17825" spans="1:2" x14ac:dyDescent="0.3">
      <c r="A17825" s="3">
        <v>466876</v>
      </c>
      <c r="B17825" s="5" t="s">
        <v>1139</v>
      </c>
    </row>
    <row r="17826" spans="1:2" x14ac:dyDescent="0.3">
      <c r="A17826" s="3">
        <v>466876</v>
      </c>
      <c r="B17826" s="5" t="s">
        <v>2297</v>
      </c>
    </row>
    <row r="17827" spans="1:2" x14ac:dyDescent="0.3">
      <c r="A17827" s="3">
        <v>466876</v>
      </c>
      <c r="B17827" s="5" t="s">
        <v>30</v>
      </c>
    </row>
    <row r="17828" spans="1:2" x14ac:dyDescent="0.3">
      <c r="A17828" s="3">
        <v>466876</v>
      </c>
      <c r="B17828" s="5" t="s">
        <v>2848</v>
      </c>
    </row>
    <row r="17829" spans="1:2" x14ac:dyDescent="0.3">
      <c r="A17829" s="3">
        <v>444539</v>
      </c>
      <c r="B17829" s="5" t="s">
        <v>49</v>
      </c>
    </row>
    <row r="17830" spans="1:2" x14ac:dyDescent="0.3">
      <c r="A17830" s="3">
        <v>399031</v>
      </c>
      <c r="B17830" s="5" t="s">
        <v>49</v>
      </c>
    </row>
    <row r="17831" spans="1:2" x14ac:dyDescent="0.3">
      <c r="A17831" s="3">
        <v>512625</v>
      </c>
      <c r="B17831" s="5" t="s">
        <v>2297</v>
      </c>
    </row>
    <row r="17832" spans="1:2" x14ac:dyDescent="0.3">
      <c r="A17832" s="3">
        <v>456611</v>
      </c>
      <c r="B17832" s="5" t="s">
        <v>2297</v>
      </c>
    </row>
    <row r="17833" spans="1:2" x14ac:dyDescent="0.3">
      <c r="A17833" s="3">
        <v>456611</v>
      </c>
      <c r="B17833" s="5" t="s">
        <v>777</v>
      </c>
    </row>
    <row r="17834" spans="1:2" x14ac:dyDescent="0.3">
      <c r="A17834" s="3">
        <v>456611</v>
      </c>
      <c r="B17834" s="5" t="s">
        <v>1246</v>
      </c>
    </row>
    <row r="17835" spans="1:2" x14ac:dyDescent="0.3">
      <c r="A17835" s="3">
        <v>456611</v>
      </c>
      <c r="B17835" s="5" t="s">
        <v>49</v>
      </c>
    </row>
    <row r="17836" spans="1:2" x14ac:dyDescent="0.3">
      <c r="A17836" s="3">
        <v>457249</v>
      </c>
      <c r="B17836" s="5" t="s">
        <v>777</v>
      </c>
    </row>
    <row r="17837" spans="1:2" x14ac:dyDescent="0.3">
      <c r="A17837" s="3">
        <v>457249</v>
      </c>
      <c r="B17837" s="5" t="s">
        <v>2297</v>
      </c>
    </row>
    <row r="17838" spans="1:2" x14ac:dyDescent="0.3">
      <c r="A17838" s="3">
        <v>423899</v>
      </c>
      <c r="B17838" s="5" t="s">
        <v>49</v>
      </c>
    </row>
    <row r="17839" spans="1:2" x14ac:dyDescent="0.3">
      <c r="A17839" s="3">
        <v>423899</v>
      </c>
      <c r="B17839" s="5" t="s">
        <v>7548</v>
      </c>
    </row>
    <row r="17840" spans="1:2" x14ac:dyDescent="0.3">
      <c r="A17840" s="3">
        <v>413857</v>
      </c>
      <c r="B17840" s="5" t="s">
        <v>468</v>
      </c>
    </row>
    <row r="17841" spans="1:2" x14ac:dyDescent="0.3">
      <c r="A17841" s="3">
        <v>413857</v>
      </c>
      <c r="B17841" s="5" t="s">
        <v>30</v>
      </c>
    </row>
    <row r="17842" spans="1:2" x14ac:dyDescent="0.3">
      <c r="A17842" s="3">
        <v>301372</v>
      </c>
      <c r="B17842" s="5" t="s">
        <v>6631</v>
      </c>
    </row>
    <row r="17843" spans="1:2" x14ac:dyDescent="0.3">
      <c r="A17843" s="3">
        <v>301372</v>
      </c>
      <c r="B17843" s="5" t="s">
        <v>166</v>
      </c>
    </row>
    <row r="17844" spans="1:2" x14ac:dyDescent="0.3">
      <c r="A17844" s="3">
        <v>301372</v>
      </c>
      <c r="B17844" s="5" t="s">
        <v>49</v>
      </c>
    </row>
    <row r="17845" spans="1:2" x14ac:dyDescent="0.3">
      <c r="A17845" s="3">
        <v>301372</v>
      </c>
      <c r="B17845" s="5" t="s">
        <v>886</v>
      </c>
    </row>
    <row r="17846" spans="1:2" x14ac:dyDescent="0.3">
      <c r="A17846" s="3">
        <v>489493</v>
      </c>
      <c r="B17846" s="5" t="s">
        <v>329</v>
      </c>
    </row>
    <row r="17847" spans="1:2" x14ac:dyDescent="0.3">
      <c r="A17847" s="3">
        <v>413992</v>
      </c>
      <c r="B17847" s="5" t="s">
        <v>49</v>
      </c>
    </row>
    <row r="17848" spans="1:2" x14ac:dyDescent="0.3">
      <c r="A17848" s="3">
        <v>413992</v>
      </c>
      <c r="B17848" s="5" t="s">
        <v>166</v>
      </c>
    </row>
    <row r="17849" spans="1:2" x14ac:dyDescent="0.3">
      <c r="A17849" s="3">
        <v>455656</v>
      </c>
      <c r="B17849" s="5" t="s">
        <v>30</v>
      </c>
    </row>
    <row r="17850" spans="1:2" x14ac:dyDescent="0.3">
      <c r="A17850" s="3">
        <v>473072</v>
      </c>
      <c r="B17850" s="5" t="s">
        <v>2528</v>
      </c>
    </row>
    <row r="17851" spans="1:2" x14ac:dyDescent="0.3">
      <c r="A17851" s="3">
        <v>473072</v>
      </c>
      <c r="B17851" s="5" t="s">
        <v>166</v>
      </c>
    </row>
    <row r="17852" spans="1:2" x14ac:dyDescent="0.3">
      <c r="A17852" s="3">
        <v>458354</v>
      </c>
      <c r="B17852" s="5" t="s">
        <v>2848</v>
      </c>
    </row>
    <row r="17853" spans="1:2" x14ac:dyDescent="0.3">
      <c r="A17853" s="3">
        <v>458354</v>
      </c>
      <c r="B17853" s="5" t="s">
        <v>30</v>
      </c>
    </row>
    <row r="17854" spans="1:2" x14ac:dyDescent="0.3">
      <c r="A17854" s="3">
        <v>489150</v>
      </c>
      <c r="B17854" s="5" t="s">
        <v>886</v>
      </c>
    </row>
    <row r="17855" spans="1:2" x14ac:dyDescent="0.3">
      <c r="A17855" s="3">
        <v>422766</v>
      </c>
      <c r="B17855" s="5" t="s">
        <v>6748</v>
      </c>
    </row>
    <row r="17856" spans="1:2" x14ac:dyDescent="0.3">
      <c r="A17856" s="3">
        <v>422766</v>
      </c>
      <c r="B17856" s="5" t="s">
        <v>1139</v>
      </c>
    </row>
    <row r="17857" spans="1:2" x14ac:dyDescent="0.3">
      <c r="A17857" s="3">
        <v>432068</v>
      </c>
      <c r="B17857" s="5" t="s">
        <v>30</v>
      </c>
    </row>
    <row r="17858" spans="1:2" x14ac:dyDescent="0.3">
      <c r="A17858" s="3">
        <v>437103</v>
      </c>
      <c r="B17858" s="5" t="s">
        <v>49</v>
      </c>
    </row>
    <row r="17859" spans="1:2" x14ac:dyDescent="0.3">
      <c r="A17859" s="3">
        <v>437103</v>
      </c>
      <c r="B17859" s="5" t="s">
        <v>7548</v>
      </c>
    </row>
    <row r="17860" spans="1:2" x14ac:dyDescent="0.3">
      <c r="A17860" s="3">
        <v>437103</v>
      </c>
      <c r="B17860" s="5" t="s">
        <v>166</v>
      </c>
    </row>
    <row r="17861" spans="1:2" x14ac:dyDescent="0.3">
      <c r="A17861" s="3">
        <v>451995</v>
      </c>
      <c r="B17861" s="5" t="s">
        <v>329</v>
      </c>
    </row>
    <row r="17862" spans="1:2" x14ac:dyDescent="0.3">
      <c r="A17862" s="3">
        <v>473165</v>
      </c>
      <c r="B17862" s="5" t="s">
        <v>6841</v>
      </c>
    </row>
    <row r="17863" spans="1:2" x14ac:dyDescent="0.3">
      <c r="A17863" s="3">
        <v>473165</v>
      </c>
      <c r="B17863" s="5" t="s">
        <v>777</v>
      </c>
    </row>
    <row r="17864" spans="1:2" x14ac:dyDescent="0.3">
      <c r="A17864" s="3">
        <v>473165</v>
      </c>
      <c r="B17864" s="5" t="s">
        <v>2848</v>
      </c>
    </row>
    <row r="17865" spans="1:2" x14ac:dyDescent="0.3">
      <c r="A17865" s="3">
        <v>473165</v>
      </c>
      <c r="B17865" s="5" t="s">
        <v>468</v>
      </c>
    </row>
    <row r="17866" spans="1:2" x14ac:dyDescent="0.3">
      <c r="A17866" s="3">
        <v>76812</v>
      </c>
      <c r="B17866" s="5" t="s">
        <v>166</v>
      </c>
    </row>
    <row r="17867" spans="1:2" x14ac:dyDescent="0.3">
      <c r="A17867" s="3">
        <v>76812</v>
      </c>
      <c r="B17867" s="5" t="s">
        <v>6631</v>
      </c>
    </row>
    <row r="17868" spans="1:2" x14ac:dyDescent="0.3">
      <c r="A17868" s="3">
        <v>76812</v>
      </c>
      <c r="B17868" s="5" t="s">
        <v>49</v>
      </c>
    </row>
    <row r="17869" spans="1:2" x14ac:dyDescent="0.3">
      <c r="A17869" s="3">
        <v>437081</v>
      </c>
      <c r="B17869" s="5" t="s">
        <v>310</v>
      </c>
    </row>
    <row r="17870" spans="1:2" x14ac:dyDescent="0.3">
      <c r="A17870" s="3">
        <v>437081</v>
      </c>
      <c r="B17870" s="5" t="s">
        <v>49</v>
      </c>
    </row>
    <row r="17871" spans="1:2" x14ac:dyDescent="0.3">
      <c r="A17871" s="3">
        <v>437081</v>
      </c>
      <c r="B17871" s="5" t="s">
        <v>7548</v>
      </c>
    </row>
    <row r="17872" spans="1:2" x14ac:dyDescent="0.3">
      <c r="A17872" s="3">
        <v>437081</v>
      </c>
      <c r="B17872" s="5" t="s">
        <v>777</v>
      </c>
    </row>
    <row r="17873" spans="1:2" x14ac:dyDescent="0.3">
      <c r="A17873" s="3">
        <v>456570</v>
      </c>
      <c r="B17873" s="5" t="s">
        <v>30</v>
      </c>
    </row>
    <row r="17874" spans="1:2" x14ac:dyDescent="0.3">
      <c r="A17874" s="3">
        <v>456570</v>
      </c>
      <c r="B17874" s="5" t="s">
        <v>49</v>
      </c>
    </row>
    <row r="17875" spans="1:2" x14ac:dyDescent="0.3">
      <c r="A17875" s="3">
        <v>465078</v>
      </c>
      <c r="B17875" s="5" t="s">
        <v>30</v>
      </c>
    </row>
    <row r="17876" spans="1:2" x14ac:dyDescent="0.3">
      <c r="A17876" s="3">
        <v>432787</v>
      </c>
      <c r="B17876" s="5" t="s">
        <v>30</v>
      </c>
    </row>
    <row r="17877" spans="1:2" x14ac:dyDescent="0.3">
      <c r="A17877" s="3">
        <v>431112</v>
      </c>
      <c r="B17877" s="5" t="s">
        <v>1246</v>
      </c>
    </row>
    <row r="17878" spans="1:2" x14ac:dyDescent="0.3">
      <c r="A17878" s="3">
        <v>431112</v>
      </c>
      <c r="B17878" s="5" t="s">
        <v>49</v>
      </c>
    </row>
    <row r="17879" spans="1:2" x14ac:dyDescent="0.3">
      <c r="A17879" s="3">
        <v>431112</v>
      </c>
      <c r="B17879" s="5" t="s">
        <v>6631</v>
      </c>
    </row>
    <row r="17880" spans="1:2" x14ac:dyDescent="0.3">
      <c r="A17880" s="3">
        <v>431112</v>
      </c>
      <c r="B17880" s="5" t="s">
        <v>166</v>
      </c>
    </row>
    <row r="17881" spans="1:2" x14ac:dyDescent="0.3">
      <c r="A17881" s="3">
        <v>432616</v>
      </c>
      <c r="B17881" s="5" t="s">
        <v>49</v>
      </c>
    </row>
    <row r="17882" spans="1:2" x14ac:dyDescent="0.3">
      <c r="A17882" s="3">
        <v>432616</v>
      </c>
      <c r="B17882" s="5" t="s">
        <v>886</v>
      </c>
    </row>
    <row r="17883" spans="1:2" x14ac:dyDescent="0.3">
      <c r="A17883" s="3">
        <v>432616</v>
      </c>
      <c r="B17883" s="5" t="s">
        <v>7548</v>
      </c>
    </row>
    <row r="17884" spans="1:2" x14ac:dyDescent="0.3">
      <c r="A17884" s="3">
        <v>432616</v>
      </c>
      <c r="B17884" s="5" t="s">
        <v>310</v>
      </c>
    </row>
    <row r="17885" spans="1:2" x14ac:dyDescent="0.3">
      <c r="A17885" s="3">
        <v>396373</v>
      </c>
      <c r="B17885" s="5" t="s">
        <v>49</v>
      </c>
    </row>
    <row r="17886" spans="1:2" x14ac:dyDescent="0.3">
      <c r="A17886" s="3">
        <v>396373</v>
      </c>
      <c r="B17886" s="5" t="s">
        <v>7548</v>
      </c>
    </row>
    <row r="17887" spans="1:2" x14ac:dyDescent="0.3">
      <c r="A17887" s="3">
        <v>396373</v>
      </c>
      <c r="B17887" s="5" t="s">
        <v>6841</v>
      </c>
    </row>
    <row r="17888" spans="1:2" x14ac:dyDescent="0.3">
      <c r="A17888" s="3">
        <v>456538</v>
      </c>
      <c r="B17888" s="5" t="s">
        <v>2528</v>
      </c>
    </row>
    <row r="17889" spans="1:2" x14ac:dyDescent="0.3">
      <c r="A17889" s="3">
        <v>456538</v>
      </c>
      <c r="B17889" s="5" t="s">
        <v>166</v>
      </c>
    </row>
    <row r="17890" spans="1:2" x14ac:dyDescent="0.3">
      <c r="A17890" s="3">
        <v>465597</v>
      </c>
      <c r="B17890" s="5" t="s">
        <v>886</v>
      </c>
    </row>
    <row r="17891" spans="1:2" x14ac:dyDescent="0.3">
      <c r="A17891" s="3">
        <v>456048</v>
      </c>
      <c r="B17891" s="5" t="s">
        <v>2528</v>
      </c>
    </row>
    <row r="17892" spans="1:2" x14ac:dyDescent="0.3">
      <c r="A17892" s="3">
        <v>456048</v>
      </c>
      <c r="B17892" s="5" t="s">
        <v>166</v>
      </c>
    </row>
    <row r="17893" spans="1:2" x14ac:dyDescent="0.3">
      <c r="A17893" s="3">
        <v>438640</v>
      </c>
      <c r="B17893" s="5" t="s">
        <v>886</v>
      </c>
    </row>
    <row r="17894" spans="1:2" x14ac:dyDescent="0.3">
      <c r="A17894" s="3">
        <v>438640</v>
      </c>
      <c r="B17894" s="5" t="s">
        <v>49</v>
      </c>
    </row>
    <row r="17895" spans="1:2" x14ac:dyDescent="0.3">
      <c r="A17895" s="3">
        <v>481899</v>
      </c>
      <c r="B17895" s="5" t="s">
        <v>468</v>
      </c>
    </row>
    <row r="17896" spans="1:2" x14ac:dyDescent="0.3">
      <c r="A17896" s="3">
        <v>481899</v>
      </c>
      <c r="B17896" s="5" t="s">
        <v>166</v>
      </c>
    </row>
    <row r="17897" spans="1:2" x14ac:dyDescent="0.3">
      <c r="A17897" s="3">
        <v>412105</v>
      </c>
      <c r="B17897" s="5" t="s">
        <v>166</v>
      </c>
    </row>
    <row r="17898" spans="1:2" x14ac:dyDescent="0.3">
      <c r="A17898" s="3">
        <v>412105</v>
      </c>
      <c r="B17898" s="5" t="s">
        <v>886</v>
      </c>
    </row>
    <row r="17899" spans="1:2" x14ac:dyDescent="0.3">
      <c r="A17899" s="3">
        <v>412105</v>
      </c>
      <c r="B17899" s="5" t="s">
        <v>49</v>
      </c>
    </row>
    <row r="17900" spans="1:2" x14ac:dyDescent="0.3">
      <c r="A17900" s="3">
        <v>700211</v>
      </c>
      <c r="B17900" s="5" t="s">
        <v>886</v>
      </c>
    </row>
    <row r="17901" spans="1:2" x14ac:dyDescent="0.3">
      <c r="A17901" s="3">
        <v>452187</v>
      </c>
      <c r="B17901" s="5" t="s">
        <v>49</v>
      </c>
    </row>
    <row r="17902" spans="1:2" x14ac:dyDescent="0.3">
      <c r="A17902" s="3">
        <v>452187</v>
      </c>
      <c r="B17902" s="5" t="s">
        <v>30</v>
      </c>
    </row>
    <row r="17903" spans="1:2" x14ac:dyDescent="0.3">
      <c r="A17903" s="3">
        <v>412678</v>
      </c>
      <c r="B17903" s="5" t="s">
        <v>1246</v>
      </c>
    </row>
    <row r="17904" spans="1:2" x14ac:dyDescent="0.3">
      <c r="A17904" s="3">
        <v>412678</v>
      </c>
      <c r="B17904" s="5" t="s">
        <v>777</v>
      </c>
    </row>
    <row r="17905" spans="1:2" x14ac:dyDescent="0.3">
      <c r="A17905" s="3">
        <v>412678</v>
      </c>
      <c r="B17905" s="5" t="s">
        <v>1139</v>
      </c>
    </row>
    <row r="17906" spans="1:2" x14ac:dyDescent="0.3">
      <c r="A17906" s="3">
        <v>412678</v>
      </c>
      <c r="B17906" s="5" t="s">
        <v>166</v>
      </c>
    </row>
    <row r="17907" spans="1:2" x14ac:dyDescent="0.3">
      <c r="A17907" s="3">
        <v>397852</v>
      </c>
      <c r="B17907" s="5" t="s">
        <v>777</v>
      </c>
    </row>
    <row r="17908" spans="1:2" x14ac:dyDescent="0.3">
      <c r="A17908" s="3">
        <v>397852</v>
      </c>
      <c r="B17908" s="5" t="s">
        <v>2848</v>
      </c>
    </row>
    <row r="17909" spans="1:2" x14ac:dyDescent="0.3">
      <c r="A17909" s="3">
        <v>397852</v>
      </c>
      <c r="B17909" s="5" t="s">
        <v>1246</v>
      </c>
    </row>
    <row r="17910" spans="1:2" x14ac:dyDescent="0.3">
      <c r="A17910" s="3">
        <v>432991</v>
      </c>
      <c r="B17910" s="5" t="s">
        <v>49</v>
      </c>
    </row>
    <row r="17911" spans="1:2" x14ac:dyDescent="0.3">
      <c r="A17911" s="3">
        <v>432991</v>
      </c>
      <c r="B17911" s="5" t="s">
        <v>166</v>
      </c>
    </row>
    <row r="17912" spans="1:2" x14ac:dyDescent="0.3">
      <c r="A17912" s="3">
        <v>369894</v>
      </c>
      <c r="B17912" s="5" t="s">
        <v>49</v>
      </c>
    </row>
    <row r="17913" spans="1:2" x14ac:dyDescent="0.3">
      <c r="A17913" s="3">
        <v>480623</v>
      </c>
      <c r="B17913" s="5" t="s">
        <v>886</v>
      </c>
    </row>
    <row r="17914" spans="1:2" x14ac:dyDescent="0.3">
      <c r="A17914" s="3">
        <v>480623</v>
      </c>
      <c r="B17914" s="5" t="s">
        <v>19406</v>
      </c>
    </row>
    <row r="17915" spans="1:2" x14ac:dyDescent="0.3">
      <c r="A17915" s="3">
        <v>459159</v>
      </c>
      <c r="B17915" s="5" t="s">
        <v>6748</v>
      </c>
    </row>
    <row r="17916" spans="1:2" x14ac:dyDescent="0.3">
      <c r="A17916" s="3">
        <v>459159</v>
      </c>
      <c r="B17916" s="5" t="s">
        <v>2848</v>
      </c>
    </row>
    <row r="17917" spans="1:2" x14ac:dyDescent="0.3">
      <c r="A17917" s="3">
        <v>459159</v>
      </c>
      <c r="B17917" s="5" t="s">
        <v>2297</v>
      </c>
    </row>
    <row r="17918" spans="1:2" x14ac:dyDescent="0.3">
      <c r="A17918" s="3">
        <v>459159</v>
      </c>
      <c r="B17918" s="5" t="s">
        <v>30</v>
      </c>
    </row>
    <row r="17919" spans="1:2" x14ac:dyDescent="0.3">
      <c r="A17919" s="3">
        <v>426338</v>
      </c>
      <c r="B17919" s="5" t="s">
        <v>30</v>
      </c>
    </row>
    <row r="17920" spans="1:2" x14ac:dyDescent="0.3">
      <c r="A17920" s="3">
        <v>426338</v>
      </c>
      <c r="B17920" s="5" t="s">
        <v>886</v>
      </c>
    </row>
    <row r="17921" spans="1:2" x14ac:dyDescent="0.3">
      <c r="A17921" s="3">
        <v>485504</v>
      </c>
      <c r="B17921" s="5" t="s">
        <v>30</v>
      </c>
    </row>
    <row r="17922" spans="1:2" x14ac:dyDescent="0.3">
      <c r="A17922" s="3">
        <v>485504</v>
      </c>
      <c r="B17922" s="5" t="s">
        <v>1246</v>
      </c>
    </row>
    <row r="17923" spans="1:2" x14ac:dyDescent="0.3">
      <c r="A17923" s="3">
        <v>485504</v>
      </c>
      <c r="B17923" s="5" t="s">
        <v>49</v>
      </c>
    </row>
    <row r="17924" spans="1:2" x14ac:dyDescent="0.3">
      <c r="A17924" s="3">
        <v>411741</v>
      </c>
      <c r="B17924" s="5" t="s">
        <v>30</v>
      </c>
    </row>
    <row r="17925" spans="1:2" x14ac:dyDescent="0.3">
      <c r="A17925" s="3">
        <v>411741</v>
      </c>
      <c r="B17925" s="5" t="s">
        <v>49</v>
      </c>
    </row>
    <row r="17926" spans="1:2" x14ac:dyDescent="0.3">
      <c r="A17926" s="3">
        <v>409421</v>
      </c>
      <c r="B17926" s="5" t="s">
        <v>777</v>
      </c>
    </row>
    <row r="17927" spans="1:2" x14ac:dyDescent="0.3">
      <c r="A17927" s="3">
        <v>409421</v>
      </c>
      <c r="B17927" s="5" t="s">
        <v>49</v>
      </c>
    </row>
    <row r="17928" spans="1:2" x14ac:dyDescent="0.3">
      <c r="A17928" s="3">
        <v>409421</v>
      </c>
      <c r="B17928" s="5" t="s">
        <v>2528</v>
      </c>
    </row>
    <row r="17929" spans="1:2" x14ac:dyDescent="0.3">
      <c r="A17929" s="3">
        <v>409421</v>
      </c>
      <c r="B17929" s="5" t="s">
        <v>2297</v>
      </c>
    </row>
    <row r="17930" spans="1:2" x14ac:dyDescent="0.3">
      <c r="A17930" s="3">
        <v>423646</v>
      </c>
      <c r="B17930" s="5" t="s">
        <v>49</v>
      </c>
    </row>
    <row r="17931" spans="1:2" x14ac:dyDescent="0.3">
      <c r="A17931" s="3">
        <v>423646</v>
      </c>
      <c r="B17931" s="5" t="s">
        <v>1246</v>
      </c>
    </row>
    <row r="17932" spans="1:2" x14ac:dyDescent="0.3">
      <c r="A17932" s="3">
        <v>392982</v>
      </c>
      <c r="B17932" s="5" t="s">
        <v>49</v>
      </c>
    </row>
    <row r="17933" spans="1:2" x14ac:dyDescent="0.3">
      <c r="A17933" s="3">
        <v>471014</v>
      </c>
      <c r="B17933" s="5" t="s">
        <v>777</v>
      </c>
    </row>
    <row r="17934" spans="1:2" x14ac:dyDescent="0.3">
      <c r="A17934" s="3">
        <v>471014</v>
      </c>
      <c r="B17934" s="5" t="s">
        <v>1246</v>
      </c>
    </row>
    <row r="17935" spans="1:2" x14ac:dyDescent="0.3">
      <c r="A17935" s="3">
        <v>471014</v>
      </c>
      <c r="B17935" s="5" t="s">
        <v>166</v>
      </c>
    </row>
    <row r="17936" spans="1:2" x14ac:dyDescent="0.3">
      <c r="A17936" s="3">
        <v>353440</v>
      </c>
      <c r="B17936" s="5" t="s">
        <v>30</v>
      </c>
    </row>
    <row r="17937" spans="1:2" x14ac:dyDescent="0.3">
      <c r="A17937" s="3">
        <v>432613</v>
      </c>
      <c r="B17937" s="5" t="s">
        <v>30</v>
      </c>
    </row>
    <row r="17938" spans="1:2" x14ac:dyDescent="0.3">
      <c r="A17938" s="3">
        <v>443297</v>
      </c>
      <c r="B17938" s="5" t="s">
        <v>777</v>
      </c>
    </row>
    <row r="17939" spans="1:2" x14ac:dyDescent="0.3">
      <c r="A17939" s="3">
        <v>443297</v>
      </c>
      <c r="B17939" s="5" t="s">
        <v>2528</v>
      </c>
    </row>
    <row r="17940" spans="1:2" x14ac:dyDescent="0.3">
      <c r="A17940" s="3">
        <v>443297</v>
      </c>
      <c r="B17940" s="5" t="s">
        <v>1139</v>
      </c>
    </row>
    <row r="17941" spans="1:2" x14ac:dyDescent="0.3">
      <c r="A17941" s="3">
        <v>375327</v>
      </c>
      <c r="B17941" s="5" t="s">
        <v>49</v>
      </c>
    </row>
    <row r="17942" spans="1:2" x14ac:dyDescent="0.3">
      <c r="A17942" s="3">
        <v>375327</v>
      </c>
      <c r="B17942" s="5" t="s">
        <v>166</v>
      </c>
    </row>
    <row r="17943" spans="1:2" x14ac:dyDescent="0.3">
      <c r="A17943" s="3">
        <v>375327</v>
      </c>
      <c r="B17943" s="5" t="s">
        <v>886</v>
      </c>
    </row>
    <row r="17944" spans="1:2" x14ac:dyDescent="0.3">
      <c r="A17944" s="3">
        <v>345923</v>
      </c>
      <c r="B17944" s="5" t="s">
        <v>6631</v>
      </c>
    </row>
    <row r="17945" spans="1:2" x14ac:dyDescent="0.3">
      <c r="A17945" s="3">
        <v>345923</v>
      </c>
      <c r="B17945" s="5" t="s">
        <v>166</v>
      </c>
    </row>
    <row r="17946" spans="1:2" x14ac:dyDescent="0.3">
      <c r="A17946" s="3">
        <v>345923</v>
      </c>
      <c r="B17946" s="5" t="s">
        <v>49</v>
      </c>
    </row>
    <row r="17947" spans="1:2" x14ac:dyDescent="0.3">
      <c r="A17947" s="3">
        <v>393306</v>
      </c>
      <c r="B17947" s="5" t="s">
        <v>777</v>
      </c>
    </row>
    <row r="17948" spans="1:2" x14ac:dyDescent="0.3">
      <c r="A17948" s="3">
        <v>393306</v>
      </c>
      <c r="B17948" s="5" t="s">
        <v>1139</v>
      </c>
    </row>
    <row r="17949" spans="1:2" x14ac:dyDescent="0.3">
      <c r="A17949" s="3">
        <v>393306</v>
      </c>
      <c r="B17949" s="5" t="s">
        <v>2528</v>
      </c>
    </row>
    <row r="17950" spans="1:2" x14ac:dyDescent="0.3">
      <c r="A17950" s="3">
        <v>411999</v>
      </c>
      <c r="B17950" s="5" t="s">
        <v>2528</v>
      </c>
    </row>
    <row r="17951" spans="1:2" x14ac:dyDescent="0.3">
      <c r="A17951" s="3">
        <v>411999</v>
      </c>
      <c r="B17951" s="5" t="s">
        <v>1246</v>
      </c>
    </row>
    <row r="17952" spans="1:2" x14ac:dyDescent="0.3">
      <c r="A17952" s="3">
        <v>411999</v>
      </c>
      <c r="B17952" s="5" t="s">
        <v>6631</v>
      </c>
    </row>
    <row r="17953" spans="1:2" x14ac:dyDescent="0.3">
      <c r="A17953" s="3">
        <v>349067</v>
      </c>
      <c r="B17953" s="5" t="s">
        <v>2848</v>
      </c>
    </row>
    <row r="17954" spans="1:2" x14ac:dyDescent="0.3">
      <c r="A17954" s="3">
        <v>349067</v>
      </c>
      <c r="B17954" s="5" t="s">
        <v>468</v>
      </c>
    </row>
    <row r="17955" spans="1:2" x14ac:dyDescent="0.3">
      <c r="A17955" s="3">
        <v>349067</v>
      </c>
      <c r="B17955" s="5" t="s">
        <v>49</v>
      </c>
    </row>
    <row r="17956" spans="1:2" x14ac:dyDescent="0.3">
      <c r="A17956" s="3">
        <v>349067</v>
      </c>
      <c r="B17956" s="5" t="s">
        <v>166</v>
      </c>
    </row>
    <row r="17957" spans="1:2" x14ac:dyDescent="0.3">
      <c r="A17957" s="3">
        <v>401546</v>
      </c>
      <c r="B17957" s="5" t="s">
        <v>49</v>
      </c>
    </row>
    <row r="17958" spans="1:2" x14ac:dyDescent="0.3">
      <c r="A17958" s="3">
        <v>401546</v>
      </c>
      <c r="B17958" s="5" t="s">
        <v>166</v>
      </c>
    </row>
    <row r="17959" spans="1:2" x14ac:dyDescent="0.3">
      <c r="A17959" s="3">
        <v>401546</v>
      </c>
      <c r="B17959" s="5" t="s">
        <v>6631</v>
      </c>
    </row>
    <row r="17960" spans="1:2" x14ac:dyDescent="0.3">
      <c r="A17960" s="3">
        <v>332283</v>
      </c>
      <c r="B17960" s="5" t="s">
        <v>886</v>
      </c>
    </row>
    <row r="17961" spans="1:2" x14ac:dyDescent="0.3">
      <c r="A17961" s="3">
        <v>332283</v>
      </c>
      <c r="B17961" s="5" t="s">
        <v>49</v>
      </c>
    </row>
    <row r="17962" spans="1:2" x14ac:dyDescent="0.3">
      <c r="A17962" s="3">
        <v>348389</v>
      </c>
      <c r="B17962" s="5" t="s">
        <v>777</v>
      </c>
    </row>
    <row r="17963" spans="1:2" x14ac:dyDescent="0.3">
      <c r="A17963" s="3">
        <v>348389</v>
      </c>
      <c r="B17963" s="5" t="s">
        <v>166</v>
      </c>
    </row>
    <row r="17964" spans="1:2" x14ac:dyDescent="0.3">
      <c r="A17964" s="3">
        <v>528210</v>
      </c>
      <c r="B17964" s="5" t="s">
        <v>49</v>
      </c>
    </row>
    <row r="17965" spans="1:2" x14ac:dyDescent="0.3">
      <c r="A17965" s="3">
        <v>528210</v>
      </c>
      <c r="B17965" s="5" t="s">
        <v>886</v>
      </c>
    </row>
    <row r="17966" spans="1:2" x14ac:dyDescent="0.3">
      <c r="A17966" s="3">
        <v>528210</v>
      </c>
      <c r="B17966" s="5" t="s">
        <v>7548</v>
      </c>
    </row>
    <row r="17967" spans="1:2" x14ac:dyDescent="0.3">
      <c r="A17967" s="3">
        <v>528210</v>
      </c>
      <c r="B17967" s="5" t="s">
        <v>310</v>
      </c>
    </row>
    <row r="17968" spans="1:2" x14ac:dyDescent="0.3">
      <c r="A17968" s="3">
        <v>435841</v>
      </c>
      <c r="B17968" s="5" t="s">
        <v>777</v>
      </c>
    </row>
    <row r="17969" spans="1:2" x14ac:dyDescent="0.3">
      <c r="A17969" s="3">
        <v>435841</v>
      </c>
      <c r="B17969" s="5" t="s">
        <v>166</v>
      </c>
    </row>
    <row r="17970" spans="1:2" x14ac:dyDescent="0.3">
      <c r="A17970" s="3">
        <v>431937</v>
      </c>
      <c r="B17970" s="5" t="s">
        <v>886</v>
      </c>
    </row>
    <row r="17971" spans="1:2" x14ac:dyDescent="0.3">
      <c r="A17971" s="3">
        <v>431937</v>
      </c>
      <c r="B17971" s="5" t="s">
        <v>49</v>
      </c>
    </row>
    <row r="17972" spans="1:2" x14ac:dyDescent="0.3">
      <c r="A17972" s="3">
        <v>431937</v>
      </c>
      <c r="B17972" s="5" t="s">
        <v>30</v>
      </c>
    </row>
    <row r="17973" spans="1:2" x14ac:dyDescent="0.3">
      <c r="A17973" s="3">
        <v>411976</v>
      </c>
      <c r="B17973" s="5" t="s">
        <v>49</v>
      </c>
    </row>
    <row r="17974" spans="1:2" x14ac:dyDescent="0.3">
      <c r="A17974" s="3">
        <v>401743</v>
      </c>
      <c r="B17974" s="5" t="s">
        <v>1246</v>
      </c>
    </row>
    <row r="17975" spans="1:2" x14ac:dyDescent="0.3">
      <c r="A17975" s="3">
        <v>401743</v>
      </c>
      <c r="B17975" s="5" t="s">
        <v>49</v>
      </c>
    </row>
    <row r="17976" spans="1:2" x14ac:dyDescent="0.3">
      <c r="A17976" s="3">
        <v>463800</v>
      </c>
      <c r="B17976" s="5" t="s">
        <v>777</v>
      </c>
    </row>
    <row r="17977" spans="1:2" x14ac:dyDescent="0.3">
      <c r="A17977" s="3">
        <v>463800</v>
      </c>
      <c r="B17977" s="5" t="s">
        <v>2528</v>
      </c>
    </row>
    <row r="17978" spans="1:2" x14ac:dyDescent="0.3">
      <c r="A17978" s="3">
        <v>463800</v>
      </c>
      <c r="B17978" s="5" t="s">
        <v>310</v>
      </c>
    </row>
    <row r="17979" spans="1:2" x14ac:dyDescent="0.3">
      <c r="A17979" s="3">
        <v>463800</v>
      </c>
      <c r="B17979" s="5" t="s">
        <v>468</v>
      </c>
    </row>
    <row r="17980" spans="1:2" x14ac:dyDescent="0.3">
      <c r="A17980" s="3">
        <v>490189</v>
      </c>
      <c r="B17980" s="5" t="s">
        <v>49</v>
      </c>
    </row>
    <row r="17981" spans="1:2" x14ac:dyDescent="0.3">
      <c r="A17981" s="3">
        <v>490189</v>
      </c>
      <c r="B17981" s="5" t="s">
        <v>886</v>
      </c>
    </row>
    <row r="17982" spans="1:2" x14ac:dyDescent="0.3">
      <c r="A17982" s="3">
        <v>431259</v>
      </c>
      <c r="B17982" s="5" t="s">
        <v>468</v>
      </c>
    </row>
    <row r="17983" spans="1:2" x14ac:dyDescent="0.3">
      <c r="A17983" s="3">
        <v>431259</v>
      </c>
      <c r="B17983" s="5" t="s">
        <v>166</v>
      </c>
    </row>
    <row r="17984" spans="1:2" x14ac:dyDescent="0.3">
      <c r="A17984" s="3">
        <v>431259</v>
      </c>
      <c r="B17984" s="5" t="s">
        <v>2848</v>
      </c>
    </row>
    <row r="17985" spans="1:2" x14ac:dyDescent="0.3">
      <c r="A17985" s="3">
        <v>448194</v>
      </c>
      <c r="B17985" s="5" t="s">
        <v>166</v>
      </c>
    </row>
    <row r="17986" spans="1:2" x14ac:dyDescent="0.3">
      <c r="A17986" s="3">
        <v>448194</v>
      </c>
      <c r="B17986" s="5" t="s">
        <v>468</v>
      </c>
    </row>
    <row r="17987" spans="1:2" x14ac:dyDescent="0.3">
      <c r="A17987" s="3">
        <v>448194</v>
      </c>
      <c r="B17987" s="5" t="s">
        <v>49</v>
      </c>
    </row>
    <row r="17988" spans="1:2" x14ac:dyDescent="0.3">
      <c r="A17988" s="3">
        <v>449498</v>
      </c>
      <c r="B17988" s="5" t="s">
        <v>468</v>
      </c>
    </row>
    <row r="17989" spans="1:2" x14ac:dyDescent="0.3">
      <c r="A17989" s="3">
        <v>449498</v>
      </c>
      <c r="B17989" s="5" t="s">
        <v>166</v>
      </c>
    </row>
    <row r="17990" spans="1:2" x14ac:dyDescent="0.3">
      <c r="A17990" s="3">
        <v>449498</v>
      </c>
      <c r="B17990" s="5" t="s">
        <v>310</v>
      </c>
    </row>
    <row r="17991" spans="1:2" x14ac:dyDescent="0.3">
      <c r="A17991" s="3">
        <v>382614</v>
      </c>
      <c r="B17991" s="5" t="s">
        <v>49</v>
      </c>
    </row>
    <row r="17992" spans="1:2" x14ac:dyDescent="0.3">
      <c r="A17992" s="3">
        <v>382614</v>
      </c>
      <c r="B17992" s="5" t="s">
        <v>1246</v>
      </c>
    </row>
    <row r="17993" spans="1:2" x14ac:dyDescent="0.3">
      <c r="A17993" s="3">
        <v>382614</v>
      </c>
      <c r="B17993" s="5" t="s">
        <v>166</v>
      </c>
    </row>
    <row r="17994" spans="1:2" x14ac:dyDescent="0.3">
      <c r="A17994" s="3">
        <v>345914</v>
      </c>
      <c r="B17994" s="5" t="s">
        <v>30</v>
      </c>
    </row>
    <row r="17995" spans="1:2" x14ac:dyDescent="0.3">
      <c r="A17995" s="3">
        <v>353569</v>
      </c>
      <c r="B17995" s="5" t="s">
        <v>30</v>
      </c>
    </row>
    <row r="17996" spans="1:2" x14ac:dyDescent="0.3">
      <c r="A17996" s="3">
        <v>353569</v>
      </c>
      <c r="B17996" s="5" t="s">
        <v>49</v>
      </c>
    </row>
    <row r="17997" spans="1:2" x14ac:dyDescent="0.3">
      <c r="A17997" s="3">
        <v>472640</v>
      </c>
      <c r="B17997" s="5" t="s">
        <v>49</v>
      </c>
    </row>
    <row r="17998" spans="1:2" x14ac:dyDescent="0.3">
      <c r="A17998" s="3">
        <v>472640</v>
      </c>
      <c r="B17998" s="5" t="s">
        <v>30</v>
      </c>
    </row>
    <row r="17999" spans="1:2" x14ac:dyDescent="0.3">
      <c r="A17999" s="3">
        <v>378423</v>
      </c>
      <c r="B17999" s="5" t="s">
        <v>1139</v>
      </c>
    </row>
    <row r="18000" spans="1:2" x14ac:dyDescent="0.3">
      <c r="A18000" s="3">
        <v>378423</v>
      </c>
      <c r="B18000" s="5" t="s">
        <v>6748</v>
      </c>
    </row>
    <row r="18001" spans="1:2" x14ac:dyDescent="0.3">
      <c r="A18001" s="3">
        <v>378423</v>
      </c>
      <c r="B18001" s="5" t="s">
        <v>7548</v>
      </c>
    </row>
    <row r="18002" spans="1:2" x14ac:dyDescent="0.3">
      <c r="A18002" s="3">
        <v>467546</v>
      </c>
      <c r="B18002" s="5" t="s">
        <v>1139</v>
      </c>
    </row>
    <row r="18003" spans="1:2" x14ac:dyDescent="0.3">
      <c r="A18003" s="3">
        <v>467546</v>
      </c>
      <c r="B18003" s="5" t="s">
        <v>49</v>
      </c>
    </row>
    <row r="18004" spans="1:2" x14ac:dyDescent="0.3">
      <c r="A18004" s="3">
        <v>436343</v>
      </c>
      <c r="B18004" s="5" t="s">
        <v>49</v>
      </c>
    </row>
    <row r="18005" spans="1:2" x14ac:dyDescent="0.3">
      <c r="A18005" s="3">
        <v>436343</v>
      </c>
      <c r="B18005" s="5" t="s">
        <v>886</v>
      </c>
    </row>
    <row r="18006" spans="1:2" x14ac:dyDescent="0.3">
      <c r="A18006" s="3">
        <v>436343</v>
      </c>
      <c r="B18006" s="5" t="s">
        <v>2848</v>
      </c>
    </row>
    <row r="18007" spans="1:2" x14ac:dyDescent="0.3">
      <c r="A18007" s="3">
        <v>458506</v>
      </c>
      <c r="B18007" s="5" t="s">
        <v>30</v>
      </c>
    </row>
    <row r="18008" spans="1:2" x14ac:dyDescent="0.3">
      <c r="A18008" s="3">
        <v>458506</v>
      </c>
      <c r="B18008" s="5" t="s">
        <v>19406</v>
      </c>
    </row>
    <row r="18009" spans="1:2" x14ac:dyDescent="0.3">
      <c r="A18009" s="3">
        <v>420707</v>
      </c>
      <c r="B18009" s="5" t="s">
        <v>468</v>
      </c>
    </row>
    <row r="18010" spans="1:2" x14ac:dyDescent="0.3">
      <c r="A18010" s="3">
        <v>420707</v>
      </c>
      <c r="B18010" s="5" t="s">
        <v>49</v>
      </c>
    </row>
    <row r="18011" spans="1:2" x14ac:dyDescent="0.3">
      <c r="A18011" s="3">
        <v>420707</v>
      </c>
      <c r="B18011" s="5" t="s">
        <v>166</v>
      </c>
    </row>
    <row r="18012" spans="1:2" x14ac:dyDescent="0.3">
      <c r="A18012" s="3">
        <v>448779</v>
      </c>
      <c r="B18012" s="5" t="s">
        <v>1139</v>
      </c>
    </row>
    <row r="18013" spans="1:2" x14ac:dyDescent="0.3">
      <c r="A18013" s="3">
        <v>448779</v>
      </c>
      <c r="B18013" s="5" t="s">
        <v>30</v>
      </c>
    </row>
    <row r="18014" spans="1:2" x14ac:dyDescent="0.3">
      <c r="A18014" s="3">
        <v>448779</v>
      </c>
      <c r="B18014" s="5" t="s">
        <v>6748</v>
      </c>
    </row>
    <row r="18015" spans="1:2" x14ac:dyDescent="0.3">
      <c r="A18015" s="3">
        <v>448779</v>
      </c>
      <c r="B18015" s="5" t="s">
        <v>2297</v>
      </c>
    </row>
    <row r="18016" spans="1:2" x14ac:dyDescent="0.3">
      <c r="A18016" s="3">
        <v>333357</v>
      </c>
      <c r="B18016" s="5" t="s">
        <v>468</v>
      </c>
    </row>
    <row r="18017" spans="1:2" x14ac:dyDescent="0.3">
      <c r="A18017" s="3">
        <v>333357</v>
      </c>
      <c r="B18017" s="5" t="s">
        <v>6631</v>
      </c>
    </row>
    <row r="18018" spans="1:2" x14ac:dyDescent="0.3">
      <c r="A18018" s="3">
        <v>412202</v>
      </c>
      <c r="B18018" s="5" t="s">
        <v>49</v>
      </c>
    </row>
    <row r="18019" spans="1:2" x14ac:dyDescent="0.3">
      <c r="A18019" s="3">
        <v>412202</v>
      </c>
      <c r="B18019" s="5" t="s">
        <v>30</v>
      </c>
    </row>
    <row r="18020" spans="1:2" x14ac:dyDescent="0.3">
      <c r="A18020" s="3">
        <v>302150</v>
      </c>
      <c r="B18020" s="5" t="s">
        <v>777</v>
      </c>
    </row>
    <row r="18021" spans="1:2" x14ac:dyDescent="0.3">
      <c r="A18021" s="3">
        <v>302150</v>
      </c>
      <c r="B18021" s="5" t="s">
        <v>166</v>
      </c>
    </row>
    <row r="18022" spans="1:2" x14ac:dyDescent="0.3">
      <c r="A18022" s="3">
        <v>423087</v>
      </c>
      <c r="B18022" s="5" t="s">
        <v>166</v>
      </c>
    </row>
    <row r="18023" spans="1:2" x14ac:dyDescent="0.3">
      <c r="A18023" s="3">
        <v>423087</v>
      </c>
      <c r="B18023" s="5" t="s">
        <v>49</v>
      </c>
    </row>
    <row r="18024" spans="1:2" x14ac:dyDescent="0.3">
      <c r="A18024" s="3">
        <v>464566</v>
      </c>
      <c r="B18024" s="5" t="s">
        <v>49</v>
      </c>
    </row>
    <row r="18025" spans="1:2" x14ac:dyDescent="0.3">
      <c r="A18025" s="3">
        <v>464566</v>
      </c>
      <c r="B18025" s="5" t="s">
        <v>7548</v>
      </c>
    </row>
    <row r="18026" spans="1:2" x14ac:dyDescent="0.3">
      <c r="A18026" s="3">
        <v>464566</v>
      </c>
      <c r="B18026" s="5" t="s">
        <v>166</v>
      </c>
    </row>
    <row r="18027" spans="1:2" x14ac:dyDescent="0.3">
      <c r="A18027" s="3">
        <v>453133</v>
      </c>
      <c r="B18027" s="5" t="s">
        <v>49</v>
      </c>
    </row>
    <row r="18028" spans="1:2" x14ac:dyDescent="0.3">
      <c r="A18028" s="3">
        <v>485894</v>
      </c>
      <c r="B18028" s="5" t="s">
        <v>166</v>
      </c>
    </row>
    <row r="18029" spans="1:2" x14ac:dyDescent="0.3">
      <c r="A18029" s="3">
        <v>426830</v>
      </c>
      <c r="B18029" s="5" t="s">
        <v>30</v>
      </c>
    </row>
    <row r="18030" spans="1:2" x14ac:dyDescent="0.3">
      <c r="A18030" s="3">
        <v>412302</v>
      </c>
      <c r="B18030" s="5" t="s">
        <v>6631</v>
      </c>
    </row>
    <row r="18031" spans="1:2" x14ac:dyDescent="0.3">
      <c r="A18031" s="3">
        <v>412302</v>
      </c>
      <c r="B18031" s="5" t="s">
        <v>1246</v>
      </c>
    </row>
    <row r="18032" spans="1:2" x14ac:dyDescent="0.3">
      <c r="A18032" s="3">
        <v>412302</v>
      </c>
      <c r="B18032" s="5" t="s">
        <v>49</v>
      </c>
    </row>
    <row r="18033" spans="1:2" x14ac:dyDescent="0.3">
      <c r="A18033" s="3">
        <v>412302</v>
      </c>
      <c r="B18033" s="5" t="s">
        <v>166</v>
      </c>
    </row>
    <row r="18034" spans="1:2" x14ac:dyDescent="0.3">
      <c r="A18034" s="3">
        <v>482408</v>
      </c>
      <c r="B18034" s="5" t="s">
        <v>329</v>
      </c>
    </row>
    <row r="18035" spans="1:2" x14ac:dyDescent="0.3">
      <c r="A18035" s="3">
        <v>474498</v>
      </c>
      <c r="B18035" s="5" t="s">
        <v>2297</v>
      </c>
    </row>
    <row r="18036" spans="1:2" x14ac:dyDescent="0.3">
      <c r="A18036" s="3">
        <v>474498</v>
      </c>
      <c r="B18036" s="5" t="s">
        <v>6748</v>
      </c>
    </row>
    <row r="18037" spans="1:2" x14ac:dyDescent="0.3">
      <c r="A18037" s="3">
        <v>416160</v>
      </c>
      <c r="B18037" s="5" t="s">
        <v>468</v>
      </c>
    </row>
    <row r="18038" spans="1:2" x14ac:dyDescent="0.3">
      <c r="A18038" s="3">
        <v>416160</v>
      </c>
      <c r="B18038" s="5" t="s">
        <v>166</v>
      </c>
    </row>
    <row r="18039" spans="1:2" x14ac:dyDescent="0.3">
      <c r="A18039" s="3">
        <v>455558</v>
      </c>
      <c r="B18039" s="5" t="s">
        <v>49</v>
      </c>
    </row>
    <row r="18040" spans="1:2" x14ac:dyDescent="0.3">
      <c r="A18040" s="3">
        <v>455558</v>
      </c>
      <c r="B18040" s="5" t="s">
        <v>166</v>
      </c>
    </row>
    <row r="18041" spans="1:2" x14ac:dyDescent="0.3">
      <c r="A18041" s="3">
        <v>430682</v>
      </c>
      <c r="B18041" s="5" t="s">
        <v>777</v>
      </c>
    </row>
    <row r="18042" spans="1:2" x14ac:dyDescent="0.3">
      <c r="A18042" s="3">
        <v>430682</v>
      </c>
      <c r="B18042" s="5" t="s">
        <v>1139</v>
      </c>
    </row>
    <row r="18043" spans="1:2" x14ac:dyDescent="0.3">
      <c r="A18043" s="3">
        <v>430682</v>
      </c>
      <c r="B18043" s="5" t="s">
        <v>30</v>
      </c>
    </row>
    <row r="18044" spans="1:2" x14ac:dyDescent="0.3">
      <c r="A18044" s="3">
        <v>430682</v>
      </c>
      <c r="B18044" s="5" t="s">
        <v>1246</v>
      </c>
    </row>
    <row r="18045" spans="1:2" x14ac:dyDescent="0.3">
      <c r="A18045" s="3">
        <v>430682</v>
      </c>
      <c r="B18045" s="5" t="s">
        <v>166</v>
      </c>
    </row>
    <row r="18046" spans="1:2" x14ac:dyDescent="0.3">
      <c r="A18046" s="3">
        <v>427348</v>
      </c>
      <c r="B18046" s="5" t="s">
        <v>166</v>
      </c>
    </row>
    <row r="18047" spans="1:2" x14ac:dyDescent="0.3">
      <c r="A18047" s="3">
        <v>427348</v>
      </c>
      <c r="B18047" s="5" t="s">
        <v>1246</v>
      </c>
    </row>
    <row r="18048" spans="1:2" x14ac:dyDescent="0.3">
      <c r="A18048" s="3">
        <v>407449</v>
      </c>
      <c r="B18048" s="5" t="s">
        <v>49</v>
      </c>
    </row>
    <row r="18049" spans="1:2" x14ac:dyDescent="0.3">
      <c r="A18049" s="3">
        <v>451751</v>
      </c>
      <c r="B18049" s="5" t="s">
        <v>166</v>
      </c>
    </row>
    <row r="18050" spans="1:2" x14ac:dyDescent="0.3">
      <c r="A18050" s="3">
        <v>451751</v>
      </c>
      <c r="B18050" s="5" t="s">
        <v>49</v>
      </c>
    </row>
    <row r="18051" spans="1:2" x14ac:dyDescent="0.3">
      <c r="A18051" s="3">
        <v>451751</v>
      </c>
      <c r="B18051" s="5" t="s">
        <v>2378</v>
      </c>
    </row>
    <row r="18052" spans="1:2" x14ac:dyDescent="0.3">
      <c r="A18052" s="3">
        <v>346671</v>
      </c>
      <c r="B18052" s="5" t="s">
        <v>468</v>
      </c>
    </row>
    <row r="18053" spans="1:2" x14ac:dyDescent="0.3">
      <c r="A18053" s="3">
        <v>346671</v>
      </c>
      <c r="B18053" s="5" t="s">
        <v>30</v>
      </c>
    </row>
    <row r="18054" spans="1:2" x14ac:dyDescent="0.3">
      <c r="A18054" s="3">
        <v>508081</v>
      </c>
      <c r="B18054" s="5" t="s">
        <v>49</v>
      </c>
    </row>
    <row r="18055" spans="1:2" x14ac:dyDescent="0.3">
      <c r="A18055" s="3">
        <v>421447</v>
      </c>
      <c r="B18055" s="5" t="s">
        <v>30</v>
      </c>
    </row>
    <row r="18056" spans="1:2" x14ac:dyDescent="0.3">
      <c r="A18056" s="3">
        <v>421447</v>
      </c>
      <c r="B18056" s="5" t="s">
        <v>886</v>
      </c>
    </row>
    <row r="18057" spans="1:2" x14ac:dyDescent="0.3">
      <c r="A18057" s="3">
        <v>421447</v>
      </c>
      <c r="B18057" s="5" t="s">
        <v>1139</v>
      </c>
    </row>
    <row r="18058" spans="1:2" x14ac:dyDescent="0.3">
      <c r="A18058" s="3">
        <v>429460</v>
      </c>
      <c r="B18058" s="5" t="s">
        <v>166</v>
      </c>
    </row>
    <row r="18059" spans="1:2" x14ac:dyDescent="0.3">
      <c r="A18059" s="3">
        <v>429460</v>
      </c>
      <c r="B18059" s="5" t="s">
        <v>468</v>
      </c>
    </row>
    <row r="18060" spans="1:2" x14ac:dyDescent="0.3">
      <c r="A18060" s="3">
        <v>461762</v>
      </c>
      <c r="B18060" s="5" t="s">
        <v>2297</v>
      </c>
    </row>
    <row r="18061" spans="1:2" x14ac:dyDescent="0.3">
      <c r="A18061" s="3">
        <v>461762</v>
      </c>
      <c r="B18061" s="5" t="s">
        <v>49</v>
      </c>
    </row>
    <row r="18062" spans="1:2" x14ac:dyDescent="0.3">
      <c r="A18062" s="3">
        <v>383538</v>
      </c>
      <c r="B18062" s="5" t="s">
        <v>2528</v>
      </c>
    </row>
    <row r="18063" spans="1:2" x14ac:dyDescent="0.3">
      <c r="A18063" s="3">
        <v>383538</v>
      </c>
      <c r="B18063" s="5" t="s">
        <v>777</v>
      </c>
    </row>
    <row r="18064" spans="1:2" x14ac:dyDescent="0.3">
      <c r="A18064" s="3">
        <v>383538</v>
      </c>
      <c r="B18064" s="5" t="s">
        <v>166</v>
      </c>
    </row>
    <row r="18065" spans="1:2" x14ac:dyDescent="0.3">
      <c r="A18065" s="3">
        <v>401246</v>
      </c>
      <c r="B18065" s="5" t="s">
        <v>49</v>
      </c>
    </row>
    <row r="18066" spans="1:2" x14ac:dyDescent="0.3">
      <c r="A18066" s="3">
        <v>451500</v>
      </c>
      <c r="B18066" s="5" t="s">
        <v>30</v>
      </c>
    </row>
    <row r="18067" spans="1:2" x14ac:dyDescent="0.3">
      <c r="A18067" s="3">
        <v>451500</v>
      </c>
      <c r="B18067" s="5" t="s">
        <v>2848</v>
      </c>
    </row>
    <row r="18068" spans="1:2" x14ac:dyDescent="0.3">
      <c r="A18068" s="3">
        <v>451500</v>
      </c>
      <c r="B18068" s="5" t="s">
        <v>6748</v>
      </c>
    </row>
    <row r="18069" spans="1:2" x14ac:dyDescent="0.3">
      <c r="A18069" s="3">
        <v>428495</v>
      </c>
      <c r="B18069" s="5" t="s">
        <v>166</v>
      </c>
    </row>
    <row r="18070" spans="1:2" x14ac:dyDescent="0.3">
      <c r="A18070" s="3">
        <v>428495</v>
      </c>
      <c r="B18070" s="5" t="s">
        <v>49</v>
      </c>
    </row>
    <row r="18071" spans="1:2" x14ac:dyDescent="0.3">
      <c r="A18071" s="3">
        <v>428495</v>
      </c>
      <c r="B18071" s="5" t="s">
        <v>1246</v>
      </c>
    </row>
    <row r="18072" spans="1:2" x14ac:dyDescent="0.3">
      <c r="A18072" s="3">
        <v>438798</v>
      </c>
      <c r="B18072" s="5" t="s">
        <v>1246</v>
      </c>
    </row>
    <row r="18073" spans="1:2" x14ac:dyDescent="0.3">
      <c r="A18073" s="3">
        <v>438798</v>
      </c>
      <c r="B18073" s="5" t="s">
        <v>777</v>
      </c>
    </row>
    <row r="18074" spans="1:2" x14ac:dyDescent="0.3">
      <c r="A18074" s="3">
        <v>470528</v>
      </c>
      <c r="B18074" s="5" t="s">
        <v>468</v>
      </c>
    </row>
    <row r="18075" spans="1:2" x14ac:dyDescent="0.3">
      <c r="A18075" s="3">
        <v>489471</v>
      </c>
      <c r="B18075" s="5" t="s">
        <v>329</v>
      </c>
    </row>
    <row r="18076" spans="1:2" x14ac:dyDescent="0.3">
      <c r="A18076" s="3">
        <v>489471</v>
      </c>
      <c r="B18076" s="5" t="s">
        <v>1139</v>
      </c>
    </row>
    <row r="18077" spans="1:2" x14ac:dyDescent="0.3">
      <c r="A18077" s="3">
        <v>573364</v>
      </c>
      <c r="B18077" s="5" t="s">
        <v>2297</v>
      </c>
    </row>
    <row r="18078" spans="1:2" x14ac:dyDescent="0.3">
      <c r="A18078" s="3">
        <v>573364</v>
      </c>
      <c r="B18078" s="5" t="s">
        <v>1246</v>
      </c>
    </row>
    <row r="18079" spans="1:2" x14ac:dyDescent="0.3">
      <c r="A18079" s="3">
        <v>573364</v>
      </c>
      <c r="B18079" s="5" t="s">
        <v>6631</v>
      </c>
    </row>
    <row r="18080" spans="1:2" x14ac:dyDescent="0.3">
      <c r="A18080" s="3">
        <v>573364</v>
      </c>
      <c r="B18080" s="5" t="s">
        <v>19406</v>
      </c>
    </row>
    <row r="18081" spans="1:2" x14ac:dyDescent="0.3">
      <c r="A18081" s="3">
        <v>433245</v>
      </c>
      <c r="B18081" s="5" t="s">
        <v>30</v>
      </c>
    </row>
    <row r="18082" spans="1:2" x14ac:dyDescent="0.3">
      <c r="A18082" s="3">
        <v>430354</v>
      </c>
      <c r="B18082" s="5" t="s">
        <v>166</v>
      </c>
    </row>
    <row r="18083" spans="1:2" x14ac:dyDescent="0.3">
      <c r="A18083" s="3">
        <v>430354</v>
      </c>
      <c r="B18083" s="5" t="s">
        <v>777</v>
      </c>
    </row>
    <row r="18084" spans="1:2" x14ac:dyDescent="0.3">
      <c r="A18084" s="3">
        <v>485337</v>
      </c>
      <c r="B18084" s="5" t="s">
        <v>166</v>
      </c>
    </row>
    <row r="18085" spans="1:2" x14ac:dyDescent="0.3">
      <c r="A18085" s="3">
        <v>485337</v>
      </c>
      <c r="B18085" s="5" t="s">
        <v>1246</v>
      </c>
    </row>
    <row r="18086" spans="1:2" x14ac:dyDescent="0.3">
      <c r="A18086" s="3">
        <v>485337</v>
      </c>
      <c r="B18086" s="5" t="s">
        <v>777</v>
      </c>
    </row>
    <row r="18087" spans="1:2" x14ac:dyDescent="0.3">
      <c r="A18087" s="3">
        <v>485337</v>
      </c>
      <c r="B18087" s="5" t="s">
        <v>49</v>
      </c>
    </row>
    <row r="18088" spans="1:2" x14ac:dyDescent="0.3">
      <c r="A18088" s="3">
        <v>485337</v>
      </c>
      <c r="B18088" s="5" t="s">
        <v>7548</v>
      </c>
    </row>
    <row r="18089" spans="1:2" x14ac:dyDescent="0.3">
      <c r="A18089" s="3">
        <v>482706</v>
      </c>
      <c r="B18089" s="5" t="s">
        <v>49</v>
      </c>
    </row>
    <row r="18090" spans="1:2" x14ac:dyDescent="0.3">
      <c r="A18090" s="3">
        <v>398929</v>
      </c>
      <c r="B18090" s="5" t="s">
        <v>30</v>
      </c>
    </row>
    <row r="18091" spans="1:2" x14ac:dyDescent="0.3">
      <c r="A18091" s="3">
        <v>398929</v>
      </c>
      <c r="B18091" s="5" t="s">
        <v>6748</v>
      </c>
    </row>
    <row r="18092" spans="1:2" x14ac:dyDescent="0.3">
      <c r="A18092" s="3">
        <v>472876</v>
      </c>
      <c r="B18092" s="5" t="s">
        <v>468</v>
      </c>
    </row>
    <row r="18093" spans="1:2" x14ac:dyDescent="0.3">
      <c r="A18093" s="3">
        <v>472876</v>
      </c>
      <c r="B18093" s="5" t="s">
        <v>777</v>
      </c>
    </row>
    <row r="18094" spans="1:2" x14ac:dyDescent="0.3">
      <c r="A18094" s="3">
        <v>472876</v>
      </c>
      <c r="B18094" s="5" t="s">
        <v>166</v>
      </c>
    </row>
    <row r="18095" spans="1:2" x14ac:dyDescent="0.3">
      <c r="A18095" s="3">
        <v>472876</v>
      </c>
      <c r="B18095" s="5" t="s">
        <v>6631</v>
      </c>
    </row>
    <row r="18096" spans="1:2" x14ac:dyDescent="0.3">
      <c r="A18096" s="3">
        <v>446131</v>
      </c>
      <c r="B18096" s="5" t="s">
        <v>886</v>
      </c>
    </row>
    <row r="18097" spans="1:2" x14ac:dyDescent="0.3">
      <c r="A18097" s="3">
        <v>446131</v>
      </c>
      <c r="B18097" s="5" t="s">
        <v>30</v>
      </c>
    </row>
    <row r="18098" spans="1:2" x14ac:dyDescent="0.3">
      <c r="A18098" s="3">
        <v>446131</v>
      </c>
      <c r="B18098" s="5" t="s">
        <v>49</v>
      </c>
    </row>
    <row r="18099" spans="1:2" x14ac:dyDescent="0.3">
      <c r="A18099" s="3">
        <v>459073</v>
      </c>
      <c r="B18099" s="5" t="s">
        <v>6631</v>
      </c>
    </row>
    <row r="18100" spans="1:2" x14ac:dyDescent="0.3">
      <c r="A18100" s="3">
        <v>459073</v>
      </c>
      <c r="B18100" s="5" t="s">
        <v>166</v>
      </c>
    </row>
    <row r="18101" spans="1:2" x14ac:dyDescent="0.3">
      <c r="A18101" s="3">
        <v>459073</v>
      </c>
      <c r="B18101" s="5" t="s">
        <v>49</v>
      </c>
    </row>
    <row r="18102" spans="1:2" x14ac:dyDescent="0.3">
      <c r="A18102" s="3">
        <v>457064</v>
      </c>
      <c r="B18102" s="5" t="s">
        <v>777</v>
      </c>
    </row>
    <row r="18103" spans="1:2" x14ac:dyDescent="0.3">
      <c r="A18103" s="3">
        <v>457064</v>
      </c>
      <c r="B18103" s="5" t="s">
        <v>166</v>
      </c>
    </row>
    <row r="18104" spans="1:2" x14ac:dyDescent="0.3">
      <c r="A18104" s="3">
        <v>457064</v>
      </c>
      <c r="B18104" s="5" t="s">
        <v>1246</v>
      </c>
    </row>
    <row r="18105" spans="1:2" x14ac:dyDescent="0.3">
      <c r="A18105" s="3">
        <v>352501</v>
      </c>
      <c r="B18105" s="5" t="s">
        <v>30</v>
      </c>
    </row>
    <row r="18106" spans="1:2" x14ac:dyDescent="0.3">
      <c r="A18106" s="3">
        <v>352501</v>
      </c>
      <c r="B18106" s="5" t="s">
        <v>49</v>
      </c>
    </row>
    <row r="18107" spans="1:2" x14ac:dyDescent="0.3">
      <c r="A18107" s="3">
        <v>463906</v>
      </c>
      <c r="B18107" s="5" t="s">
        <v>777</v>
      </c>
    </row>
    <row r="18108" spans="1:2" x14ac:dyDescent="0.3">
      <c r="A18108" s="3">
        <v>463906</v>
      </c>
      <c r="B18108" s="5" t="s">
        <v>1139</v>
      </c>
    </row>
    <row r="18109" spans="1:2" x14ac:dyDescent="0.3">
      <c r="A18109" s="3">
        <v>463906</v>
      </c>
      <c r="B18109" s="5" t="s">
        <v>1246</v>
      </c>
    </row>
    <row r="18110" spans="1:2" x14ac:dyDescent="0.3">
      <c r="A18110" s="3">
        <v>430365</v>
      </c>
      <c r="B18110" s="5" t="s">
        <v>30</v>
      </c>
    </row>
    <row r="18111" spans="1:2" x14ac:dyDescent="0.3">
      <c r="A18111" s="3">
        <v>429189</v>
      </c>
      <c r="B18111" s="5" t="s">
        <v>49</v>
      </c>
    </row>
    <row r="18112" spans="1:2" x14ac:dyDescent="0.3">
      <c r="A18112" s="3">
        <v>429189</v>
      </c>
      <c r="B18112" s="5" t="s">
        <v>886</v>
      </c>
    </row>
    <row r="18113" spans="1:2" x14ac:dyDescent="0.3">
      <c r="A18113" s="3">
        <v>451945</v>
      </c>
      <c r="B18113" s="5" t="s">
        <v>49</v>
      </c>
    </row>
    <row r="18114" spans="1:2" x14ac:dyDescent="0.3">
      <c r="A18114" s="3">
        <v>424600</v>
      </c>
      <c r="B18114" s="5" t="s">
        <v>49</v>
      </c>
    </row>
    <row r="18115" spans="1:2" x14ac:dyDescent="0.3">
      <c r="A18115" s="3">
        <v>424600</v>
      </c>
      <c r="B18115" s="5" t="s">
        <v>19406</v>
      </c>
    </row>
    <row r="18116" spans="1:2" x14ac:dyDescent="0.3">
      <c r="A18116" s="3">
        <v>438457</v>
      </c>
      <c r="B18116" s="5" t="s">
        <v>6841</v>
      </c>
    </row>
    <row r="18117" spans="1:2" x14ac:dyDescent="0.3">
      <c r="A18117" s="3">
        <v>469019</v>
      </c>
      <c r="B18117" s="5" t="s">
        <v>329</v>
      </c>
    </row>
    <row r="18118" spans="1:2" x14ac:dyDescent="0.3">
      <c r="A18118" s="3">
        <v>469019</v>
      </c>
      <c r="B18118" s="5" t="s">
        <v>49</v>
      </c>
    </row>
    <row r="18119" spans="1:2" x14ac:dyDescent="0.3">
      <c r="A18119" s="3">
        <v>469019</v>
      </c>
      <c r="B18119" s="5" t="s">
        <v>30</v>
      </c>
    </row>
    <row r="18120" spans="1:2" x14ac:dyDescent="0.3">
      <c r="A18120" s="3">
        <v>426808</v>
      </c>
      <c r="B18120" s="5" t="s">
        <v>886</v>
      </c>
    </row>
    <row r="18121" spans="1:2" x14ac:dyDescent="0.3">
      <c r="A18121" s="3">
        <v>426808</v>
      </c>
      <c r="B18121" s="5" t="s">
        <v>30</v>
      </c>
    </row>
    <row r="18122" spans="1:2" x14ac:dyDescent="0.3">
      <c r="A18122" s="3">
        <v>426808</v>
      </c>
      <c r="B18122" s="5" t="s">
        <v>19406</v>
      </c>
    </row>
    <row r="18123" spans="1:2" x14ac:dyDescent="0.3">
      <c r="A18123" s="3">
        <v>443109</v>
      </c>
      <c r="B18123" s="5" t="s">
        <v>777</v>
      </c>
    </row>
    <row r="18124" spans="1:2" x14ac:dyDescent="0.3">
      <c r="A18124" s="3">
        <v>443109</v>
      </c>
      <c r="B18124" s="5" t="s">
        <v>2528</v>
      </c>
    </row>
    <row r="18125" spans="1:2" x14ac:dyDescent="0.3">
      <c r="A18125" s="3">
        <v>455761</v>
      </c>
      <c r="B18125" s="5" t="s">
        <v>49</v>
      </c>
    </row>
    <row r="18126" spans="1:2" x14ac:dyDescent="0.3">
      <c r="A18126" s="3">
        <v>433356</v>
      </c>
      <c r="B18126" s="5" t="s">
        <v>886</v>
      </c>
    </row>
    <row r="18127" spans="1:2" x14ac:dyDescent="0.3">
      <c r="A18127" s="3">
        <v>433356</v>
      </c>
      <c r="B18127" s="5" t="s">
        <v>49</v>
      </c>
    </row>
    <row r="18128" spans="1:2" x14ac:dyDescent="0.3">
      <c r="A18128" s="3">
        <v>433356</v>
      </c>
      <c r="B18128" s="5" t="s">
        <v>310</v>
      </c>
    </row>
    <row r="18129" spans="1:2" x14ac:dyDescent="0.3">
      <c r="A18129" s="3">
        <v>376134</v>
      </c>
      <c r="B18129" s="5" t="s">
        <v>49</v>
      </c>
    </row>
    <row r="18130" spans="1:2" x14ac:dyDescent="0.3">
      <c r="A18130" s="3">
        <v>376134</v>
      </c>
      <c r="B18130" s="5" t="s">
        <v>886</v>
      </c>
    </row>
    <row r="18131" spans="1:2" x14ac:dyDescent="0.3">
      <c r="A18131" s="3">
        <v>376134</v>
      </c>
      <c r="B18131" s="5" t="s">
        <v>2528</v>
      </c>
    </row>
    <row r="18132" spans="1:2" x14ac:dyDescent="0.3">
      <c r="A18132" s="3">
        <v>376134</v>
      </c>
      <c r="B18132" s="5" t="s">
        <v>166</v>
      </c>
    </row>
    <row r="18133" spans="1:2" x14ac:dyDescent="0.3">
      <c r="A18133" s="3">
        <v>376134</v>
      </c>
      <c r="B18133" s="5" t="s">
        <v>6631</v>
      </c>
    </row>
    <row r="18134" spans="1:2" x14ac:dyDescent="0.3">
      <c r="A18134" s="3">
        <v>429199</v>
      </c>
      <c r="B18134" s="5" t="s">
        <v>30</v>
      </c>
    </row>
    <row r="18135" spans="1:2" x14ac:dyDescent="0.3">
      <c r="A18135" s="3">
        <v>429199</v>
      </c>
      <c r="B18135" s="5" t="s">
        <v>49</v>
      </c>
    </row>
    <row r="18136" spans="1:2" x14ac:dyDescent="0.3">
      <c r="A18136" s="3">
        <v>485470</v>
      </c>
      <c r="B18136" s="5" t="s">
        <v>886</v>
      </c>
    </row>
    <row r="18137" spans="1:2" x14ac:dyDescent="0.3">
      <c r="A18137" s="3">
        <v>461083</v>
      </c>
      <c r="B18137" s="5" t="s">
        <v>777</v>
      </c>
    </row>
    <row r="18138" spans="1:2" x14ac:dyDescent="0.3">
      <c r="A18138" s="3">
        <v>461083</v>
      </c>
      <c r="B18138" s="5" t="s">
        <v>2297</v>
      </c>
    </row>
    <row r="18139" spans="1:2" x14ac:dyDescent="0.3">
      <c r="A18139" s="3">
        <v>461083</v>
      </c>
      <c r="B18139" s="5" t="s">
        <v>49</v>
      </c>
    </row>
    <row r="18140" spans="1:2" x14ac:dyDescent="0.3">
      <c r="A18140" s="3">
        <v>461083</v>
      </c>
      <c r="B18140" s="5" t="s">
        <v>2848</v>
      </c>
    </row>
    <row r="18141" spans="1:2" x14ac:dyDescent="0.3">
      <c r="A18141" s="3">
        <v>378111</v>
      </c>
      <c r="B18141" s="5" t="s">
        <v>2297</v>
      </c>
    </row>
    <row r="18142" spans="1:2" x14ac:dyDescent="0.3">
      <c r="A18142" s="3">
        <v>378111</v>
      </c>
      <c r="B18142" s="5" t="s">
        <v>6748</v>
      </c>
    </row>
    <row r="18143" spans="1:2" x14ac:dyDescent="0.3">
      <c r="A18143" s="3">
        <v>378111</v>
      </c>
      <c r="B18143" s="5" t="s">
        <v>2848</v>
      </c>
    </row>
    <row r="18144" spans="1:2" x14ac:dyDescent="0.3">
      <c r="A18144" s="3">
        <v>378111</v>
      </c>
      <c r="B18144" s="5" t="s">
        <v>1139</v>
      </c>
    </row>
    <row r="18145" spans="1:2" x14ac:dyDescent="0.3">
      <c r="A18145" s="3">
        <v>378111</v>
      </c>
      <c r="B18145" s="5" t="s">
        <v>30</v>
      </c>
    </row>
    <row r="18146" spans="1:2" x14ac:dyDescent="0.3">
      <c r="A18146" s="3">
        <v>367147</v>
      </c>
      <c r="B18146" s="5" t="s">
        <v>6631</v>
      </c>
    </row>
    <row r="18147" spans="1:2" x14ac:dyDescent="0.3">
      <c r="A18147" s="3">
        <v>367147</v>
      </c>
      <c r="B18147" s="5" t="s">
        <v>49</v>
      </c>
    </row>
    <row r="18148" spans="1:2" x14ac:dyDescent="0.3">
      <c r="A18148" s="3">
        <v>364220</v>
      </c>
      <c r="B18148" s="5" t="s">
        <v>49</v>
      </c>
    </row>
    <row r="18149" spans="1:2" x14ac:dyDescent="0.3">
      <c r="A18149" s="3">
        <v>364220</v>
      </c>
      <c r="B18149" s="5" t="s">
        <v>2848</v>
      </c>
    </row>
    <row r="18150" spans="1:2" x14ac:dyDescent="0.3">
      <c r="A18150" s="3">
        <v>364220</v>
      </c>
      <c r="B18150" s="5" t="s">
        <v>468</v>
      </c>
    </row>
    <row r="18151" spans="1:2" x14ac:dyDescent="0.3">
      <c r="A18151" s="3">
        <v>438703</v>
      </c>
      <c r="B18151" s="5" t="s">
        <v>30</v>
      </c>
    </row>
    <row r="18152" spans="1:2" x14ac:dyDescent="0.3">
      <c r="A18152" s="3">
        <v>461758</v>
      </c>
      <c r="B18152" s="5" t="s">
        <v>1139</v>
      </c>
    </row>
    <row r="18153" spans="1:2" x14ac:dyDescent="0.3">
      <c r="A18153" s="3">
        <v>461758</v>
      </c>
      <c r="B18153" s="5" t="s">
        <v>777</v>
      </c>
    </row>
    <row r="18154" spans="1:2" x14ac:dyDescent="0.3">
      <c r="A18154" s="3">
        <v>461758</v>
      </c>
      <c r="B18154" s="5" t="s">
        <v>2297</v>
      </c>
    </row>
    <row r="18155" spans="1:2" x14ac:dyDescent="0.3">
      <c r="A18155" s="3">
        <v>461758</v>
      </c>
      <c r="B18155" s="5" t="s">
        <v>6748</v>
      </c>
    </row>
    <row r="18156" spans="1:2" x14ac:dyDescent="0.3">
      <c r="A18156" s="3">
        <v>461758</v>
      </c>
      <c r="B18156" s="5" t="s">
        <v>2848</v>
      </c>
    </row>
    <row r="18157" spans="1:2" x14ac:dyDescent="0.3">
      <c r="A18157" s="3">
        <v>461758</v>
      </c>
      <c r="B18157" s="5" t="s">
        <v>2528</v>
      </c>
    </row>
    <row r="18158" spans="1:2" x14ac:dyDescent="0.3">
      <c r="A18158" s="3">
        <v>86822</v>
      </c>
      <c r="B18158" s="5" t="s">
        <v>329</v>
      </c>
    </row>
    <row r="18159" spans="1:2" x14ac:dyDescent="0.3">
      <c r="A18159" s="3">
        <v>86822</v>
      </c>
      <c r="B18159" s="5" t="s">
        <v>49</v>
      </c>
    </row>
    <row r="18160" spans="1:2" x14ac:dyDescent="0.3">
      <c r="A18160" s="3">
        <v>86822</v>
      </c>
      <c r="B18160" s="5" t="s">
        <v>7548</v>
      </c>
    </row>
    <row r="18161" spans="1:2" x14ac:dyDescent="0.3">
      <c r="A18161" s="3">
        <v>422708</v>
      </c>
      <c r="B18161" s="5" t="s">
        <v>166</v>
      </c>
    </row>
    <row r="18162" spans="1:2" x14ac:dyDescent="0.3">
      <c r="A18162" s="3">
        <v>422708</v>
      </c>
      <c r="B18162" s="5" t="s">
        <v>1246</v>
      </c>
    </row>
    <row r="18163" spans="1:2" x14ac:dyDescent="0.3">
      <c r="A18163" s="3">
        <v>422708</v>
      </c>
      <c r="B18163" s="5" t="s">
        <v>777</v>
      </c>
    </row>
    <row r="18164" spans="1:2" x14ac:dyDescent="0.3">
      <c r="A18164" s="3">
        <v>422708</v>
      </c>
      <c r="B18164" s="5" t="s">
        <v>468</v>
      </c>
    </row>
    <row r="18165" spans="1:2" x14ac:dyDescent="0.3">
      <c r="A18165" s="3">
        <v>422708</v>
      </c>
      <c r="B18165" s="5" t="s">
        <v>6841</v>
      </c>
    </row>
    <row r="18166" spans="1:2" x14ac:dyDescent="0.3">
      <c r="A18166" s="3">
        <v>444431</v>
      </c>
      <c r="B18166" s="5" t="s">
        <v>49</v>
      </c>
    </row>
    <row r="18167" spans="1:2" x14ac:dyDescent="0.3">
      <c r="A18167" s="3">
        <v>450932</v>
      </c>
      <c r="B18167" s="5" t="s">
        <v>777</v>
      </c>
    </row>
    <row r="18168" spans="1:2" x14ac:dyDescent="0.3">
      <c r="A18168" s="3">
        <v>450932</v>
      </c>
      <c r="B18168" s="5" t="s">
        <v>468</v>
      </c>
    </row>
    <row r="18169" spans="1:2" x14ac:dyDescent="0.3">
      <c r="A18169" s="3">
        <v>450932</v>
      </c>
      <c r="B18169" s="5" t="s">
        <v>166</v>
      </c>
    </row>
    <row r="18170" spans="1:2" x14ac:dyDescent="0.3">
      <c r="A18170" s="3">
        <v>429107</v>
      </c>
      <c r="B18170" s="5" t="s">
        <v>30</v>
      </c>
    </row>
    <row r="18171" spans="1:2" x14ac:dyDescent="0.3">
      <c r="A18171" s="3">
        <v>429107</v>
      </c>
      <c r="B18171" s="5" t="s">
        <v>49</v>
      </c>
    </row>
    <row r="18172" spans="1:2" x14ac:dyDescent="0.3">
      <c r="A18172" s="3">
        <v>433244</v>
      </c>
      <c r="B18172" s="5" t="s">
        <v>166</v>
      </c>
    </row>
    <row r="18173" spans="1:2" x14ac:dyDescent="0.3">
      <c r="A18173" s="3">
        <v>433244</v>
      </c>
      <c r="B18173" s="5" t="s">
        <v>468</v>
      </c>
    </row>
    <row r="18174" spans="1:2" x14ac:dyDescent="0.3">
      <c r="A18174" s="3">
        <v>411019</v>
      </c>
      <c r="B18174" s="5" t="s">
        <v>329</v>
      </c>
    </row>
    <row r="18175" spans="1:2" x14ac:dyDescent="0.3">
      <c r="A18175" s="3">
        <v>428446</v>
      </c>
      <c r="B18175" s="5" t="s">
        <v>1139</v>
      </c>
    </row>
    <row r="18176" spans="1:2" x14ac:dyDescent="0.3">
      <c r="A18176" s="3">
        <v>428446</v>
      </c>
      <c r="B18176" s="5" t="s">
        <v>49</v>
      </c>
    </row>
    <row r="18177" spans="1:2" x14ac:dyDescent="0.3">
      <c r="A18177" s="3">
        <v>428446</v>
      </c>
      <c r="B18177" s="5" t="s">
        <v>166</v>
      </c>
    </row>
    <row r="18178" spans="1:2" x14ac:dyDescent="0.3">
      <c r="A18178" s="3">
        <v>502315</v>
      </c>
      <c r="B18178" s="5" t="s">
        <v>329</v>
      </c>
    </row>
    <row r="18179" spans="1:2" x14ac:dyDescent="0.3">
      <c r="A18179" s="3">
        <v>502315</v>
      </c>
      <c r="B18179" s="5" t="s">
        <v>2378</v>
      </c>
    </row>
    <row r="18180" spans="1:2" x14ac:dyDescent="0.3">
      <c r="A18180" s="3">
        <v>441728</v>
      </c>
      <c r="B18180" s="5" t="s">
        <v>30</v>
      </c>
    </row>
    <row r="18181" spans="1:2" x14ac:dyDescent="0.3">
      <c r="A18181" s="3">
        <v>441728</v>
      </c>
      <c r="B18181" s="5" t="s">
        <v>886</v>
      </c>
    </row>
    <row r="18182" spans="1:2" x14ac:dyDescent="0.3">
      <c r="A18182" s="3">
        <v>441829</v>
      </c>
      <c r="B18182" s="5" t="s">
        <v>2528</v>
      </c>
    </row>
    <row r="18183" spans="1:2" x14ac:dyDescent="0.3">
      <c r="A18183" s="3">
        <v>441829</v>
      </c>
      <c r="B18183" s="5" t="s">
        <v>30</v>
      </c>
    </row>
    <row r="18184" spans="1:2" x14ac:dyDescent="0.3">
      <c r="A18184" s="3">
        <v>441829</v>
      </c>
      <c r="B18184" s="5" t="s">
        <v>2848</v>
      </c>
    </row>
    <row r="18185" spans="1:2" x14ac:dyDescent="0.3">
      <c r="A18185" s="3">
        <v>433252</v>
      </c>
      <c r="B18185" s="5" t="s">
        <v>886</v>
      </c>
    </row>
    <row r="18186" spans="1:2" x14ac:dyDescent="0.3">
      <c r="A18186" s="3">
        <v>433252</v>
      </c>
      <c r="B18186" s="5" t="s">
        <v>49</v>
      </c>
    </row>
    <row r="18187" spans="1:2" x14ac:dyDescent="0.3">
      <c r="A18187" s="3">
        <v>301334</v>
      </c>
      <c r="B18187" s="5" t="s">
        <v>49</v>
      </c>
    </row>
    <row r="18188" spans="1:2" x14ac:dyDescent="0.3">
      <c r="A18188" s="3">
        <v>301334</v>
      </c>
      <c r="B18188" s="5" t="s">
        <v>166</v>
      </c>
    </row>
    <row r="18189" spans="1:2" x14ac:dyDescent="0.3">
      <c r="A18189" s="3">
        <v>405204</v>
      </c>
      <c r="B18189" s="5" t="s">
        <v>49</v>
      </c>
    </row>
    <row r="18190" spans="1:2" x14ac:dyDescent="0.3">
      <c r="A18190" s="3">
        <v>324562</v>
      </c>
      <c r="B18190" s="5" t="s">
        <v>49</v>
      </c>
    </row>
    <row r="18191" spans="1:2" x14ac:dyDescent="0.3">
      <c r="A18191" s="3">
        <v>476335</v>
      </c>
      <c r="B18191" s="5" t="s">
        <v>7548</v>
      </c>
    </row>
    <row r="18192" spans="1:2" x14ac:dyDescent="0.3">
      <c r="A18192" s="3">
        <v>476335</v>
      </c>
      <c r="B18192" s="5" t="s">
        <v>49</v>
      </c>
    </row>
    <row r="18193" spans="1:2" x14ac:dyDescent="0.3">
      <c r="A18193" s="3">
        <v>476335</v>
      </c>
      <c r="B18193" s="5" t="s">
        <v>166</v>
      </c>
    </row>
    <row r="18194" spans="1:2" x14ac:dyDescent="0.3">
      <c r="A18194" s="3">
        <v>460557</v>
      </c>
      <c r="B18194" s="5" t="s">
        <v>1139</v>
      </c>
    </row>
    <row r="18195" spans="1:2" x14ac:dyDescent="0.3">
      <c r="A18195" s="3">
        <v>460557</v>
      </c>
      <c r="B18195" s="5" t="s">
        <v>777</v>
      </c>
    </row>
    <row r="18196" spans="1:2" x14ac:dyDescent="0.3">
      <c r="A18196" s="3">
        <v>460557</v>
      </c>
      <c r="B18196" s="5" t="s">
        <v>2848</v>
      </c>
    </row>
    <row r="18197" spans="1:2" x14ac:dyDescent="0.3">
      <c r="A18197" s="3">
        <v>478826</v>
      </c>
      <c r="B18197" s="5" t="s">
        <v>777</v>
      </c>
    </row>
    <row r="18198" spans="1:2" x14ac:dyDescent="0.3">
      <c r="A18198" s="3">
        <v>550059</v>
      </c>
      <c r="B18198" s="5" t="s">
        <v>49</v>
      </c>
    </row>
    <row r="18199" spans="1:2" x14ac:dyDescent="0.3">
      <c r="A18199" s="3">
        <v>363343</v>
      </c>
      <c r="B18199" s="5" t="s">
        <v>166</v>
      </c>
    </row>
    <row r="18200" spans="1:2" x14ac:dyDescent="0.3">
      <c r="A18200" s="3">
        <v>363343</v>
      </c>
      <c r="B18200" s="5" t="s">
        <v>777</v>
      </c>
    </row>
    <row r="18201" spans="1:2" x14ac:dyDescent="0.3">
      <c r="A18201" s="3">
        <v>363343</v>
      </c>
      <c r="B18201" s="5" t="s">
        <v>1246</v>
      </c>
    </row>
    <row r="18202" spans="1:2" x14ac:dyDescent="0.3">
      <c r="A18202" s="3">
        <v>415311</v>
      </c>
      <c r="B18202" s="5" t="s">
        <v>166</v>
      </c>
    </row>
    <row r="18203" spans="1:2" x14ac:dyDescent="0.3">
      <c r="A18203" s="3">
        <v>415311</v>
      </c>
      <c r="B18203" s="5" t="s">
        <v>49</v>
      </c>
    </row>
    <row r="18204" spans="1:2" x14ac:dyDescent="0.3">
      <c r="A18204" s="3">
        <v>373546</v>
      </c>
      <c r="B18204" s="5" t="s">
        <v>49</v>
      </c>
    </row>
    <row r="18205" spans="1:2" x14ac:dyDescent="0.3">
      <c r="A18205" s="3">
        <v>444510</v>
      </c>
      <c r="B18205" s="5" t="s">
        <v>2297</v>
      </c>
    </row>
    <row r="18206" spans="1:2" x14ac:dyDescent="0.3">
      <c r="A18206" s="3">
        <v>444510</v>
      </c>
      <c r="B18206" s="5" t="s">
        <v>30</v>
      </c>
    </row>
    <row r="18207" spans="1:2" x14ac:dyDescent="0.3">
      <c r="A18207" s="3">
        <v>444510</v>
      </c>
      <c r="B18207" s="5" t="s">
        <v>6748</v>
      </c>
    </row>
    <row r="18208" spans="1:2" x14ac:dyDescent="0.3">
      <c r="A18208" s="3">
        <v>444510</v>
      </c>
      <c r="B18208" s="5" t="s">
        <v>2528</v>
      </c>
    </row>
    <row r="18209" spans="1:2" x14ac:dyDescent="0.3">
      <c r="A18209" s="3">
        <v>440777</v>
      </c>
      <c r="B18209" s="5" t="s">
        <v>777</v>
      </c>
    </row>
    <row r="18210" spans="1:2" x14ac:dyDescent="0.3">
      <c r="A18210" s="3">
        <v>306943</v>
      </c>
      <c r="B18210" s="5" t="s">
        <v>30</v>
      </c>
    </row>
    <row r="18211" spans="1:2" x14ac:dyDescent="0.3">
      <c r="A18211" s="3">
        <v>437311</v>
      </c>
      <c r="B18211" s="5" t="s">
        <v>49</v>
      </c>
    </row>
    <row r="18212" spans="1:2" x14ac:dyDescent="0.3">
      <c r="A18212" s="3">
        <v>437311</v>
      </c>
      <c r="B18212" s="5" t="s">
        <v>2528</v>
      </c>
    </row>
    <row r="18213" spans="1:2" x14ac:dyDescent="0.3">
      <c r="A18213" s="3">
        <v>437311</v>
      </c>
      <c r="B18213" s="5" t="s">
        <v>886</v>
      </c>
    </row>
    <row r="18214" spans="1:2" x14ac:dyDescent="0.3">
      <c r="A18214" s="3">
        <v>472424</v>
      </c>
      <c r="B18214" s="5" t="s">
        <v>2378</v>
      </c>
    </row>
    <row r="18215" spans="1:2" x14ac:dyDescent="0.3">
      <c r="A18215" s="3">
        <v>472424</v>
      </c>
      <c r="B18215" s="5" t="s">
        <v>329</v>
      </c>
    </row>
    <row r="18216" spans="1:2" x14ac:dyDescent="0.3">
      <c r="A18216" s="3">
        <v>346650</v>
      </c>
      <c r="B18216" s="5" t="s">
        <v>30</v>
      </c>
    </row>
    <row r="18217" spans="1:2" x14ac:dyDescent="0.3">
      <c r="A18217" s="3">
        <v>346650</v>
      </c>
      <c r="B18217" s="5" t="s">
        <v>49</v>
      </c>
    </row>
    <row r="18218" spans="1:2" x14ac:dyDescent="0.3">
      <c r="A18218" s="3">
        <v>480881</v>
      </c>
      <c r="B18218" s="5" t="s">
        <v>49</v>
      </c>
    </row>
    <row r="18219" spans="1:2" x14ac:dyDescent="0.3">
      <c r="A18219" s="3">
        <v>440362</v>
      </c>
      <c r="B18219" s="5" t="s">
        <v>2297</v>
      </c>
    </row>
    <row r="18220" spans="1:2" x14ac:dyDescent="0.3">
      <c r="A18220" s="3">
        <v>440362</v>
      </c>
      <c r="B18220" s="5" t="s">
        <v>30</v>
      </c>
    </row>
    <row r="18221" spans="1:2" x14ac:dyDescent="0.3">
      <c r="A18221" s="3">
        <v>425942</v>
      </c>
      <c r="B18221" s="5" t="s">
        <v>6631</v>
      </c>
    </row>
    <row r="18222" spans="1:2" x14ac:dyDescent="0.3">
      <c r="A18222" s="3">
        <v>425942</v>
      </c>
      <c r="B18222" s="5" t="s">
        <v>49</v>
      </c>
    </row>
    <row r="18223" spans="1:2" x14ac:dyDescent="0.3">
      <c r="A18223" s="3">
        <v>425942</v>
      </c>
      <c r="B18223" s="5" t="s">
        <v>1246</v>
      </c>
    </row>
    <row r="18224" spans="1:2" x14ac:dyDescent="0.3">
      <c r="A18224" s="3">
        <v>425942</v>
      </c>
      <c r="B18224" s="5" t="s">
        <v>166</v>
      </c>
    </row>
    <row r="18225" spans="1:2" x14ac:dyDescent="0.3">
      <c r="A18225" s="3">
        <v>336890</v>
      </c>
      <c r="B18225" s="5" t="s">
        <v>30</v>
      </c>
    </row>
    <row r="18226" spans="1:2" x14ac:dyDescent="0.3">
      <c r="A18226" s="3">
        <v>447113</v>
      </c>
      <c r="B18226" s="5" t="s">
        <v>6748</v>
      </c>
    </row>
    <row r="18227" spans="1:2" x14ac:dyDescent="0.3">
      <c r="A18227" s="3">
        <v>447113</v>
      </c>
      <c r="B18227" s="5" t="s">
        <v>2297</v>
      </c>
    </row>
    <row r="18228" spans="1:2" x14ac:dyDescent="0.3">
      <c r="A18228" s="3">
        <v>408185</v>
      </c>
      <c r="B18228" s="5" t="s">
        <v>468</v>
      </c>
    </row>
    <row r="18229" spans="1:2" x14ac:dyDescent="0.3">
      <c r="A18229" s="3">
        <v>397442</v>
      </c>
      <c r="B18229" s="5" t="s">
        <v>30</v>
      </c>
    </row>
    <row r="18230" spans="1:2" x14ac:dyDescent="0.3">
      <c r="A18230" s="3">
        <v>415401</v>
      </c>
      <c r="B18230" s="5" t="s">
        <v>30</v>
      </c>
    </row>
    <row r="18231" spans="1:2" x14ac:dyDescent="0.3">
      <c r="A18231" s="3">
        <v>415401</v>
      </c>
      <c r="B18231" s="5" t="s">
        <v>49</v>
      </c>
    </row>
    <row r="18232" spans="1:2" x14ac:dyDescent="0.3">
      <c r="A18232" s="3">
        <v>461054</v>
      </c>
      <c r="B18232" s="5" t="s">
        <v>2297</v>
      </c>
    </row>
    <row r="18233" spans="1:2" x14ac:dyDescent="0.3">
      <c r="A18233" s="3">
        <v>461054</v>
      </c>
      <c r="B18233" s="5" t="s">
        <v>30</v>
      </c>
    </row>
    <row r="18234" spans="1:2" x14ac:dyDescent="0.3">
      <c r="A18234" s="3">
        <v>461054</v>
      </c>
      <c r="B18234" s="5" t="s">
        <v>6748</v>
      </c>
    </row>
    <row r="18235" spans="1:2" x14ac:dyDescent="0.3">
      <c r="A18235" s="3">
        <v>461054</v>
      </c>
      <c r="B18235" s="5" t="s">
        <v>6631</v>
      </c>
    </row>
    <row r="18236" spans="1:2" x14ac:dyDescent="0.3">
      <c r="A18236" s="3">
        <v>394537</v>
      </c>
      <c r="B18236" s="5" t="s">
        <v>49</v>
      </c>
    </row>
    <row r="18237" spans="1:2" x14ac:dyDescent="0.3">
      <c r="A18237" s="3">
        <v>353575</v>
      </c>
      <c r="B18237" s="5" t="s">
        <v>49</v>
      </c>
    </row>
    <row r="18238" spans="1:2" x14ac:dyDescent="0.3">
      <c r="A18238" s="3">
        <v>353575</v>
      </c>
      <c r="B18238" s="5" t="s">
        <v>7548</v>
      </c>
    </row>
    <row r="18239" spans="1:2" x14ac:dyDescent="0.3">
      <c r="A18239" s="3">
        <v>462036</v>
      </c>
      <c r="B18239" s="5" t="s">
        <v>777</v>
      </c>
    </row>
    <row r="18240" spans="1:2" x14ac:dyDescent="0.3">
      <c r="A18240" s="3">
        <v>462036</v>
      </c>
      <c r="B18240" s="5" t="s">
        <v>468</v>
      </c>
    </row>
    <row r="18241" spans="1:2" x14ac:dyDescent="0.3">
      <c r="A18241" s="3">
        <v>433033</v>
      </c>
      <c r="B18241" s="5" t="s">
        <v>329</v>
      </c>
    </row>
    <row r="18242" spans="1:2" x14ac:dyDescent="0.3">
      <c r="A18242" s="3">
        <v>447061</v>
      </c>
      <c r="B18242" s="5" t="s">
        <v>19406</v>
      </c>
    </row>
    <row r="18243" spans="1:2" x14ac:dyDescent="0.3">
      <c r="A18243" s="3">
        <v>447061</v>
      </c>
      <c r="B18243" s="5" t="s">
        <v>30</v>
      </c>
    </row>
    <row r="18244" spans="1:2" x14ac:dyDescent="0.3">
      <c r="A18244" s="3">
        <v>447061</v>
      </c>
      <c r="B18244" s="5" t="s">
        <v>886</v>
      </c>
    </row>
    <row r="18245" spans="1:2" x14ac:dyDescent="0.3">
      <c r="A18245" s="3">
        <v>448847</v>
      </c>
      <c r="B18245" s="5" t="s">
        <v>1246</v>
      </c>
    </row>
    <row r="18246" spans="1:2" x14ac:dyDescent="0.3">
      <c r="A18246" s="3">
        <v>448847</v>
      </c>
      <c r="B18246" s="5" t="s">
        <v>777</v>
      </c>
    </row>
    <row r="18247" spans="1:2" x14ac:dyDescent="0.3">
      <c r="A18247" s="3">
        <v>448847</v>
      </c>
      <c r="B18247" s="5" t="s">
        <v>166</v>
      </c>
    </row>
    <row r="18248" spans="1:2" x14ac:dyDescent="0.3">
      <c r="A18248" s="3">
        <v>710092</v>
      </c>
      <c r="B18248" s="5" t="s">
        <v>329</v>
      </c>
    </row>
    <row r="18249" spans="1:2" x14ac:dyDescent="0.3">
      <c r="A18249" s="3">
        <v>437035</v>
      </c>
      <c r="B18249" s="5" t="s">
        <v>166</v>
      </c>
    </row>
    <row r="18250" spans="1:2" x14ac:dyDescent="0.3">
      <c r="A18250" s="3">
        <v>437035</v>
      </c>
      <c r="B18250" s="5" t="s">
        <v>49</v>
      </c>
    </row>
    <row r="18251" spans="1:2" x14ac:dyDescent="0.3">
      <c r="A18251" s="3">
        <v>437035</v>
      </c>
      <c r="B18251" s="5" t="s">
        <v>1246</v>
      </c>
    </row>
    <row r="18252" spans="1:2" x14ac:dyDescent="0.3">
      <c r="A18252" s="3">
        <v>437035</v>
      </c>
      <c r="B18252" s="5" t="s">
        <v>6631</v>
      </c>
    </row>
    <row r="18253" spans="1:2" x14ac:dyDescent="0.3">
      <c r="A18253" s="3">
        <v>480157</v>
      </c>
      <c r="B18253" s="5" t="s">
        <v>468</v>
      </c>
    </row>
    <row r="18254" spans="1:2" x14ac:dyDescent="0.3">
      <c r="A18254" s="3">
        <v>480157</v>
      </c>
      <c r="B18254" s="5" t="s">
        <v>19406</v>
      </c>
    </row>
    <row r="18255" spans="1:2" x14ac:dyDescent="0.3">
      <c r="A18255" s="3">
        <v>431261</v>
      </c>
      <c r="B18255" s="5" t="s">
        <v>49</v>
      </c>
    </row>
    <row r="18256" spans="1:2" x14ac:dyDescent="0.3">
      <c r="A18256" s="3">
        <v>474972</v>
      </c>
      <c r="B18256" s="5" t="s">
        <v>886</v>
      </c>
    </row>
    <row r="18257" spans="1:2" x14ac:dyDescent="0.3">
      <c r="A18257" s="3">
        <v>474972</v>
      </c>
      <c r="B18257" s="5" t="s">
        <v>19406</v>
      </c>
    </row>
    <row r="18258" spans="1:2" x14ac:dyDescent="0.3">
      <c r="A18258" s="3">
        <v>382127</v>
      </c>
      <c r="B18258" s="5" t="s">
        <v>49</v>
      </c>
    </row>
    <row r="18259" spans="1:2" x14ac:dyDescent="0.3">
      <c r="A18259" s="3">
        <v>324538</v>
      </c>
      <c r="B18259" s="5" t="s">
        <v>166</v>
      </c>
    </row>
    <row r="18260" spans="1:2" x14ac:dyDescent="0.3">
      <c r="A18260" s="3">
        <v>324538</v>
      </c>
      <c r="B18260" s="5" t="s">
        <v>6631</v>
      </c>
    </row>
    <row r="18261" spans="1:2" x14ac:dyDescent="0.3">
      <c r="A18261" s="3">
        <v>413646</v>
      </c>
      <c r="B18261" s="5" t="s">
        <v>49</v>
      </c>
    </row>
    <row r="18262" spans="1:2" x14ac:dyDescent="0.3">
      <c r="A18262" s="3">
        <v>413646</v>
      </c>
      <c r="B18262" s="5" t="s">
        <v>30</v>
      </c>
    </row>
    <row r="18263" spans="1:2" x14ac:dyDescent="0.3">
      <c r="A18263" s="3">
        <v>413646</v>
      </c>
      <c r="B18263" s="5" t="s">
        <v>886</v>
      </c>
    </row>
    <row r="18264" spans="1:2" x14ac:dyDescent="0.3">
      <c r="A18264" s="3">
        <v>340101</v>
      </c>
      <c r="B18264" s="5" t="s">
        <v>886</v>
      </c>
    </row>
    <row r="18265" spans="1:2" x14ac:dyDescent="0.3">
      <c r="A18265" s="3">
        <v>340101</v>
      </c>
      <c r="B18265" s="5" t="s">
        <v>310</v>
      </c>
    </row>
    <row r="18266" spans="1:2" x14ac:dyDescent="0.3">
      <c r="A18266" s="3">
        <v>340101</v>
      </c>
      <c r="B18266" s="5" t="s">
        <v>49</v>
      </c>
    </row>
    <row r="18267" spans="1:2" x14ac:dyDescent="0.3">
      <c r="A18267" s="3">
        <v>403431</v>
      </c>
      <c r="B18267" s="5" t="s">
        <v>30</v>
      </c>
    </row>
    <row r="18268" spans="1:2" x14ac:dyDescent="0.3">
      <c r="A18268" s="3">
        <v>403431</v>
      </c>
      <c r="B18268" s="5" t="s">
        <v>49</v>
      </c>
    </row>
    <row r="18269" spans="1:2" x14ac:dyDescent="0.3">
      <c r="A18269" s="3">
        <v>483104</v>
      </c>
      <c r="B18269" s="5" t="s">
        <v>886</v>
      </c>
    </row>
    <row r="18270" spans="1:2" x14ac:dyDescent="0.3">
      <c r="A18270" s="3">
        <v>483104</v>
      </c>
      <c r="B18270" s="5" t="s">
        <v>19406</v>
      </c>
    </row>
    <row r="18271" spans="1:2" x14ac:dyDescent="0.3">
      <c r="A18271" s="3">
        <v>346681</v>
      </c>
      <c r="B18271" s="5" t="s">
        <v>30</v>
      </c>
    </row>
    <row r="18272" spans="1:2" x14ac:dyDescent="0.3">
      <c r="A18272" s="3">
        <v>346681</v>
      </c>
      <c r="B18272" s="5" t="s">
        <v>49</v>
      </c>
    </row>
    <row r="18273" spans="1:2" x14ac:dyDescent="0.3">
      <c r="A18273" s="3">
        <v>432976</v>
      </c>
      <c r="B18273" s="5" t="s">
        <v>329</v>
      </c>
    </row>
    <row r="18274" spans="1:2" x14ac:dyDescent="0.3">
      <c r="A18274" s="3">
        <v>475242</v>
      </c>
      <c r="B18274" s="5" t="s">
        <v>49</v>
      </c>
    </row>
    <row r="18275" spans="1:2" x14ac:dyDescent="0.3">
      <c r="A18275" s="3">
        <v>408873</v>
      </c>
      <c r="B18275" s="5" t="s">
        <v>886</v>
      </c>
    </row>
    <row r="18276" spans="1:2" x14ac:dyDescent="0.3">
      <c r="A18276" s="3">
        <v>408873</v>
      </c>
      <c r="B18276" s="5" t="s">
        <v>49</v>
      </c>
    </row>
    <row r="18277" spans="1:2" x14ac:dyDescent="0.3">
      <c r="A18277" s="3">
        <v>408873</v>
      </c>
      <c r="B18277" s="5" t="s">
        <v>1246</v>
      </c>
    </row>
    <row r="18278" spans="1:2" x14ac:dyDescent="0.3">
      <c r="A18278" s="3">
        <v>440596</v>
      </c>
      <c r="B18278" s="5" t="s">
        <v>886</v>
      </c>
    </row>
    <row r="18279" spans="1:2" x14ac:dyDescent="0.3">
      <c r="A18279" s="3">
        <v>440596</v>
      </c>
      <c r="B18279" s="5" t="s">
        <v>49</v>
      </c>
    </row>
    <row r="18280" spans="1:2" x14ac:dyDescent="0.3">
      <c r="A18280" s="3">
        <v>440596</v>
      </c>
      <c r="B18280" s="5" t="s">
        <v>2378</v>
      </c>
    </row>
    <row r="18281" spans="1:2" x14ac:dyDescent="0.3">
      <c r="A18281" s="3">
        <v>363126</v>
      </c>
      <c r="B18281" s="5" t="s">
        <v>6631</v>
      </c>
    </row>
    <row r="18282" spans="1:2" x14ac:dyDescent="0.3">
      <c r="A18282" s="3">
        <v>363126</v>
      </c>
      <c r="B18282" s="5" t="s">
        <v>49</v>
      </c>
    </row>
    <row r="18283" spans="1:2" x14ac:dyDescent="0.3">
      <c r="A18283" s="3">
        <v>363126</v>
      </c>
      <c r="B18283" s="5" t="s">
        <v>468</v>
      </c>
    </row>
    <row r="18284" spans="1:2" x14ac:dyDescent="0.3">
      <c r="A18284" s="3">
        <v>473920</v>
      </c>
      <c r="B18284" s="5" t="s">
        <v>777</v>
      </c>
    </row>
    <row r="18285" spans="1:2" x14ac:dyDescent="0.3">
      <c r="A18285" s="3">
        <v>473920</v>
      </c>
      <c r="B18285" s="5" t="s">
        <v>30</v>
      </c>
    </row>
    <row r="18286" spans="1:2" x14ac:dyDescent="0.3">
      <c r="A18286" s="3">
        <v>473920</v>
      </c>
      <c r="B18286" s="5" t="s">
        <v>1139</v>
      </c>
    </row>
    <row r="18287" spans="1:2" x14ac:dyDescent="0.3">
      <c r="A18287" s="3">
        <v>473920</v>
      </c>
      <c r="B18287" s="5" t="s">
        <v>1246</v>
      </c>
    </row>
    <row r="18288" spans="1:2" x14ac:dyDescent="0.3">
      <c r="A18288" s="3">
        <v>473920</v>
      </c>
      <c r="B18288" s="5" t="s">
        <v>166</v>
      </c>
    </row>
    <row r="18289" spans="1:2" x14ac:dyDescent="0.3">
      <c r="A18289" s="3">
        <v>470819</v>
      </c>
      <c r="B18289" s="5" t="s">
        <v>329</v>
      </c>
    </row>
    <row r="18290" spans="1:2" x14ac:dyDescent="0.3">
      <c r="A18290" s="3">
        <v>467062</v>
      </c>
      <c r="B18290" s="5" t="s">
        <v>329</v>
      </c>
    </row>
    <row r="18291" spans="1:2" x14ac:dyDescent="0.3">
      <c r="A18291" s="3">
        <v>444143</v>
      </c>
      <c r="B18291" s="5" t="s">
        <v>30</v>
      </c>
    </row>
    <row r="18292" spans="1:2" x14ac:dyDescent="0.3">
      <c r="A18292" s="3">
        <v>444143</v>
      </c>
      <c r="B18292" s="5" t="s">
        <v>49</v>
      </c>
    </row>
    <row r="18293" spans="1:2" x14ac:dyDescent="0.3">
      <c r="A18293" s="3">
        <v>444143</v>
      </c>
      <c r="B18293" s="5" t="s">
        <v>886</v>
      </c>
    </row>
    <row r="18294" spans="1:2" x14ac:dyDescent="0.3">
      <c r="A18294" s="3">
        <v>400728</v>
      </c>
      <c r="B18294" s="5" t="s">
        <v>310</v>
      </c>
    </row>
    <row r="18295" spans="1:2" x14ac:dyDescent="0.3">
      <c r="A18295" s="3">
        <v>400728</v>
      </c>
      <c r="B18295" s="5" t="s">
        <v>49</v>
      </c>
    </row>
    <row r="18296" spans="1:2" x14ac:dyDescent="0.3">
      <c r="A18296" s="3">
        <v>464825</v>
      </c>
      <c r="B18296" s="5" t="s">
        <v>49</v>
      </c>
    </row>
    <row r="18297" spans="1:2" x14ac:dyDescent="0.3">
      <c r="A18297" s="3">
        <v>457665</v>
      </c>
      <c r="B18297" s="5" t="s">
        <v>2528</v>
      </c>
    </row>
    <row r="18298" spans="1:2" x14ac:dyDescent="0.3">
      <c r="A18298" s="3">
        <v>414063</v>
      </c>
      <c r="B18298" s="5" t="s">
        <v>1246</v>
      </c>
    </row>
    <row r="18299" spans="1:2" x14ac:dyDescent="0.3">
      <c r="A18299" s="3">
        <v>414063</v>
      </c>
      <c r="B18299" s="5" t="s">
        <v>49</v>
      </c>
    </row>
    <row r="18300" spans="1:2" x14ac:dyDescent="0.3">
      <c r="A18300" s="3">
        <v>414063</v>
      </c>
      <c r="B18300" s="5" t="s">
        <v>886</v>
      </c>
    </row>
    <row r="18301" spans="1:2" x14ac:dyDescent="0.3">
      <c r="A18301" s="3">
        <v>418970</v>
      </c>
      <c r="B18301" s="5" t="s">
        <v>49</v>
      </c>
    </row>
    <row r="18302" spans="1:2" x14ac:dyDescent="0.3">
      <c r="A18302" s="3">
        <v>418970</v>
      </c>
      <c r="B18302" s="5" t="s">
        <v>30</v>
      </c>
    </row>
    <row r="18303" spans="1:2" x14ac:dyDescent="0.3">
      <c r="A18303" s="3">
        <v>345317</v>
      </c>
      <c r="B18303" s="5" t="s">
        <v>7548</v>
      </c>
    </row>
    <row r="18304" spans="1:2" x14ac:dyDescent="0.3">
      <c r="A18304" s="3">
        <v>345317</v>
      </c>
      <c r="B18304" s="5" t="s">
        <v>49</v>
      </c>
    </row>
    <row r="18305" spans="1:2" x14ac:dyDescent="0.3">
      <c r="A18305" s="3">
        <v>461955</v>
      </c>
      <c r="B18305" s="5" t="s">
        <v>777</v>
      </c>
    </row>
    <row r="18306" spans="1:2" x14ac:dyDescent="0.3">
      <c r="A18306" s="3">
        <v>461955</v>
      </c>
      <c r="B18306" s="5" t="s">
        <v>2528</v>
      </c>
    </row>
    <row r="18307" spans="1:2" x14ac:dyDescent="0.3">
      <c r="A18307" s="3">
        <v>461955</v>
      </c>
      <c r="B18307" s="5" t="s">
        <v>468</v>
      </c>
    </row>
    <row r="18308" spans="1:2" x14ac:dyDescent="0.3">
      <c r="A18308" s="3">
        <v>356500</v>
      </c>
      <c r="B18308" s="5" t="s">
        <v>166</v>
      </c>
    </row>
    <row r="18309" spans="1:2" x14ac:dyDescent="0.3">
      <c r="A18309" s="3">
        <v>356500</v>
      </c>
      <c r="B18309" s="5" t="s">
        <v>777</v>
      </c>
    </row>
    <row r="18310" spans="1:2" x14ac:dyDescent="0.3">
      <c r="A18310" s="3">
        <v>405965</v>
      </c>
      <c r="B18310" s="5" t="s">
        <v>777</v>
      </c>
    </row>
    <row r="18311" spans="1:2" x14ac:dyDescent="0.3">
      <c r="A18311" s="3">
        <v>405965</v>
      </c>
      <c r="B18311" s="5" t="s">
        <v>49</v>
      </c>
    </row>
    <row r="18312" spans="1:2" x14ac:dyDescent="0.3">
      <c r="A18312" s="3">
        <v>405965</v>
      </c>
      <c r="B18312" s="5" t="s">
        <v>310</v>
      </c>
    </row>
    <row r="18313" spans="1:2" x14ac:dyDescent="0.3">
      <c r="A18313" s="3">
        <v>400020</v>
      </c>
      <c r="B18313" s="5" t="s">
        <v>7548</v>
      </c>
    </row>
    <row r="18314" spans="1:2" x14ac:dyDescent="0.3">
      <c r="A18314" s="3">
        <v>400020</v>
      </c>
      <c r="B18314" s="5" t="s">
        <v>49</v>
      </c>
    </row>
    <row r="18315" spans="1:2" x14ac:dyDescent="0.3">
      <c r="A18315" s="3">
        <v>417489</v>
      </c>
      <c r="B18315" s="5" t="s">
        <v>777</v>
      </c>
    </row>
    <row r="18316" spans="1:2" x14ac:dyDescent="0.3">
      <c r="A18316" s="3">
        <v>417489</v>
      </c>
      <c r="B18316" s="5" t="s">
        <v>1246</v>
      </c>
    </row>
    <row r="18317" spans="1:2" x14ac:dyDescent="0.3">
      <c r="A18317" s="3">
        <v>417489</v>
      </c>
      <c r="B18317" s="5" t="s">
        <v>30</v>
      </c>
    </row>
    <row r="18318" spans="1:2" x14ac:dyDescent="0.3">
      <c r="A18318" s="3">
        <v>471831</v>
      </c>
      <c r="B18318" s="5" t="s">
        <v>886</v>
      </c>
    </row>
    <row r="18319" spans="1:2" x14ac:dyDescent="0.3">
      <c r="A18319" s="3">
        <v>471819</v>
      </c>
      <c r="B18319" s="5" t="s">
        <v>886</v>
      </c>
    </row>
    <row r="18320" spans="1:2" x14ac:dyDescent="0.3">
      <c r="A18320" s="3">
        <v>471819</v>
      </c>
      <c r="B18320" s="5" t="s">
        <v>49</v>
      </c>
    </row>
    <row r="18321" spans="1:2" x14ac:dyDescent="0.3">
      <c r="A18321" s="3">
        <v>456565</v>
      </c>
      <c r="B18321" s="5" t="s">
        <v>777</v>
      </c>
    </row>
    <row r="18322" spans="1:2" x14ac:dyDescent="0.3">
      <c r="A18322" s="3">
        <v>456565</v>
      </c>
      <c r="B18322" s="5" t="s">
        <v>30</v>
      </c>
    </row>
    <row r="18323" spans="1:2" x14ac:dyDescent="0.3">
      <c r="A18323" s="3">
        <v>456565</v>
      </c>
      <c r="B18323" s="5" t="s">
        <v>886</v>
      </c>
    </row>
    <row r="18324" spans="1:2" x14ac:dyDescent="0.3">
      <c r="A18324" s="3">
        <v>432799</v>
      </c>
      <c r="B18324" s="5" t="s">
        <v>1246</v>
      </c>
    </row>
    <row r="18325" spans="1:2" x14ac:dyDescent="0.3">
      <c r="A18325" s="3">
        <v>432799</v>
      </c>
      <c r="B18325" s="5" t="s">
        <v>6631</v>
      </c>
    </row>
    <row r="18326" spans="1:2" x14ac:dyDescent="0.3">
      <c r="A18326" s="3">
        <v>432799</v>
      </c>
      <c r="B18326" s="5" t="s">
        <v>166</v>
      </c>
    </row>
    <row r="18327" spans="1:2" x14ac:dyDescent="0.3">
      <c r="A18327" s="3">
        <v>405815</v>
      </c>
      <c r="B18327" s="5" t="s">
        <v>30</v>
      </c>
    </row>
    <row r="18328" spans="1:2" x14ac:dyDescent="0.3">
      <c r="A18328" s="3">
        <v>405815</v>
      </c>
      <c r="B18328" s="5" t="s">
        <v>2848</v>
      </c>
    </row>
    <row r="18329" spans="1:2" x14ac:dyDescent="0.3">
      <c r="A18329" s="3">
        <v>457832</v>
      </c>
      <c r="B18329" s="5" t="s">
        <v>777</v>
      </c>
    </row>
    <row r="18330" spans="1:2" x14ac:dyDescent="0.3">
      <c r="A18330" s="3">
        <v>457832</v>
      </c>
      <c r="B18330" s="5" t="s">
        <v>2528</v>
      </c>
    </row>
    <row r="18331" spans="1:2" x14ac:dyDescent="0.3">
      <c r="A18331" s="3">
        <v>438348</v>
      </c>
      <c r="B18331" s="5" t="s">
        <v>30</v>
      </c>
    </row>
    <row r="18332" spans="1:2" x14ac:dyDescent="0.3">
      <c r="A18332" s="3">
        <v>473888</v>
      </c>
      <c r="B18332" s="5" t="s">
        <v>329</v>
      </c>
    </row>
    <row r="18333" spans="1:2" x14ac:dyDescent="0.3">
      <c r="A18333" s="3">
        <v>473888</v>
      </c>
      <c r="B18333" s="5" t="s">
        <v>2378</v>
      </c>
    </row>
    <row r="18334" spans="1:2" x14ac:dyDescent="0.3">
      <c r="A18334" s="3">
        <v>452323</v>
      </c>
      <c r="B18334" s="5" t="s">
        <v>777</v>
      </c>
    </row>
    <row r="18335" spans="1:2" x14ac:dyDescent="0.3">
      <c r="A18335" s="3">
        <v>452323</v>
      </c>
      <c r="B18335" s="5" t="s">
        <v>1139</v>
      </c>
    </row>
    <row r="18336" spans="1:2" x14ac:dyDescent="0.3">
      <c r="A18336" s="3">
        <v>452323</v>
      </c>
      <c r="B18336" s="5" t="s">
        <v>1246</v>
      </c>
    </row>
    <row r="18337" spans="1:2" x14ac:dyDescent="0.3">
      <c r="A18337" s="3">
        <v>452323</v>
      </c>
      <c r="B18337" s="5" t="s">
        <v>166</v>
      </c>
    </row>
    <row r="18338" spans="1:2" x14ac:dyDescent="0.3">
      <c r="A18338" s="3">
        <v>452323</v>
      </c>
      <c r="B18338" s="5" t="s">
        <v>49</v>
      </c>
    </row>
    <row r="18339" spans="1:2" x14ac:dyDescent="0.3">
      <c r="A18339" s="3">
        <v>436459</v>
      </c>
      <c r="B18339" s="5" t="s">
        <v>49</v>
      </c>
    </row>
    <row r="18340" spans="1:2" x14ac:dyDescent="0.3">
      <c r="A18340" s="3">
        <v>436459</v>
      </c>
      <c r="B18340" s="5" t="s">
        <v>30</v>
      </c>
    </row>
    <row r="18341" spans="1:2" x14ac:dyDescent="0.3">
      <c r="A18341" s="3">
        <v>429070</v>
      </c>
      <c r="B18341" s="5" t="s">
        <v>49</v>
      </c>
    </row>
    <row r="18342" spans="1:2" x14ac:dyDescent="0.3">
      <c r="A18342" s="3">
        <v>429070</v>
      </c>
      <c r="B18342" s="5" t="s">
        <v>6631</v>
      </c>
    </row>
    <row r="18343" spans="1:2" x14ac:dyDescent="0.3">
      <c r="A18343" s="3">
        <v>429070</v>
      </c>
      <c r="B18343" s="5" t="s">
        <v>886</v>
      </c>
    </row>
    <row r="18344" spans="1:2" x14ac:dyDescent="0.3">
      <c r="A18344" s="3">
        <v>429070</v>
      </c>
      <c r="B18344" s="5" t="s">
        <v>166</v>
      </c>
    </row>
    <row r="18345" spans="1:2" x14ac:dyDescent="0.3">
      <c r="A18345" s="3">
        <v>432139</v>
      </c>
      <c r="B18345" s="5" t="s">
        <v>777</v>
      </c>
    </row>
    <row r="18346" spans="1:2" x14ac:dyDescent="0.3">
      <c r="A18346" s="3">
        <v>432139</v>
      </c>
      <c r="B18346" s="5" t="s">
        <v>166</v>
      </c>
    </row>
    <row r="18347" spans="1:2" x14ac:dyDescent="0.3">
      <c r="A18347" s="3">
        <v>432139</v>
      </c>
      <c r="B18347" s="5" t="s">
        <v>1246</v>
      </c>
    </row>
    <row r="18348" spans="1:2" x14ac:dyDescent="0.3">
      <c r="A18348" s="3">
        <v>432139</v>
      </c>
      <c r="B18348" s="5" t="s">
        <v>1139</v>
      </c>
    </row>
    <row r="18349" spans="1:2" x14ac:dyDescent="0.3">
      <c r="A18349" s="3">
        <v>367462</v>
      </c>
      <c r="B18349" s="5" t="s">
        <v>30</v>
      </c>
    </row>
    <row r="18350" spans="1:2" x14ac:dyDescent="0.3">
      <c r="A18350" s="3">
        <v>367462</v>
      </c>
      <c r="B18350" s="5" t="s">
        <v>1246</v>
      </c>
    </row>
    <row r="18351" spans="1:2" x14ac:dyDescent="0.3">
      <c r="A18351" s="3">
        <v>432870</v>
      </c>
      <c r="B18351" s="5" t="s">
        <v>1139</v>
      </c>
    </row>
    <row r="18352" spans="1:2" x14ac:dyDescent="0.3">
      <c r="A18352" s="3">
        <v>432870</v>
      </c>
      <c r="B18352" s="5" t="s">
        <v>49</v>
      </c>
    </row>
    <row r="18353" spans="1:2" x14ac:dyDescent="0.3">
      <c r="A18353" s="3">
        <v>432870</v>
      </c>
      <c r="B18353" s="5" t="s">
        <v>6748</v>
      </c>
    </row>
    <row r="18354" spans="1:2" x14ac:dyDescent="0.3">
      <c r="A18354" s="3">
        <v>474982</v>
      </c>
      <c r="B18354" s="5" t="s">
        <v>6748</v>
      </c>
    </row>
    <row r="18355" spans="1:2" x14ac:dyDescent="0.3">
      <c r="A18355" s="3">
        <v>474982</v>
      </c>
      <c r="B18355" s="5" t="s">
        <v>19406</v>
      </c>
    </row>
    <row r="18356" spans="1:2" x14ac:dyDescent="0.3">
      <c r="A18356" s="3">
        <v>474982</v>
      </c>
      <c r="B18356" s="5" t="s">
        <v>49</v>
      </c>
    </row>
    <row r="18357" spans="1:2" x14ac:dyDescent="0.3">
      <c r="A18357" s="3">
        <v>474982</v>
      </c>
      <c r="B18357" s="5" t="s">
        <v>886</v>
      </c>
    </row>
    <row r="18358" spans="1:2" x14ac:dyDescent="0.3">
      <c r="A18358" s="3">
        <v>450594</v>
      </c>
      <c r="B18358" s="5" t="s">
        <v>329</v>
      </c>
    </row>
    <row r="18359" spans="1:2" x14ac:dyDescent="0.3">
      <c r="A18359" s="3">
        <v>450594</v>
      </c>
      <c r="B18359" s="5" t="s">
        <v>6631</v>
      </c>
    </row>
    <row r="18360" spans="1:2" x14ac:dyDescent="0.3">
      <c r="A18360" s="3">
        <v>450594</v>
      </c>
      <c r="B18360" s="5" t="s">
        <v>2848</v>
      </c>
    </row>
    <row r="18361" spans="1:2" x14ac:dyDescent="0.3">
      <c r="A18361" s="3">
        <v>450594</v>
      </c>
      <c r="B18361" s="5" t="s">
        <v>2528</v>
      </c>
    </row>
    <row r="18362" spans="1:2" x14ac:dyDescent="0.3">
      <c r="A18362" s="3">
        <v>488621</v>
      </c>
      <c r="B18362" s="5" t="s">
        <v>166</v>
      </c>
    </row>
    <row r="18363" spans="1:2" x14ac:dyDescent="0.3">
      <c r="A18363" s="3">
        <v>488621</v>
      </c>
      <c r="B18363" s="5" t="s">
        <v>1246</v>
      </c>
    </row>
    <row r="18364" spans="1:2" x14ac:dyDescent="0.3">
      <c r="A18364" s="3">
        <v>488621</v>
      </c>
      <c r="B18364" s="5" t="s">
        <v>49</v>
      </c>
    </row>
    <row r="18365" spans="1:2" x14ac:dyDescent="0.3">
      <c r="A18365" s="3">
        <v>488621</v>
      </c>
      <c r="B18365" s="5" t="s">
        <v>6631</v>
      </c>
    </row>
    <row r="18366" spans="1:2" x14ac:dyDescent="0.3">
      <c r="A18366" s="3">
        <v>490176</v>
      </c>
      <c r="B18366" s="5" t="s">
        <v>166</v>
      </c>
    </row>
    <row r="18367" spans="1:2" x14ac:dyDescent="0.3">
      <c r="A18367" s="3">
        <v>480210</v>
      </c>
      <c r="B18367" s="5" t="s">
        <v>468</v>
      </c>
    </row>
    <row r="18368" spans="1:2" x14ac:dyDescent="0.3">
      <c r="A18368" s="3">
        <v>480210</v>
      </c>
      <c r="B18368" s="5" t="s">
        <v>2848</v>
      </c>
    </row>
    <row r="18369" spans="1:2" x14ac:dyDescent="0.3">
      <c r="A18369" s="3">
        <v>480210</v>
      </c>
      <c r="B18369" s="5" t="s">
        <v>6631</v>
      </c>
    </row>
    <row r="18370" spans="1:2" x14ac:dyDescent="0.3">
      <c r="A18370" s="3">
        <v>480210</v>
      </c>
      <c r="B18370" s="5" t="s">
        <v>166</v>
      </c>
    </row>
    <row r="18371" spans="1:2" x14ac:dyDescent="0.3">
      <c r="A18371" s="3">
        <v>480210</v>
      </c>
      <c r="B18371" s="5" t="s">
        <v>2528</v>
      </c>
    </row>
    <row r="18372" spans="1:2" x14ac:dyDescent="0.3">
      <c r="A18372" s="3">
        <v>466190</v>
      </c>
      <c r="B18372" s="5" t="s">
        <v>777</v>
      </c>
    </row>
    <row r="18373" spans="1:2" x14ac:dyDescent="0.3">
      <c r="A18373" s="3">
        <v>466190</v>
      </c>
      <c r="B18373" s="5" t="s">
        <v>6841</v>
      </c>
    </row>
    <row r="18374" spans="1:2" x14ac:dyDescent="0.3">
      <c r="A18374" s="3">
        <v>388202</v>
      </c>
      <c r="B18374" s="5" t="s">
        <v>166</v>
      </c>
    </row>
    <row r="18375" spans="1:2" x14ac:dyDescent="0.3">
      <c r="A18375" s="3">
        <v>388202</v>
      </c>
      <c r="B18375" s="5" t="s">
        <v>1246</v>
      </c>
    </row>
    <row r="18376" spans="1:2" x14ac:dyDescent="0.3">
      <c r="A18376" s="3">
        <v>430826</v>
      </c>
      <c r="B18376" s="5" t="s">
        <v>329</v>
      </c>
    </row>
    <row r="18377" spans="1:2" x14ac:dyDescent="0.3">
      <c r="A18377" s="3">
        <v>430826</v>
      </c>
      <c r="B18377" s="5" t="s">
        <v>1246</v>
      </c>
    </row>
    <row r="18378" spans="1:2" x14ac:dyDescent="0.3">
      <c r="A18378" s="3">
        <v>430826</v>
      </c>
      <c r="B18378" s="5" t="s">
        <v>49</v>
      </c>
    </row>
    <row r="18379" spans="1:2" x14ac:dyDescent="0.3">
      <c r="A18379" s="3">
        <v>412758</v>
      </c>
      <c r="B18379" s="5" t="s">
        <v>777</v>
      </c>
    </row>
    <row r="18380" spans="1:2" x14ac:dyDescent="0.3">
      <c r="A18380" s="3">
        <v>412758</v>
      </c>
      <c r="B18380" s="5" t="s">
        <v>30</v>
      </c>
    </row>
    <row r="18381" spans="1:2" x14ac:dyDescent="0.3">
      <c r="A18381" s="3">
        <v>412758</v>
      </c>
      <c r="B18381" s="5" t="s">
        <v>468</v>
      </c>
    </row>
    <row r="18382" spans="1:2" x14ac:dyDescent="0.3">
      <c r="A18382" s="3">
        <v>419709</v>
      </c>
      <c r="B18382" s="5" t="s">
        <v>49</v>
      </c>
    </row>
    <row r="18383" spans="1:2" x14ac:dyDescent="0.3">
      <c r="A18383" s="3">
        <v>419709</v>
      </c>
      <c r="B18383" s="5" t="s">
        <v>30</v>
      </c>
    </row>
    <row r="18384" spans="1:2" x14ac:dyDescent="0.3">
      <c r="A18384" s="3">
        <v>540556</v>
      </c>
      <c r="B18384" s="5" t="s">
        <v>329</v>
      </c>
    </row>
    <row r="18385" spans="1:2" x14ac:dyDescent="0.3">
      <c r="A18385" s="3">
        <v>445793</v>
      </c>
      <c r="B18385" s="5" t="s">
        <v>30</v>
      </c>
    </row>
    <row r="18386" spans="1:2" x14ac:dyDescent="0.3">
      <c r="A18386" s="3">
        <v>398920</v>
      </c>
      <c r="B18386" s="5" t="s">
        <v>30</v>
      </c>
    </row>
    <row r="18387" spans="1:2" x14ac:dyDescent="0.3">
      <c r="A18387" s="3">
        <v>432087</v>
      </c>
      <c r="B18387" s="5" t="s">
        <v>49</v>
      </c>
    </row>
    <row r="18388" spans="1:2" x14ac:dyDescent="0.3">
      <c r="A18388" s="3">
        <v>432087</v>
      </c>
      <c r="B18388" s="5" t="s">
        <v>30</v>
      </c>
    </row>
    <row r="18389" spans="1:2" x14ac:dyDescent="0.3">
      <c r="A18389" s="3">
        <v>354285</v>
      </c>
      <c r="B18389" s="5" t="s">
        <v>6631</v>
      </c>
    </row>
    <row r="18390" spans="1:2" x14ac:dyDescent="0.3">
      <c r="A18390" s="3">
        <v>354285</v>
      </c>
      <c r="B18390" s="5" t="s">
        <v>49</v>
      </c>
    </row>
    <row r="18391" spans="1:2" x14ac:dyDescent="0.3">
      <c r="A18391" s="3">
        <v>460024</v>
      </c>
      <c r="B18391" s="5" t="s">
        <v>1139</v>
      </c>
    </row>
    <row r="18392" spans="1:2" x14ac:dyDescent="0.3">
      <c r="A18392" s="3">
        <v>460024</v>
      </c>
      <c r="B18392" s="5" t="s">
        <v>2528</v>
      </c>
    </row>
    <row r="18393" spans="1:2" x14ac:dyDescent="0.3">
      <c r="A18393" s="3">
        <v>399790</v>
      </c>
      <c r="B18393" s="5" t="s">
        <v>49</v>
      </c>
    </row>
    <row r="18394" spans="1:2" x14ac:dyDescent="0.3">
      <c r="A18394" s="3">
        <v>399790</v>
      </c>
      <c r="B18394" s="5" t="s">
        <v>7548</v>
      </c>
    </row>
    <row r="18395" spans="1:2" x14ac:dyDescent="0.3">
      <c r="A18395" s="3">
        <v>493125</v>
      </c>
      <c r="B18395" s="5" t="s">
        <v>49</v>
      </c>
    </row>
    <row r="18396" spans="1:2" x14ac:dyDescent="0.3">
      <c r="A18396" s="3">
        <v>493125</v>
      </c>
      <c r="B18396" s="5" t="s">
        <v>886</v>
      </c>
    </row>
    <row r="18397" spans="1:2" x14ac:dyDescent="0.3">
      <c r="A18397" s="3">
        <v>446132</v>
      </c>
      <c r="B18397" s="5" t="s">
        <v>49</v>
      </c>
    </row>
    <row r="18398" spans="1:2" x14ac:dyDescent="0.3">
      <c r="A18398" s="3">
        <v>446132</v>
      </c>
      <c r="B18398" s="5" t="s">
        <v>886</v>
      </c>
    </row>
    <row r="18399" spans="1:2" x14ac:dyDescent="0.3">
      <c r="A18399" s="3">
        <v>423236</v>
      </c>
      <c r="B18399" s="5" t="s">
        <v>468</v>
      </c>
    </row>
    <row r="18400" spans="1:2" x14ac:dyDescent="0.3">
      <c r="A18400" s="3">
        <v>423236</v>
      </c>
      <c r="B18400" s="5" t="s">
        <v>6631</v>
      </c>
    </row>
    <row r="18401" spans="1:2" x14ac:dyDescent="0.3">
      <c r="A18401" s="3">
        <v>423236</v>
      </c>
      <c r="B18401" s="5" t="s">
        <v>166</v>
      </c>
    </row>
    <row r="18402" spans="1:2" x14ac:dyDescent="0.3">
      <c r="A18402" s="3">
        <v>423236</v>
      </c>
      <c r="B18402" s="5" t="s">
        <v>49</v>
      </c>
    </row>
    <row r="18403" spans="1:2" x14ac:dyDescent="0.3">
      <c r="A18403" s="3">
        <v>419635</v>
      </c>
      <c r="B18403" s="5" t="s">
        <v>49</v>
      </c>
    </row>
    <row r="18404" spans="1:2" x14ac:dyDescent="0.3">
      <c r="A18404" s="3">
        <v>419635</v>
      </c>
      <c r="B18404" s="5" t="s">
        <v>30</v>
      </c>
    </row>
    <row r="18405" spans="1:2" x14ac:dyDescent="0.3">
      <c r="A18405" s="3">
        <v>438137</v>
      </c>
      <c r="B18405" s="5" t="s">
        <v>329</v>
      </c>
    </row>
    <row r="18406" spans="1:2" x14ac:dyDescent="0.3">
      <c r="A18406" s="3">
        <v>441881</v>
      </c>
      <c r="B18406" s="5" t="s">
        <v>49</v>
      </c>
    </row>
    <row r="18407" spans="1:2" x14ac:dyDescent="0.3">
      <c r="A18407" s="3">
        <v>441881</v>
      </c>
      <c r="B18407" s="5" t="s">
        <v>310</v>
      </c>
    </row>
    <row r="18408" spans="1:2" x14ac:dyDescent="0.3">
      <c r="A18408" s="3">
        <v>482598</v>
      </c>
      <c r="B18408" s="5" t="s">
        <v>49</v>
      </c>
    </row>
    <row r="18409" spans="1:2" x14ac:dyDescent="0.3">
      <c r="A18409" s="3">
        <v>455974</v>
      </c>
      <c r="B18409" s="5" t="s">
        <v>2848</v>
      </c>
    </row>
    <row r="18410" spans="1:2" x14ac:dyDescent="0.3">
      <c r="A18410" s="3">
        <v>455974</v>
      </c>
      <c r="B18410" s="5" t="s">
        <v>49</v>
      </c>
    </row>
    <row r="18411" spans="1:2" x14ac:dyDescent="0.3">
      <c r="A18411" s="3">
        <v>441906</v>
      </c>
      <c r="B18411" s="5" t="s">
        <v>30</v>
      </c>
    </row>
    <row r="18412" spans="1:2" x14ac:dyDescent="0.3">
      <c r="A18412" s="3">
        <v>441906</v>
      </c>
      <c r="B18412" s="5" t="s">
        <v>49</v>
      </c>
    </row>
    <row r="18413" spans="1:2" x14ac:dyDescent="0.3">
      <c r="A18413" s="3">
        <v>441906</v>
      </c>
      <c r="B18413" s="5" t="s">
        <v>886</v>
      </c>
    </row>
    <row r="18414" spans="1:2" x14ac:dyDescent="0.3">
      <c r="A18414" s="3">
        <v>468988</v>
      </c>
      <c r="B18414" s="5" t="s">
        <v>6631</v>
      </c>
    </row>
    <row r="18415" spans="1:2" x14ac:dyDescent="0.3">
      <c r="A18415" s="3">
        <v>468988</v>
      </c>
      <c r="B18415" s="5" t="s">
        <v>1139</v>
      </c>
    </row>
    <row r="18416" spans="1:2" x14ac:dyDescent="0.3">
      <c r="A18416" s="3">
        <v>468988</v>
      </c>
      <c r="B18416" s="5" t="s">
        <v>166</v>
      </c>
    </row>
    <row r="18417" spans="1:2" x14ac:dyDescent="0.3">
      <c r="A18417" s="3">
        <v>468988</v>
      </c>
      <c r="B18417" s="5" t="s">
        <v>468</v>
      </c>
    </row>
    <row r="18418" spans="1:2" x14ac:dyDescent="0.3">
      <c r="A18418" s="3">
        <v>359228</v>
      </c>
      <c r="B18418" s="5" t="s">
        <v>468</v>
      </c>
    </row>
    <row r="18419" spans="1:2" x14ac:dyDescent="0.3">
      <c r="A18419" s="3">
        <v>359228</v>
      </c>
      <c r="B18419" s="5" t="s">
        <v>166</v>
      </c>
    </row>
    <row r="18420" spans="1:2" x14ac:dyDescent="0.3">
      <c r="A18420" s="3">
        <v>359228</v>
      </c>
      <c r="B18420" s="5" t="s">
        <v>6631</v>
      </c>
    </row>
    <row r="18421" spans="1:2" x14ac:dyDescent="0.3">
      <c r="A18421" s="3">
        <v>433471</v>
      </c>
      <c r="B18421" s="5" t="s">
        <v>6748</v>
      </c>
    </row>
    <row r="18422" spans="1:2" x14ac:dyDescent="0.3">
      <c r="A18422" s="3">
        <v>433471</v>
      </c>
      <c r="B18422" s="5" t="s">
        <v>2848</v>
      </c>
    </row>
    <row r="18423" spans="1:2" x14ac:dyDescent="0.3">
      <c r="A18423" s="3">
        <v>433471</v>
      </c>
      <c r="B18423" s="5" t="s">
        <v>2297</v>
      </c>
    </row>
    <row r="18424" spans="1:2" x14ac:dyDescent="0.3">
      <c r="A18424" s="3">
        <v>433471</v>
      </c>
      <c r="B18424" s="5" t="s">
        <v>30</v>
      </c>
    </row>
    <row r="18425" spans="1:2" x14ac:dyDescent="0.3">
      <c r="A18425" s="3">
        <v>437036</v>
      </c>
      <c r="B18425" s="5" t="s">
        <v>49</v>
      </c>
    </row>
    <row r="18426" spans="1:2" x14ac:dyDescent="0.3">
      <c r="A18426" s="3">
        <v>422347</v>
      </c>
      <c r="B18426" s="5" t="s">
        <v>1139</v>
      </c>
    </row>
    <row r="18427" spans="1:2" x14ac:dyDescent="0.3">
      <c r="A18427" s="3">
        <v>422347</v>
      </c>
      <c r="B18427" s="5" t="s">
        <v>777</v>
      </c>
    </row>
    <row r="18428" spans="1:2" x14ac:dyDescent="0.3">
      <c r="A18428" s="3">
        <v>422347</v>
      </c>
      <c r="B18428" s="5" t="s">
        <v>2297</v>
      </c>
    </row>
    <row r="18429" spans="1:2" x14ac:dyDescent="0.3">
      <c r="A18429" s="3">
        <v>422347</v>
      </c>
      <c r="B18429" s="5" t="s">
        <v>6748</v>
      </c>
    </row>
    <row r="18430" spans="1:2" x14ac:dyDescent="0.3">
      <c r="A18430" s="3">
        <v>422347</v>
      </c>
      <c r="B18430" s="5" t="s">
        <v>2848</v>
      </c>
    </row>
    <row r="18431" spans="1:2" x14ac:dyDescent="0.3">
      <c r="A18431" s="3">
        <v>422347</v>
      </c>
      <c r="B18431" s="5" t="s">
        <v>2528</v>
      </c>
    </row>
    <row r="18432" spans="1:2" x14ac:dyDescent="0.3">
      <c r="A18432" s="3">
        <v>457962</v>
      </c>
      <c r="B18432" s="5" t="s">
        <v>166</v>
      </c>
    </row>
    <row r="18433" spans="1:2" x14ac:dyDescent="0.3">
      <c r="A18433" s="3">
        <v>457962</v>
      </c>
      <c r="B18433" s="5" t="s">
        <v>1246</v>
      </c>
    </row>
    <row r="18434" spans="1:2" x14ac:dyDescent="0.3">
      <c r="A18434" s="3">
        <v>457962</v>
      </c>
      <c r="B18434" s="5" t="s">
        <v>49</v>
      </c>
    </row>
    <row r="18435" spans="1:2" x14ac:dyDescent="0.3">
      <c r="A18435" s="3">
        <v>457962</v>
      </c>
      <c r="B18435" s="5" t="s">
        <v>6631</v>
      </c>
    </row>
    <row r="18436" spans="1:2" x14ac:dyDescent="0.3">
      <c r="A18436" s="3">
        <v>429765</v>
      </c>
      <c r="B18436" s="5" t="s">
        <v>49</v>
      </c>
    </row>
    <row r="18437" spans="1:2" x14ac:dyDescent="0.3">
      <c r="A18437" s="3">
        <v>464733</v>
      </c>
      <c r="B18437" s="5" t="s">
        <v>49</v>
      </c>
    </row>
    <row r="18438" spans="1:2" x14ac:dyDescent="0.3">
      <c r="A18438" s="3">
        <v>450806</v>
      </c>
      <c r="B18438" s="5" t="s">
        <v>49</v>
      </c>
    </row>
    <row r="18439" spans="1:2" x14ac:dyDescent="0.3">
      <c r="A18439" s="3">
        <v>450806</v>
      </c>
      <c r="B18439" s="5" t="s">
        <v>30</v>
      </c>
    </row>
    <row r="18440" spans="1:2" x14ac:dyDescent="0.3">
      <c r="A18440" s="3">
        <v>434724</v>
      </c>
      <c r="B18440" s="5" t="s">
        <v>1246</v>
      </c>
    </row>
    <row r="18441" spans="1:2" x14ac:dyDescent="0.3">
      <c r="A18441" s="3">
        <v>434724</v>
      </c>
      <c r="B18441" s="5" t="s">
        <v>777</v>
      </c>
    </row>
    <row r="18442" spans="1:2" x14ac:dyDescent="0.3">
      <c r="A18442" s="3">
        <v>317091</v>
      </c>
      <c r="B18442" s="5" t="s">
        <v>1246</v>
      </c>
    </row>
    <row r="18443" spans="1:2" x14ac:dyDescent="0.3">
      <c r="A18443" s="3">
        <v>317091</v>
      </c>
      <c r="B18443" s="5" t="s">
        <v>49</v>
      </c>
    </row>
    <row r="18444" spans="1:2" x14ac:dyDescent="0.3">
      <c r="A18444" s="3">
        <v>317091</v>
      </c>
      <c r="B18444" s="5" t="s">
        <v>6631</v>
      </c>
    </row>
    <row r="18445" spans="1:2" x14ac:dyDescent="0.3">
      <c r="A18445" s="3">
        <v>317091</v>
      </c>
      <c r="B18445" s="5" t="s">
        <v>166</v>
      </c>
    </row>
    <row r="18446" spans="1:2" x14ac:dyDescent="0.3">
      <c r="A18446" s="3">
        <v>497803</v>
      </c>
      <c r="B18446" s="5" t="s">
        <v>49</v>
      </c>
    </row>
    <row r="18447" spans="1:2" x14ac:dyDescent="0.3">
      <c r="A18447" s="3">
        <v>497803</v>
      </c>
      <c r="B18447" s="5" t="s">
        <v>886</v>
      </c>
    </row>
    <row r="18448" spans="1:2" x14ac:dyDescent="0.3">
      <c r="A18448" s="3">
        <v>421471</v>
      </c>
      <c r="B18448" s="5" t="s">
        <v>30</v>
      </c>
    </row>
    <row r="18449" spans="1:2" x14ac:dyDescent="0.3">
      <c r="A18449" s="3">
        <v>421471</v>
      </c>
      <c r="B18449" s="5" t="s">
        <v>49</v>
      </c>
    </row>
    <row r="18450" spans="1:2" x14ac:dyDescent="0.3">
      <c r="A18450" s="3">
        <v>447427</v>
      </c>
      <c r="B18450" s="5" t="s">
        <v>777</v>
      </c>
    </row>
    <row r="18451" spans="1:2" x14ac:dyDescent="0.3">
      <c r="A18451" s="3">
        <v>346034</v>
      </c>
      <c r="B18451" s="5" t="s">
        <v>6748</v>
      </c>
    </row>
    <row r="18452" spans="1:2" x14ac:dyDescent="0.3">
      <c r="A18452" s="3">
        <v>346034</v>
      </c>
      <c r="B18452" s="5" t="s">
        <v>30</v>
      </c>
    </row>
    <row r="18453" spans="1:2" x14ac:dyDescent="0.3">
      <c r="A18453" s="3">
        <v>464111</v>
      </c>
      <c r="B18453" s="5" t="s">
        <v>468</v>
      </c>
    </row>
    <row r="18454" spans="1:2" x14ac:dyDescent="0.3">
      <c r="A18454" s="3">
        <v>464111</v>
      </c>
      <c r="B18454" s="5" t="s">
        <v>2528</v>
      </c>
    </row>
    <row r="18455" spans="1:2" x14ac:dyDescent="0.3">
      <c r="A18455" s="3">
        <v>427033</v>
      </c>
      <c r="B18455" s="5" t="s">
        <v>49</v>
      </c>
    </row>
    <row r="18456" spans="1:2" x14ac:dyDescent="0.3">
      <c r="A18456" s="3">
        <v>457251</v>
      </c>
      <c r="B18456" s="5" t="s">
        <v>49</v>
      </c>
    </row>
    <row r="18457" spans="1:2" x14ac:dyDescent="0.3">
      <c r="A18457" s="3">
        <v>457251</v>
      </c>
      <c r="B18457" s="5" t="s">
        <v>7548</v>
      </c>
    </row>
    <row r="18458" spans="1:2" x14ac:dyDescent="0.3">
      <c r="A18458" s="3">
        <v>468212</v>
      </c>
      <c r="B18458" s="5" t="s">
        <v>1246</v>
      </c>
    </row>
    <row r="18459" spans="1:2" x14ac:dyDescent="0.3">
      <c r="A18459" s="3">
        <v>468212</v>
      </c>
      <c r="B18459" s="5" t="s">
        <v>166</v>
      </c>
    </row>
    <row r="18460" spans="1:2" x14ac:dyDescent="0.3">
      <c r="A18460" s="3">
        <v>441889</v>
      </c>
      <c r="B18460" s="5" t="s">
        <v>49</v>
      </c>
    </row>
    <row r="18461" spans="1:2" x14ac:dyDescent="0.3">
      <c r="A18461" s="3">
        <v>441889</v>
      </c>
      <c r="B18461" s="5" t="s">
        <v>2378</v>
      </c>
    </row>
    <row r="18462" spans="1:2" x14ac:dyDescent="0.3">
      <c r="A18462" s="3">
        <v>432615</v>
      </c>
      <c r="B18462" s="5" t="s">
        <v>329</v>
      </c>
    </row>
    <row r="18463" spans="1:2" x14ac:dyDescent="0.3">
      <c r="A18463" s="3">
        <v>469980</v>
      </c>
      <c r="B18463" s="5" t="s">
        <v>329</v>
      </c>
    </row>
    <row r="18464" spans="1:2" x14ac:dyDescent="0.3">
      <c r="A18464" s="3">
        <v>429174</v>
      </c>
      <c r="B18464" s="5" t="s">
        <v>49</v>
      </c>
    </row>
    <row r="18465" spans="1:2" x14ac:dyDescent="0.3">
      <c r="A18465" s="3">
        <v>605928</v>
      </c>
      <c r="B18465" s="5" t="s">
        <v>329</v>
      </c>
    </row>
    <row r="18466" spans="1:2" x14ac:dyDescent="0.3">
      <c r="A18466" s="3">
        <v>488067</v>
      </c>
      <c r="B18466" s="5" t="s">
        <v>19406</v>
      </c>
    </row>
    <row r="18467" spans="1:2" x14ac:dyDescent="0.3">
      <c r="A18467" s="3">
        <v>488067</v>
      </c>
      <c r="B18467" s="5" t="s">
        <v>886</v>
      </c>
    </row>
    <row r="18468" spans="1:2" x14ac:dyDescent="0.3">
      <c r="A18468" s="3">
        <v>438634</v>
      </c>
      <c r="B18468" s="5" t="s">
        <v>49</v>
      </c>
    </row>
    <row r="18469" spans="1:2" x14ac:dyDescent="0.3">
      <c r="A18469" s="3">
        <v>467342</v>
      </c>
      <c r="B18469" s="5" t="s">
        <v>777</v>
      </c>
    </row>
    <row r="18470" spans="1:2" x14ac:dyDescent="0.3">
      <c r="A18470" s="3">
        <v>467342</v>
      </c>
      <c r="B18470" s="5" t="s">
        <v>1139</v>
      </c>
    </row>
    <row r="18471" spans="1:2" x14ac:dyDescent="0.3">
      <c r="A18471" s="3">
        <v>436827</v>
      </c>
      <c r="B18471" s="5" t="s">
        <v>777</v>
      </c>
    </row>
    <row r="18472" spans="1:2" x14ac:dyDescent="0.3">
      <c r="A18472" s="3">
        <v>436827</v>
      </c>
      <c r="B18472" s="5" t="s">
        <v>166</v>
      </c>
    </row>
    <row r="18473" spans="1:2" x14ac:dyDescent="0.3">
      <c r="A18473" s="3">
        <v>431093</v>
      </c>
      <c r="B18473" s="5" t="s">
        <v>886</v>
      </c>
    </row>
    <row r="18474" spans="1:2" x14ac:dyDescent="0.3">
      <c r="A18474" s="3">
        <v>431093</v>
      </c>
      <c r="B18474" s="5" t="s">
        <v>30</v>
      </c>
    </row>
    <row r="18475" spans="1:2" x14ac:dyDescent="0.3">
      <c r="A18475" s="3">
        <v>355193</v>
      </c>
      <c r="B18475" s="5" t="s">
        <v>166</v>
      </c>
    </row>
    <row r="18476" spans="1:2" x14ac:dyDescent="0.3">
      <c r="A18476" s="3">
        <v>355193</v>
      </c>
      <c r="B18476" s="5" t="s">
        <v>468</v>
      </c>
    </row>
    <row r="18477" spans="1:2" x14ac:dyDescent="0.3">
      <c r="A18477" s="3">
        <v>355193</v>
      </c>
      <c r="B18477" s="5" t="s">
        <v>2528</v>
      </c>
    </row>
    <row r="18478" spans="1:2" x14ac:dyDescent="0.3">
      <c r="A18478" s="3">
        <v>398947</v>
      </c>
      <c r="B18478" s="5" t="s">
        <v>30</v>
      </c>
    </row>
    <row r="18479" spans="1:2" x14ac:dyDescent="0.3">
      <c r="A18479" s="3">
        <v>398947</v>
      </c>
      <c r="B18479" s="5" t="s">
        <v>6748</v>
      </c>
    </row>
    <row r="18480" spans="1:2" x14ac:dyDescent="0.3">
      <c r="A18480" s="3">
        <v>487702</v>
      </c>
      <c r="B18480" s="5" t="s">
        <v>30</v>
      </c>
    </row>
    <row r="18481" spans="1:2" x14ac:dyDescent="0.3">
      <c r="A18481" s="3">
        <v>487702</v>
      </c>
      <c r="B18481" s="5" t="s">
        <v>49</v>
      </c>
    </row>
    <row r="18482" spans="1:2" x14ac:dyDescent="0.3">
      <c r="A18482" s="3">
        <v>563710</v>
      </c>
      <c r="B18482" s="5" t="s">
        <v>2297</v>
      </c>
    </row>
    <row r="18483" spans="1:2" x14ac:dyDescent="0.3">
      <c r="A18483" s="3">
        <v>563710</v>
      </c>
      <c r="B18483" s="5" t="s">
        <v>6748</v>
      </c>
    </row>
    <row r="18484" spans="1:2" x14ac:dyDescent="0.3">
      <c r="A18484" s="3">
        <v>447076</v>
      </c>
      <c r="B18484" s="5" t="s">
        <v>1139</v>
      </c>
    </row>
    <row r="18485" spans="1:2" x14ac:dyDescent="0.3">
      <c r="A18485" s="3">
        <v>447076</v>
      </c>
      <c r="B18485" s="5" t="s">
        <v>49</v>
      </c>
    </row>
    <row r="18486" spans="1:2" x14ac:dyDescent="0.3">
      <c r="A18486" s="3">
        <v>447076</v>
      </c>
      <c r="B18486" s="5" t="s">
        <v>166</v>
      </c>
    </row>
    <row r="18487" spans="1:2" x14ac:dyDescent="0.3">
      <c r="A18487" s="3">
        <v>435737</v>
      </c>
      <c r="B18487" s="5" t="s">
        <v>19406</v>
      </c>
    </row>
    <row r="18488" spans="1:2" x14ac:dyDescent="0.3">
      <c r="A18488" s="3">
        <v>435737</v>
      </c>
      <c r="B18488" s="5" t="s">
        <v>6748</v>
      </c>
    </row>
    <row r="18489" spans="1:2" x14ac:dyDescent="0.3">
      <c r="A18489" s="3">
        <v>435737</v>
      </c>
      <c r="B18489" s="5" t="s">
        <v>30</v>
      </c>
    </row>
    <row r="18490" spans="1:2" x14ac:dyDescent="0.3">
      <c r="A18490" s="3">
        <v>435737</v>
      </c>
      <c r="B18490" s="5" t="s">
        <v>2848</v>
      </c>
    </row>
    <row r="18491" spans="1:2" x14ac:dyDescent="0.3">
      <c r="A18491" s="3">
        <v>458293</v>
      </c>
      <c r="B18491" s="5" t="s">
        <v>49</v>
      </c>
    </row>
    <row r="18492" spans="1:2" x14ac:dyDescent="0.3">
      <c r="A18492" s="3">
        <v>506576</v>
      </c>
      <c r="B18492" s="5" t="s">
        <v>49</v>
      </c>
    </row>
    <row r="18493" spans="1:2" x14ac:dyDescent="0.3">
      <c r="A18493" s="3">
        <v>506576</v>
      </c>
      <c r="B18493" s="5" t="s">
        <v>166</v>
      </c>
    </row>
    <row r="18494" spans="1:2" x14ac:dyDescent="0.3">
      <c r="A18494" s="3">
        <v>506576</v>
      </c>
      <c r="B18494" s="5" t="s">
        <v>6748</v>
      </c>
    </row>
    <row r="18495" spans="1:2" x14ac:dyDescent="0.3">
      <c r="A18495" s="3">
        <v>443319</v>
      </c>
      <c r="B18495" s="5" t="s">
        <v>468</v>
      </c>
    </row>
    <row r="18496" spans="1:2" x14ac:dyDescent="0.3">
      <c r="A18496" s="3">
        <v>443319</v>
      </c>
      <c r="B18496" s="5" t="s">
        <v>6631</v>
      </c>
    </row>
    <row r="18497" spans="1:2" x14ac:dyDescent="0.3">
      <c r="A18497" s="3">
        <v>443319</v>
      </c>
      <c r="B18497" s="5" t="s">
        <v>2528</v>
      </c>
    </row>
    <row r="18498" spans="1:2" x14ac:dyDescent="0.3">
      <c r="A18498" s="3">
        <v>434775</v>
      </c>
      <c r="B18498" s="5" t="s">
        <v>49</v>
      </c>
    </row>
    <row r="18499" spans="1:2" x14ac:dyDescent="0.3">
      <c r="A18499" s="3">
        <v>434775</v>
      </c>
      <c r="B18499" s="5" t="s">
        <v>6631</v>
      </c>
    </row>
    <row r="18500" spans="1:2" x14ac:dyDescent="0.3">
      <c r="A18500" s="3">
        <v>434775</v>
      </c>
      <c r="B18500" s="5" t="s">
        <v>1246</v>
      </c>
    </row>
    <row r="18501" spans="1:2" x14ac:dyDescent="0.3">
      <c r="A18501" s="3">
        <v>416166</v>
      </c>
      <c r="B18501" s="5" t="s">
        <v>166</v>
      </c>
    </row>
    <row r="18502" spans="1:2" x14ac:dyDescent="0.3">
      <c r="A18502" s="3">
        <v>416166</v>
      </c>
      <c r="B18502" s="5" t="s">
        <v>6631</v>
      </c>
    </row>
    <row r="18503" spans="1:2" x14ac:dyDescent="0.3">
      <c r="A18503" s="3">
        <v>416166</v>
      </c>
      <c r="B18503" s="5" t="s">
        <v>468</v>
      </c>
    </row>
    <row r="18504" spans="1:2" x14ac:dyDescent="0.3">
      <c r="A18504" s="3">
        <v>287904</v>
      </c>
      <c r="B18504" s="5" t="s">
        <v>49</v>
      </c>
    </row>
    <row r="18505" spans="1:2" x14ac:dyDescent="0.3">
      <c r="A18505" s="3">
        <v>207680</v>
      </c>
      <c r="B18505" s="5" t="s">
        <v>30</v>
      </c>
    </row>
    <row r="18506" spans="1:2" x14ac:dyDescent="0.3">
      <c r="A18506" s="3">
        <v>207680</v>
      </c>
      <c r="B18506" s="5" t="s">
        <v>468</v>
      </c>
    </row>
    <row r="18507" spans="1:2" x14ac:dyDescent="0.3">
      <c r="A18507" s="3">
        <v>444341</v>
      </c>
      <c r="B18507" s="5" t="s">
        <v>2297</v>
      </c>
    </row>
    <row r="18508" spans="1:2" x14ac:dyDescent="0.3">
      <c r="A18508" s="3">
        <v>444341</v>
      </c>
      <c r="B18508" s="5" t="s">
        <v>30</v>
      </c>
    </row>
    <row r="18509" spans="1:2" x14ac:dyDescent="0.3">
      <c r="A18509" s="3">
        <v>419700</v>
      </c>
      <c r="B18509" s="5" t="s">
        <v>30</v>
      </c>
    </row>
    <row r="18510" spans="1:2" x14ac:dyDescent="0.3">
      <c r="A18510" s="3">
        <v>430528</v>
      </c>
      <c r="B18510" s="5" t="s">
        <v>30</v>
      </c>
    </row>
    <row r="18511" spans="1:2" x14ac:dyDescent="0.3">
      <c r="A18511" s="3">
        <v>457262</v>
      </c>
      <c r="B18511" s="5" t="s">
        <v>6748</v>
      </c>
    </row>
    <row r="18512" spans="1:2" x14ac:dyDescent="0.3">
      <c r="A18512" s="3">
        <v>457262</v>
      </c>
      <c r="B18512" s="5" t="s">
        <v>49</v>
      </c>
    </row>
    <row r="18513" spans="1:2" x14ac:dyDescent="0.3">
      <c r="A18513" s="3">
        <v>421465</v>
      </c>
      <c r="B18513" s="5" t="s">
        <v>49</v>
      </c>
    </row>
    <row r="18514" spans="1:2" x14ac:dyDescent="0.3">
      <c r="A18514" s="3">
        <v>474983</v>
      </c>
      <c r="B18514" s="5" t="s">
        <v>19406</v>
      </c>
    </row>
    <row r="18515" spans="1:2" x14ac:dyDescent="0.3">
      <c r="A18515" s="3">
        <v>474983</v>
      </c>
      <c r="B18515" s="5" t="s">
        <v>886</v>
      </c>
    </row>
    <row r="18516" spans="1:2" x14ac:dyDescent="0.3">
      <c r="A18516" s="3">
        <v>474983</v>
      </c>
      <c r="B18516" s="5" t="s">
        <v>30</v>
      </c>
    </row>
    <row r="18517" spans="1:2" x14ac:dyDescent="0.3">
      <c r="A18517" s="3">
        <v>425931</v>
      </c>
      <c r="B18517" s="5" t="s">
        <v>30</v>
      </c>
    </row>
    <row r="18518" spans="1:2" x14ac:dyDescent="0.3">
      <c r="A18518" s="3">
        <v>425931</v>
      </c>
      <c r="B18518" s="5" t="s">
        <v>468</v>
      </c>
    </row>
    <row r="18519" spans="1:2" x14ac:dyDescent="0.3">
      <c r="A18519" s="3">
        <v>435218</v>
      </c>
      <c r="B18519" s="5" t="s">
        <v>30</v>
      </c>
    </row>
    <row r="18520" spans="1:2" x14ac:dyDescent="0.3">
      <c r="A18520" s="3">
        <v>435218</v>
      </c>
      <c r="B18520" s="5" t="s">
        <v>49</v>
      </c>
    </row>
    <row r="18521" spans="1:2" x14ac:dyDescent="0.3">
      <c r="A18521" s="3">
        <v>480651</v>
      </c>
      <c r="B18521" s="5" t="s">
        <v>49</v>
      </c>
    </row>
    <row r="18522" spans="1:2" x14ac:dyDescent="0.3">
      <c r="A18522" s="3">
        <v>480651</v>
      </c>
      <c r="B18522" s="5" t="s">
        <v>6748</v>
      </c>
    </row>
    <row r="18523" spans="1:2" x14ac:dyDescent="0.3">
      <c r="A18523" s="3">
        <v>411405</v>
      </c>
      <c r="B18523" s="5" t="s">
        <v>49</v>
      </c>
    </row>
    <row r="18524" spans="1:2" x14ac:dyDescent="0.3">
      <c r="A18524" s="3">
        <v>411405</v>
      </c>
      <c r="B18524" s="5" t="s">
        <v>30</v>
      </c>
    </row>
    <row r="18525" spans="1:2" x14ac:dyDescent="0.3">
      <c r="A18525" s="3">
        <v>411405</v>
      </c>
      <c r="B18525" s="5" t="s">
        <v>166</v>
      </c>
    </row>
    <row r="18526" spans="1:2" x14ac:dyDescent="0.3">
      <c r="A18526" s="3">
        <v>411405</v>
      </c>
      <c r="B18526" s="5" t="s">
        <v>1246</v>
      </c>
    </row>
    <row r="18527" spans="1:2" x14ac:dyDescent="0.3">
      <c r="A18527" s="3">
        <v>468198</v>
      </c>
      <c r="B18527" s="5" t="s">
        <v>49</v>
      </c>
    </row>
    <row r="18528" spans="1:2" x14ac:dyDescent="0.3">
      <c r="A18528" s="3">
        <v>468198</v>
      </c>
      <c r="B18528" s="5" t="s">
        <v>166</v>
      </c>
    </row>
    <row r="18529" spans="1:2" x14ac:dyDescent="0.3">
      <c r="A18529" s="3">
        <v>473415</v>
      </c>
      <c r="B18529" s="5" t="s">
        <v>329</v>
      </c>
    </row>
    <row r="18530" spans="1:2" x14ac:dyDescent="0.3">
      <c r="A18530" s="3">
        <v>476631</v>
      </c>
      <c r="B18530" s="5" t="s">
        <v>2297</v>
      </c>
    </row>
    <row r="18531" spans="1:2" x14ac:dyDescent="0.3">
      <c r="A18531" s="3">
        <v>476631</v>
      </c>
      <c r="B18531" s="5" t="s">
        <v>1139</v>
      </c>
    </row>
    <row r="18532" spans="1:2" x14ac:dyDescent="0.3">
      <c r="A18532" s="3">
        <v>476631</v>
      </c>
      <c r="B18532" s="5" t="s">
        <v>6748</v>
      </c>
    </row>
    <row r="18533" spans="1:2" x14ac:dyDescent="0.3">
      <c r="A18533" s="3">
        <v>476631</v>
      </c>
      <c r="B18533" s="5" t="s">
        <v>2848</v>
      </c>
    </row>
    <row r="18534" spans="1:2" x14ac:dyDescent="0.3">
      <c r="A18534" s="3">
        <v>413990</v>
      </c>
      <c r="B18534" s="5" t="s">
        <v>30</v>
      </c>
    </row>
    <row r="18535" spans="1:2" x14ac:dyDescent="0.3">
      <c r="A18535" s="3">
        <v>463252</v>
      </c>
      <c r="B18535" s="5" t="s">
        <v>30</v>
      </c>
    </row>
    <row r="18536" spans="1:2" x14ac:dyDescent="0.3">
      <c r="A18536" s="3">
        <v>463252</v>
      </c>
      <c r="B18536" s="5" t="s">
        <v>886</v>
      </c>
    </row>
    <row r="18537" spans="1:2" x14ac:dyDescent="0.3">
      <c r="A18537" s="3">
        <v>463252</v>
      </c>
      <c r="B18537" s="5" t="s">
        <v>19406</v>
      </c>
    </row>
    <row r="18538" spans="1:2" x14ac:dyDescent="0.3">
      <c r="A18538" s="3">
        <v>449757</v>
      </c>
      <c r="B18538" s="5" t="s">
        <v>49</v>
      </c>
    </row>
    <row r="18539" spans="1:2" x14ac:dyDescent="0.3">
      <c r="A18539" s="3">
        <v>492141</v>
      </c>
      <c r="B18539" s="5" t="s">
        <v>30</v>
      </c>
    </row>
    <row r="18540" spans="1:2" x14ac:dyDescent="0.3">
      <c r="A18540" s="3">
        <v>492141</v>
      </c>
      <c r="B18540" s="5" t="s">
        <v>886</v>
      </c>
    </row>
    <row r="18541" spans="1:2" x14ac:dyDescent="0.3">
      <c r="A18541" s="3">
        <v>492141</v>
      </c>
      <c r="B18541" s="5" t="s">
        <v>19406</v>
      </c>
    </row>
    <row r="18542" spans="1:2" x14ac:dyDescent="0.3">
      <c r="A18542" s="3">
        <v>474979</v>
      </c>
      <c r="B18542" s="5" t="s">
        <v>886</v>
      </c>
    </row>
    <row r="18543" spans="1:2" x14ac:dyDescent="0.3">
      <c r="A18543" s="3">
        <v>474979</v>
      </c>
      <c r="B18543" s="5" t="s">
        <v>19406</v>
      </c>
    </row>
    <row r="18544" spans="1:2" x14ac:dyDescent="0.3">
      <c r="A18544" s="3">
        <v>474979</v>
      </c>
      <c r="B18544" s="5" t="s">
        <v>30</v>
      </c>
    </row>
    <row r="18545" spans="1:2" x14ac:dyDescent="0.3">
      <c r="A18545" s="3">
        <v>474979</v>
      </c>
      <c r="B18545" s="5" t="s">
        <v>49</v>
      </c>
    </row>
    <row r="18546" spans="1:2" x14ac:dyDescent="0.3">
      <c r="A18546" s="3">
        <v>437739</v>
      </c>
      <c r="B18546" s="5" t="s">
        <v>468</v>
      </c>
    </row>
    <row r="18547" spans="1:2" x14ac:dyDescent="0.3">
      <c r="A18547" s="3">
        <v>437739</v>
      </c>
      <c r="B18547" s="5" t="s">
        <v>30</v>
      </c>
    </row>
    <row r="18548" spans="1:2" x14ac:dyDescent="0.3">
      <c r="A18548" s="3">
        <v>423949</v>
      </c>
      <c r="B18548" s="5" t="s">
        <v>2848</v>
      </c>
    </row>
    <row r="18549" spans="1:2" x14ac:dyDescent="0.3">
      <c r="A18549" s="3">
        <v>423949</v>
      </c>
      <c r="B18549" s="5" t="s">
        <v>49</v>
      </c>
    </row>
    <row r="18550" spans="1:2" x14ac:dyDescent="0.3">
      <c r="A18550" s="3">
        <v>423949</v>
      </c>
      <c r="B18550" s="5" t="s">
        <v>30</v>
      </c>
    </row>
    <row r="18551" spans="1:2" x14ac:dyDescent="0.3">
      <c r="A18551" s="3">
        <v>382595</v>
      </c>
      <c r="B18551" s="5" t="s">
        <v>2378</v>
      </c>
    </row>
    <row r="18552" spans="1:2" x14ac:dyDescent="0.3">
      <c r="A18552" s="3">
        <v>382595</v>
      </c>
      <c r="B18552" s="5" t="s">
        <v>49</v>
      </c>
    </row>
    <row r="18553" spans="1:2" x14ac:dyDescent="0.3">
      <c r="A18553" s="3">
        <v>424634</v>
      </c>
      <c r="B18553" s="5" t="s">
        <v>30</v>
      </c>
    </row>
    <row r="18554" spans="1:2" x14ac:dyDescent="0.3">
      <c r="A18554" s="3">
        <v>424634</v>
      </c>
      <c r="B18554" s="5" t="s">
        <v>49</v>
      </c>
    </row>
    <row r="18555" spans="1:2" x14ac:dyDescent="0.3">
      <c r="A18555" s="3">
        <v>478187</v>
      </c>
      <c r="B18555" s="5" t="s">
        <v>1246</v>
      </c>
    </row>
    <row r="18556" spans="1:2" x14ac:dyDescent="0.3">
      <c r="A18556" s="3">
        <v>478187</v>
      </c>
      <c r="B18556" s="5" t="s">
        <v>777</v>
      </c>
    </row>
    <row r="18557" spans="1:2" x14ac:dyDescent="0.3">
      <c r="A18557" s="3">
        <v>478187</v>
      </c>
      <c r="B18557" s="5" t="s">
        <v>166</v>
      </c>
    </row>
    <row r="18558" spans="1:2" x14ac:dyDescent="0.3">
      <c r="A18558" s="3">
        <v>475149</v>
      </c>
      <c r="B18558" s="5" t="s">
        <v>30</v>
      </c>
    </row>
    <row r="18559" spans="1:2" x14ac:dyDescent="0.3">
      <c r="A18559" s="3">
        <v>475149</v>
      </c>
      <c r="B18559" s="5" t="s">
        <v>49</v>
      </c>
    </row>
    <row r="18560" spans="1:2" x14ac:dyDescent="0.3">
      <c r="A18560" s="3">
        <v>467615</v>
      </c>
      <c r="B18560" s="5" t="s">
        <v>468</v>
      </c>
    </row>
    <row r="18561" spans="1:2" x14ac:dyDescent="0.3">
      <c r="A18561" s="3">
        <v>433950</v>
      </c>
      <c r="B18561" s="5" t="s">
        <v>886</v>
      </c>
    </row>
    <row r="18562" spans="1:2" x14ac:dyDescent="0.3">
      <c r="A18562" s="3">
        <v>453350</v>
      </c>
      <c r="B18562" s="5" t="s">
        <v>49</v>
      </c>
    </row>
    <row r="18563" spans="1:2" x14ac:dyDescent="0.3">
      <c r="A18563" s="3">
        <v>432789</v>
      </c>
      <c r="B18563" s="5" t="s">
        <v>886</v>
      </c>
    </row>
    <row r="18564" spans="1:2" x14ac:dyDescent="0.3">
      <c r="A18564" s="3">
        <v>432789</v>
      </c>
      <c r="B18564" s="5" t="s">
        <v>30</v>
      </c>
    </row>
    <row r="18565" spans="1:2" x14ac:dyDescent="0.3">
      <c r="A18565" s="3">
        <v>446164</v>
      </c>
      <c r="B18565" s="5" t="s">
        <v>2528</v>
      </c>
    </row>
    <row r="18566" spans="1:2" x14ac:dyDescent="0.3">
      <c r="A18566" s="3">
        <v>446164</v>
      </c>
      <c r="B18566" s="5" t="s">
        <v>49</v>
      </c>
    </row>
    <row r="18567" spans="1:2" x14ac:dyDescent="0.3">
      <c r="A18567" s="3">
        <v>446164</v>
      </c>
      <c r="B18567" s="5" t="s">
        <v>166</v>
      </c>
    </row>
    <row r="18568" spans="1:2" x14ac:dyDescent="0.3">
      <c r="A18568" s="3">
        <v>431017</v>
      </c>
      <c r="B18568" s="5" t="s">
        <v>30</v>
      </c>
    </row>
    <row r="18569" spans="1:2" x14ac:dyDescent="0.3">
      <c r="A18569" s="3">
        <v>431017</v>
      </c>
      <c r="B18569" s="5" t="s">
        <v>49</v>
      </c>
    </row>
    <row r="18570" spans="1:2" x14ac:dyDescent="0.3">
      <c r="A18570" s="3">
        <v>431017</v>
      </c>
      <c r="B18570" s="5" t="s">
        <v>886</v>
      </c>
    </row>
    <row r="18571" spans="1:2" x14ac:dyDescent="0.3">
      <c r="A18571" s="3">
        <v>475754</v>
      </c>
      <c r="B18571" s="5" t="s">
        <v>886</v>
      </c>
    </row>
    <row r="18572" spans="1:2" x14ac:dyDescent="0.3">
      <c r="A18572" s="3">
        <v>475754</v>
      </c>
      <c r="B18572" s="5" t="s">
        <v>19406</v>
      </c>
    </row>
    <row r="18573" spans="1:2" x14ac:dyDescent="0.3">
      <c r="A18573" s="3">
        <v>450477</v>
      </c>
      <c r="B18573" s="5" t="s">
        <v>49</v>
      </c>
    </row>
    <row r="18574" spans="1:2" x14ac:dyDescent="0.3">
      <c r="A18574" s="3">
        <v>450477</v>
      </c>
      <c r="B18574" s="5" t="s">
        <v>30</v>
      </c>
    </row>
    <row r="18575" spans="1:2" x14ac:dyDescent="0.3">
      <c r="A18575" s="3">
        <v>480626</v>
      </c>
      <c r="B18575" s="5" t="s">
        <v>886</v>
      </c>
    </row>
    <row r="18576" spans="1:2" x14ac:dyDescent="0.3">
      <c r="A18576" s="3">
        <v>480626</v>
      </c>
      <c r="B18576" s="5" t="s">
        <v>19406</v>
      </c>
    </row>
    <row r="18577" spans="1:2" x14ac:dyDescent="0.3">
      <c r="A18577" s="3">
        <v>445126</v>
      </c>
      <c r="B18577" s="5" t="s">
        <v>886</v>
      </c>
    </row>
    <row r="18578" spans="1:2" x14ac:dyDescent="0.3">
      <c r="A18578" s="3">
        <v>445126</v>
      </c>
      <c r="B18578" s="5" t="s">
        <v>19406</v>
      </c>
    </row>
    <row r="18579" spans="1:2" x14ac:dyDescent="0.3">
      <c r="A18579" s="3">
        <v>426256</v>
      </c>
      <c r="B18579" s="5" t="s">
        <v>2378</v>
      </c>
    </row>
    <row r="18580" spans="1:2" x14ac:dyDescent="0.3">
      <c r="A18580" s="3">
        <v>426256</v>
      </c>
      <c r="B18580" s="5" t="s">
        <v>49</v>
      </c>
    </row>
    <row r="18581" spans="1:2" x14ac:dyDescent="0.3">
      <c r="A18581" s="3">
        <v>444428</v>
      </c>
      <c r="B18581" s="5" t="s">
        <v>886</v>
      </c>
    </row>
    <row r="18582" spans="1:2" x14ac:dyDescent="0.3">
      <c r="A18582" s="3">
        <v>444428</v>
      </c>
      <c r="B18582" s="5" t="s">
        <v>49</v>
      </c>
    </row>
    <row r="18583" spans="1:2" x14ac:dyDescent="0.3">
      <c r="A18583" s="3">
        <v>426253</v>
      </c>
      <c r="B18583" s="5" t="s">
        <v>30</v>
      </c>
    </row>
    <row r="18584" spans="1:2" x14ac:dyDescent="0.3">
      <c r="A18584" s="3">
        <v>426253</v>
      </c>
      <c r="B18584" s="5" t="s">
        <v>49</v>
      </c>
    </row>
    <row r="18585" spans="1:2" x14ac:dyDescent="0.3">
      <c r="A18585" s="3">
        <v>426253</v>
      </c>
      <c r="B18585" s="5" t="s">
        <v>886</v>
      </c>
    </row>
    <row r="18586" spans="1:2" x14ac:dyDescent="0.3">
      <c r="A18586" s="3">
        <v>434221</v>
      </c>
      <c r="B18586" s="5" t="s">
        <v>2848</v>
      </c>
    </row>
    <row r="18587" spans="1:2" x14ac:dyDescent="0.3">
      <c r="A18587" s="3">
        <v>434221</v>
      </c>
      <c r="B18587" s="5" t="s">
        <v>1139</v>
      </c>
    </row>
    <row r="18588" spans="1:2" x14ac:dyDescent="0.3">
      <c r="A18588" s="3">
        <v>434221</v>
      </c>
      <c r="B18588" s="5" t="s">
        <v>6748</v>
      </c>
    </row>
    <row r="18589" spans="1:2" x14ac:dyDescent="0.3">
      <c r="A18589" s="3">
        <v>333384</v>
      </c>
      <c r="B18589" s="5" t="s">
        <v>49</v>
      </c>
    </row>
    <row r="18590" spans="1:2" x14ac:dyDescent="0.3">
      <c r="A18590" s="3">
        <v>333384</v>
      </c>
      <c r="B18590" s="5" t="s">
        <v>777</v>
      </c>
    </row>
    <row r="18591" spans="1:2" x14ac:dyDescent="0.3">
      <c r="A18591" s="3">
        <v>333384</v>
      </c>
      <c r="B18591" s="5" t="s">
        <v>1246</v>
      </c>
    </row>
    <row r="18592" spans="1:2" x14ac:dyDescent="0.3">
      <c r="A18592" s="3">
        <v>461108</v>
      </c>
      <c r="B18592" s="5" t="s">
        <v>468</v>
      </c>
    </row>
    <row r="18593" spans="1:2" x14ac:dyDescent="0.3">
      <c r="A18593" s="3">
        <v>461108</v>
      </c>
      <c r="B18593" s="5" t="s">
        <v>2528</v>
      </c>
    </row>
    <row r="18594" spans="1:2" x14ac:dyDescent="0.3">
      <c r="A18594" s="3">
        <v>461108</v>
      </c>
      <c r="B18594" s="5" t="s">
        <v>30</v>
      </c>
    </row>
    <row r="18595" spans="1:2" x14ac:dyDescent="0.3">
      <c r="A18595" s="3">
        <v>452068</v>
      </c>
      <c r="B18595" s="5" t="s">
        <v>166</v>
      </c>
    </row>
    <row r="18596" spans="1:2" x14ac:dyDescent="0.3">
      <c r="A18596" s="3">
        <v>429210</v>
      </c>
      <c r="B18596" s="5" t="s">
        <v>30</v>
      </c>
    </row>
    <row r="18597" spans="1:2" x14ac:dyDescent="0.3">
      <c r="A18597" s="3">
        <v>429210</v>
      </c>
      <c r="B18597" s="5" t="s">
        <v>49</v>
      </c>
    </row>
    <row r="18598" spans="1:2" x14ac:dyDescent="0.3">
      <c r="A18598" s="3">
        <v>455675</v>
      </c>
      <c r="B18598" s="5" t="s">
        <v>6841</v>
      </c>
    </row>
    <row r="18599" spans="1:2" x14ac:dyDescent="0.3">
      <c r="A18599" s="3">
        <v>474047</v>
      </c>
      <c r="B18599" s="5" t="s">
        <v>2848</v>
      </c>
    </row>
    <row r="18600" spans="1:2" x14ac:dyDescent="0.3">
      <c r="A18600" s="3">
        <v>474047</v>
      </c>
      <c r="B18600" s="5" t="s">
        <v>886</v>
      </c>
    </row>
    <row r="18601" spans="1:2" x14ac:dyDescent="0.3">
      <c r="A18601" s="3">
        <v>474047</v>
      </c>
      <c r="B18601" s="5" t="s">
        <v>19406</v>
      </c>
    </row>
    <row r="18602" spans="1:2" x14ac:dyDescent="0.3">
      <c r="A18602" s="3">
        <v>426030</v>
      </c>
      <c r="B18602" s="5" t="s">
        <v>30</v>
      </c>
    </row>
    <row r="18603" spans="1:2" x14ac:dyDescent="0.3">
      <c r="A18603" s="3">
        <v>426030</v>
      </c>
      <c r="B18603" s="5" t="s">
        <v>49</v>
      </c>
    </row>
    <row r="18604" spans="1:2" x14ac:dyDescent="0.3">
      <c r="A18604" s="3">
        <v>426030</v>
      </c>
      <c r="B18604" s="5" t="s">
        <v>6748</v>
      </c>
    </row>
    <row r="18605" spans="1:2" x14ac:dyDescent="0.3">
      <c r="A18605" s="3">
        <v>426030</v>
      </c>
      <c r="B18605" s="5" t="s">
        <v>2378</v>
      </c>
    </row>
    <row r="18606" spans="1:2" x14ac:dyDescent="0.3">
      <c r="A18606" s="3">
        <v>426030</v>
      </c>
      <c r="B18606" s="5" t="s">
        <v>886</v>
      </c>
    </row>
    <row r="18607" spans="1:2" x14ac:dyDescent="0.3">
      <c r="A18607" s="3">
        <v>422566</v>
      </c>
      <c r="B18607" s="5" t="s">
        <v>49</v>
      </c>
    </row>
    <row r="18608" spans="1:2" x14ac:dyDescent="0.3">
      <c r="A18608" s="3">
        <v>495151</v>
      </c>
      <c r="B18608" s="5" t="s">
        <v>2528</v>
      </c>
    </row>
    <row r="18609" spans="1:2" x14ac:dyDescent="0.3">
      <c r="A18609" s="3">
        <v>495151</v>
      </c>
      <c r="B18609" s="5" t="s">
        <v>1139</v>
      </c>
    </row>
    <row r="18610" spans="1:2" x14ac:dyDescent="0.3">
      <c r="A18610" s="3">
        <v>434616</v>
      </c>
      <c r="B18610" s="5" t="s">
        <v>49</v>
      </c>
    </row>
    <row r="18611" spans="1:2" x14ac:dyDescent="0.3">
      <c r="A18611" s="3">
        <v>434616</v>
      </c>
      <c r="B18611" s="5" t="s">
        <v>30</v>
      </c>
    </row>
    <row r="18612" spans="1:2" x14ac:dyDescent="0.3">
      <c r="A18612" s="3">
        <v>426230</v>
      </c>
      <c r="B18612" s="5" t="s">
        <v>30</v>
      </c>
    </row>
    <row r="18613" spans="1:2" x14ac:dyDescent="0.3">
      <c r="A18613" s="3">
        <v>426230</v>
      </c>
      <c r="B18613" s="5" t="s">
        <v>49</v>
      </c>
    </row>
    <row r="18614" spans="1:2" x14ac:dyDescent="0.3">
      <c r="A18614" s="3">
        <v>426230</v>
      </c>
      <c r="B18614" s="5" t="s">
        <v>2378</v>
      </c>
    </row>
    <row r="18615" spans="1:2" x14ac:dyDescent="0.3">
      <c r="A18615" s="3">
        <v>395982</v>
      </c>
      <c r="B18615" s="5" t="s">
        <v>468</v>
      </c>
    </row>
    <row r="18616" spans="1:2" x14ac:dyDescent="0.3">
      <c r="A18616" s="3">
        <v>395982</v>
      </c>
      <c r="B18616" s="5" t="s">
        <v>30</v>
      </c>
    </row>
    <row r="18617" spans="1:2" x14ac:dyDescent="0.3">
      <c r="A18617" s="3">
        <v>395982</v>
      </c>
      <c r="B18617" s="5" t="s">
        <v>49</v>
      </c>
    </row>
    <row r="18618" spans="1:2" x14ac:dyDescent="0.3">
      <c r="A18618" s="3">
        <v>395982</v>
      </c>
      <c r="B18618" s="5" t="s">
        <v>166</v>
      </c>
    </row>
    <row r="18619" spans="1:2" x14ac:dyDescent="0.3">
      <c r="A18619" s="3">
        <v>395982</v>
      </c>
      <c r="B18619" s="5" t="s">
        <v>2848</v>
      </c>
    </row>
    <row r="18620" spans="1:2" x14ac:dyDescent="0.3">
      <c r="A18620" s="3">
        <v>466438</v>
      </c>
      <c r="B18620" s="5" t="s">
        <v>886</v>
      </c>
    </row>
    <row r="18621" spans="1:2" x14ac:dyDescent="0.3">
      <c r="A18621" s="3">
        <v>466438</v>
      </c>
      <c r="B18621" s="5" t="s">
        <v>1139</v>
      </c>
    </row>
    <row r="18622" spans="1:2" x14ac:dyDescent="0.3">
      <c r="A18622" s="3">
        <v>466438</v>
      </c>
      <c r="B18622" s="5" t="s">
        <v>2848</v>
      </c>
    </row>
    <row r="18623" spans="1:2" x14ac:dyDescent="0.3">
      <c r="A18623" s="3">
        <v>466438</v>
      </c>
      <c r="B18623" s="5" t="s">
        <v>30</v>
      </c>
    </row>
    <row r="18624" spans="1:2" x14ac:dyDescent="0.3">
      <c r="A18624" s="3">
        <v>480410</v>
      </c>
      <c r="B18624" s="5" t="s">
        <v>468</v>
      </c>
    </row>
    <row r="18625" spans="1:2" x14ac:dyDescent="0.3">
      <c r="A18625" s="3">
        <v>380764</v>
      </c>
      <c r="B18625" s="5" t="s">
        <v>2528</v>
      </c>
    </row>
    <row r="18626" spans="1:2" x14ac:dyDescent="0.3">
      <c r="A18626" s="3">
        <v>380764</v>
      </c>
      <c r="B18626" s="5" t="s">
        <v>1246</v>
      </c>
    </row>
    <row r="18627" spans="1:2" x14ac:dyDescent="0.3">
      <c r="A18627" s="3">
        <v>380764</v>
      </c>
      <c r="B18627" s="5" t="s">
        <v>166</v>
      </c>
    </row>
    <row r="18628" spans="1:2" x14ac:dyDescent="0.3">
      <c r="A18628" s="3">
        <v>380764</v>
      </c>
      <c r="B18628" s="5" t="s">
        <v>777</v>
      </c>
    </row>
    <row r="18629" spans="1:2" x14ac:dyDescent="0.3">
      <c r="A18629" s="3">
        <v>432025</v>
      </c>
      <c r="B18629" s="5" t="s">
        <v>49</v>
      </c>
    </row>
    <row r="18630" spans="1:2" x14ac:dyDescent="0.3">
      <c r="A18630" s="3">
        <v>432025</v>
      </c>
      <c r="B18630" s="5" t="s">
        <v>30</v>
      </c>
    </row>
    <row r="18631" spans="1:2" x14ac:dyDescent="0.3">
      <c r="A18631" s="3">
        <v>432025</v>
      </c>
      <c r="B18631" s="5" t="s">
        <v>886</v>
      </c>
    </row>
    <row r="18632" spans="1:2" x14ac:dyDescent="0.3">
      <c r="A18632" s="3">
        <v>454889</v>
      </c>
      <c r="B18632" s="5" t="s">
        <v>886</v>
      </c>
    </row>
    <row r="18633" spans="1:2" x14ac:dyDescent="0.3">
      <c r="A18633" s="3">
        <v>454889</v>
      </c>
      <c r="B18633" s="5" t="s">
        <v>49</v>
      </c>
    </row>
    <row r="18634" spans="1:2" x14ac:dyDescent="0.3">
      <c r="A18634" s="3">
        <v>455960</v>
      </c>
      <c r="B18634" s="5" t="s">
        <v>6631</v>
      </c>
    </row>
    <row r="18635" spans="1:2" x14ac:dyDescent="0.3">
      <c r="A18635" s="3">
        <v>455960</v>
      </c>
      <c r="B18635" s="5" t="s">
        <v>1246</v>
      </c>
    </row>
    <row r="18636" spans="1:2" x14ac:dyDescent="0.3">
      <c r="A18636" s="3">
        <v>481994</v>
      </c>
      <c r="B18636" s="5" t="s">
        <v>30</v>
      </c>
    </row>
    <row r="18637" spans="1:2" x14ac:dyDescent="0.3">
      <c r="A18637" s="3">
        <v>481994</v>
      </c>
      <c r="B18637" s="5" t="s">
        <v>49</v>
      </c>
    </row>
    <row r="18638" spans="1:2" x14ac:dyDescent="0.3">
      <c r="A18638" s="3">
        <v>392011</v>
      </c>
      <c r="B18638" s="5" t="s">
        <v>329</v>
      </c>
    </row>
    <row r="18639" spans="1:2" x14ac:dyDescent="0.3">
      <c r="A18639" s="3">
        <v>403964</v>
      </c>
      <c r="B18639" s="5" t="s">
        <v>468</v>
      </c>
    </row>
    <row r="18640" spans="1:2" x14ac:dyDescent="0.3">
      <c r="A18640" s="3">
        <v>403964</v>
      </c>
      <c r="B18640" s="5" t="s">
        <v>166</v>
      </c>
    </row>
    <row r="18641" spans="1:2" x14ac:dyDescent="0.3">
      <c r="A18641" s="3">
        <v>436932</v>
      </c>
      <c r="B18641" s="5" t="s">
        <v>777</v>
      </c>
    </row>
    <row r="18642" spans="1:2" x14ac:dyDescent="0.3">
      <c r="A18642" s="3">
        <v>436932</v>
      </c>
      <c r="B18642" s="5" t="s">
        <v>49</v>
      </c>
    </row>
    <row r="18643" spans="1:2" x14ac:dyDescent="0.3">
      <c r="A18643" s="3">
        <v>429662</v>
      </c>
      <c r="B18643" s="5" t="s">
        <v>49</v>
      </c>
    </row>
    <row r="18644" spans="1:2" x14ac:dyDescent="0.3">
      <c r="A18644" s="3">
        <v>429662</v>
      </c>
      <c r="B18644" s="5" t="s">
        <v>7548</v>
      </c>
    </row>
    <row r="18645" spans="1:2" x14ac:dyDescent="0.3">
      <c r="A18645" s="3">
        <v>403390</v>
      </c>
      <c r="B18645" s="5" t="s">
        <v>310</v>
      </c>
    </row>
    <row r="18646" spans="1:2" x14ac:dyDescent="0.3">
      <c r="A18646" s="3">
        <v>403390</v>
      </c>
      <c r="B18646" s="5" t="s">
        <v>49</v>
      </c>
    </row>
    <row r="18647" spans="1:2" x14ac:dyDescent="0.3">
      <c r="A18647" s="3">
        <v>403390</v>
      </c>
      <c r="B18647" s="5" t="s">
        <v>7548</v>
      </c>
    </row>
    <row r="18648" spans="1:2" x14ac:dyDescent="0.3">
      <c r="A18648" s="3">
        <v>403390</v>
      </c>
      <c r="B18648" s="5" t="s">
        <v>886</v>
      </c>
    </row>
    <row r="18649" spans="1:2" x14ac:dyDescent="0.3">
      <c r="A18649" s="3">
        <v>442712</v>
      </c>
      <c r="B18649" s="5" t="s">
        <v>329</v>
      </c>
    </row>
    <row r="18650" spans="1:2" x14ac:dyDescent="0.3">
      <c r="A18650" s="3">
        <v>480632</v>
      </c>
      <c r="B18650" s="5" t="s">
        <v>886</v>
      </c>
    </row>
    <row r="18651" spans="1:2" x14ac:dyDescent="0.3">
      <c r="A18651" s="3">
        <v>480632</v>
      </c>
      <c r="B18651" s="5" t="s">
        <v>49</v>
      </c>
    </row>
    <row r="18652" spans="1:2" x14ac:dyDescent="0.3">
      <c r="A18652" s="3">
        <v>480632</v>
      </c>
      <c r="B18652" s="5" t="s">
        <v>19406</v>
      </c>
    </row>
    <row r="18653" spans="1:2" x14ac:dyDescent="0.3">
      <c r="A18653" s="3">
        <v>483165</v>
      </c>
      <c r="B18653" s="5" t="s">
        <v>30</v>
      </c>
    </row>
    <row r="18654" spans="1:2" x14ac:dyDescent="0.3">
      <c r="A18654" s="3">
        <v>483165</v>
      </c>
      <c r="B18654" s="5" t="s">
        <v>6748</v>
      </c>
    </row>
    <row r="18655" spans="1:2" x14ac:dyDescent="0.3">
      <c r="A18655" s="3">
        <v>483165</v>
      </c>
      <c r="B18655" s="5" t="s">
        <v>2297</v>
      </c>
    </row>
    <row r="18656" spans="1:2" x14ac:dyDescent="0.3">
      <c r="A18656" s="3">
        <v>483165</v>
      </c>
      <c r="B18656" s="5" t="s">
        <v>1139</v>
      </c>
    </row>
    <row r="18657" spans="1:2" x14ac:dyDescent="0.3">
      <c r="A18657" s="3">
        <v>436830</v>
      </c>
      <c r="B18657" s="5" t="s">
        <v>49</v>
      </c>
    </row>
    <row r="18658" spans="1:2" x14ac:dyDescent="0.3">
      <c r="A18658" s="3">
        <v>436830</v>
      </c>
      <c r="B18658" s="5" t="s">
        <v>7548</v>
      </c>
    </row>
    <row r="18659" spans="1:2" x14ac:dyDescent="0.3">
      <c r="A18659" s="3">
        <v>436830</v>
      </c>
      <c r="B18659" s="5" t="s">
        <v>777</v>
      </c>
    </row>
    <row r="18660" spans="1:2" x14ac:dyDescent="0.3">
      <c r="A18660" s="3">
        <v>436830</v>
      </c>
      <c r="B18660" s="5" t="s">
        <v>1139</v>
      </c>
    </row>
    <row r="18661" spans="1:2" x14ac:dyDescent="0.3">
      <c r="A18661" s="3">
        <v>425751</v>
      </c>
      <c r="B18661" s="5" t="s">
        <v>49</v>
      </c>
    </row>
    <row r="18662" spans="1:2" x14ac:dyDescent="0.3">
      <c r="A18662" s="3">
        <v>444218</v>
      </c>
      <c r="B18662" s="5" t="s">
        <v>49</v>
      </c>
    </row>
    <row r="18663" spans="1:2" x14ac:dyDescent="0.3">
      <c r="A18663" s="3">
        <v>490410</v>
      </c>
      <c r="B18663" s="5" t="s">
        <v>6748</v>
      </c>
    </row>
    <row r="18664" spans="1:2" x14ac:dyDescent="0.3">
      <c r="A18664" s="3">
        <v>490410</v>
      </c>
      <c r="B18664" s="5" t="s">
        <v>19406</v>
      </c>
    </row>
    <row r="18665" spans="1:2" x14ac:dyDescent="0.3">
      <c r="A18665" s="3">
        <v>436994</v>
      </c>
      <c r="B18665" s="5" t="s">
        <v>2528</v>
      </c>
    </row>
    <row r="18666" spans="1:2" x14ac:dyDescent="0.3">
      <c r="A18666" s="3">
        <v>436994</v>
      </c>
      <c r="B18666" s="5" t="s">
        <v>166</v>
      </c>
    </row>
    <row r="18667" spans="1:2" x14ac:dyDescent="0.3">
      <c r="A18667" s="3">
        <v>1112103</v>
      </c>
      <c r="B18667" s="5" t="s">
        <v>2297</v>
      </c>
    </row>
    <row r="18668" spans="1:2" x14ac:dyDescent="0.3">
      <c r="A18668" s="3">
        <v>1112103</v>
      </c>
      <c r="B18668" s="5" t="s">
        <v>777</v>
      </c>
    </row>
    <row r="18669" spans="1:2" x14ac:dyDescent="0.3">
      <c r="A18669" s="3">
        <v>1112103</v>
      </c>
      <c r="B18669" s="5" t="s">
        <v>2848</v>
      </c>
    </row>
    <row r="18670" spans="1:2" x14ac:dyDescent="0.3">
      <c r="A18670" s="3">
        <v>437078</v>
      </c>
      <c r="B18670" s="5" t="s">
        <v>1246</v>
      </c>
    </row>
    <row r="18671" spans="1:2" x14ac:dyDescent="0.3">
      <c r="A18671" s="3">
        <v>437078</v>
      </c>
      <c r="B18671" s="5" t="s">
        <v>166</v>
      </c>
    </row>
    <row r="18672" spans="1:2" x14ac:dyDescent="0.3">
      <c r="A18672" s="3">
        <v>437078</v>
      </c>
      <c r="B18672" s="5" t="s">
        <v>49</v>
      </c>
    </row>
    <row r="18673" spans="1:2" x14ac:dyDescent="0.3">
      <c r="A18673" s="3">
        <v>463197</v>
      </c>
      <c r="B18673" s="5" t="s">
        <v>49</v>
      </c>
    </row>
    <row r="18674" spans="1:2" x14ac:dyDescent="0.3">
      <c r="A18674" s="3">
        <v>463197</v>
      </c>
      <c r="B18674" s="5" t="s">
        <v>2848</v>
      </c>
    </row>
    <row r="18675" spans="1:2" x14ac:dyDescent="0.3">
      <c r="A18675" s="3">
        <v>463197</v>
      </c>
      <c r="B18675" s="5" t="s">
        <v>886</v>
      </c>
    </row>
    <row r="18676" spans="1:2" x14ac:dyDescent="0.3">
      <c r="A18676" s="3">
        <v>410212</v>
      </c>
      <c r="B18676" s="5" t="s">
        <v>777</v>
      </c>
    </row>
    <row r="18677" spans="1:2" x14ac:dyDescent="0.3">
      <c r="A18677" s="3">
        <v>410212</v>
      </c>
      <c r="B18677" s="5" t="s">
        <v>1246</v>
      </c>
    </row>
    <row r="18678" spans="1:2" x14ac:dyDescent="0.3">
      <c r="A18678" s="3">
        <v>410212</v>
      </c>
      <c r="B18678" s="5" t="s">
        <v>166</v>
      </c>
    </row>
    <row r="18679" spans="1:2" x14ac:dyDescent="0.3">
      <c r="A18679" s="3">
        <v>483877</v>
      </c>
      <c r="B18679" s="5" t="s">
        <v>30</v>
      </c>
    </row>
    <row r="18680" spans="1:2" x14ac:dyDescent="0.3">
      <c r="A18680" s="3">
        <v>483877</v>
      </c>
      <c r="B18680" s="5" t="s">
        <v>886</v>
      </c>
    </row>
    <row r="18681" spans="1:2" x14ac:dyDescent="0.3">
      <c r="A18681" s="3">
        <v>434773</v>
      </c>
      <c r="B18681" s="5" t="s">
        <v>49</v>
      </c>
    </row>
    <row r="18682" spans="1:2" x14ac:dyDescent="0.3">
      <c r="A18682" s="3">
        <v>444193</v>
      </c>
      <c r="B18682" s="5" t="s">
        <v>468</v>
      </c>
    </row>
    <row r="18683" spans="1:2" x14ac:dyDescent="0.3">
      <c r="A18683" s="3">
        <v>473353</v>
      </c>
      <c r="B18683" s="5" t="s">
        <v>468</v>
      </c>
    </row>
    <row r="18684" spans="1:2" x14ac:dyDescent="0.3">
      <c r="A18684" s="3">
        <v>473353</v>
      </c>
      <c r="B18684" s="5" t="s">
        <v>49</v>
      </c>
    </row>
    <row r="18685" spans="1:2" x14ac:dyDescent="0.3">
      <c r="A18685" s="3">
        <v>473353</v>
      </c>
      <c r="B18685" s="5" t="s">
        <v>166</v>
      </c>
    </row>
    <row r="18686" spans="1:2" x14ac:dyDescent="0.3">
      <c r="A18686" s="3">
        <v>437517</v>
      </c>
      <c r="B18686" s="5" t="s">
        <v>49</v>
      </c>
    </row>
    <row r="18687" spans="1:2" x14ac:dyDescent="0.3">
      <c r="A18687" s="3">
        <v>437517</v>
      </c>
      <c r="B18687" s="5" t="s">
        <v>886</v>
      </c>
    </row>
    <row r="18688" spans="1:2" x14ac:dyDescent="0.3">
      <c r="A18688" s="3">
        <v>437517</v>
      </c>
      <c r="B18688" s="5" t="s">
        <v>19406</v>
      </c>
    </row>
    <row r="18689" spans="1:2" x14ac:dyDescent="0.3">
      <c r="A18689" s="3">
        <v>434245</v>
      </c>
      <c r="B18689" s="5" t="s">
        <v>777</v>
      </c>
    </row>
    <row r="18690" spans="1:2" x14ac:dyDescent="0.3">
      <c r="A18690" s="3">
        <v>434245</v>
      </c>
      <c r="B18690" s="5" t="s">
        <v>1139</v>
      </c>
    </row>
    <row r="18691" spans="1:2" x14ac:dyDescent="0.3">
      <c r="A18691" s="3">
        <v>434245</v>
      </c>
      <c r="B18691" s="5" t="s">
        <v>30</v>
      </c>
    </row>
    <row r="18692" spans="1:2" x14ac:dyDescent="0.3">
      <c r="A18692" s="3">
        <v>434245</v>
      </c>
      <c r="B18692" s="5" t="s">
        <v>6748</v>
      </c>
    </row>
    <row r="18693" spans="1:2" x14ac:dyDescent="0.3">
      <c r="A18693" s="3">
        <v>434245</v>
      </c>
      <c r="B18693" s="5" t="s">
        <v>2848</v>
      </c>
    </row>
    <row r="18694" spans="1:2" x14ac:dyDescent="0.3">
      <c r="A18694" s="3">
        <v>434245</v>
      </c>
      <c r="B18694" s="5" t="s">
        <v>7548</v>
      </c>
    </row>
    <row r="18695" spans="1:2" x14ac:dyDescent="0.3">
      <c r="A18695" s="3">
        <v>528491</v>
      </c>
      <c r="B18695" s="5" t="s">
        <v>30</v>
      </c>
    </row>
    <row r="18696" spans="1:2" x14ac:dyDescent="0.3">
      <c r="A18696" s="3">
        <v>528491</v>
      </c>
      <c r="B18696" s="5" t="s">
        <v>6631</v>
      </c>
    </row>
    <row r="18697" spans="1:2" x14ac:dyDescent="0.3">
      <c r="A18697" s="3">
        <v>528491</v>
      </c>
      <c r="B18697" s="5" t="s">
        <v>1246</v>
      </c>
    </row>
    <row r="18698" spans="1:2" x14ac:dyDescent="0.3">
      <c r="A18698" s="3">
        <v>480007</v>
      </c>
      <c r="B18698" s="5" t="s">
        <v>468</v>
      </c>
    </row>
    <row r="18699" spans="1:2" x14ac:dyDescent="0.3">
      <c r="A18699" s="3">
        <v>480007</v>
      </c>
      <c r="B18699" s="5" t="s">
        <v>166</v>
      </c>
    </row>
    <row r="18700" spans="1:2" x14ac:dyDescent="0.3">
      <c r="A18700" s="3">
        <v>469651</v>
      </c>
      <c r="B18700" s="5" t="s">
        <v>49</v>
      </c>
    </row>
    <row r="18701" spans="1:2" x14ac:dyDescent="0.3">
      <c r="A18701" s="3">
        <v>438376</v>
      </c>
      <c r="B18701" s="5" t="s">
        <v>49</v>
      </c>
    </row>
    <row r="18702" spans="1:2" x14ac:dyDescent="0.3">
      <c r="A18702" s="3">
        <v>438376</v>
      </c>
      <c r="B18702" s="5" t="s">
        <v>30</v>
      </c>
    </row>
    <row r="18703" spans="1:2" x14ac:dyDescent="0.3">
      <c r="A18703" s="3">
        <v>438376</v>
      </c>
      <c r="B18703" s="5" t="s">
        <v>886</v>
      </c>
    </row>
    <row r="18704" spans="1:2" x14ac:dyDescent="0.3">
      <c r="A18704" s="3">
        <v>397601</v>
      </c>
      <c r="B18704" s="5" t="s">
        <v>30</v>
      </c>
    </row>
    <row r="18705" spans="1:2" x14ac:dyDescent="0.3">
      <c r="A18705" s="3">
        <v>397601</v>
      </c>
      <c r="B18705" s="5" t="s">
        <v>49</v>
      </c>
    </row>
    <row r="18706" spans="1:2" x14ac:dyDescent="0.3">
      <c r="A18706" s="3">
        <v>397601</v>
      </c>
      <c r="B18706" s="5" t="s">
        <v>886</v>
      </c>
    </row>
    <row r="18707" spans="1:2" x14ac:dyDescent="0.3">
      <c r="A18707" s="3">
        <v>421131</v>
      </c>
      <c r="B18707" s="5" t="s">
        <v>468</v>
      </c>
    </row>
    <row r="18708" spans="1:2" x14ac:dyDescent="0.3">
      <c r="A18708" s="3">
        <v>421131</v>
      </c>
      <c r="B18708" s="5" t="s">
        <v>30</v>
      </c>
    </row>
    <row r="18709" spans="1:2" x14ac:dyDescent="0.3">
      <c r="A18709" s="3">
        <v>421131</v>
      </c>
      <c r="B18709" s="5" t="s">
        <v>886</v>
      </c>
    </row>
    <row r="18710" spans="1:2" x14ac:dyDescent="0.3">
      <c r="A18710" s="3">
        <v>428733</v>
      </c>
      <c r="B18710" s="5" t="s">
        <v>49</v>
      </c>
    </row>
    <row r="18711" spans="1:2" x14ac:dyDescent="0.3">
      <c r="A18711" s="3">
        <v>410207</v>
      </c>
      <c r="B18711" s="5" t="s">
        <v>329</v>
      </c>
    </row>
    <row r="18712" spans="1:2" x14ac:dyDescent="0.3">
      <c r="A18712" s="3">
        <v>470932</v>
      </c>
      <c r="B18712" s="5" t="s">
        <v>49</v>
      </c>
    </row>
    <row r="18713" spans="1:2" x14ac:dyDescent="0.3">
      <c r="A18713" s="3">
        <v>470932</v>
      </c>
      <c r="B18713" s="5" t="s">
        <v>30</v>
      </c>
    </row>
    <row r="18714" spans="1:2" x14ac:dyDescent="0.3">
      <c r="A18714" s="3">
        <v>411626</v>
      </c>
      <c r="B18714" s="5" t="s">
        <v>777</v>
      </c>
    </row>
    <row r="18715" spans="1:2" x14ac:dyDescent="0.3">
      <c r="A18715" s="3">
        <v>411626</v>
      </c>
      <c r="B18715" s="5" t="s">
        <v>30</v>
      </c>
    </row>
    <row r="18716" spans="1:2" x14ac:dyDescent="0.3">
      <c r="A18716" s="3">
        <v>402582</v>
      </c>
      <c r="B18716" s="5" t="s">
        <v>30</v>
      </c>
    </row>
    <row r="18717" spans="1:2" x14ac:dyDescent="0.3">
      <c r="A18717" s="3">
        <v>436350</v>
      </c>
      <c r="B18717" s="5" t="s">
        <v>1246</v>
      </c>
    </row>
    <row r="18718" spans="1:2" x14ac:dyDescent="0.3">
      <c r="A18718" s="3">
        <v>436350</v>
      </c>
      <c r="B18718" s="5" t="s">
        <v>49</v>
      </c>
    </row>
    <row r="18719" spans="1:2" x14ac:dyDescent="0.3">
      <c r="A18719" s="3">
        <v>436350</v>
      </c>
      <c r="B18719" s="5" t="s">
        <v>777</v>
      </c>
    </row>
    <row r="18720" spans="1:2" x14ac:dyDescent="0.3">
      <c r="A18720" s="3">
        <v>437027</v>
      </c>
      <c r="B18720" s="5" t="s">
        <v>886</v>
      </c>
    </row>
    <row r="18721" spans="1:2" x14ac:dyDescent="0.3">
      <c r="A18721" s="3">
        <v>462115</v>
      </c>
      <c r="B18721" s="5" t="s">
        <v>777</v>
      </c>
    </row>
    <row r="18722" spans="1:2" x14ac:dyDescent="0.3">
      <c r="A18722" s="3">
        <v>462115</v>
      </c>
      <c r="B18722" s="5" t="s">
        <v>468</v>
      </c>
    </row>
    <row r="18723" spans="1:2" x14ac:dyDescent="0.3">
      <c r="A18723" s="3">
        <v>445583</v>
      </c>
      <c r="B18723" s="5" t="s">
        <v>30</v>
      </c>
    </row>
    <row r="18724" spans="1:2" x14ac:dyDescent="0.3">
      <c r="A18724" s="3">
        <v>476275</v>
      </c>
      <c r="B18724" s="5" t="s">
        <v>329</v>
      </c>
    </row>
    <row r="18725" spans="1:2" x14ac:dyDescent="0.3">
      <c r="A18725" s="3">
        <v>483554</v>
      </c>
      <c r="B18725" s="5" t="s">
        <v>886</v>
      </c>
    </row>
    <row r="18726" spans="1:2" x14ac:dyDescent="0.3">
      <c r="A18726" s="3">
        <v>483554</v>
      </c>
      <c r="B18726" s="5" t="s">
        <v>49</v>
      </c>
    </row>
    <row r="18727" spans="1:2" x14ac:dyDescent="0.3">
      <c r="A18727" s="3">
        <v>483554</v>
      </c>
      <c r="B18727" s="5" t="s">
        <v>19406</v>
      </c>
    </row>
    <row r="18728" spans="1:2" x14ac:dyDescent="0.3">
      <c r="A18728" s="3">
        <v>426265</v>
      </c>
      <c r="B18728" s="5" t="s">
        <v>49</v>
      </c>
    </row>
    <row r="18729" spans="1:2" x14ac:dyDescent="0.3">
      <c r="A18729" s="3">
        <v>430172</v>
      </c>
      <c r="B18729" s="5" t="s">
        <v>49</v>
      </c>
    </row>
    <row r="18730" spans="1:2" x14ac:dyDescent="0.3">
      <c r="A18730" s="3">
        <v>463314</v>
      </c>
      <c r="B18730" s="5" t="s">
        <v>49</v>
      </c>
    </row>
    <row r="18731" spans="1:2" x14ac:dyDescent="0.3">
      <c r="A18731" s="3">
        <v>463314</v>
      </c>
      <c r="B18731" s="5" t="s">
        <v>886</v>
      </c>
    </row>
    <row r="18732" spans="1:2" x14ac:dyDescent="0.3">
      <c r="A18732" s="3">
        <v>463314</v>
      </c>
      <c r="B18732" s="5" t="s">
        <v>19406</v>
      </c>
    </row>
    <row r="18733" spans="1:2" x14ac:dyDescent="0.3">
      <c r="A18733" s="3">
        <v>445588</v>
      </c>
      <c r="B18733" s="5" t="s">
        <v>886</v>
      </c>
    </row>
    <row r="18734" spans="1:2" x14ac:dyDescent="0.3">
      <c r="A18734" s="3">
        <v>445588</v>
      </c>
      <c r="B18734" s="5" t="s">
        <v>49</v>
      </c>
    </row>
    <row r="18735" spans="1:2" x14ac:dyDescent="0.3">
      <c r="A18735" s="3">
        <v>242606</v>
      </c>
      <c r="B18735" s="5" t="s">
        <v>166</v>
      </c>
    </row>
    <row r="18736" spans="1:2" x14ac:dyDescent="0.3">
      <c r="A18736" s="3">
        <v>242606</v>
      </c>
      <c r="B18736" s="5" t="s">
        <v>468</v>
      </c>
    </row>
    <row r="18737" spans="1:2" x14ac:dyDescent="0.3">
      <c r="A18737" s="3">
        <v>242606</v>
      </c>
      <c r="B18737" s="5" t="s">
        <v>49</v>
      </c>
    </row>
    <row r="18738" spans="1:2" x14ac:dyDescent="0.3">
      <c r="A18738" s="3">
        <v>575249</v>
      </c>
      <c r="B18738" s="5" t="s">
        <v>777</v>
      </c>
    </row>
    <row r="18739" spans="1:2" x14ac:dyDescent="0.3">
      <c r="A18739" s="3">
        <v>575249</v>
      </c>
      <c r="B18739" s="5" t="s">
        <v>2297</v>
      </c>
    </row>
    <row r="18740" spans="1:2" x14ac:dyDescent="0.3">
      <c r="A18740" s="3">
        <v>575249</v>
      </c>
      <c r="B18740" s="5" t="s">
        <v>1139</v>
      </c>
    </row>
    <row r="18741" spans="1:2" x14ac:dyDescent="0.3">
      <c r="A18741" s="3">
        <v>403068</v>
      </c>
      <c r="B18741" s="5" t="s">
        <v>49</v>
      </c>
    </row>
    <row r="18742" spans="1:2" x14ac:dyDescent="0.3">
      <c r="A18742" s="3">
        <v>403068</v>
      </c>
      <c r="B18742" s="5" t="s">
        <v>30</v>
      </c>
    </row>
    <row r="18743" spans="1:2" x14ac:dyDescent="0.3">
      <c r="A18743" s="3">
        <v>396774</v>
      </c>
      <c r="B18743" s="5" t="s">
        <v>49</v>
      </c>
    </row>
    <row r="18744" spans="1:2" x14ac:dyDescent="0.3">
      <c r="A18744" s="3">
        <v>396774</v>
      </c>
      <c r="B18744" s="5" t="s">
        <v>1246</v>
      </c>
    </row>
    <row r="18745" spans="1:2" x14ac:dyDescent="0.3">
      <c r="A18745" s="3">
        <v>444713</v>
      </c>
      <c r="B18745" s="5" t="s">
        <v>777</v>
      </c>
    </row>
    <row r="18746" spans="1:2" x14ac:dyDescent="0.3">
      <c r="A18746" s="3">
        <v>444713</v>
      </c>
      <c r="B18746" s="5" t="s">
        <v>166</v>
      </c>
    </row>
    <row r="18747" spans="1:2" x14ac:dyDescent="0.3">
      <c r="A18747" s="3">
        <v>437583</v>
      </c>
      <c r="B18747" s="5" t="s">
        <v>49</v>
      </c>
    </row>
    <row r="18748" spans="1:2" x14ac:dyDescent="0.3">
      <c r="A18748" s="3">
        <v>437583</v>
      </c>
      <c r="B18748" s="5" t="s">
        <v>2848</v>
      </c>
    </row>
    <row r="18749" spans="1:2" x14ac:dyDescent="0.3">
      <c r="A18749" s="3">
        <v>437583</v>
      </c>
      <c r="B18749" s="5" t="s">
        <v>886</v>
      </c>
    </row>
    <row r="18750" spans="1:2" x14ac:dyDescent="0.3">
      <c r="A18750" s="3">
        <v>437583</v>
      </c>
      <c r="B18750" s="5" t="s">
        <v>468</v>
      </c>
    </row>
    <row r="18751" spans="1:2" x14ac:dyDescent="0.3">
      <c r="A18751" s="3">
        <v>444608</v>
      </c>
      <c r="B18751" s="5" t="s">
        <v>166</v>
      </c>
    </row>
    <row r="18752" spans="1:2" x14ac:dyDescent="0.3">
      <c r="A18752" s="3">
        <v>444608</v>
      </c>
      <c r="B18752" s="5" t="s">
        <v>777</v>
      </c>
    </row>
    <row r="18753" spans="1:2" x14ac:dyDescent="0.3">
      <c r="A18753" s="3">
        <v>436167</v>
      </c>
      <c r="B18753" s="5" t="s">
        <v>30</v>
      </c>
    </row>
    <row r="18754" spans="1:2" x14ac:dyDescent="0.3">
      <c r="A18754" s="3">
        <v>436167</v>
      </c>
      <c r="B18754" s="5" t="s">
        <v>49</v>
      </c>
    </row>
    <row r="18755" spans="1:2" x14ac:dyDescent="0.3">
      <c r="A18755" s="3">
        <v>431071</v>
      </c>
      <c r="B18755" s="5" t="s">
        <v>30</v>
      </c>
    </row>
    <row r="18756" spans="1:2" x14ac:dyDescent="0.3">
      <c r="A18756" s="3">
        <v>425298</v>
      </c>
      <c r="B18756" s="5" t="s">
        <v>166</v>
      </c>
    </row>
    <row r="18757" spans="1:2" x14ac:dyDescent="0.3">
      <c r="A18757" s="3">
        <v>425298</v>
      </c>
      <c r="B18757" s="5" t="s">
        <v>777</v>
      </c>
    </row>
    <row r="18758" spans="1:2" x14ac:dyDescent="0.3">
      <c r="A18758" s="3">
        <v>425298</v>
      </c>
      <c r="B18758" s="5" t="s">
        <v>49</v>
      </c>
    </row>
    <row r="18759" spans="1:2" x14ac:dyDescent="0.3">
      <c r="A18759" s="3">
        <v>341287</v>
      </c>
      <c r="B18759" s="5" t="s">
        <v>49</v>
      </c>
    </row>
    <row r="18760" spans="1:2" x14ac:dyDescent="0.3">
      <c r="A18760" s="3">
        <v>401600</v>
      </c>
      <c r="B18760" s="5" t="s">
        <v>777</v>
      </c>
    </row>
    <row r="18761" spans="1:2" x14ac:dyDescent="0.3">
      <c r="A18761" s="3">
        <v>401600</v>
      </c>
      <c r="B18761" s="5" t="s">
        <v>1246</v>
      </c>
    </row>
    <row r="18762" spans="1:2" x14ac:dyDescent="0.3">
      <c r="A18762" s="3">
        <v>271404</v>
      </c>
      <c r="B18762" s="5" t="s">
        <v>777</v>
      </c>
    </row>
    <row r="18763" spans="1:2" x14ac:dyDescent="0.3">
      <c r="A18763" s="3">
        <v>271404</v>
      </c>
      <c r="B18763" s="5" t="s">
        <v>2528</v>
      </c>
    </row>
    <row r="18764" spans="1:2" x14ac:dyDescent="0.3">
      <c r="A18764" s="3">
        <v>271404</v>
      </c>
      <c r="B18764" s="5" t="s">
        <v>1139</v>
      </c>
    </row>
    <row r="18765" spans="1:2" x14ac:dyDescent="0.3">
      <c r="A18765" s="3">
        <v>473234</v>
      </c>
      <c r="B18765" s="5" t="s">
        <v>49</v>
      </c>
    </row>
    <row r="18766" spans="1:2" x14ac:dyDescent="0.3">
      <c r="A18766" s="3">
        <v>473234</v>
      </c>
      <c r="B18766" s="5" t="s">
        <v>886</v>
      </c>
    </row>
    <row r="18767" spans="1:2" x14ac:dyDescent="0.3">
      <c r="A18767" s="3">
        <v>382589</v>
      </c>
      <c r="B18767" s="5" t="s">
        <v>30</v>
      </c>
    </row>
    <row r="18768" spans="1:2" x14ac:dyDescent="0.3">
      <c r="A18768" s="3">
        <v>382589</v>
      </c>
      <c r="B18768" s="5" t="s">
        <v>49</v>
      </c>
    </row>
    <row r="18769" spans="1:2" x14ac:dyDescent="0.3">
      <c r="A18769" s="3">
        <v>426254</v>
      </c>
      <c r="B18769" s="5" t="s">
        <v>49</v>
      </c>
    </row>
    <row r="18770" spans="1:2" x14ac:dyDescent="0.3">
      <c r="A18770" s="3">
        <v>426254</v>
      </c>
      <c r="B18770" s="5" t="s">
        <v>6631</v>
      </c>
    </row>
    <row r="18771" spans="1:2" x14ac:dyDescent="0.3">
      <c r="A18771" s="3">
        <v>426254</v>
      </c>
      <c r="B18771" s="5" t="s">
        <v>2528</v>
      </c>
    </row>
    <row r="18772" spans="1:2" x14ac:dyDescent="0.3">
      <c r="A18772" s="3">
        <v>449927</v>
      </c>
      <c r="B18772" s="5" t="s">
        <v>777</v>
      </c>
    </row>
    <row r="18773" spans="1:2" x14ac:dyDescent="0.3">
      <c r="A18773" s="3">
        <v>449927</v>
      </c>
      <c r="B18773" s="5" t="s">
        <v>1246</v>
      </c>
    </row>
    <row r="18774" spans="1:2" x14ac:dyDescent="0.3">
      <c r="A18774" s="3">
        <v>449927</v>
      </c>
      <c r="B18774" s="5" t="s">
        <v>166</v>
      </c>
    </row>
    <row r="18775" spans="1:2" x14ac:dyDescent="0.3">
      <c r="A18775" s="3">
        <v>488113</v>
      </c>
      <c r="B18775" s="5" t="s">
        <v>886</v>
      </c>
    </row>
    <row r="18776" spans="1:2" x14ac:dyDescent="0.3">
      <c r="A18776" s="3">
        <v>488113</v>
      </c>
      <c r="B18776" s="5" t="s">
        <v>6748</v>
      </c>
    </row>
    <row r="18777" spans="1:2" x14ac:dyDescent="0.3">
      <c r="A18777" s="3">
        <v>488113</v>
      </c>
      <c r="B18777" s="5" t="s">
        <v>19406</v>
      </c>
    </row>
    <row r="18778" spans="1:2" x14ac:dyDescent="0.3">
      <c r="A18778" s="3">
        <v>457917</v>
      </c>
      <c r="B18778" s="5" t="s">
        <v>30</v>
      </c>
    </row>
    <row r="18779" spans="1:2" x14ac:dyDescent="0.3">
      <c r="A18779" s="3">
        <v>460400</v>
      </c>
      <c r="B18779" s="5" t="s">
        <v>2297</v>
      </c>
    </row>
    <row r="18780" spans="1:2" x14ac:dyDescent="0.3">
      <c r="A18780" s="3">
        <v>460400</v>
      </c>
      <c r="B18780" s="5" t="s">
        <v>49</v>
      </c>
    </row>
    <row r="18781" spans="1:2" x14ac:dyDescent="0.3">
      <c r="A18781" s="3">
        <v>460400</v>
      </c>
      <c r="B18781" s="5" t="s">
        <v>2378</v>
      </c>
    </row>
    <row r="18782" spans="1:2" x14ac:dyDescent="0.3">
      <c r="A18782" s="3">
        <v>455008</v>
      </c>
      <c r="B18782" s="5" t="s">
        <v>329</v>
      </c>
    </row>
    <row r="18783" spans="1:2" x14ac:dyDescent="0.3">
      <c r="A18783" s="3">
        <v>481172</v>
      </c>
      <c r="B18783" s="5" t="s">
        <v>49</v>
      </c>
    </row>
    <row r="18784" spans="1:2" x14ac:dyDescent="0.3">
      <c r="A18784" s="3">
        <v>481172</v>
      </c>
      <c r="B18784" s="5" t="s">
        <v>1246</v>
      </c>
    </row>
    <row r="18785" spans="1:2" x14ac:dyDescent="0.3">
      <c r="A18785" s="3">
        <v>548859</v>
      </c>
      <c r="B18785" s="5" t="s">
        <v>468</v>
      </c>
    </row>
    <row r="18786" spans="1:2" x14ac:dyDescent="0.3">
      <c r="A18786" s="3">
        <v>548859</v>
      </c>
      <c r="B18786" s="5" t="s">
        <v>6631</v>
      </c>
    </row>
    <row r="18787" spans="1:2" x14ac:dyDescent="0.3">
      <c r="A18787" s="3">
        <v>459947</v>
      </c>
      <c r="B18787" s="5" t="s">
        <v>468</v>
      </c>
    </row>
    <row r="18788" spans="1:2" x14ac:dyDescent="0.3">
      <c r="A18788" s="3">
        <v>459947</v>
      </c>
      <c r="B18788" s="5" t="s">
        <v>166</v>
      </c>
    </row>
    <row r="18789" spans="1:2" x14ac:dyDescent="0.3">
      <c r="A18789" s="3">
        <v>475830</v>
      </c>
      <c r="B18789" s="5" t="s">
        <v>19406</v>
      </c>
    </row>
    <row r="18790" spans="1:2" x14ac:dyDescent="0.3">
      <c r="A18790" s="3">
        <v>475830</v>
      </c>
      <c r="B18790" s="5" t="s">
        <v>49</v>
      </c>
    </row>
    <row r="18791" spans="1:2" x14ac:dyDescent="0.3">
      <c r="A18791" s="3">
        <v>438446</v>
      </c>
      <c r="B18791" s="5" t="s">
        <v>1246</v>
      </c>
    </row>
    <row r="18792" spans="1:2" x14ac:dyDescent="0.3">
      <c r="A18792" s="3">
        <v>438446</v>
      </c>
      <c r="B18792" s="5" t="s">
        <v>329</v>
      </c>
    </row>
    <row r="18793" spans="1:2" x14ac:dyDescent="0.3">
      <c r="A18793" s="3">
        <v>449535</v>
      </c>
      <c r="B18793" s="5" t="s">
        <v>777</v>
      </c>
    </row>
    <row r="18794" spans="1:2" x14ac:dyDescent="0.3">
      <c r="A18794" s="3">
        <v>449535</v>
      </c>
      <c r="B18794" s="5" t="s">
        <v>30</v>
      </c>
    </row>
    <row r="18795" spans="1:2" x14ac:dyDescent="0.3">
      <c r="A18795" s="3">
        <v>449535</v>
      </c>
      <c r="B18795" s="5" t="s">
        <v>468</v>
      </c>
    </row>
    <row r="18796" spans="1:2" x14ac:dyDescent="0.3">
      <c r="A18796" s="3">
        <v>449535</v>
      </c>
      <c r="B18796" s="5" t="s">
        <v>166</v>
      </c>
    </row>
    <row r="18797" spans="1:2" x14ac:dyDescent="0.3">
      <c r="A18797" s="3">
        <v>355196</v>
      </c>
      <c r="B18797" s="5" t="s">
        <v>2848</v>
      </c>
    </row>
    <row r="18798" spans="1:2" x14ac:dyDescent="0.3">
      <c r="A18798" s="3">
        <v>355196</v>
      </c>
      <c r="B18798" s="5" t="s">
        <v>49</v>
      </c>
    </row>
    <row r="18799" spans="1:2" x14ac:dyDescent="0.3">
      <c r="A18799" s="3">
        <v>407531</v>
      </c>
      <c r="B18799" s="5" t="s">
        <v>468</v>
      </c>
    </row>
    <row r="18800" spans="1:2" x14ac:dyDescent="0.3">
      <c r="A18800" s="3">
        <v>407531</v>
      </c>
      <c r="B18800" s="5" t="s">
        <v>166</v>
      </c>
    </row>
    <row r="18801" spans="1:2" x14ac:dyDescent="0.3">
      <c r="A18801" s="3">
        <v>443076</v>
      </c>
      <c r="B18801" s="5" t="s">
        <v>30</v>
      </c>
    </row>
    <row r="18802" spans="1:2" x14ac:dyDescent="0.3">
      <c r="A18802" s="3">
        <v>467377</v>
      </c>
      <c r="B18802" s="5" t="s">
        <v>468</v>
      </c>
    </row>
    <row r="18803" spans="1:2" x14ac:dyDescent="0.3">
      <c r="A18803" s="3">
        <v>451618</v>
      </c>
      <c r="B18803" s="5" t="s">
        <v>49</v>
      </c>
    </row>
    <row r="18804" spans="1:2" x14ac:dyDescent="0.3">
      <c r="A18804" s="3">
        <v>451618</v>
      </c>
      <c r="B18804" s="5" t="s">
        <v>2378</v>
      </c>
    </row>
    <row r="18805" spans="1:2" x14ac:dyDescent="0.3">
      <c r="A18805" s="3">
        <v>429238</v>
      </c>
      <c r="B18805" s="5" t="s">
        <v>6748</v>
      </c>
    </row>
    <row r="18806" spans="1:2" x14ac:dyDescent="0.3">
      <c r="A18806" s="3">
        <v>429238</v>
      </c>
      <c r="B18806" s="5" t="s">
        <v>1246</v>
      </c>
    </row>
    <row r="18807" spans="1:2" x14ac:dyDescent="0.3">
      <c r="A18807" s="3">
        <v>395439</v>
      </c>
      <c r="B18807" s="5" t="s">
        <v>2378</v>
      </c>
    </row>
    <row r="18808" spans="1:2" x14ac:dyDescent="0.3">
      <c r="A18808" s="3">
        <v>395439</v>
      </c>
      <c r="B18808" s="5" t="s">
        <v>30</v>
      </c>
    </row>
    <row r="18809" spans="1:2" x14ac:dyDescent="0.3">
      <c r="A18809" s="3">
        <v>438736</v>
      </c>
      <c r="B18809" s="5" t="s">
        <v>468</v>
      </c>
    </row>
    <row r="18810" spans="1:2" x14ac:dyDescent="0.3">
      <c r="A18810" s="3">
        <v>438736</v>
      </c>
      <c r="B18810" s="5" t="s">
        <v>2848</v>
      </c>
    </row>
    <row r="18811" spans="1:2" x14ac:dyDescent="0.3">
      <c r="A18811" s="3">
        <v>390883</v>
      </c>
      <c r="B18811" s="5" t="s">
        <v>468</v>
      </c>
    </row>
    <row r="18812" spans="1:2" x14ac:dyDescent="0.3">
      <c r="A18812" s="3">
        <v>390883</v>
      </c>
      <c r="B18812" s="5" t="s">
        <v>2528</v>
      </c>
    </row>
    <row r="18813" spans="1:2" x14ac:dyDescent="0.3">
      <c r="A18813" s="3">
        <v>390883</v>
      </c>
      <c r="B18813" s="5" t="s">
        <v>166</v>
      </c>
    </row>
    <row r="18814" spans="1:2" x14ac:dyDescent="0.3">
      <c r="A18814" s="3">
        <v>460316</v>
      </c>
      <c r="B18814" s="5" t="s">
        <v>30</v>
      </c>
    </row>
    <row r="18815" spans="1:2" x14ac:dyDescent="0.3">
      <c r="A18815" s="3">
        <v>370301</v>
      </c>
      <c r="B18815" s="5" t="s">
        <v>30</v>
      </c>
    </row>
    <row r="18816" spans="1:2" x14ac:dyDescent="0.3">
      <c r="A18816" s="3">
        <v>403308</v>
      </c>
      <c r="B18816" s="5" t="s">
        <v>49</v>
      </c>
    </row>
    <row r="18817" spans="1:2" x14ac:dyDescent="0.3">
      <c r="A18817" s="3">
        <v>403308</v>
      </c>
      <c r="B18817" s="5" t="s">
        <v>7548</v>
      </c>
    </row>
    <row r="18818" spans="1:2" x14ac:dyDescent="0.3">
      <c r="A18818" s="3">
        <v>438421</v>
      </c>
      <c r="B18818" s="5" t="s">
        <v>7548</v>
      </c>
    </row>
    <row r="18819" spans="1:2" x14ac:dyDescent="0.3">
      <c r="A18819" s="3">
        <v>438421</v>
      </c>
      <c r="B18819" s="5" t="s">
        <v>49</v>
      </c>
    </row>
    <row r="18820" spans="1:2" x14ac:dyDescent="0.3">
      <c r="A18820" s="3">
        <v>422821</v>
      </c>
      <c r="B18820" s="5" t="s">
        <v>166</v>
      </c>
    </row>
    <row r="18821" spans="1:2" x14ac:dyDescent="0.3">
      <c r="A18821" s="3">
        <v>422821</v>
      </c>
      <c r="B18821" s="5" t="s">
        <v>49</v>
      </c>
    </row>
    <row r="18822" spans="1:2" x14ac:dyDescent="0.3">
      <c r="A18822" s="3">
        <v>462477</v>
      </c>
      <c r="B18822" s="5" t="s">
        <v>2378</v>
      </c>
    </row>
    <row r="18823" spans="1:2" x14ac:dyDescent="0.3">
      <c r="A18823" s="3">
        <v>462477</v>
      </c>
      <c r="B18823" s="5" t="s">
        <v>30</v>
      </c>
    </row>
    <row r="18824" spans="1:2" x14ac:dyDescent="0.3">
      <c r="A18824" s="3">
        <v>462477</v>
      </c>
      <c r="B18824" s="5" t="s">
        <v>49</v>
      </c>
    </row>
    <row r="18825" spans="1:2" x14ac:dyDescent="0.3">
      <c r="A18825" s="3">
        <v>462477</v>
      </c>
      <c r="B18825" s="5" t="s">
        <v>7548</v>
      </c>
    </row>
    <row r="18826" spans="1:2" x14ac:dyDescent="0.3">
      <c r="A18826" s="3">
        <v>462477</v>
      </c>
      <c r="B18826" s="5" t="s">
        <v>886</v>
      </c>
    </row>
    <row r="18827" spans="1:2" x14ac:dyDescent="0.3">
      <c r="A18827" s="3">
        <v>428756</v>
      </c>
      <c r="B18827" s="5" t="s">
        <v>30</v>
      </c>
    </row>
    <row r="18828" spans="1:2" x14ac:dyDescent="0.3">
      <c r="A18828" s="3">
        <v>428862</v>
      </c>
      <c r="B18828" s="5" t="s">
        <v>777</v>
      </c>
    </row>
    <row r="18829" spans="1:2" x14ac:dyDescent="0.3">
      <c r="A18829" s="3">
        <v>428862</v>
      </c>
      <c r="B18829" s="5" t="s">
        <v>2297</v>
      </c>
    </row>
    <row r="18830" spans="1:2" x14ac:dyDescent="0.3">
      <c r="A18830" s="3">
        <v>428862</v>
      </c>
      <c r="B18830" s="5" t="s">
        <v>2528</v>
      </c>
    </row>
    <row r="18831" spans="1:2" x14ac:dyDescent="0.3">
      <c r="A18831" s="3">
        <v>428862</v>
      </c>
      <c r="B18831" s="5" t="s">
        <v>310</v>
      </c>
    </row>
    <row r="18832" spans="1:2" x14ac:dyDescent="0.3">
      <c r="A18832" s="3">
        <v>439128</v>
      </c>
      <c r="B18832" s="5" t="s">
        <v>30</v>
      </c>
    </row>
    <row r="18833" spans="1:2" x14ac:dyDescent="0.3">
      <c r="A18833" s="3">
        <v>439128</v>
      </c>
      <c r="B18833" s="5" t="s">
        <v>49</v>
      </c>
    </row>
    <row r="18834" spans="1:2" x14ac:dyDescent="0.3">
      <c r="A18834" s="3">
        <v>425827</v>
      </c>
      <c r="B18834" s="5" t="s">
        <v>2528</v>
      </c>
    </row>
    <row r="18835" spans="1:2" x14ac:dyDescent="0.3">
      <c r="A18835" s="3">
        <v>479272</v>
      </c>
      <c r="B18835" s="5" t="s">
        <v>777</v>
      </c>
    </row>
    <row r="18836" spans="1:2" x14ac:dyDescent="0.3">
      <c r="A18836" s="3">
        <v>479272</v>
      </c>
      <c r="B18836" s="5" t="s">
        <v>1246</v>
      </c>
    </row>
    <row r="18837" spans="1:2" x14ac:dyDescent="0.3">
      <c r="A18837" s="3">
        <v>479272</v>
      </c>
      <c r="B18837" s="5" t="s">
        <v>166</v>
      </c>
    </row>
    <row r="18838" spans="1:2" x14ac:dyDescent="0.3">
      <c r="A18838" s="3">
        <v>415086</v>
      </c>
      <c r="B18838" s="5" t="s">
        <v>329</v>
      </c>
    </row>
    <row r="18839" spans="1:2" x14ac:dyDescent="0.3">
      <c r="A18839" s="3">
        <v>456063</v>
      </c>
      <c r="B18839" s="5" t="s">
        <v>49</v>
      </c>
    </row>
    <row r="18840" spans="1:2" x14ac:dyDescent="0.3">
      <c r="A18840" s="3">
        <v>456063</v>
      </c>
      <c r="B18840" s="5" t="s">
        <v>886</v>
      </c>
    </row>
    <row r="18841" spans="1:2" x14ac:dyDescent="0.3">
      <c r="A18841" s="3">
        <v>315205</v>
      </c>
      <c r="B18841" s="5" t="s">
        <v>2848</v>
      </c>
    </row>
    <row r="18842" spans="1:2" x14ac:dyDescent="0.3">
      <c r="A18842" s="3">
        <v>315205</v>
      </c>
      <c r="B18842" s="5" t="s">
        <v>468</v>
      </c>
    </row>
    <row r="18843" spans="1:2" x14ac:dyDescent="0.3">
      <c r="A18843" s="3">
        <v>315205</v>
      </c>
      <c r="B18843" s="5" t="s">
        <v>49</v>
      </c>
    </row>
    <row r="18844" spans="1:2" x14ac:dyDescent="0.3">
      <c r="A18844" s="3">
        <v>479240</v>
      </c>
      <c r="B18844" s="5" t="s">
        <v>2297</v>
      </c>
    </row>
    <row r="18845" spans="1:2" x14ac:dyDescent="0.3">
      <c r="A18845" s="3">
        <v>479240</v>
      </c>
      <c r="B18845" s="5" t="s">
        <v>30</v>
      </c>
    </row>
    <row r="18846" spans="1:2" x14ac:dyDescent="0.3">
      <c r="A18846" s="3">
        <v>398939</v>
      </c>
      <c r="B18846" s="5" t="s">
        <v>30</v>
      </c>
    </row>
    <row r="18847" spans="1:2" x14ac:dyDescent="0.3">
      <c r="A18847" s="3">
        <v>455034</v>
      </c>
      <c r="B18847" s="5" t="s">
        <v>6631</v>
      </c>
    </row>
    <row r="18848" spans="1:2" x14ac:dyDescent="0.3">
      <c r="A18848" s="3">
        <v>455034</v>
      </c>
      <c r="B18848" s="5" t="s">
        <v>19406</v>
      </c>
    </row>
    <row r="18849" spans="1:2" x14ac:dyDescent="0.3">
      <c r="A18849" s="3">
        <v>455034</v>
      </c>
      <c r="B18849" s="5" t="s">
        <v>49</v>
      </c>
    </row>
    <row r="18850" spans="1:2" x14ac:dyDescent="0.3">
      <c r="A18850" s="3">
        <v>455034</v>
      </c>
      <c r="B18850" s="5" t="s">
        <v>1246</v>
      </c>
    </row>
    <row r="18851" spans="1:2" x14ac:dyDescent="0.3">
      <c r="A18851" s="3">
        <v>467106</v>
      </c>
      <c r="B18851" s="5" t="s">
        <v>30</v>
      </c>
    </row>
    <row r="18852" spans="1:2" x14ac:dyDescent="0.3">
      <c r="A18852" s="3">
        <v>467106</v>
      </c>
      <c r="B18852" s="5" t="s">
        <v>886</v>
      </c>
    </row>
    <row r="18853" spans="1:2" x14ac:dyDescent="0.3">
      <c r="A18853" s="3">
        <v>426410</v>
      </c>
      <c r="B18853" s="5" t="s">
        <v>2378</v>
      </c>
    </row>
    <row r="18854" spans="1:2" x14ac:dyDescent="0.3">
      <c r="A18854" s="3">
        <v>426410</v>
      </c>
      <c r="B18854" s="5" t="s">
        <v>329</v>
      </c>
    </row>
    <row r="18855" spans="1:2" x14ac:dyDescent="0.3">
      <c r="A18855" s="3">
        <v>428292</v>
      </c>
      <c r="B18855" s="5" t="s">
        <v>2297</v>
      </c>
    </row>
    <row r="18856" spans="1:2" x14ac:dyDescent="0.3">
      <c r="A18856" s="3">
        <v>428292</v>
      </c>
      <c r="B18856" s="5" t="s">
        <v>777</v>
      </c>
    </row>
    <row r="18857" spans="1:2" x14ac:dyDescent="0.3">
      <c r="A18857" s="3">
        <v>428292</v>
      </c>
      <c r="B18857" s="5" t="s">
        <v>30</v>
      </c>
    </row>
    <row r="18858" spans="1:2" x14ac:dyDescent="0.3">
      <c r="A18858" s="3">
        <v>428292</v>
      </c>
      <c r="B18858" s="5" t="s">
        <v>2848</v>
      </c>
    </row>
    <row r="18859" spans="1:2" x14ac:dyDescent="0.3">
      <c r="A18859" s="3">
        <v>428292</v>
      </c>
      <c r="B18859" s="5" t="s">
        <v>886</v>
      </c>
    </row>
    <row r="18860" spans="1:2" x14ac:dyDescent="0.3">
      <c r="A18860" s="3">
        <v>371447</v>
      </c>
      <c r="B18860" s="5" t="s">
        <v>49</v>
      </c>
    </row>
    <row r="18861" spans="1:2" x14ac:dyDescent="0.3">
      <c r="A18861" s="3">
        <v>371447</v>
      </c>
      <c r="B18861" s="5" t="s">
        <v>886</v>
      </c>
    </row>
    <row r="18862" spans="1:2" x14ac:dyDescent="0.3">
      <c r="A18862" s="3">
        <v>471608</v>
      </c>
      <c r="B18862" s="5" t="s">
        <v>30</v>
      </c>
    </row>
    <row r="18863" spans="1:2" x14ac:dyDescent="0.3">
      <c r="A18863" s="3">
        <v>471608</v>
      </c>
      <c r="B18863" s="5" t="s">
        <v>886</v>
      </c>
    </row>
    <row r="18864" spans="1:2" x14ac:dyDescent="0.3">
      <c r="A18864" s="3">
        <v>471608</v>
      </c>
      <c r="B18864" s="5" t="s">
        <v>19406</v>
      </c>
    </row>
    <row r="18865" spans="1:2" x14ac:dyDescent="0.3">
      <c r="A18865" s="3">
        <v>457181</v>
      </c>
      <c r="B18865" s="5" t="s">
        <v>49</v>
      </c>
    </row>
    <row r="18866" spans="1:2" x14ac:dyDescent="0.3">
      <c r="A18866" s="3">
        <v>436334</v>
      </c>
      <c r="B18866" s="5" t="s">
        <v>49</v>
      </c>
    </row>
    <row r="18867" spans="1:2" x14ac:dyDescent="0.3">
      <c r="A18867" s="3">
        <v>436334</v>
      </c>
      <c r="B18867" s="5" t="s">
        <v>7548</v>
      </c>
    </row>
    <row r="18868" spans="1:2" x14ac:dyDescent="0.3">
      <c r="A18868" s="3">
        <v>436334</v>
      </c>
      <c r="B18868" s="5" t="s">
        <v>2378</v>
      </c>
    </row>
    <row r="18869" spans="1:2" x14ac:dyDescent="0.3">
      <c r="A18869" s="3">
        <v>476549</v>
      </c>
      <c r="B18869" s="5" t="s">
        <v>6748</v>
      </c>
    </row>
    <row r="18870" spans="1:2" x14ac:dyDescent="0.3">
      <c r="A18870" s="3">
        <v>476549</v>
      </c>
      <c r="B18870" s="5" t="s">
        <v>2848</v>
      </c>
    </row>
    <row r="18871" spans="1:2" x14ac:dyDescent="0.3">
      <c r="A18871" s="3">
        <v>476549</v>
      </c>
      <c r="B18871" s="5" t="s">
        <v>19406</v>
      </c>
    </row>
    <row r="18872" spans="1:2" x14ac:dyDescent="0.3">
      <c r="A18872" s="3">
        <v>486011</v>
      </c>
      <c r="B18872" s="5" t="s">
        <v>468</v>
      </c>
    </row>
    <row r="18873" spans="1:2" x14ac:dyDescent="0.3">
      <c r="A18873" s="3">
        <v>486011</v>
      </c>
      <c r="B18873" s="5" t="s">
        <v>166</v>
      </c>
    </row>
    <row r="18874" spans="1:2" x14ac:dyDescent="0.3">
      <c r="A18874" s="3">
        <v>436398</v>
      </c>
      <c r="B18874" s="5" t="s">
        <v>6631</v>
      </c>
    </row>
    <row r="18875" spans="1:2" x14ac:dyDescent="0.3">
      <c r="A18875" s="3">
        <v>436398</v>
      </c>
      <c r="B18875" s="5" t="s">
        <v>19406</v>
      </c>
    </row>
    <row r="18876" spans="1:2" x14ac:dyDescent="0.3">
      <c r="A18876" s="3">
        <v>436398</v>
      </c>
      <c r="B18876" s="5" t="s">
        <v>1246</v>
      </c>
    </row>
    <row r="18877" spans="1:2" x14ac:dyDescent="0.3">
      <c r="A18877" s="3">
        <v>436398</v>
      </c>
      <c r="B18877" s="5" t="s">
        <v>49</v>
      </c>
    </row>
    <row r="18878" spans="1:2" x14ac:dyDescent="0.3">
      <c r="A18878" s="3">
        <v>440708</v>
      </c>
      <c r="B18878" s="5" t="s">
        <v>30</v>
      </c>
    </row>
    <row r="18879" spans="1:2" x14ac:dyDescent="0.3">
      <c r="A18879" s="3">
        <v>426272</v>
      </c>
      <c r="B18879" s="5" t="s">
        <v>30</v>
      </c>
    </row>
    <row r="18880" spans="1:2" x14ac:dyDescent="0.3">
      <c r="A18880" s="3">
        <v>426272</v>
      </c>
      <c r="B18880" s="5" t="s">
        <v>1246</v>
      </c>
    </row>
    <row r="18881" spans="1:2" x14ac:dyDescent="0.3">
      <c r="A18881" s="3">
        <v>427027</v>
      </c>
      <c r="B18881" s="5" t="s">
        <v>30</v>
      </c>
    </row>
    <row r="18882" spans="1:2" x14ac:dyDescent="0.3">
      <c r="A18882" s="3">
        <v>427027</v>
      </c>
      <c r="B18882" s="5" t="s">
        <v>1246</v>
      </c>
    </row>
    <row r="18883" spans="1:2" x14ac:dyDescent="0.3">
      <c r="A18883" s="3">
        <v>464737</v>
      </c>
      <c r="B18883" s="5" t="s">
        <v>468</v>
      </c>
    </row>
    <row r="18884" spans="1:2" x14ac:dyDescent="0.3">
      <c r="A18884" s="3">
        <v>467239</v>
      </c>
      <c r="B18884" s="5" t="s">
        <v>7548</v>
      </c>
    </row>
    <row r="18885" spans="1:2" x14ac:dyDescent="0.3">
      <c r="A18885" s="3">
        <v>467239</v>
      </c>
      <c r="B18885" s="5" t="s">
        <v>468</v>
      </c>
    </row>
    <row r="18886" spans="1:2" x14ac:dyDescent="0.3">
      <c r="A18886" s="3">
        <v>451765</v>
      </c>
      <c r="B18886" s="5" t="s">
        <v>886</v>
      </c>
    </row>
    <row r="18887" spans="1:2" x14ac:dyDescent="0.3">
      <c r="A18887" s="3">
        <v>451765</v>
      </c>
      <c r="B18887" s="5" t="s">
        <v>49</v>
      </c>
    </row>
    <row r="18888" spans="1:2" x14ac:dyDescent="0.3">
      <c r="A18888" s="3">
        <v>462503</v>
      </c>
      <c r="B18888" s="5" t="s">
        <v>30</v>
      </c>
    </row>
    <row r="18889" spans="1:2" x14ac:dyDescent="0.3">
      <c r="A18889" s="3">
        <v>462503</v>
      </c>
      <c r="B18889" s="5" t="s">
        <v>49</v>
      </c>
    </row>
    <row r="18890" spans="1:2" x14ac:dyDescent="0.3">
      <c r="A18890" s="3">
        <v>317560</v>
      </c>
      <c r="B18890" s="5" t="s">
        <v>30</v>
      </c>
    </row>
    <row r="18891" spans="1:2" x14ac:dyDescent="0.3">
      <c r="A18891" s="3">
        <v>317560</v>
      </c>
      <c r="B18891" s="5" t="s">
        <v>49</v>
      </c>
    </row>
    <row r="18892" spans="1:2" x14ac:dyDescent="0.3">
      <c r="A18892" s="3">
        <v>474977</v>
      </c>
      <c r="B18892" s="5" t="s">
        <v>886</v>
      </c>
    </row>
    <row r="18893" spans="1:2" x14ac:dyDescent="0.3">
      <c r="A18893" s="3">
        <v>474977</v>
      </c>
      <c r="B18893" s="5" t="s">
        <v>19406</v>
      </c>
    </row>
    <row r="18894" spans="1:2" x14ac:dyDescent="0.3">
      <c r="A18894" s="3">
        <v>474977</v>
      </c>
      <c r="B18894" s="5" t="s">
        <v>49</v>
      </c>
    </row>
    <row r="18895" spans="1:2" x14ac:dyDescent="0.3">
      <c r="A18895" s="3">
        <v>435802</v>
      </c>
      <c r="B18895" s="5" t="s">
        <v>49</v>
      </c>
    </row>
    <row r="18896" spans="1:2" x14ac:dyDescent="0.3">
      <c r="A18896" s="3">
        <v>455918</v>
      </c>
      <c r="B18896" s="5" t="s">
        <v>329</v>
      </c>
    </row>
    <row r="18897" spans="1:2" x14ac:dyDescent="0.3">
      <c r="A18897" s="3">
        <v>438982</v>
      </c>
      <c r="B18897" s="5" t="s">
        <v>166</v>
      </c>
    </row>
    <row r="18898" spans="1:2" x14ac:dyDescent="0.3">
      <c r="A18898" s="3">
        <v>438982</v>
      </c>
      <c r="B18898" s="5" t="s">
        <v>468</v>
      </c>
    </row>
    <row r="18899" spans="1:2" x14ac:dyDescent="0.3">
      <c r="A18899" s="3">
        <v>438639</v>
      </c>
      <c r="B18899" s="5" t="s">
        <v>30</v>
      </c>
    </row>
    <row r="18900" spans="1:2" x14ac:dyDescent="0.3">
      <c r="A18900" s="3">
        <v>468284</v>
      </c>
      <c r="B18900" s="5" t="s">
        <v>49</v>
      </c>
    </row>
    <row r="18901" spans="1:2" x14ac:dyDescent="0.3">
      <c r="A18901" s="3">
        <v>468284</v>
      </c>
      <c r="B18901" s="5" t="s">
        <v>1246</v>
      </c>
    </row>
    <row r="18902" spans="1:2" x14ac:dyDescent="0.3">
      <c r="A18902" s="3">
        <v>440342</v>
      </c>
      <c r="B18902" s="5" t="s">
        <v>49</v>
      </c>
    </row>
    <row r="18903" spans="1:2" x14ac:dyDescent="0.3">
      <c r="A18903" s="3">
        <v>490545</v>
      </c>
      <c r="B18903" s="5" t="s">
        <v>30</v>
      </c>
    </row>
    <row r="18904" spans="1:2" x14ac:dyDescent="0.3">
      <c r="A18904" s="3">
        <v>490545</v>
      </c>
      <c r="B18904" s="5" t="s">
        <v>49</v>
      </c>
    </row>
    <row r="18905" spans="1:2" x14ac:dyDescent="0.3">
      <c r="A18905" s="3">
        <v>450314</v>
      </c>
      <c r="B18905" s="5" t="s">
        <v>1139</v>
      </c>
    </row>
    <row r="18906" spans="1:2" x14ac:dyDescent="0.3">
      <c r="A18906" s="3">
        <v>450314</v>
      </c>
      <c r="B18906" s="5" t="s">
        <v>2297</v>
      </c>
    </row>
    <row r="18907" spans="1:2" x14ac:dyDescent="0.3">
      <c r="A18907" s="3">
        <v>450314</v>
      </c>
      <c r="B18907" s="5" t="s">
        <v>30</v>
      </c>
    </row>
    <row r="18908" spans="1:2" x14ac:dyDescent="0.3">
      <c r="A18908" s="3">
        <v>480403</v>
      </c>
      <c r="B18908" s="5" t="s">
        <v>166</v>
      </c>
    </row>
    <row r="18909" spans="1:2" x14ac:dyDescent="0.3">
      <c r="A18909" s="3">
        <v>480403</v>
      </c>
      <c r="B18909" s="5" t="s">
        <v>468</v>
      </c>
    </row>
    <row r="18910" spans="1:2" x14ac:dyDescent="0.3">
      <c r="A18910" s="3">
        <v>398588</v>
      </c>
      <c r="B18910" s="5" t="s">
        <v>468</v>
      </c>
    </row>
    <row r="18911" spans="1:2" x14ac:dyDescent="0.3">
      <c r="A18911" s="3">
        <v>398588</v>
      </c>
      <c r="B18911" s="5" t="s">
        <v>166</v>
      </c>
    </row>
    <row r="18912" spans="1:2" x14ac:dyDescent="0.3">
      <c r="A18912" s="3">
        <v>454774</v>
      </c>
      <c r="B18912" s="5" t="s">
        <v>49</v>
      </c>
    </row>
    <row r="18913" spans="1:2" x14ac:dyDescent="0.3">
      <c r="A18913" s="3">
        <v>454774</v>
      </c>
      <c r="B18913" s="5" t="s">
        <v>886</v>
      </c>
    </row>
    <row r="18914" spans="1:2" x14ac:dyDescent="0.3">
      <c r="A18914" s="3">
        <v>474433</v>
      </c>
      <c r="B18914" s="5" t="s">
        <v>329</v>
      </c>
    </row>
    <row r="18915" spans="1:2" x14ac:dyDescent="0.3">
      <c r="A18915" s="3">
        <v>461931</v>
      </c>
      <c r="B18915" s="5" t="s">
        <v>49</v>
      </c>
    </row>
    <row r="18916" spans="1:2" x14ac:dyDescent="0.3">
      <c r="A18916" s="3">
        <v>461931</v>
      </c>
      <c r="B18916" s="5" t="s">
        <v>2848</v>
      </c>
    </row>
    <row r="18917" spans="1:2" x14ac:dyDescent="0.3">
      <c r="A18917" s="3">
        <v>461931</v>
      </c>
      <c r="B18917" s="5" t="s">
        <v>468</v>
      </c>
    </row>
    <row r="18918" spans="1:2" x14ac:dyDescent="0.3">
      <c r="A18918" s="3">
        <v>457710</v>
      </c>
      <c r="B18918" s="5" t="s">
        <v>2528</v>
      </c>
    </row>
    <row r="18919" spans="1:2" x14ac:dyDescent="0.3">
      <c r="A18919" s="3">
        <v>457710</v>
      </c>
      <c r="B18919" s="5" t="s">
        <v>777</v>
      </c>
    </row>
    <row r="18920" spans="1:2" x14ac:dyDescent="0.3">
      <c r="A18920" s="3">
        <v>457710</v>
      </c>
      <c r="B18920" s="5" t="s">
        <v>468</v>
      </c>
    </row>
    <row r="18921" spans="1:2" x14ac:dyDescent="0.3">
      <c r="A18921" s="3">
        <v>446827</v>
      </c>
      <c r="B18921" s="5" t="s">
        <v>166</v>
      </c>
    </row>
    <row r="18922" spans="1:2" x14ac:dyDescent="0.3">
      <c r="A18922" s="3">
        <v>446827</v>
      </c>
      <c r="B18922" s="5" t="s">
        <v>2528</v>
      </c>
    </row>
    <row r="18923" spans="1:2" x14ac:dyDescent="0.3">
      <c r="A18923" s="3">
        <v>482122</v>
      </c>
      <c r="B18923" s="5" t="s">
        <v>49</v>
      </c>
    </row>
    <row r="18924" spans="1:2" x14ac:dyDescent="0.3">
      <c r="A18924" s="3">
        <v>361142</v>
      </c>
      <c r="B18924" s="5" t="s">
        <v>6748</v>
      </c>
    </row>
    <row r="18925" spans="1:2" x14ac:dyDescent="0.3">
      <c r="A18925" s="3">
        <v>361142</v>
      </c>
      <c r="B18925" s="5" t="s">
        <v>1139</v>
      </c>
    </row>
    <row r="18926" spans="1:2" x14ac:dyDescent="0.3">
      <c r="A18926" s="3">
        <v>361142</v>
      </c>
      <c r="B18926" s="5" t="s">
        <v>49</v>
      </c>
    </row>
    <row r="18927" spans="1:2" x14ac:dyDescent="0.3">
      <c r="A18927" s="3">
        <v>361142</v>
      </c>
      <c r="B18927" s="5" t="s">
        <v>2848</v>
      </c>
    </row>
    <row r="18928" spans="1:2" x14ac:dyDescent="0.3">
      <c r="A18928" s="3">
        <v>479475</v>
      </c>
      <c r="B18928" s="5" t="s">
        <v>777</v>
      </c>
    </row>
    <row r="18929" spans="1:2" x14ac:dyDescent="0.3">
      <c r="A18929" s="3">
        <v>479475</v>
      </c>
      <c r="B18929" s="5" t="s">
        <v>2528</v>
      </c>
    </row>
    <row r="18930" spans="1:2" x14ac:dyDescent="0.3">
      <c r="A18930" s="3">
        <v>479475</v>
      </c>
      <c r="B18930" s="5" t="s">
        <v>19406</v>
      </c>
    </row>
    <row r="18931" spans="1:2" x14ac:dyDescent="0.3">
      <c r="A18931" s="3">
        <v>419472</v>
      </c>
      <c r="B18931" s="5" t="s">
        <v>30</v>
      </c>
    </row>
    <row r="18932" spans="1:2" x14ac:dyDescent="0.3">
      <c r="A18932" s="3">
        <v>451499</v>
      </c>
      <c r="B18932" s="5" t="s">
        <v>49</v>
      </c>
    </row>
    <row r="18933" spans="1:2" x14ac:dyDescent="0.3">
      <c r="A18933" s="3">
        <v>451499</v>
      </c>
      <c r="B18933" s="5" t="s">
        <v>30</v>
      </c>
    </row>
    <row r="18934" spans="1:2" x14ac:dyDescent="0.3">
      <c r="A18934" s="3">
        <v>451499</v>
      </c>
      <c r="B18934" s="5" t="s">
        <v>6748</v>
      </c>
    </row>
    <row r="18935" spans="1:2" x14ac:dyDescent="0.3">
      <c r="A18935" s="3">
        <v>615960</v>
      </c>
      <c r="B18935" s="5" t="s">
        <v>2297</v>
      </c>
    </row>
    <row r="18936" spans="1:2" x14ac:dyDescent="0.3">
      <c r="A18936" s="3">
        <v>615960</v>
      </c>
      <c r="B18936" s="5" t="s">
        <v>6748</v>
      </c>
    </row>
    <row r="18937" spans="1:2" x14ac:dyDescent="0.3">
      <c r="A18937" s="3">
        <v>430830</v>
      </c>
      <c r="B18937" s="5" t="s">
        <v>329</v>
      </c>
    </row>
    <row r="18938" spans="1:2" x14ac:dyDescent="0.3">
      <c r="A18938" s="3">
        <v>440355</v>
      </c>
      <c r="B18938" s="5" t="s">
        <v>7548</v>
      </c>
    </row>
    <row r="18939" spans="1:2" x14ac:dyDescent="0.3">
      <c r="A18939" s="3">
        <v>440355</v>
      </c>
      <c r="B18939" s="5" t="s">
        <v>49</v>
      </c>
    </row>
    <row r="18940" spans="1:2" x14ac:dyDescent="0.3">
      <c r="A18940" s="3">
        <v>508822</v>
      </c>
      <c r="B18940" s="5" t="s">
        <v>777</v>
      </c>
    </row>
    <row r="18941" spans="1:2" x14ac:dyDescent="0.3">
      <c r="A18941" s="3">
        <v>442405</v>
      </c>
      <c r="B18941" s="5" t="s">
        <v>777</v>
      </c>
    </row>
    <row r="18942" spans="1:2" x14ac:dyDescent="0.3">
      <c r="A18942" s="3">
        <v>442405</v>
      </c>
      <c r="B18942" s="5" t="s">
        <v>310</v>
      </c>
    </row>
    <row r="18943" spans="1:2" x14ac:dyDescent="0.3">
      <c r="A18943" s="3">
        <v>442405</v>
      </c>
      <c r="B18943" s="5" t="s">
        <v>166</v>
      </c>
    </row>
    <row r="18944" spans="1:2" x14ac:dyDescent="0.3">
      <c r="A18944" s="3">
        <v>442405</v>
      </c>
      <c r="B18944" s="5" t="s">
        <v>7548</v>
      </c>
    </row>
    <row r="18945" spans="1:2" x14ac:dyDescent="0.3">
      <c r="A18945" s="3">
        <v>396289</v>
      </c>
      <c r="B18945" s="5" t="s">
        <v>6748</v>
      </c>
    </row>
    <row r="18946" spans="1:2" x14ac:dyDescent="0.3">
      <c r="A18946" s="3">
        <v>396289</v>
      </c>
      <c r="B18946" s="5" t="s">
        <v>49</v>
      </c>
    </row>
    <row r="18947" spans="1:2" x14ac:dyDescent="0.3">
      <c r="A18947" s="3">
        <v>396289</v>
      </c>
      <c r="B18947" s="5" t="s">
        <v>19406</v>
      </c>
    </row>
    <row r="18948" spans="1:2" x14ac:dyDescent="0.3">
      <c r="A18948" s="3">
        <v>441957</v>
      </c>
      <c r="B18948" s="5" t="s">
        <v>1139</v>
      </c>
    </row>
    <row r="18949" spans="1:2" x14ac:dyDescent="0.3">
      <c r="A18949" s="3">
        <v>441957</v>
      </c>
      <c r="B18949" s="5" t="s">
        <v>6748</v>
      </c>
    </row>
    <row r="18950" spans="1:2" x14ac:dyDescent="0.3">
      <c r="A18950" s="3">
        <v>441957</v>
      </c>
      <c r="B18950" s="5" t="s">
        <v>2848</v>
      </c>
    </row>
    <row r="18951" spans="1:2" x14ac:dyDescent="0.3">
      <c r="A18951" s="3">
        <v>441957</v>
      </c>
      <c r="B18951" s="5" t="s">
        <v>2297</v>
      </c>
    </row>
    <row r="18952" spans="1:2" x14ac:dyDescent="0.3">
      <c r="A18952" s="3">
        <v>357407</v>
      </c>
      <c r="B18952" s="5" t="s">
        <v>166</v>
      </c>
    </row>
    <row r="18953" spans="1:2" x14ac:dyDescent="0.3">
      <c r="A18953" s="3">
        <v>357407</v>
      </c>
      <c r="B18953" s="5" t="s">
        <v>2528</v>
      </c>
    </row>
    <row r="18954" spans="1:2" x14ac:dyDescent="0.3">
      <c r="A18954" s="3">
        <v>357407</v>
      </c>
      <c r="B18954" s="5" t="s">
        <v>2297</v>
      </c>
    </row>
    <row r="18955" spans="1:2" x14ac:dyDescent="0.3">
      <c r="A18955" s="3">
        <v>357407</v>
      </c>
      <c r="B18955" s="5" t="s">
        <v>777</v>
      </c>
    </row>
    <row r="18956" spans="1:2" x14ac:dyDescent="0.3">
      <c r="A18956" s="3">
        <v>357407</v>
      </c>
      <c r="B18956" s="5" t="s">
        <v>310</v>
      </c>
    </row>
    <row r="18957" spans="1:2" x14ac:dyDescent="0.3">
      <c r="A18957" s="3">
        <v>1106477</v>
      </c>
      <c r="B18957" s="5" t="s">
        <v>2297</v>
      </c>
    </row>
    <row r="18958" spans="1:2" x14ac:dyDescent="0.3">
      <c r="A18958" s="3">
        <v>432364</v>
      </c>
      <c r="B18958" s="5" t="s">
        <v>468</v>
      </c>
    </row>
    <row r="18959" spans="1:2" x14ac:dyDescent="0.3">
      <c r="A18959" s="3">
        <v>474944</v>
      </c>
      <c r="B18959" s="5" t="s">
        <v>310</v>
      </c>
    </row>
    <row r="18960" spans="1:2" x14ac:dyDescent="0.3">
      <c r="A18960" s="3">
        <v>474944</v>
      </c>
      <c r="B18960" s="5" t="s">
        <v>49</v>
      </c>
    </row>
    <row r="18961" spans="1:2" x14ac:dyDescent="0.3">
      <c r="A18961" s="3">
        <v>443732</v>
      </c>
      <c r="B18961" s="5" t="s">
        <v>329</v>
      </c>
    </row>
    <row r="18962" spans="1:2" x14ac:dyDescent="0.3">
      <c r="A18962" s="3">
        <v>443732</v>
      </c>
      <c r="B18962" s="5" t="s">
        <v>2378</v>
      </c>
    </row>
    <row r="18963" spans="1:2" x14ac:dyDescent="0.3">
      <c r="A18963" s="3">
        <v>433941</v>
      </c>
      <c r="B18963" s="5" t="s">
        <v>30</v>
      </c>
    </row>
    <row r="18964" spans="1:2" x14ac:dyDescent="0.3">
      <c r="A18964" s="3">
        <v>433941</v>
      </c>
      <c r="B18964" s="5" t="s">
        <v>1139</v>
      </c>
    </row>
    <row r="18965" spans="1:2" x14ac:dyDescent="0.3">
      <c r="A18965" s="3">
        <v>433941</v>
      </c>
      <c r="B18965" s="5" t="s">
        <v>468</v>
      </c>
    </row>
    <row r="18966" spans="1:2" x14ac:dyDescent="0.3">
      <c r="A18966" s="3">
        <v>433941</v>
      </c>
      <c r="B18966" s="5" t="s">
        <v>2848</v>
      </c>
    </row>
    <row r="18967" spans="1:2" x14ac:dyDescent="0.3">
      <c r="A18967" s="3">
        <v>467675</v>
      </c>
      <c r="B18967" s="5" t="s">
        <v>49</v>
      </c>
    </row>
    <row r="18968" spans="1:2" x14ac:dyDescent="0.3">
      <c r="A18968" s="3">
        <v>435050</v>
      </c>
      <c r="B18968" s="5" t="s">
        <v>30</v>
      </c>
    </row>
    <row r="18969" spans="1:2" x14ac:dyDescent="0.3">
      <c r="A18969" s="3">
        <v>485612</v>
      </c>
      <c r="B18969" s="5" t="s">
        <v>6748</v>
      </c>
    </row>
    <row r="18970" spans="1:2" x14ac:dyDescent="0.3">
      <c r="A18970" s="3">
        <v>464458</v>
      </c>
      <c r="B18970" s="5" t="s">
        <v>1246</v>
      </c>
    </row>
    <row r="18971" spans="1:2" x14ac:dyDescent="0.3">
      <c r="A18971" s="3">
        <v>464458</v>
      </c>
      <c r="B18971" s="5" t="s">
        <v>166</v>
      </c>
    </row>
    <row r="18972" spans="1:2" x14ac:dyDescent="0.3">
      <c r="A18972" s="3">
        <v>464458</v>
      </c>
      <c r="B18972" s="5" t="s">
        <v>6631</v>
      </c>
    </row>
    <row r="18973" spans="1:2" x14ac:dyDescent="0.3">
      <c r="A18973" s="3">
        <v>430644</v>
      </c>
      <c r="B18973" s="5" t="s">
        <v>30</v>
      </c>
    </row>
    <row r="18974" spans="1:2" x14ac:dyDescent="0.3">
      <c r="A18974" s="3">
        <v>430644</v>
      </c>
      <c r="B18974" s="5" t="s">
        <v>49</v>
      </c>
    </row>
    <row r="18975" spans="1:2" x14ac:dyDescent="0.3">
      <c r="A18975" s="3">
        <v>430644</v>
      </c>
      <c r="B18975" s="5" t="s">
        <v>886</v>
      </c>
    </row>
    <row r="18976" spans="1:2" x14ac:dyDescent="0.3">
      <c r="A18976" s="3">
        <v>406668</v>
      </c>
      <c r="B18976" s="5" t="s">
        <v>30</v>
      </c>
    </row>
    <row r="18977" spans="1:2" x14ac:dyDescent="0.3">
      <c r="A18977" s="3">
        <v>432618</v>
      </c>
      <c r="B18977" s="5" t="s">
        <v>30</v>
      </c>
    </row>
    <row r="18978" spans="1:2" x14ac:dyDescent="0.3">
      <c r="A18978" s="3">
        <v>437667</v>
      </c>
      <c r="B18978" s="5" t="s">
        <v>49</v>
      </c>
    </row>
    <row r="18979" spans="1:2" x14ac:dyDescent="0.3">
      <c r="A18979" s="3">
        <v>437667</v>
      </c>
      <c r="B18979" s="5" t="s">
        <v>19406</v>
      </c>
    </row>
    <row r="18980" spans="1:2" x14ac:dyDescent="0.3">
      <c r="A18980" s="3">
        <v>437667</v>
      </c>
      <c r="B18980" s="5" t="s">
        <v>886</v>
      </c>
    </row>
    <row r="18981" spans="1:2" x14ac:dyDescent="0.3">
      <c r="A18981" s="3">
        <v>440939</v>
      </c>
      <c r="B18981" s="5" t="s">
        <v>886</v>
      </c>
    </row>
    <row r="18982" spans="1:2" x14ac:dyDescent="0.3">
      <c r="A18982" s="3">
        <v>474981</v>
      </c>
      <c r="B18982" s="5" t="s">
        <v>19406</v>
      </c>
    </row>
    <row r="18983" spans="1:2" x14ac:dyDescent="0.3">
      <c r="A18983" s="3">
        <v>474981</v>
      </c>
      <c r="B18983" s="5" t="s">
        <v>886</v>
      </c>
    </row>
    <row r="18984" spans="1:2" x14ac:dyDescent="0.3">
      <c r="A18984" s="3">
        <v>474981</v>
      </c>
      <c r="B18984" s="5" t="s">
        <v>49</v>
      </c>
    </row>
    <row r="18985" spans="1:2" x14ac:dyDescent="0.3">
      <c r="A18985" s="3">
        <v>439154</v>
      </c>
      <c r="B18985" s="5" t="s">
        <v>49</v>
      </c>
    </row>
    <row r="18986" spans="1:2" x14ac:dyDescent="0.3">
      <c r="A18986" s="3">
        <v>452447</v>
      </c>
      <c r="B18986" s="5" t="s">
        <v>777</v>
      </c>
    </row>
    <row r="18987" spans="1:2" x14ac:dyDescent="0.3">
      <c r="A18987" s="3">
        <v>452447</v>
      </c>
      <c r="B18987" s="5" t="s">
        <v>166</v>
      </c>
    </row>
    <row r="18988" spans="1:2" x14ac:dyDescent="0.3">
      <c r="A18988" s="3">
        <v>419459</v>
      </c>
      <c r="B18988" s="5" t="s">
        <v>30</v>
      </c>
    </row>
    <row r="18989" spans="1:2" x14ac:dyDescent="0.3">
      <c r="A18989" s="3">
        <v>419459</v>
      </c>
      <c r="B18989" s="5" t="s">
        <v>49</v>
      </c>
    </row>
    <row r="18990" spans="1:2" x14ac:dyDescent="0.3">
      <c r="A18990" s="3">
        <v>473328</v>
      </c>
      <c r="B18990" s="5" t="s">
        <v>49</v>
      </c>
    </row>
    <row r="18991" spans="1:2" x14ac:dyDescent="0.3">
      <c r="A18991" s="3">
        <v>473328</v>
      </c>
      <c r="B18991" s="5" t="s">
        <v>166</v>
      </c>
    </row>
    <row r="18992" spans="1:2" x14ac:dyDescent="0.3">
      <c r="A18992" s="3">
        <v>376280</v>
      </c>
      <c r="B18992" s="5" t="s">
        <v>30</v>
      </c>
    </row>
    <row r="18993" spans="1:2" x14ac:dyDescent="0.3">
      <c r="A18993" s="3">
        <v>407650</v>
      </c>
      <c r="B18993" s="5" t="s">
        <v>49</v>
      </c>
    </row>
    <row r="18994" spans="1:2" x14ac:dyDescent="0.3">
      <c r="A18994" s="3">
        <v>442370</v>
      </c>
      <c r="B18994" s="5" t="s">
        <v>777</v>
      </c>
    </row>
    <row r="18995" spans="1:2" x14ac:dyDescent="0.3">
      <c r="A18995" s="3">
        <v>442370</v>
      </c>
      <c r="B18995" s="5" t="s">
        <v>49</v>
      </c>
    </row>
    <row r="18996" spans="1:2" x14ac:dyDescent="0.3">
      <c r="A18996" s="3">
        <v>420279</v>
      </c>
      <c r="B18996" s="5" t="s">
        <v>2297</v>
      </c>
    </row>
    <row r="18997" spans="1:2" x14ac:dyDescent="0.3">
      <c r="A18997" s="3">
        <v>420279</v>
      </c>
      <c r="B18997" s="5" t="s">
        <v>1139</v>
      </c>
    </row>
    <row r="18998" spans="1:2" x14ac:dyDescent="0.3">
      <c r="A18998" s="3">
        <v>420279</v>
      </c>
      <c r="B18998" s="5" t="s">
        <v>6748</v>
      </c>
    </row>
    <row r="18999" spans="1:2" x14ac:dyDescent="0.3">
      <c r="A18999" s="3">
        <v>420279</v>
      </c>
      <c r="B18999" s="5" t="s">
        <v>30</v>
      </c>
    </row>
    <row r="19000" spans="1:2" x14ac:dyDescent="0.3">
      <c r="A19000" s="3">
        <v>480810</v>
      </c>
      <c r="B19000" s="5" t="s">
        <v>886</v>
      </c>
    </row>
    <row r="19001" spans="1:2" x14ac:dyDescent="0.3">
      <c r="A19001" s="3">
        <v>480810</v>
      </c>
      <c r="B19001" s="5" t="s">
        <v>6748</v>
      </c>
    </row>
    <row r="19002" spans="1:2" x14ac:dyDescent="0.3">
      <c r="A19002" s="3">
        <v>472838</v>
      </c>
      <c r="B19002" s="5" t="s">
        <v>886</v>
      </c>
    </row>
    <row r="19003" spans="1:2" x14ac:dyDescent="0.3">
      <c r="A19003" s="3">
        <v>472838</v>
      </c>
      <c r="B19003" s="5" t="s">
        <v>49</v>
      </c>
    </row>
    <row r="19004" spans="1:2" x14ac:dyDescent="0.3">
      <c r="A19004" s="3">
        <v>460135</v>
      </c>
      <c r="B19004" s="5" t="s">
        <v>2297</v>
      </c>
    </row>
    <row r="19005" spans="1:2" x14ac:dyDescent="0.3">
      <c r="A19005" s="3">
        <v>474198</v>
      </c>
      <c r="B19005" s="5" t="s">
        <v>30</v>
      </c>
    </row>
    <row r="19006" spans="1:2" x14ac:dyDescent="0.3">
      <c r="A19006" s="3">
        <v>439155</v>
      </c>
      <c r="B19006" s="5" t="s">
        <v>49</v>
      </c>
    </row>
    <row r="19007" spans="1:2" x14ac:dyDescent="0.3">
      <c r="A19007" s="3">
        <v>439155</v>
      </c>
      <c r="B19007" s="5" t="s">
        <v>30</v>
      </c>
    </row>
    <row r="19008" spans="1:2" x14ac:dyDescent="0.3">
      <c r="A19008" s="3">
        <v>459965</v>
      </c>
      <c r="B19008" s="5" t="s">
        <v>49</v>
      </c>
    </row>
    <row r="19009" spans="1:2" x14ac:dyDescent="0.3">
      <c r="A19009" s="3">
        <v>459965</v>
      </c>
      <c r="B19009" s="5" t="s">
        <v>30</v>
      </c>
    </row>
    <row r="19010" spans="1:2" x14ac:dyDescent="0.3">
      <c r="A19010" s="3">
        <v>464331</v>
      </c>
      <c r="B19010" s="5" t="s">
        <v>6748</v>
      </c>
    </row>
    <row r="19011" spans="1:2" x14ac:dyDescent="0.3">
      <c r="A19011" s="3">
        <v>464331</v>
      </c>
      <c r="B19011" s="5" t="s">
        <v>30</v>
      </c>
    </row>
    <row r="19012" spans="1:2" x14ac:dyDescent="0.3">
      <c r="A19012" s="3">
        <v>326382</v>
      </c>
      <c r="B19012" s="5" t="s">
        <v>49</v>
      </c>
    </row>
    <row r="19013" spans="1:2" x14ac:dyDescent="0.3">
      <c r="A19013" s="3">
        <v>326382</v>
      </c>
      <c r="B19013" s="5" t="s">
        <v>7548</v>
      </c>
    </row>
    <row r="19014" spans="1:2" x14ac:dyDescent="0.3">
      <c r="A19014" s="3">
        <v>427337</v>
      </c>
      <c r="B19014" s="5" t="s">
        <v>6631</v>
      </c>
    </row>
    <row r="19015" spans="1:2" x14ac:dyDescent="0.3">
      <c r="A19015" s="3">
        <v>427337</v>
      </c>
      <c r="B19015" s="5" t="s">
        <v>468</v>
      </c>
    </row>
    <row r="19016" spans="1:2" x14ac:dyDescent="0.3">
      <c r="A19016" s="3">
        <v>441875</v>
      </c>
      <c r="B19016" s="5" t="s">
        <v>30</v>
      </c>
    </row>
    <row r="19017" spans="1:2" x14ac:dyDescent="0.3">
      <c r="A19017" s="3">
        <v>441875</v>
      </c>
      <c r="B19017" s="5" t="s">
        <v>49</v>
      </c>
    </row>
    <row r="19018" spans="1:2" x14ac:dyDescent="0.3">
      <c r="A19018" s="3">
        <v>441875</v>
      </c>
      <c r="B19018" s="5" t="s">
        <v>886</v>
      </c>
    </row>
    <row r="19019" spans="1:2" x14ac:dyDescent="0.3">
      <c r="A19019" s="3">
        <v>525875</v>
      </c>
      <c r="B19019" s="5" t="s">
        <v>329</v>
      </c>
    </row>
    <row r="19020" spans="1:2" x14ac:dyDescent="0.3">
      <c r="A19020" s="3">
        <v>448763</v>
      </c>
      <c r="B19020" s="5" t="s">
        <v>886</v>
      </c>
    </row>
    <row r="19021" spans="1:2" x14ac:dyDescent="0.3">
      <c r="A19021" s="3">
        <v>448763</v>
      </c>
      <c r="B19021" s="5" t="s">
        <v>30</v>
      </c>
    </row>
    <row r="19022" spans="1:2" x14ac:dyDescent="0.3">
      <c r="A19022" s="3">
        <v>458991</v>
      </c>
      <c r="B19022" s="5" t="s">
        <v>329</v>
      </c>
    </row>
    <row r="19023" spans="1:2" x14ac:dyDescent="0.3">
      <c r="A19023" s="3">
        <v>450875</v>
      </c>
      <c r="B19023" s="5" t="s">
        <v>329</v>
      </c>
    </row>
    <row r="19024" spans="1:2" x14ac:dyDescent="0.3">
      <c r="A19024" s="3">
        <v>450875</v>
      </c>
      <c r="B19024" s="5" t="s">
        <v>7548</v>
      </c>
    </row>
    <row r="19025" spans="1:2" x14ac:dyDescent="0.3">
      <c r="A19025" s="3">
        <v>299536</v>
      </c>
      <c r="B19025" s="5" t="s">
        <v>1139</v>
      </c>
    </row>
    <row r="19026" spans="1:2" x14ac:dyDescent="0.3">
      <c r="A19026" s="3">
        <v>299536</v>
      </c>
      <c r="B19026" s="5" t="s">
        <v>777</v>
      </c>
    </row>
    <row r="19027" spans="1:2" x14ac:dyDescent="0.3">
      <c r="A19027" s="3">
        <v>299536</v>
      </c>
      <c r="B19027" s="5" t="s">
        <v>2528</v>
      </c>
    </row>
    <row r="19028" spans="1:2" x14ac:dyDescent="0.3">
      <c r="A19028" s="3">
        <v>564140</v>
      </c>
      <c r="B19028" s="5" t="s">
        <v>30</v>
      </c>
    </row>
    <row r="19029" spans="1:2" x14ac:dyDescent="0.3">
      <c r="A19029" s="3">
        <v>335983</v>
      </c>
      <c r="B19029" s="5" t="s">
        <v>2528</v>
      </c>
    </row>
    <row r="19030" spans="1:2" x14ac:dyDescent="0.3">
      <c r="A19030" s="3">
        <v>335983</v>
      </c>
      <c r="B19030" s="5" t="s">
        <v>777</v>
      </c>
    </row>
    <row r="19031" spans="1:2" x14ac:dyDescent="0.3">
      <c r="A19031" s="3">
        <v>324857</v>
      </c>
      <c r="B19031" s="5" t="s">
        <v>2297</v>
      </c>
    </row>
    <row r="19032" spans="1:2" x14ac:dyDescent="0.3">
      <c r="A19032" s="3">
        <v>324857</v>
      </c>
      <c r="B19032" s="5" t="s">
        <v>777</v>
      </c>
    </row>
    <row r="19033" spans="1:2" x14ac:dyDescent="0.3">
      <c r="A19033" s="3">
        <v>324857</v>
      </c>
      <c r="B19033" s="5" t="s">
        <v>1139</v>
      </c>
    </row>
    <row r="19034" spans="1:2" x14ac:dyDescent="0.3">
      <c r="A19034" s="3">
        <v>324857</v>
      </c>
      <c r="B19034" s="5" t="s">
        <v>2528</v>
      </c>
    </row>
    <row r="19035" spans="1:2" x14ac:dyDescent="0.3">
      <c r="A19035" s="3">
        <v>337167</v>
      </c>
      <c r="B19035" s="5" t="s">
        <v>49</v>
      </c>
    </row>
    <row r="19036" spans="1:2" x14ac:dyDescent="0.3">
      <c r="A19036" s="3">
        <v>337167</v>
      </c>
      <c r="B19036" s="5" t="s">
        <v>886</v>
      </c>
    </row>
    <row r="19037" spans="1:2" x14ac:dyDescent="0.3">
      <c r="A19037" s="3">
        <v>351286</v>
      </c>
      <c r="B19037" s="5" t="s">
        <v>777</v>
      </c>
    </row>
    <row r="19038" spans="1:2" x14ac:dyDescent="0.3">
      <c r="A19038" s="3">
        <v>351286</v>
      </c>
      <c r="B19038" s="5" t="s">
        <v>1139</v>
      </c>
    </row>
    <row r="19039" spans="1:2" x14ac:dyDescent="0.3">
      <c r="A19039" s="3">
        <v>351286</v>
      </c>
      <c r="B19039" s="5" t="s">
        <v>2528</v>
      </c>
    </row>
    <row r="19040" spans="1:2" x14ac:dyDescent="0.3">
      <c r="A19040" s="3">
        <v>351286</v>
      </c>
      <c r="B19040" s="5" t="s">
        <v>166</v>
      </c>
    </row>
    <row r="19041" spans="1:2" x14ac:dyDescent="0.3">
      <c r="A19041" s="3">
        <v>333339</v>
      </c>
      <c r="B19041" s="5" t="s">
        <v>1139</v>
      </c>
    </row>
    <row r="19042" spans="1:2" x14ac:dyDescent="0.3">
      <c r="A19042" s="3">
        <v>333339</v>
      </c>
      <c r="B19042" s="5" t="s">
        <v>777</v>
      </c>
    </row>
    <row r="19043" spans="1:2" x14ac:dyDescent="0.3">
      <c r="A19043" s="3">
        <v>333339</v>
      </c>
      <c r="B19043" s="5" t="s">
        <v>2528</v>
      </c>
    </row>
    <row r="19044" spans="1:2" x14ac:dyDescent="0.3">
      <c r="A19044" s="3">
        <v>284054</v>
      </c>
      <c r="B19044" s="5" t="s">
        <v>777</v>
      </c>
    </row>
    <row r="19045" spans="1:2" x14ac:dyDescent="0.3">
      <c r="A19045" s="3">
        <v>284054</v>
      </c>
      <c r="B19045" s="5" t="s">
        <v>1139</v>
      </c>
    </row>
    <row r="19046" spans="1:2" x14ac:dyDescent="0.3">
      <c r="A19046" s="3">
        <v>284054</v>
      </c>
      <c r="B19046" s="5" t="s">
        <v>2528</v>
      </c>
    </row>
    <row r="19047" spans="1:2" x14ac:dyDescent="0.3">
      <c r="A19047" s="3">
        <v>449443</v>
      </c>
      <c r="B19047" s="5" t="s">
        <v>777</v>
      </c>
    </row>
    <row r="19048" spans="1:2" x14ac:dyDescent="0.3">
      <c r="A19048" s="3">
        <v>449443</v>
      </c>
      <c r="B19048" s="5" t="s">
        <v>1246</v>
      </c>
    </row>
    <row r="19049" spans="1:2" x14ac:dyDescent="0.3">
      <c r="A19049" s="3">
        <v>449443</v>
      </c>
      <c r="B19049" s="5" t="s">
        <v>166</v>
      </c>
    </row>
    <row r="19050" spans="1:2" x14ac:dyDescent="0.3">
      <c r="A19050" s="3">
        <v>449443</v>
      </c>
      <c r="B19050" s="5" t="s">
        <v>49</v>
      </c>
    </row>
    <row r="19051" spans="1:2" x14ac:dyDescent="0.3">
      <c r="A19051" s="3">
        <v>505292</v>
      </c>
      <c r="B19051" s="5" t="s">
        <v>886</v>
      </c>
    </row>
    <row r="19052" spans="1:2" x14ac:dyDescent="0.3">
      <c r="A19052" s="3">
        <v>493922</v>
      </c>
      <c r="B19052" s="5" t="s">
        <v>468</v>
      </c>
    </row>
    <row r="19053" spans="1:2" x14ac:dyDescent="0.3">
      <c r="A19053" s="3">
        <v>493922</v>
      </c>
      <c r="B19053" s="5" t="s">
        <v>6631</v>
      </c>
    </row>
    <row r="19054" spans="1:2" x14ac:dyDescent="0.3">
      <c r="A19054" s="3">
        <v>493922</v>
      </c>
      <c r="B19054" s="5" t="s">
        <v>166</v>
      </c>
    </row>
    <row r="19055" spans="1:2" x14ac:dyDescent="0.3">
      <c r="A19055" s="3">
        <v>447332</v>
      </c>
      <c r="B19055" s="5" t="s">
        <v>468</v>
      </c>
    </row>
    <row r="19056" spans="1:2" x14ac:dyDescent="0.3">
      <c r="A19056" s="3">
        <v>447332</v>
      </c>
      <c r="B19056" s="5" t="s">
        <v>49</v>
      </c>
    </row>
    <row r="19057" spans="1:2" x14ac:dyDescent="0.3">
      <c r="A19057" s="3">
        <v>447332</v>
      </c>
      <c r="B19057" s="5" t="s">
        <v>2528</v>
      </c>
    </row>
    <row r="19058" spans="1:2" x14ac:dyDescent="0.3">
      <c r="A19058" s="3">
        <v>353081</v>
      </c>
      <c r="B19058" s="5" t="s">
        <v>777</v>
      </c>
    </row>
    <row r="19059" spans="1:2" x14ac:dyDescent="0.3">
      <c r="A19059" s="3">
        <v>353081</v>
      </c>
      <c r="B19059" s="5" t="s">
        <v>1139</v>
      </c>
    </row>
    <row r="19060" spans="1:2" x14ac:dyDescent="0.3">
      <c r="A19060" s="3">
        <v>345940</v>
      </c>
      <c r="B19060" s="5" t="s">
        <v>777</v>
      </c>
    </row>
    <row r="19061" spans="1:2" x14ac:dyDescent="0.3">
      <c r="A19061" s="3">
        <v>345940</v>
      </c>
      <c r="B19061" s="5" t="s">
        <v>2528</v>
      </c>
    </row>
    <row r="19062" spans="1:2" x14ac:dyDescent="0.3">
      <c r="A19062" s="3">
        <v>345940</v>
      </c>
      <c r="B19062" s="5" t="s">
        <v>468</v>
      </c>
    </row>
    <row r="19063" spans="1:2" x14ac:dyDescent="0.3">
      <c r="A19063" s="3">
        <v>400535</v>
      </c>
      <c r="B19063" s="5" t="s">
        <v>777</v>
      </c>
    </row>
    <row r="19064" spans="1:2" x14ac:dyDescent="0.3">
      <c r="A19064" s="3">
        <v>400535</v>
      </c>
      <c r="B19064" s="5" t="s">
        <v>1246</v>
      </c>
    </row>
    <row r="19065" spans="1:2" x14ac:dyDescent="0.3">
      <c r="A19065" s="3">
        <v>400535</v>
      </c>
      <c r="B19065" s="5" t="s">
        <v>166</v>
      </c>
    </row>
    <row r="19066" spans="1:2" x14ac:dyDescent="0.3">
      <c r="A19066" s="3">
        <v>360920</v>
      </c>
      <c r="B19066" s="5" t="s">
        <v>2297</v>
      </c>
    </row>
    <row r="19067" spans="1:2" x14ac:dyDescent="0.3">
      <c r="A19067" s="3">
        <v>360920</v>
      </c>
      <c r="B19067" s="5" t="s">
        <v>6748</v>
      </c>
    </row>
    <row r="19068" spans="1:2" x14ac:dyDescent="0.3">
      <c r="A19068" s="3">
        <v>360920</v>
      </c>
      <c r="B19068" s="5" t="s">
        <v>30</v>
      </c>
    </row>
    <row r="19069" spans="1:2" x14ac:dyDescent="0.3">
      <c r="A19069" s="3">
        <v>360920</v>
      </c>
      <c r="B19069" s="5" t="s">
        <v>2848</v>
      </c>
    </row>
    <row r="19070" spans="1:2" x14ac:dyDescent="0.3">
      <c r="A19070" s="3">
        <v>490132</v>
      </c>
      <c r="B19070" s="5" t="s">
        <v>49</v>
      </c>
    </row>
    <row r="19071" spans="1:2" x14ac:dyDescent="0.3">
      <c r="A19071" s="3">
        <v>490132</v>
      </c>
      <c r="B19071" s="5" t="s">
        <v>7548</v>
      </c>
    </row>
    <row r="19072" spans="1:2" x14ac:dyDescent="0.3">
      <c r="A19072" s="3">
        <v>439079</v>
      </c>
      <c r="B19072" s="5" t="s">
        <v>468</v>
      </c>
    </row>
    <row r="19073" spans="1:2" x14ac:dyDescent="0.3">
      <c r="A19073" s="3">
        <v>383498</v>
      </c>
      <c r="B19073" s="5" t="s">
        <v>777</v>
      </c>
    </row>
    <row r="19074" spans="1:2" x14ac:dyDescent="0.3">
      <c r="A19074" s="3">
        <v>383498</v>
      </c>
      <c r="B19074" s="5" t="s">
        <v>30</v>
      </c>
    </row>
    <row r="19075" spans="1:2" x14ac:dyDescent="0.3">
      <c r="A19075" s="3">
        <v>383498</v>
      </c>
      <c r="B19075" s="5" t="s">
        <v>1139</v>
      </c>
    </row>
    <row r="19076" spans="1:2" x14ac:dyDescent="0.3">
      <c r="A19076" s="3">
        <v>480530</v>
      </c>
      <c r="B19076" s="5" t="s">
        <v>49</v>
      </c>
    </row>
    <row r="19077" spans="1:2" x14ac:dyDescent="0.3">
      <c r="A19077" s="3">
        <v>480530</v>
      </c>
      <c r="B19077" s="5" t="s">
        <v>777</v>
      </c>
    </row>
    <row r="19078" spans="1:2" x14ac:dyDescent="0.3">
      <c r="A19078" s="3">
        <v>260513</v>
      </c>
      <c r="B19078" s="5" t="s">
        <v>777</v>
      </c>
    </row>
    <row r="19079" spans="1:2" x14ac:dyDescent="0.3">
      <c r="A19079" s="3">
        <v>260513</v>
      </c>
      <c r="B19079" s="5" t="s">
        <v>1139</v>
      </c>
    </row>
    <row r="19080" spans="1:2" x14ac:dyDescent="0.3">
      <c r="A19080" s="3">
        <v>260513</v>
      </c>
      <c r="B19080" s="5" t="s">
        <v>2297</v>
      </c>
    </row>
    <row r="19081" spans="1:2" x14ac:dyDescent="0.3">
      <c r="A19081" s="3">
        <v>260513</v>
      </c>
      <c r="B19081" s="5" t="s">
        <v>6748</v>
      </c>
    </row>
    <row r="19082" spans="1:2" x14ac:dyDescent="0.3">
      <c r="A19082" s="3">
        <v>420634</v>
      </c>
      <c r="B19082" s="5" t="s">
        <v>468</v>
      </c>
    </row>
    <row r="19083" spans="1:2" x14ac:dyDescent="0.3">
      <c r="A19083" s="3">
        <v>420634</v>
      </c>
      <c r="B19083" s="5" t="s">
        <v>166</v>
      </c>
    </row>
    <row r="19084" spans="1:2" x14ac:dyDescent="0.3">
      <c r="A19084" s="3">
        <v>336843</v>
      </c>
      <c r="B19084" s="5" t="s">
        <v>2528</v>
      </c>
    </row>
    <row r="19085" spans="1:2" x14ac:dyDescent="0.3">
      <c r="A19085" s="3">
        <v>336843</v>
      </c>
      <c r="B19085" s="5" t="s">
        <v>777</v>
      </c>
    </row>
    <row r="19086" spans="1:2" x14ac:dyDescent="0.3">
      <c r="A19086" s="3">
        <v>336843</v>
      </c>
      <c r="B19086" s="5" t="s">
        <v>1139</v>
      </c>
    </row>
    <row r="19087" spans="1:2" x14ac:dyDescent="0.3">
      <c r="A19087" s="3">
        <v>336843</v>
      </c>
      <c r="B19087" s="5" t="s">
        <v>166</v>
      </c>
    </row>
    <row r="19088" spans="1:2" x14ac:dyDescent="0.3">
      <c r="A19088" s="3">
        <v>345887</v>
      </c>
      <c r="B19088" s="5" t="s">
        <v>777</v>
      </c>
    </row>
    <row r="19089" spans="1:2" x14ac:dyDescent="0.3">
      <c r="A19089" s="3">
        <v>345887</v>
      </c>
      <c r="B19089" s="5" t="s">
        <v>166</v>
      </c>
    </row>
    <row r="19090" spans="1:2" x14ac:dyDescent="0.3">
      <c r="A19090" s="3">
        <v>345887</v>
      </c>
      <c r="B19090" s="5" t="s">
        <v>1246</v>
      </c>
    </row>
    <row r="19091" spans="1:2" x14ac:dyDescent="0.3">
      <c r="A19091" s="3">
        <v>466282</v>
      </c>
      <c r="B19091" s="5" t="s">
        <v>30</v>
      </c>
    </row>
    <row r="19092" spans="1:2" x14ac:dyDescent="0.3">
      <c r="A19092" s="3">
        <v>466282</v>
      </c>
      <c r="B19092" s="5" t="s">
        <v>886</v>
      </c>
    </row>
    <row r="19093" spans="1:2" x14ac:dyDescent="0.3">
      <c r="A19093" s="3">
        <v>488143</v>
      </c>
      <c r="B19093" s="5" t="s">
        <v>468</v>
      </c>
    </row>
    <row r="19094" spans="1:2" x14ac:dyDescent="0.3">
      <c r="A19094" s="3">
        <v>488143</v>
      </c>
      <c r="B19094" s="5" t="s">
        <v>49</v>
      </c>
    </row>
    <row r="19095" spans="1:2" x14ac:dyDescent="0.3">
      <c r="A19095" s="3">
        <v>500664</v>
      </c>
      <c r="B19095" s="5" t="s">
        <v>777</v>
      </c>
    </row>
    <row r="19096" spans="1:2" x14ac:dyDescent="0.3">
      <c r="A19096" s="3">
        <v>500664</v>
      </c>
      <c r="B19096" s="5" t="s">
        <v>166</v>
      </c>
    </row>
    <row r="19097" spans="1:2" x14ac:dyDescent="0.3">
      <c r="A19097" s="3">
        <v>500664</v>
      </c>
      <c r="B19097" s="5" t="s">
        <v>2528</v>
      </c>
    </row>
    <row r="19098" spans="1:2" x14ac:dyDescent="0.3">
      <c r="A19098" s="3">
        <v>429415</v>
      </c>
      <c r="B19098" s="5" t="s">
        <v>777</v>
      </c>
    </row>
    <row r="19099" spans="1:2" x14ac:dyDescent="0.3">
      <c r="A19099" s="3">
        <v>429415</v>
      </c>
      <c r="B19099" s="5" t="s">
        <v>49</v>
      </c>
    </row>
    <row r="19100" spans="1:2" x14ac:dyDescent="0.3">
      <c r="A19100" s="3">
        <v>429415</v>
      </c>
      <c r="B19100" s="5" t="s">
        <v>2528</v>
      </c>
    </row>
    <row r="19101" spans="1:2" x14ac:dyDescent="0.3">
      <c r="A19101" s="3">
        <v>429415</v>
      </c>
      <c r="B19101" s="5" t="s">
        <v>166</v>
      </c>
    </row>
    <row r="19102" spans="1:2" x14ac:dyDescent="0.3">
      <c r="A19102" s="3">
        <v>502235</v>
      </c>
      <c r="B19102" s="5" t="s">
        <v>49</v>
      </c>
    </row>
    <row r="19103" spans="1:2" x14ac:dyDescent="0.3">
      <c r="A19103" s="3">
        <v>502235</v>
      </c>
      <c r="B19103" s="5" t="s">
        <v>886</v>
      </c>
    </row>
    <row r="19104" spans="1:2" x14ac:dyDescent="0.3">
      <c r="A19104" s="3">
        <v>404368</v>
      </c>
      <c r="B19104" s="5" t="s">
        <v>6748</v>
      </c>
    </row>
    <row r="19105" spans="1:2" x14ac:dyDescent="0.3">
      <c r="A19105" s="3">
        <v>404368</v>
      </c>
      <c r="B19105" s="5" t="s">
        <v>2297</v>
      </c>
    </row>
    <row r="19106" spans="1:2" x14ac:dyDescent="0.3">
      <c r="A19106" s="3">
        <v>404368</v>
      </c>
      <c r="B19106" s="5" t="s">
        <v>30</v>
      </c>
    </row>
    <row r="19107" spans="1:2" x14ac:dyDescent="0.3">
      <c r="A19107" s="3">
        <v>404368</v>
      </c>
      <c r="B19107" s="5" t="s">
        <v>1139</v>
      </c>
    </row>
    <row r="19108" spans="1:2" x14ac:dyDescent="0.3">
      <c r="A19108" s="3">
        <v>300668</v>
      </c>
      <c r="B19108" s="5" t="s">
        <v>2528</v>
      </c>
    </row>
    <row r="19109" spans="1:2" x14ac:dyDescent="0.3">
      <c r="A19109" s="3">
        <v>300668</v>
      </c>
      <c r="B19109" s="5" t="s">
        <v>468</v>
      </c>
    </row>
    <row r="19110" spans="1:2" x14ac:dyDescent="0.3">
      <c r="A19110" s="3">
        <v>427641</v>
      </c>
      <c r="B19110" s="5" t="s">
        <v>777</v>
      </c>
    </row>
    <row r="19111" spans="1:2" x14ac:dyDescent="0.3">
      <c r="A19111" s="3">
        <v>427641</v>
      </c>
      <c r="B19111" s="5" t="s">
        <v>1139</v>
      </c>
    </row>
    <row r="19112" spans="1:2" x14ac:dyDescent="0.3">
      <c r="A19112" s="3">
        <v>427641</v>
      </c>
      <c r="B19112" s="5" t="s">
        <v>2528</v>
      </c>
    </row>
    <row r="19113" spans="1:2" x14ac:dyDescent="0.3">
      <c r="A19113" s="3">
        <v>400155</v>
      </c>
      <c r="B19113" s="5" t="s">
        <v>2297</v>
      </c>
    </row>
    <row r="19114" spans="1:2" x14ac:dyDescent="0.3">
      <c r="A19114" s="3">
        <v>400155</v>
      </c>
      <c r="B19114" s="5" t="s">
        <v>30</v>
      </c>
    </row>
    <row r="19115" spans="1:2" x14ac:dyDescent="0.3">
      <c r="A19115" s="3">
        <v>400155</v>
      </c>
      <c r="B19115" s="5" t="s">
        <v>6748</v>
      </c>
    </row>
    <row r="19116" spans="1:2" x14ac:dyDescent="0.3">
      <c r="A19116" s="3">
        <v>400155</v>
      </c>
      <c r="B19116" s="5" t="s">
        <v>2848</v>
      </c>
    </row>
    <row r="19117" spans="1:2" x14ac:dyDescent="0.3">
      <c r="A19117" s="3">
        <v>268896</v>
      </c>
      <c r="B19117" s="5" t="s">
        <v>777</v>
      </c>
    </row>
    <row r="19118" spans="1:2" x14ac:dyDescent="0.3">
      <c r="A19118" s="3">
        <v>268896</v>
      </c>
      <c r="B19118" s="5" t="s">
        <v>2848</v>
      </c>
    </row>
    <row r="19119" spans="1:2" x14ac:dyDescent="0.3">
      <c r="A19119" s="3">
        <v>268896</v>
      </c>
      <c r="B19119" s="5" t="s">
        <v>2528</v>
      </c>
    </row>
    <row r="19120" spans="1:2" x14ac:dyDescent="0.3">
      <c r="A19120" s="3">
        <v>268896</v>
      </c>
      <c r="B19120" s="5" t="s">
        <v>1139</v>
      </c>
    </row>
    <row r="19121" spans="1:2" x14ac:dyDescent="0.3">
      <c r="A19121" s="3">
        <v>518068</v>
      </c>
      <c r="B19121" s="5" t="s">
        <v>777</v>
      </c>
    </row>
    <row r="19122" spans="1:2" x14ac:dyDescent="0.3">
      <c r="A19122" s="3">
        <v>518068</v>
      </c>
      <c r="B19122" s="5" t="s">
        <v>1139</v>
      </c>
    </row>
    <row r="19123" spans="1:2" x14ac:dyDescent="0.3">
      <c r="A19123" s="3">
        <v>518068</v>
      </c>
      <c r="B19123" s="5" t="s">
        <v>2848</v>
      </c>
    </row>
    <row r="19124" spans="1:2" x14ac:dyDescent="0.3">
      <c r="A19124" s="3">
        <v>518068</v>
      </c>
      <c r="B19124" s="5" t="s">
        <v>166</v>
      </c>
    </row>
    <row r="19125" spans="1:2" x14ac:dyDescent="0.3">
      <c r="A19125" s="3">
        <v>348350</v>
      </c>
      <c r="B19125" s="5" t="s">
        <v>2528</v>
      </c>
    </row>
    <row r="19126" spans="1:2" x14ac:dyDescent="0.3">
      <c r="A19126" s="3">
        <v>348350</v>
      </c>
      <c r="B19126" s="5" t="s">
        <v>1139</v>
      </c>
    </row>
    <row r="19127" spans="1:2" x14ac:dyDescent="0.3">
      <c r="A19127" s="3">
        <v>348350</v>
      </c>
      <c r="B19127" s="5" t="s">
        <v>777</v>
      </c>
    </row>
    <row r="19128" spans="1:2" x14ac:dyDescent="0.3">
      <c r="A19128" s="3">
        <v>424694</v>
      </c>
      <c r="B19128" s="5" t="s">
        <v>2378</v>
      </c>
    </row>
    <row r="19129" spans="1:2" x14ac:dyDescent="0.3">
      <c r="A19129" s="3">
        <v>424694</v>
      </c>
      <c r="B19129" s="5" t="s">
        <v>49</v>
      </c>
    </row>
    <row r="19130" spans="1:2" x14ac:dyDescent="0.3">
      <c r="A19130" s="3">
        <v>338970</v>
      </c>
      <c r="B19130" s="5" t="s">
        <v>777</v>
      </c>
    </row>
    <row r="19131" spans="1:2" x14ac:dyDescent="0.3">
      <c r="A19131" s="3">
        <v>338970</v>
      </c>
      <c r="B19131" s="5" t="s">
        <v>1139</v>
      </c>
    </row>
    <row r="19132" spans="1:2" x14ac:dyDescent="0.3">
      <c r="A19132" s="3">
        <v>338970</v>
      </c>
      <c r="B19132" s="5" t="s">
        <v>2848</v>
      </c>
    </row>
    <row r="19133" spans="1:2" x14ac:dyDescent="0.3">
      <c r="A19133" s="3">
        <v>455839</v>
      </c>
      <c r="B19133" s="5" t="s">
        <v>2528</v>
      </c>
    </row>
    <row r="19134" spans="1:2" x14ac:dyDescent="0.3">
      <c r="A19134" s="3">
        <v>455839</v>
      </c>
      <c r="B19134" s="5" t="s">
        <v>1139</v>
      </c>
    </row>
    <row r="19135" spans="1:2" x14ac:dyDescent="0.3">
      <c r="A19135" s="3">
        <v>346910</v>
      </c>
      <c r="B19135" s="5" t="s">
        <v>2528</v>
      </c>
    </row>
    <row r="19136" spans="1:2" x14ac:dyDescent="0.3">
      <c r="A19136" s="3">
        <v>346910</v>
      </c>
      <c r="B19136" s="5" t="s">
        <v>777</v>
      </c>
    </row>
    <row r="19137" spans="1:2" x14ac:dyDescent="0.3">
      <c r="A19137" s="3">
        <v>346910</v>
      </c>
      <c r="B19137" s="5" t="s">
        <v>1139</v>
      </c>
    </row>
    <row r="19138" spans="1:2" x14ac:dyDescent="0.3">
      <c r="A19138" s="3">
        <v>297802</v>
      </c>
      <c r="B19138" s="5" t="s">
        <v>777</v>
      </c>
    </row>
    <row r="19139" spans="1:2" x14ac:dyDescent="0.3">
      <c r="A19139" s="3">
        <v>297802</v>
      </c>
      <c r="B19139" s="5" t="s">
        <v>1139</v>
      </c>
    </row>
    <row r="19140" spans="1:2" x14ac:dyDescent="0.3">
      <c r="A19140" s="3">
        <v>297802</v>
      </c>
      <c r="B19140" s="5" t="s">
        <v>2848</v>
      </c>
    </row>
    <row r="19141" spans="1:2" x14ac:dyDescent="0.3">
      <c r="A19141" s="3">
        <v>530254</v>
      </c>
      <c r="B19141" s="5" t="s">
        <v>777</v>
      </c>
    </row>
    <row r="19142" spans="1:2" x14ac:dyDescent="0.3">
      <c r="A19142" s="3">
        <v>530254</v>
      </c>
      <c r="B19142" s="5" t="s">
        <v>6631</v>
      </c>
    </row>
    <row r="19143" spans="1:2" x14ac:dyDescent="0.3">
      <c r="A19143" s="3">
        <v>530254</v>
      </c>
      <c r="B19143" s="5" t="s">
        <v>2528</v>
      </c>
    </row>
    <row r="19144" spans="1:2" x14ac:dyDescent="0.3">
      <c r="A19144" s="3">
        <v>505262</v>
      </c>
      <c r="B19144" s="5" t="s">
        <v>2297</v>
      </c>
    </row>
    <row r="19145" spans="1:2" x14ac:dyDescent="0.3">
      <c r="A19145" s="3">
        <v>505262</v>
      </c>
      <c r="B19145" s="5" t="s">
        <v>777</v>
      </c>
    </row>
    <row r="19146" spans="1:2" x14ac:dyDescent="0.3">
      <c r="A19146" s="3">
        <v>505262</v>
      </c>
      <c r="B19146" s="5" t="s">
        <v>1139</v>
      </c>
    </row>
    <row r="19147" spans="1:2" x14ac:dyDescent="0.3">
      <c r="A19147" s="3">
        <v>505262</v>
      </c>
      <c r="B19147" s="5" t="s">
        <v>2848</v>
      </c>
    </row>
    <row r="19148" spans="1:2" x14ac:dyDescent="0.3">
      <c r="A19148" s="3">
        <v>508642</v>
      </c>
      <c r="B19148" s="5" t="s">
        <v>468</v>
      </c>
    </row>
    <row r="19149" spans="1:2" x14ac:dyDescent="0.3">
      <c r="A19149" s="3">
        <v>508642</v>
      </c>
      <c r="B19149" s="5" t="s">
        <v>6631</v>
      </c>
    </row>
    <row r="19150" spans="1:2" x14ac:dyDescent="0.3">
      <c r="A19150" s="3">
        <v>442249</v>
      </c>
      <c r="B19150" s="5" t="s">
        <v>777</v>
      </c>
    </row>
    <row r="19151" spans="1:2" x14ac:dyDescent="0.3">
      <c r="A19151" s="3">
        <v>442249</v>
      </c>
      <c r="B19151" s="5" t="s">
        <v>468</v>
      </c>
    </row>
    <row r="19152" spans="1:2" x14ac:dyDescent="0.3">
      <c r="A19152" s="3">
        <v>442249</v>
      </c>
      <c r="B19152" s="5" t="s">
        <v>166</v>
      </c>
    </row>
    <row r="19153" spans="1:2" x14ac:dyDescent="0.3">
      <c r="A19153" s="3">
        <v>447665</v>
      </c>
      <c r="B19153" s="5" t="s">
        <v>777</v>
      </c>
    </row>
    <row r="19154" spans="1:2" x14ac:dyDescent="0.3">
      <c r="A19154" s="3">
        <v>447665</v>
      </c>
      <c r="B19154" s="5" t="s">
        <v>49</v>
      </c>
    </row>
    <row r="19155" spans="1:2" x14ac:dyDescent="0.3">
      <c r="A19155" s="3">
        <v>402900</v>
      </c>
      <c r="B19155" s="5" t="s">
        <v>1246</v>
      </c>
    </row>
    <row r="19156" spans="1:2" x14ac:dyDescent="0.3">
      <c r="A19156" s="3">
        <v>402900</v>
      </c>
      <c r="B19156" s="5" t="s">
        <v>30</v>
      </c>
    </row>
    <row r="19157" spans="1:2" x14ac:dyDescent="0.3">
      <c r="A19157" s="3">
        <v>402900</v>
      </c>
      <c r="B19157" s="5" t="s">
        <v>777</v>
      </c>
    </row>
    <row r="19158" spans="1:2" x14ac:dyDescent="0.3">
      <c r="A19158" s="3">
        <v>454983</v>
      </c>
      <c r="B19158" s="5" t="s">
        <v>886</v>
      </c>
    </row>
    <row r="19159" spans="1:2" x14ac:dyDescent="0.3">
      <c r="A19159" s="3">
        <v>454983</v>
      </c>
      <c r="B19159" s="5" t="s">
        <v>30</v>
      </c>
    </row>
    <row r="19160" spans="1:2" x14ac:dyDescent="0.3">
      <c r="A19160" s="3">
        <v>347375</v>
      </c>
      <c r="B19160" s="5" t="s">
        <v>777</v>
      </c>
    </row>
    <row r="19161" spans="1:2" x14ac:dyDescent="0.3">
      <c r="A19161" s="3">
        <v>347375</v>
      </c>
      <c r="B19161" s="5" t="s">
        <v>166</v>
      </c>
    </row>
    <row r="19162" spans="1:2" x14ac:dyDescent="0.3">
      <c r="A19162" s="3">
        <v>424783</v>
      </c>
      <c r="B19162" s="5" t="s">
        <v>777</v>
      </c>
    </row>
    <row r="19163" spans="1:2" x14ac:dyDescent="0.3">
      <c r="A19163" s="3">
        <v>424783</v>
      </c>
      <c r="B19163" s="5" t="s">
        <v>1139</v>
      </c>
    </row>
    <row r="19164" spans="1:2" x14ac:dyDescent="0.3">
      <c r="A19164" s="3">
        <v>424783</v>
      </c>
      <c r="B19164" s="5" t="s">
        <v>2528</v>
      </c>
    </row>
    <row r="19165" spans="1:2" x14ac:dyDescent="0.3">
      <c r="A19165" s="3">
        <v>363088</v>
      </c>
      <c r="B19165" s="5" t="s">
        <v>777</v>
      </c>
    </row>
    <row r="19166" spans="1:2" x14ac:dyDescent="0.3">
      <c r="A19166" s="3">
        <v>363088</v>
      </c>
      <c r="B19166" s="5" t="s">
        <v>1139</v>
      </c>
    </row>
    <row r="19167" spans="1:2" x14ac:dyDescent="0.3">
      <c r="A19167" s="3">
        <v>363088</v>
      </c>
      <c r="B19167" s="5" t="s">
        <v>2528</v>
      </c>
    </row>
    <row r="19168" spans="1:2" x14ac:dyDescent="0.3">
      <c r="A19168" s="3">
        <v>409582</v>
      </c>
      <c r="B19168" s="5" t="s">
        <v>777</v>
      </c>
    </row>
    <row r="19169" spans="1:2" x14ac:dyDescent="0.3">
      <c r="A19169" s="3">
        <v>409582</v>
      </c>
      <c r="B19169" s="5" t="s">
        <v>1139</v>
      </c>
    </row>
    <row r="19170" spans="1:2" x14ac:dyDescent="0.3">
      <c r="A19170" s="3">
        <v>409582</v>
      </c>
      <c r="B19170" s="5" t="s">
        <v>468</v>
      </c>
    </row>
    <row r="19171" spans="1:2" x14ac:dyDescent="0.3">
      <c r="A19171" s="3">
        <v>438799</v>
      </c>
      <c r="B19171" s="5" t="s">
        <v>468</v>
      </c>
    </row>
    <row r="19172" spans="1:2" x14ac:dyDescent="0.3">
      <c r="A19172" s="3">
        <v>438799</v>
      </c>
      <c r="B19172" s="5" t="s">
        <v>310</v>
      </c>
    </row>
    <row r="19173" spans="1:2" x14ac:dyDescent="0.3">
      <c r="A19173" s="3">
        <v>438799</v>
      </c>
      <c r="B19173" s="5" t="s">
        <v>2528</v>
      </c>
    </row>
    <row r="19174" spans="1:2" x14ac:dyDescent="0.3">
      <c r="A19174" s="3">
        <v>476299</v>
      </c>
      <c r="B19174" s="5" t="s">
        <v>468</v>
      </c>
    </row>
    <row r="19175" spans="1:2" x14ac:dyDescent="0.3">
      <c r="A19175" s="3">
        <v>476299</v>
      </c>
      <c r="B19175" s="5" t="s">
        <v>6631</v>
      </c>
    </row>
    <row r="19176" spans="1:2" x14ac:dyDescent="0.3">
      <c r="A19176" s="3">
        <v>476299</v>
      </c>
      <c r="B19176" s="5" t="s">
        <v>166</v>
      </c>
    </row>
    <row r="19177" spans="1:2" x14ac:dyDescent="0.3">
      <c r="A19177" s="3">
        <v>406563</v>
      </c>
      <c r="B19177" s="5" t="s">
        <v>468</v>
      </c>
    </row>
    <row r="19178" spans="1:2" x14ac:dyDescent="0.3">
      <c r="A19178" s="3">
        <v>406563</v>
      </c>
      <c r="B19178" s="5" t="s">
        <v>166</v>
      </c>
    </row>
    <row r="19179" spans="1:2" x14ac:dyDescent="0.3">
      <c r="A19179" s="3">
        <v>405774</v>
      </c>
      <c r="B19179" s="5" t="s">
        <v>468</v>
      </c>
    </row>
    <row r="19180" spans="1:2" x14ac:dyDescent="0.3">
      <c r="A19180" s="3">
        <v>405774</v>
      </c>
      <c r="B19180" s="5" t="s">
        <v>166</v>
      </c>
    </row>
    <row r="19181" spans="1:2" x14ac:dyDescent="0.3">
      <c r="A19181" s="3">
        <v>405774</v>
      </c>
      <c r="B19181" s="5" t="s">
        <v>49</v>
      </c>
    </row>
    <row r="19182" spans="1:2" x14ac:dyDescent="0.3">
      <c r="A19182" s="3">
        <v>332562</v>
      </c>
      <c r="B19182" s="5" t="s">
        <v>2378</v>
      </c>
    </row>
    <row r="19183" spans="1:2" x14ac:dyDescent="0.3">
      <c r="A19183" s="3">
        <v>332562</v>
      </c>
      <c r="B19183" s="5" t="s">
        <v>49</v>
      </c>
    </row>
    <row r="19184" spans="1:2" x14ac:dyDescent="0.3">
      <c r="A19184" s="3">
        <v>332562</v>
      </c>
      <c r="B19184" s="5" t="s">
        <v>886</v>
      </c>
    </row>
    <row r="19185" spans="1:2" x14ac:dyDescent="0.3">
      <c r="A19185" s="3">
        <v>401478</v>
      </c>
      <c r="B19185" s="5" t="s">
        <v>777</v>
      </c>
    </row>
    <row r="19186" spans="1:2" x14ac:dyDescent="0.3">
      <c r="A19186" s="3">
        <v>401478</v>
      </c>
      <c r="B19186" s="5" t="s">
        <v>166</v>
      </c>
    </row>
    <row r="19187" spans="1:2" x14ac:dyDescent="0.3">
      <c r="A19187" s="3">
        <v>401478</v>
      </c>
      <c r="B19187" s="5" t="s">
        <v>2528</v>
      </c>
    </row>
    <row r="19188" spans="1:2" x14ac:dyDescent="0.3">
      <c r="A19188" s="3">
        <v>550776</v>
      </c>
      <c r="B19188" s="5" t="s">
        <v>49</v>
      </c>
    </row>
    <row r="19189" spans="1:2" x14ac:dyDescent="0.3">
      <c r="A19189" s="3">
        <v>550776</v>
      </c>
      <c r="B19189" s="5" t="s">
        <v>19406</v>
      </c>
    </row>
    <row r="19190" spans="1:2" x14ac:dyDescent="0.3">
      <c r="A19190" s="3">
        <v>550776</v>
      </c>
      <c r="B19190" s="5" t="s">
        <v>1246</v>
      </c>
    </row>
    <row r="19191" spans="1:2" x14ac:dyDescent="0.3">
      <c r="A19191" s="3">
        <v>429351</v>
      </c>
      <c r="B19191" s="5" t="s">
        <v>310</v>
      </c>
    </row>
    <row r="19192" spans="1:2" x14ac:dyDescent="0.3">
      <c r="A19192" s="3">
        <v>429351</v>
      </c>
      <c r="B19192" s="5" t="s">
        <v>49</v>
      </c>
    </row>
    <row r="19193" spans="1:2" x14ac:dyDescent="0.3">
      <c r="A19193" s="3">
        <v>429351</v>
      </c>
      <c r="B19193" s="5" t="s">
        <v>777</v>
      </c>
    </row>
    <row r="19194" spans="1:2" x14ac:dyDescent="0.3">
      <c r="A19194" s="3">
        <v>429351</v>
      </c>
      <c r="B19194" s="5" t="s">
        <v>7548</v>
      </c>
    </row>
    <row r="19195" spans="1:2" x14ac:dyDescent="0.3">
      <c r="A19195" s="3">
        <v>428078</v>
      </c>
      <c r="B19195" s="5" t="s">
        <v>1139</v>
      </c>
    </row>
    <row r="19196" spans="1:2" x14ac:dyDescent="0.3">
      <c r="A19196" s="3">
        <v>428078</v>
      </c>
      <c r="B19196" s="5" t="s">
        <v>2528</v>
      </c>
    </row>
    <row r="19197" spans="1:2" x14ac:dyDescent="0.3">
      <c r="A19197" s="3">
        <v>700199</v>
      </c>
      <c r="B19197" s="5" t="s">
        <v>886</v>
      </c>
    </row>
    <row r="19198" spans="1:2" x14ac:dyDescent="0.3">
      <c r="A19198" s="3">
        <v>401981</v>
      </c>
      <c r="B19198" s="5" t="s">
        <v>166</v>
      </c>
    </row>
    <row r="19199" spans="1:2" x14ac:dyDescent="0.3">
      <c r="A19199" s="3">
        <v>401981</v>
      </c>
      <c r="B19199" s="5" t="s">
        <v>6631</v>
      </c>
    </row>
    <row r="19200" spans="1:2" x14ac:dyDescent="0.3">
      <c r="A19200" s="3">
        <v>455207</v>
      </c>
      <c r="B19200" s="5" t="s">
        <v>30</v>
      </c>
    </row>
    <row r="19201" spans="1:2" x14ac:dyDescent="0.3">
      <c r="A19201" s="3">
        <v>455207</v>
      </c>
      <c r="B19201" s="5" t="s">
        <v>886</v>
      </c>
    </row>
    <row r="19202" spans="1:2" x14ac:dyDescent="0.3">
      <c r="A19202" s="3">
        <v>451915</v>
      </c>
      <c r="B19202" s="5" t="s">
        <v>49</v>
      </c>
    </row>
    <row r="19203" spans="1:2" x14ac:dyDescent="0.3">
      <c r="A19203" s="3">
        <v>419743</v>
      </c>
      <c r="B19203" s="5" t="s">
        <v>49</v>
      </c>
    </row>
    <row r="19204" spans="1:2" x14ac:dyDescent="0.3">
      <c r="A19204" s="3">
        <v>419743</v>
      </c>
      <c r="B19204" s="5" t="s">
        <v>886</v>
      </c>
    </row>
    <row r="19205" spans="1:2" x14ac:dyDescent="0.3">
      <c r="A19205" s="3">
        <v>440471</v>
      </c>
      <c r="B19205" s="5" t="s">
        <v>777</v>
      </c>
    </row>
    <row r="19206" spans="1:2" x14ac:dyDescent="0.3">
      <c r="A19206" s="3">
        <v>440471</v>
      </c>
      <c r="B19206" s="5" t="s">
        <v>166</v>
      </c>
    </row>
    <row r="19207" spans="1:2" x14ac:dyDescent="0.3">
      <c r="A19207" s="3">
        <v>554972</v>
      </c>
      <c r="B19207" s="5" t="s">
        <v>1246</v>
      </c>
    </row>
    <row r="19208" spans="1:2" x14ac:dyDescent="0.3">
      <c r="A19208" s="3">
        <v>554972</v>
      </c>
      <c r="B19208" s="5" t="s">
        <v>777</v>
      </c>
    </row>
    <row r="19209" spans="1:2" x14ac:dyDescent="0.3">
      <c r="A19209" s="3">
        <v>554972</v>
      </c>
      <c r="B19209" s="5" t="s">
        <v>166</v>
      </c>
    </row>
    <row r="19210" spans="1:2" x14ac:dyDescent="0.3">
      <c r="A19210" s="3">
        <v>381719</v>
      </c>
      <c r="B19210" s="5" t="s">
        <v>2297</v>
      </c>
    </row>
    <row r="19211" spans="1:2" x14ac:dyDescent="0.3">
      <c r="A19211" s="3">
        <v>381719</v>
      </c>
      <c r="B19211" s="5" t="s">
        <v>1139</v>
      </c>
    </row>
    <row r="19212" spans="1:2" x14ac:dyDescent="0.3">
      <c r="A19212" s="3">
        <v>381719</v>
      </c>
      <c r="B19212" s="5" t="s">
        <v>6748</v>
      </c>
    </row>
    <row r="19213" spans="1:2" x14ac:dyDescent="0.3">
      <c r="A19213" s="3">
        <v>504253</v>
      </c>
      <c r="B19213" s="5" t="s">
        <v>2297</v>
      </c>
    </row>
    <row r="19214" spans="1:2" x14ac:dyDescent="0.3">
      <c r="A19214" s="3">
        <v>504253</v>
      </c>
      <c r="B19214" s="5" t="s">
        <v>49</v>
      </c>
    </row>
    <row r="19215" spans="1:2" x14ac:dyDescent="0.3">
      <c r="A19215" s="3">
        <v>504253</v>
      </c>
      <c r="B19215" s="5" t="s">
        <v>886</v>
      </c>
    </row>
    <row r="19216" spans="1:2" x14ac:dyDescent="0.3">
      <c r="A19216" s="3">
        <v>424139</v>
      </c>
      <c r="B19216" s="5" t="s">
        <v>468</v>
      </c>
    </row>
    <row r="19217" spans="1:2" x14ac:dyDescent="0.3">
      <c r="A19217" s="3">
        <v>424139</v>
      </c>
      <c r="B19217" s="5" t="s">
        <v>166</v>
      </c>
    </row>
    <row r="19218" spans="1:2" x14ac:dyDescent="0.3">
      <c r="A19218" s="3">
        <v>424139</v>
      </c>
      <c r="B19218" s="5" t="s">
        <v>1246</v>
      </c>
    </row>
    <row r="19219" spans="1:2" x14ac:dyDescent="0.3">
      <c r="A19219" s="3">
        <v>424139</v>
      </c>
      <c r="B19219" s="5" t="s">
        <v>49</v>
      </c>
    </row>
    <row r="19220" spans="1:2" x14ac:dyDescent="0.3">
      <c r="A19220" s="3">
        <v>447743</v>
      </c>
      <c r="B19220" s="5" t="s">
        <v>777</v>
      </c>
    </row>
    <row r="19221" spans="1:2" x14ac:dyDescent="0.3">
      <c r="A19221" s="3">
        <v>447743</v>
      </c>
      <c r="B19221" s="5" t="s">
        <v>1139</v>
      </c>
    </row>
    <row r="19222" spans="1:2" x14ac:dyDescent="0.3">
      <c r="A19222" s="3">
        <v>447743</v>
      </c>
      <c r="B19222" s="5" t="s">
        <v>2528</v>
      </c>
    </row>
    <row r="19223" spans="1:2" x14ac:dyDescent="0.3">
      <c r="A19223" s="3">
        <v>447743</v>
      </c>
      <c r="B19223" s="5" t="s">
        <v>2848</v>
      </c>
    </row>
    <row r="19224" spans="1:2" x14ac:dyDescent="0.3">
      <c r="A19224" s="3">
        <v>467938</v>
      </c>
      <c r="B19224" s="5" t="s">
        <v>777</v>
      </c>
    </row>
    <row r="19225" spans="1:2" x14ac:dyDescent="0.3">
      <c r="A19225" s="3">
        <v>467938</v>
      </c>
      <c r="B19225" s="5" t="s">
        <v>166</v>
      </c>
    </row>
    <row r="19226" spans="1:2" x14ac:dyDescent="0.3">
      <c r="A19226" s="3">
        <v>467938</v>
      </c>
      <c r="B19226" s="5" t="s">
        <v>468</v>
      </c>
    </row>
    <row r="19227" spans="1:2" x14ac:dyDescent="0.3">
      <c r="A19227" s="3">
        <v>467938</v>
      </c>
      <c r="B19227" s="5" t="s">
        <v>49</v>
      </c>
    </row>
    <row r="19228" spans="1:2" x14ac:dyDescent="0.3">
      <c r="A19228" s="3">
        <v>445651</v>
      </c>
      <c r="B19228" s="5" t="s">
        <v>777</v>
      </c>
    </row>
    <row r="19229" spans="1:2" x14ac:dyDescent="0.3">
      <c r="A19229" s="3">
        <v>445651</v>
      </c>
      <c r="B19229" s="5" t="s">
        <v>1139</v>
      </c>
    </row>
    <row r="19230" spans="1:2" x14ac:dyDescent="0.3">
      <c r="A19230" s="3">
        <v>445651</v>
      </c>
      <c r="B19230" s="5" t="s">
        <v>49</v>
      </c>
    </row>
    <row r="19231" spans="1:2" x14ac:dyDescent="0.3">
      <c r="A19231" s="3">
        <v>399402</v>
      </c>
      <c r="B19231" s="5" t="s">
        <v>777</v>
      </c>
    </row>
    <row r="19232" spans="1:2" x14ac:dyDescent="0.3">
      <c r="A19232" s="3">
        <v>399402</v>
      </c>
      <c r="B19232" s="5" t="s">
        <v>1139</v>
      </c>
    </row>
    <row r="19233" spans="1:2" x14ac:dyDescent="0.3">
      <c r="A19233" s="3">
        <v>399402</v>
      </c>
      <c r="B19233" s="5" t="s">
        <v>166</v>
      </c>
    </row>
    <row r="19234" spans="1:2" x14ac:dyDescent="0.3">
      <c r="A19234" s="3">
        <v>295011</v>
      </c>
      <c r="B19234" s="5" t="s">
        <v>468</v>
      </c>
    </row>
    <row r="19235" spans="1:2" x14ac:dyDescent="0.3">
      <c r="A19235" s="3">
        <v>295011</v>
      </c>
      <c r="B19235" s="5" t="s">
        <v>166</v>
      </c>
    </row>
    <row r="19236" spans="1:2" x14ac:dyDescent="0.3">
      <c r="A19236" s="3">
        <v>295011</v>
      </c>
      <c r="B19236" s="5" t="s">
        <v>777</v>
      </c>
    </row>
    <row r="19237" spans="1:2" x14ac:dyDescent="0.3">
      <c r="A19237" s="3">
        <v>295011</v>
      </c>
      <c r="B19237" s="5" t="s">
        <v>49</v>
      </c>
    </row>
    <row r="19238" spans="1:2" x14ac:dyDescent="0.3">
      <c r="A19238" s="3">
        <v>521190</v>
      </c>
      <c r="B19238" s="5" t="s">
        <v>19406</v>
      </c>
    </row>
    <row r="19239" spans="1:2" x14ac:dyDescent="0.3">
      <c r="A19239" s="3">
        <v>521190</v>
      </c>
      <c r="B19239" s="5" t="s">
        <v>886</v>
      </c>
    </row>
    <row r="19240" spans="1:2" x14ac:dyDescent="0.3">
      <c r="A19240" s="3">
        <v>521190</v>
      </c>
      <c r="B19240" s="5" t="s">
        <v>49</v>
      </c>
    </row>
    <row r="19241" spans="1:2" x14ac:dyDescent="0.3">
      <c r="A19241" s="3">
        <v>454619</v>
      </c>
      <c r="B19241" s="5" t="s">
        <v>886</v>
      </c>
    </row>
    <row r="19242" spans="1:2" x14ac:dyDescent="0.3">
      <c r="A19242" s="3">
        <v>454619</v>
      </c>
      <c r="B19242" s="5" t="s">
        <v>30</v>
      </c>
    </row>
    <row r="19243" spans="1:2" x14ac:dyDescent="0.3">
      <c r="A19243" s="3">
        <v>463272</v>
      </c>
      <c r="B19243" s="5" t="s">
        <v>777</v>
      </c>
    </row>
    <row r="19244" spans="1:2" x14ac:dyDescent="0.3">
      <c r="A19244" s="3">
        <v>463272</v>
      </c>
      <c r="B19244" s="5" t="s">
        <v>1139</v>
      </c>
    </row>
    <row r="19245" spans="1:2" x14ac:dyDescent="0.3">
      <c r="A19245" s="3">
        <v>463272</v>
      </c>
      <c r="B19245" s="5" t="s">
        <v>30</v>
      </c>
    </row>
    <row r="19246" spans="1:2" x14ac:dyDescent="0.3">
      <c r="A19246" s="3">
        <v>338952</v>
      </c>
      <c r="B19246" s="5" t="s">
        <v>2848</v>
      </c>
    </row>
    <row r="19247" spans="1:2" x14ac:dyDescent="0.3">
      <c r="A19247" s="3">
        <v>338952</v>
      </c>
      <c r="B19247" s="5" t="s">
        <v>1139</v>
      </c>
    </row>
    <row r="19248" spans="1:2" x14ac:dyDescent="0.3">
      <c r="A19248" s="3">
        <v>537996</v>
      </c>
      <c r="B19248" s="5" t="s">
        <v>6841</v>
      </c>
    </row>
    <row r="19249" spans="1:2" x14ac:dyDescent="0.3">
      <c r="A19249" s="3">
        <v>537996</v>
      </c>
      <c r="B19249" s="5" t="s">
        <v>30</v>
      </c>
    </row>
    <row r="19250" spans="1:2" x14ac:dyDescent="0.3">
      <c r="A19250" s="3">
        <v>537996</v>
      </c>
      <c r="B19250" s="5" t="s">
        <v>49</v>
      </c>
    </row>
    <row r="19251" spans="1:2" x14ac:dyDescent="0.3">
      <c r="A19251" s="3">
        <v>566810</v>
      </c>
      <c r="B19251" s="5" t="s">
        <v>2848</v>
      </c>
    </row>
    <row r="19252" spans="1:2" x14ac:dyDescent="0.3">
      <c r="A19252" s="3">
        <v>566810</v>
      </c>
      <c r="B19252" s="5" t="s">
        <v>1139</v>
      </c>
    </row>
    <row r="19253" spans="1:2" x14ac:dyDescent="0.3">
      <c r="A19253" s="3">
        <v>566810</v>
      </c>
      <c r="B19253" s="5" t="s">
        <v>2528</v>
      </c>
    </row>
    <row r="19254" spans="1:2" x14ac:dyDescent="0.3">
      <c r="A19254" s="3">
        <v>566810</v>
      </c>
      <c r="B19254" s="5" t="s">
        <v>777</v>
      </c>
    </row>
    <row r="19255" spans="1:2" x14ac:dyDescent="0.3">
      <c r="A19255" s="3">
        <v>545742</v>
      </c>
      <c r="B19255" s="5" t="s">
        <v>19406</v>
      </c>
    </row>
    <row r="19256" spans="1:2" x14ac:dyDescent="0.3">
      <c r="A19256" s="3">
        <v>545742</v>
      </c>
      <c r="B19256" s="5" t="s">
        <v>2297</v>
      </c>
    </row>
    <row r="19257" spans="1:2" x14ac:dyDescent="0.3">
      <c r="A19257" s="3">
        <v>545742</v>
      </c>
      <c r="B19257" s="5" t="s">
        <v>777</v>
      </c>
    </row>
    <row r="19258" spans="1:2" x14ac:dyDescent="0.3">
      <c r="A19258" s="3">
        <v>545742</v>
      </c>
      <c r="B19258" s="5" t="s">
        <v>1139</v>
      </c>
    </row>
    <row r="19259" spans="1:2" x14ac:dyDescent="0.3">
      <c r="A19259" s="3">
        <v>545742</v>
      </c>
      <c r="B19259" s="5" t="s">
        <v>30</v>
      </c>
    </row>
    <row r="19260" spans="1:2" x14ac:dyDescent="0.3">
      <c r="A19260" s="3">
        <v>459910</v>
      </c>
      <c r="B19260" s="5" t="s">
        <v>49</v>
      </c>
    </row>
    <row r="19261" spans="1:2" x14ac:dyDescent="0.3">
      <c r="A19261" s="3">
        <v>459910</v>
      </c>
      <c r="B19261" s="5" t="s">
        <v>777</v>
      </c>
    </row>
    <row r="19262" spans="1:2" x14ac:dyDescent="0.3">
      <c r="A19262" s="3">
        <v>459910</v>
      </c>
      <c r="B19262" s="5" t="s">
        <v>166</v>
      </c>
    </row>
    <row r="19263" spans="1:2" x14ac:dyDescent="0.3">
      <c r="A19263" s="3">
        <v>485811</v>
      </c>
      <c r="B19263" s="5" t="s">
        <v>777</v>
      </c>
    </row>
    <row r="19264" spans="1:2" x14ac:dyDescent="0.3">
      <c r="A19264" s="3">
        <v>485811</v>
      </c>
      <c r="B19264" s="5" t="s">
        <v>468</v>
      </c>
    </row>
    <row r="19265" spans="1:2" x14ac:dyDescent="0.3">
      <c r="A19265" s="3">
        <v>485811</v>
      </c>
      <c r="B19265" s="5" t="s">
        <v>2528</v>
      </c>
    </row>
    <row r="19266" spans="1:2" x14ac:dyDescent="0.3">
      <c r="A19266" s="3">
        <v>361292</v>
      </c>
      <c r="B19266" s="5" t="s">
        <v>468</v>
      </c>
    </row>
    <row r="19267" spans="1:2" x14ac:dyDescent="0.3">
      <c r="A19267" s="3">
        <v>361292</v>
      </c>
      <c r="B19267" s="5" t="s">
        <v>6631</v>
      </c>
    </row>
    <row r="19268" spans="1:2" x14ac:dyDescent="0.3">
      <c r="A19268" s="3">
        <v>361292</v>
      </c>
      <c r="B19268" s="5" t="s">
        <v>49</v>
      </c>
    </row>
    <row r="19269" spans="1:2" x14ac:dyDescent="0.3">
      <c r="A19269" s="3">
        <v>384521</v>
      </c>
      <c r="B19269" s="5" t="s">
        <v>468</v>
      </c>
    </row>
    <row r="19270" spans="1:2" x14ac:dyDescent="0.3">
      <c r="A19270" s="3">
        <v>384521</v>
      </c>
      <c r="B19270" s="5" t="s">
        <v>2528</v>
      </c>
    </row>
    <row r="19271" spans="1:2" x14ac:dyDescent="0.3">
      <c r="A19271" s="3">
        <v>384521</v>
      </c>
      <c r="B19271" s="5" t="s">
        <v>166</v>
      </c>
    </row>
    <row r="19272" spans="1:2" x14ac:dyDescent="0.3">
      <c r="A19272" s="3">
        <v>426543</v>
      </c>
      <c r="B19272" s="5" t="s">
        <v>2848</v>
      </c>
    </row>
    <row r="19273" spans="1:2" x14ac:dyDescent="0.3">
      <c r="A19273" s="3">
        <v>426543</v>
      </c>
      <c r="B19273" s="5" t="s">
        <v>1139</v>
      </c>
    </row>
    <row r="19274" spans="1:2" x14ac:dyDescent="0.3">
      <c r="A19274" s="3">
        <v>426543</v>
      </c>
      <c r="B19274" s="5" t="s">
        <v>6748</v>
      </c>
    </row>
    <row r="19275" spans="1:2" x14ac:dyDescent="0.3">
      <c r="A19275" s="3">
        <v>460019</v>
      </c>
      <c r="B19275" s="5" t="s">
        <v>166</v>
      </c>
    </row>
    <row r="19276" spans="1:2" x14ac:dyDescent="0.3">
      <c r="A19276" s="3">
        <v>460019</v>
      </c>
      <c r="B19276" s="5" t="s">
        <v>468</v>
      </c>
    </row>
    <row r="19277" spans="1:2" x14ac:dyDescent="0.3">
      <c r="A19277" s="3">
        <v>483980</v>
      </c>
      <c r="B19277" s="5" t="s">
        <v>2848</v>
      </c>
    </row>
    <row r="19278" spans="1:2" x14ac:dyDescent="0.3">
      <c r="A19278" s="3">
        <v>483980</v>
      </c>
      <c r="B19278" s="5" t="s">
        <v>30</v>
      </c>
    </row>
    <row r="19279" spans="1:2" x14ac:dyDescent="0.3">
      <c r="A19279" s="3">
        <v>483980</v>
      </c>
      <c r="B19279" s="5" t="s">
        <v>886</v>
      </c>
    </row>
    <row r="19280" spans="1:2" x14ac:dyDescent="0.3">
      <c r="A19280" s="3">
        <v>483980</v>
      </c>
      <c r="B19280" s="5" t="s">
        <v>19406</v>
      </c>
    </row>
    <row r="19281" spans="1:2" x14ac:dyDescent="0.3">
      <c r="A19281" s="3">
        <v>458423</v>
      </c>
      <c r="B19281" s="5" t="s">
        <v>30</v>
      </c>
    </row>
    <row r="19282" spans="1:2" x14ac:dyDescent="0.3">
      <c r="A19282" s="3">
        <v>458423</v>
      </c>
      <c r="B19282" s="5" t="s">
        <v>886</v>
      </c>
    </row>
    <row r="19283" spans="1:2" x14ac:dyDescent="0.3">
      <c r="A19283" s="3">
        <v>369972</v>
      </c>
      <c r="B19283" s="5" t="s">
        <v>7548</v>
      </c>
    </row>
    <row r="19284" spans="1:2" x14ac:dyDescent="0.3">
      <c r="A19284" s="3">
        <v>369972</v>
      </c>
      <c r="B19284" s="5" t="s">
        <v>49</v>
      </c>
    </row>
    <row r="19285" spans="1:2" x14ac:dyDescent="0.3">
      <c r="A19285" s="3">
        <v>399174</v>
      </c>
      <c r="B19285" s="5" t="s">
        <v>1139</v>
      </c>
    </row>
    <row r="19286" spans="1:2" x14ac:dyDescent="0.3">
      <c r="A19286" s="3">
        <v>399174</v>
      </c>
      <c r="B19286" s="5" t="s">
        <v>30</v>
      </c>
    </row>
    <row r="19287" spans="1:2" x14ac:dyDescent="0.3">
      <c r="A19287" s="3">
        <v>399174</v>
      </c>
      <c r="B19287" s="5" t="s">
        <v>2297</v>
      </c>
    </row>
    <row r="19288" spans="1:2" x14ac:dyDescent="0.3">
      <c r="A19288" s="3">
        <v>407436</v>
      </c>
      <c r="B19288" s="5" t="s">
        <v>1139</v>
      </c>
    </row>
    <row r="19289" spans="1:2" x14ac:dyDescent="0.3">
      <c r="A19289" s="3">
        <v>407436</v>
      </c>
      <c r="B19289" s="5" t="s">
        <v>49</v>
      </c>
    </row>
    <row r="19290" spans="1:2" x14ac:dyDescent="0.3">
      <c r="A19290" s="3">
        <v>504172</v>
      </c>
      <c r="B19290" s="5" t="s">
        <v>1246</v>
      </c>
    </row>
    <row r="19291" spans="1:2" x14ac:dyDescent="0.3">
      <c r="A19291" s="3">
        <v>504172</v>
      </c>
      <c r="B19291" s="5" t="s">
        <v>49</v>
      </c>
    </row>
    <row r="19292" spans="1:2" x14ac:dyDescent="0.3">
      <c r="A19292" s="3">
        <v>454992</v>
      </c>
      <c r="B19292" s="5" t="s">
        <v>30</v>
      </c>
    </row>
    <row r="19293" spans="1:2" x14ac:dyDescent="0.3">
      <c r="A19293" s="3">
        <v>454992</v>
      </c>
      <c r="B19293" s="5" t="s">
        <v>777</v>
      </c>
    </row>
    <row r="19294" spans="1:2" x14ac:dyDescent="0.3">
      <c r="A19294" s="3">
        <v>454992</v>
      </c>
      <c r="B19294" s="5" t="s">
        <v>1139</v>
      </c>
    </row>
    <row r="19295" spans="1:2" x14ac:dyDescent="0.3">
      <c r="A19295" s="3">
        <v>567604</v>
      </c>
      <c r="B19295" s="5" t="s">
        <v>30</v>
      </c>
    </row>
    <row r="19296" spans="1:2" x14ac:dyDescent="0.3">
      <c r="A19296" s="3">
        <v>567604</v>
      </c>
      <c r="B19296" s="5" t="s">
        <v>777</v>
      </c>
    </row>
    <row r="19297" spans="1:2" x14ac:dyDescent="0.3">
      <c r="A19297" s="3">
        <v>567604</v>
      </c>
      <c r="B19297" s="5" t="s">
        <v>1139</v>
      </c>
    </row>
    <row r="19298" spans="1:2" x14ac:dyDescent="0.3">
      <c r="A19298" s="3">
        <v>447200</v>
      </c>
      <c r="B19298" s="5" t="s">
        <v>777</v>
      </c>
    </row>
    <row r="19299" spans="1:2" x14ac:dyDescent="0.3">
      <c r="A19299" s="3">
        <v>447200</v>
      </c>
      <c r="B19299" s="5" t="s">
        <v>166</v>
      </c>
    </row>
    <row r="19300" spans="1:2" x14ac:dyDescent="0.3">
      <c r="A19300" s="3">
        <v>447200</v>
      </c>
      <c r="B19300" s="5" t="s">
        <v>1139</v>
      </c>
    </row>
    <row r="19301" spans="1:2" x14ac:dyDescent="0.3">
      <c r="A19301" s="3">
        <v>522417</v>
      </c>
      <c r="B19301" s="5" t="s">
        <v>777</v>
      </c>
    </row>
    <row r="19302" spans="1:2" x14ac:dyDescent="0.3">
      <c r="A19302" s="3">
        <v>522417</v>
      </c>
      <c r="B19302" s="5" t="s">
        <v>1139</v>
      </c>
    </row>
    <row r="19303" spans="1:2" x14ac:dyDescent="0.3">
      <c r="A19303" s="3">
        <v>522417</v>
      </c>
      <c r="B19303" s="5" t="s">
        <v>2848</v>
      </c>
    </row>
    <row r="19304" spans="1:2" x14ac:dyDescent="0.3">
      <c r="A19304" s="3">
        <v>491418</v>
      </c>
      <c r="B19304" s="5" t="s">
        <v>30</v>
      </c>
    </row>
    <row r="19305" spans="1:2" x14ac:dyDescent="0.3">
      <c r="A19305" s="3">
        <v>491418</v>
      </c>
      <c r="B19305" s="5" t="s">
        <v>49</v>
      </c>
    </row>
    <row r="19306" spans="1:2" x14ac:dyDescent="0.3">
      <c r="A19306" s="3">
        <v>417261</v>
      </c>
      <c r="B19306" s="5" t="s">
        <v>886</v>
      </c>
    </row>
    <row r="19307" spans="1:2" x14ac:dyDescent="0.3">
      <c r="A19307" s="3">
        <v>417261</v>
      </c>
      <c r="B19307" s="5" t="s">
        <v>49</v>
      </c>
    </row>
    <row r="19308" spans="1:2" x14ac:dyDescent="0.3">
      <c r="A19308" s="3">
        <v>442062</v>
      </c>
      <c r="B19308" s="5" t="s">
        <v>30</v>
      </c>
    </row>
    <row r="19309" spans="1:2" x14ac:dyDescent="0.3">
      <c r="A19309" s="3">
        <v>442062</v>
      </c>
      <c r="B19309" s="5" t="s">
        <v>2848</v>
      </c>
    </row>
    <row r="19310" spans="1:2" x14ac:dyDescent="0.3">
      <c r="A19310" s="3">
        <v>442062</v>
      </c>
      <c r="B19310" s="5" t="s">
        <v>468</v>
      </c>
    </row>
    <row r="19311" spans="1:2" x14ac:dyDescent="0.3">
      <c r="A19311" s="3">
        <v>463821</v>
      </c>
      <c r="B19311" s="5" t="s">
        <v>2848</v>
      </c>
    </row>
    <row r="19312" spans="1:2" x14ac:dyDescent="0.3">
      <c r="A19312" s="3">
        <v>463821</v>
      </c>
      <c r="B19312" s="5" t="s">
        <v>6748</v>
      </c>
    </row>
    <row r="19313" spans="1:2" x14ac:dyDescent="0.3">
      <c r="A19313" s="3">
        <v>463821</v>
      </c>
      <c r="B19313" s="5" t="s">
        <v>30</v>
      </c>
    </row>
    <row r="19314" spans="1:2" x14ac:dyDescent="0.3">
      <c r="A19314" s="3">
        <v>424781</v>
      </c>
      <c r="B19314" s="5" t="s">
        <v>2848</v>
      </c>
    </row>
    <row r="19315" spans="1:2" x14ac:dyDescent="0.3">
      <c r="A19315" s="3">
        <v>424781</v>
      </c>
      <c r="B19315" s="5" t="s">
        <v>2528</v>
      </c>
    </row>
    <row r="19316" spans="1:2" x14ac:dyDescent="0.3">
      <c r="A19316" s="3">
        <v>424781</v>
      </c>
      <c r="B19316" s="5" t="s">
        <v>30</v>
      </c>
    </row>
    <row r="19317" spans="1:2" x14ac:dyDescent="0.3">
      <c r="A19317" s="3">
        <v>445571</v>
      </c>
      <c r="B19317" s="5" t="s">
        <v>6631</v>
      </c>
    </row>
    <row r="19318" spans="1:2" x14ac:dyDescent="0.3">
      <c r="A19318" s="3">
        <v>445571</v>
      </c>
      <c r="B19318" s="5" t="s">
        <v>30</v>
      </c>
    </row>
    <row r="19319" spans="1:2" x14ac:dyDescent="0.3">
      <c r="A19319" s="3">
        <v>445571</v>
      </c>
      <c r="B19319" s="5" t="s">
        <v>1246</v>
      </c>
    </row>
    <row r="19320" spans="1:2" x14ac:dyDescent="0.3">
      <c r="A19320" s="3">
        <v>455980</v>
      </c>
      <c r="B19320" s="5" t="s">
        <v>30</v>
      </c>
    </row>
    <row r="19321" spans="1:2" x14ac:dyDescent="0.3">
      <c r="A19321" s="3">
        <v>455980</v>
      </c>
      <c r="B19321" s="5" t="s">
        <v>777</v>
      </c>
    </row>
    <row r="19322" spans="1:2" x14ac:dyDescent="0.3">
      <c r="A19322" s="3">
        <v>460555</v>
      </c>
      <c r="B19322" s="5" t="s">
        <v>777</v>
      </c>
    </row>
    <row r="19323" spans="1:2" x14ac:dyDescent="0.3">
      <c r="A19323" s="3">
        <v>460555</v>
      </c>
      <c r="B19323" s="5" t="s">
        <v>166</v>
      </c>
    </row>
    <row r="19324" spans="1:2" x14ac:dyDescent="0.3">
      <c r="A19324" s="3">
        <v>460555</v>
      </c>
      <c r="B19324" s="5" t="s">
        <v>310</v>
      </c>
    </row>
    <row r="19325" spans="1:2" x14ac:dyDescent="0.3">
      <c r="A19325" s="3">
        <v>460555</v>
      </c>
      <c r="B19325" s="5" t="s">
        <v>1139</v>
      </c>
    </row>
    <row r="19326" spans="1:2" x14ac:dyDescent="0.3">
      <c r="A19326" s="3">
        <v>399360</v>
      </c>
      <c r="B19326" s="5" t="s">
        <v>1139</v>
      </c>
    </row>
    <row r="19327" spans="1:2" x14ac:dyDescent="0.3">
      <c r="A19327" s="3">
        <v>399360</v>
      </c>
      <c r="B19327" s="5" t="s">
        <v>49</v>
      </c>
    </row>
    <row r="19328" spans="1:2" x14ac:dyDescent="0.3">
      <c r="A19328" s="3">
        <v>399035</v>
      </c>
      <c r="B19328" s="5" t="s">
        <v>777</v>
      </c>
    </row>
    <row r="19329" spans="1:2" x14ac:dyDescent="0.3">
      <c r="A19329" s="3">
        <v>399035</v>
      </c>
      <c r="B19329" s="5" t="s">
        <v>166</v>
      </c>
    </row>
    <row r="19330" spans="1:2" x14ac:dyDescent="0.3">
      <c r="A19330" s="3">
        <v>399035</v>
      </c>
      <c r="B19330" s="5" t="s">
        <v>6631</v>
      </c>
    </row>
    <row r="19331" spans="1:2" x14ac:dyDescent="0.3">
      <c r="A19331" s="3">
        <v>507411</v>
      </c>
      <c r="B19331" s="5" t="s">
        <v>2297</v>
      </c>
    </row>
    <row r="19332" spans="1:2" x14ac:dyDescent="0.3">
      <c r="A19332" s="3">
        <v>507411</v>
      </c>
      <c r="B19332" s="5" t="s">
        <v>2848</v>
      </c>
    </row>
    <row r="19333" spans="1:2" x14ac:dyDescent="0.3">
      <c r="A19333" s="3">
        <v>507411</v>
      </c>
      <c r="B19333" s="5" t="s">
        <v>49</v>
      </c>
    </row>
    <row r="19334" spans="1:2" x14ac:dyDescent="0.3">
      <c r="A19334" s="3">
        <v>480681</v>
      </c>
      <c r="B19334" s="5" t="s">
        <v>49</v>
      </c>
    </row>
    <row r="19335" spans="1:2" x14ac:dyDescent="0.3">
      <c r="A19335" s="3">
        <v>484247</v>
      </c>
      <c r="B19335" s="5" t="s">
        <v>1246</v>
      </c>
    </row>
    <row r="19336" spans="1:2" x14ac:dyDescent="0.3">
      <c r="A19336" s="3">
        <v>484247</v>
      </c>
      <c r="B19336" s="5" t="s">
        <v>166</v>
      </c>
    </row>
    <row r="19337" spans="1:2" x14ac:dyDescent="0.3">
      <c r="A19337" s="3">
        <v>484247</v>
      </c>
      <c r="B19337" s="5" t="s">
        <v>30</v>
      </c>
    </row>
    <row r="19338" spans="1:2" x14ac:dyDescent="0.3">
      <c r="A19338" s="3">
        <v>526051</v>
      </c>
      <c r="B19338" s="5" t="s">
        <v>468</v>
      </c>
    </row>
    <row r="19339" spans="1:2" x14ac:dyDescent="0.3">
      <c r="A19339" s="3">
        <v>526051</v>
      </c>
      <c r="B19339" s="5" t="s">
        <v>166</v>
      </c>
    </row>
    <row r="19340" spans="1:2" x14ac:dyDescent="0.3">
      <c r="A19340" s="3">
        <v>526051</v>
      </c>
      <c r="B19340" s="5" t="s">
        <v>2848</v>
      </c>
    </row>
    <row r="19341" spans="1:2" x14ac:dyDescent="0.3">
      <c r="A19341" s="3">
        <v>438808</v>
      </c>
      <c r="B19341" s="5" t="s">
        <v>1246</v>
      </c>
    </row>
    <row r="19342" spans="1:2" x14ac:dyDescent="0.3">
      <c r="A19342" s="3">
        <v>438808</v>
      </c>
      <c r="B19342" s="5" t="s">
        <v>49</v>
      </c>
    </row>
    <row r="19343" spans="1:2" x14ac:dyDescent="0.3">
      <c r="A19343" s="3">
        <v>505058</v>
      </c>
      <c r="B19343" s="5" t="s">
        <v>468</v>
      </c>
    </row>
    <row r="19344" spans="1:2" x14ac:dyDescent="0.3">
      <c r="A19344" s="3">
        <v>505058</v>
      </c>
      <c r="B19344" s="5" t="s">
        <v>166</v>
      </c>
    </row>
    <row r="19345" spans="1:2" x14ac:dyDescent="0.3">
      <c r="A19345" s="3">
        <v>505058</v>
      </c>
      <c r="B19345" s="5" t="s">
        <v>6631</v>
      </c>
    </row>
    <row r="19346" spans="1:2" x14ac:dyDescent="0.3">
      <c r="A19346" s="3">
        <v>449992</v>
      </c>
      <c r="B19346" s="5" t="s">
        <v>777</v>
      </c>
    </row>
    <row r="19347" spans="1:2" x14ac:dyDescent="0.3">
      <c r="A19347" s="3">
        <v>449992</v>
      </c>
      <c r="B19347" s="5" t="s">
        <v>1246</v>
      </c>
    </row>
    <row r="19348" spans="1:2" x14ac:dyDescent="0.3">
      <c r="A19348" s="3">
        <v>449992</v>
      </c>
      <c r="B19348" s="5" t="s">
        <v>166</v>
      </c>
    </row>
    <row r="19349" spans="1:2" x14ac:dyDescent="0.3">
      <c r="A19349" s="3">
        <v>446021</v>
      </c>
      <c r="B19349" s="5" t="s">
        <v>166</v>
      </c>
    </row>
    <row r="19350" spans="1:2" x14ac:dyDescent="0.3">
      <c r="A19350" s="3">
        <v>446021</v>
      </c>
      <c r="B19350" s="5" t="s">
        <v>6631</v>
      </c>
    </row>
    <row r="19351" spans="1:2" x14ac:dyDescent="0.3">
      <c r="A19351" s="3">
        <v>446021</v>
      </c>
      <c r="B19351" s="5" t="s">
        <v>1246</v>
      </c>
    </row>
    <row r="19352" spans="1:2" x14ac:dyDescent="0.3">
      <c r="A19352" s="3">
        <v>446021</v>
      </c>
      <c r="B19352" s="5" t="s">
        <v>49</v>
      </c>
    </row>
    <row r="19353" spans="1:2" x14ac:dyDescent="0.3">
      <c r="A19353" s="3">
        <v>419478</v>
      </c>
      <c r="B19353" s="5" t="s">
        <v>886</v>
      </c>
    </row>
    <row r="19354" spans="1:2" x14ac:dyDescent="0.3">
      <c r="A19354" s="3">
        <v>419478</v>
      </c>
      <c r="B19354" s="5" t="s">
        <v>49</v>
      </c>
    </row>
    <row r="19355" spans="1:2" x14ac:dyDescent="0.3">
      <c r="A19355" s="3">
        <v>416494</v>
      </c>
      <c r="B19355" s="5" t="s">
        <v>30</v>
      </c>
    </row>
    <row r="19356" spans="1:2" x14ac:dyDescent="0.3">
      <c r="A19356" s="3">
        <v>416494</v>
      </c>
      <c r="B19356" s="5" t="s">
        <v>2848</v>
      </c>
    </row>
    <row r="19357" spans="1:2" x14ac:dyDescent="0.3">
      <c r="A19357" s="3">
        <v>416494</v>
      </c>
      <c r="B19357" s="5" t="s">
        <v>2528</v>
      </c>
    </row>
    <row r="19358" spans="1:2" x14ac:dyDescent="0.3">
      <c r="A19358" s="3">
        <v>816741</v>
      </c>
      <c r="B19358" s="5" t="s">
        <v>777</v>
      </c>
    </row>
    <row r="19359" spans="1:2" x14ac:dyDescent="0.3">
      <c r="A19359" s="3">
        <v>816741</v>
      </c>
      <c r="B19359" s="5" t="s">
        <v>2528</v>
      </c>
    </row>
    <row r="19360" spans="1:2" x14ac:dyDescent="0.3">
      <c r="A19360" s="3">
        <v>507076</v>
      </c>
      <c r="B19360" s="5" t="s">
        <v>468</v>
      </c>
    </row>
    <row r="19361" spans="1:2" x14ac:dyDescent="0.3">
      <c r="A19361" s="3">
        <v>507076</v>
      </c>
      <c r="B19361" s="5" t="s">
        <v>49</v>
      </c>
    </row>
    <row r="19362" spans="1:2" x14ac:dyDescent="0.3">
      <c r="A19362" s="3">
        <v>474335</v>
      </c>
      <c r="B19362" s="5" t="s">
        <v>30</v>
      </c>
    </row>
    <row r="19363" spans="1:2" x14ac:dyDescent="0.3">
      <c r="A19363" s="3">
        <v>375262</v>
      </c>
      <c r="B19363" s="5" t="s">
        <v>49</v>
      </c>
    </row>
    <row r="19364" spans="1:2" x14ac:dyDescent="0.3">
      <c r="A19364" s="3">
        <v>375262</v>
      </c>
      <c r="B19364" s="5" t="s">
        <v>30</v>
      </c>
    </row>
    <row r="19365" spans="1:2" x14ac:dyDescent="0.3">
      <c r="A19365" s="3">
        <v>375262</v>
      </c>
      <c r="B19365" s="5" t="s">
        <v>166</v>
      </c>
    </row>
    <row r="19366" spans="1:2" x14ac:dyDescent="0.3">
      <c r="A19366" s="3">
        <v>375262</v>
      </c>
      <c r="B19366" s="5" t="s">
        <v>7548</v>
      </c>
    </row>
    <row r="19367" spans="1:2" x14ac:dyDescent="0.3">
      <c r="A19367" s="3">
        <v>449176</v>
      </c>
      <c r="B19367" s="5" t="s">
        <v>30</v>
      </c>
    </row>
    <row r="19368" spans="1:2" x14ac:dyDescent="0.3">
      <c r="A19368" s="3">
        <v>449176</v>
      </c>
      <c r="B19368" s="5" t="s">
        <v>49</v>
      </c>
    </row>
    <row r="19369" spans="1:2" x14ac:dyDescent="0.3">
      <c r="A19369" s="3">
        <v>449176</v>
      </c>
      <c r="B19369" s="5" t="s">
        <v>886</v>
      </c>
    </row>
    <row r="19370" spans="1:2" x14ac:dyDescent="0.3">
      <c r="A19370" s="3">
        <v>454227</v>
      </c>
      <c r="B19370" s="5" t="s">
        <v>777</v>
      </c>
    </row>
    <row r="19371" spans="1:2" x14ac:dyDescent="0.3">
      <c r="A19371" s="3">
        <v>454227</v>
      </c>
      <c r="B19371" s="5" t="s">
        <v>7548</v>
      </c>
    </row>
    <row r="19372" spans="1:2" x14ac:dyDescent="0.3">
      <c r="A19372" s="3">
        <v>454227</v>
      </c>
      <c r="B19372" s="5" t="s">
        <v>310</v>
      </c>
    </row>
    <row r="19373" spans="1:2" x14ac:dyDescent="0.3">
      <c r="A19373" s="3">
        <v>398173</v>
      </c>
      <c r="B19373" s="5" t="s">
        <v>49</v>
      </c>
    </row>
    <row r="19374" spans="1:2" x14ac:dyDescent="0.3">
      <c r="A19374" s="3">
        <v>398173</v>
      </c>
      <c r="B19374" s="5" t="s">
        <v>468</v>
      </c>
    </row>
    <row r="19375" spans="1:2" x14ac:dyDescent="0.3">
      <c r="A19375" s="3">
        <v>398173</v>
      </c>
      <c r="B19375" s="5" t="s">
        <v>1246</v>
      </c>
    </row>
    <row r="19376" spans="1:2" x14ac:dyDescent="0.3">
      <c r="A19376" s="3">
        <v>398173</v>
      </c>
      <c r="B19376" s="5" t="s">
        <v>166</v>
      </c>
    </row>
    <row r="19377" spans="1:2" x14ac:dyDescent="0.3">
      <c r="A19377" s="3">
        <v>539517</v>
      </c>
      <c r="B19377" s="5" t="s">
        <v>2848</v>
      </c>
    </row>
    <row r="19378" spans="1:2" x14ac:dyDescent="0.3">
      <c r="A19378" s="3">
        <v>539517</v>
      </c>
      <c r="B19378" s="5" t="s">
        <v>2297</v>
      </c>
    </row>
    <row r="19379" spans="1:2" x14ac:dyDescent="0.3">
      <c r="A19379" s="3">
        <v>539517</v>
      </c>
      <c r="B19379" s="5" t="s">
        <v>468</v>
      </c>
    </row>
    <row r="19380" spans="1:2" x14ac:dyDescent="0.3">
      <c r="A19380" s="3">
        <v>539517</v>
      </c>
      <c r="B19380" s="5" t="s">
        <v>777</v>
      </c>
    </row>
    <row r="19381" spans="1:2" x14ac:dyDescent="0.3">
      <c r="A19381" s="3">
        <v>491584</v>
      </c>
      <c r="B19381" s="5" t="s">
        <v>6631</v>
      </c>
    </row>
    <row r="19382" spans="1:2" x14ac:dyDescent="0.3">
      <c r="A19382" s="3">
        <v>491584</v>
      </c>
      <c r="B19382" s="5" t="s">
        <v>49</v>
      </c>
    </row>
    <row r="19383" spans="1:2" x14ac:dyDescent="0.3">
      <c r="A19383" s="3">
        <v>491584</v>
      </c>
      <c r="B19383" s="5" t="s">
        <v>166</v>
      </c>
    </row>
    <row r="19384" spans="1:2" x14ac:dyDescent="0.3">
      <c r="A19384" s="3">
        <v>460885</v>
      </c>
      <c r="B19384" s="5" t="s">
        <v>2848</v>
      </c>
    </row>
    <row r="19385" spans="1:2" x14ac:dyDescent="0.3">
      <c r="A19385" s="3">
        <v>460885</v>
      </c>
      <c r="B19385" s="5" t="s">
        <v>777</v>
      </c>
    </row>
    <row r="19386" spans="1:2" x14ac:dyDescent="0.3">
      <c r="A19386" s="3">
        <v>460885</v>
      </c>
      <c r="B19386" s="5" t="s">
        <v>468</v>
      </c>
    </row>
    <row r="19387" spans="1:2" x14ac:dyDescent="0.3">
      <c r="A19387" s="3">
        <v>702454</v>
      </c>
      <c r="B19387" s="5" t="s">
        <v>886</v>
      </c>
    </row>
    <row r="19388" spans="1:2" x14ac:dyDescent="0.3">
      <c r="A19388" s="3">
        <v>448776</v>
      </c>
      <c r="B19388" s="5" t="s">
        <v>49</v>
      </c>
    </row>
    <row r="19389" spans="1:2" x14ac:dyDescent="0.3">
      <c r="A19389" s="3">
        <v>448776</v>
      </c>
      <c r="B19389" s="5" t="s">
        <v>777</v>
      </c>
    </row>
    <row r="19390" spans="1:2" x14ac:dyDescent="0.3">
      <c r="A19390" s="3">
        <v>448776</v>
      </c>
      <c r="B19390" s="5" t="s">
        <v>1246</v>
      </c>
    </row>
    <row r="19391" spans="1:2" x14ac:dyDescent="0.3">
      <c r="A19391" s="3">
        <v>300681</v>
      </c>
      <c r="B19391" s="5" t="s">
        <v>2528</v>
      </c>
    </row>
    <row r="19392" spans="1:2" x14ac:dyDescent="0.3">
      <c r="A19392" s="3">
        <v>300681</v>
      </c>
      <c r="B19392" s="5" t="s">
        <v>166</v>
      </c>
    </row>
    <row r="19393" spans="1:2" x14ac:dyDescent="0.3">
      <c r="A19393" s="3">
        <v>300681</v>
      </c>
      <c r="B19393" s="5" t="s">
        <v>49</v>
      </c>
    </row>
    <row r="19394" spans="1:2" x14ac:dyDescent="0.3">
      <c r="A19394" s="3">
        <v>531593</v>
      </c>
      <c r="B19394" s="5" t="s">
        <v>777</v>
      </c>
    </row>
    <row r="19395" spans="1:2" x14ac:dyDescent="0.3">
      <c r="A19395" s="3">
        <v>531593</v>
      </c>
      <c r="B19395" s="5" t="s">
        <v>1139</v>
      </c>
    </row>
    <row r="19396" spans="1:2" x14ac:dyDescent="0.3">
      <c r="A19396" s="3">
        <v>531593</v>
      </c>
      <c r="B19396" s="5" t="s">
        <v>166</v>
      </c>
    </row>
    <row r="19397" spans="1:2" x14ac:dyDescent="0.3">
      <c r="A19397" s="3">
        <v>513691</v>
      </c>
      <c r="B19397" s="5" t="s">
        <v>777</v>
      </c>
    </row>
    <row r="19398" spans="1:2" x14ac:dyDescent="0.3">
      <c r="A19398" s="3">
        <v>513691</v>
      </c>
      <c r="B19398" s="5" t="s">
        <v>30</v>
      </c>
    </row>
    <row r="19399" spans="1:2" x14ac:dyDescent="0.3">
      <c r="A19399" s="3">
        <v>495925</v>
      </c>
      <c r="B19399" s="5" t="s">
        <v>2297</v>
      </c>
    </row>
    <row r="19400" spans="1:2" x14ac:dyDescent="0.3">
      <c r="A19400" s="3">
        <v>495925</v>
      </c>
      <c r="B19400" s="5" t="s">
        <v>1139</v>
      </c>
    </row>
    <row r="19401" spans="1:2" x14ac:dyDescent="0.3">
      <c r="A19401" s="3">
        <v>495925</v>
      </c>
      <c r="B19401" s="5" t="s">
        <v>2848</v>
      </c>
    </row>
    <row r="19402" spans="1:2" x14ac:dyDescent="0.3">
      <c r="A19402" s="3">
        <v>495925</v>
      </c>
      <c r="B19402" s="5" t="s">
        <v>2528</v>
      </c>
    </row>
    <row r="19403" spans="1:2" x14ac:dyDescent="0.3">
      <c r="A19403" s="3">
        <v>495925</v>
      </c>
      <c r="B19403" s="5" t="s">
        <v>30</v>
      </c>
    </row>
    <row r="19404" spans="1:2" x14ac:dyDescent="0.3">
      <c r="A19404" s="3">
        <v>495925</v>
      </c>
      <c r="B19404" s="5" t="s">
        <v>6748</v>
      </c>
    </row>
    <row r="19405" spans="1:2" x14ac:dyDescent="0.3">
      <c r="A19405" s="3">
        <v>474395</v>
      </c>
      <c r="B19405" s="5" t="s">
        <v>2297</v>
      </c>
    </row>
    <row r="19406" spans="1:2" x14ac:dyDescent="0.3">
      <c r="A19406" s="3">
        <v>474395</v>
      </c>
      <c r="B19406" s="5" t="s">
        <v>777</v>
      </c>
    </row>
    <row r="19407" spans="1:2" x14ac:dyDescent="0.3">
      <c r="A19407" s="3">
        <v>474395</v>
      </c>
      <c r="B19407" s="5" t="s">
        <v>30</v>
      </c>
    </row>
    <row r="19408" spans="1:2" x14ac:dyDescent="0.3">
      <c r="A19408" s="3">
        <v>474395</v>
      </c>
      <c r="B19408" s="5" t="s">
        <v>2528</v>
      </c>
    </row>
    <row r="19409" spans="1:2" x14ac:dyDescent="0.3">
      <c r="A19409" s="3">
        <v>497984</v>
      </c>
      <c r="B19409" s="5" t="s">
        <v>1139</v>
      </c>
    </row>
    <row r="19410" spans="1:2" x14ac:dyDescent="0.3">
      <c r="A19410" s="3">
        <v>497984</v>
      </c>
      <c r="B19410" s="5" t="s">
        <v>30</v>
      </c>
    </row>
    <row r="19411" spans="1:2" x14ac:dyDescent="0.3">
      <c r="A19411" s="3">
        <v>497984</v>
      </c>
      <c r="B19411" s="5" t="s">
        <v>2848</v>
      </c>
    </row>
    <row r="19412" spans="1:2" x14ac:dyDescent="0.3">
      <c r="A19412" s="3">
        <v>532973</v>
      </c>
      <c r="B19412" s="5" t="s">
        <v>468</v>
      </c>
    </row>
    <row r="19413" spans="1:2" x14ac:dyDescent="0.3">
      <c r="A19413" s="3">
        <v>532973</v>
      </c>
      <c r="B19413" s="5" t="s">
        <v>6631</v>
      </c>
    </row>
    <row r="19414" spans="1:2" x14ac:dyDescent="0.3">
      <c r="A19414" s="3">
        <v>538858</v>
      </c>
      <c r="B19414" s="5" t="s">
        <v>2848</v>
      </c>
    </row>
    <row r="19415" spans="1:2" x14ac:dyDescent="0.3">
      <c r="A19415" s="3">
        <v>538858</v>
      </c>
      <c r="B19415" s="5" t="s">
        <v>468</v>
      </c>
    </row>
    <row r="19416" spans="1:2" x14ac:dyDescent="0.3">
      <c r="A19416" s="3">
        <v>470044</v>
      </c>
      <c r="B19416" s="5" t="s">
        <v>1246</v>
      </c>
    </row>
    <row r="19417" spans="1:2" x14ac:dyDescent="0.3">
      <c r="A19417" s="3">
        <v>470044</v>
      </c>
      <c r="B19417" s="5" t="s">
        <v>49</v>
      </c>
    </row>
    <row r="19418" spans="1:2" x14ac:dyDescent="0.3">
      <c r="A19418" s="3">
        <v>494407</v>
      </c>
      <c r="B19418" s="5" t="s">
        <v>2297</v>
      </c>
    </row>
    <row r="19419" spans="1:2" x14ac:dyDescent="0.3">
      <c r="A19419" s="3">
        <v>494407</v>
      </c>
      <c r="B19419" s="5" t="s">
        <v>6748</v>
      </c>
    </row>
    <row r="19420" spans="1:2" x14ac:dyDescent="0.3">
      <c r="A19420" s="3">
        <v>494407</v>
      </c>
      <c r="B19420" s="5" t="s">
        <v>1139</v>
      </c>
    </row>
    <row r="19421" spans="1:2" x14ac:dyDescent="0.3">
      <c r="A19421" s="3">
        <v>494407</v>
      </c>
      <c r="B19421" s="5" t="s">
        <v>2848</v>
      </c>
    </row>
    <row r="19422" spans="1:2" x14ac:dyDescent="0.3">
      <c r="A19422" s="3">
        <v>458594</v>
      </c>
      <c r="B19422" s="5" t="s">
        <v>777</v>
      </c>
    </row>
    <row r="19423" spans="1:2" x14ac:dyDescent="0.3">
      <c r="A19423" s="3">
        <v>458594</v>
      </c>
      <c r="B19423" s="5" t="s">
        <v>166</v>
      </c>
    </row>
    <row r="19424" spans="1:2" x14ac:dyDescent="0.3">
      <c r="A19424" s="3">
        <v>430040</v>
      </c>
      <c r="B19424" s="5" t="s">
        <v>777</v>
      </c>
    </row>
    <row r="19425" spans="1:2" x14ac:dyDescent="0.3">
      <c r="A19425" s="3">
        <v>430040</v>
      </c>
      <c r="B19425" s="5" t="s">
        <v>1139</v>
      </c>
    </row>
    <row r="19426" spans="1:2" x14ac:dyDescent="0.3">
      <c r="A19426" s="3">
        <v>430040</v>
      </c>
      <c r="B19426" s="5" t="s">
        <v>1246</v>
      </c>
    </row>
    <row r="19427" spans="1:2" x14ac:dyDescent="0.3">
      <c r="A19427" s="3">
        <v>430040</v>
      </c>
      <c r="B19427" s="5" t="s">
        <v>166</v>
      </c>
    </row>
    <row r="19428" spans="1:2" x14ac:dyDescent="0.3">
      <c r="A19428" s="3">
        <v>476292</v>
      </c>
      <c r="B19428" s="5" t="s">
        <v>2297</v>
      </c>
    </row>
    <row r="19429" spans="1:2" x14ac:dyDescent="0.3">
      <c r="A19429" s="3">
        <v>476292</v>
      </c>
      <c r="B19429" s="5" t="s">
        <v>2848</v>
      </c>
    </row>
    <row r="19430" spans="1:2" x14ac:dyDescent="0.3">
      <c r="A19430" s="3">
        <v>476292</v>
      </c>
      <c r="B19430" s="5" t="s">
        <v>49</v>
      </c>
    </row>
    <row r="19431" spans="1:2" x14ac:dyDescent="0.3">
      <c r="A19431" s="3">
        <v>476292</v>
      </c>
      <c r="B19431" s="5" t="s">
        <v>1139</v>
      </c>
    </row>
    <row r="19432" spans="1:2" x14ac:dyDescent="0.3">
      <c r="A19432" s="3">
        <v>550353</v>
      </c>
      <c r="B19432" s="5" t="s">
        <v>49</v>
      </c>
    </row>
    <row r="19433" spans="1:2" x14ac:dyDescent="0.3">
      <c r="A19433" s="3">
        <v>595801</v>
      </c>
      <c r="B19433" s="5" t="s">
        <v>468</v>
      </c>
    </row>
    <row r="19434" spans="1:2" x14ac:dyDescent="0.3">
      <c r="A19434" s="3">
        <v>595801</v>
      </c>
      <c r="B19434" s="5" t="s">
        <v>166</v>
      </c>
    </row>
    <row r="19435" spans="1:2" x14ac:dyDescent="0.3">
      <c r="A19435" s="3">
        <v>412988</v>
      </c>
      <c r="B19435" s="5" t="s">
        <v>777</v>
      </c>
    </row>
    <row r="19436" spans="1:2" x14ac:dyDescent="0.3">
      <c r="A19436" s="3">
        <v>412988</v>
      </c>
      <c r="B19436" s="5" t="s">
        <v>30</v>
      </c>
    </row>
    <row r="19437" spans="1:2" x14ac:dyDescent="0.3">
      <c r="A19437" s="3">
        <v>412988</v>
      </c>
      <c r="B19437" s="5" t="s">
        <v>1246</v>
      </c>
    </row>
    <row r="19438" spans="1:2" x14ac:dyDescent="0.3">
      <c r="A19438" s="3">
        <v>495193</v>
      </c>
      <c r="B19438" s="5" t="s">
        <v>49</v>
      </c>
    </row>
    <row r="19439" spans="1:2" x14ac:dyDescent="0.3">
      <c r="A19439" s="3">
        <v>495193</v>
      </c>
      <c r="B19439" s="5" t="s">
        <v>30</v>
      </c>
    </row>
    <row r="19440" spans="1:2" x14ac:dyDescent="0.3">
      <c r="A19440" s="3">
        <v>495193</v>
      </c>
      <c r="B19440" s="5" t="s">
        <v>6748</v>
      </c>
    </row>
    <row r="19441" spans="1:2" x14ac:dyDescent="0.3">
      <c r="A19441" s="3">
        <v>495193</v>
      </c>
      <c r="B19441" s="5" t="s">
        <v>1246</v>
      </c>
    </row>
    <row r="19442" spans="1:2" x14ac:dyDescent="0.3">
      <c r="A19442" s="3">
        <v>440161</v>
      </c>
      <c r="B19442" s="5" t="s">
        <v>6841</v>
      </c>
    </row>
    <row r="19443" spans="1:2" x14ac:dyDescent="0.3">
      <c r="A19443" s="3">
        <v>440161</v>
      </c>
      <c r="B19443" s="5" t="s">
        <v>49</v>
      </c>
    </row>
    <row r="19444" spans="1:2" x14ac:dyDescent="0.3">
      <c r="A19444" s="3">
        <v>440161</v>
      </c>
      <c r="B19444" s="5" t="s">
        <v>30</v>
      </c>
    </row>
    <row r="19445" spans="1:2" x14ac:dyDescent="0.3">
      <c r="A19445" s="3">
        <v>489430</v>
      </c>
      <c r="B19445" s="5" t="s">
        <v>468</v>
      </c>
    </row>
    <row r="19446" spans="1:2" x14ac:dyDescent="0.3">
      <c r="A19446" s="3">
        <v>395990</v>
      </c>
      <c r="B19446" s="5" t="s">
        <v>777</v>
      </c>
    </row>
    <row r="19447" spans="1:2" x14ac:dyDescent="0.3">
      <c r="A19447" s="3">
        <v>395990</v>
      </c>
      <c r="B19447" s="5" t="s">
        <v>1246</v>
      </c>
    </row>
    <row r="19448" spans="1:2" x14ac:dyDescent="0.3">
      <c r="A19448" s="3">
        <v>395990</v>
      </c>
      <c r="B19448" s="5" t="s">
        <v>166</v>
      </c>
    </row>
    <row r="19449" spans="1:2" x14ac:dyDescent="0.3">
      <c r="A19449" s="3">
        <v>395990</v>
      </c>
      <c r="B19449" s="5" t="s">
        <v>49</v>
      </c>
    </row>
    <row r="19450" spans="1:2" x14ac:dyDescent="0.3">
      <c r="A19450" s="3">
        <v>416194</v>
      </c>
      <c r="B19450" s="5" t="s">
        <v>777</v>
      </c>
    </row>
    <row r="19451" spans="1:2" x14ac:dyDescent="0.3">
      <c r="A19451" s="3">
        <v>416194</v>
      </c>
      <c r="B19451" s="5" t="s">
        <v>49</v>
      </c>
    </row>
    <row r="19452" spans="1:2" x14ac:dyDescent="0.3">
      <c r="A19452" s="3">
        <v>416194</v>
      </c>
      <c r="B19452" s="5" t="s">
        <v>166</v>
      </c>
    </row>
    <row r="19453" spans="1:2" x14ac:dyDescent="0.3">
      <c r="A19453" s="3">
        <v>450001</v>
      </c>
      <c r="B19453" s="5" t="s">
        <v>777</v>
      </c>
    </row>
    <row r="19454" spans="1:2" x14ac:dyDescent="0.3">
      <c r="A19454" s="3">
        <v>450001</v>
      </c>
      <c r="B19454" s="5" t="s">
        <v>1246</v>
      </c>
    </row>
    <row r="19455" spans="1:2" x14ac:dyDescent="0.3">
      <c r="A19455" s="3">
        <v>450001</v>
      </c>
      <c r="B19455" s="5" t="s">
        <v>49</v>
      </c>
    </row>
    <row r="19456" spans="1:2" x14ac:dyDescent="0.3">
      <c r="A19456" s="3">
        <v>524789</v>
      </c>
      <c r="B19456" s="5" t="s">
        <v>468</v>
      </c>
    </row>
    <row r="19457" spans="1:2" x14ac:dyDescent="0.3">
      <c r="A19457" s="3">
        <v>524789</v>
      </c>
      <c r="B19457" s="5" t="s">
        <v>49</v>
      </c>
    </row>
    <row r="19458" spans="1:2" x14ac:dyDescent="0.3">
      <c r="A19458" s="3">
        <v>446894</v>
      </c>
      <c r="B19458" s="5" t="s">
        <v>6748</v>
      </c>
    </row>
    <row r="19459" spans="1:2" x14ac:dyDescent="0.3">
      <c r="A19459" s="3">
        <v>446894</v>
      </c>
      <c r="B19459" s="5" t="s">
        <v>2297</v>
      </c>
    </row>
    <row r="19460" spans="1:2" x14ac:dyDescent="0.3">
      <c r="A19460" s="3">
        <v>446894</v>
      </c>
      <c r="B19460" s="5" t="s">
        <v>1139</v>
      </c>
    </row>
    <row r="19461" spans="1:2" x14ac:dyDescent="0.3">
      <c r="A19461" s="3">
        <v>446894</v>
      </c>
      <c r="B19461" s="5" t="s">
        <v>2848</v>
      </c>
    </row>
    <row r="19462" spans="1:2" x14ac:dyDescent="0.3">
      <c r="A19462" s="3">
        <v>446894</v>
      </c>
      <c r="B19462" s="5" t="s">
        <v>30</v>
      </c>
    </row>
    <row r="19463" spans="1:2" x14ac:dyDescent="0.3">
      <c r="A19463" s="3">
        <v>400650</v>
      </c>
      <c r="B19463" s="5" t="s">
        <v>2848</v>
      </c>
    </row>
    <row r="19464" spans="1:2" x14ac:dyDescent="0.3">
      <c r="A19464" s="3">
        <v>400650</v>
      </c>
      <c r="B19464" s="5" t="s">
        <v>6748</v>
      </c>
    </row>
    <row r="19465" spans="1:2" x14ac:dyDescent="0.3">
      <c r="A19465" s="3">
        <v>400650</v>
      </c>
      <c r="B19465" s="5" t="s">
        <v>30</v>
      </c>
    </row>
    <row r="19466" spans="1:2" x14ac:dyDescent="0.3">
      <c r="A19466" s="3">
        <v>489939</v>
      </c>
      <c r="B19466" s="5" t="s">
        <v>30</v>
      </c>
    </row>
    <row r="19467" spans="1:2" x14ac:dyDescent="0.3">
      <c r="A19467" s="3">
        <v>489939</v>
      </c>
      <c r="B19467" s="5" t="s">
        <v>468</v>
      </c>
    </row>
    <row r="19468" spans="1:2" x14ac:dyDescent="0.3">
      <c r="A19468" s="3">
        <v>489939</v>
      </c>
      <c r="B19468" s="5" t="s">
        <v>777</v>
      </c>
    </row>
    <row r="19469" spans="1:2" x14ac:dyDescent="0.3">
      <c r="A19469" s="3">
        <v>489939</v>
      </c>
      <c r="B19469" s="5" t="s">
        <v>1246</v>
      </c>
    </row>
    <row r="19470" spans="1:2" x14ac:dyDescent="0.3">
      <c r="A19470" s="3">
        <v>557635</v>
      </c>
      <c r="B19470" s="5" t="s">
        <v>329</v>
      </c>
    </row>
    <row r="19471" spans="1:2" x14ac:dyDescent="0.3">
      <c r="A19471" s="3">
        <v>529216</v>
      </c>
      <c r="B19471" s="5" t="s">
        <v>166</v>
      </c>
    </row>
    <row r="19472" spans="1:2" x14ac:dyDescent="0.3">
      <c r="A19472" s="3">
        <v>529216</v>
      </c>
      <c r="B19472" s="5" t="s">
        <v>49</v>
      </c>
    </row>
    <row r="19473" spans="1:2" x14ac:dyDescent="0.3">
      <c r="A19473" s="3">
        <v>529216</v>
      </c>
      <c r="B19473" s="5" t="s">
        <v>6631</v>
      </c>
    </row>
    <row r="19474" spans="1:2" x14ac:dyDescent="0.3">
      <c r="A19474" s="3">
        <v>529216</v>
      </c>
      <c r="B19474" s="5" t="s">
        <v>2848</v>
      </c>
    </row>
    <row r="19475" spans="1:2" x14ac:dyDescent="0.3">
      <c r="A19475" s="3">
        <v>505579</v>
      </c>
      <c r="B19475" s="5" t="s">
        <v>166</v>
      </c>
    </row>
    <row r="19476" spans="1:2" x14ac:dyDescent="0.3">
      <c r="A19476" s="3">
        <v>505579</v>
      </c>
      <c r="B19476" s="5" t="s">
        <v>1246</v>
      </c>
    </row>
    <row r="19477" spans="1:2" x14ac:dyDescent="0.3">
      <c r="A19477" s="3">
        <v>496704</v>
      </c>
      <c r="B19477" s="5" t="s">
        <v>777</v>
      </c>
    </row>
    <row r="19478" spans="1:2" x14ac:dyDescent="0.3">
      <c r="A19478" s="3">
        <v>496704</v>
      </c>
      <c r="B19478" s="5" t="s">
        <v>1139</v>
      </c>
    </row>
    <row r="19479" spans="1:2" x14ac:dyDescent="0.3">
      <c r="A19479" s="3">
        <v>496704</v>
      </c>
      <c r="B19479" s="5" t="s">
        <v>2528</v>
      </c>
    </row>
    <row r="19480" spans="1:2" x14ac:dyDescent="0.3">
      <c r="A19480" s="3">
        <v>474392</v>
      </c>
      <c r="B19480" s="5" t="s">
        <v>777</v>
      </c>
    </row>
    <row r="19481" spans="1:2" x14ac:dyDescent="0.3">
      <c r="A19481" s="3">
        <v>474392</v>
      </c>
      <c r="B19481" s="5" t="s">
        <v>49</v>
      </c>
    </row>
    <row r="19482" spans="1:2" x14ac:dyDescent="0.3">
      <c r="A19482" s="3">
        <v>474392</v>
      </c>
      <c r="B19482" s="5" t="s">
        <v>1139</v>
      </c>
    </row>
    <row r="19483" spans="1:2" x14ac:dyDescent="0.3">
      <c r="A19483" s="3">
        <v>716586</v>
      </c>
      <c r="B19483" s="5" t="s">
        <v>886</v>
      </c>
    </row>
    <row r="19484" spans="1:2" x14ac:dyDescent="0.3">
      <c r="A19484" s="3">
        <v>434555</v>
      </c>
      <c r="B19484" s="5" t="s">
        <v>468</v>
      </c>
    </row>
    <row r="19485" spans="1:2" x14ac:dyDescent="0.3">
      <c r="A19485" s="3">
        <v>434555</v>
      </c>
      <c r="B19485" s="5" t="s">
        <v>49</v>
      </c>
    </row>
    <row r="19486" spans="1:2" x14ac:dyDescent="0.3">
      <c r="A19486" s="3">
        <v>371608</v>
      </c>
      <c r="B19486" s="5" t="s">
        <v>468</v>
      </c>
    </row>
    <row r="19487" spans="1:2" x14ac:dyDescent="0.3">
      <c r="A19487" s="3">
        <v>371608</v>
      </c>
      <c r="B19487" s="5" t="s">
        <v>166</v>
      </c>
    </row>
    <row r="19488" spans="1:2" x14ac:dyDescent="0.3">
      <c r="A19488" s="3">
        <v>540468</v>
      </c>
      <c r="B19488" s="5" t="s">
        <v>886</v>
      </c>
    </row>
    <row r="19489" spans="1:2" x14ac:dyDescent="0.3">
      <c r="A19489" s="3">
        <v>375588</v>
      </c>
      <c r="B19489" s="5" t="s">
        <v>1139</v>
      </c>
    </row>
    <row r="19490" spans="1:2" x14ac:dyDescent="0.3">
      <c r="A19490" s="3">
        <v>375588</v>
      </c>
      <c r="B19490" s="5" t="s">
        <v>777</v>
      </c>
    </row>
    <row r="19491" spans="1:2" x14ac:dyDescent="0.3">
      <c r="A19491" s="3">
        <v>375588</v>
      </c>
      <c r="B19491" s="5" t="s">
        <v>166</v>
      </c>
    </row>
    <row r="19492" spans="1:2" x14ac:dyDescent="0.3">
      <c r="A19492" s="3">
        <v>375588</v>
      </c>
      <c r="B19492" s="5" t="s">
        <v>2848</v>
      </c>
    </row>
    <row r="19493" spans="1:2" x14ac:dyDescent="0.3">
      <c r="A19493" s="3">
        <v>504903</v>
      </c>
      <c r="B19493" s="5" t="s">
        <v>49</v>
      </c>
    </row>
    <row r="19494" spans="1:2" x14ac:dyDescent="0.3">
      <c r="A19494" s="3">
        <v>504903</v>
      </c>
      <c r="B19494" s="5" t="s">
        <v>886</v>
      </c>
    </row>
    <row r="19495" spans="1:2" x14ac:dyDescent="0.3">
      <c r="A19495" s="3">
        <v>528656</v>
      </c>
      <c r="B19495" s="5" t="s">
        <v>2848</v>
      </c>
    </row>
    <row r="19496" spans="1:2" x14ac:dyDescent="0.3">
      <c r="A19496" s="3">
        <v>528656</v>
      </c>
      <c r="B19496" s="5" t="s">
        <v>777</v>
      </c>
    </row>
    <row r="19497" spans="1:2" x14ac:dyDescent="0.3">
      <c r="A19497" s="3">
        <v>528656</v>
      </c>
      <c r="B19497" s="5" t="s">
        <v>1139</v>
      </c>
    </row>
    <row r="19498" spans="1:2" x14ac:dyDescent="0.3">
      <c r="A19498" s="3">
        <v>220882</v>
      </c>
      <c r="B19498" s="5" t="s">
        <v>1246</v>
      </c>
    </row>
    <row r="19499" spans="1:2" x14ac:dyDescent="0.3">
      <c r="A19499" s="3">
        <v>220882</v>
      </c>
      <c r="B19499" s="5" t="s">
        <v>166</v>
      </c>
    </row>
    <row r="19500" spans="1:2" x14ac:dyDescent="0.3">
      <c r="A19500" s="3">
        <v>699071</v>
      </c>
      <c r="B19500" s="5" t="s">
        <v>886</v>
      </c>
    </row>
    <row r="19501" spans="1:2" x14ac:dyDescent="0.3">
      <c r="A19501" s="3">
        <v>407439</v>
      </c>
      <c r="B19501" s="5" t="s">
        <v>49</v>
      </c>
    </row>
    <row r="19502" spans="1:2" x14ac:dyDescent="0.3">
      <c r="A19502" s="3">
        <v>407439</v>
      </c>
      <c r="B19502" s="5" t="s">
        <v>7548</v>
      </c>
    </row>
    <row r="19503" spans="1:2" x14ac:dyDescent="0.3">
      <c r="A19503" s="3">
        <v>554776</v>
      </c>
      <c r="B19503" s="5" t="s">
        <v>49</v>
      </c>
    </row>
    <row r="19504" spans="1:2" x14ac:dyDescent="0.3">
      <c r="A19504" s="3">
        <v>554776</v>
      </c>
      <c r="B19504" s="5" t="s">
        <v>886</v>
      </c>
    </row>
    <row r="19505" spans="1:2" x14ac:dyDescent="0.3">
      <c r="A19505" s="3">
        <v>996224</v>
      </c>
      <c r="B19505" s="5" t="s">
        <v>49</v>
      </c>
    </row>
    <row r="19506" spans="1:2" x14ac:dyDescent="0.3">
      <c r="A19506" s="3">
        <v>996224</v>
      </c>
      <c r="B19506" s="5" t="s">
        <v>886</v>
      </c>
    </row>
    <row r="19507" spans="1:2" x14ac:dyDescent="0.3">
      <c r="A19507" s="3">
        <v>470229</v>
      </c>
      <c r="B19507" s="5" t="s">
        <v>49</v>
      </c>
    </row>
    <row r="19508" spans="1:2" x14ac:dyDescent="0.3">
      <c r="A19508" s="3">
        <v>470229</v>
      </c>
      <c r="B19508" s="5" t="s">
        <v>468</v>
      </c>
    </row>
    <row r="19509" spans="1:2" x14ac:dyDescent="0.3">
      <c r="A19509" s="3">
        <v>470229</v>
      </c>
      <c r="B19509" s="5" t="s">
        <v>6631</v>
      </c>
    </row>
    <row r="19510" spans="1:2" x14ac:dyDescent="0.3">
      <c r="A19510" s="3">
        <v>370567</v>
      </c>
      <c r="B19510" s="5" t="s">
        <v>2297</v>
      </c>
    </row>
    <row r="19511" spans="1:2" x14ac:dyDescent="0.3">
      <c r="A19511" s="3">
        <v>370567</v>
      </c>
      <c r="B19511" s="5" t="s">
        <v>6748</v>
      </c>
    </row>
    <row r="19512" spans="1:2" x14ac:dyDescent="0.3">
      <c r="A19512" s="3">
        <v>370567</v>
      </c>
      <c r="B19512" s="5" t="s">
        <v>2848</v>
      </c>
    </row>
    <row r="19513" spans="1:2" x14ac:dyDescent="0.3">
      <c r="A19513" s="3">
        <v>370567</v>
      </c>
      <c r="B19513" s="5" t="s">
        <v>30</v>
      </c>
    </row>
    <row r="19514" spans="1:2" x14ac:dyDescent="0.3">
      <c r="A19514" s="3">
        <v>370567</v>
      </c>
      <c r="B19514" s="5" t="s">
        <v>1139</v>
      </c>
    </row>
    <row r="19515" spans="1:2" x14ac:dyDescent="0.3">
      <c r="A19515" s="3">
        <v>370567</v>
      </c>
      <c r="B19515" s="5" t="s">
        <v>6631</v>
      </c>
    </row>
    <row r="19516" spans="1:2" x14ac:dyDescent="0.3">
      <c r="A19516" s="3">
        <v>506680</v>
      </c>
      <c r="B19516" s="5" t="s">
        <v>49</v>
      </c>
    </row>
    <row r="19517" spans="1:2" x14ac:dyDescent="0.3">
      <c r="A19517" s="3">
        <v>530442</v>
      </c>
      <c r="B19517" s="5" t="s">
        <v>49</v>
      </c>
    </row>
    <row r="19518" spans="1:2" x14ac:dyDescent="0.3">
      <c r="A19518" s="3">
        <v>530442</v>
      </c>
      <c r="B19518" s="5" t="s">
        <v>166</v>
      </c>
    </row>
    <row r="19519" spans="1:2" x14ac:dyDescent="0.3">
      <c r="A19519" s="3">
        <v>530442</v>
      </c>
      <c r="B19519" s="5" t="s">
        <v>19406</v>
      </c>
    </row>
    <row r="19520" spans="1:2" x14ac:dyDescent="0.3">
      <c r="A19520" s="3">
        <v>437586</v>
      </c>
      <c r="B19520" s="5" t="s">
        <v>49</v>
      </c>
    </row>
    <row r="19521" spans="1:2" x14ac:dyDescent="0.3">
      <c r="A19521" s="3">
        <v>437586</v>
      </c>
      <c r="B19521" s="5" t="s">
        <v>30</v>
      </c>
    </row>
    <row r="19522" spans="1:2" x14ac:dyDescent="0.3">
      <c r="A19522" s="3">
        <v>429300</v>
      </c>
      <c r="B19522" s="5" t="s">
        <v>166</v>
      </c>
    </row>
    <row r="19523" spans="1:2" x14ac:dyDescent="0.3">
      <c r="A19523" s="3">
        <v>429300</v>
      </c>
      <c r="B19523" s="5" t="s">
        <v>886</v>
      </c>
    </row>
    <row r="19524" spans="1:2" x14ac:dyDescent="0.3">
      <c r="A19524" s="3">
        <v>429300</v>
      </c>
      <c r="B19524" s="5" t="s">
        <v>1139</v>
      </c>
    </row>
    <row r="19525" spans="1:2" x14ac:dyDescent="0.3">
      <c r="A19525" s="3">
        <v>199928</v>
      </c>
      <c r="B19525" s="5" t="s">
        <v>1246</v>
      </c>
    </row>
    <row r="19526" spans="1:2" x14ac:dyDescent="0.3">
      <c r="A19526" s="3">
        <v>199928</v>
      </c>
      <c r="B19526" s="5" t="s">
        <v>49</v>
      </c>
    </row>
    <row r="19527" spans="1:2" x14ac:dyDescent="0.3">
      <c r="A19527" s="3">
        <v>199928</v>
      </c>
      <c r="B19527" s="5" t="s">
        <v>6631</v>
      </c>
    </row>
    <row r="19528" spans="1:2" x14ac:dyDescent="0.3">
      <c r="A19528" s="3">
        <v>401200</v>
      </c>
      <c r="B19528" s="5" t="s">
        <v>49</v>
      </c>
    </row>
    <row r="19529" spans="1:2" x14ac:dyDescent="0.3">
      <c r="A19529" s="3">
        <v>401200</v>
      </c>
      <c r="B19529" s="5" t="s">
        <v>7548</v>
      </c>
    </row>
    <row r="19530" spans="1:2" x14ac:dyDescent="0.3">
      <c r="A19530" s="3">
        <v>401200</v>
      </c>
      <c r="B19530" s="5" t="s">
        <v>166</v>
      </c>
    </row>
    <row r="19531" spans="1:2" x14ac:dyDescent="0.3">
      <c r="A19531" s="3">
        <v>401200</v>
      </c>
      <c r="B19531" s="5" t="s">
        <v>777</v>
      </c>
    </row>
    <row r="19532" spans="1:2" x14ac:dyDescent="0.3">
      <c r="A19532" s="3">
        <v>499726</v>
      </c>
      <c r="B19532" s="5" t="s">
        <v>30</v>
      </c>
    </row>
    <row r="19533" spans="1:2" x14ac:dyDescent="0.3">
      <c r="A19533" s="3">
        <v>499726</v>
      </c>
      <c r="B19533" s="5" t="s">
        <v>886</v>
      </c>
    </row>
    <row r="19534" spans="1:2" x14ac:dyDescent="0.3">
      <c r="A19534" s="3">
        <v>416234</v>
      </c>
      <c r="B19534" s="5" t="s">
        <v>468</v>
      </c>
    </row>
    <row r="19535" spans="1:2" x14ac:dyDescent="0.3">
      <c r="A19535" s="3">
        <v>416234</v>
      </c>
      <c r="B19535" s="5" t="s">
        <v>166</v>
      </c>
    </row>
    <row r="19536" spans="1:2" x14ac:dyDescent="0.3">
      <c r="A19536" s="3">
        <v>385448</v>
      </c>
      <c r="B19536" s="5" t="s">
        <v>6748</v>
      </c>
    </row>
    <row r="19537" spans="1:2" x14ac:dyDescent="0.3">
      <c r="A19537" s="3">
        <v>385448</v>
      </c>
      <c r="B19537" s="5" t="s">
        <v>1139</v>
      </c>
    </row>
    <row r="19538" spans="1:2" x14ac:dyDescent="0.3">
      <c r="A19538" s="3">
        <v>385448</v>
      </c>
      <c r="B19538" s="5" t="s">
        <v>2848</v>
      </c>
    </row>
    <row r="19539" spans="1:2" x14ac:dyDescent="0.3">
      <c r="A19539" s="3">
        <v>385448</v>
      </c>
      <c r="B19539" s="5" t="s">
        <v>886</v>
      </c>
    </row>
    <row r="19540" spans="1:2" x14ac:dyDescent="0.3">
      <c r="A19540" s="3">
        <v>385448</v>
      </c>
      <c r="B19540" s="5" t="s">
        <v>49</v>
      </c>
    </row>
    <row r="19541" spans="1:2" x14ac:dyDescent="0.3">
      <c r="A19541" s="3">
        <v>438590</v>
      </c>
      <c r="B19541" s="5" t="s">
        <v>2528</v>
      </c>
    </row>
    <row r="19542" spans="1:2" x14ac:dyDescent="0.3">
      <c r="A19542" s="3">
        <v>438590</v>
      </c>
      <c r="B19542" s="5" t="s">
        <v>777</v>
      </c>
    </row>
    <row r="19543" spans="1:2" x14ac:dyDescent="0.3">
      <c r="A19543" s="3">
        <v>438590</v>
      </c>
      <c r="B19543" s="5" t="s">
        <v>1139</v>
      </c>
    </row>
    <row r="19544" spans="1:2" x14ac:dyDescent="0.3">
      <c r="A19544" s="3">
        <v>438590</v>
      </c>
      <c r="B19544" s="5" t="s">
        <v>6748</v>
      </c>
    </row>
    <row r="19545" spans="1:2" x14ac:dyDescent="0.3">
      <c r="A19545" s="3">
        <v>460668</v>
      </c>
      <c r="B19545" s="5" t="s">
        <v>30</v>
      </c>
    </row>
    <row r="19546" spans="1:2" x14ac:dyDescent="0.3">
      <c r="A19546" s="3">
        <v>460668</v>
      </c>
      <c r="B19546" s="5" t="s">
        <v>886</v>
      </c>
    </row>
    <row r="19547" spans="1:2" x14ac:dyDescent="0.3">
      <c r="A19547" s="3">
        <v>498248</v>
      </c>
      <c r="B19547" s="5" t="s">
        <v>1139</v>
      </c>
    </row>
    <row r="19548" spans="1:2" x14ac:dyDescent="0.3">
      <c r="A19548" s="3">
        <v>498248</v>
      </c>
      <c r="B19548" s="5" t="s">
        <v>6748</v>
      </c>
    </row>
    <row r="19549" spans="1:2" x14ac:dyDescent="0.3">
      <c r="A19549" s="3">
        <v>498248</v>
      </c>
      <c r="B19549" s="5" t="s">
        <v>49</v>
      </c>
    </row>
    <row r="19550" spans="1:2" x14ac:dyDescent="0.3">
      <c r="A19550" s="3">
        <v>455236</v>
      </c>
      <c r="B19550" s="5" t="s">
        <v>777</v>
      </c>
    </row>
    <row r="19551" spans="1:2" x14ac:dyDescent="0.3">
      <c r="A19551" s="3">
        <v>455236</v>
      </c>
      <c r="B19551" s="5" t="s">
        <v>1246</v>
      </c>
    </row>
    <row r="19552" spans="1:2" x14ac:dyDescent="0.3">
      <c r="A19552" s="3">
        <v>455236</v>
      </c>
      <c r="B19552" s="5" t="s">
        <v>166</v>
      </c>
    </row>
    <row r="19553" spans="1:2" x14ac:dyDescent="0.3">
      <c r="A19553" s="3">
        <v>517814</v>
      </c>
      <c r="B19553" s="5" t="s">
        <v>49</v>
      </c>
    </row>
    <row r="19554" spans="1:2" x14ac:dyDescent="0.3">
      <c r="A19554" s="3">
        <v>446807</v>
      </c>
      <c r="B19554" s="5" t="s">
        <v>777</v>
      </c>
    </row>
    <row r="19555" spans="1:2" x14ac:dyDescent="0.3">
      <c r="A19555" s="3">
        <v>446807</v>
      </c>
      <c r="B19555" s="5" t="s">
        <v>1246</v>
      </c>
    </row>
    <row r="19556" spans="1:2" x14ac:dyDescent="0.3">
      <c r="A19556" s="3">
        <v>446807</v>
      </c>
      <c r="B19556" s="5" t="s">
        <v>166</v>
      </c>
    </row>
    <row r="19557" spans="1:2" x14ac:dyDescent="0.3">
      <c r="A19557" s="3">
        <v>543753</v>
      </c>
      <c r="B19557" s="5" t="s">
        <v>49</v>
      </c>
    </row>
    <row r="19558" spans="1:2" x14ac:dyDescent="0.3">
      <c r="A19558" s="3">
        <v>453201</v>
      </c>
      <c r="B19558" s="5" t="s">
        <v>49</v>
      </c>
    </row>
    <row r="19559" spans="1:2" x14ac:dyDescent="0.3">
      <c r="A19559" s="3">
        <v>453201</v>
      </c>
      <c r="B19559" s="5" t="s">
        <v>166</v>
      </c>
    </row>
    <row r="19560" spans="1:2" x14ac:dyDescent="0.3">
      <c r="A19560" s="3">
        <v>592742</v>
      </c>
      <c r="B19560" s="5" t="s">
        <v>49</v>
      </c>
    </row>
    <row r="19561" spans="1:2" x14ac:dyDescent="0.3">
      <c r="A19561" s="3">
        <v>396806</v>
      </c>
      <c r="B19561" s="5" t="s">
        <v>2528</v>
      </c>
    </row>
    <row r="19562" spans="1:2" x14ac:dyDescent="0.3">
      <c r="A19562" s="3">
        <v>396806</v>
      </c>
      <c r="B19562" s="5" t="s">
        <v>1246</v>
      </c>
    </row>
    <row r="19563" spans="1:2" x14ac:dyDescent="0.3">
      <c r="A19563" s="3">
        <v>396806</v>
      </c>
      <c r="B19563" s="5" t="s">
        <v>6631</v>
      </c>
    </row>
    <row r="19564" spans="1:2" x14ac:dyDescent="0.3">
      <c r="A19564" s="3">
        <v>396806</v>
      </c>
      <c r="B19564" s="5" t="s">
        <v>166</v>
      </c>
    </row>
    <row r="19565" spans="1:2" x14ac:dyDescent="0.3">
      <c r="A19565" s="3">
        <v>453755</v>
      </c>
      <c r="B19565" s="5" t="s">
        <v>49</v>
      </c>
    </row>
    <row r="19566" spans="1:2" x14ac:dyDescent="0.3">
      <c r="A19566" s="3">
        <v>453755</v>
      </c>
      <c r="B19566" s="5" t="s">
        <v>1139</v>
      </c>
    </row>
    <row r="19567" spans="1:2" x14ac:dyDescent="0.3">
      <c r="A19567" s="3">
        <v>527435</v>
      </c>
      <c r="B19567" s="5" t="s">
        <v>30</v>
      </c>
    </row>
    <row r="19568" spans="1:2" x14ac:dyDescent="0.3">
      <c r="A19568" s="3">
        <v>527435</v>
      </c>
      <c r="B19568" s="5" t="s">
        <v>1139</v>
      </c>
    </row>
    <row r="19569" spans="1:2" x14ac:dyDescent="0.3">
      <c r="A19569" s="3">
        <v>527435</v>
      </c>
      <c r="B19569" s="5" t="s">
        <v>6748</v>
      </c>
    </row>
    <row r="19570" spans="1:2" x14ac:dyDescent="0.3">
      <c r="A19570" s="3">
        <v>527435</v>
      </c>
      <c r="B19570" s="5" t="s">
        <v>2848</v>
      </c>
    </row>
    <row r="19571" spans="1:2" x14ac:dyDescent="0.3">
      <c r="A19571" s="3">
        <v>467824</v>
      </c>
      <c r="B19571" s="5" t="s">
        <v>2528</v>
      </c>
    </row>
    <row r="19572" spans="1:2" x14ac:dyDescent="0.3">
      <c r="A19572" s="3">
        <v>467824</v>
      </c>
      <c r="B19572" s="5" t="s">
        <v>777</v>
      </c>
    </row>
    <row r="19573" spans="1:2" x14ac:dyDescent="0.3">
      <c r="A19573" s="3">
        <v>467824</v>
      </c>
      <c r="B19573" s="5" t="s">
        <v>166</v>
      </c>
    </row>
    <row r="19574" spans="1:2" x14ac:dyDescent="0.3">
      <c r="A19574" s="3">
        <v>467824</v>
      </c>
      <c r="B19574" s="5" t="s">
        <v>49</v>
      </c>
    </row>
    <row r="19575" spans="1:2" x14ac:dyDescent="0.3">
      <c r="A19575" s="3">
        <v>560238</v>
      </c>
      <c r="B19575" s="5" t="s">
        <v>886</v>
      </c>
    </row>
    <row r="19576" spans="1:2" x14ac:dyDescent="0.3">
      <c r="A19576" s="3">
        <v>532814</v>
      </c>
      <c r="B19576" s="5" t="s">
        <v>49</v>
      </c>
    </row>
    <row r="19577" spans="1:2" x14ac:dyDescent="0.3">
      <c r="A19577" s="3">
        <v>532814</v>
      </c>
      <c r="B19577" s="5" t="s">
        <v>468</v>
      </c>
    </row>
    <row r="19578" spans="1:2" x14ac:dyDescent="0.3">
      <c r="A19578" s="3">
        <v>532814</v>
      </c>
      <c r="B19578" s="5" t="s">
        <v>166</v>
      </c>
    </row>
    <row r="19579" spans="1:2" x14ac:dyDescent="0.3">
      <c r="A19579" s="3">
        <v>532814</v>
      </c>
      <c r="B19579" s="5" t="s">
        <v>19406</v>
      </c>
    </row>
    <row r="19580" spans="1:2" x14ac:dyDescent="0.3">
      <c r="A19580" s="3">
        <v>481203</v>
      </c>
      <c r="B19580" s="5" t="s">
        <v>777</v>
      </c>
    </row>
    <row r="19581" spans="1:2" x14ac:dyDescent="0.3">
      <c r="A19581" s="3">
        <v>1006026</v>
      </c>
      <c r="B19581" s="5" t="s">
        <v>49</v>
      </c>
    </row>
    <row r="19582" spans="1:2" x14ac:dyDescent="0.3">
      <c r="A19582" s="3">
        <v>1006026</v>
      </c>
      <c r="B19582" s="5" t="s">
        <v>886</v>
      </c>
    </row>
    <row r="19583" spans="1:2" x14ac:dyDescent="0.3">
      <c r="A19583" s="3">
        <v>396461</v>
      </c>
      <c r="B19583" s="5" t="s">
        <v>1246</v>
      </c>
    </row>
    <row r="19584" spans="1:2" x14ac:dyDescent="0.3">
      <c r="A19584" s="3">
        <v>396461</v>
      </c>
      <c r="B19584" s="5" t="s">
        <v>49</v>
      </c>
    </row>
    <row r="19585" spans="1:2" x14ac:dyDescent="0.3">
      <c r="A19585" s="3">
        <v>396461</v>
      </c>
      <c r="B19585" s="5" t="s">
        <v>6631</v>
      </c>
    </row>
    <row r="19586" spans="1:2" x14ac:dyDescent="0.3">
      <c r="A19586" s="3">
        <v>467956</v>
      </c>
      <c r="B19586" s="5" t="s">
        <v>30</v>
      </c>
    </row>
    <row r="19587" spans="1:2" x14ac:dyDescent="0.3">
      <c r="A19587" s="3">
        <v>467956</v>
      </c>
      <c r="B19587" s="5" t="s">
        <v>49</v>
      </c>
    </row>
    <row r="19588" spans="1:2" x14ac:dyDescent="0.3">
      <c r="A19588" s="3">
        <v>467660</v>
      </c>
      <c r="B19588" s="5" t="s">
        <v>468</v>
      </c>
    </row>
    <row r="19589" spans="1:2" x14ac:dyDescent="0.3">
      <c r="A19589" s="3">
        <v>467660</v>
      </c>
      <c r="B19589" s="5" t="s">
        <v>166</v>
      </c>
    </row>
    <row r="19590" spans="1:2" x14ac:dyDescent="0.3">
      <c r="A19590" s="3">
        <v>527729</v>
      </c>
      <c r="B19590" s="5" t="s">
        <v>6748</v>
      </c>
    </row>
    <row r="19591" spans="1:2" x14ac:dyDescent="0.3">
      <c r="A19591" s="3">
        <v>527729</v>
      </c>
      <c r="B19591" s="5" t="s">
        <v>2297</v>
      </c>
    </row>
    <row r="19592" spans="1:2" x14ac:dyDescent="0.3">
      <c r="A19592" s="3">
        <v>527729</v>
      </c>
      <c r="B19592" s="5" t="s">
        <v>30</v>
      </c>
    </row>
    <row r="19593" spans="1:2" x14ac:dyDescent="0.3">
      <c r="A19593" s="3">
        <v>527729</v>
      </c>
      <c r="B19593" s="5" t="s">
        <v>1139</v>
      </c>
    </row>
    <row r="19594" spans="1:2" x14ac:dyDescent="0.3">
      <c r="A19594" s="3">
        <v>700186</v>
      </c>
      <c r="B19594" s="5" t="s">
        <v>886</v>
      </c>
    </row>
    <row r="19595" spans="1:2" x14ac:dyDescent="0.3">
      <c r="A19595" s="3">
        <v>437557</v>
      </c>
      <c r="B19595" s="5" t="s">
        <v>30</v>
      </c>
    </row>
    <row r="19596" spans="1:2" x14ac:dyDescent="0.3">
      <c r="A19596" s="3">
        <v>511642</v>
      </c>
      <c r="B19596" s="5" t="s">
        <v>886</v>
      </c>
    </row>
    <row r="19597" spans="1:2" x14ac:dyDescent="0.3">
      <c r="A19597" s="3">
        <v>511642</v>
      </c>
      <c r="B19597" s="5" t="s">
        <v>49</v>
      </c>
    </row>
    <row r="19598" spans="1:2" x14ac:dyDescent="0.3">
      <c r="A19598" s="3">
        <v>470878</v>
      </c>
      <c r="B19598" s="5" t="s">
        <v>2378</v>
      </c>
    </row>
    <row r="19599" spans="1:2" x14ac:dyDescent="0.3">
      <c r="A19599" s="3">
        <v>470878</v>
      </c>
      <c r="B19599" s="5" t="s">
        <v>49</v>
      </c>
    </row>
    <row r="19600" spans="1:2" x14ac:dyDescent="0.3">
      <c r="A19600" s="3">
        <v>534780</v>
      </c>
      <c r="B19600" s="5" t="s">
        <v>1246</v>
      </c>
    </row>
    <row r="19601" spans="1:2" x14ac:dyDescent="0.3">
      <c r="A19601" s="3">
        <v>534780</v>
      </c>
      <c r="B19601" s="5" t="s">
        <v>6631</v>
      </c>
    </row>
    <row r="19602" spans="1:2" x14ac:dyDescent="0.3">
      <c r="A19602" s="3">
        <v>534780</v>
      </c>
      <c r="B19602" s="5" t="s">
        <v>166</v>
      </c>
    </row>
    <row r="19603" spans="1:2" x14ac:dyDescent="0.3">
      <c r="A19603" s="3">
        <v>534780</v>
      </c>
      <c r="B19603" s="5" t="s">
        <v>30</v>
      </c>
    </row>
    <row r="19604" spans="1:2" x14ac:dyDescent="0.3">
      <c r="A19604" s="3">
        <v>424121</v>
      </c>
      <c r="B19604" s="5" t="s">
        <v>468</v>
      </c>
    </row>
    <row r="19605" spans="1:2" x14ac:dyDescent="0.3">
      <c r="A19605" s="3">
        <v>424121</v>
      </c>
      <c r="B19605" s="5" t="s">
        <v>6631</v>
      </c>
    </row>
    <row r="19606" spans="1:2" x14ac:dyDescent="0.3">
      <c r="A19606" s="3">
        <v>551608</v>
      </c>
      <c r="B19606" s="5" t="s">
        <v>468</v>
      </c>
    </row>
    <row r="19607" spans="1:2" x14ac:dyDescent="0.3">
      <c r="A19607" s="3">
        <v>551608</v>
      </c>
      <c r="B19607" s="5" t="s">
        <v>6631</v>
      </c>
    </row>
    <row r="19608" spans="1:2" x14ac:dyDescent="0.3">
      <c r="A19608" s="3">
        <v>551608</v>
      </c>
      <c r="B19608" s="5" t="s">
        <v>166</v>
      </c>
    </row>
    <row r="19609" spans="1:2" x14ac:dyDescent="0.3">
      <c r="A19609" s="3">
        <v>503616</v>
      </c>
      <c r="B19609" s="5" t="s">
        <v>886</v>
      </c>
    </row>
    <row r="19610" spans="1:2" x14ac:dyDescent="0.3">
      <c r="A19610" s="3">
        <v>503616</v>
      </c>
      <c r="B19610" s="5" t="s">
        <v>30</v>
      </c>
    </row>
    <row r="19611" spans="1:2" x14ac:dyDescent="0.3">
      <c r="A19611" s="3">
        <v>500919</v>
      </c>
      <c r="B19611" s="5" t="s">
        <v>1246</v>
      </c>
    </row>
    <row r="19612" spans="1:2" x14ac:dyDescent="0.3">
      <c r="A19612" s="3">
        <v>500919</v>
      </c>
      <c r="B19612" s="5" t="s">
        <v>777</v>
      </c>
    </row>
    <row r="19613" spans="1:2" x14ac:dyDescent="0.3">
      <c r="A19613" s="3">
        <v>500919</v>
      </c>
      <c r="B19613" s="5" t="s">
        <v>166</v>
      </c>
    </row>
    <row r="19614" spans="1:2" x14ac:dyDescent="0.3">
      <c r="A19614" s="3">
        <v>483455</v>
      </c>
      <c r="B19614" s="5" t="s">
        <v>2297</v>
      </c>
    </row>
    <row r="19615" spans="1:2" x14ac:dyDescent="0.3">
      <c r="A19615" s="3">
        <v>483455</v>
      </c>
      <c r="B19615" s="5" t="s">
        <v>777</v>
      </c>
    </row>
    <row r="19616" spans="1:2" x14ac:dyDescent="0.3">
      <c r="A19616" s="3">
        <v>483455</v>
      </c>
      <c r="B19616" s="5" t="s">
        <v>30</v>
      </c>
    </row>
    <row r="19617" spans="1:2" x14ac:dyDescent="0.3">
      <c r="A19617" s="3">
        <v>483455</v>
      </c>
      <c r="B19617" s="5" t="s">
        <v>6631</v>
      </c>
    </row>
    <row r="19618" spans="1:2" x14ac:dyDescent="0.3">
      <c r="A19618" s="3">
        <v>483455</v>
      </c>
      <c r="B19618" s="5" t="s">
        <v>1246</v>
      </c>
    </row>
    <row r="19619" spans="1:2" x14ac:dyDescent="0.3">
      <c r="A19619" s="3">
        <v>483455</v>
      </c>
      <c r="B19619" s="5" t="s">
        <v>2848</v>
      </c>
    </row>
    <row r="19620" spans="1:2" x14ac:dyDescent="0.3">
      <c r="A19620" s="3">
        <v>500006</v>
      </c>
      <c r="B19620" s="5" t="s">
        <v>7548</v>
      </c>
    </row>
    <row r="19621" spans="1:2" x14ac:dyDescent="0.3">
      <c r="A19621" s="3">
        <v>500006</v>
      </c>
      <c r="B19621" s="5" t="s">
        <v>49</v>
      </c>
    </row>
    <row r="19622" spans="1:2" x14ac:dyDescent="0.3">
      <c r="A19622" s="3">
        <v>459928</v>
      </c>
      <c r="B19622" s="5" t="s">
        <v>166</v>
      </c>
    </row>
    <row r="19623" spans="1:2" x14ac:dyDescent="0.3">
      <c r="A19623" s="3">
        <v>376865</v>
      </c>
      <c r="B19623" s="5" t="s">
        <v>2528</v>
      </c>
    </row>
    <row r="19624" spans="1:2" x14ac:dyDescent="0.3">
      <c r="A19624" s="3">
        <v>376865</v>
      </c>
      <c r="B19624" s="5" t="s">
        <v>49</v>
      </c>
    </row>
    <row r="19625" spans="1:2" x14ac:dyDescent="0.3">
      <c r="A19625" s="3">
        <v>376865</v>
      </c>
      <c r="B19625" s="5" t="s">
        <v>6631</v>
      </c>
    </row>
    <row r="19626" spans="1:2" x14ac:dyDescent="0.3">
      <c r="A19626" s="3">
        <v>477779</v>
      </c>
      <c r="B19626" s="5" t="s">
        <v>2528</v>
      </c>
    </row>
    <row r="19627" spans="1:2" x14ac:dyDescent="0.3">
      <c r="A19627" s="3">
        <v>477779</v>
      </c>
      <c r="B19627" s="5" t="s">
        <v>2297</v>
      </c>
    </row>
    <row r="19628" spans="1:2" x14ac:dyDescent="0.3">
      <c r="A19628" s="3">
        <v>477779</v>
      </c>
      <c r="B19628" s="5" t="s">
        <v>49</v>
      </c>
    </row>
    <row r="19629" spans="1:2" x14ac:dyDescent="0.3">
      <c r="A19629" s="3">
        <v>477779</v>
      </c>
      <c r="B19629" s="5" t="s">
        <v>777</v>
      </c>
    </row>
    <row r="19630" spans="1:2" x14ac:dyDescent="0.3">
      <c r="A19630" s="3">
        <v>489763</v>
      </c>
      <c r="B19630" s="5" t="s">
        <v>49</v>
      </c>
    </row>
    <row r="19631" spans="1:2" x14ac:dyDescent="0.3">
      <c r="A19631" s="3">
        <v>489763</v>
      </c>
      <c r="B19631" s="5" t="s">
        <v>310</v>
      </c>
    </row>
    <row r="19632" spans="1:2" x14ac:dyDescent="0.3">
      <c r="A19632" s="3">
        <v>489763</v>
      </c>
      <c r="B19632" s="5" t="s">
        <v>7548</v>
      </c>
    </row>
    <row r="19633" spans="1:2" x14ac:dyDescent="0.3">
      <c r="A19633" s="3">
        <v>536115</v>
      </c>
      <c r="B19633" s="5" t="s">
        <v>2297</v>
      </c>
    </row>
    <row r="19634" spans="1:2" x14ac:dyDescent="0.3">
      <c r="A19634" s="3">
        <v>536115</v>
      </c>
      <c r="B19634" s="5" t="s">
        <v>2528</v>
      </c>
    </row>
    <row r="19635" spans="1:2" x14ac:dyDescent="0.3">
      <c r="A19635" s="3">
        <v>536115</v>
      </c>
      <c r="B19635" s="5" t="s">
        <v>777</v>
      </c>
    </row>
    <row r="19636" spans="1:2" x14ac:dyDescent="0.3">
      <c r="A19636" s="3">
        <v>536115</v>
      </c>
      <c r="B19636" s="5" t="s">
        <v>1139</v>
      </c>
    </row>
    <row r="19637" spans="1:2" x14ac:dyDescent="0.3">
      <c r="A19637" s="3">
        <v>487558</v>
      </c>
      <c r="B19637" s="5" t="s">
        <v>1246</v>
      </c>
    </row>
    <row r="19638" spans="1:2" x14ac:dyDescent="0.3">
      <c r="A19638" s="3">
        <v>487558</v>
      </c>
      <c r="B19638" s="5" t="s">
        <v>30</v>
      </c>
    </row>
    <row r="19639" spans="1:2" x14ac:dyDescent="0.3">
      <c r="A19639" s="3">
        <v>487558</v>
      </c>
      <c r="B19639" s="5" t="s">
        <v>49</v>
      </c>
    </row>
    <row r="19640" spans="1:2" x14ac:dyDescent="0.3">
      <c r="A19640" s="3">
        <v>454615</v>
      </c>
      <c r="B19640" s="5" t="s">
        <v>777</v>
      </c>
    </row>
    <row r="19641" spans="1:2" x14ac:dyDescent="0.3">
      <c r="A19641" s="3">
        <v>454615</v>
      </c>
      <c r="B19641" s="5" t="s">
        <v>166</v>
      </c>
    </row>
    <row r="19642" spans="1:2" x14ac:dyDescent="0.3">
      <c r="A19642" s="3">
        <v>339380</v>
      </c>
      <c r="B19642" s="5" t="s">
        <v>49</v>
      </c>
    </row>
    <row r="19643" spans="1:2" x14ac:dyDescent="0.3">
      <c r="A19643" s="3">
        <v>339380</v>
      </c>
      <c r="B19643" s="5" t="s">
        <v>7548</v>
      </c>
    </row>
    <row r="19644" spans="1:2" x14ac:dyDescent="0.3">
      <c r="A19644" s="3">
        <v>505192</v>
      </c>
      <c r="B19644" s="5" t="s">
        <v>49</v>
      </c>
    </row>
    <row r="19645" spans="1:2" x14ac:dyDescent="0.3">
      <c r="A19645" s="3">
        <v>505192</v>
      </c>
      <c r="B19645" s="5" t="s">
        <v>1246</v>
      </c>
    </row>
    <row r="19646" spans="1:2" x14ac:dyDescent="0.3">
      <c r="A19646" s="3">
        <v>505192</v>
      </c>
      <c r="B19646" s="5" t="s">
        <v>166</v>
      </c>
    </row>
    <row r="19647" spans="1:2" x14ac:dyDescent="0.3">
      <c r="A19647" s="3">
        <v>347866</v>
      </c>
      <c r="B19647" s="5" t="s">
        <v>49</v>
      </c>
    </row>
    <row r="19648" spans="1:2" x14ac:dyDescent="0.3">
      <c r="A19648" s="3">
        <v>347866</v>
      </c>
      <c r="B19648" s="5" t="s">
        <v>1246</v>
      </c>
    </row>
    <row r="19649" spans="1:2" x14ac:dyDescent="0.3">
      <c r="A19649" s="3">
        <v>434355</v>
      </c>
      <c r="B19649" s="5" t="s">
        <v>777</v>
      </c>
    </row>
    <row r="19650" spans="1:2" x14ac:dyDescent="0.3">
      <c r="A19650" s="3">
        <v>434355</v>
      </c>
      <c r="B19650" s="5" t="s">
        <v>30</v>
      </c>
    </row>
    <row r="19651" spans="1:2" x14ac:dyDescent="0.3">
      <c r="A19651" s="3">
        <v>475210</v>
      </c>
      <c r="B19651" s="5" t="s">
        <v>2528</v>
      </c>
    </row>
    <row r="19652" spans="1:2" x14ac:dyDescent="0.3">
      <c r="A19652" s="3">
        <v>475210</v>
      </c>
      <c r="B19652" s="5" t="s">
        <v>166</v>
      </c>
    </row>
    <row r="19653" spans="1:2" x14ac:dyDescent="0.3">
      <c r="A19653" s="3">
        <v>475210</v>
      </c>
      <c r="B19653" s="5" t="s">
        <v>6631</v>
      </c>
    </row>
    <row r="19654" spans="1:2" x14ac:dyDescent="0.3">
      <c r="A19654" s="3">
        <v>475210</v>
      </c>
      <c r="B19654" s="5" t="s">
        <v>777</v>
      </c>
    </row>
    <row r="19655" spans="1:2" x14ac:dyDescent="0.3">
      <c r="A19655" s="3">
        <v>475210</v>
      </c>
      <c r="B19655" s="5" t="s">
        <v>1139</v>
      </c>
    </row>
    <row r="19656" spans="1:2" x14ac:dyDescent="0.3">
      <c r="A19656" s="3">
        <v>420814</v>
      </c>
      <c r="B19656" s="5" t="s">
        <v>1139</v>
      </c>
    </row>
    <row r="19657" spans="1:2" x14ac:dyDescent="0.3">
      <c r="A19657" s="3">
        <v>420814</v>
      </c>
      <c r="B19657" s="5" t="s">
        <v>30</v>
      </c>
    </row>
    <row r="19658" spans="1:2" x14ac:dyDescent="0.3">
      <c r="A19658" s="3">
        <v>420814</v>
      </c>
      <c r="B19658" s="5" t="s">
        <v>6748</v>
      </c>
    </row>
    <row r="19659" spans="1:2" x14ac:dyDescent="0.3">
      <c r="A19659" s="3">
        <v>420814</v>
      </c>
      <c r="B19659" s="5" t="s">
        <v>2848</v>
      </c>
    </row>
    <row r="19660" spans="1:2" x14ac:dyDescent="0.3">
      <c r="A19660" s="3">
        <v>489999</v>
      </c>
      <c r="B19660" s="5" t="s">
        <v>49</v>
      </c>
    </row>
    <row r="19661" spans="1:2" x14ac:dyDescent="0.3">
      <c r="A19661" s="3">
        <v>489999</v>
      </c>
      <c r="B19661" s="5" t="s">
        <v>6631</v>
      </c>
    </row>
    <row r="19662" spans="1:2" x14ac:dyDescent="0.3">
      <c r="A19662" s="3">
        <v>489999</v>
      </c>
      <c r="B19662" s="5" t="s">
        <v>166</v>
      </c>
    </row>
    <row r="19663" spans="1:2" x14ac:dyDescent="0.3">
      <c r="A19663" s="3">
        <v>538235</v>
      </c>
      <c r="B19663" s="5" t="s">
        <v>886</v>
      </c>
    </row>
    <row r="19664" spans="1:2" x14ac:dyDescent="0.3">
      <c r="A19664" s="3">
        <v>538235</v>
      </c>
      <c r="B19664" s="5" t="s">
        <v>2848</v>
      </c>
    </row>
    <row r="19665" spans="1:2" x14ac:dyDescent="0.3">
      <c r="A19665" s="3">
        <v>538235</v>
      </c>
      <c r="B19665" s="5" t="s">
        <v>49</v>
      </c>
    </row>
    <row r="19666" spans="1:2" x14ac:dyDescent="0.3">
      <c r="A19666" s="3">
        <v>486947</v>
      </c>
      <c r="B19666" s="5" t="s">
        <v>166</v>
      </c>
    </row>
    <row r="19667" spans="1:2" x14ac:dyDescent="0.3">
      <c r="A19667" s="3">
        <v>486947</v>
      </c>
      <c r="B19667" s="5" t="s">
        <v>49</v>
      </c>
    </row>
    <row r="19668" spans="1:2" x14ac:dyDescent="0.3">
      <c r="A19668" s="3">
        <v>486947</v>
      </c>
      <c r="B19668" s="5" t="s">
        <v>1246</v>
      </c>
    </row>
    <row r="19669" spans="1:2" x14ac:dyDescent="0.3">
      <c r="A19669" s="3">
        <v>469916</v>
      </c>
      <c r="B19669" s="5" t="s">
        <v>468</v>
      </c>
    </row>
    <row r="19670" spans="1:2" x14ac:dyDescent="0.3">
      <c r="A19670" s="3">
        <v>469916</v>
      </c>
      <c r="B19670" s="5" t="s">
        <v>166</v>
      </c>
    </row>
    <row r="19671" spans="1:2" x14ac:dyDescent="0.3">
      <c r="A19671" s="3">
        <v>564147</v>
      </c>
      <c r="B19671" s="5" t="s">
        <v>777</v>
      </c>
    </row>
    <row r="19672" spans="1:2" x14ac:dyDescent="0.3">
      <c r="A19672" s="3">
        <v>564147</v>
      </c>
      <c r="B19672" s="5" t="s">
        <v>166</v>
      </c>
    </row>
    <row r="19673" spans="1:2" x14ac:dyDescent="0.3">
      <c r="A19673" s="3">
        <v>564147</v>
      </c>
      <c r="B19673" s="5" t="s">
        <v>1139</v>
      </c>
    </row>
    <row r="19674" spans="1:2" x14ac:dyDescent="0.3">
      <c r="A19674" s="3">
        <v>564147</v>
      </c>
      <c r="B19674" s="5" t="s">
        <v>1246</v>
      </c>
    </row>
    <row r="19675" spans="1:2" x14ac:dyDescent="0.3">
      <c r="A19675" s="3">
        <v>459616</v>
      </c>
      <c r="B19675" s="5" t="s">
        <v>30</v>
      </c>
    </row>
    <row r="19676" spans="1:2" x14ac:dyDescent="0.3">
      <c r="A19676" s="3">
        <v>459616</v>
      </c>
      <c r="B19676" s="5" t="s">
        <v>2848</v>
      </c>
    </row>
    <row r="19677" spans="1:2" x14ac:dyDescent="0.3">
      <c r="A19677" s="3">
        <v>459616</v>
      </c>
      <c r="B19677" s="5" t="s">
        <v>1139</v>
      </c>
    </row>
    <row r="19678" spans="1:2" x14ac:dyDescent="0.3">
      <c r="A19678" s="3">
        <v>439015</v>
      </c>
      <c r="B19678" s="5" t="s">
        <v>468</v>
      </c>
    </row>
    <row r="19679" spans="1:2" x14ac:dyDescent="0.3">
      <c r="A19679" s="3">
        <v>439015</v>
      </c>
      <c r="B19679" s="5" t="s">
        <v>6631</v>
      </c>
    </row>
    <row r="19680" spans="1:2" x14ac:dyDescent="0.3">
      <c r="A19680" s="3">
        <v>439015</v>
      </c>
      <c r="B19680" s="5" t="s">
        <v>166</v>
      </c>
    </row>
    <row r="19681" spans="1:2" x14ac:dyDescent="0.3">
      <c r="A19681" s="3">
        <v>375785</v>
      </c>
      <c r="B19681" s="5" t="s">
        <v>30</v>
      </c>
    </row>
    <row r="19682" spans="1:2" x14ac:dyDescent="0.3">
      <c r="A19682" s="3">
        <v>375785</v>
      </c>
      <c r="B19682" s="5" t="s">
        <v>49</v>
      </c>
    </row>
    <row r="19683" spans="1:2" x14ac:dyDescent="0.3">
      <c r="A19683" s="3">
        <v>532444</v>
      </c>
      <c r="B19683" s="5" t="s">
        <v>886</v>
      </c>
    </row>
    <row r="19684" spans="1:2" x14ac:dyDescent="0.3">
      <c r="A19684" s="3">
        <v>532444</v>
      </c>
      <c r="B19684" s="5" t="s">
        <v>49</v>
      </c>
    </row>
    <row r="19685" spans="1:2" x14ac:dyDescent="0.3">
      <c r="A19685" s="3">
        <v>559563</v>
      </c>
      <c r="B19685" s="5" t="s">
        <v>886</v>
      </c>
    </row>
    <row r="19686" spans="1:2" x14ac:dyDescent="0.3">
      <c r="A19686" s="3">
        <v>517991</v>
      </c>
      <c r="B19686" s="5" t="s">
        <v>49</v>
      </c>
    </row>
    <row r="19687" spans="1:2" x14ac:dyDescent="0.3">
      <c r="A19687" s="3">
        <v>517991</v>
      </c>
      <c r="B19687" s="5" t="s">
        <v>7548</v>
      </c>
    </row>
    <row r="19688" spans="1:2" x14ac:dyDescent="0.3">
      <c r="A19688" s="3">
        <v>517991</v>
      </c>
      <c r="B19688" s="5" t="s">
        <v>166</v>
      </c>
    </row>
    <row r="19689" spans="1:2" x14ac:dyDescent="0.3">
      <c r="A19689" s="3">
        <v>535389</v>
      </c>
      <c r="B19689" s="5" t="s">
        <v>310</v>
      </c>
    </row>
    <row r="19690" spans="1:2" x14ac:dyDescent="0.3">
      <c r="A19690" s="3">
        <v>535389</v>
      </c>
      <c r="B19690" s="5" t="s">
        <v>7548</v>
      </c>
    </row>
    <row r="19691" spans="1:2" x14ac:dyDescent="0.3">
      <c r="A19691" s="3">
        <v>535389</v>
      </c>
      <c r="B19691" s="5" t="s">
        <v>777</v>
      </c>
    </row>
    <row r="19692" spans="1:2" x14ac:dyDescent="0.3">
      <c r="A19692" s="3">
        <v>484862</v>
      </c>
      <c r="B19692" s="5" t="s">
        <v>2297</v>
      </c>
    </row>
    <row r="19693" spans="1:2" x14ac:dyDescent="0.3">
      <c r="A19693" s="3">
        <v>484862</v>
      </c>
      <c r="B19693" s="5" t="s">
        <v>30</v>
      </c>
    </row>
    <row r="19694" spans="1:2" x14ac:dyDescent="0.3">
      <c r="A19694" s="3">
        <v>484862</v>
      </c>
      <c r="B19694" s="5" t="s">
        <v>777</v>
      </c>
    </row>
    <row r="19695" spans="1:2" x14ac:dyDescent="0.3">
      <c r="A19695" s="3">
        <v>484862</v>
      </c>
      <c r="B19695" s="5" t="s">
        <v>6748</v>
      </c>
    </row>
    <row r="19696" spans="1:2" x14ac:dyDescent="0.3">
      <c r="A19696" s="3">
        <v>484862</v>
      </c>
      <c r="B19696" s="5" t="s">
        <v>2528</v>
      </c>
    </row>
    <row r="19697" spans="1:2" x14ac:dyDescent="0.3">
      <c r="A19697" s="3">
        <v>506072</v>
      </c>
      <c r="B19697" s="5" t="s">
        <v>2528</v>
      </c>
    </row>
    <row r="19698" spans="1:2" x14ac:dyDescent="0.3">
      <c r="A19698" s="3">
        <v>407440</v>
      </c>
      <c r="B19698" s="5" t="s">
        <v>49</v>
      </c>
    </row>
    <row r="19699" spans="1:2" x14ac:dyDescent="0.3">
      <c r="A19699" s="3">
        <v>518158</v>
      </c>
      <c r="B19699" s="5" t="s">
        <v>468</v>
      </c>
    </row>
    <row r="19700" spans="1:2" x14ac:dyDescent="0.3">
      <c r="A19700" s="3">
        <v>518158</v>
      </c>
      <c r="B19700" s="5" t="s">
        <v>2848</v>
      </c>
    </row>
    <row r="19701" spans="1:2" x14ac:dyDescent="0.3">
      <c r="A19701" s="3">
        <v>518158</v>
      </c>
      <c r="B19701" s="5" t="s">
        <v>30</v>
      </c>
    </row>
    <row r="19702" spans="1:2" x14ac:dyDescent="0.3">
      <c r="A19702" s="3">
        <v>399796</v>
      </c>
      <c r="B19702" s="5" t="s">
        <v>30</v>
      </c>
    </row>
    <row r="19703" spans="1:2" x14ac:dyDescent="0.3">
      <c r="A19703" s="3">
        <v>432527</v>
      </c>
      <c r="B19703" s="5" t="s">
        <v>49</v>
      </c>
    </row>
    <row r="19704" spans="1:2" x14ac:dyDescent="0.3">
      <c r="A19704" s="3">
        <v>432527</v>
      </c>
      <c r="B19704" s="5" t="s">
        <v>7548</v>
      </c>
    </row>
    <row r="19705" spans="1:2" x14ac:dyDescent="0.3">
      <c r="A19705" s="3">
        <v>432527</v>
      </c>
      <c r="B19705" s="5" t="s">
        <v>886</v>
      </c>
    </row>
    <row r="19706" spans="1:2" x14ac:dyDescent="0.3">
      <c r="A19706" s="3">
        <v>395841</v>
      </c>
      <c r="B19706" s="5" t="s">
        <v>166</v>
      </c>
    </row>
    <row r="19707" spans="1:2" x14ac:dyDescent="0.3">
      <c r="A19707" s="3">
        <v>395841</v>
      </c>
      <c r="B19707" s="5" t="s">
        <v>6631</v>
      </c>
    </row>
    <row r="19708" spans="1:2" x14ac:dyDescent="0.3">
      <c r="A19708" s="3">
        <v>395841</v>
      </c>
      <c r="B19708" s="5" t="s">
        <v>1246</v>
      </c>
    </row>
    <row r="19709" spans="1:2" x14ac:dyDescent="0.3">
      <c r="A19709" s="3">
        <v>465136</v>
      </c>
      <c r="B19709" s="5" t="s">
        <v>886</v>
      </c>
    </row>
    <row r="19710" spans="1:2" x14ac:dyDescent="0.3">
      <c r="A19710" s="3">
        <v>465136</v>
      </c>
      <c r="B19710" s="5" t="s">
        <v>2848</v>
      </c>
    </row>
    <row r="19711" spans="1:2" x14ac:dyDescent="0.3">
      <c r="A19711" s="3">
        <v>493551</v>
      </c>
      <c r="B19711" s="5" t="s">
        <v>49</v>
      </c>
    </row>
    <row r="19712" spans="1:2" x14ac:dyDescent="0.3">
      <c r="A19712" s="3">
        <v>493551</v>
      </c>
      <c r="B19712" s="5" t="s">
        <v>7548</v>
      </c>
    </row>
    <row r="19713" spans="1:2" x14ac:dyDescent="0.3">
      <c r="A19713" s="3">
        <v>493551</v>
      </c>
      <c r="B19713" s="5" t="s">
        <v>166</v>
      </c>
    </row>
    <row r="19714" spans="1:2" x14ac:dyDescent="0.3">
      <c r="A19714" s="3">
        <v>426426</v>
      </c>
      <c r="B19714" s="5" t="s">
        <v>49</v>
      </c>
    </row>
    <row r="19715" spans="1:2" x14ac:dyDescent="0.3">
      <c r="A19715" s="3">
        <v>421658</v>
      </c>
      <c r="B19715" s="5" t="s">
        <v>777</v>
      </c>
    </row>
    <row r="19716" spans="1:2" x14ac:dyDescent="0.3">
      <c r="A19716" s="3">
        <v>421658</v>
      </c>
      <c r="B19716" s="5" t="s">
        <v>166</v>
      </c>
    </row>
    <row r="19717" spans="1:2" x14ac:dyDescent="0.3">
      <c r="A19717" s="3">
        <v>421658</v>
      </c>
      <c r="B19717" s="5" t="s">
        <v>1139</v>
      </c>
    </row>
    <row r="19718" spans="1:2" x14ac:dyDescent="0.3">
      <c r="A19718" s="3">
        <v>421658</v>
      </c>
      <c r="B19718" s="5" t="s">
        <v>49</v>
      </c>
    </row>
    <row r="19719" spans="1:2" x14ac:dyDescent="0.3">
      <c r="A19719" s="3">
        <v>532321</v>
      </c>
      <c r="B19719" s="5" t="s">
        <v>2297</v>
      </c>
    </row>
    <row r="19720" spans="1:2" x14ac:dyDescent="0.3">
      <c r="A19720" s="3">
        <v>532321</v>
      </c>
      <c r="B19720" s="5" t="s">
        <v>1139</v>
      </c>
    </row>
    <row r="19721" spans="1:2" x14ac:dyDescent="0.3">
      <c r="A19721" s="3">
        <v>532321</v>
      </c>
      <c r="B19721" s="5" t="s">
        <v>2848</v>
      </c>
    </row>
    <row r="19722" spans="1:2" x14ac:dyDescent="0.3">
      <c r="A19722" s="3">
        <v>457136</v>
      </c>
      <c r="B19722" s="5" t="s">
        <v>49</v>
      </c>
    </row>
    <row r="19723" spans="1:2" x14ac:dyDescent="0.3">
      <c r="A19723" s="3">
        <v>457136</v>
      </c>
      <c r="B19723" s="5" t="s">
        <v>7548</v>
      </c>
    </row>
    <row r="19724" spans="1:2" x14ac:dyDescent="0.3">
      <c r="A19724" s="3">
        <v>507732</v>
      </c>
      <c r="B19724" s="5" t="s">
        <v>2297</v>
      </c>
    </row>
    <row r="19725" spans="1:2" x14ac:dyDescent="0.3">
      <c r="A19725" s="3">
        <v>507732</v>
      </c>
      <c r="B19725" s="5" t="s">
        <v>777</v>
      </c>
    </row>
    <row r="19726" spans="1:2" x14ac:dyDescent="0.3">
      <c r="A19726" s="3">
        <v>507732</v>
      </c>
      <c r="B19726" s="5" t="s">
        <v>886</v>
      </c>
    </row>
    <row r="19727" spans="1:2" x14ac:dyDescent="0.3">
      <c r="A19727" s="3">
        <v>507732</v>
      </c>
      <c r="B19727" s="5" t="s">
        <v>2848</v>
      </c>
    </row>
    <row r="19728" spans="1:2" x14ac:dyDescent="0.3">
      <c r="A19728" s="3">
        <v>499028</v>
      </c>
      <c r="B19728" s="5" t="s">
        <v>886</v>
      </c>
    </row>
    <row r="19729" spans="1:2" x14ac:dyDescent="0.3">
      <c r="A19729" s="3">
        <v>499028</v>
      </c>
      <c r="B19729" s="5" t="s">
        <v>49</v>
      </c>
    </row>
    <row r="19730" spans="1:2" x14ac:dyDescent="0.3">
      <c r="A19730" s="3">
        <v>499028</v>
      </c>
      <c r="B19730" s="5" t="s">
        <v>2848</v>
      </c>
    </row>
    <row r="19731" spans="1:2" x14ac:dyDescent="0.3">
      <c r="A19731" s="3">
        <v>401371</v>
      </c>
      <c r="B19731" s="5" t="s">
        <v>2528</v>
      </c>
    </row>
    <row r="19732" spans="1:2" x14ac:dyDescent="0.3">
      <c r="A19732" s="3">
        <v>401371</v>
      </c>
      <c r="B19732" s="5" t="s">
        <v>6631</v>
      </c>
    </row>
    <row r="19733" spans="1:2" x14ac:dyDescent="0.3">
      <c r="A19733" s="3">
        <v>401371</v>
      </c>
      <c r="B19733" s="5" t="s">
        <v>166</v>
      </c>
    </row>
    <row r="19734" spans="1:2" x14ac:dyDescent="0.3">
      <c r="A19734" s="3">
        <v>559638</v>
      </c>
      <c r="B19734" s="5" t="s">
        <v>886</v>
      </c>
    </row>
    <row r="19735" spans="1:2" x14ac:dyDescent="0.3">
      <c r="A19735" s="3">
        <v>528549</v>
      </c>
      <c r="B19735" s="5" t="s">
        <v>886</v>
      </c>
    </row>
    <row r="19736" spans="1:2" x14ac:dyDescent="0.3">
      <c r="A19736" s="3">
        <v>523931</v>
      </c>
      <c r="B19736" s="5" t="s">
        <v>777</v>
      </c>
    </row>
    <row r="19737" spans="1:2" x14ac:dyDescent="0.3">
      <c r="A19737" s="3">
        <v>523931</v>
      </c>
      <c r="B19737" s="5" t="s">
        <v>2528</v>
      </c>
    </row>
    <row r="19738" spans="1:2" x14ac:dyDescent="0.3">
      <c r="A19738" s="3">
        <v>523931</v>
      </c>
      <c r="B19738" s="5" t="s">
        <v>468</v>
      </c>
    </row>
    <row r="19739" spans="1:2" x14ac:dyDescent="0.3">
      <c r="A19739" s="3">
        <v>523931</v>
      </c>
      <c r="B19739" s="5" t="s">
        <v>19406</v>
      </c>
    </row>
    <row r="19740" spans="1:2" x14ac:dyDescent="0.3">
      <c r="A19740" s="3">
        <v>497727</v>
      </c>
      <c r="B19740" s="5" t="s">
        <v>1139</v>
      </c>
    </row>
    <row r="19741" spans="1:2" x14ac:dyDescent="0.3">
      <c r="A19741" s="3">
        <v>497727</v>
      </c>
      <c r="B19741" s="5" t="s">
        <v>2848</v>
      </c>
    </row>
    <row r="19742" spans="1:2" x14ac:dyDescent="0.3">
      <c r="A19742" s="3">
        <v>497727</v>
      </c>
      <c r="B19742" s="5" t="s">
        <v>777</v>
      </c>
    </row>
    <row r="19743" spans="1:2" x14ac:dyDescent="0.3">
      <c r="A19743" s="3">
        <v>552095</v>
      </c>
      <c r="B19743" s="5" t="s">
        <v>1139</v>
      </c>
    </row>
    <row r="19744" spans="1:2" x14ac:dyDescent="0.3">
      <c r="A19744" s="3">
        <v>552095</v>
      </c>
      <c r="B19744" s="5" t="s">
        <v>2297</v>
      </c>
    </row>
    <row r="19745" spans="1:2" x14ac:dyDescent="0.3">
      <c r="A19745" s="3">
        <v>552095</v>
      </c>
      <c r="B19745" s="5" t="s">
        <v>6748</v>
      </c>
    </row>
    <row r="19746" spans="1:2" x14ac:dyDescent="0.3">
      <c r="A19746" s="3">
        <v>552095</v>
      </c>
      <c r="B19746" s="5" t="s">
        <v>777</v>
      </c>
    </row>
    <row r="19747" spans="1:2" x14ac:dyDescent="0.3">
      <c r="A19747" s="3">
        <v>375107</v>
      </c>
      <c r="B19747" s="5" t="s">
        <v>2297</v>
      </c>
    </row>
    <row r="19748" spans="1:2" x14ac:dyDescent="0.3">
      <c r="A19748" s="3">
        <v>375107</v>
      </c>
      <c r="B19748" s="5" t="s">
        <v>6748</v>
      </c>
    </row>
    <row r="19749" spans="1:2" x14ac:dyDescent="0.3">
      <c r="A19749" s="3">
        <v>375107</v>
      </c>
      <c r="B19749" s="5" t="s">
        <v>1139</v>
      </c>
    </row>
    <row r="19750" spans="1:2" x14ac:dyDescent="0.3">
      <c r="A19750" s="3">
        <v>375107</v>
      </c>
      <c r="B19750" s="5" t="s">
        <v>30</v>
      </c>
    </row>
    <row r="19751" spans="1:2" x14ac:dyDescent="0.3">
      <c r="A19751" s="3">
        <v>474354</v>
      </c>
      <c r="B19751" s="5" t="s">
        <v>1246</v>
      </c>
    </row>
    <row r="19752" spans="1:2" x14ac:dyDescent="0.3">
      <c r="A19752" s="3">
        <v>474354</v>
      </c>
      <c r="B19752" s="5" t="s">
        <v>49</v>
      </c>
    </row>
    <row r="19753" spans="1:2" x14ac:dyDescent="0.3">
      <c r="A19753" s="3">
        <v>474354</v>
      </c>
      <c r="B19753" s="5" t="s">
        <v>7548</v>
      </c>
    </row>
    <row r="19754" spans="1:2" x14ac:dyDescent="0.3">
      <c r="A19754" s="3">
        <v>474354</v>
      </c>
      <c r="B19754" s="5" t="s">
        <v>166</v>
      </c>
    </row>
    <row r="19755" spans="1:2" x14ac:dyDescent="0.3">
      <c r="A19755" s="3">
        <v>400090</v>
      </c>
      <c r="B19755" s="5" t="s">
        <v>49</v>
      </c>
    </row>
    <row r="19756" spans="1:2" x14ac:dyDescent="0.3">
      <c r="A19756" s="3">
        <v>400090</v>
      </c>
      <c r="B19756" s="5" t="s">
        <v>166</v>
      </c>
    </row>
    <row r="19757" spans="1:2" x14ac:dyDescent="0.3">
      <c r="A19757" s="3">
        <v>400090</v>
      </c>
      <c r="B19757" s="5" t="s">
        <v>6841</v>
      </c>
    </row>
    <row r="19758" spans="1:2" x14ac:dyDescent="0.3">
      <c r="A19758" s="3">
        <v>549590</v>
      </c>
      <c r="B19758" s="5" t="s">
        <v>777</v>
      </c>
    </row>
    <row r="19759" spans="1:2" x14ac:dyDescent="0.3">
      <c r="A19759" s="3">
        <v>549590</v>
      </c>
      <c r="B19759" s="5" t="s">
        <v>1246</v>
      </c>
    </row>
    <row r="19760" spans="1:2" x14ac:dyDescent="0.3">
      <c r="A19760" s="3">
        <v>549590</v>
      </c>
      <c r="B19760" s="5" t="s">
        <v>166</v>
      </c>
    </row>
    <row r="19761" spans="1:2" x14ac:dyDescent="0.3">
      <c r="A19761" s="3">
        <v>549590</v>
      </c>
      <c r="B19761" s="5" t="s">
        <v>6631</v>
      </c>
    </row>
    <row r="19762" spans="1:2" x14ac:dyDescent="0.3">
      <c r="A19762" s="3">
        <v>426249</v>
      </c>
      <c r="B19762" s="5" t="s">
        <v>49</v>
      </c>
    </row>
    <row r="19763" spans="1:2" x14ac:dyDescent="0.3">
      <c r="A19763" s="3">
        <v>426249</v>
      </c>
      <c r="B19763" s="5" t="s">
        <v>2378</v>
      </c>
    </row>
    <row r="19764" spans="1:2" x14ac:dyDescent="0.3">
      <c r="A19764" s="3">
        <v>426249</v>
      </c>
      <c r="B19764" s="5" t="s">
        <v>166</v>
      </c>
    </row>
    <row r="19765" spans="1:2" x14ac:dyDescent="0.3">
      <c r="A19765" s="3">
        <v>426249</v>
      </c>
      <c r="B19765" s="5" t="s">
        <v>468</v>
      </c>
    </row>
    <row r="19766" spans="1:2" x14ac:dyDescent="0.3">
      <c r="A19766" s="3">
        <v>548066</v>
      </c>
      <c r="B19766" s="5" t="s">
        <v>2528</v>
      </c>
    </row>
    <row r="19767" spans="1:2" x14ac:dyDescent="0.3">
      <c r="A19767" s="3">
        <v>548066</v>
      </c>
      <c r="B19767" s="5" t="s">
        <v>166</v>
      </c>
    </row>
    <row r="19768" spans="1:2" x14ac:dyDescent="0.3">
      <c r="A19768" s="3">
        <v>464502</v>
      </c>
      <c r="B19768" s="5" t="s">
        <v>49</v>
      </c>
    </row>
    <row r="19769" spans="1:2" x14ac:dyDescent="0.3">
      <c r="A19769" s="3">
        <v>464502</v>
      </c>
      <c r="B19769" s="5" t="s">
        <v>166</v>
      </c>
    </row>
    <row r="19770" spans="1:2" x14ac:dyDescent="0.3">
      <c r="A19770" s="3">
        <v>538338</v>
      </c>
      <c r="B19770" s="5" t="s">
        <v>886</v>
      </c>
    </row>
    <row r="19771" spans="1:2" x14ac:dyDescent="0.3">
      <c r="A19771" s="3">
        <v>401469</v>
      </c>
      <c r="B19771" s="5" t="s">
        <v>1246</v>
      </c>
    </row>
    <row r="19772" spans="1:2" x14ac:dyDescent="0.3">
      <c r="A19772" s="3">
        <v>401469</v>
      </c>
      <c r="B19772" s="5" t="s">
        <v>166</v>
      </c>
    </row>
    <row r="19773" spans="1:2" x14ac:dyDescent="0.3">
      <c r="A19773" s="3">
        <v>463116</v>
      </c>
      <c r="B19773" s="5" t="s">
        <v>2297</v>
      </c>
    </row>
    <row r="19774" spans="1:2" x14ac:dyDescent="0.3">
      <c r="A19774" s="3">
        <v>463116</v>
      </c>
      <c r="B19774" s="5" t="s">
        <v>30</v>
      </c>
    </row>
    <row r="19775" spans="1:2" x14ac:dyDescent="0.3">
      <c r="A19775" s="3">
        <v>463116</v>
      </c>
      <c r="B19775" s="5" t="s">
        <v>1139</v>
      </c>
    </row>
    <row r="19776" spans="1:2" x14ac:dyDescent="0.3">
      <c r="A19776" s="3">
        <v>463116</v>
      </c>
      <c r="B19776" s="5" t="s">
        <v>6748</v>
      </c>
    </row>
    <row r="19777" spans="1:2" x14ac:dyDescent="0.3">
      <c r="A19777" s="3">
        <v>384677</v>
      </c>
      <c r="B19777" s="5" t="s">
        <v>886</v>
      </c>
    </row>
    <row r="19778" spans="1:2" x14ac:dyDescent="0.3">
      <c r="A19778" s="3">
        <v>384677</v>
      </c>
      <c r="B19778" s="5" t="s">
        <v>30</v>
      </c>
    </row>
    <row r="19779" spans="1:2" x14ac:dyDescent="0.3">
      <c r="A19779" s="3">
        <v>556803</v>
      </c>
      <c r="B19779" s="5" t="s">
        <v>886</v>
      </c>
    </row>
    <row r="19780" spans="1:2" x14ac:dyDescent="0.3">
      <c r="A19780" s="3">
        <v>556803</v>
      </c>
      <c r="B19780" s="5" t="s">
        <v>30</v>
      </c>
    </row>
    <row r="19781" spans="1:2" x14ac:dyDescent="0.3">
      <c r="A19781" s="3">
        <v>467632</v>
      </c>
      <c r="B19781" s="5" t="s">
        <v>166</v>
      </c>
    </row>
    <row r="19782" spans="1:2" x14ac:dyDescent="0.3">
      <c r="A19782" s="3">
        <v>467632</v>
      </c>
      <c r="B19782" s="5" t="s">
        <v>1246</v>
      </c>
    </row>
    <row r="19783" spans="1:2" x14ac:dyDescent="0.3">
      <c r="A19783" s="3">
        <v>467632</v>
      </c>
      <c r="B19783" s="5" t="s">
        <v>468</v>
      </c>
    </row>
    <row r="19784" spans="1:2" x14ac:dyDescent="0.3">
      <c r="A19784" s="3">
        <v>467632</v>
      </c>
      <c r="B19784" s="5" t="s">
        <v>49</v>
      </c>
    </row>
    <row r="19785" spans="1:2" x14ac:dyDescent="0.3">
      <c r="A19785" s="3">
        <v>477489</v>
      </c>
      <c r="B19785" s="5" t="s">
        <v>49</v>
      </c>
    </row>
    <row r="19786" spans="1:2" x14ac:dyDescent="0.3">
      <c r="A19786" s="3">
        <v>477489</v>
      </c>
      <c r="B19786" s="5" t="s">
        <v>2528</v>
      </c>
    </row>
    <row r="19787" spans="1:2" x14ac:dyDescent="0.3">
      <c r="A19787" s="3">
        <v>477489</v>
      </c>
      <c r="B19787" s="5" t="s">
        <v>166</v>
      </c>
    </row>
    <row r="19788" spans="1:2" x14ac:dyDescent="0.3">
      <c r="A19788" s="3">
        <v>521296</v>
      </c>
      <c r="B19788" s="5" t="s">
        <v>2297</v>
      </c>
    </row>
    <row r="19789" spans="1:2" x14ac:dyDescent="0.3">
      <c r="A19789" s="3">
        <v>521296</v>
      </c>
      <c r="B19789" s="5" t="s">
        <v>30</v>
      </c>
    </row>
    <row r="19790" spans="1:2" x14ac:dyDescent="0.3">
      <c r="A19790" s="3">
        <v>521296</v>
      </c>
      <c r="B19790" s="5" t="s">
        <v>2848</v>
      </c>
    </row>
    <row r="19791" spans="1:2" x14ac:dyDescent="0.3">
      <c r="A19791" s="3">
        <v>521296</v>
      </c>
      <c r="B19791" s="5" t="s">
        <v>6748</v>
      </c>
    </row>
    <row r="19792" spans="1:2" x14ac:dyDescent="0.3">
      <c r="A19792" s="3">
        <v>521296</v>
      </c>
      <c r="B19792" s="5" t="s">
        <v>49</v>
      </c>
    </row>
    <row r="19793" spans="1:2" x14ac:dyDescent="0.3">
      <c r="A19793" s="3">
        <v>521296</v>
      </c>
      <c r="B19793" s="5" t="s">
        <v>1139</v>
      </c>
    </row>
    <row r="19794" spans="1:2" x14ac:dyDescent="0.3">
      <c r="A19794" s="3">
        <v>425505</v>
      </c>
      <c r="B19794" s="5" t="s">
        <v>2528</v>
      </c>
    </row>
    <row r="19795" spans="1:2" x14ac:dyDescent="0.3">
      <c r="A19795" s="3">
        <v>425505</v>
      </c>
      <c r="B19795" s="5" t="s">
        <v>777</v>
      </c>
    </row>
    <row r="19796" spans="1:2" x14ac:dyDescent="0.3">
      <c r="A19796" s="3">
        <v>425505</v>
      </c>
      <c r="B19796" s="5" t="s">
        <v>1139</v>
      </c>
    </row>
    <row r="19797" spans="1:2" x14ac:dyDescent="0.3">
      <c r="A19797" s="3">
        <v>425505</v>
      </c>
      <c r="B19797" s="5" t="s">
        <v>166</v>
      </c>
    </row>
    <row r="19798" spans="1:2" x14ac:dyDescent="0.3">
      <c r="A19798" s="3">
        <v>492336</v>
      </c>
      <c r="B19798" s="5" t="s">
        <v>777</v>
      </c>
    </row>
    <row r="19799" spans="1:2" x14ac:dyDescent="0.3">
      <c r="A19799" s="3">
        <v>492336</v>
      </c>
      <c r="B19799" s="5" t="s">
        <v>468</v>
      </c>
    </row>
    <row r="19800" spans="1:2" x14ac:dyDescent="0.3">
      <c r="A19800" s="3">
        <v>492336</v>
      </c>
      <c r="B19800" s="5" t="s">
        <v>2528</v>
      </c>
    </row>
    <row r="19801" spans="1:2" x14ac:dyDescent="0.3">
      <c r="A19801" s="3">
        <v>454286</v>
      </c>
      <c r="B19801" s="5" t="s">
        <v>49</v>
      </c>
    </row>
    <row r="19802" spans="1:2" x14ac:dyDescent="0.3">
      <c r="A19802" s="3">
        <v>497370</v>
      </c>
      <c r="B19802" s="5" t="s">
        <v>1246</v>
      </c>
    </row>
    <row r="19803" spans="1:2" x14ac:dyDescent="0.3">
      <c r="A19803" s="3">
        <v>497370</v>
      </c>
      <c r="B19803" s="5" t="s">
        <v>777</v>
      </c>
    </row>
    <row r="19804" spans="1:2" x14ac:dyDescent="0.3">
      <c r="A19804" s="3">
        <v>497370</v>
      </c>
      <c r="B19804" s="5" t="s">
        <v>49</v>
      </c>
    </row>
    <row r="19805" spans="1:2" x14ac:dyDescent="0.3">
      <c r="A19805" s="3">
        <v>407451</v>
      </c>
      <c r="B19805" s="5" t="s">
        <v>1139</v>
      </c>
    </row>
    <row r="19806" spans="1:2" x14ac:dyDescent="0.3">
      <c r="A19806" s="3">
        <v>407451</v>
      </c>
      <c r="B19806" s="5" t="s">
        <v>2528</v>
      </c>
    </row>
    <row r="19807" spans="1:2" x14ac:dyDescent="0.3">
      <c r="A19807" s="3">
        <v>407451</v>
      </c>
      <c r="B19807" s="5" t="s">
        <v>6748</v>
      </c>
    </row>
    <row r="19808" spans="1:2" x14ac:dyDescent="0.3">
      <c r="A19808" s="3">
        <v>407451</v>
      </c>
      <c r="B19808" s="5" t="s">
        <v>2848</v>
      </c>
    </row>
    <row r="19809" spans="1:2" x14ac:dyDescent="0.3">
      <c r="A19809" s="3">
        <v>437375</v>
      </c>
      <c r="B19809" s="5" t="s">
        <v>166</v>
      </c>
    </row>
    <row r="19810" spans="1:2" x14ac:dyDescent="0.3">
      <c r="A19810" s="3">
        <v>437375</v>
      </c>
      <c r="B19810" s="5" t="s">
        <v>6631</v>
      </c>
    </row>
    <row r="19811" spans="1:2" x14ac:dyDescent="0.3">
      <c r="A19811" s="3">
        <v>406761</v>
      </c>
      <c r="B19811" s="5" t="s">
        <v>166</v>
      </c>
    </row>
    <row r="19812" spans="1:2" x14ac:dyDescent="0.3">
      <c r="A19812" s="3">
        <v>406761</v>
      </c>
      <c r="B19812" s="5" t="s">
        <v>2528</v>
      </c>
    </row>
    <row r="19813" spans="1:2" x14ac:dyDescent="0.3">
      <c r="A19813" s="3">
        <v>406761</v>
      </c>
      <c r="B19813" s="5" t="s">
        <v>777</v>
      </c>
    </row>
    <row r="19814" spans="1:2" x14ac:dyDescent="0.3">
      <c r="A19814" s="3">
        <v>406761</v>
      </c>
      <c r="B19814" s="5" t="s">
        <v>1246</v>
      </c>
    </row>
    <row r="19815" spans="1:2" x14ac:dyDescent="0.3">
      <c r="A19815" s="3">
        <v>406761</v>
      </c>
      <c r="B19815" s="5" t="s">
        <v>49</v>
      </c>
    </row>
    <row r="19816" spans="1:2" x14ac:dyDescent="0.3">
      <c r="A19816" s="3">
        <v>476926</v>
      </c>
      <c r="B19816" s="5" t="s">
        <v>2528</v>
      </c>
    </row>
    <row r="19817" spans="1:2" x14ac:dyDescent="0.3">
      <c r="A19817" s="3">
        <v>476926</v>
      </c>
      <c r="B19817" s="5" t="s">
        <v>166</v>
      </c>
    </row>
    <row r="19818" spans="1:2" x14ac:dyDescent="0.3">
      <c r="A19818" s="3">
        <v>443463</v>
      </c>
      <c r="B19818" s="5" t="s">
        <v>49</v>
      </c>
    </row>
    <row r="19819" spans="1:2" x14ac:dyDescent="0.3">
      <c r="A19819" s="3">
        <v>544431</v>
      </c>
      <c r="B19819" s="5" t="s">
        <v>49</v>
      </c>
    </row>
    <row r="19820" spans="1:2" x14ac:dyDescent="0.3">
      <c r="A19820" s="3">
        <v>544431</v>
      </c>
      <c r="B19820" s="5" t="s">
        <v>6631</v>
      </c>
    </row>
    <row r="19821" spans="1:2" x14ac:dyDescent="0.3">
      <c r="A19821" s="3">
        <v>544431</v>
      </c>
      <c r="B19821" s="5" t="s">
        <v>1246</v>
      </c>
    </row>
    <row r="19822" spans="1:2" x14ac:dyDescent="0.3">
      <c r="A19822" s="3">
        <v>503619</v>
      </c>
      <c r="B19822" s="5" t="s">
        <v>30</v>
      </c>
    </row>
    <row r="19823" spans="1:2" x14ac:dyDescent="0.3">
      <c r="A19823" s="3">
        <v>560210</v>
      </c>
      <c r="B19823" s="5" t="s">
        <v>886</v>
      </c>
    </row>
    <row r="19824" spans="1:2" x14ac:dyDescent="0.3">
      <c r="A19824" s="3">
        <v>523849</v>
      </c>
      <c r="B19824" s="5" t="s">
        <v>2528</v>
      </c>
    </row>
    <row r="19825" spans="1:2" x14ac:dyDescent="0.3">
      <c r="A19825" s="3">
        <v>523849</v>
      </c>
      <c r="B19825" s="5" t="s">
        <v>777</v>
      </c>
    </row>
    <row r="19826" spans="1:2" x14ac:dyDescent="0.3">
      <c r="A19826" s="3">
        <v>523849</v>
      </c>
      <c r="B19826" s="5" t="s">
        <v>468</v>
      </c>
    </row>
    <row r="19827" spans="1:2" x14ac:dyDescent="0.3">
      <c r="A19827" s="3">
        <v>523849</v>
      </c>
      <c r="B19827" s="5" t="s">
        <v>30</v>
      </c>
    </row>
    <row r="19828" spans="1:2" x14ac:dyDescent="0.3">
      <c r="A19828" s="3">
        <v>523849</v>
      </c>
      <c r="B19828" s="5" t="s">
        <v>19406</v>
      </c>
    </row>
    <row r="19829" spans="1:2" x14ac:dyDescent="0.3">
      <c r="A19829" s="3">
        <v>518963</v>
      </c>
      <c r="B19829" s="5" t="s">
        <v>1246</v>
      </c>
    </row>
    <row r="19830" spans="1:2" x14ac:dyDescent="0.3">
      <c r="A19830" s="3">
        <v>518963</v>
      </c>
      <c r="B19830" s="5" t="s">
        <v>777</v>
      </c>
    </row>
    <row r="19831" spans="1:2" x14ac:dyDescent="0.3">
      <c r="A19831" s="3">
        <v>518963</v>
      </c>
      <c r="B19831" s="5" t="s">
        <v>166</v>
      </c>
    </row>
    <row r="19832" spans="1:2" x14ac:dyDescent="0.3">
      <c r="A19832" s="3">
        <v>476968</v>
      </c>
      <c r="B19832" s="5" t="s">
        <v>49</v>
      </c>
    </row>
    <row r="19833" spans="1:2" x14ac:dyDescent="0.3">
      <c r="A19833" s="3">
        <v>448491</v>
      </c>
      <c r="B19833" s="5" t="s">
        <v>49</v>
      </c>
    </row>
    <row r="19834" spans="1:2" x14ac:dyDescent="0.3">
      <c r="A19834" s="3">
        <v>489925</v>
      </c>
      <c r="B19834" s="5" t="s">
        <v>30</v>
      </c>
    </row>
    <row r="19835" spans="1:2" x14ac:dyDescent="0.3">
      <c r="A19835" s="3">
        <v>489925</v>
      </c>
      <c r="B19835" s="5" t="s">
        <v>49</v>
      </c>
    </row>
    <row r="19836" spans="1:2" x14ac:dyDescent="0.3">
      <c r="A19836" s="3">
        <v>477033</v>
      </c>
      <c r="B19836" s="5" t="s">
        <v>49</v>
      </c>
    </row>
    <row r="19837" spans="1:2" x14ac:dyDescent="0.3">
      <c r="A19837" s="3">
        <v>477033</v>
      </c>
      <c r="B19837" s="5" t="s">
        <v>2848</v>
      </c>
    </row>
    <row r="19838" spans="1:2" x14ac:dyDescent="0.3">
      <c r="A19838" s="3">
        <v>477033</v>
      </c>
      <c r="B19838" s="5" t="s">
        <v>468</v>
      </c>
    </row>
    <row r="19839" spans="1:2" x14ac:dyDescent="0.3">
      <c r="A19839" s="3">
        <v>458302</v>
      </c>
      <c r="B19839" s="5" t="s">
        <v>1139</v>
      </c>
    </row>
    <row r="19840" spans="1:2" x14ac:dyDescent="0.3">
      <c r="A19840" s="3">
        <v>458302</v>
      </c>
      <c r="B19840" s="5" t="s">
        <v>6748</v>
      </c>
    </row>
    <row r="19841" spans="1:2" x14ac:dyDescent="0.3">
      <c r="A19841" s="3">
        <v>458302</v>
      </c>
      <c r="B19841" s="5" t="s">
        <v>49</v>
      </c>
    </row>
    <row r="19842" spans="1:2" x14ac:dyDescent="0.3">
      <c r="A19842" s="3">
        <v>525460</v>
      </c>
      <c r="B19842" s="5" t="s">
        <v>166</v>
      </c>
    </row>
    <row r="19843" spans="1:2" x14ac:dyDescent="0.3">
      <c r="A19843" s="3">
        <v>525460</v>
      </c>
      <c r="B19843" s="5" t="s">
        <v>468</v>
      </c>
    </row>
    <row r="19844" spans="1:2" x14ac:dyDescent="0.3">
      <c r="A19844" s="3">
        <v>475888</v>
      </c>
      <c r="B19844" s="5" t="s">
        <v>886</v>
      </c>
    </row>
    <row r="19845" spans="1:2" x14ac:dyDescent="0.3">
      <c r="A19845" s="3">
        <v>475888</v>
      </c>
      <c r="B19845" s="5" t="s">
        <v>49</v>
      </c>
    </row>
    <row r="19846" spans="1:2" x14ac:dyDescent="0.3">
      <c r="A19846" s="3">
        <v>433310</v>
      </c>
      <c r="B19846" s="5" t="s">
        <v>30</v>
      </c>
    </row>
    <row r="19847" spans="1:2" x14ac:dyDescent="0.3">
      <c r="A19847" s="3">
        <v>433310</v>
      </c>
      <c r="B19847" s="5" t="s">
        <v>886</v>
      </c>
    </row>
    <row r="19848" spans="1:2" x14ac:dyDescent="0.3">
      <c r="A19848" s="3">
        <v>433310</v>
      </c>
      <c r="B19848" s="5" t="s">
        <v>2848</v>
      </c>
    </row>
    <row r="19849" spans="1:2" x14ac:dyDescent="0.3">
      <c r="A19849" s="3">
        <v>465109</v>
      </c>
      <c r="B19849" s="5" t="s">
        <v>30</v>
      </c>
    </row>
    <row r="19850" spans="1:2" x14ac:dyDescent="0.3">
      <c r="A19850" s="3">
        <v>437543</v>
      </c>
      <c r="B19850" s="5" t="s">
        <v>1139</v>
      </c>
    </row>
    <row r="19851" spans="1:2" x14ac:dyDescent="0.3">
      <c r="A19851" s="3">
        <v>437543</v>
      </c>
      <c r="B19851" s="5" t="s">
        <v>2848</v>
      </c>
    </row>
    <row r="19852" spans="1:2" x14ac:dyDescent="0.3">
      <c r="A19852" s="3">
        <v>437543</v>
      </c>
      <c r="B19852" s="5" t="s">
        <v>777</v>
      </c>
    </row>
    <row r="19853" spans="1:2" x14ac:dyDescent="0.3">
      <c r="A19853" s="3">
        <v>437543</v>
      </c>
      <c r="B19853" s="5" t="s">
        <v>6748</v>
      </c>
    </row>
    <row r="19854" spans="1:2" x14ac:dyDescent="0.3">
      <c r="A19854" s="3">
        <v>482150</v>
      </c>
      <c r="B19854" s="5" t="s">
        <v>2297</v>
      </c>
    </row>
    <row r="19855" spans="1:2" x14ac:dyDescent="0.3">
      <c r="A19855" s="3">
        <v>482150</v>
      </c>
      <c r="B19855" s="5" t="s">
        <v>49</v>
      </c>
    </row>
    <row r="19856" spans="1:2" x14ac:dyDescent="0.3">
      <c r="A19856" s="3">
        <v>482150</v>
      </c>
      <c r="B19856" s="5" t="s">
        <v>2378</v>
      </c>
    </row>
    <row r="19857" spans="1:2" x14ac:dyDescent="0.3">
      <c r="A19857" s="3">
        <v>508586</v>
      </c>
      <c r="B19857" s="5" t="s">
        <v>886</v>
      </c>
    </row>
    <row r="19858" spans="1:2" x14ac:dyDescent="0.3">
      <c r="A19858" s="3">
        <v>448916</v>
      </c>
      <c r="B19858" s="5" t="s">
        <v>2528</v>
      </c>
    </row>
    <row r="19859" spans="1:2" x14ac:dyDescent="0.3">
      <c r="A19859" s="3">
        <v>448916</v>
      </c>
      <c r="B19859" s="5" t="s">
        <v>166</v>
      </c>
    </row>
    <row r="19860" spans="1:2" x14ac:dyDescent="0.3">
      <c r="A19860" s="3">
        <v>448916</v>
      </c>
      <c r="B19860" s="5" t="s">
        <v>6631</v>
      </c>
    </row>
    <row r="19861" spans="1:2" x14ac:dyDescent="0.3">
      <c r="A19861" s="3">
        <v>400579</v>
      </c>
      <c r="B19861" s="5" t="s">
        <v>30</v>
      </c>
    </row>
    <row r="19862" spans="1:2" x14ac:dyDescent="0.3">
      <c r="A19862" s="3">
        <v>400579</v>
      </c>
      <c r="B19862" s="5" t="s">
        <v>49</v>
      </c>
    </row>
    <row r="19863" spans="1:2" x14ac:dyDescent="0.3">
      <c r="A19863" s="3">
        <v>426814</v>
      </c>
      <c r="B19863" s="5" t="s">
        <v>166</v>
      </c>
    </row>
    <row r="19864" spans="1:2" x14ac:dyDescent="0.3">
      <c r="A19864" s="3">
        <v>426814</v>
      </c>
      <c r="B19864" s="5" t="s">
        <v>468</v>
      </c>
    </row>
    <row r="19865" spans="1:2" x14ac:dyDescent="0.3">
      <c r="A19865" s="3">
        <v>498934</v>
      </c>
      <c r="B19865" s="5" t="s">
        <v>468</v>
      </c>
    </row>
    <row r="19866" spans="1:2" x14ac:dyDescent="0.3">
      <c r="A19866" s="3">
        <v>498934</v>
      </c>
      <c r="B19866" s="5" t="s">
        <v>166</v>
      </c>
    </row>
    <row r="19867" spans="1:2" x14ac:dyDescent="0.3">
      <c r="A19867" s="3">
        <v>498934</v>
      </c>
      <c r="B19867" s="5" t="s">
        <v>49</v>
      </c>
    </row>
    <row r="19868" spans="1:2" x14ac:dyDescent="0.3">
      <c r="A19868" s="3">
        <v>465914</v>
      </c>
      <c r="B19868" s="5" t="s">
        <v>886</v>
      </c>
    </row>
    <row r="19869" spans="1:2" x14ac:dyDescent="0.3">
      <c r="A19869" s="3">
        <v>465914</v>
      </c>
      <c r="B19869" s="5" t="s">
        <v>49</v>
      </c>
    </row>
    <row r="19870" spans="1:2" x14ac:dyDescent="0.3">
      <c r="A19870" s="3">
        <v>531384</v>
      </c>
      <c r="B19870" s="5" t="s">
        <v>777</v>
      </c>
    </row>
    <row r="19871" spans="1:2" x14ac:dyDescent="0.3">
      <c r="A19871" s="3">
        <v>531384</v>
      </c>
      <c r="B19871" s="5" t="s">
        <v>1246</v>
      </c>
    </row>
    <row r="19872" spans="1:2" x14ac:dyDescent="0.3">
      <c r="A19872" s="3">
        <v>531384</v>
      </c>
      <c r="B19872" s="5" t="s">
        <v>6631</v>
      </c>
    </row>
    <row r="19873" spans="1:2" x14ac:dyDescent="0.3">
      <c r="A19873" s="3">
        <v>457943</v>
      </c>
      <c r="B19873" s="5" t="s">
        <v>777</v>
      </c>
    </row>
    <row r="19874" spans="1:2" x14ac:dyDescent="0.3">
      <c r="A19874" s="3">
        <v>457943</v>
      </c>
      <c r="B19874" s="5" t="s">
        <v>30</v>
      </c>
    </row>
    <row r="19875" spans="1:2" x14ac:dyDescent="0.3">
      <c r="A19875" s="3">
        <v>457943</v>
      </c>
      <c r="B19875" s="5" t="s">
        <v>2848</v>
      </c>
    </row>
    <row r="19876" spans="1:2" x14ac:dyDescent="0.3">
      <c r="A19876" s="3">
        <v>457943</v>
      </c>
      <c r="B19876" s="5" t="s">
        <v>468</v>
      </c>
    </row>
    <row r="19877" spans="1:2" x14ac:dyDescent="0.3">
      <c r="A19877" s="3">
        <v>387592</v>
      </c>
      <c r="B19877" s="5" t="s">
        <v>6748</v>
      </c>
    </row>
    <row r="19878" spans="1:2" x14ac:dyDescent="0.3">
      <c r="A19878" s="3">
        <v>387592</v>
      </c>
      <c r="B19878" s="5" t="s">
        <v>30</v>
      </c>
    </row>
    <row r="19879" spans="1:2" x14ac:dyDescent="0.3">
      <c r="A19879" s="3">
        <v>387592</v>
      </c>
      <c r="B19879" s="5" t="s">
        <v>2297</v>
      </c>
    </row>
    <row r="19880" spans="1:2" x14ac:dyDescent="0.3">
      <c r="A19880" s="3">
        <v>387592</v>
      </c>
      <c r="B19880" s="5" t="s">
        <v>1139</v>
      </c>
    </row>
    <row r="19881" spans="1:2" x14ac:dyDescent="0.3">
      <c r="A19881" s="3">
        <v>544581</v>
      </c>
      <c r="B19881" s="5" t="s">
        <v>886</v>
      </c>
    </row>
    <row r="19882" spans="1:2" x14ac:dyDescent="0.3">
      <c r="A19882" s="3">
        <v>472715</v>
      </c>
      <c r="B19882" s="5" t="s">
        <v>2528</v>
      </c>
    </row>
    <row r="19883" spans="1:2" x14ac:dyDescent="0.3">
      <c r="A19883" s="3">
        <v>472715</v>
      </c>
      <c r="B19883" s="5" t="s">
        <v>777</v>
      </c>
    </row>
    <row r="19884" spans="1:2" x14ac:dyDescent="0.3">
      <c r="A19884" s="3">
        <v>472715</v>
      </c>
      <c r="B19884" s="5" t="s">
        <v>49</v>
      </c>
    </row>
    <row r="19885" spans="1:2" x14ac:dyDescent="0.3">
      <c r="A19885" s="3">
        <v>472715</v>
      </c>
      <c r="B19885" s="5" t="s">
        <v>166</v>
      </c>
    </row>
    <row r="19886" spans="1:2" x14ac:dyDescent="0.3">
      <c r="A19886" s="3">
        <v>491472</v>
      </c>
      <c r="B19886" s="5" t="s">
        <v>49</v>
      </c>
    </row>
    <row r="19887" spans="1:2" x14ac:dyDescent="0.3">
      <c r="A19887" s="3">
        <v>489931</v>
      </c>
      <c r="B19887" s="5" t="s">
        <v>49</v>
      </c>
    </row>
    <row r="19888" spans="1:2" x14ac:dyDescent="0.3">
      <c r="A19888" s="3">
        <v>489931</v>
      </c>
      <c r="B19888" s="5" t="s">
        <v>1246</v>
      </c>
    </row>
    <row r="19889" spans="1:2" x14ac:dyDescent="0.3">
      <c r="A19889" s="3">
        <v>489931</v>
      </c>
      <c r="B19889" s="5" t="s">
        <v>329</v>
      </c>
    </row>
    <row r="19890" spans="1:2" x14ac:dyDescent="0.3">
      <c r="A19890" s="3">
        <v>461992</v>
      </c>
      <c r="B19890" s="5" t="s">
        <v>49</v>
      </c>
    </row>
    <row r="19891" spans="1:2" x14ac:dyDescent="0.3">
      <c r="A19891" s="3">
        <v>461992</v>
      </c>
      <c r="B19891" s="5" t="s">
        <v>468</v>
      </c>
    </row>
    <row r="19892" spans="1:2" x14ac:dyDescent="0.3">
      <c r="A19892" s="3">
        <v>461992</v>
      </c>
      <c r="B19892" s="5" t="s">
        <v>886</v>
      </c>
    </row>
    <row r="19893" spans="1:2" x14ac:dyDescent="0.3">
      <c r="A19893" s="3">
        <v>461992</v>
      </c>
      <c r="B19893" s="5" t="s">
        <v>2528</v>
      </c>
    </row>
    <row r="19894" spans="1:2" x14ac:dyDescent="0.3">
      <c r="A19894" s="3">
        <v>297725</v>
      </c>
      <c r="B19894" s="5" t="s">
        <v>1139</v>
      </c>
    </row>
    <row r="19895" spans="1:2" x14ac:dyDescent="0.3">
      <c r="A19895" s="3">
        <v>297725</v>
      </c>
      <c r="B19895" s="5" t="s">
        <v>30</v>
      </c>
    </row>
    <row r="19896" spans="1:2" x14ac:dyDescent="0.3">
      <c r="A19896" s="3">
        <v>444149</v>
      </c>
      <c r="B19896" s="5" t="s">
        <v>468</v>
      </c>
    </row>
    <row r="19897" spans="1:2" x14ac:dyDescent="0.3">
      <c r="A19897" s="3">
        <v>444149</v>
      </c>
      <c r="B19897" s="5" t="s">
        <v>166</v>
      </c>
    </row>
    <row r="19898" spans="1:2" x14ac:dyDescent="0.3">
      <c r="A19898" s="3">
        <v>429197</v>
      </c>
      <c r="B19898" s="5" t="s">
        <v>30</v>
      </c>
    </row>
    <row r="19899" spans="1:2" x14ac:dyDescent="0.3">
      <c r="A19899" s="3">
        <v>429197</v>
      </c>
      <c r="B19899" s="5" t="s">
        <v>49</v>
      </c>
    </row>
    <row r="19900" spans="1:2" x14ac:dyDescent="0.3">
      <c r="A19900" s="3">
        <v>524738</v>
      </c>
      <c r="B19900" s="5" t="s">
        <v>468</v>
      </c>
    </row>
    <row r="19901" spans="1:2" x14ac:dyDescent="0.3">
      <c r="A19901" s="3">
        <v>524738</v>
      </c>
      <c r="B19901" s="5" t="s">
        <v>6631</v>
      </c>
    </row>
    <row r="19902" spans="1:2" x14ac:dyDescent="0.3">
      <c r="A19902" s="3">
        <v>524738</v>
      </c>
      <c r="B19902" s="5" t="s">
        <v>166</v>
      </c>
    </row>
    <row r="19903" spans="1:2" x14ac:dyDescent="0.3">
      <c r="A19903" s="3">
        <v>523777</v>
      </c>
      <c r="B19903" s="5" t="s">
        <v>2297</v>
      </c>
    </row>
    <row r="19904" spans="1:2" x14ac:dyDescent="0.3">
      <c r="A19904" s="3">
        <v>523777</v>
      </c>
      <c r="B19904" s="5" t="s">
        <v>777</v>
      </c>
    </row>
    <row r="19905" spans="1:2" x14ac:dyDescent="0.3">
      <c r="A19905" s="3">
        <v>523777</v>
      </c>
      <c r="B19905" s="5" t="s">
        <v>1139</v>
      </c>
    </row>
    <row r="19906" spans="1:2" x14ac:dyDescent="0.3">
      <c r="A19906" s="3">
        <v>523777</v>
      </c>
      <c r="B19906" s="5" t="s">
        <v>30</v>
      </c>
    </row>
    <row r="19907" spans="1:2" x14ac:dyDescent="0.3">
      <c r="A19907" s="3">
        <v>523777</v>
      </c>
      <c r="B19907" s="5" t="s">
        <v>6748</v>
      </c>
    </row>
    <row r="19908" spans="1:2" x14ac:dyDescent="0.3">
      <c r="A19908" s="3">
        <v>523777</v>
      </c>
      <c r="B19908" s="5" t="s">
        <v>2528</v>
      </c>
    </row>
    <row r="19909" spans="1:2" x14ac:dyDescent="0.3">
      <c r="A19909" s="3">
        <v>458737</v>
      </c>
      <c r="B19909" s="5" t="s">
        <v>49</v>
      </c>
    </row>
    <row r="19910" spans="1:2" x14ac:dyDescent="0.3">
      <c r="A19910" s="3">
        <v>471474</v>
      </c>
      <c r="B19910" s="5" t="s">
        <v>166</v>
      </c>
    </row>
    <row r="19911" spans="1:2" x14ac:dyDescent="0.3">
      <c r="A19911" s="3">
        <v>471474</v>
      </c>
      <c r="B19911" s="5" t="s">
        <v>777</v>
      </c>
    </row>
    <row r="19912" spans="1:2" x14ac:dyDescent="0.3">
      <c r="A19912" s="3">
        <v>471474</v>
      </c>
      <c r="B19912" s="5" t="s">
        <v>2297</v>
      </c>
    </row>
    <row r="19913" spans="1:2" x14ac:dyDescent="0.3">
      <c r="A19913" s="3">
        <v>471474</v>
      </c>
      <c r="B19913" s="5" t="s">
        <v>2528</v>
      </c>
    </row>
    <row r="19914" spans="1:2" x14ac:dyDescent="0.3">
      <c r="A19914" s="3">
        <v>483184</v>
      </c>
      <c r="B19914" s="5" t="s">
        <v>1246</v>
      </c>
    </row>
    <row r="19915" spans="1:2" x14ac:dyDescent="0.3">
      <c r="A19915" s="3">
        <v>483184</v>
      </c>
      <c r="B19915" s="5" t="s">
        <v>49</v>
      </c>
    </row>
    <row r="19916" spans="1:2" x14ac:dyDescent="0.3">
      <c r="A19916" s="3">
        <v>483184</v>
      </c>
      <c r="B19916" s="5" t="s">
        <v>166</v>
      </c>
    </row>
    <row r="19917" spans="1:2" x14ac:dyDescent="0.3">
      <c r="A19917" s="3">
        <v>487242</v>
      </c>
      <c r="B19917" s="5" t="s">
        <v>2528</v>
      </c>
    </row>
    <row r="19918" spans="1:2" x14ac:dyDescent="0.3">
      <c r="A19918" s="3">
        <v>487242</v>
      </c>
      <c r="B19918" s="5" t="s">
        <v>777</v>
      </c>
    </row>
    <row r="19919" spans="1:2" x14ac:dyDescent="0.3">
      <c r="A19919" s="3">
        <v>487242</v>
      </c>
      <c r="B19919" s="5" t="s">
        <v>2297</v>
      </c>
    </row>
    <row r="19920" spans="1:2" x14ac:dyDescent="0.3">
      <c r="A19920" s="3">
        <v>487242</v>
      </c>
      <c r="B19920" s="5" t="s">
        <v>2848</v>
      </c>
    </row>
    <row r="19921" spans="1:2" x14ac:dyDescent="0.3">
      <c r="A19921" s="3">
        <v>434714</v>
      </c>
      <c r="B19921" s="5" t="s">
        <v>886</v>
      </c>
    </row>
    <row r="19922" spans="1:2" x14ac:dyDescent="0.3">
      <c r="A19922" s="3">
        <v>434714</v>
      </c>
      <c r="B19922" s="5" t="s">
        <v>49</v>
      </c>
    </row>
    <row r="19923" spans="1:2" x14ac:dyDescent="0.3">
      <c r="A19923" s="3">
        <v>477777</v>
      </c>
      <c r="B19923" s="5" t="s">
        <v>2528</v>
      </c>
    </row>
    <row r="19924" spans="1:2" x14ac:dyDescent="0.3">
      <c r="A19924" s="3">
        <v>477777</v>
      </c>
      <c r="B19924" s="5" t="s">
        <v>2297</v>
      </c>
    </row>
    <row r="19925" spans="1:2" x14ac:dyDescent="0.3">
      <c r="A19925" s="3">
        <v>477777</v>
      </c>
      <c r="B19925" s="5" t="s">
        <v>49</v>
      </c>
    </row>
    <row r="19926" spans="1:2" x14ac:dyDescent="0.3">
      <c r="A19926" s="3">
        <v>477777</v>
      </c>
      <c r="B19926" s="5" t="s">
        <v>777</v>
      </c>
    </row>
    <row r="19927" spans="1:2" x14ac:dyDescent="0.3">
      <c r="A19927" s="3">
        <v>569367</v>
      </c>
      <c r="B19927" s="5" t="s">
        <v>468</v>
      </c>
    </row>
    <row r="19928" spans="1:2" x14ac:dyDescent="0.3">
      <c r="A19928" s="3">
        <v>513347</v>
      </c>
      <c r="B19928" s="5" t="s">
        <v>2297</v>
      </c>
    </row>
    <row r="19929" spans="1:2" x14ac:dyDescent="0.3">
      <c r="A19929" s="3">
        <v>513347</v>
      </c>
      <c r="B19929" s="5" t="s">
        <v>886</v>
      </c>
    </row>
    <row r="19930" spans="1:2" x14ac:dyDescent="0.3">
      <c r="A19930" s="3">
        <v>513347</v>
      </c>
      <c r="B19930" s="5" t="s">
        <v>49</v>
      </c>
    </row>
    <row r="19931" spans="1:2" x14ac:dyDescent="0.3">
      <c r="A19931" s="3">
        <v>530154</v>
      </c>
      <c r="B19931" s="5" t="s">
        <v>49</v>
      </c>
    </row>
    <row r="19932" spans="1:2" x14ac:dyDescent="0.3">
      <c r="A19932" s="3">
        <v>530154</v>
      </c>
      <c r="B19932" s="5" t="s">
        <v>886</v>
      </c>
    </row>
    <row r="19933" spans="1:2" x14ac:dyDescent="0.3">
      <c r="A19933" s="3">
        <v>457041</v>
      </c>
      <c r="B19933" s="5" t="s">
        <v>2528</v>
      </c>
    </row>
    <row r="19934" spans="1:2" x14ac:dyDescent="0.3">
      <c r="A19934" s="3">
        <v>457041</v>
      </c>
      <c r="B19934" s="5" t="s">
        <v>166</v>
      </c>
    </row>
    <row r="19935" spans="1:2" x14ac:dyDescent="0.3">
      <c r="A19935" s="3">
        <v>457041</v>
      </c>
      <c r="B19935" s="5" t="s">
        <v>468</v>
      </c>
    </row>
    <row r="19936" spans="1:2" x14ac:dyDescent="0.3">
      <c r="A19936" s="3">
        <v>457041</v>
      </c>
      <c r="B19936" s="5" t="s">
        <v>6631</v>
      </c>
    </row>
    <row r="19937" spans="1:2" x14ac:dyDescent="0.3">
      <c r="A19937" s="3">
        <v>429476</v>
      </c>
      <c r="B19937" s="5" t="s">
        <v>468</v>
      </c>
    </row>
    <row r="19938" spans="1:2" x14ac:dyDescent="0.3">
      <c r="A19938" s="3">
        <v>429476</v>
      </c>
      <c r="B19938" s="5" t="s">
        <v>166</v>
      </c>
    </row>
    <row r="19939" spans="1:2" x14ac:dyDescent="0.3">
      <c r="A19939" s="3">
        <v>437380</v>
      </c>
      <c r="B19939" s="5" t="s">
        <v>886</v>
      </c>
    </row>
    <row r="19940" spans="1:2" x14ac:dyDescent="0.3">
      <c r="A19940" s="3">
        <v>437380</v>
      </c>
      <c r="B19940" s="5" t="s">
        <v>49</v>
      </c>
    </row>
    <row r="19941" spans="1:2" x14ac:dyDescent="0.3">
      <c r="A19941" s="3">
        <v>385360</v>
      </c>
      <c r="B19941" s="5" t="s">
        <v>49</v>
      </c>
    </row>
    <row r="19942" spans="1:2" x14ac:dyDescent="0.3">
      <c r="A19942" s="3">
        <v>339103</v>
      </c>
      <c r="B19942" s="5" t="s">
        <v>1246</v>
      </c>
    </row>
    <row r="19943" spans="1:2" x14ac:dyDescent="0.3">
      <c r="A19943" s="3">
        <v>339103</v>
      </c>
      <c r="B19943" s="5" t="s">
        <v>49</v>
      </c>
    </row>
    <row r="19944" spans="1:2" x14ac:dyDescent="0.3">
      <c r="A19944" s="3">
        <v>339103</v>
      </c>
      <c r="B19944" s="5" t="s">
        <v>7548</v>
      </c>
    </row>
    <row r="19945" spans="1:2" x14ac:dyDescent="0.3">
      <c r="A19945" s="3">
        <v>339103</v>
      </c>
      <c r="B19945" s="5" t="s">
        <v>166</v>
      </c>
    </row>
    <row r="19946" spans="1:2" x14ac:dyDescent="0.3">
      <c r="A19946" s="3">
        <v>411143</v>
      </c>
      <c r="B19946" s="5" t="s">
        <v>2528</v>
      </c>
    </row>
    <row r="19947" spans="1:2" x14ac:dyDescent="0.3">
      <c r="A19947" s="3">
        <v>411143</v>
      </c>
      <c r="B19947" s="5" t="s">
        <v>166</v>
      </c>
    </row>
    <row r="19948" spans="1:2" x14ac:dyDescent="0.3">
      <c r="A19948" s="3">
        <v>411143</v>
      </c>
      <c r="B19948" s="5" t="s">
        <v>468</v>
      </c>
    </row>
    <row r="19949" spans="1:2" x14ac:dyDescent="0.3">
      <c r="A19949" s="3">
        <v>525041</v>
      </c>
      <c r="B19949" s="5" t="s">
        <v>886</v>
      </c>
    </row>
    <row r="19950" spans="1:2" x14ac:dyDescent="0.3">
      <c r="A19950" s="3">
        <v>525041</v>
      </c>
      <c r="B19950" s="5" t="s">
        <v>30</v>
      </c>
    </row>
    <row r="19951" spans="1:2" x14ac:dyDescent="0.3">
      <c r="A19951" s="3">
        <v>525041</v>
      </c>
      <c r="B19951" s="5" t="s">
        <v>19406</v>
      </c>
    </row>
    <row r="19952" spans="1:2" x14ac:dyDescent="0.3">
      <c r="A19952" s="3">
        <v>506763</v>
      </c>
      <c r="B19952" s="5" t="s">
        <v>777</v>
      </c>
    </row>
    <row r="19953" spans="1:2" x14ac:dyDescent="0.3">
      <c r="A19953" s="3">
        <v>506763</v>
      </c>
      <c r="B19953" s="5" t="s">
        <v>2848</v>
      </c>
    </row>
    <row r="19954" spans="1:2" x14ac:dyDescent="0.3">
      <c r="A19954" s="3">
        <v>506763</v>
      </c>
      <c r="B19954" s="5" t="s">
        <v>1139</v>
      </c>
    </row>
    <row r="19955" spans="1:2" x14ac:dyDescent="0.3">
      <c r="A19955" s="3">
        <v>506763</v>
      </c>
      <c r="B19955" s="5" t="s">
        <v>6631</v>
      </c>
    </row>
    <row r="19956" spans="1:2" x14ac:dyDescent="0.3">
      <c r="A19956" s="3">
        <v>485942</v>
      </c>
      <c r="B19956" s="5" t="s">
        <v>2297</v>
      </c>
    </row>
    <row r="19957" spans="1:2" x14ac:dyDescent="0.3">
      <c r="A19957" s="3">
        <v>485942</v>
      </c>
      <c r="B19957" s="5" t="s">
        <v>777</v>
      </c>
    </row>
    <row r="19958" spans="1:2" x14ac:dyDescent="0.3">
      <c r="A19958" s="3">
        <v>485942</v>
      </c>
      <c r="B19958" s="5" t="s">
        <v>2528</v>
      </c>
    </row>
    <row r="19959" spans="1:2" x14ac:dyDescent="0.3">
      <c r="A19959" s="3">
        <v>505954</v>
      </c>
      <c r="B19959" s="5" t="s">
        <v>777</v>
      </c>
    </row>
    <row r="19960" spans="1:2" x14ac:dyDescent="0.3">
      <c r="A19960" s="3">
        <v>505954</v>
      </c>
      <c r="B19960" s="5" t="s">
        <v>49</v>
      </c>
    </row>
    <row r="19961" spans="1:2" x14ac:dyDescent="0.3">
      <c r="A19961" s="3">
        <v>505954</v>
      </c>
      <c r="B19961" s="5" t="s">
        <v>7548</v>
      </c>
    </row>
    <row r="19962" spans="1:2" x14ac:dyDescent="0.3">
      <c r="A19962" s="3">
        <v>505954</v>
      </c>
      <c r="B19962" s="5" t="s">
        <v>310</v>
      </c>
    </row>
    <row r="19963" spans="1:2" x14ac:dyDescent="0.3">
      <c r="A19963" s="3">
        <v>499556</v>
      </c>
      <c r="B19963" s="5" t="s">
        <v>49</v>
      </c>
    </row>
    <row r="19964" spans="1:2" x14ac:dyDescent="0.3">
      <c r="A19964" s="3">
        <v>495112</v>
      </c>
      <c r="B19964" s="5" t="s">
        <v>49</v>
      </c>
    </row>
    <row r="19965" spans="1:2" x14ac:dyDescent="0.3">
      <c r="A19965" s="3">
        <v>426865</v>
      </c>
      <c r="B19965" s="5" t="s">
        <v>2528</v>
      </c>
    </row>
    <row r="19966" spans="1:2" x14ac:dyDescent="0.3">
      <c r="A19966" s="3">
        <v>426865</v>
      </c>
      <c r="B19966" s="5" t="s">
        <v>777</v>
      </c>
    </row>
    <row r="19967" spans="1:2" x14ac:dyDescent="0.3">
      <c r="A19967" s="3">
        <v>426865</v>
      </c>
      <c r="B19967" s="5" t="s">
        <v>166</v>
      </c>
    </row>
    <row r="19968" spans="1:2" x14ac:dyDescent="0.3">
      <c r="A19968" s="3">
        <v>426613</v>
      </c>
      <c r="B19968" s="5" t="s">
        <v>49</v>
      </c>
    </row>
    <row r="19969" spans="1:2" x14ac:dyDescent="0.3">
      <c r="A19969" s="3">
        <v>385332</v>
      </c>
      <c r="B19969" s="5" t="s">
        <v>1246</v>
      </c>
    </row>
    <row r="19970" spans="1:2" x14ac:dyDescent="0.3">
      <c r="A19970" s="3">
        <v>385332</v>
      </c>
      <c r="B19970" s="5" t="s">
        <v>49</v>
      </c>
    </row>
    <row r="19971" spans="1:2" x14ac:dyDescent="0.3">
      <c r="A19971" s="3">
        <v>385332</v>
      </c>
      <c r="B19971" s="5" t="s">
        <v>166</v>
      </c>
    </row>
    <row r="19972" spans="1:2" x14ac:dyDescent="0.3">
      <c r="A19972" s="3">
        <v>487670</v>
      </c>
      <c r="B19972" s="5" t="s">
        <v>2528</v>
      </c>
    </row>
    <row r="19973" spans="1:2" x14ac:dyDescent="0.3">
      <c r="A19973" s="3">
        <v>487670</v>
      </c>
      <c r="B19973" s="5" t="s">
        <v>2297</v>
      </c>
    </row>
    <row r="19974" spans="1:2" x14ac:dyDescent="0.3">
      <c r="A19974" s="3">
        <v>487670</v>
      </c>
      <c r="B19974" s="5" t="s">
        <v>777</v>
      </c>
    </row>
    <row r="19975" spans="1:2" x14ac:dyDescent="0.3">
      <c r="A19975" s="3">
        <v>487670</v>
      </c>
      <c r="B19975" s="5" t="s">
        <v>49</v>
      </c>
    </row>
    <row r="19976" spans="1:2" x14ac:dyDescent="0.3">
      <c r="A19976" s="3">
        <v>487670</v>
      </c>
      <c r="B19976" s="5" t="s">
        <v>2848</v>
      </c>
    </row>
    <row r="19977" spans="1:2" x14ac:dyDescent="0.3">
      <c r="A19977" s="3">
        <v>505914</v>
      </c>
      <c r="B19977" s="5" t="s">
        <v>2528</v>
      </c>
    </row>
    <row r="19978" spans="1:2" x14ac:dyDescent="0.3">
      <c r="A19978" s="3">
        <v>505914</v>
      </c>
      <c r="B19978" s="5" t="s">
        <v>49</v>
      </c>
    </row>
    <row r="19979" spans="1:2" x14ac:dyDescent="0.3">
      <c r="A19979" s="3">
        <v>505914</v>
      </c>
      <c r="B19979" s="5" t="s">
        <v>886</v>
      </c>
    </row>
    <row r="19980" spans="1:2" x14ac:dyDescent="0.3">
      <c r="A19980" s="3">
        <v>520360</v>
      </c>
      <c r="B19980" s="5" t="s">
        <v>1246</v>
      </c>
    </row>
    <row r="19981" spans="1:2" x14ac:dyDescent="0.3">
      <c r="A19981" s="3">
        <v>520360</v>
      </c>
      <c r="B19981" s="5" t="s">
        <v>49</v>
      </c>
    </row>
    <row r="19982" spans="1:2" x14ac:dyDescent="0.3">
      <c r="A19982" s="3">
        <v>340022</v>
      </c>
      <c r="B19982" s="5" t="s">
        <v>30</v>
      </c>
    </row>
    <row r="19983" spans="1:2" x14ac:dyDescent="0.3">
      <c r="A19983" s="3">
        <v>340022</v>
      </c>
      <c r="B19983" s="5" t="s">
        <v>777</v>
      </c>
    </row>
    <row r="19984" spans="1:2" x14ac:dyDescent="0.3">
      <c r="A19984" s="3">
        <v>340022</v>
      </c>
      <c r="B19984" s="5" t="s">
        <v>1246</v>
      </c>
    </row>
    <row r="19985" spans="1:2" x14ac:dyDescent="0.3">
      <c r="A19985" s="3">
        <v>433501</v>
      </c>
      <c r="B19985" s="5" t="s">
        <v>1246</v>
      </c>
    </row>
    <row r="19986" spans="1:2" x14ac:dyDescent="0.3">
      <c r="A19986" s="3">
        <v>433501</v>
      </c>
      <c r="B19986" s="5" t="s">
        <v>166</v>
      </c>
    </row>
    <row r="19987" spans="1:2" x14ac:dyDescent="0.3">
      <c r="A19987" s="3">
        <v>433501</v>
      </c>
      <c r="B19987" s="5" t="s">
        <v>49</v>
      </c>
    </row>
    <row r="19988" spans="1:2" x14ac:dyDescent="0.3">
      <c r="A19988" s="3">
        <v>534338</v>
      </c>
      <c r="B19988" s="5" t="s">
        <v>49</v>
      </c>
    </row>
    <row r="19989" spans="1:2" x14ac:dyDescent="0.3">
      <c r="A19989" s="3">
        <v>534338</v>
      </c>
      <c r="B19989" s="5" t="s">
        <v>6631</v>
      </c>
    </row>
    <row r="19990" spans="1:2" x14ac:dyDescent="0.3">
      <c r="A19990" s="3">
        <v>417643</v>
      </c>
      <c r="B19990" s="5" t="s">
        <v>166</v>
      </c>
    </row>
    <row r="19991" spans="1:2" x14ac:dyDescent="0.3">
      <c r="A19991" s="3">
        <v>417643</v>
      </c>
      <c r="B19991" s="5" t="s">
        <v>6631</v>
      </c>
    </row>
    <row r="19992" spans="1:2" x14ac:dyDescent="0.3">
      <c r="A19992" s="3">
        <v>528949</v>
      </c>
      <c r="B19992" s="5" t="s">
        <v>49</v>
      </c>
    </row>
    <row r="19993" spans="1:2" x14ac:dyDescent="0.3">
      <c r="A19993" s="3">
        <v>528949</v>
      </c>
      <c r="B19993" s="5" t="s">
        <v>7548</v>
      </c>
    </row>
    <row r="19994" spans="1:2" x14ac:dyDescent="0.3">
      <c r="A19994" s="3">
        <v>528949</v>
      </c>
      <c r="B19994" s="5" t="s">
        <v>166</v>
      </c>
    </row>
    <row r="19995" spans="1:2" x14ac:dyDescent="0.3">
      <c r="A19995" s="3">
        <v>501902</v>
      </c>
      <c r="B19995" s="5" t="s">
        <v>886</v>
      </c>
    </row>
    <row r="19996" spans="1:2" x14ac:dyDescent="0.3">
      <c r="A19996" s="3">
        <v>501902</v>
      </c>
      <c r="B19996" s="5" t="s">
        <v>49</v>
      </c>
    </row>
    <row r="19997" spans="1:2" x14ac:dyDescent="0.3">
      <c r="A19997" s="3">
        <v>501902</v>
      </c>
      <c r="B19997" s="5" t="s">
        <v>30</v>
      </c>
    </row>
    <row r="19998" spans="1:2" x14ac:dyDescent="0.3">
      <c r="A19998" s="3">
        <v>494656</v>
      </c>
      <c r="B19998" s="5" t="s">
        <v>2297</v>
      </c>
    </row>
    <row r="19999" spans="1:2" x14ac:dyDescent="0.3">
      <c r="A19999" s="3">
        <v>494656</v>
      </c>
      <c r="B19999" s="5" t="s">
        <v>2848</v>
      </c>
    </row>
    <row r="20000" spans="1:2" x14ac:dyDescent="0.3">
      <c r="A20000" s="3">
        <v>494656</v>
      </c>
      <c r="B20000" s="5" t="s">
        <v>777</v>
      </c>
    </row>
    <row r="20001" spans="1:2" x14ac:dyDescent="0.3">
      <c r="A20001" s="3">
        <v>494656</v>
      </c>
      <c r="B20001" s="5" t="s">
        <v>6748</v>
      </c>
    </row>
    <row r="20002" spans="1:2" x14ac:dyDescent="0.3">
      <c r="A20002" s="3">
        <v>494656</v>
      </c>
      <c r="B20002" s="5" t="s">
        <v>468</v>
      </c>
    </row>
    <row r="20003" spans="1:2" x14ac:dyDescent="0.3">
      <c r="A20003" s="3">
        <v>461615</v>
      </c>
      <c r="B20003" s="5" t="s">
        <v>2528</v>
      </c>
    </row>
    <row r="20004" spans="1:2" x14ac:dyDescent="0.3">
      <c r="A20004" s="3">
        <v>461615</v>
      </c>
      <c r="B20004" s="5" t="s">
        <v>2297</v>
      </c>
    </row>
    <row r="20005" spans="1:2" x14ac:dyDescent="0.3">
      <c r="A20005" s="3">
        <v>461615</v>
      </c>
      <c r="B20005" s="5" t="s">
        <v>777</v>
      </c>
    </row>
    <row r="20006" spans="1:2" x14ac:dyDescent="0.3">
      <c r="A20006" s="3">
        <v>461615</v>
      </c>
      <c r="B20006" s="5" t="s">
        <v>1246</v>
      </c>
    </row>
    <row r="20007" spans="1:2" x14ac:dyDescent="0.3">
      <c r="A20007" s="3">
        <v>461615</v>
      </c>
      <c r="B20007" s="5" t="s">
        <v>30</v>
      </c>
    </row>
    <row r="20008" spans="1:2" x14ac:dyDescent="0.3">
      <c r="A20008" s="3">
        <v>460399</v>
      </c>
      <c r="B20008" s="5" t="s">
        <v>2297</v>
      </c>
    </row>
    <row r="20009" spans="1:2" x14ac:dyDescent="0.3">
      <c r="A20009" s="3">
        <v>460399</v>
      </c>
      <c r="B20009" s="5" t="s">
        <v>30</v>
      </c>
    </row>
    <row r="20010" spans="1:2" x14ac:dyDescent="0.3">
      <c r="A20010" s="3">
        <v>460399</v>
      </c>
      <c r="B20010" s="5" t="s">
        <v>2848</v>
      </c>
    </row>
    <row r="20011" spans="1:2" x14ac:dyDescent="0.3">
      <c r="A20011" s="3">
        <v>516850</v>
      </c>
      <c r="B20011" s="5" t="s">
        <v>468</v>
      </c>
    </row>
    <row r="20012" spans="1:2" x14ac:dyDescent="0.3">
      <c r="A20012" s="3">
        <v>516850</v>
      </c>
      <c r="B20012" s="5" t="s">
        <v>2848</v>
      </c>
    </row>
    <row r="20013" spans="1:2" x14ac:dyDescent="0.3">
      <c r="A20013" s="3">
        <v>516850</v>
      </c>
      <c r="B20013" s="5" t="s">
        <v>886</v>
      </c>
    </row>
    <row r="20014" spans="1:2" x14ac:dyDescent="0.3">
      <c r="A20014" s="3">
        <v>455605</v>
      </c>
      <c r="B20014" s="5" t="s">
        <v>468</v>
      </c>
    </row>
    <row r="20015" spans="1:2" x14ac:dyDescent="0.3">
      <c r="A20015" s="3">
        <v>525554</v>
      </c>
      <c r="B20015" s="5" t="s">
        <v>777</v>
      </c>
    </row>
    <row r="20016" spans="1:2" x14ac:dyDescent="0.3">
      <c r="A20016" s="3">
        <v>525554</v>
      </c>
      <c r="B20016" s="5" t="s">
        <v>49</v>
      </c>
    </row>
    <row r="20017" spans="1:2" x14ac:dyDescent="0.3">
      <c r="A20017" s="3">
        <v>525554</v>
      </c>
      <c r="B20017" s="5" t="s">
        <v>166</v>
      </c>
    </row>
    <row r="20018" spans="1:2" x14ac:dyDescent="0.3">
      <c r="A20018" s="3">
        <v>440626</v>
      </c>
      <c r="B20018" s="5" t="s">
        <v>310</v>
      </c>
    </row>
    <row r="20019" spans="1:2" x14ac:dyDescent="0.3">
      <c r="A20019" s="3">
        <v>440626</v>
      </c>
      <c r="B20019" s="5" t="s">
        <v>49</v>
      </c>
    </row>
    <row r="20020" spans="1:2" x14ac:dyDescent="0.3">
      <c r="A20020" s="3">
        <v>418879</v>
      </c>
      <c r="B20020" s="5" t="s">
        <v>49</v>
      </c>
    </row>
    <row r="20021" spans="1:2" x14ac:dyDescent="0.3">
      <c r="A20021" s="3">
        <v>418879</v>
      </c>
      <c r="B20021" s="5" t="s">
        <v>7548</v>
      </c>
    </row>
    <row r="20022" spans="1:2" x14ac:dyDescent="0.3">
      <c r="A20022" s="3">
        <v>283601</v>
      </c>
      <c r="B20022" s="5" t="s">
        <v>166</v>
      </c>
    </row>
    <row r="20023" spans="1:2" x14ac:dyDescent="0.3">
      <c r="A20023" s="3">
        <v>504056</v>
      </c>
      <c r="B20023" s="5" t="s">
        <v>777</v>
      </c>
    </row>
    <row r="20024" spans="1:2" x14ac:dyDescent="0.3">
      <c r="A20024" s="3">
        <v>504056</v>
      </c>
      <c r="B20024" s="5" t="s">
        <v>49</v>
      </c>
    </row>
    <row r="20025" spans="1:2" x14ac:dyDescent="0.3">
      <c r="A20025" s="3">
        <v>504056</v>
      </c>
      <c r="B20025" s="5" t="s">
        <v>30</v>
      </c>
    </row>
    <row r="20026" spans="1:2" x14ac:dyDescent="0.3">
      <c r="A20026" s="3">
        <v>439058</v>
      </c>
      <c r="B20026" s="5" t="s">
        <v>6748</v>
      </c>
    </row>
    <row r="20027" spans="1:2" x14ac:dyDescent="0.3">
      <c r="A20027" s="3">
        <v>439058</v>
      </c>
      <c r="B20027" s="5" t="s">
        <v>30</v>
      </c>
    </row>
    <row r="20028" spans="1:2" x14ac:dyDescent="0.3">
      <c r="A20028" s="3">
        <v>439058</v>
      </c>
      <c r="B20028" s="5" t="s">
        <v>2297</v>
      </c>
    </row>
    <row r="20029" spans="1:2" x14ac:dyDescent="0.3">
      <c r="A20029" s="3">
        <v>439058</v>
      </c>
      <c r="B20029" s="5" t="s">
        <v>1139</v>
      </c>
    </row>
    <row r="20030" spans="1:2" x14ac:dyDescent="0.3">
      <c r="A20030" s="3">
        <v>439058</v>
      </c>
      <c r="B20030" s="5" t="s">
        <v>19406</v>
      </c>
    </row>
    <row r="20031" spans="1:2" x14ac:dyDescent="0.3">
      <c r="A20031" s="3">
        <v>454293</v>
      </c>
      <c r="B20031" s="5" t="s">
        <v>30</v>
      </c>
    </row>
    <row r="20032" spans="1:2" x14ac:dyDescent="0.3">
      <c r="A20032" s="3">
        <v>457955</v>
      </c>
      <c r="B20032" s="5" t="s">
        <v>49</v>
      </c>
    </row>
    <row r="20033" spans="1:2" x14ac:dyDescent="0.3">
      <c r="A20033" s="3">
        <v>457955</v>
      </c>
      <c r="B20033" s="5" t="s">
        <v>468</v>
      </c>
    </row>
    <row r="20034" spans="1:2" x14ac:dyDescent="0.3">
      <c r="A20034" s="3">
        <v>457955</v>
      </c>
      <c r="B20034" s="5" t="s">
        <v>166</v>
      </c>
    </row>
    <row r="20035" spans="1:2" x14ac:dyDescent="0.3">
      <c r="A20035" s="3">
        <v>411135</v>
      </c>
      <c r="B20035" s="5" t="s">
        <v>2528</v>
      </c>
    </row>
    <row r="20036" spans="1:2" x14ac:dyDescent="0.3">
      <c r="A20036" s="3">
        <v>489929</v>
      </c>
      <c r="B20036" s="5" t="s">
        <v>886</v>
      </c>
    </row>
    <row r="20037" spans="1:2" x14ac:dyDescent="0.3">
      <c r="A20037" s="3">
        <v>489929</v>
      </c>
      <c r="B20037" s="5" t="s">
        <v>30</v>
      </c>
    </row>
    <row r="20038" spans="1:2" x14ac:dyDescent="0.3">
      <c r="A20038" s="3">
        <v>489929</v>
      </c>
      <c r="B20038" s="5" t="s">
        <v>49</v>
      </c>
    </row>
    <row r="20039" spans="1:2" x14ac:dyDescent="0.3">
      <c r="A20039" s="3">
        <v>539649</v>
      </c>
      <c r="B20039" s="5" t="s">
        <v>468</v>
      </c>
    </row>
    <row r="20040" spans="1:2" x14ac:dyDescent="0.3">
      <c r="A20040" s="3">
        <v>539649</v>
      </c>
      <c r="B20040" s="5" t="s">
        <v>6631</v>
      </c>
    </row>
    <row r="20041" spans="1:2" x14ac:dyDescent="0.3">
      <c r="A20041" s="3">
        <v>539649</v>
      </c>
      <c r="B20041" s="5" t="s">
        <v>166</v>
      </c>
    </row>
    <row r="20042" spans="1:2" x14ac:dyDescent="0.3">
      <c r="A20042" s="3">
        <v>451480</v>
      </c>
      <c r="B20042" s="5" t="s">
        <v>886</v>
      </c>
    </row>
    <row r="20043" spans="1:2" x14ac:dyDescent="0.3">
      <c r="A20043" s="3">
        <v>451480</v>
      </c>
      <c r="B20043" s="5" t="s">
        <v>49</v>
      </c>
    </row>
    <row r="20044" spans="1:2" x14ac:dyDescent="0.3">
      <c r="A20044" s="3">
        <v>451480</v>
      </c>
      <c r="B20044" s="5" t="s">
        <v>7548</v>
      </c>
    </row>
    <row r="20045" spans="1:2" x14ac:dyDescent="0.3">
      <c r="A20045" s="3">
        <v>506863</v>
      </c>
      <c r="B20045" s="5" t="s">
        <v>310</v>
      </c>
    </row>
    <row r="20046" spans="1:2" x14ac:dyDescent="0.3">
      <c r="A20046" s="3">
        <v>506863</v>
      </c>
      <c r="B20046" s="5" t="s">
        <v>49</v>
      </c>
    </row>
    <row r="20047" spans="1:2" x14ac:dyDescent="0.3">
      <c r="A20047" s="3">
        <v>506863</v>
      </c>
      <c r="B20047" s="5" t="s">
        <v>777</v>
      </c>
    </row>
    <row r="20048" spans="1:2" x14ac:dyDescent="0.3">
      <c r="A20048" s="3">
        <v>456154</v>
      </c>
      <c r="B20048" s="5" t="s">
        <v>2297</v>
      </c>
    </row>
    <row r="20049" spans="1:2" x14ac:dyDescent="0.3">
      <c r="A20049" s="3">
        <v>456154</v>
      </c>
      <c r="B20049" s="5" t="s">
        <v>6748</v>
      </c>
    </row>
    <row r="20050" spans="1:2" x14ac:dyDescent="0.3">
      <c r="A20050" s="3">
        <v>397722</v>
      </c>
      <c r="B20050" s="5" t="s">
        <v>49</v>
      </c>
    </row>
    <row r="20051" spans="1:2" x14ac:dyDescent="0.3">
      <c r="A20051" s="3">
        <v>397722</v>
      </c>
      <c r="B20051" s="5" t="s">
        <v>166</v>
      </c>
    </row>
    <row r="20052" spans="1:2" x14ac:dyDescent="0.3">
      <c r="A20052" s="3">
        <v>537190</v>
      </c>
      <c r="B20052" s="5" t="s">
        <v>777</v>
      </c>
    </row>
    <row r="20053" spans="1:2" x14ac:dyDescent="0.3">
      <c r="A20053" s="3">
        <v>537190</v>
      </c>
      <c r="B20053" s="5" t="s">
        <v>468</v>
      </c>
    </row>
    <row r="20054" spans="1:2" x14ac:dyDescent="0.3">
      <c r="A20054" s="3">
        <v>537190</v>
      </c>
      <c r="B20054" s="5" t="s">
        <v>49</v>
      </c>
    </row>
    <row r="20055" spans="1:2" x14ac:dyDescent="0.3">
      <c r="A20055" s="3">
        <v>537190</v>
      </c>
      <c r="B20055" s="5" t="s">
        <v>2848</v>
      </c>
    </row>
    <row r="20056" spans="1:2" x14ac:dyDescent="0.3">
      <c r="A20056" s="3">
        <v>446696</v>
      </c>
      <c r="B20056" s="5" t="s">
        <v>49</v>
      </c>
    </row>
    <row r="20057" spans="1:2" x14ac:dyDescent="0.3">
      <c r="A20057" s="3">
        <v>446696</v>
      </c>
      <c r="B20057" s="5" t="s">
        <v>886</v>
      </c>
    </row>
    <row r="20058" spans="1:2" x14ac:dyDescent="0.3">
      <c r="A20058" s="3">
        <v>454652</v>
      </c>
      <c r="B20058" s="5" t="s">
        <v>49</v>
      </c>
    </row>
    <row r="20059" spans="1:2" x14ac:dyDescent="0.3">
      <c r="A20059" s="3">
        <v>454652</v>
      </c>
      <c r="B20059" s="5" t="s">
        <v>7548</v>
      </c>
    </row>
    <row r="20060" spans="1:2" x14ac:dyDescent="0.3">
      <c r="A20060" s="3">
        <v>611812</v>
      </c>
      <c r="B20060" s="5" t="s">
        <v>886</v>
      </c>
    </row>
    <row r="20061" spans="1:2" x14ac:dyDescent="0.3">
      <c r="A20061" s="3">
        <v>503346</v>
      </c>
      <c r="B20061" s="5" t="s">
        <v>777</v>
      </c>
    </row>
    <row r="20062" spans="1:2" x14ac:dyDescent="0.3">
      <c r="A20062" s="3">
        <v>503346</v>
      </c>
      <c r="B20062" s="5" t="s">
        <v>2528</v>
      </c>
    </row>
    <row r="20063" spans="1:2" x14ac:dyDescent="0.3">
      <c r="A20063" s="3">
        <v>503346</v>
      </c>
      <c r="B20063" s="5" t="s">
        <v>49</v>
      </c>
    </row>
    <row r="20064" spans="1:2" x14ac:dyDescent="0.3">
      <c r="A20064" s="3">
        <v>448095</v>
      </c>
      <c r="B20064" s="5" t="s">
        <v>166</v>
      </c>
    </row>
    <row r="20065" spans="1:2" x14ac:dyDescent="0.3">
      <c r="A20065" s="3">
        <v>448095</v>
      </c>
      <c r="B20065" s="5" t="s">
        <v>2848</v>
      </c>
    </row>
    <row r="20066" spans="1:2" x14ac:dyDescent="0.3">
      <c r="A20066" s="3">
        <v>476678</v>
      </c>
      <c r="B20066" s="5" t="s">
        <v>166</v>
      </c>
    </row>
    <row r="20067" spans="1:2" x14ac:dyDescent="0.3">
      <c r="A20067" s="3">
        <v>476678</v>
      </c>
      <c r="B20067" s="5" t="s">
        <v>49</v>
      </c>
    </row>
    <row r="20068" spans="1:2" x14ac:dyDescent="0.3">
      <c r="A20068" s="3">
        <v>476678</v>
      </c>
      <c r="B20068" s="5" t="s">
        <v>7548</v>
      </c>
    </row>
    <row r="20069" spans="1:2" x14ac:dyDescent="0.3">
      <c r="A20069" s="3">
        <v>501624</v>
      </c>
      <c r="B20069" s="5" t="s">
        <v>19406</v>
      </c>
    </row>
    <row r="20070" spans="1:2" x14ac:dyDescent="0.3">
      <c r="A20070" s="3">
        <v>501624</v>
      </c>
      <c r="B20070" s="5" t="s">
        <v>49</v>
      </c>
    </row>
    <row r="20071" spans="1:2" x14ac:dyDescent="0.3">
      <c r="A20071" s="3">
        <v>446101</v>
      </c>
      <c r="B20071" s="5" t="s">
        <v>166</v>
      </c>
    </row>
    <row r="20072" spans="1:2" x14ac:dyDescent="0.3">
      <c r="A20072" s="3">
        <v>446101</v>
      </c>
      <c r="B20072" s="5" t="s">
        <v>468</v>
      </c>
    </row>
    <row r="20073" spans="1:2" x14ac:dyDescent="0.3">
      <c r="A20073" s="3">
        <v>446101</v>
      </c>
      <c r="B20073" s="5" t="s">
        <v>30</v>
      </c>
    </row>
    <row r="20074" spans="1:2" x14ac:dyDescent="0.3">
      <c r="A20074" s="3">
        <v>426793</v>
      </c>
      <c r="B20074" s="5" t="s">
        <v>2528</v>
      </c>
    </row>
    <row r="20075" spans="1:2" x14ac:dyDescent="0.3">
      <c r="A20075" s="3">
        <v>426793</v>
      </c>
      <c r="B20075" s="5" t="s">
        <v>2848</v>
      </c>
    </row>
    <row r="20076" spans="1:2" x14ac:dyDescent="0.3">
      <c r="A20076" s="3">
        <v>426793</v>
      </c>
      <c r="B20076" s="5" t="s">
        <v>468</v>
      </c>
    </row>
    <row r="20077" spans="1:2" x14ac:dyDescent="0.3">
      <c r="A20077" s="3">
        <v>401847</v>
      </c>
      <c r="B20077" s="5" t="s">
        <v>49</v>
      </c>
    </row>
    <row r="20078" spans="1:2" x14ac:dyDescent="0.3">
      <c r="A20078" s="3">
        <v>401847</v>
      </c>
      <c r="B20078" s="5" t="s">
        <v>1246</v>
      </c>
    </row>
    <row r="20079" spans="1:2" x14ac:dyDescent="0.3">
      <c r="A20079" s="3">
        <v>401847</v>
      </c>
      <c r="B20079" s="5" t="s">
        <v>30</v>
      </c>
    </row>
    <row r="20080" spans="1:2" x14ac:dyDescent="0.3">
      <c r="A20080" s="3">
        <v>456929</v>
      </c>
      <c r="B20080" s="5" t="s">
        <v>30</v>
      </c>
    </row>
    <row r="20081" spans="1:2" x14ac:dyDescent="0.3">
      <c r="A20081" s="3">
        <v>456929</v>
      </c>
      <c r="B20081" s="5" t="s">
        <v>6748</v>
      </c>
    </row>
    <row r="20082" spans="1:2" x14ac:dyDescent="0.3">
      <c r="A20082" s="3">
        <v>456929</v>
      </c>
      <c r="B20082" s="5" t="s">
        <v>49</v>
      </c>
    </row>
    <row r="20083" spans="1:2" x14ac:dyDescent="0.3">
      <c r="A20083" s="3">
        <v>517940</v>
      </c>
      <c r="B20083" s="5" t="s">
        <v>49</v>
      </c>
    </row>
    <row r="20084" spans="1:2" x14ac:dyDescent="0.3">
      <c r="A20084" s="3">
        <v>351044</v>
      </c>
      <c r="B20084" s="5" t="s">
        <v>49</v>
      </c>
    </row>
    <row r="20085" spans="1:2" x14ac:dyDescent="0.3">
      <c r="A20085" s="3">
        <v>351044</v>
      </c>
      <c r="B20085" s="5" t="s">
        <v>30</v>
      </c>
    </row>
    <row r="20086" spans="1:2" x14ac:dyDescent="0.3">
      <c r="A20086" s="3">
        <v>438689</v>
      </c>
      <c r="B20086" s="5" t="s">
        <v>1246</v>
      </c>
    </row>
    <row r="20087" spans="1:2" x14ac:dyDescent="0.3">
      <c r="A20087" s="3">
        <v>438689</v>
      </c>
      <c r="B20087" s="5" t="s">
        <v>886</v>
      </c>
    </row>
    <row r="20088" spans="1:2" x14ac:dyDescent="0.3">
      <c r="A20088" s="3">
        <v>438689</v>
      </c>
      <c r="B20088" s="5" t="s">
        <v>166</v>
      </c>
    </row>
    <row r="20089" spans="1:2" x14ac:dyDescent="0.3">
      <c r="A20089" s="3">
        <v>354279</v>
      </c>
      <c r="B20089" s="5" t="s">
        <v>2297</v>
      </c>
    </row>
    <row r="20090" spans="1:2" x14ac:dyDescent="0.3">
      <c r="A20090" s="3">
        <v>354279</v>
      </c>
      <c r="B20090" s="5" t="s">
        <v>1139</v>
      </c>
    </row>
    <row r="20091" spans="1:2" x14ac:dyDescent="0.3">
      <c r="A20091" s="3">
        <v>354279</v>
      </c>
      <c r="B20091" s="5" t="s">
        <v>30</v>
      </c>
    </row>
    <row r="20092" spans="1:2" x14ac:dyDescent="0.3">
      <c r="A20092" s="3">
        <v>354279</v>
      </c>
      <c r="B20092" s="5" t="s">
        <v>6748</v>
      </c>
    </row>
    <row r="20093" spans="1:2" x14ac:dyDescent="0.3">
      <c r="A20093" s="3">
        <v>354279</v>
      </c>
      <c r="B20093" s="5" t="s">
        <v>2848</v>
      </c>
    </row>
    <row r="20094" spans="1:2" x14ac:dyDescent="0.3">
      <c r="A20094" s="3">
        <v>354279</v>
      </c>
      <c r="B20094" s="5" t="s">
        <v>2378</v>
      </c>
    </row>
    <row r="20095" spans="1:2" x14ac:dyDescent="0.3">
      <c r="A20095" s="3">
        <v>500475</v>
      </c>
      <c r="B20095" s="5" t="s">
        <v>777</v>
      </c>
    </row>
    <row r="20096" spans="1:2" x14ac:dyDescent="0.3">
      <c r="A20096" s="3">
        <v>500475</v>
      </c>
      <c r="B20096" s="5" t="s">
        <v>1246</v>
      </c>
    </row>
    <row r="20097" spans="1:2" x14ac:dyDescent="0.3">
      <c r="A20097" s="3">
        <v>420426</v>
      </c>
      <c r="B20097" s="5" t="s">
        <v>777</v>
      </c>
    </row>
    <row r="20098" spans="1:2" x14ac:dyDescent="0.3">
      <c r="A20098" s="3">
        <v>420426</v>
      </c>
      <c r="B20098" s="5" t="s">
        <v>2848</v>
      </c>
    </row>
    <row r="20099" spans="1:2" x14ac:dyDescent="0.3">
      <c r="A20099" s="3">
        <v>420426</v>
      </c>
      <c r="B20099" s="5" t="s">
        <v>1139</v>
      </c>
    </row>
    <row r="20100" spans="1:2" x14ac:dyDescent="0.3">
      <c r="A20100" s="3">
        <v>523773</v>
      </c>
      <c r="B20100" s="5" t="s">
        <v>30</v>
      </c>
    </row>
    <row r="20101" spans="1:2" x14ac:dyDescent="0.3">
      <c r="A20101" s="3">
        <v>523773</v>
      </c>
      <c r="B20101" s="5" t="s">
        <v>886</v>
      </c>
    </row>
    <row r="20102" spans="1:2" x14ac:dyDescent="0.3">
      <c r="A20102" s="3">
        <v>543254</v>
      </c>
      <c r="B20102" s="5" t="s">
        <v>49</v>
      </c>
    </row>
    <row r="20103" spans="1:2" x14ac:dyDescent="0.3">
      <c r="A20103" s="3">
        <v>543254</v>
      </c>
      <c r="B20103" s="5" t="s">
        <v>886</v>
      </c>
    </row>
    <row r="20104" spans="1:2" x14ac:dyDescent="0.3">
      <c r="A20104" s="3">
        <v>353576</v>
      </c>
      <c r="B20104" s="5" t="s">
        <v>30</v>
      </c>
    </row>
    <row r="20105" spans="1:2" x14ac:dyDescent="0.3">
      <c r="A20105" s="3">
        <v>353576</v>
      </c>
      <c r="B20105" s="5" t="s">
        <v>1246</v>
      </c>
    </row>
    <row r="20106" spans="1:2" x14ac:dyDescent="0.3">
      <c r="A20106" s="3">
        <v>505513</v>
      </c>
      <c r="B20106" s="5" t="s">
        <v>30</v>
      </c>
    </row>
    <row r="20107" spans="1:2" x14ac:dyDescent="0.3">
      <c r="A20107" s="3">
        <v>505513</v>
      </c>
      <c r="B20107" s="5" t="s">
        <v>6631</v>
      </c>
    </row>
    <row r="20108" spans="1:2" x14ac:dyDescent="0.3">
      <c r="A20108" s="3">
        <v>417812</v>
      </c>
      <c r="B20108" s="5" t="s">
        <v>49</v>
      </c>
    </row>
    <row r="20109" spans="1:2" x14ac:dyDescent="0.3">
      <c r="A20109" s="3">
        <v>514619</v>
      </c>
      <c r="B20109" s="5" t="s">
        <v>30</v>
      </c>
    </row>
    <row r="20110" spans="1:2" x14ac:dyDescent="0.3">
      <c r="A20110" s="3">
        <v>514619</v>
      </c>
      <c r="B20110" s="5" t="s">
        <v>886</v>
      </c>
    </row>
    <row r="20111" spans="1:2" x14ac:dyDescent="0.3">
      <c r="A20111" s="3">
        <v>518497</v>
      </c>
      <c r="B20111" s="5" t="s">
        <v>49</v>
      </c>
    </row>
    <row r="20112" spans="1:2" x14ac:dyDescent="0.3">
      <c r="A20112" s="3">
        <v>518497</v>
      </c>
      <c r="B20112" s="5" t="s">
        <v>886</v>
      </c>
    </row>
    <row r="20113" spans="1:2" x14ac:dyDescent="0.3">
      <c r="A20113" s="3">
        <v>571446</v>
      </c>
      <c r="B20113" s="5" t="s">
        <v>777</v>
      </c>
    </row>
    <row r="20114" spans="1:2" x14ac:dyDescent="0.3">
      <c r="A20114" s="3">
        <v>571446</v>
      </c>
      <c r="B20114" s="5" t="s">
        <v>2848</v>
      </c>
    </row>
    <row r="20115" spans="1:2" x14ac:dyDescent="0.3">
      <c r="A20115" s="3">
        <v>571446</v>
      </c>
      <c r="B20115" s="5" t="s">
        <v>1139</v>
      </c>
    </row>
    <row r="20116" spans="1:2" x14ac:dyDescent="0.3">
      <c r="A20116" s="3">
        <v>401545</v>
      </c>
      <c r="B20116" s="5" t="s">
        <v>1246</v>
      </c>
    </row>
    <row r="20117" spans="1:2" x14ac:dyDescent="0.3">
      <c r="A20117" s="3">
        <v>401545</v>
      </c>
      <c r="B20117" s="5" t="s">
        <v>6631</v>
      </c>
    </row>
    <row r="20118" spans="1:2" x14ac:dyDescent="0.3">
      <c r="A20118" s="3">
        <v>401545</v>
      </c>
      <c r="B20118" s="5" t="s">
        <v>166</v>
      </c>
    </row>
    <row r="20119" spans="1:2" x14ac:dyDescent="0.3">
      <c r="A20119" s="3">
        <v>425148</v>
      </c>
      <c r="B20119" s="5" t="s">
        <v>1139</v>
      </c>
    </row>
    <row r="20120" spans="1:2" x14ac:dyDescent="0.3">
      <c r="A20120" s="3">
        <v>425148</v>
      </c>
      <c r="B20120" s="5" t="s">
        <v>1246</v>
      </c>
    </row>
    <row r="20121" spans="1:2" x14ac:dyDescent="0.3">
      <c r="A20121" s="3">
        <v>425148</v>
      </c>
      <c r="B20121" s="5" t="s">
        <v>6748</v>
      </c>
    </row>
    <row r="20122" spans="1:2" x14ac:dyDescent="0.3">
      <c r="A20122" s="3">
        <v>425148</v>
      </c>
      <c r="B20122" s="5" t="s">
        <v>30</v>
      </c>
    </row>
    <row r="20123" spans="1:2" x14ac:dyDescent="0.3">
      <c r="A20123" s="3">
        <v>485296</v>
      </c>
      <c r="B20123" s="5" t="s">
        <v>1139</v>
      </c>
    </row>
    <row r="20124" spans="1:2" x14ac:dyDescent="0.3">
      <c r="A20124" s="3">
        <v>485296</v>
      </c>
      <c r="B20124" s="5" t="s">
        <v>7548</v>
      </c>
    </row>
    <row r="20125" spans="1:2" x14ac:dyDescent="0.3">
      <c r="A20125" s="3">
        <v>485296</v>
      </c>
      <c r="B20125" s="5" t="s">
        <v>310</v>
      </c>
    </row>
    <row r="20126" spans="1:2" x14ac:dyDescent="0.3">
      <c r="A20126" s="3">
        <v>485296</v>
      </c>
      <c r="B20126" s="5" t="s">
        <v>49</v>
      </c>
    </row>
    <row r="20127" spans="1:2" x14ac:dyDescent="0.3">
      <c r="A20127" s="3">
        <v>401905</v>
      </c>
      <c r="B20127" s="5" t="s">
        <v>49</v>
      </c>
    </row>
    <row r="20128" spans="1:2" x14ac:dyDescent="0.3">
      <c r="A20128" s="3">
        <v>401905</v>
      </c>
      <c r="B20128" s="5" t="s">
        <v>2528</v>
      </c>
    </row>
    <row r="20129" spans="1:2" x14ac:dyDescent="0.3">
      <c r="A20129" s="3">
        <v>401905</v>
      </c>
      <c r="B20129" s="5" t="s">
        <v>166</v>
      </c>
    </row>
    <row r="20130" spans="1:2" x14ac:dyDescent="0.3">
      <c r="A20130" s="3">
        <v>557968</v>
      </c>
      <c r="B20130" s="5" t="s">
        <v>777</v>
      </c>
    </row>
    <row r="20131" spans="1:2" x14ac:dyDescent="0.3">
      <c r="A20131" s="3">
        <v>456750</v>
      </c>
      <c r="B20131" s="5" t="s">
        <v>777</v>
      </c>
    </row>
    <row r="20132" spans="1:2" x14ac:dyDescent="0.3">
      <c r="A20132" s="3">
        <v>456750</v>
      </c>
      <c r="B20132" s="5" t="s">
        <v>30</v>
      </c>
    </row>
    <row r="20133" spans="1:2" x14ac:dyDescent="0.3">
      <c r="A20133" s="3">
        <v>423612</v>
      </c>
      <c r="B20133" s="5" t="s">
        <v>49</v>
      </c>
    </row>
    <row r="20134" spans="1:2" x14ac:dyDescent="0.3">
      <c r="A20134" s="3">
        <v>423612</v>
      </c>
      <c r="B20134" s="5" t="s">
        <v>886</v>
      </c>
    </row>
    <row r="20135" spans="1:2" x14ac:dyDescent="0.3">
      <c r="A20135" s="3">
        <v>423612</v>
      </c>
      <c r="B20135" s="5" t="s">
        <v>7548</v>
      </c>
    </row>
    <row r="20136" spans="1:2" x14ac:dyDescent="0.3">
      <c r="A20136" s="3">
        <v>458534</v>
      </c>
      <c r="B20136" s="5" t="s">
        <v>30</v>
      </c>
    </row>
    <row r="20137" spans="1:2" x14ac:dyDescent="0.3">
      <c r="A20137" s="3">
        <v>458534</v>
      </c>
      <c r="B20137" s="5" t="s">
        <v>886</v>
      </c>
    </row>
    <row r="20138" spans="1:2" x14ac:dyDescent="0.3">
      <c r="A20138" s="3">
        <v>515841</v>
      </c>
      <c r="B20138" s="5" t="s">
        <v>30</v>
      </c>
    </row>
    <row r="20139" spans="1:2" x14ac:dyDescent="0.3">
      <c r="A20139" s="3">
        <v>515841</v>
      </c>
      <c r="B20139" s="5" t="s">
        <v>2848</v>
      </c>
    </row>
    <row r="20140" spans="1:2" x14ac:dyDescent="0.3">
      <c r="A20140" s="3">
        <v>537170</v>
      </c>
      <c r="B20140" s="5" t="s">
        <v>2297</v>
      </c>
    </row>
    <row r="20141" spans="1:2" x14ac:dyDescent="0.3">
      <c r="A20141" s="3">
        <v>537170</v>
      </c>
      <c r="B20141" s="5" t="s">
        <v>6748</v>
      </c>
    </row>
    <row r="20142" spans="1:2" x14ac:dyDescent="0.3">
      <c r="A20142" s="3">
        <v>537170</v>
      </c>
      <c r="B20142" s="5" t="s">
        <v>2378</v>
      </c>
    </row>
    <row r="20143" spans="1:2" x14ac:dyDescent="0.3">
      <c r="A20143" s="3">
        <v>457915</v>
      </c>
      <c r="B20143" s="5" t="s">
        <v>30</v>
      </c>
    </row>
    <row r="20144" spans="1:2" x14ac:dyDescent="0.3">
      <c r="A20144" s="3">
        <v>461928</v>
      </c>
      <c r="B20144" s="5" t="s">
        <v>468</v>
      </c>
    </row>
    <row r="20145" spans="1:2" x14ac:dyDescent="0.3">
      <c r="A20145" s="3">
        <v>461928</v>
      </c>
      <c r="B20145" s="5" t="s">
        <v>30</v>
      </c>
    </row>
    <row r="20146" spans="1:2" x14ac:dyDescent="0.3">
      <c r="A20146" s="3">
        <v>461928</v>
      </c>
      <c r="B20146" s="5" t="s">
        <v>2848</v>
      </c>
    </row>
    <row r="20147" spans="1:2" x14ac:dyDescent="0.3">
      <c r="A20147" s="3">
        <v>571346</v>
      </c>
      <c r="B20147" s="5" t="s">
        <v>49</v>
      </c>
    </row>
    <row r="20148" spans="1:2" x14ac:dyDescent="0.3">
      <c r="A20148" s="3">
        <v>571346</v>
      </c>
      <c r="B20148" s="5" t="s">
        <v>886</v>
      </c>
    </row>
    <row r="20149" spans="1:2" x14ac:dyDescent="0.3">
      <c r="A20149" s="3">
        <v>496328</v>
      </c>
      <c r="B20149" s="5" t="s">
        <v>49</v>
      </c>
    </row>
    <row r="20150" spans="1:2" x14ac:dyDescent="0.3">
      <c r="A20150" s="3">
        <v>496328</v>
      </c>
      <c r="B20150" s="5" t="s">
        <v>30</v>
      </c>
    </row>
    <row r="20151" spans="1:2" x14ac:dyDescent="0.3">
      <c r="A20151" s="3">
        <v>390874</v>
      </c>
      <c r="B20151" s="5" t="s">
        <v>49</v>
      </c>
    </row>
    <row r="20152" spans="1:2" x14ac:dyDescent="0.3">
      <c r="A20152" s="3">
        <v>390874</v>
      </c>
      <c r="B20152" s="5" t="s">
        <v>886</v>
      </c>
    </row>
    <row r="20153" spans="1:2" x14ac:dyDescent="0.3">
      <c r="A20153" s="3">
        <v>540841</v>
      </c>
      <c r="B20153" s="5" t="s">
        <v>49</v>
      </c>
    </row>
    <row r="20154" spans="1:2" x14ac:dyDescent="0.3">
      <c r="A20154" s="3">
        <v>540841</v>
      </c>
      <c r="B20154" s="5" t="s">
        <v>7548</v>
      </c>
    </row>
    <row r="20155" spans="1:2" x14ac:dyDescent="0.3">
      <c r="A20155" s="3">
        <v>540841</v>
      </c>
      <c r="B20155" s="5" t="s">
        <v>310</v>
      </c>
    </row>
    <row r="20156" spans="1:2" x14ac:dyDescent="0.3">
      <c r="A20156" s="3">
        <v>700979</v>
      </c>
      <c r="B20156" s="5" t="s">
        <v>886</v>
      </c>
    </row>
    <row r="20157" spans="1:2" x14ac:dyDescent="0.3">
      <c r="A20157" s="3">
        <v>467936</v>
      </c>
      <c r="B20157" s="5" t="s">
        <v>49</v>
      </c>
    </row>
    <row r="20158" spans="1:2" x14ac:dyDescent="0.3">
      <c r="A20158" s="3">
        <v>550023</v>
      </c>
      <c r="B20158" s="5" t="s">
        <v>886</v>
      </c>
    </row>
    <row r="20159" spans="1:2" x14ac:dyDescent="0.3">
      <c r="A20159" s="3">
        <v>550023</v>
      </c>
      <c r="B20159" s="5" t="s">
        <v>19406</v>
      </c>
    </row>
    <row r="20160" spans="1:2" x14ac:dyDescent="0.3">
      <c r="A20160" s="3">
        <v>520466</v>
      </c>
      <c r="B20160" s="5" t="s">
        <v>468</v>
      </c>
    </row>
    <row r="20161" spans="1:2" x14ac:dyDescent="0.3">
      <c r="A20161" s="3">
        <v>520466</v>
      </c>
      <c r="B20161" s="5" t="s">
        <v>777</v>
      </c>
    </row>
    <row r="20162" spans="1:2" x14ac:dyDescent="0.3">
      <c r="A20162" s="3">
        <v>520466</v>
      </c>
      <c r="B20162" s="5" t="s">
        <v>2528</v>
      </c>
    </row>
    <row r="20163" spans="1:2" x14ac:dyDescent="0.3">
      <c r="A20163" s="3">
        <v>520466</v>
      </c>
      <c r="B20163" s="5" t="s">
        <v>19406</v>
      </c>
    </row>
    <row r="20164" spans="1:2" x14ac:dyDescent="0.3">
      <c r="A20164" s="3">
        <v>551298</v>
      </c>
      <c r="B20164" s="5" t="s">
        <v>2378</v>
      </c>
    </row>
    <row r="20165" spans="1:2" x14ac:dyDescent="0.3">
      <c r="A20165" s="3">
        <v>551298</v>
      </c>
      <c r="B20165" s="5" t="s">
        <v>19406</v>
      </c>
    </row>
    <row r="20166" spans="1:2" x14ac:dyDescent="0.3">
      <c r="A20166" s="3">
        <v>551298</v>
      </c>
      <c r="B20166" s="5" t="s">
        <v>2848</v>
      </c>
    </row>
    <row r="20167" spans="1:2" x14ac:dyDescent="0.3">
      <c r="A20167" s="3">
        <v>485774</v>
      </c>
      <c r="B20167" s="5" t="s">
        <v>468</v>
      </c>
    </row>
    <row r="20168" spans="1:2" x14ac:dyDescent="0.3">
      <c r="A20168" s="3">
        <v>485774</v>
      </c>
      <c r="B20168" s="5" t="s">
        <v>166</v>
      </c>
    </row>
    <row r="20169" spans="1:2" x14ac:dyDescent="0.3">
      <c r="A20169" s="3">
        <v>412546</v>
      </c>
      <c r="B20169" s="5" t="s">
        <v>468</v>
      </c>
    </row>
    <row r="20170" spans="1:2" x14ac:dyDescent="0.3">
      <c r="A20170" s="3">
        <v>472269</v>
      </c>
      <c r="B20170" s="5" t="s">
        <v>49</v>
      </c>
    </row>
    <row r="20171" spans="1:2" x14ac:dyDescent="0.3">
      <c r="A20171" s="3">
        <v>472269</v>
      </c>
      <c r="B20171" s="5" t="s">
        <v>468</v>
      </c>
    </row>
    <row r="20172" spans="1:2" x14ac:dyDescent="0.3">
      <c r="A20172" s="3">
        <v>472269</v>
      </c>
      <c r="B20172" s="5" t="s">
        <v>166</v>
      </c>
    </row>
    <row r="20173" spans="1:2" x14ac:dyDescent="0.3">
      <c r="A20173" s="3">
        <v>433627</v>
      </c>
      <c r="B20173" s="5" t="s">
        <v>166</v>
      </c>
    </row>
    <row r="20174" spans="1:2" x14ac:dyDescent="0.3">
      <c r="A20174" s="3">
        <v>433627</v>
      </c>
      <c r="B20174" s="5" t="s">
        <v>49</v>
      </c>
    </row>
    <row r="20175" spans="1:2" x14ac:dyDescent="0.3">
      <c r="A20175" s="3">
        <v>433627</v>
      </c>
      <c r="B20175" s="5" t="s">
        <v>1246</v>
      </c>
    </row>
    <row r="20176" spans="1:2" x14ac:dyDescent="0.3">
      <c r="A20176" s="3">
        <v>569547</v>
      </c>
      <c r="B20176" s="5" t="s">
        <v>2528</v>
      </c>
    </row>
    <row r="20177" spans="1:2" x14ac:dyDescent="0.3">
      <c r="A20177" s="3">
        <v>569547</v>
      </c>
      <c r="B20177" s="5" t="s">
        <v>6631</v>
      </c>
    </row>
    <row r="20178" spans="1:2" x14ac:dyDescent="0.3">
      <c r="A20178" s="3">
        <v>569547</v>
      </c>
      <c r="B20178" s="5" t="s">
        <v>49</v>
      </c>
    </row>
    <row r="20179" spans="1:2" x14ac:dyDescent="0.3">
      <c r="A20179" s="3">
        <v>569547</v>
      </c>
      <c r="B20179" s="5" t="s">
        <v>166</v>
      </c>
    </row>
    <row r="20180" spans="1:2" x14ac:dyDescent="0.3">
      <c r="A20180" s="3">
        <v>569547</v>
      </c>
      <c r="B20180" s="5" t="s">
        <v>19406</v>
      </c>
    </row>
    <row r="20181" spans="1:2" x14ac:dyDescent="0.3">
      <c r="A20181" s="3">
        <v>482725</v>
      </c>
      <c r="B20181" s="5" t="s">
        <v>19406</v>
      </c>
    </row>
    <row r="20182" spans="1:2" x14ac:dyDescent="0.3">
      <c r="A20182" s="3">
        <v>482725</v>
      </c>
      <c r="B20182" s="5" t="s">
        <v>7548</v>
      </c>
    </row>
    <row r="20183" spans="1:2" x14ac:dyDescent="0.3">
      <c r="A20183" s="3">
        <v>482725</v>
      </c>
      <c r="B20183" s="5" t="s">
        <v>49</v>
      </c>
    </row>
    <row r="20184" spans="1:2" x14ac:dyDescent="0.3">
      <c r="A20184" s="3">
        <v>941819</v>
      </c>
      <c r="B20184" s="5" t="s">
        <v>1845</v>
      </c>
    </row>
    <row r="20185" spans="1:2" x14ac:dyDescent="0.3">
      <c r="A20185" s="3">
        <v>475132</v>
      </c>
      <c r="B20185" s="5" t="s">
        <v>49</v>
      </c>
    </row>
    <row r="20186" spans="1:2" x14ac:dyDescent="0.3">
      <c r="A20186" s="3">
        <v>475132</v>
      </c>
      <c r="B20186" s="5" t="s">
        <v>310</v>
      </c>
    </row>
    <row r="20187" spans="1:2" x14ac:dyDescent="0.3">
      <c r="A20187" s="3">
        <v>426563</v>
      </c>
      <c r="B20187" s="5" t="s">
        <v>30</v>
      </c>
    </row>
    <row r="20188" spans="1:2" x14ac:dyDescent="0.3">
      <c r="A20188" s="3">
        <v>426563</v>
      </c>
      <c r="B20188" s="5" t="s">
        <v>6631</v>
      </c>
    </row>
    <row r="20189" spans="1:2" x14ac:dyDescent="0.3">
      <c r="A20189" s="3">
        <v>426563</v>
      </c>
      <c r="B20189" s="5" t="s">
        <v>1246</v>
      </c>
    </row>
    <row r="20190" spans="1:2" x14ac:dyDescent="0.3">
      <c r="A20190" s="3">
        <v>381237</v>
      </c>
      <c r="B20190" s="5" t="s">
        <v>30</v>
      </c>
    </row>
    <row r="20191" spans="1:2" x14ac:dyDescent="0.3">
      <c r="A20191" s="3">
        <v>381237</v>
      </c>
      <c r="B20191" s="5" t="s">
        <v>468</v>
      </c>
    </row>
    <row r="20192" spans="1:2" x14ac:dyDescent="0.3">
      <c r="A20192" s="3">
        <v>381237</v>
      </c>
      <c r="B20192" s="5" t="s">
        <v>777</v>
      </c>
    </row>
    <row r="20193" spans="1:2" x14ac:dyDescent="0.3">
      <c r="A20193" s="3">
        <v>426618</v>
      </c>
      <c r="B20193" s="5" t="s">
        <v>310</v>
      </c>
    </row>
    <row r="20194" spans="1:2" x14ac:dyDescent="0.3">
      <c r="A20194" s="3">
        <v>426618</v>
      </c>
      <c r="B20194" s="5" t="s">
        <v>49</v>
      </c>
    </row>
    <row r="20195" spans="1:2" x14ac:dyDescent="0.3">
      <c r="A20195" s="3">
        <v>426618</v>
      </c>
      <c r="B20195" s="5" t="s">
        <v>886</v>
      </c>
    </row>
    <row r="20196" spans="1:2" x14ac:dyDescent="0.3">
      <c r="A20196" s="3">
        <v>570352</v>
      </c>
      <c r="B20196" s="5" t="s">
        <v>49</v>
      </c>
    </row>
    <row r="20197" spans="1:2" x14ac:dyDescent="0.3">
      <c r="A20197" s="3">
        <v>570352</v>
      </c>
      <c r="B20197" s="5" t="s">
        <v>6631</v>
      </c>
    </row>
    <row r="20198" spans="1:2" x14ac:dyDescent="0.3">
      <c r="A20198" s="3">
        <v>476764</v>
      </c>
      <c r="B20198" s="5" t="s">
        <v>49</v>
      </c>
    </row>
    <row r="20199" spans="1:2" x14ac:dyDescent="0.3">
      <c r="A20199" s="3">
        <v>476764</v>
      </c>
      <c r="B20199" s="5" t="s">
        <v>7548</v>
      </c>
    </row>
    <row r="20200" spans="1:2" x14ac:dyDescent="0.3">
      <c r="A20200" s="3">
        <v>554447</v>
      </c>
      <c r="B20200" s="5" t="s">
        <v>49</v>
      </c>
    </row>
    <row r="20201" spans="1:2" x14ac:dyDescent="0.3">
      <c r="A20201" s="3">
        <v>554447</v>
      </c>
      <c r="B20201" s="5" t="s">
        <v>886</v>
      </c>
    </row>
    <row r="20202" spans="1:2" x14ac:dyDescent="0.3">
      <c r="A20202" s="3">
        <v>401561</v>
      </c>
      <c r="B20202" s="5" t="s">
        <v>30</v>
      </c>
    </row>
    <row r="20203" spans="1:2" x14ac:dyDescent="0.3">
      <c r="A20203" s="3">
        <v>401561</v>
      </c>
      <c r="B20203" s="5" t="s">
        <v>468</v>
      </c>
    </row>
    <row r="20204" spans="1:2" x14ac:dyDescent="0.3">
      <c r="A20204" s="3">
        <v>401561</v>
      </c>
      <c r="B20204" s="5" t="s">
        <v>166</v>
      </c>
    </row>
    <row r="20205" spans="1:2" x14ac:dyDescent="0.3">
      <c r="A20205" s="3">
        <v>502682</v>
      </c>
      <c r="B20205" s="5" t="s">
        <v>886</v>
      </c>
    </row>
    <row r="20206" spans="1:2" x14ac:dyDescent="0.3">
      <c r="A20206" s="3">
        <v>502682</v>
      </c>
      <c r="B20206" s="5" t="s">
        <v>30</v>
      </c>
    </row>
    <row r="20207" spans="1:2" x14ac:dyDescent="0.3">
      <c r="A20207" s="3">
        <v>502682</v>
      </c>
      <c r="B20207" s="5" t="s">
        <v>49</v>
      </c>
    </row>
    <row r="20208" spans="1:2" x14ac:dyDescent="0.3">
      <c r="A20208" s="3">
        <v>440298</v>
      </c>
      <c r="B20208" s="5" t="s">
        <v>886</v>
      </c>
    </row>
    <row r="20209" spans="1:2" x14ac:dyDescent="0.3">
      <c r="A20209" s="3">
        <v>440298</v>
      </c>
      <c r="B20209" s="5" t="s">
        <v>2378</v>
      </c>
    </row>
    <row r="20210" spans="1:2" x14ac:dyDescent="0.3">
      <c r="A20210" s="3">
        <v>440298</v>
      </c>
      <c r="B20210" s="5" t="s">
        <v>49</v>
      </c>
    </row>
    <row r="20211" spans="1:2" x14ac:dyDescent="0.3">
      <c r="A20211" s="3">
        <v>50022</v>
      </c>
      <c r="B20211" s="5" t="s">
        <v>30</v>
      </c>
    </row>
    <row r="20212" spans="1:2" x14ac:dyDescent="0.3">
      <c r="A20212" s="3">
        <v>50022</v>
      </c>
      <c r="B20212" s="5" t="s">
        <v>1246</v>
      </c>
    </row>
    <row r="20213" spans="1:2" x14ac:dyDescent="0.3">
      <c r="A20213" s="3">
        <v>50022</v>
      </c>
      <c r="B20213" s="5" t="s">
        <v>6631</v>
      </c>
    </row>
    <row r="20214" spans="1:2" x14ac:dyDescent="0.3">
      <c r="A20214" s="3">
        <v>519176</v>
      </c>
      <c r="B20214" s="5" t="s">
        <v>30</v>
      </c>
    </row>
    <row r="20215" spans="1:2" x14ac:dyDescent="0.3">
      <c r="A20215" s="3">
        <v>519176</v>
      </c>
      <c r="B20215" s="5" t="s">
        <v>777</v>
      </c>
    </row>
    <row r="20216" spans="1:2" x14ac:dyDescent="0.3">
      <c r="A20216" s="3">
        <v>519176</v>
      </c>
      <c r="B20216" s="5" t="s">
        <v>2528</v>
      </c>
    </row>
    <row r="20217" spans="1:2" x14ac:dyDescent="0.3">
      <c r="A20217" s="3">
        <v>519176</v>
      </c>
      <c r="B20217" s="5" t="s">
        <v>2848</v>
      </c>
    </row>
    <row r="20218" spans="1:2" x14ac:dyDescent="0.3">
      <c r="A20218" s="3">
        <v>499546</v>
      </c>
      <c r="B20218" s="5" t="s">
        <v>49</v>
      </c>
    </row>
    <row r="20219" spans="1:2" x14ac:dyDescent="0.3">
      <c r="A20219" s="3">
        <v>493101</v>
      </c>
      <c r="B20219" s="5" t="s">
        <v>329</v>
      </c>
    </row>
    <row r="20220" spans="1:2" x14ac:dyDescent="0.3">
      <c r="A20220" s="3">
        <v>517839</v>
      </c>
      <c r="B20220" s="5" t="s">
        <v>2848</v>
      </c>
    </row>
    <row r="20221" spans="1:2" x14ac:dyDescent="0.3">
      <c r="A20221" s="3">
        <v>517839</v>
      </c>
      <c r="B20221" s="5" t="s">
        <v>49</v>
      </c>
    </row>
    <row r="20222" spans="1:2" x14ac:dyDescent="0.3">
      <c r="A20222" s="3">
        <v>517839</v>
      </c>
      <c r="B20222" s="5" t="s">
        <v>1246</v>
      </c>
    </row>
    <row r="20223" spans="1:2" x14ac:dyDescent="0.3">
      <c r="A20223" s="3">
        <v>452015</v>
      </c>
      <c r="B20223" s="5" t="s">
        <v>2848</v>
      </c>
    </row>
    <row r="20224" spans="1:2" x14ac:dyDescent="0.3">
      <c r="A20224" s="3">
        <v>452015</v>
      </c>
      <c r="B20224" s="5" t="s">
        <v>777</v>
      </c>
    </row>
    <row r="20225" spans="1:2" x14ac:dyDescent="0.3">
      <c r="A20225" s="3">
        <v>425194</v>
      </c>
      <c r="B20225" s="5" t="s">
        <v>6748</v>
      </c>
    </row>
    <row r="20226" spans="1:2" x14ac:dyDescent="0.3">
      <c r="A20226" s="3">
        <v>425194</v>
      </c>
      <c r="B20226" s="5" t="s">
        <v>30</v>
      </c>
    </row>
    <row r="20227" spans="1:2" x14ac:dyDescent="0.3">
      <c r="A20227" s="3">
        <v>425194</v>
      </c>
      <c r="B20227" s="5" t="s">
        <v>49</v>
      </c>
    </row>
    <row r="20228" spans="1:2" x14ac:dyDescent="0.3">
      <c r="A20228" s="3">
        <v>542836</v>
      </c>
      <c r="B20228" s="5" t="s">
        <v>1246</v>
      </c>
    </row>
    <row r="20229" spans="1:2" x14ac:dyDescent="0.3">
      <c r="A20229" s="3">
        <v>542836</v>
      </c>
      <c r="B20229" s="5" t="s">
        <v>777</v>
      </c>
    </row>
    <row r="20230" spans="1:2" x14ac:dyDescent="0.3">
      <c r="A20230" s="3">
        <v>542836</v>
      </c>
      <c r="B20230" s="5" t="s">
        <v>166</v>
      </c>
    </row>
    <row r="20231" spans="1:2" x14ac:dyDescent="0.3">
      <c r="A20231" s="3">
        <v>473149</v>
      </c>
      <c r="B20231" s="5" t="s">
        <v>468</v>
      </c>
    </row>
    <row r="20232" spans="1:2" x14ac:dyDescent="0.3">
      <c r="A20232" s="3">
        <v>473149</v>
      </c>
      <c r="B20232" s="5" t="s">
        <v>166</v>
      </c>
    </row>
    <row r="20233" spans="1:2" x14ac:dyDescent="0.3">
      <c r="A20233" s="3">
        <v>475094</v>
      </c>
      <c r="B20233" s="5" t="s">
        <v>310</v>
      </c>
    </row>
    <row r="20234" spans="1:2" x14ac:dyDescent="0.3">
      <c r="A20234" s="3">
        <v>475094</v>
      </c>
      <c r="B20234" s="5" t="s">
        <v>49</v>
      </c>
    </row>
    <row r="20235" spans="1:2" x14ac:dyDescent="0.3">
      <c r="A20235" s="3">
        <v>475094</v>
      </c>
      <c r="B20235" s="5" t="s">
        <v>7548</v>
      </c>
    </row>
    <row r="20236" spans="1:2" x14ac:dyDescent="0.3">
      <c r="A20236" s="3">
        <v>497916</v>
      </c>
      <c r="B20236" s="5" t="s">
        <v>310</v>
      </c>
    </row>
    <row r="20237" spans="1:2" x14ac:dyDescent="0.3">
      <c r="A20237" s="3">
        <v>497916</v>
      </c>
      <c r="B20237" s="5" t="s">
        <v>49</v>
      </c>
    </row>
    <row r="20238" spans="1:2" x14ac:dyDescent="0.3">
      <c r="A20238" s="3">
        <v>475215</v>
      </c>
      <c r="B20238" s="5" t="s">
        <v>2297</v>
      </c>
    </row>
    <row r="20239" spans="1:2" x14ac:dyDescent="0.3">
      <c r="A20239" s="3">
        <v>475215</v>
      </c>
      <c r="B20239" s="5" t="s">
        <v>6748</v>
      </c>
    </row>
    <row r="20240" spans="1:2" x14ac:dyDescent="0.3">
      <c r="A20240" s="3">
        <v>475215</v>
      </c>
      <c r="B20240" s="5" t="s">
        <v>2848</v>
      </c>
    </row>
    <row r="20241" spans="1:2" x14ac:dyDescent="0.3">
      <c r="A20241" s="3">
        <v>475215</v>
      </c>
      <c r="B20241" s="5" t="s">
        <v>1139</v>
      </c>
    </row>
    <row r="20242" spans="1:2" x14ac:dyDescent="0.3">
      <c r="A20242" s="3">
        <v>475215</v>
      </c>
      <c r="B20242" s="5" t="s">
        <v>49</v>
      </c>
    </row>
    <row r="20243" spans="1:2" x14ac:dyDescent="0.3">
      <c r="A20243" s="3">
        <v>478820</v>
      </c>
      <c r="B20243" s="5" t="s">
        <v>49</v>
      </c>
    </row>
    <row r="20244" spans="1:2" x14ac:dyDescent="0.3">
      <c r="A20244" s="3">
        <v>478820</v>
      </c>
      <c r="B20244" s="5" t="s">
        <v>1246</v>
      </c>
    </row>
    <row r="20245" spans="1:2" x14ac:dyDescent="0.3">
      <c r="A20245" s="3">
        <v>478820</v>
      </c>
      <c r="B20245" s="5" t="s">
        <v>166</v>
      </c>
    </row>
    <row r="20246" spans="1:2" x14ac:dyDescent="0.3">
      <c r="A20246" s="3">
        <v>485189</v>
      </c>
      <c r="B20246" s="5" t="s">
        <v>30</v>
      </c>
    </row>
    <row r="20247" spans="1:2" x14ac:dyDescent="0.3">
      <c r="A20247" s="3">
        <v>485189</v>
      </c>
      <c r="B20247" s="5" t="s">
        <v>49</v>
      </c>
    </row>
    <row r="20248" spans="1:2" x14ac:dyDescent="0.3">
      <c r="A20248" s="3">
        <v>485189</v>
      </c>
      <c r="B20248" s="5" t="s">
        <v>886</v>
      </c>
    </row>
    <row r="20249" spans="1:2" x14ac:dyDescent="0.3">
      <c r="A20249" s="3">
        <v>523536</v>
      </c>
      <c r="B20249" s="5" t="s">
        <v>2297</v>
      </c>
    </row>
    <row r="20250" spans="1:2" x14ac:dyDescent="0.3">
      <c r="A20250" s="3">
        <v>523536</v>
      </c>
      <c r="B20250" s="5" t="s">
        <v>30</v>
      </c>
    </row>
    <row r="20251" spans="1:2" x14ac:dyDescent="0.3">
      <c r="A20251" s="3">
        <v>523536</v>
      </c>
      <c r="B20251" s="5" t="s">
        <v>1139</v>
      </c>
    </row>
    <row r="20252" spans="1:2" x14ac:dyDescent="0.3">
      <c r="A20252" s="3">
        <v>523536</v>
      </c>
      <c r="B20252" s="5" t="s">
        <v>2848</v>
      </c>
    </row>
    <row r="20253" spans="1:2" x14ac:dyDescent="0.3">
      <c r="A20253" s="3">
        <v>345934</v>
      </c>
      <c r="B20253" s="5" t="s">
        <v>777</v>
      </c>
    </row>
    <row r="20254" spans="1:2" x14ac:dyDescent="0.3">
      <c r="A20254" s="3">
        <v>345934</v>
      </c>
      <c r="B20254" s="5" t="s">
        <v>49</v>
      </c>
    </row>
    <row r="20255" spans="1:2" x14ac:dyDescent="0.3">
      <c r="A20255" s="3">
        <v>345934</v>
      </c>
      <c r="B20255" s="5" t="s">
        <v>310</v>
      </c>
    </row>
    <row r="20256" spans="1:2" x14ac:dyDescent="0.3">
      <c r="A20256" s="3">
        <v>345934</v>
      </c>
      <c r="B20256" s="5" t="s">
        <v>7548</v>
      </c>
    </row>
    <row r="20257" spans="1:2" x14ac:dyDescent="0.3">
      <c r="A20257" s="3">
        <v>523561</v>
      </c>
      <c r="B20257" s="5" t="s">
        <v>49</v>
      </c>
    </row>
    <row r="20258" spans="1:2" x14ac:dyDescent="0.3">
      <c r="A20258" s="3">
        <v>443009</v>
      </c>
      <c r="B20258" s="5" t="s">
        <v>30</v>
      </c>
    </row>
    <row r="20259" spans="1:2" x14ac:dyDescent="0.3">
      <c r="A20259" s="3">
        <v>443009</v>
      </c>
      <c r="B20259" s="5" t="s">
        <v>49</v>
      </c>
    </row>
    <row r="20260" spans="1:2" x14ac:dyDescent="0.3">
      <c r="A20260" s="3">
        <v>533550</v>
      </c>
      <c r="B20260" s="5" t="s">
        <v>30</v>
      </c>
    </row>
    <row r="20261" spans="1:2" x14ac:dyDescent="0.3">
      <c r="A20261" s="3">
        <v>533550</v>
      </c>
      <c r="B20261" s="5" t="s">
        <v>49</v>
      </c>
    </row>
    <row r="20262" spans="1:2" x14ac:dyDescent="0.3">
      <c r="A20262" s="3">
        <v>533550</v>
      </c>
      <c r="B20262" s="5" t="s">
        <v>886</v>
      </c>
    </row>
    <row r="20263" spans="1:2" x14ac:dyDescent="0.3">
      <c r="A20263" s="3">
        <v>565124</v>
      </c>
      <c r="B20263" s="5" t="s">
        <v>49</v>
      </c>
    </row>
    <row r="20264" spans="1:2" x14ac:dyDescent="0.3">
      <c r="A20264" s="3">
        <v>433150</v>
      </c>
      <c r="B20264" s="5" t="s">
        <v>2848</v>
      </c>
    </row>
    <row r="20265" spans="1:2" x14ac:dyDescent="0.3">
      <c r="A20265" s="3">
        <v>550201</v>
      </c>
      <c r="B20265" s="5" t="s">
        <v>166</v>
      </c>
    </row>
    <row r="20266" spans="1:2" x14ac:dyDescent="0.3">
      <c r="A20266" s="3">
        <v>550201</v>
      </c>
      <c r="B20266" s="5" t="s">
        <v>468</v>
      </c>
    </row>
    <row r="20267" spans="1:2" x14ac:dyDescent="0.3">
      <c r="A20267" s="3">
        <v>429202</v>
      </c>
      <c r="B20267" s="5" t="s">
        <v>49</v>
      </c>
    </row>
    <row r="20268" spans="1:2" x14ac:dyDescent="0.3">
      <c r="A20268" s="3">
        <v>429202</v>
      </c>
      <c r="B20268" s="5" t="s">
        <v>2378</v>
      </c>
    </row>
    <row r="20269" spans="1:2" x14ac:dyDescent="0.3">
      <c r="A20269" s="3">
        <v>515333</v>
      </c>
      <c r="B20269" s="5" t="s">
        <v>49</v>
      </c>
    </row>
    <row r="20270" spans="1:2" x14ac:dyDescent="0.3">
      <c r="A20270" s="3">
        <v>532753</v>
      </c>
      <c r="B20270" s="5" t="s">
        <v>49</v>
      </c>
    </row>
    <row r="20271" spans="1:2" x14ac:dyDescent="0.3">
      <c r="A20271" s="3">
        <v>532753</v>
      </c>
      <c r="B20271" s="5" t="s">
        <v>30</v>
      </c>
    </row>
    <row r="20272" spans="1:2" x14ac:dyDescent="0.3">
      <c r="A20272" s="3">
        <v>472553</v>
      </c>
      <c r="B20272" s="5" t="s">
        <v>6748</v>
      </c>
    </row>
    <row r="20273" spans="1:2" x14ac:dyDescent="0.3">
      <c r="A20273" s="3">
        <v>472553</v>
      </c>
      <c r="B20273" s="5" t="s">
        <v>310</v>
      </c>
    </row>
    <row r="20274" spans="1:2" x14ac:dyDescent="0.3">
      <c r="A20274" s="3">
        <v>472553</v>
      </c>
      <c r="B20274" s="5" t="s">
        <v>7548</v>
      </c>
    </row>
    <row r="20275" spans="1:2" x14ac:dyDescent="0.3">
      <c r="A20275" s="3">
        <v>463319</v>
      </c>
      <c r="B20275" s="5" t="s">
        <v>777</v>
      </c>
    </row>
    <row r="20276" spans="1:2" x14ac:dyDescent="0.3">
      <c r="A20276" s="3">
        <v>463319</v>
      </c>
      <c r="B20276" s="5" t="s">
        <v>310</v>
      </c>
    </row>
    <row r="20277" spans="1:2" x14ac:dyDescent="0.3">
      <c r="A20277" s="3">
        <v>442064</v>
      </c>
      <c r="B20277" s="5" t="s">
        <v>166</v>
      </c>
    </row>
    <row r="20278" spans="1:2" x14ac:dyDescent="0.3">
      <c r="A20278" s="3">
        <v>442064</v>
      </c>
      <c r="B20278" s="5" t="s">
        <v>777</v>
      </c>
    </row>
    <row r="20279" spans="1:2" x14ac:dyDescent="0.3">
      <c r="A20279" s="3">
        <v>442064</v>
      </c>
      <c r="B20279" s="5" t="s">
        <v>1246</v>
      </c>
    </row>
    <row r="20280" spans="1:2" x14ac:dyDescent="0.3">
      <c r="A20280" s="3">
        <v>483983</v>
      </c>
      <c r="B20280" s="5" t="s">
        <v>166</v>
      </c>
    </row>
    <row r="20281" spans="1:2" x14ac:dyDescent="0.3">
      <c r="A20281" s="3">
        <v>483983</v>
      </c>
      <c r="B20281" s="5" t="s">
        <v>49</v>
      </c>
    </row>
    <row r="20282" spans="1:2" x14ac:dyDescent="0.3">
      <c r="A20282" s="3">
        <v>483983</v>
      </c>
      <c r="B20282" s="5" t="s">
        <v>7548</v>
      </c>
    </row>
    <row r="20283" spans="1:2" x14ac:dyDescent="0.3">
      <c r="A20283" s="3">
        <v>369523</v>
      </c>
      <c r="B20283" s="5" t="s">
        <v>49</v>
      </c>
    </row>
    <row r="20284" spans="1:2" x14ac:dyDescent="0.3">
      <c r="A20284" s="3">
        <v>369523</v>
      </c>
      <c r="B20284" s="5" t="s">
        <v>6631</v>
      </c>
    </row>
    <row r="20285" spans="1:2" x14ac:dyDescent="0.3">
      <c r="A20285" s="3">
        <v>504891</v>
      </c>
      <c r="B20285" s="5" t="s">
        <v>886</v>
      </c>
    </row>
    <row r="20286" spans="1:2" x14ac:dyDescent="0.3">
      <c r="A20286" s="3">
        <v>472451</v>
      </c>
      <c r="B20286" s="5" t="s">
        <v>49</v>
      </c>
    </row>
    <row r="20287" spans="1:2" x14ac:dyDescent="0.3">
      <c r="A20287" s="3">
        <v>460048</v>
      </c>
      <c r="B20287" s="5" t="s">
        <v>30</v>
      </c>
    </row>
    <row r="20288" spans="1:2" x14ac:dyDescent="0.3">
      <c r="A20288" s="3">
        <v>460048</v>
      </c>
      <c r="B20288" s="5" t="s">
        <v>2378</v>
      </c>
    </row>
    <row r="20289" spans="1:2" x14ac:dyDescent="0.3">
      <c r="A20289" s="3">
        <v>503902</v>
      </c>
      <c r="B20289" s="5" t="s">
        <v>468</v>
      </c>
    </row>
    <row r="20290" spans="1:2" x14ac:dyDescent="0.3">
      <c r="A20290" s="3">
        <v>503902</v>
      </c>
      <c r="B20290" s="5" t="s">
        <v>166</v>
      </c>
    </row>
    <row r="20291" spans="1:2" x14ac:dyDescent="0.3">
      <c r="A20291" s="3">
        <v>399248</v>
      </c>
      <c r="B20291" s="5" t="s">
        <v>777</v>
      </c>
    </row>
    <row r="20292" spans="1:2" x14ac:dyDescent="0.3">
      <c r="A20292" s="3">
        <v>399248</v>
      </c>
      <c r="B20292" s="5" t="s">
        <v>166</v>
      </c>
    </row>
    <row r="20293" spans="1:2" x14ac:dyDescent="0.3">
      <c r="A20293" s="3">
        <v>399248</v>
      </c>
      <c r="B20293" s="5" t="s">
        <v>49</v>
      </c>
    </row>
    <row r="20294" spans="1:2" x14ac:dyDescent="0.3">
      <c r="A20294" s="3">
        <v>701944</v>
      </c>
      <c r="B20294" s="5" t="s">
        <v>886</v>
      </c>
    </row>
    <row r="20295" spans="1:2" x14ac:dyDescent="0.3">
      <c r="A20295" s="3">
        <v>500921</v>
      </c>
      <c r="B20295" s="5" t="s">
        <v>6631</v>
      </c>
    </row>
    <row r="20296" spans="1:2" x14ac:dyDescent="0.3">
      <c r="A20296" s="3">
        <v>500921</v>
      </c>
      <c r="B20296" s="5" t="s">
        <v>166</v>
      </c>
    </row>
    <row r="20297" spans="1:2" x14ac:dyDescent="0.3">
      <c r="A20297" s="3">
        <v>500921</v>
      </c>
      <c r="B20297" s="5" t="s">
        <v>2848</v>
      </c>
    </row>
    <row r="20298" spans="1:2" x14ac:dyDescent="0.3">
      <c r="A20298" s="3">
        <v>467952</v>
      </c>
      <c r="B20298" s="5" t="s">
        <v>49</v>
      </c>
    </row>
    <row r="20299" spans="1:2" x14ac:dyDescent="0.3">
      <c r="A20299" s="3">
        <v>467952</v>
      </c>
      <c r="B20299" s="5" t="s">
        <v>310</v>
      </c>
    </row>
    <row r="20300" spans="1:2" x14ac:dyDescent="0.3">
      <c r="A20300" s="3">
        <v>467952</v>
      </c>
      <c r="B20300" s="5" t="s">
        <v>166</v>
      </c>
    </row>
    <row r="20301" spans="1:2" x14ac:dyDescent="0.3">
      <c r="A20301" s="3">
        <v>550035</v>
      </c>
      <c r="B20301" s="5" t="s">
        <v>19406</v>
      </c>
    </row>
    <row r="20302" spans="1:2" x14ac:dyDescent="0.3">
      <c r="A20302" s="3">
        <v>550035</v>
      </c>
      <c r="B20302" s="5" t="s">
        <v>886</v>
      </c>
    </row>
    <row r="20303" spans="1:2" x14ac:dyDescent="0.3">
      <c r="A20303" s="3">
        <v>339976</v>
      </c>
      <c r="B20303" s="5" t="s">
        <v>49</v>
      </c>
    </row>
    <row r="20304" spans="1:2" x14ac:dyDescent="0.3">
      <c r="A20304" s="3">
        <v>484747</v>
      </c>
      <c r="B20304" s="5" t="s">
        <v>49</v>
      </c>
    </row>
    <row r="20305" spans="1:2" x14ac:dyDescent="0.3">
      <c r="A20305" s="3">
        <v>484747</v>
      </c>
      <c r="B20305" s="5" t="s">
        <v>30</v>
      </c>
    </row>
    <row r="20306" spans="1:2" x14ac:dyDescent="0.3">
      <c r="A20306" s="3">
        <v>479226</v>
      </c>
      <c r="B20306" s="5" t="s">
        <v>1246</v>
      </c>
    </row>
    <row r="20307" spans="1:2" x14ac:dyDescent="0.3">
      <c r="A20307" s="3">
        <v>479226</v>
      </c>
      <c r="B20307" s="5" t="s">
        <v>166</v>
      </c>
    </row>
    <row r="20308" spans="1:2" x14ac:dyDescent="0.3">
      <c r="A20308" s="3">
        <v>479226</v>
      </c>
      <c r="B20308" s="5" t="s">
        <v>6631</v>
      </c>
    </row>
    <row r="20309" spans="1:2" x14ac:dyDescent="0.3">
      <c r="A20309" s="3">
        <v>479226</v>
      </c>
      <c r="B20309" s="5" t="s">
        <v>49</v>
      </c>
    </row>
    <row r="20310" spans="1:2" x14ac:dyDescent="0.3">
      <c r="A20310" s="3">
        <v>534939</v>
      </c>
      <c r="B20310" s="5" t="s">
        <v>49</v>
      </c>
    </row>
    <row r="20311" spans="1:2" x14ac:dyDescent="0.3">
      <c r="A20311" s="3">
        <v>534939</v>
      </c>
      <c r="B20311" s="5" t="s">
        <v>166</v>
      </c>
    </row>
    <row r="20312" spans="1:2" x14ac:dyDescent="0.3">
      <c r="A20312" s="3">
        <v>505177</v>
      </c>
      <c r="B20312" s="5" t="s">
        <v>49</v>
      </c>
    </row>
    <row r="20313" spans="1:2" x14ac:dyDescent="0.3">
      <c r="A20313" s="3">
        <v>505177</v>
      </c>
      <c r="B20313" s="5" t="s">
        <v>6631</v>
      </c>
    </row>
    <row r="20314" spans="1:2" x14ac:dyDescent="0.3">
      <c r="A20314" s="3">
        <v>505177</v>
      </c>
      <c r="B20314" s="5" t="s">
        <v>166</v>
      </c>
    </row>
    <row r="20315" spans="1:2" x14ac:dyDescent="0.3">
      <c r="A20315" s="3">
        <v>495673</v>
      </c>
      <c r="B20315" s="5" t="s">
        <v>30</v>
      </c>
    </row>
    <row r="20316" spans="1:2" x14ac:dyDescent="0.3">
      <c r="A20316" s="3">
        <v>495673</v>
      </c>
      <c r="B20316" s="5" t="s">
        <v>1246</v>
      </c>
    </row>
    <row r="20317" spans="1:2" x14ac:dyDescent="0.3">
      <c r="A20317" s="3">
        <v>340613</v>
      </c>
      <c r="B20317" s="5" t="s">
        <v>49</v>
      </c>
    </row>
    <row r="20318" spans="1:2" x14ac:dyDescent="0.3">
      <c r="A20318" s="3">
        <v>546230</v>
      </c>
      <c r="B20318" s="5" t="s">
        <v>777</v>
      </c>
    </row>
    <row r="20319" spans="1:2" x14ac:dyDescent="0.3">
      <c r="A20319" s="3">
        <v>546230</v>
      </c>
      <c r="B20319" s="5" t="s">
        <v>310</v>
      </c>
    </row>
    <row r="20320" spans="1:2" x14ac:dyDescent="0.3">
      <c r="A20320" s="3">
        <v>546230</v>
      </c>
      <c r="B20320" s="5" t="s">
        <v>49</v>
      </c>
    </row>
    <row r="20321" spans="1:2" x14ac:dyDescent="0.3">
      <c r="A20321" s="3">
        <v>546230</v>
      </c>
      <c r="B20321" s="5" t="s">
        <v>7548</v>
      </c>
    </row>
    <row r="20322" spans="1:2" x14ac:dyDescent="0.3">
      <c r="A20322" s="3">
        <v>546230</v>
      </c>
      <c r="B20322" s="5" t="s">
        <v>1139</v>
      </c>
    </row>
    <row r="20323" spans="1:2" x14ac:dyDescent="0.3">
      <c r="A20323" s="3">
        <v>546230</v>
      </c>
      <c r="B20323" s="5" t="s">
        <v>1246</v>
      </c>
    </row>
    <row r="20324" spans="1:2" x14ac:dyDescent="0.3">
      <c r="A20324" s="3">
        <v>514754</v>
      </c>
      <c r="B20324" s="5" t="s">
        <v>2297</v>
      </c>
    </row>
    <row r="20325" spans="1:2" x14ac:dyDescent="0.3">
      <c r="A20325" s="3">
        <v>514754</v>
      </c>
      <c r="B20325" s="5" t="s">
        <v>6748</v>
      </c>
    </row>
    <row r="20326" spans="1:2" x14ac:dyDescent="0.3">
      <c r="A20326" s="3">
        <v>514754</v>
      </c>
      <c r="B20326" s="5" t="s">
        <v>2848</v>
      </c>
    </row>
    <row r="20327" spans="1:2" x14ac:dyDescent="0.3">
      <c r="A20327" s="3">
        <v>436387</v>
      </c>
      <c r="B20327" s="5" t="s">
        <v>166</v>
      </c>
    </row>
    <row r="20328" spans="1:2" x14ac:dyDescent="0.3">
      <c r="A20328" s="3">
        <v>436387</v>
      </c>
      <c r="B20328" s="5" t="s">
        <v>1246</v>
      </c>
    </row>
    <row r="20329" spans="1:2" x14ac:dyDescent="0.3">
      <c r="A20329" s="3">
        <v>436387</v>
      </c>
      <c r="B20329" s="5" t="s">
        <v>468</v>
      </c>
    </row>
    <row r="20330" spans="1:2" x14ac:dyDescent="0.3">
      <c r="A20330" s="3">
        <v>436387</v>
      </c>
      <c r="B20330" s="5" t="s">
        <v>6631</v>
      </c>
    </row>
    <row r="20331" spans="1:2" x14ac:dyDescent="0.3">
      <c r="A20331" s="3">
        <v>407447</v>
      </c>
      <c r="B20331" s="5" t="s">
        <v>30</v>
      </c>
    </row>
    <row r="20332" spans="1:2" x14ac:dyDescent="0.3">
      <c r="A20332" s="3">
        <v>407447</v>
      </c>
      <c r="B20332" s="5" t="s">
        <v>1139</v>
      </c>
    </row>
    <row r="20333" spans="1:2" x14ac:dyDescent="0.3">
      <c r="A20333" s="3">
        <v>407447</v>
      </c>
      <c r="B20333" s="5" t="s">
        <v>49</v>
      </c>
    </row>
    <row r="20334" spans="1:2" x14ac:dyDescent="0.3">
      <c r="A20334" s="3">
        <v>521935</v>
      </c>
      <c r="B20334" s="5" t="s">
        <v>468</v>
      </c>
    </row>
    <row r="20335" spans="1:2" x14ac:dyDescent="0.3">
      <c r="A20335" s="3">
        <v>521935</v>
      </c>
      <c r="B20335" s="5" t="s">
        <v>6631</v>
      </c>
    </row>
    <row r="20336" spans="1:2" x14ac:dyDescent="0.3">
      <c r="A20336" s="3">
        <v>511679</v>
      </c>
      <c r="B20336" s="5" t="s">
        <v>49</v>
      </c>
    </row>
    <row r="20337" spans="1:2" x14ac:dyDescent="0.3">
      <c r="A20337" s="3">
        <v>511679</v>
      </c>
      <c r="B20337" s="5" t="s">
        <v>329</v>
      </c>
    </row>
    <row r="20338" spans="1:2" x14ac:dyDescent="0.3">
      <c r="A20338" s="3">
        <v>483539</v>
      </c>
      <c r="B20338" s="5" t="s">
        <v>49</v>
      </c>
    </row>
    <row r="20339" spans="1:2" x14ac:dyDescent="0.3">
      <c r="A20339" s="3">
        <v>483539</v>
      </c>
      <c r="B20339" s="5" t="s">
        <v>6631</v>
      </c>
    </row>
    <row r="20340" spans="1:2" x14ac:dyDescent="0.3">
      <c r="A20340" s="3">
        <v>391710</v>
      </c>
      <c r="B20340" s="5" t="s">
        <v>30</v>
      </c>
    </row>
    <row r="20341" spans="1:2" x14ac:dyDescent="0.3">
      <c r="A20341" s="3">
        <v>353066</v>
      </c>
      <c r="B20341" s="5" t="s">
        <v>49</v>
      </c>
    </row>
    <row r="20342" spans="1:2" x14ac:dyDescent="0.3">
      <c r="A20342" s="3">
        <v>353066</v>
      </c>
      <c r="B20342" s="5" t="s">
        <v>6631</v>
      </c>
    </row>
    <row r="20343" spans="1:2" x14ac:dyDescent="0.3">
      <c r="A20343" s="3">
        <v>353066</v>
      </c>
      <c r="B20343" s="5" t="s">
        <v>886</v>
      </c>
    </row>
    <row r="20344" spans="1:2" x14ac:dyDescent="0.3">
      <c r="A20344" s="3">
        <v>340601</v>
      </c>
      <c r="B20344" s="5" t="s">
        <v>468</v>
      </c>
    </row>
    <row r="20345" spans="1:2" x14ac:dyDescent="0.3">
      <c r="A20345" s="3">
        <v>340601</v>
      </c>
      <c r="B20345" s="5" t="s">
        <v>166</v>
      </c>
    </row>
    <row r="20346" spans="1:2" x14ac:dyDescent="0.3">
      <c r="A20346" s="3">
        <v>558095</v>
      </c>
      <c r="B20346" s="5" t="s">
        <v>49</v>
      </c>
    </row>
    <row r="20347" spans="1:2" x14ac:dyDescent="0.3">
      <c r="A20347" s="3">
        <v>558095</v>
      </c>
      <c r="B20347" s="5" t="s">
        <v>7548</v>
      </c>
    </row>
    <row r="20348" spans="1:2" x14ac:dyDescent="0.3">
      <c r="A20348" s="3">
        <v>412862</v>
      </c>
      <c r="B20348" s="5" t="s">
        <v>166</v>
      </c>
    </row>
    <row r="20349" spans="1:2" x14ac:dyDescent="0.3">
      <c r="A20349" s="3">
        <v>412862</v>
      </c>
      <c r="B20349" s="5" t="s">
        <v>1246</v>
      </c>
    </row>
    <row r="20350" spans="1:2" x14ac:dyDescent="0.3">
      <c r="A20350" s="3">
        <v>412862</v>
      </c>
      <c r="B20350" s="5" t="s">
        <v>6631</v>
      </c>
    </row>
    <row r="20351" spans="1:2" x14ac:dyDescent="0.3">
      <c r="A20351" s="3">
        <v>466411</v>
      </c>
      <c r="B20351" s="5" t="s">
        <v>1246</v>
      </c>
    </row>
    <row r="20352" spans="1:2" x14ac:dyDescent="0.3">
      <c r="A20352" s="3">
        <v>466411</v>
      </c>
      <c r="B20352" s="5" t="s">
        <v>49</v>
      </c>
    </row>
    <row r="20353" spans="1:2" x14ac:dyDescent="0.3">
      <c r="A20353" s="3">
        <v>466411</v>
      </c>
      <c r="B20353" s="5" t="s">
        <v>166</v>
      </c>
    </row>
    <row r="20354" spans="1:2" x14ac:dyDescent="0.3">
      <c r="A20354" s="3">
        <v>513223</v>
      </c>
      <c r="B20354" s="5" t="s">
        <v>49</v>
      </c>
    </row>
    <row r="20355" spans="1:2" x14ac:dyDescent="0.3">
      <c r="A20355" s="3">
        <v>513223</v>
      </c>
      <c r="B20355" s="5" t="s">
        <v>6631</v>
      </c>
    </row>
    <row r="20356" spans="1:2" x14ac:dyDescent="0.3">
      <c r="A20356" s="3">
        <v>513223</v>
      </c>
      <c r="B20356" s="5" t="s">
        <v>1246</v>
      </c>
    </row>
    <row r="20357" spans="1:2" x14ac:dyDescent="0.3">
      <c r="A20357" s="3">
        <v>543583</v>
      </c>
      <c r="B20357" s="5" t="s">
        <v>2297</v>
      </c>
    </row>
    <row r="20358" spans="1:2" x14ac:dyDescent="0.3">
      <c r="A20358" s="3">
        <v>543583</v>
      </c>
      <c r="B20358" s="5" t="s">
        <v>1139</v>
      </c>
    </row>
    <row r="20359" spans="1:2" x14ac:dyDescent="0.3">
      <c r="A20359" s="3">
        <v>543583</v>
      </c>
      <c r="B20359" s="5" t="s">
        <v>6748</v>
      </c>
    </row>
    <row r="20360" spans="1:2" x14ac:dyDescent="0.3">
      <c r="A20360" s="3">
        <v>543583</v>
      </c>
      <c r="B20360" s="5" t="s">
        <v>2848</v>
      </c>
    </row>
    <row r="20361" spans="1:2" x14ac:dyDescent="0.3">
      <c r="A20361" s="3">
        <v>421792</v>
      </c>
      <c r="B20361" s="5" t="s">
        <v>468</v>
      </c>
    </row>
    <row r="20362" spans="1:2" x14ac:dyDescent="0.3">
      <c r="A20362" s="3">
        <v>421792</v>
      </c>
      <c r="B20362" s="5" t="s">
        <v>6631</v>
      </c>
    </row>
    <row r="20363" spans="1:2" x14ac:dyDescent="0.3">
      <c r="A20363" s="3">
        <v>421792</v>
      </c>
      <c r="B20363" s="5" t="s">
        <v>166</v>
      </c>
    </row>
    <row r="20364" spans="1:2" x14ac:dyDescent="0.3">
      <c r="A20364" s="3">
        <v>421792</v>
      </c>
      <c r="B20364" s="5" t="s">
        <v>2848</v>
      </c>
    </row>
    <row r="20365" spans="1:2" x14ac:dyDescent="0.3">
      <c r="A20365" s="3">
        <v>421792</v>
      </c>
      <c r="B20365" s="5" t="s">
        <v>49</v>
      </c>
    </row>
    <row r="20366" spans="1:2" x14ac:dyDescent="0.3">
      <c r="A20366" s="3">
        <v>417670</v>
      </c>
      <c r="B20366" s="5" t="s">
        <v>49</v>
      </c>
    </row>
    <row r="20367" spans="1:2" x14ac:dyDescent="0.3">
      <c r="A20367" s="3">
        <v>471507</v>
      </c>
      <c r="B20367" s="5" t="s">
        <v>166</v>
      </c>
    </row>
    <row r="20368" spans="1:2" x14ac:dyDescent="0.3">
      <c r="A20368" s="3">
        <v>471507</v>
      </c>
      <c r="B20368" s="5" t="s">
        <v>1246</v>
      </c>
    </row>
    <row r="20369" spans="1:2" x14ac:dyDescent="0.3">
      <c r="A20369" s="3">
        <v>471507</v>
      </c>
      <c r="B20369" s="5" t="s">
        <v>49</v>
      </c>
    </row>
    <row r="20370" spans="1:2" x14ac:dyDescent="0.3">
      <c r="A20370" s="3">
        <v>471507</v>
      </c>
      <c r="B20370" s="5" t="s">
        <v>777</v>
      </c>
    </row>
    <row r="20371" spans="1:2" x14ac:dyDescent="0.3">
      <c r="A20371" s="3">
        <v>701919</v>
      </c>
      <c r="B20371" s="5" t="s">
        <v>886</v>
      </c>
    </row>
    <row r="20372" spans="1:2" x14ac:dyDescent="0.3">
      <c r="A20372" s="3">
        <v>492719</v>
      </c>
      <c r="B20372" s="5" t="s">
        <v>2297</v>
      </c>
    </row>
    <row r="20373" spans="1:2" x14ac:dyDescent="0.3">
      <c r="A20373" s="3">
        <v>492719</v>
      </c>
      <c r="B20373" s="5" t="s">
        <v>2528</v>
      </c>
    </row>
    <row r="20374" spans="1:2" x14ac:dyDescent="0.3">
      <c r="A20374" s="3">
        <v>499537</v>
      </c>
      <c r="B20374" s="5" t="s">
        <v>2297</v>
      </c>
    </row>
    <row r="20375" spans="1:2" x14ac:dyDescent="0.3">
      <c r="A20375" s="3">
        <v>499537</v>
      </c>
      <c r="B20375" s="5" t="s">
        <v>468</v>
      </c>
    </row>
    <row r="20376" spans="1:2" x14ac:dyDescent="0.3">
      <c r="A20376" s="3">
        <v>499537</v>
      </c>
      <c r="B20376" s="5" t="s">
        <v>49</v>
      </c>
    </row>
    <row r="20377" spans="1:2" x14ac:dyDescent="0.3">
      <c r="A20377" s="3">
        <v>535437</v>
      </c>
      <c r="B20377" s="5" t="s">
        <v>30</v>
      </c>
    </row>
    <row r="20378" spans="1:2" x14ac:dyDescent="0.3">
      <c r="A20378" s="3">
        <v>535437</v>
      </c>
      <c r="B20378" s="5" t="s">
        <v>49</v>
      </c>
    </row>
    <row r="20379" spans="1:2" x14ac:dyDescent="0.3">
      <c r="A20379" s="3">
        <v>535437</v>
      </c>
      <c r="B20379" s="5" t="s">
        <v>886</v>
      </c>
    </row>
    <row r="20380" spans="1:2" x14ac:dyDescent="0.3">
      <c r="A20380" s="3">
        <v>495979</v>
      </c>
      <c r="B20380" s="5" t="s">
        <v>886</v>
      </c>
    </row>
    <row r="20381" spans="1:2" x14ac:dyDescent="0.3">
      <c r="A20381" s="3">
        <v>560704</v>
      </c>
      <c r="B20381" s="5" t="s">
        <v>2528</v>
      </c>
    </row>
    <row r="20382" spans="1:2" x14ac:dyDescent="0.3">
      <c r="A20382" s="3">
        <v>560704</v>
      </c>
      <c r="B20382" s="5" t="s">
        <v>166</v>
      </c>
    </row>
    <row r="20383" spans="1:2" x14ac:dyDescent="0.3">
      <c r="A20383" s="3">
        <v>455108</v>
      </c>
      <c r="B20383" s="5" t="s">
        <v>6631</v>
      </c>
    </row>
    <row r="20384" spans="1:2" x14ac:dyDescent="0.3">
      <c r="A20384" s="3">
        <v>455108</v>
      </c>
      <c r="B20384" s="5" t="s">
        <v>468</v>
      </c>
    </row>
    <row r="20385" spans="1:2" x14ac:dyDescent="0.3">
      <c r="A20385" s="3">
        <v>540158</v>
      </c>
      <c r="B20385" s="5" t="s">
        <v>2378</v>
      </c>
    </row>
    <row r="20386" spans="1:2" x14ac:dyDescent="0.3">
      <c r="A20386" s="3">
        <v>540158</v>
      </c>
      <c r="B20386" s="5" t="s">
        <v>886</v>
      </c>
    </row>
    <row r="20387" spans="1:2" x14ac:dyDescent="0.3">
      <c r="A20387" s="3">
        <v>540158</v>
      </c>
      <c r="B20387" s="5" t="s">
        <v>49</v>
      </c>
    </row>
    <row r="20388" spans="1:2" x14ac:dyDescent="0.3">
      <c r="A20388" s="3">
        <v>538335</v>
      </c>
      <c r="B20388" s="5" t="s">
        <v>886</v>
      </c>
    </row>
    <row r="20389" spans="1:2" x14ac:dyDescent="0.3">
      <c r="A20389" s="3">
        <v>515042</v>
      </c>
      <c r="B20389" s="5" t="s">
        <v>329</v>
      </c>
    </row>
    <row r="20390" spans="1:2" x14ac:dyDescent="0.3">
      <c r="A20390" s="3">
        <v>515042</v>
      </c>
      <c r="B20390" s="5" t="s">
        <v>1139</v>
      </c>
    </row>
    <row r="20391" spans="1:2" x14ac:dyDescent="0.3">
      <c r="A20391" s="3">
        <v>432301</v>
      </c>
      <c r="B20391" s="5" t="s">
        <v>7548</v>
      </c>
    </row>
    <row r="20392" spans="1:2" x14ac:dyDescent="0.3">
      <c r="A20392" s="3">
        <v>432301</v>
      </c>
      <c r="B20392" s="5" t="s">
        <v>49</v>
      </c>
    </row>
    <row r="20393" spans="1:2" x14ac:dyDescent="0.3">
      <c r="A20393" s="3">
        <v>432301</v>
      </c>
      <c r="B20393" s="5" t="s">
        <v>166</v>
      </c>
    </row>
    <row r="20394" spans="1:2" x14ac:dyDescent="0.3">
      <c r="A20394" s="3">
        <v>723384</v>
      </c>
      <c r="B20394" s="5" t="s">
        <v>49</v>
      </c>
    </row>
    <row r="20395" spans="1:2" x14ac:dyDescent="0.3">
      <c r="A20395" s="3">
        <v>723384</v>
      </c>
      <c r="B20395" s="5" t="s">
        <v>886</v>
      </c>
    </row>
    <row r="20396" spans="1:2" x14ac:dyDescent="0.3">
      <c r="A20396" s="3">
        <v>564145</v>
      </c>
      <c r="B20396" s="5" t="s">
        <v>6748</v>
      </c>
    </row>
    <row r="20397" spans="1:2" x14ac:dyDescent="0.3">
      <c r="A20397" s="3">
        <v>564145</v>
      </c>
      <c r="B20397" s="5" t="s">
        <v>2297</v>
      </c>
    </row>
    <row r="20398" spans="1:2" x14ac:dyDescent="0.3">
      <c r="A20398" s="3">
        <v>564145</v>
      </c>
      <c r="B20398" s="5" t="s">
        <v>1139</v>
      </c>
    </row>
    <row r="20399" spans="1:2" x14ac:dyDescent="0.3">
      <c r="A20399" s="3">
        <v>564145</v>
      </c>
      <c r="B20399" s="5" t="s">
        <v>30</v>
      </c>
    </row>
    <row r="20400" spans="1:2" x14ac:dyDescent="0.3">
      <c r="A20400" s="3">
        <v>564145</v>
      </c>
      <c r="B20400" s="5" t="s">
        <v>2848</v>
      </c>
    </row>
    <row r="20401" spans="1:2" x14ac:dyDescent="0.3">
      <c r="A20401" s="3">
        <v>463053</v>
      </c>
      <c r="B20401" s="5" t="s">
        <v>30</v>
      </c>
    </row>
    <row r="20402" spans="1:2" x14ac:dyDescent="0.3">
      <c r="A20402" s="3">
        <v>463053</v>
      </c>
      <c r="B20402" s="5" t="s">
        <v>886</v>
      </c>
    </row>
    <row r="20403" spans="1:2" x14ac:dyDescent="0.3">
      <c r="A20403" s="3">
        <v>454650</v>
      </c>
      <c r="B20403" s="5" t="s">
        <v>777</v>
      </c>
    </row>
    <row r="20404" spans="1:2" x14ac:dyDescent="0.3">
      <c r="A20404" s="3">
        <v>454650</v>
      </c>
      <c r="B20404" s="5" t="s">
        <v>1246</v>
      </c>
    </row>
    <row r="20405" spans="1:2" x14ac:dyDescent="0.3">
      <c r="A20405" s="3">
        <v>454650</v>
      </c>
      <c r="B20405" s="5" t="s">
        <v>49</v>
      </c>
    </row>
    <row r="20406" spans="1:2" x14ac:dyDescent="0.3">
      <c r="A20406" s="3">
        <v>454650</v>
      </c>
      <c r="B20406" s="5" t="s">
        <v>166</v>
      </c>
    </row>
    <row r="20407" spans="1:2" x14ac:dyDescent="0.3">
      <c r="A20407" s="3">
        <v>529962</v>
      </c>
      <c r="B20407" s="5" t="s">
        <v>468</v>
      </c>
    </row>
    <row r="20408" spans="1:2" x14ac:dyDescent="0.3">
      <c r="A20408" s="3">
        <v>529962</v>
      </c>
      <c r="B20408" s="5" t="s">
        <v>166</v>
      </c>
    </row>
    <row r="20409" spans="1:2" x14ac:dyDescent="0.3">
      <c r="A20409" s="3">
        <v>529962</v>
      </c>
      <c r="B20409" s="5" t="s">
        <v>49</v>
      </c>
    </row>
    <row r="20410" spans="1:2" x14ac:dyDescent="0.3">
      <c r="A20410" s="3">
        <v>457712</v>
      </c>
      <c r="B20410" s="5" t="s">
        <v>777</v>
      </c>
    </row>
    <row r="20411" spans="1:2" x14ac:dyDescent="0.3">
      <c r="A20411" s="3">
        <v>457712</v>
      </c>
      <c r="B20411" s="5" t="s">
        <v>468</v>
      </c>
    </row>
    <row r="20412" spans="1:2" x14ac:dyDescent="0.3">
      <c r="A20412" s="3">
        <v>457712</v>
      </c>
      <c r="B20412" s="5" t="s">
        <v>30</v>
      </c>
    </row>
    <row r="20413" spans="1:2" x14ac:dyDescent="0.3">
      <c r="A20413" s="3">
        <v>502581</v>
      </c>
      <c r="B20413" s="5" t="s">
        <v>49</v>
      </c>
    </row>
    <row r="20414" spans="1:2" x14ac:dyDescent="0.3">
      <c r="A20414" s="3">
        <v>502581</v>
      </c>
      <c r="B20414" s="5" t="s">
        <v>7548</v>
      </c>
    </row>
    <row r="20415" spans="1:2" x14ac:dyDescent="0.3">
      <c r="A20415" s="3">
        <v>504997</v>
      </c>
      <c r="B20415" s="5" t="s">
        <v>1139</v>
      </c>
    </row>
    <row r="20416" spans="1:2" x14ac:dyDescent="0.3">
      <c r="A20416" s="3">
        <v>504997</v>
      </c>
      <c r="B20416" s="5" t="s">
        <v>2297</v>
      </c>
    </row>
    <row r="20417" spans="1:2" x14ac:dyDescent="0.3">
      <c r="A20417" s="3">
        <v>504997</v>
      </c>
      <c r="B20417" s="5" t="s">
        <v>30</v>
      </c>
    </row>
    <row r="20418" spans="1:2" x14ac:dyDescent="0.3">
      <c r="A20418" s="3">
        <v>504997</v>
      </c>
      <c r="B20418" s="5" t="s">
        <v>6748</v>
      </c>
    </row>
    <row r="20419" spans="1:2" x14ac:dyDescent="0.3">
      <c r="A20419" s="3">
        <v>504997</v>
      </c>
      <c r="B20419" s="5" t="s">
        <v>2528</v>
      </c>
    </row>
    <row r="20420" spans="1:2" x14ac:dyDescent="0.3">
      <c r="A20420" s="3">
        <v>477887</v>
      </c>
      <c r="B20420" s="5" t="s">
        <v>49</v>
      </c>
    </row>
    <row r="20421" spans="1:2" x14ac:dyDescent="0.3">
      <c r="A20421" s="3">
        <v>514277</v>
      </c>
      <c r="B20421" s="5" t="s">
        <v>1246</v>
      </c>
    </row>
    <row r="20422" spans="1:2" x14ac:dyDescent="0.3">
      <c r="A20422" s="3">
        <v>514277</v>
      </c>
      <c r="B20422" s="5" t="s">
        <v>468</v>
      </c>
    </row>
    <row r="20423" spans="1:2" x14ac:dyDescent="0.3">
      <c r="A20423" s="3">
        <v>514277</v>
      </c>
      <c r="B20423" s="5" t="s">
        <v>166</v>
      </c>
    </row>
    <row r="20424" spans="1:2" x14ac:dyDescent="0.3">
      <c r="A20424" s="3">
        <v>471853</v>
      </c>
      <c r="B20424" s="5" t="s">
        <v>49</v>
      </c>
    </row>
    <row r="20425" spans="1:2" x14ac:dyDescent="0.3">
      <c r="A20425" s="3">
        <v>471853</v>
      </c>
      <c r="B20425" s="5" t="s">
        <v>886</v>
      </c>
    </row>
    <row r="20426" spans="1:2" x14ac:dyDescent="0.3">
      <c r="A20426" s="3">
        <v>486898</v>
      </c>
      <c r="B20426" s="5" t="s">
        <v>49</v>
      </c>
    </row>
    <row r="20427" spans="1:2" x14ac:dyDescent="0.3">
      <c r="A20427" s="3">
        <v>486898</v>
      </c>
      <c r="B20427" s="5" t="s">
        <v>6631</v>
      </c>
    </row>
    <row r="20428" spans="1:2" x14ac:dyDescent="0.3">
      <c r="A20428" s="3">
        <v>513386</v>
      </c>
      <c r="B20428" s="5" t="s">
        <v>2297</v>
      </c>
    </row>
    <row r="20429" spans="1:2" x14ac:dyDescent="0.3">
      <c r="A20429" s="3">
        <v>513386</v>
      </c>
      <c r="B20429" s="5" t="s">
        <v>6748</v>
      </c>
    </row>
    <row r="20430" spans="1:2" x14ac:dyDescent="0.3">
      <c r="A20430" s="3">
        <v>513386</v>
      </c>
      <c r="B20430" s="5" t="s">
        <v>1139</v>
      </c>
    </row>
    <row r="20431" spans="1:2" x14ac:dyDescent="0.3">
      <c r="A20431" s="3">
        <v>394741</v>
      </c>
      <c r="B20431" s="5" t="s">
        <v>30</v>
      </c>
    </row>
    <row r="20432" spans="1:2" x14ac:dyDescent="0.3">
      <c r="A20432" s="3">
        <v>394741</v>
      </c>
      <c r="B20432" s="5" t="s">
        <v>49</v>
      </c>
    </row>
    <row r="20433" spans="1:2" x14ac:dyDescent="0.3">
      <c r="A20433" s="3">
        <v>508747</v>
      </c>
      <c r="B20433" s="5" t="s">
        <v>49</v>
      </c>
    </row>
    <row r="20434" spans="1:2" x14ac:dyDescent="0.3">
      <c r="A20434" s="3">
        <v>508747</v>
      </c>
      <c r="B20434" s="5" t="s">
        <v>886</v>
      </c>
    </row>
    <row r="20435" spans="1:2" x14ac:dyDescent="0.3">
      <c r="A20435" s="3">
        <v>483552</v>
      </c>
      <c r="B20435" s="5" t="s">
        <v>166</v>
      </c>
    </row>
    <row r="20436" spans="1:2" x14ac:dyDescent="0.3">
      <c r="A20436" s="3">
        <v>483552</v>
      </c>
      <c r="B20436" s="5" t="s">
        <v>777</v>
      </c>
    </row>
    <row r="20437" spans="1:2" x14ac:dyDescent="0.3">
      <c r="A20437" s="3">
        <v>483552</v>
      </c>
      <c r="B20437" s="5" t="s">
        <v>1246</v>
      </c>
    </row>
    <row r="20438" spans="1:2" x14ac:dyDescent="0.3">
      <c r="A20438" s="3">
        <v>568332</v>
      </c>
      <c r="B20438" s="5" t="s">
        <v>2378</v>
      </c>
    </row>
    <row r="20439" spans="1:2" x14ac:dyDescent="0.3">
      <c r="A20439" s="3">
        <v>532908</v>
      </c>
      <c r="B20439" s="5" t="s">
        <v>329</v>
      </c>
    </row>
    <row r="20440" spans="1:2" x14ac:dyDescent="0.3">
      <c r="A20440" s="3">
        <v>391714</v>
      </c>
      <c r="B20440" s="5" t="s">
        <v>49</v>
      </c>
    </row>
    <row r="20441" spans="1:2" x14ac:dyDescent="0.3">
      <c r="A20441" s="3">
        <v>391714</v>
      </c>
      <c r="B20441" s="5" t="s">
        <v>886</v>
      </c>
    </row>
    <row r="20442" spans="1:2" x14ac:dyDescent="0.3">
      <c r="A20442" s="3">
        <v>653131</v>
      </c>
      <c r="B20442" s="5" t="s">
        <v>30</v>
      </c>
    </row>
    <row r="20443" spans="1:2" x14ac:dyDescent="0.3">
      <c r="A20443" s="3">
        <v>653131</v>
      </c>
      <c r="B20443" s="5" t="s">
        <v>886</v>
      </c>
    </row>
    <row r="20444" spans="1:2" x14ac:dyDescent="0.3">
      <c r="A20444" s="3">
        <v>432165</v>
      </c>
      <c r="B20444" s="5" t="s">
        <v>7548</v>
      </c>
    </row>
    <row r="20445" spans="1:2" x14ac:dyDescent="0.3">
      <c r="A20445" s="3">
        <v>432165</v>
      </c>
      <c r="B20445" s="5" t="s">
        <v>1139</v>
      </c>
    </row>
    <row r="20446" spans="1:2" x14ac:dyDescent="0.3">
      <c r="A20446" s="3">
        <v>432165</v>
      </c>
      <c r="B20446" s="5" t="s">
        <v>777</v>
      </c>
    </row>
    <row r="20447" spans="1:2" x14ac:dyDescent="0.3">
      <c r="A20447" s="3">
        <v>42330</v>
      </c>
      <c r="B20447" s="5" t="s">
        <v>2297</v>
      </c>
    </row>
    <row r="20448" spans="1:2" x14ac:dyDescent="0.3">
      <c r="A20448" s="3">
        <v>42330</v>
      </c>
      <c r="B20448" s="5" t="s">
        <v>2848</v>
      </c>
    </row>
    <row r="20449" spans="1:2" x14ac:dyDescent="0.3">
      <c r="A20449" s="3">
        <v>42330</v>
      </c>
      <c r="B20449" s="5" t="s">
        <v>1139</v>
      </c>
    </row>
    <row r="20450" spans="1:2" x14ac:dyDescent="0.3">
      <c r="A20450" s="3">
        <v>517062</v>
      </c>
      <c r="B20450" s="5" t="s">
        <v>30</v>
      </c>
    </row>
    <row r="20451" spans="1:2" x14ac:dyDescent="0.3">
      <c r="A20451" s="3">
        <v>517062</v>
      </c>
      <c r="B20451" s="5" t="s">
        <v>886</v>
      </c>
    </row>
    <row r="20452" spans="1:2" x14ac:dyDescent="0.3">
      <c r="A20452" s="3">
        <v>517062</v>
      </c>
      <c r="B20452" s="5" t="s">
        <v>49</v>
      </c>
    </row>
    <row r="20453" spans="1:2" x14ac:dyDescent="0.3">
      <c r="A20453" s="3">
        <v>517062</v>
      </c>
      <c r="B20453" s="5" t="s">
        <v>2378</v>
      </c>
    </row>
    <row r="20454" spans="1:2" x14ac:dyDescent="0.3">
      <c r="A20454" s="3">
        <v>493099</v>
      </c>
      <c r="B20454" s="5" t="s">
        <v>329</v>
      </c>
    </row>
    <row r="20455" spans="1:2" x14ac:dyDescent="0.3">
      <c r="A20455" s="3">
        <v>491629</v>
      </c>
      <c r="B20455" s="5" t="s">
        <v>166</v>
      </c>
    </row>
    <row r="20456" spans="1:2" x14ac:dyDescent="0.3">
      <c r="A20456" s="3">
        <v>491629</v>
      </c>
      <c r="B20456" s="5" t="s">
        <v>777</v>
      </c>
    </row>
    <row r="20457" spans="1:2" x14ac:dyDescent="0.3">
      <c r="A20457" s="3">
        <v>491629</v>
      </c>
      <c r="B20457" s="5" t="s">
        <v>49</v>
      </c>
    </row>
    <row r="20458" spans="1:2" x14ac:dyDescent="0.3">
      <c r="A20458" s="3">
        <v>491629</v>
      </c>
      <c r="B20458" s="5" t="s">
        <v>7548</v>
      </c>
    </row>
    <row r="20459" spans="1:2" x14ac:dyDescent="0.3">
      <c r="A20459" s="3">
        <v>501190</v>
      </c>
      <c r="B20459" s="5" t="s">
        <v>886</v>
      </c>
    </row>
    <row r="20460" spans="1:2" x14ac:dyDescent="0.3">
      <c r="A20460" s="3">
        <v>362826</v>
      </c>
      <c r="B20460" s="5" t="s">
        <v>468</v>
      </c>
    </row>
    <row r="20461" spans="1:2" x14ac:dyDescent="0.3">
      <c r="A20461" s="3">
        <v>362826</v>
      </c>
      <c r="B20461" s="5" t="s">
        <v>2848</v>
      </c>
    </row>
    <row r="20462" spans="1:2" x14ac:dyDescent="0.3">
      <c r="A20462" s="3">
        <v>362826</v>
      </c>
      <c r="B20462" s="5" t="s">
        <v>166</v>
      </c>
    </row>
    <row r="20463" spans="1:2" x14ac:dyDescent="0.3">
      <c r="A20463" s="3">
        <v>362826</v>
      </c>
      <c r="B20463" s="5" t="s">
        <v>49</v>
      </c>
    </row>
    <row r="20464" spans="1:2" x14ac:dyDescent="0.3">
      <c r="A20464" s="3">
        <v>479040</v>
      </c>
      <c r="B20464" s="5" t="s">
        <v>777</v>
      </c>
    </row>
    <row r="20465" spans="1:2" x14ac:dyDescent="0.3">
      <c r="A20465" s="3">
        <v>479040</v>
      </c>
      <c r="B20465" s="5" t="s">
        <v>1246</v>
      </c>
    </row>
    <row r="20466" spans="1:2" x14ac:dyDescent="0.3">
      <c r="A20466" s="3">
        <v>479040</v>
      </c>
      <c r="B20466" s="5" t="s">
        <v>166</v>
      </c>
    </row>
    <row r="20467" spans="1:2" x14ac:dyDescent="0.3">
      <c r="A20467" s="3">
        <v>555630</v>
      </c>
      <c r="B20467" s="5" t="s">
        <v>1139</v>
      </c>
    </row>
    <row r="20468" spans="1:2" x14ac:dyDescent="0.3">
      <c r="A20468" s="3">
        <v>555630</v>
      </c>
      <c r="B20468" s="5" t="s">
        <v>2528</v>
      </c>
    </row>
    <row r="20469" spans="1:2" x14ac:dyDescent="0.3">
      <c r="A20469" s="3">
        <v>555630</v>
      </c>
      <c r="B20469" s="5" t="s">
        <v>49</v>
      </c>
    </row>
    <row r="20470" spans="1:2" x14ac:dyDescent="0.3">
      <c r="A20470" s="3">
        <v>431185</v>
      </c>
      <c r="B20470" s="5" t="s">
        <v>468</v>
      </c>
    </row>
    <row r="20471" spans="1:2" x14ac:dyDescent="0.3">
      <c r="A20471" s="3">
        <v>431185</v>
      </c>
      <c r="B20471" s="5" t="s">
        <v>166</v>
      </c>
    </row>
    <row r="20472" spans="1:2" x14ac:dyDescent="0.3">
      <c r="A20472" s="3">
        <v>458109</v>
      </c>
      <c r="B20472" s="5" t="s">
        <v>6631</v>
      </c>
    </row>
    <row r="20473" spans="1:2" x14ac:dyDescent="0.3">
      <c r="A20473" s="3">
        <v>458109</v>
      </c>
      <c r="B20473" s="5" t="s">
        <v>166</v>
      </c>
    </row>
    <row r="20474" spans="1:2" x14ac:dyDescent="0.3">
      <c r="A20474" s="3">
        <v>458109</v>
      </c>
      <c r="B20474" s="5" t="s">
        <v>1246</v>
      </c>
    </row>
    <row r="20475" spans="1:2" x14ac:dyDescent="0.3">
      <c r="A20475" s="3">
        <v>510460</v>
      </c>
      <c r="B20475" s="5" t="s">
        <v>30</v>
      </c>
    </row>
    <row r="20476" spans="1:2" x14ac:dyDescent="0.3">
      <c r="A20476" s="3">
        <v>510460</v>
      </c>
      <c r="B20476" s="5" t="s">
        <v>49</v>
      </c>
    </row>
    <row r="20477" spans="1:2" x14ac:dyDescent="0.3">
      <c r="A20477" s="3">
        <v>523593</v>
      </c>
      <c r="B20477" s="5" t="s">
        <v>777</v>
      </c>
    </row>
    <row r="20478" spans="1:2" x14ac:dyDescent="0.3">
      <c r="A20478" s="3">
        <v>523593</v>
      </c>
      <c r="B20478" s="5" t="s">
        <v>468</v>
      </c>
    </row>
    <row r="20479" spans="1:2" x14ac:dyDescent="0.3">
      <c r="A20479" s="3">
        <v>523593</v>
      </c>
      <c r="B20479" s="5" t="s">
        <v>49</v>
      </c>
    </row>
    <row r="20480" spans="1:2" x14ac:dyDescent="0.3">
      <c r="A20480" s="3">
        <v>523593</v>
      </c>
      <c r="B20480" s="5" t="s">
        <v>2848</v>
      </c>
    </row>
    <row r="20481" spans="1:2" x14ac:dyDescent="0.3">
      <c r="A20481" s="3">
        <v>481375</v>
      </c>
      <c r="B20481" s="5" t="s">
        <v>468</v>
      </c>
    </row>
    <row r="20482" spans="1:2" x14ac:dyDescent="0.3">
      <c r="A20482" s="3">
        <v>438145</v>
      </c>
      <c r="B20482" s="5" t="s">
        <v>49</v>
      </c>
    </row>
    <row r="20483" spans="1:2" x14ac:dyDescent="0.3">
      <c r="A20483" s="3">
        <v>438145</v>
      </c>
      <c r="B20483" s="5" t="s">
        <v>6841</v>
      </c>
    </row>
    <row r="20484" spans="1:2" x14ac:dyDescent="0.3">
      <c r="A20484" s="3">
        <v>533938</v>
      </c>
      <c r="B20484" s="5" t="s">
        <v>468</v>
      </c>
    </row>
    <row r="20485" spans="1:2" x14ac:dyDescent="0.3">
      <c r="A20485" s="3">
        <v>533938</v>
      </c>
      <c r="B20485" s="5" t="s">
        <v>6841</v>
      </c>
    </row>
    <row r="20486" spans="1:2" x14ac:dyDescent="0.3">
      <c r="A20486" s="3">
        <v>533938</v>
      </c>
      <c r="B20486" s="5" t="s">
        <v>2848</v>
      </c>
    </row>
    <row r="20487" spans="1:2" x14ac:dyDescent="0.3">
      <c r="A20487" s="3">
        <v>429977</v>
      </c>
      <c r="B20487" s="5" t="s">
        <v>30</v>
      </c>
    </row>
    <row r="20488" spans="1:2" x14ac:dyDescent="0.3">
      <c r="A20488" s="3">
        <v>429977</v>
      </c>
      <c r="B20488" s="5" t="s">
        <v>777</v>
      </c>
    </row>
    <row r="20489" spans="1:2" x14ac:dyDescent="0.3">
      <c r="A20489" s="3">
        <v>545963</v>
      </c>
      <c r="B20489" s="5" t="s">
        <v>2297</v>
      </c>
    </row>
    <row r="20490" spans="1:2" x14ac:dyDescent="0.3">
      <c r="A20490" s="3">
        <v>545963</v>
      </c>
      <c r="B20490" s="5" t="s">
        <v>30</v>
      </c>
    </row>
    <row r="20491" spans="1:2" x14ac:dyDescent="0.3">
      <c r="A20491" s="3">
        <v>545963</v>
      </c>
      <c r="B20491" s="5" t="s">
        <v>6748</v>
      </c>
    </row>
    <row r="20492" spans="1:2" x14ac:dyDescent="0.3">
      <c r="A20492" s="3">
        <v>450489</v>
      </c>
      <c r="B20492" s="5" t="s">
        <v>30</v>
      </c>
    </row>
    <row r="20493" spans="1:2" x14ac:dyDescent="0.3">
      <c r="A20493" s="3">
        <v>450489</v>
      </c>
      <c r="B20493" s="5" t="s">
        <v>49</v>
      </c>
    </row>
    <row r="20494" spans="1:2" x14ac:dyDescent="0.3">
      <c r="A20494" s="3">
        <v>450489</v>
      </c>
      <c r="B20494" s="5" t="s">
        <v>886</v>
      </c>
    </row>
    <row r="20495" spans="1:2" x14ac:dyDescent="0.3">
      <c r="A20495" s="3">
        <v>682708</v>
      </c>
      <c r="B20495" s="5" t="s">
        <v>886</v>
      </c>
    </row>
    <row r="20496" spans="1:2" x14ac:dyDescent="0.3">
      <c r="A20496" s="3">
        <v>441393</v>
      </c>
      <c r="B20496" s="5" t="s">
        <v>1246</v>
      </c>
    </row>
    <row r="20497" spans="1:2" x14ac:dyDescent="0.3">
      <c r="A20497" s="3">
        <v>441393</v>
      </c>
      <c r="B20497" s="5" t="s">
        <v>886</v>
      </c>
    </row>
    <row r="20498" spans="1:2" x14ac:dyDescent="0.3">
      <c r="A20498" s="3">
        <v>441393</v>
      </c>
      <c r="B20498" s="5" t="s">
        <v>49</v>
      </c>
    </row>
    <row r="20499" spans="1:2" x14ac:dyDescent="0.3">
      <c r="A20499" s="3">
        <v>474051</v>
      </c>
      <c r="B20499" s="5" t="s">
        <v>166</v>
      </c>
    </row>
    <row r="20500" spans="1:2" x14ac:dyDescent="0.3">
      <c r="A20500" s="3">
        <v>474051</v>
      </c>
      <c r="B20500" s="5" t="s">
        <v>49</v>
      </c>
    </row>
    <row r="20501" spans="1:2" x14ac:dyDescent="0.3">
      <c r="A20501" s="3">
        <v>445456</v>
      </c>
      <c r="B20501" s="5" t="s">
        <v>49</v>
      </c>
    </row>
    <row r="20502" spans="1:2" x14ac:dyDescent="0.3">
      <c r="A20502" s="3">
        <v>491633</v>
      </c>
      <c r="B20502" s="5" t="s">
        <v>6748</v>
      </c>
    </row>
    <row r="20503" spans="1:2" x14ac:dyDescent="0.3">
      <c r="A20503" s="3">
        <v>491633</v>
      </c>
      <c r="B20503" s="5" t="s">
        <v>2297</v>
      </c>
    </row>
    <row r="20504" spans="1:2" x14ac:dyDescent="0.3">
      <c r="A20504" s="3">
        <v>491633</v>
      </c>
      <c r="B20504" s="5" t="s">
        <v>777</v>
      </c>
    </row>
    <row r="20505" spans="1:2" x14ac:dyDescent="0.3">
      <c r="A20505" s="3">
        <v>491633</v>
      </c>
      <c r="B20505" s="5" t="s">
        <v>30</v>
      </c>
    </row>
    <row r="20506" spans="1:2" x14ac:dyDescent="0.3">
      <c r="A20506" s="3">
        <v>491633</v>
      </c>
      <c r="B20506" s="5" t="s">
        <v>2528</v>
      </c>
    </row>
    <row r="20507" spans="1:2" x14ac:dyDescent="0.3">
      <c r="A20507" s="3">
        <v>491633</v>
      </c>
      <c r="B20507" s="5" t="s">
        <v>19406</v>
      </c>
    </row>
    <row r="20508" spans="1:2" x14ac:dyDescent="0.3">
      <c r="A20508" s="3">
        <v>491633</v>
      </c>
      <c r="B20508" s="5" t="s">
        <v>1139</v>
      </c>
    </row>
    <row r="20509" spans="1:2" x14ac:dyDescent="0.3">
      <c r="A20509" s="3">
        <v>455565</v>
      </c>
      <c r="B20509" s="5" t="s">
        <v>329</v>
      </c>
    </row>
    <row r="20510" spans="1:2" x14ac:dyDescent="0.3">
      <c r="A20510" s="3">
        <v>432383</v>
      </c>
      <c r="B20510" s="5" t="s">
        <v>2297</v>
      </c>
    </row>
    <row r="20511" spans="1:2" x14ac:dyDescent="0.3">
      <c r="A20511" s="3">
        <v>432383</v>
      </c>
      <c r="B20511" s="5" t="s">
        <v>6748</v>
      </c>
    </row>
    <row r="20512" spans="1:2" x14ac:dyDescent="0.3">
      <c r="A20512" s="3">
        <v>548754</v>
      </c>
      <c r="B20512" s="5" t="s">
        <v>166</v>
      </c>
    </row>
    <row r="20513" spans="1:2" x14ac:dyDescent="0.3">
      <c r="A20513" s="3">
        <v>548754</v>
      </c>
      <c r="B20513" s="5" t="s">
        <v>1246</v>
      </c>
    </row>
    <row r="20514" spans="1:2" x14ac:dyDescent="0.3">
      <c r="A20514" s="3">
        <v>427214</v>
      </c>
      <c r="B20514" s="5" t="s">
        <v>49</v>
      </c>
    </row>
    <row r="20515" spans="1:2" x14ac:dyDescent="0.3">
      <c r="A20515" s="3">
        <v>508422</v>
      </c>
      <c r="B20515" s="5" t="s">
        <v>2297</v>
      </c>
    </row>
    <row r="20516" spans="1:2" x14ac:dyDescent="0.3">
      <c r="A20516" s="3">
        <v>508422</v>
      </c>
      <c r="B20516" s="5" t="s">
        <v>1139</v>
      </c>
    </row>
    <row r="20517" spans="1:2" x14ac:dyDescent="0.3">
      <c r="A20517" s="3">
        <v>508422</v>
      </c>
      <c r="B20517" s="5" t="s">
        <v>30</v>
      </c>
    </row>
    <row r="20518" spans="1:2" x14ac:dyDescent="0.3">
      <c r="A20518" s="3">
        <v>508422</v>
      </c>
      <c r="B20518" s="5" t="s">
        <v>2848</v>
      </c>
    </row>
    <row r="20519" spans="1:2" x14ac:dyDescent="0.3">
      <c r="A20519" s="3">
        <v>538061</v>
      </c>
      <c r="B20519" s="5" t="s">
        <v>49</v>
      </c>
    </row>
    <row r="20520" spans="1:2" x14ac:dyDescent="0.3">
      <c r="A20520" s="3">
        <v>538061</v>
      </c>
      <c r="B20520" s="5" t="s">
        <v>7548</v>
      </c>
    </row>
    <row r="20521" spans="1:2" x14ac:dyDescent="0.3">
      <c r="A20521" s="3">
        <v>483411</v>
      </c>
      <c r="B20521" s="5" t="s">
        <v>30</v>
      </c>
    </row>
    <row r="20522" spans="1:2" x14ac:dyDescent="0.3">
      <c r="A20522" s="3">
        <v>483411</v>
      </c>
      <c r="B20522" s="5" t="s">
        <v>49</v>
      </c>
    </row>
    <row r="20523" spans="1:2" x14ac:dyDescent="0.3">
      <c r="A20523" s="3">
        <v>505904</v>
      </c>
      <c r="B20523" s="5" t="s">
        <v>6748</v>
      </c>
    </row>
    <row r="20524" spans="1:2" x14ac:dyDescent="0.3">
      <c r="A20524" s="3">
        <v>505904</v>
      </c>
      <c r="B20524" s="5" t="s">
        <v>2848</v>
      </c>
    </row>
    <row r="20525" spans="1:2" x14ac:dyDescent="0.3">
      <c r="A20525" s="3">
        <v>505904</v>
      </c>
      <c r="B20525" s="5" t="s">
        <v>19406</v>
      </c>
    </row>
    <row r="20526" spans="1:2" x14ac:dyDescent="0.3">
      <c r="A20526" s="3">
        <v>505904</v>
      </c>
      <c r="B20526" s="5" t="s">
        <v>30</v>
      </c>
    </row>
    <row r="20527" spans="1:2" x14ac:dyDescent="0.3">
      <c r="A20527" s="3">
        <v>552660</v>
      </c>
      <c r="B20527" s="5" t="s">
        <v>468</v>
      </c>
    </row>
    <row r="20528" spans="1:2" x14ac:dyDescent="0.3">
      <c r="A20528" s="3">
        <v>552660</v>
      </c>
      <c r="B20528" s="5" t="s">
        <v>166</v>
      </c>
    </row>
    <row r="20529" spans="1:2" x14ac:dyDescent="0.3">
      <c r="A20529" s="3">
        <v>552660</v>
      </c>
      <c r="B20529" s="5" t="s">
        <v>6631</v>
      </c>
    </row>
    <row r="20530" spans="1:2" x14ac:dyDescent="0.3">
      <c r="A20530" s="3">
        <v>552660</v>
      </c>
      <c r="B20530" s="5" t="s">
        <v>19406</v>
      </c>
    </row>
    <row r="20531" spans="1:2" x14ac:dyDescent="0.3">
      <c r="A20531" s="3">
        <v>574939</v>
      </c>
      <c r="B20531" s="5" t="s">
        <v>49</v>
      </c>
    </row>
    <row r="20532" spans="1:2" x14ac:dyDescent="0.3">
      <c r="A20532" s="3">
        <v>518527</v>
      </c>
      <c r="B20532" s="5" t="s">
        <v>886</v>
      </c>
    </row>
    <row r="20533" spans="1:2" x14ac:dyDescent="0.3">
      <c r="A20533" s="3">
        <v>518527</v>
      </c>
      <c r="B20533" s="5" t="s">
        <v>6748</v>
      </c>
    </row>
    <row r="20534" spans="1:2" x14ac:dyDescent="0.3">
      <c r="A20534" s="3">
        <v>518527</v>
      </c>
      <c r="B20534" s="5" t="s">
        <v>19406</v>
      </c>
    </row>
    <row r="20535" spans="1:2" x14ac:dyDescent="0.3">
      <c r="A20535" s="3">
        <v>518502</v>
      </c>
      <c r="B20535" s="5" t="s">
        <v>166</v>
      </c>
    </row>
    <row r="20536" spans="1:2" x14ac:dyDescent="0.3">
      <c r="A20536" s="3">
        <v>518502</v>
      </c>
      <c r="B20536" s="5" t="s">
        <v>777</v>
      </c>
    </row>
    <row r="20537" spans="1:2" x14ac:dyDescent="0.3">
      <c r="A20537" s="3">
        <v>518502</v>
      </c>
      <c r="B20537" s="5" t="s">
        <v>2528</v>
      </c>
    </row>
    <row r="20538" spans="1:2" x14ac:dyDescent="0.3">
      <c r="A20538" s="3">
        <v>518502</v>
      </c>
      <c r="B20538" s="5" t="s">
        <v>49</v>
      </c>
    </row>
    <row r="20539" spans="1:2" x14ac:dyDescent="0.3">
      <c r="A20539" s="3">
        <v>495601</v>
      </c>
      <c r="B20539" s="5" t="s">
        <v>2848</v>
      </c>
    </row>
    <row r="20540" spans="1:2" x14ac:dyDescent="0.3">
      <c r="A20540" s="3">
        <v>495601</v>
      </c>
      <c r="B20540" s="5" t="s">
        <v>2528</v>
      </c>
    </row>
    <row r="20541" spans="1:2" x14ac:dyDescent="0.3">
      <c r="A20541" s="3">
        <v>495601</v>
      </c>
      <c r="B20541" s="5" t="s">
        <v>777</v>
      </c>
    </row>
    <row r="20542" spans="1:2" x14ac:dyDescent="0.3">
      <c r="A20542" s="3">
        <v>484751</v>
      </c>
      <c r="B20542" s="5" t="s">
        <v>49</v>
      </c>
    </row>
    <row r="20543" spans="1:2" x14ac:dyDescent="0.3">
      <c r="A20543" s="3">
        <v>546728</v>
      </c>
      <c r="B20543" s="5" t="s">
        <v>2297</v>
      </c>
    </row>
    <row r="20544" spans="1:2" x14ac:dyDescent="0.3">
      <c r="A20544" s="3">
        <v>546728</v>
      </c>
      <c r="B20544" s="5" t="s">
        <v>30</v>
      </c>
    </row>
    <row r="20545" spans="1:2" x14ac:dyDescent="0.3">
      <c r="A20545" s="3">
        <v>546728</v>
      </c>
      <c r="B20545" s="5" t="s">
        <v>6748</v>
      </c>
    </row>
    <row r="20546" spans="1:2" x14ac:dyDescent="0.3">
      <c r="A20546" s="3">
        <v>546728</v>
      </c>
      <c r="B20546" s="5" t="s">
        <v>2528</v>
      </c>
    </row>
    <row r="20547" spans="1:2" x14ac:dyDescent="0.3">
      <c r="A20547" s="3">
        <v>347111</v>
      </c>
      <c r="B20547" s="5" t="s">
        <v>777</v>
      </c>
    </row>
    <row r="20548" spans="1:2" x14ac:dyDescent="0.3">
      <c r="A20548" s="3">
        <v>347111</v>
      </c>
      <c r="B20548" s="5" t="s">
        <v>2528</v>
      </c>
    </row>
    <row r="20549" spans="1:2" x14ac:dyDescent="0.3">
      <c r="A20549" s="3">
        <v>458342</v>
      </c>
      <c r="B20549" s="5" t="s">
        <v>49</v>
      </c>
    </row>
    <row r="20550" spans="1:2" x14ac:dyDescent="0.3">
      <c r="A20550" s="3">
        <v>458342</v>
      </c>
      <c r="B20550" s="5" t="s">
        <v>30</v>
      </c>
    </row>
    <row r="20551" spans="1:2" x14ac:dyDescent="0.3">
      <c r="A20551" s="3">
        <v>504982</v>
      </c>
      <c r="B20551" s="5" t="s">
        <v>2528</v>
      </c>
    </row>
    <row r="20552" spans="1:2" x14ac:dyDescent="0.3">
      <c r="A20552" s="3">
        <v>504982</v>
      </c>
      <c r="B20552" s="5" t="s">
        <v>777</v>
      </c>
    </row>
    <row r="20553" spans="1:2" x14ac:dyDescent="0.3">
      <c r="A20553" s="3">
        <v>504982</v>
      </c>
      <c r="B20553" s="5" t="s">
        <v>468</v>
      </c>
    </row>
    <row r="20554" spans="1:2" x14ac:dyDescent="0.3">
      <c r="A20554" s="3">
        <v>494974</v>
      </c>
      <c r="B20554" s="5" t="s">
        <v>166</v>
      </c>
    </row>
    <row r="20555" spans="1:2" x14ac:dyDescent="0.3">
      <c r="A20555" s="3">
        <v>494974</v>
      </c>
      <c r="B20555" s="5" t="s">
        <v>7548</v>
      </c>
    </row>
    <row r="20556" spans="1:2" x14ac:dyDescent="0.3">
      <c r="A20556" s="3">
        <v>416724</v>
      </c>
      <c r="B20556" s="5" t="s">
        <v>468</v>
      </c>
    </row>
    <row r="20557" spans="1:2" x14ac:dyDescent="0.3">
      <c r="A20557" s="3">
        <v>454291</v>
      </c>
      <c r="B20557" s="5" t="s">
        <v>329</v>
      </c>
    </row>
    <row r="20558" spans="1:2" x14ac:dyDescent="0.3">
      <c r="A20558" s="3">
        <v>454291</v>
      </c>
      <c r="B20558" s="5" t="s">
        <v>6748</v>
      </c>
    </row>
    <row r="20559" spans="1:2" x14ac:dyDescent="0.3">
      <c r="A20559" s="3">
        <v>514684</v>
      </c>
      <c r="B20559" s="5" t="s">
        <v>30</v>
      </c>
    </row>
    <row r="20560" spans="1:2" x14ac:dyDescent="0.3">
      <c r="A20560" s="3">
        <v>514684</v>
      </c>
      <c r="B20560" s="5" t="s">
        <v>166</v>
      </c>
    </row>
    <row r="20561" spans="1:2" x14ac:dyDescent="0.3">
      <c r="A20561" s="3">
        <v>514684</v>
      </c>
      <c r="B20561" s="5" t="s">
        <v>49</v>
      </c>
    </row>
    <row r="20562" spans="1:2" x14ac:dyDescent="0.3">
      <c r="A20562" s="3">
        <v>514710</v>
      </c>
      <c r="B20562" s="5" t="s">
        <v>2297</v>
      </c>
    </row>
    <row r="20563" spans="1:2" x14ac:dyDescent="0.3">
      <c r="A20563" s="3">
        <v>514710</v>
      </c>
      <c r="B20563" s="5" t="s">
        <v>2848</v>
      </c>
    </row>
    <row r="20564" spans="1:2" x14ac:dyDescent="0.3">
      <c r="A20564" s="3">
        <v>514710</v>
      </c>
      <c r="B20564" s="5" t="s">
        <v>1139</v>
      </c>
    </row>
    <row r="20565" spans="1:2" x14ac:dyDescent="0.3">
      <c r="A20565" s="3">
        <v>514710</v>
      </c>
      <c r="B20565" s="5" t="s">
        <v>49</v>
      </c>
    </row>
    <row r="20566" spans="1:2" x14ac:dyDescent="0.3">
      <c r="A20566" s="3">
        <v>458027</v>
      </c>
      <c r="B20566" s="5" t="s">
        <v>777</v>
      </c>
    </row>
    <row r="20567" spans="1:2" x14ac:dyDescent="0.3">
      <c r="A20567" s="3">
        <v>458027</v>
      </c>
      <c r="B20567" s="5" t="s">
        <v>49</v>
      </c>
    </row>
    <row r="20568" spans="1:2" x14ac:dyDescent="0.3">
      <c r="A20568" s="3">
        <v>458027</v>
      </c>
      <c r="B20568" s="5" t="s">
        <v>2848</v>
      </c>
    </row>
    <row r="20569" spans="1:2" x14ac:dyDescent="0.3">
      <c r="A20569" s="3">
        <v>458027</v>
      </c>
      <c r="B20569" s="5" t="s">
        <v>7548</v>
      </c>
    </row>
    <row r="20570" spans="1:2" x14ac:dyDescent="0.3">
      <c r="A20570" s="3">
        <v>458027</v>
      </c>
      <c r="B20570" s="5" t="s">
        <v>1139</v>
      </c>
    </row>
    <row r="20571" spans="1:2" x14ac:dyDescent="0.3">
      <c r="A20571" s="3">
        <v>448432</v>
      </c>
      <c r="B20571" s="5" t="s">
        <v>7548</v>
      </c>
    </row>
    <row r="20572" spans="1:2" x14ac:dyDescent="0.3">
      <c r="A20572" s="3">
        <v>448432</v>
      </c>
      <c r="B20572" s="5" t="s">
        <v>468</v>
      </c>
    </row>
    <row r="20573" spans="1:2" x14ac:dyDescent="0.3">
      <c r="A20573" s="3">
        <v>509536</v>
      </c>
      <c r="B20573" s="5" t="s">
        <v>886</v>
      </c>
    </row>
    <row r="20574" spans="1:2" x14ac:dyDescent="0.3">
      <c r="A20574" s="3">
        <v>412157</v>
      </c>
      <c r="B20574" s="5" t="s">
        <v>166</v>
      </c>
    </row>
    <row r="20575" spans="1:2" x14ac:dyDescent="0.3">
      <c r="A20575" s="3">
        <v>412157</v>
      </c>
      <c r="B20575" s="5" t="s">
        <v>6631</v>
      </c>
    </row>
    <row r="20576" spans="1:2" x14ac:dyDescent="0.3">
      <c r="A20576" s="3">
        <v>391912</v>
      </c>
      <c r="B20576" s="5" t="s">
        <v>30</v>
      </c>
    </row>
    <row r="20577" spans="1:2" x14ac:dyDescent="0.3">
      <c r="A20577" s="3">
        <v>391912</v>
      </c>
      <c r="B20577" s="5" t="s">
        <v>886</v>
      </c>
    </row>
    <row r="20578" spans="1:2" x14ac:dyDescent="0.3">
      <c r="A20578" s="3">
        <v>391912</v>
      </c>
      <c r="B20578" s="5" t="s">
        <v>166</v>
      </c>
    </row>
    <row r="20579" spans="1:2" x14ac:dyDescent="0.3">
      <c r="A20579" s="3">
        <v>300906</v>
      </c>
      <c r="B20579" s="5" t="s">
        <v>468</v>
      </c>
    </row>
    <row r="20580" spans="1:2" x14ac:dyDescent="0.3">
      <c r="A20580" s="3">
        <v>300906</v>
      </c>
      <c r="B20580" s="5" t="s">
        <v>166</v>
      </c>
    </row>
    <row r="20581" spans="1:2" x14ac:dyDescent="0.3">
      <c r="A20581" s="3">
        <v>511652</v>
      </c>
      <c r="B20581" s="5" t="s">
        <v>49</v>
      </c>
    </row>
    <row r="20582" spans="1:2" x14ac:dyDescent="0.3">
      <c r="A20582" s="3">
        <v>511652</v>
      </c>
      <c r="B20582" s="5" t="s">
        <v>886</v>
      </c>
    </row>
    <row r="20583" spans="1:2" x14ac:dyDescent="0.3">
      <c r="A20583" s="3">
        <v>451877</v>
      </c>
      <c r="B20583" s="5" t="s">
        <v>49</v>
      </c>
    </row>
    <row r="20584" spans="1:2" x14ac:dyDescent="0.3">
      <c r="A20584" s="3">
        <v>451877</v>
      </c>
      <c r="B20584" s="5" t="s">
        <v>2528</v>
      </c>
    </row>
    <row r="20585" spans="1:2" x14ac:dyDescent="0.3">
      <c r="A20585" s="3">
        <v>451877</v>
      </c>
      <c r="B20585" s="5" t="s">
        <v>6631</v>
      </c>
    </row>
    <row r="20586" spans="1:2" x14ac:dyDescent="0.3">
      <c r="A20586" s="3">
        <v>502350</v>
      </c>
      <c r="B20586" s="5" t="s">
        <v>49</v>
      </c>
    </row>
    <row r="20587" spans="1:2" x14ac:dyDescent="0.3">
      <c r="A20587" s="3">
        <v>348657</v>
      </c>
      <c r="B20587" s="5" t="s">
        <v>49</v>
      </c>
    </row>
    <row r="20588" spans="1:2" x14ac:dyDescent="0.3">
      <c r="A20588" s="3">
        <v>348657</v>
      </c>
      <c r="B20588" s="5" t="s">
        <v>166</v>
      </c>
    </row>
    <row r="20589" spans="1:2" x14ac:dyDescent="0.3">
      <c r="A20589" s="3">
        <v>348657</v>
      </c>
      <c r="B20589" s="5" t="s">
        <v>30</v>
      </c>
    </row>
    <row r="20590" spans="1:2" x14ac:dyDescent="0.3">
      <c r="A20590" s="3">
        <v>519035</v>
      </c>
      <c r="B20590" s="5" t="s">
        <v>30</v>
      </c>
    </row>
    <row r="20591" spans="1:2" x14ac:dyDescent="0.3">
      <c r="A20591" s="3">
        <v>519035</v>
      </c>
      <c r="B20591" s="5" t="s">
        <v>886</v>
      </c>
    </row>
    <row r="20592" spans="1:2" x14ac:dyDescent="0.3">
      <c r="A20592" s="3">
        <v>519035</v>
      </c>
      <c r="B20592" s="5" t="s">
        <v>49</v>
      </c>
    </row>
    <row r="20593" spans="1:2" x14ac:dyDescent="0.3">
      <c r="A20593" s="3">
        <v>414018</v>
      </c>
      <c r="B20593" s="5" t="s">
        <v>6841</v>
      </c>
    </row>
    <row r="20594" spans="1:2" x14ac:dyDescent="0.3">
      <c r="A20594" s="3">
        <v>414018</v>
      </c>
      <c r="B20594" s="5" t="s">
        <v>49</v>
      </c>
    </row>
    <row r="20595" spans="1:2" x14ac:dyDescent="0.3">
      <c r="A20595" s="3">
        <v>414018</v>
      </c>
      <c r="B20595" s="5" t="s">
        <v>30</v>
      </c>
    </row>
    <row r="20596" spans="1:2" x14ac:dyDescent="0.3">
      <c r="A20596" s="3">
        <v>504603</v>
      </c>
      <c r="B20596" s="5" t="s">
        <v>30</v>
      </c>
    </row>
    <row r="20597" spans="1:2" x14ac:dyDescent="0.3">
      <c r="A20597" s="3">
        <v>504603</v>
      </c>
      <c r="B20597" s="5" t="s">
        <v>1246</v>
      </c>
    </row>
    <row r="20598" spans="1:2" x14ac:dyDescent="0.3">
      <c r="A20598" s="3">
        <v>564149</v>
      </c>
      <c r="B20598" s="5" t="s">
        <v>777</v>
      </c>
    </row>
    <row r="20599" spans="1:2" x14ac:dyDescent="0.3">
      <c r="A20599" s="3">
        <v>564149</v>
      </c>
      <c r="B20599" s="5" t="s">
        <v>1246</v>
      </c>
    </row>
    <row r="20600" spans="1:2" x14ac:dyDescent="0.3">
      <c r="A20600" s="3">
        <v>564149</v>
      </c>
      <c r="B20600" s="5" t="s">
        <v>166</v>
      </c>
    </row>
    <row r="20601" spans="1:2" x14ac:dyDescent="0.3">
      <c r="A20601" s="3">
        <v>497223</v>
      </c>
      <c r="B20601" s="5" t="s">
        <v>166</v>
      </c>
    </row>
    <row r="20602" spans="1:2" x14ac:dyDescent="0.3">
      <c r="A20602" s="3">
        <v>472734</v>
      </c>
      <c r="B20602" s="5" t="s">
        <v>30</v>
      </c>
    </row>
    <row r="20603" spans="1:2" x14ac:dyDescent="0.3">
      <c r="A20603" s="3">
        <v>472734</v>
      </c>
      <c r="B20603" s="5" t="s">
        <v>49</v>
      </c>
    </row>
    <row r="20604" spans="1:2" x14ac:dyDescent="0.3">
      <c r="A20604" s="3">
        <v>458005</v>
      </c>
      <c r="B20604" s="5" t="s">
        <v>2528</v>
      </c>
    </row>
    <row r="20605" spans="1:2" x14ac:dyDescent="0.3">
      <c r="A20605" s="3">
        <v>458005</v>
      </c>
      <c r="B20605" s="5" t="s">
        <v>886</v>
      </c>
    </row>
    <row r="20606" spans="1:2" x14ac:dyDescent="0.3">
      <c r="A20606" s="3">
        <v>458005</v>
      </c>
      <c r="B20606" s="5" t="s">
        <v>166</v>
      </c>
    </row>
    <row r="20607" spans="1:2" x14ac:dyDescent="0.3">
      <c r="A20607" s="3">
        <v>480100</v>
      </c>
      <c r="B20607" s="5" t="s">
        <v>468</v>
      </c>
    </row>
    <row r="20608" spans="1:2" x14ac:dyDescent="0.3">
      <c r="A20608" s="3">
        <v>407890</v>
      </c>
      <c r="B20608" s="5" t="s">
        <v>49</v>
      </c>
    </row>
    <row r="20609" spans="1:2" x14ac:dyDescent="0.3">
      <c r="A20609" s="3">
        <v>407890</v>
      </c>
      <c r="B20609" s="5" t="s">
        <v>1139</v>
      </c>
    </row>
    <row r="20610" spans="1:2" x14ac:dyDescent="0.3">
      <c r="A20610" s="3">
        <v>504231</v>
      </c>
      <c r="B20610" s="5" t="s">
        <v>777</v>
      </c>
    </row>
    <row r="20611" spans="1:2" x14ac:dyDescent="0.3">
      <c r="A20611" s="3">
        <v>504231</v>
      </c>
      <c r="B20611" s="5" t="s">
        <v>49</v>
      </c>
    </row>
    <row r="20612" spans="1:2" x14ac:dyDescent="0.3">
      <c r="A20612" s="3">
        <v>689308</v>
      </c>
      <c r="B20612" s="5" t="s">
        <v>886</v>
      </c>
    </row>
    <row r="20613" spans="1:2" x14ac:dyDescent="0.3">
      <c r="A20613" s="3">
        <v>506596</v>
      </c>
      <c r="B20613" s="5" t="s">
        <v>2297</v>
      </c>
    </row>
    <row r="20614" spans="1:2" x14ac:dyDescent="0.3">
      <c r="A20614" s="3">
        <v>506596</v>
      </c>
      <c r="B20614" s="5" t="s">
        <v>6748</v>
      </c>
    </row>
    <row r="20615" spans="1:2" x14ac:dyDescent="0.3">
      <c r="A20615" s="3">
        <v>425373</v>
      </c>
      <c r="B20615" s="5" t="s">
        <v>49</v>
      </c>
    </row>
    <row r="20616" spans="1:2" x14ac:dyDescent="0.3">
      <c r="A20616" s="3">
        <v>486225</v>
      </c>
      <c r="B20616" s="5" t="s">
        <v>30</v>
      </c>
    </row>
    <row r="20617" spans="1:2" x14ac:dyDescent="0.3">
      <c r="A20617" s="3">
        <v>513736</v>
      </c>
      <c r="B20617" s="5" t="s">
        <v>2297</v>
      </c>
    </row>
    <row r="20618" spans="1:2" x14ac:dyDescent="0.3">
      <c r="A20618" s="3">
        <v>513736</v>
      </c>
      <c r="B20618" s="5" t="s">
        <v>6748</v>
      </c>
    </row>
    <row r="20619" spans="1:2" x14ac:dyDescent="0.3">
      <c r="A20619" s="3">
        <v>513736</v>
      </c>
      <c r="B20619" s="5" t="s">
        <v>777</v>
      </c>
    </row>
    <row r="20620" spans="1:2" x14ac:dyDescent="0.3">
      <c r="A20620" s="3">
        <v>513736</v>
      </c>
      <c r="B20620" s="5" t="s">
        <v>30</v>
      </c>
    </row>
    <row r="20621" spans="1:2" x14ac:dyDescent="0.3">
      <c r="A20621" s="3">
        <v>414001</v>
      </c>
      <c r="B20621" s="5" t="s">
        <v>49</v>
      </c>
    </row>
    <row r="20622" spans="1:2" x14ac:dyDescent="0.3">
      <c r="A20622" s="3">
        <v>414001</v>
      </c>
      <c r="B20622" s="5" t="s">
        <v>1139</v>
      </c>
    </row>
    <row r="20623" spans="1:2" x14ac:dyDescent="0.3">
      <c r="A20623" s="3">
        <v>554279</v>
      </c>
      <c r="B20623" s="5" t="s">
        <v>886</v>
      </c>
    </row>
    <row r="20624" spans="1:2" x14ac:dyDescent="0.3">
      <c r="A20624" s="3">
        <v>554279</v>
      </c>
      <c r="B20624" s="5" t="s">
        <v>6748</v>
      </c>
    </row>
    <row r="20625" spans="1:2" x14ac:dyDescent="0.3">
      <c r="A20625" s="3">
        <v>554279</v>
      </c>
      <c r="B20625" s="5" t="s">
        <v>19406</v>
      </c>
    </row>
    <row r="20626" spans="1:2" x14ac:dyDescent="0.3">
      <c r="A20626" s="3">
        <v>422742</v>
      </c>
      <c r="B20626" s="5" t="s">
        <v>1139</v>
      </c>
    </row>
    <row r="20627" spans="1:2" x14ac:dyDescent="0.3">
      <c r="A20627" s="3">
        <v>422742</v>
      </c>
      <c r="B20627" s="5" t="s">
        <v>6748</v>
      </c>
    </row>
    <row r="20628" spans="1:2" x14ac:dyDescent="0.3">
      <c r="A20628" s="3">
        <v>422742</v>
      </c>
      <c r="B20628" s="5" t="s">
        <v>2848</v>
      </c>
    </row>
    <row r="20629" spans="1:2" x14ac:dyDescent="0.3">
      <c r="A20629" s="3">
        <v>499088</v>
      </c>
      <c r="B20629" s="5" t="s">
        <v>30</v>
      </c>
    </row>
    <row r="20630" spans="1:2" x14ac:dyDescent="0.3">
      <c r="A20630" s="3">
        <v>499088</v>
      </c>
      <c r="B20630" s="5" t="s">
        <v>6748</v>
      </c>
    </row>
    <row r="20631" spans="1:2" x14ac:dyDescent="0.3">
      <c r="A20631" s="3">
        <v>499088</v>
      </c>
      <c r="B20631" s="5" t="s">
        <v>2297</v>
      </c>
    </row>
    <row r="20632" spans="1:2" x14ac:dyDescent="0.3">
      <c r="A20632" s="3">
        <v>499088</v>
      </c>
      <c r="B20632" s="5" t="s">
        <v>1139</v>
      </c>
    </row>
    <row r="20633" spans="1:2" x14ac:dyDescent="0.3">
      <c r="A20633" s="3">
        <v>475220</v>
      </c>
      <c r="B20633" s="5" t="s">
        <v>468</v>
      </c>
    </row>
    <row r="20634" spans="1:2" x14ac:dyDescent="0.3">
      <c r="A20634" s="3">
        <v>475220</v>
      </c>
      <c r="B20634" s="5" t="s">
        <v>2848</v>
      </c>
    </row>
    <row r="20635" spans="1:2" x14ac:dyDescent="0.3">
      <c r="A20635" s="3">
        <v>475220</v>
      </c>
      <c r="B20635" s="5" t="s">
        <v>30</v>
      </c>
    </row>
    <row r="20636" spans="1:2" x14ac:dyDescent="0.3">
      <c r="A20636" s="3">
        <v>475220</v>
      </c>
      <c r="B20636" s="5" t="s">
        <v>6631</v>
      </c>
    </row>
    <row r="20637" spans="1:2" x14ac:dyDescent="0.3">
      <c r="A20637" s="3">
        <v>522964</v>
      </c>
      <c r="B20637" s="5" t="s">
        <v>777</v>
      </c>
    </row>
    <row r="20638" spans="1:2" x14ac:dyDescent="0.3">
      <c r="A20638" s="3">
        <v>522964</v>
      </c>
      <c r="B20638" s="5" t="s">
        <v>2528</v>
      </c>
    </row>
    <row r="20639" spans="1:2" x14ac:dyDescent="0.3">
      <c r="A20639" s="3">
        <v>522964</v>
      </c>
      <c r="B20639" s="5" t="s">
        <v>166</v>
      </c>
    </row>
    <row r="20640" spans="1:2" x14ac:dyDescent="0.3">
      <c r="A20640" s="3">
        <v>512412</v>
      </c>
      <c r="B20640" s="5" t="s">
        <v>1246</v>
      </c>
    </row>
    <row r="20641" spans="1:2" x14ac:dyDescent="0.3">
      <c r="A20641" s="3">
        <v>512412</v>
      </c>
      <c r="B20641" s="5" t="s">
        <v>777</v>
      </c>
    </row>
    <row r="20642" spans="1:2" x14ac:dyDescent="0.3">
      <c r="A20642" s="3">
        <v>512412</v>
      </c>
      <c r="B20642" s="5" t="s">
        <v>1139</v>
      </c>
    </row>
    <row r="20643" spans="1:2" x14ac:dyDescent="0.3">
      <c r="A20643" s="3">
        <v>512412</v>
      </c>
      <c r="B20643" s="5" t="s">
        <v>166</v>
      </c>
    </row>
    <row r="20644" spans="1:2" x14ac:dyDescent="0.3">
      <c r="A20644" s="3">
        <v>519091</v>
      </c>
      <c r="B20644" s="5" t="s">
        <v>886</v>
      </c>
    </row>
    <row r="20645" spans="1:2" x14ac:dyDescent="0.3">
      <c r="A20645" s="3">
        <v>519091</v>
      </c>
      <c r="B20645" s="5" t="s">
        <v>49</v>
      </c>
    </row>
    <row r="20646" spans="1:2" x14ac:dyDescent="0.3">
      <c r="A20646" s="3">
        <v>518880</v>
      </c>
      <c r="B20646" s="5" t="s">
        <v>166</v>
      </c>
    </row>
    <row r="20647" spans="1:2" x14ac:dyDescent="0.3">
      <c r="A20647" s="3">
        <v>518880</v>
      </c>
      <c r="B20647" s="5" t="s">
        <v>49</v>
      </c>
    </row>
    <row r="20648" spans="1:2" x14ac:dyDescent="0.3">
      <c r="A20648" s="3">
        <v>518880</v>
      </c>
      <c r="B20648" s="5" t="s">
        <v>1139</v>
      </c>
    </row>
    <row r="20649" spans="1:2" x14ac:dyDescent="0.3">
      <c r="A20649" s="3">
        <v>454283</v>
      </c>
      <c r="B20649" s="5" t="s">
        <v>30</v>
      </c>
    </row>
    <row r="20650" spans="1:2" x14ac:dyDescent="0.3">
      <c r="A20650" s="3">
        <v>538331</v>
      </c>
      <c r="B20650" s="5" t="s">
        <v>30</v>
      </c>
    </row>
    <row r="20651" spans="1:2" x14ac:dyDescent="0.3">
      <c r="A20651" s="3">
        <v>526224</v>
      </c>
      <c r="B20651" s="5" t="s">
        <v>468</v>
      </c>
    </row>
    <row r="20652" spans="1:2" x14ac:dyDescent="0.3">
      <c r="A20652" s="3">
        <v>526224</v>
      </c>
      <c r="B20652" s="5" t="s">
        <v>777</v>
      </c>
    </row>
    <row r="20653" spans="1:2" x14ac:dyDescent="0.3">
      <c r="A20653" s="3">
        <v>526224</v>
      </c>
      <c r="B20653" s="5" t="s">
        <v>166</v>
      </c>
    </row>
    <row r="20654" spans="1:2" x14ac:dyDescent="0.3">
      <c r="A20654" s="3">
        <v>499319</v>
      </c>
      <c r="B20654" s="5" t="s">
        <v>49</v>
      </c>
    </row>
    <row r="20655" spans="1:2" x14ac:dyDescent="0.3">
      <c r="A20655" s="3">
        <v>499319</v>
      </c>
      <c r="B20655" s="5" t="s">
        <v>886</v>
      </c>
    </row>
    <row r="20656" spans="1:2" x14ac:dyDescent="0.3">
      <c r="A20656" s="3">
        <v>499319</v>
      </c>
      <c r="B20656" s="5" t="s">
        <v>30</v>
      </c>
    </row>
    <row r="20657" spans="1:2" x14ac:dyDescent="0.3">
      <c r="A20657" s="3">
        <v>592041</v>
      </c>
      <c r="B20657" s="5" t="s">
        <v>886</v>
      </c>
    </row>
    <row r="20658" spans="1:2" x14ac:dyDescent="0.3">
      <c r="A20658" s="3">
        <v>592041</v>
      </c>
      <c r="B20658" s="5" t="s">
        <v>49</v>
      </c>
    </row>
    <row r="20659" spans="1:2" x14ac:dyDescent="0.3">
      <c r="A20659" s="3">
        <v>451657</v>
      </c>
      <c r="B20659" s="5" t="s">
        <v>49</v>
      </c>
    </row>
    <row r="20660" spans="1:2" x14ac:dyDescent="0.3">
      <c r="A20660" s="3">
        <v>451657</v>
      </c>
      <c r="B20660" s="5" t="s">
        <v>166</v>
      </c>
    </row>
    <row r="20661" spans="1:2" x14ac:dyDescent="0.3">
      <c r="A20661" s="3">
        <v>462919</v>
      </c>
      <c r="B20661" s="5" t="s">
        <v>30</v>
      </c>
    </row>
    <row r="20662" spans="1:2" x14ac:dyDescent="0.3">
      <c r="A20662" s="3">
        <v>462919</v>
      </c>
      <c r="B20662" s="5" t="s">
        <v>49</v>
      </c>
    </row>
    <row r="20663" spans="1:2" x14ac:dyDescent="0.3">
      <c r="A20663" s="3">
        <v>462919</v>
      </c>
      <c r="B20663" s="5" t="s">
        <v>886</v>
      </c>
    </row>
    <row r="20664" spans="1:2" x14ac:dyDescent="0.3">
      <c r="A20664" s="3">
        <v>492452</v>
      </c>
      <c r="B20664" s="5" t="s">
        <v>49</v>
      </c>
    </row>
    <row r="20665" spans="1:2" x14ac:dyDescent="0.3">
      <c r="A20665" s="3">
        <v>534271</v>
      </c>
      <c r="B20665" s="5" t="s">
        <v>468</v>
      </c>
    </row>
    <row r="20666" spans="1:2" x14ac:dyDescent="0.3">
      <c r="A20666" s="3">
        <v>534271</v>
      </c>
      <c r="B20666" s="5" t="s">
        <v>166</v>
      </c>
    </row>
    <row r="20667" spans="1:2" x14ac:dyDescent="0.3">
      <c r="A20667" s="3">
        <v>513427</v>
      </c>
      <c r="B20667" s="5" t="s">
        <v>49</v>
      </c>
    </row>
    <row r="20668" spans="1:2" x14ac:dyDescent="0.3">
      <c r="A20668" s="3">
        <v>513427</v>
      </c>
      <c r="B20668" s="5" t="s">
        <v>19406</v>
      </c>
    </row>
    <row r="20669" spans="1:2" x14ac:dyDescent="0.3">
      <c r="A20669" s="3">
        <v>470918</v>
      </c>
      <c r="B20669" s="5" t="s">
        <v>6631</v>
      </c>
    </row>
    <row r="20670" spans="1:2" x14ac:dyDescent="0.3">
      <c r="A20670" s="3">
        <v>470918</v>
      </c>
      <c r="B20670" s="5" t="s">
        <v>1246</v>
      </c>
    </row>
    <row r="20671" spans="1:2" x14ac:dyDescent="0.3">
      <c r="A20671" s="3">
        <v>470918</v>
      </c>
      <c r="B20671" s="5" t="s">
        <v>49</v>
      </c>
    </row>
    <row r="20672" spans="1:2" x14ac:dyDescent="0.3">
      <c r="A20672" s="3">
        <v>338768</v>
      </c>
      <c r="B20672" s="5" t="s">
        <v>30</v>
      </c>
    </row>
    <row r="20673" spans="1:2" x14ac:dyDescent="0.3">
      <c r="A20673" s="3">
        <v>338768</v>
      </c>
      <c r="B20673" s="5" t="s">
        <v>49</v>
      </c>
    </row>
    <row r="20674" spans="1:2" x14ac:dyDescent="0.3">
      <c r="A20674" s="3">
        <v>563103</v>
      </c>
      <c r="B20674" s="5" t="s">
        <v>166</v>
      </c>
    </row>
    <row r="20675" spans="1:2" x14ac:dyDescent="0.3">
      <c r="A20675" s="3">
        <v>563103</v>
      </c>
      <c r="B20675" s="5" t="s">
        <v>1246</v>
      </c>
    </row>
    <row r="20676" spans="1:2" x14ac:dyDescent="0.3">
      <c r="A20676" s="3">
        <v>563103</v>
      </c>
      <c r="B20676" s="5" t="s">
        <v>6631</v>
      </c>
    </row>
    <row r="20677" spans="1:2" x14ac:dyDescent="0.3">
      <c r="A20677" s="3">
        <v>507612</v>
      </c>
      <c r="B20677" s="5" t="s">
        <v>886</v>
      </c>
    </row>
    <row r="20678" spans="1:2" x14ac:dyDescent="0.3">
      <c r="A20678" s="3">
        <v>507612</v>
      </c>
      <c r="B20678" s="5" t="s">
        <v>30</v>
      </c>
    </row>
    <row r="20679" spans="1:2" x14ac:dyDescent="0.3">
      <c r="A20679" s="3">
        <v>507612</v>
      </c>
      <c r="B20679" s="5" t="s">
        <v>49</v>
      </c>
    </row>
    <row r="20680" spans="1:2" x14ac:dyDescent="0.3">
      <c r="A20680" s="3">
        <v>497814</v>
      </c>
      <c r="B20680" s="5" t="s">
        <v>166</v>
      </c>
    </row>
    <row r="20681" spans="1:2" x14ac:dyDescent="0.3">
      <c r="A20681" s="3">
        <v>497814</v>
      </c>
      <c r="B20681" s="5" t="s">
        <v>1246</v>
      </c>
    </row>
    <row r="20682" spans="1:2" x14ac:dyDescent="0.3">
      <c r="A20682" s="3">
        <v>497814</v>
      </c>
      <c r="B20682" s="5" t="s">
        <v>777</v>
      </c>
    </row>
    <row r="20683" spans="1:2" x14ac:dyDescent="0.3">
      <c r="A20683" s="3">
        <v>471429</v>
      </c>
      <c r="B20683" s="5" t="s">
        <v>777</v>
      </c>
    </row>
    <row r="20684" spans="1:2" x14ac:dyDescent="0.3">
      <c r="A20684" s="3">
        <v>471429</v>
      </c>
      <c r="B20684" s="5" t="s">
        <v>30</v>
      </c>
    </row>
    <row r="20685" spans="1:2" x14ac:dyDescent="0.3">
      <c r="A20685" s="3">
        <v>471429</v>
      </c>
      <c r="B20685" s="5" t="s">
        <v>166</v>
      </c>
    </row>
    <row r="20686" spans="1:2" x14ac:dyDescent="0.3">
      <c r="A20686" s="3">
        <v>471429</v>
      </c>
      <c r="B20686" s="5" t="s">
        <v>886</v>
      </c>
    </row>
    <row r="20687" spans="1:2" x14ac:dyDescent="0.3">
      <c r="A20687" s="3">
        <v>521647</v>
      </c>
      <c r="B20687" s="5" t="s">
        <v>777</v>
      </c>
    </row>
    <row r="20688" spans="1:2" x14ac:dyDescent="0.3">
      <c r="A20688" s="3">
        <v>521647</v>
      </c>
      <c r="B20688" s="5" t="s">
        <v>166</v>
      </c>
    </row>
    <row r="20689" spans="1:2" x14ac:dyDescent="0.3">
      <c r="A20689" s="3">
        <v>531380</v>
      </c>
      <c r="B20689" s="5" t="s">
        <v>777</v>
      </c>
    </row>
    <row r="20690" spans="1:2" x14ac:dyDescent="0.3">
      <c r="A20690" s="3">
        <v>531380</v>
      </c>
      <c r="B20690" s="5" t="s">
        <v>1139</v>
      </c>
    </row>
    <row r="20691" spans="1:2" x14ac:dyDescent="0.3">
      <c r="A20691" s="3">
        <v>531380</v>
      </c>
      <c r="B20691" s="5" t="s">
        <v>1246</v>
      </c>
    </row>
    <row r="20692" spans="1:2" x14ac:dyDescent="0.3">
      <c r="A20692" s="3">
        <v>477666</v>
      </c>
      <c r="B20692" s="5" t="s">
        <v>49</v>
      </c>
    </row>
    <row r="20693" spans="1:2" x14ac:dyDescent="0.3">
      <c r="A20693" s="3">
        <v>477666</v>
      </c>
      <c r="B20693" s="5" t="s">
        <v>886</v>
      </c>
    </row>
    <row r="20694" spans="1:2" x14ac:dyDescent="0.3">
      <c r="A20694" s="3">
        <v>609247</v>
      </c>
      <c r="B20694" s="5" t="s">
        <v>166</v>
      </c>
    </row>
    <row r="20695" spans="1:2" x14ac:dyDescent="0.3">
      <c r="A20695" s="3">
        <v>484901</v>
      </c>
      <c r="B20695" s="5" t="s">
        <v>49</v>
      </c>
    </row>
    <row r="20696" spans="1:2" x14ac:dyDescent="0.3">
      <c r="A20696" s="3">
        <v>484901</v>
      </c>
      <c r="B20696" s="5" t="s">
        <v>166</v>
      </c>
    </row>
    <row r="20697" spans="1:2" x14ac:dyDescent="0.3">
      <c r="A20697" s="3">
        <v>548928</v>
      </c>
      <c r="B20697" s="5" t="s">
        <v>777</v>
      </c>
    </row>
    <row r="20698" spans="1:2" x14ac:dyDescent="0.3">
      <c r="A20698" s="3">
        <v>448447</v>
      </c>
      <c r="B20698" s="5" t="s">
        <v>49</v>
      </c>
    </row>
    <row r="20699" spans="1:2" x14ac:dyDescent="0.3">
      <c r="A20699" s="3">
        <v>448447</v>
      </c>
      <c r="B20699" s="5" t="s">
        <v>30</v>
      </c>
    </row>
    <row r="20700" spans="1:2" x14ac:dyDescent="0.3">
      <c r="A20700" s="3">
        <v>448447</v>
      </c>
      <c r="B20700" s="5" t="s">
        <v>886</v>
      </c>
    </row>
    <row r="20701" spans="1:2" x14ac:dyDescent="0.3">
      <c r="A20701" s="3">
        <v>548537</v>
      </c>
      <c r="B20701" s="5" t="s">
        <v>49</v>
      </c>
    </row>
    <row r="20702" spans="1:2" x14ac:dyDescent="0.3">
      <c r="A20702" s="3">
        <v>548537</v>
      </c>
      <c r="B20702" s="5" t="s">
        <v>886</v>
      </c>
    </row>
    <row r="20703" spans="1:2" x14ac:dyDescent="0.3">
      <c r="A20703" s="3">
        <v>548537</v>
      </c>
      <c r="B20703" s="5" t="s">
        <v>19406</v>
      </c>
    </row>
    <row r="20704" spans="1:2" x14ac:dyDescent="0.3">
      <c r="A20704" s="3">
        <v>518496</v>
      </c>
      <c r="B20704" s="5" t="s">
        <v>49</v>
      </c>
    </row>
    <row r="20705" spans="1:2" x14ac:dyDescent="0.3">
      <c r="A20705" s="3">
        <v>431072</v>
      </c>
      <c r="B20705" s="5" t="s">
        <v>30</v>
      </c>
    </row>
    <row r="20706" spans="1:2" x14ac:dyDescent="0.3">
      <c r="A20706" s="3">
        <v>499170</v>
      </c>
      <c r="B20706" s="5" t="s">
        <v>2848</v>
      </c>
    </row>
    <row r="20707" spans="1:2" x14ac:dyDescent="0.3">
      <c r="A20707" s="3">
        <v>499170</v>
      </c>
      <c r="B20707" s="5" t="s">
        <v>886</v>
      </c>
    </row>
    <row r="20708" spans="1:2" x14ac:dyDescent="0.3">
      <c r="A20708" s="3">
        <v>499170</v>
      </c>
      <c r="B20708" s="5" t="s">
        <v>166</v>
      </c>
    </row>
    <row r="20709" spans="1:2" x14ac:dyDescent="0.3">
      <c r="A20709" s="3">
        <v>499170</v>
      </c>
      <c r="B20709" s="5" t="s">
        <v>2528</v>
      </c>
    </row>
    <row r="20710" spans="1:2" x14ac:dyDescent="0.3">
      <c r="A20710" s="3">
        <v>551591</v>
      </c>
      <c r="B20710" s="5" t="s">
        <v>2297</v>
      </c>
    </row>
    <row r="20711" spans="1:2" x14ac:dyDescent="0.3">
      <c r="A20711" s="3">
        <v>551591</v>
      </c>
      <c r="B20711" s="5" t="s">
        <v>2848</v>
      </c>
    </row>
    <row r="20712" spans="1:2" x14ac:dyDescent="0.3">
      <c r="A20712" s="3">
        <v>551591</v>
      </c>
      <c r="B20712" s="5" t="s">
        <v>777</v>
      </c>
    </row>
    <row r="20713" spans="1:2" x14ac:dyDescent="0.3">
      <c r="A20713" s="3">
        <v>551591</v>
      </c>
      <c r="B20713" s="5" t="s">
        <v>30</v>
      </c>
    </row>
    <row r="20714" spans="1:2" x14ac:dyDescent="0.3">
      <c r="A20714" s="3">
        <v>551591</v>
      </c>
      <c r="B20714" s="5" t="s">
        <v>1139</v>
      </c>
    </row>
    <row r="20715" spans="1:2" x14ac:dyDescent="0.3">
      <c r="A20715" s="3">
        <v>551591</v>
      </c>
      <c r="B20715" s="5" t="s">
        <v>6748</v>
      </c>
    </row>
    <row r="20716" spans="1:2" x14ac:dyDescent="0.3">
      <c r="A20716" s="3">
        <v>396321</v>
      </c>
      <c r="B20716" s="5" t="s">
        <v>468</v>
      </c>
    </row>
    <row r="20717" spans="1:2" x14ac:dyDescent="0.3">
      <c r="A20717" s="3">
        <v>396321</v>
      </c>
      <c r="B20717" s="5" t="s">
        <v>30</v>
      </c>
    </row>
    <row r="20718" spans="1:2" x14ac:dyDescent="0.3">
      <c r="A20718" s="3">
        <v>396321</v>
      </c>
      <c r="B20718" s="5" t="s">
        <v>2848</v>
      </c>
    </row>
    <row r="20719" spans="1:2" x14ac:dyDescent="0.3">
      <c r="A20719" s="3">
        <v>520777</v>
      </c>
      <c r="B20719" s="5" t="s">
        <v>329</v>
      </c>
    </row>
    <row r="20720" spans="1:2" x14ac:dyDescent="0.3">
      <c r="A20720" s="3">
        <v>529784</v>
      </c>
      <c r="B20720" s="5" t="s">
        <v>30</v>
      </c>
    </row>
    <row r="20721" spans="1:2" x14ac:dyDescent="0.3">
      <c r="A20721" s="3">
        <v>529784</v>
      </c>
      <c r="B20721" s="5" t="s">
        <v>49</v>
      </c>
    </row>
    <row r="20722" spans="1:2" x14ac:dyDescent="0.3">
      <c r="A20722" s="3">
        <v>529784</v>
      </c>
      <c r="B20722" s="5" t="s">
        <v>886</v>
      </c>
    </row>
    <row r="20723" spans="1:2" x14ac:dyDescent="0.3">
      <c r="A20723" s="3">
        <v>454693</v>
      </c>
      <c r="B20723" s="5" t="s">
        <v>49</v>
      </c>
    </row>
    <row r="20724" spans="1:2" x14ac:dyDescent="0.3">
      <c r="A20724" s="3">
        <v>454693</v>
      </c>
      <c r="B20724" s="5" t="s">
        <v>7548</v>
      </c>
    </row>
    <row r="20725" spans="1:2" x14ac:dyDescent="0.3">
      <c r="A20725" s="3">
        <v>460059</v>
      </c>
      <c r="B20725" s="5" t="s">
        <v>777</v>
      </c>
    </row>
    <row r="20726" spans="1:2" x14ac:dyDescent="0.3">
      <c r="A20726" s="3">
        <v>460059</v>
      </c>
      <c r="B20726" s="5" t="s">
        <v>166</v>
      </c>
    </row>
    <row r="20727" spans="1:2" x14ac:dyDescent="0.3">
      <c r="A20727" s="3">
        <v>460059</v>
      </c>
      <c r="B20727" s="5" t="s">
        <v>1246</v>
      </c>
    </row>
    <row r="20728" spans="1:2" x14ac:dyDescent="0.3">
      <c r="A20728" s="3">
        <v>559700</v>
      </c>
      <c r="B20728" s="5" t="s">
        <v>777</v>
      </c>
    </row>
    <row r="20729" spans="1:2" x14ac:dyDescent="0.3">
      <c r="A20729" s="3">
        <v>559700</v>
      </c>
      <c r="B20729" s="5" t="s">
        <v>1246</v>
      </c>
    </row>
    <row r="20730" spans="1:2" x14ac:dyDescent="0.3">
      <c r="A20730" s="3">
        <v>496096</v>
      </c>
      <c r="B20730" s="5" t="s">
        <v>30</v>
      </c>
    </row>
    <row r="20731" spans="1:2" x14ac:dyDescent="0.3">
      <c r="A20731" s="3">
        <v>493100</v>
      </c>
      <c r="B20731" s="5" t="s">
        <v>329</v>
      </c>
    </row>
    <row r="20732" spans="1:2" x14ac:dyDescent="0.3">
      <c r="A20732" s="3">
        <v>471335</v>
      </c>
      <c r="B20732" s="5" t="s">
        <v>886</v>
      </c>
    </row>
    <row r="20733" spans="1:2" x14ac:dyDescent="0.3">
      <c r="A20733" s="3">
        <v>471335</v>
      </c>
      <c r="B20733" s="5" t="s">
        <v>49</v>
      </c>
    </row>
    <row r="20734" spans="1:2" x14ac:dyDescent="0.3">
      <c r="A20734" s="3">
        <v>451713</v>
      </c>
      <c r="B20734" s="5" t="s">
        <v>49</v>
      </c>
    </row>
    <row r="20735" spans="1:2" x14ac:dyDescent="0.3">
      <c r="A20735" s="3">
        <v>451713</v>
      </c>
      <c r="B20735" s="5" t="s">
        <v>886</v>
      </c>
    </row>
    <row r="20736" spans="1:2" x14ac:dyDescent="0.3">
      <c r="A20736" s="3">
        <v>451713</v>
      </c>
      <c r="B20736" s="5" t="s">
        <v>7548</v>
      </c>
    </row>
    <row r="20737" spans="1:2" x14ac:dyDescent="0.3">
      <c r="A20737" s="3">
        <v>542905</v>
      </c>
      <c r="B20737" s="5" t="s">
        <v>166</v>
      </c>
    </row>
    <row r="20738" spans="1:2" x14ac:dyDescent="0.3">
      <c r="A20738" s="3">
        <v>542905</v>
      </c>
      <c r="B20738" s="5" t="s">
        <v>1246</v>
      </c>
    </row>
    <row r="20739" spans="1:2" x14ac:dyDescent="0.3">
      <c r="A20739" s="3">
        <v>481432</v>
      </c>
      <c r="B20739" s="5" t="s">
        <v>49</v>
      </c>
    </row>
    <row r="20740" spans="1:2" x14ac:dyDescent="0.3">
      <c r="A20740" s="3">
        <v>481432</v>
      </c>
      <c r="B20740" s="5" t="s">
        <v>2848</v>
      </c>
    </row>
    <row r="20741" spans="1:2" x14ac:dyDescent="0.3">
      <c r="A20741" s="3">
        <v>487476</v>
      </c>
      <c r="B20741" s="5" t="s">
        <v>49</v>
      </c>
    </row>
    <row r="20742" spans="1:2" x14ac:dyDescent="0.3">
      <c r="A20742" s="3">
        <v>487476</v>
      </c>
      <c r="B20742" s="5" t="s">
        <v>30</v>
      </c>
    </row>
    <row r="20743" spans="1:2" x14ac:dyDescent="0.3">
      <c r="A20743" s="3">
        <v>552504</v>
      </c>
      <c r="B20743" s="5" t="s">
        <v>30</v>
      </c>
    </row>
    <row r="20744" spans="1:2" x14ac:dyDescent="0.3">
      <c r="A20744" s="3">
        <v>552504</v>
      </c>
      <c r="B20744" s="5" t="s">
        <v>49</v>
      </c>
    </row>
    <row r="20745" spans="1:2" x14ac:dyDescent="0.3">
      <c r="A20745" s="3">
        <v>552504</v>
      </c>
      <c r="B20745" s="5" t="s">
        <v>468</v>
      </c>
    </row>
    <row r="20746" spans="1:2" x14ac:dyDescent="0.3">
      <c r="A20746" s="3">
        <v>552504</v>
      </c>
      <c r="B20746" s="5" t="s">
        <v>886</v>
      </c>
    </row>
    <row r="20747" spans="1:2" x14ac:dyDescent="0.3">
      <c r="A20747" s="3">
        <v>451925</v>
      </c>
      <c r="B20747" s="5" t="s">
        <v>2528</v>
      </c>
    </row>
    <row r="20748" spans="1:2" x14ac:dyDescent="0.3">
      <c r="A20748" s="3">
        <v>451925</v>
      </c>
      <c r="B20748" s="5" t="s">
        <v>30</v>
      </c>
    </row>
    <row r="20749" spans="1:2" x14ac:dyDescent="0.3">
      <c r="A20749" s="3">
        <v>451925</v>
      </c>
      <c r="B20749" s="5" t="s">
        <v>886</v>
      </c>
    </row>
    <row r="20750" spans="1:2" x14ac:dyDescent="0.3">
      <c r="A20750" s="3">
        <v>588064</v>
      </c>
      <c r="B20750" s="5" t="s">
        <v>166</v>
      </c>
    </row>
    <row r="20751" spans="1:2" x14ac:dyDescent="0.3">
      <c r="A20751" s="3">
        <v>588064</v>
      </c>
      <c r="B20751" s="5" t="s">
        <v>6631</v>
      </c>
    </row>
    <row r="20752" spans="1:2" x14ac:dyDescent="0.3">
      <c r="A20752" s="3">
        <v>588064</v>
      </c>
      <c r="B20752" s="5" t="s">
        <v>2528</v>
      </c>
    </row>
    <row r="20753" spans="1:2" x14ac:dyDescent="0.3">
      <c r="A20753" s="3">
        <v>538604</v>
      </c>
      <c r="B20753" s="5" t="s">
        <v>30</v>
      </c>
    </row>
    <row r="20754" spans="1:2" x14ac:dyDescent="0.3">
      <c r="A20754" s="3">
        <v>538604</v>
      </c>
      <c r="B20754" s="5" t="s">
        <v>2378</v>
      </c>
    </row>
    <row r="20755" spans="1:2" x14ac:dyDescent="0.3">
      <c r="A20755" s="3">
        <v>529569</v>
      </c>
      <c r="B20755" s="5" t="s">
        <v>166</v>
      </c>
    </row>
    <row r="20756" spans="1:2" x14ac:dyDescent="0.3">
      <c r="A20756" s="3">
        <v>529569</v>
      </c>
      <c r="B20756" s="5" t="s">
        <v>1246</v>
      </c>
    </row>
    <row r="20757" spans="1:2" x14ac:dyDescent="0.3">
      <c r="A20757" s="3">
        <v>311307</v>
      </c>
      <c r="B20757" s="5" t="s">
        <v>30</v>
      </c>
    </row>
    <row r="20758" spans="1:2" x14ac:dyDescent="0.3">
      <c r="A20758" s="3">
        <v>554653</v>
      </c>
      <c r="B20758" s="5" t="s">
        <v>49</v>
      </c>
    </row>
    <row r="20759" spans="1:2" x14ac:dyDescent="0.3">
      <c r="A20759" s="3">
        <v>554653</v>
      </c>
      <c r="B20759" s="5" t="s">
        <v>19406</v>
      </c>
    </row>
    <row r="20760" spans="1:2" x14ac:dyDescent="0.3">
      <c r="A20760" s="3">
        <v>551238</v>
      </c>
      <c r="B20760" s="5" t="s">
        <v>468</v>
      </c>
    </row>
    <row r="20761" spans="1:2" x14ac:dyDescent="0.3">
      <c r="A20761" s="3">
        <v>466565</v>
      </c>
      <c r="B20761" s="5" t="s">
        <v>468</v>
      </c>
    </row>
    <row r="20762" spans="1:2" x14ac:dyDescent="0.3">
      <c r="A20762" s="3">
        <v>466565</v>
      </c>
      <c r="B20762" s="5" t="s">
        <v>49</v>
      </c>
    </row>
    <row r="20763" spans="1:2" x14ac:dyDescent="0.3">
      <c r="A20763" s="3">
        <v>466565</v>
      </c>
      <c r="B20763" s="5" t="s">
        <v>2848</v>
      </c>
    </row>
    <row r="20764" spans="1:2" x14ac:dyDescent="0.3">
      <c r="A20764" s="3">
        <v>490005</v>
      </c>
      <c r="B20764" s="5" t="s">
        <v>30</v>
      </c>
    </row>
    <row r="20765" spans="1:2" x14ac:dyDescent="0.3">
      <c r="A20765" s="3">
        <v>457435</v>
      </c>
      <c r="B20765" s="5" t="s">
        <v>7548</v>
      </c>
    </row>
    <row r="20766" spans="1:2" x14ac:dyDescent="0.3">
      <c r="A20766" s="3">
        <v>457435</v>
      </c>
      <c r="B20766" s="5" t="s">
        <v>30</v>
      </c>
    </row>
    <row r="20767" spans="1:2" x14ac:dyDescent="0.3">
      <c r="A20767" s="3">
        <v>541660</v>
      </c>
      <c r="B20767" s="5" t="s">
        <v>49</v>
      </c>
    </row>
    <row r="20768" spans="1:2" x14ac:dyDescent="0.3">
      <c r="A20768" s="3">
        <v>523873</v>
      </c>
      <c r="B20768" s="5" t="s">
        <v>777</v>
      </c>
    </row>
    <row r="20769" spans="1:2" x14ac:dyDescent="0.3">
      <c r="A20769" s="3">
        <v>523873</v>
      </c>
      <c r="B20769" s="5" t="s">
        <v>30</v>
      </c>
    </row>
    <row r="20770" spans="1:2" x14ac:dyDescent="0.3">
      <c r="A20770" s="3">
        <v>460071</v>
      </c>
      <c r="B20770" s="5" t="s">
        <v>1246</v>
      </c>
    </row>
    <row r="20771" spans="1:2" x14ac:dyDescent="0.3">
      <c r="A20771" s="3">
        <v>460071</v>
      </c>
      <c r="B20771" s="5" t="s">
        <v>49</v>
      </c>
    </row>
    <row r="20772" spans="1:2" x14ac:dyDescent="0.3">
      <c r="A20772" s="3">
        <v>460071</v>
      </c>
      <c r="B20772" s="5" t="s">
        <v>166</v>
      </c>
    </row>
    <row r="20773" spans="1:2" x14ac:dyDescent="0.3">
      <c r="A20773" s="3">
        <v>533992</v>
      </c>
      <c r="B20773" s="5" t="s">
        <v>166</v>
      </c>
    </row>
    <row r="20774" spans="1:2" x14ac:dyDescent="0.3">
      <c r="A20774" s="3">
        <v>533992</v>
      </c>
      <c r="B20774" s="5" t="s">
        <v>1246</v>
      </c>
    </row>
    <row r="20775" spans="1:2" x14ac:dyDescent="0.3">
      <c r="A20775" s="3">
        <v>533991</v>
      </c>
      <c r="B20775" s="5" t="s">
        <v>468</v>
      </c>
    </row>
    <row r="20776" spans="1:2" x14ac:dyDescent="0.3">
      <c r="A20776" s="3">
        <v>533991</v>
      </c>
      <c r="B20776" s="5" t="s">
        <v>30</v>
      </c>
    </row>
    <row r="20777" spans="1:2" x14ac:dyDescent="0.3">
      <c r="A20777" s="3">
        <v>503752</v>
      </c>
      <c r="B20777" s="5" t="s">
        <v>468</v>
      </c>
    </row>
    <row r="20778" spans="1:2" x14ac:dyDescent="0.3">
      <c r="A20778" s="3">
        <v>503752</v>
      </c>
      <c r="B20778" s="5" t="s">
        <v>166</v>
      </c>
    </row>
    <row r="20779" spans="1:2" x14ac:dyDescent="0.3">
      <c r="A20779" s="3">
        <v>356199</v>
      </c>
      <c r="B20779" s="5" t="s">
        <v>2378</v>
      </c>
    </row>
    <row r="20780" spans="1:2" x14ac:dyDescent="0.3">
      <c r="A20780" s="3">
        <v>356199</v>
      </c>
      <c r="B20780" s="5" t="s">
        <v>329</v>
      </c>
    </row>
    <row r="20781" spans="1:2" x14ac:dyDescent="0.3">
      <c r="A20781" s="3">
        <v>513919</v>
      </c>
      <c r="B20781" s="5" t="s">
        <v>49</v>
      </c>
    </row>
    <row r="20782" spans="1:2" x14ac:dyDescent="0.3">
      <c r="A20782" s="3">
        <v>458344</v>
      </c>
      <c r="B20782" s="5" t="s">
        <v>30</v>
      </c>
    </row>
    <row r="20783" spans="1:2" x14ac:dyDescent="0.3">
      <c r="A20783" s="3">
        <v>458344</v>
      </c>
      <c r="B20783" s="5" t="s">
        <v>49</v>
      </c>
    </row>
    <row r="20784" spans="1:2" x14ac:dyDescent="0.3">
      <c r="A20784" s="3">
        <v>458344</v>
      </c>
      <c r="B20784" s="5" t="s">
        <v>886</v>
      </c>
    </row>
    <row r="20785" spans="1:2" x14ac:dyDescent="0.3">
      <c r="A20785" s="3">
        <v>497864</v>
      </c>
      <c r="B20785" s="5" t="s">
        <v>49</v>
      </c>
    </row>
    <row r="20786" spans="1:2" x14ac:dyDescent="0.3">
      <c r="A20786" s="3">
        <v>497864</v>
      </c>
      <c r="B20786" s="5" t="s">
        <v>30</v>
      </c>
    </row>
    <row r="20787" spans="1:2" x14ac:dyDescent="0.3">
      <c r="A20787" s="3">
        <v>448557</v>
      </c>
      <c r="B20787" s="5" t="s">
        <v>30</v>
      </c>
    </row>
    <row r="20788" spans="1:2" x14ac:dyDescent="0.3">
      <c r="A20788" s="3">
        <v>448557</v>
      </c>
      <c r="B20788" s="5" t="s">
        <v>49</v>
      </c>
    </row>
    <row r="20789" spans="1:2" x14ac:dyDescent="0.3">
      <c r="A20789" s="3">
        <v>448557</v>
      </c>
      <c r="B20789" s="5" t="s">
        <v>886</v>
      </c>
    </row>
    <row r="20790" spans="1:2" x14ac:dyDescent="0.3">
      <c r="A20790" s="3">
        <v>529250</v>
      </c>
      <c r="B20790" s="5" t="s">
        <v>886</v>
      </c>
    </row>
    <row r="20791" spans="1:2" x14ac:dyDescent="0.3">
      <c r="A20791" s="3">
        <v>529250</v>
      </c>
      <c r="B20791" s="5" t="s">
        <v>19406</v>
      </c>
    </row>
    <row r="20792" spans="1:2" x14ac:dyDescent="0.3">
      <c r="A20792" s="3">
        <v>433694</v>
      </c>
      <c r="B20792" s="5" t="s">
        <v>2297</v>
      </c>
    </row>
    <row r="20793" spans="1:2" x14ac:dyDescent="0.3">
      <c r="A20793" s="3">
        <v>433694</v>
      </c>
      <c r="B20793" s="5" t="s">
        <v>1139</v>
      </c>
    </row>
    <row r="20794" spans="1:2" x14ac:dyDescent="0.3">
      <c r="A20794" s="3">
        <v>433694</v>
      </c>
      <c r="B20794" s="5" t="s">
        <v>6748</v>
      </c>
    </row>
    <row r="20795" spans="1:2" x14ac:dyDescent="0.3">
      <c r="A20795" s="3">
        <v>433694</v>
      </c>
      <c r="B20795" s="5" t="s">
        <v>7548</v>
      </c>
    </row>
    <row r="20796" spans="1:2" x14ac:dyDescent="0.3">
      <c r="A20796" s="3">
        <v>433694</v>
      </c>
      <c r="B20796" s="5" t="s">
        <v>310</v>
      </c>
    </row>
    <row r="20797" spans="1:2" x14ac:dyDescent="0.3">
      <c r="A20797" s="3">
        <v>536108</v>
      </c>
      <c r="B20797" s="5" t="s">
        <v>2297</v>
      </c>
    </row>
    <row r="20798" spans="1:2" x14ac:dyDescent="0.3">
      <c r="A20798" s="3">
        <v>536108</v>
      </c>
      <c r="B20798" s="5" t="s">
        <v>468</v>
      </c>
    </row>
    <row r="20799" spans="1:2" x14ac:dyDescent="0.3">
      <c r="A20799" s="3">
        <v>536108</v>
      </c>
      <c r="B20799" s="5" t="s">
        <v>6631</v>
      </c>
    </row>
    <row r="20800" spans="1:2" x14ac:dyDescent="0.3">
      <c r="A20800" s="3">
        <v>536108</v>
      </c>
      <c r="B20800" s="5" t="s">
        <v>2848</v>
      </c>
    </row>
    <row r="20801" spans="1:2" x14ac:dyDescent="0.3">
      <c r="A20801" s="3">
        <v>525938</v>
      </c>
      <c r="B20801" s="5" t="s">
        <v>30</v>
      </c>
    </row>
    <row r="20802" spans="1:2" x14ac:dyDescent="0.3">
      <c r="A20802" s="3">
        <v>525938</v>
      </c>
      <c r="B20802" s="5" t="s">
        <v>49</v>
      </c>
    </row>
    <row r="20803" spans="1:2" x14ac:dyDescent="0.3">
      <c r="A20803" s="3">
        <v>409056</v>
      </c>
      <c r="B20803" s="5" t="s">
        <v>166</v>
      </c>
    </row>
    <row r="20804" spans="1:2" x14ac:dyDescent="0.3">
      <c r="A20804" s="3">
        <v>409056</v>
      </c>
      <c r="B20804" s="5" t="s">
        <v>468</v>
      </c>
    </row>
    <row r="20805" spans="1:2" x14ac:dyDescent="0.3">
      <c r="A20805" s="3">
        <v>409056</v>
      </c>
      <c r="B20805" s="5" t="s">
        <v>49</v>
      </c>
    </row>
    <row r="20806" spans="1:2" x14ac:dyDescent="0.3">
      <c r="A20806" s="3">
        <v>299782</v>
      </c>
      <c r="B20806" s="5" t="s">
        <v>49</v>
      </c>
    </row>
    <row r="20807" spans="1:2" x14ac:dyDescent="0.3">
      <c r="A20807" s="3">
        <v>529210</v>
      </c>
      <c r="B20807" s="5" t="s">
        <v>49</v>
      </c>
    </row>
    <row r="20808" spans="1:2" x14ac:dyDescent="0.3">
      <c r="A20808" s="3">
        <v>529210</v>
      </c>
      <c r="B20808" s="5" t="s">
        <v>1246</v>
      </c>
    </row>
    <row r="20809" spans="1:2" x14ac:dyDescent="0.3">
      <c r="A20809" s="3">
        <v>529210</v>
      </c>
      <c r="B20809" s="5" t="s">
        <v>166</v>
      </c>
    </row>
    <row r="20810" spans="1:2" x14ac:dyDescent="0.3">
      <c r="A20810" s="3">
        <v>532638</v>
      </c>
      <c r="B20810" s="5" t="s">
        <v>468</v>
      </c>
    </row>
    <row r="20811" spans="1:2" x14ac:dyDescent="0.3">
      <c r="A20811" s="3">
        <v>532638</v>
      </c>
      <c r="B20811" s="5" t="s">
        <v>166</v>
      </c>
    </row>
    <row r="20812" spans="1:2" x14ac:dyDescent="0.3">
      <c r="A20812" s="3">
        <v>557646</v>
      </c>
      <c r="B20812" s="5" t="s">
        <v>329</v>
      </c>
    </row>
    <row r="20813" spans="1:2" x14ac:dyDescent="0.3">
      <c r="A20813" s="3">
        <v>548682</v>
      </c>
      <c r="B20813" s="5" t="s">
        <v>49</v>
      </c>
    </row>
    <row r="20814" spans="1:2" x14ac:dyDescent="0.3">
      <c r="A20814" s="3">
        <v>548682</v>
      </c>
      <c r="B20814" s="5" t="s">
        <v>166</v>
      </c>
    </row>
    <row r="20815" spans="1:2" x14ac:dyDescent="0.3">
      <c r="A20815" s="3">
        <v>548682</v>
      </c>
      <c r="B20815" s="5" t="s">
        <v>6631</v>
      </c>
    </row>
    <row r="20816" spans="1:2" x14ac:dyDescent="0.3">
      <c r="A20816" s="3">
        <v>548682</v>
      </c>
      <c r="B20816" s="5" t="s">
        <v>19406</v>
      </c>
    </row>
    <row r="20817" spans="1:2" x14ac:dyDescent="0.3">
      <c r="A20817" s="3">
        <v>550022</v>
      </c>
      <c r="B20817" s="5" t="s">
        <v>886</v>
      </c>
    </row>
    <row r="20818" spans="1:2" x14ac:dyDescent="0.3">
      <c r="A20818" s="3">
        <v>550022</v>
      </c>
      <c r="B20818" s="5" t="s">
        <v>30</v>
      </c>
    </row>
    <row r="20819" spans="1:2" x14ac:dyDescent="0.3">
      <c r="A20819" s="3">
        <v>550022</v>
      </c>
      <c r="B20819" s="5" t="s">
        <v>19406</v>
      </c>
    </row>
    <row r="20820" spans="1:2" x14ac:dyDescent="0.3">
      <c r="A20820" s="3">
        <v>470333</v>
      </c>
      <c r="B20820" s="5" t="s">
        <v>2378</v>
      </c>
    </row>
    <row r="20821" spans="1:2" x14ac:dyDescent="0.3">
      <c r="A20821" s="3">
        <v>470333</v>
      </c>
      <c r="B20821" s="5" t="s">
        <v>49</v>
      </c>
    </row>
    <row r="20822" spans="1:2" x14ac:dyDescent="0.3">
      <c r="A20822" s="3">
        <v>470333</v>
      </c>
      <c r="B20822" s="5" t="s">
        <v>30</v>
      </c>
    </row>
    <row r="20823" spans="1:2" x14ac:dyDescent="0.3">
      <c r="A20823" s="3">
        <v>470333</v>
      </c>
      <c r="B20823" s="5" t="s">
        <v>6748</v>
      </c>
    </row>
    <row r="20824" spans="1:2" x14ac:dyDescent="0.3">
      <c r="A20824" s="3">
        <v>399056</v>
      </c>
      <c r="B20824" s="5" t="s">
        <v>49</v>
      </c>
    </row>
    <row r="20825" spans="1:2" x14ac:dyDescent="0.3">
      <c r="A20825" s="3">
        <v>399056</v>
      </c>
      <c r="B20825" s="5" t="s">
        <v>7548</v>
      </c>
    </row>
    <row r="20826" spans="1:2" x14ac:dyDescent="0.3">
      <c r="A20826" s="3">
        <v>474538</v>
      </c>
      <c r="B20826" s="5" t="s">
        <v>1246</v>
      </c>
    </row>
    <row r="20827" spans="1:2" x14ac:dyDescent="0.3">
      <c r="A20827" s="3">
        <v>474538</v>
      </c>
      <c r="B20827" s="5" t="s">
        <v>166</v>
      </c>
    </row>
    <row r="20828" spans="1:2" x14ac:dyDescent="0.3">
      <c r="A20828" s="3">
        <v>474538</v>
      </c>
      <c r="B20828" s="5" t="s">
        <v>49</v>
      </c>
    </row>
    <row r="20829" spans="1:2" x14ac:dyDescent="0.3">
      <c r="A20829" s="3">
        <v>474538</v>
      </c>
      <c r="B20829" s="5" t="s">
        <v>468</v>
      </c>
    </row>
    <row r="20830" spans="1:2" x14ac:dyDescent="0.3">
      <c r="A20830" s="3">
        <v>422128</v>
      </c>
      <c r="B20830" s="5" t="s">
        <v>49</v>
      </c>
    </row>
    <row r="20831" spans="1:2" x14ac:dyDescent="0.3">
      <c r="A20831" s="3">
        <v>468219</v>
      </c>
      <c r="B20831" s="5" t="s">
        <v>30</v>
      </c>
    </row>
    <row r="20832" spans="1:2" x14ac:dyDescent="0.3">
      <c r="A20832" s="3">
        <v>468219</v>
      </c>
      <c r="B20832" s="5" t="s">
        <v>777</v>
      </c>
    </row>
    <row r="20833" spans="1:2" x14ac:dyDescent="0.3">
      <c r="A20833" s="3">
        <v>468219</v>
      </c>
      <c r="B20833" s="5" t="s">
        <v>49</v>
      </c>
    </row>
    <row r="20834" spans="1:2" x14ac:dyDescent="0.3">
      <c r="A20834" s="3">
        <v>541560</v>
      </c>
      <c r="B20834" s="5" t="s">
        <v>468</v>
      </c>
    </row>
    <row r="20835" spans="1:2" x14ac:dyDescent="0.3">
      <c r="A20835" s="3">
        <v>541560</v>
      </c>
      <c r="B20835" s="5" t="s">
        <v>6631</v>
      </c>
    </row>
    <row r="20836" spans="1:2" x14ac:dyDescent="0.3">
      <c r="A20836" s="3">
        <v>541560</v>
      </c>
      <c r="B20836" s="5" t="s">
        <v>6841</v>
      </c>
    </row>
    <row r="20837" spans="1:2" x14ac:dyDescent="0.3">
      <c r="A20837" s="3">
        <v>555850</v>
      </c>
      <c r="B20837" s="5" t="s">
        <v>886</v>
      </c>
    </row>
    <row r="20838" spans="1:2" x14ac:dyDescent="0.3">
      <c r="A20838" s="3">
        <v>555850</v>
      </c>
      <c r="B20838" s="5" t="s">
        <v>30</v>
      </c>
    </row>
    <row r="20839" spans="1:2" x14ac:dyDescent="0.3">
      <c r="A20839" s="3">
        <v>555850</v>
      </c>
      <c r="B20839" s="5" t="s">
        <v>6748</v>
      </c>
    </row>
    <row r="20840" spans="1:2" x14ac:dyDescent="0.3">
      <c r="A20840" s="3">
        <v>436373</v>
      </c>
      <c r="B20840" s="5" t="s">
        <v>468</v>
      </c>
    </row>
    <row r="20841" spans="1:2" x14ac:dyDescent="0.3">
      <c r="A20841" s="3">
        <v>462550</v>
      </c>
      <c r="B20841" s="5" t="s">
        <v>30</v>
      </c>
    </row>
    <row r="20842" spans="1:2" x14ac:dyDescent="0.3">
      <c r="A20842" s="3">
        <v>437029</v>
      </c>
      <c r="B20842" s="5" t="s">
        <v>886</v>
      </c>
    </row>
    <row r="20843" spans="1:2" x14ac:dyDescent="0.3">
      <c r="A20843" s="3">
        <v>437029</v>
      </c>
      <c r="B20843" s="5" t="s">
        <v>30</v>
      </c>
    </row>
    <row r="20844" spans="1:2" x14ac:dyDescent="0.3">
      <c r="A20844" s="3">
        <v>453278</v>
      </c>
      <c r="B20844" s="5" t="s">
        <v>49</v>
      </c>
    </row>
    <row r="20845" spans="1:2" x14ac:dyDescent="0.3">
      <c r="A20845" s="3">
        <v>453278</v>
      </c>
      <c r="B20845" s="5" t="s">
        <v>6841</v>
      </c>
    </row>
    <row r="20846" spans="1:2" x14ac:dyDescent="0.3">
      <c r="A20846" s="3">
        <v>875067</v>
      </c>
      <c r="B20846" s="5" t="s">
        <v>886</v>
      </c>
    </row>
    <row r="20847" spans="1:2" x14ac:dyDescent="0.3">
      <c r="A20847" s="3">
        <v>481370</v>
      </c>
      <c r="B20847" s="5" t="s">
        <v>49</v>
      </c>
    </row>
    <row r="20848" spans="1:2" x14ac:dyDescent="0.3">
      <c r="A20848" s="3">
        <v>481370</v>
      </c>
      <c r="B20848" s="5" t="s">
        <v>7548</v>
      </c>
    </row>
    <row r="20849" spans="1:2" x14ac:dyDescent="0.3">
      <c r="A20849" s="3">
        <v>449019</v>
      </c>
      <c r="B20849" s="5" t="s">
        <v>166</v>
      </c>
    </row>
    <row r="20850" spans="1:2" x14ac:dyDescent="0.3">
      <c r="A20850" s="3">
        <v>517331</v>
      </c>
      <c r="B20850" s="5" t="s">
        <v>166</v>
      </c>
    </row>
    <row r="20851" spans="1:2" x14ac:dyDescent="0.3">
      <c r="A20851" s="3">
        <v>517331</v>
      </c>
      <c r="B20851" s="5" t="s">
        <v>6631</v>
      </c>
    </row>
    <row r="20852" spans="1:2" x14ac:dyDescent="0.3">
      <c r="A20852" s="3">
        <v>517331</v>
      </c>
      <c r="B20852" s="5" t="s">
        <v>49</v>
      </c>
    </row>
    <row r="20853" spans="1:2" x14ac:dyDescent="0.3">
      <c r="A20853" s="3">
        <v>390059</v>
      </c>
      <c r="B20853" s="5" t="s">
        <v>30</v>
      </c>
    </row>
    <row r="20854" spans="1:2" x14ac:dyDescent="0.3">
      <c r="A20854" s="3">
        <v>390059</v>
      </c>
      <c r="B20854" s="5" t="s">
        <v>886</v>
      </c>
    </row>
    <row r="20855" spans="1:2" x14ac:dyDescent="0.3">
      <c r="A20855" s="3">
        <v>390059</v>
      </c>
      <c r="B20855" s="5" t="s">
        <v>49</v>
      </c>
    </row>
    <row r="20856" spans="1:2" x14ac:dyDescent="0.3">
      <c r="A20856" s="3">
        <v>504599</v>
      </c>
      <c r="B20856" s="5" t="s">
        <v>49</v>
      </c>
    </row>
    <row r="20857" spans="1:2" x14ac:dyDescent="0.3">
      <c r="A20857" s="3">
        <v>504599</v>
      </c>
      <c r="B20857" s="5" t="s">
        <v>1246</v>
      </c>
    </row>
    <row r="20858" spans="1:2" x14ac:dyDescent="0.3">
      <c r="A20858" s="3">
        <v>429417</v>
      </c>
      <c r="B20858" s="5" t="s">
        <v>468</v>
      </c>
    </row>
    <row r="20859" spans="1:2" x14ac:dyDescent="0.3">
      <c r="A20859" s="3">
        <v>429417</v>
      </c>
      <c r="B20859" s="5" t="s">
        <v>49</v>
      </c>
    </row>
    <row r="20860" spans="1:2" x14ac:dyDescent="0.3">
      <c r="A20860" s="3">
        <v>412000</v>
      </c>
      <c r="B20860" s="5" t="s">
        <v>166</v>
      </c>
    </row>
    <row r="20861" spans="1:2" x14ac:dyDescent="0.3">
      <c r="A20861" s="3">
        <v>412000</v>
      </c>
      <c r="B20861" s="5" t="s">
        <v>1246</v>
      </c>
    </row>
    <row r="20862" spans="1:2" x14ac:dyDescent="0.3">
      <c r="A20862" s="3">
        <v>412000</v>
      </c>
      <c r="B20862" s="5" t="s">
        <v>6631</v>
      </c>
    </row>
    <row r="20863" spans="1:2" x14ac:dyDescent="0.3">
      <c r="A20863" s="3">
        <v>502406</v>
      </c>
      <c r="B20863" s="5" t="s">
        <v>468</v>
      </c>
    </row>
    <row r="20864" spans="1:2" x14ac:dyDescent="0.3">
      <c r="A20864" s="3">
        <v>502406</v>
      </c>
      <c r="B20864" s="5" t="s">
        <v>166</v>
      </c>
    </row>
    <row r="20865" spans="1:2" x14ac:dyDescent="0.3">
      <c r="A20865" s="3">
        <v>459267</v>
      </c>
      <c r="B20865" s="5" t="s">
        <v>49</v>
      </c>
    </row>
    <row r="20866" spans="1:2" x14ac:dyDescent="0.3">
      <c r="A20866" s="3">
        <v>522449</v>
      </c>
      <c r="B20866" s="5" t="s">
        <v>7548</v>
      </c>
    </row>
    <row r="20867" spans="1:2" x14ac:dyDescent="0.3">
      <c r="A20867" s="3">
        <v>472138</v>
      </c>
      <c r="B20867" s="5" t="s">
        <v>1139</v>
      </c>
    </row>
    <row r="20868" spans="1:2" x14ac:dyDescent="0.3">
      <c r="A20868" s="3">
        <v>472138</v>
      </c>
      <c r="B20868" s="5" t="s">
        <v>777</v>
      </c>
    </row>
    <row r="20869" spans="1:2" x14ac:dyDescent="0.3">
      <c r="A20869" s="3">
        <v>459258</v>
      </c>
      <c r="B20869" s="5" t="s">
        <v>777</v>
      </c>
    </row>
    <row r="20870" spans="1:2" x14ac:dyDescent="0.3">
      <c r="A20870" s="3">
        <v>459258</v>
      </c>
      <c r="B20870" s="5" t="s">
        <v>6631</v>
      </c>
    </row>
    <row r="20871" spans="1:2" x14ac:dyDescent="0.3">
      <c r="A20871" s="3">
        <v>459258</v>
      </c>
      <c r="B20871" s="5" t="s">
        <v>166</v>
      </c>
    </row>
    <row r="20872" spans="1:2" x14ac:dyDescent="0.3">
      <c r="A20872" s="3">
        <v>424619</v>
      </c>
      <c r="B20872" s="5" t="s">
        <v>30</v>
      </c>
    </row>
    <row r="20873" spans="1:2" x14ac:dyDescent="0.3">
      <c r="A20873" s="3">
        <v>515047</v>
      </c>
      <c r="B20873" s="5" t="s">
        <v>30</v>
      </c>
    </row>
    <row r="20874" spans="1:2" x14ac:dyDescent="0.3">
      <c r="A20874" s="3">
        <v>515047</v>
      </c>
      <c r="B20874" s="5" t="s">
        <v>1246</v>
      </c>
    </row>
    <row r="20875" spans="1:2" x14ac:dyDescent="0.3">
      <c r="A20875" s="3">
        <v>515047</v>
      </c>
      <c r="B20875" s="5" t="s">
        <v>49</v>
      </c>
    </row>
    <row r="20876" spans="1:2" x14ac:dyDescent="0.3">
      <c r="A20876" s="3">
        <v>507505</v>
      </c>
      <c r="B20876" s="5" t="s">
        <v>49</v>
      </c>
    </row>
    <row r="20877" spans="1:2" x14ac:dyDescent="0.3">
      <c r="A20877" s="3">
        <v>507505</v>
      </c>
      <c r="B20877" s="5" t="s">
        <v>1246</v>
      </c>
    </row>
    <row r="20878" spans="1:2" x14ac:dyDescent="0.3">
      <c r="A20878" s="3">
        <v>496316</v>
      </c>
      <c r="B20878" s="5" t="s">
        <v>777</v>
      </c>
    </row>
    <row r="20879" spans="1:2" x14ac:dyDescent="0.3">
      <c r="A20879" s="3">
        <v>496316</v>
      </c>
      <c r="B20879" s="5" t="s">
        <v>1246</v>
      </c>
    </row>
    <row r="20880" spans="1:2" x14ac:dyDescent="0.3">
      <c r="A20880" s="3">
        <v>496316</v>
      </c>
      <c r="B20880" s="5" t="s">
        <v>1139</v>
      </c>
    </row>
    <row r="20881" spans="1:2" x14ac:dyDescent="0.3">
      <c r="A20881" s="3">
        <v>496316</v>
      </c>
      <c r="B20881" s="5" t="s">
        <v>6631</v>
      </c>
    </row>
    <row r="20882" spans="1:2" x14ac:dyDescent="0.3">
      <c r="A20882" s="3">
        <v>496316</v>
      </c>
      <c r="B20882" s="5" t="s">
        <v>166</v>
      </c>
    </row>
    <row r="20883" spans="1:2" x14ac:dyDescent="0.3">
      <c r="A20883" s="3">
        <v>493006</v>
      </c>
      <c r="B20883" s="5" t="s">
        <v>2297</v>
      </c>
    </row>
    <row r="20884" spans="1:2" x14ac:dyDescent="0.3">
      <c r="A20884" s="3">
        <v>493006</v>
      </c>
      <c r="B20884" s="5" t="s">
        <v>1246</v>
      </c>
    </row>
    <row r="20885" spans="1:2" x14ac:dyDescent="0.3">
      <c r="A20885" s="3">
        <v>493006</v>
      </c>
      <c r="B20885" s="5" t="s">
        <v>6631</v>
      </c>
    </row>
    <row r="20886" spans="1:2" x14ac:dyDescent="0.3">
      <c r="A20886" s="3">
        <v>493006</v>
      </c>
      <c r="B20886" s="5" t="s">
        <v>777</v>
      </c>
    </row>
    <row r="20887" spans="1:2" x14ac:dyDescent="0.3">
      <c r="A20887" s="3">
        <v>543580</v>
      </c>
      <c r="B20887" s="5" t="s">
        <v>329</v>
      </c>
    </row>
    <row r="20888" spans="1:2" x14ac:dyDescent="0.3">
      <c r="A20888" s="3">
        <v>543580</v>
      </c>
      <c r="B20888" s="5" t="s">
        <v>7548</v>
      </c>
    </row>
    <row r="20889" spans="1:2" x14ac:dyDescent="0.3">
      <c r="A20889" s="3">
        <v>543580</v>
      </c>
      <c r="B20889" s="5" t="s">
        <v>310</v>
      </c>
    </row>
    <row r="20890" spans="1:2" x14ac:dyDescent="0.3">
      <c r="A20890" s="3">
        <v>524318</v>
      </c>
      <c r="B20890" s="5" t="s">
        <v>49</v>
      </c>
    </row>
    <row r="20891" spans="1:2" x14ac:dyDescent="0.3">
      <c r="A20891" s="3">
        <v>469284</v>
      </c>
      <c r="B20891" s="5" t="s">
        <v>6631</v>
      </c>
    </row>
    <row r="20892" spans="1:2" x14ac:dyDescent="0.3">
      <c r="A20892" s="3">
        <v>469284</v>
      </c>
      <c r="B20892" s="5" t="s">
        <v>1139</v>
      </c>
    </row>
    <row r="20893" spans="1:2" x14ac:dyDescent="0.3">
      <c r="A20893" s="3">
        <v>469284</v>
      </c>
      <c r="B20893" s="5" t="s">
        <v>49</v>
      </c>
    </row>
    <row r="20894" spans="1:2" x14ac:dyDescent="0.3">
      <c r="A20894" s="3">
        <v>701952</v>
      </c>
      <c r="B20894" s="5" t="s">
        <v>886</v>
      </c>
    </row>
    <row r="20895" spans="1:2" x14ac:dyDescent="0.3">
      <c r="A20895" s="3">
        <v>489988</v>
      </c>
      <c r="B20895" s="5" t="s">
        <v>329</v>
      </c>
    </row>
    <row r="20896" spans="1:2" x14ac:dyDescent="0.3">
      <c r="A20896" s="3">
        <v>466532</v>
      </c>
      <c r="B20896" s="5" t="s">
        <v>2528</v>
      </c>
    </row>
    <row r="20897" spans="1:2" x14ac:dyDescent="0.3">
      <c r="A20897" s="3">
        <v>466532</v>
      </c>
      <c r="B20897" s="5" t="s">
        <v>49</v>
      </c>
    </row>
    <row r="20898" spans="1:2" x14ac:dyDescent="0.3">
      <c r="A20898" s="3">
        <v>466532</v>
      </c>
      <c r="B20898" s="5" t="s">
        <v>886</v>
      </c>
    </row>
    <row r="20899" spans="1:2" x14ac:dyDescent="0.3">
      <c r="A20899" s="3">
        <v>475928</v>
      </c>
      <c r="B20899" s="5" t="s">
        <v>166</v>
      </c>
    </row>
    <row r="20900" spans="1:2" x14ac:dyDescent="0.3">
      <c r="A20900" s="3">
        <v>475928</v>
      </c>
      <c r="B20900" s="5" t="s">
        <v>49</v>
      </c>
    </row>
    <row r="20901" spans="1:2" x14ac:dyDescent="0.3">
      <c r="A20901" s="3">
        <v>475928</v>
      </c>
      <c r="B20901" s="5" t="s">
        <v>6631</v>
      </c>
    </row>
    <row r="20902" spans="1:2" x14ac:dyDescent="0.3">
      <c r="A20902" s="3">
        <v>454545</v>
      </c>
      <c r="B20902" s="5" t="s">
        <v>30</v>
      </c>
    </row>
    <row r="20903" spans="1:2" x14ac:dyDescent="0.3">
      <c r="A20903" s="3">
        <v>454545</v>
      </c>
      <c r="B20903" s="5" t="s">
        <v>1139</v>
      </c>
    </row>
    <row r="20904" spans="1:2" x14ac:dyDescent="0.3">
      <c r="A20904" s="3">
        <v>454545</v>
      </c>
      <c r="B20904" s="5" t="s">
        <v>6748</v>
      </c>
    </row>
    <row r="20905" spans="1:2" x14ac:dyDescent="0.3">
      <c r="A20905" s="3">
        <v>538362</v>
      </c>
      <c r="B20905" s="5" t="s">
        <v>49</v>
      </c>
    </row>
    <row r="20906" spans="1:2" x14ac:dyDescent="0.3">
      <c r="A20906" s="3">
        <v>510938</v>
      </c>
      <c r="B20906" s="5" t="s">
        <v>886</v>
      </c>
    </row>
    <row r="20907" spans="1:2" x14ac:dyDescent="0.3">
      <c r="A20907" s="3">
        <v>440630</v>
      </c>
      <c r="B20907" s="5" t="s">
        <v>30</v>
      </c>
    </row>
    <row r="20908" spans="1:2" x14ac:dyDescent="0.3">
      <c r="A20908" s="3">
        <v>440630</v>
      </c>
      <c r="B20908" s="5" t="s">
        <v>886</v>
      </c>
    </row>
    <row r="20909" spans="1:2" x14ac:dyDescent="0.3">
      <c r="A20909" s="3">
        <v>440630</v>
      </c>
      <c r="B20909" s="5" t="s">
        <v>49</v>
      </c>
    </row>
    <row r="20910" spans="1:2" x14ac:dyDescent="0.3">
      <c r="A20910" s="3">
        <v>399725</v>
      </c>
      <c r="B20910" s="5" t="s">
        <v>30</v>
      </c>
    </row>
    <row r="20911" spans="1:2" x14ac:dyDescent="0.3">
      <c r="A20911" s="3">
        <v>399725</v>
      </c>
      <c r="B20911" s="5" t="s">
        <v>49</v>
      </c>
    </row>
    <row r="20912" spans="1:2" x14ac:dyDescent="0.3">
      <c r="A20912" s="3">
        <v>559590</v>
      </c>
      <c r="B20912" s="5" t="s">
        <v>886</v>
      </c>
    </row>
    <row r="20913" spans="1:2" x14ac:dyDescent="0.3">
      <c r="A20913" s="3">
        <v>513399</v>
      </c>
      <c r="B20913" s="5" t="s">
        <v>30</v>
      </c>
    </row>
    <row r="20914" spans="1:2" x14ac:dyDescent="0.3">
      <c r="A20914" s="3">
        <v>503314</v>
      </c>
      <c r="B20914" s="5" t="s">
        <v>777</v>
      </c>
    </row>
    <row r="20915" spans="1:2" x14ac:dyDescent="0.3">
      <c r="A20915" s="3">
        <v>503314</v>
      </c>
      <c r="B20915" s="5" t="s">
        <v>2528</v>
      </c>
    </row>
    <row r="20916" spans="1:2" x14ac:dyDescent="0.3">
      <c r="A20916" s="3">
        <v>503314</v>
      </c>
      <c r="B20916" s="5" t="s">
        <v>2297</v>
      </c>
    </row>
    <row r="20917" spans="1:2" x14ac:dyDescent="0.3">
      <c r="A20917" s="3">
        <v>520541</v>
      </c>
      <c r="B20917" s="5" t="s">
        <v>886</v>
      </c>
    </row>
    <row r="20918" spans="1:2" x14ac:dyDescent="0.3">
      <c r="A20918" s="3">
        <v>520541</v>
      </c>
      <c r="B20918" s="5" t="s">
        <v>30</v>
      </c>
    </row>
    <row r="20919" spans="1:2" x14ac:dyDescent="0.3">
      <c r="A20919" s="3">
        <v>482712</v>
      </c>
      <c r="B20919" s="5" t="s">
        <v>49</v>
      </c>
    </row>
    <row r="20920" spans="1:2" x14ac:dyDescent="0.3">
      <c r="A20920" s="3">
        <v>441717</v>
      </c>
      <c r="B20920" s="5" t="s">
        <v>886</v>
      </c>
    </row>
    <row r="20921" spans="1:2" x14ac:dyDescent="0.3">
      <c r="A20921" s="3">
        <v>543830</v>
      </c>
      <c r="B20921" s="5" t="s">
        <v>886</v>
      </c>
    </row>
    <row r="20922" spans="1:2" x14ac:dyDescent="0.3">
      <c r="A20922" s="3">
        <v>695773</v>
      </c>
      <c r="B20922" s="5" t="s">
        <v>49</v>
      </c>
    </row>
    <row r="20923" spans="1:2" x14ac:dyDescent="0.3">
      <c r="A20923" s="3">
        <v>515114</v>
      </c>
      <c r="B20923" s="5" t="s">
        <v>2378</v>
      </c>
    </row>
    <row r="20924" spans="1:2" x14ac:dyDescent="0.3">
      <c r="A20924" s="3">
        <v>515114</v>
      </c>
      <c r="B20924" s="5" t="s">
        <v>49</v>
      </c>
    </row>
    <row r="20925" spans="1:2" x14ac:dyDescent="0.3">
      <c r="A20925" s="3">
        <v>484482</v>
      </c>
      <c r="B20925" s="5" t="s">
        <v>49</v>
      </c>
    </row>
    <row r="20926" spans="1:2" x14ac:dyDescent="0.3">
      <c r="A20926" s="3">
        <v>484482</v>
      </c>
      <c r="B20926" s="5" t="s">
        <v>30</v>
      </c>
    </row>
    <row r="20927" spans="1:2" x14ac:dyDescent="0.3">
      <c r="A20927" s="3">
        <v>723389</v>
      </c>
      <c r="B20927" s="5" t="s">
        <v>49</v>
      </c>
    </row>
    <row r="20928" spans="1:2" x14ac:dyDescent="0.3">
      <c r="A20928" s="3">
        <v>723389</v>
      </c>
      <c r="B20928" s="5" t="s">
        <v>886</v>
      </c>
    </row>
    <row r="20929" spans="1:2" x14ac:dyDescent="0.3">
      <c r="A20929" s="3">
        <v>514575</v>
      </c>
      <c r="B20929" s="5" t="s">
        <v>49</v>
      </c>
    </row>
    <row r="20930" spans="1:2" x14ac:dyDescent="0.3">
      <c r="A20930" s="3">
        <v>514575</v>
      </c>
      <c r="B20930" s="5" t="s">
        <v>1246</v>
      </c>
    </row>
    <row r="20931" spans="1:2" x14ac:dyDescent="0.3">
      <c r="A20931" s="3">
        <v>514575</v>
      </c>
      <c r="B20931" s="5" t="s">
        <v>7548</v>
      </c>
    </row>
    <row r="20932" spans="1:2" x14ac:dyDescent="0.3">
      <c r="A20932" s="3">
        <v>492550</v>
      </c>
      <c r="B20932" s="5" t="s">
        <v>49</v>
      </c>
    </row>
    <row r="20933" spans="1:2" x14ac:dyDescent="0.3">
      <c r="A20933" s="3">
        <v>492550</v>
      </c>
      <c r="B20933" s="5" t="s">
        <v>30</v>
      </c>
    </row>
    <row r="20934" spans="1:2" x14ac:dyDescent="0.3">
      <c r="A20934" s="3">
        <v>429203</v>
      </c>
      <c r="B20934" s="5" t="s">
        <v>30</v>
      </c>
    </row>
    <row r="20935" spans="1:2" x14ac:dyDescent="0.3">
      <c r="A20935" s="3">
        <v>429203</v>
      </c>
      <c r="B20935" s="5" t="s">
        <v>1246</v>
      </c>
    </row>
    <row r="20936" spans="1:2" x14ac:dyDescent="0.3">
      <c r="A20936" s="3">
        <v>429203</v>
      </c>
      <c r="B20936" s="5" t="s">
        <v>49</v>
      </c>
    </row>
    <row r="20937" spans="1:2" x14ac:dyDescent="0.3">
      <c r="A20937" s="3">
        <v>489927</v>
      </c>
      <c r="B20937" s="5" t="s">
        <v>49</v>
      </c>
    </row>
    <row r="20938" spans="1:2" x14ac:dyDescent="0.3">
      <c r="A20938" s="3">
        <v>442811</v>
      </c>
      <c r="B20938" s="5" t="s">
        <v>49</v>
      </c>
    </row>
    <row r="20939" spans="1:2" x14ac:dyDescent="0.3">
      <c r="A20939" s="3">
        <v>486101</v>
      </c>
      <c r="B20939" s="5" t="s">
        <v>30</v>
      </c>
    </row>
    <row r="20940" spans="1:2" x14ac:dyDescent="0.3">
      <c r="A20940" s="3">
        <v>486101</v>
      </c>
      <c r="B20940" s="5" t="s">
        <v>49</v>
      </c>
    </row>
    <row r="20941" spans="1:2" x14ac:dyDescent="0.3">
      <c r="A20941" s="3">
        <v>496349</v>
      </c>
      <c r="B20941" s="5" t="s">
        <v>2297</v>
      </c>
    </row>
    <row r="20942" spans="1:2" x14ac:dyDescent="0.3">
      <c r="A20942" s="3">
        <v>496349</v>
      </c>
      <c r="B20942" s="5" t="s">
        <v>777</v>
      </c>
    </row>
    <row r="20943" spans="1:2" x14ac:dyDescent="0.3">
      <c r="A20943" s="3">
        <v>496349</v>
      </c>
      <c r="B20943" s="5" t="s">
        <v>49</v>
      </c>
    </row>
    <row r="20944" spans="1:2" x14ac:dyDescent="0.3">
      <c r="A20944" s="3">
        <v>496349</v>
      </c>
      <c r="B20944" s="5" t="s">
        <v>2528</v>
      </c>
    </row>
    <row r="20945" spans="1:2" x14ac:dyDescent="0.3">
      <c r="A20945" s="3">
        <v>496349</v>
      </c>
      <c r="B20945" s="5" t="s">
        <v>310</v>
      </c>
    </row>
    <row r="20946" spans="1:2" x14ac:dyDescent="0.3">
      <c r="A20946" s="3">
        <v>496349</v>
      </c>
      <c r="B20946" s="5" t="s">
        <v>886</v>
      </c>
    </row>
    <row r="20947" spans="1:2" x14ac:dyDescent="0.3">
      <c r="A20947" s="3">
        <v>496349</v>
      </c>
      <c r="B20947" s="5" t="s">
        <v>2378</v>
      </c>
    </row>
    <row r="20948" spans="1:2" x14ac:dyDescent="0.3">
      <c r="A20948" s="3">
        <v>506053</v>
      </c>
      <c r="B20948" s="5" t="s">
        <v>777</v>
      </c>
    </row>
    <row r="20949" spans="1:2" x14ac:dyDescent="0.3">
      <c r="A20949" s="3">
        <v>506053</v>
      </c>
      <c r="B20949" s="5" t="s">
        <v>49</v>
      </c>
    </row>
    <row r="20950" spans="1:2" x14ac:dyDescent="0.3">
      <c r="A20950" s="3">
        <v>506053</v>
      </c>
      <c r="B20950" s="5" t="s">
        <v>1246</v>
      </c>
    </row>
    <row r="20951" spans="1:2" x14ac:dyDescent="0.3">
      <c r="A20951" s="3">
        <v>552848</v>
      </c>
      <c r="B20951" s="5" t="s">
        <v>886</v>
      </c>
    </row>
    <row r="20952" spans="1:2" x14ac:dyDescent="0.3">
      <c r="A20952" s="3">
        <v>524087</v>
      </c>
      <c r="B20952" s="5" t="s">
        <v>49</v>
      </c>
    </row>
    <row r="20953" spans="1:2" x14ac:dyDescent="0.3">
      <c r="A20953" s="3">
        <v>524087</v>
      </c>
      <c r="B20953" s="5" t="s">
        <v>30</v>
      </c>
    </row>
    <row r="20954" spans="1:2" x14ac:dyDescent="0.3">
      <c r="A20954" s="3">
        <v>496076</v>
      </c>
      <c r="B20954" s="5" t="s">
        <v>886</v>
      </c>
    </row>
    <row r="20955" spans="1:2" x14ac:dyDescent="0.3">
      <c r="A20955" s="3">
        <v>496076</v>
      </c>
      <c r="B20955" s="5" t="s">
        <v>49</v>
      </c>
    </row>
    <row r="20956" spans="1:2" x14ac:dyDescent="0.3">
      <c r="A20956" s="3">
        <v>496076</v>
      </c>
      <c r="B20956" s="5" t="s">
        <v>30</v>
      </c>
    </row>
    <row r="20957" spans="1:2" x14ac:dyDescent="0.3">
      <c r="A20957" s="3">
        <v>519255</v>
      </c>
      <c r="B20957" s="5" t="s">
        <v>49</v>
      </c>
    </row>
    <row r="20958" spans="1:2" x14ac:dyDescent="0.3">
      <c r="A20958" s="3">
        <v>519255</v>
      </c>
      <c r="B20958" s="5" t="s">
        <v>2378</v>
      </c>
    </row>
    <row r="20959" spans="1:2" x14ac:dyDescent="0.3">
      <c r="A20959" s="3">
        <v>519255</v>
      </c>
      <c r="B20959" s="5" t="s">
        <v>886</v>
      </c>
    </row>
    <row r="20960" spans="1:2" x14ac:dyDescent="0.3">
      <c r="A20960" s="3">
        <v>519255</v>
      </c>
      <c r="B20960" s="5" t="s">
        <v>166</v>
      </c>
    </row>
    <row r="20961" spans="1:2" x14ac:dyDescent="0.3">
      <c r="A20961" s="3">
        <v>449749</v>
      </c>
      <c r="B20961" s="5" t="s">
        <v>49</v>
      </c>
    </row>
    <row r="20962" spans="1:2" x14ac:dyDescent="0.3">
      <c r="A20962" s="3">
        <v>449749</v>
      </c>
      <c r="B20962" s="5" t="s">
        <v>886</v>
      </c>
    </row>
    <row r="20963" spans="1:2" x14ac:dyDescent="0.3">
      <c r="A20963" s="3">
        <v>449749</v>
      </c>
      <c r="B20963" s="5" t="s">
        <v>1139</v>
      </c>
    </row>
    <row r="20964" spans="1:2" x14ac:dyDescent="0.3">
      <c r="A20964" s="3">
        <v>499722</v>
      </c>
      <c r="B20964" s="5" t="s">
        <v>49</v>
      </c>
    </row>
    <row r="20965" spans="1:2" x14ac:dyDescent="0.3">
      <c r="A20965" s="3">
        <v>499722</v>
      </c>
      <c r="B20965" s="5" t="s">
        <v>30</v>
      </c>
    </row>
    <row r="20966" spans="1:2" x14ac:dyDescent="0.3">
      <c r="A20966" s="3">
        <v>499722</v>
      </c>
      <c r="B20966" s="5" t="s">
        <v>886</v>
      </c>
    </row>
    <row r="20967" spans="1:2" x14ac:dyDescent="0.3">
      <c r="A20967" s="3">
        <v>520788</v>
      </c>
      <c r="B20967" s="5" t="s">
        <v>2528</v>
      </c>
    </row>
    <row r="20968" spans="1:2" x14ac:dyDescent="0.3">
      <c r="A20968" s="3">
        <v>496274</v>
      </c>
      <c r="B20968" s="5" t="s">
        <v>777</v>
      </c>
    </row>
    <row r="20969" spans="1:2" x14ac:dyDescent="0.3">
      <c r="A20969" s="3">
        <v>496274</v>
      </c>
      <c r="B20969" s="5" t="s">
        <v>49</v>
      </c>
    </row>
    <row r="20970" spans="1:2" x14ac:dyDescent="0.3">
      <c r="A20970" s="3">
        <v>496274</v>
      </c>
      <c r="B20970" s="5" t="s">
        <v>166</v>
      </c>
    </row>
    <row r="20971" spans="1:2" x14ac:dyDescent="0.3">
      <c r="A20971" s="3">
        <v>496274</v>
      </c>
      <c r="B20971" s="5" t="s">
        <v>468</v>
      </c>
    </row>
    <row r="20972" spans="1:2" x14ac:dyDescent="0.3">
      <c r="A20972" s="3">
        <v>456165</v>
      </c>
      <c r="B20972" s="5" t="s">
        <v>30</v>
      </c>
    </row>
    <row r="20973" spans="1:2" x14ac:dyDescent="0.3">
      <c r="A20973" s="3">
        <v>478159</v>
      </c>
      <c r="B20973" s="5" t="s">
        <v>6748</v>
      </c>
    </row>
    <row r="20974" spans="1:2" x14ac:dyDescent="0.3">
      <c r="A20974" s="3">
        <v>478159</v>
      </c>
      <c r="B20974" s="5" t="s">
        <v>30</v>
      </c>
    </row>
    <row r="20975" spans="1:2" x14ac:dyDescent="0.3">
      <c r="A20975" s="3">
        <v>533932</v>
      </c>
      <c r="B20975" s="5" t="s">
        <v>30</v>
      </c>
    </row>
    <row r="20976" spans="1:2" x14ac:dyDescent="0.3">
      <c r="A20976" s="3">
        <v>426375</v>
      </c>
      <c r="B20976" s="5" t="s">
        <v>166</v>
      </c>
    </row>
    <row r="20977" spans="1:2" x14ac:dyDescent="0.3">
      <c r="A20977" s="3">
        <v>426375</v>
      </c>
      <c r="B20977" s="5" t="s">
        <v>468</v>
      </c>
    </row>
    <row r="20978" spans="1:2" x14ac:dyDescent="0.3">
      <c r="A20978" s="3">
        <v>489930</v>
      </c>
      <c r="B20978" s="5" t="s">
        <v>30</v>
      </c>
    </row>
    <row r="20979" spans="1:2" x14ac:dyDescent="0.3">
      <c r="A20979" s="3">
        <v>489930</v>
      </c>
      <c r="B20979" s="5" t="s">
        <v>1246</v>
      </c>
    </row>
    <row r="20980" spans="1:2" x14ac:dyDescent="0.3">
      <c r="A20980" s="3">
        <v>489930</v>
      </c>
      <c r="B20980" s="5" t="s">
        <v>49</v>
      </c>
    </row>
    <row r="20981" spans="1:2" x14ac:dyDescent="0.3">
      <c r="A20981" s="3">
        <v>836988</v>
      </c>
      <c r="B20981" s="5" t="s">
        <v>49</v>
      </c>
    </row>
    <row r="20982" spans="1:2" x14ac:dyDescent="0.3">
      <c r="A20982" s="3">
        <v>836988</v>
      </c>
      <c r="B20982" s="5" t="s">
        <v>886</v>
      </c>
    </row>
    <row r="20983" spans="1:2" x14ac:dyDescent="0.3">
      <c r="A20983" s="3">
        <v>635802</v>
      </c>
      <c r="B20983" s="5" t="s">
        <v>329</v>
      </c>
    </row>
    <row r="20984" spans="1:2" x14ac:dyDescent="0.3">
      <c r="A20984" s="3">
        <v>557336</v>
      </c>
      <c r="B20984" s="5" t="s">
        <v>1246</v>
      </c>
    </row>
    <row r="20985" spans="1:2" x14ac:dyDescent="0.3">
      <c r="A20985" s="3">
        <v>557336</v>
      </c>
      <c r="B20985" s="5" t="s">
        <v>777</v>
      </c>
    </row>
    <row r="20986" spans="1:2" x14ac:dyDescent="0.3">
      <c r="A20986" s="3">
        <v>557336</v>
      </c>
      <c r="B20986" s="5" t="s">
        <v>166</v>
      </c>
    </row>
    <row r="20987" spans="1:2" x14ac:dyDescent="0.3">
      <c r="A20987" s="3">
        <v>399131</v>
      </c>
      <c r="B20987" s="5" t="s">
        <v>30</v>
      </c>
    </row>
    <row r="20988" spans="1:2" x14ac:dyDescent="0.3">
      <c r="A20988" s="3">
        <v>486070</v>
      </c>
      <c r="B20988" s="5" t="s">
        <v>30</v>
      </c>
    </row>
    <row r="20989" spans="1:2" x14ac:dyDescent="0.3">
      <c r="A20989" s="3">
        <v>486070</v>
      </c>
      <c r="B20989" s="5" t="s">
        <v>6748</v>
      </c>
    </row>
    <row r="20990" spans="1:2" x14ac:dyDescent="0.3">
      <c r="A20990" s="3">
        <v>463022</v>
      </c>
      <c r="B20990" s="5" t="s">
        <v>166</v>
      </c>
    </row>
    <row r="20991" spans="1:2" x14ac:dyDescent="0.3">
      <c r="A20991" s="3">
        <v>463022</v>
      </c>
      <c r="B20991" s="5" t="s">
        <v>468</v>
      </c>
    </row>
    <row r="20992" spans="1:2" x14ac:dyDescent="0.3">
      <c r="A20992" s="3">
        <v>560491</v>
      </c>
      <c r="B20992" s="5" t="s">
        <v>468</v>
      </c>
    </row>
    <row r="20993" spans="1:2" x14ac:dyDescent="0.3">
      <c r="A20993" s="3">
        <v>560491</v>
      </c>
      <c r="B20993" s="5" t="s">
        <v>30</v>
      </c>
    </row>
    <row r="20994" spans="1:2" x14ac:dyDescent="0.3">
      <c r="A20994" s="3">
        <v>542787</v>
      </c>
      <c r="B20994" s="5" t="s">
        <v>468</v>
      </c>
    </row>
    <row r="20995" spans="1:2" x14ac:dyDescent="0.3">
      <c r="A20995" s="3">
        <v>542787</v>
      </c>
      <c r="B20995" s="5" t="s">
        <v>166</v>
      </c>
    </row>
    <row r="20996" spans="1:2" x14ac:dyDescent="0.3">
      <c r="A20996" s="3">
        <v>542787</v>
      </c>
      <c r="B20996" s="5" t="s">
        <v>19406</v>
      </c>
    </row>
    <row r="20997" spans="1:2" x14ac:dyDescent="0.3">
      <c r="A20997" s="3">
        <v>465642</v>
      </c>
      <c r="B20997" s="5" t="s">
        <v>49</v>
      </c>
    </row>
    <row r="20998" spans="1:2" x14ac:dyDescent="0.3">
      <c r="A20998" s="3">
        <v>465642</v>
      </c>
      <c r="B20998" s="5" t="s">
        <v>777</v>
      </c>
    </row>
    <row r="20999" spans="1:2" x14ac:dyDescent="0.3">
      <c r="A20999" s="3">
        <v>465642</v>
      </c>
      <c r="B20999" s="5" t="s">
        <v>7548</v>
      </c>
    </row>
    <row r="21000" spans="1:2" x14ac:dyDescent="0.3">
      <c r="A21000" s="3">
        <v>505063</v>
      </c>
      <c r="B21000" s="5" t="s">
        <v>468</v>
      </c>
    </row>
    <row r="21001" spans="1:2" x14ac:dyDescent="0.3">
      <c r="A21001" s="3">
        <v>456616</v>
      </c>
      <c r="B21001" s="5" t="s">
        <v>30</v>
      </c>
    </row>
    <row r="21002" spans="1:2" x14ac:dyDescent="0.3">
      <c r="A21002" s="3">
        <v>557972</v>
      </c>
      <c r="B21002" s="5" t="s">
        <v>777</v>
      </c>
    </row>
    <row r="21003" spans="1:2" x14ac:dyDescent="0.3">
      <c r="A21003" s="3">
        <v>557972</v>
      </c>
      <c r="B21003" s="5" t="s">
        <v>166</v>
      </c>
    </row>
    <row r="21004" spans="1:2" x14ac:dyDescent="0.3">
      <c r="A21004" s="3">
        <v>503403</v>
      </c>
      <c r="B21004" s="5" t="s">
        <v>886</v>
      </c>
    </row>
    <row r="21005" spans="1:2" x14ac:dyDescent="0.3">
      <c r="A21005" s="3">
        <v>503403</v>
      </c>
      <c r="B21005" s="5" t="s">
        <v>19406</v>
      </c>
    </row>
    <row r="21006" spans="1:2" x14ac:dyDescent="0.3">
      <c r="A21006" s="3">
        <v>549301</v>
      </c>
      <c r="B21006" s="5" t="s">
        <v>886</v>
      </c>
    </row>
    <row r="21007" spans="1:2" x14ac:dyDescent="0.3">
      <c r="A21007" s="3">
        <v>549301</v>
      </c>
      <c r="B21007" s="5" t="s">
        <v>19406</v>
      </c>
    </row>
    <row r="21008" spans="1:2" x14ac:dyDescent="0.3">
      <c r="A21008" s="3">
        <v>492998</v>
      </c>
      <c r="B21008" s="5" t="s">
        <v>49</v>
      </c>
    </row>
    <row r="21009" spans="1:2" x14ac:dyDescent="0.3">
      <c r="A21009" s="3">
        <v>463858</v>
      </c>
      <c r="B21009" s="5" t="s">
        <v>30</v>
      </c>
    </row>
    <row r="21010" spans="1:2" x14ac:dyDescent="0.3">
      <c r="A21010" s="3">
        <v>463858</v>
      </c>
      <c r="B21010" s="5" t="s">
        <v>49</v>
      </c>
    </row>
    <row r="21011" spans="1:2" x14ac:dyDescent="0.3">
      <c r="A21011" s="3">
        <v>502897</v>
      </c>
      <c r="B21011" s="5" t="s">
        <v>2378</v>
      </c>
    </row>
    <row r="21012" spans="1:2" x14ac:dyDescent="0.3">
      <c r="A21012" s="3">
        <v>502897</v>
      </c>
      <c r="B21012" s="5" t="s">
        <v>49</v>
      </c>
    </row>
    <row r="21013" spans="1:2" x14ac:dyDescent="0.3">
      <c r="A21013" s="3">
        <v>492414</v>
      </c>
      <c r="B21013" s="5" t="s">
        <v>468</v>
      </c>
    </row>
    <row r="21014" spans="1:2" x14ac:dyDescent="0.3">
      <c r="A21014" s="3">
        <v>492414</v>
      </c>
      <c r="B21014" s="5" t="s">
        <v>166</v>
      </c>
    </row>
    <row r="21015" spans="1:2" x14ac:dyDescent="0.3">
      <c r="A21015" s="3">
        <v>552345</v>
      </c>
      <c r="B21015" s="5" t="s">
        <v>49</v>
      </c>
    </row>
    <row r="21016" spans="1:2" x14ac:dyDescent="0.3">
      <c r="A21016" s="3">
        <v>546630</v>
      </c>
      <c r="B21016" s="5" t="s">
        <v>30</v>
      </c>
    </row>
    <row r="21017" spans="1:2" x14ac:dyDescent="0.3">
      <c r="A21017" s="3">
        <v>546630</v>
      </c>
      <c r="B21017" s="5" t="s">
        <v>49</v>
      </c>
    </row>
    <row r="21018" spans="1:2" x14ac:dyDescent="0.3">
      <c r="A21018" s="3">
        <v>438146</v>
      </c>
      <c r="B21018" s="5" t="s">
        <v>49</v>
      </c>
    </row>
    <row r="21019" spans="1:2" x14ac:dyDescent="0.3">
      <c r="A21019" s="3">
        <v>438146</v>
      </c>
      <c r="B21019" s="5" t="s">
        <v>1246</v>
      </c>
    </row>
    <row r="21020" spans="1:2" x14ac:dyDescent="0.3">
      <c r="A21020" s="3">
        <v>373449</v>
      </c>
      <c r="B21020" s="5" t="s">
        <v>777</v>
      </c>
    </row>
    <row r="21021" spans="1:2" x14ac:dyDescent="0.3">
      <c r="A21021" s="3">
        <v>373449</v>
      </c>
      <c r="B21021" s="5" t="s">
        <v>2528</v>
      </c>
    </row>
    <row r="21022" spans="1:2" x14ac:dyDescent="0.3">
      <c r="A21022" s="3">
        <v>373449</v>
      </c>
      <c r="B21022" s="5" t="s">
        <v>2848</v>
      </c>
    </row>
    <row r="21023" spans="1:2" x14ac:dyDescent="0.3">
      <c r="A21023" s="3">
        <v>434358</v>
      </c>
      <c r="B21023" s="5" t="s">
        <v>1139</v>
      </c>
    </row>
    <row r="21024" spans="1:2" x14ac:dyDescent="0.3">
      <c r="A21024" s="3">
        <v>434358</v>
      </c>
      <c r="B21024" s="5" t="s">
        <v>6748</v>
      </c>
    </row>
    <row r="21025" spans="1:2" x14ac:dyDescent="0.3">
      <c r="A21025" s="3">
        <v>500168</v>
      </c>
      <c r="B21025" s="5" t="s">
        <v>30</v>
      </c>
    </row>
    <row r="21026" spans="1:2" x14ac:dyDescent="0.3">
      <c r="A21026" s="3">
        <v>500168</v>
      </c>
      <c r="B21026" s="5" t="s">
        <v>886</v>
      </c>
    </row>
    <row r="21027" spans="1:2" x14ac:dyDescent="0.3">
      <c r="A21027" s="3">
        <v>500168</v>
      </c>
      <c r="B21027" s="5" t="s">
        <v>7548</v>
      </c>
    </row>
    <row r="21028" spans="1:2" x14ac:dyDescent="0.3">
      <c r="A21028" s="3">
        <v>483435</v>
      </c>
      <c r="B21028" s="5" t="s">
        <v>30</v>
      </c>
    </row>
    <row r="21029" spans="1:2" x14ac:dyDescent="0.3">
      <c r="A21029" s="3">
        <v>483435</v>
      </c>
      <c r="B21029" s="5" t="s">
        <v>49</v>
      </c>
    </row>
    <row r="21030" spans="1:2" x14ac:dyDescent="0.3">
      <c r="A21030" s="3">
        <v>522320</v>
      </c>
      <c r="B21030" s="5" t="s">
        <v>329</v>
      </c>
    </row>
    <row r="21031" spans="1:2" x14ac:dyDescent="0.3">
      <c r="A21031" s="3">
        <v>515911</v>
      </c>
      <c r="B21031" s="5" t="s">
        <v>49</v>
      </c>
    </row>
    <row r="21032" spans="1:2" x14ac:dyDescent="0.3">
      <c r="A21032" s="3">
        <v>515911</v>
      </c>
      <c r="B21032" s="5" t="s">
        <v>886</v>
      </c>
    </row>
    <row r="21033" spans="1:2" x14ac:dyDescent="0.3">
      <c r="A21033" s="3">
        <v>498247</v>
      </c>
      <c r="B21033" s="5" t="s">
        <v>30</v>
      </c>
    </row>
    <row r="21034" spans="1:2" x14ac:dyDescent="0.3">
      <c r="A21034" s="3">
        <v>436549</v>
      </c>
      <c r="B21034" s="5" t="s">
        <v>468</v>
      </c>
    </row>
    <row r="21035" spans="1:2" x14ac:dyDescent="0.3">
      <c r="A21035" s="3">
        <v>554137</v>
      </c>
      <c r="B21035" s="5" t="s">
        <v>49</v>
      </c>
    </row>
    <row r="21036" spans="1:2" x14ac:dyDescent="0.3">
      <c r="A21036" s="3">
        <v>554137</v>
      </c>
      <c r="B21036" s="5" t="s">
        <v>7548</v>
      </c>
    </row>
    <row r="21037" spans="1:2" x14ac:dyDescent="0.3">
      <c r="A21037" s="3">
        <v>544814</v>
      </c>
      <c r="B21037" s="5" t="s">
        <v>49</v>
      </c>
    </row>
    <row r="21038" spans="1:2" x14ac:dyDescent="0.3">
      <c r="A21038" s="3">
        <v>544814</v>
      </c>
      <c r="B21038" s="5" t="s">
        <v>166</v>
      </c>
    </row>
    <row r="21039" spans="1:2" x14ac:dyDescent="0.3">
      <c r="A21039" s="3">
        <v>544814</v>
      </c>
      <c r="B21039" s="5" t="s">
        <v>1246</v>
      </c>
    </row>
    <row r="21040" spans="1:2" x14ac:dyDescent="0.3">
      <c r="A21040" s="3">
        <v>531836</v>
      </c>
      <c r="B21040" s="5" t="s">
        <v>19406</v>
      </c>
    </row>
    <row r="21041" spans="1:2" x14ac:dyDescent="0.3">
      <c r="A21041" s="3">
        <v>531836</v>
      </c>
      <c r="B21041" s="5" t="s">
        <v>886</v>
      </c>
    </row>
    <row r="21042" spans="1:2" x14ac:dyDescent="0.3">
      <c r="A21042" s="3">
        <v>448677</v>
      </c>
      <c r="B21042" s="5" t="s">
        <v>49</v>
      </c>
    </row>
    <row r="21043" spans="1:2" x14ac:dyDescent="0.3">
      <c r="A21043" s="3">
        <v>481760</v>
      </c>
      <c r="B21043" s="5" t="s">
        <v>2297</v>
      </c>
    </row>
    <row r="21044" spans="1:2" x14ac:dyDescent="0.3">
      <c r="A21044" s="3">
        <v>481760</v>
      </c>
      <c r="B21044" s="5" t="s">
        <v>1139</v>
      </c>
    </row>
    <row r="21045" spans="1:2" x14ac:dyDescent="0.3">
      <c r="A21045" s="3">
        <v>481760</v>
      </c>
      <c r="B21045" s="5" t="s">
        <v>777</v>
      </c>
    </row>
    <row r="21046" spans="1:2" x14ac:dyDescent="0.3">
      <c r="A21046" s="3">
        <v>481760</v>
      </c>
      <c r="B21046" s="5" t="s">
        <v>6748</v>
      </c>
    </row>
    <row r="21047" spans="1:2" x14ac:dyDescent="0.3">
      <c r="A21047" s="3">
        <v>481760</v>
      </c>
      <c r="B21047" s="5" t="s">
        <v>2848</v>
      </c>
    </row>
    <row r="21048" spans="1:2" x14ac:dyDescent="0.3">
      <c r="A21048" s="3">
        <v>481760</v>
      </c>
      <c r="B21048" s="5" t="s">
        <v>2528</v>
      </c>
    </row>
    <row r="21049" spans="1:2" x14ac:dyDescent="0.3">
      <c r="A21049" s="3">
        <v>446663</v>
      </c>
      <c r="B21049" s="5" t="s">
        <v>329</v>
      </c>
    </row>
    <row r="21050" spans="1:2" x14ac:dyDescent="0.3">
      <c r="A21050" s="3">
        <v>531145</v>
      </c>
      <c r="B21050" s="5" t="s">
        <v>468</v>
      </c>
    </row>
    <row r="21051" spans="1:2" x14ac:dyDescent="0.3">
      <c r="A21051" s="3">
        <v>531145</v>
      </c>
      <c r="B21051" s="5" t="s">
        <v>6631</v>
      </c>
    </row>
    <row r="21052" spans="1:2" x14ac:dyDescent="0.3">
      <c r="A21052" s="3">
        <v>493623</v>
      </c>
      <c r="B21052" s="5" t="s">
        <v>49</v>
      </c>
    </row>
    <row r="21053" spans="1:2" x14ac:dyDescent="0.3">
      <c r="A21053" s="3">
        <v>493623</v>
      </c>
      <c r="B21053" s="5" t="s">
        <v>30</v>
      </c>
    </row>
    <row r="21054" spans="1:2" x14ac:dyDescent="0.3">
      <c r="A21054" s="3">
        <v>548178</v>
      </c>
      <c r="B21054" s="5" t="s">
        <v>49</v>
      </c>
    </row>
    <row r="21055" spans="1:2" x14ac:dyDescent="0.3">
      <c r="A21055" s="3">
        <v>548178</v>
      </c>
      <c r="B21055" s="5" t="s">
        <v>468</v>
      </c>
    </row>
    <row r="21056" spans="1:2" x14ac:dyDescent="0.3">
      <c r="A21056" s="3">
        <v>529207</v>
      </c>
      <c r="B21056" s="5" t="s">
        <v>30</v>
      </c>
    </row>
    <row r="21057" spans="1:2" x14ac:dyDescent="0.3">
      <c r="A21057" s="3">
        <v>529207</v>
      </c>
      <c r="B21057" s="5" t="s">
        <v>1246</v>
      </c>
    </row>
    <row r="21058" spans="1:2" x14ac:dyDescent="0.3">
      <c r="A21058" s="3">
        <v>541611</v>
      </c>
      <c r="B21058" s="5" t="s">
        <v>49</v>
      </c>
    </row>
    <row r="21059" spans="1:2" x14ac:dyDescent="0.3">
      <c r="A21059" s="3">
        <v>541611</v>
      </c>
      <c r="B21059" s="5" t="s">
        <v>7548</v>
      </c>
    </row>
    <row r="21060" spans="1:2" x14ac:dyDescent="0.3">
      <c r="A21060" s="3">
        <v>505832</v>
      </c>
      <c r="B21060" s="5" t="s">
        <v>2297</v>
      </c>
    </row>
    <row r="21061" spans="1:2" x14ac:dyDescent="0.3">
      <c r="A21061" s="3">
        <v>505832</v>
      </c>
      <c r="B21061" s="5" t="s">
        <v>6748</v>
      </c>
    </row>
    <row r="21062" spans="1:2" x14ac:dyDescent="0.3">
      <c r="A21062" s="3">
        <v>505832</v>
      </c>
      <c r="B21062" s="5" t="s">
        <v>2848</v>
      </c>
    </row>
    <row r="21063" spans="1:2" x14ac:dyDescent="0.3">
      <c r="A21063" s="3">
        <v>518764</v>
      </c>
      <c r="B21063" s="5" t="s">
        <v>49</v>
      </c>
    </row>
    <row r="21064" spans="1:2" x14ac:dyDescent="0.3">
      <c r="A21064" s="3">
        <v>518764</v>
      </c>
      <c r="B21064" s="5" t="s">
        <v>777</v>
      </c>
    </row>
    <row r="21065" spans="1:2" x14ac:dyDescent="0.3">
      <c r="A21065" s="3">
        <v>518764</v>
      </c>
      <c r="B21065" s="5" t="s">
        <v>1139</v>
      </c>
    </row>
    <row r="21066" spans="1:2" x14ac:dyDescent="0.3">
      <c r="A21066" s="3">
        <v>518764</v>
      </c>
      <c r="B21066" s="5" t="s">
        <v>166</v>
      </c>
    </row>
    <row r="21067" spans="1:2" x14ac:dyDescent="0.3">
      <c r="A21067" s="3">
        <v>447682</v>
      </c>
      <c r="B21067" s="5" t="s">
        <v>30</v>
      </c>
    </row>
    <row r="21068" spans="1:2" x14ac:dyDescent="0.3">
      <c r="A21068" s="3">
        <v>447682</v>
      </c>
      <c r="B21068" s="5" t="s">
        <v>49</v>
      </c>
    </row>
    <row r="21069" spans="1:2" x14ac:dyDescent="0.3">
      <c r="A21069" s="3">
        <v>545582</v>
      </c>
      <c r="B21069" s="5" t="s">
        <v>777</v>
      </c>
    </row>
    <row r="21070" spans="1:2" x14ac:dyDescent="0.3">
      <c r="A21070" s="3">
        <v>545582</v>
      </c>
      <c r="B21070" s="5" t="s">
        <v>2528</v>
      </c>
    </row>
    <row r="21071" spans="1:2" x14ac:dyDescent="0.3">
      <c r="A21071" s="3">
        <v>539619</v>
      </c>
      <c r="B21071" s="5" t="s">
        <v>777</v>
      </c>
    </row>
    <row r="21072" spans="1:2" x14ac:dyDescent="0.3">
      <c r="A21072" s="3">
        <v>539619</v>
      </c>
      <c r="B21072" s="5" t="s">
        <v>166</v>
      </c>
    </row>
    <row r="21073" spans="1:2" x14ac:dyDescent="0.3">
      <c r="A21073" s="3">
        <v>454033</v>
      </c>
      <c r="B21073" s="5" t="s">
        <v>30</v>
      </c>
    </row>
    <row r="21074" spans="1:2" x14ac:dyDescent="0.3">
      <c r="A21074" s="3">
        <v>454033</v>
      </c>
      <c r="B21074" s="5" t="s">
        <v>49</v>
      </c>
    </row>
    <row r="21075" spans="1:2" x14ac:dyDescent="0.3">
      <c r="A21075" s="3">
        <v>539549</v>
      </c>
      <c r="B21075" s="5" t="s">
        <v>468</v>
      </c>
    </row>
    <row r="21076" spans="1:2" x14ac:dyDescent="0.3">
      <c r="A21076" s="3">
        <v>539549</v>
      </c>
      <c r="B21076" s="5" t="s">
        <v>1246</v>
      </c>
    </row>
    <row r="21077" spans="1:2" x14ac:dyDescent="0.3">
      <c r="A21077" s="3">
        <v>539549</v>
      </c>
      <c r="B21077" s="5" t="s">
        <v>49</v>
      </c>
    </row>
    <row r="21078" spans="1:2" x14ac:dyDescent="0.3">
      <c r="A21078" s="3">
        <v>506951</v>
      </c>
      <c r="B21078" s="5" t="s">
        <v>49</v>
      </c>
    </row>
    <row r="21079" spans="1:2" x14ac:dyDescent="0.3">
      <c r="A21079" s="3">
        <v>506951</v>
      </c>
      <c r="B21079" s="5" t="s">
        <v>6748</v>
      </c>
    </row>
    <row r="21080" spans="1:2" x14ac:dyDescent="0.3">
      <c r="A21080" s="3">
        <v>456086</v>
      </c>
      <c r="B21080" s="5" t="s">
        <v>49</v>
      </c>
    </row>
    <row r="21081" spans="1:2" x14ac:dyDescent="0.3">
      <c r="A21081" s="3">
        <v>456086</v>
      </c>
      <c r="B21081" s="5" t="s">
        <v>30</v>
      </c>
    </row>
    <row r="21082" spans="1:2" x14ac:dyDescent="0.3">
      <c r="A21082" s="3">
        <v>531736</v>
      </c>
      <c r="B21082" s="5" t="s">
        <v>30</v>
      </c>
    </row>
    <row r="21083" spans="1:2" x14ac:dyDescent="0.3">
      <c r="A21083" s="3">
        <v>531736</v>
      </c>
      <c r="B21083" s="5" t="s">
        <v>886</v>
      </c>
    </row>
    <row r="21084" spans="1:2" x14ac:dyDescent="0.3">
      <c r="A21084" s="3">
        <v>522055</v>
      </c>
      <c r="B21084" s="5" t="s">
        <v>329</v>
      </c>
    </row>
    <row r="21085" spans="1:2" x14ac:dyDescent="0.3">
      <c r="A21085" s="3">
        <v>501851</v>
      </c>
      <c r="B21085" s="5" t="s">
        <v>468</v>
      </c>
    </row>
    <row r="21086" spans="1:2" x14ac:dyDescent="0.3">
      <c r="A21086" s="3">
        <v>503235</v>
      </c>
      <c r="B21086" s="5" t="s">
        <v>777</v>
      </c>
    </row>
    <row r="21087" spans="1:2" x14ac:dyDescent="0.3">
      <c r="A21087" s="3">
        <v>503235</v>
      </c>
      <c r="B21087" s="5" t="s">
        <v>1246</v>
      </c>
    </row>
    <row r="21088" spans="1:2" x14ac:dyDescent="0.3">
      <c r="A21088" s="3">
        <v>503235</v>
      </c>
      <c r="B21088" s="5" t="s">
        <v>49</v>
      </c>
    </row>
    <row r="21089" spans="1:2" x14ac:dyDescent="0.3">
      <c r="A21089" s="3">
        <v>490003</v>
      </c>
      <c r="B21089" s="5" t="s">
        <v>329</v>
      </c>
    </row>
    <row r="21090" spans="1:2" x14ac:dyDescent="0.3">
      <c r="A21090" s="3">
        <v>553512</v>
      </c>
      <c r="B21090" s="5" t="s">
        <v>2378</v>
      </c>
    </row>
    <row r="21091" spans="1:2" x14ac:dyDescent="0.3">
      <c r="A21091" s="3">
        <v>553512</v>
      </c>
      <c r="B21091" s="5" t="s">
        <v>329</v>
      </c>
    </row>
    <row r="21092" spans="1:2" x14ac:dyDescent="0.3">
      <c r="A21092" s="3">
        <v>470401</v>
      </c>
      <c r="B21092" s="5" t="s">
        <v>329</v>
      </c>
    </row>
    <row r="21093" spans="1:2" x14ac:dyDescent="0.3">
      <c r="A21093" s="3">
        <v>470401</v>
      </c>
      <c r="B21093" s="5" t="s">
        <v>1246</v>
      </c>
    </row>
    <row r="21094" spans="1:2" x14ac:dyDescent="0.3">
      <c r="A21094" s="3">
        <v>526746</v>
      </c>
      <c r="B21094" s="5" t="s">
        <v>777</v>
      </c>
    </row>
    <row r="21095" spans="1:2" x14ac:dyDescent="0.3">
      <c r="A21095" s="3">
        <v>526746</v>
      </c>
      <c r="B21095" s="5" t="s">
        <v>1139</v>
      </c>
    </row>
    <row r="21096" spans="1:2" x14ac:dyDescent="0.3">
      <c r="A21096" s="3">
        <v>526746</v>
      </c>
      <c r="B21096" s="5" t="s">
        <v>7548</v>
      </c>
    </row>
    <row r="21097" spans="1:2" x14ac:dyDescent="0.3">
      <c r="A21097" s="3">
        <v>537406</v>
      </c>
      <c r="B21097" s="5" t="s">
        <v>886</v>
      </c>
    </row>
    <row r="21098" spans="1:2" x14ac:dyDescent="0.3">
      <c r="A21098" s="3">
        <v>537406</v>
      </c>
      <c r="B21098" s="5" t="s">
        <v>30</v>
      </c>
    </row>
    <row r="21099" spans="1:2" x14ac:dyDescent="0.3">
      <c r="A21099" s="3">
        <v>479520</v>
      </c>
      <c r="B21099" s="5" t="s">
        <v>49</v>
      </c>
    </row>
    <row r="21100" spans="1:2" x14ac:dyDescent="0.3">
      <c r="A21100" s="3">
        <v>479520</v>
      </c>
      <c r="B21100" s="5" t="s">
        <v>310</v>
      </c>
    </row>
    <row r="21101" spans="1:2" x14ac:dyDescent="0.3">
      <c r="A21101" s="3">
        <v>470894</v>
      </c>
      <c r="B21101" s="5" t="s">
        <v>166</v>
      </c>
    </row>
    <row r="21102" spans="1:2" x14ac:dyDescent="0.3">
      <c r="A21102" s="3">
        <v>470894</v>
      </c>
      <c r="B21102" s="5" t="s">
        <v>2528</v>
      </c>
    </row>
    <row r="21103" spans="1:2" x14ac:dyDescent="0.3">
      <c r="A21103" s="3">
        <v>451204</v>
      </c>
      <c r="B21103" s="5" t="s">
        <v>49</v>
      </c>
    </row>
    <row r="21104" spans="1:2" x14ac:dyDescent="0.3">
      <c r="A21104" s="3">
        <v>533592</v>
      </c>
      <c r="B21104" s="5" t="s">
        <v>2297</v>
      </c>
    </row>
    <row r="21105" spans="1:2" x14ac:dyDescent="0.3">
      <c r="A21105" s="3">
        <v>533592</v>
      </c>
      <c r="B21105" s="5" t="s">
        <v>1139</v>
      </c>
    </row>
    <row r="21106" spans="1:2" x14ac:dyDescent="0.3">
      <c r="A21106" s="3">
        <v>533592</v>
      </c>
      <c r="B21106" s="5" t="s">
        <v>6748</v>
      </c>
    </row>
    <row r="21107" spans="1:2" x14ac:dyDescent="0.3">
      <c r="A21107" s="3">
        <v>533592</v>
      </c>
      <c r="B21107" s="5" t="s">
        <v>30</v>
      </c>
    </row>
    <row r="21108" spans="1:2" x14ac:dyDescent="0.3">
      <c r="A21108" s="3">
        <v>471616</v>
      </c>
      <c r="B21108" s="5" t="s">
        <v>49</v>
      </c>
    </row>
    <row r="21109" spans="1:2" x14ac:dyDescent="0.3">
      <c r="A21109" s="3">
        <v>487850</v>
      </c>
      <c r="B21109" s="5" t="s">
        <v>49</v>
      </c>
    </row>
    <row r="21110" spans="1:2" x14ac:dyDescent="0.3">
      <c r="A21110" s="3">
        <v>487850</v>
      </c>
      <c r="B21110" s="5" t="s">
        <v>886</v>
      </c>
    </row>
    <row r="21111" spans="1:2" x14ac:dyDescent="0.3">
      <c r="A21111" s="3">
        <v>462148</v>
      </c>
      <c r="B21111" s="5" t="s">
        <v>30</v>
      </c>
    </row>
    <row r="21112" spans="1:2" x14ac:dyDescent="0.3">
      <c r="A21112" s="3">
        <v>462148</v>
      </c>
      <c r="B21112" s="5" t="s">
        <v>886</v>
      </c>
    </row>
    <row r="21113" spans="1:2" x14ac:dyDescent="0.3">
      <c r="A21113" s="3">
        <v>507618</v>
      </c>
      <c r="B21113" s="5" t="s">
        <v>329</v>
      </c>
    </row>
    <row r="21114" spans="1:2" x14ac:dyDescent="0.3">
      <c r="A21114" s="3">
        <v>553796</v>
      </c>
      <c r="B21114" s="5" t="s">
        <v>30</v>
      </c>
    </row>
    <row r="21115" spans="1:2" x14ac:dyDescent="0.3">
      <c r="A21115" s="3">
        <v>553796</v>
      </c>
      <c r="B21115" s="5" t="s">
        <v>49</v>
      </c>
    </row>
    <row r="21116" spans="1:2" x14ac:dyDescent="0.3">
      <c r="A21116" s="3">
        <v>383585</v>
      </c>
      <c r="B21116" s="5" t="s">
        <v>310</v>
      </c>
    </row>
    <row r="21117" spans="1:2" x14ac:dyDescent="0.3">
      <c r="A21117" s="3">
        <v>383585</v>
      </c>
      <c r="B21117" s="5" t="s">
        <v>49</v>
      </c>
    </row>
    <row r="21118" spans="1:2" x14ac:dyDescent="0.3">
      <c r="A21118" s="3">
        <v>534789</v>
      </c>
      <c r="B21118" s="5" t="s">
        <v>6748</v>
      </c>
    </row>
    <row r="21119" spans="1:2" x14ac:dyDescent="0.3">
      <c r="A21119" s="3">
        <v>534789</v>
      </c>
      <c r="B21119" s="5" t="s">
        <v>2297</v>
      </c>
    </row>
    <row r="21120" spans="1:2" x14ac:dyDescent="0.3">
      <c r="A21120" s="3">
        <v>534789</v>
      </c>
      <c r="B21120" s="5" t="s">
        <v>1139</v>
      </c>
    </row>
    <row r="21121" spans="1:2" x14ac:dyDescent="0.3">
      <c r="A21121" s="3">
        <v>477510</v>
      </c>
      <c r="B21121" s="5" t="s">
        <v>886</v>
      </c>
    </row>
    <row r="21122" spans="1:2" x14ac:dyDescent="0.3">
      <c r="A21122" s="3">
        <v>477510</v>
      </c>
      <c r="B21122" s="5" t="s">
        <v>30</v>
      </c>
    </row>
    <row r="21123" spans="1:2" x14ac:dyDescent="0.3">
      <c r="A21123" s="3">
        <v>440424</v>
      </c>
      <c r="B21123" s="5" t="s">
        <v>30</v>
      </c>
    </row>
    <row r="21124" spans="1:2" x14ac:dyDescent="0.3">
      <c r="A21124" s="3">
        <v>440424</v>
      </c>
      <c r="B21124" s="5" t="s">
        <v>49</v>
      </c>
    </row>
    <row r="21125" spans="1:2" x14ac:dyDescent="0.3">
      <c r="A21125" s="3">
        <v>473902</v>
      </c>
      <c r="B21125" s="5" t="s">
        <v>468</v>
      </c>
    </row>
    <row r="21126" spans="1:2" x14ac:dyDescent="0.3">
      <c r="A21126" s="3">
        <v>506464</v>
      </c>
      <c r="B21126" s="5" t="s">
        <v>166</v>
      </c>
    </row>
    <row r="21127" spans="1:2" x14ac:dyDescent="0.3">
      <c r="A21127" s="3">
        <v>506464</v>
      </c>
      <c r="B21127" s="5" t="s">
        <v>777</v>
      </c>
    </row>
    <row r="21128" spans="1:2" x14ac:dyDescent="0.3">
      <c r="A21128" s="3">
        <v>506464</v>
      </c>
      <c r="B21128" s="5" t="s">
        <v>1246</v>
      </c>
    </row>
    <row r="21129" spans="1:2" x14ac:dyDescent="0.3">
      <c r="A21129" s="3">
        <v>506464</v>
      </c>
      <c r="B21129" s="5" t="s">
        <v>49</v>
      </c>
    </row>
    <row r="21130" spans="1:2" x14ac:dyDescent="0.3">
      <c r="A21130" s="3">
        <v>515916</v>
      </c>
      <c r="B21130" s="5" t="s">
        <v>49</v>
      </c>
    </row>
    <row r="21131" spans="1:2" x14ac:dyDescent="0.3">
      <c r="A21131" s="3">
        <v>418667</v>
      </c>
      <c r="B21131" s="5" t="s">
        <v>30</v>
      </c>
    </row>
    <row r="21132" spans="1:2" x14ac:dyDescent="0.3">
      <c r="A21132" s="3">
        <v>468362</v>
      </c>
      <c r="B21132" s="5" t="s">
        <v>777</v>
      </c>
    </row>
    <row r="21133" spans="1:2" x14ac:dyDescent="0.3">
      <c r="A21133" s="3">
        <v>468362</v>
      </c>
      <c r="B21133" s="5" t="s">
        <v>49</v>
      </c>
    </row>
    <row r="21134" spans="1:2" x14ac:dyDescent="0.3">
      <c r="A21134" s="3">
        <v>468362</v>
      </c>
      <c r="B21134" s="5" t="s">
        <v>7548</v>
      </c>
    </row>
    <row r="21135" spans="1:2" x14ac:dyDescent="0.3">
      <c r="A21135" s="3">
        <v>468362</v>
      </c>
      <c r="B21135" s="5" t="s">
        <v>166</v>
      </c>
    </row>
    <row r="21136" spans="1:2" x14ac:dyDescent="0.3">
      <c r="A21136" s="3">
        <v>468362</v>
      </c>
      <c r="B21136" s="5" t="s">
        <v>310</v>
      </c>
    </row>
    <row r="21137" spans="1:2" x14ac:dyDescent="0.3">
      <c r="A21137" s="3">
        <v>490033</v>
      </c>
      <c r="B21137" s="5" t="s">
        <v>49</v>
      </c>
    </row>
    <row r="21138" spans="1:2" x14ac:dyDescent="0.3">
      <c r="A21138" s="3">
        <v>490033</v>
      </c>
      <c r="B21138" s="5" t="s">
        <v>1246</v>
      </c>
    </row>
    <row r="21139" spans="1:2" x14ac:dyDescent="0.3">
      <c r="A21139" s="3">
        <v>463322</v>
      </c>
      <c r="B21139" s="5" t="s">
        <v>468</v>
      </c>
    </row>
    <row r="21140" spans="1:2" x14ac:dyDescent="0.3">
      <c r="A21140" s="3">
        <v>463322</v>
      </c>
      <c r="B21140" s="5" t="s">
        <v>49</v>
      </c>
    </row>
    <row r="21141" spans="1:2" x14ac:dyDescent="0.3">
      <c r="A21141" s="3">
        <v>463322</v>
      </c>
      <c r="B21141" s="5" t="s">
        <v>2848</v>
      </c>
    </row>
    <row r="21142" spans="1:2" x14ac:dyDescent="0.3">
      <c r="A21142" s="3">
        <v>535488</v>
      </c>
      <c r="B21142" s="5" t="s">
        <v>468</v>
      </c>
    </row>
    <row r="21143" spans="1:2" x14ac:dyDescent="0.3">
      <c r="A21143" s="3">
        <v>535488</v>
      </c>
      <c r="B21143" s="5" t="s">
        <v>166</v>
      </c>
    </row>
    <row r="21144" spans="1:2" x14ac:dyDescent="0.3">
      <c r="A21144" s="3">
        <v>524288</v>
      </c>
      <c r="B21144" s="5" t="s">
        <v>329</v>
      </c>
    </row>
    <row r="21145" spans="1:2" x14ac:dyDescent="0.3">
      <c r="A21145" s="3">
        <v>550385</v>
      </c>
      <c r="B21145" s="5" t="s">
        <v>19406</v>
      </c>
    </row>
    <row r="21146" spans="1:2" x14ac:dyDescent="0.3">
      <c r="A21146" s="3">
        <v>550385</v>
      </c>
      <c r="B21146" s="5" t="s">
        <v>886</v>
      </c>
    </row>
    <row r="21147" spans="1:2" x14ac:dyDescent="0.3">
      <c r="A21147" s="3">
        <v>550385</v>
      </c>
      <c r="B21147" s="5" t="s">
        <v>6748</v>
      </c>
    </row>
    <row r="21148" spans="1:2" x14ac:dyDescent="0.3">
      <c r="A21148" s="3">
        <v>773559</v>
      </c>
      <c r="B21148" s="5" t="s">
        <v>49</v>
      </c>
    </row>
    <row r="21149" spans="1:2" x14ac:dyDescent="0.3">
      <c r="A21149" s="3">
        <v>429742</v>
      </c>
      <c r="B21149" s="5" t="s">
        <v>468</v>
      </c>
    </row>
    <row r="21150" spans="1:2" x14ac:dyDescent="0.3">
      <c r="A21150" s="3">
        <v>502143</v>
      </c>
      <c r="B21150" s="5" t="s">
        <v>30</v>
      </c>
    </row>
    <row r="21151" spans="1:2" x14ac:dyDescent="0.3">
      <c r="A21151" s="3">
        <v>445710</v>
      </c>
      <c r="B21151" s="5" t="s">
        <v>468</v>
      </c>
    </row>
    <row r="21152" spans="1:2" x14ac:dyDescent="0.3">
      <c r="A21152" s="3">
        <v>511449</v>
      </c>
      <c r="B21152" s="5" t="s">
        <v>468</v>
      </c>
    </row>
    <row r="21153" spans="1:2" x14ac:dyDescent="0.3">
      <c r="A21153" s="3">
        <v>511449</v>
      </c>
      <c r="B21153" s="5" t="s">
        <v>166</v>
      </c>
    </row>
    <row r="21154" spans="1:2" x14ac:dyDescent="0.3">
      <c r="A21154" s="3">
        <v>500909</v>
      </c>
      <c r="B21154" s="5" t="s">
        <v>7548</v>
      </c>
    </row>
    <row r="21155" spans="1:2" x14ac:dyDescent="0.3">
      <c r="A21155" s="3">
        <v>500909</v>
      </c>
      <c r="B21155" s="5" t="s">
        <v>49</v>
      </c>
    </row>
    <row r="21156" spans="1:2" x14ac:dyDescent="0.3">
      <c r="A21156" s="3">
        <v>500909</v>
      </c>
      <c r="B21156" s="5" t="s">
        <v>30</v>
      </c>
    </row>
    <row r="21157" spans="1:2" x14ac:dyDescent="0.3">
      <c r="A21157" s="3">
        <v>508933</v>
      </c>
      <c r="B21157" s="5" t="s">
        <v>30</v>
      </c>
    </row>
    <row r="21158" spans="1:2" x14ac:dyDescent="0.3">
      <c r="A21158" s="3">
        <v>422619</v>
      </c>
      <c r="B21158" s="5" t="s">
        <v>49</v>
      </c>
    </row>
    <row r="21159" spans="1:2" x14ac:dyDescent="0.3">
      <c r="A21159" s="3">
        <v>422619</v>
      </c>
      <c r="B21159" s="5" t="s">
        <v>2528</v>
      </c>
    </row>
    <row r="21160" spans="1:2" x14ac:dyDescent="0.3">
      <c r="A21160" s="3">
        <v>529982</v>
      </c>
      <c r="B21160" s="5" t="s">
        <v>166</v>
      </c>
    </row>
    <row r="21161" spans="1:2" x14ac:dyDescent="0.3">
      <c r="A21161" s="3">
        <v>529982</v>
      </c>
      <c r="B21161" s="5" t="s">
        <v>777</v>
      </c>
    </row>
    <row r="21162" spans="1:2" x14ac:dyDescent="0.3">
      <c r="A21162" s="3">
        <v>529982</v>
      </c>
      <c r="B21162" s="5" t="s">
        <v>49</v>
      </c>
    </row>
    <row r="21163" spans="1:2" x14ac:dyDescent="0.3">
      <c r="A21163" s="3">
        <v>493058</v>
      </c>
      <c r="B21163" s="5" t="s">
        <v>30</v>
      </c>
    </row>
    <row r="21164" spans="1:2" x14ac:dyDescent="0.3">
      <c r="A21164" s="3">
        <v>398826</v>
      </c>
      <c r="B21164" s="5" t="s">
        <v>166</v>
      </c>
    </row>
    <row r="21165" spans="1:2" x14ac:dyDescent="0.3">
      <c r="A21165" s="3">
        <v>398826</v>
      </c>
      <c r="B21165" s="5" t="s">
        <v>777</v>
      </c>
    </row>
    <row r="21166" spans="1:2" x14ac:dyDescent="0.3">
      <c r="A21166" s="3">
        <v>544627</v>
      </c>
      <c r="B21166" s="5" t="s">
        <v>1246</v>
      </c>
    </row>
    <row r="21167" spans="1:2" x14ac:dyDescent="0.3">
      <c r="A21167" s="3">
        <v>544627</v>
      </c>
      <c r="B21167" s="5" t="s">
        <v>49</v>
      </c>
    </row>
    <row r="21168" spans="1:2" x14ac:dyDescent="0.3">
      <c r="A21168" s="3">
        <v>511785</v>
      </c>
      <c r="B21168" s="5" t="s">
        <v>30</v>
      </c>
    </row>
    <row r="21169" spans="1:2" x14ac:dyDescent="0.3">
      <c r="A21169" s="3">
        <v>511785</v>
      </c>
      <c r="B21169" s="5" t="s">
        <v>49</v>
      </c>
    </row>
    <row r="21170" spans="1:2" x14ac:dyDescent="0.3">
      <c r="A21170" s="3">
        <v>467917</v>
      </c>
      <c r="B21170" s="5" t="s">
        <v>49</v>
      </c>
    </row>
    <row r="21171" spans="1:2" x14ac:dyDescent="0.3">
      <c r="A21171" s="3">
        <v>570541</v>
      </c>
      <c r="B21171" s="5" t="s">
        <v>49</v>
      </c>
    </row>
    <row r="21172" spans="1:2" x14ac:dyDescent="0.3">
      <c r="A21172" s="3">
        <v>570541</v>
      </c>
      <c r="B21172" s="5" t="s">
        <v>886</v>
      </c>
    </row>
    <row r="21173" spans="1:2" x14ac:dyDescent="0.3">
      <c r="A21173" s="3">
        <v>504345</v>
      </c>
      <c r="B21173" s="5" t="s">
        <v>30</v>
      </c>
    </row>
    <row r="21174" spans="1:2" x14ac:dyDescent="0.3">
      <c r="A21174" s="3">
        <v>519106</v>
      </c>
      <c r="B21174" s="5" t="s">
        <v>30</v>
      </c>
    </row>
    <row r="21175" spans="1:2" x14ac:dyDescent="0.3">
      <c r="A21175" s="3">
        <v>519106</v>
      </c>
      <c r="B21175" s="5" t="s">
        <v>49</v>
      </c>
    </row>
    <row r="21176" spans="1:2" x14ac:dyDescent="0.3">
      <c r="A21176" s="3">
        <v>519106</v>
      </c>
      <c r="B21176" s="5" t="s">
        <v>886</v>
      </c>
    </row>
    <row r="21177" spans="1:2" x14ac:dyDescent="0.3">
      <c r="A21177" s="3">
        <v>519106</v>
      </c>
      <c r="B21177" s="5" t="s">
        <v>1246</v>
      </c>
    </row>
    <row r="21178" spans="1:2" x14ac:dyDescent="0.3">
      <c r="A21178" s="3">
        <v>540871</v>
      </c>
      <c r="B21178" s="5" t="s">
        <v>777</v>
      </c>
    </row>
    <row r="21179" spans="1:2" x14ac:dyDescent="0.3">
      <c r="A21179" s="3">
        <v>540871</v>
      </c>
      <c r="B21179" s="5" t="s">
        <v>1246</v>
      </c>
    </row>
    <row r="21180" spans="1:2" x14ac:dyDescent="0.3">
      <c r="A21180" s="3">
        <v>540871</v>
      </c>
      <c r="B21180" s="5" t="s">
        <v>49</v>
      </c>
    </row>
    <row r="21181" spans="1:2" x14ac:dyDescent="0.3">
      <c r="A21181" s="3">
        <v>467467</v>
      </c>
      <c r="B21181" s="5" t="s">
        <v>886</v>
      </c>
    </row>
    <row r="21182" spans="1:2" x14ac:dyDescent="0.3">
      <c r="A21182" s="3">
        <v>467467</v>
      </c>
      <c r="B21182" s="5" t="s">
        <v>49</v>
      </c>
    </row>
    <row r="21183" spans="1:2" x14ac:dyDescent="0.3">
      <c r="A21183" s="3">
        <v>438373</v>
      </c>
      <c r="B21183" s="5" t="s">
        <v>2378</v>
      </c>
    </row>
    <row r="21184" spans="1:2" x14ac:dyDescent="0.3">
      <c r="A21184" s="3">
        <v>438373</v>
      </c>
      <c r="B21184" s="5" t="s">
        <v>49</v>
      </c>
    </row>
    <row r="21185" spans="1:2" x14ac:dyDescent="0.3">
      <c r="A21185" s="3">
        <v>438373</v>
      </c>
      <c r="B21185" s="5" t="s">
        <v>6631</v>
      </c>
    </row>
    <row r="21186" spans="1:2" x14ac:dyDescent="0.3">
      <c r="A21186" s="3">
        <v>486753</v>
      </c>
      <c r="B21186" s="5" t="s">
        <v>886</v>
      </c>
    </row>
    <row r="21187" spans="1:2" x14ac:dyDescent="0.3">
      <c r="A21187" s="3">
        <v>570587</v>
      </c>
      <c r="B21187" s="5" t="s">
        <v>1246</v>
      </c>
    </row>
    <row r="21188" spans="1:2" x14ac:dyDescent="0.3">
      <c r="A21188" s="3">
        <v>570587</v>
      </c>
      <c r="B21188" s="5" t="s">
        <v>2528</v>
      </c>
    </row>
    <row r="21189" spans="1:2" x14ac:dyDescent="0.3">
      <c r="A21189" s="3">
        <v>378107</v>
      </c>
      <c r="B21189" s="5" t="s">
        <v>2297</v>
      </c>
    </row>
    <row r="21190" spans="1:2" x14ac:dyDescent="0.3">
      <c r="A21190" s="3">
        <v>378107</v>
      </c>
      <c r="B21190" s="5" t="s">
        <v>329</v>
      </c>
    </row>
    <row r="21191" spans="1:2" x14ac:dyDescent="0.3">
      <c r="A21191" s="3">
        <v>378107</v>
      </c>
      <c r="B21191" s="5" t="s">
        <v>7548</v>
      </c>
    </row>
    <row r="21192" spans="1:2" x14ac:dyDescent="0.3">
      <c r="A21192" s="3">
        <v>959960</v>
      </c>
      <c r="B21192" s="5" t="s">
        <v>2297</v>
      </c>
    </row>
    <row r="21193" spans="1:2" x14ac:dyDescent="0.3">
      <c r="A21193" s="3">
        <v>418472</v>
      </c>
      <c r="B21193" s="5" t="s">
        <v>49</v>
      </c>
    </row>
    <row r="21194" spans="1:2" x14ac:dyDescent="0.3">
      <c r="A21194" s="3">
        <v>500890</v>
      </c>
      <c r="B21194" s="5" t="s">
        <v>49</v>
      </c>
    </row>
    <row r="21195" spans="1:2" x14ac:dyDescent="0.3">
      <c r="A21195" s="3">
        <v>551824</v>
      </c>
      <c r="B21195" s="5" t="s">
        <v>886</v>
      </c>
    </row>
    <row r="21196" spans="1:2" x14ac:dyDescent="0.3">
      <c r="A21196" s="3">
        <v>551824</v>
      </c>
      <c r="B21196" s="5" t="s">
        <v>49</v>
      </c>
    </row>
    <row r="21197" spans="1:2" x14ac:dyDescent="0.3">
      <c r="A21197" s="3">
        <v>551824</v>
      </c>
      <c r="B21197" s="5" t="s">
        <v>30</v>
      </c>
    </row>
    <row r="21198" spans="1:2" x14ac:dyDescent="0.3">
      <c r="A21198" s="3">
        <v>487004</v>
      </c>
      <c r="B21198" s="5" t="s">
        <v>30</v>
      </c>
    </row>
    <row r="21199" spans="1:2" x14ac:dyDescent="0.3">
      <c r="A21199" s="3">
        <v>526990</v>
      </c>
      <c r="B21199" s="5" t="s">
        <v>30</v>
      </c>
    </row>
    <row r="21200" spans="1:2" x14ac:dyDescent="0.3">
      <c r="A21200" s="3">
        <v>526990</v>
      </c>
      <c r="B21200" s="5" t="s">
        <v>777</v>
      </c>
    </row>
    <row r="21201" spans="1:2" x14ac:dyDescent="0.3">
      <c r="A21201" s="3">
        <v>518045</v>
      </c>
      <c r="B21201" s="5" t="s">
        <v>30</v>
      </c>
    </row>
    <row r="21202" spans="1:2" x14ac:dyDescent="0.3">
      <c r="A21202" s="3">
        <v>508018</v>
      </c>
      <c r="B21202" s="5" t="s">
        <v>166</v>
      </c>
    </row>
    <row r="21203" spans="1:2" x14ac:dyDescent="0.3">
      <c r="A21203" s="3">
        <v>508018</v>
      </c>
      <c r="B21203" s="5" t="s">
        <v>49</v>
      </c>
    </row>
    <row r="21204" spans="1:2" x14ac:dyDescent="0.3">
      <c r="A21204" s="3">
        <v>508018</v>
      </c>
      <c r="B21204" s="5" t="s">
        <v>2848</v>
      </c>
    </row>
    <row r="21205" spans="1:2" x14ac:dyDescent="0.3">
      <c r="A21205" s="3">
        <v>558655</v>
      </c>
      <c r="B21205" s="5" t="s">
        <v>468</v>
      </c>
    </row>
    <row r="21206" spans="1:2" x14ac:dyDescent="0.3">
      <c r="A21206" s="3">
        <v>558655</v>
      </c>
      <c r="B21206" s="5" t="s">
        <v>166</v>
      </c>
    </row>
    <row r="21207" spans="1:2" x14ac:dyDescent="0.3">
      <c r="A21207" s="3">
        <v>558655</v>
      </c>
      <c r="B21207" s="5" t="s">
        <v>19406</v>
      </c>
    </row>
    <row r="21208" spans="1:2" x14ac:dyDescent="0.3">
      <c r="A21208" s="3">
        <v>506600</v>
      </c>
      <c r="B21208" s="5" t="s">
        <v>166</v>
      </c>
    </row>
    <row r="21209" spans="1:2" x14ac:dyDescent="0.3">
      <c r="A21209" s="3">
        <v>506600</v>
      </c>
      <c r="B21209" s="5" t="s">
        <v>468</v>
      </c>
    </row>
    <row r="21210" spans="1:2" x14ac:dyDescent="0.3">
      <c r="A21210" s="3">
        <v>480823</v>
      </c>
      <c r="B21210" s="5" t="s">
        <v>49</v>
      </c>
    </row>
    <row r="21211" spans="1:2" x14ac:dyDescent="0.3">
      <c r="A21211" s="3">
        <v>480823</v>
      </c>
      <c r="B21211" s="5" t="s">
        <v>777</v>
      </c>
    </row>
    <row r="21212" spans="1:2" x14ac:dyDescent="0.3">
      <c r="A21212" s="3">
        <v>543033</v>
      </c>
      <c r="B21212" s="5" t="s">
        <v>2297</v>
      </c>
    </row>
    <row r="21213" spans="1:2" x14ac:dyDescent="0.3">
      <c r="A21213" s="3">
        <v>543033</v>
      </c>
      <c r="B21213" s="5" t="s">
        <v>777</v>
      </c>
    </row>
    <row r="21214" spans="1:2" x14ac:dyDescent="0.3">
      <c r="A21214" s="3">
        <v>543033</v>
      </c>
      <c r="B21214" s="5" t="s">
        <v>166</v>
      </c>
    </row>
    <row r="21215" spans="1:2" x14ac:dyDescent="0.3">
      <c r="A21215" s="3">
        <v>543033</v>
      </c>
      <c r="B21215" s="5" t="s">
        <v>1246</v>
      </c>
    </row>
    <row r="21216" spans="1:2" x14ac:dyDescent="0.3">
      <c r="A21216" s="3">
        <v>504561</v>
      </c>
      <c r="B21216" s="5" t="s">
        <v>329</v>
      </c>
    </row>
    <row r="21217" spans="1:2" x14ac:dyDescent="0.3">
      <c r="A21217" s="3">
        <v>504561</v>
      </c>
      <c r="B21217" s="5" t="s">
        <v>2378</v>
      </c>
    </row>
    <row r="21218" spans="1:2" x14ac:dyDescent="0.3">
      <c r="A21218" s="3">
        <v>535809</v>
      </c>
      <c r="B21218" s="5" t="s">
        <v>886</v>
      </c>
    </row>
    <row r="21219" spans="1:2" x14ac:dyDescent="0.3">
      <c r="A21219" s="3">
        <v>535809</v>
      </c>
      <c r="B21219" s="5" t="s">
        <v>49</v>
      </c>
    </row>
    <row r="21220" spans="1:2" x14ac:dyDescent="0.3">
      <c r="A21220" s="3">
        <v>535809</v>
      </c>
      <c r="B21220" s="5" t="s">
        <v>19406</v>
      </c>
    </row>
    <row r="21221" spans="1:2" x14ac:dyDescent="0.3">
      <c r="A21221" s="3">
        <v>535809</v>
      </c>
      <c r="B21221" s="5" t="s">
        <v>2848</v>
      </c>
    </row>
    <row r="21222" spans="1:2" x14ac:dyDescent="0.3">
      <c r="A21222" s="3">
        <v>387836</v>
      </c>
      <c r="B21222" s="5" t="s">
        <v>2297</v>
      </c>
    </row>
    <row r="21223" spans="1:2" x14ac:dyDescent="0.3">
      <c r="A21223" s="3">
        <v>387836</v>
      </c>
      <c r="B21223" s="5" t="s">
        <v>30</v>
      </c>
    </row>
    <row r="21224" spans="1:2" x14ac:dyDescent="0.3">
      <c r="A21224" s="3">
        <v>478100</v>
      </c>
      <c r="B21224" s="5" t="s">
        <v>6631</v>
      </c>
    </row>
    <row r="21225" spans="1:2" x14ac:dyDescent="0.3">
      <c r="A21225" s="3">
        <v>478100</v>
      </c>
      <c r="B21225" s="5" t="s">
        <v>166</v>
      </c>
    </row>
    <row r="21226" spans="1:2" x14ac:dyDescent="0.3">
      <c r="A21226" s="3">
        <v>535692</v>
      </c>
      <c r="B21226" s="5" t="s">
        <v>30</v>
      </c>
    </row>
    <row r="21227" spans="1:2" x14ac:dyDescent="0.3">
      <c r="A21227" s="3">
        <v>519223</v>
      </c>
      <c r="B21227" s="5" t="s">
        <v>166</v>
      </c>
    </row>
    <row r="21228" spans="1:2" x14ac:dyDescent="0.3">
      <c r="A21228" s="3">
        <v>519223</v>
      </c>
      <c r="B21228" s="5" t="s">
        <v>49</v>
      </c>
    </row>
    <row r="21229" spans="1:2" x14ac:dyDescent="0.3">
      <c r="A21229" s="3">
        <v>481762</v>
      </c>
      <c r="B21229" s="5" t="s">
        <v>30</v>
      </c>
    </row>
    <row r="21230" spans="1:2" x14ac:dyDescent="0.3">
      <c r="A21230" s="3">
        <v>421456</v>
      </c>
      <c r="B21230" s="5" t="s">
        <v>2297</v>
      </c>
    </row>
    <row r="21231" spans="1:2" x14ac:dyDescent="0.3">
      <c r="A21231" s="3">
        <v>421456</v>
      </c>
      <c r="B21231" s="5" t="s">
        <v>1139</v>
      </c>
    </row>
    <row r="21232" spans="1:2" x14ac:dyDescent="0.3">
      <c r="A21232" s="3">
        <v>518452</v>
      </c>
      <c r="B21232" s="5" t="s">
        <v>49</v>
      </c>
    </row>
    <row r="21233" spans="1:2" x14ac:dyDescent="0.3">
      <c r="A21233" s="3">
        <v>522438</v>
      </c>
      <c r="B21233" s="5" t="s">
        <v>468</v>
      </c>
    </row>
    <row r="21234" spans="1:2" x14ac:dyDescent="0.3">
      <c r="A21234" s="3">
        <v>522438</v>
      </c>
      <c r="B21234" s="5" t="s">
        <v>777</v>
      </c>
    </row>
    <row r="21235" spans="1:2" x14ac:dyDescent="0.3">
      <c r="A21235" s="3">
        <v>522438</v>
      </c>
      <c r="B21235" s="5" t="s">
        <v>2528</v>
      </c>
    </row>
    <row r="21236" spans="1:2" x14ac:dyDescent="0.3">
      <c r="A21236" s="3">
        <v>522438</v>
      </c>
      <c r="B21236" s="5" t="s">
        <v>19406</v>
      </c>
    </row>
    <row r="21237" spans="1:2" x14ac:dyDescent="0.3">
      <c r="A21237" s="3">
        <v>365240</v>
      </c>
      <c r="B21237" s="5" t="s">
        <v>886</v>
      </c>
    </row>
    <row r="21238" spans="1:2" x14ac:dyDescent="0.3">
      <c r="A21238" s="3">
        <v>552632</v>
      </c>
      <c r="B21238" s="5" t="s">
        <v>886</v>
      </c>
    </row>
    <row r="21239" spans="1:2" x14ac:dyDescent="0.3">
      <c r="A21239" s="3">
        <v>493675</v>
      </c>
      <c r="B21239" s="5" t="s">
        <v>166</v>
      </c>
    </row>
    <row r="21240" spans="1:2" x14ac:dyDescent="0.3">
      <c r="A21240" s="3">
        <v>493675</v>
      </c>
      <c r="B21240" s="5" t="s">
        <v>49</v>
      </c>
    </row>
    <row r="21241" spans="1:2" x14ac:dyDescent="0.3">
      <c r="A21241" s="3">
        <v>493675</v>
      </c>
      <c r="B21241" s="5" t="s">
        <v>6631</v>
      </c>
    </row>
    <row r="21242" spans="1:2" x14ac:dyDescent="0.3">
      <c r="A21242" s="3">
        <v>546116</v>
      </c>
      <c r="B21242" s="5" t="s">
        <v>49</v>
      </c>
    </row>
    <row r="21243" spans="1:2" x14ac:dyDescent="0.3">
      <c r="A21243" s="3">
        <v>546116</v>
      </c>
      <c r="B21243" s="5" t="s">
        <v>166</v>
      </c>
    </row>
    <row r="21244" spans="1:2" x14ac:dyDescent="0.3">
      <c r="A21244" s="3">
        <v>546116</v>
      </c>
      <c r="B21244" s="5" t="s">
        <v>19406</v>
      </c>
    </row>
    <row r="21245" spans="1:2" x14ac:dyDescent="0.3">
      <c r="A21245" s="3">
        <v>489170</v>
      </c>
      <c r="B21245" s="5" t="s">
        <v>49</v>
      </c>
    </row>
    <row r="21246" spans="1:2" x14ac:dyDescent="0.3">
      <c r="A21246" s="3">
        <v>516784</v>
      </c>
      <c r="B21246" s="5" t="s">
        <v>468</v>
      </c>
    </row>
    <row r="21247" spans="1:2" x14ac:dyDescent="0.3">
      <c r="A21247" s="3">
        <v>516784</v>
      </c>
      <c r="B21247" s="5" t="s">
        <v>166</v>
      </c>
    </row>
    <row r="21248" spans="1:2" x14ac:dyDescent="0.3">
      <c r="A21248" s="3">
        <v>442709</v>
      </c>
      <c r="B21248" s="5" t="s">
        <v>49</v>
      </c>
    </row>
    <row r="21249" spans="1:2" x14ac:dyDescent="0.3">
      <c r="A21249" s="3">
        <v>526997</v>
      </c>
      <c r="B21249" s="5" t="s">
        <v>30</v>
      </c>
    </row>
    <row r="21250" spans="1:2" x14ac:dyDescent="0.3">
      <c r="A21250" s="3">
        <v>526997</v>
      </c>
      <c r="B21250" s="5" t="s">
        <v>1246</v>
      </c>
    </row>
    <row r="21251" spans="1:2" x14ac:dyDescent="0.3">
      <c r="A21251" s="3">
        <v>507256</v>
      </c>
      <c r="B21251" s="5" t="s">
        <v>2378</v>
      </c>
    </row>
    <row r="21252" spans="1:2" x14ac:dyDescent="0.3">
      <c r="A21252" s="3">
        <v>507256</v>
      </c>
      <c r="B21252" s="5" t="s">
        <v>329</v>
      </c>
    </row>
    <row r="21253" spans="1:2" x14ac:dyDescent="0.3">
      <c r="A21253" s="3">
        <v>410331</v>
      </c>
      <c r="B21253" s="5" t="s">
        <v>777</v>
      </c>
    </row>
    <row r="21254" spans="1:2" x14ac:dyDescent="0.3">
      <c r="A21254" s="3">
        <v>410331</v>
      </c>
      <c r="B21254" s="5" t="s">
        <v>1246</v>
      </c>
    </row>
    <row r="21255" spans="1:2" x14ac:dyDescent="0.3">
      <c r="A21255" s="3">
        <v>410331</v>
      </c>
      <c r="B21255" s="5" t="s">
        <v>49</v>
      </c>
    </row>
    <row r="21256" spans="1:2" x14ac:dyDescent="0.3">
      <c r="A21256" s="3">
        <v>484428</v>
      </c>
      <c r="B21256" s="5" t="s">
        <v>49</v>
      </c>
    </row>
    <row r="21257" spans="1:2" x14ac:dyDescent="0.3">
      <c r="A21257" s="3">
        <v>484428</v>
      </c>
      <c r="B21257" s="5" t="s">
        <v>7548</v>
      </c>
    </row>
    <row r="21258" spans="1:2" x14ac:dyDescent="0.3">
      <c r="A21258" s="3">
        <v>539626</v>
      </c>
      <c r="B21258" s="5" t="s">
        <v>2297</v>
      </c>
    </row>
    <row r="21259" spans="1:2" x14ac:dyDescent="0.3">
      <c r="A21259" s="3">
        <v>539626</v>
      </c>
      <c r="B21259" s="5" t="s">
        <v>777</v>
      </c>
    </row>
    <row r="21260" spans="1:2" x14ac:dyDescent="0.3">
      <c r="A21260" s="3">
        <v>539626</v>
      </c>
      <c r="B21260" s="5" t="s">
        <v>2848</v>
      </c>
    </row>
    <row r="21261" spans="1:2" x14ac:dyDescent="0.3">
      <c r="A21261" s="3">
        <v>446170</v>
      </c>
      <c r="B21261" s="5" t="s">
        <v>166</v>
      </c>
    </row>
    <row r="21262" spans="1:2" x14ac:dyDescent="0.3">
      <c r="A21262" s="3">
        <v>446170</v>
      </c>
      <c r="B21262" s="5" t="s">
        <v>6631</v>
      </c>
    </row>
    <row r="21263" spans="1:2" x14ac:dyDescent="0.3">
      <c r="A21263" s="3">
        <v>521784</v>
      </c>
      <c r="B21263" s="5" t="s">
        <v>777</v>
      </c>
    </row>
    <row r="21264" spans="1:2" x14ac:dyDescent="0.3">
      <c r="A21264" s="3">
        <v>521784</v>
      </c>
      <c r="B21264" s="5" t="s">
        <v>310</v>
      </c>
    </row>
    <row r="21265" spans="1:2" x14ac:dyDescent="0.3">
      <c r="A21265" s="3">
        <v>521784</v>
      </c>
      <c r="B21265" s="5" t="s">
        <v>49</v>
      </c>
    </row>
    <row r="21266" spans="1:2" x14ac:dyDescent="0.3">
      <c r="A21266" s="3">
        <v>563766</v>
      </c>
      <c r="B21266" s="5" t="s">
        <v>30</v>
      </c>
    </row>
    <row r="21267" spans="1:2" x14ac:dyDescent="0.3">
      <c r="A21267" s="3">
        <v>481157</v>
      </c>
      <c r="B21267" s="5" t="s">
        <v>30</v>
      </c>
    </row>
    <row r="21268" spans="1:2" x14ac:dyDescent="0.3">
      <c r="A21268" s="3">
        <v>543103</v>
      </c>
      <c r="B21268" s="5" t="s">
        <v>777</v>
      </c>
    </row>
    <row r="21269" spans="1:2" x14ac:dyDescent="0.3">
      <c r="A21269" s="3">
        <v>543103</v>
      </c>
      <c r="B21269" s="5" t="s">
        <v>1139</v>
      </c>
    </row>
    <row r="21270" spans="1:2" x14ac:dyDescent="0.3">
      <c r="A21270" s="3">
        <v>543103</v>
      </c>
      <c r="B21270" s="5" t="s">
        <v>2528</v>
      </c>
    </row>
    <row r="21271" spans="1:2" x14ac:dyDescent="0.3">
      <c r="A21271" s="3">
        <v>543103</v>
      </c>
      <c r="B21271" s="5" t="s">
        <v>2848</v>
      </c>
    </row>
    <row r="21272" spans="1:2" x14ac:dyDescent="0.3">
      <c r="A21272" s="3">
        <v>543103</v>
      </c>
      <c r="B21272" s="5" t="s">
        <v>49</v>
      </c>
    </row>
    <row r="21273" spans="1:2" x14ac:dyDescent="0.3">
      <c r="A21273" s="3">
        <v>543103</v>
      </c>
      <c r="B21273" s="5" t="s">
        <v>30</v>
      </c>
    </row>
    <row r="21274" spans="1:2" x14ac:dyDescent="0.3">
      <c r="A21274" s="3">
        <v>447856</v>
      </c>
      <c r="B21274" s="5" t="s">
        <v>30</v>
      </c>
    </row>
    <row r="21275" spans="1:2" x14ac:dyDescent="0.3">
      <c r="A21275" s="3">
        <v>447856</v>
      </c>
      <c r="B21275" s="5" t="s">
        <v>49</v>
      </c>
    </row>
    <row r="21276" spans="1:2" x14ac:dyDescent="0.3">
      <c r="A21276" s="3">
        <v>496524</v>
      </c>
      <c r="B21276" s="5" t="s">
        <v>777</v>
      </c>
    </row>
    <row r="21277" spans="1:2" x14ac:dyDescent="0.3">
      <c r="A21277" s="3">
        <v>496524</v>
      </c>
      <c r="B21277" s="5" t="s">
        <v>30</v>
      </c>
    </row>
    <row r="21278" spans="1:2" x14ac:dyDescent="0.3">
      <c r="A21278" s="3">
        <v>496524</v>
      </c>
      <c r="B21278" s="5" t="s">
        <v>1246</v>
      </c>
    </row>
    <row r="21279" spans="1:2" x14ac:dyDescent="0.3">
      <c r="A21279" s="3">
        <v>496524</v>
      </c>
      <c r="B21279" s="5" t="s">
        <v>49</v>
      </c>
    </row>
    <row r="21280" spans="1:2" x14ac:dyDescent="0.3">
      <c r="A21280" s="3">
        <v>449575</v>
      </c>
      <c r="B21280" s="5" t="s">
        <v>2528</v>
      </c>
    </row>
    <row r="21281" spans="1:2" x14ac:dyDescent="0.3">
      <c r="A21281" s="3">
        <v>1208930</v>
      </c>
      <c r="B21281" s="5" t="s">
        <v>49</v>
      </c>
    </row>
    <row r="21282" spans="1:2" x14ac:dyDescent="0.3">
      <c r="A21282" s="3">
        <v>437294</v>
      </c>
      <c r="B21282" s="5" t="s">
        <v>30</v>
      </c>
    </row>
    <row r="21283" spans="1:2" x14ac:dyDescent="0.3">
      <c r="A21283" s="3">
        <v>575320</v>
      </c>
      <c r="B21283" s="5" t="s">
        <v>886</v>
      </c>
    </row>
    <row r="21284" spans="1:2" x14ac:dyDescent="0.3">
      <c r="A21284" s="3">
        <v>467181</v>
      </c>
      <c r="B21284" s="5" t="s">
        <v>6748</v>
      </c>
    </row>
    <row r="21285" spans="1:2" x14ac:dyDescent="0.3">
      <c r="A21285" s="3">
        <v>467181</v>
      </c>
      <c r="B21285" s="5" t="s">
        <v>30</v>
      </c>
    </row>
    <row r="21286" spans="1:2" x14ac:dyDescent="0.3">
      <c r="A21286" s="3">
        <v>467181</v>
      </c>
      <c r="B21286" s="5" t="s">
        <v>19406</v>
      </c>
    </row>
    <row r="21287" spans="1:2" x14ac:dyDescent="0.3">
      <c r="A21287" s="3">
        <v>500378</v>
      </c>
      <c r="B21287" s="5" t="s">
        <v>30</v>
      </c>
    </row>
    <row r="21288" spans="1:2" x14ac:dyDescent="0.3">
      <c r="A21288" s="3">
        <v>500378</v>
      </c>
      <c r="B21288" s="5" t="s">
        <v>1246</v>
      </c>
    </row>
    <row r="21289" spans="1:2" x14ac:dyDescent="0.3">
      <c r="A21289" s="3">
        <v>500378</v>
      </c>
      <c r="B21289" s="5" t="s">
        <v>777</v>
      </c>
    </row>
    <row r="21290" spans="1:2" x14ac:dyDescent="0.3">
      <c r="A21290" s="3">
        <v>500378</v>
      </c>
      <c r="B21290" s="5" t="s">
        <v>6631</v>
      </c>
    </row>
    <row r="21291" spans="1:2" x14ac:dyDescent="0.3">
      <c r="A21291" s="3">
        <v>448565</v>
      </c>
      <c r="B21291" s="5" t="s">
        <v>19406</v>
      </c>
    </row>
    <row r="21292" spans="1:2" x14ac:dyDescent="0.3">
      <c r="A21292" s="3">
        <v>448565</v>
      </c>
      <c r="B21292" s="5" t="s">
        <v>49</v>
      </c>
    </row>
    <row r="21293" spans="1:2" x14ac:dyDescent="0.3">
      <c r="A21293" s="3">
        <v>519956</v>
      </c>
      <c r="B21293" s="5" t="s">
        <v>7548</v>
      </c>
    </row>
    <row r="21294" spans="1:2" x14ac:dyDescent="0.3">
      <c r="A21294" s="3">
        <v>519956</v>
      </c>
      <c r="B21294" s="5" t="s">
        <v>166</v>
      </c>
    </row>
    <row r="21295" spans="1:2" x14ac:dyDescent="0.3">
      <c r="A21295" s="3">
        <v>341735</v>
      </c>
      <c r="B21295" s="5" t="s">
        <v>49</v>
      </c>
    </row>
    <row r="21296" spans="1:2" x14ac:dyDescent="0.3">
      <c r="A21296" s="3">
        <v>341735</v>
      </c>
      <c r="B21296" s="5" t="s">
        <v>886</v>
      </c>
    </row>
    <row r="21297" spans="1:2" x14ac:dyDescent="0.3">
      <c r="A21297" s="3">
        <v>341735</v>
      </c>
      <c r="B21297" s="5" t="s">
        <v>30</v>
      </c>
    </row>
    <row r="21298" spans="1:2" x14ac:dyDescent="0.3">
      <c r="A21298" s="3">
        <v>506775</v>
      </c>
      <c r="B21298" s="5" t="s">
        <v>30</v>
      </c>
    </row>
    <row r="21299" spans="1:2" x14ac:dyDescent="0.3">
      <c r="A21299" s="3">
        <v>506775</v>
      </c>
      <c r="B21299" s="5" t="s">
        <v>468</v>
      </c>
    </row>
    <row r="21300" spans="1:2" x14ac:dyDescent="0.3">
      <c r="A21300" s="3">
        <v>506775</v>
      </c>
      <c r="B21300" s="5" t="s">
        <v>2528</v>
      </c>
    </row>
    <row r="21301" spans="1:2" x14ac:dyDescent="0.3">
      <c r="A21301" s="3">
        <v>483297</v>
      </c>
      <c r="B21301" s="5" t="s">
        <v>49</v>
      </c>
    </row>
    <row r="21302" spans="1:2" x14ac:dyDescent="0.3">
      <c r="A21302" s="3">
        <v>483297</v>
      </c>
      <c r="B21302" s="5" t="s">
        <v>886</v>
      </c>
    </row>
    <row r="21303" spans="1:2" x14ac:dyDescent="0.3">
      <c r="A21303" s="3">
        <v>543688</v>
      </c>
      <c r="B21303" s="5" t="s">
        <v>49</v>
      </c>
    </row>
    <row r="21304" spans="1:2" x14ac:dyDescent="0.3">
      <c r="A21304" s="3">
        <v>543688</v>
      </c>
      <c r="B21304" s="5" t="s">
        <v>886</v>
      </c>
    </row>
    <row r="21305" spans="1:2" x14ac:dyDescent="0.3">
      <c r="A21305" s="3">
        <v>544510</v>
      </c>
      <c r="B21305" s="5" t="s">
        <v>30</v>
      </c>
    </row>
    <row r="21306" spans="1:2" x14ac:dyDescent="0.3">
      <c r="A21306" s="3">
        <v>544510</v>
      </c>
      <c r="B21306" s="5" t="s">
        <v>7548</v>
      </c>
    </row>
    <row r="21307" spans="1:2" x14ac:dyDescent="0.3">
      <c r="A21307" s="3">
        <v>496212</v>
      </c>
      <c r="B21307" s="5" t="s">
        <v>468</v>
      </c>
    </row>
    <row r="21308" spans="1:2" x14ac:dyDescent="0.3">
      <c r="A21308" s="3">
        <v>496212</v>
      </c>
      <c r="B21308" s="5" t="s">
        <v>166</v>
      </c>
    </row>
    <row r="21309" spans="1:2" x14ac:dyDescent="0.3">
      <c r="A21309" s="3">
        <v>529790</v>
      </c>
      <c r="B21309" s="5" t="s">
        <v>1139</v>
      </c>
    </row>
    <row r="21310" spans="1:2" x14ac:dyDescent="0.3">
      <c r="A21310" s="3">
        <v>529790</v>
      </c>
      <c r="B21310" s="5" t="s">
        <v>2297</v>
      </c>
    </row>
    <row r="21311" spans="1:2" x14ac:dyDescent="0.3">
      <c r="A21311" s="3">
        <v>529790</v>
      </c>
      <c r="B21311" s="5" t="s">
        <v>6748</v>
      </c>
    </row>
    <row r="21312" spans="1:2" x14ac:dyDescent="0.3">
      <c r="A21312" s="3">
        <v>529790</v>
      </c>
      <c r="B21312" s="5" t="s">
        <v>2848</v>
      </c>
    </row>
    <row r="21313" spans="1:2" x14ac:dyDescent="0.3">
      <c r="A21313" s="3">
        <v>500259</v>
      </c>
      <c r="B21313" s="5" t="s">
        <v>49</v>
      </c>
    </row>
    <row r="21314" spans="1:2" x14ac:dyDescent="0.3">
      <c r="A21314" s="3">
        <v>500259</v>
      </c>
      <c r="B21314" s="5" t="s">
        <v>886</v>
      </c>
    </row>
    <row r="21315" spans="1:2" x14ac:dyDescent="0.3">
      <c r="A21315" s="3">
        <v>507143</v>
      </c>
      <c r="B21315" s="5" t="s">
        <v>30</v>
      </c>
    </row>
    <row r="21316" spans="1:2" x14ac:dyDescent="0.3">
      <c r="A21316" s="3">
        <v>507143</v>
      </c>
      <c r="B21316" s="5" t="s">
        <v>49</v>
      </c>
    </row>
    <row r="21317" spans="1:2" x14ac:dyDescent="0.3">
      <c r="A21317" s="3">
        <v>507143</v>
      </c>
      <c r="B21317" s="5" t="s">
        <v>886</v>
      </c>
    </row>
    <row r="21318" spans="1:2" x14ac:dyDescent="0.3">
      <c r="A21318" s="3">
        <v>407651</v>
      </c>
      <c r="B21318" s="5" t="s">
        <v>30</v>
      </c>
    </row>
    <row r="21319" spans="1:2" x14ac:dyDescent="0.3">
      <c r="A21319" s="3">
        <v>457243</v>
      </c>
      <c r="B21319" s="5" t="s">
        <v>30</v>
      </c>
    </row>
    <row r="21320" spans="1:2" x14ac:dyDescent="0.3">
      <c r="A21320" s="3">
        <v>503838</v>
      </c>
      <c r="B21320" s="5" t="s">
        <v>1246</v>
      </c>
    </row>
    <row r="21321" spans="1:2" x14ac:dyDescent="0.3">
      <c r="A21321" s="3">
        <v>503838</v>
      </c>
      <c r="B21321" s="5" t="s">
        <v>49</v>
      </c>
    </row>
    <row r="21322" spans="1:2" x14ac:dyDescent="0.3">
      <c r="A21322" s="3">
        <v>503838</v>
      </c>
      <c r="B21322" s="5" t="s">
        <v>166</v>
      </c>
    </row>
    <row r="21323" spans="1:2" x14ac:dyDescent="0.3">
      <c r="A21323" s="3">
        <v>503838</v>
      </c>
      <c r="B21323" s="5" t="s">
        <v>777</v>
      </c>
    </row>
    <row r="21324" spans="1:2" x14ac:dyDescent="0.3">
      <c r="A21324" s="3">
        <v>462723</v>
      </c>
      <c r="B21324" s="5" t="s">
        <v>30</v>
      </c>
    </row>
    <row r="21325" spans="1:2" x14ac:dyDescent="0.3">
      <c r="A21325" s="3">
        <v>462723</v>
      </c>
      <c r="B21325" s="5" t="s">
        <v>886</v>
      </c>
    </row>
    <row r="21326" spans="1:2" x14ac:dyDescent="0.3">
      <c r="A21326" s="3">
        <v>552938</v>
      </c>
      <c r="B21326" s="5" t="s">
        <v>166</v>
      </c>
    </row>
    <row r="21327" spans="1:2" x14ac:dyDescent="0.3">
      <c r="A21327" s="3">
        <v>552938</v>
      </c>
      <c r="B21327" s="5" t="s">
        <v>468</v>
      </c>
    </row>
    <row r="21328" spans="1:2" x14ac:dyDescent="0.3">
      <c r="A21328" s="3">
        <v>545481</v>
      </c>
      <c r="B21328" s="5" t="s">
        <v>30</v>
      </c>
    </row>
    <row r="21329" spans="1:2" x14ac:dyDescent="0.3">
      <c r="A21329" s="3">
        <v>545481</v>
      </c>
      <c r="B21329" s="5" t="s">
        <v>886</v>
      </c>
    </row>
    <row r="21330" spans="1:2" x14ac:dyDescent="0.3">
      <c r="A21330" s="3">
        <v>545481</v>
      </c>
      <c r="B21330" s="5" t="s">
        <v>49</v>
      </c>
    </row>
    <row r="21331" spans="1:2" x14ac:dyDescent="0.3">
      <c r="A21331" s="3">
        <v>496320</v>
      </c>
      <c r="B21331" s="5" t="s">
        <v>166</v>
      </c>
    </row>
    <row r="21332" spans="1:2" x14ac:dyDescent="0.3">
      <c r="A21332" s="3">
        <v>496320</v>
      </c>
      <c r="B21332" s="5" t="s">
        <v>777</v>
      </c>
    </row>
    <row r="21333" spans="1:2" x14ac:dyDescent="0.3">
      <c r="A21333" s="3">
        <v>496320</v>
      </c>
      <c r="B21333" s="5" t="s">
        <v>1246</v>
      </c>
    </row>
    <row r="21334" spans="1:2" x14ac:dyDescent="0.3">
      <c r="A21334" s="3">
        <v>496320</v>
      </c>
      <c r="B21334" s="5" t="s">
        <v>1139</v>
      </c>
    </row>
    <row r="21335" spans="1:2" x14ac:dyDescent="0.3">
      <c r="A21335" s="3">
        <v>528998</v>
      </c>
      <c r="B21335" s="5" t="s">
        <v>49</v>
      </c>
    </row>
    <row r="21336" spans="1:2" x14ac:dyDescent="0.3">
      <c r="A21336" s="3">
        <v>528998</v>
      </c>
      <c r="B21336" s="5" t="s">
        <v>166</v>
      </c>
    </row>
    <row r="21337" spans="1:2" x14ac:dyDescent="0.3">
      <c r="A21337" s="3">
        <v>528998</v>
      </c>
      <c r="B21337" s="5" t="s">
        <v>886</v>
      </c>
    </row>
    <row r="21338" spans="1:2" x14ac:dyDescent="0.3">
      <c r="A21338" s="3">
        <v>511404</v>
      </c>
      <c r="B21338" s="5" t="s">
        <v>30</v>
      </c>
    </row>
    <row r="21339" spans="1:2" x14ac:dyDescent="0.3">
      <c r="A21339" s="3">
        <v>511404</v>
      </c>
      <c r="B21339" s="5" t="s">
        <v>49</v>
      </c>
    </row>
    <row r="21340" spans="1:2" x14ac:dyDescent="0.3">
      <c r="A21340" s="3">
        <v>704032</v>
      </c>
      <c r="B21340" s="5" t="s">
        <v>886</v>
      </c>
    </row>
    <row r="21341" spans="1:2" x14ac:dyDescent="0.3">
      <c r="A21341" s="3">
        <v>455842</v>
      </c>
      <c r="B21341" s="5" t="s">
        <v>2297</v>
      </c>
    </row>
    <row r="21342" spans="1:2" x14ac:dyDescent="0.3">
      <c r="A21342" s="3">
        <v>455842</v>
      </c>
      <c r="B21342" s="5" t="s">
        <v>6748</v>
      </c>
    </row>
    <row r="21343" spans="1:2" x14ac:dyDescent="0.3">
      <c r="A21343" s="3">
        <v>455842</v>
      </c>
      <c r="B21343" s="5" t="s">
        <v>1139</v>
      </c>
    </row>
    <row r="21344" spans="1:2" x14ac:dyDescent="0.3">
      <c r="A21344" s="3">
        <v>486072</v>
      </c>
      <c r="B21344" s="5" t="s">
        <v>2297</v>
      </c>
    </row>
    <row r="21345" spans="1:2" x14ac:dyDescent="0.3">
      <c r="A21345" s="3">
        <v>486072</v>
      </c>
      <c r="B21345" s="5" t="s">
        <v>1139</v>
      </c>
    </row>
    <row r="21346" spans="1:2" x14ac:dyDescent="0.3">
      <c r="A21346" s="3">
        <v>486072</v>
      </c>
      <c r="B21346" s="5" t="s">
        <v>6748</v>
      </c>
    </row>
    <row r="21347" spans="1:2" x14ac:dyDescent="0.3">
      <c r="A21347" s="3">
        <v>534235</v>
      </c>
      <c r="B21347" s="5" t="s">
        <v>468</v>
      </c>
    </row>
    <row r="21348" spans="1:2" x14ac:dyDescent="0.3">
      <c r="A21348" s="3">
        <v>534235</v>
      </c>
      <c r="B21348" s="5" t="s">
        <v>166</v>
      </c>
    </row>
    <row r="21349" spans="1:2" x14ac:dyDescent="0.3">
      <c r="A21349" s="3">
        <v>550032</v>
      </c>
      <c r="B21349" s="5" t="s">
        <v>19406</v>
      </c>
    </row>
    <row r="21350" spans="1:2" x14ac:dyDescent="0.3">
      <c r="A21350" s="3">
        <v>550032</v>
      </c>
      <c r="B21350" s="5" t="s">
        <v>886</v>
      </c>
    </row>
    <row r="21351" spans="1:2" x14ac:dyDescent="0.3">
      <c r="A21351" s="3">
        <v>550134</v>
      </c>
      <c r="B21351" s="5" t="s">
        <v>777</v>
      </c>
    </row>
    <row r="21352" spans="1:2" x14ac:dyDescent="0.3">
      <c r="A21352" s="3">
        <v>643216</v>
      </c>
      <c r="B21352" s="5" t="s">
        <v>49</v>
      </c>
    </row>
    <row r="21353" spans="1:2" x14ac:dyDescent="0.3">
      <c r="A21353" s="3">
        <v>514124</v>
      </c>
      <c r="B21353" s="5" t="s">
        <v>30</v>
      </c>
    </row>
    <row r="21354" spans="1:2" x14ac:dyDescent="0.3">
      <c r="A21354" s="3">
        <v>531949</v>
      </c>
      <c r="B21354" s="5" t="s">
        <v>30</v>
      </c>
    </row>
    <row r="21355" spans="1:2" x14ac:dyDescent="0.3">
      <c r="A21355" s="3">
        <v>467867</v>
      </c>
      <c r="B21355" s="5" t="s">
        <v>49</v>
      </c>
    </row>
    <row r="21356" spans="1:2" x14ac:dyDescent="0.3">
      <c r="A21356" s="3">
        <v>467867</v>
      </c>
      <c r="B21356" s="5" t="s">
        <v>19406</v>
      </c>
    </row>
    <row r="21357" spans="1:2" x14ac:dyDescent="0.3">
      <c r="A21357" s="3">
        <v>430727</v>
      </c>
      <c r="B21357" s="5" t="s">
        <v>310</v>
      </c>
    </row>
    <row r="21358" spans="1:2" x14ac:dyDescent="0.3">
      <c r="A21358" s="3">
        <v>430727</v>
      </c>
      <c r="B21358" s="5" t="s">
        <v>49</v>
      </c>
    </row>
    <row r="21359" spans="1:2" x14ac:dyDescent="0.3">
      <c r="A21359" s="3">
        <v>430727</v>
      </c>
      <c r="B21359" s="5" t="s">
        <v>7548</v>
      </c>
    </row>
    <row r="21360" spans="1:2" x14ac:dyDescent="0.3">
      <c r="A21360" s="3">
        <v>529531</v>
      </c>
      <c r="B21360" s="5" t="s">
        <v>30</v>
      </c>
    </row>
    <row r="21361" spans="1:2" x14ac:dyDescent="0.3">
      <c r="A21361" s="3">
        <v>480465</v>
      </c>
      <c r="B21361" s="5" t="s">
        <v>777</v>
      </c>
    </row>
    <row r="21362" spans="1:2" x14ac:dyDescent="0.3">
      <c r="A21362" s="3">
        <v>480465</v>
      </c>
      <c r="B21362" s="5" t="s">
        <v>310</v>
      </c>
    </row>
    <row r="21363" spans="1:2" x14ac:dyDescent="0.3">
      <c r="A21363" s="3">
        <v>480465</v>
      </c>
      <c r="B21363" s="5" t="s">
        <v>49</v>
      </c>
    </row>
    <row r="21364" spans="1:2" x14ac:dyDescent="0.3">
      <c r="A21364" s="3">
        <v>480465</v>
      </c>
      <c r="B21364" s="5" t="s">
        <v>166</v>
      </c>
    </row>
    <row r="21365" spans="1:2" x14ac:dyDescent="0.3">
      <c r="A21365" s="3">
        <v>529483</v>
      </c>
      <c r="B21365" s="5" t="s">
        <v>2528</v>
      </c>
    </row>
    <row r="21366" spans="1:2" x14ac:dyDescent="0.3">
      <c r="A21366" s="3">
        <v>529483</v>
      </c>
      <c r="B21366" s="5" t="s">
        <v>49</v>
      </c>
    </row>
    <row r="21367" spans="1:2" x14ac:dyDescent="0.3">
      <c r="A21367" s="3">
        <v>452731</v>
      </c>
      <c r="B21367" s="5" t="s">
        <v>49</v>
      </c>
    </row>
    <row r="21368" spans="1:2" x14ac:dyDescent="0.3">
      <c r="A21368" s="3">
        <v>452731</v>
      </c>
      <c r="B21368" s="5" t="s">
        <v>30</v>
      </c>
    </row>
    <row r="21369" spans="1:2" x14ac:dyDescent="0.3">
      <c r="A21369" s="3">
        <v>438623</v>
      </c>
      <c r="B21369" s="5" t="s">
        <v>49</v>
      </c>
    </row>
    <row r="21370" spans="1:2" x14ac:dyDescent="0.3">
      <c r="A21370" s="3">
        <v>438623</v>
      </c>
      <c r="B21370" s="5" t="s">
        <v>30</v>
      </c>
    </row>
    <row r="21371" spans="1:2" x14ac:dyDescent="0.3">
      <c r="A21371" s="3">
        <v>450766</v>
      </c>
      <c r="B21371" s="5" t="s">
        <v>166</v>
      </c>
    </row>
    <row r="21372" spans="1:2" x14ac:dyDescent="0.3">
      <c r="A21372" s="3">
        <v>450766</v>
      </c>
      <c r="B21372" s="5" t="s">
        <v>49</v>
      </c>
    </row>
    <row r="21373" spans="1:2" x14ac:dyDescent="0.3">
      <c r="A21373" s="3">
        <v>418109</v>
      </c>
      <c r="B21373" s="5" t="s">
        <v>1246</v>
      </c>
    </row>
    <row r="21374" spans="1:2" x14ac:dyDescent="0.3">
      <c r="A21374" s="3">
        <v>418109</v>
      </c>
      <c r="B21374" s="5" t="s">
        <v>49</v>
      </c>
    </row>
    <row r="21375" spans="1:2" x14ac:dyDescent="0.3">
      <c r="A21375" s="3">
        <v>550030</v>
      </c>
      <c r="B21375" s="5" t="s">
        <v>49</v>
      </c>
    </row>
    <row r="21376" spans="1:2" x14ac:dyDescent="0.3">
      <c r="A21376" s="3">
        <v>550030</v>
      </c>
      <c r="B21376" s="5" t="s">
        <v>19406</v>
      </c>
    </row>
    <row r="21377" spans="1:2" x14ac:dyDescent="0.3">
      <c r="A21377" s="3">
        <v>550030</v>
      </c>
      <c r="B21377" s="5" t="s">
        <v>886</v>
      </c>
    </row>
    <row r="21378" spans="1:2" x14ac:dyDescent="0.3">
      <c r="A21378" s="3">
        <v>478508</v>
      </c>
      <c r="B21378" s="5" t="s">
        <v>49</v>
      </c>
    </row>
    <row r="21379" spans="1:2" x14ac:dyDescent="0.3">
      <c r="A21379" s="3">
        <v>478508</v>
      </c>
      <c r="B21379" s="5" t="s">
        <v>1139</v>
      </c>
    </row>
    <row r="21380" spans="1:2" x14ac:dyDescent="0.3">
      <c r="A21380" s="3">
        <v>478508</v>
      </c>
      <c r="B21380" s="5" t="s">
        <v>310</v>
      </c>
    </row>
    <row r="21381" spans="1:2" x14ac:dyDescent="0.3">
      <c r="A21381" s="3">
        <v>859610</v>
      </c>
      <c r="B21381" s="5" t="s">
        <v>886</v>
      </c>
    </row>
    <row r="21382" spans="1:2" x14ac:dyDescent="0.3">
      <c r="A21382" s="3">
        <v>659475</v>
      </c>
      <c r="B21382" s="5" t="s">
        <v>30</v>
      </c>
    </row>
    <row r="21383" spans="1:2" x14ac:dyDescent="0.3">
      <c r="A21383" s="3">
        <v>489418</v>
      </c>
      <c r="B21383" s="5" t="s">
        <v>49</v>
      </c>
    </row>
    <row r="21384" spans="1:2" x14ac:dyDescent="0.3">
      <c r="A21384" s="3">
        <v>515237</v>
      </c>
      <c r="B21384" s="5" t="s">
        <v>777</v>
      </c>
    </row>
    <row r="21385" spans="1:2" x14ac:dyDescent="0.3">
      <c r="A21385" s="3">
        <v>515237</v>
      </c>
      <c r="B21385" s="5" t="s">
        <v>166</v>
      </c>
    </row>
    <row r="21386" spans="1:2" x14ac:dyDescent="0.3">
      <c r="A21386" s="3">
        <v>535170</v>
      </c>
      <c r="B21386" s="5" t="s">
        <v>30</v>
      </c>
    </row>
    <row r="21387" spans="1:2" x14ac:dyDescent="0.3">
      <c r="A21387" s="3">
        <v>535170</v>
      </c>
      <c r="B21387" s="5" t="s">
        <v>49</v>
      </c>
    </row>
    <row r="21388" spans="1:2" x14ac:dyDescent="0.3">
      <c r="A21388" s="3">
        <v>535170</v>
      </c>
      <c r="B21388" s="5" t="s">
        <v>6631</v>
      </c>
    </row>
    <row r="21389" spans="1:2" x14ac:dyDescent="0.3">
      <c r="A21389" s="3">
        <v>536413</v>
      </c>
      <c r="B21389" s="5" t="s">
        <v>49</v>
      </c>
    </row>
    <row r="21390" spans="1:2" x14ac:dyDescent="0.3">
      <c r="A21390" s="3">
        <v>536413</v>
      </c>
      <c r="B21390" s="5" t="s">
        <v>1246</v>
      </c>
    </row>
    <row r="21391" spans="1:2" x14ac:dyDescent="0.3">
      <c r="A21391" s="3">
        <v>521934</v>
      </c>
      <c r="B21391" s="5" t="s">
        <v>468</v>
      </c>
    </row>
    <row r="21392" spans="1:2" x14ac:dyDescent="0.3">
      <c r="A21392" s="3">
        <v>521934</v>
      </c>
      <c r="B21392" s="5" t="s">
        <v>49</v>
      </c>
    </row>
    <row r="21393" spans="1:2" x14ac:dyDescent="0.3">
      <c r="A21393" s="3">
        <v>498249</v>
      </c>
      <c r="B21393" s="5" t="s">
        <v>30</v>
      </c>
    </row>
    <row r="21394" spans="1:2" x14ac:dyDescent="0.3">
      <c r="A21394" s="3">
        <v>347392</v>
      </c>
      <c r="B21394" s="5" t="s">
        <v>30</v>
      </c>
    </row>
    <row r="21395" spans="1:2" x14ac:dyDescent="0.3">
      <c r="A21395" s="3">
        <v>347392</v>
      </c>
      <c r="B21395" s="5" t="s">
        <v>468</v>
      </c>
    </row>
    <row r="21396" spans="1:2" x14ac:dyDescent="0.3">
      <c r="A21396" s="3">
        <v>468735</v>
      </c>
      <c r="B21396" s="5" t="s">
        <v>49</v>
      </c>
    </row>
    <row r="21397" spans="1:2" x14ac:dyDescent="0.3">
      <c r="A21397" s="3">
        <v>521720</v>
      </c>
      <c r="B21397" s="5" t="s">
        <v>777</v>
      </c>
    </row>
    <row r="21398" spans="1:2" x14ac:dyDescent="0.3">
      <c r="A21398" s="3">
        <v>521720</v>
      </c>
      <c r="B21398" s="5" t="s">
        <v>1139</v>
      </c>
    </row>
    <row r="21399" spans="1:2" x14ac:dyDescent="0.3">
      <c r="A21399" s="3">
        <v>521720</v>
      </c>
      <c r="B21399" s="5" t="s">
        <v>2848</v>
      </c>
    </row>
    <row r="21400" spans="1:2" x14ac:dyDescent="0.3">
      <c r="A21400" s="3">
        <v>420915</v>
      </c>
      <c r="B21400" s="5" t="s">
        <v>1246</v>
      </c>
    </row>
    <row r="21401" spans="1:2" x14ac:dyDescent="0.3">
      <c r="A21401" s="3">
        <v>420915</v>
      </c>
      <c r="B21401" s="5" t="s">
        <v>49</v>
      </c>
    </row>
    <row r="21402" spans="1:2" x14ac:dyDescent="0.3">
      <c r="A21402" s="3">
        <v>1076750</v>
      </c>
      <c r="B21402" s="5" t="s">
        <v>1845</v>
      </c>
    </row>
    <row r="21403" spans="1:2" x14ac:dyDescent="0.3">
      <c r="A21403" s="3">
        <v>519597</v>
      </c>
      <c r="B21403" s="5" t="s">
        <v>30</v>
      </c>
    </row>
    <row r="21404" spans="1:2" x14ac:dyDescent="0.3">
      <c r="A21404" s="3">
        <v>519597</v>
      </c>
      <c r="B21404" s="5" t="s">
        <v>6748</v>
      </c>
    </row>
    <row r="21405" spans="1:2" x14ac:dyDescent="0.3">
      <c r="A21405" s="3">
        <v>480736</v>
      </c>
      <c r="B21405" s="5" t="s">
        <v>30</v>
      </c>
    </row>
    <row r="21406" spans="1:2" x14ac:dyDescent="0.3">
      <c r="A21406" s="3">
        <v>480736</v>
      </c>
      <c r="B21406" s="5" t="s">
        <v>49</v>
      </c>
    </row>
    <row r="21407" spans="1:2" x14ac:dyDescent="0.3">
      <c r="A21407" s="3">
        <v>480736</v>
      </c>
      <c r="B21407" s="5" t="s">
        <v>1139</v>
      </c>
    </row>
    <row r="21408" spans="1:2" x14ac:dyDescent="0.3">
      <c r="A21408" s="3">
        <v>480736</v>
      </c>
      <c r="B21408" s="5" t="s">
        <v>6748</v>
      </c>
    </row>
    <row r="21409" spans="1:2" x14ac:dyDescent="0.3">
      <c r="A21409" s="3">
        <v>333676</v>
      </c>
      <c r="B21409" s="5" t="s">
        <v>886</v>
      </c>
    </row>
    <row r="21410" spans="1:2" x14ac:dyDescent="0.3">
      <c r="A21410" s="3">
        <v>333676</v>
      </c>
      <c r="B21410" s="5" t="s">
        <v>30</v>
      </c>
    </row>
    <row r="21411" spans="1:2" x14ac:dyDescent="0.3">
      <c r="A21411" s="3">
        <v>436494</v>
      </c>
      <c r="B21411" s="5" t="s">
        <v>166</v>
      </c>
    </row>
    <row r="21412" spans="1:2" x14ac:dyDescent="0.3">
      <c r="A21412" s="3">
        <v>436494</v>
      </c>
      <c r="B21412" s="5" t="s">
        <v>777</v>
      </c>
    </row>
    <row r="21413" spans="1:2" x14ac:dyDescent="0.3">
      <c r="A21413" s="3">
        <v>436494</v>
      </c>
      <c r="B21413" s="5" t="s">
        <v>49</v>
      </c>
    </row>
    <row r="21414" spans="1:2" x14ac:dyDescent="0.3">
      <c r="A21414" s="3">
        <v>436494</v>
      </c>
      <c r="B21414" s="5" t="s">
        <v>468</v>
      </c>
    </row>
    <row r="21415" spans="1:2" x14ac:dyDescent="0.3">
      <c r="A21415" s="3">
        <v>502385</v>
      </c>
      <c r="B21415" s="5" t="s">
        <v>30</v>
      </c>
    </row>
    <row r="21416" spans="1:2" x14ac:dyDescent="0.3">
      <c r="A21416" s="3">
        <v>502385</v>
      </c>
      <c r="B21416" s="5" t="s">
        <v>2378</v>
      </c>
    </row>
    <row r="21417" spans="1:2" x14ac:dyDescent="0.3">
      <c r="A21417" s="3">
        <v>459713</v>
      </c>
      <c r="B21417" s="5" t="s">
        <v>49</v>
      </c>
    </row>
    <row r="21418" spans="1:2" x14ac:dyDescent="0.3">
      <c r="A21418" s="3">
        <v>552866</v>
      </c>
      <c r="B21418" s="5" t="s">
        <v>49</v>
      </c>
    </row>
    <row r="21419" spans="1:2" x14ac:dyDescent="0.3">
      <c r="A21419" s="3">
        <v>552866</v>
      </c>
      <c r="B21419" s="5" t="s">
        <v>886</v>
      </c>
    </row>
    <row r="21420" spans="1:2" x14ac:dyDescent="0.3">
      <c r="A21420" s="3">
        <v>531326</v>
      </c>
      <c r="B21420" s="5" t="s">
        <v>329</v>
      </c>
    </row>
    <row r="21421" spans="1:2" x14ac:dyDescent="0.3">
      <c r="A21421" s="3">
        <v>470211</v>
      </c>
      <c r="B21421" s="5" t="s">
        <v>30</v>
      </c>
    </row>
    <row r="21422" spans="1:2" x14ac:dyDescent="0.3">
      <c r="A21422" s="3">
        <v>470211</v>
      </c>
      <c r="B21422" s="5" t="s">
        <v>886</v>
      </c>
    </row>
    <row r="21423" spans="1:2" x14ac:dyDescent="0.3">
      <c r="A21423" s="3">
        <v>1162094</v>
      </c>
      <c r="B21423" s="5" t="s">
        <v>49</v>
      </c>
    </row>
    <row r="21424" spans="1:2" x14ac:dyDescent="0.3">
      <c r="A21424" s="3">
        <v>502167</v>
      </c>
      <c r="B21424" s="5" t="s">
        <v>166</v>
      </c>
    </row>
    <row r="21425" spans="1:2" x14ac:dyDescent="0.3">
      <c r="A21425" s="3">
        <v>502167</v>
      </c>
      <c r="B21425" s="5" t="s">
        <v>6631</v>
      </c>
    </row>
    <row r="21426" spans="1:2" x14ac:dyDescent="0.3">
      <c r="A21426" s="3">
        <v>422615</v>
      </c>
      <c r="B21426" s="5" t="s">
        <v>30</v>
      </c>
    </row>
    <row r="21427" spans="1:2" x14ac:dyDescent="0.3">
      <c r="A21427" s="3">
        <v>552088</v>
      </c>
      <c r="B21427" s="5" t="s">
        <v>30</v>
      </c>
    </row>
    <row r="21428" spans="1:2" x14ac:dyDescent="0.3">
      <c r="A21428" s="3">
        <v>298096</v>
      </c>
      <c r="B21428" s="5" t="s">
        <v>49</v>
      </c>
    </row>
    <row r="21429" spans="1:2" x14ac:dyDescent="0.3">
      <c r="A21429" s="3">
        <v>298096</v>
      </c>
      <c r="B21429" s="5" t="s">
        <v>30</v>
      </c>
    </row>
    <row r="21430" spans="1:2" x14ac:dyDescent="0.3">
      <c r="A21430" s="3">
        <v>298096</v>
      </c>
      <c r="B21430" s="5" t="s">
        <v>2848</v>
      </c>
    </row>
    <row r="21431" spans="1:2" x14ac:dyDescent="0.3">
      <c r="A21431" s="3">
        <v>298096</v>
      </c>
      <c r="B21431" s="5" t="s">
        <v>468</v>
      </c>
    </row>
    <row r="21432" spans="1:2" x14ac:dyDescent="0.3">
      <c r="A21432" s="3">
        <v>514266</v>
      </c>
      <c r="B21432" s="5" t="s">
        <v>30</v>
      </c>
    </row>
    <row r="21433" spans="1:2" x14ac:dyDescent="0.3">
      <c r="A21433" s="3">
        <v>534530</v>
      </c>
      <c r="B21433" s="5" t="s">
        <v>777</v>
      </c>
    </row>
    <row r="21434" spans="1:2" x14ac:dyDescent="0.3">
      <c r="A21434" s="3">
        <v>534530</v>
      </c>
      <c r="B21434" s="5" t="s">
        <v>49</v>
      </c>
    </row>
    <row r="21435" spans="1:2" x14ac:dyDescent="0.3">
      <c r="A21435" s="3">
        <v>494471</v>
      </c>
      <c r="B21435" s="5" t="s">
        <v>30</v>
      </c>
    </row>
    <row r="21436" spans="1:2" x14ac:dyDescent="0.3">
      <c r="A21436" s="3">
        <v>494471</v>
      </c>
      <c r="B21436" s="5" t="s">
        <v>2297</v>
      </c>
    </row>
    <row r="21437" spans="1:2" x14ac:dyDescent="0.3">
      <c r="A21437" s="3">
        <v>494471</v>
      </c>
      <c r="B21437" s="5" t="s">
        <v>1139</v>
      </c>
    </row>
    <row r="21438" spans="1:2" x14ac:dyDescent="0.3">
      <c r="A21438" s="3">
        <v>494471</v>
      </c>
      <c r="B21438" s="5" t="s">
        <v>49</v>
      </c>
    </row>
    <row r="21439" spans="1:2" x14ac:dyDescent="0.3">
      <c r="A21439" s="3">
        <v>516846</v>
      </c>
      <c r="B21439" s="5" t="s">
        <v>19406</v>
      </c>
    </row>
    <row r="21440" spans="1:2" x14ac:dyDescent="0.3">
      <c r="A21440" s="3">
        <v>516846</v>
      </c>
      <c r="B21440" s="5" t="s">
        <v>886</v>
      </c>
    </row>
    <row r="21441" spans="1:2" x14ac:dyDescent="0.3">
      <c r="A21441" s="3">
        <v>387773</v>
      </c>
      <c r="B21441" s="5" t="s">
        <v>30</v>
      </c>
    </row>
    <row r="21442" spans="1:2" x14ac:dyDescent="0.3">
      <c r="A21442" s="3">
        <v>387773</v>
      </c>
      <c r="B21442" s="5" t="s">
        <v>886</v>
      </c>
    </row>
    <row r="21443" spans="1:2" x14ac:dyDescent="0.3">
      <c r="A21443" s="3">
        <v>387773</v>
      </c>
      <c r="B21443" s="5" t="s">
        <v>49</v>
      </c>
    </row>
    <row r="21444" spans="1:2" x14ac:dyDescent="0.3">
      <c r="A21444" s="3">
        <v>561546</v>
      </c>
      <c r="B21444" s="5" t="s">
        <v>777</v>
      </c>
    </row>
    <row r="21445" spans="1:2" x14ac:dyDescent="0.3">
      <c r="A21445" s="3">
        <v>561546</v>
      </c>
      <c r="B21445" s="5" t="s">
        <v>468</v>
      </c>
    </row>
    <row r="21446" spans="1:2" x14ac:dyDescent="0.3">
      <c r="A21446" s="3">
        <v>561546</v>
      </c>
      <c r="B21446" s="5" t="s">
        <v>6631</v>
      </c>
    </row>
    <row r="21447" spans="1:2" x14ac:dyDescent="0.3">
      <c r="A21447" s="3">
        <v>531158</v>
      </c>
      <c r="B21447" s="5" t="s">
        <v>19406</v>
      </c>
    </row>
    <row r="21448" spans="1:2" x14ac:dyDescent="0.3">
      <c r="A21448" s="3">
        <v>531158</v>
      </c>
      <c r="B21448" s="5" t="s">
        <v>49</v>
      </c>
    </row>
    <row r="21449" spans="1:2" x14ac:dyDescent="0.3">
      <c r="A21449" s="3">
        <v>531158</v>
      </c>
      <c r="B21449" s="5" t="s">
        <v>1246</v>
      </c>
    </row>
    <row r="21450" spans="1:2" x14ac:dyDescent="0.3">
      <c r="A21450" s="3">
        <v>531158</v>
      </c>
      <c r="B21450" s="5" t="s">
        <v>6631</v>
      </c>
    </row>
    <row r="21451" spans="1:2" x14ac:dyDescent="0.3">
      <c r="A21451" s="3">
        <v>494493</v>
      </c>
      <c r="B21451" s="5" t="s">
        <v>30</v>
      </c>
    </row>
    <row r="21452" spans="1:2" x14ac:dyDescent="0.3">
      <c r="A21452" s="3">
        <v>502164</v>
      </c>
      <c r="B21452" s="5" t="s">
        <v>329</v>
      </c>
    </row>
    <row r="21453" spans="1:2" x14ac:dyDescent="0.3">
      <c r="A21453" s="3">
        <v>493762</v>
      </c>
      <c r="B21453" s="5" t="s">
        <v>19406</v>
      </c>
    </row>
    <row r="21454" spans="1:2" x14ac:dyDescent="0.3">
      <c r="A21454" s="3">
        <v>493762</v>
      </c>
      <c r="B21454" s="5" t="s">
        <v>886</v>
      </c>
    </row>
    <row r="21455" spans="1:2" x14ac:dyDescent="0.3">
      <c r="A21455" s="3">
        <v>493762</v>
      </c>
      <c r="B21455" s="5" t="s">
        <v>30</v>
      </c>
    </row>
    <row r="21456" spans="1:2" x14ac:dyDescent="0.3">
      <c r="A21456" s="3">
        <v>979480</v>
      </c>
      <c r="B21456" s="5" t="s">
        <v>49</v>
      </c>
    </row>
    <row r="21457" spans="1:2" x14ac:dyDescent="0.3">
      <c r="A21457" s="3">
        <v>414030</v>
      </c>
      <c r="B21457" s="5" t="s">
        <v>49</v>
      </c>
    </row>
    <row r="21458" spans="1:2" x14ac:dyDescent="0.3">
      <c r="A21458" s="3">
        <v>414030</v>
      </c>
      <c r="B21458" s="5" t="s">
        <v>329</v>
      </c>
    </row>
    <row r="21459" spans="1:2" x14ac:dyDescent="0.3">
      <c r="A21459" s="3">
        <v>514808</v>
      </c>
      <c r="B21459" s="5" t="s">
        <v>886</v>
      </c>
    </row>
    <row r="21460" spans="1:2" x14ac:dyDescent="0.3">
      <c r="A21460" s="3">
        <v>514808</v>
      </c>
      <c r="B21460" s="5" t="s">
        <v>19406</v>
      </c>
    </row>
    <row r="21461" spans="1:2" x14ac:dyDescent="0.3">
      <c r="A21461" s="3">
        <v>474331</v>
      </c>
      <c r="B21461" s="5" t="s">
        <v>30</v>
      </c>
    </row>
    <row r="21462" spans="1:2" x14ac:dyDescent="0.3">
      <c r="A21462" s="3">
        <v>437316</v>
      </c>
      <c r="B21462" s="5" t="s">
        <v>1139</v>
      </c>
    </row>
    <row r="21463" spans="1:2" x14ac:dyDescent="0.3">
      <c r="A21463" s="3">
        <v>437316</v>
      </c>
      <c r="B21463" s="5" t="s">
        <v>30</v>
      </c>
    </row>
    <row r="21464" spans="1:2" x14ac:dyDescent="0.3">
      <c r="A21464" s="3">
        <v>408490</v>
      </c>
      <c r="B21464" s="5" t="s">
        <v>468</v>
      </c>
    </row>
    <row r="21465" spans="1:2" x14ac:dyDescent="0.3">
      <c r="A21465" s="3">
        <v>408490</v>
      </c>
      <c r="B21465" s="5" t="s">
        <v>777</v>
      </c>
    </row>
    <row r="21466" spans="1:2" x14ac:dyDescent="0.3">
      <c r="A21466" s="3">
        <v>408490</v>
      </c>
      <c r="B21466" s="5" t="s">
        <v>30</v>
      </c>
    </row>
    <row r="21467" spans="1:2" x14ac:dyDescent="0.3">
      <c r="A21467" s="3">
        <v>504969</v>
      </c>
      <c r="B21467" s="5" t="s">
        <v>49</v>
      </c>
    </row>
    <row r="21468" spans="1:2" x14ac:dyDescent="0.3">
      <c r="A21468" s="3">
        <v>421920</v>
      </c>
      <c r="B21468" s="5" t="s">
        <v>6748</v>
      </c>
    </row>
    <row r="21469" spans="1:2" x14ac:dyDescent="0.3">
      <c r="A21469" s="3">
        <v>421920</v>
      </c>
      <c r="B21469" s="5" t="s">
        <v>2297</v>
      </c>
    </row>
    <row r="21470" spans="1:2" x14ac:dyDescent="0.3">
      <c r="A21470" s="3">
        <v>520358</v>
      </c>
      <c r="B21470" s="5" t="s">
        <v>49</v>
      </c>
    </row>
    <row r="21471" spans="1:2" x14ac:dyDescent="0.3">
      <c r="A21471" s="3">
        <v>520358</v>
      </c>
      <c r="B21471" s="5" t="s">
        <v>30</v>
      </c>
    </row>
    <row r="21472" spans="1:2" x14ac:dyDescent="0.3">
      <c r="A21472" s="3">
        <v>508003</v>
      </c>
      <c r="B21472" s="5" t="s">
        <v>329</v>
      </c>
    </row>
    <row r="21473" spans="1:2" x14ac:dyDescent="0.3">
      <c r="A21473" s="3">
        <v>420818</v>
      </c>
      <c r="B21473" s="5" t="s">
        <v>1139</v>
      </c>
    </row>
    <row r="21474" spans="1:2" x14ac:dyDescent="0.3">
      <c r="A21474" s="3">
        <v>420818</v>
      </c>
      <c r="B21474" s="5" t="s">
        <v>49</v>
      </c>
    </row>
    <row r="21475" spans="1:2" x14ac:dyDescent="0.3">
      <c r="A21475" s="3">
        <v>420818</v>
      </c>
      <c r="B21475" s="5" t="s">
        <v>6748</v>
      </c>
    </row>
    <row r="21476" spans="1:2" x14ac:dyDescent="0.3">
      <c r="A21476" s="3">
        <v>420818</v>
      </c>
      <c r="B21476" s="5" t="s">
        <v>2297</v>
      </c>
    </row>
    <row r="21477" spans="1:2" x14ac:dyDescent="0.3">
      <c r="A21477" s="3">
        <v>299534</v>
      </c>
      <c r="B21477" s="5" t="s">
        <v>1139</v>
      </c>
    </row>
    <row r="21478" spans="1:2" x14ac:dyDescent="0.3">
      <c r="A21478" s="3">
        <v>299534</v>
      </c>
      <c r="B21478" s="5" t="s">
        <v>2528</v>
      </c>
    </row>
    <row r="21479" spans="1:2" x14ac:dyDescent="0.3">
      <c r="A21479" s="3">
        <v>299534</v>
      </c>
      <c r="B21479" s="5" t="s">
        <v>777</v>
      </c>
    </row>
    <row r="21480" spans="1:2" x14ac:dyDescent="0.3">
      <c r="A21480" s="3">
        <v>496243</v>
      </c>
      <c r="B21480" s="5" t="s">
        <v>30</v>
      </c>
    </row>
    <row r="21481" spans="1:2" x14ac:dyDescent="0.3">
      <c r="A21481" s="3">
        <v>496243</v>
      </c>
      <c r="B21481" s="5" t="s">
        <v>166</v>
      </c>
    </row>
    <row r="21482" spans="1:2" x14ac:dyDescent="0.3">
      <c r="A21482" s="3">
        <v>496243</v>
      </c>
      <c r="B21482" s="5" t="s">
        <v>49</v>
      </c>
    </row>
    <row r="21483" spans="1:2" x14ac:dyDescent="0.3">
      <c r="A21483" s="3">
        <v>581528</v>
      </c>
      <c r="B21483" s="5" t="s">
        <v>1246</v>
      </c>
    </row>
    <row r="21484" spans="1:2" x14ac:dyDescent="0.3">
      <c r="A21484" s="3">
        <v>581528</v>
      </c>
      <c r="B21484" s="5" t="s">
        <v>777</v>
      </c>
    </row>
    <row r="21485" spans="1:2" x14ac:dyDescent="0.3">
      <c r="A21485" s="3">
        <v>581528</v>
      </c>
      <c r="B21485" s="5" t="s">
        <v>166</v>
      </c>
    </row>
    <row r="21486" spans="1:2" x14ac:dyDescent="0.3">
      <c r="A21486" s="3">
        <v>615453</v>
      </c>
      <c r="B21486" s="5" t="s">
        <v>2297</v>
      </c>
    </row>
    <row r="21487" spans="1:2" x14ac:dyDescent="0.3">
      <c r="A21487" s="3">
        <v>615453</v>
      </c>
      <c r="B21487" s="5" t="s">
        <v>2848</v>
      </c>
    </row>
    <row r="21488" spans="1:2" x14ac:dyDescent="0.3">
      <c r="A21488" s="3">
        <v>615453</v>
      </c>
      <c r="B21488" s="5" t="s">
        <v>1139</v>
      </c>
    </row>
    <row r="21489" spans="1:2" x14ac:dyDescent="0.3">
      <c r="A21489" s="3">
        <v>587727</v>
      </c>
      <c r="B21489" s="5" t="s">
        <v>886</v>
      </c>
    </row>
    <row r="21490" spans="1:2" x14ac:dyDescent="0.3">
      <c r="A21490" s="3">
        <v>181812</v>
      </c>
      <c r="B21490" s="5" t="s">
        <v>1139</v>
      </c>
    </row>
    <row r="21491" spans="1:2" x14ac:dyDescent="0.3">
      <c r="A21491" s="3">
        <v>181812</v>
      </c>
      <c r="B21491" s="5" t="s">
        <v>777</v>
      </c>
    </row>
    <row r="21492" spans="1:2" x14ac:dyDescent="0.3">
      <c r="A21492" s="3">
        <v>181812</v>
      </c>
      <c r="B21492" s="5" t="s">
        <v>2528</v>
      </c>
    </row>
    <row r="21493" spans="1:2" x14ac:dyDescent="0.3">
      <c r="A21493" s="3">
        <v>384018</v>
      </c>
      <c r="B21493" s="5" t="s">
        <v>777</v>
      </c>
    </row>
    <row r="21494" spans="1:2" x14ac:dyDescent="0.3">
      <c r="A21494" s="3">
        <v>384018</v>
      </c>
      <c r="B21494" s="5" t="s">
        <v>1139</v>
      </c>
    </row>
    <row r="21495" spans="1:2" x14ac:dyDescent="0.3">
      <c r="A21495" s="3">
        <v>384018</v>
      </c>
      <c r="B21495" s="5" t="s">
        <v>30</v>
      </c>
    </row>
    <row r="21496" spans="1:2" x14ac:dyDescent="0.3">
      <c r="A21496" s="3">
        <v>166428</v>
      </c>
      <c r="B21496" s="5" t="s">
        <v>2297</v>
      </c>
    </row>
    <row r="21497" spans="1:2" x14ac:dyDescent="0.3">
      <c r="A21497" s="3">
        <v>166428</v>
      </c>
      <c r="B21497" s="5" t="s">
        <v>6748</v>
      </c>
    </row>
    <row r="21498" spans="1:2" x14ac:dyDescent="0.3">
      <c r="A21498" s="3">
        <v>166428</v>
      </c>
      <c r="B21498" s="5" t="s">
        <v>1139</v>
      </c>
    </row>
    <row r="21499" spans="1:2" x14ac:dyDescent="0.3">
      <c r="A21499" s="3">
        <v>475557</v>
      </c>
      <c r="B21499" s="5" t="s">
        <v>1246</v>
      </c>
    </row>
    <row r="21500" spans="1:2" x14ac:dyDescent="0.3">
      <c r="A21500" s="3">
        <v>475557</v>
      </c>
      <c r="B21500" s="5" t="s">
        <v>166</v>
      </c>
    </row>
    <row r="21501" spans="1:2" x14ac:dyDescent="0.3">
      <c r="A21501" s="3">
        <v>475557</v>
      </c>
      <c r="B21501" s="5" t="s">
        <v>49</v>
      </c>
    </row>
    <row r="21502" spans="1:2" x14ac:dyDescent="0.3">
      <c r="A21502" s="3">
        <v>429617</v>
      </c>
      <c r="B21502" s="5" t="s">
        <v>777</v>
      </c>
    </row>
    <row r="21503" spans="1:2" x14ac:dyDescent="0.3">
      <c r="A21503" s="3">
        <v>429617</v>
      </c>
      <c r="B21503" s="5" t="s">
        <v>1139</v>
      </c>
    </row>
    <row r="21504" spans="1:2" x14ac:dyDescent="0.3">
      <c r="A21504" s="3">
        <v>429617</v>
      </c>
      <c r="B21504" s="5" t="s">
        <v>2528</v>
      </c>
    </row>
    <row r="21505" spans="1:2" x14ac:dyDescent="0.3">
      <c r="A21505" s="3">
        <v>537915</v>
      </c>
      <c r="B21505" s="5" t="s">
        <v>886</v>
      </c>
    </row>
    <row r="21506" spans="1:2" x14ac:dyDescent="0.3">
      <c r="A21506" s="3">
        <v>537915</v>
      </c>
      <c r="B21506" s="5" t="s">
        <v>49</v>
      </c>
    </row>
    <row r="21507" spans="1:2" x14ac:dyDescent="0.3">
      <c r="A21507" s="3">
        <v>458156</v>
      </c>
      <c r="B21507" s="5" t="s">
        <v>777</v>
      </c>
    </row>
    <row r="21508" spans="1:2" x14ac:dyDescent="0.3">
      <c r="A21508" s="3">
        <v>458156</v>
      </c>
      <c r="B21508" s="5" t="s">
        <v>166</v>
      </c>
    </row>
    <row r="21509" spans="1:2" x14ac:dyDescent="0.3">
      <c r="A21509" s="3">
        <v>458156</v>
      </c>
      <c r="B21509" s="5" t="s">
        <v>1246</v>
      </c>
    </row>
    <row r="21510" spans="1:2" x14ac:dyDescent="0.3">
      <c r="A21510" s="3">
        <v>330457</v>
      </c>
      <c r="B21510" s="5" t="s">
        <v>6748</v>
      </c>
    </row>
    <row r="21511" spans="1:2" x14ac:dyDescent="0.3">
      <c r="A21511" s="3">
        <v>330457</v>
      </c>
      <c r="B21511" s="5" t="s">
        <v>2297</v>
      </c>
    </row>
    <row r="21512" spans="1:2" x14ac:dyDescent="0.3">
      <c r="A21512" s="3">
        <v>330457</v>
      </c>
      <c r="B21512" s="5" t="s">
        <v>1139</v>
      </c>
    </row>
    <row r="21513" spans="1:2" x14ac:dyDescent="0.3">
      <c r="A21513" s="3">
        <v>330457</v>
      </c>
      <c r="B21513" s="5" t="s">
        <v>30</v>
      </c>
    </row>
    <row r="21514" spans="1:2" x14ac:dyDescent="0.3">
      <c r="A21514" s="3">
        <v>330457</v>
      </c>
      <c r="B21514" s="5" t="s">
        <v>2848</v>
      </c>
    </row>
    <row r="21515" spans="1:2" x14ac:dyDescent="0.3">
      <c r="A21515" s="3">
        <v>474350</v>
      </c>
      <c r="B21515" s="5" t="s">
        <v>468</v>
      </c>
    </row>
    <row r="21516" spans="1:2" x14ac:dyDescent="0.3">
      <c r="A21516" s="3">
        <v>474350</v>
      </c>
      <c r="B21516" s="5" t="s">
        <v>166</v>
      </c>
    </row>
    <row r="21517" spans="1:2" x14ac:dyDescent="0.3">
      <c r="A21517" s="3">
        <v>522938</v>
      </c>
      <c r="B21517" s="5" t="s">
        <v>777</v>
      </c>
    </row>
    <row r="21518" spans="1:2" x14ac:dyDescent="0.3">
      <c r="A21518" s="3">
        <v>522938</v>
      </c>
      <c r="B21518" s="5" t="s">
        <v>166</v>
      </c>
    </row>
    <row r="21519" spans="1:2" x14ac:dyDescent="0.3">
      <c r="A21519" s="3">
        <v>522938</v>
      </c>
      <c r="B21519" s="5" t="s">
        <v>49</v>
      </c>
    </row>
    <row r="21520" spans="1:2" x14ac:dyDescent="0.3">
      <c r="A21520" s="3">
        <v>546554</v>
      </c>
      <c r="B21520" s="5" t="s">
        <v>30</v>
      </c>
    </row>
    <row r="21521" spans="1:2" x14ac:dyDescent="0.3">
      <c r="A21521" s="3">
        <v>546554</v>
      </c>
      <c r="B21521" s="5" t="s">
        <v>1246</v>
      </c>
    </row>
    <row r="21522" spans="1:2" x14ac:dyDescent="0.3">
      <c r="A21522" s="3">
        <v>546554</v>
      </c>
      <c r="B21522" s="5" t="s">
        <v>6631</v>
      </c>
    </row>
    <row r="21523" spans="1:2" x14ac:dyDescent="0.3">
      <c r="A21523" s="3">
        <v>521029</v>
      </c>
      <c r="B21523" s="5" t="s">
        <v>468</v>
      </c>
    </row>
    <row r="21524" spans="1:2" x14ac:dyDescent="0.3">
      <c r="A21524" s="3">
        <v>299537</v>
      </c>
      <c r="B21524" s="5" t="s">
        <v>777</v>
      </c>
    </row>
    <row r="21525" spans="1:2" x14ac:dyDescent="0.3">
      <c r="A21525" s="3">
        <v>299537</v>
      </c>
      <c r="B21525" s="5" t="s">
        <v>1139</v>
      </c>
    </row>
    <row r="21526" spans="1:2" x14ac:dyDescent="0.3">
      <c r="A21526" s="3">
        <v>299537</v>
      </c>
      <c r="B21526" s="5" t="s">
        <v>2528</v>
      </c>
    </row>
    <row r="21527" spans="1:2" x14ac:dyDescent="0.3">
      <c r="A21527" s="3">
        <v>399579</v>
      </c>
      <c r="B21527" s="5" t="s">
        <v>777</v>
      </c>
    </row>
    <row r="21528" spans="1:2" x14ac:dyDescent="0.3">
      <c r="A21528" s="3">
        <v>399579</v>
      </c>
      <c r="B21528" s="5" t="s">
        <v>2528</v>
      </c>
    </row>
    <row r="21529" spans="1:2" x14ac:dyDescent="0.3">
      <c r="A21529" s="3">
        <v>399579</v>
      </c>
      <c r="B21529" s="5" t="s">
        <v>1139</v>
      </c>
    </row>
    <row r="21530" spans="1:2" x14ac:dyDescent="0.3">
      <c r="A21530" s="3">
        <v>512200</v>
      </c>
      <c r="B21530" s="5" t="s">
        <v>1139</v>
      </c>
    </row>
    <row r="21531" spans="1:2" x14ac:dyDescent="0.3">
      <c r="A21531" s="3">
        <v>512200</v>
      </c>
      <c r="B21531" s="5" t="s">
        <v>30</v>
      </c>
    </row>
    <row r="21532" spans="1:2" x14ac:dyDescent="0.3">
      <c r="A21532" s="3">
        <v>512200</v>
      </c>
      <c r="B21532" s="5" t="s">
        <v>2848</v>
      </c>
    </row>
    <row r="21533" spans="1:2" x14ac:dyDescent="0.3">
      <c r="A21533" s="3">
        <v>290859</v>
      </c>
      <c r="B21533" s="5" t="s">
        <v>2528</v>
      </c>
    </row>
    <row r="21534" spans="1:2" x14ac:dyDescent="0.3">
      <c r="A21534" s="3">
        <v>290859</v>
      </c>
      <c r="B21534" s="5" t="s">
        <v>777</v>
      </c>
    </row>
    <row r="21535" spans="1:2" x14ac:dyDescent="0.3">
      <c r="A21535" s="3">
        <v>290859</v>
      </c>
      <c r="B21535" s="5" t="s">
        <v>1139</v>
      </c>
    </row>
    <row r="21536" spans="1:2" x14ac:dyDescent="0.3">
      <c r="A21536" s="3">
        <v>290859</v>
      </c>
      <c r="B21536" s="5" t="s">
        <v>166</v>
      </c>
    </row>
    <row r="21537" spans="1:2" x14ac:dyDescent="0.3">
      <c r="A21537" s="3">
        <v>420817</v>
      </c>
      <c r="B21537" s="5" t="s">
        <v>1139</v>
      </c>
    </row>
    <row r="21538" spans="1:2" x14ac:dyDescent="0.3">
      <c r="A21538" s="3">
        <v>420817</v>
      </c>
      <c r="B21538" s="5" t="s">
        <v>2848</v>
      </c>
    </row>
    <row r="21539" spans="1:2" x14ac:dyDescent="0.3">
      <c r="A21539" s="3">
        <v>420817</v>
      </c>
      <c r="B21539" s="5" t="s">
        <v>886</v>
      </c>
    </row>
    <row r="21540" spans="1:2" x14ac:dyDescent="0.3">
      <c r="A21540" s="3">
        <v>420817</v>
      </c>
      <c r="B21540" s="5" t="s">
        <v>6748</v>
      </c>
    </row>
    <row r="21541" spans="1:2" x14ac:dyDescent="0.3">
      <c r="A21541" s="3">
        <v>420809</v>
      </c>
      <c r="B21541" s="5" t="s">
        <v>6748</v>
      </c>
    </row>
    <row r="21542" spans="1:2" x14ac:dyDescent="0.3">
      <c r="A21542" s="3">
        <v>420809</v>
      </c>
      <c r="B21542" s="5" t="s">
        <v>2848</v>
      </c>
    </row>
    <row r="21543" spans="1:2" x14ac:dyDescent="0.3">
      <c r="A21543" s="3">
        <v>420809</v>
      </c>
      <c r="B21543" s="5" t="s">
        <v>1139</v>
      </c>
    </row>
    <row r="21544" spans="1:2" x14ac:dyDescent="0.3">
      <c r="A21544" s="3">
        <v>420809</v>
      </c>
      <c r="B21544" s="5" t="s">
        <v>777</v>
      </c>
    </row>
    <row r="21545" spans="1:2" x14ac:dyDescent="0.3">
      <c r="A21545" s="3">
        <v>530385</v>
      </c>
      <c r="B21545" s="5" t="s">
        <v>468</v>
      </c>
    </row>
    <row r="21546" spans="1:2" x14ac:dyDescent="0.3">
      <c r="A21546" s="3">
        <v>530385</v>
      </c>
      <c r="B21546" s="5" t="s">
        <v>49</v>
      </c>
    </row>
    <row r="21547" spans="1:2" x14ac:dyDescent="0.3">
      <c r="A21547" s="3">
        <v>530385</v>
      </c>
      <c r="B21547" s="5" t="s">
        <v>6631</v>
      </c>
    </row>
    <row r="21548" spans="1:2" x14ac:dyDescent="0.3">
      <c r="A21548" s="3">
        <v>466272</v>
      </c>
      <c r="B21548" s="5" t="s">
        <v>30</v>
      </c>
    </row>
    <row r="21549" spans="1:2" x14ac:dyDescent="0.3">
      <c r="A21549" s="3">
        <v>466272</v>
      </c>
      <c r="B21549" s="5" t="s">
        <v>49</v>
      </c>
    </row>
    <row r="21550" spans="1:2" x14ac:dyDescent="0.3">
      <c r="A21550" s="3">
        <v>466272</v>
      </c>
      <c r="B21550" s="5" t="s">
        <v>166</v>
      </c>
    </row>
    <row r="21551" spans="1:2" x14ac:dyDescent="0.3">
      <c r="A21551" s="3">
        <v>301528</v>
      </c>
      <c r="B21551" s="5" t="s">
        <v>6748</v>
      </c>
    </row>
    <row r="21552" spans="1:2" x14ac:dyDescent="0.3">
      <c r="A21552" s="3">
        <v>301528</v>
      </c>
      <c r="B21552" s="5" t="s">
        <v>1139</v>
      </c>
    </row>
    <row r="21553" spans="1:2" x14ac:dyDescent="0.3">
      <c r="A21553" s="3">
        <v>301528</v>
      </c>
      <c r="B21553" s="5" t="s">
        <v>2297</v>
      </c>
    </row>
    <row r="21554" spans="1:2" x14ac:dyDescent="0.3">
      <c r="A21554" s="3">
        <v>301528</v>
      </c>
      <c r="B21554" s="5" t="s">
        <v>30</v>
      </c>
    </row>
    <row r="21555" spans="1:2" x14ac:dyDescent="0.3">
      <c r="A21555" s="3">
        <v>301528</v>
      </c>
      <c r="B21555" s="5" t="s">
        <v>2848</v>
      </c>
    </row>
    <row r="21556" spans="1:2" x14ac:dyDescent="0.3">
      <c r="A21556" s="3">
        <v>619264</v>
      </c>
      <c r="B21556" s="5" t="s">
        <v>49</v>
      </c>
    </row>
    <row r="21557" spans="1:2" x14ac:dyDescent="0.3">
      <c r="A21557" s="3">
        <v>619264</v>
      </c>
      <c r="B21557" s="5" t="s">
        <v>2528</v>
      </c>
    </row>
    <row r="21558" spans="1:2" x14ac:dyDescent="0.3">
      <c r="A21558" s="3">
        <v>619264</v>
      </c>
      <c r="B21558" s="5" t="s">
        <v>166</v>
      </c>
    </row>
    <row r="21559" spans="1:2" x14ac:dyDescent="0.3">
      <c r="A21559" s="3">
        <v>626289</v>
      </c>
      <c r="B21559" s="5" t="s">
        <v>49</v>
      </c>
    </row>
    <row r="21560" spans="1:2" x14ac:dyDescent="0.3">
      <c r="A21560" s="3">
        <v>373571</v>
      </c>
      <c r="B21560" s="5" t="s">
        <v>2528</v>
      </c>
    </row>
    <row r="21561" spans="1:2" x14ac:dyDescent="0.3">
      <c r="A21561" s="3">
        <v>373571</v>
      </c>
      <c r="B21561" s="5" t="s">
        <v>777</v>
      </c>
    </row>
    <row r="21562" spans="1:2" x14ac:dyDescent="0.3">
      <c r="A21562" s="3">
        <v>359724</v>
      </c>
      <c r="B21562" s="5" t="s">
        <v>49</v>
      </c>
    </row>
    <row r="21563" spans="1:2" x14ac:dyDescent="0.3">
      <c r="A21563" s="3">
        <v>359724</v>
      </c>
      <c r="B21563" s="5" t="s">
        <v>777</v>
      </c>
    </row>
    <row r="21564" spans="1:2" x14ac:dyDescent="0.3">
      <c r="A21564" s="3">
        <v>359724</v>
      </c>
      <c r="B21564" s="5" t="s">
        <v>7548</v>
      </c>
    </row>
    <row r="21565" spans="1:2" x14ac:dyDescent="0.3">
      <c r="A21565" s="3">
        <v>527641</v>
      </c>
      <c r="B21565" s="5" t="s">
        <v>886</v>
      </c>
    </row>
    <row r="21566" spans="1:2" x14ac:dyDescent="0.3">
      <c r="A21566" s="3">
        <v>527641</v>
      </c>
      <c r="B21566" s="5" t="s">
        <v>49</v>
      </c>
    </row>
    <row r="21567" spans="1:2" x14ac:dyDescent="0.3">
      <c r="A21567" s="3">
        <v>820232</v>
      </c>
      <c r="B21567" s="5" t="s">
        <v>2297</v>
      </c>
    </row>
    <row r="21568" spans="1:2" x14ac:dyDescent="0.3">
      <c r="A21568" s="3">
        <v>820232</v>
      </c>
      <c r="B21568" s="5" t="s">
        <v>777</v>
      </c>
    </row>
    <row r="21569" spans="1:2" x14ac:dyDescent="0.3">
      <c r="A21569" s="3">
        <v>820232</v>
      </c>
      <c r="B21569" s="5" t="s">
        <v>2848</v>
      </c>
    </row>
    <row r="21570" spans="1:2" x14ac:dyDescent="0.3">
      <c r="A21570" s="3">
        <v>820232</v>
      </c>
      <c r="B21570" s="5" t="s">
        <v>166</v>
      </c>
    </row>
    <row r="21571" spans="1:2" x14ac:dyDescent="0.3">
      <c r="A21571" s="3">
        <v>607397</v>
      </c>
      <c r="B21571" s="5" t="s">
        <v>886</v>
      </c>
    </row>
    <row r="21572" spans="1:2" x14ac:dyDescent="0.3">
      <c r="A21572" s="3">
        <v>483906</v>
      </c>
      <c r="B21572" s="5" t="s">
        <v>777</v>
      </c>
    </row>
    <row r="21573" spans="1:2" x14ac:dyDescent="0.3">
      <c r="A21573" s="3">
        <v>483906</v>
      </c>
      <c r="B21573" s="5" t="s">
        <v>1246</v>
      </c>
    </row>
    <row r="21574" spans="1:2" x14ac:dyDescent="0.3">
      <c r="A21574" s="3">
        <v>483906</v>
      </c>
      <c r="B21574" s="5" t="s">
        <v>49</v>
      </c>
    </row>
    <row r="21575" spans="1:2" x14ac:dyDescent="0.3">
      <c r="A21575" s="3">
        <v>491480</v>
      </c>
      <c r="B21575" s="5" t="s">
        <v>49</v>
      </c>
    </row>
    <row r="21576" spans="1:2" x14ac:dyDescent="0.3">
      <c r="A21576" s="3">
        <v>491480</v>
      </c>
      <c r="B21576" s="5" t="s">
        <v>7548</v>
      </c>
    </row>
    <row r="21577" spans="1:2" x14ac:dyDescent="0.3">
      <c r="A21577" s="3">
        <v>554600</v>
      </c>
      <c r="B21577" s="5" t="s">
        <v>777</v>
      </c>
    </row>
    <row r="21578" spans="1:2" x14ac:dyDescent="0.3">
      <c r="A21578" s="3">
        <v>554600</v>
      </c>
      <c r="B21578" s="5" t="s">
        <v>49</v>
      </c>
    </row>
    <row r="21579" spans="1:2" x14ac:dyDescent="0.3">
      <c r="A21579" s="3">
        <v>554600</v>
      </c>
      <c r="B21579" s="5" t="s">
        <v>310</v>
      </c>
    </row>
    <row r="21580" spans="1:2" x14ac:dyDescent="0.3">
      <c r="A21580" s="3">
        <v>479455</v>
      </c>
      <c r="B21580" s="5" t="s">
        <v>30</v>
      </c>
    </row>
    <row r="21581" spans="1:2" x14ac:dyDescent="0.3">
      <c r="A21581" s="3">
        <v>479455</v>
      </c>
      <c r="B21581" s="5" t="s">
        <v>2528</v>
      </c>
    </row>
    <row r="21582" spans="1:2" x14ac:dyDescent="0.3">
      <c r="A21582" s="3">
        <v>479455</v>
      </c>
      <c r="B21582" s="5" t="s">
        <v>777</v>
      </c>
    </row>
    <row r="21583" spans="1:2" x14ac:dyDescent="0.3">
      <c r="A21583" s="3">
        <v>157433</v>
      </c>
      <c r="B21583" s="5" t="s">
        <v>468</v>
      </c>
    </row>
    <row r="21584" spans="1:2" x14ac:dyDescent="0.3">
      <c r="A21584" s="3">
        <v>157433</v>
      </c>
      <c r="B21584" s="5" t="s">
        <v>166</v>
      </c>
    </row>
    <row r="21585" spans="1:2" x14ac:dyDescent="0.3">
      <c r="A21585" s="3">
        <v>567609</v>
      </c>
      <c r="B21585" s="5" t="s">
        <v>468</v>
      </c>
    </row>
    <row r="21586" spans="1:2" x14ac:dyDescent="0.3">
      <c r="A21586" s="3">
        <v>567609</v>
      </c>
      <c r="B21586" s="5" t="s">
        <v>30</v>
      </c>
    </row>
    <row r="21587" spans="1:2" x14ac:dyDescent="0.3">
      <c r="A21587" s="3">
        <v>519465</v>
      </c>
      <c r="B21587" s="5" t="s">
        <v>49</v>
      </c>
    </row>
    <row r="21588" spans="1:2" x14ac:dyDescent="0.3">
      <c r="A21588" s="3">
        <v>320288</v>
      </c>
      <c r="B21588" s="5" t="s">
        <v>2528</v>
      </c>
    </row>
    <row r="21589" spans="1:2" x14ac:dyDescent="0.3">
      <c r="A21589" s="3">
        <v>320288</v>
      </c>
      <c r="B21589" s="5" t="s">
        <v>777</v>
      </c>
    </row>
    <row r="21590" spans="1:2" x14ac:dyDescent="0.3">
      <c r="A21590" s="3">
        <v>320288</v>
      </c>
      <c r="B21590" s="5" t="s">
        <v>1139</v>
      </c>
    </row>
    <row r="21591" spans="1:2" x14ac:dyDescent="0.3">
      <c r="A21591" s="3">
        <v>287947</v>
      </c>
      <c r="B21591" s="5" t="s">
        <v>777</v>
      </c>
    </row>
    <row r="21592" spans="1:2" x14ac:dyDescent="0.3">
      <c r="A21592" s="3">
        <v>287947</v>
      </c>
      <c r="B21592" s="5" t="s">
        <v>30</v>
      </c>
    </row>
    <row r="21593" spans="1:2" x14ac:dyDescent="0.3">
      <c r="A21593" s="3">
        <v>287947</v>
      </c>
      <c r="B21593" s="5" t="s">
        <v>2848</v>
      </c>
    </row>
    <row r="21594" spans="1:2" x14ac:dyDescent="0.3">
      <c r="A21594" s="3">
        <v>506574</v>
      </c>
      <c r="B21594" s="5" t="s">
        <v>6748</v>
      </c>
    </row>
    <row r="21595" spans="1:2" x14ac:dyDescent="0.3">
      <c r="A21595" s="3">
        <v>506574</v>
      </c>
      <c r="B21595" s="5" t="s">
        <v>19406</v>
      </c>
    </row>
    <row r="21596" spans="1:2" x14ac:dyDescent="0.3">
      <c r="A21596" s="3">
        <v>506574</v>
      </c>
      <c r="B21596" s="5" t="s">
        <v>1139</v>
      </c>
    </row>
    <row r="21597" spans="1:2" x14ac:dyDescent="0.3">
      <c r="A21597" s="3">
        <v>506574</v>
      </c>
      <c r="B21597" s="5" t="s">
        <v>2848</v>
      </c>
    </row>
    <row r="21598" spans="1:2" x14ac:dyDescent="0.3">
      <c r="A21598" s="3">
        <v>412117</v>
      </c>
      <c r="B21598" s="5" t="s">
        <v>1139</v>
      </c>
    </row>
    <row r="21599" spans="1:2" x14ac:dyDescent="0.3">
      <c r="A21599" s="3">
        <v>412117</v>
      </c>
      <c r="B21599" s="5" t="s">
        <v>2297</v>
      </c>
    </row>
    <row r="21600" spans="1:2" x14ac:dyDescent="0.3">
      <c r="A21600" s="3">
        <v>412117</v>
      </c>
      <c r="B21600" s="5" t="s">
        <v>30</v>
      </c>
    </row>
    <row r="21601" spans="1:2" x14ac:dyDescent="0.3">
      <c r="A21601" s="3">
        <v>412117</v>
      </c>
      <c r="B21601" s="5" t="s">
        <v>6748</v>
      </c>
    </row>
    <row r="21602" spans="1:2" x14ac:dyDescent="0.3">
      <c r="A21602" s="3">
        <v>638507</v>
      </c>
      <c r="B21602" s="5" t="s">
        <v>2297</v>
      </c>
    </row>
    <row r="21603" spans="1:2" x14ac:dyDescent="0.3">
      <c r="A21603" s="3">
        <v>638507</v>
      </c>
      <c r="B21603" s="5" t="s">
        <v>2848</v>
      </c>
    </row>
    <row r="21604" spans="1:2" x14ac:dyDescent="0.3">
      <c r="A21604" s="3">
        <v>638507</v>
      </c>
      <c r="B21604" s="5" t="s">
        <v>1139</v>
      </c>
    </row>
    <row r="21605" spans="1:2" x14ac:dyDescent="0.3">
      <c r="A21605" s="3">
        <v>638507</v>
      </c>
      <c r="B21605" s="5" t="s">
        <v>777</v>
      </c>
    </row>
    <row r="21606" spans="1:2" x14ac:dyDescent="0.3">
      <c r="A21606" s="3">
        <v>638507</v>
      </c>
      <c r="B21606" s="5" t="s">
        <v>6748</v>
      </c>
    </row>
    <row r="21607" spans="1:2" x14ac:dyDescent="0.3">
      <c r="A21607" s="3">
        <v>338967</v>
      </c>
      <c r="B21607" s="5" t="s">
        <v>30</v>
      </c>
    </row>
    <row r="21608" spans="1:2" x14ac:dyDescent="0.3">
      <c r="A21608" s="3">
        <v>338967</v>
      </c>
      <c r="B21608" s="5" t="s">
        <v>468</v>
      </c>
    </row>
    <row r="21609" spans="1:2" x14ac:dyDescent="0.3">
      <c r="A21609" s="3">
        <v>338967</v>
      </c>
      <c r="B21609" s="5" t="s">
        <v>777</v>
      </c>
    </row>
    <row r="21610" spans="1:2" x14ac:dyDescent="0.3">
      <c r="A21610" s="3">
        <v>399361</v>
      </c>
      <c r="B21610" s="5" t="s">
        <v>777</v>
      </c>
    </row>
    <row r="21611" spans="1:2" x14ac:dyDescent="0.3">
      <c r="A21611" s="3">
        <v>399361</v>
      </c>
      <c r="B21611" s="5" t="s">
        <v>166</v>
      </c>
    </row>
    <row r="21612" spans="1:2" x14ac:dyDescent="0.3">
      <c r="A21612" s="3">
        <v>399361</v>
      </c>
      <c r="B21612" s="5" t="s">
        <v>1246</v>
      </c>
    </row>
    <row r="21613" spans="1:2" x14ac:dyDescent="0.3">
      <c r="A21613" s="3">
        <v>399361</v>
      </c>
      <c r="B21613" s="5" t="s">
        <v>1139</v>
      </c>
    </row>
    <row r="21614" spans="1:2" x14ac:dyDescent="0.3">
      <c r="A21614" s="3">
        <v>522681</v>
      </c>
      <c r="B21614" s="5" t="s">
        <v>468</v>
      </c>
    </row>
    <row r="21615" spans="1:2" x14ac:dyDescent="0.3">
      <c r="A21615" s="3">
        <v>522681</v>
      </c>
      <c r="B21615" s="5" t="s">
        <v>166</v>
      </c>
    </row>
    <row r="21616" spans="1:2" x14ac:dyDescent="0.3">
      <c r="A21616" s="3">
        <v>522681</v>
      </c>
      <c r="B21616" s="5" t="s">
        <v>6631</v>
      </c>
    </row>
    <row r="21617" spans="1:2" x14ac:dyDescent="0.3">
      <c r="A21617" s="3">
        <v>503919</v>
      </c>
      <c r="B21617" s="5" t="s">
        <v>49</v>
      </c>
    </row>
    <row r="21618" spans="1:2" x14ac:dyDescent="0.3">
      <c r="A21618" s="3">
        <v>503919</v>
      </c>
      <c r="B21618" s="5" t="s">
        <v>2848</v>
      </c>
    </row>
    <row r="21619" spans="1:2" x14ac:dyDescent="0.3">
      <c r="A21619" s="3">
        <v>503919</v>
      </c>
      <c r="B21619" s="5" t="s">
        <v>166</v>
      </c>
    </row>
    <row r="21620" spans="1:2" x14ac:dyDescent="0.3">
      <c r="A21620" s="3">
        <v>530915</v>
      </c>
      <c r="B21620" s="5" t="s">
        <v>310</v>
      </c>
    </row>
    <row r="21621" spans="1:2" x14ac:dyDescent="0.3">
      <c r="A21621" s="3">
        <v>530915</v>
      </c>
      <c r="B21621" s="5" t="s">
        <v>7548</v>
      </c>
    </row>
    <row r="21622" spans="1:2" x14ac:dyDescent="0.3">
      <c r="A21622" s="3">
        <v>530915</v>
      </c>
      <c r="B21622" s="5" t="s">
        <v>166</v>
      </c>
    </row>
    <row r="21623" spans="1:2" x14ac:dyDescent="0.3">
      <c r="A21623" s="3">
        <v>530915</v>
      </c>
      <c r="B21623" s="5" t="s">
        <v>49</v>
      </c>
    </row>
    <row r="21624" spans="1:2" x14ac:dyDescent="0.3">
      <c r="A21624" s="3">
        <v>398978</v>
      </c>
      <c r="B21624" s="5" t="s">
        <v>1246</v>
      </c>
    </row>
    <row r="21625" spans="1:2" x14ac:dyDescent="0.3">
      <c r="A21625" s="3">
        <v>398978</v>
      </c>
      <c r="B21625" s="5" t="s">
        <v>49</v>
      </c>
    </row>
    <row r="21626" spans="1:2" x14ac:dyDescent="0.3">
      <c r="A21626" s="3">
        <v>398978</v>
      </c>
      <c r="B21626" s="5" t="s">
        <v>7548</v>
      </c>
    </row>
    <row r="21627" spans="1:2" x14ac:dyDescent="0.3">
      <c r="A21627" s="3">
        <v>480414</v>
      </c>
      <c r="B21627" s="5" t="s">
        <v>468</v>
      </c>
    </row>
    <row r="21628" spans="1:2" x14ac:dyDescent="0.3">
      <c r="A21628" s="3">
        <v>331482</v>
      </c>
      <c r="B21628" s="5" t="s">
        <v>49</v>
      </c>
    </row>
    <row r="21629" spans="1:2" x14ac:dyDescent="0.3">
      <c r="A21629" s="3">
        <v>331482</v>
      </c>
      <c r="B21629" s="5" t="s">
        <v>886</v>
      </c>
    </row>
    <row r="21630" spans="1:2" x14ac:dyDescent="0.3">
      <c r="A21630" s="3">
        <v>331482</v>
      </c>
      <c r="B21630" s="5" t="s">
        <v>7548</v>
      </c>
    </row>
    <row r="21631" spans="1:2" x14ac:dyDescent="0.3">
      <c r="A21631" s="3">
        <v>447404</v>
      </c>
      <c r="B21631" s="5" t="s">
        <v>777</v>
      </c>
    </row>
    <row r="21632" spans="1:2" x14ac:dyDescent="0.3">
      <c r="A21632" s="3">
        <v>447404</v>
      </c>
      <c r="B21632" s="5" t="s">
        <v>1139</v>
      </c>
    </row>
    <row r="21633" spans="1:2" x14ac:dyDescent="0.3">
      <c r="A21633" s="3">
        <v>447404</v>
      </c>
      <c r="B21633" s="5" t="s">
        <v>2848</v>
      </c>
    </row>
    <row r="21634" spans="1:2" x14ac:dyDescent="0.3">
      <c r="A21634" s="3">
        <v>592350</v>
      </c>
      <c r="B21634" s="5" t="s">
        <v>2297</v>
      </c>
    </row>
    <row r="21635" spans="1:2" x14ac:dyDescent="0.3">
      <c r="A21635" s="3">
        <v>592350</v>
      </c>
      <c r="B21635" s="5" t="s">
        <v>777</v>
      </c>
    </row>
    <row r="21636" spans="1:2" x14ac:dyDescent="0.3">
      <c r="A21636" s="3">
        <v>592350</v>
      </c>
      <c r="B21636" s="5" t="s">
        <v>2848</v>
      </c>
    </row>
    <row r="21637" spans="1:2" x14ac:dyDescent="0.3">
      <c r="A21637" s="3">
        <v>592350</v>
      </c>
      <c r="B21637" s="5" t="s">
        <v>1139</v>
      </c>
    </row>
    <row r="21638" spans="1:2" x14ac:dyDescent="0.3">
      <c r="A21638" s="3">
        <v>517116</v>
      </c>
      <c r="B21638" s="5" t="s">
        <v>468</v>
      </c>
    </row>
    <row r="21639" spans="1:2" x14ac:dyDescent="0.3">
      <c r="A21639" s="3">
        <v>517116</v>
      </c>
      <c r="B21639" s="5" t="s">
        <v>166</v>
      </c>
    </row>
    <row r="21640" spans="1:2" x14ac:dyDescent="0.3">
      <c r="A21640" s="3">
        <v>454640</v>
      </c>
      <c r="B21640" s="5" t="s">
        <v>2297</v>
      </c>
    </row>
    <row r="21641" spans="1:2" x14ac:dyDescent="0.3">
      <c r="A21641" s="3">
        <v>454640</v>
      </c>
      <c r="B21641" s="5" t="s">
        <v>777</v>
      </c>
    </row>
    <row r="21642" spans="1:2" x14ac:dyDescent="0.3">
      <c r="A21642" s="3">
        <v>454640</v>
      </c>
      <c r="B21642" s="5" t="s">
        <v>2848</v>
      </c>
    </row>
    <row r="21643" spans="1:2" x14ac:dyDescent="0.3">
      <c r="A21643" s="3">
        <v>454640</v>
      </c>
      <c r="B21643" s="5" t="s">
        <v>1139</v>
      </c>
    </row>
    <row r="21644" spans="1:2" x14ac:dyDescent="0.3">
      <c r="A21644" s="3">
        <v>454640</v>
      </c>
      <c r="B21644" s="5" t="s">
        <v>30</v>
      </c>
    </row>
    <row r="21645" spans="1:2" x14ac:dyDescent="0.3">
      <c r="A21645" s="3">
        <v>454640</v>
      </c>
      <c r="B21645" s="5" t="s">
        <v>6748</v>
      </c>
    </row>
    <row r="21646" spans="1:2" x14ac:dyDescent="0.3">
      <c r="A21646" s="3">
        <v>423204</v>
      </c>
      <c r="B21646" s="5" t="s">
        <v>777</v>
      </c>
    </row>
    <row r="21647" spans="1:2" x14ac:dyDescent="0.3">
      <c r="A21647" s="3">
        <v>423204</v>
      </c>
      <c r="B21647" s="5" t="s">
        <v>166</v>
      </c>
    </row>
    <row r="21648" spans="1:2" x14ac:dyDescent="0.3">
      <c r="A21648" s="3">
        <v>554596</v>
      </c>
      <c r="B21648" s="5" t="s">
        <v>30</v>
      </c>
    </row>
    <row r="21649" spans="1:2" x14ac:dyDescent="0.3">
      <c r="A21649" s="3">
        <v>450465</v>
      </c>
      <c r="B21649" s="5" t="s">
        <v>166</v>
      </c>
    </row>
    <row r="21650" spans="1:2" x14ac:dyDescent="0.3">
      <c r="A21650" s="3">
        <v>450465</v>
      </c>
      <c r="B21650" s="5" t="s">
        <v>49</v>
      </c>
    </row>
    <row r="21651" spans="1:2" x14ac:dyDescent="0.3">
      <c r="A21651" s="3">
        <v>450465</v>
      </c>
      <c r="B21651" s="5" t="s">
        <v>2528</v>
      </c>
    </row>
    <row r="21652" spans="1:2" x14ac:dyDescent="0.3">
      <c r="A21652" s="3">
        <v>499701</v>
      </c>
      <c r="B21652" s="5" t="s">
        <v>1139</v>
      </c>
    </row>
    <row r="21653" spans="1:2" x14ac:dyDescent="0.3">
      <c r="A21653" s="3">
        <v>499701</v>
      </c>
      <c r="B21653" s="5" t="s">
        <v>30</v>
      </c>
    </row>
    <row r="21654" spans="1:2" x14ac:dyDescent="0.3">
      <c r="A21654" s="3">
        <v>499701</v>
      </c>
      <c r="B21654" s="5" t="s">
        <v>6748</v>
      </c>
    </row>
    <row r="21655" spans="1:2" x14ac:dyDescent="0.3">
      <c r="A21655" s="3">
        <v>499701</v>
      </c>
      <c r="B21655" s="5" t="s">
        <v>2848</v>
      </c>
    </row>
    <row r="21656" spans="1:2" x14ac:dyDescent="0.3">
      <c r="A21656" s="3">
        <v>456740</v>
      </c>
      <c r="B21656" s="5" t="s">
        <v>2848</v>
      </c>
    </row>
    <row r="21657" spans="1:2" x14ac:dyDescent="0.3">
      <c r="A21657" s="3">
        <v>456740</v>
      </c>
      <c r="B21657" s="5" t="s">
        <v>468</v>
      </c>
    </row>
    <row r="21658" spans="1:2" x14ac:dyDescent="0.3">
      <c r="A21658" s="3">
        <v>456740</v>
      </c>
      <c r="B21658" s="5" t="s">
        <v>777</v>
      </c>
    </row>
    <row r="21659" spans="1:2" x14ac:dyDescent="0.3">
      <c r="A21659" s="3">
        <v>456740</v>
      </c>
      <c r="B21659" s="5" t="s">
        <v>1139</v>
      </c>
    </row>
    <row r="21660" spans="1:2" x14ac:dyDescent="0.3">
      <c r="A21660" s="3">
        <v>517093</v>
      </c>
      <c r="B21660" s="5" t="s">
        <v>49</v>
      </c>
    </row>
    <row r="21661" spans="1:2" x14ac:dyDescent="0.3">
      <c r="A21661" s="3">
        <v>517093</v>
      </c>
      <c r="B21661" s="5" t="s">
        <v>777</v>
      </c>
    </row>
    <row r="21662" spans="1:2" x14ac:dyDescent="0.3">
      <c r="A21662" s="3">
        <v>517093</v>
      </c>
      <c r="B21662" s="5" t="s">
        <v>310</v>
      </c>
    </row>
    <row r="21663" spans="1:2" x14ac:dyDescent="0.3">
      <c r="A21663" s="3">
        <v>531428</v>
      </c>
      <c r="B21663" s="5" t="s">
        <v>49</v>
      </c>
    </row>
    <row r="21664" spans="1:2" x14ac:dyDescent="0.3">
      <c r="A21664" s="3">
        <v>531428</v>
      </c>
      <c r="B21664" s="5" t="s">
        <v>886</v>
      </c>
    </row>
    <row r="21665" spans="1:2" x14ac:dyDescent="0.3">
      <c r="A21665" s="3">
        <v>531428</v>
      </c>
      <c r="B21665" s="5" t="s">
        <v>7548</v>
      </c>
    </row>
    <row r="21666" spans="1:2" x14ac:dyDescent="0.3">
      <c r="A21666" s="3">
        <v>531309</v>
      </c>
      <c r="B21666" s="5" t="s">
        <v>468</v>
      </c>
    </row>
    <row r="21667" spans="1:2" x14ac:dyDescent="0.3">
      <c r="A21667" s="3">
        <v>531309</v>
      </c>
      <c r="B21667" s="5" t="s">
        <v>2528</v>
      </c>
    </row>
    <row r="21668" spans="1:2" x14ac:dyDescent="0.3">
      <c r="A21668" s="3">
        <v>531309</v>
      </c>
      <c r="B21668" s="5" t="s">
        <v>166</v>
      </c>
    </row>
    <row r="21669" spans="1:2" x14ac:dyDescent="0.3">
      <c r="A21669" s="3">
        <v>531309</v>
      </c>
      <c r="B21669" s="5" t="s">
        <v>6631</v>
      </c>
    </row>
    <row r="21670" spans="1:2" x14ac:dyDescent="0.3">
      <c r="A21670" s="3">
        <v>559969</v>
      </c>
      <c r="B21670" s="5" t="s">
        <v>1246</v>
      </c>
    </row>
    <row r="21671" spans="1:2" x14ac:dyDescent="0.3">
      <c r="A21671" s="3">
        <v>559969</v>
      </c>
      <c r="B21671" s="5" t="s">
        <v>49</v>
      </c>
    </row>
    <row r="21672" spans="1:2" x14ac:dyDescent="0.3">
      <c r="A21672" s="3">
        <v>559969</v>
      </c>
      <c r="B21672" s="5" t="s">
        <v>166</v>
      </c>
    </row>
    <row r="21673" spans="1:2" x14ac:dyDescent="0.3">
      <c r="A21673" s="3">
        <v>484641</v>
      </c>
      <c r="B21673" s="5" t="s">
        <v>777</v>
      </c>
    </row>
    <row r="21674" spans="1:2" x14ac:dyDescent="0.3">
      <c r="A21674" s="3">
        <v>484641</v>
      </c>
      <c r="B21674" s="5" t="s">
        <v>1139</v>
      </c>
    </row>
    <row r="21675" spans="1:2" x14ac:dyDescent="0.3">
      <c r="A21675" s="3">
        <v>484641</v>
      </c>
      <c r="B21675" s="5" t="s">
        <v>166</v>
      </c>
    </row>
    <row r="21676" spans="1:2" x14ac:dyDescent="0.3">
      <c r="A21676" s="3">
        <v>517764</v>
      </c>
      <c r="B21676" s="5" t="s">
        <v>468</v>
      </c>
    </row>
    <row r="21677" spans="1:2" x14ac:dyDescent="0.3">
      <c r="A21677" s="3">
        <v>458897</v>
      </c>
      <c r="B21677" s="5" t="s">
        <v>777</v>
      </c>
    </row>
    <row r="21678" spans="1:2" x14ac:dyDescent="0.3">
      <c r="A21678" s="3">
        <v>458897</v>
      </c>
      <c r="B21678" s="5" t="s">
        <v>1139</v>
      </c>
    </row>
    <row r="21679" spans="1:2" x14ac:dyDescent="0.3">
      <c r="A21679" s="3">
        <v>458897</v>
      </c>
      <c r="B21679" s="5" t="s">
        <v>30</v>
      </c>
    </row>
    <row r="21680" spans="1:2" x14ac:dyDescent="0.3">
      <c r="A21680" s="3">
        <v>522162</v>
      </c>
      <c r="B21680" s="5" t="s">
        <v>777</v>
      </c>
    </row>
    <row r="21681" spans="1:2" x14ac:dyDescent="0.3">
      <c r="A21681" s="3">
        <v>522162</v>
      </c>
      <c r="B21681" s="5" t="s">
        <v>310</v>
      </c>
    </row>
    <row r="21682" spans="1:2" x14ac:dyDescent="0.3">
      <c r="A21682" s="3">
        <v>522162</v>
      </c>
      <c r="B21682" s="5" t="s">
        <v>7548</v>
      </c>
    </row>
    <row r="21683" spans="1:2" x14ac:dyDescent="0.3">
      <c r="A21683" s="3">
        <v>329996</v>
      </c>
      <c r="B21683" s="5" t="s">
        <v>6748</v>
      </c>
    </row>
    <row r="21684" spans="1:2" x14ac:dyDescent="0.3">
      <c r="A21684" s="3">
        <v>329996</v>
      </c>
      <c r="B21684" s="5" t="s">
        <v>2848</v>
      </c>
    </row>
    <row r="21685" spans="1:2" x14ac:dyDescent="0.3">
      <c r="A21685" s="3">
        <v>329996</v>
      </c>
      <c r="B21685" s="5" t="s">
        <v>1139</v>
      </c>
    </row>
    <row r="21686" spans="1:2" x14ac:dyDescent="0.3">
      <c r="A21686" s="3">
        <v>511987</v>
      </c>
      <c r="B21686" s="5" t="s">
        <v>468</v>
      </c>
    </row>
    <row r="21687" spans="1:2" x14ac:dyDescent="0.3">
      <c r="A21687" s="3">
        <v>511987</v>
      </c>
      <c r="B21687" s="5" t="s">
        <v>166</v>
      </c>
    </row>
    <row r="21688" spans="1:2" x14ac:dyDescent="0.3">
      <c r="A21688" s="3">
        <v>511987</v>
      </c>
      <c r="B21688" s="5" t="s">
        <v>777</v>
      </c>
    </row>
    <row r="21689" spans="1:2" x14ac:dyDescent="0.3">
      <c r="A21689" s="3">
        <v>571891</v>
      </c>
      <c r="B21689" s="5" t="s">
        <v>2297</v>
      </c>
    </row>
    <row r="21690" spans="1:2" x14ac:dyDescent="0.3">
      <c r="A21690" s="3">
        <v>571891</v>
      </c>
      <c r="B21690" s="5" t="s">
        <v>1139</v>
      </c>
    </row>
    <row r="21691" spans="1:2" x14ac:dyDescent="0.3">
      <c r="A21691" s="3">
        <v>571891</v>
      </c>
      <c r="B21691" s="5" t="s">
        <v>2848</v>
      </c>
    </row>
    <row r="21692" spans="1:2" x14ac:dyDescent="0.3">
      <c r="A21692" s="3">
        <v>571891</v>
      </c>
      <c r="B21692" s="5" t="s">
        <v>777</v>
      </c>
    </row>
    <row r="21693" spans="1:2" x14ac:dyDescent="0.3">
      <c r="A21693" s="3">
        <v>571891</v>
      </c>
      <c r="B21693" s="5" t="s">
        <v>6748</v>
      </c>
    </row>
    <row r="21694" spans="1:2" x14ac:dyDescent="0.3">
      <c r="A21694" s="3">
        <v>568091</v>
      </c>
      <c r="B21694" s="5" t="s">
        <v>166</v>
      </c>
    </row>
    <row r="21695" spans="1:2" x14ac:dyDescent="0.3">
      <c r="A21695" s="3">
        <v>568091</v>
      </c>
      <c r="B21695" s="5" t="s">
        <v>49</v>
      </c>
    </row>
    <row r="21696" spans="1:2" x14ac:dyDescent="0.3">
      <c r="A21696" s="3">
        <v>568160</v>
      </c>
      <c r="B21696" s="5" t="s">
        <v>2297</v>
      </c>
    </row>
    <row r="21697" spans="1:2" x14ac:dyDescent="0.3">
      <c r="A21697" s="3">
        <v>568160</v>
      </c>
      <c r="B21697" s="5" t="s">
        <v>49</v>
      </c>
    </row>
    <row r="21698" spans="1:2" x14ac:dyDescent="0.3">
      <c r="A21698" s="3">
        <v>568160</v>
      </c>
      <c r="B21698" s="5" t="s">
        <v>2848</v>
      </c>
    </row>
    <row r="21699" spans="1:2" x14ac:dyDescent="0.3">
      <c r="A21699" s="3">
        <v>568160</v>
      </c>
      <c r="B21699" s="5" t="s">
        <v>886</v>
      </c>
    </row>
    <row r="21700" spans="1:2" x14ac:dyDescent="0.3">
      <c r="A21700" s="3">
        <v>431580</v>
      </c>
      <c r="B21700" s="5" t="s">
        <v>6748</v>
      </c>
    </row>
    <row r="21701" spans="1:2" x14ac:dyDescent="0.3">
      <c r="A21701" s="3">
        <v>431580</v>
      </c>
      <c r="B21701" s="5" t="s">
        <v>2297</v>
      </c>
    </row>
    <row r="21702" spans="1:2" x14ac:dyDescent="0.3">
      <c r="A21702" s="3">
        <v>431580</v>
      </c>
      <c r="B21702" s="5" t="s">
        <v>1139</v>
      </c>
    </row>
    <row r="21703" spans="1:2" x14ac:dyDescent="0.3">
      <c r="A21703" s="3">
        <v>431580</v>
      </c>
      <c r="B21703" s="5" t="s">
        <v>30</v>
      </c>
    </row>
    <row r="21704" spans="1:2" x14ac:dyDescent="0.3">
      <c r="A21704" s="3">
        <v>487297</v>
      </c>
      <c r="B21704" s="5" t="s">
        <v>30</v>
      </c>
    </row>
    <row r="21705" spans="1:2" x14ac:dyDescent="0.3">
      <c r="A21705" s="3">
        <v>487297</v>
      </c>
      <c r="B21705" s="5" t="s">
        <v>886</v>
      </c>
    </row>
    <row r="21706" spans="1:2" x14ac:dyDescent="0.3">
      <c r="A21706" s="3">
        <v>417384</v>
      </c>
      <c r="B21706" s="5" t="s">
        <v>468</v>
      </c>
    </row>
    <row r="21707" spans="1:2" x14ac:dyDescent="0.3">
      <c r="A21707" s="3">
        <v>417384</v>
      </c>
      <c r="B21707" s="5" t="s">
        <v>1139</v>
      </c>
    </row>
    <row r="21708" spans="1:2" x14ac:dyDescent="0.3">
      <c r="A21708" s="3">
        <v>417384</v>
      </c>
      <c r="B21708" s="5" t="s">
        <v>6631</v>
      </c>
    </row>
    <row r="21709" spans="1:2" x14ac:dyDescent="0.3">
      <c r="A21709" s="3">
        <v>473033</v>
      </c>
      <c r="B21709" s="5" t="s">
        <v>49</v>
      </c>
    </row>
    <row r="21710" spans="1:2" x14ac:dyDescent="0.3">
      <c r="A21710" s="3">
        <v>473033</v>
      </c>
      <c r="B21710" s="5" t="s">
        <v>166</v>
      </c>
    </row>
    <row r="21711" spans="1:2" x14ac:dyDescent="0.3">
      <c r="A21711" s="3">
        <v>473033</v>
      </c>
      <c r="B21711" s="5" t="s">
        <v>1246</v>
      </c>
    </row>
    <row r="21712" spans="1:2" x14ac:dyDescent="0.3">
      <c r="A21712" s="3">
        <v>657654</v>
      </c>
      <c r="B21712" s="5" t="s">
        <v>886</v>
      </c>
    </row>
    <row r="21713" spans="1:2" x14ac:dyDescent="0.3">
      <c r="A21713" s="3">
        <v>481084</v>
      </c>
      <c r="B21713" s="5" t="s">
        <v>6748</v>
      </c>
    </row>
    <row r="21714" spans="1:2" x14ac:dyDescent="0.3">
      <c r="A21714" s="3">
        <v>481084</v>
      </c>
      <c r="B21714" s="5" t="s">
        <v>2297</v>
      </c>
    </row>
    <row r="21715" spans="1:2" x14ac:dyDescent="0.3">
      <c r="A21715" s="3">
        <v>481084</v>
      </c>
      <c r="B21715" s="5" t="s">
        <v>30</v>
      </c>
    </row>
    <row r="21716" spans="1:2" x14ac:dyDescent="0.3">
      <c r="A21716" s="3">
        <v>481084</v>
      </c>
      <c r="B21716" s="5" t="s">
        <v>2848</v>
      </c>
    </row>
    <row r="21717" spans="1:2" x14ac:dyDescent="0.3">
      <c r="A21717" s="3">
        <v>575299</v>
      </c>
      <c r="B21717" s="5" t="s">
        <v>49</v>
      </c>
    </row>
    <row r="21718" spans="1:2" x14ac:dyDescent="0.3">
      <c r="A21718" s="3">
        <v>637920</v>
      </c>
      <c r="B21718" s="5" t="s">
        <v>49</v>
      </c>
    </row>
    <row r="21719" spans="1:2" x14ac:dyDescent="0.3">
      <c r="A21719" s="3">
        <v>537061</v>
      </c>
      <c r="B21719" s="5" t="s">
        <v>19406</v>
      </c>
    </row>
    <row r="21720" spans="1:2" x14ac:dyDescent="0.3">
      <c r="A21720" s="3">
        <v>537061</v>
      </c>
      <c r="B21720" s="5" t="s">
        <v>1139</v>
      </c>
    </row>
    <row r="21721" spans="1:2" x14ac:dyDescent="0.3">
      <c r="A21721" s="3">
        <v>537061</v>
      </c>
      <c r="B21721" s="5" t="s">
        <v>2297</v>
      </c>
    </row>
    <row r="21722" spans="1:2" x14ac:dyDescent="0.3">
      <c r="A21722" s="3">
        <v>537061</v>
      </c>
      <c r="B21722" s="5" t="s">
        <v>30</v>
      </c>
    </row>
    <row r="21723" spans="1:2" x14ac:dyDescent="0.3">
      <c r="A21723" s="3">
        <v>537061</v>
      </c>
      <c r="B21723" s="5" t="s">
        <v>2848</v>
      </c>
    </row>
    <row r="21724" spans="1:2" x14ac:dyDescent="0.3">
      <c r="A21724" s="3">
        <v>537061</v>
      </c>
      <c r="B21724" s="5" t="s">
        <v>2378</v>
      </c>
    </row>
    <row r="21725" spans="1:2" x14ac:dyDescent="0.3">
      <c r="A21725" s="3">
        <v>537061</v>
      </c>
      <c r="B21725" s="5" t="s">
        <v>2528</v>
      </c>
    </row>
    <row r="21726" spans="1:2" x14ac:dyDescent="0.3">
      <c r="A21726" s="3">
        <v>625976</v>
      </c>
      <c r="B21726" s="5" t="s">
        <v>49</v>
      </c>
    </row>
    <row r="21727" spans="1:2" x14ac:dyDescent="0.3">
      <c r="A21727" s="3">
        <v>625976</v>
      </c>
      <c r="B21727" s="5" t="s">
        <v>886</v>
      </c>
    </row>
    <row r="21728" spans="1:2" x14ac:dyDescent="0.3">
      <c r="A21728" s="3">
        <v>458723</v>
      </c>
      <c r="B21728" s="5" t="s">
        <v>468</v>
      </c>
    </row>
    <row r="21729" spans="1:2" x14ac:dyDescent="0.3">
      <c r="A21729" s="3">
        <v>458723</v>
      </c>
      <c r="B21729" s="5" t="s">
        <v>166</v>
      </c>
    </row>
    <row r="21730" spans="1:2" x14ac:dyDescent="0.3">
      <c r="A21730" s="3">
        <v>486589</v>
      </c>
      <c r="B21730" s="5" t="s">
        <v>2297</v>
      </c>
    </row>
    <row r="21731" spans="1:2" x14ac:dyDescent="0.3">
      <c r="A21731" s="3">
        <v>486589</v>
      </c>
      <c r="B21731" s="5" t="s">
        <v>2848</v>
      </c>
    </row>
    <row r="21732" spans="1:2" x14ac:dyDescent="0.3">
      <c r="A21732" s="3">
        <v>486589</v>
      </c>
      <c r="B21732" s="5" t="s">
        <v>49</v>
      </c>
    </row>
    <row r="21733" spans="1:2" x14ac:dyDescent="0.3">
      <c r="A21733" s="3">
        <v>486589</v>
      </c>
      <c r="B21733" s="5" t="s">
        <v>6748</v>
      </c>
    </row>
    <row r="21734" spans="1:2" x14ac:dyDescent="0.3">
      <c r="A21734" s="3">
        <v>486589</v>
      </c>
      <c r="B21734" s="5" t="s">
        <v>30</v>
      </c>
    </row>
    <row r="21735" spans="1:2" x14ac:dyDescent="0.3">
      <c r="A21735" s="3">
        <v>486589</v>
      </c>
      <c r="B21735" s="5" t="s">
        <v>886</v>
      </c>
    </row>
    <row r="21736" spans="1:2" x14ac:dyDescent="0.3">
      <c r="A21736" s="3">
        <v>514999</v>
      </c>
      <c r="B21736" s="5" t="s">
        <v>777</v>
      </c>
    </row>
    <row r="21737" spans="1:2" x14ac:dyDescent="0.3">
      <c r="A21737" s="3">
        <v>514999</v>
      </c>
      <c r="B21737" s="5" t="s">
        <v>30</v>
      </c>
    </row>
    <row r="21738" spans="1:2" x14ac:dyDescent="0.3">
      <c r="A21738" s="3">
        <v>514999</v>
      </c>
      <c r="B21738" s="5" t="s">
        <v>6631</v>
      </c>
    </row>
    <row r="21739" spans="1:2" x14ac:dyDescent="0.3">
      <c r="A21739" s="3">
        <v>480105</v>
      </c>
      <c r="B21739" s="5" t="s">
        <v>468</v>
      </c>
    </row>
    <row r="21740" spans="1:2" x14ac:dyDescent="0.3">
      <c r="A21740" s="3">
        <v>533444</v>
      </c>
      <c r="B21740" s="5" t="s">
        <v>886</v>
      </c>
    </row>
    <row r="21741" spans="1:2" x14ac:dyDescent="0.3">
      <c r="A21741" s="3">
        <v>533444</v>
      </c>
      <c r="B21741" s="5" t="s">
        <v>49</v>
      </c>
    </row>
    <row r="21742" spans="1:2" x14ac:dyDescent="0.3">
      <c r="A21742" s="3">
        <v>504949</v>
      </c>
      <c r="B21742" s="5" t="s">
        <v>49</v>
      </c>
    </row>
    <row r="21743" spans="1:2" x14ac:dyDescent="0.3">
      <c r="A21743" s="3">
        <v>504949</v>
      </c>
      <c r="B21743" s="5" t="s">
        <v>7548</v>
      </c>
    </row>
    <row r="21744" spans="1:2" x14ac:dyDescent="0.3">
      <c r="A21744" s="3">
        <v>504949</v>
      </c>
      <c r="B21744" s="5" t="s">
        <v>310</v>
      </c>
    </row>
    <row r="21745" spans="1:2" x14ac:dyDescent="0.3">
      <c r="A21745" s="3">
        <v>509967</v>
      </c>
      <c r="B21745" s="5" t="s">
        <v>777</v>
      </c>
    </row>
    <row r="21746" spans="1:2" x14ac:dyDescent="0.3">
      <c r="A21746" s="3">
        <v>509967</v>
      </c>
      <c r="B21746" s="5" t="s">
        <v>30</v>
      </c>
    </row>
    <row r="21747" spans="1:2" x14ac:dyDescent="0.3">
      <c r="A21747" s="3">
        <v>509967</v>
      </c>
      <c r="B21747" s="5" t="s">
        <v>166</v>
      </c>
    </row>
    <row r="21748" spans="1:2" x14ac:dyDescent="0.3">
      <c r="A21748" s="3">
        <v>575813</v>
      </c>
      <c r="B21748" s="5" t="s">
        <v>49</v>
      </c>
    </row>
    <row r="21749" spans="1:2" x14ac:dyDescent="0.3">
      <c r="A21749" s="3">
        <v>575813</v>
      </c>
      <c r="B21749" s="5" t="s">
        <v>1246</v>
      </c>
    </row>
    <row r="21750" spans="1:2" x14ac:dyDescent="0.3">
      <c r="A21750" s="3">
        <v>575813</v>
      </c>
      <c r="B21750" s="5" t="s">
        <v>886</v>
      </c>
    </row>
    <row r="21751" spans="1:2" x14ac:dyDescent="0.3">
      <c r="A21751" s="3">
        <v>535167</v>
      </c>
      <c r="B21751" s="5" t="s">
        <v>2528</v>
      </c>
    </row>
    <row r="21752" spans="1:2" x14ac:dyDescent="0.3">
      <c r="A21752" s="3">
        <v>535167</v>
      </c>
      <c r="B21752" s="5" t="s">
        <v>777</v>
      </c>
    </row>
    <row r="21753" spans="1:2" x14ac:dyDescent="0.3">
      <c r="A21753" s="3">
        <v>535167</v>
      </c>
      <c r="B21753" s="5" t="s">
        <v>49</v>
      </c>
    </row>
    <row r="21754" spans="1:2" x14ac:dyDescent="0.3">
      <c r="A21754" s="3">
        <v>522924</v>
      </c>
      <c r="B21754" s="5" t="s">
        <v>49</v>
      </c>
    </row>
    <row r="21755" spans="1:2" x14ac:dyDescent="0.3">
      <c r="A21755" s="3">
        <v>522924</v>
      </c>
      <c r="B21755" s="5" t="s">
        <v>886</v>
      </c>
    </row>
    <row r="21756" spans="1:2" x14ac:dyDescent="0.3">
      <c r="A21756" s="3">
        <v>441282</v>
      </c>
      <c r="B21756" s="5" t="s">
        <v>49</v>
      </c>
    </row>
    <row r="21757" spans="1:2" x14ac:dyDescent="0.3">
      <c r="A21757" s="3">
        <v>441282</v>
      </c>
      <c r="B21757" s="5" t="s">
        <v>166</v>
      </c>
    </row>
    <row r="21758" spans="1:2" x14ac:dyDescent="0.3">
      <c r="A21758" s="3">
        <v>522518</v>
      </c>
      <c r="B21758" s="5" t="s">
        <v>6748</v>
      </c>
    </row>
    <row r="21759" spans="1:2" x14ac:dyDescent="0.3">
      <c r="A21759" s="3">
        <v>522518</v>
      </c>
      <c r="B21759" s="5" t="s">
        <v>1139</v>
      </c>
    </row>
    <row r="21760" spans="1:2" x14ac:dyDescent="0.3">
      <c r="A21760" s="3">
        <v>522518</v>
      </c>
      <c r="B21760" s="5" t="s">
        <v>49</v>
      </c>
    </row>
    <row r="21761" spans="1:2" x14ac:dyDescent="0.3">
      <c r="A21761" s="3">
        <v>515001</v>
      </c>
      <c r="B21761" s="5" t="s">
        <v>30</v>
      </c>
    </row>
    <row r="21762" spans="1:2" x14ac:dyDescent="0.3">
      <c r="A21762" s="3">
        <v>515001</v>
      </c>
      <c r="B21762" s="5" t="s">
        <v>310</v>
      </c>
    </row>
    <row r="21763" spans="1:2" x14ac:dyDescent="0.3">
      <c r="A21763" s="3">
        <v>515001</v>
      </c>
      <c r="B21763" s="5" t="s">
        <v>49</v>
      </c>
    </row>
    <row r="21764" spans="1:2" x14ac:dyDescent="0.3">
      <c r="A21764" s="3">
        <v>449985</v>
      </c>
      <c r="B21764" s="5" t="s">
        <v>166</v>
      </c>
    </row>
    <row r="21765" spans="1:2" x14ac:dyDescent="0.3">
      <c r="A21765" s="3">
        <v>449985</v>
      </c>
      <c r="B21765" s="5" t="s">
        <v>777</v>
      </c>
    </row>
    <row r="21766" spans="1:2" x14ac:dyDescent="0.3">
      <c r="A21766" s="3">
        <v>453405</v>
      </c>
      <c r="B21766" s="5" t="s">
        <v>2528</v>
      </c>
    </row>
    <row r="21767" spans="1:2" x14ac:dyDescent="0.3">
      <c r="A21767" s="3">
        <v>453405</v>
      </c>
      <c r="B21767" s="5" t="s">
        <v>777</v>
      </c>
    </row>
    <row r="21768" spans="1:2" x14ac:dyDescent="0.3">
      <c r="A21768" s="3">
        <v>453405</v>
      </c>
      <c r="B21768" s="5" t="s">
        <v>1139</v>
      </c>
    </row>
    <row r="21769" spans="1:2" x14ac:dyDescent="0.3">
      <c r="A21769" s="3">
        <v>453405</v>
      </c>
      <c r="B21769" s="5" t="s">
        <v>166</v>
      </c>
    </row>
    <row r="21770" spans="1:2" x14ac:dyDescent="0.3">
      <c r="A21770" s="3">
        <v>652722</v>
      </c>
      <c r="B21770" s="5" t="s">
        <v>886</v>
      </c>
    </row>
    <row r="21771" spans="1:2" x14ac:dyDescent="0.3">
      <c r="A21771" s="3">
        <v>652722</v>
      </c>
      <c r="B21771" s="5" t="s">
        <v>166</v>
      </c>
    </row>
    <row r="21772" spans="1:2" x14ac:dyDescent="0.3">
      <c r="A21772" s="3">
        <v>1054116</v>
      </c>
      <c r="B21772" s="5" t="s">
        <v>2297</v>
      </c>
    </row>
    <row r="21773" spans="1:2" x14ac:dyDescent="0.3">
      <c r="A21773" s="3">
        <v>1054116</v>
      </c>
      <c r="B21773" s="5" t="s">
        <v>777</v>
      </c>
    </row>
    <row r="21774" spans="1:2" x14ac:dyDescent="0.3">
      <c r="A21774" s="3">
        <v>573699</v>
      </c>
      <c r="B21774" s="5" t="s">
        <v>886</v>
      </c>
    </row>
    <row r="21775" spans="1:2" x14ac:dyDescent="0.3">
      <c r="A21775" s="3">
        <v>573699</v>
      </c>
      <c r="B21775" s="5" t="s">
        <v>2297</v>
      </c>
    </row>
    <row r="21776" spans="1:2" x14ac:dyDescent="0.3">
      <c r="A21776" s="3">
        <v>573699</v>
      </c>
      <c r="B21776" s="5" t="s">
        <v>2848</v>
      </c>
    </row>
    <row r="21777" spans="1:2" x14ac:dyDescent="0.3">
      <c r="A21777" s="3">
        <v>611014</v>
      </c>
      <c r="B21777" s="5" t="s">
        <v>1139</v>
      </c>
    </row>
    <row r="21778" spans="1:2" x14ac:dyDescent="0.3">
      <c r="A21778" s="3">
        <v>611014</v>
      </c>
      <c r="B21778" s="5" t="s">
        <v>2848</v>
      </c>
    </row>
    <row r="21779" spans="1:2" x14ac:dyDescent="0.3">
      <c r="A21779" s="3">
        <v>611014</v>
      </c>
      <c r="B21779" s="5" t="s">
        <v>6748</v>
      </c>
    </row>
    <row r="21780" spans="1:2" x14ac:dyDescent="0.3">
      <c r="A21780" s="3">
        <v>514439</v>
      </c>
      <c r="B21780" s="5" t="s">
        <v>49</v>
      </c>
    </row>
    <row r="21781" spans="1:2" x14ac:dyDescent="0.3">
      <c r="A21781" s="3">
        <v>487616</v>
      </c>
      <c r="B21781" s="5" t="s">
        <v>49</v>
      </c>
    </row>
    <row r="21782" spans="1:2" x14ac:dyDescent="0.3">
      <c r="A21782" s="3">
        <v>487616</v>
      </c>
      <c r="B21782" s="5" t="s">
        <v>7548</v>
      </c>
    </row>
    <row r="21783" spans="1:2" x14ac:dyDescent="0.3">
      <c r="A21783" s="3">
        <v>460321</v>
      </c>
      <c r="B21783" s="5" t="s">
        <v>777</v>
      </c>
    </row>
    <row r="21784" spans="1:2" x14ac:dyDescent="0.3">
      <c r="A21784" s="3">
        <v>460321</v>
      </c>
      <c r="B21784" s="5" t="s">
        <v>1139</v>
      </c>
    </row>
    <row r="21785" spans="1:2" x14ac:dyDescent="0.3">
      <c r="A21785" s="3">
        <v>460321</v>
      </c>
      <c r="B21785" s="5" t="s">
        <v>166</v>
      </c>
    </row>
    <row r="21786" spans="1:2" x14ac:dyDescent="0.3">
      <c r="A21786" s="3">
        <v>574982</v>
      </c>
      <c r="B21786" s="5" t="s">
        <v>166</v>
      </c>
    </row>
    <row r="21787" spans="1:2" x14ac:dyDescent="0.3">
      <c r="A21787" s="3">
        <v>574982</v>
      </c>
      <c r="B21787" s="5" t="s">
        <v>2528</v>
      </c>
    </row>
    <row r="21788" spans="1:2" x14ac:dyDescent="0.3">
      <c r="A21788" s="3">
        <v>574982</v>
      </c>
      <c r="B21788" s="5" t="s">
        <v>777</v>
      </c>
    </row>
    <row r="21789" spans="1:2" x14ac:dyDescent="0.3">
      <c r="A21789" s="3">
        <v>501170</v>
      </c>
      <c r="B21789" s="5" t="s">
        <v>468</v>
      </c>
    </row>
    <row r="21790" spans="1:2" x14ac:dyDescent="0.3">
      <c r="A21790" s="3">
        <v>501170</v>
      </c>
      <c r="B21790" s="5" t="s">
        <v>166</v>
      </c>
    </row>
    <row r="21791" spans="1:2" x14ac:dyDescent="0.3">
      <c r="A21791" s="3">
        <v>501170</v>
      </c>
      <c r="B21791" s="5" t="s">
        <v>2848</v>
      </c>
    </row>
    <row r="21792" spans="1:2" x14ac:dyDescent="0.3">
      <c r="A21792" s="3">
        <v>658009</v>
      </c>
      <c r="B21792" s="5" t="s">
        <v>777</v>
      </c>
    </row>
    <row r="21793" spans="1:2" x14ac:dyDescent="0.3">
      <c r="A21793" s="3">
        <v>658009</v>
      </c>
      <c r="B21793" s="5" t="s">
        <v>49</v>
      </c>
    </row>
    <row r="21794" spans="1:2" x14ac:dyDescent="0.3">
      <c r="A21794" s="3">
        <v>585831</v>
      </c>
      <c r="B21794" s="5" t="s">
        <v>777</v>
      </c>
    </row>
    <row r="21795" spans="1:2" x14ac:dyDescent="0.3">
      <c r="A21795" s="3">
        <v>585831</v>
      </c>
      <c r="B21795" s="5" t="s">
        <v>1246</v>
      </c>
    </row>
    <row r="21796" spans="1:2" x14ac:dyDescent="0.3">
      <c r="A21796" s="3">
        <v>506517</v>
      </c>
      <c r="B21796" s="5" t="s">
        <v>1139</v>
      </c>
    </row>
    <row r="21797" spans="1:2" x14ac:dyDescent="0.3">
      <c r="A21797" s="3">
        <v>506517</v>
      </c>
      <c r="B21797" s="5" t="s">
        <v>6748</v>
      </c>
    </row>
    <row r="21798" spans="1:2" x14ac:dyDescent="0.3">
      <c r="A21798" s="3">
        <v>506517</v>
      </c>
      <c r="B21798" s="5" t="s">
        <v>2528</v>
      </c>
    </row>
    <row r="21799" spans="1:2" x14ac:dyDescent="0.3">
      <c r="A21799" s="3">
        <v>540901</v>
      </c>
      <c r="B21799" s="5" t="s">
        <v>49</v>
      </c>
    </row>
    <row r="21800" spans="1:2" x14ac:dyDescent="0.3">
      <c r="A21800" s="3">
        <v>540901</v>
      </c>
      <c r="B21800" s="5" t="s">
        <v>30</v>
      </c>
    </row>
    <row r="21801" spans="1:2" x14ac:dyDescent="0.3">
      <c r="A21801" s="3">
        <v>540901</v>
      </c>
      <c r="B21801" s="5" t="s">
        <v>1246</v>
      </c>
    </row>
    <row r="21802" spans="1:2" x14ac:dyDescent="0.3">
      <c r="A21802" s="3">
        <v>535292</v>
      </c>
      <c r="B21802" s="5" t="s">
        <v>1246</v>
      </c>
    </row>
    <row r="21803" spans="1:2" x14ac:dyDescent="0.3">
      <c r="A21803" s="3">
        <v>535292</v>
      </c>
      <c r="B21803" s="5" t="s">
        <v>777</v>
      </c>
    </row>
    <row r="21804" spans="1:2" x14ac:dyDescent="0.3">
      <c r="A21804" s="3">
        <v>535292</v>
      </c>
      <c r="B21804" s="5" t="s">
        <v>49</v>
      </c>
    </row>
    <row r="21805" spans="1:2" x14ac:dyDescent="0.3">
      <c r="A21805" s="3">
        <v>431693</v>
      </c>
      <c r="B21805" s="5" t="s">
        <v>2297</v>
      </c>
    </row>
    <row r="21806" spans="1:2" x14ac:dyDescent="0.3">
      <c r="A21806" s="3">
        <v>431693</v>
      </c>
      <c r="B21806" s="5" t="s">
        <v>777</v>
      </c>
    </row>
    <row r="21807" spans="1:2" x14ac:dyDescent="0.3">
      <c r="A21807" s="3">
        <v>431693</v>
      </c>
      <c r="B21807" s="5" t="s">
        <v>1139</v>
      </c>
    </row>
    <row r="21808" spans="1:2" x14ac:dyDescent="0.3">
      <c r="A21808" s="3">
        <v>431693</v>
      </c>
      <c r="B21808" s="5" t="s">
        <v>30</v>
      </c>
    </row>
    <row r="21809" spans="1:2" x14ac:dyDescent="0.3">
      <c r="A21809" s="3">
        <v>431693</v>
      </c>
      <c r="B21809" s="5" t="s">
        <v>6748</v>
      </c>
    </row>
    <row r="21810" spans="1:2" x14ac:dyDescent="0.3">
      <c r="A21810" s="3">
        <v>438650</v>
      </c>
      <c r="B21810" s="5" t="s">
        <v>777</v>
      </c>
    </row>
    <row r="21811" spans="1:2" x14ac:dyDescent="0.3">
      <c r="A21811" s="3">
        <v>438650</v>
      </c>
      <c r="B21811" s="5" t="s">
        <v>1246</v>
      </c>
    </row>
    <row r="21812" spans="1:2" x14ac:dyDescent="0.3">
      <c r="A21812" s="3">
        <v>438650</v>
      </c>
      <c r="B21812" s="5" t="s">
        <v>166</v>
      </c>
    </row>
    <row r="21813" spans="1:2" x14ac:dyDescent="0.3">
      <c r="A21813" s="3">
        <v>438650</v>
      </c>
      <c r="B21813" s="5" t="s">
        <v>30</v>
      </c>
    </row>
    <row r="21814" spans="1:2" x14ac:dyDescent="0.3">
      <c r="A21814" s="3">
        <v>438650</v>
      </c>
      <c r="B21814" s="5" t="s">
        <v>49</v>
      </c>
    </row>
    <row r="21815" spans="1:2" x14ac:dyDescent="0.3">
      <c r="A21815" s="3">
        <v>553837</v>
      </c>
      <c r="B21815" s="5" t="s">
        <v>2297</v>
      </c>
    </row>
    <row r="21816" spans="1:2" x14ac:dyDescent="0.3">
      <c r="A21816" s="3">
        <v>553837</v>
      </c>
      <c r="B21816" s="5" t="s">
        <v>2528</v>
      </c>
    </row>
    <row r="21817" spans="1:2" x14ac:dyDescent="0.3">
      <c r="A21817" s="3">
        <v>553837</v>
      </c>
      <c r="B21817" s="5" t="s">
        <v>1246</v>
      </c>
    </row>
    <row r="21818" spans="1:2" x14ac:dyDescent="0.3">
      <c r="A21818" s="3">
        <v>553837</v>
      </c>
      <c r="B21818" s="5" t="s">
        <v>6631</v>
      </c>
    </row>
    <row r="21819" spans="1:2" x14ac:dyDescent="0.3">
      <c r="A21819" s="3">
        <v>553837</v>
      </c>
      <c r="B21819" s="5" t="s">
        <v>310</v>
      </c>
    </row>
    <row r="21820" spans="1:2" x14ac:dyDescent="0.3">
      <c r="A21820" s="3">
        <v>428045</v>
      </c>
      <c r="B21820" s="5" t="s">
        <v>777</v>
      </c>
    </row>
    <row r="21821" spans="1:2" x14ac:dyDescent="0.3">
      <c r="A21821" s="3">
        <v>428045</v>
      </c>
      <c r="B21821" s="5" t="s">
        <v>1139</v>
      </c>
    </row>
    <row r="21822" spans="1:2" x14ac:dyDescent="0.3">
      <c r="A21822" s="3">
        <v>428045</v>
      </c>
      <c r="B21822" s="5" t="s">
        <v>6748</v>
      </c>
    </row>
    <row r="21823" spans="1:2" x14ac:dyDescent="0.3">
      <c r="A21823" s="3">
        <v>428045</v>
      </c>
      <c r="B21823" s="5" t="s">
        <v>2848</v>
      </c>
    </row>
    <row r="21824" spans="1:2" x14ac:dyDescent="0.3">
      <c r="A21824" s="3">
        <v>280217</v>
      </c>
      <c r="B21824" s="5" t="s">
        <v>777</v>
      </c>
    </row>
    <row r="21825" spans="1:2" x14ac:dyDescent="0.3">
      <c r="A21825" s="3">
        <v>280217</v>
      </c>
      <c r="B21825" s="5" t="s">
        <v>1139</v>
      </c>
    </row>
    <row r="21826" spans="1:2" x14ac:dyDescent="0.3">
      <c r="A21826" s="3">
        <v>280217</v>
      </c>
      <c r="B21826" s="5" t="s">
        <v>2297</v>
      </c>
    </row>
    <row r="21827" spans="1:2" x14ac:dyDescent="0.3">
      <c r="A21827" s="3">
        <v>280217</v>
      </c>
      <c r="B21827" s="5" t="s">
        <v>30</v>
      </c>
    </row>
    <row r="21828" spans="1:2" x14ac:dyDescent="0.3">
      <c r="A21828" s="3">
        <v>280217</v>
      </c>
      <c r="B21828" s="5" t="s">
        <v>6748</v>
      </c>
    </row>
    <row r="21829" spans="1:2" x14ac:dyDescent="0.3">
      <c r="A21829" s="3">
        <v>595985</v>
      </c>
      <c r="B21829" s="5" t="s">
        <v>166</v>
      </c>
    </row>
    <row r="21830" spans="1:2" x14ac:dyDescent="0.3">
      <c r="A21830" s="3">
        <v>595985</v>
      </c>
      <c r="B21830" s="5" t="s">
        <v>777</v>
      </c>
    </row>
    <row r="21831" spans="1:2" x14ac:dyDescent="0.3">
      <c r="A21831" s="3">
        <v>508965</v>
      </c>
      <c r="B21831" s="5" t="s">
        <v>2297</v>
      </c>
    </row>
    <row r="21832" spans="1:2" x14ac:dyDescent="0.3">
      <c r="A21832" s="3">
        <v>508965</v>
      </c>
      <c r="B21832" s="5" t="s">
        <v>6748</v>
      </c>
    </row>
    <row r="21833" spans="1:2" x14ac:dyDescent="0.3">
      <c r="A21833" s="3">
        <v>508965</v>
      </c>
      <c r="B21833" s="5" t="s">
        <v>1139</v>
      </c>
    </row>
    <row r="21834" spans="1:2" x14ac:dyDescent="0.3">
      <c r="A21834" s="3">
        <v>508965</v>
      </c>
      <c r="B21834" s="5" t="s">
        <v>30</v>
      </c>
    </row>
    <row r="21835" spans="1:2" x14ac:dyDescent="0.3">
      <c r="A21835" s="3">
        <v>508965</v>
      </c>
      <c r="B21835" s="5" t="s">
        <v>2848</v>
      </c>
    </row>
    <row r="21836" spans="1:2" x14ac:dyDescent="0.3">
      <c r="A21836" s="3">
        <v>508763</v>
      </c>
      <c r="B21836" s="5" t="s">
        <v>49</v>
      </c>
    </row>
    <row r="21837" spans="1:2" x14ac:dyDescent="0.3">
      <c r="A21837" s="3">
        <v>508763</v>
      </c>
      <c r="B21837" s="5" t="s">
        <v>1139</v>
      </c>
    </row>
    <row r="21838" spans="1:2" x14ac:dyDescent="0.3">
      <c r="A21838" s="3">
        <v>508763</v>
      </c>
      <c r="B21838" s="5" t="s">
        <v>6748</v>
      </c>
    </row>
    <row r="21839" spans="1:2" x14ac:dyDescent="0.3">
      <c r="A21839" s="3">
        <v>416144</v>
      </c>
      <c r="B21839" s="5" t="s">
        <v>166</v>
      </c>
    </row>
    <row r="21840" spans="1:2" x14ac:dyDescent="0.3">
      <c r="A21840" s="3">
        <v>416144</v>
      </c>
      <c r="B21840" s="5" t="s">
        <v>7548</v>
      </c>
    </row>
    <row r="21841" spans="1:2" x14ac:dyDescent="0.3">
      <c r="A21841" s="3">
        <v>416144</v>
      </c>
      <c r="B21841" s="5" t="s">
        <v>49</v>
      </c>
    </row>
    <row r="21842" spans="1:2" x14ac:dyDescent="0.3">
      <c r="A21842" s="3">
        <v>416144</v>
      </c>
      <c r="B21842" s="5" t="s">
        <v>777</v>
      </c>
    </row>
    <row r="21843" spans="1:2" x14ac:dyDescent="0.3">
      <c r="A21843" s="3">
        <v>684501</v>
      </c>
      <c r="B21843" s="5" t="s">
        <v>49</v>
      </c>
    </row>
    <row r="21844" spans="1:2" x14ac:dyDescent="0.3">
      <c r="A21844" s="3">
        <v>684501</v>
      </c>
      <c r="B21844" s="5" t="s">
        <v>886</v>
      </c>
    </row>
    <row r="21845" spans="1:2" x14ac:dyDescent="0.3">
      <c r="A21845" s="3">
        <v>853033</v>
      </c>
      <c r="B21845" s="5" t="s">
        <v>49</v>
      </c>
    </row>
    <row r="21846" spans="1:2" x14ac:dyDescent="0.3">
      <c r="A21846" s="3">
        <v>853033</v>
      </c>
      <c r="B21846" s="5" t="s">
        <v>886</v>
      </c>
    </row>
    <row r="21847" spans="1:2" x14ac:dyDescent="0.3">
      <c r="A21847" s="3">
        <v>440472</v>
      </c>
      <c r="B21847" s="5" t="s">
        <v>30</v>
      </c>
    </row>
    <row r="21848" spans="1:2" x14ac:dyDescent="0.3">
      <c r="A21848" s="3">
        <v>440472</v>
      </c>
      <c r="B21848" s="5" t="s">
        <v>49</v>
      </c>
    </row>
    <row r="21849" spans="1:2" x14ac:dyDescent="0.3">
      <c r="A21849" s="3">
        <v>639838</v>
      </c>
      <c r="B21849" s="5" t="s">
        <v>166</v>
      </c>
    </row>
    <row r="21850" spans="1:2" x14ac:dyDescent="0.3">
      <c r="A21850" s="3">
        <v>615165</v>
      </c>
      <c r="B21850" s="5" t="s">
        <v>2297</v>
      </c>
    </row>
    <row r="21851" spans="1:2" x14ac:dyDescent="0.3">
      <c r="A21851" s="3">
        <v>615165</v>
      </c>
      <c r="B21851" s="5" t="s">
        <v>886</v>
      </c>
    </row>
    <row r="21852" spans="1:2" x14ac:dyDescent="0.3">
      <c r="A21852" s="3">
        <v>492188</v>
      </c>
      <c r="B21852" s="5" t="s">
        <v>49</v>
      </c>
    </row>
    <row r="21853" spans="1:2" x14ac:dyDescent="0.3">
      <c r="A21853" s="3">
        <v>484468</v>
      </c>
      <c r="B21853" s="5" t="s">
        <v>166</v>
      </c>
    </row>
    <row r="21854" spans="1:2" x14ac:dyDescent="0.3">
      <c r="A21854" s="3">
        <v>484468</v>
      </c>
      <c r="B21854" s="5" t="s">
        <v>777</v>
      </c>
    </row>
    <row r="21855" spans="1:2" x14ac:dyDescent="0.3">
      <c r="A21855" s="3">
        <v>484468</v>
      </c>
      <c r="B21855" s="5" t="s">
        <v>1139</v>
      </c>
    </row>
    <row r="21856" spans="1:2" x14ac:dyDescent="0.3">
      <c r="A21856" s="3">
        <v>512196</v>
      </c>
      <c r="B21856" s="5" t="s">
        <v>30</v>
      </c>
    </row>
    <row r="21857" spans="1:2" x14ac:dyDescent="0.3">
      <c r="A21857" s="3">
        <v>512196</v>
      </c>
      <c r="B21857" s="5" t="s">
        <v>468</v>
      </c>
    </row>
    <row r="21858" spans="1:2" x14ac:dyDescent="0.3">
      <c r="A21858" s="3">
        <v>512196</v>
      </c>
      <c r="B21858" s="5" t="s">
        <v>2528</v>
      </c>
    </row>
    <row r="21859" spans="1:2" x14ac:dyDescent="0.3">
      <c r="A21859" s="3">
        <v>571055</v>
      </c>
      <c r="B21859" s="5" t="s">
        <v>468</v>
      </c>
    </row>
    <row r="21860" spans="1:2" x14ac:dyDescent="0.3">
      <c r="A21860" s="3">
        <v>571055</v>
      </c>
      <c r="B21860" s="5" t="s">
        <v>166</v>
      </c>
    </row>
    <row r="21861" spans="1:2" x14ac:dyDescent="0.3">
      <c r="A21861" s="3">
        <v>571055</v>
      </c>
      <c r="B21861" s="5" t="s">
        <v>19406</v>
      </c>
    </row>
    <row r="21862" spans="1:2" x14ac:dyDescent="0.3">
      <c r="A21862" s="3">
        <v>504608</v>
      </c>
      <c r="B21862" s="5" t="s">
        <v>2378</v>
      </c>
    </row>
    <row r="21863" spans="1:2" x14ac:dyDescent="0.3">
      <c r="A21863" s="3">
        <v>504608</v>
      </c>
      <c r="B21863" s="5" t="s">
        <v>49</v>
      </c>
    </row>
    <row r="21864" spans="1:2" x14ac:dyDescent="0.3">
      <c r="A21864" s="3">
        <v>570503</v>
      </c>
      <c r="B21864" s="5" t="s">
        <v>886</v>
      </c>
    </row>
    <row r="21865" spans="1:2" x14ac:dyDescent="0.3">
      <c r="A21865" s="3">
        <v>570503</v>
      </c>
      <c r="B21865" s="5" t="s">
        <v>49</v>
      </c>
    </row>
    <row r="21866" spans="1:2" x14ac:dyDescent="0.3">
      <c r="A21866" s="3">
        <v>481880</v>
      </c>
      <c r="B21866" s="5" t="s">
        <v>49</v>
      </c>
    </row>
    <row r="21867" spans="1:2" x14ac:dyDescent="0.3">
      <c r="A21867" s="3">
        <v>481880</v>
      </c>
      <c r="B21867" s="5" t="s">
        <v>1246</v>
      </c>
    </row>
    <row r="21868" spans="1:2" x14ac:dyDescent="0.3">
      <c r="A21868" s="3">
        <v>576004</v>
      </c>
      <c r="B21868" s="5" t="s">
        <v>30</v>
      </c>
    </row>
    <row r="21869" spans="1:2" x14ac:dyDescent="0.3">
      <c r="A21869" s="3">
        <v>576004</v>
      </c>
      <c r="B21869" s="5" t="s">
        <v>468</v>
      </c>
    </row>
    <row r="21870" spans="1:2" x14ac:dyDescent="0.3">
      <c r="A21870" s="3">
        <v>528091</v>
      </c>
      <c r="B21870" s="5" t="s">
        <v>468</v>
      </c>
    </row>
    <row r="21871" spans="1:2" x14ac:dyDescent="0.3">
      <c r="A21871" s="3">
        <v>528091</v>
      </c>
      <c r="B21871" s="5" t="s">
        <v>777</v>
      </c>
    </row>
    <row r="21872" spans="1:2" x14ac:dyDescent="0.3">
      <c r="A21872" s="3">
        <v>528091</v>
      </c>
      <c r="B21872" s="5" t="s">
        <v>166</v>
      </c>
    </row>
    <row r="21873" spans="1:2" x14ac:dyDescent="0.3">
      <c r="A21873" s="3">
        <v>553600</v>
      </c>
      <c r="B21873" s="5" t="s">
        <v>2297</v>
      </c>
    </row>
    <row r="21874" spans="1:2" x14ac:dyDescent="0.3">
      <c r="A21874" s="3">
        <v>553600</v>
      </c>
      <c r="B21874" s="5" t="s">
        <v>777</v>
      </c>
    </row>
    <row r="21875" spans="1:2" x14ac:dyDescent="0.3">
      <c r="A21875" s="3">
        <v>553600</v>
      </c>
      <c r="B21875" s="5" t="s">
        <v>2528</v>
      </c>
    </row>
    <row r="21876" spans="1:2" x14ac:dyDescent="0.3">
      <c r="A21876" s="3">
        <v>551115</v>
      </c>
      <c r="B21876" s="5" t="s">
        <v>777</v>
      </c>
    </row>
    <row r="21877" spans="1:2" x14ac:dyDescent="0.3">
      <c r="A21877" s="3">
        <v>551115</v>
      </c>
      <c r="B21877" s="5" t="s">
        <v>1246</v>
      </c>
    </row>
    <row r="21878" spans="1:2" x14ac:dyDescent="0.3">
      <c r="A21878" s="3">
        <v>551115</v>
      </c>
      <c r="B21878" s="5" t="s">
        <v>166</v>
      </c>
    </row>
    <row r="21879" spans="1:2" x14ac:dyDescent="0.3">
      <c r="A21879" s="3">
        <v>551115</v>
      </c>
      <c r="B21879" s="5" t="s">
        <v>49</v>
      </c>
    </row>
    <row r="21880" spans="1:2" x14ac:dyDescent="0.3">
      <c r="A21880" s="3">
        <v>599975</v>
      </c>
      <c r="B21880" s="5" t="s">
        <v>468</v>
      </c>
    </row>
    <row r="21881" spans="1:2" x14ac:dyDescent="0.3">
      <c r="A21881" s="3">
        <v>599975</v>
      </c>
      <c r="B21881" s="5" t="s">
        <v>166</v>
      </c>
    </row>
    <row r="21882" spans="1:2" x14ac:dyDescent="0.3">
      <c r="A21882" s="3">
        <v>458305</v>
      </c>
      <c r="B21882" s="5" t="s">
        <v>2528</v>
      </c>
    </row>
    <row r="21883" spans="1:2" x14ac:dyDescent="0.3">
      <c r="A21883" s="3">
        <v>458305</v>
      </c>
      <c r="B21883" s="5" t="s">
        <v>166</v>
      </c>
    </row>
    <row r="21884" spans="1:2" x14ac:dyDescent="0.3">
      <c r="A21884" s="3">
        <v>458305</v>
      </c>
      <c r="B21884" s="5" t="s">
        <v>6631</v>
      </c>
    </row>
    <row r="21885" spans="1:2" x14ac:dyDescent="0.3">
      <c r="A21885" s="3">
        <v>458305</v>
      </c>
      <c r="B21885" s="5" t="s">
        <v>468</v>
      </c>
    </row>
    <row r="21886" spans="1:2" x14ac:dyDescent="0.3">
      <c r="A21886" s="3">
        <v>525661</v>
      </c>
      <c r="B21886" s="5" t="s">
        <v>49</v>
      </c>
    </row>
    <row r="21887" spans="1:2" x14ac:dyDescent="0.3">
      <c r="A21887" s="3">
        <v>606856</v>
      </c>
      <c r="B21887" s="5" t="s">
        <v>1139</v>
      </c>
    </row>
    <row r="21888" spans="1:2" x14ac:dyDescent="0.3">
      <c r="A21888" s="3">
        <v>606856</v>
      </c>
      <c r="B21888" s="5" t="s">
        <v>6748</v>
      </c>
    </row>
    <row r="21889" spans="1:2" x14ac:dyDescent="0.3">
      <c r="A21889" s="3">
        <v>463843</v>
      </c>
      <c r="B21889" s="5" t="s">
        <v>468</v>
      </c>
    </row>
    <row r="21890" spans="1:2" x14ac:dyDescent="0.3">
      <c r="A21890" s="3">
        <v>461130</v>
      </c>
      <c r="B21890" s="5" t="s">
        <v>2528</v>
      </c>
    </row>
    <row r="21891" spans="1:2" x14ac:dyDescent="0.3">
      <c r="A21891" s="3">
        <v>461130</v>
      </c>
      <c r="B21891" s="5" t="s">
        <v>777</v>
      </c>
    </row>
    <row r="21892" spans="1:2" x14ac:dyDescent="0.3">
      <c r="A21892" s="3">
        <v>461130</v>
      </c>
      <c r="B21892" s="5" t="s">
        <v>1246</v>
      </c>
    </row>
    <row r="21893" spans="1:2" x14ac:dyDescent="0.3">
      <c r="A21893" s="3">
        <v>625450</v>
      </c>
      <c r="B21893" s="5" t="s">
        <v>30</v>
      </c>
    </row>
    <row r="21894" spans="1:2" x14ac:dyDescent="0.3">
      <c r="A21894" s="3">
        <v>625450</v>
      </c>
      <c r="B21894" s="5" t="s">
        <v>49</v>
      </c>
    </row>
    <row r="21895" spans="1:2" x14ac:dyDescent="0.3">
      <c r="A21895" s="3">
        <v>625450</v>
      </c>
      <c r="B21895" s="5" t="s">
        <v>886</v>
      </c>
    </row>
    <row r="21896" spans="1:2" x14ac:dyDescent="0.3">
      <c r="A21896" s="3">
        <v>523139</v>
      </c>
      <c r="B21896" s="5" t="s">
        <v>468</v>
      </c>
    </row>
    <row r="21897" spans="1:2" x14ac:dyDescent="0.3">
      <c r="A21897" s="3">
        <v>523139</v>
      </c>
      <c r="B21897" s="5" t="s">
        <v>49</v>
      </c>
    </row>
    <row r="21898" spans="1:2" x14ac:dyDescent="0.3">
      <c r="A21898" s="3">
        <v>523139</v>
      </c>
      <c r="B21898" s="5" t="s">
        <v>166</v>
      </c>
    </row>
    <row r="21899" spans="1:2" x14ac:dyDescent="0.3">
      <c r="A21899" s="3">
        <v>548473</v>
      </c>
      <c r="B21899" s="5" t="s">
        <v>468</v>
      </c>
    </row>
    <row r="21900" spans="1:2" x14ac:dyDescent="0.3">
      <c r="A21900" s="3">
        <v>548473</v>
      </c>
      <c r="B21900" s="5" t="s">
        <v>2528</v>
      </c>
    </row>
    <row r="21901" spans="1:2" x14ac:dyDescent="0.3">
      <c r="A21901" s="3">
        <v>548473</v>
      </c>
      <c r="B21901" s="5" t="s">
        <v>6631</v>
      </c>
    </row>
    <row r="21902" spans="1:2" x14ac:dyDescent="0.3">
      <c r="A21902" s="3">
        <v>548473</v>
      </c>
      <c r="B21902" s="5" t="s">
        <v>166</v>
      </c>
    </row>
    <row r="21903" spans="1:2" x14ac:dyDescent="0.3">
      <c r="A21903" s="3">
        <v>552178</v>
      </c>
      <c r="B21903" s="5" t="s">
        <v>49</v>
      </c>
    </row>
    <row r="21904" spans="1:2" x14ac:dyDescent="0.3">
      <c r="A21904" s="3">
        <v>552178</v>
      </c>
      <c r="B21904" s="5" t="s">
        <v>166</v>
      </c>
    </row>
    <row r="21905" spans="1:2" x14ac:dyDescent="0.3">
      <c r="A21905" s="3">
        <v>581387</v>
      </c>
      <c r="B21905" s="5" t="s">
        <v>777</v>
      </c>
    </row>
    <row r="21906" spans="1:2" x14ac:dyDescent="0.3">
      <c r="A21906" s="3">
        <v>581387</v>
      </c>
      <c r="B21906" s="5" t="s">
        <v>1139</v>
      </c>
    </row>
    <row r="21907" spans="1:2" x14ac:dyDescent="0.3">
      <c r="A21907" s="3">
        <v>581387</v>
      </c>
      <c r="B21907" s="5" t="s">
        <v>166</v>
      </c>
    </row>
    <row r="21908" spans="1:2" x14ac:dyDescent="0.3">
      <c r="A21908" s="3">
        <v>449562</v>
      </c>
      <c r="B21908" s="5" t="s">
        <v>30</v>
      </c>
    </row>
    <row r="21909" spans="1:2" x14ac:dyDescent="0.3">
      <c r="A21909" s="3">
        <v>449562</v>
      </c>
      <c r="B21909" s="5" t="s">
        <v>1246</v>
      </c>
    </row>
    <row r="21910" spans="1:2" x14ac:dyDescent="0.3">
      <c r="A21910" s="3">
        <v>431075</v>
      </c>
      <c r="B21910" s="5" t="s">
        <v>468</v>
      </c>
    </row>
    <row r="21911" spans="1:2" x14ac:dyDescent="0.3">
      <c r="A21911" s="3">
        <v>431075</v>
      </c>
      <c r="B21911" s="5" t="s">
        <v>6631</v>
      </c>
    </row>
    <row r="21912" spans="1:2" x14ac:dyDescent="0.3">
      <c r="A21912" s="3">
        <v>431075</v>
      </c>
      <c r="B21912" s="5" t="s">
        <v>166</v>
      </c>
    </row>
    <row r="21913" spans="1:2" x14ac:dyDescent="0.3">
      <c r="A21913" s="3">
        <v>533642</v>
      </c>
      <c r="B21913" s="5" t="s">
        <v>468</v>
      </c>
    </row>
    <row r="21914" spans="1:2" x14ac:dyDescent="0.3">
      <c r="A21914" s="3">
        <v>533642</v>
      </c>
      <c r="B21914" s="5" t="s">
        <v>166</v>
      </c>
    </row>
    <row r="21915" spans="1:2" x14ac:dyDescent="0.3">
      <c r="A21915" s="3">
        <v>606154</v>
      </c>
      <c r="B21915" s="5" t="s">
        <v>166</v>
      </c>
    </row>
    <row r="21916" spans="1:2" x14ac:dyDescent="0.3">
      <c r="A21916" s="3">
        <v>606154</v>
      </c>
      <c r="B21916" s="5" t="s">
        <v>49</v>
      </c>
    </row>
    <row r="21917" spans="1:2" x14ac:dyDescent="0.3">
      <c r="A21917" s="3">
        <v>581791</v>
      </c>
      <c r="B21917" s="5" t="s">
        <v>49</v>
      </c>
    </row>
    <row r="21918" spans="1:2" x14ac:dyDescent="0.3">
      <c r="A21918" s="3">
        <v>581791</v>
      </c>
      <c r="B21918" s="5" t="s">
        <v>886</v>
      </c>
    </row>
    <row r="21919" spans="1:2" x14ac:dyDescent="0.3">
      <c r="A21919" s="3">
        <v>506528</v>
      </c>
      <c r="B21919" s="5" t="s">
        <v>49</v>
      </c>
    </row>
    <row r="21920" spans="1:2" x14ac:dyDescent="0.3">
      <c r="A21920" s="3">
        <v>506528</v>
      </c>
      <c r="B21920" s="5" t="s">
        <v>7548</v>
      </c>
    </row>
    <row r="21921" spans="1:2" x14ac:dyDescent="0.3">
      <c r="A21921" s="3">
        <v>652572</v>
      </c>
      <c r="B21921" s="5" t="s">
        <v>886</v>
      </c>
    </row>
    <row r="21922" spans="1:2" x14ac:dyDescent="0.3">
      <c r="A21922" s="3">
        <v>606117</v>
      </c>
      <c r="B21922" s="5" t="s">
        <v>886</v>
      </c>
    </row>
    <row r="21923" spans="1:2" x14ac:dyDescent="0.3">
      <c r="A21923" s="3">
        <v>606117</v>
      </c>
      <c r="B21923" s="5" t="s">
        <v>2378</v>
      </c>
    </row>
    <row r="21924" spans="1:2" x14ac:dyDescent="0.3">
      <c r="A21924" s="3">
        <v>606117</v>
      </c>
      <c r="B21924" s="5" t="s">
        <v>30</v>
      </c>
    </row>
    <row r="21925" spans="1:2" x14ac:dyDescent="0.3">
      <c r="A21925" s="3">
        <v>606117</v>
      </c>
      <c r="B21925" s="5" t="s">
        <v>2848</v>
      </c>
    </row>
    <row r="21926" spans="1:2" x14ac:dyDescent="0.3">
      <c r="A21926" s="3">
        <v>292011</v>
      </c>
      <c r="B21926" s="5" t="s">
        <v>49</v>
      </c>
    </row>
    <row r="21927" spans="1:2" x14ac:dyDescent="0.3">
      <c r="A21927" s="3">
        <v>480042</v>
      </c>
      <c r="B21927" s="5" t="s">
        <v>777</v>
      </c>
    </row>
    <row r="21928" spans="1:2" x14ac:dyDescent="0.3">
      <c r="A21928" s="3">
        <v>480042</v>
      </c>
      <c r="B21928" s="5" t="s">
        <v>166</v>
      </c>
    </row>
    <row r="21929" spans="1:2" x14ac:dyDescent="0.3">
      <c r="A21929" s="3">
        <v>530079</v>
      </c>
      <c r="B21929" s="5" t="s">
        <v>2297</v>
      </c>
    </row>
    <row r="21930" spans="1:2" x14ac:dyDescent="0.3">
      <c r="A21930" s="3">
        <v>530079</v>
      </c>
      <c r="B21930" s="5" t="s">
        <v>886</v>
      </c>
    </row>
    <row r="21931" spans="1:2" x14ac:dyDescent="0.3">
      <c r="A21931" s="3">
        <v>530079</v>
      </c>
      <c r="B21931" s="5" t="s">
        <v>30</v>
      </c>
    </row>
    <row r="21932" spans="1:2" x14ac:dyDescent="0.3">
      <c r="A21932" s="3">
        <v>530079</v>
      </c>
      <c r="B21932" s="5" t="s">
        <v>49</v>
      </c>
    </row>
    <row r="21933" spans="1:2" x14ac:dyDescent="0.3">
      <c r="A21933" s="3">
        <v>530079</v>
      </c>
      <c r="B21933" s="5" t="s">
        <v>2848</v>
      </c>
    </row>
    <row r="21934" spans="1:2" x14ac:dyDescent="0.3">
      <c r="A21934" s="3">
        <v>620249</v>
      </c>
      <c r="B21934" s="5" t="s">
        <v>2297</v>
      </c>
    </row>
    <row r="21935" spans="1:2" x14ac:dyDescent="0.3">
      <c r="A21935" s="3">
        <v>620249</v>
      </c>
      <c r="B21935" s="5" t="s">
        <v>2848</v>
      </c>
    </row>
    <row r="21936" spans="1:2" x14ac:dyDescent="0.3">
      <c r="A21936" s="3">
        <v>620249</v>
      </c>
      <c r="B21936" s="5" t="s">
        <v>777</v>
      </c>
    </row>
    <row r="21937" spans="1:2" x14ac:dyDescent="0.3">
      <c r="A21937" s="3">
        <v>653127</v>
      </c>
      <c r="B21937" s="5" t="s">
        <v>886</v>
      </c>
    </row>
    <row r="21938" spans="1:2" x14ac:dyDescent="0.3">
      <c r="A21938" s="3">
        <v>532067</v>
      </c>
      <c r="B21938" s="5" t="s">
        <v>2297</v>
      </c>
    </row>
    <row r="21939" spans="1:2" x14ac:dyDescent="0.3">
      <c r="A21939" s="3">
        <v>532067</v>
      </c>
      <c r="B21939" s="5" t="s">
        <v>1139</v>
      </c>
    </row>
    <row r="21940" spans="1:2" x14ac:dyDescent="0.3">
      <c r="A21940" s="3">
        <v>532067</v>
      </c>
      <c r="B21940" s="5" t="s">
        <v>30</v>
      </c>
    </row>
    <row r="21941" spans="1:2" x14ac:dyDescent="0.3">
      <c r="A21941" s="3">
        <v>532067</v>
      </c>
      <c r="B21941" s="5" t="s">
        <v>2848</v>
      </c>
    </row>
    <row r="21942" spans="1:2" x14ac:dyDescent="0.3">
      <c r="A21942" s="3">
        <v>574074</v>
      </c>
      <c r="B21942" s="5" t="s">
        <v>2297</v>
      </c>
    </row>
    <row r="21943" spans="1:2" x14ac:dyDescent="0.3">
      <c r="A21943" s="3">
        <v>574074</v>
      </c>
      <c r="B21943" s="5" t="s">
        <v>6748</v>
      </c>
    </row>
    <row r="21944" spans="1:2" x14ac:dyDescent="0.3">
      <c r="A21944" s="3">
        <v>574074</v>
      </c>
      <c r="B21944" s="5" t="s">
        <v>49</v>
      </c>
    </row>
    <row r="21945" spans="1:2" x14ac:dyDescent="0.3">
      <c r="A21945" s="3">
        <v>500852</v>
      </c>
      <c r="B21945" s="5" t="s">
        <v>777</v>
      </c>
    </row>
    <row r="21946" spans="1:2" x14ac:dyDescent="0.3">
      <c r="A21946" s="3">
        <v>400157</v>
      </c>
      <c r="B21946" s="5" t="s">
        <v>30</v>
      </c>
    </row>
    <row r="21947" spans="1:2" x14ac:dyDescent="0.3">
      <c r="A21947" s="3">
        <v>400157</v>
      </c>
      <c r="B21947" s="5" t="s">
        <v>2297</v>
      </c>
    </row>
    <row r="21948" spans="1:2" x14ac:dyDescent="0.3">
      <c r="A21948" s="3">
        <v>400157</v>
      </c>
      <c r="B21948" s="5" t="s">
        <v>1139</v>
      </c>
    </row>
    <row r="21949" spans="1:2" x14ac:dyDescent="0.3">
      <c r="A21949" s="3">
        <v>400157</v>
      </c>
      <c r="B21949" s="5" t="s">
        <v>6748</v>
      </c>
    </row>
    <row r="21950" spans="1:2" x14ac:dyDescent="0.3">
      <c r="A21950" s="3">
        <v>400157</v>
      </c>
      <c r="B21950" s="5" t="s">
        <v>2848</v>
      </c>
    </row>
    <row r="21951" spans="1:2" x14ac:dyDescent="0.3">
      <c r="A21951" s="3">
        <v>509874</v>
      </c>
      <c r="B21951" s="5" t="s">
        <v>1246</v>
      </c>
    </row>
    <row r="21952" spans="1:2" x14ac:dyDescent="0.3">
      <c r="A21952" s="3">
        <v>509874</v>
      </c>
      <c r="B21952" s="5" t="s">
        <v>30</v>
      </c>
    </row>
    <row r="21953" spans="1:2" x14ac:dyDescent="0.3">
      <c r="A21953" s="3">
        <v>509874</v>
      </c>
      <c r="B21953" s="5" t="s">
        <v>49</v>
      </c>
    </row>
    <row r="21954" spans="1:2" x14ac:dyDescent="0.3">
      <c r="A21954" s="3">
        <v>535581</v>
      </c>
      <c r="B21954" s="5" t="s">
        <v>30</v>
      </c>
    </row>
    <row r="21955" spans="1:2" x14ac:dyDescent="0.3">
      <c r="A21955" s="3">
        <v>535581</v>
      </c>
      <c r="B21955" s="5" t="s">
        <v>468</v>
      </c>
    </row>
    <row r="21956" spans="1:2" x14ac:dyDescent="0.3">
      <c r="A21956" s="3">
        <v>302349</v>
      </c>
      <c r="B21956" s="5" t="s">
        <v>777</v>
      </c>
    </row>
    <row r="21957" spans="1:2" x14ac:dyDescent="0.3">
      <c r="A21957" s="3">
        <v>302349</v>
      </c>
      <c r="B21957" s="5" t="s">
        <v>30</v>
      </c>
    </row>
    <row r="21958" spans="1:2" x14ac:dyDescent="0.3">
      <c r="A21958" s="3">
        <v>302349</v>
      </c>
      <c r="B21958" s="5" t="s">
        <v>2848</v>
      </c>
    </row>
    <row r="21959" spans="1:2" x14ac:dyDescent="0.3">
      <c r="A21959" s="3">
        <v>302349</v>
      </c>
      <c r="B21959" s="5" t="s">
        <v>2528</v>
      </c>
    </row>
    <row r="21960" spans="1:2" x14ac:dyDescent="0.3">
      <c r="A21960" s="3">
        <v>697251</v>
      </c>
      <c r="B21960" s="5" t="s">
        <v>886</v>
      </c>
    </row>
    <row r="21961" spans="1:2" x14ac:dyDescent="0.3">
      <c r="A21961" s="3">
        <v>499338</v>
      </c>
      <c r="B21961" s="5" t="s">
        <v>6748</v>
      </c>
    </row>
    <row r="21962" spans="1:2" x14ac:dyDescent="0.3">
      <c r="A21962" s="3">
        <v>499338</v>
      </c>
      <c r="B21962" s="5" t="s">
        <v>49</v>
      </c>
    </row>
    <row r="21963" spans="1:2" x14ac:dyDescent="0.3">
      <c r="A21963" s="3">
        <v>519010</v>
      </c>
      <c r="B21963" s="5" t="s">
        <v>49</v>
      </c>
    </row>
    <row r="21964" spans="1:2" x14ac:dyDescent="0.3">
      <c r="A21964" s="3">
        <v>512895</v>
      </c>
      <c r="B21964" s="5" t="s">
        <v>6748</v>
      </c>
    </row>
    <row r="21965" spans="1:2" x14ac:dyDescent="0.3">
      <c r="A21965" s="3">
        <v>512895</v>
      </c>
      <c r="B21965" s="5" t="s">
        <v>886</v>
      </c>
    </row>
    <row r="21966" spans="1:2" x14ac:dyDescent="0.3">
      <c r="A21966" s="3">
        <v>512895</v>
      </c>
      <c r="B21966" s="5" t="s">
        <v>30</v>
      </c>
    </row>
    <row r="21967" spans="1:2" x14ac:dyDescent="0.3">
      <c r="A21967" s="3">
        <v>621191</v>
      </c>
      <c r="B21967" s="5" t="s">
        <v>1246</v>
      </c>
    </row>
    <row r="21968" spans="1:2" x14ac:dyDescent="0.3">
      <c r="A21968" s="3">
        <v>621191</v>
      </c>
      <c r="B21968" s="5" t="s">
        <v>49</v>
      </c>
    </row>
    <row r="21969" spans="1:2" x14ac:dyDescent="0.3">
      <c r="A21969" s="3">
        <v>621191</v>
      </c>
      <c r="B21969" s="5" t="s">
        <v>886</v>
      </c>
    </row>
    <row r="21970" spans="1:2" x14ac:dyDescent="0.3">
      <c r="A21970" s="3">
        <v>466081</v>
      </c>
      <c r="B21970" s="5" t="s">
        <v>49</v>
      </c>
    </row>
    <row r="21971" spans="1:2" x14ac:dyDescent="0.3">
      <c r="A21971" s="3">
        <v>466081</v>
      </c>
      <c r="B21971" s="5" t="s">
        <v>1246</v>
      </c>
    </row>
    <row r="21972" spans="1:2" x14ac:dyDescent="0.3">
      <c r="A21972" s="3">
        <v>466081</v>
      </c>
      <c r="B21972" s="5" t="s">
        <v>166</v>
      </c>
    </row>
    <row r="21973" spans="1:2" x14ac:dyDescent="0.3">
      <c r="A21973" s="3">
        <v>468816</v>
      </c>
      <c r="B21973" s="5" t="s">
        <v>777</v>
      </c>
    </row>
    <row r="21974" spans="1:2" x14ac:dyDescent="0.3">
      <c r="A21974" s="3">
        <v>468816</v>
      </c>
      <c r="B21974" s="5" t="s">
        <v>7548</v>
      </c>
    </row>
    <row r="21975" spans="1:2" x14ac:dyDescent="0.3">
      <c r="A21975" s="3">
        <v>468816</v>
      </c>
      <c r="B21975" s="5" t="s">
        <v>49</v>
      </c>
    </row>
    <row r="21976" spans="1:2" x14ac:dyDescent="0.3">
      <c r="A21976" s="3">
        <v>521777</v>
      </c>
      <c r="B21976" s="5" t="s">
        <v>30</v>
      </c>
    </row>
    <row r="21977" spans="1:2" x14ac:dyDescent="0.3">
      <c r="A21977" s="3">
        <v>559401</v>
      </c>
      <c r="B21977" s="5" t="s">
        <v>49</v>
      </c>
    </row>
    <row r="21978" spans="1:2" x14ac:dyDescent="0.3">
      <c r="A21978" s="3">
        <v>486131</v>
      </c>
      <c r="B21978" s="5" t="s">
        <v>777</v>
      </c>
    </row>
    <row r="21979" spans="1:2" x14ac:dyDescent="0.3">
      <c r="A21979" s="3">
        <v>486131</v>
      </c>
      <c r="B21979" s="5" t="s">
        <v>1246</v>
      </c>
    </row>
    <row r="21980" spans="1:2" x14ac:dyDescent="0.3">
      <c r="A21980" s="3">
        <v>486131</v>
      </c>
      <c r="B21980" s="5" t="s">
        <v>30</v>
      </c>
    </row>
    <row r="21981" spans="1:2" x14ac:dyDescent="0.3">
      <c r="A21981" s="3">
        <v>486131</v>
      </c>
      <c r="B21981" s="5" t="s">
        <v>6631</v>
      </c>
    </row>
    <row r="21982" spans="1:2" x14ac:dyDescent="0.3">
      <c r="A21982" s="3">
        <v>454294</v>
      </c>
      <c r="B21982" s="5" t="s">
        <v>777</v>
      </c>
    </row>
    <row r="21983" spans="1:2" x14ac:dyDescent="0.3">
      <c r="A21983" s="3">
        <v>454294</v>
      </c>
      <c r="B21983" s="5" t="s">
        <v>1139</v>
      </c>
    </row>
    <row r="21984" spans="1:2" x14ac:dyDescent="0.3">
      <c r="A21984" s="3">
        <v>454294</v>
      </c>
      <c r="B21984" s="5" t="s">
        <v>2848</v>
      </c>
    </row>
    <row r="21985" spans="1:2" x14ac:dyDescent="0.3">
      <c r="A21985" s="3">
        <v>454294</v>
      </c>
      <c r="B21985" s="5" t="s">
        <v>6748</v>
      </c>
    </row>
    <row r="21986" spans="1:2" x14ac:dyDescent="0.3">
      <c r="A21986" s="3">
        <v>438674</v>
      </c>
      <c r="B21986" s="5" t="s">
        <v>1246</v>
      </c>
    </row>
    <row r="21987" spans="1:2" x14ac:dyDescent="0.3">
      <c r="A21987" s="3">
        <v>438674</v>
      </c>
      <c r="B21987" s="5" t="s">
        <v>777</v>
      </c>
    </row>
    <row r="21988" spans="1:2" x14ac:dyDescent="0.3">
      <c r="A21988" s="3">
        <v>438674</v>
      </c>
      <c r="B21988" s="5" t="s">
        <v>166</v>
      </c>
    </row>
    <row r="21989" spans="1:2" x14ac:dyDescent="0.3">
      <c r="A21989" s="3">
        <v>500682</v>
      </c>
      <c r="B21989" s="5" t="s">
        <v>1246</v>
      </c>
    </row>
    <row r="21990" spans="1:2" x14ac:dyDescent="0.3">
      <c r="A21990" s="3">
        <v>500682</v>
      </c>
      <c r="B21990" s="5" t="s">
        <v>49</v>
      </c>
    </row>
    <row r="21991" spans="1:2" x14ac:dyDescent="0.3">
      <c r="A21991" s="3">
        <v>500682</v>
      </c>
      <c r="B21991" s="5" t="s">
        <v>166</v>
      </c>
    </row>
    <row r="21992" spans="1:2" x14ac:dyDescent="0.3">
      <c r="A21992" s="3">
        <v>491854</v>
      </c>
      <c r="B21992" s="5" t="s">
        <v>777</v>
      </c>
    </row>
    <row r="21993" spans="1:2" x14ac:dyDescent="0.3">
      <c r="A21993" s="3">
        <v>491854</v>
      </c>
      <c r="B21993" s="5" t="s">
        <v>2528</v>
      </c>
    </row>
    <row r="21994" spans="1:2" x14ac:dyDescent="0.3">
      <c r="A21994" s="3">
        <v>605804</v>
      </c>
      <c r="B21994" s="5" t="s">
        <v>468</v>
      </c>
    </row>
    <row r="21995" spans="1:2" x14ac:dyDescent="0.3">
      <c r="A21995" s="3">
        <v>605804</v>
      </c>
      <c r="B21995" s="5" t="s">
        <v>6631</v>
      </c>
    </row>
    <row r="21996" spans="1:2" x14ac:dyDescent="0.3">
      <c r="A21996" s="3">
        <v>605804</v>
      </c>
      <c r="B21996" s="5" t="s">
        <v>166</v>
      </c>
    </row>
    <row r="21997" spans="1:2" x14ac:dyDescent="0.3">
      <c r="A21997" s="3">
        <v>457799</v>
      </c>
      <c r="B21997" s="5" t="s">
        <v>49</v>
      </c>
    </row>
    <row r="21998" spans="1:2" x14ac:dyDescent="0.3">
      <c r="A21998" s="3">
        <v>457799</v>
      </c>
      <c r="B21998" s="5" t="s">
        <v>1246</v>
      </c>
    </row>
    <row r="21999" spans="1:2" x14ac:dyDescent="0.3">
      <c r="A21999" s="3">
        <v>527776</v>
      </c>
      <c r="B21999" s="5" t="s">
        <v>49</v>
      </c>
    </row>
    <row r="22000" spans="1:2" x14ac:dyDescent="0.3">
      <c r="A22000" s="3">
        <v>617986</v>
      </c>
      <c r="B22000" s="5" t="s">
        <v>166</v>
      </c>
    </row>
    <row r="22001" spans="1:2" x14ac:dyDescent="0.3">
      <c r="A22001" s="3">
        <v>617986</v>
      </c>
      <c r="B22001" s="5" t="s">
        <v>49</v>
      </c>
    </row>
    <row r="22002" spans="1:2" x14ac:dyDescent="0.3">
      <c r="A22002" s="3">
        <v>617986</v>
      </c>
      <c r="B22002" s="5" t="s">
        <v>1246</v>
      </c>
    </row>
    <row r="22003" spans="1:2" x14ac:dyDescent="0.3">
      <c r="A22003" s="3">
        <v>578844</v>
      </c>
      <c r="B22003" s="5" t="s">
        <v>886</v>
      </c>
    </row>
    <row r="22004" spans="1:2" x14ac:dyDescent="0.3">
      <c r="A22004" s="3">
        <v>567646</v>
      </c>
      <c r="B22004" s="5" t="s">
        <v>777</v>
      </c>
    </row>
    <row r="22005" spans="1:2" x14ac:dyDescent="0.3">
      <c r="A22005" s="3">
        <v>567646</v>
      </c>
      <c r="B22005" s="5" t="s">
        <v>30</v>
      </c>
    </row>
    <row r="22006" spans="1:2" x14ac:dyDescent="0.3">
      <c r="A22006" s="3">
        <v>567646</v>
      </c>
      <c r="B22006" s="5" t="s">
        <v>1246</v>
      </c>
    </row>
    <row r="22007" spans="1:2" x14ac:dyDescent="0.3">
      <c r="A22007" s="3">
        <v>549053</v>
      </c>
      <c r="B22007" s="5" t="s">
        <v>30</v>
      </c>
    </row>
    <row r="22008" spans="1:2" x14ac:dyDescent="0.3">
      <c r="A22008" s="3">
        <v>549053</v>
      </c>
      <c r="B22008" s="5" t="s">
        <v>886</v>
      </c>
    </row>
    <row r="22009" spans="1:2" x14ac:dyDescent="0.3">
      <c r="A22009" s="3">
        <v>463257</v>
      </c>
      <c r="B22009" s="5" t="s">
        <v>1139</v>
      </c>
    </row>
    <row r="22010" spans="1:2" x14ac:dyDescent="0.3">
      <c r="A22010" s="3">
        <v>463257</v>
      </c>
      <c r="B22010" s="5" t="s">
        <v>30</v>
      </c>
    </row>
    <row r="22011" spans="1:2" x14ac:dyDescent="0.3">
      <c r="A22011" s="3">
        <v>463257</v>
      </c>
      <c r="B22011" s="5" t="s">
        <v>49</v>
      </c>
    </row>
    <row r="22012" spans="1:2" x14ac:dyDescent="0.3">
      <c r="A22012" s="3">
        <v>587272</v>
      </c>
      <c r="B22012" s="5" t="s">
        <v>30</v>
      </c>
    </row>
    <row r="22013" spans="1:2" x14ac:dyDescent="0.3">
      <c r="A22013" s="3">
        <v>527261</v>
      </c>
      <c r="B22013" s="5" t="s">
        <v>468</v>
      </c>
    </row>
    <row r="22014" spans="1:2" x14ac:dyDescent="0.3">
      <c r="A22014" s="3">
        <v>527261</v>
      </c>
      <c r="B22014" s="5" t="s">
        <v>49</v>
      </c>
    </row>
    <row r="22015" spans="1:2" x14ac:dyDescent="0.3">
      <c r="A22015" s="3">
        <v>527261</v>
      </c>
      <c r="B22015" s="5" t="s">
        <v>166</v>
      </c>
    </row>
    <row r="22016" spans="1:2" x14ac:dyDescent="0.3">
      <c r="A22016" s="3">
        <v>527261</v>
      </c>
      <c r="B22016" s="5" t="s">
        <v>2848</v>
      </c>
    </row>
    <row r="22017" spans="1:2" x14ac:dyDescent="0.3">
      <c r="A22017" s="3">
        <v>508138</v>
      </c>
      <c r="B22017" s="5" t="s">
        <v>166</v>
      </c>
    </row>
    <row r="22018" spans="1:2" x14ac:dyDescent="0.3">
      <c r="A22018" s="3">
        <v>508138</v>
      </c>
      <c r="B22018" s="5" t="s">
        <v>1246</v>
      </c>
    </row>
    <row r="22019" spans="1:2" x14ac:dyDescent="0.3">
      <c r="A22019" s="3">
        <v>508138</v>
      </c>
      <c r="B22019" s="5" t="s">
        <v>777</v>
      </c>
    </row>
    <row r="22020" spans="1:2" x14ac:dyDescent="0.3">
      <c r="A22020" s="3">
        <v>502292</v>
      </c>
      <c r="B22020" s="5" t="s">
        <v>886</v>
      </c>
    </row>
    <row r="22021" spans="1:2" x14ac:dyDescent="0.3">
      <c r="A22021" s="3">
        <v>502292</v>
      </c>
      <c r="B22021" s="5" t="s">
        <v>30</v>
      </c>
    </row>
    <row r="22022" spans="1:2" x14ac:dyDescent="0.3">
      <c r="A22022" s="3">
        <v>764339</v>
      </c>
      <c r="B22022" s="5" t="s">
        <v>1845</v>
      </c>
    </row>
    <row r="22023" spans="1:2" x14ac:dyDescent="0.3">
      <c r="A22023" s="3">
        <v>543540</v>
      </c>
      <c r="B22023" s="5" t="s">
        <v>886</v>
      </c>
    </row>
    <row r="22024" spans="1:2" x14ac:dyDescent="0.3">
      <c r="A22024" s="3">
        <v>543540</v>
      </c>
      <c r="B22024" s="5" t="s">
        <v>30</v>
      </c>
    </row>
    <row r="22025" spans="1:2" x14ac:dyDescent="0.3">
      <c r="A22025" s="3">
        <v>616219</v>
      </c>
      <c r="B22025" s="5" t="s">
        <v>49</v>
      </c>
    </row>
    <row r="22026" spans="1:2" x14ac:dyDescent="0.3">
      <c r="A22026" s="3">
        <v>616219</v>
      </c>
      <c r="B22026" s="5" t="s">
        <v>886</v>
      </c>
    </row>
    <row r="22027" spans="1:2" x14ac:dyDescent="0.3">
      <c r="A22027" s="3">
        <v>793445</v>
      </c>
      <c r="B22027" s="5" t="s">
        <v>49</v>
      </c>
    </row>
    <row r="22028" spans="1:2" x14ac:dyDescent="0.3">
      <c r="A22028" s="3">
        <v>793445</v>
      </c>
      <c r="B22028" s="5" t="s">
        <v>6631</v>
      </c>
    </row>
    <row r="22029" spans="1:2" x14ac:dyDescent="0.3">
      <c r="A22029" s="3">
        <v>633604</v>
      </c>
      <c r="B22029" s="5" t="s">
        <v>468</v>
      </c>
    </row>
    <row r="22030" spans="1:2" x14ac:dyDescent="0.3">
      <c r="A22030" s="3">
        <v>633604</v>
      </c>
      <c r="B22030" s="5" t="s">
        <v>30</v>
      </c>
    </row>
    <row r="22031" spans="1:2" x14ac:dyDescent="0.3">
      <c r="A22031" s="3">
        <v>369196</v>
      </c>
      <c r="B22031" s="5" t="s">
        <v>166</v>
      </c>
    </row>
    <row r="22032" spans="1:2" x14ac:dyDescent="0.3">
      <c r="A22032" s="3">
        <v>369196</v>
      </c>
      <c r="B22032" s="5" t="s">
        <v>468</v>
      </c>
    </row>
    <row r="22033" spans="1:2" x14ac:dyDescent="0.3">
      <c r="A22033" s="3">
        <v>522212</v>
      </c>
      <c r="B22033" s="5" t="s">
        <v>49</v>
      </c>
    </row>
    <row r="22034" spans="1:2" x14ac:dyDescent="0.3">
      <c r="A22034" s="3">
        <v>522212</v>
      </c>
      <c r="B22034" s="5" t="s">
        <v>1246</v>
      </c>
    </row>
    <row r="22035" spans="1:2" x14ac:dyDescent="0.3">
      <c r="A22035" s="3">
        <v>522212</v>
      </c>
      <c r="B22035" s="5" t="s">
        <v>7548</v>
      </c>
    </row>
    <row r="22036" spans="1:2" x14ac:dyDescent="0.3">
      <c r="A22036" s="3">
        <v>471506</v>
      </c>
      <c r="B22036" s="5" t="s">
        <v>6631</v>
      </c>
    </row>
    <row r="22037" spans="1:2" x14ac:dyDescent="0.3">
      <c r="A22037" s="3">
        <v>471506</v>
      </c>
      <c r="B22037" s="5" t="s">
        <v>166</v>
      </c>
    </row>
    <row r="22038" spans="1:2" x14ac:dyDescent="0.3">
      <c r="A22038" s="3">
        <v>471506</v>
      </c>
      <c r="B22038" s="5" t="s">
        <v>468</v>
      </c>
    </row>
    <row r="22039" spans="1:2" x14ac:dyDescent="0.3">
      <c r="A22039" s="3">
        <v>471506</v>
      </c>
      <c r="B22039" s="5" t="s">
        <v>49</v>
      </c>
    </row>
    <row r="22040" spans="1:2" x14ac:dyDescent="0.3">
      <c r="A22040" s="3">
        <v>505600</v>
      </c>
      <c r="B22040" s="5" t="s">
        <v>30</v>
      </c>
    </row>
    <row r="22041" spans="1:2" x14ac:dyDescent="0.3">
      <c r="A22041" s="3">
        <v>413518</v>
      </c>
      <c r="B22041" s="5" t="s">
        <v>49</v>
      </c>
    </row>
    <row r="22042" spans="1:2" x14ac:dyDescent="0.3">
      <c r="A22042" s="3">
        <v>413518</v>
      </c>
      <c r="B22042" s="5" t="s">
        <v>6748</v>
      </c>
    </row>
    <row r="22043" spans="1:2" x14ac:dyDescent="0.3">
      <c r="A22043" s="3">
        <v>413518</v>
      </c>
      <c r="B22043" s="5" t="s">
        <v>2848</v>
      </c>
    </row>
    <row r="22044" spans="1:2" x14ac:dyDescent="0.3">
      <c r="A22044" s="3">
        <v>502416</v>
      </c>
      <c r="B22044" s="5" t="s">
        <v>468</v>
      </c>
    </row>
    <row r="22045" spans="1:2" x14ac:dyDescent="0.3">
      <c r="A22045" s="3">
        <v>502416</v>
      </c>
      <c r="B22045" s="5" t="s">
        <v>166</v>
      </c>
    </row>
    <row r="22046" spans="1:2" x14ac:dyDescent="0.3">
      <c r="A22046" s="3">
        <v>459992</v>
      </c>
      <c r="B22046" s="5" t="s">
        <v>30</v>
      </c>
    </row>
    <row r="22047" spans="1:2" x14ac:dyDescent="0.3">
      <c r="A22047" s="3">
        <v>459992</v>
      </c>
      <c r="B22047" s="5" t="s">
        <v>886</v>
      </c>
    </row>
    <row r="22048" spans="1:2" x14ac:dyDescent="0.3">
      <c r="A22048" s="3">
        <v>524251</v>
      </c>
      <c r="B22048" s="5" t="s">
        <v>468</v>
      </c>
    </row>
    <row r="22049" spans="1:2" x14ac:dyDescent="0.3">
      <c r="A22049" s="3">
        <v>524251</v>
      </c>
      <c r="B22049" s="5" t="s">
        <v>166</v>
      </c>
    </row>
    <row r="22050" spans="1:2" x14ac:dyDescent="0.3">
      <c r="A22050" s="3">
        <v>524251</v>
      </c>
      <c r="B22050" s="5" t="s">
        <v>6631</v>
      </c>
    </row>
    <row r="22051" spans="1:2" x14ac:dyDescent="0.3">
      <c r="A22051" s="3">
        <v>508802</v>
      </c>
      <c r="B22051" s="5" t="s">
        <v>329</v>
      </c>
    </row>
    <row r="22052" spans="1:2" x14ac:dyDescent="0.3">
      <c r="A22052" s="3">
        <v>508802</v>
      </c>
      <c r="B22052" s="5" t="s">
        <v>6748</v>
      </c>
    </row>
    <row r="22053" spans="1:2" x14ac:dyDescent="0.3">
      <c r="A22053" s="3">
        <v>551332</v>
      </c>
      <c r="B22053" s="5" t="s">
        <v>49</v>
      </c>
    </row>
    <row r="22054" spans="1:2" x14ac:dyDescent="0.3">
      <c r="A22054" s="3">
        <v>551332</v>
      </c>
      <c r="B22054" s="5" t="s">
        <v>7548</v>
      </c>
    </row>
    <row r="22055" spans="1:2" x14ac:dyDescent="0.3">
      <c r="A22055" s="3">
        <v>569594</v>
      </c>
      <c r="B22055" s="5" t="s">
        <v>777</v>
      </c>
    </row>
    <row r="22056" spans="1:2" x14ac:dyDescent="0.3">
      <c r="A22056" s="3">
        <v>569594</v>
      </c>
      <c r="B22056" s="5" t="s">
        <v>7548</v>
      </c>
    </row>
    <row r="22057" spans="1:2" x14ac:dyDescent="0.3">
      <c r="A22057" s="3">
        <v>569594</v>
      </c>
      <c r="B22057" s="5" t="s">
        <v>49</v>
      </c>
    </row>
    <row r="22058" spans="1:2" x14ac:dyDescent="0.3">
      <c r="A22058" s="3">
        <v>509730</v>
      </c>
      <c r="B22058" s="5" t="s">
        <v>6748</v>
      </c>
    </row>
    <row r="22059" spans="1:2" x14ac:dyDescent="0.3">
      <c r="A22059" s="3">
        <v>509730</v>
      </c>
      <c r="B22059" s="5" t="s">
        <v>2297</v>
      </c>
    </row>
    <row r="22060" spans="1:2" x14ac:dyDescent="0.3">
      <c r="A22060" s="3">
        <v>530382</v>
      </c>
      <c r="B22060" s="5" t="s">
        <v>2528</v>
      </c>
    </row>
    <row r="22061" spans="1:2" x14ac:dyDescent="0.3">
      <c r="A22061" s="3">
        <v>530382</v>
      </c>
      <c r="B22061" s="5" t="s">
        <v>166</v>
      </c>
    </row>
    <row r="22062" spans="1:2" x14ac:dyDescent="0.3">
      <c r="A22062" s="3">
        <v>531306</v>
      </c>
      <c r="B22062" s="5" t="s">
        <v>2528</v>
      </c>
    </row>
    <row r="22063" spans="1:2" x14ac:dyDescent="0.3">
      <c r="A22063" s="3">
        <v>531306</v>
      </c>
      <c r="B22063" s="5" t="s">
        <v>1139</v>
      </c>
    </row>
    <row r="22064" spans="1:2" x14ac:dyDescent="0.3">
      <c r="A22064" s="3">
        <v>531306</v>
      </c>
      <c r="B22064" s="5" t="s">
        <v>777</v>
      </c>
    </row>
    <row r="22065" spans="1:2" x14ac:dyDescent="0.3">
      <c r="A22065" s="3">
        <v>531306</v>
      </c>
      <c r="B22065" s="5" t="s">
        <v>30</v>
      </c>
    </row>
    <row r="22066" spans="1:2" x14ac:dyDescent="0.3">
      <c r="A22066" s="3">
        <v>581531</v>
      </c>
      <c r="B22066" s="5" t="s">
        <v>468</v>
      </c>
    </row>
    <row r="22067" spans="1:2" x14ac:dyDescent="0.3">
      <c r="A22067" s="3">
        <v>581531</v>
      </c>
      <c r="B22067" s="5" t="s">
        <v>166</v>
      </c>
    </row>
    <row r="22068" spans="1:2" x14ac:dyDescent="0.3">
      <c r="A22068" s="3">
        <v>700548</v>
      </c>
      <c r="B22068" s="5" t="s">
        <v>886</v>
      </c>
    </row>
    <row r="22069" spans="1:2" x14ac:dyDescent="0.3">
      <c r="A22069" s="3">
        <v>452832</v>
      </c>
      <c r="B22069" s="5" t="s">
        <v>166</v>
      </c>
    </row>
    <row r="22070" spans="1:2" x14ac:dyDescent="0.3">
      <c r="A22070" s="3">
        <v>452832</v>
      </c>
      <c r="B22070" s="5" t="s">
        <v>6631</v>
      </c>
    </row>
    <row r="22071" spans="1:2" x14ac:dyDescent="0.3">
      <c r="A22071" s="3">
        <v>452832</v>
      </c>
      <c r="B22071" s="5" t="s">
        <v>49</v>
      </c>
    </row>
    <row r="22072" spans="1:2" x14ac:dyDescent="0.3">
      <c r="A22072" s="3">
        <v>449563</v>
      </c>
      <c r="B22072" s="5" t="s">
        <v>30</v>
      </c>
    </row>
    <row r="22073" spans="1:2" x14ac:dyDescent="0.3">
      <c r="A22073" s="3">
        <v>449563</v>
      </c>
      <c r="B22073" s="5" t="s">
        <v>2848</v>
      </c>
    </row>
    <row r="22074" spans="1:2" x14ac:dyDescent="0.3">
      <c r="A22074" s="3">
        <v>449563</v>
      </c>
      <c r="B22074" s="5" t="s">
        <v>886</v>
      </c>
    </row>
    <row r="22075" spans="1:2" x14ac:dyDescent="0.3">
      <c r="A22075" s="3">
        <v>472674</v>
      </c>
      <c r="B22075" s="5" t="s">
        <v>49</v>
      </c>
    </row>
    <row r="22076" spans="1:2" x14ac:dyDescent="0.3">
      <c r="A22076" s="3">
        <v>604605</v>
      </c>
      <c r="B22076" s="5" t="s">
        <v>2297</v>
      </c>
    </row>
    <row r="22077" spans="1:2" x14ac:dyDescent="0.3">
      <c r="A22077" s="3">
        <v>604605</v>
      </c>
      <c r="B22077" s="5" t="s">
        <v>886</v>
      </c>
    </row>
    <row r="22078" spans="1:2" x14ac:dyDescent="0.3">
      <c r="A22078" s="3">
        <v>604605</v>
      </c>
      <c r="B22078" s="5" t="s">
        <v>2528</v>
      </c>
    </row>
    <row r="22079" spans="1:2" x14ac:dyDescent="0.3">
      <c r="A22079" s="3">
        <v>604605</v>
      </c>
      <c r="B22079" s="5" t="s">
        <v>49</v>
      </c>
    </row>
    <row r="22080" spans="1:2" x14ac:dyDescent="0.3">
      <c r="A22080" s="3">
        <v>567006</v>
      </c>
      <c r="B22080" s="5" t="s">
        <v>2297</v>
      </c>
    </row>
    <row r="22081" spans="1:2" x14ac:dyDescent="0.3">
      <c r="A22081" s="3">
        <v>567006</v>
      </c>
      <c r="B22081" s="5" t="s">
        <v>49</v>
      </c>
    </row>
    <row r="22082" spans="1:2" x14ac:dyDescent="0.3">
      <c r="A22082" s="3">
        <v>567006</v>
      </c>
      <c r="B22082" s="5" t="s">
        <v>777</v>
      </c>
    </row>
    <row r="22083" spans="1:2" x14ac:dyDescent="0.3">
      <c r="A22083" s="3">
        <v>567006</v>
      </c>
      <c r="B22083" s="5" t="s">
        <v>2528</v>
      </c>
    </row>
    <row r="22084" spans="1:2" x14ac:dyDescent="0.3">
      <c r="A22084" s="3">
        <v>556509</v>
      </c>
      <c r="B22084" s="5" t="s">
        <v>468</v>
      </c>
    </row>
    <row r="22085" spans="1:2" x14ac:dyDescent="0.3">
      <c r="A22085" s="3">
        <v>556509</v>
      </c>
      <c r="B22085" s="5" t="s">
        <v>6631</v>
      </c>
    </row>
    <row r="22086" spans="1:2" x14ac:dyDescent="0.3">
      <c r="A22086" s="3">
        <v>556509</v>
      </c>
      <c r="B22086" s="5" t="s">
        <v>166</v>
      </c>
    </row>
    <row r="22087" spans="1:2" x14ac:dyDescent="0.3">
      <c r="A22087" s="3">
        <v>556509</v>
      </c>
      <c r="B22087" s="5" t="s">
        <v>1246</v>
      </c>
    </row>
    <row r="22088" spans="1:2" x14ac:dyDescent="0.3">
      <c r="A22088" s="3">
        <v>537055</v>
      </c>
      <c r="B22088" s="5" t="s">
        <v>2528</v>
      </c>
    </row>
    <row r="22089" spans="1:2" x14ac:dyDescent="0.3">
      <c r="A22089" s="3">
        <v>537055</v>
      </c>
      <c r="B22089" s="5" t="s">
        <v>2297</v>
      </c>
    </row>
    <row r="22090" spans="1:2" x14ac:dyDescent="0.3">
      <c r="A22090" s="3">
        <v>610892</v>
      </c>
      <c r="B22090" s="5" t="s">
        <v>49</v>
      </c>
    </row>
    <row r="22091" spans="1:2" x14ac:dyDescent="0.3">
      <c r="A22091" s="3">
        <v>610892</v>
      </c>
      <c r="B22091" s="5" t="s">
        <v>2848</v>
      </c>
    </row>
    <row r="22092" spans="1:2" x14ac:dyDescent="0.3">
      <c r="A22092" s="3">
        <v>610892</v>
      </c>
      <c r="B22092" s="5" t="s">
        <v>2297</v>
      </c>
    </row>
    <row r="22093" spans="1:2" x14ac:dyDescent="0.3">
      <c r="A22093" s="3">
        <v>532671</v>
      </c>
      <c r="B22093" s="5" t="s">
        <v>468</v>
      </c>
    </row>
    <row r="22094" spans="1:2" x14ac:dyDescent="0.3">
      <c r="A22094" s="3">
        <v>532671</v>
      </c>
      <c r="B22094" s="5" t="s">
        <v>166</v>
      </c>
    </row>
    <row r="22095" spans="1:2" x14ac:dyDescent="0.3">
      <c r="A22095" s="3">
        <v>449459</v>
      </c>
      <c r="B22095" s="5" t="s">
        <v>166</v>
      </c>
    </row>
    <row r="22096" spans="1:2" x14ac:dyDescent="0.3">
      <c r="A22096" s="3">
        <v>449459</v>
      </c>
      <c r="B22096" s="5" t="s">
        <v>6631</v>
      </c>
    </row>
    <row r="22097" spans="1:2" x14ac:dyDescent="0.3">
      <c r="A22097" s="3">
        <v>727502</v>
      </c>
      <c r="B22097" s="5" t="s">
        <v>777</v>
      </c>
    </row>
    <row r="22098" spans="1:2" x14ac:dyDescent="0.3">
      <c r="A22098" s="3">
        <v>575222</v>
      </c>
      <c r="B22098" s="5" t="s">
        <v>2297</v>
      </c>
    </row>
    <row r="22099" spans="1:2" x14ac:dyDescent="0.3">
      <c r="A22099" s="3">
        <v>575222</v>
      </c>
      <c r="B22099" s="5" t="s">
        <v>1139</v>
      </c>
    </row>
    <row r="22100" spans="1:2" x14ac:dyDescent="0.3">
      <c r="A22100" s="3">
        <v>575222</v>
      </c>
      <c r="B22100" s="5" t="s">
        <v>30</v>
      </c>
    </row>
    <row r="22101" spans="1:2" x14ac:dyDescent="0.3">
      <c r="A22101" s="3">
        <v>575222</v>
      </c>
      <c r="B22101" s="5" t="s">
        <v>2528</v>
      </c>
    </row>
    <row r="22102" spans="1:2" x14ac:dyDescent="0.3">
      <c r="A22102" s="3">
        <v>575222</v>
      </c>
      <c r="B22102" s="5" t="s">
        <v>2848</v>
      </c>
    </row>
    <row r="22103" spans="1:2" x14ac:dyDescent="0.3">
      <c r="A22103" s="3">
        <v>575222</v>
      </c>
      <c r="B22103" s="5" t="s">
        <v>6748</v>
      </c>
    </row>
    <row r="22104" spans="1:2" x14ac:dyDescent="0.3">
      <c r="A22104" s="3">
        <v>458253</v>
      </c>
      <c r="B22104" s="5" t="s">
        <v>6748</v>
      </c>
    </row>
    <row r="22105" spans="1:2" x14ac:dyDescent="0.3">
      <c r="A22105" s="3">
        <v>458253</v>
      </c>
      <c r="B22105" s="5" t="s">
        <v>2297</v>
      </c>
    </row>
    <row r="22106" spans="1:2" x14ac:dyDescent="0.3">
      <c r="A22106" s="3">
        <v>458253</v>
      </c>
      <c r="B22106" s="5" t="s">
        <v>30</v>
      </c>
    </row>
    <row r="22107" spans="1:2" x14ac:dyDescent="0.3">
      <c r="A22107" s="3">
        <v>458253</v>
      </c>
      <c r="B22107" s="5" t="s">
        <v>1139</v>
      </c>
    </row>
    <row r="22108" spans="1:2" x14ac:dyDescent="0.3">
      <c r="A22108" s="3">
        <v>556901</v>
      </c>
      <c r="B22108" s="5" t="s">
        <v>777</v>
      </c>
    </row>
    <row r="22109" spans="1:2" x14ac:dyDescent="0.3">
      <c r="A22109" s="3">
        <v>556901</v>
      </c>
      <c r="B22109" s="5" t="s">
        <v>2297</v>
      </c>
    </row>
    <row r="22110" spans="1:2" x14ac:dyDescent="0.3">
      <c r="A22110" s="3">
        <v>556901</v>
      </c>
      <c r="B22110" s="5" t="s">
        <v>30</v>
      </c>
    </row>
    <row r="22111" spans="1:2" x14ac:dyDescent="0.3">
      <c r="A22111" s="3">
        <v>556901</v>
      </c>
      <c r="B22111" s="5" t="s">
        <v>6748</v>
      </c>
    </row>
    <row r="22112" spans="1:2" x14ac:dyDescent="0.3">
      <c r="A22112" s="3">
        <v>556901</v>
      </c>
      <c r="B22112" s="5" t="s">
        <v>2848</v>
      </c>
    </row>
    <row r="22113" spans="1:2" x14ac:dyDescent="0.3">
      <c r="A22113" s="3">
        <v>556901</v>
      </c>
      <c r="B22113" s="5" t="s">
        <v>2528</v>
      </c>
    </row>
    <row r="22114" spans="1:2" x14ac:dyDescent="0.3">
      <c r="A22114" s="3">
        <v>615774</v>
      </c>
      <c r="B22114" s="5" t="s">
        <v>2848</v>
      </c>
    </row>
    <row r="22115" spans="1:2" x14ac:dyDescent="0.3">
      <c r="A22115" s="3">
        <v>615774</v>
      </c>
      <c r="B22115" s="5" t="s">
        <v>2297</v>
      </c>
    </row>
    <row r="22116" spans="1:2" x14ac:dyDescent="0.3">
      <c r="A22116" s="3">
        <v>615774</v>
      </c>
      <c r="B22116" s="5" t="s">
        <v>6748</v>
      </c>
    </row>
    <row r="22117" spans="1:2" x14ac:dyDescent="0.3">
      <c r="A22117" s="3">
        <v>615774</v>
      </c>
      <c r="B22117" s="5" t="s">
        <v>1139</v>
      </c>
    </row>
    <row r="22118" spans="1:2" x14ac:dyDescent="0.3">
      <c r="A22118" s="3">
        <v>615774</v>
      </c>
      <c r="B22118" s="5" t="s">
        <v>30</v>
      </c>
    </row>
    <row r="22119" spans="1:2" x14ac:dyDescent="0.3">
      <c r="A22119" s="3">
        <v>615774</v>
      </c>
      <c r="B22119" s="5" t="s">
        <v>6631</v>
      </c>
    </row>
    <row r="22120" spans="1:2" x14ac:dyDescent="0.3">
      <c r="A22120" s="3">
        <v>615774</v>
      </c>
      <c r="B22120" s="5" t="s">
        <v>468</v>
      </c>
    </row>
    <row r="22121" spans="1:2" x14ac:dyDescent="0.3">
      <c r="A22121" s="3">
        <v>651045</v>
      </c>
      <c r="B22121" s="5" t="s">
        <v>49</v>
      </c>
    </row>
    <row r="22122" spans="1:2" x14ac:dyDescent="0.3">
      <c r="A22122" s="3">
        <v>651045</v>
      </c>
      <c r="B22122" s="5" t="s">
        <v>886</v>
      </c>
    </row>
    <row r="22123" spans="1:2" x14ac:dyDescent="0.3">
      <c r="A22123" s="3">
        <v>578189</v>
      </c>
      <c r="B22123" s="5" t="s">
        <v>777</v>
      </c>
    </row>
    <row r="22124" spans="1:2" x14ac:dyDescent="0.3">
      <c r="A22124" s="3">
        <v>578189</v>
      </c>
      <c r="B22124" s="5" t="s">
        <v>1246</v>
      </c>
    </row>
    <row r="22125" spans="1:2" x14ac:dyDescent="0.3">
      <c r="A22125" s="3">
        <v>578189</v>
      </c>
      <c r="B22125" s="5" t="s">
        <v>49</v>
      </c>
    </row>
    <row r="22126" spans="1:2" x14ac:dyDescent="0.3">
      <c r="A22126" s="3">
        <v>578189</v>
      </c>
      <c r="B22126" s="5" t="s">
        <v>166</v>
      </c>
    </row>
    <row r="22127" spans="1:2" x14ac:dyDescent="0.3">
      <c r="A22127" s="3">
        <v>517024</v>
      </c>
      <c r="B22127" s="5" t="s">
        <v>166</v>
      </c>
    </row>
    <row r="22128" spans="1:2" x14ac:dyDescent="0.3">
      <c r="A22128" s="3">
        <v>553835</v>
      </c>
      <c r="B22128" s="5" t="s">
        <v>2297</v>
      </c>
    </row>
    <row r="22129" spans="1:2" x14ac:dyDescent="0.3">
      <c r="A22129" s="3">
        <v>553835</v>
      </c>
      <c r="B22129" s="5" t="s">
        <v>777</v>
      </c>
    </row>
    <row r="22130" spans="1:2" x14ac:dyDescent="0.3">
      <c r="A22130" s="3">
        <v>553835</v>
      </c>
      <c r="B22130" s="5" t="s">
        <v>1139</v>
      </c>
    </row>
    <row r="22131" spans="1:2" x14ac:dyDescent="0.3">
      <c r="A22131" s="3">
        <v>553835</v>
      </c>
      <c r="B22131" s="5" t="s">
        <v>30</v>
      </c>
    </row>
    <row r="22132" spans="1:2" x14ac:dyDescent="0.3">
      <c r="A22132" s="3">
        <v>553835</v>
      </c>
      <c r="B22132" s="5" t="s">
        <v>2848</v>
      </c>
    </row>
    <row r="22133" spans="1:2" x14ac:dyDescent="0.3">
      <c r="A22133" s="3">
        <v>553835</v>
      </c>
      <c r="B22133" s="5" t="s">
        <v>886</v>
      </c>
    </row>
    <row r="22134" spans="1:2" x14ac:dyDescent="0.3">
      <c r="A22134" s="3">
        <v>505948</v>
      </c>
      <c r="B22134" s="5" t="s">
        <v>2528</v>
      </c>
    </row>
    <row r="22135" spans="1:2" x14ac:dyDescent="0.3">
      <c r="A22135" s="3">
        <v>505948</v>
      </c>
      <c r="B22135" s="5" t="s">
        <v>166</v>
      </c>
    </row>
    <row r="22136" spans="1:2" x14ac:dyDescent="0.3">
      <c r="A22136" s="3">
        <v>581997</v>
      </c>
      <c r="B22136" s="5" t="s">
        <v>2297</v>
      </c>
    </row>
    <row r="22137" spans="1:2" x14ac:dyDescent="0.3">
      <c r="A22137" s="3">
        <v>581997</v>
      </c>
      <c r="B22137" s="5" t="s">
        <v>777</v>
      </c>
    </row>
    <row r="22138" spans="1:2" x14ac:dyDescent="0.3">
      <c r="A22138" s="3">
        <v>581997</v>
      </c>
      <c r="B22138" s="5" t="s">
        <v>2528</v>
      </c>
    </row>
    <row r="22139" spans="1:2" x14ac:dyDescent="0.3">
      <c r="A22139" s="3">
        <v>581997</v>
      </c>
      <c r="B22139" s="5" t="s">
        <v>1139</v>
      </c>
    </row>
    <row r="22140" spans="1:2" x14ac:dyDescent="0.3">
      <c r="A22140" s="3">
        <v>581997</v>
      </c>
      <c r="B22140" s="5" t="s">
        <v>30</v>
      </c>
    </row>
    <row r="22141" spans="1:2" x14ac:dyDescent="0.3">
      <c r="A22141" s="3">
        <v>581997</v>
      </c>
      <c r="B22141" s="5" t="s">
        <v>1246</v>
      </c>
    </row>
    <row r="22142" spans="1:2" x14ac:dyDescent="0.3">
      <c r="A22142" s="3">
        <v>393624</v>
      </c>
      <c r="B22142" s="5" t="s">
        <v>166</v>
      </c>
    </row>
    <row r="22143" spans="1:2" x14ac:dyDescent="0.3">
      <c r="A22143" s="3">
        <v>393624</v>
      </c>
      <c r="B22143" s="5" t="s">
        <v>7548</v>
      </c>
    </row>
    <row r="22144" spans="1:2" x14ac:dyDescent="0.3">
      <c r="A22144" s="3">
        <v>393624</v>
      </c>
      <c r="B22144" s="5" t="s">
        <v>49</v>
      </c>
    </row>
    <row r="22145" spans="1:2" x14ac:dyDescent="0.3">
      <c r="A22145" s="3">
        <v>635744</v>
      </c>
      <c r="B22145" s="5" t="s">
        <v>310</v>
      </c>
    </row>
    <row r="22146" spans="1:2" x14ac:dyDescent="0.3">
      <c r="A22146" s="3">
        <v>465086</v>
      </c>
      <c r="B22146" s="5" t="s">
        <v>468</v>
      </c>
    </row>
    <row r="22147" spans="1:2" x14ac:dyDescent="0.3">
      <c r="A22147" s="3">
        <v>465086</v>
      </c>
      <c r="B22147" s="5" t="s">
        <v>6631</v>
      </c>
    </row>
    <row r="22148" spans="1:2" x14ac:dyDescent="0.3">
      <c r="A22148" s="3">
        <v>468224</v>
      </c>
      <c r="B22148" s="5" t="s">
        <v>310</v>
      </c>
    </row>
    <row r="22149" spans="1:2" x14ac:dyDescent="0.3">
      <c r="A22149" s="3">
        <v>468224</v>
      </c>
      <c r="B22149" s="5" t="s">
        <v>49</v>
      </c>
    </row>
    <row r="22150" spans="1:2" x14ac:dyDescent="0.3">
      <c r="A22150" s="3">
        <v>468224</v>
      </c>
      <c r="B22150" s="5" t="s">
        <v>886</v>
      </c>
    </row>
    <row r="22151" spans="1:2" x14ac:dyDescent="0.3">
      <c r="A22151" s="3">
        <v>433502</v>
      </c>
      <c r="B22151" s="5" t="s">
        <v>310</v>
      </c>
    </row>
    <row r="22152" spans="1:2" x14ac:dyDescent="0.3">
      <c r="A22152" s="3">
        <v>433502</v>
      </c>
      <c r="B22152" s="5" t="s">
        <v>49</v>
      </c>
    </row>
    <row r="22153" spans="1:2" x14ac:dyDescent="0.3">
      <c r="A22153" s="3">
        <v>433502</v>
      </c>
      <c r="B22153" s="5" t="s">
        <v>886</v>
      </c>
    </row>
    <row r="22154" spans="1:2" x14ac:dyDescent="0.3">
      <c r="A22154" s="3">
        <v>609734</v>
      </c>
      <c r="B22154" s="5" t="s">
        <v>2848</v>
      </c>
    </row>
    <row r="22155" spans="1:2" x14ac:dyDescent="0.3">
      <c r="A22155" s="3">
        <v>609734</v>
      </c>
      <c r="B22155" s="5" t="s">
        <v>886</v>
      </c>
    </row>
    <row r="22156" spans="1:2" x14ac:dyDescent="0.3">
      <c r="A22156" s="3">
        <v>542417</v>
      </c>
      <c r="B22156" s="5" t="s">
        <v>49</v>
      </c>
    </row>
    <row r="22157" spans="1:2" x14ac:dyDescent="0.3">
      <c r="A22157" s="3">
        <v>542417</v>
      </c>
      <c r="B22157" s="5" t="s">
        <v>1246</v>
      </c>
    </row>
    <row r="22158" spans="1:2" x14ac:dyDescent="0.3">
      <c r="A22158" s="3">
        <v>542417</v>
      </c>
      <c r="B22158" s="5" t="s">
        <v>7548</v>
      </c>
    </row>
    <row r="22159" spans="1:2" x14ac:dyDescent="0.3">
      <c r="A22159" s="3">
        <v>542417</v>
      </c>
      <c r="B22159" s="5" t="s">
        <v>886</v>
      </c>
    </row>
    <row r="22160" spans="1:2" x14ac:dyDescent="0.3">
      <c r="A22160" s="3">
        <v>622420</v>
      </c>
      <c r="B22160" s="5" t="s">
        <v>468</v>
      </c>
    </row>
    <row r="22161" spans="1:2" x14ac:dyDescent="0.3">
      <c r="A22161" s="3">
        <v>572154</v>
      </c>
      <c r="B22161" s="5" t="s">
        <v>2297</v>
      </c>
    </row>
    <row r="22162" spans="1:2" x14ac:dyDescent="0.3">
      <c r="A22162" s="3">
        <v>572154</v>
      </c>
      <c r="B22162" s="5" t="s">
        <v>886</v>
      </c>
    </row>
    <row r="22163" spans="1:2" x14ac:dyDescent="0.3">
      <c r="A22163" s="3">
        <v>572154</v>
      </c>
      <c r="B22163" s="5" t="s">
        <v>49</v>
      </c>
    </row>
    <row r="22164" spans="1:2" x14ac:dyDescent="0.3">
      <c r="A22164" s="3">
        <v>572154</v>
      </c>
      <c r="B22164" s="5" t="s">
        <v>2848</v>
      </c>
    </row>
    <row r="22165" spans="1:2" x14ac:dyDescent="0.3">
      <c r="A22165" s="3">
        <v>607383</v>
      </c>
      <c r="B22165" s="5" t="s">
        <v>468</v>
      </c>
    </row>
    <row r="22166" spans="1:2" x14ac:dyDescent="0.3">
      <c r="A22166" s="3">
        <v>607383</v>
      </c>
      <c r="B22166" s="5" t="s">
        <v>30</v>
      </c>
    </row>
    <row r="22167" spans="1:2" x14ac:dyDescent="0.3">
      <c r="A22167" s="3">
        <v>554241</v>
      </c>
      <c r="B22167" s="5" t="s">
        <v>6748</v>
      </c>
    </row>
    <row r="22168" spans="1:2" x14ac:dyDescent="0.3">
      <c r="A22168" s="3">
        <v>554241</v>
      </c>
      <c r="B22168" s="5" t="s">
        <v>30</v>
      </c>
    </row>
    <row r="22169" spans="1:2" x14ac:dyDescent="0.3">
      <c r="A22169" s="3">
        <v>645488</v>
      </c>
      <c r="B22169" s="5" t="s">
        <v>329</v>
      </c>
    </row>
    <row r="22170" spans="1:2" x14ac:dyDescent="0.3">
      <c r="A22170" s="3">
        <v>554590</v>
      </c>
      <c r="B22170" s="5" t="s">
        <v>30</v>
      </c>
    </row>
    <row r="22171" spans="1:2" x14ac:dyDescent="0.3">
      <c r="A22171" s="3">
        <v>560527</v>
      </c>
      <c r="B22171" s="5" t="s">
        <v>2848</v>
      </c>
    </row>
    <row r="22172" spans="1:2" x14ac:dyDescent="0.3">
      <c r="A22172" s="3">
        <v>560527</v>
      </c>
      <c r="B22172" s="5" t="s">
        <v>30</v>
      </c>
    </row>
    <row r="22173" spans="1:2" x14ac:dyDescent="0.3">
      <c r="A22173" s="3">
        <v>560527</v>
      </c>
      <c r="B22173" s="5" t="s">
        <v>777</v>
      </c>
    </row>
    <row r="22174" spans="1:2" x14ac:dyDescent="0.3">
      <c r="A22174" s="3">
        <v>505283</v>
      </c>
      <c r="B22174" s="5" t="s">
        <v>886</v>
      </c>
    </row>
    <row r="22175" spans="1:2" x14ac:dyDescent="0.3">
      <c r="A22175" s="3">
        <v>505283</v>
      </c>
      <c r="B22175" s="5" t="s">
        <v>49</v>
      </c>
    </row>
    <row r="22176" spans="1:2" x14ac:dyDescent="0.3">
      <c r="A22176" s="3">
        <v>586347</v>
      </c>
      <c r="B22176" s="5" t="s">
        <v>777</v>
      </c>
    </row>
    <row r="22177" spans="1:2" x14ac:dyDescent="0.3">
      <c r="A22177" s="3">
        <v>390634</v>
      </c>
      <c r="B22177" s="5" t="s">
        <v>2297</v>
      </c>
    </row>
    <row r="22178" spans="1:2" x14ac:dyDescent="0.3">
      <c r="A22178" s="3">
        <v>390634</v>
      </c>
      <c r="B22178" s="5" t="s">
        <v>777</v>
      </c>
    </row>
    <row r="22179" spans="1:2" x14ac:dyDescent="0.3">
      <c r="A22179" s="3">
        <v>390634</v>
      </c>
      <c r="B22179" s="5" t="s">
        <v>2848</v>
      </c>
    </row>
    <row r="22180" spans="1:2" x14ac:dyDescent="0.3">
      <c r="A22180" s="3">
        <v>390634</v>
      </c>
      <c r="B22180" s="5" t="s">
        <v>49</v>
      </c>
    </row>
    <row r="22181" spans="1:2" x14ac:dyDescent="0.3">
      <c r="A22181" s="3">
        <v>390634</v>
      </c>
      <c r="B22181" s="5" t="s">
        <v>886</v>
      </c>
    </row>
    <row r="22182" spans="1:2" x14ac:dyDescent="0.3">
      <c r="A22182" s="3">
        <v>429471</v>
      </c>
      <c r="B22182" s="5" t="s">
        <v>2528</v>
      </c>
    </row>
    <row r="22183" spans="1:2" x14ac:dyDescent="0.3">
      <c r="A22183" s="3">
        <v>429471</v>
      </c>
      <c r="B22183" s="5" t="s">
        <v>777</v>
      </c>
    </row>
    <row r="22184" spans="1:2" x14ac:dyDescent="0.3">
      <c r="A22184" s="3">
        <v>429471</v>
      </c>
      <c r="B22184" s="5" t="s">
        <v>1139</v>
      </c>
    </row>
    <row r="22185" spans="1:2" x14ac:dyDescent="0.3">
      <c r="A22185" s="3">
        <v>429471</v>
      </c>
      <c r="B22185" s="5" t="s">
        <v>166</v>
      </c>
    </row>
    <row r="22186" spans="1:2" x14ac:dyDescent="0.3">
      <c r="A22186" s="3">
        <v>617708</v>
      </c>
      <c r="B22186" s="5" t="s">
        <v>166</v>
      </c>
    </row>
    <row r="22187" spans="1:2" x14ac:dyDescent="0.3">
      <c r="A22187" s="3">
        <v>617708</v>
      </c>
      <c r="B22187" s="5" t="s">
        <v>468</v>
      </c>
    </row>
    <row r="22188" spans="1:2" x14ac:dyDescent="0.3">
      <c r="A22188" s="3">
        <v>617708</v>
      </c>
      <c r="B22188" s="5" t="s">
        <v>49</v>
      </c>
    </row>
    <row r="22189" spans="1:2" x14ac:dyDescent="0.3">
      <c r="A22189" s="3">
        <v>539892</v>
      </c>
      <c r="B22189" s="5" t="s">
        <v>2528</v>
      </c>
    </row>
    <row r="22190" spans="1:2" x14ac:dyDescent="0.3">
      <c r="A22190" s="3">
        <v>422803</v>
      </c>
      <c r="B22190" s="5" t="s">
        <v>6748</v>
      </c>
    </row>
    <row r="22191" spans="1:2" x14ac:dyDescent="0.3">
      <c r="A22191" s="3">
        <v>422803</v>
      </c>
      <c r="B22191" s="5" t="s">
        <v>2297</v>
      </c>
    </row>
    <row r="22192" spans="1:2" x14ac:dyDescent="0.3">
      <c r="A22192" s="3">
        <v>422803</v>
      </c>
      <c r="B22192" s="5" t="s">
        <v>1139</v>
      </c>
    </row>
    <row r="22193" spans="1:2" x14ac:dyDescent="0.3">
      <c r="A22193" s="3">
        <v>422803</v>
      </c>
      <c r="B22193" s="5" t="s">
        <v>30</v>
      </c>
    </row>
    <row r="22194" spans="1:2" x14ac:dyDescent="0.3">
      <c r="A22194" s="3">
        <v>566451</v>
      </c>
      <c r="B22194" s="5" t="s">
        <v>2297</v>
      </c>
    </row>
    <row r="22195" spans="1:2" x14ac:dyDescent="0.3">
      <c r="A22195" s="3">
        <v>566451</v>
      </c>
      <c r="B22195" s="5" t="s">
        <v>49</v>
      </c>
    </row>
    <row r="22196" spans="1:2" x14ac:dyDescent="0.3">
      <c r="A22196" s="3">
        <v>566451</v>
      </c>
      <c r="B22196" s="5" t="s">
        <v>166</v>
      </c>
    </row>
    <row r="22197" spans="1:2" x14ac:dyDescent="0.3">
      <c r="A22197" s="3">
        <v>566451</v>
      </c>
      <c r="B22197" s="5" t="s">
        <v>2848</v>
      </c>
    </row>
    <row r="22198" spans="1:2" x14ac:dyDescent="0.3">
      <c r="A22198" s="3">
        <v>454458</v>
      </c>
      <c r="B22198" s="5" t="s">
        <v>2297</v>
      </c>
    </row>
    <row r="22199" spans="1:2" x14ac:dyDescent="0.3">
      <c r="A22199" s="3">
        <v>454458</v>
      </c>
      <c r="B22199" s="5" t="s">
        <v>2378</v>
      </c>
    </row>
    <row r="22200" spans="1:2" x14ac:dyDescent="0.3">
      <c r="A22200" s="3">
        <v>454458</v>
      </c>
      <c r="B22200" s="5" t="s">
        <v>6748</v>
      </c>
    </row>
    <row r="22201" spans="1:2" x14ac:dyDescent="0.3">
      <c r="A22201" s="3">
        <v>454458</v>
      </c>
      <c r="B22201" s="5" t="s">
        <v>30</v>
      </c>
    </row>
    <row r="22202" spans="1:2" x14ac:dyDescent="0.3">
      <c r="A22202" s="3">
        <v>411728</v>
      </c>
      <c r="B22202" s="5" t="s">
        <v>7548</v>
      </c>
    </row>
    <row r="22203" spans="1:2" x14ac:dyDescent="0.3">
      <c r="A22203" s="3">
        <v>411728</v>
      </c>
      <c r="B22203" s="5" t="s">
        <v>49</v>
      </c>
    </row>
    <row r="22204" spans="1:2" x14ac:dyDescent="0.3">
      <c r="A22204" s="3">
        <v>411728</v>
      </c>
      <c r="B22204" s="5" t="s">
        <v>6631</v>
      </c>
    </row>
    <row r="22205" spans="1:2" x14ac:dyDescent="0.3">
      <c r="A22205" s="3">
        <v>411728</v>
      </c>
      <c r="B22205" s="5" t="s">
        <v>166</v>
      </c>
    </row>
    <row r="22206" spans="1:2" x14ac:dyDescent="0.3">
      <c r="A22206" s="3">
        <v>445629</v>
      </c>
      <c r="B22206" s="5" t="s">
        <v>30</v>
      </c>
    </row>
    <row r="22207" spans="1:2" x14ac:dyDescent="0.3">
      <c r="A22207" s="3">
        <v>512901</v>
      </c>
      <c r="B22207" s="5" t="s">
        <v>777</v>
      </c>
    </row>
    <row r="22208" spans="1:2" x14ac:dyDescent="0.3">
      <c r="A22208" s="3">
        <v>512901</v>
      </c>
      <c r="B22208" s="5" t="s">
        <v>2848</v>
      </c>
    </row>
    <row r="22209" spans="1:2" x14ac:dyDescent="0.3">
      <c r="A22209" s="3">
        <v>512901</v>
      </c>
      <c r="B22209" s="5" t="s">
        <v>6748</v>
      </c>
    </row>
    <row r="22210" spans="1:2" x14ac:dyDescent="0.3">
      <c r="A22210" s="3">
        <v>512901</v>
      </c>
      <c r="B22210" s="5" t="s">
        <v>1139</v>
      </c>
    </row>
    <row r="22211" spans="1:2" x14ac:dyDescent="0.3">
      <c r="A22211" s="3">
        <v>524780</v>
      </c>
      <c r="B22211" s="5" t="s">
        <v>49</v>
      </c>
    </row>
    <row r="22212" spans="1:2" x14ac:dyDescent="0.3">
      <c r="A22212" s="3">
        <v>524780</v>
      </c>
      <c r="B22212" s="5" t="s">
        <v>30</v>
      </c>
    </row>
    <row r="22213" spans="1:2" x14ac:dyDescent="0.3">
      <c r="A22213" s="3">
        <v>620725</v>
      </c>
      <c r="B22213" s="5" t="s">
        <v>30</v>
      </c>
    </row>
    <row r="22214" spans="1:2" x14ac:dyDescent="0.3">
      <c r="A22214" s="3">
        <v>505706</v>
      </c>
      <c r="B22214" s="5" t="s">
        <v>1246</v>
      </c>
    </row>
    <row r="22215" spans="1:2" x14ac:dyDescent="0.3">
      <c r="A22215" s="3">
        <v>505706</v>
      </c>
      <c r="B22215" s="5" t="s">
        <v>166</v>
      </c>
    </row>
    <row r="22216" spans="1:2" x14ac:dyDescent="0.3">
      <c r="A22216" s="3">
        <v>505706</v>
      </c>
      <c r="B22216" s="5" t="s">
        <v>468</v>
      </c>
    </row>
    <row r="22217" spans="1:2" x14ac:dyDescent="0.3">
      <c r="A22217" s="3">
        <v>505706</v>
      </c>
      <c r="B22217" s="5" t="s">
        <v>30</v>
      </c>
    </row>
    <row r="22218" spans="1:2" x14ac:dyDescent="0.3">
      <c r="A22218" s="3">
        <v>576393</v>
      </c>
      <c r="B22218" s="5" t="s">
        <v>886</v>
      </c>
    </row>
    <row r="22219" spans="1:2" x14ac:dyDescent="0.3">
      <c r="A22219" s="3">
        <v>576393</v>
      </c>
      <c r="B22219" s="5" t="s">
        <v>30</v>
      </c>
    </row>
    <row r="22220" spans="1:2" x14ac:dyDescent="0.3">
      <c r="A22220" s="3">
        <v>520901</v>
      </c>
      <c r="B22220" s="5" t="s">
        <v>777</v>
      </c>
    </row>
    <row r="22221" spans="1:2" x14ac:dyDescent="0.3">
      <c r="A22221" s="3">
        <v>520901</v>
      </c>
      <c r="B22221" s="5" t="s">
        <v>2528</v>
      </c>
    </row>
    <row r="22222" spans="1:2" x14ac:dyDescent="0.3">
      <c r="A22222" s="3">
        <v>520901</v>
      </c>
      <c r="B22222" s="5" t="s">
        <v>468</v>
      </c>
    </row>
    <row r="22223" spans="1:2" x14ac:dyDescent="0.3">
      <c r="A22223" s="3">
        <v>623195</v>
      </c>
      <c r="B22223" s="5" t="s">
        <v>886</v>
      </c>
    </row>
    <row r="22224" spans="1:2" x14ac:dyDescent="0.3">
      <c r="A22224" s="3">
        <v>623195</v>
      </c>
      <c r="B22224" s="5" t="s">
        <v>30</v>
      </c>
    </row>
    <row r="22225" spans="1:2" x14ac:dyDescent="0.3">
      <c r="A22225" s="3">
        <v>611914</v>
      </c>
      <c r="B22225" s="5" t="s">
        <v>777</v>
      </c>
    </row>
    <row r="22226" spans="1:2" x14ac:dyDescent="0.3">
      <c r="A22226" s="3">
        <v>611914</v>
      </c>
      <c r="B22226" s="5" t="s">
        <v>166</v>
      </c>
    </row>
    <row r="22227" spans="1:2" x14ac:dyDescent="0.3">
      <c r="A22227" s="3">
        <v>611914</v>
      </c>
      <c r="B22227" s="5" t="s">
        <v>1139</v>
      </c>
    </row>
    <row r="22228" spans="1:2" x14ac:dyDescent="0.3">
      <c r="A22228" s="3">
        <v>611914</v>
      </c>
      <c r="B22228" s="5" t="s">
        <v>1246</v>
      </c>
    </row>
    <row r="22229" spans="1:2" x14ac:dyDescent="0.3">
      <c r="A22229" s="3">
        <v>515195</v>
      </c>
      <c r="B22229" s="5" t="s">
        <v>30</v>
      </c>
    </row>
    <row r="22230" spans="1:2" x14ac:dyDescent="0.3">
      <c r="A22230" s="3">
        <v>515195</v>
      </c>
      <c r="B22230" s="5" t="s">
        <v>2848</v>
      </c>
    </row>
    <row r="22231" spans="1:2" x14ac:dyDescent="0.3">
      <c r="A22231" s="3">
        <v>515195</v>
      </c>
      <c r="B22231" s="5" t="s">
        <v>2378</v>
      </c>
    </row>
    <row r="22232" spans="1:2" x14ac:dyDescent="0.3">
      <c r="A22232" s="3">
        <v>515195</v>
      </c>
      <c r="B22232" s="5" t="s">
        <v>886</v>
      </c>
    </row>
    <row r="22233" spans="1:2" x14ac:dyDescent="0.3">
      <c r="A22233" s="3">
        <v>575094</v>
      </c>
      <c r="B22233" s="5" t="s">
        <v>1139</v>
      </c>
    </row>
    <row r="22234" spans="1:2" x14ac:dyDescent="0.3">
      <c r="A22234" s="3">
        <v>575094</v>
      </c>
      <c r="B22234" s="5" t="s">
        <v>2848</v>
      </c>
    </row>
    <row r="22235" spans="1:2" x14ac:dyDescent="0.3">
      <c r="A22235" s="3">
        <v>575094</v>
      </c>
      <c r="B22235" s="5" t="s">
        <v>6631</v>
      </c>
    </row>
    <row r="22236" spans="1:2" x14ac:dyDescent="0.3">
      <c r="A22236" s="3">
        <v>585077</v>
      </c>
      <c r="B22236" s="5" t="s">
        <v>2297</v>
      </c>
    </row>
    <row r="22237" spans="1:2" x14ac:dyDescent="0.3">
      <c r="A22237" s="3">
        <v>585077</v>
      </c>
      <c r="B22237" s="5" t="s">
        <v>2848</v>
      </c>
    </row>
    <row r="22238" spans="1:2" x14ac:dyDescent="0.3">
      <c r="A22238" s="3">
        <v>585077</v>
      </c>
      <c r="B22238" s="5" t="s">
        <v>1139</v>
      </c>
    </row>
    <row r="22239" spans="1:2" x14ac:dyDescent="0.3">
      <c r="A22239" s="3">
        <v>585077</v>
      </c>
      <c r="B22239" s="5" t="s">
        <v>6631</v>
      </c>
    </row>
    <row r="22240" spans="1:2" x14ac:dyDescent="0.3">
      <c r="A22240" s="3">
        <v>763633</v>
      </c>
      <c r="B22240" s="5" t="s">
        <v>886</v>
      </c>
    </row>
    <row r="22241" spans="1:2" x14ac:dyDescent="0.3">
      <c r="A22241" s="3">
        <v>763633</v>
      </c>
      <c r="B22241" s="5" t="s">
        <v>49</v>
      </c>
    </row>
    <row r="22242" spans="1:2" x14ac:dyDescent="0.3">
      <c r="A22242" s="3">
        <v>465003</v>
      </c>
      <c r="B22242" s="5" t="s">
        <v>49</v>
      </c>
    </row>
    <row r="22243" spans="1:2" x14ac:dyDescent="0.3">
      <c r="A22243" s="3">
        <v>465003</v>
      </c>
      <c r="B22243" s="5" t="s">
        <v>166</v>
      </c>
    </row>
    <row r="22244" spans="1:2" x14ac:dyDescent="0.3">
      <c r="A22244" s="3">
        <v>465003</v>
      </c>
      <c r="B22244" s="5" t="s">
        <v>7548</v>
      </c>
    </row>
    <row r="22245" spans="1:2" x14ac:dyDescent="0.3">
      <c r="A22245" s="3">
        <v>480001</v>
      </c>
      <c r="B22245" s="5" t="s">
        <v>30</v>
      </c>
    </row>
    <row r="22246" spans="1:2" x14ac:dyDescent="0.3">
      <c r="A22246" s="3">
        <v>480001</v>
      </c>
      <c r="B22246" s="5" t="s">
        <v>166</v>
      </c>
    </row>
    <row r="22247" spans="1:2" x14ac:dyDescent="0.3">
      <c r="A22247" s="3">
        <v>480001</v>
      </c>
      <c r="B22247" s="5" t="s">
        <v>49</v>
      </c>
    </row>
    <row r="22248" spans="1:2" x14ac:dyDescent="0.3">
      <c r="A22248" s="3">
        <v>480001</v>
      </c>
      <c r="B22248" s="5" t="s">
        <v>6631</v>
      </c>
    </row>
    <row r="22249" spans="1:2" x14ac:dyDescent="0.3">
      <c r="A22249" s="3">
        <v>538207</v>
      </c>
      <c r="B22249" s="5" t="s">
        <v>49</v>
      </c>
    </row>
    <row r="22250" spans="1:2" x14ac:dyDescent="0.3">
      <c r="A22250" s="3">
        <v>538207</v>
      </c>
      <c r="B22250" s="5" t="s">
        <v>777</v>
      </c>
    </row>
    <row r="22251" spans="1:2" x14ac:dyDescent="0.3">
      <c r="A22251" s="3">
        <v>538207</v>
      </c>
      <c r="B22251" s="5" t="s">
        <v>1246</v>
      </c>
    </row>
    <row r="22252" spans="1:2" x14ac:dyDescent="0.3">
      <c r="A22252" s="3">
        <v>538207</v>
      </c>
      <c r="B22252" s="5" t="s">
        <v>166</v>
      </c>
    </row>
    <row r="22253" spans="1:2" x14ac:dyDescent="0.3">
      <c r="A22253" s="3">
        <v>572164</v>
      </c>
      <c r="B22253" s="5" t="s">
        <v>777</v>
      </c>
    </row>
    <row r="22254" spans="1:2" x14ac:dyDescent="0.3">
      <c r="A22254" s="3">
        <v>572164</v>
      </c>
      <c r="B22254" s="5" t="s">
        <v>30</v>
      </c>
    </row>
    <row r="22255" spans="1:2" x14ac:dyDescent="0.3">
      <c r="A22255" s="3">
        <v>586707</v>
      </c>
      <c r="B22255" s="5" t="s">
        <v>166</v>
      </c>
    </row>
    <row r="22256" spans="1:2" x14ac:dyDescent="0.3">
      <c r="A22256" s="3">
        <v>586707</v>
      </c>
      <c r="B22256" s="5" t="s">
        <v>2528</v>
      </c>
    </row>
    <row r="22257" spans="1:2" x14ac:dyDescent="0.3">
      <c r="A22257" s="3">
        <v>612152</v>
      </c>
      <c r="B22257" s="5" t="s">
        <v>49</v>
      </c>
    </row>
    <row r="22258" spans="1:2" x14ac:dyDescent="0.3">
      <c r="A22258" s="3">
        <v>612152</v>
      </c>
      <c r="B22258" s="5" t="s">
        <v>166</v>
      </c>
    </row>
    <row r="22259" spans="1:2" x14ac:dyDescent="0.3">
      <c r="A22259" s="3">
        <v>612152</v>
      </c>
      <c r="B22259" s="5" t="s">
        <v>468</v>
      </c>
    </row>
    <row r="22260" spans="1:2" x14ac:dyDescent="0.3">
      <c r="A22260" s="3">
        <v>500916</v>
      </c>
      <c r="B22260" s="5" t="s">
        <v>777</v>
      </c>
    </row>
    <row r="22261" spans="1:2" x14ac:dyDescent="0.3">
      <c r="A22261" s="3">
        <v>500916</v>
      </c>
      <c r="B22261" s="5" t="s">
        <v>1139</v>
      </c>
    </row>
    <row r="22262" spans="1:2" x14ac:dyDescent="0.3">
      <c r="A22262" s="3">
        <v>500916</v>
      </c>
      <c r="B22262" s="5" t="s">
        <v>166</v>
      </c>
    </row>
    <row r="22263" spans="1:2" x14ac:dyDescent="0.3">
      <c r="A22263" s="3">
        <v>671622</v>
      </c>
      <c r="B22263" s="5" t="s">
        <v>49</v>
      </c>
    </row>
    <row r="22264" spans="1:2" x14ac:dyDescent="0.3">
      <c r="A22264" s="3">
        <v>595172</v>
      </c>
      <c r="B22264" s="5" t="s">
        <v>2297</v>
      </c>
    </row>
    <row r="22265" spans="1:2" x14ac:dyDescent="0.3">
      <c r="A22265" s="3">
        <v>595172</v>
      </c>
      <c r="B22265" s="5" t="s">
        <v>1139</v>
      </c>
    </row>
    <row r="22266" spans="1:2" x14ac:dyDescent="0.3">
      <c r="A22266" s="3">
        <v>489245</v>
      </c>
      <c r="B22266" s="5" t="s">
        <v>310</v>
      </c>
    </row>
    <row r="22267" spans="1:2" x14ac:dyDescent="0.3">
      <c r="A22267" s="3">
        <v>489245</v>
      </c>
      <c r="B22267" s="5" t="s">
        <v>777</v>
      </c>
    </row>
    <row r="22268" spans="1:2" x14ac:dyDescent="0.3">
      <c r="A22268" s="3">
        <v>489245</v>
      </c>
      <c r="B22268" s="5" t="s">
        <v>49</v>
      </c>
    </row>
    <row r="22269" spans="1:2" x14ac:dyDescent="0.3">
      <c r="A22269" s="3">
        <v>566222</v>
      </c>
      <c r="B22269" s="5" t="s">
        <v>329</v>
      </c>
    </row>
    <row r="22270" spans="1:2" x14ac:dyDescent="0.3">
      <c r="A22270" s="3">
        <v>536869</v>
      </c>
      <c r="B22270" s="5" t="s">
        <v>2848</v>
      </c>
    </row>
    <row r="22271" spans="1:2" x14ac:dyDescent="0.3">
      <c r="A22271" s="3">
        <v>536869</v>
      </c>
      <c r="B22271" s="5" t="s">
        <v>30</v>
      </c>
    </row>
    <row r="22272" spans="1:2" x14ac:dyDescent="0.3">
      <c r="A22272" s="3">
        <v>536869</v>
      </c>
      <c r="B22272" s="5" t="s">
        <v>49</v>
      </c>
    </row>
    <row r="22273" spans="1:2" x14ac:dyDescent="0.3">
      <c r="A22273" s="3">
        <v>517909</v>
      </c>
      <c r="B22273" s="5" t="s">
        <v>1246</v>
      </c>
    </row>
    <row r="22274" spans="1:2" x14ac:dyDescent="0.3">
      <c r="A22274" s="3">
        <v>517909</v>
      </c>
      <c r="B22274" s="5" t="s">
        <v>49</v>
      </c>
    </row>
    <row r="22275" spans="1:2" x14ac:dyDescent="0.3">
      <c r="A22275" s="3">
        <v>517909</v>
      </c>
      <c r="B22275" s="5" t="s">
        <v>30</v>
      </c>
    </row>
    <row r="22276" spans="1:2" x14ac:dyDescent="0.3">
      <c r="A22276" s="3">
        <v>586863</v>
      </c>
      <c r="B22276" s="5" t="s">
        <v>1246</v>
      </c>
    </row>
    <row r="22277" spans="1:2" x14ac:dyDescent="0.3">
      <c r="A22277" s="3">
        <v>586863</v>
      </c>
      <c r="B22277" s="5" t="s">
        <v>49</v>
      </c>
    </row>
    <row r="22278" spans="1:2" x14ac:dyDescent="0.3">
      <c r="A22278" s="3">
        <v>586863</v>
      </c>
      <c r="B22278" s="5" t="s">
        <v>166</v>
      </c>
    </row>
    <row r="22279" spans="1:2" x14ac:dyDescent="0.3">
      <c r="A22279" s="3">
        <v>581218</v>
      </c>
      <c r="B22279" s="5" t="s">
        <v>2297</v>
      </c>
    </row>
    <row r="22280" spans="1:2" x14ac:dyDescent="0.3">
      <c r="A22280" s="3">
        <v>581218</v>
      </c>
      <c r="B22280" s="5" t="s">
        <v>6748</v>
      </c>
    </row>
    <row r="22281" spans="1:2" x14ac:dyDescent="0.3">
      <c r="A22281" s="3">
        <v>581218</v>
      </c>
      <c r="B22281" s="5" t="s">
        <v>1139</v>
      </c>
    </row>
    <row r="22282" spans="1:2" x14ac:dyDescent="0.3">
      <c r="A22282" s="3">
        <v>581218</v>
      </c>
      <c r="B22282" s="5" t="s">
        <v>2848</v>
      </c>
    </row>
    <row r="22283" spans="1:2" x14ac:dyDescent="0.3">
      <c r="A22283" s="3">
        <v>583132</v>
      </c>
      <c r="B22283" s="5" t="s">
        <v>468</v>
      </c>
    </row>
    <row r="22284" spans="1:2" x14ac:dyDescent="0.3">
      <c r="A22284" s="3">
        <v>535845</v>
      </c>
      <c r="B22284" s="5" t="s">
        <v>49</v>
      </c>
    </row>
    <row r="22285" spans="1:2" x14ac:dyDescent="0.3">
      <c r="A22285" s="3">
        <v>534490</v>
      </c>
      <c r="B22285" s="5" t="s">
        <v>1246</v>
      </c>
    </row>
    <row r="22286" spans="1:2" x14ac:dyDescent="0.3">
      <c r="A22286" s="3">
        <v>534490</v>
      </c>
      <c r="B22286" s="5" t="s">
        <v>777</v>
      </c>
    </row>
    <row r="22287" spans="1:2" x14ac:dyDescent="0.3">
      <c r="A22287" s="3">
        <v>582570</v>
      </c>
      <c r="B22287" s="5" t="s">
        <v>30</v>
      </c>
    </row>
    <row r="22288" spans="1:2" x14ac:dyDescent="0.3">
      <c r="A22288" s="3">
        <v>508664</v>
      </c>
      <c r="B22288" s="5" t="s">
        <v>310</v>
      </c>
    </row>
    <row r="22289" spans="1:2" x14ac:dyDescent="0.3">
      <c r="A22289" s="3">
        <v>508664</v>
      </c>
      <c r="B22289" s="5" t="s">
        <v>777</v>
      </c>
    </row>
    <row r="22290" spans="1:2" x14ac:dyDescent="0.3">
      <c r="A22290" s="3">
        <v>508664</v>
      </c>
      <c r="B22290" s="5" t="s">
        <v>49</v>
      </c>
    </row>
    <row r="22291" spans="1:2" x14ac:dyDescent="0.3">
      <c r="A22291" s="3">
        <v>508664</v>
      </c>
      <c r="B22291" s="5" t="s">
        <v>7548</v>
      </c>
    </row>
    <row r="22292" spans="1:2" x14ac:dyDescent="0.3">
      <c r="A22292" s="3">
        <v>613099</v>
      </c>
      <c r="B22292" s="5" t="s">
        <v>166</v>
      </c>
    </row>
    <row r="22293" spans="1:2" x14ac:dyDescent="0.3">
      <c r="A22293" s="3">
        <v>613099</v>
      </c>
      <c r="B22293" s="5" t="s">
        <v>1246</v>
      </c>
    </row>
    <row r="22294" spans="1:2" x14ac:dyDescent="0.3">
      <c r="A22294" s="3">
        <v>613099</v>
      </c>
      <c r="B22294" s="5" t="s">
        <v>6631</v>
      </c>
    </row>
    <row r="22295" spans="1:2" x14ac:dyDescent="0.3">
      <c r="A22295" s="3">
        <v>526429</v>
      </c>
      <c r="B22295" s="5" t="s">
        <v>2297</v>
      </c>
    </row>
    <row r="22296" spans="1:2" x14ac:dyDescent="0.3">
      <c r="A22296" s="3">
        <v>526429</v>
      </c>
      <c r="B22296" s="5" t="s">
        <v>1139</v>
      </c>
    </row>
    <row r="22297" spans="1:2" x14ac:dyDescent="0.3">
      <c r="A22297" s="3">
        <v>526429</v>
      </c>
      <c r="B22297" s="5" t="s">
        <v>2848</v>
      </c>
    </row>
    <row r="22298" spans="1:2" x14ac:dyDescent="0.3">
      <c r="A22298" s="3">
        <v>526429</v>
      </c>
      <c r="B22298" s="5" t="s">
        <v>6631</v>
      </c>
    </row>
    <row r="22299" spans="1:2" x14ac:dyDescent="0.3">
      <c r="A22299" s="3">
        <v>526429</v>
      </c>
      <c r="B22299" s="5" t="s">
        <v>2528</v>
      </c>
    </row>
    <row r="22300" spans="1:2" x14ac:dyDescent="0.3">
      <c r="A22300" s="3">
        <v>580626</v>
      </c>
      <c r="B22300" s="5" t="s">
        <v>1246</v>
      </c>
    </row>
    <row r="22301" spans="1:2" x14ac:dyDescent="0.3">
      <c r="A22301" s="3">
        <v>580626</v>
      </c>
      <c r="B22301" s="5" t="s">
        <v>777</v>
      </c>
    </row>
    <row r="22302" spans="1:2" x14ac:dyDescent="0.3">
      <c r="A22302" s="3">
        <v>454467</v>
      </c>
      <c r="B22302" s="5" t="s">
        <v>6748</v>
      </c>
    </row>
    <row r="22303" spans="1:2" x14ac:dyDescent="0.3">
      <c r="A22303" s="3">
        <v>454467</v>
      </c>
      <c r="B22303" s="5" t="s">
        <v>30</v>
      </c>
    </row>
    <row r="22304" spans="1:2" x14ac:dyDescent="0.3">
      <c r="A22304" s="3">
        <v>454467</v>
      </c>
      <c r="B22304" s="5" t="s">
        <v>2848</v>
      </c>
    </row>
    <row r="22305" spans="1:2" x14ac:dyDescent="0.3">
      <c r="A22305" s="3">
        <v>585268</v>
      </c>
      <c r="B22305" s="5" t="s">
        <v>777</v>
      </c>
    </row>
    <row r="22306" spans="1:2" x14ac:dyDescent="0.3">
      <c r="A22306" s="3">
        <v>585268</v>
      </c>
      <c r="B22306" s="5" t="s">
        <v>166</v>
      </c>
    </row>
    <row r="22307" spans="1:2" x14ac:dyDescent="0.3">
      <c r="A22307" s="3">
        <v>585268</v>
      </c>
      <c r="B22307" s="5" t="s">
        <v>1139</v>
      </c>
    </row>
    <row r="22308" spans="1:2" x14ac:dyDescent="0.3">
      <c r="A22308" s="3">
        <v>583903</v>
      </c>
      <c r="B22308" s="5" t="s">
        <v>49</v>
      </c>
    </row>
    <row r="22309" spans="1:2" x14ac:dyDescent="0.3">
      <c r="A22309" s="3">
        <v>583903</v>
      </c>
      <c r="B22309" s="5" t="s">
        <v>886</v>
      </c>
    </row>
    <row r="22310" spans="1:2" x14ac:dyDescent="0.3">
      <c r="A22310" s="3">
        <v>513302</v>
      </c>
      <c r="B22310" s="5" t="s">
        <v>2297</v>
      </c>
    </row>
    <row r="22311" spans="1:2" x14ac:dyDescent="0.3">
      <c r="A22311" s="3">
        <v>513302</v>
      </c>
      <c r="B22311" s="5" t="s">
        <v>1139</v>
      </c>
    </row>
    <row r="22312" spans="1:2" x14ac:dyDescent="0.3">
      <c r="A22312" s="3">
        <v>513302</v>
      </c>
      <c r="B22312" s="5" t="s">
        <v>6748</v>
      </c>
    </row>
    <row r="22313" spans="1:2" x14ac:dyDescent="0.3">
      <c r="A22313" s="3">
        <v>513302</v>
      </c>
      <c r="B22313" s="5" t="s">
        <v>30</v>
      </c>
    </row>
    <row r="22314" spans="1:2" x14ac:dyDescent="0.3">
      <c r="A22314" s="3">
        <v>505436</v>
      </c>
      <c r="B22314" s="5" t="s">
        <v>30</v>
      </c>
    </row>
    <row r="22315" spans="1:2" x14ac:dyDescent="0.3">
      <c r="A22315" s="3">
        <v>575452</v>
      </c>
      <c r="B22315" s="5" t="s">
        <v>49</v>
      </c>
    </row>
    <row r="22316" spans="1:2" x14ac:dyDescent="0.3">
      <c r="A22316" s="3">
        <v>575452</v>
      </c>
      <c r="B22316" s="5" t="s">
        <v>1246</v>
      </c>
    </row>
    <row r="22317" spans="1:2" x14ac:dyDescent="0.3">
      <c r="A22317" s="3">
        <v>575452</v>
      </c>
      <c r="B22317" s="5" t="s">
        <v>166</v>
      </c>
    </row>
    <row r="22318" spans="1:2" x14ac:dyDescent="0.3">
      <c r="A22318" s="3">
        <v>482981</v>
      </c>
      <c r="B22318" s="5" t="s">
        <v>2378</v>
      </c>
    </row>
    <row r="22319" spans="1:2" x14ac:dyDescent="0.3">
      <c r="A22319" s="3">
        <v>482981</v>
      </c>
      <c r="B22319" s="5" t="s">
        <v>30</v>
      </c>
    </row>
    <row r="22320" spans="1:2" x14ac:dyDescent="0.3">
      <c r="A22320" s="3">
        <v>482981</v>
      </c>
      <c r="B22320" s="5" t="s">
        <v>49</v>
      </c>
    </row>
    <row r="22321" spans="1:2" x14ac:dyDescent="0.3">
      <c r="A22321" s="3">
        <v>514921</v>
      </c>
      <c r="B22321" s="5" t="s">
        <v>1139</v>
      </c>
    </row>
    <row r="22322" spans="1:2" x14ac:dyDescent="0.3">
      <c r="A22322" s="3">
        <v>514921</v>
      </c>
      <c r="B22322" s="5" t="s">
        <v>49</v>
      </c>
    </row>
    <row r="22323" spans="1:2" x14ac:dyDescent="0.3">
      <c r="A22323" s="3">
        <v>514921</v>
      </c>
      <c r="B22323" s="5" t="s">
        <v>886</v>
      </c>
    </row>
    <row r="22324" spans="1:2" x14ac:dyDescent="0.3">
      <c r="A22324" s="3">
        <v>401410</v>
      </c>
      <c r="B22324" s="5" t="s">
        <v>1139</v>
      </c>
    </row>
    <row r="22325" spans="1:2" x14ac:dyDescent="0.3">
      <c r="A22325" s="3">
        <v>401410</v>
      </c>
      <c r="B22325" s="5" t="s">
        <v>468</v>
      </c>
    </row>
    <row r="22326" spans="1:2" x14ac:dyDescent="0.3">
      <c r="A22326" s="3">
        <v>401410</v>
      </c>
      <c r="B22326" s="5" t="s">
        <v>166</v>
      </c>
    </row>
    <row r="22327" spans="1:2" x14ac:dyDescent="0.3">
      <c r="A22327" s="3">
        <v>641790</v>
      </c>
      <c r="B22327" s="5" t="s">
        <v>777</v>
      </c>
    </row>
    <row r="22328" spans="1:2" x14ac:dyDescent="0.3">
      <c r="A22328" s="3">
        <v>641790</v>
      </c>
      <c r="B22328" s="5" t="s">
        <v>166</v>
      </c>
    </row>
    <row r="22329" spans="1:2" x14ac:dyDescent="0.3">
      <c r="A22329" s="3">
        <v>500922</v>
      </c>
      <c r="B22329" s="5" t="s">
        <v>777</v>
      </c>
    </row>
    <row r="22330" spans="1:2" x14ac:dyDescent="0.3">
      <c r="A22330" s="3">
        <v>500922</v>
      </c>
      <c r="B22330" s="5" t="s">
        <v>1246</v>
      </c>
    </row>
    <row r="22331" spans="1:2" x14ac:dyDescent="0.3">
      <c r="A22331" s="3">
        <v>500922</v>
      </c>
      <c r="B22331" s="5" t="s">
        <v>49</v>
      </c>
    </row>
    <row r="22332" spans="1:2" x14ac:dyDescent="0.3">
      <c r="A22332" s="3">
        <v>500922</v>
      </c>
      <c r="B22332" s="5" t="s">
        <v>166</v>
      </c>
    </row>
    <row r="22333" spans="1:2" x14ac:dyDescent="0.3">
      <c r="A22333" s="3">
        <v>538225</v>
      </c>
      <c r="B22333" s="5" t="s">
        <v>6841</v>
      </c>
    </row>
    <row r="22334" spans="1:2" x14ac:dyDescent="0.3">
      <c r="A22334" s="3">
        <v>538225</v>
      </c>
      <c r="B22334" s="5" t="s">
        <v>49</v>
      </c>
    </row>
    <row r="22335" spans="1:2" x14ac:dyDescent="0.3">
      <c r="A22335" s="3">
        <v>539651</v>
      </c>
      <c r="B22335" s="5" t="s">
        <v>2528</v>
      </c>
    </row>
    <row r="22336" spans="1:2" x14ac:dyDescent="0.3">
      <c r="A22336" s="3">
        <v>539651</v>
      </c>
      <c r="B22336" s="5" t="s">
        <v>166</v>
      </c>
    </row>
    <row r="22337" spans="1:2" x14ac:dyDescent="0.3">
      <c r="A22337" s="3">
        <v>539651</v>
      </c>
      <c r="B22337" s="5" t="s">
        <v>6631</v>
      </c>
    </row>
    <row r="22338" spans="1:2" x14ac:dyDescent="0.3">
      <c r="A22338" s="3">
        <v>539651</v>
      </c>
      <c r="B22338" s="5" t="s">
        <v>468</v>
      </c>
    </row>
    <row r="22339" spans="1:2" x14ac:dyDescent="0.3">
      <c r="A22339" s="3">
        <v>586954</v>
      </c>
      <c r="B22339" s="5" t="s">
        <v>2297</v>
      </c>
    </row>
    <row r="22340" spans="1:2" x14ac:dyDescent="0.3">
      <c r="A22340" s="3">
        <v>586954</v>
      </c>
      <c r="B22340" s="5" t="s">
        <v>1139</v>
      </c>
    </row>
    <row r="22341" spans="1:2" x14ac:dyDescent="0.3">
      <c r="A22341" s="3">
        <v>586954</v>
      </c>
      <c r="B22341" s="5" t="s">
        <v>6748</v>
      </c>
    </row>
    <row r="22342" spans="1:2" x14ac:dyDescent="0.3">
      <c r="A22342" s="3">
        <v>586954</v>
      </c>
      <c r="B22342" s="5" t="s">
        <v>30</v>
      </c>
    </row>
    <row r="22343" spans="1:2" x14ac:dyDescent="0.3">
      <c r="A22343" s="3">
        <v>587808</v>
      </c>
      <c r="B22343" s="5" t="s">
        <v>777</v>
      </c>
    </row>
    <row r="22344" spans="1:2" x14ac:dyDescent="0.3">
      <c r="A22344" s="3">
        <v>587808</v>
      </c>
      <c r="B22344" s="5" t="s">
        <v>1246</v>
      </c>
    </row>
    <row r="22345" spans="1:2" x14ac:dyDescent="0.3">
      <c r="A22345" s="3">
        <v>587808</v>
      </c>
      <c r="B22345" s="5" t="s">
        <v>49</v>
      </c>
    </row>
    <row r="22346" spans="1:2" x14ac:dyDescent="0.3">
      <c r="A22346" s="3">
        <v>626914</v>
      </c>
      <c r="B22346" s="5" t="s">
        <v>886</v>
      </c>
    </row>
    <row r="22347" spans="1:2" x14ac:dyDescent="0.3">
      <c r="A22347" s="3">
        <v>513045</v>
      </c>
      <c r="B22347" s="5" t="s">
        <v>777</v>
      </c>
    </row>
    <row r="22348" spans="1:2" x14ac:dyDescent="0.3">
      <c r="A22348" s="3">
        <v>513045</v>
      </c>
      <c r="B22348" s="5" t="s">
        <v>30</v>
      </c>
    </row>
    <row r="22349" spans="1:2" x14ac:dyDescent="0.3">
      <c r="A22349" s="3">
        <v>537056</v>
      </c>
      <c r="B22349" s="5" t="s">
        <v>777</v>
      </c>
    </row>
    <row r="22350" spans="1:2" x14ac:dyDescent="0.3">
      <c r="A22350" s="3">
        <v>537056</v>
      </c>
      <c r="B22350" s="5" t="s">
        <v>2297</v>
      </c>
    </row>
    <row r="22351" spans="1:2" x14ac:dyDescent="0.3">
      <c r="A22351" s="3">
        <v>537056</v>
      </c>
      <c r="B22351" s="5" t="s">
        <v>1246</v>
      </c>
    </row>
    <row r="22352" spans="1:2" x14ac:dyDescent="0.3">
      <c r="A22352" s="3">
        <v>537056</v>
      </c>
      <c r="B22352" s="5" t="s">
        <v>6631</v>
      </c>
    </row>
    <row r="22353" spans="1:2" x14ac:dyDescent="0.3">
      <c r="A22353" s="3">
        <v>537056</v>
      </c>
      <c r="B22353" s="5" t="s">
        <v>1139</v>
      </c>
    </row>
    <row r="22354" spans="1:2" x14ac:dyDescent="0.3">
      <c r="A22354" s="3">
        <v>537056</v>
      </c>
      <c r="B22354" s="5" t="s">
        <v>49</v>
      </c>
    </row>
    <row r="22355" spans="1:2" x14ac:dyDescent="0.3">
      <c r="A22355" s="3">
        <v>537056</v>
      </c>
      <c r="B22355" s="5" t="s">
        <v>886</v>
      </c>
    </row>
    <row r="22356" spans="1:2" x14ac:dyDescent="0.3">
      <c r="A22356" s="3">
        <v>537056</v>
      </c>
      <c r="B22356" s="5" t="s">
        <v>2528</v>
      </c>
    </row>
    <row r="22357" spans="1:2" x14ac:dyDescent="0.3">
      <c r="A22357" s="3">
        <v>526050</v>
      </c>
      <c r="B22357" s="5" t="s">
        <v>30</v>
      </c>
    </row>
    <row r="22358" spans="1:2" x14ac:dyDescent="0.3">
      <c r="A22358" s="3">
        <v>526050</v>
      </c>
      <c r="B22358" s="5" t="s">
        <v>2848</v>
      </c>
    </row>
    <row r="22359" spans="1:2" x14ac:dyDescent="0.3">
      <c r="A22359" s="3">
        <v>526050</v>
      </c>
      <c r="B22359" s="5" t="s">
        <v>886</v>
      </c>
    </row>
    <row r="22360" spans="1:2" x14ac:dyDescent="0.3">
      <c r="A22360" s="3">
        <v>571627</v>
      </c>
      <c r="B22360" s="5" t="s">
        <v>777</v>
      </c>
    </row>
    <row r="22361" spans="1:2" x14ac:dyDescent="0.3">
      <c r="A22361" s="3">
        <v>571627</v>
      </c>
      <c r="B22361" s="5" t="s">
        <v>468</v>
      </c>
    </row>
    <row r="22362" spans="1:2" x14ac:dyDescent="0.3">
      <c r="A22362" s="3">
        <v>571627</v>
      </c>
      <c r="B22362" s="5" t="s">
        <v>166</v>
      </c>
    </row>
    <row r="22363" spans="1:2" x14ac:dyDescent="0.3">
      <c r="A22363" s="3">
        <v>570480</v>
      </c>
      <c r="B22363" s="5" t="s">
        <v>2297</v>
      </c>
    </row>
    <row r="22364" spans="1:2" x14ac:dyDescent="0.3">
      <c r="A22364" s="3">
        <v>570480</v>
      </c>
      <c r="B22364" s="5" t="s">
        <v>1139</v>
      </c>
    </row>
    <row r="22365" spans="1:2" x14ac:dyDescent="0.3">
      <c r="A22365" s="3">
        <v>570480</v>
      </c>
      <c r="B22365" s="5" t="s">
        <v>6748</v>
      </c>
    </row>
    <row r="22366" spans="1:2" x14ac:dyDescent="0.3">
      <c r="A22366" s="3">
        <v>570480</v>
      </c>
      <c r="B22366" s="5" t="s">
        <v>30</v>
      </c>
    </row>
    <row r="22367" spans="1:2" x14ac:dyDescent="0.3">
      <c r="A22367" s="3">
        <v>570480</v>
      </c>
      <c r="B22367" s="5" t="s">
        <v>2378</v>
      </c>
    </row>
    <row r="22368" spans="1:2" x14ac:dyDescent="0.3">
      <c r="A22368" s="3">
        <v>582913</v>
      </c>
      <c r="B22368" s="5" t="s">
        <v>468</v>
      </c>
    </row>
    <row r="22369" spans="1:2" x14ac:dyDescent="0.3">
      <c r="A22369" s="3">
        <v>582913</v>
      </c>
      <c r="B22369" s="5" t="s">
        <v>49</v>
      </c>
    </row>
    <row r="22370" spans="1:2" x14ac:dyDescent="0.3">
      <c r="A22370" s="3">
        <v>582913</v>
      </c>
      <c r="B22370" s="5" t="s">
        <v>6631</v>
      </c>
    </row>
    <row r="22371" spans="1:2" x14ac:dyDescent="0.3">
      <c r="A22371" s="3">
        <v>582913</v>
      </c>
      <c r="B22371" s="5" t="s">
        <v>2528</v>
      </c>
    </row>
    <row r="22372" spans="1:2" x14ac:dyDescent="0.3">
      <c r="A22372" s="3">
        <v>529983</v>
      </c>
      <c r="B22372" s="5" t="s">
        <v>166</v>
      </c>
    </row>
    <row r="22373" spans="1:2" x14ac:dyDescent="0.3">
      <c r="A22373" s="3">
        <v>529983</v>
      </c>
      <c r="B22373" s="5" t="s">
        <v>1246</v>
      </c>
    </row>
    <row r="22374" spans="1:2" x14ac:dyDescent="0.3">
      <c r="A22374" s="3">
        <v>554805</v>
      </c>
      <c r="B22374" s="5" t="s">
        <v>777</v>
      </c>
    </row>
    <row r="22375" spans="1:2" x14ac:dyDescent="0.3">
      <c r="A22375" s="3">
        <v>554805</v>
      </c>
      <c r="B22375" s="5" t="s">
        <v>1139</v>
      </c>
    </row>
    <row r="22376" spans="1:2" x14ac:dyDescent="0.3">
      <c r="A22376" s="3">
        <v>554805</v>
      </c>
      <c r="B22376" s="5" t="s">
        <v>310</v>
      </c>
    </row>
    <row r="22377" spans="1:2" x14ac:dyDescent="0.3">
      <c r="A22377" s="3">
        <v>554805</v>
      </c>
      <c r="B22377" s="5" t="s">
        <v>7548</v>
      </c>
    </row>
    <row r="22378" spans="1:2" x14ac:dyDescent="0.3">
      <c r="A22378" s="3">
        <v>554805</v>
      </c>
      <c r="B22378" s="5" t="s">
        <v>2848</v>
      </c>
    </row>
    <row r="22379" spans="1:2" x14ac:dyDescent="0.3">
      <c r="A22379" s="3">
        <v>560192</v>
      </c>
      <c r="B22379" s="5" t="s">
        <v>166</v>
      </c>
    </row>
    <row r="22380" spans="1:2" x14ac:dyDescent="0.3">
      <c r="A22380" s="3">
        <v>550115</v>
      </c>
      <c r="B22380" s="5" t="s">
        <v>30</v>
      </c>
    </row>
    <row r="22381" spans="1:2" x14ac:dyDescent="0.3">
      <c r="A22381" s="3">
        <v>501907</v>
      </c>
      <c r="B22381" s="5" t="s">
        <v>49</v>
      </c>
    </row>
    <row r="22382" spans="1:2" x14ac:dyDescent="0.3">
      <c r="A22382" s="3">
        <v>501907</v>
      </c>
      <c r="B22382" s="5" t="s">
        <v>7548</v>
      </c>
    </row>
    <row r="22383" spans="1:2" x14ac:dyDescent="0.3">
      <c r="A22383" s="3">
        <v>327331</v>
      </c>
      <c r="B22383" s="5" t="s">
        <v>49</v>
      </c>
    </row>
    <row r="22384" spans="1:2" x14ac:dyDescent="0.3">
      <c r="A22384" s="3">
        <v>327331</v>
      </c>
      <c r="B22384" s="5" t="s">
        <v>2378</v>
      </c>
    </row>
    <row r="22385" spans="1:2" x14ac:dyDescent="0.3">
      <c r="A22385" s="3">
        <v>327331</v>
      </c>
      <c r="B22385" s="5" t="s">
        <v>7548</v>
      </c>
    </row>
    <row r="22386" spans="1:2" x14ac:dyDescent="0.3">
      <c r="A22386" s="3">
        <v>327331</v>
      </c>
      <c r="B22386" s="5" t="s">
        <v>30</v>
      </c>
    </row>
    <row r="22387" spans="1:2" x14ac:dyDescent="0.3">
      <c r="A22387" s="3">
        <v>570973</v>
      </c>
      <c r="B22387" s="5" t="s">
        <v>329</v>
      </c>
    </row>
    <row r="22388" spans="1:2" x14ac:dyDescent="0.3">
      <c r="A22388" s="3">
        <v>503125</v>
      </c>
      <c r="B22388" s="5" t="s">
        <v>468</v>
      </c>
    </row>
    <row r="22389" spans="1:2" x14ac:dyDescent="0.3">
      <c r="A22389" s="3">
        <v>503125</v>
      </c>
      <c r="B22389" s="5" t="s">
        <v>30</v>
      </c>
    </row>
    <row r="22390" spans="1:2" x14ac:dyDescent="0.3">
      <c r="A22390" s="3">
        <v>515248</v>
      </c>
      <c r="B22390" s="5" t="s">
        <v>30</v>
      </c>
    </row>
    <row r="22391" spans="1:2" x14ac:dyDescent="0.3">
      <c r="A22391" s="3">
        <v>515248</v>
      </c>
      <c r="B22391" s="5" t="s">
        <v>886</v>
      </c>
    </row>
    <row r="22392" spans="1:2" x14ac:dyDescent="0.3">
      <c r="A22392" s="3">
        <v>570131</v>
      </c>
      <c r="B22392" s="5" t="s">
        <v>30</v>
      </c>
    </row>
    <row r="22393" spans="1:2" x14ac:dyDescent="0.3">
      <c r="A22393" s="3">
        <v>570131</v>
      </c>
      <c r="B22393" s="5" t="s">
        <v>49</v>
      </c>
    </row>
    <row r="22394" spans="1:2" x14ac:dyDescent="0.3">
      <c r="A22394" s="3">
        <v>570131</v>
      </c>
      <c r="B22394" s="5" t="s">
        <v>886</v>
      </c>
    </row>
    <row r="22395" spans="1:2" x14ac:dyDescent="0.3">
      <c r="A22395" s="3">
        <v>570131</v>
      </c>
      <c r="B22395" s="5" t="s">
        <v>2848</v>
      </c>
    </row>
    <row r="22396" spans="1:2" x14ac:dyDescent="0.3">
      <c r="A22396" s="3">
        <v>584962</v>
      </c>
      <c r="B22396" s="5" t="s">
        <v>30</v>
      </c>
    </row>
    <row r="22397" spans="1:2" x14ac:dyDescent="0.3">
      <c r="A22397" s="3">
        <v>619278</v>
      </c>
      <c r="B22397" s="5" t="s">
        <v>777</v>
      </c>
    </row>
    <row r="22398" spans="1:2" x14ac:dyDescent="0.3">
      <c r="A22398" s="3">
        <v>619278</v>
      </c>
      <c r="B22398" s="5" t="s">
        <v>1246</v>
      </c>
    </row>
    <row r="22399" spans="1:2" x14ac:dyDescent="0.3">
      <c r="A22399" s="3">
        <v>619278</v>
      </c>
      <c r="B22399" s="5" t="s">
        <v>166</v>
      </c>
    </row>
    <row r="22400" spans="1:2" x14ac:dyDescent="0.3">
      <c r="A22400" s="3">
        <v>449924</v>
      </c>
      <c r="B22400" s="5" t="s">
        <v>777</v>
      </c>
    </row>
    <row r="22401" spans="1:2" x14ac:dyDescent="0.3">
      <c r="A22401" s="3">
        <v>449924</v>
      </c>
      <c r="B22401" s="5" t="s">
        <v>7548</v>
      </c>
    </row>
    <row r="22402" spans="1:2" x14ac:dyDescent="0.3">
      <c r="A22402" s="3">
        <v>449924</v>
      </c>
      <c r="B22402" s="5" t="s">
        <v>49</v>
      </c>
    </row>
    <row r="22403" spans="1:2" x14ac:dyDescent="0.3">
      <c r="A22403" s="3">
        <v>611207</v>
      </c>
      <c r="B22403" s="5" t="s">
        <v>30</v>
      </c>
    </row>
    <row r="22404" spans="1:2" x14ac:dyDescent="0.3">
      <c r="A22404" s="3">
        <v>611207</v>
      </c>
      <c r="B22404" s="5" t="s">
        <v>886</v>
      </c>
    </row>
    <row r="22405" spans="1:2" x14ac:dyDescent="0.3">
      <c r="A22405" s="3">
        <v>537140</v>
      </c>
      <c r="B22405" s="5" t="s">
        <v>49</v>
      </c>
    </row>
    <row r="22406" spans="1:2" x14ac:dyDescent="0.3">
      <c r="A22406" s="3">
        <v>575769</v>
      </c>
      <c r="B22406" s="5" t="s">
        <v>166</v>
      </c>
    </row>
    <row r="22407" spans="1:2" x14ac:dyDescent="0.3">
      <c r="A22407" s="3">
        <v>574089</v>
      </c>
      <c r="B22407" s="5" t="s">
        <v>2297</v>
      </c>
    </row>
    <row r="22408" spans="1:2" x14ac:dyDescent="0.3">
      <c r="A22408" s="3">
        <v>574089</v>
      </c>
      <c r="B22408" s="5" t="s">
        <v>6748</v>
      </c>
    </row>
    <row r="22409" spans="1:2" x14ac:dyDescent="0.3">
      <c r="A22409" s="3">
        <v>535544</v>
      </c>
      <c r="B22409" s="5" t="s">
        <v>49</v>
      </c>
    </row>
    <row r="22410" spans="1:2" x14ac:dyDescent="0.3">
      <c r="A22410" s="3">
        <v>535544</v>
      </c>
      <c r="B22410" s="5" t="s">
        <v>886</v>
      </c>
    </row>
    <row r="22411" spans="1:2" x14ac:dyDescent="0.3">
      <c r="A22411" s="3">
        <v>535544</v>
      </c>
      <c r="B22411" s="5" t="s">
        <v>7548</v>
      </c>
    </row>
    <row r="22412" spans="1:2" x14ac:dyDescent="0.3">
      <c r="A22412" s="3">
        <v>480434</v>
      </c>
      <c r="B22412" s="5" t="s">
        <v>49</v>
      </c>
    </row>
    <row r="22413" spans="1:2" x14ac:dyDescent="0.3">
      <c r="A22413" s="3">
        <v>480434</v>
      </c>
      <c r="B22413" s="5" t="s">
        <v>166</v>
      </c>
    </row>
    <row r="22414" spans="1:2" x14ac:dyDescent="0.3">
      <c r="A22414" s="3">
        <v>504631</v>
      </c>
      <c r="B22414" s="5" t="s">
        <v>468</v>
      </c>
    </row>
    <row r="22415" spans="1:2" x14ac:dyDescent="0.3">
      <c r="A22415" s="3">
        <v>504631</v>
      </c>
      <c r="B22415" s="5" t="s">
        <v>2848</v>
      </c>
    </row>
    <row r="22416" spans="1:2" x14ac:dyDescent="0.3">
      <c r="A22416" s="3">
        <v>504631</v>
      </c>
      <c r="B22416" s="5" t="s">
        <v>6631</v>
      </c>
    </row>
    <row r="22417" spans="1:2" x14ac:dyDescent="0.3">
      <c r="A22417" s="3">
        <v>504631</v>
      </c>
      <c r="B22417" s="5" t="s">
        <v>166</v>
      </c>
    </row>
    <row r="22418" spans="1:2" x14ac:dyDescent="0.3">
      <c r="A22418" s="3">
        <v>565743</v>
      </c>
      <c r="B22418" s="5" t="s">
        <v>49</v>
      </c>
    </row>
    <row r="22419" spans="1:2" x14ac:dyDescent="0.3">
      <c r="A22419" s="3">
        <v>565743</v>
      </c>
      <c r="B22419" s="5" t="s">
        <v>6631</v>
      </c>
    </row>
    <row r="22420" spans="1:2" x14ac:dyDescent="0.3">
      <c r="A22420" s="3">
        <v>565743</v>
      </c>
      <c r="B22420" s="5" t="s">
        <v>2528</v>
      </c>
    </row>
    <row r="22421" spans="1:2" x14ac:dyDescent="0.3">
      <c r="A22421" s="3">
        <v>565743</v>
      </c>
      <c r="B22421" s="5" t="s">
        <v>166</v>
      </c>
    </row>
    <row r="22422" spans="1:2" x14ac:dyDescent="0.3">
      <c r="A22422" s="3">
        <v>602307</v>
      </c>
      <c r="B22422" s="5" t="s">
        <v>2297</v>
      </c>
    </row>
    <row r="22423" spans="1:2" x14ac:dyDescent="0.3">
      <c r="A22423" s="3">
        <v>602307</v>
      </c>
      <c r="B22423" s="5" t="s">
        <v>6748</v>
      </c>
    </row>
    <row r="22424" spans="1:2" x14ac:dyDescent="0.3">
      <c r="A22424" s="3">
        <v>602307</v>
      </c>
      <c r="B22424" s="5" t="s">
        <v>777</v>
      </c>
    </row>
    <row r="22425" spans="1:2" x14ac:dyDescent="0.3">
      <c r="A22425" s="3">
        <v>602307</v>
      </c>
      <c r="B22425" s="5" t="s">
        <v>30</v>
      </c>
    </row>
    <row r="22426" spans="1:2" x14ac:dyDescent="0.3">
      <c r="A22426" s="3">
        <v>985930</v>
      </c>
      <c r="B22426" s="5" t="s">
        <v>49</v>
      </c>
    </row>
    <row r="22427" spans="1:2" x14ac:dyDescent="0.3">
      <c r="A22427" s="3">
        <v>433249</v>
      </c>
      <c r="B22427" s="5" t="s">
        <v>2528</v>
      </c>
    </row>
    <row r="22428" spans="1:2" x14ac:dyDescent="0.3">
      <c r="A22428" s="3">
        <v>574303</v>
      </c>
      <c r="B22428" s="5" t="s">
        <v>777</v>
      </c>
    </row>
    <row r="22429" spans="1:2" x14ac:dyDescent="0.3">
      <c r="A22429" s="3">
        <v>574303</v>
      </c>
      <c r="B22429" s="5" t="s">
        <v>1246</v>
      </c>
    </row>
    <row r="22430" spans="1:2" x14ac:dyDescent="0.3">
      <c r="A22430" s="3">
        <v>574303</v>
      </c>
      <c r="B22430" s="5" t="s">
        <v>49</v>
      </c>
    </row>
    <row r="22431" spans="1:2" x14ac:dyDescent="0.3">
      <c r="A22431" s="3">
        <v>574303</v>
      </c>
      <c r="B22431" s="5" t="s">
        <v>166</v>
      </c>
    </row>
    <row r="22432" spans="1:2" x14ac:dyDescent="0.3">
      <c r="A22432" s="3">
        <v>646315</v>
      </c>
      <c r="B22432" s="5" t="s">
        <v>777</v>
      </c>
    </row>
    <row r="22433" spans="1:2" x14ac:dyDescent="0.3">
      <c r="A22433" s="3">
        <v>433499</v>
      </c>
      <c r="B22433" s="5" t="s">
        <v>1246</v>
      </c>
    </row>
    <row r="22434" spans="1:2" x14ac:dyDescent="0.3">
      <c r="A22434" s="3">
        <v>535356</v>
      </c>
      <c r="B22434" s="5" t="s">
        <v>49</v>
      </c>
    </row>
    <row r="22435" spans="1:2" x14ac:dyDescent="0.3">
      <c r="A22435" s="3">
        <v>535356</v>
      </c>
      <c r="B22435" s="5" t="s">
        <v>886</v>
      </c>
    </row>
    <row r="22436" spans="1:2" x14ac:dyDescent="0.3">
      <c r="A22436" s="3">
        <v>441183</v>
      </c>
      <c r="B22436" s="5" t="s">
        <v>2528</v>
      </c>
    </row>
    <row r="22437" spans="1:2" x14ac:dyDescent="0.3">
      <c r="A22437" s="3">
        <v>441183</v>
      </c>
      <c r="B22437" s="5" t="s">
        <v>49</v>
      </c>
    </row>
    <row r="22438" spans="1:2" x14ac:dyDescent="0.3">
      <c r="A22438" s="3">
        <v>706463</v>
      </c>
      <c r="B22438" s="5" t="s">
        <v>329</v>
      </c>
    </row>
    <row r="22439" spans="1:2" x14ac:dyDescent="0.3">
      <c r="A22439" s="3">
        <v>419704</v>
      </c>
      <c r="B22439" s="5" t="s">
        <v>2528</v>
      </c>
    </row>
    <row r="22440" spans="1:2" x14ac:dyDescent="0.3">
      <c r="A22440" s="3">
        <v>419704</v>
      </c>
      <c r="B22440" s="5" t="s">
        <v>49</v>
      </c>
    </row>
    <row r="22441" spans="1:2" x14ac:dyDescent="0.3">
      <c r="A22441" s="3">
        <v>587870</v>
      </c>
      <c r="B22441" s="5" t="s">
        <v>2297</v>
      </c>
    </row>
    <row r="22442" spans="1:2" x14ac:dyDescent="0.3">
      <c r="A22442" s="3">
        <v>587870</v>
      </c>
      <c r="B22442" s="5" t="s">
        <v>1246</v>
      </c>
    </row>
    <row r="22443" spans="1:2" x14ac:dyDescent="0.3">
      <c r="A22443" s="3">
        <v>587870</v>
      </c>
      <c r="B22443" s="5" t="s">
        <v>777</v>
      </c>
    </row>
    <row r="22444" spans="1:2" x14ac:dyDescent="0.3">
      <c r="A22444" s="3">
        <v>587870</v>
      </c>
      <c r="B22444" s="5" t="s">
        <v>49</v>
      </c>
    </row>
    <row r="22445" spans="1:2" x14ac:dyDescent="0.3">
      <c r="A22445" s="3">
        <v>624620</v>
      </c>
      <c r="B22445" s="5" t="s">
        <v>2297</v>
      </c>
    </row>
    <row r="22446" spans="1:2" x14ac:dyDescent="0.3">
      <c r="A22446" s="3">
        <v>624620</v>
      </c>
      <c r="B22446" s="5" t="s">
        <v>6748</v>
      </c>
    </row>
    <row r="22447" spans="1:2" x14ac:dyDescent="0.3">
      <c r="A22447" s="3">
        <v>613868</v>
      </c>
      <c r="B22447" s="5" t="s">
        <v>30</v>
      </c>
    </row>
    <row r="22448" spans="1:2" x14ac:dyDescent="0.3">
      <c r="A22448" s="3">
        <v>613868</v>
      </c>
      <c r="B22448" s="5" t="s">
        <v>886</v>
      </c>
    </row>
    <row r="22449" spans="1:2" x14ac:dyDescent="0.3">
      <c r="A22449" s="3">
        <v>613868</v>
      </c>
      <c r="B22449" s="5" t="s">
        <v>49</v>
      </c>
    </row>
    <row r="22450" spans="1:2" x14ac:dyDescent="0.3">
      <c r="A22450" s="3">
        <v>542921</v>
      </c>
      <c r="B22450" s="5" t="s">
        <v>49</v>
      </c>
    </row>
    <row r="22451" spans="1:2" x14ac:dyDescent="0.3">
      <c r="A22451" s="3">
        <v>542921</v>
      </c>
      <c r="B22451" s="5" t="s">
        <v>7548</v>
      </c>
    </row>
    <row r="22452" spans="1:2" x14ac:dyDescent="0.3">
      <c r="A22452" s="3">
        <v>542921</v>
      </c>
      <c r="B22452" s="5" t="s">
        <v>310</v>
      </c>
    </row>
    <row r="22453" spans="1:2" x14ac:dyDescent="0.3">
      <c r="A22453" s="3">
        <v>594188</v>
      </c>
      <c r="B22453" s="5" t="s">
        <v>2297</v>
      </c>
    </row>
    <row r="22454" spans="1:2" x14ac:dyDescent="0.3">
      <c r="A22454" s="3">
        <v>594188</v>
      </c>
      <c r="B22454" s="5" t="s">
        <v>777</v>
      </c>
    </row>
    <row r="22455" spans="1:2" x14ac:dyDescent="0.3">
      <c r="A22455" s="3">
        <v>594188</v>
      </c>
      <c r="B22455" s="5" t="s">
        <v>1139</v>
      </c>
    </row>
    <row r="22456" spans="1:2" x14ac:dyDescent="0.3">
      <c r="A22456" s="3">
        <v>594188</v>
      </c>
      <c r="B22456" s="5" t="s">
        <v>6748</v>
      </c>
    </row>
    <row r="22457" spans="1:2" x14ac:dyDescent="0.3">
      <c r="A22457" s="3">
        <v>594188</v>
      </c>
      <c r="B22457" s="5" t="s">
        <v>2848</v>
      </c>
    </row>
    <row r="22458" spans="1:2" x14ac:dyDescent="0.3">
      <c r="A22458" s="3">
        <v>594188</v>
      </c>
      <c r="B22458" s="5" t="s">
        <v>886</v>
      </c>
    </row>
    <row r="22459" spans="1:2" x14ac:dyDescent="0.3">
      <c r="A22459" s="3">
        <v>560066</v>
      </c>
      <c r="B22459" s="5" t="s">
        <v>30</v>
      </c>
    </row>
    <row r="22460" spans="1:2" x14ac:dyDescent="0.3">
      <c r="A22460" s="3">
        <v>560066</v>
      </c>
      <c r="B22460" s="5" t="s">
        <v>6748</v>
      </c>
    </row>
    <row r="22461" spans="1:2" x14ac:dyDescent="0.3">
      <c r="A22461" s="3">
        <v>560066</v>
      </c>
      <c r="B22461" s="5" t="s">
        <v>2297</v>
      </c>
    </row>
    <row r="22462" spans="1:2" x14ac:dyDescent="0.3">
      <c r="A22462" s="3">
        <v>560066</v>
      </c>
      <c r="B22462" s="5" t="s">
        <v>1139</v>
      </c>
    </row>
    <row r="22463" spans="1:2" x14ac:dyDescent="0.3">
      <c r="A22463" s="3">
        <v>560066</v>
      </c>
      <c r="B22463" s="5" t="s">
        <v>6631</v>
      </c>
    </row>
    <row r="22464" spans="1:2" x14ac:dyDescent="0.3">
      <c r="A22464" s="3">
        <v>518596</v>
      </c>
      <c r="B22464" s="5" t="s">
        <v>2297</v>
      </c>
    </row>
    <row r="22465" spans="1:2" x14ac:dyDescent="0.3">
      <c r="A22465" s="3">
        <v>518596</v>
      </c>
      <c r="B22465" s="5" t="s">
        <v>1139</v>
      </c>
    </row>
    <row r="22466" spans="1:2" x14ac:dyDescent="0.3">
      <c r="A22466" s="3">
        <v>518596</v>
      </c>
      <c r="B22466" s="5" t="s">
        <v>2848</v>
      </c>
    </row>
    <row r="22467" spans="1:2" x14ac:dyDescent="0.3">
      <c r="A22467" s="3">
        <v>518596</v>
      </c>
      <c r="B22467" s="5" t="s">
        <v>6748</v>
      </c>
    </row>
    <row r="22468" spans="1:2" x14ac:dyDescent="0.3">
      <c r="A22468" s="3">
        <v>503129</v>
      </c>
      <c r="B22468" s="5" t="s">
        <v>886</v>
      </c>
    </row>
    <row r="22469" spans="1:2" x14ac:dyDescent="0.3">
      <c r="A22469" s="3">
        <v>503129</v>
      </c>
      <c r="B22469" s="5" t="s">
        <v>30</v>
      </c>
    </row>
    <row r="22470" spans="1:2" x14ac:dyDescent="0.3">
      <c r="A22470" s="3">
        <v>503129</v>
      </c>
      <c r="B22470" s="5" t="s">
        <v>49</v>
      </c>
    </row>
    <row r="22471" spans="1:2" x14ac:dyDescent="0.3">
      <c r="A22471" s="3">
        <v>549559</v>
      </c>
      <c r="B22471" s="5" t="s">
        <v>329</v>
      </c>
    </row>
    <row r="22472" spans="1:2" x14ac:dyDescent="0.3">
      <c r="A22472" s="3">
        <v>549559</v>
      </c>
      <c r="B22472" s="5" t="s">
        <v>7548</v>
      </c>
    </row>
    <row r="22473" spans="1:2" x14ac:dyDescent="0.3">
      <c r="A22473" s="3">
        <v>549559</v>
      </c>
      <c r="B22473" s="5" t="s">
        <v>49</v>
      </c>
    </row>
    <row r="22474" spans="1:2" x14ac:dyDescent="0.3">
      <c r="A22474" s="3">
        <v>428836</v>
      </c>
      <c r="B22474" s="5" t="s">
        <v>49</v>
      </c>
    </row>
    <row r="22475" spans="1:2" x14ac:dyDescent="0.3">
      <c r="A22475" s="3">
        <v>428836</v>
      </c>
      <c r="B22475" s="5" t="s">
        <v>886</v>
      </c>
    </row>
    <row r="22476" spans="1:2" x14ac:dyDescent="0.3">
      <c r="A22476" s="3">
        <v>428836</v>
      </c>
      <c r="B22476" s="5" t="s">
        <v>7548</v>
      </c>
    </row>
    <row r="22477" spans="1:2" x14ac:dyDescent="0.3">
      <c r="A22477" s="3">
        <v>565310</v>
      </c>
      <c r="B22477" s="5" t="s">
        <v>30</v>
      </c>
    </row>
    <row r="22478" spans="1:2" x14ac:dyDescent="0.3">
      <c r="A22478" s="3">
        <v>565310</v>
      </c>
      <c r="B22478" s="5" t="s">
        <v>49</v>
      </c>
    </row>
    <row r="22479" spans="1:2" x14ac:dyDescent="0.3">
      <c r="A22479" s="3">
        <v>525657</v>
      </c>
      <c r="B22479" s="5" t="s">
        <v>777</v>
      </c>
    </row>
    <row r="22480" spans="1:2" x14ac:dyDescent="0.3">
      <c r="A22480" s="3">
        <v>525657</v>
      </c>
      <c r="B22480" s="5" t="s">
        <v>166</v>
      </c>
    </row>
    <row r="22481" spans="1:2" x14ac:dyDescent="0.3">
      <c r="A22481" s="3">
        <v>399121</v>
      </c>
      <c r="B22481" s="5" t="s">
        <v>7548</v>
      </c>
    </row>
    <row r="22482" spans="1:2" x14ac:dyDescent="0.3">
      <c r="A22482" s="3">
        <v>399121</v>
      </c>
      <c r="B22482" s="5" t="s">
        <v>49</v>
      </c>
    </row>
    <row r="22483" spans="1:2" x14ac:dyDescent="0.3">
      <c r="A22483" s="3">
        <v>399121</v>
      </c>
      <c r="B22483" s="5" t="s">
        <v>166</v>
      </c>
    </row>
    <row r="22484" spans="1:2" x14ac:dyDescent="0.3">
      <c r="A22484" s="3">
        <v>291867</v>
      </c>
      <c r="B22484" s="5" t="s">
        <v>30</v>
      </c>
    </row>
    <row r="22485" spans="1:2" x14ac:dyDescent="0.3">
      <c r="A22485" s="3">
        <v>291867</v>
      </c>
      <c r="B22485" s="5" t="s">
        <v>49</v>
      </c>
    </row>
    <row r="22486" spans="1:2" x14ac:dyDescent="0.3">
      <c r="A22486" s="3">
        <v>614722</v>
      </c>
      <c r="B22486" s="5" t="s">
        <v>468</v>
      </c>
    </row>
    <row r="22487" spans="1:2" x14ac:dyDescent="0.3">
      <c r="A22487" s="3">
        <v>614722</v>
      </c>
      <c r="B22487" s="5" t="s">
        <v>6631</v>
      </c>
    </row>
    <row r="22488" spans="1:2" x14ac:dyDescent="0.3">
      <c r="A22488" s="3">
        <v>589712</v>
      </c>
      <c r="B22488" s="5" t="s">
        <v>166</v>
      </c>
    </row>
    <row r="22489" spans="1:2" x14ac:dyDescent="0.3">
      <c r="A22489" s="3">
        <v>589712</v>
      </c>
      <c r="B22489" s="5" t="s">
        <v>777</v>
      </c>
    </row>
    <row r="22490" spans="1:2" x14ac:dyDescent="0.3">
      <c r="A22490" s="3">
        <v>589712</v>
      </c>
      <c r="B22490" s="5" t="s">
        <v>1139</v>
      </c>
    </row>
    <row r="22491" spans="1:2" x14ac:dyDescent="0.3">
      <c r="A22491" s="3">
        <v>589712</v>
      </c>
      <c r="B22491" s="5" t="s">
        <v>6748</v>
      </c>
    </row>
    <row r="22492" spans="1:2" x14ac:dyDescent="0.3">
      <c r="A22492" s="3">
        <v>638566</v>
      </c>
      <c r="B22492" s="5" t="s">
        <v>2297</v>
      </c>
    </row>
    <row r="22493" spans="1:2" x14ac:dyDescent="0.3">
      <c r="A22493" s="3">
        <v>704264</v>
      </c>
      <c r="B22493" s="5" t="s">
        <v>777</v>
      </c>
    </row>
    <row r="22494" spans="1:2" x14ac:dyDescent="0.3">
      <c r="A22494" s="3">
        <v>704264</v>
      </c>
      <c r="B22494" s="5" t="s">
        <v>1139</v>
      </c>
    </row>
    <row r="22495" spans="1:2" x14ac:dyDescent="0.3">
      <c r="A22495" s="3">
        <v>704264</v>
      </c>
      <c r="B22495" s="5" t="s">
        <v>2297</v>
      </c>
    </row>
    <row r="22496" spans="1:2" x14ac:dyDescent="0.3">
      <c r="A22496" s="3">
        <v>704264</v>
      </c>
      <c r="B22496" s="5" t="s">
        <v>49</v>
      </c>
    </row>
    <row r="22497" spans="1:2" x14ac:dyDescent="0.3">
      <c r="A22497" s="3">
        <v>565179</v>
      </c>
      <c r="B22497" s="5" t="s">
        <v>7548</v>
      </c>
    </row>
    <row r="22498" spans="1:2" x14ac:dyDescent="0.3">
      <c r="A22498" s="3">
        <v>565179</v>
      </c>
      <c r="B22498" s="5" t="s">
        <v>49</v>
      </c>
    </row>
    <row r="22499" spans="1:2" x14ac:dyDescent="0.3">
      <c r="A22499" s="3">
        <v>617768</v>
      </c>
      <c r="B22499" s="5" t="s">
        <v>49</v>
      </c>
    </row>
    <row r="22500" spans="1:2" x14ac:dyDescent="0.3">
      <c r="A22500" s="3">
        <v>617768</v>
      </c>
      <c r="B22500" s="5" t="s">
        <v>2378</v>
      </c>
    </row>
    <row r="22501" spans="1:2" x14ac:dyDescent="0.3">
      <c r="A22501" s="3">
        <v>520016</v>
      </c>
      <c r="B22501" s="5" t="s">
        <v>166</v>
      </c>
    </row>
    <row r="22502" spans="1:2" x14ac:dyDescent="0.3">
      <c r="A22502" s="3">
        <v>520016</v>
      </c>
      <c r="B22502" s="5" t="s">
        <v>7548</v>
      </c>
    </row>
    <row r="22503" spans="1:2" x14ac:dyDescent="0.3">
      <c r="A22503" s="3">
        <v>522892</v>
      </c>
      <c r="B22503" s="5" t="s">
        <v>166</v>
      </c>
    </row>
    <row r="22504" spans="1:2" x14ac:dyDescent="0.3">
      <c r="A22504" s="3">
        <v>559937</v>
      </c>
      <c r="B22504" s="5" t="s">
        <v>777</v>
      </c>
    </row>
    <row r="22505" spans="1:2" x14ac:dyDescent="0.3">
      <c r="A22505" s="3">
        <v>559937</v>
      </c>
      <c r="B22505" s="5" t="s">
        <v>1246</v>
      </c>
    </row>
    <row r="22506" spans="1:2" x14ac:dyDescent="0.3">
      <c r="A22506" s="3">
        <v>559937</v>
      </c>
      <c r="B22506" s="5" t="s">
        <v>49</v>
      </c>
    </row>
    <row r="22507" spans="1:2" x14ac:dyDescent="0.3">
      <c r="A22507" s="3">
        <v>291984</v>
      </c>
      <c r="B22507" s="5" t="s">
        <v>49</v>
      </c>
    </row>
    <row r="22508" spans="1:2" x14ac:dyDescent="0.3">
      <c r="A22508" s="3">
        <v>586333</v>
      </c>
      <c r="B22508" s="5" t="s">
        <v>30</v>
      </c>
    </row>
    <row r="22509" spans="1:2" x14ac:dyDescent="0.3">
      <c r="A22509" s="3">
        <v>586333</v>
      </c>
      <c r="B22509" s="5" t="s">
        <v>49</v>
      </c>
    </row>
    <row r="22510" spans="1:2" x14ac:dyDescent="0.3">
      <c r="A22510" s="3">
        <v>536743</v>
      </c>
      <c r="B22510" s="5" t="s">
        <v>1246</v>
      </c>
    </row>
    <row r="22511" spans="1:2" x14ac:dyDescent="0.3">
      <c r="A22511" s="3">
        <v>536743</v>
      </c>
      <c r="B22511" s="5" t="s">
        <v>49</v>
      </c>
    </row>
    <row r="22512" spans="1:2" x14ac:dyDescent="0.3">
      <c r="A22512" s="3">
        <v>536743</v>
      </c>
      <c r="B22512" s="5" t="s">
        <v>886</v>
      </c>
    </row>
    <row r="22513" spans="1:2" x14ac:dyDescent="0.3">
      <c r="A22513" s="3">
        <v>658228</v>
      </c>
      <c r="B22513" s="5" t="s">
        <v>886</v>
      </c>
    </row>
    <row r="22514" spans="1:2" x14ac:dyDescent="0.3">
      <c r="A22514" s="3">
        <v>524348</v>
      </c>
      <c r="B22514" s="5" t="s">
        <v>49</v>
      </c>
    </row>
    <row r="22515" spans="1:2" x14ac:dyDescent="0.3">
      <c r="A22515" s="3">
        <v>593680</v>
      </c>
      <c r="B22515" s="5" t="s">
        <v>2378</v>
      </c>
    </row>
    <row r="22516" spans="1:2" x14ac:dyDescent="0.3">
      <c r="A22516" s="3">
        <v>593680</v>
      </c>
      <c r="B22516" s="5" t="s">
        <v>49</v>
      </c>
    </row>
    <row r="22517" spans="1:2" x14ac:dyDescent="0.3">
      <c r="A22517" s="3">
        <v>513576</v>
      </c>
      <c r="B22517" s="5" t="s">
        <v>886</v>
      </c>
    </row>
    <row r="22518" spans="1:2" x14ac:dyDescent="0.3">
      <c r="A22518" s="3">
        <v>513576</v>
      </c>
      <c r="B22518" s="5" t="s">
        <v>30</v>
      </c>
    </row>
    <row r="22519" spans="1:2" x14ac:dyDescent="0.3">
      <c r="A22519" s="3">
        <v>487672</v>
      </c>
      <c r="B22519" s="5" t="s">
        <v>2528</v>
      </c>
    </row>
    <row r="22520" spans="1:2" x14ac:dyDescent="0.3">
      <c r="A22520" s="3">
        <v>487672</v>
      </c>
      <c r="B22520" s="5" t="s">
        <v>2297</v>
      </c>
    </row>
    <row r="22521" spans="1:2" x14ac:dyDescent="0.3">
      <c r="A22521" s="3">
        <v>487672</v>
      </c>
      <c r="B22521" s="5" t="s">
        <v>777</v>
      </c>
    </row>
    <row r="22522" spans="1:2" x14ac:dyDescent="0.3">
      <c r="A22522" s="3">
        <v>487672</v>
      </c>
      <c r="B22522" s="5" t="s">
        <v>1139</v>
      </c>
    </row>
    <row r="22523" spans="1:2" x14ac:dyDescent="0.3">
      <c r="A22523" s="3">
        <v>487672</v>
      </c>
      <c r="B22523" s="5" t="s">
        <v>2848</v>
      </c>
    </row>
    <row r="22524" spans="1:2" x14ac:dyDescent="0.3">
      <c r="A22524" s="3">
        <v>524247</v>
      </c>
      <c r="B22524" s="5" t="s">
        <v>166</v>
      </c>
    </row>
    <row r="22525" spans="1:2" x14ac:dyDescent="0.3">
      <c r="A22525" s="3">
        <v>403300</v>
      </c>
      <c r="B22525" s="5" t="s">
        <v>7548</v>
      </c>
    </row>
    <row r="22526" spans="1:2" x14ac:dyDescent="0.3">
      <c r="A22526" s="3">
        <v>403300</v>
      </c>
      <c r="B22526" s="5" t="s">
        <v>49</v>
      </c>
    </row>
    <row r="22527" spans="1:2" x14ac:dyDescent="0.3">
      <c r="A22527" s="3">
        <v>403300</v>
      </c>
      <c r="B22527" s="5" t="s">
        <v>310</v>
      </c>
    </row>
    <row r="22528" spans="1:2" x14ac:dyDescent="0.3">
      <c r="A22528" s="3">
        <v>463684</v>
      </c>
      <c r="B22528" s="5" t="s">
        <v>166</v>
      </c>
    </row>
    <row r="22529" spans="1:2" x14ac:dyDescent="0.3">
      <c r="A22529" s="3">
        <v>463684</v>
      </c>
      <c r="B22529" s="5" t="s">
        <v>6631</v>
      </c>
    </row>
    <row r="22530" spans="1:2" x14ac:dyDescent="0.3">
      <c r="A22530" s="3">
        <v>463684</v>
      </c>
      <c r="B22530" s="5" t="s">
        <v>468</v>
      </c>
    </row>
    <row r="22531" spans="1:2" x14ac:dyDescent="0.3">
      <c r="A22531" s="3">
        <v>515743</v>
      </c>
      <c r="B22531" s="5" t="s">
        <v>49</v>
      </c>
    </row>
    <row r="22532" spans="1:2" x14ac:dyDescent="0.3">
      <c r="A22532" s="3">
        <v>515743</v>
      </c>
      <c r="B22532" s="5" t="s">
        <v>6748</v>
      </c>
    </row>
    <row r="22533" spans="1:2" x14ac:dyDescent="0.3">
      <c r="A22533" s="3">
        <v>647498</v>
      </c>
      <c r="B22533" s="5" t="s">
        <v>310</v>
      </c>
    </row>
    <row r="22534" spans="1:2" x14ac:dyDescent="0.3">
      <c r="A22534" s="3">
        <v>647498</v>
      </c>
      <c r="B22534" s="5" t="s">
        <v>49</v>
      </c>
    </row>
    <row r="22535" spans="1:2" x14ac:dyDescent="0.3">
      <c r="A22535" s="3">
        <v>647498</v>
      </c>
      <c r="B22535" s="5" t="s">
        <v>7548</v>
      </c>
    </row>
    <row r="22536" spans="1:2" x14ac:dyDescent="0.3">
      <c r="A22536" s="3">
        <v>373226</v>
      </c>
      <c r="B22536" s="5" t="s">
        <v>468</v>
      </c>
    </row>
    <row r="22537" spans="1:2" x14ac:dyDescent="0.3">
      <c r="A22537" s="3">
        <v>373226</v>
      </c>
      <c r="B22537" s="5" t="s">
        <v>2848</v>
      </c>
    </row>
    <row r="22538" spans="1:2" x14ac:dyDescent="0.3">
      <c r="A22538" s="3">
        <v>520900</v>
      </c>
      <c r="B22538" s="5" t="s">
        <v>30</v>
      </c>
    </row>
    <row r="22539" spans="1:2" x14ac:dyDescent="0.3">
      <c r="A22539" s="3">
        <v>614587</v>
      </c>
      <c r="B22539" s="5" t="s">
        <v>1139</v>
      </c>
    </row>
    <row r="22540" spans="1:2" x14ac:dyDescent="0.3">
      <c r="A22540" s="3">
        <v>614587</v>
      </c>
      <c r="B22540" s="5" t="s">
        <v>777</v>
      </c>
    </row>
    <row r="22541" spans="1:2" x14ac:dyDescent="0.3">
      <c r="A22541" s="3">
        <v>614587</v>
      </c>
      <c r="B22541" s="5" t="s">
        <v>2297</v>
      </c>
    </row>
    <row r="22542" spans="1:2" x14ac:dyDescent="0.3">
      <c r="A22542" s="3">
        <v>576743</v>
      </c>
      <c r="B22542" s="5" t="s">
        <v>6748</v>
      </c>
    </row>
    <row r="22543" spans="1:2" x14ac:dyDescent="0.3">
      <c r="A22543" s="3">
        <v>576743</v>
      </c>
      <c r="B22543" s="5" t="s">
        <v>2297</v>
      </c>
    </row>
    <row r="22544" spans="1:2" x14ac:dyDescent="0.3">
      <c r="A22544" s="3">
        <v>576743</v>
      </c>
      <c r="B22544" s="5" t="s">
        <v>777</v>
      </c>
    </row>
    <row r="22545" spans="1:2" x14ac:dyDescent="0.3">
      <c r="A22545" s="3">
        <v>576743</v>
      </c>
      <c r="B22545" s="5" t="s">
        <v>1139</v>
      </c>
    </row>
    <row r="22546" spans="1:2" x14ac:dyDescent="0.3">
      <c r="A22546" s="3">
        <v>520720</v>
      </c>
      <c r="B22546" s="5" t="s">
        <v>6748</v>
      </c>
    </row>
    <row r="22547" spans="1:2" x14ac:dyDescent="0.3">
      <c r="A22547" s="3">
        <v>520720</v>
      </c>
      <c r="B22547" s="5" t="s">
        <v>777</v>
      </c>
    </row>
    <row r="22548" spans="1:2" x14ac:dyDescent="0.3">
      <c r="A22548" s="3">
        <v>520720</v>
      </c>
      <c r="B22548" s="5" t="s">
        <v>1139</v>
      </c>
    </row>
    <row r="22549" spans="1:2" x14ac:dyDescent="0.3">
      <c r="A22549" s="3">
        <v>520720</v>
      </c>
      <c r="B22549" s="5" t="s">
        <v>30</v>
      </c>
    </row>
    <row r="22550" spans="1:2" x14ac:dyDescent="0.3">
      <c r="A22550" s="3">
        <v>520720</v>
      </c>
      <c r="B22550" s="5" t="s">
        <v>19406</v>
      </c>
    </row>
    <row r="22551" spans="1:2" x14ac:dyDescent="0.3">
      <c r="A22551" s="3">
        <v>603921</v>
      </c>
      <c r="B22551" s="5" t="s">
        <v>886</v>
      </c>
    </row>
    <row r="22552" spans="1:2" x14ac:dyDescent="0.3">
      <c r="A22552" s="3">
        <v>631997</v>
      </c>
      <c r="B22552" s="5" t="s">
        <v>1246</v>
      </c>
    </row>
    <row r="22553" spans="1:2" x14ac:dyDescent="0.3">
      <c r="A22553" s="3">
        <v>631997</v>
      </c>
      <c r="B22553" s="5" t="s">
        <v>166</v>
      </c>
    </row>
    <row r="22554" spans="1:2" x14ac:dyDescent="0.3">
      <c r="A22554" s="3">
        <v>477072</v>
      </c>
      <c r="B22554" s="5" t="s">
        <v>49</v>
      </c>
    </row>
    <row r="22555" spans="1:2" x14ac:dyDescent="0.3">
      <c r="A22555" s="3">
        <v>477072</v>
      </c>
      <c r="B22555" s="5" t="s">
        <v>6631</v>
      </c>
    </row>
    <row r="22556" spans="1:2" x14ac:dyDescent="0.3">
      <c r="A22556" s="3">
        <v>477072</v>
      </c>
      <c r="B22556" s="5" t="s">
        <v>166</v>
      </c>
    </row>
    <row r="22557" spans="1:2" x14ac:dyDescent="0.3">
      <c r="A22557" s="3">
        <v>489064</v>
      </c>
      <c r="B22557" s="5" t="s">
        <v>468</v>
      </c>
    </row>
    <row r="22558" spans="1:2" x14ac:dyDescent="0.3">
      <c r="A22558" s="3">
        <v>489064</v>
      </c>
      <c r="B22558" s="5" t="s">
        <v>166</v>
      </c>
    </row>
    <row r="22559" spans="1:2" x14ac:dyDescent="0.3">
      <c r="A22559" s="3">
        <v>489064</v>
      </c>
      <c r="B22559" s="5" t="s">
        <v>777</v>
      </c>
    </row>
    <row r="22560" spans="1:2" x14ac:dyDescent="0.3">
      <c r="A22560" s="3">
        <v>654571</v>
      </c>
      <c r="B22560" s="5" t="s">
        <v>2297</v>
      </c>
    </row>
    <row r="22561" spans="1:2" x14ac:dyDescent="0.3">
      <c r="A22561" s="3">
        <v>654571</v>
      </c>
      <c r="B22561" s="5" t="s">
        <v>6748</v>
      </c>
    </row>
    <row r="22562" spans="1:2" x14ac:dyDescent="0.3">
      <c r="A22562" s="3">
        <v>649401</v>
      </c>
      <c r="B22562" s="5" t="s">
        <v>777</v>
      </c>
    </row>
    <row r="22563" spans="1:2" x14ac:dyDescent="0.3">
      <c r="A22563" s="3">
        <v>649401</v>
      </c>
      <c r="B22563" s="5" t="s">
        <v>166</v>
      </c>
    </row>
    <row r="22564" spans="1:2" x14ac:dyDescent="0.3">
      <c r="A22564" s="3">
        <v>575479</v>
      </c>
      <c r="B22564" s="5" t="s">
        <v>30</v>
      </c>
    </row>
    <row r="22565" spans="1:2" x14ac:dyDescent="0.3">
      <c r="A22565" s="3">
        <v>575479</v>
      </c>
      <c r="B22565" s="5" t="s">
        <v>49</v>
      </c>
    </row>
    <row r="22566" spans="1:2" x14ac:dyDescent="0.3">
      <c r="A22566" s="3">
        <v>511322</v>
      </c>
      <c r="B22566" s="5" t="s">
        <v>1246</v>
      </c>
    </row>
    <row r="22567" spans="1:2" x14ac:dyDescent="0.3">
      <c r="A22567" s="3">
        <v>559957</v>
      </c>
      <c r="B22567" s="5" t="s">
        <v>2528</v>
      </c>
    </row>
    <row r="22568" spans="1:2" x14ac:dyDescent="0.3">
      <c r="A22568" s="3">
        <v>559957</v>
      </c>
      <c r="B22568" s="5" t="s">
        <v>310</v>
      </c>
    </row>
    <row r="22569" spans="1:2" x14ac:dyDescent="0.3">
      <c r="A22569" s="3">
        <v>728767</v>
      </c>
      <c r="B22569" s="5" t="s">
        <v>777</v>
      </c>
    </row>
    <row r="22570" spans="1:2" x14ac:dyDescent="0.3">
      <c r="A22570" s="3">
        <v>728767</v>
      </c>
      <c r="B22570" s="5" t="s">
        <v>2848</v>
      </c>
    </row>
    <row r="22571" spans="1:2" x14ac:dyDescent="0.3">
      <c r="A22571" s="3">
        <v>728767</v>
      </c>
      <c r="B22571" s="5" t="s">
        <v>166</v>
      </c>
    </row>
    <row r="22572" spans="1:2" x14ac:dyDescent="0.3">
      <c r="A22572" s="3">
        <v>561362</v>
      </c>
      <c r="B22572" s="5" t="s">
        <v>166</v>
      </c>
    </row>
    <row r="22573" spans="1:2" x14ac:dyDescent="0.3">
      <c r="A22573" s="3">
        <v>561362</v>
      </c>
      <c r="B22573" s="5" t="s">
        <v>49</v>
      </c>
    </row>
    <row r="22574" spans="1:2" x14ac:dyDescent="0.3">
      <c r="A22574" s="3">
        <v>561362</v>
      </c>
      <c r="B22574" s="5" t="s">
        <v>777</v>
      </c>
    </row>
    <row r="22575" spans="1:2" x14ac:dyDescent="0.3">
      <c r="A22575" s="3">
        <v>561362</v>
      </c>
      <c r="B22575" s="5" t="s">
        <v>1246</v>
      </c>
    </row>
    <row r="22576" spans="1:2" x14ac:dyDescent="0.3">
      <c r="A22576" s="3">
        <v>528888</v>
      </c>
      <c r="B22576" s="5" t="s">
        <v>49</v>
      </c>
    </row>
    <row r="22577" spans="1:2" x14ac:dyDescent="0.3">
      <c r="A22577" s="3">
        <v>528888</v>
      </c>
      <c r="B22577" s="5" t="s">
        <v>30</v>
      </c>
    </row>
    <row r="22578" spans="1:2" x14ac:dyDescent="0.3">
      <c r="A22578" s="3">
        <v>528888</v>
      </c>
      <c r="B22578" s="5" t="s">
        <v>7548</v>
      </c>
    </row>
    <row r="22579" spans="1:2" x14ac:dyDescent="0.3">
      <c r="A22579" s="3">
        <v>570735</v>
      </c>
      <c r="B22579" s="5" t="s">
        <v>49</v>
      </c>
    </row>
    <row r="22580" spans="1:2" x14ac:dyDescent="0.3">
      <c r="A22580" s="3">
        <v>483202</v>
      </c>
      <c r="B22580" s="5" t="s">
        <v>468</v>
      </c>
    </row>
    <row r="22581" spans="1:2" x14ac:dyDescent="0.3">
      <c r="A22581" s="3">
        <v>572151</v>
      </c>
      <c r="B22581" s="5" t="s">
        <v>30</v>
      </c>
    </row>
    <row r="22582" spans="1:2" x14ac:dyDescent="0.3">
      <c r="A22582" s="3">
        <v>572151</v>
      </c>
      <c r="B22582" s="5" t="s">
        <v>468</v>
      </c>
    </row>
    <row r="22583" spans="1:2" x14ac:dyDescent="0.3">
      <c r="A22583" s="3">
        <v>572151</v>
      </c>
      <c r="B22583" s="5" t="s">
        <v>49</v>
      </c>
    </row>
    <row r="22584" spans="1:2" x14ac:dyDescent="0.3">
      <c r="A22584" s="3">
        <v>611468</v>
      </c>
      <c r="B22584" s="5" t="s">
        <v>166</v>
      </c>
    </row>
    <row r="22585" spans="1:2" x14ac:dyDescent="0.3">
      <c r="A22585" s="3">
        <v>638134</v>
      </c>
      <c r="B22585" s="5" t="s">
        <v>2297</v>
      </c>
    </row>
    <row r="22586" spans="1:2" x14ac:dyDescent="0.3">
      <c r="A22586" s="3">
        <v>638134</v>
      </c>
      <c r="B22586" s="5" t="s">
        <v>6748</v>
      </c>
    </row>
    <row r="22587" spans="1:2" x14ac:dyDescent="0.3">
      <c r="A22587" s="3">
        <v>638134</v>
      </c>
      <c r="B22587" s="5" t="s">
        <v>1139</v>
      </c>
    </row>
    <row r="22588" spans="1:2" x14ac:dyDescent="0.3">
      <c r="A22588" s="3">
        <v>638134</v>
      </c>
      <c r="B22588" s="5" t="s">
        <v>30</v>
      </c>
    </row>
    <row r="22589" spans="1:2" x14ac:dyDescent="0.3">
      <c r="A22589" s="3">
        <v>458131</v>
      </c>
      <c r="B22589" s="5" t="s">
        <v>49</v>
      </c>
    </row>
    <row r="22590" spans="1:2" x14ac:dyDescent="0.3">
      <c r="A22590" s="3">
        <v>458131</v>
      </c>
      <c r="B22590" s="5" t="s">
        <v>7548</v>
      </c>
    </row>
    <row r="22591" spans="1:2" x14ac:dyDescent="0.3">
      <c r="A22591" s="3">
        <v>489243</v>
      </c>
      <c r="B22591" s="5" t="s">
        <v>166</v>
      </c>
    </row>
    <row r="22592" spans="1:2" x14ac:dyDescent="0.3">
      <c r="A22592" s="3">
        <v>489243</v>
      </c>
      <c r="B22592" s="5" t="s">
        <v>49</v>
      </c>
    </row>
    <row r="22593" spans="1:2" x14ac:dyDescent="0.3">
      <c r="A22593" s="3">
        <v>591278</v>
      </c>
      <c r="B22593" s="5" t="s">
        <v>329</v>
      </c>
    </row>
    <row r="22594" spans="1:2" x14ac:dyDescent="0.3">
      <c r="A22594" s="3">
        <v>573560</v>
      </c>
      <c r="B22594" s="5" t="s">
        <v>777</v>
      </c>
    </row>
    <row r="22595" spans="1:2" x14ac:dyDescent="0.3">
      <c r="A22595" s="3">
        <v>573560</v>
      </c>
      <c r="B22595" s="5" t="s">
        <v>468</v>
      </c>
    </row>
    <row r="22596" spans="1:2" x14ac:dyDescent="0.3">
      <c r="A22596" s="3">
        <v>573560</v>
      </c>
      <c r="B22596" s="5" t="s">
        <v>166</v>
      </c>
    </row>
    <row r="22597" spans="1:2" x14ac:dyDescent="0.3">
      <c r="A22597" s="3">
        <v>573560</v>
      </c>
      <c r="B22597" s="5" t="s">
        <v>2528</v>
      </c>
    </row>
    <row r="22598" spans="1:2" x14ac:dyDescent="0.3">
      <c r="A22598" s="3">
        <v>567566</v>
      </c>
      <c r="B22598" s="5" t="s">
        <v>310</v>
      </c>
    </row>
    <row r="22599" spans="1:2" x14ac:dyDescent="0.3">
      <c r="A22599" s="3">
        <v>567566</v>
      </c>
      <c r="B22599" s="5" t="s">
        <v>49</v>
      </c>
    </row>
    <row r="22600" spans="1:2" x14ac:dyDescent="0.3">
      <c r="A22600" s="3">
        <v>567566</v>
      </c>
      <c r="B22600" s="5" t="s">
        <v>7548</v>
      </c>
    </row>
    <row r="22601" spans="1:2" x14ac:dyDescent="0.3">
      <c r="A22601" s="3">
        <v>630322</v>
      </c>
      <c r="B22601" s="5" t="s">
        <v>777</v>
      </c>
    </row>
    <row r="22602" spans="1:2" x14ac:dyDescent="0.3">
      <c r="A22602" s="3">
        <v>630322</v>
      </c>
      <c r="B22602" s="5" t="s">
        <v>1139</v>
      </c>
    </row>
    <row r="22603" spans="1:2" x14ac:dyDescent="0.3">
      <c r="A22603" s="3">
        <v>630322</v>
      </c>
      <c r="B22603" s="5" t="s">
        <v>2528</v>
      </c>
    </row>
    <row r="22604" spans="1:2" x14ac:dyDescent="0.3">
      <c r="A22604" s="3">
        <v>417466</v>
      </c>
      <c r="B22604" s="5" t="s">
        <v>49</v>
      </c>
    </row>
    <row r="22605" spans="1:2" x14ac:dyDescent="0.3">
      <c r="A22605" s="3">
        <v>417466</v>
      </c>
      <c r="B22605" s="5" t="s">
        <v>1139</v>
      </c>
    </row>
    <row r="22606" spans="1:2" x14ac:dyDescent="0.3">
      <c r="A22606" s="3">
        <v>510242</v>
      </c>
      <c r="B22606" s="5" t="s">
        <v>2297</v>
      </c>
    </row>
    <row r="22607" spans="1:2" x14ac:dyDescent="0.3">
      <c r="A22607" s="3">
        <v>510242</v>
      </c>
      <c r="B22607" s="5" t="s">
        <v>2528</v>
      </c>
    </row>
    <row r="22608" spans="1:2" x14ac:dyDescent="0.3">
      <c r="A22608" s="3">
        <v>510242</v>
      </c>
      <c r="B22608" s="5" t="s">
        <v>1246</v>
      </c>
    </row>
    <row r="22609" spans="1:2" x14ac:dyDescent="0.3">
      <c r="A22609" s="3">
        <v>346709</v>
      </c>
      <c r="B22609" s="5" t="s">
        <v>166</v>
      </c>
    </row>
    <row r="22610" spans="1:2" x14ac:dyDescent="0.3">
      <c r="A22610" s="3">
        <v>346709</v>
      </c>
      <c r="B22610" s="5" t="s">
        <v>1246</v>
      </c>
    </row>
    <row r="22611" spans="1:2" x14ac:dyDescent="0.3">
      <c r="A22611" s="3">
        <v>346709</v>
      </c>
      <c r="B22611" s="5" t="s">
        <v>777</v>
      </c>
    </row>
    <row r="22612" spans="1:2" x14ac:dyDescent="0.3">
      <c r="A22612" s="3">
        <v>441384</v>
      </c>
      <c r="B22612" s="5" t="s">
        <v>30</v>
      </c>
    </row>
    <row r="22613" spans="1:2" x14ac:dyDescent="0.3">
      <c r="A22613" s="3">
        <v>530081</v>
      </c>
      <c r="B22613" s="5" t="s">
        <v>49</v>
      </c>
    </row>
    <row r="22614" spans="1:2" x14ac:dyDescent="0.3">
      <c r="A22614" s="3">
        <v>530081</v>
      </c>
      <c r="B22614" s="5" t="s">
        <v>1139</v>
      </c>
    </row>
    <row r="22615" spans="1:2" x14ac:dyDescent="0.3">
      <c r="A22615" s="3">
        <v>530081</v>
      </c>
      <c r="B22615" s="5" t="s">
        <v>2848</v>
      </c>
    </row>
    <row r="22616" spans="1:2" x14ac:dyDescent="0.3">
      <c r="A22616" s="3">
        <v>510318</v>
      </c>
      <c r="B22616" s="5" t="s">
        <v>2297</v>
      </c>
    </row>
    <row r="22617" spans="1:2" x14ac:dyDescent="0.3">
      <c r="A22617" s="3">
        <v>510318</v>
      </c>
      <c r="B22617" s="5" t="s">
        <v>49</v>
      </c>
    </row>
    <row r="22618" spans="1:2" x14ac:dyDescent="0.3">
      <c r="A22618" s="3">
        <v>510318</v>
      </c>
      <c r="B22618" s="5" t="s">
        <v>7548</v>
      </c>
    </row>
    <row r="22619" spans="1:2" x14ac:dyDescent="0.3">
      <c r="A22619" s="3">
        <v>295151</v>
      </c>
      <c r="B22619" s="5" t="s">
        <v>886</v>
      </c>
    </row>
    <row r="22620" spans="1:2" x14ac:dyDescent="0.3">
      <c r="A22620" s="3">
        <v>295151</v>
      </c>
      <c r="B22620" s="5" t="s">
        <v>30</v>
      </c>
    </row>
    <row r="22621" spans="1:2" x14ac:dyDescent="0.3">
      <c r="A22621" s="3">
        <v>508791</v>
      </c>
      <c r="B22621" s="5" t="s">
        <v>886</v>
      </c>
    </row>
    <row r="22622" spans="1:2" x14ac:dyDescent="0.3">
      <c r="A22622" s="3">
        <v>508791</v>
      </c>
      <c r="B22622" s="5" t="s">
        <v>49</v>
      </c>
    </row>
    <row r="22623" spans="1:2" x14ac:dyDescent="0.3">
      <c r="A22623" s="3">
        <v>525946</v>
      </c>
      <c r="B22623" s="5" t="s">
        <v>30</v>
      </c>
    </row>
    <row r="22624" spans="1:2" x14ac:dyDescent="0.3">
      <c r="A22624" s="3">
        <v>525946</v>
      </c>
      <c r="B22624" s="5" t="s">
        <v>49</v>
      </c>
    </row>
    <row r="22625" spans="1:2" x14ac:dyDescent="0.3">
      <c r="A22625" s="3">
        <v>525946</v>
      </c>
      <c r="B22625" s="5" t="s">
        <v>6748</v>
      </c>
    </row>
    <row r="22626" spans="1:2" x14ac:dyDescent="0.3">
      <c r="A22626" s="3">
        <v>628707</v>
      </c>
      <c r="B22626" s="5" t="s">
        <v>166</v>
      </c>
    </row>
    <row r="22627" spans="1:2" x14ac:dyDescent="0.3">
      <c r="A22627" s="3">
        <v>628707</v>
      </c>
      <c r="B22627" s="5" t="s">
        <v>468</v>
      </c>
    </row>
    <row r="22628" spans="1:2" x14ac:dyDescent="0.3">
      <c r="A22628" s="3">
        <v>652783</v>
      </c>
      <c r="B22628" s="5" t="s">
        <v>1246</v>
      </c>
    </row>
    <row r="22629" spans="1:2" x14ac:dyDescent="0.3">
      <c r="A22629" s="3">
        <v>652783</v>
      </c>
      <c r="B22629" s="5" t="s">
        <v>49</v>
      </c>
    </row>
    <row r="22630" spans="1:2" x14ac:dyDescent="0.3">
      <c r="A22630" s="3">
        <v>366171</v>
      </c>
      <c r="B22630" s="5" t="s">
        <v>2297</v>
      </c>
    </row>
    <row r="22631" spans="1:2" x14ac:dyDescent="0.3">
      <c r="A22631" s="3">
        <v>366171</v>
      </c>
      <c r="B22631" s="5" t="s">
        <v>468</v>
      </c>
    </row>
    <row r="22632" spans="1:2" x14ac:dyDescent="0.3">
      <c r="A22632" s="3">
        <v>416153</v>
      </c>
      <c r="B22632" s="5" t="s">
        <v>2297</v>
      </c>
    </row>
    <row r="22633" spans="1:2" x14ac:dyDescent="0.3">
      <c r="A22633" s="3">
        <v>416153</v>
      </c>
      <c r="B22633" s="5" t="s">
        <v>1139</v>
      </c>
    </row>
    <row r="22634" spans="1:2" x14ac:dyDescent="0.3">
      <c r="A22634" s="3">
        <v>416153</v>
      </c>
      <c r="B22634" s="5" t="s">
        <v>30</v>
      </c>
    </row>
    <row r="22635" spans="1:2" x14ac:dyDescent="0.3">
      <c r="A22635" s="3">
        <v>643274</v>
      </c>
      <c r="B22635" s="5" t="s">
        <v>886</v>
      </c>
    </row>
    <row r="22636" spans="1:2" x14ac:dyDescent="0.3">
      <c r="A22636" s="3">
        <v>471707</v>
      </c>
      <c r="B22636" s="5" t="s">
        <v>49</v>
      </c>
    </row>
    <row r="22637" spans="1:2" x14ac:dyDescent="0.3">
      <c r="A22637" s="3">
        <v>553839</v>
      </c>
      <c r="B22637" s="5" t="s">
        <v>2297</v>
      </c>
    </row>
    <row r="22638" spans="1:2" x14ac:dyDescent="0.3">
      <c r="A22638" s="3">
        <v>553839</v>
      </c>
      <c r="B22638" s="5" t="s">
        <v>777</v>
      </c>
    </row>
    <row r="22639" spans="1:2" x14ac:dyDescent="0.3">
      <c r="A22639" s="3">
        <v>553839</v>
      </c>
      <c r="B22639" s="5" t="s">
        <v>310</v>
      </c>
    </row>
    <row r="22640" spans="1:2" x14ac:dyDescent="0.3">
      <c r="A22640" s="3">
        <v>553839</v>
      </c>
      <c r="B22640" s="5" t="s">
        <v>2848</v>
      </c>
    </row>
    <row r="22641" spans="1:2" x14ac:dyDescent="0.3">
      <c r="A22641" s="3">
        <v>487680</v>
      </c>
      <c r="B22641" s="5" t="s">
        <v>777</v>
      </c>
    </row>
    <row r="22642" spans="1:2" x14ac:dyDescent="0.3">
      <c r="A22642" s="3">
        <v>487680</v>
      </c>
      <c r="B22642" s="5" t="s">
        <v>1246</v>
      </c>
    </row>
    <row r="22643" spans="1:2" x14ac:dyDescent="0.3">
      <c r="A22643" s="3">
        <v>487680</v>
      </c>
      <c r="B22643" s="5" t="s">
        <v>49</v>
      </c>
    </row>
    <row r="22644" spans="1:2" x14ac:dyDescent="0.3">
      <c r="A22644" s="3">
        <v>627087</v>
      </c>
      <c r="B22644" s="5" t="s">
        <v>49</v>
      </c>
    </row>
    <row r="22645" spans="1:2" x14ac:dyDescent="0.3">
      <c r="A22645" s="3">
        <v>594634</v>
      </c>
      <c r="B22645" s="5" t="s">
        <v>886</v>
      </c>
    </row>
    <row r="22646" spans="1:2" x14ac:dyDescent="0.3">
      <c r="A22646" s="3">
        <v>594634</v>
      </c>
      <c r="B22646" s="5" t="s">
        <v>49</v>
      </c>
    </row>
    <row r="22647" spans="1:2" x14ac:dyDescent="0.3">
      <c r="A22647" s="3">
        <v>504562</v>
      </c>
      <c r="B22647" s="5" t="s">
        <v>49</v>
      </c>
    </row>
    <row r="22648" spans="1:2" x14ac:dyDescent="0.3">
      <c r="A22648" s="3">
        <v>504562</v>
      </c>
      <c r="B22648" s="5" t="s">
        <v>166</v>
      </c>
    </row>
    <row r="22649" spans="1:2" x14ac:dyDescent="0.3">
      <c r="A22649" s="3">
        <v>623464</v>
      </c>
      <c r="B22649" s="5" t="s">
        <v>777</v>
      </c>
    </row>
    <row r="22650" spans="1:2" x14ac:dyDescent="0.3">
      <c r="A22650" s="3">
        <v>623464</v>
      </c>
      <c r="B22650" s="5" t="s">
        <v>1139</v>
      </c>
    </row>
    <row r="22651" spans="1:2" x14ac:dyDescent="0.3">
      <c r="A22651" s="3">
        <v>623464</v>
      </c>
      <c r="B22651" s="5" t="s">
        <v>2528</v>
      </c>
    </row>
    <row r="22652" spans="1:2" x14ac:dyDescent="0.3">
      <c r="A22652" s="3">
        <v>623464</v>
      </c>
      <c r="B22652" s="5" t="s">
        <v>468</v>
      </c>
    </row>
    <row r="22653" spans="1:2" x14ac:dyDescent="0.3">
      <c r="A22653" s="3">
        <v>623464</v>
      </c>
      <c r="B22653" s="5" t="s">
        <v>166</v>
      </c>
    </row>
    <row r="22654" spans="1:2" x14ac:dyDescent="0.3">
      <c r="A22654" s="3">
        <v>597094</v>
      </c>
      <c r="B22654" s="5" t="s">
        <v>1246</v>
      </c>
    </row>
    <row r="22655" spans="1:2" x14ac:dyDescent="0.3">
      <c r="A22655" s="3">
        <v>597094</v>
      </c>
      <c r="B22655" s="5" t="s">
        <v>777</v>
      </c>
    </row>
    <row r="22656" spans="1:2" x14ac:dyDescent="0.3">
      <c r="A22656" s="3">
        <v>597094</v>
      </c>
      <c r="B22656" s="5" t="s">
        <v>30</v>
      </c>
    </row>
    <row r="22657" spans="1:2" x14ac:dyDescent="0.3">
      <c r="A22657" s="3">
        <v>574883</v>
      </c>
      <c r="B22657" s="5" t="s">
        <v>166</v>
      </c>
    </row>
    <row r="22658" spans="1:2" x14ac:dyDescent="0.3">
      <c r="A22658" s="3">
        <v>574883</v>
      </c>
      <c r="B22658" s="5" t="s">
        <v>468</v>
      </c>
    </row>
    <row r="22659" spans="1:2" x14ac:dyDescent="0.3">
      <c r="A22659" s="3">
        <v>440762</v>
      </c>
      <c r="B22659" s="5" t="s">
        <v>30</v>
      </c>
    </row>
    <row r="22660" spans="1:2" x14ac:dyDescent="0.3">
      <c r="A22660" s="3">
        <v>440762</v>
      </c>
      <c r="B22660" s="5" t="s">
        <v>777</v>
      </c>
    </row>
    <row r="22661" spans="1:2" x14ac:dyDescent="0.3">
      <c r="A22661" s="3">
        <v>440762</v>
      </c>
      <c r="B22661" s="5" t="s">
        <v>1139</v>
      </c>
    </row>
    <row r="22662" spans="1:2" x14ac:dyDescent="0.3">
      <c r="A22662" s="3">
        <v>440918</v>
      </c>
      <c r="B22662" s="5" t="s">
        <v>2378</v>
      </c>
    </row>
    <row r="22663" spans="1:2" x14ac:dyDescent="0.3">
      <c r="A22663" s="3">
        <v>440918</v>
      </c>
      <c r="B22663" s="5" t="s">
        <v>49</v>
      </c>
    </row>
    <row r="22664" spans="1:2" x14ac:dyDescent="0.3">
      <c r="A22664" s="3">
        <v>560362</v>
      </c>
      <c r="B22664" s="5" t="s">
        <v>166</v>
      </c>
    </row>
    <row r="22665" spans="1:2" x14ac:dyDescent="0.3">
      <c r="A22665" s="3">
        <v>560362</v>
      </c>
      <c r="B22665" s="5" t="s">
        <v>49</v>
      </c>
    </row>
    <row r="22666" spans="1:2" x14ac:dyDescent="0.3">
      <c r="A22666" s="3">
        <v>560362</v>
      </c>
      <c r="B22666" s="5" t="s">
        <v>6631</v>
      </c>
    </row>
    <row r="22667" spans="1:2" x14ac:dyDescent="0.3">
      <c r="A22667" s="3">
        <v>560362</v>
      </c>
      <c r="B22667" s="5" t="s">
        <v>468</v>
      </c>
    </row>
    <row r="22668" spans="1:2" x14ac:dyDescent="0.3">
      <c r="A22668" s="3">
        <v>611605</v>
      </c>
      <c r="B22668" s="5" t="s">
        <v>166</v>
      </c>
    </row>
    <row r="22669" spans="1:2" x14ac:dyDescent="0.3">
      <c r="A22669" s="3">
        <v>611605</v>
      </c>
      <c r="B22669" s="5" t="s">
        <v>49</v>
      </c>
    </row>
    <row r="22670" spans="1:2" x14ac:dyDescent="0.3">
      <c r="A22670" s="3">
        <v>611605</v>
      </c>
      <c r="B22670" s="5" t="s">
        <v>468</v>
      </c>
    </row>
    <row r="22671" spans="1:2" x14ac:dyDescent="0.3">
      <c r="A22671" s="3">
        <v>487083</v>
      </c>
      <c r="B22671" s="5" t="s">
        <v>2848</v>
      </c>
    </row>
    <row r="22672" spans="1:2" x14ac:dyDescent="0.3">
      <c r="A22672" s="3">
        <v>487083</v>
      </c>
      <c r="B22672" s="5" t="s">
        <v>2528</v>
      </c>
    </row>
    <row r="22673" spans="1:2" x14ac:dyDescent="0.3">
      <c r="A22673" s="3">
        <v>487083</v>
      </c>
      <c r="B22673" s="5" t="s">
        <v>166</v>
      </c>
    </row>
    <row r="22674" spans="1:2" x14ac:dyDescent="0.3">
      <c r="A22674" s="3">
        <v>454292</v>
      </c>
      <c r="B22674" s="5" t="s">
        <v>777</v>
      </c>
    </row>
    <row r="22675" spans="1:2" x14ac:dyDescent="0.3">
      <c r="A22675" s="3">
        <v>454292</v>
      </c>
      <c r="B22675" s="5" t="s">
        <v>1139</v>
      </c>
    </row>
    <row r="22676" spans="1:2" x14ac:dyDescent="0.3">
      <c r="A22676" s="3">
        <v>454292</v>
      </c>
      <c r="B22676" s="5" t="s">
        <v>166</v>
      </c>
    </row>
    <row r="22677" spans="1:2" x14ac:dyDescent="0.3">
      <c r="A22677" s="3">
        <v>366668</v>
      </c>
      <c r="B22677" s="5" t="s">
        <v>6748</v>
      </c>
    </row>
    <row r="22678" spans="1:2" x14ac:dyDescent="0.3">
      <c r="A22678" s="3">
        <v>366668</v>
      </c>
      <c r="B22678" s="5" t="s">
        <v>2297</v>
      </c>
    </row>
    <row r="22679" spans="1:2" x14ac:dyDescent="0.3">
      <c r="A22679" s="3">
        <v>366668</v>
      </c>
      <c r="B22679" s="5" t="s">
        <v>30</v>
      </c>
    </row>
    <row r="22680" spans="1:2" x14ac:dyDescent="0.3">
      <c r="A22680" s="3">
        <v>366668</v>
      </c>
      <c r="B22680" s="5" t="s">
        <v>1139</v>
      </c>
    </row>
    <row r="22681" spans="1:2" x14ac:dyDescent="0.3">
      <c r="A22681" s="3">
        <v>421473</v>
      </c>
      <c r="B22681" s="5" t="s">
        <v>166</v>
      </c>
    </row>
    <row r="22682" spans="1:2" x14ac:dyDescent="0.3">
      <c r="A22682" s="3">
        <v>421473</v>
      </c>
      <c r="B22682" s="5" t="s">
        <v>1246</v>
      </c>
    </row>
    <row r="22683" spans="1:2" x14ac:dyDescent="0.3">
      <c r="A22683" s="3">
        <v>421473</v>
      </c>
      <c r="B22683" s="5" t="s">
        <v>777</v>
      </c>
    </row>
    <row r="22684" spans="1:2" x14ac:dyDescent="0.3">
      <c r="A22684" s="3">
        <v>478860</v>
      </c>
      <c r="B22684" s="5" t="s">
        <v>49</v>
      </c>
    </row>
    <row r="22685" spans="1:2" x14ac:dyDescent="0.3">
      <c r="A22685" s="3">
        <v>549787</v>
      </c>
      <c r="B22685" s="5" t="s">
        <v>777</v>
      </c>
    </row>
    <row r="22686" spans="1:2" x14ac:dyDescent="0.3">
      <c r="A22686" s="3">
        <v>549787</v>
      </c>
      <c r="B22686" s="5" t="s">
        <v>468</v>
      </c>
    </row>
    <row r="22687" spans="1:2" x14ac:dyDescent="0.3">
      <c r="A22687" s="3">
        <v>549787</v>
      </c>
      <c r="B22687" s="5" t="s">
        <v>2528</v>
      </c>
    </row>
    <row r="22688" spans="1:2" x14ac:dyDescent="0.3">
      <c r="A22688" s="3">
        <v>549787</v>
      </c>
      <c r="B22688" s="5" t="s">
        <v>2848</v>
      </c>
    </row>
    <row r="22689" spans="1:2" x14ac:dyDescent="0.3">
      <c r="A22689" s="3">
        <v>496743</v>
      </c>
      <c r="B22689" s="5" t="s">
        <v>2528</v>
      </c>
    </row>
    <row r="22690" spans="1:2" x14ac:dyDescent="0.3">
      <c r="A22690" s="3">
        <v>496743</v>
      </c>
      <c r="B22690" s="5" t="s">
        <v>49</v>
      </c>
    </row>
    <row r="22691" spans="1:2" x14ac:dyDescent="0.3">
      <c r="A22691" s="3">
        <v>508101</v>
      </c>
      <c r="B22691" s="5" t="s">
        <v>30</v>
      </c>
    </row>
    <row r="22692" spans="1:2" x14ac:dyDescent="0.3">
      <c r="A22692" s="3">
        <v>508101</v>
      </c>
      <c r="B22692" s="5" t="s">
        <v>886</v>
      </c>
    </row>
    <row r="22693" spans="1:2" x14ac:dyDescent="0.3">
      <c r="A22693" s="3">
        <v>419706</v>
      </c>
      <c r="B22693" s="5" t="s">
        <v>468</v>
      </c>
    </row>
    <row r="22694" spans="1:2" x14ac:dyDescent="0.3">
      <c r="A22694" s="3">
        <v>419706</v>
      </c>
      <c r="B22694" s="5" t="s">
        <v>6631</v>
      </c>
    </row>
    <row r="22695" spans="1:2" x14ac:dyDescent="0.3">
      <c r="A22695" s="3">
        <v>656968</v>
      </c>
      <c r="B22695" s="5" t="s">
        <v>49</v>
      </c>
    </row>
    <row r="22696" spans="1:2" x14ac:dyDescent="0.3">
      <c r="A22696" s="3">
        <v>656968</v>
      </c>
      <c r="B22696" s="5" t="s">
        <v>2848</v>
      </c>
    </row>
    <row r="22697" spans="1:2" x14ac:dyDescent="0.3">
      <c r="A22697" s="3">
        <v>542917</v>
      </c>
      <c r="B22697" s="5" t="s">
        <v>49</v>
      </c>
    </row>
    <row r="22698" spans="1:2" x14ac:dyDescent="0.3">
      <c r="A22698" s="3">
        <v>542917</v>
      </c>
      <c r="B22698" s="5" t="s">
        <v>166</v>
      </c>
    </row>
    <row r="22699" spans="1:2" x14ac:dyDescent="0.3">
      <c r="A22699" s="3">
        <v>544404</v>
      </c>
      <c r="B22699" s="5" t="s">
        <v>49</v>
      </c>
    </row>
    <row r="22700" spans="1:2" x14ac:dyDescent="0.3">
      <c r="A22700" s="3">
        <v>544404</v>
      </c>
      <c r="B22700" s="5" t="s">
        <v>886</v>
      </c>
    </row>
    <row r="22701" spans="1:2" x14ac:dyDescent="0.3">
      <c r="A22701" s="3">
        <v>378112</v>
      </c>
      <c r="B22701" s="5" t="s">
        <v>2297</v>
      </c>
    </row>
    <row r="22702" spans="1:2" x14ac:dyDescent="0.3">
      <c r="A22702" s="3">
        <v>378112</v>
      </c>
      <c r="B22702" s="5" t="s">
        <v>6748</v>
      </c>
    </row>
    <row r="22703" spans="1:2" x14ac:dyDescent="0.3">
      <c r="A22703" s="3">
        <v>378112</v>
      </c>
      <c r="B22703" s="5" t="s">
        <v>2848</v>
      </c>
    </row>
    <row r="22704" spans="1:2" x14ac:dyDescent="0.3">
      <c r="A22704" s="3">
        <v>568773</v>
      </c>
      <c r="B22704" s="5" t="s">
        <v>49</v>
      </c>
    </row>
    <row r="22705" spans="1:2" x14ac:dyDescent="0.3">
      <c r="A22705" s="3">
        <v>529862</v>
      </c>
      <c r="B22705" s="5" t="s">
        <v>30</v>
      </c>
    </row>
    <row r="22706" spans="1:2" x14ac:dyDescent="0.3">
      <c r="A22706" s="3">
        <v>529862</v>
      </c>
      <c r="B22706" s="5" t="s">
        <v>49</v>
      </c>
    </row>
    <row r="22707" spans="1:2" x14ac:dyDescent="0.3">
      <c r="A22707" s="3">
        <v>469274</v>
      </c>
      <c r="B22707" s="5" t="s">
        <v>777</v>
      </c>
    </row>
    <row r="22708" spans="1:2" x14ac:dyDescent="0.3">
      <c r="A22708" s="3">
        <v>469274</v>
      </c>
      <c r="B22708" s="5" t="s">
        <v>30</v>
      </c>
    </row>
    <row r="22709" spans="1:2" x14ac:dyDescent="0.3">
      <c r="A22709" s="3">
        <v>469274</v>
      </c>
      <c r="B22709" s="5" t="s">
        <v>1139</v>
      </c>
    </row>
    <row r="22710" spans="1:2" x14ac:dyDescent="0.3">
      <c r="A22710" s="3">
        <v>534259</v>
      </c>
      <c r="B22710" s="5" t="s">
        <v>49</v>
      </c>
    </row>
    <row r="22711" spans="1:2" x14ac:dyDescent="0.3">
      <c r="A22711" s="3">
        <v>534259</v>
      </c>
      <c r="B22711" s="5" t="s">
        <v>30</v>
      </c>
    </row>
    <row r="22712" spans="1:2" x14ac:dyDescent="0.3">
      <c r="A22712" s="3">
        <v>519473</v>
      </c>
      <c r="B22712" s="5" t="s">
        <v>1246</v>
      </c>
    </row>
    <row r="22713" spans="1:2" x14ac:dyDescent="0.3">
      <c r="A22713" s="3">
        <v>519473</v>
      </c>
      <c r="B22713" s="5" t="s">
        <v>6748</v>
      </c>
    </row>
    <row r="22714" spans="1:2" x14ac:dyDescent="0.3">
      <c r="A22714" s="3">
        <v>519473</v>
      </c>
      <c r="B22714" s="5" t="s">
        <v>6631</v>
      </c>
    </row>
    <row r="22715" spans="1:2" x14ac:dyDescent="0.3">
      <c r="A22715" s="3">
        <v>571391</v>
      </c>
      <c r="B22715" s="5" t="s">
        <v>49</v>
      </c>
    </row>
    <row r="22716" spans="1:2" x14ac:dyDescent="0.3">
      <c r="A22716" s="3">
        <v>571391</v>
      </c>
      <c r="B22716" s="5" t="s">
        <v>1246</v>
      </c>
    </row>
    <row r="22717" spans="1:2" x14ac:dyDescent="0.3">
      <c r="A22717" s="3">
        <v>510298</v>
      </c>
      <c r="B22717" s="5" t="s">
        <v>166</v>
      </c>
    </row>
    <row r="22718" spans="1:2" x14ac:dyDescent="0.3">
      <c r="A22718" s="3">
        <v>510298</v>
      </c>
      <c r="B22718" s="5" t="s">
        <v>49</v>
      </c>
    </row>
    <row r="22719" spans="1:2" x14ac:dyDescent="0.3">
      <c r="A22719" s="3">
        <v>860317</v>
      </c>
      <c r="B22719" s="5" t="s">
        <v>886</v>
      </c>
    </row>
    <row r="22720" spans="1:2" x14ac:dyDescent="0.3">
      <c r="A22720" s="3">
        <v>527385</v>
      </c>
      <c r="B22720" s="5" t="s">
        <v>49</v>
      </c>
    </row>
    <row r="22721" spans="1:2" x14ac:dyDescent="0.3">
      <c r="A22721" s="3">
        <v>604872</v>
      </c>
      <c r="B22721" s="5" t="s">
        <v>777</v>
      </c>
    </row>
    <row r="22722" spans="1:2" x14ac:dyDescent="0.3">
      <c r="A22722" s="3">
        <v>604872</v>
      </c>
      <c r="B22722" s="5" t="s">
        <v>1139</v>
      </c>
    </row>
    <row r="22723" spans="1:2" x14ac:dyDescent="0.3">
      <c r="A22723" s="3">
        <v>661289</v>
      </c>
      <c r="B22723" s="5" t="s">
        <v>329</v>
      </c>
    </row>
    <row r="22724" spans="1:2" x14ac:dyDescent="0.3">
      <c r="A22724" s="3">
        <v>644613</v>
      </c>
      <c r="B22724" s="5" t="s">
        <v>7548</v>
      </c>
    </row>
    <row r="22725" spans="1:2" x14ac:dyDescent="0.3">
      <c r="A22725" s="3">
        <v>644613</v>
      </c>
      <c r="B22725" s="5" t="s">
        <v>310</v>
      </c>
    </row>
    <row r="22726" spans="1:2" x14ac:dyDescent="0.3">
      <c r="A22726" s="3">
        <v>644613</v>
      </c>
      <c r="B22726" s="5" t="s">
        <v>49</v>
      </c>
    </row>
    <row r="22727" spans="1:2" x14ac:dyDescent="0.3">
      <c r="A22727" s="3">
        <v>505707</v>
      </c>
      <c r="B22727" s="5" t="s">
        <v>49</v>
      </c>
    </row>
    <row r="22728" spans="1:2" x14ac:dyDescent="0.3">
      <c r="A22728" s="3">
        <v>505707</v>
      </c>
      <c r="B22728" s="5" t="s">
        <v>7548</v>
      </c>
    </row>
    <row r="22729" spans="1:2" x14ac:dyDescent="0.3">
      <c r="A22729" s="3">
        <v>582186</v>
      </c>
      <c r="B22729" s="5" t="s">
        <v>30</v>
      </c>
    </row>
    <row r="22730" spans="1:2" x14ac:dyDescent="0.3">
      <c r="A22730" s="3">
        <v>582186</v>
      </c>
      <c r="B22730" s="5" t="s">
        <v>886</v>
      </c>
    </row>
    <row r="22731" spans="1:2" x14ac:dyDescent="0.3">
      <c r="A22731" s="3">
        <v>545330</v>
      </c>
      <c r="B22731" s="5" t="s">
        <v>777</v>
      </c>
    </row>
    <row r="22732" spans="1:2" x14ac:dyDescent="0.3">
      <c r="A22732" s="3">
        <v>545330</v>
      </c>
      <c r="B22732" s="5" t="s">
        <v>6748</v>
      </c>
    </row>
    <row r="22733" spans="1:2" x14ac:dyDescent="0.3">
      <c r="A22733" s="3">
        <v>522369</v>
      </c>
      <c r="B22733" s="5" t="s">
        <v>49</v>
      </c>
    </row>
    <row r="22734" spans="1:2" x14ac:dyDescent="0.3">
      <c r="A22734" s="3">
        <v>537059</v>
      </c>
      <c r="B22734" s="5" t="s">
        <v>2297</v>
      </c>
    </row>
    <row r="22735" spans="1:2" x14ac:dyDescent="0.3">
      <c r="A22735" s="3">
        <v>537059</v>
      </c>
      <c r="B22735" s="5" t="s">
        <v>777</v>
      </c>
    </row>
    <row r="22736" spans="1:2" x14ac:dyDescent="0.3">
      <c r="A22736" s="3">
        <v>537059</v>
      </c>
      <c r="B22736" s="5" t="s">
        <v>2528</v>
      </c>
    </row>
    <row r="22737" spans="1:2" x14ac:dyDescent="0.3">
      <c r="A22737" s="3">
        <v>537059</v>
      </c>
      <c r="B22737" s="5" t="s">
        <v>2848</v>
      </c>
    </row>
    <row r="22738" spans="1:2" x14ac:dyDescent="0.3">
      <c r="A22738" s="3">
        <v>567738</v>
      </c>
      <c r="B22738" s="5" t="s">
        <v>166</v>
      </c>
    </row>
    <row r="22739" spans="1:2" x14ac:dyDescent="0.3">
      <c r="A22739" s="3">
        <v>537739</v>
      </c>
      <c r="B22739" s="5" t="s">
        <v>886</v>
      </c>
    </row>
    <row r="22740" spans="1:2" x14ac:dyDescent="0.3">
      <c r="A22740" s="3">
        <v>537739</v>
      </c>
      <c r="B22740" s="5" t="s">
        <v>30</v>
      </c>
    </row>
    <row r="22741" spans="1:2" x14ac:dyDescent="0.3">
      <c r="A22741" s="3">
        <v>618019</v>
      </c>
      <c r="B22741" s="5" t="s">
        <v>777</v>
      </c>
    </row>
    <row r="22742" spans="1:2" x14ac:dyDescent="0.3">
      <c r="A22742" s="3">
        <v>618019</v>
      </c>
      <c r="B22742" s="5" t="s">
        <v>166</v>
      </c>
    </row>
    <row r="22743" spans="1:2" x14ac:dyDescent="0.3">
      <c r="A22743" s="3">
        <v>613860</v>
      </c>
      <c r="B22743" s="5" t="s">
        <v>166</v>
      </c>
    </row>
    <row r="22744" spans="1:2" x14ac:dyDescent="0.3">
      <c r="A22744" s="3">
        <v>613860</v>
      </c>
      <c r="B22744" s="5" t="s">
        <v>19406</v>
      </c>
    </row>
    <row r="22745" spans="1:2" x14ac:dyDescent="0.3">
      <c r="A22745" s="3">
        <v>616257</v>
      </c>
      <c r="B22745" s="5" t="s">
        <v>166</v>
      </c>
    </row>
    <row r="22746" spans="1:2" x14ac:dyDescent="0.3">
      <c r="A22746" s="3">
        <v>616257</v>
      </c>
      <c r="B22746" s="5" t="s">
        <v>19406</v>
      </c>
    </row>
    <row r="22747" spans="1:2" x14ac:dyDescent="0.3">
      <c r="A22747" s="3">
        <v>405177</v>
      </c>
      <c r="B22747" s="5" t="s">
        <v>30</v>
      </c>
    </row>
    <row r="22748" spans="1:2" x14ac:dyDescent="0.3">
      <c r="A22748" s="3">
        <v>405177</v>
      </c>
      <c r="B22748" s="5" t="s">
        <v>49</v>
      </c>
    </row>
    <row r="22749" spans="1:2" x14ac:dyDescent="0.3">
      <c r="A22749" s="3">
        <v>574894</v>
      </c>
      <c r="B22749" s="5" t="s">
        <v>777</v>
      </c>
    </row>
    <row r="22750" spans="1:2" x14ac:dyDescent="0.3">
      <c r="A22750" s="3">
        <v>574894</v>
      </c>
      <c r="B22750" s="5" t="s">
        <v>1246</v>
      </c>
    </row>
    <row r="22751" spans="1:2" x14ac:dyDescent="0.3">
      <c r="A22751" s="3">
        <v>574894</v>
      </c>
      <c r="B22751" s="5" t="s">
        <v>166</v>
      </c>
    </row>
    <row r="22752" spans="1:2" x14ac:dyDescent="0.3">
      <c r="A22752" s="3">
        <v>596054</v>
      </c>
      <c r="B22752" s="5" t="s">
        <v>30</v>
      </c>
    </row>
    <row r="22753" spans="1:2" x14ac:dyDescent="0.3">
      <c r="A22753" s="3">
        <v>596054</v>
      </c>
      <c r="B22753" s="5" t="s">
        <v>166</v>
      </c>
    </row>
    <row r="22754" spans="1:2" x14ac:dyDescent="0.3">
      <c r="A22754" s="3">
        <v>602545</v>
      </c>
      <c r="B22754" s="5" t="s">
        <v>166</v>
      </c>
    </row>
    <row r="22755" spans="1:2" x14ac:dyDescent="0.3">
      <c r="A22755" s="3">
        <v>602545</v>
      </c>
      <c r="B22755" s="5" t="s">
        <v>6631</v>
      </c>
    </row>
    <row r="22756" spans="1:2" x14ac:dyDescent="0.3">
      <c r="A22756" s="3">
        <v>599845</v>
      </c>
      <c r="B22756" s="5" t="s">
        <v>1246</v>
      </c>
    </row>
    <row r="22757" spans="1:2" x14ac:dyDescent="0.3">
      <c r="A22757" s="3">
        <v>599845</v>
      </c>
      <c r="B22757" s="5" t="s">
        <v>49</v>
      </c>
    </row>
    <row r="22758" spans="1:2" x14ac:dyDescent="0.3">
      <c r="A22758" s="3">
        <v>599845</v>
      </c>
      <c r="B22758" s="5" t="s">
        <v>166</v>
      </c>
    </row>
    <row r="22759" spans="1:2" x14ac:dyDescent="0.3">
      <c r="A22759" s="3">
        <v>640882</v>
      </c>
      <c r="B22759" s="5" t="s">
        <v>2528</v>
      </c>
    </row>
    <row r="22760" spans="1:2" x14ac:dyDescent="0.3">
      <c r="A22760" s="3">
        <v>509585</v>
      </c>
      <c r="B22760" s="5" t="s">
        <v>49</v>
      </c>
    </row>
    <row r="22761" spans="1:2" x14ac:dyDescent="0.3">
      <c r="A22761" s="3">
        <v>509585</v>
      </c>
      <c r="B22761" s="5" t="s">
        <v>166</v>
      </c>
    </row>
    <row r="22762" spans="1:2" x14ac:dyDescent="0.3">
      <c r="A22762" s="3">
        <v>509585</v>
      </c>
      <c r="B22762" s="5" t="s">
        <v>777</v>
      </c>
    </row>
    <row r="22763" spans="1:2" x14ac:dyDescent="0.3">
      <c r="A22763" s="3">
        <v>537681</v>
      </c>
      <c r="B22763" s="5" t="s">
        <v>49</v>
      </c>
    </row>
    <row r="22764" spans="1:2" x14ac:dyDescent="0.3">
      <c r="A22764" s="3">
        <v>586940</v>
      </c>
      <c r="B22764" s="5" t="s">
        <v>2297</v>
      </c>
    </row>
    <row r="22765" spans="1:2" x14ac:dyDescent="0.3">
      <c r="A22765" s="3">
        <v>586940</v>
      </c>
      <c r="B22765" s="5" t="s">
        <v>49</v>
      </c>
    </row>
    <row r="22766" spans="1:2" x14ac:dyDescent="0.3">
      <c r="A22766" s="3">
        <v>586940</v>
      </c>
      <c r="B22766" s="5" t="s">
        <v>2848</v>
      </c>
    </row>
    <row r="22767" spans="1:2" x14ac:dyDescent="0.3">
      <c r="A22767" s="3">
        <v>537655</v>
      </c>
      <c r="B22767" s="5" t="s">
        <v>2297</v>
      </c>
    </row>
    <row r="22768" spans="1:2" x14ac:dyDescent="0.3">
      <c r="A22768" s="3">
        <v>537655</v>
      </c>
      <c r="B22768" s="5" t="s">
        <v>1139</v>
      </c>
    </row>
    <row r="22769" spans="1:2" x14ac:dyDescent="0.3">
      <c r="A22769" s="3">
        <v>537655</v>
      </c>
      <c r="B22769" s="5" t="s">
        <v>6748</v>
      </c>
    </row>
    <row r="22770" spans="1:2" x14ac:dyDescent="0.3">
      <c r="A22770" s="3">
        <v>537655</v>
      </c>
      <c r="B22770" s="5" t="s">
        <v>2848</v>
      </c>
    </row>
    <row r="22771" spans="1:2" x14ac:dyDescent="0.3">
      <c r="A22771" s="3">
        <v>513083</v>
      </c>
      <c r="B22771" s="5" t="s">
        <v>30</v>
      </c>
    </row>
    <row r="22772" spans="1:2" x14ac:dyDescent="0.3">
      <c r="A22772" s="3">
        <v>603768</v>
      </c>
      <c r="B22772" s="5" t="s">
        <v>1139</v>
      </c>
    </row>
    <row r="22773" spans="1:2" x14ac:dyDescent="0.3">
      <c r="A22773" s="3">
        <v>603768</v>
      </c>
      <c r="B22773" s="5" t="s">
        <v>49</v>
      </c>
    </row>
    <row r="22774" spans="1:2" x14ac:dyDescent="0.3">
      <c r="A22774" s="3">
        <v>603768</v>
      </c>
      <c r="B22774" s="5" t="s">
        <v>2848</v>
      </c>
    </row>
    <row r="22775" spans="1:2" x14ac:dyDescent="0.3">
      <c r="A22775" s="3">
        <v>595216</v>
      </c>
      <c r="B22775" s="5" t="s">
        <v>468</v>
      </c>
    </row>
    <row r="22776" spans="1:2" x14ac:dyDescent="0.3">
      <c r="A22776" s="3">
        <v>595216</v>
      </c>
      <c r="B22776" s="5" t="s">
        <v>6631</v>
      </c>
    </row>
    <row r="22777" spans="1:2" x14ac:dyDescent="0.3">
      <c r="A22777" s="3">
        <v>501395</v>
      </c>
      <c r="B22777" s="5" t="s">
        <v>1246</v>
      </c>
    </row>
    <row r="22778" spans="1:2" x14ac:dyDescent="0.3">
      <c r="A22778" s="3">
        <v>501395</v>
      </c>
      <c r="B22778" s="5" t="s">
        <v>49</v>
      </c>
    </row>
    <row r="22779" spans="1:2" x14ac:dyDescent="0.3">
      <c r="A22779" s="3">
        <v>501395</v>
      </c>
      <c r="B22779" s="5" t="s">
        <v>6841</v>
      </c>
    </row>
    <row r="22780" spans="1:2" x14ac:dyDescent="0.3">
      <c r="A22780" s="3">
        <v>501395</v>
      </c>
      <c r="B22780" s="5" t="s">
        <v>166</v>
      </c>
    </row>
    <row r="22781" spans="1:2" x14ac:dyDescent="0.3">
      <c r="A22781" s="3">
        <v>535265</v>
      </c>
      <c r="B22781" s="5" t="s">
        <v>777</v>
      </c>
    </row>
    <row r="22782" spans="1:2" x14ac:dyDescent="0.3">
      <c r="A22782" s="3">
        <v>535265</v>
      </c>
      <c r="B22782" s="5" t="s">
        <v>166</v>
      </c>
    </row>
    <row r="22783" spans="1:2" x14ac:dyDescent="0.3">
      <c r="A22783" s="3">
        <v>535265</v>
      </c>
      <c r="B22783" s="5" t="s">
        <v>1246</v>
      </c>
    </row>
    <row r="22784" spans="1:2" x14ac:dyDescent="0.3">
      <c r="A22784" s="3">
        <v>535265</v>
      </c>
      <c r="B22784" s="5" t="s">
        <v>6631</v>
      </c>
    </row>
    <row r="22785" spans="1:2" x14ac:dyDescent="0.3">
      <c r="A22785" s="3">
        <v>565373</v>
      </c>
      <c r="B22785" s="5" t="s">
        <v>468</v>
      </c>
    </row>
    <row r="22786" spans="1:2" x14ac:dyDescent="0.3">
      <c r="A22786" s="3">
        <v>565373</v>
      </c>
      <c r="B22786" s="5" t="s">
        <v>30</v>
      </c>
    </row>
    <row r="22787" spans="1:2" x14ac:dyDescent="0.3">
      <c r="A22787" s="3">
        <v>565373</v>
      </c>
      <c r="B22787" s="5" t="s">
        <v>2848</v>
      </c>
    </row>
    <row r="22788" spans="1:2" x14ac:dyDescent="0.3">
      <c r="A22788" s="3">
        <v>492002</v>
      </c>
      <c r="B22788" s="5" t="s">
        <v>166</v>
      </c>
    </row>
    <row r="22789" spans="1:2" x14ac:dyDescent="0.3">
      <c r="A22789" s="3">
        <v>492002</v>
      </c>
      <c r="B22789" s="5" t="s">
        <v>49</v>
      </c>
    </row>
    <row r="22790" spans="1:2" x14ac:dyDescent="0.3">
      <c r="A22790" s="3">
        <v>650272</v>
      </c>
      <c r="B22790" s="5" t="s">
        <v>777</v>
      </c>
    </row>
    <row r="22791" spans="1:2" x14ac:dyDescent="0.3">
      <c r="A22791" s="3">
        <v>477428</v>
      </c>
      <c r="B22791" s="5" t="s">
        <v>310</v>
      </c>
    </row>
    <row r="22792" spans="1:2" x14ac:dyDescent="0.3">
      <c r="A22792" s="3">
        <v>477428</v>
      </c>
      <c r="B22792" s="5" t="s">
        <v>49</v>
      </c>
    </row>
    <row r="22793" spans="1:2" x14ac:dyDescent="0.3">
      <c r="A22793" s="3">
        <v>477428</v>
      </c>
      <c r="B22793" s="5" t="s">
        <v>166</v>
      </c>
    </row>
    <row r="22794" spans="1:2" x14ac:dyDescent="0.3">
      <c r="A22794" s="3">
        <v>590593</v>
      </c>
      <c r="B22794" s="5" t="s">
        <v>468</v>
      </c>
    </row>
    <row r="22795" spans="1:2" x14ac:dyDescent="0.3">
      <c r="A22795" s="3">
        <v>590593</v>
      </c>
      <c r="B22795" s="5" t="s">
        <v>166</v>
      </c>
    </row>
    <row r="22796" spans="1:2" x14ac:dyDescent="0.3">
      <c r="A22796" s="3">
        <v>590593</v>
      </c>
      <c r="B22796" s="5" t="s">
        <v>49</v>
      </c>
    </row>
    <row r="22797" spans="1:2" x14ac:dyDescent="0.3">
      <c r="A22797" s="3">
        <v>590593</v>
      </c>
      <c r="B22797" s="5" t="s">
        <v>6631</v>
      </c>
    </row>
    <row r="22798" spans="1:2" x14ac:dyDescent="0.3">
      <c r="A22798" s="3">
        <v>592230</v>
      </c>
      <c r="B22798" s="5" t="s">
        <v>468</v>
      </c>
    </row>
    <row r="22799" spans="1:2" x14ac:dyDescent="0.3">
      <c r="A22799" s="3">
        <v>934809</v>
      </c>
      <c r="B22799" s="5" t="s">
        <v>329</v>
      </c>
    </row>
    <row r="22800" spans="1:2" x14ac:dyDescent="0.3">
      <c r="A22800" s="3">
        <v>569016</v>
      </c>
      <c r="B22800" s="5" t="s">
        <v>777</v>
      </c>
    </row>
    <row r="22801" spans="1:2" x14ac:dyDescent="0.3">
      <c r="A22801" s="3">
        <v>569016</v>
      </c>
      <c r="B22801" s="5" t="s">
        <v>49</v>
      </c>
    </row>
    <row r="22802" spans="1:2" x14ac:dyDescent="0.3">
      <c r="A22802" s="3">
        <v>569016</v>
      </c>
      <c r="B22802" s="5" t="s">
        <v>1246</v>
      </c>
    </row>
    <row r="22803" spans="1:2" x14ac:dyDescent="0.3">
      <c r="A22803" s="3">
        <v>569016</v>
      </c>
      <c r="B22803" s="5" t="s">
        <v>166</v>
      </c>
    </row>
    <row r="22804" spans="1:2" x14ac:dyDescent="0.3">
      <c r="A22804" s="3">
        <v>487437</v>
      </c>
      <c r="B22804" s="5" t="s">
        <v>30</v>
      </c>
    </row>
    <row r="22805" spans="1:2" x14ac:dyDescent="0.3">
      <c r="A22805" s="3">
        <v>487437</v>
      </c>
      <c r="B22805" s="5" t="s">
        <v>49</v>
      </c>
    </row>
    <row r="22806" spans="1:2" x14ac:dyDescent="0.3">
      <c r="A22806" s="3">
        <v>509598</v>
      </c>
      <c r="B22806" s="5" t="s">
        <v>166</v>
      </c>
    </row>
    <row r="22807" spans="1:2" x14ac:dyDescent="0.3">
      <c r="A22807" s="3">
        <v>509598</v>
      </c>
      <c r="B22807" s="5" t="s">
        <v>49</v>
      </c>
    </row>
    <row r="22808" spans="1:2" x14ac:dyDescent="0.3">
      <c r="A22808" s="3">
        <v>509598</v>
      </c>
      <c r="B22808" s="5" t="s">
        <v>7548</v>
      </c>
    </row>
    <row r="22809" spans="1:2" x14ac:dyDescent="0.3">
      <c r="A22809" s="3">
        <v>617264</v>
      </c>
      <c r="B22809" s="5" t="s">
        <v>166</v>
      </c>
    </row>
    <row r="22810" spans="1:2" x14ac:dyDescent="0.3">
      <c r="A22810" s="3">
        <v>617264</v>
      </c>
      <c r="B22810" s="5" t="s">
        <v>19406</v>
      </c>
    </row>
    <row r="22811" spans="1:2" x14ac:dyDescent="0.3">
      <c r="A22811" s="3">
        <v>566236</v>
      </c>
      <c r="B22811" s="5" t="s">
        <v>329</v>
      </c>
    </row>
    <row r="22812" spans="1:2" x14ac:dyDescent="0.3">
      <c r="A22812" s="3">
        <v>604196</v>
      </c>
      <c r="B22812" s="5" t="s">
        <v>30</v>
      </c>
    </row>
    <row r="22813" spans="1:2" x14ac:dyDescent="0.3">
      <c r="A22813" s="3">
        <v>604196</v>
      </c>
      <c r="B22813" s="5" t="s">
        <v>2378</v>
      </c>
    </row>
    <row r="22814" spans="1:2" x14ac:dyDescent="0.3">
      <c r="A22814" s="3">
        <v>547404</v>
      </c>
      <c r="B22814" s="5" t="s">
        <v>49</v>
      </c>
    </row>
    <row r="22815" spans="1:2" x14ac:dyDescent="0.3">
      <c r="A22815" s="3">
        <v>411144</v>
      </c>
      <c r="B22815" s="5" t="s">
        <v>6631</v>
      </c>
    </row>
    <row r="22816" spans="1:2" x14ac:dyDescent="0.3">
      <c r="A22816" s="3">
        <v>411144</v>
      </c>
      <c r="B22816" s="5" t="s">
        <v>166</v>
      </c>
    </row>
    <row r="22817" spans="1:2" x14ac:dyDescent="0.3">
      <c r="A22817" s="3">
        <v>510388</v>
      </c>
      <c r="B22817" s="5" t="s">
        <v>30</v>
      </c>
    </row>
    <row r="22818" spans="1:2" x14ac:dyDescent="0.3">
      <c r="A22818" s="3">
        <v>510388</v>
      </c>
      <c r="B22818" s="5" t="s">
        <v>468</v>
      </c>
    </row>
    <row r="22819" spans="1:2" x14ac:dyDescent="0.3">
      <c r="A22819" s="3">
        <v>510388</v>
      </c>
      <c r="B22819" s="5" t="s">
        <v>166</v>
      </c>
    </row>
    <row r="22820" spans="1:2" x14ac:dyDescent="0.3">
      <c r="A22820" s="3">
        <v>572468</v>
      </c>
      <c r="B22820" s="5" t="s">
        <v>468</v>
      </c>
    </row>
    <row r="22821" spans="1:2" x14ac:dyDescent="0.3">
      <c r="A22821" s="3">
        <v>572468</v>
      </c>
      <c r="B22821" s="5" t="s">
        <v>166</v>
      </c>
    </row>
    <row r="22822" spans="1:2" x14ac:dyDescent="0.3">
      <c r="A22822" s="3">
        <v>572468</v>
      </c>
      <c r="B22822" s="5" t="s">
        <v>6631</v>
      </c>
    </row>
    <row r="22823" spans="1:2" x14ac:dyDescent="0.3">
      <c r="A22823" s="3">
        <v>492190</v>
      </c>
      <c r="B22823" s="5" t="s">
        <v>30</v>
      </c>
    </row>
    <row r="22824" spans="1:2" x14ac:dyDescent="0.3">
      <c r="A22824" s="3">
        <v>585839</v>
      </c>
      <c r="B22824" s="5" t="s">
        <v>886</v>
      </c>
    </row>
    <row r="22825" spans="1:2" x14ac:dyDescent="0.3">
      <c r="A22825" s="3">
        <v>582927</v>
      </c>
      <c r="B22825" s="5" t="s">
        <v>49</v>
      </c>
    </row>
    <row r="22826" spans="1:2" x14ac:dyDescent="0.3">
      <c r="A22826" s="3">
        <v>586048</v>
      </c>
      <c r="B22826" s="5" t="s">
        <v>49</v>
      </c>
    </row>
    <row r="22827" spans="1:2" x14ac:dyDescent="0.3">
      <c r="A22827" s="3">
        <v>549435</v>
      </c>
      <c r="B22827" s="5" t="s">
        <v>166</v>
      </c>
    </row>
    <row r="22828" spans="1:2" x14ac:dyDescent="0.3">
      <c r="A22828" s="3">
        <v>549435</v>
      </c>
      <c r="B22828" s="5" t="s">
        <v>468</v>
      </c>
    </row>
    <row r="22829" spans="1:2" x14ac:dyDescent="0.3">
      <c r="A22829" s="3">
        <v>484437</v>
      </c>
      <c r="B22829" s="5" t="s">
        <v>468</v>
      </c>
    </row>
    <row r="22830" spans="1:2" x14ac:dyDescent="0.3">
      <c r="A22830" s="3">
        <v>612654</v>
      </c>
      <c r="B22830" s="5" t="s">
        <v>329</v>
      </c>
    </row>
    <row r="22831" spans="1:2" x14ac:dyDescent="0.3">
      <c r="A22831" s="3">
        <v>532812</v>
      </c>
      <c r="B22831" s="5" t="s">
        <v>49</v>
      </c>
    </row>
    <row r="22832" spans="1:2" x14ac:dyDescent="0.3">
      <c r="A22832" s="3">
        <v>532812</v>
      </c>
      <c r="B22832" s="5" t="s">
        <v>7548</v>
      </c>
    </row>
    <row r="22833" spans="1:2" x14ac:dyDescent="0.3">
      <c r="A22833" s="3">
        <v>580630</v>
      </c>
      <c r="B22833" s="5" t="s">
        <v>468</v>
      </c>
    </row>
    <row r="22834" spans="1:2" x14ac:dyDescent="0.3">
      <c r="A22834" s="3">
        <v>580630</v>
      </c>
      <c r="B22834" s="5" t="s">
        <v>166</v>
      </c>
    </row>
    <row r="22835" spans="1:2" x14ac:dyDescent="0.3">
      <c r="A22835" s="3">
        <v>569037</v>
      </c>
      <c r="B22835" s="5" t="s">
        <v>49</v>
      </c>
    </row>
    <row r="22836" spans="1:2" x14ac:dyDescent="0.3">
      <c r="A22836" s="3">
        <v>578672</v>
      </c>
      <c r="B22836" s="5" t="s">
        <v>886</v>
      </c>
    </row>
    <row r="22837" spans="1:2" x14ac:dyDescent="0.3">
      <c r="A22837" s="3">
        <v>515741</v>
      </c>
      <c r="B22837" s="5" t="s">
        <v>49</v>
      </c>
    </row>
    <row r="22838" spans="1:2" x14ac:dyDescent="0.3">
      <c r="A22838" s="3">
        <v>515741</v>
      </c>
      <c r="B22838" s="5" t="s">
        <v>166</v>
      </c>
    </row>
    <row r="22839" spans="1:2" x14ac:dyDescent="0.3">
      <c r="A22839" s="3">
        <v>515741</v>
      </c>
      <c r="B22839" s="5" t="s">
        <v>6631</v>
      </c>
    </row>
    <row r="22840" spans="1:2" x14ac:dyDescent="0.3">
      <c r="A22840" s="3">
        <v>587693</v>
      </c>
      <c r="B22840" s="5" t="s">
        <v>886</v>
      </c>
    </row>
    <row r="22841" spans="1:2" x14ac:dyDescent="0.3">
      <c r="A22841" s="3">
        <v>587693</v>
      </c>
      <c r="B22841" s="5" t="s">
        <v>6748</v>
      </c>
    </row>
    <row r="22842" spans="1:2" x14ac:dyDescent="0.3">
      <c r="A22842" s="3">
        <v>587693</v>
      </c>
      <c r="B22842" s="5" t="s">
        <v>19406</v>
      </c>
    </row>
    <row r="22843" spans="1:2" x14ac:dyDescent="0.3">
      <c r="A22843" s="3">
        <v>491473</v>
      </c>
      <c r="B22843" s="5" t="s">
        <v>49</v>
      </c>
    </row>
    <row r="22844" spans="1:2" x14ac:dyDescent="0.3">
      <c r="A22844" s="3">
        <v>491473</v>
      </c>
      <c r="B22844" s="5" t="s">
        <v>886</v>
      </c>
    </row>
    <row r="22845" spans="1:2" x14ac:dyDescent="0.3">
      <c r="A22845" s="3">
        <v>532953</v>
      </c>
      <c r="B22845" s="5" t="s">
        <v>2297</v>
      </c>
    </row>
    <row r="22846" spans="1:2" x14ac:dyDescent="0.3">
      <c r="A22846" s="3">
        <v>532953</v>
      </c>
      <c r="B22846" s="5" t="s">
        <v>30</v>
      </c>
    </row>
    <row r="22847" spans="1:2" x14ac:dyDescent="0.3">
      <c r="A22847" s="3">
        <v>585759</v>
      </c>
      <c r="B22847" s="5" t="s">
        <v>49</v>
      </c>
    </row>
    <row r="22848" spans="1:2" x14ac:dyDescent="0.3">
      <c r="A22848" s="3">
        <v>585759</v>
      </c>
      <c r="B22848" s="5" t="s">
        <v>166</v>
      </c>
    </row>
    <row r="22849" spans="1:2" x14ac:dyDescent="0.3">
      <c r="A22849" s="3">
        <v>532327</v>
      </c>
      <c r="B22849" s="5" t="s">
        <v>30</v>
      </c>
    </row>
    <row r="22850" spans="1:2" x14ac:dyDescent="0.3">
      <c r="A22850" s="3">
        <v>532327</v>
      </c>
      <c r="B22850" s="5" t="s">
        <v>19406</v>
      </c>
    </row>
    <row r="22851" spans="1:2" x14ac:dyDescent="0.3">
      <c r="A22851" s="3">
        <v>477018</v>
      </c>
      <c r="B22851" s="5" t="s">
        <v>6631</v>
      </c>
    </row>
    <row r="22852" spans="1:2" x14ac:dyDescent="0.3">
      <c r="A22852" s="3">
        <v>477018</v>
      </c>
      <c r="B22852" s="5" t="s">
        <v>166</v>
      </c>
    </row>
    <row r="22853" spans="1:2" x14ac:dyDescent="0.3">
      <c r="A22853" s="3">
        <v>528985</v>
      </c>
      <c r="B22853" s="5" t="s">
        <v>468</v>
      </c>
    </row>
    <row r="22854" spans="1:2" x14ac:dyDescent="0.3">
      <c r="A22854" s="3">
        <v>528985</v>
      </c>
      <c r="B22854" s="5" t="s">
        <v>166</v>
      </c>
    </row>
    <row r="22855" spans="1:2" x14ac:dyDescent="0.3">
      <c r="A22855" s="3">
        <v>528985</v>
      </c>
      <c r="B22855" s="5" t="s">
        <v>2528</v>
      </c>
    </row>
    <row r="22856" spans="1:2" x14ac:dyDescent="0.3">
      <c r="A22856" s="3">
        <v>512263</v>
      </c>
      <c r="B22856" s="5" t="s">
        <v>49</v>
      </c>
    </row>
    <row r="22857" spans="1:2" x14ac:dyDescent="0.3">
      <c r="A22857" s="3">
        <v>530723</v>
      </c>
      <c r="B22857" s="5" t="s">
        <v>49</v>
      </c>
    </row>
    <row r="22858" spans="1:2" x14ac:dyDescent="0.3">
      <c r="A22858" s="3">
        <v>530723</v>
      </c>
      <c r="B22858" s="5" t="s">
        <v>1246</v>
      </c>
    </row>
    <row r="22859" spans="1:2" x14ac:dyDescent="0.3">
      <c r="A22859" s="3">
        <v>530723</v>
      </c>
      <c r="B22859" s="5" t="s">
        <v>7548</v>
      </c>
    </row>
    <row r="22860" spans="1:2" x14ac:dyDescent="0.3">
      <c r="A22860" s="3">
        <v>500904</v>
      </c>
      <c r="B22860" s="5" t="s">
        <v>166</v>
      </c>
    </row>
    <row r="22861" spans="1:2" x14ac:dyDescent="0.3">
      <c r="A22861" s="3">
        <v>500904</v>
      </c>
      <c r="B22861" s="5" t="s">
        <v>49</v>
      </c>
    </row>
    <row r="22862" spans="1:2" x14ac:dyDescent="0.3">
      <c r="A22862" s="3">
        <v>593961</v>
      </c>
      <c r="B22862" s="5" t="s">
        <v>886</v>
      </c>
    </row>
    <row r="22863" spans="1:2" x14ac:dyDescent="0.3">
      <c r="A22863" s="3">
        <v>593961</v>
      </c>
      <c r="B22863" s="5" t="s">
        <v>49</v>
      </c>
    </row>
    <row r="22864" spans="1:2" x14ac:dyDescent="0.3">
      <c r="A22864" s="3">
        <v>561974</v>
      </c>
      <c r="B22864" s="5" t="s">
        <v>2297</v>
      </c>
    </row>
    <row r="22865" spans="1:2" x14ac:dyDescent="0.3">
      <c r="A22865" s="3">
        <v>561974</v>
      </c>
      <c r="B22865" s="5" t="s">
        <v>1139</v>
      </c>
    </row>
    <row r="22866" spans="1:2" x14ac:dyDescent="0.3">
      <c r="A22866" s="3">
        <v>618219</v>
      </c>
      <c r="B22866" s="5" t="s">
        <v>310</v>
      </c>
    </row>
    <row r="22867" spans="1:2" x14ac:dyDescent="0.3">
      <c r="A22867" s="3">
        <v>618219</v>
      </c>
      <c r="B22867" s="5" t="s">
        <v>49</v>
      </c>
    </row>
    <row r="22868" spans="1:2" x14ac:dyDescent="0.3">
      <c r="A22868" s="3">
        <v>618219</v>
      </c>
      <c r="B22868" s="5" t="s">
        <v>777</v>
      </c>
    </row>
    <row r="22869" spans="1:2" x14ac:dyDescent="0.3">
      <c r="A22869" s="3">
        <v>369560</v>
      </c>
      <c r="B22869" s="5" t="s">
        <v>30</v>
      </c>
    </row>
    <row r="22870" spans="1:2" x14ac:dyDescent="0.3">
      <c r="A22870" s="3">
        <v>581518</v>
      </c>
      <c r="B22870" s="5" t="s">
        <v>49</v>
      </c>
    </row>
    <row r="22871" spans="1:2" x14ac:dyDescent="0.3">
      <c r="A22871" s="3">
        <v>619433</v>
      </c>
      <c r="B22871" s="5" t="s">
        <v>886</v>
      </c>
    </row>
    <row r="22872" spans="1:2" x14ac:dyDescent="0.3">
      <c r="A22872" s="3">
        <v>574241</v>
      </c>
      <c r="B22872" s="5" t="s">
        <v>30</v>
      </c>
    </row>
    <row r="22873" spans="1:2" x14ac:dyDescent="0.3">
      <c r="A22873" s="3">
        <v>574241</v>
      </c>
      <c r="B22873" s="5" t="s">
        <v>49</v>
      </c>
    </row>
    <row r="22874" spans="1:2" x14ac:dyDescent="0.3">
      <c r="A22874" s="3">
        <v>565716</v>
      </c>
      <c r="B22874" s="5" t="s">
        <v>329</v>
      </c>
    </row>
    <row r="22875" spans="1:2" x14ac:dyDescent="0.3">
      <c r="A22875" s="3">
        <v>583268</v>
      </c>
      <c r="B22875" s="5" t="s">
        <v>49</v>
      </c>
    </row>
    <row r="22876" spans="1:2" x14ac:dyDescent="0.3">
      <c r="A22876" s="3">
        <v>583268</v>
      </c>
      <c r="B22876" s="5" t="s">
        <v>886</v>
      </c>
    </row>
    <row r="22877" spans="1:2" x14ac:dyDescent="0.3">
      <c r="A22877" s="3">
        <v>583268</v>
      </c>
      <c r="B22877" s="5" t="s">
        <v>30</v>
      </c>
    </row>
    <row r="22878" spans="1:2" x14ac:dyDescent="0.3">
      <c r="A22878" s="3">
        <v>582206</v>
      </c>
      <c r="B22878" s="5" t="s">
        <v>30</v>
      </c>
    </row>
    <row r="22879" spans="1:2" x14ac:dyDescent="0.3">
      <c r="A22879" s="3">
        <v>582206</v>
      </c>
      <c r="B22879" s="5" t="s">
        <v>49</v>
      </c>
    </row>
    <row r="22880" spans="1:2" x14ac:dyDescent="0.3">
      <c r="A22880" s="3">
        <v>504585</v>
      </c>
      <c r="B22880" s="5" t="s">
        <v>49</v>
      </c>
    </row>
    <row r="22881" spans="1:2" x14ac:dyDescent="0.3">
      <c r="A22881" s="3">
        <v>504585</v>
      </c>
      <c r="B22881" s="5" t="s">
        <v>2528</v>
      </c>
    </row>
    <row r="22882" spans="1:2" x14ac:dyDescent="0.3">
      <c r="A22882" s="3">
        <v>523077</v>
      </c>
      <c r="B22882" s="5" t="s">
        <v>1246</v>
      </c>
    </row>
    <row r="22883" spans="1:2" x14ac:dyDescent="0.3">
      <c r="A22883" s="3">
        <v>523077</v>
      </c>
      <c r="B22883" s="5" t="s">
        <v>49</v>
      </c>
    </row>
    <row r="22884" spans="1:2" x14ac:dyDescent="0.3">
      <c r="A22884" s="3">
        <v>523077</v>
      </c>
      <c r="B22884" s="5" t="s">
        <v>166</v>
      </c>
    </row>
    <row r="22885" spans="1:2" x14ac:dyDescent="0.3">
      <c r="A22885" s="3">
        <v>515789</v>
      </c>
      <c r="B22885" s="5" t="s">
        <v>2297</v>
      </c>
    </row>
    <row r="22886" spans="1:2" x14ac:dyDescent="0.3">
      <c r="A22886" s="3">
        <v>515789</v>
      </c>
      <c r="B22886" s="5" t="s">
        <v>30</v>
      </c>
    </row>
    <row r="22887" spans="1:2" x14ac:dyDescent="0.3">
      <c r="A22887" s="3">
        <v>515789</v>
      </c>
      <c r="B22887" s="5" t="s">
        <v>6748</v>
      </c>
    </row>
    <row r="22888" spans="1:2" x14ac:dyDescent="0.3">
      <c r="A22888" s="3">
        <v>573791</v>
      </c>
      <c r="B22888" s="5" t="s">
        <v>7548</v>
      </c>
    </row>
    <row r="22889" spans="1:2" x14ac:dyDescent="0.3">
      <c r="A22889" s="3">
        <v>573791</v>
      </c>
      <c r="B22889" s="5" t="s">
        <v>777</v>
      </c>
    </row>
    <row r="22890" spans="1:2" x14ac:dyDescent="0.3">
      <c r="A22890" s="3">
        <v>573791</v>
      </c>
      <c r="B22890" s="5" t="s">
        <v>310</v>
      </c>
    </row>
    <row r="22891" spans="1:2" x14ac:dyDescent="0.3">
      <c r="A22891" s="3">
        <v>573683</v>
      </c>
      <c r="B22891" s="5" t="s">
        <v>2297</v>
      </c>
    </row>
    <row r="22892" spans="1:2" x14ac:dyDescent="0.3">
      <c r="A22892" s="3">
        <v>573683</v>
      </c>
      <c r="B22892" s="5" t="s">
        <v>2848</v>
      </c>
    </row>
    <row r="22893" spans="1:2" x14ac:dyDescent="0.3">
      <c r="A22893" s="3">
        <v>573683</v>
      </c>
      <c r="B22893" s="5" t="s">
        <v>6748</v>
      </c>
    </row>
    <row r="22894" spans="1:2" x14ac:dyDescent="0.3">
      <c r="A22894" s="3">
        <v>607528</v>
      </c>
      <c r="B22894" s="5" t="s">
        <v>49</v>
      </c>
    </row>
    <row r="22895" spans="1:2" x14ac:dyDescent="0.3">
      <c r="A22895" s="3">
        <v>627879</v>
      </c>
      <c r="B22895" s="5" t="s">
        <v>310</v>
      </c>
    </row>
    <row r="22896" spans="1:2" x14ac:dyDescent="0.3">
      <c r="A22896" s="3">
        <v>627879</v>
      </c>
      <c r="B22896" s="5" t="s">
        <v>777</v>
      </c>
    </row>
    <row r="22897" spans="1:2" x14ac:dyDescent="0.3">
      <c r="A22897" s="3">
        <v>520552</v>
      </c>
      <c r="B22897" s="5" t="s">
        <v>7548</v>
      </c>
    </row>
    <row r="22898" spans="1:2" x14ac:dyDescent="0.3">
      <c r="A22898" s="3">
        <v>520552</v>
      </c>
      <c r="B22898" s="5" t="s">
        <v>777</v>
      </c>
    </row>
    <row r="22899" spans="1:2" x14ac:dyDescent="0.3">
      <c r="A22899" s="3">
        <v>520552</v>
      </c>
      <c r="B22899" s="5" t="s">
        <v>49</v>
      </c>
    </row>
    <row r="22900" spans="1:2" x14ac:dyDescent="0.3">
      <c r="A22900" s="3">
        <v>623520</v>
      </c>
      <c r="B22900" s="5" t="s">
        <v>468</v>
      </c>
    </row>
    <row r="22901" spans="1:2" x14ac:dyDescent="0.3">
      <c r="A22901" s="3">
        <v>623520</v>
      </c>
      <c r="B22901" s="5" t="s">
        <v>166</v>
      </c>
    </row>
    <row r="22902" spans="1:2" x14ac:dyDescent="0.3">
      <c r="A22902" s="3">
        <v>579245</v>
      </c>
      <c r="B22902" s="5" t="s">
        <v>30</v>
      </c>
    </row>
    <row r="22903" spans="1:2" x14ac:dyDescent="0.3">
      <c r="A22903" s="3">
        <v>579245</v>
      </c>
      <c r="B22903" s="5" t="s">
        <v>49</v>
      </c>
    </row>
    <row r="22904" spans="1:2" x14ac:dyDescent="0.3">
      <c r="A22904" s="3">
        <v>531503</v>
      </c>
      <c r="B22904" s="5" t="s">
        <v>777</v>
      </c>
    </row>
    <row r="22905" spans="1:2" x14ac:dyDescent="0.3">
      <c r="A22905" s="3">
        <v>531503</v>
      </c>
      <c r="B22905" s="5" t="s">
        <v>166</v>
      </c>
    </row>
    <row r="22906" spans="1:2" x14ac:dyDescent="0.3">
      <c r="A22906" s="3">
        <v>550755</v>
      </c>
      <c r="B22906" s="5" t="s">
        <v>6748</v>
      </c>
    </row>
    <row r="22907" spans="1:2" x14ac:dyDescent="0.3">
      <c r="A22907" s="3">
        <v>550755</v>
      </c>
      <c r="B22907" s="5" t="s">
        <v>1139</v>
      </c>
    </row>
    <row r="22908" spans="1:2" x14ac:dyDescent="0.3">
      <c r="A22908" s="3">
        <v>550755</v>
      </c>
      <c r="B22908" s="5" t="s">
        <v>49</v>
      </c>
    </row>
    <row r="22909" spans="1:2" x14ac:dyDescent="0.3">
      <c r="A22909" s="3">
        <v>631143</v>
      </c>
      <c r="B22909" s="5" t="s">
        <v>329</v>
      </c>
    </row>
    <row r="22910" spans="1:2" x14ac:dyDescent="0.3">
      <c r="A22910" s="3">
        <v>531438</v>
      </c>
      <c r="B22910" s="5" t="s">
        <v>886</v>
      </c>
    </row>
    <row r="22911" spans="1:2" x14ac:dyDescent="0.3">
      <c r="A22911" s="3">
        <v>531438</v>
      </c>
      <c r="B22911" s="5" t="s">
        <v>30</v>
      </c>
    </row>
    <row r="22912" spans="1:2" x14ac:dyDescent="0.3">
      <c r="A22912" s="3">
        <v>446159</v>
      </c>
      <c r="B22912" s="5" t="s">
        <v>6631</v>
      </c>
    </row>
    <row r="22913" spans="1:2" x14ac:dyDescent="0.3">
      <c r="A22913" s="3">
        <v>446159</v>
      </c>
      <c r="B22913" s="5" t="s">
        <v>6841</v>
      </c>
    </row>
    <row r="22914" spans="1:2" x14ac:dyDescent="0.3">
      <c r="A22914" s="3">
        <v>446159</v>
      </c>
      <c r="B22914" s="5" t="s">
        <v>166</v>
      </c>
    </row>
    <row r="22915" spans="1:2" x14ac:dyDescent="0.3">
      <c r="A22915" s="3">
        <v>621914</v>
      </c>
      <c r="B22915" s="5" t="s">
        <v>777</v>
      </c>
    </row>
    <row r="22916" spans="1:2" x14ac:dyDescent="0.3">
      <c r="A22916" s="3">
        <v>621914</v>
      </c>
      <c r="B22916" s="5" t="s">
        <v>2528</v>
      </c>
    </row>
    <row r="22917" spans="1:2" x14ac:dyDescent="0.3">
      <c r="A22917" s="3">
        <v>611337</v>
      </c>
      <c r="B22917" s="5" t="s">
        <v>1246</v>
      </c>
    </row>
    <row r="22918" spans="1:2" x14ac:dyDescent="0.3">
      <c r="A22918" s="3">
        <v>611337</v>
      </c>
      <c r="B22918" s="5" t="s">
        <v>30</v>
      </c>
    </row>
    <row r="22919" spans="1:2" x14ac:dyDescent="0.3">
      <c r="A22919" s="3">
        <v>611337</v>
      </c>
      <c r="B22919" s="5" t="s">
        <v>6631</v>
      </c>
    </row>
    <row r="22920" spans="1:2" x14ac:dyDescent="0.3">
      <c r="A22920" s="3">
        <v>611337</v>
      </c>
      <c r="B22920" s="5" t="s">
        <v>166</v>
      </c>
    </row>
    <row r="22921" spans="1:2" x14ac:dyDescent="0.3">
      <c r="A22921" s="3">
        <v>574370</v>
      </c>
      <c r="B22921" s="5" t="s">
        <v>30</v>
      </c>
    </row>
    <row r="22922" spans="1:2" x14ac:dyDescent="0.3">
      <c r="A22922" s="3">
        <v>605375</v>
      </c>
      <c r="B22922" s="5" t="s">
        <v>49</v>
      </c>
    </row>
    <row r="22923" spans="1:2" x14ac:dyDescent="0.3">
      <c r="A22923" s="3">
        <v>605375</v>
      </c>
      <c r="B22923" s="5" t="s">
        <v>777</v>
      </c>
    </row>
    <row r="22924" spans="1:2" x14ac:dyDescent="0.3">
      <c r="A22924" s="3">
        <v>580600</v>
      </c>
      <c r="B22924" s="5" t="s">
        <v>2297</v>
      </c>
    </row>
    <row r="22925" spans="1:2" x14ac:dyDescent="0.3">
      <c r="A22925" s="3">
        <v>580600</v>
      </c>
      <c r="B22925" s="5" t="s">
        <v>30</v>
      </c>
    </row>
    <row r="22926" spans="1:2" x14ac:dyDescent="0.3">
      <c r="A22926" s="3">
        <v>580600</v>
      </c>
      <c r="B22926" s="5" t="s">
        <v>1139</v>
      </c>
    </row>
    <row r="22927" spans="1:2" x14ac:dyDescent="0.3">
      <c r="A22927" s="3">
        <v>580600</v>
      </c>
      <c r="B22927" s="5" t="s">
        <v>6748</v>
      </c>
    </row>
    <row r="22928" spans="1:2" x14ac:dyDescent="0.3">
      <c r="A22928" s="3">
        <v>1070456</v>
      </c>
      <c r="B22928" s="5" t="s">
        <v>329</v>
      </c>
    </row>
    <row r="22929" spans="1:2" x14ac:dyDescent="0.3">
      <c r="A22929" s="3">
        <v>513514</v>
      </c>
      <c r="B22929" s="5" t="s">
        <v>49</v>
      </c>
    </row>
    <row r="22930" spans="1:2" x14ac:dyDescent="0.3">
      <c r="A22930" s="3">
        <v>549945</v>
      </c>
      <c r="B22930" s="5" t="s">
        <v>19406</v>
      </c>
    </row>
    <row r="22931" spans="1:2" x14ac:dyDescent="0.3">
      <c r="A22931" s="3">
        <v>549945</v>
      </c>
      <c r="B22931" s="5" t="s">
        <v>777</v>
      </c>
    </row>
    <row r="22932" spans="1:2" x14ac:dyDescent="0.3">
      <c r="A22932" s="3">
        <v>549945</v>
      </c>
      <c r="B22932" s="5" t="s">
        <v>1139</v>
      </c>
    </row>
    <row r="22933" spans="1:2" x14ac:dyDescent="0.3">
      <c r="A22933" s="3">
        <v>549945</v>
      </c>
      <c r="B22933" s="5" t="s">
        <v>6748</v>
      </c>
    </row>
    <row r="22934" spans="1:2" x14ac:dyDescent="0.3">
      <c r="A22934" s="3">
        <v>549945</v>
      </c>
      <c r="B22934" s="5" t="s">
        <v>2528</v>
      </c>
    </row>
    <row r="22935" spans="1:2" x14ac:dyDescent="0.3">
      <c r="A22935" s="3">
        <v>513413</v>
      </c>
      <c r="B22935" s="5" t="s">
        <v>166</v>
      </c>
    </row>
    <row r="22936" spans="1:2" x14ac:dyDescent="0.3">
      <c r="A22936" s="3">
        <v>648337</v>
      </c>
      <c r="B22936" s="5" t="s">
        <v>2378</v>
      </c>
    </row>
    <row r="22937" spans="1:2" x14ac:dyDescent="0.3">
      <c r="A22937" s="3">
        <v>648337</v>
      </c>
      <c r="B22937" s="5" t="s">
        <v>6748</v>
      </c>
    </row>
    <row r="22938" spans="1:2" x14ac:dyDescent="0.3">
      <c r="A22938" s="3">
        <v>648337</v>
      </c>
      <c r="B22938" s="5" t="s">
        <v>49</v>
      </c>
    </row>
    <row r="22939" spans="1:2" x14ac:dyDescent="0.3">
      <c r="A22939" s="3">
        <v>648337</v>
      </c>
      <c r="B22939" s="5" t="s">
        <v>19406</v>
      </c>
    </row>
    <row r="22940" spans="1:2" x14ac:dyDescent="0.3">
      <c r="A22940" s="3">
        <v>474214</v>
      </c>
      <c r="B22940" s="5" t="s">
        <v>777</v>
      </c>
    </row>
    <row r="22941" spans="1:2" x14ac:dyDescent="0.3">
      <c r="A22941" s="3">
        <v>474214</v>
      </c>
      <c r="B22941" s="5" t="s">
        <v>49</v>
      </c>
    </row>
    <row r="22942" spans="1:2" x14ac:dyDescent="0.3">
      <c r="A22942" s="3">
        <v>536506</v>
      </c>
      <c r="B22942" s="5" t="s">
        <v>30</v>
      </c>
    </row>
    <row r="22943" spans="1:2" x14ac:dyDescent="0.3">
      <c r="A22943" s="3">
        <v>614017</v>
      </c>
      <c r="B22943" s="5" t="s">
        <v>468</v>
      </c>
    </row>
    <row r="22944" spans="1:2" x14ac:dyDescent="0.3">
      <c r="A22944" s="3">
        <v>614017</v>
      </c>
      <c r="B22944" s="5" t="s">
        <v>6631</v>
      </c>
    </row>
    <row r="22945" spans="1:2" x14ac:dyDescent="0.3">
      <c r="A22945" s="3">
        <v>614017</v>
      </c>
      <c r="B22945" s="5" t="s">
        <v>166</v>
      </c>
    </row>
    <row r="22946" spans="1:2" x14ac:dyDescent="0.3">
      <c r="A22946" s="3">
        <v>571495</v>
      </c>
      <c r="B22946" s="5" t="s">
        <v>1246</v>
      </c>
    </row>
    <row r="22947" spans="1:2" x14ac:dyDescent="0.3">
      <c r="A22947" s="3">
        <v>571495</v>
      </c>
      <c r="B22947" s="5" t="s">
        <v>49</v>
      </c>
    </row>
    <row r="22948" spans="1:2" x14ac:dyDescent="0.3">
      <c r="A22948" s="3">
        <v>498448</v>
      </c>
      <c r="B22948" s="5" t="s">
        <v>777</v>
      </c>
    </row>
    <row r="22949" spans="1:2" x14ac:dyDescent="0.3">
      <c r="A22949" s="3">
        <v>498448</v>
      </c>
      <c r="B22949" s="5" t="s">
        <v>49</v>
      </c>
    </row>
    <row r="22950" spans="1:2" x14ac:dyDescent="0.3">
      <c r="A22950" s="3">
        <v>498448</v>
      </c>
      <c r="B22950" s="5" t="s">
        <v>7548</v>
      </c>
    </row>
    <row r="22951" spans="1:2" x14ac:dyDescent="0.3">
      <c r="A22951" s="3">
        <v>498448</v>
      </c>
      <c r="B22951" s="5" t="s">
        <v>310</v>
      </c>
    </row>
    <row r="22952" spans="1:2" x14ac:dyDescent="0.3">
      <c r="A22952" s="3">
        <v>463088</v>
      </c>
      <c r="B22952" s="5" t="s">
        <v>329</v>
      </c>
    </row>
    <row r="22953" spans="1:2" x14ac:dyDescent="0.3">
      <c r="A22953" s="3">
        <v>634524</v>
      </c>
      <c r="B22953" s="5" t="s">
        <v>6841</v>
      </c>
    </row>
    <row r="22954" spans="1:2" x14ac:dyDescent="0.3">
      <c r="A22954" s="3">
        <v>537788</v>
      </c>
      <c r="B22954" s="5" t="s">
        <v>468</v>
      </c>
    </row>
    <row r="22955" spans="1:2" x14ac:dyDescent="0.3">
      <c r="A22955" s="3">
        <v>537788</v>
      </c>
      <c r="B22955" s="5" t="s">
        <v>6631</v>
      </c>
    </row>
    <row r="22956" spans="1:2" x14ac:dyDescent="0.3">
      <c r="A22956" s="3">
        <v>647302</v>
      </c>
      <c r="B22956" s="5" t="s">
        <v>468</v>
      </c>
    </row>
    <row r="22957" spans="1:2" x14ac:dyDescent="0.3">
      <c r="A22957" s="3">
        <v>647302</v>
      </c>
      <c r="B22957" s="5" t="s">
        <v>30</v>
      </c>
    </row>
    <row r="22958" spans="1:2" x14ac:dyDescent="0.3">
      <c r="A22958" s="3">
        <v>507773</v>
      </c>
      <c r="B22958" s="5" t="s">
        <v>49</v>
      </c>
    </row>
    <row r="22959" spans="1:2" x14ac:dyDescent="0.3">
      <c r="A22959" s="3">
        <v>507773</v>
      </c>
      <c r="B22959" s="5" t="s">
        <v>166</v>
      </c>
    </row>
    <row r="22960" spans="1:2" x14ac:dyDescent="0.3">
      <c r="A22960" s="3">
        <v>507773</v>
      </c>
      <c r="B22960" s="5" t="s">
        <v>6631</v>
      </c>
    </row>
    <row r="22961" spans="1:2" x14ac:dyDescent="0.3">
      <c r="A22961" s="3">
        <v>609024</v>
      </c>
      <c r="B22961" s="5" t="s">
        <v>2528</v>
      </c>
    </row>
    <row r="22962" spans="1:2" x14ac:dyDescent="0.3">
      <c r="A22962" s="3">
        <v>609024</v>
      </c>
      <c r="B22962" s="5" t="s">
        <v>777</v>
      </c>
    </row>
    <row r="22963" spans="1:2" x14ac:dyDescent="0.3">
      <c r="A22963" s="3">
        <v>609024</v>
      </c>
      <c r="B22963" s="5" t="s">
        <v>166</v>
      </c>
    </row>
    <row r="22964" spans="1:2" x14ac:dyDescent="0.3">
      <c r="A22964" s="3">
        <v>567629</v>
      </c>
      <c r="B22964" s="5" t="s">
        <v>49</v>
      </c>
    </row>
    <row r="22965" spans="1:2" x14ac:dyDescent="0.3">
      <c r="A22965" s="3">
        <v>567629</v>
      </c>
      <c r="B22965" s="5" t="s">
        <v>7548</v>
      </c>
    </row>
    <row r="22966" spans="1:2" x14ac:dyDescent="0.3">
      <c r="A22966" s="3">
        <v>567629</v>
      </c>
      <c r="B22966" s="5" t="s">
        <v>310</v>
      </c>
    </row>
    <row r="22967" spans="1:2" x14ac:dyDescent="0.3">
      <c r="A22967" s="3">
        <v>539531</v>
      </c>
      <c r="B22967" s="5" t="s">
        <v>30</v>
      </c>
    </row>
    <row r="22968" spans="1:2" x14ac:dyDescent="0.3">
      <c r="A22968" s="3">
        <v>539531</v>
      </c>
      <c r="B22968" s="5" t="s">
        <v>49</v>
      </c>
    </row>
    <row r="22969" spans="1:2" x14ac:dyDescent="0.3">
      <c r="A22969" s="3">
        <v>533715</v>
      </c>
      <c r="B22969" s="5" t="s">
        <v>2297</v>
      </c>
    </row>
    <row r="22970" spans="1:2" x14ac:dyDescent="0.3">
      <c r="A22970" s="3">
        <v>533715</v>
      </c>
      <c r="B22970" s="5" t="s">
        <v>30</v>
      </c>
    </row>
    <row r="22971" spans="1:2" x14ac:dyDescent="0.3">
      <c r="A22971" s="3">
        <v>533715</v>
      </c>
      <c r="B22971" s="5" t="s">
        <v>1139</v>
      </c>
    </row>
    <row r="22972" spans="1:2" x14ac:dyDescent="0.3">
      <c r="A22972" s="3">
        <v>533715</v>
      </c>
      <c r="B22972" s="5" t="s">
        <v>6748</v>
      </c>
    </row>
    <row r="22973" spans="1:2" x14ac:dyDescent="0.3">
      <c r="A22973" s="3">
        <v>698009</v>
      </c>
      <c r="B22973" s="5" t="s">
        <v>886</v>
      </c>
    </row>
    <row r="22974" spans="1:2" x14ac:dyDescent="0.3">
      <c r="A22974" s="3">
        <v>663566</v>
      </c>
      <c r="B22974" s="5" t="s">
        <v>49</v>
      </c>
    </row>
    <row r="22975" spans="1:2" x14ac:dyDescent="0.3">
      <c r="A22975" s="3">
        <v>663566</v>
      </c>
      <c r="B22975" s="5" t="s">
        <v>886</v>
      </c>
    </row>
    <row r="22976" spans="1:2" x14ac:dyDescent="0.3">
      <c r="A22976" s="3">
        <v>663566</v>
      </c>
      <c r="B22976" s="5" t="s">
        <v>19406</v>
      </c>
    </row>
    <row r="22977" spans="1:2" x14ac:dyDescent="0.3">
      <c r="A22977" s="3">
        <v>540141</v>
      </c>
      <c r="B22977" s="5" t="s">
        <v>2297</v>
      </c>
    </row>
    <row r="22978" spans="1:2" x14ac:dyDescent="0.3">
      <c r="A22978" s="3">
        <v>540141</v>
      </c>
      <c r="B22978" s="5" t="s">
        <v>777</v>
      </c>
    </row>
    <row r="22979" spans="1:2" x14ac:dyDescent="0.3">
      <c r="A22979" s="3">
        <v>540141</v>
      </c>
      <c r="B22979" s="5" t="s">
        <v>30</v>
      </c>
    </row>
    <row r="22980" spans="1:2" x14ac:dyDescent="0.3">
      <c r="A22980" s="3">
        <v>540141</v>
      </c>
      <c r="B22980" s="5" t="s">
        <v>1246</v>
      </c>
    </row>
    <row r="22981" spans="1:2" x14ac:dyDescent="0.3">
      <c r="A22981" s="3">
        <v>540141</v>
      </c>
      <c r="B22981" s="5" t="s">
        <v>6631</v>
      </c>
    </row>
    <row r="22982" spans="1:2" x14ac:dyDescent="0.3">
      <c r="A22982" s="3">
        <v>464504</v>
      </c>
      <c r="B22982" s="5" t="s">
        <v>30</v>
      </c>
    </row>
    <row r="22983" spans="1:2" x14ac:dyDescent="0.3">
      <c r="A22983" s="3">
        <v>567733</v>
      </c>
      <c r="B22983" s="5" t="s">
        <v>166</v>
      </c>
    </row>
    <row r="22984" spans="1:2" x14ac:dyDescent="0.3">
      <c r="A22984" s="3">
        <v>567733</v>
      </c>
      <c r="B22984" s="5" t="s">
        <v>1246</v>
      </c>
    </row>
    <row r="22985" spans="1:2" x14ac:dyDescent="0.3">
      <c r="A22985" s="3">
        <v>567733</v>
      </c>
      <c r="B22985" s="5" t="s">
        <v>49</v>
      </c>
    </row>
    <row r="22986" spans="1:2" x14ac:dyDescent="0.3">
      <c r="A22986" s="3">
        <v>472815</v>
      </c>
      <c r="B22986" s="5" t="s">
        <v>30</v>
      </c>
    </row>
    <row r="22987" spans="1:2" x14ac:dyDescent="0.3">
      <c r="A22987" s="3">
        <v>552865</v>
      </c>
      <c r="B22987" s="5" t="s">
        <v>1246</v>
      </c>
    </row>
    <row r="22988" spans="1:2" x14ac:dyDescent="0.3">
      <c r="A22988" s="3">
        <v>552865</v>
      </c>
      <c r="B22988" s="5" t="s">
        <v>777</v>
      </c>
    </row>
    <row r="22989" spans="1:2" x14ac:dyDescent="0.3">
      <c r="A22989" s="3">
        <v>552865</v>
      </c>
      <c r="B22989" s="5" t="s">
        <v>166</v>
      </c>
    </row>
    <row r="22990" spans="1:2" x14ac:dyDescent="0.3">
      <c r="A22990" s="3">
        <v>552865</v>
      </c>
      <c r="B22990" s="5" t="s">
        <v>6631</v>
      </c>
    </row>
    <row r="22991" spans="1:2" x14ac:dyDescent="0.3">
      <c r="A22991" s="3">
        <v>595975</v>
      </c>
      <c r="B22991" s="5" t="s">
        <v>30</v>
      </c>
    </row>
    <row r="22992" spans="1:2" x14ac:dyDescent="0.3">
      <c r="A22992" s="3">
        <v>595975</v>
      </c>
      <c r="B22992" s="5" t="s">
        <v>49</v>
      </c>
    </row>
    <row r="22993" spans="1:2" x14ac:dyDescent="0.3">
      <c r="A22993" s="3">
        <v>561557</v>
      </c>
      <c r="B22993" s="5" t="s">
        <v>2848</v>
      </c>
    </row>
    <row r="22994" spans="1:2" x14ac:dyDescent="0.3">
      <c r="A22994" s="3">
        <v>561557</v>
      </c>
      <c r="B22994" s="5" t="s">
        <v>1139</v>
      </c>
    </row>
    <row r="22995" spans="1:2" x14ac:dyDescent="0.3">
      <c r="A22995" s="3">
        <v>590164</v>
      </c>
      <c r="B22995" s="5" t="s">
        <v>468</v>
      </c>
    </row>
    <row r="22996" spans="1:2" x14ac:dyDescent="0.3">
      <c r="A22996" s="3">
        <v>590164</v>
      </c>
      <c r="B22996" s="5" t="s">
        <v>6631</v>
      </c>
    </row>
    <row r="22997" spans="1:2" x14ac:dyDescent="0.3">
      <c r="A22997" s="3">
        <v>590164</v>
      </c>
      <c r="B22997" s="5" t="s">
        <v>166</v>
      </c>
    </row>
    <row r="22998" spans="1:2" x14ac:dyDescent="0.3">
      <c r="A22998" s="3">
        <v>496967</v>
      </c>
      <c r="B22998" s="5" t="s">
        <v>49</v>
      </c>
    </row>
    <row r="22999" spans="1:2" x14ac:dyDescent="0.3">
      <c r="A22999" s="3">
        <v>496967</v>
      </c>
      <c r="B22999" s="5" t="s">
        <v>886</v>
      </c>
    </row>
    <row r="23000" spans="1:2" x14ac:dyDescent="0.3">
      <c r="A23000" s="3">
        <v>496967</v>
      </c>
      <c r="B23000" s="5" t="s">
        <v>2848</v>
      </c>
    </row>
    <row r="23001" spans="1:2" x14ac:dyDescent="0.3">
      <c r="A23001" s="3">
        <v>586592</v>
      </c>
      <c r="B23001" s="5" t="s">
        <v>30</v>
      </c>
    </row>
    <row r="23002" spans="1:2" x14ac:dyDescent="0.3">
      <c r="A23002" s="3">
        <v>586592</v>
      </c>
      <c r="B23002" s="5" t="s">
        <v>468</v>
      </c>
    </row>
    <row r="23003" spans="1:2" x14ac:dyDescent="0.3">
      <c r="A23003" s="3">
        <v>586592</v>
      </c>
      <c r="B23003" s="5" t="s">
        <v>6631</v>
      </c>
    </row>
    <row r="23004" spans="1:2" x14ac:dyDescent="0.3">
      <c r="A23004" s="3">
        <v>586592</v>
      </c>
      <c r="B23004" s="5" t="s">
        <v>166</v>
      </c>
    </row>
    <row r="23005" spans="1:2" x14ac:dyDescent="0.3">
      <c r="A23005" s="3">
        <v>567598</v>
      </c>
      <c r="B23005" s="5" t="s">
        <v>30</v>
      </c>
    </row>
    <row r="23006" spans="1:2" x14ac:dyDescent="0.3">
      <c r="A23006" s="3">
        <v>567598</v>
      </c>
      <c r="B23006" s="5" t="s">
        <v>49</v>
      </c>
    </row>
    <row r="23007" spans="1:2" x14ac:dyDescent="0.3">
      <c r="A23007" s="3">
        <v>644682</v>
      </c>
      <c r="B23007" s="5" t="s">
        <v>166</v>
      </c>
    </row>
    <row r="23008" spans="1:2" x14ac:dyDescent="0.3">
      <c r="A23008" s="3">
        <v>644682</v>
      </c>
      <c r="B23008" s="5" t="s">
        <v>19406</v>
      </c>
    </row>
    <row r="23009" spans="1:2" x14ac:dyDescent="0.3">
      <c r="A23009" s="3">
        <v>536176</v>
      </c>
      <c r="B23009" s="5" t="s">
        <v>7548</v>
      </c>
    </row>
    <row r="23010" spans="1:2" x14ac:dyDescent="0.3">
      <c r="A23010" s="3">
        <v>536176</v>
      </c>
      <c r="B23010" s="5" t="s">
        <v>19406</v>
      </c>
    </row>
    <row r="23011" spans="1:2" x14ac:dyDescent="0.3">
      <c r="A23011" s="3">
        <v>536176</v>
      </c>
      <c r="B23011" s="5" t="s">
        <v>49</v>
      </c>
    </row>
    <row r="23012" spans="1:2" x14ac:dyDescent="0.3">
      <c r="A23012" s="3">
        <v>591121</v>
      </c>
      <c r="B23012" s="5" t="s">
        <v>777</v>
      </c>
    </row>
    <row r="23013" spans="1:2" x14ac:dyDescent="0.3">
      <c r="A23013" s="3">
        <v>591121</v>
      </c>
      <c r="B23013" s="5" t="s">
        <v>1246</v>
      </c>
    </row>
    <row r="23014" spans="1:2" x14ac:dyDescent="0.3">
      <c r="A23014" s="3">
        <v>574758</v>
      </c>
      <c r="B23014" s="5" t="s">
        <v>886</v>
      </c>
    </row>
    <row r="23015" spans="1:2" x14ac:dyDescent="0.3">
      <c r="A23015" s="3">
        <v>602198</v>
      </c>
      <c r="B23015" s="5" t="s">
        <v>49</v>
      </c>
    </row>
    <row r="23016" spans="1:2" x14ac:dyDescent="0.3">
      <c r="A23016" s="3">
        <v>602198</v>
      </c>
      <c r="B23016" s="5" t="s">
        <v>6631</v>
      </c>
    </row>
    <row r="23017" spans="1:2" x14ac:dyDescent="0.3">
      <c r="A23017" s="3">
        <v>602198</v>
      </c>
      <c r="B23017" s="5" t="s">
        <v>166</v>
      </c>
    </row>
    <row r="23018" spans="1:2" x14ac:dyDescent="0.3">
      <c r="A23018" s="3">
        <v>602508</v>
      </c>
      <c r="B23018" s="5" t="s">
        <v>468</v>
      </c>
    </row>
    <row r="23019" spans="1:2" x14ac:dyDescent="0.3">
      <c r="A23019" s="3">
        <v>602508</v>
      </c>
      <c r="B23019" s="5" t="s">
        <v>6631</v>
      </c>
    </row>
    <row r="23020" spans="1:2" x14ac:dyDescent="0.3">
      <c r="A23020" s="3">
        <v>593035</v>
      </c>
      <c r="B23020" s="5" t="s">
        <v>777</v>
      </c>
    </row>
    <row r="23021" spans="1:2" x14ac:dyDescent="0.3">
      <c r="A23021" s="3">
        <v>593035</v>
      </c>
      <c r="B23021" s="5" t="s">
        <v>2528</v>
      </c>
    </row>
    <row r="23022" spans="1:2" x14ac:dyDescent="0.3">
      <c r="A23022" s="3">
        <v>593035</v>
      </c>
      <c r="B23022" s="5" t="s">
        <v>166</v>
      </c>
    </row>
    <row r="23023" spans="1:2" x14ac:dyDescent="0.3">
      <c r="A23023" s="3">
        <v>504588</v>
      </c>
      <c r="B23023" s="5" t="s">
        <v>30</v>
      </c>
    </row>
    <row r="23024" spans="1:2" x14ac:dyDescent="0.3">
      <c r="A23024" s="3">
        <v>504588</v>
      </c>
      <c r="B23024" s="5" t="s">
        <v>49</v>
      </c>
    </row>
    <row r="23025" spans="1:2" x14ac:dyDescent="0.3">
      <c r="A23025" s="3">
        <v>472983</v>
      </c>
      <c r="B23025" s="5" t="s">
        <v>6748</v>
      </c>
    </row>
    <row r="23026" spans="1:2" x14ac:dyDescent="0.3">
      <c r="A23026" s="3">
        <v>472983</v>
      </c>
      <c r="B23026" s="5" t="s">
        <v>2297</v>
      </c>
    </row>
    <row r="23027" spans="1:2" x14ac:dyDescent="0.3">
      <c r="A23027" s="3">
        <v>472983</v>
      </c>
      <c r="B23027" s="5" t="s">
        <v>30</v>
      </c>
    </row>
    <row r="23028" spans="1:2" x14ac:dyDescent="0.3">
      <c r="A23028" s="3">
        <v>472983</v>
      </c>
      <c r="B23028" s="5" t="s">
        <v>2528</v>
      </c>
    </row>
    <row r="23029" spans="1:2" x14ac:dyDescent="0.3">
      <c r="A23029" s="3">
        <v>472983</v>
      </c>
      <c r="B23029" s="5" t="s">
        <v>19406</v>
      </c>
    </row>
    <row r="23030" spans="1:2" x14ac:dyDescent="0.3">
      <c r="A23030" s="3">
        <v>577889</v>
      </c>
      <c r="B23030" s="5" t="s">
        <v>166</v>
      </c>
    </row>
    <row r="23031" spans="1:2" x14ac:dyDescent="0.3">
      <c r="A23031" s="3">
        <v>577889</v>
      </c>
      <c r="B23031" s="5" t="s">
        <v>468</v>
      </c>
    </row>
    <row r="23032" spans="1:2" x14ac:dyDescent="0.3">
      <c r="A23032" s="3">
        <v>567966</v>
      </c>
      <c r="B23032" s="5" t="s">
        <v>1139</v>
      </c>
    </row>
    <row r="23033" spans="1:2" x14ac:dyDescent="0.3">
      <c r="A23033" s="3">
        <v>567966</v>
      </c>
      <c r="B23033" s="5" t="s">
        <v>6748</v>
      </c>
    </row>
    <row r="23034" spans="1:2" x14ac:dyDescent="0.3">
      <c r="A23034" s="3">
        <v>567966</v>
      </c>
      <c r="B23034" s="5" t="s">
        <v>19406</v>
      </c>
    </row>
    <row r="23035" spans="1:2" x14ac:dyDescent="0.3">
      <c r="A23035" s="3">
        <v>447034</v>
      </c>
      <c r="B23035" s="5" t="s">
        <v>49</v>
      </c>
    </row>
    <row r="23036" spans="1:2" x14ac:dyDescent="0.3">
      <c r="A23036" s="3">
        <v>447034</v>
      </c>
      <c r="B23036" s="5" t="s">
        <v>886</v>
      </c>
    </row>
    <row r="23037" spans="1:2" x14ac:dyDescent="0.3">
      <c r="A23037" s="3">
        <v>625561</v>
      </c>
      <c r="B23037" s="5" t="s">
        <v>329</v>
      </c>
    </row>
    <row r="23038" spans="1:2" x14ac:dyDescent="0.3">
      <c r="A23038" s="3">
        <v>625561</v>
      </c>
      <c r="B23038" s="5" t="s">
        <v>2378</v>
      </c>
    </row>
    <row r="23039" spans="1:2" x14ac:dyDescent="0.3">
      <c r="A23039" s="3">
        <v>649986</v>
      </c>
      <c r="B23039" s="5" t="s">
        <v>6631</v>
      </c>
    </row>
    <row r="23040" spans="1:2" x14ac:dyDescent="0.3">
      <c r="A23040" s="3">
        <v>649986</v>
      </c>
      <c r="B23040" s="5" t="s">
        <v>166</v>
      </c>
    </row>
    <row r="23041" spans="1:2" x14ac:dyDescent="0.3">
      <c r="A23041" s="3">
        <v>512954</v>
      </c>
      <c r="B23041" s="5" t="s">
        <v>49</v>
      </c>
    </row>
    <row r="23042" spans="1:2" x14ac:dyDescent="0.3">
      <c r="A23042" s="3">
        <v>512954</v>
      </c>
      <c r="B23042" s="5" t="s">
        <v>777</v>
      </c>
    </row>
    <row r="23043" spans="1:2" x14ac:dyDescent="0.3">
      <c r="A23043" s="3">
        <v>512954</v>
      </c>
      <c r="B23043" s="5" t="s">
        <v>310</v>
      </c>
    </row>
    <row r="23044" spans="1:2" x14ac:dyDescent="0.3">
      <c r="A23044" s="3">
        <v>487291</v>
      </c>
      <c r="B23044" s="5" t="s">
        <v>49</v>
      </c>
    </row>
    <row r="23045" spans="1:2" x14ac:dyDescent="0.3">
      <c r="A23045" s="3">
        <v>568300</v>
      </c>
      <c r="B23045" s="5" t="s">
        <v>2378</v>
      </c>
    </row>
    <row r="23046" spans="1:2" x14ac:dyDescent="0.3">
      <c r="A23046" s="3">
        <v>568300</v>
      </c>
      <c r="B23046" s="5" t="s">
        <v>329</v>
      </c>
    </row>
    <row r="23047" spans="1:2" x14ac:dyDescent="0.3">
      <c r="A23047" s="3">
        <v>600836</v>
      </c>
      <c r="B23047" s="5" t="s">
        <v>2528</v>
      </c>
    </row>
    <row r="23048" spans="1:2" x14ac:dyDescent="0.3">
      <c r="A23048" s="3">
        <v>600836</v>
      </c>
      <c r="B23048" s="5" t="s">
        <v>166</v>
      </c>
    </row>
    <row r="23049" spans="1:2" x14ac:dyDescent="0.3">
      <c r="A23049" s="3">
        <v>492613</v>
      </c>
      <c r="B23049" s="5" t="s">
        <v>49</v>
      </c>
    </row>
    <row r="23050" spans="1:2" x14ac:dyDescent="0.3">
      <c r="A23050" s="3">
        <v>492613</v>
      </c>
      <c r="B23050" s="5" t="s">
        <v>1246</v>
      </c>
    </row>
    <row r="23051" spans="1:2" x14ac:dyDescent="0.3">
      <c r="A23051" s="3">
        <v>492613</v>
      </c>
      <c r="B23051" s="5" t="s">
        <v>166</v>
      </c>
    </row>
    <row r="23052" spans="1:2" x14ac:dyDescent="0.3">
      <c r="A23052" s="3">
        <v>509364</v>
      </c>
      <c r="B23052" s="5" t="s">
        <v>49</v>
      </c>
    </row>
    <row r="23053" spans="1:2" x14ac:dyDescent="0.3">
      <c r="A23053" s="3">
        <v>580629</v>
      </c>
      <c r="B23053" s="5" t="s">
        <v>30</v>
      </c>
    </row>
    <row r="23054" spans="1:2" x14ac:dyDescent="0.3">
      <c r="A23054" s="3">
        <v>580629</v>
      </c>
      <c r="B23054" s="5" t="s">
        <v>777</v>
      </c>
    </row>
    <row r="23055" spans="1:2" x14ac:dyDescent="0.3">
      <c r="A23055" s="3">
        <v>580629</v>
      </c>
      <c r="B23055" s="5" t="s">
        <v>468</v>
      </c>
    </row>
    <row r="23056" spans="1:2" x14ac:dyDescent="0.3">
      <c r="A23056" s="3">
        <v>559562</v>
      </c>
      <c r="B23056" s="5" t="s">
        <v>2297</v>
      </c>
    </row>
    <row r="23057" spans="1:2" x14ac:dyDescent="0.3">
      <c r="A23057" s="3">
        <v>559562</v>
      </c>
      <c r="B23057" s="5" t="s">
        <v>2528</v>
      </c>
    </row>
    <row r="23058" spans="1:2" x14ac:dyDescent="0.3">
      <c r="A23058" s="3">
        <v>559562</v>
      </c>
      <c r="B23058" s="5" t="s">
        <v>1246</v>
      </c>
    </row>
    <row r="23059" spans="1:2" x14ac:dyDescent="0.3">
      <c r="A23059" s="3">
        <v>505423</v>
      </c>
      <c r="B23059" s="5" t="s">
        <v>468</v>
      </c>
    </row>
    <row r="23060" spans="1:2" x14ac:dyDescent="0.3">
      <c r="A23060" s="3">
        <v>505423</v>
      </c>
      <c r="B23060" s="5" t="s">
        <v>6631</v>
      </c>
    </row>
    <row r="23061" spans="1:2" x14ac:dyDescent="0.3">
      <c r="A23061" s="3">
        <v>505423</v>
      </c>
      <c r="B23061" s="5" t="s">
        <v>166</v>
      </c>
    </row>
    <row r="23062" spans="1:2" x14ac:dyDescent="0.3">
      <c r="A23062" s="3">
        <v>570661</v>
      </c>
      <c r="B23062" s="5" t="s">
        <v>49</v>
      </c>
    </row>
    <row r="23063" spans="1:2" x14ac:dyDescent="0.3">
      <c r="A23063" s="3">
        <v>570661</v>
      </c>
      <c r="B23063" s="5" t="s">
        <v>166</v>
      </c>
    </row>
    <row r="23064" spans="1:2" x14ac:dyDescent="0.3">
      <c r="A23064" s="3">
        <v>582883</v>
      </c>
      <c r="B23064" s="5" t="s">
        <v>30</v>
      </c>
    </row>
    <row r="23065" spans="1:2" x14ac:dyDescent="0.3">
      <c r="A23065" s="3">
        <v>582883</v>
      </c>
      <c r="B23065" s="5" t="s">
        <v>468</v>
      </c>
    </row>
    <row r="23066" spans="1:2" x14ac:dyDescent="0.3">
      <c r="A23066" s="3">
        <v>555790</v>
      </c>
      <c r="B23066" s="5" t="s">
        <v>30</v>
      </c>
    </row>
    <row r="23067" spans="1:2" x14ac:dyDescent="0.3">
      <c r="A23067" s="3">
        <v>522039</v>
      </c>
      <c r="B23067" s="5" t="s">
        <v>49</v>
      </c>
    </row>
    <row r="23068" spans="1:2" x14ac:dyDescent="0.3">
      <c r="A23068" s="3">
        <v>859882</v>
      </c>
      <c r="B23068" s="5" t="s">
        <v>1845</v>
      </c>
    </row>
    <row r="23069" spans="1:2" x14ac:dyDescent="0.3">
      <c r="A23069" s="3">
        <v>519141</v>
      </c>
      <c r="B23069" s="5" t="s">
        <v>49</v>
      </c>
    </row>
    <row r="23070" spans="1:2" x14ac:dyDescent="0.3">
      <c r="A23070" s="3">
        <v>519141</v>
      </c>
      <c r="B23070" s="5" t="s">
        <v>886</v>
      </c>
    </row>
    <row r="23071" spans="1:2" x14ac:dyDescent="0.3">
      <c r="A23071" s="3">
        <v>340104</v>
      </c>
      <c r="B23071" s="5" t="s">
        <v>49</v>
      </c>
    </row>
    <row r="23072" spans="1:2" x14ac:dyDescent="0.3">
      <c r="A23072" s="3">
        <v>340104</v>
      </c>
      <c r="B23072" s="5" t="s">
        <v>166</v>
      </c>
    </row>
    <row r="23073" spans="1:2" x14ac:dyDescent="0.3">
      <c r="A23073" s="3">
        <v>340104</v>
      </c>
      <c r="B23073" s="5" t="s">
        <v>886</v>
      </c>
    </row>
    <row r="23074" spans="1:2" x14ac:dyDescent="0.3">
      <c r="A23074" s="3">
        <v>384756</v>
      </c>
      <c r="B23074" s="5" t="s">
        <v>2528</v>
      </c>
    </row>
    <row r="23075" spans="1:2" x14ac:dyDescent="0.3">
      <c r="A23075" s="3">
        <v>384756</v>
      </c>
      <c r="B23075" s="5" t="s">
        <v>468</v>
      </c>
    </row>
    <row r="23076" spans="1:2" x14ac:dyDescent="0.3">
      <c r="A23076" s="3">
        <v>608654</v>
      </c>
      <c r="B23076" s="5" t="s">
        <v>468</v>
      </c>
    </row>
    <row r="23077" spans="1:2" x14ac:dyDescent="0.3">
      <c r="A23077" s="3">
        <v>608654</v>
      </c>
      <c r="B23077" s="5" t="s">
        <v>30</v>
      </c>
    </row>
    <row r="23078" spans="1:2" x14ac:dyDescent="0.3">
      <c r="A23078" s="3">
        <v>608654</v>
      </c>
      <c r="B23078" s="5" t="s">
        <v>166</v>
      </c>
    </row>
    <row r="23079" spans="1:2" x14ac:dyDescent="0.3">
      <c r="A23079" s="3">
        <v>449684</v>
      </c>
      <c r="B23079" s="5" t="s">
        <v>468</v>
      </c>
    </row>
    <row r="23080" spans="1:2" x14ac:dyDescent="0.3">
      <c r="A23080" s="3">
        <v>449684</v>
      </c>
      <c r="B23080" s="5" t="s">
        <v>30</v>
      </c>
    </row>
    <row r="23081" spans="1:2" x14ac:dyDescent="0.3">
      <c r="A23081" s="3">
        <v>587030</v>
      </c>
      <c r="B23081" s="5" t="s">
        <v>777</v>
      </c>
    </row>
    <row r="23082" spans="1:2" x14ac:dyDescent="0.3">
      <c r="A23082" s="3">
        <v>587030</v>
      </c>
      <c r="B23082" s="5" t="s">
        <v>166</v>
      </c>
    </row>
    <row r="23083" spans="1:2" x14ac:dyDescent="0.3">
      <c r="A23083" s="3">
        <v>587030</v>
      </c>
      <c r="B23083" s="5" t="s">
        <v>1246</v>
      </c>
    </row>
    <row r="23084" spans="1:2" x14ac:dyDescent="0.3">
      <c r="A23084" s="3">
        <v>596302</v>
      </c>
      <c r="B23084" s="5" t="s">
        <v>2297</v>
      </c>
    </row>
    <row r="23085" spans="1:2" x14ac:dyDescent="0.3">
      <c r="A23085" s="3">
        <v>596302</v>
      </c>
      <c r="B23085" s="5" t="s">
        <v>1139</v>
      </c>
    </row>
    <row r="23086" spans="1:2" x14ac:dyDescent="0.3">
      <c r="A23086" s="3">
        <v>596302</v>
      </c>
      <c r="B23086" s="5" t="s">
        <v>6748</v>
      </c>
    </row>
    <row r="23087" spans="1:2" x14ac:dyDescent="0.3">
      <c r="A23087" s="3">
        <v>605373</v>
      </c>
      <c r="B23087" s="5" t="s">
        <v>468</v>
      </c>
    </row>
    <row r="23088" spans="1:2" x14ac:dyDescent="0.3">
      <c r="A23088" s="3">
        <v>622977</v>
      </c>
      <c r="B23088" s="5" t="s">
        <v>49</v>
      </c>
    </row>
    <row r="23089" spans="1:2" x14ac:dyDescent="0.3">
      <c r="A23089" s="3">
        <v>622977</v>
      </c>
      <c r="B23089" s="5" t="s">
        <v>7548</v>
      </c>
    </row>
    <row r="23090" spans="1:2" x14ac:dyDescent="0.3">
      <c r="A23090" s="3">
        <v>570508</v>
      </c>
      <c r="B23090" s="5" t="s">
        <v>49</v>
      </c>
    </row>
    <row r="23091" spans="1:2" x14ac:dyDescent="0.3">
      <c r="A23091" s="3">
        <v>513409</v>
      </c>
      <c r="B23091" s="5" t="s">
        <v>49</v>
      </c>
    </row>
    <row r="23092" spans="1:2" x14ac:dyDescent="0.3">
      <c r="A23092" s="3">
        <v>513409</v>
      </c>
      <c r="B23092" s="5" t="s">
        <v>6631</v>
      </c>
    </row>
    <row r="23093" spans="1:2" x14ac:dyDescent="0.3">
      <c r="A23093" s="3">
        <v>513409</v>
      </c>
      <c r="B23093" s="5" t="s">
        <v>886</v>
      </c>
    </row>
    <row r="23094" spans="1:2" x14ac:dyDescent="0.3">
      <c r="A23094" s="3">
        <v>513409</v>
      </c>
      <c r="B23094" s="5" t="s">
        <v>166</v>
      </c>
    </row>
    <row r="23095" spans="1:2" x14ac:dyDescent="0.3">
      <c r="A23095" s="3">
        <v>656956</v>
      </c>
      <c r="B23095" s="5" t="s">
        <v>49</v>
      </c>
    </row>
    <row r="23096" spans="1:2" x14ac:dyDescent="0.3">
      <c r="A23096" s="3">
        <v>656956</v>
      </c>
      <c r="B23096" s="5" t="s">
        <v>886</v>
      </c>
    </row>
    <row r="23097" spans="1:2" x14ac:dyDescent="0.3">
      <c r="A23097" s="3">
        <v>560964</v>
      </c>
      <c r="B23097" s="5" t="s">
        <v>777</v>
      </c>
    </row>
    <row r="23098" spans="1:2" x14ac:dyDescent="0.3">
      <c r="A23098" s="3">
        <v>560964</v>
      </c>
      <c r="B23098" s="5" t="s">
        <v>1139</v>
      </c>
    </row>
    <row r="23099" spans="1:2" x14ac:dyDescent="0.3">
      <c r="A23099" s="3">
        <v>566213</v>
      </c>
      <c r="B23099" s="5" t="s">
        <v>329</v>
      </c>
    </row>
    <row r="23100" spans="1:2" x14ac:dyDescent="0.3">
      <c r="A23100" s="3">
        <v>487611</v>
      </c>
      <c r="B23100" s="5" t="s">
        <v>49</v>
      </c>
    </row>
    <row r="23101" spans="1:2" x14ac:dyDescent="0.3">
      <c r="A23101" s="3">
        <v>450487</v>
      </c>
      <c r="B23101" s="5" t="s">
        <v>166</v>
      </c>
    </row>
    <row r="23102" spans="1:2" x14ac:dyDescent="0.3">
      <c r="A23102" s="3">
        <v>450487</v>
      </c>
      <c r="B23102" s="5" t="s">
        <v>2528</v>
      </c>
    </row>
    <row r="23103" spans="1:2" x14ac:dyDescent="0.3">
      <c r="A23103" s="3">
        <v>590009</v>
      </c>
      <c r="B23103" s="5" t="s">
        <v>468</v>
      </c>
    </row>
    <row r="23104" spans="1:2" x14ac:dyDescent="0.3">
      <c r="A23104" s="3">
        <v>587301</v>
      </c>
      <c r="B23104" s="5" t="s">
        <v>49</v>
      </c>
    </row>
    <row r="23105" spans="1:2" x14ac:dyDescent="0.3">
      <c r="A23105" s="3">
        <v>587301</v>
      </c>
      <c r="B23105" s="5" t="s">
        <v>30</v>
      </c>
    </row>
    <row r="23106" spans="1:2" x14ac:dyDescent="0.3">
      <c r="A23106" s="3">
        <v>520390</v>
      </c>
      <c r="B23106" s="5" t="s">
        <v>49</v>
      </c>
    </row>
    <row r="23107" spans="1:2" x14ac:dyDescent="0.3">
      <c r="A23107" s="3">
        <v>574207</v>
      </c>
      <c r="B23107" s="5" t="s">
        <v>49</v>
      </c>
    </row>
    <row r="23108" spans="1:2" x14ac:dyDescent="0.3">
      <c r="A23108" s="3">
        <v>574207</v>
      </c>
      <c r="B23108" s="5" t="s">
        <v>166</v>
      </c>
    </row>
    <row r="23109" spans="1:2" x14ac:dyDescent="0.3">
      <c r="A23109" s="3">
        <v>574436</v>
      </c>
      <c r="B23109" s="5" t="s">
        <v>49</v>
      </c>
    </row>
    <row r="23110" spans="1:2" x14ac:dyDescent="0.3">
      <c r="A23110" s="3">
        <v>574436</v>
      </c>
      <c r="B23110" s="5" t="s">
        <v>1246</v>
      </c>
    </row>
    <row r="23111" spans="1:2" x14ac:dyDescent="0.3">
      <c r="A23111" s="3">
        <v>473019</v>
      </c>
      <c r="B23111" s="5" t="s">
        <v>886</v>
      </c>
    </row>
    <row r="23112" spans="1:2" x14ac:dyDescent="0.3">
      <c r="A23112" s="3">
        <v>473019</v>
      </c>
      <c r="B23112" s="5" t="s">
        <v>49</v>
      </c>
    </row>
    <row r="23113" spans="1:2" x14ac:dyDescent="0.3">
      <c r="A23113" s="3">
        <v>515724</v>
      </c>
      <c r="B23113" s="5" t="s">
        <v>777</v>
      </c>
    </row>
    <row r="23114" spans="1:2" x14ac:dyDescent="0.3">
      <c r="A23114" s="3">
        <v>515724</v>
      </c>
      <c r="B23114" s="5" t="s">
        <v>49</v>
      </c>
    </row>
    <row r="23115" spans="1:2" x14ac:dyDescent="0.3">
      <c r="A23115" s="3">
        <v>591322</v>
      </c>
      <c r="B23115" s="5" t="s">
        <v>49</v>
      </c>
    </row>
    <row r="23116" spans="1:2" x14ac:dyDescent="0.3">
      <c r="A23116" s="3">
        <v>603772</v>
      </c>
      <c r="B23116" s="5" t="s">
        <v>49</v>
      </c>
    </row>
    <row r="23117" spans="1:2" x14ac:dyDescent="0.3">
      <c r="A23117" s="3">
        <v>603772</v>
      </c>
      <c r="B23117" s="5" t="s">
        <v>6748</v>
      </c>
    </row>
    <row r="23118" spans="1:2" x14ac:dyDescent="0.3">
      <c r="A23118" s="3">
        <v>575923</v>
      </c>
      <c r="B23118" s="5" t="s">
        <v>166</v>
      </c>
    </row>
    <row r="23119" spans="1:2" x14ac:dyDescent="0.3">
      <c r="A23119" s="3">
        <v>575923</v>
      </c>
      <c r="B23119" s="5" t="s">
        <v>49</v>
      </c>
    </row>
    <row r="23120" spans="1:2" x14ac:dyDescent="0.3">
      <c r="A23120" s="3">
        <v>575923</v>
      </c>
      <c r="B23120" s="5" t="s">
        <v>19406</v>
      </c>
    </row>
    <row r="23121" spans="1:2" x14ac:dyDescent="0.3">
      <c r="A23121" s="3">
        <v>551808</v>
      </c>
      <c r="B23121" s="5" t="s">
        <v>468</v>
      </c>
    </row>
    <row r="23122" spans="1:2" x14ac:dyDescent="0.3">
      <c r="A23122" s="3">
        <v>551808</v>
      </c>
      <c r="B23122" s="5" t="s">
        <v>6631</v>
      </c>
    </row>
    <row r="23123" spans="1:2" x14ac:dyDescent="0.3">
      <c r="A23123" s="3">
        <v>551808</v>
      </c>
      <c r="B23123" s="5" t="s">
        <v>166</v>
      </c>
    </row>
    <row r="23124" spans="1:2" x14ac:dyDescent="0.3">
      <c r="A23124" s="3">
        <v>595867</v>
      </c>
      <c r="B23124" s="5" t="s">
        <v>30</v>
      </c>
    </row>
    <row r="23125" spans="1:2" x14ac:dyDescent="0.3">
      <c r="A23125" s="3">
        <v>595867</v>
      </c>
      <c r="B23125" s="5" t="s">
        <v>49</v>
      </c>
    </row>
    <row r="23126" spans="1:2" x14ac:dyDescent="0.3">
      <c r="A23126" s="3">
        <v>625814</v>
      </c>
      <c r="B23126" s="5" t="s">
        <v>468</v>
      </c>
    </row>
    <row r="23127" spans="1:2" x14ac:dyDescent="0.3">
      <c r="A23127" s="3">
        <v>574638</v>
      </c>
      <c r="B23127" s="5" t="s">
        <v>329</v>
      </c>
    </row>
    <row r="23128" spans="1:2" x14ac:dyDescent="0.3">
      <c r="A23128" s="3">
        <v>574638</v>
      </c>
      <c r="B23128" s="5" t="s">
        <v>2378</v>
      </c>
    </row>
    <row r="23129" spans="1:2" x14ac:dyDescent="0.3">
      <c r="A23129" s="3">
        <v>348672</v>
      </c>
      <c r="B23129" s="5" t="s">
        <v>49</v>
      </c>
    </row>
    <row r="23130" spans="1:2" x14ac:dyDescent="0.3">
      <c r="A23130" s="3">
        <v>348672</v>
      </c>
      <c r="B23130" s="5" t="s">
        <v>2848</v>
      </c>
    </row>
    <row r="23131" spans="1:2" x14ac:dyDescent="0.3">
      <c r="A23131" s="3">
        <v>348672</v>
      </c>
      <c r="B23131" s="5" t="s">
        <v>30</v>
      </c>
    </row>
    <row r="23132" spans="1:2" x14ac:dyDescent="0.3">
      <c r="A23132" s="3">
        <v>627070</v>
      </c>
      <c r="B23132" s="5" t="s">
        <v>329</v>
      </c>
    </row>
    <row r="23133" spans="1:2" x14ac:dyDescent="0.3">
      <c r="A23133" s="3">
        <v>627070</v>
      </c>
      <c r="B23133" s="5" t="s">
        <v>49</v>
      </c>
    </row>
    <row r="23134" spans="1:2" x14ac:dyDescent="0.3">
      <c r="A23134" s="3">
        <v>627070</v>
      </c>
      <c r="B23134" s="5" t="s">
        <v>6631</v>
      </c>
    </row>
    <row r="23135" spans="1:2" x14ac:dyDescent="0.3">
      <c r="A23135" s="3">
        <v>556271</v>
      </c>
      <c r="B23135" s="5" t="s">
        <v>49</v>
      </c>
    </row>
    <row r="23136" spans="1:2" x14ac:dyDescent="0.3">
      <c r="A23136" s="3">
        <v>556271</v>
      </c>
      <c r="B23136" s="5" t="s">
        <v>886</v>
      </c>
    </row>
    <row r="23137" spans="1:2" x14ac:dyDescent="0.3">
      <c r="A23137" s="3">
        <v>545836</v>
      </c>
      <c r="B23137" s="5" t="s">
        <v>49</v>
      </c>
    </row>
    <row r="23138" spans="1:2" x14ac:dyDescent="0.3">
      <c r="A23138" s="3">
        <v>545836</v>
      </c>
      <c r="B23138" s="5" t="s">
        <v>7548</v>
      </c>
    </row>
    <row r="23139" spans="1:2" x14ac:dyDescent="0.3">
      <c r="A23139" s="3">
        <v>545836</v>
      </c>
      <c r="B23139" s="5" t="s">
        <v>1139</v>
      </c>
    </row>
    <row r="23140" spans="1:2" x14ac:dyDescent="0.3">
      <c r="A23140" s="3">
        <v>517148</v>
      </c>
      <c r="B23140" s="5" t="s">
        <v>49</v>
      </c>
    </row>
    <row r="23141" spans="1:2" x14ac:dyDescent="0.3">
      <c r="A23141" s="3">
        <v>517148</v>
      </c>
      <c r="B23141" s="5" t="s">
        <v>310</v>
      </c>
    </row>
    <row r="23142" spans="1:2" x14ac:dyDescent="0.3">
      <c r="A23142" s="3">
        <v>429416</v>
      </c>
      <c r="B23142" s="5" t="s">
        <v>30</v>
      </c>
    </row>
    <row r="23143" spans="1:2" x14ac:dyDescent="0.3">
      <c r="A23143" s="3">
        <v>429416</v>
      </c>
      <c r="B23143" s="5" t="s">
        <v>1246</v>
      </c>
    </row>
    <row r="23144" spans="1:2" x14ac:dyDescent="0.3">
      <c r="A23144" s="3">
        <v>429416</v>
      </c>
      <c r="B23144" s="5" t="s">
        <v>49</v>
      </c>
    </row>
    <row r="23145" spans="1:2" x14ac:dyDescent="0.3">
      <c r="A23145" s="3">
        <v>638238</v>
      </c>
      <c r="B23145" s="5" t="s">
        <v>468</v>
      </c>
    </row>
    <row r="23146" spans="1:2" x14ac:dyDescent="0.3">
      <c r="A23146" s="3">
        <v>471859</v>
      </c>
      <c r="B23146" s="5" t="s">
        <v>49</v>
      </c>
    </row>
    <row r="23147" spans="1:2" x14ac:dyDescent="0.3">
      <c r="A23147" s="3">
        <v>471859</v>
      </c>
      <c r="B23147" s="5" t="s">
        <v>1246</v>
      </c>
    </row>
    <row r="23148" spans="1:2" x14ac:dyDescent="0.3">
      <c r="A23148" s="3">
        <v>613090</v>
      </c>
      <c r="B23148" s="5" t="s">
        <v>30</v>
      </c>
    </row>
    <row r="23149" spans="1:2" x14ac:dyDescent="0.3">
      <c r="A23149" s="3">
        <v>613090</v>
      </c>
      <c r="B23149" s="5" t="s">
        <v>49</v>
      </c>
    </row>
    <row r="23150" spans="1:2" x14ac:dyDescent="0.3">
      <c r="A23150" s="3">
        <v>512056</v>
      </c>
      <c r="B23150" s="5" t="s">
        <v>49</v>
      </c>
    </row>
    <row r="23151" spans="1:2" x14ac:dyDescent="0.3">
      <c r="A23151" s="3">
        <v>582873</v>
      </c>
      <c r="B23151" s="5" t="s">
        <v>886</v>
      </c>
    </row>
    <row r="23152" spans="1:2" x14ac:dyDescent="0.3">
      <c r="A23152" s="3">
        <v>582873</v>
      </c>
      <c r="B23152" s="5" t="s">
        <v>49</v>
      </c>
    </row>
    <row r="23153" spans="1:2" x14ac:dyDescent="0.3">
      <c r="A23153" s="3">
        <v>526426</v>
      </c>
      <c r="B23153" s="5" t="s">
        <v>2297</v>
      </c>
    </row>
    <row r="23154" spans="1:2" x14ac:dyDescent="0.3">
      <c r="A23154" s="3">
        <v>526426</v>
      </c>
      <c r="B23154" s="5" t="s">
        <v>1139</v>
      </c>
    </row>
    <row r="23155" spans="1:2" x14ac:dyDescent="0.3">
      <c r="A23155" s="3">
        <v>526426</v>
      </c>
      <c r="B23155" s="5" t="s">
        <v>6631</v>
      </c>
    </row>
    <row r="23156" spans="1:2" x14ac:dyDescent="0.3">
      <c r="A23156" s="3">
        <v>526426</v>
      </c>
      <c r="B23156" s="5" t="s">
        <v>2848</v>
      </c>
    </row>
    <row r="23157" spans="1:2" x14ac:dyDescent="0.3">
      <c r="A23157" s="3">
        <v>526426</v>
      </c>
      <c r="B23157" s="5" t="s">
        <v>6748</v>
      </c>
    </row>
    <row r="23158" spans="1:2" x14ac:dyDescent="0.3">
      <c r="A23158" s="3">
        <v>526426</v>
      </c>
      <c r="B23158" s="5" t="s">
        <v>2528</v>
      </c>
    </row>
    <row r="23159" spans="1:2" x14ac:dyDescent="0.3">
      <c r="A23159" s="3">
        <v>729298</v>
      </c>
      <c r="B23159" s="5" t="s">
        <v>886</v>
      </c>
    </row>
    <row r="23160" spans="1:2" x14ac:dyDescent="0.3">
      <c r="A23160" s="3">
        <v>607822</v>
      </c>
      <c r="B23160" s="5" t="s">
        <v>1246</v>
      </c>
    </row>
    <row r="23161" spans="1:2" x14ac:dyDescent="0.3">
      <c r="A23161" s="3">
        <v>607822</v>
      </c>
      <c r="B23161" s="5" t="s">
        <v>49</v>
      </c>
    </row>
    <row r="23162" spans="1:2" x14ac:dyDescent="0.3">
      <c r="A23162" s="3">
        <v>704772</v>
      </c>
      <c r="B23162" s="5" t="s">
        <v>49</v>
      </c>
    </row>
    <row r="23163" spans="1:2" x14ac:dyDescent="0.3">
      <c r="A23163" s="3">
        <v>704772</v>
      </c>
      <c r="B23163" s="5" t="s">
        <v>886</v>
      </c>
    </row>
    <row r="23164" spans="1:2" x14ac:dyDescent="0.3">
      <c r="A23164" s="3">
        <v>624932</v>
      </c>
      <c r="B23164" s="5" t="s">
        <v>30</v>
      </c>
    </row>
    <row r="23165" spans="1:2" x14ac:dyDescent="0.3">
      <c r="A23165" s="3">
        <v>611291</v>
      </c>
      <c r="B23165" s="5" t="s">
        <v>2378</v>
      </c>
    </row>
    <row r="23166" spans="1:2" x14ac:dyDescent="0.3">
      <c r="A23166" s="3">
        <v>611291</v>
      </c>
      <c r="B23166" s="5" t="s">
        <v>329</v>
      </c>
    </row>
    <row r="23167" spans="1:2" x14ac:dyDescent="0.3">
      <c r="A23167" s="3">
        <v>619168</v>
      </c>
      <c r="B23167" s="5" t="s">
        <v>310</v>
      </c>
    </row>
    <row r="23168" spans="1:2" x14ac:dyDescent="0.3">
      <c r="A23168" s="3">
        <v>619168</v>
      </c>
      <c r="B23168" s="5" t="s">
        <v>49</v>
      </c>
    </row>
    <row r="23169" spans="1:2" x14ac:dyDescent="0.3">
      <c r="A23169" s="3">
        <v>640793</v>
      </c>
      <c r="B23169" s="5" t="s">
        <v>30</v>
      </c>
    </row>
    <row r="23170" spans="1:2" x14ac:dyDescent="0.3">
      <c r="A23170" s="3">
        <v>640793</v>
      </c>
      <c r="B23170" s="5" t="s">
        <v>886</v>
      </c>
    </row>
    <row r="23171" spans="1:2" x14ac:dyDescent="0.3">
      <c r="A23171" s="3">
        <v>619441</v>
      </c>
      <c r="B23171" s="5" t="s">
        <v>49</v>
      </c>
    </row>
    <row r="23172" spans="1:2" x14ac:dyDescent="0.3">
      <c r="A23172" s="3">
        <v>619441</v>
      </c>
      <c r="B23172" s="5" t="s">
        <v>166</v>
      </c>
    </row>
    <row r="23173" spans="1:2" x14ac:dyDescent="0.3">
      <c r="A23173" s="3">
        <v>588787</v>
      </c>
      <c r="B23173" s="5" t="s">
        <v>49</v>
      </c>
    </row>
    <row r="23174" spans="1:2" x14ac:dyDescent="0.3">
      <c r="A23174" s="3">
        <v>588787</v>
      </c>
      <c r="B23174" s="5" t="s">
        <v>886</v>
      </c>
    </row>
    <row r="23175" spans="1:2" x14ac:dyDescent="0.3">
      <c r="A23175" s="3">
        <v>542928</v>
      </c>
      <c r="B23175" s="5" t="s">
        <v>49</v>
      </c>
    </row>
    <row r="23176" spans="1:2" x14ac:dyDescent="0.3">
      <c r="A23176" s="3">
        <v>542928</v>
      </c>
      <c r="B23176" s="5" t="s">
        <v>7548</v>
      </c>
    </row>
    <row r="23177" spans="1:2" x14ac:dyDescent="0.3">
      <c r="A23177" s="3">
        <v>542928</v>
      </c>
      <c r="B23177" s="5" t="s">
        <v>166</v>
      </c>
    </row>
    <row r="23178" spans="1:2" x14ac:dyDescent="0.3">
      <c r="A23178" s="3">
        <v>1068844</v>
      </c>
      <c r="B23178" s="5" t="s">
        <v>886</v>
      </c>
    </row>
    <row r="23179" spans="1:2" x14ac:dyDescent="0.3">
      <c r="A23179" s="3">
        <v>491283</v>
      </c>
      <c r="B23179" s="5" t="s">
        <v>49</v>
      </c>
    </row>
    <row r="23180" spans="1:2" x14ac:dyDescent="0.3">
      <c r="A23180" s="3">
        <v>491283</v>
      </c>
      <c r="B23180" s="5" t="s">
        <v>7548</v>
      </c>
    </row>
    <row r="23181" spans="1:2" x14ac:dyDescent="0.3">
      <c r="A23181" s="3">
        <v>491283</v>
      </c>
      <c r="B23181" s="5" t="s">
        <v>2378</v>
      </c>
    </row>
    <row r="23182" spans="1:2" x14ac:dyDescent="0.3">
      <c r="A23182" s="3">
        <v>538715</v>
      </c>
      <c r="B23182" s="5" t="s">
        <v>6631</v>
      </c>
    </row>
    <row r="23183" spans="1:2" x14ac:dyDescent="0.3">
      <c r="A23183" s="3">
        <v>538715</v>
      </c>
      <c r="B23183" s="5" t="s">
        <v>166</v>
      </c>
    </row>
    <row r="23184" spans="1:2" x14ac:dyDescent="0.3">
      <c r="A23184" s="3">
        <v>538715</v>
      </c>
      <c r="B23184" s="5" t="s">
        <v>49</v>
      </c>
    </row>
    <row r="23185" spans="1:2" x14ac:dyDescent="0.3">
      <c r="A23185" s="3">
        <v>586451</v>
      </c>
      <c r="B23185" s="5" t="s">
        <v>49</v>
      </c>
    </row>
    <row r="23186" spans="1:2" x14ac:dyDescent="0.3">
      <c r="A23186" s="3">
        <v>586451</v>
      </c>
      <c r="B23186" s="5" t="s">
        <v>6631</v>
      </c>
    </row>
    <row r="23187" spans="1:2" x14ac:dyDescent="0.3">
      <c r="A23187" s="3">
        <v>586451</v>
      </c>
      <c r="B23187" s="5" t="s">
        <v>30</v>
      </c>
    </row>
    <row r="23188" spans="1:2" x14ac:dyDescent="0.3">
      <c r="A23188" s="3">
        <v>611748</v>
      </c>
      <c r="B23188" s="5" t="s">
        <v>30</v>
      </c>
    </row>
    <row r="23189" spans="1:2" x14ac:dyDescent="0.3">
      <c r="A23189" s="3">
        <v>611748</v>
      </c>
      <c r="B23189" s="5" t="s">
        <v>49</v>
      </c>
    </row>
    <row r="23190" spans="1:2" x14ac:dyDescent="0.3">
      <c r="A23190" s="3">
        <v>611748</v>
      </c>
      <c r="B23190" s="5" t="s">
        <v>886</v>
      </c>
    </row>
    <row r="23191" spans="1:2" x14ac:dyDescent="0.3">
      <c r="A23191" s="3">
        <v>593691</v>
      </c>
      <c r="B23191" s="5" t="s">
        <v>329</v>
      </c>
    </row>
    <row r="23192" spans="1:2" x14ac:dyDescent="0.3">
      <c r="A23192" s="3">
        <v>593691</v>
      </c>
      <c r="B23192" s="5" t="s">
        <v>2378</v>
      </c>
    </row>
    <row r="23193" spans="1:2" x14ac:dyDescent="0.3">
      <c r="A23193" s="3">
        <v>518755</v>
      </c>
      <c r="B23193" s="5" t="s">
        <v>2297</v>
      </c>
    </row>
    <row r="23194" spans="1:2" x14ac:dyDescent="0.3">
      <c r="A23194" s="3">
        <v>518755</v>
      </c>
      <c r="B23194" s="5" t="s">
        <v>1139</v>
      </c>
    </row>
    <row r="23195" spans="1:2" x14ac:dyDescent="0.3">
      <c r="A23195" s="3">
        <v>518755</v>
      </c>
      <c r="B23195" s="5" t="s">
        <v>30</v>
      </c>
    </row>
    <row r="23196" spans="1:2" x14ac:dyDescent="0.3">
      <c r="A23196" s="3">
        <v>518755</v>
      </c>
      <c r="B23196" s="5" t="s">
        <v>6748</v>
      </c>
    </row>
    <row r="23197" spans="1:2" x14ac:dyDescent="0.3">
      <c r="A23197" s="3">
        <v>566387</v>
      </c>
      <c r="B23197" s="5" t="s">
        <v>6631</v>
      </c>
    </row>
    <row r="23198" spans="1:2" x14ac:dyDescent="0.3">
      <c r="A23198" s="3">
        <v>566387</v>
      </c>
      <c r="B23198" s="5" t="s">
        <v>49</v>
      </c>
    </row>
    <row r="23199" spans="1:2" x14ac:dyDescent="0.3">
      <c r="A23199" s="3">
        <v>514222</v>
      </c>
      <c r="B23199" s="5" t="s">
        <v>886</v>
      </c>
    </row>
    <row r="23200" spans="1:2" x14ac:dyDescent="0.3">
      <c r="A23200" s="3">
        <v>493899</v>
      </c>
      <c r="B23200" s="5" t="s">
        <v>49</v>
      </c>
    </row>
    <row r="23201" spans="1:2" x14ac:dyDescent="0.3">
      <c r="A23201" s="3">
        <v>589594</v>
      </c>
      <c r="B23201" s="5" t="s">
        <v>468</v>
      </c>
    </row>
    <row r="23202" spans="1:2" x14ac:dyDescent="0.3">
      <c r="A23202" s="3">
        <v>589594</v>
      </c>
      <c r="B23202" s="5" t="s">
        <v>2528</v>
      </c>
    </row>
    <row r="23203" spans="1:2" x14ac:dyDescent="0.3">
      <c r="A23203" s="3">
        <v>589594</v>
      </c>
      <c r="B23203" s="5" t="s">
        <v>166</v>
      </c>
    </row>
    <row r="23204" spans="1:2" x14ac:dyDescent="0.3">
      <c r="A23204" s="3">
        <v>589594</v>
      </c>
      <c r="B23204" s="5" t="s">
        <v>777</v>
      </c>
    </row>
    <row r="23205" spans="1:2" x14ac:dyDescent="0.3">
      <c r="A23205" s="3">
        <v>492565</v>
      </c>
      <c r="B23205" s="5" t="s">
        <v>6841</v>
      </c>
    </row>
    <row r="23206" spans="1:2" x14ac:dyDescent="0.3">
      <c r="A23206" s="3">
        <v>492565</v>
      </c>
      <c r="B23206" s="5" t="s">
        <v>49</v>
      </c>
    </row>
    <row r="23207" spans="1:2" x14ac:dyDescent="0.3">
      <c r="A23207" s="3">
        <v>492565</v>
      </c>
      <c r="B23207" s="5" t="s">
        <v>777</v>
      </c>
    </row>
    <row r="23208" spans="1:2" x14ac:dyDescent="0.3">
      <c r="A23208" s="3">
        <v>698327</v>
      </c>
      <c r="B23208" s="5" t="s">
        <v>886</v>
      </c>
    </row>
    <row r="23209" spans="1:2" x14ac:dyDescent="0.3">
      <c r="A23209" s="3">
        <v>576071</v>
      </c>
      <c r="B23209" s="5" t="s">
        <v>49</v>
      </c>
    </row>
    <row r="23210" spans="1:2" x14ac:dyDescent="0.3">
      <c r="A23210" s="3">
        <v>510498</v>
      </c>
      <c r="B23210" s="5" t="s">
        <v>49</v>
      </c>
    </row>
    <row r="23211" spans="1:2" x14ac:dyDescent="0.3">
      <c r="A23211" s="3">
        <v>630027</v>
      </c>
      <c r="B23211" s="5" t="s">
        <v>2297</v>
      </c>
    </row>
    <row r="23212" spans="1:2" x14ac:dyDescent="0.3">
      <c r="A23212" s="3">
        <v>630027</v>
      </c>
      <c r="B23212" s="5" t="s">
        <v>886</v>
      </c>
    </row>
    <row r="23213" spans="1:2" x14ac:dyDescent="0.3">
      <c r="A23213" s="3">
        <v>630027</v>
      </c>
      <c r="B23213" s="5" t="s">
        <v>2528</v>
      </c>
    </row>
    <row r="23214" spans="1:2" x14ac:dyDescent="0.3">
      <c r="A23214" s="3">
        <v>630027</v>
      </c>
      <c r="B23214" s="5" t="s">
        <v>30</v>
      </c>
    </row>
    <row r="23215" spans="1:2" x14ac:dyDescent="0.3">
      <c r="A23215" s="3">
        <v>455957</v>
      </c>
      <c r="B23215" s="5" t="s">
        <v>1246</v>
      </c>
    </row>
    <row r="23216" spans="1:2" x14ac:dyDescent="0.3">
      <c r="A23216" s="3">
        <v>455957</v>
      </c>
      <c r="B23216" s="5" t="s">
        <v>166</v>
      </c>
    </row>
    <row r="23217" spans="1:2" x14ac:dyDescent="0.3">
      <c r="A23217" s="3">
        <v>470897</v>
      </c>
      <c r="B23217" s="5" t="s">
        <v>166</v>
      </c>
    </row>
    <row r="23218" spans="1:2" x14ac:dyDescent="0.3">
      <c r="A23218" s="3">
        <v>500860</v>
      </c>
      <c r="B23218" s="5" t="s">
        <v>49</v>
      </c>
    </row>
    <row r="23219" spans="1:2" x14ac:dyDescent="0.3">
      <c r="A23219" s="3">
        <v>536396</v>
      </c>
      <c r="B23219" s="5" t="s">
        <v>49</v>
      </c>
    </row>
    <row r="23220" spans="1:2" x14ac:dyDescent="0.3">
      <c r="A23220" s="3">
        <v>484638</v>
      </c>
      <c r="B23220" s="5" t="s">
        <v>310</v>
      </c>
    </row>
    <row r="23221" spans="1:2" x14ac:dyDescent="0.3">
      <c r="A23221" s="3">
        <v>484638</v>
      </c>
      <c r="B23221" s="5" t="s">
        <v>777</v>
      </c>
    </row>
    <row r="23222" spans="1:2" x14ac:dyDescent="0.3">
      <c r="A23222" s="3">
        <v>484638</v>
      </c>
      <c r="B23222" s="5" t="s">
        <v>49</v>
      </c>
    </row>
    <row r="23223" spans="1:2" x14ac:dyDescent="0.3">
      <c r="A23223" s="3">
        <v>484638</v>
      </c>
      <c r="B23223" s="5" t="s">
        <v>7548</v>
      </c>
    </row>
    <row r="23224" spans="1:2" x14ac:dyDescent="0.3">
      <c r="A23224" s="3">
        <v>614488</v>
      </c>
      <c r="B23224" s="5" t="s">
        <v>49</v>
      </c>
    </row>
    <row r="23225" spans="1:2" x14ac:dyDescent="0.3">
      <c r="A23225" s="3">
        <v>614488</v>
      </c>
      <c r="B23225" s="5" t="s">
        <v>1246</v>
      </c>
    </row>
    <row r="23226" spans="1:2" x14ac:dyDescent="0.3">
      <c r="A23226" s="3">
        <v>553608</v>
      </c>
      <c r="B23226" s="5" t="s">
        <v>886</v>
      </c>
    </row>
    <row r="23227" spans="1:2" x14ac:dyDescent="0.3">
      <c r="A23227" s="3">
        <v>553608</v>
      </c>
      <c r="B23227" s="5" t="s">
        <v>30</v>
      </c>
    </row>
    <row r="23228" spans="1:2" x14ac:dyDescent="0.3">
      <c r="A23228" s="3">
        <v>592867</v>
      </c>
      <c r="B23228" s="5" t="s">
        <v>2297</v>
      </c>
    </row>
    <row r="23229" spans="1:2" x14ac:dyDescent="0.3">
      <c r="A23229" s="3">
        <v>592867</v>
      </c>
      <c r="B23229" s="5" t="s">
        <v>1139</v>
      </c>
    </row>
    <row r="23230" spans="1:2" x14ac:dyDescent="0.3">
      <c r="A23230" s="3">
        <v>592867</v>
      </c>
      <c r="B23230" s="5" t="s">
        <v>30</v>
      </c>
    </row>
    <row r="23231" spans="1:2" x14ac:dyDescent="0.3">
      <c r="A23231" s="3">
        <v>592867</v>
      </c>
      <c r="B23231" s="5" t="s">
        <v>2848</v>
      </c>
    </row>
    <row r="23232" spans="1:2" x14ac:dyDescent="0.3">
      <c r="A23232" s="3">
        <v>592867</v>
      </c>
      <c r="B23232" s="5" t="s">
        <v>777</v>
      </c>
    </row>
    <row r="23233" spans="1:2" x14ac:dyDescent="0.3">
      <c r="A23233" s="3">
        <v>592867</v>
      </c>
      <c r="B23233" s="5" t="s">
        <v>6748</v>
      </c>
    </row>
    <row r="23234" spans="1:2" x14ac:dyDescent="0.3">
      <c r="A23234" s="3">
        <v>564701</v>
      </c>
      <c r="B23234" s="5" t="s">
        <v>777</v>
      </c>
    </row>
    <row r="23235" spans="1:2" x14ac:dyDescent="0.3">
      <c r="A23235" s="3">
        <v>564701</v>
      </c>
      <c r="B23235" s="5" t="s">
        <v>49</v>
      </c>
    </row>
    <row r="23236" spans="1:2" x14ac:dyDescent="0.3">
      <c r="A23236" s="3">
        <v>564701</v>
      </c>
      <c r="B23236" s="5" t="s">
        <v>166</v>
      </c>
    </row>
    <row r="23237" spans="1:2" x14ac:dyDescent="0.3">
      <c r="A23237" s="3">
        <v>632931</v>
      </c>
      <c r="B23237" s="5" t="s">
        <v>166</v>
      </c>
    </row>
    <row r="23238" spans="1:2" x14ac:dyDescent="0.3">
      <c r="A23238" s="3">
        <v>520905</v>
      </c>
      <c r="B23238" s="5" t="s">
        <v>468</v>
      </c>
    </row>
    <row r="23239" spans="1:2" x14ac:dyDescent="0.3">
      <c r="A23239" s="3">
        <v>520905</v>
      </c>
      <c r="B23239" s="5" t="s">
        <v>166</v>
      </c>
    </row>
    <row r="23240" spans="1:2" x14ac:dyDescent="0.3">
      <c r="A23240" s="3">
        <v>520905</v>
      </c>
      <c r="B23240" s="5" t="s">
        <v>30</v>
      </c>
    </row>
    <row r="23241" spans="1:2" x14ac:dyDescent="0.3">
      <c r="A23241" s="3">
        <v>654299</v>
      </c>
      <c r="B23241" s="5" t="s">
        <v>30</v>
      </c>
    </row>
    <row r="23242" spans="1:2" x14ac:dyDescent="0.3">
      <c r="A23242" s="3">
        <v>654299</v>
      </c>
      <c r="B23242" s="5" t="s">
        <v>49</v>
      </c>
    </row>
    <row r="23243" spans="1:2" x14ac:dyDescent="0.3">
      <c r="A23243" s="3">
        <v>654299</v>
      </c>
      <c r="B23243" s="5" t="s">
        <v>2378</v>
      </c>
    </row>
    <row r="23244" spans="1:2" x14ac:dyDescent="0.3">
      <c r="A23244" s="3">
        <v>500656</v>
      </c>
      <c r="B23244" s="5" t="s">
        <v>166</v>
      </c>
    </row>
    <row r="23245" spans="1:2" x14ac:dyDescent="0.3">
      <c r="A23245" s="3">
        <v>500656</v>
      </c>
      <c r="B23245" s="5" t="s">
        <v>1246</v>
      </c>
    </row>
    <row r="23246" spans="1:2" x14ac:dyDescent="0.3">
      <c r="A23246" s="3">
        <v>574376</v>
      </c>
      <c r="B23246" s="5" t="s">
        <v>49</v>
      </c>
    </row>
    <row r="23247" spans="1:2" x14ac:dyDescent="0.3">
      <c r="A23247" s="3">
        <v>574376</v>
      </c>
      <c r="B23247" s="5" t="s">
        <v>166</v>
      </c>
    </row>
    <row r="23248" spans="1:2" x14ac:dyDescent="0.3">
      <c r="A23248" s="3">
        <v>574376</v>
      </c>
      <c r="B23248" s="5" t="s">
        <v>1246</v>
      </c>
    </row>
    <row r="23249" spans="1:2" x14ac:dyDescent="0.3">
      <c r="A23249" s="3">
        <v>581420</v>
      </c>
      <c r="B23249" s="5" t="s">
        <v>49</v>
      </c>
    </row>
    <row r="23250" spans="1:2" x14ac:dyDescent="0.3">
      <c r="A23250" s="3">
        <v>609189</v>
      </c>
      <c r="B23250" s="5" t="s">
        <v>1246</v>
      </c>
    </row>
    <row r="23251" spans="1:2" x14ac:dyDescent="0.3">
      <c r="A23251" s="3">
        <v>609189</v>
      </c>
      <c r="B23251" s="5" t="s">
        <v>166</v>
      </c>
    </row>
    <row r="23252" spans="1:2" x14ac:dyDescent="0.3">
      <c r="A23252" s="3">
        <v>609189</v>
      </c>
      <c r="B23252" s="5" t="s">
        <v>49</v>
      </c>
    </row>
    <row r="23253" spans="1:2" x14ac:dyDescent="0.3">
      <c r="A23253" s="3">
        <v>609189</v>
      </c>
      <c r="B23253" s="5" t="s">
        <v>6631</v>
      </c>
    </row>
    <row r="23254" spans="1:2" x14ac:dyDescent="0.3">
      <c r="A23254" s="3">
        <v>602797</v>
      </c>
      <c r="B23254" s="5" t="s">
        <v>49</v>
      </c>
    </row>
    <row r="23255" spans="1:2" x14ac:dyDescent="0.3">
      <c r="A23255" s="3">
        <v>602797</v>
      </c>
      <c r="B23255" s="5" t="s">
        <v>886</v>
      </c>
    </row>
    <row r="23256" spans="1:2" x14ac:dyDescent="0.3">
      <c r="A23256" s="3">
        <v>622951</v>
      </c>
      <c r="B23256" s="5" t="s">
        <v>49</v>
      </c>
    </row>
    <row r="23257" spans="1:2" x14ac:dyDescent="0.3">
      <c r="A23257" s="3">
        <v>622951</v>
      </c>
      <c r="B23257" s="5" t="s">
        <v>1246</v>
      </c>
    </row>
    <row r="23258" spans="1:2" x14ac:dyDescent="0.3">
      <c r="A23258" s="3">
        <v>592807</v>
      </c>
      <c r="B23258" s="5" t="s">
        <v>49</v>
      </c>
    </row>
    <row r="23259" spans="1:2" x14ac:dyDescent="0.3">
      <c r="A23259" s="3">
        <v>565383</v>
      </c>
      <c r="B23259" s="5" t="s">
        <v>30</v>
      </c>
    </row>
    <row r="23260" spans="1:2" x14ac:dyDescent="0.3">
      <c r="A23260" s="3">
        <v>565383</v>
      </c>
      <c r="B23260" s="5" t="s">
        <v>1246</v>
      </c>
    </row>
    <row r="23261" spans="1:2" x14ac:dyDescent="0.3">
      <c r="A23261" s="3">
        <v>565383</v>
      </c>
      <c r="B23261" s="5" t="s">
        <v>49</v>
      </c>
    </row>
    <row r="23262" spans="1:2" x14ac:dyDescent="0.3">
      <c r="A23262" s="3">
        <v>596974</v>
      </c>
      <c r="B23262" s="5" t="s">
        <v>886</v>
      </c>
    </row>
    <row r="23263" spans="1:2" x14ac:dyDescent="0.3">
      <c r="A23263" s="3">
        <v>576040</v>
      </c>
      <c r="B23263" s="5" t="s">
        <v>777</v>
      </c>
    </row>
    <row r="23264" spans="1:2" x14ac:dyDescent="0.3">
      <c r="A23264" s="3">
        <v>576040</v>
      </c>
      <c r="B23264" s="5" t="s">
        <v>30</v>
      </c>
    </row>
    <row r="23265" spans="1:2" x14ac:dyDescent="0.3">
      <c r="A23265" s="3">
        <v>576040</v>
      </c>
      <c r="B23265" s="5" t="s">
        <v>6748</v>
      </c>
    </row>
    <row r="23266" spans="1:2" x14ac:dyDescent="0.3">
      <c r="A23266" s="3">
        <v>608826</v>
      </c>
      <c r="B23266" s="5" t="s">
        <v>2297</v>
      </c>
    </row>
    <row r="23267" spans="1:2" x14ac:dyDescent="0.3">
      <c r="A23267" s="3">
        <v>608826</v>
      </c>
      <c r="B23267" s="5" t="s">
        <v>30</v>
      </c>
    </row>
    <row r="23268" spans="1:2" x14ac:dyDescent="0.3">
      <c r="A23268" s="3">
        <v>608826</v>
      </c>
      <c r="B23268" s="5" t="s">
        <v>886</v>
      </c>
    </row>
    <row r="23269" spans="1:2" x14ac:dyDescent="0.3">
      <c r="A23269" s="3">
        <v>608826</v>
      </c>
      <c r="B23269" s="5" t="s">
        <v>49</v>
      </c>
    </row>
    <row r="23270" spans="1:2" x14ac:dyDescent="0.3">
      <c r="A23270" s="3">
        <v>496891</v>
      </c>
      <c r="B23270" s="5" t="s">
        <v>2297</v>
      </c>
    </row>
    <row r="23271" spans="1:2" x14ac:dyDescent="0.3">
      <c r="A23271" s="3">
        <v>496891</v>
      </c>
      <c r="B23271" s="5" t="s">
        <v>777</v>
      </c>
    </row>
    <row r="23272" spans="1:2" x14ac:dyDescent="0.3">
      <c r="A23272" s="3">
        <v>496891</v>
      </c>
      <c r="B23272" s="5" t="s">
        <v>30</v>
      </c>
    </row>
    <row r="23273" spans="1:2" x14ac:dyDescent="0.3">
      <c r="A23273" s="3">
        <v>660653</v>
      </c>
      <c r="B23273" s="5" t="s">
        <v>886</v>
      </c>
    </row>
    <row r="23274" spans="1:2" x14ac:dyDescent="0.3">
      <c r="A23274" s="3">
        <v>597089</v>
      </c>
      <c r="B23274" s="5" t="s">
        <v>1246</v>
      </c>
    </row>
    <row r="23275" spans="1:2" x14ac:dyDescent="0.3">
      <c r="A23275" s="3">
        <v>597089</v>
      </c>
      <c r="B23275" s="5" t="s">
        <v>49</v>
      </c>
    </row>
    <row r="23276" spans="1:2" x14ac:dyDescent="0.3">
      <c r="A23276" s="3">
        <v>597089</v>
      </c>
      <c r="B23276" s="5" t="s">
        <v>166</v>
      </c>
    </row>
    <row r="23277" spans="1:2" x14ac:dyDescent="0.3">
      <c r="A23277" s="3">
        <v>531735</v>
      </c>
      <c r="B23277" s="5" t="s">
        <v>30</v>
      </c>
    </row>
    <row r="23278" spans="1:2" x14ac:dyDescent="0.3">
      <c r="A23278" s="3">
        <v>575428</v>
      </c>
      <c r="B23278" s="5" t="s">
        <v>1246</v>
      </c>
    </row>
    <row r="23279" spans="1:2" x14ac:dyDescent="0.3">
      <c r="A23279" s="3">
        <v>575428</v>
      </c>
      <c r="B23279" s="5" t="s">
        <v>49</v>
      </c>
    </row>
    <row r="23280" spans="1:2" x14ac:dyDescent="0.3">
      <c r="A23280" s="3">
        <v>575428</v>
      </c>
      <c r="B23280" s="5" t="s">
        <v>166</v>
      </c>
    </row>
    <row r="23281" spans="1:2" x14ac:dyDescent="0.3">
      <c r="A23281" s="3">
        <v>606146</v>
      </c>
      <c r="B23281" s="5" t="s">
        <v>1246</v>
      </c>
    </row>
    <row r="23282" spans="1:2" x14ac:dyDescent="0.3">
      <c r="A23282" s="3">
        <v>606146</v>
      </c>
      <c r="B23282" s="5" t="s">
        <v>49</v>
      </c>
    </row>
    <row r="23283" spans="1:2" x14ac:dyDescent="0.3">
      <c r="A23283" s="3">
        <v>606146</v>
      </c>
      <c r="B23283" s="5" t="s">
        <v>166</v>
      </c>
    </row>
    <row r="23284" spans="1:2" x14ac:dyDescent="0.3">
      <c r="A23284" s="3">
        <v>613349</v>
      </c>
      <c r="B23284" s="5" t="s">
        <v>30</v>
      </c>
    </row>
    <row r="23285" spans="1:2" x14ac:dyDescent="0.3">
      <c r="A23285" s="3">
        <v>542830</v>
      </c>
      <c r="B23285" s="5" t="s">
        <v>30</v>
      </c>
    </row>
    <row r="23286" spans="1:2" x14ac:dyDescent="0.3">
      <c r="A23286" s="3">
        <v>542830</v>
      </c>
      <c r="B23286" s="5" t="s">
        <v>49</v>
      </c>
    </row>
    <row r="23287" spans="1:2" x14ac:dyDescent="0.3">
      <c r="A23287" s="3">
        <v>542830</v>
      </c>
      <c r="B23287" s="5" t="s">
        <v>6748</v>
      </c>
    </row>
    <row r="23288" spans="1:2" x14ac:dyDescent="0.3">
      <c r="A23288" s="3">
        <v>542830</v>
      </c>
      <c r="B23288" s="5" t="s">
        <v>886</v>
      </c>
    </row>
    <row r="23289" spans="1:2" x14ac:dyDescent="0.3">
      <c r="A23289" s="3">
        <v>627093</v>
      </c>
      <c r="B23289" s="5" t="s">
        <v>2297</v>
      </c>
    </row>
    <row r="23290" spans="1:2" x14ac:dyDescent="0.3">
      <c r="A23290" s="3">
        <v>627093</v>
      </c>
      <c r="B23290" s="5" t="s">
        <v>1139</v>
      </c>
    </row>
    <row r="23291" spans="1:2" x14ac:dyDescent="0.3">
      <c r="A23291" s="3">
        <v>627093</v>
      </c>
      <c r="B23291" s="5" t="s">
        <v>30</v>
      </c>
    </row>
    <row r="23292" spans="1:2" x14ac:dyDescent="0.3">
      <c r="A23292" s="3">
        <v>627093</v>
      </c>
      <c r="B23292" s="5" t="s">
        <v>6748</v>
      </c>
    </row>
    <row r="23293" spans="1:2" x14ac:dyDescent="0.3">
      <c r="A23293" s="3">
        <v>530076</v>
      </c>
      <c r="B23293" s="5" t="s">
        <v>30</v>
      </c>
    </row>
    <row r="23294" spans="1:2" x14ac:dyDescent="0.3">
      <c r="A23294" s="3">
        <v>530076</v>
      </c>
      <c r="B23294" s="5" t="s">
        <v>468</v>
      </c>
    </row>
    <row r="23295" spans="1:2" x14ac:dyDescent="0.3">
      <c r="A23295" s="3">
        <v>700869</v>
      </c>
      <c r="B23295" s="5" t="s">
        <v>886</v>
      </c>
    </row>
    <row r="23296" spans="1:2" x14ac:dyDescent="0.3">
      <c r="A23296" s="3">
        <v>505953</v>
      </c>
      <c r="B23296" s="5" t="s">
        <v>49</v>
      </c>
    </row>
    <row r="23297" spans="1:2" x14ac:dyDescent="0.3">
      <c r="A23297" s="3">
        <v>505953</v>
      </c>
      <c r="B23297" s="5" t="s">
        <v>1139</v>
      </c>
    </row>
    <row r="23298" spans="1:2" x14ac:dyDescent="0.3">
      <c r="A23298" s="3">
        <v>505953</v>
      </c>
      <c r="B23298" s="5" t="s">
        <v>6748</v>
      </c>
    </row>
    <row r="23299" spans="1:2" x14ac:dyDescent="0.3">
      <c r="A23299" s="3">
        <v>655730</v>
      </c>
      <c r="B23299" s="5" t="s">
        <v>1246</v>
      </c>
    </row>
    <row r="23300" spans="1:2" x14ac:dyDescent="0.3">
      <c r="A23300" s="3">
        <v>528644</v>
      </c>
      <c r="B23300" s="5" t="s">
        <v>2297</v>
      </c>
    </row>
    <row r="23301" spans="1:2" x14ac:dyDescent="0.3">
      <c r="A23301" s="3">
        <v>528644</v>
      </c>
      <c r="B23301" s="5" t="s">
        <v>30</v>
      </c>
    </row>
    <row r="23302" spans="1:2" x14ac:dyDescent="0.3">
      <c r="A23302" s="3">
        <v>528644</v>
      </c>
      <c r="B23302" s="5" t="s">
        <v>6748</v>
      </c>
    </row>
    <row r="23303" spans="1:2" x14ac:dyDescent="0.3">
      <c r="A23303" s="3">
        <v>528644</v>
      </c>
      <c r="B23303" s="5" t="s">
        <v>1139</v>
      </c>
    </row>
    <row r="23304" spans="1:2" x14ac:dyDescent="0.3">
      <c r="A23304" s="3">
        <v>492449</v>
      </c>
      <c r="B23304" s="5" t="s">
        <v>777</v>
      </c>
    </row>
    <row r="23305" spans="1:2" x14ac:dyDescent="0.3">
      <c r="A23305" s="3">
        <v>492449</v>
      </c>
      <c r="B23305" s="5" t="s">
        <v>166</v>
      </c>
    </row>
    <row r="23306" spans="1:2" x14ac:dyDescent="0.3">
      <c r="A23306" s="3">
        <v>553645</v>
      </c>
      <c r="B23306" s="5" t="s">
        <v>329</v>
      </c>
    </row>
    <row r="23307" spans="1:2" x14ac:dyDescent="0.3">
      <c r="A23307" s="3">
        <v>553645</v>
      </c>
      <c r="B23307" s="5" t="s">
        <v>2378</v>
      </c>
    </row>
    <row r="23308" spans="1:2" x14ac:dyDescent="0.3">
      <c r="A23308" s="3">
        <v>639421</v>
      </c>
      <c r="B23308" s="5" t="s">
        <v>886</v>
      </c>
    </row>
    <row r="23309" spans="1:2" x14ac:dyDescent="0.3">
      <c r="A23309" s="3">
        <v>639421</v>
      </c>
      <c r="B23309" s="5" t="s">
        <v>19406</v>
      </c>
    </row>
    <row r="23310" spans="1:2" x14ac:dyDescent="0.3">
      <c r="A23310" s="3">
        <v>492616</v>
      </c>
      <c r="B23310" s="5" t="s">
        <v>49</v>
      </c>
    </row>
    <row r="23311" spans="1:2" x14ac:dyDescent="0.3">
      <c r="A23311" s="3">
        <v>492616</v>
      </c>
      <c r="B23311" s="5" t="s">
        <v>166</v>
      </c>
    </row>
    <row r="23312" spans="1:2" x14ac:dyDescent="0.3">
      <c r="A23312" s="3">
        <v>612304</v>
      </c>
      <c r="B23312" s="5" t="s">
        <v>49</v>
      </c>
    </row>
    <row r="23313" spans="1:2" x14ac:dyDescent="0.3">
      <c r="A23313" s="3">
        <v>572628</v>
      </c>
      <c r="B23313" s="5" t="s">
        <v>49</v>
      </c>
    </row>
    <row r="23314" spans="1:2" x14ac:dyDescent="0.3">
      <c r="A23314" s="3">
        <v>572628</v>
      </c>
      <c r="B23314" s="5" t="s">
        <v>886</v>
      </c>
    </row>
    <row r="23315" spans="1:2" x14ac:dyDescent="0.3">
      <c r="A23315" s="3">
        <v>572628</v>
      </c>
      <c r="B23315" s="5" t="s">
        <v>166</v>
      </c>
    </row>
    <row r="23316" spans="1:2" x14ac:dyDescent="0.3">
      <c r="A23316" s="3">
        <v>587986</v>
      </c>
      <c r="B23316" s="5" t="s">
        <v>49</v>
      </c>
    </row>
    <row r="23317" spans="1:2" x14ac:dyDescent="0.3">
      <c r="A23317" s="3">
        <v>587986</v>
      </c>
      <c r="B23317" s="5" t="s">
        <v>166</v>
      </c>
    </row>
    <row r="23318" spans="1:2" x14ac:dyDescent="0.3">
      <c r="A23318" s="3">
        <v>597088</v>
      </c>
      <c r="B23318" s="5" t="s">
        <v>49</v>
      </c>
    </row>
    <row r="23319" spans="1:2" x14ac:dyDescent="0.3">
      <c r="A23319" s="3">
        <v>597088</v>
      </c>
      <c r="B23319" s="5" t="s">
        <v>886</v>
      </c>
    </row>
    <row r="23320" spans="1:2" x14ac:dyDescent="0.3">
      <c r="A23320" s="3">
        <v>589985</v>
      </c>
      <c r="B23320" s="5" t="s">
        <v>30</v>
      </c>
    </row>
    <row r="23321" spans="1:2" x14ac:dyDescent="0.3">
      <c r="A23321" s="3">
        <v>589985</v>
      </c>
      <c r="B23321" s="5" t="s">
        <v>49</v>
      </c>
    </row>
    <row r="23322" spans="1:2" x14ac:dyDescent="0.3">
      <c r="A23322" s="3">
        <v>575803</v>
      </c>
      <c r="B23322" s="5" t="s">
        <v>49</v>
      </c>
    </row>
    <row r="23323" spans="1:2" x14ac:dyDescent="0.3">
      <c r="A23323" s="3">
        <v>658767</v>
      </c>
      <c r="B23323" s="5" t="s">
        <v>1845</v>
      </c>
    </row>
    <row r="23324" spans="1:2" x14ac:dyDescent="0.3">
      <c r="A23324" s="3">
        <v>576712</v>
      </c>
      <c r="B23324" s="5" t="s">
        <v>329</v>
      </c>
    </row>
    <row r="23325" spans="1:2" x14ac:dyDescent="0.3">
      <c r="A23325" s="3">
        <v>513776</v>
      </c>
      <c r="B23325" s="5" t="s">
        <v>468</v>
      </c>
    </row>
    <row r="23326" spans="1:2" x14ac:dyDescent="0.3">
      <c r="A23326" s="3">
        <v>522887</v>
      </c>
      <c r="B23326" s="5" t="s">
        <v>2297</v>
      </c>
    </row>
    <row r="23327" spans="1:2" x14ac:dyDescent="0.3">
      <c r="A23327" s="3">
        <v>522887</v>
      </c>
      <c r="B23327" s="5" t="s">
        <v>1139</v>
      </c>
    </row>
    <row r="23328" spans="1:2" x14ac:dyDescent="0.3">
      <c r="A23328" s="3">
        <v>522887</v>
      </c>
      <c r="B23328" s="5" t="s">
        <v>6748</v>
      </c>
    </row>
    <row r="23329" spans="1:2" x14ac:dyDescent="0.3">
      <c r="A23329" s="3">
        <v>522887</v>
      </c>
      <c r="B23329" s="5" t="s">
        <v>30</v>
      </c>
    </row>
    <row r="23330" spans="1:2" x14ac:dyDescent="0.3">
      <c r="A23330" s="3">
        <v>498743</v>
      </c>
      <c r="B23330" s="5" t="s">
        <v>6841</v>
      </c>
    </row>
    <row r="23331" spans="1:2" x14ac:dyDescent="0.3">
      <c r="A23331" s="3">
        <v>523172</v>
      </c>
      <c r="B23331" s="5" t="s">
        <v>30</v>
      </c>
    </row>
    <row r="23332" spans="1:2" x14ac:dyDescent="0.3">
      <c r="A23332" s="3">
        <v>523172</v>
      </c>
      <c r="B23332" s="5" t="s">
        <v>49</v>
      </c>
    </row>
    <row r="23333" spans="1:2" x14ac:dyDescent="0.3">
      <c r="A23333" s="3">
        <v>574088</v>
      </c>
      <c r="B23333" s="5" t="s">
        <v>30</v>
      </c>
    </row>
    <row r="23334" spans="1:2" x14ac:dyDescent="0.3">
      <c r="A23334" s="3">
        <v>574088</v>
      </c>
      <c r="B23334" s="5" t="s">
        <v>6631</v>
      </c>
    </row>
    <row r="23335" spans="1:2" x14ac:dyDescent="0.3">
      <c r="A23335" s="3">
        <v>588001</v>
      </c>
      <c r="B23335" s="5" t="s">
        <v>30</v>
      </c>
    </row>
    <row r="23336" spans="1:2" x14ac:dyDescent="0.3">
      <c r="A23336" s="3">
        <v>613183</v>
      </c>
      <c r="B23336" s="5" t="s">
        <v>30</v>
      </c>
    </row>
    <row r="23337" spans="1:2" x14ac:dyDescent="0.3">
      <c r="A23337" s="3">
        <v>491037</v>
      </c>
      <c r="B23337" s="5" t="s">
        <v>2528</v>
      </c>
    </row>
    <row r="23338" spans="1:2" x14ac:dyDescent="0.3">
      <c r="A23338" s="3">
        <v>491037</v>
      </c>
      <c r="B23338" s="5" t="s">
        <v>166</v>
      </c>
    </row>
    <row r="23339" spans="1:2" x14ac:dyDescent="0.3">
      <c r="A23339" s="3">
        <v>491037</v>
      </c>
      <c r="B23339" s="5" t="s">
        <v>49</v>
      </c>
    </row>
    <row r="23340" spans="1:2" x14ac:dyDescent="0.3">
      <c r="A23340" s="3">
        <v>571419</v>
      </c>
      <c r="B23340" s="5" t="s">
        <v>49</v>
      </c>
    </row>
    <row r="23341" spans="1:2" x14ac:dyDescent="0.3">
      <c r="A23341" s="3">
        <v>571419</v>
      </c>
      <c r="B23341" s="5" t="s">
        <v>310</v>
      </c>
    </row>
    <row r="23342" spans="1:2" x14ac:dyDescent="0.3">
      <c r="A23342" s="3">
        <v>574321</v>
      </c>
      <c r="B23342" s="5" t="s">
        <v>49</v>
      </c>
    </row>
    <row r="23343" spans="1:2" x14ac:dyDescent="0.3">
      <c r="A23343" s="3">
        <v>574321</v>
      </c>
      <c r="B23343" s="5" t="s">
        <v>1246</v>
      </c>
    </row>
    <row r="23344" spans="1:2" x14ac:dyDescent="0.3">
      <c r="A23344" s="3">
        <v>590096</v>
      </c>
      <c r="B23344" s="5" t="s">
        <v>49</v>
      </c>
    </row>
    <row r="23345" spans="1:2" x14ac:dyDescent="0.3">
      <c r="A23345" s="3">
        <v>622668</v>
      </c>
      <c r="B23345" s="5" t="s">
        <v>886</v>
      </c>
    </row>
    <row r="23346" spans="1:2" x14ac:dyDescent="0.3">
      <c r="A23346" s="3">
        <v>618326</v>
      </c>
      <c r="B23346" s="5" t="s">
        <v>777</v>
      </c>
    </row>
    <row r="23347" spans="1:2" x14ac:dyDescent="0.3">
      <c r="A23347" s="3">
        <v>618326</v>
      </c>
      <c r="B23347" s="5" t="s">
        <v>310</v>
      </c>
    </row>
    <row r="23348" spans="1:2" x14ac:dyDescent="0.3">
      <c r="A23348" s="3">
        <v>618326</v>
      </c>
      <c r="B23348" s="5" t="s">
        <v>1139</v>
      </c>
    </row>
    <row r="23349" spans="1:2" x14ac:dyDescent="0.3">
      <c r="A23349" s="3">
        <v>544345</v>
      </c>
      <c r="B23349" s="5" t="s">
        <v>30</v>
      </c>
    </row>
    <row r="23350" spans="1:2" x14ac:dyDescent="0.3">
      <c r="A23350" s="3">
        <v>483096</v>
      </c>
      <c r="B23350" s="5" t="s">
        <v>166</v>
      </c>
    </row>
    <row r="23351" spans="1:2" x14ac:dyDescent="0.3">
      <c r="A23351" s="3">
        <v>483096</v>
      </c>
      <c r="B23351" s="5" t="s">
        <v>468</v>
      </c>
    </row>
    <row r="23352" spans="1:2" x14ac:dyDescent="0.3">
      <c r="A23352" s="3">
        <v>483096</v>
      </c>
      <c r="B23352" s="5" t="s">
        <v>30</v>
      </c>
    </row>
    <row r="23353" spans="1:2" x14ac:dyDescent="0.3">
      <c r="A23353" s="3">
        <v>696026</v>
      </c>
      <c r="B23353" s="5" t="s">
        <v>49</v>
      </c>
    </row>
    <row r="23354" spans="1:2" x14ac:dyDescent="0.3">
      <c r="A23354" s="3">
        <v>696026</v>
      </c>
      <c r="B23354" s="5" t="s">
        <v>886</v>
      </c>
    </row>
    <row r="23355" spans="1:2" x14ac:dyDescent="0.3">
      <c r="A23355" s="3">
        <v>604837</v>
      </c>
      <c r="B23355" s="5" t="s">
        <v>310</v>
      </c>
    </row>
    <row r="23356" spans="1:2" x14ac:dyDescent="0.3">
      <c r="A23356" s="3">
        <v>604837</v>
      </c>
      <c r="B23356" s="5" t="s">
        <v>777</v>
      </c>
    </row>
    <row r="23357" spans="1:2" x14ac:dyDescent="0.3">
      <c r="A23357" s="3">
        <v>604837</v>
      </c>
      <c r="B23357" s="5" t="s">
        <v>49</v>
      </c>
    </row>
    <row r="23358" spans="1:2" x14ac:dyDescent="0.3">
      <c r="A23358" s="3">
        <v>604837</v>
      </c>
      <c r="B23358" s="5" t="s">
        <v>7548</v>
      </c>
    </row>
    <row r="23359" spans="1:2" x14ac:dyDescent="0.3">
      <c r="A23359" s="3">
        <v>604837</v>
      </c>
      <c r="B23359" s="5" t="s">
        <v>1139</v>
      </c>
    </row>
    <row r="23360" spans="1:2" x14ac:dyDescent="0.3">
      <c r="A23360" s="3">
        <v>581475</v>
      </c>
      <c r="B23360" s="5" t="s">
        <v>49</v>
      </c>
    </row>
    <row r="23361" spans="1:2" x14ac:dyDescent="0.3">
      <c r="A23361" s="3">
        <v>548064</v>
      </c>
      <c r="B23361" s="5" t="s">
        <v>468</v>
      </c>
    </row>
    <row r="23362" spans="1:2" x14ac:dyDescent="0.3">
      <c r="A23362" s="3">
        <v>548064</v>
      </c>
      <c r="B23362" s="5" t="s">
        <v>30</v>
      </c>
    </row>
    <row r="23363" spans="1:2" x14ac:dyDescent="0.3">
      <c r="A23363" s="3">
        <v>548064</v>
      </c>
      <c r="B23363" s="5" t="s">
        <v>6631</v>
      </c>
    </row>
    <row r="23364" spans="1:2" x14ac:dyDescent="0.3">
      <c r="A23364" s="3">
        <v>579299</v>
      </c>
      <c r="B23364" s="5" t="s">
        <v>6748</v>
      </c>
    </row>
    <row r="23365" spans="1:2" x14ac:dyDescent="0.3">
      <c r="A23365" s="3">
        <v>579299</v>
      </c>
      <c r="B23365" s="5" t="s">
        <v>30</v>
      </c>
    </row>
    <row r="23366" spans="1:2" x14ac:dyDescent="0.3">
      <c r="A23366" s="3">
        <v>509733</v>
      </c>
      <c r="B23366" s="5" t="s">
        <v>2297</v>
      </c>
    </row>
    <row r="23367" spans="1:2" x14ac:dyDescent="0.3">
      <c r="A23367" s="3">
        <v>509733</v>
      </c>
      <c r="B23367" s="5" t="s">
        <v>1139</v>
      </c>
    </row>
    <row r="23368" spans="1:2" x14ac:dyDescent="0.3">
      <c r="A23368" s="3">
        <v>509733</v>
      </c>
      <c r="B23368" s="5" t="s">
        <v>30</v>
      </c>
    </row>
    <row r="23369" spans="1:2" x14ac:dyDescent="0.3">
      <c r="A23369" s="3">
        <v>509733</v>
      </c>
      <c r="B23369" s="5" t="s">
        <v>6748</v>
      </c>
    </row>
    <row r="23370" spans="1:2" x14ac:dyDescent="0.3">
      <c r="A23370" s="3">
        <v>501989</v>
      </c>
      <c r="B23370" s="5" t="s">
        <v>30</v>
      </c>
    </row>
    <row r="23371" spans="1:2" x14ac:dyDescent="0.3">
      <c r="A23371" s="3">
        <v>501989</v>
      </c>
      <c r="B23371" s="5" t="s">
        <v>49</v>
      </c>
    </row>
    <row r="23372" spans="1:2" x14ac:dyDescent="0.3">
      <c r="A23372" s="3">
        <v>501989</v>
      </c>
      <c r="B23372" s="5" t="s">
        <v>886</v>
      </c>
    </row>
    <row r="23373" spans="1:2" x14ac:dyDescent="0.3">
      <c r="A23373" s="3">
        <v>493066</v>
      </c>
      <c r="B23373" s="5" t="s">
        <v>166</v>
      </c>
    </row>
    <row r="23374" spans="1:2" x14ac:dyDescent="0.3">
      <c r="A23374" s="3">
        <v>437626</v>
      </c>
      <c r="B23374" s="5" t="s">
        <v>1246</v>
      </c>
    </row>
    <row r="23375" spans="1:2" x14ac:dyDescent="0.3">
      <c r="A23375" s="3">
        <v>437626</v>
      </c>
      <c r="B23375" s="5" t="s">
        <v>30</v>
      </c>
    </row>
    <row r="23376" spans="1:2" x14ac:dyDescent="0.3">
      <c r="A23376" s="3">
        <v>596650</v>
      </c>
      <c r="B23376" s="5" t="s">
        <v>886</v>
      </c>
    </row>
    <row r="23377" spans="1:2" x14ac:dyDescent="0.3">
      <c r="A23377" s="3">
        <v>596650</v>
      </c>
      <c r="B23377" s="5" t="s">
        <v>30</v>
      </c>
    </row>
    <row r="23378" spans="1:2" x14ac:dyDescent="0.3">
      <c r="A23378" s="3">
        <v>596650</v>
      </c>
      <c r="B23378" s="5" t="s">
        <v>49</v>
      </c>
    </row>
    <row r="23379" spans="1:2" x14ac:dyDescent="0.3">
      <c r="A23379" s="3">
        <v>567860</v>
      </c>
      <c r="B23379" s="5" t="s">
        <v>329</v>
      </c>
    </row>
    <row r="23380" spans="1:2" x14ac:dyDescent="0.3">
      <c r="A23380" s="3">
        <v>660033</v>
      </c>
      <c r="B23380" s="5" t="s">
        <v>1246</v>
      </c>
    </row>
    <row r="23381" spans="1:2" x14ac:dyDescent="0.3">
      <c r="A23381" s="3">
        <v>660033</v>
      </c>
      <c r="B23381" s="5" t="s">
        <v>777</v>
      </c>
    </row>
    <row r="23382" spans="1:2" x14ac:dyDescent="0.3">
      <c r="A23382" s="3">
        <v>695194</v>
      </c>
      <c r="B23382" s="5" t="s">
        <v>886</v>
      </c>
    </row>
    <row r="23383" spans="1:2" x14ac:dyDescent="0.3">
      <c r="A23383" s="3">
        <v>580944</v>
      </c>
      <c r="B23383" s="5" t="s">
        <v>468</v>
      </c>
    </row>
    <row r="23384" spans="1:2" x14ac:dyDescent="0.3">
      <c r="A23384" s="3">
        <v>580944</v>
      </c>
      <c r="B23384" s="5" t="s">
        <v>166</v>
      </c>
    </row>
    <row r="23385" spans="1:2" x14ac:dyDescent="0.3">
      <c r="A23385" s="3">
        <v>580944</v>
      </c>
      <c r="B23385" s="5" t="s">
        <v>19406</v>
      </c>
    </row>
    <row r="23386" spans="1:2" x14ac:dyDescent="0.3">
      <c r="A23386" s="3">
        <v>456529</v>
      </c>
      <c r="B23386" s="5" t="s">
        <v>468</v>
      </c>
    </row>
    <row r="23387" spans="1:2" x14ac:dyDescent="0.3">
      <c r="A23387" s="3">
        <v>456529</v>
      </c>
      <c r="B23387" s="5" t="s">
        <v>6631</v>
      </c>
    </row>
    <row r="23388" spans="1:2" x14ac:dyDescent="0.3">
      <c r="A23388" s="3">
        <v>456529</v>
      </c>
      <c r="B23388" s="5" t="s">
        <v>166</v>
      </c>
    </row>
    <row r="23389" spans="1:2" x14ac:dyDescent="0.3">
      <c r="A23389" s="3">
        <v>586586</v>
      </c>
      <c r="B23389" s="5" t="s">
        <v>468</v>
      </c>
    </row>
    <row r="23390" spans="1:2" x14ac:dyDescent="0.3">
      <c r="A23390" s="3">
        <v>619263</v>
      </c>
      <c r="B23390" s="5" t="s">
        <v>2528</v>
      </c>
    </row>
    <row r="23391" spans="1:2" x14ac:dyDescent="0.3">
      <c r="A23391" s="3">
        <v>543915</v>
      </c>
      <c r="B23391" s="5" t="s">
        <v>166</v>
      </c>
    </row>
    <row r="23392" spans="1:2" x14ac:dyDescent="0.3">
      <c r="A23392" s="3">
        <v>543915</v>
      </c>
      <c r="B23392" s="5" t="s">
        <v>6631</v>
      </c>
    </row>
    <row r="23393" spans="1:2" x14ac:dyDescent="0.3">
      <c r="A23393" s="3">
        <v>543915</v>
      </c>
      <c r="B23393" s="5" t="s">
        <v>468</v>
      </c>
    </row>
    <row r="23394" spans="1:2" x14ac:dyDescent="0.3">
      <c r="A23394" s="3">
        <v>566368</v>
      </c>
      <c r="B23394" s="5" t="s">
        <v>329</v>
      </c>
    </row>
    <row r="23395" spans="1:2" x14ac:dyDescent="0.3">
      <c r="A23395" s="3">
        <v>594082</v>
      </c>
      <c r="B23395" s="5" t="s">
        <v>329</v>
      </c>
    </row>
    <row r="23396" spans="1:2" x14ac:dyDescent="0.3">
      <c r="A23396" s="3">
        <v>595841</v>
      </c>
      <c r="B23396" s="5" t="s">
        <v>329</v>
      </c>
    </row>
    <row r="23397" spans="1:2" x14ac:dyDescent="0.3">
      <c r="A23397" s="3">
        <v>595841</v>
      </c>
      <c r="B23397" s="5" t="s">
        <v>7548</v>
      </c>
    </row>
    <row r="23398" spans="1:2" x14ac:dyDescent="0.3">
      <c r="A23398" s="3">
        <v>331986</v>
      </c>
      <c r="B23398" s="5" t="s">
        <v>49</v>
      </c>
    </row>
    <row r="23399" spans="1:2" x14ac:dyDescent="0.3">
      <c r="A23399" s="3">
        <v>553882</v>
      </c>
      <c r="B23399" s="5" t="s">
        <v>166</v>
      </c>
    </row>
    <row r="23400" spans="1:2" x14ac:dyDescent="0.3">
      <c r="A23400" s="3">
        <v>553882</v>
      </c>
      <c r="B23400" s="5" t="s">
        <v>49</v>
      </c>
    </row>
    <row r="23401" spans="1:2" x14ac:dyDescent="0.3">
      <c r="A23401" s="3">
        <v>582607</v>
      </c>
      <c r="B23401" s="5" t="s">
        <v>2528</v>
      </c>
    </row>
    <row r="23402" spans="1:2" x14ac:dyDescent="0.3">
      <c r="A23402" s="3">
        <v>582607</v>
      </c>
      <c r="B23402" s="5" t="s">
        <v>49</v>
      </c>
    </row>
    <row r="23403" spans="1:2" x14ac:dyDescent="0.3">
      <c r="A23403" s="3">
        <v>582607</v>
      </c>
      <c r="B23403" s="5" t="s">
        <v>1139</v>
      </c>
    </row>
    <row r="23404" spans="1:2" x14ac:dyDescent="0.3">
      <c r="A23404" s="3">
        <v>582607</v>
      </c>
      <c r="B23404" s="5" t="s">
        <v>1246</v>
      </c>
    </row>
    <row r="23405" spans="1:2" x14ac:dyDescent="0.3">
      <c r="A23405" s="3">
        <v>582607</v>
      </c>
      <c r="B23405" s="5" t="s">
        <v>777</v>
      </c>
    </row>
    <row r="23406" spans="1:2" x14ac:dyDescent="0.3">
      <c r="A23406" s="3">
        <v>610120</v>
      </c>
      <c r="B23406" s="5" t="s">
        <v>2378</v>
      </c>
    </row>
    <row r="23407" spans="1:2" x14ac:dyDescent="0.3">
      <c r="A23407" s="3">
        <v>614204</v>
      </c>
      <c r="B23407" s="5" t="s">
        <v>468</v>
      </c>
    </row>
    <row r="23408" spans="1:2" x14ac:dyDescent="0.3">
      <c r="A23408" s="3">
        <v>614204</v>
      </c>
      <c r="B23408" s="5" t="s">
        <v>6631</v>
      </c>
    </row>
    <row r="23409" spans="1:2" x14ac:dyDescent="0.3">
      <c r="A23409" s="3">
        <v>614204</v>
      </c>
      <c r="B23409" s="5" t="s">
        <v>166</v>
      </c>
    </row>
    <row r="23410" spans="1:2" x14ac:dyDescent="0.3">
      <c r="A23410" s="3">
        <v>528225</v>
      </c>
      <c r="B23410" s="5" t="s">
        <v>2297</v>
      </c>
    </row>
    <row r="23411" spans="1:2" x14ac:dyDescent="0.3">
      <c r="A23411" s="3">
        <v>528225</v>
      </c>
      <c r="B23411" s="5" t="s">
        <v>49</v>
      </c>
    </row>
    <row r="23412" spans="1:2" x14ac:dyDescent="0.3">
      <c r="A23412" s="3">
        <v>623521</v>
      </c>
      <c r="B23412" s="5" t="s">
        <v>468</v>
      </c>
    </row>
    <row r="23413" spans="1:2" x14ac:dyDescent="0.3">
      <c r="A23413" s="3">
        <v>623521</v>
      </c>
      <c r="B23413" s="5" t="s">
        <v>6631</v>
      </c>
    </row>
    <row r="23414" spans="1:2" x14ac:dyDescent="0.3">
      <c r="A23414" s="3">
        <v>623521</v>
      </c>
      <c r="B23414" s="5" t="s">
        <v>166</v>
      </c>
    </row>
    <row r="23415" spans="1:2" x14ac:dyDescent="0.3">
      <c r="A23415" s="3">
        <v>367198</v>
      </c>
      <c r="B23415" s="5" t="s">
        <v>777</v>
      </c>
    </row>
    <row r="23416" spans="1:2" x14ac:dyDescent="0.3">
      <c r="A23416" s="3">
        <v>367198</v>
      </c>
      <c r="B23416" s="5" t="s">
        <v>166</v>
      </c>
    </row>
    <row r="23417" spans="1:2" x14ac:dyDescent="0.3">
      <c r="A23417" s="3">
        <v>553141</v>
      </c>
      <c r="B23417" s="5" t="s">
        <v>468</v>
      </c>
    </row>
    <row r="23418" spans="1:2" x14ac:dyDescent="0.3">
      <c r="A23418" s="3">
        <v>553141</v>
      </c>
      <c r="B23418" s="5" t="s">
        <v>2848</v>
      </c>
    </row>
    <row r="23419" spans="1:2" x14ac:dyDescent="0.3">
      <c r="A23419" s="3">
        <v>525183</v>
      </c>
      <c r="B23419" s="5" t="s">
        <v>30</v>
      </c>
    </row>
    <row r="23420" spans="1:2" x14ac:dyDescent="0.3">
      <c r="A23420" s="3">
        <v>525183</v>
      </c>
      <c r="B23420" s="5" t="s">
        <v>49</v>
      </c>
    </row>
    <row r="23421" spans="1:2" x14ac:dyDescent="0.3">
      <c r="A23421" s="3">
        <v>543084</v>
      </c>
      <c r="B23421" s="5" t="s">
        <v>329</v>
      </c>
    </row>
    <row r="23422" spans="1:2" x14ac:dyDescent="0.3">
      <c r="A23422" s="3">
        <v>666950</v>
      </c>
      <c r="B23422" s="5" t="s">
        <v>886</v>
      </c>
    </row>
    <row r="23423" spans="1:2" x14ac:dyDescent="0.3">
      <c r="A23423" s="3">
        <v>566228</v>
      </c>
      <c r="B23423" s="5" t="s">
        <v>329</v>
      </c>
    </row>
    <row r="23424" spans="1:2" x14ac:dyDescent="0.3">
      <c r="A23424" s="3">
        <v>521844</v>
      </c>
      <c r="B23424" s="5" t="s">
        <v>30</v>
      </c>
    </row>
    <row r="23425" spans="1:2" x14ac:dyDescent="0.3">
      <c r="A23425" s="3">
        <v>551994</v>
      </c>
      <c r="B23425" s="5" t="s">
        <v>468</v>
      </c>
    </row>
    <row r="23426" spans="1:2" x14ac:dyDescent="0.3">
      <c r="A23426" s="3">
        <v>551994</v>
      </c>
      <c r="B23426" s="5" t="s">
        <v>166</v>
      </c>
    </row>
    <row r="23427" spans="1:2" x14ac:dyDescent="0.3">
      <c r="A23427" s="3">
        <v>584427</v>
      </c>
      <c r="B23427" s="5" t="s">
        <v>30</v>
      </c>
    </row>
    <row r="23428" spans="1:2" x14ac:dyDescent="0.3">
      <c r="A23428" s="3">
        <v>584427</v>
      </c>
      <c r="B23428" s="5" t="s">
        <v>49</v>
      </c>
    </row>
    <row r="23429" spans="1:2" x14ac:dyDescent="0.3">
      <c r="A23429" s="3">
        <v>554022</v>
      </c>
      <c r="B23429" s="5" t="s">
        <v>777</v>
      </c>
    </row>
    <row r="23430" spans="1:2" x14ac:dyDescent="0.3">
      <c r="A23430" s="3">
        <v>554022</v>
      </c>
      <c r="B23430" s="5" t="s">
        <v>310</v>
      </c>
    </row>
    <row r="23431" spans="1:2" x14ac:dyDescent="0.3">
      <c r="A23431" s="3">
        <v>554022</v>
      </c>
      <c r="B23431" s="5" t="s">
        <v>1139</v>
      </c>
    </row>
    <row r="23432" spans="1:2" x14ac:dyDescent="0.3">
      <c r="A23432" s="3">
        <v>547090</v>
      </c>
      <c r="B23432" s="5" t="s">
        <v>1139</v>
      </c>
    </row>
    <row r="23433" spans="1:2" x14ac:dyDescent="0.3">
      <c r="A23433" s="3">
        <v>547090</v>
      </c>
      <c r="B23433" s="5" t="s">
        <v>49</v>
      </c>
    </row>
    <row r="23434" spans="1:2" x14ac:dyDescent="0.3">
      <c r="A23434" s="3">
        <v>702037</v>
      </c>
      <c r="B23434" s="5" t="s">
        <v>468</v>
      </c>
    </row>
    <row r="23435" spans="1:2" x14ac:dyDescent="0.3">
      <c r="A23435" s="3">
        <v>652020</v>
      </c>
      <c r="B23435" s="5" t="s">
        <v>30</v>
      </c>
    </row>
    <row r="23436" spans="1:2" x14ac:dyDescent="0.3">
      <c r="A23436" s="3">
        <v>652020</v>
      </c>
      <c r="B23436" s="5" t="s">
        <v>2848</v>
      </c>
    </row>
    <row r="23437" spans="1:2" x14ac:dyDescent="0.3">
      <c r="A23437" s="3">
        <v>590123</v>
      </c>
      <c r="B23437" s="5" t="s">
        <v>6631</v>
      </c>
    </row>
    <row r="23438" spans="1:2" x14ac:dyDescent="0.3">
      <c r="A23438" s="3">
        <v>590123</v>
      </c>
      <c r="B23438" s="5" t="s">
        <v>19406</v>
      </c>
    </row>
    <row r="23439" spans="1:2" x14ac:dyDescent="0.3">
      <c r="A23439" s="3">
        <v>590123</v>
      </c>
      <c r="B23439" s="5" t="s">
        <v>166</v>
      </c>
    </row>
    <row r="23440" spans="1:2" x14ac:dyDescent="0.3">
      <c r="A23440" s="3">
        <v>590123</v>
      </c>
      <c r="B23440" s="5" t="s">
        <v>1246</v>
      </c>
    </row>
    <row r="23441" spans="1:2" x14ac:dyDescent="0.3">
      <c r="A23441" s="3">
        <v>616584</v>
      </c>
      <c r="B23441" s="5" t="s">
        <v>2378</v>
      </c>
    </row>
    <row r="23442" spans="1:2" x14ac:dyDescent="0.3">
      <c r="A23442" s="3">
        <v>616584</v>
      </c>
      <c r="B23442" s="5" t="s">
        <v>2848</v>
      </c>
    </row>
    <row r="23443" spans="1:2" x14ac:dyDescent="0.3">
      <c r="A23443" s="3">
        <v>721188</v>
      </c>
      <c r="B23443" s="5" t="s">
        <v>886</v>
      </c>
    </row>
    <row r="23444" spans="1:2" x14ac:dyDescent="0.3">
      <c r="A23444" s="3">
        <v>657024</v>
      </c>
      <c r="B23444" s="5" t="s">
        <v>49</v>
      </c>
    </row>
    <row r="23445" spans="1:2" x14ac:dyDescent="0.3">
      <c r="A23445" s="3">
        <v>657024</v>
      </c>
      <c r="B23445" s="5" t="s">
        <v>886</v>
      </c>
    </row>
    <row r="23446" spans="1:2" x14ac:dyDescent="0.3">
      <c r="A23446" s="3">
        <v>547539</v>
      </c>
      <c r="B23446" s="5" t="s">
        <v>30</v>
      </c>
    </row>
    <row r="23447" spans="1:2" x14ac:dyDescent="0.3">
      <c r="A23447" s="3">
        <v>547539</v>
      </c>
      <c r="B23447" s="5" t="s">
        <v>49</v>
      </c>
    </row>
    <row r="23448" spans="1:2" x14ac:dyDescent="0.3">
      <c r="A23448" s="3">
        <v>590017</v>
      </c>
      <c r="B23448" s="5" t="s">
        <v>30</v>
      </c>
    </row>
    <row r="23449" spans="1:2" x14ac:dyDescent="0.3">
      <c r="A23449" s="3">
        <v>644479</v>
      </c>
      <c r="B23449" s="5" t="s">
        <v>49</v>
      </c>
    </row>
    <row r="23450" spans="1:2" x14ac:dyDescent="0.3">
      <c r="A23450" s="3">
        <v>644479</v>
      </c>
      <c r="B23450" s="5" t="s">
        <v>30</v>
      </c>
    </row>
    <row r="23451" spans="1:2" x14ac:dyDescent="0.3">
      <c r="A23451" s="3">
        <v>643236</v>
      </c>
      <c r="B23451" s="5" t="s">
        <v>30</v>
      </c>
    </row>
    <row r="23452" spans="1:2" x14ac:dyDescent="0.3">
      <c r="A23452" s="3">
        <v>539364</v>
      </c>
      <c r="B23452" s="5" t="s">
        <v>468</v>
      </c>
    </row>
    <row r="23453" spans="1:2" x14ac:dyDescent="0.3">
      <c r="A23453" s="3">
        <v>539364</v>
      </c>
      <c r="B23453" s="5" t="s">
        <v>30</v>
      </c>
    </row>
    <row r="23454" spans="1:2" x14ac:dyDescent="0.3">
      <c r="A23454" s="3">
        <v>520679</v>
      </c>
      <c r="B23454" s="5" t="s">
        <v>49</v>
      </c>
    </row>
    <row r="23455" spans="1:2" x14ac:dyDescent="0.3">
      <c r="A23455" s="3">
        <v>520679</v>
      </c>
      <c r="B23455" s="5" t="s">
        <v>2378</v>
      </c>
    </row>
    <row r="23456" spans="1:2" x14ac:dyDescent="0.3">
      <c r="A23456" s="3">
        <v>586595</v>
      </c>
      <c r="B23456" s="5" t="s">
        <v>49</v>
      </c>
    </row>
    <row r="23457" spans="1:2" x14ac:dyDescent="0.3">
      <c r="A23457" s="3">
        <v>586595</v>
      </c>
      <c r="B23457" s="5" t="s">
        <v>468</v>
      </c>
    </row>
    <row r="23458" spans="1:2" x14ac:dyDescent="0.3">
      <c r="A23458" s="3">
        <v>586595</v>
      </c>
      <c r="B23458" s="5" t="s">
        <v>886</v>
      </c>
    </row>
    <row r="23459" spans="1:2" x14ac:dyDescent="0.3">
      <c r="A23459" s="3">
        <v>547258</v>
      </c>
      <c r="B23459" s="5" t="s">
        <v>30</v>
      </c>
    </row>
    <row r="23460" spans="1:2" x14ac:dyDescent="0.3">
      <c r="A23460" s="3">
        <v>575828</v>
      </c>
      <c r="B23460" s="5" t="s">
        <v>30</v>
      </c>
    </row>
    <row r="23461" spans="1:2" x14ac:dyDescent="0.3">
      <c r="A23461" s="3">
        <v>587065</v>
      </c>
      <c r="B23461" s="5" t="s">
        <v>2297</v>
      </c>
    </row>
    <row r="23462" spans="1:2" x14ac:dyDescent="0.3">
      <c r="A23462" s="3">
        <v>587065</v>
      </c>
      <c r="B23462" s="5" t="s">
        <v>1139</v>
      </c>
    </row>
    <row r="23463" spans="1:2" x14ac:dyDescent="0.3">
      <c r="A23463" s="3">
        <v>587065</v>
      </c>
      <c r="B23463" s="5" t="s">
        <v>6748</v>
      </c>
    </row>
    <row r="23464" spans="1:2" x14ac:dyDescent="0.3">
      <c r="A23464" s="3">
        <v>587065</v>
      </c>
      <c r="B23464" s="5" t="s">
        <v>2848</v>
      </c>
    </row>
    <row r="23465" spans="1:2" x14ac:dyDescent="0.3">
      <c r="A23465" s="3">
        <v>463364</v>
      </c>
      <c r="B23465" s="5" t="s">
        <v>166</v>
      </c>
    </row>
    <row r="23466" spans="1:2" x14ac:dyDescent="0.3">
      <c r="A23466" s="3">
        <v>463364</v>
      </c>
      <c r="B23466" s="5" t="s">
        <v>1139</v>
      </c>
    </row>
    <row r="23467" spans="1:2" x14ac:dyDescent="0.3">
      <c r="A23467" s="3">
        <v>463364</v>
      </c>
      <c r="B23467" s="5" t="s">
        <v>2848</v>
      </c>
    </row>
    <row r="23468" spans="1:2" x14ac:dyDescent="0.3">
      <c r="A23468" s="3">
        <v>463364</v>
      </c>
      <c r="B23468" s="5" t="s">
        <v>468</v>
      </c>
    </row>
    <row r="23469" spans="1:2" x14ac:dyDescent="0.3">
      <c r="A23469" s="3">
        <v>629014</v>
      </c>
      <c r="B23469" s="5" t="s">
        <v>777</v>
      </c>
    </row>
    <row r="23470" spans="1:2" x14ac:dyDescent="0.3">
      <c r="A23470" s="3">
        <v>629014</v>
      </c>
      <c r="B23470" s="5" t="s">
        <v>2297</v>
      </c>
    </row>
    <row r="23471" spans="1:2" x14ac:dyDescent="0.3">
      <c r="A23471" s="3">
        <v>629014</v>
      </c>
      <c r="B23471" s="5" t="s">
        <v>2528</v>
      </c>
    </row>
    <row r="23472" spans="1:2" x14ac:dyDescent="0.3">
      <c r="A23472" s="3">
        <v>565348</v>
      </c>
      <c r="B23472" s="5" t="s">
        <v>49</v>
      </c>
    </row>
    <row r="23473" spans="1:2" x14ac:dyDescent="0.3">
      <c r="A23473" s="3">
        <v>623627</v>
      </c>
      <c r="B23473" s="5" t="s">
        <v>49</v>
      </c>
    </row>
    <row r="23474" spans="1:2" x14ac:dyDescent="0.3">
      <c r="A23474" s="3">
        <v>623627</v>
      </c>
      <c r="B23474" s="5" t="s">
        <v>30</v>
      </c>
    </row>
    <row r="23475" spans="1:2" x14ac:dyDescent="0.3">
      <c r="A23475" s="3">
        <v>512019</v>
      </c>
      <c r="B23475" s="5" t="s">
        <v>30</v>
      </c>
    </row>
    <row r="23476" spans="1:2" x14ac:dyDescent="0.3">
      <c r="A23476" s="3">
        <v>512019</v>
      </c>
      <c r="B23476" s="5" t="s">
        <v>886</v>
      </c>
    </row>
    <row r="23477" spans="1:2" x14ac:dyDescent="0.3">
      <c r="A23477" s="3">
        <v>509853</v>
      </c>
      <c r="B23477" s="5" t="s">
        <v>1246</v>
      </c>
    </row>
    <row r="23478" spans="1:2" x14ac:dyDescent="0.3">
      <c r="A23478" s="3">
        <v>509853</v>
      </c>
      <c r="B23478" s="5" t="s">
        <v>166</v>
      </c>
    </row>
    <row r="23479" spans="1:2" x14ac:dyDescent="0.3">
      <c r="A23479" s="3">
        <v>587488</v>
      </c>
      <c r="B23479" s="5" t="s">
        <v>49</v>
      </c>
    </row>
    <row r="23480" spans="1:2" x14ac:dyDescent="0.3">
      <c r="A23480" s="3">
        <v>587488</v>
      </c>
      <c r="B23480" s="5" t="s">
        <v>468</v>
      </c>
    </row>
    <row r="23481" spans="1:2" x14ac:dyDescent="0.3">
      <c r="A23481" s="3">
        <v>587488</v>
      </c>
      <c r="B23481" s="5" t="s">
        <v>886</v>
      </c>
    </row>
    <row r="23482" spans="1:2" x14ac:dyDescent="0.3">
      <c r="A23482" s="3">
        <v>538227</v>
      </c>
      <c r="B23482" s="5" t="s">
        <v>2848</v>
      </c>
    </row>
    <row r="23483" spans="1:2" x14ac:dyDescent="0.3">
      <c r="A23483" s="3">
        <v>538227</v>
      </c>
      <c r="B23483" s="5" t="s">
        <v>30</v>
      </c>
    </row>
    <row r="23484" spans="1:2" x14ac:dyDescent="0.3">
      <c r="A23484" s="3">
        <v>538227</v>
      </c>
      <c r="B23484" s="5" t="s">
        <v>468</v>
      </c>
    </row>
    <row r="23485" spans="1:2" x14ac:dyDescent="0.3">
      <c r="A23485" s="3">
        <v>589157</v>
      </c>
      <c r="B23485" s="5" t="s">
        <v>777</v>
      </c>
    </row>
    <row r="23486" spans="1:2" x14ac:dyDescent="0.3">
      <c r="A23486" s="3">
        <v>589157</v>
      </c>
      <c r="B23486" s="5" t="s">
        <v>1246</v>
      </c>
    </row>
    <row r="23487" spans="1:2" x14ac:dyDescent="0.3">
      <c r="A23487" s="3">
        <v>589157</v>
      </c>
      <c r="B23487" s="5" t="s">
        <v>166</v>
      </c>
    </row>
    <row r="23488" spans="1:2" x14ac:dyDescent="0.3">
      <c r="A23488" s="3">
        <v>589157</v>
      </c>
      <c r="B23488" s="5" t="s">
        <v>49</v>
      </c>
    </row>
    <row r="23489" spans="1:2" x14ac:dyDescent="0.3">
      <c r="A23489" s="3">
        <v>565719</v>
      </c>
      <c r="B23489" s="5" t="s">
        <v>329</v>
      </c>
    </row>
    <row r="23490" spans="1:2" x14ac:dyDescent="0.3">
      <c r="A23490" s="3">
        <v>575942</v>
      </c>
      <c r="B23490" s="5" t="s">
        <v>30</v>
      </c>
    </row>
    <row r="23491" spans="1:2" x14ac:dyDescent="0.3">
      <c r="A23491" s="3">
        <v>586577</v>
      </c>
      <c r="B23491" s="5" t="s">
        <v>329</v>
      </c>
    </row>
    <row r="23492" spans="1:2" x14ac:dyDescent="0.3">
      <c r="A23492" s="3">
        <v>586577</v>
      </c>
      <c r="B23492" s="5" t="s">
        <v>468</v>
      </c>
    </row>
    <row r="23493" spans="1:2" x14ac:dyDescent="0.3">
      <c r="A23493" s="3">
        <v>543343</v>
      </c>
      <c r="B23493" s="5" t="s">
        <v>30</v>
      </c>
    </row>
    <row r="23494" spans="1:2" x14ac:dyDescent="0.3">
      <c r="A23494" s="3">
        <v>543343</v>
      </c>
      <c r="B23494" s="5" t="s">
        <v>166</v>
      </c>
    </row>
    <row r="23495" spans="1:2" x14ac:dyDescent="0.3">
      <c r="A23495" s="3">
        <v>543343</v>
      </c>
      <c r="B23495" s="5" t="s">
        <v>2378</v>
      </c>
    </row>
    <row r="23496" spans="1:2" x14ac:dyDescent="0.3">
      <c r="A23496" s="3">
        <v>570260</v>
      </c>
      <c r="B23496" s="5" t="s">
        <v>30</v>
      </c>
    </row>
    <row r="23497" spans="1:2" x14ac:dyDescent="0.3">
      <c r="A23497" s="3">
        <v>570260</v>
      </c>
      <c r="B23497" s="5" t="s">
        <v>49</v>
      </c>
    </row>
    <row r="23498" spans="1:2" x14ac:dyDescent="0.3">
      <c r="A23498" s="3">
        <v>564251</v>
      </c>
      <c r="B23498" s="5" t="s">
        <v>49</v>
      </c>
    </row>
    <row r="23499" spans="1:2" x14ac:dyDescent="0.3">
      <c r="A23499" s="3">
        <v>564251</v>
      </c>
      <c r="B23499" s="5" t="s">
        <v>6631</v>
      </c>
    </row>
    <row r="23500" spans="1:2" x14ac:dyDescent="0.3">
      <c r="A23500" s="3">
        <v>564251</v>
      </c>
      <c r="B23500" s="5" t="s">
        <v>166</v>
      </c>
    </row>
    <row r="23501" spans="1:2" x14ac:dyDescent="0.3">
      <c r="A23501" s="3">
        <v>505060</v>
      </c>
      <c r="B23501" s="5" t="s">
        <v>468</v>
      </c>
    </row>
    <row r="23502" spans="1:2" x14ac:dyDescent="0.3">
      <c r="A23502" s="3">
        <v>505060</v>
      </c>
      <c r="B23502" s="5" t="s">
        <v>166</v>
      </c>
    </row>
    <row r="23503" spans="1:2" x14ac:dyDescent="0.3">
      <c r="A23503" s="3">
        <v>536841</v>
      </c>
      <c r="B23503" s="5" t="s">
        <v>329</v>
      </c>
    </row>
    <row r="23504" spans="1:2" x14ac:dyDescent="0.3">
      <c r="A23504" s="3">
        <v>650273</v>
      </c>
      <c r="B23504" s="5" t="s">
        <v>49</v>
      </c>
    </row>
    <row r="23505" spans="1:2" x14ac:dyDescent="0.3">
      <c r="A23505" s="3">
        <v>650273</v>
      </c>
      <c r="B23505" s="5" t="s">
        <v>886</v>
      </c>
    </row>
    <row r="23506" spans="1:2" x14ac:dyDescent="0.3">
      <c r="A23506" s="3">
        <v>589982</v>
      </c>
      <c r="B23506" s="5" t="s">
        <v>1139</v>
      </c>
    </row>
    <row r="23507" spans="1:2" x14ac:dyDescent="0.3">
      <c r="A23507" s="3">
        <v>589982</v>
      </c>
      <c r="B23507" s="5" t="s">
        <v>6748</v>
      </c>
    </row>
    <row r="23508" spans="1:2" x14ac:dyDescent="0.3">
      <c r="A23508" s="3">
        <v>613200</v>
      </c>
      <c r="B23508" s="5" t="s">
        <v>2297</v>
      </c>
    </row>
    <row r="23509" spans="1:2" x14ac:dyDescent="0.3">
      <c r="A23509" s="3">
        <v>613200</v>
      </c>
      <c r="B23509" s="5" t="s">
        <v>777</v>
      </c>
    </row>
    <row r="23510" spans="1:2" x14ac:dyDescent="0.3">
      <c r="A23510" s="3">
        <v>613200</v>
      </c>
      <c r="B23510" s="5" t="s">
        <v>49</v>
      </c>
    </row>
    <row r="23511" spans="1:2" x14ac:dyDescent="0.3">
      <c r="A23511" s="3">
        <v>591889</v>
      </c>
      <c r="B23511" s="5" t="s">
        <v>166</v>
      </c>
    </row>
    <row r="23512" spans="1:2" x14ac:dyDescent="0.3">
      <c r="A23512" s="3">
        <v>591889</v>
      </c>
      <c r="B23512" s="5" t="s">
        <v>19406</v>
      </c>
    </row>
    <row r="23513" spans="1:2" x14ac:dyDescent="0.3">
      <c r="A23513" s="3">
        <v>515908</v>
      </c>
      <c r="B23513" s="5" t="s">
        <v>166</v>
      </c>
    </row>
    <row r="23514" spans="1:2" x14ac:dyDescent="0.3">
      <c r="A23514" s="3">
        <v>515908</v>
      </c>
      <c r="B23514" s="5" t="s">
        <v>468</v>
      </c>
    </row>
    <row r="23515" spans="1:2" x14ac:dyDescent="0.3">
      <c r="A23515" s="3">
        <v>515908</v>
      </c>
      <c r="B23515" s="5" t="s">
        <v>6631</v>
      </c>
    </row>
    <row r="23516" spans="1:2" x14ac:dyDescent="0.3">
      <c r="A23516" s="3">
        <v>606952</v>
      </c>
      <c r="B23516" s="5" t="s">
        <v>49</v>
      </c>
    </row>
    <row r="23517" spans="1:2" x14ac:dyDescent="0.3">
      <c r="A23517" s="3">
        <v>647117</v>
      </c>
      <c r="B23517" s="5" t="s">
        <v>49</v>
      </c>
    </row>
    <row r="23518" spans="1:2" x14ac:dyDescent="0.3">
      <c r="A23518" s="3">
        <v>647117</v>
      </c>
      <c r="B23518" s="5" t="s">
        <v>886</v>
      </c>
    </row>
    <row r="23519" spans="1:2" x14ac:dyDescent="0.3">
      <c r="A23519" s="3">
        <v>597295</v>
      </c>
      <c r="B23519" s="5" t="s">
        <v>886</v>
      </c>
    </row>
    <row r="23520" spans="1:2" x14ac:dyDescent="0.3">
      <c r="A23520" s="3">
        <v>597295</v>
      </c>
      <c r="B23520" s="5" t="s">
        <v>30</v>
      </c>
    </row>
    <row r="23521" spans="1:2" x14ac:dyDescent="0.3">
      <c r="A23521" s="3">
        <v>553002</v>
      </c>
      <c r="B23521" s="5" t="s">
        <v>30</v>
      </c>
    </row>
    <row r="23522" spans="1:2" x14ac:dyDescent="0.3">
      <c r="A23522" s="3">
        <v>553002</v>
      </c>
      <c r="B23522" s="5" t="s">
        <v>6748</v>
      </c>
    </row>
    <row r="23523" spans="1:2" x14ac:dyDescent="0.3">
      <c r="A23523" s="3">
        <v>553002</v>
      </c>
      <c r="B23523" s="5" t="s">
        <v>1139</v>
      </c>
    </row>
    <row r="23524" spans="1:2" x14ac:dyDescent="0.3">
      <c r="A23524" s="3">
        <v>595766</v>
      </c>
      <c r="B23524" s="5" t="s">
        <v>886</v>
      </c>
    </row>
    <row r="23525" spans="1:2" x14ac:dyDescent="0.3">
      <c r="A23525" s="3">
        <v>524659</v>
      </c>
      <c r="B23525" s="5" t="s">
        <v>1246</v>
      </c>
    </row>
    <row r="23526" spans="1:2" x14ac:dyDescent="0.3">
      <c r="A23526" s="3">
        <v>524659</v>
      </c>
      <c r="B23526" s="5" t="s">
        <v>49</v>
      </c>
    </row>
    <row r="23527" spans="1:2" x14ac:dyDescent="0.3">
      <c r="A23527" s="3">
        <v>524659</v>
      </c>
      <c r="B23527" s="5" t="s">
        <v>777</v>
      </c>
    </row>
    <row r="23528" spans="1:2" x14ac:dyDescent="0.3">
      <c r="A23528" s="3">
        <v>621476</v>
      </c>
      <c r="B23528" s="5" t="s">
        <v>1246</v>
      </c>
    </row>
    <row r="23529" spans="1:2" x14ac:dyDescent="0.3">
      <c r="A23529" s="3">
        <v>621476</v>
      </c>
      <c r="B23529" s="5" t="s">
        <v>49</v>
      </c>
    </row>
    <row r="23530" spans="1:2" x14ac:dyDescent="0.3">
      <c r="A23530" s="3">
        <v>652810</v>
      </c>
      <c r="B23530" s="5" t="s">
        <v>777</v>
      </c>
    </row>
    <row r="23531" spans="1:2" x14ac:dyDescent="0.3">
      <c r="A23531" s="3">
        <v>575361</v>
      </c>
      <c r="B23531" s="5" t="s">
        <v>468</v>
      </c>
    </row>
    <row r="23532" spans="1:2" x14ac:dyDescent="0.3">
      <c r="A23532" s="3">
        <v>575361</v>
      </c>
      <c r="B23532" s="5" t="s">
        <v>166</v>
      </c>
    </row>
    <row r="23533" spans="1:2" x14ac:dyDescent="0.3">
      <c r="A23533" s="3">
        <v>567410</v>
      </c>
      <c r="B23533" s="5" t="s">
        <v>49</v>
      </c>
    </row>
    <row r="23534" spans="1:2" x14ac:dyDescent="0.3">
      <c r="A23534" s="3">
        <v>575190</v>
      </c>
      <c r="B23534" s="5" t="s">
        <v>329</v>
      </c>
    </row>
    <row r="23535" spans="1:2" x14ac:dyDescent="0.3">
      <c r="A23535" s="3">
        <v>570488</v>
      </c>
      <c r="B23535" s="5" t="s">
        <v>1139</v>
      </c>
    </row>
    <row r="23536" spans="1:2" x14ac:dyDescent="0.3">
      <c r="A23536" s="3">
        <v>570488</v>
      </c>
      <c r="B23536" s="5" t="s">
        <v>49</v>
      </c>
    </row>
    <row r="23537" spans="1:2" x14ac:dyDescent="0.3">
      <c r="A23537" s="3">
        <v>570488</v>
      </c>
      <c r="B23537" s="5" t="s">
        <v>6748</v>
      </c>
    </row>
    <row r="23538" spans="1:2" x14ac:dyDescent="0.3">
      <c r="A23538" s="3">
        <v>542444</v>
      </c>
      <c r="B23538" s="5" t="s">
        <v>49</v>
      </c>
    </row>
    <row r="23539" spans="1:2" x14ac:dyDescent="0.3">
      <c r="A23539" s="3">
        <v>542444</v>
      </c>
      <c r="B23539" s="5" t="s">
        <v>166</v>
      </c>
    </row>
    <row r="23540" spans="1:2" x14ac:dyDescent="0.3">
      <c r="A23540" s="3">
        <v>542444</v>
      </c>
      <c r="B23540" s="5" t="s">
        <v>310</v>
      </c>
    </row>
    <row r="23541" spans="1:2" x14ac:dyDescent="0.3">
      <c r="A23541" s="3">
        <v>544812</v>
      </c>
      <c r="B23541" s="5" t="s">
        <v>49</v>
      </c>
    </row>
    <row r="23542" spans="1:2" x14ac:dyDescent="0.3">
      <c r="A23542" s="3">
        <v>614199</v>
      </c>
      <c r="B23542" s="5" t="s">
        <v>468</v>
      </c>
    </row>
    <row r="23543" spans="1:2" x14ac:dyDescent="0.3">
      <c r="A23543" s="3">
        <v>614199</v>
      </c>
      <c r="B23543" s="5" t="s">
        <v>6631</v>
      </c>
    </row>
    <row r="23544" spans="1:2" x14ac:dyDescent="0.3">
      <c r="A23544" s="3">
        <v>614199</v>
      </c>
      <c r="B23544" s="5" t="s">
        <v>166</v>
      </c>
    </row>
    <row r="23545" spans="1:2" x14ac:dyDescent="0.3">
      <c r="A23545" s="3">
        <v>582494</v>
      </c>
      <c r="B23545" s="5" t="s">
        <v>310</v>
      </c>
    </row>
    <row r="23546" spans="1:2" x14ac:dyDescent="0.3">
      <c r="A23546" s="3">
        <v>582494</v>
      </c>
      <c r="B23546" s="5" t="s">
        <v>7548</v>
      </c>
    </row>
    <row r="23547" spans="1:2" x14ac:dyDescent="0.3">
      <c r="A23547" s="3">
        <v>582494</v>
      </c>
      <c r="B23547" s="5" t="s">
        <v>777</v>
      </c>
    </row>
    <row r="23548" spans="1:2" x14ac:dyDescent="0.3">
      <c r="A23548" s="3">
        <v>592689</v>
      </c>
      <c r="B23548" s="5" t="s">
        <v>2297</v>
      </c>
    </row>
    <row r="23549" spans="1:2" x14ac:dyDescent="0.3">
      <c r="A23549" s="3">
        <v>592689</v>
      </c>
      <c r="B23549" s="5" t="s">
        <v>777</v>
      </c>
    </row>
    <row r="23550" spans="1:2" x14ac:dyDescent="0.3">
      <c r="A23550" s="3">
        <v>592689</v>
      </c>
      <c r="B23550" s="5" t="s">
        <v>1139</v>
      </c>
    </row>
    <row r="23551" spans="1:2" x14ac:dyDescent="0.3">
      <c r="A23551" s="3">
        <v>592689</v>
      </c>
      <c r="B23551" s="5" t="s">
        <v>6748</v>
      </c>
    </row>
    <row r="23552" spans="1:2" x14ac:dyDescent="0.3">
      <c r="A23552" s="3">
        <v>582895</v>
      </c>
      <c r="B23552" s="5" t="s">
        <v>49</v>
      </c>
    </row>
    <row r="23553" spans="1:2" x14ac:dyDescent="0.3">
      <c r="A23553" s="3">
        <v>582895</v>
      </c>
      <c r="B23553" s="5" t="s">
        <v>1246</v>
      </c>
    </row>
    <row r="23554" spans="1:2" x14ac:dyDescent="0.3">
      <c r="A23554" s="3">
        <v>582895</v>
      </c>
      <c r="B23554" s="5" t="s">
        <v>166</v>
      </c>
    </row>
    <row r="23555" spans="1:2" x14ac:dyDescent="0.3">
      <c r="A23555" s="3">
        <v>548544</v>
      </c>
      <c r="B23555" s="5" t="s">
        <v>49</v>
      </c>
    </row>
    <row r="23556" spans="1:2" x14ac:dyDescent="0.3">
      <c r="A23556" s="3">
        <v>534993</v>
      </c>
      <c r="B23556" s="5" t="s">
        <v>49</v>
      </c>
    </row>
    <row r="23557" spans="1:2" x14ac:dyDescent="0.3">
      <c r="A23557" s="3">
        <v>534993</v>
      </c>
      <c r="B23557" s="5" t="s">
        <v>777</v>
      </c>
    </row>
    <row r="23558" spans="1:2" x14ac:dyDescent="0.3">
      <c r="A23558" s="3">
        <v>339395</v>
      </c>
      <c r="B23558" s="5" t="s">
        <v>1246</v>
      </c>
    </row>
    <row r="23559" spans="1:2" x14ac:dyDescent="0.3">
      <c r="A23559" s="3">
        <v>339395</v>
      </c>
      <c r="B23559" s="5" t="s">
        <v>49</v>
      </c>
    </row>
    <row r="23560" spans="1:2" x14ac:dyDescent="0.3">
      <c r="A23560" s="3">
        <v>506815</v>
      </c>
      <c r="B23560" s="5" t="s">
        <v>1246</v>
      </c>
    </row>
    <row r="23561" spans="1:2" x14ac:dyDescent="0.3">
      <c r="A23561" s="3">
        <v>506815</v>
      </c>
      <c r="B23561" s="5" t="s">
        <v>166</v>
      </c>
    </row>
    <row r="23562" spans="1:2" x14ac:dyDescent="0.3">
      <c r="A23562" s="3">
        <v>593660</v>
      </c>
      <c r="B23562" s="5" t="s">
        <v>30</v>
      </c>
    </row>
    <row r="23563" spans="1:2" x14ac:dyDescent="0.3">
      <c r="A23563" s="3">
        <v>593660</v>
      </c>
      <c r="B23563" s="5" t="s">
        <v>6748</v>
      </c>
    </row>
    <row r="23564" spans="1:2" x14ac:dyDescent="0.3">
      <c r="A23564" s="3">
        <v>483353</v>
      </c>
      <c r="B23564" s="5" t="s">
        <v>166</v>
      </c>
    </row>
    <row r="23565" spans="1:2" x14ac:dyDescent="0.3">
      <c r="A23565" s="3">
        <v>559713</v>
      </c>
      <c r="B23565" s="5" t="s">
        <v>30</v>
      </c>
    </row>
    <row r="23566" spans="1:2" x14ac:dyDescent="0.3">
      <c r="A23566" s="3">
        <v>559713</v>
      </c>
      <c r="B23566" s="5" t="s">
        <v>49</v>
      </c>
    </row>
    <row r="23567" spans="1:2" x14ac:dyDescent="0.3">
      <c r="A23567" s="3">
        <v>440444</v>
      </c>
      <c r="B23567" s="5" t="s">
        <v>468</v>
      </c>
    </row>
    <row r="23568" spans="1:2" x14ac:dyDescent="0.3">
      <c r="A23568" s="3">
        <v>440444</v>
      </c>
      <c r="B23568" s="5" t="s">
        <v>166</v>
      </c>
    </row>
    <row r="23569" spans="1:2" x14ac:dyDescent="0.3">
      <c r="A23569" s="3">
        <v>593911</v>
      </c>
      <c r="B23569" s="5" t="s">
        <v>49</v>
      </c>
    </row>
    <row r="23570" spans="1:2" x14ac:dyDescent="0.3">
      <c r="A23570" s="3">
        <v>593911</v>
      </c>
      <c r="B23570" s="5" t="s">
        <v>886</v>
      </c>
    </row>
    <row r="23571" spans="1:2" x14ac:dyDescent="0.3">
      <c r="A23571" s="3">
        <v>765690</v>
      </c>
      <c r="B23571" s="5" t="s">
        <v>1845</v>
      </c>
    </row>
    <row r="23572" spans="1:2" x14ac:dyDescent="0.3">
      <c r="A23572" s="3">
        <v>721183</v>
      </c>
      <c r="B23572" s="5" t="s">
        <v>886</v>
      </c>
    </row>
    <row r="23573" spans="1:2" x14ac:dyDescent="0.3">
      <c r="A23573" s="3">
        <v>524787</v>
      </c>
      <c r="B23573" s="5" t="s">
        <v>468</v>
      </c>
    </row>
    <row r="23574" spans="1:2" x14ac:dyDescent="0.3">
      <c r="A23574" s="3">
        <v>524787</v>
      </c>
      <c r="B23574" s="5" t="s">
        <v>166</v>
      </c>
    </row>
    <row r="23575" spans="1:2" x14ac:dyDescent="0.3">
      <c r="A23575" s="3">
        <v>565312</v>
      </c>
      <c r="B23575" s="5" t="s">
        <v>329</v>
      </c>
    </row>
    <row r="23576" spans="1:2" x14ac:dyDescent="0.3">
      <c r="A23576" s="3">
        <v>543917</v>
      </c>
      <c r="B23576" s="5" t="s">
        <v>1246</v>
      </c>
    </row>
    <row r="23577" spans="1:2" x14ac:dyDescent="0.3">
      <c r="A23577" s="3">
        <v>543917</v>
      </c>
      <c r="B23577" s="5" t="s">
        <v>468</v>
      </c>
    </row>
    <row r="23578" spans="1:2" x14ac:dyDescent="0.3">
      <c r="A23578" s="3">
        <v>543917</v>
      </c>
      <c r="B23578" s="5" t="s">
        <v>166</v>
      </c>
    </row>
    <row r="23579" spans="1:2" x14ac:dyDescent="0.3">
      <c r="A23579" s="3">
        <v>618215</v>
      </c>
      <c r="B23579" s="5" t="s">
        <v>329</v>
      </c>
    </row>
    <row r="23580" spans="1:2" x14ac:dyDescent="0.3">
      <c r="A23580" s="3">
        <v>529245</v>
      </c>
      <c r="B23580" s="5" t="s">
        <v>19406</v>
      </c>
    </row>
    <row r="23581" spans="1:2" x14ac:dyDescent="0.3">
      <c r="A23581" s="3">
        <v>529245</v>
      </c>
      <c r="B23581" s="5" t="s">
        <v>6631</v>
      </c>
    </row>
    <row r="23582" spans="1:2" x14ac:dyDescent="0.3">
      <c r="A23582" s="3">
        <v>529245</v>
      </c>
      <c r="B23582" s="5" t="s">
        <v>166</v>
      </c>
    </row>
    <row r="23583" spans="1:2" x14ac:dyDescent="0.3">
      <c r="A23583" s="3">
        <v>534011</v>
      </c>
      <c r="B23583" s="5" t="s">
        <v>166</v>
      </c>
    </row>
    <row r="23584" spans="1:2" x14ac:dyDescent="0.3">
      <c r="A23584" s="3">
        <v>534011</v>
      </c>
      <c r="B23584" s="5" t="s">
        <v>468</v>
      </c>
    </row>
    <row r="23585" spans="1:2" x14ac:dyDescent="0.3">
      <c r="A23585" s="3">
        <v>592136</v>
      </c>
      <c r="B23585" s="5" t="s">
        <v>30</v>
      </c>
    </row>
    <row r="23586" spans="1:2" x14ac:dyDescent="0.3">
      <c r="A23586" s="3">
        <v>592136</v>
      </c>
      <c r="B23586" s="5" t="s">
        <v>329</v>
      </c>
    </row>
    <row r="23587" spans="1:2" x14ac:dyDescent="0.3">
      <c r="A23587" s="3">
        <v>592136</v>
      </c>
      <c r="B23587" s="5" t="s">
        <v>19406</v>
      </c>
    </row>
    <row r="23588" spans="1:2" x14ac:dyDescent="0.3">
      <c r="A23588" s="3">
        <v>915824</v>
      </c>
      <c r="B23588" s="5" t="s">
        <v>1845</v>
      </c>
    </row>
    <row r="23589" spans="1:2" x14ac:dyDescent="0.3">
      <c r="A23589" s="3">
        <v>611562</v>
      </c>
      <c r="B23589" s="5" t="s">
        <v>777</v>
      </c>
    </row>
    <row r="23590" spans="1:2" x14ac:dyDescent="0.3">
      <c r="A23590" s="3">
        <v>583794</v>
      </c>
      <c r="B23590" s="5" t="s">
        <v>777</v>
      </c>
    </row>
    <row r="23591" spans="1:2" x14ac:dyDescent="0.3">
      <c r="A23591" s="3">
        <v>583794</v>
      </c>
      <c r="B23591" s="5" t="s">
        <v>1246</v>
      </c>
    </row>
    <row r="23592" spans="1:2" x14ac:dyDescent="0.3">
      <c r="A23592" s="3">
        <v>583794</v>
      </c>
      <c r="B23592" s="5" t="s">
        <v>49</v>
      </c>
    </row>
    <row r="23593" spans="1:2" x14ac:dyDescent="0.3">
      <c r="A23593" s="3">
        <v>571786</v>
      </c>
      <c r="B23593" s="5" t="s">
        <v>777</v>
      </c>
    </row>
    <row r="23594" spans="1:2" x14ac:dyDescent="0.3">
      <c r="A23594" s="3">
        <v>571786</v>
      </c>
      <c r="B23594" s="5" t="s">
        <v>30</v>
      </c>
    </row>
    <row r="23595" spans="1:2" x14ac:dyDescent="0.3">
      <c r="A23595" s="3">
        <v>571786</v>
      </c>
      <c r="B23595" s="5" t="s">
        <v>1246</v>
      </c>
    </row>
    <row r="23596" spans="1:2" x14ac:dyDescent="0.3">
      <c r="A23596" s="3">
        <v>559566</v>
      </c>
      <c r="B23596" s="5" t="s">
        <v>2297</v>
      </c>
    </row>
    <row r="23597" spans="1:2" x14ac:dyDescent="0.3">
      <c r="A23597" s="3">
        <v>559566</v>
      </c>
      <c r="B23597" s="5" t="s">
        <v>2528</v>
      </c>
    </row>
    <row r="23598" spans="1:2" x14ac:dyDescent="0.3">
      <c r="A23598" s="3">
        <v>559566</v>
      </c>
      <c r="B23598" s="5" t="s">
        <v>1246</v>
      </c>
    </row>
    <row r="23599" spans="1:2" x14ac:dyDescent="0.3">
      <c r="A23599" s="3">
        <v>611651</v>
      </c>
      <c r="B23599" s="5" t="s">
        <v>468</v>
      </c>
    </row>
    <row r="23600" spans="1:2" x14ac:dyDescent="0.3">
      <c r="A23600" s="3">
        <v>577028</v>
      </c>
      <c r="B23600" s="5" t="s">
        <v>6631</v>
      </c>
    </row>
    <row r="23601" spans="1:2" x14ac:dyDescent="0.3">
      <c r="A23601" s="3">
        <v>577028</v>
      </c>
      <c r="B23601" s="5" t="s">
        <v>166</v>
      </c>
    </row>
    <row r="23602" spans="1:2" x14ac:dyDescent="0.3">
      <c r="A23602" s="3">
        <v>577028</v>
      </c>
      <c r="B23602" s="5" t="s">
        <v>1246</v>
      </c>
    </row>
    <row r="23603" spans="1:2" x14ac:dyDescent="0.3">
      <c r="A23603" s="3">
        <v>577028</v>
      </c>
      <c r="B23603" s="5" t="s">
        <v>468</v>
      </c>
    </row>
    <row r="23604" spans="1:2" x14ac:dyDescent="0.3">
      <c r="A23604" s="3">
        <v>565307</v>
      </c>
      <c r="B23604" s="5" t="s">
        <v>49</v>
      </c>
    </row>
    <row r="23605" spans="1:2" x14ac:dyDescent="0.3">
      <c r="A23605" s="3">
        <v>529149</v>
      </c>
      <c r="B23605" s="5" t="s">
        <v>468</v>
      </c>
    </row>
    <row r="23606" spans="1:2" x14ac:dyDescent="0.3">
      <c r="A23606" s="3">
        <v>529149</v>
      </c>
      <c r="B23606" s="5" t="s">
        <v>166</v>
      </c>
    </row>
    <row r="23607" spans="1:2" x14ac:dyDescent="0.3">
      <c r="A23607" s="3">
        <v>529149</v>
      </c>
      <c r="B23607" s="5" t="s">
        <v>6631</v>
      </c>
    </row>
    <row r="23608" spans="1:2" x14ac:dyDescent="0.3">
      <c r="A23608" s="3">
        <v>546110</v>
      </c>
      <c r="B23608" s="5" t="s">
        <v>777</v>
      </c>
    </row>
    <row r="23609" spans="1:2" x14ac:dyDescent="0.3">
      <c r="A23609" s="3">
        <v>546110</v>
      </c>
      <c r="B23609" s="5" t="s">
        <v>1139</v>
      </c>
    </row>
    <row r="23610" spans="1:2" x14ac:dyDescent="0.3">
      <c r="A23610" s="3">
        <v>546110</v>
      </c>
      <c r="B23610" s="5" t="s">
        <v>30</v>
      </c>
    </row>
    <row r="23611" spans="1:2" x14ac:dyDescent="0.3">
      <c r="A23611" s="3">
        <v>592798</v>
      </c>
      <c r="B23611" s="5" t="s">
        <v>30</v>
      </c>
    </row>
    <row r="23612" spans="1:2" x14ac:dyDescent="0.3">
      <c r="A23612" s="3">
        <v>592798</v>
      </c>
      <c r="B23612" s="5" t="s">
        <v>886</v>
      </c>
    </row>
    <row r="23613" spans="1:2" x14ac:dyDescent="0.3">
      <c r="A23613" s="3">
        <v>584242</v>
      </c>
      <c r="B23613" s="5" t="s">
        <v>49</v>
      </c>
    </row>
    <row r="23614" spans="1:2" x14ac:dyDescent="0.3">
      <c r="A23614" s="3">
        <v>584242</v>
      </c>
      <c r="B23614" s="5" t="s">
        <v>886</v>
      </c>
    </row>
    <row r="23615" spans="1:2" x14ac:dyDescent="0.3">
      <c r="A23615" s="3">
        <v>571756</v>
      </c>
      <c r="B23615" s="5" t="s">
        <v>30</v>
      </c>
    </row>
    <row r="23616" spans="1:2" x14ac:dyDescent="0.3">
      <c r="A23616" s="3">
        <v>571756</v>
      </c>
      <c r="B23616" s="5" t="s">
        <v>1246</v>
      </c>
    </row>
    <row r="23617" spans="1:2" x14ac:dyDescent="0.3">
      <c r="A23617" s="3">
        <v>576379</v>
      </c>
      <c r="B23617" s="5" t="s">
        <v>6841</v>
      </c>
    </row>
    <row r="23618" spans="1:2" x14ac:dyDescent="0.3">
      <c r="A23618" s="3">
        <v>576379</v>
      </c>
      <c r="B23618" s="5" t="s">
        <v>1139</v>
      </c>
    </row>
    <row r="23619" spans="1:2" x14ac:dyDescent="0.3">
      <c r="A23619" s="3">
        <v>563907</v>
      </c>
      <c r="B23619" s="5" t="s">
        <v>30</v>
      </c>
    </row>
    <row r="23620" spans="1:2" x14ac:dyDescent="0.3">
      <c r="A23620" s="3">
        <v>601083</v>
      </c>
      <c r="B23620" s="5" t="s">
        <v>468</v>
      </c>
    </row>
    <row r="23621" spans="1:2" x14ac:dyDescent="0.3">
      <c r="A23621" s="3">
        <v>601083</v>
      </c>
      <c r="B23621" s="5" t="s">
        <v>166</v>
      </c>
    </row>
    <row r="23622" spans="1:2" x14ac:dyDescent="0.3">
      <c r="A23622" s="3">
        <v>601083</v>
      </c>
      <c r="B23622" s="5" t="s">
        <v>19406</v>
      </c>
    </row>
    <row r="23623" spans="1:2" x14ac:dyDescent="0.3">
      <c r="A23623" s="3">
        <v>570132</v>
      </c>
      <c r="B23623" s="5" t="s">
        <v>30</v>
      </c>
    </row>
    <row r="23624" spans="1:2" x14ac:dyDescent="0.3">
      <c r="A23624" s="3">
        <v>647087</v>
      </c>
      <c r="B23624" s="5" t="s">
        <v>49</v>
      </c>
    </row>
    <row r="23625" spans="1:2" x14ac:dyDescent="0.3">
      <c r="A23625" s="3">
        <v>647087</v>
      </c>
      <c r="B23625" s="5" t="s">
        <v>886</v>
      </c>
    </row>
    <row r="23626" spans="1:2" x14ac:dyDescent="0.3">
      <c r="A23626" s="3">
        <v>608813</v>
      </c>
      <c r="B23626" s="5" t="s">
        <v>777</v>
      </c>
    </row>
    <row r="23627" spans="1:2" x14ac:dyDescent="0.3">
      <c r="A23627" s="3">
        <v>608813</v>
      </c>
      <c r="B23627" s="5" t="s">
        <v>49</v>
      </c>
    </row>
    <row r="23628" spans="1:2" x14ac:dyDescent="0.3">
      <c r="A23628" s="3">
        <v>503706</v>
      </c>
      <c r="B23628" s="5" t="s">
        <v>468</v>
      </c>
    </row>
    <row r="23629" spans="1:2" x14ac:dyDescent="0.3">
      <c r="A23629" s="3">
        <v>503706</v>
      </c>
      <c r="B23629" s="5" t="s">
        <v>166</v>
      </c>
    </row>
    <row r="23630" spans="1:2" x14ac:dyDescent="0.3">
      <c r="A23630" s="3">
        <v>584586</v>
      </c>
      <c r="B23630" s="5" t="s">
        <v>468</v>
      </c>
    </row>
    <row r="23631" spans="1:2" x14ac:dyDescent="0.3">
      <c r="A23631" s="3">
        <v>581530</v>
      </c>
      <c r="B23631" s="5" t="s">
        <v>49</v>
      </c>
    </row>
    <row r="23632" spans="1:2" x14ac:dyDescent="0.3">
      <c r="A23632" s="3">
        <v>581530</v>
      </c>
      <c r="B23632" s="5" t="s">
        <v>777</v>
      </c>
    </row>
    <row r="23633" spans="1:2" x14ac:dyDescent="0.3">
      <c r="A23633" s="3">
        <v>581530</v>
      </c>
      <c r="B23633" s="5" t="s">
        <v>30</v>
      </c>
    </row>
    <row r="23634" spans="1:2" x14ac:dyDescent="0.3">
      <c r="A23634" s="3">
        <v>639609</v>
      </c>
      <c r="B23634" s="5" t="s">
        <v>49</v>
      </c>
    </row>
    <row r="23635" spans="1:2" x14ac:dyDescent="0.3">
      <c r="A23635" s="3">
        <v>639609</v>
      </c>
      <c r="B23635" s="5" t="s">
        <v>30</v>
      </c>
    </row>
    <row r="23636" spans="1:2" x14ac:dyDescent="0.3">
      <c r="A23636" s="3">
        <v>639609</v>
      </c>
      <c r="B23636" s="5" t="s">
        <v>886</v>
      </c>
    </row>
    <row r="23637" spans="1:2" x14ac:dyDescent="0.3">
      <c r="A23637" s="3">
        <v>625489</v>
      </c>
      <c r="B23637" s="5" t="s">
        <v>30</v>
      </c>
    </row>
    <row r="23638" spans="1:2" x14ac:dyDescent="0.3">
      <c r="A23638" s="3">
        <v>597398</v>
      </c>
      <c r="B23638" s="5" t="s">
        <v>2297</v>
      </c>
    </row>
    <row r="23639" spans="1:2" x14ac:dyDescent="0.3">
      <c r="A23639" s="3">
        <v>597398</v>
      </c>
      <c r="B23639" s="5" t="s">
        <v>49</v>
      </c>
    </row>
    <row r="23640" spans="1:2" x14ac:dyDescent="0.3">
      <c r="A23640" s="3">
        <v>597398</v>
      </c>
      <c r="B23640" s="5" t="s">
        <v>1139</v>
      </c>
    </row>
    <row r="23641" spans="1:2" x14ac:dyDescent="0.3">
      <c r="A23641" s="3">
        <v>597398</v>
      </c>
      <c r="B23641" s="5" t="s">
        <v>2848</v>
      </c>
    </row>
    <row r="23642" spans="1:2" x14ac:dyDescent="0.3">
      <c r="A23642" s="3">
        <v>571650</v>
      </c>
      <c r="B23642" s="5" t="s">
        <v>777</v>
      </c>
    </row>
    <row r="23643" spans="1:2" x14ac:dyDescent="0.3">
      <c r="A23643" s="3">
        <v>571650</v>
      </c>
      <c r="B23643" s="5" t="s">
        <v>166</v>
      </c>
    </row>
    <row r="23644" spans="1:2" x14ac:dyDescent="0.3">
      <c r="A23644" s="3">
        <v>571650</v>
      </c>
      <c r="B23644" s="5" t="s">
        <v>1246</v>
      </c>
    </row>
    <row r="23645" spans="1:2" x14ac:dyDescent="0.3">
      <c r="A23645" s="3">
        <v>573150</v>
      </c>
      <c r="B23645" s="5" t="s">
        <v>49</v>
      </c>
    </row>
    <row r="23646" spans="1:2" x14ac:dyDescent="0.3">
      <c r="A23646" s="3">
        <v>573150</v>
      </c>
      <c r="B23646" s="5" t="s">
        <v>166</v>
      </c>
    </row>
    <row r="23647" spans="1:2" x14ac:dyDescent="0.3">
      <c r="A23647" s="3">
        <v>512239</v>
      </c>
      <c r="B23647" s="5" t="s">
        <v>1246</v>
      </c>
    </row>
    <row r="23648" spans="1:2" x14ac:dyDescent="0.3">
      <c r="A23648" s="3">
        <v>512239</v>
      </c>
      <c r="B23648" s="5" t="s">
        <v>166</v>
      </c>
    </row>
    <row r="23649" spans="1:2" x14ac:dyDescent="0.3">
      <c r="A23649" s="3">
        <v>574861</v>
      </c>
      <c r="B23649" s="5" t="s">
        <v>30</v>
      </c>
    </row>
    <row r="23650" spans="1:2" x14ac:dyDescent="0.3">
      <c r="A23650" s="3">
        <v>501590</v>
      </c>
      <c r="B23650" s="5" t="s">
        <v>30</v>
      </c>
    </row>
    <row r="23651" spans="1:2" x14ac:dyDescent="0.3">
      <c r="A23651" s="3">
        <v>501590</v>
      </c>
      <c r="B23651" s="5" t="s">
        <v>49</v>
      </c>
    </row>
    <row r="23652" spans="1:2" x14ac:dyDescent="0.3">
      <c r="A23652" s="3">
        <v>655355</v>
      </c>
      <c r="B23652" s="5" t="s">
        <v>886</v>
      </c>
    </row>
    <row r="23653" spans="1:2" x14ac:dyDescent="0.3">
      <c r="A23653" s="3">
        <v>655355</v>
      </c>
      <c r="B23653" s="5" t="s">
        <v>49</v>
      </c>
    </row>
    <row r="23654" spans="1:2" x14ac:dyDescent="0.3">
      <c r="A23654" s="3">
        <v>655355</v>
      </c>
      <c r="B23654" s="5" t="s">
        <v>30</v>
      </c>
    </row>
    <row r="23655" spans="1:2" x14ac:dyDescent="0.3">
      <c r="A23655" s="3">
        <v>574434</v>
      </c>
      <c r="B23655" s="5" t="s">
        <v>49</v>
      </c>
    </row>
    <row r="23656" spans="1:2" x14ac:dyDescent="0.3">
      <c r="A23656" s="3">
        <v>486832</v>
      </c>
      <c r="B23656" s="5" t="s">
        <v>166</v>
      </c>
    </row>
    <row r="23657" spans="1:2" x14ac:dyDescent="0.3">
      <c r="A23657" s="3">
        <v>607836</v>
      </c>
      <c r="B23657" s="5" t="s">
        <v>777</v>
      </c>
    </row>
    <row r="23658" spans="1:2" x14ac:dyDescent="0.3">
      <c r="A23658" s="3">
        <v>607836</v>
      </c>
      <c r="B23658" s="5" t="s">
        <v>1246</v>
      </c>
    </row>
    <row r="23659" spans="1:2" x14ac:dyDescent="0.3">
      <c r="A23659" s="3">
        <v>517468</v>
      </c>
      <c r="B23659" s="5" t="s">
        <v>49</v>
      </c>
    </row>
    <row r="23660" spans="1:2" x14ac:dyDescent="0.3">
      <c r="A23660" s="3">
        <v>592687</v>
      </c>
      <c r="B23660" s="5" t="s">
        <v>6748</v>
      </c>
    </row>
    <row r="23661" spans="1:2" x14ac:dyDescent="0.3">
      <c r="A23661" s="3">
        <v>592687</v>
      </c>
      <c r="B23661" s="5" t="s">
        <v>2297</v>
      </c>
    </row>
    <row r="23662" spans="1:2" x14ac:dyDescent="0.3">
      <c r="A23662" s="3">
        <v>592687</v>
      </c>
      <c r="B23662" s="5" t="s">
        <v>777</v>
      </c>
    </row>
    <row r="23663" spans="1:2" x14ac:dyDescent="0.3">
      <c r="A23663" s="3">
        <v>592687</v>
      </c>
      <c r="B23663" s="5" t="s">
        <v>30</v>
      </c>
    </row>
    <row r="23664" spans="1:2" x14ac:dyDescent="0.3">
      <c r="A23664" s="3">
        <v>592687</v>
      </c>
      <c r="B23664" s="5" t="s">
        <v>2528</v>
      </c>
    </row>
    <row r="23665" spans="1:2" x14ac:dyDescent="0.3">
      <c r="A23665" s="3">
        <v>522246</v>
      </c>
      <c r="B23665" s="5" t="s">
        <v>468</v>
      </c>
    </row>
    <row r="23666" spans="1:2" x14ac:dyDescent="0.3">
      <c r="A23666" s="3">
        <v>522246</v>
      </c>
      <c r="B23666" s="5" t="s">
        <v>1246</v>
      </c>
    </row>
    <row r="23667" spans="1:2" x14ac:dyDescent="0.3">
      <c r="A23667" s="3">
        <v>522246</v>
      </c>
      <c r="B23667" s="5" t="s">
        <v>166</v>
      </c>
    </row>
    <row r="23668" spans="1:2" x14ac:dyDescent="0.3">
      <c r="A23668" s="3">
        <v>509932</v>
      </c>
      <c r="B23668" s="5" t="s">
        <v>49</v>
      </c>
    </row>
    <row r="23669" spans="1:2" x14ac:dyDescent="0.3">
      <c r="A23669" s="3">
        <v>729303</v>
      </c>
      <c r="B23669" s="5" t="s">
        <v>886</v>
      </c>
    </row>
    <row r="23670" spans="1:2" x14ac:dyDescent="0.3">
      <c r="A23670" s="3">
        <v>592336</v>
      </c>
      <c r="B23670" s="5" t="s">
        <v>30</v>
      </c>
    </row>
    <row r="23671" spans="1:2" x14ac:dyDescent="0.3">
      <c r="A23671" s="3">
        <v>535308</v>
      </c>
      <c r="B23671" s="5" t="s">
        <v>49</v>
      </c>
    </row>
    <row r="23672" spans="1:2" x14ac:dyDescent="0.3">
      <c r="A23672" s="3">
        <v>451918</v>
      </c>
      <c r="B23672" s="5" t="s">
        <v>49</v>
      </c>
    </row>
    <row r="23673" spans="1:2" x14ac:dyDescent="0.3">
      <c r="A23673" s="3">
        <v>451918</v>
      </c>
      <c r="B23673" s="5" t="s">
        <v>166</v>
      </c>
    </row>
    <row r="23674" spans="1:2" x14ac:dyDescent="0.3">
      <c r="A23674" s="3">
        <v>618363</v>
      </c>
      <c r="B23674" s="5" t="s">
        <v>329</v>
      </c>
    </row>
    <row r="23675" spans="1:2" x14ac:dyDescent="0.3">
      <c r="A23675" s="3">
        <v>600014</v>
      </c>
      <c r="B23675" s="5" t="s">
        <v>329</v>
      </c>
    </row>
    <row r="23676" spans="1:2" x14ac:dyDescent="0.3">
      <c r="A23676" s="3">
        <v>600014</v>
      </c>
      <c r="B23676" s="5" t="s">
        <v>7548</v>
      </c>
    </row>
    <row r="23677" spans="1:2" x14ac:dyDescent="0.3">
      <c r="A23677" s="3">
        <v>603519</v>
      </c>
      <c r="B23677" s="5" t="s">
        <v>49</v>
      </c>
    </row>
    <row r="23678" spans="1:2" x14ac:dyDescent="0.3">
      <c r="A23678" s="3">
        <v>603519</v>
      </c>
      <c r="B23678" s="5" t="s">
        <v>2378</v>
      </c>
    </row>
    <row r="23679" spans="1:2" x14ac:dyDescent="0.3">
      <c r="A23679" s="3">
        <v>669289</v>
      </c>
      <c r="B23679" s="5" t="s">
        <v>49</v>
      </c>
    </row>
    <row r="23680" spans="1:2" x14ac:dyDescent="0.3">
      <c r="A23680" s="3">
        <v>669289</v>
      </c>
      <c r="B23680" s="5" t="s">
        <v>886</v>
      </c>
    </row>
    <row r="23681" spans="1:2" x14ac:dyDescent="0.3">
      <c r="A23681" s="3">
        <v>554739</v>
      </c>
      <c r="B23681" s="5" t="s">
        <v>468</v>
      </c>
    </row>
    <row r="23682" spans="1:2" x14ac:dyDescent="0.3">
      <c r="A23682" s="3">
        <v>567973</v>
      </c>
      <c r="B23682" s="5" t="s">
        <v>777</v>
      </c>
    </row>
    <row r="23683" spans="1:2" x14ac:dyDescent="0.3">
      <c r="A23683" s="3">
        <v>567973</v>
      </c>
      <c r="B23683" s="5" t="s">
        <v>49</v>
      </c>
    </row>
    <row r="23684" spans="1:2" x14ac:dyDescent="0.3">
      <c r="A23684" s="3">
        <v>567973</v>
      </c>
      <c r="B23684" s="5" t="s">
        <v>166</v>
      </c>
    </row>
    <row r="23685" spans="1:2" x14ac:dyDescent="0.3">
      <c r="A23685" s="3">
        <v>643534</v>
      </c>
      <c r="B23685" s="5" t="s">
        <v>886</v>
      </c>
    </row>
    <row r="23686" spans="1:2" x14ac:dyDescent="0.3">
      <c r="A23686" s="3">
        <v>643534</v>
      </c>
      <c r="B23686" s="5" t="s">
        <v>30</v>
      </c>
    </row>
    <row r="23687" spans="1:2" x14ac:dyDescent="0.3">
      <c r="A23687" s="3">
        <v>643534</v>
      </c>
      <c r="B23687" s="5" t="s">
        <v>6748</v>
      </c>
    </row>
    <row r="23688" spans="1:2" x14ac:dyDescent="0.3">
      <c r="A23688" s="3">
        <v>643534</v>
      </c>
      <c r="B23688" s="5" t="s">
        <v>49</v>
      </c>
    </row>
    <row r="23689" spans="1:2" x14ac:dyDescent="0.3">
      <c r="A23689" s="3">
        <v>628053</v>
      </c>
      <c r="B23689" s="5" t="s">
        <v>49</v>
      </c>
    </row>
    <row r="23690" spans="1:2" x14ac:dyDescent="0.3">
      <c r="A23690" s="3">
        <v>614205</v>
      </c>
      <c r="B23690" s="5" t="s">
        <v>468</v>
      </c>
    </row>
    <row r="23691" spans="1:2" x14ac:dyDescent="0.3">
      <c r="A23691" s="3">
        <v>614205</v>
      </c>
      <c r="B23691" s="5" t="s">
        <v>2528</v>
      </c>
    </row>
    <row r="23692" spans="1:2" x14ac:dyDescent="0.3">
      <c r="A23692" s="3">
        <v>614205</v>
      </c>
      <c r="B23692" s="5" t="s">
        <v>166</v>
      </c>
    </row>
    <row r="23693" spans="1:2" x14ac:dyDescent="0.3">
      <c r="A23693" s="3">
        <v>570269</v>
      </c>
      <c r="B23693" s="5" t="s">
        <v>2297</v>
      </c>
    </row>
    <row r="23694" spans="1:2" x14ac:dyDescent="0.3">
      <c r="A23694" s="3">
        <v>570269</v>
      </c>
      <c r="B23694" s="5" t="s">
        <v>777</v>
      </c>
    </row>
    <row r="23695" spans="1:2" x14ac:dyDescent="0.3">
      <c r="A23695" s="3">
        <v>570269</v>
      </c>
      <c r="B23695" s="5" t="s">
        <v>2848</v>
      </c>
    </row>
    <row r="23696" spans="1:2" x14ac:dyDescent="0.3">
      <c r="A23696" s="3">
        <v>570269</v>
      </c>
      <c r="B23696" s="5" t="s">
        <v>30</v>
      </c>
    </row>
    <row r="23697" spans="1:2" x14ac:dyDescent="0.3">
      <c r="A23697" s="3">
        <v>583841</v>
      </c>
      <c r="B23697" s="5" t="s">
        <v>49</v>
      </c>
    </row>
    <row r="23698" spans="1:2" x14ac:dyDescent="0.3">
      <c r="A23698" s="3">
        <v>583841</v>
      </c>
      <c r="B23698" s="5" t="s">
        <v>7548</v>
      </c>
    </row>
    <row r="23699" spans="1:2" x14ac:dyDescent="0.3">
      <c r="A23699" s="3">
        <v>615982</v>
      </c>
      <c r="B23699" s="5" t="s">
        <v>468</v>
      </c>
    </row>
    <row r="23700" spans="1:2" x14ac:dyDescent="0.3">
      <c r="A23700" s="3">
        <v>630916</v>
      </c>
      <c r="B23700" s="5" t="s">
        <v>886</v>
      </c>
    </row>
    <row r="23701" spans="1:2" x14ac:dyDescent="0.3">
      <c r="A23701" s="3">
        <v>630916</v>
      </c>
      <c r="B23701" s="5" t="s">
        <v>19406</v>
      </c>
    </row>
    <row r="23702" spans="1:2" x14ac:dyDescent="0.3">
      <c r="A23702" s="3">
        <v>510452</v>
      </c>
      <c r="B23702" s="5" t="s">
        <v>30</v>
      </c>
    </row>
    <row r="23703" spans="1:2" x14ac:dyDescent="0.3">
      <c r="A23703" s="3">
        <v>522373</v>
      </c>
      <c r="B23703" s="5" t="s">
        <v>49</v>
      </c>
    </row>
    <row r="23704" spans="1:2" x14ac:dyDescent="0.3">
      <c r="A23704" s="3">
        <v>522373</v>
      </c>
      <c r="B23704" s="5" t="s">
        <v>6748</v>
      </c>
    </row>
    <row r="23705" spans="1:2" x14ac:dyDescent="0.3">
      <c r="A23705" s="3">
        <v>609338</v>
      </c>
      <c r="B23705" s="5" t="s">
        <v>166</v>
      </c>
    </row>
    <row r="23706" spans="1:2" x14ac:dyDescent="0.3">
      <c r="A23706" s="3">
        <v>609338</v>
      </c>
      <c r="B23706" s="5" t="s">
        <v>19406</v>
      </c>
    </row>
    <row r="23707" spans="1:2" x14ac:dyDescent="0.3">
      <c r="A23707" s="3">
        <v>571655</v>
      </c>
      <c r="B23707" s="5" t="s">
        <v>1139</v>
      </c>
    </row>
    <row r="23708" spans="1:2" x14ac:dyDescent="0.3">
      <c r="A23708" s="3">
        <v>571655</v>
      </c>
      <c r="B23708" s="5" t="s">
        <v>2848</v>
      </c>
    </row>
    <row r="23709" spans="1:2" x14ac:dyDescent="0.3">
      <c r="A23709" s="3">
        <v>620632</v>
      </c>
      <c r="B23709" s="5" t="s">
        <v>777</v>
      </c>
    </row>
    <row r="23710" spans="1:2" x14ac:dyDescent="0.3">
      <c r="A23710" s="3">
        <v>620632</v>
      </c>
      <c r="B23710" s="5" t="s">
        <v>166</v>
      </c>
    </row>
    <row r="23711" spans="1:2" x14ac:dyDescent="0.3">
      <c r="A23711" s="3">
        <v>532938</v>
      </c>
      <c r="B23711" s="5" t="s">
        <v>30</v>
      </c>
    </row>
    <row r="23712" spans="1:2" x14ac:dyDescent="0.3">
      <c r="A23712" s="3">
        <v>570292</v>
      </c>
      <c r="B23712" s="5" t="s">
        <v>49</v>
      </c>
    </row>
    <row r="23713" spans="1:2" x14ac:dyDescent="0.3">
      <c r="A23713" s="3">
        <v>570292</v>
      </c>
      <c r="B23713" s="5" t="s">
        <v>30</v>
      </c>
    </row>
    <row r="23714" spans="1:2" x14ac:dyDescent="0.3">
      <c r="A23714" s="3">
        <v>570292</v>
      </c>
      <c r="B23714" s="5" t="s">
        <v>886</v>
      </c>
    </row>
    <row r="23715" spans="1:2" x14ac:dyDescent="0.3">
      <c r="A23715" s="3">
        <v>646332</v>
      </c>
      <c r="B23715" s="5" t="s">
        <v>777</v>
      </c>
    </row>
    <row r="23716" spans="1:2" x14ac:dyDescent="0.3">
      <c r="A23716" s="3">
        <v>578209</v>
      </c>
      <c r="B23716" s="5" t="s">
        <v>886</v>
      </c>
    </row>
    <row r="23717" spans="1:2" x14ac:dyDescent="0.3">
      <c r="A23717" s="3">
        <v>578209</v>
      </c>
      <c r="B23717" s="5" t="s">
        <v>49</v>
      </c>
    </row>
    <row r="23718" spans="1:2" x14ac:dyDescent="0.3">
      <c r="A23718" s="3">
        <v>466550</v>
      </c>
      <c r="B23718" s="5" t="s">
        <v>777</v>
      </c>
    </row>
    <row r="23719" spans="1:2" x14ac:dyDescent="0.3">
      <c r="A23719" s="3">
        <v>466550</v>
      </c>
      <c r="B23719" s="5" t="s">
        <v>166</v>
      </c>
    </row>
    <row r="23720" spans="1:2" x14ac:dyDescent="0.3">
      <c r="A23720" s="3">
        <v>500899</v>
      </c>
      <c r="B23720" s="5" t="s">
        <v>166</v>
      </c>
    </row>
    <row r="23721" spans="1:2" x14ac:dyDescent="0.3">
      <c r="A23721" s="3">
        <v>563309</v>
      </c>
      <c r="B23721" s="5" t="s">
        <v>777</v>
      </c>
    </row>
    <row r="23722" spans="1:2" x14ac:dyDescent="0.3">
      <c r="A23722" s="3">
        <v>563309</v>
      </c>
      <c r="B23722" s="5" t="s">
        <v>6748</v>
      </c>
    </row>
    <row r="23723" spans="1:2" x14ac:dyDescent="0.3">
      <c r="A23723" s="3">
        <v>563309</v>
      </c>
      <c r="B23723" s="5" t="s">
        <v>49</v>
      </c>
    </row>
    <row r="23724" spans="1:2" x14ac:dyDescent="0.3">
      <c r="A23724" s="3">
        <v>531509</v>
      </c>
      <c r="B23724" s="5" t="s">
        <v>30</v>
      </c>
    </row>
    <row r="23725" spans="1:2" x14ac:dyDescent="0.3">
      <c r="A23725" s="3">
        <v>577990</v>
      </c>
      <c r="B23725" s="5" t="s">
        <v>30</v>
      </c>
    </row>
    <row r="23726" spans="1:2" x14ac:dyDescent="0.3">
      <c r="A23726" s="3">
        <v>577990</v>
      </c>
      <c r="B23726" s="5" t="s">
        <v>1246</v>
      </c>
    </row>
    <row r="23727" spans="1:2" x14ac:dyDescent="0.3">
      <c r="A23727" s="3">
        <v>577990</v>
      </c>
      <c r="B23727" s="5" t="s">
        <v>777</v>
      </c>
    </row>
    <row r="23728" spans="1:2" x14ac:dyDescent="0.3">
      <c r="A23728" s="3">
        <v>566232</v>
      </c>
      <c r="B23728" s="5" t="s">
        <v>329</v>
      </c>
    </row>
    <row r="23729" spans="1:2" x14ac:dyDescent="0.3">
      <c r="A23729" s="3">
        <v>566232</v>
      </c>
      <c r="B23729" s="5" t="s">
        <v>7548</v>
      </c>
    </row>
    <row r="23730" spans="1:2" x14ac:dyDescent="0.3">
      <c r="A23730" s="3">
        <v>566232</v>
      </c>
      <c r="B23730" s="5" t="s">
        <v>2378</v>
      </c>
    </row>
    <row r="23731" spans="1:2" x14ac:dyDescent="0.3">
      <c r="A23731" s="3">
        <v>535092</v>
      </c>
      <c r="B23731" s="5" t="s">
        <v>30</v>
      </c>
    </row>
    <row r="23732" spans="1:2" x14ac:dyDescent="0.3">
      <c r="A23732" s="3">
        <v>569485</v>
      </c>
      <c r="B23732" s="5" t="s">
        <v>49</v>
      </c>
    </row>
    <row r="23733" spans="1:2" x14ac:dyDescent="0.3">
      <c r="A23733" s="3">
        <v>482710</v>
      </c>
      <c r="B23733" s="5" t="s">
        <v>49</v>
      </c>
    </row>
    <row r="23734" spans="1:2" x14ac:dyDescent="0.3">
      <c r="A23734" s="3">
        <v>620683</v>
      </c>
      <c r="B23734" s="5" t="s">
        <v>30</v>
      </c>
    </row>
    <row r="23735" spans="1:2" x14ac:dyDescent="0.3">
      <c r="A23735" s="3">
        <v>611640</v>
      </c>
      <c r="B23735" s="5" t="s">
        <v>468</v>
      </c>
    </row>
    <row r="23736" spans="1:2" x14ac:dyDescent="0.3">
      <c r="A23736" s="3">
        <v>611640</v>
      </c>
      <c r="B23736" s="5" t="s">
        <v>49</v>
      </c>
    </row>
    <row r="23737" spans="1:2" x14ac:dyDescent="0.3">
      <c r="A23737" s="3">
        <v>582049</v>
      </c>
      <c r="B23737" s="5" t="s">
        <v>468</v>
      </c>
    </row>
    <row r="23738" spans="1:2" x14ac:dyDescent="0.3">
      <c r="A23738" s="3">
        <v>582049</v>
      </c>
      <c r="B23738" s="5" t="s">
        <v>166</v>
      </c>
    </row>
    <row r="23739" spans="1:2" x14ac:dyDescent="0.3">
      <c r="A23739" s="3">
        <v>582049</v>
      </c>
      <c r="B23739" s="5" t="s">
        <v>49</v>
      </c>
    </row>
    <row r="23740" spans="1:2" x14ac:dyDescent="0.3">
      <c r="A23740" s="3">
        <v>574188</v>
      </c>
      <c r="B23740" s="5" t="s">
        <v>49</v>
      </c>
    </row>
    <row r="23741" spans="1:2" x14ac:dyDescent="0.3">
      <c r="A23741" s="3">
        <v>574188</v>
      </c>
      <c r="B23741" s="5" t="s">
        <v>30</v>
      </c>
    </row>
    <row r="23742" spans="1:2" x14ac:dyDescent="0.3">
      <c r="A23742" s="3">
        <v>649058</v>
      </c>
      <c r="B23742" s="5" t="s">
        <v>49</v>
      </c>
    </row>
    <row r="23743" spans="1:2" x14ac:dyDescent="0.3">
      <c r="A23743" s="3">
        <v>531489</v>
      </c>
      <c r="B23743" s="5" t="s">
        <v>166</v>
      </c>
    </row>
    <row r="23744" spans="1:2" x14ac:dyDescent="0.3">
      <c r="A23744" s="3">
        <v>599777</v>
      </c>
      <c r="B23744" s="5" t="s">
        <v>468</v>
      </c>
    </row>
    <row r="23745" spans="1:2" x14ac:dyDescent="0.3">
      <c r="A23745" s="3">
        <v>599777</v>
      </c>
      <c r="B23745" s="5" t="s">
        <v>166</v>
      </c>
    </row>
    <row r="23746" spans="1:2" x14ac:dyDescent="0.3">
      <c r="A23746" s="3">
        <v>599777</v>
      </c>
      <c r="B23746" s="5" t="s">
        <v>19406</v>
      </c>
    </row>
    <row r="23747" spans="1:2" x14ac:dyDescent="0.3">
      <c r="A23747" s="3">
        <v>565591</v>
      </c>
      <c r="B23747" s="5" t="s">
        <v>329</v>
      </c>
    </row>
    <row r="23748" spans="1:2" x14ac:dyDescent="0.3">
      <c r="A23748" s="3">
        <v>496339</v>
      </c>
      <c r="B23748" s="5" t="s">
        <v>777</v>
      </c>
    </row>
    <row r="23749" spans="1:2" x14ac:dyDescent="0.3">
      <c r="A23749" s="3">
        <v>496339</v>
      </c>
      <c r="B23749" s="5" t="s">
        <v>30</v>
      </c>
    </row>
    <row r="23750" spans="1:2" x14ac:dyDescent="0.3">
      <c r="A23750" s="3">
        <v>496339</v>
      </c>
      <c r="B23750" s="5" t="s">
        <v>1246</v>
      </c>
    </row>
    <row r="23751" spans="1:2" x14ac:dyDescent="0.3">
      <c r="A23751" s="3">
        <v>660861</v>
      </c>
      <c r="B23751" s="5" t="s">
        <v>2297</v>
      </c>
    </row>
    <row r="23752" spans="1:2" x14ac:dyDescent="0.3">
      <c r="A23752" s="3">
        <v>660861</v>
      </c>
      <c r="B23752" s="5" t="s">
        <v>6748</v>
      </c>
    </row>
    <row r="23753" spans="1:2" x14ac:dyDescent="0.3">
      <c r="A23753" s="3">
        <v>660861</v>
      </c>
      <c r="B23753" s="5" t="s">
        <v>30</v>
      </c>
    </row>
    <row r="23754" spans="1:2" x14ac:dyDescent="0.3">
      <c r="A23754" s="3">
        <v>553833</v>
      </c>
      <c r="B23754" s="5" t="s">
        <v>2297</v>
      </c>
    </row>
    <row r="23755" spans="1:2" x14ac:dyDescent="0.3">
      <c r="A23755" s="3">
        <v>553833</v>
      </c>
      <c r="B23755" s="5" t="s">
        <v>49</v>
      </c>
    </row>
    <row r="23756" spans="1:2" x14ac:dyDescent="0.3">
      <c r="A23756" s="3">
        <v>553833</v>
      </c>
      <c r="B23756" s="5" t="s">
        <v>886</v>
      </c>
    </row>
    <row r="23757" spans="1:2" x14ac:dyDescent="0.3">
      <c r="A23757" s="3">
        <v>553833</v>
      </c>
      <c r="B23757" s="5" t="s">
        <v>2528</v>
      </c>
    </row>
    <row r="23758" spans="1:2" x14ac:dyDescent="0.3">
      <c r="A23758" s="3">
        <v>553833</v>
      </c>
      <c r="B23758" s="5" t="s">
        <v>2848</v>
      </c>
    </row>
    <row r="23759" spans="1:2" x14ac:dyDescent="0.3">
      <c r="A23759" s="3">
        <v>553833</v>
      </c>
      <c r="B23759" s="5" t="s">
        <v>777</v>
      </c>
    </row>
    <row r="23760" spans="1:2" x14ac:dyDescent="0.3">
      <c r="A23760" s="3">
        <v>595900</v>
      </c>
      <c r="B23760" s="5" t="s">
        <v>49</v>
      </c>
    </row>
    <row r="23761" spans="1:2" x14ac:dyDescent="0.3">
      <c r="A23761" s="3">
        <v>587424</v>
      </c>
      <c r="B23761" s="5" t="s">
        <v>468</v>
      </c>
    </row>
    <row r="23762" spans="1:2" x14ac:dyDescent="0.3">
      <c r="A23762" s="3">
        <v>587424</v>
      </c>
      <c r="B23762" s="5" t="s">
        <v>166</v>
      </c>
    </row>
    <row r="23763" spans="1:2" x14ac:dyDescent="0.3">
      <c r="A23763" s="3">
        <v>721173</v>
      </c>
      <c r="B23763" s="5" t="s">
        <v>886</v>
      </c>
    </row>
    <row r="23764" spans="1:2" x14ac:dyDescent="0.3">
      <c r="A23764" s="3">
        <v>513421</v>
      </c>
      <c r="B23764" s="5" t="s">
        <v>468</v>
      </c>
    </row>
    <row r="23765" spans="1:2" x14ac:dyDescent="0.3">
      <c r="A23765" s="3">
        <v>513421</v>
      </c>
      <c r="B23765" s="5" t="s">
        <v>166</v>
      </c>
    </row>
    <row r="23766" spans="1:2" x14ac:dyDescent="0.3">
      <c r="A23766" s="3">
        <v>598553</v>
      </c>
      <c r="B23766" s="5" t="s">
        <v>49</v>
      </c>
    </row>
    <row r="23767" spans="1:2" x14ac:dyDescent="0.3">
      <c r="A23767" s="3">
        <v>598553</v>
      </c>
      <c r="B23767" s="5" t="s">
        <v>886</v>
      </c>
    </row>
    <row r="23768" spans="1:2" x14ac:dyDescent="0.3">
      <c r="A23768" s="3">
        <v>477657</v>
      </c>
      <c r="B23768" s="5" t="s">
        <v>49</v>
      </c>
    </row>
    <row r="23769" spans="1:2" x14ac:dyDescent="0.3">
      <c r="A23769" s="3">
        <v>477657</v>
      </c>
      <c r="B23769" s="5" t="s">
        <v>2528</v>
      </c>
    </row>
    <row r="23770" spans="1:2" x14ac:dyDescent="0.3">
      <c r="A23770" s="3">
        <v>582887</v>
      </c>
      <c r="B23770" s="5" t="s">
        <v>49</v>
      </c>
    </row>
    <row r="23771" spans="1:2" x14ac:dyDescent="0.3">
      <c r="A23771" s="3">
        <v>582887</v>
      </c>
      <c r="B23771" s="5" t="s">
        <v>886</v>
      </c>
    </row>
    <row r="23772" spans="1:2" x14ac:dyDescent="0.3">
      <c r="A23772" s="3">
        <v>582887</v>
      </c>
      <c r="B23772" s="5" t="s">
        <v>30</v>
      </c>
    </row>
    <row r="23773" spans="1:2" x14ac:dyDescent="0.3">
      <c r="A23773" s="3">
        <v>594694</v>
      </c>
      <c r="B23773" s="5" t="s">
        <v>886</v>
      </c>
    </row>
    <row r="23774" spans="1:2" x14ac:dyDescent="0.3">
      <c r="A23774" s="3">
        <v>594694</v>
      </c>
      <c r="B23774" s="5" t="s">
        <v>19406</v>
      </c>
    </row>
    <row r="23775" spans="1:2" x14ac:dyDescent="0.3">
      <c r="A23775" s="3">
        <v>573106</v>
      </c>
      <c r="B23775" s="5" t="s">
        <v>468</v>
      </c>
    </row>
    <row r="23776" spans="1:2" x14ac:dyDescent="0.3">
      <c r="A23776" s="3">
        <v>573106</v>
      </c>
      <c r="B23776" s="5" t="s">
        <v>6631</v>
      </c>
    </row>
    <row r="23777" spans="1:2" x14ac:dyDescent="0.3">
      <c r="A23777" s="3">
        <v>573106</v>
      </c>
      <c r="B23777" s="5" t="s">
        <v>166</v>
      </c>
    </row>
    <row r="23778" spans="1:2" x14ac:dyDescent="0.3">
      <c r="A23778" s="3">
        <v>600751</v>
      </c>
      <c r="B23778" s="5" t="s">
        <v>166</v>
      </c>
    </row>
    <row r="23779" spans="1:2" x14ac:dyDescent="0.3">
      <c r="A23779" s="3">
        <v>600751</v>
      </c>
      <c r="B23779" s="5" t="s">
        <v>468</v>
      </c>
    </row>
    <row r="23780" spans="1:2" x14ac:dyDescent="0.3">
      <c r="A23780" s="3">
        <v>602609</v>
      </c>
      <c r="B23780" s="5" t="s">
        <v>886</v>
      </c>
    </row>
    <row r="23781" spans="1:2" x14ac:dyDescent="0.3">
      <c r="A23781" s="3">
        <v>602609</v>
      </c>
      <c r="B23781" s="5" t="s">
        <v>49</v>
      </c>
    </row>
    <row r="23782" spans="1:2" x14ac:dyDescent="0.3">
      <c r="A23782" s="3">
        <v>602609</v>
      </c>
      <c r="B23782" s="5" t="s">
        <v>30</v>
      </c>
    </row>
    <row r="23783" spans="1:2" x14ac:dyDescent="0.3">
      <c r="A23783" s="3">
        <v>699172</v>
      </c>
      <c r="B23783" s="5" t="s">
        <v>886</v>
      </c>
    </row>
    <row r="23784" spans="1:2" x14ac:dyDescent="0.3">
      <c r="A23784" s="3">
        <v>594692</v>
      </c>
      <c r="B23784" s="5" t="s">
        <v>49</v>
      </c>
    </row>
    <row r="23785" spans="1:2" x14ac:dyDescent="0.3">
      <c r="A23785" s="3">
        <v>594692</v>
      </c>
      <c r="B23785" s="5" t="s">
        <v>166</v>
      </c>
    </row>
    <row r="23786" spans="1:2" x14ac:dyDescent="0.3">
      <c r="A23786" s="3">
        <v>543412</v>
      </c>
      <c r="B23786" s="5" t="s">
        <v>468</v>
      </c>
    </row>
    <row r="23787" spans="1:2" x14ac:dyDescent="0.3">
      <c r="A23787" s="3">
        <v>543412</v>
      </c>
      <c r="B23787" s="5" t="s">
        <v>166</v>
      </c>
    </row>
    <row r="23788" spans="1:2" x14ac:dyDescent="0.3">
      <c r="A23788" s="3">
        <v>660851</v>
      </c>
      <c r="B23788" s="5" t="s">
        <v>2297</v>
      </c>
    </row>
    <row r="23789" spans="1:2" x14ac:dyDescent="0.3">
      <c r="A23789" s="3">
        <v>660851</v>
      </c>
      <c r="B23789" s="5" t="s">
        <v>6748</v>
      </c>
    </row>
    <row r="23790" spans="1:2" x14ac:dyDescent="0.3">
      <c r="A23790" s="3">
        <v>660851</v>
      </c>
      <c r="B23790" s="5" t="s">
        <v>30</v>
      </c>
    </row>
    <row r="23791" spans="1:2" x14ac:dyDescent="0.3">
      <c r="A23791" s="3">
        <v>664040</v>
      </c>
      <c r="B23791" s="5" t="s">
        <v>886</v>
      </c>
    </row>
    <row r="23792" spans="1:2" x14ac:dyDescent="0.3">
      <c r="A23792" s="3">
        <v>477016</v>
      </c>
      <c r="B23792" s="5" t="s">
        <v>49</v>
      </c>
    </row>
    <row r="23793" spans="1:2" x14ac:dyDescent="0.3">
      <c r="A23793" s="3">
        <v>477016</v>
      </c>
      <c r="B23793" s="5" t="s">
        <v>1246</v>
      </c>
    </row>
    <row r="23794" spans="1:2" x14ac:dyDescent="0.3">
      <c r="A23794" s="3">
        <v>477016</v>
      </c>
      <c r="B23794" s="5" t="s">
        <v>6631</v>
      </c>
    </row>
    <row r="23795" spans="1:2" x14ac:dyDescent="0.3">
      <c r="A23795" s="3">
        <v>592316</v>
      </c>
      <c r="B23795" s="5" t="s">
        <v>777</v>
      </c>
    </row>
    <row r="23796" spans="1:2" x14ac:dyDescent="0.3">
      <c r="A23796" s="3">
        <v>592316</v>
      </c>
      <c r="B23796" s="5" t="s">
        <v>1139</v>
      </c>
    </row>
    <row r="23797" spans="1:2" x14ac:dyDescent="0.3">
      <c r="A23797" s="3">
        <v>592316</v>
      </c>
      <c r="B23797" s="5" t="s">
        <v>30</v>
      </c>
    </row>
    <row r="23798" spans="1:2" x14ac:dyDescent="0.3">
      <c r="A23798" s="3">
        <v>592316</v>
      </c>
      <c r="B23798" s="5" t="s">
        <v>2297</v>
      </c>
    </row>
    <row r="23799" spans="1:2" x14ac:dyDescent="0.3">
      <c r="A23799" s="3">
        <v>586044</v>
      </c>
      <c r="B23799" s="5" t="s">
        <v>30</v>
      </c>
    </row>
    <row r="23800" spans="1:2" x14ac:dyDescent="0.3">
      <c r="A23800" s="3">
        <v>586044</v>
      </c>
      <c r="B23800" s="5" t="s">
        <v>468</v>
      </c>
    </row>
    <row r="23801" spans="1:2" x14ac:dyDescent="0.3">
      <c r="A23801" s="3">
        <v>586044</v>
      </c>
      <c r="B23801" s="5" t="s">
        <v>166</v>
      </c>
    </row>
    <row r="23802" spans="1:2" x14ac:dyDescent="0.3">
      <c r="A23802" s="3">
        <v>586044</v>
      </c>
      <c r="B23802" s="5" t="s">
        <v>19406</v>
      </c>
    </row>
    <row r="23803" spans="1:2" x14ac:dyDescent="0.3">
      <c r="A23803" s="3">
        <v>630709</v>
      </c>
      <c r="B23803" s="5" t="s">
        <v>30</v>
      </c>
    </row>
    <row r="23804" spans="1:2" x14ac:dyDescent="0.3">
      <c r="A23804" s="3">
        <v>723355</v>
      </c>
      <c r="B23804" s="5" t="s">
        <v>886</v>
      </c>
    </row>
    <row r="23805" spans="1:2" x14ac:dyDescent="0.3">
      <c r="A23805" s="3">
        <v>1263951</v>
      </c>
      <c r="B23805" s="5" t="s">
        <v>886</v>
      </c>
    </row>
    <row r="23806" spans="1:2" x14ac:dyDescent="0.3">
      <c r="A23806" s="3">
        <v>547590</v>
      </c>
      <c r="B23806" s="5" t="s">
        <v>49</v>
      </c>
    </row>
    <row r="23807" spans="1:2" x14ac:dyDescent="0.3">
      <c r="A23807" s="3">
        <v>574151</v>
      </c>
      <c r="B23807" s="5" t="s">
        <v>49</v>
      </c>
    </row>
    <row r="23808" spans="1:2" x14ac:dyDescent="0.3">
      <c r="A23808" s="3">
        <v>574151</v>
      </c>
      <c r="B23808" s="5" t="s">
        <v>19406</v>
      </c>
    </row>
    <row r="23809" spans="1:2" x14ac:dyDescent="0.3">
      <c r="A23809" s="3">
        <v>566221</v>
      </c>
      <c r="B23809" s="5" t="s">
        <v>329</v>
      </c>
    </row>
    <row r="23810" spans="1:2" x14ac:dyDescent="0.3">
      <c r="A23810" s="3">
        <v>652836</v>
      </c>
      <c r="B23810" s="5" t="s">
        <v>49</v>
      </c>
    </row>
    <row r="23811" spans="1:2" x14ac:dyDescent="0.3">
      <c r="A23811" s="3">
        <v>652836</v>
      </c>
      <c r="B23811" s="5" t="s">
        <v>886</v>
      </c>
    </row>
    <row r="23812" spans="1:2" x14ac:dyDescent="0.3">
      <c r="A23812" s="3">
        <v>589309</v>
      </c>
      <c r="B23812" s="5" t="s">
        <v>886</v>
      </c>
    </row>
    <row r="23813" spans="1:2" x14ac:dyDescent="0.3">
      <c r="A23813" s="3">
        <v>657531</v>
      </c>
      <c r="B23813" s="5" t="s">
        <v>886</v>
      </c>
    </row>
    <row r="23814" spans="1:2" x14ac:dyDescent="0.3">
      <c r="A23814" s="3">
        <v>613486</v>
      </c>
      <c r="B23814" s="5" t="s">
        <v>49</v>
      </c>
    </row>
    <row r="23815" spans="1:2" x14ac:dyDescent="0.3">
      <c r="A23815" s="3">
        <v>564898</v>
      </c>
      <c r="B23815" s="5" t="s">
        <v>49</v>
      </c>
    </row>
    <row r="23816" spans="1:2" x14ac:dyDescent="0.3">
      <c r="A23816" s="3">
        <v>564898</v>
      </c>
      <c r="B23816" s="5" t="s">
        <v>166</v>
      </c>
    </row>
    <row r="23817" spans="1:2" x14ac:dyDescent="0.3">
      <c r="A23817" s="3">
        <v>569133</v>
      </c>
      <c r="B23817" s="5" t="s">
        <v>777</v>
      </c>
    </row>
    <row r="23818" spans="1:2" x14ac:dyDescent="0.3">
      <c r="A23818" s="3">
        <v>569133</v>
      </c>
      <c r="B23818" s="5" t="s">
        <v>49</v>
      </c>
    </row>
    <row r="23819" spans="1:2" x14ac:dyDescent="0.3">
      <c r="A23819" s="3">
        <v>569133</v>
      </c>
      <c r="B23819" s="5" t="s">
        <v>1246</v>
      </c>
    </row>
    <row r="23820" spans="1:2" x14ac:dyDescent="0.3">
      <c r="A23820" s="3">
        <v>718871</v>
      </c>
      <c r="B23820" s="5" t="s">
        <v>886</v>
      </c>
    </row>
    <row r="23821" spans="1:2" x14ac:dyDescent="0.3">
      <c r="A23821" s="3">
        <v>650073</v>
      </c>
      <c r="B23821" s="5" t="s">
        <v>30</v>
      </c>
    </row>
    <row r="23822" spans="1:2" x14ac:dyDescent="0.3">
      <c r="A23822" s="3">
        <v>650073</v>
      </c>
      <c r="B23822" s="5" t="s">
        <v>6748</v>
      </c>
    </row>
    <row r="23823" spans="1:2" x14ac:dyDescent="0.3">
      <c r="A23823" s="3">
        <v>647063</v>
      </c>
      <c r="B23823" s="5" t="s">
        <v>7548</v>
      </c>
    </row>
    <row r="23824" spans="1:2" x14ac:dyDescent="0.3">
      <c r="A23824" s="3">
        <v>647063</v>
      </c>
      <c r="B23824" s="5" t="s">
        <v>310</v>
      </c>
    </row>
    <row r="23825" spans="1:2" x14ac:dyDescent="0.3">
      <c r="A23825" s="3">
        <v>647063</v>
      </c>
      <c r="B23825" s="5" t="s">
        <v>49</v>
      </c>
    </row>
    <row r="23826" spans="1:2" x14ac:dyDescent="0.3">
      <c r="A23826" s="3">
        <v>647063</v>
      </c>
      <c r="B23826" s="5" t="s">
        <v>777</v>
      </c>
    </row>
    <row r="23827" spans="1:2" x14ac:dyDescent="0.3">
      <c r="A23827" s="3">
        <v>491625</v>
      </c>
      <c r="B23827" s="5" t="s">
        <v>49</v>
      </c>
    </row>
    <row r="23828" spans="1:2" x14ac:dyDescent="0.3">
      <c r="A23828" s="3">
        <v>491625</v>
      </c>
      <c r="B23828" s="5" t="s">
        <v>2378</v>
      </c>
    </row>
    <row r="23829" spans="1:2" x14ac:dyDescent="0.3">
      <c r="A23829" s="3">
        <v>459670</v>
      </c>
      <c r="B23829" s="5" t="s">
        <v>6748</v>
      </c>
    </row>
    <row r="23830" spans="1:2" x14ac:dyDescent="0.3">
      <c r="A23830" s="3">
        <v>459670</v>
      </c>
      <c r="B23830" s="5" t="s">
        <v>1139</v>
      </c>
    </row>
    <row r="23831" spans="1:2" x14ac:dyDescent="0.3">
      <c r="A23831" s="3">
        <v>459670</v>
      </c>
      <c r="B23831" s="5" t="s">
        <v>30</v>
      </c>
    </row>
    <row r="23832" spans="1:2" x14ac:dyDescent="0.3">
      <c r="A23832" s="3">
        <v>576069</v>
      </c>
      <c r="B23832" s="5" t="s">
        <v>49</v>
      </c>
    </row>
    <row r="23833" spans="1:2" x14ac:dyDescent="0.3">
      <c r="A23833" s="3">
        <v>576953</v>
      </c>
      <c r="B23833" s="5" t="s">
        <v>886</v>
      </c>
    </row>
    <row r="23834" spans="1:2" x14ac:dyDescent="0.3">
      <c r="A23834" s="3">
        <v>576953</v>
      </c>
      <c r="B23834" s="5" t="s">
        <v>49</v>
      </c>
    </row>
    <row r="23835" spans="1:2" x14ac:dyDescent="0.3">
      <c r="A23835" s="3">
        <v>608085</v>
      </c>
      <c r="B23835" s="5" t="s">
        <v>2297</v>
      </c>
    </row>
    <row r="23836" spans="1:2" x14ac:dyDescent="0.3">
      <c r="A23836" s="3">
        <v>608085</v>
      </c>
      <c r="B23836" s="5" t="s">
        <v>49</v>
      </c>
    </row>
    <row r="23837" spans="1:2" x14ac:dyDescent="0.3">
      <c r="A23837" s="3">
        <v>608085</v>
      </c>
      <c r="B23837" s="5" t="s">
        <v>777</v>
      </c>
    </row>
    <row r="23838" spans="1:2" x14ac:dyDescent="0.3">
      <c r="A23838" s="3">
        <v>549935</v>
      </c>
      <c r="B23838" s="5" t="s">
        <v>468</v>
      </c>
    </row>
    <row r="23839" spans="1:2" x14ac:dyDescent="0.3">
      <c r="A23839" s="3">
        <v>549935</v>
      </c>
      <c r="B23839" s="5" t="s">
        <v>6631</v>
      </c>
    </row>
    <row r="23840" spans="1:2" x14ac:dyDescent="0.3">
      <c r="A23840" s="3">
        <v>549935</v>
      </c>
      <c r="B23840" s="5" t="s">
        <v>166</v>
      </c>
    </row>
    <row r="23841" spans="1:2" x14ac:dyDescent="0.3">
      <c r="A23841" s="3">
        <v>571473</v>
      </c>
      <c r="B23841" s="5" t="s">
        <v>49</v>
      </c>
    </row>
    <row r="23842" spans="1:2" x14ac:dyDescent="0.3">
      <c r="A23842" s="3">
        <v>571473</v>
      </c>
      <c r="B23842" s="5" t="s">
        <v>166</v>
      </c>
    </row>
    <row r="23843" spans="1:2" x14ac:dyDescent="0.3">
      <c r="A23843" s="3">
        <v>628446</v>
      </c>
      <c r="B23843" s="5" t="s">
        <v>30</v>
      </c>
    </row>
    <row r="23844" spans="1:2" x14ac:dyDescent="0.3">
      <c r="A23844" s="3">
        <v>628446</v>
      </c>
      <c r="B23844" s="5" t="s">
        <v>468</v>
      </c>
    </row>
    <row r="23845" spans="1:2" x14ac:dyDescent="0.3">
      <c r="A23845" s="3">
        <v>460070</v>
      </c>
      <c r="B23845" s="5" t="s">
        <v>49</v>
      </c>
    </row>
    <row r="23846" spans="1:2" x14ac:dyDescent="0.3">
      <c r="A23846" s="3">
        <v>460070</v>
      </c>
      <c r="B23846" s="5" t="s">
        <v>7548</v>
      </c>
    </row>
    <row r="23847" spans="1:2" x14ac:dyDescent="0.3">
      <c r="A23847" s="3">
        <v>601099</v>
      </c>
      <c r="B23847" s="5" t="s">
        <v>468</v>
      </c>
    </row>
    <row r="23848" spans="1:2" x14ac:dyDescent="0.3">
      <c r="A23848" s="3">
        <v>489176</v>
      </c>
      <c r="B23848" s="5" t="s">
        <v>49</v>
      </c>
    </row>
    <row r="23849" spans="1:2" x14ac:dyDescent="0.3">
      <c r="A23849" s="3">
        <v>489176</v>
      </c>
      <c r="B23849" s="5" t="s">
        <v>166</v>
      </c>
    </row>
    <row r="23850" spans="1:2" x14ac:dyDescent="0.3">
      <c r="A23850" s="3">
        <v>489176</v>
      </c>
      <c r="B23850" s="5" t="s">
        <v>310</v>
      </c>
    </row>
    <row r="23851" spans="1:2" x14ac:dyDescent="0.3">
      <c r="A23851" s="3">
        <v>574284</v>
      </c>
      <c r="B23851" s="5" t="s">
        <v>166</v>
      </c>
    </row>
    <row r="23852" spans="1:2" x14ac:dyDescent="0.3">
      <c r="A23852" s="3">
        <v>574284</v>
      </c>
      <c r="B23852" s="5" t="s">
        <v>30</v>
      </c>
    </row>
    <row r="23853" spans="1:2" x14ac:dyDescent="0.3">
      <c r="A23853" s="3">
        <v>574284</v>
      </c>
      <c r="B23853" s="5" t="s">
        <v>468</v>
      </c>
    </row>
    <row r="23854" spans="1:2" x14ac:dyDescent="0.3">
      <c r="A23854" s="3">
        <v>612515</v>
      </c>
      <c r="B23854" s="5" t="s">
        <v>2528</v>
      </c>
    </row>
    <row r="23855" spans="1:2" x14ac:dyDescent="0.3">
      <c r="A23855" s="3">
        <v>612515</v>
      </c>
      <c r="B23855" s="5" t="s">
        <v>166</v>
      </c>
    </row>
    <row r="23856" spans="1:2" x14ac:dyDescent="0.3">
      <c r="A23856" s="3">
        <v>612515</v>
      </c>
      <c r="B23856" s="5" t="s">
        <v>468</v>
      </c>
    </row>
    <row r="23857" spans="1:2" x14ac:dyDescent="0.3">
      <c r="A23857" s="3">
        <v>554311</v>
      </c>
      <c r="B23857" s="5" t="s">
        <v>2848</v>
      </c>
    </row>
    <row r="23858" spans="1:2" x14ac:dyDescent="0.3">
      <c r="A23858" s="3">
        <v>554311</v>
      </c>
      <c r="B23858" s="5" t="s">
        <v>468</v>
      </c>
    </row>
    <row r="23859" spans="1:2" x14ac:dyDescent="0.3">
      <c r="A23859" s="3">
        <v>554311</v>
      </c>
      <c r="B23859" s="5" t="s">
        <v>49</v>
      </c>
    </row>
    <row r="23860" spans="1:2" x14ac:dyDescent="0.3">
      <c r="A23860" s="3">
        <v>635887</v>
      </c>
      <c r="B23860" s="5" t="s">
        <v>886</v>
      </c>
    </row>
    <row r="23861" spans="1:2" x14ac:dyDescent="0.3">
      <c r="A23861" s="3">
        <v>635887</v>
      </c>
      <c r="B23861" s="5" t="s">
        <v>49</v>
      </c>
    </row>
    <row r="23862" spans="1:2" x14ac:dyDescent="0.3">
      <c r="A23862" s="3">
        <v>635887</v>
      </c>
      <c r="B23862" s="5" t="s">
        <v>19406</v>
      </c>
    </row>
    <row r="23863" spans="1:2" x14ac:dyDescent="0.3">
      <c r="A23863" s="3">
        <v>454626</v>
      </c>
      <c r="B23863" s="5" t="s">
        <v>777</v>
      </c>
    </row>
    <row r="23864" spans="1:2" x14ac:dyDescent="0.3">
      <c r="A23864" s="3">
        <v>454626</v>
      </c>
      <c r="B23864" s="5" t="s">
        <v>2528</v>
      </c>
    </row>
    <row r="23865" spans="1:2" x14ac:dyDescent="0.3">
      <c r="A23865" s="3">
        <v>454626</v>
      </c>
      <c r="B23865" s="5" t="s">
        <v>30</v>
      </c>
    </row>
    <row r="23866" spans="1:2" x14ac:dyDescent="0.3">
      <c r="A23866" s="3">
        <v>454626</v>
      </c>
      <c r="B23866" s="5" t="s">
        <v>6748</v>
      </c>
    </row>
    <row r="23867" spans="1:2" x14ac:dyDescent="0.3">
      <c r="A23867" s="3">
        <v>635302</v>
      </c>
      <c r="B23867" s="5" t="s">
        <v>2297</v>
      </c>
    </row>
    <row r="23868" spans="1:2" x14ac:dyDescent="0.3">
      <c r="A23868" s="3">
        <v>635302</v>
      </c>
      <c r="B23868" s="5" t="s">
        <v>777</v>
      </c>
    </row>
    <row r="23869" spans="1:2" x14ac:dyDescent="0.3">
      <c r="A23869" s="3">
        <v>635302</v>
      </c>
      <c r="B23869" s="5" t="s">
        <v>2848</v>
      </c>
    </row>
    <row r="23870" spans="1:2" x14ac:dyDescent="0.3">
      <c r="A23870" s="3">
        <v>635302</v>
      </c>
      <c r="B23870" s="5" t="s">
        <v>166</v>
      </c>
    </row>
    <row r="23871" spans="1:2" x14ac:dyDescent="0.3">
      <c r="A23871" s="3">
        <v>514593</v>
      </c>
      <c r="B23871" s="5" t="s">
        <v>468</v>
      </c>
    </row>
    <row r="23872" spans="1:2" x14ac:dyDescent="0.3">
      <c r="A23872" s="3">
        <v>514593</v>
      </c>
      <c r="B23872" s="5" t="s">
        <v>166</v>
      </c>
    </row>
    <row r="23873" spans="1:2" x14ac:dyDescent="0.3">
      <c r="A23873" s="3">
        <v>1299314</v>
      </c>
      <c r="B23873" s="5" t="s">
        <v>49</v>
      </c>
    </row>
    <row r="23874" spans="1:2" x14ac:dyDescent="0.3">
      <c r="A23874" s="3">
        <v>38700</v>
      </c>
      <c r="B23874" s="5" t="s">
        <v>166</v>
      </c>
    </row>
    <row r="23875" spans="1:2" x14ac:dyDescent="0.3">
      <c r="A23875" s="3">
        <v>38700</v>
      </c>
      <c r="B23875" s="5" t="s">
        <v>777</v>
      </c>
    </row>
    <row r="23876" spans="1:2" x14ac:dyDescent="0.3">
      <c r="A23876" s="3">
        <v>38700</v>
      </c>
      <c r="B23876" s="5" t="s">
        <v>1246</v>
      </c>
    </row>
    <row r="23877" spans="1:2" x14ac:dyDescent="0.3">
      <c r="A23877" s="3">
        <v>508442</v>
      </c>
      <c r="B23877" s="5" t="s">
        <v>2297</v>
      </c>
    </row>
    <row r="23878" spans="1:2" x14ac:dyDescent="0.3">
      <c r="A23878" s="3">
        <v>508442</v>
      </c>
      <c r="B23878" s="5" t="s">
        <v>6748</v>
      </c>
    </row>
    <row r="23879" spans="1:2" x14ac:dyDescent="0.3">
      <c r="A23879" s="3">
        <v>508442</v>
      </c>
      <c r="B23879" s="5" t="s">
        <v>30</v>
      </c>
    </row>
    <row r="23880" spans="1:2" x14ac:dyDescent="0.3">
      <c r="A23880" s="3">
        <v>508442</v>
      </c>
      <c r="B23880" s="5" t="s">
        <v>2848</v>
      </c>
    </row>
    <row r="23881" spans="1:2" x14ac:dyDescent="0.3">
      <c r="A23881" s="3">
        <v>524047</v>
      </c>
      <c r="B23881" s="5" t="s">
        <v>777</v>
      </c>
    </row>
    <row r="23882" spans="1:2" x14ac:dyDescent="0.3">
      <c r="A23882" s="3">
        <v>524047</v>
      </c>
      <c r="B23882" s="5" t="s">
        <v>166</v>
      </c>
    </row>
    <row r="23883" spans="1:2" x14ac:dyDescent="0.3">
      <c r="A23883" s="3">
        <v>524047</v>
      </c>
      <c r="B23883" s="5" t="s">
        <v>2528</v>
      </c>
    </row>
    <row r="23884" spans="1:2" x14ac:dyDescent="0.3">
      <c r="A23884" s="3">
        <v>529203</v>
      </c>
      <c r="B23884" s="5" t="s">
        <v>2297</v>
      </c>
    </row>
    <row r="23885" spans="1:2" x14ac:dyDescent="0.3">
      <c r="A23885" s="3">
        <v>529203</v>
      </c>
      <c r="B23885" s="5" t="s">
        <v>6748</v>
      </c>
    </row>
    <row r="23886" spans="1:2" x14ac:dyDescent="0.3">
      <c r="A23886" s="3">
        <v>529203</v>
      </c>
      <c r="B23886" s="5" t="s">
        <v>1139</v>
      </c>
    </row>
    <row r="23887" spans="1:2" x14ac:dyDescent="0.3">
      <c r="A23887" s="3">
        <v>529203</v>
      </c>
      <c r="B23887" s="5" t="s">
        <v>2848</v>
      </c>
    </row>
    <row r="23888" spans="1:2" x14ac:dyDescent="0.3">
      <c r="A23888" s="3">
        <v>529203</v>
      </c>
      <c r="B23888" s="5" t="s">
        <v>30</v>
      </c>
    </row>
    <row r="23889" spans="1:2" x14ac:dyDescent="0.3">
      <c r="A23889" s="3">
        <v>770156</v>
      </c>
      <c r="B23889" s="5" t="s">
        <v>49</v>
      </c>
    </row>
    <row r="23890" spans="1:2" x14ac:dyDescent="0.3">
      <c r="A23890" s="3">
        <v>770156</v>
      </c>
      <c r="B23890" s="5" t="s">
        <v>6748</v>
      </c>
    </row>
    <row r="23891" spans="1:2" x14ac:dyDescent="0.3">
      <c r="A23891" s="3">
        <v>613504</v>
      </c>
      <c r="B23891" s="5" t="s">
        <v>886</v>
      </c>
    </row>
    <row r="23892" spans="1:2" x14ac:dyDescent="0.3">
      <c r="A23892" s="3">
        <v>613504</v>
      </c>
      <c r="B23892" s="5" t="s">
        <v>49</v>
      </c>
    </row>
    <row r="23893" spans="1:2" x14ac:dyDescent="0.3">
      <c r="A23893" s="3">
        <v>707610</v>
      </c>
      <c r="B23893" s="5" t="s">
        <v>49</v>
      </c>
    </row>
    <row r="23894" spans="1:2" x14ac:dyDescent="0.3">
      <c r="A23894" s="3">
        <v>707610</v>
      </c>
      <c r="B23894" s="5" t="s">
        <v>886</v>
      </c>
    </row>
    <row r="23895" spans="1:2" x14ac:dyDescent="0.3">
      <c r="A23895" s="3">
        <v>587792</v>
      </c>
      <c r="B23895" s="5" t="s">
        <v>30</v>
      </c>
    </row>
    <row r="23896" spans="1:2" x14ac:dyDescent="0.3">
      <c r="A23896" s="3">
        <v>587792</v>
      </c>
      <c r="B23896" s="5" t="s">
        <v>886</v>
      </c>
    </row>
    <row r="23897" spans="1:2" x14ac:dyDescent="0.3">
      <c r="A23897" s="3">
        <v>587792</v>
      </c>
      <c r="B23897" s="5" t="s">
        <v>2528</v>
      </c>
    </row>
    <row r="23898" spans="1:2" x14ac:dyDescent="0.3">
      <c r="A23898" s="3">
        <v>337401</v>
      </c>
      <c r="B23898" s="5" t="s">
        <v>1139</v>
      </c>
    </row>
    <row r="23899" spans="1:2" x14ac:dyDescent="0.3">
      <c r="A23899" s="3">
        <v>337401</v>
      </c>
      <c r="B23899" s="5" t="s">
        <v>2848</v>
      </c>
    </row>
    <row r="23900" spans="1:2" x14ac:dyDescent="0.3">
      <c r="A23900" s="3">
        <v>337401</v>
      </c>
      <c r="B23900" s="5" t="s">
        <v>777</v>
      </c>
    </row>
    <row r="23901" spans="1:2" x14ac:dyDescent="0.3">
      <c r="A23901" s="3">
        <v>337401</v>
      </c>
      <c r="B23901" s="5" t="s">
        <v>6748</v>
      </c>
    </row>
    <row r="23902" spans="1:2" x14ac:dyDescent="0.3">
      <c r="A23902" s="3">
        <v>545609</v>
      </c>
      <c r="B23902" s="5" t="s">
        <v>777</v>
      </c>
    </row>
    <row r="23903" spans="1:2" x14ac:dyDescent="0.3">
      <c r="A23903" s="3">
        <v>545609</v>
      </c>
      <c r="B23903" s="5" t="s">
        <v>166</v>
      </c>
    </row>
    <row r="23904" spans="1:2" x14ac:dyDescent="0.3">
      <c r="A23904" s="3">
        <v>464052</v>
      </c>
      <c r="B23904" s="5" t="s">
        <v>777</v>
      </c>
    </row>
    <row r="23905" spans="1:2" x14ac:dyDescent="0.3">
      <c r="A23905" s="3">
        <v>464052</v>
      </c>
      <c r="B23905" s="5" t="s">
        <v>1139</v>
      </c>
    </row>
    <row r="23906" spans="1:2" x14ac:dyDescent="0.3">
      <c r="A23906" s="3">
        <v>464052</v>
      </c>
      <c r="B23906" s="5" t="s">
        <v>2848</v>
      </c>
    </row>
    <row r="23907" spans="1:2" x14ac:dyDescent="0.3">
      <c r="A23907" s="3">
        <v>660982</v>
      </c>
      <c r="B23907" s="5" t="s">
        <v>30</v>
      </c>
    </row>
    <row r="23908" spans="1:2" x14ac:dyDescent="0.3">
      <c r="A23908" s="3">
        <v>577922</v>
      </c>
      <c r="B23908" s="5" t="s">
        <v>777</v>
      </c>
    </row>
    <row r="23909" spans="1:2" x14ac:dyDescent="0.3">
      <c r="A23909" s="3">
        <v>577922</v>
      </c>
      <c r="B23909" s="5" t="s">
        <v>166</v>
      </c>
    </row>
    <row r="23910" spans="1:2" x14ac:dyDescent="0.3">
      <c r="A23910" s="3">
        <v>577922</v>
      </c>
      <c r="B23910" s="5" t="s">
        <v>2528</v>
      </c>
    </row>
    <row r="23911" spans="1:2" x14ac:dyDescent="0.3">
      <c r="A23911" s="3">
        <v>495764</v>
      </c>
      <c r="B23911" s="5" t="s">
        <v>777</v>
      </c>
    </row>
    <row r="23912" spans="1:2" x14ac:dyDescent="0.3">
      <c r="A23912" s="3">
        <v>495764</v>
      </c>
      <c r="B23912" s="5" t="s">
        <v>1246</v>
      </c>
    </row>
    <row r="23913" spans="1:2" x14ac:dyDescent="0.3">
      <c r="A23913" s="3">
        <v>400160</v>
      </c>
      <c r="B23913" s="5" t="s">
        <v>6748</v>
      </c>
    </row>
    <row r="23914" spans="1:2" x14ac:dyDescent="0.3">
      <c r="A23914" s="3">
        <v>400160</v>
      </c>
      <c r="B23914" s="5" t="s">
        <v>2297</v>
      </c>
    </row>
    <row r="23915" spans="1:2" x14ac:dyDescent="0.3">
      <c r="A23915" s="3">
        <v>400160</v>
      </c>
      <c r="B23915" s="5" t="s">
        <v>2848</v>
      </c>
    </row>
    <row r="23916" spans="1:2" x14ac:dyDescent="0.3">
      <c r="A23916" s="3">
        <v>400160</v>
      </c>
      <c r="B23916" s="5" t="s">
        <v>1139</v>
      </c>
    </row>
    <row r="23917" spans="1:2" x14ac:dyDescent="0.3">
      <c r="A23917" s="3">
        <v>400160</v>
      </c>
      <c r="B23917" s="5" t="s">
        <v>30</v>
      </c>
    </row>
    <row r="23918" spans="1:2" x14ac:dyDescent="0.3">
      <c r="A23918" s="3">
        <v>338762</v>
      </c>
      <c r="B23918" s="5" t="s">
        <v>777</v>
      </c>
    </row>
    <row r="23919" spans="1:2" x14ac:dyDescent="0.3">
      <c r="A23919" s="3">
        <v>338762</v>
      </c>
      <c r="B23919" s="5" t="s">
        <v>2528</v>
      </c>
    </row>
    <row r="23920" spans="1:2" x14ac:dyDescent="0.3">
      <c r="A23920" s="3">
        <v>338762</v>
      </c>
      <c r="B23920" s="5" t="s">
        <v>1139</v>
      </c>
    </row>
    <row r="23921" spans="1:2" x14ac:dyDescent="0.3">
      <c r="A23921" s="3">
        <v>522627</v>
      </c>
      <c r="B23921" s="5" t="s">
        <v>777</v>
      </c>
    </row>
    <row r="23922" spans="1:2" x14ac:dyDescent="0.3">
      <c r="A23922" s="3">
        <v>522627</v>
      </c>
      <c r="B23922" s="5" t="s">
        <v>1246</v>
      </c>
    </row>
    <row r="23923" spans="1:2" x14ac:dyDescent="0.3">
      <c r="A23923" s="3">
        <v>522627</v>
      </c>
      <c r="B23923" s="5" t="s">
        <v>30</v>
      </c>
    </row>
    <row r="23924" spans="1:2" x14ac:dyDescent="0.3">
      <c r="A23924" s="3">
        <v>590223</v>
      </c>
      <c r="B23924" s="5" t="s">
        <v>30</v>
      </c>
    </row>
    <row r="23925" spans="1:2" x14ac:dyDescent="0.3">
      <c r="A23925" s="3">
        <v>590223</v>
      </c>
      <c r="B23925" s="5" t="s">
        <v>777</v>
      </c>
    </row>
    <row r="23926" spans="1:2" x14ac:dyDescent="0.3">
      <c r="A23926" s="3">
        <v>590223</v>
      </c>
      <c r="B23926" s="5" t="s">
        <v>1139</v>
      </c>
    </row>
    <row r="23927" spans="1:2" x14ac:dyDescent="0.3">
      <c r="A23927" s="3">
        <v>590223</v>
      </c>
      <c r="B23927" s="5" t="s">
        <v>2848</v>
      </c>
    </row>
    <row r="23928" spans="1:2" x14ac:dyDescent="0.3">
      <c r="A23928" s="3">
        <v>590223</v>
      </c>
      <c r="B23928" s="5" t="s">
        <v>2528</v>
      </c>
    </row>
    <row r="23929" spans="1:2" x14ac:dyDescent="0.3">
      <c r="A23929" s="3">
        <v>481848</v>
      </c>
      <c r="B23929" s="5" t="s">
        <v>1139</v>
      </c>
    </row>
    <row r="23930" spans="1:2" x14ac:dyDescent="0.3">
      <c r="A23930" s="3">
        <v>481848</v>
      </c>
      <c r="B23930" s="5" t="s">
        <v>6748</v>
      </c>
    </row>
    <row r="23931" spans="1:2" x14ac:dyDescent="0.3">
      <c r="A23931" s="3">
        <v>481848</v>
      </c>
      <c r="B23931" s="5" t="s">
        <v>49</v>
      </c>
    </row>
    <row r="23932" spans="1:2" x14ac:dyDescent="0.3">
      <c r="A23932" s="3">
        <v>514847</v>
      </c>
      <c r="B23932" s="5" t="s">
        <v>777</v>
      </c>
    </row>
    <row r="23933" spans="1:2" x14ac:dyDescent="0.3">
      <c r="A23933" s="3">
        <v>514847</v>
      </c>
      <c r="B23933" s="5" t="s">
        <v>166</v>
      </c>
    </row>
    <row r="23934" spans="1:2" x14ac:dyDescent="0.3">
      <c r="A23934" s="3">
        <v>514847</v>
      </c>
      <c r="B23934" s="5" t="s">
        <v>468</v>
      </c>
    </row>
    <row r="23935" spans="1:2" x14ac:dyDescent="0.3">
      <c r="A23935" s="3">
        <v>531219</v>
      </c>
      <c r="B23935" s="5" t="s">
        <v>6748</v>
      </c>
    </row>
    <row r="23936" spans="1:2" x14ac:dyDescent="0.3">
      <c r="A23936" s="3">
        <v>531219</v>
      </c>
      <c r="B23936" s="5" t="s">
        <v>30</v>
      </c>
    </row>
    <row r="23937" spans="1:2" x14ac:dyDescent="0.3">
      <c r="A23937" s="3">
        <v>531219</v>
      </c>
      <c r="B23937" s="5" t="s">
        <v>2848</v>
      </c>
    </row>
    <row r="23938" spans="1:2" x14ac:dyDescent="0.3">
      <c r="A23938" s="3">
        <v>694943</v>
      </c>
      <c r="B23938" s="5" t="s">
        <v>886</v>
      </c>
    </row>
    <row r="23939" spans="1:2" x14ac:dyDescent="0.3">
      <c r="A23939" s="3">
        <v>446893</v>
      </c>
      <c r="B23939" s="5" t="s">
        <v>6748</v>
      </c>
    </row>
    <row r="23940" spans="1:2" x14ac:dyDescent="0.3">
      <c r="A23940" s="3">
        <v>446893</v>
      </c>
      <c r="B23940" s="5" t="s">
        <v>2297</v>
      </c>
    </row>
    <row r="23941" spans="1:2" x14ac:dyDescent="0.3">
      <c r="A23941" s="3">
        <v>446893</v>
      </c>
      <c r="B23941" s="5" t="s">
        <v>30</v>
      </c>
    </row>
    <row r="23942" spans="1:2" x14ac:dyDescent="0.3">
      <c r="A23942" s="3">
        <v>446893</v>
      </c>
      <c r="B23942" s="5" t="s">
        <v>2848</v>
      </c>
    </row>
    <row r="23943" spans="1:2" x14ac:dyDescent="0.3">
      <c r="A23943" s="3">
        <v>446893</v>
      </c>
      <c r="B23943" s="5" t="s">
        <v>1139</v>
      </c>
    </row>
    <row r="23944" spans="1:2" x14ac:dyDescent="0.3">
      <c r="A23944" s="3">
        <v>446893</v>
      </c>
      <c r="B23944" s="5" t="s">
        <v>2378</v>
      </c>
    </row>
    <row r="23945" spans="1:2" x14ac:dyDescent="0.3">
      <c r="A23945" s="3">
        <v>509635</v>
      </c>
      <c r="B23945" s="5" t="s">
        <v>166</v>
      </c>
    </row>
    <row r="23946" spans="1:2" x14ac:dyDescent="0.3">
      <c r="A23946" s="3">
        <v>509635</v>
      </c>
      <c r="B23946" s="5" t="s">
        <v>468</v>
      </c>
    </row>
    <row r="23947" spans="1:2" x14ac:dyDescent="0.3">
      <c r="A23947" s="3">
        <v>702936</v>
      </c>
      <c r="B23947" s="5" t="s">
        <v>777</v>
      </c>
    </row>
    <row r="23948" spans="1:2" x14ac:dyDescent="0.3">
      <c r="A23948" s="3">
        <v>581392</v>
      </c>
      <c r="B23948" s="5" t="s">
        <v>468</v>
      </c>
    </row>
    <row r="23949" spans="1:2" x14ac:dyDescent="0.3">
      <c r="A23949" s="3">
        <v>581392</v>
      </c>
      <c r="B23949" s="5" t="s">
        <v>777</v>
      </c>
    </row>
    <row r="23950" spans="1:2" x14ac:dyDescent="0.3">
      <c r="A23950" s="3">
        <v>581392</v>
      </c>
      <c r="B23950" s="5" t="s">
        <v>166</v>
      </c>
    </row>
    <row r="23951" spans="1:2" x14ac:dyDescent="0.3">
      <c r="A23951" s="3">
        <v>581392</v>
      </c>
      <c r="B23951" s="5" t="s">
        <v>1139</v>
      </c>
    </row>
    <row r="23952" spans="1:2" x14ac:dyDescent="0.3">
      <c r="A23952" s="3">
        <v>570670</v>
      </c>
      <c r="B23952" s="5" t="s">
        <v>166</v>
      </c>
    </row>
    <row r="23953" spans="1:2" x14ac:dyDescent="0.3">
      <c r="A23953" s="3">
        <v>570670</v>
      </c>
      <c r="B23953" s="5" t="s">
        <v>2528</v>
      </c>
    </row>
    <row r="23954" spans="1:2" x14ac:dyDescent="0.3">
      <c r="A23954" s="3">
        <v>570670</v>
      </c>
      <c r="B23954" s="5" t="s">
        <v>468</v>
      </c>
    </row>
    <row r="23955" spans="1:2" x14ac:dyDescent="0.3">
      <c r="A23955" s="3">
        <v>766836</v>
      </c>
      <c r="B23955" s="5" t="s">
        <v>886</v>
      </c>
    </row>
    <row r="23956" spans="1:2" x14ac:dyDescent="0.3">
      <c r="A23956" s="3">
        <v>755812</v>
      </c>
      <c r="B23956" s="5" t="s">
        <v>2297</v>
      </c>
    </row>
    <row r="23957" spans="1:2" x14ac:dyDescent="0.3">
      <c r="A23957" s="3">
        <v>755812</v>
      </c>
      <c r="B23957" s="5" t="s">
        <v>19406</v>
      </c>
    </row>
    <row r="23958" spans="1:2" x14ac:dyDescent="0.3">
      <c r="A23958" s="3">
        <v>755812</v>
      </c>
      <c r="B23958" s="5" t="s">
        <v>2848</v>
      </c>
    </row>
    <row r="23959" spans="1:2" x14ac:dyDescent="0.3">
      <c r="A23959" s="3">
        <v>755812</v>
      </c>
      <c r="B23959" s="5" t="s">
        <v>777</v>
      </c>
    </row>
    <row r="23960" spans="1:2" x14ac:dyDescent="0.3">
      <c r="A23960" s="3">
        <v>698818</v>
      </c>
      <c r="B23960" s="5" t="s">
        <v>886</v>
      </c>
    </row>
    <row r="23961" spans="1:2" x14ac:dyDescent="0.3">
      <c r="A23961" s="3">
        <v>722261</v>
      </c>
      <c r="B23961" s="5" t="s">
        <v>468</v>
      </c>
    </row>
    <row r="23962" spans="1:2" x14ac:dyDescent="0.3">
      <c r="A23962" s="3">
        <v>565426</v>
      </c>
      <c r="B23962" s="5" t="s">
        <v>886</v>
      </c>
    </row>
    <row r="23963" spans="1:2" x14ac:dyDescent="0.3">
      <c r="A23963" s="3">
        <v>565426</v>
      </c>
      <c r="B23963" s="5" t="s">
        <v>30</v>
      </c>
    </row>
    <row r="23964" spans="1:2" x14ac:dyDescent="0.3">
      <c r="A23964" s="3">
        <v>458576</v>
      </c>
      <c r="B23964" s="5" t="s">
        <v>777</v>
      </c>
    </row>
    <row r="23965" spans="1:2" x14ac:dyDescent="0.3">
      <c r="A23965" s="3">
        <v>458576</v>
      </c>
      <c r="B23965" s="5" t="s">
        <v>2848</v>
      </c>
    </row>
    <row r="23966" spans="1:2" x14ac:dyDescent="0.3">
      <c r="A23966" s="3">
        <v>458576</v>
      </c>
      <c r="B23966" s="5" t="s">
        <v>1139</v>
      </c>
    </row>
    <row r="23967" spans="1:2" x14ac:dyDescent="0.3">
      <c r="A23967" s="3">
        <v>516486</v>
      </c>
      <c r="B23967" s="5" t="s">
        <v>310</v>
      </c>
    </row>
    <row r="23968" spans="1:2" x14ac:dyDescent="0.3">
      <c r="A23968" s="3">
        <v>516486</v>
      </c>
      <c r="B23968" s="5" t="s">
        <v>777</v>
      </c>
    </row>
    <row r="23969" spans="1:2" x14ac:dyDescent="0.3">
      <c r="A23969" s="3">
        <v>516486</v>
      </c>
      <c r="B23969" s="5" t="s">
        <v>49</v>
      </c>
    </row>
    <row r="23970" spans="1:2" x14ac:dyDescent="0.3">
      <c r="A23970" s="3">
        <v>664767</v>
      </c>
      <c r="B23970" s="5" t="s">
        <v>2297</v>
      </c>
    </row>
    <row r="23971" spans="1:2" x14ac:dyDescent="0.3">
      <c r="A23971" s="3">
        <v>664767</v>
      </c>
      <c r="B23971" s="5" t="s">
        <v>777</v>
      </c>
    </row>
    <row r="23972" spans="1:2" x14ac:dyDescent="0.3">
      <c r="A23972" s="3">
        <v>664767</v>
      </c>
      <c r="B23972" s="5" t="s">
        <v>2848</v>
      </c>
    </row>
    <row r="23973" spans="1:2" x14ac:dyDescent="0.3">
      <c r="A23973" s="3">
        <v>715287</v>
      </c>
      <c r="B23973" s="5" t="s">
        <v>49</v>
      </c>
    </row>
    <row r="23974" spans="1:2" x14ac:dyDescent="0.3">
      <c r="A23974" s="3">
        <v>715287</v>
      </c>
      <c r="B23974" s="5" t="s">
        <v>886</v>
      </c>
    </row>
    <row r="23975" spans="1:2" x14ac:dyDescent="0.3">
      <c r="A23975" s="3">
        <v>340102</v>
      </c>
      <c r="B23975" s="5" t="s">
        <v>2528</v>
      </c>
    </row>
    <row r="23976" spans="1:2" x14ac:dyDescent="0.3">
      <c r="A23976" s="3">
        <v>340102</v>
      </c>
      <c r="B23976" s="5" t="s">
        <v>468</v>
      </c>
    </row>
    <row r="23977" spans="1:2" x14ac:dyDescent="0.3">
      <c r="A23977" s="3">
        <v>340102</v>
      </c>
      <c r="B23977" s="5" t="s">
        <v>777</v>
      </c>
    </row>
    <row r="23978" spans="1:2" x14ac:dyDescent="0.3">
      <c r="A23978" s="3">
        <v>713607</v>
      </c>
      <c r="B23978" s="5" t="s">
        <v>886</v>
      </c>
    </row>
    <row r="23979" spans="1:2" x14ac:dyDescent="0.3">
      <c r="A23979" s="3">
        <v>514207</v>
      </c>
      <c r="B23979" s="5" t="s">
        <v>2528</v>
      </c>
    </row>
    <row r="23980" spans="1:2" x14ac:dyDescent="0.3">
      <c r="A23980" s="3">
        <v>514207</v>
      </c>
      <c r="B23980" s="5" t="s">
        <v>49</v>
      </c>
    </row>
    <row r="23981" spans="1:2" x14ac:dyDescent="0.3">
      <c r="A23981" s="3">
        <v>514207</v>
      </c>
      <c r="B23981" s="5" t="s">
        <v>777</v>
      </c>
    </row>
    <row r="23982" spans="1:2" x14ac:dyDescent="0.3">
      <c r="A23982" s="3">
        <v>516632</v>
      </c>
      <c r="B23982" s="5" t="s">
        <v>468</v>
      </c>
    </row>
    <row r="23983" spans="1:2" x14ac:dyDescent="0.3">
      <c r="A23983" s="3">
        <v>516632</v>
      </c>
      <c r="B23983" s="5" t="s">
        <v>6631</v>
      </c>
    </row>
    <row r="23984" spans="1:2" x14ac:dyDescent="0.3">
      <c r="A23984" s="3">
        <v>516632</v>
      </c>
      <c r="B23984" s="5" t="s">
        <v>166</v>
      </c>
    </row>
    <row r="23985" spans="1:2" x14ac:dyDescent="0.3">
      <c r="A23985" s="3">
        <v>443791</v>
      </c>
      <c r="B23985" s="5" t="s">
        <v>468</v>
      </c>
    </row>
    <row r="23986" spans="1:2" x14ac:dyDescent="0.3">
      <c r="A23986" s="3">
        <v>443791</v>
      </c>
      <c r="B23986" s="5" t="s">
        <v>2528</v>
      </c>
    </row>
    <row r="23987" spans="1:2" x14ac:dyDescent="0.3">
      <c r="A23987" s="3">
        <v>443791</v>
      </c>
      <c r="B23987" s="5" t="s">
        <v>777</v>
      </c>
    </row>
    <row r="23988" spans="1:2" x14ac:dyDescent="0.3">
      <c r="A23988" s="3">
        <v>443791</v>
      </c>
      <c r="B23988" s="5" t="s">
        <v>1139</v>
      </c>
    </row>
    <row r="23989" spans="1:2" x14ac:dyDescent="0.3">
      <c r="A23989" s="3">
        <v>508439</v>
      </c>
      <c r="B23989" s="5" t="s">
        <v>6748</v>
      </c>
    </row>
    <row r="23990" spans="1:2" x14ac:dyDescent="0.3">
      <c r="A23990" s="3">
        <v>508439</v>
      </c>
      <c r="B23990" s="5" t="s">
        <v>2297</v>
      </c>
    </row>
    <row r="23991" spans="1:2" x14ac:dyDescent="0.3">
      <c r="A23991" s="3">
        <v>508439</v>
      </c>
      <c r="B23991" s="5" t="s">
        <v>1139</v>
      </c>
    </row>
    <row r="23992" spans="1:2" x14ac:dyDescent="0.3">
      <c r="A23992" s="3">
        <v>508439</v>
      </c>
      <c r="B23992" s="5" t="s">
        <v>30</v>
      </c>
    </row>
    <row r="23993" spans="1:2" x14ac:dyDescent="0.3">
      <c r="A23993" s="3">
        <v>508439</v>
      </c>
      <c r="B23993" s="5" t="s">
        <v>2848</v>
      </c>
    </row>
    <row r="23994" spans="1:2" x14ac:dyDescent="0.3">
      <c r="A23994" s="3">
        <v>583083</v>
      </c>
      <c r="B23994" s="5" t="s">
        <v>30</v>
      </c>
    </row>
    <row r="23995" spans="1:2" x14ac:dyDescent="0.3">
      <c r="A23995" s="3">
        <v>583083</v>
      </c>
      <c r="B23995" s="5" t="s">
        <v>886</v>
      </c>
    </row>
    <row r="23996" spans="1:2" x14ac:dyDescent="0.3">
      <c r="A23996" s="3">
        <v>589754</v>
      </c>
      <c r="B23996" s="5" t="s">
        <v>2848</v>
      </c>
    </row>
    <row r="23997" spans="1:2" x14ac:dyDescent="0.3">
      <c r="A23997" s="3">
        <v>589754</v>
      </c>
      <c r="B23997" s="5" t="s">
        <v>1139</v>
      </c>
    </row>
    <row r="23998" spans="1:2" x14ac:dyDescent="0.3">
      <c r="A23998" s="3">
        <v>589754</v>
      </c>
      <c r="B23998" s="5" t="s">
        <v>30</v>
      </c>
    </row>
    <row r="23999" spans="1:2" x14ac:dyDescent="0.3">
      <c r="A23999" s="3">
        <v>615677</v>
      </c>
      <c r="B23999" s="5" t="s">
        <v>6748</v>
      </c>
    </row>
    <row r="24000" spans="1:2" x14ac:dyDescent="0.3">
      <c r="A24000" s="3">
        <v>615677</v>
      </c>
      <c r="B24000" s="5" t="s">
        <v>777</v>
      </c>
    </row>
    <row r="24001" spans="1:2" x14ac:dyDescent="0.3">
      <c r="A24001" s="3">
        <v>615677</v>
      </c>
      <c r="B24001" s="5" t="s">
        <v>2848</v>
      </c>
    </row>
    <row r="24002" spans="1:2" x14ac:dyDescent="0.3">
      <c r="A24002" s="3">
        <v>615677</v>
      </c>
      <c r="B24002" s="5" t="s">
        <v>30</v>
      </c>
    </row>
    <row r="24003" spans="1:2" x14ac:dyDescent="0.3">
      <c r="A24003" s="3">
        <v>447362</v>
      </c>
      <c r="B24003" s="5" t="s">
        <v>49</v>
      </c>
    </row>
    <row r="24004" spans="1:2" x14ac:dyDescent="0.3">
      <c r="A24004" s="3">
        <v>447362</v>
      </c>
      <c r="B24004" s="5" t="s">
        <v>886</v>
      </c>
    </row>
    <row r="24005" spans="1:2" x14ac:dyDescent="0.3">
      <c r="A24005" s="3">
        <v>547016</v>
      </c>
      <c r="B24005" s="5" t="s">
        <v>777</v>
      </c>
    </row>
    <row r="24006" spans="1:2" x14ac:dyDescent="0.3">
      <c r="A24006" s="3">
        <v>547016</v>
      </c>
      <c r="B24006" s="5" t="s">
        <v>2848</v>
      </c>
    </row>
    <row r="24007" spans="1:2" x14ac:dyDescent="0.3">
      <c r="A24007" s="3">
        <v>784941</v>
      </c>
      <c r="B24007" s="5" t="s">
        <v>49</v>
      </c>
    </row>
    <row r="24008" spans="1:2" x14ac:dyDescent="0.3">
      <c r="A24008" s="3">
        <v>784941</v>
      </c>
      <c r="B24008" s="5" t="s">
        <v>886</v>
      </c>
    </row>
    <row r="24009" spans="1:2" x14ac:dyDescent="0.3">
      <c r="A24009" s="3">
        <v>669444</v>
      </c>
      <c r="B24009" s="5" t="s">
        <v>1845</v>
      </c>
    </row>
    <row r="24010" spans="1:2" x14ac:dyDescent="0.3">
      <c r="A24010" s="3">
        <v>614696</v>
      </c>
      <c r="B24010" s="5" t="s">
        <v>777</v>
      </c>
    </row>
    <row r="24011" spans="1:2" x14ac:dyDescent="0.3">
      <c r="A24011" s="3">
        <v>614696</v>
      </c>
      <c r="B24011" s="5" t="s">
        <v>468</v>
      </c>
    </row>
    <row r="24012" spans="1:2" x14ac:dyDescent="0.3">
      <c r="A24012" s="3">
        <v>693158</v>
      </c>
      <c r="B24012" s="5" t="s">
        <v>2528</v>
      </c>
    </row>
    <row r="24013" spans="1:2" x14ac:dyDescent="0.3">
      <c r="A24013" s="3">
        <v>693158</v>
      </c>
      <c r="B24013" s="5" t="s">
        <v>49</v>
      </c>
    </row>
    <row r="24014" spans="1:2" x14ac:dyDescent="0.3">
      <c r="A24014" s="3">
        <v>664413</v>
      </c>
      <c r="B24014" s="5" t="s">
        <v>886</v>
      </c>
    </row>
    <row r="24015" spans="1:2" x14ac:dyDescent="0.3">
      <c r="A24015" s="3">
        <v>664413</v>
      </c>
      <c r="B24015" s="5" t="s">
        <v>49</v>
      </c>
    </row>
    <row r="24016" spans="1:2" x14ac:dyDescent="0.3">
      <c r="A24016" s="3">
        <v>539885</v>
      </c>
      <c r="B24016" s="5" t="s">
        <v>777</v>
      </c>
    </row>
    <row r="24017" spans="1:2" x14ac:dyDescent="0.3">
      <c r="A24017" s="3">
        <v>539885</v>
      </c>
      <c r="B24017" s="5" t="s">
        <v>166</v>
      </c>
    </row>
    <row r="24018" spans="1:2" x14ac:dyDescent="0.3">
      <c r="A24018" s="3">
        <v>539885</v>
      </c>
      <c r="B24018" s="5" t="s">
        <v>1246</v>
      </c>
    </row>
    <row r="24019" spans="1:2" x14ac:dyDescent="0.3">
      <c r="A24019" s="3">
        <v>502425</v>
      </c>
      <c r="B24019" s="5" t="s">
        <v>49</v>
      </c>
    </row>
    <row r="24020" spans="1:2" x14ac:dyDescent="0.3">
      <c r="A24020" s="3">
        <v>502425</v>
      </c>
      <c r="B24020" s="5" t="s">
        <v>7548</v>
      </c>
    </row>
    <row r="24021" spans="1:2" x14ac:dyDescent="0.3">
      <c r="A24021" s="3">
        <v>502425</v>
      </c>
      <c r="B24021" s="5" t="s">
        <v>166</v>
      </c>
    </row>
    <row r="24022" spans="1:2" x14ac:dyDescent="0.3">
      <c r="A24022" s="3">
        <v>448119</v>
      </c>
      <c r="B24022" s="5" t="s">
        <v>6748</v>
      </c>
    </row>
    <row r="24023" spans="1:2" x14ac:dyDescent="0.3">
      <c r="A24023" s="3">
        <v>448119</v>
      </c>
      <c r="B24023" s="5" t="s">
        <v>30</v>
      </c>
    </row>
    <row r="24024" spans="1:2" x14ac:dyDescent="0.3">
      <c r="A24024" s="3">
        <v>448119</v>
      </c>
      <c r="B24024" s="5" t="s">
        <v>2848</v>
      </c>
    </row>
    <row r="24025" spans="1:2" x14ac:dyDescent="0.3">
      <c r="A24025" s="3">
        <v>448119</v>
      </c>
      <c r="B24025" s="5" t="s">
        <v>1139</v>
      </c>
    </row>
    <row r="24026" spans="1:2" x14ac:dyDescent="0.3">
      <c r="A24026" s="3">
        <v>546121</v>
      </c>
      <c r="B24026" s="5" t="s">
        <v>166</v>
      </c>
    </row>
    <row r="24027" spans="1:2" x14ac:dyDescent="0.3">
      <c r="A24027" s="3">
        <v>546121</v>
      </c>
      <c r="B24027" s="5" t="s">
        <v>468</v>
      </c>
    </row>
    <row r="24028" spans="1:2" x14ac:dyDescent="0.3">
      <c r="A24028" s="3">
        <v>546121</v>
      </c>
      <c r="B24028" s="5" t="s">
        <v>49</v>
      </c>
    </row>
    <row r="24029" spans="1:2" x14ac:dyDescent="0.3">
      <c r="A24029" s="3">
        <v>627725</v>
      </c>
      <c r="B24029" s="5" t="s">
        <v>49</v>
      </c>
    </row>
    <row r="24030" spans="1:2" x14ac:dyDescent="0.3">
      <c r="A24030" s="3">
        <v>604822</v>
      </c>
      <c r="B24030" s="5" t="s">
        <v>30</v>
      </c>
    </row>
    <row r="24031" spans="1:2" x14ac:dyDescent="0.3">
      <c r="A24031" s="3">
        <v>604822</v>
      </c>
      <c r="B24031" s="5" t="s">
        <v>166</v>
      </c>
    </row>
    <row r="24032" spans="1:2" x14ac:dyDescent="0.3">
      <c r="A24032" s="3">
        <v>604822</v>
      </c>
      <c r="B24032" s="5" t="s">
        <v>777</v>
      </c>
    </row>
    <row r="24033" spans="1:2" x14ac:dyDescent="0.3">
      <c r="A24033" s="3">
        <v>604822</v>
      </c>
      <c r="B24033" s="5" t="s">
        <v>1139</v>
      </c>
    </row>
    <row r="24034" spans="1:2" x14ac:dyDescent="0.3">
      <c r="A24034" s="3">
        <v>552532</v>
      </c>
      <c r="B24034" s="5" t="s">
        <v>49</v>
      </c>
    </row>
    <row r="24035" spans="1:2" x14ac:dyDescent="0.3">
      <c r="A24035" s="3">
        <v>600354</v>
      </c>
      <c r="B24035" s="5" t="s">
        <v>49</v>
      </c>
    </row>
    <row r="24036" spans="1:2" x14ac:dyDescent="0.3">
      <c r="A24036" s="3">
        <v>723072</v>
      </c>
      <c r="B24036" s="5" t="s">
        <v>468</v>
      </c>
    </row>
    <row r="24037" spans="1:2" x14ac:dyDescent="0.3">
      <c r="A24037" s="3">
        <v>723072</v>
      </c>
      <c r="B24037" s="5" t="s">
        <v>6631</v>
      </c>
    </row>
    <row r="24038" spans="1:2" x14ac:dyDescent="0.3">
      <c r="A24038" s="3">
        <v>705862</v>
      </c>
      <c r="B24038" s="5" t="s">
        <v>886</v>
      </c>
    </row>
    <row r="24039" spans="1:2" x14ac:dyDescent="0.3">
      <c r="A24039" s="3">
        <v>579828</v>
      </c>
      <c r="B24039" s="5" t="s">
        <v>468</v>
      </c>
    </row>
    <row r="24040" spans="1:2" x14ac:dyDescent="0.3">
      <c r="A24040" s="3">
        <v>579828</v>
      </c>
      <c r="B24040" s="5" t="s">
        <v>2528</v>
      </c>
    </row>
    <row r="24041" spans="1:2" x14ac:dyDescent="0.3">
      <c r="A24041" s="3">
        <v>579828</v>
      </c>
      <c r="B24041" s="5" t="s">
        <v>166</v>
      </c>
    </row>
    <row r="24042" spans="1:2" x14ac:dyDescent="0.3">
      <c r="A24042" s="3">
        <v>499932</v>
      </c>
      <c r="B24042" s="5" t="s">
        <v>1246</v>
      </c>
    </row>
    <row r="24043" spans="1:2" x14ac:dyDescent="0.3">
      <c r="A24043" s="3">
        <v>499932</v>
      </c>
      <c r="B24043" s="5" t="s">
        <v>49</v>
      </c>
    </row>
    <row r="24044" spans="1:2" x14ac:dyDescent="0.3">
      <c r="A24044" s="3">
        <v>499932</v>
      </c>
      <c r="B24044" s="5" t="s">
        <v>166</v>
      </c>
    </row>
    <row r="24045" spans="1:2" x14ac:dyDescent="0.3">
      <c r="A24045" s="3">
        <v>652837</v>
      </c>
      <c r="B24045" s="5" t="s">
        <v>2297</v>
      </c>
    </row>
    <row r="24046" spans="1:2" x14ac:dyDescent="0.3">
      <c r="A24046" s="3">
        <v>652837</v>
      </c>
      <c r="B24046" s="5" t="s">
        <v>49</v>
      </c>
    </row>
    <row r="24047" spans="1:2" x14ac:dyDescent="0.3">
      <c r="A24047" s="3">
        <v>652837</v>
      </c>
      <c r="B24047" s="5" t="s">
        <v>886</v>
      </c>
    </row>
    <row r="24048" spans="1:2" x14ac:dyDescent="0.3">
      <c r="A24048" s="3">
        <v>667520</v>
      </c>
      <c r="B24048" s="5" t="s">
        <v>2297</v>
      </c>
    </row>
    <row r="24049" spans="1:2" x14ac:dyDescent="0.3">
      <c r="A24049" s="3">
        <v>667520</v>
      </c>
      <c r="B24049" s="5" t="s">
        <v>49</v>
      </c>
    </row>
    <row r="24050" spans="1:2" x14ac:dyDescent="0.3">
      <c r="A24050" s="3">
        <v>667520</v>
      </c>
      <c r="B24050" s="5" t="s">
        <v>886</v>
      </c>
    </row>
    <row r="24051" spans="1:2" x14ac:dyDescent="0.3">
      <c r="A24051" s="3">
        <v>667520</v>
      </c>
      <c r="B24051" s="5" t="s">
        <v>2848</v>
      </c>
    </row>
    <row r="24052" spans="1:2" x14ac:dyDescent="0.3">
      <c r="A24052" s="3">
        <v>719128</v>
      </c>
      <c r="B24052" s="5" t="s">
        <v>886</v>
      </c>
    </row>
    <row r="24053" spans="1:2" x14ac:dyDescent="0.3">
      <c r="A24053" s="3">
        <v>719128</v>
      </c>
      <c r="B24053" s="5" t="s">
        <v>49</v>
      </c>
    </row>
    <row r="24054" spans="1:2" x14ac:dyDescent="0.3">
      <c r="A24054" s="3">
        <v>605116</v>
      </c>
      <c r="B24054" s="5" t="s">
        <v>777</v>
      </c>
    </row>
    <row r="24055" spans="1:2" x14ac:dyDescent="0.3">
      <c r="A24055" s="3">
        <v>605116</v>
      </c>
      <c r="B24055" s="5" t="s">
        <v>1246</v>
      </c>
    </row>
    <row r="24056" spans="1:2" x14ac:dyDescent="0.3">
      <c r="A24056" s="3">
        <v>605116</v>
      </c>
      <c r="B24056" s="5" t="s">
        <v>2528</v>
      </c>
    </row>
    <row r="24057" spans="1:2" x14ac:dyDescent="0.3">
      <c r="A24057" s="3">
        <v>385103</v>
      </c>
      <c r="B24057" s="5" t="s">
        <v>2297</v>
      </c>
    </row>
    <row r="24058" spans="1:2" x14ac:dyDescent="0.3">
      <c r="A24058" s="3">
        <v>385103</v>
      </c>
      <c r="B24058" s="5" t="s">
        <v>30</v>
      </c>
    </row>
    <row r="24059" spans="1:2" x14ac:dyDescent="0.3">
      <c r="A24059" s="3">
        <v>385103</v>
      </c>
      <c r="B24059" s="5" t="s">
        <v>6748</v>
      </c>
    </row>
    <row r="24060" spans="1:2" x14ac:dyDescent="0.3">
      <c r="A24060" s="3">
        <v>385103</v>
      </c>
      <c r="B24060" s="5" t="s">
        <v>6631</v>
      </c>
    </row>
    <row r="24061" spans="1:2" x14ac:dyDescent="0.3">
      <c r="A24061" s="3">
        <v>707886</v>
      </c>
      <c r="B24061" s="5" t="s">
        <v>30</v>
      </c>
    </row>
    <row r="24062" spans="1:2" x14ac:dyDescent="0.3">
      <c r="A24062" s="3">
        <v>707886</v>
      </c>
      <c r="B24062" s="5" t="s">
        <v>2378</v>
      </c>
    </row>
    <row r="24063" spans="1:2" x14ac:dyDescent="0.3">
      <c r="A24063" s="3">
        <v>707886</v>
      </c>
      <c r="B24063" s="5" t="s">
        <v>49</v>
      </c>
    </row>
    <row r="24064" spans="1:2" x14ac:dyDescent="0.3">
      <c r="A24064" s="3">
        <v>575604</v>
      </c>
      <c r="B24064" s="5" t="s">
        <v>166</v>
      </c>
    </row>
    <row r="24065" spans="1:2" x14ac:dyDescent="0.3">
      <c r="A24065" s="3">
        <v>575604</v>
      </c>
      <c r="B24065" s="5" t="s">
        <v>6631</v>
      </c>
    </row>
    <row r="24066" spans="1:2" x14ac:dyDescent="0.3">
      <c r="A24066" s="3">
        <v>575604</v>
      </c>
      <c r="B24066" s="5" t="s">
        <v>2528</v>
      </c>
    </row>
    <row r="24067" spans="1:2" x14ac:dyDescent="0.3">
      <c r="A24067" s="3">
        <v>634521</v>
      </c>
      <c r="B24067" s="5" t="s">
        <v>777</v>
      </c>
    </row>
    <row r="24068" spans="1:2" x14ac:dyDescent="0.3">
      <c r="A24068" s="3">
        <v>634521</v>
      </c>
      <c r="B24068" s="5" t="s">
        <v>2848</v>
      </c>
    </row>
    <row r="24069" spans="1:2" x14ac:dyDescent="0.3">
      <c r="A24069" s="3">
        <v>634521</v>
      </c>
      <c r="B24069" s="5" t="s">
        <v>6631</v>
      </c>
    </row>
    <row r="24070" spans="1:2" x14ac:dyDescent="0.3">
      <c r="A24070" s="3">
        <v>634521</v>
      </c>
      <c r="B24070" s="5" t="s">
        <v>1139</v>
      </c>
    </row>
    <row r="24071" spans="1:2" x14ac:dyDescent="0.3">
      <c r="A24071" s="3">
        <v>634521</v>
      </c>
      <c r="B24071" s="5" t="s">
        <v>166</v>
      </c>
    </row>
    <row r="24072" spans="1:2" x14ac:dyDescent="0.3">
      <c r="A24072" s="3">
        <v>556678</v>
      </c>
      <c r="B24072" s="5" t="s">
        <v>30</v>
      </c>
    </row>
    <row r="24073" spans="1:2" x14ac:dyDescent="0.3">
      <c r="A24073" s="3">
        <v>556678</v>
      </c>
      <c r="B24073" s="5" t="s">
        <v>886</v>
      </c>
    </row>
    <row r="24074" spans="1:2" x14ac:dyDescent="0.3">
      <c r="A24074" s="3">
        <v>728754</v>
      </c>
      <c r="B24074" s="5" t="s">
        <v>2297</v>
      </c>
    </row>
    <row r="24075" spans="1:2" x14ac:dyDescent="0.3">
      <c r="A24075" s="3">
        <v>728754</v>
      </c>
      <c r="B24075" s="5" t="s">
        <v>6748</v>
      </c>
    </row>
    <row r="24076" spans="1:2" x14ac:dyDescent="0.3">
      <c r="A24076" s="3">
        <v>728754</v>
      </c>
      <c r="B24076" s="5" t="s">
        <v>2528</v>
      </c>
    </row>
    <row r="24077" spans="1:2" x14ac:dyDescent="0.3">
      <c r="A24077" s="3">
        <v>728754</v>
      </c>
      <c r="B24077" s="5" t="s">
        <v>1139</v>
      </c>
    </row>
    <row r="24078" spans="1:2" x14ac:dyDescent="0.3">
      <c r="A24078" s="3">
        <v>604362</v>
      </c>
      <c r="B24078" s="5" t="s">
        <v>777</v>
      </c>
    </row>
    <row r="24079" spans="1:2" x14ac:dyDescent="0.3">
      <c r="A24079" s="3">
        <v>604362</v>
      </c>
      <c r="B24079" s="5" t="s">
        <v>30</v>
      </c>
    </row>
    <row r="24080" spans="1:2" x14ac:dyDescent="0.3">
      <c r="A24080" s="3">
        <v>522444</v>
      </c>
      <c r="B24080" s="5" t="s">
        <v>468</v>
      </c>
    </row>
    <row r="24081" spans="1:2" x14ac:dyDescent="0.3">
      <c r="A24081" s="3">
        <v>522444</v>
      </c>
      <c r="B24081" s="5" t="s">
        <v>777</v>
      </c>
    </row>
    <row r="24082" spans="1:2" x14ac:dyDescent="0.3">
      <c r="A24082" s="3">
        <v>522444</v>
      </c>
      <c r="B24082" s="5" t="s">
        <v>1139</v>
      </c>
    </row>
    <row r="24083" spans="1:2" x14ac:dyDescent="0.3">
      <c r="A24083" s="3">
        <v>342470</v>
      </c>
      <c r="B24083" s="5" t="s">
        <v>886</v>
      </c>
    </row>
    <row r="24084" spans="1:2" x14ac:dyDescent="0.3">
      <c r="A24084" s="3">
        <v>342470</v>
      </c>
      <c r="B24084" s="5" t="s">
        <v>49</v>
      </c>
    </row>
    <row r="24085" spans="1:2" x14ac:dyDescent="0.3">
      <c r="A24085" s="3">
        <v>526007</v>
      </c>
      <c r="B24085" s="5" t="s">
        <v>166</v>
      </c>
    </row>
    <row r="24086" spans="1:2" x14ac:dyDescent="0.3">
      <c r="A24086" s="3">
        <v>526007</v>
      </c>
      <c r="B24086" s="5" t="s">
        <v>1246</v>
      </c>
    </row>
    <row r="24087" spans="1:2" x14ac:dyDescent="0.3">
      <c r="A24087" s="3">
        <v>526007</v>
      </c>
      <c r="B24087" s="5" t="s">
        <v>49</v>
      </c>
    </row>
    <row r="24088" spans="1:2" x14ac:dyDescent="0.3">
      <c r="A24088" s="3">
        <v>716263</v>
      </c>
      <c r="B24088" s="5" t="s">
        <v>49</v>
      </c>
    </row>
    <row r="24089" spans="1:2" x14ac:dyDescent="0.3">
      <c r="A24089" s="3">
        <v>716263</v>
      </c>
      <c r="B24089" s="5" t="s">
        <v>886</v>
      </c>
    </row>
    <row r="24090" spans="1:2" x14ac:dyDescent="0.3">
      <c r="A24090" s="3">
        <v>625568</v>
      </c>
      <c r="B24090" s="5" t="s">
        <v>777</v>
      </c>
    </row>
    <row r="24091" spans="1:2" x14ac:dyDescent="0.3">
      <c r="A24091" s="3">
        <v>625568</v>
      </c>
      <c r="B24091" s="5" t="s">
        <v>166</v>
      </c>
    </row>
    <row r="24092" spans="1:2" x14ac:dyDescent="0.3">
      <c r="A24092" s="3">
        <v>625568</v>
      </c>
      <c r="B24092" s="5" t="s">
        <v>468</v>
      </c>
    </row>
    <row r="24093" spans="1:2" x14ac:dyDescent="0.3">
      <c r="A24093" s="3">
        <v>539537</v>
      </c>
      <c r="B24093" s="5" t="s">
        <v>1139</v>
      </c>
    </row>
    <row r="24094" spans="1:2" x14ac:dyDescent="0.3">
      <c r="A24094" s="3">
        <v>539537</v>
      </c>
      <c r="B24094" s="5" t="s">
        <v>2848</v>
      </c>
    </row>
    <row r="24095" spans="1:2" x14ac:dyDescent="0.3">
      <c r="A24095" s="3">
        <v>539537</v>
      </c>
      <c r="B24095" s="5" t="s">
        <v>468</v>
      </c>
    </row>
    <row r="24096" spans="1:2" x14ac:dyDescent="0.3">
      <c r="A24096" s="3">
        <v>539537</v>
      </c>
      <c r="B24096" s="5" t="s">
        <v>6631</v>
      </c>
    </row>
    <row r="24097" spans="1:2" x14ac:dyDescent="0.3">
      <c r="A24097" s="3">
        <v>618344</v>
      </c>
      <c r="B24097" s="5" t="s">
        <v>2297</v>
      </c>
    </row>
    <row r="24098" spans="1:2" x14ac:dyDescent="0.3">
      <c r="A24098" s="3">
        <v>618344</v>
      </c>
      <c r="B24098" s="5" t="s">
        <v>777</v>
      </c>
    </row>
    <row r="24099" spans="1:2" x14ac:dyDescent="0.3">
      <c r="A24099" s="3">
        <v>618344</v>
      </c>
      <c r="B24099" s="5" t="s">
        <v>2528</v>
      </c>
    </row>
    <row r="24100" spans="1:2" x14ac:dyDescent="0.3">
      <c r="A24100" s="3">
        <v>618344</v>
      </c>
      <c r="B24100" s="5" t="s">
        <v>1139</v>
      </c>
    </row>
    <row r="24101" spans="1:2" x14ac:dyDescent="0.3">
      <c r="A24101" s="3">
        <v>618344</v>
      </c>
      <c r="B24101" s="5" t="s">
        <v>2848</v>
      </c>
    </row>
    <row r="24102" spans="1:2" x14ac:dyDescent="0.3">
      <c r="A24102" s="3">
        <v>670266</v>
      </c>
      <c r="B24102" s="5" t="s">
        <v>777</v>
      </c>
    </row>
    <row r="24103" spans="1:2" x14ac:dyDescent="0.3">
      <c r="A24103" s="3">
        <v>670266</v>
      </c>
      <c r="B24103" s="5" t="s">
        <v>468</v>
      </c>
    </row>
    <row r="24104" spans="1:2" x14ac:dyDescent="0.3">
      <c r="A24104" s="3">
        <v>602147</v>
      </c>
      <c r="B24104" s="5" t="s">
        <v>49</v>
      </c>
    </row>
    <row r="24105" spans="1:2" x14ac:dyDescent="0.3">
      <c r="A24105" s="3">
        <v>602147</v>
      </c>
      <c r="B24105" s="5" t="s">
        <v>6631</v>
      </c>
    </row>
    <row r="24106" spans="1:2" x14ac:dyDescent="0.3">
      <c r="A24106" s="3">
        <v>602147</v>
      </c>
      <c r="B24106" s="5" t="s">
        <v>166</v>
      </c>
    </row>
    <row r="24107" spans="1:2" x14ac:dyDescent="0.3">
      <c r="A24107" s="3">
        <v>615665</v>
      </c>
      <c r="B24107" s="5" t="s">
        <v>30</v>
      </c>
    </row>
    <row r="24108" spans="1:2" x14ac:dyDescent="0.3">
      <c r="A24108" s="3">
        <v>615665</v>
      </c>
      <c r="B24108" s="5" t="s">
        <v>886</v>
      </c>
    </row>
    <row r="24109" spans="1:2" x14ac:dyDescent="0.3">
      <c r="A24109" s="3">
        <v>582014</v>
      </c>
      <c r="B24109" s="5" t="s">
        <v>166</v>
      </c>
    </row>
    <row r="24110" spans="1:2" x14ac:dyDescent="0.3">
      <c r="A24110" s="3">
        <v>582014</v>
      </c>
      <c r="B24110" s="5" t="s">
        <v>1246</v>
      </c>
    </row>
    <row r="24111" spans="1:2" x14ac:dyDescent="0.3">
      <c r="A24111" s="3">
        <v>582014</v>
      </c>
      <c r="B24111" s="5" t="s">
        <v>49</v>
      </c>
    </row>
    <row r="24112" spans="1:2" x14ac:dyDescent="0.3">
      <c r="A24112" s="3">
        <v>740985</v>
      </c>
      <c r="B24112" s="5" t="s">
        <v>30</v>
      </c>
    </row>
    <row r="24113" spans="1:2" x14ac:dyDescent="0.3">
      <c r="A24113" s="3">
        <v>425001</v>
      </c>
      <c r="B24113" s="5" t="s">
        <v>30</v>
      </c>
    </row>
    <row r="24114" spans="1:2" x14ac:dyDescent="0.3">
      <c r="A24114" s="3">
        <v>425001</v>
      </c>
      <c r="B24114" s="5" t="s">
        <v>6748</v>
      </c>
    </row>
    <row r="24115" spans="1:2" x14ac:dyDescent="0.3">
      <c r="A24115" s="3">
        <v>711978</v>
      </c>
      <c r="B24115" s="5" t="s">
        <v>886</v>
      </c>
    </row>
    <row r="24116" spans="1:2" x14ac:dyDescent="0.3">
      <c r="A24116" s="3">
        <v>551804</v>
      </c>
      <c r="B24116" s="5" t="s">
        <v>468</v>
      </c>
    </row>
    <row r="24117" spans="1:2" x14ac:dyDescent="0.3">
      <c r="A24117" s="3">
        <v>551804</v>
      </c>
      <c r="B24117" s="5" t="s">
        <v>30</v>
      </c>
    </row>
    <row r="24118" spans="1:2" x14ac:dyDescent="0.3">
      <c r="A24118" s="3">
        <v>729097</v>
      </c>
      <c r="B24118" s="5" t="s">
        <v>49</v>
      </c>
    </row>
    <row r="24119" spans="1:2" x14ac:dyDescent="0.3">
      <c r="A24119" s="3">
        <v>729097</v>
      </c>
      <c r="B24119" s="5" t="s">
        <v>886</v>
      </c>
    </row>
    <row r="24120" spans="1:2" x14ac:dyDescent="0.3">
      <c r="A24120" s="3">
        <v>521034</v>
      </c>
      <c r="B24120" s="5" t="s">
        <v>6748</v>
      </c>
    </row>
    <row r="24121" spans="1:2" x14ac:dyDescent="0.3">
      <c r="A24121" s="3">
        <v>521034</v>
      </c>
      <c r="B24121" s="5" t="s">
        <v>2848</v>
      </c>
    </row>
    <row r="24122" spans="1:2" x14ac:dyDescent="0.3">
      <c r="A24122" s="3">
        <v>521034</v>
      </c>
      <c r="B24122" s="5" t="s">
        <v>49</v>
      </c>
    </row>
    <row r="24123" spans="1:2" x14ac:dyDescent="0.3">
      <c r="A24123" s="3">
        <v>715756</v>
      </c>
      <c r="B24123" s="5" t="s">
        <v>166</v>
      </c>
    </row>
    <row r="24124" spans="1:2" x14ac:dyDescent="0.3">
      <c r="A24124" s="3">
        <v>715756</v>
      </c>
      <c r="B24124" s="5" t="s">
        <v>49</v>
      </c>
    </row>
    <row r="24125" spans="1:2" x14ac:dyDescent="0.3">
      <c r="A24125" s="3">
        <v>715756</v>
      </c>
      <c r="B24125" s="5" t="s">
        <v>468</v>
      </c>
    </row>
    <row r="24126" spans="1:2" x14ac:dyDescent="0.3">
      <c r="A24126" s="3">
        <v>661950</v>
      </c>
      <c r="B24126" s="5" t="s">
        <v>468</v>
      </c>
    </row>
    <row r="24127" spans="1:2" x14ac:dyDescent="0.3">
      <c r="A24127" s="3">
        <v>661950</v>
      </c>
      <c r="B24127" s="5" t="s">
        <v>166</v>
      </c>
    </row>
    <row r="24128" spans="1:2" x14ac:dyDescent="0.3">
      <c r="A24128" s="3">
        <v>492008</v>
      </c>
      <c r="B24128" s="5" t="s">
        <v>777</v>
      </c>
    </row>
    <row r="24129" spans="1:2" x14ac:dyDescent="0.3">
      <c r="A24129" s="3">
        <v>492008</v>
      </c>
      <c r="B24129" s="5" t="s">
        <v>49</v>
      </c>
    </row>
    <row r="24130" spans="1:2" x14ac:dyDescent="0.3">
      <c r="A24130" s="3">
        <v>492008</v>
      </c>
      <c r="B24130" s="5" t="s">
        <v>7548</v>
      </c>
    </row>
    <row r="24131" spans="1:2" x14ac:dyDescent="0.3">
      <c r="A24131" s="3">
        <v>671583</v>
      </c>
      <c r="B24131" s="5" t="s">
        <v>2848</v>
      </c>
    </row>
    <row r="24132" spans="1:2" x14ac:dyDescent="0.3">
      <c r="A24132" s="3">
        <v>671583</v>
      </c>
      <c r="B24132" s="5" t="s">
        <v>6748</v>
      </c>
    </row>
    <row r="24133" spans="1:2" x14ac:dyDescent="0.3">
      <c r="A24133" s="3">
        <v>671583</v>
      </c>
      <c r="B24133" s="5" t="s">
        <v>19406</v>
      </c>
    </row>
    <row r="24134" spans="1:2" x14ac:dyDescent="0.3">
      <c r="A24134" s="3">
        <v>623491</v>
      </c>
      <c r="B24134" s="5" t="s">
        <v>30</v>
      </c>
    </row>
    <row r="24135" spans="1:2" x14ac:dyDescent="0.3">
      <c r="A24135" s="3">
        <v>623491</v>
      </c>
      <c r="B24135" s="5" t="s">
        <v>468</v>
      </c>
    </row>
    <row r="24136" spans="1:2" x14ac:dyDescent="0.3">
      <c r="A24136" s="3">
        <v>662708</v>
      </c>
      <c r="B24136" s="5" t="s">
        <v>2297</v>
      </c>
    </row>
    <row r="24137" spans="1:2" x14ac:dyDescent="0.3">
      <c r="A24137" s="3">
        <v>662708</v>
      </c>
      <c r="B24137" s="5" t="s">
        <v>1139</v>
      </c>
    </row>
    <row r="24138" spans="1:2" x14ac:dyDescent="0.3">
      <c r="A24138" s="3">
        <v>662708</v>
      </c>
      <c r="B24138" s="5" t="s">
        <v>6748</v>
      </c>
    </row>
    <row r="24139" spans="1:2" x14ac:dyDescent="0.3">
      <c r="A24139" s="3">
        <v>662708</v>
      </c>
      <c r="B24139" s="5" t="s">
        <v>2848</v>
      </c>
    </row>
    <row r="24140" spans="1:2" x14ac:dyDescent="0.3">
      <c r="A24140" s="3">
        <v>665760</v>
      </c>
      <c r="B24140" s="5" t="s">
        <v>49</v>
      </c>
    </row>
    <row r="24141" spans="1:2" x14ac:dyDescent="0.3">
      <c r="A24141" s="3">
        <v>854661</v>
      </c>
      <c r="B24141" s="5" t="s">
        <v>886</v>
      </c>
    </row>
    <row r="24142" spans="1:2" x14ac:dyDescent="0.3">
      <c r="A24142" s="3">
        <v>531499</v>
      </c>
      <c r="B24142" s="5" t="s">
        <v>777</v>
      </c>
    </row>
    <row r="24143" spans="1:2" x14ac:dyDescent="0.3">
      <c r="A24143" s="3">
        <v>531499</v>
      </c>
      <c r="B24143" s="5" t="s">
        <v>1246</v>
      </c>
    </row>
    <row r="24144" spans="1:2" x14ac:dyDescent="0.3">
      <c r="A24144" s="3">
        <v>531499</v>
      </c>
      <c r="B24144" s="5" t="s">
        <v>49</v>
      </c>
    </row>
    <row r="24145" spans="1:2" x14ac:dyDescent="0.3">
      <c r="A24145" s="3">
        <v>761053</v>
      </c>
      <c r="B24145" s="5" t="s">
        <v>886</v>
      </c>
    </row>
    <row r="24146" spans="1:2" x14ac:dyDescent="0.3">
      <c r="A24146" s="3">
        <v>761053</v>
      </c>
      <c r="B24146" s="5" t="s">
        <v>49</v>
      </c>
    </row>
    <row r="24147" spans="1:2" x14ac:dyDescent="0.3">
      <c r="A24147" s="3">
        <v>560050</v>
      </c>
      <c r="B24147" s="5" t="s">
        <v>2297</v>
      </c>
    </row>
    <row r="24148" spans="1:2" x14ac:dyDescent="0.3">
      <c r="A24148" s="3">
        <v>560050</v>
      </c>
      <c r="B24148" s="5" t="s">
        <v>1139</v>
      </c>
    </row>
    <row r="24149" spans="1:2" x14ac:dyDescent="0.3">
      <c r="A24149" s="3">
        <v>560050</v>
      </c>
      <c r="B24149" s="5" t="s">
        <v>6748</v>
      </c>
    </row>
    <row r="24150" spans="1:2" x14ac:dyDescent="0.3">
      <c r="A24150" s="3">
        <v>560050</v>
      </c>
      <c r="B24150" s="5" t="s">
        <v>2848</v>
      </c>
    </row>
    <row r="24151" spans="1:2" x14ac:dyDescent="0.3">
      <c r="A24151" s="3">
        <v>680028</v>
      </c>
      <c r="B24151" s="5" t="s">
        <v>166</v>
      </c>
    </row>
    <row r="24152" spans="1:2" x14ac:dyDescent="0.3">
      <c r="A24152" s="3">
        <v>573730</v>
      </c>
      <c r="B24152" s="5" t="s">
        <v>2297</v>
      </c>
    </row>
    <row r="24153" spans="1:2" x14ac:dyDescent="0.3">
      <c r="A24153" s="3">
        <v>573730</v>
      </c>
      <c r="B24153" s="5" t="s">
        <v>1139</v>
      </c>
    </row>
    <row r="24154" spans="1:2" x14ac:dyDescent="0.3">
      <c r="A24154" s="3">
        <v>573730</v>
      </c>
      <c r="B24154" s="5" t="s">
        <v>2848</v>
      </c>
    </row>
    <row r="24155" spans="1:2" x14ac:dyDescent="0.3">
      <c r="A24155" s="3">
        <v>573730</v>
      </c>
      <c r="B24155" s="5" t="s">
        <v>6631</v>
      </c>
    </row>
    <row r="24156" spans="1:2" x14ac:dyDescent="0.3">
      <c r="A24156" s="3">
        <v>573730</v>
      </c>
      <c r="B24156" s="5" t="s">
        <v>49</v>
      </c>
    </row>
    <row r="24157" spans="1:2" x14ac:dyDescent="0.3">
      <c r="A24157" s="3">
        <v>573730</v>
      </c>
      <c r="B24157" s="5" t="s">
        <v>2528</v>
      </c>
    </row>
    <row r="24158" spans="1:2" x14ac:dyDescent="0.3">
      <c r="A24158" s="3">
        <v>553604</v>
      </c>
      <c r="B24158" s="5" t="s">
        <v>166</v>
      </c>
    </row>
    <row r="24159" spans="1:2" x14ac:dyDescent="0.3">
      <c r="A24159" s="3">
        <v>553604</v>
      </c>
      <c r="B24159" s="5" t="s">
        <v>777</v>
      </c>
    </row>
    <row r="24160" spans="1:2" x14ac:dyDescent="0.3">
      <c r="A24160" s="3">
        <v>553604</v>
      </c>
      <c r="B24160" s="5" t="s">
        <v>1246</v>
      </c>
    </row>
    <row r="24161" spans="1:2" x14ac:dyDescent="0.3">
      <c r="A24161" s="3">
        <v>590995</v>
      </c>
      <c r="B24161" s="5" t="s">
        <v>468</v>
      </c>
    </row>
    <row r="24162" spans="1:2" x14ac:dyDescent="0.3">
      <c r="A24162" s="3">
        <v>590995</v>
      </c>
      <c r="B24162" s="5" t="s">
        <v>49</v>
      </c>
    </row>
    <row r="24163" spans="1:2" x14ac:dyDescent="0.3">
      <c r="A24163" s="3">
        <v>590995</v>
      </c>
      <c r="B24163" s="5" t="s">
        <v>2848</v>
      </c>
    </row>
    <row r="24164" spans="1:2" x14ac:dyDescent="0.3">
      <c r="A24164" s="3">
        <v>555974</v>
      </c>
      <c r="B24164" s="5" t="s">
        <v>468</v>
      </c>
    </row>
    <row r="24165" spans="1:2" x14ac:dyDescent="0.3">
      <c r="A24165" s="3">
        <v>555974</v>
      </c>
      <c r="B24165" s="5" t="s">
        <v>6631</v>
      </c>
    </row>
    <row r="24166" spans="1:2" x14ac:dyDescent="0.3">
      <c r="A24166" s="3">
        <v>555974</v>
      </c>
      <c r="B24166" s="5" t="s">
        <v>166</v>
      </c>
    </row>
    <row r="24167" spans="1:2" x14ac:dyDescent="0.3">
      <c r="A24167" s="3">
        <v>689249</v>
      </c>
      <c r="B24167" s="5" t="s">
        <v>329</v>
      </c>
    </row>
    <row r="24168" spans="1:2" x14ac:dyDescent="0.3">
      <c r="A24168" s="3">
        <v>500840</v>
      </c>
      <c r="B24168" s="5" t="s">
        <v>49</v>
      </c>
    </row>
    <row r="24169" spans="1:2" x14ac:dyDescent="0.3">
      <c r="A24169" s="3">
        <v>500840</v>
      </c>
      <c r="B24169" s="5" t="s">
        <v>2848</v>
      </c>
    </row>
    <row r="24170" spans="1:2" x14ac:dyDescent="0.3">
      <c r="A24170" s="3">
        <v>500840</v>
      </c>
      <c r="B24170" s="5" t="s">
        <v>6631</v>
      </c>
    </row>
    <row r="24171" spans="1:2" x14ac:dyDescent="0.3">
      <c r="A24171" s="3">
        <v>500840</v>
      </c>
      <c r="B24171" s="5" t="s">
        <v>166</v>
      </c>
    </row>
    <row r="24172" spans="1:2" x14ac:dyDescent="0.3">
      <c r="A24172" s="3">
        <v>633515</v>
      </c>
      <c r="B24172" s="5" t="s">
        <v>777</v>
      </c>
    </row>
    <row r="24173" spans="1:2" x14ac:dyDescent="0.3">
      <c r="A24173" s="3">
        <v>633515</v>
      </c>
      <c r="B24173" s="5" t="s">
        <v>310</v>
      </c>
    </row>
    <row r="24174" spans="1:2" x14ac:dyDescent="0.3">
      <c r="A24174" s="3">
        <v>633515</v>
      </c>
      <c r="B24174" s="5" t="s">
        <v>1139</v>
      </c>
    </row>
    <row r="24175" spans="1:2" x14ac:dyDescent="0.3">
      <c r="A24175" s="3">
        <v>633515</v>
      </c>
      <c r="B24175" s="5" t="s">
        <v>7548</v>
      </c>
    </row>
    <row r="24176" spans="1:2" x14ac:dyDescent="0.3">
      <c r="A24176" s="3">
        <v>633515</v>
      </c>
      <c r="B24176" s="5" t="s">
        <v>49</v>
      </c>
    </row>
    <row r="24177" spans="1:2" x14ac:dyDescent="0.3">
      <c r="A24177" s="3">
        <v>497582</v>
      </c>
      <c r="B24177" s="5" t="s">
        <v>1139</v>
      </c>
    </row>
    <row r="24178" spans="1:2" x14ac:dyDescent="0.3">
      <c r="A24178" s="3">
        <v>497582</v>
      </c>
      <c r="B24178" s="5" t="s">
        <v>6631</v>
      </c>
    </row>
    <row r="24179" spans="1:2" x14ac:dyDescent="0.3">
      <c r="A24179" s="3">
        <v>497582</v>
      </c>
      <c r="B24179" s="5" t="s">
        <v>1246</v>
      </c>
    </row>
    <row r="24180" spans="1:2" x14ac:dyDescent="0.3">
      <c r="A24180" s="3">
        <v>682589</v>
      </c>
      <c r="B24180" s="5" t="s">
        <v>329</v>
      </c>
    </row>
    <row r="24181" spans="1:2" x14ac:dyDescent="0.3">
      <c r="A24181" s="3">
        <v>614911</v>
      </c>
      <c r="B24181" s="5" t="s">
        <v>2528</v>
      </c>
    </row>
    <row r="24182" spans="1:2" x14ac:dyDescent="0.3">
      <c r="A24182" s="3">
        <v>614911</v>
      </c>
      <c r="B24182" s="5" t="s">
        <v>49</v>
      </c>
    </row>
    <row r="24183" spans="1:2" x14ac:dyDescent="0.3">
      <c r="A24183" s="3">
        <v>677638</v>
      </c>
      <c r="B24183" s="5" t="s">
        <v>2297</v>
      </c>
    </row>
    <row r="24184" spans="1:2" x14ac:dyDescent="0.3">
      <c r="A24184" s="3">
        <v>677638</v>
      </c>
      <c r="B24184" s="5" t="s">
        <v>1139</v>
      </c>
    </row>
    <row r="24185" spans="1:2" x14ac:dyDescent="0.3">
      <c r="A24185" s="3">
        <v>677638</v>
      </c>
      <c r="B24185" s="5" t="s">
        <v>6748</v>
      </c>
    </row>
    <row r="24186" spans="1:2" x14ac:dyDescent="0.3">
      <c r="A24186" s="3">
        <v>677638</v>
      </c>
      <c r="B24186" s="5" t="s">
        <v>30</v>
      </c>
    </row>
    <row r="24187" spans="1:2" x14ac:dyDescent="0.3">
      <c r="A24187" s="3">
        <v>677638</v>
      </c>
      <c r="B24187" s="5" t="s">
        <v>19406</v>
      </c>
    </row>
    <row r="24188" spans="1:2" x14ac:dyDescent="0.3">
      <c r="A24188" s="3">
        <v>656690</v>
      </c>
      <c r="B24188" s="5" t="s">
        <v>329</v>
      </c>
    </row>
    <row r="24189" spans="1:2" x14ac:dyDescent="0.3">
      <c r="A24189" s="3">
        <v>656690</v>
      </c>
      <c r="B24189" s="5" t="s">
        <v>49</v>
      </c>
    </row>
    <row r="24190" spans="1:2" x14ac:dyDescent="0.3">
      <c r="A24190" s="3">
        <v>522241</v>
      </c>
      <c r="B24190" s="5" t="s">
        <v>166</v>
      </c>
    </row>
    <row r="24191" spans="1:2" x14ac:dyDescent="0.3">
      <c r="A24191" s="3">
        <v>522241</v>
      </c>
      <c r="B24191" s="5" t="s">
        <v>7548</v>
      </c>
    </row>
    <row r="24192" spans="1:2" x14ac:dyDescent="0.3">
      <c r="A24192" s="3">
        <v>522241</v>
      </c>
      <c r="B24192" s="5" t="s">
        <v>49</v>
      </c>
    </row>
    <row r="24193" spans="1:2" x14ac:dyDescent="0.3">
      <c r="A24193" s="3">
        <v>675327</v>
      </c>
      <c r="B24193" s="5" t="s">
        <v>468</v>
      </c>
    </row>
    <row r="24194" spans="1:2" x14ac:dyDescent="0.3">
      <c r="A24194" s="3">
        <v>675327</v>
      </c>
      <c r="B24194" s="5" t="s">
        <v>777</v>
      </c>
    </row>
    <row r="24195" spans="1:2" x14ac:dyDescent="0.3">
      <c r="A24195" s="3">
        <v>675327</v>
      </c>
      <c r="B24195" s="5" t="s">
        <v>310</v>
      </c>
    </row>
    <row r="24196" spans="1:2" x14ac:dyDescent="0.3">
      <c r="A24196" s="3">
        <v>599521</v>
      </c>
      <c r="B24196" s="5" t="s">
        <v>2848</v>
      </c>
    </row>
    <row r="24197" spans="1:2" x14ac:dyDescent="0.3">
      <c r="A24197" s="3">
        <v>599521</v>
      </c>
      <c r="B24197" s="5" t="s">
        <v>886</v>
      </c>
    </row>
    <row r="24198" spans="1:2" x14ac:dyDescent="0.3">
      <c r="A24198" s="3">
        <v>599521</v>
      </c>
      <c r="B24198" s="5" t="s">
        <v>19406</v>
      </c>
    </row>
    <row r="24199" spans="1:2" x14ac:dyDescent="0.3">
      <c r="A24199" s="3">
        <v>740903</v>
      </c>
      <c r="B24199" s="5" t="s">
        <v>2848</v>
      </c>
    </row>
    <row r="24200" spans="1:2" x14ac:dyDescent="0.3">
      <c r="A24200" s="3">
        <v>740903</v>
      </c>
      <c r="B24200" s="5" t="s">
        <v>166</v>
      </c>
    </row>
    <row r="24201" spans="1:2" x14ac:dyDescent="0.3">
      <c r="A24201" s="3">
        <v>740903</v>
      </c>
      <c r="B24201" s="5" t="s">
        <v>468</v>
      </c>
    </row>
    <row r="24202" spans="1:2" x14ac:dyDescent="0.3">
      <c r="A24202" s="3">
        <v>580175</v>
      </c>
      <c r="B24202" s="5" t="s">
        <v>30</v>
      </c>
    </row>
    <row r="24203" spans="1:2" x14ac:dyDescent="0.3">
      <c r="A24203" s="3">
        <v>580175</v>
      </c>
      <c r="B24203" s="5" t="s">
        <v>49</v>
      </c>
    </row>
    <row r="24204" spans="1:2" x14ac:dyDescent="0.3">
      <c r="A24204" s="3">
        <v>475430</v>
      </c>
      <c r="B24204" s="5" t="s">
        <v>1139</v>
      </c>
    </row>
    <row r="24205" spans="1:2" x14ac:dyDescent="0.3">
      <c r="A24205" s="3">
        <v>475430</v>
      </c>
      <c r="B24205" s="5" t="s">
        <v>2848</v>
      </c>
    </row>
    <row r="24206" spans="1:2" x14ac:dyDescent="0.3">
      <c r="A24206" s="3">
        <v>475430</v>
      </c>
      <c r="B24206" s="5" t="s">
        <v>2528</v>
      </c>
    </row>
    <row r="24207" spans="1:2" x14ac:dyDescent="0.3">
      <c r="A24207" s="3">
        <v>475430</v>
      </c>
      <c r="B24207" s="5" t="s">
        <v>6748</v>
      </c>
    </row>
    <row r="24208" spans="1:2" x14ac:dyDescent="0.3">
      <c r="A24208" s="3">
        <v>475430</v>
      </c>
      <c r="B24208" s="5" t="s">
        <v>777</v>
      </c>
    </row>
    <row r="24209" spans="1:2" x14ac:dyDescent="0.3">
      <c r="A24209" s="3">
        <v>635389</v>
      </c>
      <c r="B24209" s="5" t="s">
        <v>2297</v>
      </c>
    </row>
    <row r="24210" spans="1:2" x14ac:dyDescent="0.3">
      <c r="A24210" s="3">
        <v>635389</v>
      </c>
      <c r="B24210" s="5" t="s">
        <v>777</v>
      </c>
    </row>
    <row r="24211" spans="1:2" x14ac:dyDescent="0.3">
      <c r="A24211" s="3">
        <v>635389</v>
      </c>
      <c r="B24211" s="5" t="s">
        <v>2848</v>
      </c>
    </row>
    <row r="24212" spans="1:2" x14ac:dyDescent="0.3">
      <c r="A24212" s="3">
        <v>635389</v>
      </c>
      <c r="B24212" s="5" t="s">
        <v>1139</v>
      </c>
    </row>
    <row r="24213" spans="1:2" x14ac:dyDescent="0.3">
      <c r="A24213" s="3">
        <v>724475</v>
      </c>
      <c r="B24213" s="5" t="s">
        <v>2297</v>
      </c>
    </row>
    <row r="24214" spans="1:2" x14ac:dyDescent="0.3">
      <c r="A24214" s="3">
        <v>724475</v>
      </c>
      <c r="B24214" s="5" t="s">
        <v>777</v>
      </c>
    </row>
    <row r="24215" spans="1:2" x14ac:dyDescent="0.3">
      <c r="A24215" s="3">
        <v>724475</v>
      </c>
      <c r="B24215" s="5" t="s">
        <v>1139</v>
      </c>
    </row>
    <row r="24216" spans="1:2" x14ac:dyDescent="0.3">
      <c r="A24216" s="3">
        <v>724475</v>
      </c>
      <c r="B24216" s="5" t="s">
        <v>2528</v>
      </c>
    </row>
    <row r="24217" spans="1:2" x14ac:dyDescent="0.3">
      <c r="A24217" s="3">
        <v>430155</v>
      </c>
      <c r="B24217" s="5" t="s">
        <v>2528</v>
      </c>
    </row>
    <row r="24218" spans="1:2" x14ac:dyDescent="0.3">
      <c r="A24218" s="3">
        <v>430155</v>
      </c>
      <c r="B24218" s="5" t="s">
        <v>1139</v>
      </c>
    </row>
    <row r="24219" spans="1:2" x14ac:dyDescent="0.3">
      <c r="A24219" s="3">
        <v>430155</v>
      </c>
      <c r="B24219" s="5" t="s">
        <v>777</v>
      </c>
    </row>
    <row r="24220" spans="1:2" x14ac:dyDescent="0.3">
      <c r="A24220" s="3">
        <v>802119</v>
      </c>
      <c r="B24220" s="5" t="s">
        <v>30</v>
      </c>
    </row>
    <row r="24221" spans="1:2" x14ac:dyDescent="0.3">
      <c r="A24221" s="3">
        <v>802119</v>
      </c>
      <c r="B24221" s="5" t="s">
        <v>49</v>
      </c>
    </row>
    <row r="24222" spans="1:2" x14ac:dyDescent="0.3">
      <c r="A24222" s="3">
        <v>802119</v>
      </c>
      <c r="B24222" s="5" t="s">
        <v>886</v>
      </c>
    </row>
    <row r="24223" spans="1:2" x14ac:dyDescent="0.3">
      <c r="A24223" s="3">
        <v>592984</v>
      </c>
      <c r="B24223" s="5" t="s">
        <v>49</v>
      </c>
    </row>
    <row r="24224" spans="1:2" x14ac:dyDescent="0.3">
      <c r="A24224" s="3">
        <v>594328</v>
      </c>
      <c r="B24224" s="5" t="s">
        <v>6748</v>
      </c>
    </row>
    <row r="24225" spans="1:2" x14ac:dyDescent="0.3">
      <c r="A24225" s="3">
        <v>594328</v>
      </c>
      <c r="B24225" s="5" t="s">
        <v>2297</v>
      </c>
    </row>
    <row r="24226" spans="1:2" x14ac:dyDescent="0.3">
      <c r="A24226" s="3">
        <v>594328</v>
      </c>
      <c r="B24226" s="5" t="s">
        <v>2528</v>
      </c>
    </row>
    <row r="24227" spans="1:2" x14ac:dyDescent="0.3">
      <c r="A24227" s="3">
        <v>594328</v>
      </c>
      <c r="B24227" s="5" t="s">
        <v>30</v>
      </c>
    </row>
    <row r="24228" spans="1:2" x14ac:dyDescent="0.3">
      <c r="A24228" s="3">
        <v>677115</v>
      </c>
      <c r="B24228" s="5" t="s">
        <v>49</v>
      </c>
    </row>
    <row r="24229" spans="1:2" x14ac:dyDescent="0.3">
      <c r="A24229" s="3">
        <v>677115</v>
      </c>
      <c r="B24229" s="5" t="s">
        <v>886</v>
      </c>
    </row>
    <row r="24230" spans="1:2" x14ac:dyDescent="0.3">
      <c r="A24230" s="3">
        <v>853315</v>
      </c>
      <c r="B24230" s="5" t="s">
        <v>49</v>
      </c>
    </row>
    <row r="24231" spans="1:2" x14ac:dyDescent="0.3">
      <c r="A24231" s="3">
        <v>853315</v>
      </c>
      <c r="B24231" s="5" t="s">
        <v>886</v>
      </c>
    </row>
    <row r="24232" spans="1:2" x14ac:dyDescent="0.3">
      <c r="A24232" s="3">
        <v>520765</v>
      </c>
      <c r="B24232" s="5" t="s">
        <v>6748</v>
      </c>
    </row>
    <row r="24233" spans="1:2" x14ac:dyDescent="0.3">
      <c r="A24233" s="3">
        <v>718444</v>
      </c>
      <c r="B24233" s="5" t="s">
        <v>777</v>
      </c>
    </row>
    <row r="24234" spans="1:2" x14ac:dyDescent="0.3">
      <c r="A24234" s="3">
        <v>718444</v>
      </c>
      <c r="B24234" s="5" t="s">
        <v>1139</v>
      </c>
    </row>
    <row r="24235" spans="1:2" x14ac:dyDescent="0.3">
      <c r="A24235" s="3">
        <v>571265</v>
      </c>
      <c r="B24235" s="5" t="s">
        <v>2297</v>
      </c>
    </row>
    <row r="24236" spans="1:2" x14ac:dyDescent="0.3">
      <c r="A24236" s="3">
        <v>571265</v>
      </c>
      <c r="B24236" s="5" t="s">
        <v>777</v>
      </c>
    </row>
    <row r="24237" spans="1:2" x14ac:dyDescent="0.3">
      <c r="A24237" s="3">
        <v>571265</v>
      </c>
      <c r="B24237" s="5" t="s">
        <v>1139</v>
      </c>
    </row>
    <row r="24238" spans="1:2" x14ac:dyDescent="0.3">
      <c r="A24238" s="3">
        <v>571265</v>
      </c>
      <c r="B24238" s="5" t="s">
        <v>2848</v>
      </c>
    </row>
    <row r="24239" spans="1:2" x14ac:dyDescent="0.3">
      <c r="A24239" s="3">
        <v>441130</v>
      </c>
      <c r="B24239" s="5" t="s">
        <v>2297</v>
      </c>
    </row>
    <row r="24240" spans="1:2" x14ac:dyDescent="0.3">
      <c r="A24240" s="3">
        <v>441130</v>
      </c>
      <c r="B24240" s="5" t="s">
        <v>6748</v>
      </c>
    </row>
    <row r="24241" spans="1:2" x14ac:dyDescent="0.3">
      <c r="A24241" s="3">
        <v>441130</v>
      </c>
      <c r="B24241" s="5" t="s">
        <v>1139</v>
      </c>
    </row>
    <row r="24242" spans="1:2" x14ac:dyDescent="0.3">
      <c r="A24242" s="3">
        <v>441130</v>
      </c>
      <c r="B24242" s="5" t="s">
        <v>2848</v>
      </c>
    </row>
    <row r="24243" spans="1:2" x14ac:dyDescent="0.3">
      <c r="A24243" s="3">
        <v>724106</v>
      </c>
      <c r="B24243" s="5" t="s">
        <v>49</v>
      </c>
    </row>
    <row r="24244" spans="1:2" x14ac:dyDescent="0.3">
      <c r="A24244" s="3">
        <v>724106</v>
      </c>
      <c r="B24244" s="5" t="s">
        <v>886</v>
      </c>
    </row>
    <row r="24245" spans="1:2" x14ac:dyDescent="0.3">
      <c r="A24245" s="3">
        <v>533514</v>
      </c>
      <c r="B24245" s="5" t="s">
        <v>2297</v>
      </c>
    </row>
    <row r="24246" spans="1:2" x14ac:dyDescent="0.3">
      <c r="A24246" s="3">
        <v>533514</v>
      </c>
      <c r="B24246" s="5" t="s">
        <v>2848</v>
      </c>
    </row>
    <row r="24247" spans="1:2" x14ac:dyDescent="0.3">
      <c r="A24247" s="3">
        <v>533514</v>
      </c>
      <c r="B24247" s="5" t="s">
        <v>886</v>
      </c>
    </row>
    <row r="24248" spans="1:2" x14ac:dyDescent="0.3">
      <c r="A24248" s="3">
        <v>533514</v>
      </c>
      <c r="B24248" s="5" t="s">
        <v>49</v>
      </c>
    </row>
    <row r="24249" spans="1:2" x14ac:dyDescent="0.3">
      <c r="A24249" s="3">
        <v>757860</v>
      </c>
      <c r="B24249" s="5" t="s">
        <v>777</v>
      </c>
    </row>
    <row r="24250" spans="1:2" x14ac:dyDescent="0.3">
      <c r="A24250" s="3">
        <v>757860</v>
      </c>
      <c r="B24250" s="5" t="s">
        <v>49</v>
      </c>
    </row>
    <row r="24251" spans="1:2" x14ac:dyDescent="0.3">
      <c r="A24251" s="3">
        <v>757860</v>
      </c>
      <c r="B24251" s="5" t="s">
        <v>2848</v>
      </c>
    </row>
    <row r="24252" spans="1:2" x14ac:dyDescent="0.3">
      <c r="A24252" s="3">
        <v>757860</v>
      </c>
      <c r="B24252" s="5" t="s">
        <v>6631</v>
      </c>
    </row>
    <row r="24253" spans="1:2" x14ac:dyDescent="0.3">
      <c r="A24253" s="3">
        <v>757860</v>
      </c>
      <c r="B24253" s="5" t="s">
        <v>2528</v>
      </c>
    </row>
    <row r="24254" spans="1:2" x14ac:dyDescent="0.3">
      <c r="A24254" s="3">
        <v>492611</v>
      </c>
      <c r="B24254" s="5" t="s">
        <v>468</v>
      </c>
    </row>
    <row r="24255" spans="1:2" x14ac:dyDescent="0.3">
      <c r="A24255" s="3">
        <v>492611</v>
      </c>
      <c r="B24255" s="5" t="s">
        <v>166</v>
      </c>
    </row>
    <row r="24256" spans="1:2" x14ac:dyDescent="0.3">
      <c r="A24256" s="3">
        <v>703745</v>
      </c>
      <c r="B24256" s="5" t="s">
        <v>777</v>
      </c>
    </row>
    <row r="24257" spans="1:2" x14ac:dyDescent="0.3">
      <c r="A24257" s="3">
        <v>703745</v>
      </c>
      <c r="B24257" s="5" t="s">
        <v>468</v>
      </c>
    </row>
    <row r="24258" spans="1:2" x14ac:dyDescent="0.3">
      <c r="A24258" s="3">
        <v>703745</v>
      </c>
      <c r="B24258" s="5" t="s">
        <v>2528</v>
      </c>
    </row>
    <row r="24259" spans="1:2" x14ac:dyDescent="0.3">
      <c r="A24259" s="3">
        <v>596161</v>
      </c>
      <c r="B24259" s="5" t="s">
        <v>166</v>
      </c>
    </row>
    <row r="24260" spans="1:2" x14ac:dyDescent="0.3">
      <c r="A24260" s="3">
        <v>596161</v>
      </c>
      <c r="B24260" s="5" t="s">
        <v>1246</v>
      </c>
    </row>
    <row r="24261" spans="1:2" x14ac:dyDescent="0.3">
      <c r="A24261" s="3">
        <v>596161</v>
      </c>
      <c r="B24261" s="5" t="s">
        <v>6841</v>
      </c>
    </row>
    <row r="24262" spans="1:2" x14ac:dyDescent="0.3">
      <c r="A24262" s="3">
        <v>517096</v>
      </c>
      <c r="B24262" s="5" t="s">
        <v>2528</v>
      </c>
    </row>
    <row r="24263" spans="1:2" x14ac:dyDescent="0.3">
      <c r="A24263" s="3">
        <v>517096</v>
      </c>
      <c r="B24263" s="5" t="s">
        <v>1139</v>
      </c>
    </row>
    <row r="24264" spans="1:2" x14ac:dyDescent="0.3">
      <c r="A24264" s="3">
        <v>567608</v>
      </c>
      <c r="B24264" s="5" t="s">
        <v>49</v>
      </c>
    </row>
    <row r="24265" spans="1:2" x14ac:dyDescent="0.3">
      <c r="A24265" s="3">
        <v>567608</v>
      </c>
      <c r="B24265" s="5" t="s">
        <v>6631</v>
      </c>
    </row>
    <row r="24266" spans="1:2" x14ac:dyDescent="0.3">
      <c r="A24266" s="3">
        <v>567608</v>
      </c>
      <c r="B24266" s="5" t="s">
        <v>166</v>
      </c>
    </row>
    <row r="24267" spans="1:2" x14ac:dyDescent="0.3">
      <c r="A24267" s="3">
        <v>1018308</v>
      </c>
      <c r="B24267" s="5" t="s">
        <v>886</v>
      </c>
    </row>
    <row r="24268" spans="1:2" x14ac:dyDescent="0.3">
      <c r="A24268" s="3">
        <v>435615</v>
      </c>
      <c r="B24268" s="5" t="s">
        <v>468</v>
      </c>
    </row>
    <row r="24269" spans="1:2" x14ac:dyDescent="0.3">
      <c r="A24269" s="3">
        <v>435615</v>
      </c>
      <c r="B24269" s="5" t="s">
        <v>166</v>
      </c>
    </row>
    <row r="24270" spans="1:2" x14ac:dyDescent="0.3">
      <c r="A24270" s="3">
        <v>435615</v>
      </c>
      <c r="B24270" s="5" t="s">
        <v>2528</v>
      </c>
    </row>
    <row r="24271" spans="1:2" x14ac:dyDescent="0.3">
      <c r="A24271" s="3">
        <v>606234</v>
      </c>
      <c r="B24271" s="5" t="s">
        <v>2528</v>
      </c>
    </row>
    <row r="24272" spans="1:2" x14ac:dyDescent="0.3">
      <c r="A24272" s="3">
        <v>606234</v>
      </c>
      <c r="B24272" s="5" t="s">
        <v>49</v>
      </c>
    </row>
    <row r="24273" spans="1:2" x14ac:dyDescent="0.3">
      <c r="A24273" s="3">
        <v>606234</v>
      </c>
      <c r="B24273" s="5" t="s">
        <v>2848</v>
      </c>
    </row>
    <row r="24274" spans="1:2" x14ac:dyDescent="0.3">
      <c r="A24274" s="3">
        <v>606234</v>
      </c>
      <c r="B24274" s="5" t="s">
        <v>166</v>
      </c>
    </row>
    <row r="24275" spans="1:2" x14ac:dyDescent="0.3">
      <c r="A24275" s="3">
        <v>666750</v>
      </c>
      <c r="B24275" s="5" t="s">
        <v>2848</v>
      </c>
    </row>
    <row r="24276" spans="1:2" x14ac:dyDescent="0.3">
      <c r="A24276" s="3">
        <v>666750</v>
      </c>
      <c r="B24276" s="5" t="s">
        <v>777</v>
      </c>
    </row>
    <row r="24277" spans="1:2" x14ac:dyDescent="0.3">
      <c r="A24277" s="3">
        <v>666750</v>
      </c>
      <c r="B24277" s="5" t="s">
        <v>1139</v>
      </c>
    </row>
    <row r="24278" spans="1:2" x14ac:dyDescent="0.3">
      <c r="A24278" s="3">
        <v>585244</v>
      </c>
      <c r="B24278" s="5" t="s">
        <v>2378</v>
      </c>
    </row>
    <row r="24279" spans="1:2" x14ac:dyDescent="0.3">
      <c r="A24279" s="3">
        <v>585244</v>
      </c>
      <c r="B24279" s="5" t="s">
        <v>49</v>
      </c>
    </row>
    <row r="24280" spans="1:2" x14ac:dyDescent="0.3">
      <c r="A24280" s="3">
        <v>585244</v>
      </c>
      <c r="B24280" s="5" t="s">
        <v>886</v>
      </c>
    </row>
    <row r="24281" spans="1:2" x14ac:dyDescent="0.3">
      <c r="A24281" s="3">
        <v>531876</v>
      </c>
      <c r="B24281" s="5" t="s">
        <v>310</v>
      </c>
    </row>
    <row r="24282" spans="1:2" x14ac:dyDescent="0.3">
      <c r="A24282" s="3">
        <v>531876</v>
      </c>
      <c r="B24282" s="5" t="s">
        <v>49</v>
      </c>
    </row>
    <row r="24283" spans="1:2" x14ac:dyDescent="0.3">
      <c r="A24283" s="3">
        <v>531876</v>
      </c>
      <c r="B24283" s="5" t="s">
        <v>7548</v>
      </c>
    </row>
    <row r="24284" spans="1:2" x14ac:dyDescent="0.3">
      <c r="A24284" s="3">
        <v>531876</v>
      </c>
      <c r="B24284" s="5" t="s">
        <v>777</v>
      </c>
    </row>
    <row r="24285" spans="1:2" x14ac:dyDescent="0.3">
      <c r="A24285" s="3">
        <v>641662</v>
      </c>
      <c r="B24285" s="5" t="s">
        <v>49</v>
      </c>
    </row>
    <row r="24286" spans="1:2" x14ac:dyDescent="0.3">
      <c r="A24286" s="3">
        <v>718400</v>
      </c>
      <c r="B24286" s="5" t="s">
        <v>166</v>
      </c>
    </row>
    <row r="24287" spans="1:2" x14ac:dyDescent="0.3">
      <c r="A24287" s="3">
        <v>718400</v>
      </c>
      <c r="B24287" s="5" t="s">
        <v>468</v>
      </c>
    </row>
    <row r="24288" spans="1:2" x14ac:dyDescent="0.3">
      <c r="A24288" s="3">
        <v>718400</v>
      </c>
      <c r="B24288" s="5" t="s">
        <v>1246</v>
      </c>
    </row>
    <row r="24289" spans="1:2" x14ac:dyDescent="0.3">
      <c r="A24289" s="3">
        <v>718400</v>
      </c>
      <c r="B24289" s="5" t="s">
        <v>777</v>
      </c>
    </row>
    <row r="24290" spans="1:2" x14ac:dyDescent="0.3">
      <c r="A24290" s="3">
        <v>704440</v>
      </c>
      <c r="B24290" s="5" t="s">
        <v>886</v>
      </c>
    </row>
    <row r="24291" spans="1:2" x14ac:dyDescent="0.3">
      <c r="A24291" s="3">
        <v>741074</v>
      </c>
      <c r="B24291" s="5" t="s">
        <v>2297</v>
      </c>
    </row>
    <row r="24292" spans="1:2" x14ac:dyDescent="0.3">
      <c r="A24292" s="3">
        <v>741074</v>
      </c>
      <c r="B24292" s="5" t="s">
        <v>6748</v>
      </c>
    </row>
    <row r="24293" spans="1:2" x14ac:dyDescent="0.3">
      <c r="A24293" s="3">
        <v>741074</v>
      </c>
      <c r="B24293" s="5" t="s">
        <v>30</v>
      </c>
    </row>
    <row r="24294" spans="1:2" x14ac:dyDescent="0.3">
      <c r="A24294" s="3">
        <v>741074</v>
      </c>
      <c r="B24294" s="5" t="s">
        <v>2848</v>
      </c>
    </row>
    <row r="24295" spans="1:2" x14ac:dyDescent="0.3">
      <c r="A24295" s="3">
        <v>647785</v>
      </c>
      <c r="B24295" s="5" t="s">
        <v>777</v>
      </c>
    </row>
    <row r="24296" spans="1:2" x14ac:dyDescent="0.3">
      <c r="A24296" s="3">
        <v>647785</v>
      </c>
      <c r="B24296" s="5" t="s">
        <v>30</v>
      </c>
    </row>
    <row r="24297" spans="1:2" x14ac:dyDescent="0.3">
      <c r="A24297" s="3">
        <v>647785</v>
      </c>
      <c r="B24297" s="5" t="s">
        <v>1246</v>
      </c>
    </row>
    <row r="24298" spans="1:2" x14ac:dyDescent="0.3">
      <c r="A24298" s="3">
        <v>658760</v>
      </c>
      <c r="B24298" s="5" t="s">
        <v>886</v>
      </c>
    </row>
    <row r="24299" spans="1:2" x14ac:dyDescent="0.3">
      <c r="A24299" s="3">
        <v>658760</v>
      </c>
      <c r="B24299" s="5" t="s">
        <v>30</v>
      </c>
    </row>
    <row r="24300" spans="1:2" x14ac:dyDescent="0.3">
      <c r="A24300" s="3">
        <v>556574</v>
      </c>
      <c r="B24300" s="5" t="s">
        <v>7548</v>
      </c>
    </row>
    <row r="24301" spans="1:2" x14ac:dyDescent="0.3">
      <c r="A24301" s="3">
        <v>556574</v>
      </c>
      <c r="B24301" s="5" t="s">
        <v>49</v>
      </c>
    </row>
    <row r="24302" spans="1:2" x14ac:dyDescent="0.3">
      <c r="A24302" s="3">
        <v>654028</v>
      </c>
      <c r="B24302" s="5" t="s">
        <v>6748</v>
      </c>
    </row>
    <row r="24303" spans="1:2" x14ac:dyDescent="0.3">
      <c r="A24303" s="3">
        <v>654028</v>
      </c>
      <c r="B24303" s="5" t="s">
        <v>2848</v>
      </c>
    </row>
    <row r="24304" spans="1:2" x14ac:dyDescent="0.3">
      <c r="A24304" s="3">
        <v>654028</v>
      </c>
      <c r="B24304" s="5" t="s">
        <v>1139</v>
      </c>
    </row>
    <row r="24305" spans="1:2" x14ac:dyDescent="0.3">
      <c r="A24305" s="3">
        <v>654028</v>
      </c>
      <c r="B24305" s="5" t="s">
        <v>30</v>
      </c>
    </row>
    <row r="24306" spans="1:2" x14ac:dyDescent="0.3">
      <c r="A24306" s="3">
        <v>457335</v>
      </c>
      <c r="B24306" s="5" t="s">
        <v>777</v>
      </c>
    </row>
    <row r="24307" spans="1:2" x14ac:dyDescent="0.3">
      <c r="A24307" s="3">
        <v>457335</v>
      </c>
      <c r="B24307" s="5" t="s">
        <v>30</v>
      </c>
    </row>
    <row r="24308" spans="1:2" x14ac:dyDescent="0.3">
      <c r="A24308" s="3">
        <v>457335</v>
      </c>
      <c r="B24308" s="5" t="s">
        <v>1246</v>
      </c>
    </row>
    <row r="24309" spans="1:2" x14ac:dyDescent="0.3">
      <c r="A24309" s="3">
        <v>457335</v>
      </c>
      <c r="B24309" s="5" t="s">
        <v>166</v>
      </c>
    </row>
    <row r="24310" spans="1:2" x14ac:dyDescent="0.3">
      <c r="A24310" s="3">
        <v>581600</v>
      </c>
      <c r="B24310" s="5" t="s">
        <v>30</v>
      </c>
    </row>
    <row r="24311" spans="1:2" x14ac:dyDescent="0.3">
      <c r="A24311" s="3">
        <v>581600</v>
      </c>
      <c r="B24311" s="5" t="s">
        <v>777</v>
      </c>
    </row>
    <row r="24312" spans="1:2" x14ac:dyDescent="0.3">
      <c r="A24312" s="3">
        <v>581600</v>
      </c>
      <c r="B24312" s="5" t="s">
        <v>166</v>
      </c>
    </row>
    <row r="24313" spans="1:2" x14ac:dyDescent="0.3">
      <c r="A24313" s="3">
        <v>590706</v>
      </c>
      <c r="B24313" s="5" t="s">
        <v>777</v>
      </c>
    </row>
    <row r="24314" spans="1:2" x14ac:dyDescent="0.3">
      <c r="A24314" s="3">
        <v>590706</v>
      </c>
      <c r="B24314" s="5" t="s">
        <v>2528</v>
      </c>
    </row>
    <row r="24315" spans="1:2" x14ac:dyDescent="0.3">
      <c r="A24315" s="3">
        <v>590706</v>
      </c>
      <c r="B24315" s="5" t="s">
        <v>2848</v>
      </c>
    </row>
    <row r="24316" spans="1:2" x14ac:dyDescent="0.3">
      <c r="A24316" s="3">
        <v>549294</v>
      </c>
      <c r="B24316" s="5" t="s">
        <v>468</v>
      </c>
    </row>
    <row r="24317" spans="1:2" x14ac:dyDescent="0.3">
      <c r="A24317" s="3">
        <v>549294</v>
      </c>
      <c r="B24317" s="5" t="s">
        <v>2528</v>
      </c>
    </row>
    <row r="24318" spans="1:2" x14ac:dyDescent="0.3">
      <c r="A24318" s="3">
        <v>549294</v>
      </c>
      <c r="B24318" s="5" t="s">
        <v>166</v>
      </c>
    </row>
    <row r="24319" spans="1:2" x14ac:dyDescent="0.3">
      <c r="A24319" s="3">
        <v>604578</v>
      </c>
      <c r="B24319" s="5" t="s">
        <v>30</v>
      </c>
    </row>
    <row r="24320" spans="1:2" x14ac:dyDescent="0.3">
      <c r="A24320" s="3">
        <v>604578</v>
      </c>
      <c r="B24320" s="5" t="s">
        <v>468</v>
      </c>
    </row>
    <row r="24321" spans="1:2" x14ac:dyDescent="0.3">
      <c r="A24321" s="3">
        <v>624963</v>
      </c>
      <c r="B24321" s="5" t="s">
        <v>6748</v>
      </c>
    </row>
    <row r="24322" spans="1:2" x14ac:dyDescent="0.3">
      <c r="A24322" s="3">
        <v>624963</v>
      </c>
      <c r="B24322" s="5" t="s">
        <v>2848</v>
      </c>
    </row>
    <row r="24323" spans="1:2" x14ac:dyDescent="0.3">
      <c r="A24323" s="3">
        <v>624963</v>
      </c>
      <c r="B24323" s="5" t="s">
        <v>1139</v>
      </c>
    </row>
    <row r="24324" spans="1:2" x14ac:dyDescent="0.3">
      <c r="A24324" s="3">
        <v>624963</v>
      </c>
      <c r="B24324" s="5" t="s">
        <v>30</v>
      </c>
    </row>
    <row r="24325" spans="1:2" x14ac:dyDescent="0.3">
      <c r="A24325" s="3">
        <v>724109</v>
      </c>
      <c r="B24325" s="5" t="s">
        <v>886</v>
      </c>
    </row>
    <row r="24326" spans="1:2" x14ac:dyDescent="0.3">
      <c r="A24326" s="3">
        <v>737043</v>
      </c>
      <c r="B24326" s="5" t="s">
        <v>329</v>
      </c>
    </row>
    <row r="24327" spans="1:2" x14ac:dyDescent="0.3">
      <c r="A24327" s="3">
        <v>560144</v>
      </c>
      <c r="B24327" s="5" t="s">
        <v>2528</v>
      </c>
    </row>
    <row r="24328" spans="1:2" x14ac:dyDescent="0.3">
      <c r="A24328" s="3">
        <v>560144</v>
      </c>
      <c r="B24328" s="5" t="s">
        <v>777</v>
      </c>
    </row>
    <row r="24329" spans="1:2" x14ac:dyDescent="0.3">
      <c r="A24329" s="3">
        <v>560144</v>
      </c>
      <c r="B24329" s="5" t="s">
        <v>166</v>
      </c>
    </row>
    <row r="24330" spans="1:2" x14ac:dyDescent="0.3">
      <c r="A24330" s="3">
        <v>726208</v>
      </c>
      <c r="B24330" s="5" t="s">
        <v>49</v>
      </c>
    </row>
    <row r="24331" spans="1:2" x14ac:dyDescent="0.3">
      <c r="A24331" s="3">
        <v>726208</v>
      </c>
      <c r="B24331" s="5" t="s">
        <v>468</v>
      </c>
    </row>
    <row r="24332" spans="1:2" x14ac:dyDescent="0.3">
      <c r="A24332" s="3">
        <v>726208</v>
      </c>
      <c r="B24332" s="5" t="s">
        <v>166</v>
      </c>
    </row>
    <row r="24333" spans="1:2" x14ac:dyDescent="0.3">
      <c r="A24333" s="3">
        <v>575088</v>
      </c>
      <c r="B24333" s="5" t="s">
        <v>468</v>
      </c>
    </row>
    <row r="24334" spans="1:2" x14ac:dyDescent="0.3">
      <c r="A24334" s="3">
        <v>659959</v>
      </c>
      <c r="B24334" s="5" t="s">
        <v>886</v>
      </c>
    </row>
    <row r="24335" spans="1:2" x14ac:dyDescent="0.3">
      <c r="A24335" s="3">
        <v>659959</v>
      </c>
      <c r="B24335" s="5" t="s">
        <v>49</v>
      </c>
    </row>
    <row r="24336" spans="1:2" x14ac:dyDescent="0.3">
      <c r="A24336" s="3">
        <v>685833</v>
      </c>
      <c r="B24336" s="5" t="s">
        <v>886</v>
      </c>
    </row>
    <row r="24337" spans="1:2" x14ac:dyDescent="0.3">
      <c r="A24337" s="3">
        <v>681019</v>
      </c>
      <c r="B24337" s="5" t="s">
        <v>30</v>
      </c>
    </row>
    <row r="24338" spans="1:2" x14ac:dyDescent="0.3">
      <c r="A24338" s="3">
        <v>681019</v>
      </c>
      <c r="B24338" s="5" t="s">
        <v>468</v>
      </c>
    </row>
    <row r="24339" spans="1:2" x14ac:dyDescent="0.3">
      <c r="A24339" s="3">
        <v>508570</v>
      </c>
      <c r="B24339" s="5" t="s">
        <v>6748</v>
      </c>
    </row>
    <row r="24340" spans="1:2" x14ac:dyDescent="0.3">
      <c r="A24340" s="3">
        <v>508570</v>
      </c>
      <c r="B24340" s="5" t="s">
        <v>30</v>
      </c>
    </row>
    <row r="24341" spans="1:2" x14ac:dyDescent="0.3">
      <c r="A24341" s="3">
        <v>508570</v>
      </c>
      <c r="B24341" s="5" t="s">
        <v>49</v>
      </c>
    </row>
    <row r="24342" spans="1:2" x14ac:dyDescent="0.3">
      <c r="A24342" s="3">
        <v>631132</v>
      </c>
      <c r="B24342" s="5" t="s">
        <v>2297</v>
      </c>
    </row>
    <row r="24343" spans="1:2" x14ac:dyDescent="0.3">
      <c r="A24343" s="3">
        <v>631132</v>
      </c>
      <c r="B24343" s="5" t="s">
        <v>1139</v>
      </c>
    </row>
    <row r="24344" spans="1:2" x14ac:dyDescent="0.3">
      <c r="A24344" s="3">
        <v>631132</v>
      </c>
      <c r="B24344" s="5" t="s">
        <v>777</v>
      </c>
    </row>
    <row r="24345" spans="1:2" x14ac:dyDescent="0.3">
      <c r="A24345" s="3">
        <v>631132</v>
      </c>
      <c r="B24345" s="5" t="s">
        <v>2848</v>
      </c>
    </row>
    <row r="24346" spans="1:2" x14ac:dyDescent="0.3">
      <c r="A24346" s="3">
        <v>556984</v>
      </c>
      <c r="B24346" s="5" t="s">
        <v>49</v>
      </c>
    </row>
    <row r="24347" spans="1:2" x14ac:dyDescent="0.3">
      <c r="A24347" s="3">
        <v>556984</v>
      </c>
      <c r="B24347" s="5" t="s">
        <v>7548</v>
      </c>
    </row>
    <row r="24348" spans="1:2" x14ac:dyDescent="0.3">
      <c r="A24348" s="3">
        <v>575774</v>
      </c>
      <c r="B24348" s="5" t="s">
        <v>49</v>
      </c>
    </row>
    <row r="24349" spans="1:2" x14ac:dyDescent="0.3">
      <c r="A24349" s="3">
        <v>575774</v>
      </c>
      <c r="B24349" s="5" t="s">
        <v>468</v>
      </c>
    </row>
    <row r="24350" spans="1:2" x14ac:dyDescent="0.3">
      <c r="A24350" s="3">
        <v>612706</v>
      </c>
      <c r="B24350" s="5" t="s">
        <v>30</v>
      </c>
    </row>
    <row r="24351" spans="1:2" x14ac:dyDescent="0.3">
      <c r="A24351" s="3">
        <v>612706</v>
      </c>
      <c r="B24351" s="5" t="s">
        <v>2378</v>
      </c>
    </row>
    <row r="24352" spans="1:2" x14ac:dyDescent="0.3">
      <c r="A24352" s="3">
        <v>628917</v>
      </c>
      <c r="B24352" s="5" t="s">
        <v>30</v>
      </c>
    </row>
    <row r="24353" spans="1:2" x14ac:dyDescent="0.3">
      <c r="A24353" s="3">
        <v>628917</v>
      </c>
      <c r="B24353" s="5" t="s">
        <v>49</v>
      </c>
    </row>
    <row r="24354" spans="1:2" x14ac:dyDescent="0.3">
      <c r="A24354" s="3">
        <v>618353</v>
      </c>
      <c r="B24354" s="5" t="s">
        <v>2297</v>
      </c>
    </row>
    <row r="24355" spans="1:2" x14ac:dyDescent="0.3">
      <c r="A24355" s="3">
        <v>618353</v>
      </c>
      <c r="B24355" s="5" t="s">
        <v>777</v>
      </c>
    </row>
    <row r="24356" spans="1:2" x14ac:dyDescent="0.3">
      <c r="A24356" s="3">
        <v>940646</v>
      </c>
      <c r="B24356" s="5" t="s">
        <v>886</v>
      </c>
    </row>
    <row r="24357" spans="1:2" x14ac:dyDescent="0.3">
      <c r="A24357" s="3">
        <v>617505</v>
      </c>
      <c r="B24357" s="5" t="s">
        <v>30</v>
      </c>
    </row>
    <row r="24358" spans="1:2" x14ac:dyDescent="0.3">
      <c r="A24358" s="3">
        <v>617505</v>
      </c>
      <c r="B24358" s="5" t="s">
        <v>6631</v>
      </c>
    </row>
    <row r="24359" spans="1:2" x14ac:dyDescent="0.3">
      <c r="A24359" s="3">
        <v>617505</v>
      </c>
      <c r="B24359" s="5" t="s">
        <v>468</v>
      </c>
    </row>
    <row r="24360" spans="1:2" x14ac:dyDescent="0.3">
      <c r="A24360" s="3">
        <v>592279</v>
      </c>
      <c r="B24360" s="5" t="s">
        <v>310</v>
      </c>
    </row>
    <row r="24361" spans="1:2" x14ac:dyDescent="0.3">
      <c r="A24361" s="3">
        <v>592279</v>
      </c>
      <c r="B24361" s="5" t="s">
        <v>7548</v>
      </c>
    </row>
    <row r="24362" spans="1:2" x14ac:dyDescent="0.3">
      <c r="A24362" s="3">
        <v>592279</v>
      </c>
      <c r="B24362" s="5" t="s">
        <v>49</v>
      </c>
    </row>
    <row r="24363" spans="1:2" x14ac:dyDescent="0.3">
      <c r="A24363" s="3">
        <v>505746</v>
      </c>
      <c r="B24363" s="5" t="s">
        <v>777</v>
      </c>
    </row>
    <row r="24364" spans="1:2" x14ac:dyDescent="0.3">
      <c r="A24364" s="3">
        <v>505746</v>
      </c>
      <c r="B24364" s="5" t="s">
        <v>30</v>
      </c>
    </row>
    <row r="24365" spans="1:2" x14ac:dyDescent="0.3">
      <c r="A24365" s="3">
        <v>579583</v>
      </c>
      <c r="B24365" s="5" t="s">
        <v>30</v>
      </c>
    </row>
    <row r="24366" spans="1:2" x14ac:dyDescent="0.3">
      <c r="A24366" s="3">
        <v>579583</v>
      </c>
      <c r="B24366" s="5" t="s">
        <v>49</v>
      </c>
    </row>
    <row r="24367" spans="1:2" x14ac:dyDescent="0.3">
      <c r="A24367" s="3">
        <v>684684</v>
      </c>
      <c r="B24367" s="5" t="s">
        <v>468</v>
      </c>
    </row>
    <row r="24368" spans="1:2" x14ac:dyDescent="0.3">
      <c r="A24368" s="3">
        <v>684684</v>
      </c>
      <c r="B24368" s="5" t="s">
        <v>1139</v>
      </c>
    </row>
    <row r="24369" spans="1:2" x14ac:dyDescent="0.3">
      <c r="A24369" s="3">
        <v>684684</v>
      </c>
      <c r="B24369" s="5" t="s">
        <v>2848</v>
      </c>
    </row>
    <row r="24370" spans="1:2" x14ac:dyDescent="0.3">
      <c r="A24370" s="3">
        <v>719410</v>
      </c>
      <c r="B24370" s="5" t="s">
        <v>886</v>
      </c>
    </row>
    <row r="24371" spans="1:2" x14ac:dyDescent="0.3">
      <c r="A24371" s="3">
        <v>719410</v>
      </c>
      <c r="B24371" s="5" t="s">
        <v>49</v>
      </c>
    </row>
    <row r="24372" spans="1:2" x14ac:dyDescent="0.3">
      <c r="A24372" s="3">
        <v>603119</v>
      </c>
      <c r="B24372" s="5" t="s">
        <v>166</v>
      </c>
    </row>
    <row r="24373" spans="1:2" x14ac:dyDescent="0.3">
      <c r="A24373" s="3">
        <v>603119</v>
      </c>
      <c r="B24373" s="5" t="s">
        <v>777</v>
      </c>
    </row>
    <row r="24374" spans="1:2" x14ac:dyDescent="0.3">
      <c r="A24374" s="3">
        <v>603119</v>
      </c>
      <c r="B24374" s="5" t="s">
        <v>1246</v>
      </c>
    </row>
    <row r="24375" spans="1:2" x14ac:dyDescent="0.3">
      <c r="A24375" s="3">
        <v>609242</v>
      </c>
      <c r="B24375" s="5" t="s">
        <v>30</v>
      </c>
    </row>
    <row r="24376" spans="1:2" x14ac:dyDescent="0.3">
      <c r="A24376" s="3">
        <v>609242</v>
      </c>
      <c r="B24376" s="5" t="s">
        <v>166</v>
      </c>
    </row>
    <row r="24377" spans="1:2" x14ac:dyDescent="0.3">
      <c r="A24377" s="3">
        <v>609242</v>
      </c>
      <c r="B24377" s="5" t="s">
        <v>1246</v>
      </c>
    </row>
    <row r="24378" spans="1:2" x14ac:dyDescent="0.3">
      <c r="A24378" s="3">
        <v>597219</v>
      </c>
      <c r="B24378" s="5" t="s">
        <v>30</v>
      </c>
    </row>
    <row r="24379" spans="1:2" x14ac:dyDescent="0.3">
      <c r="A24379" s="3">
        <v>597219</v>
      </c>
      <c r="B24379" s="5" t="s">
        <v>886</v>
      </c>
    </row>
    <row r="24380" spans="1:2" x14ac:dyDescent="0.3">
      <c r="A24380" s="3">
        <v>597219</v>
      </c>
      <c r="B24380" s="5" t="s">
        <v>49</v>
      </c>
    </row>
    <row r="24381" spans="1:2" x14ac:dyDescent="0.3">
      <c r="A24381" s="3">
        <v>610290</v>
      </c>
      <c r="B24381" s="5" t="s">
        <v>30</v>
      </c>
    </row>
    <row r="24382" spans="1:2" x14ac:dyDescent="0.3">
      <c r="A24382" s="3">
        <v>610290</v>
      </c>
      <c r="B24382" s="5" t="s">
        <v>886</v>
      </c>
    </row>
    <row r="24383" spans="1:2" x14ac:dyDescent="0.3">
      <c r="A24383" s="3">
        <v>610290</v>
      </c>
      <c r="B24383" s="5" t="s">
        <v>49</v>
      </c>
    </row>
    <row r="24384" spans="1:2" x14ac:dyDescent="0.3">
      <c r="A24384" s="3">
        <v>582596</v>
      </c>
      <c r="B24384" s="5" t="s">
        <v>30</v>
      </c>
    </row>
    <row r="24385" spans="1:2" x14ac:dyDescent="0.3">
      <c r="A24385" s="3">
        <v>582596</v>
      </c>
      <c r="B24385" s="5" t="s">
        <v>886</v>
      </c>
    </row>
    <row r="24386" spans="1:2" x14ac:dyDescent="0.3">
      <c r="A24386" s="3">
        <v>550231</v>
      </c>
      <c r="B24386" s="5" t="s">
        <v>49</v>
      </c>
    </row>
    <row r="24387" spans="1:2" x14ac:dyDescent="0.3">
      <c r="A24387" s="3">
        <v>550231</v>
      </c>
      <c r="B24387" s="5" t="s">
        <v>886</v>
      </c>
    </row>
    <row r="24388" spans="1:2" x14ac:dyDescent="0.3">
      <c r="A24388" s="3">
        <v>724108</v>
      </c>
      <c r="B24388" s="5" t="s">
        <v>49</v>
      </c>
    </row>
    <row r="24389" spans="1:2" x14ac:dyDescent="0.3">
      <c r="A24389" s="3">
        <v>724108</v>
      </c>
      <c r="B24389" s="5" t="s">
        <v>886</v>
      </c>
    </row>
    <row r="24390" spans="1:2" x14ac:dyDescent="0.3">
      <c r="A24390" s="3">
        <v>390635</v>
      </c>
      <c r="B24390" s="5" t="s">
        <v>2297</v>
      </c>
    </row>
    <row r="24391" spans="1:2" x14ac:dyDescent="0.3">
      <c r="A24391" s="3">
        <v>390635</v>
      </c>
      <c r="B24391" s="5" t="s">
        <v>886</v>
      </c>
    </row>
    <row r="24392" spans="1:2" x14ac:dyDescent="0.3">
      <c r="A24392" s="3">
        <v>390635</v>
      </c>
      <c r="B24392" s="5" t="s">
        <v>2848</v>
      </c>
    </row>
    <row r="24393" spans="1:2" x14ac:dyDescent="0.3">
      <c r="A24393" s="3">
        <v>390635</v>
      </c>
      <c r="B24393" s="5" t="s">
        <v>777</v>
      </c>
    </row>
    <row r="24394" spans="1:2" x14ac:dyDescent="0.3">
      <c r="A24394" s="3">
        <v>390635</v>
      </c>
      <c r="B24394" s="5" t="s">
        <v>49</v>
      </c>
    </row>
    <row r="24395" spans="1:2" x14ac:dyDescent="0.3">
      <c r="A24395" s="3">
        <v>641501</v>
      </c>
      <c r="B24395" s="5" t="s">
        <v>2528</v>
      </c>
    </row>
    <row r="24396" spans="1:2" x14ac:dyDescent="0.3">
      <c r="A24396" s="3">
        <v>641501</v>
      </c>
      <c r="B24396" s="5" t="s">
        <v>1139</v>
      </c>
    </row>
    <row r="24397" spans="1:2" x14ac:dyDescent="0.3">
      <c r="A24397" s="3">
        <v>641501</v>
      </c>
      <c r="B24397" s="5" t="s">
        <v>777</v>
      </c>
    </row>
    <row r="24398" spans="1:2" x14ac:dyDescent="0.3">
      <c r="A24398" s="3">
        <v>641501</v>
      </c>
      <c r="B24398" s="5" t="s">
        <v>30</v>
      </c>
    </row>
    <row r="24399" spans="1:2" x14ac:dyDescent="0.3">
      <c r="A24399" s="3">
        <v>641501</v>
      </c>
      <c r="B24399" s="5" t="s">
        <v>166</v>
      </c>
    </row>
    <row r="24400" spans="1:2" x14ac:dyDescent="0.3">
      <c r="A24400" s="3">
        <v>618355</v>
      </c>
      <c r="B24400" s="5" t="s">
        <v>2528</v>
      </c>
    </row>
    <row r="24401" spans="1:2" x14ac:dyDescent="0.3">
      <c r="A24401" s="3">
        <v>618355</v>
      </c>
      <c r="B24401" s="5" t="s">
        <v>2297</v>
      </c>
    </row>
    <row r="24402" spans="1:2" x14ac:dyDescent="0.3">
      <c r="A24402" s="3">
        <v>618355</v>
      </c>
      <c r="B24402" s="5" t="s">
        <v>777</v>
      </c>
    </row>
    <row r="24403" spans="1:2" x14ac:dyDescent="0.3">
      <c r="A24403" s="3">
        <v>539617</v>
      </c>
      <c r="B24403" s="5" t="s">
        <v>30</v>
      </c>
    </row>
    <row r="24404" spans="1:2" x14ac:dyDescent="0.3">
      <c r="A24404" s="3">
        <v>539617</v>
      </c>
      <c r="B24404" s="5" t="s">
        <v>49</v>
      </c>
    </row>
    <row r="24405" spans="1:2" x14ac:dyDescent="0.3">
      <c r="A24405" s="3">
        <v>718867</v>
      </c>
      <c r="B24405" s="5" t="s">
        <v>2297</v>
      </c>
    </row>
    <row r="24406" spans="1:2" x14ac:dyDescent="0.3">
      <c r="A24406" s="3">
        <v>718867</v>
      </c>
      <c r="B24406" s="5" t="s">
        <v>6748</v>
      </c>
    </row>
    <row r="24407" spans="1:2" x14ac:dyDescent="0.3">
      <c r="A24407" s="3">
        <v>703771</v>
      </c>
      <c r="B24407" s="5" t="s">
        <v>2297</v>
      </c>
    </row>
    <row r="24408" spans="1:2" x14ac:dyDescent="0.3">
      <c r="A24408" s="3">
        <v>703771</v>
      </c>
      <c r="B24408" s="5" t="s">
        <v>777</v>
      </c>
    </row>
    <row r="24409" spans="1:2" x14ac:dyDescent="0.3">
      <c r="A24409" s="3">
        <v>703771</v>
      </c>
      <c r="B24409" s="5" t="s">
        <v>1139</v>
      </c>
    </row>
    <row r="24410" spans="1:2" x14ac:dyDescent="0.3">
      <c r="A24410" s="3">
        <v>703771</v>
      </c>
      <c r="B24410" s="5" t="s">
        <v>2528</v>
      </c>
    </row>
    <row r="24411" spans="1:2" x14ac:dyDescent="0.3">
      <c r="A24411" s="3">
        <v>502033</v>
      </c>
      <c r="B24411" s="5" t="s">
        <v>49</v>
      </c>
    </row>
    <row r="24412" spans="1:2" x14ac:dyDescent="0.3">
      <c r="A24412" s="3">
        <v>502033</v>
      </c>
      <c r="B24412" s="5" t="s">
        <v>2378</v>
      </c>
    </row>
    <row r="24413" spans="1:2" x14ac:dyDescent="0.3">
      <c r="A24413" s="3">
        <v>702525</v>
      </c>
      <c r="B24413" s="5" t="s">
        <v>2297</v>
      </c>
    </row>
    <row r="24414" spans="1:2" x14ac:dyDescent="0.3">
      <c r="A24414" s="3">
        <v>702525</v>
      </c>
      <c r="B24414" s="5" t="s">
        <v>1139</v>
      </c>
    </row>
    <row r="24415" spans="1:2" x14ac:dyDescent="0.3">
      <c r="A24415" s="3">
        <v>702525</v>
      </c>
      <c r="B24415" s="5" t="s">
        <v>6748</v>
      </c>
    </row>
    <row r="24416" spans="1:2" x14ac:dyDescent="0.3">
      <c r="A24416" s="3">
        <v>678489</v>
      </c>
      <c r="B24416" s="5" t="s">
        <v>468</v>
      </c>
    </row>
    <row r="24417" spans="1:2" x14ac:dyDescent="0.3">
      <c r="A24417" s="3">
        <v>678489</v>
      </c>
      <c r="B24417" s="5" t="s">
        <v>166</v>
      </c>
    </row>
    <row r="24418" spans="1:2" x14ac:dyDescent="0.3">
      <c r="A24418" s="3">
        <v>678489</v>
      </c>
      <c r="B24418" s="5" t="s">
        <v>6631</v>
      </c>
    </row>
    <row r="24419" spans="1:2" x14ac:dyDescent="0.3">
      <c r="A24419" s="3">
        <v>668742</v>
      </c>
      <c r="B24419" s="5" t="s">
        <v>30</v>
      </c>
    </row>
    <row r="24420" spans="1:2" x14ac:dyDescent="0.3">
      <c r="A24420" s="3">
        <v>668742</v>
      </c>
      <c r="B24420" s="5" t="s">
        <v>6748</v>
      </c>
    </row>
    <row r="24421" spans="1:2" x14ac:dyDescent="0.3">
      <c r="A24421" s="3">
        <v>628866</v>
      </c>
      <c r="B24421" s="5" t="s">
        <v>468</v>
      </c>
    </row>
    <row r="24422" spans="1:2" x14ac:dyDescent="0.3">
      <c r="A24422" s="3">
        <v>628866</v>
      </c>
      <c r="B24422" s="5" t="s">
        <v>2528</v>
      </c>
    </row>
    <row r="24423" spans="1:2" x14ac:dyDescent="0.3">
      <c r="A24423" s="3">
        <v>571648</v>
      </c>
      <c r="B24423" s="5" t="s">
        <v>6631</v>
      </c>
    </row>
    <row r="24424" spans="1:2" x14ac:dyDescent="0.3">
      <c r="A24424" s="3">
        <v>571648</v>
      </c>
      <c r="B24424" s="5" t="s">
        <v>166</v>
      </c>
    </row>
    <row r="24425" spans="1:2" x14ac:dyDescent="0.3">
      <c r="A24425" s="3">
        <v>571648</v>
      </c>
      <c r="B24425" s="5" t="s">
        <v>1246</v>
      </c>
    </row>
    <row r="24426" spans="1:2" x14ac:dyDescent="0.3">
      <c r="A24426" s="3">
        <v>571648</v>
      </c>
      <c r="B24426" s="5" t="s">
        <v>49</v>
      </c>
    </row>
    <row r="24427" spans="1:2" x14ac:dyDescent="0.3">
      <c r="A24427" s="3">
        <v>614560</v>
      </c>
      <c r="B24427" s="5" t="s">
        <v>49</v>
      </c>
    </row>
    <row r="24428" spans="1:2" x14ac:dyDescent="0.3">
      <c r="A24428" s="3">
        <v>614560</v>
      </c>
      <c r="B24428" s="5" t="s">
        <v>7548</v>
      </c>
    </row>
    <row r="24429" spans="1:2" x14ac:dyDescent="0.3">
      <c r="A24429" s="3">
        <v>721625</v>
      </c>
      <c r="B24429" s="5" t="s">
        <v>2528</v>
      </c>
    </row>
    <row r="24430" spans="1:2" x14ac:dyDescent="0.3">
      <c r="A24430" s="3">
        <v>721625</v>
      </c>
      <c r="B24430" s="5" t="s">
        <v>166</v>
      </c>
    </row>
    <row r="24431" spans="1:2" x14ac:dyDescent="0.3">
      <c r="A24431" s="3">
        <v>592834</v>
      </c>
      <c r="B24431" s="5" t="s">
        <v>6748</v>
      </c>
    </row>
    <row r="24432" spans="1:2" x14ac:dyDescent="0.3">
      <c r="A24432" s="3">
        <v>592834</v>
      </c>
      <c r="B24432" s="5" t="s">
        <v>777</v>
      </c>
    </row>
    <row r="24433" spans="1:2" x14ac:dyDescent="0.3">
      <c r="A24433" s="3">
        <v>592834</v>
      </c>
      <c r="B24433" s="5" t="s">
        <v>30</v>
      </c>
    </row>
    <row r="24434" spans="1:2" x14ac:dyDescent="0.3">
      <c r="A24434" s="3">
        <v>606679</v>
      </c>
      <c r="B24434" s="5" t="s">
        <v>886</v>
      </c>
    </row>
    <row r="24435" spans="1:2" x14ac:dyDescent="0.3">
      <c r="A24435" s="3">
        <v>606679</v>
      </c>
      <c r="B24435" s="5" t="s">
        <v>30</v>
      </c>
    </row>
    <row r="24436" spans="1:2" x14ac:dyDescent="0.3">
      <c r="A24436" s="3">
        <v>606679</v>
      </c>
      <c r="B24436" s="5" t="s">
        <v>2378</v>
      </c>
    </row>
    <row r="24437" spans="1:2" x14ac:dyDescent="0.3">
      <c r="A24437" s="3">
        <v>606679</v>
      </c>
      <c r="B24437" s="5" t="s">
        <v>49</v>
      </c>
    </row>
    <row r="24438" spans="1:2" x14ac:dyDescent="0.3">
      <c r="A24438" s="3">
        <v>542224</v>
      </c>
      <c r="B24438" s="5" t="s">
        <v>2848</v>
      </c>
    </row>
    <row r="24439" spans="1:2" x14ac:dyDescent="0.3">
      <c r="A24439" s="3">
        <v>542224</v>
      </c>
      <c r="B24439" s="5" t="s">
        <v>468</v>
      </c>
    </row>
    <row r="24440" spans="1:2" x14ac:dyDescent="0.3">
      <c r="A24440" s="3">
        <v>542224</v>
      </c>
      <c r="B24440" s="5" t="s">
        <v>6631</v>
      </c>
    </row>
    <row r="24441" spans="1:2" x14ac:dyDescent="0.3">
      <c r="A24441" s="3">
        <v>520946</v>
      </c>
      <c r="B24441" s="5" t="s">
        <v>2297</v>
      </c>
    </row>
    <row r="24442" spans="1:2" x14ac:dyDescent="0.3">
      <c r="A24442" s="3">
        <v>520946</v>
      </c>
      <c r="B24442" s="5" t="s">
        <v>6748</v>
      </c>
    </row>
    <row r="24443" spans="1:2" x14ac:dyDescent="0.3">
      <c r="A24443" s="3">
        <v>520946</v>
      </c>
      <c r="B24443" s="5" t="s">
        <v>2848</v>
      </c>
    </row>
    <row r="24444" spans="1:2" x14ac:dyDescent="0.3">
      <c r="A24444" s="3">
        <v>520946</v>
      </c>
      <c r="B24444" s="5" t="s">
        <v>1139</v>
      </c>
    </row>
    <row r="24445" spans="1:2" x14ac:dyDescent="0.3">
      <c r="A24445" s="3">
        <v>571384</v>
      </c>
      <c r="B24445" s="5" t="s">
        <v>468</v>
      </c>
    </row>
    <row r="24446" spans="1:2" x14ac:dyDescent="0.3">
      <c r="A24446" s="3">
        <v>571384</v>
      </c>
      <c r="B24446" s="5" t="s">
        <v>6631</v>
      </c>
    </row>
    <row r="24447" spans="1:2" x14ac:dyDescent="0.3">
      <c r="A24447" s="3">
        <v>571384</v>
      </c>
      <c r="B24447" s="5" t="s">
        <v>166</v>
      </c>
    </row>
    <row r="24448" spans="1:2" x14ac:dyDescent="0.3">
      <c r="A24448" s="3">
        <v>479259</v>
      </c>
      <c r="B24448" s="5" t="s">
        <v>49</v>
      </c>
    </row>
    <row r="24449" spans="1:2" x14ac:dyDescent="0.3">
      <c r="A24449" s="3">
        <v>579831</v>
      </c>
      <c r="B24449" s="5" t="s">
        <v>310</v>
      </c>
    </row>
    <row r="24450" spans="1:2" x14ac:dyDescent="0.3">
      <c r="A24450" s="3">
        <v>579831</v>
      </c>
      <c r="B24450" s="5" t="s">
        <v>49</v>
      </c>
    </row>
    <row r="24451" spans="1:2" x14ac:dyDescent="0.3">
      <c r="A24451" s="3">
        <v>579831</v>
      </c>
      <c r="B24451" s="5" t="s">
        <v>7548</v>
      </c>
    </row>
    <row r="24452" spans="1:2" x14ac:dyDescent="0.3">
      <c r="A24452" s="3">
        <v>651070</v>
      </c>
      <c r="B24452" s="5" t="s">
        <v>49</v>
      </c>
    </row>
    <row r="24453" spans="1:2" x14ac:dyDescent="0.3">
      <c r="A24453" s="3">
        <v>651070</v>
      </c>
      <c r="B24453" s="5" t="s">
        <v>166</v>
      </c>
    </row>
    <row r="24454" spans="1:2" x14ac:dyDescent="0.3">
      <c r="A24454" s="3">
        <v>651070</v>
      </c>
      <c r="B24454" s="5" t="s">
        <v>6631</v>
      </c>
    </row>
    <row r="24455" spans="1:2" x14ac:dyDescent="0.3">
      <c r="A24455" s="3">
        <v>466622</v>
      </c>
      <c r="B24455" s="5" t="s">
        <v>777</v>
      </c>
    </row>
    <row r="24456" spans="1:2" x14ac:dyDescent="0.3">
      <c r="A24456" s="3">
        <v>466622</v>
      </c>
      <c r="B24456" s="5" t="s">
        <v>166</v>
      </c>
    </row>
    <row r="24457" spans="1:2" x14ac:dyDescent="0.3">
      <c r="A24457" s="3">
        <v>743439</v>
      </c>
      <c r="B24457" s="5" t="s">
        <v>2297</v>
      </c>
    </row>
    <row r="24458" spans="1:2" x14ac:dyDescent="0.3">
      <c r="A24458" s="3">
        <v>743439</v>
      </c>
      <c r="B24458" s="5" t="s">
        <v>6748</v>
      </c>
    </row>
    <row r="24459" spans="1:2" x14ac:dyDescent="0.3">
      <c r="A24459" s="3">
        <v>715123</v>
      </c>
      <c r="B24459" s="5" t="s">
        <v>468</v>
      </c>
    </row>
    <row r="24460" spans="1:2" x14ac:dyDescent="0.3">
      <c r="A24460" s="3">
        <v>715123</v>
      </c>
      <c r="B24460" s="5" t="s">
        <v>2528</v>
      </c>
    </row>
    <row r="24461" spans="1:2" x14ac:dyDescent="0.3">
      <c r="A24461" s="3">
        <v>682110</v>
      </c>
      <c r="B24461" s="5" t="s">
        <v>329</v>
      </c>
    </row>
    <row r="24462" spans="1:2" x14ac:dyDescent="0.3">
      <c r="A24462" s="3">
        <v>520172</v>
      </c>
      <c r="B24462" s="5" t="s">
        <v>886</v>
      </c>
    </row>
    <row r="24463" spans="1:2" x14ac:dyDescent="0.3">
      <c r="A24463" s="3">
        <v>520172</v>
      </c>
      <c r="B24463" s="5" t="s">
        <v>30</v>
      </c>
    </row>
    <row r="24464" spans="1:2" x14ac:dyDescent="0.3">
      <c r="A24464" s="3">
        <v>658777</v>
      </c>
      <c r="B24464" s="5" t="s">
        <v>49</v>
      </c>
    </row>
    <row r="24465" spans="1:2" x14ac:dyDescent="0.3">
      <c r="A24465" s="3">
        <v>658777</v>
      </c>
      <c r="B24465" s="5" t="s">
        <v>2848</v>
      </c>
    </row>
    <row r="24466" spans="1:2" x14ac:dyDescent="0.3">
      <c r="A24466" s="3">
        <v>658777</v>
      </c>
      <c r="B24466" s="5" t="s">
        <v>166</v>
      </c>
    </row>
    <row r="24467" spans="1:2" x14ac:dyDescent="0.3">
      <c r="A24467" s="3">
        <v>528085</v>
      </c>
      <c r="B24467" s="5" t="s">
        <v>2528</v>
      </c>
    </row>
    <row r="24468" spans="1:2" x14ac:dyDescent="0.3">
      <c r="A24468" s="3">
        <v>528085</v>
      </c>
      <c r="B24468" s="5" t="s">
        <v>166</v>
      </c>
    </row>
    <row r="24469" spans="1:2" x14ac:dyDescent="0.3">
      <c r="A24469" s="3">
        <v>765056</v>
      </c>
      <c r="B24469" s="5" t="s">
        <v>49</v>
      </c>
    </row>
    <row r="24470" spans="1:2" x14ac:dyDescent="0.3">
      <c r="A24470" s="3">
        <v>791128</v>
      </c>
      <c r="B24470" s="5" t="s">
        <v>49</v>
      </c>
    </row>
    <row r="24471" spans="1:2" x14ac:dyDescent="0.3">
      <c r="A24471" s="3">
        <v>791128</v>
      </c>
      <c r="B24471" s="5" t="s">
        <v>886</v>
      </c>
    </row>
    <row r="24472" spans="1:2" x14ac:dyDescent="0.3">
      <c r="A24472" s="3">
        <v>651571</v>
      </c>
      <c r="B24472" s="5" t="s">
        <v>2528</v>
      </c>
    </row>
    <row r="24473" spans="1:2" x14ac:dyDescent="0.3">
      <c r="A24473" s="3">
        <v>651571</v>
      </c>
      <c r="B24473" s="5" t="s">
        <v>777</v>
      </c>
    </row>
    <row r="24474" spans="1:2" x14ac:dyDescent="0.3">
      <c r="A24474" s="3">
        <v>651571</v>
      </c>
      <c r="B24474" s="5" t="s">
        <v>468</v>
      </c>
    </row>
    <row r="24475" spans="1:2" x14ac:dyDescent="0.3">
      <c r="A24475" s="3">
        <v>594718</v>
      </c>
      <c r="B24475" s="5" t="s">
        <v>2528</v>
      </c>
    </row>
    <row r="24476" spans="1:2" x14ac:dyDescent="0.3">
      <c r="A24476" s="3">
        <v>594718</v>
      </c>
      <c r="B24476" s="5" t="s">
        <v>49</v>
      </c>
    </row>
    <row r="24477" spans="1:2" x14ac:dyDescent="0.3">
      <c r="A24477" s="3">
        <v>594718</v>
      </c>
      <c r="B24477" s="5" t="s">
        <v>468</v>
      </c>
    </row>
    <row r="24478" spans="1:2" x14ac:dyDescent="0.3">
      <c r="A24478" s="3">
        <v>532870</v>
      </c>
      <c r="B24478" s="5" t="s">
        <v>468</v>
      </c>
    </row>
    <row r="24479" spans="1:2" x14ac:dyDescent="0.3">
      <c r="A24479" s="3">
        <v>532870</v>
      </c>
      <c r="B24479" s="5" t="s">
        <v>166</v>
      </c>
    </row>
    <row r="24480" spans="1:2" x14ac:dyDescent="0.3">
      <c r="A24480" s="3">
        <v>628333</v>
      </c>
      <c r="B24480" s="5" t="s">
        <v>886</v>
      </c>
    </row>
    <row r="24481" spans="1:2" x14ac:dyDescent="0.3">
      <c r="A24481" s="3">
        <v>628333</v>
      </c>
      <c r="B24481" s="5" t="s">
        <v>49</v>
      </c>
    </row>
    <row r="24482" spans="1:2" x14ac:dyDescent="0.3">
      <c r="A24482" s="3">
        <v>589174</v>
      </c>
      <c r="B24482" s="5" t="s">
        <v>30</v>
      </c>
    </row>
    <row r="24483" spans="1:2" x14ac:dyDescent="0.3">
      <c r="A24483" s="3">
        <v>589174</v>
      </c>
      <c r="B24483" s="5" t="s">
        <v>49</v>
      </c>
    </row>
    <row r="24484" spans="1:2" x14ac:dyDescent="0.3">
      <c r="A24484" s="3">
        <v>589174</v>
      </c>
      <c r="B24484" s="5" t="s">
        <v>6748</v>
      </c>
    </row>
    <row r="24485" spans="1:2" x14ac:dyDescent="0.3">
      <c r="A24485" s="3">
        <v>592643</v>
      </c>
      <c r="B24485" s="5" t="s">
        <v>777</v>
      </c>
    </row>
    <row r="24486" spans="1:2" x14ac:dyDescent="0.3">
      <c r="A24486" s="3">
        <v>592643</v>
      </c>
      <c r="B24486" s="5" t="s">
        <v>49</v>
      </c>
    </row>
    <row r="24487" spans="1:2" x14ac:dyDescent="0.3">
      <c r="A24487" s="3">
        <v>526702</v>
      </c>
      <c r="B24487" s="5" t="s">
        <v>49</v>
      </c>
    </row>
    <row r="24488" spans="1:2" x14ac:dyDescent="0.3">
      <c r="A24488" s="3">
        <v>688258</v>
      </c>
      <c r="B24488" s="5" t="s">
        <v>2528</v>
      </c>
    </row>
    <row r="24489" spans="1:2" x14ac:dyDescent="0.3">
      <c r="A24489" s="3">
        <v>688258</v>
      </c>
      <c r="B24489" s="5" t="s">
        <v>777</v>
      </c>
    </row>
    <row r="24490" spans="1:2" x14ac:dyDescent="0.3">
      <c r="A24490" s="3">
        <v>575776</v>
      </c>
      <c r="B24490" s="5" t="s">
        <v>468</v>
      </c>
    </row>
    <row r="24491" spans="1:2" x14ac:dyDescent="0.3">
      <c r="A24491" s="3">
        <v>575776</v>
      </c>
      <c r="B24491" s="5" t="s">
        <v>6631</v>
      </c>
    </row>
    <row r="24492" spans="1:2" x14ac:dyDescent="0.3">
      <c r="A24492" s="3">
        <v>575776</v>
      </c>
      <c r="B24492" s="5" t="s">
        <v>166</v>
      </c>
    </row>
    <row r="24493" spans="1:2" x14ac:dyDescent="0.3">
      <c r="A24493" s="3">
        <v>627463</v>
      </c>
      <c r="B24493" s="5" t="s">
        <v>49</v>
      </c>
    </row>
    <row r="24494" spans="1:2" x14ac:dyDescent="0.3">
      <c r="A24494" s="3">
        <v>491926</v>
      </c>
      <c r="B24494" s="5" t="s">
        <v>310</v>
      </c>
    </row>
    <row r="24495" spans="1:2" x14ac:dyDescent="0.3">
      <c r="A24495" s="3">
        <v>491926</v>
      </c>
      <c r="B24495" s="5" t="s">
        <v>7548</v>
      </c>
    </row>
    <row r="24496" spans="1:2" x14ac:dyDescent="0.3">
      <c r="A24496" s="3">
        <v>491926</v>
      </c>
      <c r="B24496" s="5" t="s">
        <v>49</v>
      </c>
    </row>
    <row r="24497" spans="1:2" x14ac:dyDescent="0.3">
      <c r="A24497" s="3">
        <v>663870</v>
      </c>
      <c r="B24497" s="5" t="s">
        <v>777</v>
      </c>
    </row>
    <row r="24498" spans="1:2" x14ac:dyDescent="0.3">
      <c r="A24498" s="3">
        <v>663870</v>
      </c>
      <c r="B24498" s="5" t="s">
        <v>30</v>
      </c>
    </row>
    <row r="24499" spans="1:2" x14ac:dyDescent="0.3">
      <c r="A24499" s="3">
        <v>663870</v>
      </c>
      <c r="B24499" s="5" t="s">
        <v>49</v>
      </c>
    </row>
    <row r="24500" spans="1:2" x14ac:dyDescent="0.3">
      <c r="A24500" s="3">
        <v>663870</v>
      </c>
      <c r="B24500" s="5" t="s">
        <v>166</v>
      </c>
    </row>
    <row r="24501" spans="1:2" x14ac:dyDescent="0.3">
      <c r="A24501" s="3">
        <v>606523</v>
      </c>
      <c r="B24501" s="5" t="s">
        <v>1246</v>
      </c>
    </row>
    <row r="24502" spans="1:2" x14ac:dyDescent="0.3">
      <c r="A24502" s="3">
        <v>606523</v>
      </c>
      <c r="B24502" s="5" t="s">
        <v>166</v>
      </c>
    </row>
    <row r="24503" spans="1:2" x14ac:dyDescent="0.3">
      <c r="A24503" s="3">
        <v>606523</v>
      </c>
      <c r="B24503" s="5" t="s">
        <v>777</v>
      </c>
    </row>
    <row r="24504" spans="1:2" x14ac:dyDescent="0.3">
      <c r="A24504" s="3">
        <v>508935</v>
      </c>
      <c r="B24504" s="5" t="s">
        <v>310</v>
      </c>
    </row>
    <row r="24505" spans="1:2" x14ac:dyDescent="0.3">
      <c r="A24505" s="3">
        <v>508935</v>
      </c>
      <c r="B24505" s="5" t="s">
        <v>7548</v>
      </c>
    </row>
    <row r="24506" spans="1:2" x14ac:dyDescent="0.3">
      <c r="A24506" s="3">
        <v>508935</v>
      </c>
      <c r="B24506" s="5" t="s">
        <v>49</v>
      </c>
    </row>
    <row r="24507" spans="1:2" x14ac:dyDescent="0.3">
      <c r="A24507" s="3">
        <v>508935</v>
      </c>
      <c r="B24507" s="5" t="s">
        <v>777</v>
      </c>
    </row>
    <row r="24508" spans="1:2" x14ac:dyDescent="0.3">
      <c r="A24508" s="3">
        <v>698860</v>
      </c>
      <c r="B24508" s="5" t="s">
        <v>49</v>
      </c>
    </row>
    <row r="24509" spans="1:2" x14ac:dyDescent="0.3">
      <c r="A24509" s="3">
        <v>632632</v>
      </c>
      <c r="B24509" s="5" t="s">
        <v>2297</v>
      </c>
    </row>
    <row r="24510" spans="1:2" x14ac:dyDescent="0.3">
      <c r="A24510" s="3">
        <v>632632</v>
      </c>
      <c r="B24510" s="5" t="s">
        <v>49</v>
      </c>
    </row>
    <row r="24511" spans="1:2" x14ac:dyDescent="0.3">
      <c r="A24511" s="3">
        <v>632632</v>
      </c>
      <c r="B24511" s="5" t="s">
        <v>2378</v>
      </c>
    </row>
    <row r="24512" spans="1:2" x14ac:dyDescent="0.3">
      <c r="A24512" s="3">
        <v>632632</v>
      </c>
      <c r="B24512" s="5" t="s">
        <v>886</v>
      </c>
    </row>
    <row r="24513" spans="1:2" x14ac:dyDescent="0.3">
      <c r="A24513" s="3">
        <v>636879</v>
      </c>
      <c r="B24513" s="5" t="s">
        <v>468</v>
      </c>
    </row>
    <row r="24514" spans="1:2" x14ac:dyDescent="0.3">
      <c r="A24514" s="3">
        <v>587496</v>
      </c>
      <c r="B24514" s="5" t="s">
        <v>468</v>
      </c>
    </row>
    <row r="24515" spans="1:2" x14ac:dyDescent="0.3">
      <c r="A24515" s="3">
        <v>587496</v>
      </c>
      <c r="B24515" s="5" t="s">
        <v>166</v>
      </c>
    </row>
    <row r="24516" spans="1:2" x14ac:dyDescent="0.3">
      <c r="A24516" s="3">
        <v>759923</v>
      </c>
      <c r="B24516" s="5" t="s">
        <v>30</v>
      </c>
    </row>
    <row r="24517" spans="1:2" x14ac:dyDescent="0.3">
      <c r="A24517" s="3">
        <v>759923</v>
      </c>
      <c r="B24517" s="5" t="s">
        <v>886</v>
      </c>
    </row>
    <row r="24518" spans="1:2" x14ac:dyDescent="0.3">
      <c r="A24518" s="3">
        <v>643882</v>
      </c>
      <c r="B24518" s="5" t="s">
        <v>6748</v>
      </c>
    </row>
    <row r="24519" spans="1:2" x14ac:dyDescent="0.3">
      <c r="A24519" s="3">
        <v>643882</v>
      </c>
      <c r="B24519" s="5" t="s">
        <v>886</v>
      </c>
    </row>
    <row r="24520" spans="1:2" x14ac:dyDescent="0.3">
      <c r="A24520" s="3">
        <v>643882</v>
      </c>
      <c r="B24520" s="5" t="s">
        <v>30</v>
      </c>
    </row>
    <row r="24521" spans="1:2" x14ac:dyDescent="0.3">
      <c r="A24521" s="3">
        <v>643882</v>
      </c>
      <c r="B24521" s="5" t="s">
        <v>19406</v>
      </c>
    </row>
    <row r="24522" spans="1:2" x14ac:dyDescent="0.3">
      <c r="A24522" s="3">
        <v>689160</v>
      </c>
      <c r="B24522" s="5" t="s">
        <v>886</v>
      </c>
    </row>
    <row r="24523" spans="1:2" x14ac:dyDescent="0.3">
      <c r="A24523" s="3">
        <v>630220</v>
      </c>
      <c r="B24523" s="5" t="s">
        <v>49</v>
      </c>
    </row>
    <row r="24524" spans="1:2" x14ac:dyDescent="0.3">
      <c r="A24524" s="3">
        <v>630220</v>
      </c>
      <c r="B24524" s="5" t="s">
        <v>6748</v>
      </c>
    </row>
    <row r="24525" spans="1:2" x14ac:dyDescent="0.3">
      <c r="A24525" s="3">
        <v>759902</v>
      </c>
      <c r="B24525" s="5" t="s">
        <v>468</v>
      </c>
    </row>
    <row r="24526" spans="1:2" x14ac:dyDescent="0.3">
      <c r="A24526" s="3">
        <v>759902</v>
      </c>
      <c r="B24526" s="5" t="s">
        <v>166</v>
      </c>
    </row>
    <row r="24527" spans="1:2" x14ac:dyDescent="0.3">
      <c r="A24527" s="3">
        <v>759902</v>
      </c>
      <c r="B24527" s="5" t="s">
        <v>6631</v>
      </c>
    </row>
    <row r="24528" spans="1:2" x14ac:dyDescent="0.3">
      <c r="A24528" s="3">
        <v>621870</v>
      </c>
      <c r="B24528" s="5" t="s">
        <v>777</v>
      </c>
    </row>
    <row r="24529" spans="1:2" x14ac:dyDescent="0.3">
      <c r="A24529" s="3">
        <v>621870</v>
      </c>
      <c r="B24529" s="5" t="s">
        <v>1139</v>
      </c>
    </row>
    <row r="24530" spans="1:2" x14ac:dyDescent="0.3">
      <c r="A24530" s="3">
        <v>621870</v>
      </c>
      <c r="B24530" s="5" t="s">
        <v>30</v>
      </c>
    </row>
    <row r="24531" spans="1:2" x14ac:dyDescent="0.3">
      <c r="A24531" s="3">
        <v>621870</v>
      </c>
      <c r="B24531" s="5" t="s">
        <v>2848</v>
      </c>
    </row>
    <row r="24532" spans="1:2" x14ac:dyDescent="0.3">
      <c r="A24532" s="3">
        <v>571625</v>
      </c>
      <c r="B24532" s="5" t="s">
        <v>468</v>
      </c>
    </row>
    <row r="24533" spans="1:2" x14ac:dyDescent="0.3">
      <c r="A24533" s="3">
        <v>571625</v>
      </c>
      <c r="B24533" s="5" t="s">
        <v>166</v>
      </c>
    </row>
    <row r="24534" spans="1:2" x14ac:dyDescent="0.3">
      <c r="A24534" s="3">
        <v>602211</v>
      </c>
      <c r="B24534" s="5" t="s">
        <v>777</v>
      </c>
    </row>
    <row r="24535" spans="1:2" x14ac:dyDescent="0.3">
      <c r="A24535" s="3">
        <v>602211</v>
      </c>
      <c r="B24535" s="5" t="s">
        <v>30</v>
      </c>
    </row>
    <row r="24536" spans="1:2" x14ac:dyDescent="0.3">
      <c r="A24536" s="3">
        <v>602211</v>
      </c>
      <c r="B24536" s="5" t="s">
        <v>2848</v>
      </c>
    </row>
    <row r="24537" spans="1:2" x14ac:dyDescent="0.3">
      <c r="A24537" s="3">
        <v>602211</v>
      </c>
      <c r="B24537" s="5" t="s">
        <v>1139</v>
      </c>
    </row>
    <row r="24538" spans="1:2" x14ac:dyDescent="0.3">
      <c r="A24538" s="3">
        <v>602211</v>
      </c>
      <c r="B24538" s="5" t="s">
        <v>468</v>
      </c>
    </row>
    <row r="24539" spans="1:2" x14ac:dyDescent="0.3">
      <c r="A24539" s="3">
        <v>602211</v>
      </c>
      <c r="B24539" s="5" t="s">
        <v>2528</v>
      </c>
    </row>
    <row r="24540" spans="1:2" x14ac:dyDescent="0.3">
      <c r="A24540" s="3">
        <v>489326</v>
      </c>
      <c r="B24540" s="5" t="s">
        <v>777</v>
      </c>
    </row>
    <row r="24541" spans="1:2" x14ac:dyDescent="0.3">
      <c r="A24541" s="3">
        <v>489326</v>
      </c>
      <c r="B24541" s="5" t="s">
        <v>2848</v>
      </c>
    </row>
    <row r="24542" spans="1:2" x14ac:dyDescent="0.3">
      <c r="A24542" s="3">
        <v>489326</v>
      </c>
      <c r="B24542" s="5" t="s">
        <v>166</v>
      </c>
    </row>
    <row r="24543" spans="1:2" x14ac:dyDescent="0.3">
      <c r="A24543" s="3">
        <v>653664</v>
      </c>
      <c r="B24543" s="5" t="s">
        <v>886</v>
      </c>
    </row>
    <row r="24544" spans="1:2" x14ac:dyDescent="0.3">
      <c r="A24544" s="3">
        <v>653664</v>
      </c>
      <c r="B24544" s="5" t="s">
        <v>30</v>
      </c>
    </row>
    <row r="24545" spans="1:2" x14ac:dyDescent="0.3">
      <c r="A24545" s="3">
        <v>653664</v>
      </c>
      <c r="B24545" s="5" t="s">
        <v>2378</v>
      </c>
    </row>
    <row r="24546" spans="1:2" x14ac:dyDescent="0.3">
      <c r="A24546" s="3">
        <v>659986</v>
      </c>
      <c r="B24546" s="5" t="s">
        <v>468</v>
      </c>
    </row>
    <row r="24547" spans="1:2" x14ac:dyDescent="0.3">
      <c r="A24547" s="3">
        <v>659986</v>
      </c>
      <c r="B24547" s="5" t="s">
        <v>6631</v>
      </c>
    </row>
    <row r="24548" spans="1:2" x14ac:dyDescent="0.3">
      <c r="A24548" s="3">
        <v>659986</v>
      </c>
      <c r="B24548" s="5" t="s">
        <v>166</v>
      </c>
    </row>
    <row r="24549" spans="1:2" x14ac:dyDescent="0.3">
      <c r="A24549" s="3">
        <v>690846</v>
      </c>
      <c r="B24549" s="5" t="s">
        <v>49</v>
      </c>
    </row>
    <row r="24550" spans="1:2" x14ac:dyDescent="0.3">
      <c r="A24550" s="3">
        <v>690846</v>
      </c>
      <c r="B24550" s="5" t="s">
        <v>30</v>
      </c>
    </row>
    <row r="24551" spans="1:2" x14ac:dyDescent="0.3">
      <c r="A24551" s="3">
        <v>652004</v>
      </c>
      <c r="B24551" s="5" t="s">
        <v>468</v>
      </c>
    </row>
    <row r="24552" spans="1:2" x14ac:dyDescent="0.3">
      <c r="A24552" s="3">
        <v>652004</v>
      </c>
      <c r="B24552" s="5" t="s">
        <v>166</v>
      </c>
    </row>
    <row r="24553" spans="1:2" x14ac:dyDescent="0.3">
      <c r="A24553" s="3">
        <v>474764</v>
      </c>
      <c r="B24553" s="5" t="s">
        <v>468</v>
      </c>
    </row>
    <row r="24554" spans="1:2" x14ac:dyDescent="0.3">
      <c r="A24554" s="3">
        <v>474764</v>
      </c>
      <c r="B24554" s="5" t="s">
        <v>49</v>
      </c>
    </row>
    <row r="24555" spans="1:2" x14ac:dyDescent="0.3">
      <c r="A24555" s="3">
        <v>474764</v>
      </c>
      <c r="B24555" s="5" t="s">
        <v>6631</v>
      </c>
    </row>
    <row r="24556" spans="1:2" x14ac:dyDescent="0.3">
      <c r="A24556" s="3">
        <v>474764</v>
      </c>
      <c r="B24556" s="5" t="s">
        <v>166</v>
      </c>
    </row>
    <row r="24557" spans="1:2" x14ac:dyDescent="0.3">
      <c r="A24557" s="3">
        <v>690483</v>
      </c>
      <c r="B24557" s="5" t="s">
        <v>886</v>
      </c>
    </row>
    <row r="24558" spans="1:2" x14ac:dyDescent="0.3">
      <c r="A24558" s="3">
        <v>690483</v>
      </c>
      <c r="B24558" s="5" t="s">
        <v>30</v>
      </c>
    </row>
    <row r="24559" spans="1:2" x14ac:dyDescent="0.3">
      <c r="A24559" s="3">
        <v>690483</v>
      </c>
      <c r="B24559" s="5" t="s">
        <v>6748</v>
      </c>
    </row>
    <row r="24560" spans="1:2" x14ac:dyDescent="0.3">
      <c r="A24560" s="3">
        <v>690483</v>
      </c>
      <c r="B24560" s="5" t="s">
        <v>49</v>
      </c>
    </row>
    <row r="24561" spans="1:2" x14ac:dyDescent="0.3">
      <c r="A24561" s="3">
        <v>690483</v>
      </c>
      <c r="B24561" s="5" t="s">
        <v>19406</v>
      </c>
    </row>
    <row r="24562" spans="1:2" x14ac:dyDescent="0.3">
      <c r="A24562" s="3">
        <v>680041</v>
      </c>
      <c r="B24562" s="5" t="s">
        <v>2297</v>
      </c>
    </row>
    <row r="24563" spans="1:2" x14ac:dyDescent="0.3">
      <c r="A24563" s="3">
        <v>680041</v>
      </c>
      <c r="B24563" s="5" t="s">
        <v>49</v>
      </c>
    </row>
    <row r="24564" spans="1:2" x14ac:dyDescent="0.3">
      <c r="A24564" s="3">
        <v>680041</v>
      </c>
      <c r="B24564" s="5" t="s">
        <v>2848</v>
      </c>
    </row>
    <row r="24565" spans="1:2" x14ac:dyDescent="0.3">
      <c r="A24565" s="3">
        <v>680041</v>
      </c>
      <c r="B24565" s="5" t="s">
        <v>886</v>
      </c>
    </row>
    <row r="24566" spans="1:2" x14ac:dyDescent="0.3">
      <c r="A24566" s="3">
        <v>728142</v>
      </c>
      <c r="B24566" s="5" t="s">
        <v>49</v>
      </c>
    </row>
    <row r="24567" spans="1:2" x14ac:dyDescent="0.3">
      <c r="A24567" s="3">
        <v>723562</v>
      </c>
      <c r="B24567" s="5" t="s">
        <v>49</v>
      </c>
    </row>
    <row r="24568" spans="1:2" x14ac:dyDescent="0.3">
      <c r="A24568" s="3">
        <v>743601</v>
      </c>
      <c r="B24568" s="5" t="s">
        <v>329</v>
      </c>
    </row>
    <row r="24569" spans="1:2" x14ac:dyDescent="0.3">
      <c r="A24569" s="3">
        <v>710356</v>
      </c>
      <c r="B24569" s="5" t="s">
        <v>886</v>
      </c>
    </row>
    <row r="24570" spans="1:2" x14ac:dyDescent="0.3">
      <c r="A24570" s="3">
        <v>710356</v>
      </c>
      <c r="B24570" s="5" t="s">
        <v>49</v>
      </c>
    </row>
    <row r="24571" spans="1:2" x14ac:dyDescent="0.3">
      <c r="A24571" s="3">
        <v>687003</v>
      </c>
      <c r="B24571" s="5" t="s">
        <v>49</v>
      </c>
    </row>
    <row r="24572" spans="1:2" x14ac:dyDescent="0.3">
      <c r="A24572" s="3">
        <v>639798</v>
      </c>
      <c r="B24572" s="5" t="s">
        <v>49</v>
      </c>
    </row>
    <row r="24573" spans="1:2" x14ac:dyDescent="0.3">
      <c r="A24573" s="3">
        <v>639798</v>
      </c>
      <c r="B24573" s="5" t="s">
        <v>468</v>
      </c>
    </row>
    <row r="24574" spans="1:2" x14ac:dyDescent="0.3">
      <c r="A24574" s="3">
        <v>642121</v>
      </c>
      <c r="B24574" s="5" t="s">
        <v>2297</v>
      </c>
    </row>
    <row r="24575" spans="1:2" x14ac:dyDescent="0.3">
      <c r="A24575" s="3">
        <v>642121</v>
      </c>
      <c r="B24575" s="5" t="s">
        <v>886</v>
      </c>
    </row>
    <row r="24576" spans="1:2" x14ac:dyDescent="0.3">
      <c r="A24576" s="3">
        <v>642121</v>
      </c>
      <c r="B24576" s="5" t="s">
        <v>49</v>
      </c>
    </row>
    <row r="24577" spans="1:2" x14ac:dyDescent="0.3">
      <c r="A24577" s="3">
        <v>529485</v>
      </c>
      <c r="B24577" s="5" t="s">
        <v>49</v>
      </c>
    </row>
    <row r="24578" spans="1:2" x14ac:dyDescent="0.3">
      <c r="A24578" s="3">
        <v>615667</v>
      </c>
      <c r="B24578" s="5" t="s">
        <v>49</v>
      </c>
    </row>
    <row r="24579" spans="1:2" x14ac:dyDescent="0.3">
      <c r="A24579" s="3">
        <v>615667</v>
      </c>
      <c r="B24579" s="5" t="s">
        <v>2378</v>
      </c>
    </row>
    <row r="24580" spans="1:2" x14ac:dyDescent="0.3">
      <c r="A24580" s="3">
        <v>608195</v>
      </c>
      <c r="B24580" s="5" t="s">
        <v>468</v>
      </c>
    </row>
    <row r="24581" spans="1:2" x14ac:dyDescent="0.3">
      <c r="A24581" s="3">
        <v>608195</v>
      </c>
      <c r="B24581" s="5" t="s">
        <v>166</v>
      </c>
    </row>
    <row r="24582" spans="1:2" x14ac:dyDescent="0.3">
      <c r="A24582" s="3">
        <v>608195</v>
      </c>
      <c r="B24582" s="5" t="s">
        <v>310</v>
      </c>
    </row>
    <row r="24583" spans="1:2" x14ac:dyDescent="0.3">
      <c r="A24583" s="3">
        <v>608195</v>
      </c>
      <c r="B24583" s="5" t="s">
        <v>2528</v>
      </c>
    </row>
    <row r="24584" spans="1:2" x14ac:dyDescent="0.3">
      <c r="A24584" s="3">
        <v>541305</v>
      </c>
      <c r="B24584" s="5" t="s">
        <v>1246</v>
      </c>
    </row>
    <row r="24585" spans="1:2" x14ac:dyDescent="0.3">
      <c r="A24585" s="3">
        <v>541305</v>
      </c>
      <c r="B24585" s="5" t="s">
        <v>49</v>
      </c>
    </row>
    <row r="24586" spans="1:2" x14ac:dyDescent="0.3">
      <c r="A24586" s="3">
        <v>541305</v>
      </c>
      <c r="B24586" s="5" t="s">
        <v>30</v>
      </c>
    </row>
    <row r="24587" spans="1:2" x14ac:dyDescent="0.3">
      <c r="A24587" s="3">
        <v>524216</v>
      </c>
      <c r="B24587" s="5" t="s">
        <v>2848</v>
      </c>
    </row>
    <row r="24588" spans="1:2" x14ac:dyDescent="0.3">
      <c r="A24588" s="3">
        <v>524216</v>
      </c>
      <c r="B24588" s="5" t="s">
        <v>468</v>
      </c>
    </row>
    <row r="24589" spans="1:2" x14ac:dyDescent="0.3">
      <c r="A24589" s="3">
        <v>575417</v>
      </c>
      <c r="B24589" s="5" t="s">
        <v>49</v>
      </c>
    </row>
    <row r="24590" spans="1:2" x14ac:dyDescent="0.3">
      <c r="A24590" s="3">
        <v>575417</v>
      </c>
      <c r="B24590" s="5" t="s">
        <v>30</v>
      </c>
    </row>
    <row r="24591" spans="1:2" x14ac:dyDescent="0.3">
      <c r="A24591" s="3">
        <v>680593</v>
      </c>
      <c r="B24591" s="5" t="s">
        <v>468</v>
      </c>
    </row>
    <row r="24592" spans="1:2" x14ac:dyDescent="0.3">
      <c r="A24592" s="3">
        <v>606625</v>
      </c>
      <c r="B24592" s="5" t="s">
        <v>468</v>
      </c>
    </row>
    <row r="24593" spans="1:2" x14ac:dyDescent="0.3">
      <c r="A24593" s="3">
        <v>606625</v>
      </c>
      <c r="B24593" s="5" t="s">
        <v>166</v>
      </c>
    </row>
    <row r="24594" spans="1:2" x14ac:dyDescent="0.3">
      <c r="A24594" s="3">
        <v>602654</v>
      </c>
      <c r="B24594" s="5" t="s">
        <v>166</v>
      </c>
    </row>
    <row r="24595" spans="1:2" x14ac:dyDescent="0.3">
      <c r="A24595" s="3">
        <v>602654</v>
      </c>
      <c r="B24595" s="5" t="s">
        <v>1139</v>
      </c>
    </row>
    <row r="24596" spans="1:2" x14ac:dyDescent="0.3">
      <c r="A24596" s="3">
        <v>581032</v>
      </c>
      <c r="B24596" s="5" t="s">
        <v>49</v>
      </c>
    </row>
    <row r="24597" spans="1:2" x14ac:dyDescent="0.3">
      <c r="A24597" s="3">
        <v>581032</v>
      </c>
      <c r="B24597" s="5" t="s">
        <v>6841</v>
      </c>
    </row>
    <row r="24598" spans="1:2" x14ac:dyDescent="0.3">
      <c r="A24598" s="3">
        <v>581032</v>
      </c>
      <c r="B24598" s="5" t="s">
        <v>1139</v>
      </c>
    </row>
    <row r="24599" spans="1:2" x14ac:dyDescent="0.3">
      <c r="A24599" s="3">
        <v>527660</v>
      </c>
      <c r="B24599" s="5" t="s">
        <v>49</v>
      </c>
    </row>
    <row r="24600" spans="1:2" x14ac:dyDescent="0.3">
      <c r="A24600" s="3">
        <v>527660</v>
      </c>
      <c r="B24600" s="5" t="s">
        <v>30</v>
      </c>
    </row>
    <row r="24601" spans="1:2" x14ac:dyDescent="0.3">
      <c r="A24601" s="3">
        <v>513268</v>
      </c>
      <c r="B24601" s="5" t="s">
        <v>468</v>
      </c>
    </row>
    <row r="24602" spans="1:2" x14ac:dyDescent="0.3">
      <c r="A24602" s="3">
        <v>513268</v>
      </c>
      <c r="B24602" s="5" t="s">
        <v>166</v>
      </c>
    </row>
    <row r="24603" spans="1:2" x14ac:dyDescent="0.3">
      <c r="A24603" s="3">
        <v>513268</v>
      </c>
      <c r="B24603" s="5" t="s">
        <v>6631</v>
      </c>
    </row>
    <row r="24604" spans="1:2" x14ac:dyDescent="0.3">
      <c r="A24604" s="3">
        <v>662546</v>
      </c>
      <c r="B24604" s="5" t="s">
        <v>6748</v>
      </c>
    </row>
    <row r="24605" spans="1:2" x14ac:dyDescent="0.3">
      <c r="A24605" s="3">
        <v>662546</v>
      </c>
      <c r="B24605" s="5" t="s">
        <v>2848</v>
      </c>
    </row>
    <row r="24606" spans="1:2" x14ac:dyDescent="0.3">
      <c r="A24606" s="3">
        <v>662546</v>
      </c>
      <c r="B24606" s="5" t="s">
        <v>30</v>
      </c>
    </row>
    <row r="24607" spans="1:2" x14ac:dyDescent="0.3">
      <c r="A24607" s="3">
        <v>442065</v>
      </c>
      <c r="B24607" s="5" t="s">
        <v>49</v>
      </c>
    </row>
    <row r="24608" spans="1:2" x14ac:dyDescent="0.3">
      <c r="A24608" s="3">
        <v>442065</v>
      </c>
      <c r="B24608" s="5" t="s">
        <v>777</v>
      </c>
    </row>
    <row r="24609" spans="1:2" x14ac:dyDescent="0.3">
      <c r="A24609" s="3">
        <v>442065</v>
      </c>
      <c r="B24609" s="5" t="s">
        <v>310</v>
      </c>
    </row>
    <row r="24610" spans="1:2" x14ac:dyDescent="0.3">
      <c r="A24610" s="3">
        <v>709717</v>
      </c>
      <c r="B24610" s="5" t="s">
        <v>468</v>
      </c>
    </row>
    <row r="24611" spans="1:2" x14ac:dyDescent="0.3">
      <c r="A24611" s="3">
        <v>709717</v>
      </c>
      <c r="B24611" s="5" t="s">
        <v>166</v>
      </c>
    </row>
    <row r="24612" spans="1:2" x14ac:dyDescent="0.3">
      <c r="A24612" s="3">
        <v>709717</v>
      </c>
      <c r="B24612" s="5" t="s">
        <v>6631</v>
      </c>
    </row>
    <row r="24613" spans="1:2" x14ac:dyDescent="0.3">
      <c r="A24613" s="3">
        <v>709717</v>
      </c>
      <c r="B24613" s="5" t="s">
        <v>49</v>
      </c>
    </row>
    <row r="24614" spans="1:2" x14ac:dyDescent="0.3">
      <c r="A24614" s="3">
        <v>571785</v>
      </c>
      <c r="B24614" s="5" t="s">
        <v>49</v>
      </c>
    </row>
    <row r="24615" spans="1:2" x14ac:dyDescent="0.3">
      <c r="A24615" s="3">
        <v>571785</v>
      </c>
      <c r="B24615" s="5" t="s">
        <v>777</v>
      </c>
    </row>
    <row r="24616" spans="1:2" x14ac:dyDescent="0.3">
      <c r="A24616" s="3">
        <v>571785</v>
      </c>
      <c r="B24616" s="5" t="s">
        <v>166</v>
      </c>
    </row>
    <row r="24617" spans="1:2" x14ac:dyDescent="0.3">
      <c r="A24617" s="3">
        <v>582218</v>
      </c>
      <c r="B24617" s="5" t="s">
        <v>30</v>
      </c>
    </row>
    <row r="24618" spans="1:2" x14ac:dyDescent="0.3">
      <c r="A24618" s="3">
        <v>582218</v>
      </c>
      <c r="B24618" s="5" t="s">
        <v>1246</v>
      </c>
    </row>
    <row r="24619" spans="1:2" x14ac:dyDescent="0.3">
      <c r="A24619" s="3">
        <v>320846</v>
      </c>
      <c r="B24619" s="5" t="s">
        <v>468</v>
      </c>
    </row>
    <row r="24620" spans="1:2" x14ac:dyDescent="0.3">
      <c r="A24620" s="3">
        <v>320846</v>
      </c>
      <c r="B24620" s="5" t="s">
        <v>2528</v>
      </c>
    </row>
    <row r="24621" spans="1:2" x14ac:dyDescent="0.3">
      <c r="A24621" s="3">
        <v>320846</v>
      </c>
      <c r="B24621" s="5" t="s">
        <v>30</v>
      </c>
    </row>
    <row r="24622" spans="1:2" x14ac:dyDescent="0.3">
      <c r="A24622" s="3">
        <v>602296</v>
      </c>
      <c r="B24622" s="5" t="s">
        <v>1246</v>
      </c>
    </row>
    <row r="24623" spans="1:2" x14ac:dyDescent="0.3">
      <c r="A24623" s="3">
        <v>602296</v>
      </c>
      <c r="B24623" s="5" t="s">
        <v>166</v>
      </c>
    </row>
    <row r="24624" spans="1:2" x14ac:dyDescent="0.3">
      <c r="A24624" s="3">
        <v>595671</v>
      </c>
      <c r="B24624" s="5" t="s">
        <v>49</v>
      </c>
    </row>
    <row r="24625" spans="1:2" x14ac:dyDescent="0.3">
      <c r="A24625" s="3">
        <v>523371</v>
      </c>
      <c r="B24625" s="5" t="s">
        <v>468</v>
      </c>
    </row>
    <row r="24626" spans="1:2" x14ac:dyDescent="0.3">
      <c r="A24626" s="3">
        <v>339095</v>
      </c>
      <c r="B24626" s="5" t="s">
        <v>777</v>
      </c>
    </row>
    <row r="24627" spans="1:2" x14ac:dyDescent="0.3">
      <c r="A24627" s="3">
        <v>339095</v>
      </c>
      <c r="B24627" s="5" t="s">
        <v>1246</v>
      </c>
    </row>
    <row r="24628" spans="1:2" x14ac:dyDescent="0.3">
      <c r="A24628" s="3">
        <v>339095</v>
      </c>
      <c r="B24628" s="5" t="s">
        <v>166</v>
      </c>
    </row>
    <row r="24629" spans="1:2" x14ac:dyDescent="0.3">
      <c r="A24629" s="3">
        <v>653598</v>
      </c>
      <c r="B24629" s="5" t="s">
        <v>30</v>
      </c>
    </row>
    <row r="24630" spans="1:2" x14ac:dyDescent="0.3">
      <c r="A24630" s="3">
        <v>653598</v>
      </c>
      <c r="B24630" s="5" t="s">
        <v>1246</v>
      </c>
    </row>
    <row r="24631" spans="1:2" x14ac:dyDescent="0.3">
      <c r="A24631" s="3">
        <v>653598</v>
      </c>
      <c r="B24631" s="5" t="s">
        <v>468</v>
      </c>
    </row>
    <row r="24632" spans="1:2" x14ac:dyDescent="0.3">
      <c r="A24632" s="3">
        <v>653598</v>
      </c>
      <c r="B24632" s="5" t="s">
        <v>166</v>
      </c>
    </row>
    <row r="24633" spans="1:2" x14ac:dyDescent="0.3">
      <c r="A24633" s="3">
        <v>621013</v>
      </c>
      <c r="B24633" s="5" t="s">
        <v>49</v>
      </c>
    </row>
    <row r="24634" spans="1:2" x14ac:dyDescent="0.3">
      <c r="A24634" s="3">
        <v>621013</v>
      </c>
      <c r="B24634" s="5" t="s">
        <v>886</v>
      </c>
    </row>
    <row r="24635" spans="1:2" x14ac:dyDescent="0.3">
      <c r="A24635" s="3">
        <v>690544</v>
      </c>
      <c r="B24635" s="5" t="s">
        <v>886</v>
      </c>
    </row>
    <row r="24636" spans="1:2" x14ac:dyDescent="0.3">
      <c r="A24636" s="3">
        <v>708981</v>
      </c>
      <c r="B24636" s="5" t="s">
        <v>49</v>
      </c>
    </row>
    <row r="24637" spans="1:2" x14ac:dyDescent="0.3">
      <c r="A24637" s="3">
        <v>708981</v>
      </c>
      <c r="B24637" s="5" t="s">
        <v>886</v>
      </c>
    </row>
    <row r="24638" spans="1:2" x14ac:dyDescent="0.3">
      <c r="A24638" s="3">
        <v>581526</v>
      </c>
      <c r="B24638" s="5" t="s">
        <v>1246</v>
      </c>
    </row>
    <row r="24639" spans="1:2" x14ac:dyDescent="0.3">
      <c r="A24639" s="3">
        <v>581526</v>
      </c>
      <c r="B24639" s="5" t="s">
        <v>777</v>
      </c>
    </row>
    <row r="24640" spans="1:2" x14ac:dyDescent="0.3">
      <c r="A24640" s="3">
        <v>581526</v>
      </c>
      <c r="B24640" s="5" t="s">
        <v>49</v>
      </c>
    </row>
    <row r="24641" spans="1:2" x14ac:dyDescent="0.3">
      <c r="A24641" s="3">
        <v>736091</v>
      </c>
      <c r="B24641" s="5" t="s">
        <v>49</v>
      </c>
    </row>
    <row r="24642" spans="1:2" x14ac:dyDescent="0.3">
      <c r="A24642" s="3">
        <v>736091</v>
      </c>
      <c r="B24642" s="5" t="s">
        <v>886</v>
      </c>
    </row>
    <row r="24643" spans="1:2" x14ac:dyDescent="0.3">
      <c r="A24643" s="3">
        <v>673174</v>
      </c>
      <c r="B24643" s="5" t="s">
        <v>1246</v>
      </c>
    </row>
    <row r="24644" spans="1:2" x14ac:dyDescent="0.3">
      <c r="A24644" s="3">
        <v>673174</v>
      </c>
      <c r="B24644" s="5" t="s">
        <v>166</v>
      </c>
    </row>
    <row r="24645" spans="1:2" x14ac:dyDescent="0.3">
      <c r="A24645" s="3">
        <v>673174</v>
      </c>
      <c r="B24645" s="5" t="s">
        <v>6631</v>
      </c>
    </row>
    <row r="24646" spans="1:2" x14ac:dyDescent="0.3">
      <c r="A24646" s="3">
        <v>501979</v>
      </c>
      <c r="B24646" s="5" t="s">
        <v>30</v>
      </c>
    </row>
    <row r="24647" spans="1:2" x14ac:dyDescent="0.3">
      <c r="A24647" s="3">
        <v>501979</v>
      </c>
      <c r="B24647" s="5" t="s">
        <v>2528</v>
      </c>
    </row>
    <row r="24648" spans="1:2" x14ac:dyDescent="0.3">
      <c r="A24648" s="3">
        <v>501979</v>
      </c>
      <c r="B24648" s="5" t="s">
        <v>1139</v>
      </c>
    </row>
    <row r="24649" spans="1:2" x14ac:dyDescent="0.3">
      <c r="A24649" s="3">
        <v>513584</v>
      </c>
      <c r="B24649" s="5" t="s">
        <v>6748</v>
      </c>
    </row>
    <row r="24650" spans="1:2" x14ac:dyDescent="0.3">
      <c r="A24650" s="3">
        <v>513584</v>
      </c>
      <c r="B24650" s="5" t="s">
        <v>30</v>
      </c>
    </row>
    <row r="24651" spans="1:2" x14ac:dyDescent="0.3">
      <c r="A24651" s="3">
        <v>513584</v>
      </c>
      <c r="B24651" s="5" t="s">
        <v>49</v>
      </c>
    </row>
    <row r="24652" spans="1:2" x14ac:dyDescent="0.3">
      <c r="A24652" s="3">
        <v>552269</v>
      </c>
      <c r="B24652" s="5" t="s">
        <v>49</v>
      </c>
    </row>
    <row r="24653" spans="1:2" x14ac:dyDescent="0.3">
      <c r="A24653" s="3">
        <v>746375</v>
      </c>
      <c r="B24653" s="5" t="s">
        <v>886</v>
      </c>
    </row>
    <row r="24654" spans="1:2" x14ac:dyDescent="0.3">
      <c r="A24654" s="3">
        <v>746375</v>
      </c>
      <c r="B24654" s="5" t="s">
        <v>49</v>
      </c>
    </row>
    <row r="24655" spans="1:2" x14ac:dyDescent="0.3">
      <c r="A24655" s="3">
        <v>745323</v>
      </c>
      <c r="B24655" s="5" t="s">
        <v>49</v>
      </c>
    </row>
    <row r="24656" spans="1:2" x14ac:dyDescent="0.3">
      <c r="A24656" s="3">
        <v>745323</v>
      </c>
      <c r="B24656" s="5" t="s">
        <v>886</v>
      </c>
    </row>
    <row r="24657" spans="1:2" x14ac:dyDescent="0.3">
      <c r="A24657" s="3">
        <v>710692</v>
      </c>
      <c r="B24657" s="5" t="s">
        <v>886</v>
      </c>
    </row>
    <row r="24658" spans="1:2" x14ac:dyDescent="0.3">
      <c r="A24658" s="3">
        <v>710217</v>
      </c>
      <c r="B24658" s="5" t="s">
        <v>468</v>
      </c>
    </row>
    <row r="24659" spans="1:2" x14ac:dyDescent="0.3">
      <c r="A24659" s="3">
        <v>710217</v>
      </c>
      <c r="B24659" s="5" t="s">
        <v>30</v>
      </c>
    </row>
    <row r="24660" spans="1:2" x14ac:dyDescent="0.3">
      <c r="A24660" s="3">
        <v>705559</v>
      </c>
      <c r="B24660" s="5" t="s">
        <v>49</v>
      </c>
    </row>
    <row r="24661" spans="1:2" x14ac:dyDescent="0.3">
      <c r="A24661" s="3">
        <v>547066</v>
      </c>
      <c r="B24661" s="5" t="s">
        <v>1139</v>
      </c>
    </row>
    <row r="24662" spans="1:2" x14ac:dyDescent="0.3">
      <c r="A24662" s="3">
        <v>547066</v>
      </c>
      <c r="B24662" s="5" t="s">
        <v>2848</v>
      </c>
    </row>
    <row r="24663" spans="1:2" x14ac:dyDescent="0.3">
      <c r="A24663" s="3">
        <v>685090</v>
      </c>
      <c r="B24663" s="5" t="s">
        <v>886</v>
      </c>
    </row>
    <row r="24664" spans="1:2" x14ac:dyDescent="0.3">
      <c r="A24664" s="3">
        <v>696374</v>
      </c>
      <c r="B24664" s="5" t="s">
        <v>886</v>
      </c>
    </row>
    <row r="24665" spans="1:2" x14ac:dyDescent="0.3">
      <c r="A24665" s="3">
        <v>696374</v>
      </c>
      <c r="B24665" s="5" t="s">
        <v>49</v>
      </c>
    </row>
    <row r="24666" spans="1:2" x14ac:dyDescent="0.3">
      <c r="A24666" s="3">
        <v>658751</v>
      </c>
      <c r="B24666" s="5" t="s">
        <v>30</v>
      </c>
    </row>
    <row r="24667" spans="1:2" x14ac:dyDescent="0.3">
      <c r="A24667" s="3">
        <v>658751</v>
      </c>
      <c r="B24667" s="5" t="s">
        <v>49</v>
      </c>
    </row>
    <row r="24668" spans="1:2" x14ac:dyDescent="0.3">
      <c r="A24668" s="3">
        <v>928707</v>
      </c>
      <c r="B24668" s="5" t="s">
        <v>886</v>
      </c>
    </row>
    <row r="24669" spans="1:2" x14ac:dyDescent="0.3">
      <c r="A24669" s="3">
        <v>549514</v>
      </c>
      <c r="B24669" s="5" t="s">
        <v>49</v>
      </c>
    </row>
    <row r="24670" spans="1:2" x14ac:dyDescent="0.3">
      <c r="A24670" s="3">
        <v>549514</v>
      </c>
      <c r="B24670" s="5" t="s">
        <v>166</v>
      </c>
    </row>
    <row r="24671" spans="1:2" x14ac:dyDescent="0.3">
      <c r="A24671" s="3">
        <v>429422</v>
      </c>
      <c r="B24671" s="5" t="s">
        <v>1246</v>
      </c>
    </row>
    <row r="24672" spans="1:2" x14ac:dyDescent="0.3">
      <c r="A24672" s="3">
        <v>429422</v>
      </c>
      <c r="B24672" s="5" t="s">
        <v>49</v>
      </c>
    </row>
    <row r="24673" spans="1:2" x14ac:dyDescent="0.3">
      <c r="A24673" s="3">
        <v>622855</v>
      </c>
      <c r="B24673" s="5" t="s">
        <v>6748</v>
      </c>
    </row>
    <row r="24674" spans="1:2" x14ac:dyDescent="0.3">
      <c r="A24674" s="3">
        <v>622855</v>
      </c>
      <c r="B24674" s="5" t="s">
        <v>2848</v>
      </c>
    </row>
    <row r="24675" spans="1:2" x14ac:dyDescent="0.3">
      <c r="A24675" s="3">
        <v>622855</v>
      </c>
      <c r="B24675" s="5" t="s">
        <v>2378</v>
      </c>
    </row>
    <row r="24676" spans="1:2" x14ac:dyDescent="0.3">
      <c r="A24676" s="3">
        <v>660521</v>
      </c>
      <c r="B24676" s="5" t="s">
        <v>777</v>
      </c>
    </row>
    <row r="24677" spans="1:2" x14ac:dyDescent="0.3">
      <c r="A24677" s="3">
        <v>741126</v>
      </c>
      <c r="B24677" s="5" t="s">
        <v>49</v>
      </c>
    </row>
    <row r="24678" spans="1:2" x14ac:dyDescent="0.3">
      <c r="A24678" s="3">
        <v>740996</v>
      </c>
      <c r="B24678" s="5" t="s">
        <v>329</v>
      </c>
    </row>
    <row r="24679" spans="1:2" x14ac:dyDescent="0.3">
      <c r="A24679" s="3">
        <v>740996</v>
      </c>
      <c r="B24679" s="5" t="s">
        <v>2378</v>
      </c>
    </row>
    <row r="24680" spans="1:2" x14ac:dyDescent="0.3">
      <c r="A24680" s="3">
        <v>520725</v>
      </c>
      <c r="B24680" s="5" t="s">
        <v>2848</v>
      </c>
    </row>
    <row r="24681" spans="1:2" x14ac:dyDescent="0.3">
      <c r="A24681" s="3">
        <v>520725</v>
      </c>
      <c r="B24681" s="5" t="s">
        <v>1139</v>
      </c>
    </row>
    <row r="24682" spans="1:2" x14ac:dyDescent="0.3">
      <c r="A24682" s="3">
        <v>520725</v>
      </c>
      <c r="B24682" s="5" t="s">
        <v>30</v>
      </c>
    </row>
    <row r="24683" spans="1:2" x14ac:dyDescent="0.3">
      <c r="A24683" s="3">
        <v>560044</v>
      </c>
      <c r="B24683" s="5" t="s">
        <v>2297</v>
      </c>
    </row>
    <row r="24684" spans="1:2" x14ac:dyDescent="0.3">
      <c r="A24684" s="3">
        <v>560044</v>
      </c>
      <c r="B24684" s="5" t="s">
        <v>30</v>
      </c>
    </row>
    <row r="24685" spans="1:2" x14ac:dyDescent="0.3">
      <c r="A24685" s="3">
        <v>560044</v>
      </c>
      <c r="B24685" s="5" t="s">
        <v>6748</v>
      </c>
    </row>
    <row r="24686" spans="1:2" x14ac:dyDescent="0.3">
      <c r="A24686" s="3">
        <v>737568</v>
      </c>
      <c r="B24686" s="5" t="s">
        <v>777</v>
      </c>
    </row>
    <row r="24687" spans="1:2" x14ac:dyDescent="0.3">
      <c r="A24687" s="3">
        <v>737568</v>
      </c>
      <c r="B24687" s="5" t="s">
        <v>166</v>
      </c>
    </row>
    <row r="24688" spans="1:2" x14ac:dyDescent="0.3">
      <c r="A24688" s="3">
        <v>720026</v>
      </c>
      <c r="B24688" s="5" t="s">
        <v>468</v>
      </c>
    </row>
    <row r="24689" spans="1:2" x14ac:dyDescent="0.3">
      <c r="A24689" s="3">
        <v>673407</v>
      </c>
      <c r="B24689" s="5" t="s">
        <v>1246</v>
      </c>
    </row>
    <row r="24690" spans="1:2" x14ac:dyDescent="0.3">
      <c r="A24690" s="3">
        <v>673407</v>
      </c>
      <c r="B24690" s="5" t="s">
        <v>49</v>
      </c>
    </row>
    <row r="24691" spans="1:2" x14ac:dyDescent="0.3">
      <c r="A24691" s="3">
        <v>673407</v>
      </c>
      <c r="B24691" s="5" t="s">
        <v>886</v>
      </c>
    </row>
    <row r="24692" spans="1:2" x14ac:dyDescent="0.3">
      <c r="A24692" s="3">
        <v>522406</v>
      </c>
      <c r="B24692" s="5" t="s">
        <v>166</v>
      </c>
    </row>
    <row r="24693" spans="1:2" x14ac:dyDescent="0.3">
      <c r="A24693" s="3">
        <v>522406</v>
      </c>
      <c r="B24693" s="5" t="s">
        <v>6631</v>
      </c>
    </row>
    <row r="24694" spans="1:2" x14ac:dyDescent="0.3">
      <c r="A24694" s="3">
        <v>635199</v>
      </c>
      <c r="B24694" s="5" t="s">
        <v>468</v>
      </c>
    </row>
    <row r="24695" spans="1:2" x14ac:dyDescent="0.3">
      <c r="A24695" s="3">
        <v>635199</v>
      </c>
      <c r="B24695" s="5" t="s">
        <v>6631</v>
      </c>
    </row>
    <row r="24696" spans="1:2" x14ac:dyDescent="0.3">
      <c r="A24696" s="3">
        <v>741011</v>
      </c>
      <c r="B24696" s="5" t="s">
        <v>49</v>
      </c>
    </row>
    <row r="24697" spans="1:2" x14ac:dyDescent="0.3">
      <c r="A24697" s="3">
        <v>741011</v>
      </c>
      <c r="B24697" s="5" t="s">
        <v>886</v>
      </c>
    </row>
    <row r="24698" spans="1:2" x14ac:dyDescent="0.3">
      <c r="A24698" s="3">
        <v>736759</v>
      </c>
      <c r="B24698" s="5" t="s">
        <v>329</v>
      </c>
    </row>
    <row r="24699" spans="1:2" x14ac:dyDescent="0.3">
      <c r="A24699" s="3">
        <v>736759</v>
      </c>
      <c r="B24699" s="5" t="s">
        <v>19406</v>
      </c>
    </row>
    <row r="24700" spans="1:2" x14ac:dyDescent="0.3">
      <c r="A24700" s="3">
        <v>716258</v>
      </c>
      <c r="B24700" s="5" t="s">
        <v>468</v>
      </c>
    </row>
    <row r="24701" spans="1:2" x14ac:dyDescent="0.3">
      <c r="A24701" s="3">
        <v>716258</v>
      </c>
      <c r="B24701" s="5" t="s">
        <v>2528</v>
      </c>
    </row>
    <row r="24702" spans="1:2" x14ac:dyDescent="0.3">
      <c r="A24702" s="3">
        <v>716258</v>
      </c>
      <c r="B24702" s="5" t="s">
        <v>166</v>
      </c>
    </row>
    <row r="24703" spans="1:2" x14ac:dyDescent="0.3">
      <c r="A24703" s="3">
        <v>721656</v>
      </c>
      <c r="B24703" s="5" t="s">
        <v>6748</v>
      </c>
    </row>
    <row r="24704" spans="1:2" x14ac:dyDescent="0.3">
      <c r="A24704" s="3">
        <v>721656</v>
      </c>
      <c r="B24704" s="5" t="s">
        <v>2297</v>
      </c>
    </row>
    <row r="24705" spans="1:2" x14ac:dyDescent="0.3">
      <c r="A24705" s="3">
        <v>721656</v>
      </c>
      <c r="B24705" s="5" t="s">
        <v>6631</v>
      </c>
    </row>
    <row r="24706" spans="1:2" x14ac:dyDescent="0.3">
      <c r="A24706" s="3">
        <v>721656</v>
      </c>
      <c r="B24706" s="5" t="s">
        <v>30</v>
      </c>
    </row>
    <row r="24707" spans="1:2" x14ac:dyDescent="0.3">
      <c r="A24707" s="3">
        <v>673247</v>
      </c>
      <c r="B24707" s="5" t="s">
        <v>166</v>
      </c>
    </row>
    <row r="24708" spans="1:2" x14ac:dyDescent="0.3">
      <c r="A24708" s="3">
        <v>673247</v>
      </c>
      <c r="B24708" s="5" t="s">
        <v>49</v>
      </c>
    </row>
    <row r="24709" spans="1:2" x14ac:dyDescent="0.3">
      <c r="A24709" s="3">
        <v>673247</v>
      </c>
      <c r="B24709" s="5" t="s">
        <v>19406</v>
      </c>
    </row>
    <row r="24710" spans="1:2" x14ac:dyDescent="0.3">
      <c r="A24710" s="3">
        <v>586461</v>
      </c>
      <c r="B24710" s="5" t="s">
        <v>49</v>
      </c>
    </row>
    <row r="24711" spans="1:2" x14ac:dyDescent="0.3">
      <c r="A24711" s="3">
        <v>586461</v>
      </c>
      <c r="B24711" s="5" t="s">
        <v>166</v>
      </c>
    </row>
    <row r="24712" spans="1:2" x14ac:dyDescent="0.3">
      <c r="A24712" s="3">
        <v>586461</v>
      </c>
      <c r="B24712" s="5" t="s">
        <v>468</v>
      </c>
    </row>
    <row r="24713" spans="1:2" x14ac:dyDescent="0.3">
      <c r="A24713" s="3">
        <v>689723</v>
      </c>
      <c r="B24713" s="5" t="s">
        <v>166</v>
      </c>
    </row>
    <row r="24714" spans="1:2" x14ac:dyDescent="0.3">
      <c r="A24714" s="3">
        <v>630566</v>
      </c>
      <c r="B24714" s="5" t="s">
        <v>2378</v>
      </c>
    </row>
    <row r="24715" spans="1:2" x14ac:dyDescent="0.3">
      <c r="A24715" s="3">
        <v>630566</v>
      </c>
      <c r="B24715" s="5" t="s">
        <v>49</v>
      </c>
    </row>
    <row r="24716" spans="1:2" x14ac:dyDescent="0.3">
      <c r="A24716" s="3">
        <v>630566</v>
      </c>
      <c r="B24716" s="5" t="s">
        <v>886</v>
      </c>
    </row>
    <row r="24717" spans="1:2" x14ac:dyDescent="0.3">
      <c r="A24717" s="3">
        <v>576920</v>
      </c>
      <c r="B24717" s="5" t="s">
        <v>886</v>
      </c>
    </row>
    <row r="24718" spans="1:2" x14ac:dyDescent="0.3">
      <c r="A24718" s="3">
        <v>576920</v>
      </c>
      <c r="B24718" s="5" t="s">
        <v>1139</v>
      </c>
    </row>
    <row r="24719" spans="1:2" x14ac:dyDescent="0.3">
      <c r="A24719" s="3">
        <v>576920</v>
      </c>
      <c r="B24719" s="5" t="s">
        <v>49</v>
      </c>
    </row>
    <row r="24720" spans="1:2" x14ac:dyDescent="0.3">
      <c r="A24720" s="3">
        <v>576920</v>
      </c>
      <c r="B24720" s="5" t="s">
        <v>6748</v>
      </c>
    </row>
    <row r="24721" spans="1:2" x14ac:dyDescent="0.3">
      <c r="A24721" s="3">
        <v>572400</v>
      </c>
      <c r="B24721" s="5" t="s">
        <v>166</v>
      </c>
    </row>
    <row r="24722" spans="1:2" x14ac:dyDescent="0.3">
      <c r="A24722" s="3">
        <v>595149</v>
      </c>
      <c r="B24722" s="5" t="s">
        <v>468</v>
      </c>
    </row>
    <row r="24723" spans="1:2" x14ac:dyDescent="0.3">
      <c r="A24723" s="3">
        <v>595149</v>
      </c>
      <c r="B24723" s="5" t="s">
        <v>6631</v>
      </c>
    </row>
    <row r="24724" spans="1:2" x14ac:dyDescent="0.3">
      <c r="A24724" s="3">
        <v>623305</v>
      </c>
      <c r="B24724" s="5" t="s">
        <v>49</v>
      </c>
    </row>
    <row r="24725" spans="1:2" x14ac:dyDescent="0.3">
      <c r="A24725" s="3">
        <v>690369</v>
      </c>
      <c r="B24725" s="5" t="s">
        <v>6748</v>
      </c>
    </row>
    <row r="24726" spans="1:2" x14ac:dyDescent="0.3">
      <c r="A24726" s="3">
        <v>690369</v>
      </c>
      <c r="B24726" s="5" t="s">
        <v>1139</v>
      </c>
    </row>
    <row r="24727" spans="1:2" x14ac:dyDescent="0.3">
      <c r="A24727" s="3">
        <v>690369</v>
      </c>
      <c r="B24727" s="5" t="s">
        <v>2297</v>
      </c>
    </row>
    <row r="24728" spans="1:2" x14ac:dyDescent="0.3">
      <c r="A24728" s="3">
        <v>690369</v>
      </c>
      <c r="B24728" s="5" t="s">
        <v>30</v>
      </c>
    </row>
    <row r="24729" spans="1:2" x14ac:dyDescent="0.3">
      <c r="A24729" s="3">
        <v>706503</v>
      </c>
      <c r="B24729" s="5" t="s">
        <v>777</v>
      </c>
    </row>
    <row r="24730" spans="1:2" x14ac:dyDescent="0.3">
      <c r="A24730" s="3">
        <v>706503</v>
      </c>
      <c r="B24730" s="5" t="s">
        <v>166</v>
      </c>
    </row>
    <row r="24731" spans="1:2" x14ac:dyDescent="0.3">
      <c r="A24731" s="3">
        <v>706503</v>
      </c>
      <c r="B24731" s="5" t="s">
        <v>1246</v>
      </c>
    </row>
    <row r="24732" spans="1:2" x14ac:dyDescent="0.3">
      <c r="A24732" s="3">
        <v>527400</v>
      </c>
      <c r="B24732" s="5" t="s">
        <v>2848</v>
      </c>
    </row>
    <row r="24733" spans="1:2" x14ac:dyDescent="0.3">
      <c r="A24733" s="3">
        <v>527400</v>
      </c>
      <c r="B24733" s="5" t="s">
        <v>1139</v>
      </c>
    </row>
    <row r="24734" spans="1:2" x14ac:dyDescent="0.3">
      <c r="A24734" s="3">
        <v>787428</v>
      </c>
      <c r="B24734" s="5" t="s">
        <v>49</v>
      </c>
    </row>
    <row r="24735" spans="1:2" x14ac:dyDescent="0.3">
      <c r="A24735" s="3">
        <v>568467</v>
      </c>
      <c r="B24735" s="5" t="s">
        <v>886</v>
      </c>
    </row>
    <row r="24736" spans="1:2" x14ac:dyDescent="0.3">
      <c r="A24736" s="3">
        <v>568467</v>
      </c>
      <c r="B24736" s="5" t="s">
        <v>49</v>
      </c>
    </row>
    <row r="24737" spans="1:2" x14ac:dyDescent="0.3">
      <c r="A24737" s="3">
        <v>696822</v>
      </c>
      <c r="B24737" s="5" t="s">
        <v>468</v>
      </c>
    </row>
    <row r="24738" spans="1:2" x14ac:dyDescent="0.3">
      <c r="A24738" s="3">
        <v>696822</v>
      </c>
      <c r="B24738" s="5" t="s">
        <v>30</v>
      </c>
    </row>
    <row r="24739" spans="1:2" x14ac:dyDescent="0.3">
      <c r="A24739" s="3">
        <v>651589</v>
      </c>
      <c r="B24739" s="5" t="s">
        <v>777</v>
      </c>
    </row>
    <row r="24740" spans="1:2" x14ac:dyDescent="0.3">
      <c r="A24740" s="3">
        <v>651589</v>
      </c>
      <c r="B24740" s="5" t="s">
        <v>49</v>
      </c>
    </row>
    <row r="24741" spans="1:2" x14ac:dyDescent="0.3">
      <c r="A24741" s="3">
        <v>651589</v>
      </c>
      <c r="B24741" s="5" t="s">
        <v>166</v>
      </c>
    </row>
    <row r="24742" spans="1:2" x14ac:dyDescent="0.3">
      <c r="A24742" s="3">
        <v>719643</v>
      </c>
      <c r="B24742" s="5" t="s">
        <v>2378</v>
      </c>
    </row>
    <row r="24743" spans="1:2" x14ac:dyDescent="0.3">
      <c r="A24743" s="3">
        <v>662844</v>
      </c>
      <c r="B24743" s="5" t="s">
        <v>468</v>
      </c>
    </row>
    <row r="24744" spans="1:2" x14ac:dyDescent="0.3">
      <c r="A24744" s="3">
        <v>662844</v>
      </c>
      <c r="B24744" s="5" t="s">
        <v>2848</v>
      </c>
    </row>
    <row r="24745" spans="1:2" x14ac:dyDescent="0.3">
      <c r="A24745" s="3">
        <v>662844</v>
      </c>
      <c r="B24745" s="5" t="s">
        <v>777</v>
      </c>
    </row>
    <row r="24746" spans="1:2" x14ac:dyDescent="0.3">
      <c r="A24746" s="3">
        <v>601844</v>
      </c>
      <c r="B24746" s="5" t="s">
        <v>166</v>
      </c>
    </row>
    <row r="24747" spans="1:2" x14ac:dyDescent="0.3">
      <c r="A24747" s="3">
        <v>601844</v>
      </c>
      <c r="B24747" s="5" t="s">
        <v>468</v>
      </c>
    </row>
    <row r="24748" spans="1:2" x14ac:dyDescent="0.3">
      <c r="A24748" s="3">
        <v>601844</v>
      </c>
      <c r="B24748" s="5" t="s">
        <v>777</v>
      </c>
    </row>
    <row r="24749" spans="1:2" x14ac:dyDescent="0.3">
      <c r="A24749" s="3">
        <v>614626</v>
      </c>
      <c r="B24749" s="5" t="s">
        <v>166</v>
      </c>
    </row>
    <row r="24750" spans="1:2" x14ac:dyDescent="0.3">
      <c r="A24750" s="3">
        <v>614626</v>
      </c>
      <c r="B24750" s="5" t="s">
        <v>6841</v>
      </c>
    </row>
    <row r="24751" spans="1:2" x14ac:dyDescent="0.3">
      <c r="A24751" s="3">
        <v>613093</v>
      </c>
      <c r="B24751" s="5" t="s">
        <v>30</v>
      </c>
    </row>
    <row r="24752" spans="1:2" x14ac:dyDescent="0.3">
      <c r="A24752" s="3">
        <v>613093</v>
      </c>
      <c r="B24752" s="5" t="s">
        <v>468</v>
      </c>
    </row>
    <row r="24753" spans="1:2" x14ac:dyDescent="0.3">
      <c r="A24753" s="3">
        <v>613093</v>
      </c>
      <c r="B24753" s="5" t="s">
        <v>310</v>
      </c>
    </row>
    <row r="24754" spans="1:2" x14ac:dyDescent="0.3">
      <c r="A24754" s="3">
        <v>752435</v>
      </c>
      <c r="B24754" s="5" t="s">
        <v>2528</v>
      </c>
    </row>
    <row r="24755" spans="1:2" x14ac:dyDescent="0.3">
      <c r="A24755" s="3">
        <v>752435</v>
      </c>
      <c r="B24755" s="5" t="s">
        <v>468</v>
      </c>
    </row>
    <row r="24756" spans="1:2" x14ac:dyDescent="0.3">
      <c r="A24756" s="3">
        <v>733317</v>
      </c>
      <c r="B24756" s="5" t="s">
        <v>2528</v>
      </c>
    </row>
    <row r="24757" spans="1:2" x14ac:dyDescent="0.3">
      <c r="A24757" s="3">
        <v>749618</v>
      </c>
      <c r="B24757" s="5" t="s">
        <v>2297</v>
      </c>
    </row>
    <row r="24758" spans="1:2" x14ac:dyDescent="0.3">
      <c r="A24758" s="3">
        <v>749618</v>
      </c>
      <c r="B24758" s="5" t="s">
        <v>6748</v>
      </c>
    </row>
    <row r="24759" spans="1:2" x14ac:dyDescent="0.3">
      <c r="A24759" s="3">
        <v>636565</v>
      </c>
      <c r="B24759" s="5" t="s">
        <v>30</v>
      </c>
    </row>
    <row r="24760" spans="1:2" x14ac:dyDescent="0.3">
      <c r="A24760" s="3">
        <v>636565</v>
      </c>
      <c r="B24760" s="5" t="s">
        <v>1139</v>
      </c>
    </row>
    <row r="24761" spans="1:2" x14ac:dyDescent="0.3">
      <c r="A24761" s="3">
        <v>724989</v>
      </c>
      <c r="B24761" s="5" t="s">
        <v>777</v>
      </c>
    </row>
    <row r="24762" spans="1:2" x14ac:dyDescent="0.3">
      <c r="A24762" s="3">
        <v>724989</v>
      </c>
      <c r="B24762" s="5" t="s">
        <v>1139</v>
      </c>
    </row>
    <row r="24763" spans="1:2" x14ac:dyDescent="0.3">
      <c r="A24763" s="3">
        <v>724989</v>
      </c>
      <c r="B24763" s="5" t="s">
        <v>166</v>
      </c>
    </row>
    <row r="24764" spans="1:2" x14ac:dyDescent="0.3">
      <c r="A24764" s="3">
        <v>449756</v>
      </c>
      <c r="B24764" s="5" t="s">
        <v>49</v>
      </c>
    </row>
    <row r="24765" spans="1:2" x14ac:dyDescent="0.3">
      <c r="A24765" s="3">
        <v>449756</v>
      </c>
      <c r="B24765" s="5" t="s">
        <v>166</v>
      </c>
    </row>
    <row r="24766" spans="1:2" x14ac:dyDescent="0.3">
      <c r="A24766" s="3">
        <v>611395</v>
      </c>
      <c r="B24766" s="5" t="s">
        <v>777</v>
      </c>
    </row>
    <row r="24767" spans="1:2" x14ac:dyDescent="0.3">
      <c r="A24767" s="3">
        <v>611395</v>
      </c>
      <c r="B24767" s="5" t="s">
        <v>1139</v>
      </c>
    </row>
    <row r="24768" spans="1:2" x14ac:dyDescent="0.3">
      <c r="A24768" s="3">
        <v>611395</v>
      </c>
      <c r="B24768" s="5" t="s">
        <v>2848</v>
      </c>
    </row>
    <row r="24769" spans="1:2" x14ac:dyDescent="0.3">
      <c r="A24769" s="3">
        <v>507441</v>
      </c>
      <c r="B24769" s="5" t="s">
        <v>166</v>
      </c>
    </row>
    <row r="24770" spans="1:2" x14ac:dyDescent="0.3">
      <c r="A24770" s="3">
        <v>507441</v>
      </c>
      <c r="B24770" s="5" t="s">
        <v>468</v>
      </c>
    </row>
    <row r="24771" spans="1:2" x14ac:dyDescent="0.3">
      <c r="A24771" s="3">
        <v>507441</v>
      </c>
      <c r="B24771" s="5" t="s">
        <v>49</v>
      </c>
    </row>
    <row r="24772" spans="1:2" x14ac:dyDescent="0.3">
      <c r="A24772" s="3">
        <v>507441</v>
      </c>
      <c r="B24772" s="5" t="s">
        <v>2528</v>
      </c>
    </row>
    <row r="24773" spans="1:2" x14ac:dyDescent="0.3">
      <c r="A24773" s="3">
        <v>507441</v>
      </c>
      <c r="B24773" s="5" t="s">
        <v>6631</v>
      </c>
    </row>
    <row r="24774" spans="1:2" x14ac:dyDescent="0.3">
      <c r="A24774" s="3">
        <v>566872</v>
      </c>
      <c r="B24774" s="5" t="s">
        <v>6631</v>
      </c>
    </row>
    <row r="24775" spans="1:2" x14ac:dyDescent="0.3">
      <c r="A24775" s="3">
        <v>566872</v>
      </c>
      <c r="B24775" s="5" t="s">
        <v>166</v>
      </c>
    </row>
    <row r="24776" spans="1:2" x14ac:dyDescent="0.3">
      <c r="A24776" s="3">
        <v>566872</v>
      </c>
      <c r="B24776" s="5" t="s">
        <v>1246</v>
      </c>
    </row>
    <row r="24777" spans="1:2" x14ac:dyDescent="0.3">
      <c r="A24777" s="3">
        <v>547012</v>
      </c>
      <c r="B24777" s="5" t="s">
        <v>30</v>
      </c>
    </row>
    <row r="24778" spans="1:2" x14ac:dyDescent="0.3">
      <c r="A24778" s="3">
        <v>547012</v>
      </c>
      <c r="B24778" s="5" t="s">
        <v>49</v>
      </c>
    </row>
    <row r="24779" spans="1:2" x14ac:dyDescent="0.3">
      <c r="A24779" s="3">
        <v>773804</v>
      </c>
      <c r="B24779" s="5" t="s">
        <v>49</v>
      </c>
    </row>
    <row r="24780" spans="1:2" x14ac:dyDescent="0.3">
      <c r="A24780" s="3">
        <v>773804</v>
      </c>
      <c r="B24780" s="5" t="s">
        <v>886</v>
      </c>
    </row>
    <row r="24781" spans="1:2" x14ac:dyDescent="0.3">
      <c r="A24781" s="3">
        <v>743904</v>
      </c>
      <c r="B24781" s="5" t="s">
        <v>2297</v>
      </c>
    </row>
    <row r="24782" spans="1:2" x14ac:dyDescent="0.3">
      <c r="A24782" s="3">
        <v>743904</v>
      </c>
      <c r="B24782" s="5" t="s">
        <v>6748</v>
      </c>
    </row>
    <row r="24783" spans="1:2" x14ac:dyDescent="0.3">
      <c r="A24783" s="3">
        <v>743904</v>
      </c>
      <c r="B24783" s="5" t="s">
        <v>19406</v>
      </c>
    </row>
    <row r="24784" spans="1:2" x14ac:dyDescent="0.3">
      <c r="A24784" s="3">
        <v>545237</v>
      </c>
      <c r="B24784" s="5" t="s">
        <v>49</v>
      </c>
    </row>
    <row r="24785" spans="1:2" x14ac:dyDescent="0.3">
      <c r="A24785" s="3">
        <v>594530</v>
      </c>
      <c r="B24785" s="5" t="s">
        <v>2297</v>
      </c>
    </row>
    <row r="24786" spans="1:2" x14ac:dyDescent="0.3">
      <c r="A24786" s="3">
        <v>594530</v>
      </c>
      <c r="B24786" s="5" t="s">
        <v>30</v>
      </c>
    </row>
    <row r="24787" spans="1:2" x14ac:dyDescent="0.3">
      <c r="A24787" s="3">
        <v>594530</v>
      </c>
      <c r="B24787" s="5" t="s">
        <v>6748</v>
      </c>
    </row>
    <row r="24788" spans="1:2" x14ac:dyDescent="0.3">
      <c r="A24788" s="3">
        <v>531454</v>
      </c>
      <c r="B24788" s="5" t="s">
        <v>30</v>
      </c>
    </row>
    <row r="24789" spans="1:2" x14ac:dyDescent="0.3">
      <c r="A24789" s="3">
        <v>531454</v>
      </c>
      <c r="B24789" s="5" t="s">
        <v>2378</v>
      </c>
    </row>
    <row r="24790" spans="1:2" x14ac:dyDescent="0.3">
      <c r="A24790" s="3">
        <v>647325</v>
      </c>
      <c r="B24790" s="5" t="s">
        <v>886</v>
      </c>
    </row>
    <row r="24791" spans="1:2" x14ac:dyDescent="0.3">
      <c r="A24791" s="3">
        <v>647325</v>
      </c>
      <c r="B24791" s="5" t="s">
        <v>19406</v>
      </c>
    </row>
    <row r="24792" spans="1:2" x14ac:dyDescent="0.3">
      <c r="A24792" s="3">
        <v>647325</v>
      </c>
      <c r="B24792" s="5" t="s">
        <v>30</v>
      </c>
    </row>
    <row r="24793" spans="1:2" x14ac:dyDescent="0.3">
      <c r="A24793" s="3">
        <v>602291</v>
      </c>
      <c r="B24793" s="5" t="s">
        <v>6631</v>
      </c>
    </row>
    <row r="24794" spans="1:2" x14ac:dyDescent="0.3">
      <c r="A24794" s="3">
        <v>602291</v>
      </c>
      <c r="B24794" s="5" t="s">
        <v>166</v>
      </c>
    </row>
    <row r="24795" spans="1:2" x14ac:dyDescent="0.3">
      <c r="A24795" s="3">
        <v>717634</v>
      </c>
      <c r="B24795" s="5" t="s">
        <v>166</v>
      </c>
    </row>
    <row r="24796" spans="1:2" x14ac:dyDescent="0.3">
      <c r="A24796" s="3">
        <v>617786</v>
      </c>
      <c r="B24796" s="5" t="s">
        <v>468</v>
      </c>
    </row>
    <row r="24797" spans="1:2" x14ac:dyDescent="0.3">
      <c r="A24797" s="3">
        <v>617786</v>
      </c>
      <c r="B24797" s="5" t="s">
        <v>49</v>
      </c>
    </row>
    <row r="24798" spans="1:2" x14ac:dyDescent="0.3">
      <c r="A24798" s="3">
        <v>617786</v>
      </c>
      <c r="B24798" s="5" t="s">
        <v>166</v>
      </c>
    </row>
    <row r="24799" spans="1:2" x14ac:dyDescent="0.3">
      <c r="A24799" s="3">
        <v>632322</v>
      </c>
      <c r="B24799" s="5" t="s">
        <v>886</v>
      </c>
    </row>
    <row r="24800" spans="1:2" x14ac:dyDescent="0.3">
      <c r="A24800" s="3">
        <v>632322</v>
      </c>
      <c r="B24800" s="5" t="s">
        <v>49</v>
      </c>
    </row>
    <row r="24801" spans="1:2" x14ac:dyDescent="0.3">
      <c r="A24801" s="3">
        <v>597856</v>
      </c>
      <c r="B24801" s="5" t="s">
        <v>30</v>
      </c>
    </row>
    <row r="24802" spans="1:2" x14ac:dyDescent="0.3">
      <c r="A24802" s="3">
        <v>597856</v>
      </c>
      <c r="B24802" s="5" t="s">
        <v>468</v>
      </c>
    </row>
    <row r="24803" spans="1:2" x14ac:dyDescent="0.3">
      <c r="A24803" s="3">
        <v>597856</v>
      </c>
      <c r="B24803" s="5" t="s">
        <v>2528</v>
      </c>
    </row>
    <row r="24804" spans="1:2" x14ac:dyDescent="0.3">
      <c r="A24804" s="3">
        <v>597856</v>
      </c>
      <c r="B24804" s="5" t="s">
        <v>19406</v>
      </c>
    </row>
    <row r="24805" spans="1:2" x14ac:dyDescent="0.3">
      <c r="A24805" s="3">
        <v>567971</v>
      </c>
      <c r="B24805" s="5" t="s">
        <v>30</v>
      </c>
    </row>
    <row r="24806" spans="1:2" x14ac:dyDescent="0.3">
      <c r="A24806" s="3">
        <v>567971</v>
      </c>
      <c r="B24806" s="5" t="s">
        <v>468</v>
      </c>
    </row>
    <row r="24807" spans="1:2" x14ac:dyDescent="0.3">
      <c r="A24807" s="3">
        <v>600479</v>
      </c>
      <c r="B24807" s="5" t="s">
        <v>886</v>
      </c>
    </row>
    <row r="24808" spans="1:2" x14ac:dyDescent="0.3">
      <c r="A24808" s="3">
        <v>600479</v>
      </c>
      <c r="B24808" s="5" t="s">
        <v>2848</v>
      </c>
    </row>
    <row r="24809" spans="1:2" x14ac:dyDescent="0.3">
      <c r="A24809" s="3">
        <v>600479</v>
      </c>
      <c r="B24809" s="5" t="s">
        <v>49</v>
      </c>
    </row>
    <row r="24810" spans="1:2" x14ac:dyDescent="0.3">
      <c r="A24810" s="3">
        <v>600479</v>
      </c>
      <c r="B24810" s="5" t="s">
        <v>30</v>
      </c>
    </row>
    <row r="24811" spans="1:2" x14ac:dyDescent="0.3">
      <c r="A24811" s="3">
        <v>601165</v>
      </c>
      <c r="B24811" s="5" t="s">
        <v>166</v>
      </c>
    </row>
    <row r="24812" spans="1:2" x14ac:dyDescent="0.3">
      <c r="A24812" s="3">
        <v>601165</v>
      </c>
      <c r="B24812" s="5" t="s">
        <v>777</v>
      </c>
    </row>
    <row r="24813" spans="1:2" x14ac:dyDescent="0.3">
      <c r="A24813" s="3">
        <v>773655</v>
      </c>
      <c r="B24813" s="5" t="s">
        <v>30</v>
      </c>
    </row>
    <row r="24814" spans="1:2" x14ac:dyDescent="0.3">
      <c r="A24814" s="3">
        <v>523977</v>
      </c>
      <c r="B24814" s="5" t="s">
        <v>49</v>
      </c>
    </row>
    <row r="24815" spans="1:2" x14ac:dyDescent="0.3">
      <c r="A24815" s="3">
        <v>523977</v>
      </c>
      <c r="B24815" s="5" t="s">
        <v>886</v>
      </c>
    </row>
    <row r="24816" spans="1:2" x14ac:dyDescent="0.3">
      <c r="A24816" s="3">
        <v>650783</v>
      </c>
      <c r="B24816" s="5" t="s">
        <v>30</v>
      </c>
    </row>
    <row r="24817" spans="1:2" x14ac:dyDescent="0.3">
      <c r="A24817" s="3">
        <v>650783</v>
      </c>
      <c r="B24817" s="5" t="s">
        <v>1246</v>
      </c>
    </row>
    <row r="24818" spans="1:2" x14ac:dyDescent="0.3">
      <c r="A24818" s="3">
        <v>726739</v>
      </c>
      <c r="B24818" s="5" t="s">
        <v>6748</v>
      </c>
    </row>
    <row r="24819" spans="1:2" x14ac:dyDescent="0.3">
      <c r="A24819" s="3">
        <v>726739</v>
      </c>
      <c r="B24819" s="5" t="s">
        <v>30</v>
      </c>
    </row>
    <row r="24820" spans="1:2" x14ac:dyDescent="0.3">
      <c r="A24820" s="3">
        <v>726739</v>
      </c>
      <c r="B24820" s="5" t="s">
        <v>777</v>
      </c>
    </row>
    <row r="24821" spans="1:2" x14ac:dyDescent="0.3">
      <c r="A24821" s="3">
        <v>682826</v>
      </c>
      <c r="B24821" s="5" t="s">
        <v>886</v>
      </c>
    </row>
    <row r="24822" spans="1:2" x14ac:dyDescent="0.3">
      <c r="A24822" s="3">
        <v>615761</v>
      </c>
      <c r="B24822" s="5" t="s">
        <v>2848</v>
      </c>
    </row>
    <row r="24823" spans="1:2" x14ac:dyDescent="0.3">
      <c r="A24823" s="3">
        <v>615761</v>
      </c>
      <c r="B24823" s="5" t="s">
        <v>49</v>
      </c>
    </row>
    <row r="24824" spans="1:2" x14ac:dyDescent="0.3">
      <c r="A24824" s="3">
        <v>615761</v>
      </c>
      <c r="B24824" s="5" t="s">
        <v>886</v>
      </c>
    </row>
    <row r="24825" spans="1:2" x14ac:dyDescent="0.3">
      <c r="A24825" s="3">
        <v>559974</v>
      </c>
      <c r="B24825" s="5" t="s">
        <v>777</v>
      </c>
    </row>
    <row r="24826" spans="1:2" x14ac:dyDescent="0.3">
      <c r="A24826" s="3">
        <v>559974</v>
      </c>
      <c r="B24826" s="5" t="s">
        <v>1246</v>
      </c>
    </row>
    <row r="24827" spans="1:2" x14ac:dyDescent="0.3">
      <c r="A24827" s="3">
        <v>559974</v>
      </c>
      <c r="B24827" s="5" t="s">
        <v>166</v>
      </c>
    </row>
    <row r="24828" spans="1:2" x14ac:dyDescent="0.3">
      <c r="A24828" s="3">
        <v>581577</v>
      </c>
      <c r="B24828" s="5" t="s">
        <v>310</v>
      </c>
    </row>
    <row r="24829" spans="1:2" x14ac:dyDescent="0.3">
      <c r="A24829" s="3">
        <v>581577</v>
      </c>
      <c r="B24829" s="5" t="s">
        <v>49</v>
      </c>
    </row>
    <row r="24830" spans="1:2" x14ac:dyDescent="0.3">
      <c r="A24830" s="3">
        <v>643550</v>
      </c>
      <c r="B24830" s="5" t="s">
        <v>468</v>
      </c>
    </row>
    <row r="24831" spans="1:2" x14ac:dyDescent="0.3">
      <c r="A24831" s="3">
        <v>643550</v>
      </c>
      <c r="B24831" s="5" t="s">
        <v>6631</v>
      </c>
    </row>
    <row r="24832" spans="1:2" x14ac:dyDescent="0.3">
      <c r="A24832" s="3">
        <v>643550</v>
      </c>
      <c r="B24832" s="5" t="s">
        <v>166</v>
      </c>
    </row>
    <row r="24833" spans="1:2" x14ac:dyDescent="0.3">
      <c r="A24833" s="3">
        <v>724717</v>
      </c>
      <c r="B24833" s="5" t="s">
        <v>777</v>
      </c>
    </row>
    <row r="24834" spans="1:2" x14ac:dyDescent="0.3">
      <c r="A24834" s="3">
        <v>623856</v>
      </c>
      <c r="B24834" s="5" t="s">
        <v>30</v>
      </c>
    </row>
    <row r="24835" spans="1:2" x14ac:dyDescent="0.3">
      <c r="A24835" s="3">
        <v>623856</v>
      </c>
      <c r="B24835" s="5" t="s">
        <v>49</v>
      </c>
    </row>
    <row r="24836" spans="1:2" x14ac:dyDescent="0.3">
      <c r="A24836" s="3">
        <v>794253</v>
      </c>
      <c r="B24836" s="5" t="s">
        <v>49</v>
      </c>
    </row>
    <row r="24837" spans="1:2" x14ac:dyDescent="0.3">
      <c r="A24837" s="3">
        <v>716703</v>
      </c>
      <c r="B24837" s="5" t="s">
        <v>468</v>
      </c>
    </row>
    <row r="24838" spans="1:2" x14ac:dyDescent="0.3">
      <c r="A24838" s="3">
        <v>716703</v>
      </c>
      <c r="B24838" s="5" t="s">
        <v>6631</v>
      </c>
    </row>
    <row r="24839" spans="1:2" x14ac:dyDescent="0.3">
      <c r="A24839" s="3">
        <v>716703</v>
      </c>
      <c r="B24839" s="5" t="s">
        <v>166</v>
      </c>
    </row>
    <row r="24840" spans="1:2" x14ac:dyDescent="0.3">
      <c r="A24840" s="3">
        <v>716703</v>
      </c>
      <c r="B24840" s="5" t="s">
        <v>2528</v>
      </c>
    </row>
    <row r="24841" spans="1:2" x14ac:dyDescent="0.3">
      <c r="A24841" s="3">
        <v>621151</v>
      </c>
      <c r="B24841" s="5" t="s">
        <v>166</v>
      </c>
    </row>
    <row r="24842" spans="1:2" x14ac:dyDescent="0.3">
      <c r="A24842" s="3">
        <v>621151</v>
      </c>
      <c r="B24842" s="5" t="s">
        <v>468</v>
      </c>
    </row>
    <row r="24843" spans="1:2" x14ac:dyDescent="0.3">
      <c r="A24843" s="3">
        <v>621151</v>
      </c>
      <c r="B24843" s="5" t="s">
        <v>2848</v>
      </c>
    </row>
    <row r="24844" spans="1:2" x14ac:dyDescent="0.3">
      <c r="A24844" s="3">
        <v>686002</v>
      </c>
      <c r="B24844" s="5" t="s">
        <v>329</v>
      </c>
    </row>
    <row r="24845" spans="1:2" x14ac:dyDescent="0.3">
      <c r="A24845" s="3">
        <v>611213</v>
      </c>
      <c r="B24845" s="5" t="s">
        <v>886</v>
      </c>
    </row>
    <row r="24846" spans="1:2" x14ac:dyDescent="0.3">
      <c r="A24846" s="3">
        <v>611213</v>
      </c>
      <c r="B24846" s="5" t="s">
        <v>30</v>
      </c>
    </row>
    <row r="24847" spans="1:2" x14ac:dyDescent="0.3">
      <c r="A24847" s="3">
        <v>716706</v>
      </c>
      <c r="B24847" s="5" t="s">
        <v>30</v>
      </c>
    </row>
    <row r="24848" spans="1:2" x14ac:dyDescent="0.3">
      <c r="A24848" s="3">
        <v>587562</v>
      </c>
      <c r="B24848" s="5" t="s">
        <v>2297</v>
      </c>
    </row>
    <row r="24849" spans="1:2" x14ac:dyDescent="0.3">
      <c r="A24849" s="3">
        <v>587562</v>
      </c>
      <c r="B24849" s="5" t="s">
        <v>1139</v>
      </c>
    </row>
    <row r="24850" spans="1:2" x14ac:dyDescent="0.3">
      <c r="A24850" s="3">
        <v>587562</v>
      </c>
      <c r="B24850" s="5" t="s">
        <v>30</v>
      </c>
    </row>
    <row r="24851" spans="1:2" x14ac:dyDescent="0.3">
      <c r="A24851" s="3">
        <v>587562</v>
      </c>
      <c r="B24851" s="5" t="s">
        <v>6748</v>
      </c>
    </row>
    <row r="24852" spans="1:2" x14ac:dyDescent="0.3">
      <c r="A24852" s="3">
        <v>560008</v>
      </c>
      <c r="B24852" s="5" t="s">
        <v>49</v>
      </c>
    </row>
    <row r="24853" spans="1:2" x14ac:dyDescent="0.3">
      <c r="A24853" s="3">
        <v>560008</v>
      </c>
      <c r="B24853" s="5" t="s">
        <v>7548</v>
      </c>
    </row>
    <row r="24854" spans="1:2" x14ac:dyDescent="0.3">
      <c r="A24854" s="3">
        <v>526019</v>
      </c>
      <c r="B24854" s="5" t="s">
        <v>30</v>
      </c>
    </row>
    <row r="24855" spans="1:2" x14ac:dyDescent="0.3">
      <c r="A24855" s="3">
        <v>738646</v>
      </c>
      <c r="B24855" s="5" t="s">
        <v>30</v>
      </c>
    </row>
    <row r="24856" spans="1:2" x14ac:dyDescent="0.3">
      <c r="A24856" s="3">
        <v>738646</v>
      </c>
      <c r="B24856" s="5" t="s">
        <v>6748</v>
      </c>
    </row>
    <row r="24857" spans="1:2" x14ac:dyDescent="0.3">
      <c r="A24857" s="3">
        <v>738646</v>
      </c>
      <c r="B24857" s="5" t="s">
        <v>886</v>
      </c>
    </row>
    <row r="24858" spans="1:2" x14ac:dyDescent="0.3">
      <c r="A24858" s="3">
        <v>738646</v>
      </c>
      <c r="B24858" s="5" t="s">
        <v>19406</v>
      </c>
    </row>
    <row r="24859" spans="1:2" x14ac:dyDescent="0.3">
      <c r="A24859" s="3">
        <v>665142</v>
      </c>
      <c r="B24859" s="5" t="s">
        <v>886</v>
      </c>
    </row>
    <row r="24860" spans="1:2" x14ac:dyDescent="0.3">
      <c r="A24860" s="3">
        <v>517412</v>
      </c>
      <c r="B24860" s="5" t="s">
        <v>7548</v>
      </c>
    </row>
    <row r="24861" spans="1:2" x14ac:dyDescent="0.3">
      <c r="A24861" s="3">
        <v>517412</v>
      </c>
      <c r="B24861" s="5" t="s">
        <v>49</v>
      </c>
    </row>
    <row r="24862" spans="1:2" x14ac:dyDescent="0.3">
      <c r="A24862" s="3">
        <v>637969</v>
      </c>
      <c r="B24862" s="5" t="s">
        <v>468</v>
      </c>
    </row>
    <row r="24863" spans="1:2" x14ac:dyDescent="0.3">
      <c r="A24863" s="3">
        <v>637969</v>
      </c>
      <c r="B24863" s="5" t="s">
        <v>166</v>
      </c>
    </row>
    <row r="24864" spans="1:2" x14ac:dyDescent="0.3">
      <c r="A24864" s="3">
        <v>768939</v>
      </c>
      <c r="B24864" s="5" t="s">
        <v>777</v>
      </c>
    </row>
    <row r="24865" spans="1:2" x14ac:dyDescent="0.3">
      <c r="A24865" s="3">
        <v>668195</v>
      </c>
      <c r="B24865" s="5" t="s">
        <v>49</v>
      </c>
    </row>
    <row r="24866" spans="1:2" x14ac:dyDescent="0.3">
      <c r="A24866" s="3">
        <v>554908</v>
      </c>
      <c r="B24866" s="5" t="s">
        <v>886</v>
      </c>
    </row>
    <row r="24867" spans="1:2" x14ac:dyDescent="0.3">
      <c r="A24867" s="3">
        <v>554908</v>
      </c>
      <c r="B24867" s="5" t="s">
        <v>49</v>
      </c>
    </row>
    <row r="24868" spans="1:2" x14ac:dyDescent="0.3">
      <c r="A24868" s="3">
        <v>596247</v>
      </c>
      <c r="B24868" s="5" t="s">
        <v>49</v>
      </c>
    </row>
    <row r="24869" spans="1:2" x14ac:dyDescent="0.3">
      <c r="A24869" s="3">
        <v>596247</v>
      </c>
      <c r="B24869" s="5" t="s">
        <v>166</v>
      </c>
    </row>
    <row r="24870" spans="1:2" x14ac:dyDescent="0.3">
      <c r="A24870" s="3">
        <v>661914</v>
      </c>
      <c r="B24870" s="5" t="s">
        <v>49</v>
      </c>
    </row>
    <row r="24871" spans="1:2" x14ac:dyDescent="0.3">
      <c r="A24871" s="3">
        <v>546724</v>
      </c>
      <c r="B24871" s="5" t="s">
        <v>468</v>
      </c>
    </row>
    <row r="24872" spans="1:2" x14ac:dyDescent="0.3">
      <c r="A24872" s="3">
        <v>546724</v>
      </c>
      <c r="B24872" s="5" t="s">
        <v>166</v>
      </c>
    </row>
    <row r="24873" spans="1:2" x14ac:dyDescent="0.3">
      <c r="A24873" s="3">
        <v>701175</v>
      </c>
      <c r="B24873" s="5" t="s">
        <v>166</v>
      </c>
    </row>
    <row r="24874" spans="1:2" x14ac:dyDescent="0.3">
      <c r="A24874" s="3">
        <v>701175</v>
      </c>
      <c r="B24874" s="5" t="s">
        <v>49</v>
      </c>
    </row>
    <row r="24875" spans="1:2" x14ac:dyDescent="0.3">
      <c r="A24875" s="3">
        <v>701175</v>
      </c>
      <c r="B24875" s="5" t="s">
        <v>1246</v>
      </c>
    </row>
    <row r="24876" spans="1:2" x14ac:dyDescent="0.3">
      <c r="A24876" s="3">
        <v>655187</v>
      </c>
      <c r="B24876" s="5" t="s">
        <v>49</v>
      </c>
    </row>
    <row r="24877" spans="1:2" x14ac:dyDescent="0.3">
      <c r="A24877" s="3">
        <v>655187</v>
      </c>
      <c r="B24877" s="5" t="s">
        <v>7548</v>
      </c>
    </row>
    <row r="24878" spans="1:2" x14ac:dyDescent="0.3">
      <c r="A24878" s="3">
        <v>664031</v>
      </c>
      <c r="B24878" s="5" t="s">
        <v>886</v>
      </c>
    </row>
    <row r="24879" spans="1:2" x14ac:dyDescent="0.3">
      <c r="A24879" s="3">
        <v>664031</v>
      </c>
      <c r="B24879" s="5" t="s">
        <v>30</v>
      </c>
    </row>
    <row r="24880" spans="1:2" x14ac:dyDescent="0.3">
      <c r="A24880" s="3">
        <v>626393</v>
      </c>
      <c r="B24880" s="5" t="s">
        <v>6748</v>
      </c>
    </row>
    <row r="24881" spans="1:2" x14ac:dyDescent="0.3">
      <c r="A24881" s="3">
        <v>626393</v>
      </c>
      <c r="B24881" s="5" t="s">
        <v>777</v>
      </c>
    </row>
    <row r="24882" spans="1:2" x14ac:dyDescent="0.3">
      <c r="A24882" s="3">
        <v>630211</v>
      </c>
      <c r="B24882" s="5" t="s">
        <v>49</v>
      </c>
    </row>
    <row r="24883" spans="1:2" x14ac:dyDescent="0.3">
      <c r="A24883" s="3">
        <v>630211</v>
      </c>
      <c r="B24883" s="5" t="s">
        <v>30</v>
      </c>
    </row>
    <row r="24884" spans="1:2" x14ac:dyDescent="0.3">
      <c r="A24884" s="3">
        <v>664280</v>
      </c>
      <c r="B24884" s="5" t="s">
        <v>329</v>
      </c>
    </row>
    <row r="24885" spans="1:2" x14ac:dyDescent="0.3">
      <c r="A24885" s="3">
        <v>664280</v>
      </c>
      <c r="B24885" s="5" t="s">
        <v>49</v>
      </c>
    </row>
    <row r="24886" spans="1:2" x14ac:dyDescent="0.3">
      <c r="A24886" s="3">
        <v>581859</v>
      </c>
      <c r="B24886" s="5" t="s">
        <v>310</v>
      </c>
    </row>
    <row r="24887" spans="1:2" x14ac:dyDescent="0.3">
      <c r="A24887" s="3">
        <v>581859</v>
      </c>
      <c r="B24887" s="5" t="s">
        <v>49</v>
      </c>
    </row>
    <row r="24888" spans="1:2" x14ac:dyDescent="0.3">
      <c r="A24888" s="3">
        <v>503917</v>
      </c>
      <c r="B24888" s="5" t="s">
        <v>777</v>
      </c>
    </row>
    <row r="24889" spans="1:2" x14ac:dyDescent="0.3">
      <c r="A24889" s="3">
        <v>503917</v>
      </c>
      <c r="B24889" s="5" t="s">
        <v>30</v>
      </c>
    </row>
    <row r="24890" spans="1:2" x14ac:dyDescent="0.3">
      <c r="A24890" s="3">
        <v>503917</v>
      </c>
      <c r="B24890" s="5" t="s">
        <v>1246</v>
      </c>
    </row>
    <row r="24891" spans="1:2" x14ac:dyDescent="0.3">
      <c r="A24891" s="3">
        <v>688301</v>
      </c>
      <c r="B24891" s="5" t="s">
        <v>49</v>
      </c>
    </row>
    <row r="24892" spans="1:2" x14ac:dyDescent="0.3">
      <c r="A24892" s="3">
        <v>688301</v>
      </c>
      <c r="B24892" s="5" t="s">
        <v>310</v>
      </c>
    </row>
    <row r="24893" spans="1:2" x14ac:dyDescent="0.3">
      <c r="A24893" s="3">
        <v>688301</v>
      </c>
      <c r="B24893" s="5" t="s">
        <v>166</v>
      </c>
    </row>
    <row r="24894" spans="1:2" x14ac:dyDescent="0.3">
      <c r="A24894" s="3">
        <v>655431</v>
      </c>
      <c r="B24894" s="5" t="s">
        <v>2528</v>
      </c>
    </row>
    <row r="24895" spans="1:2" x14ac:dyDescent="0.3">
      <c r="A24895" s="3">
        <v>655431</v>
      </c>
      <c r="B24895" s="5" t="s">
        <v>777</v>
      </c>
    </row>
    <row r="24896" spans="1:2" x14ac:dyDescent="0.3">
      <c r="A24896" s="3">
        <v>655431</v>
      </c>
      <c r="B24896" s="5" t="s">
        <v>1246</v>
      </c>
    </row>
    <row r="24897" spans="1:2" x14ac:dyDescent="0.3">
      <c r="A24897" s="3">
        <v>655431</v>
      </c>
      <c r="B24897" s="5" t="s">
        <v>2297</v>
      </c>
    </row>
    <row r="24898" spans="1:2" x14ac:dyDescent="0.3">
      <c r="A24898" s="3">
        <v>718840</v>
      </c>
      <c r="B24898" s="5" t="s">
        <v>30</v>
      </c>
    </row>
    <row r="24899" spans="1:2" x14ac:dyDescent="0.3">
      <c r="A24899" s="3">
        <v>718840</v>
      </c>
      <c r="B24899" s="5" t="s">
        <v>886</v>
      </c>
    </row>
    <row r="24900" spans="1:2" x14ac:dyDescent="0.3">
      <c r="A24900" s="3">
        <v>659067</v>
      </c>
      <c r="B24900" s="5" t="s">
        <v>777</v>
      </c>
    </row>
    <row r="24901" spans="1:2" x14ac:dyDescent="0.3">
      <c r="A24901" s="3">
        <v>659067</v>
      </c>
      <c r="B24901" s="5" t="s">
        <v>166</v>
      </c>
    </row>
    <row r="24902" spans="1:2" x14ac:dyDescent="0.3">
      <c r="A24902" s="3">
        <v>651610</v>
      </c>
      <c r="B24902" s="5" t="s">
        <v>30</v>
      </c>
    </row>
    <row r="24903" spans="1:2" x14ac:dyDescent="0.3">
      <c r="A24903" s="3">
        <v>651610</v>
      </c>
      <c r="B24903" s="5" t="s">
        <v>1246</v>
      </c>
    </row>
    <row r="24904" spans="1:2" x14ac:dyDescent="0.3">
      <c r="A24904" s="3">
        <v>651610</v>
      </c>
      <c r="B24904" s="5" t="s">
        <v>166</v>
      </c>
    </row>
    <row r="24905" spans="1:2" x14ac:dyDescent="0.3">
      <c r="A24905" s="3">
        <v>734118</v>
      </c>
      <c r="B24905" s="5" t="s">
        <v>49</v>
      </c>
    </row>
    <row r="24906" spans="1:2" x14ac:dyDescent="0.3">
      <c r="A24906" s="3">
        <v>734118</v>
      </c>
      <c r="B24906" s="5" t="s">
        <v>886</v>
      </c>
    </row>
    <row r="24907" spans="1:2" x14ac:dyDescent="0.3">
      <c r="A24907" s="3">
        <v>586742</v>
      </c>
      <c r="B24907" s="5" t="s">
        <v>2297</v>
      </c>
    </row>
    <row r="24908" spans="1:2" x14ac:dyDescent="0.3">
      <c r="A24908" s="3">
        <v>586742</v>
      </c>
      <c r="B24908" s="5" t="s">
        <v>1139</v>
      </c>
    </row>
    <row r="24909" spans="1:2" x14ac:dyDescent="0.3">
      <c r="A24909" s="3">
        <v>586742</v>
      </c>
      <c r="B24909" s="5" t="s">
        <v>6748</v>
      </c>
    </row>
    <row r="24910" spans="1:2" x14ac:dyDescent="0.3">
      <c r="A24910" s="3">
        <v>572751</v>
      </c>
      <c r="B24910" s="5" t="s">
        <v>777</v>
      </c>
    </row>
    <row r="24911" spans="1:2" x14ac:dyDescent="0.3">
      <c r="A24911" s="3">
        <v>572751</v>
      </c>
      <c r="B24911" s="5" t="s">
        <v>166</v>
      </c>
    </row>
    <row r="24912" spans="1:2" x14ac:dyDescent="0.3">
      <c r="A24912" s="3">
        <v>572751</v>
      </c>
      <c r="B24912" s="5" t="s">
        <v>1139</v>
      </c>
    </row>
    <row r="24913" spans="1:2" x14ac:dyDescent="0.3">
      <c r="A24913" s="3">
        <v>664297</v>
      </c>
      <c r="B24913" s="5" t="s">
        <v>49</v>
      </c>
    </row>
    <row r="24914" spans="1:2" x14ac:dyDescent="0.3">
      <c r="A24914" s="3">
        <v>662167</v>
      </c>
      <c r="B24914" s="5" t="s">
        <v>777</v>
      </c>
    </row>
    <row r="24915" spans="1:2" x14ac:dyDescent="0.3">
      <c r="A24915" s="3">
        <v>779019</v>
      </c>
      <c r="B24915" s="5" t="s">
        <v>2297</v>
      </c>
    </row>
    <row r="24916" spans="1:2" x14ac:dyDescent="0.3">
      <c r="A24916" s="3">
        <v>779019</v>
      </c>
      <c r="B24916" s="5" t="s">
        <v>777</v>
      </c>
    </row>
    <row r="24917" spans="1:2" x14ac:dyDescent="0.3">
      <c r="A24917" s="3">
        <v>608994</v>
      </c>
      <c r="B24917" s="5" t="s">
        <v>468</v>
      </c>
    </row>
    <row r="24918" spans="1:2" x14ac:dyDescent="0.3">
      <c r="A24918" s="3">
        <v>592656</v>
      </c>
      <c r="B24918" s="5" t="s">
        <v>1246</v>
      </c>
    </row>
    <row r="24919" spans="1:2" x14ac:dyDescent="0.3">
      <c r="A24919" s="3">
        <v>731159</v>
      </c>
      <c r="B24919" s="5" t="s">
        <v>49</v>
      </c>
    </row>
    <row r="24920" spans="1:2" x14ac:dyDescent="0.3">
      <c r="A24920" s="3">
        <v>731159</v>
      </c>
      <c r="B24920" s="5" t="s">
        <v>886</v>
      </c>
    </row>
    <row r="24921" spans="1:2" x14ac:dyDescent="0.3">
      <c r="A24921" s="3">
        <v>852363</v>
      </c>
      <c r="B24921" s="5" t="s">
        <v>49</v>
      </c>
    </row>
    <row r="24922" spans="1:2" x14ac:dyDescent="0.3">
      <c r="A24922" s="3">
        <v>852363</v>
      </c>
      <c r="B24922" s="5" t="s">
        <v>886</v>
      </c>
    </row>
    <row r="24923" spans="1:2" x14ac:dyDescent="0.3">
      <c r="A24923" s="3">
        <v>558582</v>
      </c>
      <c r="B24923" s="5" t="s">
        <v>49</v>
      </c>
    </row>
    <row r="24924" spans="1:2" x14ac:dyDescent="0.3">
      <c r="A24924" s="3">
        <v>558582</v>
      </c>
      <c r="B24924" s="5" t="s">
        <v>6841</v>
      </c>
    </row>
    <row r="24925" spans="1:2" x14ac:dyDescent="0.3">
      <c r="A24925" s="3">
        <v>755339</v>
      </c>
      <c r="B24925" s="5" t="s">
        <v>30</v>
      </c>
    </row>
    <row r="24926" spans="1:2" x14ac:dyDescent="0.3">
      <c r="A24926" s="3">
        <v>755339</v>
      </c>
      <c r="B24926" s="5" t="s">
        <v>6748</v>
      </c>
    </row>
    <row r="24927" spans="1:2" x14ac:dyDescent="0.3">
      <c r="A24927" s="3">
        <v>755339</v>
      </c>
      <c r="B24927" s="5" t="s">
        <v>49</v>
      </c>
    </row>
    <row r="24928" spans="1:2" x14ac:dyDescent="0.3">
      <c r="A24928" s="3">
        <v>694940</v>
      </c>
      <c r="B24928" s="5" t="s">
        <v>49</v>
      </c>
    </row>
    <row r="24929" spans="1:2" x14ac:dyDescent="0.3">
      <c r="A24929" s="3">
        <v>694940</v>
      </c>
      <c r="B24929" s="5" t="s">
        <v>886</v>
      </c>
    </row>
    <row r="24930" spans="1:2" x14ac:dyDescent="0.3">
      <c r="A24930" s="3">
        <v>673175</v>
      </c>
      <c r="B24930" s="5" t="s">
        <v>329</v>
      </c>
    </row>
    <row r="24931" spans="1:2" x14ac:dyDescent="0.3">
      <c r="A24931" s="3">
        <v>613377</v>
      </c>
      <c r="B24931" s="5" t="s">
        <v>30</v>
      </c>
    </row>
    <row r="24932" spans="1:2" x14ac:dyDescent="0.3">
      <c r="A24932" s="3">
        <v>613377</v>
      </c>
      <c r="B24932" s="5" t="s">
        <v>777</v>
      </c>
    </row>
    <row r="24933" spans="1:2" x14ac:dyDescent="0.3">
      <c r="A24933" s="3">
        <v>774372</v>
      </c>
      <c r="B24933" s="5" t="s">
        <v>2378</v>
      </c>
    </row>
    <row r="24934" spans="1:2" x14ac:dyDescent="0.3">
      <c r="A24934" s="3">
        <v>774372</v>
      </c>
      <c r="B24934" s="5" t="s">
        <v>329</v>
      </c>
    </row>
    <row r="24935" spans="1:2" x14ac:dyDescent="0.3">
      <c r="A24935" s="3">
        <v>688878</v>
      </c>
      <c r="B24935" s="5" t="s">
        <v>886</v>
      </c>
    </row>
    <row r="24936" spans="1:2" x14ac:dyDescent="0.3">
      <c r="A24936" s="3">
        <v>493065</v>
      </c>
      <c r="B24936" s="5" t="s">
        <v>777</v>
      </c>
    </row>
    <row r="24937" spans="1:2" x14ac:dyDescent="0.3">
      <c r="A24937" s="3">
        <v>493065</v>
      </c>
      <c r="B24937" s="5" t="s">
        <v>1246</v>
      </c>
    </row>
    <row r="24938" spans="1:2" x14ac:dyDescent="0.3">
      <c r="A24938" s="3">
        <v>493065</v>
      </c>
      <c r="B24938" s="5" t="s">
        <v>49</v>
      </c>
    </row>
    <row r="24939" spans="1:2" x14ac:dyDescent="0.3">
      <c r="A24939" s="3">
        <v>493065</v>
      </c>
      <c r="B24939" s="5" t="s">
        <v>166</v>
      </c>
    </row>
    <row r="24940" spans="1:2" x14ac:dyDescent="0.3">
      <c r="A24940" s="3">
        <v>768141</v>
      </c>
      <c r="B24940" s="5" t="s">
        <v>2378</v>
      </c>
    </row>
    <row r="24941" spans="1:2" x14ac:dyDescent="0.3">
      <c r="A24941" s="3">
        <v>768141</v>
      </c>
      <c r="B24941" s="5" t="s">
        <v>329</v>
      </c>
    </row>
    <row r="24942" spans="1:2" x14ac:dyDescent="0.3">
      <c r="A24942" s="3">
        <v>595148</v>
      </c>
      <c r="B24942" s="5" t="s">
        <v>30</v>
      </c>
    </row>
    <row r="24943" spans="1:2" x14ac:dyDescent="0.3">
      <c r="A24943" s="3">
        <v>595148</v>
      </c>
      <c r="B24943" s="5" t="s">
        <v>49</v>
      </c>
    </row>
    <row r="24944" spans="1:2" x14ac:dyDescent="0.3">
      <c r="A24944" s="3">
        <v>518978</v>
      </c>
      <c r="B24944" s="5" t="s">
        <v>49</v>
      </c>
    </row>
    <row r="24945" spans="1:2" x14ac:dyDescent="0.3">
      <c r="A24945" s="3">
        <v>518978</v>
      </c>
      <c r="B24945" s="5" t="s">
        <v>1139</v>
      </c>
    </row>
    <row r="24946" spans="1:2" x14ac:dyDescent="0.3">
      <c r="A24946" s="3">
        <v>518978</v>
      </c>
      <c r="B24946" s="5" t="s">
        <v>6631</v>
      </c>
    </row>
    <row r="24947" spans="1:2" x14ac:dyDescent="0.3">
      <c r="A24947" s="3">
        <v>1112972</v>
      </c>
      <c r="B24947" s="5" t="s">
        <v>49</v>
      </c>
    </row>
    <row r="24948" spans="1:2" x14ac:dyDescent="0.3">
      <c r="A24948" s="3">
        <v>1112972</v>
      </c>
      <c r="B24948" s="5" t="s">
        <v>886</v>
      </c>
    </row>
    <row r="24949" spans="1:2" x14ac:dyDescent="0.3">
      <c r="A24949" s="3">
        <v>666600</v>
      </c>
      <c r="B24949" s="5" t="s">
        <v>886</v>
      </c>
    </row>
    <row r="24950" spans="1:2" x14ac:dyDescent="0.3">
      <c r="A24950" s="3">
        <v>523781</v>
      </c>
      <c r="B24950" s="5" t="s">
        <v>49</v>
      </c>
    </row>
    <row r="24951" spans="1:2" x14ac:dyDescent="0.3">
      <c r="A24951" s="3">
        <v>523781</v>
      </c>
      <c r="B24951" s="5" t="s">
        <v>886</v>
      </c>
    </row>
    <row r="24952" spans="1:2" x14ac:dyDescent="0.3">
      <c r="A24952" s="3">
        <v>670428</v>
      </c>
      <c r="B24952" s="5" t="s">
        <v>2528</v>
      </c>
    </row>
    <row r="24953" spans="1:2" x14ac:dyDescent="0.3">
      <c r="A24953" s="3">
        <v>670428</v>
      </c>
      <c r="B24953" s="5" t="s">
        <v>30</v>
      </c>
    </row>
    <row r="24954" spans="1:2" x14ac:dyDescent="0.3">
      <c r="A24954" s="3">
        <v>670428</v>
      </c>
      <c r="B24954" s="5" t="s">
        <v>468</v>
      </c>
    </row>
    <row r="24955" spans="1:2" x14ac:dyDescent="0.3">
      <c r="A24955" s="3">
        <v>637202</v>
      </c>
      <c r="B24955" s="5" t="s">
        <v>2297</v>
      </c>
    </row>
    <row r="24956" spans="1:2" x14ac:dyDescent="0.3">
      <c r="A24956" s="3">
        <v>637202</v>
      </c>
      <c r="B24956" s="5" t="s">
        <v>777</v>
      </c>
    </row>
    <row r="24957" spans="1:2" x14ac:dyDescent="0.3">
      <c r="A24957" s="3">
        <v>637202</v>
      </c>
      <c r="B24957" s="5" t="s">
        <v>1139</v>
      </c>
    </row>
    <row r="24958" spans="1:2" x14ac:dyDescent="0.3">
      <c r="A24958" s="3">
        <v>637202</v>
      </c>
      <c r="B24958" s="5" t="s">
        <v>7548</v>
      </c>
    </row>
    <row r="24959" spans="1:2" x14ac:dyDescent="0.3">
      <c r="A24959" s="3">
        <v>637202</v>
      </c>
      <c r="B24959" s="5" t="s">
        <v>49</v>
      </c>
    </row>
    <row r="24960" spans="1:2" x14ac:dyDescent="0.3">
      <c r="A24960" s="3">
        <v>637202</v>
      </c>
      <c r="B24960" s="5" t="s">
        <v>2848</v>
      </c>
    </row>
    <row r="24961" spans="1:2" x14ac:dyDescent="0.3">
      <c r="A24961" s="3">
        <v>732670</v>
      </c>
      <c r="B24961" s="5" t="s">
        <v>2297</v>
      </c>
    </row>
    <row r="24962" spans="1:2" x14ac:dyDescent="0.3">
      <c r="A24962" s="3">
        <v>732670</v>
      </c>
      <c r="B24962" s="5" t="s">
        <v>6748</v>
      </c>
    </row>
    <row r="24963" spans="1:2" x14ac:dyDescent="0.3">
      <c r="A24963" s="3">
        <v>732670</v>
      </c>
      <c r="B24963" s="5" t="s">
        <v>2528</v>
      </c>
    </row>
    <row r="24964" spans="1:2" x14ac:dyDescent="0.3">
      <c r="A24964" s="3">
        <v>732670</v>
      </c>
      <c r="B24964" s="5" t="s">
        <v>1139</v>
      </c>
    </row>
    <row r="24965" spans="1:2" x14ac:dyDescent="0.3">
      <c r="A24965" s="3">
        <v>732670</v>
      </c>
      <c r="B24965" s="5" t="s">
        <v>30</v>
      </c>
    </row>
    <row r="24966" spans="1:2" x14ac:dyDescent="0.3">
      <c r="A24966" s="3">
        <v>576156</v>
      </c>
      <c r="B24966" s="5" t="s">
        <v>30</v>
      </c>
    </row>
    <row r="24967" spans="1:2" x14ac:dyDescent="0.3">
      <c r="A24967" s="3">
        <v>576156</v>
      </c>
      <c r="B24967" s="5" t="s">
        <v>777</v>
      </c>
    </row>
    <row r="24968" spans="1:2" x14ac:dyDescent="0.3">
      <c r="A24968" s="3">
        <v>576156</v>
      </c>
      <c r="B24968" s="5" t="s">
        <v>886</v>
      </c>
    </row>
    <row r="24969" spans="1:2" x14ac:dyDescent="0.3">
      <c r="A24969" s="3">
        <v>725273</v>
      </c>
      <c r="B24969" s="5" t="s">
        <v>2528</v>
      </c>
    </row>
    <row r="24970" spans="1:2" x14ac:dyDescent="0.3">
      <c r="A24970" s="3">
        <v>667141</v>
      </c>
      <c r="B24970" s="5" t="s">
        <v>30</v>
      </c>
    </row>
    <row r="24971" spans="1:2" x14ac:dyDescent="0.3">
      <c r="A24971" s="3">
        <v>667141</v>
      </c>
      <c r="B24971" s="5" t="s">
        <v>1246</v>
      </c>
    </row>
    <row r="24972" spans="1:2" x14ac:dyDescent="0.3">
      <c r="A24972" s="3">
        <v>667141</v>
      </c>
      <c r="B24972" s="5" t="s">
        <v>468</v>
      </c>
    </row>
    <row r="24973" spans="1:2" x14ac:dyDescent="0.3">
      <c r="A24973" s="3">
        <v>793602</v>
      </c>
      <c r="B24973" s="5" t="s">
        <v>49</v>
      </c>
    </row>
    <row r="24974" spans="1:2" x14ac:dyDescent="0.3">
      <c r="A24974" s="3">
        <v>616803</v>
      </c>
      <c r="B24974" s="5" t="s">
        <v>49</v>
      </c>
    </row>
    <row r="24975" spans="1:2" x14ac:dyDescent="0.3">
      <c r="A24975" s="3">
        <v>616803</v>
      </c>
      <c r="B24975" s="5" t="s">
        <v>166</v>
      </c>
    </row>
    <row r="24976" spans="1:2" x14ac:dyDescent="0.3">
      <c r="A24976" s="3">
        <v>653615</v>
      </c>
      <c r="B24976" s="5" t="s">
        <v>468</v>
      </c>
    </row>
    <row r="24977" spans="1:2" x14ac:dyDescent="0.3">
      <c r="A24977" s="3">
        <v>470610</v>
      </c>
      <c r="B24977" s="5" t="s">
        <v>886</v>
      </c>
    </row>
    <row r="24978" spans="1:2" x14ac:dyDescent="0.3">
      <c r="A24978" s="3">
        <v>470610</v>
      </c>
      <c r="B24978" s="5" t="s">
        <v>49</v>
      </c>
    </row>
    <row r="24979" spans="1:2" x14ac:dyDescent="0.3">
      <c r="A24979" s="3">
        <v>470610</v>
      </c>
      <c r="B24979" s="5" t="s">
        <v>2848</v>
      </c>
    </row>
    <row r="24980" spans="1:2" x14ac:dyDescent="0.3">
      <c r="A24980" s="3">
        <v>659991</v>
      </c>
      <c r="B24980" s="5" t="s">
        <v>30</v>
      </c>
    </row>
    <row r="24981" spans="1:2" x14ac:dyDescent="0.3">
      <c r="A24981" s="3">
        <v>659991</v>
      </c>
      <c r="B24981" s="5" t="s">
        <v>49</v>
      </c>
    </row>
    <row r="24982" spans="1:2" x14ac:dyDescent="0.3">
      <c r="A24982" s="3">
        <v>619594</v>
      </c>
      <c r="B24982" s="5" t="s">
        <v>49</v>
      </c>
    </row>
    <row r="24983" spans="1:2" x14ac:dyDescent="0.3">
      <c r="A24983" s="3">
        <v>582885</v>
      </c>
      <c r="B24983" s="5" t="s">
        <v>49</v>
      </c>
    </row>
    <row r="24984" spans="1:2" x14ac:dyDescent="0.3">
      <c r="A24984" s="3">
        <v>635237</v>
      </c>
      <c r="B24984" s="5" t="s">
        <v>1139</v>
      </c>
    </row>
    <row r="24985" spans="1:2" x14ac:dyDescent="0.3">
      <c r="A24985" s="3">
        <v>635237</v>
      </c>
      <c r="B24985" s="5" t="s">
        <v>7548</v>
      </c>
    </row>
    <row r="24986" spans="1:2" x14ac:dyDescent="0.3">
      <c r="A24986" s="3">
        <v>635237</v>
      </c>
      <c r="B24986" s="5" t="s">
        <v>777</v>
      </c>
    </row>
    <row r="24987" spans="1:2" x14ac:dyDescent="0.3">
      <c r="A24987" s="3">
        <v>665251</v>
      </c>
      <c r="B24987" s="5" t="s">
        <v>2297</v>
      </c>
    </row>
    <row r="24988" spans="1:2" x14ac:dyDescent="0.3">
      <c r="A24988" s="3">
        <v>665251</v>
      </c>
      <c r="B24988" s="5" t="s">
        <v>2528</v>
      </c>
    </row>
    <row r="24989" spans="1:2" x14ac:dyDescent="0.3">
      <c r="A24989" s="3">
        <v>619592</v>
      </c>
      <c r="B24989" s="5" t="s">
        <v>777</v>
      </c>
    </row>
    <row r="24990" spans="1:2" x14ac:dyDescent="0.3">
      <c r="A24990" s="3">
        <v>619592</v>
      </c>
      <c r="B24990" s="5" t="s">
        <v>1139</v>
      </c>
    </row>
    <row r="24991" spans="1:2" x14ac:dyDescent="0.3">
      <c r="A24991" s="3">
        <v>619592</v>
      </c>
      <c r="B24991" s="5" t="s">
        <v>1246</v>
      </c>
    </row>
    <row r="24992" spans="1:2" x14ac:dyDescent="0.3">
      <c r="A24992" s="3">
        <v>619592</v>
      </c>
      <c r="B24992" s="5" t="s">
        <v>166</v>
      </c>
    </row>
    <row r="24993" spans="1:2" x14ac:dyDescent="0.3">
      <c r="A24993" s="3">
        <v>670439</v>
      </c>
      <c r="B24993" s="5" t="s">
        <v>166</v>
      </c>
    </row>
    <row r="24994" spans="1:2" x14ac:dyDescent="0.3">
      <c r="A24994" s="3">
        <v>670439</v>
      </c>
      <c r="B24994" s="5" t="s">
        <v>49</v>
      </c>
    </row>
    <row r="24995" spans="1:2" x14ac:dyDescent="0.3">
      <c r="A24995" s="3">
        <v>670439</v>
      </c>
      <c r="B24995" s="5" t="s">
        <v>7548</v>
      </c>
    </row>
    <row r="24996" spans="1:2" x14ac:dyDescent="0.3">
      <c r="A24996" s="3">
        <v>670439</v>
      </c>
      <c r="B24996" s="5" t="s">
        <v>310</v>
      </c>
    </row>
    <row r="24997" spans="1:2" x14ac:dyDescent="0.3">
      <c r="A24997" s="3">
        <v>653606</v>
      </c>
      <c r="B24997" s="5" t="s">
        <v>30</v>
      </c>
    </row>
    <row r="24998" spans="1:2" x14ac:dyDescent="0.3">
      <c r="A24998" s="3">
        <v>653606</v>
      </c>
      <c r="B24998" s="5" t="s">
        <v>49</v>
      </c>
    </row>
    <row r="24999" spans="1:2" x14ac:dyDescent="0.3">
      <c r="A24999" s="3">
        <v>628241</v>
      </c>
      <c r="B24999" s="5" t="s">
        <v>777</v>
      </c>
    </row>
    <row r="25000" spans="1:2" x14ac:dyDescent="0.3">
      <c r="A25000" s="3">
        <v>628241</v>
      </c>
      <c r="B25000" s="5" t="s">
        <v>30</v>
      </c>
    </row>
    <row r="25001" spans="1:2" x14ac:dyDescent="0.3">
      <c r="A25001" s="3">
        <v>628241</v>
      </c>
      <c r="B25001" s="5" t="s">
        <v>49</v>
      </c>
    </row>
    <row r="25002" spans="1:2" x14ac:dyDescent="0.3">
      <c r="A25002" s="3">
        <v>671039</v>
      </c>
      <c r="B25002" s="5" t="s">
        <v>1246</v>
      </c>
    </row>
    <row r="25003" spans="1:2" x14ac:dyDescent="0.3">
      <c r="A25003" s="3">
        <v>671039</v>
      </c>
      <c r="B25003" s="5" t="s">
        <v>166</v>
      </c>
    </row>
    <row r="25004" spans="1:2" x14ac:dyDescent="0.3">
      <c r="A25004" s="3">
        <v>671039</v>
      </c>
      <c r="B25004" s="5" t="s">
        <v>777</v>
      </c>
    </row>
    <row r="25005" spans="1:2" x14ac:dyDescent="0.3">
      <c r="A25005" s="3">
        <v>671039</v>
      </c>
      <c r="B25005" s="5" t="s">
        <v>49</v>
      </c>
    </row>
    <row r="25006" spans="1:2" x14ac:dyDescent="0.3">
      <c r="A25006" s="3">
        <v>534039</v>
      </c>
      <c r="B25006" s="5" t="s">
        <v>49</v>
      </c>
    </row>
    <row r="25007" spans="1:2" x14ac:dyDescent="0.3">
      <c r="A25007" s="3">
        <v>534039</v>
      </c>
      <c r="B25007" s="5" t="s">
        <v>886</v>
      </c>
    </row>
    <row r="25008" spans="1:2" x14ac:dyDescent="0.3">
      <c r="A25008" s="3">
        <v>734353</v>
      </c>
      <c r="B25008" s="5" t="s">
        <v>468</v>
      </c>
    </row>
    <row r="25009" spans="1:2" x14ac:dyDescent="0.3">
      <c r="A25009" s="3">
        <v>660713</v>
      </c>
      <c r="B25009" s="5" t="s">
        <v>49</v>
      </c>
    </row>
    <row r="25010" spans="1:2" x14ac:dyDescent="0.3">
      <c r="A25010" s="3">
        <v>686245</v>
      </c>
      <c r="B25010" s="5" t="s">
        <v>777</v>
      </c>
    </row>
    <row r="25011" spans="1:2" x14ac:dyDescent="0.3">
      <c r="A25011" s="3">
        <v>686245</v>
      </c>
      <c r="B25011" s="5" t="s">
        <v>166</v>
      </c>
    </row>
    <row r="25012" spans="1:2" x14ac:dyDescent="0.3">
      <c r="A25012" s="3">
        <v>650498</v>
      </c>
      <c r="B25012" s="5" t="s">
        <v>2297</v>
      </c>
    </row>
    <row r="25013" spans="1:2" x14ac:dyDescent="0.3">
      <c r="A25013" s="3">
        <v>650498</v>
      </c>
      <c r="B25013" s="5" t="s">
        <v>49</v>
      </c>
    </row>
    <row r="25014" spans="1:2" x14ac:dyDescent="0.3">
      <c r="A25014" s="3">
        <v>663459</v>
      </c>
      <c r="B25014" s="5" t="s">
        <v>6748</v>
      </c>
    </row>
    <row r="25015" spans="1:2" x14ac:dyDescent="0.3">
      <c r="A25015" s="3">
        <v>663459</v>
      </c>
      <c r="B25015" s="5" t="s">
        <v>2297</v>
      </c>
    </row>
    <row r="25016" spans="1:2" x14ac:dyDescent="0.3">
      <c r="A25016" s="3">
        <v>663459</v>
      </c>
      <c r="B25016" s="5" t="s">
        <v>2528</v>
      </c>
    </row>
    <row r="25017" spans="1:2" x14ac:dyDescent="0.3">
      <c r="A25017" s="3">
        <v>663459</v>
      </c>
      <c r="B25017" s="5" t="s">
        <v>30</v>
      </c>
    </row>
    <row r="25018" spans="1:2" x14ac:dyDescent="0.3">
      <c r="A25018" s="3">
        <v>574396</v>
      </c>
      <c r="B25018" s="5" t="s">
        <v>1246</v>
      </c>
    </row>
    <row r="25019" spans="1:2" x14ac:dyDescent="0.3">
      <c r="A25019" s="3">
        <v>574396</v>
      </c>
      <c r="B25019" s="5" t="s">
        <v>49</v>
      </c>
    </row>
    <row r="25020" spans="1:2" x14ac:dyDescent="0.3">
      <c r="A25020" s="3">
        <v>767585</v>
      </c>
      <c r="B25020" s="5" t="s">
        <v>468</v>
      </c>
    </row>
    <row r="25021" spans="1:2" x14ac:dyDescent="0.3">
      <c r="A25021" s="3">
        <v>767585</v>
      </c>
      <c r="B25021" s="5" t="s">
        <v>166</v>
      </c>
    </row>
    <row r="25022" spans="1:2" x14ac:dyDescent="0.3">
      <c r="A25022" s="3">
        <v>637157</v>
      </c>
      <c r="B25022" s="5" t="s">
        <v>6748</v>
      </c>
    </row>
    <row r="25023" spans="1:2" x14ac:dyDescent="0.3">
      <c r="A25023" s="3">
        <v>637157</v>
      </c>
      <c r="B25023" s="5" t="s">
        <v>30</v>
      </c>
    </row>
    <row r="25024" spans="1:2" x14ac:dyDescent="0.3">
      <c r="A25024" s="3">
        <v>703134</v>
      </c>
      <c r="B25024" s="5" t="s">
        <v>1246</v>
      </c>
    </row>
    <row r="25025" spans="1:2" x14ac:dyDescent="0.3">
      <c r="A25025" s="3">
        <v>718343</v>
      </c>
      <c r="B25025" s="5" t="s">
        <v>49</v>
      </c>
    </row>
    <row r="25026" spans="1:2" x14ac:dyDescent="0.3">
      <c r="A25026" s="3">
        <v>505225</v>
      </c>
      <c r="B25026" s="5" t="s">
        <v>49</v>
      </c>
    </row>
    <row r="25027" spans="1:2" x14ac:dyDescent="0.3">
      <c r="A25027" s="3">
        <v>505225</v>
      </c>
      <c r="B25027" s="5" t="s">
        <v>166</v>
      </c>
    </row>
    <row r="25028" spans="1:2" x14ac:dyDescent="0.3">
      <c r="A25028" s="3">
        <v>644831</v>
      </c>
      <c r="B25028" s="5" t="s">
        <v>30</v>
      </c>
    </row>
    <row r="25029" spans="1:2" x14ac:dyDescent="0.3">
      <c r="A25029" s="3">
        <v>644831</v>
      </c>
      <c r="B25029" s="5" t="s">
        <v>2848</v>
      </c>
    </row>
    <row r="25030" spans="1:2" x14ac:dyDescent="0.3">
      <c r="A25030" s="3">
        <v>644831</v>
      </c>
      <c r="B25030" s="5" t="s">
        <v>886</v>
      </c>
    </row>
    <row r="25031" spans="1:2" x14ac:dyDescent="0.3">
      <c r="A25031" s="3">
        <v>653567</v>
      </c>
      <c r="B25031" s="5" t="s">
        <v>329</v>
      </c>
    </row>
    <row r="25032" spans="1:2" x14ac:dyDescent="0.3">
      <c r="A25032" s="3">
        <v>653567</v>
      </c>
      <c r="B25032" s="5" t="s">
        <v>2378</v>
      </c>
    </row>
    <row r="25033" spans="1:2" x14ac:dyDescent="0.3">
      <c r="A25033" s="3">
        <v>682153</v>
      </c>
      <c r="B25033" s="5" t="s">
        <v>2297</v>
      </c>
    </row>
    <row r="25034" spans="1:2" x14ac:dyDescent="0.3">
      <c r="A25034" s="3">
        <v>682153</v>
      </c>
      <c r="B25034" s="5" t="s">
        <v>1139</v>
      </c>
    </row>
    <row r="25035" spans="1:2" x14ac:dyDescent="0.3">
      <c r="A25035" s="3">
        <v>682153</v>
      </c>
      <c r="B25035" s="5" t="s">
        <v>6748</v>
      </c>
    </row>
    <row r="25036" spans="1:2" x14ac:dyDescent="0.3">
      <c r="A25036" s="3">
        <v>682153</v>
      </c>
      <c r="B25036" s="5" t="s">
        <v>2848</v>
      </c>
    </row>
    <row r="25037" spans="1:2" x14ac:dyDescent="0.3">
      <c r="A25037" s="3">
        <v>682153</v>
      </c>
      <c r="B25037" s="5" t="s">
        <v>2528</v>
      </c>
    </row>
    <row r="25038" spans="1:2" x14ac:dyDescent="0.3">
      <c r="A25038" s="3">
        <v>682153</v>
      </c>
      <c r="B25038" s="5" t="s">
        <v>30</v>
      </c>
    </row>
    <row r="25039" spans="1:2" x14ac:dyDescent="0.3">
      <c r="A25039" s="3">
        <v>520318</v>
      </c>
      <c r="B25039" s="5" t="s">
        <v>49</v>
      </c>
    </row>
    <row r="25040" spans="1:2" x14ac:dyDescent="0.3">
      <c r="A25040" s="3">
        <v>694919</v>
      </c>
      <c r="B25040" s="5" t="s">
        <v>777</v>
      </c>
    </row>
    <row r="25041" spans="1:2" x14ac:dyDescent="0.3">
      <c r="A25041" s="3">
        <v>694919</v>
      </c>
      <c r="B25041" s="5" t="s">
        <v>1246</v>
      </c>
    </row>
    <row r="25042" spans="1:2" x14ac:dyDescent="0.3">
      <c r="A25042" s="3">
        <v>694919</v>
      </c>
      <c r="B25042" s="5" t="s">
        <v>166</v>
      </c>
    </row>
    <row r="25043" spans="1:2" x14ac:dyDescent="0.3">
      <c r="A25043" s="3">
        <v>594669</v>
      </c>
      <c r="B25043" s="5" t="s">
        <v>777</v>
      </c>
    </row>
    <row r="25044" spans="1:2" x14ac:dyDescent="0.3">
      <c r="A25044" s="3">
        <v>594669</v>
      </c>
      <c r="B25044" s="5" t="s">
        <v>1139</v>
      </c>
    </row>
    <row r="25045" spans="1:2" x14ac:dyDescent="0.3">
      <c r="A25045" s="3">
        <v>594669</v>
      </c>
      <c r="B25045" s="5" t="s">
        <v>166</v>
      </c>
    </row>
    <row r="25046" spans="1:2" x14ac:dyDescent="0.3">
      <c r="A25046" s="3">
        <v>673737</v>
      </c>
      <c r="B25046" s="5" t="s">
        <v>6748</v>
      </c>
    </row>
    <row r="25047" spans="1:2" x14ac:dyDescent="0.3">
      <c r="A25047" s="3">
        <v>673737</v>
      </c>
      <c r="B25047" s="5" t="s">
        <v>49</v>
      </c>
    </row>
    <row r="25048" spans="1:2" x14ac:dyDescent="0.3">
      <c r="A25048" s="3">
        <v>480857</v>
      </c>
      <c r="B25048" s="5" t="s">
        <v>49</v>
      </c>
    </row>
    <row r="25049" spans="1:2" x14ac:dyDescent="0.3">
      <c r="A25049" s="3">
        <v>480857</v>
      </c>
      <c r="B25049" s="5" t="s">
        <v>886</v>
      </c>
    </row>
    <row r="25050" spans="1:2" x14ac:dyDescent="0.3">
      <c r="A25050" s="3">
        <v>480857</v>
      </c>
      <c r="B25050" s="5" t="s">
        <v>7548</v>
      </c>
    </row>
    <row r="25051" spans="1:2" x14ac:dyDescent="0.3">
      <c r="A25051" s="3">
        <v>563067</v>
      </c>
      <c r="B25051" s="5" t="s">
        <v>7548</v>
      </c>
    </row>
    <row r="25052" spans="1:2" x14ac:dyDescent="0.3">
      <c r="A25052" s="3">
        <v>563067</v>
      </c>
      <c r="B25052" s="5" t="s">
        <v>49</v>
      </c>
    </row>
    <row r="25053" spans="1:2" x14ac:dyDescent="0.3">
      <c r="A25053" s="3">
        <v>563067</v>
      </c>
      <c r="B25053" s="5" t="s">
        <v>777</v>
      </c>
    </row>
    <row r="25054" spans="1:2" x14ac:dyDescent="0.3">
      <c r="A25054" s="3">
        <v>589970</v>
      </c>
      <c r="B25054" s="5" t="s">
        <v>30</v>
      </c>
    </row>
    <row r="25055" spans="1:2" x14ac:dyDescent="0.3">
      <c r="A25055" s="3">
        <v>734367</v>
      </c>
      <c r="B25055" s="5" t="s">
        <v>49</v>
      </c>
    </row>
    <row r="25056" spans="1:2" x14ac:dyDescent="0.3">
      <c r="A25056" s="3">
        <v>734367</v>
      </c>
      <c r="B25056" s="5" t="s">
        <v>886</v>
      </c>
    </row>
    <row r="25057" spans="1:2" x14ac:dyDescent="0.3">
      <c r="A25057" s="3">
        <v>615115</v>
      </c>
      <c r="B25057" s="5" t="s">
        <v>166</v>
      </c>
    </row>
    <row r="25058" spans="1:2" x14ac:dyDescent="0.3">
      <c r="A25058" s="3">
        <v>615115</v>
      </c>
      <c r="B25058" s="5" t="s">
        <v>7548</v>
      </c>
    </row>
    <row r="25059" spans="1:2" x14ac:dyDescent="0.3">
      <c r="A25059" s="3">
        <v>615115</v>
      </c>
      <c r="B25059" s="5" t="s">
        <v>49</v>
      </c>
    </row>
    <row r="25060" spans="1:2" x14ac:dyDescent="0.3">
      <c r="A25060" s="3">
        <v>733156</v>
      </c>
      <c r="B25060" s="5" t="s">
        <v>166</v>
      </c>
    </row>
    <row r="25061" spans="1:2" x14ac:dyDescent="0.3">
      <c r="A25061" s="3">
        <v>733156</v>
      </c>
      <c r="B25061" s="5" t="s">
        <v>468</v>
      </c>
    </row>
    <row r="25062" spans="1:2" x14ac:dyDescent="0.3">
      <c r="A25062" s="3">
        <v>635918</v>
      </c>
      <c r="B25062" s="5" t="s">
        <v>30</v>
      </c>
    </row>
    <row r="25063" spans="1:2" x14ac:dyDescent="0.3">
      <c r="A25063" s="3">
        <v>635918</v>
      </c>
      <c r="B25063" s="5" t="s">
        <v>49</v>
      </c>
    </row>
    <row r="25064" spans="1:2" x14ac:dyDescent="0.3">
      <c r="A25064" s="3">
        <v>635918</v>
      </c>
      <c r="B25064" s="5" t="s">
        <v>886</v>
      </c>
    </row>
    <row r="25065" spans="1:2" x14ac:dyDescent="0.3">
      <c r="A25065" s="3">
        <v>652962</v>
      </c>
      <c r="B25065" s="5" t="s">
        <v>30</v>
      </c>
    </row>
    <row r="25066" spans="1:2" x14ac:dyDescent="0.3">
      <c r="A25066" s="3">
        <v>652962</v>
      </c>
      <c r="B25066" s="5" t="s">
        <v>49</v>
      </c>
    </row>
    <row r="25067" spans="1:2" x14ac:dyDescent="0.3">
      <c r="A25067" s="3">
        <v>683287</v>
      </c>
      <c r="B25067" s="5" t="s">
        <v>30</v>
      </c>
    </row>
    <row r="25068" spans="1:2" x14ac:dyDescent="0.3">
      <c r="A25068" s="3">
        <v>683287</v>
      </c>
      <c r="B25068" s="5" t="s">
        <v>19406</v>
      </c>
    </row>
    <row r="25069" spans="1:2" x14ac:dyDescent="0.3">
      <c r="A25069" s="3">
        <v>852878</v>
      </c>
      <c r="B25069" s="5" t="s">
        <v>49</v>
      </c>
    </row>
    <row r="25070" spans="1:2" x14ac:dyDescent="0.3">
      <c r="A25070" s="3">
        <v>852878</v>
      </c>
      <c r="B25070" s="5" t="s">
        <v>886</v>
      </c>
    </row>
    <row r="25071" spans="1:2" x14ac:dyDescent="0.3">
      <c r="A25071" s="3">
        <v>505379</v>
      </c>
      <c r="B25071" s="5" t="s">
        <v>886</v>
      </c>
    </row>
    <row r="25072" spans="1:2" x14ac:dyDescent="0.3">
      <c r="A25072" s="3">
        <v>505379</v>
      </c>
      <c r="B25072" s="5" t="s">
        <v>49</v>
      </c>
    </row>
    <row r="25073" spans="1:2" x14ac:dyDescent="0.3">
      <c r="A25073" s="3">
        <v>505379</v>
      </c>
      <c r="B25073" s="5" t="s">
        <v>6631</v>
      </c>
    </row>
    <row r="25074" spans="1:2" x14ac:dyDescent="0.3">
      <c r="A25074" s="3">
        <v>505379</v>
      </c>
      <c r="B25074" s="5" t="s">
        <v>166</v>
      </c>
    </row>
    <row r="25075" spans="1:2" x14ac:dyDescent="0.3">
      <c r="A25075" s="3">
        <v>714375</v>
      </c>
      <c r="B25075" s="5" t="s">
        <v>166</v>
      </c>
    </row>
    <row r="25076" spans="1:2" x14ac:dyDescent="0.3">
      <c r="A25076" s="3">
        <v>741067</v>
      </c>
      <c r="B25076" s="5" t="s">
        <v>777</v>
      </c>
    </row>
    <row r="25077" spans="1:2" x14ac:dyDescent="0.3">
      <c r="A25077" s="3">
        <v>741067</v>
      </c>
      <c r="B25077" s="5" t="s">
        <v>49</v>
      </c>
    </row>
    <row r="25078" spans="1:2" x14ac:dyDescent="0.3">
      <c r="A25078" s="3">
        <v>560391</v>
      </c>
      <c r="B25078" s="5" t="s">
        <v>49</v>
      </c>
    </row>
    <row r="25079" spans="1:2" x14ac:dyDescent="0.3">
      <c r="A25079" s="3">
        <v>560391</v>
      </c>
      <c r="B25079" s="5" t="s">
        <v>30</v>
      </c>
    </row>
    <row r="25080" spans="1:2" x14ac:dyDescent="0.3">
      <c r="A25080" s="3">
        <v>660330</v>
      </c>
      <c r="B25080" s="5" t="s">
        <v>49</v>
      </c>
    </row>
    <row r="25081" spans="1:2" x14ac:dyDescent="0.3">
      <c r="A25081" s="3">
        <v>701121</v>
      </c>
      <c r="B25081" s="5" t="s">
        <v>468</v>
      </c>
    </row>
    <row r="25082" spans="1:2" x14ac:dyDescent="0.3">
      <c r="A25082" s="3">
        <v>701121</v>
      </c>
      <c r="B25082" s="5" t="s">
        <v>166</v>
      </c>
    </row>
    <row r="25083" spans="1:2" x14ac:dyDescent="0.3">
      <c r="A25083" s="3">
        <v>646593</v>
      </c>
      <c r="B25083" s="5" t="s">
        <v>166</v>
      </c>
    </row>
    <row r="25084" spans="1:2" x14ac:dyDescent="0.3">
      <c r="A25084" s="3">
        <v>646593</v>
      </c>
      <c r="B25084" s="5" t="s">
        <v>1246</v>
      </c>
    </row>
    <row r="25085" spans="1:2" x14ac:dyDescent="0.3">
      <c r="A25085" s="3">
        <v>646593</v>
      </c>
      <c r="B25085" s="5" t="s">
        <v>6631</v>
      </c>
    </row>
    <row r="25086" spans="1:2" x14ac:dyDescent="0.3">
      <c r="A25086" s="3">
        <v>597156</v>
      </c>
      <c r="B25086" s="5" t="s">
        <v>49</v>
      </c>
    </row>
    <row r="25087" spans="1:2" x14ac:dyDescent="0.3">
      <c r="A25087" s="3">
        <v>732713</v>
      </c>
      <c r="B25087" s="5" t="s">
        <v>6631</v>
      </c>
    </row>
    <row r="25088" spans="1:2" x14ac:dyDescent="0.3">
      <c r="A25088" s="3">
        <v>732713</v>
      </c>
      <c r="B25088" s="5" t="s">
        <v>166</v>
      </c>
    </row>
    <row r="25089" spans="1:2" x14ac:dyDescent="0.3">
      <c r="A25089" s="3">
        <v>732713</v>
      </c>
      <c r="B25089" s="5" t="s">
        <v>468</v>
      </c>
    </row>
    <row r="25090" spans="1:2" x14ac:dyDescent="0.3">
      <c r="A25090" s="3">
        <v>816614</v>
      </c>
      <c r="B25090" s="5" t="s">
        <v>777</v>
      </c>
    </row>
    <row r="25091" spans="1:2" x14ac:dyDescent="0.3">
      <c r="A25091" s="3">
        <v>665488</v>
      </c>
      <c r="B25091" s="5" t="s">
        <v>30</v>
      </c>
    </row>
    <row r="25092" spans="1:2" x14ac:dyDescent="0.3">
      <c r="A25092" s="3">
        <v>616251</v>
      </c>
      <c r="B25092" s="5" t="s">
        <v>30</v>
      </c>
    </row>
    <row r="25093" spans="1:2" x14ac:dyDescent="0.3">
      <c r="A25093" s="3">
        <v>616251</v>
      </c>
      <c r="B25093" s="5" t="s">
        <v>886</v>
      </c>
    </row>
    <row r="25094" spans="1:2" x14ac:dyDescent="0.3">
      <c r="A25094" s="3">
        <v>694939</v>
      </c>
      <c r="B25094" s="5" t="s">
        <v>886</v>
      </c>
    </row>
    <row r="25095" spans="1:2" x14ac:dyDescent="0.3">
      <c r="A25095" s="3">
        <v>664046</v>
      </c>
      <c r="B25095" s="5" t="s">
        <v>886</v>
      </c>
    </row>
    <row r="25096" spans="1:2" x14ac:dyDescent="0.3">
      <c r="A25096" s="3">
        <v>671502</v>
      </c>
      <c r="B25096" s="5" t="s">
        <v>886</v>
      </c>
    </row>
    <row r="25097" spans="1:2" x14ac:dyDescent="0.3">
      <c r="A25097" s="3">
        <v>738215</v>
      </c>
      <c r="B25097" s="5" t="s">
        <v>2297</v>
      </c>
    </row>
    <row r="25098" spans="1:2" x14ac:dyDescent="0.3">
      <c r="A25098" s="3">
        <v>738215</v>
      </c>
      <c r="B25098" s="5" t="s">
        <v>2378</v>
      </c>
    </row>
    <row r="25099" spans="1:2" x14ac:dyDescent="0.3">
      <c r="A25099" s="3">
        <v>738215</v>
      </c>
      <c r="B25099" s="5" t="s">
        <v>6748</v>
      </c>
    </row>
    <row r="25100" spans="1:2" x14ac:dyDescent="0.3">
      <c r="A25100" s="3">
        <v>618354</v>
      </c>
      <c r="B25100" s="5" t="s">
        <v>2297</v>
      </c>
    </row>
    <row r="25101" spans="1:2" x14ac:dyDescent="0.3">
      <c r="A25101" s="3">
        <v>618354</v>
      </c>
      <c r="B25101" s="5" t="s">
        <v>777</v>
      </c>
    </row>
    <row r="25102" spans="1:2" x14ac:dyDescent="0.3">
      <c r="A25102" s="3">
        <v>618354</v>
      </c>
      <c r="B25102" s="5" t="s">
        <v>2528</v>
      </c>
    </row>
    <row r="25103" spans="1:2" x14ac:dyDescent="0.3">
      <c r="A25103" s="3">
        <v>521007</v>
      </c>
      <c r="B25103" s="5" t="s">
        <v>30</v>
      </c>
    </row>
    <row r="25104" spans="1:2" x14ac:dyDescent="0.3">
      <c r="A25104" s="3">
        <v>521007</v>
      </c>
      <c r="B25104" s="5" t="s">
        <v>2528</v>
      </c>
    </row>
    <row r="25105" spans="1:2" x14ac:dyDescent="0.3">
      <c r="A25105" s="3">
        <v>521007</v>
      </c>
      <c r="B25105" s="5" t="s">
        <v>886</v>
      </c>
    </row>
    <row r="25106" spans="1:2" x14ac:dyDescent="0.3">
      <c r="A25106" s="3">
        <v>660637</v>
      </c>
      <c r="B25106" s="5" t="s">
        <v>49</v>
      </c>
    </row>
    <row r="25107" spans="1:2" x14ac:dyDescent="0.3">
      <c r="A25107" s="3">
        <v>660637</v>
      </c>
      <c r="B25107" s="5" t="s">
        <v>7548</v>
      </c>
    </row>
    <row r="25108" spans="1:2" x14ac:dyDescent="0.3">
      <c r="A25108" s="3">
        <v>724890</v>
      </c>
      <c r="B25108" s="5" t="s">
        <v>886</v>
      </c>
    </row>
    <row r="25109" spans="1:2" x14ac:dyDescent="0.3">
      <c r="A25109" s="3">
        <v>565379</v>
      </c>
      <c r="B25109" s="5" t="s">
        <v>49</v>
      </c>
    </row>
    <row r="25110" spans="1:2" x14ac:dyDescent="0.3">
      <c r="A25110" s="3">
        <v>565379</v>
      </c>
      <c r="B25110" s="5" t="s">
        <v>886</v>
      </c>
    </row>
    <row r="25111" spans="1:2" x14ac:dyDescent="0.3">
      <c r="A25111" s="3">
        <v>539181</v>
      </c>
      <c r="B25111" s="5" t="s">
        <v>468</v>
      </c>
    </row>
    <row r="25112" spans="1:2" x14ac:dyDescent="0.3">
      <c r="A25112" s="3">
        <v>539181</v>
      </c>
      <c r="B25112" s="5" t="s">
        <v>6631</v>
      </c>
    </row>
    <row r="25113" spans="1:2" x14ac:dyDescent="0.3">
      <c r="A25113" s="3">
        <v>721452</v>
      </c>
      <c r="B25113" s="5" t="s">
        <v>777</v>
      </c>
    </row>
    <row r="25114" spans="1:2" x14ac:dyDescent="0.3">
      <c r="A25114" s="3">
        <v>721452</v>
      </c>
      <c r="B25114" s="5" t="s">
        <v>166</v>
      </c>
    </row>
    <row r="25115" spans="1:2" x14ac:dyDescent="0.3">
      <c r="A25115" s="3">
        <v>627290</v>
      </c>
      <c r="B25115" s="5" t="s">
        <v>468</v>
      </c>
    </row>
    <row r="25116" spans="1:2" x14ac:dyDescent="0.3">
      <c r="A25116" s="3">
        <v>451184</v>
      </c>
      <c r="B25116" s="5" t="s">
        <v>49</v>
      </c>
    </row>
    <row r="25117" spans="1:2" x14ac:dyDescent="0.3">
      <c r="A25117" s="3">
        <v>451184</v>
      </c>
      <c r="B25117" s="5" t="s">
        <v>7548</v>
      </c>
    </row>
    <row r="25118" spans="1:2" x14ac:dyDescent="0.3">
      <c r="A25118" s="3">
        <v>451184</v>
      </c>
      <c r="B25118" s="5" t="s">
        <v>166</v>
      </c>
    </row>
    <row r="25119" spans="1:2" x14ac:dyDescent="0.3">
      <c r="A25119" s="3">
        <v>644090</v>
      </c>
      <c r="B25119" s="5" t="s">
        <v>886</v>
      </c>
    </row>
    <row r="25120" spans="1:2" x14ac:dyDescent="0.3">
      <c r="A25120" s="3">
        <v>644090</v>
      </c>
      <c r="B25120" s="5" t="s">
        <v>30</v>
      </c>
    </row>
    <row r="25121" spans="1:2" x14ac:dyDescent="0.3">
      <c r="A25121" s="3">
        <v>679057</v>
      </c>
      <c r="B25121" s="5" t="s">
        <v>886</v>
      </c>
    </row>
    <row r="25122" spans="1:2" x14ac:dyDescent="0.3">
      <c r="A25122" s="3">
        <v>686142</v>
      </c>
      <c r="B25122" s="5" t="s">
        <v>49</v>
      </c>
    </row>
    <row r="25123" spans="1:2" x14ac:dyDescent="0.3">
      <c r="A25123" s="3">
        <v>686142</v>
      </c>
      <c r="B25123" s="5" t="s">
        <v>886</v>
      </c>
    </row>
    <row r="25124" spans="1:2" x14ac:dyDescent="0.3">
      <c r="A25124" s="3">
        <v>632666</v>
      </c>
      <c r="B25124" s="5" t="s">
        <v>49</v>
      </c>
    </row>
    <row r="25125" spans="1:2" x14ac:dyDescent="0.3">
      <c r="A25125" s="3">
        <v>632666</v>
      </c>
      <c r="B25125" s="5" t="s">
        <v>30</v>
      </c>
    </row>
    <row r="25126" spans="1:2" x14ac:dyDescent="0.3">
      <c r="A25126" s="3">
        <v>638045</v>
      </c>
      <c r="B25126" s="5" t="s">
        <v>166</v>
      </c>
    </row>
    <row r="25127" spans="1:2" x14ac:dyDescent="0.3">
      <c r="A25127" s="3">
        <v>638045</v>
      </c>
      <c r="B25127" s="5" t="s">
        <v>468</v>
      </c>
    </row>
    <row r="25128" spans="1:2" x14ac:dyDescent="0.3">
      <c r="A25128" s="3">
        <v>670327</v>
      </c>
      <c r="B25128" s="5" t="s">
        <v>886</v>
      </c>
    </row>
    <row r="25129" spans="1:2" x14ac:dyDescent="0.3">
      <c r="A25129" s="3">
        <v>670327</v>
      </c>
      <c r="B25129" s="5" t="s">
        <v>30</v>
      </c>
    </row>
    <row r="25130" spans="1:2" x14ac:dyDescent="0.3">
      <c r="A25130" s="3">
        <v>670327</v>
      </c>
      <c r="B25130" s="5" t="s">
        <v>2297</v>
      </c>
    </row>
    <row r="25131" spans="1:2" x14ac:dyDescent="0.3">
      <c r="A25131" s="3">
        <v>755401</v>
      </c>
      <c r="B25131" s="5" t="s">
        <v>777</v>
      </c>
    </row>
    <row r="25132" spans="1:2" x14ac:dyDescent="0.3">
      <c r="A25132" s="3">
        <v>755401</v>
      </c>
      <c r="B25132" s="5" t="s">
        <v>49</v>
      </c>
    </row>
    <row r="25133" spans="1:2" x14ac:dyDescent="0.3">
      <c r="A25133" s="3">
        <v>755401</v>
      </c>
      <c r="B25133" s="5" t="s">
        <v>1139</v>
      </c>
    </row>
    <row r="25134" spans="1:2" x14ac:dyDescent="0.3">
      <c r="A25134" s="3">
        <v>755401</v>
      </c>
      <c r="B25134" s="5" t="s">
        <v>6631</v>
      </c>
    </row>
    <row r="25135" spans="1:2" x14ac:dyDescent="0.3">
      <c r="A25135" s="3">
        <v>755401</v>
      </c>
      <c r="B25135" s="5" t="s">
        <v>166</v>
      </c>
    </row>
    <row r="25136" spans="1:2" x14ac:dyDescent="0.3">
      <c r="A25136" s="3">
        <v>720755</v>
      </c>
      <c r="B25136" s="5" t="s">
        <v>30</v>
      </c>
    </row>
    <row r="25137" spans="1:2" x14ac:dyDescent="0.3">
      <c r="A25137" s="3">
        <v>720755</v>
      </c>
      <c r="B25137" s="5" t="s">
        <v>49</v>
      </c>
    </row>
    <row r="25138" spans="1:2" x14ac:dyDescent="0.3">
      <c r="A25138" s="3">
        <v>720755</v>
      </c>
      <c r="B25138" s="5" t="s">
        <v>6631</v>
      </c>
    </row>
    <row r="25139" spans="1:2" x14ac:dyDescent="0.3">
      <c r="A25139" s="3">
        <v>589612</v>
      </c>
      <c r="B25139" s="5" t="s">
        <v>7548</v>
      </c>
    </row>
    <row r="25140" spans="1:2" x14ac:dyDescent="0.3">
      <c r="A25140" s="3">
        <v>589612</v>
      </c>
      <c r="B25140" s="5" t="s">
        <v>1246</v>
      </c>
    </row>
    <row r="25141" spans="1:2" x14ac:dyDescent="0.3">
      <c r="A25141" s="3">
        <v>589612</v>
      </c>
      <c r="B25141" s="5" t="s">
        <v>49</v>
      </c>
    </row>
    <row r="25142" spans="1:2" x14ac:dyDescent="0.3">
      <c r="A25142" s="3">
        <v>661935</v>
      </c>
      <c r="B25142" s="5" t="s">
        <v>49</v>
      </c>
    </row>
    <row r="25143" spans="1:2" x14ac:dyDescent="0.3">
      <c r="A25143" s="3">
        <v>661935</v>
      </c>
      <c r="B25143" s="5" t="s">
        <v>886</v>
      </c>
    </row>
    <row r="25144" spans="1:2" x14ac:dyDescent="0.3">
      <c r="A25144" s="3">
        <v>555457</v>
      </c>
      <c r="B25144" s="5" t="s">
        <v>6748</v>
      </c>
    </row>
    <row r="25145" spans="1:2" x14ac:dyDescent="0.3">
      <c r="A25145" s="3">
        <v>555457</v>
      </c>
      <c r="B25145" s="5" t="s">
        <v>2848</v>
      </c>
    </row>
    <row r="25146" spans="1:2" x14ac:dyDescent="0.3">
      <c r="A25146" s="3">
        <v>523366</v>
      </c>
      <c r="B25146" s="5" t="s">
        <v>2297</v>
      </c>
    </row>
    <row r="25147" spans="1:2" x14ac:dyDescent="0.3">
      <c r="A25147" s="3">
        <v>523366</v>
      </c>
      <c r="B25147" s="5" t="s">
        <v>6748</v>
      </c>
    </row>
    <row r="25148" spans="1:2" x14ac:dyDescent="0.3">
      <c r="A25148" s="3">
        <v>523366</v>
      </c>
      <c r="B25148" s="5" t="s">
        <v>1139</v>
      </c>
    </row>
    <row r="25149" spans="1:2" x14ac:dyDescent="0.3">
      <c r="A25149" s="3">
        <v>523366</v>
      </c>
      <c r="B25149" s="5" t="s">
        <v>2848</v>
      </c>
    </row>
    <row r="25150" spans="1:2" x14ac:dyDescent="0.3">
      <c r="A25150" s="3">
        <v>677602</v>
      </c>
      <c r="B25150" s="5" t="s">
        <v>30</v>
      </c>
    </row>
    <row r="25151" spans="1:2" x14ac:dyDescent="0.3">
      <c r="A25151" s="3">
        <v>761563</v>
      </c>
      <c r="B25151" s="5" t="s">
        <v>468</v>
      </c>
    </row>
    <row r="25152" spans="1:2" x14ac:dyDescent="0.3">
      <c r="A25152" s="3">
        <v>761563</v>
      </c>
      <c r="B25152" s="5" t="s">
        <v>49</v>
      </c>
    </row>
    <row r="25153" spans="1:2" x14ac:dyDescent="0.3">
      <c r="A25153" s="3">
        <v>761563</v>
      </c>
      <c r="B25153" s="5" t="s">
        <v>2848</v>
      </c>
    </row>
    <row r="25154" spans="1:2" x14ac:dyDescent="0.3">
      <c r="A25154" s="3">
        <v>526973</v>
      </c>
      <c r="B25154" s="5" t="s">
        <v>166</v>
      </c>
    </row>
    <row r="25155" spans="1:2" x14ac:dyDescent="0.3">
      <c r="A25155" s="3">
        <v>526973</v>
      </c>
      <c r="B25155" s="5" t="s">
        <v>1246</v>
      </c>
    </row>
    <row r="25156" spans="1:2" x14ac:dyDescent="0.3">
      <c r="A25156" s="3">
        <v>682377</v>
      </c>
      <c r="B25156" s="5" t="s">
        <v>777</v>
      </c>
    </row>
    <row r="25157" spans="1:2" x14ac:dyDescent="0.3">
      <c r="A25157" s="3">
        <v>682377</v>
      </c>
      <c r="B25157" s="5" t="s">
        <v>30</v>
      </c>
    </row>
    <row r="25158" spans="1:2" x14ac:dyDescent="0.3">
      <c r="A25158" s="3">
        <v>682377</v>
      </c>
      <c r="B25158" s="5" t="s">
        <v>49</v>
      </c>
    </row>
    <row r="25159" spans="1:2" x14ac:dyDescent="0.3">
      <c r="A25159" s="3">
        <v>606876</v>
      </c>
      <c r="B25159" s="5" t="s">
        <v>30</v>
      </c>
    </row>
    <row r="25160" spans="1:2" x14ac:dyDescent="0.3">
      <c r="A25160" s="3">
        <v>606876</v>
      </c>
      <c r="B25160" s="5" t="s">
        <v>886</v>
      </c>
    </row>
    <row r="25161" spans="1:2" x14ac:dyDescent="0.3">
      <c r="A25161" s="3">
        <v>438396</v>
      </c>
      <c r="B25161" s="5" t="s">
        <v>49</v>
      </c>
    </row>
    <row r="25162" spans="1:2" x14ac:dyDescent="0.3">
      <c r="A25162" s="3">
        <v>438396</v>
      </c>
      <c r="B25162" s="5" t="s">
        <v>166</v>
      </c>
    </row>
    <row r="25163" spans="1:2" x14ac:dyDescent="0.3">
      <c r="A25163" s="3">
        <v>657811</v>
      </c>
      <c r="B25163" s="5" t="s">
        <v>1139</v>
      </c>
    </row>
    <row r="25164" spans="1:2" x14ac:dyDescent="0.3">
      <c r="A25164" s="3">
        <v>657811</v>
      </c>
      <c r="B25164" s="5" t="s">
        <v>6748</v>
      </c>
    </row>
    <row r="25165" spans="1:2" x14ac:dyDescent="0.3">
      <c r="A25165" s="3">
        <v>567970</v>
      </c>
      <c r="B25165" s="5" t="s">
        <v>49</v>
      </c>
    </row>
    <row r="25166" spans="1:2" x14ac:dyDescent="0.3">
      <c r="A25166" s="3">
        <v>567970</v>
      </c>
      <c r="B25166" s="5" t="s">
        <v>6631</v>
      </c>
    </row>
    <row r="25167" spans="1:2" x14ac:dyDescent="0.3">
      <c r="A25167" s="3">
        <v>567970</v>
      </c>
      <c r="B25167" s="5" t="s">
        <v>166</v>
      </c>
    </row>
    <row r="25168" spans="1:2" x14ac:dyDescent="0.3">
      <c r="A25168" s="3">
        <v>567970</v>
      </c>
      <c r="B25168" s="5" t="s">
        <v>7548</v>
      </c>
    </row>
    <row r="25169" spans="1:2" x14ac:dyDescent="0.3">
      <c r="A25169" s="3">
        <v>664423</v>
      </c>
      <c r="B25169" s="5" t="s">
        <v>49</v>
      </c>
    </row>
    <row r="25170" spans="1:2" x14ac:dyDescent="0.3">
      <c r="A25170" s="3">
        <v>664423</v>
      </c>
      <c r="B25170" s="5" t="s">
        <v>310</v>
      </c>
    </row>
    <row r="25171" spans="1:2" x14ac:dyDescent="0.3">
      <c r="A25171" s="3">
        <v>664423</v>
      </c>
      <c r="B25171" s="5" t="s">
        <v>7548</v>
      </c>
    </row>
    <row r="25172" spans="1:2" x14ac:dyDescent="0.3">
      <c r="A25172" s="3">
        <v>673595</v>
      </c>
      <c r="B25172" s="5" t="s">
        <v>2297</v>
      </c>
    </row>
    <row r="25173" spans="1:2" x14ac:dyDescent="0.3">
      <c r="A25173" s="3">
        <v>673595</v>
      </c>
      <c r="B25173" s="5" t="s">
        <v>30</v>
      </c>
    </row>
    <row r="25174" spans="1:2" x14ac:dyDescent="0.3">
      <c r="A25174" s="3">
        <v>673595</v>
      </c>
      <c r="B25174" s="5" t="s">
        <v>6748</v>
      </c>
    </row>
    <row r="25175" spans="1:2" x14ac:dyDescent="0.3">
      <c r="A25175" s="3">
        <v>673595</v>
      </c>
      <c r="B25175" s="5" t="s">
        <v>886</v>
      </c>
    </row>
    <row r="25176" spans="1:2" x14ac:dyDescent="0.3">
      <c r="A25176" s="3">
        <v>567965</v>
      </c>
      <c r="B25176" s="5" t="s">
        <v>49</v>
      </c>
    </row>
    <row r="25177" spans="1:2" x14ac:dyDescent="0.3">
      <c r="A25177" s="3">
        <v>567965</v>
      </c>
      <c r="B25177" s="5" t="s">
        <v>7548</v>
      </c>
    </row>
    <row r="25178" spans="1:2" x14ac:dyDescent="0.3">
      <c r="A25178" s="3">
        <v>567965</v>
      </c>
      <c r="B25178" s="5" t="s">
        <v>30</v>
      </c>
    </row>
    <row r="25179" spans="1:2" x14ac:dyDescent="0.3">
      <c r="A25179" s="3">
        <v>664850</v>
      </c>
      <c r="B25179" s="5" t="s">
        <v>2297</v>
      </c>
    </row>
    <row r="25180" spans="1:2" x14ac:dyDescent="0.3">
      <c r="A25180" s="3">
        <v>664850</v>
      </c>
      <c r="B25180" s="5" t="s">
        <v>6748</v>
      </c>
    </row>
    <row r="25181" spans="1:2" x14ac:dyDescent="0.3">
      <c r="A25181" s="3">
        <v>623958</v>
      </c>
      <c r="B25181" s="5" t="s">
        <v>166</v>
      </c>
    </row>
    <row r="25182" spans="1:2" x14ac:dyDescent="0.3">
      <c r="A25182" s="3">
        <v>624808</v>
      </c>
      <c r="B25182" s="5" t="s">
        <v>30</v>
      </c>
    </row>
    <row r="25183" spans="1:2" x14ac:dyDescent="0.3">
      <c r="A25183" s="3">
        <v>624808</v>
      </c>
      <c r="B25183" s="5" t="s">
        <v>886</v>
      </c>
    </row>
    <row r="25184" spans="1:2" x14ac:dyDescent="0.3">
      <c r="A25184" s="3">
        <v>684700</v>
      </c>
      <c r="B25184" s="5" t="s">
        <v>329</v>
      </c>
    </row>
    <row r="25185" spans="1:2" x14ac:dyDescent="0.3">
      <c r="A25185" s="3">
        <v>620924</v>
      </c>
      <c r="B25185" s="5" t="s">
        <v>777</v>
      </c>
    </row>
    <row r="25186" spans="1:2" x14ac:dyDescent="0.3">
      <c r="A25186" s="3">
        <v>620924</v>
      </c>
      <c r="B25186" s="5" t="s">
        <v>1246</v>
      </c>
    </row>
    <row r="25187" spans="1:2" x14ac:dyDescent="0.3">
      <c r="A25187" s="3">
        <v>588009</v>
      </c>
      <c r="B25187" s="5" t="s">
        <v>49</v>
      </c>
    </row>
    <row r="25188" spans="1:2" x14ac:dyDescent="0.3">
      <c r="A25188" s="3">
        <v>669664</v>
      </c>
      <c r="B25188" s="5" t="s">
        <v>30</v>
      </c>
    </row>
    <row r="25189" spans="1:2" x14ac:dyDescent="0.3">
      <c r="A25189" s="3">
        <v>669664</v>
      </c>
      <c r="B25189" s="5" t="s">
        <v>1139</v>
      </c>
    </row>
    <row r="25190" spans="1:2" x14ac:dyDescent="0.3">
      <c r="A25190" s="3">
        <v>669664</v>
      </c>
      <c r="B25190" s="5" t="s">
        <v>886</v>
      </c>
    </row>
    <row r="25191" spans="1:2" x14ac:dyDescent="0.3">
      <c r="A25191" s="3">
        <v>651881</v>
      </c>
      <c r="B25191" s="5" t="s">
        <v>30</v>
      </c>
    </row>
    <row r="25192" spans="1:2" x14ac:dyDescent="0.3">
      <c r="A25192" s="3">
        <v>651881</v>
      </c>
      <c r="B25192" s="5" t="s">
        <v>49</v>
      </c>
    </row>
    <row r="25193" spans="1:2" x14ac:dyDescent="0.3">
      <c r="A25193" s="3">
        <v>763841</v>
      </c>
      <c r="B25193" s="5" t="s">
        <v>49</v>
      </c>
    </row>
    <row r="25194" spans="1:2" x14ac:dyDescent="0.3">
      <c r="A25194" s="3">
        <v>763841</v>
      </c>
      <c r="B25194" s="5" t="s">
        <v>886</v>
      </c>
    </row>
    <row r="25195" spans="1:2" x14ac:dyDescent="0.3">
      <c r="A25195" s="3">
        <v>599335</v>
      </c>
      <c r="B25195" s="5" t="s">
        <v>30</v>
      </c>
    </row>
    <row r="25196" spans="1:2" x14ac:dyDescent="0.3">
      <c r="A25196" s="3">
        <v>599335</v>
      </c>
      <c r="B25196" s="5" t="s">
        <v>777</v>
      </c>
    </row>
    <row r="25197" spans="1:2" x14ac:dyDescent="0.3">
      <c r="A25197" s="3">
        <v>656563</v>
      </c>
      <c r="B25197" s="5" t="s">
        <v>886</v>
      </c>
    </row>
    <row r="25198" spans="1:2" x14ac:dyDescent="0.3">
      <c r="A25198" s="3">
        <v>656563</v>
      </c>
      <c r="B25198" s="5" t="s">
        <v>30</v>
      </c>
    </row>
    <row r="25199" spans="1:2" x14ac:dyDescent="0.3">
      <c r="A25199" s="3">
        <v>654905</v>
      </c>
      <c r="B25199" s="5" t="s">
        <v>1246</v>
      </c>
    </row>
    <row r="25200" spans="1:2" x14ac:dyDescent="0.3">
      <c r="A25200" s="3">
        <v>654905</v>
      </c>
      <c r="B25200" s="5" t="s">
        <v>49</v>
      </c>
    </row>
    <row r="25201" spans="1:2" x14ac:dyDescent="0.3">
      <c r="A25201" s="3">
        <v>653610</v>
      </c>
      <c r="B25201" s="5" t="s">
        <v>329</v>
      </c>
    </row>
    <row r="25202" spans="1:2" x14ac:dyDescent="0.3">
      <c r="A25202" s="3">
        <v>746039</v>
      </c>
      <c r="B25202" s="5" t="s">
        <v>886</v>
      </c>
    </row>
    <row r="25203" spans="1:2" x14ac:dyDescent="0.3">
      <c r="A25203" s="3">
        <v>746039</v>
      </c>
      <c r="B25203" s="5" t="s">
        <v>19406</v>
      </c>
    </row>
    <row r="25204" spans="1:2" x14ac:dyDescent="0.3">
      <c r="A25204" s="3">
        <v>637053</v>
      </c>
      <c r="B25204" s="5" t="s">
        <v>30</v>
      </c>
    </row>
    <row r="25205" spans="1:2" x14ac:dyDescent="0.3">
      <c r="A25205" s="3">
        <v>637053</v>
      </c>
      <c r="B25205" s="5" t="s">
        <v>49</v>
      </c>
    </row>
    <row r="25206" spans="1:2" x14ac:dyDescent="0.3">
      <c r="A25206" s="3">
        <v>637053</v>
      </c>
      <c r="B25206" s="5" t="s">
        <v>886</v>
      </c>
    </row>
    <row r="25207" spans="1:2" x14ac:dyDescent="0.3">
      <c r="A25207" s="3">
        <v>554371</v>
      </c>
      <c r="B25207" s="5" t="s">
        <v>49</v>
      </c>
    </row>
    <row r="25208" spans="1:2" x14ac:dyDescent="0.3">
      <c r="A25208" s="3">
        <v>554371</v>
      </c>
      <c r="B25208" s="5" t="s">
        <v>30</v>
      </c>
    </row>
    <row r="25209" spans="1:2" x14ac:dyDescent="0.3">
      <c r="A25209" s="3">
        <v>741998</v>
      </c>
      <c r="B25209" s="5" t="s">
        <v>468</v>
      </c>
    </row>
    <row r="25210" spans="1:2" x14ac:dyDescent="0.3">
      <c r="A25210" s="3">
        <v>741998</v>
      </c>
      <c r="B25210" s="5" t="s">
        <v>166</v>
      </c>
    </row>
    <row r="25211" spans="1:2" x14ac:dyDescent="0.3">
      <c r="A25211" s="3">
        <v>741998</v>
      </c>
      <c r="B25211" s="5" t="s">
        <v>49</v>
      </c>
    </row>
    <row r="25212" spans="1:2" x14ac:dyDescent="0.3">
      <c r="A25212" s="3">
        <v>735595</v>
      </c>
      <c r="B25212" s="5" t="s">
        <v>6748</v>
      </c>
    </row>
    <row r="25213" spans="1:2" x14ac:dyDescent="0.3">
      <c r="A25213" s="3">
        <v>735595</v>
      </c>
      <c r="B25213" s="5" t="s">
        <v>2848</v>
      </c>
    </row>
    <row r="25214" spans="1:2" x14ac:dyDescent="0.3">
      <c r="A25214" s="3">
        <v>735595</v>
      </c>
      <c r="B25214" s="5" t="s">
        <v>468</v>
      </c>
    </row>
    <row r="25215" spans="1:2" x14ac:dyDescent="0.3">
      <c r="A25215" s="3">
        <v>681429</v>
      </c>
      <c r="B25215" s="5" t="s">
        <v>468</v>
      </c>
    </row>
    <row r="25216" spans="1:2" x14ac:dyDescent="0.3">
      <c r="A25216" s="3">
        <v>634544</v>
      </c>
      <c r="B25216" s="5" t="s">
        <v>49</v>
      </c>
    </row>
    <row r="25217" spans="1:2" x14ac:dyDescent="0.3">
      <c r="A25217" s="3">
        <v>498402</v>
      </c>
      <c r="B25217" s="5" t="s">
        <v>2378</v>
      </c>
    </row>
    <row r="25218" spans="1:2" x14ac:dyDescent="0.3">
      <c r="A25218" s="3">
        <v>498402</v>
      </c>
      <c r="B25218" s="5" t="s">
        <v>30</v>
      </c>
    </row>
    <row r="25219" spans="1:2" x14ac:dyDescent="0.3">
      <c r="A25219" s="3">
        <v>498402</v>
      </c>
      <c r="B25219" s="5" t="s">
        <v>49</v>
      </c>
    </row>
    <row r="25220" spans="1:2" x14ac:dyDescent="0.3">
      <c r="A25220" s="3">
        <v>498402</v>
      </c>
      <c r="B25220" s="5" t="s">
        <v>6748</v>
      </c>
    </row>
    <row r="25221" spans="1:2" x14ac:dyDescent="0.3">
      <c r="A25221" s="3">
        <v>761163</v>
      </c>
      <c r="B25221" s="5" t="s">
        <v>468</v>
      </c>
    </row>
    <row r="25222" spans="1:2" x14ac:dyDescent="0.3">
      <c r="A25222" s="3">
        <v>753583</v>
      </c>
      <c r="B25222" s="5" t="s">
        <v>329</v>
      </c>
    </row>
    <row r="25223" spans="1:2" x14ac:dyDescent="0.3">
      <c r="A25223" s="3">
        <v>632304</v>
      </c>
      <c r="B25223" s="5" t="s">
        <v>49</v>
      </c>
    </row>
    <row r="25224" spans="1:2" x14ac:dyDescent="0.3">
      <c r="A25224" s="3">
        <v>632304</v>
      </c>
      <c r="B25224" s="5" t="s">
        <v>468</v>
      </c>
    </row>
    <row r="25225" spans="1:2" x14ac:dyDescent="0.3">
      <c r="A25225" s="3">
        <v>632304</v>
      </c>
      <c r="B25225" s="5" t="s">
        <v>6631</v>
      </c>
    </row>
    <row r="25226" spans="1:2" x14ac:dyDescent="0.3">
      <c r="A25226" s="3">
        <v>730497</v>
      </c>
      <c r="B25226" s="5" t="s">
        <v>49</v>
      </c>
    </row>
    <row r="25227" spans="1:2" x14ac:dyDescent="0.3">
      <c r="A25227" s="3">
        <v>730497</v>
      </c>
      <c r="B25227" s="5" t="s">
        <v>886</v>
      </c>
    </row>
    <row r="25228" spans="1:2" x14ac:dyDescent="0.3">
      <c r="A25228" s="3">
        <v>575291</v>
      </c>
      <c r="B25228" s="5" t="s">
        <v>30</v>
      </c>
    </row>
    <row r="25229" spans="1:2" x14ac:dyDescent="0.3">
      <c r="A25229" s="3">
        <v>659983</v>
      </c>
      <c r="B25229" s="5" t="s">
        <v>166</v>
      </c>
    </row>
    <row r="25230" spans="1:2" x14ac:dyDescent="0.3">
      <c r="A25230" s="3">
        <v>659983</v>
      </c>
      <c r="B25230" s="5" t="s">
        <v>49</v>
      </c>
    </row>
    <row r="25231" spans="1:2" x14ac:dyDescent="0.3">
      <c r="A25231" s="3">
        <v>659983</v>
      </c>
      <c r="B25231" s="5" t="s">
        <v>1246</v>
      </c>
    </row>
    <row r="25232" spans="1:2" x14ac:dyDescent="0.3">
      <c r="A25232" s="3">
        <v>454433</v>
      </c>
      <c r="B25232" s="5" t="s">
        <v>6748</v>
      </c>
    </row>
    <row r="25233" spans="1:2" x14ac:dyDescent="0.3">
      <c r="A25233" s="3">
        <v>454433</v>
      </c>
      <c r="B25233" s="5" t="s">
        <v>2848</v>
      </c>
    </row>
    <row r="25234" spans="1:2" x14ac:dyDescent="0.3">
      <c r="A25234" s="3">
        <v>454433</v>
      </c>
      <c r="B25234" s="5" t="s">
        <v>30</v>
      </c>
    </row>
    <row r="25235" spans="1:2" x14ac:dyDescent="0.3">
      <c r="A25235" s="3">
        <v>805627</v>
      </c>
      <c r="B25235" s="5" t="s">
        <v>30</v>
      </c>
    </row>
    <row r="25236" spans="1:2" x14ac:dyDescent="0.3">
      <c r="A25236" s="3">
        <v>805627</v>
      </c>
      <c r="B25236" s="5" t="s">
        <v>2528</v>
      </c>
    </row>
    <row r="25237" spans="1:2" x14ac:dyDescent="0.3">
      <c r="A25237" s="3">
        <v>653247</v>
      </c>
      <c r="B25237" s="5" t="s">
        <v>6748</v>
      </c>
    </row>
    <row r="25238" spans="1:2" x14ac:dyDescent="0.3">
      <c r="A25238" s="3">
        <v>653247</v>
      </c>
      <c r="B25238" s="5" t="s">
        <v>2297</v>
      </c>
    </row>
    <row r="25239" spans="1:2" x14ac:dyDescent="0.3">
      <c r="A25239" s="3">
        <v>653247</v>
      </c>
      <c r="B25239" s="5" t="s">
        <v>2378</v>
      </c>
    </row>
    <row r="25240" spans="1:2" x14ac:dyDescent="0.3">
      <c r="A25240" s="3">
        <v>653247</v>
      </c>
      <c r="B25240" s="5" t="s">
        <v>1139</v>
      </c>
    </row>
    <row r="25241" spans="1:2" x14ac:dyDescent="0.3">
      <c r="A25241" s="3">
        <v>748412</v>
      </c>
      <c r="B25241" s="5" t="s">
        <v>2528</v>
      </c>
    </row>
    <row r="25242" spans="1:2" x14ac:dyDescent="0.3">
      <c r="A25242" s="3">
        <v>748412</v>
      </c>
      <c r="B25242" s="5" t="s">
        <v>166</v>
      </c>
    </row>
    <row r="25243" spans="1:2" x14ac:dyDescent="0.3">
      <c r="A25243" s="3">
        <v>594436</v>
      </c>
      <c r="B25243" s="5" t="s">
        <v>1139</v>
      </c>
    </row>
    <row r="25244" spans="1:2" x14ac:dyDescent="0.3">
      <c r="A25244" s="3">
        <v>594436</v>
      </c>
      <c r="B25244" s="5" t="s">
        <v>6748</v>
      </c>
    </row>
    <row r="25245" spans="1:2" x14ac:dyDescent="0.3">
      <c r="A25245" s="3">
        <v>594436</v>
      </c>
      <c r="B25245" s="5" t="s">
        <v>2848</v>
      </c>
    </row>
    <row r="25246" spans="1:2" x14ac:dyDescent="0.3">
      <c r="A25246" s="3">
        <v>696002</v>
      </c>
      <c r="B25246" s="5" t="s">
        <v>777</v>
      </c>
    </row>
    <row r="25247" spans="1:2" x14ac:dyDescent="0.3">
      <c r="A25247" s="3">
        <v>696002</v>
      </c>
      <c r="B25247" s="5" t="s">
        <v>1246</v>
      </c>
    </row>
    <row r="25248" spans="1:2" x14ac:dyDescent="0.3">
      <c r="A25248" s="3">
        <v>696002</v>
      </c>
      <c r="B25248" s="5" t="s">
        <v>166</v>
      </c>
    </row>
    <row r="25249" spans="1:2" x14ac:dyDescent="0.3">
      <c r="A25249" s="3">
        <v>708336</v>
      </c>
      <c r="B25249" s="5" t="s">
        <v>468</v>
      </c>
    </row>
    <row r="25250" spans="1:2" x14ac:dyDescent="0.3">
      <c r="A25250" s="3">
        <v>655363</v>
      </c>
      <c r="B25250" s="5" t="s">
        <v>468</v>
      </c>
    </row>
    <row r="25251" spans="1:2" x14ac:dyDescent="0.3">
      <c r="A25251" s="3">
        <v>655363</v>
      </c>
      <c r="B25251" s="5" t="s">
        <v>6631</v>
      </c>
    </row>
    <row r="25252" spans="1:2" x14ac:dyDescent="0.3">
      <c r="A25252" s="3">
        <v>655363</v>
      </c>
      <c r="B25252" s="5" t="s">
        <v>166</v>
      </c>
    </row>
    <row r="25253" spans="1:2" x14ac:dyDescent="0.3">
      <c r="A25253" s="3">
        <v>780154</v>
      </c>
      <c r="B25253" s="5" t="s">
        <v>30</v>
      </c>
    </row>
    <row r="25254" spans="1:2" x14ac:dyDescent="0.3">
      <c r="A25254" s="3">
        <v>780154</v>
      </c>
      <c r="B25254" s="5" t="s">
        <v>49</v>
      </c>
    </row>
    <row r="25255" spans="1:2" x14ac:dyDescent="0.3">
      <c r="A25255" s="3">
        <v>780154</v>
      </c>
      <c r="B25255" s="5" t="s">
        <v>166</v>
      </c>
    </row>
    <row r="25256" spans="1:2" x14ac:dyDescent="0.3">
      <c r="A25256" s="3">
        <v>643612</v>
      </c>
      <c r="B25256" s="5" t="s">
        <v>1246</v>
      </c>
    </row>
    <row r="25257" spans="1:2" x14ac:dyDescent="0.3">
      <c r="A25257" s="3">
        <v>643612</v>
      </c>
      <c r="B25257" s="5" t="s">
        <v>49</v>
      </c>
    </row>
    <row r="25258" spans="1:2" x14ac:dyDescent="0.3">
      <c r="A25258" s="3">
        <v>664698</v>
      </c>
      <c r="B25258" s="5" t="s">
        <v>30</v>
      </c>
    </row>
    <row r="25259" spans="1:2" x14ac:dyDescent="0.3">
      <c r="A25259" s="3">
        <v>664698</v>
      </c>
      <c r="B25259" s="5" t="s">
        <v>49</v>
      </c>
    </row>
    <row r="25260" spans="1:2" x14ac:dyDescent="0.3">
      <c r="A25260" s="3">
        <v>840283</v>
      </c>
      <c r="B25260" s="5" t="s">
        <v>49</v>
      </c>
    </row>
    <row r="25261" spans="1:2" x14ac:dyDescent="0.3">
      <c r="A25261" s="3">
        <v>840283</v>
      </c>
      <c r="B25261" s="5" t="s">
        <v>7548</v>
      </c>
    </row>
    <row r="25262" spans="1:2" x14ac:dyDescent="0.3">
      <c r="A25262" s="3">
        <v>840283</v>
      </c>
      <c r="B25262" s="5" t="s">
        <v>310</v>
      </c>
    </row>
    <row r="25263" spans="1:2" x14ac:dyDescent="0.3">
      <c r="A25263" s="3">
        <v>550524</v>
      </c>
      <c r="B25263" s="5" t="s">
        <v>49</v>
      </c>
    </row>
    <row r="25264" spans="1:2" x14ac:dyDescent="0.3">
      <c r="A25264" s="3">
        <v>550524</v>
      </c>
      <c r="B25264" s="5" t="s">
        <v>886</v>
      </c>
    </row>
    <row r="25265" spans="1:2" x14ac:dyDescent="0.3">
      <c r="A25265" s="3">
        <v>759213</v>
      </c>
      <c r="B25265" s="5" t="s">
        <v>166</v>
      </c>
    </row>
    <row r="25266" spans="1:2" x14ac:dyDescent="0.3">
      <c r="A25266" s="3">
        <v>759213</v>
      </c>
      <c r="B25266" s="5" t="s">
        <v>468</v>
      </c>
    </row>
    <row r="25267" spans="1:2" x14ac:dyDescent="0.3">
      <c r="A25267" s="3">
        <v>978395</v>
      </c>
      <c r="B25267" s="5" t="s">
        <v>2378</v>
      </c>
    </row>
    <row r="25268" spans="1:2" x14ac:dyDescent="0.3">
      <c r="A25268" s="3">
        <v>978395</v>
      </c>
      <c r="B25268" s="5" t="s">
        <v>1139</v>
      </c>
    </row>
    <row r="25269" spans="1:2" x14ac:dyDescent="0.3">
      <c r="A25269" s="3">
        <v>978395</v>
      </c>
      <c r="B25269" s="5" t="s">
        <v>49</v>
      </c>
    </row>
    <row r="25270" spans="1:2" x14ac:dyDescent="0.3">
      <c r="A25270" s="3">
        <v>759001</v>
      </c>
      <c r="B25270" s="5" t="s">
        <v>49</v>
      </c>
    </row>
    <row r="25271" spans="1:2" x14ac:dyDescent="0.3">
      <c r="A25271" s="3">
        <v>761584</v>
      </c>
      <c r="B25271" s="5" t="s">
        <v>886</v>
      </c>
    </row>
    <row r="25272" spans="1:2" x14ac:dyDescent="0.3">
      <c r="A25272" s="3">
        <v>741689</v>
      </c>
      <c r="B25272" s="5" t="s">
        <v>49</v>
      </c>
    </row>
    <row r="25273" spans="1:2" x14ac:dyDescent="0.3">
      <c r="A25273" s="3">
        <v>579792</v>
      </c>
      <c r="B25273" s="5" t="s">
        <v>30</v>
      </c>
    </row>
    <row r="25274" spans="1:2" x14ac:dyDescent="0.3">
      <c r="A25274" s="3">
        <v>579792</v>
      </c>
      <c r="B25274" s="5" t="s">
        <v>886</v>
      </c>
    </row>
    <row r="25275" spans="1:2" x14ac:dyDescent="0.3">
      <c r="A25275" s="3">
        <v>653578</v>
      </c>
      <c r="B25275" s="5" t="s">
        <v>329</v>
      </c>
    </row>
    <row r="25276" spans="1:2" x14ac:dyDescent="0.3">
      <c r="A25276" s="3">
        <v>698963</v>
      </c>
      <c r="B25276" s="5" t="s">
        <v>886</v>
      </c>
    </row>
    <row r="25277" spans="1:2" x14ac:dyDescent="0.3">
      <c r="A25277" s="3">
        <v>687156</v>
      </c>
      <c r="B25277" s="5" t="s">
        <v>329</v>
      </c>
    </row>
    <row r="25278" spans="1:2" x14ac:dyDescent="0.3">
      <c r="A25278" s="3">
        <v>614292</v>
      </c>
      <c r="B25278" s="5" t="s">
        <v>49</v>
      </c>
    </row>
    <row r="25279" spans="1:2" x14ac:dyDescent="0.3">
      <c r="A25279" s="3">
        <v>653569</v>
      </c>
      <c r="B25279" s="5" t="s">
        <v>30</v>
      </c>
    </row>
    <row r="25280" spans="1:2" x14ac:dyDescent="0.3">
      <c r="A25280" s="3">
        <v>653569</v>
      </c>
      <c r="B25280" s="5" t="s">
        <v>2528</v>
      </c>
    </row>
    <row r="25281" spans="1:2" x14ac:dyDescent="0.3">
      <c r="A25281" s="3">
        <v>598133</v>
      </c>
      <c r="B25281" s="5" t="s">
        <v>30</v>
      </c>
    </row>
    <row r="25282" spans="1:2" x14ac:dyDescent="0.3">
      <c r="A25282" s="3">
        <v>695596</v>
      </c>
      <c r="B25282" s="5" t="s">
        <v>30</v>
      </c>
    </row>
    <row r="25283" spans="1:2" x14ac:dyDescent="0.3">
      <c r="A25283" s="3">
        <v>550440</v>
      </c>
      <c r="B25283" s="5" t="s">
        <v>6748</v>
      </c>
    </row>
    <row r="25284" spans="1:2" x14ac:dyDescent="0.3">
      <c r="A25284" s="3">
        <v>550440</v>
      </c>
      <c r="B25284" s="5" t="s">
        <v>6631</v>
      </c>
    </row>
    <row r="25285" spans="1:2" x14ac:dyDescent="0.3">
      <c r="A25285" s="3">
        <v>550440</v>
      </c>
      <c r="B25285" s="5" t="s">
        <v>30</v>
      </c>
    </row>
    <row r="25286" spans="1:2" x14ac:dyDescent="0.3">
      <c r="A25286" s="3">
        <v>550440</v>
      </c>
      <c r="B25286" s="5" t="s">
        <v>2848</v>
      </c>
    </row>
    <row r="25287" spans="1:2" x14ac:dyDescent="0.3">
      <c r="A25287" s="3">
        <v>704876</v>
      </c>
      <c r="B25287" s="5" t="s">
        <v>886</v>
      </c>
    </row>
    <row r="25288" spans="1:2" x14ac:dyDescent="0.3">
      <c r="A25288" s="3">
        <v>695568</v>
      </c>
      <c r="B25288" s="5" t="s">
        <v>49</v>
      </c>
    </row>
    <row r="25289" spans="1:2" x14ac:dyDescent="0.3">
      <c r="A25289" s="3">
        <v>552687</v>
      </c>
      <c r="B25289" s="5" t="s">
        <v>30</v>
      </c>
    </row>
    <row r="25290" spans="1:2" x14ac:dyDescent="0.3">
      <c r="A25290" s="3">
        <v>552687</v>
      </c>
      <c r="B25290" s="5" t="s">
        <v>886</v>
      </c>
    </row>
    <row r="25291" spans="1:2" x14ac:dyDescent="0.3">
      <c r="A25291" s="3">
        <v>552687</v>
      </c>
      <c r="B25291" s="5" t="s">
        <v>2378</v>
      </c>
    </row>
    <row r="25292" spans="1:2" x14ac:dyDescent="0.3">
      <c r="A25292" s="3">
        <v>741592</v>
      </c>
      <c r="B25292" s="5" t="s">
        <v>468</v>
      </c>
    </row>
    <row r="25293" spans="1:2" x14ac:dyDescent="0.3">
      <c r="A25293" s="3">
        <v>741592</v>
      </c>
      <c r="B25293" s="5" t="s">
        <v>2528</v>
      </c>
    </row>
    <row r="25294" spans="1:2" x14ac:dyDescent="0.3">
      <c r="A25294" s="3">
        <v>741592</v>
      </c>
      <c r="B25294" s="5" t="s">
        <v>30</v>
      </c>
    </row>
    <row r="25295" spans="1:2" x14ac:dyDescent="0.3">
      <c r="A25295" s="3">
        <v>674607</v>
      </c>
      <c r="B25295" s="5" t="s">
        <v>166</v>
      </c>
    </row>
    <row r="25296" spans="1:2" x14ac:dyDescent="0.3">
      <c r="A25296" s="3">
        <v>662401</v>
      </c>
      <c r="B25296" s="5" t="s">
        <v>49</v>
      </c>
    </row>
    <row r="25297" spans="1:2" x14ac:dyDescent="0.3">
      <c r="A25297" s="3">
        <v>692969</v>
      </c>
      <c r="B25297" s="5" t="s">
        <v>49</v>
      </c>
    </row>
    <row r="25298" spans="1:2" x14ac:dyDescent="0.3">
      <c r="A25298" s="3">
        <v>692969</v>
      </c>
      <c r="B25298" s="5" t="s">
        <v>468</v>
      </c>
    </row>
    <row r="25299" spans="1:2" x14ac:dyDescent="0.3">
      <c r="A25299" s="3">
        <v>692969</v>
      </c>
      <c r="B25299" s="5" t="s">
        <v>166</v>
      </c>
    </row>
    <row r="25300" spans="1:2" x14ac:dyDescent="0.3">
      <c r="A25300" s="3">
        <v>691812</v>
      </c>
      <c r="B25300" s="5" t="s">
        <v>166</v>
      </c>
    </row>
    <row r="25301" spans="1:2" x14ac:dyDescent="0.3">
      <c r="A25301" s="3">
        <v>691812</v>
      </c>
      <c r="B25301" s="5" t="s">
        <v>1246</v>
      </c>
    </row>
    <row r="25302" spans="1:2" x14ac:dyDescent="0.3">
      <c r="A25302" s="3">
        <v>691812</v>
      </c>
      <c r="B25302" s="5" t="s">
        <v>49</v>
      </c>
    </row>
    <row r="25303" spans="1:2" x14ac:dyDescent="0.3">
      <c r="A25303" s="3">
        <v>691812</v>
      </c>
      <c r="B25303" s="5" t="s">
        <v>777</v>
      </c>
    </row>
    <row r="25304" spans="1:2" x14ac:dyDescent="0.3">
      <c r="A25304" s="3">
        <v>585257</v>
      </c>
      <c r="B25304" s="5" t="s">
        <v>777</v>
      </c>
    </row>
    <row r="25305" spans="1:2" x14ac:dyDescent="0.3">
      <c r="A25305" s="3">
        <v>585257</v>
      </c>
      <c r="B25305" s="5" t="s">
        <v>49</v>
      </c>
    </row>
    <row r="25306" spans="1:2" x14ac:dyDescent="0.3">
      <c r="A25306" s="3">
        <v>653723</v>
      </c>
      <c r="B25306" s="5" t="s">
        <v>329</v>
      </c>
    </row>
    <row r="25307" spans="1:2" x14ac:dyDescent="0.3">
      <c r="A25307" s="3">
        <v>548755</v>
      </c>
      <c r="B25307" s="5" t="s">
        <v>49</v>
      </c>
    </row>
    <row r="25308" spans="1:2" x14ac:dyDescent="0.3">
      <c r="A25308" s="3">
        <v>768520</v>
      </c>
      <c r="B25308" s="5" t="s">
        <v>30</v>
      </c>
    </row>
    <row r="25309" spans="1:2" x14ac:dyDescent="0.3">
      <c r="A25309" s="3">
        <v>768520</v>
      </c>
      <c r="B25309" s="5" t="s">
        <v>886</v>
      </c>
    </row>
    <row r="25310" spans="1:2" x14ac:dyDescent="0.3">
      <c r="A25310" s="3">
        <v>768520</v>
      </c>
      <c r="B25310" s="5" t="s">
        <v>49</v>
      </c>
    </row>
    <row r="25311" spans="1:2" x14ac:dyDescent="0.3">
      <c r="A25311" s="3">
        <v>728069</v>
      </c>
      <c r="B25311" s="5" t="s">
        <v>6631</v>
      </c>
    </row>
    <row r="25312" spans="1:2" x14ac:dyDescent="0.3">
      <c r="A25312" s="3">
        <v>728069</v>
      </c>
      <c r="B25312" s="5" t="s">
        <v>166</v>
      </c>
    </row>
    <row r="25313" spans="1:2" x14ac:dyDescent="0.3">
      <c r="A25313" s="3">
        <v>728069</v>
      </c>
      <c r="B25313" s="5" t="s">
        <v>468</v>
      </c>
    </row>
    <row r="25314" spans="1:2" x14ac:dyDescent="0.3">
      <c r="A25314" s="3">
        <v>728069</v>
      </c>
      <c r="B25314" s="5" t="s">
        <v>777</v>
      </c>
    </row>
    <row r="25315" spans="1:2" x14ac:dyDescent="0.3">
      <c r="A25315" s="3">
        <v>753230</v>
      </c>
      <c r="B25315" s="5" t="s">
        <v>329</v>
      </c>
    </row>
    <row r="25316" spans="1:2" x14ac:dyDescent="0.3">
      <c r="A25316" s="3">
        <v>753230</v>
      </c>
      <c r="B25316" s="5" t="s">
        <v>1246</v>
      </c>
    </row>
    <row r="25317" spans="1:2" x14ac:dyDescent="0.3">
      <c r="A25317" s="3">
        <v>476389</v>
      </c>
      <c r="B25317" s="5" t="s">
        <v>6748</v>
      </c>
    </row>
    <row r="25318" spans="1:2" x14ac:dyDescent="0.3">
      <c r="A25318" s="3">
        <v>476389</v>
      </c>
      <c r="B25318" s="5" t="s">
        <v>1139</v>
      </c>
    </row>
    <row r="25319" spans="1:2" x14ac:dyDescent="0.3">
      <c r="A25319" s="3">
        <v>476389</v>
      </c>
      <c r="B25319" s="5" t="s">
        <v>2848</v>
      </c>
    </row>
    <row r="25320" spans="1:2" x14ac:dyDescent="0.3">
      <c r="A25320" s="3">
        <v>820110</v>
      </c>
      <c r="B25320" s="5" t="s">
        <v>49</v>
      </c>
    </row>
    <row r="25321" spans="1:2" x14ac:dyDescent="0.3">
      <c r="A25321" s="3">
        <v>652483</v>
      </c>
      <c r="B25321" s="5" t="s">
        <v>30</v>
      </c>
    </row>
    <row r="25322" spans="1:2" x14ac:dyDescent="0.3">
      <c r="A25322" s="3">
        <v>652483</v>
      </c>
      <c r="B25322" s="5" t="s">
        <v>49</v>
      </c>
    </row>
    <row r="25323" spans="1:2" x14ac:dyDescent="0.3">
      <c r="A25323" s="3">
        <v>652483</v>
      </c>
      <c r="B25323" s="5" t="s">
        <v>886</v>
      </c>
    </row>
    <row r="25324" spans="1:2" x14ac:dyDescent="0.3">
      <c r="A25324" s="3">
        <v>589615</v>
      </c>
      <c r="B25324" s="5" t="s">
        <v>1246</v>
      </c>
    </row>
    <row r="25325" spans="1:2" x14ac:dyDescent="0.3">
      <c r="A25325" s="3">
        <v>589615</v>
      </c>
      <c r="B25325" s="5" t="s">
        <v>6631</v>
      </c>
    </row>
    <row r="25326" spans="1:2" x14ac:dyDescent="0.3">
      <c r="A25326" s="3">
        <v>589615</v>
      </c>
      <c r="B25326" s="5" t="s">
        <v>166</v>
      </c>
    </row>
    <row r="25327" spans="1:2" x14ac:dyDescent="0.3">
      <c r="A25327" s="3">
        <v>346687</v>
      </c>
      <c r="B25327" s="5" t="s">
        <v>1139</v>
      </c>
    </row>
    <row r="25328" spans="1:2" x14ac:dyDescent="0.3">
      <c r="A25328" s="3">
        <v>706510</v>
      </c>
      <c r="B25328" s="5" t="s">
        <v>30</v>
      </c>
    </row>
    <row r="25329" spans="1:2" x14ac:dyDescent="0.3">
      <c r="A25329" s="3">
        <v>706510</v>
      </c>
      <c r="B25329" s="5" t="s">
        <v>886</v>
      </c>
    </row>
    <row r="25330" spans="1:2" x14ac:dyDescent="0.3">
      <c r="A25330" s="3">
        <v>621707</v>
      </c>
      <c r="B25330" s="5" t="s">
        <v>468</v>
      </c>
    </row>
    <row r="25331" spans="1:2" x14ac:dyDescent="0.3">
      <c r="A25331" s="3">
        <v>621707</v>
      </c>
      <c r="B25331" s="5" t="s">
        <v>6631</v>
      </c>
    </row>
    <row r="25332" spans="1:2" x14ac:dyDescent="0.3">
      <c r="A25332" s="3">
        <v>712152</v>
      </c>
      <c r="B25332" s="5" t="s">
        <v>30</v>
      </c>
    </row>
    <row r="25333" spans="1:2" x14ac:dyDescent="0.3">
      <c r="A25333" s="3">
        <v>712152</v>
      </c>
      <c r="B25333" s="5" t="s">
        <v>49</v>
      </c>
    </row>
    <row r="25334" spans="1:2" x14ac:dyDescent="0.3">
      <c r="A25334" s="3">
        <v>657561</v>
      </c>
      <c r="B25334" s="5" t="s">
        <v>2297</v>
      </c>
    </row>
    <row r="25335" spans="1:2" x14ac:dyDescent="0.3">
      <c r="A25335" s="3">
        <v>657561</v>
      </c>
      <c r="B25335" s="5" t="s">
        <v>6748</v>
      </c>
    </row>
    <row r="25336" spans="1:2" x14ac:dyDescent="0.3">
      <c r="A25336" s="3">
        <v>657561</v>
      </c>
      <c r="B25336" s="5" t="s">
        <v>1139</v>
      </c>
    </row>
    <row r="25337" spans="1:2" x14ac:dyDescent="0.3">
      <c r="A25337" s="3">
        <v>657561</v>
      </c>
      <c r="B25337" s="5" t="s">
        <v>777</v>
      </c>
    </row>
    <row r="25338" spans="1:2" x14ac:dyDescent="0.3">
      <c r="A25338" s="3">
        <v>554761</v>
      </c>
      <c r="B25338" s="5" t="s">
        <v>49</v>
      </c>
    </row>
    <row r="25339" spans="1:2" x14ac:dyDescent="0.3">
      <c r="A25339" s="3">
        <v>598215</v>
      </c>
      <c r="B25339" s="5" t="s">
        <v>1246</v>
      </c>
    </row>
    <row r="25340" spans="1:2" x14ac:dyDescent="0.3">
      <c r="A25340" s="3">
        <v>598215</v>
      </c>
      <c r="B25340" s="5" t="s">
        <v>6631</v>
      </c>
    </row>
    <row r="25341" spans="1:2" x14ac:dyDescent="0.3">
      <c r="A25341" s="3">
        <v>598215</v>
      </c>
      <c r="B25341" s="5" t="s">
        <v>166</v>
      </c>
    </row>
    <row r="25342" spans="1:2" x14ac:dyDescent="0.3">
      <c r="A25342" s="3">
        <v>739366</v>
      </c>
      <c r="B25342" s="5" t="s">
        <v>49</v>
      </c>
    </row>
    <row r="25343" spans="1:2" x14ac:dyDescent="0.3">
      <c r="A25343" s="3">
        <v>659676</v>
      </c>
      <c r="B25343" s="5" t="s">
        <v>2297</v>
      </c>
    </row>
    <row r="25344" spans="1:2" x14ac:dyDescent="0.3">
      <c r="A25344" s="3">
        <v>659676</v>
      </c>
      <c r="B25344" s="5" t="s">
        <v>30</v>
      </c>
    </row>
    <row r="25345" spans="1:2" x14ac:dyDescent="0.3">
      <c r="A25345" s="3">
        <v>659676</v>
      </c>
      <c r="B25345" s="5" t="s">
        <v>777</v>
      </c>
    </row>
    <row r="25346" spans="1:2" x14ac:dyDescent="0.3">
      <c r="A25346" s="3">
        <v>659676</v>
      </c>
      <c r="B25346" s="5" t="s">
        <v>49</v>
      </c>
    </row>
    <row r="25347" spans="1:2" x14ac:dyDescent="0.3">
      <c r="A25347" s="3">
        <v>575446</v>
      </c>
      <c r="B25347" s="5" t="s">
        <v>49</v>
      </c>
    </row>
    <row r="25348" spans="1:2" x14ac:dyDescent="0.3">
      <c r="A25348" s="3">
        <v>575446</v>
      </c>
      <c r="B25348" s="5" t="s">
        <v>166</v>
      </c>
    </row>
    <row r="25349" spans="1:2" x14ac:dyDescent="0.3">
      <c r="A25349" s="3">
        <v>547017</v>
      </c>
      <c r="B25349" s="5" t="s">
        <v>49</v>
      </c>
    </row>
    <row r="25350" spans="1:2" x14ac:dyDescent="0.3">
      <c r="A25350" s="3">
        <v>547017</v>
      </c>
      <c r="B25350" s="5" t="s">
        <v>166</v>
      </c>
    </row>
    <row r="25351" spans="1:2" x14ac:dyDescent="0.3">
      <c r="A25351" s="3">
        <v>547017</v>
      </c>
      <c r="B25351" s="5" t="s">
        <v>6631</v>
      </c>
    </row>
    <row r="25352" spans="1:2" x14ac:dyDescent="0.3">
      <c r="A25352" s="3">
        <v>703781</v>
      </c>
      <c r="B25352" s="5" t="s">
        <v>468</v>
      </c>
    </row>
    <row r="25353" spans="1:2" x14ac:dyDescent="0.3">
      <c r="A25353" s="3">
        <v>703781</v>
      </c>
      <c r="B25353" s="5" t="s">
        <v>166</v>
      </c>
    </row>
    <row r="25354" spans="1:2" x14ac:dyDescent="0.3">
      <c r="A25354" s="3">
        <v>531299</v>
      </c>
      <c r="B25354" s="5" t="s">
        <v>777</v>
      </c>
    </row>
    <row r="25355" spans="1:2" x14ac:dyDescent="0.3">
      <c r="A25355" s="3">
        <v>531299</v>
      </c>
      <c r="B25355" s="5" t="s">
        <v>1139</v>
      </c>
    </row>
    <row r="25356" spans="1:2" x14ac:dyDescent="0.3">
      <c r="A25356" s="3">
        <v>531299</v>
      </c>
      <c r="B25356" s="5" t="s">
        <v>166</v>
      </c>
    </row>
    <row r="25357" spans="1:2" x14ac:dyDescent="0.3">
      <c r="A25357" s="3">
        <v>720042</v>
      </c>
      <c r="B25357" s="5" t="s">
        <v>49</v>
      </c>
    </row>
    <row r="25358" spans="1:2" x14ac:dyDescent="0.3">
      <c r="A25358" s="3">
        <v>720042</v>
      </c>
      <c r="B25358" s="5" t="s">
        <v>886</v>
      </c>
    </row>
    <row r="25359" spans="1:2" x14ac:dyDescent="0.3">
      <c r="A25359" s="3">
        <v>606906</v>
      </c>
      <c r="B25359" s="5" t="s">
        <v>777</v>
      </c>
    </row>
    <row r="25360" spans="1:2" x14ac:dyDescent="0.3">
      <c r="A25360" s="3">
        <v>606906</v>
      </c>
      <c r="B25360" s="5" t="s">
        <v>166</v>
      </c>
    </row>
    <row r="25361" spans="1:2" x14ac:dyDescent="0.3">
      <c r="A25361" s="3">
        <v>606906</v>
      </c>
      <c r="B25361" s="5" t="s">
        <v>310</v>
      </c>
    </row>
    <row r="25362" spans="1:2" x14ac:dyDescent="0.3">
      <c r="A25362" s="3">
        <v>598049</v>
      </c>
      <c r="B25362" s="5" t="s">
        <v>30</v>
      </c>
    </row>
    <row r="25363" spans="1:2" x14ac:dyDescent="0.3">
      <c r="A25363" s="3">
        <v>653744</v>
      </c>
      <c r="B25363" s="5" t="s">
        <v>49</v>
      </c>
    </row>
    <row r="25364" spans="1:2" x14ac:dyDescent="0.3">
      <c r="A25364" s="3">
        <v>605734</v>
      </c>
      <c r="B25364" s="5" t="s">
        <v>30</v>
      </c>
    </row>
    <row r="25365" spans="1:2" x14ac:dyDescent="0.3">
      <c r="A25365" s="3">
        <v>605734</v>
      </c>
      <c r="B25365" s="5" t="s">
        <v>886</v>
      </c>
    </row>
    <row r="25366" spans="1:2" x14ac:dyDescent="0.3">
      <c r="A25366" s="3">
        <v>590854</v>
      </c>
      <c r="B25366" s="5" t="s">
        <v>49</v>
      </c>
    </row>
    <row r="25367" spans="1:2" x14ac:dyDescent="0.3">
      <c r="A25367" s="3">
        <v>590854</v>
      </c>
      <c r="B25367" s="5" t="s">
        <v>166</v>
      </c>
    </row>
    <row r="25368" spans="1:2" x14ac:dyDescent="0.3">
      <c r="A25368" s="3">
        <v>582306</v>
      </c>
      <c r="B25368" s="5" t="s">
        <v>2528</v>
      </c>
    </row>
    <row r="25369" spans="1:2" x14ac:dyDescent="0.3">
      <c r="A25369" s="3">
        <v>735168</v>
      </c>
      <c r="B25369" s="5" t="s">
        <v>886</v>
      </c>
    </row>
    <row r="25370" spans="1:2" x14ac:dyDescent="0.3">
      <c r="A25370" s="3">
        <v>735168</v>
      </c>
      <c r="B25370" s="5" t="s">
        <v>6748</v>
      </c>
    </row>
    <row r="25371" spans="1:2" x14ac:dyDescent="0.3">
      <c r="A25371" s="3">
        <v>735168</v>
      </c>
      <c r="B25371" s="5" t="s">
        <v>2848</v>
      </c>
    </row>
    <row r="25372" spans="1:2" x14ac:dyDescent="0.3">
      <c r="A25372" s="3">
        <v>735168</v>
      </c>
      <c r="B25372" s="5" t="s">
        <v>49</v>
      </c>
    </row>
    <row r="25373" spans="1:2" x14ac:dyDescent="0.3">
      <c r="A25373" s="3">
        <v>690248</v>
      </c>
      <c r="B25373" s="5" t="s">
        <v>49</v>
      </c>
    </row>
    <row r="25374" spans="1:2" x14ac:dyDescent="0.3">
      <c r="A25374" s="3">
        <v>690248</v>
      </c>
      <c r="B25374" s="5" t="s">
        <v>468</v>
      </c>
    </row>
    <row r="25375" spans="1:2" x14ac:dyDescent="0.3">
      <c r="A25375" s="3">
        <v>613658</v>
      </c>
      <c r="B25375" s="5" t="s">
        <v>49</v>
      </c>
    </row>
    <row r="25376" spans="1:2" x14ac:dyDescent="0.3">
      <c r="A25376" s="3">
        <v>613658</v>
      </c>
      <c r="B25376" s="5" t="s">
        <v>166</v>
      </c>
    </row>
    <row r="25377" spans="1:2" x14ac:dyDescent="0.3">
      <c r="A25377" s="3">
        <v>613658</v>
      </c>
      <c r="B25377" s="5" t="s">
        <v>777</v>
      </c>
    </row>
    <row r="25378" spans="1:2" x14ac:dyDescent="0.3">
      <c r="A25378" s="3">
        <v>605133</v>
      </c>
      <c r="B25378" s="5" t="s">
        <v>468</v>
      </c>
    </row>
    <row r="25379" spans="1:2" x14ac:dyDescent="0.3">
      <c r="A25379" s="3">
        <v>605133</v>
      </c>
      <c r="B25379" s="5" t="s">
        <v>30</v>
      </c>
    </row>
    <row r="25380" spans="1:2" x14ac:dyDescent="0.3">
      <c r="A25380" s="3">
        <v>584850</v>
      </c>
      <c r="B25380" s="5" t="s">
        <v>777</v>
      </c>
    </row>
    <row r="25381" spans="1:2" x14ac:dyDescent="0.3">
      <c r="A25381" s="3">
        <v>584850</v>
      </c>
      <c r="B25381" s="5" t="s">
        <v>49</v>
      </c>
    </row>
    <row r="25382" spans="1:2" x14ac:dyDescent="0.3">
      <c r="A25382" s="3">
        <v>584850</v>
      </c>
      <c r="B25382" s="5" t="s">
        <v>7548</v>
      </c>
    </row>
    <row r="25383" spans="1:2" x14ac:dyDescent="0.3">
      <c r="A25383" s="3">
        <v>556501</v>
      </c>
      <c r="B25383" s="5" t="s">
        <v>49</v>
      </c>
    </row>
    <row r="25384" spans="1:2" x14ac:dyDescent="0.3">
      <c r="A25384" s="3">
        <v>653601</v>
      </c>
      <c r="B25384" s="5" t="s">
        <v>49</v>
      </c>
    </row>
    <row r="25385" spans="1:2" x14ac:dyDescent="0.3">
      <c r="A25385" s="3">
        <v>713776</v>
      </c>
      <c r="B25385" s="5" t="s">
        <v>49</v>
      </c>
    </row>
    <row r="25386" spans="1:2" x14ac:dyDescent="0.3">
      <c r="A25386" s="3">
        <v>713776</v>
      </c>
      <c r="B25386" s="5" t="s">
        <v>2297</v>
      </c>
    </row>
    <row r="25387" spans="1:2" x14ac:dyDescent="0.3">
      <c r="A25387" s="3">
        <v>767756</v>
      </c>
      <c r="B25387" s="5" t="s">
        <v>886</v>
      </c>
    </row>
    <row r="25388" spans="1:2" x14ac:dyDescent="0.3">
      <c r="A25388" s="3">
        <v>660943</v>
      </c>
      <c r="B25388" s="5" t="s">
        <v>49</v>
      </c>
    </row>
    <row r="25389" spans="1:2" x14ac:dyDescent="0.3">
      <c r="A25389" s="3">
        <v>660943</v>
      </c>
      <c r="B25389" s="5" t="s">
        <v>7548</v>
      </c>
    </row>
    <row r="25390" spans="1:2" x14ac:dyDescent="0.3">
      <c r="A25390" s="3">
        <v>681580</v>
      </c>
      <c r="B25390" s="5" t="s">
        <v>166</v>
      </c>
    </row>
    <row r="25391" spans="1:2" x14ac:dyDescent="0.3">
      <c r="A25391" s="3">
        <v>681580</v>
      </c>
      <c r="B25391" s="5" t="s">
        <v>1246</v>
      </c>
    </row>
    <row r="25392" spans="1:2" x14ac:dyDescent="0.3">
      <c r="A25392" s="3">
        <v>587970</v>
      </c>
      <c r="B25392" s="5" t="s">
        <v>30</v>
      </c>
    </row>
    <row r="25393" spans="1:2" x14ac:dyDescent="0.3">
      <c r="A25393" s="3">
        <v>587970</v>
      </c>
      <c r="B25393" s="5" t="s">
        <v>886</v>
      </c>
    </row>
    <row r="25394" spans="1:2" x14ac:dyDescent="0.3">
      <c r="A25394" s="3">
        <v>653725</v>
      </c>
      <c r="B25394" s="5" t="s">
        <v>329</v>
      </c>
    </row>
    <row r="25395" spans="1:2" x14ac:dyDescent="0.3">
      <c r="A25395" s="3">
        <v>623926</v>
      </c>
      <c r="B25395" s="5" t="s">
        <v>30</v>
      </c>
    </row>
    <row r="25396" spans="1:2" x14ac:dyDescent="0.3">
      <c r="A25396" s="3">
        <v>623926</v>
      </c>
      <c r="B25396" s="5" t="s">
        <v>886</v>
      </c>
    </row>
    <row r="25397" spans="1:2" x14ac:dyDescent="0.3">
      <c r="A25397" s="3">
        <v>659994</v>
      </c>
      <c r="B25397" s="5" t="s">
        <v>49</v>
      </c>
    </row>
    <row r="25398" spans="1:2" x14ac:dyDescent="0.3">
      <c r="A25398" s="3">
        <v>659994</v>
      </c>
      <c r="B25398" s="5" t="s">
        <v>30</v>
      </c>
    </row>
    <row r="25399" spans="1:2" x14ac:dyDescent="0.3">
      <c r="A25399" s="3">
        <v>724089</v>
      </c>
      <c r="B25399" s="5" t="s">
        <v>886</v>
      </c>
    </row>
    <row r="25400" spans="1:2" x14ac:dyDescent="0.3">
      <c r="A25400" s="3">
        <v>724089</v>
      </c>
      <c r="B25400" s="5" t="s">
        <v>49</v>
      </c>
    </row>
    <row r="25401" spans="1:2" x14ac:dyDescent="0.3">
      <c r="A25401" s="3">
        <v>649294</v>
      </c>
      <c r="B25401" s="5" t="s">
        <v>49</v>
      </c>
    </row>
    <row r="25402" spans="1:2" x14ac:dyDescent="0.3">
      <c r="A25402" s="3">
        <v>649294</v>
      </c>
      <c r="B25402" s="5" t="s">
        <v>468</v>
      </c>
    </row>
    <row r="25403" spans="1:2" x14ac:dyDescent="0.3">
      <c r="A25403" s="3">
        <v>649294</v>
      </c>
      <c r="B25403" s="5" t="s">
        <v>166</v>
      </c>
    </row>
    <row r="25404" spans="1:2" x14ac:dyDescent="0.3">
      <c r="A25404" s="3">
        <v>631939</v>
      </c>
      <c r="B25404" s="5" t="s">
        <v>1139</v>
      </c>
    </row>
    <row r="25405" spans="1:2" x14ac:dyDescent="0.3">
      <c r="A25405" s="3">
        <v>631939</v>
      </c>
      <c r="B25405" s="5" t="s">
        <v>7548</v>
      </c>
    </row>
    <row r="25406" spans="1:2" x14ac:dyDescent="0.3">
      <c r="A25406" s="3">
        <v>631939</v>
      </c>
      <c r="B25406" s="5" t="s">
        <v>777</v>
      </c>
    </row>
    <row r="25407" spans="1:2" x14ac:dyDescent="0.3">
      <c r="A25407" s="3">
        <v>722926</v>
      </c>
      <c r="B25407" s="5" t="s">
        <v>329</v>
      </c>
    </row>
    <row r="25408" spans="1:2" x14ac:dyDescent="0.3">
      <c r="A25408" s="3">
        <v>667869</v>
      </c>
      <c r="B25408" s="5" t="s">
        <v>49</v>
      </c>
    </row>
    <row r="25409" spans="1:2" x14ac:dyDescent="0.3">
      <c r="A25409" s="3">
        <v>642208</v>
      </c>
      <c r="B25409" s="5" t="s">
        <v>886</v>
      </c>
    </row>
    <row r="25410" spans="1:2" x14ac:dyDescent="0.3">
      <c r="A25410" s="3">
        <v>642208</v>
      </c>
      <c r="B25410" s="5" t="s">
        <v>49</v>
      </c>
    </row>
    <row r="25411" spans="1:2" x14ac:dyDescent="0.3">
      <c r="A25411" s="3">
        <v>734280</v>
      </c>
      <c r="B25411" s="5" t="s">
        <v>886</v>
      </c>
    </row>
    <row r="25412" spans="1:2" x14ac:dyDescent="0.3">
      <c r="A25412" s="3">
        <v>734280</v>
      </c>
      <c r="B25412" s="5" t="s">
        <v>30</v>
      </c>
    </row>
    <row r="25413" spans="1:2" x14ac:dyDescent="0.3">
      <c r="A25413" s="3">
        <v>734280</v>
      </c>
      <c r="B25413" s="5" t="s">
        <v>19406</v>
      </c>
    </row>
    <row r="25414" spans="1:2" x14ac:dyDescent="0.3">
      <c r="A25414" s="3">
        <v>522466</v>
      </c>
      <c r="B25414" s="5" t="s">
        <v>166</v>
      </c>
    </row>
    <row r="25415" spans="1:2" x14ac:dyDescent="0.3">
      <c r="A25415" s="3">
        <v>522466</v>
      </c>
      <c r="B25415" s="5" t="s">
        <v>777</v>
      </c>
    </row>
    <row r="25416" spans="1:2" x14ac:dyDescent="0.3">
      <c r="A25416" s="3">
        <v>522466</v>
      </c>
      <c r="B25416" s="5" t="s">
        <v>6841</v>
      </c>
    </row>
    <row r="25417" spans="1:2" x14ac:dyDescent="0.3">
      <c r="A25417" s="3">
        <v>522466</v>
      </c>
      <c r="B25417" s="5" t="s">
        <v>49</v>
      </c>
    </row>
    <row r="25418" spans="1:2" x14ac:dyDescent="0.3">
      <c r="A25418" s="3">
        <v>757388</v>
      </c>
      <c r="B25418" s="5" t="s">
        <v>329</v>
      </c>
    </row>
    <row r="25419" spans="1:2" x14ac:dyDescent="0.3">
      <c r="A25419" s="3">
        <v>757388</v>
      </c>
      <c r="B25419" s="5" t="s">
        <v>7548</v>
      </c>
    </row>
    <row r="25420" spans="1:2" x14ac:dyDescent="0.3">
      <c r="A25420" s="3">
        <v>757388</v>
      </c>
      <c r="B25420" s="5" t="s">
        <v>19406</v>
      </c>
    </row>
    <row r="25421" spans="1:2" x14ac:dyDescent="0.3">
      <c r="A25421" s="3">
        <v>602301</v>
      </c>
      <c r="B25421" s="5" t="s">
        <v>886</v>
      </c>
    </row>
    <row r="25422" spans="1:2" x14ac:dyDescent="0.3">
      <c r="A25422" s="3">
        <v>602301</v>
      </c>
      <c r="B25422" s="5" t="s">
        <v>49</v>
      </c>
    </row>
    <row r="25423" spans="1:2" x14ac:dyDescent="0.3">
      <c r="A25423" s="3">
        <v>639289</v>
      </c>
      <c r="B25423" s="5" t="s">
        <v>19406</v>
      </c>
    </row>
    <row r="25424" spans="1:2" x14ac:dyDescent="0.3">
      <c r="A25424" s="3">
        <v>639289</v>
      </c>
      <c r="B25424" s="5" t="s">
        <v>6631</v>
      </c>
    </row>
    <row r="25425" spans="1:2" x14ac:dyDescent="0.3">
      <c r="A25425" s="3">
        <v>639289</v>
      </c>
      <c r="B25425" s="5" t="s">
        <v>1246</v>
      </c>
    </row>
    <row r="25426" spans="1:2" x14ac:dyDescent="0.3">
      <c r="A25426" s="3">
        <v>615177</v>
      </c>
      <c r="B25426" s="5" t="s">
        <v>30</v>
      </c>
    </row>
    <row r="25427" spans="1:2" x14ac:dyDescent="0.3">
      <c r="A25427" s="3">
        <v>615177</v>
      </c>
      <c r="B25427" s="5" t="s">
        <v>777</v>
      </c>
    </row>
    <row r="25428" spans="1:2" x14ac:dyDescent="0.3">
      <c r="A25428" s="3">
        <v>615177</v>
      </c>
      <c r="B25428" s="5" t="s">
        <v>1246</v>
      </c>
    </row>
    <row r="25429" spans="1:2" x14ac:dyDescent="0.3">
      <c r="A25429" s="3">
        <v>658558</v>
      </c>
      <c r="B25429" s="5" t="s">
        <v>2297</v>
      </c>
    </row>
    <row r="25430" spans="1:2" x14ac:dyDescent="0.3">
      <c r="A25430" s="3">
        <v>658558</v>
      </c>
      <c r="B25430" s="5" t="s">
        <v>6631</v>
      </c>
    </row>
    <row r="25431" spans="1:2" x14ac:dyDescent="0.3">
      <c r="A25431" s="3">
        <v>658558</v>
      </c>
      <c r="B25431" s="5" t="s">
        <v>49</v>
      </c>
    </row>
    <row r="25432" spans="1:2" x14ac:dyDescent="0.3">
      <c r="A25432" s="3">
        <v>658558</v>
      </c>
      <c r="B25432" s="5" t="s">
        <v>468</v>
      </c>
    </row>
    <row r="25433" spans="1:2" x14ac:dyDescent="0.3">
      <c r="A25433" s="3">
        <v>658558</v>
      </c>
      <c r="B25433" s="5" t="s">
        <v>1139</v>
      </c>
    </row>
    <row r="25434" spans="1:2" x14ac:dyDescent="0.3">
      <c r="A25434" s="3">
        <v>550738</v>
      </c>
      <c r="B25434" s="5" t="s">
        <v>2297</v>
      </c>
    </row>
    <row r="25435" spans="1:2" x14ac:dyDescent="0.3">
      <c r="A25435" s="3">
        <v>550738</v>
      </c>
      <c r="B25435" s="5" t="s">
        <v>30</v>
      </c>
    </row>
    <row r="25436" spans="1:2" x14ac:dyDescent="0.3">
      <c r="A25436" s="3">
        <v>550738</v>
      </c>
      <c r="B25436" s="5" t="s">
        <v>777</v>
      </c>
    </row>
    <row r="25437" spans="1:2" x14ac:dyDescent="0.3">
      <c r="A25437" s="3">
        <v>550738</v>
      </c>
      <c r="B25437" s="5" t="s">
        <v>1139</v>
      </c>
    </row>
    <row r="25438" spans="1:2" x14ac:dyDescent="0.3">
      <c r="A25438" s="3">
        <v>550738</v>
      </c>
      <c r="B25438" s="5" t="s">
        <v>6748</v>
      </c>
    </row>
    <row r="25439" spans="1:2" x14ac:dyDescent="0.3">
      <c r="A25439" s="3">
        <v>671577</v>
      </c>
      <c r="B25439" s="5" t="s">
        <v>49</v>
      </c>
    </row>
    <row r="25440" spans="1:2" x14ac:dyDescent="0.3">
      <c r="A25440" s="3">
        <v>665135</v>
      </c>
      <c r="B25440" s="5" t="s">
        <v>329</v>
      </c>
    </row>
    <row r="25441" spans="1:2" x14ac:dyDescent="0.3">
      <c r="A25441" s="3">
        <v>665135</v>
      </c>
      <c r="B25441" s="5" t="s">
        <v>6748</v>
      </c>
    </row>
    <row r="25442" spans="1:2" x14ac:dyDescent="0.3">
      <c r="A25442" s="3">
        <v>665135</v>
      </c>
      <c r="B25442" s="5" t="s">
        <v>1139</v>
      </c>
    </row>
    <row r="25443" spans="1:2" x14ac:dyDescent="0.3">
      <c r="A25443" s="3">
        <v>768503</v>
      </c>
      <c r="B25443" s="5" t="s">
        <v>30</v>
      </c>
    </row>
    <row r="25444" spans="1:2" x14ac:dyDescent="0.3">
      <c r="A25444" s="3">
        <v>768503</v>
      </c>
      <c r="B25444" s="5" t="s">
        <v>2378</v>
      </c>
    </row>
    <row r="25445" spans="1:2" x14ac:dyDescent="0.3">
      <c r="A25445" s="3">
        <v>731958</v>
      </c>
      <c r="B25445" s="5" t="s">
        <v>49</v>
      </c>
    </row>
    <row r="25446" spans="1:2" x14ac:dyDescent="0.3">
      <c r="A25446" s="3">
        <v>731958</v>
      </c>
      <c r="B25446" s="5" t="s">
        <v>886</v>
      </c>
    </row>
    <row r="25447" spans="1:2" x14ac:dyDescent="0.3">
      <c r="A25447" s="3">
        <v>719825</v>
      </c>
      <c r="B25447" s="5" t="s">
        <v>49</v>
      </c>
    </row>
    <row r="25448" spans="1:2" x14ac:dyDescent="0.3">
      <c r="A25448" s="3">
        <v>719825</v>
      </c>
      <c r="B25448" s="5" t="s">
        <v>886</v>
      </c>
    </row>
    <row r="25449" spans="1:2" x14ac:dyDescent="0.3">
      <c r="A25449" s="3">
        <v>575718</v>
      </c>
      <c r="B25449" s="5" t="s">
        <v>30</v>
      </c>
    </row>
    <row r="25450" spans="1:2" x14ac:dyDescent="0.3">
      <c r="A25450" s="3">
        <v>575718</v>
      </c>
      <c r="B25450" s="5" t="s">
        <v>49</v>
      </c>
    </row>
    <row r="25451" spans="1:2" x14ac:dyDescent="0.3">
      <c r="A25451" s="3">
        <v>566038</v>
      </c>
      <c r="B25451" s="5" t="s">
        <v>49</v>
      </c>
    </row>
    <row r="25452" spans="1:2" x14ac:dyDescent="0.3">
      <c r="A25452" s="3">
        <v>566038</v>
      </c>
      <c r="B25452" s="5" t="s">
        <v>2528</v>
      </c>
    </row>
    <row r="25453" spans="1:2" x14ac:dyDescent="0.3">
      <c r="A25453" s="3">
        <v>530956</v>
      </c>
      <c r="B25453" s="5" t="s">
        <v>49</v>
      </c>
    </row>
    <row r="25454" spans="1:2" x14ac:dyDescent="0.3">
      <c r="A25454" s="3">
        <v>1018306</v>
      </c>
      <c r="B25454" s="5" t="s">
        <v>886</v>
      </c>
    </row>
    <row r="25455" spans="1:2" x14ac:dyDescent="0.3">
      <c r="A25455" s="3">
        <v>696007</v>
      </c>
      <c r="B25455" s="5" t="s">
        <v>777</v>
      </c>
    </row>
    <row r="25456" spans="1:2" x14ac:dyDescent="0.3">
      <c r="A25456" s="3">
        <v>482273</v>
      </c>
      <c r="B25456" s="5" t="s">
        <v>30</v>
      </c>
    </row>
    <row r="25457" spans="1:2" x14ac:dyDescent="0.3">
      <c r="A25457" s="3">
        <v>482273</v>
      </c>
      <c r="B25457" s="5" t="s">
        <v>886</v>
      </c>
    </row>
    <row r="25458" spans="1:2" x14ac:dyDescent="0.3">
      <c r="A25458" s="3">
        <v>482273</v>
      </c>
      <c r="B25458" s="5" t="s">
        <v>2378</v>
      </c>
    </row>
    <row r="25459" spans="1:2" x14ac:dyDescent="0.3">
      <c r="A25459" s="3">
        <v>764104</v>
      </c>
      <c r="B25459" s="5" t="s">
        <v>886</v>
      </c>
    </row>
    <row r="25460" spans="1:2" x14ac:dyDescent="0.3">
      <c r="A25460" s="3">
        <v>764104</v>
      </c>
      <c r="B25460" s="5" t="s">
        <v>49</v>
      </c>
    </row>
    <row r="25461" spans="1:2" x14ac:dyDescent="0.3">
      <c r="A25461" s="3">
        <v>764104</v>
      </c>
      <c r="B25461" s="5" t="s">
        <v>19406</v>
      </c>
    </row>
    <row r="25462" spans="1:2" x14ac:dyDescent="0.3">
      <c r="A25462" s="3">
        <v>894753</v>
      </c>
      <c r="B25462" s="5" t="s">
        <v>886</v>
      </c>
    </row>
    <row r="25463" spans="1:2" x14ac:dyDescent="0.3">
      <c r="A25463" s="3">
        <v>639247</v>
      </c>
      <c r="B25463" s="5" t="s">
        <v>468</v>
      </c>
    </row>
    <row r="25464" spans="1:2" x14ac:dyDescent="0.3">
      <c r="A25464" s="3">
        <v>639247</v>
      </c>
      <c r="B25464" s="5" t="s">
        <v>166</v>
      </c>
    </row>
    <row r="25465" spans="1:2" x14ac:dyDescent="0.3">
      <c r="A25465" s="3">
        <v>522098</v>
      </c>
      <c r="B25465" s="5" t="s">
        <v>49</v>
      </c>
    </row>
    <row r="25466" spans="1:2" x14ac:dyDescent="0.3">
      <c r="A25466" s="3">
        <v>522098</v>
      </c>
      <c r="B25466" s="5" t="s">
        <v>30</v>
      </c>
    </row>
    <row r="25467" spans="1:2" x14ac:dyDescent="0.3">
      <c r="A25467" s="3">
        <v>522098</v>
      </c>
      <c r="B25467" s="5" t="s">
        <v>886</v>
      </c>
    </row>
    <row r="25468" spans="1:2" x14ac:dyDescent="0.3">
      <c r="A25468" s="3">
        <v>655424</v>
      </c>
      <c r="B25468" s="5" t="s">
        <v>2297</v>
      </c>
    </row>
    <row r="25469" spans="1:2" x14ac:dyDescent="0.3">
      <c r="A25469" s="3">
        <v>655424</v>
      </c>
      <c r="B25469" s="5" t="s">
        <v>6748</v>
      </c>
    </row>
    <row r="25470" spans="1:2" x14ac:dyDescent="0.3">
      <c r="A25470" s="3">
        <v>843725</v>
      </c>
      <c r="B25470" s="5" t="s">
        <v>777</v>
      </c>
    </row>
    <row r="25471" spans="1:2" x14ac:dyDescent="0.3">
      <c r="A25471" s="3">
        <v>566927</v>
      </c>
      <c r="B25471" s="5" t="s">
        <v>30</v>
      </c>
    </row>
    <row r="25472" spans="1:2" x14ac:dyDescent="0.3">
      <c r="A25472" s="3">
        <v>613096</v>
      </c>
      <c r="B25472" s="5" t="s">
        <v>30</v>
      </c>
    </row>
    <row r="25473" spans="1:2" x14ac:dyDescent="0.3">
      <c r="A25473" s="3">
        <v>764079</v>
      </c>
      <c r="B25473" s="5" t="s">
        <v>6748</v>
      </c>
    </row>
    <row r="25474" spans="1:2" x14ac:dyDescent="0.3">
      <c r="A25474" s="3">
        <v>764079</v>
      </c>
      <c r="B25474" s="5" t="s">
        <v>2297</v>
      </c>
    </row>
    <row r="25475" spans="1:2" x14ac:dyDescent="0.3">
      <c r="A25475" s="3">
        <v>764079</v>
      </c>
      <c r="B25475" s="5" t="s">
        <v>30</v>
      </c>
    </row>
    <row r="25476" spans="1:2" x14ac:dyDescent="0.3">
      <c r="A25476" s="3">
        <v>705989</v>
      </c>
      <c r="B25476" s="5" t="s">
        <v>49</v>
      </c>
    </row>
    <row r="25477" spans="1:2" x14ac:dyDescent="0.3">
      <c r="A25477" s="3">
        <v>682666</v>
      </c>
      <c r="B25477" s="5" t="s">
        <v>329</v>
      </c>
    </row>
    <row r="25478" spans="1:2" x14ac:dyDescent="0.3">
      <c r="A25478" s="3">
        <v>683342</v>
      </c>
      <c r="B25478" s="5" t="s">
        <v>777</v>
      </c>
    </row>
    <row r="25479" spans="1:2" x14ac:dyDescent="0.3">
      <c r="A25479" s="3">
        <v>683342</v>
      </c>
      <c r="B25479" s="5" t="s">
        <v>1246</v>
      </c>
    </row>
    <row r="25480" spans="1:2" x14ac:dyDescent="0.3">
      <c r="A25480" s="3">
        <v>683342</v>
      </c>
      <c r="B25480" s="5" t="s">
        <v>166</v>
      </c>
    </row>
    <row r="25481" spans="1:2" x14ac:dyDescent="0.3">
      <c r="A25481" s="3">
        <v>787009</v>
      </c>
      <c r="B25481" s="5" t="s">
        <v>468</v>
      </c>
    </row>
    <row r="25482" spans="1:2" x14ac:dyDescent="0.3">
      <c r="A25482" s="3">
        <v>659699</v>
      </c>
      <c r="B25482" s="5" t="s">
        <v>30</v>
      </c>
    </row>
    <row r="25483" spans="1:2" x14ac:dyDescent="0.3">
      <c r="A25483" s="3">
        <v>715239</v>
      </c>
      <c r="B25483" s="5" t="s">
        <v>468</v>
      </c>
    </row>
    <row r="25484" spans="1:2" x14ac:dyDescent="0.3">
      <c r="A25484" s="3">
        <v>715239</v>
      </c>
      <c r="B25484" s="5" t="s">
        <v>777</v>
      </c>
    </row>
    <row r="25485" spans="1:2" x14ac:dyDescent="0.3">
      <c r="A25485" s="3">
        <v>620883</v>
      </c>
      <c r="B25485" s="5" t="s">
        <v>166</v>
      </c>
    </row>
    <row r="25486" spans="1:2" x14ac:dyDescent="0.3">
      <c r="A25486" s="3">
        <v>620883</v>
      </c>
      <c r="B25486" s="5" t="s">
        <v>1246</v>
      </c>
    </row>
    <row r="25487" spans="1:2" x14ac:dyDescent="0.3">
      <c r="A25487" s="3">
        <v>595228</v>
      </c>
      <c r="B25487" s="5" t="s">
        <v>49</v>
      </c>
    </row>
    <row r="25488" spans="1:2" x14ac:dyDescent="0.3">
      <c r="A25488" s="3">
        <v>595228</v>
      </c>
      <c r="B25488" s="5" t="s">
        <v>777</v>
      </c>
    </row>
    <row r="25489" spans="1:2" x14ac:dyDescent="0.3">
      <c r="A25489" s="3">
        <v>653643</v>
      </c>
      <c r="B25489" s="5" t="s">
        <v>30</v>
      </c>
    </row>
    <row r="25490" spans="1:2" x14ac:dyDescent="0.3">
      <c r="A25490" s="3">
        <v>653643</v>
      </c>
      <c r="B25490" s="5" t="s">
        <v>468</v>
      </c>
    </row>
    <row r="25491" spans="1:2" x14ac:dyDescent="0.3">
      <c r="A25491" s="3">
        <v>630766</v>
      </c>
      <c r="B25491" s="5" t="s">
        <v>468</v>
      </c>
    </row>
    <row r="25492" spans="1:2" x14ac:dyDescent="0.3">
      <c r="A25492" s="3">
        <v>746817</v>
      </c>
      <c r="B25492" s="5" t="s">
        <v>468</v>
      </c>
    </row>
    <row r="25493" spans="1:2" x14ac:dyDescent="0.3">
      <c r="A25493" s="3">
        <v>746817</v>
      </c>
      <c r="B25493" s="5" t="s">
        <v>166</v>
      </c>
    </row>
    <row r="25494" spans="1:2" x14ac:dyDescent="0.3">
      <c r="A25494" s="3">
        <v>540023</v>
      </c>
      <c r="B25494" s="5" t="s">
        <v>886</v>
      </c>
    </row>
    <row r="25495" spans="1:2" x14ac:dyDescent="0.3">
      <c r="A25495" s="3">
        <v>540023</v>
      </c>
      <c r="B25495" s="5" t="s">
        <v>49</v>
      </c>
    </row>
    <row r="25496" spans="1:2" x14ac:dyDescent="0.3">
      <c r="A25496" s="3">
        <v>752721</v>
      </c>
      <c r="B25496" s="5" t="s">
        <v>468</v>
      </c>
    </row>
    <row r="25497" spans="1:2" x14ac:dyDescent="0.3">
      <c r="A25497" s="3">
        <v>752721</v>
      </c>
      <c r="B25497" s="5" t="s">
        <v>6631</v>
      </c>
    </row>
    <row r="25498" spans="1:2" x14ac:dyDescent="0.3">
      <c r="A25498" s="3">
        <v>752721</v>
      </c>
      <c r="B25498" s="5" t="s">
        <v>166</v>
      </c>
    </row>
    <row r="25499" spans="1:2" x14ac:dyDescent="0.3">
      <c r="A25499" s="3">
        <v>613345</v>
      </c>
      <c r="B25499" s="5" t="s">
        <v>30</v>
      </c>
    </row>
    <row r="25500" spans="1:2" x14ac:dyDescent="0.3">
      <c r="A25500" s="3">
        <v>660609</v>
      </c>
      <c r="B25500" s="5" t="s">
        <v>49</v>
      </c>
    </row>
    <row r="25501" spans="1:2" x14ac:dyDescent="0.3">
      <c r="A25501" s="3">
        <v>660609</v>
      </c>
      <c r="B25501" s="5" t="s">
        <v>30</v>
      </c>
    </row>
    <row r="25502" spans="1:2" x14ac:dyDescent="0.3">
      <c r="A25502" s="3">
        <v>671074</v>
      </c>
      <c r="B25502" s="5" t="s">
        <v>886</v>
      </c>
    </row>
    <row r="25503" spans="1:2" x14ac:dyDescent="0.3">
      <c r="A25503" s="3">
        <v>674944</v>
      </c>
      <c r="B25503" s="5" t="s">
        <v>166</v>
      </c>
    </row>
    <row r="25504" spans="1:2" x14ac:dyDescent="0.3">
      <c r="A25504" s="3">
        <v>674944</v>
      </c>
      <c r="B25504" s="5" t="s">
        <v>49</v>
      </c>
    </row>
    <row r="25505" spans="1:2" x14ac:dyDescent="0.3">
      <c r="A25505" s="3">
        <v>623666</v>
      </c>
      <c r="B25505" s="5" t="s">
        <v>49</v>
      </c>
    </row>
    <row r="25506" spans="1:2" x14ac:dyDescent="0.3">
      <c r="A25506" s="3">
        <v>752455</v>
      </c>
      <c r="B25506" s="5" t="s">
        <v>2297</v>
      </c>
    </row>
    <row r="25507" spans="1:2" x14ac:dyDescent="0.3">
      <c r="A25507" s="3">
        <v>752455</v>
      </c>
      <c r="B25507" s="5" t="s">
        <v>6748</v>
      </c>
    </row>
    <row r="25508" spans="1:2" x14ac:dyDescent="0.3">
      <c r="A25508" s="3">
        <v>718389</v>
      </c>
      <c r="B25508" s="5" t="s">
        <v>468</v>
      </c>
    </row>
    <row r="25509" spans="1:2" x14ac:dyDescent="0.3">
      <c r="A25509" s="3">
        <v>698432</v>
      </c>
      <c r="B25509" s="5" t="s">
        <v>49</v>
      </c>
    </row>
    <row r="25510" spans="1:2" x14ac:dyDescent="0.3">
      <c r="A25510" s="3">
        <v>632885</v>
      </c>
      <c r="B25510" s="5" t="s">
        <v>468</v>
      </c>
    </row>
    <row r="25511" spans="1:2" x14ac:dyDescent="0.3">
      <c r="A25511" s="3">
        <v>632885</v>
      </c>
      <c r="B25511" s="5" t="s">
        <v>6631</v>
      </c>
    </row>
    <row r="25512" spans="1:2" x14ac:dyDescent="0.3">
      <c r="A25512" s="3">
        <v>632885</v>
      </c>
      <c r="B25512" s="5" t="s">
        <v>166</v>
      </c>
    </row>
    <row r="25513" spans="1:2" x14ac:dyDescent="0.3">
      <c r="A25513" s="3">
        <v>739010</v>
      </c>
      <c r="B25513" s="5" t="s">
        <v>2528</v>
      </c>
    </row>
    <row r="25514" spans="1:2" x14ac:dyDescent="0.3">
      <c r="A25514" s="3">
        <v>739010</v>
      </c>
      <c r="B25514" s="5" t="s">
        <v>49</v>
      </c>
    </row>
    <row r="25515" spans="1:2" x14ac:dyDescent="0.3">
      <c r="A25515" s="3">
        <v>598439</v>
      </c>
      <c r="B25515" s="5" t="s">
        <v>49</v>
      </c>
    </row>
    <row r="25516" spans="1:2" x14ac:dyDescent="0.3">
      <c r="A25516" s="3">
        <v>598439</v>
      </c>
      <c r="B25516" s="5" t="s">
        <v>7548</v>
      </c>
    </row>
    <row r="25517" spans="1:2" x14ac:dyDescent="0.3">
      <c r="A25517" s="3">
        <v>598439</v>
      </c>
      <c r="B25517" s="5" t="s">
        <v>310</v>
      </c>
    </row>
    <row r="25518" spans="1:2" x14ac:dyDescent="0.3">
      <c r="A25518" s="3">
        <v>711017</v>
      </c>
      <c r="B25518" s="5" t="s">
        <v>777</v>
      </c>
    </row>
    <row r="25519" spans="1:2" x14ac:dyDescent="0.3">
      <c r="A25519" s="3">
        <v>711017</v>
      </c>
      <c r="B25519" s="5" t="s">
        <v>1246</v>
      </c>
    </row>
    <row r="25520" spans="1:2" x14ac:dyDescent="0.3">
      <c r="A25520" s="3">
        <v>720272</v>
      </c>
      <c r="B25520" s="5" t="s">
        <v>30</v>
      </c>
    </row>
    <row r="25521" spans="1:2" x14ac:dyDescent="0.3">
      <c r="A25521" s="3">
        <v>720272</v>
      </c>
      <c r="B25521" s="5" t="s">
        <v>1139</v>
      </c>
    </row>
    <row r="25522" spans="1:2" x14ac:dyDescent="0.3">
      <c r="A25522" s="3">
        <v>681459</v>
      </c>
      <c r="B25522" s="5" t="s">
        <v>49</v>
      </c>
    </row>
    <row r="25523" spans="1:2" x14ac:dyDescent="0.3">
      <c r="A25523" s="3">
        <v>681459</v>
      </c>
      <c r="B25523" s="5" t="s">
        <v>329</v>
      </c>
    </row>
    <row r="25524" spans="1:2" x14ac:dyDescent="0.3">
      <c r="A25524" s="3">
        <v>672955</v>
      </c>
      <c r="B25524" s="5" t="s">
        <v>886</v>
      </c>
    </row>
    <row r="25525" spans="1:2" x14ac:dyDescent="0.3">
      <c r="A25525" s="3">
        <v>672955</v>
      </c>
      <c r="B25525" s="5" t="s">
        <v>2848</v>
      </c>
    </row>
    <row r="25526" spans="1:2" x14ac:dyDescent="0.3">
      <c r="A25526" s="3">
        <v>639564</v>
      </c>
      <c r="B25526" s="5" t="s">
        <v>30</v>
      </c>
    </row>
    <row r="25527" spans="1:2" x14ac:dyDescent="0.3">
      <c r="A25527" s="3">
        <v>382748</v>
      </c>
      <c r="B25527" s="5" t="s">
        <v>30</v>
      </c>
    </row>
    <row r="25528" spans="1:2" x14ac:dyDescent="0.3">
      <c r="A25528" s="3">
        <v>382748</v>
      </c>
      <c r="B25528" s="5" t="s">
        <v>49</v>
      </c>
    </row>
    <row r="25529" spans="1:2" x14ac:dyDescent="0.3">
      <c r="A25529" s="3">
        <v>382748</v>
      </c>
      <c r="B25529" s="5" t="s">
        <v>886</v>
      </c>
    </row>
    <row r="25530" spans="1:2" x14ac:dyDescent="0.3">
      <c r="A25530" s="3">
        <v>382748</v>
      </c>
      <c r="B25530" s="5" t="s">
        <v>6748</v>
      </c>
    </row>
    <row r="25531" spans="1:2" x14ac:dyDescent="0.3">
      <c r="A25531" s="3">
        <v>664416</v>
      </c>
      <c r="B25531" s="5" t="s">
        <v>2378</v>
      </c>
    </row>
    <row r="25532" spans="1:2" x14ac:dyDescent="0.3">
      <c r="A25532" s="3">
        <v>664416</v>
      </c>
      <c r="B25532" s="5" t="s">
        <v>329</v>
      </c>
    </row>
    <row r="25533" spans="1:2" x14ac:dyDescent="0.3">
      <c r="A25533" s="3">
        <v>746957</v>
      </c>
      <c r="B25533" s="5" t="s">
        <v>886</v>
      </c>
    </row>
    <row r="25534" spans="1:2" x14ac:dyDescent="0.3">
      <c r="A25534" s="3">
        <v>746957</v>
      </c>
      <c r="B25534" s="5" t="s">
        <v>30</v>
      </c>
    </row>
    <row r="25535" spans="1:2" x14ac:dyDescent="0.3">
      <c r="A25535" s="3">
        <v>689948</v>
      </c>
      <c r="B25535" s="5" t="s">
        <v>49</v>
      </c>
    </row>
    <row r="25536" spans="1:2" x14ac:dyDescent="0.3">
      <c r="A25536" s="3">
        <v>689948</v>
      </c>
      <c r="B25536" s="5" t="s">
        <v>886</v>
      </c>
    </row>
    <row r="25537" spans="1:2" x14ac:dyDescent="0.3">
      <c r="A25537" s="3">
        <v>458673</v>
      </c>
      <c r="B25537" s="5" t="s">
        <v>166</v>
      </c>
    </row>
    <row r="25538" spans="1:2" x14ac:dyDescent="0.3">
      <c r="A25538" s="3">
        <v>458673</v>
      </c>
      <c r="B25538" s="5" t="s">
        <v>468</v>
      </c>
    </row>
    <row r="25539" spans="1:2" x14ac:dyDescent="0.3">
      <c r="A25539" s="3">
        <v>458673</v>
      </c>
      <c r="B25539" s="5" t="s">
        <v>1246</v>
      </c>
    </row>
    <row r="25540" spans="1:2" x14ac:dyDescent="0.3">
      <c r="A25540" s="3">
        <v>605735</v>
      </c>
      <c r="B25540" s="5" t="s">
        <v>6748</v>
      </c>
    </row>
    <row r="25541" spans="1:2" x14ac:dyDescent="0.3">
      <c r="A25541" s="3">
        <v>605735</v>
      </c>
      <c r="B25541" s="5" t="s">
        <v>30</v>
      </c>
    </row>
    <row r="25542" spans="1:2" x14ac:dyDescent="0.3">
      <c r="A25542" s="3">
        <v>399363</v>
      </c>
      <c r="B25542" s="5" t="s">
        <v>2848</v>
      </c>
    </row>
    <row r="25543" spans="1:2" x14ac:dyDescent="0.3">
      <c r="A25543" s="3">
        <v>399363</v>
      </c>
      <c r="B25543" s="5" t="s">
        <v>49</v>
      </c>
    </row>
    <row r="25544" spans="1:2" x14ac:dyDescent="0.3">
      <c r="A25544" s="3">
        <v>735364</v>
      </c>
      <c r="B25544" s="5" t="s">
        <v>30</v>
      </c>
    </row>
    <row r="25545" spans="1:2" x14ac:dyDescent="0.3">
      <c r="A25545" s="3">
        <v>735364</v>
      </c>
      <c r="B25545" s="5" t="s">
        <v>6748</v>
      </c>
    </row>
    <row r="25546" spans="1:2" x14ac:dyDescent="0.3">
      <c r="A25546" s="3">
        <v>735364</v>
      </c>
      <c r="B25546" s="5" t="s">
        <v>2297</v>
      </c>
    </row>
    <row r="25547" spans="1:2" x14ac:dyDescent="0.3">
      <c r="A25547" s="3">
        <v>680716</v>
      </c>
      <c r="B25547" s="5" t="s">
        <v>886</v>
      </c>
    </row>
    <row r="25548" spans="1:2" x14ac:dyDescent="0.3">
      <c r="A25548" s="3">
        <v>738362</v>
      </c>
      <c r="B25548" s="5" t="s">
        <v>329</v>
      </c>
    </row>
    <row r="25549" spans="1:2" x14ac:dyDescent="0.3">
      <c r="A25549" s="3">
        <v>679888</v>
      </c>
      <c r="B25549" s="5" t="s">
        <v>30</v>
      </c>
    </row>
    <row r="25550" spans="1:2" x14ac:dyDescent="0.3">
      <c r="A25550" s="3">
        <v>751394</v>
      </c>
      <c r="B25550" s="5" t="s">
        <v>468</v>
      </c>
    </row>
    <row r="25551" spans="1:2" x14ac:dyDescent="0.3">
      <c r="A25551" s="3">
        <v>701510</v>
      </c>
      <c r="B25551" s="5" t="s">
        <v>468</v>
      </c>
    </row>
    <row r="25552" spans="1:2" x14ac:dyDescent="0.3">
      <c r="A25552" s="3">
        <v>701510</v>
      </c>
      <c r="B25552" s="5" t="s">
        <v>166</v>
      </c>
    </row>
    <row r="25553" spans="1:2" x14ac:dyDescent="0.3">
      <c r="A25553" s="3">
        <v>665139</v>
      </c>
      <c r="B25553" s="5" t="s">
        <v>49</v>
      </c>
    </row>
    <row r="25554" spans="1:2" x14ac:dyDescent="0.3">
      <c r="A25554" s="3">
        <v>713825</v>
      </c>
      <c r="B25554" s="5" t="s">
        <v>777</v>
      </c>
    </row>
    <row r="25555" spans="1:2" x14ac:dyDescent="0.3">
      <c r="A25555" s="3">
        <v>713825</v>
      </c>
      <c r="B25555" s="5" t="s">
        <v>2528</v>
      </c>
    </row>
    <row r="25556" spans="1:2" x14ac:dyDescent="0.3">
      <c r="A25556" s="3">
        <v>721831</v>
      </c>
      <c r="B25556" s="5" t="s">
        <v>49</v>
      </c>
    </row>
    <row r="25557" spans="1:2" x14ac:dyDescent="0.3">
      <c r="A25557" s="3">
        <v>721831</v>
      </c>
      <c r="B25557" s="5" t="s">
        <v>886</v>
      </c>
    </row>
    <row r="25558" spans="1:2" x14ac:dyDescent="0.3">
      <c r="A25558" s="3">
        <v>714338</v>
      </c>
      <c r="B25558" s="5" t="s">
        <v>468</v>
      </c>
    </row>
    <row r="25559" spans="1:2" x14ac:dyDescent="0.3">
      <c r="A25559" s="3">
        <v>714338</v>
      </c>
      <c r="B25559" s="5" t="s">
        <v>2848</v>
      </c>
    </row>
    <row r="25560" spans="1:2" x14ac:dyDescent="0.3">
      <c r="A25560" s="3">
        <v>714338</v>
      </c>
      <c r="B25560" s="5" t="s">
        <v>166</v>
      </c>
    </row>
    <row r="25561" spans="1:2" x14ac:dyDescent="0.3">
      <c r="A25561" s="3">
        <v>569711</v>
      </c>
      <c r="B25561" s="5" t="s">
        <v>1246</v>
      </c>
    </row>
    <row r="25562" spans="1:2" x14ac:dyDescent="0.3">
      <c r="A25562" s="3">
        <v>569711</v>
      </c>
      <c r="B25562" s="5" t="s">
        <v>49</v>
      </c>
    </row>
    <row r="25563" spans="1:2" x14ac:dyDescent="0.3">
      <c r="A25563" s="3">
        <v>713663</v>
      </c>
      <c r="B25563" s="5" t="s">
        <v>886</v>
      </c>
    </row>
    <row r="25564" spans="1:2" x14ac:dyDescent="0.3">
      <c r="A25564" s="3">
        <v>732651</v>
      </c>
      <c r="B25564" s="5" t="s">
        <v>49</v>
      </c>
    </row>
    <row r="25565" spans="1:2" x14ac:dyDescent="0.3">
      <c r="A25565" s="3">
        <v>732651</v>
      </c>
      <c r="B25565" s="5" t="s">
        <v>886</v>
      </c>
    </row>
    <row r="25566" spans="1:2" x14ac:dyDescent="0.3">
      <c r="A25566" s="3">
        <v>738231</v>
      </c>
      <c r="B25566" s="5" t="s">
        <v>30</v>
      </c>
    </row>
    <row r="25567" spans="1:2" x14ac:dyDescent="0.3">
      <c r="A25567" s="3">
        <v>841272</v>
      </c>
      <c r="B25567" s="5" t="s">
        <v>30</v>
      </c>
    </row>
    <row r="25568" spans="1:2" x14ac:dyDescent="0.3">
      <c r="A25568" s="3">
        <v>647781</v>
      </c>
      <c r="B25568" s="5" t="s">
        <v>2528</v>
      </c>
    </row>
    <row r="25569" spans="1:2" x14ac:dyDescent="0.3">
      <c r="A25569" s="3">
        <v>647781</v>
      </c>
      <c r="B25569" s="5" t="s">
        <v>777</v>
      </c>
    </row>
    <row r="25570" spans="1:2" x14ac:dyDescent="0.3">
      <c r="A25570" s="3">
        <v>647781</v>
      </c>
      <c r="B25570" s="5" t="s">
        <v>30</v>
      </c>
    </row>
    <row r="25571" spans="1:2" x14ac:dyDescent="0.3">
      <c r="A25571" s="3">
        <v>694234</v>
      </c>
      <c r="B25571" s="5" t="s">
        <v>30</v>
      </c>
    </row>
    <row r="25572" spans="1:2" x14ac:dyDescent="0.3">
      <c r="A25572" s="3">
        <v>694234</v>
      </c>
      <c r="B25572" s="5" t="s">
        <v>886</v>
      </c>
    </row>
    <row r="25573" spans="1:2" x14ac:dyDescent="0.3">
      <c r="A25573" s="3">
        <v>620897</v>
      </c>
      <c r="B25573" s="5" t="s">
        <v>30</v>
      </c>
    </row>
    <row r="25574" spans="1:2" x14ac:dyDescent="0.3">
      <c r="A25574" s="3">
        <v>620897</v>
      </c>
      <c r="B25574" s="5" t="s">
        <v>49</v>
      </c>
    </row>
    <row r="25575" spans="1:2" x14ac:dyDescent="0.3">
      <c r="A25575" s="3">
        <v>620897</v>
      </c>
      <c r="B25575" s="5" t="s">
        <v>2378</v>
      </c>
    </row>
    <row r="25576" spans="1:2" x14ac:dyDescent="0.3">
      <c r="A25576" s="3">
        <v>846920</v>
      </c>
      <c r="B25576" s="5" t="s">
        <v>777</v>
      </c>
    </row>
    <row r="25577" spans="1:2" x14ac:dyDescent="0.3">
      <c r="A25577" s="3">
        <v>649523</v>
      </c>
      <c r="B25577" s="5" t="s">
        <v>2297</v>
      </c>
    </row>
    <row r="25578" spans="1:2" x14ac:dyDescent="0.3">
      <c r="A25578" s="3">
        <v>649523</v>
      </c>
      <c r="B25578" s="5" t="s">
        <v>49</v>
      </c>
    </row>
    <row r="25579" spans="1:2" x14ac:dyDescent="0.3">
      <c r="A25579" s="3">
        <v>649523</v>
      </c>
      <c r="B25579" s="5" t="s">
        <v>886</v>
      </c>
    </row>
    <row r="25580" spans="1:2" x14ac:dyDescent="0.3">
      <c r="A25580" s="3">
        <v>658412</v>
      </c>
      <c r="B25580" s="5" t="s">
        <v>1246</v>
      </c>
    </row>
    <row r="25581" spans="1:2" x14ac:dyDescent="0.3">
      <c r="A25581" s="3">
        <v>658412</v>
      </c>
      <c r="B25581" s="5" t="s">
        <v>30</v>
      </c>
    </row>
    <row r="25582" spans="1:2" x14ac:dyDescent="0.3">
      <c r="A25582" s="3">
        <v>793605</v>
      </c>
      <c r="B25582" s="5" t="s">
        <v>49</v>
      </c>
    </row>
    <row r="25583" spans="1:2" x14ac:dyDescent="0.3">
      <c r="A25583" s="3">
        <v>718633</v>
      </c>
      <c r="B25583" s="5" t="s">
        <v>49</v>
      </c>
    </row>
    <row r="25584" spans="1:2" x14ac:dyDescent="0.3">
      <c r="A25584" s="3">
        <v>515454</v>
      </c>
      <c r="B25584" s="5" t="s">
        <v>2528</v>
      </c>
    </row>
    <row r="25585" spans="1:2" x14ac:dyDescent="0.3">
      <c r="A25585" s="3">
        <v>515454</v>
      </c>
      <c r="B25585" s="5" t="s">
        <v>468</v>
      </c>
    </row>
    <row r="25586" spans="1:2" x14ac:dyDescent="0.3">
      <c r="A25586" s="3">
        <v>558574</v>
      </c>
      <c r="B25586" s="5" t="s">
        <v>1246</v>
      </c>
    </row>
    <row r="25587" spans="1:2" x14ac:dyDescent="0.3">
      <c r="A25587" s="3">
        <v>558574</v>
      </c>
      <c r="B25587" s="5" t="s">
        <v>49</v>
      </c>
    </row>
    <row r="25588" spans="1:2" x14ac:dyDescent="0.3">
      <c r="A25588" s="3">
        <v>558574</v>
      </c>
      <c r="B25588" s="5" t="s">
        <v>777</v>
      </c>
    </row>
    <row r="25589" spans="1:2" x14ac:dyDescent="0.3">
      <c r="A25589" s="3">
        <v>591237</v>
      </c>
      <c r="B25589" s="5" t="s">
        <v>30</v>
      </c>
    </row>
    <row r="25590" spans="1:2" x14ac:dyDescent="0.3">
      <c r="A25590" s="3">
        <v>591237</v>
      </c>
      <c r="B25590" s="5" t="s">
        <v>777</v>
      </c>
    </row>
    <row r="25591" spans="1:2" x14ac:dyDescent="0.3">
      <c r="A25591" s="3">
        <v>591237</v>
      </c>
      <c r="B25591" s="5" t="s">
        <v>1246</v>
      </c>
    </row>
    <row r="25592" spans="1:2" x14ac:dyDescent="0.3">
      <c r="A25592" s="3">
        <v>710717</v>
      </c>
      <c r="B25592" s="5" t="s">
        <v>30</v>
      </c>
    </row>
    <row r="25593" spans="1:2" x14ac:dyDescent="0.3">
      <c r="A25593" s="3">
        <v>710717</v>
      </c>
      <c r="B25593" s="5" t="s">
        <v>468</v>
      </c>
    </row>
    <row r="25594" spans="1:2" x14ac:dyDescent="0.3">
      <c r="A25594" s="3">
        <v>710717</v>
      </c>
      <c r="B25594" s="5" t="s">
        <v>166</v>
      </c>
    </row>
    <row r="25595" spans="1:2" x14ac:dyDescent="0.3">
      <c r="A25595" s="3">
        <v>710717</v>
      </c>
      <c r="B25595" s="5" t="s">
        <v>19406</v>
      </c>
    </row>
    <row r="25596" spans="1:2" x14ac:dyDescent="0.3">
      <c r="A25596" s="3">
        <v>657011</v>
      </c>
      <c r="B25596" s="5" t="s">
        <v>2297</v>
      </c>
    </row>
    <row r="25597" spans="1:2" x14ac:dyDescent="0.3">
      <c r="A25597" s="3">
        <v>688335</v>
      </c>
      <c r="B25597" s="5" t="s">
        <v>329</v>
      </c>
    </row>
    <row r="25598" spans="1:2" x14ac:dyDescent="0.3">
      <c r="A25598" s="3">
        <v>726887</v>
      </c>
      <c r="B25598" s="5" t="s">
        <v>329</v>
      </c>
    </row>
    <row r="25599" spans="1:2" x14ac:dyDescent="0.3">
      <c r="A25599" s="3">
        <v>719088</v>
      </c>
      <c r="B25599" s="5" t="s">
        <v>2297</v>
      </c>
    </row>
    <row r="25600" spans="1:2" x14ac:dyDescent="0.3">
      <c r="A25600" s="3">
        <v>719088</v>
      </c>
      <c r="B25600" s="5" t="s">
        <v>49</v>
      </c>
    </row>
    <row r="25601" spans="1:2" x14ac:dyDescent="0.3">
      <c r="A25601" s="3">
        <v>719088</v>
      </c>
      <c r="B25601" s="5" t="s">
        <v>886</v>
      </c>
    </row>
    <row r="25602" spans="1:2" x14ac:dyDescent="0.3">
      <c r="A25602" s="3">
        <v>741613</v>
      </c>
      <c r="B25602" s="5" t="s">
        <v>468</v>
      </c>
    </row>
    <row r="25603" spans="1:2" x14ac:dyDescent="0.3">
      <c r="A25603" s="3">
        <v>762632</v>
      </c>
      <c r="B25603" s="5" t="s">
        <v>30</v>
      </c>
    </row>
    <row r="25604" spans="1:2" x14ac:dyDescent="0.3">
      <c r="A25604" s="3">
        <v>560204</v>
      </c>
      <c r="B25604" s="5" t="s">
        <v>1246</v>
      </c>
    </row>
    <row r="25605" spans="1:2" x14ac:dyDescent="0.3">
      <c r="A25605" s="3">
        <v>560204</v>
      </c>
      <c r="B25605" s="5" t="s">
        <v>166</v>
      </c>
    </row>
    <row r="25606" spans="1:2" x14ac:dyDescent="0.3">
      <c r="A25606" s="3">
        <v>560204</v>
      </c>
      <c r="B25606" s="5" t="s">
        <v>777</v>
      </c>
    </row>
    <row r="25607" spans="1:2" x14ac:dyDescent="0.3">
      <c r="A25607" s="3">
        <v>560204</v>
      </c>
      <c r="B25607" s="5" t="s">
        <v>6631</v>
      </c>
    </row>
    <row r="25608" spans="1:2" x14ac:dyDescent="0.3">
      <c r="A25608" s="3">
        <v>883987</v>
      </c>
      <c r="B25608" s="5" t="s">
        <v>166</v>
      </c>
    </row>
    <row r="25609" spans="1:2" x14ac:dyDescent="0.3">
      <c r="A25609" s="3">
        <v>556270</v>
      </c>
      <c r="B25609" s="5" t="s">
        <v>886</v>
      </c>
    </row>
    <row r="25610" spans="1:2" x14ac:dyDescent="0.3">
      <c r="A25610" s="3">
        <v>556270</v>
      </c>
      <c r="B25610" s="5" t="s">
        <v>49</v>
      </c>
    </row>
    <row r="25611" spans="1:2" x14ac:dyDescent="0.3">
      <c r="A25611" s="3">
        <v>556270</v>
      </c>
      <c r="B25611" s="5" t="s">
        <v>777</v>
      </c>
    </row>
    <row r="25612" spans="1:2" x14ac:dyDescent="0.3">
      <c r="A25612" s="3">
        <v>621744</v>
      </c>
      <c r="B25612" s="5" t="s">
        <v>49</v>
      </c>
    </row>
    <row r="25613" spans="1:2" x14ac:dyDescent="0.3">
      <c r="A25613" s="3">
        <v>621744</v>
      </c>
      <c r="B25613" s="5" t="s">
        <v>886</v>
      </c>
    </row>
    <row r="25614" spans="1:2" x14ac:dyDescent="0.3">
      <c r="A25614" s="3">
        <v>585530</v>
      </c>
      <c r="B25614" s="5" t="s">
        <v>329</v>
      </c>
    </row>
    <row r="25615" spans="1:2" x14ac:dyDescent="0.3">
      <c r="A25615" s="3">
        <v>585530</v>
      </c>
      <c r="B25615" s="5" t="s">
        <v>7548</v>
      </c>
    </row>
    <row r="25616" spans="1:2" x14ac:dyDescent="0.3">
      <c r="A25616" s="3">
        <v>585530</v>
      </c>
      <c r="B25616" s="5" t="s">
        <v>49</v>
      </c>
    </row>
    <row r="25617" spans="1:2" x14ac:dyDescent="0.3">
      <c r="A25617" s="3">
        <v>582923</v>
      </c>
      <c r="B25617" s="5" t="s">
        <v>49</v>
      </c>
    </row>
    <row r="25618" spans="1:2" x14ac:dyDescent="0.3">
      <c r="A25618" s="3">
        <v>582923</v>
      </c>
      <c r="B25618" s="5" t="s">
        <v>1246</v>
      </c>
    </row>
    <row r="25619" spans="1:2" x14ac:dyDescent="0.3">
      <c r="A25619" s="3">
        <v>849920</v>
      </c>
      <c r="B25619" s="5" t="s">
        <v>886</v>
      </c>
    </row>
    <row r="25620" spans="1:2" x14ac:dyDescent="0.3">
      <c r="A25620" s="3">
        <v>849920</v>
      </c>
      <c r="B25620" s="5" t="s">
        <v>49</v>
      </c>
    </row>
    <row r="25621" spans="1:2" x14ac:dyDescent="0.3">
      <c r="A25621" s="3">
        <v>771185</v>
      </c>
      <c r="B25621" s="5" t="s">
        <v>49</v>
      </c>
    </row>
    <row r="25622" spans="1:2" x14ac:dyDescent="0.3">
      <c r="A25622" s="3">
        <v>771185</v>
      </c>
      <c r="B25622" s="5" t="s">
        <v>166</v>
      </c>
    </row>
    <row r="25623" spans="1:2" x14ac:dyDescent="0.3">
      <c r="A25623" s="3">
        <v>566397</v>
      </c>
      <c r="B25623" s="5" t="s">
        <v>49</v>
      </c>
    </row>
    <row r="25624" spans="1:2" x14ac:dyDescent="0.3">
      <c r="A25624" s="3">
        <v>566397</v>
      </c>
      <c r="B25624" s="5" t="s">
        <v>166</v>
      </c>
    </row>
    <row r="25625" spans="1:2" x14ac:dyDescent="0.3">
      <c r="A25625" s="3">
        <v>672035</v>
      </c>
      <c r="B25625" s="5" t="s">
        <v>329</v>
      </c>
    </row>
    <row r="25626" spans="1:2" x14ac:dyDescent="0.3">
      <c r="A25626" s="3">
        <v>610201</v>
      </c>
      <c r="B25626" s="5" t="s">
        <v>468</v>
      </c>
    </row>
    <row r="25627" spans="1:2" x14ac:dyDescent="0.3">
      <c r="A25627" s="3">
        <v>610201</v>
      </c>
      <c r="B25627" s="5" t="s">
        <v>6841</v>
      </c>
    </row>
    <row r="25628" spans="1:2" x14ac:dyDescent="0.3">
      <c r="A25628" s="3">
        <v>606954</v>
      </c>
      <c r="B25628" s="5" t="s">
        <v>30</v>
      </c>
    </row>
    <row r="25629" spans="1:2" x14ac:dyDescent="0.3">
      <c r="A25629" s="3">
        <v>594691</v>
      </c>
      <c r="B25629" s="5" t="s">
        <v>49</v>
      </c>
    </row>
    <row r="25630" spans="1:2" x14ac:dyDescent="0.3">
      <c r="A25630" s="3">
        <v>594691</v>
      </c>
      <c r="B25630" s="5" t="s">
        <v>166</v>
      </c>
    </row>
    <row r="25631" spans="1:2" x14ac:dyDescent="0.3">
      <c r="A25631" s="3">
        <v>575089</v>
      </c>
      <c r="B25631" s="5" t="s">
        <v>49</v>
      </c>
    </row>
    <row r="25632" spans="1:2" x14ac:dyDescent="0.3">
      <c r="A25632" s="3">
        <v>575089</v>
      </c>
      <c r="B25632" s="5" t="s">
        <v>7548</v>
      </c>
    </row>
    <row r="25633" spans="1:2" x14ac:dyDescent="0.3">
      <c r="A25633" s="3">
        <v>690741</v>
      </c>
      <c r="B25633" s="5" t="s">
        <v>19406</v>
      </c>
    </row>
    <row r="25634" spans="1:2" x14ac:dyDescent="0.3">
      <c r="A25634" s="3">
        <v>690741</v>
      </c>
      <c r="B25634" s="5" t="s">
        <v>886</v>
      </c>
    </row>
    <row r="25635" spans="1:2" x14ac:dyDescent="0.3">
      <c r="A25635" s="3">
        <v>714351</v>
      </c>
      <c r="B25635" s="5" t="s">
        <v>777</v>
      </c>
    </row>
    <row r="25636" spans="1:2" x14ac:dyDescent="0.3">
      <c r="A25636" s="3">
        <v>589049</v>
      </c>
      <c r="B25636" s="5" t="s">
        <v>49</v>
      </c>
    </row>
    <row r="25637" spans="1:2" x14ac:dyDescent="0.3">
      <c r="A25637" s="3">
        <v>589049</v>
      </c>
      <c r="B25637" s="5" t="s">
        <v>886</v>
      </c>
    </row>
    <row r="25638" spans="1:2" x14ac:dyDescent="0.3">
      <c r="A25638" s="3">
        <v>593655</v>
      </c>
      <c r="B25638" s="5" t="s">
        <v>468</v>
      </c>
    </row>
    <row r="25639" spans="1:2" x14ac:dyDescent="0.3">
      <c r="A25639" s="3">
        <v>608755</v>
      </c>
      <c r="B25639" s="5" t="s">
        <v>30</v>
      </c>
    </row>
    <row r="25640" spans="1:2" x14ac:dyDescent="0.3">
      <c r="A25640" s="3">
        <v>707408</v>
      </c>
      <c r="B25640" s="5" t="s">
        <v>468</v>
      </c>
    </row>
    <row r="25641" spans="1:2" x14ac:dyDescent="0.3">
      <c r="A25641" s="3">
        <v>707408</v>
      </c>
      <c r="B25641" s="5" t="s">
        <v>166</v>
      </c>
    </row>
    <row r="25642" spans="1:2" x14ac:dyDescent="0.3">
      <c r="A25642" s="3">
        <v>621954</v>
      </c>
      <c r="B25642" s="5" t="s">
        <v>49</v>
      </c>
    </row>
    <row r="25643" spans="1:2" x14ac:dyDescent="0.3">
      <c r="A25643" s="3">
        <v>621954</v>
      </c>
      <c r="B25643" s="5" t="s">
        <v>6841</v>
      </c>
    </row>
    <row r="25644" spans="1:2" x14ac:dyDescent="0.3">
      <c r="A25644" s="3">
        <v>697741</v>
      </c>
      <c r="B25644" s="5" t="s">
        <v>6631</v>
      </c>
    </row>
    <row r="25645" spans="1:2" x14ac:dyDescent="0.3">
      <c r="A25645" s="3">
        <v>697741</v>
      </c>
      <c r="B25645" s="5" t="s">
        <v>19406</v>
      </c>
    </row>
    <row r="25646" spans="1:2" x14ac:dyDescent="0.3">
      <c r="A25646" s="3">
        <v>697741</v>
      </c>
      <c r="B25646" s="5" t="s">
        <v>166</v>
      </c>
    </row>
    <row r="25647" spans="1:2" x14ac:dyDescent="0.3">
      <c r="A25647" s="3">
        <v>661677</v>
      </c>
      <c r="B25647" s="5" t="s">
        <v>30</v>
      </c>
    </row>
    <row r="25648" spans="1:2" x14ac:dyDescent="0.3">
      <c r="A25648" s="3">
        <v>597233</v>
      </c>
      <c r="B25648" s="5" t="s">
        <v>2528</v>
      </c>
    </row>
    <row r="25649" spans="1:2" x14ac:dyDescent="0.3">
      <c r="A25649" s="3">
        <v>597233</v>
      </c>
      <c r="B25649" s="5" t="s">
        <v>49</v>
      </c>
    </row>
    <row r="25650" spans="1:2" x14ac:dyDescent="0.3">
      <c r="A25650" s="3">
        <v>597233</v>
      </c>
      <c r="B25650" s="5" t="s">
        <v>777</v>
      </c>
    </row>
    <row r="25651" spans="1:2" x14ac:dyDescent="0.3">
      <c r="A25651" s="3">
        <v>597233</v>
      </c>
      <c r="B25651" s="5" t="s">
        <v>886</v>
      </c>
    </row>
    <row r="25652" spans="1:2" x14ac:dyDescent="0.3">
      <c r="A25652" s="3">
        <v>727862</v>
      </c>
      <c r="B25652" s="5" t="s">
        <v>19406</v>
      </c>
    </row>
    <row r="25653" spans="1:2" x14ac:dyDescent="0.3">
      <c r="A25653" s="3">
        <v>727862</v>
      </c>
      <c r="B25653" s="5" t="s">
        <v>2378</v>
      </c>
    </row>
    <row r="25654" spans="1:2" x14ac:dyDescent="0.3">
      <c r="A25654" s="3">
        <v>727862</v>
      </c>
      <c r="B25654" s="5" t="s">
        <v>49</v>
      </c>
    </row>
    <row r="25655" spans="1:2" x14ac:dyDescent="0.3">
      <c r="A25655" s="3">
        <v>695569</v>
      </c>
      <c r="B25655" s="5" t="s">
        <v>468</v>
      </c>
    </row>
    <row r="25656" spans="1:2" x14ac:dyDescent="0.3">
      <c r="A25656" s="3">
        <v>731249</v>
      </c>
      <c r="B25656" s="5" t="s">
        <v>2297</v>
      </c>
    </row>
    <row r="25657" spans="1:2" x14ac:dyDescent="0.3">
      <c r="A25657" s="3">
        <v>731249</v>
      </c>
      <c r="B25657" s="5" t="s">
        <v>30</v>
      </c>
    </row>
    <row r="25658" spans="1:2" x14ac:dyDescent="0.3">
      <c r="A25658" s="3">
        <v>731249</v>
      </c>
      <c r="B25658" s="5" t="s">
        <v>6748</v>
      </c>
    </row>
    <row r="25659" spans="1:2" x14ac:dyDescent="0.3">
      <c r="A25659" s="3">
        <v>731249</v>
      </c>
      <c r="B25659" s="5" t="s">
        <v>777</v>
      </c>
    </row>
    <row r="25660" spans="1:2" x14ac:dyDescent="0.3">
      <c r="A25660" s="3">
        <v>731249</v>
      </c>
      <c r="B25660" s="5" t="s">
        <v>1139</v>
      </c>
    </row>
    <row r="25661" spans="1:2" x14ac:dyDescent="0.3">
      <c r="A25661" s="3">
        <v>731249</v>
      </c>
      <c r="B25661" s="5" t="s">
        <v>2848</v>
      </c>
    </row>
    <row r="25662" spans="1:2" x14ac:dyDescent="0.3">
      <c r="A25662" s="3">
        <v>617784</v>
      </c>
      <c r="B25662" s="5" t="s">
        <v>49</v>
      </c>
    </row>
    <row r="25663" spans="1:2" x14ac:dyDescent="0.3">
      <c r="A25663" s="3">
        <v>598577</v>
      </c>
      <c r="B25663" s="5" t="s">
        <v>166</v>
      </c>
    </row>
    <row r="25664" spans="1:2" x14ac:dyDescent="0.3">
      <c r="A25664" s="3">
        <v>598577</v>
      </c>
      <c r="B25664" s="5" t="s">
        <v>6631</v>
      </c>
    </row>
    <row r="25665" spans="1:2" x14ac:dyDescent="0.3">
      <c r="A25665" s="3">
        <v>598577</v>
      </c>
      <c r="B25665" s="5" t="s">
        <v>49</v>
      </c>
    </row>
    <row r="25666" spans="1:2" x14ac:dyDescent="0.3">
      <c r="A25666" s="3">
        <v>753012</v>
      </c>
      <c r="B25666" s="5" t="s">
        <v>49</v>
      </c>
    </row>
    <row r="25667" spans="1:2" x14ac:dyDescent="0.3">
      <c r="A25667" s="3">
        <v>753012</v>
      </c>
      <c r="B25667" s="5" t="s">
        <v>886</v>
      </c>
    </row>
    <row r="25668" spans="1:2" x14ac:dyDescent="0.3">
      <c r="A25668" s="3">
        <v>675476</v>
      </c>
      <c r="B25668" s="5" t="s">
        <v>777</v>
      </c>
    </row>
    <row r="25669" spans="1:2" x14ac:dyDescent="0.3">
      <c r="A25669" s="3">
        <v>727132</v>
      </c>
      <c r="B25669" s="5" t="s">
        <v>886</v>
      </c>
    </row>
    <row r="25670" spans="1:2" x14ac:dyDescent="0.3">
      <c r="A25670" s="3">
        <v>734309</v>
      </c>
      <c r="B25670" s="5" t="s">
        <v>777</v>
      </c>
    </row>
    <row r="25671" spans="1:2" x14ac:dyDescent="0.3">
      <c r="A25671" s="3">
        <v>653574</v>
      </c>
      <c r="B25671" s="5" t="s">
        <v>329</v>
      </c>
    </row>
    <row r="25672" spans="1:2" x14ac:dyDescent="0.3">
      <c r="A25672" s="3">
        <v>715658</v>
      </c>
      <c r="B25672" s="5" t="s">
        <v>468</v>
      </c>
    </row>
    <row r="25673" spans="1:2" x14ac:dyDescent="0.3">
      <c r="A25673" s="3">
        <v>715658</v>
      </c>
      <c r="B25673" s="5" t="s">
        <v>49</v>
      </c>
    </row>
    <row r="25674" spans="1:2" x14ac:dyDescent="0.3">
      <c r="A25674" s="3">
        <v>627103</v>
      </c>
      <c r="B25674" s="5" t="s">
        <v>886</v>
      </c>
    </row>
    <row r="25675" spans="1:2" x14ac:dyDescent="0.3">
      <c r="A25675" s="3">
        <v>627103</v>
      </c>
      <c r="B25675" s="5" t="s">
        <v>30</v>
      </c>
    </row>
    <row r="25676" spans="1:2" x14ac:dyDescent="0.3">
      <c r="A25676" s="3">
        <v>679989</v>
      </c>
      <c r="B25676" s="5" t="s">
        <v>30</v>
      </c>
    </row>
    <row r="25677" spans="1:2" x14ac:dyDescent="0.3">
      <c r="A25677" s="3">
        <v>757764</v>
      </c>
      <c r="B25677" s="5" t="s">
        <v>49</v>
      </c>
    </row>
    <row r="25678" spans="1:2" x14ac:dyDescent="0.3">
      <c r="A25678" s="3">
        <v>567714</v>
      </c>
      <c r="B25678" s="5" t="s">
        <v>49</v>
      </c>
    </row>
    <row r="25679" spans="1:2" x14ac:dyDescent="0.3">
      <c r="A25679" s="3">
        <v>689782</v>
      </c>
      <c r="B25679" s="5" t="s">
        <v>166</v>
      </c>
    </row>
    <row r="25680" spans="1:2" x14ac:dyDescent="0.3">
      <c r="A25680" s="3">
        <v>689782</v>
      </c>
      <c r="B25680" s="5" t="s">
        <v>19406</v>
      </c>
    </row>
    <row r="25681" spans="1:2" x14ac:dyDescent="0.3">
      <c r="A25681" s="3">
        <v>584288</v>
      </c>
      <c r="B25681" s="5" t="s">
        <v>886</v>
      </c>
    </row>
    <row r="25682" spans="1:2" x14ac:dyDescent="0.3">
      <c r="A25682" s="3">
        <v>584288</v>
      </c>
      <c r="B25682" s="5" t="s">
        <v>49</v>
      </c>
    </row>
    <row r="25683" spans="1:2" x14ac:dyDescent="0.3">
      <c r="A25683" s="3">
        <v>662702</v>
      </c>
      <c r="B25683" s="5" t="s">
        <v>886</v>
      </c>
    </row>
    <row r="25684" spans="1:2" x14ac:dyDescent="0.3">
      <c r="A25684" s="3">
        <v>618228</v>
      </c>
      <c r="B25684" s="5" t="s">
        <v>49</v>
      </c>
    </row>
    <row r="25685" spans="1:2" x14ac:dyDescent="0.3">
      <c r="A25685" s="3">
        <v>618228</v>
      </c>
      <c r="B25685" s="5" t="s">
        <v>310</v>
      </c>
    </row>
    <row r="25686" spans="1:2" x14ac:dyDescent="0.3">
      <c r="A25686" s="3">
        <v>618228</v>
      </c>
      <c r="B25686" s="5" t="s">
        <v>886</v>
      </c>
    </row>
    <row r="25687" spans="1:2" x14ac:dyDescent="0.3">
      <c r="A25687" s="3">
        <v>576005</v>
      </c>
      <c r="B25687" s="5" t="s">
        <v>30</v>
      </c>
    </row>
    <row r="25688" spans="1:2" x14ac:dyDescent="0.3">
      <c r="A25688" s="3">
        <v>576005</v>
      </c>
      <c r="B25688" s="5" t="s">
        <v>49</v>
      </c>
    </row>
    <row r="25689" spans="1:2" x14ac:dyDescent="0.3">
      <c r="A25689" s="3">
        <v>754800</v>
      </c>
      <c r="B25689" s="5" t="s">
        <v>49</v>
      </c>
    </row>
    <row r="25690" spans="1:2" x14ac:dyDescent="0.3">
      <c r="A25690" s="3">
        <v>579872</v>
      </c>
      <c r="B25690" s="5" t="s">
        <v>468</v>
      </c>
    </row>
    <row r="25691" spans="1:2" x14ac:dyDescent="0.3">
      <c r="A25691" s="3">
        <v>579872</v>
      </c>
      <c r="B25691" s="5" t="s">
        <v>166</v>
      </c>
    </row>
    <row r="25692" spans="1:2" x14ac:dyDescent="0.3">
      <c r="A25692" s="3">
        <v>733726</v>
      </c>
      <c r="B25692" s="5" t="s">
        <v>49</v>
      </c>
    </row>
    <row r="25693" spans="1:2" x14ac:dyDescent="0.3">
      <c r="A25693" s="3">
        <v>733726</v>
      </c>
      <c r="B25693" s="5" t="s">
        <v>886</v>
      </c>
    </row>
    <row r="25694" spans="1:2" x14ac:dyDescent="0.3">
      <c r="A25694" s="3">
        <v>671145</v>
      </c>
      <c r="B25694" s="5" t="s">
        <v>49</v>
      </c>
    </row>
    <row r="25695" spans="1:2" x14ac:dyDescent="0.3">
      <c r="A25695" s="3">
        <v>671145</v>
      </c>
      <c r="B25695" s="5" t="s">
        <v>166</v>
      </c>
    </row>
    <row r="25696" spans="1:2" x14ac:dyDescent="0.3">
      <c r="A25696" s="3">
        <v>737519</v>
      </c>
      <c r="B25696" s="5" t="s">
        <v>468</v>
      </c>
    </row>
    <row r="25697" spans="1:2" x14ac:dyDescent="0.3">
      <c r="A25697" s="3">
        <v>727306</v>
      </c>
      <c r="B25697" s="5" t="s">
        <v>6748</v>
      </c>
    </row>
    <row r="25698" spans="1:2" x14ac:dyDescent="0.3">
      <c r="A25698" s="3">
        <v>727306</v>
      </c>
      <c r="B25698" s="5" t="s">
        <v>49</v>
      </c>
    </row>
    <row r="25699" spans="1:2" x14ac:dyDescent="0.3">
      <c r="A25699" s="3">
        <v>727306</v>
      </c>
      <c r="B25699" s="5" t="s">
        <v>7548</v>
      </c>
    </row>
    <row r="25700" spans="1:2" x14ac:dyDescent="0.3">
      <c r="A25700" s="3">
        <v>606566</v>
      </c>
      <c r="B25700" s="5" t="s">
        <v>886</v>
      </c>
    </row>
    <row r="25701" spans="1:2" x14ac:dyDescent="0.3">
      <c r="A25701" s="3">
        <v>606566</v>
      </c>
      <c r="B25701" s="5" t="s">
        <v>49</v>
      </c>
    </row>
    <row r="25702" spans="1:2" x14ac:dyDescent="0.3">
      <c r="A25702" s="3">
        <v>606566</v>
      </c>
      <c r="B25702" s="5" t="s">
        <v>30</v>
      </c>
    </row>
    <row r="25703" spans="1:2" x14ac:dyDescent="0.3">
      <c r="A25703" s="3">
        <v>662541</v>
      </c>
      <c r="B25703" s="5" t="s">
        <v>30</v>
      </c>
    </row>
    <row r="25704" spans="1:2" x14ac:dyDescent="0.3">
      <c r="A25704" s="3">
        <v>662541</v>
      </c>
      <c r="B25704" s="5" t="s">
        <v>886</v>
      </c>
    </row>
    <row r="25705" spans="1:2" x14ac:dyDescent="0.3">
      <c r="A25705" s="3">
        <v>747358</v>
      </c>
      <c r="B25705" s="5" t="s">
        <v>49</v>
      </c>
    </row>
    <row r="25706" spans="1:2" x14ac:dyDescent="0.3">
      <c r="A25706" s="3">
        <v>683022</v>
      </c>
      <c r="B25706" s="5" t="s">
        <v>777</v>
      </c>
    </row>
    <row r="25707" spans="1:2" x14ac:dyDescent="0.3">
      <c r="A25707" s="3">
        <v>683022</v>
      </c>
      <c r="B25707" s="5" t="s">
        <v>7548</v>
      </c>
    </row>
    <row r="25708" spans="1:2" x14ac:dyDescent="0.3">
      <c r="A25708" s="3">
        <v>683022</v>
      </c>
      <c r="B25708" s="5" t="s">
        <v>49</v>
      </c>
    </row>
    <row r="25709" spans="1:2" x14ac:dyDescent="0.3">
      <c r="A25709" s="3">
        <v>683022</v>
      </c>
      <c r="B25709" s="5" t="s">
        <v>2848</v>
      </c>
    </row>
    <row r="25710" spans="1:2" x14ac:dyDescent="0.3">
      <c r="A25710" s="3">
        <v>704854</v>
      </c>
      <c r="B25710" s="5" t="s">
        <v>329</v>
      </c>
    </row>
    <row r="25711" spans="1:2" x14ac:dyDescent="0.3">
      <c r="A25711" s="3">
        <v>704854</v>
      </c>
      <c r="B25711" s="5" t="s">
        <v>6631</v>
      </c>
    </row>
    <row r="25712" spans="1:2" x14ac:dyDescent="0.3">
      <c r="A25712" s="3">
        <v>662659</v>
      </c>
      <c r="B25712" s="5" t="s">
        <v>166</v>
      </c>
    </row>
    <row r="25713" spans="1:2" x14ac:dyDescent="0.3">
      <c r="A25713" s="3">
        <v>524840</v>
      </c>
      <c r="B25713" s="5" t="s">
        <v>30</v>
      </c>
    </row>
    <row r="25714" spans="1:2" x14ac:dyDescent="0.3">
      <c r="A25714" s="3">
        <v>721686</v>
      </c>
      <c r="B25714" s="5" t="s">
        <v>2297</v>
      </c>
    </row>
    <row r="25715" spans="1:2" x14ac:dyDescent="0.3">
      <c r="A25715" s="3">
        <v>721686</v>
      </c>
      <c r="B25715" s="5" t="s">
        <v>777</v>
      </c>
    </row>
    <row r="25716" spans="1:2" x14ac:dyDescent="0.3">
      <c r="A25716" s="3">
        <v>721686</v>
      </c>
      <c r="B25716" s="5" t="s">
        <v>30</v>
      </c>
    </row>
    <row r="25717" spans="1:2" x14ac:dyDescent="0.3">
      <c r="A25717" s="3">
        <v>575463</v>
      </c>
      <c r="B25717" s="5" t="s">
        <v>1246</v>
      </c>
    </row>
    <row r="25718" spans="1:2" x14ac:dyDescent="0.3">
      <c r="A25718" s="3">
        <v>575463</v>
      </c>
      <c r="B25718" s="5" t="s">
        <v>49</v>
      </c>
    </row>
    <row r="25719" spans="1:2" x14ac:dyDescent="0.3">
      <c r="A25719" s="3">
        <v>575463</v>
      </c>
      <c r="B25719" s="5" t="s">
        <v>30</v>
      </c>
    </row>
    <row r="25720" spans="1:2" x14ac:dyDescent="0.3">
      <c r="A25720" s="3">
        <v>651135</v>
      </c>
      <c r="B25720" s="5" t="s">
        <v>2528</v>
      </c>
    </row>
    <row r="25721" spans="1:2" x14ac:dyDescent="0.3">
      <c r="A25721" s="3">
        <v>651135</v>
      </c>
      <c r="B25721" s="5" t="s">
        <v>30</v>
      </c>
    </row>
    <row r="25722" spans="1:2" x14ac:dyDescent="0.3">
      <c r="A25722" s="3">
        <v>640923</v>
      </c>
      <c r="B25722" s="5" t="s">
        <v>30</v>
      </c>
    </row>
    <row r="25723" spans="1:2" x14ac:dyDescent="0.3">
      <c r="A25723" s="3">
        <v>749395</v>
      </c>
      <c r="B25723" s="5" t="s">
        <v>6631</v>
      </c>
    </row>
    <row r="25724" spans="1:2" x14ac:dyDescent="0.3">
      <c r="A25724" s="3">
        <v>749395</v>
      </c>
      <c r="B25724" s="5" t="s">
        <v>49</v>
      </c>
    </row>
    <row r="25725" spans="1:2" x14ac:dyDescent="0.3">
      <c r="A25725" s="3">
        <v>766319</v>
      </c>
      <c r="B25725" s="5" t="s">
        <v>6748</v>
      </c>
    </row>
    <row r="25726" spans="1:2" x14ac:dyDescent="0.3">
      <c r="A25726" s="3">
        <v>766319</v>
      </c>
      <c r="B25726" s="5" t="s">
        <v>2378</v>
      </c>
    </row>
    <row r="25727" spans="1:2" x14ac:dyDescent="0.3">
      <c r="A25727" s="3">
        <v>737802</v>
      </c>
      <c r="B25727" s="5" t="s">
        <v>49</v>
      </c>
    </row>
    <row r="25728" spans="1:2" x14ac:dyDescent="0.3">
      <c r="A25728" s="3">
        <v>735129</v>
      </c>
      <c r="B25728" s="5" t="s">
        <v>49</v>
      </c>
    </row>
    <row r="25729" spans="1:2" x14ac:dyDescent="0.3">
      <c r="A25729" s="3">
        <v>735129</v>
      </c>
      <c r="B25729" s="5" t="s">
        <v>166</v>
      </c>
    </row>
    <row r="25730" spans="1:2" x14ac:dyDescent="0.3">
      <c r="A25730" s="3">
        <v>618352</v>
      </c>
      <c r="B25730" s="5" t="s">
        <v>2297</v>
      </c>
    </row>
    <row r="25731" spans="1:2" x14ac:dyDescent="0.3">
      <c r="A25731" s="3">
        <v>618352</v>
      </c>
      <c r="B25731" s="5" t="s">
        <v>777</v>
      </c>
    </row>
    <row r="25732" spans="1:2" x14ac:dyDescent="0.3">
      <c r="A25732" s="3">
        <v>618352</v>
      </c>
      <c r="B25732" s="5" t="s">
        <v>468</v>
      </c>
    </row>
    <row r="25733" spans="1:2" x14ac:dyDescent="0.3">
      <c r="A25733" s="3">
        <v>618352</v>
      </c>
      <c r="B25733" s="5" t="s">
        <v>2848</v>
      </c>
    </row>
    <row r="25734" spans="1:2" x14ac:dyDescent="0.3">
      <c r="A25734" s="3">
        <v>665894</v>
      </c>
      <c r="B25734" s="5" t="s">
        <v>886</v>
      </c>
    </row>
    <row r="25735" spans="1:2" x14ac:dyDescent="0.3">
      <c r="A25735" s="3">
        <v>665894</v>
      </c>
      <c r="B25735" s="5" t="s">
        <v>49</v>
      </c>
    </row>
    <row r="25736" spans="1:2" x14ac:dyDescent="0.3">
      <c r="A25736" s="3">
        <v>698783</v>
      </c>
      <c r="B25736" s="5" t="s">
        <v>30</v>
      </c>
    </row>
    <row r="25737" spans="1:2" x14ac:dyDescent="0.3">
      <c r="A25737" s="3">
        <v>649392</v>
      </c>
      <c r="B25737" s="5" t="s">
        <v>777</v>
      </c>
    </row>
    <row r="25738" spans="1:2" x14ac:dyDescent="0.3">
      <c r="A25738" s="3">
        <v>649392</v>
      </c>
      <c r="B25738" s="5" t="s">
        <v>49</v>
      </c>
    </row>
    <row r="25739" spans="1:2" x14ac:dyDescent="0.3">
      <c r="A25739" s="3">
        <v>653746</v>
      </c>
      <c r="B25739" s="5" t="s">
        <v>329</v>
      </c>
    </row>
    <row r="25740" spans="1:2" x14ac:dyDescent="0.3">
      <c r="A25740" s="3">
        <v>725691</v>
      </c>
      <c r="B25740" s="5" t="s">
        <v>49</v>
      </c>
    </row>
    <row r="25741" spans="1:2" x14ac:dyDescent="0.3">
      <c r="A25741" s="3">
        <v>747984</v>
      </c>
      <c r="B25741" s="5" t="s">
        <v>777</v>
      </c>
    </row>
    <row r="25742" spans="1:2" x14ac:dyDescent="0.3">
      <c r="A25742" s="3">
        <v>747984</v>
      </c>
      <c r="B25742" s="5" t="s">
        <v>30</v>
      </c>
    </row>
    <row r="25743" spans="1:2" x14ac:dyDescent="0.3">
      <c r="A25743" s="3">
        <v>751490</v>
      </c>
      <c r="B25743" s="5" t="s">
        <v>329</v>
      </c>
    </row>
    <row r="25744" spans="1:2" x14ac:dyDescent="0.3">
      <c r="A25744" s="3">
        <v>714099</v>
      </c>
      <c r="B25744" s="5" t="s">
        <v>49</v>
      </c>
    </row>
    <row r="25745" spans="1:2" x14ac:dyDescent="0.3">
      <c r="A25745" s="3">
        <v>714099</v>
      </c>
      <c r="B25745" s="5" t="s">
        <v>7548</v>
      </c>
    </row>
    <row r="25746" spans="1:2" x14ac:dyDescent="0.3">
      <c r="A25746" s="3">
        <v>850931</v>
      </c>
      <c r="B25746" s="5" t="s">
        <v>1845</v>
      </c>
    </row>
    <row r="25747" spans="1:2" x14ac:dyDescent="0.3">
      <c r="A25747" s="3">
        <v>562600</v>
      </c>
      <c r="B25747" s="5" t="s">
        <v>886</v>
      </c>
    </row>
    <row r="25748" spans="1:2" x14ac:dyDescent="0.3">
      <c r="A25748" s="3">
        <v>562600</v>
      </c>
      <c r="B25748" s="5" t="s">
        <v>30</v>
      </c>
    </row>
    <row r="25749" spans="1:2" x14ac:dyDescent="0.3">
      <c r="A25749" s="3">
        <v>653708</v>
      </c>
      <c r="B25749" s="5" t="s">
        <v>49</v>
      </c>
    </row>
    <row r="25750" spans="1:2" x14ac:dyDescent="0.3">
      <c r="A25750" s="3">
        <v>947039</v>
      </c>
      <c r="B25750" s="5" t="s">
        <v>886</v>
      </c>
    </row>
    <row r="25751" spans="1:2" x14ac:dyDescent="0.3">
      <c r="A25751" s="3">
        <v>501953</v>
      </c>
      <c r="B25751" s="5" t="s">
        <v>30</v>
      </c>
    </row>
    <row r="25752" spans="1:2" x14ac:dyDescent="0.3">
      <c r="A25752" s="3">
        <v>501953</v>
      </c>
      <c r="B25752" s="5" t="s">
        <v>49</v>
      </c>
    </row>
    <row r="25753" spans="1:2" x14ac:dyDescent="0.3">
      <c r="A25753" s="3">
        <v>632618</v>
      </c>
      <c r="B25753" s="5" t="s">
        <v>166</v>
      </c>
    </row>
    <row r="25754" spans="1:2" x14ac:dyDescent="0.3">
      <c r="A25754" s="3">
        <v>632618</v>
      </c>
      <c r="B25754" s="5" t="s">
        <v>1246</v>
      </c>
    </row>
    <row r="25755" spans="1:2" x14ac:dyDescent="0.3">
      <c r="A25755" s="3">
        <v>632618</v>
      </c>
      <c r="B25755" s="5" t="s">
        <v>49</v>
      </c>
    </row>
    <row r="25756" spans="1:2" x14ac:dyDescent="0.3">
      <c r="A25756" s="3">
        <v>751820</v>
      </c>
      <c r="B25756" s="5" t="s">
        <v>777</v>
      </c>
    </row>
    <row r="25757" spans="1:2" x14ac:dyDescent="0.3">
      <c r="A25757" s="3">
        <v>751820</v>
      </c>
      <c r="B25757" s="5" t="s">
        <v>1246</v>
      </c>
    </row>
    <row r="25758" spans="1:2" x14ac:dyDescent="0.3">
      <c r="A25758" s="3">
        <v>751820</v>
      </c>
      <c r="B25758" s="5" t="s">
        <v>49</v>
      </c>
    </row>
    <row r="25759" spans="1:2" x14ac:dyDescent="0.3">
      <c r="A25759" s="3">
        <v>621749</v>
      </c>
      <c r="B25759" s="5" t="s">
        <v>49</v>
      </c>
    </row>
    <row r="25760" spans="1:2" x14ac:dyDescent="0.3">
      <c r="A25760" s="3">
        <v>621749</v>
      </c>
      <c r="B25760" s="5" t="s">
        <v>2848</v>
      </c>
    </row>
    <row r="25761" spans="1:2" x14ac:dyDescent="0.3">
      <c r="A25761" s="3">
        <v>621749</v>
      </c>
      <c r="B25761" s="5" t="s">
        <v>6631</v>
      </c>
    </row>
    <row r="25762" spans="1:2" x14ac:dyDescent="0.3">
      <c r="A25762" s="3">
        <v>621749</v>
      </c>
      <c r="B25762" s="5" t="s">
        <v>166</v>
      </c>
    </row>
    <row r="25763" spans="1:2" x14ac:dyDescent="0.3">
      <c r="A25763" s="3">
        <v>846219</v>
      </c>
      <c r="B25763" s="5" t="s">
        <v>777</v>
      </c>
    </row>
    <row r="25764" spans="1:2" x14ac:dyDescent="0.3">
      <c r="A25764" s="3">
        <v>846219</v>
      </c>
      <c r="B25764" s="5" t="s">
        <v>1139</v>
      </c>
    </row>
    <row r="25765" spans="1:2" x14ac:dyDescent="0.3">
      <c r="A25765" s="3">
        <v>846219</v>
      </c>
      <c r="B25765" s="5" t="s">
        <v>7548</v>
      </c>
    </row>
    <row r="25766" spans="1:2" x14ac:dyDescent="0.3">
      <c r="A25766" s="3">
        <v>846219</v>
      </c>
      <c r="B25766" s="5" t="s">
        <v>2297</v>
      </c>
    </row>
    <row r="25767" spans="1:2" x14ac:dyDescent="0.3">
      <c r="A25767" s="3">
        <v>671652</v>
      </c>
      <c r="B25767" s="5" t="s">
        <v>30</v>
      </c>
    </row>
    <row r="25768" spans="1:2" x14ac:dyDescent="0.3">
      <c r="A25768" s="3">
        <v>673159</v>
      </c>
      <c r="B25768" s="5" t="s">
        <v>30</v>
      </c>
    </row>
    <row r="25769" spans="1:2" x14ac:dyDescent="0.3">
      <c r="A25769" s="3">
        <v>673159</v>
      </c>
      <c r="B25769" s="5" t="s">
        <v>49</v>
      </c>
    </row>
    <row r="25770" spans="1:2" x14ac:dyDescent="0.3">
      <c r="A25770" s="3">
        <v>697620</v>
      </c>
      <c r="B25770" s="5" t="s">
        <v>2297</v>
      </c>
    </row>
    <row r="25771" spans="1:2" x14ac:dyDescent="0.3">
      <c r="A25771" s="3">
        <v>697620</v>
      </c>
      <c r="B25771" s="5" t="s">
        <v>6631</v>
      </c>
    </row>
    <row r="25772" spans="1:2" x14ac:dyDescent="0.3">
      <c r="A25772" s="3">
        <v>697620</v>
      </c>
      <c r="B25772" s="5" t="s">
        <v>166</v>
      </c>
    </row>
    <row r="25773" spans="1:2" x14ac:dyDescent="0.3">
      <c r="A25773" s="3">
        <v>614418</v>
      </c>
      <c r="B25773" s="5" t="s">
        <v>30</v>
      </c>
    </row>
    <row r="25774" spans="1:2" x14ac:dyDescent="0.3">
      <c r="A25774" s="3">
        <v>731738</v>
      </c>
      <c r="B25774" s="5" t="s">
        <v>777</v>
      </c>
    </row>
    <row r="25775" spans="1:2" x14ac:dyDescent="0.3">
      <c r="A25775" s="3">
        <v>731738</v>
      </c>
      <c r="B25775" s="5" t="s">
        <v>30</v>
      </c>
    </row>
    <row r="25776" spans="1:2" x14ac:dyDescent="0.3">
      <c r="A25776" s="3">
        <v>664168</v>
      </c>
      <c r="B25776" s="5" t="s">
        <v>468</v>
      </c>
    </row>
    <row r="25777" spans="1:2" x14ac:dyDescent="0.3">
      <c r="A25777" s="3">
        <v>664168</v>
      </c>
      <c r="B25777" s="5" t="s">
        <v>30</v>
      </c>
    </row>
    <row r="25778" spans="1:2" x14ac:dyDescent="0.3">
      <c r="A25778" s="3">
        <v>704269</v>
      </c>
      <c r="B25778" s="5" t="s">
        <v>468</v>
      </c>
    </row>
    <row r="25779" spans="1:2" x14ac:dyDescent="0.3">
      <c r="A25779" s="3">
        <v>704269</v>
      </c>
      <c r="B25779" s="5" t="s">
        <v>2848</v>
      </c>
    </row>
    <row r="25780" spans="1:2" x14ac:dyDescent="0.3">
      <c r="A25780" s="3">
        <v>586265</v>
      </c>
      <c r="B25780" s="5" t="s">
        <v>468</v>
      </c>
    </row>
    <row r="25781" spans="1:2" x14ac:dyDescent="0.3">
      <c r="A25781" s="3">
        <v>634244</v>
      </c>
      <c r="B25781" s="5" t="s">
        <v>1139</v>
      </c>
    </row>
    <row r="25782" spans="1:2" x14ac:dyDescent="0.3">
      <c r="A25782" s="3">
        <v>634244</v>
      </c>
      <c r="B25782" s="5" t="s">
        <v>2848</v>
      </c>
    </row>
    <row r="25783" spans="1:2" x14ac:dyDescent="0.3">
      <c r="A25783" s="3">
        <v>634244</v>
      </c>
      <c r="B25783" s="5" t="s">
        <v>777</v>
      </c>
    </row>
    <row r="25784" spans="1:2" x14ac:dyDescent="0.3">
      <c r="A25784" s="3">
        <v>557940</v>
      </c>
      <c r="B25784" s="5" t="s">
        <v>30</v>
      </c>
    </row>
    <row r="25785" spans="1:2" x14ac:dyDescent="0.3">
      <c r="A25785" s="3">
        <v>655977</v>
      </c>
      <c r="B25785" s="5" t="s">
        <v>166</v>
      </c>
    </row>
    <row r="25786" spans="1:2" x14ac:dyDescent="0.3">
      <c r="A25786" s="3">
        <v>655977</v>
      </c>
      <c r="B25786" s="5" t="s">
        <v>6631</v>
      </c>
    </row>
    <row r="25787" spans="1:2" x14ac:dyDescent="0.3">
      <c r="A25787" s="3">
        <v>655977</v>
      </c>
      <c r="B25787" s="5" t="s">
        <v>1246</v>
      </c>
    </row>
    <row r="25788" spans="1:2" x14ac:dyDescent="0.3">
      <c r="A25788" s="3">
        <v>721077</v>
      </c>
      <c r="B25788" s="5" t="s">
        <v>30</v>
      </c>
    </row>
    <row r="25789" spans="1:2" x14ac:dyDescent="0.3">
      <c r="A25789" s="3">
        <v>645484</v>
      </c>
      <c r="B25789" s="5" t="s">
        <v>49</v>
      </c>
    </row>
    <row r="25790" spans="1:2" x14ac:dyDescent="0.3">
      <c r="A25790" s="3">
        <v>645484</v>
      </c>
      <c r="B25790" s="5" t="s">
        <v>886</v>
      </c>
    </row>
    <row r="25791" spans="1:2" x14ac:dyDescent="0.3">
      <c r="A25791" s="3">
        <v>747349</v>
      </c>
      <c r="B25791" s="5" t="s">
        <v>30</v>
      </c>
    </row>
    <row r="25792" spans="1:2" x14ac:dyDescent="0.3">
      <c r="A25792" s="3">
        <v>747349</v>
      </c>
      <c r="B25792" s="5" t="s">
        <v>2378</v>
      </c>
    </row>
    <row r="25793" spans="1:2" x14ac:dyDescent="0.3">
      <c r="A25793" s="3">
        <v>747349</v>
      </c>
      <c r="B25793" s="5" t="s">
        <v>6748</v>
      </c>
    </row>
    <row r="25794" spans="1:2" x14ac:dyDescent="0.3">
      <c r="A25794" s="3">
        <v>747349</v>
      </c>
      <c r="B25794" s="5" t="s">
        <v>19406</v>
      </c>
    </row>
    <row r="25795" spans="1:2" x14ac:dyDescent="0.3">
      <c r="A25795" s="3">
        <v>763485</v>
      </c>
      <c r="B25795" s="5" t="s">
        <v>49</v>
      </c>
    </row>
    <row r="25796" spans="1:2" x14ac:dyDescent="0.3">
      <c r="A25796" s="3">
        <v>714521</v>
      </c>
      <c r="B25796" s="5" t="s">
        <v>166</v>
      </c>
    </row>
    <row r="25797" spans="1:2" x14ac:dyDescent="0.3">
      <c r="A25797" s="3">
        <v>726664</v>
      </c>
      <c r="B25797" s="5" t="s">
        <v>6748</v>
      </c>
    </row>
    <row r="25798" spans="1:2" x14ac:dyDescent="0.3">
      <c r="A25798" s="3">
        <v>726664</v>
      </c>
      <c r="B25798" s="5" t="s">
        <v>2297</v>
      </c>
    </row>
    <row r="25799" spans="1:2" x14ac:dyDescent="0.3">
      <c r="A25799" s="3">
        <v>726664</v>
      </c>
      <c r="B25799" s="5" t="s">
        <v>30</v>
      </c>
    </row>
    <row r="25800" spans="1:2" x14ac:dyDescent="0.3">
      <c r="A25800" s="3">
        <v>734624</v>
      </c>
      <c r="B25800" s="5" t="s">
        <v>6748</v>
      </c>
    </row>
    <row r="25801" spans="1:2" x14ac:dyDescent="0.3">
      <c r="A25801" s="3">
        <v>734624</v>
      </c>
      <c r="B25801" s="5" t="s">
        <v>2848</v>
      </c>
    </row>
    <row r="25802" spans="1:2" x14ac:dyDescent="0.3">
      <c r="A25802" s="3">
        <v>734624</v>
      </c>
      <c r="B25802" s="5" t="s">
        <v>1139</v>
      </c>
    </row>
    <row r="25803" spans="1:2" x14ac:dyDescent="0.3">
      <c r="A25803" s="3">
        <v>684476</v>
      </c>
      <c r="B25803" s="5" t="s">
        <v>30</v>
      </c>
    </row>
    <row r="25804" spans="1:2" x14ac:dyDescent="0.3">
      <c r="A25804" s="3">
        <v>684476</v>
      </c>
      <c r="B25804" s="5" t="s">
        <v>886</v>
      </c>
    </row>
    <row r="25805" spans="1:2" x14ac:dyDescent="0.3">
      <c r="A25805" s="3">
        <v>684476</v>
      </c>
      <c r="B25805" s="5" t="s">
        <v>49</v>
      </c>
    </row>
    <row r="25806" spans="1:2" x14ac:dyDescent="0.3">
      <c r="A25806" s="3">
        <v>656561</v>
      </c>
      <c r="B25806" s="5" t="s">
        <v>2297</v>
      </c>
    </row>
    <row r="25807" spans="1:2" x14ac:dyDescent="0.3">
      <c r="A25807" s="3">
        <v>656561</v>
      </c>
      <c r="B25807" s="5" t="s">
        <v>6748</v>
      </c>
    </row>
    <row r="25808" spans="1:2" x14ac:dyDescent="0.3">
      <c r="A25808" s="3">
        <v>656561</v>
      </c>
      <c r="B25808" s="5" t="s">
        <v>2848</v>
      </c>
    </row>
    <row r="25809" spans="1:2" x14ac:dyDescent="0.3">
      <c r="A25809" s="3">
        <v>656561</v>
      </c>
      <c r="B25809" s="5" t="s">
        <v>30</v>
      </c>
    </row>
    <row r="25810" spans="1:2" x14ac:dyDescent="0.3">
      <c r="A25810" s="3">
        <v>656561</v>
      </c>
      <c r="B25810" s="5" t="s">
        <v>2528</v>
      </c>
    </row>
    <row r="25811" spans="1:2" x14ac:dyDescent="0.3">
      <c r="A25811" s="3">
        <v>653735</v>
      </c>
      <c r="B25811" s="5" t="s">
        <v>329</v>
      </c>
    </row>
    <row r="25812" spans="1:2" x14ac:dyDescent="0.3">
      <c r="A25812" s="3">
        <v>641483</v>
      </c>
      <c r="B25812" s="5" t="s">
        <v>30</v>
      </c>
    </row>
    <row r="25813" spans="1:2" x14ac:dyDescent="0.3">
      <c r="A25813" s="3">
        <v>606740</v>
      </c>
      <c r="B25813" s="5" t="s">
        <v>49</v>
      </c>
    </row>
    <row r="25814" spans="1:2" x14ac:dyDescent="0.3">
      <c r="A25814" s="3">
        <v>606740</v>
      </c>
      <c r="B25814" s="5" t="s">
        <v>1246</v>
      </c>
    </row>
    <row r="25815" spans="1:2" x14ac:dyDescent="0.3">
      <c r="A25815" s="3">
        <v>644712</v>
      </c>
      <c r="B25815" s="5" t="s">
        <v>49</v>
      </c>
    </row>
    <row r="25816" spans="1:2" x14ac:dyDescent="0.3">
      <c r="A25816" s="3">
        <v>624788</v>
      </c>
      <c r="B25816" s="5" t="s">
        <v>49</v>
      </c>
    </row>
    <row r="25817" spans="1:2" x14ac:dyDescent="0.3">
      <c r="A25817" s="3">
        <v>624788</v>
      </c>
      <c r="B25817" s="5" t="s">
        <v>166</v>
      </c>
    </row>
    <row r="25818" spans="1:2" x14ac:dyDescent="0.3">
      <c r="A25818" s="3">
        <v>632309</v>
      </c>
      <c r="B25818" s="5" t="s">
        <v>468</v>
      </c>
    </row>
    <row r="25819" spans="1:2" x14ac:dyDescent="0.3">
      <c r="A25819" s="3">
        <v>632309</v>
      </c>
      <c r="B25819" s="5" t="s">
        <v>166</v>
      </c>
    </row>
    <row r="25820" spans="1:2" x14ac:dyDescent="0.3">
      <c r="A25820" s="3">
        <v>667935</v>
      </c>
      <c r="B25820" s="5" t="s">
        <v>49</v>
      </c>
    </row>
    <row r="25821" spans="1:2" x14ac:dyDescent="0.3">
      <c r="A25821" s="3">
        <v>627661</v>
      </c>
      <c r="B25821" s="5" t="s">
        <v>2297</v>
      </c>
    </row>
    <row r="25822" spans="1:2" x14ac:dyDescent="0.3">
      <c r="A25822" s="3">
        <v>627661</v>
      </c>
      <c r="B25822" s="5" t="s">
        <v>1139</v>
      </c>
    </row>
    <row r="25823" spans="1:2" x14ac:dyDescent="0.3">
      <c r="A25823" s="3">
        <v>627661</v>
      </c>
      <c r="B25823" s="5" t="s">
        <v>2528</v>
      </c>
    </row>
    <row r="25824" spans="1:2" x14ac:dyDescent="0.3">
      <c r="A25824" s="3">
        <v>627661</v>
      </c>
      <c r="B25824" s="5" t="s">
        <v>2848</v>
      </c>
    </row>
    <row r="25825" spans="1:2" x14ac:dyDescent="0.3">
      <c r="A25825" s="3">
        <v>627661</v>
      </c>
      <c r="B25825" s="5" t="s">
        <v>468</v>
      </c>
    </row>
    <row r="25826" spans="1:2" x14ac:dyDescent="0.3">
      <c r="A25826" s="3">
        <v>754053</v>
      </c>
      <c r="B25826" s="5" t="s">
        <v>886</v>
      </c>
    </row>
    <row r="25827" spans="1:2" x14ac:dyDescent="0.3">
      <c r="A25827" s="3">
        <v>754053</v>
      </c>
      <c r="B25827" s="5" t="s">
        <v>30</v>
      </c>
    </row>
    <row r="25828" spans="1:2" x14ac:dyDescent="0.3">
      <c r="A25828" s="3">
        <v>691655</v>
      </c>
      <c r="B25828" s="5" t="s">
        <v>886</v>
      </c>
    </row>
    <row r="25829" spans="1:2" x14ac:dyDescent="0.3">
      <c r="A25829" s="3">
        <v>700173</v>
      </c>
      <c r="B25829" s="5" t="s">
        <v>49</v>
      </c>
    </row>
    <row r="25830" spans="1:2" x14ac:dyDescent="0.3">
      <c r="A25830" s="3">
        <v>700173</v>
      </c>
      <c r="B25830" s="5" t="s">
        <v>2848</v>
      </c>
    </row>
    <row r="25831" spans="1:2" x14ac:dyDescent="0.3">
      <c r="A25831" s="3">
        <v>700173</v>
      </c>
      <c r="B25831" s="5" t="s">
        <v>886</v>
      </c>
    </row>
    <row r="25832" spans="1:2" x14ac:dyDescent="0.3">
      <c r="A25832" s="3">
        <v>700173</v>
      </c>
      <c r="B25832" s="5" t="s">
        <v>2378</v>
      </c>
    </row>
    <row r="25833" spans="1:2" x14ac:dyDescent="0.3">
      <c r="A25833" s="3">
        <v>700173</v>
      </c>
      <c r="B25833" s="5" t="s">
        <v>30</v>
      </c>
    </row>
    <row r="25834" spans="1:2" x14ac:dyDescent="0.3">
      <c r="A25834" s="3">
        <v>718235</v>
      </c>
      <c r="B25834" s="5" t="s">
        <v>6748</v>
      </c>
    </row>
    <row r="25835" spans="1:2" x14ac:dyDescent="0.3">
      <c r="A25835" s="3">
        <v>718235</v>
      </c>
      <c r="B25835" s="5" t="s">
        <v>49</v>
      </c>
    </row>
    <row r="25836" spans="1:2" x14ac:dyDescent="0.3">
      <c r="A25836" s="3">
        <v>718235</v>
      </c>
      <c r="B25836" s="5" t="s">
        <v>310</v>
      </c>
    </row>
    <row r="25837" spans="1:2" x14ac:dyDescent="0.3">
      <c r="A25837" s="3">
        <v>633908</v>
      </c>
      <c r="B25837" s="5" t="s">
        <v>30</v>
      </c>
    </row>
    <row r="25838" spans="1:2" x14ac:dyDescent="0.3">
      <c r="A25838" s="3">
        <v>608649</v>
      </c>
      <c r="B25838" s="5" t="s">
        <v>30</v>
      </c>
    </row>
    <row r="25839" spans="1:2" x14ac:dyDescent="0.3">
      <c r="A25839" s="3">
        <v>680734</v>
      </c>
      <c r="B25839" s="5" t="s">
        <v>468</v>
      </c>
    </row>
    <row r="25840" spans="1:2" x14ac:dyDescent="0.3">
      <c r="A25840" s="3">
        <v>680734</v>
      </c>
      <c r="B25840" s="5" t="s">
        <v>2528</v>
      </c>
    </row>
    <row r="25841" spans="1:2" x14ac:dyDescent="0.3">
      <c r="A25841" s="3">
        <v>680734</v>
      </c>
      <c r="B25841" s="5" t="s">
        <v>166</v>
      </c>
    </row>
    <row r="25842" spans="1:2" x14ac:dyDescent="0.3">
      <c r="A25842" s="3">
        <v>680734</v>
      </c>
      <c r="B25842" s="5" t="s">
        <v>19406</v>
      </c>
    </row>
    <row r="25843" spans="1:2" x14ac:dyDescent="0.3">
      <c r="A25843" s="3">
        <v>615466</v>
      </c>
      <c r="B25843" s="5" t="s">
        <v>49</v>
      </c>
    </row>
    <row r="25844" spans="1:2" x14ac:dyDescent="0.3">
      <c r="A25844" s="3">
        <v>662059</v>
      </c>
      <c r="B25844" s="5" t="s">
        <v>30</v>
      </c>
    </row>
    <row r="25845" spans="1:2" x14ac:dyDescent="0.3">
      <c r="A25845" s="3">
        <v>662059</v>
      </c>
      <c r="B25845" s="5" t="s">
        <v>329</v>
      </c>
    </row>
    <row r="25846" spans="1:2" x14ac:dyDescent="0.3">
      <c r="A25846" s="3">
        <v>662059</v>
      </c>
      <c r="B25846" s="5" t="s">
        <v>19406</v>
      </c>
    </row>
    <row r="25847" spans="1:2" x14ac:dyDescent="0.3">
      <c r="A25847" s="3">
        <v>653756</v>
      </c>
      <c r="B25847" s="5" t="s">
        <v>329</v>
      </c>
    </row>
    <row r="25848" spans="1:2" x14ac:dyDescent="0.3">
      <c r="A25848" s="3">
        <v>658905</v>
      </c>
      <c r="B25848" s="5" t="s">
        <v>30</v>
      </c>
    </row>
    <row r="25849" spans="1:2" x14ac:dyDescent="0.3">
      <c r="A25849" s="3">
        <v>658905</v>
      </c>
      <c r="B25849" s="5" t="s">
        <v>49</v>
      </c>
    </row>
    <row r="25850" spans="1:2" x14ac:dyDescent="0.3">
      <c r="A25850" s="3">
        <v>664511</v>
      </c>
      <c r="B25850" s="5" t="s">
        <v>49</v>
      </c>
    </row>
    <row r="25851" spans="1:2" x14ac:dyDescent="0.3">
      <c r="A25851" s="3">
        <v>664511</v>
      </c>
      <c r="B25851" s="5" t="s">
        <v>886</v>
      </c>
    </row>
    <row r="25852" spans="1:2" x14ac:dyDescent="0.3">
      <c r="A25852" s="3">
        <v>694681</v>
      </c>
      <c r="B25852" s="5" t="s">
        <v>329</v>
      </c>
    </row>
    <row r="25853" spans="1:2" x14ac:dyDescent="0.3">
      <c r="A25853" s="3">
        <v>728874</v>
      </c>
      <c r="B25853" s="5" t="s">
        <v>468</v>
      </c>
    </row>
    <row r="25854" spans="1:2" x14ac:dyDescent="0.3">
      <c r="A25854" s="3">
        <v>728874</v>
      </c>
      <c r="B25854" s="5" t="s">
        <v>166</v>
      </c>
    </row>
    <row r="25855" spans="1:2" x14ac:dyDescent="0.3">
      <c r="A25855" s="3">
        <v>728874</v>
      </c>
      <c r="B25855" s="5" t="s">
        <v>49</v>
      </c>
    </row>
    <row r="25856" spans="1:2" x14ac:dyDescent="0.3">
      <c r="A25856" s="3">
        <v>590575</v>
      </c>
      <c r="B25856" s="5" t="s">
        <v>468</v>
      </c>
    </row>
    <row r="25857" spans="1:2" x14ac:dyDescent="0.3">
      <c r="A25857" s="3">
        <v>590575</v>
      </c>
      <c r="B25857" s="5" t="s">
        <v>166</v>
      </c>
    </row>
    <row r="25858" spans="1:2" x14ac:dyDescent="0.3">
      <c r="A25858" s="3">
        <v>752939</v>
      </c>
      <c r="B25858" s="5" t="s">
        <v>2378</v>
      </c>
    </row>
    <row r="25859" spans="1:2" x14ac:dyDescent="0.3">
      <c r="A25859" s="3">
        <v>752939</v>
      </c>
      <c r="B25859" s="5" t="s">
        <v>329</v>
      </c>
    </row>
    <row r="25860" spans="1:2" x14ac:dyDescent="0.3">
      <c r="A25860" s="3">
        <v>680952</v>
      </c>
      <c r="B25860" s="5" t="s">
        <v>2297</v>
      </c>
    </row>
    <row r="25861" spans="1:2" x14ac:dyDescent="0.3">
      <c r="A25861" s="3">
        <v>680952</v>
      </c>
      <c r="B25861" s="5" t="s">
        <v>49</v>
      </c>
    </row>
    <row r="25862" spans="1:2" x14ac:dyDescent="0.3">
      <c r="A25862" s="3">
        <v>680952</v>
      </c>
      <c r="B25862" s="5" t="s">
        <v>7548</v>
      </c>
    </row>
    <row r="25863" spans="1:2" x14ac:dyDescent="0.3">
      <c r="A25863" s="3">
        <v>599377</v>
      </c>
      <c r="B25863" s="5" t="s">
        <v>49</v>
      </c>
    </row>
    <row r="25864" spans="1:2" x14ac:dyDescent="0.3">
      <c r="A25864" s="3">
        <v>599377</v>
      </c>
      <c r="B25864" s="5" t="s">
        <v>468</v>
      </c>
    </row>
    <row r="25865" spans="1:2" x14ac:dyDescent="0.3">
      <c r="A25865" s="3">
        <v>674865</v>
      </c>
      <c r="B25865" s="5" t="s">
        <v>49</v>
      </c>
    </row>
    <row r="25866" spans="1:2" x14ac:dyDescent="0.3">
      <c r="A25866" s="3">
        <v>605802</v>
      </c>
      <c r="B25866" s="5" t="s">
        <v>468</v>
      </c>
    </row>
    <row r="25867" spans="1:2" x14ac:dyDescent="0.3">
      <c r="A25867" s="3">
        <v>525428</v>
      </c>
      <c r="B25867" s="5" t="s">
        <v>49</v>
      </c>
    </row>
    <row r="25868" spans="1:2" x14ac:dyDescent="0.3">
      <c r="A25868" s="3">
        <v>525428</v>
      </c>
      <c r="B25868" s="5" t="s">
        <v>310</v>
      </c>
    </row>
    <row r="25869" spans="1:2" x14ac:dyDescent="0.3">
      <c r="A25869" s="3">
        <v>532961</v>
      </c>
      <c r="B25869" s="5" t="s">
        <v>2297</v>
      </c>
    </row>
    <row r="25870" spans="1:2" x14ac:dyDescent="0.3">
      <c r="A25870" s="3">
        <v>532961</v>
      </c>
      <c r="B25870" s="5" t="s">
        <v>30</v>
      </c>
    </row>
    <row r="25871" spans="1:2" x14ac:dyDescent="0.3">
      <c r="A25871" s="3">
        <v>532961</v>
      </c>
      <c r="B25871" s="5" t="s">
        <v>1139</v>
      </c>
    </row>
    <row r="25872" spans="1:2" x14ac:dyDescent="0.3">
      <c r="A25872" s="3">
        <v>532961</v>
      </c>
      <c r="B25872" s="5" t="s">
        <v>2848</v>
      </c>
    </row>
    <row r="25873" spans="1:2" x14ac:dyDescent="0.3">
      <c r="A25873" s="3">
        <v>446574</v>
      </c>
      <c r="B25873" s="5" t="s">
        <v>49</v>
      </c>
    </row>
    <row r="25874" spans="1:2" x14ac:dyDescent="0.3">
      <c r="A25874" s="3">
        <v>446574</v>
      </c>
      <c r="B25874" s="5" t="s">
        <v>2848</v>
      </c>
    </row>
    <row r="25875" spans="1:2" x14ac:dyDescent="0.3">
      <c r="A25875" s="3">
        <v>446574</v>
      </c>
      <c r="B25875" s="5" t="s">
        <v>468</v>
      </c>
    </row>
    <row r="25876" spans="1:2" x14ac:dyDescent="0.3">
      <c r="A25876" s="3">
        <v>730647</v>
      </c>
      <c r="B25876" s="5" t="s">
        <v>2378</v>
      </c>
    </row>
    <row r="25877" spans="1:2" x14ac:dyDescent="0.3">
      <c r="A25877" s="3">
        <v>730647</v>
      </c>
      <c r="B25877" s="5" t="s">
        <v>329</v>
      </c>
    </row>
    <row r="25878" spans="1:2" x14ac:dyDescent="0.3">
      <c r="A25878" s="3">
        <v>699062</v>
      </c>
      <c r="B25878" s="5" t="s">
        <v>886</v>
      </c>
    </row>
    <row r="25879" spans="1:2" x14ac:dyDescent="0.3">
      <c r="A25879" s="3">
        <v>574082</v>
      </c>
      <c r="B25879" s="5" t="s">
        <v>329</v>
      </c>
    </row>
    <row r="25880" spans="1:2" x14ac:dyDescent="0.3">
      <c r="A25880" s="3">
        <v>688876</v>
      </c>
      <c r="B25880" s="5" t="s">
        <v>49</v>
      </c>
    </row>
    <row r="25881" spans="1:2" x14ac:dyDescent="0.3">
      <c r="A25881" s="3">
        <v>688876</v>
      </c>
      <c r="B25881" s="5" t="s">
        <v>886</v>
      </c>
    </row>
    <row r="25882" spans="1:2" x14ac:dyDescent="0.3">
      <c r="A25882" s="3">
        <v>576002</v>
      </c>
      <c r="B25882" s="5" t="s">
        <v>49</v>
      </c>
    </row>
    <row r="25883" spans="1:2" x14ac:dyDescent="0.3">
      <c r="A25883" s="3">
        <v>576002</v>
      </c>
      <c r="B25883" s="5" t="s">
        <v>886</v>
      </c>
    </row>
    <row r="25884" spans="1:2" x14ac:dyDescent="0.3">
      <c r="A25884" s="3">
        <v>635146</v>
      </c>
      <c r="B25884" s="5" t="s">
        <v>2848</v>
      </c>
    </row>
    <row r="25885" spans="1:2" x14ac:dyDescent="0.3">
      <c r="A25885" s="3">
        <v>635146</v>
      </c>
      <c r="B25885" s="5" t="s">
        <v>1139</v>
      </c>
    </row>
    <row r="25886" spans="1:2" x14ac:dyDescent="0.3">
      <c r="A25886" s="3">
        <v>635146</v>
      </c>
      <c r="B25886" s="5" t="s">
        <v>6748</v>
      </c>
    </row>
    <row r="25887" spans="1:2" x14ac:dyDescent="0.3">
      <c r="A25887" s="3">
        <v>635146</v>
      </c>
      <c r="B25887" s="5" t="s">
        <v>6631</v>
      </c>
    </row>
    <row r="25888" spans="1:2" x14ac:dyDescent="0.3">
      <c r="A25888" s="3">
        <v>659993</v>
      </c>
      <c r="B25888" s="5" t="s">
        <v>49</v>
      </c>
    </row>
    <row r="25889" spans="1:2" x14ac:dyDescent="0.3">
      <c r="A25889" s="3">
        <v>659993</v>
      </c>
      <c r="B25889" s="5" t="s">
        <v>310</v>
      </c>
    </row>
    <row r="25890" spans="1:2" x14ac:dyDescent="0.3">
      <c r="A25890" s="3">
        <v>587609</v>
      </c>
      <c r="B25890" s="5" t="s">
        <v>7548</v>
      </c>
    </row>
    <row r="25891" spans="1:2" x14ac:dyDescent="0.3">
      <c r="A25891" s="3">
        <v>587609</v>
      </c>
      <c r="B25891" s="5" t="s">
        <v>49</v>
      </c>
    </row>
    <row r="25892" spans="1:2" x14ac:dyDescent="0.3">
      <c r="A25892" s="3">
        <v>593402</v>
      </c>
      <c r="B25892" s="5" t="s">
        <v>30</v>
      </c>
    </row>
    <row r="25893" spans="1:2" x14ac:dyDescent="0.3">
      <c r="A25893" s="3">
        <v>593402</v>
      </c>
      <c r="B25893" s="5" t="s">
        <v>49</v>
      </c>
    </row>
    <row r="25894" spans="1:2" x14ac:dyDescent="0.3">
      <c r="A25894" s="3">
        <v>593402</v>
      </c>
      <c r="B25894" s="5" t="s">
        <v>6748</v>
      </c>
    </row>
    <row r="25895" spans="1:2" x14ac:dyDescent="0.3">
      <c r="A25895" s="3">
        <v>666219</v>
      </c>
      <c r="B25895" s="5" t="s">
        <v>7548</v>
      </c>
    </row>
    <row r="25896" spans="1:2" x14ac:dyDescent="0.3">
      <c r="A25896" s="3">
        <v>666219</v>
      </c>
      <c r="B25896" s="5" t="s">
        <v>310</v>
      </c>
    </row>
    <row r="25897" spans="1:2" x14ac:dyDescent="0.3">
      <c r="A25897" s="3">
        <v>666219</v>
      </c>
      <c r="B25897" s="5" t="s">
        <v>49</v>
      </c>
    </row>
    <row r="25898" spans="1:2" x14ac:dyDescent="0.3">
      <c r="A25898" s="3">
        <v>703120</v>
      </c>
      <c r="B25898" s="5" t="s">
        <v>886</v>
      </c>
    </row>
    <row r="25899" spans="1:2" x14ac:dyDescent="0.3">
      <c r="A25899" s="3">
        <v>774875</v>
      </c>
      <c r="B25899" s="5" t="s">
        <v>49</v>
      </c>
    </row>
    <row r="25900" spans="1:2" x14ac:dyDescent="0.3">
      <c r="A25900" s="3">
        <v>678282</v>
      </c>
      <c r="B25900" s="5" t="s">
        <v>886</v>
      </c>
    </row>
    <row r="25901" spans="1:2" x14ac:dyDescent="0.3">
      <c r="A25901" s="3">
        <v>606865</v>
      </c>
      <c r="B25901" s="5" t="s">
        <v>49</v>
      </c>
    </row>
    <row r="25902" spans="1:2" x14ac:dyDescent="0.3">
      <c r="A25902" s="3">
        <v>734115</v>
      </c>
      <c r="B25902" s="5" t="s">
        <v>49</v>
      </c>
    </row>
    <row r="25903" spans="1:2" x14ac:dyDescent="0.3">
      <c r="A25903" s="3">
        <v>734115</v>
      </c>
      <c r="B25903" s="5" t="s">
        <v>886</v>
      </c>
    </row>
    <row r="25904" spans="1:2" x14ac:dyDescent="0.3">
      <c r="A25904" s="3">
        <v>741607</v>
      </c>
      <c r="B25904" s="5" t="s">
        <v>2528</v>
      </c>
    </row>
    <row r="25905" spans="1:2" x14ac:dyDescent="0.3">
      <c r="A25905" s="3">
        <v>741607</v>
      </c>
      <c r="B25905" s="5" t="s">
        <v>30</v>
      </c>
    </row>
    <row r="25906" spans="1:2" x14ac:dyDescent="0.3">
      <c r="A25906" s="3">
        <v>586393</v>
      </c>
      <c r="B25906" s="5" t="s">
        <v>49</v>
      </c>
    </row>
    <row r="25907" spans="1:2" x14ac:dyDescent="0.3">
      <c r="A25907" s="3">
        <v>586393</v>
      </c>
      <c r="B25907" s="5" t="s">
        <v>30</v>
      </c>
    </row>
    <row r="25908" spans="1:2" x14ac:dyDescent="0.3">
      <c r="A25908" s="3">
        <v>620079</v>
      </c>
      <c r="B25908" s="5" t="s">
        <v>166</v>
      </c>
    </row>
    <row r="25909" spans="1:2" x14ac:dyDescent="0.3">
      <c r="A25909" s="3">
        <v>620079</v>
      </c>
      <c r="B25909" s="5" t="s">
        <v>19406</v>
      </c>
    </row>
    <row r="25910" spans="1:2" x14ac:dyDescent="0.3">
      <c r="A25910" s="3">
        <v>740794</v>
      </c>
      <c r="B25910" s="5" t="s">
        <v>468</v>
      </c>
    </row>
    <row r="25911" spans="1:2" x14ac:dyDescent="0.3">
      <c r="A25911" s="3">
        <v>740794</v>
      </c>
      <c r="B25911" s="5" t="s">
        <v>6631</v>
      </c>
    </row>
    <row r="25912" spans="1:2" x14ac:dyDescent="0.3">
      <c r="A25912" s="3">
        <v>575659</v>
      </c>
      <c r="B25912" s="5" t="s">
        <v>49</v>
      </c>
    </row>
    <row r="25913" spans="1:2" x14ac:dyDescent="0.3">
      <c r="A25913" s="3">
        <v>585744</v>
      </c>
      <c r="B25913" s="5" t="s">
        <v>49</v>
      </c>
    </row>
    <row r="25914" spans="1:2" x14ac:dyDescent="0.3">
      <c r="A25914" s="3">
        <v>601297</v>
      </c>
      <c r="B25914" s="5" t="s">
        <v>30</v>
      </c>
    </row>
    <row r="25915" spans="1:2" x14ac:dyDescent="0.3">
      <c r="A25915" s="3">
        <v>568994</v>
      </c>
      <c r="B25915" s="5" t="s">
        <v>49</v>
      </c>
    </row>
    <row r="25916" spans="1:2" x14ac:dyDescent="0.3">
      <c r="A25916" s="3">
        <v>758510</v>
      </c>
      <c r="B25916" s="5" t="s">
        <v>468</v>
      </c>
    </row>
    <row r="25917" spans="1:2" x14ac:dyDescent="0.3">
      <c r="A25917" s="3">
        <v>720395</v>
      </c>
      <c r="B25917" s="5" t="s">
        <v>468</v>
      </c>
    </row>
    <row r="25918" spans="1:2" x14ac:dyDescent="0.3">
      <c r="A25918" s="3">
        <v>720395</v>
      </c>
      <c r="B25918" s="5" t="s">
        <v>166</v>
      </c>
    </row>
    <row r="25919" spans="1:2" x14ac:dyDescent="0.3">
      <c r="A25919" s="3">
        <v>510631</v>
      </c>
      <c r="B25919" s="5" t="s">
        <v>2848</v>
      </c>
    </row>
    <row r="25920" spans="1:2" x14ac:dyDescent="0.3">
      <c r="A25920" s="3">
        <v>510631</v>
      </c>
      <c r="B25920" s="5" t="s">
        <v>886</v>
      </c>
    </row>
    <row r="25921" spans="1:2" x14ac:dyDescent="0.3">
      <c r="A25921" s="3">
        <v>615684</v>
      </c>
      <c r="B25921" s="5" t="s">
        <v>30</v>
      </c>
    </row>
    <row r="25922" spans="1:2" x14ac:dyDescent="0.3">
      <c r="A25922" s="3">
        <v>615684</v>
      </c>
      <c r="B25922" s="5" t="s">
        <v>49</v>
      </c>
    </row>
    <row r="25923" spans="1:2" x14ac:dyDescent="0.3">
      <c r="A25923" s="3">
        <v>653729</v>
      </c>
      <c r="B25923" s="5" t="s">
        <v>329</v>
      </c>
    </row>
    <row r="25924" spans="1:2" x14ac:dyDescent="0.3">
      <c r="A25924" s="3">
        <v>656274</v>
      </c>
      <c r="B25924" s="5" t="s">
        <v>329</v>
      </c>
    </row>
    <row r="25925" spans="1:2" x14ac:dyDescent="0.3">
      <c r="A25925" s="3">
        <v>648990</v>
      </c>
      <c r="B25925" s="5" t="s">
        <v>468</v>
      </c>
    </row>
    <row r="25926" spans="1:2" x14ac:dyDescent="0.3">
      <c r="A25926" s="3">
        <v>648990</v>
      </c>
      <c r="B25926" s="5" t="s">
        <v>6631</v>
      </c>
    </row>
    <row r="25927" spans="1:2" x14ac:dyDescent="0.3">
      <c r="A25927" s="3">
        <v>581802</v>
      </c>
      <c r="B25927" s="5" t="s">
        <v>329</v>
      </c>
    </row>
    <row r="25928" spans="1:2" x14ac:dyDescent="0.3">
      <c r="A25928" s="3">
        <v>613336</v>
      </c>
      <c r="B25928" s="5" t="s">
        <v>49</v>
      </c>
    </row>
    <row r="25929" spans="1:2" x14ac:dyDescent="0.3">
      <c r="A25929" s="3">
        <v>613336</v>
      </c>
      <c r="B25929" s="5" t="s">
        <v>886</v>
      </c>
    </row>
    <row r="25930" spans="1:2" x14ac:dyDescent="0.3">
      <c r="A25930" s="3">
        <v>712178</v>
      </c>
      <c r="B25930" s="5" t="s">
        <v>49</v>
      </c>
    </row>
    <row r="25931" spans="1:2" x14ac:dyDescent="0.3">
      <c r="A25931" s="3">
        <v>712178</v>
      </c>
      <c r="B25931" s="5" t="s">
        <v>2848</v>
      </c>
    </row>
    <row r="25932" spans="1:2" x14ac:dyDescent="0.3">
      <c r="A25932" s="3">
        <v>661329</v>
      </c>
      <c r="B25932" s="5" t="s">
        <v>6631</v>
      </c>
    </row>
    <row r="25933" spans="1:2" x14ac:dyDescent="0.3">
      <c r="A25933" s="3">
        <v>661329</v>
      </c>
      <c r="B25933" s="5" t="s">
        <v>49</v>
      </c>
    </row>
    <row r="25934" spans="1:2" x14ac:dyDescent="0.3">
      <c r="A25934" s="3">
        <v>661329</v>
      </c>
      <c r="B25934" s="5" t="s">
        <v>1246</v>
      </c>
    </row>
    <row r="25935" spans="1:2" x14ac:dyDescent="0.3">
      <c r="A25935" s="3">
        <v>661329</v>
      </c>
      <c r="B25935" s="5" t="s">
        <v>19406</v>
      </c>
    </row>
    <row r="25936" spans="1:2" x14ac:dyDescent="0.3">
      <c r="A25936" s="3">
        <v>728123</v>
      </c>
      <c r="B25936" s="5" t="s">
        <v>329</v>
      </c>
    </row>
    <row r="25937" spans="1:2" x14ac:dyDescent="0.3">
      <c r="A25937" s="3">
        <v>728123</v>
      </c>
      <c r="B25937" s="5" t="s">
        <v>7548</v>
      </c>
    </row>
    <row r="25938" spans="1:2" x14ac:dyDescent="0.3">
      <c r="A25938" s="3">
        <v>716819</v>
      </c>
      <c r="B25938" s="5" t="s">
        <v>468</v>
      </c>
    </row>
    <row r="25939" spans="1:2" x14ac:dyDescent="0.3">
      <c r="A25939" s="3">
        <v>716819</v>
      </c>
      <c r="B25939" s="5" t="s">
        <v>777</v>
      </c>
    </row>
    <row r="25940" spans="1:2" x14ac:dyDescent="0.3">
      <c r="A25940" s="3">
        <v>708990</v>
      </c>
      <c r="B25940" s="5" t="s">
        <v>886</v>
      </c>
    </row>
    <row r="25941" spans="1:2" x14ac:dyDescent="0.3">
      <c r="A25941" s="3">
        <v>613370</v>
      </c>
      <c r="B25941" s="5" t="s">
        <v>30</v>
      </c>
    </row>
    <row r="25942" spans="1:2" x14ac:dyDescent="0.3">
      <c r="A25942" s="3">
        <v>613370</v>
      </c>
      <c r="B25942" s="5" t="s">
        <v>1139</v>
      </c>
    </row>
    <row r="25943" spans="1:2" x14ac:dyDescent="0.3">
      <c r="A25943" s="3">
        <v>613370</v>
      </c>
      <c r="B25943" s="5" t="s">
        <v>7548</v>
      </c>
    </row>
    <row r="25944" spans="1:2" x14ac:dyDescent="0.3">
      <c r="A25944" s="3">
        <v>686941</v>
      </c>
      <c r="B25944" s="5" t="s">
        <v>2297</v>
      </c>
    </row>
    <row r="25945" spans="1:2" x14ac:dyDescent="0.3">
      <c r="A25945" s="3">
        <v>686941</v>
      </c>
      <c r="B25945" s="5" t="s">
        <v>6748</v>
      </c>
    </row>
    <row r="25946" spans="1:2" x14ac:dyDescent="0.3">
      <c r="A25946" s="3">
        <v>686941</v>
      </c>
      <c r="B25946" s="5" t="s">
        <v>19406</v>
      </c>
    </row>
    <row r="25947" spans="1:2" x14ac:dyDescent="0.3">
      <c r="A25947" s="3">
        <v>602305</v>
      </c>
      <c r="B25947" s="5" t="s">
        <v>777</v>
      </c>
    </row>
    <row r="25948" spans="1:2" x14ac:dyDescent="0.3">
      <c r="A25948" s="3">
        <v>602305</v>
      </c>
      <c r="B25948" s="5" t="s">
        <v>30</v>
      </c>
    </row>
    <row r="25949" spans="1:2" x14ac:dyDescent="0.3">
      <c r="A25949" s="3">
        <v>664593</v>
      </c>
      <c r="B25949" s="5" t="s">
        <v>30</v>
      </c>
    </row>
    <row r="25950" spans="1:2" x14ac:dyDescent="0.3">
      <c r="A25950" s="3">
        <v>718135</v>
      </c>
      <c r="B25950" s="5" t="s">
        <v>468</v>
      </c>
    </row>
    <row r="25951" spans="1:2" x14ac:dyDescent="0.3">
      <c r="A25951" s="3">
        <v>718135</v>
      </c>
      <c r="B25951" s="5" t="s">
        <v>166</v>
      </c>
    </row>
    <row r="25952" spans="1:2" x14ac:dyDescent="0.3">
      <c r="A25952" s="3">
        <v>653910</v>
      </c>
      <c r="B25952" s="5" t="s">
        <v>30</v>
      </c>
    </row>
    <row r="25953" spans="1:2" x14ac:dyDescent="0.3">
      <c r="A25953" s="3">
        <v>653910</v>
      </c>
      <c r="B25953" s="5" t="s">
        <v>886</v>
      </c>
    </row>
    <row r="25954" spans="1:2" x14ac:dyDescent="0.3">
      <c r="A25954" s="3">
        <v>659290</v>
      </c>
      <c r="B25954" s="5" t="s">
        <v>49</v>
      </c>
    </row>
    <row r="25955" spans="1:2" x14ac:dyDescent="0.3">
      <c r="A25955" s="3">
        <v>508330</v>
      </c>
      <c r="B25955" s="5" t="s">
        <v>468</v>
      </c>
    </row>
    <row r="25956" spans="1:2" x14ac:dyDescent="0.3">
      <c r="A25956" s="3">
        <v>508330</v>
      </c>
      <c r="B25956" s="5" t="s">
        <v>166</v>
      </c>
    </row>
    <row r="25957" spans="1:2" x14ac:dyDescent="0.3">
      <c r="A25957" s="3">
        <v>508330</v>
      </c>
      <c r="B25957" s="5" t="s">
        <v>6631</v>
      </c>
    </row>
    <row r="25958" spans="1:2" x14ac:dyDescent="0.3">
      <c r="A25958" s="3">
        <v>38258</v>
      </c>
      <c r="B25958" s="5" t="s">
        <v>468</v>
      </c>
    </row>
    <row r="25959" spans="1:2" x14ac:dyDescent="0.3">
      <c r="A25959" s="3">
        <v>38258</v>
      </c>
      <c r="B25959" s="5" t="s">
        <v>2378</v>
      </c>
    </row>
    <row r="25960" spans="1:2" x14ac:dyDescent="0.3">
      <c r="A25960" s="3">
        <v>38258</v>
      </c>
      <c r="B25960" s="5" t="s">
        <v>166</v>
      </c>
    </row>
    <row r="25961" spans="1:2" x14ac:dyDescent="0.3">
      <c r="A25961" s="3">
        <v>582897</v>
      </c>
      <c r="B25961" s="5" t="s">
        <v>30</v>
      </c>
    </row>
    <row r="25962" spans="1:2" x14ac:dyDescent="0.3">
      <c r="A25962" s="3">
        <v>582897</v>
      </c>
      <c r="B25962" s="5" t="s">
        <v>49</v>
      </c>
    </row>
    <row r="25963" spans="1:2" x14ac:dyDescent="0.3">
      <c r="A25963" s="3">
        <v>752730</v>
      </c>
      <c r="B25963" s="5" t="s">
        <v>329</v>
      </c>
    </row>
    <row r="25964" spans="1:2" x14ac:dyDescent="0.3">
      <c r="A25964" s="3">
        <v>706860</v>
      </c>
      <c r="B25964" s="5" t="s">
        <v>2297</v>
      </c>
    </row>
    <row r="25965" spans="1:2" x14ac:dyDescent="0.3">
      <c r="A25965" s="3">
        <v>706860</v>
      </c>
      <c r="B25965" s="5" t="s">
        <v>30</v>
      </c>
    </row>
    <row r="25966" spans="1:2" x14ac:dyDescent="0.3">
      <c r="A25966" s="3">
        <v>706860</v>
      </c>
      <c r="B25966" s="5" t="s">
        <v>49</v>
      </c>
    </row>
    <row r="25967" spans="1:2" x14ac:dyDescent="0.3">
      <c r="A25967" s="3">
        <v>706860</v>
      </c>
      <c r="B25967" s="5" t="s">
        <v>2848</v>
      </c>
    </row>
    <row r="25968" spans="1:2" x14ac:dyDescent="0.3">
      <c r="A25968" s="3">
        <v>706860</v>
      </c>
      <c r="B25968" s="5" t="s">
        <v>6748</v>
      </c>
    </row>
    <row r="25969" spans="1:2" x14ac:dyDescent="0.3">
      <c r="A25969" s="3">
        <v>706860</v>
      </c>
      <c r="B25969" s="5" t="s">
        <v>886</v>
      </c>
    </row>
    <row r="25970" spans="1:2" x14ac:dyDescent="0.3">
      <c r="A25970" s="3">
        <v>586032</v>
      </c>
      <c r="B25970" s="5" t="s">
        <v>49</v>
      </c>
    </row>
    <row r="25971" spans="1:2" x14ac:dyDescent="0.3">
      <c r="A25971" s="3">
        <v>727097</v>
      </c>
      <c r="B25971" s="5" t="s">
        <v>777</v>
      </c>
    </row>
    <row r="25972" spans="1:2" x14ac:dyDescent="0.3">
      <c r="A25972" s="3">
        <v>727097</v>
      </c>
      <c r="B25972" s="5" t="s">
        <v>166</v>
      </c>
    </row>
    <row r="25973" spans="1:2" x14ac:dyDescent="0.3">
      <c r="A25973" s="3">
        <v>727097</v>
      </c>
      <c r="B25973" s="5" t="s">
        <v>1246</v>
      </c>
    </row>
    <row r="25974" spans="1:2" x14ac:dyDescent="0.3">
      <c r="A25974" s="3">
        <v>727097</v>
      </c>
      <c r="B25974" s="5" t="s">
        <v>2528</v>
      </c>
    </row>
    <row r="25975" spans="1:2" x14ac:dyDescent="0.3">
      <c r="A25975" s="3">
        <v>826934</v>
      </c>
      <c r="B25975" s="5" t="s">
        <v>886</v>
      </c>
    </row>
    <row r="25976" spans="1:2" x14ac:dyDescent="0.3">
      <c r="A25976" s="3">
        <v>624484</v>
      </c>
      <c r="B25976" s="5" t="s">
        <v>49</v>
      </c>
    </row>
    <row r="25977" spans="1:2" x14ac:dyDescent="0.3">
      <c r="A25977" s="3">
        <v>624484</v>
      </c>
      <c r="B25977" s="5" t="s">
        <v>30</v>
      </c>
    </row>
    <row r="25978" spans="1:2" x14ac:dyDescent="0.3">
      <c r="A25978" s="3">
        <v>579400</v>
      </c>
      <c r="B25978" s="5" t="s">
        <v>2378</v>
      </c>
    </row>
    <row r="25979" spans="1:2" x14ac:dyDescent="0.3">
      <c r="A25979" s="3">
        <v>579400</v>
      </c>
      <c r="B25979" s="5" t="s">
        <v>49</v>
      </c>
    </row>
    <row r="25980" spans="1:2" x14ac:dyDescent="0.3">
      <c r="A25980" s="3">
        <v>661804</v>
      </c>
      <c r="B25980" s="5" t="s">
        <v>7548</v>
      </c>
    </row>
    <row r="25981" spans="1:2" x14ac:dyDescent="0.3">
      <c r="A25981" s="3">
        <v>661804</v>
      </c>
      <c r="B25981" s="5" t="s">
        <v>49</v>
      </c>
    </row>
    <row r="25982" spans="1:2" x14ac:dyDescent="0.3">
      <c r="A25982" s="3">
        <v>747550</v>
      </c>
      <c r="B25982" s="5" t="s">
        <v>2528</v>
      </c>
    </row>
    <row r="25983" spans="1:2" x14ac:dyDescent="0.3">
      <c r="A25983" s="3">
        <v>747550</v>
      </c>
      <c r="B25983" s="5" t="s">
        <v>1139</v>
      </c>
    </row>
    <row r="25984" spans="1:2" x14ac:dyDescent="0.3">
      <c r="A25984" s="3">
        <v>747550</v>
      </c>
      <c r="B25984" s="5" t="s">
        <v>777</v>
      </c>
    </row>
    <row r="25985" spans="1:2" x14ac:dyDescent="0.3">
      <c r="A25985" s="3">
        <v>611808</v>
      </c>
      <c r="B25985" s="5" t="s">
        <v>49</v>
      </c>
    </row>
    <row r="25986" spans="1:2" x14ac:dyDescent="0.3">
      <c r="A25986" s="3">
        <v>534038</v>
      </c>
      <c r="B25986" s="5" t="s">
        <v>2848</v>
      </c>
    </row>
    <row r="25987" spans="1:2" x14ac:dyDescent="0.3">
      <c r="A25987" s="3">
        <v>534038</v>
      </c>
      <c r="B25987" s="5" t="s">
        <v>30</v>
      </c>
    </row>
    <row r="25988" spans="1:2" x14ac:dyDescent="0.3">
      <c r="A25988" s="3">
        <v>534038</v>
      </c>
      <c r="B25988" s="5" t="s">
        <v>886</v>
      </c>
    </row>
    <row r="25989" spans="1:2" x14ac:dyDescent="0.3">
      <c r="A25989" s="3">
        <v>675490</v>
      </c>
      <c r="B25989" s="5" t="s">
        <v>166</v>
      </c>
    </row>
    <row r="25990" spans="1:2" x14ac:dyDescent="0.3">
      <c r="A25990" s="3">
        <v>675490</v>
      </c>
      <c r="B25990" s="5" t="s">
        <v>468</v>
      </c>
    </row>
    <row r="25991" spans="1:2" x14ac:dyDescent="0.3">
      <c r="A25991" s="3">
        <v>634233</v>
      </c>
      <c r="B25991" s="5" t="s">
        <v>329</v>
      </c>
    </row>
    <row r="25992" spans="1:2" x14ac:dyDescent="0.3">
      <c r="A25992" s="3">
        <v>646453</v>
      </c>
      <c r="B25992" s="5" t="s">
        <v>49</v>
      </c>
    </row>
    <row r="25993" spans="1:2" x14ac:dyDescent="0.3">
      <c r="A25993" s="3">
        <v>646453</v>
      </c>
      <c r="B25993" s="5" t="s">
        <v>30</v>
      </c>
    </row>
    <row r="25994" spans="1:2" x14ac:dyDescent="0.3">
      <c r="A25994" s="3">
        <v>599876</v>
      </c>
      <c r="B25994" s="5" t="s">
        <v>329</v>
      </c>
    </row>
    <row r="25995" spans="1:2" x14ac:dyDescent="0.3">
      <c r="A25995" s="3">
        <v>657018</v>
      </c>
      <c r="B25995" s="5" t="s">
        <v>6631</v>
      </c>
    </row>
    <row r="25996" spans="1:2" x14ac:dyDescent="0.3">
      <c r="A25996" s="3">
        <v>657018</v>
      </c>
      <c r="B25996" s="5" t="s">
        <v>49</v>
      </c>
    </row>
    <row r="25997" spans="1:2" x14ac:dyDescent="0.3">
      <c r="A25997" s="3">
        <v>657018</v>
      </c>
      <c r="B25997" s="5" t="s">
        <v>19406</v>
      </c>
    </row>
    <row r="25998" spans="1:2" x14ac:dyDescent="0.3">
      <c r="A25998" s="3">
        <v>682402</v>
      </c>
      <c r="B25998" s="5" t="s">
        <v>6748</v>
      </c>
    </row>
    <row r="25999" spans="1:2" x14ac:dyDescent="0.3">
      <c r="A25999" s="3">
        <v>697064</v>
      </c>
      <c r="B25999" s="5" t="s">
        <v>777</v>
      </c>
    </row>
    <row r="26000" spans="1:2" x14ac:dyDescent="0.3">
      <c r="A26000" s="3">
        <v>784607</v>
      </c>
      <c r="B26000" s="5" t="s">
        <v>49</v>
      </c>
    </row>
    <row r="26001" spans="1:2" x14ac:dyDescent="0.3">
      <c r="A26001" s="3">
        <v>522893</v>
      </c>
      <c r="B26001" s="5" t="s">
        <v>1246</v>
      </c>
    </row>
    <row r="26002" spans="1:2" x14ac:dyDescent="0.3">
      <c r="A26002" s="3">
        <v>664177</v>
      </c>
      <c r="B26002" s="5" t="s">
        <v>49</v>
      </c>
    </row>
    <row r="26003" spans="1:2" x14ac:dyDescent="0.3">
      <c r="A26003" s="3">
        <v>653658</v>
      </c>
      <c r="B26003" s="5" t="s">
        <v>49</v>
      </c>
    </row>
    <row r="26004" spans="1:2" x14ac:dyDescent="0.3">
      <c r="A26004" s="3">
        <v>619918</v>
      </c>
      <c r="B26004" s="5" t="s">
        <v>2297</v>
      </c>
    </row>
    <row r="26005" spans="1:2" x14ac:dyDescent="0.3">
      <c r="A26005" s="3">
        <v>619918</v>
      </c>
      <c r="B26005" s="5" t="s">
        <v>6748</v>
      </c>
    </row>
    <row r="26006" spans="1:2" x14ac:dyDescent="0.3">
      <c r="A26006" s="3">
        <v>727246</v>
      </c>
      <c r="B26006" s="5" t="s">
        <v>30</v>
      </c>
    </row>
    <row r="26007" spans="1:2" x14ac:dyDescent="0.3">
      <c r="A26007" s="3">
        <v>727246</v>
      </c>
      <c r="B26007" s="5" t="s">
        <v>2528</v>
      </c>
    </row>
    <row r="26008" spans="1:2" x14ac:dyDescent="0.3">
      <c r="A26008" s="3">
        <v>745272</v>
      </c>
      <c r="B26008" s="5" t="s">
        <v>329</v>
      </c>
    </row>
    <row r="26009" spans="1:2" x14ac:dyDescent="0.3">
      <c r="A26009" s="3">
        <v>741612</v>
      </c>
      <c r="B26009" s="5" t="s">
        <v>468</v>
      </c>
    </row>
    <row r="26010" spans="1:2" x14ac:dyDescent="0.3">
      <c r="A26010" s="3">
        <v>741612</v>
      </c>
      <c r="B26010" s="5" t="s">
        <v>49</v>
      </c>
    </row>
    <row r="26011" spans="1:2" x14ac:dyDescent="0.3">
      <c r="A26011" s="3">
        <v>665754</v>
      </c>
      <c r="B26011" s="5" t="s">
        <v>6748</v>
      </c>
    </row>
    <row r="26012" spans="1:2" x14ac:dyDescent="0.3">
      <c r="A26012" s="3">
        <v>665754</v>
      </c>
      <c r="B26012" s="5" t="s">
        <v>1139</v>
      </c>
    </row>
    <row r="26013" spans="1:2" x14ac:dyDescent="0.3">
      <c r="A26013" s="3">
        <v>601643</v>
      </c>
      <c r="B26013" s="5" t="s">
        <v>468</v>
      </c>
    </row>
    <row r="26014" spans="1:2" x14ac:dyDescent="0.3">
      <c r="A26014" s="3">
        <v>661043</v>
      </c>
      <c r="B26014" s="5" t="s">
        <v>886</v>
      </c>
    </row>
    <row r="26015" spans="1:2" x14ac:dyDescent="0.3">
      <c r="A26015" s="3">
        <v>661043</v>
      </c>
      <c r="B26015" s="5" t="s">
        <v>777</v>
      </c>
    </row>
    <row r="26016" spans="1:2" x14ac:dyDescent="0.3">
      <c r="A26016" s="3">
        <v>661043</v>
      </c>
      <c r="B26016" s="5" t="s">
        <v>1139</v>
      </c>
    </row>
    <row r="26017" spans="1:2" x14ac:dyDescent="0.3">
      <c r="A26017" s="3">
        <v>661043</v>
      </c>
      <c r="B26017" s="5" t="s">
        <v>1246</v>
      </c>
    </row>
    <row r="26018" spans="1:2" x14ac:dyDescent="0.3">
      <c r="A26018" s="3">
        <v>661043</v>
      </c>
      <c r="B26018" s="5" t="s">
        <v>166</v>
      </c>
    </row>
    <row r="26019" spans="1:2" x14ac:dyDescent="0.3">
      <c r="A26019" s="3">
        <v>767896</v>
      </c>
      <c r="B26019" s="5" t="s">
        <v>6748</v>
      </c>
    </row>
    <row r="26020" spans="1:2" x14ac:dyDescent="0.3">
      <c r="A26020" s="3">
        <v>767896</v>
      </c>
      <c r="B26020" s="5" t="s">
        <v>2848</v>
      </c>
    </row>
    <row r="26021" spans="1:2" x14ac:dyDescent="0.3">
      <c r="A26021" s="3">
        <v>695476</v>
      </c>
      <c r="B26021" s="5" t="s">
        <v>329</v>
      </c>
    </row>
    <row r="26022" spans="1:2" x14ac:dyDescent="0.3">
      <c r="A26022" s="3">
        <v>695476</v>
      </c>
      <c r="B26022" s="5" t="s">
        <v>310</v>
      </c>
    </row>
    <row r="26023" spans="1:2" x14ac:dyDescent="0.3">
      <c r="A26023" s="3">
        <v>648619</v>
      </c>
      <c r="B26023" s="5" t="s">
        <v>30</v>
      </c>
    </row>
    <row r="26024" spans="1:2" x14ac:dyDescent="0.3">
      <c r="A26024" s="3">
        <v>761772</v>
      </c>
      <c r="B26024" s="5" t="s">
        <v>49</v>
      </c>
    </row>
    <row r="26025" spans="1:2" x14ac:dyDescent="0.3">
      <c r="A26025" s="3">
        <v>761772</v>
      </c>
      <c r="B26025" s="5" t="s">
        <v>7548</v>
      </c>
    </row>
    <row r="26026" spans="1:2" x14ac:dyDescent="0.3">
      <c r="A26026" s="3">
        <v>761772</v>
      </c>
      <c r="B26026" s="5" t="s">
        <v>2378</v>
      </c>
    </row>
    <row r="26027" spans="1:2" x14ac:dyDescent="0.3">
      <c r="A26027" s="3">
        <v>681638</v>
      </c>
      <c r="B26027" s="5" t="s">
        <v>6631</v>
      </c>
    </row>
    <row r="26028" spans="1:2" x14ac:dyDescent="0.3">
      <c r="A26028" s="3">
        <v>681638</v>
      </c>
      <c r="B26028" s="5" t="s">
        <v>19406</v>
      </c>
    </row>
    <row r="26029" spans="1:2" x14ac:dyDescent="0.3">
      <c r="A26029" s="3">
        <v>681638</v>
      </c>
      <c r="B26029" s="5" t="s">
        <v>1246</v>
      </c>
    </row>
    <row r="26030" spans="1:2" x14ac:dyDescent="0.3">
      <c r="A26030" s="3">
        <v>730009</v>
      </c>
      <c r="B26030" s="5" t="s">
        <v>2378</v>
      </c>
    </row>
    <row r="26031" spans="1:2" x14ac:dyDescent="0.3">
      <c r="A26031" s="3">
        <v>730009</v>
      </c>
      <c r="B26031" s="5" t="s">
        <v>329</v>
      </c>
    </row>
    <row r="26032" spans="1:2" x14ac:dyDescent="0.3">
      <c r="A26032" s="3">
        <v>732359</v>
      </c>
      <c r="B26032" s="5" t="s">
        <v>30</v>
      </c>
    </row>
    <row r="26033" spans="1:2" x14ac:dyDescent="0.3">
      <c r="A26033" s="3">
        <v>713658</v>
      </c>
      <c r="B26033" s="5" t="s">
        <v>49</v>
      </c>
    </row>
    <row r="26034" spans="1:2" x14ac:dyDescent="0.3">
      <c r="A26034" s="3">
        <v>713658</v>
      </c>
      <c r="B26034" s="5" t="s">
        <v>886</v>
      </c>
    </row>
    <row r="26035" spans="1:2" x14ac:dyDescent="0.3">
      <c r="A26035" s="3">
        <v>519056</v>
      </c>
      <c r="B26035" s="5" t="s">
        <v>49</v>
      </c>
    </row>
    <row r="26036" spans="1:2" x14ac:dyDescent="0.3">
      <c r="A26036" s="3">
        <v>733740</v>
      </c>
      <c r="B26036" s="5" t="s">
        <v>49</v>
      </c>
    </row>
    <row r="26037" spans="1:2" x14ac:dyDescent="0.3">
      <c r="A26037" s="3">
        <v>733740</v>
      </c>
      <c r="B26037" s="5" t="s">
        <v>7548</v>
      </c>
    </row>
    <row r="26038" spans="1:2" x14ac:dyDescent="0.3">
      <c r="A26038" s="3">
        <v>733740</v>
      </c>
      <c r="B26038" s="5" t="s">
        <v>310</v>
      </c>
    </row>
    <row r="26039" spans="1:2" x14ac:dyDescent="0.3">
      <c r="A26039" s="3">
        <v>656844</v>
      </c>
      <c r="B26039" s="5" t="s">
        <v>19406</v>
      </c>
    </row>
    <row r="26040" spans="1:2" x14ac:dyDescent="0.3">
      <c r="A26040" s="3">
        <v>656844</v>
      </c>
      <c r="B26040" s="5" t="s">
        <v>886</v>
      </c>
    </row>
    <row r="26041" spans="1:2" x14ac:dyDescent="0.3">
      <c r="A26041" s="3">
        <v>656844</v>
      </c>
      <c r="B26041" s="5" t="s">
        <v>30</v>
      </c>
    </row>
    <row r="26042" spans="1:2" x14ac:dyDescent="0.3">
      <c r="A26042" s="3">
        <v>613319</v>
      </c>
      <c r="B26042" s="5" t="s">
        <v>30</v>
      </c>
    </row>
    <row r="26043" spans="1:2" x14ac:dyDescent="0.3">
      <c r="A26043" s="3">
        <v>675594</v>
      </c>
      <c r="B26043" s="5" t="s">
        <v>2297</v>
      </c>
    </row>
    <row r="26044" spans="1:2" x14ac:dyDescent="0.3">
      <c r="A26044" s="3">
        <v>594084</v>
      </c>
      <c r="B26044" s="5" t="s">
        <v>30</v>
      </c>
    </row>
    <row r="26045" spans="1:2" x14ac:dyDescent="0.3">
      <c r="A26045" s="3">
        <v>639514</v>
      </c>
      <c r="B26045" s="5" t="s">
        <v>49</v>
      </c>
    </row>
    <row r="26046" spans="1:2" x14ac:dyDescent="0.3">
      <c r="A26046" s="3">
        <v>639514</v>
      </c>
      <c r="B26046" s="5" t="s">
        <v>310</v>
      </c>
    </row>
    <row r="26047" spans="1:2" x14ac:dyDescent="0.3">
      <c r="A26047" s="3">
        <v>639514</v>
      </c>
      <c r="B26047" s="5" t="s">
        <v>7548</v>
      </c>
    </row>
    <row r="26048" spans="1:2" x14ac:dyDescent="0.3">
      <c r="A26048" s="3">
        <v>731961</v>
      </c>
      <c r="B26048" s="5" t="s">
        <v>49</v>
      </c>
    </row>
    <row r="26049" spans="1:2" x14ac:dyDescent="0.3">
      <c r="A26049" s="3">
        <v>731961</v>
      </c>
      <c r="B26049" s="5" t="s">
        <v>886</v>
      </c>
    </row>
    <row r="26050" spans="1:2" x14ac:dyDescent="0.3">
      <c r="A26050" s="3">
        <v>718100</v>
      </c>
      <c r="B26050" s="5" t="s">
        <v>2297</v>
      </c>
    </row>
    <row r="26051" spans="1:2" x14ac:dyDescent="0.3">
      <c r="A26051" s="3">
        <v>718100</v>
      </c>
      <c r="B26051" s="5" t="s">
        <v>6748</v>
      </c>
    </row>
    <row r="26052" spans="1:2" x14ac:dyDescent="0.3">
      <c r="A26052" s="3">
        <v>718100</v>
      </c>
      <c r="B26052" s="5" t="s">
        <v>2848</v>
      </c>
    </row>
    <row r="26053" spans="1:2" x14ac:dyDescent="0.3">
      <c r="A26053" s="3">
        <v>696000</v>
      </c>
      <c r="B26053" s="5" t="s">
        <v>30</v>
      </c>
    </row>
    <row r="26054" spans="1:2" x14ac:dyDescent="0.3">
      <c r="A26054" s="3">
        <v>611751</v>
      </c>
      <c r="B26054" s="5" t="s">
        <v>30</v>
      </c>
    </row>
    <row r="26055" spans="1:2" x14ac:dyDescent="0.3">
      <c r="A26055" s="3">
        <v>611751</v>
      </c>
      <c r="B26055" s="5" t="s">
        <v>49</v>
      </c>
    </row>
    <row r="26056" spans="1:2" x14ac:dyDescent="0.3">
      <c r="A26056" s="3">
        <v>610461</v>
      </c>
      <c r="B26056" s="5" t="s">
        <v>30</v>
      </c>
    </row>
    <row r="26057" spans="1:2" x14ac:dyDescent="0.3">
      <c r="A26057" s="3">
        <v>670525</v>
      </c>
      <c r="B26057" s="5" t="s">
        <v>19406</v>
      </c>
    </row>
    <row r="26058" spans="1:2" x14ac:dyDescent="0.3">
      <c r="A26058" s="3">
        <v>670525</v>
      </c>
      <c r="B26058" s="5" t="s">
        <v>49</v>
      </c>
    </row>
    <row r="26059" spans="1:2" x14ac:dyDescent="0.3">
      <c r="A26059" s="3">
        <v>849775</v>
      </c>
      <c r="B26059" s="5" t="s">
        <v>1845</v>
      </c>
    </row>
    <row r="26060" spans="1:2" x14ac:dyDescent="0.3">
      <c r="A26060" s="3">
        <v>701684</v>
      </c>
      <c r="B26060" s="5" t="s">
        <v>2378</v>
      </c>
    </row>
    <row r="26061" spans="1:2" x14ac:dyDescent="0.3">
      <c r="A26061" s="3">
        <v>726166</v>
      </c>
      <c r="B26061" s="5" t="s">
        <v>49</v>
      </c>
    </row>
    <row r="26062" spans="1:2" x14ac:dyDescent="0.3">
      <c r="A26062" s="3">
        <v>726166</v>
      </c>
      <c r="B26062" s="5" t="s">
        <v>886</v>
      </c>
    </row>
    <row r="26063" spans="1:2" x14ac:dyDescent="0.3">
      <c r="A26063" s="3">
        <v>744148</v>
      </c>
      <c r="B26063" s="5" t="s">
        <v>49</v>
      </c>
    </row>
    <row r="26064" spans="1:2" x14ac:dyDescent="0.3">
      <c r="A26064" s="3">
        <v>540414</v>
      </c>
      <c r="B26064" s="5" t="s">
        <v>49</v>
      </c>
    </row>
    <row r="26065" spans="1:2" x14ac:dyDescent="0.3">
      <c r="A26065" s="3">
        <v>540414</v>
      </c>
      <c r="B26065" s="5" t="s">
        <v>886</v>
      </c>
    </row>
    <row r="26066" spans="1:2" x14ac:dyDescent="0.3">
      <c r="A26066" s="3">
        <v>758935</v>
      </c>
      <c r="B26066" s="5" t="s">
        <v>1246</v>
      </c>
    </row>
    <row r="26067" spans="1:2" x14ac:dyDescent="0.3">
      <c r="A26067" s="3">
        <v>758935</v>
      </c>
      <c r="B26067" s="5" t="s">
        <v>49</v>
      </c>
    </row>
    <row r="26068" spans="1:2" x14ac:dyDescent="0.3">
      <c r="A26068" s="3">
        <v>758935</v>
      </c>
      <c r="B26068" s="5" t="s">
        <v>166</v>
      </c>
    </row>
    <row r="26069" spans="1:2" x14ac:dyDescent="0.3">
      <c r="A26069" s="3">
        <v>501738</v>
      </c>
      <c r="B26069" s="5" t="s">
        <v>49</v>
      </c>
    </row>
    <row r="26070" spans="1:2" x14ac:dyDescent="0.3">
      <c r="A26070" s="3">
        <v>1105602</v>
      </c>
      <c r="B26070" s="5" t="s">
        <v>49</v>
      </c>
    </row>
    <row r="26071" spans="1:2" x14ac:dyDescent="0.3">
      <c r="A26071" s="3">
        <v>1105602</v>
      </c>
      <c r="B26071" s="5" t="s">
        <v>886</v>
      </c>
    </row>
    <row r="26072" spans="1:2" x14ac:dyDescent="0.3">
      <c r="A26072" s="3">
        <v>608317</v>
      </c>
      <c r="B26072" s="5" t="s">
        <v>49</v>
      </c>
    </row>
    <row r="26073" spans="1:2" x14ac:dyDescent="0.3">
      <c r="A26073" s="3">
        <v>594139</v>
      </c>
      <c r="B26073" s="5" t="s">
        <v>777</v>
      </c>
    </row>
    <row r="26074" spans="1:2" x14ac:dyDescent="0.3">
      <c r="A26074" s="3">
        <v>594139</v>
      </c>
      <c r="B26074" s="5" t="s">
        <v>49</v>
      </c>
    </row>
    <row r="26075" spans="1:2" x14ac:dyDescent="0.3">
      <c r="A26075" s="3">
        <v>594139</v>
      </c>
      <c r="B26075" s="5" t="s">
        <v>166</v>
      </c>
    </row>
    <row r="26076" spans="1:2" x14ac:dyDescent="0.3">
      <c r="A26076" s="3">
        <v>744925</v>
      </c>
      <c r="B26076" s="5" t="s">
        <v>19406</v>
      </c>
    </row>
    <row r="26077" spans="1:2" x14ac:dyDescent="0.3">
      <c r="A26077" s="3">
        <v>744925</v>
      </c>
      <c r="B26077" s="5" t="s">
        <v>886</v>
      </c>
    </row>
    <row r="26078" spans="1:2" x14ac:dyDescent="0.3">
      <c r="A26078" s="3">
        <v>726649</v>
      </c>
      <c r="B26078" s="5" t="s">
        <v>329</v>
      </c>
    </row>
    <row r="26079" spans="1:2" x14ac:dyDescent="0.3">
      <c r="A26079" s="3">
        <v>647265</v>
      </c>
      <c r="B26079" s="5" t="s">
        <v>30</v>
      </c>
    </row>
    <row r="26080" spans="1:2" x14ac:dyDescent="0.3">
      <c r="A26080" s="3">
        <v>601807</v>
      </c>
      <c r="B26080" s="5" t="s">
        <v>166</v>
      </c>
    </row>
    <row r="26081" spans="1:2" x14ac:dyDescent="0.3">
      <c r="A26081" s="3">
        <v>655437</v>
      </c>
      <c r="B26081" s="5" t="s">
        <v>2297</v>
      </c>
    </row>
    <row r="26082" spans="1:2" x14ac:dyDescent="0.3">
      <c r="A26082" s="3">
        <v>655437</v>
      </c>
      <c r="B26082" s="5" t="s">
        <v>49</v>
      </c>
    </row>
    <row r="26083" spans="1:2" x14ac:dyDescent="0.3">
      <c r="A26083" s="3">
        <v>655437</v>
      </c>
      <c r="B26083" s="5" t="s">
        <v>2848</v>
      </c>
    </row>
    <row r="26084" spans="1:2" x14ac:dyDescent="0.3">
      <c r="A26084" s="3">
        <v>655437</v>
      </c>
      <c r="B26084" s="5" t="s">
        <v>1139</v>
      </c>
    </row>
    <row r="26085" spans="1:2" x14ac:dyDescent="0.3">
      <c r="A26085" s="3">
        <v>704176</v>
      </c>
      <c r="B26085" s="5" t="s">
        <v>886</v>
      </c>
    </row>
    <row r="26086" spans="1:2" x14ac:dyDescent="0.3">
      <c r="A26086" s="3">
        <v>521531</v>
      </c>
      <c r="B26086" s="5" t="s">
        <v>468</v>
      </c>
    </row>
    <row r="26087" spans="1:2" x14ac:dyDescent="0.3">
      <c r="A26087" s="3">
        <v>521531</v>
      </c>
      <c r="B26087" s="5" t="s">
        <v>6631</v>
      </c>
    </row>
    <row r="26088" spans="1:2" x14ac:dyDescent="0.3">
      <c r="A26088" s="3">
        <v>521531</v>
      </c>
      <c r="B26088" s="5" t="s">
        <v>166</v>
      </c>
    </row>
    <row r="26089" spans="1:2" x14ac:dyDescent="0.3">
      <c r="A26089" s="3">
        <v>597650</v>
      </c>
      <c r="B26089" s="5" t="s">
        <v>49</v>
      </c>
    </row>
    <row r="26090" spans="1:2" x14ac:dyDescent="0.3">
      <c r="A26090" s="3">
        <v>754137</v>
      </c>
      <c r="B26090" s="5" t="s">
        <v>329</v>
      </c>
    </row>
    <row r="26091" spans="1:2" x14ac:dyDescent="0.3">
      <c r="A26091" s="3">
        <v>720851</v>
      </c>
      <c r="B26091" s="5" t="s">
        <v>49</v>
      </c>
    </row>
    <row r="26092" spans="1:2" x14ac:dyDescent="0.3">
      <c r="A26092" s="3">
        <v>528761</v>
      </c>
      <c r="B26092" s="5" t="s">
        <v>2378</v>
      </c>
    </row>
    <row r="26093" spans="1:2" x14ac:dyDescent="0.3">
      <c r="A26093" s="3">
        <v>528761</v>
      </c>
      <c r="B26093" s="5" t="s">
        <v>49</v>
      </c>
    </row>
    <row r="26094" spans="1:2" x14ac:dyDescent="0.3">
      <c r="A26094" s="3">
        <v>699280</v>
      </c>
      <c r="B26094" s="5" t="s">
        <v>329</v>
      </c>
    </row>
    <row r="26095" spans="1:2" x14ac:dyDescent="0.3">
      <c r="A26095" s="3">
        <v>608232</v>
      </c>
      <c r="B26095" s="5" t="s">
        <v>49</v>
      </c>
    </row>
    <row r="26096" spans="1:2" x14ac:dyDescent="0.3">
      <c r="A26096" s="3">
        <v>617397</v>
      </c>
      <c r="B26096" s="5" t="s">
        <v>49</v>
      </c>
    </row>
    <row r="26097" spans="1:2" x14ac:dyDescent="0.3">
      <c r="A26097" s="3">
        <v>617397</v>
      </c>
      <c r="B26097" s="5" t="s">
        <v>886</v>
      </c>
    </row>
    <row r="26098" spans="1:2" x14ac:dyDescent="0.3">
      <c r="A26098" s="3">
        <v>676859</v>
      </c>
      <c r="B26098" s="5" t="s">
        <v>49</v>
      </c>
    </row>
    <row r="26099" spans="1:2" x14ac:dyDescent="0.3">
      <c r="A26099" s="3">
        <v>676859</v>
      </c>
      <c r="B26099" s="5" t="s">
        <v>886</v>
      </c>
    </row>
    <row r="26100" spans="1:2" x14ac:dyDescent="0.3">
      <c r="A26100" s="3">
        <v>634649</v>
      </c>
      <c r="B26100" s="5" t="s">
        <v>777</v>
      </c>
    </row>
    <row r="26101" spans="1:2" x14ac:dyDescent="0.3">
      <c r="A26101" s="3">
        <v>634649</v>
      </c>
      <c r="B26101" s="5" t="s">
        <v>1139</v>
      </c>
    </row>
    <row r="26102" spans="1:2" x14ac:dyDescent="0.3">
      <c r="A26102" s="3">
        <v>634649</v>
      </c>
      <c r="B26102" s="5" t="s">
        <v>2528</v>
      </c>
    </row>
    <row r="26103" spans="1:2" x14ac:dyDescent="0.3">
      <c r="A26103" s="3">
        <v>568124</v>
      </c>
      <c r="B26103" s="5" t="s">
        <v>2297</v>
      </c>
    </row>
    <row r="26104" spans="1:2" x14ac:dyDescent="0.3">
      <c r="A26104" s="3">
        <v>568124</v>
      </c>
      <c r="B26104" s="5" t="s">
        <v>30</v>
      </c>
    </row>
    <row r="26105" spans="1:2" x14ac:dyDescent="0.3">
      <c r="A26105" s="3">
        <v>568124</v>
      </c>
      <c r="B26105" s="5" t="s">
        <v>6748</v>
      </c>
    </row>
    <row r="26106" spans="1:2" x14ac:dyDescent="0.3">
      <c r="A26106" s="3">
        <v>568124</v>
      </c>
      <c r="B26106" s="5" t="s">
        <v>2848</v>
      </c>
    </row>
    <row r="26107" spans="1:2" x14ac:dyDescent="0.3">
      <c r="A26107" s="3">
        <v>592695</v>
      </c>
      <c r="B26107" s="5" t="s">
        <v>49</v>
      </c>
    </row>
    <row r="26108" spans="1:2" x14ac:dyDescent="0.3">
      <c r="A26108" s="3">
        <v>438631</v>
      </c>
      <c r="B26108" s="5" t="s">
        <v>2528</v>
      </c>
    </row>
    <row r="26109" spans="1:2" x14ac:dyDescent="0.3">
      <c r="A26109" s="3">
        <v>438631</v>
      </c>
      <c r="B26109" s="5" t="s">
        <v>1139</v>
      </c>
    </row>
    <row r="26110" spans="1:2" x14ac:dyDescent="0.3">
      <c r="A26110" s="3">
        <v>637649</v>
      </c>
      <c r="B26110" s="5" t="s">
        <v>1246</v>
      </c>
    </row>
    <row r="26111" spans="1:2" x14ac:dyDescent="0.3">
      <c r="A26111" s="3">
        <v>637649</v>
      </c>
      <c r="B26111" s="5" t="s">
        <v>777</v>
      </c>
    </row>
    <row r="26112" spans="1:2" x14ac:dyDescent="0.3">
      <c r="A26112" s="3">
        <v>637649</v>
      </c>
      <c r="B26112" s="5" t="s">
        <v>166</v>
      </c>
    </row>
    <row r="26113" spans="1:2" x14ac:dyDescent="0.3">
      <c r="A26113" s="3">
        <v>826937</v>
      </c>
      <c r="B26113" s="5" t="s">
        <v>886</v>
      </c>
    </row>
    <row r="26114" spans="1:2" x14ac:dyDescent="0.3">
      <c r="A26114" s="3">
        <v>801335</v>
      </c>
      <c r="B26114" s="5" t="s">
        <v>166</v>
      </c>
    </row>
    <row r="26115" spans="1:2" x14ac:dyDescent="0.3">
      <c r="A26115" s="3">
        <v>801335</v>
      </c>
      <c r="B26115" s="5" t="s">
        <v>1246</v>
      </c>
    </row>
    <row r="26116" spans="1:2" x14ac:dyDescent="0.3">
      <c r="A26116" s="3">
        <v>801335</v>
      </c>
      <c r="B26116" s="5" t="s">
        <v>19406</v>
      </c>
    </row>
    <row r="26117" spans="1:2" x14ac:dyDescent="0.3">
      <c r="A26117" s="3">
        <v>566525</v>
      </c>
      <c r="B26117" s="5" t="s">
        <v>777</v>
      </c>
    </row>
    <row r="26118" spans="1:2" x14ac:dyDescent="0.3">
      <c r="A26118" s="3">
        <v>566525</v>
      </c>
      <c r="B26118" s="5" t="s">
        <v>1139</v>
      </c>
    </row>
    <row r="26119" spans="1:2" x14ac:dyDescent="0.3">
      <c r="A26119" s="3">
        <v>566525</v>
      </c>
      <c r="B26119" s="5" t="s">
        <v>2848</v>
      </c>
    </row>
    <row r="26120" spans="1:2" x14ac:dyDescent="0.3">
      <c r="A26120" s="3">
        <v>588228</v>
      </c>
      <c r="B26120" s="5" t="s">
        <v>777</v>
      </c>
    </row>
    <row r="26121" spans="1:2" x14ac:dyDescent="0.3">
      <c r="A26121" s="3">
        <v>588228</v>
      </c>
      <c r="B26121" s="5" t="s">
        <v>2528</v>
      </c>
    </row>
    <row r="26122" spans="1:2" x14ac:dyDescent="0.3">
      <c r="A26122" s="3">
        <v>588228</v>
      </c>
      <c r="B26122" s="5" t="s">
        <v>1139</v>
      </c>
    </row>
    <row r="26123" spans="1:2" x14ac:dyDescent="0.3">
      <c r="A26123" s="3">
        <v>436969</v>
      </c>
      <c r="B26123" s="5" t="s">
        <v>777</v>
      </c>
    </row>
    <row r="26124" spans="1:2" x14ac:dyDescent="0.3">
      <c r="A26124" s="3">
        <v>436969</v>
      </c>
      <c r="B26124" s="5" t="s">
        <v>30</v>
      </c>
    </row>
    <row r="26125" spans="1:2" x14ac:dyDescent="0.3">
      <c r="A26125" s="3">
        <v>436969</v>
      </c>
      <c r="B26125" s="5" t="s">
        <v>1139</v>
      </c>
    </row>
    <row r="26126" spans="1:2" x14ac:dyDescent="0.3">
      <c r="A26126" s="3">
        <v>580489</v>
      </c>
      <c r="B26126" s="5" t="s">
        <v>2528</v>
      </c>
    </row>
    <row r="26127" spans="1:2" x14ac:dyDescent="0.3">
      <c r="A26127" s="3">
        <v>580489</v>
      </c>
      <c r="B26127" s="5" t="s">
        <v>777</v>
      </c>
    </row>
    <row r="26128" spans="1:2" x14ac:dyDescent="0.3">
      <c r="A26128" s="3">
        <v>580489</v>
      </c>
      <c r="B26128" s="5" t="s">
        <v>1139</v>
      </c>
    </row>
    <row r="26129" spans="1:2" x14ac:dyDescent="0.3">
      <c r="A26129" s="3">
        <v>438695</v>
      </c>
      <c r="B26129" s="5" t="s">
        <v>2297</v>
      </c>
    </row>
    <row r="26130" spans="1:2" x14ac:dyDescent="0.3">
      <c r="A26130" s="3">
        <v>438695</v>
      </c>
      <c r="B26130" s="5" t="s">
        <v>6748</v>
      </c>
    </row>
    <row r="26131" spans="1:2" x14ac:dyDescent="0.3">
      <c r="A26131" s="3">
        <v>438695</v>
      </c>
      <c r="B26131" s="5" t="s">
        <v>2378</v>
      </c>
    </row>
    <row r="26132" spans="1:2" x14ac:dyDescent="0.3">
      <c r="A26132" s="3">
        <v>438695</v>
      </c>
      <c r="B26132" s="5" t="s">
        <v>30</v>
      </c>
    </row>
    <row r="26133" spans="1:2" x14ac:dyDescent="0.3">
      <c r="A26133" s="3">
        <v>423108</v>
      </c>
      <c r="B26133" s="5" t="s">
        <v>468</v>
      </c>
    </row>
    <row r="26134" spans="1:2" x14ac:dyDescent="0.3">
      <c r="A26134" s="3">
        <v>423108</v>
      </c>
      <c r="B26134" s="5" t="s">
        <v>6631</v>
      </c>
    </row>
    <row r="26135" spans="1:2" x14ac:dyDescent="0.3">
      <c r="A26135" s="3">
        <v>423108</v>
      </c>
      <c r="B26135" s="5" t="s">
        <v>166</v>
      </c>
    </row>
    <row r="26136" spans="1:2" x14ac:dyDescent="0.3">
      <c r="A26136" s="3">
        <v>337404</v>
      </c>
      <c r="B26136" s="5" t="s">
        <v>30</v>
      </c>
    </row>
    <row r="26137" spans="1:2" x14ac:dyDescent="0.3">
      <c r="A26137" s="3">
        <v>337404</v>
      </c>
      <c r="B26137" s="5" t="s">
        <v>1246</v>
      </c>
    </row>
    <row r="26138" spans="1:2" x14ac:dyDescent="0.3">
      <c r="A26138" s="3">
        <v>337404</v>
      </c>
      <c r="B26138" s="5" t="s">
        <v>6748</v>
      </c>
    </row>
    <row r="26139" spans="1:2" x14ac:dyDescent="0.3">
      <c r="A26139" s="3">
        <v>337404</v>
      </c>
      <c r="B26139" s="5" t="s">
        <v>1139</v>
      </c>
    </row>
    <row r="26140" spans="1:2" x14ac:dyDescent="0.3">
      <c r="A26140" s="3">
        <v>508943</v>
      </c>
      <c r="B26140" s="5" t="s">
        <v>2297</v>
      </c>
    </row>
    <row r="26141" spans="1:2" x14ac:dyDescent="0.3">
      <c r="A26141" s="3">
        <v>508943</v>
      </c>
      <c r="B26141" s="5" t="s">
        <v>30</v>
      </c>
    </row>
    <row r="26142" spans="1:2" x14ac:dyDescent="0.3">
      <c r="A26142" s="3">
        <v>508943</v>
      </c>
      <c r="B26142" s="5" t="s">
        <v>2848</v>
      </c>
    </row>
    <row r="26143" spans="1:2" x14ac:dyDescent="0.3">
      <c r="A26143" s="3">
        <v>508943</v>
      </c>
      <c r="B26143" s="5" t="s">
        <v>1139</v>
      </c>
    </row>
    <row r="26144" spans="1:2" x14ac:dyDescent="0.3">
      <c r="A26144" s="3">
        <v>508943</v>
      </c>
      <c r="B26144" s="5" t="s">
        <v>6748</v>
      </c>
    </row>
    <row r="26145" spans="1:2" x14ac:dyDescent="0.3">
      <c r="A26145" s="3">
        <v>524434</v>
      </c>
      <c r="B26145" s="5" t="s">
        <v>2528</v>
      </c>
    </row>
    <row r="26146" spans="1:2" x14ac:dyDescent="0.3">
      <c r="A26146" s="3">
        <v>524434</v>
      </c>
      <c r="B26146" s="5" t="s">
        <v>777</v>
      </c>
    </row>
    <row r="26147" spans="1:2" x14ac:dyDescent="0.3">
      <c r="A26147" s="3">
        <v>524434</v>
      </c>
      <c r="B26147" s="5" t="s">
        <v>1139</v>
      </c>
    </row>
    <row r="26148" spans="1:2" x14ac:dyDescent="0.3">
      <c r="A26148" s="3">
        <v>460458</v>
      </c>
      <c r="B26148" s="5" t="s">
        <v>777</v>
      </c>
    </row>
    <row r="26149" spans="1:2" x14ac:dyDescent="0.3">
      <c r="A26149" s="3">
        <v>460458</v>
      </c>
      <c r="B26149" s="5" t="s">
        <v>468</v>
      </c>
    </row>
    <row r="26150" spans="1:2" x14ac:dyDescent="0.3">
      <c r="A26150" s="3">
        <v>460458</v>
      </c>
      <c r="B26150" s="5" t="s">
        <v>2528</v>
      </c>
    </row>
    <row r="26151" spans="1:2" x14ac:dyDescent="0.3">
      <c r="A26151" s="3">
        <v>527774</v>
      </c>
      <c r="B26151" s="5" t="s">
        <v>2297</v>
      </c>
    </row>
    <row r="26152" spans="1:2" x14ac:dyDescent="0.3">
      <c r="A26152" s="3">
        <v>527774</v>
      </c>
      <c r="B26152" s="5" t="s">
        <v>6748</v>
      </c>
    </row>
    <row r="26153" spans="1:2" x14ac:dyDescent="0.3">
      <c r="A26153" s="3">
        <v>527774</v>
      </c>
      <c r="B26153" s="5" t="s">
        <v>2848</v>
      </c>
    </row>
    <row r="26154" spans="1:2" x14ac:dyDescent="0.3">
      <c r="A26154" s="3">
        <v>527774</v>
      </c>
      <c r="B26154" s="5" t="s">
        <v>777</v>
      </c>
    </row>
    <row r="26155" spans="1:2" x14ac:dyDescent="0.3">
      <c r="A26155" s="3">
        <v>527774</v>
      </c>
      <c r="B26155" s="5" t="s">
        <v>1139</v>
      </c>
    </row>
    <row r="26156" spans="1:2" x14ac:dyDescent="0.3">
      <c r="A26156" s="3">
        <v>922806</v>
      </c>
      <c r="B26156" s="5" t="s">
        <v>2297</v>
      </c>
    </row>
    <row r="26157" spans="1:2" x14ac:dyDescent="0.3">
      <c r="A26157" s="3">
        <v>922806</v>
      </c>
      <c r="B26157" s="5" t="s">
        <v>30</v>
      </c>
    </row>
    <row r="26158" spans="1:2" x14ac:dyDescent="0.3">
      <c r="A26158" s="3">
        <v>791373</v>
      </c>
      <c r="B26158" s="5" t="s">
        <v>777</v>
      </c>
    </row>
    <row r="26159" spans="1:2" x14ac:dyDescent="0.3">
      <c r="A26159" s="3">
        <v>791373</v>
      </c>
      <c r="B26159" s="5" t="s">
        <v>1139</v>
      </c>
    </row>
    <row r="26160" spans="1:2" x14ac:dyDescent="0.3">
      <c r="A26160" s="3">
        <v>791373</v>
      </c>
      <c r="B26160" s="5" t="s">
        <v>2848</v>
      </c>
    </row>
    <row r="26161" spans="1:2" x14ac:dyDescent="0.3">
      <c r="A26161" s="3">
        <v>497698</v>
      </c>
      <c r="B26161" s="5" t="s">
        <v>777</v>
      </c>
    </row>
    <row r="26162" spans="1:2" x14ac:dyDescent="0.3">
      <c r="A26162" s="3">
        <v>497698</v>
      </c>
      <c r="B26162" s="5" t="s">
        <v>1139</v>
      </c>
    </row>
    <row r="26163" spans="1:2" x14ac:dyDescent="0.3">
      <c r="A26163" s="3">
        <v>497698</v>
      </c>
      <c r="B26163" s="5" t="s">
        <v>2528</v>
      </c>
    </row>
    <row r="26164" spans="1:2" x14ac:dyDescent="0.3">
      <c r="A26164" s="3">
        <v>624860</v>
      </c>
      <c r="B26164" s="5" t="s">
        <v>2528</v>
      </c>
    </row>
    <row r="26165" spans="1:2" x14ac:dyDescent="0.3">
      <c r="A26165" s="3">
        <v>624860</v>
      </c>
      <c r="B26165" s="5" t="s">
        <v>777</v>
      </c>
    </row>
    <row r="26166" spans="1:2" x14ac:dyDescent="0.3">
      <c r="A26166" s="3">
        <v>624860</v>
      </c>
      <c r="B26166" s="5" t="s">
        <v>1139</v>
      </c>
    </row>
    <row r="26167" spans="1:2" x14ac:dyDescent="0.3">
      <c r="A26167" s="3">
        <v>744275</v>
      </c>
      <c r="B26167" s="5" t="s">
        <v>886</v>
      </c>
    </row>
    <row r="26168" spans="1:2" x14ac:dyDescent="0.3">
      <c r="A26168" s="3">
        <v>744275</v>
      </c>
      <c r="B26168" s="5" t="s">
        <v>49</v>
      </c>
    </row>
    <row r="26169" spans="1:2" x14ac:dyDescent="0.3">
      <c r="A26169" s="3">
        <v>550988</v>
      </c>
      <c r="B26169" s="5" t="s">
        <v>30</v>
      </c>
    </row>
    <row r="26170" spans="1:2" x14ac:dyDescent="0.3">
      <c r="A26170" s="3">
        <v>550988</v>
      </c>
      <c r="B26170" s="5" t="s">
        <v>1139</v>
      </c>
    </row>
    <row r="26171" spans="1:2" x14ac:dyDescent="0.3">
      <c r="A26171" s="3">
        <v>550988</v>
      </c>
      <c r="B26171" s="5" t="s">
        <v>2528</v>
      </c>
    </row>
    <row r="26172" spans="1:2" x14ac:dyDescent="0.3">
      <c r="A26172" s="3">
        <v>370172</v>
      </c>
      <c r="B26172" s="5" t="s">
        <v>777</v>
      </c>
    </row>
    <row r="26173" spans="1:2" x14ac:dyDescent="0.3">
      <c r="A26173" s="3">
        <v>370172</v>
      </c>
      <c r="B26173" s="5" t="s">
        <v>166</v>
      </c>
    </row>
    <row r="26174" spans="1:2" x14ac:dyDescent="0.3">
      <c r="A26174" s="3">
        <v>370172</v>
      </c>
      <c r="B26174" s="5" t="s">
        <v>1139</v>
      </c>
    </row>
    <row r="26175" spans="1:2" x14ac:dyDescent="0.3">
      <c r="A26175" s="3">
        <v>675445</v>
      </c>
      <c r="B26175" s="5" t="s">
        <v>2297</v>
      </c>
    </row>
    <row r="26176" spans="1:2" x14ac:dyDescent="0.3">
      <c r="A26176" s="3">
        <v>675445</v>
      </c>
      <c r="B26176" s="5" t="s">
        <v>6748</v>
      </c>
    </row>
    <row r="26177" spans="1:2" x14ac:dyDescent="0.3">
      <c r="A26177" s="3">
        <v>675445</v>
      </c>
      <c r="B26177" s="5" t="s">
        <v>1139</v>
      </c>
    </row>
    <row r="26178" spans="1:2" x14ac:dyDescent="0.3">
      <c r="A26178" s="3">
        <v>675445</v>
      </c>
      <c r="B26178" s="5" t="s">
        <v>30</v>
      </c>
    </row>
    <row r="26179" spans="1:2" x14ac:dyDescent="0.3">
      <c r="A26179" s="3">
        <v>1016147</v>
      </c>
      <c r="B26179" s="5" t="s">
        <v>886</v>
      </c>
    </row>
    <row r="26180" spans="1:2" x14ac:dyDescent="0.3">
      <c r="A26180" s="3">
        <v>773736</v>
      </c>
      <c r="B26180" s="5" t="s">
        <v>329</v>
      </c>
    </row>
    <row r="26181" spans="1:2" x14ac:dyDescent="0.3">
      <c r="A26181" s="3">
        <v>773736</v>
      </c>
      <c r="B26181" s="5" t="s">
        <v>2378</v>
      </c>
    </row>
    <row r="26182" spans="1:2" x14ac:dyDescent="0.3">
      <c r="A26182" s="3">
        <v>773736</v>
      </c>
      <c r="B26182" s="5" t="s">
        <v>19406</v>
      </c>
    </row>
    <row r="26183" spans="1:2" x14ac:dyDescent="0.3">
      <c r="A26183" s="3">
        <v>820530</v>
      </c>
      <c r="B26183" s="5" t="s">
        <v>2297</v>
      </c>
    </row>
    <row r="26184" spans="1:2" x14ac:dyDescent="0.3">
      <c r="A26184" s="3">
        <v>820530</v>
      </c>
      <c r="B26184" s="5" t="s">
        <v>49</v>
      </c>
    </row>
    <row r="26185" spans="1:2" x14ac:dyDescent="0.3">
      <c r="A26185" s="3">
        <v>820530</v>
      </c>
      <c r="B26185" s="5" t="s">
        <v>30</v>
      </c>
    </row>
    <row r="26186" spans="1:2" x14ac:dyDescent="0.3">
      <c r="A26186" s="3">
        <v>820530</v>
      </c>
      <c r="B26186" s="5" t="s">
        <v>886</v>
      </c>
    </row>
    <row r="26187" spans="1:2" x14ac:dyDescent="0.3">
      <c r="A26187" s="3">
        <v>520763</v>
      </c>
      <c r="B26187" s="5" t="s">
        <v>2528</v>
      </c>
    </row>
    <row r="26188" spans="1:2" x14ac:dyDescent="0.3">
      <c r="A26188" s="3">
        <v>520763</v>
      </c>
      <c r="B26188" s="5" t="s">
        <v>166</v>
      </c>
    </row>
    <row r="26189" spans="1:2" x14ac:dyDescent="0.3">
      <c r="A26189" s="3">
        <v>520763</v>
      </c>
      <c r="B26189" s="5" t="s">
        <v>468</v>
      </c>
    </row>
    <row r="26190" spans="1:2" x14ac:dyDescent="0.3">
      <c r="A26190" s="3">
        <v>412656</v>
      </c>
      <c r="B26190" s="5" t="s">
        <v>2848</v>
      </c>
    </row>
    <row r="26191" spans="1:2" x14ac:dyDescent="0.3">
      <c r="A26191" s="3">
        <v>412656</v>
      </c>
      <c r="B26191" s="5" t="s">
        <v>2528</v>
      </c>
    </row>
    <row r="26192" spans="1:2" x14ac:dyDescent="0.3">
      <c r="A26192" s="3">
        <v>412656</v>
      </c>
      <c r="B26192" s="5" t="s">
        <v>1139</v>
      </c>
    </row>
    <row r="26193" spans="1:2" x14ac:dyDescent="0.3">
      <c r="A26193" s="3">
        <v>451048</v>
      </c>
      <c r="B26193" s="5" t="s">
        <v>2848</v>
      </c>
    </row>
    <row r="26194" spans="1:2" x14ac:dyDescent="0.3">
      <c r="A26194" s="3">
        <v>451048</v>
      </c>
      <c r="B26194" s="5" t="s">
        <v>1139</v>
      </c>
    </row>
    <row r="26195" spans="1:2" x14ac:dyDescent="0.3">
      <c r="A26195" s="3">
        <v>581726</v>
      </c>
      <c r="B26195" s="5" t="s">
        <v>2528</v>
      </c>
    </row>
    <row r="26196" spans="1:2" x14ac:dyDescent="0.3">
      <c r="A26196" s="3">
        <v>581726</v>
      </c>
      <c r="B26196" s="5" t="s">
        <v>777</v>
      </c>
    </row>
    <row r="26197" spans="1:2" x14ac:dyDescent="0.3">
      <c r="A26197" s="3">
        <v>581726</v>
      </c>
      <c r="B26197" s="5" t="s">
        <v>1139</v>
      </c>
    </row>
    <row r="26198" spans="1:2" x14ac:dyDescent="0.3">
      <c r="A26198" s="3">
        <v>581726</v>
      </c>
      <c r="B26198" s="5" t="s">
        <v>166</v>
      </c>
    </row>
    <row r="26199" spans="1:2" x14ac:dyDescent="0.3">
      <c r="A26199" s="3">
        <v>615457</v>
      </c>
      <c r="B26199" s="5" t="s">
        <v>777</v>
      </c>
    </row>
    <row r="26200" spans="1:2" x14ac:dyDescent="0.3">
      <c r="A26200" s="3">
        <v>615457</v>
      </c>
      <c r="B26200" s="5" t="s">
        <v>166</v>
      </c>
    </row>
    <row r="26201" spans="1:2" x14ac:dyDescent="0.3">
      <c r="A26201" s="3">
        <v>385128</v>
      </c>
      <c r="B26201" s="5" t="s">
        <v>777</v>
      </c>
    </row>
    <row r="26202" spans="1:2" x14ac:dyDescent="0.3">
      <c r="A26202" s="3">
        <v>385128</v>
      </c>
      <c r="B26202" s="5" t="s">
        <v>1139</v>
      </c>
    </row>
    <row r="26203" spans="1:2" x14ac:dyDescent="0.3">
      <c r="A26203" s="3">
        <v>385128</v>
      </c>
      <c r="B26203" s="5" t="s">
        <v>1246</v>
      </c>
    </row>
    <row r="26204" spans="1:2" x14ac:dyDescent="0.3">
      <c r="A26204" s="3">
        <v>459151</v>
      </c>
      <c r="B26204" s="5" t="s">
        <v>2297</v>
      </c>
    </row>
    <row r="26205" spans="1:2" x14ac:dyDescent="0.3">
      <c r="A26205" s="3">
        <v>459151</v>
      </c>
      <c r="B26205" s="5" t="s">
        <v>30</v>
      </c>
    </row>
    <row r="26206" spans="1:2" x14ac:dyDescent="0.3">
      <c r="A26206" s="3">
        <v>459151</v>
      </c>
      <c r="B26206" s="5" t="s">
        <v>1139</v>
      </c>
    </row>
    <row r="26207" spans="1:2" x14ac:dyDescent="0.3">
      <c r="A26207" s="3">
        <v>459151</v>
      </c>
      <c r="B26207" s="5" t="s">
        <v>6748</v>
      </c>
    </row>
    <row r="26208" spans="1:2" x14ac:dyDescent="0.3">
      <c r="A26208" s="3">
        <v>512195</v>
      </c>
      <c r="B26208" s="5" t="s">
        <v>777</v>
      </c>
    </row>
    <row r="26209" spans="1:2" x14ac:dyDescent="0.3">
      <c r="A26209" s="3">
        <v>512195</v>
      </c>
      <c r="B26209" s="5" t="s">
        <v>30</v>
      </c>
    </row>
    <row r="26210" spans="1:2" x14ac:dyDescent="0.3">
      <c r="A26210" s="3">
        <v>512195</v>
      </c>
      <c r="B26210" s="5" t="s">
        <v>1246</v>
      </c>
    </row>
    <row r="26211" spans="1:2" x14ac:dyDescent="0.3">
      <c r="A26211" s="3">
        <v>810693</v>
      </c>
      <c r="B26211" s="5" t="s">
        <v>2297</v>
      </c>
    </row>
    <row r="26212" spans="1:2" x14ac:dyDescent="0.3">
      <c r="A26212" s="3">
        <v>810693</v>
      </c>
      <c r="B26212" s="5" t="s">
        <v>777</v>
      </c>
    </row>
    <row r="26213" spans="1:2" x14ac:dyDescent="0.3">
      <c r="A26213" s="3">
        <v>810693</v>
      </c>
      <c r="B26213" s="5" t="s">
        <v>2848</v>
      </c>
    </row>
    <row r="26214" spans="1:2" x14ac:dyDescent="0.3">
      <c r="A26214" s="3">
        <v>476669</v>
      </c>
      <c r="B26214" s="5" t="s">
        <v>777</v>
      </c>
    </row>
    <row r="26215" spans="1:2" x14ac:dyDescent="0.3">
      <c r="A26215" s="3">
        <v>476669</v>
      </c>
      <c r="B26215" s="5" t="s">
        <v>1139</v>
      </c>
    </row>
    <row r="26216" spans="1:2" x14ac:dyDescent="0.3">
      <c r="A26216" s="3">
        <v>476669</v>
      </c>
      <c r="B26216" s="5" t="s">
        <v>166</v>
      </c>
    </row>
    <row r="26217" spans="1:2" x14ac:dyDescent="0.3">
      <c r="A26217" s="3">
        <v>399566</v>
      </c>
      <c r="B26217" s="5" t="s">
        <v>777</v>
      </c>
    </row>
    <row r="26218" spans="1:2" x14ac:dyDescent="0.3">
      <c r="A26218" s="3">
        <v>399566</v>
      </c>
      <c r="B26218" s="5" t="s">
        <v>2528</v>
      </c>
    </row>
    <row r="26219" spans="1:2" x14ac:dyDescent="0.3">
      <c r="A26219" s="3">
        <v>399566</v>
      </c>
      <c r="B26219" s="5" t="s">
        <v>1139</v>
      </c>
    </row>
    <row r="26220" spans="1:2" x14ac:dyDescent="0.3">
      <c r="A26220" s="3">
        <v>797271</v>
      </c>
      <c r="B26220" s="5" t="s">
        <v>777</v>
      </c>
    </row>
    <row r="26221" spans="1:2" x14ac:dyDescent="0.3">
      <c r="A26221" s="3">
        <v>797271</v>
      </c>
      <c r="B26221" s="5" t="s">
        <v>6631</v>
      </c>
    </row>
    <row r="26222" spans="1:2" x14ac:dyDescent="0.3">
      <c r="A26222" s="3">
        <v>797271</v>
      </c>
      <c r="B26222" s="5" t="s">
        <v>166</v>
      </c>
    </row>
    <row r="26223" spans="1:2" x14ac:dyDescent="0.3">
      <c r="A26223" s="3">
        <v>870404</v>
      </c>
      <c r="B26223" s="5" t="s">
        <v>2528</v>
      </c>
    </row>
    <row r="26224" spans="1:2" x14ac:dyDescent="0.3">
      <c r="A26224" s="3">
        <v>870404</v>
      </c>
      <c r="B26224" s="5" t="s">
        <v>166</v>
      </c>
    </row>
    <row r="26225" spans="1:2" x14ac:dyDescent="0.3">
      <c r="A26225" s="3">
        <v>811634</v>
      </c>
      <c r="B26225" s="5" t="s">
        <v>2297</v>
      </c>
    </row>
    <row r="26226" spans="1:2" x14ac:dyDescent="0.3">
      <c r="A26226" s="3">
        <v>811634</v>
      </c>
      <c r="B26226" s="5" t="s">
        <v>777</v>
      </c>
    </row>
    <row r="26227" spans="1:2" x14ac:dyDescent="0.3">
      <c r="A26227" s="3">
        <v>811634</v>
      </c>
      <c r="B26227" s="5" t="s">
        <v>2848</v>
      </c>
    </row>
    <row r="26228" spans="1:2" x14ac:dyDescent="0.3">
      <c r="A26228" s="3">
        <v>811634</v>
      </c>
      <c r="B26228" s="5" t="s">
        <v>6748</v>
      </c>
    </row>
    <row r="26229" spans="1:2" x14ac:dyDescent="0.3">
      <c r="A26229" s="3">
        <v>630586</v>
      </c>
      <c r="B26229" s="5" t="s">
        <v>468</v>
      </c>
    </row>
    <row r="26230" spans="1:2" x14ac:dyDescent="0.3">
      <c r="A26230" s="3">
        <v>630586</v>
      </c>
      <c r="B26230" s="5" t="s">
        <v>166</v>
      </c>
    </row>
    <row r="26231" spans="1:2" x14ac:dyDescent="0.3">
      <c r="A26231" s="3">
        <v>768744</v>
      </c>
      <c r="B26231" s="5" t="s">
        <v>2297</v>
      </c>
    </row>
    <row r="26232" spans="1:2" x14ac:dyDescent="0.3">
      <c r="A26232" s="3">
        <v>768744</v>
      </c>
      <c r="B26232" s="5" t="s">
        <v>777</v>
      </c>
    </row>
    <row r="26233" spans="1:2" x14ac:dyDescent="0.3">
      <c r="A26233" s="3">
        <v>768744</v>
      </c>
      <c r="B26233" s="5" t="s">
        <v>1139</v>
      </c>
    </row>
    <row r="26234" spans="1:2" x14ac:dyDescent="0.3">
      <c r="A26234" s="3">
        <v>768744</v>
      </c>
      <c r="B26234" s="5" t="s">
        <v>2528</v>
      </c>
    </row>
    <row r="26235" spans="1:2" x14ac:dyDescent="0.3">
      <c r="A26235" s="3">
        <v>776503</v>
      </c>
      <c r="B26235" s="5" t="s">
        <v>49</v>
      </c>
    </row>
    <row r="26236" spans="1:2" x14ac:dyDescent="0.3">
      <c r="A26236" s="3">
        <v>776503</v>
      </c>
      <c r="B26236" s="5" t="s">
        <v>2378</v>
      </c>
    </row>
    <row r="26237" spans="1:2" x14ac:dyDescent="0.3">
      <c r="A26237" s="3">
        <v>776503</v>
      </c>
      <c r="B26237" s="5" t="s">
        <v>886</v>
      </c>
    </row>
    <row r="26238" spans="1:2" x14ac:dyDescent="0.3">
      <c r="A26238" s="3">
        <v>460465</v>
      </c>
      <c r="B26238" s="5" t="s">
        <v>777</v>
      </c>
    </row>
    <row r="26239" spans="1:2" x14ac:dyDescent="0.3">
      <c r="A26239" s="3">
        <v>460465</v>
      </c>
      <c r="B26239" s="5" t="s">
        <v>2848</v>
      </c>
    </row>
    <row r="26240" spans="1:2" x14ac:dyDescent="0.3">
      <c r="A26240" s="3">
        <v>460465</v>
      </c>
      <c r="B26240" s="5" t="s">
        <v>1139</v>
      </c>
    </row>
    <row r="26241" spans="1:2" x14ac:dyDescent="0.3">
      <c r="A26241" s="3">
        <v>568620</v>
      </c>
      <c r="B26241" s="5" t="s">
        <v>777</v>
      </c>
    </row>
    <row r="26242" spans="1:2" x14ac:dyDescent="0.3">
      <c r="A26242" s="3">
        <v>568620</v>
      </c>
      <c r="B26242" s="5" t="s">
        <v>1139</v>
      </c>
    </row>
    <row r="26243" spans="1:2" x14ac:dyDescent="0.3">
      <c r="A26243" s="3">
        <v>602223</v>
      </c>
      <c r="B26243" s="5" t="s">
        <v>777</v>
      </c>
    </row>
    <row r="26244" spans="1:2" x14ac:dyDescent="0.3">
      <c r="A26244" s="3">
        <v>602223</v>
      </c>
      <c r="B26244" s="5" t="s">
        <v>468</v>
      </c>
    </row>
    <row r="26245" spans="1:2" x14ac:dyDescent="0.3">
      <c r="A26245" s="3">
        <v>602223</v>
      </c>
      <c r="B26245" s="5" t="s">
        <v>166</v>
      </c>
    </row>
    <row r="26246" spans="1:2" x14ac:dyDescent="0.3">
      <c r="A26246" s="3">
        <v>631843</v>
      </c>
      <c r="B26246" s="5" t="s">
        <v>166</v>
      </c>
    </row>
    <row r="26247" spans="1:2" x14ac:dyDescent="0.3">
      <c r="A26247" s="3">
        <v>631843</v>
      </c>
      <c r="B26247" s="5" t="s">
        <v>6631</v>
      </c>
    </row>
    <row r="26248" spans="1:2" x14ac:dyDescent="0.3">
      <c r="A26248" s="3">
        <v>631843</v>
      </c>
      <c r="B26248" s="5" t="s">
        <v>468</v>
      </c>
    </row>
    <row r="26249" spans="1:2" x14ac:dyDescent="0.3">
      <c r="A26249" s="3">
        <v>501929</v>
      </c>
      <c r="B26249" s="5" t="s">
        <v>2297</v>
      </c>
    </row>
    <row r="26250" spans="1:2" x14ac:dyDescent="0.3">
      <c r="A26250" s="3">
        <v>501929</v>
      </c>
      <c r="B26250" s="5" t="s">
        <v>1139</v>
      </c>
    </row>
    <row r="26251" spans="1:2" x14ac:dyDescent="0.3">
      <c r="A26251" s="3">
        <v>501929</v>
      </c>
      <c r="B26251" s="5" t="s">
        <v>30</v>
      </c>
    </row>
    <row r="26252" spans="1:2" x14ac:dyDescent="0.3">
      <c r="A26252" s="3">
        <v>347626</v>
      </c>
      <c r="B26252" s="5" t="s">
        <v>30</v>
      </c>
    </row>
    <row r="26253" spans="1:2" x14ac:dyDescent="0.3">
      <c r="A26253" s="3">
        <v>347626</v>
      </c>
      <c r="B26253" s="5" t="s">
        <v>886</v>
      </c>
    </row>
    <row r="26254" spans="1:2" x14ac:dyDescent="0.3">
      <c r="A26254" s="3">
        <v>795514</v>
      </c>
      <c r="B26254" s="5" t="s">
        <v>49</v>
      </c>
    </row>
    <row r="26255" spans="1:2" x14ac:dyDescent="0.3">
      <c r="A26255" s="3">
        <v>920342</v>
      </c>
      <c r="B26255" s="5" t="s">
        <v>2528</v>
      </c>
    </row>
    <row r="26256" spans="1:2" x14ac:dyDescent="0.3">
      <c r="A26256" s="3">
        <v>920342</v>
      </c>
      <c r="B26256" s="5" t="s">
        <v>777</v>
      </c>
    </row>
    <row r="26257" spans="1:2" x14ac:dyDescent="0.3">
      <c r="A26257" s="3">
        <v>920342</v>
      </c>
      <c r="B26257" s="5" t="s">
        <v>468</v>
      </c>
    </row>
    <row r="26258" spans="1:2" x14ac:dyDescent="0.3">
      <c r="A26258" s="3">
        <v>425909</v>
      </c>
      <c r="B26258" s="5" t="s">
        <v>2848</v>
      </c>
    </row>
    <row r="26259" spans="1:2" x14ac:dyDescent="0.3">
      <c r="A26259" s="3">
        <v>425909</v>
      </c>
      <c r="B26259" s="5" t="s">
        <v>30</v>
      </c>
    </row>
    <row r="26260" spans="1:2" x14ac:dyDescent="0.3">
      <c r="A26260" s="3">
        <v>425909</v>
      </c>
      <c r="B26260" s="5" t="s">
        <v>1139</v>
      </c>
    </row>
    <row r="26261" spans="1:2" x14ac:dyDescent="0.3">
      <c r="A26261" s="3">
        <v>425909</v>
      </c>
      <c r="B26261" s="5" t="s">
        <v>2528</v>
      </c>
    </row>
    <row r="26262" spans="1:2" x14ac:dyDescent="0.3">
      <c r="A26262" s="3">
        <v>745881</v>
      </c>
      <c r="B26262" s="5" t="s">
        <v>468</v>
      </c>
    </row>
    <row r="26263" spans="1:2" x14ac:dyDescent="0.3">
      <c r="A26263" s="3">
        <v>745881</v>
      </c>
      <c r="B26263" s="5" t="s">
        <v>166</v>
      </c>
    </row>
    <row r="26264" spans="1:2" x14ac:dyDescent="0.3">
      <c r="A26264" s="3">
        <v>602269</v>
      </c>
      <c r="B26264" s="5" t="s">
        <v>49</v>
      </c>
    </row>
    <row r="26265" spans="1:2" x14ac:dyDescent="0.3">
      <c r="A26265" s="3">
        <v>602269</v>
      </c>
      <c r="B26265" s="5" t="s">
        <v>1246</v>
      </c>
    </row>
    <row r="26266" spans="1:2" x14ac:dyDescent="0.3">
      <c r="A26266" s="3">
        <v>602269</v>
      </c>
      <c r="B26266" s="5" t="s">
        <v>166</v>
      </c>
    </row>
    <row r="26267" spans="1:2" x14ac:dyDescent="0.3">
      <c r="A26267" s="3">
        <v>593395</v>
      </c>
      <c r="B26267" s="5" t="s">
        <v>1246</v>
      </c>
    </row>
    <row r="26268" spans="1:2" x14ac:dyDescent="0.3">
      <c r="A26268" s="3">
        <v>593395</v>
      </c>
      <c r="B26268" s="5" t="s">
        <v>777</v>
      </c>
    </row>
    <row r="26269" spans="1:2" x14ac:dyDescent="0.3">
      <c r="A26269" s="3">
        <v>593395</v>
      </c>
      <c r="B26269" s="5" t="s">
        <v>6631</v>
      </c>
    </row>
    <row r="26270" spans="1:2" x14ac:dyDescent="0.3">
      <c r="A26270" s="3">
        <v>593395</v>
      </c>
      <c r="B26270" s="5" t="s">
        <v>166</v>
      </c>
    </row>
    <row r="26271" spans="1:2" x14ac:dyDescent="0.3">
      <c r="A26271" s="3">
        <v>663558</v>
      </c>
      <c r="B26271" s="5" t="s">
        <v>2297</v>
      </c>
    </row>
    <row r="26272" spans="1:2" x14ac:dyDescent="0.3">
      <c r="A26272" s="3">
        <v>663558</v>
      </c>
      <c r="B26272" s="5" t="s">
        <v>777</v>
      </c>
    </row>
    <row r="26273" spans="1:2" x14ac:dyDescent="0.3">
      <c r="A26273" s="3">
        <v>663558</v>
      </c>
      <c r="B26273" s="5" t="s">
        <v>2848</v>
      </c>
    </row>
    <row r="26274" spans="1:2" x14ac:dyDescent="0.3">
      <c r="A26274" s="3">
        <v>522402</v>
      </c>
      <c r="B26274" s="5" t="s">
        <v>2528</v>
      </c>
    </row>
    <row r="26275" spans="1:2" x14ac:dyDescent="0.3">
      <c r="A26275" s="3">
        <v>522402</v>
      </c>
      <c r="B26275" s="5" t="s">
        <v>49</v>
      </c>
    </row>
    <row r="26276" spans="1:2" x14ac:dyDescent="0.3">
      <c r="A26276" s="3">
        <v>522402</v>
      </c>
      <c r="B26276" s="5" t="s">
        <v>1139</v>
      </c>
    </row>
    <row r="26277" spans="1:2" x14ac:dyDescent="0.3">
      <c r="A26277" s="3">
        <v>522931</v>
      </c>
      <c r="B26277" s="5" t="s">
        <v>777</v>
      </c>
    </row>
    <row r="26278" spans="1:2" x14ac:dyDescent="0.3">
      <c r="A26278" s="3">
        <v>522931</v>
      </c>
      <c r="B26278" s="5" t="s">
        <v>30</v>
      </c>
    </row>
    <row r="26279" spans="1:2" x14ac:dyDescent="0.3">
      <c r="A26279" s="3">
        <v>522931</v>
      </c>
      <c r="B26279" s="5" t="s">
        <v>1246</v>
      </c>
    </row>
    <row r="26280" spans="1:2" x14ac:dyDescent="0.3">
      <c r="A26280" s="3">
        <v>522931</v>
      </c>
      <c r="B26280" s="5" t="s">
        <v>166</v>
      </c>
    </row>
    <row r="26281" spans="1:2" x14ac:dyDescent="0.3">
      <c r="A26281" s="3">
        <v>628704</v>
      </c>
      <c r="B26281" s="5" t="s">
        <v>166</v>
      </c>
    </row>
    <row r="26282" spans="1:2" x14ac:dyDescent="0.3">
      <c r="A26282" s="3">
        <v>628704</v>
      </c>
      <c r="B26282" s="5" t="s">
        <v>1246</v>
      </c>
    </row>
    <row r="26283" spans="1:2" x14ac:dyDescent="0.3">
      <c r="A26283" s="3">
        <v>646380</v>
      </c>
      <c r="B26283" s="5" t="s">
        <v>30</v>
      </c>
    </row>
    <row r="26284" spans="1:2" x14ac:dyDescent="0.3">
      <c r="A26284" s="3">
        <v>646380</v>
      </c>
      <c r="B26284" s="5" t="s">
        <v>2528</v>
      </c>
    </row>
    <row r="26285" spans="1:2" x14ac:dyDescent="0.3">
      <c r="A26285" s="3">
        <v>646380</v>
      </c>
      <c r="B26285" s="5" t="s">
        <v>49</v>
      </c>
    </row>
    <row r="26286" spans="1:2" x14ac:dyDescent="0.3">
      <c r="A26286" s="3">
        <v>454527</v>
      </c>
      <c r="B26286" s="5" t="s">
        <v>7548</v>
      </c>
    </row>
    <row r="26287" spans="1:2" x14ac:dyDescent="0.3">
      <c r="A26287" s="3">
        <v>454527</v>
      </c>
      <c r="B26287" s="5" t="s">
        <v>49</v>
      </c>
    </row>
    <row r="26288" spans="1:2" x14ac:dyDescent="0.3">
      <c r="A26288" s="3">
        <v>454527</v>
      </c>
      <c r="B26288" s="5" t="s">
        <v>886</v>
      </c>
    </row>
    <row r="26289" spans="1:2" x14ac:dyDescent="0.3">
      <c r="A26289" s="3">
        <v>379686</v>
      </c>
      <c r="B26289" s="5" t="s">
        <v>6748</v>
      </c>
    </row>
    <row r="26290" spans="1:2" x14ac:dyDescent="0.3">
      <c r="A26290" s="3">
        <v>379686</v>
      </c>
      <c r="B26290" s="5" t="s">
        <v>2297</v>
      </c>
    </row>
    <row r="26291" spans="1:2" x14ac:dyDescent="0.3">
      <c r="A26291" s="3">
        <v>379686</v>
      </c>
      <c r="B26291" s="5" t="s">
        <v>30</v>
      </c>
    </row>
    <row r="26292" spans="1:2" x14ac:dyDescent="0.3">
      <c r="A26292" s="3">
        <v>379686</v>
      </c>
      <c r="B26292" s="5" t="s">
        <v>2528</v>
      </c>
    </row>
    <row r="26293" spans="1:2" x14ac:dyDescent="0.3">
      <c r="A26293" s="3">
        <v>550205</v>
      </c>
      <c r="B26293" s="5" t="s">
        <v>2297</v>
      </c>
    </row>
    <row r="26294" spans="1:2" x14ac:dyDescent="0.3">
      <c r="A26294" s="3">
        <v>550205</v>
      </c>
      <c r="B26294" s="5" t="s">
        <v>6748</v>
      </c>
    </row>
    <row r="26295" spans="1:2" x14ac:dyDescent="0.3">
      <c r="A26295" s="3">
        <v>550205</v>
      </c>
      <c r="B26295" s="5" t="s">
        <v>30</v>
      </c>
    </row>
    <row r="26296" spans="1:2" x14ac:dyDescent="0.3">
      <c r="A26296" s="3">
        <v>550205</v>
      </c>
      <c r="B26296" s="5" t="s">
        <v>2848</v>
      </c>
    </row>
    <row r="26297" spans="1:2" x14ac:dyDescent="0.3">
      <c r="A26297" s="3">
        <v>576784</v>
      </c>
      <c r="B26297" s="5" t="s">
        <v>1139</v>
      </c>
    </row>
    <row r="26298" spans="1:2" x14ac:dyDescent="0.3">
      <c r="A26298" s="3">
        <v>576784</v>
      </c>
      <c r="B26298" s="5" t="s">
        <v>2848</v>
      </c>
    </row>
    <row r="26299" spans="1:2" x14ac:dyDescent="0.3">
      <c r="A26299" s="3">
        <v>482321</v>
      </c>
      <c r="B26299" s="5" t="s">
        <v>2297</v>
      </c>
    </row>
    <row r="26300" spans="1:2" x14ac:dyDescent="0.3">
      <c r="A26300" s="3">
        <v>482321</v>
      </c>
      <c r="B26300" s="5" t="s">
        <v>2528</v>
      </c>
    </row>
    <row r="26301" spans="1:2" x14ac:dyDescent="0.3">
      <c r="A26301" s="3">
        <v>482321</v>
      </c>
      <c r="B26301" s="5" t="s">
        <v>6748</v>
      </c>
    </row>
    <row r="26302" spans="1:2" x14ac:dyDescent="0.3">
      <c r="A26302" s="3">
        <v>482321</v>
      </c>
      <c r="B26302" s="5" t="s">
        <v>30</v>
      </c>
    </row>
    <row r="26303" spans="1:2" x14ac:dyDescent="0.3">
      <c r="A26303" s="3">
        <v>796499</v>
      </c>
      <c r="B26303" s="5" t="s">
        <v>777</v>
      </c>
    </row>
    <row r="26304" spans="1:2" x14ac:dyDescent="0.3">
      <c r="A26304" s="3">
        <v>796499</v>
      </c>
      <c r="B26304" s="5" t="s">
        <v>1246</v>
      </c>
    </row>
    <row r="26305" spans="1:2" x14ac:dyDescent="0.3">
      <c r="A26305" s="3">
        <v>796499</v>
      </c>
      <c r="B26305" s="5" t="s">
        <v>30</v>
      </c>
    </row>
    <row r="26306" spans="1:2" x14ac:dyDescent="0.3">
      <c r="A26306" s="3">
        <v>567189</v>
      </c>
      <c r="B26306" s="5" t="s">
        <v>777</v>
      </c>
    </row>
    <row r="26307" spans="1:2" x14ac:dyDescent="0.3">
      <c r="A26307" s="3">
        <v>567189</v>
      </c>
      <c r="B26307" s="5" t="s">
        <v>166</v>
      </c>
    </row>
    <row r="26308" spans="1:2" x14ac:dyDescent="0.3">
      <c r="A26308" s="3">
        <v>567189</v>
      </c>
      <c r="B26308" s="5" t="s">
        <v>310</v>
      </c>
    </row>
    <row r="26309" spans="1:2" x14ac:dyDescent="0.3">
      <c r="A26309" s="3">
        <v>585245</v>
      </c>
      <c r="B26309" s="5" t="s">
        <v>6748</v>
      </c>
    </row>
    <row r="26310" spans="1:2" x14ac:dyDescent="0.3">
      <c r="A26310" s="3">
        <v>585245</v>
      </c>
      <c r="B26310" s="5" t="s">
        <v>1139</v>
      </c>
    </row>
    <row r="26311" spans="1:2" x14ac:dyDescent="0.3">
      <c r="A26311" s="3">
        <v>585245</v>
      </c>
      <c r="B26311" s="5" t="s">
        <v>30</v>
      </c>
    </row>
    <row r="26312" spans="1:2" x14ac:dyDescent="0.3">
      <c r="A26312" s="3">
        <v>585245</v>
      </c>
      <c r="B26312" s="5" t="s">
        <v>2848</v>
      </c>
    </row>
    <row r="26313" spans="1:2" x14ac:dyDescent="0.3">
      <c r="A26313" s="3">
        <v>585245</v>
      </c>
      <c r="B26313" s="5" t="s">
        <v>2297</v>
      </c>
    </row>
    <row r="26314" spans="1:2" x14ac:dyDescent="0.3">
      <c r="A26314" s="3">
        <v>503736</v>
      </c>
      <c r="B26314" s="5" t="s">
        <v>777</v>
      </c>
    </row>
    <row r="26315" spans="1:2" x14ac:dyDescent="0.3">
      <c r="A26315" s="3">
        <v>503736</v>
      </c>
      <c r="B26315" s="5" t="s">
        <v>1246</v>
      </c>
    </row>
    <row r="26316" spans="1:2" x14ac:dyDescent="0.3">
      <c r="A26316" s="3">
        <v>503736</v>
      </c>
      <c r="B26316" s="5" t="s">
        <v>468</v>
      </c>
    </row>
    <row r="26317" spans="1:2" x14ac:dyDescent="0.3">
      <c r="A26317" s="3">
        <v>672322</v>
      </c>
      <c r="B26317" s="5" t="s">
        <v>777</v>
      </c>
    </row>
    <row r="26318" spans="1:2" x14ac:dyDescent="0.3">
      <c r="A26318" s="3">
        <v>672322</v>
      </c>
      <c r="B26318" s="5" t="s">
        <v>1139</v>
      </c>
    </row>
    <row r="26319" spans="1:2" x14ac:dyDescent="0.3">
      <c r="A26319" s="3">
        <v>672322</v>
      </c>
      <c r="B26319" s="5" t="s">
        <v>49</v>
      </c>
    </row>
    <row r="26320" spans="1:2" x14ac:dyDescent="0.3">
      <c r="A26320" s="3">
        <v>672322</v>
      </c>
      <c r="B26320" s="5" t="s">
        <v>886</v>
      </c>
    </row>
    <row r="26321" spans="1:2" x14ac:dyDescent="0.3">
      <c r="A26321" s="3">
        <v>726684</v>
      </c>
      <c r="B26321" s="5" t="s">
        <v>2297</v>
      </c>
    </row>
    <row r="26322" spans="1:2" x14ac:dyDescent="0.3">
      <c r="A26322" s="3">
        <v>726684</v>
      </c>
      <c r="B26322" s="5" t="s">
        <v>2848</v>
      </c>
    </row>
    <row r="26323" spans="1:2" x14ac:dyDescent="0.3">
      <c r="A26323" s="3">
        <v>726684</v>
      </c>
      <c r="B26323" s="5" t="s">
        <v>777</v>
      </c>
    </row>
    <row r="26324" spans="1:2" x14ac:dyDescent="0.3">
      <c r="A26324" s="3">
        <v>726684</v>
      </c>
      <c r="B26324" s="5" t="s">
        <v>19406</v>
      </c>
    </row>
    <row r="26325" spans="1:2" x14ac:dyDescent="0.3">
      <c r="A26325" s="3">
        <v>614409</v>
      </c>
      <c r="B26325" s="5" t="s">
        <v>886</v>
      </c>
    </row>
    <row r="26326" spans="1:2" x14ac:dyDescent="0.3">
      <c r="A26326" s="3">
        <v>614409</v>
      </c>
      <c r="B26326" s="5" t="s">
        <v>30</v>
      </c>
    </row>
    <row r="26327" spans="1:2" x14ac:dyDescent="0.3">
      <c r="A26327" s="3">
        <v>614409</v>
      </c>
      <c r="B26327" s="5" t="s">
        <v>49</v>
      </c>
    </row>
    <row r="26328" spans="1:2" x14ac:dyDescent="0.3">
      <c r="A26328" s="3">
        <v>618851</v>
      </c>
      <c r="B26328" s="5" t="s">
        <v>2297</v>
      </c>
    </row>
    <row r="26329" spans="1:2" x14ac:dyDescent="0.3">
      <c r="A26329" s="3">
        <v>618851</v>
      </c>
      <c r="B26329" s="5" t="s">
        <v>777</v>
      </c>
    </row>
    <row r="26330" spans="1:2" x14ac:dyDescent="0.3">
      <c r="A26330" s="3">
        <v>618851</v>
      </c>
      <c r="B26330" s="5" t="s">
        <v>2848</v>
      </c>
    </row>
    <row r="26331" spans="1:2" x14ac:dyDescent="0.3">
      <c r="A26331" s="3">
        <v>776797</v>
      </c>
      <c r="B26331" s="5" t="s">
        <v>468</v>
      </c>
    </row>
    <row r="26332" spans="1:2" x14ac:dyDescent="0.3">
      <c r="A26332" s="3">
        <v>776797</v>
      </c>
      <c r="B26332" s="5" t="s">
        <v>166</v>
      </c>
    </row>
    <row r="26333" spans="1:2" x14ac:dyDescent="0.3">
      <c r="A26333" s="3">
        <v>760883</v>
      </c>
      <c r="B26333" s="5" t="s">
        <v>468</v>
      </c>
    </row>
    <row r="26334" spans="1:2" x14ac:dyDescent="0.3">
      <c r="A26334" s="3">
        <v>760883</v>
      </c>
      <c r="B26334" s="5" t="s">
        <v>166</v>
      </c>
    </row>
    <row r="26335" spans="1:2" x14ac:dyDescent="0.3">
      <c r="A26335" s="3">
        <v>760883</v>
      </c>
      <c r="B26335" s="5" t="s">
        <v>777</v>
      </c>
    </row>
    <row r="26336" spans="1:2" x14ac:dyDescent="0.3">
      <c r="A26336" s="3">
        <v>587807</v>
      </c>
      <c r="B26336" s="5" t="s">
        <v>30</v>
      </c>
    </row>
    <row r="26337" spans="1:2" x14ac:dyDescent="0.3">
      <c r="A26337" s="3">
        <v>587807</v>
      </c>
      <c r="B26337" s="5" t="s">
        <v>6748</v>
      </c>
    </row>
    <row r="26338" spans="1:2" x14ac:dyDescent="0.3">
      <c r="A26338" s="3">
        <v>587807</v>
      </c>
      <c r="B26338" s="5" t="s">
        <v>2297</v>
      </c>
    </row>
    <row r="26339" spans="1:2" x14ac:dyDescent="0.3">
      <c r="A26339" s="3">
        <v>576845</v>
      </c>
      <c r="B26339" s="5" t="s">
        <v>468</v>
      </c>
    </row>
    <row r="26340" spans="1:2" x14ac:dyDescent="0.3">
      <c r="A26340" s="3">
        <v>576845</v>
      </c>
      <c r="B26340" s="5" t="s">
        <v>6631</v>
      </c>
    </row>
    <row r="26341" spans="1:2" x14ac:dyDescent="0.3">
      <c r="A26341" s="3">
        <v>544401</v>
      </c>
      <c r="B26341" s="5" t="s">
        <v>49</v>
      </c>
    </row>
    <row r="26342" spans="1:2" x14ac:dyDescent="0.3">
      <c r="A26342" s="3">
        <v>544401</v>
      </c>
      <c r="B26342" s="5" t="s">
        <v>1246</v>
      </c>
    </row>
    <row r="26343" spans="1:2" x14ac:dyDescent="0.3">
      <c r="A26343" s="3">
        <v>1280655</v>
      </c>
      <c r="B26343" s="5" t="s">
        <v>1139</v>
      </c>
    </row>
    <row r="26344" spans="1:2" x14ac:dyDescent="0.3">
      <c r="A26344" s="3">
        <v>1280655</v>
      </c>
      <c r="B26344" s="5" t="s">
        <v>2378</v>
      </c>
    </row>
    <row r="26345" spans="1:2" x14ac:dyDescent="0.3">
      <c r="A26345" s="3">
        <v>798141</v>
      </c>
      <c r="B26345" s="5" t="s">
        <v>2528</v>
      </c>
    </row>
    <row r="26346" spans="1:2" x14ac:dyDescent="0.3">
      <c r="A26346" s="3">
        <v>617653</v>
      </c>
      <c r="B26346" s="5" t="s">
        <v>7548</v>
      </c>
    </row>
    <row r="26347" spans="1:2" x14ac:dyDescent="0.3">
      <c r="A26347" s="3">
        <v>617653</v>
      </c>
      <c r="B26347" s="5" t="s">
        <v>49</v>
      </c>
    </row>
    <row r="26348" spans="1:2" x14ac:dyDescent="0.3">
      <c r="A26348" s="3">
        <v>617653</v>
      </c>
      <c r="B26348" s="5" t="s">
        <v>777</v>
      </c>
    </row>
    <row r="26349" spans="1:2" x14ac:dyDescent="0.3">
      <c r="A26349" s="3">
        <v>614917</v>
      </c>
      <c r="B26349" s="5" t="s">
        <v>49</v>
      </c>
    </row>
    <row r="26350" spans="1:2" x14ac:dyDescent="0.3">
      <c r="A26350" s="3">
        <v>614917</v>
      </c>
      <c r="B26350" s="5" t="s">
        <v>7548</v>
      </c>
    </row>
    <row r="26351" spans="1:2" x14ac:dyDescent="0.3">
      <c r="A26351" s="3">
        <v>639721</v>
      </c>
      <c r="B26351" s="5" t="s">
        <v>2297</v>
      </c>
    </row>
    <row r="26352" spans="1:2" x14ac:dyDescent="0.3">
      <c r="A26352" s="3">
        <v>639721</v>
      </c>
      <c r="B26352" s="5" t="s">
        <v>6748</v>
      </c>
    </row>
    <row r="26353" spans="1:2" x14ac:dyDescent="0.3">
      <c r="A26353" s="3">
        <v>639721</v>
      </c>
      <c r="B26353" s="5" t="s">
        <v>30</v>
      </c>
    </row>
    <row r="26354" spans="1:2" x14ac:dyDescent="0.3">
      <c r="A26354" s="3">
        <v>639721</v>
      </c>
      <c r="B26354" s="5" t="s">
        <v>2848</v>
      </c>
    </row>
    <row r="26355" spans="1:2" x14ac:dyDescent="0.3">
      <c r="A26355" s="3">
        <v>639721</v>
      </c>
      <c r="B26355" s="5" t="s">
        <v>1139</v>
      </c>
    </row>
    <row r="26356" spans="1:2" x14ac:dyDescent="0.3">
      <c r="A26356" s="3">
        <v>690957</v>
      </c>
      <c r="B26356" s="5" t="s">
        <v>777</v>
      </c>
    </row>
    <row r="26357" spans="1:2" x14ac:dyDescent="0.3">
      <c r="A26357" s="3">
        <v>690957</v>
      </c>
      <c r="B26357" s="5" t="s">
        <v>49</v>
      </c>
    </row>
    <row r="26358" spans="1:2" x14ac:dyDescent="0.3">
      <c r="A26358" s="3">
        <v>690957</v>
      </c>
      <c r="B26358" s="5" t="s">
        <v>166</v>
      </c>
    </row>
    <row r="26359" spans="1:2" x14ac:dyDescent="0.3">
      <c r="A26359" s="3">
        <v>960481</v>
      </c>
      <c r="B26359" s="5" t="s">
        <v>7548</v>
      </c>
    </row>
    <row r="26360" spans="1:2" x14ac:dyDescent="0.3">
      <c r="A26360" s="3">
        <v>960481</v>
      </c>
      <c r="B26360" s="5" t="s">
        <v>777</v>
      </c>
    </row>
    <row r="26361" spans="1:2" x14ac:dyDescent="0.3">
      <c r="A26361" s="3">
        <v>960481</v>
      </c>
      <c r="B26361" s="5" t="s">
        <v>49</v>
      </c>
    </row>
    <row r="26362" spans="1:2" x14ac:dyDescent="0.3">
      <c r="A26362" s="3">
        <v>522478</v>
      </c>
      <c r="B26362" s="5" t="s">
        <v>6748</v>
      </c>
    </row>
    <row r="26363" spans="1:2" x14ac:dyDescent="0.3">
      <c r="A26363" s="3">
        <v>522478</v>
      </c>
      <c r="B26363" s="5" t="s">
        <v>1139</v>
      </c>
    </row>
    <row r="26364" spans="1:2" x14ac:dyDescent="0.3">
      <c r="A26364" s="3">
        <v>522478</v>
      </c>
      <c r="B26364" s="5" t="s">
        <v>2297</v>
      </c>
    </row>
    <row r="26365" spans="1:2" x14ac:dyDescent="0.3">
      <c r="A26365" s="3">
        <v>841755</v>
      </c>
      <c r="B26365" s="5" t="s">
        <v>2297</v>
      </c>
    </row>
    <row r="26366" spans="1:2" x14ac:dyDescent="0.3">
      <c r="A26366" s="3">
        <v>841755</v>
      </c>
      <c r="B26366" s="5" t="s">
        <v>777</v>
      </c>
    </row>
    <row r="26367" spans="1:2" x14ac:dyDescent="0.3">
      <c r="A26367" s="3">
        <v>841755</v>
      </c>
      <c r="B26367" s="5" t="s">
        <v>2848</v>
      </c>
    </row>
    <row r="26368" spans="1:2" x14ac:dyDescent="0.3">
      <c r="A26368" s="3">
        <v>662237</v>
      </c>
      <c r="B26368" s="5" t="s">
        <v>49</v>
      </c>
    </row>
    <row r="26369" spans="1:2" x14ac:dyDescent="0.3">
      <c r="A26369" s="3">
        <v>662237</v>
      </c>
      <c r="B26369" s="5" t="s">
        <v>886</v>
      </c>
    </row>
    <row r="26370" spans="1:2" x14ac:dyDescent="0.3">
      <c r="A26370" s="3">
        <v>662237</v>
      </c>
      <c r="B26370" s="5" t="s">
        <v>30</v>
      </c>
    </row>
    <row r="26371" spans="1:2" x14ac:dyDescent="0.3">
      <c r="A26371" s="3">
        <v>602063</v>
      </c>
      <c r="B26371" s="5" t="s">
        <v>777</v>
      </c>
    </row>
    <row r="26372" spans="1:2" x14ac:dyDescent="0.3">
      <c r="A26372" s="3">
        <v>602063</v>
      </c>
      <c r="B26372" s="5" t="s">
        <v>1139</v>
      </c>
    </row>
    <row r="26373" spans="1:2" x14ac:dyDescent="0.3">
      <c r="A26373" s="3">
        <v>602063</v>
      </c>
      <c r="B26373" s="5" t="s">
        <v>7548</v>
      </c>
    </row>
    <row r="26374" spans="1:2" x14ac:dyDescent="0.3">
      <c r="A26374" s="3">
        <v>602063</v>
      </c>
      <c r="B26374" s="5" t="s">
        <v>49</v>
      </c>
    </row>
    <row r="26375" spans="1:2" x14ac:dyDescent="0.3">
      <c r="A26375" s="3">
        <v>938086</v>
      </c>
      <c r="B26375" s="5" t="s">
        <v>49</v>
      </c>
    </row>
    <row r="26376" spans="1:2" x14ac:dyDescent="0.3">
      <c r="A26376" s="3">
        <v>938086</v>
      </c>
      <c r="B26376" s="5" t="s">
        <v>6748</v>
      </c>
    </row>
    <row r="26377" spans="1:2" x14ac:dyDescent="0.3">
      <c r="A26377" s="3">
        <v>593910</v>
      </c>
      <c r="B26377" s="5" t="s">
        <v>2848</v>
      </c>
    </row>
    <row r="26378" spans="1:2" x14ac:dyDescent="0.3">
      <c r="A26378" s="3">
        <v>593910</v>
      </c>
      <c r="B26378" s="5" t="s">
        <v>886</v>
      </c>
    </row>
    <row r="26379" spans="1:2" x14ac:dyDescent="0.3">
      <c r="A26379" s="3">
        <v>593910</v>
      </c>
      <c r="B26379" s="5" t="s">
        <v>30</v>
      </c>
    </row>
    <row r="26380" spans="1:2" x14ac:dyDescent="0.3">
      <c r="A26380" s="3">
        <v>283566</v>
      </c>
      <c r="B26380" s="5" t="s">
        <v>2297</v>
      </c>
    </row>
    <row r="26381" spans="1:2" x14ac:dyDescent="0.3">
      <c r="A26381" s="3">
        <v>283566</v>
      </c>
      <c r="B26381" s="5" t="s">
        <v>777</v>
      </c>
    </row>
    <row r="26382" spans="1:2" x14ac:dyDescent="0.3">
      <c r="A26382" s="3">
        <v>283566</v>
      </c>
      <c r="B26382" s="5" t="s">
        <v>2528</v>
      </c>
    </row>
    <row r="26383" spans="1:2" x14ac:dyDescent="0.3">
      <c r="A26383" s="3">
        <v>283566</v>
      </c>
      <c r="B26383" s="5" t="s">
        <v>49</v>
      </c>
    </row>
    <row r="26384" spans="1:2" x14ac:dyDescent="0.3">
      <c r="A26384" s="3">
        <v>645710</v>
      </c>
      <c r="B26384" s="5" t="s">
        <v>166</v>
      </c>
    </row>
    <row r="26385" spans="1:2" x14ac:dyDescent="0.3">
      <c r="A26385" s="3">
        <v>484718</v>
      </c>
      <c r="B26385" s="5" t="s">
        <v>30</v>
      </c>
    </row>
    <row r="26386" spans="1:2" x14ac:dyDescent="0.3">
      <c r="A26386" s="3">
        <v>634528</v>
      </c>
      <c r="B26386" s="5" t="s">
        <v>777</v>
      </c>
    </row>
    <row r="26387" spans="1:2" x14ac:dyDescent="0.3">
      <c r="A26387" s="3">
        <v>634528</v>
      </c>
      <c r="B26387" s="5" t="s">
        <v>49</v>
      </c>
    </row>
    <row r="26388" spans="1:2" x14ac:dyDescent="0.3">
      <c r="A26388" s="3">
        <v>634528</v>
      </c>
      <c r="B26388" s="5" t="s">
        <v>166</v>
      </c>
    </row>
    <row r="26389" spans="1:2" x14ac:dyDescent="0.3">
      <c r="A26389" s="3">
        <v>602734</v>
      </c>
      <c r="B26389" s="5" t="s">
        <v>468</v>
      </c>
    </row>
    <row r="26390" spans="1:2" x14ac:dyDescent="0.3">
      <c r="A26390" s="3">
        <v>602734</v>
      </c>
      <c r="B26390" s="5" t="s">
        <v>6631</v>
      </c>
    </row>
    <row r="26391" spans="1:2" x14ac:dyDescent="0.3">
      <c r="A26391" s="3">
        <v>852370</v>
      </c>
      <c r="B26391" s="5" t="s">
        <v>49</v>
      </c>
    </row>
    <row r="26392" spans="1:2" x14ac:dyDescent="0.3">
      <c r="A26392" s="3">
        <v>513310</v>
      </c>
      <c r="B26392" s="5" t="s">
        <v>777</v>
      </c>
    </row>
    <row r="26393" spans="1:2" x14ac:dyDescent="0.3">
      <c r="A26393" s="3">
        <v>513310</v>
      </c>
      <c r="B26393" s="5" t="s">
        <v>2528</v>
      </c>
    </row>
    <row r="26394" spans="1:2" x14ac:dyDescent="0.3">
      <c r="A26394" s="3">
        <v>513310</v>
      </c>
      <c r="B26394" s="5" t="s">
        <v>166</v>
      </c>
    </row>
    <row r="26395" spans="1:2" x14ac:dyDescent="0.3">
      <c r="A26395" s="3">
        <v>632357</v>
      </c>
      <c r="B26395" s="5" t="s">
        <v>468</v>
      </c>
    </row>
    <row r="26396" spans="1:2" x14ac:dyDescent="0.3">
      <c r="A26396" s="3">
        <v>632357</v>
      </c>
      <c r="B26396" s="5" t="s">
        <v>6631</v>
      </c>
    </row>
    <row r="26397" spans="1:2" x14ac:dyDescent="0.3">
      <c r="A26397" s="3">
        <v>619778</v>
      </c>
      <c r="B26397" s="5" t="s">
        <v>468</v>
      </c>
    </row>
    <row r="26398" spans="1:2" x14ac:dyDescent="0.3">
      <c r="A26398" s="3">
        <v>619778</v>
      </c>
      <c r="B26398" s="5" t="s">
        <v>6631</v>
      </c>
    </row>
    <row r="26399" spans="1:2" x14ac:dyDescent="0.3">
      <c r="A26399" s="3">
        <v>860623</v>
      </c>
      <c r="B26399" s="5" t="s">
        <v>777</v>
      </c>
    </row>
    <row r="26400" spans="1:2" x14ac:dyDescent="0.3">
      <c r="A26400" s="3">
        <v>860623</v>
      </c>
      <c r="B26400" s="5" t="s">
        <v>166</v>
      </c>
    </row>
    <row r="26401" spans="1:2" x14ac:dyDescent="0.3">
      <c r="A26401" s="3">
        <v>860623</v>
      </c>
      <c r="B26401" s="5" t="s">
        <v>6631</v>
      </c>
    </row>
    <row r="26402" spans="1:2" x14ac:dyDescent="0.3">
      <c r="A26402" s="3">
        <v>588921</v>
      </c>
      <c r="B26402" s="5" t="s">
        <v>1139</v>
      </c>
    </row>
    <row r="26403" spans="1:2" x14ac:dyDescent="0.3">
      <c r="A26403" s="3">
        <v>588921</v>
      </c>
      <c r="B26403" s="5" t="s">
        <v>2297</v>
      </c>
    </row>
    <row r="26404" spans="1:2" x14ac:dyDescent="0.3">
      <c r="A26404" s="3">
        <v>588921</v>
      </c>
      <c r="B26404" s="5" t="s">
        <v>6748</v>
      </c>
    </row>
    <row r="26405" spans="1:2" x14ac:dyDescent="0.3">
      <c r="A26405" s="3">
        <v>588921</v>
      </c>
      <c r="B26405" s="5" t="s">
        <v>2848</v>
      </c>
    </row>
    <row r="26406" spans="1:2" x14ac:dyDescent="0.3">
      <c r="A26406" s="3">
        <v>585216</v>
      </c>
      <c r="B26406" s="5" t="s">
        <v>468</v>
      </c>
    </row>
    <row r="26407" spans="1:2" x14ac:dyDescent="0.3">
      <c r="A26407" s="3">
        <v>585216</v>
      </c>
      <c r="B26407" s="5" t="s">
        <v>166</v>
      </c>
    </row>
    <row r="26408" spans="1:2" x14ac:dyDescent="0.3">
      <c r="A26408" s="3">
        <v>585216</v>
      </c>
      <c r="B26408" s="5" t="s">
        <v>6631</v>
      </c>
    </row>
    <row r="26409" spans="1:2" x14ac:dyDescent="0.3">
      <c r="A26409" s="3">
        <v>581644</v>
      </c>
      <c r="B26409" s="5" t="s">
        <v>777</v>
      </c>
    </row>
    <row r="26410" spans="1:2" x14ac:dyDescent="0.3">
      <c r="A26410" s="3">
        <v>581644</v>
      </c>
      <c r="B26410" s="5" t="s">
        <v>166</v>
      </c>
    </row>
    <row r="26411" spans="1:2" x14ac:dyDescent="0.3">
      <c r="A26411" s="3">
        <v>611698</v>
      </c>
      <c r="B26411" s="5" t="s">
        <v>2848</v>
      </c>
    </row>
    <row r="26412" spans="1:2" x14ac:dyDescent="0.3">
      <c r="A26412" s="3">
        <v>611698</v>
      </c>
      <c r="B26412" s="5" t="s">
        <v>777</v>
      </c>
    </row>
    <row r="26413" spans="1:2" x14ac:dyDescent="0.3">
      <c r="A26413" s="3">
        <v>611698</v>
      </c>
      <c r="B26413" s="5" t="s">
        <v>1139</v>
      </c>
    </row>
    <row r="26414" spans="1:2" x14ac:dyDescent="0.3">
      <c r="A26414" s="3">
        <v>611698</v>
      </c>
      <c r="B26414" s="5" t="s">
        <v>49</v>
      </c>
    </row>
    <row r="26415" spans="1:2" x14ac:dyDescent="0.3">
      <c r="A26415" s="3">
        <v>911835</v>
      </c>
      <c r="B26415" s="5" t="s">
        <v>886</v>
      </c>
    </row>
    <row r="26416" spans="1:2" x14ac:dyDescent="0.3">
      <c r="A26416" s="3">
        <v>870096</v>
      </c>
      <c r="B26416" s="5" t="s">
        <v>2528</v>
      </c>
    </row>
    <row r="26417" spans="1:2" x14ac:dyDescent="0.3">
      <c r="A26417" s="3">
        <v>870096</v>
      </c>
      <c r="B26417" s="5" t="s">
        <v>468</v>
      </c>
    </row>
    <row r="26418" spans="1:2" x14ac:dyDescent="0.3">
      <c r="A26418" s="3">
        <v>870096</v>
      </c>
      <c r="B26418" s="5" t="s">
        <v>777</v>
      </c>
    </row>
    <row r="26419" spans="1:2" x14ac:dyDescent="0.3">
      <c r="A26419" s="3">
        <v>865463</v>
      </c>
      <c r="B26419" s="5" t="s">
        <v>49</v>
      </c>
    </row>
    <row r="26420" spans="1:2" x14ac:dyDescent="0.3">
      <c r="A26420" s="3">
        <v>865463</v>
      </c>
      <c r="B26420" s="5" t="s">
        <v>886</v>
      </c>
    </row>
    <row r="26421" spans="1:2" x14ac:dyDescent="0.3">
      <c r="A26421" s="3">
        <v>845222</v>
      </c>
      <c r="B26421" s="5" t="s">
        <v>49</v>
      </c>
    </row>
    <row r="26422" spans="1:2" x14ac:dyDescent="0.3">
      <c r="A26422" s="3">
        <v>845222</v>
      </c>
      <c r="B26422" s="5" t="s">
        <v>2848</v>
      </c>
    </row>
    <row r="26423" spans="1:2" x14ac:dyDescent="0.3">
      <c r="A26423" s="3">
        <v>845222</v>
      </c>
      <c r="B26423" s="5" t="s">
        <v>166</v>
      </c>
    </row>
    <row r="26424" spans="1:2" x14ac:dyDescent="0.3">
      <c r="A26424" s="3">
        <v>760873</v>
      </c>
      <c r="B26424" s="5" t="s">
        <v>2528</v>
      </c>
    </row>
    <row r="26425" spans="1:2" x14ac:dyDescent="0.3">
      <c r="A26425" s="3">
        <v>760873</v>
      </c>
      <c r="B26425" s="5" t="s">
        <v>166</v>
      </c>
    </row>
    <row r="26426" spans="1:2" x14ac:dyDescent="0.3">
      <c r="A26426" s="3">
        <v>774741</v>
      </c>
      <c r="B26426" s="5" t="s">
        <v>2297</v>
      </c>
    </row>
    <row r="26427" spans="1:2" x14ac:dyDescent="0.3">
      <c r="A26427" s="3">
        <v>774741</v>
      </c>
      <c r="B26427" s="5" t="s">
        <v>30</v>
      </c>
    </row>
    <row r="26428" spans="1:2" x14ac:dyDescent="0.3">
      <c r="A26428" s="3">
        <v>774741</v>
      </c>
      <c r="B26428" s="5" t="s">
        <v>6748</v>
      </c>
    </row>
    <row r="26429" spans="1:2" x14ac:dyDescent="0.3">
      <c r="A26429" s="3">
        <v>482373</v>
      </c>
      <c r="B26429" s="5" t="s">
        <v>166</v>
      </c>
    </row>
    <row r="26430" spans="1:2" x14ac:dyDescent="0.3">
      <c r="A26430" s="3">
        <v>482373</v>
      </c>
      <c r="B26430" s="5" t="s">
        <v>468</v>
      </c>
    </row>
    <row r="26431" spans="1:2" x14ac:dyDescent="0.3">
      <c r="A26431" s="3">
        <v>644495</v>
      </c>
      <c r="B26431" s="5" t="s">
        <v>7548</v>
      </c>
    </row>
    <row r="26432" spans="1:2" x14ac:dyDescent="0.3">
      <c r="A26432" s="3">
        <v>644495</v>
      </c>
      <c r="B26432" s="5" t="s">
        <v>49</v>
      </c>
    </row>
    <row r="26433" spans="1:2" x14ac:dyDescent="0.3">
      <c r="A26433" s="3">
        <v>644495</v>
      </c>
      <c r="B26433" s="5" t="s">
        <v>1246</v>
      </c>
    </row>
    <row r="26434" spans="1:2" x14ac:dyDescent="0.3">
      <c r="A26434" s="3">
        <v>660120</v>
      </c>
      <c r="B26434" s="5" t="s">
        <v>49</v>
      </c>
    </row>
    <row r="26435" spans="1:2" x14ac:dyDescent="0.3">
      <c r="A26435" s="3">
        <v>660120</v>
      </c>
      <c r="B26435" s="5" t="s">
        <v>886</v>
      </c>
    </row>
    <row r="26436" spans="1:2" x14ac:dyDescent="0.3">
      <c r="A26436" s="3">
        <v>660120</v>
      </c>
      <c r="B26436" s="5" t="s">
        <v>30</v>
      </c>
    </row>
    <row r="26437" spans="1:2" x14ac:dyDescent="0.3">
      <c r="A26437" s="3">
        <v>559907</v>
      </c>
      <c r="B26437" s="5" t="s">
        <v>1139</v>
      </c>
    </row>
    <row r="26438" spans="1:2" x14ac:dyDescent="0.3">
      <c r="A26438" s="3">
        <v>559907</v>
      </c>
      <c r="B26438" s="5" t="s">
        <v>49</v>
      </c>
    </row>
    <row r="26439" spans="1:2" x14ac:dyDescent="0.3">
      <c r="A26439" s="3">
        <v>559907</v>
      </c>
      <c r="B26439" s="5" t="s">
        <v>2848</v>
      </c>
    </row>
    <row r="26440" spans="1:2" x14ac:dyDescent="0.3">
      <c r="A26440" s="3">
        <v>693113</v>
      </c>
      <c r="B26440" s="5" t="s">
        <v>1246</v>
      </c>
    </row>
    <row r="26441" spans="1:2" x14ac:dyDescent="0.3">
      <c r="A26441" s="3">
        <v>693113</v>
      </c>
      <c r="B26441" s="5" t="s">
        <v>6631</v>
      </c>
    </row>
    <row r="26442" spans="1:2" x14ac:dyDescent="0.3">
      <c r="A26442" s="3">
        <v>693113</v>
      </c>
      <c r="B26442" s="5" t="s">
        <v>166</v>
      </c>
    </row>
    <row r="26443" spans="1:2" x14ac:dyDescent="0.3">
      <c r="A26443" s="3">
        <v>693113</v>
      </c>
      <c r="B26443" s="5" t="s">
        <v>777</v>
      </c>
    </row>
    <row r="26444" spans="1:2" x14ac:dyDescent="0.3">
      <c r="A26444" s="3">
        <v>727745</v>
      </c>
      <c r="B26444" s="5" t="s">
        <v>886</v>
      </c>
    </row>
    <row r="26445" spans="1:2" x14ac:dyDescent="0.3">
      <c r="A26445" s="3">
        <v>727745</v>
      </c>
      <c r="B26445" s="5" t="s">
        <v>30</v>
      </c>
    </row>
    <row r="26446" spans="1:2" x14ac:dyDescent="0.3">
      <c r="A26446" s="3">
        <v>630240</v>
      </c>
      <c r="B26446" s="5" t="s">
        <v>49</v>
      </c>
    </row>
    <row r="26447" spans="1:2" x14ac:dyDescent="0.3">
      <c r="A26447" s="3">
        <v>630240</v>
      </c>
      <c r="B26447" s="5" t="s">
        <v>166</v>
      </c>
    </row>
    <row r="26448" spans="1:2" x14ac:dyDescent="0.3">
      <c r="A26448" s="3">
        <v>630240</v>
      </c>
      <c r="B26448" s="5" t="s">
        <v>468</v>
      </c>
    </row>
    <row r="26449" spans="1:2" x14ac:dyDescent="0.3">
      <c r="A26449" s="3">
        <v>770254</v>
      </c>
      <c r="B26449" s="5" t="s">
        <v>6748</v>
      </c>
    </row>
    <row r="26450" spans="1:2" x14ac:dyDescent="0.3">
      <c r="A26450" s="3">
        <v>770254</v>
      </c>
      <c r="B26450" s="5" t="s">
        <v>2297</v>
      </c>
    </row>
    <row r="26451" spans="1:2" x14ac:dyDescent="0.3">
      <c r="A26451" s="3">
        <v>770254</v>
      </c>
      <c r="B26451" s="5" t="s">
        <v>1139</v>
      </c>
    </row>
    <row r="26452" spans="1:2" x14ac:dyDescent="0.3">
      <c r="A26452" s="3">
        <v>770254</v>
      </c>
      <c r="B26452" s="5" t="s">
        <v>30</v>
      </c>
    </row>
    <row r="26453" spans="1:2" x14ac:dyDescent="0.3">
      <c r="A26453" s="3">
        <v>547565</v>
      </c>
      <c r="B26453" s="5" t="s">
        <v>49</v>
      </c>
    </row>
    <row r="26454" spans="1:2" x14ac:dyDescent="0.3">
      <c r="A26454" s="3">
        <v>547565</v>
      </c>
      <c r="B26454" s="5" t="s">
        <v>468</v>
      </c>
    </row>
    <row r="26455" spans="1:2" x14ac:dyDescent="0.3">
      <c r="A26455" s="3">
        <v>547565</v>
      </c>
      <c r="B26455" s="5" t="s">
        <v>6631</v>
      </c>
    </row>
    <row r="26456" spans="1:2" x14ac:dyDescent="0.3">
      <c r="A26456" s="3">
        <v>547565</v>
      </c>
      <c r="B26456" s="5" t="s">
        <v>166</v>
      </c>
    </row>
    <row r="26457" spans="1:2" x14ac:dyDescent="0.3">
      <c r="A26457" s="3">
        <v>797787</v>
      </c>
      <c r="B26457" s="5" t="s">
        <v>886</v>
      </c>
    </row>
    <row r="26458" spans="1:2" x14ac:dyDescent="0.3">
      <c r="A26458" s="3">
        <v>797787</v>
      </c>
      <c r="B26458" s="5" t="s">
        <v>49</v>
      </c>
    </row>
    <row r="26459" spans="1:2" x14ac:dyDescent="0.3">
      <c r="A26459" s="3">
        <v>671043</v>
      </c>
      <c r="B26459" s="5" t="s">
        <v>30</v>
      </c>
    </row>
    <row r="26460" spans="1:2" x14ac:dyDescent="0.3">
      <c r="A26460" s="3">
        <v>458220</v>
      </c>
      <c r="B26460" s="5" t="s">
        <v>49</v>
      </c>
    </row>
    <row r="26461" spans="1:2" x14ac:dyDescent="0.3">
      <c r="A26461" s="3">
        <v>603661</v>
      </c>
      <c r="B26461" s="5" t="s">
        <v>49</v>
      </c>
    </row>
    <row r="26462" spans="1:2" x14ac:dyDescent="0.3">
      <c r="A26462" s="3">
        <v>603661</v>
      </c>
      <c r="B26462" s="5" t="s">
        <v>30</v>
      </c>
    </row>
    <row r="26463" spans="1:2" x14ac:dyDescent="0.3">
      <c r="A26463" s="3">
        <v>603661</v>
      </c>
      <c r="B26463" s="5" t="s">
        <v>886</v>
      </c>
    </row>
    <row r="26464" spans="1:2" x14ac:dyDescent="0.3">
      <c r="A26464" s="3">
        <v>865921</v>
      </c>
      <c r="B26464" s="5" t="s">
        <v>777</v>
      </c>
    </row>
    <row r="26465" spans="1:2" x14ac:dyDescent="0.3">
      <c r="A26465" s="3">
        <v>589761</v>
      </c>
      <c r="B26465" s="5" t="s">
        <v>49</v>
      </c>
    </row>
    <row r="26466" spans="1:2" x14ac:dyDescent="0.3">
      <c r="A26466" s="3">
        <v>589761</v>
      </c>
      <c r="B26466" s="5" t="s">
        <v>7548</v>
      </c>
    </row>
    <row r="26467" spans="1:2" x14ac:dyDescent="0.3">
      <c r="A26467" s="3">
        <v>589761</v>
      </c>
      <c r="B26467" s="5" t="s">
        <v>1139</v>
      </c>
    </row>
    <row r="26468" spans="1:2" x14ac:dyDescent="0.3">
      <c r="A26468" s="3">
        <v>589761</v>
      </c>
      <c r="B26468" s="5" t="s">
        <v>777</v>
      </c>
    </row>
    <row r="26469" spans="1:2" x14ac:dyDescent="0.3">
      <c r="A26469" s="3">
        <v>589761</v>
      </c>
      <c r="B26469" s="5" t="s">
        <v>2848</v>
      </c>
    </row>
    <row r="26470" spans="1:2" x14ac:dyDescent="0.3">
      <c r="A26470" s="3">
        <v>589761</v>
      </c>
      <c r="B26470" s="5" t="s">
        <v>6631</v>
      </c>
    </row>
    <row r="26471" spans="1:2" x14ac:dyDescent="0.3">
      <c r="A26471" s="3">
        <v>567748</v>
      </c>
      <c r="B26471" s="5" t="s">
        <v>49</v>
      </c>
    </row>
    <row r="26472" spans="1:2" x14ac:dyDescent="0.3">
      <c r="A26472" s="3">
        <v>567748</v>
      </c>
      <c r="B26472" s="5" t="s">
        <v>166</v>
      </c>
    </row>
    <row r="26473" spans="1:2" x14ac:dyDescent="0.3">
      <c r="A26473" s="3">
        <v>680531</v>
      </c>
      <c r="B26473" s="5" t="s">
        <v>166</v>
      </c>
    </row>
    <row r="26474" spans="1:2" x14ac:dyDescent="0.3">
      <c r="A26474" s="3">
        <v>680531</v>
      </c>
      <c r="B26474" s="5" t="s">
        <v>49</v>
      </c>
    </row>
    <row r="26475" spans="1:2" x14ac:dyDescent="0.3">
      <c r="A26475" s="3">
        <v>680531</v>
      </c>
      <c r="B26475" s="5" t="s">
        <v>7548</v>
      </c>
    </row>
    <row r="26476" spans="1:2" x14ac:dyDescent="0.3">
      <c r="A26476" s="3">
        <v>813258</v>
      </c>
      <c r="B26476" s="5" t="s">
        <v>2297</v>
      </c>
    </row>
    <row r="26477" spans="1:2" x14ac:dyDescent="0.3">
      <c r="A26477" s="3">
        <v>813258</v>
      </c>
      <c r="B26477" s="5" t="s">
        <v>30</v>
      </c>
    </row>
    <row r="26478" spans="1:2" x14ac:dyDescent="0.3">
      <c r="A26478" s="3">
        <v>813258</v>
      </c>
      <c r="B26478" s="5" t="s">
        <v>2848</v>
      </c>
    </row>
    <row r="26479" spans="1:2" x14ac:dyDescent="0.3">
      <c r="A26479" s="3">
        <v>581734</v>
      </c>
      <c r="B26479" s="5" t="s">
        <v>49</v>
      </c>
    </row>
    <row r="26480" spans="1:2" x14ac:dyDescent="0.3">
      <c r="A26480" s="3">
        <v>826945</v>
      </c>
      <c r="B26480" s="5" t="s">
        <v>49</v>
      </c>
    </row>
    <row r="26481" spans="1:2" x14ac:dyDescent="0.3">
      <c r="A26481" s="3">
        <v>610253</v>
      </c>
      <c r="B26481" s="5" t="s">
        <v>468</v>
      </c>
    </row>
    <row r="26482" spans="1:2" x14ac:dyDescent="0.3">
      <c r="A26482" s="3">
        <v>610253</v>
      </c>
      <c r="B26482" s="5" t="s">
        <v>166</v>
      </c>
    </row>
    <row r="26483" spans="1:2" x14ac:dyDescent="0.3">
      <c r="A26483" s="3">
        <v>610253</v>
      </c>
      <c r="B26483" s="5" t="s">
        <v>777</v>
      </c>
    </row>
    <row r="26484" spans="1:2" x14ac:dyDescent="0.3">
      <c r="A26484" s="3">
        <v>610253</v>
      </c>
      <c r="B26484" s="5" t="s">
        <v>49</v>
      </c>
    </row>
    <row r="26485" spans="1:2" x14ac:dyDescent="0.3">
      <c r="A26485" s="3">
        <v>753453</v>
      </c>
      <c r="B26485" s="5" t="s">
        <v>468</v>
      </c>
    </row>
    <row r="26486" spans="1:2" x14ac:dyDescent="0.3">
      <c r="A26486" s="3">
        <v>753453</v>
      </c>
      <c r="B26486" s="5" t="s">
        <v>166</v>
      </c>
    </row>
    <row r="26487" spans="1:2" x14ac:dyDescent="0.3">
      <c r="A26487" s="3">
        <v>597208</v>
      </c>
      <c r="B26487" s="5" t="s">
        <v>1246</v>
      </c>
    </row>
    <row r="26488" spans="1:2" x14ac:dyDescent="0.3">
      <c r="A26488" s="3">
        <v>597208</v>
      </c>
      <c r="B26488" s="5" t="s">
        <v>49</v>
      </c>
    </row>
    <row r="26489" spans="1:2" x14ac:dyDescent="0.3">
      <c r="A26489" s="3">
        <v>597208</v>
      </c>
      <c r="B26489" s="5" t="s">
        <v>166</v>
      </c>
    </row>
    <row r="26490" spans="1:2" x14ac:dyDescent="0.3">
      <c r="A26490" s="3">
        <v>773621</v>
      </c>
      <c r="B26490" s="5" t="s">
        <v>2297</v>
      </c>
    </row>
    <row r="26491" spans="1:2" x14ac:dyDescent="0.3">
      <c r="A26491" s="3">
        <v>773621</v>
      </c>
      <c r="B26491" s="5" t="s">
        <v>49</v>
      </c>
    </row>
    <row r="26492" spans="1:2" x14ac:dyDescent="0.3">
      <c r="A26492" s="3">
        <v>773621</v>
      </c>
      <c r="B26492" s="5" t="s">
        <v>2848</v>
      </c>
    </row>
    <row r="26493" spans="1:2" x14ac:dyDescent="0.3">
      <c r="A26493" s="3">
        <v>920081</v>
      </c>
      <c r="B26493" s="5" t="s">
        <v>777</v>
      </c>
    </row>
    <row r="26494" spans="1:2" x14ac:dyDescent="0.3">
      <c r="A26494" s="3">
        <v>920081</v>
      </c>
      <c r="B26494" s="5" t="s">
        <v>468</v>
      </c>
    </row>
    <row r="26495" spans="1:2" x14ac:dyDescent="0.3">
      <c r="A26495" s="3">
        <v>920081</v>
      </c>
      <c r="B26495" s="5" t="s">
        <v>2528</v>
      </c>
    </row>
    <row r="26496" spans="1:2" x14ac:dyDescent="0.3">
      <c r="A26496" s="3">
        <v>918692</v>
      </c>
      <c r="B26496" s="5" t="s">
        <v>777</v>
      </c>
    </row>
    <row r="26497" spans="1:2" x14ac:dyDescent="0.3">
      <c r="A26497" s="3">
        <v>918692</v>
      </c>
      <c r="B26497" s="5" t="s">
        <v>310</v>
      </c>
    </row>
    <row r="26498" spans="1:2" x14ac:dyDescent="0.3">
      <c r="A26498" s="3">
        <v>592508</v>
      </c>
      <c r="B26498" s="5" t="s">
        <v>777</v>
      </c>
    </row>
    <row r="26499" spans="1:2" x14ac:dyDescent="0.3">
      <c r="A26499" s="3">
        <v>592508</v>
      </c>
      <c r="B26499" s="5" t="s">
        <v>1246</v>
      </c>
    </row>
    <row r="26500" spans="1:2" x14ac:dyDescent="0.3">
      <c r="A26500" s="3">
        <v>592508</v>
      </c>
      <c r="B26500" s="5" t="s">
        <v>166</v>
      </c>
    </row>
    <row r="26501" spans="1:2" x14ac:dyDescent="0.3">
      <c r="A26501" s="3">
        <v>654739</v>
      </c>
      <c r="B26501" s="5" t="s">
        <v>777</v>
      </c>
    </row>
    <row r="26502" spans="1:2" x14ac:dyDescent="0.3">
      <c r="A26502" s="3">
        <v>654739</v>
      </c>
      <c r="B26502" s="5" t="s">
        <v>1246</v>
      </c>
    </row>
    <row r="26503" spans="1:2" x14ac:dyDescent="0.3">
      <c r="A26503" s="3">
        <v>654739</v>
      </c>
      <c r="B26503" s="5" t="s">
        <v>49</v>
      </c>
    </row>
    <row r="26504" spans="1:2" x14ac:dyDescent="0.3">
      <c r="A26504" s="3">
        <v>654739</v>
      </c>
      <c r="B26504" s="5" t="s">
        <v>166</v>
      </c>
    </row>
    <row r="26505" spans="1:2" x14ac:dyDescent="0.3">
      <c r="A26505" s="3">
        <v>637693</v>
      </c>
      <c r="B26505" s="5" t="s">
        <v>2297</v>
      </c>
    </row>
    <row r="26506" spans="1:2" x14ac:dyDescent="0.3">
      <c r="A26506" s="3">
        <v>637693</v>
      </c>
      <c r="B26506" s="5" t="s">
        <v>1139</v>
      </c>
    </row>
    <row r="26507" spans="1:2" x14ac:dyDescent="0.3">
      <c r="A26507" s="3">
        <v>637693</v>
      </c>
      <c r="B26507" s="5" t="s">
        <v>6748</v>
      </c>
    </row>
    <row r="26508" spans="1:2" x14ac:dyDescent="0.3">
      <c r="A26508" s="3">
        <v>1055110</v>
      </c>
      <c r="B26508" s="5" t="s">
        <v>886</v>
      </c>
    </row>
    <row r="26509" spans="1:2" x14ac:dyDescent="0.3">
      <c r="A26509" s="3">
        <v>1055110</v>
      </c>
      <c r="B26509" s="5" t="s">
        <v>49</v>
      </c>
    </row>
    <row r="26510" spans="1:2" x14ac:dyDescent="0.3">
      <c r="A26510" s="3">
        <v>797838</v>
      </c>
      <c r="B26510" s="5" t="s">
        <v>49</v>
      </c>
    </row>
    <row r="26511" spans="1:2" x14ac:dyDescent="0.3">
      <c r="A26511" s="3">
        <v>797838</v>
      </c>
      <c r="B26511" s="5" t="s">
        <v>886</v>
      </c>
    </row>
    <row r="26512" spans="1:2" x14ac:dyDescent="0.3">
      <c r="A26512" s="3">
        <v>797838</v>
      </c>
      <c r="B26512" s="5" t="s">
        <v>310</v>
      </c>
    </row>
    <row r="26513" spans="1:2" x14ac:dyDescent="0.3">
      <c r="A26513" s="3">
        <v>892222</v>
      </c>
      <c r="B26513" s="5" t="s">
        <v>886</v>
      </c>
    </row>
    <row r="26514" spans="1:2" x14ac:dyDescent="0.3">
      <c r="A26514" s="3">
        <v>843241</v>
      </c>
      <c r="B26514" s="5" t="s">
        <v>2297</v>
      </c>
    </row>
    <row r="26515" spans="1:2" x14ac:dyDescent="0.3">
      <c r="A26515" s="3">
        <v>843241</v>
      </c>
      <c r="B26515" s="5" t="s">
        <v>2848</v>
      </c>
    </row>
    <row r="26516" spans="1:2" x14ac:dyDescent="0.3">
      <c r="A26516" s="3">
        <v>672582</v>
      </c>
      <c r="B26516" s="5" t="s">
        <v>468</v>
      </c>
    </row>
    <row r="26517" spans="1:2" x14ac:dyDescent="0.3">
      <c r="A26517" s="3">
        <v>526811</v>
      </c>
      <c r="B26517" s="5" t="s">
        <v>886</v>
      </c>
    </row>
    <row r="26518" spans="1:2" x14ac:dyDescent="0.3">
      <c r="A26518" s="3">
        <v>526811</v>
      </c>
      <c r="B26518" s="5" t="s">
        <v>49</v>
      </c>
    </row>
    <row r="26519" spans="1:2" x14ac:dyDescent="0.3">
      <c r="A26519" s="3">
        <v>646207</v>
      </c>
      <c r="B26519" s="5" t="s">
        <v>777</v>
      </c>
    </row>
    <row r="26520" spans="1:2" x14ac:dyDescent="0.3">
      <c r="A26520" s="3">
        <v>646207</v>
      </c>
      <c r="B26520" s="5" t="s">
        <v>166</v>
      </c>
    </row>
    <row r="26521" spans="1:2" x14ac:dyDescent="0.3">
      <c r="A26521" s="3">
        <v>666243</v>
      </c>
      <c r="B26521" s="5" t="s">
        <v>2297</v>
      </c>
    </row>
    <row r="26522" spans="1:2" x14ac:dyDescent="0.3">
      <c r="A26522" s="3">
        <v>666243</v>
      </c>
      <c r="B26522" s="5" t="s">
        <v>777</v>
      </c>
    </row>
    <row r="26523" spans="1:2" x14ac:dyDescent="0.3">
      <c r="A26523" s="3">
        <v>666243</v>
      </c>
      <c r="B26523" s="5" t="s">
        <v>2848</v>
      </c>
    </row>
    <row r="26524" spans="1:2" x14ac:dyDescent="0.3">
      <c r="A26524" s="3">
        <v>740925</v>
      </c>
      <c r="B26524" s="5" t="s">
        <v>468</v>
      </c>
    </row>
    <row r="26525" spans="1:2" x14ac:dyDescent="0.3">
      <c r="A26525" s="3">
        <v>740925</v>
      </c>
      <c r="B26525" s="5" t="s">
        <v>6631</v>
      </c>
    </row>
    <row r="26526" spans="1:2" x14ac:dyDescent="0.3">
      <c r="A26526" s="3">
        <v>740925</v>
      </c>
      <c r="B26526" s="5" t="s">
        <v>166</v>
      </c>
    </row>
    <row r="26527" spans="1:2" x14ac:dyDescent="0.3">
      <c r="A26527" s="3">
        <v>542178</v>
      </c>
      <c r="B26527" s="5" t="s">
        <v>49</v>
      </c>
    </row>
    <row r="26528" spans="1:2" x14ac:dyDescent="0.3">
      <c r="A26528" s="3">
        <v>542178</v>
      </c>
      <c r="B26528" s="5" t="s">
        <v>30</v>
      </c>
    </row>
    <row r="26529" spans="1:2" x14ac:dyDescent="0.3">
      <c r="A26529" s="3">
        <v>787723</v>
      </c>
      <c r="B26529" s="5" t="s">
        <v>777</v>
      </c>
    </row>
    <row r="26530" spans="1:2" x14ac:dyDescent="0.3">
      <c r="A26530" s="3">
        <v>787723</v>
      </c>
      <c r="B26530" s="5" t="s">
        <v>49</v>
      </c>
    </row>
    <row r="26531" spans="1:2" x14ac:dyDescent="0.3">
      <c r="A26531" s="3">
        <v>787723</v>
      </c>
      <c r="B26531" s="5" t="s">
        <v>166</v>
      </c>
    </row>
    <row r="26532" spans="1:2" x14ac:dyDescent="0.3">
      <c r="A26532" s="3">
        <v>848932</v>
      </c>
      <c r="B26532" s="5" t="s">
        <v>886</v>
      </c>
    </row>
    <row r="26533" spans="1:2" x14ac:dyDescent="0.3">
      <c r="A26533" s="3">
        <v>617502</v>
      </c>
      <c r="B26533" s="5" t="s">
        <v>777</v>
      </c>
    </row>
    <row r="26534" spans="1:2" x14ac:dyDescent="0.3">
      <c r="A26534" s="3">
        <v>617502</v>
      </c>
      <c r="B26534" s="5" t="s">
        <v>166</v>
      </c>
    </row>
    <row r="26535" spans="1:2" x14ac:dyDescent="0.3">
      <c r="A26535" s="3">
        <v>795607</v>
      </c>
      <c r="B26535" s="5" t="s">
        <v>2297</v>
      </c>
    </row>
    <row r="26536" spans="1:2" x14ac:dyDescent="0.3">
      <c r="A26536" s="3">
        <v>795607</v>
      </c>
      <c r="B26536" s="5" t="s">
        <v>2848</v>
      </c>
    </row>
    <row r="26537" spans="1:2" x14ac:dyDescent="0.3">
      <c r="A26537" s="3">
        <v>795607</v>
      </c>
      <c r="B26537" s="5" t="s">
        <v>777</v>
      </c>
    </row>
    <row r="26538" spans="1:2" x14ac:dyDescent="0.3">
      <c r="A26538" s="3">
        <v>795607</v>
      </c>
      <c r="B26538" s="5" t="s">
        <v>1139</v>
      </c>
    </row>
    <row r="26539" spans="1:2" x14ac:dyDescent="0.3">
      <c r="A26539" s="3">
        <v>875104</v>
      </c>
      <c r="B26539" s="5" t="s">
        <v>777</v>
      </c>
    </row>
    <row r="26540" spans="1:2" x14ac:dyDescent="0.3">
      <c r="A26540" s="3">
        <v>875104</v>
      </c>
      <c r="B26540" s="5" t="s">
        <v>1139</v>
      </c>
    </row>
    <row r="26541" spans="1:2" x14ac:dyDescent="0.3">
      <c r="A26541" s="3">
        <v>875104</v>
      </c>
      <c r="B26541" s="5" t="s">
        <v>7548</v>
      </c>
    </row>
    <row r="26542" spans="1:2" x14ac:dyDescent="0.3">
      <c r="A26542" s="3">
        <v>875104</v>
      </c>
      <c r="B26542" s="5" t="s">
        <v>49</v>
      </c>
    </row>
    <row r="26543" spans="1:2" x14ac:dyDescent="0.3">
      <c r="A26543" s="3">
        <v>630004</v>
      </c>
      <c r="B26543" s="5" t="s">
        <v>49</v>
      </c>
    </row>
    <row r="26544" spans="1:2" x14ac:dyDescent="0.3">
      <c r="A26544" s="3">
        <v>630004</v>
      </c>
      <c r="B26544" s="5" t="s">
        <v>777</v>
      </c>
    </row>
    <row r="26545" spans="1:2" x14ac:dyDescent="0.3">
      <c r="A26545" s="3">
        <v>630004</v>
      </c>
      <c r="B26545" s="5" t="s">
        <v>166</v>
      </c>
    </row>
    <row r="26546" spans="1:2" x14ac:dyDescent="0.3">
      <c r="A26546" s="3">
        <v>591273</v>
      </c>
      <c r="B26546" s="5" t="s">
        <v>468</v>
      </c>
    </row>
    <row r="26547" spans="1:2" x14ac:dyDescent="0.3">
      <c r="A26547" s="3">
        <v>591273</v>
      </c>
      <c r="B26547" s="5" t="s">
        <v>6631</v>
      </c>
    </row>
    <row r="26548" spans="1:2" x14ac:dyDescent="0.3">
      <c r="A26548" s="3">
        <v>609972</v>
      </c>
      <c r="B26548" s="5" t="s">
        <v>468</v>
      </c>
    </row>
    <row r="26549" spans="1:2" x14ac:dyDescent="0.3">
      <c r="A26549" s="3">
        <v>609972</v>
      </c>
      <c r="B26549" s="5" t="s">
        <v>6631</v>
      </c>
    </row>
    <row r="26550" spans="1:2" x14ac:dyDescent="0.3">
      <c r="A26550" s="3">
        <v>449406</v>
      </c>
      <c r="B26550" s="5" t="s">
        <v>2297</v>
      </c>
    </row>
    <row r="26551" spans="1:2" x14ac:dyDescent="0.3">
      <c r="A26551" s="3">
        <v>449406</v>
      </c>
      <c r="B26551" s="5" t="s">
        <v>6748</v>
      </c>
    </row>
    <row r="26552" spans="1:2" x14ac:dyDescent="0.3">
      <c r="A26552" s="3">
        <v>449406</v>
      </c>
      <c r="B26552" s="5" t="s">
        <v>30</v>
      </c>
    </row>
    <row r="26553" spans="1:2" x14ac:dyDescent="0.3">
      <c r="A26553" s="3">
        <v>685274</v>
      </c>
      <c r="B26553" s="5" t="s">
        <v>2297</v>
      </c>
    </row>
    <row r="26554" spans="1:2" x14ac:dyDescent="0.3">
      <c r="A26554" s="3">
        <v>685274</v>
      </c>
      <c r="B26554" s="5" t="s">
        <v>777</v>
      </c>
    </row>
    <row r="26555" spans="1:2" x14ac:dyDescent="0.3">
      <c r="A26555" s="3">
        <v>685274</v>
      </c>
      <c r="B26555" s="5" t="s">
        <v>49</v>
      </c>
    </row>
    <row r="26556" spans="1:2" x14ac:dyDescent="0.3">
      <c r="A26556" s="3">
        <v>685274</v>
      </c>
      <c r="B26556" s="5" t="s">
        <v>2528</v>
      </c>
    </row>
    <row r="26557" spans="1:2" x14ac:dyDescent="0.3">
      <c r="A26557" s="3">
        <v>871964</v>
      </c>
      <c r="B26557" s="5" t="s">
        <v>468</v>
      </c>
    </row>
    <row r="26558" spans="1:2" x14ac:dyDescent="0.3">
      <c r="A26558" s="3">
        <v>871964</v>
      </c>
      <c r="B26558" s="5" t="s">
        <v>166</v>
      </c>
    </row>
    <row r="26559" spans="1:2" x14ac:dyDescent="0.3">
      <c r="A26559" s="3">
        <v>871964</v>
      </c>
      <c r="B26559" s="5" t="s">
        <v>30</v>
      </c>
    </row>
    <row r="26560" spans="1:2" x14ac:dyDescent="0.3">
      <c r="A26560" s="3">
        <v>846214</v>
      </c>
      <c r="B26560" s="5" t="s">
        <v>2297</v>
      </c>
    </row>
    <row r="26561" spans="1:2" x14ac:dyDescent="0.3">
      <c r="A26561" s="3">
        <v>846214</v>
      </c>
      <c r="B26561" s="5" t="s">
        <v>30</v>
      </c>
    </row>
    <row r="26562" spans="1:2" x14ac:dyDescent="0.3">
      <c r="A26562" s="3">
        <v>846214</v>
      </c>
      <c r="B26562" s="5" t="s">
        <v>6748</v>
      </c>
    </row>
    <row r="26563" spans="1:2" x14ac:dyDescent="0.3">
      <c r="A26563" s="3">
        <v>516329</v>
      </c>
      <c r="B26563" s="5" t="s">
        <v>49</v>
      </c>
    </row>
    <row r="26564" spans="1:2" x14ac:dyDescent="0.3">
      <c r="A26564" s="3">
        <v>516329</v>
      </c>
      <c r="B26564" s="5" t="s">
        <v>468</v>
      </c>
    </row>
    <row r="26565" spans="1:2" x14ac:dyDescent="0.3">
      <c r="A26565" s="3">
        <v>516329</v>
      </c>
      <c r="B26565" s="5" t="s">
        <v>6631</v>
      </c>
    </row>
    <row r="26566" spans="1:2" x14ac:dyDescent="0.3">
      <c r="A26566" s="3">
        <v>637534</v>
      </c>
      <c r="B26566" s="5" t="s">
        <v>166</v>
      </c>
    </row>
    <row r="26567" spans="1:2" x14ac:dyDescent="0.3">
      <c r="A26567" s="3">
        <v>637534</v>
      </c>
      <c r="B26567" s="5" t="s">
        <v>777</v>
      </c>
    </row>
    <row r="26568" spans="1:2" x14ac:dyDescent="0.3">
      <c r="A26568" s="3">
        <v>637534</v>
      </c>
      <c r="B26568" s="5" t="s">
        <v>1246</v>
      </c>
    </row>
    <row r="26569" spans="1:2" x14ac:dyDescent="0.3">
      <c r="A26569" s="3">
        <v>524369</v>
      </c>
      <c r="B26569" s="5" t="s">
        <v>1246</v>
      </c>
    </row>
    <row r="26570" spans="1:2" x14ac:dyDescent="0.3">
      <c r="A26570" s="3">
        <v>524369</v>
      </c>
      <c r="B26570" s="5" t="s">
        <v>49</v>
      </c>
    </row>
    <row r="26571" spans="1:2" x14ac:dyDescent="0.3">
      <c r="A26571" s="3">
        <v>638597</v>
      </c>
      <c r="B26571" s="5" t="s">
        <v>6748</v>
      </c>
    </row>
    <row r="26572" spans="1:2" x14ac:dyDescent="0.3">
      <c r="A26572" s="3">
        <v>638597</v>
      </c>
      <c r="B26572" s="5" t="s">
        <v>30</v>
      </c>
    </row>
    <row r="26573" spans="1:2" x14ac:dyDescent="0.3">
      <c r="A26573" s="3">
        <v>729720</v>
      </c>
      <c r="B26573" s="5" t="s">
        <v>777</v>
      </c>
    </row>
    <row r="26574" spans="1:2" x14ac:dyDescent="0.3">
      <c r="A26574" s="3">
        <v>729720</v>
      </c>
      <c r="B26574" s="5" t="s">
        <v>30</v>
      </c>
    </row>
    <row r="26575" spans="1:2" x14ac:dyDescent="0.3">
      <c r="A26575" s="3">
        <v>629028</v>
      </c>
      <c r="B26575" s="5" t="s">
        <v>30</v>
      </c>
    </row>
    <row r="26576" spans="1:2" x14ac:dyDescent="0.3">
      <c r="A26576" s="3">
        <v>629028</v>
      </c>
      <c r="B26576" s="5" t="s">
        <v>777</v>
      </c>
    </row>
    <row r="26577" spans="1:2" x14ac:dyDescent="0.3">
      <c r="A26577" s="3">
        <v>629028</v>
      </c>
      <c r="B26577" s="5" t="s">
        <v>166</v>
      </c>
    </row>
    <row r="26578" spans="1:2" x14ac:dyDescent="0.3">
      <c r="A26578" s="3">
        <v>718032</v>
      </c>
      <c r="B26578" s="5" t="s">
        <v>49</v>
      </c>
    </row>
    <row r="26579" spans="1:2" x14ac:dyDescent="0.3">
      <c r="A26579" s="3">
        <v>718032</v>
      </c>
      <c r="B26579" s="5" t="s">
        <v>30</v>
      </c>
    </row>
    <row r="26580" spans="1:2" x14ac:dyDescent="0.3">
      <c r="A26580" s="3">
        <v>718032</v>
      </c>
      <c r="B26580" s="5" t="s">
        <v>886</v>
      </c>
    </row>
    <row r="26581" spans="1:2" x14ac:dyDescent="0.3">
      <c r="A26581" s="3">
        <v>893694</v>
      </c>
      <c r="B26581" s="5" t="s">
        <v>49</v>
      </c>
    </row>
    <row r="26582" spans="1:2" x14ac:dyDescent="0.3">
      <c r="A26582" s="3">
        <v>893694</v>
      </c>
      <c r="B26582" s="5" t="s">
        <v>886</v>
      </c>
    </row>
    <row r="26583" spans="1:2" x14ac:dyDescent="0.3">
      <c r="A26583" s="3">
        <v>623511</v>
      </c>
      <c r="B26583" s="5" t="s">
        <v>777</v>
      </c>
    </row>
    <row r="26584" spans="1:2" x14ac:dyDescent="0.3">
      <c r="A26584" s="3">
        <v>623511</v>
      </c>
      <c r="B26584" s="5" t="s">
        <v>1139</v>
      </c>
    </row>
    <row r="26585" spans="1:2" x14ac:dyDescent="0.3">
      <c r="A26585" s="3">
        <v>623511</v>
      </c>
      <c r="B26585" s="5" t="s">
        <v>166</v>
      </c>
    </row>
    <row r="26586" spans="1:2" x14ac:dyDescent="0.3">
      <c r="A26586" s="3">
        <v>842033</v>
      </c>
      <c r="B26586" s="5" t="s">
        <v>468</v>
      </c>
    </row>
    <row r="26587" spans="1:2" x14ac:dyDescent="0.3">
      <c r="A26587" s="3">
        <v>881460</v>
      </c>
      <c r="B26587" s="5" t="s">
        <v>2528</v>
      </c>
    </row>
    <row r="26588" spans="1:2" x14ac:dyDescent="0.3">
      <c r="A26588" s="3">
        <v>881460</v>
      </c>
      <c r="B26588" s="5" t="s">
        <v>468</v>
      </c>
    </row>
    <row r="26589" spans="1:2" x14ac:dyDescent="0.3">
      <c r="A26589" s="3">
        <v>881460</v>
      </c>
      <c r="B26589" s="5" t="s">
        <v>1139</v>
      </c>
    </row>
    <row r="26590" spans="1:2" x14ac:dyDescent="0.3">
      <c r="A26590" s="3">
        <v>638449</v>
      </c>
      <c r="B26590" s="5" t="s">
        <v>49</v>
      </c>
    </row>
    <row r="26591" spans="1:2" x14ac:dyDescent="0.3">
      <c r="A26591" s="3">
        <v>638449</v>
      </c>
      <c r="B26591" s="5" t="s">
        <v>886</v>
      </c>
    </row>
    <row r="26592" spans="1:2" x14ac:dyDescent="0.3">
      <c r="A26592" s="3">
        <v>763025</v>
      </c>
      <c r="B26592" s="5" t="s">
        <v>777</v>
      </c>
    </row>
    <row r="26593" spans="1:2" x14ac:dyDescent="0.3">
      <c r="A26593" s="3">
        <v>628534</v>
      </c>
      <c r="B26593" s="5" t="s">
        <v>49</v>
      </c>
    </row>
    <row r="26594" spans="1:2" x14ac:dyDescent="0.3">
      <c r="A26594" s="3">
        <v>927611</v>
      </c>
      <c r="B26594" s="5" t="s">
        <v>49</v>
      </c>
    </row>
    <row r="26595" spans="1:2" x14ac:dyDescent="0.3">
      <c r="A26595" s="3">
        <v>927611</v>
      </c>
      <c r="B26595" s="5" t="s">
        <v>886</v>
      </c>
    </row>
    <row r="26596" spans="1:2" x14ac:dyDescent="0.3">
      <c r="A26596" s="3">
        <v>628914</v>
      </c>
      <c r="B26596" s="5" t="s">
        <v>30</v>
      </c>
    </row>
    <row r="26597" spans="1:2" x14ac:dyDescent="0.3">
      <c r="A26597" s="3">
        <v>628914</v>
      </c>
      <c r="B26597" s="5" t="s">
        <v>1246</v>
      </c>
    </row>
    <row r="26598" spans="1:2" x14ac:dyDescent="0.3">
      <c r="A26598" s="3">
        <v>591274</v>
      </c>
      <c r="B26598" s="5" t="s">
        <v>468</v>
      </c>
    </row>
    <row r="26599" spans="1:2" x14ac:dyDescent="0.3">
      <c r="A26599" s="3">
        <v>591274</v>
      </c>
      <c r="B26599" s="5" t="s">
        <v>6631</v>
      </c>
    </row>
    <row r="26600" spans="1:2" x14ac:dyDescent="0.3">
      <c r="A26600" s="3">
        <v>578701</v>
      </c>
      <c r="B26600" s="5" t="s">
        <v>166</v>
      </c>
    </row>
    <row r="26601" spans="1:2" x14ac:dyDescent="0.3">
      <c r="A26601" s="3">
        <v>578701</v>
      </c>
      <c r="B26601" s="5" t="s">
        <v>777</v>
      </c>
    </row>
    <row r="26602" spans="1:2" x14ac:dyDescent="0.3">
      <c r="A26602" s="3">
        <v>586047</v>
      </c>
      <c r="B26602" s="5" t="s">
        <v>2528</v>
      </c>
    </row>
    <row r="26603" spans="1:2" x14ac:dyDescent="0.3">
      <c r="A26603" s="3">
        <v>586047</v>
      </c>
      <c r="B26603" s="5" t="s">
        <v>777</v>
      </c>
    </row>
    <row r="26604" spans="1:2" x14ac:dyDescent="0.3">
      <c r="A26604" s="3">
        <v>586047</v>
      </c>
      <c r="B26604" s="5" t="s">
        <v>166</v>
      </c>
    </row>
    <row r="26605" spans="1:2" x14ac:dyDescent="0.3">
      <c r="A26605" s="3">
        <v>586047</v>
      </c>
      <c r="B26605" s="5" t="s">
        <v>6631</v>
      </c>
    </row>
    <row r="26606" spans="1:2" x14ac:dyDescent="0.3">
      <c r="A26606" s="3">
        <v>877013</v>
      </c>
      <c r="B26606" s="5" t="s">
        <v>777</v>
      </c>
    </row>
    <row r="26607" spans="1:2" x14ac:dyDescent="0.3">
      <c r="A26607" s="3">
        <v>877013</v>
      </c>
      <c r="B26607" s="5" t="s">
        <v>310</v>
      </c>
    </row>
    <row r="26608" spans="1:2" x14ac:dyDescent="0.3">
      <c r="A26608" s="3">
        <v>644583</v>
      </c>
      <c r="B26608" s="5" t="s">
        <v>49</v>
      </c>
    </row>
    <row r="26609" spans="1:2" x14ac:dyDescent="0.3">
      <c r="A26609" s="3">
        <v>644583</v>
      </c>
      <c r="B26609" s="5" t="s">
        <v>166</v>
      </c>
    </row>
    <row r="26610" spans="1:2" x14ac:dyDescent="0.3">
      <c r="A26610" s="3">
        <v>763788</v>
      </c>
      <c r="B26610" s="5" t="s">
        <v>777</v>
      </c>
    </row>
    <row r="26611" spans="1:2" x14ac:dyDescent="0.3">
      <c r="A26611" s="3">
        <v>763788</v>
      </c>
      <c r="B26611" s="5" t="s">
        <v>166</v>
      </c>
    </row>
    <row r="26612" spans="1:2" x14ac:dyDescent="0.3">
      <c r="A26612" s="3">
        <v>525660</v>
      </c>
      <c r="B26612" s="5" t="s">
        <v>777</v>
      </c>
    </row>
    <row r="26613" spans="1:2" x14ac:dyDescent="0.3">
      <c r="A26613" s="3">
        <v>525660</v>
      </c>
      <c r="B26613" s="5" t="s">
        <v>1139</v>
      </c>
    </row>
    <row r="26614" spans="1:2" x14ac:dyDescent="0.3">
      <c r="A26614" s="3">
        <v>525660</v>
      </c>
      <c r="B26614" s="5" t="s">
        <v>2848</v>
      </c>
    </row>
    <row r="26615" spans="1:2" x14ac:dyDescent="0.3">
      <c r="A26615" s="3">
        <v>873972</v>
      </c>
      <c r="B26615" s="5" t="s">
        <v>777</v>
      </c>
    </row>
    <row r="26616" spans="1:2" x14ac:dyDescent="0.3">
      <c r="A26616" s="3">
        <v>672741</v>
      </c>
      <c r="B26616" s="5" t="s">
        <v>468</v>
      </c>
    </row>
    <row r="26617" spans="1:2" x14ac:dyDescent="0.3">
      <c r="A26617" s="3">
        <v>672741</v>
      </c>
      <c r="B26617" s="5" t="s">
        <v>166</v>
      </c>
    </row>
    <row r="26618" spans="1:2" x14ac:dyDescent="0.3">
      <c r="A26618" s="3">
        <v>691179</v>
      </c>
      <c r="B26618" s="5" t="s">
        <v>329</v>
      </c>
    </row>
    <row r="26619" spans="1:2" x14ac:dyDescent="0.3">
      <c r="A26619" s="3">
        <v>810271</v>
      </c>
      <c r="B26619" s="5" t="s">
        <v>468</v>
      </c>
    </row>
    <row r="26620" spans="1:2" x14ac:dyDescent="0.3">
      <c r="A26620" s="3">
        <v>762079</v>
      </c>
      <c r="B26620" s="5" t="s">
        <v>468</v>
      </c>
    </row>
    <row r="26621" spans="1:2" x14ac:dyDescent="0.3">
      <c r="A26621" s="3">
        <v>762079</v>
      </c>
      <c r="B26621" s="5" t="s">
        <v>166</v>
      </c>
    </row>
    <row r="26622" spans="1:2" x14ac:dyDescent="0.3">
      <c r="A26622" s="3">
        <v>762079</v>
      </c>
      <c r="B26622" s="5" t="s">
        <v>49</v>
      </c>
    </row>
    <row r="26623" spans="1:2" x14ac:dyDescent="0.3">
      <c r="A26623" s="3">
        <v>653349</v>
      </c>
      <c r="B26623" s="5" t="s">
        <v>30</v>
      </c>
    </row>
    <row r="26624" spans="1:2" x14ac:dyDescent="0.3">
      <c r="A26624" s="3">
        <v>654974</v>
      </c>
      <c r="B26624" s="5" t="s">
        <v>6748</v>
      </c>
    </row>
    <row r="26625" spans="1:2" x14ac:dyDescent="0.3">
      <c r="A26625" s="3">
        <v>654974</v>
      </c>
      <c r="B26625" s="5" t="s">
        <v>30</v>
      </c>
    </row>
    <row r="26626" spans="1:2" x14ac:dyDescent="0.3">
      <c r="A26626" s="3">
        <v>654974</v>
      </c>
      <c r="B26626" s="5" t="s">
        <v>1246</v>
      </c>
    </row>
    <row r="26627" spans="1:2" x14ac:dyDescent="0.3">
      <c r="A26627" s="3">
        <v>513692</v>
      </c>
      <c r="B26627" s="5" t="s">
        <v>777</v>
      </c>
    </row>
    <row r="26628" spans="1:2" x14ac:dyDescent="0.3">
      <c r="A26628" s="3">
        <v>513692</v>
      </c>
      <c r="B26628" s="5" t="s">
        <v>1246</v>
      </c>
    </row>
    <row r="26629" spans="1:2" x14ac:dyDescent="0.3">
      <c r="A26629" s="3">
        <v>513692</v>
      </c>
      <c r="B26629" s="5" t="s">
        <v>166</v>
      </c>
    </row>
    <row r="26630" spans="1:2" x14ac:dyDescent="0.3">
      <c r="A26630" s="3">
        <v>513692</v>
      </c>
      <c r="B26630" s="5" t="s">
        <v>1139</v>
      </c>
    </row>
    <row r="26631" spans="1:2" x14ac:dyDescent="0.3">
      <c r="A26631" s="3">
        <v>513692</v>
      </c>
      <c r="B26631" s="5" t="s">
        <v>6631</v>
      </c>
    </row>
    <row r="26632" spans="1:2" x14ac:dyDescent="0.3">
      <c r="A26632" s="3">
        <v>775244</v>
      </c>
      <c r="B26632" s="5" t="s">
        <v>777</v>
      </c>
    </row>
    <row r="26633" spans="1:2" x14ac:dyDescent="0.3">
      <c r="A26633" s="3">
        <v>775244</v>
      </c>
      <c r="B26633" s="5" t="s">
        <v>1139</v>
      </c>
    </row>
    <row r="26634" spans="1:2" x14ac:dyDescent="0.3">
      <c r="A26634" s="3">
        <v>775244</v>
      </c>
      <c r="B26634" s="5" t="s">
        <v>2528</v>
      </c>
    </row>
    <row r="26635" spans="1:2" x14ac:dyDescent="0.3">
      <c r="A26635" s="3">
        <v>740658</v>
      </c>
      <c r="B26635" s="5" t="s">
        <v>886</v>
      </c>
    </row>
    <row r="26636" spans="1:2" x14ac:dyDescent="0.3">
      <c r="A26636" s="3">
        <v>740658</v>
      </c>
      <c r="B26636" s="5" t="s">
        <v>2848</v>
      </c>
    </row>
    <row r="26637" spans="1:2" x14ac:dyDescent="0.3">
      <c r="A26637" s="3">
        <v>740658</v>
      </c>
      <c r="B26637" s="5" t="s">
        <v>30</v>
      </c>
    </row>
    <row r="26638" spans="1:2" x14ac:dyDescent="0.3">
      <c r="A26638" s="3">
        <v>601666</v>
      </c>
      <c r="B26638" s="5" t="s">
        <v>1246</v>
      </c>
    </row>
    <row r="26639" spans="1:2" x14ac:dyDescent="0.3">
      <c r="A26639" s="3">
        <v>601666</v>
      </c>
      <c r="B26639" s="5" t="s">
        <v>166</v>
      </c>
    </row>
    <row r="26640" spans="1:2" x14ac:dyDescent="0.3">
      <c r="A26640" s="3">
        <v>601666</v>
      </c>
      <c r="B26640" s="5" t="s">
        <v>49</v>
      </c>
    </row>
    <row r="26641" spans="1:2" x14ac:dyDescent="0.3">
      <c r="A26641" s="3">
        <v>681887</v>
      </c>
      <c r="B26641" s="5" t="s">
        <v>2528</v>
      </c>
    </row>
    <row r="26642" spans="1:2" x14ac:dyDescent="0.3">
      <c r="A26642" s="3">
        <v>681887</v>
      </c>
      <c r="B26642" s="5" t="s">
        <v>777</v>
      </c>
    </row>
    <row r="26643" spans="1:2" x14ac:dyDescent="0.3">
      <c r="A26643" s="3">
        <v>681887</v>
      </c>
      <c r="B26643" s="5" t="s">
        <v>1139</v>
      </c>
    </row>
    <row r="26644" spans="1:2" x14ac:dyDescent="0.3">
      <c r="A26644" s="3">
        <v>776305</v>
      </c>
      <c r="B26644" s="5" t="s">
        <v>2297</v>
      </c>
    </row>
    <row r="26645" spans="1:2" x14ac:dyDescent="0.3">
      <c r="A26645" s="3">
        <v>776305</v>
      </c>
      <c r="B26645" s="5" t="s">
        <v>2528</v>
      </c>
    </row>
    <row r="26646" spans="1:2" x14ac:dyDescent="0.3">
      <c r="A26646" s="3">
        <v>776305</v>
      </c>
      <c r="B26646" s="5" t="s">
        <v>49</v>
      </c>
    </row>
    <row r="26647" spans="1:2" x14ac:dyDescent="0.3">
      <c r="A26647" s="3">
        <v>776305</v>
      </c>
      <c r="B26647" s="5" t="s">
        <v>2378</v>
      </c>
    </row>
    <row r="26648" spans="1:2" x14ac:dyDescent="0.3">
      <c r="A26648" s="3">
        <v>763164</v>
      </c>
      <c r="B26648" s="5" t="s">
        <v>777</v>
      </c>
    </row>
    <row r="26649" spans="1:2" x14ac:dyDescent="0.3">
      <c r="A26649" s="3">
        <v>763164</v>
      </c>
      <c r="B26649" s="5" t="s">
        <v>166</v>
      </c>
    </row>
    <row r="26650" spans="1:2" x14ac:dyDescent="0.3">
      <c r="A26650" s="3">
        <v>763164</v>
      </c>
      <c r="B26650" s="5" t="s">
        <v>2528</v>
      </c>
    </row>
    <row r="26651" spans="1:2" x14ac:dyDescent="0.3">
      <c r="A26651" s="3">
        <v>753601</v>
      </c>
      <c r="B26651" s="5" t="s">
        <v>2297</v>
      </c>
    </row>
    <row r="26652" spans="1:2" x14ac:dyDescent="0.3">
      <c r="A26652" s="3">
        <v>753601</v>
      </c>
      <c r="B26652" s="5" t="s">
        <v>6748</v>
      </c>
    </row>
    <row r="26653" spans="1:2" x14ac:dyDescent="0.3">
      <c r="A26653" s="3">
        <v>753601</v>
      </c>
      <c r="B26653" s="5" t="s">
        <v>30</v>
      </c>
    </row>
    <row r="26654" spans="1:2" x14ac:dyDescent="0.3">
      <c r="A26654" s="3">
        <v>811592</v>
      </c>
      <c r="B26654" s="5" t="s">
        <v>777</v>
      </c>
    </row>
    <row r="26655" spans="1:2" x14ac:dyDescent="0.3">
      <c r="A26655" s="3">
        <v>811592</v>
      </c>
      <c r="B26655" s="5" t="s">
        <v>166</v>
      </c>
    </row>
    <row r="26656" spans="1:2" x14ac:dyDescent="0.3">
      <c r="A26656" s="3">
        <v>669671</v>
      </c>
      <c r="B26656" s="5" t="s">
        <v>468</v>
      </c>
    </row>
    <row r="26657" spans="1:2" x14ac:dyDescent="0.3">
      <c r="A26657" s="3">
        <v>669671</v>
      </c>
      <c r="B26657" s="5" t="s">
        <v>166</v>
      </c>
    </row>
    <row r="26658" spans="1:2" x14ac:dyDescent="0.3">
      <c r="A26658" s="3">
        <v>669671</v>
      </c>
      <c r="B26658" s="5" t="s">
        <v>777</v>
      </c>
    </row>
    <row r="26659" spans="1:2" x14ac:dyDescent="0.3">
      <c r="A26659" s="3">
        <v>1050922</v>
      </c>
      <c r="B26659" s="5" t="s">
        <v>1246</v>
      </c>
    </row>
    <row r="26660" spans="1:2" x14ac:dyDescent="0.3">
      <c r="A26660" s="3">
        <v>1050922</v>
      </c>
      <c r="B26660" s="5" t="s">
        <v>166</v>
      </c>
    </row>
    <row r="26661" spans="1:2" x14ac:dyDescent="0.3">
      <c r="A26661" s="3">
        <v>807196</v>
      </c>
      <c r="B26661" s="5" t="s">
        <v>49</v>
      </c>
    </row>
    <row r="26662" spans="1:2" x14ac:dyDescent="0.3">
      <c r="A26662" s="3">
        <v>807196</v>
      </c>
      <c r="B26662" s="5" t="s">
        <v>166</v>
      </c>
    </row>
    <row r="26663" spans="1:2" x14ac:dyDescent="0.3">
      <c r="A26663" s="3">
        <v>598331</v>
      </c>
      <c r="B26663" s="5" t="s">
        <v>2297</v>
      </c>
    </row>
    <row r="26664" spans="1:2" x14ac:dyDescent="0.3">
      <c r="A26664" s="3">
        <v>598331</v>
      </c>
      <c r="B26664" s="5" t="s">
        <v>6748</v>
      </c>
    </row>
    <row r="26665" spans="1:2" x14ac:dyDescent="0.3">
      <c r="A26665" s="3">
        <v>843906</v>
      </c>
      <c r="B26665" s="5" t="s">
        <v>2297</v>
      </c>
    </row>
    <row r="26666" spans="1:2" x14ac:dyDescent="0.3">
      <c r="A26666" s="3">
        <v>843906</v>
      </c>
      <c r="B26666" s="5" t="s">
        <v>30</v>
      </c>
    </row>
    <row r="26667" spans="1:2" x14ac:dyDescent="0.3">
      <c r="A26667" s="3">
        <v>843906</v>
      </c>
      <c r="B26667" s="5" t="s">
        <v>6631</v>
      </c>
    </row>
    <row r="26668" spans="1:2" x14ac:dyDescent="0.3">
      <c r="A26668" s="3">
        <v>843906</v>
      </c>
      <c r="B26668" s="5" t="s">
        <v>6748</v>
      </c>
    </row>
    <row r="26669" spans="1:2" x14ac:dyDescent="0.3">
      <c r="A26669" s="3">
        <v>843906</v>
      </c>
      <c r="B26669" s="5" t="s">
        <v>2848</v>
      </c>
    </row>
    <row r="26670" spans="1:2" x14ac:dyDescent="0.3">
      <c r="A26670" s="3">
        <v>843906</v>
      </c>
      <c r="B26670" s="5" t="s">
        <v>1139</v>
      </c>
    </row>
    <row r="26671" spans="1:2" x14ac:dyDescent="0.3">
      <c r="A26671" s="3">
        <v>843906</v>
      </c>
      <c r="B26671" s="5" t="s">
        <v>468</v>
      </c>
    </row>
    <row r="26672" spans="1:2" x14ac:dyDescent="0.3">
      <c r="A26672" s="3">
        <v>877183</v>
      </c>
      <c r="B26672" s="5" t="s">
        <v>2297</v>
      </c>
    </row>
    <row r="26673" spans="1:2" x14ac:dyDescent="0.3">
      <c r="A26673" s="3">
        <v>877183</v>
      </c>
      <c r="B26673" s="5" t="s">
        <v>30</v>
      </c>
    </row>
    <row r="26674" spans="1:2" x14ac:dyDescent="0.3">
      <c r="A26674" s="3">
        <v>877183</v>
      </c>
      <c r="B26674" s="5" t="s">
        <v>2848</v>
      </c>
    </row>
    <row r="26675" spans="1:2" x14ac:dyDescent="0.3">
      <c r="A26675" s="3">
        <v>595813</v>
      </c>
      <c r="B26675" s="5" t="s">
        <v>30</v>
      </c>
    </row>
    <row r="26676" spans="1:2" x14ac:dyDescent="0.3">
      <c r="A26676" s="3">
        <v>808023</v>
      </c>
      <c r="B26676" s="5" t="s">
        <v>166</v>
      </c>
    </row>
    <row r="26677" spans="1:2" x14ac:dyDescent="0.3">
      <c r="A26677" s="3">
        <v>808023</v>
      </c>
      <c r="B26677" s="5" t="s">
        <v>1246</v>
      </c>
    </row>
    <row r="26678" spans="1:2" x14ac:dyDescent="0.3">
      <c r="A26678" s="3">
        <v>808023</v>
      </c>
      <c r="B26678" s="5" t="s">
        <v>777</v>
      </c>
    </row>
    <row r="26679" spans="1:2" x14ac:dyDescent="0.3">
      <c r="A26679" s="3">
        <v>581389</v>
      </c>
      <c r="B26679" s="5" t="s">
        <v>49</v>
      </c>
    </row>
    <row r="26680" spans="1:2" x14ac:dyDescent="0.3">
      <c r="A26680" s="3">
        <v>581389</v>
      </c>
      <c r="B26680" s="5" t="s">
        <v>2848</v>
      </c>
    </row>
    <row r="26681" spans="1:2" x14ac:dyDescent="0.3">
      <c r="A26681" s="3">
        <v>581389</v>
      </c>
      <c r="B26681" s="5" t="s">
        <v>2528</v>
      </c>
    </row>
    <row r="26682" spans="1:2" x14ac:dyDescent="0.3">
      <c r="A26682" s="3">
        <v>738652</v>
      </c>
      <c r="B26682" s="5" t="s">
        <v>166</v>
      </c>
    </row>
    <row r="26683" spans="1:2" x14ac:dyDescent="0.3">
      <c r="A26683" s="3">
        <v>738652</v>
      </c>
      <c r="B26683" s="5" t="s">
        <v>1246</v>
      </c>
    </row>
    <row r="26684" spans="1:2" x14ac:dyDescent="0.3">
      <c r="A26684" s="3">
        <v>738652</v>
      </c>
      <c r="B26684" s="5" t="s">
        <v>777</v>
      </c>
    </row>
    <row r="26685" spans="1:2" x14ac:dyDescent="0.3">
      <c r="A26685" s="3">
        <v>670981</v>
      </c>
      <c r="B26685" s="5" t="s">
        <v>49</v>
      </c>
    </row>
    <row r="26686" spans="1:2" x14ac:dyDescent="0.3">
      <c r="A26686" s="3">
        <v>514466</v>
      </c>
      <c r="B26686" s="5" t="s">
        <v>30</v>
      </c>
    </row>
    <row r="26687" spans="1:2" x14ac:dyDescent="0.3">
      <c r="A26687" s="3">
        <v>514466</v>
      </c>
      <c r="B26687" s="5" t="s">
        <v>777</v>
      </c>
    </row>
    <row r="26688" spans="1:2" x14ac:dyDescent="0.3">
      <c r="A26688" s="3">
        <v>764835</v>
      </c>
      <c r="B26688" s="5" t="s">
        <v>166</v>
      </c>
    </row>
    <row r="26689" spans="1:2" x14ac:dyDescent="0.3">
      <c r="A26689" s="3">
        <v>730840</v>
      </c>
      <c r="B26689" s="5" t="s">
        <v>2297</v>
      </c>
    </row>
    <row r="26690" spans="1:2" x14ac:dyDescent="0.3">
      <c r="A26690" s="3">
        <v>730840</v>
      </c>
      <c r="B26690" s="5" t="s">
        <v>2848</v>
      </c>
    </row>
    <row r="26691" spans="1:2" x14ac:dyDescent="0.3">
      <c r="A26691" s="3">
        <v>730840</v>
      </c>
      <c r="B26691" s="5" t="s">
        <v>6748</v>
      </c>
    </row>
    <row r="26692" spans="1:2" x14ac:dyDescent="0.3">
      <c r="A26692" s="3">
        <v>730840</v>
      </c>
      <c r="B26692" s="5" t="s">
        <v>777</v>
      </c>
    </row>
    <row r="26693" spans="1:2" x14ac:dyDescent="0.3">
      <c r="A26693" s="3">
        <v>730840</v>
      </c>
      <c r="B26693" s="5" t="s">
        <v>1139</v>
      </c>
    </row>
    <row r="26694" spans="1:2" x14ac:dyDescent="0.3">
      <c r="A26694" s="3">
        <v>766798</v>
      </c>
      <c r="B26694" s="5" t="s">
        <v>49</v>
      </c>
    </row>
    <row r="26695" spans="1:2" x14ac:dyDescent="0.3">
      <c r="A26695" s="3">
        <v>662638</v>
      </c>
      <c r="B26695" s="5" t="s">
        <v>2297</v>
      </c>
    </row>
    <row r="26696" spans="1:2" x14ac:dyDescent="0.3">
      <c r="A26696" s="3">
        <v>662638</v>
      </c>
      <c r="B26696" s="5" t="s">
        <v>777</v>
      </c>
    </row>
    <row r="26697" spans="1:2" x14ac:dyDescent="0.3">
      <c r="A26697" s="3">
        <v>662638</v>
      </c>
      <c r="B26697" s="5" t="s">
        <v>1246</v>
      </c>
    </row>
    <row r="26698" spans="1:2" x14ac:dyDescent="0.3">
      <c r="A26698" s="3">
        <v>662638</v>
      </c>
      <c r="B26698" s="5" t="s">
        <v>6631</v>
      </c>
    </row>
    <row r="26699" spans="1:2" x14ac:dyDescent="0.3">
      <c r="A26699" s="3">
        <v>662638</v>
      </c>
      <c r="B26699" s="5" t="s">
        <v>886</v>
      </c>
    </row>
    <row r="26700" spans="1:2" x14ac:dyDescent="0.3">
      <c r="A26700" s="3">
        <v>662638</v>
      </c>
      <c r="B26700" s="5" t="s">
        <v>166</v>
      </c>
    </row>
    <row r="26701" spans="1:2" x14ac:dyDescent="0.3">
      <c r="A26701" s="3">
        <v>763329</v>
      </c>
      <c r="B26701" s="5" t="s">
        <v>49</v>
      </c>
    </row>
    <row r="26702" spans="1:2" x14ac:dyDescent="0.3">
      <c r="A26702" s="3">
        <v>763329</v>
      </c>
      <c r="B26702" s="5" t="s">
        <v>30</v>
      </c>
    </row>
    <row r="26703" spans="1:2" x14ac:dyDescent="0.3">
      <c r="A26703" s="3">
        <v>860867</v>
      </c>
      <c r="B26703" s="5" t="s">
        <v>468</v>
      </c>
    </row>
    <row r="26704" spans="1:2" x14ac:dyDescent="0.3">
      <c r="A26704" s="3">
        <v>695932</v>
      </c>
      <c r="B26704" s="5" t="s">
        <v>886</v>
      </c>
    </row>
    <row r="26705" spans="1:2" x14ac:dyDescent="0.3">
      <c r="A26705" s="3">
        <v>695932</v>
      </c>
      <c r="B26705" s="5" t="s">
        <v>49</v>
      </c>
    </row>
    <row r="26706" spans="1:2" x14ac:dyDescent="0.3">
      <c r="A26706" s="3">
        <v>645788</v>
      </c>
      <c r="B26706" s="5" t="s">
        <v>777</v>
      </c>
    </row>
    <row r="26707" spans="1:2" x14ac:dyDescent="0.3">
      <c r="A26707" s="3">
        <v>645788</v>
      </c>
      <c r="B26707" s="5" t="s">
        <v>1139</v>
      </c>
    </row>
    <row r="26708" spans="1:2" x14ac:dyDescent="0.3">
      <c r="A26708" s="3">
        <v>645788</v>
      </c>
      <c r="B26708" s="5" t="s">
        <v>166</v>
      </c>
    </row>
    <row r="26709" spans="1:2" x14ac:dyDescent="0.3">
      <c r="A26709" s="3">
        <v>410113</v>
      </c>
      <c r="B26709" s="5" t="s">
        <v>2297</v>
      </c>
    </row>
    <row r="26710" spans="1:2" x14ac:dyDescent="0.3">
      <c r="A26710" s="3">
        <v>410113</v>
      </c>
      <c r="B26710" s="5" t="s">
        <v>6748</v>
      </c>
    </row>
    <row r="26711" spans="1:2" x14ac:dyDescent="0.3">
      <c r="A26711" s="3">
        <v>410113</v>
      </c>
      <c r="B26711" s="5" t="s">
        <v>30</v>
      </c>
    </row>
    <row r="26712" spans="1:2" x14ac:dyDescent="0.3">
      <c r="A26712" s="3">
        <v>410113</v>
      </c>
      <c r="B26712" s="5" t="s">
        <v>1139</v>
      </c>
    </row>
    <row r="26713" spans="1:2" x14ac:dyDescent="0.3">
      <c r="A26713" s="3">
        <v>410113</v>
      </c>
      <c r="B26713" s="5" t="s">
        <v>2848</v>
      </c>
    </row>
    <row r="26714" spans="1:2" x14ac:dyDescent="0.3">
      <c r="A26714" s="3">
        <v>773543</v>
      </c>
      <c r="B26714" s="5" t="s">
        <v>49</v>
      </c>
    </row>
    <row r="26715" spans="1:2" x14ac:dyDescent="0.3">
      <c r="A26715" s="3">
        <v>773543</v>
      </c>
      <c r="B26715" s="5" t="s">
        <v>166</v>
      </c>
    </row>
    <row r="26716" spans="1:2" x14ac:dyDescent="0.3">
      <c r="A26716" s="3">
        <v>1286014</v>
      </c>
      <c r="B26716" s="5" t="s">
        <v>1845</v>
      </c>
    </row>
    <row r="26717" spans="1:2" x14ac:dyDescent="0.3">
      <c r="A26717" s="3">
        <v>736545</v>
      </c>
      <c r="B26717" s="5" t="s">
        <v>886</v>
      </c>
    </row>
    <row r="26718" spans="1:2" x14ac:dyDescent="0.3">
      <c r="A26718" s="3">
        <v>736545</v>
      </c>
      <c r="B26718" s="5" t="s">
        <v>30</v>
      </c>
    </row>
    <row r="26719" spans="1:2" x14ac:dyDescent="0.3">
      <c r="A26719" s="3">
        <v>649409</v>
      </c>
      <c r="B26719" s="5" t="s">
        <v>1246</v>
      </c>
    </row>
    <row r="26720" spans="1:2" x14ac:dyDescent="0.3">
      <c r="A26720" s="3">
        <v>649409</v>
      </c>
      <c r="B26720" s="5" t="s">
        <v>49</v>
      </c>
    </row>
    <row r="26721" spans="1:2" x14ac:dyDescent="0.3">
      <c r="A26721" s="3">
        <v>649409</v>
      </c>
      <c r="B26721" s="5" t="s">
        <v>166</v>
      </c>
    </row>
    <row r="26722" spans="1:2" x14ac:dyDescent="0.3">
      <c r="A26722" s="3">
        <v>649409</v>
      </c>
      <c r="B26722" s="5" t="s">
        <v>6631</v>
      </c>
    </row>
    <row r="26723" spans="1:2" x14ac:dyDescent="0.3">
      <c r="A26723" s="3">
        <v>866038</v>
      </c>
      <c r="B26723" s="5" t="s">
        <v>6841</v>
      </c>
    </row>
    <row r="26724" spans="1:2" x14ac:dyDescent="0.3">
      <c r="A26724" s="3">
        <v>866038</v>
      </c>
      <c r="B26724" s="5" t="s">
        <v>777</v>
      </c>
    </row>
    <row r="26725" spans="1:2" x14ac:dyDescent="0.3">
      <c r="A26725" s="3">
        <v>866038</v>
      </c>
      <c r="B26725" s="5" t="s">
        <v>1246</v>
      </c>
    </row>
    <row r="26726" spans="1:2" x14ac:dyDescent="0.3">
      <c r="A26726" s="3">
        <v>591275</v>
      </c>
      <c r="B26726" s="5" t="s">
        <v>6631</v>
      </c>
    </row>
    <row r="26727" spans="1:2" x14ac:dyDescent="0.3">
      <c r="A26727" s="3">
        <v>591275</v>
      </c>
      <c r="B26727" s="5" t="s">
        <v>468</v>
      </c>
    </row>
    <row r="26728" spans="1:2" x14ac:dyDescent="0.3">
      <c r="A26728" s="3">
        <v>775996</v>
      </c>
      <c r="B26728" s="5" t="s">
        <v>166</v>
      </c>
    </row>
    <row r="26729" spans="1:2" x14ac:dyDescent="0.3">
      <c r="A26729" s="3">
        <v>775996</v>
      </c>
      <c r="B26729" s="5" t="s">
        <v>777</v>
      </c>
    </row>
    <row r="26730" spans="1:2" x14ac:dyDescent="0.3">
      <c r="A26730" s="3">
        <v>775996</v>
      </c>
      <c r="B26730" s="5" t="s">
        <v>2528</v>
      </c>
    </row>
    <row r="26731" spans="1:2" x14ac:dyDescent="0.3">
      <c r="A26731" s="3">
        <v>619297</v>
      </c>
      <c r="B26731" s="5" t="s">
        <v>777</v>
      </c>
    </row>
    <row r="26732" spans="1:2" x14ac:dyDescent="0.3">
      <c r="A26732" s="3">
        <v>619297</v>
      </c>
      <c r="B26732" s="5" t="s">
        <v>166</v>
      </c>
    </row>
    <row r="26733" spans="1:2" x14ac:dyDescent="0.3">
      <c r="A26733" s="3">
        <v>619297</v>
      </c>
      <c r="B26733" s="5" t="s">
        <v>49</v>
      </c>
    </row>
    <row r="26734" spans="1:2" x14ac:dyDescent="0.3">
      <c r="A26734" s="3">
        <v>663260</v>
      </c>
      <c r="B26734" s="5" t="s">
        <v>6631</v>
      </c>
    </row>
    <row r="26735" spans="1:2" x14ac:dyDescent="0.3">
      <c r="A26735" s="3">
        <v>663260</v>
      </c>
      <c r="B26735" s="5" t="s">
        <v>166</v>
      </c>
    </row>
    <row r="26736" spans="1:2" x14ac:dyDescent="0.3">
      <c r="A26736" s="3">
        <v>663260</v>
      </c>
      <c r="B26736" s="5" t="s">
        <v>49</v>
      </c>
    </row>
    <row r="26737" spans="1:2" x14ac:dyDescent="0.3">
      <c r="A26737" s="3">
        <v>796849</v>
      </c>
      <c r="B26737" s="5" t="s">
        <v>49</v>
      </c>
    </row>
    <row r="26738" spans="1:2" x14ac:dyDescent="0.3">
      <c r="A26738" s="3">
        <v>796849</v>
      </c>
      <c r="B26738" s="5" t="s">
        <v>886</v>
      </c>
    </row>
    <row r="26739" spans="1:2" x14ac:dyDescent="0.3">
      <c r="A26739" s="3">
        <v>796849</v>
      </c>
      <c r="B26739" s="5" t="s">
        <v>166</v>
      </c>
    </row>
    <row r="26740" spans="1:2" x14ac:dyDescent="0.3">
      <c r="A26740" s="3">
        <v>567690</v>
      </c>
      <c r="B26740" s="5" t="s">
        <v>49</v>
      </c>
    </row>
    <row r="26741" spans="1:2" x14ac:dyDescent="0.3">
      <c r="A26741" s="3">
        <v>597890</v>
      </c>
      <c r="B26741" s="5" t="s">
        <v>2528</v>
      </c>
    </row>
    <row r="26742" spans="1:2" x14ac:dyDescent="0.3">
      <c r="A26742" s="3">
        <v>597890</v>
      </c>
      <c r="B26742" s="5" t="s">
        <v>166</v>
      </c>
    </row>
    <row r="26743" spans="1:2" x14ac:dyDescent="0.3">
      <c r="A26743" s="3">
        <v>579047</v>
      </c>
      <c r="B26743" s="5" t="s">
        <v>6631</v>
      </c>
    </row>
    <row r="26744" spans="1:2" x14ac:dyDescent="0.3">
      <c r="A26744" s="3">
        <v>579047</v>
      </c>
      <c r="B26744" s="5" t="s">
        <v>2528</v>
      </c>
    </row>
    <row r="26745" spans="1:2" x14ac:dyDescent="0.3">
      <c r="A26745" s="3">
        <v>785663</v>
      </c>
      <c r="B26745" s="5" t="s">
        <v>6841</v>
      </c>
    </row>
    <row r="26746" spans="1:2" x14ac:dyDescent="0.3">
      <c r="A26746" s="3">
        <v>785663</v>
      </c>
      <c r="B26746" s="5" t="s">
        <v>777</v>
      </c>
    </row>
    <row r="26747" spans="1:2" x14ac:dyDescent="0.3">
      <c r="A26747" s="3">
        <v>607259</v>
      </c>
      <c r="B26747" s="5" t="s">
        <v>49</v>
      </c>
    </row>
    <row r="26748" spans="1:2" x14ac:dyDescent="0.3">
      <c r="A26748" s="3">
        <v>607259</v>
      </c>
      <c r="B26748" s="5" t="s">
        <v>30</v>
      </c>
    </row>
    <row r="26749" spans="1:2" x14ac:dyDescent="0.3">
      <c r="A26749" s="3">
        <v>798544</v>
      </c>
      <c r="B26749" s="5" t="s">
        <v>2297</v>
      </c>
    </row>
    <row r="26750" spans="1:2" x14ac:dyDescent="0.3">
      <c r="A26750" s="3">
        <v>798544</v>
      </c>
      <c r="B26750" s="5" t="s">
        <v>49</v>
      </c>
    </row>
    <row r="26751" spans="1:2" x14ac:dyDescent="0.3">
      <c r="A26751" s="3">
        <v>798544</v>
      </c>
      <c r="B26751" s="5" t="s">
        <v>6631</v>
      </c>
    </row>
    <row r="26752" spans="1:2" x14ac:dyDescent="0.3">
      <c r="A26752" s="3">
        <v>798544</v>
      </c>
      <c r="B26752" s="5" t="s">
        <v>2848</v>
      </c>
    </row>
    <row r="26753" spans="1:2" x14ac:dyDescent="0.3">
      <c r="A26753" s="3">
        <v>616651</v>
      </c>
      <c r="B26753" s="5" t="s">
        <v>49</v>
      </c>
    </row>
    <row r="26754" spans="1:2" x14ac:dyDescent="0.3">
      <c r="A26754" s="3">
        <v>616651</v>
      </c>
      <c r="B26754" s="5" t="s">
        <v>1246</v>
      </c>
    </row>
    <row r="26755" spans="1:2" x14ac:dyDescent="0.3">
      <c r="A26755" s="3">
        <v>616651</v>
      </c>
      <c r="B26755" s="5" t="s">
        <v>166</v>
      </c>
    </row>
    <row r="26756" spans="1:2" x14ac:dyDescent="0.3">
      <c r="A26756" s="3">
        <v>817485</v>
      </c>
      <c r="B26756" s="5" t="s">
        <v>49</v>
      </c>
    </row>
    <row r="26757" spans="1:2" x14ac:dyDescent="0.3">
      <c r="A26757" s="3">
        <v>736073</v>
      </c>
      <c r="B26757" s="5" t="s">
        <v>2297</v>
      </c>
    </row>
    <row r="26758" spans="1:2" x14ac:dyDescent="0.3">
      <c r="A26758" s="3">
        <v>736073</v>
      </c>
      <c r="B26758" s="5" t="s">
        <v>6631</v>
      </c>
    </row>
    <row r="26759" spans="1:2" x14ac:dyDescent="0.3">
      <c r="A26759" s="3">
        <v>736073</v>
      </c>
      <c r="B26759" s="5" t="s">
        <v>777</v>
      </c>
    </row>
    <row r="26760" spans="1:2" x14ac:dyDescent="0.3">
      <c r="A26760" s="3">
        <v>736073</v>
      </c>
      <c r="B26760" s="5" t="s">
        <v>1246</v>
      </c>
    </row>
    <row r="26761" spans="1:2" x14ac:dyDescent="0.3">
      <c r="A26761" s="3">
        <v>615643</v>
      </c>
      <c r="B26761" s="5" t="s">
        <v>49</v>
      </c>
    </row>
    <row r="26762" spans="1:2" x14ac:dyDescent="0.3">
      <c r="A26762" s="3">
        <v>800497</v>
      </c>
      <c r="B26762" s="5" t="s">
        <v>468</v>
      </c>
    </row>
    <row r="26763" spans="1:2" x14ac:dyDescent="0.3">
      <c r="A26763" s="3">
        <v>800497</v>
      </c>
      <c r="B26763" s="5" t="s">
        <v>30</v>
      </c>
    </row>
    <row r="26764" spans="1:2" x14ac:dyDescent="0.3">
      <c r="A26764" s="3">
        <v>853812</v>
      </c>
      <c r="B26764" s="5" t="s">
        <v>6748</v>
      </c>
    </row>
    <row r="26765" spans="1:2" x14ac:dyDescent="0.3">
      <c r="A26765" s="3">
        <v>537116</v>
      </c>
      <c r="B26765" s="5" t="s">
        <v>49</v>
      </c>
    </row>
    <row r="26766" spans="1:2" x14ac:dyDescent="0.3">
      <c r="A26766" s="3">
        <v>537116</v>
      </c>
      <c r="B26766" s="5" t="s">
        <v>2378</v>
      </c>
    </row>
    <row r="26767" spans="1:2" x14ac:dyDescent="0.3">
      <c r="A26767" s="3">
        <v>595743</v>
      </c>
      <c r="B26767" s="5" t="s">
        <v>49</v>
      </c>
    </row>
    <row r="26768" spans="1:2" x14ac:dyDescent="0.3">
      <c r="A26768" s="3">
        <v>595743</v>
      </c>
      <c r="B26768" s="5" t="s">
        <v>777</v>
      </c>
    </row>
    <row r="26769" spans="1:2" x14ac:dyDescent="0.3">
      <c r="A26769" s="3">
        <v>595743</v>
      </c>
      <c r="B26769" s="5" t="s">
        <v>166</v>
      </c>
    </row>
    <row r="26770" spans="1:2" x14ac:dyDescent="0.3">
      <c r="A26770" s="3">
        <v>573164</v>
      </c>
      <c r="B26770" s="5" t="s">
        <v>2297</v>
      </c>
    </row>
    <row r="26771" spans="1:2" x14ac:dyDescent="0.3">
      <c r="A26771" s="3">
        <v>573164</v>
      </c>
      <c r="B26771" s="5" t="s">
        <v>30</v>
      </c>
    </row>
    <row r="26772" spans="1:2" x14ac:dyDescent="0.3">
      <c r="A26772" s="3">
        <v>573164</v>
      </c>
      <c r="B26772" s="5" t="s">
        <v>1139</v>
      </c>
    </row>
    <row r="26773" spans="1:2" x14ac:dyDescent="0.3">
      <c r="A26773" s="3">
        <v>573164</v>
      </c>
      <c r="B26773" s="5" t="s">
        <v>6748</v>
      </c>
    </row>
    <row r="26774" spans="1:2" x14ac:dyDescent="0.3">
      <c r="A26774" s="3">
        <v>672647</v>
      </c>
      <c r="B26774" s="5" t="s">
        <v>2848</v>
      </c>
    </row>
    <row r="26775" spans="1:2" x14ac:dyDescent="0.3">
      <c r="A26775" s="3">
        <v>672647</v>
      </c>
      <c r="B26775" s="5" t="s">
        <v>886</v>
      </c>
    </row>
    <row r="26776" spans="1:2" x14ac:dyDescent="0.3">
      <c r="A26776" s="3">
        <v>744746</v>
      </c>
      <c r="B26776" s="5" t="s">
        <v>468</v>
      </c>
    </row>
    <row r="26777" spans="1:2" x14ac:dyDescent="0.3">
      <c r="A26777" s="3">
        <v>744746</v>
      </c>
      <c r="B26777" s="5" t="s">
        <v>6631</v>
      </c>
    </row>
    <row r="26778" spans="1:2" x14ac:dyDescent="0.3">
      <c r="A26778" s="3">
        <v>744746</v>
      </c>
      <c r="B26778" s="5" t="s">
        <v>166</v>
      </c>
    </row>
    <row r="26779" spans="1:2" x14ac:dyDescent="0.3">
      <c r="A26779" s="3">
        <v>600583</v>
      </c>
      <c r="B26779" s="5" t="s">
        <v>49</v>
      </c>
    </row>
    <row r="26780" spans="1:2" x14ac:dyDescent="0.3">
      <c r="A26780" s="3">
        <v>600583</v>
      </c>
      <c r="B26780" s="5" t="s">
        <v>6841</v>
      </c>
    </row>
    <row r="26781" spans="1:2" x14ac:dyDescent="0.3">
      <c r="A26781" s="3">
        <v>615658</v>
      </c>
      <c r="B26781" s="5" t="s">
        <v>49</v>
      </c>
    </row>
    <row r="26782" spans="1:2" x14ac:dyDescent="0.3">
      <c r="A26782" s="3">
        <v>615658</v>
      </c>
      <c r="B26782" s="5" t="s">
        <v>2528</v>
      </c>
    </row>
    <row r="26783" spans="1:2" x14ac:dyDescent="0.3">
      <c r="A26783" s="3">
        <v>615658</v>
      </c>
      <c r="B26783" s="5" t="s">
        <v>166</v>
      </c>
    </row>
    <row r="26784" spans="1:2" x14ac:dyDescent="0.3">
      <c r="A26784" s="3">
        <v>559581</v>
      </c>
      <c r="B26784" s="5" t="s">
        <v>2528</v>
      </c>
    </row>
    <row r="26785" spans="1:2" x14ac:dyDescent="0.3">
      <c r="A26785" s="3">
        <v>559581</v>
      </c>
      <c r="B26785" s="5" t="s">
        <v>49</v>
      </c>
    </row>
    <row r="26786" spans="1:2" x14ac:dyDescent="0.3">
      <c r="A26786" s="3">
        <v>559581</v>
      </c>
      <c r="B26786" s="5" t="s">
        <v>166</v>
      </c>
    </row>
    <row r="26787" spans="1:2" x14ac:dyDescent="0.3">
      <c r="A26787" s="3">
        <v>559581</v>
      </c>
      <c r="B26787" s="5" t="s">
        <v>1139</v>
      </c>
    </row>
    <row r="26788" spans="1:2" x14ac:dyDescent="0.3">
      <c r="A26788" s="3">
        <v>769749</v>
      </c>
      <c r="B26788" s="5" t="s">
        <v>886</v>
      </c>
    </row>
    <row r="26789" spans="1:2" x14ac:dyDescent="0.3">
      <c r="A26789" s="3">
        <v>769749</v>
      </c>
      <c r="B26789" s="5" t="s">
        <v>49</v>
      </c>
    </row>
    <row r="26790" spans="1:2" x14ac:dyDescent="0.3">
      <c r="A26790" s="3">
        <v>761898</v>
      </c>
      <c r="B26790" s="5" t="s">
        <v>2297</v>
      </c>
    </row>
    <row r="26791" spans="1:2" x14ac:dyDescent="0.3">
      <c r="A26791" s="3">
        <v>761898</v>
      </c>
      <c r="B26791" s="5" t="s">
        <v>777</v>
      </c>
    </row>
    <row r="26792" spans="1:2" x14ac:dyDescent="0.3">
      <c r="A26792" s="3">
        <v>761898</v>
      </c>
      <c r="B26792" s="5" t="s">
        <v>2848</v>
      </c>
    </row>
    <row r="26793" spans="1:2" x14ac:dyDescent="0.3">
      <c r="A26793" s="3">
        <v>761898</v>
      </c>
      <c r="B26793" s="5" t="s">
        <v>2528</v>
      </c>
    </row>
    <row r="26794" spans="1:2" x14ac:dyDescent="0.3">
      <c r="A26794" s="3">
        <v>736074</v>
      </c>
      <c r="B26794" s="5" t="s">
        <v>2297</v>
      </c>
    </row>
    <row r="26795" spans="1:2" x14ac:dyDescent="0.3">
      <c r="A26795" s="3">
        <v>736074</v>
      </c>
      <c r="B26795" s="5" t="s">
        <v>6631</v>
      </c>
    </row>
    <row r="26796" spans="1:2" x14ac:dyDescent="0.3">
      <c r="A26796" s="3">
        <v>736074</v>
      </c>
      <c r="B26796" s="5" t="s">
        <v>777</v>
      </c>
    </row>
    <row r="26797" spans="1:2" x14ac:dyDescent="0.3">
      <c r="A26797" s="3">
        <v>736074</v>
      </c>
      <c r="B26797" s="5" t="s">
        <v>1246</v>
      </c>
    </row>
    <row r="26798" spans="1:2" x14ac:dyDescent="0.3">
      <c r="A26798" s="3">
        <v>866678</v>
      </c>
      <c r="B26798" s="5" t="s">
        <v>49</v>
      </c>
    </row>
    <row r="26799" spans="1:2" x14ac:dyDescent="0.3">
      <c r="A26799" s="3">
        <v>866678</v>
      </c>
      <c r="B26799" s="5" t="s">
        <v>777</v>
      </c>
    </row>
    <row r="26800" spans="1:2" x14ac:dyDescent="0.3">
      <c r="A26800" s="3">
        <v>866678</v>
      </c>
      <c r="B26800" s="5" t="s">
        <v>1246</v>
      </c>
    </row>
    <row r="26801" spans="1:2" x14ac:dyDescent="0.3">
      <c r="A26801" s="3">
        <v>920258</v>
      </c>
      <c r="B26801" s="5" t="s">
        <v>2528</v>
      </c>
    </row>
    <row r="26802" spans="1:2" x14ac:dyDescent="0.3">
      <c r="A26802" s="3">
        <v>645886</v>
      </c>
      <c r="B26802" s="5" t="s">
        <v>49</v>
      </c>
    </row>
    <row r="26803" spans="1:2" x14ac:dyDescent="0.3">
      <c r="A26803" s="3">
        <v>645886</v>
      </c>
      <c r="B26803" s="5" t="s">
        <v>1246</v>
      </c>
    </row>
    <row r="26804" spans="1:2" x14ac:dyDescent="0.3">
      <c r="A26804" s="3">
        <v>583406</v>
      </c>
      <c r="B26804" s="5" t="s">
        <v>49</v>
      </c>
    </row>
    <row r="26805" spans="1:2" x14ac:dyDescent="0.3">
      <c r="A26805" s="3">
        <v>583406</v>
      </c>
      <c r="B26805" s="5" t="s">
        <v>7548</v>
      </c>
    </row>
    <row r="26806" spans="1:2" x14ac:dyDescent="0.3">
      <c r="A26806" s="3">
        <v>659940</v>
      </c>
      <c r="B26806" s="5" t="s">
        <v>166</v>
      </c>
    </row>
    <row r="26807" spans="1:2" x14ac:dyDescent="0.3">
      <c r="A26807" s="3">
        <v>659940</v>
      </c>
      <c r="B26807" s="5" t="s">
        <v>1246</v>
      </c>
    </row>
    <row r="26808" spans="1:2" x14ac:dyDescent="0.3">
      <c r="A26808" s="3">
        <v>854188</v>
      </c>
      <c r="B26808" s="5" t="s">
        <v>468</v>
      </c>
    </row>
    <row r="26809" spans="1:2" x14ac:dyDescent="0.3">
      <c r="A26809" s="3">
        <v>731740</v>
      </c>
      <c r="B26809" s="5" t="s">
        <v>468</v>
      </c>
    </row>
    <row r="26810" spans="1:2" x14ac:dyDescent="0.3">
      <c r="A26810" s="3">
        <v>731740</v>
      </c>
      <c r="B26810" s="5" t="s">
        <v>2528</v>
      </c>
    </row>
    <row r="26811" spans="1:2" x14ac:dyDescent="0.3">
      <c r="A26811" s="3">
        <v>731740</v>
      </c>
      <c r="B26811" s="5" t="s">
        <v>166</v>
      </c>
    </row>
    <row r="26812" spans="1:2" x14ac:dyDescent="0.3">
      <c r="A26812" s="3">
        <v>731740</v>
      </c>
      <c r="B26812" s="5" t="s">
        <v>6631</v>
      </c>
    </row>
    <row r="26813" spans="1:2" x14ac:dyDescent="0.3">
      <c r="A26813" s="3">
        <v>623135</v>
      </c>
      <c r="B26813" s="5" t="s">
        <v>30</v>
      </c>
    </row>
    <row r="26814" spans="1:2" x14ac:dyDescent="0.3">
      <c r="A26814" s="3">
        <v>623135</v>
      </c>
      <c r="B26814" s="5" t="s">
        <v>49</v>
      </c>
    </row>
    <row r="26815" spans="1:2" x14ac:dyDescent="0.3">
      <c r="A26815" s="3">
        <v>591538</v>
      </c>
      <c r="B26815" s="5" t="s">
        <v>49</v>
      </c>
    </row>
    <row r="26816" spans="1:2" x14ac:dyDescent="0.3">
      <c r="A26816" s="3">
        <v>591538</v>
      </c>
      <c r="B26816" s="5" t="s">
        <v>310</v>
      </c>
    </row>
    <row r="26817" spans="1:2" x14ac:dyDescent="0.3">
      <c r="A26817" s="3">
        <v>602302</v>
      </c>
      <c r="B26817" s="5" t="s">
        <v>6631</v>
      </c>
    </row>
    <row r="26818" spans="1:2" x14ac:dyDescent="0.3">
      <c r="A26818" s="3">
        <v>602302</v>
      </c>
      <c r="B26818" s="5" t="s">
        <v>166</v>
      </c>
    </row>
    <row r="26819" spans="1:2" x14ac:dyDescent="0.3">
      <c r="A26819" s="3">
        <v>512025</v>
      </c>
      <c r="B26819" s="5" t="s">
        <v>468</v>
      </c>
    </row>
    <row r="26820" spans="1:2" x14ac:dyDescent="0.3">
      <c r="A26820" s="3">
        <v>512025</v>
      </c>
      <c r="B26820" s="5" t="s">
        <v>6631</v>
      </c>
    </row>
    <row r="26821" spans="1:2" x14ac:dyDescent="0.3">
      <c r="A26821" s="3">
        <v>862855</v>
      </c>
      <c r="B26821" s="5" t="s">
        <v>777</v>
      </c>
    </row>
    <row r="26822" spans="1:2" x14ac:dyDescent="0.3">
      <c r="A26822" s="3">
        <v>862855</v>
      </c>
      <c r="B26822" s="5" t="s">
        <v>1139</v>
      </c>
    </row>
    <row r="26823" spans="1:2" x14ac:dyDescent="0.3">
      <c r="A26823" s="3">
        <v>862855</v>
      </c>
      <c r="B26823" s="5" t="s">
        <v>49</v>
      </c>
    </row>
    <row r="26824" spans="1:2" x14ac:dyDescent="0.3">
      <c r="A26824" s="3">
        <v>760195</v>
      </c>
      <c r="B26824" s="5" t="s">
        <v>468</v>
      </c>
    </row>
    <row r="26825" spans="1:2" x14ac:dyDescent="0.3">
      <c r="A26825" s="3">
        <v>760195</v>
      </c>
      <c r="B26825" s="5" t="s">
        <v>6631</v>
      </c>
    </row>
    <row r="26826" spans="1:2" x14ac:dyDescent="0.3">
      <c r="A26826" s="3">
        <v>597891</v>
      </c>
      <c r="B26826" s="5" t="s">
        <v>777</v>
      </c>
    </row>
    <row r="26827" spans="1:2" x14ac:dyDescent="0.3">
      <c r="A26827" s="3">
        <v>597891</v>
      </c>
      <c r="B26827" s="5" t="s">
        <v>166</v>
      </c>
    </row>
    <row r="26828" spans="1:2" x14ac:dyDescent="0.3">
      <c r="A26828" s="3">
        <v>793998</v>
      </c>
      <c r="B26828" s="5" t="s">
        <v>49</v>
      </c>
    </row>
    <row r="26829" spans="1:2" x14ac:dyDescent="0.3">
      <c r="A26829" s="3">
        <v>711963</v>
      </c>
      <c r="B26829" s="5" t="s">
        <v>6631</v>
      </c>
    </row>
    <row r="26830" spans="1:2" x14ac:dyDescent="0.3">
      <c r="A26830" s="3">
        <v>711963</v>
      </c>
      <c r="B26830" s="5" t="s">
        <v>166</v>
      </c>
    </row>
    <row r="26831" spans="1:2" x14ac:dyDescent="0.3">
      <c r="A26831" s="3">
        <v>711963</v>
      </c>
      <c r="B26831" s="5" t="s">
        <v>468</v>
      </c>
    </row>
    <row r="26832" spans="1:2" x14ac:dyDescent="0.3">
      <c r="A26832" s="3">
        <v>711963</v>
      </c>
      <c r="B26832" s="5" t="s">
        <v>1246</v>
      </c>
    </row>
    <row r="26833" spans="1:2" x14ac:dyDescent="0.3">
      <c r="A26833" s="3">
        <v>726916</v>
      </c>
      <c r="B26833" s="5" t="s">
        <v>886</v>
      </c>
    </row>
    <row r="26834" spans="1:2" x14ac:dyDescent="0.3">
      <c r="A26834" s="3">
        <v>726916</v>
      </c>
      <c r="B26834" s="5" t="s">
        <v>49</v>
      </c>
    </row>
    <row r="26835" spans="1:2" x14ac:dyDescent="0.3">
      <c r="A26835" s="3">
        <v>633802</v>
      </c>
      <c r="B26835" s="5" t="s">
        <v>468</v>
      </c>
    </row>
    <row r="26836" spans="1:2" x14ac:dyDescent="0.3">
      <c r="A26836" s="3">
        <v>618162</v>
      </c>
      <c r="B26836" s="5" t="s">
        <v>6841</v>
      </c>
    </row>
    <row r="26837" spans="1:2" x14ac:dyDescent="0.3">
      <c r="A26837" s="3">
        <v>844069</v>
      </c>
      <c r="B26837" s="5" t="s">
        <v>468</v>
      </c>
    </row>
    <row r="26838" spans="1:2" x14ac:dyDescent="0.3">
      <c r="A26838" s="3">
        <v>844069</v>
      </c>
      <c r="B26838" s="5" t="s">
        <v>166</v>
      </c>
    </row>
    <row r="26839" spans="1:2" x14ac:dyDescent="0.3">
      <c r="A26839" s="3">
        <v>768334</v>
      </c>
      <c r="B26839" s="5" t="s">
        <v>468</v>
      </c>
    </row>
    <row r="26840" spans="1:2" x14ac:dyDescent="0.3">
      <c r="A26840" s="3">
        <v>768334</v>
      </c>
      <c r="B26840" s="5" t="s">
        <v>6631</v>
      </c>
    </row>
    <row r="26841" spans="1:2" x14ac:dyDescent="0.3">
      <c r="A26841" s="3">
        <v>682254</v>
      </c>
      <c r="B26841" s="5" t="s">
        <v>2297</v>
      </c>
    </row>
    <row r="26842" spans="1:2" x14ac:dyDescent="0.3">
      <c r="A26842" s="3">
        <v>682254</v>
      </c>
      <c r="B26842" s="5" t="s">
        <v>30</v>
      </c>
    </row>
    <row r="26843" spans="1:2" x14ac:dyDescent="0.3">
      <c r="A26843" s="3">
        <v>682254</v>
      </c>
      <c r="B26843" s="5" t="s">
        <v>6748</v>
      </c>
    </row>
    <row r="26844" spans="1:2" x14ac:dyDescent="0.3">
      <c r="A26844" s="3">
        <v>682254</v>
      </c>
      <c r="B26844" s="5" t="s">
        <v>6631</v>
      </c>
    </row>
    <row r="26845" spans="1:2" x14ac:dyDescent="0.3">
      <c r="A26845" s="3">
        <v>682254</v>
      </c>
      <c r="B26845" s="5" t="s">
        <v>1139</v>
      </c>
    </row>
    <row r="26846" spans="1:2" x14ac:dyDescent="0.3">
      <c r="A26846" s="3">
        <v>682254</v>
      </c>
      <c r="B26846" s="5" t="s">
        <v>2848</v>
      </c>
    </row>
    <row r="26847" spans="1:2" x14ac:dyDescent="0.3">
      <c r="A26847" s="3">
        <v>739413</v>
      </c>
      <c r="B26847" s="5" t="s">
        <v>2528</v>
      </c>
    </row>
    <row r="26848" spans="1:2" x14ac:dyDescent="0.3">
      <c r="A26848" s="3">
        <v>739413</v>
      </c>
      <c r="B26848" s="5" t="s">
        <v>166</v>
      </c>
    </row>
    <row r="26849" spans="1:2" x14ac:dyDescent="0.3">
      <c r="A26849" s="3">
        <v>698201</v>
      </c>
      <c r="B26849" s="5" t="s">
        <v>777</v>
      </c>
    </row>
    <row r="26850" spans="1:2" x14ac:dyDescent="0.3">
      <c r="A26850" s="3">
        <v>698201</v>
      </c>
      <c r="B26850" s="5" t="s">
        <v>49</v>
      </c>
    </row>
    <row r="26851" spans="1:2" x14ac:dyDescent="0.3">
      <c r="A26851" s="3">
        <v>698201</v>
      </c>
      <c r="B26851" s="5" t="s">
        <v>1246</v>
      </c>
    </row>
    <row r="26852" spans="1:2" x14ac:dyDescent="0.3">
      <c r="A26852" s="3">
        <v>649087</v>
      </c>
      <c r="B26852" s="5" t="s">
        <v>166</v>
      </c>
    </row>
    <row r="26853" spans="1:2" x14ac:dyDescent="0.3">
      <c r="A26853" s="3">
        <v>649087</v>
      </c>
      <c r="B26853" s="5" t="s">
        <v>468</v>
      </c>
    </row>
    <row r="26854" spans="1:2" x14ac:dyDescent="0.3">
      <c r="A26854" s="3">
        <v>851925</v>
      </c>
      <c r="B26854" s="5" t="s">
        <v>6841</v>
      </c>
    </row>
    <row r="26855" spans="1:2" x14ac:dyDescent="0.3">
      <c r="A26855" s="3">
        <v>851925</v>
      </c>
      <c r="B26855" s="5" t="s">
        <v>777</v>
      </c>
    </row>
    <row r="26856" spans="1:2" x14ac:dyDescent="0.3">
      <c r="A26856" s="3">
        <v>607844</v>
      </c>
      <c r="B26856" s="5" t="s">
        <v>310</v>
      </c>
    </row>
    <row r="26857" spans="1:2" x14ac:dyDescent="0.3">
      <c r="A26857" s="3">
        <v>607844</v>
      </c>
      <c r="B26857" s="5" t="s">
        <v>777</v>
      </c>
    </row>
    <row r="26858" spans="1:2" x14ac:dyDescent="0.3">
      <c r="A26858" s="3">
        <v>607844</v>
      </c>
      <c r="B26858" s="5" t="s">
        <v>166</v>
      </c>
    </row>
    <row r="26859" spans="1:2" x14ac:dyDescent="0.3">
      <c r="A26859" s="3">
        <v>607844</v>
      </c>
      <c r="B26859" s="5" t="s">
        <v>49</v>
      </c>
    </row>
    <row r="26860" spans="1:2" x14ac:dyDescent="0.3">
      <c r="A26860" s="3">
        <v>607844</v>
      </c>
      <c r="B26860" s="5" t="s">
        <v>7548</v>
      </c>
    </row>
    <row r="26861" spans="1:2" x14ac:dyDescent="0.3">
      <c r="A26861" s="3">
        <v>683127</v>
      </c>
      <c r="B26861" s="5" t="s">
        <v>2297</v>
      </c>
    </row>
    <row r="26862" spans="1:2" x14ac:dyDescent="0.3">
      <c r="A26862" s="3">
        <v>683127</v>
      </c>
      <c r="B26862" s="5" t="s">
        <v>2848</v>
      </c>
    </row>
    <row r="26863" spans="1:2" x14ac:dyDescent="0.3">
      <c r="A26863" s="3">
        <v>683127</v>
      </c>
      <c r="B26863" s="5" t="s">
        <v>6748</v>
      </c>
    </row>
    <row r="26864" spans="1:2" x14ac:dyDescent="0.3">
      <c r="A26864" s="3">
        <v>938090</v>
      </c>
      <c r="B26864" s="5" t="s">
        <v>49</v>
      </c>
    </row>
    <row r="26865" spans="1:2" x14ac:dyDescent="0.3">
      <c r="A26865" s="3">
        <v>938090</v>
      </c>
      <c r="B26865" s="5" t="s">
        <v>886</v>
      </c>
    </row>
    <row r="26866" spans="1:2" x14ac:dyDescent="0.3">
      <c r="A26866" s="3">
        <v>834143</v>
      </c>
      <c r="B26866" s="5" t="s">
        <v>2848</v>
      </c>
    </row>
    <row r="26867" spans="1:2" x14ac:dyDescent="0.3">
      <c r="A26867" s="3">
        <v>834143</v>
      </c>
      <c r="B26867" s="5" t="s">
        <v>886</v>
      </c>
    </row>
    <row r="26868" spans="1:2" x14ac:dyDescent="0.3">
      <c r="A26868" s="3">
        <v>834143</v>
      </c>
      <c r="B26868" s="5" t="s">
        <v>49</v>
      </c>
    </row>
    <row r="26869" spans="1:2" x14ac:dyDescent="0.3">
      <c r="A26869" s="3">
        <v>511809</v>
      </c>
      <c r="B26869" s="5" t="s">
        <v>49</v>
      </c>
    </row>
    <row r="26870" spans="1:2" x14ac:dyDescent="0.3">
      <c r="A26870" s="3">
        <v>511809</v>
      </c>
      <c r="B26870" s="5" t="s">
        <v>886</v>
      </c>
    </row>
    <row r="26871" spans="1:2" x14ac:dyDescent="0.3">
      <c r="A26871" s="3">
        <v>511809</v>
      </c>
      <c r="B26871" s="5" t="s">
        <v>1246</v>
      </c>
    </row>
    <row r="26872" spans="1:2" x14ac:dyDescent="0.3">
      <c r="A26872" s="3">
        <v>792657</v>
      </c>
      <c r="B26872" s="5" t="s">
        <v>166</v>
      </c>
    </row>
    <row r="26873" spans="1:2" x14ac:dyDescent="0.3">
      <c r="A26873" s="3">
        <v>792657</v>
      </c>
      <c r="B26873" s="5" t="s">
        <v>468</v>
      </c>
    </row>
    <row r="26874" spans="1:2" x14ac:dyDescent="0.3">
      <c r="A26874" s="3">
        <v>792657</v>
      </c>
      <c r="B26874" s="5" t="s">
        <v>1246</v>
      </c>
    </row>
    <row r="26875" spans="1:2" x14ac:dyDescent="0.3">
      <c r="A26875" s="3">
        <v>792657</v>
      </c>
      <c r="B26875" s="5" t="s">
        <v>49</v>
      </c>
    </row>
    <row r="26876" spans="1:2" x14ac:dyDescent="0.3">
      <c r="A26876" s="3">
        <v>804755</v>
      </c>
      <c r="B26876" s="5" t="s">
        <v>468</v>
      </c>
    </row>
    <row r="26877" spans="1:2" x14ac:dyDescent="0.3">
      <c r="A26877" s="3">
        <v>804755</v>
      </c>
      <c r="B26877" s="5" t="s">
        <v>49</v>
      </c>
    </row>
    <row r="26878" spans="1:2" x14ac:dyDescent="0.3">
      <c r="A26878" s="3">
        <v>617762</v>
      </c>
      <c r="B26878" s="5" t="s">
        <v>49</v>
      </c>
    </row>
    <row r="26879" spans="1:2" x14ac:dyDescent="0.3">
      <c r="A26879" s="3">
        <v>617762</v>
      </c>
      <c r="B26879" s="5" t="s">
        <v>7548</v>
      </c>
    </row>
    <row r="26880" spans="1:2" x14ac:dyDescent="0.3">
      <c r="A26880" s="3">
        <v>617762</v>
      </c>
      <c r="B26880" s="5" t="s">
        <v>30</v>
      </c>
    </row>
    <row r="26881" spans="1:2" x14ac:dyDescent="0.3">
      <c r="A26881" s="3">
        <v>617762</v>
      </c>
      <c r="B26881" s="5" t="s">
        <v>886</v>
      </c>
    </row>
    <row r="26882" spans="1:2" x14ac:dyDescent="0.3">
      <c r="A26882" s="3">
        <v>529106</v>
      </c>
      <c r="B26882" s="5" t="s">
        <v>777</v>
      </c>
    </row>
    <row r="26883" spans="1:2" x14ac:dyDescent="0.3">
      <c r="A26883" s="3">
        <v>529106</v>
      </c>
      <c r="B26883" s="5" t="s">
        <v>1139</v>
      </c>
    </row>
    <row r="26884" spans="1:2" x14ac:dyDescent="0.3">
      <c r="A26884" s="3">
        <v>803923</v>
      </c>
      <c r="B26884" s="5" t="s">
        <v>166</v>
      </c>
    </row>
    <row r="26885" spans="1:2" x14ac:dyDescent="0.3">
      <c r="A26885" s="3">
        <v>803923</v>
      </c>
      <c r="B26885" s="5" t="s">
        <v>6631</v>
      </c>
    </row>
    <row r="26886" spans="1:2" x14ac:dyDescent="0.3">
      <c r="A26886" s="3">
        <v>650031</v>
      </c>
      <c r="B26886" s="5" t="s">
        <v>310</v>
      </c>
    </row>
    <row r="26887" spans="1:2" x14ac:dyDescent="0.3">
      <c r="A26887" s="3">
        <v>650031</v>
      </c>
      <c r="B26887" s="5" t="s">
        <v>49</v>
      </c>
    </row>
    <row r="26888" spans="1:2" x14ac:dyDescent="0.3">
      <c r="A26888" s="3">
        <v>650031</v>
      </c>
      <c r="B26888" s="5" t="s">
        <v>7548</v>
      </c>
    </row>
    <row r="26889" spans="1:2" x14ac:dyDescent="0.3">
      <c r="A26889" s="3">
        <v>644092</v>
      </c>
      <c r="B26889" s="5" t="s">
        <v>1139</v>
      </c>
    </row>
    <row r="26890" spans="1:2" x14ac:dyDescent="0.3">
      <c r="A26890" s="3">
        <v>644092</v>
      </c>
      <c r="B26890" s="5" t="s">
        <v>777</v>
      </c>
    </row>
    <row r="26891" spans="1:2" x14ac:dyDescent="0.3">
      <c r="A26891" s="3">
        <v>644092</v>
      </c>
      <c r="B26891" s="5" t="s">
        <v>30</v>
      </c>
    </row>
    <row r="26892" spans="1:2" x14ac:dyDescent="0.3">
      <c r="A26892" s="3">
        <v>644092</v>
      </c>
      <c r="B26892" s="5" t="s">
        <v>6748</v>
      </c>
    </row>
    <row r="26893" spans="1:2" x14ac:dyDescent="0.3">
      <c r="A26893" s="3">
        <v>758866</v>
      </c>
      <c r="B26893" s="5" t="s">
        <v>49</v>
      </c>
    </row>
    <row r="26894" spans="1:2" x14ac:dyDescent="0.3">
      <c r="A26894" s="3">
        <v>587996</v>
      </c>
      <c r="B26894" s="5" t="s">
        <v>777</v>
      </c>
    </row>
    <row r="26895" spans="1:2" x14ac:dyDescent="0.3">
      <c r="A26895" s="3">
        <v>587996</v>
      </c>
      <c r="B26895" s="5" t="s">
        <v>1246</v>
      </c>
    </row>
    <row r="26896" spans="1:2" x14ac:dyDescent="0.3">
      <c r="A26896" s="3">
        <v>587996</v>
      </c>
      <c r="B26896" s="5" t="s">
        <v>166</v>
      </c>
    </row>
    <row r="26897" spans="1:2" x14ac:dyDescent="0.3">
      <c r="A26897" s="3">
        <v>664236</v>
      </c>
      <c r="B26897" s="5" t="s">
        <v>2297</v>
      </c>
    </row>
    <row r="26898" spans="1:2" x14ac:dyDescent="0.3">
      <c r="A26898" s="3">
        <v>664236</v>
      </c>
      <c r="B26898" s="5" t="s">
        <v>30</v>
      </c>
    </row>
    <row r="26899" spans="1:2" x14ac:dyDescent="0.3">
      <c r="A26899" s="3">
        <v>664236</v>
      </c>
      <c r="B26899" s="5" t="s">
        <v>6748</v>
      </c>
    </row>
    <row r="26900" spans="1:2" x14ac:dyDescent="0.3">
      <c r="A26900" s="3">
        <v>664236</v>
      </c>
      <c r="B26900" s="5" t="s">
        <v>1139</v>
      </c>
    </row>
    <row r="26901" spans="1:2" x14ac:dyDescent="0.3">
      <c r="A26901" s="3">
        <v>579741</v>
      </c>
      <c r="B26901" s="5" t="s">
        <v>2297</v>
      </c>
    </row>
    <row r="26902" spans="1:2" x14ac:dyDescent="0.3">
      <c r="A26902" s="3">
        <v>579741</v>
      </c>
      <c r="B26902" s="5" t="s">
        <v>886</v>
      </c>
    </row>
    <row r="26903" spans="1:2" x14ac:dyDescent="0.3">
      <c r="A26903" s="3">
        <v>579741</v>
      </c>
      <c r="B26903" s="5" t="s">
        <v>49</v>
      </c>
    </row>
    <row r="26904" spans="1:2" x14ac:dyDescent="0.3">
      <c r="A26904" s="3">
        <v>597316</v>
      </c>
      <c r="B26904" s="5" t="s">
        <v>2297</v>
      </c>
    </row>
    <row r="26905" spans="1:2" x14ac:dyDescent="0.3">
      <c r="A26905" s="3">
        <v>597316</v>
      </c>
      <c r="B26905" s="5" t="s">
        <v>6748</v>
      </c>
    </row>
    <row r="26906" spans="1:2" x14ac:dyDescent="0.3">
      <c r="A26906" s="3">
        <v>597316</v>
      </c>
      <c r="B26906" s="5" t="s">
        <v>2848</v>
      </c>
    </row>
    <row r="26907" spans="1:2" x14ac:dyDescent="0.3">
      <c r="A26907" s="3">
        <v>597316</v>
      </c>
      <c r="B26907" s="5" t="s">
        <v>30</v>
      </c>
    </row>
    <row r="26908" spans="1:2" x14ac:dyDescent="0.3">
      <c r="A26908" s="3">
        <v>597316</v>
      </c>
      <c r="B26908" s="5" t="s">
        <v>1139</v>
      </c>
    </row>
    <row r="26909" spans="1:2" x14ac:dyDescent="0.3">
      <c r="A26909" s="3">
        <v>643586</v>
      </c>
      <c r="B26909" s="5" t="s">
        <v>777</v>
      </c>
    </row>
    <row r="26910" spans="1:2" x14ac:dyDescent="0.3">
      <c r="A26910" s="3">
        <v>643586</v>
      </c>
      <c r="B26910" s="5" t="s">
        <v>468</v>
      </c>
    </row>
    <row r="26911" spans="1:2" x14ac:dyDescent="0.3">
      <c r="A26911" s="3">
        <v>643586</v>
      </c>
      <c r="B26911" s="5" t="s">
        <v>30</v>
      </c>
    </row>
    <row r="26912" spans="1:2" x14ac:dyDescent="0.3">
      <c r="A26912" s="3">
        <v>643586</v>
      </c>
      <c r="B26912" s="5" t="s">
        <v>166</v>
      </c>
    </row>
    <row r="26913" spans="1:2" x14ac:dyDescent="0.3">
      <c r="A26913" s="3">
        <v>864873</v>
      </c>
      <c r="B26913" s="5" t="s">
        <v>166</v>
      </c>
    </row>
    <row r="26914" spans="1:2" x14ac:dyDescent="0.3">
      <c r="A26914" s="3">
        <v>864873</v>
      </c>
      <c r="B26914" s="5" t="s">
        <v>49</v>
      </c>
    </row>
    <row r="26915" spans="1:2" x14ac:dyDescent="0.3">
      <c r="A26915" s="3">
        <v>864873</v>
      </c>
      <c r="B26915" s="5" t="s">
        <v>468</v>
      </c>
    </row>
    <row r="26916" spans="1:2" x14ac:dyDescent="0.3">
      <c r="A26916" s="3">
        <v>682532</v>
      </c>
      <c r="B26916" s="5" t="s">
        <v>49</v>
      </c>
    </row>
    <row r="26917" spans="1:2" x14ac:dyDescent="0.3">
      <c r="A26917" s="3">
        <v>682532</v>
      </c>
      <c r="B26917" s="5" t="s">
        <v>166</v>
      </c>
    </row>
    <row r="26918" spans="1:2" x14ac:dyDescent="0.3">
      <c r="A26918" s="3">
        <v>682532</v>
      </c>
      <c r="B26918" s="5" t="s">
        <v>468</v>
      </c>
    </row>
    <row r="26919" spans="1:2" x14ac:dyDescent="0.3">
      <c r="A26919" s="3">
        <v>565028</v>
      </c>
      <c r="B26919" s="5" t="s">
        <v>468</v>
      </c>
    </row>
    <row r="26920" spans="1:2" x14ac:dyDescent="0.3">
      <c r="A26920" s="3">
        <v>565028</v>
      </c>
      <c r="B26920" s="5" t="s">
        <v>6631</v>
      </c>
    </row>
    <row r="26921" spans="1:2" x14ac:dyDescent="0.3">
      <c r="A26921" s="3">
        <v>565028</v>
      </c>
      <c r="B26921" s="5" t="s">
        <v>166</v>
      </c>
    </row>
    <row r="26922" spans="1:2" x14ac:dyDescent="0.3">
      <c r="A26922" s="3">
        <v>811050</v>
      </c>
      <c r="B26922" s="5" t="s">
        <v>6748</v>
      </c>
    </row>
    <row r="26923" spans="1:2" x14ac:dyDescent="0.3">
      <c r="A26923" s="3">
        <v>811050</v>
      </c>
      <c r="B26923" s="5" t="s">
        <v>2848</v>
      </c>
    </row>
    <row r="26924" spans="1:2" x14ac:dyDescent="0.3">
      <c r="A26924" s="3">
        <v>811050</v>
      </c>
      <c r="B26924" s="5" t="s">
        <v>30</v>
      </c>
    </row>
    <row r="26925" spans="1:2" x14ac:dyDescent="0.3">
      <c r="A26925" s="3">
        <v>424277</v>
      </c>
      <c r="B26925" s="5" t="s">
        <v>49</v>
      </c>
    </row>
    <row r="26926" spans="1:2" x14ac:dyDescent="0.3">
      <c r="A26926" s="3">
        <v>424277</v>
      </c>
      <c r="B26926" s="5" t="s">
        <v>886</v>
      </c>
    </row>
    <row r="26927" spans="1:2" x14ac:dyDescent="0.3">
      <c r="A26927" s="3">
        <v>602666</v>
      </c>
      <c r="B26927" s="5" t="s">
        <v>777</v>
      </c>
    </row>
    <row r="26928" spans="1:2" x14ac:dyDescent="0.3">
      <c r="A26928" s="3">
        <v>602666</v>
      </c>
      <c r="B26928" s="5" t="s">
        <v>30</v>
      </c>
    </row>
    <row r="26929" spans="1:2" x14ac:dyDescent="0.3">
      <c r="A26929" s="3">
        <v>602666</v>
      </c>
      <c r="B26929" s="5" t="s">
        <v>6631</v>
      </c>
    </row>
    <row r="26930" spans="1:2" x14ac:dyDescent="0.3">
      <c r="A26930" s="3">
        <v>845861</v>
      </c>
      <c r="B26930" s="5" t="s">
        <v>777</v>
      </c>
    </row>
    <row r="26931" spans="1:2" x14ac:dyDescent="0.3">
      <c r="A26931" s="3">
        <v>845861</v>
      </c>
      <c r="B26931" s="5" t="s">
        <v>49</v>
      </c>
    </row>
    <row r="26932" spans="1:2" x14ac:dyDescent="0.3">
      <c r="A26932" s="3">
        <v>760747</v>
      </c>
      <c r="B26932" s="5" t="s">
        <v>30</v>
      </c>
    </row>
    <row r="26933" spans="1:2" x14ac:dyDescent="0.3">
      <c r="A26933" s="3">
        <v>760747</v>
      </c>
      <c r="B26933" s="5" t="s">
        <v>468</v>
      </c>
    </row>
    <row r="26934" spans="1:2" x14ac:dyDescent="0.3">
      <c r="A26934" s="3">
        <v>574060</v>
      </c>
      <c r="B26934" s="5" t="s">
        <v>777</v>
      </c>
    </row>
    <row r="26935" spans="1:2" x14ac:dyDescent="0.3">
      <c r="A26935" s="3">
        <v>574060</v>
      </c>
      <c r="B26935" s="5" t="s">
        <v>1246</v>
      </c>
    </row>
    <row r="26936" spans="1:2" x14ac:dyDescent="0.3">
      <c r="A26936" s="3">
        <v>574060</v>
      </c>
      <c r="B26936" s="5" t="s">
        <v>166</v>
      </c>
    </row>
    <row r="26937" spans="1:2" x14ac:dyDescent="0.3">
      <c r="A26937" s="3">
        <v>788929</v>
      </c>
      <c r="B26937" s="5" t="s">
        <v>49</v>
      </c>
    </row>
    <row r="26938" spans="1:2" x14ac:dyDescent="0.3">
      <c r="A26938" s="3">
        <v>788929</v>
      </c>
      <c r="B26938" s="5" t="s">
        <v>2848</v>
      </c>
    </row>
    <row r="26939" spans="1:2" x14ac:dyDescent="0.3">
      <c r="A26939" s="3">
        <v>788929</v>
      </c>
      <c r="B26939" s="5" t="s">
        <v>468</v>
      </c>
    </row>
    <row r="26940" spans="1:2" x14ac:dyDescent="0.3">
      <c r="A26940" s="3">
        <v>874299</v>
      </c>
      <c r="B26940" s="5" t="s">
        <v>2297</v>
      </c>
    </row>
    <row r="26941" spans="1:2" x14ac:dyDescent="0.3">
      <c r="A26941" s="3">
        <v>874299</v>
      </c>
      <c r="B26941" s="5" t="s">
        <v>30</v>
      </c>
    </row>
    <row r="26942" spans="1:2" x14ac:dyDescent="0.3">
      <c r="A26942" s="3">
        <v>874299</v>
      </c>
      <c r="B26942" s="5" t="s">
        <v>19406</v>
      </c>
    </row>
    <row r="26943" spans="1:2" x14ac:dyDescent="0.3">
      <c r="A26943" s="3">
        <v>895001</v>
      </c>
      <c r="B26943" s="5" t="s">
        <v>49</v>
      </c>
    </row>
    <row r="26944" spans="1:2" x14ac:dyDescent="0.3">
      <c r="A26944" s="3">
        <v>895001</v>
      </c>
      <c r="B26944" s="5" t="s">
        <v>468</v>
      </c>
    </row>
    <row r="26945" spans="1:2" x14ac:dyDescent="0.3">
      <c r="A26945" s="3">
        <v>895001</v>
      </c>
      <c r="B26945" s="5" t="s">
        <v>6631</v>
      </c>
    </row>
    <row r="26946" spans="1:2" x14ac:dyDescent="0.3">
      <c r="A26946" s="3">
        <v>895001</v>
      </c>
      <c r="B26946" s="5" t="s">
        <v>166</v>
      </c>
    </row>
    <row r="26947" spans="1:2" x14ac:dyDescent="0.3">
      <c r="A26947" s="3">
        <v>664574</v>
      </c>
      <c r="B26947" s="5" t="s">
        <v>30</v>
      </c>
    </row>
    <row r="26948" spans="1:2" x14ac:dyDescent="0.3">
      <c r="A26948" s="3">
        <v>664574</v>
      </c>
      <c r="B26948" s="5" t="s">
        <v>2528</v>
      </c>
    </row>
    <row r="26949" spans="1:2" x14ac:dyDescent="0.3">
      <c r="A26949" s="3">
        <v>664574</v>
      </c>
      <c r="B26949" s="5" t="s">
        <v>468</v>
      </c>
    </row>
    <row r="26950" spans="1:2" x14ac:dyDescent="0.3">
      <c r="A26950" s="3">
        <v>604360</v>
      </c>
      <c r="B26950" s="5" t="s">
        <v>6631</v>
      </c>
    </row>
    <row r="26951" spans="1:2" x14ac:dyDescent="0.3">
      <c r="A26951" s="3">
        <v>604360</v>
      </c>
      <c r="B26951" s="5" t="s">
        <v>166</v>
      </c>
    </row>
    <row r="26952" spans="1:2" x14ac:dyDescent="0.3">
      <c r="A26952" s="3">
        <v>604360</v>
      </c>
      <c r="B26952" s="5" t="s">
        <v>468</v>
      </c>
    </row>
    <row r="26953" spans="1:2" x14ac:dyDescent="0.3">
      <c r="A26953" s="3">
        <v>803279</v>
      </c>
      <c r="B26953" s="5" t="s">
        <v>886</v>
      </c>
    </row>
    <row r="26954" spans="1:2" x14ac:dyDescent="0.3">
      <c r="A26954" s="3">
        <v>803279</v>
      </c>
      <c r="B26954" s="5" t="s">
        <v>49</v>
      </c>
    </row>
    <row r="26955" spans="1:2" x14ac:dyDescent="0.3">
      <c r="A26955" s="3">
        <v>791469</v>
      </c>
      <c r="B26955" s="5" t="s">
        <v>166</v>
      </c>
    </row>
    <row r="26956" spans="1:2" x14ac:dyDescent="0.3">
      <c r="A26956" s="3">
        <v>791469</v>
      </c>
      <c r="B26956" s="5" t="s">
        <v>777</v>
      </c>
    </row>
    <row r="26957" spans="1:2" x14ac:dyDescent="0.3">
      <c r="A26957" s="3">
        <v>791469</v>
      </c>
      <c r="B26957" s="5" t="s">
        <v>30</v>
      </c>
    </row>
    <row r="26958" spans="1:2" x14ac:dyDescent="0.3">
      <c r="A26958" s="3">
        <v>557950</v>
      </c>
      <c r="B26958" s="5" t="s">
        <v>30</v>
      </c>
    </row>
    <row r="26959" spans="1:2" x14ac:dyDescent="0.3">
      <c r="A26959" s="3">
        <v>557950</v>
      </c>
      <c r="B26959" s="5" t="s">
        <v>49</v>
      </c>
    </row>
    <row r="26960" spans="1:2" x14ac:dyDescent="0.3">
      <c r="A26960" s="3">
        <v>630392</v>
      </c>
      <c r="B26960" s="5" t="s">
        <v>468</v>
      </c>
    </row>
    <row r="26961" spans="1:2" x14ac:dyDescent="0.3">
      <c r="A26961" s="3">
        <v>630392</v>
      </c>
      <c r="B26961" s="5" t="s">
        <v>49</v>
      </c>
    </row>
    <row r="26962" spans="1:2" x14ac:dyDescent="0.3">
      <c r="A26962" s="3">
        <v>630392</v>
      </c>
      <c r="B26962" s="5" t="s">
        <v>166</v>
      </c>
    </row>
    <row r="26963" spans="1:2" x14ac:dyDescent="0.3">
      <c r="A26963" s="3">
        <v>667276</v>
      </c>
      <c r="B26963" s="5" t="s">
        <v>2297</v>
      </c>
    </row>
    <row r="26964" spans="1:2" x14ac:dyDescent="0.3">
      <c r="A26964" s="3">
        <v>667276</v>
      </c>
      <c r="B26964" s="5" t="s">
        <v>30</v>
      </c>
    </row>
    <row r="26965" spans="1:2" x14ac:dyDescent="0.3">
      <c r="A26965" s="3">
        <v>667276</v>
      </c>
      <c r="B26965" s="5" t="s">
        <v>2848</v>
      </c>
    </row>
    <row r="26966" spans="1:2" x14ac:dyDescent="0.3">
      <c r="A26966" s="3">
        <v>667276</v>
      </c>
      <c r="B26966" s="5" t="s">
        <v>1139</v>
      </c>
    </row>
    <row r="26967" spans="1:2" x14ac:dyDescent="0.3">
      <c r="A26967" s="3">
        <v>667276</v>
      </c>
      <c r="B26967" s="5" t="s">
        <v>6748</v>
      </c>
    </row>
    <row r="26968" spans="1:2" x14ac:dyDescent="0.3">
      <c r="A26968" s="3">
        <v>667276</v>
      </c>
      <c r="B26968" s="5" t="s">
        <v>468</v>
      </c>
    </row>
    <row r="26969" spans="1:2" x14ac:dyDescent="0.3">
      <c r="A26969" s="3">
        <v>580532</v>
      </c>
      <c r="B26969" s="5" t="s">
        <v>166</v>
      </c>
    </row>
    <row r="26970" spans="1:2" x14ac:dyDescent="0.3">
      <c r="A26970" s="3">
        <v>580532</v>
      </c>
      <c r="B26970" s="5" t="s">
        <v>1246</v>
      </c>
    </row>
    <row r="26971" spans="1:2" x14ac:dyDescent="0.3">
      <c r="A26971" s="3">
        <v>580532</v>
      </c>
      <c r="B26971" s="5" t="s">
        <v>49</v>
      </c>
    </row>
    <row r="26972" spans="1:2" x14ac:dyDescent="0.3">
      <c r="A26972" s="3">
        <v>629017</v>
      </c>
      <c r="B26972" s="5" t="s">
        <v>777</v>
      </c>
    </row>
    <row r="26973" spans="1:2" x14ac:dyDescent="0.3">
      <c r="A26973" s="3">
        <v>629017</v>
      </c>
      <c r="B26973" s="5" t="s">
        <v>1246</v>
      </c>
    </row>
    <row r="26974" spans="1:2" x14ac:dyDescent="0.3">
      <c r="A26974" s="3">
        <v>629017</v>
      </c>
      <c r="B26974" s="5" t="s">
        <v>166</v>
      </c>
    </row>
    <row r="26975" spans="1:2" x14ac:dyDescent="0.3">
      <c r="A26975" s="3">
        <v>817451</v>
      </c>
      <c r="B26975" s="5" t="s">
        <v>166</v>
      </c>
    </row>
    <row r="26976" spans="1:2" x14ac:dyDescent="0.3">
      <c r="A26976" s="3">
        <v>817451</v>
      </c>
      <c r="B26976" s="5" t="s">
        <v>777</v>
      </c>
    </row>
    <row r="26977" spans="1:2" x14ac:dyDescent="0.3">
      <c r="A26977" s="3">
        <v>817451</v>
      </c>
      <c r="B26977" s="5" t="s">
        <v>1139</v>
      </c>
    </row>
    <row r="26978" spans="1:2" x14ac:dyDescent="0.3">
      <c r="A26978" s="3">
        <v>579051</v>
      </c>
      <c r="B26978" s="5" t="s">
        <v>1246</v>
      </c>
    </row>
    <row r="26979" spans="1:2" x14ac:dyDescent="0.3">
      <c r="A26979" s="3">
        <v>579051</v>
      </c>
      <c r="B26979" s="5" t="s">
        <v>166</v>
      </c>
    </row>
    <row r="26980" spans="1:2" x14ac:dyDescent="0.3">
      <c r="A26980" s="3">
        <v>820511</v>
      </c>
      <c r="B26980" s="5" t="s">
        <v>468</v>
      </c>
    </row>
    <row r="26981" spans="1:2" x14ac:dyDescent="0.3">
      <c r="A26981" s="3">
        <v>706972</v>
      </c>
      <c r="B26981" s="5" t="s">
        <v>777</v>
      </c>
    </row>
    <row r="26982" spans="1:2" x14ac:dyDescent="0.3">
      <c r="A26982" s="3">
        <v>639557</v>
      </c>
      <c r="B26982" s="5" t="s">
        <v>166</v>
      </c>
    </row>
    <row r="26983" spans="1:2" x14ac:dyDescent="0.3">
      <c r="A26983" s="3">
        <v>639557</v>
      </c>
      <c r="B26983" s="5" t="s">
        <v>1246</v>
      </c>
    </row>
    <row r="26984" spans="1:2" x14ac:dyDescent="0.3">
      <c r="A26984" s="3">
        <v>639557</v>
      </c>
      <c r="B26984" s="5" t="s">
        <v>7548</v>
      </c>
    </row>
    <row r="26985" spans="1:2" x14ac:dyDescent="0.3">
      <c r="A26985" s="3">
        <v>639557</v>
      </c>
      <c r="B26985" s="5" t="s">
        <v>49</v>
      </c>
    </row>
    <row r="26986" spans="1:2" x14ac:dyDescent="0.3">
      <c r="A26986" s="3">
        <v>896221</v>
      </c>
      <c r="B26986" s="5" t="s">
        <v>2297</v>
      </c>
    </row>
    <row r="26987" spans="1:2" x14ac:dyDescent="0.3">
      <c r="A26987" s="3">
        <v>896221</v>
      </c>
      <c r="B26987" s="5" t="s">
        <v>2848</v>
      </c>
    </row>
    <row r="26988" spans="1:2" x14ac:dyDescent="0.3">
      <c r="A26988" s="3">
        <v>896221</v>
      </c>
      <c r="B26988" s="5" t="s">
        <v>6748</v>
      </c>
    </row>
    <row r="26989" spans="1:2" x14ac:dyDescent="0.3">
      <c r="A26989" s="3">
        <v>896221</v>
      </c>
      <c r="B26989" s="5" t="s">
        <v>30</v>
      </c>
    </row>
    <row r="26990" spans="1:2" x14ac:dyDescent="0.3">
      <c r="A26990" s="3">
        <v>680447</v>
      </c>
      <c r="B26990" s="5" t="s">
        <v>6748</v>
      </c>
    </row>
    <row r="26991" spans="1:2" x14ac:dyDescent="0.3">
      <c r="A26991" s="3">
        <v>680447</v>
      </c>
      <c r="B26991" s="5" t="s">
        <v>1139</v>
      </c>
    </row>
    <row r="26992" spans="1:2" x14ac:dyDescent="0.3">
      <c r="A26992" s="3">
        <v>680447</v>
      </c>
      <c r="B26992" s="5" t="s">
        <v>49</v>
      </c>
    </row>
    <row r="26993" spans="1:2" x14ac:dyDescent="0.3">
      <c r="A26993" s="3">
        <v>791568</v>
      </c>
      <c r="B26993" s="5" t="s">
        <v>2528</v>
      </c>
    </row>
    <row r="26994" spans="1:2" x14ac:dyDescent="0.3">
      <c r="A26994" s="3">
        <v>791568</v>
      </c>
      <c r="B26994" s="5" t="s">
        <v>166</v>
      </c>
    </row>
    <row r="26995" spans="1:2" x14ac:dyDescent="0.3">
      <c r="A26995" s="3">
        <v>791568</v>
      </c>
      <c r="B26995" s="5" t="s">
        <v>49</v>
      </c>
    </row>
    <row r="26996" spans="1:2" x14ac:dyDescent="0.3">
      <c r="A26996" s="3">
        <v>863851</v>
      </c>
      <c r="B26996" s="5" t="s">
        <v>468</v>
      </c>
    </row>
    <row r="26997" spans="1:2" x14ac:dyDescent="0.3">
      <c r="A26997" s="3">
        <v>832074</v>
      </c>
      <c r="B26997" s="5" t="s">
        <v>777</v>
      </c>
    </row>
    <row r="26998" spans="1:2" x14ac:dyDescent="0.3">
      <c r="A26998" s="3">
        <v>808090</v>
      </c>
      <c r="B26998" s="5" t="s">
        <v>468</v>
      </c>
    </row>
    <row r="26999" spans="1:2" x14ac:dyDescent="0.3">
      <c r="A26999" s="3">
        <v>808090</v>
      </c>
      <c r="B26999" s="5" t="s">
        <v>6631</v>
      </c>
    </row>
    <row r="27000" spans="1:2" x14ac:dyDescent="0.3">
      <c r="A27000" s="3">
        <v>808090</v>
      </c>
      <c r="B27000" s="5" t="s">
        <v>166</v>
      </c>
    </row>
    <row r="27001" spans="1:2" x14ac:dyDescent="0.3">
      <c r="A27001" s="3">
        <v>567797</v>
      </c>
      <c r="B27001" s="5" t="s">
        <v>1246</v>
      </c>
    </row>
    <row r="27002" spans="1:2" x14ac:dyDescent="0.3">
      <c r="A27002" s="3">
        <v>567797</v>
      </c>
      <c r="B27002" s="5" t="s">
        <v>166</v>
      </c>
    </row>
    <row r="27003" spans="1:2" x14ac:dyDescent="0.3">
      <c r="A27003" s="3">
        <v>567797</v>
      </c>
      <c r="B27003" s="5" t="s">
        <v>6631</v>
      </c>
    </row>
    <row r="27004" spans="1:2" x14ac:dyDescent="0.3">
      <c r="A27004" s="3">
        <v>716594</v>
      </c>
      <c r="B27004" s="5" t="s">
        <v>1246</v>
      </c>
    </row>
    <row r="27005" spans="1:2" x14ac:dyDescent="0.3">
      <c r="A27005" s="3">
        <v>716594</v>
      </c>
      <c r="B27005" s="5" t="s">
        <v>49</v>
      </c>
    </row>
    <row r="27006" spans="1:2" x14ac:dyDescent="0.3">
      <c r="A27006" s="3">
        <v>716594</v>
      </c>
      <c r="B27006" s="5" t="s">
        <v>166</v>
      </c>
    </row>
    <row r="27007" spans="1:2" x14ac:dyDescent="0.3">
      <c r="A27007" s="3">
        <v>716594</v>
      </c>
      <c r="B27007" s="5" t="s">
        <v>7548</v>
      </c>
    </row>
    <row r="27008" spans="1:2" x14ac:dyDescent="0.3">
      <c r="A27008" s="3">
        <v>797394</v>
      </c>
      <c r="B27008" s="5" t="s">
        <v>2297</v>
      </c>
    </row>
    <row r="27009" spans="1:2" x14ac:dyDescent="0.3">
      <c r="A27009" s="3">
        <v>797394</v>
      </c>
      <c r="B27009" s="5" t="s">
        <v>30</v>
      </c>
    </row>
    <row r="27010" spans="1:2" x14ac:dyDescent="0.3">
      <c r="A27010" s="3">
        <v>797394</v>
      </c>
      <c r="B27010" s="5" t="s">
        <v>2848</v>
      </c>
    </row>
    <row r="27011" spans="1:2" x14ac:dyDescent="0.3">
      <c r="A27011" s="3">
        <v>672437</v>
      </c>
      <c r="B27011" s="5" t="s">
        <v>468</v>
      </c>
    </row>
    <row r="27012" spans="1:2" x14ac:dyDescent="0.3">
      <c r="A27012" s="3">
        <v>672437</v>
      </c>
      <c r="B27012" s="5" t="s">
        <v>30</v>
      </c>
    </row>
    <row r="27013" spans="1:2" x14ac:dyDescent="0.3">
      <c r="A27013" s="3">
        <v>504148</v>
      </c>
      <c r="B27013" s="5" t="s">
        <v>777</v>
      </c>
    </row>
    <row r="27014" spans="1:2" x14ac:dyDescent="0.3">
      <c r="A27014" s="3">
        <v>853588</v>
      </c>
      <c r="B27014" s="5" t="s">
        <v>166</v>
      </c>
    </row>
    <row r="27015" spans="1:2" x14ac:dyDescent="0.3">
      <c r="A27015" s="3">
        <v>780382</v>
      </c>
      <c r="B27015" s="5" t="s">
        <v>6748</v>
      </c>
    </row>
    <row r="27016" spans="1:2" x14ac:dyDescent="0.3">
      <c r="A27016" s="3">
        <v>780382</v>
      </c>
      <c r="B27016" s="5" t="s">
        <v>1139</v>
      </c>
    </row>
    <row r="27017" spans="1:2" x14ac:dyDescent="0.3">
      <c r="A27017" s="3">
        <v>780382</v>
      </c>
      <c r="B27017" s="5" t="s">
        <v>49</v>
      </c>
    </row>
    <row r="27018" spans="1:2" x14ac:dyDescent="0.3">
      <c r="A27018" s="3">
        <v>842171</v>
      </c>
      <c r="B27018" s="5" t="s">
        <v>2528</v>
      </c>
    </row>
    <row r="27019" spans="1:2" x14ac:dyDescent="0.3">
      <c r="A27019" s="3">
        <v>842171</v>
      </c>
      <c r="B27019" s="5" t="s">
        <v>166</v>
      </c>
    </row>
    <row r="27020" spans="1:2" x14ac:dyDescent="0.3">
      <c r="A27020" s="3">
        <v>842171</v>
      </c>
      <c r="B27020" s="5" t="s">
        <v>49</v>
      </c>
    </row>
    <row r="27021" spans="1:2" x14ac:dyDescent="0.3">
      <c r="A27021" s="3">
        <v>842171</v>
      </c>
      <c r="B27021" s="5" t="s">
        <v>6631</v>
      </c>
    </row>
    <row r="27022" spans="1:2" x14ac:dyDescent="0.3">
      <c r="A27022" s="3">
        <v>744278</v>
      </c>
      <c r="B27022" s="5" t="s">
        <v>777</v>
      </c>
    </row>
    <row r="27023" spans="1:2" x14ac:dyDescent="0.3">
      <c r="A27023" s="3">
        <v>744278</v>
      </c>
      <c r="B27023" s="5" t="s">
        <v>1246</v>
      </c>
    </row>
    <row r="27024" spans="1:2" x14ac:dyDescent="0.3">
      <c r="A27024" s="3">
        <v>744278</v>
      </c>
      <c r="B27024" s="5" t="s">
        <v>2528</v>
      </c>
    </row>
    <row r="27025" spans="1:2" x14ac:dyDescent="0.3">
      <c r="A27025" s="3">
        <v>744278</v>
      </c>
      <c r="B27025" s="5" t="s">
        <v>49</v>
      </c>
    </row>
    <row r="27026" spans="1:2" x14ac:dyDescent="0.3">
      <c r="A27026" s="3">
        <v>805195</v>
      </c>
      <c r="B27026" s="5" t="s">
        <v>6748</v>
      </c>
    </row>
    <row r="27027" spans="1:2" x14ac:dyDescent="0.3">
      <c r="A27027" s="3">
        <v>805195</v>
      </c>
      <c r="B27027" s="5" t="s">
        <v>49</v>
      </c>
    </row>
    <row r="27028" spans="1:2" x14ac:dyDescent="0.3">
      <c r="A27028" s="3">
        <v>467909</v>
      </c>
      <c r="B27028" s="5" t="s">
        <v>49</v>
      </c>
    </row>
    <row r="27029" spans="1:2" x14ac:dyDescent="0.3">
      <c r="A27029" s="3">
        <v>467909</v>
      </c>
      <c r="B27029" s="5" t="s">
        <v>886</v>
      </c>
    </row>
    <row r="27030" spans="1:2" x14ac:dyDescent="0.3">
      <c r="A27030" s="3">
        <v>573680</v>
      </c>
      <c r="B27030" s="5" t="s">
        <v>468</v>
      </c>
    </row>
    <row r="27031" spans="1:2" x14ac:dyDescent="0.3">
      <c r="A27031" s="3">
        <v>660262</v>
      </c>
      <c r="B27031" s="5" t="s">
        <v>2848</v>
      </c>
    </row>
    <row r="27032" spans="1:2" x14ac:dyDescent="0.3">
      <c r="A27032" s="3">
        <v>660262</v>
      </c>
      <c r="B27032" s="5" t="s">
        <v>6748</v>
      </c>
    </row>
    <row r="27033" spans="1:2" x14ac:dyDescent="0.3">
      <c r="A27033" s="3">
        <v>779047</v>
      </c>
      <c r="B27033" s="5" t="s">
        <v>2297</v>
      </c>
    </row>
    <row r="27034" spans="1:2" x14ac:dyDescent="0.3">
      <c r="A27034" s="3">
        <v>779047</v>
      </c>
      <c r="B27034" s="5" t="s">
        <v>49</v>
      </c>
    </row>
    <row r="27035" spans="1:2" x14ac:dyDescent="0.3">
      <c r="A27035" s="3">
        <v>779047</v>
      </c>
      <c r="B27035" s="5" t="s">
        <v>6748</v>
      </c>
    </row>
    <row r="27036" spans="1:2" x14ac:dyDescent="0.3">
      <c r="A27036" s="3">
        <v>779047</v>
      </c>
      <c r="B27036" s="5" t="s">
        <v>886</v>
      </c>
    </row>
    <row r="27037" spans="1:2" x14ac:dyDescent="0.3">
      <c r="A27037" s="3">
        <v>765245</v>
      </c>
      <c r="B27037" s="5" t="s">
        <v>49</v>
      </c>
    </row>
    <row r="27038" spans="1:2" x14ac:dyDescent="0.3">
      <c r="A27038" s="3">
        <v>765245</v>
      </c>
      <c r="B27038" s="5" t="s">
        <v>2528</v>
      </c>
    </row>
    <row r="27039" spans="1:2" x14ac:dyDescent="0.3">
      <c r="A27039" s="3">
        <v>534072</v>
      </c>
      <c r="B27039" s="5" t="s">
        <v>468</v>
      </c>
    </row>
    <row r="27040" spans="1:2" x14ac:dyDescent="0.3">
      <c r="A27040" s="3">
        <v>534072</v>
      </c>
      <c r="B27040" s="5" t="s">
        <v>166</v>
      </c>
    </row>
    <row r="27041" spans="1:2" x14ac:dyDescent="0.3">
      <c r="A27041" s="3">
        <v>826749</v>
      </c>
      <c r="B27041" s="5" t="s">
        <v>777</v>
      </c>
    </row>
    <row r="27042" spans="1:2" x14ac:dyDescent="0.3">
      <c r="A27042" s="3">
        <v>826749</v>
      </c>
      <c r="B27042" s="5" t="s">
        <v>166</v>
      </c>
    </row>
    <row r="27043" spans="1:2" x14ac:dyDescent="0.3">
      <c r="A27043" s="3">
        <v>826749</v>
      </c>
      <c r="B27043" s="5" t="s">
        <v>1246</v>
      </c>
    </row>
    <row r="27044" spans="1:2" x14ac:dyDescent="0.3">
      <c r="A27044" s="3">
        <v>598896</v>
      </c>
      <c r="B27044" s="5" t="s">
        <v>49</v>
      </c>
    </row>
    <row r="27045" spans="1:2" x14ac:dyDescent="0.3">
      <c r="A27045" s="3">
        <v>618416</v>
      </c>
      <c r="B27045" s="5" t="s">
        <v>49</v>
      </c>
    </row>
    <row r="27046" spans="1:2" x14ac:dyDescent="0.3">
      <c r="A27046" s="3">
        <v>853376</v>
      </c>
      <c r="B27046" s="5" t="s">
        <v>49</v>
      </c>
    </row>
    <row r="27047" spans="1:2" x14ac:dyDescent="0.3">
      <c r="A27047" s="3">
        <v>714869</v>
      </c>
      <c r="B27047" s="5" t="s">
        <v>886</v>
      </c>
    </row>
    <row r="27048" spans="1:2" x14ac:dyDescent="0.3">
      <c r="A27048" s="3">
        <v>714869</v>
      </c>
      <c r="B27048" s="5" t="s">
        <v>30</v>
      </c>
    </row>
    <row r="27049" spans="1:2" x14ac:dyDescent="0.3">
      <c r="A27049" s="3">
        <v>825997</v>
      </c>
      <c r="B27049" s="5" t="s">
        <v>777</v>
      </c>
    </row>
    <row r="27050" spans="1:2" x14ac:dyDescent="0.3">
      <c r="A27050" s="3">
        <v>825997</v>
      </c>
      <c r="B27050" s="5" t="s">
        <v>1139</v>
      </c>
    </row>
    <row r="27051" spans="1:2" x14ac:dyDescent="0.3">
      <c r="A27051" s="3">
        <v>825997</v>
      </c>
      <c r="B27051" s="5" t="s">
        <v>166</v>
      </c>
    </row>
    <row r="27052" spans="1:2" x14ac:dyDescent="0.3">
      <c r="A27052" s="3">
        <v>938092</v>
      </c>
      <c r="B27052" s="5" t="s">
        <v>49</v>
      </c>
    </row>
    <row r="27053" spans="1:2" x14ac:dyDescent="0.3">
      <c r="A27053" s="3">
        <v>938092</v>
      </c>
      <c r="B27053" s="5" t="s">
        <v>886</v>
      </c>
    </row>
    <row r="27054" spans="1:2" x14ac:dyDescent="0.3">
      <c r="A27054" s="3">
        <v>834404</v>
      </c>
      <c r="B27054" s="5" t="s">
        <v>2297</v>
      </c>
    </row>
    <row r="27055" spans="1:2" x14ac:dyDescent="0.3">
      <c r="A27055" s="3">
        <v>834404</v>
      </c>
      <c r="B27055" s="5" t="s">
        <v>30</v>
      </c>
    </row>
    <row r="27056" spans="1:2" x14ac:dyDescent="0.3">
      <c r="A27056" s="3">
        <v>834404</v>
      </c>
      <c r="B27056" s="5" t="s">
        <v>6748</v>
      </c>
    </row>
    <row r="27057" spans="1:2" x14ac:dyDescent="0.3">
      <c r="A27057" s="3">
        <v>834404</v>
      </c>
      <c r="B27057" s="5" t="s">
        <v>2848</v>
      </c>
    </row>
    <row r="27058" spans="1:2" x14ac:dyDescent="0.3">
      <c r="A27058" s="3">
        <v>834404</v>
      </c>
      <c r="B27058" s="5" t="s">
        <v>2528</v>
      </c>
    </row>
    <row r="27059" spans="1:2" x14ac:dyDescent="0.3">
      <c r="A27059" s="3">
        <v>734796</v>
      </c>
      <c r="B27059" s="5" t="s">
        <v>468</v>
      </c>
    </row>
    <row r="27060" spans="1:2" x14ac:dyDescent="0.3">
      <c r="A27060" s="3">
        <v>598014</v>
      </c>
      <c r="B27060" s="5" t="s">
        <v>2848</v>
      </c>
    </row>
    <row r="27061" spans="1:2" x14ac:dyDescent="0.3">
      <c r="A27061" s="3">
        <v>598014</v>
      </c>
      <c r="B27061" s="5" t="s">
        <v>1139</v>
      </c>
    </row>
    <row r="27062" spans="1:2" x14ac:dyDescent="0.3">
      <c r="A27062" s="3">
        <v>598014</v>
      </c>
      <c r="B27062" s="5" t="s">
        <v>30</v>
      </c>
    </row>
    <row r="27063" spans="1:2" x14ac:dyDescent="0.3">
      <c r="A27063" s="3">
        <v>811367</v>
      </c>
      <c r="B27063" s="5" t="s">
        <v>6748</v>
      </c>
    </row>
    <row r="27064" spans="1:2" x14ac:dyDescent="0.3">
      <c r="A27064" s="3">
        <v>811367</v>
      </c>
      <c r="B27064" s="5" t="s">
        <v>30</v>
      </c>
    </row>
    <row r="27065" spans="1:2" x14ac:dyDescent="0.3">
      <c r="A27065" s="3">
        <v>811367</v>
      </c>
      <c r="B27065" s="5" t="s">
        <v>2848</v>
      </c>
    </row>
    <row r="27066" spans="1:2" x14ac:dyDescent="0.3">
      <c r="A27066" s="3">
        <v>811367</v>
      </c>
      <c r="B27066" s="5" t="s">
        <v>2297</v>
      </c>
    </row>
    <row r="27067" spans="1:2" x14ac:dyDescent="0.3">
      <c r="A27067" s="3">
        <v>656159</v>
      </c>
      <c r="B27067" s="5" t="s">
        <v>886</v>
      </c>
    </row>
    <row r="27068" spans="1:2" x14ac:dyDescent="0.3">
      <c r="A27068" s="3">
        <v>656159</v>
      </c>
      <c r="B27068" s="5" t="s">
        <v>49</v>
      </c>
    </row>
    <row r="27069" spans="1:2" x14ac:dyDescent="0.3">
      <c r="A27069" s="3">
        <v>520663</v>
      </c>
      <c r="B27069" s="5" t="s">
        <v>1246</v>
      </c>
    </row>
    <row r="27070" spans="1:2" x14ac:dyDescent="0.3">
      <c r="A27070" s="3">
        <v>520663</v>
      </c>
      <c r="B27070" s="5" t="s">
        <v>6631</v>
      </c>
    </row>
    <row r="27071" spans="1:2" x14ac:dyDescent="0.3">
      <c r="A27071" s="3">
        <v>520663</v>
      </c>
      <c r="B27071" s="5" t="s">
        <v>166</v>
      </c>
    </row>
    <row r="27072" spans="1:2" x14ac:dyDescent="0.3">
      <c r="A27072" s="3">
        <v>805411</v>
      </c>
      <c r="B27072" s="5" t="s">
        <v>2297</v>
      </c>
    </row>
    <row r="27073" spans="1:2" x14ac:dyDescent="0.3">
      <c r="A27073" s="3">
        <v>805411</v>
      </c>
      <c r="B27073" s="5" t="s">
        <v>6748</v>
      </c>
    </row>
    <row r="27074" spans="1:2" x14ac:dyDescent="0.3">
      <c r="A27074" s="3">
        <v>805411</v>
      </c>
      <c r="B27074" s="5" t="s">
        <v>30</v>
      </c>
    </row>
    <row r="27075" spans="1:2" x14ac:dyDescent="0.3">
      <c r="A27075" s="3">
        <v>805411</v>
      </c>
      <c r="B27075" s="5" t="s">
        <v>49</v>
      </c>
    </row>
    <row r="27076" spans="1:2" x14ac:dyDescent="0.3">
      <c r="A27076" s="3">
        <v>793937</v>
      </c>
      <c r="B27076" s="5" t="s">
        <v>6748</v>
      </c>
    </row>
    <row r="27077" spans="1:2" x14ac:dyDescent="0.3">
      <c r="A27077" s="3">
        <v>793937</v>
      </c>
      <c r="B27077" s="5" t="s">
        <v>1139</v>
      </c>
    </row>
    <row r="27078" spans="1:2" x14ac:dyDescent="0.3">
      <c r="A27078" s="3">
        <v>793937</v>
      </c>
      <c r="B27078" s="5" t="s">
        <v>2848</v>
      </c>
    </row>
    <row r="27079" spans="1:2" x14ac:dyDescent="0.3">
      <c r="A27079" s="3">
        <v>648412</v>
      </c>
      <c r="B27079" s="5" t="s">
        <v>49</v>
      </c>
    </row>
    <row r="27080" spans="1:2" x14ac:dyDescent="0.3">
      <c r="A27080" s="3">
        <v>648412</v>
      </c>
      <c r="B27080" s="5" t="s">
        <v>6631</v>
      </c>
    </row>
    <row r="27081" spans="1:2" x14ac:dyDescent="0.3">
      <c r="A27081" s="3">
        <v>648412</v>
      </c>
      <c r="B27081" s="5" t="s">
        <v>166</v>
      </c>
    </row>
    <row r="27082" spans="1:2" x14ac:dyDescent="0.3">
      <c r="A27082" s="3">
        <v>936559</v>
      </c>
      <c r="B27082" s="5" t="s">
        <v>886</v>
      </c>
    </row>
    <row r="27083" spans="1:2" x14ac:dyDescent="0.3">
      <c r="A27083" s="3">
        <v>635731</v>
      </c>
      <c r="B27083" s="5" t="s">
        <v>49</v>
      </c>
    </row>
    <row r="27084" spans="1:2" x14ac:dyDescent="0.3">
      <c r="A27084" s="3">
        <v>635731</v>
      </c>
      <c r="B27084" s="5" t="s">
        <v>166</v>
      </c>
    </row>
    <row r="27085" spans="1:2" x14ac:dyDescent="0.3">
      <c r="A27085" s="3">
        <v>635731</v>
      </c>
      <c r="B27085" s="5" t="s">
        <v>6631</v>
      </c>
    </row>
    <row r="27086" spans="1:2" x14ac:dyDescent="0.3">
      <c r="A27086" s="3">
        <v>810223</v>
      </c>
      <c r="B27086" s="5" t="s">
        <v>886</v>
      </c>
    </row>
    <row r="27087" spans="1:2" x14ac:dyDescent="0.3">
      <c r="A27087" s="3">
        <v>810223</v>
      </c>
      <c r="B27087" s="5" t="s">
        <v>49</v>
      </c>
    </row>
    <row r="27088" spans="1:2" x14ac:dyDescent="0.3">
      <c r="A27088" s="3">
        <v>613911</v>
      </c>
      <c r="B27088" s="5" t="s">
        <v>2528</v>
      </c>
    </row>
    <row r="27089" spans="1:2" x14ac:dyDescent="0.3">
      <c r="A27089" s="3">
        <v>613911</v>
      </c>
      <c r="B27089" s="5" t="s">
        <v>886</v>
      </c>
    </row>
    <row r="27090" spans="1:2" x14ac:dyDescent="0.3">
      <c r="A27090" s="3">
        <v>613911</v>
      </c>
      <c r="B27090" s="5" t="s">
        <v>49</v>
      </c>
    </row>
    <row r="27091" spans="1:2" x14ac:dyDescent="0.3">
      <c r="A27091" s="3">
        <v>859860</v>
      </c>
      <c r="B27091" s="5" t="s">
        <v>6841</v>
      </c>
    </row>
    <row r="27092" spans="1:2" x14ac:dyDescent="0.3">
      <c r="A27092" s="3">
        <v>859860</v>
      </c>
      <c r="B27092" s="5" t="s">
        <v>777</v>
      </c>
    </row>
    <row r="27093" spans="1:2" x14ac:dyDescent="0.3">
      <c r="A27093" s="3">
        <v>722778</v>
      </c>
      <c r="B27093" s="5" t="s">
        <v>49</v>
      </c>
    </row>
    <row r="27094" spans="1:2" x14ac:dyDescent="0.3">
      <c r="A27094" s="3">
        <v>615678</v>
      </c>
      <c r="B27094" s="5" t="s">
        <v>30</v>
      </c>
    </row>
    <row r="27095" spans="1:2" x14ac:dyDescent="0.3">
      <c r="A27095" s="3">
        <v>615678</v>
      </c>
      <c r="B27095" s="5" t="s">
        <v>777</v>
      </c>
    </row>
    <row r="27096" spans="1:2" x14ac:dyDescent="0.3">
      <c r="A27096" s="3">
        <v>615678</v>
      </c>
      <c r="B27096" s="5" t="s">
        <v>1139</v>
      </c>
    </row>
    <row r="27097" spans="1:2" x14ac:dyDescent="0.3">
      <c r="A27097" s="3">
        <v>615678</v>
      </c>
      <c r="B27097" s="5" t="s">
        <v>2528</v>
      </c>
    </row>
    <row r="27098" spans="1:2" x14ac:dyDescent="0.3">
      <c r="A27098" s="3">
        <v>632617</v>
      </c>
      <c r="B27098" s="5" t="s">
        <v>49</v>
      </c>
    </row>
    <row r="27099" spans="1:2" x14ac:dyDescent="0.3">
      <c r="A27099" s="3">
        <v>849236</v>
      </c>
      <c r="B27099" s="5" t="s">
        <v>30</v>
      </c>
    </row>
    <row r="27100" spans="1:2" x14ac:dyDescent="0.3">
      <c r="A27100" s="3">
        <v>849236</v>
      </c>
      <c r="B27100" s="5" t="s">
        <v>1139</v>
      </c>
    </row>
    <row r="27101" spans="1:2" x14ac:dyDescent="0.3">
      <c r="A27101" s="3">
        <v>849236</v>
      </c>
      <c r="B27101" s="5" t="s">
        <v>777</v>
      </c>
    </row>
    <row r="27102" spans="1:2" x14ac:dyDescent="0.3">
      <c r="A27102" s="3">
        <v>676705</v>
      </c>
      <c r="B27102" s="5" t="s">
        <v>2297</v>
      </c>
    </row>
    <row r="27103" spans="1:2" x14ac:dyDescent="0.3">
      <c r="A27103" s="3">
        <v>676705</v>
      </c>
      <c r="B27103" s="5" t="s">
        <v>1139</v>
      </c>
    </row>
    <row r="27104" spans="1:2" x14ac:dyDescent="0.3">
      <c r="A27104" s="3">
        <v>676705</v>
      </c>
      <c r="B27104" s="5" t="s">
        <v>2848</v>
      </c>
    </row>
    <row r="27105" spans="1:2" x14ac:dyDescent="0.3">
      <c r="A27105" s="3">
        <v>676705</v>
      </c>
      <c r="B27105" s="5" t="s">
        <v>30</v>
      </c>
    </row>
    <row r="27106" spans="1:2" x14ac:dyDescent="0.3">
      <c r="A27106" s="3">
        <v>676705</v>
      </c>
      <c r="B27106" s="5" t="s">
        <v>6748</v>
      </c>
    </row>
    <row r="27107" spans="1:2" x14ac:dyDescent="0.3">
      <c r="A27107" s="3">
        <v>606236</v>
      </c>
      <c r="B27107" s="5" t="s">
        <v>30</v>
      </c>
    </row>
    <row r="27108" spans="1:2" x14ac:dyDescent="0.3">
      <c r="A27108" s="3">
        <v>606236</v>
      </c>
      <c r="B27108" s="5" t="s">
        <v>2848</v>
      </c>
    </row>
    <row r="27109" spans="1:2" x14ac:dyDescent="0.3">
      <c r="A27109" s="3">
        <v>763148</v>
      </c>
      <c r="B27109" s="5" t="s">
        <v>886</v>
      </c>
    </row>
    <row r="27110" spans="1:2" x14ac:dyDescent="0.3">
      <c r="A27110" s="3">
        <v>763148</v>
      </c>
      <c r="B27110" s="5" t="s">
        <v>49</v>
      </c>
    </row>
    <row r="27111" spans="1:2" x14ac:dyDescent="0.3">
      <c r="A27111" s="3">
        <v>823610</v>
      </c>
      <c r="B27111" s="5" t="s">
        <v>2297</v>
      </c>
    </row>
    <row r="27112" spans="1:2" x14ac:dyDescent="0.3">
      <c r="A27112" s="3">
        <v>823610</v>
      </c>
      <c r="B27112" s="5" t="s">
        <v>6748</v>
      </c>
    </row>
    <row r="27113" spans="1:2" x14ac:dyDescent="0.3">
      <c r="A27113" s="3">
        <v>523638</v>
      </c>
      <c r="B27113" s="5" t="s">
        <v>777</v>
      </c>
    </row>
    <row r="27114" spans="1:2" x14ac:dyDescent="0.3">
      <c r="A27114" s="3">
        <v>523638</v>
      </c>
      <c r="B27114" s="5" t="s">
        <v>2848</v>
      </c>
    </row>
    <row r="27115" spans="1:2" x14ac:dyDescent="0.3">
      <c r="A27115" s="3">
        <v>523638</v>
      </c>
      <c r="B27115" s="5" t="s">
        <v>468</v>
      </c>
    </row>
    <row r="27116" spans="1:2" x14ac:dyDescent="0.3">
      <c r="A27116" s="3">
        <v>523638</v>
      </c>
      <c r="B27116" s="5" t="s">
        <v>166</v>
      </c>
    </row>
    <row r="27117" spans="1:2" x14ac:dyDescent="0.3">
      <c r="A27117" s="3">
        <v>726429</v>
      </c>
      <c r="B27117" s="5" t="s">
        <v>777</v>
      </c>
    </row>
    <row r="27118" spans="1:2" x14ac:dyDescent="0.3">
      <c r="A27118" s="3">
        <v>726429</v>
      </c>
      <c r="B27118" s="5" t="s">
        <v>1139</v>
      </c>
    </row>
    <row r="27119" spans="1:2" x14ac:dyDescent="0.3">
      <c r="A27119" s="3">
        <v>726429</v>
      </c>
      <c r="B27119" s="5" t="s">
        <v>1246</v>
      </c>
    </row>
    <row r="27120" spans="1:2" x14ac:dyDescent="0.3">
      <c r="A27120" s="3">
        <v>722798</v>
      </c>
      <c r="B27120" s="5" t="s">
        <v>2528</v>
      </c>
    </row>
    <row r="27121" spans="1:2" x14ac:dyDescent="0.3">
      <c r="A27121" s="3">
        <v>722798</v>
      </c>
      <c r="B27121" s="5" t="s">
        <v>49</v>
      </c>
    </row>
    <row r="27122" spans="1:2" x14ac:dyDescent="0.3">
      <c r="A27122" s="3">
        <v>831405</v>
      </c>
      <c r="B27122" s="5" t="s">
        <v>2297</v>
      </c>
    </row>
    <row r="27123" spans="1:2" x14ac:dyDescent="0.3">
      <c r="A27123" s="3">
        <v>831405</v>
      </c>
      <c r="B27123" s="5" t="s">
        <v>2528</v>
      </c>
    </row>
    <row r="27124" spans="1:2" x14ac:dyDescent="0.3">
      <c r="A27124" s="3">
        <v>831405</v>
      </c>
      <c r="B27124" s="5" t="s">
        <v>2848</v>
      </c>
    </row>
    <row r="27125" spans="1:2" x14ac:dyDescent="0.3">
      <c r="A27125" s="3">
        <v>831405</v>
      </c>
      <c r="B27125" s="5" t="s">
        <v>777</v>
      </c>
    </row>
    <row r="27126" spans="1:2" x14ac:dyDescent="0.3">
      <c r="A27126" s="3">
        <v>734519</v>
      </c>
      <c r="B27126" s="5" t="s">
        <v>777</v>
      </c>
    </row>
    <row r="27127" spans="1:2" x14ac:dyDescent="0.3">
      <c r="A27127" s="3">
        <v>734519</v>
      </c>
      <c r="B27127" s="5" t="s">
        <v>30</v>
      </c>
    </row>
    <row r="27128" spans="1:2" x14ac:dyDescent="0.3">
      <c r="A27128" s="3">
        <v>734519</v>
      </c>
      <c r="B27128" s="5" t="s">
        <v>1246</v>
      </c>
    </row>
    <row r="27129" spans="1:2" x14ac:dyDescent="0.3">
      <c r="A27129" s="3">
        <v>583833</v>
      </c>
      <c r="B27129" s="5" t="s">
        <v>6748</v>
      </c>
    </row>
    <row r="27130" spans="1:2" x14ac:dyDescent="0.3">
      <c r="A27130" s="3">
        <v>583833</v>
      </c>
      <c r="B27130" s="5" t="s">
        <v>886</v>
      </c>
    </row>
    <row r="27131" spans="1:2" x14ac:dyDescent="0.3">
      <c r="A27131" s="3">
        <v>471498</v>
      </c>
      <c r="B27131" s="5" t="s">
        <v>2528</v>
      </c>
    </row>
    <row r="27132" spans="1:2" x14ac:dyDescent="0.3">
      <c r="A27132" s="3">
        <v>471498</v>
      </c>
      <c r="B27132" s="5" t="s">
        <v>166</v>
      </c>
    </row>
    <row r="27133" spans="1:2" x14ac:dyDescent="0.3">
      <c r="A27133" s="3">
        <v>471498</v>
      </c>
      <c r="B27133" s="5" t="s">
        <v>468</v>
      </c>
    </row>
    <row r="27134" spans="1:2" x14ac:dyDescent="0.3">
      <c r="A27134" s="3">
        <v>736146</v>
      </c>
      <c r="B27134" s="5" t="s">
        <v>1246</v>
      </c>
    </row>
    <row r="27135" spans="1:2" x14ac:dyDescent="0.3">
      <c r="A27135" s="3">
        <v>736146</v>
      </c>
      <c r="B27135" s="5" t="s">
        <v>49</v>
      </c>
    </row>
    <row r="27136" spans="1:2" x14ac:dyDescent="0.3">
      <c r="A27136" s="3">
        <v>784500</v>
      </c>
      <c r="B27136" s="5" t="s">
        <v>2297</v>
      </c>
    </row>
    <row r="27137" spans="1:2" x14ac:dyDescent="0.3">
      <c r="A27137" s="3">
        <v>784500</v>
      </c>
      <c r="B27137" s="5" t="s">
        <v>777</v>
      </c>
    </row>
    <row r="27138" spans="1:2" x14ac:dyDescent="0.3">
      <c r="A27138" s="3">
        <v>784500</v>
      </c>
      <c r="B27138" s="5" t="s">
        <v>2848</v>
      </c>
    </row>
    <row r="27139" spans="1:2" x14ac:dyDescent="0.3">
      <c r="A27139" s="3">
        <v>746131</v>
      </c>
      <c r="B27139" s="5" t="s">
        <v>49</v>
      </c>
    </row>
    <row r="27140" spans="1:2" x14ac:dyDescent="0.3">
      <c r="A27140" s="3">
        <v>746131</v>
      </c>
      <c r="B27140" s="5" t="s">
        <v>886</v>
      </c>
    </row>
    <row r="27141" spans="1:2" x14ac:dyDescent="0.3">
      <c r="A27141" s="3">
        <v>643532</v>
      </c>
      <c r="B27141" s="5" t="s">
        <v>49</v>
      </c>
    </row>
    <row r="27142" spans="1:2" x14ac:dyDescent="0.3">
      <c r="A27142" s="3">
        <v>643532</v>
      </c>
      <c r="B27142" s="5" t="s">
        <v>166</v>
      </c>
    </row>
    <row r="27143" spans="1:2" x14ac:dyDescent="0.3">
      <c r="A27143" s="3">
        <v>643532</v>
      </c>
      <c r="B27143" s="5" t="s">
        <v>1246</v>
      </c>
    </row>
    <row r="27144" spans="1:2" x14ac:dyDescent="0.3">
      <c r="A27144" s="3">
        <v>846867</v>
      </c>
      <c r="B27144" s="5" t="s">
        <v>2297</v>
      </c>
    </row>
    <row r="27145" spans="1:2" x14ac:dyDescent="0.3">
      <c r="A27145" s="3">
        <v>846867</v>
      </c>
      <c r="B27145" s="5" t="s">
        <v>2848</v>
      </c>
    </row>
    <row r="27146" spans="1:2" x14ac:dyDescent="0.3">
      <c r="A27146" s="3">
        <v>846867</v>
      </c>
      <c r="B27146" s="5" t="s">
        <v>468</v>
      </c>
    </row>
    <row r="27147" spans="1:2" x14ac:dyDescent="0.3">
      <c r="A27147" s="3">
        <v>846867</v>
      </c>
      <c r="B27147" s="5" t="s">
        <v>2528</v>
      </c>
    </row>
    <row r="27148" spans="1:2" x14ac:dyDescent="0.3">
      <c r="A27148" s="3">
        <v>846867</v>
      </c>
      <c r="B27148" s="5" t="s">
        <v>310</v>
      </c>
    </row>
    <row r="27149" spans="1:2" x14ac:dyDescent="0.3">
      <c r="A27149" s="3">
        <v>539565</v>
      </c>
      <c r="B27149" s="5" t="s">
        <v>30</v>
      </c>
    </row>
    <row r="27150" spans="1:2" x14ac:dyDescent="0.3">
      <c r="A27150" s="3">
        <v>539565</v>
      </c>
      <c r="B27150" s="5" t="s">
        <v>1246</v>
      </c>
    </row>
    <row r="27151" spans="1:2" x14ac:dyDescent="0.3">
      <c r="A27151" s="3">
        <v>736069</v>
      </c>
      <c r="B27151" s="5" t="s">
        <v>2297</v>
      </c>
    </row>
    <row r="27152" spans="1:2" x14ac:dyDescent="0.3">
      <c r="A27152" s="3">
        <v>736069</v>
      </c>
      <c r="B27152" s="5" t="s">
        <v>310</v>
      </c>
    </row>
    <row r="27153" spans="1:2" x14ac:dyDescent="0.3">
      <c r="A27153" s="3">
        <v>736069</v>
      </c>
      <c r="B27153" s="5" t="s">
        <v>2528</v>
      </c>
    </row>
    <row r="27154" spans="1:2" x14ac:dyDescent="0.3">
      <c r="A27154" s="3">
        <v>874300</v>
      </c>
      <c r="B27154" s="5" t="s">
        <v>2297</v>
      </c>
    </row>
    <row r="27155" spans="1:2" x14ac:dyDescent="0.3">
      <c r="A27155" s="3">
        <v>874300</v>
      </c>
      <c r="B27155" s="5" t="s">
        <v>30</v>
      </c>
    </row>
    <row r="27156" spans="1:2" x14ac:dyDescent="0.3">
      <c r="A27156" s="3">
        <v>874300</v>
      </c>
      <c r="B27156" s="5" t="s">
        <v>19406</v>
      </c>
    </row>
    <row r="27157" spans="1:2" x14ac:dyDescent="0.3">
      <c r="A27157" s="3">
        <v>752886</v>
      </c>
      <c r="B27157" s="5" t="s">
        <v>777</v>
      </c>
    </row>
    <row r="27158" spans="1:2" x14ac:dyDescent="0.3">
      <c r="A27158" s="3">
        <v>752886</v>
      </c>
      <c r="B27158" s="5" t="s">
        <v>1246</v>
      </c>
    </row>
    <row r="27159" spans="1:2" x14ac:dyDescent="0.3">
      <c r="A27159" s="3">
        <v>752886</v>
      </c>
      <c r="B27159" s="5" t="s">
        <v>49</v>
      </c>
    </row>
    <row r="27160" spans="1:2" x14ac:dyDescent="0.3">
      <c r="A27160" s="3">
        <v>750253</v>
      </c>
      <c r="B27160" s="5" t="s">
        <v>166</v>
      </c>
    </row>
    <row r="27161" spans="1:2" x14ac:dyDescent="0.3">
      <c r="A27161" s="3">
        <v>750253</v>
      </c>
      <c r="B27161" s="5" t="s">
        <v>1246</v>
      </c>
    </row>
    <row r="27162" spans="1:2" x14ac:dyDescent="0.3">
      <c r="A27162" s="3">
        <v>750253</v>
      </c>
      <c r="B27162" s="5" t="s">
        <v>49</v>
      </c>
    </row>
    <row r="27163" spans="1:2" x14ac:dyDescent="0.3">
      <c r="A27163" s="3">
        <v>660942</v>
      </c>
      <c r="B27163" s="5" t="s">
        <v>468</v>
      </c>
    </row>
    <row r="27164" spans="1:2" x14ac:dyDescent="0.3">
      <c r="A27164" s="3">
        <v>660942</v>
      </c>
      <c r="B27164" s="5" t="s">
        <v>49</v>
      </c>
    </row>
    <row r="27165" spans="1:2" x14ac:dyDescent="0.3">
      <c r="A27165" s="3">
        <v>660942</v>
      </c>
      <c r="B27165" s="5" t="s">
        <v>2848</v>
      </c>
    </row>
    <row r="27166" spans="1:2" x14ac:dyDescent="0.3">
      <c r="A27166" s="3">
        <v>597433</v>
      </c>
      <c r="B27166" s="5" t="s">
        <v>1246</v>
      </c>
    </row>
    <row r="27167" spans="1:2" x14ac:dyDescent="0.3">
      <c r="A27167" s="3">
        <v>597433</v>
      </c>
      <c r="B27167" s="5" t="s">
        <v>6631</v>
      </c>
    </row>
    <row r="27168" spans="1:2" x14ac:dyDescent="0.3">
      <c r="A27168" s="3">
        <v>597433</v>
      </c>
      <c r="B27168" s="5" t="s">
        <v>166</v>
      </c>
    </row>
    <row r="27169" spans="1:2" x14ac:dyDescent="0.3">
      <c r="A27169" s="3">
        <v>831223</v>
      </c>
      <c r="B27169" s="5" t="s">
        <v>19406</v>
      </c>
    </row>
    <row r="27170" spans="1:2" x14ac:dyDescent="0.3">
      <c r="A27170" s="3">
        <v>831223</v>
      </c>
      <c r="B27170" s="5" t="s">
        <v>166</v>
      </c>
    </row>
    <row r="27171" spans="1:2" x14ac:dyDescent="0.3">
      <c r="A27171" s="3">
        <v>831223</v>
      </c>
      <c r="B27171" s="5" t="s">
        <v>1246</v>
      </c>
    </row>
    <row r="27172" spans="1:2" x14ac:dyDescent="0.3">
      <c r="A27172" s="3">
        <v>682587</v>
      </c>
      <c r="B27172" s="5" t="s">
        <v>329</v>
      </c>
    </row>
    <row r="27173" spans="1:2" x14ac:dyDescent="0.3">
      <c r="A27173" s="3">
        <v>823855</v>
      </c>
      <c r="B27173" s="5" t="s">
        <v>49</v>
      </c>
    </row>
    <row r="27174" spans="1:2" x14ac:dyDescent="0.3">
      <c r="A27174" s="3">
        <v>823855</v>
      </c>
      <c r="B27174" s="5" t="s">
        <v>6631</v>
      </c>
    </row>
    <row r="27175" spans="1:2" x14ac:dyDescent="0.3">
      <c r="A27175" s="3">
        <v>823855</v>
      </c>
      <c r="B27175" s="5" t="s">
        <v>166</v>
      </c>
    </row>
    <row r="27176" spans="1:2" x14ac:dyDescent="0.3">
      <c r="A27176" s="3">
        <v>823855</v>
      </c>
      <c r="B27176" s="5" t="s">
        <v>1246</v>
      </c>
    </row>
    <row r="27177" spans="1:2" x14ac:dyDescent="0.3">
      <c r="A27177" s="3">
        <v>523936</v>
      </c>
      <c r="B27177" s="5" t="s">
        <v>468</v>
      </c>
    </row>
    <row r="27178" spans="1:2" x14ac:dyDescent="0.3">
      <c r="A27178" s="3">
        <v>523936</v>
      </c>
      <c r="B27178" s="5" t="s">
        <v>2528</v>
      </c>
    </row>
    <row r="27179" spans="1:2" x14ac:dyDescent="0.3">
      <c r="A27179" s="3">
        <v>523936</v>
      </c>
      <c r="B27179" s="5" t="s">
        <v>49</v>
      </c>
    </row>
    <row r="27180" spans="1:2" x14ac:dyDescent="0.3">
      <c r="A27180" s="3">
        <v>523936</v>
      </c>
      <c r="B27180" s="5" t="s">
        <v>166</v>
      </c>
    </row>
    <row r="27181" spans="1:2" x14ac:dyDescent="0.3">
      <c r="A27181" s="3">
        <v>576925</v>
      </c>
      <c r="B27181" s="5" t="s">
        <v>2297</v>
      </c>
    </row>
    <row r="27182" spans="1:2" x14ac:dyDescent="0.3">
      <c r="A27182" s="3">
        <v>576925</v>
      </c>
      <c r="B27182" s="5" t="s">
        <v>1139</v>
      </c>
    </row>
    <row r="27183" spans="1:2" x14ac:dyDescent="0.3">
      <c r="A27183" s="3">
        <v>576925</v>
      </c>
      <c r="B27183" s="5" t="s">
        <v>6748</v>
      </c>
    </row>
    <row r="27184" spans="1:2" x14ac:dyDescent="0.3">
      <c r="A27184" s="3">
        <v>823883</v>
      </c>
      <c r="B27184" s="5" t="s">
        <v>49</v>
      </c>
    </row>
    <row r="27185" spans="1:2" x14ac:dyDescent="0.3">
      <c r="A27185" s="3">
        <v>823883</v>
      </c>
      <c r="B27185" s="5" t="s">
        <v>886</v>
      </c>
    </row>
    <row r="27186" spans="1:2" x14ac:dyDescent="0.3">
      <c r="A27186" s="3">
        <v>663866</v>
      </c>
      <c r="B27186" s="5" t="s">
        <v>468</v>
      </c>
    </row>
    <row r="27187" spans="1:2" x14ac:dyDescent="0.3">
      <c r="A27187" s="3">
        <v>663866</v>
      </c>
      <c r="B27187" s="5" t="s">
        <v>6631</v>
      </c>
    </row>
    <row r="27188" spans="1:2" x14ac:dyDescent="0.3">
      <c r="A27188" s="3">
        <v>592863</v>
      </c>
      <c r="B27188" s="5" t="s">
        <v>49</v>
      </c>
    </row>
    <row r="27189" spans="1:2" x14ac:dyDescent="0.3">
      <c r="A27189" s="3">
        <v>592863</v>
      </c>
      <c r="B27189" s="5" t="s">
        <v>2378</v>
      </c>
    </row>
    <row r="27190" spans="1:2" x14ac:dyDescent="0.3">
      <c r="A27190" s="3">
        <v>592863</v>
      </c>
      <c r="B27190" s="5" t="s">
        <v>7548</v>
      </c>
    </row>
    <row r="27191" spans="1:2" x14ac:dyDescent="0.3">
      <c r="A27191" s="3">
        <v>852881</v>
      </c>
      <c r="B27191" s="5" t="s">
        <v>49</v>
      </c>
    </row>
    <row r="27192" spans="1:2" x14ac:dyDescent="0.3">
      <c r="A27192" s="3">
        <v>852881</v>
      </c>
      <c r="B27192" s="5" t="s">
        <v>886</v>
      </c>
    </row>
    <row r="27193" spans="1:2" x14ac:dyDescent="0.3">
      <c r="A27193" s="3">
        <v>767304</v>
      </c>
      <c r="B27193" s="5" t="s">
        <v>777</v>
      </c>
    </row>
    <row r="27194" spans="1:2" x14ac:dyDescent="0.3">
      <c r="A27194" s="3">
        <v>767304</v>
      </c>
      <c r="B27194" s="5" t="s">
        <v>886</v>
      </c>
    </row>
    <row r="27195" spans="1:2" x14ac:dyDescent="0.3">
      <c r="A27195" s="3">
        <v>767304</v>
      </c>
      <c r="B27195" s="5" t="s">
        <v>310</v>
      </c>
    </row>
    <row r="27196" spans="1:2" x14ac:dyDescent="0.3">
      <c r="A27196" s="3">
        <v>571468</v>
      </c>
      <c r="B27196" s="5" t="s">
        <v>1139</v>
      </c>
    </row>
    <row r="27197" spans="1:2" x14ac:dyDescent="0.3">
      <c r="A27197" s="3">
        <v>571468</v>
      </c>
      <c r="B27197" s="5" t="s">
        <v>2848</v>
      </c>
    </row>
    <row r="27198" spans="1:2" x14ac:dyDescent="0.3">
      <c r="A27198" s="3">
        <v>571468</v>
      </c>
      <c r="B27198" s="5" t="s">
        <v>49</v>
      </c>
    </row>
    <row r="27199" spans="1:2" x14ac:dyDescent="0.3">
      <c r="A27199" s="3">
        <v>739990</v>
      </c>
      <c r="B27199" s="5" t="s">
        <v>2848</v>
      </c>
    </row>
    <row r="27200" spans="1:2" x14ac:dyDescent="0.3">
      <c r="A27200" s="3">
        <v>739990</v>
      </c>
      <c r="B27200" s="5" t="s">
        <v>6748</v>
      </c>
    </row>
    <row r="27201" spans="1:2" x14ac:dyDescent="0.3">
      <c r="A27201" s="3">
        <v>739990</v>
      </c>
      <c r="B27201" s="5" t="s">
        <v>468</v>
      </c>
    </row>
    <row r="27202" spans="1:2" x14ac:dyDescent="0.3">
      <c r="A27202" s="3">
        <v>647581</v>
      </c>
      <c r="B27202" s="5" t="s">
        <v>49</v>
      </c>
    </row>
    <row r="27203" spans="1:2" x14ac:dyDescent="0.3">
      <c r="A27203" s="3">
        <v>706872</v>
      </c>
      <c r="B27203" s="5" t="s">
        <v>166</v>
      </c>
    </row>
    <row r="27204" spans="1:2" x14ac:dyDescent="0.3">
      <c r="A27204" s="3">
        <v>706872</v>
      </c>
      <c r="B27204" s="5" t="s">
        <v>1246</v>
      </c>
    </row>
    <row r="27205" spans="1:2" x14ac:dyDescent="0.3">
      <c r="A27205" s="3">
        <v>706872</v>
      </c>
      <c r="B27205" s="5" t="s">
        <v>49</v>
      </c>
    </row>
    <row r="27206" spans="1:2" x14ac:dyDescent="0.3">
      <c r="A27206" s="3">
        <v>777270</v>
      </c>
      <c r="B27206" s="5" t="s">
        <v>49</v>
      </c>
    </row>
    <row r="27207" spans="1:2" x14ac:dyDescent="0.3">
      <c r="A27207" s="3">
        <v>777270</v>
      </c>
      <c r="B27207" s="5" t="s">
        <v>7548</v>
      </c>
    </row>
    <row r="27208" spans="1:2" x14ac:dyDescent="0.3">
      <c r="A27208" s="3">
        <v>851281</v>
      </c>
      <c r="B27208" s="5" t="s">
        <v>2297</v>
      </c>
    </row>
    <row r="27209" spans="1:2" x14ac:dyDescent="0.3">
      <c r="A27209" s="3">
        <v>851281</v>
      </c>
      <c r="B27209" s="5" t="s">
        <v>1139</v>
      </c>
    </row>
    <row r="27210" spans="1:2" x14ac:dyDescent="0.3">
      <c r="A27210" s="3">
        <v>851281</v>
      </c>
      <c r="B27210" s="5" t="s">
        <v>777</v>
      </c>
    </row>
    <row r="27211" spans="1:2" x14ac:dyDescent="0.3">
      <c r="A27211" s="3">
        <v>851281</v>
      </c>
      <c r="B27211" s="5" t="s">
        <v>2848</v>
      </c>
    </row>
    <row r="27212" spans="1:2" x14ac:dyDescent="0.3">
      <c r="A27212" s="3">
        <v>783753</v>
      </c>
      <c r="B27212" s="5" t="s">
        <v>886</v>
      </c>
    </row>
    <row r="27213" spans="1:2" x14ac:dyDescent="0.3">
      <c r="A27213" s="3">
        <v>783753</v>
      </c>
      <c r="B27213" s="5" t="s">
        <v>2378</v>
      </c>
    </row>
    <row r="27214" spans="1:2" x14ac:dyDescent="0.3">
      <c r="A27214" s="3">
        <v>783753</v>
      </c>
      <c r="B27214" s="5" t="s">
        <v>49</v>
      </c>
    </row>
    <row r="27215" spans="1:2" x14ac:dyDescent="0.3">
      <c r="A27215" s="3">
        <v>641960</v>
      </c>
      <c r="B27215" s="5" t="s">
        <v>49</v>
      </c>
    </row>
    <row r="27216" spans="1:2" x14ac:dyDescent="0.3">
      <c r="A27216" s="3">
        <v>823609</v>
      </c>
      <c r="B27216" s="5" t="s">
        <v>2297</v>
      </c>
    </row>
    <row r="27217" spans="1:2" x14ac:dyDescent="0.3">
      <c r="A27217" s="3">
        <v>823609</v>
      </c>
      <c r="B27217" s="5" t="s">
        <v>6748</v>
      </c>
    </row>
    <row r="27218" spans="1:2" x14ac:dyDescent="0.3">
      <c r="A27218" s="3">
        <v>823609</v>
      </c>
      <c r="B27218" s="5" t="s">
        <v>30</v>
      </c>
    </row>
    <row r="27219" spans="1:2" x14ac:dyDescent="0.3">
      <c r="A27219" s="3">
        <v>625169</v>
      </c>
      <c r="B27219" s="5" t="s">
        <v>7548</v>
      </c>
    </row>
    <row r="27220" spans="1:2" x14ac:dyDescent="0.3">
      <c r="A27220" s="3">
        <v>625169</v>
      </c>
      <c r="B27220" s="5" t="s">
        <v>49</v>
      </c>
    </row>
    <row r="27221" spans="1:2" x14ac:dyDescent="0.3">
      <c r="A27221" s="3">
        <v>625169</v>
      </c>
      <c r="B27221" s="5" t="s">
        <v>777</v>
      </c>
    </row>
    <row r="27222" spans="1:2" x14ac:dyDescent="0.3">
      <c r="A27222" s="3">
        <v>850099</v>
      </c>
      <c r="B27222" s="5" t="s">
        <v>2528</v>
      </c>
    </row>
    <row r="27223" spans="1:2" x14ac:dyDescent="0.3">
      <c r="A27223" s="3">
        <v>850099</v>
      </c>
      <c r="B27223" s="5" t="s">
        <v>49</v>
      </c>
    </row>
    <row r="27224" spans="1:2" x14ac:dyDescent="0.3">
      <c r="A27224" s="3">
        <v>850099</v>
      </c>
      <c r="B27224" s="5" t="s">
        <v>166</v>
      </c>
    </row>
    <row r="27225" spans="1:2" x14ac:dyDescent="0.3">
      <c r="A27225" s="3">
        <v>633844</v>
      </c>
      <c r="B27225" s="5" t="s">
        <v>2297</v>
      </c>
    </row>
    <row r="27226" spans="1:2" x14ac:dyDescent="0.3">
      <c r="A27226" s="3">
        <v>633844</v>
      </c>
      <c r="B27226" s="5" t="s">
        <v>49</v>
      </c>
    </row>
    <row r="27227" spans="1:2" x14ac:dyDescent="0.3">
      <c r="A27227" s="3">
        <v>633844</v>
      </c>
      <c r="B27227" s="5" t="s">
        <v>1139</v>
      </c>
    </row>
    <row r="27228" spans="1:2" x14ac:dyDescent="0.3">
      <c r="A27228" s="3">
        <v>633844</v>
      </c>
      <c r="B27228" s="5" t="s">
        <v>2848</v>
      </c>
    </row>
    <row r="27229" spans="1:2" x14ac:dyDescent="0.3">
      <c r="A27229" s="3">
        <v>763149</v>
      </c>
      <c r="B27229" s="5" t="s">
        <v>468</v>
      </c>
    </row>
    <row r="27230" spans="1:2" x14ac:dyDescent="0.3">
      <c r="A27230" s="3">
        <v>763149</v>
      </c>
      <c r="B27230" s="5" t="s">
        <v>1246</v>
      </c>
    </row>
    <row r="27231" spans="1:2" x14ac:dyDescent="0.3">
      <c r="A27231" s="3">
        <v>763149</v>
      </c>
      <c r="B27231" s="5" t="s">
        <v>49</v>
      </c>
    </row>
    <row r="27232" spans="1:2" x14ac:dyDescent="0.3">
      <c r="A27232" s="3">
        <v>763149</v>
      </c>
      <c r="B27232" s="5" t="s">
        <v>166</v>
      </c>
    </row>
    <row r="27233" spans="1:2" x14ac:dyDescent="0.3">
      <c r="A27233" s="3">
        <v>763152</v>
      </c>
      <c r="B27233" s="5" t="s">
        <v>30</v>
      </c>
    </row>
    <row r="27234" spans="1:2" x14ac:dyDescent="0.3">
      <c r="A27234" s="3">
        <v>763152</v>
      </c>
      <c r="B27234" s="5" t="s">
        <v>886</v>
      </c>
    </row>
    <row r="27235" spans="1:2" x14ac:dyDescent="0.3">
      <c r="A27235" s="3">
        <v>554230</v>
      </c>
      <c r="B27235" s="5" t="s">
        <v>49</v>
      </c>
    </row>
    <row r="27236" spans="1:2" x14ac:dyDescent="0.3">
      <c r="A27236" s="3">
        <v>869250</v>
      </c>
      <c r="B27236" s="5" t="s">
        <v>329</v>
      </c>
    </row>
    <row r="27237" spans="1:2" x14ac:dyDescent="0.3">
      <c r="A27237" s="3">
        <v>766208</v>
      </c>
      <c r="B27237" s="5" t="s">
        <v>1139</v>
      </c>
    </row>
    <row r="27238" spans="1:2" x14ac:dyDescent="0.3">
      <c r="A27238" s="3">
        <v>766208</v>
      </c>
      <c r="B27238" s="5" t="s">
        <v>777</v>
      </c>
    </row>
    <row r="27239" spans="1:2" x14ac:dyDescent="0.3">
      <c r="A27239" s="3">
        <v>621876</v>
      </c>
      <c r="B27239" s="5" t="s">
        <v>6748</v>
      </c>
    </row>
    <row r="27240" spans="1:2" x14ac:dyDescent="0.3">
      <c r="A27240" s="3">
        <v>621876</v>
      </c>
      <c r="B27240" s="5" t="s">
        <v>1139</v>
      </c>
    </row>
    <row r="27241" spans="1:2" x14ac:dyDescent="0.3">
      <c r="A27241" s="3">
        <v>621876</v>
      </c>
      <c r="B27241" s="5" t="s">
        <v>30</v>
      </c>
    </row>
    <row r="27242" spans="1:2" x14ac:dyDescent="0.3">
      <c r="A27242" s="3">
        <v>621876</v>
      </c>
      <c r="B27242" s="5" t="s">
        <v>2848</v>
      </c>
    </row>
    <row r="27243" spans="1:2" x14ac:dyDescent="0.3">
      <c r="A27243" s="3">
        <v>532865</v>
      </c>
      <c r="B27243" s="5" t="s">
        <v>49</v>
      </c>
    </row>
    <row r="27244" spans="1:2" x14ac:dyDescent="0.3">
      <c r="A27244" s="3">
        <v>532865</v>
      </c>
      <c r="B27244" s="5" t="s">
        <v>7548</v>
      </c>
    </row>
    <row r="27245" spans="1:2" x14ac:dyDescent="0.3">
      <c r="A27245" s="3">
        <v>785976</v>
      </c>
      <c r="B27245" s="5" t="s">
        <v>329</v>
      </c>
    </row>
    <row r="27246" spans="1:2" x14ac:dyDescent="0.3">
      <c r="A27246" s="3">
        <v>795230</v>
      </c>
      <c r="B27246" s="5" t="s">
        <v>166</v>
      </c>
    </row>
    <row r="27247" spans="1:2" x14ac:dyDescent="0.3">
      <c r="A27247" s="3">
        <v>795230</v>
      </c>
      <c r="B27247" s="5" t="s">
        <v>886</v>
      </c>
    </row>
    <row r="27248" spans="1:2" x14ac:dyDescent="0.3">
      <c r="A27248" s="3">
        <v>795230</v>
      </c>
      <c r="B27248" s="5" t="s">
        <v>49</v>
      </c>
    </row>
    <row r="27249" spans="1:2" x14ac:dyDescent="0.3">
      <c r="A27249" s="3">
        <v>732450</v>
      </c>
      <c r="B27249" s="5" t="s">
        <v>2297</v>
      </c>
    </row>
    <row r="27250" spans="1:2" x14ac:dyDescent="0.3">
      <c r="A27250" s="3">
        <v>732450</v>
      </c>
      <c r="B27250" s="5" t="s">
        <v>777</v>
      </c>
    </row>
    <row r="27251" spans="1:2" x14ac:dyDescent="0.3">
      <c r="A27251" s="3">
        <v>732450</v>
      </c>
      <c r="B27251" s="5" t="s">
        <v>1139</v>
      </c>
    </row>
    <row r="27252" spans="1:2" x14ac:dyDescent="0.3">
      <c r="A27252" s="3">
        <v>732450</v>
      </c>
      <c r="B27252" s="5" t="s">
        <v>1246</v>
      </c>
    </row>
    <row r="27253" spans="1:2" x14ac:dyDescent="0.3">
      <c r="A27253" s="3">
        <v>732450</v>
      </c>
      <c r="B27253" s="5" t="s">
        <v>2848</v>
      </c>
    </row>
    <row r="27254" spans="1:2" x14ac:dyDescent="0.3">
      <c r="A27254" s="3">
        <v>683311</v>
      </c>
      <c r="B27254" s="5" t="s">
        <v>777</v>
      </c>
    </row>
    <row r="27255" spans="1:2" x14ac:dyDescent="0.3">
      <c r="A27255" s="3">
        <v>683311</v>
      </c>
      <c r="B27255" s="5" t="s">
        <v>1246</v>
      </c>
    </row>
    <row r="27256" spans="1:2" x14ac:dyDescent="0.3">
      <c r="A27256" s="3">
        <v>683311</v>
      </c>
      <c r="B27256" s="5" t="s">
        <v>166</v>
      </c>
    </row>
    <row r="27257" spans="1:2" x14ac:dyDescent="0.3">
      <c r="A27257" s="3">
        <v>683311</v>
      </c>
      <c r="B27257" s="5" t="s">
        <v>49</v>
      </c>
    </row>
    <row r="27258" spans="1:2" x14ac:dyDescent="0.3">
      <c r="A27258" s="3">
        <v>749274</v>
      </c>
      <c r="B27258" s="5" t="s">
        <v>49</v>
      </c>
    </row>
    <row r="27259" spans="1:2" x14ac:dyDescent="0.3">
      <c r="A27259" s="3">
        <v>749274</v>
      </c>
      <c r="B27259" s="5" t="s">
        <v>6841</v>
      </c>
    </row>
    <row r="27260" spans="1:2" x14ac:dyDescent="0.3">
      <c r="A27260" s="3">
        <v>722913</v>
      </c>
      <c r="B27260" s="5" t="s">
        <v>49</v>
      </c>
    </row>
    <row r="27261" spans="1:2" x14ac:dyDescent="0.3">
      <c r="A27261" s="3">
        <v>722913</v>
      </c>
      <c r="B27261" s="5" t="s">
        <v>886</v>
      </c>
    </row>
    <row r="27262" spans="1:2" x14ac:dyDescent="0.3">
      <c r="A27262" s="3">
        <v>876716</v>
      </c>
      <c r="B27262" s="5" t="s">
        <v>2297</v>
      </c>
    </row>
    <row r="27263" spans="1:2" x14ac:dyDescent="0.3">
      <c r="A27263" s="3">
        <v>876716</v>
      </c>
      <c r="B27263" s="5" t="s">
        <v>30</v>
      </c>
    </row>
    <row r="27264" spans="1:2" x14ac:dyDescent="0.3">
      <c r="A27264" s="3">
        <v>876716</v>
      </c>
      <c r="B27264" s="5" t="s">
        <v>6748</v>
      </c>
    </row>
    <row r="27265" spans="1:2" x14ac:dyDescent="0.3">
      <c r="A27265" s="3">
        <v>876716</v>
      </c>
      <c r="B27265" s="5" t="s">
        <v>2848</v>
      </c>
    </row>
    <row r="27266" spans="1:2" x14ac:dyDescent="0.3">
      <c r="A27266" s="3">
        <v>786705</v>
      </c>
      <c r="B27266" s="5" t="s">
        <v>30</v>
      </c>
    </row>
    <row r="27267" spans="1:2" x14ac:dyDescent="0.3">
      <c r="A27267" s="3">
        <v>786705</v>
      </c>
      <c r="B27267" s="5" t="s">
        <v>49</v>
      </c>
    </row>
    <row r="27268" spans="1:2" x14ac:dyDescent="0.3">
      <c r="A27268" s="3">
        <v>793723</v>
      </c>
      <c r="B27268" s="5" t="s">
        <v>166</v>
      </c>
    </row>
    <row r="27269" spans="1:2" x14ac:dyDescent="0.3">
      <c r="A27269" s="3">
        <v>793723</v>
      </c>
      <c r="B27269" s="5" t="s">
        <v>777</v>
      </c>
    </row>
    <row r="27270" spans="1:2" x14ac:dyDescent="0.3">
      <c r="A27270" s="3">
        <v>793723</v>
      </c>
      <c r="B27270" s="5" t="s">
        <v>49</v>
      </c>
    </row>
    <row r="27271" spans="1:2" x14ac:dyDescent="0.3">
      <c r="A27271" s="3">
        <v>810873</v>
      </c>
      <c r="B27271" s="5" t="s">
        <v>886</v>
      </c>
    </row>
    <row r="27272" spans="1:2" x14ac:dyDescent="0.3">
      <c r="A27272" s="3">
        <v>810873</v>
      </c>
      <c r="B27272" s="5" t="s">
        <v>30</v>
      </c>
    </row>
    <row r="27273" spans="1:2" x14ac:dyDescent="0.3">
      <c r="A27273" s="3">
        <v>716612</v>
      </c>
      <c r="B27273" s="5" t="s">
        <v>49</v>
      </c>
    </row>
    <row r="27274" spans="1:2" x14ac:dyDescent="0.3">
      <c r="A27274" s="3">
        <v>716612</v>
      </c>
      <c r="B27274" s="5" t="s">
        <v>7548</v>
      </c>
    </row>
    <row r="27275" spans="1:2" x14ac:dyDescent="0.3">
      <c r="A27275" s="3">
        <v>728118</v>
      </c>
      <c r="B27275" s="5" t="s">
        <v>310</v>
      </c>
    </row>
    <row r="27276" spans="1:2" x14ac:dyDescent="0.3">
      <c r="A27276" s="3">
        <v>728118</v>
      </c>
      <c r="B27276" s="5" t="s">
        <v>49</v>
      </c>
    </row>
    <row r="27277" spans="1:2" x14ac:dyDescent="0.3">
      <c r="A27277" s="3">
        <v>728118</v>
      </c>
      <c r="B27277" s="5" t="s">
        <v>7548</v>
      </c>
    </row>
    <row r="27278" spans="1:2" x14ac:dyDescent="0.3">
      <c r="A27278" s="3">
        <v>654754</v>
      </c>
      <c r="B27278" s="5" t="s">
        <v>329</v>
      </c>
    </row>
    <row r="27279" spans="1:2" x14ac:dyDescent="0.3">
      <c r="A27279" s="3">
        <v>654754</v>
      </c>
      <c r="B27279" s="5" t="s">
        <v>2378</v>
      </c>
    </row>
    <row r="27280" spans="1:2" x14ac:dyDescent="0.3">
      <c r="A27280" s="3">
        <v>578908</v>
      </c>
      <c r="B27280" s="5" t="s">
        <v>30</v>
      </c>
    </row>
    <row r="27281" spans="1:2" x14ac:dyDescent="0.3">
      <c r="A27281" s="3">
        <v>943542</v>
      </c>
      <c r="B27281" s="5" t="s">
        <v>886</v>
      </c>
    </row>
    <row r="27282" spans="1:2" x14ac:dyDescent="0.3">
      <c r="A27282" s="3">
        <v>734265</v>
      </c>
      <c r="B27282" s="5" t="s">
        <v>30</v>
      </c>
    </row>
    <row r="27283" spans="1:2" x14ac:dyDescent="0.3">
      <c r="A27283" s="3">
        <v>734265</v>
      </c>
      <c r="B27283" s="5" t="s">
        <v>886</v>
      </c>
    </row>
    <row r="27284" spans="1:2" x14ac:dyDescent="0.3">
      <c r="A27284" s="3">
        <v>874930</v>
      </c>
      <c r="B27284" s="5" t="s">
        <v>777</v>
      </c>
    </row>
    <row r="27285" spans="1:2" x14ac:dyDescent="0.3">
      <c r="A27285" s="3">
        <v>874930</v>
      </c>
      <c r="B27285" s="5" t="s">
        <v>2848</v>
      </c>
    </row>
    <row r="27286" spans="1:2" x14ac:dyDescent="0.3">
      <c r="A27286" s="3">
        <v>874930</v>
      </c>
      <c r="B27286" s="5" t="s">
        <v>1139</v>
      </c>
    </row>
    <row r="27287" spans="1:2" x14ac:dyDescent="0.3">
      <c r="A27287" s="3">
        <v>517088</v>
      </c>
      <c r="B27287" s="5" t="s">
        <v>49</v>
      </c>
    </row>
    <row r="27288" spans="1:2" x14ac:dyDescent="0.3">
      <c r="A27288" s="3">
        <v>517088</v>
      </c>
      <c r="B27288" s="5" t="s">
        <v>7548</v>
      </c>
    </row>
    <row r="27289" spans="1:2" x14ac:dyDescent="0.3">
      <c r="A27289" s="3">
        <v>818809</v>
      </c>
      <c r="B27289" s="5" t="s">
        <v>886</v>
      </c>
    </row>
    <row r="27290" spans="1:2" x14ac:dyDescent="0.3">
      <c r="A27290" s="3">
        <v>818809</v>
      </c>
      <c r="B27290" s="5" t="s">
        <v>30</v>
      </c>
    </row>
    <row r="27291" spans="1:2" x14ac:dyDescent="0.3">
      <c r="A27291" s="3">
        <v>818809</v>
      </c>
      <c r="B27291" s="5" t="s">
        <v>2378</v>
      </c>
    </row>
    <row r="27292" spans="1:2" x14ac:dyDescent="0.3">
      <c r="A27292" s="3">
        <v>762469</v>
      </c>
      <c r="B27292" s="5" t="s">
        <v>30</v>
      </c>
    </row>
    <row r="27293" spans="1:2" x14ac:dyDescent="0.3">
      <c r="A27293" s="3">
        <v>762469</v>
      </c>
      <c r="B27293" s="5" t="s">
        <v>6748</v>
      </c>
    </row>
    <row r="27294" spans="1:2" x14ac:dyDescent="0.3">
      <c r="A27294" s="3">
        <v>857729</v>
      </c>
      <c r="B27294" s="5" t="s">
        <v>329</v>
      </c>
    </row>
    <row r="27295" spans="1:2" x14ac:dyDescent="0.3">
      <c r="A27295" s="3">
        <v>673309</v>
      </c>
      <c r="B27295" s="5" t="s">
        <v>49</v>
      </c>
    </row>
    <row r="27296" spans="1:2" x14ac:dyDescent="0.3">
      <c r="A27296" s="3">
        <v>673309</v>
      </c>
      <c r="B27296" s="5" t="s">
        <v>6748</v>
      </c>
    </row>
    <row r="27297" spans="1:2" x14ac:dyDescent="0.3">
      <c r="A27297" s="3">
        <v>718838</v>
      </c>
      <c r="B27297" s="5" t="s">
        <v>886</v>
      </c>
    </row>
    <row r="27298" spans="1:2" x14ac:dyDescent="0.3">
      <c r="A27298" s="3">
        <v>718838</v>
      </c>
      <c r="B27298" s="5" t="s">
        <v>49</v>
      </c>
    </row>
    <row r="27299" spans="1:2" x14ac:dyDescent="0.3">
      <c r="A27299" s="3">
        <v>923018</v>
      </c>
      <c r="B27299" s="5" t="s">
        <v>49</v>
      </c>
    </row>
    <row r="27300" spans="1:2" x14ac:dyDescent="0.3">
      <c r="A27300" s="3">
        <v>792678</v>
      </c>
      <c r="B27300" s="5" t="s">
        <v>166</v>
      </c>
    </row>
    <row r="27301" spans="1:2" x14ac:dyDescent="0.3">
      <c r="A27301" s="3">
        <v>792678</v>
      </c>
      <c r="B27301" s="5" t="s">
        <v>6631</v>
      </c>
    </row>
    <row r="27302" spans="1:2" x14ac:dyDescent="0.3">
      <c r="A27302" s="3">
        <v>792678</v>
      </c>
      <c r="B27302" s="5" t="s">
        <v>2528</v>
      </c>
    </row>
    <row r="27303" spans="1:2" x14ac:dyDescent="0.3">
      <c r="A27303" s="3">
        <v>829358</v>
      </c>
      <c r="B27303" s="5" t="s">
        <v>468</v>
      </c>
    </row>
    <row r="27304" spans="1:2" x14ac:dyDescent="0.3">
      <c r="A27304" s="3">
        <v>661930</v>
      </c>
      <c r="B27304" s="5" t="s">
        <v>468</v>
      </c>
    </row>
    <row r="27305" spans="1:2" x14ac:dyDescent="0.3">
      <c r="A27305" s="3">
        <v>661930</v>
      </c>
      <c r="B27305" s="5" t="s">
        <v>49</v>
      </c>
    </row>
    <row r="27306" spans="1:2" x14ac:dyDescent="0.3">
      <c r="A27306" s="3">
        <v>785534</v>
      </c>
      <c r="B27306" s="5" t="s">
        <v>49</v>
      </c>
    </row>
    <row r="27307" spans="1:2" x14ac:dyDescent="0.3">
      <c r="A27307" s="3">
        <v>741335</v>
      </c>
      <c r="B27307" s="5" t="s">
        <v>2297</v>
      </c>
    </row>
    <row r="27308" spans="1:2" x14ac:dyDescent="0.3">
      <c r="A27308" s="3">
        <v>741335</v>
      </c>
      <c r="B27308" s="5" t="s">
        <v>49</v>
      </c>
    </row>
    <row r="27309" spans="1:2" x14ac:dyDescent="0.3">
      <c r="A27309" s="3">
        <v>741335</v>
      </c>
      <c r="B27309" s="5" t="s">
        <v>2528</v>
      </c>
    </row>
    <row r="27310" spans="1:2" x14ac:dyDescent="0.3">
      <c r="A27310" s="3">
        <v>795811</v>
      </c>
      <c r="B27310" s="5" t="s">
        <v>49</v>
      </c>
    </row>
    <row r="27311" spans="1:2" x14ac:dyDescent="0.3">
      <c r="A27311" s="3">
        <v>795811</v>
      </c>
      <c r="B27311" s="5" t="s">
        <v>886</v>
      </c>
    </row>
    <row r="27312" spans="1:2" x14ac:dyDescent="0.3">
      <c r="A27312" s="3">
        <v>644083</v>
      </c>
      <c r="B27312" s="5" t="s">
        <v>1246</v>
      </c>
    </row>
    <row r="27313" spans="1:2" x14ac:dyDescent="0.3">
      <c r="A27313" s="3">
        <v>644083</v>
      </c>
      <c r="B27313" s="5" t="s">
        <v>49</v>
      </c>
    </row>
    <row r="27314" spans="1:2" x14ac:dyDescent="0.3">
      <c r="A27314" s="3">
        <v>644083</v>
      </c>
      <c r="B27314" s="5" t="s">
        <v>777</v>
      </c>
    </row>
    <row r="27315" spans="1:2" x14ac:dyDescent="0.3">
      <c r="A27315" s="3">
        <v>624789</v>
      </c>
      <c r="B27315" s="5" t="s">
        <v>1246</v>
      </c>
    </row>
    <row r="27316" spans="1:2" x14ac:dyDescent="0.3">
      <c r="A27316" s="3">
        <v>624789</v>
      </c>
      <c r="B27316" s="5" t="s">
        <v>49</v>
      </c>
    </row>
    <row r="27317" spans="1:2" x14ac:dyDescent="0.3">
      <c r="A27317" s="3">
        <v>859041</v>
      </c>
      <c r="B27317" s="5" t="s">
        <v>777</v>
      </c>
    </row>
    <row r="27318" spans="1:2" x14ac:dyDescent="0.3">
      <c r="A27318" s="3">
        <v>763532</v>
      </c>
      <c r="B27318" s="5" t="s">
        <v>886</v>
      </c>
    </row>
    <row r="27319" spans="1:2" x14ac:dyDescent="0.3">
      <c r="A27319" s="3">
        <v>763532</v>
      </c>
      <c r="B27319" s="5" t="s">
        <v>30</v>
      </c>
    </row>
    <row r="27320" spans="1:2" x14ac:dyDescent="0.3">
      <c r="A27320" s="3">
        <v>763532</v>
      </c>
      <c r="B27320" s="5" t="s">
        <v>2848</v>
      </c>
    </row>
    <row r="27321" spans="1:2" x14ac:dyDescent="0.3">
      <c r="A27321" s="3">
        <v>699102</v>
      </c>
      <c r="B27321" s="5" t="s">
        <v>49</v>
      </c>
    </row>
    <row r="27322" spans="1:2" x14ac:dyDescent="0.3">
      <c r="A27322" s="3">
        <v>699102</v>
      </c>
      <c r="B27322" s="5" t="s">
        <v>2378</v>
      </c>
    </row>
    <row r="27323" spans="1:2" x14ac:dyDescent="0.3">
      <c r="A27323" s="3">
        <v>699102</v>
      </c>
      <c r="B27323" s="5" t="s">
        <v>886</v>
      </c>
    </row>
    <row r="27324" spans="1:2" x14ac:dyDescent="0.3">
      <c r="A27324" s="3">
        <v>699102</v>
      </c>
      <c r="B27324" s="5" t="s">
        <v>30</v>
      </c>
    </row>
    <row r="27325" spans="1:2" x14ac:dyDescent="0.3">
      <c r="A27325" s="3">
        <v>833971</v>
      </c>
      <c r="B27325" s="5" t="s">
        <v>49</v>
      </c>
    </row>
    <row r="27326" spans="1:2" x14ac:dyDescent="0.3">
      <c r="A27326" s="3">
        <v>671040</v>
      </c>
      <c r="B27326" s="5" t="s">
        <v>49</v>
      </c>
    </row>
    <row r="27327" spans="1:2" x14ac:dyDescent="0.3">
      <c r="A27327" s="3">
        <v>965244</v>
      </c>
      <c r="B27327" s="5" t="s">
        <v>2297</v>
      </c>
    </row>
    <row r="27328" spans="1:2" x14ac:dyDescent="0.3">
      <c r="A27328" s="3">
        <v>965244</v>
      </c>
      <c r="B27328" s="5" t="s">
        <v>777</v>
      </c>
    </row>
    <row r="27329" spans="1:2" x14ac:dyDescent="0.3">
      <c r="A27329" s="3">
        <v>965244</v>
      </c>
      <c r="B27329" s="5" t="s">
        <v>2528</v>
      </c>
    </row>
    <row r="27330" spans="1:2" x14ac:dyDescent="0.3">
      <c r="A27330" s="3">
        <v>893297</v>
      </c>
      <c r="B27330" s="5" t="s">
        <v>1246</v>
      </c>
    </row>
    <row r="27331" spans="1:2" x14ac:dyDescent="0.3">
      <c r="A27331" s="3">
        <v>893297</v>
      </c>
      <c r="B27331" s="5" t="s">
        <v>777</v>
      </c>
    </row>
    <row r="27332" spans="1:2" x14ac:dyDescent="0.3">
      <c r="A27332" s="3">
        <v>664300</v>
      </c>
      <c r="B27332" s="5" t="s">
        <v>30</v>
      </c>
    </row>
    <row r="27333" spans="1:2" x14ac:dyDescent="0.3">
      <c r="A27333" s="3">
        <v>664300</v>
      </c>
      <c r="B27333" s="5" t="s">
        <v>49</v>
      </c>
    </row>
    <row r="27334" spans="1:2" x14ac:dyDescent="0.3">
      <c r="A27334" s="3">
        <v>603206</v>
      </c>
      <c r="B27334" s="5" t="s">
        <v>30</v>
      </c>
    </row>
    <row r="27335" spans="1:2" x14ac:dyDescent="0.3">
      <c r="A27335" s="3">
        <v>603206</v>
      </c>
      <c r="B27335" s="5" t="s">
        <v>49</v>
      </c>
    </row>
    <row r="27336" spans="1:2" x14ac:dyDescent="0.3">
      <c r="A27336" s="3">
        <v>649394</v>
      </c>
      <c r="B27336" s="5" t="s">
        <v>7548</v>
      </c>
    </row>
    <row r="27337" spans="1:2" x14ac:dyDescent="0.3">
      <c r="A27337" s="3">
        <v>649394</v>
      </c>
      <c r="B27337" s="5" t="s">
        <v>49</v>
      </c>
    </row>
    <row r="27338" spans="1:2" x14ac:dyDescent="0.3">
      <c r="A27338" s="3">
        <v>694256</v>
      </c>
      <c r="B27338" s="5" t="s">
        <v>49</v>
      </c>
    </row>
    <row r="27339" spans="1:2" x14ac:dyDescent="0.3">
      <c r="A27339" s="3">
        <v>694256</v>
      </c>
      <c r="B27339" s="5" t="s">
        <v>886</v>
      </c>
    </row>
    <row r="27340" spans="1:2" x14ac:dyDescent="0.3">
      <c r="A27340" s="3">
        <v>890244</v>
      </c>
      <c r="B27340" s="5" t="s">
        <v>166</v>
      </c>
    </row>
    <row r="27341" spans="1:2" x14ac:dyDescent="0.3">
      <c r="A27341" s="3">
        <v>506281</v>
      </c>
      <c r="B27341" s="5" t="s">
        <v>886</v>
      </c>
    </row>
    <row r="27342" spans="1:2" x14ac:dyDescent="0.3">
      <c r="A27342" s="3">
        <v>506281</v>
      </c>
      <c r="B27342" s="5" t="s">
        <v>49</v>
      </c>
    </row>
    <row r="27343" spans="1:2" x14ac:dyDescent="0.3">
      <c r="A27343" s="3">
        <v>506281</v>
      </c>
      <c r="B27343" s="5" t="s">
        <v>6841</v>
      </c>
    </row>
    <row r="27344" spans="1:2" x14ac:dyDescent="0.3">
      <c r="A27344" s="3">
        <v>779029</v>
      </c>
      <c r="B27344" s="5" t="s">
        <v>49</v>
      </c>
    </row>
    <row r="27345" spans="1:2" x14ac:dyDescent="0.3">
      <c r="A27345" s="3">
        <v>779029</v>
      </c>
      <c r="B27345" s="5" t="s">
        <v>310</v>
      </c>
    </row>
    <row r="27346" spans="1:2" x14ac:dyDescent="0.3">
      <c r="A27346" s="3">
        <v>788045</v>
      </c>
      <c r="B27346" s="5" t="s">
        <v>7548</v>
      </c>
    </row>
    <row r="27347" spans="1:2" x14ac:dyDescent="0.3">
      <c r="A27347" s="3">
        <v>788045</v>
      </c>
      <c r="B27347" s="5" t="s">
        <v>310</v>
      </c>
    </row>
    <row r="27348" spans="1:2" x14ac:dyDescent="0.3">
      <c r="A27348" s="3">
        <v>788045</v>
      </c>
      <c r="B27348" s="5" t="s">
        <v>49</v>
      </c>
    </row>
    <row r="27349" spans="1:2" x14ac:dyDescent="0.3">
      <c r="A27349" s="3">
        <v>748853</v>
      </c>
      <c r="B27349" s="5" t="s">
        <v>468</v>
      </c>
    </row>
    <row r="27350" spans="1:2" x14ac:dyDescent="0.3">
      <c r="A27350" s="3">
        <v>748853</v>
      </c>
      <c r="B27350" s="5" t="s">
        <v>2528</v>
      </c>
    </row>
    <row r="27351" spans="1:2" x14ac:dyDescent="0.3">
      <c r="A27351" s="3">
        <v>748853</v>
      </c>
      <c r="B27351" s="5" t="s">
        <v>166</v>
      </c>
    </row>
    <row r="27352" spans="1:2" x14ac:dyDescent="0.3">
      <c r="A27352" s="3">
        <v>835112</v>
      </c>
      <c r="B27352" s="5" t="s">
        <v>166</v>
      </c>
    </row>
    <row r="27353" spans="1:2" x14ac:dyDescent="0.3">
      <c r="A27353" s="3">
        <v>835112</v>
      </c>
      <c r="B27353" s="5" t="s">
        <v>1246</v>
      </c>
    </row>
    <row r="27354" spans="1:2" x14ac:dyDescent="0.3">
      <c r="A27354" s="3">
        <v>631060</v>
      </c>
      <c r="B27354" s="5" t="s">
        <v>468</v>
      </c>
    </row>
    <row r="27355" spans="1:2" x14ac:dyDescent="0.3">
      <c r="A27355" s="3">
        <v>604563</v>
      </c>
      <c r="B27355" s="5" t="s">
        <v>30</v>
      </c>
    </row>
    <row r="27356" spans="1:2" x14ac:dyDescent="0.3">
      <c r="A27356" s="3">
        <v>604563</v>
      </c>
      <c r="B27356" s="5" t="s">
        <v>1139</v>
      </c>
    </row>
    <row r="27357" spans="1:2" x14ac:dyDescent="0.3">
      <c r="A27357" s="3">
        <v>604563</v>
      </c>
      <c r="B27357" s="5" t="s">
        <v>777</v>
      </c>
    </row>
    <row r="27358" spans="1:2" x14ac:dyDescent="0.3">
      <c r="A27358" s="3">
        <v>845844</v>
      </c>
      <c r="B27358" s="5" t="s">
        <v>2528</v>
      </c>
    </row>
    <row r="27359" spans="1:2" x14ac:dyDescent="0.3">
      <c r="A27359" s="3">
        <v>845844</v>
      </c>
      <c r="B27359" s="5" t="s">
        <v>777</v>
      </c>
    </row>
    <row r="27360" spans="1:2" x14ac:dyDescent="0.3">
      <c r="A27360" s="3">
        <v>845844</v>
      </c>
      <c r="B27360" s="5" t="s">
        <v>166</v>
      </c>
    </row>
    <row r="27361" spans="1:2" x14ac:dyDescent="0.3">
      <c r="A27361" s="3">
        <v>668640</v>
      </c>
      <c r="B27361" s="5" t="s">
        <v>30</v>
      </c>
    </row>
    <row r="27362" spans="1:2" x14ac:dyDescent="0.3">
      <c r="A27362" s="3">
        <v>668640</v>
      </c>
      <c r="B27362" s="5" t="s">
        <v>49</v>
      </c>
    </row>
    <row r="27363" spans="1:2" x14ac:dyDescent="0.3">
      <c r="A27363" s="3">
        <v>615666</v>
      </c>
      <c r="B27363" s="5" t="s">
        <v>6748</v>
      </c>
    </row>
    <row r="27364" spans="1:2" x14ac:dyDescent="0.3">
      <c r="A27364" s="3">
        <v>615666</v>
      </c>
      <c r="B27364" s="5" t="s">
        <v>1139</v>
      </c>
    </row>
    <row r="27365" spans="1:2" x14ac:dyDescent="0.3">
      <c r="A27365" s="3">
        <v>615666</v>
      </c>
      <c r="B27365" s="5" t="s">
        <v>2848</v>
      </c>
    </row>
    <row r="27366" spans="1:2" x14ac:dyDescent="0.3">
      <c r="A27366" s="3">
        <v>895954</v>
      </c>
      <c r="B27366" s="5" t="s">
        <v>886</v>
      </c>
    </row>
    <row r="27367" spans="1:2" x14ac:dyDescent="0.3">
      <c r="A27367" s="3">
        <v>1016088</v>
      </c>
      <c r="B27367" s="5" t="s">
        <v>886</v>
      </c>
    </row>
    <row r="27368" spans="1:2" x14ac:dyDescent="0.3">
      <c r="A27368" s="3">
        <v>857702</v>
      </c>
      <c r="B27368" s="5" t="s">
        <v>2297</v>
      </c>
    </row>
    <row r="27369" spans="1:2" x14ac:dyDescent="0.3">
      <c r="A27369" s="3">
        <v>857702</v>
      </c>
      <c r="B27369" s="5" t="s">
        <v>6748</v>
      </c>
    </row>
    <row r="27370" spans="1:2" x14ac:dyDescent="0.3">
      <c r="A27370" s="3">
        <v>857702</v>
      </c>
      <c r="B27370" s="5" t="s">
        <v>2528</v>
      </c>
    </row>
    <row r="27371" spans="1:2" x14ac:dyDescent="0.3">
      <c r="A27371" s="3">
        <v>857702</v>
      </c>
      <c r="B27371" s="5" t="s">
        <v>30</v>
      </c>
    </row>
    <row r="27372" spans="1:2" x14ac:dyDescent="0.3">
      <c r="A27372" s="3">
        <v>857702</v>
      </c>
      <c r="B27372" s="5" t="s">
        <v>19406</v>
      </c>
    </row>
    <row r="27373" spans="1:2" x14ac:dyDescent="0.3">
      <c r="A27373" s="3">
        <v>714968</v>
      </c>
      <c r="B27373" s="5" t="s">
        <v>166</v>
      </c>
    </row>
    <row r="27374" spans="1:2" x14ac:dyDescent="0.3">
      <c r="A27374" s="3">
        <v>714968</v>
      </c>
      <c r="B27374" s="5" t="s">
        <v>49</v>
      </c>
    </row>
    <row r="27375" spans="1:2" x14ac:dyDescent="0.3">
      <c r="A27375" s="3">
        <v>714968</v>
      </c>
      <c r="B27375" s="5" t="s">
        <v>7548</v>
      </c>
    </row>
    <row r="27376" spans="1:2" x14ac:dyDescent="0.3">
      <c r="A27376" s="3">
        <v>566076</v>
      </c>
      <c r="B27376" s="5" t="s">
        <v>2378</v>
      </c>
    </row>
    <row r="27377" spans="1:2" x14ac:dyDescent="0.3">
      <c r="A27377" s="3">
        <v>566076</v>
      </c>
      <c r="B27377" s="5" t="s">
        <v>49</v>
      </c>
    </row>
    <row r="27378" spans="1:2" x14ac:dyDescent="0.3">
      <c r="A27378" s="3">
        <v>566076</v>
      </c>
      <c r="B27378" s="5" t="s">
        <v>7548</v>
      </c>
    </row>
    <row r="27379" spans="1:2" x14ac:dyDescent="0.3">
      <c r="A27379" s="3">
        <v>676845</v>
      </c>
      <c r="B27379" s="5" t="s">
        <v>468</v>
      </c>
    </row>
    <row r="27380" spans="1:2" x14ac:dyDescent="0.3">
      <c r="A27380" s="3">
        <v>761548</v>
      </c>
      <c r="B27380" s="5" t="s">
        <v>6748</v>
      </c>
    </row>
    <row r="27381" spans="1:2" x14ac:dyDescent="0.3">
      <c r="A27381" s="3">
        <v>761548</v>
      </c>
      <c r="B27381" s="5" t="s">
        <v>30</v>
      </c>
    </row>
    <row r="27382" spans="1:2" x14ac:dyDescent="0.3">
      <c r="A27382" s="3">
        <v>881211</v>
      </c>
      <c r="B27382" s="5" t="s">
        <v>2297</v>
      </c>
    </row>
    <row r="27383" spans="1:2" x14ac:dyDescent="0.3">
      <c r="A27383" s="3">
        <v>881211</v>
      </c>
      <c r="B27383" s="5" t="s">
        <v>6748</v>
      </c>
    </row>
    <row r="27384" spans="1:2" x14ac:dyDescent="0.3">
      <c r="A27384" s="3">
        <v>881211</v>
      </c>
      <c r="B27384" s="5" t="s">
        <v>30</v>
      </c>
    </row>
    <row r="27385" spans="1:2" x14ac:dyDescent="0.3">
      <c r="A27385" s="3">
        <v>681260</v>
      </c>
      <c r="B27385" s="5" t="s">
        <v>1139</v>
      </c>
    </row>
    <row r="27386" spans="1:2" x14ac:dyDescent="0.3">
      <c r="A27386" s="3">
        <v>681260</v>
      </c>
      <c r="B27386" s="5" t="s">
        <v>2297</v>
      </c>
    </row>
    <row r="27387" spans="1:2" x14ac:dyDescent="0.3">
      <c r="A27387" s="3">
        <v>681260</v>
      </c>
      <c r="B27387" s="5" t="s">
        <v>6748</v>
      </c>
    </row>
    <row r="27388" spans="1:2" x14ac:dyDescent="0.3">
      <c r="A27388" s="3">
        <v>790523</v>
      </c>
      <c r="B27388" s="5" t="s">
        <v>886</v>
      </c>
    </row>
    <row r="27389" spans="1:2" x14ac:dyDescent="0.3">
      <c r="A27389" s="3">
        <v>790523</v>
      </c>
      <c r="B27389" s="5" t="s">
        <v>30</v>
      </c>
    </row>
    <row r="27390" spans="1:2" x14ac:dyDescent="0.3">
      <c r="A27390" s="3">
        <v>588367</v>
      </c>
      <c r="B27390" s="5" t="s">
        <v>49</v>
      </c>
    </row>
    <row r="27391" spans="1:2" x14ac:dyDescent="0.3">
      <c r="A27391" s="3">
        <v>789708</v>
      </c>
      <c r="B27391" s="5" t="s">
        <v>2297</v>
      </c>
    </row>
    <row r="27392" spans="1:2" x14ac:dyDescent="0.3">
      <c r="A27392" s="3">
        <v>789708</v>
      </c>
      <c r="B27392" s="5" t="s">
        <v>1139</v>
      </c>
    </row>
    <row r="27393" spans="1:2" x14ac:dyDescent="0.3">
      <c r="A27393" s="3">
        <v>789708</v>
      </c>
      <c r="B27393" s="5" t="s">
        <v>2848</v>
      </c>
    </row>
    <row r="27394" spans="1:2" x14ac:dyDescent="0.3">
      <c r="A27394" s="3">
        <v>789708</v>
      </c>
      <c r="B27394" s="5" t="s">
        <v>6748</v>
      </c>
    </row>
    <row r="27395" spans="1:2" x14ac:dyDescent="0.3">
      <c r="A27395" s="3">
        <v>789708</v>
      </c>
      <c r="B27395" s="5" t="s">
        <v>19406</v>
      </c>
    </row>
    <row r="27396" spans="1:2" x14ac:dyDescent="0.3">
      <c r="A27396" s="3">
        <v>730823</v>
      </c>
      <c r="B27396" s="5" t="s">
        <v>49</v>
      </c>
    </row>
    <row r="27397" spans="1:2" x14ac:dyDescent="0.3">
      <c r="A27397" s="3">
        <v>660353</v>
      </c>
      <c r="B27397" s="5" t="s">
        <v>49</v>
      </c>
    </row>
    <row r="27398" spans="1:2" x14ac:dyDescent="0.3">
      <c r="A27398" s="3">
        <v>660353</v>
      </c>
      <c r="B27398" s="5" t="s">
        <v>1246</v>
      </c>
    </row>
    <row r="27399" spans="1:2" x14ac:dyDescent="0.3">
      <c r="A27399" s="3">
        <v>714011</v>
      </c>
      <c r="B27399" s="5" t="s">
        <v>49</v>
      </c>
    </row>
    <row r="27400" spans="1:2" x14ac:dyDescent="0.3">
      <c r="A27400" s="3">
        <v>645689</v>
      </c>
      <c r="B27400" s="5" t="s">
        <v>30</v>
      </c>
    </row>
    <row r="27401" spans="1:2" x14ac:dyDescent="0.3">
      <c r="A27401" s="3">
        <v>645689</v>
      </c>
      <c r="B27401" s="5" t="s">
        <v>49</v>
      </c>
    </row>
    <row r="27402" spans="1:2" x14ac:dyDescent="0.3">
      <c r="A27402" s="3">
        <v>645689</v>
      </c>
      <c r="B27402" s="5" t="s">
        <v>7548</v>
      </c>
    </row>
    <row r="27403" spans="1:2" x14ac:dyDescent="0.3">
      <c r="A27403" s="3">
        <v>801293</v>
      </c>
      <c r="B27403" s="5" t="s">
        <v>2297</v>
      </c>
    </row>
    <row r="27404" spans="1:2" x14ac:dyDescent="0.3">
      <c r="A27404" s="3">
        <v>801293</v>
      </c>
      <c r="B27404" s="5" t="s">
        <v>49</v>
      </c>
    </row>
    <row r="27405" spans="1:2" x14ac:dyDescent="0.3">
      <c r="A27405" s="3">
        <v>801293</v>
      </c>
      <c r="B27405" s="5" t="s">
        <v>777</v>
      </c>
    </row>
    <row r="27406" spans="1:2" x14ac:dyDescent="0.3">
      <c r="A27406" s="3">
        <v>801293</v>
      </c>
      <c r="B27406" s="5" t="s">
        <v>6631</v>
      </c>
    </row>
    <row r="27407" spans="1:2" x14ac:dyDescent="0.3">
      <c r="A27407" s="3">
        <v>820722</v>
      </c>
      <c r="B27407" s="5" t="s">
        <v>30</v>
      </c>
    </row>
    <row r="27408" spans="1:2" x14ac:dyDescent="0.3">
      <c r="A27408" s="3">
        <v>820722</v>
      </c>
      <c r="B27408" s="5" t="s">
        <v>49</v>
      </c>
    </row>
    <row r="27409" spans="1:2" x14ac:dyDescent="0.3">
      <c r="A27409" s="3">
        <v>851976</v>
      </c>
      <c r="B27409" s="5" t="s">
        <v>1246</v>
      </c>
    </row>
    <row r="27410" spans="1:2" x14ac:dyDescent="0.3">
      <c r="A27410" s="3">
        <v>801058</v>
      </c>
      <c r="B27410" s="5" t="s">
        <v>329</v>
      </c>
    </row>
    <row r="27411" spans="1:2" x14ac:dyDescent="0.3">
      <c r="A27411" s="3">
        <v>801058</v>
      </c>
      <c r="B27411" s="5" t="s">
        <v>1246</v>
      </c>
    </row>
    <row r="27412" spans="1:2" x14ac:dyDescent="0.3">
      <c r="A27412" s="3">
        <v>774714</v>
      </c>
      <c r="B27412" s="5" t="s">
        <v>777</v>
      </c>
    </row>
    <row r="27413" spans="1:2" x14ac:dyDescent="0.3">
      <c r="A27413" s="3">
        <v>774714</v>
      </c>
      <c r="B27413" s="5" t="s">
        <v>166</v>
      </c>
    </row>
    <row r="27414" spans="1:2" x14ac:dyDescent="0.3">
      <c r="A27414" s="3">
        <v>774714</v>
      </c>
      <c r="B27414" s="5" t="s">
        <v>1246</v>
      </c>
    </row>
    <row r="27415" spans="1:2" x14ac:dyDescent="0.3">
      <c r="A27415" s="3">
        <v>756403</v>
      </c>
      <c r="B27415" s="5" t="s">
        <v>2297</v>
      </c>
    </row>
    <row r="27416" spans="1:2" x14ac:dyDescent="0.3">
      <c r="A27416" s="3">
        <v>756403</v>
      </c>
      <c r="B27416" s="5" t="s">
        <v>2848</v>
      </c>
    </row>
    <row r="27417" spans="1:2" x14ac:dyDescent="0.3">
      <c r="A27417" s="3">
        <v>756403</v>
      </c>
      <c r="B27417" s="5" t="s">
        <v>2378</v>
      </c>
    </row>
    <row r="27418" spans="1:2" x14ac:dyDescent="0.3">
      <c r="A27418" s="3">
        <v>756403</v>
      </c>
      <c r="B27418" s="5" t="s">
        <v>1139</v>
      </c>
    </row>
    <row r="27419" spans="1:2" x14ac:dyDescent="0.3">
      <c r="A27419" s="3">
        <v>756403</v>
      </c>
      <c r="B27419" s="5" t="s">
        <v>30</v>
      </c>
    </row>
    <row r="27420" spans="1:2" x14ac:dyDescent="0.3">
      <c r="A27420" s="3">
        <v>756403</v>
      </c>
      <c r="B27420" s="5" t="s">
        <v>6748</v>
      </c>
    </row>
    <row r="27421" spans="1:2" x14ac:dyDescent="0.3">
      <c r="A27421" s="3">
        <v>884452</v>
      </c>
      <c r="B27421" s="5" t="s">
        <v>310</v>
      </c>
    </row>
    <row r="27422" spans="1:2" x14ac:dyDescent="0.3">
      <c r="A27422" s="3">
        <v>884452</v>
      </c>
      <c r="B27422" s="5" t="s">
        <v>777</v>
      </c>
    </row>
    <row r="27423" spans="1:2" x14ac:dyDescent="0.3">
      <c r="A27423" s="3">
        <v>884452</v>
      </c>
      <c r="B27423" s="5" t="s">
        <v>49</v>
      </c>
    </row>
    <row r="27424" spans="1:2" x14ac:dyDescent="0.3">
      <c r="A27424" s="3">
        <v>501841</v>
      </c>
      <c r="B27424" s="5" t="s">
        <v>49</v>
      </c>
    </row>
    <row r="27425" spans="1:2" x14ac:dyDescent="0.3">
      <c r="A27425" s="3">
        <v>501841</v>
      </c>
      <c r="B27425" s="5" t="s">
        <v>886</v>
      </c>
    </row>
    <row r="27426" spans="1:2" x14ac:dyDescent="0.3">
      <c r="A27426" s="3">
        <v>880009</v>
      </c>
      <c r="B27426" s="5" t="s">
        <v>6748</v>
      </c>
    </row>
    <row r="27427" spans="1:2" x14ac:dyDescent="0.3">
      <c r="A27427" s="3">
        <v>880009</v>
      </c>
      <c r="B27427" s="5" t="s">
        <v>2297</v>
      </c>
    </row>
    <row r="27428" spans="1:2" x14ac:dyDescent="0.3">
      <c r="A27428" s="3">
        <v>864390</v>
      </c>
      <c r="B27428" s="5" t="s">
        <v>2297</v>
      </c>
    </row>
    <row r="27429" spans="1:2" x14ac:dyDescent="0.3">
      <c r="A27429" s="3">
        <v>864390</v>
      </c>
      <c r="B27429" s="5" t="s">
        <v>19406</v>
      </c>
    </row>
    <row r="27430" spans="1:2" x14ac:dyDescent="0.3">
      <c r="A27430" s="3">
        <v>864390</v>
      </c>
      <c r="B27430" s="5" t="s">
        <v>30</v>
      </c>
    </row>
    <row r="27431" spans="1:2" x14ac:dyDescent="0.3">
      <c r="A27431" s="3">
        <v>864390</v>
      </c>
      <c r="B27431" s="5" t="s">
        <v>6748</v>
      </c>
    </row>
    <row r="27432" spans="1:2" x14ac:dyDescent="0.3">
      <c r="A27432" s="3">
        <v>776527</v>
      </c>
      <c r="B27432" s="5" t="s">
        <v>2378</v>
      </c>
    </row>
    <row r="27433" spans="1:2" x14ac:dyDescent="0.3">
      <c r="A27433" s="3">
        <v>776527</v>
      </c>
      <c r="B27433" s="5" t="s">
        <v>329</v>
      </c>
    </row>
    <row r="27434" spans="1:2" x14ac:dyDescent="0.3">
      <c r="A27434" s="3">
        <v>776527</v>
      </c>
      <c r="B27434" s="5" t="s">
        <v>7548</v>
      </c>
    </row>
    <row r="27435" spans="1:2" x14ac:dyDescent="0.3">
      <c r="A27435" s="3">
        <v>792001</v>
      </c>
      <c r="B27435" s="5" t="s">
        <v>166</v>
      </c>
    </row>
    <row r="27436" spans="1:2" x14ac:dyDescent="0.3">
      <c r="A27436" s="3">
        <v>792001</v>
      </c>
      <c r="B27436" s="5" t="s">
        <v>886</v>
      </c>
    </row>
    <row r="27437" spans="1:2" x14ac:dyDescent="0.3">
      <c r="A27437" s="3">
        <v>792001</v>
      </c>
      <c r="B27437" s="5" t="s">
        <v>49</v>
      </c>
    </row>
    <row r="27438" spans="1:2" x14ac:dyDescent="0.3">
      <c r="A27438" s="3">
        <v>714195</v>
      </c>
      <c r="B27438" s="5" t="s">
        <v>49</v>
      </c>
    </row>
    <row r="27439" spans="1:2" x14ac:dyDescent="0.3">
      <c r="A27439" s="3">
        <v>842846</v>
      </c>
      <c r="B27439" s="5" t="s">
        <v>329</v>
      </c>
    </row>
    <row r="27440" spans="1:2" x14ac:dyDescent="0.3">
      <c r="A27440" s="3">
        <v>842846</v>
      </c>
      <c r="B27440" s="5" t="s">
        <v>7548</v>
      </c>
    </row>
    <row r="27441" spans="1:2" x14ac:dyDescent="0.3">
      <c r="A27441" s="3">
        <v>878508</v>
      </c>
      <c r="B27441" s="5" t="s">
        <v>468</v>
      </c>
    </row>
    <row r="27442" spans="1:2" x14ac:dyDescent="0.3">
      <c r="A27442" s="3">
        <v>717192</v>
      </c>
      <c r="B27442" s="5" t="s">
        <v>1246</v>
      </c>
    </row>
    <row r="27443" spans="1:2" x14ac:dyDescent="0.3">
      <c r="A27443" s="3">
        <v>717192</v>
      </c>
      <c r="B27443" s="5" t="s">
        <v>49</v>
      </c>
    </row>
    <row r="27444" spans="1:2" x14ac:dyDescent="0.3">
      <c r="A27444" s="3">
        <v>717192</v>
      </c>
      <c r="B27444" s="5" t="s">
        <v>777</v>
      </c>
    </row>
    <row r="27445" spans="1:2" x14ac:dyDescent="0.3">
      <c r="A27445" s="3">
        <v>659384</v>
      </c>
      <c r="B27445" s="5" t="s">
        <v>468</v>
      </c>
    </row>
    <row r="27446" spans="1:2" x14ac:dyDescent="0.3">
      <c r="A27446" s="3">
        <v>659384</v>
      </c>
      <c r="B27446" s="5" t="s">
        <v>166</v>
      </c>
    </row>
    <row r="27447" spans="1:2" x14ac:dyDescent="0.3">
      <c r="A27447" s="3">
        <v>667257</v>
      </c>
      <c r="B27447" s="5" t="s">
        <v>6748</v>
      </c>
    </row>
    <row r="27448" spans="1:2" x14ac:dyDescent="0.3">
      <c r="A27448" s="3">
        <v>667257</v>
      </c>
      <c r="B27448" s="5" t="s">
        <v>49</v>
      </c>
    </row>
    <row r="27449" spans="1:2" x14ac:dyDescent="0.3">
      <c r="A27449" s="3">
        <v>785533</v>
      </c>
      <c r="B27449" s="5" t="s">
        <v>886</v>
      </c>
    </row>
    <row r="27450" spans="1:2" x14ac:dyDescent="0.3">
      <c r="A27450" s="3">
        <v>785533</v>
      </c>
      <c r="B27450" s="5" t="s">
        <v>30</v>
      </c>
    </row>
    <row r="27451" spans="1:2" x14ac:dyDescent="0.3">
      <c r="A27451" s="3">
        <v>921711</v>
      </c>
      <c r="B27451" s="5" t="s">
        <v>30</v>
      </c>
    </row>
    <row r="27452" spans="1:2" x14ac:dyDescent="0.3">
      <c r="A27452" s="3">
        <v>921711</v>
      </c>
      <c r="B27452" s="5" t="s">
        <v>166</v>
      </c>
    </row>
    <row r="27453" spans="1:2" x14ac:dyDescent="0.3">
      <c r="A27453" s="3">
        <v>785538</v>
      </c>
      <c r="B27453" s="5" t="s">
        <v>49</v>
      </c>
    </row>
    <row r="27454" spans="1:2" x14ac:dyDescent="0.3">
      <c r="A27454" s="3">
        <v>785538</v>
      </c>
      <c r="B27454" s="5" t="s">
        <v>1246</v>
      </c>
    </row>
    <row r="27455" spans="1:2" x14ac:dyDescent="0.3">
      <c r="A27455" s="3">
        <v>785539</v>
      </c>
      <c r="B27455" s="5" t="s">
        <v>886</v>
      </c>
    </row>
    <row r="27456" spans="1:2" x14ac:dyDescent="0.3">
      <c r="A27456" s="3">
        <v>785539</v>
      </c>
      <c r="B27456" s="5" t="s">
        <v>30</v>
      </c>
    </row>
    <row r="27457" spans="1:2" x14ac:dyDescent="0.3">
      <c r="A27457" s="3">
        <v>1014226</v>
      </c>
      <c r="B27457" s="5" t="s">
        <v>166</v>
      </c>
    </row>
    <row r="27458" spans="1:2" x14ac:dyDescent="0.3">
      <c r="A27458" s="3">
        <v>1014226</v>
      </c>
      <c r="B27458" s="5" t="s">
        <v>468</v>
      </c>
    </row>
    <row r="27459" spans="1:2" x14ac:dyDescent="0.3">
      <c r="A27459" s="3">
        <v>887767</v>
      </c>
      <c r="B27459" s="5" t="s">
        <v>6841</v>
      </c>
    </row>
    <row r="27460" spans="1:2" x14ac:dyDescent="0.3">
      <c r="A27460" s="3">
        <v>887767</v>
      </c>
      <c r="B27460" s="5" t="s">
        <v>777</v>
      </c>
    </row>
    <row r="27461" spans="1:2" x14ac:dyDescent="0.3">
      <c r="A27461" s="3">
        <v>887767</v>
      </c>
      <c r="B27461" s="5" t="s">
        <v>166</v>
      </c>
    </row>
    <row r="27462" spans="1:2" x14ac:dyDescent="0.3">
      <c r="A27462" s="3">
        <v>887767</v>
      </c>
      <c r="B27462" s="5" t="s">
        <v>49</v>
      </c>
    </row>
    <row r="27463" spans="1:2" x14ac:dyDescent="0.3">
      <c r="A27463" s="3">
        <v>541524</v>
      </c>
      <c r="B27463" s="5" t="s">
        <v>49</v>
      </c>
    </row>
    <row r="27464" spans="1:2" x14ac:dyDescent="0.3">
      <c r="A27464" s="3">
        <v>809314</v>
      </c>
      <c r="B27464" s="5" t="s">
        <v>777</v>
      </c>
    </row>
    <row r="27465" spans="1:2" x14ac:dyDescent="0.3">
      <c r="A27465" s="3">
        <v>809314</v>
      </c>
      <c r="B27465" s="5" t="s">
        <v>166</v>
      </c>
    </row>
    <row r="27466" spans="1:2" x14ac:dyDescent="0.3">
      <c r="A27466" s="3">
        <v>809314</v>
      </c>
      <c r="B27466" s="5" t="s">
        <v>6631</v>
      </c>
    </row>
    <row r="27467" spans="1:2" x14ac:dyDescent="0.3">
      <c r="A27467" s="3">
        <v>587130</v>
      </c>
      <c r="B27467" s="5" t="s">
        <v>468</v>
      </c>
    </row>
    <row r="27468" spans="1:2" x14ac:dyDescent="0.3">
      <c r="A27468" s="3">
        <v>587130</v>
      </c>
      <c r="B27468" s="5" t="s">
        <v>49</v>
      </c>
    </row>
    <row r="27469" spans="1:2" x14ac:dyDescent="0.3">
      <c r="A27469" s="3">
        <v>712454</v>
      </c>
      <c r="B27469" s="5" t="s">
        <v>2297</v>
      </c>
    </row>
    <row r="27470" spans="1:2" x14ac:dyDescent="0.3">
      <c r="A27470" s="3">
        <v>712454</v>
      </c>
      <c r="B27470" s="5" t="s">
        <v>1139</v>
      </c>
    </row>
    <row r="27471" spans="1:2" x14ac:dyDescent="0.3">
      <c r="A27471" s="3">
        <v>712454</v>
      </c>
      <c r="B27471" s="5" t="s">
        <v>6631</v>
      </c>
    </row>
    <row r="27472" spans="1:2" x14ac:dyDescent="0.3">
      <c r="A27472" s="3">
        <v>481879</v>
      </c>
      <c r="B27472" s="5" t="s">
        <v>777</v>
      </c>
    </row>
    <row r="27473" spans="1:2" x14ac:dyDescent="0.3">
      <c r="A27473" s="3">
        <v>481879</v>
      </c>
      <c r="B27473" s="5" t="s">
        <v>30</v>
      </c>
    </row>
    <row r="27474" spans="1:2" x14ac:dyDescent="0.3">
      <c r="A27474" s="3">
        <v>481879</v>
      </c>
      <c r="B27474" s="5" t="s">
        <v>886</v>
      </c>
    </row>
    <row r="27475" spans="1:2" x14ac:dyDescent="0.3">
      <c r="A27475" s="3">
        <v>829920</v>
      </c>
      <c r="B27475" s="5" t="s">
        <v>2297</v>
      </c>
    </row>
    <row r="27476" spans="1:2" x14ac:dyDescent="0.3">
      <c r="A27476" s="3">
        <v>829920</v>
      </c>
      <c r="B27476" s="5" t="s">
        <v>777</v>
      </c>
    </row>
    <row r="27477" spans="1:2" x14ac:dyDescent="0.3">
      <c r="A27477" s="3">
        <v>829920</v>
      </c>
      <c r="B27477" s="5" t="s">
        <v>1139</v>
      </c>
    </row>
    <row r="27478" spans="1:2" x14ac:dyDescent="0.3">
      <c r="A27478" s="3">
        <v>829920</v>
      </c>
      <c r="B27478" s="5" t="s">
        <v>2848</v>
      </c>
    </row>
    <row r="27479" spans="1:2" x14ac:dyDescent="0.3">
      <c r="A27479" s="3">
        <v>878401</v>
      </c>
      <c r="B27479" s="5" t="s">
        <v>19406</v>
      </c>
    </row>
    <row r="27480" spans="1:2" x14ac:dyDescent="0.3">
      <c r="A27480" s="3">
        <v>878401</v>
      </c>
      <c r="B27480" s="5" t="s">
        <v>30</v>
      </c>
    </row>
    <row r="27481" spans="1:2" x14ac:dyDescent="0.3">
      <c r="A27481" s="3">
        <v>878401</v>
      </c>
      <c r="B27481" s="5" t="s">
        <v>886</v>
      </c>
    </row>
    <row r="27482" spans="1:2" x14ac:dyDescent="0.3">
      <c r="A27482" s="3">
        <v>675024</v>
      </c>
      <c r="B27482" s="5" t="s">
        <v>468</v>
      </c>
    </row>
    <row r="27483" spans="1:2" x14ac:dyDescent="0.3">
      <c r="A27483" s="3">
        <v>795853</v>
      </c>
      <c r="B27483" s="5" t="s">
        <v>468</v>
      </c>
    </row>
    <row r="27484" spans="1:2" x14ac:dyDescent="0.3">
      <c r="A27484" s="3">
        <v>795853</v>
      </c>
      <c r="B27484" s="5" t="s">
        <v>2848</v>
      </c>
    </row>
    <row r="27485" spans="1:2" x14ac:dyDescent="0.3">
      <c r="A27485" s="3">
        <v>795853</v>
      </c>
      <c r="B27485" s="5" t="s">
        <v>49</v>
      </c>
    </row>
    <row r="27486" spans="1:2" x14ac:dyDescent="0.3">
      <c r="A27486" s="3">
        <v>828769</v>
      </c>
      <c r="B27486" s="5" t="s">
        <v>49</v>
      </c>
    </row>
    <row r="27487" spans="1:2" x14ac:dyDescent="0.3">
      <c r="A27487" s="3">
        <v>637462</v>
      </c>
      <c r="B27487" s="5" t="s">
        <v>2297</v>
      </c>
    </row>
    <row r="27488" spans="1:2" x14ac:dyDescent="0.3">
      <c r="A27488" s="3">
        <v>637462</v>
      </c>
      <c r="B27488" s="5" t="s">
        <v>777</v>
      </c>
    </row>
    <row r="27489" spans="1:2" x14ac:dyDescent="0.3">
      <c r="A27489" s="3">
        <v>637462</v>
      </c>
      <c r="B27489" s="5" t="s">
        <v>1139</v>
      </c>
    </row>
    <row r="27490" spans="1:2" x14ac:dyDescent="0.3">
      <c r="A27490" s="3">
        <v>637462</v>
      </c>
      <c r="B27490" s="5" t="s">
        <v>7548</v>
      </c>
    </row>
    <row r="27491" spans="1:2" x14ac:dyDescent="0.3">
      <c r="A27491" s="3">
        <v>637462</v>
      </c>
      <c r="B27491" s="5" t="s">
        <v>49</v>
      </c>
    </row>
    <row r="27492" spans="1:2" x14ac:dyDescent="0.3">
      <c r="A27492" s="3">
        <v>637462</v>
      </c>
      <c r="B27492" s="5" t="s">
        <v>2848</v>
      </c>
    </row>
    <row r="27493" spans="1:2" x14ac:dyDescent="0.3">
      <c r="A27493" s="3">
        <v>675319</v>
      </c>
      <c r="B27493" s="5" t="s">
        <v>2528</v>
      </c>
    </row>
    <row r="27494" spans="1:2" x14ac:dyDescent="0.3">
      <c r="A27494" s="3">
        <v>675319</v>
      </c>
      <c r="B27494" s="5" t="s">
        <v>166</v>
      </c>
    </row>
    <row r="27495" spans="1:2" x14ac:dyDescent="0.3">
      <c r="A27495" s="3">
        <v>675319</v>
      </c>
      <c r="B27495" s="5" t="s">
        <v>6631</v>
      </c>
    </row>
    <row r="27496" spans="1:2" x14ac:dyDescent="0.3">
      <c r="A27496" s="3">
        <v>755437</v>
      </c>
      <c r="B27496" s="5" t="s">
        <v>30</v>
      </c>
    </row>
    <row r="27497" spans="1:2" x14ac:dyDescent="0.3">
      <c r="A27497" s="3">
        <v>755437</v>
      </c>
      <c r="B27497" s="5" t="s">
        <v>6748</v>
      </c>
    </row>
    <row r="27498" spans="1:2" x14ac:dyDescent="0.3">
      <c r="A27498" s="3">
        <v>826914</v>
      </c>
      <c r="B27498" s="5" t="s">
        <v>30</v>
      </c>
    </row>
    <row r="27499" spans="1:2" x14ac:dyDescent="0.3">
      <c r="A27499" s="3">
        <v>826914</v>
      </c>
      <c r="B27499" s="5" t="s">
        <v>6748</v>
      </c>
    </row>
    <row r="27500" spans="1:2" x14ac:dyDescent="0.3">
      <c r="A27500" s="3">
        <v>826914</v>
      </c>
      <c r="B27500" s="5" t="s">
        <v>19406</v>
      </c>
    </row>
    <row r="27501" spans="1:2" x14ac:dyDescent="0.3">
      <c r="A27501" s="3">
        <v>819413</v>
      </c>
      <c r="B27501" s="5" t="s">
        <v>886</v>
      </c>
    </row>
    <row r="27502" spans="1:2" x14ac:dyDescent="0.3">
      <c r="A27502" s="3">
        <v>599925</v>
      </c>
      <c r="B27502" s="5" t="s">
        <v>777</v>
      </c>
    </row>
    <row r="27503" spans="1:2" x14ac:dyDescent="0.3">
      <c r="A27503" s="3">
        <v>599925</v>
      </c>
      <c r="B27503" s="5" t="s">
        <v>49</v>
      </c>
    </row>
    <row r="27504" spans="1:2" x14ac:dyDescent="0.3">
      <c r="A27504" s="3">
        <v>599925</v>
      </c>
      <c r="B27504" s="5" t="s">
        <v>166</v>
      </c>
    </row>
    <row r="27505" spans="1:2" x14ac:dyDescent="0.3">
      <c r="A27505" s="3">
        <v>599925</v>
      </c>
      <c r="B27505" s="5" t="s">
        <v>310</v>
      </c>
    </row>
    <row r="27506" spans="1:2" x14ac:dyDescent="0.3">
      <c r="A27506" s="3">
        <v>785752</v>
      </c>
      <c r="B27506" s="5" t="s">
        <v>49</v>
      </c>
    </row>
    <row r="27507" spans="1:2" x14ac:dyDescent="0.3">
      <c r="A27507" s="3">
        <v>785752</v>
      </c>
      <c r="B27507" s="5" t="s">
        <v>6631</v>
      </c>
    </row>
    <row r="27508" spans="1:2" x14ac:dyDescent="0.3">
      <c r="A27508" s="3">
        <v>785752</v>
      </c>
      <c r="B27508" s="5" t="s">
        <v>166</v>
      </c>
    </row>
    <row r="27509" spans="1:2" x14ac:dyDescent="0.3">
      <c r="A27509" s="3">
        <v>978726</v>
      </c>
      <c r="B27509" s="5" t="s">
        <v>886</v>
      </c>
    </row>
    <row r="27510" spans="1:2" x14ac:dyDescent="0.3">
      <c r="A27510" s="3">
        <v>766931</v>
      </c>
      <c r="B27510" s="5" t="s">
        <v>777</v>
      </c>
    </row>
    <row r="27511" spans="1:2" x14ac:dyDescent="0.3">
      <c r="A27511" s="3">
        <v>766931</v>
      </c>
      <c r="B27511" s="5" t="s">
        <v>49</v>
      </c>
    </row>
    <row r="27512" spans="1:2" x14ac:dyDescent="0.3">
      <c r="A27512" s="3">
        <v>918930</v>
      </c>
      <c r="B27512" s="5" t="s">
        <v>2297</v>
      </c>
    </row>
    <row r="27513" spans="1:2" x14ac:dyDescent="0.3">
      <c r="A27513" s="3">
        <v>918930</v>
      </c>
      <c r="B27513" s="5" t="s">
        <v>2848</v>
      </c>
    </row>
    <row r="27514" spans="1:2" x14ac:dyDescent="0.3">
      <c r="A27514" s="3">
        <v>918930</v>
      </c>
      <c r="B27514" s="5" t="s">
        <v>49</v>
      </c>
    </row>
    <row r="27515" spans="1:2" x14ac:dyDescent="0.3">
      <c r="A27515" s="3">
        <v>645861</v>
      </c>
      <c r="B27515" s="5" t="s">
        <v>1246</v>
      </c>
    </row>
    <row r="27516" spans="1:2" x14ac:dyDescent="0.3">
      <c r="A27516" s="3">
        <v>645861</v>
      </c>
      <c r="B27516" s="5" t="s">
        <v>49</v>
      </c>
    </row>
    <row r="27517" spans="1:2" x14ac:dyDescent="0.3">
      <c r="A27517" s="3">
        <v>645861</v>
      </c>
      <c r="B27517" s="5" t="s">
        <v>166</v>
      </c>
    </row>
    <row r="27518" spans="1:2" x14ac:dyDescent="0.3">
      <c r="A27518" s="3">
        <v>653457</v>
      </c>
      <c r="B27518" s="5" t="s">
        <v>30</v>
      </c>
    </row>
    <row r="27519" spans="1:2" x14ac:dyDescent="0.3">
      <c r="A27519" s="3">
        <v>653457</v>
      </c>
      <c r="B27519" s="5" t="s">
        <v>49</v>
      </c>
    </row>
    <row r="27520" spans="1:2" x14ac:dyDescent="0.3">
      <c r="A27520" s="3">
        <v>758902</v>
      </c>
      <c r="B27520" s="5" t="s">
        <v>777</v>
      </c>
    </row>
    <row r="27521" spans="1:2" x14ac:dyDescent="0.3">
      <c r="A27521" s="3">
        <v>758902</v>
      </c>
      <c r="B27521" s="5" t="s">
        <v>1139</v>
      </c>
    </row>
    <row r="27522" spans="1:2" x14ac:dyDescent="0.3">
      <c r="A27522" s="3">
        <v>758902</v>
      </c>
      <c r="B27522" s="5" t="s">
        <v>49</v>
      </c>
    </row>
    <row r="27523" spans="1:2" x14ac:dyDescent="0.3">
      <c r="A27523" s="3">
        <v>758902</v>
      </c>
      <c r="B27523" s="5" t="s">
        <v>2848</v>
      </c>
    </row>
    <row r="27524" spans="1:2" x14ac:dyDescent="0.3">
      <c r="A27524" s="3">
        <v>758902</v>
      </c>
      <c r="B27524" s="5" t="s">
        <v>886</v>
      </c>
    </row>
    <row r="27525" spans="1:2" x14ac:dyDescent="0.3">
      <c r="A27525" s="3">
        <v>857879</v>
      </c>
      <c r="B27525" s="5" t="s">
        <v>777</v>
      </c>
    </row>
    <row r="27526" spans="1:2" x14ac:dyDescent="0.3">
      <c r="A27526" s="3">
        <v>857879</v>
      </c>
      <c r="B27526" s="5" t="s">
        <v>1139</v>
      </c>
    </row>
    <row r="27527" spans="1:2" x14ac:dyDescent="0.3">
      <c r="A27527" s="3">
        <v>857879</v>
      </c>
      <c r="B27527" s="5" t="s">
        <v>2528</v>
      </c>
    </row>
    <row r="27528" spans="1:2" x14ac:dyDescent="0.3">
      <c r="A27528" s="3">
        <v>783740</v>
      </c>
      <c r="B27528" s="5" t="s">
        <v>2848</v>
      </c>
    </row>
    <row r="27529" spans="1:2" x14ac:dyDescent="0.3">
      <c r="A27529" s="3">
        <v>783740</v>
      </c>
      <c r="B27529" s="5" t="s">
        <v>886</v>
      </c>
    </row>
    <row r="27530" spans="1:2" x14ac:dyDescent="0.3">
      <c r="A27530" s="3">
        <v>783740</v>
      </c>
      <c r="B27530" s="5" t="s">
        <v>1139</v>
      </c>
    </row>
    <row r="27531" spans="1:2" x14ac:dyDescent="0.3">
      <c r="A27531" s="3">
        <v>845875</v>
      </c>
      <c r="B27531" s="5" t="s">
        <v>49</v>
      </c>
    </row>
    <row r="27532" spans="1:2" x14ac:dyDescent="0.3">
      <c r="A27532" s="3">
        <v>845875</v>
      </c>
      <c r="B27532" s="5" t="s">
        <v>7548</v>
      </c>
    </row>
    <row r="27533" spans="1:2" x14ac:dyDescent="0.3">
      <c r="A27533" s="3">
        <v>763873</v>
      </c>
      <c r="B27533" s="5" t="s">
        <v>6748</v>
      </c>
    </row>
    <row r="27534" spans="1:2" x14ac:dyDescent="0.3">
      <c r="A27534" s="3">
        <v>763873</v>
      </c>
      <c r="B27534" s="5" t="s">
        <v>30</v>
      </c>
    </row>
    <row r="27535" spans="1:2" x14ac:dyDescent="0.3">
      <c r="A27535" s="3">
        <v>763873</v>
      </c>
      <c r="B27535" s="5" t="s">
        <v>2848</v>
      </c>
    </row>
    <row r="27536" spans="1:2" x14ac:dyDescent="0.3">
      <c r="A27536" s="3">
        <v>774021</v>
      </c>
      <c r="B27536" s="5" t="s">
        <v>49</v>
      </c>
    </row>
    <row r="27537" spans="1:2" x14ac:dyDescent="0.3">
      <c r="A27537" s="3">
        <v>774021</v>
      </c>
      <c r="B27537" s="5" t="s">
        <v>468</v>
      </c>
    </row>
    <row r="27538" spans="1:2" x14ac:dyDescent="0.3">
      <c r="A27538" s="3">
        <v>774021</v>
      </c>
      <c r="B27538" s="5" t="s">
        <v>2528</v>
      </c>
    </row>
    <row r="27539" spans="1:2" x14ac:dyDescent="0.3">
      <c r="A27539" s="3">
        <v>599281</v>
      </c>
      <c r="B27539" s="5" t="s">
        <v>166</v>
      </c>
    </row>
    <row r="27540" spans="1:2" x14ac:dyDescent="0.3">
      <c r="A27540" s="3">
        <v>599281</v>
      </c>
      <c r="B27540" s="5" t="s">
        <v>468</v>
      </c>
    </row>
    <row r="27541" spans="1:2" x14ac:dyDescent="0.3">
      <c r="A27541" s="3">
        <v>599281</v>
      </c>
      <c r="B27541" s="5" t="s">
        <v>49</v>
      </c>
    </row>
    <row r="27542" spans="1:2" x14ac:dyDescent="0.3">
      <c r="A27542" s="3">
        <v>802443</v>
      </c>
      <c r="B27542" s="5" t="s">
        <v>166</v>
      </c>
    </row>
    <row r="27543" spans="1:2" x14ac:dyDescent="0.3">
      <c r="A27543" s="3">
        <v>802443</v>
      </c>
      <c r="B27543" s="5" t="s">
        <v>49</v>
      </c>
    </row>
    <row r="27544" spans="1:2" x14ac:dyDescent="0.3">
      <c r="A27544" s="3">
        <v>850356</v>
      </c>
      <c r="B27544" s="5" t="s">
        <v>886</v>
      </c>
    </row>
    <row r="27545" spans="1:2" x14ac:dyDescent="0.3">
      <c r="A27545" s="3">
        <v>747687</v>
      </c>
      <c r="B27545" s="5" t="s">
        <v>49</v>
      </c>
    </row>
    <row r="27546" spans="1:2" x14ac:dyDescent="0.3">
      <c r="A27546" s="3">
        <v>554594</v>
      </c>
      <c r="B27546" s="5" t="s">
        <v>2297</v>
      </c>
    </row>
    <row r="27547" spans="1:2" x14ac:dyDescent="0.3">
      <c r="A27547" s="3">
        <v>613335</v>
      </c>
      <c r="B27547" s="5" t="s">
        <v>30</v>
      </c>
    </row>
    <row r="27548" spans="1:2" x14ac:dyDescent="0.3">
      <c r="A27548" s="3">
        <v>599025</v>
      </c>
      <c r="B27548" s="5" t="s">
        <v>468</v>
      </c>
    </row>
    <row r="27549" spans="1:2" x14ac:dyDescent="0.3">
      <c r="A27549" s="3">
        <v>599025</v>
      </c>
      <c r="B27549" s="5" t="s">
        <v>166</v>
      </c>
    </row>
    <row r="27550" spans="1:2" x14ac:dyDescent="0.3">
      <c r="A27550" s="3">
        <v>793147</v>
      </c>
      <c r="B27550" s="5" t="s">
        <v>886</v>
      </c>
    </row>
    <row r="27551" spans="1:2" x14ac:dyDescent="0.3">
      <c r="A27551" s="3">
        <v>749645</v>
      </c>
      <c r="B27551" s="5" t="s">
        <v>166</v>
      </c>
    </row>
    <row r="27552" spans="1:2" x14ac:dyDescent="0.3">
      <c r="A27552" s="3">
        <v>749645</v>
      </c>
      <c r="B27552" s="5" t="s">
        <v>468</v>
      </c>
    </row>
    <row r="27553" spans="1:2" x14ac:dyDescent="0.3">
      <c r="A27553" s="3">
        <v>749645</v>
      </c>
      <c r="B27553" s="5" t="s">
        <v>30</v>
      </c>
    </row>
    <row r="27554" spans="1:2" x14ac:dyDescent="0.3">
      <c r="A27554" s="3">
        <v>693827</v>
      </c>
      <c r="B27554" s="5" t="s">
        <v>1246</v>
      </c>
    </row>
    <row r="27555" spans="1:2" x14ac:dyDescent="0.3">
      <c r="A27555" s="3">
        <v>693827</v>
      </c>
      <c r="B27555" s="5" t="s">
        <v>49</v>
      </c>
    </row>
    <row r="27556" spans="1:2" x14ac:dyDescent="0.3">
      <c r="A27556" s="3">
        <v>693827</v>
      </c>
      <c r="B27556" s="5" t="s">
        <v>166</v>
      </c>
    </row>
    <row r="27557" spans="1:2" x14ac:dyDescent="0.3">
      <c r="A27557" s="3">
        <v>489932</v>
      </c>
      <c r="B27557" s="5" t="s">
        <v>1246</v>
      </c>
    </row>
    <row r="27558" spans="1:2" x14ac:dyDescent="0.3">
      <c r="A27558" s="3">
        <v>489932</v>
      </c>
      <c r="B27558" s="5" t="s">
        <v>49</v>
      </c>
    </row>
    <row r="27559" spans="1:2" x14ac:dyDescent="0.3">
      <c r="A27559" s="3">
        <v>801604</v>
      </c>
      <c r="B27559" s="5" t="s">
        <v>777</v>
      </c>
    </row>
    <row r="27560" spans="1:2" x14ac:dyDescent="0.3">
      <c r="A27560" s="3">
        <v>801604</v>
      </c>
      <c r="B27560" s="5" t="s">
        <v>49</v>
      </c>
    </row>
    <row r="27561" spans="1:2" x14ac:dyDescent="0.3">
      <c r="A27561" s="3">
        <v>730769</v>
      </c>
      <c r="B27561" s="5" t="s">
        <v>30</v>
      </c>
    </row>
    <row r="27562" spans="1:2" x14ac:dyDescent="0.3">
      <c r="A27562" s="3">
        <v>730769</v>
      </c>
      <c r="B27562" s="5" t="s">
        <v>468</v>
      </c>
    </row>
    <row r="27563" spans="1:2" x14ac:dyDescent="0.3">
      <c r="A27563" s="3">
        <v>760336</v>
      </c>
      <c r="B27563" s="5" t="s">
        <v>49</v>
      </c>
    </row>
    <row r="27564" spans="1:2" x14ac:dyDescent="0.3">
      <c r="A27564" s="3">
        <v>760336</v>
      </c>
      <c r="B27564" s="5" t="s">
        <v>7548</v>
      </c>
    </row>
    <row r="27565" spans="1:2" x14ac:dyDescent="0.3">
      <c r="A27565" s="3">
        <v>851303</v>
      </c>
      <c r="B27565" s="5" t="s">
        <v>49</v>
      </c>
    </row>
    <row r="27566" spans="1:2" x14ac:dyDescent="0.3">
      <c r="A27566" s="3">
        <v>851303</v>
      </c>
      <c r="B27566" s="5" t="s">
        <v>30</v>
      </c>
    </row>
    <row r="27567" spans="1:2" x14ac:dyDescent="0.3">
      <c r="A27567" s="3">
        <v>851303</v>
      </c>
      <c r="B27567" s="5" t="s">
        <v>886</v>
      </c>
    </row>
    <row r="27568" spans="1:2" x14ac:dyDescent="0.3">
      <c r="A27568" s="3">
        <v>644089</v>
      </c>
      <c r="B27568" s="5" t="s">
        <v>49</v>
      </c>
    </row>
    <row r="27569" spans="1:2" x14ac:dyDescent="0.3">
      <c r="A27569" s="3">
        <v>778552</v>
      </c>
      <c r="B27569" s="5" t="s">
        <v>49</v>
      </c>
    </row>
    <row r="27570" spans="1:2" x14ac:dyDescent="0.3">
      <c r="A27570" s="3">
        <v>778552</v>
      </c>
      <c r="B27570" s="5" t="s">
        <v>2848</v>
      </c>
    </row>
    <row r="27571" spans="1:2" x14ac:dyDescent="0.3">
      <c r="A27571" s="3">
        <v>785545</v>
      </c>
      <c r="B27571" s="5" t="s">
        <v>2297</v>
      </c>
    </row>
    <row r="27572" spans="1:2" x14ac:dyDescent="0.3">
      <c r="A27572" s="3">
        <v>785545</v>
      </c>
      <c r="B27572" s="5" t="s">
        <v>30</v>
      </c>
    </row>
    <row r="27573" spans="1:2" x14ac:dyDescent="0.3">
      <c r="A27573" s="3">
        <v>785545</v>
      </c>
      <c r="B27573" s="5" t="s">
        <v>6748</v>
      </c>
    </row>
    <row r="27574" spans="1:2" x14ac:dyDescent="0.3">
      <c r="A27574" s="3">
        <v>848278</v>
      </c>
      <c r="B27574" s="5" t="s">
        <v>777</v>
      </c>
    </row>
    <row r="27575" spans="1:2" x14ac:dyDescent="0.3">
      <c r="A27575" s="3">
        <v>848278</v>
      </c>
      <c r="B27575" s="5" t="s">
        <v>2528</v>
      </c>
    </row>
    <row r="27576" spans="1:2" x14ac:dyDescent="0.3">
      <c r="A27576" s="3">
        <v>848278</v>
      </c>
      <c r="B27576" s="5" t="s">
        <v>166</v>
      </c>
    </row>
    <row r="27577" spans="1:2" x14ac:dyDescent="0.3">
      <c r="A27577" s="3">
        <v>848278</v>
      </c>
      <c r="B27577" s="5" t="s">
        <v>468</v>
      </c>
    </row>
    <row r="27578" spans="1:2" x14ac:dyDescent="0.3">
      <c r="A27578" s="3">
        <v>793285</v>
      </c>
      <c r="B27578" s="5" t="s">
        <v>49</v>
      </c>
    </row>
    <row r="27579" spans="1:2" x14ac:dyDescent="0.3">
      <c r="A27579" s="3">
        <v>763073</v>
      </c>
      <c r="B27579" s="5" t="s">
        <v>49</v>
      </c>
    </row>
    <row r="27580" spans="1:2" x14ac:dyDescent="0.3">
      <c r="A27580" s="3">
        <v>680813</v>
      </c>
      <c r="B27580" s="5" t="s">
        <v>329</v>
      </c>
    </row>
    <row r="27581" spans="1:2" x14ac:dyDescent="0.3">
      <c r="A27581" s="3">
        <v>680813</v>
      </c>
      <c r="B27581" s="5" t="s">
        <v>2297</v>
      </c>
    </row>
    <row r="27582" spans="1:2" x14ac:dyDescent="0.3">
      <c r="A27582" s="3">
        <v>879540</v>
      </c>
      <c r="B27582" s="5" t="s">
        <v>30</v>
      </c>
    </row>
    <row r="27583" spans="1:2" x14ac:dyDescent="0.3">
      <c r="A27583" s="3">
        <v>911068</v>
      </c>
      <c r="B27583" s="5" t="s">
        <v>30</v>
      </c>
    </row>
    <row r="27584" spans="1:2" x14ac:dyDescent="0.3">
      <c r="A27584" s="3">
        <v>938159</v>
      </c>
      <c r="B27584" s="5" t="s">
        <v>49</v>
      </c>
    </row>
    <row r="27585" spans="1:2" x14ac:dyDescent="0.3">
      <c r="A27585" s="3">
        <v>938159</v>
      </c>
      <c r="B27585" s="5" t="s">
        <v>886</v>
      </c>
    </row>
    <row r="27586" spans="1:2" x14ac:dyDescent="0.3">
      <c r="A27586" s="3">
        <v>772436</v>
      </c>
      <c r="B27586" s="5" t="s">
        <v>777</v>
      </c>
    </row>
    <row r="27587" spans="1:2" x14ac:dyDescent="0.3">
      <c r="A27587" s="3">
        <v>772436</v>
      </c>
      <c r="B27587" s="5" t="s">
        <v>30</v>
      </c>
    </row>
    <row r="27588" spans="1:2" x14ac:dyDescent="0.3">
      <c r="A27588" s="3">
        <v>772436</v>
      </c>
      <c r="B27588" s="5" t="s">
        <v>1139</v>
      </c>
    </row>
    <row r="27589" spans="1:2" x14ac:dyDescent="0.3">
      <c r="A27589" s="3">
        <v>861057</v>
      </c>
      <c r="B27589" s="5" t="s">
        <v>468</v>
      </c>
    </row>
    <row r="27590" spans="1:2" x14ac:dyDescent="0.3">
      <c r="A27590" s="3">
        <v>861057</v>
      </c>
      <c r="B27590" s="5" t="s">
        <v>777</v>
      </c>
    </row>
    <row r="27591" spans="1:2" x14ac:dyDescent="0.3">
      <c r="A27591" s="3">
        <v>673121</v>
      </c>
      <c r="B27591" s="5" t="s">
        <v>49</v>
      </c>
    </row>
    <row r="27592" spans="1:2" x14ac:dyDescent="0.3">
      <c r="A27592" s="3">
        <v>662712</v>
      </c>
      <c r="B27592" s="5" t="s">
        <v>49</v>
      </c>
    </row>
    <row r="27593" spans="1:2" x14ac:dyDescent="0.3">
      <c r="A27593" s="3">
        <v>662712</v>
      </c>
      <c r="B27593" s="5" t="s">
        <v>166</v>
      </c>
    </row>
    <row r="27594" spans="1:2" x14ac:dyDescent="0.3">
      <c r="A27594" s="3">
        <v>662712</v>
      </c>
      <c r="B27594" s="5" t="s">
        <v>1246</v>
      </c>
    </row>
    <row r="27595" spans="1:2" x14ac:dyDescent="0.3">
      <c r="A27595" s="3">
        <v>710871</v>
      </c>
      <c r="B27595" s="5" t="s">
        <v>49</v>
      </c>
    </row>
    <row r="27596" spans="1:2" x14ac:dyDescent="0.3">
      <c r="A27596" s="3">
        <v>710871</v>
      </c>
      <c r="B27596" s="5" t="s">
        <v>468</v>
      </c>
    </row>
    <row r="27597" spans="1:2" x14ac:dyDescent="0.3">
      <c r="A27597" s="3">
        <v>710871</v>
      </c>
      <c r="B27597" s="5" t="s">
        <v>2528</v>
      </c>
    </row>
    <row r="27598" spans="1:2" x14ac:dyDescent="0.3">
      <c r="A27598" s="3">
        <v>710871</v>
      </c>
      <c r="B27598" s="5" t="s">
        <v>166</v>
      </c>
    </row>
    <row r="27599" spans="1:2" x14ac:dyDescent="0.3">
      <c r="A27599" s="3">
        <v>759297</v>
      </c>
      <c r="B27599" s="5" t="s">
        <v>166</v>
      </c>
    </row>
    <row r="27600" spans="1:2" x14ac:dyDescent="0.3">
      <c r="A27600" s="3">
        <v>818370</v>
      </c>
      <c r="B27600" s="5" t="s">
        <v>6748</v>
      </c>
    </row>
    <row r="27601" spans="1:2" x14ac:dyDescent="0.3">
      <c r="A27601" s="3">
        <v>818370</v>
      </c>
      <c r="B27601" s="5" t="s">
        <v>49</v>
      </c>
    </row>
    <row r="27602" spans="1:2" x14ac:dyDescent="0.3">
      <c r="A27602" s="3">
        <v>758879</v>
      </c>
      <c r="B27602" s="5" t="s">
        <v>30</v>
      </c>
    </row>
    <row r="27603" spans="1:2" x14ac:dyDescent="0.3">
      <c r="A27603" s="3">
        <v>758879</v>
      </c>
      <c r="B27603" s="5" t="s">
        <v>1139</v>
      </c>
    </row>
    <row r="27604" spans="1:2" x14ac:dyDescent="0.3">
      <c r="A27604" s="3">
        <v>601470</v>
      </c>
      <c r="B27604" s="5" t="s">
        <v>49</v>
      </c>
    </row>
    <row r="27605" spans="1:2" x14ac:dyDescent="0.3">
      <c r="A27605" s="3">
        <v>601470</v>
      </c>
      <c r="B27605" s="5" t="s">
        <v>7548</v>
      </c>
    </row>
    <row r="27606" spans="1:2" x14ac:dyDescent="0.3">
      <c r="A27606" s="3">
        <v>856245</v>
      </c>
      <c r="B27606" s="5" t="s">
        <v>6631</v>
      </c>
    </row>
    <row r="27607" spans="1:2" x14ac:dyDescent="0.3">
      <c r="A27607" s="3">
        <v>856245</v>
      </c>
      <c r="B27607" s="5" t="s">
        <v>2848</v>
      </c>
    </row>
    <row r="27608" spans="1:2" x14ac:dyDescent="0.3">
      <c r="A27608" s="3">
        <v>856245</v>
      </c>
      <c r="B27608" s="5" t="s">
        <v>166</v>
      </c>
    </row>
    <row r="27609" spans="1:2" x14ac:dyDescent="0.3">
      <c r="A27609" s="3">
        <v>543836</v>
      </c>
      <c r="B27609" s="5" t="s">
        <v>329</v>
      </c>
    </row>
    <row r="27610" spans="1:2" x14ac:dyDescent="0.3">
      <c r="A27610" s="3">
        <v>543836</v>
      </c>
      <c r="B27610" s="5" t="s">
        <v>2378</v>
      </c>
    </row>
    <row r="27611" spans="1:2" x14ac:dyDescent="0.3">
      <c r="A27611" s="3">
        <v>850329</v>
      </c>
      <c r="B27611" s="5" t="s">
        <v>329</v>
      </c>
    </row>
    <row r="27612" spans="1:2" x14ac:dyDescent="0.3">
      <c r="A27612" s="3">
        <v>850329</v>
      </c>
      <c r="B27612" s="5" t="s">
        <v>1246</v>
      </c>
    </row>
    <row r="27613" spans="1:2" x14ac:dyDescent="0.3">
      <c r="A27613" s="3">
        <v>845264</v>
      </c>
      <c r="B27613" s="5" t="s">
        <v>777</v>
      </c>
    </row>
    <row r="27614" spans="1:2" x14ac:dyDescent="0.3">
      <c r="A27614" s="3">
        <v>749004</v>
      </c>
      <c r="B27614" s="5" t="s">
        <v>49</v>
      </c>
    </row>
    <row r="27615" spans="1:2" x14ac:dyDescent="0.3">
      <c r="A27615" s="3">
        <v>749004</v>
      </c>
      <c r="B27615" s="5" t="s">
        <v>2848</v>
      </c>
    </row>
    <row r="27616" spans="1:2" x14ac:dyDescent="0.3">
      <c r="A27616" s="3">
        <v>749004</v>
      </c>
      <c r="B27616" s="5" t="s">
        <v>6748</v>
      </c>
    </row>
    <row r="27617" spans="1:2" x14ac:dyDescent="0.3">
      <c r="A27617" s="3">
        <v>730047</v>
      </c>
      <c r="B27617" s="5" t="s">
        <v>49</v>
      </c>
    </row>
    <row r="27618" spans="1:2" x14ac:dyDescent="0.3">
      <c r="A27618" s="3">
        <v>730047</v>
      </c>
      <c r="B27618" s="5" t="s">
        <v>886</v>
      </c>
    </row>
    <row r="27619" spans="1:2" x14ac:dyDescent="0.3">
      <c r="A27619" s="3">
        <v>779057</v>
      </c>
      <c r="B27619" s="5" t="s">
        <v>777</v>
      </c>
    </row>
    <row r="27620" spans="1:2" x14ac:dyDescent="0.3">
      <c r="A27620" s="3">
        <v>779057</v>
      </c>
      <c r="B27620" s="5" t="s">
        <v>2528</v>
      </c>
    </row>
    <row r="27621" spans="1:2" x14ac:dyDescent="0.3">
      <c r="A27621" s="3">
        <v>779057</v>
      </c>
      <c r="B27621" s="5" t="s">
        <v>166</v>
      </c>
    </row>
    <row r="27622" spans="1:2" x14ac:dyDescent="0.3">
      <c r="A27622" s="3">
        <v>786573</v>
      </c>
      <c r="B27622" s="5" t="s">
        <v>777</v>
      </c>
    </row>
    <row r="27623" spans="1:2" x14ac:dyDescent="0.3">
      <c r="A27623" s="3">
        <v>786573</v>
      </c>
      <c r="B27623" s="5" t="s">
        <v>166</v>
      </c>
    </row>
    <row r="27624" spans="1:2" x14ac:dyDescent="0.3">
      <c r="A27624" s="3">
        <v>786573</v>
      </c>
      <c r="B27624" s="5" t="s">
        <v>468</v>
      </c>
    </row>
    <row r="27625" spans="1:2" x14ac:dyDescent="0.3">
      <c r="A27625" s="3">
        <v>724885</v>
      </c>
      <c r="B27625" s="5" t="s">
        <v>166</v>
      </c>
    </row>
    <row r="27626" spans="1:2" x14ac:dyDescent="0.3">
      <c r="A27626" s="3">
        <v>724885</v>
      </c>
      <c r="B27626" s="5" t="s">
        <v>6631</v>
      </c>
    </row>
    <row r="27627" spans="1:2" x14ac:dyDescent="0.3">
      <c r="A27627" s="3">
        <v>724885</v>
      </c>
      <c r="B27627" s="5" t="s">
        <v>468</v>
      </c>
    </row>
    <row r="27628" spans="1:2" x14ac:dyDescent="0.3">
      <c r="A27628" s="3">
        <v>685264</v>
      </c>
      <c r="B27628" s="5" t="s">
        <v>329</v>
      </c>
    </row>
    <row r="27629" spans="1:2" x14ac:dyDescent="0.3">
      <c r="A27629" s="3">
        <v>831827</v>
      </c>
      <c r="B27629" s="5" t="s">
        <v>2297</v>
      </c>
    </row>
    <row r="27630" spans="1:2" x14ac:dyDescent="0.3">
      <c r="A27630" s="3">
        <v>831827</v>
      </c>
      <c r="B27630" s="5" t="s">
        <v>6748</v>
      </c>
    </row>
    <row r="27631" spans="1:2" x14ac:dyDescent="0.3">
      <c r="A27631" s="3">
        <v>641668</v>
      </c>
      <c r="B27631" s="5" t="s">
        <v>468</v>
      </c>
    </row>
    <row r="27632" spans="1:2" x14ac:dyDescent="0.3">
      <c r="A27632" s="3">
        <v>823461</v>
      </c>
      <c r="B27632" s="5" t="s">
        <v>30</v>
      </c>
    </row>
    <row r="27633" spans="1:2" x14ac:dyDescent="0.3">
      <c r="A27633" s="3">
        <v>823461</v>
      </c>
      <c r="B27633" s="5" t="s">
        <v>886</v>
      </c>
    </row>
    <row r="27634" spans="1:2" x14ac:dyDescent="0.3">
      <c r="A27634" s="3">
        <v>853066</v>
      </c>
      <c r="B27634" s="5" t="s">
        <v>49</v>
      </c>
    </row>
    <row r="27635" spans="1:2" x14ac:dyDescent="0.3">
      <c r="A27635" s="3">
        <v>741228</v>
      </c>
      <c r="B27635" s="5" t="s">
        <v>30</v>
      </c>
    </row>
    <row r="27636" spans="1:2" x14ac:dyDescent="0.3">
      <c r="A27636" s="3">
        <v>741228</v>
      </c>
      <c r="B27636" s="5" t="s">
        <v>1246</v>
      </c>
    </row>
    <row r="27637" spans="1:2" x14ac:dyDescent="0.3">
      <c r="A27637" s="3">
        <v>741228</v>
      </c>
      <c r="B27637" s="5" t="s">
        <v>886</v>
      </c>
    </row>
    <row r="27638" spans="1:2" x14ac:dyDescent="0.3">
      <c r="A27638" s="3">
        <v>586791</v>
      </c>
      <c r="B27638" s="5" t="s">
        <v>886</v>
      </c>
    </row>
    <row r="27639" spans="1:2" x14ac:dyDescent="0.3">
      <c r="A27639" s="3">
        <v>586791</v>
      </c>
      <c r="B27639" s="5" t="s">
        <v>2528</v>
      </c>
    </row>
    <row r="27640" spans="1:2" x14ac:dyDescent="0.3">
      <c r="A27640" s="3">
        <v>586791</v>
      </c>
      <c r="B27640" s="5" t="s">
        <v>49</v>
      </c>
    </row>
    <row r="27641" spans="1:2" x14ac:dyDescent="0.3">
      <c r="A27641" s="3">
        <v>673319</v>
      </c>
      <c r="B27641" s="5" t="s">
        <v>30</v>
      </c>
    </row>
    <row r="27642" spans="1:2" x14ac:dyDescent="0.3">
      <c r="A27642" s="3">
        <v>673319</v>
      </c>
      <c r="B27642" s="5" t="s">
        <v>886</v>
      </c>
    </row>
    <row r="27643" spans="1:2" x14ac:dyDescent="0.3">
      <c r="A27643" s="3">
        <v>673319</v>
      </c>
      <c r="B27643" s="5" t="s">
        <v>2528</v>
      </c>
    </row>
    <row r="27644" spans="1:2" x14ac:dyDescent="0.3">
      <c r="A27644" s="3">
        <v>673319</v>
      </c>
      <c r="B27644" s="5" t="s">
        <v>166</v>
      </c>
    </row>
    <row r="27645" spans="1:2" x14ac:dyDescent="0.3">
      <c r="A27645" s="3">
        <v>795813</v>
      </c>
      <c r="B27645" s="5" t="s">
        <v>2528</v>
      </c>
    </row>
    <row r="27646" spans="1:2" x14ac:dyDescent="0.3">
      <c r="A27646" s="3">
        <v>795813</v>
      </c>
      <c r="B27646" s="5" t="s">
        <v>30</v>
      </c>
    </row>
    <row r="27647" spans="1:2" x14ac:dyDescent="0.3">
      <c r="A27647" s="3">
        <v>795813</v>
      </c>
      <c r="B27647" s="5" t="s">
        <v>886</v>
      </c>
    </row>
    <row r="27648" spans="1:2" x14ac:dyDescent="0.3">
      <c r="A27648" s="3">
        <v>781453</v>
      </c>
      <c r="B27648" s="5" t="s">
        <v>49</v>
      </c>
    </row>
    <row r="27649" spans="1:2" x14ac:dyDescent="0.3">
      <c r="A27649" s="3">
        <v>781453</v>
      </c>
      <c r="B27649" s="5" t="s">
        <v>886</v>
      </c>
    </row>
    <row r="27650" spans="1:2" x14ac:dyDescent="0.3">
      <c r="A27650" s="3">
        <v>781453</v>
      </c>
      <c r="B27650" s="5" t="s">
        <v>30</v>
      </c>
    </row>
    <row r="27651" spans="1:2" x14ac:dyDescent="0.3">
      <c r="A27651" s="3">
        <v>556867</v>
      </c>
      <c r="B27651" s="5" t="s">
        <v>30</v>
      </c>
    </row>
    <row r="27652" spans="1:2" x14ac:dyDescent="0.3">
      <c r="A27652" s="3">
        <v>556867</v>
      </c>
      <c r="B27652" s="5" t="s">
        <v>49</v>
      </c>
    </row>
    <row r="27653" spans="1:2" x14ac:dyDescent="0.3">
      <c r="A27653" s="3">
        <v>556867</v>
      </c>
      <c r="B27653" s="5" t="s">
        <v>1246</v>
      </c>
    </row>
    <row r="27654" spans="1:2" x14ac:dyDescent="0.3">
      <c r="A27654" s="3">
        <v>774343</v>
      </c>
      <c r="B27654" s="5" t="s">
        <v>49</v>
      </c>
    </row>
    <row r="27655" spans="1:2" x14ac:dyDescent="0.3">
      <c r="A27655" s="3">
        <v>774343</v>
      </c>
      <c r="B27655" s="5" t="s">
        <v>886</v>
      </c>
    </row>
    <row r="27656" spans="1:2" x14ac:dyDescent="0.3">
      <c r="A27656" s="3">
        <v>789171</v>
      </c>
      <c r="B27656" s="5" t="s">
        <v>166</v>
      </c>
    </row>
    <row r="27657" spans="1:2" x14ac:dyDescent="0.3">
      <c r="A27657" s="3">
        <v>853383</v>
      </c>
      <c r="B27657" s="5" t="s">
        <v>49</v>
      </c>
    </row>
    <row r="27658" spans="1:2" x14ac:dyDescent="0.3">
      <c r="A27658" s="3">
        <v>858815</v>
      </c>
      <c r="B27658" s="5" t="s">
        <v>49</v>
      </c>
    </row>
    <row r="27659" spans="1:2" x14ac:dyDescent="0.3">
      <c r="A27659" s="3">
        <v>858815</v>
      </c>
      <c r="B27659" s="5" t="s">
        <v>6631</v>
      </c>
    </row>
    <row r="27660" spans="1:2" x14ac:dyDescent="0.3">
      <c r="A27660" s="3">
        <v>858815</v>
      </c>
      <c r="B27660" s="5" t="s">
        <v>166</v>
      </c>
    </row>
    <row r="27661" spans="1:2" x14ac:dyDescent="0.3">
      <c r="A27661" s="3">
        <v>660000</v>
      </c>
      <c r="B27661" s="5" t="s">
        <v>49</v>
      </c>
    </row>
    <row r="27662" spans="1:2" x14ac:dyDescent="0.3">
      <c r="A27662" s="3">
        <v>660000</v>
      </c>
      <c r="B27662" s="5" t="s">
        <v>886</v>
      </c>
    </row>
    <row r="27663" spans="1:2" x14ac:dyDescent="0.3">
      <c r="A27663" s="3">
        <v>660000</v>
      </c>
      <c r="B27663" s="5" t="s">
        <v>7548</v>
      </c>
    </row>
    <row r="27664" spans="1:2" x14ac:dyDescent="0.3">
      <c r="A27664" s="3">
        <v>857497</v>
      </c>
      <c r="B27664" s="5" t="s">
        <v>329</v>
      </c>
    </row>
    <row r="27665" spans="1:2" x14ac:dyDescent="0.3">
      <c r="A27665" s="3">
        <v>857497</v>
      </c>
      <c r="B27665" s="5" t="s">
        <v>1246</v>
      </c>
    </row>
    <row r="27666" spans="1:2" x14ac:dyDescent="0.3">
      <c r="A27666" s="3">
        <v>754067</v>
      </c>
      <c r="B27666" s="5" t="s">
        <v>1139</v>
      </c>
    </row>
    <row r="27667" spans="1:2" x14ac:dyDescent="0.3">
      <c r="A27667" s="3">
        <v>754067</v>
      </c>
      <c r="B27667" s="5" t="s">
        <v>6748</v>
      </c>
    </row>
    <row r="27668" spans="1:2" x14ac:dyDescent="0.3">
      <c r="A27668" s="3">
        <v>754067</v>
      </c>
      <c r="B27668" s="5" t="s">
        <v>49</v>
      </c>
    </row>
    <row r="27669" spans="1:2" x14ac:dyDescent="0.3">
      <c r="A27669" s="3">
        <v>727293</v>
      </c>
      <c r="B27669" s="5" t="s">
        <v>49</v>
      </c>
    </row>
    <row r="27670" spans="1:2" x14ac:dyDescent="0.3">
      <c r="A27670" s="3">
        <v>810406</v>
      </c>
      <c r="B27670" s="5" t="s">
        <v>2378</v>
      </c>
    </row>
    <row r="27671" spans="1:2" x14ac:dyDescent="0.3">
      <c r="A27671" s="3">
        <v>810406</v>
      </c>
      <c r="B27671" s="5" t="s">
        <v>886</v>
      </c>
    </row>
    <row r="27672" spans="1:2" x14ac:dyDescent="0.3">
      <c r="A27672" s="3">
        <v>810406</v>
      </c>
      <c r="B27672" s="5" t="s">
        <v>49</v>
      </c>
    </row>
    <row r="27673" spans="1:2" x14ac:dyDescent="0.3">
      <c r="A27673" s="3">
        <v>839436</v>
      </c>
      <c r="B27673" s="5" t="s">
        <v>468</v>
      </c>
    </row>
    <row r="27674" spans="1:2" x14ac:dyDescent="0.3">
      <c r="A27674" s="3">
        <v>839436</v>
      </c>
      <c r="B27674" s="5" t="s">
        <v>2848</v>
      </c>
    </row>
    <row r="27675" spans="1:2" x14ac:dyDescent="0.3">
      <c r="A27675" s="3">
        <v>839436</v>
      </c>
      <c r="B27675" s="5" t="s">
        <v>6631</v>
      </c>
    </row>
    <row r="27676" spans="1:2" x14ac:dyDescent="0.3">
      <c r="A27676" s="3">
        <v>986816</v>
      </c>
      <c r="B27676" s="5" t="s">
        <v>1845</v>
      </c>
    </row>
    <row r="27677" spans="1:2" x14ac:dyDescent="0.3">
      <c r="A27677" s="3">
        <v>729679</v>
      </c>
      <c r="B27677" s="5" t="s">
        <v>49</v>
      </c>
    </row>
    <row r="27678" spans="1:2" x14ac:dyDescent="0.3">
      <c r="A27678" s="3">
        <v>729679</v>
      </c>
      <c r="B27678" s="5" t="s">
        <v>2378</v>
      </c>
    </row>
    <row r="27679" spans="1:2" x14ac:dyDescent="0.3">
      <c r="A27679" s="3">
        <v>729679</v>
      </c>
      <c r="B27679" s="5" t="s">
        <v>7548</v>
      </c>
    </row>
    <row r="27680" spans="1:2" x14ac:dyDescent="0.3">
      <c r="A27680" s="3">
        <v>655082</v>
      </c>
      <c r="B27680" s="5" t="s">
        <v>886</v>
      </c>
    </row>
    <row r="27681" spans="1:2" x14ac:dyDescent="0.3">
      <c r="A27681" s="3">
        <v>655082</v>
      </c>
      <c r="B27681" s="5" t="s">
        <v>49</v>
      </c>
    </row>
    <row r="27682" spans="1:2" x14ac:dyDescent="0.3">
      <c r="A27682" s="3">
        <v>924763</v>
      </c>
      <c r="B27682" s="5" t="s">
        <v>777</v>
      </c>
    </row>
    <row r="27683" spans="1:2" x14ac:dyDescent="0.3">
      <c r="A27683" s="3">
        <v>924763</v>
      </c>
      <c r="B27683" s="5" t="s">
        <v>166</v>
      </c>
    </row>
    <row r="27684" spans="1:2" x14ac:dyDescent="0.3">
      <c r="A27684" s="3">
        <v>866408</v>
      </c>
      <c r="B27684" s="5" t="s">
        <v>49</v>
      </c>
    </row>
    <row r="27685" spans="1:2" x14ac:dyDescent="0.3">
      <c r="A27685" s="3">
        <v>866408</v>
      </c>
      <c r="B27685" s="5" t="s">
        <v>2528</v>
      </c>
    </row>
    <row r="27686" spans="1:2" x14ac:dyDescent="0.3">
      <c r="A27686" s="3">
        <v>711475</v>
      </c>
      <c r="B27686" s="5" t="s">
        <v>30</v>
      </c>
    </row>
    <row r="27687" spans="1:2" x14ac:dyDescent="0.3">
      <c r="A27687" s="3">
        <v>711475</v>
      </c>
      <c r="B27687" s="5" t="s">
        <v>49</v>
      </c>
    </row>
    <row r="27688" spans="1:2" x14ac:dyDescent="0.3">
      <c r="A27688" s="3">
        <v>835975</v>
      </c>
      <c r="B27688" s="5" t="s">
        <v>49</v>
      </c>
    </row>
    <row r="27689" spans="1:2" x14ac:dyDescent="0.3">
      <c r="A27689" s="3">
        <v>835975</v>
      </c>
      <c r="B27689" s="5" t="s">
        <v>886</v>
      </c>
    </row>
    <row r="27690" spans="1:2" x14ac:dyDescent="0.3">
      <c r="A27690" s="3">
        <v>835975</v>
      </c>
      <c r="B27690" s="5" t="s">
        <v>1246</v>
      </c>
    </row>
    <row r="27691" spans="1:2" x14ac:dyDescent="0.3">
      <c r="A27691" s="3">
        <v>787310</v>
      </c>
      <c r="B27691" s="5" t="s">
        <v>777</v>
      </c>
    </row>
    <row r="27692" spans="1:2" x14ac:dyDescent="0.3">
      <c r="A27692" s="3">
        <v>787310</v>
      </c>
      <c r="B27692" s="5" t="s">
        <v>166</v>
      </c>
    </row>
    <row r="27693" spans="1:2" x14ac:dyDescent="0.3">
      <c r="A27693" s="3">
        <v>787310</v>
      </c>
      <c r="B27693" s="5" t="s">
        <v>1246</v>
      </c>
    </row>
    <row r="27694" spans="1:2" x14ac:dyDescent="0.3">
      <c r="A27694" s="3">
        <v>671295</v>
      </c>
      <c r="B27694" s="5" t="s">
        <v>1139</v>
      </c>
    </row>
    <row r="27695" spans="1:2" x14ac:dyDescent="0.3">
      <c r="A27695" s="3">
        <v>671295</v>
      </c>
      <c r="B27695" s="5" t="s">
        <v>49</v>
      </c>
    </row>
    <row r="27696" spans="1:2" x14ac:dyDescent="0.3">
      <c r="A27696" s="3">
        <v>671295</v>
      </c>
      <c r="B27696" s="5" t="s">
        <v>6748</v>
      </c>
    </row>
    <row r="27697" spans="1:2" x14ac:dyDescent="0.3">
      <c r="A27697" s="3">
        <v>667969</v>
      </c>
      <c r="B27697" s="5" t="s">
        <v>49</v>
      </c>
    </row>
    <row r="27698" spans="1:2" x14ac:dyDescent="0.3">
      <c r="A27698" s="3">
        <v>857700</v>
      </c>
      <c r="B27698" s="5" t="s">
        <v>777</v>
      </c>
    </row>
    <row r="27699" spans="1:2" x14ac:dyDescent="0.3">
      <c r="A27699" s="3">
        <v>857700</v>
      </c>
      <c r="B27699" s="5" t="s">
        <v>166</v>
      </c>
    </row>
    <row r="27700" spans="1:2" x14ac:dyDescent="0.3">
      <c r="A27700" s="3">
        <v>857700</v>
      </c>
      <c r="B27700" s="5" t="s">
        <v>1246</v>
      </c>
    </row>
    <row r="27701" spans="1:2" x14ac:dyDescent="0.3">
      <c r="A27701" s="3">
        <v>747688</v>
      </c>
      <c r="B27701" s="5" t="s">
        <v>49</v>
      </c>
    </row>
    <row r="27702" spans="1:2" x14ac:dyDescent="0.3">
      <c r="A27702" s="3">
        <v>773998</v>
      </c>
      <c r="B27702" s="5" t="s">
        <v>30</v>
      </c>
    </row>
    <row r="27703" spans="1:2" x14ac:dyDescent="0.3">
      <c r="A27703" s="3">
        <v>773998</v>
      </c>
      <c r="B27703" s="5" t="s">
        <v>49</v>
      </c>
    </row>
    <row r="27704" spans="1:2" x14ac:dyDescent="0.3">
      <c r="A27704" s="3">
        <v>773998</v>
      </c>
      <c r="B27704" s="5" t="s">
        <v>6748</v>
      </c>
    </row>
    <row r="27705" spans="1:2" x14ac:dyDescent="0.3">
      <c r="A27705" s="3">
        <v>899382</v>
      </c>
      <c r="B27705" s="5" t="s">
        <v>30</v>
      </c>
    </row>
    <row r="27706" spans="1:2" x14ac:dyDescent="0.3">
      <c r="A27706" s="3">
        <v>899382</v>
      </c>
      <c r="B27706" s="5" t="s">
        <v>886</v>
      </c>
    </row>
    <row r="27707" spans="1:2" x14ac:dyDescent="0.3">
      <c r="A27707" s="3">
        <v>821427</v>
      </c>
      <c r="B27707" s="5" t="s">
        <v>49</v>
      </c>
    </row>
    <row r="27708" spans="1:2" x14ac:dyDescent="0.3">
      <c r="A27708" s="3">
        <v>854529</v>
      </c>
      <c r="B27708" s="5" t="s">
        <v>468</v>
      </c>
    </row>
    <row r="27709" spans="1:2" x14ac:dyDescent="0.3">
      <c r="A27709" s="3">
        <v>854529</v>
      </c>
      <c r="B27709" s="5" t="s">
        <v>6631</v>
      </c>
    </row>
    <row r="27710" spans="1:2" x14ac:dyDescent="0.3">
      <c r="A27710" s="3">
        <v>746422</v>
      </c>
      <c r="B27710" s="5" t="s">
        <v>49</v>
      </c>
    </row>
    <row r="27711" spans="1:2" x14ac:dyDescent="0.3">
      <c r="A27711" s="3">
        <v>746422</v>
      </c>
      <c r="B27711" s="5" t="s">
        <v>886</v>
      </c>
    </row>
    <row r="27712" spans="1:2" x14ac:dyDescent="0.3">
      <c r="A27712" s="3">
        <v>849877</v>
      </c>
      <c r="B27712" s="5" t="s">
        <v>6748</v>
      </c>
    </row>
    <row r="27713" spans="1:2" x14ac:dyDescent="0.3">
      <c r="A27713" s="3">
        <v>849877</v>
      </c>
      <c r="B27713" s="5" t="s">
        <v>1139</v>
      </c>
    </row>
    <row r="27714" spans="1:2" x14ac:dyDescent="0.3">
      <c r="A27714" s="3">
        <v>849877</v>
      </c>
      <c r="B27714" s="5" t="s">
        <v>30</v>
      </c>
    </row>
    <row r="27715" spans="1:2" x14ac:dyDescent="0.3">
      <c r="A27715" s="3">
        <v>739542</v>
      </c>
      <c r="B27715" s="5" t="s">
        <v>2297</v>
      </c>
    </row>
    <row r="27716" spans="1:2" x14ac:dyDescent="0.3">
      <c r="A27716" s="3">
        <v>739542</v>
      </c>
      <c r="B27716" s="5" t="s">
        <v>777</v>
      </c>
    </row>
    <row r="27717" spans="1:2" x14ac:dyDescent="0.3">
      <c r="A27717" s="3">
        <v>739542</v>
      </c>
      <c r="B27717" s="5" t="s">
        <v>30</v>
      </c>
    </row>
    <row r="27718" spans="1:2" x14ac:dyDescent="0.3">
      <c r="A27718" s="3">
        <v>649928</v>
      </c>
      <c r="B27718" s="5" t="s">
        <v>2297</v>
      </c>
    </row>
    <row r="27719" spans="1:2" x14ac:dyDescent="0.3">
      <c r="A27719" s="3">
        <v>649928</v>
      </c>
      <c r="B27719" s="5" t="s">
        <v>1139</v>
      </c>
    </row>
    <row r="27720" spans="1:2" x14ac:dyDescent="0.3">
      <c r="A27720" s="3">
        <v>649928</v>
      </c>
      <c r="B27720" s="5" t="s">
        <v>6748</v>
      </c>
    </row>
    <row r="27721" spans="1:2" x14ac:dyDescent="0.3">
      <c r="A27721" s="3">
        <v>855400</v>
      </c>
      <c r="B27721" s="5" t="s">
        <v>1246</v>
      </c>
    </row>
    <row r="27722" spans="1:2" x14ac:dyDescent="0.3">
      <c r="A27722" s="3">
        <v>855400</v>
      </c>
      <c r="B27722" s="5" t="s">
        <v>49</v>
      </c>
    </row>
    <row r="27723" spans="1:2" x14ac:dyDescent="0.3">
      <c r="A27723" s="3">
        <v>855400</v>
      </c>
      <c r="B27723" s="5" t="s">
        <v>6631</v>
      </c>
    </row>
    <row r="27724" spans="1:2" x14ac:dyDescent="0.3">
      <c r="A27724" s="3">
        <v>754934</v>
      </c>
      <c r="B27724" s="5" t="s">
        <v>468</v>
      </c>
    </row>
    <row r="27725" spans="1:2" x14ac:dyDescent="0.3">
      <c r="A27725" s="3">
        <v>754934</v>
      </c>
      <c r="B27725" s="5" t="s">
        <v>166</v>
      </c>
    </row>
    <row r="27726" spans="1:2" x14ac:dyDescent="0.3">
      <c r="A27726" s="3">
        <v>598826</v>
      </c>
      <c r="B27726" s="5" t="s">
        <v>1246</v>
      </c>
    </row>
    <row r="27727" spans="1:2" x14ac:dyDescent="0.3">
      <c r="A27727" s="3">
        <v>598826</v>
      </c>
      <c r="B27727" s="5" t="s">
        <v>49</v>
      </c>
    </row>
    <row r="27728" spans="1:2" x14ac:dyDescent="0.3">
      <c r="A27728" s="3">
        <v>598826</v>
      </c>
      <c r="B27728" s="5" t="s">
        <v>7548</v>
      </c>
    </row>
    <row r="27729" spans="1:2" x14ac:dyDescent="0.3">
      <c r="A27729" s="3">
        <v>670429</v>
      </c>
      <c r="B27729" s="5" t="s">
        <v>468</v>
      </c>
    </row>
    <row r="27730" spans="1:2" x14ac:dyDescent="0.3">
      <c r="A27730" s="3">
        <v>670429</v>
      </c>
      <c r="B27730" s="5" t="s">
        <v>2848</v>
      </c>
    </row>
    <row r="27731" spans="1:2" x14ac:dyDescent="0.3">
      <c r="A27731" s="3">
        <v>603603</v>
      </c>
      <c r="B27731" s="5" t="s">
        <v>7548</v>
      </c>
    </row>
    <row r="27732" spans="1:2" x14ac:dyDescent="0.3">
      <c r="A27732" s="3">
        <v>603603</v>
      </c>
      <c r="B27732" s="5" t="s">
        <v>49</v>
      </c>
    </row>
    <row r="27733" spans="1:2" x14ac:dyDescent="0.3">
      <c r="A27733" s="3">
        <v>816363</v>
      </c>
      <c r="B27733" s="5" t="s">
        <v>49</v>
      </c>
    </row>
    <row r="27734" spans="1:2" x14ac:dyDescent="0.3">
      <c r="A27734" s="3">
        <v>583689</v>
      </c>
      <c r="B27734" s="5" t="s">
        <v>30</v>
      </c>
    </row>
    <row r="27735" spans="1:2" x14ac:dyDescent="0.3">
      <c r="A27735" s="3">
        <v>583689</v>
      </c>
      <c r="B27735" s="5" t="s">
        <v>49</v>
      </c>
    </row>
    <row r="27736" spans="1:2" x14ac:dyDescent="0.3">
      <c r="A27736" s="3">
        <v>583689</v>
      </c>
      <c r="B27736" s="5" t="s">
        <v>2378</v>
      </c>
    </row>
    <row r="27737" spans="1:2" x14ac:dyDescent="0.3">
      <c r="A27737" s="3">
        <v>843243</v>
      </c>
      <c r="B27737" s="5" t="s">
        <v>777</v>
      </c>
    </row>
    <row r="27738" spans="1:2" x14ac:dyDescent="0.3">
      <c r="A27738" s="3">
        <v>843243</v>
      </c>
      <c r="B27738" s="5" t="s">
        <v>2297</v>
      </c>
    </row>
    <row r="27739" spans="1:2" x14ac:dyDescent="0.3">
      <c r="A27739" s="3">
        <v>843243</v>
      </c>
      <c r="B27739" s="5" t="s">
        <v>2848</v>
      </c>
    </row>
    <row r="27740" spans="1:2" x14ac:dyDescent="0.3">
      <c r="A27740" s="3">
        <v>760875</v>
      </c>
      <c r="B27740" s="5" t="s">
        <v>468</v>
      </c>
    </row>
    <row r="27741" spans="1:2" x14ac:dyDescent="0.3">
      <c r="A27741" s="3">
        <v>760875</v>
      </c>
      <c r="B27741" s="5" t="s">
        <v>166</v>
      </c>
    </row>
    <row r="27742" spans="1:2" x14ac:dyDescent="0.3">
      <c r="A27742" s="3">
        <v>660006</v>
      </c>
      <c r="B27742" s="5" t="s">
        <v>1246</v>
      </c>
    </row>
    <row r="27743" spans="1:2" x14ac:dyDescent="0.3">
      <c r="A27743" s="3">
        <v>660006</v>
      </c>
      <c r="B27743" s="5" t="s">
        <v>49</v>
      </c>
    </row>
    <row r="27744" spans="1:2" x14ac:dyDescent="0.3">
      <c r="A27744" s="3">
        <v>660006</v>
      </c>
      <c r="B27744" s="5" t="s">
        <v>886</v>
      </c>
    </row>
    <row r="27745" spans="1:2" x14ac:dyDescent="0.3">
      <c r="A27745" s="3">
        <v>858064</v>
      </c>
      <c r="B27745" s="5" t="s">
        <v>2297</v>
      </c>
    </row>
    <row r="27746" spans="1:2" x14ac:dyDescent="0.3">
      <c r="A27746" s="3">
        <v>858064</v>
      </c>
      <c r="B27746" s="5" t="s">
        <v>468</v>
      </c>
    </row>
    <row r="27747" spans="1:2" x14ac:dyDescent="0.3">
      <c r="A27747" s="3">
        <v>812456</v>
      </c>
      <c r="B27747" s="5" t="s">
        <v>2297</v>
      </c>
    </row>
    <row r="27748" spans="1:2" x14ac:dyDescent="0.3">
      <c r="A27748" s="3">
        <v>812456</v>
      </c>
      <c r="B27748" s="5" t="s">
        <v>6748</v>
      </c>
    </row>
    <row r="27749" spans="1:2" x14ac:dyDescent="0.3">
      <c r="A27749" s="3">
        <v>785527</v>
      </c>
      <c r="B27749" s="5" t="s">
        <v>1246</v>
      </c>
    </row>
    <row r="27750" spans="1:2" x14ac:dyDescent="0.3">
      <c r="A27750" s="3">
        <v>785527</v>
      </c>
      <c r="B27750" s="5" t="s">
        <v>30</v>
      </c>
    </row>
    <row r="27751" spans="1:2" x14ac:dyDescent="0.3">
      <c r="A27751" s="3">
        <v>785527</v>
      </c>
      <c r="B27751" s="5" t="s">
        <v>49</v>
      </c>
    </row>
    <row r="27752" spans="1:2" x14ac:dyDescent="0.3">
      <c r="A27752" s="3">
        <v>826241</v>
      </c>
      <c r="B27752" s="5" t="s">
        <v>30</v>
      </c>
    </row>
    <row r="27753" spans="1:2" x14ac:dyDescent="0.3">
      <c r="A27753" s="3">
        <v>826241</v>
      </c>
      <c r="B27753" s="5" t="s">
        <v>49</v>
      </c>
    </row>
    <row r="27754" spans="1:2" x14ac:dyDescent="0.3">
      <c r="A27754" s="3">
        <v>826241</v>
      </c>
      <c r="B27754" s="5" t="s">
        <v>6748</v>
      </c>
    </row>
    <row r="27755" spans="1:2" x14ac:dyDescent="0.3">
      <c r="A27755" s="3">
        <v>835961</v>
      </c>
      <c r="B27755" s="5" t="s">
        <v>777</v>
      </c>
    </row>
    <row r="27756" spans="1:2" x14ac:dyDescent="0.3">
      <c r="A27756" s="3">
        <v>835961</v>
      </c>
      <c r="B27756" s="5" t="s">
        <v>49</v>
      </c>
    </row>
    <row r="27757" spans="1:2" x14ac:dyDescent="0.3">
      <c r="A27757" s="3">
        <v>835961</v>
      </c>
      <c r="B27757" s="5" t="s">
        <v>1246</v>
      </c>
    </row>
    <row r="27758" spans="1:2" x14ac:dyDescent="0.3">
      <c r="A27758" s="3">
        <v>892866</v>
      </c>
      <c r="B27758" s="5" t="s">
        <v>30</v>
      </c>
    </row>
    <row r="27759" spans="1:2" x14ac:dyDescent="0.3">
      <c r="A27759" s="3">
        <v>892866</v>
      </c>
      <c r="B27759" s="5" t="s">
        <v>468</v>
      </c>
    </row>
    <row r="27760" spans="1:2" x14ac:dyDescent="0.3">
      <c r="A27760" s="3">
        <v>776515</v>
      </c>
      <c r="B27760" s="5" t="s">
        <v>30</v>
      </c>
    </row>
    <row r="27761" spans="1:2" x14ac:dyDescent="0.3">
      <c r="A27761" s="3">
        <v>776515</v>
      </c>
      <c r="B27761" s="5" t="s">
        <v>49</v>
      </c>
    </row>
    <row r="27762" spans="1:2" x14ac:dyDescent="0.3">
      <c r="A27762" s="3">
        <v>776515</v>
      </c>
      <c r="B27762" s="5" t="s">
        <v>886</v>
      </c>
    </row>
    <row r="27763" spans="1:2" x14ac:dyDescent="0.3">
      <c r="A27763" s="3">
        <v>814312</v>
      </c>
      <c r="B27763" s="5" t="s">
        <v>49</v>
      </c>
    </row>
    <row r="27764" spans="1:2" x14ac:dyDescent="0.3">
      <c r="A27764" s="3">
        <v>645856</v>
      </c>
      <c r="B27764" s="5" t="s">
        <v>468</v>
      </c>
    </row>
    <row r="27765" spans="1:2" x14ac:dyDescent="0.3">
      <c r="A27765" s="3">
        <v>799555</v>
      </c>
      <c r="B27765" s="5" t="s">
        <v>329</v>
      </c>
    </row>
    <row r="27766" spans="1:2" x14ac:dyDescent="0.3">
      <c r="A27766" s="3">
        <v>799555</v>
      </c>
      <c r="B27766" s="5" t="s">
        <v>1246</v>
      </c>
    </row>
    <row r="27767" spans="1:2" x14ac:dyDescent="0.3">
      <c r="A27767" s="3">
        <v>799555</v>
      </c>
      <c r="B27767" s="5" t="s">
        <v>49</v>
      </c>
    </row>
    <row r="27768" spans="1:2" x14ac:dyDescent="0.3">
      <c r="A27768" s="3">
        <v>797457</v>
      </c>
      <c r="B27768" s="5" t="s">
        <v>166</v>
      </c>
    </row>
    <row r="27769" spans="1:2" x14ac:dyDescent="0.3">
      <c r="A27769" s="3">
        <v>797457</v>
      </c>
      <c r="B27769" s="5" t="s">
        <v>1246</v>
      </c>
    </row>
    <row r="27770" spans="1:2" x14ac:dyDescent="0.3">
      <c r="A27770" s="3">
        <v>797457</v>
      </c>
      <c r="B27770" s="5" t="s">
        <v>49</v>
      </c>
    </row>
    <row r="27771" spans="1:2" x14ac:dyDescent="0.3">
      <c r="A27771" s="3">
        <v>511819</v>
      </c>
      <c r="B27771" s="5" t="s">
        <v>49</v>
      </c>
    </row>
    <row r="27772" spans="1:2" x14ac:dyDescent="0.3">
      <c r="A27772" s="3">
        <v>511819</v>
      </c>
      <c r="B27772" s="5" t="s">
        <v>2528</v>
      </c>
    </row>
    <row r="27773" spans="1:2" x14ac:dyDescent="0.3">
      <c r="A27773" s="3">
        <v>511819</v>
      </c>
      <c r="B27773" s="5" t="s">
        <v>6631</v>
      </c>
    </row>
    <row r="27774" spans="1:2" x14ac:dyDescent="0.3">
      <c r="A27774" s="3">
        <v>797309</v>
      </c>
      <c r="B27774" s="5" t="s">
        <v>329</v>
      </c>
    </row>
    <row r="27775" spans="1:2" x14ac:dyDescent="0.3">
      <c r="A27775" s="3">
        <v>797309</v>
      </c>
      <c r="B27775" s="5" t="s">
        <v>2378</v>
      </c>
    </row>
    <row r="27776" spans="1:2" x14ac:dyDescent="0.3">
      <c r="A27776" s="3">
        <v>887645</v>
      </c>
      <c r="B27776" s="5" t="s">
        <v>886</v>
      </c>
    </row>
    <row r="27777" spans="1:2" x14ac:dyDescent="0.3">
      <c r="A27777" s="3">
        <v>887645</v>
      </c>
      <c r="B27777" s="5" t="s">
        <v>30</v>
      </c>
    </row>
    <row r="27778" spans="1:2" x14ac:dyDescent="0.3">
      <c r="A27778" s="3">
        <v>880381</v>
      </c>
      <c r="B27778" s="5" t="s">
        <v>468</v>
      </c>
    </row>
    <row r="27779" spans="1:2" x14ac:dyDescent="0.3">
      <c r="A27779" s="3">
        <v>880381</v>
      </c>
      <c r="B27779" s="5" t="s">
        <v>2528</v>
      </c>
    </row>
    <row r="27780" spans="1:2" x14ac:dyDescent="0.3">
      <c r="A27780" s="3">
        <v>855228</v>
      </c>
      <c r="B27780" s="5" t="s">
        <v>468</v>
      </c>
    </row>
    <row r="27781" spans="1:2" x14ac:dyDescent="0.3">
      <c r="A27781" s="3">
        <v>855228</v>
      </c>
      <c r="B27781" s="5" t="s">
        <v>166</v>
      </c>
    </row>
    <row r="27782" spans="1:2" x14ac:dyDescent="0.3">
      <c r="A27782" s="3">
        <v>855228</v>
      </c>
      <c r="B27782" s="5" t="s">
        <v>6631</v>
      </c>
    </row>
    <row r="27783" spans="1:2" x14ac:dyDescent="0.3">
      <c r="A27783" s="3">
        <v>823754</v>
      </c>
      <c r="B27783" s="5" t="s">
        <v>30</v>
      </c>
    </row>
    <row r="27784" spans="1:2" x14ac:dyDescent="0.3">
      <c r="A27784" s="3">
        <v>823754</v>
      </c>
      <c r="B27784" s="5" t="s">
        <v>49</v>
      </c>
    </row>
    <row r="27785" spans="1:2" x14ac:dyDescent="0.3">
      <c r="A27785" s="3">
        <v>835786</v>
      </c>
      <c r="B27785" s="5" t="s">
        <v>166</v>
      </c>
    </row>
    <row r="27786" spans="1:2" x14ac:dyDescent="0.3">
      <c r="A27786" s="3">
        <v>835786</v>
      </c>
      <c r="B27786" s="5" t="s">
        <v>468</v>
      </c>
    </row>
    <row r="27787" spans="1:2" x14ac:dyDescent="0.3">
      <c r="A27787" s="3">
        <v>781816</v>
      </c>
      <c r="B27787" s="5" t="s">
        <v>2297</v>
      </c>
    </row>
    <row r="27788" spans="1:2" x14ac:dyDescent="0.3">
      <c r="A27788" s="3">
        <v>781816</v>
      </c>
      <c r="B27788" s="5" t="s">
        <v>49</v>
      </c>
    </row>
    <row r="27789" spans="1:2" x14ac:dyDescent="0.3">
      <c r="A27789" s="3">
        <v>781816</v>
      </c>
      <c r="B27789" s="5" t="s">
        <v>6748</v>
      </c>
    </row>
    <row r="27790" spans="1:2" x14ac:dyDescent="0.3">
      <c r="A27790" s="3">
        <v>781816</v>
      </c>
      <c r="B27790" s="5" t="s">
        <v>30</v>
      </c>
    </row>
    <row r="27791" spans="1:2" x14ac:dyDescent="0.3">
      <c r="A27791" s="3">
        <v>741434</v>
      </c>
      <c r="B27791" s="5" t="s">
        <v>49</v>
      </c>
    </row>
    <row r="27792" spans="1:2" x14ac:dyDescent="0.3">
      <c r="A27792" s="3">
        <v>741434</v>
      </c>
      <c r="B27792" s="5" t="s">
        <v>166</v>
      </c>
    </row>
    <row r="27793" spans="1:2" x14ac:dyDescent="0.3">
      <c r="A27793" s="3">
        <v>765869</v>
      </c>
      <c r="B27793" s="5" t="s">
        <v>468</v>
      </c>
    </row>
    <row r="27794" spans="1:2" x14ac:dyDescent="0.3">
      <c r="A27794" s="3">
        <v>765869</v>
      </c>
      <c r="B27794" s="5" t="s">
        <v>30</v>
      </c>
    </row>
    <row r="27795" spans="1:2" x14ac:dyDescent="0.3">
      <c r="A27795" s="3">
        <v>765869</v>
      </c>
      <c r="B27795" s="5" t="s">
        <v>2528</v>
      </c>
    </row>
    <row r="27796" spans="1:2" x14ac:dyDescent="0.3">
      <c r="A27796" s="3">
        <v>848981</v>
      </c>
      <c r="B27796" s="5" t="s">
        <v>329</v>
      </c>
    </row>
    <row r="27797" spans="1:2" x14ac:dyDescent="0.3">
      <c r="A27797" s="3">
        <v>848981</v>
      </c>
      <c r="B27797" s="5" t="s">
        <v>7548</v>
      </c>
    </row>
    <row r="27798" spans="1:2" x14ac:dyDescent="0.3">
      <c r="A27798" s="3">
        <v>399178</v>
      </c>
      <c r="B27798" s="5" t="s">
        <v>49</v>
      </c>
    </row>
    <row r="27799" spans="1:2" x14ac:dyDescent="0.3">
      <c r="A27799" s="3">
        <v>399178</v>
      </c>
      <c r="B27799" s="5" t="s">
        <v>7548</v>
      </c>
    </row>
    <row r="27800" spans="1:2" x14ac:dyDescent="0.3">
      <c r="A27800" s="3">
        <v>399178</v>
      </c>
      <c r="B27800" s="5" t="s">
        <v>310</v>
      </c>
    </row>
    <row r="27801" spans="1:2" x14ac:dyDescent="0.3">
      <c r="A27801" s="3">
        <v>821792</v>
      </c>
      <c r="B27801" s="5" t="s">
        <v>1246</v>
      </c>
    </row>
    <row r="27802" spans="1:2" x14ac:dyDescent="0.3">
      <c r="A27802" s="3">
        <v>821792</v>
      </c>
      <c r="B27802" s="5" t="s">
        <v>468</v>
      </c>
    </row>
    <row r="27803" spans="1:2" x14ac:dyDescent="0.3">
      <c r="A27803" s="3">
        <v>821792</v>
      </c>
      <c r="B27803" s="5" t="s">
        <v>166</v>
      </c>
    </row>
    <row r="27804" spans="1:2" x14ac:dyDescent="0.3">
      <c r="A27804" s="3">
        <v>577242</v>
      </c>
      <c r="B27804" s="5" t="s">
        <v>1139</v>
      </c>
    </row>
    <row r="27805" spans="1:2" x14ac:dyDescent="0.3">
      <c r="A27805" s="3">
        <v>577242</v>
      </c>
      <c r="B27805" s="5" t="s">
        <v>2848</v>
      </c>
    </row>
    <row r="27806" spans="1:2" x14ac:dyDescent="0.3">
      <c r="A27806" s="3">
        <v>577242</v>
      </c>
      <c r="B27806" s="5" t="s">
        <v>30</v>
      </c>
    </row>
    <row r="27807" spans="1:2" x14ac:dyDescent="0.3">
      <c r="A27807" s="3">
        <v>728054</v>
      </c>
      <c r="B27807" s="5" t="s">
        <v>30</v>
      </c>
    </row>
    <row r="27808" spans="1:2" x14ac:dyDescent="0.3">
      <c r="A27808" s="3">
        <v>728054</v>
      </c>
      <c r="B27808" s="5" t="s">
        <v>468</v>
      </c>
    </row>
    <row r="27809" spans="1:2" x14ac:dyDescent="0.3">
      <c r="A27809" s="3">
        <v>728054</v>
      </c>
      <c r="B27809" s="5" t="s">
        <v>886</v>
      </c>
    </row>
    <row r="27810" spans="1:2" x14ac:dyDescent="0.3">
      <c r="A27810" s="3">
        <v>680058</v>
      </c>
      <c r="B27810" s="5" t="s">
        <v>329</v>
      </c>
    </row>
    <row r="27811" spans="1:2" x14ac:dyDescent="0.3">
      <c r="A27811" s="3">
        <v>852401</v>
      </c>
      <c r="B27811" s="5" t="s">
        <v>49</v>
      </c>
    </row>
    <row r="27812" spans="1:2" x14ac:dyDescent="0.3">
      <c r="A27812" s="3">
        <v>852401</v>
      </c>
      <c r="B27812" s="5" t="s">
        <v>886</v>
      </c>
    </row>
    <row r="27813" spans="1:2" x14ac:dyDescent="0.3">
      <c r="A27813" s="3">
        <v>918487</v>
      </c>
      <c r="B27813" s="5" t="s">
        <v>49</v>
      </c>
    </row>
    <row r="27814" spans="1:2" x14ac:dyDescent="0.3">
      <c r="A27814" s="3">
        <v>918487</v>
      </c>
      <c r="B27814" s="5" t="s">
        <v>886</v>
      </c>
    </row>
    <row r="27815" spans="1:2" x14ac:dyDescent="0.3">
      <c r="A27815" s="3">
        <v>873492</v>
      </c>
      <c r="B27815" s="5" t="s">
        <v>49</v>
      </c>
    </row>
    <row r="27816" spans="1:2" x14ac:dyDescent="0.3">
      <c r="A27816" s="3">
        <v>626392</v>
      </c>
      <c r="B27816" s="5" t="s">
        <v>777</v>
      </c>
    </row>
    <row r="27817" spans="1:2" x14ac:dyDescent="0.3">
      <c r="A27817" s="3">
        <v>626392</v>
      </c>
      <c r="B27817" s="5" t="s">
        <v>166</v>
      </c>
    </row>
    <row r="27818" spans="1:2" x14ac:dyDescent="0.3">
      <c r="A27818" s="3">
        <v>626392</v>
      </c>
      <c r="B27818" s="5" t="s">
        <v>1246</v>
      </c>
    </row>
    <row r="27819" spans="1:2" x14ac:dyDescent="0.3">
      <c r="A27819" s="3">
        <v>626392</v>
      </c>
      <c r="B27819" s="5" t="s">
        <v>1139</v>
      </c>
    </row>
    <row r="27820" spans="1:2" x14ac:dyDescent="0.3">
      <c r="A27820" s="3">
        <v>792271</v>
      </c>
      <c r="B27820" s="5" t="s">
        <v>49</v>
      </c>
    </row>
    <row r="27821" spans="1:2" x14ac:dyDescent="0.3">
      <c r="A27821" s="3">
        <v>792271</v>
      </c>
      <c r="B27821" s="5" t="s">
        <v>886</v>
      </c>
    </row>
    <row r="27822" spans="1:2" x14ac:dyDescent="0.3">
      <c r="A27822" s="3">
        <v>834802</v>
      </c>
      <c r="B27822" s="5" t="s">
        <v>2297</v>
      </c>
    </row>
    <row r="27823" spans="1:2" x14ac:dyDescent="0.3">
      <c r="A27823" s="3">
        <v>834802</v>
      </c>
      <c r="B27823" s="5" t="s">
        <v>777</v>
      </c>
    </row>
    <row r="27824" spans="1:2" x14ac:dyDescent="0.3">
      <c r="A27824" s="3">
        <v>595280</v>
      </c>
      <c r="B27824" s="5" t="s">
        <v>166</v>
      </c>
    </row>
    <row r="27825" spans="1:2" x14ac:dyDescent="0.3">
      <c r="A27825" s="3">
        <v>595280</v>
      </c>
      <c r="B27825" s="5" t="s">
        <v>49</v>
      </c>
    </row>
    <row r="27826" spans="1:2" x14ac:dyDescent="0.3">
      <c r="A27826" s="3">
        <v>595280</v>
      </c>
      <c r="B27826" s="5" t="s">
        <v>6631</v>
      </c>
    </row>
    <row r="27827" spans="1:2" x14ac:dyDescent="0.3">
      <c r="A27827" s="3">
        <v>468225</v>
      </c>
      <c r="B27827" s="5" t="s">
        <v>49</v>
      </c>
    </row>
    <row r="27828" spans="1:2" x14ac:dyDescent="0.3">
      <c r="A27828" s="3">
        <v>695958</v>
      </c>
      <c r="B27828" s="5" t="s">
        <v>49</v>
      </c>
    </row>
    <row r="27829" spans="1:2" x14ac:dyDescent="0.3">
      <c r="A27829" s="3">
        <v>695958</v>
      </c>
      <c r="B27829" s="5" t="s">
        <v>166</v>
      </c>
    </row>
    <row r="27830" spans="1:2" x14ac:dyDescent="0.3">
      <c r="A27830" s="3">
        <v>892120</v>
      </c>
      <c r="B27830" s="5" t="s">
        <v>49</v>
      </c>
    </row>
    <row r="27831" spans="1:2" x14ac:dyDescent="0.3">
      <c r="A27831" s="3">
        <v>892120</v>
      </c>
      <c r="B27831" s="5" t="s">
        <v>886</v>
      </c>
    </row>
    <row r="27832" spans="1:2" x14ac:dyDescent="0.3">
      <c r="A27832" s="3">
        <v>678458</v>
      </c>
      <c r="B27832" s="5" t="s">
        <v>2297</v>
      </c>
    </row>
    <row r="27833" spans="1:2" x14ac:dyDescent="0.3">
      <c r="A27833" s="3">
        <v>678458</v>
      </c>
      <c r="B27833" s="5" t="s">
        <v>30</v>
      </c>
    </row>
    <row r="27834" spans="1:2" x14ac:dyDescent="0.3">
      <c r="A27834" s="3">
        <v>678458</v>
      </c>
      <c r="B27834" s="5" t="s">
        <v>49</v>
      </c>
    </row>
    <row r="27835" spans="1:2" x14ac:dyDescent="0.3">
      <c r="A27835" s="3">
        <v>800823</v>
      </c>
      <c r="B27835" s="5" t="s">
        <v>30</v>
      </c>
    </row>
    <row r="27836" spans="1:2" x14ac:dyDescent="0.3">
      <c r="A27836" s="3">
        <v>800823</v>
      </c>
      <c r="B27836" s="5" t="s">
        <v>6748</v>
      </c>
    </row>
    <row r="27837" spans="1:2" x14ac:dyDescent="0.3">
      <c r="A27837" s="3">
        <v>729577</v>
      </c>
      <c r="B27837" s="5" t="s">
        <v>6841</v>
      </c>
    </row>
    <row r="27838" spans="1:2" x14ac:dyDescent="0.3">
      <c r="A27838" s="3">
        <v>729577</v>
      </c>
      <c r="B27838" s="5" t="s">
        <v>777</v>
      </c>
    </row>
    <row r="27839" spans="1:2" x14ac:dyDescent="0.3">
      <c r="A27839" s="3">
        <v>729577</v>
      </c>
      <c r="B27839" s="5" t="s">
        <v>1139</v>
      </c>
    </row>
    <row r="27840" spans="1:2" x14ac:dyDescent="0.3">
      <c r="A27840" s="3">
        <v>729577</v>
      </c>
      <c r="B27840" s="5" t="s">
        <v>49</v>
      </c>
    </row>
    <row r="27841" spans="1:2" x14ac:dyDescent="0.3">
      <c r="A27841" s="3">
        <v>644714</v>
      </c>
      <c r="B27841" s="5" t="s">
        <v>777</v>
      </c>
    </row>
    <row r="27842" spans="1:2" x14ac:dyDescent="0.3">
      <c r="A27842" s="3">
        <v>644714</v>
      </c>
      <c r="B27842" s="5" t="s">
        <v>1246</v>
      </c>
    </row>
    <row r="27843" spans="1:2" x14ac:dyDescent="0.3">
      <c r="A27843" s="3">
        <v>644714</v>
      </c>
      <c r="B27843" s="5" t="s">
        <v>49</v>
      </c>
    </row>
    <row r="27844" spans="1:2" x14ac:dyDescent="0.3">
      <c r="A27844" s="3">
        <v>716810</v>
      </c>
      <c r="B27844" s="5" t="s">
        <v>1246</v>
      </c>
    </row>
    <row r="27845" spans="1:2" x14ac:dyDescent="0.3">
      <c r="A27845" s="3">
        <v>655302</v>
      </c>
      <c r="B27845" s="5" t="s">
        <v>777</v>
      </c>
    </row>
    <row r="27846" spans="1:2" x14ac:dyDescent="0.3">
      <c r="A27846" s="3">
        <v>655302</v>
      </c>
      <c r="B27846" s="5" t="s">
        <v>166</v>
      </c>
    </row>
    <row r="27847" spans="1:2" x14ac:dyDescent="0.3">
      <c r="A27847" s="3">
        <v>821661</v>
      </c>
      <c r="B27847" s="5" t="s">
        <v>30</v>
      </c>
    </row>
    <row r="27848" spans="1:2" x14ac:dyDescent="0.3">
      <c r="A27848" s="3">
        <v>821661</v>
      </c>
      <c r="B27848" s="5" t="s">
        <v>886</v>
      </c>
    </row>
    <row r="27849" spans="1:2" x14ac:dyDescent="0.3">
      <c r="A27849" s="3">
        <v>718949</v>
      </c>
      <c r="B27849" s="5" t="s">
        <v>777</v>
      </c>
    </row>
    <row r="27850" spans="1:2" x14ac:dyDescent="0.3">
      <c r="A27850" s="3">
        <v>718949</v>
      </c>
      <c r="B27850" s="5" t="s">
        <v>166</v>
      </c>
    </row>
    <row r="27851" spans="1:2" x14ac:dyDescent="0.3">
      <c r="A27851" s="3">
        <v>591634</v>
      </c>
      <c r="B27851" s="5" t="s">
        <v>468</v>
      </c>
    </row>
    <row r="27852" spans="1:2" x14ac:dyDescent="0.3">
      <c r="A27852" s="3">
        <v>591634</v>
      </c>
      <c r="B27852" s="5" t="s">
        <v>6631</v>
      </c>
    </row>
    <row r="27853" spans="1:2" x14ac:dyDescent="0.3">
      <c r="A27853" s="3">
        <v>591634</v>
      </c>
      <c r="B27853" s="5" t="s">
        <v>166</v>
      </c>
    </row>
    <row r="27854" spans="1:2" x14ac:dyDescent="0.3">
      <c r="A27854" s="3">
        <v>768147</v>
      </c>
      <c r="B27854" s="5" t="s">
        <v>49</v>
      </c>
    </row>
    <row r="27855" spans="1:2" x14ac:dyDescent="0.3">
      <c r="A27855" s="3">
        <v>723640</v>
      </c>
      <c r="B27855" s="5" t="s">
        <v>886</v>
      </c>
    </row>
    <row r="27856" spans="1:2" x14ac:dyDescent="0.3">
      <c r="A27856" s="3">
        <v>723640</v>
      </c>
      <c r="B27856" s="5" t="s">
        <v>49</v>
      </c>
    </row>
    <row r="27857" spans="1:2" x14ac:dyDescent="0.3">
      <c r="A27857" s="3">
        <v>628964</v>
      </c>
      <c r="B27857" s="5" t="s">
        <v>2297</v>
      </c>
    </row>
    <row r="27858" spans="1:2" x14ac:dyDescent="0.3">
      <c r="A27858" s="3">
        <v>628964</v>
      </c>
      <c r="B27858" s="5" t="s">
        <v>49</v>
      </c>
    </row>
    <row r="27859" spans="1:2" x14ac:dyDescent="0.3">
      <c r="A27859" s="3">
        <v>628964</v>
      </c>
      <c r="B27859" s="5" t="s">
        <v>2848</v>
      </c>
    </row>
    <row r="27860" spans="1:2" x14ac:dyDescent="0.3">
      <c r="A27860" s="3">
        <v>628964</v>
      </c>
      <c r="B27860" s="5" t="s">
        <v>6748</v>
      </c>
    </row>
    <row r="27861" spans="1:2" x14ac:dyDescent="0.3">
      <c r="A27861" s="3">
        <v>791570</v>
      </c>
      <c r="B27861" s="5" t="s">
        <v>468</v>
      </c>
    </row>
    <row r="27862" spans="1:2" x14ac:dyDescent="0.3">
      <c r="A27862" s="3">
        <v>791570</v>
      </c>
      <c r="B27862" s="5" t="s">
        <v>6631</v>
      </c>
    </row>
    <row r="27863" spans="1:2" x14ac:dyDescent="0.3">
      <c r="A27863" s="3">
        <v>791570</v>
      </c>
      <c r="B27863" s="5" t="s">
        <v>49</v>
      </c>
    </row>
    <row r="27864" spans="1:2" x14ac:dyDescent="0.3">
      <c r="A27864" s="3">
        <v>781456</v>
      </c>
      <c r="B27864" s="5" t="s">
        <v>777</v>
      </c>
    </row>
    <row r="27865" spans="1:2" x14ac:dyDescent="0.3">
      <c r="A27865" s="3">
        <v>781456</v>
      </c>
      <c r="B27865" s="5" t="s">
        <v>49</v>
      </c>
    </row>
    <row r="27866" spans="1:2" x14ac:dyDescent="0.3">
      <c r="A27866" s="3">
        <v>656991</v>
      </c>
      <c r="B27866" s="5" t="s">
        <v>1246</v>
      </c>
    </row>
    <row r="27867" spans="1:2" x14ac:dyDescent="0.3">
      <c r="A27867" s="3">
        <v>656991</v>
      </c>
      <c r="B27867" s="5" t="s">
        <v>49</v>
      </c>
    </row>
    <row r="27868" spans="1:2" x14ac:dyDescent="0.3">
      <c r="A27868" s="3">
        <v>656991</v>
      </c>
      <c r="B27868" s="5" t="s">
        <v>166</v>
      </c>
    </row>
    <row r="27869" spans="1:2" x14ac:dyDescent="0.3">
      <c r="A27869" s="3">
        <v>743173</v>
      </c>
      <c r="B27869" s="5" t="s">
        <v>886</v>
      </c>
    </row>
    <row r="27870" spans="1:2" x14ac:dyDescent="0.3">
      <c r="A27870" s="3">
        <v>743173</v>
      </c>
      <c r="B27870" s="5" t="s">
        <v>30</v>
      </c>
    </row>
    <row r="27871" spans="1:2" x14ac:dyDescent="0.3">
      <c r="A27871" s="3">
        <v>743173</v>
      </c>
      <c r="B27871" s="5" t="s">
        <v>49</v>
      </c>
    </row>
    <row r="27872" spans="1:2" x14ac:dyDescent="0.3">
      <c r="A27872" s="3">
        <v>874948</v>
      </c>
      <c r="B27872" s="5" t="s">
        <v>166</v>
      </c>
    </row>
    <row r="27873" spans="1:2" x14ac:dyDescent="0.3">
      <c r="A27873" s="3">
        <v>874948</v>
      </c>
      <c r="B27873" s="5" t="s">
        <v>49</v>
      </c>
    </row>
    <row r="27874" spans="1:2" x14ac:dyDescent="0.3">
      <c r="A27874" s="3">
        <v>809717</v>
      </c>
      <c r="B27874" s="5" t="s">
        <v>2297</v>
      </c>
    </row>
    <row r="27875" spans="1:2" x14ac:dyDescent="0.3">
      <c r="A27875" s="3">
        <v>809717</v>
      </c>
      <c r="B27875" s="5" t="s">
        <v>1139</v>
      </c>
    </row>
    <row r="27876" spans="1:2" x14ac:dyDescent="0.3">
      <c r="A27876" s="3">
        <v>809717</v>
      </c>
      <c r="B27876" s="5" t="s">
        <v>30</v>
      </c>
    </row>
    <row r="27877" spans="1:2" x14ac:dyDescent="0.3">
      <c r="A27877" s="3">
        <v>787298</v>
      </c>
      <c r="B27877" s="5" t="s">
        <v>886</v>
      </c>
    </row>
    <row r="27878" spans="1:2" x14ac:dyDescent="0.3">
      <c r="A27878" s="3">
        <v>787298</v>
      </c>
      <c r="B27878" s="5" t="s">
        <v>30</v>
      </c>
    </row>
    <row r="27879" spans="1:2" x14ac:dyDescent="0.3">
      <c r="A27879" s="3">
        <v>847981</v>
      </c>
      <c r="B27879" s="5" t="s">
        <v>166</v>
      </c>
    </row>
    <row r="27880" spans="1:2" x14ac:dyDescent="0.3">
      <c r="A27880" s="3">
        <v>795564</v>
      </c>
      <c r="B27880" s="5" t="s">
        <v>2297</v>
      </c>
    </row>
    <row r="27881" spans="1:2" x14ac:dyDescent="0.3">
      <c r="A27881" s="3">
        <v>588182</v>
      </c>
      <c r="B27881" s="5" t="s">
        <v>49</v>
      </c>
    </row>
    <row r="27882" spans="1:2" x14ac:dyDescent="0.3">
      <c r="A27882" s="3">
        <v>661595</v>
      </c>
      <c r="B27882" s="5" t="s">
        <v>777</v>
      </c>
    </row>
    <row r="27883" spans="1:2" x14ac:dyDescent="0.3">
      <c r="A27883" s="3">
        <v>661595</v>
      </c>
      <c r="B27883" s="5" t="s">
        <v>166</v>
      </c>
    </row>
    <row r="27884" spans="1:2" x14ac:dyDescent="0.3">
      <c r="A27884" s="3">
        <v>843269</v>
      </c>
      <c r="B27884" s="5" t="s">
        <v>2297</v>
      </c>
    </row>
    <row r="27885" spans="1:2" x14ac:dyDescent="0.3">
      <c r="A27885" s="3">
        <v>843269</v>
      </c>
      <c r="B27885" s="5" t="s">
        <v>49</v>
      </c>
    </row>
    <row r="27886" spans="1:2" x14ac:dyDescent="0.3">
      <c r="A27886" s="3">
        <v>843269</v>
      </c>
      <c r="B27886" s="5" t="s">
        <v>1139</v>
      </c>
    </row>
    <row r="27887" spans="1:2" x14ac:dyDescent="0.3">
      <c r="A27887" s="3">
        <v>843269</v>
      </c>
      <c r="B27887" s="5" t="s">
        <v>2528</v>
      </c>
    </row>
    <row r="27888" spans="1:2" x14ac:dyDescent="0.3">
      <c r="A27888" s="3">
        <v>843269</v>
      </c>
      <c r="B27888" s="5" t="s">
        <v>886</v>
      </c>
    </row>
    <row r="27889" spans="1:2" x14ac:dyDescent="0.3">
      <c r="A27889" s="3">
        <v>843269</v>
      </c>
      <c r="B27889" s="5" t="s">
        <v>777</v>
      </c>
    </row>
    <row r="27890" spans="1:2" x14ac:dyDescent="0.3">
      <c r="A27890" s="3">
        <v>885110</v>
      </c>
      <c r="B27890" s="5" t="s">
        <v>310</v>
      </c>
    </row>
    <row r="27891" spans="1:2" x14ac:dyDescent="0.3">
      <c r="A27891" s="3">
        <v>885110</v>
      </c>
      <c r="B27891" s="5" t="s">
        <v>7548</v>
      </c>
    </row>
    <row r="27892" spans="1:2" x14ac:dyDescent="0.3">
      <c r="A27892" s="3">
        <v>885110</v>
      </c>
      <c r="B27892" s="5" t="s">
        <v>49</v>
      </c>
    </row>
    <row r="27893" spans="1:2" x14ac:dyDescent="0.3">
      <c r="A27893" s="3">
        <v>805058</v>
      </c>
      <c r="B27893" s="5" t="s">
        <v>49</v>
      </c>
    </row>
    <row r="27894" spans="1:2" x14ac:dyDescent="0.3">
      <c r="A27894" s="3">
        <v>932409</v>
      </c>
      <c r="B27894" s="5" t="s">
        <v>49</v>
      </c>
    </row>
    <row r="27895" spans="1:2" x14ac:dyDescent="0.3">
      <c r="A27895" s="3">
        <v>932409</v>
      </c>
      <c r="B27895" s="5" t="s">
        <v>886</v>
      </c>
    </row>
    <row r="27896" spans="1:2" x14ac:dyDescent="0.3">
      <c r="A27896" s="3">
        <v>850818</v>
      </c>
      <c r="B27896" s="5" t="s">
        <v>2297</v>
      </c>
    </row>
    <row r="27897" spans="1:2" x14ac:dyDescent="0.3">
      <c r="A27897" s="3">
        <v>850818</v>
      </c>
      <c r="B27897" s="5" t="s">
        <v>2378</v>
      </c>
    </row>
    <row r="27898" spans="1:2" x14ac:dyDescent="0.3">
      <c r="A27898" s="3">
        <v>850818</v>
      </c>
      <c r="B27898" s="5" t="s">
        <v>6748</v>
      </c>
    </row>
    <row r="27899" spans="1:2" x14ac:dyDescent="0.3">
      <c r="A27899" s="3">
        <v>642732</v>
      </c>
      <c r="B27899" s="5" t="s">
        <v>329</v>
      </c>
    </row>
    <row r="27900" spans="1:2" x14ac:dyDescent="0.3">
      <c r="A27900" s="3">
        <v>785522</v>
      </c>
      <c r="B27900" s="5" t="s">
        <v>49</v>
      </c>
    </row>
    <row r="27901" spans="1:2" x14ac:dyDescent="0.3">
      <c r="A27901" s="3">
        <v>785522</v>
      </c>
      <c r="B27901" s="5" t="s">
        <v>6748</v>
      </c>
    </row>
    <row r="27902" spans="1:2" x14ac:dyDescent="0.3">
      <c r="A27902" s="3">
        <v>785516</v>
      </c>
      <c r="B27902" s="5" t="s">
        <v>30</v>
      </c>
    </row>
    <row r="27903" spans="1:2" x14ac:dyDescent="0.3">
      <c r="A27903" s="3">
        <v>963591</v>
      </c>
      <c r="B27903" s="5" t="s">
        <v>468</v>
      </c>
    </row>
    <row r="27904" spans="1:2" x14ac:dyDescent="0.3">
      <c r="A27904" s="3">
        <v>598413</v>
      </c>
      <c r="B27904" s="5" t="s">
        <v>777</v>
      </c>
    </row>
    <row r="27905" spans="1:2" x14ac:dyDescent="0.3">
      <c r="A27905" s="3">
        <v>598413</v>
      </c>
      <c r="B27905" s="5" t="s">
        <v>1139</v>
      </c>
    </row>
    <row r="27906" spans="1:2" x14ac:dyDescent="0.3">
      <c r="A27906" s="3">
        <v>598413</v>
      </c>
      <c r="B27906" s="5" t="s">
        <v>30</v>
      </c>
    </row>
    <row r="27907" spans="1:2" x14ac:dyDescent="0.3">
      <c r="A27907" s="3">
        <v>788647</v>
      </c>
      <c r="B27907" s="5" t="s">
        <v>2378</v>
      </c>
    </row>
    <row r="27908" spans="1:2" x14ac:dyDescent="0.3">
      <c r="A27908" s="3">
        <v>788647</v>
      </c>
      <c r="B27908" s="5" t="s">
        <v>6748</v>
      </c>
    </row>
    <row r="27909" spans="1:2" x14ac:dyDescent="0.3">
      <c r="A27909" s="3">
        <v>788647</v>
      </c>
      <c r="B27909" s="5" t="s">
        <v>19406</v>
      </c>
    </row>
    <row r="27910" spans="1:2" x14ac:dyDescent="0.3">
      <c r="A27910" s="3">
        <v>788647</v>
      </c>
      <c r="B27910" s="5" t="s">
        <v>886</v>
      </c>
    </row>
    <row r="27911" spans="1:2" x14ac:dyDescent="0.3">
      <c r="A27911" s="3">
        <v>672208</v>
      </c>
      <c r="B27911" s="5" t="s">
        <v>49</v>
      </c>
    </row>
    <row r="27912" spans="1:2" x14ac:dyDescent="0.3">
      <c r="A27912" s="3">
        <v>622024</v>
      </c>
      <c r="B27912" s="5" t="s">
        <v>49</v>
      </c>
    </row>
    <row r="27913" spans="1:2" x14ac:dyDescent="0.3">
      <c r="A27913" s="3">
        <v>622024</v>
      </c>
      <c r="B27913" s="5" t="s">
        <v>886</v>
      </c>
    </row>
    <row r="27914" spans="1:2" x14ac:dyDescent="0.3">
      <c r="A27914" s="3">
        <v>829400</v>
      </c>
      <c r="B27914" s="5" t="s">
        <v>30</v>
      </c>
    </row>
    <row r="27915" spans="1:2" x14ac:dyDescent="0.3">
      <c r="A27915" s="3">
        <v>829400</v>
      </c>
      <c r="B27915" s="5" t="s">
        <v>1246</v>
      </c>
    </row>
    <row r="27916" spans="1:2" x14ac:dyDescent="0.3">
      <c r="A27916" s="3">
        <v>829400</v>
      </c>
      <c r="B27916" s="5" t="s">
        <v>6631</v>
      </c>
    </row>
    <row r="27917" spans="1:2" x14ac:dyDescent="0.3">
      <c r="A27917" s="3">
        <v>829400</v>
      </c>
      <c r="B27917" s="5" t="s">
        <v>19406</v>
      </c>
    </row>
    <row r="27918" spans="1:2" x14ac:dyDescent="0.3">
      <c r="A27918" s="3">
        <v>881464</v>
      </c>
      <c r="B27918" s="5" t="s">
        <v>468</v>
      </c>
    </row>
    <row r="27919" spans="1:2" x14ac:dyDescent="0.3">
      <c r="A27919" s="3">
        <v>784047</v>
      </c>
      <c r="B27919" s="5" t="s">
        <v>329</v>
      </c>
    </row>
    <row r="27920" spans="1:2" x14ac:dyDescent="0.3">
      <c r="A27920" s="3">
        <v>760758</v>
      </c>
      <c r="B27920" s="5" t="s">
        <v>2297</v>
      </c>
    </row>
    <row r="27921" spans="1:2" x14ac:dyDescent="0.3">
      <c r="A27921" s="3">
        <v>760758</v>
      </c>
      <c r="B27921" s="5" t="s">
        <v>49</v>
      </c>
    </row>
    <row r="27922" spans="1:2" x14ac:dyDescent="0.3">
      <c r="A27922" s="3">
        <v>760758</v>
      </c>
      <c r="B27922" s="5" t="s">
        <v>6748</v>
      </c>
    </row>
    <row r="27923" spans="1:2" x14ac:dyDescent="0.3">
      <c r="A27923" s="3">
        <v>760758</v>
      </c>
      <c r="B27923" s="5" t="s">
        <v>2848</v>
      </c>
    </row>
    <row r="27924" spans="1:2" x14ac:dyDescent="0.3">
      <c r="A27924" s="3">
        <v>776821</v>
      </c>
      <c r="B27924" s="5" t="s">
        <v>1246</v>
      </c>
    </row>
    <row r="27925" spans="1:2" x14ac:dyDescent="0.3">
      <c r="A27925" s="3">
        <v>846167</v>
      </c>
      <c r="B27925" s="5" t="s">
        <v>1246</v>
      </c>
    </row>
    <row r="27926" spans="1:2" x14ac:dyDescent="0.3">
      <c r="A27926" s="3">
        <v>846167</v>
      </c>
      <c r="B27926" s="5" t="s">
        <v>30</v>
      </c>
    </row>
    <row r="27927" spans="1:2" x14ac:dyDescent="0.3">
      <c r="A27927" s="3">
        <v>887074</v>
      </c>
      <c r="B27927" s="5" t="s">
        <v>1845</v>
      </c>
    </row>
    <row r="27928" spans="1:2" x14ac:dyDescent="0.3">
      <c r="A27928" s="3">
        <v>583081</v>
      </c>
      <c r="B27928" s="5" t="s">
        <v>2528</v>
      </c>
    </row>
    <row r="27929" spans="1:2" x14ac:dyDescent="0.3">
      <c r="A27929" s="3">
        <v>514995</v>
      </c>
      <c r="B27929" s="5" t="s">
        <v>49</v>
      </c>
    </row>
    <row r="27930" spans="1:2" x14ac:dyDescent="0.3">
      <c r="A27930" s="3">
        <v>514995</v>
      </c>
      <c r="B27930" s="5" t="s">
        <v>1246</v>
      </c>
    </row>
    <row r="27931" spans="1:2" x14ac:dyDescent="0.3">
      <c r="A27931" s="3">
        <v>789413</v>
      </c>
      <c r="B27931" s="5" t="s">
        <v>468</v>
      </c>
    </row>
    <row r="27932" spans="1:2" x14ac:dyDescent="0.3">
      <c r="A27932" s="3">
        <v>864388</v>
      </c>
      <c r="B27932" s="5" t="s">
        <v>2297</v>
      </c>
    </row>
    <row r="27933" spans="1:2" x14ac:dyDescent="0.3">
      <c r="A27933" s="3">
        <v>864388</v>
      </c>
      <c r="B27933" s="5" t="s">
        <v>19406</v>
      </c>
    </row>
    <row r="27934" spans="1:2" x14ac:dyDescent="0.3">
      <c r="A27934" s="3">
        <v>864388</v>
      </c>
      <c r="B27934" s="5" t="s">
        <v>6748</v>
      </c>
    </row>
    <row r="27935" spans="1:2" x14ac:dyDescent="0.3">
      <c r="A27935" s="3">
        <v>674610</v>
      </c>
      <c r="B27935" s="5" t="s">
        <v>6748</v>
      </c>
    </row>
    <row r="27936" spans="1:2" x14ac:dyDescent="0.3">
      <c r="A27936" s="3">
        <v>674610</v>
      </c>
      <c r="B27936" s="5" t="s">
        <v>30</v>
      </c>
    </row>
    <row r="27937" spans="1:2" x14ac:dyDescent="0.3">
      <c r="A27937" s="3">
        <v>760919</v>
      </c>
      <c r="B27937" s="5" t="s">
        <v>468</v>
      </c>
    </row>
    <row r="27938" spans="1:2" x14ac:dyDescent="0.3">
      <c r="A27938" s="3">
        <v>608804</v>
      </c>
      <c r="B27938" s="5" t="s">
        <v>1246</v>
      </c>
    </row>
    <row r="27939" spans="1:2" x14ac:dyDescent="0.3">
      <c r="A27939" s="3">
        <v>608804</v>
      </c>
      <c r="B27939" s="5" t="s">
        <v>49</v>
      </c>
    </row>
    <row r="27940" spans="1:2" x14ac:dyDescent="0.3">
      <c r="A27940" s="3">
        <v>608804</v>
      </c>
      <c r="B27940" s="5" t="s">
        <v>166</v>
      </c>
    </row>
    <row r="27941" spans="1:2" x14ac:dyDescent="0.3">
      <c r="A27941" s="3">
        <v>599960</v>
      </c>
      <c r="B27941" s="5" t="s">
        <v>30</v>
      </c>
    </row>
    <row r="27942" spans="1:2" x14ac:dyDescent="0.3">
      <c r="A27942" s="3">
        <v>599960</v>
      </c>
      <c r="B27942" s="5" t="s">
        <v>49</v>
      </c>
    </row>
    <row r="27943" spans="1:2" x14ac:dyDescent="0.3">
      <c r="A27943" s="3">
        <v>797946</v>
      </c>
      <c r="B27943" s="5" t="s">
        <v>468</v>
      </c>
    </row>
    <row r="27944" spans="1:2" x14ac:dyDescent="0.3">
      <c r="A27944" s="3">
        <v>797946</v>
      </c>
      <c r="B27944" s="5" t="s">
        <v>166</v>
      </c>
    </row>
    <row r="27945" spans="1:2" x14ac:dyDescent="0.3">
      <c r="A27945" s="3">
        <v>799497</v>
      </c>
      <c r="B27945" s="5" t="s">
        <v>777</v>
      </c>
    </row>
    <row r="27946" spans="1:2" x14ac:dyDescent="0.3">
      <c r="A27946" s="3">
        <v>799497</v>
      </c>
      <c r="B27946" s="5" t="s">
        <v>30</v>
      </c>
    </row>
    <row r="27947" spans="1:2" x14ac:dyDescent="0.3">
      <c r="A27947" s="3">
        <v>799497</v>
      </c>
      <c r="B27947" s="5" t="s">
        <v>1246</v>
      </c>
    </row>
    <row r="27948" spans="1:2" x14ac:dyDescent="0.3">
      <c r="A27948" s="3">
        <v>797294</v>
      </c>
      <c r="B27948" s="5" t="s">
        <v>777</v>
      </c>
    </row>
    <row r="27949" spans="1:2" x14ac:dyDescent="0.3">
      <c r="A27949" s="3">
        <v>797294</v>
      </c>
      <c r="B27949" s="5" t="s">
        <v>166</v>
      </c>
    </row>
    <row r="27950" spans="1:2" x14ac:dyDescent="0.3">
      <c r="A27950" s="3">
        <v>732203</v>
      </c>
      <c r="B27950" s="5" t="s">
        <v>2297</v>
      </c>
    </row>
    <row r="27951" spans="1:2" x14ac:dyDescent="0.3">
      <c r="A27951" s="3">
        <v>732203</v>
      </c>
      <c r="B27951" s="5" t="s">
        <v>777</v>
      </c>
    </row>
    <row r="27952" spans="1:2" x14ac:dyDescent="0.3">
      <c r="A27952" s="3">
        <v>732203</v>
      </c>
      <c r="B27952" s="5" t="s">
        <v>30</v>
      </c>
    </row>
    <row r="27953" spans="1:2" x14ac:dyDescent="0.3">
      <c r="A27953" s="3">
        <v>657644</v>
      </c>
      <c r="B27953" s="5" t="s">
        <v>777</v>
      </c>
    </row>
    <row r="27954" spans="1:2" x14ac:dyDescent="0.3">
      <c r="A27954" s="3">
        <v>657644</v>
      </c>
      <c r="B27954" s="5" t="s">
        <v>30</v>
      </c>
    </row>
    <row r="27955" spans="1:2" x14ac:dyDescent="0.3">
      <c r="A27955" s="3">
        <v>657644</v>
      </c>
      <c r="B27955" s="5" t="s">
        <v>2848</v>
      </c>
    </row>
    <row r="27956" spans="1:2" x14ac:dyDescent="0.3">
      <c r="A27956" s="3">
        <v>938157</v>
      </c>
      <c r="B27956" s="5" t="s">
        <v>49</v>
      </c>
    </row>
    <row r="27957" spans="1:2" x14ac:dyDescent="0.3">
      <c r="A27957" s="3">
        <v>938157</v>
      </c>
      <c r="B27957" s="5" t="s">
        <v>886</v>
      </c>
    </row>
    <row r="27958" spans="1:2" x14ac:dyDescent="0.3">
      <c r="A27958" s="3">
        <v>804435</v>
      </c>
      <c r="B27958" s="5" t="s">
        <v>777</v>
      </c>
    </row>
    <row r="27959" spans="1:2" x14ac:dyDescent="0.3">
      <c r="A27959" s="3">
        <v>804435</v>
      </c>
      <c r="B27959" s="5" t="s">
        <v>1139</v>
      </c>
    </row>
    <row r="27960" spans="1:2" x14ac:dyDescent="0.3">
      <c r="A27960" s="3">
        <v>804435</v>
      </c>
      <c r="B27960" s="5" t="s">
        <v>166</v>
      </c>
    </row>
    <row r="27961" spans="1:2" x14ac:dyDescent="0.3">
      <c r="A27961" s="3">
        <v>655917</v>
      </c>
      <c r="B27961" s="5" t="s">
        <v>49</v>
      </c>
    </row>
    <row r="27962" spans="1:2" x14ac:dyDescent="0.3">
      <c r="A27962" s="3">
        <v>655917</v>
      </c>
      <c r="B27962" s="5" t="s">
        <v>6631</v>
      </c>
    </row>
    <row r="27963" spans="1:2" x14ac:dyDescent="0.3">
      <c r="A27963" s="3">
        <v>655917</v>
      </c>
      <c r="B27963" s="5" t="s">
        <v>166</v>
      </c>
    </row>
    <row r="27964" spans="1:2" x14ac:dyDescent="0.3">
      <c r="A27964" s="3">
        <v>776142</v>
      </c>
      <c r="B27964" s="5" t="s">
        <v>329</v>
      </c>
    </row>
    <row r="27965" spans="1:2" x14ac:dyDescent="0.3">
      <c r="A27965" s="3">
        <v>902870</v>
      </c>
      <c r="B27965" s="5" t="s">
        <v>777</v>
      </c>
    </row>
    <row r="27966" spans="1:2" x14ac:dyDescent="0.3">
      <c r="A27966" s="3">
        <v>902870</v>
      </c>
      <c r="B27966" s="5" t="s">
        <v>49</v>
      </c>
    </row>
    <row r="27967" spans="1:2" x14ac:dyDescent="0.3">
      <c r="A27967" s="3">
        <v>762433</v>
      </c>
      <c r="B27967" s="5" t="s">
        <v>310</v>
      </c>
    </row>
    <row r="27968" spans="1:2" x14ac:dyDescent="0.3">
      <c r="A27968" s="3">
        <v>762433</v>
      </c>
      <c r="B27968" s="5" t="s">
        <v>166</v>
      </c>
    </row>
    <row r="27969" spans="1:2" x14ac:dyDescent="0.3">
      <c r="A27969" s="3">
        <v>828146</v>
      </c>
      <c r="B27969" s="5" t="s">
        <v>329</v>
      </c>
    </row>
    <row r="27970" spans="1:2" x14ac:dyDescent="0.3">
      <c r="A27970" s="3">
        <v>881500</v>
      </c>
      <c r="B27970" s="5" t="s">
        <v>886</v>
      </c>
    </row>
    <row r="27971" spans="1:2" x14ac:dyDescent="0.3">
      <c r="A27971" s="3">
        <v>881500</v>
      </c>
      <c r="B27971" s="5" t="s">
        <v>30</v>
      </c>
    </row>
    <row r="27972" spans="1:2" x14ac:dyDescent="0.3">
      <c r="A27972" s="3">
        <v>881500</v>
      </c>
      <c r="B27972" s="5" t="s">
        <v>6748</v>
      </c>
    </row>
    <row r="27973" spans="1:2" x14ac:dyDescent="0.3">
      <c r="A27973" s="3">
        <v>881500</v>
      </c>
      <c r="B27973" s="5" t="s">
        <v>19406</v>
      </c>
    </row>
    <row r="27974" spans="1:2" x14ac:dyDescent="0.3">
      <c r="A27974" s="3">
        <v>553087</v>
      </c>
      <c r="B27974" s="5" t="s">
        <v>19406</v>
      </c>
    </row>
    <row r="27975" spans="1:2" x14ac:dyDescent="0.3">
      <c r="A27975" s="3">
        <v>553087</v>
      </c>
      <c r="B27975" s="5" t="s">
        <v>49</v>
      </c>
    </row>
    <row r="27976" spans="1:2" x14ac:dyDescent="0.3">
      <c r="A27976" s="3">
        <v>553087</v>
      </c>
      <c r="B27976" s="5" t="s">
        <v>7548</v>
      </c>
    </row>
    <row r="27977" spans="1:2" x14ac:dyDescent="0.3">
      <c r="A27977" s="3">
        <v>885683</v>
      </c>
      <c r="B27977" s="5" t="s">
        <v>2528</v>
      </c>
    </row>
    <row r="27978" spans="1:2" x14ac:dyDescent="0.3">
      <c r="A27978" s="3">
        <v>885683</v>
      </c>
      <c r="B27978" s="5" t="s">
        <v>468</v>
      </c>
    </row>
    <row r="27979" spans="1:2" x14ac:dyDescent="0.3">
      <c r="A27979" s="3">
        <v>728526</v>
      </c>
      <c r="B27979" s="5" t="s">
        <v>2528</v>
      </c>
    </row>
    <row r="27980" spans="1:2" x14ac:dyDescent="0.3">
      <c r="A27980" s="3">
        <v>728526</v>
      </c>
      <c r="B27980" s="5" t="s">
        <v>6631</v>
      </c>
    </row>
    <row r="27981" spans="1:2" x14ac:dyDescent="0.3">
      <c r="A27981" s="3">
        <v>728526</v>
      </c>
      <c r="B27981" s="5" t="s">
        <v>166</v>
      </c>
    </row>
    <row r="27982" spans="1:2" x14ac:dyDescent="0.3">
      <c r="A27982" s="3">
        <v>728526</v>
      </c>
      <c r="B27982" s="5" t="s">
        <v>49</v>
      </c>
    </row>
    <row r="27983" spans="1:2" x14ac:dyDescent="0.3">
      <c r="A27983" s="3">
        <v>797815</v>
      </c>
      <c r="B27983" s="5" t="s">
        <v>468</v>
      </c>
    </row>
    <row r="27984" spans="1:2" x14ac:dyDescent="0.3">
      <c r="A27984" s="3">
        <v>709629</v>
      </c>
      <c r="B27984" s="5" t="s">
        <v>30</v>
      </c>
    </row>
    <row r="27985" spans="1:2" x14ac:dyDescent="0.3">
      <c r="A27985" s="3">
        <v>879097</v>
      </c>
      <c r="B27985" s="5" t="s">
        <v>2297</v>
      </c>
    </row>
    <row r="27986" spans="1:2" x14ac:dyDescent="0.3">
      <c r="A27986" s="3">
        <v>879097</v>
      </c>
      <c r="B27986" s="5" t="s">
        <v>30</v>
      </c>
    </row>
    <row r="27987" spans="1:2" x14ac:dyDescent="0.3">
      <c r="A27987" s="3">
        <v>810731</v>
      </c>
      <c r="B27987" s="5" t="s">
        <v>329</v>
      </c>
    </row>
    <row r="27988" spans="1:2" x14ac:dyDescent="0.3">
      <c r="A27988" s="3">
        <v>810731</v>
      </c>
      <c r="B27988" s="5" t="s">
        <v>1246</v>
      </c>
    </row>
    <row r="27989" spans="1:2" x14ac:dyDescent="0.3">
      <c r="A27989" s="3">
        <v>695576</v>
      </c>
      <c r="B27989" s="5" t="s">
        <v>6841</v>
      </c>
    </row>
    <row r="27990" spans="1:2" x14ac:dyDescent="0.3">
      <c r="A27990" s="3">
        <v>575842</v>
      </c>
      <c r="B27990" s="5" t="s">
        <v>310</v>
      </c>
    </row>
    <row r="27991" spans="1:2" x14ac:dyDescent="0.3">
      <c r="A27991" s="3">
        <v>575842</v>
      </c>
      <c r="B27991" s="5" t="s">
        <v>49</v>
      </c>
    </row>
    <row r="27992" spans="1:2" x14ac:dyDescent="0.3">
      <c r="A27992" s="3">
        <v>575842</v>
      </c>
      <c r="B27992" s="5" t="s">
        <v>7548</v>
      </c>
    </row>
    <row r="27993" spans="1:2" x14ac:dyDescent="0.3">
      <c r="A27993" s="3">
        <v>723377</v>
      </c>
      <c r="B27993" s="5" t="s">
        <v>468</v>
      </c>
    </row>
    <row r="27994" spans="1:2" x14ac:dyDescent="0.3">
      <c r="A27994" s="3">
        <v>723377</v>
      </c>
      <c r="B27994" s="5" t="s">
        <v>6631</v>
      </c>
    </row>
    <row r="27995" spans="1:2" x14ac:dyDescent="0.3">
      <c r="A27995" s="3">
        <v>723377</v>
      </c>
      <c r="B27995" s="5" t="s">
        <v>166</v>
      </c>
    </row>
    <row r="27996" spans="1:2" x14ac:dyDescent="0.3">
      <c r="A27996" s="3">
        <v>861126</v>
      </c>
      <c r="B27996" s="5" t="s">
        <v>1139</v>
      </c>
    </row>
    <row r="27997" spans="1:2" x14ac:dyDescent="0.3">
      <c r="A27997" s="3">
        <v>861126</v>
      </c>
      <c r="B27997" s="5" t="s">
        <v>30</v>
      </c>
    </row>
    <row r="27998" spans="1:2" x14ac:dyDescent="0.3">
      <c r="A27998" s="3">
        <v>861126</v>
      </c>
      <c r="B27998" s="5" t="s">
        <v>777</v>
      </c>
    </row>
    <row r="27999" spans="1:2" x14ac:dyDescent="0.3">
      <c r="A27999" s="3">
        <v>861126</v>
      </c>
      <c r="B27999" s="5" t="s">
        <v>1246</v>
      </c>
    </row>
    <row r="28000" spans="1:2" x14ac:dyDescent="0.3">
      <c r="A28000" s="3">
        <v>609490</v>
      </c>
      <c r="B28000" s="5" t="s">
        <v>49</v>
      </c>
    </row>
    <row r="28001" spans="1:2" x14ac:dyDescent="0.3">
      <c r="A28001" s="3">
        <v>609490</v>
      </c>
      <c r="B28001" s="5" t="s">
        <v>2528</v>
      </c>
    </row>
    <row r="28002" spans="1:2" x14ac:dyDescent="0.3">
      <c r="A28002" s="3">
        <v>609490</v>
      </c>
      <c r="B28002" s="5" t="s">
        <v>30</v>
      </c>
    </row>
    <row r="28003" spans="1:2" x14ac:dyDescent="0.3">
      <c r="A28003" s="3">
        <v>826796</v>
      </c>
      <c r="B28003" s="5" t="s">
        <v>49</v>
      </c>
    </row>
    <row r="28004" spans="1:2" x14ac:dyDescent="0.3">
      <c r="A28004" s="3">
        <v>754765</v>
      </c>
      <c r="B28004" s="5" t="s">
        <v>2528</v>
      </c>
    </row>
    <row r="28005" spans="1:2" x14ac:dyDescent="0.3">
      <c r="A28005" s="3">
        <v>754765</v>
      </c>
      <c r="B28005" s="5" t="s">
        <v>1139</v>
      </c>
    </row>
    <row r="28006" spans="1:2" x14ac:dyDescent="0.3">
      <c r="A28006" s="3">
        <v>659988</v>
      </c>
      <c r="B28006" s="5" t="s">
        <v>49</v>
      </c>
    </row>
    <row r="28007" spans="1:2" x14ac:dyDescent="0.3">
      <c r="A28007" s="3">
        <v>659988</v>
      </c>
      <c r="B28007" s="5" t="s">
        <v>166</v>
      </c>
    </row>
    <row r="28008" spans="1:2" x14ac:dyDescent="0.3">
      <c r="A28008" s="3">
        <v>452019</v>
      </c>
      <c r="B28008" s="5" t="s">
        <v>49</v>
      </c>
    </row>
    <row r="28009" spans="1:2" x14ac:dyDescent="0.3">
      <c r="A28009" s="3">
        <v>452019</v>
      </c>
      <c r="B28009" s="5" t="s">
        <v>886</v>
      </c>
    </row>
    <row r="28010" spans="1:2" x14ac:dyDescent="0.3">
      <c r="A28010" s="3">
        <v>452019</v>
      </c>
      <c r="B28010" s="5" t="s">
        <v>2528</v>
      </c>
    </row>
    <row r="28011" spans="1:2" x14ac:dyDescent="0.3">
      <c r="A28011" s="3">
        <v>776552</v>
      </c>
      <c r="B28011" s="5" t="s">
        <v>329</v>
      </c>
    </row>
    <row r="28012" spans="1:2" x14ac:dyDescent="0.3">
      <c r="A28012" s="3">
        <v>776552</v>
      </c>
      <c r="B28012" s="5" t="s">
        <v>6631</v>
      </c>
    </row>
    <row r="28013" spans="1:2" x14ac:dyDescent="0.3">
      <c r="A28013" s="3">
        <v>866462</v>
      </c>
      <c r="B28013" s="5" t="s">
        <v>777</v>
      </c>
    </row>
    <row r="28014" spans="1:2" x14ac:dyDescent="0.3">
      <c r="A28014" s="3">
        <v>866462</v>
      </c>
      <c r="B28014" s="5" t="s">
        <v>2528</v>
      </c>
    </row>
    <row r="28015" spans="1:2" x14ac:dyDescent="0.3">
      <c r="A28015" s="3">
        <v>712121</v>
      </c>
      <c r="B28015" s="5" t="s">
        <v>49</v>
      </c>
    </row>
    <row r="28016" spans="1:2" x14ac:dyDescent="0.3">
      <c r="A28016" s="3">
        <v>712121</v>
      </c>
      <c r="B28016" s="5" t="s">
        <v>166</v>
      </c>
    </row>
    <row r="28017" spans="1:2" x14ac:dyDescent="0.3">
      <c r="A28017" s="3">
        <v>678580</v>
      </c>
      <c r="B28017" s="5" t="s">
        <v>30</v>
      </c>
    </row>
    <row r="28018" spans="1:2" x14ac:dyDescent="0.3">
      <c r="A28018" s="3">
        <v>666624</v>
      </c>
      <c r="B28018" s="5" t="s">
        <v>166</v>
      </c>
    </row>
    <row r="28019" spans="1:2" x14ac:dyDescent="0.3">
      <c r="A28019" s="3">
        <v>919689</v>
      </c>
      <c r="B28019" s="5" t="s">
        <v>2528</v>
      </c>
    </row>
    <row r="28020" spans="1:2" x14ac:dyDescent="0.3">
      <c r="A28020" s="3">
        <v>919689</v>
      </c>
      <c r="B28020" s="5" t="s">
        <v>777</v>
      </c>
    </row>
    <row r="28021" spans="1:2" x14ac:dyDescent="0.3">
      <c r="A28021" s="3">
        <v>686548</v>
      </c>
      <c r="B28021" s="5" t="s">
        <v>7548</v>
      </c>
    </row>
    <row r="28022" spans="1:2" x14ac:dyDescent="0.3">
      <c r="A28022" s="3">
        <v>686548</v>
      </c>
      <c r="B28022" s="5" t="s">
        <v>49</v>
      </c>
    </row>
    <row r="28023" spans="1:2" x14ac:dyDescent="0.3">
      <c r="A28023" s="3">
        <v>783558</v>
      </c>
      <c r="B28023" s="5" t="s">
        <v>30</v>
      </c>
    </row>
    <row r="28024" spans="1:2" x14ac:dyDescent="0.3">
      <c r="A28024" s="3">
        <v>783558</v>
      </c>
      <c r="B28024" s="5" t="s">
        <v>49</v>
      </c>
    </row>
    <row r="28025" spans="1:2" x14ac:dyDescent="0.3">
      <c r="A28025" s="3">
        <v>681349</v>
      </c>
      <c r="B28025" s="5" t="s">
        <v>49</v>
      </c>
    </row>
    <row r="28026" spans="1:2" x14ac:dyDescent="0.3">
      <c r="A28026" s="3">
        <v>681349</v>
      </c>
      <c r="B28026" s="5" t="s">
        <v>30</v>
      </c>
    </row>
    <row r="28027" spans="1:2" x14ac:dyDescent="0.3">
      <c r="A28027" s="3">
        <v>812204</v>
      </c>
      <c r="B28027" s="5" t="s">
        <v>2297</v>
      </c>
    </row>
    <row r="28028" spans="1:2" x14ac:dyDescent="0.3">
      <c r="A28028" s="3">
        <v>812204</v>
      </c>
      <c r="B28028" s="5" t="s">
        <v>30</v>
      </c>
    </row>
    <row r="28029" spans="1:2" x14ac:dyDescent="0.3">
      <c r="A28029" s="3">
        <v>812204</v>
      </c>
      <c r="B28029" s="5" t="s">
        <v>2378</v>
      </c>
    </row>
    <row r="28030" spans="1:2" x14ac:dyDescent="0.3">
      <c r="A28030" s="3">
        <v>812204</v>
      </c>
      <c r="B28030" s="5" t="s">
        <v>6748</v>
      </c>
    </row>
    <row r="28031" spans="1:2" x14ac:dyDescent="0.3">
      <c r="A28031" s="3">
        <v>597859</v>
      </c>
      <c r="B28031" s="5" t="s">
        <v>310</v>
      </c>
    </row>
    <row r="28032" spans="1:2" x14ac:dyDescent="0.3">
      <c r="A28032" s="3">
        <v>597859</v>
      </c>
      <c r="B28032" s="5" t="s">
        <v>7548</v>
      </c>
    </row>
    <row r="28033" spans="1:2" x14ac:dyDescent="0.3">
      <c r="A28033" s="3">
        <v>597859</v>
      </c>
      <c r="B28033" s="5" t="s">
        <v>49</v>
      </c>
    </row>
    <row r="28034" spans="1:2" x14ac:dyDescent="0.3">
      <c r="A28034" s="3">
        <v>633503</v>
      </c>
      <c r="B28034" s="5" t="s">
        <v>310</v>
      </c>
    </row>
    <row r="28035" spans="1:2" x14ac:dyDescent="0.3">
      <c r="A28035" s="3">
        <v>633503</v>
      </c>
      <c r="B28035" s="5" t="s">
        <v>49</v>
      </c>
    </row>
    <row r="28036" spans="1:2" x14ac:dyDescent="0.3">
      <c r="A28036" s="3">
        <v>633503</v>
      </c>
      <c r="B28036" s="5" t="s">
        <v>166</v>
      </c>
    </row>
    <row r="28037" spans="1:2" x14ac:dyDescent="0.3">
      <c r="A28037" s="3">
        <v>633503</v>
      </c>
      <c r="B28037" s="5" t="s">
        <v>7548</v>
      </c>
    </row>
    <row r="28038" spans="1:2" x14ac:dyDescent="0.3">
      <c r="A28038" s="3">
        <v>752803</v>
      </c>
      <c r="B28038" s="5" t="s">
        <v>30</v>
      </c>
    </row>
    <row r="28039" spans="1:2" x14ac:dyDescent="0.3">
      <c r="A28039" s="3">
        <v>752803</v>
      </c>
      <c r="B28039" s="5" t="s">
        <v>1246</v>
      </c>
    </row>
    <row r="28040" spans="1:2" x14ac:dyDescent="0.3">
      <c r="A28040" s="3">
        <v>776485</v>
      </c>
      <c r="B28040" s="5" t="s">
        <v>329</v>
      </c>
    </row>
    <row r="28041" spans="1:2" x14ac:dyDescent="0.3">
      <c r="A28041" s="3">
        <v>776485</v>
      </c>
      <c r="B28041" s="5" t="s">
        <v>2378</v>
      </c>
    </row>
    <row r="28042" spans="1:2" x14ac:dyDescent="0.3">
      <c r="A28042" s="3">
        <v>776485</v>
      </c>
      <c r="B28042" s="5" t="s">
        <v>30</v>
      </c>
    </row>
    <row r="28043" spans="1:2" x14ac:dyDescent="0.3">
      <c r="A28043" s="3">
        <v>776485</v>
      </c>
      <c r="B28043" s="5" t="s">
        <v>7548</v>
      </c>
    </row>
    <row r="28044" spans="1:2" x14ac:dyDescent="0.3">
      <c r="A28044" s="3">
        <v>818415</v>
      </c>
      <c r="B28044" s="5" t="s">
        <v>49</v>
      </c>
    </row>
    <row r="28045" spans="1:2" x14ac:dyDescent="0.3">
      <c r="A28045" s="3">
        <v>818415</v>
      </c>
      <c r="B28045" s="5" t="s">
        <v>310</v>
      </c>
    </row>
    <row r="28046" spans="1:2" x14ac:dyDescent="0.3">
      <c r="A28046" s="3">
        <v>854535</v>
      </c>
      <c r="B28046" s="5" t="s">
        <v>329</v>
      </c>
    </row>
    <row r="28047" spans="1:2" x14ac:dyDescent="0.3">
      <c r="A28047" s="3">
        <v>854535</v>
      </c>
      <c r="B28047" s="5" t="s">
        <v>468</v>
      </c>
    </row>
    <row r="28048" spans="1:2" x14ac:dyDescent="0.3">
      <c r="A28048" s="3">
        <v>776909</v>
      </c>
      <c r="B28048" s="5" t="s">
        <v>30</v>
      </c>
    </row>
    <row r="28049" spans="1:2" x14ac:dyDescent="0.3">
      <c r="A28049" s="3">
        <v>776909</v>
      </c>
      <c r="B28049" s="5" t="s">
        <v>886</v>
      </c>
    </row>
    <row r="28050" spans="1:2" x14ac:dyDescent="0.3">
      <c r="A28050" s="3">
        <v>602295</v>
      </c>
      <c r="B28050" s="5" t="s">
        <v>777</v>
      </c>
    </row>
    <row r="28051" spans="1:2" x14ac:dyDescent="0.3">
      <c r="A28051" s="3">
        <v>602295</v>
      </c>
      <c r="B28051" s="5" t="s">
        <v>6631</v>
      </c>
    </row>
    <row r="28052" spans="1:2" x14ac:dyDescent="0.3">
      <c r="A28052" s="3">
        <v>602295</v>
      </c>
      <c r="B28052" s="5" t="s">
        <v>166</v>
      </c>
    </row>
    <row r="28053" spans="1:2" x14ac:dyDescent="0.3">
      <c r="A28053" s="3">
        <v>602295</v>
      </c>
      <c r="B28053" s="5" t="s">
        <v>2848</v>
      </c>
    </row>
    <row r="28054" spans="1:2" x14ac:dyDescent="0.3">
      <c r="A28054" s="3">
        <v>749727</v>
      </c>
      <c r="B28054" s="5" t="s">
        <v>468</v>
      </c>
    </row>
    <row r="28055" spans="1:2" x14ac:dyDescent="0.3">
      <c r="A28055" s="3">
        <v>788672</v>
      </c>
      <c r="B28055" s="5" t="s">
        <v>777</v>
      </c>
    </row>
    <row r="28056" spans="1:2" x14ac:dyDescent="0.3">
      <c r="A28056" s="3">
        <v>788672</v>
      </c>
      <c r="B28056" s="5" t="s">
        <v>310</v>
      </c>
    </row>
    <row r="28057" spans="1:2" x14ac:dyDescent="0.3">
      <c r="A28057" s="3">
        <v>788672</v>
      </c>
      <c r="B28057" s="5" t="s">
        <v>6631</v>
      </c>
    </row>
    <row r="28058" spans="1:2" x14ac:dyDescent="0.3">
      <c r="A28058" s="3">
        <v>831028</v>
      </c>
      <c r="B28058" s="5" t="s">
        <v>468</v>
      </c>
    </row>
    <row r="28059" spans="1:2" x14ac:dyDescent="0.3">
      <c r="A28059" s="3">
        <v>831028</v>
      </c>
      <c r="B28059" s="5" t="s">
        <v>6631</v>
      </c>
    </row>
    <row r="28060" spans="1:2" x14ac:dyDescent="0.3">
      <c r="A28060" s="3">
        <v>831028</v>
      </c>
      <c r="B28060" s="5" t="s">
        <v>166</v>
      </c>
    </row>
    <row r="28061" spans="1:2" x14ac:dyDescent="0.3">
      <c r="A28061" s="3">
        <v>897429</v>
      </c>
      <c r="B28061" s="5" t="s">
        <v>49</v>
      </c>
    </row>
    <row r="28062" spans="1:2" x14ac:dyDescent="0.3">
      <c r="A28062" s="3">
        <v>897429</v>
      </c>
      <c r="B28062" s="5" t="s">
        <v>2378</v>
      </c>
    </row>
    <row r="28063" spans="1:2" x14ac:dyDescent="0.3">
      <c r="A28063" s="3">
        <v>882206</v>
      </c>
      <c r="B28063" s="5" t="s">
        <v>2297</v>
      </c>
    </row>
    <row r="28064" spans="1:2" x14ac:dyDescent="0.3">
      <c r="A28064" s="3">
        <v>882206</v>
      </c>
      <c r="B28064" s="5" t="s">
        <v>6748</v>
      </c>
    </row>
    <row r="28065" spans="1:2" x14ac:dyDescent="0.3">
      <c r="A28065" s="3">
        <v>829172</v>
      </c>
      <c r="B28065" s="5" t="s">
        <v>6631</v>
      </c>
    </row>
    <row r="28066" spans="1:2" x14ac:dyDescent="0.3">
      <c r="A28066" s="3">
        <v>829172</v>
      </c>
      <c r="B28066" s="5" t="s">
        <v>49</v>
      </c>
    </row>
    <row r="28067" spans="1:2" x14ac:dyDescent="0.3">
      <c r="A28067" s="3">
        <v>624899</v>
      </c>
      <c r="B28067" s="5" t="s">
        <v>49</v>
      </c>
    </row>
    <row r="28068" spans="1:2" x14ac:dyDescent="0.3">
      <c r="A28068" s="3">
        <v>624899</v>
      </c>
      <c r="B28068" s="5" t="s">
        <v>30</v>
      </c>
    </row>
    <row r="28069" spans="1:2" x14ac:dyDescent="0.3">
      <c r="A28069" s="3">
        <v>602334</v>
      </c>
      <c r="B28069" s="5" t="s">
        <v>30</v>
      </c>
    </row>
    <row r="28070" spans="1:2" x14ac:dyDescent="0.3">
      <c r="A28070" s="3">
        <v>602334</v>
      </c>
      <c r="B28070" s="5" t="s">
        <v>49</v>
      </c>
    </row>
    <row r="28071" spans="1:2" x14ac:dyDescent="0.3">
      <c r="A28071" s="3">
        <v>669363</v>
      </c>
      <c r="B28071" s="5" t="s">
        <v>49</v>
      </c>
    </row>
    <row r="28072" spans="1:2" x14ac:dyDescent="0.3">
      <c r="A28072" s="3">
        <v>809968</v>
      </c>
      <c r="B28072" s="5" t="s">
        <v>777</v>
      </c>
    </row>
    <row r="28073" spans="1:2" x14ac:dyDescent="0.3">
      <c r="A28073" s="3">
        <v>809968</v>
      </c>
      <c r="B28073" s="5" t="s">
        <v>166</v>
      </c>
    </row>
    <row r="28074" spans="1:2" x14ac:dyDescent="0.3">
      <c r="A28074" s="3">
        <v>806643</v>
      </c>
      <c r="B28074" s="5" t="s">
        <v>886</v>
      </c>
    </row>
    <row r="28075" spans="1:2" x14ac:dyDescent="0.3">
      <c r="A28075" s="3">
        <v>806643</v>
      </c>
      <c r="B28075" s="5" t="s">
        <v>30</v>
      </c>
    </row>
    <row r="28076" spans="1:2" x14ac:dyDescent="0.3">
      <c r="A28076" s="3">
        <v>853354</v>
      </c>
      <c r="B28076" s="5" t="s">
        <v>329</v>
      </c>
    </row>
    <row r="28077" spans="1:2" x14ac:dyDescent="0.3">
      <c r="A28077" s="3">
        <v>778730</v>
      </c>
      <c r="B28077" s="5" t="s">
        <v>30</v>
      </c>
    </row>
    <row r="28078" spans="1:2" x14ac:dyDescent="0.3">
      <c r="A28078" s="3">
        <v>778730</v>
      </c>
      <c r="B28078" s="5" t="s">
        <v>886</v>
      </c>
    </row>
    <row r="28079" spans="1:2" x14ac:dyDescent="0.3">
      <c r="A28079" s="3">
        <v>763568</v>
      </c>
      <c r="B28079" s="5" t="s">
        <v>2297</v>
      </c>
    </row>
    <row r="28080" spans="1:2" x14ac:dyDescent="0.3">
      <c r="A28080" s="3">
        <v>763568</v>
      </c>
      <c r="B28080" s="5" t="s">
        <v>30</v>
      </c>
    </row>
    <row r="28081" spans="1:2" x14ac:dyDescent="0.3">
      <c r="A28081" s="3">
        <v>763568</v>
      </c>
      <c r="B28081" s="5" t="s">
        <v>6748</v>
      </c>
    </row>
    <row r="28082" spans="1:2" x14ac:dyDescent="0.3">
      <c r="A28082" s="3">
        <v>818543</v>
      </c>
      <c r="B28082" s="5" t="s">
        <v>468</v>
      </c>
    </row>
    <row r="28083" spans="1:2" x14ac:dyDescent="0.3">
      <c r="A28083" s="3">
        <v>818543</v>
      </c>
      <c r="B28083" s="5" t="s">
        <v>30</v>
      </c>
    </row>
    <row r="28084" spans="1:2" x14ac:dyDescent="0.3">
      <c r="A28084" s="3">
        <v>773569</v>
      </c>
      <c r="B28084" s="5" t="s">
        <v>6631</v>
      </c>
    </row>
    <row r="28085" spans="1:2" x14ac:dyDescent="0.3">
      <c r="A28085" s="3">
        <v>773569</v>
      </c>
      <c r="B28085" s="5" t="s">
        <v>2528</v>
      </c>
    </row>
    <row r="28086" spans="1:2" x14ac:dyDescent="0.3">
      <c r="A28086" s="3">
        <v>773569</v>
      </c>
      <c r="B28086" s="5" t="s">
        <v>166</v>
      </c>
    </row>
    <row r="28087" spans="1:2" x14ac:dyDescent="0.3">
      <c r="A28087" s="3">
        <v>831438</v>
      </c>
      <c r="B28087" s="5" t="s">
        <v>468</v>
      </c>
    </row>
    <row r="28088" spans="1:2" x14ac:dyDescent="0.3">
      <c r="A28088" s="3">
        <v>831438</v>
      </c>
      <c r="B28088" s="5" t="s">
        <v>2528</v>
      </c>
    </row>
    <row r="28089" spans="1:2" x14ac:dyDescent="0.3">
      <c r="A28089" s="3">
        <v>831438</v>
      </c>
      <c r="B28089" s="5" t="s">
        <v>30</v>
      </c>
    </row>
    <row r="28090" spans="1:2" x14ac:dyDescent="0.3">
      <c r="A28090" s="3">
        <v>881298</v>
      </c>
      <c r="B28090" s="5" t="s">
        <v>1246</v>
      </c>
    </row>
    <row r="28091" spans="1:2" x14ac:dyDescent="0.3">
      <c r="A28091" s="3">
        <v>881298</v>
      </c>
      <c r="B28091" s="5" t="s">
        <v>49</v>
      </c>
    </row>
    <row r="28092" spans="1:2" x14ac:dyDescent="0.3">
      <c r="A28092" s="3">
        <v>789563</v>
      </c>
      <c r="B28092" s="5" t="s">
        <v>777</v>
      </c>
    </row>
    <row r="28093" spans="1:2" x14ac:dyDescent="0.3">
      <c r="A28093" s="3">
        <v>789563</v>
      </c>
      <c r="B28093" s="5" t="s">
        <v>2528</v>
      </c>
    </row>
    <row r="28094" spans="1:2" x14ac:dyDescent="0.3">
      <c r="A28094" s="3">
        <v>654074</v>
      </c>
      <c r="B28094" s="5" t="s">
        <v>49</v>
      </c>
    </row>
    <row r="28095" spans="1:2" x14ac:dyDescent="0.3">
      <c r="A28095" s="3">
        <v>654074</v>
      </c>
      <c r="B28095" s="5" t="s">
        <v>30</v>
      </c>
    </row>
    <row r="28096" spans="1:2" x14ac:dyDescent="0.3">
      <c r="A28096" s="3">
        <v>897992</v>
      </c>
      <c r="B28096" s="5" t="s">
        <v>2848</v>
      </c>
    </row>
    <row r="28097" spans="1:2" x14ac:dyDescent="0.3">
      <c r="A28097" s="3">
        <v>897992</v>
      </c>
      <c r="B28097" s="5" t="s">
        <v>6748</v>
      </c>
    </row>
    <row r="28098" spans="1:2" x14ac:dyDescent="0.3">
      <c r="A28098" s="3">
        <v>897992</v>
      </c>
      <c r="B28098" s="5" t="s">
        <v>1139</v>
      </c>
    </row>
    <row r="28099" spans="1:2" x14ac:dyDescent="0.3">
      <c r="A28099" s="3">
        <v>897992</v>
      </c>
      <c r="B28099" s="5" t="s">
        <v>19406</v>
      </c>
    </row>
    <row r="28100" spans="1:2" x14ac:dyDescent="0.3">
      <c r="A28100" s="3">
        <v>838154</v>
      </c>
      <c r="B28100" s="5" t="s">
        <v>30</v>
      </c>
    </row>
    <row r="28101" spans="1:2" x14ac:dyDescent="0.3">
      <c r="A28101" s="3">
        <v>838154</v>
      </c>
      <c r="B28101" s="5" t="s">
        <v>49</v>
      </c>
    </row>
    <row r="28102" spans="1:2" x14ac:dyDescent="0.3">
      <c r="A28102" s="3">
        <v>748787</v>
      </c>
      <c r="B28102" s="5" t="s">
        <v>7548</v>
      </c>
    </row>
    <row r="28103" spans="1:2" x14ac:dyDescent="0.3">
      <c r="A28103" s="3">
        <v>748787</v>
      </c>
      <c r="B28103" s="5" t="s">
        <v>49</v>
      </c>
    </row>
    <row r="28104" spans="1:2" x14ac:dyDescent="0.3">
      <c r="A28104" s="3">
        <v>748787</v>
      </c>
      <c r="B28104" s="5" t="s">
        <v>310</v>
      </c>
    </row>
    <row r="28105" spans="1:2" x14ac:dyDescent="0.3">
      <c r="A28105" s="3">
        <v>748787</v>
      </c>
      <c r="B28105" s="5" t="s">
        <v>166</v>
      </c>
    </row>
    <row r="28106" spans="1:2" x14ac:dyDescent="0.3">
      <c r="A28106" s="3">
        <v>743599</v>
      </c>
      <c r="B28106" s="5" t="s">
        <v>30</v>
      </c>
    </row>
    <row r="28107" spans="1:2" x14ac:dyDescent="0.3">
      <c r="A28107" s="3">
        <v>653024</v>
      </c>
      <c r="B28107" s="5" t="s">
        <v>166</v>
      </c>
    </row>
    <row r="28108" spans="1:2" x14ac:dyDescent="0.3">
      <c r="A28108" s="3">
        <v>818192</v>
      </c>
      <c r="B28108" s="5" t="s">
        <v>1246</v>
      </c>
    </row>
    <row r="28109" spans="1:2" x14ac:dyDescent="0.3">
      <c r="A28109" s="3">
        <v>818192</v>
      </c>
      <c r="B28109" s="5" t="s">
        <v>166</v>
      </c>
    </row>
    <row r="28110" spans="1:2" x14ac:dyDescent="0.3">
      <c r="A28110" s="3">
        <v>818192</v>
      </c>
      <c r="B28110" s="5" t="s">
        <v>49</v>
      </c>
    </row>
    <row r="28111" spans="1:2" x14ac:dyDescent="0.3">
      <c r="A28111" s="3">
        <v>818192</v>
      </c>
      <c r="B28111" s="5" t="s">
        <v>777</v>
      </c>
    </row>
    <row r="28112" spans="1:2" x14ac:dyDescent="0.3">
      <c r="A28112" s="3">
        <v>882093</v>
      </c>
      <c r="B28112" s="5" t="s">
        <v>6748</v>
      </c>
    </row>
    <row r="28113" spans="1:2" x14ac:dyDescent="0.3">
      <c r="A28113" s="3">
        <v>882093</v>
      </c>
      <c r="B28113" s="5" t="s">
        <v>2848</v>
      </c>
    </row>
    <row r="28114" spans="1:2" x14ac:dyDescent="0.3">
      <c r="A28114" s="3">
        <v>882093</v>
      </c>
      <c r="B28114" s="5" t="s">
        <v>30</v>
      </c>
    </row>
    <row r="28115" spans="1:2" x14ac:dyDescent="0.3">
      <c r="A28115" s="3">
        <v>836486</v>
      </c>
      <c r="B28115" s="5" t="s">
        <v>329</v>
      </c>
    </row>
    <row r="28116" spans="1:2" x14ac:dyDescent="0.3">
      <c r="A28116" s="3">
        <v>836486</v>
      </c>
      <c r="B28116" s="5" t="s">
        <v>7548</v>
      </c>
    </row>
    <row r="28117" spans="1:2" x14ac:dyDescent="0.3">
      <c r="A28117" s="3">
        <v>695089</v>
      </c>
      <c r="B28117" s="5" t="s">
        <v>49</v>
      </c>
    </row>
    <row r="28118" spans="1:2" x14ac:dyDescent="0.3">
      <c r="A28118" s="3">
        <v>695089</v>
      </c>
      <c r="B28118" s="5" t="s">
        <v>1139</v>
      </c>
    </row>
    <row r="28119" spans="1:2" x14ac:dyDescent="0.3">
      <c r="A28119" s="3">
        <v>695089</v>
      </c>
      <c r="B28119" s="5" t="s">
        <v>310</v>
      </c>
    </row>
    <row r="28120" spans="1:2" x14ac:dyDescent="0.3">
      <c r="A28120" s="3">
        <v>695089</v>
      </c>
      <c r="B28120" s="5" t="s">
        <v>7548</v>
      </c>
    </row>
    <row r="28121" spans="1:2" x14ac:dyDescent="0.3">
      <c r="A28121" s="3">
        <v>890825</v>
      </c>
      <c r="B28121" s="5" t="s">
        <v>329</v>
      </c>
    </row>
    <row r="28122" spans="1:2" x14ac:dyDescent="0.3">
      <c r="A28122" s="3">
        <v>839440</v>
      </c>
      <c r="B28122" s="5" t="s">
        <v>468</v>
      </c>
    </row>
    <row r="28123" spans="1:2" x14ac:dyDescent="0.3">
      <c r="A28123" s="3">
        <v>839440</v>
      </c>
      <c r="B28123" s="5" t="s">
        <v>2528</v>
      </c>
    </row>
    <row r="28124" spans="1:2" x14ac:dyDescent="0.3">
      <c r="A28124" s="3">
        <v>839440</v>
      </c>
      <c r="B28124" s="5" t="s">
        <v>6631</v>
      </c>
    </row>
    <row r="28125" spans="1:2" x14ac:dyDescent="0.3">
      <c r="A28125" s="3">
        <v>767377</v>
      </c>
      <c r="B28125" s="5" t="s">
        <v>166</v>
      </c>
    </row>
    <row r="28126" spans="1:2" x14ac:dyDescent="0.3">
      <c r="A28126" s="3">
        <v>767377</v>
      </c>
      <c r="B28126" s="5" t="s">
        <v>49</v>
      </c>
    </row>
    <row r="28127" spans="1:2" x14ac:dyDescent="0.3">
      <c r="A28127" s="3">
        <v>767377</v>
      </c>
      <c r="B28127" s="5" t="s">
        <v>1246</v>
      </c>
    </row>
    <row r="28128" spans="1:2" x14ac:dyDescent="0.3">
      <c r="A28128" s="3">
        <v>853088</v>
      </c>
      <c r="B28128" s="5" t="s">
        <v>2378</v>
      </c>
    </row>
    <row r="28129" spans="1:2" x14ac:dyDescent="0.3">
      <c r="A28129" s="3">
        <v>853088</v>
      </c>
      <c r="B28129" s="5" t="s">
        <v>329</v>
      </c>
    </row>
    <row r="28130" spans="1:2" x14ac:dyDescent="0.3">
      <c r="A28130" s="3">
        <v>809970</v>
      </c>
      <c r="B28130" s="5" t="s">
        <v>166</v>
      </c>
    </row>
    <row r="28131" spans="1:2" x14ac:dyDescent="0.3">
      <c r="A28131" s="3">
        <v>809970</v>
      </c>
      <c r="B28131" s="5" t="s">
        <v>1246</v>
      </c>
    </row>
    <row r="28132" spans="1:2" x14ac:dyDescent="0.3">
      <c r="A28132" s="3">
        <v>809970</v>
      </c>
      <c r="B28132" s="5" t="s">
        <v>6631</v>
      </c>
    </row>
    <row r="28133" spans="1:2" x14ac:dyDescent="0.3">
      <c r="A28133" s="3">
        <v>785209</v>
      </c>
      <c r="B28133" s="5" t="s">
        <v>49</v>
      </c>
    </row>
    <row r="28134" spans="1:2" x14ac:dyDescent="0.3">
      <c r="A28134" s="3">
        <v>695080</v>
      </c>
      <c r="B28134" s="5" t="s">
        <v>777</v>
      </c>
    </row>
    <row r="28135" spans="1:2" x14ac:dyDescent="0.3">
      <c r="A28135" s="3">
        <v>695080</v>
      </c>
      <c r="B28135" s="5" t="s">
        <v>166</v>
      </c>
    </row>
    <row r="28136" spans="1:2" x14ac:dyDescent="0.3">
      <c r="A28136" s="3">
        <v>695080</v>
      </c>
      <c r="B28136" s="5" t="s">
        <v>1246</v>
      </c>
    </row>
    <row r="28137" spans="1:2" x14ac:dyDescent="0.3">
      <c r="A28137" s="3">
        <v>723294</v>
      </c>
      <c r="B28137" s="5" t="s">
        <v>30</v>
      </c>
    </row>
    <row r="28138" spans="1:2" x14ac:dyDescent="0.3">
      <c r="A28138" s="3">
        <v>591222</v>
      </c>
      <c r="B28138" s="5" t="s">
        <v>166</v>
      </c>
    </row>
    <row r="28139" spans="1:2" x14ac:dyDescent="0.3">
      <c r="A28139" s="3">
        <v>591222</v>
      </c>
      <c r="B28139" s="5" t="s">
        <v>1246</v>
      </c>
    </row>
    <row r="28140" spans="1:2" x14ac:dyDescent="0.3">
      <c r="A28140" s="3">
        <v>698320</v>
      </c>
      <c r="B28140" s="5" t="s">
        <v>468</v>
      </c>
    </row>
    <row r="28141" spans="1:2" x14ac:dyDescent="0.3">
      <c r="A28141" s="3">
        <v>698320</v>
      </c>
      <c r="B28141" s="5" t="s">
        <v>166</v>
      </c>
    </row>
    <row r="28142" spans="1:2" x14ac:dyDescent="0.3">
      <c r="A28142" s="3">
        <v>866669</v>
      </c>
      <c r="B28142" s="5" t="s">
        <v>19406</v>
      </c>
    </row>
    <row r="28143" spans="1:2" x14ac:dyDescent="0.3">
      <c r="A28143" s="3">
        <v>866669</v>
      </c>
      <c r="B28143" s="5" t="s">
        <v>30</v>
      </c>
    </row>
    <row r="28144" spans="1:2" x14ac:dyDescent="0.3">
      <c r="A28144" s="3">
        <v>866669</v>
      </c>
      <c r="B28144" s="5" t="s">
        <v>886</v>
      </c>
    </row>
    <row r="28145" spans="1:2" x14ac:dyDescent="0.3">
      <c r="A28145" s="3">
        <v>786300</v>
      </c>
      <c r="B28145" s="5" t="s">
        <v>468</v>
      </c>
    </row>
    <row r="28146" spans="1:2" x14ac:dyDescent="0.3">
      <c r="A28146" s="3">
        <v>786300</v>
      </c>
      <c r="B28146" s="5" t="s">
        <v>886</v>
      </c>
    </row>
    <row r="28147" spans="1:2" x14ac:dyDescent="0.3">
      <c r="A28147" s="3">
        <v>786300</v>
      </c>
      <c r="B28147" s="5" t="s">
        <v>166</v>
      </c>
    </row>
    <row r="28148" spans="1:2" x14ac:dyDescent="0.3">
      <c r="A28148" s="3">
        <v>786300</v>
      </c>
      <c r="B28148" s="5" t="s">
        <v>19406</v>
      </c>
    </row>
    <row r="28149" spans="1:2" x14ac:dyDescent="0.3">
      <c r="A28149" s="3">
        <v>660833</v>
      </c>
      <c r="B28149" s="5" t="s">
        <v>2528</v>
      </c>
    </row>
    <row r="28150" spans="1:2" x14ac:dyDescent="0.3">
      <c r="A28150" s="3">
        <v>660833</v>
      </c>
      <c r="B28150" s="5" t="s">
        <v>166</v>
      </c>
    </row>
    <row r="28151" spans="1:2" x14ac:dyDescent="0.3">
      <c r="A28151" s="3">
        <v>660833</v>
      </c>
      <c r="B28151" s="5" t="s">
        <v>49</v>
      </c>
    </row>
    <row r="28152" spans="1:2" x14ac:dyDescent="0.3">
      <c r="A28152" s="3">
        <v>807867</v>
      </c>
      <c r="B28152" s="5" t="s">
        <v>2378</v>
      </c>
    </row>
    <row r="28153" spans="1:2" x14ac:dyDescent="0.3">
      <c r="A28153" s="3">
        <v>807867</v>
      </c>
      <c r="B28153" s="5" t="s">
        <v>49</v>
      </c>
    </row>
    <row r="28154" spans="1:2" x14ac:dyDescent="0.3">
      <c r="A28154" s="3">
        <v>785457</v>
      </c>
      <c r="B28154" s="5" t="s">
        <v>2848</v>
      </c>
    </row>
    <row r="28155" spans="1:2" x14ac:dyDescent="0.3">
      <c r="A28155" s="3">
        <v>785457</v>
      </c>
      <c r="B28155" s="5" t="s">
        <v>30</v>
      </c>
    </row>
    <row r="28156" spans="1:2" x14ac:dyDescent="0.3">
      <c r="A28156" s="3">
        <v>785457</v>
      </c>
      <c r="B28156" s="5" t="s">
        <v>49</v>
      </c>
    </row>
    <row r="28157" spans="1:2" x14ac:dyDescent="0.3">
      <c r="A28157" s="3">
        <v>848788</v>
      </c>
      <c r="B28157" s="5" t="s">
        <v>49</v>
      </c>
    </row>
    <row r="28158" spans="1:2" x14ac:dyDescent="0.3">
      <c r="A28158" s="3">
        <v>848788</v>
      </c>
      <c r="B28158" s="5" t="s">
        <v>2378</v>
      </c>
    </row>
    <row r="28159" spans="1:2" x14ac:dyDescent="0.3">
      <c r="A28159" s="3">
        <v>848788</v>
      </c>
      <c r="B28159" s="5" t="s">
        <v>7548</v>
      </c>
    </row>
    <row r="28160" spans="1:2" x14ac:dyDescent="0.3">
      <c r="A28160" s="3">
        <v>855823</v>
      </c>
      <c r="B28160" s="5" t="s">
        <v>329</v>
      </c>
    </row>
    <row r="28161" spans="1:2" x14ac:dyDescent="0.3">
      <c r="A28161" s="3">
        <v>809733</v>
      </c>
      <c r="B28161" s="5" t="s">
        <v>30</v>
      </c>
    </row>
    <row r="28162" spans="1:2" x14ac:dyDescent="0.3">
      <c r="A28162" s="3">
        <v>809733</v>
      </c>
      <c r="B28162" s="5" t="s">
        <v>886</v>
      </c>
    </row>
    <row r="28163" spans="1:2" x14ac:dyDescent="0.3">
      <c r="A28163" s="3">
        <v>735726</v>
      </c>
      <c r="B28163" s="5" t="s">
        <v>30</v>
      </c>
    </row>
    <row r="28164" spans="1:2" x14ac:dyDescent="0.3">
      <c r="A28164" s="3">
        <v>735726</v>
      </c>
      <c r="B28164" s="5" t="s">
        <v>49</v>
      </c>
    </row>
    <row r="28165" spans="1:2" x14ac:dyDescent="0.3">
      <c r="A28165" s="3">
        <v>756651</v>
      </c>
      <c r="B28165" s="5" t="s">
        <v>49</v>
      </c>
    </row>
    <row r="28166" spans="1:2" x14ac:dyDescent="0.3">
      <c r="A28166" s="3">
        <v>477044</v>
      </c>
      <c r="B28166" s="5" t="s">
        <v>49</v>
      </c>
    </row>
    <row r="28167" spans="1:2" x14ac:dyDescent="0.3">
      <c r="A28167" s="3">
        <v>477044</v>
      </c>
      <c r="B28167" s="5" t="s">
        <v>886</v>
      </c>
    </row>
    <row r="28168" spans="1:2" x14ac:dyDescent="0.3">
      <c r="A28168" s="3">
        <v>744742</v>
      </c>
      <c r="B28168" s="5" t="s">
        <v>468</v>
      </c>
    </row>
    <row r="28169" spans="1:2" x14ac:dyDescent="0.3">
      <c r="A28169" s="3">
        <v>744742</v>
      </c>
      <c r="B28169" s="5" t="s">
        <v>166</v>
      </c>
    </row>
    <row r="28170" spans="1:2" x14ac:dyDescent="0.3">
      <c r="A28170" s="3">
        <v>653858</v>
      </c>
      <c r="B28170" s="5" t="s">
        <v>2297</v>
      </c>
    </row>
    <row r="28171" spans="1:2" x14ac:dyDescent="0.3">
      <c r="A28171" s="3">
        <v>653858</v>
      </c>
      <c r="B28171" s="5" t="s">
        <v>30</v>
      </c>
    </row>
    <row r="28172" spans="1:2" x14ac:dyDescent="0.3">
      <c r="A28172" s="3">
        <v>590153</v>
      </c>
      <c r="B28172" s="5" t="s">
        <v>49</v>
      </c>
    </row>
    <row r="28173" spans="1:2" x14ac:dyDescent="0.3">
      <c r="A28173" s="3">
        <v>590153</v>
      </c>
      <c r="B28173" s="5" t="s">
        <v>166</v>
      </c>
    </row>
    <row r="28174" spans="1:2" x14ac:dyDescent="0.3">
      <c r="A28174" s="3">
        <v>590153</v>
      </c>
      <c r="B28174" s="5" t="s">
        <v>19406</v>
      </c>
    </row>
    <row r="28175" spans="1:2" x14ac:dyDescent="0.3">
      <c r="A28175" s="3">
        <v>659370</v>
      </c>
      <c r="B28175" s="5" t="s">
        <v>7548</v>
      </c>
    </row>
    <row r="28176" spans="1:2" x14ac:dyDescent="0.3">
      <c r="A28176" s="3">
        <v>659370</v>
      </c>
      <c r="B28176" s="5" t="s">
        <v>49</v>
      </c>
    </row>
    <row r="28177" spans="1:2" x14ac:dyDescent="0.3">
      <c r="A28177" s="3">
        <v>608980</v>
      </c>
      <c r="B28177" s="5" t="s">
        <v>49</v>
      </c>
    </row>
    <row r="28178" spans="1:2" x14ac:dyDescent="0.3">
      <c r="A28178" s="3">
        <v>899405</v>
      </c>
      <c r="B28178" s="5" t="s">
        <v>49</v>
      </c>
    </row>
    <row r="28179" spans="1:2" x14ac:dyDescent="0.3">
      <c r="A28179" s="3">
        <v>899405</v>
      </c>
      <c r="B28179" s="5" t="s">
        <v>886</v>
      </c>
    </row>
    <row r="28180" spans="1:2" x14ac:dyDescent="0.3">
      <c r="A28180" s="3">
        <v>642684</v>
      </c>
      <c r="B28180" s="5" t="s">
        <v>30</v>
      </c>
    </row>
    <row r="28181" spans="1:2" x14ac:dyDescent="0.3">
      <c r="A28181" s="3">
        <v>1016781</v>
      </c>
      <c r="B28181" s="5" t="s">
        <v>49</v>
      </c>
    </row>
    <row r="28182" spans="1:2" x14ac:dyDescent="0.3">
      <c r="A28182" s="3">
        <v>1016781</v>
      </c>
      <c r="B28182" s="5" t="s">
        <v>886</v>
      </c>
    </row>
    <row r="28183" spans="1:2" x14ac:dyDescent="0.3">
      <c r="A28183" s="3">
        <v>893018</v>
      </c>
      <c r="B28183" s="5" t="s">
        <v>329</v>
      </c>
    </row>
    <row r="28184" spans="1:2" x14ac:dyDescent="0.3">
      <c r="A28184" s="3">
        <v>893018</v>
      </c>
      <c r="B28184" s="5" t="s">
        <v>2378</v>
      </c>
    </row>
    <row r="28185" spans="1:2" x14ac:dyDescent="0.3">
      <c r="A28185" s="3">
        <v>837548</v>
      </c>
      <c r="B28185" s="5" t="s">
        <v>49</v>
      </c>
    </row>
    <row r="28186" spans="1:2" x14ac:dyDescent="0.3">
      <c r="A28186" s="3">
        <v>837548</v>
      </c>
      <c r="B28186" s="5" t="s">
        <v>30</v>
      </c>
    </row>
    <row r="28187" spans="1:2" x14ac:dyDescent="0.3">
      <c r="A28187" s="3">
        <v>768726</v>
      </c>
      <c r="B28187" s="5" t="s">
        <v>2297</v>
      </c>
    </row>
    <row r="28188" spans="1:2" x14ac:dyDescent="0.3">
      <c r="A28188" s="3">
        <v>768726</v>
      </c>
      <c r="B28188" s="5" t="s">
        <v>30</v>
      </c>
    </row>
    <row r="28189" spans="1:2" x14ac:dyDescent="0.3">
      <c r="A28189" s="3">
        <v>768726</v>
      </c>
      <c r="B28189" s="5" t="s">
        <v>1139</v>
      </c>
    </row>
    <row r="28190" spans="1:2" x14ac:dyDescent="0.3">
      <c r="A28190" s="3">
        <v>768726</v>
      </c>
      <c r="B28190" s="5" t="s">
        <v>6748</v>
      </c>
    </row>
    <row r="28191" spans="1:2" x14ac:dyDescent="0.3">
      <c r="A28191" s="3">
        <v>1009435</v>
      </c>
      <c r="B28191" s="5" t="s">
        <v>49</v>
      </c>
    </row>
    <row r="28192" spans="1:2" x14ac:dyDescent="0.3">
      <c r="A28192" s="3">
        <v>889227</v>
      </c>
      <c r="B28192" s="5" t="s">
        <v>310</v>
      </c>
    </row>
    <row r="28193" spans="1:2" x14ac:dyDescent="0.3">
      <c r="A28193" s="3">
        <v>889227</v>
      </c>
      <c r="B28193" s="5" t="s">
        <v>49</v>
      </c>
    </row>
    <row r="28194" spans="1:2" x14ac:dyDescent="0.3">
      <c r="A28194" s="3">
        <v>889227</v>
      </c>
      <c r="B28194" s="5" t="s">
        <v>7548</v>
      </c>
    </row>
    <row r="28195" spans="1:2" x14ac:dyDescent="0.3">
      <c r="A28195" s="3">
        <v>778819</v>
      </c>
      <c r="B28195" s="5" t="s">
        <v>2297</v>
      </c>
    </row>
    <row r="28196" spans="1:2" x14ac:dyDescent="0.3">
      <c r="A28196" s="3">
        <v>778819</v>
      </c>
      <c r="B28196" s="5" t="s">
        <v>30</v>
      </c>
    </row>
    <row r="28197" spans="1:2" x14ac:dyDescent="0.3">
      <c r="A28197" s="3">
        <v>778819</v>
      </c>
      <c r="B28197" s="5" t="s">
        <v>777</v>
      </c>
    </row>
    <row r="28198" spans="1:2" x14ac:dyDescent="0.3">
      <c r="A28198" s="3">
        <v>778819</v>
      </c>
      <c r="B28198" s="5" t="s">
        <v>6748</v>
      </c>
    </row>
    <row r="28199" spans="1:2" x14ac:dyDescent="0.3">
      <c r="A28199" s="3">
        <v>695969</v>
      </c>
      <c r="B28199" s="5" t="s">
        <v>6631</v>
      </c>
    </row>
    <row r="28200" spans="1:2" x14ac:dyDescent="0.3">
      <c r="A28200" s="3">
        <v>695969</v>
      </c>
      <c r="B28200" s="5" t="s">
        <v>166</v>
      </c>
    </row>
    <row r="28201" spans="1:2" x14ac:dyDescent="0.3">
      <c r="A28201" s="3">
        <v>695969</v>
      </c>
      <c r="B28201" s="5" t="s">
        <v>1246</v>
      </c>
    </row>
    <row r="28202" spans="1:2" x14ac:dyDescent="0.3">
      <c r="A28202" s="3">
        <v>695969</v>
      </c>
      <c r="B28202" s="5" t="s">
        <v>886</v>
      </c>
    </row>
    <row r="28203" spans="1:2" x14ac:dyDescent="0.3">
      <c r="A28203" s="3">
        <v>878424</v>
      </c>
      <c r="B28203" s="5" t="s">
        <v>19406</v>
      </c>
    </row>
    <row r="28204" spans="1:2" x14ac:dyDescent="0.3">
      <c r="A28204" s="3">
        <v>878424</v>
      </c>
      <c r="B28204" s="5" t="s">
        <v>30</v>
      </c>
    </row>
    <row r="28205" spans="1:2" x14ac:dyDescent="0.3">
      <c r="A28205" s="3">
        <v>878424</v>
      </c>
      <c r="B28205" s="5" t="s">
        <v>886</v>
      </c>
    </row>
    <row r="28206" spans="1:2" x14ac:dyDescent="0.3">
      <c r="A28206" s="3">
        <v>530351</v>
      </c>
      <c r="B28206" s="5" t="s">
        <v>468</v>
      </c>
    </row>
    <row r="28207" spans="1:2" x14ac:dyDescent="0.3">
      <c r="A28207" s="3">
        <v>530351</v>
      </c>
      <c r="B28207" s="5" t="s">
        <v>30</v>
      </c>
    </row>
    <row r="28208" spans="1:2" x14ac:dyDescent="0.3">
      <c r="A28208" s="3">
        <v>847143</v>
      </c>
      <c r="B28208" s="5" t="s">
        <v>777</v>
      </c>
    </row>
    <row r="28209" spans="1:2" x14ac:dyDescent="0.3">
      <c r="A28209" s="3">
        <v>847143</v>
      </c>
      <c r="B28209" s="5" t="s">
        <v>49</v>
      </c>
    </row>
    <row r="28210" spans="1:2" x14ac:dyDescent="0.3">
      <c r="A28210" s="3">
        <v>847143</v>
      </c>
      <c r="B28210" s="5" t="s">
        <v>30</v>
      </c>
    </row>
    <row r="28211" spans="1:2" x14ac:dyDescent="0.3">
      <c r="A28211" s="3">
        <v>847143</v>
      </c>
      <c r="B28211" s="5" t="s">
        <v>6631</v>
      </c>
    </row>
    <row r="28212" spans="1:2" x14ac:dyDescent="0.3">
      <c r="A28212" s="3">
        <v>540248</v>
      </c>
      <c r="B28212" s="5" t="s">
        <v>49</v>
      </c>
    </row>
    <row r="28213" spans="1:2" x14ac:dyDescent="0.3">
      <c r="A28213" s="3">
        <v>926476</v>
      </c>
      <c r="B28213" s="5" t="s">
        <v>886</v>
      </c>
    </row>
    <row r="28214" spans="1:2" x14ac:dyDescent="0.3">
      <c r="A28214" s="3">
        <v>758891</v>
      </c>
      <c r="B28214" s="5" t="s">
        <v>49</v>
      </c>
    </row>
    <row r="28215" spans="1:2" x14ac:dyDescent="0.3">
      <c r="A28215" s="3">
        <v>758891</v>
      </c>
      <c r="B28215" s="5" t="s">
        <v>30</v>
      </c>
    </row>
    <row r="28216" spans="1:2" x14ac:dyDescent="0.3">
      <c r="A28216" s="3">
        <v>758891</v>
      </c>
      <c r="B28216" s="5" t="s">
        <v>2848</v>
      </c>
    </row>
    <row r="28217" spans="1:2" x14ac:dyDescent="0.3">
      <c r="A28217" s="3">
        <v>822138</v>
      </c>
      <c r="B28217" s="5" t="s">
        <v>329</v>
      </c>
    </row>
    <row r="28218" spans="1:2" x14ac:dyDescent="0.3">
      <c r="A28218" s="3">
        <v>822099</v>
      </c>
      <c r="B28218" s="5" t="s">
        <v>329</v>
      </c>
    </row>
    <row r="28219" spans="1:2" x14ac:dyDescent="0.3">
      <c r="A28219" s="3">
        <v>822099</v>
      </c>
      <c r="B28219" s="5" t="s">
        <v>7548</v>
      </c>
    </row>
    <row r="28220" spans="1:2" x14ac:dyDescent="0.3">
      <c r="A28220" s="3">
        <v>745611</v>
      </c>
      <c r="B28220" s="5" t="s">
        <v>7548</v>
      </c>
    </row>
    <row r="28221" spans="1:2" x14ac:dyDescent="0.3">
      <c r="A28221" s="3">
        <v>745611</v>
      </c>
      <c r="B28221" s="5" t="s">
        <v>30</v>
      </c>
    </row>
    <row r="28222" spans="1:2" x14ac:dyDescent="0.3">
      <c r="A28222" s="3">
        <v>745611</v>
      </c>
      <c r="B28222" s="5" t="s">
        <v>49</v>
      </c>
    </row>
    <row r="28223" spans="1:2" x14ac:dyDescent="0.3">
      <c r="A28223" s="3">
        <v>763539</v>
      </c>
      <c r="B28223" s="5" t="s">
        <v>2297</v>
      </c>
    </row>
    <row r="28224" spans="1:2" x14ac:dyDescent="0.3">
      <c r="A28224" s="3">
        <v>763539</v>
      </c>
      <c r="B28224" s="5" t="s">
        <v>1139</v>
      </c>
    </row>
    <row r="28225" spans="1:2" x14ac:dyDescent="0.3">
      <c r="A28225" s="3">
        <v>763539</v>
      </c>
      <c r="B28225" s="5" t="s">
        <v>2848</v>
      </c>
    </row>
    <row r="28226" spans="1:2" x14ac:dyDescent="0.3">
      <c r="A28226" s="3">
        <v>423333</v>
      </c>
      <c r="B28226" s="5" t="s">
        <v>49</v>
      </c>
    </row>
    <row r="28227" spans="1:2" x14ac:dyDescent="0.3">
      <c r="A28227" s="3">
        <v>917263</v>
      </c>
      <c r="B28227" s="5" t="s">
        <v>329</v>
      </c>
    </row>
    <row r="28228" spans="1:2" x14ac:dyDescent="0.3">
      <c r="A28228" s="3">
        <v>776559</v>
      </c>
      <c r="B28228" s="5" t="s">
        <v>30</v>
      </c>
    </row>
    <row r="28229" spans="1:2" x14ac:dyDescent="0.3">
      <c r="A28229" s="3">
        <v>776559</v>
      </c>
      <c r="B28229" s="5" t="s">
        <v>49</v>
      </c>
    </row>
    <row r="28230" spans="1:2" x14ac:dyDescent="0.3">
      <c r="A28230" s="3">
        <v>903746</v>
      </c>
      <c r="B28230" s="5" t="s">
        <v>6748</v>
      </c>
    </row>
    <row r="28231" spans="1:2" x14ac:dyDescent="0.3">
      <c r="A28231" s="3">
        <v>752505</v>
      </c>
      <c r="B28231" s="5" t="s">
        <v>468</v>
      </c>
    </row>
    <row r="28232" spans="1:2" x14ac:dyDescent="0.3">
      <c r="A28232" s="3">
        <v>752505</v>
      </c>
      <c r="B28232" s="5" t="s">
        <v>2848</v>
      </c>
    </row>
    <row r="28233" spans="1:2" x14ac:dyDescent="0.3">
      <c r="A28233" s="3">
        <v>633954</v>
      </c>
      <c r="B28233" s="5" t="s">
        <v>30</v>
      </c>
    </row>
    <row r="28234" spans="1:2" x14ac:dyDescent="0.3">
      <c r="A28234" s="3">
        <v>633954</v>
      </c>
      <c r="B28234" s="5" t="s">
        <v>49</v>
      </c>
    </row>
    <row r="28235" spans="1:2" x14ac:dyDescent="0.3">
      <c r="A28235" s="3">
        <v>852590</v>
      </c>
      <c r="B28235" s="5" t="s">
        <v>30</v>
      </c>
    </row>
    <row r="28236" spans="1:2" x14ac:dyDescent="0.3">
      <c r="A28236" s="3">
        <v>852590</v>
      </c>
      <c r="B28236" s="5" t="s">
        <v>886</v>
      </c>
    </row>
    <row r="28237" spans="1:2" x14ac:dyDescent="0.3">
      <c r="A28237" s="3">
        <v>852590</v>
      </c>
      <c r="B28237" s="5" t="s">
        <v>6748</v>
      </c>
    </row>
    <row r="28238" spans="1:2" x14ac:dyDescent="0.3">
      <c r="A28238" s="3">
        <v>802217</v>
      </c>
      <c r="B28238" s="5" t="s">
        <v>6748</v>
      </c>
    </row>
    <row r="28239" spans="1:2" x14ac:dyDescent="0.3">
      <c r="A28239" s="3">
        <v>802217</v>
      </c>
      <c r="B28239" s="5" t="s">
        <v>30</v>
      </c>
    </row>
    <row r="28240" spans="1:2" x14ac:dyDescent="0.3">
      <c r="A28240" s="3">
        <v>802217</v>
      </c>
      <c r="B28240" s="5" t="s">
        <v>2848</v>
      </c>
    </row>
    <row r="28241" spans="1:2" x14ac:dyDescent="0.3">
      <c r="A28241" s="3">
        <v>890541</v>
      </c>
      <c r="B28241" s="5" t="s">
        <v>30</v>
      </c>
    </row>
    <row r="28242" spans="1:2" x14ac:dyDescent="0.3">
      <c r="A28242" s="3">
        <v>890541</v>
      </c>
      <c r="B28242" s="5" t="s">
        <v>6631</v>
      </c>
    </row>
    <row r="28243" spans="1:2" x14ac:dyDescent="0.3">
      <c r="A28243" s="3">
        <v>890541</v>
      </c>
      <c r="B28243" s="5" t="s">
        <v>1246</v>
      </c>
    </row>
    <row r="28244" spans="1:2" x14ac:dyDescent="0.3">
      <c r="A28244" s="3">
        <v>795522</v>
      </c>
      <c r="B28244" s="5" t="s">
        <v>2297</v>
      </c>
    </row>
    <row r="28245" spans="1:2" x14ac:dyDescent="0.3">
      <c r="A28245" s="3">
        <v>795522</v>
      </c>
      <c r="B28245" s="5" t="s">
        <v>2848</v>
      </c>
    </row>
    <row r="28246" spans="1:2" x14ac:dyDescent="0.3">
      <c r="A28246" s="3">
        <v>795522</v>
      </c>
      <c r="B28246" s="5" t="s">
        <v>777</v>
      </c>
    </row>
    <row r="28247" spans="1:2" x14ac:dyDescent="0.3">
      <c r="A28247" s="3">
        <v>795522</v>
      </c>
      <c r="B28247" s="5" t="s">
        <v>468</v>
      </c>
    </row>
    <row r="28248" spans="1:2" x14ac:dyDescent="0.3">
      <c r="A28248" s="3">
        <v>809929</v>
      </c>
      <c r="B28248" s="5" t="s">
        <v>468</v>
      </c>
    </row>
    <row r="28249" spans="1:2" x14ac:dyDescent="0.3">
      <c r="A28249" s="3">
        <v>809929</v>
      </c>
      <c r="B28249" s="5" t="s">
        <v>777</v>
      </c>
    </row>
    <row r="28250" spans="1:2" x14ac:dyDescent="0.3">
      <c r="A28250" s="3">
        <v>809929</v>
      </c>
      <c r="B28250" s="5" t="s">
        <v>30</v>
      </c>
    </row>
    <row r="28251" spans="1:2" x14ac:dyDescent="0.3">
      <c r="A28251" s="3">
        <v>753926</v>
      </c>
      <c r="B28251" s="5" t="s">
        <v>468</v>
      </c>
    </row>
    <row r="28252" spans="1:2" x14ac:dyDescent="0.3">
      <c r="A28252" s="3">
        <v>863837</v>
      </c>
      <c r="B28252" s="5" t="s">
        <v>166</v>
      </c>
    </row>
    <row r="28253" spans="1:2" x14ac:dyDescent="0.3">
      <c r="A28253" s="3">
        <v>863837</v>
      </c>
      <c r="B28253" s="5" t="s">
        <v>6631</v>
      </c>
    </row>
    <row r="28254" spans="1:2" x14ac:dyDescent="0.3">
      <c r="A28254" s="3">
        <v>863837</v>
      </c>
      <c r="B28254" s="5" t="s">
        <v>468</v>
      </c>
    </row>
    <row r="28255" spans="1:2" x14ac:dyDescent="0.3">
      <c r="A28255" s="3">
        <v>586101</v>
      </c>
      <c r="B28255" s="5" t="s">
        <v>2378</v>
      </c>
    </row>
    <row r="28256" spans="1:2" x14ac:dyDescent="0.3">
      <c r="A28256" s="3">
        <v>586101</v>
      </c>
      <c r="B28256" s="5" t="s">
        <v>49</v>
      </c>
    </row>
    <row r="28257" spans="1:2" x14ac:dyDescent="0.3">
      <c r="A28257" s="3">
        <v>800305</v>
      </c>
      <c r="B28257" s="5" t="s">
        <v>1246</v>
      </c>
    </row>
    <row r="28258" spans="1:2" x14ac:dyDescent="0.3">
      <c r="A28258" s="3">
        <v>800305</v>
      </c>
      <c r="B28258" s="5" t="s">
        <v>49</v>
      </c>
    </row>
    <row r="28259" spans="1:2" x14ac:dyDescent="0.3">
      <c r="A28259" s="3">
        <v>800305</v>
      </c>
      <c r="B28259" s="5" t="s">
        <v>166</v>
      </c>
    </row>
    <row r="28260" spans="1:2" x14ac:dyDescent="0.3">
      <c r="A28260" s="3">
        <v>802226</v>
      </c>
      <c r="B28260" s="5" t="s">
        <v>166</v>
      </c>
    </row>
    <row r="28261" spans="1:2" x14ac:dyDescent="0.3">
      <c r="A28261" s="3">
        <v>802226</v>
      </c>
      <c r="B28261" s="5" t="s">
        <v>468</v>
      </c>
    </row>
    <row r="28262" spans="1:2" x14ac:dyDescent="0.3">
      <c r="A28262" s="3">
        <v>828305</v>
      </c>
      <c r="B28262" s="5" t="s">
        <v>6631</v>
      </c>
    </row>
    <row r="28263" spans="1:2" x14ac:dyDescent="0.3">
      <c r="A28263" s="3">
        <v>828305</v>
      </c>
      <c r="B28263" s="5" t="s">
        <v>166</v>
      </c>
    </row>
    <row r="28264" spans="1:2" x14ac:dyDescent="0.3">
      <c r="A28264" s="3">
        <v>828305</v>
      </c>
      <c r="B28264" s="5" t="s">
        <v>468</v>
      </c>
    </row>
    <row r="28265" spans="1:2" x14ac:dyDescent="0.3">
      <c r="A28265" s="3">
        <v>828305</v>
      </c>
      <c r="B28265" s="5" t="s">
        <v>49</v>
      </c>
    </row>
    <row r="28266" spans="1:2" x14ac:dyDescent="0.3">
      <c r="A28266" s="3">
        <v>828305</v>
      </c>
      <c r="B28266" s="5" t="s">
        <v>1246</v>
      </c>
    </row>
    <row r="28267" spans="1:2" x14ac:dyDescent="0.3">
      <c r="A28267" s="3">
        <v>761270</v>
      </c>
      <c r="B28267" s="5" t="s">
        <v>30</v>
      </c>
    </row>
    <row r="28268" spans="1:2" x14ac:dyDescent="0.3">
      <c r="A28268" s="3">
        <v>761270</v>
      </c>
      <c r="B28268" s="5" t="s">
        <v>49</v>
      </c>
    </row>
    <row r="28269" spans="1:2" x14ac:dyDescent="0.3">
      <c r="A28269" s="3">
        <v>796428</v>
      </c>
      <c r="B28269" s="5" t="s">
        <v>468</v>
      </c>
    </row>
    <row r="28270" spans="1:2" x14ac:dyDescent="0.3">
      <c r="A28270" s="3">
        <v>796428</v>
      </c>
      <c r="B28270" s="5" t="s">
        <v>6631</v>
      </c>
    </row>
    <row r="28271" spans="1:2" x14ac:dyDescent="0.3">
      <c r="A28271" s="3">
        <v>808579</v>
      </c>
      <c r="B28271" s="5" t="s">
        <v>49</v>
      </c>
    </row>
    <row r="28272" spans="1:2" x14ac:dyDescent="0.3">
      <c r="A28272" s="3">
        <v>808579</v>
      </c>
      <c r="B28272" s="5" t="s">
        <v>886</v>
      </c>
    </row>
    <row r="28273" spans="1:2" x14ac:dyDescent="0.3">
      <c r="A28273" s="3">
        <v>890601</v>
      </c>
      <c r="B28273" s="5" t="s">
        <v>329</v>
      </c>
    </row>
    <row r="28274" spans="1:2" x14ac:dyDescent="0.3">
      <c r="A28274" s="3">
        <v>904039</v>
      </c>
      <c r="B28274" s="5" t="s">
        <v>2297</v>
      </c>
    </row>
    <row r="28275" spans="1:2" x14ac:dyDescent="0.3">
      <c r="A28275" s="3">
        <v>904039</v>
      </c>
      <c r="B28275" s="5" t="s">
        <v>30</v>
      </c>
    </row>
    <row r="28276" spans="1:2" x14ac:dyDescent="0.3">
      <c r="A28276" s="3">
        <v>904039</v>
      </c>
      <c r="B28276" s="5" t="s">
        <v>6748</v>
      </c>
    </row>
    <row r="28277" spans="1:2" x14ac:dyDescent="0.3">
      <c r="A28277" s="3">
        <v>665896</v>
      </c>
      <c r="B28277" s="5" t="s">
        <v>1246</v>
      </c>
    </row>
    <row r="28278" spans="1:2" x14ac:dyDescent="0.3">
      <c r="A28278" s="3">
        <v>665896</v>
      </c>
      <c r="B28278" s="5" t="s">
        <v>49</v>
      </c>
    </row>
    <row r="28279" spans="1:2" x14ac:dyDescent="0.3">
      <c r="A28279" s="3">
        <v>665896</v>
      </c>
      <c r="B28279" s="5" t="s">
        <v>166</v>
      </c>
    </row>
    <row r="28280" spans="1:2" x14ac:dyDescent="0.3">
      <c r="A28280" s="3">
        <v>774054</v>
      </c>
      <c r="B28280" s="5" t="s">
        <v>329</v>
      </c>
    </row>
    <row r="28281" spans="1:2" x14ac:dyDescent="0.3">
      <c r="A28281" s="3">
        <v>679844</v>
      </c>
      <c r="B28281" s="5" t="s">
        <v>777</v>
      </c>
    </row>
    <row r="28282" spans="1:2" x14ac:dyDescent="0.3">
      <c r="A28282" s="3">
        <v>679844</v>
      </c>
      <c r="B28282" s="5" t="s">
        <v>1139</v>
      </c>
    </row>
    <row r="28283" spans="1:2" x14ac:dyDescent="0.3">
      <c r="A28283" s="3">
        <v>679844</v>
      </c>
      <c r="B28283" s="5" t="s">
        <v>1246</v>
      </c>
    </row>
    <row r="28284" spans="1:2" x14ac:dyDescent="0.3">
      <c r="A28284" s="3">
        <v>679844</v>
      </c>
      <c r="B28284" s="5" t="s">
        <v>166</v>
      </c>
    </row>
    <row r="28285" spans="1:2" x14ac:dyDescent="0.3">
      <c r="A28285" s="3">
        <v>650743</v>
      </c>
      <c r="B28285" s="5" t="s">
        <v>166</v>
      </c>
    </row>
    <row r="28286" spans="1:2" x14ac:dyDescent="0.3">
      <c r="A28286" s="3">
        <v>650743</v>
      </c>
      <c r="B28286" s="5" t="s">
        <v>1139</v>
      </c>
    </row>
    <row r="28287" spans="1:2" x14ac:dyDescent="0.3">
      <c r="A28287" s="3">
        <v>767499</v>
      </c>
      <c r="B28287" s="5" t="s">
        <v>468</v>
      </c>
    </row>
    <row r="28288" spans="1:2" x14ac:dyDescent="0.3">
      <c r="A28288" s="3">
        <v>602288</v>
      </c>
      <c r="B28288" s="5" t="s">
        <v>468</v>
      </c>
    </row>
    <row r="28289" spans="1:2" x14ac:dyDescent="0.3">
      <c r="A28289" s="3">
        <v>602288</v>
      </c>
      <c r="B28289" s="5" t="s">
        <v>6631</v>
      </c>
    </row>
    <row r="28290" spans="1:2" x14ac:dyDescent="0.3">
      <c r="A28290" s="3">
        <v>1333273</v>
      </c>
      <c r="B28290" s="5" t="s">
        <v>49</v>
      </c>
    </row>
    <row r="28291" spans="1:2" x14ac:dyDescent="0.3">
      <c r="A28291" s="3">
        <v>740844</v>
      </c>
      <c r="B28291" s="5" t="s">
        <v>6748</v>
      </c>
    </row>
    <row r="28292" spans="1:2" x14ac:dyDescent="0.3">
      <c r="A28292" s="3">
        <v>740844</v>
      </c>
      <c r="B28292" s="5" t="s">
        <v>30</v>
      </c>
    </row>
    <row r="28293" spans="1:2" x14ac:dyDescent="0.3">
      <c r="A28293" s="3">
        <v>845887</v>
      </c>
      <c r="B28293" s="5" t="s">
        <v>49</v>
      </c>
    </row>
    <row r="28294" spans="1:2" x14ac:dyDescent="0.3">
      <c r="A28294" s="3">
        <v>716920</v>
      </c>
      <c r="B28294" s="5" t="s">
        <v>30</v>
      </c>
    </row>
    <row r="28295" spans="1:2" x14ac:dyDescent="0.3">
      <c r="A28295" s="3">
        <v>694254</v>
      </c>
      <c r="B28295" s="5" t="s">
        <v>49</v>
      </c>
    </row>
    <row r="28296" spans="1:2" x14ac:dyDescent="0.3">
      <c r="A28296" s="3">
        <v>705714</v>
      </c>
      <c r="B28296" s="5" t="s">
        <v>166</v>
      </c>
    </row>
    <row r="28297" spans="1:2" x14ac:dyDescent="0.3">
      <c r="A28297" s="3">
        <v>826353</v>
      </c>
      <c r="B28297" s="5" t="s">
        <v>49</v>
      </c>
    </row>
    <row r="28298" spans="1:2" x14ac:dyDescent="0.3">
      <c r="A28298" s="3">
        <v>826353</v>
      </c>
      <c r="B28298" s="5" t="s">
        <v>30</v>
      </c>
    </row>
    <row r="28299" spans="1:2" x14ac:dyDescent="0.3">
      <c r="A28299" s="3">
        <v>811076</v>
      </c>
      <c r="B28299" s="5" t="s">
        <v>166</v>
      </c>
    </row>
    <row r="28300" spans="1:2" x14ac:dyDescent="0.3">
      <c r="A28300" s="3">
        <v>811076</v>
      </c>
      <c r="B28300" s="5" t="s">
        <v>468</v>
      </c>
    </row>
    <row r="28301" spans="1:2" x14ac:dyDescent="0.3">
      <c r="A28301" s="3">
        <v>669659</v>
      </c>
      <c r="B28301" s="5" t="s">
        <v>30</v>
      </c>
    </row>
    <row r="28302" spans="1:2" x14ac:dyDescent="0.3">
      <c r="A28302" s="3">
        <v>669659</v>
      </c>
      <c r="B28302" s="5" t="s">
        <v>49</v>
      </c>
    </row>
    <row r="28303" spans="1:2" x14ac:dyDescent="0.3">
      <c r="A28303" s="3">
        <v>1225093</v>
      </c>
      <c r="B28303" s="5" t="s">
        <v>49</v>
      </c>
    </row>
    <row r="28304" spans="1:2" x14ac:dyDescent="0.3">
      <c r="A28304" s="3">
        <v>717694</v>
      </c>
      <c r="B28304" s="5" t="s">
        <v>49</v>
      </c>
    </row>
    <row r="28305" spans="1:2" x14ac:dyDescent="0.3">
      <c r="A28305" s="3">
        <v>717694</v>
      </c>
      <c r="B28305" s="5" t="s">
        <v>7548</v>
      </c>
    </row>
    <row r="28306" spans="1:2" x14ac:dyDescent="0.3">
      <c r="A28306" s="3">
        <v>717694</v>
      </c>
      <c r="B28306" s="5" t="s">
        <v>310</v>
      </c>
    </row>
    <row r="28307" spans="1:2" x14ac:dyDescent="0.3">
      <c r="A28307" s="3">
        <v>779611</v>
      </c>
      <c r="B28307" s="5" t="s">
        <v>2297</v>
      </c>
    </row>
    <row r="28308" spans="1:2" x14ac:dyDescent="0.3">
      <c r="A28308" s="3">
        <v>779611</v>
      </c>
      <c r="B28308" s="5" t="s">
        <v>6748</v>
      </c>
    </row>
    <row r="28309" spans="1:2" x14ac:dyDescent="0.3">
      <c r="A28309" s="3">
        <v>779611</v>
      </c>
      <c r="B28309" s="5" t="s">
        <v>19406</v>
      </c>
    </row>
    <row r="28310" spans="1:2" x14ac:dyDescent="0.3">
      <c r="A28310" s="3">
        <v>583116</v>
      </c>
      <c r="B28310" s="5" t="s">
        <v>30</v>
      </c>
    </row>
    <row r="28311" spans="1:2" x14ac:dyDescent="0.3">
      <c r="A28311" s="3">
        <v>676819</v>
      </c>
      <c r="B28311" s="5" t="s">
        <v>49</v>
      </c>
    </row>
    <row r="28312" spans="1:2" x14ac:dyDescent="0.3">
      <c r="A28312" s="3">
        <v>588890</v>
      </c>
      <c r="B28312" s="5" t="s">
        <v>1139</v>
      </c>
    </row>
    <row r="28313" spans="1:2" x14ac:dyDescent="0.3">
      <c r="A28313" s="3">
        <v>588890</v>
      </c>
      <c r="B28313" s="5" t="s">
        <v>2297</v>
      </c>
    </row>
    <row r="28314" spans="1:2" x14ac:dyDescent="0.3">
      <c r="A28314" s="3">
        <v>588890</v>
      </c>
      <c r="B28314" s="5" t="s">
        <v>6748</v>
      </c>
    </row>
    <row r="28315" spans="1:2" x14ac:dyDescent="0.3">
      <c r="A28315" s="3">
        <v>588890</v>
      </c>
      <c r="B28315" s="5" t="s">
        <v>2848</v>
      </c>
    </row>
    <row r="28316" spans="1:2" x14ac:dyDescent="0.3">
      <c r="A28316" s="3">
        <v>786110</v>
      </c>
      <c r="B28316" s="5" t="s">
        <v>468</v>
      </c>
    </row>
    <row r="28317" spans="1:2" x14ac:dyDescent="0.3">
      <c r="A28317" s="3">
        <v>786110</v>
      </c>
      <c r="B28317" s="5" t="s">
        <v>166</v>
      </c>
    </row>
    <row r="28318" spans="1:2" x14ac:dyDescent="0.3">
      <c r="A28318" s="3">
        <v>786110</v>
      </c>
      <c r="B28318" s="5" t="s">
        <v>2848</v>
      </c>
    </row>
    <row r="28319" spans="1:2" x14ac:dyDescent="0.3">
      <c r="A28319" s="3">
        <v>961613</v>
      </c>
      <c r="B28319" s="5" t="s">
        <v>468</v>
      </c>
    </row>
    <row r="28320" spans="1:2" x14ac:dyDescent="0.3">
      <c r="A28320" s="3">
        <v>473021</v>
      </c>
      <c r="B28320" s="5" t="s">
        <v>49</v>
      </c>
    </row>
    <row r="28321" spans="1:2" x14ac:dyDescent="0.3">
      <c r="A28321" s="3">
        <v>818480</v>
      </c>
      <c r="B28321" s="5" t="s">
        <v>49</v>
      </c>
    </row>
    <row r="28322" spans="1:2" x14ac:dyDescent="0.3">
      <c r="A28322" s="3">
        <v>818480</v>
      </c>
      <c r="B28322" s="5" t="s">
        <v>468</v>
      </c>
    </row>
    <row r="28323" spans="1:2" x14ac:dyDescent="0.3">
      <c r="A28323" s="3">
        <v>806804</v>
      </c>
      <c r="B28323" s="5" t="s">
        <v>468</v>
      </c>
    </row>
    <row r="28324" spans="1:2" x14ac:dyDescent="0.3">
      <c r="A28324" s="3">
        <v>806804</v>
      </c>
      <c r="B28324" s="5" t="s">
        <v>166</v>
      </c>
    </row>
    <row r="28325" spans="1:2" x14ac:dyDescent="0.3">
      <c r="A28325" s="3">
        <v>839100</v>
      </c>
      <c r="B28325" s="5" t="s">
        <v>2297</v>
      </c>
    </row>
    <row r="28326" spans="1:2" x14ac:dyDescent="0.3">
      <c r="A28326" s="3">
        <v>839100</v>
      </c>
      <c r="B28326" s="5" t="s">
        <v>777</v>
      </c>
    </row>
    <row r="28327" spans="1:2" x14ac:dyDescent="0.3">
      <c r="A28327" s="3">
        <v>839100</v>
      </c>
      <c r="B28327" s="5" t="s">
        <v>2848</v>
      </c>
    </row>
    <row r="28328" spans="1:2" x14ac:dyDescent="0.3">
      <c r="A28328" s="3">
        <v>612491</v>
      </c>
      <c r="B28328" s="5" t="s">
        <v>886</v>
      </c>
    </row>
    <row r="28329" spans="1:2" x14ac:dyDescent="0.3">
      <c r="A28329" s="3">
        <v>612491</v>
      </c>
      <c r="B28329" s="5" t="s">
        <v>30</v>
      </c>
    </row>
    <row r="28330" spans="1:2" x14ac:dyDescent="0.3">
      <c r="A28330" s="3">
        <v>612491</v>
      </c>
      <c r="B28330" s="5" t="s">
        <v>49</v>
      </c>
    </row>
    <row r="28331" spans="1:2" x14ac:dyDescent="0.3">
      <c r="A28331" s="3">
        <v>670129</v>
      </c>
      <c r="B28331" s="5" t="s">
        <v>49</v>
      </c>
    </row>
    <row r="28332" spans="1:2" x14ac:dyDescent="0.3">
      <c r="A28332" s="3">
        <v>869922</v>
      </c>
      <c r="B28332" s="5" t="s">
        <v>19406</v>
      </c>
    </row>
    <row r="28333" spans="1:2" x14ac:dyDescent="0.3">
      <c r="A28333" s="3">
        <v>869922</v>
      </c>
      <c r="B28333" s="5" t="s">
        <v>49</v>
      </c>
    </row>
    <row r="28334" spans="1:2" x14ac:dyDescent="0.3">
      <c r="A28334" s="3">
        <v>839803</v>
      </c>
      <c r="B28334" s="5" t="s">
        <v>2297</v>
      </c>
    </row>
    <row r="28335" spans="1:2" x14ac:dyDescent="0.3">
      <c r="A28335" s="3">
        <v>839803</v>
      </c>
      <c r="B28335" s="5" t="s">
        <v>30</v>
      </c>
    </row>
    <row r="28336" spans="1:2" x14ac:dyDescent="0.3">
      <c r="A28336" s="3">
        <v>839803</v>
      </c>
      <c r="B28336" s="5" t="s">
        <v>777</v>
      </c>
    </row>
    <row r="28337" spans="1:2" x14ac:dyDescent="0.3">
      <c r="A28337" s="3">
        <v>839803</v>
      </c>
      <c r="B28337" s="5" t="s">
        <v>49</v>
      </c>
    </row>
    <row r="28338" spans="1:2" x14ac:dyDescent="0.3">
      <c r="A28338" s="3">
        <v>764686</v>
      </c>
      <c r="B28338" s="5" t="s">
        <v>49</v>
      </c>
    </row>
    <row r="28339" spans="1:2" x14ac:dyDescent="0.3">
      <c r="A28339" s="3">
        <v>806690</v>
      </c>
      <c r="B28339" s="5" t="s">
        <v>49</v>
      </c>
    </row>
    <row r="28340" spans="1:2" x14ac:dyDescent="0.3">
      <c r="A28340" s="3">
        <v>806690</v>
      </c>
      <c r="B28340" s="5" t="s">
        <v>1139</v>
      </c>
    </row>
    <row r="28341" spans="1:2" x14ac:dyDescent="0.3">
      <c r="A28341" s="3">
        <v>806690</v>
      </c>
      <c r="B28341" s="5" t="s">
        <v>7548</v>
      </c>
    </row>
    <row r="28342" spans="1:2" x14ac:dyDescent="0.3">
      <c r="A28342" s="3">
        <v>1016109</v>
      </c>
      <c r="B28342" s="5" t="s">
        <v>886</v>
      </c>
    </row>
    <row r="28343" spans="1:2" x14ac:dyDescent="0.3">
      <c r="A28343" s="3">
        <v>32471</v>
      </c>
      <c r="B28343" s="5" t="s">
        <v>30</v>
      </c>
    </row>
    <row r="28344" spans="1:2" x14ac:dyDescent="0.3">
      <c r="A28344" s="3">
        <v>32471</v>
      </c>
      <c r="B28344" s="5" t="s">
        <v>6748</v>
      </c>
    </row>
    <row r="28345" spans="1:2" x14ac:dyDescent="0.3">
      <c r="A28345" s="3">
        <v>825597</v>
      </c>
      <c r="B28345" s="5" t="s">
        <v>6748</v>
      </c>
    </row>
    <row r="28346" spans="1:2" x14ac:dyDescent="0.3">
      <c r="A28346" s="3">
        <v>825597</v>
      </c>
      <c r="B28346" s="5" t="s">
        <v>2297</v>
      </c>
    </row>
    <row r="28347" spans="1:2" x14ac:dyDescent="0.3">
      <c r="A28347" s="3">
        <v>825597</v>
      </c>
      <c r="B28347" s="5" t="s">
        <v>30</v>
      </c>
    </row>
    <row r="28348" spans="1:2" x14ac:dyDescent="0.3">
      <c r="A28348" s="3">
        <v>825597</v>
      </c>
      <c r="B28348" s="5" t="s">
        <v>2528</v>
      </c>
    </row>
    <row r="28349" spans="1:2" x14ac:dyDescent="0.3">
      <c r="A28349" s="3">
        <v>680652</v>
      </c>
      <c r="B28349" s="5" t="s">
        <v>49</v>
      </c>
    </row>
    <row r="28350" spans="1:2" x14ac:dyDescent="0.3">
      <c r="A28350" s="3">
        <v>680652</v>
      </c>
      <c r="B28350" s="5" t="s">
        <v>777</v>
      </c>
    </row>
    <row r="28351" spans="1:2" x14ac:dyDescent="0.3">
      <c r="A28351" s="3">
        <v>826691</v>
      </c>
      <c r="B28351" s="5" t="s">
        <v>1246</v>
      </c>
    </row>
    <row r="28352" spans="1:2" x14ac:dyDescent="0.3">
      <c r="A28352" s="3">
        <v>826691</v>
      </c>
      <c r="B28352" s="5" t="s">
        <v>166</v>
      </c>
    </row>
    <row r="28353" spans="1:2" x14ac:dyDescent="0.3">
      <c r="A28353" s="3">
        <v>826691</v>
      </c>
      <c r="B28353" s="5" t="s">
        <v>777</v>
      </c>
    </row>
    <row r="28354" spans="1:2" x14ac:dyDescent="0.3">
      <c r="A28354" s="3">
        <v>842715</v>
      </c>
      <c r="B28354" s="5" t="s">
        <v>468</v>
      </c>
    </row>
    <row r="28355" spans="1:2" x14ac:dyDescent="0.3">
      <c r="A28355" s="3">
        <v>934246</v>
      </c>
      <c r="B28355" s="5" t="s">
        <v>49</v>
      </c>
    </row>
    <row r="28356" spans="1:2" x14ac:dyDescent="0.3">
      <c r="A28356" s="3">
        <v>934246</v>
      </c>
      <c r="B28356" s="5" t="s">
        <v>886</v>
      </c>
    </row>
    <row r="28357" spans="1:2" x14ac:dyDescent="0.3">
      <c r="A28357" s="3">
        <v>811072</v>
      </c>
      <c r="B28357" s="5" t="s">
        <v>166</v>
      </c>
    </row>
    <row r="28358" spans="1:2" x14ac:dyDescent="0.3">
      <c r="A28358" s="3">
        <v>811072</v>
      </c>
      <c r="B28358" s="5" t="s">
        <v>468</v>
      </c>
    </row>
    <row r="28359" spans="1:2" x14ac:dyDescent="0.3">
      <c r="A28359" s="3">
        <v>735716</v>
      </c>
      <c r="B28359" s="5" t="s">
        <v>30</v>
      </c>
    </row>
    <row r="28360" spans="1:2" x14ac:dyDescent="0.3">
      <c r="A28360" s="3">
        <v>735716</v>
      </c>
      <c r="B28360" s="5" t="s">
        <v>49</v>
      </c>
    </row>
    <row r="28361" spans="1:2" x14ac:dyDescent="0.3">
      <c r="A28361" s="3">
        <v>820710</v>
      </c>
      <c r="B28361" s="5" t="s">
        <v>2848</v>
      </c>
    </row>
    <row r="28362" spans="1:2" x14ac:dyDescent="0.3">
      <c r="A28362" s="3">
        <v>820710</v>
      </c>
      <c r="B28362" s="5" t="s">
        <v>468</v>
      </c>
    </row>
    <row r="28363" spans="1:2" x14ac:dyDescent="0.3">
      <c r="A28363" s="3">
        <v>810511</v>
      </c>
      <c r="B28363" s="5" t="s">
        <v>1139</v>
      </c>
    </row>
    <row r="28364" spans="1:2" x14ac:dyDescent="0.3">
      <c r="A28364" s="3">
        <v>810511</v>
      </c>
      <c r="B28364" s="5" t="s">
        <v>2528</v>
      </c>
    </row>
    <row r="28365" spans="1:2" x14ac:dyDescent="0.3">
      <c r="A28365" s="3">
        <v>810511</v>
      </c>
      <c r="B28365" s="5" t="s">
        <v>166</v>
      </c>
    </row>
    <row r="28366" spans="1:2" x14ac:dyDescent="0.3">
      <c r="A28366" s="3">
        <v>810511</v>
      </c>
      <c r="B28366" s="5" t="s">
        <v>2848</v>
      </c>
    </row>
    <row r="28367" spans="1:2" x14ac:dyDescent="0.3">
      <c r="A28367" s="3">
        <v>877657</v>
      </c>
      <c r="B28367" s="5" t="s">
        <v>329</v>
      </c>
    </row>
    <row r="28368" spans="1:2" x14ac:dyDescent="0.3">
      <c r="A28368" s="3">
        <v>862582</v>
      </c>
      <c r="B28368" s="5" t="s">
        <v>329</v>
      </c>
    </row>
    <row r="28369" spans="1:2" x14ac:dyDescent="0.3">
      <c r="A28369" s="3">
        <v>1016113</v>
      </c>
      <c r="B28369" s="5" t="s">
        <v>886</v>
      </c>
    </row>
    <row r="28370" spans="1:2" x14ac:dyDescent="0.3">
      <c r="A28370" s="3">
        <v>823087</v>
      </c>
      <c r="B28370" s="5" t="s">
        <v>2528</v>
      </c>
    </row>
    <row r="28371" spans="1:2" x14ac:dyDescent="0.3">
      <c r="A28371" s="3">
        <v>823087</v>
      </c>
      <c r="B28371" s="5" t="s">
        <v>777</v>
      </c>
    </row>
    <row r="28372" spans="1:2" x14ac:dyDescent="0.3">
      <c r="A28372" s="3">
        <v>823087</v>
      </c>
      <c r="B28372" s="5" t="s">
        <v>1139</v>
      </c>
    </row>
    <row r="28373" spans="1:2" x14ac:dyDescent="0.3">
      <c r="A28373" s="3">
        <v>823216</v>
      </c>
      <c r="B28373" s="5" t="s">
        <v>777</v>
      </c>
    </row>
    <row r="28374" spans="1:2" x14ac:dyDescent="0.3">
      <c r="A28374" s="3">
        <v>823216</v>
      </c>
      <c r="B28374" s="5" t="s">
        <v>1246</v>
      </c>
    </row>
    <row r="28375" spans="1:2" x14ac:dyDescent="0.3">
      <c r="A28375" s="3">
        <v>823216</v>
      </c>
      <c r="B28375" s="5" t="s">
        <v>6631</v>
      </c>
    </row>
    <row r="28376" spans="1:2" x14ac:dyDescent="0.3">
      <c r="A28376" s="3">
        <v>823216</v>
      </c>
      <c r="B28376" s="5" t="s">
        <v>166</v>
      </c>
    </row>
    <row r="28377" spans="1:2" x14ac:dyDescent="0.3">
      <c r="A28377" s="3">
        <v>823216</v>
      </c>
      <c r="B28377" s="5" t="s">
        <v>49</v>
      </c>
    </row>
    <row r="28378" spans="1:2" x14ac:dyDescent="0.3">
      <c r="A28378" s="3">
        <v>1016275</v>
      </c>
      <c r="B28378" s="5" t="s">
        <v>886</v>
      </c>
    </row>
    <row r="28379" spans="1:2" x14ac:dyDescent="0.3">
      <c r="A28379" s="3">
        <v>800669</v>
      </c>
      <c r="B28379" s="5" t="s">
        <v>886</v>
      </c>
    </row>
    <row r="28380" spans="1:2" x14ac:dyDescent="0.3">
      <c r="A28380" s="3">
        <v>800669</v>
      </c>
      <c r="B28380" s="5" t="s">
        <v>30</v>
      </c>
    </row>
    <row r="28381" spans="1:2" x14ac:dyDescent="0.3">
      <c r="A28381" s="3">
        <v>800669</v>
      </c>
      <c r="B28381" s="5" t="s">
        <v>49</v>
      </c>
    </row>
    <row r="28382" spans="1:2" x14ac:dyDescent="0.3">
      <c r="A28382" s="3">
        <v>638965</v>
      </c>
      <c r="B28382" s="5" t="s">
        <v>30</v>
      </c>
    </row>
    <row r="28383" spans="1:2" x14ac:dyDescent="0.3">
      <c r="A28383" s="3">
        <v>638965</v>
      </c>
      <c r="B28383" s="5" t="s">
        <v>2848</v>
      </c>
    </row>
    <row r="28384" spans="1:2" x14ac:dyDescent="0.3">
      <c r="A28384" s="3">
        <v>903278</v>
      </c>
      <c r="B28384" s="5" t="s">
        <v>886</v>
      </c>
    </row>
    <row r="28385" spans="1:2" x14ac:dyDescent="0.3">
      <c r="A28385" s="3">
        <v>618200</v>
      </c>
      <c r="B28385" s="5" t="s">
        <v>1246</v>
      </c>
    </row>
    <row r="28386" spans="1:2" x14ac:dyDescent="0.3">
      <c r="A28386" s="3">
        <v>618200</v>
      </c>
      <c r="B28386" s="5" t="s">
        <v>777</v>
      </c>
    </row>
    <row r="28387" spans="1:2" x14ac:dyDescent="0.3">
      <c r="A28387" s="3">
        <v>766105</v>
      </c>
      <c r="B28387" s="5" t="s">
        <v>886</v>
      </c>
    </row>
    <row r="28388" spans="1:2" x14ac:dyDescent="0.3">
      <c r="A28388" s="3">
        <v>766105</v>
      </c>
      <c r="B28388" s="5" t="s">
        <v>49</v>
      </c>
    </row>
    <row r="28389" spans="1:2" x14ac:dyDescent="0.3">
      <c r="A28389" s="3">
        <v>1016097</v>
      </c>
      <c r="B28389" s="5" t="s">
        <v>886</v>
      </c>
    </row>
    <row r="28390" spans="1:2" x14ac:dyDescent="0.3">
      <c r="A28390" s="3">
        <v>1018270</v>
      </c>
      <c r="B28390" s="5" t="s">
        <v>886</v>
      </c>
    </row>
    <row r="28391" spans="1:2" x14ac:dyDescent="0.3">
      <c r="A28391" s="3">
        <v>810413</v>
      </c>
      <c r="B28391" s="5" t="s">
        <v>310</v>
      </c>
    </row>
    <row r="28392" spans="1:2" x14ac:dyDescent="0.3">
      <c r="A28392" s="3">
        <v>810413</v>
      </c>
      <c r="B28392" s="5" t="s">
        <v>49</v>
      </c>
    </row>
    <row r="28393" spans="1:2" x14ac:dyDescent="0.3">
      <c r="A28393" s="3">
        <v>810413</v>
      </c>
      <c r="B28393" s="5" t="s">
        <v>7548</v>
      </c>
    </row>
    <row r="28394" spans="1:2" x14ac:dyDescent="0.3">
      <c r="A28394" s="3">
        <v>607430</v>
      </c>
      <c r="B28394" s="5" t="s">
        <v>49</v>
      </c>
    </row>
    <row r="28395" spans="1:2" x14ac:dyDescent="0.3">
      <c r="A28395" s="3">
        <v>607430</v>
      </c>
      <c r="B28395" s="5" t="s">
        <v>2848</v>
      </c>
    </row>
    <row r="28396" spans="1:2" x14ac:dyDescent="0.3">
      <c r="A28396" s="3">
        <v>872130</v>
      </c>
      <c r="B28396" s="5" t="s">
        <v>19406</v>
      </c>
    </row>
    <row r="28397" spans="1:2" x14ac:dyDescent="0.3">
      <c r="A28397" s="3">
        <v>872130</v>
      </c>
      <c r="B28397" s="5" t="s">
        <v>30</v>
      </c>
    </row>
    <row r="28398" spans="1:2" x14ac:dyDescent="0.3">
      <c r="A28398" s="3">
        <v>872130</v>
      </c>
      <c r="B28398" s="5" t="s">
        <v>2378</v>
      </c>
    </row>
    <row r="28399" spans="1:2" x14ac:dyDescent="0.3">
      <c r="A28399" s="3">
        <v>872130</v>
      </c>
      <c r="B28399" s="5" t="s">
        <v>49</v>
      </c>
    </row>
    <row r="28400" spans="1:2" x14ac:dyDescent="0.3">
      <c r="A28400" s="3">
        <v>783080</v>
      </c>
      <c r="B28400" s="5" t="s">
        <v>49</v>
      </c>
    </row>
    <row r="28401" spans="1:2" x14ac:dyDescent="0.3">
      <c r="A28401" s="3">
        <v>783080</v>
      </c>
      <c r="B28401" s="5" t="s">
        <v>6748</v>
      </c>
    </row>
    <row r="28402" spans="1:2" x14ac:dyDescent="0.3">
      <c r="A28402" s="3">
        <v>712124</v>
      </c>
      <c r="B28402" s="5" t="s">
        <v>49</v>
      </c>
    </row>
    <row r="28403" spans="1:2" x14ac:dyDescent="0.3">
      <c r="A28403" s="3">
        <v>712124</v>
      </c>
      <c r="B28403" s="5" t="s">
        <v>166</v>
      </c>
    </row>
    <row r="28404" spans="1:2" x14ac:dyDescent="0.3">
      <c r="A28404" s="3">
        <v>834027</v>
      </c>
      <c r="B28404" s="5" t="s">
        <v>329</v>
      </c>
    </row>
    <row r="28405" spans="1:2" x14ac:dyDescent="0.3">
      <c r="A28405" s="3">
        <v>586384</v>
      </c>
      <c r="B28405" s="5" t="s">
        <v>886</v>
      </c>
    </row>
    <row r="28406" spans="1:2" x14ac:dyDescent="0.3">
      <c r="A28406" s="3">
        <v>586384</v>
      </c>
      <c r="B28406" s="5" t="s">
        <v>49</v>
      </c>
    </row>
    <row r="28407" spans="1:2" x14ac:dyDescent="0.3">
      <c r="A28407" s="3">
        <v>662745</v>
      </c>
      <c r="B28407" s="5" t="s">
        <v>6748</v>
      </c>
    </row>
    <row r="28408" spans="1:2" x14ac:dyDescent="0.3">
      <c r="A28408" s="3">
        <v>662745</v>
      </c>
      <c r="B28408" s="5" t="s">
        <v>30</v>
      </c>
    </row>
    <row r="28409" spans="1:2" x14ac:dyDescent="0.3">
      <c r="A28409" s="3">
        <v>662745</v>
      </c>
      <c r="B28409" s="5" t="s">
        <v>49</v>
      </c>
    </row>
    <row r="28410" spans="1:2" x14ac:dyDescent="0.3">
      <c r="A28410" s="3">
        <v>662745</v>
      </c>
      <c r="B28410" s="5" t="s">
        <v>1139</v>
      </c>
    </row>
    <row r="28411" spans="1:2" x14ac:dyDescent="0.3">
      <c r="A28411" s="3">
        <v>763109</v>
      </c>
      <c r="B28411" s="5" t="s">
        <v>49</v>
      </c>
    </row>
    <row r="28412" spans="1:2" x14ac:dyDescent="0.3">
      <c r="A28412" s="3">
        <v>1016054</v>
      </c>
      <c r="B28412" s="5" t="s">
        <v>886</v>
      </c>
    </row>
    <row r="28413" spans="1:2" x14ac:dyDescent="0.3">
      <c r="A28413" s="3">
        <v>828397</v>
      </c>
      <c r="B28413" s="5" t="s">
        <v>2297</v>
      </c>
    </row>
    <row r="28414" spans="1:2" x14ac:dyDescent="0.3">
      <c r="A28414" s="3">
        <v>779221</v>
      </c>
      <c r="B28414" s="5" t="s">
        <v>1246</v>
      </c>
    </row>
    <row r="28415" spans="1:2" x14ac:dyDescent="0.3">
      <c r="A28415" s="3">
        <v>779221</v>
      </c>
      <c r="B28415" s="5" t="s">
        <v>777</v>
      </c>
    </row>
    <row r="28416" spans="1:2" x14ac:dyDescent="0.3">
      <c r="A28416" s="3">
        <v>894155</v>
      </c>
      <c r="B28416" s="5" t="s">
        <v>30</v>
      </c>
    </row>
    <row r="28417" spans="1:2" x14ac:dyDescent="0.3">
      <c r="A28417" s="3">
        <v>894155</v>
      </c>
      <c r="B28417" s="5" t="s">
        <v>2378</v>
      </c>
    </row>
    <row r="28418" spans="1:2" x14ac:dyDescent="0.3">
      <c r="A28418" s="3">
        <v>652156</v>
      </c>
      <c r="B28418" s="5" t="s">
        <v>49</v>
      </c>
    </row>
    <row r="28419" spans="1:2" x14ac:dyDescent="0.3">
      <c r="A28419" s="3">
        <v>786190</v>
      </c>
      <c r="B28419" s="5" t="s">
        <v>49</v>
      </c>
    </row>
    <row r="28420" spans="1:2" x14ac:dyDescent="0.3">
      <c r="A28420" s="3">
        <v>786190</v>
      </c>
      <c r="B28420" s="5" t="s">
        <v>30</v>
      </c>
    </row>
    <row r="28421" spans="1:2" x14ac:dyDescent="0.3">
      <c r="A28421" s="3">
        <v>881957</v>
      </c>
      <c r="B28421" s="5" t="s">
        <v>1139</v>
      </c>
    </row>
    <row r="28422" spans="1:2" x14ac:dyDescent="0.3">
      <c r="A28422" s="3">
        <v>881957</v>
      </c>
      <c r="B28422" s="5" t="s">
        <v>6748</v>
      </c>
    </row>
    <row r="28423" spans="1:2" x14ac:dyDescent="0.3">
      <c r="A28423" s="3">
        <v>881957</v>
      </c>
      <c r="B28423" s="5" t="s">
        <v>2528</v>
      </c>
    </row>
    <row r="28424" spans="1:2" x14ac:dyDescent="0.3">
      <c r="A28424" s="3">
        <v>899599</v>
      </c>
      <c r="B28424" s="5" t="s">
        <v>19406</v>
      </c>
    </row>
    <row r="28425" spans="1:2" x14ac:dyDescent="0.3">
      <c r="A28425" s="3">
        <v>899599</v>
      </c>
      <c r="B28425" s="5" t="s">
        <v>30</v>
      </c>
    </row>
    <row r="28426" spans="1:2" x14ac:dyDescent="0.3">
      <c r="A28426" s="3">
        <v>698840</v>
      </c>
      <c r="B28426" s="5" t="s">
        <v>49</v>
      </c>
    </row>
    <row r="28427" spans="1:2" x14ac:dyDescent="0.3">
      <c r="A28427" s="3">
        <v>698840</v>
      </c>
      <c r="B28427" s="5" t="s">
        <v>2848</v>
      </c>
    </row>
    <row r="28428" spans="1:2" x14ac:dyDescent="0.3">
      <c r="A28428" s="3">
        <v>698840</v>
      </c>
      <c r="B28428" s="5" t="s">
        <v>886</v>
      </c>
    </row>
    <row r="28429" spans="1:2" x14ac:dyDescent="0.3">
      <c r="A28429" s="3">
        <v>802504</v>
      </c>
      <c r="B28429" s="5" t="s">
        <v>30</v>
      </c>
    </row>
    <row r="28430" spans="1:2" x14ac:dyDescent="0.3">
      <c r="A28430" s="3">
        <v>802504</v>
      </c>
      <c r="B28430" s="5" t="s">
        <v>886</v>
      </c>
    </row>
    <row r="28431" spans="1:2" x14ac:dyDescent="0.3">
      <c r="A28431" s="3">
        <v>804827</v>
      </c>
      <c r="B28431" s="5" t="s">
        <v>49</v>
      </c>
    </row>
    <row r="28432" spans="1:2" x14ac:dyDescent="0.3">
      <c r="A28432" s="3">
        <v>804827</v>
      </c>
      <c r="B28432" s="5" t="s">
        <v>7548</v>
      </c>
    </row>
    <row r="28433" spans="1:2" x14ac:dyDescent="0.3">
      <c r="A28433" s="3">
        <v>809910</v>
      </c>
      <c r="B28433" s="5" t="s">
        <v>49</v>
      </c>
    </row>
    <row r="28434" spans="1:2" x14ac:dyDescent="0.3">
      <c r="A28434" s="3">
        <v>889300</v>
      </c>
      <c r="B28434" s="5" t="s">
        <v>49</v>
      </c>
    </row>
    <row r="28435" spans="1:2" x14ac:dyDescent="0.3">
      <c r="A28435" s="3">
        <v>611489</v>
      </c>
      <c r="B28435" s="5" t="s">
        <v>468</v>
      </c>
    </row>
    <row r="28436" spans="1:2" x14ac:dyDescent="0.3">
      <c r="A28436" s="3">
        <v>611489</v>
      </c>
      <c r="B28436" s="5" t="s">
        <v>6631</v>
      </c>
    </row>
    <row r="28437" spans="1:2" x14ac:dyDescent="0.3">
      <c r="A28437" s="3">
        <v>809065</v>
      </c>
      <c r="B28437" s="5" t="s">
        <v>30</v>
      </c>
    </row>
    <row r="28438" spans="1:2" x14ac:dyDescent="0.3">
      <c r="A28438" s="3">
        <v>809065</v>
      </c>
      <c r="B28438" s="5" t="s">
        <v>2528</v>
      </c>
    </row>
    <row r="28439" spans="1:2" x14ac:dyDescent="0.3">
      <c r="A28439" s="3">
        <v>668408</v>
      </c>
      <c r="B28439" s="5" t="s">
        <v>49</v>
      </c>
    </row>
    <row r="28440" spans="1:2" x14ac:dyDescent="0.3">
      <c r="A28440" s="3">
        <v>668408</v>
      </c>
      <c r="B28440" s="5" t="s">
        <v>7548</v>
      </c>
    </row>
    <row r="28441" spans="1:2" x14ac:dyDescent="0.3">
      <c r="A28441" s="3">
        <v>553592</v>
      </c>
      <c r="B28441" s="5" t="s">
        <v>886</v>
      </c>
    </row>
    <row r="28442" spans="1:2" x14ac:dyDescent="0.3">
      <c r="A28442" s="3">
        <v>553592</v>
      </c>
      <c r="B28442" s="5" t="s">
        <v>30</v>
      </c>
    </row>
    <row r="28443" spans="1:2" x14ac:dyDescent="0.3">
      <c r="A28443" s="3">
        <v>844135</v>
      </c>
      <c r="B28443" s="5" t="s">
        <v>2297</v>
      </c>
    </row>
    <row r="28444" spans="1:2" x14ac:dyDescent="0.3">
      <c r="A28444" s="3">
        <v>844135</v>
      </c>
      <c r="B28444" s="5" t="s">
        <v>49</v>
      </c>
    </row>
    <row r="28445" spans="1:2" x14ac:dyDescent="0.3">
      <c r="A28445" s="3">
        <v>844135</v>
      </c>
      <c r="B28445" s="5" t="s">
        <v>310</v>
      </c>
    </row>
    <row r="28446" spans="1:2" x14ac:dyDescent="0.3">
      <c r="A28446" s="3">
        <v>844135</v>
      </c>
      <c r="B28446" s="5" t="s">
        <v>7548</v>
      </c>
    </row>
    <row r="28447" spans="1:2" x14ac:dyDescent="0.3">
      <c r="A28447" s="3">
        <v>878703</v>
      </c>
      <c r="B28447" s="5" t="s">
        <v>49</v>
      </c>
    </row>
    <row r="28448" spans="1:2" x14ac:dyDescent="0.3">
      <c r="A28448" s="3">
        <v>878703</v>
      </c>
      <c r="B28448" s="5" t="s">
        <v>886</v>
      </c>
    </row>
    <row r="28449" spans="1:2" x14ac:dyDescent="0.3">
      <c r="A28449" s="3">
        <v>714277</v>
      </c>
      <c r="B28449" s="5" t="s">
        <v>468</v>
      </c>
    </row>
    <row r="28450" spans="1:2" x14ac:dyDescent="0.3">
      <c r="A28450" s="3">
        <v>818350</v>
      </c>
      <c r="B28450" s="5" t="s">
        <v>2297</v>
      </c>
    </row>
    <row r="28451" spans="1:2" x14ac:dyDescent="0.3">
      <c r="A28451" s="3">
        <v>818350</v>
      </c>
      <c r="B28451" s="5" t="s">
        <v>886</v>
      </c>
    </row>
    <row r="28452" spans="1:2" x14ac:dyDescent="0.3">
      <c r="A28452" s="3">
        <v>818350</v>
      </c>
      <c r="B28452" s="5" t="s">
        <v>2528</v>
      </c>
    </row>
    <row r="28453" spans="1:2" x14ac:dyDescent="0.3">
      <c r="A28453" s="3">
        <v>818350</v>
      </c>
      <c r="B28453" s="5" t="s">
        <v>6748</v>
      </c>
    </row>
    <row r="28454" spans="1:2" x14ac:dyDescent="0.3">
      <c r="A28454" s="3">
        <v>835551</v>
      </c>
      <c r="B28454" s="5" t="s">
        <v>166</v>
      </c>
    </row>
    <row r="28455" spans="1:2" x14ac:dyDescent="0.3">
      <c r="A28455" s="3">
        <v>901506</v>
      </c>
      <c r="B28455" s="5" t="s">
        <v>886</v>
      </c>
    </row>
    <row r="28456" spans="1:2" x14ac:dyDescent="0.3">
      <c r="A28456" s="3">
        <v>794602</v>
      </c>
      <c r="B28456" s="5" t="s">
        <v>30</v>
      </c>
    </row>
    <row r="28457" spans="1:2" x14ac:dyDescent="0.3">
      <c r="A28457" s="3">
        <v>794602</v>
      </c>
      <c r="B28457" s="5" t="s">
        <v>49</v>
      </c>
    </row>
    <row r="28458" spans="1:2" x14ac:dyDescent="0.3">
      <c r="A28458" s="3">
        <v>800410</v>
      </c>
      <c r="B28458" s="5" t="s">
        <v>49</v>
      </c>
    </row>
    <row r="28459" spans="1:2" x14ac:dyDescent="0.3">
      <c r="A28459" s="3">
        <v>800410</v>
      </c>
      <c r="B28459" s="5" t="s">
        <v>468</v>
      </c>
    </row>
    <row r="28460" spans="1:2" x14ac:dyDescent="0.3">
      <c r="A28460" s="3">
        <v>800410</v>
      </c>
      <c r="B28460" s="5" t="s">
        <v>166</v>
      </c>
    </row>
    <row r="28461" spans="1:2" x14ac:dyDescent="0.3">
      <c r="A28461" s="3">
        <v>701524</v>
      </c>
      <c r="B28461" s="5" t="s">
        <v>329</v>
      </c>
    </row>
    <row r="28462" spans="1:2" x14ac:dyDescent="0.3">
      <c r="A28462" s="3">
        <v>701524</v>
      </c>
      <c r="B28462" s="5" t="s">
        <v>1246</v>
      </c>
    </row>
    <row r="28463" spans="1:2" x14ac:dyDescent="0.3">
      <c r="A28463" s="3">
        <v>701524</v>
      </c>
      <c r="B28463" s="5" t="s">
        <v>49</v>
      </c>
    </row>
    <row r="28464" spans="1:2" x14ac:dyDescent="0.3">
      <c r="A28464" s="3">
        <v>713711</v>
      </c>
      <c r="B28464" s="5" t="s">
        <v>49</v>
      </c>
    </row>
    <row r="28465" spans="1:2" x14ac:dyDescent="0.3">
      <c r="A28465" s="3">
        <v>713711</v>
      </c>
      <c r="B28465" s="5" t="s">
        <v>166</v>
      </c>
    </row>
    <row r="28466" spans="1:2" x14ac:dyDescent="0.3">
      <c r="A28466" s="3">
        <v>660958</v>
      </c>
      <c r="B28466" s="5" t="s">
        <v>49</v>
      </c>
    </row>
    <row r="28467" spans="1:2" x14ac:dyDescent="0.3">
      <c r="A28467" s="3">
        <v>602533</v>
      </c>
      <c r="B28467" s="5" t="s">
        <v>30</v>
      </c>
    </row>
    <row r="28468" spans="1:2" x14ac:dyDescent="0.3">
      <c r="A28468" s="3">
        <v>834347</v>
      </c>
      <c r="B28468" s="5" t="s">
        <v>468</v>
      </c>
    </row>
    <row r="28469" spans="1:2" x14ac:dyDescent="0.3">
      <c r="A28469" s="3">
        <v>834347</v>
      </c>
      <c r="B28469" s="5" t="s">
        <v>166</v>
      </c>
    </row>
    <row r="28470" spans="1:2" x14ac:dyDescent="0.3">
      <c r="A28470" s="3">
        <v>877004</v>
      </c>
      <c r="B28470" s="5" t="s">
        <v>19406</v>
      </c>
    </row>
    <row r="28471" spans="1:2" x14ac:dyDescent="0.3">
      <c r="A28471" s="3">
        <v>877004</v>
      </c>
      <c r="B28471" s="5" t="s">
        <v>2848</v>
      </c>
    </row>
    <row r="28472" spans="1:2" x14ac:dyDescent="0.3">
      <c r="A28472" s="3">
        <v>877004</v>
      </c>
      <c r="B28472" s="5" t="s">
        <v>49</v>
      </c>
    </row>
    <row r="28473" spans="1:2" x14ac:dyDescent="0.3">
      <c r="A28473" s="3">
        <v>877004</v>
      </c>
      <c r="B28473" s="5" t="s">
        <v>886</v>
      </c>
    </row>
    <row r="28474" spans="1:2" x14ac:dyDescent="0.3">
      <c r="A28474" s="3">
        <v>877004</v>
      </c>
      <c r="B28474" s="5" t="s">
        <v>30</v>
      </c>
    </row>
    <row r="28475" spans="1:2" x14ac:dyDescent="0.3">
      <c r="A28475" s="3">
        <v>795518</v>
      </c>
      <c r="B28475" s="5" t="s">
        <v>468</v>
      </c>
    </row>
    <row r="28476" spans="1:2" x14ac:dyDescent="0.3">
      <c r="A28476" s="3">
        <v>795518</v>
      </c>
      <c r="B28476" s="5" t="s">
        <v>6631</v>
      </c>
    </row>
    <row r="28477" spans="1:2" x14ac:dyDescent="0.3">
      <c r="A28477" s="3">
        <v>795518</v>
      </c>
      <c r="B28477" s="5" t="s">
        <v>166</v>
      </c>
    </row>
    <row r="28478" spans="1:2" x14ac:dyDescent="0.3">
      <c r="A28478" s="3">
        <v>862163</v>
      </c>
      <c r="B28478" s="5" t="s">
        <v>49</v>
      </c>
    </row>
    <row r="28479" spans="1:2" x14ac:dyDescent="0.3">
      <c r="A28479" s="3">
        <v>728882</v>
      </c>
      <c r="B28479" s="5" t="s">
        <v>49</v>
      </c>
    </row>
    <row r="28480" spans="1:2" x14ac:dyDescent="0.3">
      <c r="A28480" s="3">
        <v>778508</v>
      </c>
      <c r="B28480" s="5" t="s">
        <v>30</v>
      </c>
    </row>
    <row r="28481" spans="1:2" x14ac:dyDescent="0.3">
      <c r="A28481" s="3">
        <v>778508</v>
      </c>
      <c r="B28481" s="5" t="s">
        <v>886</v>
      </c>
    </row>
    <row r="28482" spans="1:2" x14ac:dyDescent="0.3">
      <c r="A28482" s="3">
        <v>849369</v>
      </c>
      <c r="B28482" s="5" t="s">
        <v>468</v>
      </c>
    </row>
    <row r="28483" spans="1:2" x14ac:dyDescent="0.3">
      <c r="A28483" s="3">
        <v>849369</v>
      </c>
      <c r="B28483" s="5" t="s">
        <v>166</v>
      </c>
    </row>
    <row r="28484" spans="1:2" x14ac:dyDescent="0.3">
      <c r="A28484" s="3">
        <v>846652</v>
      </c>
      <c r="B28484" s="5" t="s">
        <v>329</v>
      </c>
    </row>
    <row r="28485" spans="1:2" x14ac:dyDescent="0.3">
      <c r="A28485" s="3">
        <v>776328</v>
      </c>
      <c r="B28485" s="5" t="s">
        <v>30</v>
      </c>
    </row>
    <row r="28486" spans="1:2" x14ac:dyDescent="0.3">
      <c r="A28486" s="3">
        <v>762879</v>
      </c>
      <c r="B28486" s="5" t="s">
        <v>6748</v>
      </c>
    </row>
    <row r="28487" spans="1:2" x14ac:dyDescent="0.3">
      <c r="A28487" s="3">
        <v>762879</v>
      </c>
      <c r="B28487" s="5" t="s">
        <v>30</v>
      </c>
    </row>
    <row r="28488" spans="1:2" x14ac:dyDescent="0.3">
      <c r="A28488" s="3">
        <v>762879</v>
      </c>
      <c r="B28488" s="5" t="s">
        <v>2848</v>
      </c>
    </row>
    <row r="28489" spans="1:2" x14ac:dyDescent="0.3">
      <c r="A28489" s="3">
        <v>762879</v>
      </c>
      <c r="B28489" s="5" t="s">
        <v>19406</v>
      </c>
    </row>
    <row r="28490" spans="1:2" x14ac:dyDescent="0.3">
      <c r="A28490" s="3">
        <v>762879</v>
      </c>
      <c r="B28490" s="5" t="s">
        <v>49</v>
      </c>
    </row>
    <row r="28491" spans="1:2" x14ac:dyDescent="0.3">
      <c r="A28491" s="3">
        <v>809340</v>
      </c>
      <c r="B28491" s="5" t="s">
        <v>886</v>
      </c>
    </row>
    <row r="28492" spans="1:2" x14ac:dyDescent="0.3">
      <c r="A28492" s="3">
        <v>809340</v>
      </c>
      <c r="B28492" s="5" t="s">
        <v>30</v>
      </c>
    </row>
    <row r="28493" spans="1:2" x14ac:dyDescent="0.3">
      <c r="A28493" s="3">
        <v>809340</v>
      </c>
      <c r="B28493" s="5" t="s">
        <v>19406</v>
      </c>
    </row>
    <row r="28494" spans="1:2" x14ac:dyDescent="0.3">
      <c r="A28494" s="3">
        <v>642546</v>
      </c>
      <c r="B28494" s="5" t="s">
        <v>49</v>
      </c>
    </row>
    <row r="28495" spans="1:2" x14ac:dyDescent="0.3">
      <c r="A28495" s="3">
        <v>770742</v>
      </c>
      <c r="B28495" s="5" t="s">
        <v>49</v>
      </c>
    </row>
    <row r="28496" spans="1:2" x14ac:dyDescent="0.3">
      <c r="A28496" s="3">
        <v>869617</v>
      </c>
      <c r="B28496" s="5" t="s">
        <v>886</v>
      </c>
    </row>
    <row r="28497" spans="1:2" x14ac:dyDescent="0.3">
      <c r="A28497" s="3">
        <v>869617</v>
      </c>
      <c r="B28497" s="5" t="s">
        <v>30</v>
      </c>
    </row>
    <row r="28498" spans="1:2" x14ac:dyDescent="0.3">
      <c r="A28498" s="3">
        <v>684281</v>
      </c>
      <c r="B28498" s="5" t="s">
        <v>49</v>
      </c>
    </row>
    <row r="28499" spans="1:2" x14ac:dyDescent="0.3">
      <c r="A28499" s="3">
        <v>684281</v>
      </c>
      <c r="B28499" s="5" t="s">
        <v>7548</v>
      </c>
    </row>
    <row r="28500" spans="1:2" x14ac:dyDescent="0.3">
      <c r="A28500" s="3">
        <v>660335</v>
      </c>
      <c r="B28500" s="5" t="s">
        <v>777</v>
      </c>
    </row>
    <row r="28501" spans="1:2" x14ac:dyDescent="0.3">
      <c r="A28501" s="3">
        <v>660335</v>
      </c>
      <c r="B28501" s="5" t="s">
        <v>468</v>
      </c>
    </row>
    <row r="28502" spans="1:2" x14ac:dyDescent="0.3">
      <c r="A28502" s="3">
        <v>660335</v>
      </c>
      <c r="B28502" s="5" t="s">
        <v>166</v>
      </c>
    </row>
    <row r="28503" spans="1:2" x14ac:dyDescent="0.3">
      <c r="A28503" s="3">
        <v>601337</v>
      </c>
      <c r="B28503" s="5" t="s">
        <v>49</v>
      </c>
    </row>
    <row r="28504" spans="1:2" x14ac:dyDescent="0.3">
      <c r="A28504" s="3">
        <v>601337</v>
      </c>
      <c r="B28504" s="5" t="s">
        <v>7548</v>
      </c>
    </row>
    <row r="28505" spans="1:2" x14ac:dyDescent="0.3">
      <c r="A28505" s="3">
        <v>842356</v>
      </c>
      <c r="B28505" s="5" t="s">
        <v>329</v>
      </c>
    </row>
    <row r="28506" spans="1:2" x14ac:dyDescent="0.3">
      <c r="A28506" s="3">
        <v>884419</v>
      </c>
      <c r="B28506" s="5" t="s">
        <v>886</v>
      </c>
    </row>
    <row r="28507" spans="1:2" x14ac:dyDescent="0.3">
      <c r="A28507" s="3">
        <v>831546</v>
      </c>
      <c r="B28507" s="5" t="s">
        <v>329</v>
      </c>
    </row>
    <row r="28508" spans="1:2" x14ac:dyDescent="0.3">
      <c r="A28508" s="3">
        <v>767504</v>
      </c>
      <c r="B28508" s="5" t="s">
        <v>468</v>
      </c>
    </row>
    <row r="28509" spans="1:2" x14ac:dyDescent="0.3">
      <c r="A28509" s="3">
        <v>767504</v>
      </c>
      <c r="B28509" s="5" t="s">
        <v>166</v>
      </c>
    </row>
    <row r="28510" spans="1:2" x14ac:dyDescent="0.3">
      <c r="A28510" s="3">
        <v>778814</v>
      </c>
      <c r="B28510" s="5" t="s">
        <v>2297</v>
      </c>
    </row>
    <row r="28511" spans="1:2" x14ac:dyDescent="0.3">
      <c r="A28511" s="3">
        <v>778814</v>
      </c>
      <c r="B28511" s="5" t="s">
        <v>30</v>
      </c>
    </row>
    <row r="28512" spans="1:2" x14ac:dyDescent="0.3">
      <c r="A28512" s="3">
        <v>778814</v>
      </c>
      <c r="B28512" s="5" t="s">
        <v>6748</v>
      </c>
    </row>
    <row r="28513" spans="1:2" x14ac:dyDescent="0.3">
      <c r="A28513" s="3">
        <v>821390</v>
      </c>
      <c r="B28513" s="5" t="s">
        <v>166</v>
      </c>
    </row>
    <row r="28514" spans="1:2" x14ac:dyDescent="0.3">
      <c r="A28514" s="3">
        <v>821390</v>
      </c>
      <c r="B28514" s="5" t="s">
        <v>468</v>
      </c>
    </row>
    <row r="28515" spans="1:2" x14ac:dyDescent="0.3">
      <c r="A28515" s="3">
        <v>874124</v>
      </c>
      <c r="B28515" s="5" t="s">
        <v>19406</v>
      </c>
    </row>
    <row r="28516" spans="1:2" x14ac:dyDescent="0.3">
      <c r="A28516" s="3">
        <v>874124</v>
      </c>
      <c r="B28516" s="5" t="s">
        <v>30</v>
      </c>
    </row>
    <row r="28517" spans="1:2" x14ac:dyDescent="0.3">
      <c r="A28517" s="3">
        <v>874124</v>
      </c>
      <c r="B28517" s="5" t="s">
        <v>886</v>
      </c>
    </row>
    <row r="28518" spans="1:2" x14ac:dyDescent="0.3">
      <c r="A28518" s="3">
        <v>874124</v>
      </c>
      <c r="B28518" s="5" t="s">
        <v>49</v>
      </c>
    </row>
    <row r="28519" spans="1:2" x14ac:dyDescent="0.3">
      <c r="A28519" s="3">
        <v>797594</v>
      </c>
      <c r="B28519" s="5" t="s">
        <v>329</v>
      </c>
    </row>
    <row r="28520" spans="1:2" x14ac:dyDescent="0.3">
      <c r="A28520" s="3">
        <v>797594</v>
      </c>
      <c r="B28520" s="5" t="s">
        <v>2378</v>
      </c>
    </row>
    <row r="28521" spans="1:2" x14ac:dyDescent="0.3">
      <c r="A28521" s="3">
        <v>761388</v>
      </c>
      <c r="B28521" s="5" t="s">
        <v>30</v>
      </c>
    </row>
    <row r="28522" spans="1:2" x14ac:dyDescent="0.3">
      <c r="A28522" s="3">
        <v>761388</v>
      </c>
      <c r="B28522" s="5" t="s">
        <v>2848</v>
      </c>
    </row>
    <row r="28523" spans="1:2" x14ac:dyDescent="0.3">
      <c r="A28523" s="3">
        <v>818659</v>
      </c>
      <c r="B28523" s="5" t="s">
        <v>30</v>
      </c>
    </row>
    <row r="28524" spans="1:2" x14ac:dyDescent="0.3">
      <c r="A28524" s="3">
        <v>1016283</v>
      </c>
      <c r="B28524" s="5" t="s">
        <v>886</v>
      </c>
    </row>
    <row r="28525" spans="1:2" x14ac:dyDescent="0.3">
      <c r="A28525" s="3">
        <v>760154</v>
      </c>
      <c r="B28525" s="5" t="s">
        <v>30</v>
      </c>
    </row>
    <row r="28526" spans="1:2" x14ac:dyDescent="0.3">
      <c r="A28526" s="3">
        <v>760154</v>
      </c>
      <c r="B28526" s="5" t="s">
        <v>886</v>
      </c>
    </row>
    <row r="28527" spans="1:2" x14ac:dyDescent="0.3">
      <c r="A28527" s="3">
        <v>742396</v>
      </c>
      <c r="B28527" s="5" t="s">
        <v>6631</v>
      </c>
    </row>
    <row r="28528" spans="1:2" x14ac:dyDescent="0.3">
      <c r="A28528" s="3">
        <v>742396</v>
      </c>
      <c r="B28528" s="5" t="s">
        <v>166</v>
      </c>
    </row>
    <row r="28529" spans="1:2" x14ac:dyDescent="0.3">
      <c r="A28529" s="3">
        <v>742396</v>
      </c>
      <c r="B28529" s="5" t="s">
        <v>49</v>
      </c>
    </row>
    <row r="28530" spans="1:2" x14ac:dyDescent="0.3">
      <c r="A28530" s="3">
        <v>675353</v>
      </c>
      <c r="B28530" s="5" t="s">
        <v>777</v>
      </c>
    </row>
    <row r="28531" spans="1:2" x14ac:dyDescent="0.3">
      <c r="A28531" s="3">
        <v>675353</v>
      </c>
      <c r="B28531" s="5" t="s">
        <v>1139</v>
      </c>
    </row>
    <row r="28532" spans="1:2" x14ac:dyDescent="0.3">
      <c r="A28532" s="3">
        <v>675353</v>
      </c>
      <c r="B28532" s="5" t="s">
        <v>6748</v>
      </c>
    </row>
    <row r="28533" spans="1:2" x14ac:dyDescent="0.3">
      <c r="A28533" s="3">
        <v>675353</v>
      </c>
      <c r="B28533" s="5" t="s">
        <v>30</v>
      </c>
    </row>
    <row r="28534" spans="1:2" x14ac:dyDescent="0.3">
      <c r="A28534" s="3">
        <v>829557</v>
      </c>
      <c r="B28534" s="5" t="s">
        <v>886</v>
      </c>
    </row>
    <row r="28535" spans="1:2" x14ac:dyDescent="0.3">
      <c r="A28535" s="3">
        <v>829557</v>
      </c>
      <c r="B28535" s="5" t="s">
        <v>49</v>
      </c>
    </row>
    <row r="28536" spans="1:2" x14ac:dyDescent="0.3">
      <c r="A28536" s="3">
        <v>936621</v>
      </c>
      <c r="B28536" s="5" t="s">
        <v>30</v>
      </c>
    </row>
    <row r="28537" spans="1:2" x14ac:dyDescent="0.3">
      <c r="A28537" s="3">
        <v>936621</v>
      </c>
      <c r="B28537" s="5" t="s">
        <v>49</v>
      </c>
    </row>
    <row r="28538" spans="1:2" x14ac:dyDescent="0.3">
      <c r="A28538" s="3">
        <v>936621</v>
      </c>
      <c r="B28538" s="5" t="s">
        <v>886</v>
      </c>
    </row>
    <row r="28539" spans="1:2" x14ac:dyDescent="0.3">
      <c r="A28539" s="3">
        <v>315162</v>
      </c>
      <c r="B28539" s="5" t="s">
        <v>2297</v>
      </c>
    </row>
    <row r="28540" spans="1:2" x14ac:dyDescent="0.3">
      <c r="A28540" s="3">
        <v>315162</v>
      </c>
      <c r="B28540" s="5" t="s">
        <v>1139</v>
      </c>
    </row>
    <row r="28541" spans="1:2" x14ac:dyDescent="0.3">
      <c r="A28541" s="3">
        <v>315162</v>
      </c>
      <c r="B28541" s="5" t="s">
        <v>2848</v>
      </c>
    </row>
    <row r="28542" spans="1:2" x14ac:dyDescent="0.3">
      <c r="A28542" s="3">
        <v>315162</v>
      </c>
      <c r="B28542" s="5" t="s">
        <v>30</v>
      </c>
    </row>
    <row r="28543" spans="1:2" x14ac:dyDescent="0.3">
      <c r="A28543" s="3">
        <v>315162</v>
      </c>
      <c r="B28543" s="5" t="s">
        <v>6748</v>
      </c>
    </row>
    <row r="28544" spans="1:2" x14ac:dyDescent="0.3">
      <c r="A28544" s="3">
        <v>361743</v>
      </c>
      <c r="B28544" s="5" t="s">
        <v>777</v>
      </c>
    </row>
    <row r="28545" spans="1:2" x14ac:dyDescent="0.3">
      <c r="A28545" s="3">
        <v>361743</v>
      </c>
      <c r="B28545" s="5" t="s">
        <v>49</v>
      </c>
    </row>
    <row r="28546" spans="1:2" x14ac:dyDescent="0.3">
      <c r="A28546" s="3">
        <v>507086</v>
      </c>
      <c r="B28546" s="5" t="s">
        <v>1139</v>
      </c>
    </row>
    <row r="28547" spans="1:2" x14ac:dyDescent="0.3">
      <c r="A28547" s="3">
        <v>507086</v>
      </c>
      <c r="B28547" s="5" t="s">
        <v>777</v>
      </c>
    </row>
    <row r="28548" spans="1:2" x14ac:dyDescent="0.3">
      <c r="A28548" s="3">
        <v>507086</v>
      </c>
      <c r="B28548" s="5" t="s">
        <v>2528</v>
      </c>
    </row>
    <row r="28549" spans="1:2" x14ac:dyDescent="0.3">
      <c r="A28549" s="3">
        <v>76600</v>
      </c>
      <c r="B28549" s="5" t="s">
        <v>2528</v>
      </c>
    </row>
    <row r="28550" spans="1:2" x14ac:dyDescent="0.3">
      <c r="A28550" s="3">
        <v>76600</v>
      </c>
      <c r="B28550" s="5" t="s">
        <v>1139</v>
      </c>
    </row>
    <row r="28551" spans="1:2" x14ac:dyDescent="0.3">
      <c r="A28551" s="3">
        <v>76600</v>
      </c>
      <c r="B28551" s="5" t="s">
        <v>777</v>
      </c>
    </row>
    <row r="28552" spans="1:2" x14ac:dyDescent="0.3">
      <c r="A28552" s="3">
        <v>829560</v>
      </c>
      <c r="B28552" s="5" t="s">
        <v>886</v>
      </c>
    </row>
    <row r="28553" spans="1:2" x14ac:dyDescent="0.3">
      <c r="A28553" s="3">
        <v>829560</v>
      </c>
      <c r="B28553" s="5" t="s">
        <v>49</v>
      </c>
    </row>
    <row r="28554" spans="1:2" x14ac:dyDescent="0.3">
      <c r="A28554" s="3">
        <v>453395</v>
      </c>
      <c r="B28554" s="5" t="s">
        <v>2848</v>
      </c>
    </row>
    <row r="28555" spans="1:2" x14ac:dyDescent="0.3">
      <c r="A28555" s="3">
        <v>453395</v>
      </c>
      <c r="B28555" s="5" t="s">
        <v>777</v>
      </c>
    </row>
    <row r="28556" spans="1:2" x14ac:dyDescent="0.3">
      <c r="A28556" s="3">
        <v>453395</v>
      </c>
      <c r="B28556" s="5" t="s">
        <v>1139</v>
      </c>
    </row>
    <row r="28557" spans="1:2" x14ac:dyDescent="0.3">
      <c r="A28557" s="3">
        <v>414906</v>
      </c>
      <c r="B28557" s="5" t="s">
        <v>1246</v>
      </c>
    </row>
    <row r="28558" spans="1:2" x14ac:dyDescent="0.3">
      <c r="A28558" s="3">
        <v>414906</v>
      </c>
      <c r="B28558" s="5" t="s">
        <v>6631</v>
      </c>
    </row>
    <row r="28559" spans="1:2" x14ac:dyDescent="0.3">
      <c r="A28559" s="3">
        <v>414906</v>
      </c>
      <c r="B28559" s="5" t="s">
        <v>166</v>
      </c>
    </row>
    <row r="28560" spans="1:2" x14ac:dyDescent="0.3">
      <c r="A28560" s="3">
        <v>505642</v>
      </c>
      <c r="B28560" s="5" t="s">
        <v>777</v>
      </c>
    </row>
    <row r="28561" spans="1:2" x14ac:dyDescent="0.3">
      <c r="A28561" s="3">
        <v>505642</v>
      </c>
      <c r="B28561" s="5" t="s">
        <v>1139</v>
      </c>
    </row>
    <row r="28562" spans="1:2" x14ac:dyDescent="0.3">
      <c r="A28562" s="3">
        <v>505642</v>
      </c>
      <c r="B28562" s="5" t="s">
        <v>2528</v>
      </c>
    </row>
    <row r="28563" spans="1:2" x14ac:dyDescent="0.3">
      <c r="A28563" s="3">
        <v>615173</v>
      </c>
      <c r="B28563" s="5" t="s">
        <v>777</v>
      </c>
    </row>
    <row r="28564" spans="1:2" x14ac:dyDescent="0.3">
      <c r="A28564" s="3">
        <v>615173</v>
      </c>
      <c r="B28564" s="5" t="s">
        <v>6631</v>
      </c>
    </row>
    <row r="28565" spans="1:2" x14ac:dyDescent="0.3">
      <c r="A28565" s="3">
        <v>615173</v>
      </c>
      <c r="B28565" s="5" t="s">
        <v>166</v>
      </c>
    </row>
    <row r="28566" spans="1:2" x14ac:dyDescent="0.3">
      <c r="A28566" s="3">
        <v>615173</v>
      </c>
      <c r="B28566" s="5" t="s">
        <v>2528</v>
      </c>
    </row>
    <row r="28567" spans="1:2" x14ac:dyDescent="0.3">
      <c r="A28567" s="3">
        <v>942890</v>
      </c>
      <c r="B28567" s="5" t="s">
        <v>468</v>
      </c>
    </row>
    <row r="28568" spans="1:2" x14ac:dyDescent="0.3">
      <c r="A28568" s="3">
        <v>942890</v>
      </c>
      <c r="B28568" s="5" t="s">
        <v>166</v>
      </c>
    </row>
    <row r="28569" spans="1:2" x14ac:dyDescent="0.3">
      <c r="A28569" s="3">
        <v>942890</v>
      </c>
      <c r="B28569" s="5" t="s">
        <v>30</v>
      </c>
    </row>
    <row r="28570" spans="1:2" x14ac:dyDescent="0.3">
      <c r="A28570" s="3">
        <v>942890</v>
      </c>
      <c r="B28570" s="5" t="s">
        <v>6631</v>
      </c>
    </row>
    <row r="28571" spans="1:2" x14ac:dyDescent="0.3">
      <c r="A28571" s="3">
        <v>508947</v>
      </c>
      <c r="B28571" s="5" t="s">
        <v>2297</v>
      </c>
    </row>
    <row r="28572" spans="1:2" x14ac:dyDescent="0.3">
      <c r="A28572" s="3">
        <v>508947</v>
      </c>
      <c r="B28572" s="5" t="s">
        <v>6748</v>
      </c>
    </row>
    <row r="28573" spans="1:2" x14ac:dyDescent="0.3">
      <c r="A28573" s="3">
        <v>508947</v>
      </c>
      <c r="B28573" s="5" t="s">
        <v>30</v>
      </c>
    </row>
    <row r="28574" spans="1:2" x14ac:dyDescent="0.3">
      <c r="A28574" s="3">
        <v>508947</v>
      </c>
      <c r="B28574" s="5" t="s">
        <v>2848</v>
      </c>
    </row>
    <row r="28575" spans="1:2" x14ac:dyDescent="0.3">
      <c r="A28575" s="3">
        <v>851644</v>
      </c>
      <c r="B28575" s="5" t="s">
        <v>886</v>
      </c>
    </row>
    <row r="28576" spans="1:2" x14ac:dyDescent="0.3">
      <c r="A28576" s="3">
        <v>851644</v>
      </c>
      <c r="B28576" s="5" t="s">
        <v>49</v>
      </c>
    </row>
    <row r="28577" spans="1:2" x14ac:dyDescent="0.3">
      <c r="A28577" s="3">
        <v>818647</v>
      </c>
      <c r="B28577" s="5" t="s">
        <v>886</v>
      </c>
    </row>
    <row r="28578" spans="1:2" x14ac:dyDescent="0.3">
      <c r="A28578" s="3">
        <v>818647</v>
      </c>
      <c r="B28578" s="5" t="s">
        <v>49</v>
      </c>
    </row>
    <row r="28579" spans="1:2" x14ac:dyDescent="0.3">
      <c r="A28579" s="3">
        <v>818647</v>
      </c>
      <c r="B28579" s="5" t="s">
        <v>30</v>
      </c>
    </row>
    <row r="28580" spans="1:2" x14ac:dyDescent="0.3">
      <c r="A28580" s="3">
        <v>335787</v>
      </c>
      <c r="B28580" s="5" t="s">
        <v>777</v>
      </c>
    </row>
    <row r="28581" spans="1:2" x14ac:dyDescent="0.3">
      <c r="A28581" s="3">
        <v>335787</v>
      </c>
      <c r="B28581" s="5" t="s">
        <v>1139</v>
      </c>
    </row>
    <row r="28582" spans="1:2" x14ac:dyDescent="0.3">
      <c r="A28582" s="3">
        <v>545611</v>
      </c>
      <c r="B28582" s="5" t="s">
        <v>777</v>
      </c>
    </row>
    <row r="28583" spans="1:2" x14ac:dyDescent="0.3">
      <c r="A28583" s="3">
        <v>545611</v>
      </c>
      <c r="B28583" s="5" t="s">
        <v>1139</v>
      </c>
    </row>
    <row r="28584" spans="1:2" x14ac:dyDescent="0.3">
      <c r="A28584" s="3">
        <v>545611</v>
      </c>
      <c r="B28584" s="5" t="s">
        <v>2528</v>
      </c>
    </row>
    <row r="28585" spans="1:2" x14ac:dyDescent="0.3">
      <c r="A28585" s="3">
        <v>616037</v>
      </c>
      <c r="B28585" s="5" t="s">
        <v>2848</v>
      </c>
    </row>
    <row r="28586" spans="1:2" x14ac:dyDescent="0.3">
      <c r="A28586" s="3">
        <v>616037</v>
      </c>
      <c r="B28586" s="5" t="s">
        <v>777</v>
      </c>
    </row>
    <row r="28587" spans="1:2" x14ac:dyDescent="0.3">
      <c r="A28587" s="3">
        <v>616037</v>
      </c>
      <c r="B28587" s="5" t="s">
        <v>30</v>
      </c>
    </row>
    <row r="28588" spans="1:2" x14ac:dyDescent="0.3">
      <c r="A28588" s="3">
        <v>882598</v>
      </c>
      <c r="B28588" s="5" t="s">
        <v>468</v>
      </c>
    </row>
    <row r="28589" spans="1:2" x14ac:dyDescent="0.3">
      <c r="A28589" s="3">
        <v>882598</v>
      </c>
      <c r="B28589" s="5" t="s">
        <v>6631</v>
      </c>
    </row>
    <row r="28590" spans="1:2" x14ac:dyDescent="0.3">
      <c r="A28590" s="3">
        <v>601796</v>
      </c>
      <c r="B28590" s="5" t="s">
        <v>2528</v>
      </c>
    </row>
    <row r="28591" spans="1:2" x14ac:dyDescent="0.3">
      <c r="A28591" s="3">
        <v>601796</v>
      </c>
      <c r="B28591" s="5" t="s">
        <v>777</v>
      </c>
    </row>
    <row r="28592" spans="1:2" x14ac:dyDescent="0.3">
      <c r="A28592" s="3">
        <v>601796</v>
      </c>
      <c r="B28592" s="5" t="s">
        <v>2848</v>
      </c>
    </row>
    <row r="28593" spans="1:2" x14ac:dyDescent="0.3">
      <c r="A28593" s="3">
        <v>601796</v>
      </c>
      <c r="B28593" s="5" t="s">
        <v>1139</v>
      </c>
    </row>
    <row r="28594" spans="1:2" x14ac:dyDescent="0.3">
      <c r="A28594" s="3">
        <v>438148</v>
      </c>
      <c r="B28594" s="5" t="s">
        <v>2297</v>
      </c>
    </row>
    <row r="28595" spans="1:2" x14ac:dyDescent="0.3">
      <c r="A28595" s="3">
        <v>438148</v>
      </c>
      <c r="B28595" s="5" t="s">
        <v>30</v>
      </c>
    </row>
    <row r="28596" spans="1:2" x14ac:dyDescent="0.3">
      <c r="A28596" s="3">
        <v>438148</v>
      </c>
      <c r="B28596" s="5" t="s">
        <v>6748</v>
      </c>
    </row>
    <row r="28597" spans="1:2" x14ac:dyDescent="0.3">
      <c r="A28597" s="3">
        <v>438148</v>
      </c>
      <c r="B28597" s="5" t="s">
        <v>1139</v>
      </c>
    </row>
    <row r="28598" spans="1:2" x14ac:dyDescent="0.3">
      <c r="A28598" s="3">
        <v>766507</v>
      </c>
      <c r="B28598" s="5" t="s">
        <v>166</v>
      </c>
    </row>
    <row r="28599" spans="1:2" x14ac:dyDescent="0.3">
      <c r="A28599" s="3">
        <v>766507</v>
      </c>
      <c r="B28599" s="5" t="s">
        <v>777</v>
      </c>
    </row>
    <row r="28600" spans="1:2" x14ac:dyDescent="0.3">
      <c r="A28600" s="3">
        <v>766507</v>
      </c>
      <c r="B28600" s="5" t="s">
        <v>2528</v>
      </c>
    </row>
    <row r="28601" spans="1:2" x14ac:dyDescent="0.3">
      <c r="A28601" s="3">
        <v>1041317</v>
      </c>
      <c r="B28601" s="5" t="s">
        <v>310</v>
      </c>
    </row>
    <row r="28602" spans="1:2" x14ac:dyDescent="0.3">
      <c r="A28602" s="3">
        <v>588555</v>
      </c>
      <c r="B28602" s="5" t="s">
        <v>2297</v>
      </c>
    </row>
    <row r="28603" spans="1:2" x14ac:dyDescent="0.3">
      <c r="A28603" s="3">
        <v>588555</v>
      </c>
      <c r="B28603" s="5" t="s">
        <v>49</v>
      </c>
    </row>
    <row r="28604" spans="1:2" x14ac:dyDescent="0.3">
      <c r="A28604" s="3">
        <v>588555</v>
      </c>
      <c r="B28604" s="5" t="s">
        <v>2848</v>
      </c>
    </row>
    <row r="28605" spans="1:2" x14ac:dyDescent="0.3">
      <c r="A28605" s="3">
        <v>698508</v>
      </c>
      <c r="B28605" s="5" t="s">
        <v>886</v>
      </c>
    </row>
    <row r="28606" spans="1:2" x14ac:dyDescent="0.3">
      <c r="A28606" s="3">
        <v>698508</v>
      </c>
      <c r="B28606" s="5" t="s">
        <v>49</v>
      </c>
    </row>
    <row r="28607" spans="1:2" x14ac:dyDescent="0.3">
      <c r="A28607" s="3">
        <v>698508</v>
      </c>
      <c r="B28607" s="5" t="s">
        <v>6841</v>
      </c>
    </row>
    <row r="28608" spans="1:2" x14ac:dyDescent="0.3">
      <c r="A28608" s="3">
        <v>985939</v>
      </c>
      <c r="B28608" s="5" t="s">
        <v>166</v>
      </c>
    </row>
    <row r="28609" spans="1:2" x14ac:dyDescent="0.3">
      <c r="A28609" s="3">
        <v>585083</v>
      </c>
      <c r="B28609" s="5" t="s">
        <v>2297</v>
      </c>
    </row>
    <row r="28610" spans="1:2" x14ac:dyDescent="0.3">
      <c r="A28610" s="3">
        <v>585083</v>
      </c>
      <c r="B28610" s="5" t="s">
        <v>30</v>
      </c>
    </row>
    <row r="28611" spans="1:2" x14ac:dyDescent="0.3">
      <c r="A28611" s="3">
        <v>585083</v>
      </c>
      <c r="B28611" s="5" t="s">
        <v>6748</v>
      </c>
    </row>
    <row r="28612" spans="1:2" x14ac:dyDescent="0.3">
      <c r="A28612" s="3">
        <v>585083</v>
      </c>
      <c r="B28612" s="5" t="s">
        <v>1139</v>
      </c>
    </row>
    <row r="28613" spans="1:2" x14ac:dyDescent="0.3">
      <c r="A28613" s="3">
        <v>585083</v>
      </c>
      <c r="B28613" s="5" t="s">
        <v>2848</v>
      </c>
    </row>
    <row r="28614" spans="1:2" x14ac:dyDescent="0.3">
      <c r="A28614" s="3">
        <v>937278</v>
      </c>
      <c r="B28614" s="5" t="s">
        <v>30</v>
      </c>
    </row>
    <row r="28615" spans="1:2" x14ac:dyDescent="0.3">
      <c r="A28615" s="3">
        <v>937278</v>
      </c>
      <c r="B28615" s="5" t="s">
        <v>49</v>
      </c>
    </row>
    <row r="28616" spans="1:2" x14ac:dyDescent="0.3">
      <c r="A28616" s="3">
        <v>799155</v>
      </c>
      <c r="B28616" s="5" t="s">
        <v>777</v>
      </c>
    </row>
    <row r="28617" spans="1:2" x14ac:dyDescent="0.3">
      <c r="A28617" s="3">
        <v>799155</v>
      </c>
      <c r="B28617" s="5" t="s">
        <v>2528</v>
      </c>
    </row>
    <row r="28618" spans="1:2" x14ac:dyDescent="0.3">
      <c r="A28618" s="3">
        <v>799155</v>
      </c>
      <c r="B28618" s="5" t="s">
        <v>166</v>
      </c>
    </row>
    <row r="28619" spans="1:2" x14ac:dyDescent="0.3">
      <c r="A28619" s="3">
        <v>615777</v>
      </c>
      <c r="B28619" s="5" t="s">
        <v>49</v>
      </c>
    </row>
    <row r="28620" spans="1:2" x14ac:dyDescent="0.3">
      <c r="A28620" s="3">
        <v>615777</v>
      </c>
      <c r="B28620" s="5" t="s">
        <v>30</v>
      </c>
    </row>
    <row r="28621" spans="1:2" x14ac:dyDescent="0.3">
      <c r="A28621" s="3">
        <v>916192</v>
      </c>
      <c r="B28621" s="5" t="s">
        <v>2297</v>
      </c>
    </row>
    <row r="28622" spans="1:2" x14ac:dyDescent="0.3">
      <c r="A28622" s="3">
        <v>916192</v>
      </c>
      <c r="B28622" s="5" t="s">
        <v>49</v>
      </c>
    </row>
    <row r="28623" spans="1:2" x14ac:dyDescent="0.3">
      <c r="A28623" s="3">
        <v>916192</v>
      </c>
      <c r="B28623" s="5" t="s">
        <v>886</v>
      </c>
    </row>
    <row r="28624" spans="1:2" x14ac:dyDescent="0.3">
      <c r="A28624" s="3">
        <v>916192</v>
      </c>
      <c r="B28624" s="5" t="s">
        <v>2848</v>
      </c>
    </row>
    <row r="28625" spans="1:2" x14ac:dyDescent="0.3">
      <c r="A28625" s="3">
        <v>900667</v>
      </c>
      <c r="B28625" s="5" t="s">
        <v>2297</v>
      </c>
    </row>
    <row r="28626" spans="1:2" x14ac:dyDescent="0.3">
      <c r="A28626" s="3">
        <v>900667</v>
      </c>
      <c r="B28626" s="5" t="s">
        <v>1139</v>
      </c>
    </row>
    <row r="28627" spans="1:2" x14ac:dyDescent="0.3">
      <c r="A28627" s="3">
        <v>900667</v>
      </c>
      <c r="B28627" s="5" t="s">
        <v>777</v>
      </c>
    </row>
    <row r="28628" spans="1:2" x14ac:dyDescent="0.3">
      <c r="A28628" s="3">
        <v>900667</v>
      </c>
      <c r="B28628" s="5" t="s">
        <v>2848</v>
      </c>
    </row>
    <row r="28629" spans="1:2" x14ac:dyDescent="0.3">
      <c r="A28629" s="3">
        <v>900667</v>
      </c>
      <c r="B28629" s="5" t="s">
        <v>2378</v>
      </c>
    </row>
    <row r="28630" spans="1:2" x14ac:dyDescent="0.3">
      <c r="A28630" s="3">
        <v>663712</v>
      </c>
      <c r="B28630" s="5" t="s">
        <v>468</v>
      </c>
    </row>
    <row r="28631" spans="1:2" x14ac:dyDescent="0.3">
      <c r="A28631" s="3">
        <v>663712</v>
      </c>
      <c r="B28631" s="5" t="s">
        <v>166</v>
      </c>
    </row>
    <row r="28632" spans="1:2" x14ac:dyDescent="0.3">
      <c r="A28632" s="3">
        <v>49046</v>
      </c>
      <c r="B28632" s="5" t="s">
        <v>310</v>
      </c>
    </row>
    <row r="28633" spans="1:2" x14ac:dyDescent="0.3">
      <c r="A28633" s="3">
        <v>49046</v>
      </c>
      <c r="B28633" s="5" t="s">
        <v>7548</v>
      </c>
    </row>
    <row r="28634" spans="1:2" x14ac:dyDescent="0.3">
      <c r="A28634" s="3">
        <v>49046</v>
      </c>
      <c r="B28634" s="5" t="s">
        <v>49</v>
      </c>
    </row>
    <row r="28635" spans="1:2" x14ac:dyDescent="0.3">
      <c r="A28635" s="3">
        <v>774825</v>
      </c>
      <c r="B28635" s="5" t="s">
        <v>2297</v>
      </c>
    </row>
    <row r="28636" spans="1:2" x14ac:dyDescent="0.3">
      <c r="A28636" s="3">
        <v>774825</v>
      </c>
      <c r="B28636" s="5" t="s">
        <v>30</v>
      </c>
    </row>
    <row r="28637" spans="1:2" x14ac:dyDescent="0.3">
      <c r="A28637" s="3">
        <v>774825</v>
      </c>
      <c r="B28637" s="5" t="s">
        <v>6748</v>
      </c>
    </row>
    <row r="28638" spans="1:2" x14ac:dyDescent="0.3">
      <c r="A28638" s="3">
        <v>774825</v>
      </c>
      <c r="B28638" s="5" t="s">
        <v>1139</v>
      </c>
    </row>
    <row r="28639" spans="1:2" x14ac:dyDescent="0.3">
      <c r="A28639" s="3">
        <v>1028703</v>
      </c>
      <c r="B28639" s="5" t="s">
        <v>166</v>
      </c>
    </row>
    <row r="28640" spans="1:2" x14ac:dyDescent="0.3">
      <c r="A28640" s="3">
        <v>1028703</v>
      </c>
      <c r="B28640" s="5" t="s">
        <v>777</v>
      </c>
    </row>
    <row r="28641" spans="1:2" x14ac:dyDescent="0.3">
      <c r="A28641" s="3">
        <v>1028703</v>
      </c>
      <c r="B28641" s="5" t="s">
        <v>468</v>
      </c>
    </row>
    <row r="28642" spans="1:2" x14ac:dyDescent="0.3">
      <c r="A28642" s="3">
        <v>646385</v>
      </c>
      <c r="B28642" s="5" t="s">
        <v>468</v>
      </c>
    </row>
    <row r="28643" spans="1:2" x14ac:dyDescent="0.3">
      <c r="A28643" s="3">
        <v>646385</v>
      </c>
      <c r="B28643" s="5" t="s">
        <v>6631</v>
      </c>
    </row>
    <row r="28644" spans="1:2" x14ac:dyDescent="0.3">
      <c r="A28644" s="3">
        <v>436270</v>
      </c>
      <c r="B28644" s="5" t="s">
        <v>777</v>
      </c>
    </row>
    <row r="28645" spans="1:2" x14ac:dyDescent="0.3">
      <c r="A28645" s="3">
        <v>436270</v>
      </c>
      <c r="B28645" s="5" t="s">
        <v>1139</v>
      </c>
    </row>
    <row r="28646" spans="1:2" x14ac:dyDescent="0.3">
      <c r="A28646" s="3">
        <v>436270</v>
      </c>
      <c r="B28646" s="5" t="s">
        <v>2528</v>
      </c>
    </row>
    <row r="28647" spans="1:2" x14ac:dyDescent="0.3">
      <c r="A28647" s="3">
        <v>338953</v>
      </c>
      <c r="B28647" s="5" t="s">
        <v>2848</v>
      </c>
    </row>
    <row r="28648" spans="1:2" x14ac:dyDescent="0.3">
      <c r="A28648" s="3">
        <v>338953</v>
      </c>
      <c r="B28648" s="5" t="s">
        <v>1139</v>
      </c>
    </row>
    <row r="28649" spans="1:2" x14ac:dyDescent="0.3">
      <c r="A28649" s="3">
        <v>840326</v>
      </c>
      <c r="B28649" s="5" t="s">
        <v>777</v>
      </c>
    </row>
    <row r="28650" spans="1:2" x14ac:dyDescent="0.3">
      <c r="A28650" s="3">
        <v>840326</v>
      </c>
      <c r="B28650" s="5" t="s">
        <v>310</v>
      </c>
    </row>
    <row r="28651" spans="1:2" x14ac:dyDescent="0.3">
      <c r="A28651" s="3">
        <v>840326</v>
      </c>
      <c r="B28651" s="5" t="s">
        <v>1139</v>
      </c>
    </row>
    <row r="28652" spans="1:2" x14ac:dyDescent="0.3">
      <c r="A28652" s="3">
        <v>585511</v>
      </c>
      <c r="B28652" s="5" t="s">
        <v>2297</v>
      </c>
    </row>
    <row r="28653" spans="1:2" x14ac:dyDescent="0.3">
      <c r="A28653" s="3">
        <v>585511</v>
      </c>
      <c r="B28653" s="5" t="s">
        <v>1139</v>
      </c>
    </row>
    <row r="28654" spans="1:2" x14ac:dyDescent="0.3">
      <c r="A28654" s="3">
        <v>585511</v>
      </c>
      <c r="B28654" s="5" t="s">
        <v>30</v>
      </c>
    </row>
    <row r="28655" spans="1:2" x14ac:dyDescent="0.3">
      <c r="A28655" s="3">
        <v>585511</v>
      </c>
      <c r="B28655" s="5" t="s">
        <v>2848</v>
      </c>
    </row>
    <row r="28656" spans="1:2" x14ac:dyDescent="0.3">
      <c r="A28656" s="3">
        <v>718930</v>
      </c>
      <c r="B28656" s="5" t="s">
        <v>777</v>
      </c>
    </row>
    <row r="28657" spans="1:2" x14ac:dyDescent="0.3">
      <c r="A28657" s="3">
        <v>718930</v>
      </c>
      <c r="B28657" s="5" t="s">
        <v>30</v>
      </c>
    </row>
    <row r="28658" spans="1:2" x14ac:dyDescent="0.3">
      <c r="A28658" s="3">
        <v>718930</v>
      </c>
      <c r="B28658" s="5" t="s">
        <v>166</v>
      </c>
    </row>
    <row r="28659" spans="1:2" x14ac:dyDescent="0.3">
      <c r="A28659" s="3">
        <v>629542</v>
      </c>
      <c r="B28659" s="5" t="s">
        <v>6748</v>
      </c>
    </row>
    <row r="28660" spans="1:2" x14ac:dyDescent="0.3">
      <c r="A28660" s="3">
        <v>629542</v>
      </c>
      <c r="B28660" s="5" t="s">
        <v>2297</v>
      </c>
    </row>
    <row r="28661" spans="1:2" x14ac:dyDescent="0.3">
      <c r="A28661" s="3">
        <v>629542</v>
      </c>
      <c r="B28661" s="5" t="s">
        <v>1139</v>
      </c>
    </row>
    <row r="28662" spans="1:2" x14ac:dyDescent="0.3">
      <c r="A28662" s="3">
        <v>629542</v>
      </c>
      <c r="B28662" s="5" t="s">
        <v>30</v>
      </c>
    </row>
    <row r="28663" spans="1:2" x14ac:dyDescent="0.3">
      <c r="A28663" s="3">
        <v>629542</v>
      </c>
      <c r="B28663" s="5" t="s">
        <v>1246</v>
      </c>
    </row>
    <row r="28664" spans="1:2" x14ac:dyDescent="0.3">
      <c r="A28664" s="3">
        <v>624091</v>
      </c>
      <c r="B28664" s="5" t="s">
        <v>777</v>
      </c>
    </row>
    <row r="28665" spans="1:2" x14ac:dyDescent="0.3">
      <c r="A28665" s="3">
        <v>624091</v>
      </c>
      <c r="B28665" s="5" t="s">
        <v>1139</v>
      </c>
    </row>
    <row r="28666" spans="1:2" x14ac:dyDescent="0.3">
      <c r="A28666" s="3">
        <v>624091</v>
      </c>
      <c r="B28666" s="5" t="s">
        <v>2528</v>
      </c>
    </row>
    <row r="28667" spans="1:2" x14ac:dyDescent="0.3">
      <c r="A28667" s="3">
        <v>624091</v>
      </c>
      <c r="B28667" s="5" t="s">
        <v>2848</v>
      </c>
    </row>
    <row r="28668" spans="1:2" x14ac:dyDescent="0.3">
      <c r="A28668" s="3">
        <v>624091</v>
      </c>
      <c r="B28668" s="5" t="s">
        <v>49</v>
      </c>
    </row>
    <row r="28669" spans="1:2" x14ac:dyDescent="0.3">
      <c r="A28669" s="3">
        <v>593643</v>
      </c>
      <c r="B28669" s="5" t="s">
        <v>30</v>
      </c>
    </row>
    <row r="28670" spans="1:2" x14ac:dyDescent="0.3">
      <c r="A28670" s="3">
        <v>593643</v>
      </c>
      <c r="B28670" s="5" t="s">
        <v>468</v>
      </c>
    </row>
    <row r="28671" spans="1:2" x14ac:dyDescent="0.3">
      <c r="A28671" s="3">
        <v>593643</v>
      </c>
      <c r="B28671" s="5" t="s">
        <v>166</v>
      </c>
    </row>
    <row r="28672" spans="1:2" x14ac:dyDescent="0.3">
      <c r="A28672" s="3">
        <v>949423</v>
      </c>
      <c r="B28672" s="5" t="s">
        <v>468</v>
      </c>
    </row>
    <row r="28673" spans="1:2" x14ac:dyDescent="0.3">
      <c r="A28673" s="3">
        <v>762975</v>
      </c>
      <c r="B28673" s="5" t="s">
        <v>886</v>
      </c>
    </row>
    <row r="28674" spans="1:2" x14ac:dyDescent="0.3">
      <c r="A28674" s="3">
        <v>762975</v>
      </c>
      <c r="B28674" s="5" t="s">
        <v>49</v>
      </c>
    </row>
    <row r="28675" spans="1:2" x14ac:dyDescent="0.3">
      <c r="A28675" s="3">
        <v>799379</v>
      </c>
      <c r="B28675" s="5" t="s">
        <v>777</v>
      </c>
    </row>
    <row r="28676" spans="1:2" x14ac:dyDescent="0.3">
      <c r="A28676" s="3">
        <v>799379</v>
      </c>
      <c r="B28676" s="5" t="s">
        <v>166</v>
      </c>
    </row>
    <row r="28677" spans="1:2" x14ac:dyDescent="0.3">
      <c r="A28677" s="3">
        <v>799379</v>
      </c>
      <c r="B28677" s="5" t="s">
        <v>468</v>
      </c>
    </row>
    <row r="28678" spans="1:2" x14ac:dyDescent="0.3">
      <c r="A28678" s="3">
        <v>799379</v>
      </c>
      <c r="B28678" s="5" t="s">
        <v>1246</v>
      </c>
    </row>
    <row r="28679" spans="1:2" x14ac:dyDescent="0.3">
      <c r="A28679" s="3">
        <v>779782</v>
      </c>
      <c r="B28679" s="5" t="s">
        <v>2848</v>
      </c>
    </row>
    <row r="28680" spans="1:2" x14ac:dyDescent="0.3">
      <c r="A28680" s="3">
        <v>779782</v>
      </c>
      <c r="B28680" s="5" t="s">
        <v>30</v>
      </c>
    </row>
    <row r="28681" spans="1:2" x14ac:dyDescent="0.3">
      <c r="A28681" s="3">
        <v>779782</v>
      </c>
      <c r="B28681" s="5" t="s">
        <v>1139</v>
      </c>
    </row>
    <row r="28682" spans="1:2" x14ac:dyDescent="0.3">
      <c r="A28682" s="3">
        <v>779782</v>
      </c>
      <c r="B28682" s="5" t="s">
        <v>49</v>
      </c>
    </row>
    <row r="28683" spans="1:2" x14ac:dyDescent="0.3">
      <c r="A28683" s="3">
        <v>756999</v>
      </c>
      <c r="B28683" s="5" t="s">
        <v>468</v>
      </c>
    </row>
    <row r="28684" spans="1:2" x14ac:dyDescent="0.3">
      <c r="A28684" s="3">
        <v>756999</v>
      </c>
      <c r="B28684" s="5" t="s">
        <v>166</v>
      </c>
    </row>
    <row r="28685" spans="1:2" x14ac:dyDescent="0.3">
      <c r="A28685" s="3">
        <v>795774</v>
      </c>
      <c r="B28685" s="5" t="s">
        <v>49</v>
      </c>
    </row>
    <row r="28686" spans="1:2" x14ac:dyDescent="0.3">
      <c r="A28686" s="3">
        <v>966220</v>
      </c>
      <c r="B28686" s="5" t="s">
        <v>310</v>
      </c>
    </row>
    <row r="28687" spans="1:2" x14ac:dyDescent="0.3">
      <c r="A28687" s="3">
        <v>966220</v>
      </c>
      <c r="B28687" s="5" t="s">
        <v>777</v>
      </c>
    </row>
    <row r="28688" spans="1:2" x14ac:dyDescent="0.3">
      <c r="A28688" s="3">
        <v>966220</v>
      </c>
      <c r="B28688" s="5" t="s">
        <v>49</v>
      </c>
    </row>
    <row r="28689" spans="1:2" x14ac:dyDescent="0.3">
      <c r="A28689" s="3">
        <v>760104</v>
      </c>
      <c r="B28689" s="5" t="s">
        <v>468</v>
      </c>
    </row>
    <row r="28690" spans="1:2" x14ac:dyDescent="0.3">
      <c r="A28690" s="3">
        <v>760104</v>
      </c>
      <c r="B28690" s="5" t="s">
        <v>6631</v>
      </c>
    </row>
    <row r="28691" spans="1:2" x14ac:dyDescent="0.3">
      <c r="A28691" s="3">
        <v>760104</v>
      </c>
      <c r="B28691" s="5" t="s">
        <v>166</v>
      </c>
    </row>
    <row r="28692" spans="1:2" x14ac:dyDescent="0.3">
      <c r="A28692" s="3">
        <v>916224</v>
      </c>
      <c r="B28692" s="5" t="s">
        <v>2297</v>
      </c>
    </row>
    <row r="28693" spans="1:2" x14ac:dyDescent="0.3">
      <c r="A28693" s="3">
        <v>916224</v>
      </c>
      <c r="B28693" s="5" t="s">
        <v>49</v>
      </c>
    </row>
    <row r="28694" spans="1:2" x14ac:dyDescent="0.3">
      <c r="A28694" s="3">
        <v>916224</v>
      </c>
      <c r="B28694" s="5" t="s">
        <v>1139</v>
      </c>
    </row>
    <row r="28695" spans="1:2" x14ac:dyDescent="0.3">
      <c r="A28695" s="3">
        <v>916224</v>
      </c>
      <c r="B28695" s="5" t="s">
        <v>2848</v>
      </c>
    </row>
    <row r="28696" spans="1:2" x14ac:dyDescent="0.3">
      <c r="A28696" s="3">
        <v>744276</v>
      </c>
      <c r="B28696" s="5" t="s">
        <v>886</v>
      </c>
    </row>
    <row r="28697" spans="1:2" x14ac:dyDescent="0.3">
      <c r="A28697" s="3">
        <v>744276</v>
      </c>
      <c r="B28697" s="5" t="s">
        <v>49</v>
      </c>
    </row>
    <row r="28698" spans="1:2" x14ac:dyDescent="0.3">
      <c r="A28698" s="3">
        <v>725201</v>
      </c>
      <c r="B28698" s="5" t="s">
        <v>777</v>
      </c>
    </row>
    <row r="28699" spans="1:2" x14ac:dyDescent="0.3">
      <c r="A28699" s="3">
        <v>725201</v>
      </c>
      <c r="B28699" s="5" t="s">
        <v>166</v>
      </c>
    </row>
    <row r="28700" spans="1:2" x14ac:dyDescent="0.3">
      <c r="A28700" s="3">
        <v>619979</v>
      </c>
      <c r="B28700" s="5" t="s">
        <v>49</v>
      </c>
    </row>
    <row r="28701" spans="1:2" x14ac:dyDescent="0.3">
      <c r="A28701" s="3">
        <v>619979</v>
      </c>
      <c r="B28701" s="5" t="s">
        <v>6631</v>
      </c>
    </row>
    <row r="28702" spans="1:2" x14ac:dyDescent="0.3">
      <c r="A28702" s="3">
        <v>619979</v>
      </c>
      <c r="B28702" s="5" t="s">
        <v>166</v>
      </c>
    </row>
    <row r="28703" spans="1:2" x14ac:dyDescent="0.3">
      <c r="A28703" s="3">
        <v>935271</v>
      </c>
      <c r="B28703" s="5" t="s">
        <v>2528</v>
      </c>
    </row>
    <row r="28704" spans="1:2" x14ac:dyDescent="0.3">
      <c r="A28704" s="3">
        <v>935271</v>
      </c>
      <c r="B28704" s="5" t="s">
        <v>777</v>
      </c>
    </row>
    <row r="28705" spans="1:2" x14ac:dyDescent="0.3">
      <c r="A28705" s="3">
        <v>406759</v>
      </c>
      <c r="B28705" s="5" t="s">
        <v>2528</v>
      </c>
    </row>
    <row r="28706" spans="1:2" x14ac:dyDescent="0.3">
      <c r="A28706" s="3">
        <v>406759</v>
      </c>
      <c r="B28706" s="5" t="s">
        <v>1139</v>
      </c>
    </row>
    <row r="28707" spans="1:2" x14ac:dyDescent="0.3">
      <c r="A28707" s="3">
        <v>406759</v>
      </c>
      <c r="B28707" s="5" t="s">
        <v>777</v>
      </c>
    </row>
    <row r="28708" spans="1:2" x14ac:dyDescent="0.3">
      <c r="A28708" s="3">
        <v>1022256</v>
      </c>
      <c r="B28708" s="5" t="s">
        <v>329</v>
      </c>
    </row>
    <row r="28709" spans="1:2" x14ac:dyDescent="0.3">
      <c r="A28709" s="3">
        <v>1022256</v>
      </c>
      <c r="B28709" s="5" t="s">
        <v>2378</v>
      </c>
    </row>
    <row r="28710" spans="1:2" x14ac:dyDescent="0.3">
      <c r="A28710" s="3">
        <v>536554</v>
      </c>
      <c r="B28710" s="5" t="s">
        <v>2528</v>
      </c>
    </row>
    <row r="28711" spans="1:2" x14ac:dyDescent="0.3">
      <c r="A28711" s="3">
        <v>536554</v>
      </c>
      <c r="B28711" s="5" t="s">
        <v>468</v>
      </c>
    </row>
    <row r="28712" spans="1:2" x14ac:dyDescent="0.3">
      <c r="A28712" s="3">
        <v>610150</v>
      </c>
      <c r="B28712" s="5" t="s">
        <v>2297</v>
      </c>
    </row>
    <row r="28713" spans="1:2" x14ac:dyDescent="0.3">
      <c r="A28713" s="3">
        <v>610150</v>
      </c>
      <c r="B28713" s="5" t="s">
        <v>2528</v>
      </c>
    </row>
    <row r="28714" spans="1:2" x14ac:dyDescent="0.3">
      <c r="A28714" s="3">
        <v>610150</v>
      </c>
      <c r="B28714" s="5" t="s">
        <v>777</v>
      </c>
    </row>
    <row r="28715" spans="1:2" x14ac:dyDescent="0.3">
      <c r="A28715" s="3">
        <v>899082</v>
      </c>
      <c r="B28715" s="5" t="s">
        <v>329</v>
      </c>
    </row>
    <row r="28716" spans="1:2" x14ac:dyDescent="0.3">
      <c r="A28716" s="3">
        <v>619803</v>
      </c>
      <c r="B28716" s="5" t="s">
        <v>777</v>
      </c>
    </row>
    <row r="28717" spans="1:2" x14ac:dyDescent="0.3">
      <c r="A28717" s="3">
        <v>619803</v>
      </c>
      <c r="B28717" s="5" t="s">
        <v>1246</v>
      </c>
    </row>
    <row r="28718" spans="1:2" x14ac:dyDescent="0.3">
      <c r="A28718" s="3">
        <v>619803</v>
      </c>
      <c r="B28718" s="5" t="s">
        <v>166</v>
      </c>
    </row>
    <row r="28719" spans="1:2" x14ac:dyDescent="0.3">
      <c r="A28719" s="3">
        <v>619803</v>
      </c>
      <c r="B28719" s="5" t="s">
        <v>1139</v>
      </c>
    </row>
    <row r="28720" spans="1:2" x14ac:dyDescent="0.3">
      <c r="A28720" s="3">
        <v>752623</v>
      </c>
      <c r="B28720" s="5" t="s">
        <v>777</v>
      </c>
    </row>
    <row r="28721" spans="1:2" x14ac:dyDescent="0.3">
      <c r="A28721" s="3">
        <v>752623</v>
      </c>
      <c r="B28721" s="5" t="s">
        <v>1139</v>
      </c>
    </row>
    <row r="28722" spans="1:2" x14ac:dyDescent="0.3">
      <c r="A28722" s="3">
        <v>752623</v>
      </c>
      <c r="B28722" s="5" t="s">
        <v>30</v>
      </c>
    </row>
    <row r="28723" spans="1:2" x14ac:dyDescent="0.3">
      <c r="A28723" s="3">
        <v>843380</v>
      </c>
      <c r="B28723" s="5" t="s">
        <v>6841</v>
      </c>
    </row>
    <row r="28724" spans="1:2" x14ac:dyDescent="0.3">
      <c r="A28724" s="3">
        <v>843380</v>
      </c>
      <c r="B28724" s="5" t="s">
        <v>166</v>
      </c>
    </row>
    <row r="28725" spans="1:2" x14ac:dyDescent="0.3">
      <c r="A28725" s="3">
        <v>843380</v>
      </c>
      <c r="B28725" s="5" t="s">
        <v>777</v>
      </c>
    </row>
    <row r="28726" spans="1:2" x14ac:dyDescent="0.3">
      <c r="A28726" s="3">
        <v>843380</v>
      </c>
      <c r="B28726" s="5" t="s">
        <v>49</v>
      </c>
    </row>
    <row r="28727" spans="1:2" x14ac:dyDescent="0.3">
      <c r="A28727" s="3">
        <v>939099</v>
      </c>
      <c r="B28727" s="5" t="s">
        <v>329</v>
      </c>
    </row>
    <row r="28728" spans="1:2" x14ac:dyDescent="0.3">
      <c r="A28728" s="3">
        <v>939099</v>
      </c>
      <c r="B28728" s="5" t="s">
        <v>886</v>
      </c>
    </row>
    <row r="28729" spans="1:2" x14ac:dyDescent="0.3">
      <c r="A28729" s="3">
        <v>939099</v>
      </c>
      <c r="B28729" s="5" t="s">
        <v>49</v>
      </c>
    </row>
    <row r="28730" spans="1:2" x14ac:dyDescent="0.3">
      <c r="A28730" s="3">
        <v>682075</v>
      </c>
      <c r="B28730" s="5" t="s">
        <v>6748</v>
      </c>
    </row>
    <row r="28731" spans="1:2" x14ac:dyDescent="0.3">
      <c r="A28731" s="3">
        <v>682075</v>
      </c>
      <c r="B28731" s="5" t="s">
        <v>2528</v>
      </c>
    </row>
    <row r="28732" spans="1:2" x14ac:dyDescent="0.3">
      <c r="A28732" s="3">
        <v>616820</v>
      </c>
      <c r="B28732" s="5" t="s">
        <v>468</v>
      </c>
    </row>
    <row r="28733" spans="1:2" x14ac:dyDescent="0.3">
      <c r="A28733" s="3">
        <v>616820</v>
      </c>
      <c r="B28733" s="5" t="s">
        <v>166</v>
      </c>
    </row>
    <row r="28734" spans="1:2" x14ac:dyDescent="0.3">
      <c r="A28734" s="3">
        <v>945675</v>
      </c>
      <c r="B28734" s="5" t="s">
        <v>49</v>
      </c>
    </row>
    <row r="28735" spans="1:2" x14ac:dyDescent="0.3">
      <c r="A28735" s="3">
        <v>661374</v>
      </c>
      <c r="B28735" s="5" t="s">
        <v>30</v>
      </c>
    </row>
    <row r="28736" spans="1:2" x14ac:dyDescent="0.3">
      <c r="A28736" s="3">
        <v>661374</v>
      </c>
      <c r="B28736" s="5" t="s">
        <v>1246</v>
      </c>
    </row>
    <row r="28737" spans="1:2" x14ac:dyDescent="0.3">
      <c r="A28737" s="3">
        <v>661374</v>
      </c>
      <c r="B28737" s="5" t="s">
        <v>6631</v>
      </c>
    </row>
    <row r="28738" spans="1:2" x14ac:dyDescent="0.3">
      <c r="A28738" s="3">
        <v>976906</v>
      </c>
      <c r="B28738" s="5" t="s">
        <v>310</v>
      </c>
    </row>
    <row r="28739" spans="1:2" x14ac:dyDescent="0.3">
      <c r="A28739" s="3">
        <v>976906</v>
      </c>
      <c r="B28739" s="5" t="s">
        <v>777</v>
      </c>
    </row>
    <row r="28740" spans="1:2" x14ac:dyDescent="0.3">
      <c r="A28740" s="3">
        <v>976906</v>
      </c>
      <c r="B28740" s="5" t="s">
        <v>7548</v>
      </c>
    </row>
    <row r="28741" spans="1:2" x14ac:dyDescent="0.3">
      <c r="A28741" s="3">
        <v>836225</v>
      </c>
      <c r="B28741" s="5" t="s">
        <v>468</v>
      </c>
    </row>
    <row r="28742" spans="1:2" x14ac:dyDescent="0.3">
      <c r="A28742" s="3">
        <v>836225</v>
      </c>
      <c r="B28742" s="5" t="s">
        <v>1246</v>
      </c>
    </row>
    <row r="28743" spans="1:2" x14ac:dyDescent="0.3">
      <c r="A28743" s="3">
        <v>836225</v>
      </c>
      <c r="B28743" s="5" t="s">
        <v>49</v>
      </c>
    </row>
    <row r="28744" spans="1:2" x14ac:dyDescent="0.3">
      <c r="A28744" s="3">
        <v>836225</v>
      </c>
      <c r="B28744" s="5" t="s">
        <v>2848</v>
      </c>
    </row>
    <row r="28745" spans="1:2" x14ac:dyDescent="0.3">
      <c r="A28745" s="3">
        <v>639933</v>
      </c>
      <c r="B28745" s="5" t="s">
        <v>777</v>
      </c>
    </row>
    <row r="28746" spans="1:2" x14ac:dyDescent="0.3">
      <c r="A28746" s="3">
        <v>639933</v>
      </c>
      <c r="B28746" s="5" t="s">
        <v>1139</v>
      </c>
    </row>
    <row r="28747" spans="1:2" x14ac:dyDescent="0.3">
      <c r="A28747" s="3">
        <v>639933</v>
      </c>
      <c r="B28747" s="5" t="s">
        <v>2848</v>
      </c>
    </row>
    <row r="28748" spans="1:2" x14ac:dyDescent="0.3">
      <c r="A28748" s="3">
        <v>717728</v>
      </c>
      <c r="B28748" s="5" t="s">
        <v>468</v>
      </c>
    </row>
    <row r="28749" spans="1:2" x14ac:dyDescent="0.3">
      <c r="A28749" s="3">
        <v>717728</v>
      </c>
      <c r="B28749" s="5" t="s">
        <v>166</v>
      </c>
    </row>
    <row r="28750" spans="1:2" x14ac:dyDescent="0.3">
      <c r="A28750" s="3">
        <v>717728</v>
      </c>
      <c r="B28750" s="5" t="s">
        <v>6631</v>
      </c>
    </row>
    <row r="28751" spans="1:2" x14ac:dyDescent="0.3">
      <c r="A28751" s="3">
        <v>980083</v>
      </c>
      <c r="B28751" s="5" t="s">
        <v>777</v>
      </c>
    </row>
    <row r="28752" spans="1:2" x14ac:dyDescent="0.3">
      <c r="A28752" s="3">
        <v>980083</v>
      </c>
      <c r="B28752" s="5" t="s">
        <v>166</v>
      </c>
    </row>
    <row r="28753" spans="1:2" x14ac:dyDescent="0.3">
      <c r="A28753" s="3">
        <v>579974</v>
      </c>
      <c r="B28753" s="5" t="s">
        <v>777</v>
      </c>
    </row>
    <row r="28754" spans="1:2" x14ac:dyDescent="0.3">
      <c r="A28754" s="3">
        <v>579974</v>
      </c>
      <c r="B28754" s="5" t="s">
        <v>1139</v>
      </c>
    </row>
    <row r="28755" spans="1:2" x14ac:dyDescent="0.3">
      <c r="A28755" s="3">
        <v>579974</v>
      </c>
      <c r="B28755" s="5" t="s">
        <v>49</v>
      </c>
    </row>
    <row r="28756" spans="1:2" x14ac:dyDescent="0.3">
      <c r="A28756" s="3">
        <v>924482</v>
      </c>
      <c r="B28756" s="5" t="s">
        <v>166</v>
      </c>
    </row>
    <row r="28757" spans="1:2" x14ac:dyDescent="0.3">
      <c r="A28757" s="3">
        <v>924482</v>
      </c>
      <c r="B28757" s="5" t="s">
        <v>1139</v>
      </c>
    </row>
    <row r="28758" spans="1:2" x14ac:dyDescent="0.3">
      <c r="A28758" s="3">
        <v>705996</v>
      </c>
      <c r="B28758" s="5" t="s">
        <v>166</v>
      </c>
    </row>
    <row r="28759" spans="1:2" x14ac:dyDescent="0.3">
      <c r="A28759" s="3">
        <v>705996</v>
      </c>
      <c r="B28759" s="5" t="s">
        <v>6631</v>
      </c>
    </row>
    <row r="28760" spans="1:2" x14ac:dyDescent="0.3">
      <c r="A28760" s="3">
        <v>705996</v>
      </c>
      <c r="B28760" s="5" t="s">
        <v>886</v>
      </c>
    </row>
    <row r="28761" spans="1:2" x14ac:dyDescent="0.3">
      <c r="A28761" s="3">
        <v>876792</v>
      </c>
      <c r="B28761" s="5" t="s">
        <v>2297</v>
      </c>
    </row>
    <row r="28762" spans="1:2" x14ac:dyDescent="0.3">
      <c r="A28762" s="3">
        <v>876792</v>
      </c>
      <c r="B28762" s="5" t="s">
        <v>2848</v>
      </c>
    </row>
    <row r="28763" spans="1:2" x14ac:dyDescent="0.3">
      <c r="A28763" s="3">
        <v>876792</v>
      </c>
      <c r="B28763" s="5" t="s">
        <v>1139</v>
      </c>
    </row>
    <row r="28764" spans="1:2" x14ac:dyDescent="0.3">
      <c r="A28764" s="3">
        <v>864101</v>
      </c>
      <c r="B28764" s="5" t="s">
        <v>2528</v>
      </c>
    </row>
    <row r="28765" spans="1:2" x14ac:dyDescent="0.3">
      <c r="A28765" s="3">
        <v>864101</v>
      </c>
      <c r="B28765" s="5" t="s">
        <v>49</v>
      </c>
    </row>
    <row r="28766" spans="1:2" x14ac:dyDescent="0.3">
      <c r="A28766" s="3">
        <v>864101</v>
      </c>
      <c r="B28766" s="5" t="s">
        <v>1139</v>
      </c>
    </row>
    <row r="28767" spans="1:2" x14ac:dyDescent="0.3">
      <c r="A28767" s="3">
        <v>864101</v>
      </c>
      <c r="B28767" s="5" t="s">
        <v>6748</v>
      </c>
    </row>
    <row r="28768" spans="1:2" x14ac:dyDescent="0.3">
      <c r="A28768" s="3">
        <v>718789</v>
      </c>
      <c r="B28768" s="5" t="s">
        <v>2297</v>
      </c>
    </row>
    <row r="28769" spans="1:2" x14ac:dyDescent="0.3">
      <c r="A28769" s="3">
        <v>718789</v>
      </c>
      <c r="B28769" s="5" t="s">
        <v>2528</v>
      </c>
    </row>
    <row r="28770" spans="1:2" x14ac:dyDescent="0.3">
      <c r="A28770" s="3">
        <v>718789</v>
      </c>
      <c r="B28770" s="5" t="s">
        <v>6748</v>
      </c>
    </row>
    <row r="28771" spans="1:2" x14ac:dyDescent="0.3">
      <c r="A28771" s="3">
        <v>718789</v>
      </c>
      <c r="B28771" s="5" t="s">
        <v>1139</v>
      </c>
    </row>
    <row r="28772" spans="1:2" x14ac:dyDescent="0.3">
      <c r="A28772" s="3">
        <v>1021582</v>
      </c>
      <c r="B28772" s="5" t="s">
        <v>2848</v>
      </c>
    </row>
    <row r="28773" spans="1:2" x14ac:dyDescent="0.3">
      <c r="A28773" s="3">
        <v>983507</v>
      </c>
      <c r="B28773" s="5" t="s">
        <v>468</v>
      </c>
    </row>
    <row r="28774" spans="1:2" x14ac:dyDescent="0.3">
      <c r="A28774" s="3">
        <v>983507</v>
      </c>
      <c r="B28774" s="5" t="s">
        <v>166</v>
      </c>
    </row>
    <row r="28775" spans="1:2" x14ac:dyDescent="0.3">
      <c r="A28775" s="3">
        <v>818397</v>
      </c>
      <c r="B28775" s="5" t="s">
        <v>777</v>
      </c>
    </row>
    <row r="28776" spans="1:2" x14ac:dyDescent="0.3">
      <c r="A28776" s="3">
        <v>818397</v>
      </c>
      <c r="B28776" s="5" t="s">
        <v>166</v>
      </c>
    </row>
    <row r="28777" spans="1:2" x14ac:dyDescent="0.3">
      <c r="A28777" s="3">
        <v>818397</v>
      </c>
      <c r="B28777" s="5" t="s">
        <v>1246</v>
      </c>
    </row>
    <row r="28778" spans="1:2" x14ac:dyDescent="0.3">
      <c r="A28778" s="3">
        <v>724495</v>
      </c>
      <c r="B28778" s="5" t="s">
        <v>777</v>
      </c>
    </row>
    <row r="28779" spans="1:2" x14ac:dyDescent="0.3">
      <c r="A28779" s="3">
        <v>724495</v>
      </c>
      <c r="B28779" s="5" t="s">
        <v>49</v>
      </c>
    </row>
    <row r="28780" spans="1:2" x14ac:dyDescent="0.3">
      <c r="A28780" s="3">
        <v>724495</v>
      </c>
      <c r="B28780" s="5" t="s">
        <v>7548</v>
      </c>
    </row>
    <row r="28781" spans="1:2" x14ac:dyDescent="0.3">
      <c r="A28781" s="3">
        <v>993867</v>
      </c>
      <c r="B28781" s="5" t="s">
        <v>468</v>
      </c>
    </row>
    <row r="28782" spans="1:2" x14ac:dyDescent="0.3">
      <c r="A28782" s="3">
        <v>993867</v>
      </c>
      <c r="B28782" s="5" t="s">
        <v>166</v>
      </c>
    </row>
    <row r="28783" spans="1:2" x14ac:dyDescent="0.3">
      <c r="A28783" s="3">
        <v>526896</v>
      </c>
      <c r="B28783" s="5" t="s">
        <v>777</v>
      </c>
    </row>
    <row r="28784" spans="1:2" x14ac:dyDescent="0.3">
      <c r="A28784" s="3">
        <v>526896</v>
      </c>
      <c r="B28784" s="5" t="s">
        <v>2528</v>
      </c>
    </row>
    <row r="28785" spans="1:2" x14ac:dyDescent="0.3">
      <c r="A28785" s="3">
        <v>526896</v>
      </c>
      <c r="B28785" s="5" t="s">
        <v>2848</v>
      </c>
    </row>
    <row r="28786" spans="1:2" x14ac:dyDescent="0.3">
      <c r="A28786" s="3">
        <v>632727</v>
      </c>
      <c r="B28786" s="5" t="s">
        <v>468</v>
      </c>
    </row>
    <row r="28787" spans="1:2" x14ac:dyDescent="0.3">
      <c r="A28787" s="3">
        <v>632727</v>
      </c>
      <c r="B28787" s="5" t="s">
        <v>1246</v>
      </c>
    </row>
    <row r="28788" spans="1:2" x14ac:dyDescent="0.3">
      <c r="A28788" s="3">
        <v>632727</v>
      </c>
      <c r="B28788" s="5" t="s">
        <v>166</v>
      </c>
    </row>
    <row r="28789" spans="1:2" x14ac:dyDescent="0.3">
      <c r="A28789" s="3">
        <v>960139</v>
      </c>
      <c r="B28789" s="5" t="s">
        <v>49</v>
      </c>
    </row>
    <row r="28790" spans="1:2" x14ac:dyDescent="0.3">
      <c r="A28790" s="3">
        <v>960139</v>
      </c>
      <c r="B28790" s="5" t="s">
        <v>30</v>
      </c>
    </row>
    <row r="28791" spans="1:2" x14ac:dyDescent="0.3">
      <c r="A28791" s="3">
        <v>960139</v>
      </c>
      <c r="B28791" s="5" t="s">
        <v>2848</v>
      </c>
    </row>
    <row r="28792" spans="1:2" x14ac:dyDescent="0.3">
      <c r="A28792" s="3">
        <v>1045944</v>
      </c>
      <c r="B28792" s="5" t="s">
        <v>2297</v>
      </c>
    </row>
    <row r="28793" spans="1:2" x14ac:dyDescent="0.3">
      <c r="A28793" s="3">
        <v>1045944</v>
      </c>
      <c r="B28793" s="5" t="s">
        <v>6748</v>
      </c>
    </row>
    <row r="28794" spans="1:2" x14ac:dyDescent="0.3">
      <c r="A28794" s="3">
        <v>1045944</v>
      </c>
      <c r="B28794" s="5" t="s">
        <v>1139</v>
      </c>
    </row>
    <row r="28795" spans="1:2" x14ac:dyDescent="0.3">
      <c r="A28795" s="3">
        <v>787752</v>
      </c>
      <c r="B28795" s="5" t="s">
        <v>468</v>
      </c>
    </row>
    <row r="28796" spans="1:2" x14ac:dyDescent="0.3">
      <c r="A28796" s="3">
        <v>787752</v>
      </c>
      <c r="B28796" s="5" t="s">
        <v>166</v>
      </c>
    </row>
    <row r="28797" spans="1:2" x14ac:dyDescent="0.3">
      <c r="A28797" s="3">
        <v>628900</v>
      </c>
      <c r="B28797" s="5" t="s">
        <v>777</v>
      </c>
    </row>
    <row r="28798" spans="1:2" x14ac:dyDescent="0.3">
      <c r="A28798" s="3">
        <v>628900</v>
      </c>
      <c r="B28798" s="5" t="s">
        <v>166</v>
      </c>
    </row>
    <row r="28799" spans="1:2" x14ac:dyDescent="0.3">
      <c r="A28799" s="3">
        <v>760741</v>
      </c>
      <c r="B28799" s="5" t="s">
        <v>166</v>
      </c>
    </row>
    <row r="28800" spans="1:2" x14ac:dyDescent="0.3">
      <c r="A28800" s="3">
        <v>760741</v>
      </c>
      <c r="B28800" s="5" t="s">
        <v>777</v>
      </c>
    </row>
    <row r="28801" spans="1:2" x14ac:dyDescent="0.3">
      <c r="A28801" s="3">
        <v>760741</v>
      </c>
      <c r="B28801" s="5" t="s">
        <v>468</v>
      </c>
    </row>
    <row r="28802" spans="1:2" x14ac:dyDescent="0.3">
      <c r="A28802" s="3">
        <v>760741</v>
      </c>
      <c r="B28802" s="5" t="s">
        <v>1139</v>
      </c>
    </row>
    <row r="28803" spans="1:2" x14ac:dyDescent="0.3">
      <c r="A28803" s="3">
        <v>785084</v>
      </c>
      <c r="B28803" s="5" t="s">
        <v>49</v>
      </c>
    </row>
    <row r="28804" spans="1:2" x14ac:dyDescent="0.3">
      <c r="A28804" s="3">
        <v>668482</v>
      </c>
      <c r="B28804" s="5" t="s">
        <v>6748</v>
      </c>
    </row>
    <row r="28805" spans="1:2" x14ac:dyDescent="0.3">
      <c r="A28805" s="3">
        <v>668482</v>
      </c>
      <c r="B28805" s="5" t="s">
        <v>30</v>
      </c>
    </row>
    <row r="28806" spans="1:2" x14ac:dyDescent="0.3">
      <c r="A28806" s="3">
        <v>668482</v>
      </c>
      <c r="B28806" s="5" t="s">
        <v>2848</v>
      </c>
    </row>
    <row r="28807" spans="1:2" x14ac:dyDescent="0.3">
      <c r="A28807" s="3">
        <v>610363</v>
      </c>
      <c r="B28807" s="5" t="s">
        <v>1139</v>
      </c>
    </row>
    <row r="28808" spans="1:2" x14ac:dyDescent="0.3">
      <c r="A28808" s="3">
        <v>610363</v>
      </c>
      <c r="B28808" s="5" t="s">
        <v>166</v>
      </c>
    </row>
    <row r="28809" spans="1:2" x14ac:dyDescent="0.3">
      <c r="A28809" s="3">
        <v>610363</v>
      </c>
      <c r="B28809" s="5" t="s">
        <v>49</v>
      </c>
    </row>
    <row r="28810" spans="1:2" x14ac:dyDescent="0.3">
      <c r="A28810" s="3">
        <v>800345</v>
      </c>
      <c r="B28810" s="5" t="s">
        <v>777</v>
      </c>
    </row>
    <row r="28811" spans="1:2" x14ac:dyDescent="0.3">
      <c r="A28811" s="3">
        <v>800345</v>
      </c>
      <c r="B28811" s="5" t="s">
        <v>166</v>
      </c>
    </row>
    <row r="28812" spans="1:2" x14ac:dyDescent="0.3">
      <c r="A28812" s="3">
        <v>800345</v>
      </c>
      <c r="B28812" s="5" t="s">
        <v>1246</v>
      </c>
    </row>
    <row r="28813" spans="1:2" x14ac:dyDescent="0.3">
      <c r="A28813" s="3">
        <v>1027604</v>
      </c>
      <c r="B28813" s="5" t="s">
        <v>6748</v>
      </c>
    </row>
    <row r="28814" spans="1:2" x14ac:dyDescent="0.3">
      <c r="A28814" s="3">
        <v>1027604</v>
      </c>
      <c r="B28814" s="5" t="s">
        <v>2848</v>
      </c>
    </row>
    <row r="28815" spans="1:2" x14ac:dyDescent="0.3">
      <c r="A28815" s="3">
        <v>1027604</v>
      </c>
      <c r="B28815" s="5" t="s">
        <v>30</v>
      </c>
    </row>
    <row r="28816" spans="1:2" x14ac:dyDescent="0.3">
      <c r="A28816" s="3">
        <v>696806</v>
      </c>
      <c r="B28816" s="5" t="s">
        <v>1139</v>
      </c>
    </row>
    <row r="28817" spans="1:2" x14ac:dyDescent="0.3">
      <c r="A28817" s="3">
        <v>696806</v>
      </c>
      <c r="B28817" s="5" t="s">
        <v>2528</v>
      </c>
    </row>
    <row r="28818" spans="1:2" x14ac:dyDescent="0.3">
      <c r="A28818" s="3">
        <v>642885</v>
      </c>
      <c r="B28818" s="5" t="s">
        <v>2848</v>
      </c>
    </row>
    <row r="28819" spans="1:2" x14ac:dyDescent="0.3">
      <c r="A28819" s="3">
        <v>642885</v>
      </c>
      <c r="B28819" s="5" t="s">
        <v>30</v>
      </c>
    </row>
    <row r="28820" spans="1:2" x14ac:dyDescent="0.3">
      <c r="A28820" s="3">
        <v>642885</v>
      </c>
      <c r="B28820" s="5" t="s">
        <v>6748</v>
      </c>
    </row>
    <row r="28821" spans="1:2" x14ac:dyDescent="0.3">
      <c r="A28821" s="3">
        <v>1001835</v>
      </c>
      <c r="B28821" s="5" t="s">
        <v>2528</v>
      </c>
    </row>
    <row r="28822" spans="1:2" x14ac:dyDescent="0.3">
      <c r="A28822" s="3">
        <v>1001835</v>
      </c>
      <c r="B28822" s="5" t="s">
        <v>6631</v>
      </c>
    </row>
    <row r="28823" spans="1:2" x14ac:dyDescent="0.3">
      <c r="A28823" s="3">
        <v>1001835</v>
      </c>
      <c r="B28823" s="5" t="s">
        <v>166</v>
      </c>
    </row>
    <row r="28824" spans="1:2" x14ac:dyDescent="0.3">
      <c r="A28824" s="3">
        <v>619730</v>
      </c>
      <c r="B28824" s="5" t="s">
        <v>6631</v>
      </c>
    </row>
    <row r="28825" spans="1:2" x14ac:dyDescent="0.3">
      <c r="A28825" s="3">
        <v>619730</v>
      </c>
      <c r="B28825" s="5" t="s">
        <v>166</v>
      </c>
    </row>
    <row r="28826" spans="1:2" x14ac:dyDescent="0.3">
      <c r="A28826" s="3">
        <v>556694</v>
      </c>
      <c r="B28826" s="5" t="s">
        <v>49</v>
      </c>
    </row>
    <row r="28827" spans="1:2" x14ac:dyDescent="0.3">
      <c r="A28827" s="3">
        <v>556694</v>
      </c>
      <c r="B28827" s="5" t="s">
        <v>2848</v>
      </c>
    </row>
    <row r="28828" spans="1:2" x14ac:dyDescent="0.3">
      <c r="A28828" s="3">
        <v>556694</v>
      </c>
      <c r="B28828" s="5" t="s">
        <v>886</v>
      </c>
    </row>
    <row r="28829" spans="1:2" x14ac:dyDescent="0.3">
      <c r="A28829" s="3">
        <v>876797</v>
      </c>
      <c r="B28829" s="5" t="s">
        <v>49</v>
      </c>
    </row>
    <row r="28830" spans="1:2" x14ac:dyDescent="0.3">
      <c r="A28830" s="3">
        <v>876797</v>
      </c>
      <c r="B28830" s="5" t="s">
        <v>886</v>
      </c>
    </row>
    <row r="28831" spans="1:2" x14ac:dyDescent="0.3">
      <c r="A28831" s="3">
        <v>1025169</v>
      </c>
      <c r="B28831" s="5" t="s">
        <v>329</v>
      </c>
    </row>
    <row r="28832" spans="1:2" x14ac:dyDescent="0.3">
      <c r="A28832" s="3">
        <v>807356</v>
      </c>
      <c r="B28832" s="5" t="s">
        <v>468</v>
      </c>
    </row>
    <row r="28833" spans="1:2" x14ac:dyDescent="0.3">
      <c r="A28833" s="3">
        <v>807356</v>
      </c>
      <c r="B28833" s="5" t="s">
        <v>6631</v>
      </c>
    </row>
    <row r="28834" spans="1:2" x14ac:dyDescent="0.3">
      <c r="A28834" s="3">
        <v>807356</v>
      </c>
      <c r="B28834" s="5" t="s">
        <v>166</v>
      </c>
    </row>
    <row r="28835" spans="1:2" x14ac:dyDescent="0.3">
      <c r="A28835" s="3">
        <v>505026</v>
      </c>
      <c r="B28835" s="5" t="s">
        <v>6631</v>
      </c>
    </row>
    <row r="28836" spans="1:2" x14ac:dyDescent="0.3">
      <c r="A28836" s="3">
        <v>505026</v>
      </c>
      <c r="B28836" s="5" t="s">
        <v>1246</v>
      </c>
    </row>
    <row r="28837" spans="1:2" x14ac:dyDescent="0.3">
      <c r="A28837" s="3">
        <v>505026</v>
      </c>
      <c r="B28837" s="5" t="s">
        <v>166</v>
      </c>
    </row>
    <row r="28838" spans="1:2" x14ac:dyDescent="0.3">
      <c r="A28838" s="3">
        <v>555604</v>
      </c>
      <c r="B28838" s="5" t="s">
        <v>2297</v>
      </c>
    </row>
    <row r="28839" spans="1:2" x14ac:dyDescent="0.3">
      <c r="A28839" s="3">
        <v>555604</v>
      </c>
      <c r="B28839" s="5" t="s">
        <v>2848</v>
      </c>
    </row>
    <row r="28840" spans="1:2" x14ac:dyDescent="0.3">
      <c r="A28840" s="3">
        <v>555604</v>
      </c>
      <c r="B28840" s="5" t="s">
        <v>49</v>
      </c>
    </row>
    <row r="28841" spans="1:2" x14ac:dyDescent="0.3">
      <c r="A28841" s="3">
        <v>760161</v>
      </c>
      <c r="B28841" s="5" t="s">
        <v>468</v>
      </c>
    </row>
    <row r="28842" spans="1:2" x14ac:dyDescent="0.3">
      <c r="A28842" s="3">
        <v>760161</v>
      </c>
      <c r="B28842" s="5" t="s">
        <v>166</v>
      </c>
    </row>
    <row r="28843" spans="1:2" x14ac:dyDescent="0.3">
      <c r="A28843" s="3">
        <v>965150</v>
      </c>
      <c r="B28843" s="5" t="s">
        <v>49</v>
      </c>
    </row>
    <row r="28844" spans="1:2" x14ac:dyDescent="0.3">
      <c r="A28844" s="3">
        <v>1041513</v>
      </c>
      <c r="B28844" s="5" t="s">
        <v>2378</v>
      </c>
    </row>
    <row r="28845" spans="1:2" x14ac:dyDescent="0.3">
      <c r="A28845" s="3">
        <v>1041513</v>
      </c>
      <c r="B28845" s="5" t="s">
        <v>329</v>
      </c>
    </row>
    <row r="28846" spans="1:2" x14ac:dyDescent="0.3">
      <c r="A28846" s="3">
        <v>338958</v>
      </c>
      <c r="B28846" s="5" t="s">
        <v>30</v>
      </c>
    </row>
    <row r="28847" spans="1:2" x14ac:dyDescent="0.3">
      <c r="A28847" s="3">
        <v>338958</v>
      </c>
      <c r="B28847" s="5" t="s">
        <v>6748</v>
      </c>
    </row>
    <row r="28848" spans="1:2" x14ac:dyDescent="0.3">
      <c r="A28848" s="3">
        <v>338958</v>
      </c>
      <c r="B28848" s="5" t="s">
        <v>2848</v>
      </c>
    </row>
    <row r="28849" spans="1:2" x14ac:dyDescent="0.3">
      <c r="A28849" s="3">
        <v>736526</v>
      </c>
      <c r="B28849" s="5" t="s">
        <v>2848</v>
      </c>
    </row>
    <row r="28850" spans="1:2" x14ac:dyDescent="0.3">
      <c r="A28850" s="3">
        <v>736526</v>
      </c>
      <c r="B28850" s="5" t="s">
        <v>777</v>
      </c>
    </row>
    <row r="28851" spans="1:2" x14ac:dyDescent="0.3">
      <c r="A28851" s="3">
        <v>736526</v>
      </c>
      <c r="B28851" s="5" t="s">
        <v>1139</v>
      </c>
    </row>
    <row r="28852" spans="1:2" x14ac:dyDescent="0.3">
      <c r="A28852" s="3">
        <v>938008</v>
      </c>
      <c r="B28852" s="5" t="s">
        <v>777</v>
      </c>
    </row>
    <row r="28853" spans="1:2" x14ac:dyDescent="0.3">
      <c r="A28853" s="3">
        <v>938008</v>
      </c>
      <c r="B28853" s="5" t="s">
        <v>1246</v>
      </c>
    </row>
    <row r="28854" spans="1:2" x14ac:dyDescent="0.3">
      <c r="A28854" s="3">
        <v>938008</v>
      </c>
      <c r="B28854" s="5" t="s">
        <v>166</v>
      </c>
    </row>
    <row r="28855" spans="1:2" x14ac:dyDescent="0.3">
      <c r="A28855" s="3">
        <v>497828</v>
      </c>
      <c r="B28855" s="5" t="s">
        <v>30</v>
      </c>
    </row>
    <row r="28856" spans="1:2" x14ac:dyDescent="0.3">
      <c r="A28856" s="3">
        <v>497828</v>
      </c>
      <c r="B28856" s="5" t="s">
        <v>49</v>
      </c>
    </row>
    <row r="28857" spans="1:2" x14ac:dyDescent="0.3">
      <c r="A28857" s="3">
        <v>648579</v>
      </c>
      <c r="B28857" s="5" t="s">
        <v>777</v>
      </c>
    </row>
    <row r="28858" spans="1:2" x14ac:dyDescent="0.3">
      <c r="A28858" s="3">
        <v>648579</v>
      </c>
      <c r="B28858" s="5" t="s">
        <v>30</v>
      </c>
    </row>
    <row r="28859" spans="1:2" x14ac:dyDescent="0.3">
      <c r="A28859" s="3">
        <v>648579</v>
      </c>
      <c r="B28859" s="5" t="s">
        <v>1246</v>
      </c>
    </row>
    <row r="28860" spans="1:2" x14ac:dyDescent="0.3">
      <c r="A28860" s="3">
        <v>763285</v>
      </c>
      <c r="B28860" s="5" t="s">
        <v>166</v>
      </c>
    </row>
    <row r="28861" spans="1:2" x14ac:dyDescent="0.3">
      <c r="A28861" s="3">
        <v>763285</v>
      </c>
      <c r="B28861" s="5" t="s">
        <v>777</v>
      </c>
    </row>
    <row r="28862" spans="1:2" x14ac:dyDescent="0.3">
      <c r="A28862" s="3">
        <v>763285</v>
      </c>
      <c r="B28862" s="5" t="s">
        <v>1246</v>
      </c>
    </row>
    <row r="28863" spans="1:2" x14ac:dyDescent="0.3">
      <c r="A28863" s="3">
        <v>763285</v>
      </c>
      <c r="B28863" s="5" t="s">
        <v>49</v>
      </c>
    </row>
    <row r="28864" spans="1:2" x14ac:dyDescent="0.3">
      <c r="A28864" s="3">
        <v>758009</v>
      </c>
      <c r="B28864" s="5" t="s">
        <v>777</v>
      </c>
    </row>
    <row r="28865" spans="1:2" x14ac:dyDescent="0.3">
      <c r="A28865" s="3">
        <v>758009</v>
      </c>
      <c r="B28865" s="5" t="s">
        <v>30</v>
      </c>
    </row>
    <row r="28866" spans="1:2" x14ac:dyDescent="0.3">
      <c r="A28866" s="3">
        <v>758009</v>
      </c>
      <c r="B28866" s="5" t="s">
        <v>886</v>
      </c>
    </row>
    <row r="28867" spans="1:2" x14ac:dyDescent="0.3">
      <c r="A28867" s="3">
        <v>913290</v>
      </c>
      <c r="B28867" s="5" t="s">
        <v>468</v>
      </c>
    </row>
    <row r="28868" spans="1:2" x14ac:dyDescent="0.3">
      <c r="A28868" s="3">
        <v>913290</v>
      </c>
      <c r="B28868" s="5" t="s">
        <v>6631</v>
      </c>
    </row>
    <row r="28869" spans="1:2" x14ac:dyDescent="0.3">
      <c r="A28869" s="3">
        <v>830784</v>
      </c>
      <c r="B28869" s="5" t="s">
        <v>30</v>
      </c>
    </row>
    <row r="28870" spans="1:2" x14ac:dyDescent="0.3">
      <c r="A28870" s="3">
        <v>830784</v>
      </c>
      <c r="B28870" s="5" t="s">
        <v>6748</v>
      </c>
    </row>
    <row r="28871" spans="1:2" x14ac:dyDescent="0.3">
      <c r="A28871" s="3">
        <v>830784</v>
      </c>
      <c r="B28871" s="5" t="s">
        <v>2378</v>
      </c>
    </row>
    <row r="28872" spans="1:2" x14ac:dyDescent="0.3">
      <c r="A28872" s="3">
        <v>614934</v>
      </c>
      <c r="B28872" s="5" t="s">
        <v>49</v>
      </c>
    </row>
    <row r="28873" spans="1:2" x14ac:dyDescent="0.3">
      <c r="A28873" s="3">
        <v>614934</v>
      </c>
      <c r="B28873" s="5" t="s">
        <v>2378</v>
      </c>
    </row>
    <row r="28874" spans="1:2" x14ac:dyDescent="0.3">
      <c r="A28874" s="3">
        <v>614934</v>
      </c>
      <c r="B28874" s="5" t="s">
        <v>7548</v>
      </c>
    </row>
    <row r="28875" spans="1:2" x14ac:dyDescent="0.3">
      <c r="A28875" s="3">
        <v>676547</v>
      </c>
      <c r="B28875" s="5" t="s">
        <v>468</v>
      </c>
    </row>
    <row r="28876" spans="1:2" x14ac:dyDescent="0.3">
      <c r="A28876" s="3">
        <v>676547</v>
      </c>
      <c r="B28876" s="5" t="s">
        <v>166</v>
      </c>
    </row>
    <row r="28877" spans="1:2" x14ac:dyDescent="0.3">
      <c r="A28877" s="3">
        <v>774752</v>
      </c>
      <c r="B28877" s="5" t="s">
        <v>30</v>
      </c>
    </row>
    <row r="28878" spans="1:2" x14ac:dyDescent="0.3">
      <c r="A28878" s="3">
        <v>774752</v>
      </c>
      <c r="B28878" s="5" t="s">
        <v>2528</v>
      </c>
    </row>
    <row r="28879" spans="1:2" x14ac:dyDescent="0.3">
      <c r="A28879" s="3">
        <v>774752</v>
      </c>
      <c r="B28879" s="5" t="s">
        <v>1139</v>
      </c>
    </row>
    <row r="28880" spans="1:2" x14ac:dyDescent="0.3">
      <c r="A28880" s="3">
        <v>949567</v>
      </c>
      <c r="B28880" s="5" t="s">
        <v>2848</v>
      </c>
    </row>
    <row r="28881" spans="1:2" x14ac:dyDescent="0.3">
      <c r="A28881" s="3">
        <v>949567</v>
      </c>
      <c r="B28881" s="5" t="s">
        <v>468</v>
      </c>
    </row>
    <row r="28882" spans="1:2" x14ac:dyDescent="0.3">
      <c r="A28882" s="3">
        <v>762504</v>
      </c>
      <c r="B28882" s="5" t="s">
        <v>468</v>
      </c>
    </row>
    <row r="28883" spans="1:2" x14ac:dyDescent="0.3">
      <c r="A28883" s="3">
        <v>762504</v>
      </c>
      <c r="B28883" s="5" t="s">
        <v>6631</v>
      </c>
    </row>
    <row r="28884" spans="1:2" x14ac:dyDescent="0.3">
      <c r="A28884" s="3">
        <v>762504</v>
      </c>
      <c r="B28884" s="5" t="s">
        <v>2528</v>
      </c>
    </row>
    <row r="28885" spans="1:2" x14ac:dyDescent="0.3">
      <c r="A28885" s="3">
        <v>901563</v>
      </c>
      <c r="B28885" s="5" t="s">
        <v>49</v>
      </c>
    </row>
    <row r="28886" spans="1:2" x14ac:dyDescent="0.3">
      <c r="A28886" s="3">
        <v>705861</v>
      </c>
      <c r="B28886" s="5" t="s">
        <v>49</v>
      </c>
    </row>
    <row r="28887" spans="1:2" x14ac:dyDescent="0.3">
      <c r="A28887" s="3">
        <v>705861</v>
      </c>
      <c r="B28887" s="5" t="s">
        <v>30</v>
      </c>
    </row>
    <row r="28888" spans="1:2" x14ac:dyDescent="0.3">
      <c r="A28888" s="3">
        <v>457232</v>
      </c>
      <c r="B28888" s="5" t="s">
        <v>49</v>
      </c>
    </row>
    <row r="28889" spans="1:2" x14ac:dyDescent="0.3">
      <c r="A28889" s="3">
        <v>457232</v>
      </c>
      <c r="B28889" s="5" t="s">
        <v>7548</v>
      </c>
    </row>
    <row r="28890" spans="1:2" x14ac:dyDescent="0.3">
      <c r="A28890" s="3">
        <v>532639</v>
      </c>
      <c r="B28890" s="5" t="s">
        <v>2848</v>
      </c>
    </row>
    <row r="28891" spans="1:2" x14ac:dyDescent="0.3">
      <c r="A28891" s="3">
        <v>532639</v>
      </c>
      <c r="B28891" s="5" t="s">
        <v>1139</v>
      </c>
    </row>
    <row r="28892" spans="1:2" x14ac:dyDescent="0.3">
      <c r="A28892" s="3">
        <v>532639</v>
      </c>
      <c r="B28892" s="5" t="s">
        <v>6748</v>
      </c>
    </row>
    <row r="28893" spans="1:2" x14ac:dyDescent="0.3">
      <c r="A28893" s="3">
        <v>518896</v>
      </c>
      <c r="B28893" s="5" t="s">
        <v>49</v>
      </c>
    </row>
    <row r="28894" spans="1:2" x14ac:dyDescent="0.3">
      <c r="A28894" s="3">
        <v>518896</v>
      </c>
      <c r="B28894" s="5" t="s">
        <v>777</v>
      </c>
    </row>
    <row r="28895" spans="1:2" x14ac:dyDescent="0.3">
      <c r="A28895" s="3">
        <v>518896</v>
      </c>
      <c r="B28895" s="5" t="s">
        <v>2528</v>
      </c>
    </row>
    <row r="28896" spans="1:2" x14ac:dyDescent="0.3">
      <c r="A28896" s="3">
        <v>539681</v>
      </c>
      <c r="B28896" s="5" t="s">
        <v>2297</v>
      </c>
    </row>
    <row r="28897" spans="1:2" x14ac:dyDescent="0.3">
      <c r="A28897" s="3">
        <v>539681</v>
      </c>
      <c r="B28897" s="5" t="s">
        <v>777</v>
      </c>
    </row>
    <row r="28898" spans="1:2" x14ac:dyDescent="0.3">
      <c r="A28898" s="3">
        <v>539681</v>
      </c>
      <c r="B28898" s="5" t="s">
        <v>6748</v>
      </c>
    </row>
    <row r="28899" spans="1:2" x14ac:dyDescent="0.3">
      <c r="A28899" s="3">
        <v>539681</v>
      </c>
      <c r="B28899" s="5" t="s">
        <v>30</v>
      </c>
    </row>
    <row r="28900" spans="1:2" x14ac:dyDescent="0.3">
      <c r="A28900" s="3">
        <v>539681</v>
      </c>
      <c r="B28900" s="5" t="s">
        <v>2528</v>
      </c>
    </row>
    <row r="28901" spans="1:2" x14ac:dyDescent="0.3">
      <c r="A28901" s="3">
        <v>653851</v>
      </c>
      <c r="B28901" s="5" t="s">
        <v>310</v>
      </c>
    </row>
    <row r="28902" spans="1:2" x14ac:dyDescent="0.3">
      <c r="A28902" s="3">
        <v>653851</v>
      </c>
      <c r="B28902" s="5" t="s">
        <v>49</v>
      </c>
    </row>
    <row r="28903" spans="1:2" x14ac:dyDescent="0.3">
      <c r="A28903" s="3">
        <v>653851</v>
      </c>
      <c r="B28903" s="5" t="s">
        <v>777</v>
      </c>
    </row>
    <row r="28904" spans="1:2" x14ac:dyDescent="0.3">
      <c r="A28904" s="3">
        <v>864370</v>
      </c>
      <c r="B28904" s="5" t="s">
        <v>468</v>
      </c>
    </row>
    <row r="28905" spans="1:2" x14ac:dyDescent="0.3">
      <c r="A28905" s="3">
        <v>961651</v>
      </c>
      <c r="B28905" s="5" t="s">
        <v>329</v>
      </c>
    </row>
    <row r="28906" spans="1:2" x14ac:dyDescent="0.3">
      <c r="A28906" s="3">
        <v>698948</v>
      </c>
      <c r="B28906" s="5" t="s">
        <v>49</v>
      </c>
    </row>
    <row r="28907" spans="1:2" x14ac:dyDescent="0.3">
      <c r="A28907" s="3">
        <v>698948</v>
      </c>
      <c r="B28907" s="5" t="s">
        <v>166</v>
      </c>
    </row>
    <row r="28908" spans="1:2" x14ac:dyDescent="0.3">
      <c r="A28908" s="3">
        <v>791155</v>
      </c>
      <c r="B28908" s="5" t="s">
        <v>777</v>
      </c>
    </row>
    <row r="28909" spans="1:2" x14ac:dyDescent="0.3">
      <c r="A28909" s="3">
        <v>791155</v>
      </c>
      <c r="B28909" s="5" t="s">
        <v>1139</v>
      </c>
    </row>
    <row r="28910" spans="1:2" x14ac:dyDescent="0.3">
      <c r="A28910" s="3">
        <v>791155</v>
      </c>
      <c r="B28910" s="5" t="s">
        <v>30</v>
      </c>
    </row>
    <row r="28911" spans="1:2" x14ac:dyDescent="0.3">
      <c r="A28911" s="3">
        <v>791155</v>
      </c>
      <c r="B28911" s="5" t="s">
        <v>2528</v>
      </c>
    </row>
    <row r="28912" spans="1:2" x14ac:dyDescent="0.3">
      <c r="A28912" s="3">
        <v>791155</v>
      </c>
      <c r="B28912" s="5" t="s">
        <v>6748</v>
      </c>
    </row>
    <row r="28913" spans="1:2" x14ac:dyDescent="0.3">
      <c r="A28913" s="3">
        <v>751237</v>
      </c>
      <c r="B28913" s="5" t="s">
        <v>468</v>
      </c>
    </row>
    <row r="28914" spans="1:2" x14ac:dyDescent="0.3">
      <c r="A28914" s="3">
        <v>751237</v>
      </c>
      <c r="B28914" s="5" t="s">
        <v>6631</v>
      </c>
    </row>
    <row r="28915" spans="1:2" x14ac:dyDescent="0.3">
      <c r="A28915" s="3">
        <v>606402</v>
      </c>
      <c r="B28915" s="5" t="s">
        <v>777</v>
      </c>
    </row>
    <row r="28916" spans="1:2" x14ac:dyDescent="0.3">
      <c r="A28916" s="3">
        <v>606402</v>
      </c>
      <c r="B28916" s="5" t="s">
        <v>1246</v>
      </c>
    </row>
    <row r="28917" spans="1:2" x14ac:dyDescent="0.3">
      <c r="A28917" s="3">
        <v>606402</v>
      </c>
      <c r="B28917" s="5" t="s">
        <v>166</v>
      </c>
    </row>
    <row r="28918" spans="1:2" x14ac:dyDescent="0.3">
      <c r="A28918" s="3">
        <v>575322</v>
      </c>
      <c r="B28918" s="5" t="s">
        <v>2528</v>
      </c>
    </row>
    <row r="28919" spans="1:2" x14ac:dyDescent="0.3">
      <c r="A28919" s="3">
        <v>575322</v>
      </c>
      <c r="B28919" s="5" t="s">
        <v>468</v>
      </c>
    </row>
    <row r="28920" spans="1:2" x14ac:dyDescent="0.3">
      <c r="A28920" s="3">
        <v>965143</v>
      </c>
      <c r="B28920" s="5" t="s">
        <v>329</v>
      </c>
    </row>
    <row r="28921" spans="1:2" x14ac:dyDescent="0.3">
      <c r="A28921" s="3">
        <v>965143</v>
      </c>
      <c r="B28921" s="5" t="s">
        <v>1246</v>
      </c>
    </row>
    <row r="28922" spans="1:2" x14ac:dyDescent="0.3">
      <c r="A28922" s="3">
        <v>961484</v>
      </c>
      <c r="B28922" s="5" t="s">
        <v>777</v>
      </c>
    </row>
    <row r="28923" spans="1:2" x14ac:dyDescent="0.3">
      <c r="A28923" s="3">
        <v>961484</v>
      </c>
      <c r="B28923" s="5" t="s">
        <v>166</v>
      </c>
    </row>
    <row r="28924" spans="1:2" x14ac:dyDescent="0.3">
      <c r="A28924" s="3">
        <v>934194</v>
      </c>
      <c r="B28924" s="5" t="s">
        <v>2528</v>
      </c>
    </row>
    <row r="28925" spans="1:2" x14ac:dyDescent="0.3">
      <c r="A28925" s="3">
        <v>934194</v>
      </c>
      <c r="B28925" s="5" t="s">
        <v>777</v>
      </c>
    </row>
    <row r="28926" spans="1:2" x14ac:dyDescent="0.3">
      <c r="A28926" s="3">
        <v>934194</v>
      </c>
      <c r="B28926" s="5" t="s">
        <v>166</v>
      </c>
    </row>
    <row r="28927" spans="1:2" x14ac:dyDescent="0.3">
      <c r="A28927" s="3">
        <v>934194</v>
      </c>
      <c r="B28927" s="5" t="s">
        <v>468</v>
      </c>
    </row>
    <row r="28928" spans="1:2" x14ac:dyDescent="0.3">
      <c r="A28928" s="3">
        <v>587412</v>
      </c>
      <c r="B28928" s="5" t="s">
        <v>777</v>
      </c>
    </row>
    <row r="28929" spans="1:2" x14ac:dyDescent="0.3">
      <c r="A28929" s="3">
        <v>587412</v>
      </c>
      <c r="B28929" s="5" t="s">
        <v>166</v>
      </c>
    </row>
    <row r="28930" spans="1:2" x14ac:dyDescent="0.3">
      <c r="A28930" s="3">
        <v>587412</v>
      </c>
      <c r="B28930" s="5" t="s">
        <v>1139</v>
      </c>
    </row>
    <row r="28931" spans="1:2" x14ac:dyDescent="0.3">
      <c r="A28931" s="3">
        <v>587412</v>
      </c>
      <c r="B28931" s="5" t="s">
        <v>1246</v>
      </c>
    </row>
    <row r="28932" spans="1:2" x14ac:dyDescent="0.3">
      <c r="A28932" s="3">
        <v>951546</v>
      </c>
      <c r="B28932" s="5" t="s">
        <v>777</v>
      </c>
    </row>
    <row r="28933" spans="1:2" x14ac:dyDescent="0.3">
      <c r="A28933" s="3">
        <v>951546</v>
      </c>
      <c r="B28933" s="5" t="s">
        <v>468</v>
      </c>
    </row>
    <row r="28934" spans="1:2" x14ac:dyDescent="0.3">
      <c r="A28934" s="3">
        <v>951546</v>
      </c>
      <c r="B28934" s="5" t="s">
        <v>2848</v>
      </c>
    </row>
    <row r="28935" spans="1:2" x14ac:dyDescent="0.3">
      <c r="A28935" s="3">
        <v>560057</v>
      </c>
      <c r="B28935" s="5" t="s">
        <v>2297</v>
      </c>
    </row>
    <row r="28936" spans="1:2" x14ac:dyDescent="0.3">
      <c r="A28936" s="3">
        <v>560057</v>
      </c>
      <c r="B28936" s="5" t="s">
        <v>1139</v>
      </c>
    </row>
    <row r="28937" spans="1:2" x14ac:dyDescent="0.3">
      <c r="A28937" s="3">
        <v>560057</v>
      </c>
      <c r="B28937" s="5" t="s">
        <v>777</v>
      </c>
    </row>
    <row r="28938" spans="1:2" x14ac:dyDescent="0.3">
      <c r="A28938" s="3">
        <v>560057</v>
      </c>
      <c r="B28938" s="5" t="s">
        <v>6748</v>
      </c>
    </row>
    <row r="28939" spans="1:2" x14ac:dyDescent="0.3">
      <c r="A28939" s="3">
        <v>560057</v>
      </c>
      <c r="B28939" s="5" t="s">
        <v>2848</v>
      </c>
    </row>
    <row r="28940" spans="1:2" x14ac:dyDescent="0.3">
      <c r="A28940" s="3">
        <v>732459</v>
      </c>
      <c r="B28940" s="5" t="s">
        <v>2848</v>
      </c>
    </row>
    <row r="28941" spans="1:2" x14ac:dyDescent="0.3">
      <c r="A28941" s="3">
        <v>899112</v>
      </c>
      <c r="B28941" s="5" t="s">
        <v>30</v>
      </c>
    </row>
    <row r="28942" spans="1:2" x14ac:dyDescent="0.3">
      <c r="A28942" s="3">
        <v>899112</v>
      </c>
      <c r="B28942" s="5" t="s">
        <v>777</v>
      </c>
    </row>
    <row r="28943" spans="1:2" x14ac:dyDescent="0.3">
      <c r="A28943" s="3">
        <v>899112</v>
      </c>
      <c r="B28943" s="5" t="s">
        <v>166</v>
      </c>
    </row>
    <row r="28944" spans="1:2" x14ac:dyDescent="0.3">
      <c r="A28944" s="3">
        <v>899112</v>
      </c>
      <c r="B28944" s="5" t="s">
        <v>2848</v>
      </c>
    </row>
    <row r="28945" spans="1:2" x14ac:dyDescent="0.3">
      <c r="A28945" s="3">
        <v>674324</v>
      </c>
      <c r="B28945" s="5" t="s">
        <v>49</v>
      </c>
    </row>
    <row r="28946" spans="1:2" x14ac:dyDescent="0.3">
      <c r="A28946" s="3">
        <v>674324</v>
      </c>
      <c r="B28946" s="5" t="s">
        <v>30</v>
      </c>
    </row>
    <row r="28947" spans="1:2" x14ac:dyDescent="0.3">
      <c r="A28947" s="3">
        <v>1013860</v>
      </c>
      <c r="B28947" s="5" t="s">
        <v>2848</v>
      </c>
    </row>
    <row r="28948" spans="1:2" x14ac:dyDescent="0.3">
      <c r="A28948" s="3">
        <v>1013860</v>
      </c>
      <c r="B28948" s="5" t="s">
        <v>777</v>
      </c>
    </row>
    <row r="28949" spans="1:2" x14ac:dyDescent="0.3">
      <c r="A28949" s="3">
        <v>1013860</v>
      </c>
      <c r="B28949" s="5" t="s">
        <v>30</v>
      </c>
    </row>
    <row r="28950" spans="1:2" x14ac:dyDescent="0.3">
      <c r="A28950" s="3">
        <v>852046</v>
      </c>
      <c r="B28950" s="5" t="s">
        <v>777</v>
      </c>
    </row>
    <row r="28951" spans="1:2" x14ac:dyDescent="0.3">
      <c r="A28951" s="3">
        <v>852046</v>
      </c>
      <c r="B28951" s="5" t="s">
        <v>1139</v>
      </c>
    </row>
    <row r="28952" spans="1:2" x14ac:dyDescent="0.3">
      <c r="A28952" s="3">
        <v>852046</v>
      </c>
      <c r="B28952" s="5" t="s">
        <v>166</v>
      </c>
    </row>
    <row r="28953" spans="1:2" x14ac:dyDescent="0.3">
      <c r="A28953" s="3">
        <v>852046</v>
      </c>
      <c r="B28953" s="5" t="s">
        <v>49</v>
      </c>
    </row>
    <row r="28954" spans="1:2" x14ac:dyDescent="0.3">
      <c r="A28954" s="3">
        <v>773867</v>
      </c>
      <c r="B28954" s="5" t="s">
        <v>777</v>
      </c>
    </row>
    <row r="28955" spans="1:2" x14ac:dyDescent="0.3">
      <c r="A28955" s="3">
        <v>773867</v>
      </c>
      <c r="B28955" s="5" t="s">
        <v>1246</v>
      </c>
    </row>
    <row r="28956" spans="1:2" x14ac:dyDescent="0.3">
      <c r="A28956" s="3">
        <v>773867</v>
      </c>
      <c r="B28956" s="5" t="s">
        <v>30</v>
      </c>
    </row>
    <row r="28957" spans="1:2" x14ac:dyDescent="0.3">
      <c r="A28957" s="3">
        <v>931405</v>
      </c>
      <c r="B28957" s="5" t="s">
        <v>2297</v>
      </c>
    </row>
    <row r="28958" spans="1:2" x14ac:dyDescent="0.3">
      <c r="A28958" s="3">
        <v>931405</v>
      </c>
      <c r="B28958" s="5" t="s">
        <v>1139</v>
      </c>
    </row>
    <row r="28959" spans="1:2" x14ac:dyDescent="0.3">
      <c r="A28959" s="3">
        <v>931405</v>
      </c>
      <c r="B28959" s="5" t="s">
        <v>30</v>
      </c>
    </row>
    <row r="28960" spans="1:2" x14ac:dyDescent="0.3">
      <c r="A28960" s="3">
        <v>931405</v>
      </c>
      <c r="B28960" s="5" t="s">
        <v>777</v>
      </c>
    </row>
    <row r="28961" spans="1:2" x14ac:dyDescent="0.3">
      <c r="A28961" s="3">
        <v>931405</v>
      </c>
      <c r="B28961" s="5" t="s">
        <v>6748</v>
      </c>
    </row>
    <row r="28962" spans="1:2" x14ac:dyDescent="0.3">
      <c r="A28962" s="3">
        <v>551271</v>
      </c>
      <c r="B28962" s="5" t="s">
        <v>777</v>
      </c>
    </row>
    <row r="28963" spans="1:2" x14ac:dyDescent="0.3">
      <c r="A28963" s="3">
        <v>551271</v>
      </c>
      <c r="B28963" s="5" t="s">
        <v>49</v>
      </c>
    </row>
    <row r="28964" spans="1:2" x14ac:dyDescent="0.3">
      <c r="A28964" s="3">
        <v>551271</v>
      </c>
      <c r="B28964" s="5" t="s">
        <v>7548</v>
      </c>
    </row>
    <row r="28965" spans="1:2" x14ac:dyDescent="0.3">
      <c r="A28965" s="3">
        <v>758330</v>
      </c>
      <c r="B28965" s="5" t="s">
        <v>886</v>
      </c>
    </row>
    <row r="28966" spans="1:2" x14ac:dyDescent="0.3">
      <c r="A28966" s="3">
        <v>758330</v>
      </c>
      <c r="B28966" s="5" t="s">
        <v>49</v>
      </c>
    </row>
    <row r="28967" spans="1:2" x14ac:dyDescent="0.3">
      <c r="A28967" s="3">
        <v>894205</v>
      </c>
      <c r="B28967" s="5" t="s">
        <v>777</v>
      </c>
    </row>
    <row r="28968" spans="1:2" x14ac:dyDescent="0.3">
      <c r="A28968" s="3">
        <v>894205</v>
      </c>
      <c r="B28968" s="5" t="s">
        <v>2848</v>
      </c>
    </row>
    <row r="28969" spans="1:2" x14ac:dyDescent="0.3">
      <c r="A28969" s="3">
        <v>894205</v>
      </c>
      <c r="B28969" s="5" t="s">
        <v>468</v>
      </c>
    </row>
    <row r="28970" spans="1:2" x14ac:dyDescent="0.3">
      <c r="A28970" s="3">
        <v>1036956</v>
      </c>
      <c r="B28970" s="5" t="s">
        <v>777</v>
      </c>
    </row>
    <row r="28971" spans="1:2" x14ac:dyDescent="0.3">
      <c r="A28971" s="3">
        <v>1036956</v>
      </c>
      <c r="B28971" s="5" t="s">
        <v>1139</v>
      </c>
    </row>
    <row r="28972" spans="1:2" x14ac:dyDescent="0.3">
      <c r="A28972" s="3">
        <v>1036956</v>
      </c>
      <c r="B28972" s="5" t="s">
        <v>2297</v>
      </c>
    </row>
    <row r="28973" spans="1:2" x14ac:dyDescent="0.3">
      <c r="A28973" s="3">
        <v>765172</v>
      </c>
      <c r="B28973" s="5" t="s">
        <v>2297</v>
      </c>
    </row>
    <row r="28974" spans="1:2" x14ac:dyDescent="0.3">
      <c r="A28974" s="3">
        <v>765172</v>
      </c>
      <c r="B28974" s="5" t="s">
        <v>777</v>
      </c>
    </row>
    <row r="28975" spans="1:2" x14ac:dyDescent="0.3">
      <c r="A28975" s="3">
        <v>765172</v>
      </c>
      <c r="B28975" s="5" t="s">
        <v>2528</v>
      </c>
    </row>
    <row r="28976" spans="1:2" x14ac:dyDescent="0.3">
      <c r="A28976" s="3">
        <v>755566</v>
      </c>
      <c r="B28976" s="5" t="s">
        <v>777</v>
      </c>
    </row>
    <row r="28977" spans="1:2" x14ac:dyDescent="0.3">
      <c r="A28977" s="3">
        <v>755566</v>
      </c>
      <c r="B28977" s="5" t="s">
        <v>2848</v>
      </c>
    </row>
    <row r="28978" spans="1:2" x14ac:dyDescent="0.3">
      <c r="A28978" s="3">
        <v>755566</v>
      </c>
      <c r="B28978" s="5" t="s">
        <v>468</v>
      </c>
    </row>
    <row r="28979" spans="1:2" x14ac:dyDescent="0.3">
      <c r="A28979" s="3">
        <v>755566</v>
      </c>
      <c r="B28979" s="5" t="s">
        <v>30</v>
      </c>
    </row>
    <row r="28980" spans="1:2" x14ac:dyDescent="0.3">
      <c r="A28980" s="3">
        <v>755566</v>
      </c>
      <c r="B28980" s="5" t="s">
        <v>166</v>
      </c>
    </row>
    <row r="28981" spans="1:2" x14ac:dyDescent="0.3">
      <c r="A28981" s="3">
        <v>820067</v>
      </c>
      <c r="B28981" s="5" t="s">
        <v>2297</v>
      </c>
    </row>
    <row r="28982" spans="1:2" x14ac:dyDescent="0.3">
      <c r="A28982" s="3">
        <v>820067</v>
      </c>
      <c r="B28982" s="5" t="s">
        <v>30</v>
      </c>
    </row>
    <row r="28983" spans="1:2" x14ac:dyDescent="0.3">
      <c r="A28983" s="3">
        <v>820067</v>
      </c>
      <c r="B28983" s="5" t="s">
        <v>886</v>
      </c>
    </row>
    <row r="28984" spans="1:2" x14ac:dyDescent="0.3">
      <c r="A28984" s="3">
        <v>818750</v>
      </c>
      <c r="B28984" s="5" t="s">
        <v>886</v>
      </c>
    </row>
    <row r="28985" spans="1:2" x14ac:dyDescent="0.3">
      <c r="A28985" s="3">
        <v>818750</v>
      </c>
      <c r="B28985" s="5" t="s">
        <v>2528</v>
      </c>
    </row>
    <row r="28986" spans="1:2" x14ac:dyDescent="0.3">
      <c r="A28986" s="3">
        <v>818750</v>
      </c>
      <c r="B28986" s="5" t="s">
        <v>49</v>
      </c>
    </row>
    <row r="28987" spans="1:2" x14ac:dyDescent="0.3">
      <c r="A28987" s="3">
        <v>942576</v>
      </c>
      <c r="B28987" s="5" t="s">
        <v>166</v>
      </c>
    </row>
    <row r="28988" spans="1:2" x14ac:dyDescent="0.3">
      <c r="A28988" s="3">
        <v>942576</v>
      </c>
      <c r="B28988" s="5" t="s">
        <v>777</v>
      </c>
    </row>
    <row r="28989" spans="1:2" x14ac:dyDescent="0.3">
      <c r="A28989" s="3">
        <v>942576</v>
      </c>
      <c r="B28989" s="5" t="s">
        <v>49</v>
      </c>
    </row>
    <row r="28990" spans="1:2" x14ac:dyDescent="0.3">
      <c r="A28990" s="3">
        <v>942576</v>
      </c>
      <c r="B28990" s="5" t="s">
        <v>19406</v>
      </c>
    </row>
    <row r="28991" spans="1:2" x14ac:dyDescent="0.3">
      <c r="A28991" s="3">
        <v>682507</v>
      </c>
      <c r="B28991" s="5" t="s">
        <v>49</v>
      </c>
    </row>
    <row r="28992" spans="1:2" x14ac:dyDescent="0.3">
      <c r="A28992" s="3">
        <v>682507</v>
      </c>
      <c r="B28992" s="5" t="s">
        <v>6631</v>
      </c>
    </row>
    <row r="28993" spans="1:2" x14ac:dyDescent="0.3">
      <c r="A28993" s="3">
        <v>682507</v>
      </c>
      <c r="B28993" s="5" t="s">
        <v>886</v>
      </c>
    </row>
    <row r="28994" spans="1:2" x14ac:dyDescent="0.3">
      <c r="A28994" s="3">
        <v>830788</v>
      </c>
      <c r="B28994" s="5" t="s">
        <v>468</v>
      </c>
    </row>
    <row r="28995" spans="1:2" x14ac:dyDescent="0.3">
      <c r="A28995" s="3">
        <v>830788</v>
      </c>
      <c r="B28995" s="5" t="s">
        <v>166</v>
      </c>
    </row>
    <row r="28996" spans="1:2" x14ac:dyDescent="0.3">
      <c r="A28996" s="3">
        <v>522016</v>
      </c>
      <c r="B28996" s="5" t="s">
        <v>777</v>
      </c>
    </row>
    <row r="28997" spans="1:2" x14ac:dyDescent="0.3">
      <c r="A28997" s="3">
        <v>522016</v>
      </c>
      <c r="B28997" s="5" t="s">
        <v>1139</v>
      </c>
    </row>
    <row r="28998" spans="1:2" x14ac:dyDescent="0.3">
      <c r="A28998" s="3">
        <v>522016</v>
      </c>
      <c r="B28998" s="5" t="s">
        <v>166</v>
      </c>
    </row>
    <row r="28999" spans="1:2" x14ac:dyDescent="0.3">
      <c r="A28999" s="3">
        <v>803114</v>
      </c>
      <c r="B28999" s="5" t="s">
        <v>468</v>
      </c>
    </row>
    <row r="29000" spans="1:2" x14ac:dyDescent="0.3">
      <c r="A29000" s="3">
        <v>803114</v>
      </c>
      <c r="B29000" s="5" t="s">
        <v>6631</v>
      </c>
    </row>
    <row r="29001" spans="1:2" x14ac:dyDescent="0.3">
      <c r="A29001" s="3">
        <v>803114</v>
      </c>
      <c r="B29001" s="5" t="s">
        <v>166</v>
      </c>
    </row>
    <row r="29002" spans="1:2" x14ac:dyDescent="0.3">
      <c r="A29002" s="3">
        <v>825808</v>
      </c>
      <c r="B29002" s="5" t="s">
        <v>1246</v>
      </c>
    </row>
    <row r="29003" spans="1:2" x14ac:dyDescent="0.3">
      <c r="A29003" s="3">
        <v>825808</v>
      </c>
      <c r="B29003" s="5" t="s">
        <v>468</v>
      </c>
    </row>
    <row r="29004" spans="1:2" x14ac:dyDescent="0.3">
      <c r="A29004" s="3">
        <v>825808</v>
      </c>
      <c r="B29004" s="5" t="s">
        <v>166</v>
      </c>
    </row>
    <row r="29005" spans="1:2" x14ac:dyDescent="0.3">
      <c r="A29005" s="3">
        <v>821937</v>
      </c>
      <c r="B29005" s="5" t="s">
        <v>777</v>
      </c>
    </row>
    <row r="29006" spans="1:2" x14ac:dyDescent="0.3">
      <c r="A29006" s="3">
        <v>821937</v>
      </c>
      <c r="B29006" s="5" t="s">
        <v>166</v>
      </c>
    </row>
    <row r="29007" spans="1:2" x14ac:dyDescent="0.3">
      <c r="A29007" s="3">
        <v>1037858</v>
      </c>
      <c r="B29007" s="5" t="s">
        <v>2297</v>
      </c>
    </row>
    <row r="29008" spans="1:2" x14ac:dyDescent="0.3">
      <c r="A29008" s="3">
        <v>1037858</v>
      </c>
      <c r="B29008" s="5" t="s">
        <v>30</v>
      </c>
    </row>
    <row r="29009" spans="1:2" x14ac:dyDescent="0.3">
      <c r="A29009" s="3">
        <v>1037858</v>
      </c>
      <c r="B29009" s="5" t="s">
        <v>6748</v>
      </c>
    </row>
    <row r="29010" spans="1:2" x14ac:dyDescent="0.3">
      <c r="A29010" s="3">
        <v>823625</v>
      </c>
      <c r="B29010" s="5" t="s">
        <v>777</v>
      </c>
    </row>
    <row r="29011" spans="1:2" x14ac:dyDescent="0.3">
      <c r="A29011" s="3">
        <v>823625</v>
      </c>
      <c r="B29011" s="5" t="s">
        <v>166</v>
      </c>
    </row>
    <row r="29012" spans="1:2" x14ac:dyDescent="0.3">
      <c r="A29012" s="3">
        <v>823625</v>
      </c>
      <c r="B29012" s="5" t="s">
        <v>1139</v>
      </c>
    </row>
    <row r="29013" spans="1:2" x14ac:dyDescent="0.3">
      <c r="A29013" s="3">
        <v>814338</v>
      </c>
      <c r="B29013" s="5" t="s">
        <v>49</v>
      </c>
    </row>
    <row r="29014" spans="1:2" x14ac:dyDescent="0.3">
      <c r="A29014" s="3">
        <v>814338</v>
      </c>
      <c r="B29014" s="5" t="s">
        <v>886</v>
      </c>
    </row>
    <row r="29015" spans="1:2" x14ac:dyDescent="0.3">
      <c r="A29015" s="3">
        <v>885303</v>
      </c>
      <c r="B29015" s="5" t="s">
        <v>2848</v>
      </c>
    </row>
    <row r="29016" spans="1:2" x14ac:dyDescent="0.3">
      <c r="A29016" s="3">
        <v>885303</v>
      </c>
      <c r="B29016" s="5" t="s">
        <v>1139</v>
      </c>
    </row>
    <row r="29017" spans="1:2" x14ac:dyDescent="0.3">
      <c r="A29017" s="3">
        <v>885303</v>
      </c>
      <c r="B29017" s="5" t="s">
        <v>19406</v>
      </c>
    </row>
    <row r="29018" spans="1:2" x14ac:dyDescent="0.3">
      <c r="A29018" s="3">
        <v>591120</v>
      </c>
      <c r="B29018" s="5" t="s">
        <v>777</v>
      </c>
    </row>
    <row r="29019" spans="1:2" x14ac:dyDescent="0.3">
      <c r="A29019" s="3">
        <v>591120</v>
      </c>
      <c r="B29019" s="5" t="s">
        <v>1139</v>
      </c>
    </row>
    <row r="29020" spans="1:2" x14ac:dyDescent="0.3">
      <c r="A29020" s="3">
        <v>591120</v>
      </c>
      <c r="B29020" s="5" t="s">
        <v>30</v>
      </c>
    </row>
    <row r="29021" spans="1:2" x14ac:dyDescent="0.3">
      <c r="A29021" s="3">
        <v>591120</v>
      </c>
      <c r="B29021" s="5" t="s">
        <v>2848</v>
      </c>
    </row>
    <row r="29022" spans="1:2" x14ac:dyDescent="0.3">
      <c r="A29022" s="3">
        <v>843847</v>
      </c>
      <c r="B29022" s="5" t="s">
        <v>30</v>
      </c>
    </row>
    <row r="29023" spans="1:2" x14ac:dyDescent="0.3">
      <c r="A29023" s="3">
        <v>843847</v>
      </c>
      <c r="B29023" s="5" t="s">
        <v>49</v>
      </c>
    </row>
    <row r="29024" spans="1:2" x14ac:dyDescent="0.3">
      <c r="A29024" s="3">
        <v>1028725</v>
      </c>
      <c r="B29024" s="5" t="s">
        <v>2528</v>
      </c>
    </row>
    <row r="29025" spans="1:2" x14ac:dyDescent="0.3">
      <c r="A29025" s="3">
        <v>1028725</v>
      </c>
      <c r="B29025" s="5" t="s">
        <v>777</v>
      </c>
    </row>
    <row r="29026" spans="1:2" x14ac:dyDescent="0.3">
      <c r="A29026" s="3">
        <v>804095</v>
      </c>
      <c r="B29026" s="5" t="s">
        <v>49</v>
      </c>
    </row>
    <row r="29027" spans="1:2" x14ac:dyDescent="0.3">
      <c r="A29027" s="3">
        <v>979296</v>
      </c>
      <c r="B29027" s="5" t="s">
        <v>2297</v>
      </c>
    </row>
    <row r="29028" spans="1:2" x14ac:dyDescent="0.3">
      <c r="A29028" s="3">
        <v>979296</v>
      </c>
      <c r="B29028" s="5" t="s">
        <v>777</v>
      </c>
    </row>
    <row r="29029" spans="1:2" x14ac:dyDescent="0.3">
      <c r="A29029" s="3">
        <v>979296</v>
      </c>
      <c r="B29029" s="5" t="s">
        <v>6748</v>
      </c>
    </row>
    <row r="29030" spans="1:2" x14ac:dyDescent="0.3">
      <c r="A29030" s="3">
        <v>979296</v>
      </c>
      <c r="B29030" s="5" t="s">
        <v>30</v>
      </c>
    </row>
    <row r="29031" spans="1:2" x14ac:dyDescent="0.3">
      <c r="A29031" s="3">
        <v>979296</v>
      </c>
      <c r="B29031" s="5" t="s">
        <v>2528</v>
      </c>
    </row>
    <row r="29032" spans="1:2" x14ac:dyDescent="0.3">
      <c r="A29032" s="3">
        <v>629176</v>
      </c>
      <c r="B29032" s="5" t="s">
        <v>2528</v>
      </c>
    </row>
    <row r="29033" spans="1:2" x14ac:dyDescent="0.3">
      <c r="A29033" s="3">
        <v>629176</v>
      </c>
      <c r="B29033" s="5" t="s">
        <v>1246</v>
      </c>
    </row>
    <row r="29034" spans="1:2" x14ac:dyDescent="0.3">
      <c r="A29034" s="3">
        <v>629176</v>
      </c>
      <c r="B29034" s="5" t="s">
        <v>777</v>
      </c>
    </row>
    <row r="29035" spans="1:2" x14ac:dyDescent="0.3">
      <c r="A29035" s="3">
        <v>947938</v>
      </c>
      <c r="B29035" s="5" t="s">
        <v>2297</v>
      </c>
    </row>
    <row r="29036" spans="1:2" x14ac:dyDescent="0.3">
      <c r="A29036" s="3">
        <v>947938</v>
      </c>
      <c r="B29036" s="5" t="s">
        <v>1139</v>
      </c>
    </row>
    <row r="29037" spans="1:2" x14ac:dyDescent="0.3">
      <c r="A29037" s="3">
        <v>947938</v>
      </c>
      <c r="B29037" s="5" t="s">
        <v>2848</v>
      </c>
    </row>
    <row r="29038" spans="1:2" x14ac:dyDescent="0.3">
      <c r="A29038" s="3">
        <v>947938</v>
      </c>
      <c r="B29038" s="5" t="s">
        <v>30</v>
      </c>
    </row>
    <row r="29039" spans="1:2" x14ac:dyDescent="0.3">
      <c r="A29039" s="3">
        <v>829280</v>
      </c>
      <c r="B29039" s="5" t="s">
        <v>1139</v>
      </c>
    </row>
    <row r="29040" spans="1:2" x14ac:dyDescent="0.3">
      <c r="A29040" s="3">
        <v>829280</v>
      </c>
      <c r="B29040" s="5" t="s">
        <v>6631</v>
      </c>
    </row>
    <row r="29041" spans="1:2" x14ac:dyDescent="0.3">
      <c r="A29041" s="3">
        <v>829280</v>
      </c>
      <c r="B29041" s="5" t="s">
        <v>1246</v>
      </c>
    </row>
    <row r="29042" spans="1:2" x14ac:dyDescent="0.3">
      <c r="A29042" s="3">
        <v>588108</v>
      </c>
      <c r="B29042" s="5" t="s">
        <v>310</v>
      </c>
    </row>
    <row r="29043" spans="1:2" x14ac:dyDescent="0.3">
      <c r="A29043" s="3">
        <v>588108</v>
      </c>
      <c r="B29043" s="5" t="s">
        <v>777</v>
      </c>
    </row>
    <row r="29044" spans="1:2" x14ac:dyDescent="0.3">
      <c r="A29044" s="3">
        <v>588108</v>
      </c>
      <c r="B29044" s="5" t="s">
        <v>49</v>
      </c>
    </row>
    <row r="29045" spans="1:2" x14ac:dyDescent="0.3">
      <c r="A29045" s="3">
        <v>588108</v>
      </c>
      <c r="B29045" s="5" t="s">
        <v>7548</v>
      </c>
    </row>
    <row r="29046" spans="1:2" x14ac:dyDescent="0.3">
      <c r="A29046" s="3">
        <v>879444</v>
      </c>
      <c r="B29046" s="5" t="s">
        <v>777</v>
      </c>
    </row>
    <row r="29047" spans="1:2" x14ac:dyDescent="0.3">
      <c r="A29047" s="3">
        <v>879444</v>
      </c>
      <c r="B29047" s="5" t="s">
        <v>30</v>
      </c>
    </row>
    <row r="29048" spans="1:2" x14ac:dyDescent="0.3">
      <c r="A29048" s="3">
        <v>879444</v>
      </c>
      <c r="B29048" s="5" t="s">
        <v>1246</v>
      </c>
    </row>
    <row r="29049" spans="1:2" x14ac:dyDescent="0.3">
      <c r="A29049" s="3">
        <v>869626</v>
      </c>
      <c r="B29049" s="5" t="s">
        <v>2297</v>
      </c>
    </row>
    <row r="29050" spans="1:2" x14ac:dyDescent="0.3">
      <c r="A29050" s="3">
        <v>869626</v>
      </c>
      <c r="B29050" s="5" t="s">
        <v>30</v>
      </c>
    </row>
    <row r="29051" spans="1:2" x14ac:dyDescent="0.3">
      <c r="A29051" s="3">
        <v>869626</v>
      </c>
      <c r="B29051" s="5" t="s">
        <v>49</v>
      </c>
    </row>
    <row r="29052" spans="1:2" x14ac:dyDescent="0.3">
      <c r="A29052" s="3">
        <v>869626</v>
      </c>
      <c r="B29052" s="5" t="s">
        <v>6748</v>
      </c>
    </row>
    <row r="29053" spans="1:2" x14ac:dyDescent="0.3">
      <c r="A29053" s="3">
        <v>301502</v>
      </c>
      <c r="B29053" s="5" t="s">
        <v>49</v>
      </c>
    </row>
    <row r="29054" spans="1:2" x14ac:dyDescent="0.3">
      <c r="A29054" s="3">
        <v>977503</v>
      </c>
      <c r="B29054" s="5" t="s">
        <v>1139</v>
      </c>
    </row>
    <row r="29055" spans="1:2" x14ac:dyDescent="0.3">
      <c r="A29055" s="3">
        <v>977503</v>
      </c>
      <c r="B29055" s="5" t="s">
        <v>166</v>
      </c>
    </row>
    <row r="29056" spans="1:2" x14ac:dyDescent="0.3">
      <c r="A29056" s="3">
        <v>939899</v>
      </c>
      <c r="B29056" s="5" t="s">
        <v>49</v>
      </c>
    </row>
    <row r="29057" spans="1:2" x14ac:dyDescent="0.3">
      <c r="A29057" s="3">
        <v>939899</v>
      </c>
      <c r="B29057" s="5" t="s">
        <v>166</v>
      </c>
    </row>
    <row r="29058" spans="1:2" x14ac:dyDescent="0.3">
      <c r="A29058" s="3">
        <v>862551</v>
      </c>
      <c r="B29058" s="5" t="s">
        <v>30</v>
      </c>
    </row>
    <row r="29059" spans="1:2" x14ac:dyDescent="0.3">
      <c r="A29059" s="3">
        <v>844398</v>
      </c>
      <c r="B29059" s="5" t="s">
        <v>166</v>
      </c>
    </row>
    <row r="29060" spans="1:2" x14ac:dyDescent="0.3">
      <c r="A29060" s="3">
        <v>844398</v>
      </c>
      <c r="B29060" s="5" t="s">
        <v>468</v>
      </c>
    </row>
    <row r="29061" spans="1:2" x14ac:dyDescent="0.3">
      <c r="A29061" s="3">
        <v>844398</v>
      </c>
      <c r="B29061" s="5" t="s">
        <v>1246</v>
      </c>
    </row>
    <row r="29062" spans="1:2" x14ac:dyDescent="0.3">
      <c r="A29062" s="3">
        <v>844398</v>
      </c>
      <c r="B29062" s="5" t="s">
        <v>6631</v>
      </c>
    </row>
    <row r="29063" spans="1:2" x14ac:dyDescent="0.3">
      <c r="A29063" s="3">
        <v>1007401</v>
      </c>
      <c r="B29063" s="5" t="s">
        <v>2297</v>
      </c>
    </row>
    <row r="29064" spans="1:2" x14ac:dyDescent="0.3">
      <c r="A29064" s="3">
        <v>1007401</v>
      </c>
      <c r="B29064" s="5" t="s">
        <v>777</v>
      </c>
    </row>
    <row r="29065" spans="1:2" x14ac:dyDescent="0.3">
      <c r="A29065" s="3">
        <v>1007401</v>
      </c>
      <c r="B29065" s="5" t="s">
        <v>2848</v>
      </c>
    </row>
    <row r="29066" spans="1:2" x14ac:dyDescent="0.3">
      <c r="A29066" s="3">
        <v>676701</v>
      </c>
      <c r="B29066" s="5" t="s">
        <v>2297</v>
      </c>
    </row>
    <row r="29067" spans="1:2" x14ac:dyDescent="0.3">
      <c r="A29067" s="3">
        <v>676701</v>
      </c>
      <c r="B29067" s="5" t="s">
        <v>1139</v>
      </c>
    </row>
    <row r="29068" spans="1:2" x14ac:dyDescent="0.3">
      <c r="A29068" s="3">
        <v>676701</v>
      </c>
      <c r="B29068" s="5" t="s">
        <v>6748</v>
      </c>
    </row>
    <row r="29069" spans="1:2" x14ac:dyDescent="0.3">
      <c r="A29069" s="3">
        <v>676701</v>
      </c>
      <c r="B29069" s="5" t="s">
        <v>30</v>
      </c>
    </row>
    <row r="29070" spans="1:2" x14ac:dyDescent="0.3">
      <c r="A29070" s="3">
        <v>676701</v>
      </c>
      <c r="B29070" s="5" t="s">
        <v>2848</v>
      </c>
    </row>
    <row r="29071" spans="1:2" x14ac:dyDescent="0.3">
      <c r="A29071" s="3">
        <v>667739</v>
      </c>
      <c r="B29071" s="5" t="s">
        <v>777</v>
      </c>
    </row>
    <row r="29072" spans="1:2" x14ac:dyDescent="0.3">
      <c r="A29072" s="3">
        <v>667739</v>
      </c>
      <c r="B29072" s="5" t="s">
        <v>1139</v>
      </c>
    </row>
    <row r="29073" spans="1:2" x14ac:dyDescent="0.3">
      <c r="A29073" s="3">
        <v>667739</v>
      </c>
      <c r="B29073" s="5" t="s">
        <v>30</v>
      </c>
    </row>
    <row r="29074" spans="1:2" x14ac:dyDescent="0.3">
      <c r="A29074" s="3">
        <v>942047</v>
      </c>
      <c r="B29074" s="5" t="s">
        <v>777</v>
      </c>
    </row>
    <row r="29075" spans="1:2" x14ac:dyDescent="0.3">
      <c r="A29075" s="3">
        <v>942047</v>
      </c>
      <c r="B29075" s="5" t="s">
        <v>30</v>
      </c>
    </row>
    <row r="29076" spans="1:2" x14ac:dyDescent="0.3">
      <c r="A29076" s="3">
        <v>294793</v>
      </c>
      <c r="B29076" s="5" t="s">
        <v>166</v>
      </c>
    </row>
    <row r="29077" spans="1:2" x14ac:dyDescent="0.3">
      <c r="A29077" s="3">
        <v>294793</v>
      </c>
      <c r="B29077" s="5" t="s">
        <v>777</v>
      </c>
    </row>
    <row r="29078" spans="1:2" x14ac:dyDescent="0.3">
      <c r="A29078" s="3">
        <v>800815</v>
      </c>
      <c r="B29078" s="5" t="s">
        <v>166</v>
      </c>
    </row>
    <row r="29079" spans="1:2" x14ac:dyDescent="0.3">
      <c r="A29079" s="3">
        <v>800815</v>
      </c>
      <c r="B29079" s="5" t="s">
        <v>1246</v>
      </c>
    </row>
    <row r="29080" spans="1:2" x14ac:dyDescent="0.3">
      <c r="A29080" s="3">
        <v>800815</v>
      </c>
      <c r="B29080" s="5" t="s">
        <v>468</v>
      </c>
    </row>
    <row r="29081" spans="1:2" x14ac:dyDescent="0.3">
      <c r="A29081" s="3">
        <v>800815</v>
      </c>
      <c r="B29081" s="5" t="s">
        <v>6631</v>
      </c>
    </row>
    <row r="29082" spans="1:2" x14ac:dyDescent="0.3">
      <c r="A29082" s="3">
        <v>1043565</v>
      </c>
      <c r="B29082" s="5" t="s">
        <v>6631</v>
      </c>
    </row>
    <row r="29083" spans="1:2" x14ac:dyDescent="0.3">
      <c r="A29083" s="3">
        <v>1043565</v>
      </c>
      <c r="B29083" s="5" t="s">
        <v>166</v>
      </c>
    </row>
    <row r="29084" spans="1:2" x14ac:dyDescent="0.3">
      <c r="A29084" s="3">
        <v>1043565</v>
      </c>
      <c r="B29084" s="5" t="s">
        <v>1246</v>
      </c>
    </row>
    <row r="29085" spans="1:2" x14ac:dyDescent="0.3">
      <c r="A29085" s="3">
        <v>886396</v>
      </c>
      <c r="B29085" s="5" t="s">
        <v>2297</v>
      </c>
    </row>
    <row r="29086" spans="1:2" x14ac:dyDescent="0.3">
      <c r="A29086" s="3">
        <v>886396</v>
      </c>
      <c r="B29086" s="5" t="s">
        <v>777</v>
      </c>
    </row>
    <row r="29087" spans="1:2" x14ac:dyDescent="0.3">
      <c r="A29087" s="3">
        <v>886396</v>
      </c>
      <c r="B29087" s="5" t="s">
        <v>2528</v>
      </c>
    </row>
    <row r="29088" spans="1:2" x14ac:dyDescent="0.3">
      <c r="A29088" s="3">
        <v>420821</v>
      </c>
      <c r="B29088" s="5" t="s">
        <v>2297</v>
      </c>
    </row>
    <row r="29089" spans="1:2" x14ac:dyDescent="0.3">
      <c r="A29089" s="3">
        <v>420821</v>
      </c>
      <c r="B29089" s="5" t="s">
        <v>6748</v>
      </c>
    </row>
    <row r="29090" spans="1:2" x14ac:dyDescent="0.3">
      <c r="A29090" s="3">
        <v>420821</v>
      </c>
      <c r="B29090" s="5" t="s">
        <v>30</v>
      </c>
    </row>
    <row r="29091" spans="1:2" x14ac:dyDescent="0.3">
      <c r="A29091" s="3">
        <v>420821</v>
      </c>
      <c r="B29091" s="5" t="s">
        <v>1139</v>
      </c>
    </row>
    <row r="29092" spans="1:2" x14ac:dyDescent="0.3">
      <c r="A29092" s="3">
        <v>420821</v>
      </c>
      <c r="B29092" s="5" t="s">
        <v>6631</v>
      </c>
    </row>
    <row r="29093" spans="1:2" x14ac:dyDescent="0.3">
      <c r="A29093" s="3">
        <v>989937</v>
      </c>
      <c r="B29093" s="5" t="s">
        <v>2297</v>
      </c>
    </row>
    <row r="29094" spans="1:2" x14ac:dyDescent="0.3">
      <c r="A29094" s="3">
        <v>989937</v>
      </c>
      <c r="B29094" s="5" t="s">
        <v>2848</v>
      </c>
    </row>
    <row r="29095" spans="1:2" x14ac:dyDescent="0.3">
      <c r="A29095" s="3">
        <v>989937</v>
      </c>
      <c r="B29095" s="5" t="s">
        <v>1139</v>
      </c>
    </row>
    <row r="29096" spans="1:2" x14ac:dyDescent="0.3">
      <c r="A29096" s="3">
        <v>989937</v>
      </c>
      <c r="B29096" s="5" t="s">
        <v>777</v>
      </c>
    </row>
    <row r="29097" spans="1:2" x14ac:dyDescent="0.3">
      <c r="A29097" s="3">
        <v>753232</v>
      </c>
      <c r="B29097" s="5" t="s">
        <v>777</v>
      </c>
    </row>
    <row r="29098" spans="1:2" x14ac:dyDescent="0.3">
      <c r="A29098" s="3">
        <v>753232</v>
      </c>
      <c r="B29098" s="5" t="s">
        <v>1246</v>
      </c>
    </row>
    <row r="29099" spans="1:2" x14ac:dyDescent="0.3">
      <c r="A29099" s="3">
        <v>753232</v>
      </c>
      <c r="B29099" s="5" t="s">
        <v>166</v>
      </c>
    </row>
    <row r="29100" spans="1:2" x14ac:dyDescent="0.3">
      <c r="A29100" s="3">
        <v>676710</v>
      </c>
      <c r="B29100" s="5" t="s">
        <v>2297</v>
      </c>
    </row>
    <row r="29101" spans="1:2" x14ac:dyDescent="0.3">
      <c r="A29101" s="3">
        <v>676710</v>
      </c>
      <c r="B29101" s="5" t="s">
        <v>1139</v>
      </c>
    </row>
    <row r="29102" spans="1:2" x14ac:dyDescent="0.3">
      <c r="A29102" s="3">
        <v>676710</v>
      </c>
      <c r="B29102" s="5" t="s">
        <v>30</v>
      </c>
    </row>
    <row r="29103" spans="1:2" x14ac:dyDescent="0.3">
      <c r="A29103" s="3">
        <v>676710</v>
      </c>
      <c r="B29103" s="5" t="s">
        <v>6748</v>
      </c>
    </row>
    <row r="29104" spans="1:2" x14ac:dyDescent="0.3">
      <c r="A29104" s="3">
        <v>676710</v>
      </c>
      <c r="B29104" s="5" t="s">
        <v>2848</v>
      </c>
    </row>
    <row r="29105" spans="1:2" x14ac:dyDescent="0.3">
      <c r="A29105" s="3">
        <v>634429</v>
      </c>
      <c r="B29105" s="5" t="s">
        <v>777</v>
      </c>
    </row>
    <row r="29106" spans="1:2" x14ac:dyDescent="0.3">
      <c r="A29106" s="3">
        <v>634429</v>
      </c>
      <c r="B29106" s="5" t="s">
        <v>2528</v>
      </c>
    </row>
    <row r="29107" spans="1:2" x14ac:dyDescent="0.3">
      <c r="A29107" s="3">
        <v>626735</v>
      </c>
      <c r="B29107" s="5" t="s">
        <v>49</v>
      </c>
    </row>
    <row r="29108" spans="1:2" x14ac:dyDescent="0.3">
      <c r="A29108" s="3">
        <v>626735</v>
      </c>
      <c r="B29108" s="5" t="s">
        <v>30</v>
      </c>
    </row>
    <row r="29109" spans="1:2" x14ac:dyDescent="0.3">
      <c r="A29109" s="3">
        <v>995133</v>
      </c>
      <c r="B29109" s="5" t="s">
        <v>2297</v>
      </c>
    </row>
    <row r="29110" spans="1:2" x14ac:dyDescent="0.3">
      <c r="A29110" s="3">
        <v>995133</v>
      </c>
      <c r="B29110" s="5" t="s">
        <v>6748</v>
      </c>
    </row>
    <row r="29111" spans="1:2" x14ac:dyDescent="0.3">
      <c r="A29111" s="3">
        <v>995133</v>
      </c>
      <c r="B29111" s="5" t="s">
        <v>1139</v>
      </c>
    </row>
    <row r="29112" spans="1:2" x14ac:dyDescent="0.3">
      <c r="A29112" s="3">
        <v>995133</v>
      </c>
      <c r="B29112" s="5" t="s">
        <v>2848</v>
      </c>
    </row>
    <row r="29113" spans="1:2" x14ac:dyDescent="0.3">
      <c r="A29113" s="3">
        <v>760868</v>
      </c>
      <c r="B29113" s="5" t="s">
        <v>777</v>
      </c>
    </row>
    <row r="29114" spans="1:2" x14ac:dyDescent="0.3">
      <c r="A29114" s="3">
        <v>760868</v>
      </c>
      <c r="B29114" s="5" t="s">
        <v>166</v>
      </c>
    </row>
    <row r="29115" spans="1:2" x14ac:dyDescent="0.3">
      <c r="A29115" s="3">
        <v>955971</v>
      </c>
      <c r="B29115" s="5" t="s">
        <v>30</v>
      </c>
    </row>
    <row r="29116" spans="1:2" x14ac:dyDescent="0.3">
      <c r="A29116" s="3">
        <v>952079</v>
      </c>
      <c r="B29116" s="5" t="s">
        <v>886</v>
      </c>
    </row>
    <row r="29117" spans="1:2" x14ac:dyDescent="0.3">
      <c r="A29117" s="3">
        <v>632856</v>
      </c>
      <c r="B29117" s="5" t="s">
        <v>30</v>
      </c>
    </row>
    <row r="29118" spans="1:2" x14ac:dyDescent="0.3">
      <c r="A29118" s="3">
        <v>833425</v>
      </c>
      <c r="B29118" s="5" t="s">
        <v>166</v>
      </c>
    </row>
    <row r="29119" spans="1:2" x14ac:dyDescent="0.3">
      <c r="A29119" s="3">
        <v>833425</v>
      </c>
      <c r="B29119" s="5" t="s">
        <v>6631</v>
      </c>
    </row>
    <row r="29120" spans="1:2" x14ac:dyDescent="0.3">
      <c r="A29120" s="3">
        <v>972731</v>
      </c>
      <c r="B29120" s="5" t="s">
        <v>468</v>
      </c>
    </row>
    <row r="29121" spans="1:2" x14ac:dyDescent="0.3">
      <c r="A29121" s="3">
        <v>972731</v>
      </c>
      <c r="B29121" s="5" t="s">
        <v>777</v>
      </c>
    </row>
    <row r="29122" spans="1:2" x14ac:dyDescent="0.3">
      <c r="A29122" s="3">
        <v>972731</v>
      </c>
      <c r="B29122" s="5" t="s">
        <v>30</v>
      </c>
    </row>
    <row r="29123" spans="1:2" x14ac:dyDescent="0.3">
      <c r="A29123" s="3">
        <v>778810</v>
      </c>
      <c r="B29123" s="5" t="s">
        <v>2297</v>
      </c>
    </row>
    <row r="29124" spans="1:2" x14ac:dyDescent="0.3">
      <c r="A29124" s="3">
        <v>778810</v>
      </c>
      <c r="B29124" s="5" t="s">
        <v>1139</v>
      </c>
    </row>
    <row r="29125" spans="1:2" x14ac:dyDescent="0.3">
      <c r="A29125" s="3">
        <v>778810</v>
      </c>
      <c r="B29125" s="5" t="s">
        <v>6748</v>
      </c>
    </row>
    <row r="29126" spans="1:2" x14ac:dyDescent="0.3">
      <c r="A29126" s="3">
        <v>778810</v>
      </c>
      <c r="B29126" s="5" t="s">
        <v>30</v>
      </c>
    </row>
    <row r="29127" spans="1:2" x14ac:dyDescent="0.3">
      <c r="A29127" s="3">
        <v>969686</v>
      </c>
      <c r="B29127" s="5" t="s">
        <v>2528</v>
      </c>
    </row>
    <row r="29128" spans="1:2" x14ac:dyDescent="0.3">
      <c r="A29128" s="3">
        <v>969686</v>
      </c>
      <c r="B29128" s="5" t="s">
        <v>468</v>
      </c>
    </row>
    <row r="29129" spans="1:2" x14ac:dyDescent="0.3">
      <c r="A29129" s="3">
        <v>862965</v>
      </c>
      <c r="B29129" s="5" t="s">
        <v>1246</v>
      </c>
    </row>
    <row r="29130" spans="1:2" x14ac:dyDescent="0.3">
      <c r="A29130" s="3">
        <v>862965</v>
      </c>
      <c r="B29130" s="5" t="s">
        <v>49</v>
      </c>
    </row>
    <row r="29131" spans="1:2" x14ac:dyDescent="0.3">
      <c r="A29131" s="3">
        <v>862965</v>
      </c>
      <c r="B29131" s="5" t="s">
        <v>166</v>
      </c>
    </row>
    <row r="29132" spans="1:2" x14ac:dyDescent="0.3">
      <c r="A29132" s="3">
        <v>751741</v>
      </c>
      <c r="B29132" s="5" t="s">
        <v>2297</v>
      </c>
    </row>
    <row r="29133" spans="1:2" x14ac:dyDescent="0.3">
      <c r="A29133" s="3">
        <v>751741</v>
      </c>
      <c r="B29133" s="5" t="s">
        <v>30</v>
      </c>
    </row>
    <row r="29134" spans="1:2" x14ac:dyDescent="0.3">
      <c r="A29134" s="3">
        <v>751741</v>
      </c>
      <c r="B29134" s="5" t="s">
        <v>6748</v>
      </c>
    </row>
    <row r="29135" spans="1:2" x14ac:dyDescent="0.3">
      <c r="A29135" s="3">
        <v>751741</v>
      </c>
      <c r="B29135" s="5" t="s">
        <v>2848</v>
      </c>
    </row>
    <row r="29136" spans="1:2" x14ac:dyDescent="0.3">
      <c r="A29136" s="3">
        <v>732684</v>
      </c>
      <c r="B29136" s="5" t="s">
        <v>777</v>
      </c>
    </row>
    <row r="29137" spans="1:2" x14ac:dyDescent="0.3">
      <c r="A29137" s="3">
        <v>732684</v>
      </c>
      <c r="B29137" s="5" t="s">
        <v>1139</v>
      </c>
    </row>
    <row r="29138" spans="1:2" x14ac:dyDescent="0.3">
      <c r="A29138" s="3">
        <v>715931</v>
      </c>
      <c r="B29138" s="5" t="s">
        <v>49</v>
      </c>
    </row>
    <row r="29139" spans="1:2" x14ac:dyDescent="0.3">
      <c r="A29139" s="3">
        <v>715931</v>
      </c>
      <c r="B29139" s="5" t="s">
        <v>310</v>
      </c>
    </row>
    <row r="29140" spans="1:2" x14ac:dyDescent="0.3">
      <c r="A29140" s="3">
        <v>715931</v>
      </c>
      <c r="B29140" s="5" t="s">
        <v>7548</v>
      </c>
    </row>
    <row r="29141" spans="1:2" x14ac:dyDescent="0.3">
      <c r="A29141" s="3">
        <v>806368</v>
      </c>
      <c r="B29141" s="5" t="s">
        <v>49</v>
      </c>
    </row>
    <row r="29142" spans="1:2" x14ac:dyDescent="0.3">
      <c r="A29142" s="3">
        <v>809140</v>
      </c>
      <c r="B29142" s="5" t="s">
        <v>49</v>
      </c>
    </row>
    <row r="29143" spans="1:2" x14ac:dyDescent="0.3">
      <c r="A29143" s="3">
        <v>335795</v>
      </c>
      <c r="B29143" s="5" t="s">
        <v>6748</v>
      </c>
    </row>
    <row r="29144" spans="1:2" x14ac:dyDescent="0.3">
      <c r="A29144" s="3">
        <v>335795</v>
      </c>
      <c r="B29144" s="5" t="s">
        <v>2848</v>
      </c>
    </row>
    <row r="29145" spans="1:2" x14ac:dyDescent="0.3">
      <c r="A29145" s="3">
        <v>335795</v>
      </c>
      <c r="B29145" s="5" t="s">
        <v>30</v>
      </c>
    </row>
    <row r="29146" spans="1:2" x14ac:dyDescent="0.3">
      <c r="A29146" s="3">
        <v>335795</v>
      </c>
      <c r="B29146" s="5" t="s">
        <v>1139</v>
      </c>
    </row>
    <row r="29147" spans="1:2" x14ac:dyDescent="0.3">
      <c r="A29147" s="3">
        <v>1033219</v>
      </c>
      <c r="B29147" s="5" t="s">
        <v>2528</v>
      </c>
    </row>
    <row r="29148" spans="1:2" x14ac:dyDescent="0.3">
      <c r="A29148" s="3">
        <v>1033219</v>
      </c>
      <c r="B29148" s="5" t="s">
        <v>777</v>
      </c>
    </row>
    <row r="29149" spans="1:2" x14ac:dyDescent="0.3">
      <c r="A29149" s="3">
        <v>615469</v>
      </c>
      <c r="B29149" s="5" t="s">
        <v>2528</v>
      </c>
    </row>
    <row r="29150" spans="1:2" x14ac:dyDescent="0.3">
      <c r="A29150" s="3">
        <v>615469</v>
      </c>
      <c r="B29150" s="5" t="s">
        <v>166</v>
      </c>
    </row>
    <row r="29151" spans="1:2" x14ac:dyDescent="0.3">
      <c r="A29151" s="3">
        <v>683361</v>
      </c>
      <c r="B29151" s="5" t="s">
        <v>6748</v>
      </c>
    </row>
    <row r="29152" spans="1:2" x14ac:dyDescent="0.3">
      <c r="A29152" s="3">
        <v>683361</v>
      </c>
      <c r="B29152" s="5" t="s">
        <v>1139</v>
      </c>
    </row>
    <row r="29153" spans="1:2" x14ac:dyDescent="0.3">
      <c r="A29153" s="3">
        <v>791177</v>
      </c>
      <c r="B29153" s="5" t="s">
        <v>49</v>
      </c>
    </row>
    <row r="29154" spans="1:2" x14ac:dyDescent="0.3">
      <c r="A29154" s="3">
        <v>791177</v>
      </c>
      <c r="B29154" s="5" t="s">
        <v>468</v>
      </c>
    </row>
    <row r="29155" spans="1:2" x14ac:dyDescent="0.3">
      <c r="A29155" s="3">
        <v>791177</v>
      </c>
      <c r="B29155" s="5" t="s">
        <v>886</v>
      </c>
    </row>
    <row r="29156" spans="1:2" x14ac:dyDescent="0.3">
      <c r="A29156" s="3">
        <v>893334</v>
      </c>
      <c r="B29156" s="5" t="s">
        <v>1139</v>
      </c>
    </row>
    <row r="29157" spans="1:2" x14ac:dyDescent="0.3">
      <c r="A29157" s="3">
        <v>893334</v>
      </c>
      <c r="B29157" s="5" t="s">
        <v>777</v>
      </c>
    </row>
    <row r="29158" spans="1:2" x14ac:dyDescent="0.3">
      <c r="A29158" s="3">
        <v>573171</v>
      </c>
      <c r="B29158" s="5" t="s">
        <v>2297</v>
      </c>
    </row>
    <row r="29159" spans="1:2" x14ac:dyDescent="0.3">
      <c r="A29159" s="3">
        <v>573171</v>
      </c>
      <c r="B29159" s="5" t="s">
        <v>1139</v>
      </c>
    </row>
    <row r="29160" spans="1:2" x14ac:dyDescent="0.3">
      <c r="A29160" s="3">
        <v>573171</v>
      </c>
      <c r="B29160" s="5" t="s">
        <v>30</v>
      </c>
    </row>
    <row r="29161" spans="1:2" x14ac:dyDescent="0.3">
      <c r="A29161" s="3">
        <v>573171</v>
      </c>
      <c r="B29161" s="5" t="s">
        <v>6748</v>
      </c>
    </row>
    <row r="29162" spans="1:2" x14ac:dyDescent="0.3">
      <c r="A29162" s="3">
        <v>997120</v>
      </c>
      <c r="B29162" s="5" t="s">
        <v>777</v>
      </c>
    </row>
    <row r="29163" spans="1:2" x14ac:dyDescent="0.3">
      <c r="A29163" s="3">
        <v>997120</v>
      </c>
      <c r="B29163" s="5" t="s">
        <v>166</v>
      </c>
    </row>
    <row r="29164" spans="1:2" x14ac:dyDescent="0.3">
      <c r="A29164" s="3">
        <v>997120</v>
      </c>
      <c r="B29164" s="5" t="s">
        <v>6631</v>
      </c>
    </row>
    <row r="29165" spans="1:2" x14ac:dyDescent="0.3">
      <c r="A29165" s="3">
        <v>890980</v>
      </c>
      <c r="B29165" s="5" t="s">
        <v>49</v>
      </c>
    </row>
    <row r="29166" spans="1:2" x14ac:dyDescent="0.3">
      <c r="A29166" s="3">
        <v>890980</v>
      </c>
      <c r="B29166" s="5" t="s">
        <v>6631</v>
      </c>
    </row>
    <row r="29167" spans="1:2" x14ac:dyDescent="0.3">
      <c r="A29167" s="3">
        <v>890980</v>
      </c>
      <c r="B29167" s="5" t="s">
        <v>166</v>
      </c>
    </row>
    <row r="29168" spans="1:2" x14ac:dyDescent="0.3">
      <c r="A29168" s="3">
        <v>897192</v>
      </c>
      <c r="B29168" s="5" t="s">
        <v>2297</v>
      </c>
    </row>
    <row r="29169" spans="1:2" x14ac:dyDescent="0.3">
      <c r="A29169" s="3">
        <v>897192</v>
      </c>
      <c r="B29169" s="5" t="s">
        <v>30</v>
      </c>
    </row>
    <row r="29170" spans="1:2" x14ac:dyDescent="0.3">
      <c r="A29170" s="3">
        <v>897192</v>
      </c>
      <c r="B29170" s="5" t="s">
        <v>6748</v>
      </c>
    </row>
    <row r="29171" spans="1:2" x14ac:dyDescent="0.3">
      <c r="A29171" s="3">
        <v>890322</v>
      </c>
      <c r="B29171" s="5" t="s">
        <v>49</v>
      </c>
    </row>
    <row r="29172" spans="1:2" x14ac:dyDescent="0.3">
      <c r="A29172" s="3">
        <v>890322</v>
      </c>
      <c r="B29172" s="5" t="s">
        <v>886</v>
      </c>
    </row>
    <row r="29173" spans="1:2" x14ac:dyDescent="0.3">
      <c r="A29173" s="3">
        <v>965571</v>
      </c>
      <c r="B29173" s="5" t="s">
        <v>777</v>
      </c>
    </row>
    <row r="29174" spans="1:2" x14ac:dyDescent="0.3">
      <c r="A29174" s="3">
        <v>965571</v>
      </c>
      <c r="B29174" s="5" t="s">
        <v>310</v>
      </c>
    </row>
    <row r="29175" spans="1:2" x14ac:dyDescent="0.3">
      <c r="A29175" s="3">
        <v>965571</v>
      </c>
      <c r="B29175" s="5" t="s">
        <v>49</v>
      </c>
    </row>
    <row r="29176" spans="1:2" x14ac:dyDescent="0.3">
      <c r="A29176" s="3">
        <v>893712</v>
      </c>
      <c r="B29176" s="5" t="s">
        <v>2297</v>
      </c>
    </row>
    <row r="29177" spans="1:2" x14ac:dyDescent="0.3">
      <c r="A29177" s="3">
        <v>893712</v>
      </c>
      <c r="B29177" s="5" t="s">
        <v>777</v>
      </c>
    </row>
    <row r="29178" spans="1:2" x14ac:dyDescent="0.3">
      <c r="A29178" s="3">
        <v>893712</v>
      </c>
      <c r="B29178" s="5" t="s">
        <v>2848</v>
      </c>
    </row>
    <row r="29179" spans="1:2" x14ac:dyDescent="0.3">
      <c r="A29179" s="3">
        <v>893712</v>
      </c>
      <c r="B29179" s="5" t="s">
        <v>2528</v>
      </c>
    </row>
    <row r="29180" spans="1:2" x14ac:dyDescent="0.3">
      <c r="A29180" s="3">
        <v>817758</v>
      </c>
      <c r="B29180" s="5" t="s">
        <v>2378</v>
      </c>
    </row>
    <row r="29181" spans="1:2" x14ac:dyDescent="0.3">
      <c r="A29181" s="3">
        <v>817758</v>
      </c>
      <c r="B29181" s="5" t="s">
        <v>49</v>
      </c>
    </row>
    <row r="29182" spans="1:2" x14ac:dyDescent="0.3">
      <c r="A29182" s="3">
        <v>848058</v>
      </c>
      <c r="B29182" s="5" t="s">
        <v>468</v>
      </c>
    </row>
    <row r="29183" spans="1:2" x14ac:dyDescent="0.3">
      <c r="A29183" s="3">
        <v>848058</v>
      </c>
      <c r="B29183" s="5" t="s">
        <v>166</v>
      </c>
    </row>
    <row r="29184" spans="1:2" x14ac:dyDescent="0.3">
      <c r="A29184" s="3">
        <v>848058</v>
      </c>
      <c r="B29184" s="5" t="s">
        <v>49</v>
      </c>
    </row>
    <row r="29185" spans="1:2" x14ac:dyDescent="0.3">
      <c r="A29185" s="3">
        <v>799876</v>
      </c>
      <c r="B29185" s="5" t="s">
        <v>1246</v>
      </c>
    </row>
    <row r="29186" spans="1:2" x14ac:dyDescent="0.3">
      <c r="A29186" s="3">
        <v>799876</v>
      </c>
      <c r="B29186" s="5" t="s">
        <v>49</v>
      </c>
    </row>
    <row r="29187" spans="1:2" x14ac:dyDescent="0.3">
      <c r="A29187" s="3">
        <v>799876</v>
      </c>
      <c r="B29187" s="5" t="s">
        <v>166</v>
      </c>
    </row>
    <row r="29188" spans="1:2" x14ac:dyDescent="0.3">
      <c r="A29188" s="3">
        <v>799876</v>
      </c>
      <c r="B29188" s="5" t="s">
        <v>6631</v>
      </c>
    </row>
    <row r="29189" spans="1:2" x14ac:dyDescent="0.3">
      <c r="A29189" s="3">
        <v>366672</v>
      </c>
      <c r="B29189" s="5" t="s">
        <v>2297</v>
      </c>
    </row>
    <row r="29190" spans="1:2" x14ac:dyDescent="0.3">
      <c r="A29190" s="3">
        <v>366672</v>
      </c>
      <c r="B29190" s="5" t="s">
        <v>1139</v>
      </c>
    </row>
    <row r="29191" spans="1:2" x14ac:dyDescent="0.3">
      <c r="A29191" s="3">
        <v>366672</v>
      </c>
      <c r="B29191" s="5" t="s">
        <v>30</v>
      </c>
    </row>
    <row r="29192" spans="1:2" x14ac:dyDescent="0.3">
      <c r="A29192" s="3">
        <v>366672</v>
      </c>
      <c r="B29192" s="5" t="s">
        <v>6748</v>
      </c>
    </row>
    <row r="29193" spans="1:2" x14ac:dyDescent="0.3">
      <c r="A29193" s="3">
        <v>942881</v>
      </c>
      <c r="B29193" s="5" t="s">
        <v>2297</v>
      </c>
    </row>
    <row r="29194" spans="1:2" x14ac:dyDescent="0.3">
      <c r="A29194" s="3">
        <v>942881</v>
      </c>
      <c r="B29194" s="5" t="s">
        <v>49</v>
      </c>
    </row>
    <row r="29195" spans="1:2" x14ac:dyDescent="0.3">
      <c r="A29195" s="3">
        <v>942881</v>
      </c>
      <c r="B29195" s="5" t="s">
        <v>6631</v>
      </c>
    </row>
    <row r="29196" spans="1:2" x14ac:dyDescent="0.3">
      <c r="A29196" s="3">
        <v>942881</v>
      </c>
      <c r="B29196" s="5" t="s">
        <v>2848</v>
      </c>
    </row>
    <row r="29197" spans="1:2" x14ac:dyDescent="0.3">
      <c r="A29197" s="3">
        <v>947890</v>
      </c>
      <c r="B29197" s="5" t="s">
        <v>468</v>
      </c>
    </row>
    <row r="29198" spans="1:2" x14ac:dyDescent="0.3">
      <c r="A29198" s="3">
        <v>541134</v>
      </c>
      <c r="B29198" s="5" t="s">
        <v>49</v>
      </c>
    </row>
    <row r="29199" spans="1:2" x14ac:dyDescent="0.3">
      <c r="A29199" s="3">
        <v>541134</v>
      </c>
      <c r="B29199" s="5" t="s">
        <v>1246</v>
      </c>
    </row>
    <row r="29200" spans="1:2" x14ac:dyDescent="0.3">
      <c r="A29200" s="3">
        <v>541134</v>
      </c>
      <c r="B29200" s="5" t="s">
        <v>6631</v>
      </c>
    </row>
    <row r="29201" spans="1:2" x14ac:dyDescent="0.3">
      <c r="A29201" s="3">
        <v>800939</v>
      </c>
      <c r="B29201" s="5" t="s">
        <v>49</v>
      </c>
    </row>
    <row r="29202" spans="1:2" x14ac:dyDescent="0.3">
      <c r="A29202" s="3">
        <v>800939</v>
      </c>
      <c r="B29202" s="5" t="s">
        <v>30</v>
      </c>
    </row>
    <row r="29203" spans="1:2" x14ac:dyDescent="0.3">
      <c r="A29203" s="3">
        <v>800939</v>
      </c>
      <c r="B29203" s="5" t="s">
        <v>886</v>
      </c>
    </row>
    <row r="29204" spans="1:2" x14ac:dyDescent="0.3">
      <c r="A29204" s="3">
        <v>877269</v>
      </c>
      <c r="B29204" s="5" t="s">
        <v>2297</v>
      </c>
    </row>
    <row r="29205" spans="1:2" x14ac:dyDescent="0.3">
      <c r="A29205" s="3">
        <v>877269</v>
      </c>
      <c r="B29205" s="5" t="s">
        <v>6748</v>
      </c>
    </row>
    <row r="29206" spans="1:2" x14ac:dyDescent="0.3">
      <c r="A29206" s="3">
        <v>877269</v>
      </c>
      <c r="B29206" s="5" t="s">
        <v>1139</v>
      </c>
    </row>
    <row r="29207" spans="1:2" x14ac:dyDescent="0.3">
      <c r="A29207" s="3">
        <v>877269</v>
      </c>
      <c r="B29207" s="5" t="s">
        <v>2528</v>
      </c>
    </row>
    <row r="29208" spans="1:2" x14ac:dyDescent="0.3">
      <c r="A29208" s="3">
        <v>877269</v>
      </c>
      <c r="B29208" s="5" t="s">
        <v>2848</v>
      </c>
    </row>
    <row r="29209" spans="1:2" x14ac:dyDescent="0.3">
      <c r="A29209" s="3">
        <v>644124</v>
      </c>
      <c r="B29209" s="5" t="s">
        <v>468</v>
      </c>
    </row>
    <row r="29210" spans="1:2" x14ac:dyDescent="0.3">
      <c r="A29210" s="3">
        <v>644124</v>
      </c>
      <c r="B29210" s="5" t="s">
        <v>2848</v>
      </c>
    </row>
    <row r="29211" spans="1:2" x14ac:dyDescent="0.3">
      <c r="A29211" s="3">
        <v>644124</v>
      </c>
      <c r="B29211" s="5" t="s">
        <v>777</v>
      </c>
    </row>
    <row r="29212" spans="1:2" x14ac:dyDescent="0.3">
      <c r="A29212" s="3">
        <v>1055192</v>
      </c>
      <c r="B29212" s="5" t="s">
        <v>1845</v>
      </c>
    </row>
    <row r="29213" spans="1:2" x14ac:dyDescent="0.3">
      <c r="A29213" s="3">
        <v>668461</v>
      </c>
      <c r="B29213" s="5" t="s">
        <v>6748</v>
      </c>
    </row>
    <row r="29214" spans="1:2" x14ac:dyDescent="0.3">
      <c r="A29214" s="3">
        <v>668461</v>
      </c>
      <c r="B29214" s="5" t="s">
        <v>2848</v>
      </c>
    </row>
    <row r="29215" spans="1:2" x14ac:dyDescent="0.3">
      <c r="A29215" s="3">
        <v>668461</v>
      </c>
      <c r="B29215" s="5" t="s">
        <v>30</v>
      </c>
    </row>
    <row r="29216" spans="1:2" x14ac:dyDescent="0.3">
      <c r="A29216" s="3">
        <v>1024530</v>
      </c>
      <c r="B29216" s="5" t="s">
        <v>468</v>
      </c>
    </row>
    <row r="29217" spans="1:2" x14ac:dyDescent="0.3">
      <c r="A29217" s="3">
        <v>783675</v>
      </c>
      <c r="B29217" s="5" t="s">
        <v>2297</v>
      </c>
    </row>
    <row r="29218" spans="1:2" x14ac:dyDescent="0.3">
      <c r="A29218" s="3">
        <v>783675</v>
      </c>
      <c r="B29218" s="5" t="s">
        <v>30</v>
      </c>
    </row>
    <row r="29219" spans="1:2" x14ac:dyDescent="0.3">
      <c r="A29219" s="3">
        <v>783675</v>
      </c>
      <c r="B29219" s="5" t="s">
        <v>49</v>
      </c>
    </row>
    <row r="29220" spans="1:2" x14ac:dyDescent="0.3">
      <c r="A29220" s="3">
        <v>995456</v>
      </c>
      <c r="B29220" s="5" t="s">
        <v>329</v>
      </c>
    </row>
    <row r="29221" spans="1:2" x14ac:dyDescent="0.3">
      <c r="A29221" s="3">
        <v>1015724</v>
      </c>
      <c r="B29221" s="5" t="s">
        <v>1139</v>
      </c>
    </row>
    <row r="29222" spans="1:2" x14ac:dyDescent="0.3">
      <c r="A29222" s="3">
        <v>1015724</v>
      </c>
      <c r="B29222" s="5" t="s">
        <v>6631</v>
      </c>
    </row>
    <row r="29223" spans="1:2" x14ac:dyDescent="0.3">
      <c r="A29223" s="3">
        <v>1015724</v>
      </c>
      <c r="B29223" s="5" t="s">
        <v>30</v>
      </c>
    </row>
    <row r="29224" spans="1:2" x14ac:dyDescent="0.3">
      <c r="A29224" s="3">
        <v>1015724</v>
      </c>
      <c r="B29224" s="5" t="s">
        <v>2297</v>
      </c>
    </row>
    <row r="29225" spans="1:2" x14ac:dyDescent="0.3">
      <c r="A29225" s="3">
        <v>1015724</v>
      </c>
      <c r="B29225" s="5" t="s">
        <v>6748</v>
      </c>
    </row>
    <row r="29226" spans="1:2" x14ac:dyDescent="0.3">
      <c r="A29226" s="3">
        <v>831946</v>
      </c>
      <c r="B29226" s="5" t="s">
        <v>777</v>
      </c>
    </row>
    <row r="29227" spans="1:2" x14ac:dyDescent="0.3">
      <c r="A29227" s="3">
        <v>831946</v>
      </c>
      <c r="B29227" s="5" t="s">
        <v>166</v>
      </c>
    </row>
    <row r="29228" spans="1:2" x14ac:dyDescent="0.3">
      <c r="A29228" s="3">
        <v>831946</v>
      </c>
      <c r="B29228" s="5" t="s">
        <v>1139</v>
      </c>
    </row>
    <row r="29229" spans="1:2" x14ac:dyDescent="0.3">
      <c r="A29229" s="3">
        <v>940175</v>
      </c>
      <c r="B29229" s="5" t="s">
        <v>6841</v>
      </c>
    </row>
    <row r="29230" spans="1:2" x14ac:dyDescent="0.3">
      <c r="A29230" s="3">
        <v>760926</v>
      </c>
      <c r="B29230" s="5" t="s">
        <v>777</v>
      </c>
    </row>
    <row r="29231" spans="1:2" x14ac:dyDescent="0.3">
      <c r="A29231" s="3">
        <v>760926</v>
      </c>
      <c r="B29231" s="5" t="s">
        <v>1139</v>
      </c>
    </row>
    <row r="29232" spans="1:2" x14ac:dyDescent="0.3">
      <c r="A29232" s="3">
        <v>760926</v>
      </c>
      <c r="B29232" s="5" t="s">
        <v>166</v>
      </c>
    </row>
    <row r="29233" spans="1:2" x14ac:dyDescent="0.3">
      <c r="A29233" s="3">
        <v>1059673</v>
      </c>
      <c r="B29233" s="5" t="s">
        <v>329</v>
      </c>
    </row>
    <row r="29234" spans="1:2" x14ac:dyDescent="0.3">
      <c r="A29234" s="3">
        <v>846433</v>
      </c>
      <c r="B29234" s="5" t="s">
        <v>777</v>
      </c>
    </row>
    <row r="29235" spans="1:2" x14ac:dyDescent="0.3">
      <c r="A29235" s="3">
        <v>846433</v>
      </c>
      <c r="B29235" s="5" t="s">
        <v>1246</v>
      </c>
    </row>
    <row r="29236" spans="1:2" x14ac:dyDescent="0.3">
      <c r="A29236" s="3">
        <v>846433</v>
      </c>
      <c r="B29236" s="5" t="s">
        <v>49</v>
      </c>
    </row>
    <row r="29237" spans="1:2" x14ac:dyDescent="0.3">
      <c r="A29237" s="3">
        <v>818110</v>
      </c>
      <c r="B29237" s="5" t="s">
        <v>1139</v>
      </c>
    </row>
    <row r="29238" spans="1:2" x14ac:dyDescent="0.3">
      <c r="A29238" s="3">
        <v>818110</v>
      </c>
      <c r="B29238" s="5" t="s">
        <v>2848</v>
      </c>
    </row>
    <row r="29239" spans="1:2" x14ac:dyDescent="0.3">
      <c r="A29239" s="3">
        <v>818110</v>
      </c>
      <c r="B29239" s="5" t="s">
        <v>2378</v>
      </c>
    </row>
    <row r="29240" spans="1:2" x14ac:dyDescent="0.3">
      <c r="A29240" s="3">
        <v>818110</v>
      </c>
      <c r="B29240" s="5" t="s">
        <v>6748</v>
      </c>
    </row>
    <row r="29241" spans="1:2" x14ac:dyDescent="0.3">
      <c r="A29241" s="3">
        <v>928270</v>
      </c>
      <c r="B29241" s="5" t="s">
        <v>166</v>
      </c>
    </row>
    <row r="29242" spans="1:2" x14ac:dyDescent="0.3">
      <c r="A29242" s="3">
        <v>928270</v>
      </c>
      <c r="B29242" s="5" t="s">
        <v>49</v>
      </c>
    </row>
    <row r="29243" spans="1:2" x14ac:dyDescent="0.3">
      <c r="A29243" s="3">
        <v>901908</v>
      </c>
      <c r="B29243" s="5" t="s">
        <v>30</v>
      </c>
    </row>
    <row r="29244" spans="1:2" x14ac:dyDescent="0.3">
      <c r="A29244" s="3">
        <v>999278</v>
      </c>
      <c r="B29244" s="5" t="s">
        <v>468</v>
      </c>
    </row>
    <row r="29245" spans="1:2" x14ac:dyDescent="0.3">
      <c r="A29245" s="3">
        <v>999278</v>
      </c>
      <c r="B29245" s="5" t="s">
        <v>166</v>
      </c>
    </row>
    <row r="29246" spans="1:2" x14ac:dyDescent="0.3">
      <c r="A29246" s="3">
        <v>1020969</v>
      </c>
      <c r="B29246" s="5" t="s">
        <v>6748</v>
      </c>
    </row>
    <row r="29247" spans="1:2" x14ac:dyDescent="0.3">
      <c r="A29247" s="3">
        <v>1020969</v>
      </c>
      <c r="B29247" s="5" t="s">
        <v>1139</v>
      </c>
    </row>
    <row r="29248" spans="1:2" x14ac:dyDescent="0.3">
      <c r="A29248" s="3">
        <v>1020969</v>
      </c>
      <c r="B29248" s="5" t="s">
        <v>2848</v>
      </c>
    </row>
    <row r="29249" spans="1:2" x14ac:dyDescent="0.3">
      <c r="A29249" s="3">
        <v>597922</v>
      </c>
      <c r="B29249" s="5" t="s">
        <v>49</v>
      </c>
    </row>
    <row r="29250" spans="1:2" x14ac:dyDescent="0.3">
      <c r="A29250" s="3">
        <v>597922</v>
      </c>
      <c r="B29250" s="5" t="s">
        <v>30</v>
      </c>
    </row>
    <row r="29251" spans="1:2" x14ac:dyDescent="0.3">
      <c r="A29251" s="3">
        <v>597922</v>
      </c>
      <c r="B29251" s="5" t="s">
        <v>310</v>
      </c>
    </row>
    <row r="29252" spans="1:2" x14ac:dyDescent="0.3">
      <c r="A29252" s="3">
        <v>960704</v>
      </c>
      <c r="B29252" s="5" t="s">
        <v>777</v>
      </c>
    </row>
    <row r="29253" spans="1:2" x14ac:dyDescent="0.3">
      <c r="A29253" s="3">
        <v>960704</v>
      </c>
      <c r="B29253" s="5" t="s">
        <v>1139</v>
      </c>
    </row>
    <row r="29254" spans="1:2" x14ac:dyDescent="0.3">
      <c r="A29254" s="3">
        <v>960704</v>
      </c>
      <c r="B29254" s="5" t="s">
        <v>2848</v>
      </c>
    </row>
    <row r="29255" spans="1:2" x14ac:dyDescent="0.3">
      <c r="A29255" s="3">
        <v>965731</v>
      </c>
      <c r="B29255" s="5" t="s">
        <v>777</v>
      </c>
    </row>
    <row r="29256" spans="1:2" x14ac:dyDescent="0.3">
      <c r="A29256" s="3">
        <v>1036561</v>
      </c>
      <c r="B29256" s="5" t="s">
        <v>777</v>
      </c>
    </row>
    <row r="29257" spans="1:2" x14ac:dyDescent="0.3">
      <c r="A29257" s="3">
        <v>1036561</v>
      </c>
      <c r="B29257" s="5" t="s">
        <v>2848</v>
      </c>
    </row>
    <row r="29258" spans="1:2" x14ac:dyDescent="0.3">
      <c r="A29258" s="3">
        <v>1036561</v>
      </c>
      <c r="B29258" s="5" t="s">
        <v>166</v>
      </c>
    </row>
    <row r="29259" spans="1:2" x14ac:dyDescent="0.3">
      <c r="A29259" s="3">
        <v>759175</v>
      </c>
      <c r="B29259" s="5" t="s">
        <v>777</v>
      </c>
    </row>
    <row r="29260" spans="1:2" x14ac:dyDescent="0.3">
      <c r="A29260" s="3">
        <v>759175</v>
      </c>
      <c r="B29260" s="5" t="s">
        <v>2848</v>
      </c>
    </row>
    <row r="29261" spans="1:2" x14ac:dyDescent="0.3">
      <c r="A29261" s="3">
        <v>1034337</v>
      </c>
      <c r="B29261" s="5" t="s">
        <v>1246</v>
      </c>
    </row>
    <row r="29262" spans="1:2" x14ac:dyDescent="0.3">
      <c r="A29262" s="3">
        <v>1034337</v>
      </c>
      <c r="B29262" s="5" t="s">
        <v>30</v>
      </c>
    </row>
    <row r="29263" spans="1:2" x14ac:dyDescent="0.3">
      <c r="A29263" s="3">
        <v>916740</v>
      </c>
      <c r="B29263" s="5" t="s">
        <v>166</v>
      </c>
    </row>
    <row r="29264" spans="1:2" x14ac:dyDescent="0.3">
      <c r="A29264" s="3">
        <v>916740</v>
      </c>
      <c r="B29264" s="5" t="s">
        <v>6631</v>
      </c>
    </row>
    <row r="29265" spans="1:2" x14ac:dyDescent="0.3">
      <c r="A29265" s="3">
        <v>916740</v>
      </c>
      <c r="B29265" s="5" t="s">
        <v>49</v>
      </c>
    </row>
    <row r="29266" spans="1:2" x14ac:dyDescent="0.3">
      <c r="A29266" s="3">
        <v>936490</v>
      </c>
      <c r="B29266" s="5" t="s">
        <v>49</v>
      </c>
    </row>
    <row r="29267" spans="1:2" x14ac:dyDescent="0.3">
      <c r="A29267" s="3">
        <v>1018403</v>
      </c>
      <c r="B29267" s="5" t="s">
        <v>6748</v>
      </c>
    </row>
    <row r="29268" spans="1:2" x14ac:dyDescent="0.3">
      <c r="A29268" s="3">
        <v>1018403</v>
      </c>
      <c r="B29268" s="5" t="s">
        <v>30</v>
      </c>
    </row>
    <row r="29269" spans="1:2" x14ac:dyDescent="0.3">
      <c r="A29269" s="3">
        <v>1018403</v>
      </c>
      <c r="B29269" s="5" t="s">
        <v>2297</v>
      </c>
    </row>
    <row r="29270" spans="1:2" x14ac:dyDescent="0.3">
      <c r="A29270" s="3">
        <v>1018403</v>
      </c>
      <c r="B29270" s="5" t="s">
        <v>1139</v>
      </c>
    </row>
    <row r="29271" spans="1:2" x14ac:dyDescent="0.3">
      <c r="A29271" s="3">
        <v>1140233</v>
      </c>
      <c r="B29271" s="5" t="s">
        <v>49</v>
      </c>
    </row>
    <row r="29272" spans="1:2" x14ac:dyDescent="0.3">
      <c r="A29272" s="3">
        <v>810171</v>
      </c>
      <c r="B29272" s="5" t="s">
        <v>30</v>
      </c>
    </row>
    <row r="29273" spans="1:2" x14ac:dyDescent="0.3">
      <c r="A29273" s="3">
        <v>810171</v>
      </c>
      <c r="B29273" s="5" t="s">
        <v>886</v>
      </c>
    </row>
    <row r="29274" spans="1:2" x14ac:dyDescent="0.3">
      <c r="A29274" s="3">
        <v>631947</v>
      </c>
      <c r="B29274" s="5" t="s">
        <v>468</v>
      </c>
    </row>
    <row r="29275" spans="1:2" x14ac:dyDescent="0.3">
      <c r="A29275" s="3">
        <v>631947</v>
      </c>
      <c r="B29275" s="5" t="s">
        <v>166</v>
      </c>
    </row>
    <row r="29276" spans="1:2" x14ac:dyDescent="0.3">
      <c r="A29276" s="3">
        <v>860159</v>
      </c>
      <c r="B29276" s="5" t="s">
        <v>30</v>
      </c>
    </row>
    <row r="29277" spans="1:2" x14ac:dyDescent="0.3">
      <c r="A29277" s="3">
        <v>860159</v>
      </c>
      <c r="B29277" s="5" t="s">
        <v>886</v>
      </c>
    </row>
    <row r="29278" spans="1:2" x14ac:dyDescent="0.3">
      <c r="A29278" s="3">
        <v>1008640</v>
      </c>
      <c r="B29278" s="5" t="s">
        <v>1246</v>
      </c>
    </row>
    <row r="29279" spans="1:2" x14ac:dyDescent="0.3">
      <c r="A29279" s="3">
        <v>766475</v>
      </c>
      <c r="B29279" s="5" t="s">
        <v>6631</v>
      </c>
    </row>
    <row r="29280" spans="1:2" x14ac:dyDescent="0.3">
      <c r="A29280" s="3">
        <v>766475</v>
      </c>
      <c r="B29280" s="5" t="s">
        <v>30</v>
      </c>
    </row>
    <row r="29281" spans="1:2" x14ac:dyDescent="0.3">
      <c r="A29281" s="3">
        <v>766475</v>
      </c>
      <c r="B29281" s="5" t="s">
        <v>1246</v>
      </c>
    </row>
    <row r="29282" spans="1:2" x14ac:dyDescent="0.3">
      <c r="A29282" s="3">
        <v>983526</v>
      </c>
      <c r="B29282" s="5" t="s">
        <v>468</v>
      </c>
    </row>
    <row r="29283" spans="1:2" x14ac:dyDescent="0.3">
      <c r="A29283" s="3">
        <v>983526</v>
      </c>
      <c r="B29283" s="5" t="s">
        <v>166</v>
      </c>
    </row>
    <row r="29284" spans="1:2" x14ac:dyDescent="0.3">
      <c r="A29284" s="3">
        <v>801071</v>
      </c>
      <c r="B29284" s="5" t="s">
        <v>468</v>
      </c>
    </row>
    <row r="29285" spans="1:2" x14ac:dyDescent="0.3">
      <c r="A29285" s="3">
        <v>606870</v>
      </c>
      <c r="B29285" s="5" t="s">
        <v>7548</v>
      </c>
    </row>
    <row r="29286" spans="1:2" x14ac:dyDescent="0.3">
      <c r="A29286" s="3">
        <v>606870</v>
      </c>
      <c r="B29286" s="5" t="s">
        <v>777</v>
      </c>
    </row>
    <row r="29287" spans="1:2" x14ac:dyDescent="0.3">
      <c r="A29287" s="3">
        <v>606870</v>
      </c>
      <c r="B29287" s="5" t="s">
        <v>49</v>
      </c>
    </row>
    <row r="29288" spans="1:2" x14ac:dyDescent="0.3">
      <c r="A29288" s="3">
        <v>879957</v>
      </c>
      <c r="B29288" s="5" t="s">
        <v>777</v>
      </c>
    </row>
    <row r="29289" spans="1:2" x14ac:dyDescent="0.3">
      <c r="A29289" s="3">
        <v>879957</v>
      </c>
      <c r="B29289" s="5" t="s">
        <v>468</v>
      </c>
    </row>
    <row r="29290" spans="1:2" x14ac:dyDescent="0.3">
      <c r="A29290" s="3">
        <v>1010818</v>
      </c>
      <c r="B29290" s="5" t="s">
        <v>2297</v>
      </c>
    </row>
    <row r="29291" spans="1:2" x14ac:dyDescent="0.3">
      <c r="A29291" s="3">
        <v>1010818</v>
      </c>
      <c r="B29291" s="5" t="s">
        <v>6748</v>
      </c>
    </row>
    <row r="29292" spans="1:2" x14ac:dyDescent="0.3">
      <c r="A29292" s="3">
        <v>1010818</v>
      </c>
      <c r="B29292" s="5" t="s">
        <v>30</v>
      </c>
    </row>
    <row r="29293" spans="1:2" x14ac:dyDescent="0.3">
      <c r="A29293" s="3">
        <v>1010818</v>
      </c>
      <c r="B29293" s="5" t="s">
        <v>2528</v>
      </c>
    </row>
    <row r="29294" spans="1:2" x14ac:dyDescent="0.3">
      <c r="A29294" s="3">
        <v>1132079</v>
      </c>
      <c r="B29294" s="5" t="s">
        <v>1139</v>
      </c>
    </row>
    <row r="29295" spans="1:2" x14ac:dyDescent="0.3">
      <c r="A29295" s="3">
        <v>1132079</v>
      </c>
      <c r="B29295" s="5" t="s">
        <v>49</v>
      </c>
    </row>
    <row r="29296" spans="1:2" x14ac:dyDescent="0.3">
      <c r="A29296" s="3">
        <v>1132079</v>
      </c>
      <c r="B29296" s="5" t="s">
        <v>166</v>
      </c>
    </row>
    <row r="29297" spans="1:2" x14ac:dyDescent="0.3">
      <c r="A29297" s="3">
        <v>520023</v>
      </c>
      <c r="B29297" s="5" t="s">
        <v>468</v>
      </c>
    </row>
    <row r="29298" spans="1:2" x14ac:dyDescent="0.3">
      <c r="A29298" s="3">
        <v>520023</v>
      </c>
      <c r="B29298" s="5" t="s">
        <v>30</v>
      </c>
    </row>
    <row r="29299" spans="1:2" x14ac:dyDescent="0.3">
      <c r="A29299" s="3">
        <v>520023</v>
      </c>
      <c r="B29299" s="5" t="s">
        <v>6631</v>
      </c>
    </row>
    <row r="29300" spans="1:2" x14ac:dyDescent="0.3">
      <c r="A29300" s="3">
        <v>520023</v>
      </c>
      <c r="B29300" s="5" t="s">
        <v>166</v>
      </c>
    </row>
    <row r="29301" spans="1:2" x14ac:dyDescent="0.3">
      <c r="A29301" s="3">
        <v>338947</v>
      </c>
      <c r="B29301" s="5" t="s">
        <v>468</v>
      </c>
    </row>
    <row r="29302" spans="1:2" x14ac:dyDescent="0.3">
      <c r="A29302" s="3">
        <v>338947</v>
      </c>
      <c r="B29302" s="5" t="s">
        <v>6631</v>
      </c>
    </row>
    <row r="29303" spans="1:2" x14ac:dyDescent="0.3">
      <c r="A29303" s="3">
        <v>780609</v>
      </c>
      <c r="B29303" s="5" t="s">
        <v>468</v>
      </c>
    </row>
    <row r="29304" spans="1:2" x14ac:dyDescent="0.3">
      <c r="A29304" s="3">
        <v>780609</v>
      </c>
      <c r="B29304" s="5" t="s">
        <v>166</v>
      </c>
    </row>
    <row r="29305" spans="1:2" x14ac:dyDescent="0.3">
      <c r="A29305" s="3">
        <v>780609</v>
      </c>
      <c r="B29305" s="5" t="s">
        <v>2848</v>
      </c>
    </row>
    <row r="29306" spans="1:2" x14ac:dyDescent="0.3">
      <c r="A29306" s="3">
        <v>979924</v>
      </c>
      <c r="B29306" s="5" t="s">
        <v>166</v>
      </c>
    </row>
    <row r="29307" spans="1:2" x14ac:dyDescent="0.3">
      <c r="A29307" s="3">
        <v>979924</v>
      </c>
      <c r="B29307" s="5" t="s">
        <v>49</v>
      </c>
    </row>
    <row r="29308" spans="1:2" x14ac:dyDescent="0.3">
      <c r="A29308" s="3">
        <v>429473</v>
      </c>
      <c r="B29308" s="5" t="s">
        <v>777</v>
      </c>
    </row>
    <row r="29309" spans="1:2" x14ac:dyDescent="0.3">
      <c r="A29309" s="3">
        <v>429473</v>
      </c>
      <c r="B29309" s="5" t="s">
        <v>166</v>
      </c>
    </row>
    <row r="29310" spans="1:2" x14ac:dyDescent="0.3">
      <c r="A29310" s="3">
        <v>791348</v>
      </c>
      <c r="B29310" s="5" t="s">
        <v>2297</v>
      </c>
    </row>
    <row r="29311" spans="1:2" x14ac:dyDescent="0.3">
      <c r="A29311" s="3">
        <v>791348</v>
      </c>
      <c r="B29311" s="5" t="s">
        <v>777</v>
      </c>
    </row>
    <row r="29312" spans="1:2" x14ac:dyDescent="0.3">
      <c r="A29312" s="3">
        <v>791348</v>
      </c>
      <c r="B29312" s="5" t="s">
        <v>1139</v>
      </c>
    </row>
    <row r="29313" spans="1:2" x14ac:dyDescent="0.3">
      <c r="A29313" s="3">
        <v>791348</v>
      </c>
      <c r="B29313" s="5" t="s">
        <v>468</v>
      </c>
    </row>
    <row r="29314" spans="1:2" x14ac:dyDescent="0.3">
      <c r="A29314" s="3">
        <v>926899</v>
      </c>
      <c r="B29314" s="5" t="s">
        <v>2297</v>
      </c>
    </row>
    <row r="29315" spans="1:2" x14ac:dyDescent="0.3">
      <c r="A29315" s="3">
        <v>926899</v>
      </c>
      <c r="B29315" s="5" t="s">
        <v>49</v>
      </c>
    </row>
    <row r="29316" spans="1:2" x14ac:dyDescent="0.3">
      <c r="A29316" s="3">
        <v>926899</v>
      </c>
      <c r="B29316" s="5" t="s">
        <v>30</v>
      </c>
    </row>
    <row r="29317" spans="1:2" x14ac:dyDescent="0.3">
      <c r="A29317" s="3">
        <v>926899</v>
      </c>
      <c r="B29317" s="5" t="s">
        <v>468</v>
      </c>
    </row>
    <row r="29318" spans="1:2" x14ac:dyDescent="0.3">
      <c r="A29318" s="3">
        <v>926899</v>
      </c>
      <c r="B29318" s="5" t="s">
        <v>2848</v>
      </c>
    </row>
    <row r="29319" spans="1:2" x14ac:dyDescent="0.3">
      <c r="A29319" s="3">
        <v>873126</v>
      </c>
      <c r="B29319" s="5" t="s">
        <v>777</v>
      </c>
    </row>
    <row r="29320" spans="1:2" x14ac:dyDescent="0.3">
      <c r="A29320" s="3">
        <v>873126</v>
      </c>
      <c r="B29320" s="5" t="s">
        <v>1246</v>
      </c>
    </row>
    <row r="29321" spans="1:2" x14ac:dyDescent="0.3">
      <c r="A29321" s="3">
        <v>873126</v>
      </c>
      <c r="B29321" s="5" t="s">
        <v>1139</v>
      </c>
    </row>
    <row r="29322" spans="1:2" x14ac:dyDescent="0.3">
      <c r="A29322" s="3">
        <v>873126</v>
      </c>
      <c r="B29322" s="5" t="s">
        <v>166</v>
      </c>
    </row>
    <row r="29323" spans="1:2" x14ac:dyDescent="0.3">
      <c r="A29323" s="3">
        <v>783461</v>
      </c>
      <c r="B29323" s="5" t="s">
        <v>777</v>
      </c>
    </row>
    <row r="29324" spans="1:2" x14ac:dyDescent="0.3">
      <c r="A29324" s="3">
        <v>783461</v>
      </c>
      <c r="B29324" s="5" t="s">
        <v>30</v>
      </c>
    </row>
    <row r="29325" spans="1:2" x14ac:dyDescent="0.3">
      <c r="A29325" s="3">
        <v>783461</v>
      </c>
      <c r="B29325" s="5" t="s">
        <v>1246</v>
      </c>
    </row>
    <row r="29326" spans="1:2" x14ac:dyDescent="0.3">
      <c r="A29326" s="3">
        <v>611598</v>
      </c>
      <c r="B29326" s="5" t="s">
        <v>777</v>
      </c>
    </row>
    <row r="29327" spans="1:2" x14ac:dyDescent="0.3">
      <c r="A29327" s="3">
        <v>611598</v>
      </c>
      <c r="B29327" s="5" t="s">
        <v>49</v>
      </c>
    </row>
    <row r="29328" spans="1:2" x14ac:dyDescent="0.3">
      <c r="A29328" s="3">
        <v>611598</v>
      </c>
      <c r="B29328" s="5" t="s">
        <v>7548</v>
      </c>
    </row>
    <row r="29329" spans="1:2" x14ac:dyDescent="0.3">
      <c r="A29329" s="3">
        <v>1005776</v>
      </c>
      <c r="B29329" s="5" t="s">
        <v>468</v>
      </c>
    </row>
    <row r="29330" spans="1:2" x14ac:dyDescent="0.3">
      <c r="A29330" s="3">
        <v>1005776</v>
      </c>
      <c r="B29330" s="5" t="s">
        <v>166</v>
      </c>
    </row>
    <row r="29331" spans="1:2" x14ac:dyDescent="0.3">
      <c r="A29331" s="3">
        <v>1030598</v>
      </c>
      <c r="B29331" s="5" t="s">
        <v>49</v>
      </c>
    </row>
    <row r="29332" spans="1:2" x14ac:dyDescent="0.3">
      <c r="A29332" s="3">
        <v>1030598</v>
      </c>
      <c r="B29332" s="5" t="s">
        <v>166</v>
      </c>
    </row>
    <row r="29333" spans="1:2" x14ac:dyDescent="0.3">
      <c r="A29333" s="3">
        <v>892153</v>
      </c>
      <c r="B29333" s="5" t="s">
        <v>2297</v>
      </c>
    </row>
    <row r="29334" spans="1:2" x14ac:dyDescent="0.3">
      <c r="A29334" s="3">
        <v>892153</v>
      </c>
      <c r="B29334" s="5" t="s">
        <v>30</v>
      </c>
    </row>
    <row r="29335" spans="1:2" x14ac:dyDescent="0.3">
      <c r="A29335" s="3">
        <v>892153</v>
      </c>
      <c r="B29335" s="5" t="s">
        <v>6748</v>
      </c>
    </row>
    <row r="29336" spans="1:2" x14ac:dyDescent="0.3">
      <c r="A29336" s="3">
        <v>892153</v>
      </c>
      <c r="B29336" s="5" t="s">
        <v>6841</v>
      </c>
    </row>
    <row r="29337" spans="1:2" x14ac:dyDescent="0.3">
      <c r="A29337" s="3">
        <v>916821</v>
      </c>
      <c r="B29337" s="5" t="s">
        <v>777</v>
      </c>
    </row>
    <row r="29338" spans="1:2" x14ac:dyDescent="0.3">
      <c r="A29338" s="3">
        <v>916821</v>
      </c>
      <c r="B29338" s="5" t="s">
        <v>166</v>
      </c>
    </row>
    <row r="29339" spans="1:2" x14ac:dyDescent="0.3">
      <c r="A29339" s="3">
        <v>916821</v>
      </c>
      <c r="B29339" s="5" t="s">
        <v>1246</v>
      </c>
    </row>
    <row r="29340" spans="1:2" x14ac:dyDescent="0.3">
      <c r="A29340" s="3">
        <v>916821</v>
      </c>
      <c r="B29340" s="5" t="s">
        <v>6631</v>
      </c>
    </row>
    <row r="29341" spans="1:2" x14ac:dyDescent="0.3">
      <c r="A29341" s="3">
        <v>557946</v>
      </c>
      <c r="B29341" s="5" t="s">
        <v>777</v>
      </c>
    </row>
    <row r="29342" spans="1:2" x14ac:dyDescent="0.3">
      <c r="A29342" s="3">
        <v>557946</v>
      </c>
      <c r="B29342" s="5" t="s">
        <v>1246</v>
      </c>
    </row>
    <row r="29343" spans="1:2" x14ac:dyDescent="0.3">
      <c r="A29343" s="3">
        <v>557946</v>
      </c>
      <c r="B29343" s="5" t="s">
        <v>166</v>
      </c>
    </row>
    <row r="29344" spans="1:2" x14ac:dyDescent="0.3">
      <c r="A29344" s="3">
        <v>899294</v>
      </c>
      <c r="B29344" s="5" t="s">
        <v>166</v>
      </c>
    </row>
    <row r="29345" spans="1:2" x14ac:dyDescent="0.3">
      <c r="A29345" s="3">
        <v>899294</v>
      </c>
      <c r="B29345" s="5" t="s">
        <v>468</v>
      </c>
    </row>
    <row r="29346" spans="1:2" x14ac:dyDescent="0.3">
      <c r="A29346" s="3">
        <v>899294</v>
      </c>
      <c r="B29346" s="5" t="s">
        <v>1246</v>
      </c>
    </row>
    <row r="29347" spans="1:2" x14ac:dyDescent="0.3">
      <c r="A29347" s="3">
        <v>828613</v>
      </c>
      <c r="B29347" s="5" t="s">
        <v>886</v>
      </c>
    </row>
    <row r="29348" spans="1:2" x14ac:dyDescent="0.3">
      <c r="A29348" s="3">
        <v>828613</v>
      </c>
      <c r="B29348" s="5" t="s">
        <v>30</v>
      </c>
    </row>
    <row r="29349" spans="1:2" x14ac:dyDescent="0.3">
      <c r="A29349" s="3">
        <v>245842</v>
      </c>
      <c r="B29349" s="5" t="s">
        <v>2848</v>
      </c>
    </row>
    <row r="29350" spans="1:2" x14ac:dyDescent="0.3">
      <c r="A29350" s="3">
        <v>245842</v>
      </c>
      <c r="B29350" s="5" t="s">
        <v>1139</v>
      </c>
    </row>
    <row r="29351" spans="1:2" x14ac:dyDescent="0.3">
      <c r="A29351" s="3">
        <v>245842</v>
      </c>
      <c r="B29351" s="5" t="s">
        <v>6748</v>
      </c>
    </row>
    <row r="29352" spans="1:2" x14ac:dyDescent="0.3">
      <c r="A29352" s="3">
        <v>760204</v>
      </c>
      <c r="B29352" s="5" t="s">
        <v>468</v>
      </c>
    </row>
    <row r="29353" spans="1:2" x14ac:dyDescent="0.3">
      <c r="A29353" s="3">
        <v>760204</v>
      </c>
      <c r="B29353" s="5" t="s">
        <v>777</v>
      </c>
    </row>
    <row r="29354" spans="1:2" x14ac:dyDescent="0.3">
      <c r="A29354" s="3">
        <v>1006540</v>
      </c>
      <c r="B29354" s="5" t="s">
        <v>777</v>
      </c>
    </row>
    <row r="29355" spans="1:2" x14ac:dyDescent="0.3">
      <c r="A29355" s="3">
        <v>1015602</v>
      </c>
      <c r="B29355" s="5" t="s">
        <v>2297</v>
      </c>
    </row>
    <row r="29356" spans="1:2" x14ac:dyDescent="0.3">
      <c r="A29356" s="3">
        <v>1015602</v>
      </c>
      <c r="B29356" s="5" t="s">
        <v>30</v>
      </c>
    </row>
    <row r="29357" spans="1:2" x14ac:dyDescent="0.3">
      <c r="A29357" s="3">
        <v>723419</v>
      </c>
      <c r="B29357" s="5" t="s">
        <v>49</v>
      </c>
    </row>
    <row r="29358" spans="1:2" x14ac:dyDescent="0.3">
      <c r="A29358" s="3">
        <v>723419</v>
      </c>
      <c r="B29358" s="5" t="s">
        <v>468</v>
      </c>
    </row>
    <row r="29359" spans="1:2" x14ac:dyDescent="0.3">
      <c r="A29359" s="3">
        <v>723419</v>
      </c>
      <c r="B29359" s="5" t="s">
        <v>6631</v>
      </c>
    </row>
    <row r="29360" spans="1:2" x14ac:dyDescent="0.3">
      <c r="A29360" s="3">
        <v>1001865</v>
      </c>
      <c r="B29360" s="5" t="s">
        <v>2297</v>
      </c>
    </row>
    <row r="29361" spans="1:2" x14ac:dyDescent="0.3">
      <c r="A29361" s="3">
        <v>1001865</v>
      </c>
      <c r="B29361" s="5" t="s">
        <v>6748</v>
      </c>
    </row>
    <row r="29362" spans="1:2" x14ac:dyDescent="0.3">
      <c r="A29362" s="3">
        <v>1001865</v>
      </c>
      <c r="B29362" s="5" t="s">
        <v>2848</v>
      </c>
    </row>
    <row r="29363" spans="1:2" x14ac:dyDescent="0.3">
      <c r="A29363" s="3">
        <v>790525</v>
      </c>
      <c r="B29363" s="5" t="s">
        <v>886</v>
      </c>
    </row>
    <row r="29364" spans="1:2" x14ac:dyDescent="0.3">
      <c r="A29364" s="3">
        <v>790525</v>
      </c>
      <c r="B29364" s="5" t="s">
        <v>30</v>
      </c>
    </row>
    <row r="29365" spans="1:2" x14ac:dyDescent="0.3">
      <c r="A29365" s="3">
        <v>968739</v>
      </c>
      <c r="B29365" s="5" t="s">
        <v>49</v>
      </c>
    </row>
    <row r="29366" spans="1:2" x14ac:dyDescent="0.3">
      <c r="A29366" s="3">
        <v>968739</v>
      </c>
      <c r="B29366" s="5" t="s">
        <v>886</v>
      </c>
    </row>
    <row r="29367" spans="1:2" x14ac:dyDescent="0.3">
      <c r="A29367" s="3">
        <v>1032950</v>
      </c>
      <c r="B29367" s="5" t="s">
        <v>468</v>
      </c>
    </row>
    <row r="29368" spans="1:2" x14ac:dyDescent="0.3">
      <c r="A29368" s="3">
        <v>1032950</v>
      </c>
      <c r="B29368" s="5" t="s">
        <v>6631</v>
      </c>
    </row>
    <row r="29369" spans="1:2" x14ac:dyDescent="0.3">
      <c r="A29369" s="3">
        <v>743814</v>
      </c>
      <c r="B29369" s="5" t="s">
        <v>49</v>
      </c>
    </row>
    <row r="29370" spans="1:2" x14ac:dyDescent="0.3">
      <c r="A29370" s="3">
        <v>974961</v>
      </c>
      <c r="B29370" s="5" t="s">
        <v>6841</v>
      </c>
    </row>
    <row r="29371" spans="1:2" x14ac:dyDescent="0.3">
      <c r="A29371" s="3">
        <v>974961</v>
      </c>
      <c r="B29371" s="5" t="s">
        <v>6631</v>
      </c>
    </row>
    <row r="29372" spans="1:2" x14ac:dyDescent="0.3">
      <c r="A29372" s="3">
        <v>1022128</v>
      </c>
      <c r="B29372" s="5" t="s">
        <v>468</v>
      </c>
    </row>
    <row r="29373" spans="1:2" x14ac:dyDescent="0.3">
      <c r="A29373" s="3">
        <v>756681</v>
      </c>
      <c r="B29373" s="5" t="s">
        <v>468</v>
      </c>
    </row>
    <row r="29374" spans="1:2" x14ac:dyDescent="0.3">
      <c r="A29374" s="3">
        <v>833593</v>
      </c>
      <c r="B29374" s="5" t="s">
        <v>49</v>
      </c>
    </row>
    <row r="29375" spans="1:2" x14ac:dyDescent="0.3">
      <c r="A29375" s="3">
        <v>1037837</v>
      </c>
      <c r="B29375" s="5" t="s">
        <v>49</v>
      </c>
    </row>
    <row r="29376" spans="1:2" x14ac:dyDescent="0.3">
      <c r="A29376" s="3">
        <v>689700</v>
      </c>
      <c r="B29376" s="5" t="s">
        <v>1246</v>
      </c>
    </row>
    <row r="29377" spans="1:2" x14ac:dyDescent="0.3">
      <c r="A29377" s="3">
        <v>689700</v>
      </c>
      <c r="B29377" s="5" t="s">
        <v>777</v>
      </c>
    </row>
    <row r="29378" spans="1:2" x14ac:dyDescent="0.3">
      <c r="A29378" s="3">
        <v>689700</v>
      </c>
      <c r="B29378" s="5" t="s">
        <v>49</v>
      </c>
    </row>
    <row r="29379" spans="1:2" x14ac:dyDescent="0.3">
      <c r="A29379" s="3">
        <v>1017794</v>
      </c>
      <c r="B29379" s="5" t="s">
        <v>777</v>
      </c>
    </row>
    <row r="29380" spans="1:2" x14ac:dyDescent="0.3">
      <c r="A29380" s="3">
        <v>1017794</v>
      </c>
      <c r="B29380" s="5" t="s">
        <v>1139</v>
      </c>
    </row>
    <row r="29381" spans="1:2" x14ac:dyDescent="0.3">
      <c r="A29381" s="3">
        <v>1017794</v>
      </c>
      <c r="B29381" s="5" t="s">
        <v>2848</v>
      </c>
    </row>
    <row r="29382" spans="1:2" x14ac:dyDescent="0.3">
      <c r="A29382" s="3">
        <v>1017794</v>
      </c>
      <c r="B29382" s="5" t="s">
        <v>166</v>
      </c>
    </row>
    <row r="29383" spans="1:2" x14ac:dyDescent="0.3">
      <c r="A29383" s="3">
        <v>1017794</v>
      </c>
      <c r="B29383" s="5" t="s">
        <v>468</v>
      </c>
    </row>
    <row r="29384" spans="1:2" x14ac:dyDescent="0.3">
      <c r="A29384" s="3">
        <v>817648</v>
      </c>
      <c r="B29384" s="5" t="s">
        <v>6748</v>
      </c>
    </row>
    <row r="29385" spans="1:2" x14ac:dyDescent="0.3">
      <c r="A29385" s="3">
        <v>817648</v>
      </c>
      <c r="B29385" s="5" t="s">
        <v>30</v>
      </c>
    </row>
    <row r="29386" spans="1:2" x14ac:dyDescent="0.3">
      <c r="A29386" s="3">
        <v>817648</v>
      </c>
      <c r="B29386" s="5" t="s">
        <v>49</v>
      </c>
    </row>
    <row r="29387" spans="1:2" x14ac:dyDescent="0.3">
      <c r="A29387" s="3">
        <v>943822</v>
      </c>
      <c r="B29387" s="5" t="s">
        <v>7548</v>
      </c>
    </row>
    <row r="29388" spans="1:2" x14ac:dyDescent="0.3">
      <c r="A29388" s="3">
        <v>943822</v>
      </c>
      <c r="B29388" s="5" t="s">
        <v>49</v>
      </c>
    </row>
    <row r="29389" spans="1:2" x14ac:dyDescent="0.3">
      <c r="A29389" s="3">
        <v>1005772</v>
      </c>
      <c r="B29389" s="5" t="s">
        <v>468</v>
      </c>
    </row>
    <row r="29390" spans="1:2" x14ac:dyDescent="0.3">
      <c r="A29390" s="3">
        <v>960700</v>
      </c>
      <c r="B29390" s="5" t="s">
        <v>2848</v>
      </c>
    </row>
    <row r="29391" spans="1:2" x14ac:dyDescent="0.3">
      <c r="A29391" s="3">
        <v>960700</v>
      </c>
      <c r="B29391" s="5" t="s">
        <v>777</v>
      </c>
    </row>
    <row r="29392" spans="1:2" x14ac:dyDescent="0.3">
      <c r="A29392" s="3">
        <v>960700</v>
      </c>
      <c r="B29392" s="5" t="s">
        <v>1139</v>
      </c>
    </row>
    <row r="29393" spans="1:2" x14ac:dyDescent="0.3">
      <c r="A29393" s="3">
        <v>949581</v>
      </c>
      <c r="B29393" s="5" t="s">
        <v>2297</v>
      </c>
    </row>
    <row r="29394" spans="1:2" x14ac:dyDescent="0.3">
      <c r="A29394" s="3">
        <v>661791</v>
      </c>
      <c r="B29394" s="5" t="s">
        <v>49</v>
      </c>
    </row>
    <row r="29395" spans="1:2" x14ac:dyDescent="0.3">
      <c r="A29395" s="3">
        <v>661791</v>
      </c>
      <c r="B29395" s="5" t="s">
        <v>468</v>
      </c>
    </row>
    <row r="29396" spans="1:2" x14ac:dyDescent="0.3">
      <c r="A29396" s="3">
        <v>664469</v>
      </c>
      <c r="B29396" s="5" t="s">
        <v>6631</v>
      </c>
    </row>
    <row r="29397" spans="1:2" x14ac:dyDescent="0.3">
      <c r="A29397" s="3">
        <v>664469</v>
      </c>
      <c r="B29397" s="5" t="s">
        <v>30</v>
      </c>
    </row>
    <row r="29398" spans="1:2" x14ac:dyDescent="0.3">
      <c r="A29398" s="3">
        <v>664469</v>
      </c>
      <c r="B29398" s="5" t="s">
        <v>49</v>
      </c>
    </row>
    <row r="29399" spans="1:2" x14ac:dyDescent="0.3">
      <c r="A29399" s="3">
        <v>736732</v>
      </c>
      <c r="B29399" s="5" t="s">
        <v>49</v>
      </c>
    </row>
    <row r="29400" spans="1:2" x14ac:dyDescent="0.3">
      <c r="A29400" s="3">
        <v>736732</v>
      </c>
      <c r="B29400" s="5" t="s">
        <v>30</v>
      </c>
    </row>
    <row r="29401" spans="1:2" x14ac:dyDescent="0.3">
      <c r="A29401" s="3">
        <v>736732</v>
      </c>
      <c r="B29401" s="5" t="s">
        <v>1246</v>
      </c>
    </row>
    <row r="29402" spans="1:2" x14ac:dyDescent="0.3">
      <c r="A29402" s="3">
        <v>997317</v>
      </c>
      <c r="B29402" s="5" t="s">
        <v>2297</v>
      </c>
    </row>
    <row r="29403" spans="1:2" x14ac:dyDescent="0.3">
      <c r="A29403" s="3">
        <v>997317</v>
      </c>
      <c r="B29403" s="5" t="s">
        <v>30</v>
      </c>
    </row>
    <row r="29404" spans="1:2" x14ac:dyDescent="0.3">
      <c r="A29404" s="3">
        <v>997317</v>
      </c>
      <c r="B29404" s="5" t="s">
        <v>886</v>
      </c>
    </row>
    <row r="29405" spans="1:2" x14ac:dyDescent="0.3">
      <c r="A29405" s="3">
        <v>626872</v>
      </c>
      <c r="B29405" s="5" t="s">
        <v>777</v>
      </c>
    </row>
    <row r="29406" spans="1:2" x14ac:dyDescent="0.3">
      <c r="A29406" s="3">
        <v>626872</v>
      </c>
      <c r="B29406" s="5" t="s">
        <v>49</v>
      </c>
    </row>
    <row r="29407" spans="1:2" x14ac:dyDescent="0.3">
      <c r="A29407" s="3">
        <v>626872</v>
      </c>
      <c r="B29407" s="5" t="s">
        <v>166</v>
      </c>
    </row>
    <row r="29408" spans="1:2" x14ac:dyDescent="0.3">
      <c r="A29408" s="3">
        <v>788752</v>
      </c>
      <c r="B29408" s="5" t="s">
        <v>468</v>
      </c>
    </row>
    <row r="29409" spans="1:2" x14ac:dyDescent="0.3">
      <c r="A29409" s="3">
        <v>788752</v>
      </c>
      <c r="B29409" s="5" t="s">
        <v>166</v>
      </c>
    </row>
    <row r="29410" spans="1:2" x14ac:dyDescent="0.3">
      <c r="A29410" s="3">
        <v>788752</v>
      </c>
      <c r="B29410" s="5" t="s">
        <v>6631</v>
      </c>
    </row>
    <row r="29411" spans="1:2" x14ac:dyDescent="0.3">
      <c r="A29411" s="3">
        <v>894169</v>
      </c>
      <c r="B29411" s="5" t="s">
        <v>777</v>
      </c>
    </row>
    <row r="29412" spans="1:2" x14ac:dyDescent="0.3">
      <c r="A29412" s="3">
        <v>894169</v>
      </c>
      <c r="B29412" s="5" t="s">
        <v>1246</v>
      </c>
    </row>
    <row r="29413" spans="1:2" x14ac:dyDescent="0.3">
      <c r="A29413" s="3">
        <v>656663</v>
      </c>
      <c r="B29413" s="5" t="s">
        <v>30</v>
      </c>
    </row>
    <row r="29414" spans="1:2" x14ac:dyDescent="0.3">
      <c r="A29414" s="3">
        <v>656663</v>
      </c>
      <c r="B29414" s="5" t="s">
        <v>329</v>
      </c>
    </row>
    <row r="29415" spans="1:2" x14ac:dyDescent="0.3">
      <c r="A29415" s="3">
        <v>1058732</v>
      </c>
      <c r="B29415" s="5" t="s">
        <v>2297</v>
      </c>
    </row>
    <row r="29416" spans="1:2" x14ac:dyDescent="0.3">
      <c r="A29416" s="3">
        <v>1058732</v>
      </c>
      <c r="B29416" s="5" t="s">
        <v>6748</v>
      </c>
    </row>
    <row r="29417" spans="1:2" x14ac:dyDescent="0.3">
      <c r="A29417" s="3">
        <v>1058732</v>
      </c>
      <c r="B29417" s="5" t="s">
        <v>30</v>
      </c>
    </row>
    <row r="29418" spans="1:2" x14ac:dyDescent="0.3">
      <c r="A29418" s="3">
        <v>887357</v>
      </c>
      <c r="B29418" s="5" t="s">
        <v>2297</v>
      </c>
    </row>
    <row r="29419" spans="1:2" x14ac:dyDescent="0.3">
      <c r="A29419" s="3">
        <v>887357</v>
      </c>
      <c r="B29419" s="5" t="s">
        <v>777</v>
      </c>
    </row>
    <row r="29420" spans="1:2" x14ac:dyDescent="0.3">
      <c r="A29420" s="3">
        <v>887357</v>
      </c>
      <c r="B29420" s="5" t="s">
        <v>2528</v>
      </c>
    </row>
    <row r="29421" spans="1:2" x14ac:dyDescent="0.3">
      <c r="A29421" s="3">
        <v>887357</v>
      </c>
      <c r="B29421" s="5" t="s">
        <v>2848</v>
      </c>
    </row>
    <row r="29422" spans="1:2" x14ac:dyDescent="0.3">
      <c r="A29422" s="3">
        <v>1030613</v>
      </c>
      <c r="B29422" s="5" t="s">
        <v>6631</v>
      </c>
    </row>
    <row r="29423" spans="1:2" x14ac:dyDescent="0.3">
      <c r="A29423" s="3">
        <v>1030613</v>
      </c>
      <c r="B29423" s="5" t="s">
        <v>166</v>
      </c>
    </row>
    <row r="29424" spans="1:2" x14ac:dyDescent="0.3">
      <c r="A29424" s="3">
        <v>633374</v>
      </c>
      <c r="B29424" s="5" t="s">
        <v>166</v>
      </c>
    </row>
    <row r="29425" spans="1:2" x14ac:dyDescent="0.3">
      <c r="A29425" s="3">
        <v>633374</v>
      </c>
      <c r="B29425" s="5" t="s">
        <v>777</v>
      </c>
    </row>
    <row r="29426" spans="1:2" x14ac:dyDescent="0.3">
      <c r="A29426" s="3">
        <v>633374</v>
      </c>
      <c r="B29426" s="5" t="s">
        <v>49</v>
      </c>
    </row>
    <row r="29427" spans="1:2" x14ac:dyDescent="0.3">
      <c r="A29427" s="3">
        <v>809107</v>
      </c>
      <c r="B29427" s="5" t="s">
        <v>2848</v>
      </c>
    </row>
    <row r="29428" spans="1:2" x14ac:dyDescent="0.3">
      <c r="A29428" s="3">
        <v>809107</v>
      </c>
      <c r="B29428" s="5" t="s">
        <v>30</v>
      </c>
    </row>
    <row r="29429" spans="1:2" x14ac:dyDescent="0.3">
      <c r="A29429" s="3">
        <v>809107</v>
      </c>
      <c r="B29429" s="5" t="s">
        <v>6748</v>
      </c>
    </row>
    <row r="29430" spans="1:2" x14ac:dyDescent="0.3">
      <c r="A29430" s="3">
        <v>809107</v>
      </c>
      <c r="B29430" s="5" t="s">
        <v>19406</v>
      </c>
    </row>
    <row r="29431" spans="1:2" x14ac:dyDescent="0.3">
      <c r="A29431" s="3">
        <v>880313</v>
      </c>
      <c r="B29431" s="5" t="s">
        <v>166</v>
      </c>
    </row>
    <row r="29432" spans="1:2" x14ac:dyDescent="0.3">
      <c r="A29432" s="3">
        <v>880313</v>
      </c>
      <c r="B29432" s="5" t="s">
        <v>49</v>
      </c>
    </row>
    <row r="29433" spans="1:2" x14ac:dyDescent="0.3">
      <c r="A29433" s="3">
        <v>762968</v>
      </c>
      <c r="B29433" s="5" t="s">
        <v>30</v>
      </c>
    </row>
    <row r="29434" spans="1:2" x14ac:dyDescent="0.3">
      <c r="A29434" s="3">
        <v>762968</v>
      </c>
      <c r="B29434" s="5" t="s">
        <v>166</v>
      </c>
    </row>
    <row r="29435" spans="1:2" x14ac:dyDescent="0.3">
      <c r="A29435" s="3">
        <v>762968</v>
      </c>
      <c r="B29435" s="5" t="s">
        <v>886</v>
      </c>
    </row>
    <row r="29436" spans="1:2" x14ac:dyDescent="0.3">
      <c r="A29436" s="3">
        <v>929170</v>
      </c>
      <c r="B29436" s="5" t="s">
        <v>30</v>
      </c>
    </row>
    <row r="29437" spans="1:2" x14ac:dyDescent="0.3">
      <c r="A29437" s="3">
        <v>949983</v>
      </c>
      <c r="B29437" s="5" t="s">
        <v>49</v>
      </c>
    </row>
    <row r="29438" spans="1:2" x14ac:dyDescent="0.3">
      <c r="A29438" s="3">
        <v>949983</v>
      </c>
      <c r="B29438" s="5" t="s">
        <v>166</v>
      </c>
    </row>
    <row r="29439" spans="1:2" x14ac:dyDescent="0.3">
      <c r="A29439" s="3">
        <v>800937</v>
      </c>
      <c r="B29439" s="5" t="s">
        <v>30</v>
      </c>
    </row>
    <row r="29440" spans="1:2" x14ac:dyDescent="0.3">
      <c r="A29440" s="3">
        <v>862491</v>
      </c>
      <c r="B29440" s="5" t="s">
        <v>2297</v>
      </c>
    </row>
    <row r="29441" spans="1:2" x14ac:dyDescent="0.3">
      <c r="A29441" s="3">
        <v>862491</v>
      </c>
      <c r="B29441" s="5" t="s">
        <v>777</v>
      </c>
    </row>
    <row r="29442" spans="1:2" x14ac:dyDescent="0.3">
      <c r="A29442" s="3">
        <v>862491</v>
      </c>
      <c r="B29442" s="5" t="s">
        <v>1246</v>
      </c>
    </row>
    <row r="29443" spans="1:2" x14ac:dyDescent="0.3">
      <c r="A29443" s="3">
        <v>943221</v>
      </c>
      <c r="B29443" s="5" t="s">
        <v>468</v>
      </c>
    </row>
    <row r="29444" spans="1:2" x14ac:dyDescent="0.3">
      <c r="A29444" s="3">
        <v>1010821</v>
      </c>
      <c r="B29444" s="5" t="s">
        <v>2297</v>
      </c>
    </row>
    <row r="29445" spans="1:2" x14ac:dyDescent="0.3">
      <c r="A29445" s="3">
        <v>1010821</v>
      </c>
      <c r="B29445" s="5" t="s">
        <v>6748</v>
      </c>
    </row>
    <row r="29446" spans="1:2" x14ac:dyDescent="0.3">
      <c r="A29446" s="3">
        <v>1010821</v>
      </c>
      <c r="B29446" s="5" t="s">
        <v>30</v>
      </c>
    </row>
    <row r="29447" spans="1:2" x14ac:dyDescent="0.3">
      <c r="A29447" s="3">
        <v>1010821</v>
      </c>
      <c r="B29447" s="5" t="s">
        <v>2528</v>
      </c>
    </row>
    <row r="29448" spans="1:2" x14ac:dyDescent="0.3">
      <c r="A29448" s="3">
        <v>1015936</v>
      </c>
      <c r="B29448" s="5" t="s">
        <v>468</v>
      </c>
    </row>
    <row r="29449" spans="1:2" x14ac:dyDescent="0.3">
      <c r="A29449" s="3">
        <v>874743</v>
      </c>
      <c r="B29449" s="5" t="s">
        <v>2297</v>
      </c>
    </row>
    <row r="29450" spans="1:2" x14ac:dyDescent="0.3">
      <c r="A29450" s="3">
        <v>874743</v>
      </c>
      <c r="B29450" s="5" t="s">
        <v>886</v>
      </c>
    </row>
    <row r="29451" spans="1:2" x14ac:dyDescent="0.3">
      <c r="A29451" s="3">
        <v>874743</v>
      </c>
      <c r="B29451" s="5" t="s">
        <v>2528</v>
      </c>
    </row>
    <row r="29452" spans="1:2" x14ac:dyDescent="0.3">
      <c r="A29452" s="3">
        <v>874745</v>
      </c>
      <c r="B29452" s="5" t="s">
        <v>2297</v>
      </c>
    </row>
    <row r="29453" spans="1:2" x14ac:dyDescent="0.3">
      <c r="A29453" s="3">
        <v>874745</v>
      </c>
      <c r="B29453" s="5" t="s">
        <v>886</v>
      </c>
    </row>
    <row r="29454" spans="1:2" x14ac:dyDescent="0.3">
      <c r="A29454" s="3">
        <v>874745</v>
      </c>
      <c r="B29454" s="5" t="s">
        <v>2528</v>
      </c>
    </row>
    <row r="29455" spans="1:2" x14ac:dyDescent="0.3">
      <c r="A29455" s="3">
        <v>727340</v>
      </c>
      <c r="B29455" s="5" t="s">
        <v>777</v>
      </c>
    </row>
    <row r="29456" spans="1:2" x14ac:dyDescent="0.3">
      <c r="A29456" s="3">
        <v>727340</v>
      </c>
      <c r="B29456" s="5" t="s">
        <v>6631</v>
      </c>
    </row>
    <row r="29457" spans="1:2" x14ac:dyDescent="0.3">
      <c r="A29457" s="3">
        <v>727340</v>
      </c>
      <c r="B29457" s="5" t="s">
        <v>49</v>
      </c>
    </row>
    <row r="29458" spans="1:2" x14ac:dyDescent="0.3">
      <c r="A29458" s="3">
        <v>532710</v>
      </c>
      <c r="B29458" s="5" t="s">
        <v>468</v>
      </c>
    </row>
    <row r="29459" spans="1:2" x14ac:dyDescent="0.3">
      <c r="A29459" s="3">
        <v>532710</v>
      </c>
      <c r="B29459" s="5" t="s">
        <v>2528</v>
      </c>
    </row>
    <row r="29460" spans="1:2" x14ac:dyDescent="0.3">
      <c r="A29460" s="3">
        <v>976720</v>
      </c>
      <c r="B29460" s="5" t="s">
        <v>2528</v>
      </c>
    </row>
    <row r="29461" spans="1:2" x14ac:dyDescent="0.3">
      <c r="A29461" s="3">
        <v>976720</v>
      </c>
      <c r="B29461" s="5" t="s">
        <v>49</v>
      </c>
    </row>
    <row r="29462" spans="1:2" x14ac:dyDescent="0.3">
      <c r="A29462" s="3">
        <v>976720</v>
      </c>
      <c r="B29462" s="5" t="s">
        <v>1139</v>
      </c>
    </row>
    <row r="29463" spans="1:2" x14ac:dyDescent="0.3">
      <c r="A29463" s="3">
        <v>976720</v>
      </c>
      <c r="B29463" s="5" t="s">
        <v>2848</v>
      </c>
    </row>
    <row r="29464" spans="1:2" x14ac:dyDescent="0.3">
      <c r="A29464" s="3">
        <v>916605</v>
      </c>
      <c r="B29464" s="5" t="s">
        <v>166</v>
      </c>
    </row>
    <row r="29465" spans="1:2" x14ac:dyDescent="0.3">
      <c r="A29465" s="3">
        <v>916605</v>
      </c>
      <c r="B29465" s="5" t="s">
        <v>6631</v>
      </c>
    </row>
    <row r="29466" spans="1:2" x14ac:dyDescent="0.3">
      <c r="A29466" s="3">
        <v>942951</v>
      </c>
      <c r="B29466" s="5" t="s">
        <v>49</v>
      </c>
    </row>
    <row r="29467" spans="1:2" x14ac:dyDescent="0.3">
      <c r="A29467" s="3">
        <v>942951</v>
      </c>
      <c r="B29467" s="5" t="s">
        <v>468</v>
      </c>
    </row>
    <row r="29468" spans="1:2" x14ac:dyDescent="0.3">
      <c r="A29468" s="3">
        <v>893228</v>
      </c>
      <c r="B29468" s="5" t="s">
        <v>777</v>
      </c>
    </row>
    <row r="29469" spans="1:2" x14ac:dyDescent="0.3">
      <c r="A29469" s="3">
        <v>893228</v>
      </c>
      <c r="B29469" s="5" t="s">
        <v>166</v>
      </c>
    </row>
    <row r="29470" spans="1:2" x14ac:dyDescent="0.3">
      <c r="A29470" s="3">
        <v>872542</v>
      </c>
      <c r="B29470" s="5" t="s">
        <v>777</v>
      </c>
    </row>
    <row r="29471" spans="1:2" x14ac:dyDescent="0.3">
      <c r="A29471" s="3">
        <v>872542</v>
      </c>
      <c r="B29471" s="5" t="s">
        <v>166</v>
      </c>
    </row>
    <row r="29472" spans="1:2" x14ac:dyDescent="0.3">
      <c r="A29472" s="3">
        <v>848791</v>
      </c>
      <c r="B29472" s="5" t="s">
        <v>166</v>
      </c>
    </row>
    <row r="29473" spans="1:2" x14ac:dyDescent="0.3">
      <c r="A29473" s="3">
        <v>848791</v>
      </c>
      <c r="B29473" s="5" t="s">
        <v>1246</v>
      </c>
    </row>
    <row r="29474" spans="1:2" x14ac:dyDescent="0.3">
      <c r="A29474" s="3">
        <v>848791</v>
      </c>
      <c r="B29474" s="5" t="s">
        <v>49</v>
      </c>
    </row>
    <row r="29475" spans="1:2" x14ac:dyDescent="0.3">
      <c r="A29475" s="3">
        <v>960258</v>
      </c>
      <c r="B29475" s="5" t="s">
        <v>468</v>
      </c>
    </row>
    <row r="29476" spans="1:2" x14ac:dyDescent="0.3">
      <c r="A29476" s="3">
        <v>960258</v>
      </c>
      <c r="B29476" s="5" t="s">
        <v>166</v>
      </c>
    </row>
    <row r="29477" spans="1:2" x14ac:dyDescent="0.3">
      <c r="A29477" s="3">
        <v>960258</v>
      </c>
      <c r="B29477" s="5" t="s">
        <v>777</v>
      </c>
    </row>
    <row r="29478" spans="1:2" x14ac:dyDescent="0.3">
      <c r="A29478" s="3">
        <v>960258</v>
      </c>
      <c r="B29478" s="5" t="s">
        <v>1139</v>
      </c>
    </row>
    <row r="29479" spans="1:2" x14ac:dyDescent="0.3">
      <c r="A29479" s="3">
        <v>961420</v>
      </c>
      <c r="B29479" s="5" t="s">
        <v>777</v>
      </c>
    </row>
    <row r="29480" spans="1:2" x14ac:dyDescent="0.3">
      <c r="A29480" s="3">
        <v>961420</v>
      </c>
      <c r="B29480" s="5" t="s">
        <v>1139</v>
      </c>
    </row>
    <row r="29481" spans="1:2" x14ac:dyDescent="0.3">
      <c r="A29481" s="3">
        <v>961420</v>
      </c>
      <c r="B29481" s="5" t="s">
        <v>310</v>
      </c>
    </row>
    <row r="29482" spans="1:2" x14ac:dyDescent="0.3">
      <c r="A29482" s="3">
        <v>985932</v>
      </c>
      <c r="B29482" s="5" t="s">
        <v>166</v>
      </c>
    </row>
    <row r="29483" spans="1:2" x14ac:dyDescent="0.3">
      <c r="A29483" s="3">
        <v>985932</v>
      </c>
      <c r="B29483" s="5" t="s">
        <v>1246</v>
      </c>
    </row>
    <row r="29484" spans="1:2" x14ac:dyDescent="0.3">
      <c r="A29484" s="3">
        <v>985932</v>
      </c>
      <c r="B29484" s="5" t="s">
        <v>49</v>
      </c>
    </row>
    <row r="29485" spans="1:2" x14ac:dyDescent="0.3">
      <c r="A29485" s="3">
        <v>615904</v>
      </c>
      <c r="B29485" s="5" t="s">
        <v>886</v>
      </c>
    </row>
    <row r="29486" spans="1:2" x14ac:dyDescent="0.3">
      <c r="A29486" s="3">
        <v>615904</v>
      </c>
      <c r="B29486" s="5" t="s">
        <v>30</v>
      </c>
    </row>
    <row r="29487" spans="1:2" x14ac:dyDescent="0.3">
      <c r="A29487" s="3">
        <v>615904</v>
      </c>
      <c r="B29487" s="5" t="s">
        <v>2378</v>
      </c>
    </row>
    <row r="29488" spans="1:2" x14ac:dyDescent="0.3">
      <c r="A29488" s="3">
        <v>960875</v>
      </c>
      <c r="B29488" s="5" t="s">
        <v>468</v>
      </c>
    </row>
    <row r="29489" spans="1:2" x14ac:dyDescent="0.3">
      <c r="A29489" s="3">
        <v>960875</v>
      </c>
      <c r="B29489" s="5" t="s">
        <v>6631</v>
      </c>
    </row>
    <row r="29490" spans="1:2" x14ac:dyDescent="0.3">
      <c r="A29490" s="3">
        <v>889699</v>
      </c>
      <c r="B29490" s="5" t="s">
        <v>1246</v>
      </c>
    </row>
    <row r="29491" spans="1:2" x14ac:dyDescent="0.3">
      <c r="A29491" s="3">
        <v>889699</v>
      </c>
      <c r="B29491" s="5" t="s">
        <v>49</v>
      </c>
    </row>
    <row r="29492" spans="1:2" x14ac:dyDescent="0.3">
      <c r="A29492" s="3">
        <v>889699</v>
      </c>
      <c r="B29492" s="5" t="s">
        <v>468</v>
      </c>
    </row>
    <row r="29493" spans="1:2" x14ac:dyDescent="0.3">
      <c r="A29493" s="3">
        <v>889699</v>
      </c>
      <c r="B29493" s="5" t="s">
        <v>166</v>
      </c>
    </row>
    <row r="29494" spans="1:2" x14ac:dyDescent="0.3">
      <c r="A29494" s="3">
        <v>1010823</v>
      </c>
      <c r="B29494" s="5" t="s">
        <v>2297</v>
      </c>
    </row>
    <row r="29495" spans="1:2" x14ac:dyDescent="0.3">
      <c r="A29495" s="3">
        <v>1010823</v>
      </c>
      <c r="B29495" s="5" t="s">
        <v>6748</v>
      </c>
    </row>
    <row r="29496" spans="1:2" x14ac:dyDescent="0.3">
      <c r="A29496" s="3">
        <v>1010823</v>
      </c>
      <c r="B29496" s="5" t="s">
        <v>2528</v>
      </c>
    </row>
    <row r="29497" spans="1:2" x14ac:dyDescent="0.3">
      <c r="A29497" s="3">
        <v>1010823</v>
      </c>
      <c r="B29497" s="5" t="s">
        <v>30</v>
      </c>
    </row>
    <row r="29498" spans="1:2" x14ac:dyDescent="0.3">
      <c r="A29498" s="3">
        <v>898308</v>
      </c>
      <c r="B29498" s="5" t="s">
        <v>30</v>
      </c>
    </row>
    <row r="29499" spans="1:2" x14ac:dyDescent="0.3">
      <c r="A29499" s="3">
        <v>898308</v>
      </c>
      <c r="B29499" s="5" t="s">
        <v>2848</v>
      </c>
    </row>
    <row r="29500" spans="1:2" x14ac:dyDescent="0.3">
      <c r="A29500" s="3">
        <v>898308</v>
      </c>
      <c r="B29500" s="5" t="s">
        <v>49</v>
      </c>
    </row>
    <row r="29501" spans="1:2" x14ac:dyDescent="0.3">
      <c r="A29501" s="3">
        <v>800510</v>
      </c>
      <c r="B29501" s="5" t="s">
        <v>166</v>
      </c>
    </row>
    <row r="29502" spans="1:2" x14ac:dyDescent="0.3">
      <c r="A29502" s="3">
        <v>800510</v>
      </c>
      <c r="B29502" s="5" t="s">
        <v>6631</v>
      </c>
    </row>
    <row r="29503" spans="1:2" x14ac:dyDescent="0.3">
      <c r="A29503" s="3">
        <v>800510</v>
      </c>
      <c r="B29503" s="5" t="s">
        <v>1246</v>
      </c>
    </row>
    <row r="29504" spans="1:2" x14ac:dyDescent="0.3">
      <c r="A29504" s="3">
        <v>777831</v>
      </c>
      <c r="B29504" s="5" t="s">
        <v>777</v>
      </c>
    </row>
    <row r="29505" spans="1:2" x14ac:dyDescent="0.3">
      <c r="A29505" s="3">
        <v>777831</v>
      </c>
      <c r="B29505" s="5" t="s">
        <v>166</v>
      </c>
    </row>
    <row r="29506" spans="1:2" x14ac:dyDescent="0.3">
      <c r="A29506" s="3">
        <v>836009</v>
      </c>
      <c r="B29506" s="5" t="s">
        <v>49</v>
      </c>
    </row>
    <row r="29507" spans="1:2" x14ac:dyDescent="0.3">
      <c r="A29507" s="3">
        <v>836009</v>
      </c>
      <c r="B29507" s="5" t="s">
        <v>1139</v>
      </c>
    </row>
    <row r="29508" spans="1:2" x14ac:dyDescent="0.3">
      <c r="A29508" s="3">
        <v>836009</v>
      </c>
      <c r="B29508" s="5" t="s">
        <v>7548</v>
      </c>
    </row>
    <row r="29509" spans="1:2" x14ac:dyDescent="0.3">
      <c r="A29509" s="3">
        <v>840882</v>
      </c>
      <c r="B29509" s="5" t="s">
        <v>166</v>
      </c>
    </row>
    <row r="29510" spans="1:2" x14ac:dyDescent="0.3">
      <c r="A29510" s="3">
        <v>840882</v>
      </c>
      <c r="B29510" s="5" t="s">
        <v>6631</v>
      </c>
    </row>
    <row r="29511" spans="1:2" x14ac:dyDescent="0.3">
      <c r="A29511" s="3">
        <v>1018494</v>
      </c>
      <c r="B29511" s="5" t="s">
        <v>310</v>
      </c>
    </row>
    <row r="29512" spans="1:2" x14ac:dyDescent="0.3">
      <c r="A29512" s="3">
        <v>1018494</v>
      </c>
      <c r="B29512" s="5" t="s">
        <v>166</v>
      </c>
    </row>
    <row r="29513" spans="1:2" x14ac:dyDescent="0.3">
      <c r="A29513" s="3">
        <v>1018494</v>
      </c>
      <c r="B29513" s="5" t="s">
        <v>777</v>
      </c>
    </row>
    <row r="29514" spans="1:2" x14ac:dyDescent="0.3">
      <c r="A29514" s="3">
        <v>1018494</v>
      </c>
      <c r="B29514" s="5" t="s">
        <v>1139</v>
      </c>
    </row>
    <row r="29515" spans="1:2" x14ac:dyDescent="0.3">
      <c r="A29515" s="3">
        <v>1010819</v>
      </c>
      <c r="B29515" s="5" t="s">
        <v>2297</v>
      </c>
    </row>
    <row r="29516" spans="1:2" x14ac:dyDescent="0.3">
      <c r="A29516" s="3">
        <v>1010819</v>
      </c>
      <c r="B29516" s="5" t="s">
        <v>6748</v>
      </c>
    </row>
    <row r="29517" spans="1:2" x14ac:dyDescent="0.3">
      <c r="A29517" s="3">
        <v>1010819</v>
      </c>
      <c r="B29517" s="5" t="s">
        <v>30</v>
      </c>
    </row>
    <row r="29518" spans="1:2" x14ac:dyDescent="0.3">
      <c r="A29518" s="3">
        <v>1010819</v>
      </c>
      <c r="B29518" s="5" t="s">
        <v>2528</v>
      </c>
    </row>
    <row r="29519" spans="1:2" x14ac:dyDescent="0.3">
      <c r="A29519" s="3">
        <v>987750</v>
      </c>
      <c r="B29519" s="5" t="s">
        <v>2297</v>
      </c>
    </row>
    <row r="29520" spans="1:2" x14ac:dyDescent="0.3">
      <c r="A29520" s="3">
        <v>987750</v>
      </c>
      <c r="B29520" s="5" t="s">
        <v>6748</v>
      </c>
    </row>
    <row r="29521" spans="1:2" x14ac:dyDescent="0.3">
      <c r="A29521" s="3">
        <v>987750</v>
      </c>
      <c r="B29521" s="5" t="s">
        <v>30</v>
      </c>
    </row>
    <row r="29522" spans="1:2" x14ac:dyDescent="0.3">
      <c r="A29522" s="3">
        <v>987750</v>
      </c>
      <c r="B29522" s="5" t="s">
        <v>6631</v>
      </c>
    </row>
    <row r="29523" spans="1:2" x14ac:dyDescent="0.3">
      <c r="A29523" s="3">
        <v>801965</v>
      </c>
      <c r="B29523" s="5" t="s">
        <v>1246</v>
      </c>
    </row>
    <row r="29524" spans="1:2" x14ac:dyDescent="0.3">
      <c r="A29524" s="3">
        <v>801965</v>
      </c>
      <c r="B29524" s="5" t="s">
        <v>49</v>
      </c>
    </row>
    <row r="29525" spans="1:2" x14ac:dyDescent="0.3">
      <c r="A29525" s="3">
        <v>801965</v>
      </c>
      <c r="B29525" s="5" t="s">
        <v>166</v>
      </c>
    </row>
    <row r="29526" spans="1:2" x14ac:dyDescent="0.3">
      <c r="A29526" s="3">
        <v>848123</v>
      </c>
      <c r="B29526" s="5" t="s">
        <v>777</v>
      </c>
    </row>
    <row r="29527" spans="1:2" x14ac:dyDescent="0.3">
      <c r="A29527" s="3">
        <v>848123</v>
      </c>
      <c r="B29527" s="5" t="s">
        <v>166</v>
      </c>
    </row>
    <row r="29528" spans="1:2" x14ac:dyDescent="0.3">
      <c r="A29528" s="3">
        <v>848123</v>
      </c>
      <c r="B29528" s="5" t="s">
        <v>1246</v>
      </c>
    </row>
    <row r="29529" spans="1:2" x14ac:dyDescent="0.3">
      <c r="A29529" s="3">
        <v>848123</v>
      </c>
      <c r="B29529" s="5" t="s">
        <v>49</v>
      </c>
    </row>
    <row r="29530" spans="1:2" x14ac:dyDescent="0.3">
      <c r="A29530" s="3">
        <v>893370</v>
      </c>
      <c r="B29530" s="5" t="s">
        <v>468</v>
      </c>
    </row>
    <row r="29531" spans="1:2" x14ac:dyDescent="0.3">
      <c r="A29531" s="3">
        <v>975120</v>
      </c>
      <c r="B29531" s="5" t="s">
        <v>30</v>
      </c>
    </row>
    <row r="29532" spans="1:2" x14ac:dyDescent="0.3">
      <c r="A29532" s="3">
        <v>975120</v>
      </c>
      <c r="B29532" s="5" t="s">
        <v>6748</v>
      </c>
    </row>
    <row r="29533" spans="1:2" x14ac:dyDescent="0.3">
      <c r="A29533" s="3">
        <v>920394</v>
      </c>
      <c r="B29533" s="5" t="s">
        <v>49</v>
      </c>
    </row>
    <row r="29534" spans="1:2" x14ac:dyDescent="0.3">
      <c r="A29534" s="3">
        <v>920394</v>
      </c>
      <c r="B29534" s="5" t="s">
        <v>2378</v>
      </c>
    </row>
    <row r="29535" spans="1:2" x14ac:dyDescent="0.3">
      <c r="A29535" s="3">
        <v>829410</v>
      </c>
      <c r="B29535" s="5" t="s">
        <v>468</v>
      </c>
    </row>
    <row r="29536" spans="1:2" x14ac:dyDescent="0.3">
      <c r="A29536" s="3">
        <v>829410</v>
      </c>
      <c r="B29536" s="5" t="s">
        <v>6631</v>
      </c>
    </row>
    <row r="29537" spans="1:2" x14ac:dyDescent="0.3">
      <c r="A29537" s="3">
        <v>829410</v>
      </c>
      <c r="B29537" s="5" t="s">
        <v>166</v>
      </c>
    </row>
    <row r="29538" spans="1:2" x14ac:dyDescent="0.3">
      <c r="A29538" s="3">
        <v>913205</v>
      </c>
      <c r="B29538" s="5" t="s">
        <v>2297</v>
      </c>
    </row>
    <row r="29539" spans="1:2" x14ac:dyDescent="0.3">
      <c r="A29539" s="3">
        <v>913205</v>
      </c>
      <c r="B29539" s="5" t="s">
        <v>777</v>
      </c>
    </row>
    <row r="29540" spans="1:2" x14ac:dyDescent="0.3">
      <c r="A29540" s="3">
        <v>913205</v>
      </c>
      <c r="B29540" s="5" t="s">
        <v>30</v>
      </c>
    </row>
    <row r="29541" spans="1:2" x14ac:dyDescent="0.3">
      <c r="A29541" s="3">
        <v>682201</v>
      </c>
      <c r="B29541" s="5" t="s">
        <v>468</v>
      </c>
    </row>
    <row r="29542" spans="1:2" x14ac:dyDescent="0.3">
      <c r="A29542" s="3">
        <v>1013228</v>
      </c>
      <c r="B29542" s="5" t="s">
        <v>30</v>
      </c>
    </row>
    <row r="29543" spans="1:2" x14ac:dyDescent="0.3">
      <c r="A29543" s="3">
        <v>1013228</v>
      </c>
      <c r="B29543" s="5" t="s">
        <v>49</v>
      </c>
    </row>
    <row r="29544" spans="1:2" x14ac:dyDescent="0.3">
      <c r="A29544" s="3">
        <v>1013228</v>
      </c>
      <c r="B29544" s="5" t="s">
        <v>2378</v>
      </c>
    </row>
    <row r="29545" spans="1:2" x14ac:dyDescent="0.3">
      <c r="A29545" s="3">
        <v>628878</v>
      </c>
      <c r="B29545" s="5" t="s">
        <v>166</v>
      </c>
    </row>
    <row r="29546" spans="1:2" x14ac:dyDescent="0.3">
      <c r="A29546" s="3">
        <v>628878</v>
      </c>
      <c r="B29546" s="5" t="s">
        <v>777</v>
      </c>
    </row>
    <row r="29547" spans="1:2" x14ac:dyDescent="0.3">
      <c r="A29547" s="3">
        <v>754609</v>
      </c>
      <c r="B29547" s="5" t="s">
        <v>49</v>
      </c>
    </row>
    <row r="29548" spans="1:2" x14ac:dyDescent="0.3">
      <c r="A29548" s="3">
        <v>754609</v>
      </c>
      <c r="B29548" s="5" t="s">
        <v>30</v>
      </c>
    </row>
    <row r="29549" spans="1:2" x14ac:dyDescent="0.3">
      <c r="A29549" s="3">
        <v>754609</v>
      </c>
      <c r="B29549" s="5" t="s">
        <v>7548</v>
      </c>
    </row>
    <row r="29550" spans="1:2" x14ac:dyDescent="0.3">
      <c r="A29550" s="3">
        <v>820446</v>
      </c>
      <c r="B29550" s="5" t="s">
        <v>49</v>
      </c>
    </row>
    <row r="29551" spans="1:2" x14ac:dyDescent="0.3">
      <c r="A29551" s="3">
        <v>820446</v>
      </c>
      <c r="B29551" s="5" t="s">
        <v>886</v>
      </c>
    </row>
    <row r="29552" spans="1:2" x14ac:dyDescent="0.3">
      <c r="A29552" s="3">
        <v>928344</v>
      </c>
      <c r="B29552" s="5" t="s">
        <v>2378</v>
      </c>
    </row>
    <row r="29553" spans="1:2" x14ac:dyDescent="0.3">
      <c r="A29553" s="3">
        <v>928344</v>
      </c>
      <c r="B29553" s="5" t="s">
        <v>30</v>
      </c>
    </row>
    <row r="29554" spans="1:2" x14ac:dyDescent="0.3">
      <c r="A29554" s="3">
        <v>928344</v>
      </c>
      <c r="B29554" s="5" t="s">
        <v>1246</v>
      </c>
    </row>
    <row r="29555" spans="1:2" x14ac:dyDescent="0.3">
      <c r="A29555" s="3">
        <v>823999</v>
      </c>
      <c r="B29555" s="5" t="s">
        <v>1246</v>
      </c>
    </row>
    <row r="29556" spans="1:2" x14ac:dyDescent="0.3">
      <c r="A29556" s="3">
        <v>823999</v>
      </c>
      <c r="B29556" s="5" t="s">
        <v>777</v>
      </c>
    </row>
    <row r="29557" spans="1:2" x14ac:dyDescent="0.3">
      <c r="A29557" s="3">
        <v>921360</v>
      </c>
      <c r="B29557" s="5" t="s">
        <v>777</v>
      </c>
    </row>
    <row r="29558" spans="1:2" x14ac:dyDescent="0.3">
      <c r="A29558" s="3">
        <v>921360</v>
      </c>
      <c r="B29558" s="5" t="s">
        <v>1246</v>
      </c>
    </row>
    <row r="29559" spans="1:2" x14ac:dyDescent="0.3">
      <c r="A29559" s="3">
        <v>1011679</v>
      </c>
      <c r="B29559" s="5" t="s">
        <v>777</v>
      </c>
    </row>
    <row r="29560" spans="1:2" x14ac:dyDescent="0.3">
      <c r="A29560" s="3">
        <v>1011679</v>
      </c>
      <c r="B29560" s="5" t="s">
        <v>2528</v>
      </c>
    </row>
    <row r="29561" spans="1:2" x14ac:dyDescent="0.3">
      <c r="A29561" s="3">
        <v>1011679</v>
      </c>
      <c r="B29561" s="5" t="s">
        <v>166</v>
      </c>
    </row>
    <row r="29562" spans="1:2" x14ac:dyDescent="0.3">
      <c r="A29562" s="3">
        <v>1011679</v>
      </c>
      <c r="B29562" s="5" t="s">
        <v>468</v>
      </c>
    </row>
    <row r="29563" spans="1:2" x14ac:dyDescent="0.3">
      <c r="A29563" s="3">
        <v>846967</v>
      </c>
      <c r="B29563" s="5" t="s">
        <v>6631</v>
      </c>
    </row>
    <row r="29564" spans="1:2" x14ac:dyDescent="0.3">
      <c r="A29564" s="3">
        <v>846967</v>
      </c>
      <c r="B29564" s="5" t="s">
        <v>166</v>
      </c>
    </row>
    <row r="29565" spans="1:2" x14ac:dyDescent="0.3">
      <c r="A29565" s="3">
        <v>511817</v>
      </c>
      <c r="B29565" s="5" t="s">
        <v>2297</v>
      </c>
    </row>
    <row r="29566" spans="1:2" x14ac:dyDescent="0.3">
      <c r="A29566" s="3">
        <v>511817</v>
      </c>
      <c r="B29566" s="5" t="s">
        <v>30</v>
      </c>
    </row>
    <row r="29567" spans="1:2" x14ac:dyDescent="0.3">
      <c r="A29567" s="3">
        <v>511817</v>
      </c>
      <c r="B29567" s="5" t="s">
        <v>6748</v>
      </c>
    </row>
    <row r="29568" spans="1:2" x14ac:dyDescent="0.3">
      <c r="A29568" s="3">
        <v>511817</v>
      </c>
      <c r="B29568" s="5" t="s">
        <v>2848</v>
      </c>
    </row>
    <row r="29569" spans="1:2" x14ac:dyDescent="0.3">
      <c r="A29569" s="3">
        <v>511817</v>
      </c>
      <c r="B29569" s="5" t="s">
        <v>468</v>
      </c>
    </row>
    <row r="29570" spans="1:2" x14ac:dyDescent="0.3">
      <c r="A29570" s="3">
        <v>826769</v>
      </c>
      <c r="B29570" s="5" t="s">
        <v>886</v>
      </c>
    </row>
    <row r="29571" spans="1:2" x14ac:dyDescent="0.3">
      <c r="A29571" s="3">
        <v>826769</v>
      </c>
      <c r="B29571" s="5" t="s">
        <v>49</v>
      </c>
    </row>
    <row r="29572" spans="1:2" x14ac:dyDescent="0.3">
      <c r="A29572" s="3">
        <v>826769</v>
      </c>
      <c r="B29572" s="5" t="s">
        <v>30</v>
      </c>
    </row>
    <row r="29573" spans="1:2" x14ac:dyDescent="0.3">
      <c r="A29573" s="3">
        <v>937013</v>
      </c>
      <c r="B29573" s="5" t="s">
        <v>777</v>
      </c>
    </row>
    <row r="29574" spans="1:2" x14ac:dyDescent="0.3">
      <c r="A29574" s="3">
        <v>937013</v>
      </c>
      <c r="B29574" s="5" t="s">
        <v>6631</v>
      </c>
    </row>
    <row r="29575" spans="1:2" x14ac:dyDescent="0.3">
      <c r="A29575" s="3">
        <v>937013</v>
      </c>
      <c r="B29575" s="5" t="s">
        <v>1139</v>
      </c>
    </row>
    <row r="29576" spans="1:2" x14ac:dyDescent="0.3">
      <c r="A29576" s="3">
        <v>1019836</v>
      </c>
      <c r="B29576" s="5" t="s">
        <v>468</v>
      </c>
    </row>
    <row r="29577" spans="1:2" x14ac:dyDescent="0.3">
      <c r="A29577" s="3">
        <v>1006161</v>
      </c>
      <c r="B29577" s="5" t="s">
        <v>49</v>
      </c>
    </row>
    <row r="29578" spans="1:2" x14ac:dyDescent="0.3">
      <c r="A29578" s="3">
        <v>819876</v>
      </c>
      <c r="B29578" s="5" t="s">
        <v>2528</v>
      </c>
    </row>
    <row r="29579" spans="1:2" x14ac:dyDescent="0.3">
      <c r="A29579" s="3">
        <v>819876</v>
      </c>
      <c r="B29579" s="5" t="s">
        <v>468</v>
      </c>
    </row>
    <row r="29580" spans="1:2" x14ac:dyDescent="0.3">
      <c r="A29580" s="3">
        <v>759507</v>
      </c>
      <c r="B29580" s="5" t="s">
        <v>777</v>
      </c>
    </row>
    <row r="29581" spans="1:2" x14ac:dyDescent="0.3">
      <c r="A29581" s="3">
        <v>759507</v>
      </c>
      <c r="B29581" s="5" t="s">
        <v>1139</v>
      </c>
    </row>
    <row r="29582" spans="1:2" x14ac:dyDescent="0.3">
      <c r="A29582" s="3">
        <v>759507</v>
      </c>
      <c r="B29582" s="5" t="s">
        <v>166</v>
      </c>
    </row>
    <row r="29583" spans="1:2" x14ac:dyDescent="0.3">
      <c r="A29583" s="3">
        <v>903939</v>
      </c>
      <c r="B29583" s="5" t="s">
        <v>2297</v>
      </c>
    </row>
    <row r="29584" spans="1:2" x14ac:dyDescent="0.3">
      <c r="A29584" s="3">
        <v>903939</v>
      </c>
      <c r="B29584" s="5" t="s">
        <v>777</v>
      </c>
    </row>
    <row r="29585" spans="1:2" x14ac:dyDescent="0.3">
      <c r="A29585" s="3">
        <v>903939</v>
      </c>
      <c r="B29585" s="5" t="s">
        <v>1246</v>
      </c>
    </row>
    <row r="29586" spans="1:2" x14ac:dyDescent="0.3">
      <c r="A29586" s="3">
        <v>903939</v>
      </c>
      <c r="B29586" s="5" t="s">
        <v>6631</v>
      </c>
    </row>
    <row r="29587" spans="1:2" x14ac:dyDescent="0.3">
      <c r="A29587" s="3">
        <v>981588</v>
      </c>
      <c r="B29587" s="5" t="s">
        <v>30</v>
      </c>
    </row>
    <row r="29588" spans="1:2" x14ac:dyDescent="0.3">
      <c r="A29588" s="3">
        <v>981588</v>
      </c>
      <c r="B29588" s="5" t="s">
        <v>2528</v>
      </c>
    </row>
    <row r="29589" spans="1:2" x14ac:dyDescent="0.3">
      <c r="A29589" s="3">
        <v>948635</v>
      </c>
      <c r="B29589" s="5" t="s">
        <v>49</v>
      </c>
    </row>
    <row r="29590" spans="1:2" x14ac:dyDescent="0.3">
      <c r="A29590" s="3">
        <v>948635</v>
      </c>
      <c r="B29590" s="5" t="s">
        <v>886</v>
      </c>
    </row>
    <row r="29591" spans="1:2" x14ac:dyDescent="0.3">
      <c r="A29591" s="3">
        <v>844075</v>
      </c>
      <c r="B29591" s="5" t="s">
        <v>2297</v>
      </c>
    </row>
    <row r="29592" spans="1:2" x14ac:dyDescent="0.3">
      <c r="A29592" s="3">
        <v>844075</v>
      </c>
      <c r="B29592" s="5" t="s">
        <v>1139</v>
      </c>
    </row>
    <row r="29593" spans="1:2" x14ac:dyDescent="0.3">
      <c r="A29593" s="3">
        <v>844075</v>
      </c>
      <c r="B29593" s="5" t="s">
        <v>2848</v>
      </c>
    </row>
    <row r="29594" spans="1:2" x14ac:dyDescent="0.3">
      <c r="A29594" s="3">
        <v>844075</v>
      </c>
      <c r="B29594" s="5" t="s">
        <v>30</v>
      </c>
    </row>
    <row r="29595" spans="1:2" x14ac:dyDescent="0.3">
      <c r="A29595" s="3">
        <v>811631</v>
      </c>
      <c r="B29595" s="5" t="s">
        <v>166</v>
      </c>
    </row>
    <row r="29596" spans="1:2" x14ac:dyDescent="0.3">
      <c r="A29596" s="3">
        <v>811631</v>
      </c>
      <c r="B29596" s="5" t="s">
        <v>1139</v>
      </c>
    </row>
    <row r="29597" spans="1:2" x14ac:dyDescent="0.3">
      <c r="A29597" s="3">
        <v>811631</v>
      </c>
      <c r="B29597" s="5" t="s">
        <v>49</v>
      </c>
    </row>
    <row r="29598" spans="1:2" x14ac:dyDescent="0.3">
      <c r="A29598" s="3">
        <v>811631</v>
      </c>
      <c r="B29598" s="5" t="s">
        <v>6631</v>
      </c>
    </row>
    <row r="29599" spans="1:2" x14ac:dyDescent="0.3">
      <c r="A29599" s="3">
        <v>597845</v>
      </c>
      <c r="B29599" s="5" t="s">
        <v>30</v>
      </c>
    </row>
    <row r="29600" spans="1:2" x14ac:dyDescent="0.3">
      <c r="A29600" s="3">
        <v>597845</v>
      </c>
      <c r="B29600" s="5" t="s">
        <v>1139</v>
      </c>
    </row>
    <row r="29601" spans="1:2" x14ac:dyDescent="0.3">
      <c r="A29601" s="3">
        <v>597845</v>
      </c>
      <c r="B29601" s="5" t="s">
        <v>2297</v>
      </c>
    </row>
    <row r="29602" spans="1:2" x14ac:dyDescent="0.3">
      <c r="A29602" s="3">
        <v>597845</v>
      </c>
      <c r="B29602" s="5" t="s">
        <v>2848</v>
      </c>
    </row>
    <row r="29603" spans="1:2" x14ac:dyDescent="0.3">
      <c r="A29603" s="3">
        <v>597845</v>
      </c>
      <c r="B29603" s="5" t="s">
        <v>6748</v>
      </c>
    </row>
    <row r="29604" spans="1:2" x14ac:dyDescent="0.3">
      <c r="A29604" s="3">
        <v>396194</v>
      </c>
      <c r="B29604" s="5" t="s">
        <v>329</v>
      </c>
    </row>
    <row r="29605" spans="1:2" x14ac:dyDescent="0.3">
      <c r="A29605" s="3">
        <v>396194</v>
      </c>
      <c r="B29605" s="5" t="s">
        <v>2378</v>
      </c>
    </row>
    <row r="29606" spans="1:2" x14ac:dyDescent="0.3">
      <c r="A29606" s="3">
        <v>396194</v>
      </c>
      <c r="B29606" s="5" t="s">
        <v>7548</v>
      </c>
    </row>
    <row r="29607" spans="1:2" x14ac:dyDescent="0.3">
      <c r="A29607" s="3">
        <v>1006851</v>
      </c>
      <c r="B29607" s="5" t="s">
        <v>2528</v>
      </c>
    </row>
    <row r="29608" spans="1:2" x14ac:dyDescent="0.3">
      <c r="A29608" s="3">
        <v>1006851</v>
      </c>
      <c r="B29608" s="5" t="s">
        <v>30</v>
      </c>
    </row>
    <row r="29609" spans="1:2" x14ac:dyDescent="0.3">
      <c r="A29609" s="3">
        <v>803104</v>
      </c>
      <c r="B29609" s="5" t="s">
        <v>30</v>
      </c>
    </row>
    <row r="29610" spans="1:2" x14ac:dyDescent="0.3">
      <c r="A29610" s="3">
        <v>803104</v>
      </c>
      <c r="B29610" s="5" t="s">
        <v>886</v>
      </c>
    </row>
    <row r="29611" spans="1:2" x14ac:dyDescent="0.3">
      <c r="A29611" s="3">
        <v>896485</v>
      </c>
      <c r="B29611" s="5" t="s">
        <v>777</v>
      </c>
    </row>
    <row r="29612" spans="1:2" x14ac:dyDescent="0.3">
      <c r="A29612" s="3">
        <v>820912</v>
      </c>
      <c r="B29612" s="5" t="s">
        <v>886</v>
      </c>
    </row>
    <row r="29613" spans="1:2" x14ac:dyDescent="0.3">
      <c r="A29613" s="3">
        <v>820912</v>
      </c>
      <c r="B29613" s="5" t="s">
        <v>49</v>
      </c>
    </row>
    <row r="29614" spans="1:2" x14ac:dyDescent="0.3">
      <c r="A29614" s="3">
        <v>820912</v>
      </c>
      <c r="B29614" s="5" t="s">
        <v>30</v>
      </c>
    </row>
    <row r="29615" spans="1:2" x14ac:dyDescent="0.3">
      <c r="A29615" s="3">
        <v>1015606</v>
      </c>
      <c r="B29615" s="5" t="s">
        <v>329</v>
      </c>
    </row>
    <row r="29616" spans="1:2" x14ac:dyDescent="0.3">
      <c r="A29616" s="3">
        <v>740952</v>
      </c>
      <c r="B29616" s="5" t="s">
        <v>166</v>
      </c>
    </row>
    <row r="29617" spans="1:2" x14ac:dyDescent="0.3">
      <c r="A29617" s="3">
        <v>691683</v>
      </c>
      <c r="B29617" s="5" t="s">
        <v>6748</v>
      </c>
    </row>
    <row r="29618" spans="1:2" x14ac:dyDescent="0.3">
      <c r="A29618" s="3">
        <v>691683</v>
      </c>
      <c r="B29618" s="5" t="s">
        <v>30</v>
      </c>
    </row>
    <row r="29619" spans="1:2" x14ac:dyDescent="0.3">
      <c r="A29619" s="3">
        <v>910858</v>
      </c>
      <c r="B29619" s="5" t="s">
        <v>30</v>
      </c>
    </row>
    <row r="29620" spans="1:2" x14ac:dyDescent="0.3">
      <c r="A29620" s="3">
        <v>910858</v>
      </c>
      <c r="B29620" s="5" t="s">
        <v>49</v>
      </c>
    </row>
    <row r="29621" spans="1:2" x14ac:dyDescent="0.3">
      <c r="A29621" s="3">
        <v>730167</v>
      </c>
      <c r="B29621" s="5" t="s">
        <v>468</v>
      </c>
    </row>
    <row r="29622" spans="1:2" x14ac:dyDescent="0.3">
      <c r="A29622" s="3">
        <v>730167</v>
      </c>
      <c r="B29622" s="5" t="s">
        <v>166</v>
      </c>
    </row>
    <row r="29623" spans="1:2" x14ac:dyDescent="0.3">
      <c r="A29623" s="3">
        <v>1026563</v>
      </c>
      <c r="B29623" s="5" t="s">
        <v>49</v>
      </c>
    </row>
    <row r="29624" spans="1:2" x14ac:dyDescent="0.3">
      <c r="A29624" s="3">
        <v>1026563</v>
      </c>
      <c r="B29624" s="5" t="s">
        <v>468</v>
      </c>
    </row>
    <row r="29625" spans="1:2" x14ac:dyDescent="0.3">
      <c r="A29625" s="3">
        <v>890656</v>
      </c>
      <c r="B29625" s="5" t="s">
        <v>777</v>
      </c>
    </row>
    <row r="29626" spans="1:2" x14ac:dyDescent="0.3">
      <c r="A29626" s="3">
        <v>890656</v>
      </c>
      <c r="B29626" s="5" t="s">
        <v>2848</v>
      </c>
    </row>
    <row r="29627" spans="1:2" x14ac:dyDescent="0.3">
      <c r="A29627" s="3">
        <v>805327</v>
      </c>
      <c r="B29627" s="5" t="s">
        <v>886</v>
      </c>
    </row>
    <row r="29628" spans="1:2" x14ac:dyDescent="0.3">
      <c r="A29628" s="3">
        <v>805327</v>
      </c>
      <c r="B29628" s="5" t="s">
        <v>49</v>
      </c>
    </row>
    <row r="29629" spans="1:2" x14ac:dyDescent="0.3">
      <c r="A29629" s="3">
        <v>805327</v>
      </c>
      <c r="B29629" s="5" t="s">
        <v>30</v>
      </c>
    </row>
    <row r="29630" spans="1:2" x14ac:dyDescent="0.3">
      <c r="A29630" s="3">
        <v>888195</v>
      </c>
      <c r="B29630" s="5" t="s">
        <v>166</v>
      </c>
    </row>
    <row r="29631" spans="1:2" x14ac:dyDescent="0.3">
      <c r="A29631" s="3">
        <v>888195</v>
      </c>
      <c r="B29631" s="5" t="s">
        <v>777</v>
      </c>
    </row>
    <row r="29632" spans="1:2" x14ac:dyDescent="0.3">
      <c r="A29632" s="3">
        <v>942012</v>
      </c>
      <c r="B29632" s="5" t="s">
        <v>468</v>
      </c>
    </row>
    <row r="29633" spans="1:2" x14ac:dyDescent="0.3">
      <c r="A29633" s="3">
        <v>942012</v>
      </c>
      <c r="B29633" s="5" t="s">
        <v>49</v>
      </c>
    </row>
    <row r="29634" spans="1:2" x14ac:dyDescent="0.3">
      <c r="A29634" s="3">
        <v>942012</v>
      </c>
      <c r="B29634" s="5" t="s">
        <v>6631</v>
      </c>
    </row>
    <row r="29635" spans="1:2" x14ac:dyDescent="0.3">
      <c r="A29635" s="3">
        <v>928123</v>
      </c>
      <c r="B29635" s="5" t="s">
        <v>310</v>
      </c>
    </row>
    <row r="29636" spans="1:2" x14ac:dyDescent="0.3">
      <c r="A29636" s="3">
        <v>928123</v>
      </c>
      <c r="B29636" s="5" t="s">
        <v>7548</v>
      </c>
    </row>
    <row r="29637" spans="1:2" x14ac:dyDescent="0.3">
      <c r="A29637" s="3">
        <v>928123</v>
      </c>
      <c r="B29637" s="5" t="s">
        <v>777</v>
      </c>
    </row>
    <row r="29638" spans="1:2" x14ac:dyDescent="0.3">
      <c r="A29638" s="3">
        <v>928123</v>
      </c>
      <c r="B29638" s="5" t="s">
        <v>49</v>
      </c>
    </row>
    <row r="29639" spans="1:2" x14ac:dyDescent="0.3">
      <c r="A29639" s="3">
        <v>931599</v>
      </c>
      <c r="B29639" s="5" t="s">
        <v>49</v>
      </c>
    </row>
    <row r="29640" spans="1:2" x14ac:dyDescent="0.3">
      <c r="A29640" s="3">
        <v>931599</v>
      </c>
      <c r="B29640" s="5" t="s">
        <v>166</v>
      </c>
    </row>
    <row r="29641" spans="1:2" x14ac:dyDescent="0.3">
      <c r="A29641" s="3">
        <v>926916</v>
      </c>
      <c r="B29641" s="5" t="s">
        <v>30</v>
      </c>
    </row>
    <row r="29642" spans="1:2" x14ac:dyDescent="0.3">
      <c r="A29642" s="3">
        <v>926916</v>
      </c>
      <c r="B29642" s="5" t="s">
        <v>886</v>
      </c>
    </row>
    <row r="29643" spans="1:2" x14ac:dyDescent="0.3">
      <c r="A29643" s="3">
        <v>585378</v>
      </c>
      <c r="B29643" s="5" t="s">
        <v>2528</v>
      </c>
    </row>
    <row r="29644" spans="1:2" x14ac:dyDescent="0.3">
      <c r="A29644" s="3">
        <v>585378</v>
      </c>
      <c r="B29644" s="5" t="s">
        <v>49</v>
      </c>
    </row>
    <row r="29645" spans="1:2" x14ac:dyDescent="0.3">
      <c r="A29645" s="3">
        <v>1040330</v>
      </c>
      <c r="B29645" s="5" t="s">
        <v>329</v>
      </c>
    </row>
    <row r="29646" spans="1:2" x14ac:dyDescent="0.3">
      <c r="A29646" s="3">
        <v>772272</v>
      </c>
      <c r="B29646" s="5" t="s">
        <v>30</v>
      </c>
    </row>
    <row r="29647" spans="1:2" x14ac:dyDescent="0.3">
      <c r="A29647" s="3">
        <v>772272</v>
      </c>
      <c r="B29647" s="5" t="s">
        <v>886</v>
      </c>
    </row>
    <row r="29648" spans="1:2" x14ac:dyDescent="0.3">
      <c r="A29648" s="3">
        <v>772272</v>
      </c>
      <c r="B29648" s="5" t="s">
        <v>49</v>
      </c>
    </row>
    <row r="29649" spans="1:2" x14ac:dyDescent="0.3">
      <c r="A29649" s="3">
        <v>837881</v>
      </c>
      <c r="B29649" s="5" t="s">
        <v>49</v>
      </c>
    </row>
    <row r="29650" spans="1:2" x14ac:dyDescent="0.3">
      <c r="A29650" s="3">
        <v>837881</v>
      </c>
      <c r="B29650" s="5" t="s">
        <v>7548</v>
      </c>
    </row>
    <row r="29651" spans="1:2" x14ac:dyDescent="0.3">
      <c r="A29651" s="3">
        <v>947166</v>
      </c>
      <c r="B29651" s="5" t="s">
        <v>49</v>
      </c>
    </row>
    <row r="29652" spans="1:2" x14ac:dyDescent="0.3">
      <c r="A29652" s="3">
        <v>698128</v>
      </c>
      <c r="B29652" s="5" t="s">
        <v>2528</v>
      </c>
    </row>
    <row r="29653" spans="1:2" x14ac:dyDescent="0.3">
      <c r="A29653" s="3">
        <v>698128</v>
      </c>
      <c r="B29653" s="5" t="s">
        <v>30</v>
      </c>
    </row>
    <row r="29654" spans="1:2" x14ac:dyDescent="0.3">
      <c r="A29654" s="3">
        <v>698128</v>
      </c>
      <c r="B29654" s="5" t="s">
        <v>49</v>
      </c>
    </row>
    <row r="29655" spans="1:2" x14ac:dyDescent="0.3">
      <c r="A29655" s="3">
        <v>709716</v>
      </c>
      <c r="B29655" s="5" t="s">
        <v>468</v>
      </c>
    </row>
    <row r="29656" spans="1:2" x14ac:dyDescent="0.3">
      <c r="A29656" s="3">
        <v>709716</v>
      </c>
      <c r="B29656" s="5" t="s">
        <v>2528</v>
      </c>
    </row>
    <row r="29657" spans="1:2" x14ac:dyDescent="0.3">
      <c r="A29657" s="3">
        <v>709716</v>
      </c>
      <c r="B29657" s="5" t="s">
        <v>166</v>
      </c>
    </row>
    <row r="29658" spans="1:2" x14ac:dyDescent="0.3">
      <c r="A29658" s="3">
        <v>778106</v>
      </c>
      <c r="B29658" s="5" t="s">
        <v>886</v>
      </c>
    </row>
    <row r="29659" spans="1:2" x14ac:dyDescent="0.3">
      <c r="A29659" s="3">
        <v>778106</v>
      </c>
      <c r="B29659" s="5" t="s">
        <v>49</v>
      </c>
    </row>
    <row r="29660" spans="1:2" x14ac:dyDescent="0.3">
      <c r="A29660" s="3">
        <v>931954</v>
      </c>
      <c r="B29660" s="5" t="s">
        <v>49</v>
      </c>
    </row>
    <row r="29661" spans="1:2" x14ac:dyDescent="0.3">
      <c r="A29661" s="3">
        <v>931954</v>
      </c>
      <c r="B29661" s="5" t="s">
        <v>468</v>
      </c>
    </row>
    <row r="29662" spans="1:2" x14ac:dyDescent="0.3">
      <c r="A29662" s="3">
        <v>931954</v>
      </c>
      <c r="B29662" s="5" t="s">
        <v>166</v>
      </c>
    </row>
    <row r="29663" spans="1:2" x14ac:dyDescent="0.3">
      <c r="A29663" s="3">
        <v>879538</v>
      </c>
      <c r="B29663" s="5" t="s">
        <v>166</v>
      </c>
    </row>
    <row r="29664" spans="1:2" x14ac:dyDescent="0.3">
      <c r="A29664" s="3">
        <v>879538</v>
      </c>
      <c r="B29664" s="5" t="s">
        <v>1246</v>
      </c>
    </row>
    <row r="29665" spans="1:2" x14ac:dyDescent="0.3">
      <c r="A29665" s="3">
        <v>880841</v>
      </c>
      <c r="B29665" s="5" t="s">
        <v>468</v>
      </c>
    </row>
    <row r="29666" spans="1:2" x14ac:dyDescent="0.3">
      <c r="A29666" s="3">
        <v>880841</v>
      </c>
      <c r="B29666" s="5" t="s">
        <v>6631</v>
      </c>
    </row>
    <row r="29667" spans="1:2" x14ac:dyDescent="0.3">
      <c r="A29667" s="3">
        <v>880841</v>
      </c>
      <c r="B29667" s="5" t="s">
        <v>166</v>
      </c>
    </row>
    <row r="29668" spans="1:2" x14ac:dyDescent="0.3">
      <c r="A29668" s="3">
        <v>760517</v>
      </c>
      <c r="B29668" s="5" t="s">
        <v>886</v>
      </c>
    </row>
    <row r="29669" spans="1:2" x14ac:dyDescent="0.3">
      <c r="A29669" s="3">
        <v>760517</v>
      </c>
      <c r="B29669" s="5" t="s">
        <v>30</v>
      </c>
    </row>
    <row r="29670" spans="1:2" x14ac:dyDescent="0.3">
      <c r="A29670" s="3">
        <v>678287</v>
      </c>
      <c r="B29670" s="5" t="s">
        <v>2297</v>
      </c>
    </row>
    <row r="29671" spans="1:2" x14ac:dyDescent="0.3">
      <c r="A29671" s="3">
        <v>678287</v>
      </c>
      <c r="B29671" s="5" t="s">
        <v>6748</v>
      </c>
    </row>
    <row r="29672" spans="1:2" x14ac:dyDescent="0.3">
      <c r="A29672" s="3">
        <v>678287</v>
      </c>
      <c r="B29672" s="5" t="s">
        <v>30</v>
      </c>
    </row>
    <row r="29673" spans="1:2" x14ac:dyDescent="0.3">
      <c r="A29673" s="3">
        <v>678287</v>
      </c>
      <c r="B29673" s="5" t="s">
        <v>1139</v>
      </c>
    </row>
    <row r="29674" spans="1:2" x14ac:dyDescent="0.3">
      <c r="A29674" s="3">
        <v>1027014</v>
      </c>
      <c r="B29674" s="5" t="s">
        <v>2297</v>
      </c>
    </row>
    <row r="29675" spans="1:2" x14ac:dyDescent="0.3">
      <c r="A29675" s="3">
        <v>1027014</v>
      </c>
      <c r="B29675" s="5" t="s">
        <v>886</v>
      </c>
    </row>
    <row r="29676" spans="1:2" x14ac:dyDescent="0.3">
      <c r="A29676" s="3">
        <v>1027014</v>
      </c>
      <c r="B29676" s="5" t="s">
        <v>2378</v>
      </c>
    </row>
    <row r="29677" spans="1:2" x14ac:dyDescent="0.3">
      <c r="A29677" s="3">
        <v>801913</v>
      </c>
      <c r="B29677" s="5" t="s">
        <v>30</v>
      </c>
    </row>
    <row r="29678" spans="1:2" x14ac:dyDescent="0.3">
      <c r="A29678" s="3">
        <v>801913</v>
      </c>
      <c r="B29678" s="5" t="s">
        <v>49</v>
      </c>
    </row>
    <row r="29679" spans="1:2" x14ac:dyDescent="0.3">
      <c r="A29679" s="3">
        <v>801913</v>
      </c>
      <c r="B29679" s="5" t="s">
        <v>886</v>
      </c>
    </row>
    <row r="29680" spans="1:2" x14ac:dyDescent="0.3">
      <c r="A29680" s="3">
        <v>995906</v>
      </c>
      <c r="B29680" s="5" t="s">
        <v>2848</v>
      </c>
    </row>
    <row r="29681" spans="1:2" x14ac:dyDescent="0.3">
      <c r="A29681" s="3">
        <v>934641</v>
      </c>
      <c r="B29681" s="5" t="s">
        <v>166</v>
      </c>
    </row>
    <row r="29682" spans="1:2" x14ac:dyDescent="0.3">
      <c r="A29682" s="3">
        <v>934641</v>
      </c>
      <c r="B29682" s="5" t="s">
        <v>1246</v>
      </c>
    </row>
    <row r="29683" spans="1:2" x14ac:dyDescent="0.3">
      <c r="A29683" s="3">
        <v>934641</v>
      </c>
      <c r="B29683" s="5" t="s">
        <v>49</v>
      </c>
    </row>
    <row r="29684" spans="1:2" x14ac:dyDescent="0.3">
      <c r="A29684" s="3">
        <v>944664</v>
      </c>
      <c r="B29684" s="5" t="s">
        <v>30</v>
      </c>
    </row>
    <row r="29685" spans="1:2" x14ac:dyDescent="0.3">
      <c r="A29685" s="3">
        <v>944664</v>
      </c>
      <c r="B29685" s="5" t="s">
        <v>886</v>
      </c>
    </row>
    <row r="29686" spans="1:2" x14ac:dyDescent="0.3">
      <c r="A29686" s="3">
        <v>957992</v>
      </c>
      <c r="B29686" s="5" t="s">
        <v>777</v>
      </c>
    </row>
    <row r="29687" spans="1:2" x14ac:dyDescent="0.3">
      <c r="A29687" s="3">
        <v>957992</v>
      </c>
      <c r="B29687" s="5" t="s">
        <v>1246</v>
      </c>
    </row>
    <row r="29688" spans="1:2" x14ac:dyDescent="0.3">
      <c r="A29688" s="3">
        <v>957992</v>
      </c>
      <c r="B29688" s="5" t="s">
        <v>49</v>
      </c>
    </row>
    <row r="29689" spans="1:2" x14ac:dyDescent="0.3">
      <c r="A29689" s="3">
        <v>845404</v>
      </c>
      <c r="B29689" s="5" t="s">
        <v>30</v>
      </c>
    </row>
    <row r="29690" spans="1:2" x14ac:dyDescent="0.3">
      <c r="A29690" s="3">
        <v>845404</v>
      </c>
      <c r="B29690" s="5" t="s">
        <v>49</v>
      </c>
    </row>
    <row r="29691" spans="1:2" x14ac:dyDescent="0.3">
      <c r="A29691" s="3">
        <v>842942</v>
      </c>
      <c r="B29691" s="5" t="s">
        <v>1246</v>
      </c>
    </row>
    <row r="29692" spans="1:2" x14ac:dyDescent="0.3">
      <c r="A29692" s="3">
        <v>842942</v>
      </c>
      <c r="B29692" s="5" t="s">
        <v>49</v>
      </c>
    </row>
    <row r="29693" spans="1:2" x14ac:dyDescent="0.3">
      <c r="A29693" s="3">
        <v>842942</v>
      </c>
      <c r="B29693" s="5" t="s">
        <v>166</v>
      </c>
    </row>
    <row r="29694" spans="1:2" x14ac:dyDescent="0.3">
      <c r="A29694" s="3">
        <v>685691</v>
      </c>
      <c r="B29694" s="5" t="s">
        <v>30</v>
      </c>
    </row>
    <row r="29695" spans="1:2" x14ac:dyDescent="0.3">
      <c r="A29695" s="3">
        <v>685691</v>
      </c>
      <c r="B29695" s="5" t="s">
        <v>49</v>
      </c>
    </row>
    <row r="29696" spans="1:2" x14ac:dyDescent="0.3">
      <c r="A29696" s="3">
        <v>914216</v>
      </c>
      <c r="B29696" s="5" t="s">
        <v>30</v>
      </c>
    </row>
    <row r="29697" spans="1:2" x14ac:dyDescent="0.3">
      <c r="A29697" s="3">
        <v>914216</v>
      </c>
      <c r="B29697" s="5" t="s">
        <v>49</v>
      </c>
    </row>
    <row r="29698" spans="1:2" x14ac:dyDescent="0.3">
      <c r="A29698" s="3">
        <v>914216</v>
      </c>
      <c r="B29698" s="5" t="s">
        <v>7548</v>
      </c>
    </row>
    <row r="29699" spans="1:2" x14ac:dyDescent="0.3">
      <c r="A29699" s="3">
        <v>1024546</v>
      </c>
      <c r="B29699" s="5" t="s">
        <v>777</v>
      </c>
    </row>
    <row r="29700" spans="1:2" x14ac:dyDescent="0.3">
      <c r="A29700" s="3">
        <v>1024546</v>
      </c>
      <c r="B29700" s="5" t="s">
        <v>1246</v>
      </c>
    </row>
    <row r="29701" spans="1:2" x14ac:dyDescent="0.3">
      <c r="A29701" s="3">
        <v>1024546</v>
      </c>
      <c r="B29701" s="5" t="s">
        <v>166</v>
      </c>
    </row>
    <row r="29702" spans="1:2" x14ac:dyDescent="0.3">
      <c r="A29702" s="3">
        <v>1004663</v>
      </c>
      <c r="B29702" s="5" t="s">
        <v>329</v>
      </c>
    </row>
    <row r="29703" spans="1:2" x14ac:dyDescent="0.3">
      <c r="A29703" s="3">
        <v>925786</v>
      </c>
      <c r="B29703" s="5" t="s">
        <v>49</v>
      </c>
    </row>
    <row r="29704" spans="1:2" x14ac:dyDescent="0.3">
      <c r="A29704" s="3">
        <v>925786</v>
      </c>
      <c r="B29704" s="5" t="s">
        <v>468</v>
      </c>
    </row>
    <row r="29705" spans="1:2" x14ac:dyDescent="0.3">
      <c r="A29705" s="3">
        <v>925786</v>
      </c>
      <c r="B29705" s="5" t="s">
        <v>6631</v>
      </c>
    </row>
    <row r="29706" spans="1:2" x14ac:dyDescent="0.3">
      <c r="A29706" s="3">
        <v>928358</v>
      </c>
      <c r="B29706" s="5" t="s">
        <v>49</v>
      </c>
    </row>
    <row r="29707" spans="1:2" x14ac:dyDescent="0.3">
      <c r="A29707" s="3">
        <v>714888</v>
      </c>
      <c r="B29707" s="5" t="s">
        <v>49</v>
      </c>
    </row>
    <row r="29708" spans="1:2" x14ac:dyDescent="0.3">
      <c r="A29708" s="3">
        <v>714888</v>
      </c>
      <c r="B29708" s="5" t="s">
        <v>7548</v>
      </c>
    </row>
    <row r="29709" spans="1:2" x14ac:dyDescent="0.3">
      <c r="A29709" s="3">
        <v>714888</v>
      </c>
      <c r="B29709" s="5" t="s">
        <v>1246</v>
      </c>
    </row>
    <row r="29710" spans="1:2" x14ac:dyDescent="0.3">
      <c r="A29710" s="3">
        <v>814340</v>
      </c>
      <c r="B29710" s="5" t="s">
        <v>30</v>
      </c>
    </row>
    <row r="29711" spans="1:2" x14ac:dyDescent="0.3">
      <c r="A29711" s="3">
        <v>814340</v>
      </c>
      <c r="B29711" s="5" t="s">
        <v>49</v>
      </c>
    </row>
    <row r="29712" spans="1:2" x14ac:dyDescent="0.3">
      <c r="A29712" s="3">
        <v>814340</v>
      </c>
      <c r="B29712" s="5" t="s">
        <v>886</v>
      </c>
    </row>
    <row r="29713" spans="1:2" x14ac:dyDescent="0.3">
      <c r="A29713" s="3">
        <v>852448</v>
      </c>
      <c r="B29713" s="5" t="s">
        <v>1246</v>
      </c>
    </row>
    <row r="29714" spans="1:2" x14ac:dyDescent="0.3">
      <c r="A29714" s="3">
        <v>852448</v>
      </c>
      <c r="B29714" s="5" t="s">
        <v>166</v>
      </c>
    </row>
    <row r="29715" spans="1:2" x14ac:dyDescent="0.3">
      <c r="A29715" s="3">
        <v>955991</v>
      </c>
      <c r="B29715" s="5" t="s">
        <v>49</v>
      </c>
    </row>
    <row r="29716" spans="1:2" x14ac:dyDescent="0.3">
      <c r="A29716" s="3">
        <v>955991</v>
      </c>
      <c r="B29716" s="5" t="s">
        <v>468</v>
      </c>
    </row>
    <row r="29717" spans="1:2" x14ac:dyDescent="0.3">
      <c r="A29717" s="3">
        <v>782054</v>
      </c>
      <c r="B29717" s="5" t="s">
        <v>2297</v>
      </c>
    </row>
    <row r="29718" spans="1:2" x14ac:dyDescent="0.3">
      <c r="A29718" s="3">
        <v>782054</v>
      </c>
      <c r="B29718" s="5" t="s">
        <v>2528</v>
      </c>
    </row>
    <row r="29719" spans="1:2" x14ac:dyDescent="0.3">
      <c r="A29719" s="3">
        <v>782054</v>
      </c>
      <c r="B29719" s="5" t="s">
        <v>1139</v>
      </c>
    </row>
    <row r="29720" spans="1:2" x14ac:dyDescent="0.3">
      <c r="A29720" s="3">
        <v>782054</v>
      </c>
      <c r="B29720" s="5" t="s">
        <v>6748</v>
      </c>
    </row>
    <row r="29721" spans="1:2" x14ac:dyDescent="0.3">
      <c r="A29721" s="3">
        <v>872497</v>
      </c>
      <c r="B29721" s="5" t="s">
        <v>49</v>
      </c>
    </row>
    <row r="29722" spans="1:2" x14ac:dyDescent="0.3">
      <c r="A29722" s="3">
        <v>872497</v>
      </c>
      <c r="B29722" s="5" t="s">
        <v>468</v>
      </c>
    </row>
    <row r="29723" spans="1:2" x14ac:dyDescent="0.3">
      <c r="A29723" s="3">
        <v>872497</v>
      </c>
      <c r="B29723" s="5" t="s">
        <v>6631</v>
      </c>
    </row>
    <row r="29724" spans="1:2" x14ac:dyDescent="0.3">
      <c r="A29724" s="3">
        <v>938567</v>
      </c>
      <c r="B29724" s="5" t="s">
        <v>2297</v>
      </c>
    </row>
    <row r="29725" spans="1:2" x14ac:dyDescent="0.3">
      <c r="A29725" s="3">
        <v>938567</v>
      </c>
      <c r="B29725" s="5" t="s">
        <v>30</v>
      </c>
    </row>
    <row r="29726" spans="1:2" x14ac:dyDescent="0.3">
      <c r="A29726" s="3">
        <v>938567</v>
      </c>
      <c r="B29726" s="5" t="s">
        <v>886</v>
      </c>
    </row>
    <row r="29727" spans="1:2" x14ac:dyDescent="0.3">
      <c r="A29727" s="3">
        <v>833339</v>
      </c>
      <c r="B29727" s="5" t="s">
        <v>468</v>
      </c>
    </row>
    <row r="29728" spans="1:2" x14ac:dyDescent="0.3">
      <c r="A29728" s="3">
        <v>833339</v>
      </c>
      <c r="B29728" s="5" t="s">
        <v>166</v>
      </c>
    </row>
    <row r="29729" spans="1:2" x14ac:dyDescent="0.3">
      <c r="A29729" s="3">
        <v>833339</v>
      </c>
      <c r="B29729" s="5" t="s">
        <v>49</v>
      </c>
    </row>
    <row r="29730" spans="1:2" x14ac:dyDescent="0.3">
      <c r="A29730" s="3">
        <v>814800</v>
      </c>
      <c r="B29730" s="5" t="s">
        <v>468</v>
      </c>
    </row>
    <row r="29731" spans="1:2" x14ac:dyDescent="0.3">
      <c r="A29731" s="3">
        <v>814800</v>
      </c>
      <c r="B29731" s="5" t="s">
        <v>166</v>
      </c>
    </row>
    <row r="29732" spans="1:2" x14ac:dyDescent="0.3">
      <c r="A29732" s="3">
        <v>814800</v>
      </c>
      <c r="B29732" s="5" t="s">
        <v>6631</v>
      </c>
    </row>
    <row r="29733" spans="1:2" x14ac:dyDescent="0.3">
      <c r="A29733" s="3">
        <v>963261</v>
      </c>
      <c r="B29733" s="5" t="s">
        <v>886</v>
      </c>
    </row>
    <row r="29734" spans="1:2" x14ac:dyDescent="0.3">
      <c r="A29734" s="3">
        <v>983311</v>
      </c>
      <c r="B29734" s="5" t="s">
        <v>777</v>
      </c>
    </row>
    <row r="29735" spans="1:2" x14ac:dyDescent="0.3">
      <c r="A29735" s="3">
        <v>983311</v>
      </c>
      <c r="B29735" s="5" t="s">
        <v>49</v>
      </c>
    </row>
    <row r="29736" spans="1:2" x14ac:dyDescent="0.3">
      <c r="A29736" s="3">
        <v>936061</v>
      </c>
      <c r="B29736" s="5" t="s">
        <v>6748</v>
      </c>
    </row>
    <row r="29737" spans="1:2" x14ac:dyDescent="0.3">
      <c r="A29737" s="3">
        <v>936061</v>
      </c>
      <c r="B29737" s="5" t="s">
        <v>30</v>
      </c>
    </row>
    <row r="29738" spans="1:2" x14ac:dyDescent="0.3">
      <c r="A29738" s="3">
        <v>936061</v>
      </c>
      <c r="B29738" s="5" t="s">
        <v>2848</v>
      </c>
    </row>
    <row r="29739" spans="1:2" x14ac:dyDescent="0.3">
      <c r="A29739" s="3">
        <v>936061</v>
      </c>
      <c r="B29739" s="5" t="s">
        <v>19406</v>
      </c>
    </row>
    <row r="29740" spans="1:2" x14ac:dyDescent="0.3">
      <c r="A29740" s="3">
        <v>1020696</v>
      </c>
      <c r="B29740" s="5" t="s">
        <v>468</v>
      </c>
    </row>
    <row r="29741" spans="1:2" x14ac:dyDescent="0.3">
      <c r="A29741" s="3">
        <v>1020696</v>
      </c>
      <c r="B29741" s="5" t="s">
        <v>166</v>
      </c>
    </row>
    <row r="29742" spans="1:2" x14ac:dyDescent="0.3">
      <c r="A29742" s="3">
        <v>504827</v>
      </c>
      <c r="B29742" s="5" t="s">
        <v>2297</v>
      </c>
    </row>
    <row r="29743" spans="1:2" x14ac:dyDescent="0.3">
      <c r="A29743" s="3">
        <v>504827</v>
      </c>
      <c r="B29743" s="5" t="s">
        <v>1139</v>
      </c>
    </row>
    <row r="29744" spans="1:2" x14ac:dyDescent="0.3">
      <c r="A29744" s="3">
        <v>504827</v>
      </c>
      <c r="B29744" s="5" t="s">
        <v>30</v>
      </c>
    </row>
    <row r="29745" spans="1:2" x14ac:dyDescent="0.3">
      <c r="A29745" s="3">
        <v>829799</v>
      </c>
      <c r="B29745" s="5" t="s">
        <v>777</v>
      </c>
    </row>
    <row r="29746" spans="1:2" x14ac:dyDescent="0.3">
      <c r="A29746" s="3">
        <v>829799</v>
      </c>
      <c r="B29746" s="5" t="s">
        <v>1246</v>
      </c>
    </row>
    <row r="29747" spans="1:2" x14ac:dyDescent="0.3">
      <c r="A29747" s="3">
        <v>829799</v>
      </c>
      <c r="B29747" s="5" t="s">
        <v>166</v>
      </c>
    </row>
    <row r="29748" spans="1:2" x14ac:dyDescent="0.3">
      <c r="A29748" s="3">
        <v>988591</v>
      </c>
      <c r="B29748" s="5" t="s">
        <v>777</v>
      </c>
    </row>
    <row r="29749" spans="1:2" x14ac:dyDescent="0.3">
      <c r="A29749" s="3">
        <v>988591</v>
      </c>
      <c r="B29749" s="5" t="s">
        <v>468</v>
      </c>
    </row>
    <row r="29750" spans="1:2" x14ac:dyDescent="0.3">
      <c r="A29750" s="3">
        <v>988591</v>
      </c>
      <c r="B29750" s="5" t="s">
        <v>2528</v>
      </c>
    </row>
    <row r="29751" spans="1:2" x14ac:dyDescent="0.3">
      <c r="A29751" s="3">
        <v>949580</v>
      </c>
      <c r="B29751" s="5" t="s">
        <v>2297</v>
      </c>
    </row>
    <row r="29752" spans="1:2" x14ac:dyDescent="0.3">
      <c r="A29752" s="3">
        <v>949580</v>
      </c>
      <c r="B29752" s="5" t="s">
        <v>6748</v>
      </c>
    </row>
    <row r="29753" spans="1:2" x14ac:dyDescent="0.3">
      <c r="A29753" s="3">
        <v>664996</v>
      </c>
      <c r="B29753" s="5" t="s">
        <v>2297</v>
      </c>
    </row>
    <row r="29754" spans="1:2" x14ac:dyDescent="0.3">
      <c r="A29754" s="3">
        <v>664996</v>
      </c>
      <c r="B29754" s="5" t="s">
        <v>30</v>
      </c>
    </row>
    <row r="29755" spans="1:2" x14ac:dyDescent="0.3">
      <c r="A29755" s="3">
        <v>664996</v>
      </c>
      <c r="B29755" s="5" t="s">
        <v>2528</v>
      </c>
    </row>
    <row r="29756" spans="1:2" x14ac:dyDescent="0.3">
      <c r="A29756" s="3">
        <v>664996</v>
      </c>
      <c r="B29756" s="5" t="s">
        <v>49</v>
      </c>
    </row>
    <row r="29757" spans="1:2" x14ac:dyDescent="0.3">
      <c r="A29757" s="3">
        <v>664996</v>
      </c>
      <c r="B29757" s="5" t="s">
        <v>2848</v>
      </c>
    </row>
    <row r="29758" spans="1:2" x14ac:dyDescent="0.3">
      <c r="A29758" s="3">
        <v>661231</v>
      </c>
      <c r="B29758" s="5" t="s">
        <v>310</v>
      </c>
    </row>
    <row r="29759" spans="1:2" x14ac:dyDescent="0.3">
      <c r="A29759" s="3">
        <v>661231</v>
      </c>
      <c r="B29759" s="5" t="s">
        <v>7548</v>
      </c>
    </row>
    <row r="29760" spans="1:2" x14ac:dyDescent="0.3">
      <c r="A29760" s="3">
        <v>661231</v>
      </c>
      <c r="B29760" s="5" t="s">
        <v>49</v>
      </c>
    </row>
    <row r="29761" spans="1:2" x14ac:dyDescent="0.3">
      <c r="A29761" s="3">
        <v>716814</v>
      </c>
      <c r="B29761" s="5" t="s">
        <v>886</v>
      </c>
    </row>
    <row r="29762" spans="1:2" x14ac:dyDescent="0.3">
      <c r="A29762" s="3">
        <v>716814</v>
      </c>
      <c r="B29762" s="5" t="s">
        <v>49</v>
      </c>
    </row>
    <row r="29763" spans="1:2" x14ac:dyDescent="0.3">
      <c r="A29763" s="3">
        <v>804413</v>
      </c>
      <c r="B29763" s="5" t="s">
        <v>30</v>
      </c>
    </row>
    <row r="29764" spans="1:2" x14ac:dyDescent="0.3">
      <c r="A29764" s="3">
        <v>804413</v>
      </c>
      <c r="B29764" s="5" t="s">
        <v>2848</v>
      </c>
    </row>
    <row r="29765" spans="1:2" x14ac:dyDescent="0.3">
      <c r="A29765" s="3">
        <v>803700</v>
      </c>
      <c r="B29765" s="5" t="s">
        <v>49</v>
      </c>
    </row>
    <row r="29766" spans="1:2" x14ac:dyDescent="0.3">
      <c r="A29766" s="3">
        <v>615952</v>
      </c>
      <c r="B29766" s="5" t="s">
        <v>49</v>
      </c>
    </row>
    <row r="29767" spans="1:2" x14ac:dyDescent="0.3">
      <c r="A29767" s="3">
        <v>948276</v>
      </c>
      <c r="B29767" s="5" t="s">
        <v>777</v>
      </c>
    </row>
    <row r="29768" spans="1:2" x14ac:dyDescent="0.3">
      <c r="A29768" s="3">
        <v>948276</v>
      </c>
      <c r="B29768" s="5" t="s">
        <v>1246</v>
      </c>
    </row>
    <row r="29769" spans="1:2" x14ac:dyDescent="0.3">
      <c r="A29769" s="3">
        <v>948276</v>
      </c>
      <c r="B29769" s="5" t="s">
        <v>166</v>
      </c>
    </row>
    <row r="29770" spans="1:2" x14ac:dyDescent="0.3">
      <c r="A29770" s="3">
        <v>767825</v>
      </c>
      <c r="B29770" s="5" t="s">
        <v>30</v>
      </c>
    </row>
    <row r="29771" spans="1:2" x14ac:dyDescent="0.3">
      <c r="A29771" s="3">
        <v>767825</v>
      </c>
      <c r="B29771" s="5" t="s">
        <v>886</v>
      </c>
    </row>
    <row r="29772" spans="1:2" x14ac:dyDescent="0.3">
      <c r="A29772" s="3">
        <v>767825</v>
      </c>
      <c r="B29772" s="5" t="s">
        <v>2528</v>
      </c>
    </row>
    <row r="29773" spans="1:2" x14ac:dyDescent="0.3">
      <c r="A29773" s="3">
        <v>599019</v>
      </c>
      <c r="B29773" s="5" t="s">
        <v>2297</v>
      </c>
    </row>
    <row r="29774" spans="1:2" x14ac:dyDescent="0.3">
      <c r="A29774" s="3">
        <v>599019</v>
      </c>
      <c r="B29774" s="5" t="s">
        <v>6748</v>
      </c>
    </row>
    <row r="29775" spans="1:2" x14ac:dyDescent="0.3">
      <c r="A29775" s="3">
        <v>599019</v>
      </c>
      <c r="B29775" s="5" t="s">
        <v>1139</v>
      </c>
    </row>
    <row r="29776" spans="1:2" x14ac:dyDescent="0.3">
      <c r="A29776" s="3">
        <v>599019</v>
      </c>
      <c r="B29776" s="5" t="s">
        <v>30</v>
      </c>
    </row>
    <row r="29777" spans="1:2" x14ac:dyDescent="0.3">
      <c r="A29777" s="3">
        <v>846778</v>
      </c>
      <c r="B29777" s="5" t="s">
        <v>468</v>
      </c>
    </row>
    <row r="29778" spans="1:2" x14ac:dyDescent="0.3">
      <c r="A29778" s="3">
        <v>846778</v>
      </c>
      <c r="B29778" s="5" t="s">
        <v>2528</v>
      </c>
    </row>
    <row r="29779" spans="1:2" x14ac:dyDescent="0.3">
      <c r="A29779" s="3">
        <v>863929</v>
      </c>
      <c r="B29779" s="5" t="s">
        <v>30</v>
      </c>
    </row>
    <row r="29780" spans="1:2" x14ac:dyDescent="0.3">
      <c r="A29780" s="3">
        <v>892527</v>
      </c>
      <c r="B29780" s="5" t="s">
        <v>1139</v>
      </c>
    </row>
    <row r="29781" spans="1:2" x14ac:dyDescent="0.3">
      <c r="A29781" s="3">
        <v>892527</v>
      </c>
      <c r="B29781" s="5" t="s">
        <v>30</v>
      </c>
    </row>
    <row r="29782" spans="1:2" x14ac:dyDescent="0.3">
      <c r="A29782" s="3">
        <v>892527</v>
      </c>
      <c r="B29782" s="5" t="s">
        <v>6748</v>
      </c>
    </row>
    <row r="29783" spans="1:2" x14ac:dyDescent="0.3">
      <c r="A29783" s="3">
        <v>790142</v>
      </c>
      <c r="B29783" s="5" t="s">
        <v>886</v>
      </c>
    </row>
    <row r="29784" spans="1:2" x14ac:dyDescent="0.3">
      <c r="A29784" s="3">
        <v>790142</v>
      </c>
      <c r="B29784" s="5" t="s">
        <v>30</v>
      </c>
    </row>
    <row r="29785" spans="1:2" x14ac:dyDescent="0.3">
      <c r="A29785" s="3">
        <v>1037644</v>
      </c>
      <c r="B29785" s="5" t="s">
        <v>310</v>
      </c>
    </row>
    <row r="29786" spans="1:2" x14ac:dyDescent="0.3">
      <c r="A29786" s="3">
        <v>1037644</v>
      </c>
      <c r="B29786" s="5" t="s">
        <v>7548</v>
      </c>
    </row>
    <row r="29787" spans="1:2" x14ac:dyDescent="0.3">
      <c r="A29787" s="3">
        <v>1037644</v>
      </c>
      <c r="B29787" s="5" t="s">
        <v>777</v>
      </c>
    </row>
    <row r="29788" spans="1:2" x14ac:dyDescent="0.3">
      <c r="A29788" s="3">
        <v>864116</v>
      </c>
      <c r="B29788" s="5" t="s">
        <v>777</v>
      </c>
    </row>
    <row r="29789" spans="1:2" x14ac:dyDescent="0.3">
      <c r="A29789" s="3">
        <v>864116</v>
      </c>
      <c r="B29789" s="5" t="s">
        <v>166</v>
      </c>
    </row>
    <row r="29790" spans="1:2" x14ac:dyDescent="0.3">
      <c r="A29790" s="3">
        <v>864116</v>
      </c>
      <c r="B29790" s="5" t="s">
        <v>1246</v>
      </c>
    </row>
    <row r="29791" spans="1:2" x14ac:dyDescent="0.3">
      <c r="A29791" s="3">
        <v>864116</v>
      </c>
      <c r="B29791" s="5" t="s">
        <v>49</v>
      </c>
    </row>
    <row r="29792" spans="1:2" x14ac:dyDescent="0.3">
      <c r="A29792" s="3">
        <v>1015963</v>
      </c>
      <c r="B29792" s="5" t="s">
        <v>777</v>
      </c>
    </row>
    <row r="29793" spans="1:2" x14ac:dyDescent="0.3">
      <c r="A29793" s="3">
        <v>1015963</v>
      </c>
      <c r="B29793" s="5" t="s">
        <v>166</v>
      </c>
    </row>
    <row r="29794" spans="1:2" x14ac:dyDescent="0.3">
      <c r="A29794" s="3">
        <v>1015963</v>
      </c>
      <c r="B29794" s="5" t="s">
        <v>1246</v>
      </c>
    </row>
    <row r="29795" spans="1:2" x14ac:dyDescent="0.3">
      <c r="A29795" s="3">
        <v>1015963</v>
      </c>
      <c r="B29795" s="5" t="s">
        <v>30</v>
      </c>
    </row>
    <row r="29796" spans="1:2" x14ac:dyDescent="0.3">
      <c r="A29796" s="3">
        <v>765119</v>
      </c>
      <c r="B29796" s="5" t="s">
        <v>30</v>
      </c>
    </row>
    <row r="29797" spans="1:2" x14ac:dyDescent="0.3">
      <c r="A29797" s="3">
        <v>990691</v>
      </c>
      <c r="B29797" s="5" t="s">
        <v>166</v>
      </c>
    </row>
    <row r="29798" spans="1:2" x14ac:dyDescent="0.3">
      <c r="A29798" s="3">
        <v>759054</v>
      </c>
      <c r="B29798" s="5" t="s">
        <v>49</v>
      </c>
    </row>
    <row r="29799" spans="1:2" x14ac:dyDescent="0.3">
      <c r="A29799" s="3">
        <v>939210</v>
      </c>
      <c r="B29799" s="5" t="s">
        <v>6748</v>
      </c>
    </row>
    <row r="29800" spans="1:2" x14ac:dyDescent="0.3">
      <c r="A29800" s="3">
        <v>939210</v>
      </c>
      <c r="B29800" s="5" t="s">
        <v>1139</v>
      </c>
    </row>
    <row r="29801" spans="1:2" x14ac:dyDescent="0.3">
      <c r="A29801" s="3">
        <v>939210</v>
      </c>
      <c r="B29801" s="5" t="s">
        <v>2378</v>
      </c>
    </row>
    <row r="29802" spans="1:2" x14ac:dyDescent="0.3">
      <c r="A29802" s="3">
        <v>939210</v>
      </c>
      <c r="B29802" s="5" t="s">
        <v>2297</v>
      </c>
    </row>
    <row r="29803" spans="1:2" x14ac:dyDescent="0.3">
      <c r="A29803" s="3">
        <v>939210</v>
      </c>
      <c r="B29803" s="5" t="s">
        <v>30</v>
      </c>
    </row>
    <row r="29804" spans="1:2" x14ac:dyDescent="0.3">
      <c r="A29804" s="3">
        <v>477462</v>
      </c>
      <c r="B29804" s="5" t="s">
        <v>468</v>
      </c>
    </row>
    <row r="29805" spans="1:2" x14ac:dyDescent="0.3">
      <c r="A29805" s="3">
        <v>477462</v>
      </c>
      <c r="B29805" s="5" t="s">
        <v>6631</v>
      </c>
    </row>
    <row r="29806" spans="1:2" x14ac:dyDescent="0.3">
      <c r="A29806" s="3">
        <v>877957</v>
      </c>
      <c r="B29806" s="5" t="s">
        <v>2297</v>
      </c>
    </row>
    <row r="29807" spans="1:2" x14ac:dyDescent="0.3">
      <c r="A29807" s="3">
        <v>877957</v>
      </c>
      <c r="B29807" s="5" t="s">
        <v>2848</v>
      </c>
    </row>
    <row r="29808" spans="1:2" x14ac:dyDescent="0.3">
      <c r="A29808" s="3">
        <v>877957</v>
      </c>
      <c r="B29808" s="5" t="s">
        <v>1139</v>
      </c>
    </row>
    <row r="29809" spans="1:2" x14ac:dyDescent="0.3">
      <c r="A29809" s="3">
        <v>522526</v>
      </c>
      <c r="B29809" s="5" t="s">
        <v>6631</v>
      </c>
    </row>
    <row r="29810" spans="1:2" x14ac:dyDescent="0.3">
      <c r="A29810" s="3">
        <v>522526</v>
      </c>
      <c r="B29810" s="5" t="s">
        <v>2848</v>
      </c>
    </row>
    <row r="29811" spans="1:2" x14ac:dyDescent="0.3">
      <c r="A29811" s="3">
        <v>522526</v>
      </c>
      <c r="B29811" s="5" t="s">
        <v>166</v>
      </c>
    </row>
    <row r="29812" spans="1:2" x14ac:dyDescent="0.3">
      <c r="A29812" s="3">
        <v>1023313</v>
      </c>
      <c r="B29812" s="5" t="s">
        <v>468</v>
      </c>
    </row>
    <row r="29813" spans="1:2" x14ac:dyDescent="0.3">
      <c r="A29813" s="3">
        <v>664332</v>
      </c>
      <c r="B29813" s="5" t="s">
        <v>1246</v>
      </c>
    </row>
    <row r="29814" spans="1:2" x14ac:dyDescent="0.3">
      <c r="A29814" s="3">
        <v>664332</v>
      </c>
      <c r="B29814" s="5" t="s">
        <v>49</v>
      </c>
    </row>
    <row r="29815" spans="1:2" x14ac:dyDescent="0.3">
      <c r="A29815" s="3">
        <v>664332</v>
      </c>
      <c r="B29815" s="5" t="s">
        <v>7548</v>
      </c>
    </row>
    <row r="29816" spans="1:2" x14ac:dyDescent="0.3">
      <c r="A29816" s="3">
        <v>1016446</v>
      </c>
      <c r="B29816" s="5" t="s">
        <v>49</v>
      </c>
    </row>
    <row r="29817" spans="1:2" x14ac:dyDescent="0.3">
      <c r="A29817" s="3">
        <v>1016446</v>
      </c>
      <c r="B29817" s="5" t="s">
        <v>1246</v>
      </c>
    </row>
    <row r="29818" spans="1:2" x14ac:dyDescent="0.3">
      <c r="A29818" s="3">
        <v>1016446</v>
      </c>
      <c r="B29818" s="5" t="s">
        <v>6631</v>
      </c>
    </row>
    <row r="29819" spans="1:2" x14ac:dyDescent="0.3">
      <c r="A29819" s="3">
        <v>1016446</v>
      </c>
      <c r="B29819" s="5" t="s">
        <v>166</v>
      </c>
    </row>
    <row r="29820" spans="1:2" x14ac:dyDescent="0.3">
      <c r="A29820" s="3">
        <v>785985</v>
      </c>
      <c r="B29820" s="5" t="s">
        <v>30</v>
      </c>
    </row>
    <row r="29821" spans="1:2" x14ac:dyDescent="0.3">
      <c r="A29821" s="3">
        <v>785985</v>
      </c>
      <c r="B29821" s="5" t="s">
        <v>777</v>
      </c>
    </row>
    <row r="29822" spans="1:2" x14ac:dyDescent="0.3">
      <c r="A29822" s="3">
        <v>809972</v>
      </c>
      <c r="B29822" s="5" t="s">
        <v>1246</v>
      </c>
    </row>
    <row r="29823" spans="1:2" x14ac:dyDescent="0.3">
      <c r="A29823" s="3">
        <v>809972</v>
      </c>
      <c r="B29823" s="5" t="s">
        <v>777</v>
      </c>
    </row>
    <row r="29824" spans="1:2" x14ac:dyDescent="0.3">
      <c r="A29824" s="3">
        <v>809972</v>
      </c>
      <c r="B29824" s="5" t="s">
        <v>49</v>
      </c>
    </row>
    <row r="29825" spans="1:2" x14ac:dyDescent="0.3">
      <c r="A29825" s="3">
        <v>928015</v>
      </c>
      <c r="B29825" s="5" t="s">
        <v>468</v>
      </c>
    </row>
    <row r="29826" spans="1:2" x14ac:dyDescent="0.3">
      <c r="A29826" s="3">
        <v>928015</v>
      </c>
      <c r="B29826" s="5" t="s">
        <v>2848</v>
      </c>
    </row>
    <row r="29827" spans="1:2" x14ac:dyDescent="0.3">
      <c r="A29827" s="3">
        <v>928015</v>
      </c>
      <c r="B29827" s="5" t="s">
        <v>166</v>
      </c>
    </row>
    <row r="29828" spans="1:2" x14ac:dyDescent="0.3">
      <c r="A29828" s="3">
        <v>823766</v>
      </c>
      <c r="B29828" s="5" t="s">
        <v>49</v>
      </c>
    </row>
    <row r="29829" spans="1:2" x14ac:dyDescent="0.3">
      <c r="A29829" s="3">
        <v>823766</v>
      </c>
      <c r="B29829" s="5" t="s">
        <v>6631</v>
      </c>
    </row>
    <row r="29830" spans="1:2" x14ac:dyDescent="0.3">
      <c r="A29830" s="3">
        <v>870671</v>
      </c>
      <c r="B29830" s="5" t="s">
        <v>468</v>
      </c>
    </row>
    <row r="29831" spans="1:2" x14ac:dyDescent="0.3">
      <c r="A29831" s="3">
        <v>964943</v>
      </c>
      <c r="B29831" s="5" t="s">
        <v>329</v>
      </c>
    </row>
    <row r="29832" spans="1:2" x14ac:dyDescent="0.3">
      <c r="A29832" s="3">
        <v>831410</v>
      </c>
      <c r="B29832" s="5" t="s">
        <v>166</v>
      </c>
    </row>
    <row r="29833" spans="1:2" x14ac:dyDescent="0.3">
      <c r="A29833" s="3">
        <v>831410</v>
      </c>
      <c r="B29833" s="5" t="s">
        <v>468</v>
      </c>
    </row>
    <row r="29834" spans="1:2" x14ac:dyDescent="0.3">
      <c r="A29834" s="3">
        <v>831410</v>
      </c>
      <c r="B29834" s="5" t="s">
        <v>30</v>
      </c>
    </row>
    <row r="29835" spans="1:2" x14ac:dyDescent="0.3">
      <c r="A29835" s="3">
        <v>831410</v>
      </c>
      <c r="B29835" s="5" t="s">
        <v>19406</v>
      </c>
    </row>
    <row r="29836" spans="1:2" x14ac:dyDescent="0.3">
      <c r="A29836" s="3">
        <v>614939</v>
      </c>
      <c r="B29836" s="5" t="s">
        <v>30</v>
      </c>
    </row>
    <row r="29837" spans="1:2" x14ac:dyDescent="0.3">
      <c r="A29837" s="3">
        <v>614939</v>
      </c>
      <c r="B29837" s="5" t="s">
        <v>886</v>
      </c>
    </row>
    <row r="29838" spans="1:2" x14ac:dyDescent="0.3">
      <c r="A29838" s="3">
        <v>788977</v>
      </c>
      <c r="B29838" s="5" t="s">
        <v>166</v>
      </c>
    </row>
    <row r="29839" spans="1:2" x14ac:dyDescent="0.3">
      <c r="A29839" s="3">
        <v>743563</v>
      </c>
      <c r="B29839" s="5" t="s">
        <v>777</v>
      </c>
    </row>
    <row r="29840" spans="1:2" x14ac:dyDescent="0.3">
      <c r="A29840" s="3">
        <v>743563</v>
      </c>
      <c r="B29840" s="5" t="s">
        <v>1246</v>
      </c>
    </row>
    <row r="29841" spans="1:2" x14ac:dyDescent="0.3">
      <c r="A29841" s="3">
        <v>743563</v>
      </c>
      <c r="B29841" s="5" t="s">
        <v>166</v>
      </c>
    </row>
    <row r="29842" spans="1:2" x14ac:dyDescent="0.3">
      <c r="A29842" s="3">
        <v>606403</v>
      </c>
      <c r="B29842" s="5" t="s">
        <v>777</v>
      </c>
    </row>
    <row r="29843" spans="1:2" x14ac:dyDescent="0.3">
      <c r="A29843" s="3">
        <v>606403</v>
      </c>
      <c r="B29843" s="5" t="s">
        <v>1246</v>
      </c>
    </row>
    <row r="29844" spans="1:2" x14ac:dyDescent="0.3">
      <c r="A29844" s="3">
        <v>848685</v>
      </c>
      <c r="B29844" s="5" t="s">
        <v>166</v>
      </c>
    </row>
    <row r="29845" spans="1:2" x14ac:dyDescent="0.3">
      <c r="A29845" s="3">
        <v>848685</v>
      </c>
      <c r="B29845" s="5" t="s">
        <v>49</v>
      </c>
    </row>
    <row r="29846" spans="1:2" x14ac:dyDescent="0.3">
      <c r="A29846" s="3">
        <v>934207</v>
      </c>
      <c r="B29846" s="5" t="s">
        <v>468</v>
      </c>
    </row>
    <row r="29847" spans="1:2" x14ac:dyDescent="0.3">
      <c r="A29847" s="3">
        <v>934207</v>
      </c>
      <c r="B29847" s="5" t="s">
        <v>30</v>
      </c>
    </row>
    <row r="29848" spans="1:2" x14ac:dyDescent="0.3">
      <c r="A29848" s="3">
        <v>934207</v>
      </c>
      <c r="B29848" s="5" t="s">
        <v>166</v>
      </c>
    </row>
    <row r="29849" spans="1:2" x14ac:dyDescent="0.3">
      <c r="A29849" s="3">
        <v>934207</v>
      </c>
      <c r="B29849" s="5" t="s">
        <v>49</v>
      </c>
    </row>
    <row r="29850" spans="1:2" x14ac:dyDescent="0.3">
      <c r="A29850" s="3">
        <v>746333</v>
      </c>
      <c r="B29850" s="5" t="s">
        <v>30</v>
      </c>
    </row>
    <row r="29851" spans="1:2" x14ac:dyDescent="0.3">
      <c r="A29851" s="3">
        <v>746333</v>
      </c>
      <c r="B29851" s="5" t="s">
        <v>777</v>
      </c>
    </row>
    <row r="29852" spans="1:2" x14ac:dyDescent="0.3">
      <c r="A29852" s="3">
        <v>746333</v>
      </c>
      <c r="B29852" s="5" t="s">
        <v>6748</v>
      </c>
    </row>
    <row r="29853" spans="1:2" x14ac:dyDescent="0.3">
      <c r="A29853" s="3">
        <v>988233</v>
      </c>
      <c r="B29853" s="5" t="s">
        <v>777</v>
      </c>
    </row>
    <row r="29854" spans="1:2" x14ac:dyDescent="0.3">
      <c r="A29854" s="3">
        <v>988233</v>
      </c>
      <c r="B29854" s="5" t="s">
        <v>468</v>
      </c>
    </row>
    <row r="29855" spans="1:2" x14ac:dyDescent="0.3">
      <c r="A29855" s="3">
        <v>988233</v>
      </c>
      <c r="B29855" s="5" t="s">
        <v>166</v>
      </c>
    </row>
    <row r="29856" spans="1:2" x14ac:dyDescent="0.3">
      <c r="A29856" s="3">
        <v>760099</v>
      </c>
      <c r="B29856" s="5" t="s">
        <v>49</v>
      </c>
    </row>
    <row r="29857" spans="1:2" x14ac:dyDescent="0.3">
      <c r="A29857" s="3">
        <v>980017</v>
      </c>
      <c r="B29857" s="5" t="s">
        <v>329</v>
      </c>
    </row>
    <row r="29858" spans="1:2" x14ac:dyDescent="0.3">
      <c r="A29858" s="3">
        <v>683328</v>
      </c>
      <c r="B29858" s="5" t="s">
        <v>777</v>
      </c>
    </row>
    <row r="29859" spans="1:2" x14ac:dyDescent="0.3">
      <c r="A29859" s="3">
        <v>683328</v>
      </c>
      <c r="B29859" s="5" t="s">
        <v>30</v>
      </c>
    </row>
    <row r="29860" spans="1:2" x14ac:dyDescent="0.3">
      <c r="A29860" s="3">
        <v>683328</v>
      </c>
      <c r="B29860" s="5" t="s">
        <v>1246</v>
      </c>
    </row>
    <row r="29861" spans="1:2" x14ac:dyDescent="0.3">
      <c r="A29861" s="3">
        <v>683328</v>
      </c>
      <c r="B29861" s="5" t="s">
        <v>166</v>
      </c>
    </row>
    <row r="29862" spans="1:2" x14ac:dyDescent="0.3">
      <c r="A29862" s="3">
        <v>1082010</v>
      </c>
      <c r="B29862" s="5" t="s">
        <v>49</v>
      </c>
    </row>
    <row r="29863" spans="1:2" x14ac:dyDescent="0.3">
      <c r="A29863" s="3">
        <v>991833</v>
      </c>
      <c r="B29863" s="5" t="s">
        <v>2297</v>
      </c>
    </row>
    <row r="29864" spans="1:2" x14ac:dyDescent="0.3">
      <c r="A29864" s="3">
        <v>991833</v>
      </c>
      <c r="B29864" s="5" t="s">
        <v>6748</v>
      </c>
    </row>
    <row r="29865" spans="1:2" x14ac:dyDescent="0.3">
      <c r="A29865" s="3">
        <v>696157</v>
      </c>
      <c r="B29865" s="5" t="s">
        <v>2378</v>
      </c>
    </row>
    <row r="29866" spans="1:2" x14ac:dyDescent="0.3">
      <c r="A29866" s="3">
        <v>696157</v>
      </c>
      <c r="B29866" s="5" t="s">
        <v>7548</v>
      </c>
    </row>
    <row r="29867" spans="1:2" x14ac:dyDescent="0.3">
      <c r="A29867" s="3">
        <v>696157</v>
      </c>
      <c r="B29867" s="5" t="s">
        <v>49</v>
      </c>
    </row>
    <row r="29868" spans="1:2" x14ac:dyDescent="0.3">
      <c r="A29868" s="3">
        <v>646473</v>
      </c>
      <c r="B29868" s="5" t="s">
        <v>49</v>
      </c>
    </row>
    <row r="29869" spans="1:2" x14ac:dyDescent="0.3">
      <c r="A29869" s="3">
        <v>816977</v>
      </c>
      <c r="B29869" s="5" t="s">
        <v>468</v>
      </c>
    </row>
    <row r="29870" spans="1:2" x14ac:dyDescent="0.3">
      <c r="A29870" s="3">
        <v>816977</v>
      </c>
      <c r="B29870" s="5" t="s">
        <v>6631</v>
      </c>
    </row>
    <row r="29871" spans="1:2" x14ac:dyDescent="0.3">
      <c r="A29871" s="3">
        <v>816977</v>
      </c>
      <c r="B29871" s="5" t="s">
        <v>166</v>
      </c>
    </row>
    <row r="29872" spans="1:2" x14ac:dyDescent="0.3">
      <c r="A29872" s="3">
        <v>828853</v>
      </c>
      <c r="B29872" s="5" t="s">
        <v>30</v>
      </c>
    </row>
    <row r="29873" spans="1:2" x14ac:dyDescent="0.3">
      <c r="A29873" s="3">
        <v>828853</v>
      </c>
      <c r="B29873" s="5" t="s">
        <v>329</v>
      </c>
    </row>
    <row r="29874" spans="1:2" x14ac:dyDescent="0.3">
      <c r="A29874" s="3">
        <v>828853</v>
      </c>
      <c r="B29874" s="5" t="s">
        <v>777</v>
      </c>
    </row>
    <row r="29875" spans="1:2" x14ac:dyDescent="0.3">
      <c r="A29875" s="3">
        <v>679919</v>
      </c>
      <c r="B29875" s="5" t="s">
        <v>777</v>
      </c>
    </row>
    <row r="29876" spans="1:2" x14ac:dyDescent="0.3">
      <c r="A29876" s="3">
        <v>679919</v>
      </c>
      <c r="B29876" s="5" t="s">
        <v>49</v>
      </c>
    </row>
    <row r="29877" spans="1:2" x14ac:dyDescent="0.3">
      <c r="A29877" s="3">
        <v>842934</v>
      </c>
      <c r="B29877" s="5" t="s">
        <v>166</v>
      </c>
    </row>
    <row r="29878" spans="1:2" x14ac:dyDescent="0.3">
      <c r="A29878" s="3">
        <v>842934</v>
      </c>
      <c r="B29878" s="5" t="s">
        <v>1246</v>
      </c>
    </row>
    <row r="29879" spans="1:2" x14ac:dyDescent="0.3">
      <c r="A29879" s="3">
        <v>778855</v>
      </c>
      <c r="B29879" s="5" t="s">
        <v>2297</v>
      </c>
    </row>
    <row r="29880" spans="1:2" x14ac:dyDescent="0.3">
      <c r="A29880" s="3">
        <v>778855</v>
      </c>
      <c r="B29880" s="5" t="s">
        <v>1139</v>
      </c>
    </row>
    <row r="29881" spans="1:2" x14ac:dyDescent="0.3">
      <c r="A29881" s="3">
        <v>778855</v>
      </c>
      <c r="B29881" s="5" t="s">
        <v>30</v>
      </c>
    </row>
    <row r="29882" spans="1:2" x14ac:dyDescent="0.3">
      <c r="A29882" s="3">
        <v>778855</v>
      </c>
      <c r="B29882" s="5" t="s">
        <v>6748</v>
      </c>
    </row>
    <row r="29883" spans="1:2" x14ac:dyDescent="0.3">
      <c r="A29883" s="3">
        <v>778855</v>
      </c>
      <c r="B29883" s="5" t="s">
        <v>2848</v>
      </c>
    </row>
    <row r="29884" spans="1:2" x14ac:dyDescent="0.3">
      <c r="A29884" s="3">
        <v>931461</v>
      </c>
      <c r="B29884" s="5" t="s">
        <v>30</v>
      </c>
    </row>
    <row r="29885" spans="1:2" x14ac:dyDescent="0.3">
      <c r="A29885" s="3">
        <v>901385</v>
      </c>
      <c r="B29885" s="5" t="s">
        <v>2528</v>
      </c>
    </row>
    <row r="29886" spans="1:2" x14ac:dyDescent="0.3">
      <c r="A29886" s="3">
        <v>901385</v>
      </c>
      <c r="B29886" s="5" t="s">
        <v>166</v>
      </c>
    </row>
    <row r="29887" spans="1:2" x14ac:dyDescent="0.3">
      <c r="A29887" s="3">
        <v>901385</v>
      </c>
      <c r="B29887" s="5" t="s">
        <v>468</v>
      </c>
    </row>
    <row r="29888" spans="1:2" x14ac:dyDescent="0.3">
      <c r="A29888" s="3">
        <v>901385</v>
      </c>
      <c r="B29888" s="5" t="s">
        <v>6631</v>
      </c>
    </row>
    <row r="29889" spans="1:2" x14ac:dyDescent="0.3">
      <c r="A29889" s="3">
        <v>901385</v>
      </c>
      <c r="B29889" s="5" t="s">
        <v>49</v>
      </c>
    </row>
    <row r="29890" spans="1:2" x14ac:dyDescent="0.3">
      <c r="A29890" s="3">
        <v>872177</v>
      </c>
      <c r="B29890" s="5" t="s">
        <v>2528</v>
      </c>
    </row>
    <row r="29891" spans="1:2" x14ac:dyDescent="0.3">
      <c r="A29891" s="3">
        <v>872177</v>
      </c>
      <c r="B29891" s="5" t="s">
        <v>777</v>
      </c>
    </row>
    <row r="29892" spans="1:2" x14ac:dyDescent="0.3">
      <c r="A29892" s="3">
        <v>872177</v>
      </c>
      <c r="B29892" s="5" t="s">
        <v>166</v>
      </c>
    </row>
    <row r="29893" spans="1:2" x14ac:dyDescent="0.3">
      <c r="A29893" s="3">
        <v>872177</v>
      </c>
      <c r="B29893" s="5" t="s">
        <v>1139</v>
      </c>
    </row>
    <row r="29894" spans="1:2" x14ac:dyDescent="0.3">
      <c r="A29894" s="3">
        <v>1049233</v>
      </c>
      <c r="B29894" s="5" t="s">
        <v>777</v>
      </c>
    </row>
    <row r="29895" spans="1:2" x14ac:dyDescent="0.3">
      <c r="A29895" s="3">
        <v>1049233</v>
      </c>
      <c r="B29895" s="5" t="s">
        <v>1246</v>
      </c>
    </row>
    <row r="29896" spans="1:2" x14ac:dyDescent="0.3">
      <c r="A29896" s="3">
        <v>736918</v>
      </c>
      <c r="B29896" s="5" t="s">
        <v>886</v>
      </c>
    </row>
    <row r="29897" spans="1:2" x14ac:dyDescent="0.3">
      <c r="A29897" s="3">
        <v>736918</v>
      </c>
      <c r="B29897" s="5" t="s">
        <v>30</v>
      </c>
    </row>
    <row r="29898" spans="1:2" x14ac:dyDescent="0.3">
      <c r="A29898" s="3">
        <v>736918</v>
      </c>
      <c r="B29898" s="5" t="s">
        <v>49</v>
      </c>
    </row>
    <row r="29899" spans="1:2" x14ac:dyDescent="0.3">
      <c r="A29899" s="3">
        <v>777245</v>
      </c>
      <c r="B29899" s="5" t="s">
        <v>49</v>
      </c>
    </row>
    <row r="29900" spans="1:2" x14ac:dyDescent="0.3">
      <c r="A29900" s="3">
        <v>850028</v>
      </c>
      <c r="B29900" s="5" t="s">
        <v>166</v>
      </c>
    </row>
    <row r="29901" spans="1:2" x14ac:dyDescent="0.3">
      <c r="A29901" s="3">
        <v>850028</v>
      </c>
      <c r="B29901" s="5" t="s">
        <v>49</v>
      </c>
    </row>
    <row r="29902" spans="1:2" x14ac:dyDescent="0.3">
      <c r="A29902" s="3">
        <v>850028</v>
      </c>
      <c r="B29902" s="5" t="s">
        <v>886</v>
      </c>
    </row>
    <row r="29903" spans="1:2" x14ac:dyDescent="0.3">
      <c r="A29903" s="3">
        <v>1028248</v>
      </c>
      <c r="B29903" s="5" t="s">
        <v>777</v>
      </c>
    </row>
    <row r="29904" spans="1:2" x14ac:dyDescent="0.3">
      <c r="A29904" s="3">
        <v>1028248</v>
      </c>
      <c r="B29904" s="5" t="s">
        <v>1246</v>
      </c>
    </row>
    <row r="29905" spans="1:2" x14ac:dyDescent="0.3">
      <c r="A29905" s="3">
        <v>783127</v>
      </c>
      <c r="B29905" s="5" t="s">
        <v>6631</v>
      </c>
    </row>
    <row r="29906" spans="1:2" x14ac:dyDescent="0.3">
      <c r="A29906" s="3">
        <v>783127</v>
      </c>
      <c r="B29906" s="5" t="s">
        <v>49</v>
      </c>
    </row>
    <row r="29907" spans="1:2" x14ac:dyDescent="0.3">
      <c r="A29907" s="3">
        <v>603204</v>
      </c>
      <c r="B29907" s="5" t="s">
        <v>49</v>
      </c>
    </row>
    <row r="29908" spans="1:2" x14ac:dyDescent="0.3">
      <c r="A29908" s="3">
        <v>603204</v>
      </c>
      <c r="B29908" s="5" t="s">
        <v>886</v>
      </c>
    </row>
    <row r="29909" spans="1:2" x14ac:dyDescent="0.3">
      <c r="A29909" s="3">
        <v>603204</v>
      </c>
      <c r="B29909" s="5" t="s">
        <v>166</v>
      </c>
    </row>
    <row r="29910" spans="1:2" x14ac:dyDescent="0.3">
      <c r="A29910" s="3">
        <v>754158</v>
      </c>
      <c r="B29910" s="5" t="s">
        <v>6748</v>
      </c>
    </row>
    <row r="29911" spans="1:2" x14ac:dyDescent="0.3">
      <c r="A29911" s="3">
        <v>754158</v>
      </c>
      <c r="B29911" s="5" t="s">
        <v>2848</v>
      </c>
    </row>
    <row r="29912" spans="1:2" x14ac:dyDescent="0.3">
      <c r="A29912" s="3">
        <v>754158</v>
      </c>
      <c r="B29912" s="5" t="s">
        <v>1139</v>
      </c>
    </row>
    <row r="29913" spans="1:2" x14ac:dyDescent="0.3">
      <c r="A29913" s="3">
        <v>754158</v>
      </c>
      <c r="B29913" s="5" t="s">
        <v>30</v>
      </c>
    </row>
    <row r="29914" spans="1:2" x14ac:dyDescent="0.3">
      <c r="A29914" s="3">
        <v>754158</v>
      </c>
      <c r="B29914" s="5" t="s">
        <v>2297</v>
      </c>
    </row>
    <row r="29915" spans="1:2" x14ac:dyDescent="0.3">
      <c r="A29915" s="3">
        <v>833417</v>
      </c>
      <c r="B29915" s="5" t="s">
        <v>49</v>
      </c>
    </row>
    <row r="29916" spans="1:2" x14ac:dyDescent="0.3">
      <c r="A29916" s="3">
        <v>833417</v>
      </c>
      <c r="B29916" s="5" t="s">
        <v>166</v>
      </c>
    </row>
    <row r="29917" spans="1:2" x14ac:dyDescent="0.3">
      <c r="A29917" s="3">
        <v>464293</v>
      </c>
      <c r="B29917" s="5" t="s">
        <v>49</v>
      </c>
    </row>
    <row r="29918" spans="1:2" x14ac:dyDescent="0.3">
      <c r="A29918" s="3">
        <v>464293</v>
      </c>
      <c r="B29918" s="5" t="s">
        <v>2848</v>
      </c>
    </row>
    <row r="29919" spans="1:2" x14ac:dyDescent="0.3">
      <c r="A29919" s="3">
        <v>464293</v>
      </c>
      <c r="B29919" s="5" t="s">
        <v>777</v>
      </c>
    </row>
    <row r="29920" spans="1:2" x14ac:dyDescent="0.3">
      <c r="A29920" s="3">
        <v>586352</v>
      </c>
      <c r="B29920" s="5" t="s">
        <v>2297</v>
      </c>
    </row>
    <row r="29921" spans="1:2" x14ac:dyDescent="0.3">
      <c r="A29921" s="3">
        <v>586352</v>
      </c>
      <c r="B29921" s="5" t="s">
        <v>30</v>
      </c>
    </row>
    <row r="29922" spans="1:2" x14ac:dyDescent="0.3">
      <c r="A29922" s="3">
        <v>586352</v>
      </c>
      <c r="B29922" s="5" t="s">
        <v>1139</v>
      </c>
    </row>
    <row r="29923" spans="1:2" x14ac:dyDescent="0.3">
      <c r="A29923" s="3">
        <v>586352</v>
      </c>
      <c r="B29923" s="5" t="s">
        <v>2848</v>
      </c>
    </row>
    <row r="29924" spans="1:2" x14ac:dyDescent="0.3">
      <c r="A29924" s="3">
        <v>586352</v>
      </c>
      <c r="B29924" s="5" t="s">
        <v>886</v>
      </c>
    </row>
    <row r="29925" spans="1:2" x14ac:dyDescent="0.3">
      <c r="A29925" s="3">
        <v>586352</v>
      </c>
      <c r="B29925" s="5" t="s">
        <v>6748</v>
      </c>
    </row>
    <row r="29926" spans="1:2" x14ac:dyDescent="0.3">
      <c r="A29926" s="3">
        <v>888479</v>
      </c>
      <c r="B29926" s="5" t="s">
        <v>886</v>
      </c>
    </row>
    <row r="29927" spans="1:2" x14ac:dyDescent="0.3">
      <c r="A29927" s="3">
        <v>888479</v>
      </c>
      <c r="B29927" s="5" t="s">
        <v>49</v>
      </c>
    </row>
    <row r="29928" spans="1:2" x14ac:dyDescent="0.3">
      <c r="A29928" s="3">
        <v>766907</v>
      </c>
      <c r="B29928" s="5" t="s">
        <v>777</v>
      </c>
    </row>
    <row r="29929" spans="1:2" x14ac:dyDescent="0.3">
      <c r="A29929" s="3">
        <v>766907</v>
      </c>
      <c r="B29929" s="5" t="s">
        <v>1139</v>
      </c>
    </row>
    <row r="29930" spans="1:2" x14ac:dyDescent="0.3">
      <c r="A29930" s="3">
        <v>766907</v>
      </c>
      <c r="B29930" s="5" t="s">
        <v>166</v>
      </c>
    </row>
    <row r="29931" spans="1:2" x14ac:dyDescent="0.3">
      <c r="A29931" s="3">
        <v>1010820</v>
      </c>
      <c r="B29931" s="5" t="s">
        <v>2297</v>
      </c>
    </row>
    <row r="29932" spans="1:2" x14ac:dyDescent="0.3">
      <c r="A29932" s="3">
        <v>1010820</v>
      </c>
      <c r="B29932" s="5" t="s">
        <v>6748</v>
      </c>
    </row>
    <row r="29933" spans="1:2" x14ac:dyDescent="0.3">
      <c r="A29933" s="3">
        <v>1010820</v>
      </c>
      <c r="B29933" s="5" t="s">
        <v>30</v>
      </c>
    </row>
    <row r="29934" spans="1:2" x14ac:dyDescent="0.3">
      <c r="A29934" s="3">
        <v>1010820</v>
      </c>
      <c r="B29934" s="5" t="s">
        <v>2528</v>
      </c>
    </row>
    <row r="29935" spans="1:2" x14ac:dyDescent="0.3">
      <c r="A29935" s="3">
        <v>680860</v>
      </c>
      <c r="B29935" s="5" t="s">
        <v>30</v>
      </c>
    </row>
    <row r="29936" spans="1:2" x14ac:dyDescent="0.3">
      <c r="A29936" s="3">
        <v>680860</v>
      </c>
      <c r="B29936" s="5" t="s">
        <v>886</v>
      </c>
    </row>
    <row r="29937" spans="1:2" x14ac:dyDescent="0.3">
      <c r="A29937" s="3">
        <v>972313</v>
      </c>
      <c r="B29937" s="5" t="s">
        <v>777</v>
      </c>
    </row>
    <row r="29938" spans="1:2" x14ac:dyDescent="0.3">
      <c r="A29938" s="3">
        <v>972313</v>
      </c>
      <c r="B29938" s="5" t="s">
        <v>6631</v>
      </c>
    </row>
    <row r="29939" spans="1:2" x14ac:dyDescent="0.3">
      <c r="A29939" s="3">
        <v>972313</v>
      </c>
      <c r="B29939" s="5" t="s">
        <v>166</v>
      </c>
    </row>
    <row r="29940" spans="1:2" x14ac:dyDescent="0.3">
      <c r="A29940" s="3">
        <v>972313</v>
      </c>
      <c r="B29940" s="5" t="s">
        <v>1246</v>
      </c>
    </row>
    <row r="29941" spans="1:2" x14ac:dyDescent="0.3">
      <c r="A29941" s="3">
        <v>758724</v>
      </c>
      <c r="B29941" s="5" t="s">
        <v>468</v>
      </c>
    </row>
    <row r="29942" spans="1:2" x14ac:dyDescent="0.3">
      <c r="A29942" s="3">
        <v>758724</v>
      </c>
      <c r="B29942" s="5" t="s">
        <v>6631</v>
      </c>
    </row>
    <row r="29943" spans="1:2" x14ac:dyDescent="0.3">
      <c r="A29943" s="3">
        <v>739993</v>
      </c>
      <c r="B29943" s="5" t="s">
        <v>30</v>
      </c>
    </row>
    <row r="29944" spans="1:2" x14ac:dyDescent="0.3">
      <c r="A29944" s="3">
        <v>739993</v>
      </c>
      <c r="B29944" s="5" t="s">
        <v>49</v>
      </c>
    </row>
    <row r="29945" spans="1:2" x14ac:dyDescent="0.3">
      <c r="A29945" s="3">
        <v>739993</v>
      </c>
      <c r="B29945" s="5" t="s">
        <v>2378</v>
      </c>
    </row>
    <row r="29946" spans="1:2" x14ac:dyDescent="0.3">
      <c r="A29946" s="3">
        <v>773975</v>
      </c>
      <c r="B29946" s="5" t="s">
        <v>49</v>
      </c>
    </row>
    <row r="29947" spans="1:2" x14ac:dyDescent="0.3">
      <c r="A29947" s="3">
        <v>773975</v>
      </c>
      <c r="B29947" s="5" t="s">
        <v>166</v>
      </c>
    </row>
    <row r="29948" spans="1:2" x14ac:dyDescent="0.3">
      <c r="A29948" s="3">
        <v>843932</v>
      </c>
      <c r="B29948" s="5" t="s">
        <v>49</v>
      </c>
    </row>
    <row r="29949" spans="1:2" x14ac:dyDescent="0.3">
      <c r="A29949" s="3">
        <v>843932</v>
      </c>
      <c r="B29949" s="5" t="s">
        <v>468</v>
      </c>
    </row>
    <row r="29950" spans="1:2" x14ac:dyDescent="0.3">
      <c r="A29950" s="3">
        <v>850018</v>
      </c>
      <c r="B29950" s="5" t="s">
        <v>166</v>
      </c>
    </row>
    <row r="29951" spans="1:2" x14ac:dyDescent="0.3">
      <c r="A29951" s="3">
        <v>850018</v>
      </c>
      <c r="B29951" s="5" t="s">
        <v>1246</v>
      </c>
    </row>
    <row r="29952" spans="1:2" x14ac:dyDescent="0.3">
      <c r="A29952" s="3">
        <v>850018</v>
      </c>
      <c r="B29952" s="5" t="s">
        <v>49</v>
      </c>
    </row>
    <row r="29953" spans="1:2" x14ac:dyDescent="0.3">
      <c r="A29953" s="3">
        <v>1028318</v>
      </c>
      <c r="B29953" s="5" t="s">
        <v>2297</v>
      </c>
    </row>
    <row r="29954" spans="1:2" x14ac:dyDescent="0.3">
      <c r="A29954" s="3">
        <v>1028318</v>
      </c>
      <c r="B29954" s="5" t="s">
        <v>2848</v>
      </c>
    </row>
    <row r="29955" spans="1:2" x14ac:dyDescent="0.3">
      <c r="A29955" s="3">
        <v>1028318</v>
      </c>
      <c r="B29955" s="5" t="s">
        <v>1139</v>
      </c>
    </row>
    <row r="29956" spans="1:2" x14ac:dyDescent="0.3">
      <c r="A29956" s="3">
        <v>1015333</v>
      </c>
      <c r="B29956" s="5" t="s">
        <v>166</v>
      </c>
    </row>
    <row r="29957" spans="1:2" x14ac:dyDescent="0.3">
      <c r="A29957" s="3">
        <v>645992</v>
      </c>
      <c r="B29957" s="5" t="s">
        <v>2297</v>
      </c>
    </row>
    <row r="29958" spans="1:2" x14ac:dyDescent="0.3">
      <c r="A29958" s="3">
        <v>645992</v>
      </c>
      <c r="B29958" s="5" t="s">
        <v>6748</v>
      </c>
    </row>
    <row r="29959" spans="1:2" x14ac:dyDescent="0.3">
      <c r="A29959" s="3">
        <v>913862</v>
      </c>
      <c r="B29959" s="5" t="s">
        <v>329</v>
      </c>
    </row>
    <row r="29960" spans="1:2" x14ac:dyDescent="0.3">
      <c r="A29960" s="3">
        <v>1003180</v>
      </c>
      <c r="B29960" s="5" t="s">
        <v>329</v>
      </c>
    </row>
    <row r="29961" spans="1:2" x14ac:dyDescent="0.3">
      <c r="A29961" s="3">
        <v>854006</v>
      </c>
      <c r="B29961" s="5" t="s">
        <v>468</v>
      </c>
    </row>
    <row r="29962" spans="1:2" x14ac:dyDescent="0.3">
      <c r="A29962" s="3">
        <v>854006</v>
      </c>
      <c r="B29962" s="5" t="s">
        <v>49</v>
      </c>
    </row>
    <row r="29963" spans="1:2" x14ac:dyDescent="0.3">
      <c r="A29963" s="3">
        <v>854006</v>
      </c>
      <c r="B29963" s="5" t="s">
        <v>6631</v>
      </c>
    </row>
    <row r="29964" spans="1:2" x14ac:dyDescent="0.3">
      <c r="A29964" s="3">
        <v>1022206</v>
      </c>
      <c r="B29964" s="5" t="s">
        <v>30</v>
      </c>
    </row>
    <row r="29965" spans="1:2" x14ac:dyDescent="0.3">
      <c r="A29965" s="3">
        <v>1022206</v>
      </c>
      <c r="B29965" s="5" t="s">
        <v>886</v>
      </c>
    </row>
    <row r="29966" spans="1:2" x14ac:dyDescent="0.3">
      <c r="A29966" s="3">
        <v>660046</v>
      </c>
      <c r="B29966" s="5" t="s">
        <v>777</v>
      </c>
    </row>
    <row r="29967" spans="1:2" x14ac:dyDescent="0.3">
      <c r="A29967" s="3">
        <v>660046</v>
      </c>
      <c r="B29967" s="5" t="s">
        <v>1139</v>
      </c>
    </row>
    <row r="29968" spans="1:2" x14ac:dyDescent="0.3">
      <c r="A29968" s="3">
        <v>660046</v>
      </c>
      <c r="B29968" s="5" t="s">
        <v>7548</v>
      </c>
    </row>
    <row r="29969" spans="1:2" x14ac:dyDescent="0.3">
      <c r="A29969" s="3">
        <v>795109</v>
      </c>
      <c r="B29969" s="5" t="s">
        <v>1139</v>
      </c>
    </row>
    <row r="29970" spans="1:2" x14ac:dyDescent="0.3">
      <c r="A29970" s="3">
        <v>795109</v>
      </c>
      <c r="B29970" s="5" t="s">
        <v>30</v>
      </c>
    </row>
    <row r="29971" spans="1:2" x14ac:dyDescent="0.3">
      <c r="A29971" s="3">
        <v>543504</v>
      </c>
      <c r="B29971" s="5" t="s">
        <v>777</v>
      </c>
    </row>
    <row r="29972" spans="1:2" x14ac:dyDescent="0.3">
      <c r="A29972" s="3">
        <v>543504</v>
      </c>
      <c r="B29972" s="5" t="s">
        <v>1246</v>
      </c>
    </row>
    <row r="29973" spans="1:2" x14ac:dyDescent="0.3">
      <c r="A29973" s="3">
        <v>543504</v>
      </c>
      <c r="B29973" s="5" t="s">
        <v>6631</v>
      </c>
    </row>
    <row r="29974" spans="1:2" x14ac:dyDescent="0.3">
      <c r="A29974" s="3">
        <v>543504</v>
      </c>
      <c r="B29974" s="5" t="s">
        <v>166</v>
      </c>
    </row>
    <row r="29975" spans="1:2" x14ac:dyDescent="0.3">
      <c r="A29975" s="3">
        <v>946310</v>
      </c>
      <c r="B29975" s="5" t="s">
        <v>6748</v>
      </c>
    </row>
    <row r="29976" spans="1:2" x14ac:dyDescent="0.3">
      <c r="A29976" s="3">
        <v>946310</v>
      </c>
      <c r="B29976" s="5" t="s">
        <v>777</v>
      </c>
    </row>
    <row r="29977" spans="1:2" x14ac:dyDescent="0.3">
      <c r="A29977" s="3">
        <v>946310</v>
      </c>
      <c r="B29977" s="5" t="s">
        <v>1139</v>
      </c>
    </row>
    <row r="29978" spans="1:2" x14ac:dyDescent="0.3">
      <c r="A29978" s="3">
        <v>1054513</v>
      </c>
      <c r="B29978" s="5" t="s">
        <v>30</v>
      </c>
    </row>
    <row r="29979" spans="1:2" x14ac:dyDescent="0.3">
      <c r="A29979" s="3">
        <v>1054513</v>
      </c>
      <c r="B29979" s="5" t="s">
        <v>886</v>
      </c>
    </row>
    <row r="29980" spans="1:2" x14ac:dyDescent="0.3">
      <c r="A29980" s="3">
        <v>702621</v>
      </c>
      <c r="B29980" s="5" t="s">
        <v>468</v>
      </c>
    </row>
    <row r="29981" spans="1:2" x14ac:dyDescent="0.3">
      <c r="A29981" s="3">
        <v>793269</v>
      </c>
      <c r="B29981" s="5" t="s">
        <v>1139</v>
      </c>
    </row>
    <row r="29982" spans="1:2" x14ac:dyDescent="0.3">
      <c r="A29982" s="3">
        <v>793269</v>
      </c>
      <c r="B29982" s="5" t="s">
        <v>6748</v>
      </c>
    </row>
    <row r="29983" spans="1:2" x14ac:dyDescent="0.3">
      <c r="A29983" s="3">
        <v>793269</v>
      </c>
      <c r="B29983" s="5" t="s">
        <v>49</v>
      </c>
    </row>
    <row r="29984" spans="1:2" x14ac:dyDescent="0.3">
      <c r="A29984" s="3">
        <v>792358</v>
      </c>
      <c r="B29984" s="5" t="s">
        <v>1246</v>
      </c>
    </row>
    <row r="29985" spans="1:2" x14ac:dyDescent="0.3">
      <c r="A29985" s="3">
        <v>792358</v>
      </c>
      <c r="B29985" s="5" t="s">
        <v>166</v>
      </c>
    </row>
    <row r="29986" spans="1:2" x14ac:dyDescent="0.3">
      <c r="A29986" s="3">
        <v>792358</v>
      </c>
      <c r="B29986" s="5" t="s">
        <v>49</v>
      </c>
    </row>
    <row r="29987" spans="1:2" x14ac:dyDescent="0.3">
      <c r="A29987" s="3">
        <v>894803</v>
      </c>
      <c r="B29987" s="5" t="s">
        <v>7548</v>
      </c>
    </row>
    <row r="29988" spans="1:2" x14ac:dyDescent="0.3">
      <c r="A29988" s="3">
        <v>894803</v>
      </c>
      <c r="B29988" s="5" t="s">
        <v>886</v>
      </c>
    </row>
    <row r="29989" spans="1:2" x14ac:dyDescent="0.3">
      <c r="A29989" s="3">
        <v>894803</v>
      </c>
      <c r="B29989" s="5" t="s">
        <v>49</v>
      </c>
    </row>
    <row r="29990" spans="1:2" x14ac:dyDescent="0.3">
      <c r="A29990" s="3">
        <v>630720</v>
      </c>
      <c r="B29990" s="5" t="s">
        <v>49</v>
      </c>
    </row>
    <row r="29991" spans="1:2" x14ac:dyDescent="0.3">
      <c r="A29991" s="3">
        <v>630720</v>
      </c>
      <c r="B29991" s="5" t="s">
        <v>166</v>
      </c>
    </row>
    <row r="29992" spans="1:2" x14ac:dyDescent="0.3">
      <c r="A29992" s="3">
        <v>630720</v>
      </c>
      <c r="B29992" s="5" t="s">
        <v>468</v>
      </c>
    </row>
    <row r="29993" spans="1:2" x14ac:dyDescent="0.3">
      <c r="A29993" s="3">
        <v>630720</v>
      </c>
      <c r="B29993" s="5" t="s">
        <v>6631</v>
      </c>
    </row>
    <row r="29994" spans="1:2" x14ac:dyDescent="0.3">
      <c r="A29994" s="3">
        <v>944864</v>
      </c>
      <c r="B29994" s="5" t="s">
        <v>777</v>
      </c>
    </row>
    <row r="29995" spans="1:2" x14ac:dyDescent="0.3">
      <c r="A29995" s="3">
        <v>944864</v>
      </c>
      <c r="B29995" s="5" t="s">
        <v>1246</v>
      </c>
    </row>
    <row r="29996" spans="1:2" x14ac:dyDescent="0.3">
      <c r="A29996" s="3">
        <v>944864</v>
      </c>
      <c r="B29996" s="5" t="s">
        <v>166</v>
      </c>
    </row>
    <row r="29997" spans="1:2" x14ac:dyDescent="0.3">
      <c r="A29997" s="3">
        <v>912598</v>
      </c>
      <c r="B29997" s="5" t="s">
        <v>2297</v>
      </c>
    </row>
    <row r="29998" spans="1:2" x14ac:dyDescent="0.3">
      <c r="A29998" s="3">
        <v>912598</v>
      </c>
      <c r="B29998" s="5" t="s">
        <v>1139</v>
      </c>
    </row>
    <row r="29999" spans="1:2" x14ac:dyDescent="0.3">
      <c r="A29999" s="3">
        <v>912598</v>
      </c>
      <c r="B29999" s="5" t="s">
        <v>2528</v>
      </c>
    </row>
    <row r="30000" spans="1:2" x14ac:dyDescent="0.3">
      <c r="A30000" s="3">
        <v>912598</v>
      </c>
      <c r="B30000" s="5" t="s">
        <v>2848</v>
      </c>
    </row>
    <row r="30001" spans="1:2" x14ac:dyDescent="0.3">
      <c r="A30001" s="3">
        <v>883083</v>
      </c>
      <c r="B30001" s="5" t="s">
        <v>468</v>
      </c>
    </row>
    <row r="30002" spans="1:2" x14ac:dyDescent="0.3">
      <c r="A30002" s="3">
        <v>883083</v>
      </c>
      <c r="B30002" s="5" t="s">
        <v>49</v>
      </c>
    </row>
    <row r="30003" spans="1:2" x14ac:dyDescent="0.3">
      <c r="A30003" s="3">
        <v>975490</v>
      </c>
      <c r="B30003" s="5" t="s">
        <v>6748</v>
      </c>
    </row>
    <row r="30004" spans="1:2" x14ac:dyDescent="0.3">
      <c r="A30004" s="3">
        <v>975490</v>
      </c>
      <c r="B30004" s="5" t="s">
        <v>2297</v>
      </c>
    </row>
    <row r="30005" spans="1:2" x14ac:dyDescent="0.3">
      <c r="A30005" s="3">
        <v>975490</v>
      </c>
      <c r="B30005" s="5" t="s">
        <v>30</v>
      </c>
    </row>
    <row r="30006" spans="1:2" x14ac:dyDescent="0.3">
      <c r="A30006" s="3">
        <v>683340</v>
      </c>
      <c r="B30006" s="5" t="s">
        <v>30</v>
      </c>
    </row>
    <row r="30007" spans="1:2" x14ac:dyDescent="0.3">
      <c r="A30007" s="3">
        <v>683340</v>
      </c>
      <c r="B30007" s="5" t="s">
        <v>6631</v>
      </c>
    </row>
    <row r="30008" spans="1:2" x14ac:dyDescent="0.3">
      <c r="A30008" s="3">
        <v>683340</v>
      </c>
      <c r="B30008" s="5" t="s">
        <v>166</v>
      </c>
    </row>
    <row r="30009" spans="1:2" x14ac:dyDescent="0.3">
      <c r="A30009" s="3">
        <v>746419</v>
      </c>
      <c r="B30009" s="5" t="s">
        <v>886</v>
      </c>
    </row>
    <row r="30010" spans="1:2" x14ac:dyDescent="0.3">
      <c r="A30010" s="3">
        <v>746419</v>
      </c>
      <c r="B30010" s="5" t="s">
        <v>30</v>
      </c>
    </row>
    <row r="30011" spans="1:2" x14ac:dyDescent="0.3">
      <c r="A30011" s="3">
        <v>746419</v>
      </c>
      <c r="B30011" s="5" t="s">
        <v>49</v>
      </c>
    </row>
    <row r="30012" spans="1:2" x14ac:dyDescent="0.3">
      <c r="A30012" s="3">
        <v>821881</v>
      </c>
      <c r="B30012" s="5" t="s">
        <v>49</v>
      </c>
    </row>
    <row r="30013" spans="1:2" x14ac:dyDescent="0.3">
      <c r="A30013" s="3">
        <v>821881</v>
      </c>
      <c r="B30013" s="5" t="s">
        <v>7548</v>
      </c>
    </row>
    <row r="30014" spans="1:2" x14ac:dyDescent="0.3">
      <c r="A30014" s="3">
        <v>1003813</v>
      </c>
      <c r="B30014" s="5" t="s">
        <v>6631</v>
      </c>
    </row>
    <row r="30015" spans="1:2" x14ac:dyDescent="0.3">
      <c r="A30015" s="3">
        <v>1003813</v>
      </c>
      <c r="B30015" s="5" t="s">
        <v>166</v>
      </c>
    </row>
    <row r="30016" spans="1:2" x14ac:dyDescent="0.3">
      <c r="A30016" s="3">
        <v>1003813</v>
      </c>
      <c r="B30016" s="5" t="s">
        <v>886</v>
      </c>
    </row>
    <row r="30017" spans="1:2" x14ac:dyDescent="0.3">
      <c r="A30017" s="3">
        <v>833326</v>
      </c>
      <c r="B30017" s="5" t="s">
        <v>49</v>
      </c>
    </row>
    <row r="30018" spans="1:2" x14ac:dyDescent="0.3">
      <c r="A30018" s="3">
        <v>833326</v>
      </c>
      <c r="B30018" s="5" t="s">
        <v>30</v>
      </c>
    </row>
    <row r="30019" spans="1:2" x14ac:dyDescent="0.3">
      <c r="A30019" s="3">
        <v>589764</v>
      </c>
      <c r="B30019" s="5" t="s">
        <v>310</v>
      </c>
    </row>
    <row r="30020" spans="1:2" x14ac:dyDescent="0.3">
      <c r="A30020" s="3">
        <v>589764</v>
      </c>
      <c r="B30020" s="5" t="s">
        <v>49</v>
      </c>
    </row>
    <row r="30021" spans="1:2" x14ac:dyDescent="0.3">
      <c r="A30021" s="3">
        <v>846250</v>
      </c>
      <c r="B30021" s="5" t="s">
        <v>30</v>
      </c>
    </row>
    <row r="30022" spans="1:2" x14ac:dyDescent="0.3">
      <c r="A30022" s="3">
        <v>846250</v>
      </c>
      <c r="B30022" s="5" t="s">
        <v>886</v>
      </c>
    </row>
    <row r="30023" spans="1:2" x14ac:dyDescent="0.3">
      <c r="A30023" s="3">
        <v>949697</v>
      </c>
      <c r="B30023" s="5" t="s">
        <v>166</v>
      </c>
    </row>
    <row r="30024" spans="1:2" x14ac:dyDescent="0.3">
      <c r="A30024" s="3">
        <v>949697</v>
      </c>
      <c r="B30024" s="5" t="s">
        <v>468</v>
      </c>
    </row>
    <row r="30025" spans="1:2" x14ac:dyDescent="0.3">
      <c r="A30025" s="3">
        <v>949697</v>
      </c>
      <c r="B30025" s="5" t="s">
        <v>777</v>
      </c>
    </row>
    <row r="30026" spans="1:2" x14ac:dyDescent="0.3">
      <c r="A30026" s="3">
        <v>801691</v>
      </c>
      <c r="B30026" s="5" t="s">
        <v>468</v>
      </c>
    </row>
    <row r="30027" spans="1:2" x14ac:dyDescent="0.3">
      <c r="A30027" s="3">
        <v>801691</v>
      </c>
      <c r="B30027" s="5" t="s">
        <v>777</v>
      </c>
    </row>
    <row r="30028" spans="1:2" x14ac:dyDescent="0.3">
      <c r="A30028" s="3">
        <v>750466</v>
      </c>
      <c r="B30028" s="5" t="s">
        <v>49</v>
      </c>
    </row>
    <row r="30029" spans="1:2" x14ac:dyDescent="0.3">
      <c r="A30029" s="3">
        <v>750466</v>
      </c>
      <c r="B30029" s="5" t="s">
        <v>30</v>
      </c>
    </row>
    <row r="30030" spans="1:2" x14ac:dyDescent="0.3">
      <c r="A30030" s="3">
        <v>750466</v>
      </c>
      <c r="B30030" s="5" t="s">
        <v>886</v>
      </c>
    </row>
    <row r="30031" spans="1:2" x14ac:dyDescent="0.3">
      <c r="A30031" s="3">
        <v>675054</v>
      </c>
      <c r="B30031" s="5" t="s">
        <v>468</v>
      </c>
    </row>
    <row r="30032" spans="1:2" x14ac:dyDescent="0.3">
      <c r="A30032" s="3">
        <v>675054</v>
      </c>
      <c r="B30032" s="5" t="s">
        <v>777</v>
      </c>
    </row>
    <row r="30033" spans="1:2" x14ac:dyDescent="0.3">
      <c r="A30033" s="3">
        <v>675054</v>
      </c>
      <c r="B30033" s="5" t="s">
        <v>30</v>
      </c>
    </row>
    <row r="30034" spans="1:2" x14ac:dyDescent="0.3">
      <c r="A30034" s="3">
        <v>728366</v>
      </c>
      <c r="B30034" s="5" t="s">
        <v>1246</v>
      </c>
    </row>
    <row r="30035" spans="1:2" x14ac:dyDescent="0.3">
      <c r="A30035" s="3">
        <v>728366</v>
      </c>
      <c r="B30035" s="5" t="s">
        <v>166</v>
      </c>
    </row>
    <row r="30036" spans="1:2" x14ac:dyDescent="0.3">
      <c r="A30036" s="3">
        <v>1034662</v>
      </c>
      <c r="B30036" s="5" t="s">
        <v>49</v>
      </c>
    </row>
    <row r="30037" spans="1:2" x14ac:dyDescent="0.3">
      <c r="A30037" s="3">
        <v>1034662</v>
      </c>
      <c r="B30037" s="5" t="s">
        <v>166</v>
      </c>
    </row>
    <row r="30038" spans="1:2" x14ac:dyDescent="0.3">
      <c r="A30038" s="3">
        <v>911129</v>
      </c>
      <c r="B30038" s="5" t="s">
        <v>49</v>
      </c>
    </row>
    <row r="30039" spans="1:2" x14ac:dyDescent="0.3">
      <c r="A30039" s="3">
        <v>911129</v>
      </c>
      <c r="B30039" s="5" t="s">
        <v>886</v>
      </c>
    </row>
    <row r="30040" spans="1:2" x14ac:dyDescent="0.3">
      <c r="A30040" s="3">
        <v>1014566</v>
      </c>
      <c r="B30040" s="5" t="s">
        <v>49</v>
      </c>
    </row>
    <row r="30041" spans="1:2" x14ac:dyDescent="0.3">
      <c r="A30041" s="3">
        <v>934756</v>
      </c>
      <c r="B30041" s="5" t="s">
        <v>886</v>
      </c>
    </row>
    <row r="30042" spans="1:2" x14ac:dyDescent="0.3">
      <c r="A30042" s="3">
        <v>934756</v>
      </c>
      <c r="B30042" s="5" t="s">
        <v>30</v>
      </c>
    </row>
    <row r="30043" spans="1:2" x14ac:dyDescent="0.3">
      <c r="A30043" s="3">
        <v>918044</v>
      </c>
      <c r="B30043" s="5" t="s">
        <v>49</v>
      </c>
    </row>
    <row r="30044" spans="1:2" x14ac:dyDescent="0.3">
      <c r="A30044" s="3">
        <v>522927</v>
      </c>
      <c r="B30044" s="5" t="s">
        <v>49</v>
      </c>
    </row>
    <row r="30045" spans="1:2" x14ac:dyDescent="0.3">
      <c r="A30045" s="3">
        <v>916405</v>
      </c>
      <c r="B30045" s="5" t="s">
        <v>49</v>
      </c>
    </row>
    <row r="30046" spans="1:2" x14ac:dyDescent="0.3">
      <c r="A30046" s="3">
        <v>973608</v>
      </c>
      <c r="B30046" s="5" t="s">
        <v>30</v>
      </c>
    </row>
    <row r="30047" spans="1:2" x14ac:dyDescent="0.3">
      <c r="A30047" s="3">
        <v>973608</v>
      </c>
      <c r="B30047" s="5" t="s">
        <v>6748</v>
      </c>
    </row>
    <row r="30048" spans="1:2" x14ac:dyDescent="0.3">
      <c r="A30048" s="3">
        <v>973608</v>
      </c>
      <c r="B30048" s="5" t="s">
        <v>2297</v>
      </c>
    </row>
    <row r="30049" spans="1:2" x14ac:dyDescent="0.3">
      <c r="A30049" s="3">
        <v>946703</v>
      </c>
      <c r="B30049" s="5" t="s">
        <v>49</v>
      </c>
    </row>
    <row r="30050" spans="1:2" x14ac:dyDescent="0.3">
      <c r="A30050" s="3">
        <v>895744</v>
      </c>
      <c r="B30050" s="5" t="s">
        <v>468</v>
      </c>
    </row>
    <row r="30051" spans="1:2" x14ac:dyDescent="0.3">
      <c r="A30051" s="3">
        <v>895744</v>
      </c>
      <c r="B30051" s="5" t="s">
        <v>30</v>
      </c>
    </row>
    <row r="30052" spans="1:2" x14ac:dyDescent="0.3">
      <c r="A30052" s="3">
        <v>895744</v>
      </c>
      <c r="B30052" s="5" t="s">
        <v>2378</v>
      </c>
    </row>
    <row r="30053" spans="1:2" x14ac:dyDescent="0.3">
      <c r="A30053" s="3">
        <v>1018645</v>
      </c>
      <c r="B30053" s="5" t="s">
        <v>329</v>
      </c>
    </row>
    <row r="30054" spans="1:2" x14ac:dyDescent="0.3">
      <c r="A30054" s="3">
        <v>1018645</v>
      </c>
      <c r="B30054" s="5" t="s">
        <v>49</v>
      </c>
    </row>
    <row r="30055" spans="1:2" x14ac:dyDescent="0.3">
      <c r="A30055" s="3">
        <v>923632</v>
      </c>
      <c r="B30055" s="5" t="s">
        <v>329</v>
      </c>
    </row>
    <row r="30056" spans="1:2" x14ac:dyDescent="0.3">
      <c r="A30056" s="3">
        <v>923632</v>
      </c>
      <c r="B30056" s="5" t="s">
        <v>1246</v>
      </c>
    </row>
    <row r="30057" spans="1:2" x14ac:dyDescent="0.3">
      <c r="A30057" s="3">
        <v>1012801</v>
      </c>
      <c r="B30057" s="5" t="s">
        <v>2297</v>
      </c>
    </row>
    <row r="30058" spans="1:2" x14ac:dyDescent="0.3">
      <c r="A30058" s="3">
        <v>1012801</v>
      </c>
      <c r="B30058" s="5" t="s">
        <v>6748</v>
      </c>
    </row>
    <row r="30059" spans="1:2" x14ac:dyDescent="0.3">
      <c r="A30059" s="3">
        <v>916719</v>
      </c>
      <c r="B30059" s="5" t="s">
        <v>777</v>
      </c>
    </row>
    <row r="30060" spans="1:2" x14ac:dyDescent="0.3">
      <c r="A30060" s="3">
        <v>916719</v>
      </c>
      <c r="B30060" s="5" t="s">
        <v>166</v>
      </c>
    </row>
    <row r="30061" spans="1:2" x14ac:dyDescent="0.3">
      <c r="A30061" s="3">
        <v>826942</v>
      </c>
      <c r="B30061" s="5" t="s">
        <v>886</v>
      </c>
    </row>
    <row r="30062" spans="1:2" x14ac:dyDescent="0.3">
      <c r="A30062" s="3">
        <v>826942</v>
      </c>
      <c r="B30062" s="5" t="s">
        <v>30</v>
      </c>
    </row>
    <row r="30063" spans="1:2" x14ac:dyDescent="0.3">
      <c r="A30063" s="3">
        <v>939979</v>
      </c>
      <c r="B30063" s="5" t="s">
        <v>166</v>
      </c>
    </row>
    <row r="30064" spans="1:2" x14ac:dyDescent="0.3">
      <c r="A30064" s="3">
        <v>939979</v>
      </c>
      <c r="B30064" s="5" t="s">
        <v>1246</v>
      </c>
    </row>
    <row r="30065" spans="1:2" x14ac:dyDescent="0.3">
      <c r="A30065" s="3">
        <v>939979</v>
      </c>
      <c r="B30065" s="5" t="s">
        <v>49</v>
      </c>
    </row>
    <row r="30066" spans="1:2" x14ac:dyDescent="0.3">
      <c r="A30066" s="3">
        <v>962543</v>
      </c>
      <c r="B30066" s="5" t="s">
        <v>49</v>
      </c>
    </row>
    <row r="30067" spans="1:2" x14ac:dyDescent="0.3">
      <c r="A30067" s="3">
        <v>962543</v>
      </c>
      <c r="B30067" s="5" t="s">
        <v>30</v>
      </c>
    </row>
    <row r="30068" spans="1:2" x14ac:dyDescent="0.3">
      <c r="A30068" s="3">
        <v>799546</v>
      </c>
      <c r="B30068" s="5" t="s">
        <v>49</v>
      </c>
    </row>
    <row r="30069" spans="1:2" x14ac:dyDescent="0.3">
      <c r="A30069" s="3">
        <v>799546</v>
      </c>
      <c r="B30069" s="5" t="s">
        <v>166</v>
      </c>
    </row>
    <row r="30070" spans="1:2" x14ac:dyDescent="0.3">
      <c r="A30070" s="3">
        <v>799546</v>
      </c>
      <c r="B30070" s="5" t="s">
        <v>6631</v>
      </c>
    </row>
    <row r="30071" spans="1:2" x14ac:dyDescent="0.3">
      <c r="A30071" s="3">
        <v>754452</v>
      </c>
      <c r="B30071" s="5" t="s">
        <v>6841</v>
      </c>
    </row>
    <row r="30072" spans="1:2" x14ac:dyDescent="0.3">
      <c r="A30072" s="3">
        <v>754452</v>
      </c>
      <c r="B30072" s="5" t="s">
        <v>1246</v>
      </c>
    </row>
    <row r="30073" spans="1:2" x14ac:dyDescent="0.3">
      <c r="A30073" s="3">
        <v>754452</v>
      </c>
      <c r="B30073" s="5" t="s">
        <v>49</v>
      </c>
    </row>
    <row r="30074" spans="1:2" x14ac:dyDescent="0.3">
      <c r="A30074" s="3">
        <v>754452</v>
      </c>
      <c r="B30074" s="5" t="s">
        <v>886</v>
      </c>
    </row>
    <row r="30075" spans="1:2" x14ac:dyDescent="0.3">
      <c r="A30075" s="3">
        <v>962232</v>
      </c>
      <c r="B30075" s="5" t="s">
        <v>886</v>
      </c>
    </row>
    <row r="30076" spans="1:2" x14ac:dyDescent="0.3">
      <c r="A30076" s="3">
        <v>962232</v>
      </c>
      <c r="B30076" s="5" t="s">
        <v>49</v>
      </c>
    </row>
    <row r="30077" spans="1:2" x14ac:dyDescent="0.3">
      <c r="A30077" s="3">
        <v>874355</v>
      </c>
      <c r="B30077" s="5" t="s">
        <v>49</v>
      </c>
    </row>
    <row r="30078" spans="1:2" x14ac:dyDescent="0.3">
      <c r="A30078" s="3">
        <v>874355</v>
      </c>
      <c r="B30078" s="5" t="s">
        <v>6631</v>
      </c>
    </row>
    <row r="30079" spans="1:2" x14ac:dyDescent="0.3">
      <c r="A30079" s="3">
        <v>874355</v>
      </c>
      <c r="B30079" s="5" t="s">
        <v>166</v>
      </c>
    </row>
    <row r="30080" spans="1:2" x14ac:dyDescent="0.3">
      <c r="A30080" s="3">
        <v>724665</v>
      </c>
      <c r="B30080" s="5" t="s">
        <v>30</v>
      </c>
    </row>
    <row r="30081" spans="1:2" x14ac:dyDescent="0.3">
      <c r="A30081" s="3">
        <v>724665</v>
      </c>
      <c r="B30081" s="5" t="s">
        <v>6631</v>
      </c>
    </row>
    <row r="30082" spans="1:2" x14ac:dyDescent="0.3">
      <c r="A30082" s="3">
        <v>724665</v>
      </c>
      <c r="B30082" s="5" t="s">
        <v>1246</v>
      </c>
    </row>
    <row r="30083" spans="1:2" x14ac:dyDescent="0.3">
      <c r="A30083" s="3">
        <v>927855</v>
      </c>
      <c r="B30083" s="5" t="s">
        <v>886</v>
      </c>
    </row>
    <row r="30084" spans="1:2" x14ac:dyDescent="0.3">
      <c r="A30084" s="3">
        <v>927855</v>
      </c>
      <c r="B30084" s="5" t="s">
        <v>30</v>
      </c>
    </row>
    <row r="30085" spans="1:2" x14ac:dyDescent="0.3">
      <c r="A30085" s="3">
        <v>507903</v>
      </c>
      <c r="B30085" s="5" t="s">
        <v>886</v>
      </c>
    </row>
    <row r="30086" spans="1:2" x14ac:dyDescent="0.3">
      <c r="A30086" s="3">
        <v>507903</v>
      </c>
      <c r="B30086" s="5" t="s">
        <v>30</v>
      </c>
    </row>
    <row r="30087" spans="1:2" x14ac:dyDescent="0.3">
      <c r="A30087" s="3">
        <v>507903</v>
      </c>
      <c r="B30087" s="5" t="s">
        <v>49</v>
      </c>
    </row>
    <row r="30088" spans="1:2" x14ac:dyDescent="0.3">
      <c r="A30088" s="3">
        <v>955644</v>
      </c>
      <c r="B30088" s="5" t="s">
        <v>2297</v>
      </c>
    </row>
    <row r="30089" spans="1:2" x14ac:dyDescent="0.3">
      <c r="A30089" s="3">
        <v>955644</v>
      </c>
      <c r="B30089" s="5" t="s">
        <v>2848</v>
      </c>
    </row>
    <row r="30090" spans="1:2" x14ac:dyDescent="0.3">
      <c r="A30090" s="3">
        <v>955644</v>
      </c>
      <c r="B30090" s="5" t="s">
        <v>1139</v>
      </c>
    </row>
    <row r="30091" spans="1:2" x14ac:dyDescent="0.3">
      <c r="A30091" s="3">
        <v>955644</v>
      </c>
      <c r="B30091" s="5" t="s">
        <v>6748</v>
      </c>
    </row>
    <row r="30092" spans="1:2" x14ac:dyDescent="0.3">
      <c r="A30092" s="3">
        <v>496331</v>
      </c>
      <c r="B30092" s="5" t="s">
        <v>777</v>
      </c>
    </row>
    <row r="30093" spans="1:2" x14ac:dyDescent="0.3">
      <c r="A30093" s="3">
        <v>496331</v>
      </c>
      <c r="B30093" s="5" t="s">
        <v>1139</v>
      </c>
    </row>
    <row r="30094" spans="1:2" x14ac:dyDescent="0.3">
      <c r="A30094" s="3">
        <v>496331</v>
      </c>
      <c r="B30094" s="5" t="s">
        <v>2848</v>
      </c>
    </row>
    <row r="30095" spans="1:2" x14ac:dyDescent="0.3">
      <c r="A30095" s="3">
        <v>744594</v>
      </c>
      <c r="B30095" s="5" t="s">
        <v>30</v>
      </c>
    </row>
    <row r="30096" spans="1:2" x14ac:dyDescent="0.3">
      <c r="A30096" s="3">
        <v>744594</v>
      </c>
      <c r="B30096" s="5" t="s">
        <v>49</v>
      </c>
    </row>
    <row r="30097" spans="1:2" x14ac:dyDescent="0.3">
      <c r="A30097" s="3">
        <v>1016011</v>
      </c>
      <c r="B30097" s="5" t="s">
        <v>886</v>
      </c>
    </row>
    <row r="30098" spans="1:2" x14ac:dyDescent="0.3">
      <c r="A30098" s="3">
        <v>893086</v>
      </c>
      <c r="B30098" s="5" t="s">
        <v>166</v>
      </c>
    </row>
    <row r="30099" spans="1:2" x14ac:dyDescent="0.3">
      <c r="A30099" s="3">
        <v>893086</v>
      </c>
      <c r="B30099" s="5" t="s">
        <v>49</v>
      </c>
    </row>
    <row r="30100" spans="1:2" x14ac:dyDescent="0.3">
      <c r="A30100" s="3">
        <v>886083</v>
      </c>
      <c r="B30100" s="5" t="s">
        <v>468</v>
      </c>
    </row>
    <row r="30101" spans="1:2" x14ac:dyDescent="0.3">
      <c r="A30101" s="3">
        <v>886083</v>
      </c>
      <c r="B30101" s="5" t="s">
        <v>30</v>
      </c>
    </row>
    <row r="30102" spans="1:2" x14ac:dyDescent="0.3">
      <c r="A30102" s="3">
        <v>826680</v>
      </c>
      <c r="B30102" s="5" t="s">
        <v>49</v>
      </c>
    </row>
    <row r="30103" spans="1:2" x14ac:dyDescent="0.3">
      <c r="A30103" s="3">
        <v>826680</v>
      </c>
      <c r="B30103" s="5" t="s">
        <v>6748</v>
      </c>
    </row>
    <row r="30104" spans="1:2" x14ac:dyDescent="0.3">
      <c r="A30104" s="3">
        <v>826680</v>
      </c>
      <c r="B30104" s="5" t="s">
        <v>1139</v>
      </c>
    </row>
    <row r="30105" spans="1:2" x14ac:dyDescent="0.3">
      <c r="A30105" s="3">
        <v>952217</v>
      </c>
      <c r="B30105" s="5" t="s">
        <v>2297</v>
      </c>
    </row>
    <row r="30106" spans="1:2" x14ac:dyDescent="0.3">
      <c r="A30106" s="3">
        <v>952217</v>
      </c>
      <c r="B30106" s="5" t="s">
        <v>30</v>
      </c>
    </row>
    <row r="30107" spans="1:2" x14ac:dyDescent="0.3">
      <c r="A30107" s="3">
        <v>952217</v>
      </c>
      <c r="B30107" s="5" t="s">
        <v>6748</v>
      </c>
    </row>
    <row r="30108" spans="1:2" x14ac:dyDescent="0.3">
      <c r="A30108" s="3">
        <v>952217</v>
      </c>
      <c r="B30108" s="5" t="s">
        <v>1139</v>
      </c>
    </row>
    <row r="30109" spans="1:2" x14ac:dyDescent="0.3">
      <c r="A30109" s="3">
        <v>952217</v>
      </c>
      <c r="B30109" s="5" t="s">
        <v>2848</v>
      </c>
    </row>
    <row r="30110" spans="1:2" x14ac:dyDescent="0.3">
      <c r="A30110" s="3">
        <v>952217</v>
      </c>
      <c r="B30110" s="5" t="s">
        <v>6631</v>
      </c>
    </row>
    <row r="30111" spans="1:2" x14ac:dyDescent="0.3">
      <c r="A30111" s="3">
        <v>927341</v>
      </c>
      <c r="B30111" s="5" t="s">
        <v>166</v>
      </c>
    </row>
    <row r="30112" spans="1:2" x14ac:dyDescent="0.3">
      <c r="A30112" s="3">
        <v>927341</v>
      </c>
      <c r="B30112" s="5" t="s">
        <v>777</v>
      </c>
    </row>
    <row r="30113" spans="1:2" x14ac:dyDescent="0.3">
      <c r="A30113" s="3">
        <v>1051959</v>
      </c>
      <c r="B30113" s="5" t="s">
        <v>6748</v>
      </c>
    </row>
    <row r="30114" spans="1:2" x14ac:dyDescent="0.3">
      <c r="A30114" s="3">
        <v>1051959</v>
      </c>
      <c r="B30114" s="5" t="s">
        <v>30</v>
      </c>
    </row>
    <row r="30115" spans="1:2" x14ac:dyDescent="0.3">
      <c r="A30115" s="3">
        <v>1051959</v>
      </c>
      <c r="B30115" s="5" t="s">
        <v>2848</v>
      </c>
    </row>
    <row r="30116" spans="1:2" x14ac:dyDescent="0.3">
      <c r="A30116" s="3">
        <v>814757</v>
      </c>
      <c r="B30116" s="5" t="s">
        <v>49</v>
      </c>
    </row>
    <row r="30117" spans="1:2" x14ac:dyDescent="0.3">
      <c r="A30117" s="3">
        <v>814757</v>
      </c>
      <c r="B30117" s="5" t="s">
        <v>886</v>
      </c>
    </row>
    <row r="30118" spans="1:2" x14ac:dyDescent="0.3">
      <c r="A30118" s="3">
        <v>929562</v>
      </c>
      <c r="B30118" s="5" t="s">
        <v>468</v>
      </c>
    </row>
    <row r="30119" spans="1:2" x14ac:dyDescent="0.3">
      <c r="A30119" s="3">
        <v>929562</v>
      </c>
      <c r="B30119" s="5" t="s">
        <v>166</v>
      </c>
    </row>
    <row r="30120" spans="1:2" x14ac:dyDescent="0.3">
      <c r="A30120" s="3">
        <v>897424</v>
      </c>
      <c r="B30120" s="5" t="s">
        <v>2528</v>
      </c>
    </row>
    <row r="30121" spans="1:2" x14ac:dyDescent="0.3">
      <c r="A30121" s="3">
        <v>897424</v>
      </c>
      <c r="B30121" s="5" t="s">
        <v>468</v>
      </c>
    </row>
    <row r="30122" spans="1:2" x14ac:dyDescent="0.3">
      <c r="A30122" s="3">
        <v>897424</v>
      </c>
      <c r="B30122" s="5" t="s">
        <v>6631</v>
      </c>
    </row>
    <row r="30123" spans="1:2" x14ac:dyDescent="0.3">
      <c r="A30123" s="3">
        <v>897424</v>
      </c>
      <c r="B30123" s="5" t="s">
        <v>166</v>
      </c>
    </row>
    <row r="30124" spans="1:2" x14ac:dyDescent="0.3">
      <c r="A30124" s="3">
        <v>889741</v>
      </c>
      <c r="B30124" s="5" t="s">
        <v>30</v>
      </c>
    </row>
    <row r="30125" spans="1:2" x14ac:dyDescent="0.3">
      <c r="A30125" s="3">
        <v>889741</v>
      </c>
      <c r="B30125" s="5" t="s">
        <v>886</v>
      </c>
    </row>
    <row r="30126" spans="1:2" x14ac:dyDescent="0.3">
      <c r="A30126" s="3">
        <v>889741</v>
      </c>
      <c r="B30126" s="5" t="s">
        <v>777</v>
      </c>
    </row>
    <row r="30127" spans="1:2" x14ac:dyDescent="0.3">
      <c r="A30127" s="3">
        <v>889741</v>
      </c>
      <c r="B30127" s="5" t="s">
        <v>49</v>
      </c>
    </row>
    <row r="30128" spans="1:2" x14ac:dyDescent="0.3">
      <c r="A30128" s="3">
        <v>769636</v>
      </c>
      <c r="B30128" s="5" t="s">
        <v>49</v>
      </c>
    </row>
    <row r="30129" spans="1:2" x14ac:dyDescent="0.3">
      <c r="A30129" s="3">
        <v>769636</v>
      </c>
      <c r="B30129" s="5" t="s">
        <v>166</v>
      </c>
    </row>
    <row r="30130" spans="1:2" x14ac:dyDescent="0.3">
      <c r="A30130" s="3">
        <v>838197</v>
      </c>
      <c r="B30130" s="5" t="s">
        <v>30</v>
      </c>
    </row>
    <row r="30131" spans="1:2" x14ac:dyDescent="0.3">
      <c r="A30131" s="3">
        <v>838197</v>
      </c>
      <c r="B30131" s="5" t="s">
        <v>777</v>
      </c>
    </row>
    <row r="30132" spans="1:2" x14ac:dyDescent="0.3">
      <c r="A30132" s="3">
        <v>1024774</v>
      </c>
      <c r="B30132" s="5" t="s">
        <v>49</v>
      </c>
    </row>
    <row r="30133" spans="1:2" x14ac:dyDescent="0.3">
      <c r="A30133" s="3">
        <v>1024774</v>
      </c>
      <c r="B30133" s="5" t="s">
        <v>886</v>
      </c>
    </row>
    <row r="30134" spans="1:2" x14ac:dyDescent="0.3">
      <c r="A30134" s="3">
        <v>756187</v>
      </c>
      <c r="B30134" s="5" t="s">
        <v>2378</v>
      </c>
    </row>
    <row r="30135" spans="1:2" x14ac:dyDescent="0.3">
      <c r="A30135" s="3">
        <v>756187</v>
      </c>
      <c r="B30135" s="5" t="s">
        <v>30</v>
      </c>
    </row>
    <row r="30136" spans="1:2" x14ac:dyDescent="0.3">
      <c r="A30136" s="3">
        <v>756187</v>
      </c>
      <c r="B30136" s="5" t="s">
        <v>6748</v>
      </c>
    </row>
    <row r="30137" spans="1:2" x14ac:dyDescent="0.3">
      <c r="A30137" s="3">
        <v>935999</v>
      </c>
      <c r="B30137" s="5" t="s">
        <v>468</v>
      </c>
    </row>
    <row r="30138" spans="1:2" x14ac:dyDescent="0.3">
      <c r="A30138" s="3">
        <v>935999</v>
      </c>
      <c r="B30138" s="5" t="s">
        <v>166</v>
      </c>
    </row>
    <row r="30139" spans="1:2" x14ac:dyDescent="0.3">
      <c r="A30139" s="3">
        <v>935999</v>
      </c>
      <c r="B30139" s="5" t="s">
        <v>777</v>
      </c>
    </row>
    <row r="30140" spans="1:2" x14ac:dyDescent="0.3">
      <c r="A30140" s="3">
        <v>935999</v>
      </c>
      <c r="B30140" s="5" t="s">
        <v>6631</v>
      </c>
    </row>
    <row r="30141" spans="1:2" x14ac:dyDescent="0.3">
      <c r="A30141" s="3">
        <v>935999</v>
      </c>
      <c r="B30141" s="5" t="s">
        <v>1246</v>
      </c>
    </row>
    <row r="30142" spans="1:2" x14ac:dyDescent="0.3">
      <c r="A30142" s="3">
        <v>935999</v>
      </c>
      <c r="B30142" s="5" t="s">
        <v>49</v>
      </c>
    </row>
    <row r="30143" spans="1:2" x14ac:dyDescent="0.3">
      <c r="A30143" s="3">
        <v>1008779</v>
      </c>
      <c r="B30143" s="5" t="s">
        <v>777</v>
      </c>
    </row>
    <row r="30144" spans="1:2" x14ac:dyDescent="0.3">
      <c r="A30144" s="3">
        <v>983105</v>
      </c>
      <c r="B30144" s="5" t="s">
        <v>30</v>
      </c>
    </row>
    <row r="30145" spans="1:2" x14ac:dyDescent="0.3">
      <c r="A30145" s="3">
        <v>983105</v>
      </c>
      <c r="B30145" s="5" t="s">
        <v>49</v>
      </c>
    </row>
    <row r="30146" spans="1:2" x14ac:dyDescent="0.3">
      <c r="A30146" s="3">
        <v>983105</v>
      </c>
      <c r="B30146" s="5" t="s">
        <v>886</v>
      </c>
    </row>
    <row r="30147" spans="1:2" x14ac:dyDescent="0.3">
      <c r="A30147" s="3">
        <v>1032742</v>
      </c>
      <c r="B30147" s="5" t="s">
        <v>310</v>
      </c>
    </row>
    <row r="30148" spans="1:2" x14ac:dyDescent="0.3">
      <c r="A30148" s="3">
        <v>1032742</v>
      </c>
      <c r="B30148" s="5" t="s">
        <v>777</v>
      </c>
    </row>
    <row r="30149" spans="1:2" x14ac:dyDescent="0.3">
      <c r="A30149" s="3">
        <v>1032742</v>
      </c>
      <c r="B30149" s="5" t="s">
        <v>49</v>
      </c>
    </row>
    <row r="30150" spans="1:2" x14ac:dyDescent="0.3">
      <c r="A30150" s="3">
        <v>910596</v>
      </c>
      <c r="B30150" s="5" t="s">
        <v>777</v>
      </c>
    </row>
    <row r="30151" spans="1:2" x14ac:dyDescent="0.3">
      <c r="A30151" s="3">
        <v>910596</v>
      </c>
      <c r="B30151" s="5" t="s">
        <v>166</v>
      </c>
    </row>
    <row r="30152" spans="1:2" x14ac:dyDescent="0.3">
      <c r="A30152" s="3">
        <v>834742</v>
      </c>
      <c r="B30152" s="5" t="s">
        <v>886</v>
      </c>
    </row>
    <row r="30153" spans="1:2" x14ac:dyDescent="0.3">
      <c r="A30153" s="3">
        <v>834742</v>
      </c>
      <c r="B30153" s="5" t="s">
        <v>49</v>
      </c>
    </row>
    <row r="30154" spans="1:2" x14ac:dyDescent="0.3">
      <c r="A30154" s="3">
        <v>957457</v>
      </c>
      <c r="B30154" s="5" t="s">
        <v>329</v>
      </c>
    </row>
    <row r="30155" spans="1:2" x14ac:dyDescent="0.3">
      <c r="A30155" s="3">
        <v>957457</v>
      </c>
      <c r="B30155" s="5" t="s">
        <v>2378</v>
      </c>
    </row>
    <row r="30156" spans="1:2" x14ac:dyDescent="0.3">
      <c r="A30156" s="3">
        <v>948632</v>
      </c>
      <c r="B30156" s="5" t="s">
        <v>49</v>
      </c>
    </row>
    <row r="30157" spans="1:2" x14ac:dyDescent="0.3">
      <c r="A30157" s="3">
        <v>948632</v>
      </c>
      <c r="B30157" s="5" t="s">
        <v>886</v>
      </c>
    </row>
    <row r="30158" spans="1:2" x14ac:dyDescent="0.3">
      <c r="A30158" s="3">
        <v>793961</v>
      </c>
      <c r="B30158" s="5" t="s">
        <v>2528</v>
      </c>
    </row>
    <row r="30159" spans="1:2" x14ac:dyDescent="0.3">
      <c r="A30159" s="3">
        <v>793961</v>
      </c>
      <c r="B30159" s="5" t="s">
        <v>166</v>
      </c>
    </row>
    <row r="30160" spans="1:2" x14ac:dyDescent="0.3">
      <c r="A30160" s="3">
        <v>793961</v>
      </c>
      <c r="B30160" s="5" t="s">
        <v>49</v>
      </c>
    </row>
    <row r="30161" spans="1:2" x14ac:dyDescent="0.3">
      <c r="A30161" s="3">
        <v>934287</v>
      </c>
      <c r="B30161" s="5" t="s">
        <v>166</v>
      </c>
    </row>
    <row r="30162" spans="1:2" x14ac:dyDescent="0.3">
      <c r="A30162" s="3">
        <v>934287</v>
      </c>
      <c r="B30162" s="5" t="s">
        <v>1246</v>
      </c>
    </row>
    <row r="30163" spans="1:2" x14ac:dyDescent="0.3">
      <c r="A30163" s="3">
        <v>884315</v>
      </c>
      <c r="B30163" s="5" t="s">
        <v>6841</v>
      </c>
    </row>
    <row r="30164" spans="1:2" x14ac:dyDescent="0.3">
      <c r="A30164" s="3">
        <v>884315</v>
      </c>
      <c r="B30164" s="5" t="s">
        <v>777</v>
      </c>
    </row>
    <row r="30165" spans="1:2" x14ac:dyDescent="0.3">
      <c r="A30165" s="3">
        <v>884315</v>
      </c>
      <c r="B30165" s="5" t="s">
        <v>166</v>
      </c>
    </row>
    <row r="30166" spans="1:2" x14ac:dyDescent="0.3">
      <c r="A30166" s="3">
        <v>939356</v>
      </c>
      <c r="B30166" s="5" t="s">
        <v>329</v>
      </c>
    </row>
    <row r="30167" spans="1:2" x14ac:dyDescent="0.3">
      <c r="A30167" s="3">
        <v>937895</v>
      </c>
      <c r="B30167" s="5" t="s">
        <v>166</v>
      </c>
    </row>
    <row r="30168" spans="1:2" x14ac:dyDescent="0.3">
      <c r="A30168" s="3">
        <v>937895</v>
      </c>
      <c r="B30168" s="5" t="s">
        <v>49</v>
      </c>
    </row>
    <row r="30169" spans="1:2" x14ac:dyDescent="0.3">
      <c r="A30169" s="3">
        <v>964426</v>
      </c>
      <c r="B30169" s="5" t="s">
        <v>310</v>
      </c>
    </row>
    <row r="30170" spans="1:2" x14ac:dyDescent="0.3">
      <c r="A30170" s="3">
        <v>964426</v>
      </c>
      <c r="B30170" s="5" t="s">
        <v>777</v>
      </c>
    </row>
    <row r="30171" spans="1:2" x14ac:dyDescent="0.3">
      <c r="A30171" s="3">
        <v>964426</v>
      </c>
      <c r="B30171" s="5" t="s">
        <v>1139</v>
      </c>
    </row>
    <row r="30172" spans="1:2" x14ac:dyDescent="0.3">
      <c r="A30172" s="3">
        <v>964426</v>
      </c>
      <c r="B30172" s="5" t="s">
        <v>166</v>
      </c>
    </row>
    <row r="30173" spans="1:2" x14ac:dyDescent="0.3">
      <c r="A30173" s="3">
        <v>1034470</v>
      </c>
      <c r="B30173" s="5" t="s">
        <v>30</v>
      </c>
    </row>
    <row r="30174" spans="1:2" x14ac:dyDescent="0.3">
      <c r="A30174" s="3">
        <v>1034470</v>
      </c>
      <c r="B30174" s="5" t="s">
        <v>6748</v>
      </c>
    </row>
    <row r="30175" spans="1:2" x14ac:dyDescent="0.3">
      <c r="A30175" s="3">
        <v>1034470</v>
      </c>
      <c r="B30175" s="5" t="s">
        <v>2297</v>
      </c>
    </row>
    <row r="30176" spans="1:2" x14ac:dyDescent="0.3">
      <c r="A30176" s="3">
        <v>957258</v>
      </c>
      <c r="B30176" s="5" t="s">
        <v>329</v>
      </c>
    </row>
    <row r="30177" spans="1:2" x14ac:dyDescent="0.3">
      <c r="A30177" s="3">
        <v>854359</v>
      </c>
      <c r="B30177" s="5" t="s">
        <v>49</v>
      </c>
    </row>
    <row r="30178" spans="1:2" x14ac:dyDescent="0.3">
      <c r="A30178" s="3">
        <v>642538</v>
      </c>
      <c r="B30178" s="5" t="s">
        <v>2297</v>
      </c>
    </row>
    <row r="30179" spans="1:2" x14ac:dyDescent="0.3">
      <c r="A30179" s="3">
        <v>642538</v>
      </c>
      <c r="B30179" s="5" t="s">
        <v>49</v>
      </c>
    </row>
    <row r="30180" spans="1:2" x14ac:dyDescent="0.3">
      <c r="A30180" s="3">
        <v>642538</v>
      </c>
      <c r="B30180" s="5" t="s">
        <v>2378</v>
      </c>
    </row>
    <row r="30181" spans="1:2" x14ac:dyDescent="0.3">
      <c r="A30181" s="3">
        <v>642538</v>
      </c>
      <c r="B30181" s="5" t="s">
        <v>2848</v>
      </c>
    </row>
    <row r="30182" spans="1:2" x14ac:dyDescent="0.3">
      <c r="A30182" s="3">
        <v>642538</v>
      </c>
      <c r="B30182" s="5" t="s">
        <v>7548</v>
      </c>
    </row>
    <row r="30183" spans="1:2" x14ac:dyDescent="0.3">
      <c r="A30183" s="3">
        <v>974691</v>
      </c>
      <c r="B30183" s="5" t="s">
        <v>2297</v>
      </c>
    </row>
    <row r="30184" spans="1:2" x14ac:dyDescent="0.3">
      <c r="A30184" s="3">
        <v>974691</v>
      </c>
      <c r="B30184" s="5" t="s">
        <v>30</v>
      </c>
    </row>
    <row r="30185" spans="1:2" x14ac:dyDescent="0.3">
      <c r="A30185" s="3">
        <v>974691</v>
      </c>
      <c r="B30185" s="5" t="s">
        <v>19406</v>
      </c>
    </row>
    <row r="30186" spans="1:2" x14ac:dyDescent="0.3">
      <c r="A30186" s="3">
        <v>926762</v>
      </c>
      <c r="B30186" s="5" t="s">
        <v>329</v>
      </c>
    </row>
    <row r="30187" spans="1:2" x14ac:dyDescent="0.3">
      <c r="A30187" s="3">
        <v>926762</v>
      </c>
      <c r="B30187" s="5" t="s">
        <v>468</v>
      </c>
    </row>
    <row r="30188" spans="1:2" x14ac:dyDescent="0.3">
      <c r="A30188" s="3">
        <v>697799</v>
      </c>
      <c r="B30188" s="5" t="s">
        <v>777</v>
      </c>
    </row>
    <row r="30189" spans="1:2" x14ac:dyDescent="0.3">
      <c r="A30189" s="3">
        <v>697799</v>
      </c>
      <c r="B30189" s="5" t="s">
        <v>468</v>
      </c>
    </row>
    <row r="30190" spans="1:2" x14ac:dyDescent="0.3">
      <c r="A30190" s="3">
        <v>697799</v>
      </c>
      <c r="B30190" s="5" t="s">
        <v>166</v>
      </c>
    </row>
    <row r="30191" spans="1:2" x14ac:dyDescent="0.3">
      <c r="A30191" s="3">
        <v>697799</v>
      </c>
      <c r="B30191" s="5" t="s">
        <v>310</v>
      </c>
    </row>
    <row r="30192" spans="1:2" x14ac:dyDescent="0.3">
      <c r="A30192" s="3">
        <v>697799</v>
      </c>
      <c r="B30192" s="5" t="s">
        <v>2848</v>
      </c>
    </row>
    <row r="30193" spans="1:2" x14ac:dyDescent="0.3">
      <c r="A30193" s="3">
        <v>707103</v>
      </c>
      <c r="B30193" s="5" t="s">
        <v>7548</v>
      </c>
    </row>
    <row r="30194" spans="1:2" x14ac:dyDescent="0.3">
      <c r="A30194" s="3">
        <v>707103</v>
      </c>
      <c r="B30194" s="5" t="s">
        <v>49</v>
      </c>
    </row>
    <row r="30195" spans="1:2" x14ac:dyDescent="0.3">
      <c r="A30195" s="3">
        <v>707103</v>
      </c>
      <c r="B30195" s="5" t="s">
        <v>886</v>
      </c>
    </row>
    <row r="30196" spans="1:2" x14ac:dyDescent="0.3">
      <c r="A30196" s="3">
        <v>928773</v>
      </c>
      <c r="B30196" s="5" t="s">
        <v>468</v>
      </c>
    </row>
    <row r="30197" spans="1:2" x14ac:dyDescent="0.3">
      <c r="A30197" s="3">
        <v>928773</v>
      </c>
      <c r="B30197" s="5" t="s">
        <v>166</v>
      </c>
    </row>
    <row r="30198" spans="1:2" x14ac:dyDescent="0.3">
      <c r="A30198" s="3">
        <v>267805</v>
      </c>
      <c r="B30198" s="5" t="s">
        <v>777</v>
      </c>
    </row>
    <row r="30199" spans="1:2" x14ac:dyDescent="0.3">
      <c r="A30199" s="3">
        <v>267805</v>
      </c>
      <c r="B30199" s="5" t="s">
        <v>6631</v>
      </c>
    </row>
    <row r="30200" spans="1:2" x14ac:dyDescent="0.3">
      <c r="A30200" s="3">
        <v>267805</v>
      </c>
      <c r="B30200" s="5" t="s">
        <v>166</v>
      </c>
    </row>
    <row r="30201" spans="1:2" x14ac:dyDescent="0.3">
      <c r="A30201" s="3">
        <v>923787</v>
      </c>
      <c r="B30201" s="5" t="s">
        <v>49</v>
      </c>
    </row>
    <row r="30202" spans="1:2" x14ac:dyDescent="0.3">
      <c r="A30202" s="3">
        <v>923787</v>
      </c>
      <c r="B30202" s="5" t="s">
        <v>166</v>
      </c>
    </row>
    <row r="30203" spans="1:2" x14ac:dyDescent="0.3">
      <c r="A30203" s="3">
        <v>962664</v>
      </c>
      <c r="B30203" s="5" t="s">
        <v>30</v>
      </c>
    </row>
    <row r="30204" spans="1:2" x14ac:dyDescent="0.3">
      <c r="A30204" s="3">
        <v>962664</v>
      </c>
      <c r="B30204" s="5" t="s">
        <v>886</v>
      </c>
    </row>
    <row r="30205" spans="1:2" x14ac:dyDescent="0.3">
      <c r="A30205" s="3">
        <v>962664</v>
      </c>
      <c r="B30205" s="5" t="s">
        <v>49</v>
      </c>
    </row>
    <row r="30206" spans="1:2" x14ac:dyDescent="0.3">
      <c r="A30206" s="3">
        <v>1289208</v>
      </c>
      <c r="B30206" s="5" t="s">
        <v>49</v>
      </c>
    </row>
    <row r="30207" spans="1:2" x14ac:dyDescent="0.3">
      <c r="A30207" s="3">
        <v>744114</v>
      </c>
      <c r="B30207" s="5" t="s">
        <v>49</v>
      </c>
    </row>
    <row r="30208" spans="1:2" x14ac:dyDescent="0.3">
      <c r="A30208" s="3">
        <v>744114</v>
      </c>
      <c r="B30208" s="5" t="s">
        <v>886</v>
      </c>
    </row>
    <row r="30209" spans="1:2" x14ac:dyDescent="0.3">
      <c r="A30209" s="3">
        <v>1026208</v>
      </c>
      <c r="B30209" s="5" t="s">
        <v>329</v>
      </c>
    </row>
    <row r="30210" spans="1:2" x14ac:dyDescent="0.3">
      <c r="A30210" s="3">
        <v>1016007</v>
      </c>
      <c r="B30210" s="5" t="s">
        <v>886</v>
      </c>
    </row>
    <row r="30211" spans="1:2" x14ac:dyDescent="0.3">
      <c r="A30211" s="3">
        <v>926946</v>
      </c>
      <c r="B30211" s="5" t="s">
        <v>6748</v>
      </c>
    </row>
    <row r="30212" spans="1:2" x14ac:dyDescent="0.3">
      <c r="A30212" s="3">
        <v>926946</v>
      </c>
      <c r="B30212" s="5" t="s">
        <v>1139</v>
      </c>
    </row>
    <row r="30213" spans="1:2" x14ac:dyDescent="0.3">
      <c r="A30213" s="3">
        <v>926946</v>
      </c>
      <c r="B30213" s="5" t="s">
        <v>2848</v>
      </c>
    </row>
    <row r="30214" spans="1:2" x14ac:dyDescent="0.3">
      <c r="A30214" s="3">
        <v>955740</v>
      </c>
      <c r="B30214" s="5" t="s">
        <v>6748</v>
      </c>
    </row>
    <row r="30215" spans="1:2" x14ac:dyDescent="0.3">
      <c r="A30215" s="3">
        <v>955740</v>
      </c>
      <c r="B30215" s="5" t="s">
        <v>1139</v>
      </c>
    </row>
    <row r="30216" spans="1:2" x14ac:dyDescent="0.3">
      <c r="A30216" s="3">
        <v>955740</v>
      </c>
      <c r="B30216" s="5" t="s">
        <v>49</v>
      </c>
    </row>
    <row r="30217" spans="1:2" x14ac:dyDescent="0.3">
      <c r="A30217" s="3">
        <v>566466</v>
      </c>
      <c r="B30217" s="5" t="s">
        <v>2297</v>
      </c>
    </row>
    <row r="30218" spans="1:2" x14ac:dyDescent="0.3">
      <c r="A30218" s="3">
        <v>566466</v>
      </c>
      <c r="B30218" s="5" t="s">
        <v>30</v>
      </c>
    </row>
    <row r="30219" spans="1:2" x14ac:dyDescent="0.3">
      <c r="A30219" s="3">
        <v>936643</v>
      </c>
      <c r="B30219" s="5" t="s">
        <v>329</v>
      </c>
    </row>
    <row r="30220" spans="1:2" x14ac:dyDescent="0.3">
      <c r="A30220" s="3">
        <v>802372</v>
      </c>
      <c r="B30220" s="5" t="s">
        <v>30</v>
      </c>
    </row>
    <row r="30221" spans="1:2" x14ac:dyDescent="0.3">
      <c r="A30221" s="3">
        <v>945657</v>
      </c>
      <c r="B30221" s="5" t="s">
        <v>6631</v>
      </c>
    </row>
    <row r="30222" spans="1:2" x14ac:dyDescent="0.3">
      <c r="A30222" s="3">
        <v>945657</v>
      </c>
      <c r="B30222" s="5" t="s">
        <v>166</v>
      </c>
    </row>
    <row r="30223" spans="1:2" x14ac:dyDescent="0.3">
      <c r="A30223" s="3">
        <v>945657</v>
      </c>
      <c r="B30223" s="5" t="s">
        <v>468</v>
      </c>
    </row>
    <row r="30224" spans="1:2" x14ac:dyDescent="0.3">
      <c r="A30224" s="3">
        <v>587092</v>
      </c>
      <c r="B30224" s="5" t="s">
        <v>777</v>
      </c>
    </row>
    <row r="30225" spans="1:2" x14ac:dyDescent="0.3">
      <c r="A30225" s="3">
        <v>587092</v>
      </c>
      <c r="B30225" s="5" t="s">
        <v>2297</v>
      </c>
    </row>
    <row r="30226" spans="1:2" x14ac:dyDescent="0.3">
      <c r="A30226" s="3">
        <v>587092</v>
      </c>
      <c r="B30226" s="5" t="s">
        <v>2848</v>
      </c>
    </row>
    <row r="30227" spans="1:2" x14ac:dyDescent="0.3">
      <c r="A30227" s="3">
        <v>587092</v>
      </c>
      <c r="B30227" s="5" t="s">
        <v>468</v>
      </c>
    </row>
    <row r="30228" spans="1:2" x14ac:dyDescent="0.3">
      <c r="A30228" s="3">
        <v>587092</v>
      </c>
      <c r="B30228" s="5" t="s">
        <v>310</v>
      </c>
    </row>
    <row r="30229" spans="1:2" x14ac:dyDescent="0.3">
      <c r="A30229" s="3">
        <v>946327</v>
      </c>
      <c r="B30229" s="5" t="s">
        <v>329</v>
      </c>
    </row>
    <row r="30230" spans="1:2" x14ac:dyDescent="0.3">
      <c r="A30230" s="3">
        <v>946327</v>
      </c>
      <c r="B30230" s="5" t="s">
        <v>1246</v>
      </c>
    </row>
    <row r="30231" spans="1:2" x14ac:dyDescent="0.3">
      <c r="A30231" s="3">
        <v>953233</v>
      </c>
      <c r="B30231" s="5" t="s">
        <v>886</v>
      </c>
    </row>
    <row r="30232" spans="1:2" x14ac:dyDescent="0.3">
      <c r="A30232" s="3">
        <v>953233</v>
      </c>
      <c r="B30232" s="5" t="s">
        <v>30</v>
      </c>
    </row>
    <row r="30233" spans="1:2" x14ac:dyDescent="0.3">
      <c r="A30233" s="3">
        <v>1027385</v>
      </c>
      <c r="B30233" s="5" t="s">
        <v>166</v>
      </c>
    </row>
    <row r="30234" spans="1:2" x14ac:dyDescent="0.3">
      <c r="A30234" s="3">
        <v>1027385</v>
      </c>
      <c r="B30234" s="5" t="s">
        <v>468</v>
      </c>
    </row>
    <row r="30235" spans="1:2" x14ac:dyDescent="0.3">
      <c r="A30235" s="3">
        <v>875279</v>
      </c>
      <c r="B30235" s="5" t="s">
        <v>777</v>
      </c>
    </row>
    <row r="30236" spans="1:2" x14ac:dyDescent="0.3">
      <c r="A30236" s="3">
        <v>875279</v>
      </c>
      <c r="B30236" s="5" t="s">
        <v>2528</v>
      </c>
    </row>
    <row r="30237" spans="1:2" x14ac:dyDescent="0.3">
      <c r="A30237" s="3">
        <v>883502</v>
      </c>
      <c r="B30237" s="5" t="s">
        <v>777</v>
      </c>
    </row>
    <row r="30238" spans="1:2" x14ac:dyDescent="0.3">
      <c r="A30238" s="3">
        <v>883502</v>
      </c>
      <c r="B30238" s="5" t="s">
        <v>166</v>
      </c>
    </row>
    <row r="30239" spans="1:2" x14ac:dyDescent="0.3">
      <c r="A30239" s="3">
        <v>883502</v>
      </c>
      <c r="B30239" s="5" t="s">
        <v>1246</v>
      </c>
    </row>
    <row r="30240" spans="1:2" x14ac:dyDescent="0.3">
      <c r="A30240" s="3">
        <v>948333</v>
      </c>
      <c r="B30240" s="5" t="s">
        <v>166</v>
      </c>
    </row>
    <row r="30241" spans="1:2" x14ac:dyDescent="0.3">
      <c r="A30241" s="3">
        <v>921643</v>
      </c>
      <c r="B30241" s="5" t="s">
        <v>49</v>
      </c>
    </row>
    <row r="30242" spans="1:2" x14ac:dyDescent="0.3">
      <c r="A30242" s="3">
        <v>921643</v>
      </c>
      <c r="B30242" s="5" t="s">
        <v>886</v>
      </c>
    </row>
    <row r="30243" spans="1:2" x14ac:dyDescent="0.3">
      <c r="A30243" s="3">
        <v>921643</v>
      </c>
      <c r="B30243" s="5" t="s">
        <v>6631</v>
      </c>
    </row>
    <row r="30244" spans="1:2" x14ac:dyDescent="0.3">
      <c r="A30244" s="3">
        <v>542196</v>
      </c>
      <c r="B30244" s="5" t="s">
        <v>310</v>
      </c>
    </row>
    <row r="30245" spans="1:2" x14ac:dyDescent="0.3">
      <c r="A30245" s="3">
        <v>542196</v>
      </c>
      <c r="B30245" s="5" t="s">
        <v>777</v>
      </c>
    </row>
    <row r="30246" spans="1:2" x14ac:dyDescent="0.3">
      <c r="A30246" s="3">
        <v>846956</v>
      </c>
      <c r="B30246" s="5" t="s">
        <v>166</v>
      </c>
    </row>
    <row r="30247" spans="1:2" x14ac:dyDescent="0.3">
      <c r="A30247" s="3">
        <v>846956</v>
      </c>
      <c r="B30247" s="5" t="s">
        <v>49</v>
      </c>
    </row>
    <row r="30248" spans="1:2" x14ac:dyDescent="0.3">
      <c r="A30248" s="3">
        <v>1041896</v>
      </c>
      <c r="B30248" s="5" t="s">
        <v>49</v>
      </c>
    </row>
    <row r="30249" spans="1:2" x14ac:dyDescent="0.3">
      <c r="A30249" s="3">
        <v>1041896</v>
      </c>
      <c r="B30249" s="5" t="s">
        <v>886</v>
      </c>
    </row>
    <row r="30250" spans="1:2" x14ac:dyDescent="0.3">
      <c r="A30250" s="3">
        <v>1041896</v>
      </c>
      <c r="B30250" s="5" t="s">
        <v>166</v>
      </c>
    </row>
    <row r="30251" spans="1:2" x14ac:dyDescent="0.3">
      <c r="A30251" s="3">
        <v>691214</v>
      </c>
      <c r="B30251" s="5" t="s">
        <v>49</v>
      </c>
    </row>
    <row r="30252" spans="1:2" x14ac:dyDescent="0.3">
      <c r="A30252" s="3">
        <v>691214</v>
      </c>
      <c r="B30252" s="5" t="s">
        <v>166</v>
      </c>
    </row>
    <row r="30253" spans="1:2" x14ac:dyDescent="0.3">
      <c r="A30253" s="3">
        <v>1024627</v>
      </c>
      <c r="B30253" s="5" t="s">
        <v>777</v>
      </c>
    </row>
    <row r="30254" spans="1:2" x14ac:dyDescent="0.3">
      <c r="A30254" s="3">
        <v>1024627</v>
      </c>
      <c r="B30254" s="5" t="s">
        <v>1246</v>
      </c>
    </row>
    <row r="30255" spans="1:2" x14ac:dyDescent="0.3">
      <c r="A30255" s="3">
        <v>1024627</v>
      </c>
      <c r="B30255" s="5" t="s">
        <v>166</v>
      </c>
    </row>
    <row r="30256" spans="1:2" x14ac:dyDescent="0.3">
      <c r="A30256" s="3">
        <v>990485</v>
      </c>
      <c r="B30256" s="5" t="s">
        <v>166</v>
      </c>
    </row>
    <row r="30257" spans="1:2" x14ac:dyDescent="0.3">
      <c r="A30257" s="3">
        <v>949977</v>
      </c>
      <c r="B30257" s="5" t="s">
        <v>49</v>
      </c>
    </row>
    <row r="30258" spans="1:2" x14ac:dyDescent="0.3">
      <c r="A30258" s="3">
        <v>993729</v>
      </c>
      <c r="B30258" s="5" t="s">
        <v>2297</v>
      </c>
    </row>
    <row r="30259" spans="1:2" x14ac:dyDescent="0.3">
      <c r="A30259" s="3">
        <v>993729</v>
      </c>
      <c r="B30259" s="5" t="s">
        <v>30</v>
      </c>
    </row>
    <row r="30260" spans="1:2" x14ac:dyDescent="0.3">
      <c r="A30260" s="3">
        <v>993729</v>
      </c>
      <c r="B30260" s="5" t="s">
        <v>19406</v>
      </c>
    </row>
    <row r="30261" spans="1:2" x14ac:dyDescent="0.3">
      <c r="A30261" s="3">
        <v>1005342</v>
      </c>
      <c r="B30261" s="5" t="s">
        <v>329</v>
      </c>
    </row>
    <row r="30262" spans="1:2" x14ac:dyDescent="0.3">
      <c r="A30262" s="3">
        <v>792775</v>
      </c>
      <c r="B30262" s="5" t="s">
        <v>30</v>
      </c>
    </row>
    <row r="30263" spans="1:2" x14ac:dyDescent="0.3">
      <c r="A30263" s="3">
        <v>792775</v>
      </c>
      <c r="B30263" s="5" t="s">
        <v>777</v>
      </c>
    </row>
    <row r="30264" spans="1:2" x14ac:dyDescent="0.3">
      <c r="A30264" s="3">
        <v>792775</v>
      </c>
      <c r="B30264" s="5" t="s">
        <v>166</v>
      </c>
    </row>
    <row r="30265" spans="1:2" x14ac:dyDescent="0.3">
      <c r="A30265" s="3">
        <v>714676</v>
      </c>
      <c r="B30265" s="5" t="s">
        <v>166</v>
      </c>
    </row>
    <row r="30266" spans="1:2" x14ac:dyDescent="0.3">
      <c r="A30266" s="3">
        <v>714676</v>
      </c>
      <c r="B30266" s="5" t="s">
        <v>49</v>
      </c>
    </row>
    <row r="30267" spans="1:2" x14ac:dyDescent="0.3">
      <c r="A30267" s="3">
        <v>1005031</v>
      </c>
      <c r="B30267" s="5" t="s">
        <v>329</v>
      </c>
    </row>
    <row r="30268" spans="1:2" x14ac:dyDescent="0.3">
      <c r="A30268" s="3">
        <v>955569</v>
      </c>
      <c r="B30268" s="5" t="s">
        <v>468</v>
      </c>
    </row>
    <row r="30269" spans="1:2" x14ac:dyDescent="0.3">
      <c r="A30269" s="3">
        <v>955569</v>
      </c>
      <c r="B30269" s="5" t="s">
        <v>166</v>
      </c>
    </row>
    <row r="30270" spans="1:2" x14ac:dyDescent="0.3">
      <c r="A30270" s="3">
        <v>934761</v>
      </c>
      <c r="B30270" s="5" t="s">
        <v>30</v>
      </c>
    </row>
    <row r="30271" spans="1:2" x14ac:dyDescent="0.3">
      <c r="A30271" s="3">
        <v>934761</v>
      </c>
      <c r="B30271" s="5" t="s">
        <v>886</v>
      </c>
    </row>
    <row r="30272" spans="1:2" x14ac:dyDescent="0.3">
      <c r="A30272" s="3">
        <v>808087</v>
      </c>
      <c r="B30272" s="5" t="s">
        <v>30</v>
      </c>
    </row>
    <row r="30273" spans="1:2" x14ac:dyDescent="0.3">
      <c r="A30273" s="3">
        <v>808087</v>
      </c>
      <c r="B30273" s="5" t="s">
        <v>2848</v>
      </c>
    </row>
    <row r="30274" spans="1:2" x14ac:dyDescent="0.3">
      <c r="A30274" s="3">
        <v>808087</v>
      </c>
      <c r="B30274" s="5" t="s">
        <v>49</v>
      </c>
    </row>
    <row r="30275" spans="1:2" x14ac:dyDescent="0.3">
      <c r="A30275" s="3">
        <v>982752</v>
      </c>
      <c r="B30275" s="5" t="s">
        <v>6631</v>
      </c>
    </row>
    <row r="30276" spans="1:2" x14ac:dyDescent="0.3">
      <c r="A30276" s="3">
        <v>982752</v>
      </c>
      <c r="B30276" s="5" t="s">
        <v>166</v>
      </c>
    </row>
    <row r="30277" spans="1:2" x14ac:dyDescent="0.3">
      <c r="A30277" s="3">
        <v>982752</v>
      </c>
      <c r="B30277" s="5" t="s">
        <v>30</v>
      </c>
    </row>
    <row r="30278" spans="1:2" x14ac:dyDescent="0.3">
      <c r="A30278" s="3">
        <v>982752</v>
      </c>
      <c r="B30278" s="5" t="s">
        <v>468</v>
      </c>
    </row>
    <row r="30279" spans="1:2" x14ac:dyDescent="0.3">
      <c r="A30279" s="3">
        <v>811656</v>
      </c>
      <c r="B30279" s="5" t="s">
        <v>468</v>
      </c>
    </row>
    <row r="30280" spans="1:2" x14ac:dyDescent="0.3">
      <c r="A30280" s="3">
        <v>811656</v>
      </c>
      <c r="B30280" s="5" t="s">
        <v>6631</v>
      </c>
    </row>
    <row r="30281" spans="1:2" x14ac:dyDescent="0.3">
      <c r="A30281" s="3">
        <v>811656</v>
      </c>
      <c r="B30281" s="5" t="s">
        <v>166</v>
      </c>
    </row>
    <row r="30282" spans="1:2" x14ac:dyDescent="0.3">
      <c r="A30282" s="3">
        <v>869855</v>
      </c>
      <c r="B30282" s="5" t="s">
        <v>777</v>
      </c>
    </row>
    <row r="30283" spans="1:2" x14ac:dyDescent="0.3">
      <c r="A30283" s="3">
        <v>869855</v>
      </c>
      <c r="B30283" s="5" t="s">
        <v>30</v>
      </c>
    </row>
    <row r="30284" spans="1:2" x14ac:dyDescent="0.3">
      <c r="A30284" s="3">
        <v>838484</v>
      </c>
      <c r="B30284" s="5" t="s">
        <v>468</v>
      </c>
    </row>
    <row r="30285" spans="1:2" x14ac:dyDescent="0.3">
      <c r="A30285" s="3">
        <v>838484</v>
      </c>
      <c r="B30285" s="5" t="s">
        <v>166</v>
      </c>
    </row>
    <row r="30286" spans="1:2" x14ac:dyDescent="0.3">
      <c r="A30286" s="3">
        <v>838484</v>
      </c>
      <c r="B30286" s="5" t="s">
        <v>2528</v>
      </c>
    </row>
    <row r="30287" spans="1:2" x14ac:dyDescent="0.3">
      <c r="A30287" s="3">
        <v>806929</v>
      </c>
      <c r="B30287" s="5" t="s">
        <v>6631</v>
      </c>
    </row>
    <row r="30288" spans="1:2" x14ac:dyDescent="0.3">
      <c r="A30288" s="3">
        <v>806929</v>
      </c>
      <c r="B30288" s="5" t="s">
        <v>166</v>
      </c>
    </row>
    <row r="30289" spans="1:2" x14ac:dyDescent="0.3">
      <c r="A30289" s="3">
        <v>806929</v>
      </c>
      <c r="B30289" s="5" t="s">
        <v>49</v>
      </c>
    </row>
    <row r="30290" spans="1:2" x14ac:dyDescent="0.3">
      <c r="A30290" s="3">
        <v>806929</v>
      </c>
      <c r="B30290" s="5" t="s">
        <v>2528</v>
      </c>
    </row>
    <row r="30291" spans="1:2" x14ac:dyDescent="0.3">
      <c r="A30291" s="3">
        <v>977871</v>
      </c>
      <c r="B30291" s="5" t="s">
        <v>886</v>
      </c>
    </row>
    <row r="30292" spans="1:2" x14ac:dyDescent="0.3">
      <c r="A30292" s="3">
        <v>977871</v>
      </c>
      <c r="B30292" s="5" t="s">
        <v>49</v>
      </c>
    </row>
    <row r="30293" spans="1:2" x14ac:dyDescent="0.3">
      <c r="A30293" s="3">
        <v>781099</v>
      </c>
      <c r="B30293" s="5" t="s">
        <v>166</v>
      </c>
    </row>
    <row r="30294" spans="1:2" x14ac:dyDescent="0.3">
      <c r="A30294" s="3">
        <v>1094936</v>
      </c>
      <c r="B30294" s="5" t="s">
        <v>329</v>
      </c>
    </row>
    <row r="30295" spans="1:2" x14ac:dyDescent="0.3">
      <c r="A30295" s="3">
        <v>857756</v>
      </c>
      <c r="B30295" s="5" t="s">
        <v>2297</v>
      </c>
    </row>
    <row r="30296" spans="1:2" x14ac:dyDescent="0.3">
      <c r="A30296" s="3">
        <v>857756</v>
      </c>
      <c r="B30296" s="5" t="s">
        <v>49</v>
      </c>
    </row>
    <row r="30297" spans="1:2" x14ac:dyDescent="0.3">
      <c r="A30297" s="3">
        <v>857756</v>
      </c>
      <c r="B30297" s="5" t="s">
        <v>1139</v>
      </c>
    </row>
    <row r="30298" spans="1:2" x14ac:dyDescent="0.3">
      <c r="A30298" s="3">
        <v>857756</v>
      </c>
      <c r="B30298" s="5" t="s">
        <v>2528</v>
      </c>
    </row>
    <row r="30299" spans="1:2" x14ac:dyDescent="0.3">
      <c r="A30299" s="3">
        <v>974713</v>
      </c>
      <c r="B30299" s="5" t="s">
        <v>49</v>
      </c>
    </row>
    <row r="30300" spans="1:2" x14ac:dyDescent="0.3">
      <c r="A30300" s="3">
        <v>974713</v>
      </c>
      <c r="B30300" s="5" t="s">
        <v>1246</v>
      </c>
    </row>
    <row r="30301" spans="1:2" x14ac:dyDescent="0.3">
      <c r="A30301" s="3">
        <v>897338</v>
      </c>
      <c r="B30301" s="5" t="s">
        <v>49</v>
      </c>
    </row>
    <row r="30302" spans="1:2" x14ac:dyDescent="0.3">
      <c r="A30302" s="3">
        <v>897338</v>
      </c>
      <c r="B30302" s="5" t="s">
        <v>468</v>
      </c>
    </row>
    <row r="30303" spans="1:2" x14ac:dyDescent="0.3">
      <c r="A30303" s="3">
        <v>897338</v>
      </c>
      <c r="B30303" s="5" t="s">
        <v>166</v>
      </c>
    </row>
    <row r="30304" spans="1:2" x14ac:dyDescent="0.3">
      <c r="A30304" s="3">
        <v>897338</v>
      </c>
      <c r="B30304" s="5" t="s">
        <v>19406</v>
      </c>
    </row>
    <row r="30305" spans="1:2" x14ac:dyDescent="0.3">
      <c r="A30305" s="3">
        <v>653221</v>
      </c>
      <c r="B30305" s="5" t="s">
        <v>886</v>
      </c>
    </row>
    <row r="30306" spans="1:2" x14ac:dyDescent="0.3">
      <c r="A30306" s="3">
        <v>653221</v>
      </c>
      <c r="B30306" s="5" t="s">
        <v>49</v>
      </c>
    </row>
    <row r="30307" spans="1:2" x14ac:dyDescent="0.3">
      <c r="A30307" s="3">
        <v>833097</v>
      </c>
      <c r="B30307" s="5" t="s">
        <v>886</v>
      </c>
    </row>
    <row r="30308" spans="1:2" x14ac:dyDescent="0.3">
      <c r="A30308" s="3">
        <v>833097</v>
      </c>
      <c r="B30308" s="5" t="s">
        <v>30</v>
      </c>
    </row>
    <row r="30309" spans="1:2" x14ac:dyDescent="0.3">
      <c r="A30309" s="3">
        <v>833097</v>
      </c>
      <c r="B30309" s="5" t="s">
        <v>6748</v>
      </c>
    </row>
    <row r="30310" spans="1:2" x14ac:dyDescent="0.3">
      <c r="A30310" s="3">
        <v>923597</v>
      </c>
      <c r="B30310" s="5" t="s">
        <v>777</v>
      </c>
    </row>
    <row r="30311" spans="1:2" x14ac:dyDescent="0.3">
      <c r="A30311" s="3">
        <v>923597</v>
      </c>
      <c r="B30311" s="5" t="s">
        <v>1246</v>
      </c>
    </row>
    <row r="30312" spans="1:2" x14ac:dyDescent="0.3">
      <c r="A30312" s="3">
        <v>923597</v>
      </c>
      <c r="B30312" s="5" t="s">
        <v>166</v>
      </c>
    </row>
    <row r="30313" spans="1:2" x14ac:dyDescent="0.3">
      <c r="A30313" s="3">
        <v>816952</v>
      </c>
      <c r="B30313" s="5" t="s">
        <v>468</v>
      </c>
    </row>
    <row r="30314" spans="1:2" x14ac:dyDescent="0.3">
      <c r="A30314" s="3">
        <v>816952</v>
      </c>
      <c r="B30314" s="5" t="s">
        <v>30</v>
      </c>
    </row>
    <row r="30315" spans="1:2" x14ac:dyDescent="0.3">
      <c r="A30315" s="3">
        <v>928381</v>
      </c>
      <c r="B30315" s="5" t="s">
        <v>777</v>
      </c>
    </row>
    <row r="30316" spans="1:2" x14ac:dyDescent="0.3">
      <c r="A30316" s="3">
        <v>928381</v>
      </c>
      <c r="B30316" s="5" t="s">
        <v>166</v>
      </c>
    </row>
    <row r="30317" spans="1:2" x14ac:dyDescent="0.3">
      <c r="A30317" s="3">
        <v>928381</v>
      </c>
      <c r="B30317" s="5" t="s">
        <v>1246</v>
      </c>
    </row>
    <row r="30318" spans="1:2" x14ac:dyDescent="0.3">
      <c r="A30318" s="3">
        <v>829165</v>
      </c>
      <c r="B30318" s="5" t="s">
        <v>30</v>
      </c>
    </row>
    <row r="30319" spans="1:2" x14ac:dyDescent="0.3">
      <c r="A30319" s="3">
        <v>629015</v>
      </c>
      <c r="B30319" s="5" t="s">
        <v>166</v>
      </c>
    </row>
    <row r="30320" spans="1:2" x14ac:dyDescent="0.3">
      <c r="A30320" s="3">
        <v>629015</v>
      </c>
      <c r="B30320" s="5" t="s">
        <v>468</v>
      </c>
    </row>
    <row r="30321" spans="1:2" x14ac:dyDescent="0.3">
      <c r="A30321" s="3">
        <v>629015</v>
      </c>
      <c r="B30321" s="5" t="s">
        <v>49</v>
      </c>
    </row>
    <row r="30322" spans="1:2" x14ac:dyDescent="0.3">
      <c r="A30322" s="3">
        <v>1014779</v>
      </c>
      <c r="B30322" s="5" t="s">
        <v>329</v>
      </c>
    </row>
    <row r="30323" spans="1:2" x14ac:dyDescent="0.3">
      <c r="A30323" s="3">
        <v>1037603</v>
      </c>
      <c r="B30323" s="5" t="s">
        <v>49</v>
      </c>
    </row>
    <row r="30324" spans="1:2" x14ac:dyDescent="0.3">
      <c r="A30324" s="3">
        <v>999722</v>
      </c>
      <c r="B30324" s="5" t="s">
        <v>468</v>
      </c>
    </row>
    <row r="30325" spans="1:2" x14ac:dyDescent="0.3">
      <c r="A30325" s="3">
        <v>955666</v>
      </c>
      <c r="B30325" s="5" t="s">
        <v>2297</v>
      </c>
    </row>
    <row r="30326" spans="1:2" x14ac:dyDescent="0.3">
      <c r="A30326" s="3">
        <v>955666</v>
      </c>
      <c r="B30326" s="5" t="s">
        <v>30</v>
      </c>
    </row>
    <row r="30327" spans="1:2" x14ac:dyDescent="0.3">
      <c r="A30327" s="3">
        <v>893366</v>
      </c>
      <c r="B30327" s="5" t="s">
        <v>2297</v>
      </c>
    </row>
    <row r="30328" spans="1:2" x14ac:dyDescent="0.3">
      <c r="A30328" s="3">
        <v>893366</v>
      </c>
      <c r="B30328" s="5" t="s">
        <v>6748</v>
      </c>
    </row>
    <row r="30329" spans="1:2" x14ac:dyDescent="0.3">
      <c r="A30329" s="3">
        <v>916401</v>
      </c>
      <c r="B30329" s="5" t="s">
        <v>2528</v>
      </c>
    </row>
    <row r="30330" spans="1:2" x14ac:dyDescent="0.3">
      <c r="A30330" s="3">
        <v>916401</v>
      </c>
      <c r="B30330" s="5" t="s">
        <v>1139</v>
      </c>
    </row>
    <row r="30331" spans="1:2" x14ac:dyDescent="0.3">
      <c r="A30331" s="3">
        <v>776512</v>
      </c>
      <c r="B30331" s="5" t="s">
        <v>30</v>
      </c>
    </row>
    <row r="30332" spans="1:2" x14ac:dyDescent="0.3">
      <c r="A30332" s="3">
        <v>776512</v>
      </c>
      <c r="B30332" s="5" t="s">
        <v>49</v>
      </c>
    </row>
    <row r="30333" spans="1:2" x14ac:dyDescent="0.3">
      <c r="A30333" s="3">
        <v>1006176</v>
      </c>
      <c r="B30333" s="5" t="s">
        <v>49</v>
      </c>
    </row>
    <row r="30334" spans="1:2" x14ac:dyDescent="0.3">
      <c r="A30334" s="3">
        <v>947219</v>
      </c>
      <c r="B30334" s="5" t="s">
        <v>2297</v>
      </c>
    </row>
    <row r="30335" spans="1:2" x14ac:dyDescent="0.3">
      <c r="A30335" s="3">
        <v>947219</v>
      </c>
      <c r="B30335" s="5" t="s">
        <v>6748</v>
      </c>
    </row>
    <row r="30336" spans="1:2" x14ac:dyDescent="0.3">
      <c r="A30336" s="3">
        <v>947219</v>
      </c>
      <c r="B30336" s="5" t="s">
        <v>49</v>
      </c>
    </row>
    <row r="30337" spans="1:2" x14ac:dyDescent="0.3">
      <c r="A30337" s="3">
        <v>878183</v>
      </c>
      <c r="B30337" s="5" t="s">
        <v>166</v>
      </c>
    </row>
    <row r="30338" spans="1:2" x14ac:dyDescent="0.3">
      <c r="A30338" s="3">
        <v>878183</v>
      </c>
      <c r="B30338" s="5" t="s">
        <v>6631</v>
      </c>
    </row>
    <row r="30339" spans="1:2" x14ac:dyDescent="0.3">
      <c r="A30339" s="3">
        <v>878183</v>
      </c>
      <c r="B30339" s="5" t="s">
        <v>1246</v>
      </c>
    </row>
    <row r="30340" spans="1:2" x14ac:dyDescent="0.3">
      <c r="A30340" s="3">
        <v>1061422</v>
      </c>
      <c r="B30340" s="5" t="s">
        <v>468</v>
      </c>
    </row>
    <row r="30341" spans="1:2" x14ac:dyDescent="0.3">
      <c r="A30341" s="3">
        <v>1061422</v>
      </c>
      <c r="B30341" s="5" t="s">
        <v>1246</v>
      </c>
    </row>
    <row r="30342" spans="1:2" x14ac:dyDescent="0.3">
      <c r="A30342" s="3">
        <v>1061422</v>
      </c>
      <c r="B30342" s="5" t="s">
        <v>6631</v>
      </c>
    </row>
    <row r="30343" spans="1:2" x14ac:dyDescent="0.3">
      <c r="A30343" s="3">
        <v>1061422</v>
      </c>
      <c r="B30343" s="5" t="s">
        <v>166</v>
      </c>
    </row>
    <row r="30344" spans="1:2" x14ac:dyDescent="0.3">
      <c r="A30344" s="3">
        <v>1061422</v>
      </c>
      <c r="B30344" s="5" t="s">
        <v>49</v>
      </c>
    </row>
    <row r="30345" spans="1:2" x14ac:dyDescent="0.3">
      <c r="A30345" s="3">
        <v>961769</v>
      </c>
      <c r="B30345" s="5" t="s">
        <v>19406</v>
      </c>
    </row>
    <row r="30346" spans="1:2" x14ac:dyDescent="0.3">
      <c r="A30346" s="3">
        <v>961769</v>
      </c>
      <c r="B30346" s="5" t="s">
        <v>30</v>
      </c>
    </row>
    <row r="30347" spans="1:2" x14ac:dyDescent="0.3">
      <c r="A30347" s="3">
        <v>961769</v>
      </c>
      <c r="B30347" s="5" t="s">
        <v>886</v>
      </c>
    </row>
    <row r="30348" spans="1:2" x14ac:dyDescent="0.3">
      <c r="A30348" s="3">
        <v>1018648</v>
      </c>
      <c r="B30348" s="5" t="s">
        <v>329</v>
      </c>
    </row>
    <row r="30349" spans="1:2" x14ac:dyDescent="0.3">
      <c r="A30349" s="3">
        <v>595586</v>
      </c>
      <c r="B30349" s="5" t="s">
        <v>49</v>
      </c>
    </row>
    <row r="30350" spans="1:2" x14ac:dyDescent="0.3">
      <c r="A30350" s="3">
        <v>736500</v>
      </c>
      <c r="B30350" s="5" t="s">
        <v>30</v>
      </c>
    </row>
    <row r="30351" spans="1:2" x14ac:dyDescent="0.3">
      <c r="A30351" s="3">
        <v>926676</v>
      </c>
      <c r="B30351" s="5" t="s">
        <v>329</v>
      </c>
    </row>
    <row r="30352" spans="1:2" x14ac:dyDescent="0.3">
      <c r="A30352" s="3">
        <v>921655</v>
      </c>
      <c r="B30352" s="5" t="s">
        <v>6748</v>
      </c>
    </row>
    <row r="30353" spans="1:2" x14ac:dyDescent="0.3">
      <c r="A30353" s="3">
        <v>921655</v>
      </c>
      <c r="B30353" s="5" t="s">
        <v>49</v>
      </c>
    </row>
    <row r="30354" spans="1:2" x14ac:dyDescent="0.3">
      <c r="A30354" s="3">
        <v>854239</v>
      </c>
      <c r="B30354" s="5" t="s">
        <v>49</v>
      </c>
    </row>
    <row r="30355" spans="1:2" x14ac:dyDescent="0.3">
      <c r="A30355" s="3">
        <v>854239</v>
      </c>
      <c r="B30355" s="5" t="s">
        <v>7548</v>
      </c>
    </row>
    <row r="30356" spans="1:2" x14ac:dyDescent="0.3">
      <c r="A30356" s="3">
        <v>869399</v>
      </c>
      <c r="B30356" s="5" t="s">
        <v>468</v>
      </c>
    </row>
    <row r="30357" spans="1:2" x14ac:dyDescent="0.3">
      <c r="A30357" s="3">
        <v>869399</v>
      </c>
      <c r="B30357" s="5" t="s">
        <v>30</v>
      </c>
    </row>
    <row r="30358" spans="1:2" x14ac:dyDescent="0.3">
      <c r="A30358" s="3">
        <v>869399</v>
      </c>
      <c r="B30358" s="5" t="s">
        <v>2528</v>
      </c>
    </row>
    <row r="30359" spans="1:2" x14ac:dyDescent="0.3">
      <c r="A30359" s="3">
        <v>1164761</v>
      </c>
      <c r="B30359" s="5" t="s">
        <v>49</v>
      </c>
    </row>
    <row r="30360" spans="1:2" x14ac:dyDescent="0.3">
      <c r="A30360" s="3">
        <v>1164761</v>
      </c>
      <c r="B30360" s="5" t="s">
        <v>886</v>
      </c>
    </row>
    <row r="30361" spans="1:2" x14ac:dyDescent="0.3">
      <c r="A30361" s="3">
        <v>799375</v>
      </c>
      <c r="B30361" s="5" t="s">
        <v>329</v>
      </c>
    </row>
    <row r="30362" spans="1:2" x14ac:dyDescent="0.3">
      <c r="A30362" s="3">
        <v>682401</v>
      </c>
      <c r="B30362" s="5" t="s">
        <v>777</v>
      </c>
    </row>
    <row r="30363" spans="1:2" x14ac:dyDescent="0.3">
      <c r="A30363" s="3">
        <v>682401</v>
      </c>
      <c r="B30363" s="5" t="s">
        <v>1246</v>
      </c>
    </row>
    <row r="30364" spans="1:2" x14ac:dyDescent="0.3">
      <c r="A30364" s="3">
        <v>682401</v>
      </c>
      <c r="B30364" s="5" t="s">
        <v>166</v>
      </c>
    </row>
    <row r="30365" spans="1:2" x14ac:dyDescent="0.3">
      <c r="A30365" s="3">
        <v>1032664</v>
      </c>
      <c r="B30365" s="5" t="s">
        <v>468</v>
      </c>
    </row>
    <row r="30366" spans="1:2" x14ac:dyDescent="0.3">
      <c r="A30366" s="3">
        <v>560052</v>
      </c>
      <c r="B30366" s="5" t="s">
        <v>2297</v>
      </c>
    </row>
    <row r="30367" spans="1:2" x14ac:dyDescent="0.3">
      <c r="A30367" s="3">
        <v>560052</v>
      </c>
      <c r="B30367" s="5" t="s">
        <v>1139</v>
      </c>
    </row>
    <row r="30368" spans="1:2" x14ac:dyDescent="0.3">
      <c r="A30368" s="3">
        <v>560052</v>
      </c>
      <c r="B30368" s="5" t="s">
        <v>6748</v>
      </c>
    </row>
    <row r="30369" spans="1:2" x14ac:dyDescent="0.3">
      <c r="A30369" s="3">
        <v>560052</v>
      </c>
      <c r="B30369" s="5" t="s">
        <v>2848</v>
      </c>
    </row>
    <row r="30370" spans="1:2" x14ac:dyDescent="0.3">
      <c r="A30370" s="3">
        <v>560052</v>
      </c>
      <c r="B30370" s="5" t="s">
        <v>30</v>
      </c>
    </row>
    <row r="30371" spans="1:2" x14ac:dyDescent="0.3">
      <c r="A30371" s="3">
        <v>811596</v>
      </c>
      <c r="B30371" s="5" t="s">
        <v>49</v>
      </c>
    </row>
    <row r="30372" spans="1:2" x14ac:dyDescent="0.3">
      <c r="A30372" s="3">
        <v>811596</v>
      </c>
      <c r="B30372" s="5" t="s">
        <v>166</v>
      </c>
    </row>
    <row r="30373" spans="1:2" x14ac:dyDescent="0.3">
      <c r="A30373" s="3">
        <v>983768</v>
      </c>
      <c r="B30373" s="5" t="s">
        <v>777</v>
      </c>
    </row>
    <row r="30374" spans="1:2" x14ac:dyDescent="0.3">
      <c r="A30374" s="3">
        <v>983768</v>
      </c>
      <c r="B30374" s="5" t="s">
        <v>6631</v>
      </c>
    </row>
    <row r="30375" spans="1:2" x14ac:dyDescent="0.3">
      <c r="A30375" s="3">
        <v>983768</v>
      </c>
      <c r="B30375" s="5" t="s">
        <v>166</v>
      </c>
    </row>
    <row r="30376" spans="1:2" x14ac:dyDescent="0.3">
      <c r="A30376" s="3">
        <v>953300</v>
      </c>
      <c r="B30376" s="5" t="s">
        <v>329</v>
      </c>
    </row>
    <row r="30377" spans="1:2" x14ac:dyDescent="0.3">
      <c r="A30377" s="3">
        <v>843633</v>
      </c>
      <c r="B30377" s="5" t="s">
        <v>777</v>
      </c>
    </row>
    <row r="30378" spans="1:2" x14ac:dyDescent="0.3">
      <c r="A30378" s="3">
        <v>843633</v>
      </c>
      <c r="B30378" s="5" t="s">
        <v>1246</v>
      </c>
    </row>
    <row r="30379" spans="1:2" x14ac:dyDescent="0.3">
      <c r="A30379" s="3">
        <v>843633</v>
      </c>
      <c r="B30379" s="5" t="s">
        <v>166</v>
      </c>
    </row>
    <row r="30380" spans="1:2" x14ac:dyDescent="0.3">
      <c r="A30380" s="3">
        <v>635891</v>
      </c>
      <c r="B30380" s="5" t="s">
        <v>30</v>
      </c>
    </row>
    <row r="30381" spans="1:2" x14ac:dyDescent="0.3">
      <c r="A30381" s="3">
        <v>635891</v>
      </c>
      <c r="B30381" s="5" t="s">
        <v>49</v>
      </c>
    </row>
    <row r="30382" spans="1:2" x14ac:dyDescent="0.3">
      <c r="A30382" s="3">
        <v>828947</v>
      </c>
      <c r="B30382" s="5" t="s">
        <v>2297</v>
      </c>
    </row>
    <row r="30383" spans="1:2" x14ac:dyDescent="0.3">
      <c r="A30383" s="3">
        <v>828947</v>
      </c>
      <c r="B30383" s="5" t="s">
        <v>30</v>
      </c>
    </row>
    <row r="30384" spans="1:2" x14ac:dyDescent="0.3">
      <c r="A30384" s="3">
        <v>828947</v>
      </c>
      <c r="B30384" s="5" t="s">
        <v>2528</v>
      </c>
    </row>
    <row r="30385" spans="1:2" x14ac:dyDescent="0.3">
      <c r="A30385" s="3">
        <v>800425</v>
      </c>
      <c r="B30385" s="5" t="s">
        <v>1246</v>
      </c>
    </row>
    <row r="30386" spans="1:2" x14ac:dyDescent="0.3">
      <c r="A30386" s="3">
        <v>800425</v>
      </c>
      <c r="B30386" s="5" t="s">
        <v>49</v>
      </c>
    </row>
    <row r="30387" spans="1:2" x14ac:dyDescent="0.3">
      <c r="A30387" s="3">
        <v>800425</v>
      </c>
      <c r="B30387" s="5" t="s">
        <v>19406</v>
      </c>
    </row>
    <row r="30388" spans="1:2" x14ac:dyDescent="0.3">
      <c r="A30388" s="3">
        <v>622082</v>
      </c>
      <c r="B30388" s="5" t="s">
        <v>49</v>
      </c>
    </row>
    <row r="30389" spans="1:2" x14ac:dyDescent="0.3">
      <c r="A30389" s="3">
        <v>622082</v>
      </c>
      <c r="B30389" s="5" t="s">
        <v>886</v>
      </c>
    </row>
    <row r="30390" spans="1:2" x14ac:dyDescent="0.3">
      <c r="A30390" s="3">
        <v>1038627</v>
      </c>
      <c r="B30390" s="5" t="s">
        <v>6748</v>
      </c>
    </row>
    <row r="30391" spans="1:2" x14ac:dyDescent="0.3">
      <c r="A30391" s="3">
        <v>1038627</v>
      </c>
      <c r="B30391" s="5" t="s">
        <v>30</v>
      </c>
    </row>
    <row r="30392" spans="1:2" x14ac:dyDescent="0.3">
      <c r="A30392" s="3">
        <v>928769</v>
      </c>
      <c r="B30392" s="5" t="s">
        <v>886</v>
      </c>
    </row>
    <row r="30393" spans="1:2" x14ac:dyDescent="0.3">
      <c r="A30393" s="3">
        <v>928769</v>
      </c>
      <c r="B30393" s="5" t="s">
        <v>2528</v>
      </c>
    </row>
    <row r="30394" spans="1:2" x14ac:dyDescent="0.3">
      <c r="A30394" s="3">
        <v>928769</v>
      </c>
      <c r="B30394" s="5" t="s">
        <v>49</v>
      </c>
    </row>
    <row r="30395" spans="1:2" x14ac:dyDescent="0.3">
      <c r="A30395" s="3">
        <v>1015595</v>
      </c>
      <c r="B30395" s="5" t="s">
        <v>329</v>
      </c>
    </row>
    <row r="30396" spans="1:2" x14ac:dyDescent="0.3">
      <c r="A30396" s="3">
        <v>921353</v>
      </c>
      <c r="B30396" s="5" t="s">
        <v>166</v>
      </c>
    </row>
    <row r="30397" spans="1:2" x14ac:dyDescent="0.3">
      <c r="A30397" s="3">
        <v>921353</v>
      </c>
      <c r="B30397" s="5" t="s">
        <v>49</v>
      </c>
    </row>
    <row r="30398" spans="1:2" x14ac:dyDescent="0.3">
      <c r="A30398" s="3">
        <v>921353</v>
      </c>
      <c r="B30398" s="5" t="s">
        <v>1246</v>
      </c>
    </row>
    <row r="30399" spans="1:2" x14ac:dyDescent="0.3">
      <c r="A30399" s="3">
        <v>921353</v>
      </c>
      <c r="B30399" s="5" t="s">
        <v>777</v>
      </c>
    </row>
    <row r="30400" spans="1:2" x14ac:dyDescent="0.3">
      <c r="A30400" s="3">
        <v>951302</v>
      </c>
      <c r="B30400" s="5" t="s">
        <v>329</v>
      </c>
    </row>
    <row r="30401" spans="1:2" x14ac:dyDescent="0.3">
      <c r="A30401" s="3">
        <v>928999</v>
      </c>
      <c r="B30401" s="5" t="s">
        <v>6841</v>
      </c>
    </row>
    <row r="30402" spans="1:2" x14ac:dyDescent="0.3">
      <c r="A30402" s="3">
        <v>928999</v>
      </c>
      <c r="B30402" s="5" t="s">
        <v>777</v>
      </c>
    </row>
    <row r="30403" spans="1:2" x14ac:dyDescent="0.3">
      <c r="A30403" s="3">
        <v>928999</v>
      </c>
      <c r="B30403" s="5" t="s">
        <v>49</v>
      </c>
    </row>
    <row r="30404" spans="1:2" x14ac:dyDescent="0.3">
      <c r="A30404" s="3">
        <v>999205</v>
      </c>
      <c r="B30404" s="5" t="s">
        <v>777</v>
      </c>
    </row>
    <row r="30405" spans="1:2" x14ac:dyDescent="0.3">
      <c r="A30405" s="3">
        <v>999205</v>
      </c>
      <c r="B30405" s="5" t="s">
        <v>6631</v>
      </c>
    </row>
    <row r="30406" spans="1:2" x14ac:dyDescent="0.3">
      <c r="A30406" s="3">
        <v>999205</v>
      </c>
      <c r="B30406" s="5" t="s">
        <v>166</v>
      </c>
    </row>
    <row r="30407" spans="1:2" x14ac:dyDescent="0.3">
      <c r="A30407" s="3">
        <v>1002307</v>
      </c>
      <c r="B30407" s="5" t="s">
        <v>329</v>
      </c>
    </row>
    <row r="30408" spans="1:2" x14ac:dyDescent="0.3">
      <c r="A30408" s="3">
        <v>856433</v>
      </c>
      <c r="B30408" s="5" t="s">
        <v>777</v>
      </c>
    </row>
    <row r="30409" spans="1:2" x14ac:dyDescent="0.3">
      <c r="A30409" s="3">
        <v>856433</v>
      </c>
      <c r="B30409" s="5" t="s">
        <v>1246</v>
      </c>
    </row>
    <row r="30410" spans="1:2" x14ac:dyDescent="0.3">
      <c r="A30410" s="3">
        <v>856433</v>
      </c>
      <c r="B30410" s="5" t="s">
        <v>49</v>
      </c>
    </row>
    <row r="30411" spans="1:2" x14ac:dyDescent="0.3">
      <c r="A30411" s="3">
        <v>807986</v>
      </c>
      <c r="B30411" s="5" t="s">
        <v>49</v>
      </c>
    </row>
    <row r="30412" spans="1:2" x14ac:dyDescent="0.3">
      <c r="A30412" s="3">
        <v>910365</v>
      </c>
      <c r="B30412" s="5" t="s">
        <v>7548</v>
      </c>
    </row>
    <row r="30413" spans="1:2" x14ac:dyDescent="0.3">
      <c r="A30413" s="3">
        <v>910365</v>
      </c>
      <c r="B30413" s="5" t="s">
        <v>310</v>
      </c>
    </row>
    <row r="30414" spans="1:2" x14ac:dyDescent="0.3">
      <c r="A30414" s="3">
        <v>910365</v>
      </c>
      <c r="B30414" s="5" t="s">
        <v>49</v>
      </c>
    </row>
    <row r="30415" spans="1:2" x14ac:dyDescent="0.3">
      <c r="A30415" s="3">
        <v>747779</v>
      </c>
      <c r="B30415" s="5" t="s">
        <v>886</v>
      </c>
    </row>
    <row r="30416" spans="1:2" x14ac:dyDescent="0.3">
      <c r="A30416" s="3">
        <v>747779</v>
      </c>
      <c r="B30416" s="5" t="s">
        <v>49</v>
      </c>
    </row>
    <row r="30417" spans="1:2" x14ac:dyDescent="0.3">
      <c r="A30417" s="3">
        <v>893372</v>
      </c>
      <c r="B30417" s="5" t="s">
        <v>30</v>
      </c>
    </row>
    <row r="30418" spans="1:2" x14ac:dyDescent="0.3">
      <c r="A30418" s="3">
        <v>893372</v>
      </c>
      <c r="B30418" s="5" t="s">
        <v>49</v>
      </c>
    </row>
    <row r="30419" spans="1:2" x14ac:dyDescent="0.3">
      <c r="A30419" s="3">
        <v>717151</v>
      </c>
      <c r="B30419" s="5" t="s">
        <v>49</v>
      </c>
    </row>
    <row r="30420" spans="1:2" x14ac:dyDescent="0.3">
      <c r="A30420" s="3">
        <v>717151</v>
      </c>
      <c r="B30420" s="5" t="s">
        <v>30</v>
      </c>
    </row>
    <row r="30421" spans="1:2" x14ac:dyDescent="0.3">
      <c r="A30421" s="3">
        <v>826953</v>
      </c>
      <c r="B30421" s="5" t="s">
        <v>2378</v>
      </c>
    </row>
    <row r="30422" spans="1:2" x14ac:dyDescent="0.3">
      <c r="A30422" s="3">
        <v>826953</v>
      </c>
      <c r="B30422" s="5" t="s">
        <v>6748</v>
      </c>
    </row>
    <row r="30423" spans="1:2" x14ac:dyDescent="0.3">
      <c r="A30423" s="3">
        <v>826953</v>
      </c>
      <c r="B30423" s="5" t="s">
        <v>30</v>
      </c>
    </row>
    <row r="30424" spans="1:2" x14ac:dyDescent="0.3">
      <c r="A30424" s="3">
        <v>884363</v>
      </c>
      <c r="B30424" s="5" t="s">
        <v>1246</v>
      </c>
    </row>
    <row r="30425" spans="1:2" x14ac:dyDescent="0.3">
      <c r="A30425" s="3">
        <v>884363</v>
      </c>
      <c r="B30425" s="5" t="s">
        <v>49</v>
      </c>
    </row>
    <row r="30426" spans="1:2" x14ac:dyDescent="0.3">
      <c r="A30426" s="3">
        <v>1019105</v>
      </c>
      <c r="B30426" s="5" t="s">
        <v>2297</v>
      </c>
    </row>
    <row r="30427" spans="1:2" x14ac:dyDescent="0.3">
      <c r="A30427" s="3">
        <v>1019105</v>
      </c>
      <c r="B30427" s="5" t="s">
        <v>30</v>
      </c>
    </row>
    <row r="30428" spans="1:2" x14ac:dyDescent="0.3">
      <c r="A30428" s="3">
        <v>1019105</v>
      </c>
      <c r="B30428" s="5" t="s">
        <v>468</v>
      </c>
    </row>
    <row r="30429" spans="1:2" x14ac:dyDescent="0.3">
      <c r="A30429" s="3">
        <v>912726</v>
      </c>
      <c r="B30429" s="5" t="s">
        <v>7548</v>
      </c>
    </row>
    <row r="30430" spans="1:2" x14ac:dyDescent="0.3">
      <c r="A30430" s="3">
        <v>912726</v>
      </c>
      <c r="B30430" s="5" t="s">
        <v>49</v>
      </c>
    </row>
    <row r="30431" spans="1:2" x14ac:dyDescent="0.3">
      <c r="A30431" s="3">
        <v>912726</v>
      </c>
      <c r="B30431" s="5" t="s">
        <v>1246</v>
      </c>
    </row>
    <row r="30432" spans="1:2" x14ac:dyDescent="0.3">
      <c r="A30432" s="3">
        <v>912726</v>
      </c>
      <c r="B30432" s="5" t="s">
        <v>2378</v>
      </c>
    </row>
    <row r="30433" spans="1:2" x14ac:dyDescent="0.3">
      <c r="A30433" s="3">
        <v>963746</v>
      </c>
      <c r="B30433" s="5" t="s">
        <v>777</v>
      </c>
    </row>
    <row r="30434" spans="1:2" x14ac:dyDescent="0.3">
      <c r="A30434" s="3">
        <v>963746</v>
      </c>
      <c r="B30434" s="5" t="s">
        <v>310</v>
      </c>
    </row>
    <row r="30435" spans="1:2" x14ac:dyDescent="0.3">
      <c r="A30435" s="3">
        <v>892515</v>
      </c>
      <c r="B30435" s="5" t="s">
        <v>30</v>
      </c>
    </row>
    <row r="30436" spans="1:2" x14ac:dyDescent="0.3">
      <c r="A30436" s="3">
        <v>892515</v>
      </c>
      <c r="B30436" s="5" t="s">
        <v>1246</v>
      </c>
    </row>
    <row r="30437" spans="1:2" x14ac:dyDescent="0.3">
      <c r="A30437" s="3">
        <v>892515</v>
      </c>
      <c r="B30437" s="5" t="s">
        <v>49</v>
      </c>
    </row>
    <row r="30438" spans="1:2" x14ac:dyDescent="0.3">
      <c r="A30438" s="3">
        <v>892515</v>
      </c>
      <c r="B30438" s="5" t="s">
        <v>886</v>
      </c>
    </row>
    <row r="30439" spans="1:2" x14ac:dyDescent="0.3">
      <c r="A30439" s="3">
        <v>841733</v>
      </c>
      <c r="B30439" s="5" t="s">
        <v>49</v>
      </c>
    </row>
    <row r="30440" spans="1:2" x14ac:dyDescent="0.3">
      <c r="A30440" s="3">
        <v>841733</v>
      </c>
      <c r="B30440" s="5" t="s">
        <v>30</v>
      </c>
    </row>
    <row r="30441" spans="1:2" x14ac:dyDescent="0.3">
      <c r="A30441" s="3">
        <v>841733</v>
      </c>
      <c r="B30441" s="5" t="s">
        <v>886</v>
      </c>
    </row>
    <row r="30442" spans="1:2" x14ac:dyDescent="0.3">
      <c r="A30442" s="3">
        <v>716532</v>
      </c>
      <c r="B30442" s="5" t="s">
        <v>886</v>
      </c>
    </row>
    <row r="30443" spans="1:2" x14ac:dyDescent="0.3">
      <c r="A30443" s="3">
        <v>716532</v>
      </c>
      <c r="B30443" s="5" t="s">
        <v>30</v>
      </c>
    </row>
    <row r="30444" spans="1:2" x14ac:dyDescent="0.3">
      <c r="A30444" s="3">
        <v>716532</v>
      </c>
      <c r="B30444" s="5" t="s">
        <v>49</v>
      </c>
    </row>
    <row r="30445" spans="1:2" x14ac:dyDescent="0.3">
      <c r="A30445" s="3">
        <v>1001925</v>
      </c>
      <c r="B30445" s="5" t="s">
        <v>49</v>
      </c>
    </row>
    <row r="30446" spans="1:2" x14ac:dyDescent="0.3">
      <c r="A30446" s="3">
        <v>1001925</v>
      </c>
      <c r="B30446" s="5" t="s">
        <v>166</v>
      </c>
    </row>
    <row r="30447" spans="1:2" x14ac:dyDescent="0.3">
      <c r="A30447" s="3">
        <v>1001925</v>
      </c>
      <c r="B30447" s="5" t="s">
        <v>6631</v>
      </c>
    </row>
    <row r="30448" spans="1:2" x14ac:dyDescent="0.3">
      <c r="A30448" s="3">
        <v>908762</v>
      </c>
      <c r="B30448" s="5" t="s">
        <v>30</v>
      </c>
    </row>
    <row r="30449" spans="1:2" x14ac:dyDescent="0.3">
      <c r="A30449" s="3">
        <v>908762</v>
      </c>
      <c r="B30449" s="5" t="s">
        <v>886</v>
      </c>
    </row>
    <row r="30450" spans="1:2" x14ac:dyDescent="0.3">
      <c r="A30450" s="3">
        <v>791333</v>
      </c>
      <c r="B30450" s="5" t="s">
        <v>30</v>
      </c>
    </row>
    <row r="30451" spans="1:2" x14ac:dyDescent="0.3">
      <c r="A30451" s="3">
        <v>994441</v>
      </c>
      <c r="B30451" s="5" t="s">
        <v>166</v>
      </c>
    </row>
    <row r="30452" spans="1:2" x14ac:dyDescent="0.3">
      <c r="A30452" s="3">
        <v>682344</v>
      </c>
      <c r="B30452" s="5" t="s">
        <v>30</v>
      </c>
    </row>
    <row r="30453" spans="1:2" x14ac:dyDescent="0.3">
      <c r="A30453" s="3">
        <v>682344</v>
      </c>
      <c r="B30453" s="5" t="s">
        <v>49</v>
      </c>
    </row>
    <row r="30454" spans="1:2" x14ac:dyDescent="0.3">
      <c r="A30454" s="3">
        <v>908397</v>
      </c>
      <c r="B30454" s="5" t="s">
        <v>166</v>
      </c>
    </row>
    <row r="30455" spans="1:2" x14ac:dyDescent="0.3">
      <c r="A30455" s="3">
        <v>991814</v>
      </c>
      <c r="B30455" s="5" t="s">
        <v>468</v>
      </c>
    </row>
    <row r="30456" spans="1:2" x14ac:dyDescent="0.3">
      <c r="A30456" s="3">
        <v>991814</v>
      </c>
      <c r="B30456" s="5" t="s">
        <v>166</v>
      </c>
    </row>
    <row r="30457" spans="1:2" x14ac:dyDescent="0.3">
      <c r="A30457" s="3">
        <v>852438</v>
      </c>
      <c r="B30457" s="5" t="s">
        <v>468</v>
      </c>
    </row>
    <row r="30458" spans="1:2" x14ac:dyDescent="0.3">
      <c r="A30458" s="3">
        <v>852438</v>
      </c>
      <c r="B30458" s="5" t="s">
        <v>30</v>
      </c>
    </row>
    <row r="30459" spans="1:2" x14ac:dyDescent="0.3">
      <c r="A30459" s="3">
        <v>975714</v>
      </c>
      <c r="B30459" s="5" t="s">
        <v>166</v>
      </c>
    </row>
    <row r="30460" spans="1:2" x14ac:dyDescent="0.3">
      <c r="A30460" s="3">
        <v>975714</v>
      </c>
      <c r="B30460" s="5" t="s">
        <v>1246</v>
      </c>
    </row>
    <row r="30461" spans="1:2" x14ac:dyDescent="0.3">
      <c r="A30461" s="3">
        <v>975714</v>
      </c>
      <c r="B30461" s="5" t="s">
        <v>49</v>
      </c>
    </row>
    <row r="30462" spans="1:2" x14ac:dyDescent="0.3">
      <c r="A30462" s="3">
        <v>776501</v>
      </c>
      <c r="B30462" s="5" t="s">
        <v>49</v>
      </c>
    </row>
    <row r="30463" spans="1:2" x14ac:dyDescent="0.3">
      <c r="A30463" s="3">
        <v>776501</v>
      </c>
      <c r="B30463" s="5" t="s">
        <v>468</v>
      </c>
    </row>
    <row r="30464" spans="1:2" x14ac:dyDescent="0.3">
      <c r="A30464" s="3">
        <v>951470</v>
      </c>
      <c r="B30464" s="5" t="s">
        <v>777</v>
      </c>
    </row>
    <row r="30465" spans="1:2" x14ac:dyDescent="0.3">
      <c r="A30465" s="3">
        <v>951470</v>
      </c>
      <c r="B30465" s="5" t="s">
        <v>1246</v>
      </c>
    </row>
    <row r="30466" spans="1:2" x14ac:dyDescent="0.3">
      <c r="A30466" s="3">
        <v>951470</v>
      </c>
      <c r="B30466" s="5" t="s">
        <v>49</v>
      </c>
    </row>
    <row r="30467" spans="1:2" x14ac:dyDescent="0.3">
      <c r="A30467" s="3">
        <v>944865</v>
      </c>
      <c r="B30467" s="5" t="s">
        <v>777</v>
      </c>
    </row>
    <row r="30468" spans="1:2" x14ac:dyDescent="0.3">
      <c r="A30468" s="3">
        <v>944865</v>
      </c>
      <c r="B30468" s="5" t="s">
        <v>1246</v>
      </c>
    </row>
    <row r="30469" spans="1:2" x14ac:dyDescent="0.3">
      <c r="A30469" s="3">
        <v>944865</v>
      </c>
      <c r="B30469" s="5" t="s">
        <v>166</v>
      </c>
    </row>
    <row r="30470" spans="1:2" x14ac:dyDescent="0.3">
      <c r="A30470" s="3">
        <v>944865</v>
      </c>
      <c r="B30470" s="5" t="s">
        <v>49</v>
      </c>
    </row>
    <row r="30471" spans="1:2" x14ac:dyDescent="0.3">
      <c r="A30471" s="3">
        <v>944865</v>
      </c>
      <c r="B30471" s="5" t="s">
        <v>6631</v>
      </c>
    </row>
    <row r="30472" spans="1:2" x14ac:dyDescent="0.3">
      <c r="A30472" s="3">
        <v>838330</v>
      </c>
      <c r="B30472" s="5" t="s">
        <v>30</v>
      </c>
    </row>
    <row r="30473" spans="1:2" x14ac:dyDescent="0.3">
      <c r="A30473" s="3">
        <v>838330</v>
      </c>
      <c r="B30473" s="5" t="s">
        <v>49</v>
      </c>
    </row>
    <row r="30474" spans="1:2" x14ac:dyDescent="0.3">
      <c r="A30474" s="3">
        <v>959558</v>
      </c>
      <c r="B30474" s="5" t="s">
        <v>468</v>
      </c>
    </row>
    <row r="30475" spans="1:2" x14ac:dyDescent="0.3">
      <c r="A30475" s="3">
        <v>959558</v>
      </c>
      <c r="B30475" s="5" t="s">
        <v>6631</v>
      </c>
    </row>
    <row r="30476" spans="1:2" x14ac:dyDescent="0.3">
      <c r="A30476" s="3">
        <v>959558</v>
      </c>
      <c r="B30476" s="5" t="s">
        <v>166</v>
      </c>
    </row>
    <row r="30477" spans="1:2" x14ac:dyDescent="0.3">
      <c r="A30477" s="3">
        <v>1065796</v>
      </c>
      <c r="B30477" s="5" t="s">
        <v>30</v>
      </c>
    </row>
    <row r="30478" spans="1:2" x14ac:dyDescent="0.3">
      <c r="A30478" s="3">
        <v>771077</v>
      </c>
      <c r="B30478" s="5" t="s">
        <v>30</v>
      </c>
    </row>
    <row r="30479" spans="1:2" x14ac:dyDescent="0.3">
      <c r="A30479" s="3">
        <v>771077</v>
      </c>
      <c r="B30479" s="5" t="s">
        <v>49</v>
      </c>
    </row>
    <row r="30480" spans="1:2" x14ac:dyDescent="0.3">
      <c r="A30480" s="3">
        <v>913129</v>
      </c>
      <c r="B30480" s="5" t="s">
        <v>30</v>
      </c>
    </row>
    <row r="30481" spans="1:2" x14ac:dyDescent="0.3">
      <c r="A30481" s="3">
        <v>913129</v>
      </c>
      <c r="B30481" s="5" t="s">
        <v>49</v>
      </c>
    </row>
    <row r="30482" spans="1:2" x14ac:dyDescent="0.3">
      <c r="A30482" s="3">
        <v>965839</v>
      </c>
      <c r="B30482" s="5" t="s">
        <v>777</v>
      </c>
    </row>
    <row r="30483" spans="1:2" x14ac:dyDescent="0.3">
      <c r="A30483" s="3">
        <v>785398</v>
      </c>
      <c r="B30483" s="5" t="s">
        <v>49</v>
      </c>
    </row>
    <row r="30484" spans="1:2" x14ac:dyDescent="0.3">
      <c r="A30484" s="3">
        <v>785398</v>
      </c>
      <c r="B30484" s="5" t="s">
        <v>1139</v>
      </c>
    </row>
    <row r="30485" spans="1:2" x14ac:dyDescent="0.3">
      <c r="A30485" s="3">
        <v>715370</v>
      </c>
      <c r="B30485" s="5" t="s">
        <v>166</v>
      </c>
    </row>
    <row r="30486" spans="1:2" x14ac:dyDescent="0.3">
      <c r="A30486" s="3">
        <v>987507</v>
      </c>
      <c r="B30486" s="5" t="s">
        <v>777</v>
      </c>
    </row>
    <row r="30487" spans="1:2" x14ac:dyDescent="0.3">
      <c r="A30487" s="3">
        <v>987507</v>
      </c>
      <c r="B30487" s="5" t="s">
        <v>1246</v>
      </c>
    </row>
    <row r="30488" spans="1:2" x14ac:dyDescent="0.3">
      <c r="A30488" s="3">
        <v>1026624</v>
      </c>
      <c r="B30488" s="5" t="s">
        <v>30</v>
      </c>
    </row>
    <row r="30489" spans="1:2" x14ac:dyDescent="0.3">
      <c r="A30489" s="3">
        <v>919355</v>
      </c>
      <c r="B30489" s="5" t="s">
        <v>2848</v>
      </c>
    </row>
    <row r="30490" spans="1:2" x14ac:dyDescent="0.3">
      <c r="A30490" s="3">
        <v>919355</v>
      </c>
      <c r="B30490" s="5" t="s">
        <v>1139</v>
      </c>
    </row>
    <row r="30491" spans="1:2" x14ac:dyDescent="0.3">
      <c r="A30491" s="3">
        <v>919355</v>
      </c>
      <c r="B30491" s="5" t="s">
        <v>777</v>
      </c>
    </row>
    <row r="30492" spans="1:2" x14ac:dyDescent="0.3">
      <c r="A30492" s="3">
        <v>1022924</v>
      </c>
      <c r="B30492" s="5" t="s">
        <v>30</v>
      </c>
    </row>
    <row r="30493" spans="1:2" x14ac:dyDescent="0.3">
      <c r="A30493" s="3">
        <v>988253</v>
      </c>
      <c r="B30493" s="5" t="s">
        <v>468</v>
      </c>
    </row>
    <row r="30494" spans="1:2" x14ac:dyDescent="0.3">
      <c r="A30494" s="3">
        <v>988253</v>
      </c>
      <c r="B30494" s="5" t="s">
        <v>777</v>
      </c>
    </row>
    <row r="30495" spans="1:2" x14ac:dyDescent="0.3">
      <c r="A30495" s="3">
        <v>1022811</v>
      </c>
      <c r="B30495" s="5" t="s">
        <v>777</v>
      </c>
    </row>
    <row r="30496" spans="1:2" x14ac:dyDescent="0.3">
      <c r="A30496" s="3">
        <v>1022811</v>
      </c>
      <c r="B30496" s="5" t="s">
        <v>2528</v>
      </c>
    </row>
    <row r="30497" spans="1:2" x14ac:dyDescent="0.3">
      <c r="A30497" s="3">
        <v>931404</v>
      </c>
      <c r="B30497" s="5" t="s">
        <v>2297</v>
      </c>
    </row>
    <row r="30498" spans="1:2" x14ac:dyDescent="0.3">
      <c r="A30498" s="3">
        <v>931404</v>
      </c>
      <c r="B30498" s="5" t="s">
        <v>6748</v>
      </c>
    </row>
    <row r="30499" spans="1:2" x14ac:dyDescent="0.3">
      <c r="A30499" s="3">
        <v>931404</v>
      </c>
      <c r="B30499" s="5" t="s">
        <v>2528</v>
      </c>
    </row>
    <row r="30500" spans="1:2" x14ac:dyDescent="0.3">
      <c r="A30500" s="3">
        <v>931404</v>
      </c>
      <c r="B30500" s="5" t="s">
        <v>1139</v>
      </c>
    </row>
    <row r="30501" spans="1:2" x14ac:dyDescent="0.3">
      <c r="A30501" s="3">
        <v>931404</v>
      </c>
      <c r="B30501" s="5" t="s">
        <v>30</v>
      </c>
    </row>
    <row r="30502" spans="1:2" x14ac:dyDescent="0.3">
      <c r="A30502" s="3">
        <v>1033107</v>
      </c>
      <c r="B30502" s="5" t="s">
        <v>1246</v>
      </c>
    </row>
    <row r="30503" spans="1:2" x14ac:dyDescent="0.3">
      <c r="A30503" s="3">
        <v>1033107</v>
      </c>
      <c r="B30503" s="5" t="s">
        <v>49</v>
      </c>
    </row>
    <row r="30504" spans="1:2" x14ac:dyDescent="0.3">
      <c r="A30504" s="3">
        <v>782044</v>
      </c>
      <c r="B30504" s="5" t="s">
        <v>49</v>
      </c>
    </row>
    <row r="30505" spans="1:2" x14ac:dyDescent="0.3">
      <c r="A30505" s="3">
        <v>782044</v>
      </c>
      <c r="B30505" s="5" t="s">
        <v>166</v>
      </c>
    </row>
    <row r="30506" spans="1:2" x14ac:dyDescent="0.3">
      <c r="A30506" s="3">
        <v>925102</v>
      </c>
      <c r="B30506" s="5" t="s">
        <v>1246</v>
      </c>
    </row>
    <row r="30507" spans="1:2" x14ac:dyDescent="0.3">
      <c r="A30507" s="3">
        <v>925102</v>
      </c>
      <c r="B30507" s="5" t="s">
        <v>6631</v>
      </c>
    </row>
    <row r="30508" spans="1:2" x14ac:dyDescent="0.3">
      <c r="A30508" s="3">
        <v>925102</v>
      </c>
      <c r="B30508" s="5" t="s">
        <v>49</v>
      </c>
    </row>
    <row r="30509" spans="1:2" x14ac:dyDescent="0.3">
      <c r="A30509" s="3">
        <v>846993</v>
      </c>
      <c r="B30509" s="5" t="s">
        <v>2297</v>
      </c>
    </row>
    <row r="30510" spans="1:2" x14ac:dyDescent="0.3">
      <c r="A30510" s="3">
        <v>846993</v>
      </c>
      <c r="B30510" s="5" t="s">
        <v>1139</v>
      </c>
    </row>
    <row r="30511" spans="1:2" x14ac:dyDescent="0.3">
      <c r="A30511" s="3">
        <v>846993</v>
      </c>
      <c r="B30511" s="5" t="s">
        <v>49</v>
      </c>
    </row>
    <row r="30512" spans="1:2" x14ac:dyDescent="0.3">
      <c r="A30512" s="3">
        <v>996518</v>
      </c>
      <c r="B30512" s="5" t="s">
        <v>886</v>
      </c>
    </row>
    <row r="30513" spans="1:2" x14ac:dyDescent="0.3">
      <c r="A30513" s="3">
        <v>996518</v>
      </c>
      <c r="B30513" s="5" t="s">
        <v>49</v>
      </c>
    </row>
    <row r="30514" spans="1:2" x14ac:dyDescent="0.3">
      <c r="A30514" s="3">
        <v>892835</v>
      </c>
      <c r="B30514" s="5" t="s">
        <v>30</v>
      </c>
    </row>
    <row r="30515" spans="1:2" x14ac:dyDescent="0.3">
      <c r="A30515" s="3">
        <v>892835</v>
      </c>
      <c r="B30515" s="5" t="s">
        <v>886</v>
      </c>
    </row>
    <row r="30516" spans="1:2" x14ac:dyDescent="0.3">
      <c r="A30516" s="3">
        <v>892835</v>
      </c>
      <c r="B30516" s="5" t="s">
        <v>49</v>
      </c>
    </row>
    <row r="30517" spans="1:2" x14ac:dyDescent="0.3">
      <c r="A30517" s="3">
        <v>832544</v>
      </c>
      <c r="B30517" s="5" t="s">
        <v>777</v>
      </c>
    </row>
    <row r="30518" spans="1:2" x14ac:dyDescent="0.3">
      <c r="A30518" s="3">
        <v>832544</v>
      </c>
      <c r="B30518" s="5" t="s">
        <v>1246</v>
      </c>
    </row>
    <row r="30519" spans="1:2" x14ac:dyDescent="0.3">
      <c r="A30519" s="3">
        <v>832544</v>
      </c>
      <c r="B30519" s="5" t="s">
        <v>49</v>
      </c>
    </row>
    <row r="30520" spans="1:2" x14ac:dyDescent="0.3">
      <c r="A30520" s="3">
        <v>914203</v>
      </c>
      <c r="B30520" s="5" t="s">
        <v>49</v>
      </c>
    </row>
    <row r="30521" spans="1:2" x14ac:dyDescent="0.3">
      <c r="A30521" s="3">
        <v>1029528</v>
      </c>
      <c r="B30521" s="5" t="s">
        <v>30</v>
      </c>
    </row>
    <row r="30522" spans="1:2" x14ac:dyDescent="0.3">
      <c r="A30522" s="3">
        <v>957691</v>
      </c>
      <c r="B30522" s="5" t="s">
        <v>166</v>
      </c>
    </row>
    <row r="30523" spans="1:2" x14ac:dyDescent="0.3">
      <c r="A30523" s="3">
        <v>852592</v>
      </c>
      <c r="B30523" s="5" t="s">
        <v>777</v>
      </c>
    </row>
    <row r="30524" spans="1:2" x14ac:dyDescent="0.3">
      <c r="A30524" s="3">
        <v>852592</v>
      </c>
      <c r="B30524" s="5" t="s">
        <v>1246</v>
      </c>
    </row>
    <row r="30525" spans="1:2" x14ac:dyDescent="0.3">
      <c r="A30525" s="3">
        <v>852592</v>
      </c>
      <c r="B30525" s="5" t="s">
        <v>166</v>
      </c>
    </row>
    <row r="30526" spans="1:2" x14ac:dyDescent="0.3">
      <c r="A30526" s="3">
        <v>988046</v>
      </c>
      <c r="B30526" s="5" t="s">
        <v>329</v>
      </c>
    </row>
    <row r="30527" spans="1:2" x14ac:dyDescent="0.3">
      <c r="A30527" s="3">
        <v>747803</v>
      </c>
      <c r="B30527" s="5" t="s">
        <v>777</v>
      </c>
    </row>
    <row r="30528" spans="1:2" x14ac:dyDescent="0.3">
      <c r="A30528" s="3">
        <v>747803</v>
      </c>
      <c r="B30528" s="5" t="s">
        <v>1246</v>
      </c>
    </row>
    <row r="30529" spans="1:2" x14ac:dyDescent="0.3">
      <c r="A30529" s="3">
        <v>747803</v>
      </c>
      <c r="B30529" s="5" t="s">
        <v>166</v>
      </c>
    </row>
    <row r="30530" spans="1:2" x14ac:dyDescent="0.3">
      <c r="A30530" s="3">
        <v>855810</v>
      </c>
      <c r="B30530" s="5" t="s">
        <v>30</v>
      </c>
    </row>
    <row r="30531" spans="1:2" x14ac:dyDescent="0.3">
      <c r="A30531" s="3">
        <v>801526</v>
      </c>
      <c r="B30531" s="5" t="s">
        <v>30</v>
      </c>
    </row>
    <row r="30532" spans="1:2" x14ac:dyDescent="0.3">
      <c r="A30532" s="3">
        <v>801526</v>
      </c>
      <c r="B30532" s="5" t="s">
        <v>1246</v>
      </c>
    </row>
    <row r="30533" spans="1:2" x14ac:dyDescent="0.3">
      <c r="A30533" s="3">
        <v>801526</v>
      </c>
      <c r="B30533" s="5" t="s">
        <v>166</v>
      </c>
    </row>
    <row r="30534" spans="1:2" x14ac:dyDescent="0.3">
      <c r="A30534" s="3">
        <v>745376</v>
      </c>
      <c r="B30534" s="5" t="s">
        <v>886</v>
      </c>
    </row>
    <row r="30535" spans="1:2" x14ac:dyDescent="0.3">
      <c r="A30535" s="3">
        <v>745376</v>
      </c>
      <c r="B30535" s="5" t="s">
        <v>49</v>
      </c>
    </row>
    <row r="30536" spans="1:2" x14ac:dyDescent="0.3">
      <c r="A30536" s="3">
        <v>892530</v>
      </c>
      <c r="B30536" s="5" t="s">
        <v>49</v>
      </c>
    </row>
    <row r="30537" spans="1:2" x14ac:dyDescent="0.3">
      <c r="A30537" s="3">
        <v>892530</v>
      </c>
      <c r="B30537" s="5" t="s">
        <v>30</v>
      </c>
    </row>
    <row r="30538" spans="1:2" x14ac:dyDescent="0.3">
      <c r="A30538" s="3">
        <v>1047431</v>
      </c>
      <c r="B30538" s="5" t="s">
        <v>6748</v>
      </c>
    </row>
    <row r="30539" spans="1:2" x14ac:dyDescent="0.3">
      <c r="A30539" s="3">
        <v>1047431</v>
      </c>
      <c r="B30539" s="5" t="s">
        <v>2848</v>
      </c>
    </row>
    <row r="30540" spans="1:2" x14ac:dyDescent="0.3">
      <c r="A30540" s="3">
        <v>1022102</v>
      </c>
      <c r="B30540" s="5" t="s">
        <v>2378</v>
      </c>
    </row>
    <row r="30541" spans="1:2" x14ac:dyDescent="0.3">
      <c r="A30541" s="3">
        <v>1022102</v>
      </c>
      <c r="B30541" s="5" t="s">
        <v>329</v>
      </c>
    </row>
    <row r="30542" spans="1:2" x14ac:dyDescent="0.3">
      <c r="A30542" s="3">
        <v>829503</v>
      </c>
      <c r="B30542" s="5" t="s">
        <v>49</v>
      </c>
    </row>
    <row r="30543" spans="1:2" x14ac:dyDescent="0.3">
      <c r="A30543" s="3">
        <v>579496</v>
      </c>
      <c r="B30543" s="5" t="s">
        <v>49</v>
      </c>
    </row>
    <row r="30544" spans="1:2" x14ac:dyDescent="0.3">
      <c r="A30544" s="3">
        <v>579496</v>
      </c>
      <c r="B30544" s="5" t="s">
        <v>7548</v>
      </c>
    </row>
    <row r="30545" spans="1:2" x14ac:dyDescent="0.3">
      <c r="A30545" s="3">
        <v>928391</v>
      </c>
      <c r="B30545" s="5" t="s">
        <v>468</v>
      </c>
    </row>
    <row r="30546" spans="1:2" x14ac:dyDescent="0.3">
      <c r="A30546" s="3">
        <v>790867</v>
      </c>
      <c r="B30546" s="5" t="s">
        <v>49</v>
      </c>
    </row>
    <row r="30547" spans="1:2" x14ac:dyDescent="0.3">
      <c r="A30547" s="3">
        <v>790867</v>
      </c>
      <c r="B30547" s="5" t="s">
        <v>6631</v>
      </c>
    </row>
    <row r="30548" spans="1:2" x14ac:dyDescent="0.3">
      <c r="A30548" s="3">
        <v>648743</v>
      </c>
      <c r="B30548" s="5" t="s">
        <v>886</v>
      </c>
    </row>
    <row r="30549" spans="1:2" x14ac:dyDescent="0.3">
      <c r="A30549" s="3">
        <v>648743</v>
      </c>
      <c r="B30549" s="5" t="s">
        <v>30</v>
      </c>
    </row>
    <row r="30550" spans="1:2" x14ac:dyDescent="0.3">
      <c r="A30550" s="3">
        <v>1029445</v>
      </c>
      <c r="B30550" s="5" t="s">
        <v>49</v>
      </c>
    </row>
    <row r="30551" spans="1:2" x14ac:dyDescent="0.3">
      <c r="A30551" s="3">
        <v>993145</v>
      </c>
      <c r="B30551" s="5" t="s">
        <v>777</v>
      </c>
    </row>
    <row r="30552" spans="1:2" x14ac:dyDescent="0.3">
      <c r="A30552" s="3">
        <v>993145</v>
      </c>
      <c r="B30552" s="5" t="s">
        <v>1246</v>
      </c>
    </row>
    <row r="30553" spans="1:2" x14ac:dyDescent="0.3">
      <c r="A30553" s="3">
        <v>916053</v>
      </c>
      <c r="B30553" s="5" t="s">
        <v>886</v>
      </c>
    </row>
    <row r="30554" spans="1:2" x14ac:dyDescent="0.3">
      <c r="A30554" s="3">
        <v>916053</v>
      </c>
      <c r="B30554" s="5" t="s">
        <v>30</v>
      </c>
    </row>
    <row r="30555" spans="1:2" x14ac:dyDescent="0.3">
      <c r="A30555" s="3">
        <v>916053</v>
      </c>
      <c r="B30555" s="5" t="s">
        <v>49</v>
      </c>
    </row>
    <row r="30556" spans="1:2" x14ac:dyDescent="0.3">
      <c r="A30556" s="3">
        <v>962192</v>
      </c>
      <c r="B30556" s="5" t="s">
        <v>329</v>
      </c>
    </row>
    <row r="30557" spans="1:2" x14ac:dyDescent="0.3">
      <c r="A30557" s="3">
        <v>962192</v>
      </c>
      <c r="B30557" s="5" t="s">
        <v>2378</v>
      </c>
    </row>
    <row r="30558" spans="1:2" x14ac:dyDescent="0.3">
      <c r="A30558" s="3">
        <v>1040603</v>
      </c>
      <c r="B30558" s="5" t="s">
        <v>329</v>
      </c>
    </row>
    <row r="30559" spans="1:2" x14ac:dyDescent="0.3">
      <c r="A30559" s="3">
        <v>901454</v>
      </c>
      <c r="B30559" s="5" t="s">
        <v>886</v>
      </c>
    </row>
    <row r="30560" spans="1:2" x14ac:dyDescent="0.3">
      <c r="A30560" s="3">
        <v>1018647</v>
      </c>
      <c r="B30560" s="5" t="s">
        <v>329</v>
      </c>
    </row>
    <row r="30561" spans="1:2" x14ac:dyDescent="0.3">
      <c r="A30561" s="3">
        <v>517302</v>
      </c>
      <c r="B30561" s="5" t="s">
        <v>468</v>
      </c>
    </row>
    <row r="30562" spans="1:2" x14ac:dyDescent="0.3">
      <c r="A30562" s="3">
        <v>517302</v>
      </c>
      <c r="B30562" s="5" t="s">
        <v>2848</v>
      </c>
    </row>
    <row r="30563" spans="1:2" x14ac:dyDescent="0.3">
      <c r="A30563" s="3">
        <v>517302</v>
      </c>
      <c r="B30563" s="5" t="s">
        <v>49</v>
      </c>
    </row>
    <row r="30564" spans="1:2" x14ac:dyDescent="0.3">
      <c r="A30564" s="3">
        <v>946726</v>
      </c>
      <c r="B30564" s="5" t="s">
        <v>49</v>
      </c>
    </row>
    <row r="30565" spans="1:2" x14ac:dyDescent="0.3">
      <c r="A30565" s="3">
        <v>946726</v>
      </c>
      <c r="B30565" s="5" t="s">
        <v>30</v>
      </c>
    </row>
    <row r="30566" spans="1:2" x14ac:dyDescent="0.3">
      <c r="A30566" s="3">
        <v>946726</v>
      </c>
      <c r="B30566" s="5" t="s">
        <v>886</v>
      </c>
    </row>
    <row r="30567" spans="1:2" x14ac:dyDescent="0.3">
      <c r="A30567" s="3">
        <v>1012290</v>
      </c>
      <c r="B30567" s="5" t="s">
        <v>2378</v>
      </c>
    </row>
    <row r="30568" spans="1:2" x14ac:dyDescent="0.3">
      <c r="A30568" s="3">
        <v>1012290</v>
      </c>
      <c r="B30568" s="5" t="s">
        <v>30</v>
      </c>
    </row>
    <row r="30569" spans="1:2" x14ac:dyDescent="0.3">
      <c r="A30569" s="3">
        <v>1012290</v>
      </c>
      <c r="B30569" s="5" t="s">
        <v>329</v>
      </c>
    </row>
    <row r="30570" spans="1:2" x14ac:dyDescent="0.3">
      <c r="A30570" s="3">
        <v>913604</v>
      </c>
      <c r="B30570" s="5" t="s">
        <v>777</v>
      </c>
    </row>
    <row r="30571" spans="1:2" x14ac:dyDescent="0.3">
      <c r="A30571" s="3">
        <v>913604</v>
      </c>
      <c r="B30571" s="5" t="s">
        <v>1246</v>
      </c>
    </row>
    <row r="30572" spans="1:2" x14ac:dyDescent="0.3">
      <c r="A30572" s="3">
        <v>913604</v>
      </c>
      <c r="B30572" s="5" t="s">
        <v>166</v>
      </c>
    </row>
    <row r="30573" spans="1:2" x14ac:dyDescent="0.3">
      <c r="A30573" s="3">
        <v>1005542</v>
      </c>
      <c r="B30573" s="5" t="s">
        <v>2378</v>
      </c>
    </row>
    <row r="30574" spans="1:2" x14ac:dyDescent="0.3">
      <c r="A30574" s="3">
        <v>1005542</v>
      </c>
      <c r="B30574" s="5" t="s">
        <v>329</v>
      </c>
    </row>
    <row r="30575" spans="1:2" x14ac:dyDescent="0.3">
      <c r="A30575" s="3">
        <v>843621</v>
      </c>
      <c r="B30575" s="5" t="s">
        <v>30</v>
      </c>
    </row>
    <row r="30576" spans="1:2" x14ac:dyDescent="0.3">
      <c r="A30576" s="3">
        <v>843621</v>
      </c>
      <c r="B30576" s="5" t="s">
        <v>468</v>
      </c>
    </row>
    <row r="30577" spans="1:2" x14ac:dyDescent="0.3">
      <c r="A30577" s="3">
        <v>843621</v>
      </c>
      <c r="B30577" s="5" t="s">
        <v>6631</v>
      </c>
    </row>
    <row r="30578" spans="1:2" x14ac:dyDescent="0.3">
      <c r="A30578" s="3">
        <v>843621</v>
      </c>
      <c r="B30578" s="5" t="s">
        <v>2528</v>
      </c>
    </row>
    <row r="30579" spans="1:2" x14ac:dyDescent="0.3">
      <c r="A30579" s="3">
        <v>962558</v>
      </c>
      <c r="B30579" s="5" t="s">
        <v>49</v>
      </c>
    </row>
    <row r="30580" spans="1:2" x14ac:dyDescent="0.3">
      <c r="A30580" s="3">
        <v>1000194</v>
      </c>
      <c r="B30580" s="5" t="s">
        <v>329</v>
      </c>
    </row>
    <row r="30581" spans="1:2" x14ac:dyDescent="0.3">
      <c r="A30581" s="3">
        <v>869025</v>
      </c>
      <c r="B30581" s="5" t="s">
        <v>49</v>
      </c>
    </row>
    <row r="30582" spans="1:2" x14ac:dyDescent="0.3">
      <c r="A30582" s="3">
        <v>869025</v>
      </c>
      <c r="B30582" s="5" t="s">
        <v>30</v>
      </c>
    </row>
    <row r="30583" spans="1:2" x14ac:dyDescent="0.3">
      <c r="A30583" s="3">
        <v>928720</v>
      </c>
      <c r="B30583" s="5" t="s">
        <v>49</v>
      </c>
    </row>
    <row r="30584" spans="1:2" x14ac:dyDescent="0.3">
      <c r="A30584" s="3">
        <v>928720</v>
      </c>
      <c r="B30584" s="5" t="s">
        <v>886</v>
      </c>
    </row>
    <row r="30585" spans="1:2" x14ac:dyDescent="0.3">
      <c r="A30585" s="3">
        <v>839678</v>
      </c>
      <c r="B30585" s="5" t="s">
        <v>468</v>
      </c>
    </row>
    <row r="30586" spans="1:2" x14ac:dyDescent="0.3">
      <c r="A30586" s="3">
        <v>839678</v>
      </c>
      <c r="B30586" s="5" t="s">
        <v>30</v>
      </c>
    </row>
    <row r="30587" spans="1:2" x14ac:dyDescent="0.3">
      <c r="A30587" s="3">
        <v>665828</v>
      </c>
      <c r="B30587" s="5" t="s">
        <v>2528</v>
      </c>
    </row>
    <row r="30588" spans="1:2" x14ac:dyDescent="0.3">
      <c r="A30588" s="3">
        <v>665828</v>
      </c>
      <c r="B30588" s="5" t="s">
        <v>30</v>
      </c>
    </row>
    <row r="30589" spans="1:2" x14ac:dyDescent="0.3">
      <c r="A30589" s="3">
        <v>819309</v>
      </c>
      <c r="B30589" s="5" t="s">
        <v>30</v>
      </c>
    </row>
    <row r="30590" spans="1:2" x14ac:dyDescent="0.3">
      <c r="A30590" s="3">
        <v>819309</v>
      </c>
      <c r="B30590" s="5" t="s">
        <v>49</v>
      </c>
    </row>
    <row r="30591" spans="1:2" x14ac:dyDescent="0.3">
      <c r="A30591" s="3">
        <v>819309</v>
      </c>
      <c r="B30591" s="5" t="s">
        <v>166</v>
      </c>
    </row>
    <row r="30592" spans="1:2" x14ac:dyDescent="0.3">
      <c r="A30592" s="3">
        <v>1035369</v>
      </c>
      <c r="B30592" s="5" t="s">
        <v>886</v>
      </c>
    </row>
    <row r="30593" spans="1:2" x14ac:dyDescent="0.3">
      <c r="A30593" s="3">
        <v>1035369</v>
      </c>
      <c r="B30593" s="5" t="s">
        <v>49</v>
      </c>
    </row>
    <row r="30594" spans="1:2" x14ac:dyDescent="0.3">
      <c r="A30594" s="3">
        <v>1035369</v>
      </c>
      <c r="B30594" s="5" t="s">
        <v>2378</v>
      </c>
    </row>
    <row r="30595" spans="1:2" x14ac:dyDescent="0.3">
      <c r="A30595" s="3">
        <v>993621</v>
      </c>
      <c r="B30595" s="5" t="s">
        <v>166</v>
      </c>
    </row>
    <row r="30596" spans="1:2" x14ac:dyDescent="0.3">
      <c r="A30596" s="3">
        <v>993621</v>
      </c>
      <c r="B30596" s="5" t="s">
        <v>6631</v>
      </c>
    </row>
    <row r="30597" spans="1:2" x14ac:dyDescent="0.3">
      <c r="A30597" s="3">
        <v>894686</v>
      </c>
      <c r="B30597" s="5" t="s">
        <v>886</v>
      </c>
    </row>
    <row r="30598" spans="1:2" x14ac:dyDescent="0.3">
      <c r="A30598" s="3">
        <v>894686</v>
      </c>
      <c r="B30598" s="5" t="s">
        <v>30</v>
      </c>
    </row>
    <row r="30599" spans="1:2" x14ac:dyDescent="0.3">
      <c r="A30599" s="3">
        <v>894686</v>
      </c>
      <c r="B30599" s="5" t="s">
        <v>49</v>
      </c>
    </row>
    <row r="30600" spans="1:2" x14ac:dyDescent="0.3">
      <c r="A30600" s="3">
        <v>1010730</v>
      </c>
      <c r="B30600" s="5" t="s">
        <v>19406</v>
      </c>
    </row>
    <row r="30601" spans="1:2" x14ac:dyDescent="0.3">
      <c r="A30601" s="3">
        <v>1010730</v>
      </c>
      <c r="B30601" s="5" t="s">
        <v>886</v>
      </c>
    </row>
    <row r="30602" spans="1:2" x14ac:dyDescent="0.3">
      <c r="A30602" s="3">
        <v>1010730</v>
      </c>
      <c r="B30602" s="5" t="s">
        <v>30</v>
      </c>
    </row>
    <row r="30603" spans="1:2" x14ac:dyDescent="0.3">
      <c r="A30603" s="3">
        <v>735697</v>
      </c>
      <c r="B30603" s="5" t="s">
        <v>30</v>
      </c>
    </row>
    <row r="30604" spans="1:2" x14ac:dyDescent="0.3">
      <c r="A30604" s="3">
        <v>735697</v>
      </c>
      <c r="B30604" s="5" t="s">
        <v>49</v>
      </c>
    </row>
    <row r="30605" spans="1:2" x14ac:dyDescent="0.3">
      <c r="A30605" s="3">
        <v>735697</v>
      </c>
      <c r="B30605" s="5" t="s">
        <v>2848</v>
      </c>
    </row>
    <row r="30606" spans="1:2" x14ac:dyDescent="0.3">
      <c r="A30606" s="3">
        <v>735697</v>
      </c>
      <c r="B30606" s="5" t="s">
        <v>6631</v>
      </c>
    </row>
    <row r="30607" spans="1:2" x14ac:dyDescent="0.3">
      <c r="A30607" s="3">
        <v>610411</v>
      </c>
      <c r="B30607" s="5" t="s">
        <v>6748</v>
      </c>
    </row>
    <row r="30608" spans="1:2" x14ac:dyDescent="0.3">
      <c r="A30608" s="3">
        <v>610411</v>
      </c>
      <c r="B30608" s="5" t="s">
        <v>1139</v>
      </c>
    </row>
    <row r="30609" spans="1:2" x14ac:dyDescent="0.3">
      <c r="A30609" s="3">
        <v>610411</v>
      </c>
      <c r="B30609" s="5" t="s">
        <v>2848</v>
      </c>
    </row>
    <row r="30610" spans="1:2" x14ac:dyDescent="0.3">
      <c r="A30610" s="3">
        <v>913991</v>
      </c>
      <c r="B30610" s="5" t="s">
        <v>49</v>
      </c>
    </row>
    <row r="30611" spans="1:2" x14ac:dyDescent="0.3">
      <c r="A30611" s="3">
        <v>968857</v>
      </c>
      <c r="B30611" s="5" t="s">
        <v>166</v>
      </c>
    </row>
    <row r="30612" spans="1:2" x14ac:dyDescent="0.3">
      <c r="A30612" s="3">
        <v>854467</v>
      </c>
      <c r="B30612" s="5" t="s">
        <v>777</v>
      </c>
    </row>
    <row r="30613" spans="1:2" x14ac:dyDescent="0.3">
      <c r="A30613" s="3">
        <v>854467</v>
      </c>
      <c r="B30613" s="5" t="s">
        <v>166</v>
      </c>
    </row>
    <row r="30614" spans="1:2" x14ac:dyDescent="0.3">
      <c r="A30614" s="3">
        <v>854467</v>
      </c>
      <c r="B30614" s="5" t="s">
        <v>1246</v>
      </c>
    </row>
    <row r="30615" spans="1:2" x14ac:dyDescent="0.3">
      <c r="A30615" s="3">
        <v>752564</v>
      </c>
      <c r="B30615" s="5" t="s">
        <v>6631</v>
      </c>
    </row>
    <row r="30616" spans="1:2" x14ac:dyDescent="0.3">
      <c r="A30616" s="3">
        <v>752564</v>
      </c>
      <c r="B30616" s="5" t="s">
        <v>49</v>
      </c>
    </row>
    <row r="30617" spans="1:2" x14ac:dyDescent="0.3">
      <c r="A30617" s="3">
        <v>970308</v>
      </c>
      <c r="B30617" s="5" t="s">
        <v>30</v>
      </c>
    </row>
    <row r="30618" spans="1:2" x14ac:dyDescent="0.3">
      <c r="A30618" s="3">
        <v>970308</v>
      </c>
      <c r="B30618" s="5" t="s">
        <v>886</v>
      </c>
    </row>
    <row r="30619" spans="1:2" x14ac:dyDescent="0.3">
      <c r="A30619" s="3">
        <v>1019421</v>
      </c>
      <c r="B30619" s="5" t="s">
        <v>49</v>
      </c>
    </row>
    <row r="30620" spans="1:2" x14ac:dyDescent="0.3">
      <c r="A30620" s="3">
        <v>1030955</v>
      </c>
      <c r="B30620" s="5" t="s">
        <v>49</v>
      </c>
    </row>
    <row r="30621" spans="1:2" x14ac:dyDescent="0.3">
      <c r="A30621" s="3">
        <v>930034</v>
      </c>
      <c r="B30621" s="5" t="s">
        <v>2528</v>
      </c>
    </row>
    <row r="30622" spans="1:2" x14ac:dyDescent="0.3">
      <c r="A30622" s="3">
        <v>930034</v>
      </c>
      <c r="B30622" s="5" t="s">
        <v>777</v>
      </c>
    </row>
    <row r="30623" spans="1:2" x14ac:dyDescent="0.3">
      <c r="A30623" s="3">
        <v>930034</v>
      </c>
      <c r="B30623" s="5" t="s">
        <v>1139</v>
      </c>
    </row>
    <row r="30624" spans="1:2" x14ac:dyDescent="0.3">
      <c r="A30624" s="3">
        <v>930034</v>
      </c>
      <c r="B30624" s="5" t="s">
        <v>49</v>
      </c>
    </row>
    <row r="30625" spans="1:2" x14ac:dyDescent="0.3">
      <c r="A30625" s="3">
        <v>930034</v>
      </c>
      <c r="B30625" s="5" t="s">
        <v>468</v>
      </c>
    </row>
    <row r="30626" spans="1:2" x14ac:dyDescent="0.3">
      <c r="A30626" s="3">
        <v>739643</v>
      </c>
      <c r="B30626" s="5" t="s">
        <v>166</v>
      </c>
    </row>
    <row r="30627" spans="1:2" x14ac:dyDescent="0.3">
      <c r="A30627" s="3">
        <v>739643</v>
      </c>
      <c r="B30627" s="5" t="s">
        <v>468</v>
      </c>
    </row>
    <row r="30628" spans="1:2" x14ac:dyDescent="0.3">
      <c r="A30628" s="3">
        <v>772071</v>
      </c>
      <c r="B30628" s="5" t="s">
        <v>30</v>
      </c>
    </row>
    <row r="30629" spans="1:2" x14ac:dyDescent="0.3">
      <c r="A30629" s="3">
        <v>772071</v>
      </c>
      <c r="B30629" s="5" t="s">
        <v>2848</v>
      </c>
    </row>
    <row r="30630" spans="1:2" x14ac:dyDescent="0.3">
      <c r="A30630" s="3">
        <v>859585</v>
      </c>
      <c r="B30630" s="5" t="s">
        <v>30</v>
      </c>
    </row>
    <row r="30631" spans="1:2" x14ac:dyDescent="0.3">
      <c r="A30631" s="3">
        <v>859585</v>
      </c>
      <c r="B30631" s="5" t="s">
        <v>886</v>
      </c>
    </row>
    <row r="30632" spans="1:2" x14ac:dyDescent="0.3">
      <c r="A30632" s="3">
        <v>859585</v>
      </c>
      <c r="B30632" s="5" t="s">
        <v>49</v>
      </c>
    </row>
    <row r="30633" spans="1:2" x14ac:dyDescent="0.3">
      <c r="A30633" s="3">
        <v>1010732</v>
      </c>
      <c r="B30633" s="5" t="s">
        <v>329</v>
      </c>
    </row>
    <row r="30634" spans="1:2" x14ac:dyDescent="0.3">
      <c r="A30634" s="3">
        <v>940417</v>
      </c>
      <c r="B30634" s="5" t="s">
        <v>468</v>
      </c>
    </row>
    <row r="30635" spans="1:2" x14ac:dyDescent="0.3">
      <c r="A30635" s="3">
        <v>940417</v>
      </c>
      <c r="B30635" s="5" t="s">
        <v>6631</v>
      </c>
    </row>
    <row r="30636" spans="1:2" x14ac:dyDescent="0.3">
      <c r="A30636" s="3">
        <v>940417</v>
      </c>
      <c r="B30636" s="5" t="s">
        <v>30</v>
      </c>
    </row>
    <row r="30637" spans="1:2" x14ac:dyDescent="0.3">
      <c r="A30637" s="3">
        <v>934323</v>
      </c>
      <c r="B30637" s="5" t="s">
        <v>329</v>
      </c>
    </row>
    <row r="30638" spans="1:2" x14ac:dyDescent="0.3">
      <c r="A30638" s="3">
        <v>980804</v>
      </c>
      <c r="B30638" s="5" t="s">
        <v>2297</v>
      </c>
    </row>
    <row r="30639" spans="1:2" x14ac:dyDescent="0.3">
      <c r="A30639" s="3">
        <v>980804</v>
      </c>
      <c r="B30639" s="5" t="s">
        <v>6748</v>
      </c>
    </row>
    <row r="30640" spans="1:2" x14ac:dyDescent="0.3">
      <c r="A30640" s="3">
        <v>980804</v>
      </c>
      <c r="B30640" s="5" t="s">
        <v>2528</v>
      </c>
    </row>
    <row r="30641" spans="1:2" x14ac:dyDescent="0.3">
      <c r="A30641" s="3">
        <v>980804</v>
      </c>
      <c r="B30641" s="5" t="s">
        <v>30</v>
      </c>
    </row>
    <row r="30642" spans="1:2" x14ac:dyDescent="0.3">
      <c r="A30642" s="3">
        <v>980804</v>
      </c>
      <c r="B30642" s="5" t="s">
        <v>19406</v>
      </c>
    </row>
    <row r="30643" spans="1:2" x14ac:dyDescent="0.3">
      <c r="A30643" s="3">
        <v>768447</v>
      </c>
      <c r="B30643" s="5" t="s">
        <v>166</v>
      </c>
    </row>
    <row r="30644" spans="1:2" x14ac:dyDescent="0.3">
      <c r="A30644" s="3">
        <v>768447</v>
      </c>
      <c r="B30644" s="5" t="s">
        <v>468</v>
      </c>
    </row>
    <row r="30645" spans="1:2" x14ac:dyDescent="0.3">
      <c r="A30645" s="3">
        <v>968438</v>
      </c>
      <c r="B30645" s="5" t="s">
        <v>886</v>
      </c>
    </row>
    <row r="30646" spans="1:2" x14ac:dyDescent="0.3">
      <c r="A30646" s="3">
        <v>968438</v>
      </c>
      <c r="B30646" s="5" t="s">
        <v>30</v>
      </c>
    </row>
    <row r="30647" spans="1:2" x14ac:dyDescent="0.3">
      <c r="A30647" s="3">
        <v>968438</v>
      </c>
      <c r="B30647" s="5" t="s">
        <v>49</v>
      </c>
    </row>
    <row r="30648" spans="1:2" x14ac:dyDescent="0.3">
      <c r="A30648" s="3">
        <v>962697</v>
      </c>
      <c r="B30648" s="5" t="s">
        <v>329</v>
      </c>
    </row>
    <row r="30649" spans="1:2" x14ac:dyDescent="0.3">
      <c r="A30649" s="3">
        <v>962697</v>
      </c>
      <c r="B30649" s="5" t="s">
        <v>1246</v>
      </c>
    </row>
    <row r="30650" spans="1:2" x14ac:dyDescent="0.3">
      <c r="A30650" s="3">
        <v>668047</v>
      </c>
      <c r="B30650" s="5" t="s">
        <v>2378</v>
      </c>
    </row>
    <row r="30651" spans="1:2" x14ac:dyDescent="0.3">
      <c r="A30651" s="3">
        <v>668047</v>
      </c>
      <c r="B30651" s="5" t="s">
        <v>886</v>
      </c>
    </row>
    <row r="30652" spans="1:2" x14ac:dyDescent="0.3">
      <c r="A30652" s="3">
        <v>668047</v>
      </c>
      <c r="B30652" s="5" t="s">
        <v>2528</v>
      </c>
    </row>
    <row r="30653" spans="1:2" x14ac:dyDescent="0.3">
      <c r="A30653" s="3">
        <v>948163</v>
      </c>
      <c r="B30653" s="5" t="s">
        <v>2528</v>
      </c>
    </row>
    <row r="30654" spans="1:2" x14ac:dyDescent="0.3">
      <c r="A30654" s="3">
        <v>948163</v>
      </c>
      <c r="B30654" s="5" t="s">
        <v>1139</v>
      </c>
    </row>
    <row r="30655" spans="1:2" x14ac:dyDescent="0.3">
      <c r="A30655" s="3">
        <v>948163</v>
      </c>
      <c r="B30655" s="5" t="s">
        <v>6748</v>
      </c>
    </row>
    <row r="30656" spans="1:2" x14ac:dyDescent="0.3">
      <c r="A30656" s="3">
        <v>948163</v>
      </c>
      <c r="B30656" s="5" t="s">
        <v>2848</v>
      </c>
    </row>
    <row r="30657" spans="1:2" x14ac:dyDescent="0.3">
      <c r="A30657" s="3">
        <v>919570</v>
      </c>
      <c r="B30657" s="5" t="s">
        <v>49</v>
      </c>
    </row>
    <row r="30658" spans="1:2" x14ac:dyDescent="0.3">
      <c r="A30658" s="3">
        <v>982620</v>
      </c>
      <c r="B30658" s="5" t="s">
        <v>6631</v>
      </c>
    </row>
    <row r="30659" spans="1:2" x14ac:dyDescent="0.3">
      <c r="A30659" s="3">
        <v>982620</v>
      </c>
      <c r="B30659" s="5" t="s">
        <v>166</v>
      </c>
    </row>
    <row r="30660" spans="1:2" x14ac:dyDescent="0.3">
      <c r="A30660" s="3">
        <v>982620</v>
      </c>
      <c r="B30660" s="5" t="s">
        <v>468</v>
      </c>
    </row>
    <row r="30661" spans="1:2" x14ac:dyDescent="0.3">
      <c r="A30661" s="3">
        <v>566805</v>
      </c>
      <c r="B30661" s="5" t="s">
        <v>777</v>
      </c>
    </row>
    <row r="30662" spans="1:2" x14ac:dyDescent="0.3">
      <c r="A30662" s="3">
        <v>566805</v>
      </c>
      <c r="B30662" s="5" t="s">
        <v>1139</v>
      </c>
    </row>
    <row r="30663" spans="1:2" x14ac:dyDescent="0.3">
      <c r="A30663" s="3">
        <v>566805</v>
      </c>
      <c r="B30663" s="5" t="s">
        <v>30</v>
      </c>
    </row>
    <row r="30664" spans="1:2" x14ac:dyDescent="0.3">
      <c r="A30664" s="3">
        <v>566805</v>
      </c>
      <c r="B30664" s="5" t="s">
        <v>2848</v>
      </c>
    </row>
    <row r="30665" spans="1:2" x14ac:dyDescent="0.3">
      <c r="A30665" s="3">
        <v>566805</v>
      </c>
      <c r="B30665" s="5" t="s">
        <v>468</v>
      </c>
    </row>
    <row r="30666" spans="1:2" x14ac:dyDescent="0.3">
      <c r="A30666" s="3">
        <v>860852</v>
      </c>
      <c r="B30666" s="5" t="s">
        <v>49</v>
      </c>
    </row>
    <row r="30667" spans="1:2" x14ac:dyDescent="0.3">
      <c r="A30667" s="3">
        <v>982543</v>
      </c>
      <c r="B30667" s="5" t="s">
        <v>468</v>
      </c>
    </row>
    <row r="30668" spans="1:2" x14ac:dyDescent="0.3">
      <c r="A30668" s="3">
        <v>982543</v>
      </c>
      <c r="B30668" s="5" t="s">
        <v>777</v>
      </c>
    </row>
    <row r="30669" spans="1:2" x14ac:dyDescent="0.3">
      <c r="A30669" s="3">
        <v>888321</v>
      </c>
      <c r="B30669" s="5" t="s">
        <v>49</v>
      </c>
    </row>
    <row r="30670" spans="1:2" x14ac:dyDescent="0.3">
      <c r="A30670" s="3">
        <v>888321</v>
      </c>
      <c r="B30670" s="5" t="s">
        <v>7548</v>
      </c>
    </row>
    <row r="30671" spans="1:2" x14ac:dyDescent="0.3">
      <c r="A30671" s="3">
        <v>766431</v>
      </c>
      <c r="B30671" s="5" t="s">
        <v>6841</v>
      </c>
    </row>
    <row r="30672" spans="1:2" x14ac:dyDescent="0.3">
      <c r="A30672" s="3">
        <v>766431</v>
      </c>
      <c r="B30672" s="5" t="s">
        <v>777</v>
      </c>
    </row>
    <row r="30673" spans="1:2" x14ac:dyDescent="0.3">
      <c r="A30673" s="3">
        <v>766431</v>
      </c>
      <c r="B30673" s="5" t="s">
        <v>49</v>
      </c>
    </row>
    <row r="30674" spans="1:2" x14ac:dyDescent="0.3">
      <c r="A30674" s="3">
        <v>766431</v>
      </c>
      <c r="B30674" s="5" t="s">
        <v>7548</v>
      </c>
    </row>
    <row r="30675" spans="1:2" x14ac:dyDescent="0.3">
      <c r="A30675" s="3">
        <v>843543</v>
      </c>
      <c r="B30675" s="5" t="s">
        <v>30</v>
      </c>
    </row>
    <row r="30676" spans="1:2" x14ac:dyDescent="0.3">
      <c r="A30676" s="3">
        <v>843543</v>
      </c>
      <c r="B30676" s="5" t="s">
        <v>886</v>
      </c>
    </row>
    <row r="30677" spans="1:2" x14ac:dyDescent="0.3">
      <c r="A30677" s="3">
        <v>843543</v>
      </c>
      <c r="B30677" s="5" t="s">
        <v>2528</v>
      </c>
    </row>
    <row r="30678" spans="1:2" x14ac:dyDescent="0.3">
      <c r="A30678" s="3">
        <v>843543</v>
      </c>
      <c r="B30678" s="5" t="s">
        <v>2848</v>
      </c>
    </row>
    <row r="30679" spans="1:2" x14ac:dyDescent="0.3">
      <c r="A30679" s="3">
        <v>865498</v>
      </c>
      <c r="B30679" s="5" t="s">
        <v>30</v>
      </c>
    </row>
    <row r="30680" spans="1:2" x14ac:dyDescent="0.3">
      <c r="A30680" s="3">
        <v>990493</v>
      </c>
      <c r="B30680" s="5" t="s">
        <v>468</v>
      </c>
    </row>
    <row r="30681" spans="1:2" x14ac:dyDescent="0.3">
      <c r="A30681" s="3">
        <v>933861</v>
      </c>
      <c r="B30681" s="5" t="s">
        <v>777</v>
      </c>
    </row>
    <row r="30682" spans="1:2" x14ac:dyDescent="0.3">
      <c r="A30682" s="3">
        <v>933861</v>
      </c>
      <c r="B30682" s="5" t="s">
        <v>49</v>
      </c>
    </row>
    <row r="30683" spans="1:2" x14ac:dyDescent="0.3">
      <c r="A30683" s="3">
        <v>933861</v>
      </c>
      <c r="B30683" s="5" t="s">
        <v>886</v>
      </c>
    </row>
    <row r="30684" spans="1:2" x14ac:dyDescent="0.3">
      <c r="A30684" s="3">
        <v>924423</v>
      </c>
      <c r="B30684" s="5" t="s">
        <v>468</v>
      </c>
    </row>
    <row r="30685" spans="1:2" x14ac:dyDescent="0.3">
      <c r="A30685" s="3">
        <v>924423</v>
      </c>
      <c r="B30685" s="5" t="s">
        <v>6631</v>
      </c>
    </row>
    <row r="30686" spans="1:2" x14ac:dyDescent="0.3">
      <c r="A30686" s="3">
        <v>1053630</v>
      </c>
      <c r="B30686" s="5" t="s">
        <v>49</v>
      </c>
    </row>
    <row r="30687" spans="1:2" x14ac:dyDescent="0.3">
      <c r="A30687" s="3">
        <v>1026202</v>
      </c>
      <c r="B30687" s="5" t="s">
        <v>2528</v>
      </c>
    </row>
    <row r="30688" spans="1:2" x14ac:dyDescent="0.3">
      <c r="A30688" s="3">
        <v>1026202</v>
      </c>
      <c r="B30688" s="5" t="s">
        <v>30</v>
      </c>
    </row>
    <row r="30689" spans="1:2" x14ac:dyDescent="0.3">
      <c r="A30689" s="3">
        <v>1026202</v>
      </c>
      <c r="B30689" s="5" t="s">
        <v>468</v>
      </c>
    </row>
    <row r="30690" spans="1:2" x14ac:dyDescent="0.3">
      <c r="A30690" s="3">
        <v>1009263</v>
      </c>
      <c r="B30690" s="5" t="s">
        <v>886</v>
      </c>
    </row>
    <row r="30691" spans="1:2" x14ac:dyDescent="0.3">
      <c r="A30691" s="3">
        <v>1009263</v>
      </c>
      <c r="B30691" s="5" t="s">
        <v>166</v>
      </c>
    </row>
    <row r="30692" spans="1:2" x14ac:dyDescent="0.3">
      <c r="A30692" s="3">
        <v>884971</v>
      </c>
      <c r="B30692" s="5" t="s">
        <v>166</v>
      </c>
    </row>
    <row r="30693" spans="1:2" x14ac:dyDescent="0.3">
      <c r="A30693" s="3">
        <v>884971</v>
      </c>
      <c r="B30693" s="5" t="s">
        <v>49</v>
      </c>
    </row>
    <row r="30694" spans="1:2" x14ac:dyDescent="0.3">
      <c r="A30694" s="3">
        <v>788734</v>
      </c>
      <c r="B30694" s="5" t="s">
        <v>30</v>
      </c>
    </row>
    <row r="30695" spans="1:2" x14ac:dyDescent="0.3">
      <c r="A30695" s="3">
        <v>788734</v>
      </c>
      <c r="B30695" s="5" t="s">
        <v>49</v>
      </c>
    </row>
    <row r="30696" spans="1:2" x14ac:dyDescent="0.3">
      <c r="A30696" s="3">
        <v>946127</v>
      </c>
      <c r="B30696" s="5" t="s">
        <v>49</v>
      </c>
    </row>
    <row r="30697" spans="1:2" x14ac:dyDescent="0.3">
      <c r="A30697" s="3">
        <v>946127</v>
      </c>
      <c r="B30697" s="5" t="s">
        <v>886</v>
      </c>
    </row>
    <row r="30698" spans="1:2" x14ac:dyDescent="0.3">
      <c r="A30698" s="3">
        <v>946127</v>
      </c>
      <c r="B30698" s="5" t="s">
        <v>6631</v>
      </c>
    </row>
    <row r="30699" spans="1:2" x14ac:dyDescent="0.3">
      <c r="A30699" s="3">
        <v>821420</v>
      </c>
      <c r="B30699" s="5" t="s">
        <v>166</v>
      </c>
    </row>
    <row r="30700" spans="1:2" x14ac:dyDescent="0.3">
      <c r="A30700" s="3">
        <v>821420</v>
      </c>
      <c r="B30700" s="5" t="s">
        <v>6631</v>
      </c>
    </row>
    <row r="30701" spans="1:2" x14ac:dyDescent="0.3">
      <c r="A30701" s="3">
        <v>1020830</v>
      </c>
      <c r="B30701" s="5" t="s">
        <v>468</v>
      </c>
    </row>
    <row r="30702" spans="1:2" x14ac:dyDescent="0.3">
      <c r="A30702" s="3">
        <v>1020830</v>
      </c>
      <c r="B30702" s="5" t="s">
        <v>49</v>
      </c>
    </row>
    <row r="30703" spans="1:2" x14ac:dyDescent="0.3">
      <c r="A30703" s="3">
        <v>1020830</v>
      </c>
      <c r="B30703" s="5" t="s">
        <v>6631</v>
      </c>
    </row>
    <row r="30704" spans="1:2" x14ac:dyDescent="0.3">
      <c r="A30704" s="3">
        <v>1020830</v>
      </c>
      <c r="B30704" s="5" t="s">
        <v>166</v>
      </c>
    </row>
    <row r="30705" spans="1:2" x14ac:dyDescent="0.3">
      <c r="A30705" s="3">
        <v>892535</v>
      </c>
      <c r="B30705" s="5" t="s">
        <v>30</v>
      </c>
    </row>
    <row r="30706" spans="1:2" x14ac:dyDescent="0.3">
      <c r="A30706" s="3">
        <v>1002695</v>
      </c>
      <c r="B30706" s="5" t="s">
        <v>30</v>
      </c>
    </row>
    <row r="30707" spans="1:2" x14ac:dyDescent="0.3">
      <c r="A30707" s="3">
        <v>913814</v>
      </c>
      <c r="B30707" s="5" t="s">
        <v>30</v>
      </c>
    </row>
    <row r="30708" spans="1:2" x14ac:dyDescent="0.3">
      <c r="A30708" s="3">
        <v>913814</v>
      </c>
      <c r="B30708" s="5" t="s">
        <v>49</v>
      </c>
    </row>
    <row r="30709" spans="1:2" x14ac:dyDescent="0.3">
      <c r="A30709" s="3">
        <v>913814</v>
      </c>
      <c r="B30709" s="5" t="s">
        <v>2528</v>
      </c>
    </row>
    <row r="30710" spans="1:2" x14ac:dyDescent="0.3">
      <c r="A30710" s="3">
        <v>848958</v>
      </c>
      <c r="B30710" s="5" t="s">
        <v>49</v>
      </c>
    </row>
    <row r="30711" spans="1:2" x14ac:dyDescent="0.3">
      <c r="A30711" s="3">
        <v>848958</v>
      </c>
      <c r="B30711" s="5" t="s">
        <v>30</v>
      </c>
    </row>
    <row r="30712" spans="1:2" x14ac:dyDescent="0.3">
      <c r="A30712" s="3">
        <v>947590</v>
      </c>
      <c r="B30712" s="5" t="s">
        <v>2297</v>
      </c>
    </row>
    <row r="30713" spans="1:2" x14ac:dyDescent="0.3">
      <c r="A30713" s="3">
        <v>947590</v>
      </c>
      <c r="B30713" s="5" t="s">
        <v>49</v>
      </c>
    </row>
    <row r="30714" spans="1:2" x14ac:dyDescent="0.3">
      <c r="A30714" s="3">
        <v>952062</v>
      </c>
      <c r="B30714" s="5" t="s">
        <v>30</v>
      </c>
    </row>
    <row r="30715" spans="1:2" x14ac:dyDescent="0.3">
      <c r="A30715" s="3">
        <v>1029446</v>
      </c>
      <c r="B30715" s="5" t="s">
        <v>49</v>
      </c>
    </row>
    <row r="30716" spans="1:2" x14ac:dyDescent="0.3">
      <c r="A30716" s="3">
        <v>670243</v>
      </c>
      <c r="B30716" s="5" t="s">
        <v>7548</v>
      </c>
    </row>
    <row r="30717" spans="1:2" x14ac:dyDescent="0.3">
      <c r="A30717" s="3">
        <v>670243</v>
      </c>
      <c r="B30717" s="5" t="s">
        <v>49</v>
      </c>
    </row>
    <row r="30718" spans="1:2" x14ac:dyDescent="0.3">
      <c r="A30718" s="3">
        <v>939914</v>
      </c>
      <c r="B30718" s="5" t="s">
        <v>468</v>
      </c>
    </row>
    <row r="30719" spans="1:2" x14ac:dyDescent="0.3">
      <c r="A30719" s="3">
        <v>939914</v>
      </c>
      <c r="B30719" s="5" t="s">
        <v>2848</v>
      </c>
    </row>
    <row r="30720" spans="1:2" x14ac:dyDescent="0.3">
      <c r="A30720" s="3">
        <v>939914</v>
      </c>
      <c r="B30720" s="5" t="s">
        <v>30</v>
      </c>
    </row>
    <row r="30721" spans="1:2" x14ac:dyDescent="0.3">
      <c r="A30721" s="3">
        <v>823147</v>
      </c>
      <c r="B30721" s="5" t="s">
        <v>49</v>
      </c>
    </row>
    <row r="30722" spans="1:2" x14ac:dyDescent="0.3">
      <c r="A30722" s="3">
        <v>979163</v>
      </c>
      <c r="B30722" s="5" t="s">
        <v>329</v>
      </c>
    </row>
    <row r="30723" spans="1:2" x14ac:dyDescent="0.3">
      <c r="A30723" s="3">
        <v>772450</v>
      </c>
      <c r="B30723" s="5" t="s">
        <v>468</v>
      </c>
    </row>
    <row r="30724" spans="1:2" x14ac:dyDescent="0.3">
      <c r="A30724" s="3">
        <v>842891</v>
      </c>
      <c r="B30724" s="5" t="s">
        <v>468</v>
      </c>
    </row>
    <row r="30725" spans="1:2" x14ac:dyDescent="0.3">
      <c r="A30725" s="3">
        <v>842891</v>
      </c>
      <c r="B30725" s="5" t="s">
        <v>166</v>
      </c>
    </row>
    <row r="30726" spans="1:2" x14ac:dyDescent="0.3">
      <c r="A30726" s="3">
        <v>934131</v>
      </c>
      <c r="B30726" s="5" t="s">
        <v>468</v>
      </c>
    </row>
    <row r="30727" spans="1:2" x14ac:dyDescent="0.3">
      <c r="A30727" s="3">
        <v>934131</v>
      </c>
      <c r="B30727" s="5" t="s">
        <v>166</v>
      </c>
    </row>
    <row r="30728" spans="1:2" x14ac:dyDescent="0.3">
      <c r="A30728" s="3">
        <v>1005835</v>
      </c>
      <c r="B30728" s="5" t="s">
        <v>886</v>
      </c>
    </row>
    <row r="30729" spans="1:2" x14ac:dyDescent="0.3">
      <c r="A30729" s="3">
        <v>1005835</v>
      </c>
      <c r="B30729" s="5" t="s">
        <v>30</v>
      </c>
    </row>
    <row r="30730" spans="1:2" x14ac:dyDescent="0.3">
      <c r="A30730" s="3">
        <v>865559</v>
      </c>
      <c r="B30730" s="5" t="s">
        <v>886</v>
      </c>
    </row>
    <row r="30731" spans="1:2" x14ac:dyDescent="0.3">
      <c r="A30731" s="3">
        <v>865559</v>
      </c>
      <c r="B30731" s="5" t="s">
        <v>30</v>
      </c>
    </row>
    <row r="30732" spans="1:2" x14ac:dyDescent="0.3">
      <c r="A30732" s="3">
        <v>936960</v>
      </c>
      <c r="B30732" s="5" t="s">
        <v>886</v>
      </c>
    </row>
    <row r="30733" spans="1:2" x14ac:dyDescent="0.3">
      <c r="A30733" s="3">
        <v>936960</v>
      </c>
      <c r="B30733" s="5" t="s">
        <v>30</v>
      </c>
    </row>
    <row r="30734" spans="1:2" x14ac:dyDescent="0.3">
      <c r="A30734" s="3">
        <v>960206</v>
      </c>
      <c r="B30734" s="5" t="s">
        <v>49</v>
      </c>
    </row>
    <row r="30735" spans="1:2" x14ac:dyDescent="0.3">
      <c r="A30735" s="3">
        <v>992827</v>
      </c>
      <c r="B30735" s="5" t="s">
        <v>886</v>
      </c>
    </row>
    <row r="30736" spans="1:2" x14ac:dyDescent="0.3">
      <c r="A30736" s="3">
        <v>990593</v>
      </c>
      <c r="B30736" s="5" t="s">
        <v>777</v>
      </c>
    </row>
    <row r="30737" spans="1:2" x14ac:dyDescent="0.3">
      <c r="A30737" s="3">
        <v>990593</v>
      </c>
      <c r="B30737" s="5" t="s">
        <v>2848</v>
      </c>
    </row>
    <row r="30738" spans="1:2" x14ac:dyDescent="0.3">
      <c r="A30738" s="3">
        <v>1265839</v>
      </c>
      <c r="B30738" s="5" t="s">
        <v>1845</v>
      </c>
    </row>
    <row r="30739" spans="1:2" x14ac:dyDescent="0.3">
      <c r="A30739" s="3">
        <v>925943</v>
      </c>
      <c r="B30739" s="5" t="s">
        <v>49</v>
      </c>
    </row>
    <row r="30740" spans="1:2" x14ac:dyDescent="0.3">
      <c r="A30740" s="3">
        <v>925943</v>
      </c>
      <c r="B30740" s="5" t="s">
        <v>1246</v>
      </c>
    </row>
    <row r="30741" spans="1:2" x14ac:dyDescent="0.3">
      <c r="A30741" s="3">
        <v>680829</v>
      </c>
      <c r="B30741" s="5" t="s">
        <v>468</v>
      </c>
    </row>
    <row r="30742" spans="1:2" x14ac:dyDescent="0.3">
      <c r="A30742" s="3">
        <v>680829</v>
      </c>
      <c r="B30742" s="5" t="s">
        <v>49</v>
      </c>
    </row>
    <row r="30743" spans="1:2" x14ac:dyDescent="0.3">
      <c r="A30743" s="3">
        <v>680829</v>
      </c>
      <c r="B30743" s="5" t="s">
        <v>6631</v>
      </c>
    </row>
    <row r="30744" spans="1:2" x14ac:dyDescent="0.3">
      <c r="A30744" s="3">
        <v>915982</v>
      </c>
      <c r="B30744" s="5" t="s">
        <v>468</v>
      </c>
    </row>
    <row r="30745" spans="1:2" x14ac:dyDescent="0.3">
      <c r="A30745" s="3">
        <v>915982</v>
      </c>
      <c r="B30745" s="5" t="s">
        <v>49</v>
      </c>
    </row>
    <row r="30746" spans="1:2" x14ac:dyDescent="0.3">
      <c r="A30746" s="3">
        <v>671318</v>
      </c>
      <c r="B30746" s="5" t="s">
        <v>30</v>
      </c>
    </row>
    <row r="30747" spans="1:2" x14ac:dyDescent="0.3">
      <c r="A30747" s="3">
        <v>671318</v>
      </c>
      <c r="B30747" s="5" t="s">
        <v>49</v>
      </c>
    </row>
    <row r="30748" spans="1:2" x14ac:dyDescent="0.3">
      <c r="A30748" s="3">
        <v>1014501</v>
      </c>
      <c r="B30748" s="5" t="s">
        <v>468</v>
      </c>
    </row>
    <row r="30749" spans="1:2" x14ac:dyDescent="0.3">
      <c r="A30749" s="3">
        <v>1014501</v>
      </c>
      <c r="B30749" s="5" t="s">
        <v>30</v>
      </c>
    </row>
    <row r="30750" spans="1:2" x14ac:dyDescent="0.3">
      <c r="A30750" s="3">
        <v>1033052</v>
      </c>
      <c r="B30750" s="5" t="s">
        <v>468</v>
      </c>
    </row>
    <row r="30751" spans="1:2" x14ac:dyDescent="0.3">
      <c r="A30751" s="3">
        <v>1033052</v>
      </c>
      <c r="B30751" s="5" t="s">
        <v>30</v>
      </c>
    </row>
    <row r="30752" spans="1:2" x14ac:dyDescent="0.3">
      <c r="A30752" s="3">
        <v>823951</v>
      </c>
      <c r="B30752" s="5" t="s">
        <v>1246</v>
      </c>
    </row>
    <row r="30753" spans="1:2" x14ac:dyDescent="0.3">
      <c r="A30753" s="3">
        <v>823951</v>
      </c>
      <c r="B30753" s="5" t="s">
        <v>49</v>
      </c>
    </row>
    <row r="30754" spans="1:2" x14ac:dyDescent="0.3">
      <c r="A30754" s="3">
        <v>823951</v>
      </c>
      <c r="B30754" s="5" t="s">
        <v>166</v>
      </c>
    </row>
    <row r="30755" spans="1:2" x14ac:dyDescent="0.3">
      <c r="A30755" s="3">
        <v>1027219</v>
      </c>
      <c r="B30755" s="5" t="s">
        <v>166</v>
      </c>
    </row>
    <row r="30756" spans="1:2" x14ac:dyDescent="0.3">
      <c r="A30756" s="3">
        <v>827887</v>
      </c>
      <c r="B30756" s="5" t="s">
        <v>166</v>
      </c>
    </row>
    <row r="30757" spans="1:2" x14ac:dyDescent="0.3">
      <c r="A30757" s="3">
        <v>827887</v>
      </c>
      <c r="B30757" s="5" t="s">
        <v>49</v>
      </c>
    </row>
    <row r="30758" spans="1:2" x14ac:dyDescent="0.3">
      <c r="A30758" s="3">
        <v>958487</v>
      </c>
      <c r="B30758" s="5" t="s">
        <v>49</v>
      </c>
    </row>
    <row r="30759" spans="1:2" x14ac:dyDescent="0.3">
      <c r="A30759" s="3">
        <v>958487</v>
      </c>
      <c r="B30759" s="5" t="s">
        <v>2528</v>
      </c>
    </row>
    <row r="30760" spans="1:2" x14ac:dyDescent="0.3">
      <c r="A30760" s="3">
        <v>1022685</v>
      </c>
      <c r="B30760" s="5" t="s">
        <v>19406</v>
      </c>
    </row>
    <row r="30761" spans="1:2" x14ac:dyDescent="0.3">
      <c r="A30761" s="3">
        <v>1022685</v>
      </c>
      <c r="B30761" s="5" t="s">
        <v>30</v>
      </c>
    </row>
    <row r="30762" spans="1:2" x14ac:dyDescent="0.3">
      <c r="A30762" s="3">
        <v>1022685</v>
      </c>
      <c r="B30762" s="5" t="s">
        <v>886</v>
      </c>
    </row>
    <row r="30763" spans="1:2" x14ac:dyDescent="0.3">
      <c r="A30763" s="3">
        <v>1022685</v>
      </c>
      <c r="B30763" s="5" t="s">
        <v>49</v>
      </c>
    </row>
    <row r="30764" spans="1:2" x14ac:dyDescent="0.3">
      <c r="A30764" s="3">
        <v>799883</v>
      </c>
      <c r="B30764" s="5" t="s">
        <v>30</v>
      </c>
    </row>
    <row r="30765" spans="1:2" x14ac:dyDescent="0.3">
      <c r="A30765" s="3">
        <v>799883</v>
      </c>
      <c r="B30765" s="5" t="s">
        <v>886</v>
      </c>
    </row>
    <row r="30766" spans="1:2" x14ac:dyDescent="0.3">
      <c r="A30766" s="3">
        <v>799883</v>
      </c>
      <c r="B30766" s="5" t="s">
        <v>2378</v>
      </c>
    </row>
    <row r="30767" spans="1:2" x14ac:dyDescent="0.3">
      <c r="A30767" s="3">
        <v>1013572</v>
      </c>
      <c r="B30767" s="5" t="s">
        <v>329</v>
      </c>
    </row>
    <row r="30768" spans="1:2" x14ac:dyDescent="0.3">
      <c r="A30768" s="3">
        <v>1055806</v>
      </c>
      <c r="B30768" s="5" t="s">
        <v>2297</v>
      </c>
    </row>
    <row r="30769" spans="1:2" x14ac:dyDescent="0.3">
      <c r="A30769" s="3">
        <v>1055806</v>
      </c>
      <c r="B30769" s="5" t="s">
        <v>30</v>
      </c>
    </row>
    <row r="30770" spans="1:2" x14ac:dyDescent="0.3">
      <c r="A30770" s="3">
        <v>1028506</v>
      </c>
      <c r="B30770" s="5" t="s">
        <v>329</v>
      </c>
    </row>
    <row r="30771" spans="1:2" x14ac:dyDescent="0.3">
      <c r="A30771" s="3">
        <v>1028506</v>
      </c>
      <c r="B30771" s="5" t="s">
        <v>2378</v>
      </c>
    </row>
    <row r="30772" spans="1:2" x14ac:dyDescent="0.3">
      <c r="A30772" s="3">
        <v>952701</v>
      </c>
      <c r="B30772" s="5" t="s">
        <v>49</v>
      </c>
    </row>
    <row r="30773" spans="1:2" x14ac:dyDescent="0.3">
      <c r="A30773" s="3">
        <v>628802</v>
      </c>
      <c r="B30773" s="5" t="s">
        <v>49</v>
      </c>
    </row>
    <row r="30774" spans="1:2" x14ac:dyDescent="0.3">
      <c r="A30774" s="3">
        <v>771536</v>
      </c>
      <c r="B30774" s="5" t="s">
        <v>468</v>
      </c>
    </row>
    <row r="30775" spans="1:2" x14ac:dyDescent="0.3">
      <c r="A30775" s="3">
        <v>820697</v>
      </c>
      <c r="B30775" s="5" t="s">
        <v>49</v>
      </c>
    </row>
    <row r="30776" spans="1:2" x14ac:dyDescent="0.3">
      <c r="A30776" s="3">
        <v>820697</v>
      </c>
      <c r="B30776" s="5" t="s">
        <v>2848</v>
      </c>
    </row>
    <row r="30777" spans="1:2" x14ac:dyDescent="0.3">
      <c r="A30777" s="3">
        <v>820697</v>
      </c>
      <c r="B30777" s="5" t="s">
        <v>886</v>
      </c>
    </row>
    <row r="30778" spans="1:2" x14ac:dyDescent="0.3">
      <c r="A30778" s="3">
        <v>693349</v>
      </c>
      <c r="B30778" s="5" t="s">
        <v>7548</v>
      </c>
    </row>
    <row r="30779" spans="1:2" x14ac:dyDescent="0.3">
      <c r="A30779" s="3">
        <v>693349</v>
      </c>
      <c r="B30779" s="5" t="s">
        <v>49</v>
      </c>
    </row>
    <row r="30780" spans="1:2" x14ac:dyDescent="0.3">
      <c r="A30780" s="3">
        <v>782936</v>
      </c>
      <c r="B30780" s="5" t="s">
        <v>6631</v>
      </c>
    </row>
    <row r="30781" spans="1:2" x14ac:dyDescent="0.3">
      <c r="A30781" s="3">
        <v>782936</v>
      </c>
      <c r="B30781" s="5" t="s">
        <v>166</v>
      </c>
    </row>
    <row r="30782" spans="1:2" x14ac:dyDescent="0.3">
      <c r="A30782" s="3">
        <v>782936</v>
      </c>
      <c r="B30782" s="5" t="s">
        <v>468</v>
      </c>
    </row>
    <row r="30783" spans="1:2" x14ac:dyDescent="0.3">
      <c r="A30783" s="3">
        <v>888001</v>
      </c>
      <c r="B30783" s="5" t="s">
        <v>166</v>
      </c>
    </row>
    <row r="30784" spans="1:2" x14ac:dyDescent="0.3">
      <c r="A30784" s="3">
        <v>888001</v>
      </c>
      <c r="B30784" s="5" t="s">
        <v>6631</v>
      </c>
    </row>
    <row r="30785" spans="1:2" x14ac:dyDescent="0.3">
      <c r="A30785" s="3">
        <v>888001</v>
      </c>
      <c r="B30785" s="5" t="s">
        <v>468</v>
      </c>
    </row>
    <row r="30786" spans="1:2" x14ac:dyDescent="0.3">
      <c r="A30786" s="3">
        <v>640028</v>
      </c>
      <c r="B30786" s="5" t="s">
        <v>329</v>
      </c>
    </row>
    <row r="30787" spans="1:2" x14ac:dyDescent="0.3">
      <c r="A30787" s="3">
        <v>799177</v>
      </c>
      <c r="B30787" s="5" t="s">
        <v>468</v>
      </c>
    </row>
    <row r="30788" spans="1:2" x14ac:dyDescent="0.3">
      <c r="A30788" s="3">
        <v>799177</v>
      </c>
      <c r="B30788" s="5" t="s">
        <v>30</v>
      </c>
    </row>
    <row r="30789" spans="1:2" x14ac:dyDescent="0.3">
      <c r="A30789" s="3">
        <v>871799</v>
      </c>
      <c r="B30789" s="5" t="s">
        <v>777</v>
      </c>
    </row>
    <row r="30790" spans="1:2" x14ac:dyDescent="0.3">
      <c r="A30790" s="3">
        <v>871799</v>
      </c>
      <c r="B30790" s="5" t="s">
        <v>1246</v>
      </c>
    </row>
    <row r="30791" spans="1:2" x14ac:dyDescent="0.3">
      <c r="A30791" s="3">
        <v>871799</v>
      </c>
      <c r="B30791" s="5" t="s">
        <v>166</v>
      </c>
    </row>
    <row r="30792" spans="1:2" x14ac:dyDescent="0.3">
      <c r="A30792" s="3">
        <v>871799</v>
      </c>
      <c r="B30792" s="5" t="s">
        <v>49</v>
      </c>
    </row>
    <row r="30793" spans="1:2" x14ac:dyDescent="0.3">
      <c r="A30793" s="3">
        <v>913823</v>
      </c>
      <c r="B30793" s="5" t="s">
        <v>329</v>
      </c>
    </row>
    <row r="30794" spans="1:2" x14ac:dyDescent="0.3">
      <c r="A30794" s="3">
        <v>873125</v>
      </c>
      <c r="B30794" s="5" t="s">
        <v>777</v>
      </c>
    </row>
    <row r="30795" spans="1:2" x14ac:dyDescent="0.3">
      <c r="A30795" s="3">
        <v>873125</v>
      </c>
      <c r="B30795" s="5" t="s">
        <v>1246</v>
      </c>
    </row>
    <row r="30796" spans="1:2" x14ac:dyDescent="0.3">
      <c r="A30796" s="3">
        <v>873125</v>
      </c>
      <c r="B30796" s="5" t="s">
        <v>30</v>
      </c>
    </row>
    <row r="30797" spans="1:2" x14ac:dyDescent="0.3">
      <c r="A30797" s="3">
        <v>1050266</v>
      </c>
      <c r="B30797" s="5" t="s">
        <v>30</v>
      </c>
    </row>
    <row r="30798" spans="1:2" x14ac:dyDescent="0.3">
      <c r="A30798" s="3">
        <v>1050266</v>
      </c>
      <c r="B30798" s="5" t="s">
        <v>1246</v>
      </c>
    </row>
    <row r="30799" spans="1:2" x14ac:dyDescent="0.3">
      <c r="A30799" s="3">
        <v>945840</v>
      </c>
      <c r="B30799" s="5" t="s">
        <v>777</v>
      </c>
    </row>
    <row r="30800" spans="1:2" x14ac:dyDescent="0.3">
      <c r="A30800" s="3">
        <v>945840</v>
      </c>
      <c r="B30800" s="5" t="s">
        <v>468</v>
      </c>
    </row>
    <row r="30801" spans="1:2" x14ac:dyDescent="0.3">
      <c r="A30801" s="3">
        <v>945840</v>
      </c>
      <c r="B30801" s="5" t="s">
        <v>2528</v>
      </c>
    </row>
    <row r="30802" spans="1:2" x14ac:dyDescent="0.3">
      <c r="A30802" s="3">
        <v>845140</v>
      </c>
      <c r="B30802" s="5" t="s">
        <v>30</v>
      </c>
    </row>
    <row r="30803" spans="1:2" x14ac:dyDescent="0.3">
      <c r="A30803" s="3">
        <v>845140</v>
      </c>
      <c r="B30803" s="5" t="s">
        <v>49</v>
      </c>
    </row>
    <row r="30804" spans="1:2" x14ac:dyDescent="0.3">
      <c r="A30804" s="3">
        <v>925459</v>
      </c>
      <c r="B30804" s="5" t="s">
        <v>49</v>
      </c>
    </row>
    <row r="30805" spans="1:2" x14ac:dyDescent="0.3">
      <c r="A30805" s="3">
        <v>925459</v>
      </c>
      <c r="B30805" s="5" t="s">
        <v>166</v>
      </c>
    </row>
    <row r="30806" spans="1:2" x14ac:dyDescent="0.3">
      <c r="A30806" s="3">
        <v>1056212</v>
      </c>
      <c r="B30806" s="5" t="s">
        <v>2297</v>
      </c>
    </row>
    <row r="30807" spans="1:2" x14ac:dyDescent="0.3">
      <c r="A30807" s="3">
        <v>1056212</v>
      </c>
      <c r="B30807" s="5" t="s">
        <v>30</v>
      </c>
    </row>
    <row r="30808" spans="1:2" x14ac:dyDescent="0.3">
      <c r="A30808" s="3">
        <v>1023086</v>
      </c>
      <c r="B30808" s="5" t="s">
        <v>468</v>
      </c>
    </row>
    <row r="30809" spans="1:2" x14ac:dyDescent="0.3">
      <c r="A30809" s="3">
        <v>872709</v>
      </c>
      <c r="B30809" s="5" t="s">
        <v>30</v>
      </c>
    </row>
    <row r="30810" spans="1:2" x14ac:dyDescent="0.3">
      <c r="A30810" s="3">
        <v>872709</v>
      </c>
      <c r="B30810" s="5" t="s">
        <v>2848</v>
      </c>
    </row>
    <row r="30811" spans="1:2" x14ac:dyDescent="0.3">
      <c r="A30811" s="3">
        <v>872709</v>
      </c>
      <c r="B30811" s="5" t="s">
        <v>468</v>
      </c>
    </row>
    <row r="30812" spans="1:2" x14ac:dyDescent="0.3">
      <c r="A30812" s="3">
        <v>872709</v>
      </c>
      <c r="B30812" s="5" t="s">
        <v>2528</v>
      </c>
    </row>
    <row r="30813" spans="1:2" x14ac:dyDescent="0.3">
      <c r="A30813" s="3">
        <v>757341</v>
      </c>
      <c r="B30813" s="5" t="s">
        <v>886</v>
      </c>
    </row>
    <row r="30814" spans="1:2" x14ac:dyDescent="0.3">
      <c r="A30814" s="3">
        <v>757341</v>
      </c>
      <c r="B30814" s="5" t="s">
        <v>30</v>
      </c>
    </row>
    <row r="30815" spans="1:2" x14ac:dyDescent="0.3">
      <c r="A30815" s="3">
        <v>695962</v>
      </c>
      <c r="B30815" s="5" t="s">
        <v>468</v>
      </c>
    </row>
    <row r="30816" spans="1:2" x14ac:dyDescent="0.3">
      <c r="A30816" s="3">
        <v>695962</v>
      </c>
      <c r="B30816" s="5" t="s">
        <v>30</v>
      </c>
    </row>
    <row r="30817" spans="1:2" x14ac:dyDescent="0.3">
      <c r="A30817" s="3">
        <v>988165</v>
      </c>
      <c r="B30817" s="5" t="s">
        <v>468</v>
      </c>
    </row>
    <row r="30818" spans="1:2" x14ac:dyDescent="0.3">
      <c r="A30818" s="3">
        <v>640265</v>
      </c>
      <c r="B30818" s="5" t="s">
        <v>49</v>
      </c>
    </row>
    <row r="30819" spans="1:2" x14ac:dyDescent="0.3">
      <c r="A30819" s="3">
        <v>640265</v>
      </c>
      <c r="B30819" s="5" t="s">
        <v>886</v>
      </c>
    </row>
    <row r="30820" spans="1:2" x14ac:dyDescent="0.3">
      <c r="A30820" s="3">
        <v>640265</v>
      </c>
      <c r="B30820" s="5" t="s">
        <v>2378</v>
      </c>
    </row>
    <row r="30821" spans="1:2" x14ac:dyDescent="0.3">
      <c r="A30821" s="3">
        <v>865686</v>
      </c>
      <c r="B30821" s="5" t="s">
        <v>30</v>
      </c>
    </row>
    <row r="30822" spans="1:2" x14ac:dyDescent="0.3">
      <c r="A30822" s="3">
        <v>865686</v>
      </c>
      <c r="B30822" s="5" t="s">
        <v>886</v>
      </c>
    </row>
    <row r="30823" spans="1:2" x14ac:dyDescent="0.3">
      <c r="A30823" s="3">
        <v>926980</v>
      </c>
      <c r="B30823" s="5" t="s">
        <v>468</v>
      </c>
    </row>
    <row r="30824" spans="1:2" x14ac:dyDescent="0.3">
      <c r="A30824" s="3">
        <v>804251</v>
      </c>
      <c r="B30824" s="5" t="s">
        <v>49</v>
      </c>
    </row>
    <row r="30825" spans="1:2" x14ac:dyDescent="0.3">
      <c r="A30825" s="3">
        <v>836202</v>
      </c>
      <c r="B30825" s="5" t="s">
        <v>49</v>
      </c>
    </row>
    <row r="30826" spans="1:2" x14ac:dyDescent="0.3">
      <c r="A30826" s="3">
        <v>798223</v>
      </c>
      <c r="B30826" s="5" t="s">
        <v>1246</v>
      </c>
    </row>
    <row r="30827" spans="1:2" x14ac:dyDescent="0.3">
      <c r="A30827" s="3">
        <v>894246</v>
      </c>
      <c r="B30827" s="5" t="s">
        <v>49</v>
      </c>
    </row>
    <row r="30828" spans="1:2" x14ac:dyDescent="0.3">
      <c r="A30828" s="3">
        <v>1040263</v>
      </c>
      <c r="B30828" s="5" t="s">
        <v>886</v>
      </c>
    </row>
    <row r="30829" spans="1:2" x14ac:dyDescent="0.3">
      <c r="A30829" s="3">
        <v>1040263</v>
      </c>
      <c r="B30829" s="5" t="s">
        <v>49</v>
      </c>
    </row>
    <row r="30830" spans="1:2" x14ac:dyDescent="0.3">
      <c r="A30830" s="3">
        <v>1053419</v>
      </c>
      <c r="B30830" s="5" t="s">
        <v>30</v>
      </c>
    </row>
    <row r="30831" spans="1:2" x14ac:dyDescent="0.3">
      <c r="A30831" s="3">
        <v>1053419</v>
      </c>
      <c r="B30831" s="5" t="s">
        <v>6748</v>
      </c>
    </row>
    <row r="30832" spans="1:2" x14ac:dyDescent="0.3">
      <c r="A30832" s="3">
        <v>1029599</v>
      </c>
      <c r="B30832" s="5" t="s">
        <v>2297</v>
      </c>
    </row>
    <row r="30833" spans="1:2" x14ac:dyDescent="0.3">
      <c r="A30833" s="3">
        <v>1029599</v>
      </c>
      <c r="B30833" s="5" t="s">
        <v>1139</v>
      </c>
    </row>
    <row r="30834" spans="1:2" x14ac:dyDescent="0.3">
      <c r="A30834" s="3">
        <v>1029599</v>
      </c>
      <c r="B30834" s="5" t="s">
        <v>777</v>
      </c>
    </row>
    <row r="30835" spans="1:2" x14ac:dyDescent="0.3">
      <c r="A30835" s="3">
        <v>999127</v>
      </c>
      <c r="B30835" s="5" t="s">
        <v>49</v>
      </c>
    </row>
    <row r="30836" spans="1:2" x14ac:dyDescent="0.3">
      <c r="A30836" s="3">
        <v>999127</v>
      </c>
      <c r="B30836" s="5" t="s">
        <v>7548</v>
      </c>
    </row>
    <row r="30837" spans="1:2" x14ac:dyDescent="0.3">
      <c r="A30837" s="3">
        <v>861035</v>
      </c>
      <c r="B30837" s="5" t="s">
        <v>30</v>
      </c>
    </row>
    <row r="30838" spans="1:2" x14ac:dyDescent="0.3">
      <c r="A30838" s="3">
        <v>861035</v>
      </c>
      <c r="B30838" s="5" t="s">
        <v>468</v>
      </c>
    </row>
    <row r="30839" spans="1:2" x14ac:dyDescent="0.3">
      <c r="A30839" s="3">
        <v>861035</v>
      </c>
      <c r="B30839" s="5" t="s">
        <v>2848</v>
      </c>
    </row>
    <row r="30840" spans="1:2" x14ac:dyDescent="0.3">
      <c r="A30840" s="3">
        <v>931175</v>
      </c>
      <c r="B30840" s="5" t="s">
        <v>777</v>
      </c>
    </row>
    <row r="30841" spans="1:2" x14ac:dyDescent="0.3">
      <c r="A30841" s="3">
        <v>931175</v>
      </c>
      <c r="B30841" s="5" t="s">
        <v>2848</v>
      </c>
    </row>
    <row r="30842" spans="1:2" x14ac:dyDescent="0.3">
      <c r="A30842" s="3">
        <v>1039627</v>
      </c>
      <c r="B30842" s="5" t="s">
        <v>2297</v>
      </c>
    </row>
    <row r="30843" spans="1:2" x14ac:dyDescent="0.3">
      <c r="A30843" s="3">
        <v>634120</v>
      </c>
      <c r="B30843" s="5" t="s">
        <v>49</v>
      </c>
    </row>
    <row r="30844" spans="1:2" x14ac:dyDescent="0.3">
      <c r="A30844" s="3">
        <v>634120</v>
      </c>
      <c r="B30844" s="5" t="s">
        <v>1139</v>
      </c>
    </row>
    <row r="30845" spans="1:2" x14ac:dyDescent="0.3">
      <c r="A30845" s="3">
        <v>634120</v>
      </c>
      <c r="B30845" s="5" t="s">
        <v>30</v>
      </c>
    </row>
    <row r="30846" spans="1:2" x14ac:dyDescent="0.3">
      <c r="A30846" s="3">
        <v>895659</v>
      </c>
      <c r="B30846" s="5" t="s">
        <v>49</v>
      </c>
    </row>
    <row r="30847" spans="1:2" x14ac:dyDescent="0.3">
      <c r="A30847" s="3">
        <v>919573</v>
      </c>
      <c r="B30847" s="5" t="s">
        <v>30</v>
      </c>
    </row>
    <row r="30848" spans="1:2" x14ac:dyDescent="0.3">
      <c r="A30848" s="3">
        <v>919573</v>
      </c>
      <c r="B30848" s="5" t="s">
        <v>1246</v>
      </c>
    </row>
    <row r="30849" spans="1:2" x14ac:dyDescent="0.3">
      <c r="A30849" s="3">
        <v>919573</v>
      </c>
      <c r="B30849" s="5" t="s">
        <v>886</v>
      </c>
    </row>
    <row r="30850" spans="1:2" x14ac:dyDescent="0.3">
      <c r="A30850" s="3">
        <v>993234</v>
      </c>
      <c r="B30850" s="5" t="s">
        <v>49</v>
      </c>
    </row>
    <row r="30851" spans="1:2" x14ac:dyDescent="0.3">
      <c r="A30851" s="3">
        <v>1024535</v>
      </c>
      <c r="B30851" s="5" t="s">
        <v>468</v>
      </c>
    </row>
    <row r="30852" spans="1:2" x14ac:dyDescent="0.3">
      <c r="A30852" s="3">
        <v>828558</v>
      </c>
      <c r="B30852" s="5" t="s">
        <v>49</v>
      </c>
    </row>
    <row r="30853" spans="1:2" x14ac:dyDescent="0.3">
      <c r="A30853" s="3">
        <v>1062071</v>
      </c>
      <c r="B30853" s="5" t="s">
        <v>2297</v>
      </c>
    </row>
    <row r="30854" spans="1:2" x14ac:dyDescent="0.3">
      <c r="A30854" s="3">
        <v>1004685</v>
      </c>
      <c r="B30854" s="5" t="s">
        <v>329</v>
      </c>
    </row>
    <row r="30855" spans="1:2" x14ac:dyDescent="0.3">
      <c r="A30855" s="3">
        <v>910371</v>
      </c>
      <c r="B30855" s="5" t="s">
        <v>777</v>
      </c>
    </row>
    <row r="30856" spans="1:2" x14ac:dyDescent="0.3">
      <c r="A30856" s="3">
        <v>910371</v>
      </c>
      <c r="B30856" s="5" t="s">
        <v>1246</v>
      </c>
    </row>
    <row r="30857" spans="1:2" x14ac:dyDescent="0.3">
      <c r="A30857" s="3">
        <v>910371</v>
      </c>
      <c r="B30857" s="5" t="s">
        <v>49</v>
      </c>
    </row>
    <row r="30858" spans="1:2" x14ac:dyDescent="0.3">
      <c r="A30858" s="3">
        <v>910371</v>
      </c>
      <c r="B30858" s="5" t="s">
        <v>6631</v>
      </c>
    </row>
    <row r="30859" spans="1:2" x14ac:dyDescent="0.3">
      <c r="A30859" s="3">
        <v>910371</v>
      </c>
      <c r="B30859" s="5" t="s">
        <v>166</v>
      </c>
    </row>
    <row r="30860" spans="1:2" x14ac:dyDescent="0.3">
      <c r="A30860" s="3">
        <v>573787</v>
      </c>
      <c r="B30860" s="5" t="s">
        <v>49</v>
      </c>
    </row>
    <row r="30861" spans="1:2" x14ac:dyDescent="0.3">
      <c r="A30861" s="3">
        <v>573787</v>
      </c>
      <c r="B30861" s="5" t="s">
        <v>7548</v>
      </c>
    </row>
    <row r="30862" spans="1:2" x14ac:dyDescent="0.3">
      <c r="A30862" s="3">
        <v>858485</v>
      </c>
      <c r="B30862" s="5" t="s">
        <v>777</v>
      </c>
    </row>
    <row r="30863" spans="1:2" x14ac:dyDescent="0.3">
      <c r="A30863" s="3">
        <v>858485</v>
      </c>
      <c r="B30863" s="5" t="s">
        <v>1139</v>
      </c>
    </row>
    <row r="30864" spans="1:2" x14ac:dyDescent="0.3">
      <c r="A30864" s="3">
        <v>858485</v>
      </c>
      <c r="B30864" s="5" t="s">
        <v>166</v>
      </c>
    </row>
    <row r="30865" spans="1:2" x14ac:dyDescent="0.3">
      <c r="A30865" s="3">
        <v>927070</v>
      </c>
      <c r="B30865" s="5" t="s">
        <v>329</v>
      </c>
    </row>
    <row r="30866" spans="1:2" x14ac:dyDescent="0.3">
      <c r="A30866" s="3">
        <v>927070</v>
      </c>
      <c r="B30866" s="5" t="s">
        <v>6748</v>
      </c>
    </row>
    <row r="30867" spans="1:2" x14ac:dyDescent="0.3">
      <c r="A30867" s="3">
        <v>837938</v>
      </c>
      <c r="B30867" s="5" t="s">
        <v>49</v>
      </c>
    </row>
    <row r="30868" spans="1:2" x14ac:dyDescent="0.3">
      <c r="A30868" s="3">
        <v>1044043</v>
      </c>
      <c r="B30868" s="5" t="s">
        <v>30</v>
      </c>
    </row>
    <row r="30869" spans="1:2" x14ac:dyDescent="0.3">
      <c r="A30869" s="3">
        <v>901410</v>
      </c>
      <c r="B30869" s="5" t="s">
        <v>49</v>
      </c>
    </row>
    <row r="30870" spans="1:2" x14ac:dyDescent="0.3">
      <c r="A30870" s="3">
        <v>901410</v>
      </c>
      <c r="B30870" s="5" t="s">
        <v>6631</v>
      </c>
    </row>
    <row r="30871" spans="1:2" x14ac:dyDescent="0.3">
      <c r="A30871" s="3">
        <v>901410</v>
      </c>
      <c r="B30871" s="5" t="s">
        <v>166</v>
      </c>
    </row>
    <row r="30872" spans="1:2" x14ac:dyDescent="0.3">
      <c r="A30872" s="3">
        <v>945897</v>
      </c>
      <c r="B30872" s="5" t="s">
        <v>49</v>
      </c>
    </row>
    <row r="30873" spans="1:2" x14ac:dyDescent="0.3">
      <c r="A30873" s="3">
        <v>945897</v>
      </c>
      <c r="B30873" s="5" t="s">
        <v>7548</v>
      </c>
    </row>
    <row r="30874" spans="1:2" x14ac:dyDescent="0.3">
      <c r="A30874" s="3">
        <v>1034942</v>
      </c>
      <c r="B30874" s="5" t="s">
        <v>329</v>
      </c>
    </row>
    <row r="30875" spans="1:2" x14ac:dyDescent="0.3">
      <c r="A30875" s="3">
        <v>1034942</v>
      </c>
      <c r="B30875" s="5" t="s">
        <v>1246</v>
      </c>
    </row>
    <row r="30876" spans="1:2" x14ac:dyDescent="0.3">
      <c r="A30876" s="3">
        <v>606303</v>
      </c>
      <c r="B30876" s="5" t="s">
        <v>166</v>
      </c>
    </row>
    <row r="30877" spans="1:2" x14ac:dyDescent="0.3">
      <c r="A30877" s="3">
        <v>606303</v>
      </c>
      <c r="B30877" s="5" t="s">
        <v>1246</v>
      </c>
    </row>
    <row r="30878" spans="1:2" x14ac:dyDescent="0.3">
      <c r="A30878" s="3">
        <v>606303</v>
      </c>
      <c r="B30878" s="5" t="s">
        <v>777</v>
      </c>
    </row>
    <row r="30879" spans="1:2" x14ac:dyDescent="0.3">
      <c r="A30879" s="3">
        <v>1029827</v>
      </c>
      <c r="B30879" s="5" t="s">
        <v>1246</v>
      </c>
    </row>
    <row r="30880" spans="1:2" x14ac:dyDescent="0.3">
      <c r="A30880" s="3">
        <v>1029827</v>
      </c>
      <c r="B30880" s="5" t="s">
        <v>166</v>
      </c>
    </row>
    <row r="30881" spans="1:2" x14ac:dyDescent="0.3">
      <c r="A30881" s="3">
        <v>1029827</v>
      </c>
      <c r="B30881" s="5" t="s">
        <v>49</v>
      </c>
    </row>
    <row r="30882" spans="1:2" x14ac:dyDescent="0.3">
      <c r="A30882" s="3">
        <v>1029827</v>
      </c>
      <c r="B30882" s="5" t="s">
        <v>6631</v>
      </c>
    </row>
    <row r="30883" spans="1:2" x14ac:dyDescent="0.3">
      <c r="A30883" s="3">
        <v>1035467</v>
      </c>
      <c r="B30883" s="5" t="s">
        <v>2378</v>
      </c>
    </row>
    <row r="30884" spans="1:2" x14ac:dyDescent="0.3">
      <c r="A30884" s="3">
        <v>1035467</v>
      </c>
      <c r="B30884" s="5" t="s">
        <v>329</v>
      </c>
    </row>
    <row r="30885" spans="1:2" x14ac:dyDescent="0.3">
      <c r="A30885" s="3">
        <v>601635</v>
      </c>
      <c r="B30885" s="5" t="s">
        <v>49</v>
      </c>
    </row>
    <row r="30886" spans="1:2" x14ac:dyDescent="0.3">
      <c r="A30886" s="3">
        <v>601635</v>
      </c>
      <c r="B30886" s="5" t="s">
        <v>886</v>
      </c>
    </row>
    <row r="30887" spans="1:2" x14ac:dyDescent="0.3">
      <c r="A30887" s="3">
        <v>601635</v>
      </c>
      <c r="B30887" s="5" t="s">
        <v>6748</v>
      </c>
    </row>
    <row r="30888" spans="1:2" x14ac:dyDescent="0.3">
      <c r="A30888" s="3">
        <v>601635</v>
      </c>
      <c r="B30888" s="5" t="s">
        <v>7548</v>
      </c>
    </row>
    <row r="30889" spans="1:2" x14ac:dyDescent="0.3">
      <c r="A30889" s="3">
        <v>794234</v>
      </c>
      <c r="B30889" s="5" t="s">
        <v>468</v>
      </c>
    </row>
    <row r="30890" spans="1:2" x14ac:dyDescent="0.3">
      <c r="A30890" s="3">
        <v>794234</v>
      </c>
      <c r="B30890" s="5" t="s">
        <v>6631</v>
      </c>
    </row>
    <row r="30891" spans="1:2" x14ac:dyDescent="0.3">
      <c r="A30891" s="3">
        <v>794234</v>
      </c>
      <c r="B30891" s="5" t="s">
        <v>166</v>
      </c>
    </row>
    <row r="30892" spans="1:2" x14ac:dyDescent="0.3">
      <c r="A30892" s="3">
        <v>929340</v>
      </c>
      <c r="B30892" s="5" t="s">
        <v>30</v>
      </c>
    </row>
    <row r="30893" spans="1:2" x14ac:dyDescent="0.3">
      <c r="A30893" s="3">
        <v>929340</v>
      </c>
      <c r="B30893" s="5" t="s">
        <v>6748</v>
      </c>
    </row>
    <row r="30894" spans="1:2" x14ac:dyDescent="0.3">
      <c r="A30894" s="3">
        <v>929340</v>
      </c>
      <c r="B30894" s="5" t="s">
        <v>49</v>
      </c>
    </row>
    <row r="30895" spans="1:2" x14ac:dyDescent="0.3">
      <c r="A30895" s="3">
        <v>929340</v>
      </c>
      <c r="B30895" s="5" t="s">
        <v>2848</v>
      </c>
    </row>
    <row r="30896" spans="1:2" x14ac:dyDescent="0.3">
      <c r="A30896" s="3">
        <v>983294</v>
      </c>
      <c r="B30896" s="5" t="s">
        <v>886</v>
      </c>
    </row>
    <row r="30897" spans="1:2" x14ac:dyDescent="0.3">
      <c r="A30897" s="3">
        <v>983294</v>
      </c>
      <c r="B30897" s="5" t="s">
        <v>49</v>
      </c>
    </row>
    <row r="30898" spans="1:2" x14ac:dyDescent="0.3">
      <c r="A30898" s="3">
        <v>861072</v>
      </c>
      <c r="B30898" s="5" t="s">
        <v>49</v>
      </c>
    </row>
    <row r="30899" spans="1:2" x14ac:dyDescent="0.3">
      <c r="A30899" s="3">
        <v>950445</v>
      </c>
      <c r="B30899" s="5" t="s">
        <v>329</v>
      </c>
    </row>
    <row r="30900" spans="1:2" x14ac:dyDescent="0.3">
      <c r="A30900" s="3">
        <v>953542</v>
      </c>
      <c r="B30900" s="5" t="s">
        <v>166</v>
      </c>
    </row>
    <row r="30901" spans="1:2" x14ac:dyDescent="0.3">
      <c r="A30901" s="3">
        <v>953542</v>
      </c>
      <c r="B30901" s="5" t="s">
        <v>2528</v>
      </c>
    </row>
    <row r="30902" spans="1:2" x14ac:dyDescent="0.3">
      <c r="A30902" s="3">
        <v>953542</v>
      </c>
      <c r="B30902" s="5" t="s">
        <v>6631</v>
      </c>
    </row>
    <row r="30903" spans="1:2" x14ac:dyDescent="0.3">
      <c r="A30903" s="3">
        <v>879990</v>
      </c>
      <c r="B30903" s="5" t="s">
        <v>6631</v>
      </c>
    </row>
    <row r="30904" spans="1:2" x14ac:dyDescent="0.3">
      <c r="A30904" s="3">
        <v>879990</v>
      </c>
      <c r="B30904" s="5" t="s">
        <v>166</v>
      </c>
    </row>
    <row r="30905" spans="1:2" x14ac:dyDescent="0.3">
      <c r="A30905" s="3">
        <v>879990</v>
      </c>
      <c r="B30905" s="5" t="s">
        <v>6841</v>
      </c>
    </row>
    <row r="30906" spans="1:2" x14ac:dyDescent="0.3">
      <c r="A30906" s="3">
        <v>879990</v>
      </c>
      <c r="B30906" s="5" t="s">
        <v>49</v>
      </c>
    </row>
    <row r="30907" spans="1:2" x14ac:dyDescent="0.3">
      <c r="A30907" s="3">
        <v>973164</v>
      </c>
      <c r="B30907" s="5" t="s">
        <v>30</v>
      </c>
    </row>
    <row r="30908" spans="1:2" x14ac:dyDescent="0.3">
      <c r="A30908" s="3">
        <v>973164</v>
      </c>
      <c r="B30908" s="5" t="s">
        <v>329</v>
      </c>
    </row>
    <row r="30909" spans="1:2" x14ac:dyDescent="0.3">
      <c r="A30909" s="3">
        <v>915931</v>
      </c>
      <c r="B30909" s="5" t="s">
        <v>49</v>
      </c>
    </row>
    <row r="30910" spans="1:2" x14ac:dyDescent="0.3">
      <c r="A30910" s="3">
        <v>854867</v>
      </c>
      <c r="B30910" s="5" t="s">
        <v>468</v>
      </c>
    </row>
    <row r="30911" spans="1:2" x14ac:dyDescent="0.3">
      <c r="A30911" s="3">
        <v>854867</v>
      </c>
      <c r="B30911" s="5" t="s">
        <v>2848</v>
      </c>
    </row>
    <row r="30912" spans="1:2" x14ac:dyDescent="0.3">
      <c r="A30912" s="3">
        <v>854867</v>
      </c>
      <c r="B30912" s="5" t="s">
        <v>7548</v>
      </c>
    </row>
    <row r="30913" spans="1:2" x14ac:dyDescent="0.3">
      <c r="A30913" s="3">
        <v>854867</v>
      </c>
      <c r="B30913" s="5" t="s">
        <v>777</v>
      </c>
    </row>
    <row r="30914" spans="1:2" x14ac:dyDescent="0.3">
      <c r="A30914" s="3">
        <v>1032591</v>
      </c>
      <c r="B30914" s="5" t="s">
        <v>886</v>
      </c>
    </row>
    <row r="30915" spans="1:2" x14ac:dyDescent="0.3">
      <c r="A30915" s="3">
        <v>1032591</v>
      </c>
      <c r="B30915" s="5" t="s">
        <v>30</v>
      </c>
    </row>
    <row r="30916" spans="1:2" x14ac:dyDescent="0.3">
      <c r="A30916" s="3">
        <v>1032591</v>
      </c>
      <c r="B30916" s="5" t="s">
        <v>49</v>
      </c>
    </row>
    <row r="30917" spans="1:2" x14ac:dyDescent="0.3">
      <c r="A30917" s="3">
        <v>1032591</v>
      </c>
      <c r="B30917" s="5" t="s">
        <v>19406</v>
      </c>
    </row>
    <row r="30918" spans="1:2" x14ac:dyDescent="0.3">
      <c r="A30918" s="3">
        <v>938600</v>
      </c>
      <c r="B30918" s="5" t="s">
        <v>468</v>
      </c>
    </row>
    <row r="30919" spans="1:2" x14ac:dyDescent="0.3">
      <c r="A30919" s="3">
        <v>938600</v>
      </c>
      <c r="B30919" s="5" t="s">
        <v>886</v>
      </c>
    </row>
    <row r="30920" spans="1:2" x14ac:dyDescent="0.3">
      <c r="A30920" s="3">
        <v>1013577</v>
      </c>
      <c r="B30920" s="5" t="s">
        <v>329</v>
      </c>
    </row>
    <row r="30921" spans="1:2" x14ac:dyDescent="0.3">
      <c r="A30921" s="3">
        <v>939790</v>
      </c>
      <c r="B30921" s="5" t="s">
        <v>2378</v>
      </c>
    </row>
    <row r="30922" spans="1:2" x14ac:dyDescent="0.3">
      <c r="A30922" s="3">
        <v>939790</v>
      </c>
      <c r="B30922" s="5" t="s">
        <v>329</v>
      </c>
    </row>
    <row r="30923" spans="1:2" x14ac:dyDescent="0.3">
      <c r="A30923" s="3">
        <v>980605</v>
      </c>
      <c r="B30923" s="5" t="s">
        <v>468</v>
      </c>
    </row>
    <row r="30924" spans="1:2" x14ac:dyDescent="0.3">
      <c r="A30924" s="3">
        <v>885021</v>
      </c>
      <c r="B30924" s="5" t="s">
        <v>2297</v>
      </c>
    </row>
    <row r="30925" spans="1:2" x14ac:dyDescent="0.3">
      <c r="A30925" s="3">
        <v>885021</v>
      </c>
      <c r="B30925" s="5" t="s">
        <v>1139</v>
      </c>
    </row>
    <row r="30926" spans="1:2" x14ac:dyDescent="0.3">
      <c r="A30926" s="3">
        <v>885021</v>
      </c>
      <c r="B30926" s="5" t="s">
        <v>6748</v>
      </c>
    </row>
    <row r="30927" spans="1:2" x14ac:dyDescent="0.3">
      <c r="A30927" s="3">
        <v>831986</v>
      </c>
      <c r="B30927" s="5" t="s">
        <v>49</v>
      </c>
    </row>
    <row r="30928" spans="1:2" x14ac:dyDescent="0.3">
      <c r="A30928" s="3">
        <v>807070</v>
      </c>
      <c r="B30928" s="5" t="s">
        <v>49</v>
      </c>
    </row>
    <row r="30929" spans="1:2" x14ac:dyDescent="0.3">
      <c r="A30929" s="3">
        <v>1040159</v>
      </c>
      <c r="B30929" s="5" t="s">
        <v>329</v>
      </c>
    </row>
    <row r="30930" spans="1:2" x14ac:dyDescent="0.3">
      <c r="A30930" s="3">
        <v>1143209</v>
      </c>
      <c r="B30930" s="5" t="s">
        <v>886</v>
      </c>
    </row>
    <row r="30931" spans="1:2" x14ac:dyDescent="0.3">
      <c r="A30931" s="3">
        <v>953553</v>
      </c>
      <c r="B30931" s="5" t="s">
        <v>886</v>
      </c>
    </row>
    <row r="30932" spans="1:2" x14ac:dyDescent="0.3">
      <c r="A30932" s="3">
        <v>897561</v>
      </c>
      <c r="B30932" s="5" t="s">
        <v>329</v>
      </c>
    </row>
    <row r="30933" spans="1:2" x14ac:dyDescent="0.3">
      <c r="A30933" s="3">
        <v>897561</v>
      </c>
      <c r="B30933" s="5" t="s">
        <v>2378</v>
      </c>
    </row>
    <row r="30934" spans="1:2" x14ac:dyDescent="0.3">
      <c r="A30934" s="3">
        <v>821133</v>
      </c>
      <c r="B30934" s="5" t="s">
        <v>30</v>
      </c>
    </row>
    <row r="30935" spans="1:2" x14ac:dyDescent="0.3">
      <c r="A30935" s="3">
        <v>821133</v>
      </c>
      <c r="B30935" s="5" t="s">
        <v>2848</v>
      </c>
    </row>
    <row r="30936" spans="1:2" x14ac:dyDescent="0.3">
      <c r="A30936" s="3">
        <v>821133</v>
      </c>
      <c r="B30936" s="5" t="s">
        <v>886</v>
      </c>
    </row>
    <row r="30937" spans="1:2" x14ac:dyDescent="0.3">
      <c r="A30937" s="3">
        <v>654895</v>
      </c>
      <c r="B30937" s="5" t="s">
        <v>30</v>
      </c>
    </row>
    <row r="30938" spans="1:2" x14ac:dyDescent="0.3">
      <c r="A30938" s="3">
        <v>654895</v>
      </c>
      <c r="B30938" s="5" t="s">
        <v>886</v>
      </c>
    </row>
    <row r="30939" spans="1:2" x14ac:dyDescent="0.3">
      <c r="A30939" s="3">
        <v>807185</v>
      </c>
      <c r="B30939" s="5" t="s">
        <v>166</v>
      </c>
    </row>
    <row r="30940" spans="1:2" x14ac:dyDescent="0.3">
      <c r="A30940" s="3">
        <v>1044343</v>
      </c>
      <c r="B30940" s="5" t="s">
        <v>2297</v>
      </c>
    </row>
    <row r="30941" spans="1:2" x14ac:dyDescent="0.3">
      <c r="A30941" s="3">
        <v>1044343</v>
      </c>
      <c r="B30941" s="5" t="s">
        <v>2848</v>
      </c>
    </row>
    <row r="30942" spans="1:2" x14ac:dyDescent="0.3">
      <c r="A30942" s="3">
        <v>1044343</v>
      </c>
      <c r="B30942" s="5" t="s">
        <v>2528</v>
      </c>
    </row>
    <row r="30943" spans="1:2" x14ac:dyDescent="0.3">
      <c r="A30943" s="3">
        <v>929436</v>
      </c>
      <c r="B30943" s="5" t="s">
        <v>49</v>
      </c>
    </row>
    <row r="30944" spans="1:2" x14ac:dyDescent="0.3">
      <c r="A30944" s="3">
        <v>929436</v>
      </c>
      <c r="B30944" s="5" t="s">
        <v>310</v>
      </c>
    </row>
    <row r="30945" spans="1:2" x14ac:dyDescent="0.3">
      <c r="A30945" s="3">
        <v>1048300</v>
      </c>
      <c r="B30945" s="5" t="s">
        <v>777</v>
      </c>
    </row>
    <row r="30946" spans="1:2" x14ac:dyDescent="0.3">
      <c r="A30946" s="3">
        <v>552322</v>
      </c>
      <c r="B30946" s="5" t="s">
        <v>468</v>
      </c>
    </row>
    <row r="30947" spans="1:2" x14ac:dyDescent="0.3">
      <c r="A30947" s="3">
        <v>552322</v>
      </c>
      <c r="B30947" s="5" t="s">
        <v>1139</v>
      </c>
    </row>
    <row r="30948" spans="1:2" x14ac:dyDescent="0.3">
      <c r="A30948" s="3">
        <v>1041580</v>
      </c>
      <c r="B30948" s="5" t="s">
        <v>329</v>
      </c>
    </row>
    <row r="30949" spans="1:2" x14ac:dyDescent="0.3">
      <c r="A30949" s="3">
        <v>660267</v>
      </c>
      <c r="B30949" s="5" t="s">
        <v>2528</v>
      </c>
    </row>
    <row r="30950" spans="1:2" x14ac:dyDescent="0.3">
      <c r="A30950" s="3">
        <v>660267</v>
      </c>
      <c r="B30950" s="5" t="s">
        <v>30</v>
      </c>
    </row>
    <row r="30951" spans="1:2" x14ac:dyDescent="0.3">
      <c r="A30951" s="3">
        <v>660267</v>
      </c>
      <c r="B30951" s="5" t="s">
        <v>777</v>
      </c>
    </row>
    <row r="30952" spans="1:2" x14ac:dyDescent="0.3">
      <c r="A30952" s="3">
        <v>1166588</v>
      </c>
      <c r="B30952" s="5" t="s">
        <v>1845</v>
      </c>
    </row>
    <row r="30953" spans="1:2" x14ac:dyDescent="0.3">
      <c r="A30953" s="3">
        <v>1017751</v>
      </c>
      <c r="B30953" s="5" t="s">
        <v>329</v>
      </c>
    </row>
    <row r="30954" spans="1:2" x14ac:dyDescent="0.3">
      <c r="A30954" s="3">
        <v>810389</v>
      </c>
      <c r="B30954" s="5" t="s">
        <v>2528</v>
      </c>
    </row>
    <row r="30955" spans="1:2" x14ac:dyDescent="0.3">
      <c r="A30955" s="3">
        <v>810389</v>
      </c>
      <c r="B30955" s="5" t="s">
        <v>30</v>
      </c>
    </row>
    <row r="30956" spans="1:2" x14ac:dyDescent="0.3">
      <c r="A30956" s="3">
        <v>810389</v>
      </c>
      <c r="B30956" s="5" t="s">
        <v>1139</v>
      </c>
    </row>
    <row r="30957" spans="1:2" x14ac:dyDescent="0.3">
      <c r="A30957" s="3">
        <v>838148</v>
      </c>
      <c r="B30957" s="5" t="s">
        <v>49</v>
      </c>
    </row>
    <row r="30958" spans="1:2" x14ac:dyDescent="0.3">
      <c r="A30958" s="3">
        <v>888097</v>
      </c>
      <c r="B30958" s="5" t="s">
        <v>468</v>
      </c>
    </row>
    <row r="30959" spans="1:2" x14ac:dyDescent="0.3">
      <c r="A30959" s="3">
        <v>888097</v>
      </c>
      <c r="B30959" s="5" t="s">
        <v>30</v>
      </c>
    </row>
    <row r="30960" spans="1:2" x14ac:dyDescent="0.3">
      <c r="A30960" s="3">
        <v>888097</v>
      </c>
      <c r="B30960" s="5" t="s">
        <v>2848</v>
      </c>
    </row>
    <row r="30961" spans="1:2" x14ac:dyDescent="0.3">
      <c r="A30961" s="3">
        <v>929633</v>
      </c>
      <c r="B30961" s="5" t="s">
        <v>329</v>
      </c>
    </row>
    <row r="30962" spans="1:2" x14ac:dyDescent="0.3">
      <c r="A30962" s="3">
        <v>929633</v>
      </c>
      <c r="B30962" s="5" t="s">
        <v>7548</v>
      </c>
    </row>
    <row r="30963" spans="1:2" x14ac:dyDescent="0.3">
      <c r="A30963" s="3">
        <v>922378</v>
      </c>
      <c r="B30963" s="5" t="s">
        <v>886</v>
      </c>
    </row>
    <row r="30964" spans="1:2" x14ac:dyDescent="0.3">
      <c r="A30964" s="3">
        <v>922378</v>
      </c>
      <c r="B30964" s="5" t="s">
        <v>30</v>
      </c>
    </row>
    <row r="30965" spans="1:2" x14ac:dyDescent="0.3">
      <c r="A30965" s="3">
        <v>709334</v>
      </c>
      <c r="B30965" s="5" t="s">
        <v>6841</v>
      </c>
    </row>
    <row r="30966" spans="1:2" x14ac:dyDescent="0.3">
      <c r="A30966" s="3">
        <v>864959</v>
      </c>
      <c r="B30966" s="5" t="s">
        <v>1139</v>
      </c>
    </row>
    <row r="30967" spans="1:2" x14ac:dyDescent="0.3">
      <c r="A30967" s="3">
        <v>864959</v>
      </c>
      <c r="B30967" s="5" t="s">
        <v>30</v>
      </c>
    </row>
    <row r="30968" spans="1:2" x14ac:dyDescent="0.3">
      <c r="A30968" s="3">
        <v>864959</v>
      </c>
      <c r="B30968" s="5" t="s">
        <v>468</v>
      </c>
    </row>
    <row r="30969" spans="1:2" x14ac:dyDescent="0.3">
      <c r="A30969" s="3">
        <v>864959</v>
      </c>
      <c r="B30969" s="5" t="s">
        <v>6748</v>
      </c>
    </row>
    <row r="30970" spans="1:2" x14ac:dyDescent="0.3">
      <c r="A30970" s="3">
        <v>947507</v>
      </c>
      <c r="B30970" s="5" t="s">
        <v>2297</v>
      </c>
    </row>
    <row r="30971" spans="1:2" x14ac:dyDescent="0.3">
      <c r="A30971" s="3">
        <v>947507</v>
      </c>
      <c r="B30971" s="5" t="s">
        <v>6748</v>
      </c>
    </row>
    <row r="30972" spans="1:2" x14ac:dyDescent="0.3">
      <c r="A30972" s="3">
        <v>947507</v>
      </c>
      <c r="B30972" s="5" t="s">
        <v>2848</v>
      </c>
    </row>
    <row r="30973" spans="1:2" x14ac:dyDescent="0.3">
      <c r="A30973" s="3">
        <v>754716</v>
      </c>
      <c r="B30973" s="5" t="s">
        <v>30</v>
      </c>
    </row>
    <row r="30974" spans="1:2" x14ac:dyDescent="0.3">
      <c r="A30974" s="3">
        <v>754716</v>
      </c>
      <c r="B30974" s="5" t="s">
        <v>49</v>
      </c>
    </row>
    <row r="30975" spans="1:2" x14ac:dyDescent="0.3">
      <c r="A30975" s="3">
        <v>1024532</v>
      </c>
      <c r="B30975" s="5" t="s">
        <v>468</v>
      </c>
    </row>
    <row r="30976" spans="1:2" x14ac:dyDescent="0.3">
      <c r="A30976" s="3">
        <v>1024532</v>
      </c>
      <c r="B30976" s="5" t="s">
        <v>166</v>
      </c>
    </row>
    <row r="30977" spans="1:2" x14ac:dyDescent="0.3">
      <c r="A30977" s="3">
        <v>944946</v>
      </c>
      <c r="B30977" s="5" t="s">
        <v>19406</v>
      </c>
    </row>
    <row r="30978" spans="1:2" x14ac:dyDescent="0.3">
      <c r="A30978" s="3">
        <v>944946</v>
      </c>
      <c r="B30978" s="5" t="s">
        <v>30</v>
      </c>
    </row>
    <row r="30979" spans="1:2" x14ac:dyDescent="0.3">
      <c r="A30979" s="3">
        <v>944946</v>
      </c>
      <c r="B30979" s="5" t="s">
        <v>886</v>
      </c>
    </row>
    <row r="30980" spans="1:2" x14ac:dyDescent="0.3">
      <c r="A30980" s="3">
        <v>944946</v>
      </c>
      <c r="B30980" s="5" t="s">
        <v>49</v>
      </c>
    </row>
    <row r="30981" spans="1:2" x14ac:dyDescent="0.3">
      <c r="A30981" s="3">
        <v>1013609</v>
      </c>
      <c r="B30981" s="5" t="s">
        <v>329</v>
      </c>
    </row>
    <row r="30982" spans="1:2" x14ac:dyDescent="0.3">
      <c r="A30982" s="3">
        <v>1013609</v>
      </c>
      <c r="B30982" s="5" t="s">
        <v>1246</v>
      </c>
    </row>
    <row r="30983" spans="1:2" x14ac:dyDescent="0.3">
      <c r="A30983" s="3">
        <v>852427</v>
      </c>
      <c r="B30983" s="5" t="s">
        <v>166</v>
      </c>
    </row>
    <row r="30984" spans="1:2" x14ac:dyDescent="0.3">
      <c r="A30984" s="3">
        <v>852427</v>
      </c>
      <c r="B30984" s="5" t="s">
        <v>49</v>
      </c>
    </row>
    <row r="30985" spans="1:2" x14ac:dyDescent="0.3">
      <c r="A30985" s="3">
        <v>1062839</v>
      </c>
      <c r="B30985" s="5" t="s">
        <v>2528</v>
      </c>
    </row>
    <row r="30986" spans="1:2" x14ac:dyDescent="0.3">
      <c r="A30986" s="3">
        <v>1062839</v>
      </c>
      <c r="B30986" s="5" t="s">
        <v>777</v>
      </c>
    </row>
    <row r="30987" spans="1:2" x14ac:dyDescent="0.3">
      <c r="A30987" s="3">
        <v>1062839</v>
      </c>
      <c r="B30987" s="5" t="s">
        <v>468</v>
      </c>
    </row>
    <row r="30988" spans="1:2" x14ac:dyDescent="0.3">
      <c r="A30988" s="3">
        <v>962297</v>
      </c>
      <c r="B30988" s="5" t="s">
        <v>166</v>
      </c>
    </row>
    <row r="30989" spans="1:2" x14ac:dyDescent="0.3">
      <c r="A30989" s="3">
        <v>832277</v>
      </c>
      <c r="B30989" s="5" t="s">
        <v>30</v>
      </c>
    </row>
    <row r="30990" spans="1:2" x14ac:dyDescent="0.3">
      <c r="A30990" s="3">
        <v>832277</v>
      </c>
      <c r="B30990" s="5" t="s">
        <v>886</v>
      </c>
    </row>
    <row r="30991" spans="1:2" x14ac:dyDescent="0.3">
      <c r="A30991" s="3">
        <v>898774</v>
      </c>
      <c r="B30991" s="5" t="s">
        <v>468</v>
      </c>
    </row>
    <row r="30992" spans="1:2" x14ac:dyDescent="0.3">
      <c r="A30992" s="3">
        <v>898774</v>
      </c>
      <c r="B30992" s="5" t="s">
        <v>777</v>
      </c>
    </row>
    <row r="30993" spans="1:2" x14ac:dyDescent="0.3">
      <c r="A30993" s="3">
        <v>898774</v>
      </c>
      <c r="B30993" s="5" t="s">
        <v>166</v>
      </c>
    </row>
    <row r="30994" spans="1:2" x14ac:dyDescent="0.3">
      <c r="A30994" s="3">
        <v>881487</v>
      </c>
      <c r="B30994" s="5" t="s">
        <v>468</v>
      </c>
    </row>
    <row r="30995" spans="1:2" x14ac:dyDescent="0.3">
      <c r="A30995" s="3">
        <v>881487</v>
      </c>
      <c r="B30995" s="5" t="s">
        <v>6631</v>
      </c>
    </row>
    <row r="30996" spans="1:2" x14ac:dyDescent="0.3">
      <c r="A30996" s="3">
        <v>881487</v>
      </c>
      <c r="B30996" s="5" t="s">
        <v>166</v>
      </c>
    </row>
    <row r="30997" spans="1:2" x14ac:dyDescent="0.3">
      <c r="A30997" s="3">
        <v>1138749</v>
      </c>
      <c r="B30997" s="5" t="s">
        <v>777</v>
      </c>
    </row>
    <row r="30998" spans="1:2" x14ac:dyDescent="0.3">
      <c r="A30998" s="3">
        <v>1138749</v>
      </c>
      <c r="B30998" s="5" t="s">
        <v>1246</v>
      </c>
    </row>
    <row r="30999" spans="1:2" x14ac:dyDescent="0.3">
      <c r="A30999" s="3">
        <v>1138749</v>
      </c>
      <c r="B30999" s="5" t="s">
        <v>166</v>
      </c>
    </row>
    <row r="31000" spans="1:2" x14ac:dyDescent="0.3">
      <c r="A31000" s="3">
        <v>1010581</v>
      </c>
      <c r="B31000" s="5" t="s">
        <v>886</v>
      </c>
    </row>
    <row r="31001" spans="1:2" x14ac:dyDescent="0.3">
      <c r="A31001" s="3">
        <v>1010581</v>
      </c>
      <c r="B31001" s="5" t="s">
        <v>49</v>
      </c>
    </row>
    <row r="31002" spans="1:2" x14ac:dyDescent="0.3">
      <c r="A31002" s="3">
        <v>1188104</v>
      </c>
      <c r="B31002" s="5" t="s">
        <v>777</v>
      </c>
    </row>
    <row r="31003" spans="1:2" x14ac:dyDescent="0.3">
      <c r="A31003" s="3">
        <v>1188104</v>
      </c>
      <c r="B31003" s="5" t="s">
        <v>1246</v>
      </c>
    </row>
    <row r="31004" spans="1:2" x14ac:dyDescent="0.3">
      <c r="A31004" s="3">
        <v>385687</v>
      </c>
      <c r="B31004" s="5" t="s">
        <v>777</v>
      </c>
    </row>
    <row r="31005" spans="1:2" x14ac:dyDescent="0.3">
      <c r="A31005" s="3">
        <v>385687</v>
      </c>
      <c r="B31005" s="5" t="s">
        <v>1246</v>
      </c>
    </row>
    <row r="31006" spans="1:2" x14ac:dyDescent="0.3">
      <c r="A31006" s="3">
        <v>385687</v>
      </c>
      <c r="B31006" s="5" t="s">
        <v>166</v>
      </c>
    </row>
    <row r="31007" spans="1:2" x14ac:dyDescent="0.3">
      <c r="A31007" s="3">
        <v>502356</v>
      </c>
      <c r="B31007" s="5" t="s">
        <v>2297</v>
      </c>
    </row>
    <row r="31008" spans="1:2" x14ac:dyDescent="0.3">
      <c r="A31008" s="3">
        <v>502356</v>
      </c>
      <c r="B31008" s="5" t="s">
        <v>6748</v>
      </c>
    </row>
    <row r="31009" spans="1:2" x14ac:dyDescent="0.3">
      <c r="A31009" s="3">
        <v>502356</v>
      </c>
      <c r="B31009" s="5" t="s">
        <v>1139</v>
      </c>
    </row>
    <row r="31010" spans="1:2" x14ac:dyDescent="0.3">
      <c r="A31010" s="3">
        <v>502356</v>
      </c>
      <c r="B31010" s="5" t="s">
        <v>2848</v>
      </c>
    </row>
    <row r="31011" spans="1:2" x14ac:dyDescent="0.3">
      <c r="A31011" s="3">
        <v>502356</v>
      </c>
      <c r="B31011" s="5" t="s">
        <v>30</v>
      </c>
    </row>
    <row r="31012" spans="1:2" x14ac:dyDescent="0.3">
      <c r="A31012" s="3">
        <v>603692</v>
      </c>
      <c r="B31012" s="5" t="s">
        <v>777</v>
      </c>
    </row>
    <row r="31013" spans="1:2" x14ac:dyDescent="0.3">
      <c r="A31013" s="3">
        <v>603692</v>
      </c>
      <c r="B31013" s="5" t="s">
        <v>166</v>
      </c>
    </row>
    <row r="31014" spans="1:2" x14ac:dyDescent="0.3">
      <c r="A31014" s="3">
        <v>603692</v>
      </c>
      <c r="B31014" s="5" t="s">
        <v>1246</v>
      </c>
    </row>
    <row r="31015" spans="1:2" x14ac:dyDescent="0.3">
      <c r="A31015" s="3">
        <v>667538</v>
      </c>
      <c r="B31015" s="5" t="s">
        <v>2528</v>
      </c>
    </row>
    <row r="31016" spans="1:2" x14ac:dyDescent="0.3">
      <c r="A31016" s="3">
        <v>667538</v>
      </c>
      <c r="B31016" s="5" t="s">
        <v>1139</v>
      </c>
    </row>
    <row r="31017" spans="1:2" x14ac:dyDescent="0.3">
      <c r="A31017" s="3">
        <v>667538</v>
      </c>
      <c r="B31017" s="5" t="s">
        <v>777</v>
      </c>
    </row>
    <row r="31018" spans="1:2" x14ac:dyDescent="0.3">
      <c r="A31018" s="3">
        <v>872585</v>
      </c>
      <c r="B31018" s="5" t="s">
        <v>49</v>
      </c>
    </row>
    <row r="31019" spans="1:2" x14ac:dyDescent="0.3">
      <c r="A31019" s="3">
        <v>872585</v>
      </c>
      <c r="B31019" s="5" t="s">
        <v>7548</v>
      </c>
    </row>
    <row r="31020" spans="1:2" x14ac:dyDescent="0.3">
      <c r="A31020" s="3">
        <v>940551</v>
      </c>
      <c r="B31020" s="5" t="s">
        <v>2297</v>
      </c>
    </row>
    <row r="31021" spans="1:2" x14ac:dyDescent="0.3">
      <c r="A31021" s="3">
        <v>940551</v>
      </c>
      <c r="B31021" s="5" t="s">
        <v>1139</v>
      </c>
    </row>
    <row r="31022" spans="1:2" x14ac:dyDescent="0.3">
      <c r="A31022" s="3">
        <v>940551</v>
      </c>
      <c r="B31022" s="5" t="s">
        <v>30</v>
      </c>
    </row>
    <row r="31023" spans="1:2" x14ac:dyDescent="0.3">
      <c r="A31023" s="3">
        <v>940551</v>
      </c>
      <c r="B31023" s="5" t="s">
        <v>6748</v>
      </c>
    </row>
    <row r="31024" spans="1:2" x14ac:dyDescent="0.3">
      <c r="A31024" s="3">
        <v>569094</v>
      </c>
      <c r="B31024" s="5" t="s">
        <v>2297</v>
      </c>
    </row>
    <row r="31025" spans="1:2" x14ac:dyDescent="0.3">
      <c r="A31025" s="3">
        <v>569094</v>
      </c>
      <c r="B31025" s="5" t="s">
        <v>777</v>
      </c>
    </row>
    <row r="31026" spans="1:2" x14ac:dyDescent="0.3">
      <c r="A31026" s="3">
        <v>569094</v>
      </c>
      <c r="B31026" s="5" t="s">
        <v>1139</v>
      </c>
    </row>
    <row r="31027" spans="1:2" x14ac:dyDescent="0.3">
      <c r="A31027" s="3">
        <v>569094</v>
      </c>
      <c r="B31027" s="5" t="s">
        <v>2528</v>
      </c>
    </row>
    <row r="31028" spans="1:2" x14ac:dyDescent="0.3">
      <c r="A31028" s="3">
        <v>1144962</v>
      </c>
      <c r="B31028" s="5" t="s">
        <v>777</v>
      </c>
    </row>
    <row r="31029" spans="1:2" x14ac:dyDescent="0.3">
      <c r="A31029" s="3">
        <v>1144962</v>
      </c>
      <c r="B31029" s="5" t="s">
        <v>2528</v>
      </c>
    </row>
    <row r="31030" spans="1:2" x14ac:dyDescent="0.3">
      <c r="A31030" s="3">
        <v>575264</v>
      </c>
      <c r="B31030" s="5" t="s">
        <v>777</v>
      </c>
    </row>
    <row r="31031" spans="1:2" x14ac:dyDescent="0.3">
      <c r="A31031" s="3">
        <v>575264</v>
      </c>
      <c r="B31031" s="5" t="s">
        <v>1139</v>
      </c>
    </row>
    <row r="31032" spans="1:2" x14ac:dyDescent="0.3">
      <c r="A31032" s="3">
        <v>299054</v>
      </c>
      <c r="B31032" s="5" t="s">
        <v>777</v>
      </c>
    </row>
    <row r="31033" spans="1:2" x14ac:dyDescent="0.3">
      <c r="A31033" s="3">
        <v>299054</v>
      </c>
      <c r="B31033" s="5" t="s">
        <v>1139</v>
      </c>
    </row>
    <row r="31034" spans="1:2" x14ac:dyDescent="0.3">
      <c r="A31034" s="3">
        <v>299054</v>
      </c>
      <c r="B31034" s="5" t="s">
        <v>166</v>
      </c>
    </row>
    <row r="31035" spans="1:2" x14ac:dyDescent="0.3">
      <c r="A31035" s="3">
        <v>976573</v>
      </c>
      <c r="B31035" s="5" t="s">
        <v>2297</v>
      </c>
    </row>
    <row r="31036" spans="1:2" x14ac:dyDescent="0.3">
      <c r="A31036" s="3">
        <v>976573</v>
      </c>
      <c r="B31036" s="5" t="s">
        <v>30</v>
      </c>
    </row>
    <row r="31037" spans="1:2" x14ac:dyDescent="0.3">
      <c r="A31037" s="3">
        <v>976573</v>
      </c>
      <c r="B31037" s="5" t="s">
        <v>6748</v>
      </c>
    </row>
    <row r="31038" spans="1:2" x14ac:dyDescent="0.3">
      <c r="A31038" s="3">
        <v>976573</v>
      </c>
      <c r="B31038" s="5" t="s">
        <v>2848</v>
      </c>
    </row>
    <row r="31039" spans="1:2" x14ac:dyDescent="0.3">
      <c r="A31039" s="3">
        <v>976573</v>
      </c>
      <c r="B31039" s="5" t="s">
        <v>886</v>
      </c>
    </row>
    <row r="31040" spans="1:2" x14ac:dyDescent="0.3">
      <c r="A31040" s="3">
        <v>940721</v>
      </c>
      <c r="B31040" s="5" t="s">
        <v>2528</v>
      </c>
    </row>
    <row r="31041" spans="1:2" x14ac:dyDescent="0.3">
      <c r="A31041" s="3">
        <v>940721</v>
      </c>
      <c r="B31041" s="5" t="s">
        <v>468</v>
      </c>
    </row>
    <row r="31042" spans="1:2" x14ac:dyDescent="0.3">
      <c r="A31042" s="3">
        <v>940721</v>
      </c>
      <c r="B31042" s="5" t="s">
        <v>777</v>
      </c>
    </row>
    <row r="31043" spans="1:2" x14ac:dyDescent="0.3">
      <c r="A31043" s="3">
        <v>944401</v>
      </c>
      <c r="B31043" s="5" t="s">
        <v>777</v>
      </c>
    </row>
    <row r="31044" spans="1:2" x14ac:dyDescent="0.3">
      <c r="A31044" s="3">
        <v>944401</v>
      </c>
      <c r="B31044" s="5" t="s">
        <v>49</v>
      </c>
    </row>
    <row r="31045" spans="1:2" x14ac:dyDescent="0.3">
      <c r="A31045" s="3">
        <v>944401</v>
      </c>
      <c r="B31045" s="5" t="s">
        <v>1246</v>
      </c>
    </row>
    <row r="31046" spans="1:2" x14ac:dyDescent="0.3">
      <c r="A31046" s="3">
        <v>346698</v>
      </c>
      <c r="B31046" s="5" t="s">
        <v>30</v>
      </c>
    </row>
    <row r="31047" spans="1:2" x14ac:dyDescent="0.3">
      <c r="A31047" s="3">
        <v>346698</v>
      </c>
      <c r="B31047" s="5" t="s">
        <v>1139</v>
      </c>
    </row>
    <row r="31048" spans="1:2" x14ac:dyDescent="0.3">
      <c r="A31048" s="3">
        <v>1214667</v>
      </c>
      <c r="B31048" s="5" t="s">
        <v>329</v>
      </c>
    </row>
    <row r="31049" spans="1:2" x14ac:dyDescent="0.3">
      <c r="A31049" s="3">
        <v>1147400</v>
      </c>
      <c r="B31049" s="5" t="s">
        <v>2297</v>
      </c>
    </row>
    <row r="31050" spans="1:2" x14ac:dyDescent="0.3">
      <c r="A31050" s="3">
        <v>1147400</v>
      </c>
      <c r="B31050" s="5" t="s">
        <v>1139</v>
      </c>
    </row>
    <row r="31051" spans="1:2" x14ac:dyDescent="0.3">
      <c r="A31051" s="3">
        <v>1147400</v>
      </c>
      <c r="B31051" s="5" t="s">
        <v>777</v>
      </c>
    </row>
    <row r="31052" spans="1:2" x14ac:dyDescent="0.3">
      <c r="A31052" s="3">
        <v>1147400</v>
      </c>
      <c r="B31052" s="5" t="s">
        <v>2848</v>
      </c>
    </row>
    <row r="31053" spans="1:2" x14ac:dyDescent="0.3">
      <c r="A31053" s="3">
        <v>1147400</v>
      </c>
      <c r="B31053" s="5" t="s">
        <v>6748</v>
      </c>
    </row>
    <row r="31054" spans="1:2" x14ac:dyDescent="0.3">
      <c r="A31054" s="3">
        <v>1072790</v>
      </c>
      <c r="B31054" s="5" t="s">
        <v>886</v>
      </c>
    </row>
    <row r="31055" spans="1:2" x14ac:dyDescent="0.3">
      <c r="A31055" s="3">
        <v>1072790</v>
      </c>
      <c r="B31055" s="5" t="s">
        <v>30</v>
      </c>
    </row>
    <row r="31056" spans="1:2" x14ac:dyDescent="0.3">
      <c r="A31056" s="3">
        <v>1022796</v>
      </c>
      <c r="B31056" s="5" t="s">
        <v>2297</v>
      </c>
    </row>
    <row r="31057" spans="1:2" x14ac:dyDescent="0.3">
      <c r="A31057" s="3">
        <v>1022796</v>
      </c>
      <c r="B31057" s="5" t="s">
        <v>6748</v>
      </c>
    </row>
    <row r="31058" spans="1:2" x14ac:dyDescent="0.3">
      <c r="A31058" s="3">
        <v>1022796</v>
      </c>
      <c r="B31058" s="5" t="s">
        <v>2848</v>
      </c>
    </row>
    <row r="31059" spans="1:2" x14ac:dyDescent="0.3">
      <c r="A31059" s="3">
        <v>1022796</v>
      </c>
      <c r="B31059" s="5" t="s">
        <v>1139</v>
      </c>
    </row>
    <row r="31060" spans="1:2" x14ac:dyDescent="0.3">
      <c r="A31060" s="3">
        <v>447365</v>
      </c>
      <c r="B31060" s="5" t="s">
        <v>2528</v>
      </c>
    </row>
    <row r="31061" spans="1:2" x14ac:dyDescent="0.3">
      <c r="A31061" s="3">
        <v>447365</v>
      </c>
      <c r="B31061" s="5" t="s">
        <v>1139</v>
      </c>
    </row>
    <row r="31062" spans="1:2" x14ac:dyDescent="0.3">
      <c r="A31062" s="3">
        <v>447365</v>
      </c>
      <c r="B31062" s="5" t="s">
        <v>777</v>
      </c>
    </row>
    <row r="31063" spans="1:2" x14ac:dyDescent="0.3">
      <c r="A31063" s="3">
        <v>926393</v>
      </c>
      <c r="B31063" s="5" t="s">
        <v>777</v>
      </c>
    </row>
    <row r="31064" spans="1:2" x14ac:dyDescent="0.3">
      <c r="A31064" s="3">
        <v>926393</v>
      </c>
      <c r="B31064" s="5" t="s">
        <v>166</v>
      </c>
    </row>
    <row r="31065" spans="1:2" x14ac:dyDescent="0.3">
      <c r="A31065" s="3">
        <v>926393</v>
      </c>
      <c r="B31065" s="5" t="s">
        <v>1246</v>
      </c>
    </row>
    <row r="31066" spans="1:2" x14ac:dyDescent="0.3">
      <c r="A31066" s="3">
        <v>615656</v>
      </c>
      <c r="B31066" s="5" t="s">
        <v>777</v>
      </c>
    </row>
    <row r="31067" spans="1:2" x14ac:dyDescent="0.3">
      <c r="A31067" s="3">
        <v>615656</v>
      </c>
      <c r="B31067" s="5" t="s">
        <v>2528</v>
      </c>
    </row>
    <row r="31068" spans="1:2" x14ac:dyDescent="0.3">
      <c r="A31068" s="3">
        <v>615656</v>
      </c>
      <c r="B31068" s="5" t="s">
        <v>468</v>
      </c>
    </row>
    <row r="31069" spans="1:2" x14ac:dyDescent="0.3">
      <c r="A31069" s="3">
        <v>1176128</v>
      </c>
      <c r="B31069" s="5" t="s">
        <v>468</v>
      </c>
    </row>
    <row r="31070" spans="1:2" x14ac:dyDescent="0.3">
      <c r="A31070" s="3">
        <v>787699</v>
      </c>
      <c r="B31070" s="5" t="s">
        <v>30</v>
      </c>
    </row>
    <row r="31071" spans="1:2" x14ac:dyDescent="0.3">
      <c r="A31071" s="3">
        <v>787699</v>
      </c>
      <c r="B31071" s="5" t="s">
        <v>6748</v>
      </c>
    </row>
    <row r="31072" spans="1:2" x14ac:dyDescent="0.3">
      <c r="A31072" s="3">
        <v>787699</v>
      </c>
      <c r="B31072" s="5" t="s">
        <v>2848</v>
      </c>
    </row>
    <row r="31073" spans="1:2" x14ac:dyDescent="0.3">
      <c r="A31073" s="3">
        <v>1202565</v>
      </c>
      <c r="B31073" s="5" t="s">
        <v>166</v>
      </c>
    </row>
    <row r="31074" spans="1:2" x14ac:dyDescent="0.3">
      <c r="A31074" s="3">
        <v>1202565</v>
      </c>
      <c r="B31074" s="5" t="s">
        <v>468</v>
      </c>
    </row>
    <row r="31075" spans="1:2" x14ac:dyDescent="0.3">
      <c r="A31075" s="3">
        <v>447277</v>
      </c>
      <c r="B31075" s="5" t="s">
        <v>1139</v>
      </c>
    </row>
    <row r="31076" spans="1:2" x14ac:dyDescent="0.3">
      <c r="A31076" s="3">
        <v>447277</v>
      </c>
      <c r="B31076" s="5" t="s">
        <v>6748</v>
      </c>
    </row>
    <row r="31077" spans="1:2" x14ac:dyDescent="0.3">
      <c r="A31077" s="3">
        <v>447277</v>
      </c>
      <c r="B31077" s="5" t="s">
        <v>2848</v>
      </c>
    </row>
    <row r="31078" spans="1:2" x14ac:dyDescent="0.3">
      <c r="A31078" s="3">
        <v>447277</v>
      </c>
      <c r="B31078" s="5" t="s">
        <v>886</v>
      </c>
    </row>
    <row r="31079" spans="1:2" x14ac:dyDescent="0.3">
      <c r="A31079" s="3">
        <v>572802</v>
      </c>
      <c r="B31079" s="5" t="s">
        <v>777</v>
      </c>
    </row>
    <row r="31080" spans="1:2" x14ac:dyDescent="0.3">
      <c r="A31080" s="3">
        <v>572802</v>
      </c>
      <c r="B31080" s="5" t="s">
        <v>1139</v>
      </c>
    </row>
    <row r="31081" spans="1:2" x14ac:dyDescent="0.3">
      <c r="A31081" s="3">
        <v>572802</v>
      </c>
      <c r="B31081" s="5" t="s">
        <v>2848</v>
      </c>
    </row>
    <row r="31082" spans="1:2" x14ac:dyDescent="0.3">
      <c r="A31082" s="3">
        <v>298618</v>
      </c>
      <c r="B31082" s="5" t="s">
        <v>1139</v>
      </c>
    </row>
    <row r="31083" spans="1:2" x14ac:dyDescent="0.3">
      <c r="A31083" s="3">
        <v>298618</v>
      </c>
      <c r="B31083" s="5" t="s">
        <v>777</v>
      </c>
    </row>
    <row r="31084" spans="1:2" x14ac:dyDescent="0.3">
      <c r="A31084" s="3">
        <v>298618</v>
      </c>
      <c r="B31084" s="5" t="s">
        <v>2528</v>
      </c>
    </row>
    <row r="31085" spans="1:2" x14ac:dyDescent="0.3">
      <c r="A31085" s="3">
        <v>1008042</v>
      </c>
      <c r="B31085" s="5" t="s">
        <v>468</v>
      </c>
    </row>
    <row r="31086" spans="1:2" x14ac:dyDescent="0.3">
      <c r="A31086" s="3">
        <v>882569</v>
      </c>
      <c r="B31086" s="5" t="s">
        <v>310</v>
      </c>
    </row>
    <row r="31087" spans="1:2" x14ac:dyDescent="0.3">
      <c r="A31087" s="3">
        <v>882569</v>
      </c>
      <c r="B31087" s="5" t="s">
        <v>777</v>
      </c>
    </row>
    <row r="31088" spans="1:2" x14ac:dyDescent="0.3">
      <c r="A31088" s="3">
        <v>882569</v>
      </c>
      <c r="B31088" s="5" t="s">
        <v>166</v>
      </c>
    </row>
    <row r="31089" spans="1:2" x14ac:dyDescent="0.3">
      <c r="A31089" s="3">
        <v>507089</v>
      </c>
      <c r="B31089" s="5" t="s">
        <v>468</v>
      </c>
    </row>
    <row r="31090" spans="1:2" x14ac:dyDescent="0.3">
      <c r="A31090" s="3">
        <v>507089</v>
      </c>
      <c r="B31090" s="5" t="s">
        <v>6631</v>
      </c>
    </row>
    <row r="31091" spans="1:2" x14ac:dyDescent="0.3">
      <c r="A31091" s="3">
        <v>507089</v>
      </c>
      <c r="B31091" s="5" t="s">
        <v>166</v>
      </c>
    </row>
    <row r="31092" spans="1:2" x14ac:dyDescent="0.3">
      <c r="A31092" s="3">
        <v>792307</v>
      </c>
      <c r="B31092" s="5" t="s">
        <v>2528</v>
      </c>
    </row>
    <row r="31093" spans="1:2" x14ac:dyDescent="0.3">
      <c r="A31093" s="3">
        <v>792307</v>
      </c>
      <c r="B31093" s="5" t="s">
        <v>886</v>
      </c>
    </row>
    <row r="31094" spans="1:2" x14ac:dyDescent="0.3">
      <c r="A31094" s="3">
        <v>792307</v>
      </c>
      <c r="B31094" s="5" t="s">
        <v>30</v>
      </c>
    </row>
    <row r="31095" spans="1:2" x14ac:dyDescent="0.3">
      <c r="A31095" s="3">
        <v>893723</v>
      </c>
      <c r="B31095" s="5" t="s">
        <v>2297</v>
      </c>
    </row>
    <row r="31096" spans="1:2" x14ac:dyDescent="0.3">
      <c r="A31096" s="3">
        <v>893723</v>
      </c>
      <c r="B31096" s="5" t="s">
        <v>6748</v>
      </c>
    </row>
    <row r="31097" spans="1:2" x14ac:dyDescent="0.3">
      <c r="A31097" s="3">
        <v>893723</v>
      </c>
      <c r="B31097" s="5" t="s">
        <v>777</v>
      </c>
    </row>
    <row r="31098" spans="1:2" x14ac:dyDescent="0.3">
      <c r="A31098" s="3">
        <v>893723</v>
      </c>
      <c r="B31098" s="5" t="s">
        <v>2528</v>
      </c>
    </row>
    <row r="31099" spans="1:2" x14ac:dyDescent="0.3">
      <c r="A31099" s="3">
        <v>893723</v>
      </c>
      <c r="B31099" s="5" t="s">
        <v>30</v>
      </c>
    </row>
    <row r="31100" spans="1:2" x14ac:dyDescent="0.3">
      <c r="A31100" s="3">
        <v>893723</v>
      </c>
      <c r="B31100" s="5" t="s">
        <v>49</v>
      </c>
    </row>
    <row r="31101" spans="1:2" x14ac:dyDescent="0.3">
      <c r="A31101" s="3">
        <v>893723</v>
      </c>
      <c r="B31101" s="5" t="s">
        <v>1139</v>
      </c>
    </row>
    <row r="31102" spans="1:2" x14ac:dyDescent="0.3">
      <c r="A31102" s="3">
        <v>1029575</v>
      </c>
      <c r="B31102" s="5" t="s">
        <v>777</v>
      </c>
    </row>
    <row r="31103" spans="1:2" x14ac:dyDescent="0.3">
      <c r="A31103" s="3">
        <v>1029575</v>
      </c>
      <c r="B31103" s="5" t="s">
        <v>30</v>
      </c>
    </row>
    <row r="31104" spans="1:2" x14ac:dyDescent="0.3">
      <c r="A31104" s="3">
        <v>1134433</v>
      </c>
      <c r="B31104" s="5" t="s">
        <v>468</v>
      </c>
    </row>
    <row r="31105" spans="1:2" x14ac:dyDescent="0.3">
      <c r="A31105" s="3">
        <v>1134433</v>
      </c>
      <c r="B31105" s="5" t="s">
        <v>166</v>
      </c>
    </row>
    <row r="31106" spans="1:2" x14ac:dyDescent="0.3">
      <c r="A31106" s="3">
        <v>508883</v>
      </c>
      <c r="B31106" s="5" t="s">
        <v>2297</v>
      </c>
    </row>
    <row r="31107" spans="1:2" x14ac:dyDescent="0.3">
      <c r="A31107" s="3">
        <v>508883</v>
      </c>
      <c r="B31107" s="5" t="s">
        <v>1139</v>
      </c>
    </row>
    <row r="31108" spans="1:2" x14ac:dyDescent="0.3">
      <c r="A31108" s="3">
        <v>508883</v>
      </c>
      <c r="B31108" s="5" t="s">
        <v>2848</v>
      </c>
    </row>
    <row r="31109" spans="1:2" x14ac:dyDescent="0.3">
      <c r="A31109" s="3">
        <v>508883</v>
      </c>
      <c r="B31109" s="5" t="s">
        <v>6748</v>
      </c>
    </row>
    <row r="31110" spans="1:2" x14ac:dyDescent="0.3">
      <c r="A31110" s="3">
        <v>508883</v>
      </c>
      <c r="B31110" s="5" t="s">
        <v>49</v>
      </c>
    </row>
    <row r="31111" spans="1:2" x14ac:dyDescent="0.3">
      <c r="A31111" s="3">
        <v>713704</v>
      </c>
      <c r="B31111" s="5" t="s">
        <v>468</v>
      </c>
    </row>
    <row r="31112" spans="1:2" x14ac:dyDescent="0.3">
      <c r="A31112" s="3">
        <v>713704</v>
      </c>
      <c r="B31112" s="5" t="s">
        <v>166</v>
      </c>
    </row>
    <row r="31113" spans="1:2" x14ac:dyDescent="0.3">
      <c r="A31113" s="3">
        <v>868759</v>
      </c>
      <c r="B31113" s="5" t="s">
        <v>777</v>
      </c>
    </row>
    <row r="31114" spans="1:2" x14ac:dyDescent="0.3">
      <c r="A31114" s="3">
        <v>868759</v>
      </c>
      <c r="B31114" s="5" t="s">
        <v>30</v>
      </c>
    </row>
    <row r="31115" spans="1:2" x14ac:dyDescent="0.3">
      <c r="A31115" s="3">
        <v>868759</v>
      </c>
      <c r="B31115" s="5" t="s">
        <v>886</v>
      </c>
    </row>
    <row r="31116" spans="1:2" x14ac:dyDescent="0.3">
      <c r="A31116" s="3">
        <v>1145491</v>
      </c>
      <c r="B31116" s="5" t="s">
        <v>777</v>
      </c>
    </row>
    <row r="31117" spans="1:2" x14ac:dyDescent="0.3">
      <c r="A31117" s="3">
        <v>1145491</v>
      </c>
      <c r="B31117" s="5" t="s">
        <v>166</v>
      </c>
    </row>
    <row r="31118" spans="1:2" x14ac:dyDescent="0.3">
      <c r="A31118" s="3">
        <v>968051</v>
      </c>
      <c r="B31118" s="5" t="s">
        <v>468</v>
      </c>
    </row>
    <row r="31119" spans="1:2" x14ac:dyDescent="0.3">
      <c r="A31119" s="3">
        <v>335977</v>
      </c>
      <c r="B31119" s="5" t="s">
        <v>1139</v>
      </c>
    </row>
    <row r="31120" spans="1:2" x14ac:dyDescent="0.3">
      <c r="A31120" s="3">
        <v>335977</v>
      </c>
      <c r="B31120" s="5" t="s">
        <v>777</v>
      </c>
    </row>
    <row r="31121" spans="1:2" x14ac:dyDescent="0.3">
      <c r="A31121" s="3">
        <v>269509</v>
      </c>
      <c r="B31121" s="5" t="s">
        <v>2297</v>
      </c>
    </row>
    <row r="31122" spans="1:2" x14ac:dyDescent="0.3">
      <c r="A31122" s="3">
        <v>269509</v>
      </c>
      <c r="B31122" s="5" t="s">
        <v>30</v>
      </c>
    </row>
    <row r="31123" spans="1:2" x14ac:dyDescent="0.3">
      <c r="A31123" s="3">
        <v>269509</v>
      </c>
      <c r="B31123" s="5" t="s">
        <v>6748</v>
      </c>
    </row>
    <row r="31124" spans="1:2" x14ac:dyDescent="0.3">
      <c r="A31124" s="3">
        <v>269509</v>
      </c>
      <c r="B31124" s="5" t="s">
        <v>2848</v>
      </c>
    </row>
    <row r="31125" spans="1:2" x14ac:dyDescent="0.3">
      <c r="A31125" s="3">
        <v>1122504</v>
      </c>
      <c r="B31125" s="5" t="s">
        <v>468</v>
      </c>
    </row>
    <row r="31126" spans="1:2" x14ac:dyDescent="0.3">
      <c r="A31126" s="3">
        <v>1017066</v>
      </c>
      <c r="B31126" s="5" t="s">
        <v>49</v>
      </c>
    </row>
    <row r="31127" spans="1:2" x14ac:dyDescent="0.3">
      <c r="A31127" s="3">
        <v>1017066</v>
      </c>
      <c r="B31127" s="5" t="s">
        <v>886</v>
      </c>
    </row>
    <row r="31128" spans="1:2" x14ac:dyDescent="0.3">
      <c r="A31128" s="3">
        <v>845659</v>
      </c>
      <c r="B31128" s="5" t="s">
        <v>49</v>
      </c>
    </row>
    <row r="31129" spans="1:2" x14ac:dyDescent="0.3">
      <c r="A31129" s="3">
        <v>845659</v>
      </c>
      <c r="B31129" s="5" t="s">
        <v>886</v>
      </c>
    </row>
    <row r="31130" spans="1:2" x14ac:dyDescent="0.3">
      <c r="A31130" s="3">
        <v>493529</v>
      </c>
      <c r="B31130" s="5" t="s">
        <v>1139</v>
      </c>
    </row>
    <row r="31131" spans="1:2" x14ac:dyDescent="0.3">
      <c r="A31131" s="3">
        <v>493529</v>
      </c>
      <c r="B31131" s="5" t="s">
        <v>2848</v>
      </c>
    </row>
    <row r="31132" spans="1:2" x14ac:dyDescent="0.3">
      <c r="A31132" s="3">
        <v>493529</v>
      </c>
      <c r="B31132" s="5" t="s">
        <v>30</v>
      </c>
    </row>
    <row r="31133" spans="1:2" x14ac:dyDescent="0.3">
      <c r="A31133" s="3">
        <v>934433</v>
      </c>
      <c r="B31133" s="5" t="s">
        <v>468</v>
      </c>
    </row>
    <row r="31134" spans="1:2" x14ac:dyDescent="0.3">
      <c r="A31134" s="3">
        <v>934433</v>
      </c>
      <c r="B31134" s="5" t="s">
        <v>1246</v>
      </c>
    </row>
    <row r="31135" spans="1:2" x14ac:dyDescent="0.3">
      <c r="A31135" s="3">
        <v>934433</v>
      </c>
      <c r="B31135" s="5" t="s">
        <v>166</v>
      </c>
    </row>
    <row r="31136" spans="1:2" x14ac:dyDescent="0.3">
      <c r="A31136" s="3">
        <v>901362</v>
      </c>
      <c r="B31136" s="5" t="s">
        <v>2297</v>
      </c>
    </row>
    <row r="31137" spans="1:2" x14ac:dyDescent="0.3">
      <c r="A31137" s="3">
        <v>901362</v>
      </c>
      <c r="B31137" s="5" t="s">
        <v>6748</v>
      </c>
    </row>
    <row r="31138" spans="1:2" x14ac:dyDescent="0.3">
      <c r="A31138" s="3">
        <v>901362</v>
      </c>
      <c r="B31138" s="5" t="s">
        <v>2378</v>
      </c>
    </row>
    <row r="31139" spans="1:2" x14ac:dyDescent="0.3">
      <c r="A31139" s="3">
        <v>901362</v>
      </c>
      <c r="B31139" s="5" t="s">
        <v>2848</v>
      </c>
    </row>
    <row r="31140" spans="1:2" x14ac:dyDescent="0.3">
      <c r="A31140" s="3">
        <v>901362</v>
      </c>
      <c r="B31140" s="5" t="s">
        <v>30</v>
      </c>
    </row>
    <row r="31141" spans="1:2" x14ac:dyDescent="0.3">
      <c r="A31141" s="3">
        <v>496450</v>
      </c>
      <c r="B31141" s="5" t="s">
        <v>2297</v>
      </c>
    </row>
    <row r="31142" spans="1:2" x14ac:dyDescent="0.3">
      <c r="A31142" s="3">
        <v>496450</v>
      </c>
      <c r="B31142" s="5" t="s">
        <v>2848</v>
      </c>
    </row>
    <row r="31143" spans="1:2" x14ac:dyDescent="0.3">
      <c r="A31143" s="3">
        <v>496450</v>
      </c>
      <c r="B31143" s="5" t="s">
        <v>777</v>
      </c>
    </row>
    <row r="31144" spans="1:2" x14ac:dyDescent="0.3">
      <c r="A31144" s="3">
        <v>496450</v>
      </c>
      <c r="B31144" s="5" t="s">
        <v>886</v>
      </c>
    </row>
    <row r="31145" spans="1:2" x14ac:dyDescent="0.3">
      <c r="A31145" s="3">
        <v>496450</v>
      </c>
      <c r="B31145" s="5" t="s">
        <v>6748</v>
      </c>
    </row>
    <row r="31146" spans="1:2" x14ac:dyDescent="0.3">
      <c r="A31146" s="3">
        <v>980489</v>
      </c>
      <c r="B31146" s="5" t="s">
        <v>1139</v>
      </c>
    </row>
    <row r="31147" spans="1:2" x14ac:dyDescent="0.3">
      <c r="A31147" s="3">
        <v>980489</v>
      </c>
      <c r="B31147" s="5" t="s">
        <v>777</v>
      </c>
    </row>
    <row r="31148" spans="1:2" x14ac:dyDescent="0.3">
      <c r="A31148" s="3">
        <v>980489</v>
      </c>
      <c r="B31148" s="5" t="s">
        <v>49</v>
      </c>
    </row>
    <row r="31149" spans="1:2" x14ac:dyDescent="0.3">
      <c r="A31149" s="3">
        <v>739405</v>
      </c>
      <c r="B31149" s="5" t="s">
        <v>777</v>
      </c>
    </row>
    <row r="31150" spans="1:2" x14ac:dyDescent="0.3">
      <c r="A31150" s="3">
        <v>739405</v>
      </c>
      <c r="B31150" s="5" t="s">
        <v>166</v>
      </c>
    </row>
    <row r="31151" spans="1:2" x14ac:dyDescent="0.3">
      <c r="A31151" s="3">
        <v>739405</v>
      </c>
      <c r="B31151" s="5" t="s">
        <v>30</v>
      </c>
    </row>
    <row r="31152" spans="1:2" x14ac:dyDescent="0.3">
      <c r="A31152" s="3">
        <v>739405</v>
      </c>
      <c r="B31152" s="5" t="s">
        <v>1139</v>
      </c>
    </row>
    <row r="31153" spans="1:2" x14ac:dyDescent="0.3">
      <c r="A31153" s="3">
        <v>1134424</v>
      </c>
      <c r="B31153" s="5" t="s">
        <v>2297</v>
      </c>
    </row>
    <row r="31154" spans="1:2" x14ac:dyDescent="0.3">
      <c r="A31154" s="3">
        <v>1134424</v>
      </c>
      <c r="B31154" s="5" t="s">
        <v>777</v>
      </c>
    </row>
    <row r="31155" spans="1:2" x14ac:dyDescent="0.3">
      <c r="A31155" s="3">
        <v>1134424</v>
      </c>
      <c r="B31155" s="5" t="s">
        <v>1139</v>
      </c>
    </row>
    <row r="31156" spans="1:2" x14ac:dyDescent="0.3">
      <c r="A31156" s="3">
        <v>1134424</v>
      </c>
      <c r="B31156" s="5" t="s">
        <v>2848</v>
      </c>
    </row>
    <row r="31157" spans="1:2" x14ac:dyDescent="0.3">
      <c r="A31157" s="3">
        <v>1134424</v>
      </c>
      <c r="B31157" s="5" t="s">
        <v>2528</v>
      </c>
    </row>
    <row r="31158" spans="1:2" x14ac:dyDescent="0.3">
      <c r="A31158" s="3">
        <v>609681</v>
      </c>
      <c r="B31158" s="5" t="s">
        <v>2528</v>
      </c>
    </row>
    <row r="31159" spans="1:2" x14ac:dyDescent="0.3">
      <c r="A31159" s="3">
        <v>609681</v>
      </c>
      <c r="B31159" s="5" t="s">
        <v>1139</v>
      </c>
    </row>
    <row r="31160" spans="1:2" x14ac:dyDescent="0.3">
      <c r="A31160" s="3">
        <v>609681</v>
      </c>
      <c r="B31160" s="5" t="s">
        <v>777</v>
      </c>
    </row>
    <row r="31161" spans="1:2" x14ac:dyDescent="0.3">
      <c r="A31161" s="3">
        <v>1062807</v>
      </c>
      <c r="B31161" s="5" t="s">
        <v>2297</v>
      </c>
    </row>
    <row r="31162" spans="1:2" x14ac:dyDescent="0.3">
      <c r="A31162" s="3">
        <v>1062807</v>
      </c>
      <c r="B31162" s="5" t="s">
        <v>30</v>
      </c>
    </row>
    <row r="31163" spans="1:2" x14ac:dyDescent="0.3">
      <c r="A31163" s="3">
        <v>1062807</v>
      </c>
      <c r="B31163" s="5" t="s">
        <v>1139</v>
      </c>
    </row>
    <row r="31164" spans="1:2" x14ac:dyDescent="0.3">
      <c r="A31164" s="3">
        <v>1062807</v>
      </c>
      <c r="B31164" s="5" t="s">
        <v>777</v>
      </c>
    </row>
    <row r="31165" spans="1:2" x14ac:dyDescent="0.3">
      <c r="A31165" s="3">
        <v>467244</v>
      </c>
      <c r="B31165" s="5" t="s">
        <v>49</v>
      </c>
    </row>
    <row r="31166" spans="1:2" x14ac:dyDescent="0.3">
      <c r="A31166" s="3">
        <v>467244</v>
      </c>
      <c r="B31166" s="5" t="s">
        <v>7548</v>
      </c>
    </row>
    <row r="31167" spans="1:2" x14ac:dyDescent="0.3">
      <c r="A31167" s="3">
        <v>467244</v>
      </c>
      <c r="B31167" s="5" t="s">
        <v>310</v>
      </c>
    </row>
    <row r="31168" spans="1:2" x14ac:dyDescent="0.3">
      <c r="A31168" s="3">
        <v>1174618</v>
      </c>
      <c r="B31168" s="5" t="s">
        <v>468</v>
      </c>
    </row>
    <row r="31169" spans="1:2" x14ac:dyDescent="0.3">
      <c r="A31169" s="3">
        <v>1174618</v>
      </c>
      <c r="B31169" s="5" t="s">
        <v>166</v>
      </c>
    </row>
    <row r="31170" spans="1:2" x14ac:dyDescent="0.3">
      <c r="A31170" s="3">
        <v>697843</v>
      </c>
      <c r="B31170" s="5" t="s">
        <v>777</v>
      </c>
    </row>
    <row r="31171" spans="1:2" x14ac:dyDescent="0.3">
      <c r="A31171" s="3">
        <v>697843</v>
      </c>
      <c r="B31171" s="5" t="s">
        <v>166</v>
      </c>
    </row>
    <row r="31172" spans="1:2" x14ac:dyDescent="0.3">
      <c r="A31172" s="3">
        <v>856289</v>
      </c>
      <c r="B31172" s="5" t="s">
        <v>777</v>
      </c>
    </row>
    <row r="31173" spans="1:2" x14ac:dyDescent="0.3">
      <c r="A31173" s="3">
        <v>856289</v>
      </c>
      <c r="B31173" s="5" t="s">
        <v>2848</v>
      </c>
    </row>
    <row r="31174" spans="1:2" x14ac:dyDescent="0.3">
      <c r="A31174" s="3">
        <v>856289</v>
      </c>
      <c r="B31174" s="5" t="s">
        <v>310</v>
      </c>
    </row>
    <row r="31175" spans="1:2" x14ac:dyDescent="0.3">
      <c r="A31175" s="3">
        <v>594767</v>
      </c>
      <c r="B31175" s="5" t="s">
        <v>30</v>
      </c>
    </row>
    <row r="31176" spans="1:2" x14ac:dyDescent="0.3">
      <c r="A31176" s="3">
        <v>594767</v>
      </c>
      <c r="B31176" s="5" t="s">
        <v>777</v>
      </c>
    </row>
    <row r="31177" spans="1:2" x14ac:dyDescent="0.3">
      <c r="A31177" s="3">
        <v>594767</v>
      </c>
      <c r="B31177" s="5" t="s">
        <v>2848</v>
      </c>
    </row>
    <row r="31178" spans="1:2" x14ac:dyDescent="0.3">
      <c r="A31178" s="3">
        <v>466420</v>
      </c>
      <c r="B31178" s="5" t="s">
        <v>1246</v>
      </c>
    </row>
    <row r="31179" spans="1:2" x14ac:dyDescent="0.3">
      <c r="A31179" s="3">
        <v>466420</v>
      </c>
      <c r="B31179" s="5" t="s">
        <v>7548</v>
      </c>
    </row>
    <row r="31180" spans="1:2" x14ac:dyDescent="0.3">
      <c r="A31180" s="3">
        <v>466420</v>
      </c>
      <c r="B31180" s="5" t="s">
        <v>49</v>
      </c>
    </row>
    <row r="31181" spans="1:2" x14ac:dyDescent="0.3">
      <c r="A31181" s="3">
        <v>959092</v>
      </c>
      <c r="B31181" s="5" t="s">
        <v>777</v>
      </c>
    </row>
    <row r="31182" spans="1:2" x14ac:dyDescent="0.3">
      <c r="A31182" s="3">
        <v>959092</v>
      </c>
      <c r="B31182" s="5" t="s">
        <v>1246</v>
      </c>
    </row>
    <row r="31183" spans="1:2" x14ac:dyDescent="0.3">
      <c r="A31183" s="3">
        <v>959092</v>
      </c>
      <c r="B31183" s="5" t="s">
        <v>49</v>
      </c>
    </row>
    <row r="31184" spans="1:2" x14ac:dyDescent="0.3">
      <c r="A31184" s="3">
        <v>1076364</v>
      </c>
      <c r="B31184" s="5" t="s">
        <v>2297</v>
      </c>
    </row>
    <row r="31185" spans="1:2" x14ac:dyDescent="0.3">
      <c r="A31185" s="3">
        <v>1076364</v>
      </c>
      <c r="B31185" s="5" t="s">
        <v>1139</v>
      </c>
    </row>
    <row r="31186" spans="1:2" x14ac:dyDescent="0.3">
      <c r="A31186" s="3">
        <v>1076364</v>
      </c>
      <c r="B31186" s="5" t="s">
        <v>6748</v>
      </c>
    </row>
    <row r="31187" spans="1:2" x14ac:dyDescent="0.3">
      <c r="A31187" s="3">
        <v>1076364</v>
      </c>
      <c r="B31187" s="5" t="s">
        <v>30</v>
      </c>
    </row>
    <row r="31188" spans="1:2" x14ac:dyDescent="0.3">
      <c r="A31188" s="3">
        <v>1059372</v>
      </c>
      <c r="B31188" s="5" t="s">
        <v>49</v>
      </c>
    </row>
    <row r="31189" spans="1:2" x14ac:dyDescent="0.3">
      <c r="A31189" s="3">
        <v>1059372</v>
      </c>
      <c r="B31189" s="5" t="s">
        <v>886</v>
      </c>
    </row>
    <row r="31190" spans="1:2" x14ac:dyDescent="0.3">
      <c r="A31190" s="3">
        <v>1059372</v>
      </c>
      <c r="B31190" s="5" t="s">
        <v>2848</v>
      </c>
    </row>
    <row r="31191" spans="1:2" x14ac:dyDescent="0.3">
      <c r="A31191" s="3">
        <v>1075794</v>
      </c>
      <c r="B31191" s="5" t="s">
        <v>2297</v>
      </c>
    </row>
    <row r="31192" spans="1:2" x14ac:dyDescent="0.3">
      <c r="A31192" s="3">
        <v>1075794</v>
      </c>
      <c r="B31192" s="5" t="s">
        <v>30</v>
      </c>
    </row>
    <row r="31193" spans="1:2" x14ac:dyDescent="0.3">
      <c r="A31193" s="3">
        <v>1075794</v>
      </c>
      <c r="B31193" s="5" t="s">
        <v>6748</v>
      </c>
    </row>
    <row r="31194" spans="1:2" x14ac:dyDescent="0.3">
      <c r="A31194" s="3">
        <v>670292</v>
      </c>
      <c r="B31194" s="5" t="s">
        <v>2528</v>
      </c>
    </row>
    <row r="31195" spans="1:2" x14ac:dyDescent="0.3">
      <c r="A31195" s="3">
        <v>670292</v>
      </c>
      <c r="B31195" s="5" t="s">
        <v>777</v>
      </c>
    </row>
    <row r="31196" spans="1:2" x14ac:dyDescent="0.3">
      <c r="A31196" s="3">
        <v>670292</v>
      </c>
      <c r="B31196" s="5" t="s">
        <v>1139</v>
      </c>
    </row>
    <row r="31197" spans="1:2" x14ac:dyDescent="0.3">
      <c r="A31197" s="3">
        <v>884605</v>
      </c>
      <c r="B31197" s="5" t="s">
        <v>30</v>
      </c>
    </row>
    <row r="31198" spans="1:2" x14ac:dyDescent="0.3">
      <c r="A31198" s="3">
        <v>884605</v>
      </c>
      <c r="B31198" s="5" t="s">
        <v>886</v>
      </c>
    </row>
    <row r="31199" spans="1:2" x14ac:dyDescent="0.3">
      <c r="A31199" s="3">
        <v>848326</v>
      </c>
      <c r="B31199" s="5" t="s">
        <v>2528</v>
      </c>
    </row>
    <row r="31200" spans="1:2" x14ac:dyDescent="0.3">
      <c r="A31200" s="3">
        <v>848326</v>
      </c>
      <c r="B31200" s="5" t="s">
        <v>49</v>
      </c>
    </row>
    <row r="31201" spans="1:2" x14ac:dyDescent="0.3">
      <c r="A31201" s="3">
        <v>848326</v>
      </c>
      <c r="B31201" s="5" t="s">
        <v>777</v>
      </c>
    </row>
    <row r="31202" spans="1:2" x14ac:dyDescent="0.3">
      <c r="A31202" s="3">
        <v>848326</v>
      </c>
      <c r="B31202" s="5" t="s">
        <v>310</v>
      </c>
    </row>
    <row r="31203" spans="1:2" x14ac:dyDescent="0.3">
      <c r="A31203" s="3">
        <v>906126</v>
      </c>
      <c r="B31203" s="5" t="s">
        <v>49</v>
      </c>
    </row>
    <row r="31204" spans="1:2" x14ac:dyDescent="0.3">
      <c r="A31204" s="3">
        <v>906126</v>
      </c>
      <c r="B31204" s="5" t="s">
        <v>7548</v>
      </c>
    </row>
    <row r="31205" spans="1:2" x14ac:dyDescent="0.3">
      <c r="A31205" s="3">
        <v>824003</v>
      </c>
      <c r="B31205" s="5" t="s">
        <v>1246</v>
      </c>
    </row>
    <row r="31206" spans="1:2" x14ac:dyDescent="0.3">
      <c r="A31206" s="3">
        <v>824003</v>
      </c>
      <c r="B31206" s="5" t="s">
        <v>777</v>
      </c>
    </row>
    <row r="31207" spans="1:2" x14ac:dyDescent="0.3">
      <c r="A31207" s="3">
        <v>824003</v>
      </c>
      <c r="B31207" s="5" t="s">
        <v>6631</v>
      </c>
    </row>
    <row r="31208" spans="1:2" x14ac:dyDescent="0.3">
      <c r="A31208" s="3">
        <v>824003</v>
      </c>
      <c r="B31208" s="5" t="s">
        <v>166</v>
      </c>
    </row>
    <row r="31209" spans="1:2" x14ac:dyDescent="0.3">
      <c r="A31209" s="3">
        <v>988078</v>
      </c>
      <c r="B31209" s="5" t="s">
        <v>886</v>
      </c>
    </row>
    <row r="31210" spans="1:2" x14ac:dyDescent="0.3">
      <c r="A31210" s="3">
        <v>988078</v>
      </c>
      <c r="B31210" s="5" t="s">
        <v>49</v>
      </c>
    </row>
    <row r="31211" spans="1:2" x14ac:dyDescent="0.3">
      <c r="A31211" s="3">
        <v>988078</v>
      </c>
      <c r="B31211" s="5" t="s">
        <v>30</v>
      </c>
    </row>
    <row r="31212" spans="1:2" x14ac:dyDescent="0.3">
      <c r="A31212" s="3">
        <v>955555</v>
      </c>
      <c r="B31212" s="5" t="s">
        <v>777</v>
      </c>
    </row>
    <row r="31213" spans="1:2" x14ac:dyDescent="0.3">
      <c r="A31213" s="3">
        <v>955555</v>
      </c>
      <c r="B31213" s="5" t="s">
        <v>1246</v>
      </c>
    </row>
    <row r="31214" spans="1:2" x14ac:dyDescent="0.3">
      <c r="A31214" s="3">
        <v>955555</v>
      </c>
      <c r="B31214" s="5" t="s">
        <v>30</v>
      </c>
    </row>
    <row r="31215" spans="1:2" x14ac:dyDescent="0.3">
      <c r="A31215" s="3">
        <v>955555</v>
      </c>
      <c r="B31215" s="5" t="s">
        <v>166</v>
      </c>
    </row>
    <row r="31216" spans="1:2" x14ac:dyDescent="0.3">
      <c r="A31216" s="3">
        <v>955555</v>
      </c>
      <c r="B31216" s="5" t="s">
        <v>49</v>
      </c>
    </row>
    <row r="31217" spans="1:2" x14ac:dyDescent="0.3">
      <c r="A31217" s="3">
        <v>565770</v>
      </c>
      <c r="B31217" s="5" t="s">
        <v>777</v>
      </c>
    </row>
    <row r="31218" spans="1:2" x14ac:dyDescent="0.3">
      <c r="A31218" s="3">
        <v>565770</v>
      </c>
      <c r="B31218" s="5" t="s">
        <v>2528</v>
      </c>
    </row>
    <row r="31219" spans="1:2" x14ac:dyDescent="0.3">
      <c r="A31219" s="3">
        <v>565770</v>
      </c>
      <c r="B31219" s="5" t="s">
        <v>1139</v>
      </c>
    </row>
    <row r="31220" spans="1:2" x14ac:dyDescent="0.3">
      <c r="A31220" s="3">
        <v>753342</v>
      </c>
      <c r="B31220" s="5" t="s">
        <v>7548</v>
      </c>
    </row>
    <row r="31221" spans="1:2" x14ac:dyDescent="0.3">
      <c r="A31221" s="3">
        <v>753342</v>
      </c>
      <c r="B31221" s="5" t="s">
        <v>310</v>
      </c>
    </row>
    <row r="31222" spans="1:2" x14ac:dyDescent="0.3">
      <c r="A31222" s="3">
        <v>753342</v>
      </c>
      <c r="B31222" s="5" t="s">
        <v>886</v>
      </c>
    </row>
    <row r="31223" spans="1:2" x14ac:dyDescent="0.3">
      <c r="A31223" s="3">
        <v>820525</v>
      </c>
      <c r="B31223" s="5" t="s">
        <v>886</v>
      </c>
    </row>
    <row r="31224" spans="1:2" x14ac:dyDescent="0.3">
      <c r="A31224" s="3">
        <v>820525</v>
      </c>
      <c r="B31224" s="5" t="s">
        <v>49</v>
      </c>
    </row>
    <row r="31225" spans="1:2" x14ac:dyDescent="0.3">
      <c r="A31225" s="3">
        <v>758323</v>
      </c>
      <c r="B31225" s="5" t="s">
        <v>468</v>
      </c>
    </row>
    <row r="31226" spans="1:2" x14ac:dyDescent="0.3">
      <c r="A31226" s="3">
        <v>758323</v>
      </c>
      <c r="B31226" s="5" t="s">
        <v>166</v>
      </c>
    </row>
    <row r="31227" spans="1:2" x14ac:dyDescent="0.3">
      <c r="A31227" s="3">
        <v>695721</v>
      </c>
      <c r="B31227" s="5" t="s">
        <v>49</v>
      </c>
    </row>
    <row r="31228" spans="1:2" x14ac:dyDescent="0.3">
      <c r="A31228" s="3">
        <v>695721</v>
      </c>
      <c r="B31228" s="5" t="s">
        <v>2528</v>
      </c>
    </row>
    <row r="31229" spans="1:2" x14ac:dyDescent="0.3">
      <c r="A31229" s="3">
        <v>695721</v>
      </c>
      <c r="B31229" s="5" t="s">
        <v>777</v>
      </c>
    </row>
    <row r="31230" spans="1:2" x14ac:dyDescent="0.3">
      <c r="A31230" s="3">
        <v>695721</v>
      </c>
      <c r="B31230" s="5" t="s">
        <v>1139</v>
      </c>
    </row>
    <row r="31231" spans="1:2" x14ac:dyDescent="0.3">
      <c r="A31231" s="3">
        <v>695721</v>
      </c>
      <c r="B31231" s="5" t="s">
        <v>166</v>
      </c>
    </row>
    <row r="31232" spans="1:2" x14ac:dyDescent="0.3">
      <c r="A31232" s="3">
        <v>695721</v>
      </c>
      <c r="B31232" s="5" t="s">
        <v>310</v>
      </c>
    </row>
    <row r="31233" spans="1:2" x14ac:dyDescent="0.3">
      <c r="A31233" s="3">
        <v>459003</v>
      </c>
      <c r="B31233" s="5" t="s">
        <v>2297</v>
      </c>
    </row>
    <row r="31234" spans="1:2" x14ac:dyDescent="0.3">
      <c r="A31234" s="3">
        <v>459003</v>
      </c>
      <c r="B31234" s="5" t="s">
        <v>1139</v>
      </c>
    </row>
    <row r="31235" spans="1:2" x14ac:dyDescent="0.3">
      <c r="A31235" s="3">
        <v>459003</v>
      </c>
      <c r="B31235" s="5" t="s">
        <v>6748</v>
      </c>
    </row>
    <row r="31236" spans="1:2" x14ac:dyDescent="0.3">
      <c r="A31236" s="3">
        <v>459003</v>
      </c>
      <c r="B31236" s="5" t="s">
        <v>2848</v>
      </c>
    </row>
    <row r="31237" spans="1:2" x14ac:dyDescent="0.3">
      <c r="A31237" s="3">
        <v>677179</v>
      </c>
      <c r="B31237" s="5" t="s">
        <v>49</v>
      </c>
    </row>
    <row r="31238" spans="1:2" x14ac:dyDescent="0.3">
      <c r="A31238" s="3">
        <v>677179</v>
      </c>
      <c r="B31238" s="5" t="s">
        <v>777</v>
      </c>
    </row>
    <row r="31239" spans="1:2" x14ac:dyDescent="0.3">
      <c r="A31239" s="3">
        <v>1040148</v>
      </c>
      <c r="B31239" s="5" t="s">
        <v>2297</v>
      </c>
    </row>
    <row r="31240" spans="1:2" x14ac:dyDescent="0.3">
      <c r="A31240" s="3">
        <v>1040148</v>
      </c>
      <c r="B31240" s="5" t="s">
        <v>6748</v>
      </c>
    </row>
    <row r="31241" spans="1:2" x14ac:dyDescent="0.3">
      <c r="A31241" s="3">
        <v>1040148</v>
      </c>
      <c r="B31241" s="5" t="s">
        <v>2848</v>
      </c>
    </row>
    <row r="31242" spans="1:2" x14ac:dyDescent="0.3">
      <c r="A31242" s="3">
        <v>1040148</v>
      </c>
      <c r="B31242" s="5" t="s">
        <v>30</v>
      </c>
    </row>
    <row r="31243" spans="1:2" x14ac:dyDescent="0.3">
      <c r="A31243" s="3">
        <v>1050035</v>
      </c>
      <c r="B31243" s="5" t="s">
        <v>6631</v>
      </c>
    </row>
    <row r="31244" spans="1:2" x14ac:dyDescent="0.3">
      <c r="A31244" s="3">
        <v>1050035</v>
      </c>
      <c r="B31244" s="5" t="s">
        <v>166</v>
      </c>
    </row>
    <row r="31245" spans="1:2" x14ac:dyDescent="0.3">
      <c r="A31245" s="3">
        <v>1050035</v>
      </c>
      <c r="B31245" s="5" t="s">
        <v>49</v>
      </c>
    </row>
    <row r="31246" spans="1:2" x14ac:dyDescent="0.3">
      <c r="A31246" s="3">
        <v>1076487</v>
      </c>
      <c r="B31246" s="5" t="s">
        <v>777</v>
      </c>
    </row>
    <row r="31247" spans="1:2" x14ac:dyDescent="0.3">
      <c r="A31247" s="3">
        <v>1076487</v>
      </c>
      <c r="B31247" s="5" t="s">
        <v>310</v>
      </c>
    </row>
    <row r="31248" spans="1:2" x14ac:dyDescent="0.3">
      <c r="A31248" s="3">
        <v>1076487</v>
      </c>
      <c r="B31248" s="5" t="s">
        <v>49</v>
      </c>
    </row>
    <row r="31249" spans="1:2" x14ac:dyDescent="0.3">
      <c r="A31249" s="3">
        <v>943344</v>
      </c>
      <c r="B31249" s="5" t="s">
        <v>2848</v>
      </c>
    </row>
    <row r="31250" spans="1:2" x14ac:dyDescent="0.3">
      <c r="A31250" s="3">
        <v>943344</v>
      </c>
      <c r="B31250" s="5" t="s">
        <v>1139</v>
      </c>
    </row>
    <row r="31251" spans="1:2" x14ac:dyDescent="0.3">
      <c r="A31251" s="3">
        <v>1151534</v>
      </c>
      <c r="B31251" s="5" t="s">
        <v>166</v>
      </c>
    </row>
    <row r="31252" spans="1:2" x14ac:dyDescent="0.3">
      <c r="A31252" s="3">
        <v>1151534</v>
      </c>
      <c r="B31252" s="5" t="s">
        <v>49</v>
      </c>
    </row>
    <row r="31253" spans="1:2" x14ac:dyDescent="0.3">
      <c r="A31253" s="3">
        <v>877703</v>
      </c>
      <c r="B31253" s="5" t="s">
        <v>777</v>
      </c>
    </row>
    <row r="31254" spans="1:2" x14ac:dyDescent="0.3">
      <c r="A31254" s="3">
        <v>877703</v>
      </c>
      <c r="B31254" s="5" t="s">
        <v>2848</v>
      </c>
    </row>
    <row r="31255" spans="1:2" x14ac:dyDescent="0.3">
      <c r="A31255" s="3">
        <v>877703</v>
      </c>
      <c r="B31255" s="5" t="s">
        <v>19406</v>
      </c>
    </row>
    <row r="31256" spans="1:2" x14ac:dyDescent="0.3">
      <c r="A31256" s="3">
        <v>783110</v>
      </c>
      <c r="B31256" s="5" t="s">
        <v>1246</v>
      </c>
    </row>
    <row r="31257" spans="1:2" x14ac:dyDescent="0.3">
      <c r="A31257" s="3">
        <v>783110</v>
      </c>
      <c r="B31257" s="5" t="s">
        <v>777</v>
      </c>
    </row>
    <row r="31258" spans="1:2" x14ac:dyDescent="0.3">
      <c r="A31258" s="3">
        <v>1152624</v>
      </c>
      <c r="B31258" s="5" t="s">
        <v>777</v>
      </c>
    </row>
    <row r="31259" spans="1:2" x14ac:dyDescent="0.3">
      <c r="A31259" s="3">
        <v>1152624</v>
      </c>
      <c r="B31259" s="5" t="s">
        <v>1139</v>
      </c>
    </row>
    <row r="31260" spans="1:2" x14ac:dyDescent="0.3">
      <c r="A31260" s="3">
        <v>1152624</v>
      </c>
      <c r="B31260" s="5" t="s">
        <v>310</v>
      </c>
    </row>
    <row r="31261" spans="1:2" x14ac:dyDescent="0.3">
      <c r="A31261" s="3">
        <v>614930</v>
      </c>
      <c r="B31261" s="5" t="s">
        <v>2297</v>
      </c>
    </row>
    <row r="31262" spans="1:2" x14ac:dyDescent="0.3">
      <c r="A31262" s="3">
        <v>614930</v>
      </c>
      <c r="B31262" s="5" t="s">
        <v>30</v>
      </c>
    </row>
    <row r="31263" spans="1:2" x14ac:dyDescent="0.3">
      <c r="A31263" s="3">
        <v>614930</v>
      </c>
      <c r="B31263" s="5" t="s">
        <v>777</v>
      </c>
    </row>
    <row r="31264" spans="1:2" x14ac:dyDescent="0.3">
      <c r="A31264" s="3">
        <v>614930</v>
      </c>
      <c r="B31264" s="5" t="s">
        <v>2528</v>
      </c>
    </row>
    <row r="31265" spans="1:2" x14ac:dyDescent="0.3">
      <c r="A31265" s="3">
        <v>897087</v>
      </c>
      <c r="B31265" s="5" t="s">
        <v>777</v>
      </c>
    </row>
    <row r="31266" spans="1:2" x14ac:dyDescent="0.3">
      <c r="A31266" s="3">
        <v>897087</v>
      </c>
      <c r="B31266" s="5" t="s">
        <v>30</v>
      </c>
    </row>
    <row r="31267" spans="1:2" x14ac:dyDescent="0.3">
      <c r="A31267" s="3">
        <v>1145028</v>
      </c>
      <c r="B31267" s="5" t="s">
        <v>468</v>
      </c>
    </row>
    <row r="31268" spans="1:2" x14ac:dyDescent="0.3">
      <c r="A31268" s="3">
        <v>1145028</v>
      </c>
      <c r="B31268" s="5" t="s">
        <v>166</v>
      </c>
    </row>
    <row r="31269" spans="1:2" x14ac:dyDescent="0.3">
      <c r="A31269" s="3">
        <v>1211483</v>
      </c>
      <c r="B31269" s="5" t="s">
        <v>777</v>
      </c>
    </row>
    <row r="31270" spans="1:2" x14ac:dyDescent="0.3">
      <c r="A31270" s="3">
        <v>1211483</v>
      </c>
      <c r="B31270" s="5" t="s">
        <v>468</v>
      </c>
    </row>
    <row r="31271" spans="1:2" x14ac:dyDescent="0.3">
      <c r="A31271" s="3">
        <v>1211483</v>
      </c>
      <c r="B31271" s="5" t="s">
        <v>30</v>
      </c>
    </row>
    <row r="31272" spans="1:2" x14ac:dyDescent="0.3">
      <c r="A31272" s="3">
        <v>1211483</v>
      </c>
      <c r="B31272" s="5" t="s">
        <v>166</v>
      </c>
    </row>
    <row r="31273" spans="1:2" x14ac:dyDescent="0.3">
      <c r="A31273" s="3">
        <v>951491</v>
      </c>
      <c r="B31273" s="5" t="s">
        <v>468</v>
      </c>
    </row>
    <row r="31274" spans="1:2" x14ac:dyDescent="0.3">
      <c r="A31274" s="3">
        <v>951491</v>
      </c>
      <c r="B31274" s="5" t="s">
        <v>6631</v>
      </c>
    </row>
    <row r="31275" spans="1:2" x14ac:dyDescent="0.3">
      <c r="A31275" s="3">
        <v>951491</v>
      </c>
      <c r="B31275" s="5" t="s">
        <v>166</v>
      </c>
    </row>
    <row r="31276" spans="1:2" x14ac:dyDescent="0.3">
      <c r="A31276" s="3">
        <v>640146</v>
      </c>
      <c r="B31276" s="5" t="s">
        <v>777</v>
      </c>
    </row>
    <row r="31277" spans="1:2" x14ac:dyDescent="0.3">
      <c r="A31277" s="3">
        <v>640146</v>
      </c>
      <c r="B31277" s="5" t="s">
        <v>1139</v>
      </c>
    </row>
    <row r="31278" spans="1:2" x14ac:dyDescent="0.3">
      <c r="A31278" s="3">
        <v>640146</v>
      </c>
      <c r="B31278" s="5" t="s">
        <v>2528</v>
      </c>
    </row>
    <row r="31279" spans="1:2" x14ac:dyDescent="0.3">
      <c r="A31279" s="3">
        <v>1173558</v>
      </c>
      <c r="B31279" s="5" t="s">
        <v>49</v>
      </c>
    </row>
    <row r="31280" spans="1:2" x14ac:dyDescent="0.3">
      <c r="A31280" s="3">
        <v>1173558</v>
      </c>
      <c r="B31280" s="5" t="s">
        <v>6631</v>
      </c>
    </row>
    <row r="31281" spans="1:2" x14ac:dyDescent="0.3">
      <c r="A31281" s="3">
        <v>1173558</v>
      </c>
      <c r="B31281" s="5" t="s">
        <v>886</v>
      </c>
    </row>
    <row r="31282" spans="1:2" x14ac:dyDescent="0.3">
      <c r="A31282" s="3">
        <v>812225</v>
      </c>
      <c r="B31282" s="5" t="s">
        <v>2297</v>
      </c>
    </row>
    <row r="31283" spans="1:2" x14ac:dyDescent="0.3">
      <c r="A31283" s="3">
        <v>812225</v>
      </c>
      <c r="B31283" s="5" t="s">
        <v>2848</v>
      </c>
    </row>
    <row r="31284" spans="1:2" x14ac:dyDescent="0.3">
      <c r="A31284" s="3">
        <v>812225</v>
      </c>
      <c r="B31284" s="5" t="s">
        <v>777</v>
      </c>
    </row>
    <row r="31285" spans="1:2" x14ac:dyDescent="0.3">
      <c r="A31285" s="3">
        <v>812225</v>
      </c>
      <c r="B31285" s="5" t="s">
        <v>1139</v>
      </c>
    </row>
    <row r="31286" spans="1:2" x14ac:dyDescent="0.3">
      <c r="A31286" s="3">
        <v>614479</v>
      </c>
      <c r="B31286" s="5" t="s">
        <v>468</v>
      </c>
    </row>
    <row r="31287" spans="1:2" x14ac:dyDescent="0.3">
      <c r="A31287" s="3">
        <v>614479</v>
      </c>
      <c r="B31287" s="5" t="s">
        <v>166</v>
      </c>
    </row>
    <row r="31288" spans="1:2" x14ac:dyDescent="0.3">
      <c r="A31288" s="3">
        <v>726209</v>
      </c>
      <c r="B31288" s="5" t="s">
        <v>49</v>
      </c>
    </row>
    <row r="31289" spans="1:2" x14ac:dyDescent="0.3">
      <c r="A31289" s="3">
        <v>726209</v>
      </c>
      <c r="B31289" s="5" t="s">
        <v>6631</v>
      </c>
    </row>
    <row r="31290" spans="1:2" x14ac:dyDescent="0.3">
      <c r="A31290" s="3">
        <v>726209</v>
      </c>
      <c r="B31290" s="5" t="s">
        <v>166</v>
      </c>
    </row>
    <row r="31291" spans="1:2" x14ac:dyDescent="0.3">
      <c r="A31291" s="3">
        <v>1071215</v>
      </c>
      <c r="B31291" s="5" t="s">
        <v>468</v>
      </c>
    </row>
    <row r="31292" spans="1:2" x14ac:dyDescent="0.3">
      <c r="A31292" s="3">
        <v>1071215</v>
      </c>
      <c r="B31292" s="5" t="s">
        <v>6631</v>
      </c>
    </row>
    <row r="31293" spans="1:2" x14ac:dyDescent="0.3">
      <c r="A31293" s="3">
        <v>1071215</v>
      </c>
      <c r="B31293" s="5" t="s">
        <v>166</v>
      </c>
    </row>
    <row r="31294" spans="1:2" x14ac:dyDescent="0.3">
      <c r="A31294" s="3">
        <v>1071215</v>
      </c>
      <c r="B31294" s="5" t="s">
        <v>30</v>
      </c>
    </row>
    <row r="31295" spans="1:2" x14ac:dyDescent="0.3">
      <c r="A31295" s="3">
        <v>1088563</v>
      </c>
      <c r="B31295" s="5" t="s">
        <v>1139</v>
      </c>
    </row>
    <row r="31296" spans="1:2" x14ac:dyDescent="0.3">
      <c r="A31296" s="3">
        <v>1088563</v>
      </c>
      <c r="B31296" s="5" t="s">
        <v>6748</v>
      </c>
    </row>
    <row r="31297" spans="1:2" x14ac:dyDescent="0.3">
      <c r="A31297" s="3">
        <v>878361</v>
      </c>
      <c r="B31297" s="5" t="s">
        <v>7548</v>
      </c>
    </row>
    <row r="31298" spans="1:2" x14ac:dyDescent="0.3">
      <c r="A31298" s="3">
        <v>878361</v>
      </c>
      <c r="B31298" s="5" t="s">
        <v>49</v>
      </c>
    </row>
    <row r="31299" spans="1:2" x14ac:dyDescent="0.3">
      <c r="A31299" s="3">
        <v>678512</v>
      </c>
      <c r="B31299" s="5" t="s">
        <v>777</v>
      </c>
    </row>
    <row r="31300" spans="1:2" x14ac:dyDescent="0.3">
      <c r="A31300" s="3">
        <v>678512</v>
      </c>
      <c r="B31300" s="5" t="s">
        <v>49</v>
      </c>
    </row>
    <row r="31301" spans="1:2" x14ac:dyDescent="0.3">
      <c r="A31301" s="3">
        <v>1024127</v>
      </c>
      <c r="B31301" s="5" t="s">
        <v>777</v>
      </c>
    </row>
    <row r="31302" spans="1:2" x14ac:dyDescent="0.3">
      <c r="A31302" s="3">
        <v>1024127</v>
      </c>
      <c r="B31302" s="5" t="s">
        <v>166</v>
      </c>
    </row>
    <row r="31303" spans="1:2" x14ac:dyDescent="0.3">
      <c r="A31303" s="3">
        <v>976830</v>
      </c>
      <c r="B31303" s="5" t="s">
        <v>1139</v>
      </c>
    </row>
    <row r="31304" spans="1:2" x14ac:dyDescent="0.3">
      <c r="A31304" s="3">
        <v>976830</v>
      </c>
      <c r="B31304" s="5" t="s">
        <v>468</v>
      </c>
    </row>
    <row r="31305" spans="1:2" x14ac:dyDescent="0.3">
      <c r="A31305" s="3">
        <v>976830</v>
      </c>
      <c r="B31305" s="5" t="s">
        <v>49</v>
      </c>
    </row>
    <row r="31306" spans="1:2" x14ac:dyDescent="0.3">
      <c r="A31306" s="3">
        <v>807172</v>
      </c>
      <c r="B31306" s="5" t="s">
        <v>468</v>
      </c>
    </row>
    <row r="31307" spans="1:2" x14ac:dyDescent="0.3">
      <c r="A31307" s="3">
        <v>807172</v>
      </c>
      <c r="B31307" s="5" t="s">
        <v>166</v>
      </c>
    </row>
    <row r="31308" spans="1:2" x14ac:dyDescent="0.3">
      <c r="A31308" s="3">
        <v>1149913</v>
      </c>
      <c r="B31308" s="5" t="s">
        <v>49</v>
      </c>
    </row>
    <row r="31309" spans="1:2" x14ac:dyDescent="0.3">
      <c r="A31309" s="3">
        <v>1149913</v>
      </c>
      <c r="B31309" s="5" t="s">
        <v>886</v>
      </c>
    </row>
    <row r="31310" spans="1:2" x14ac:dyDescent="0.3">
      <c r="A31310" s="3">
        <v>930094</v>
      </c>
      <c r="B31310" s="5" t="s">
        <v>30</v>
      </c>
    </row>
    <row r="31311" spans="1:2" x14ac:dyDescent="0.3">
      <c r="A31311" s="3">
        <v>930094</v>
      </c>
      <c r="B31311" s="5" t="s">
        <v>886</v>
      </c>
    </row>
    <row r="31312" spans="1:2" x14ac:dyDescent="0.3">
      <c r="A31312" s="3">
        <v>1049948</v>
      </c>
      <c r="B31312" s="5" t="s">
        <v>777</v>
      </c>
    </row>
    <row r="31313" spans="1:2" x14ac:dyDescent="0.3">
      <c r="A31313" s="3">
        <v>729165</v>
      </c>
      <c r="B31313" s="5" t="s">
        <v>166</v>
      </c>
    </row>
    <row r="31314" spans="1:2" x14ac:dyDescent="0.3">
      <c r="A31314" s="3">
        <v>729165</v>
      </c>
      <c r="B31314" s="5" t="s">
        <v>49</v>
      </c>
    </row>
    <row r="31315" spans="1:2" x14ac:dyDescent="0.3">
      <c r="A31315" s="3">
        <v>729165</v>
      </c>
      <c r="B31315" s="5" t="s">
        <v>777</v>
      </c>
    </row>
    <row r="31316" spans="1:2" x14ac:dyDescent="0.3">
      <c r="A31316" s="3">
        <v>729165</v>
      </c>
      <c r="B31316" s="5" t="s">
        <v>1246</v>
      </c>
    </row>
    <row r="31317" spans="1:2" x14ac:dyDescent="0.3">
      <c r="A31317" s="3">
        <v>1047041</v>
      </c>
      <c r="B31317" s="5" t="s">
        <v>2297</v>
      </c>
    </row>
    <row r="31318" spans="1:2" x14ac:dyDescent="0.3">
      <c r="A31318" s="3">
        <v>1047041</v>
      </c>
      <c r="B31318" s="5" t="s">
        <v>777</v>
      </c>
    </row>
    <row r="31319" spans="1:2" x14ac:dyDescent="0.3">
      <c r="A31319" s="3">
        <v>1047041</v>
      </c>
      <c r="B31319" s="5" t="s">
        <v>1246</v>
      </c>
    </row>
    <row r="31320" spans="1:2" x14ac:dyDescent="0.3">
      <c r="A31320" s="3">
        <v>1047041</v>
      </c>
      <c r="B31320" s="5" t="s">
        <v>6631</v>
      </c>
    </row>
    <row r="31321" spans="1:2" x14ac:dyDescent="0.3">
      <c r="A31321" s="3">
        <v>762430</v>
      </c>
      <c r="B31321" s="5" t="s">
        <v>166</v>
      </c>
    </row>
    <row r="31322" spans="1:2" x14ac:dyDescent="0.3">
      <c r="A31322" s="3">
        <v>762430</v>
      </c>
      <c r="B31322" s="5" t="s">
        <v>777</v>
      </c>
    </row>
    <row r="31323" spans="1:2" x14ac:dyDescent="0.3">
      <c r="A31323" s="3">
        <v>762430</v>
      </c>
      <c r="B31323" s="5" t="s">
        <v>1139</v>
      </c>
    </row>
    <row r="31324" spans="1:2" x14ac:dyDescent="0.3">
      <c r="A31324" s="3">
        <v>838240</v>
      </c>
      <c r="B31324" s="5" t="s">
        <v>2297</v>
      </c>
    </row>
    <row r="31325" spans="1:2" x14ac:dyDescent="0.3">
      <c r="A31325" s="3">
        <v>838240</v>
      </c>
      <c r="B31325" s="5" t="s">
        <v>49</v>
      </c>
    </row>
    <row r="31326" spans="1:2" x14ac:dyDescent="0.3">
      <c r="A31326" s="3">
        <v>838240</v>
      </c>
      <c r="B31326" s="5" t="s">
        <v>30</v>
      </c>
    </row>
    <row r="31327" spans="1:2" x14ac:dyDescent="0.3">
      <c r="A31327" s="3">
        <v>838240</v>
      </c>
      <c r="B31327" s="5" t="s">
        <v>2528</v>
      </c>
    </row>
    <row r="31328" spans="1:2" x14ac:dyDescent="0.3">
      <c r="A31328" s="3">
        <v>1094844</v>
      </c>
      <c r="B31328" s="5" t="s">
        <v>777</v>
      </c>
    </row>
    <row r="31329" spans="1:2" x14ac:dyDescent="0.3">
      <c r="A31329" s="3">
        <v>1094844</v>
      </c>
      <c r="B31329" s="5" t="s">
        <v>2528</v>
      </c>
    </row>
    <row r="31330" spans="1:2" x14ac:dyDescent="0.3">
      <c r="A31330" s="3">
        <v>845783</v>
      </c>
      <c r="B31330" s="5" t="s">
        <v>468</v>
      </c>
    </row>
    <row r="31331" spans="1:2" x14ac:dyDescent="0.3">
      <c r="A31331" s="3">
        <v>1016121</v>
      </c>
      <c r="B31331" s="5" t="s">
        <v>886</v>
      </c>
    </row>
    <row r="31332" spans="1:2" x14ac:dyDescent="0.3">
      <c r="A31332" s="3">
        <v>1016121</v>
      </c>
      <c r="B31332" s="5" t="s">
        <v>49</v>
      </c>
    </row>
    <row r="31333" spans="1:2" x14ac:dyDescent="0.3">
      <c r="A31333" s="3">
        <v>1016121</v>
      </c>
      <c r="B31333" s="5" t="s">
        <v>30</v>
      </c>
    </row>
    <row r="31334" spans="1:2" x14ac:dyDescent="0.3">
      <c r="A31334" s="3">
        <v>1153291</v>
      </c>
      <c r="B31334" s="5" t="s">
        <v>166</v>
      </c>
    </row>
    <row r="31335" spans="1:2" x14ac:dyDescent="0.3">
      <c r="A31335" s="3">
        <v>1153291</v>
      </c>
      <c r="B31335" s="5" t="s">
        <v>777</v>
      </c>
    </row>
    <row r="31336" spans="1:2" x14ac:dyDescent="0.3">
      <c r="A31336" s="3">
        <v>1016346</v>
      </c>
      <c r="B31336" s="5" t="s">
        <v>777</v>
      </c>
    </row>
    <row r="31337" spans="1:2" x14ac:dyDescent="0.3">
      <c r="A31337" s="3">
        <v>1016346</v>
      </c>
      <c r="B31337" s="5" t="s">
        <v>49</v>
      </c>
    </row>
    <row r="31338" spans="1:2" x14ac:dyDescent="0.3">
      <c r="A31338" s="3">
        <v>1016346</v>
      </c>
      <c r="B31338" s="5" t="s">
        <v>166</v>
      </c>
    </row>
    <row r="31339" spans="1:2" x14ac:dyDescent="0.3">
      <c r="A31339" s="3">
        <v>1083862</v>
      </c>
      <c r="B31339" s="5" t="s">
        <v>2297</v>
      </c>
    </row>
    <row r="31340" spans="1:2" x14ac:dyDescent="0.3">
      <c r="A31340" s="3">
        <v>1083862</v>
      </c>
      <c r="B31340" s="5" t="s">
        <v>777</v>
      </c>
    </row>
    <row r="31341" spans="1:2" x14ac:dyDescent="0.3">
      <c r="A31341" s="3">
        <v>1083862</v>
      </c>
      <c r="B31341" s="5" t="s">
        <v>468</v>
      </c>
    </row>
    <row r="31342" spans="1:2" x14ac:dyDescent="0.3">
      <c r="A31342" s="3">
        <v>915935</v>
      </c>
      <c r="B31342" s="5" t="s">
        <v>166</v>
      </c>
    </row>
    <row r="31343" spans="1:2" x14ac:dyDescent="0.3">
      <c r="A31343" s="3">
        <v>915935</v>
      </c>
      <c r="B31343" s="5" t="s">
        <v>6631</v>
      </c>
    </row>
    <row r="31344" spans="1:2" x14ac:dyDescent="0.3">
      <c r="A31344" s="3">
        <v>915935</v>
      </c>
      <c r="B31344" s="5" t="s">
        <v>1246</v>
      </c>
    </row>
    <row r="31345" spans="1:2" x14ac:dyDescent="0.3">
      <c r="A31345" s="3">
        <v>700391</v>
      </c>
      <c r="B31345" s="5" t="s">
        <v>777</v>
      </c>
    </row>
    <row r="31346" spans="1:2" x14ac:dyDescent="0.3">
      <c r="A31346" s="3">
        <v>700391</v>
      </c>
      <c r="B31346" s="5" t="s">
        <v>1139</v>
      </c>
    </row>
    <row r="31347" spans="1:2" x14ac:dyDescent="0.3">
      <c r="A31347" s="3">
        <v>700391</v>
      </c>
      <c r="B31347" s="5" t="s">
        <v>2528</v>
      </c>
    </row>
    <row r="31348" spans="1:2" x14ac:dyDescent="0.3">
      <c r="A31348" s="3">
        <v>1024721</v>
      </c>
      <c r="B31348" s="5" t="s">
        <v>468</v>
      </c>
    </row>
    <row r="31349" spans="1:2" x14ac:dyDescent="0.3">
      <c r="A31349" s="3">
        <v>1024721</v>
      </c>
      <c r="B31349" s="5" t="s">
        <v>6631</v>
      </c>
    </row>
    <row r="31350" spans="1:2" x14ac:dyDescent="0.3">
      <c r="A31350" s="3">
        <v>1024721</v>
      </c>
      <c r="B31350" s="5" t="s">
        <v>2528</v>
      </c>
    </row>
    <row r="31351" spans="1:2" x14ac:dyDescent="0.3">
      <c r="A31351" s="3">
        <v>1024721</v>
      </c>
      <c r="B31351" s="5" t="s">
        <v>166</v>
      </c>
    </row>
    <row r="31352" spans="1:2" x14ac:dyDescent="0.3">
      <c r="A31352" s="3">
        <v>820609</v>
      </c>
      <c r="B31352" s="5" t="s">
        <v>468</v>
      </c>
    </row>
    <row r="31353" spans="1:2" x14ac:dyDescent="0.3">
      <c r="A31353" s="3">
        <v>820609</v>
      </c>
      <c r="B31353" s="5" t="s">
        <v>2528</v>
      </c>
    </row>
    <row r="31354" spans="1:2" x14ac:dyDescent="0.3">
      <c r="A31354" s="3">
        <v>820609</v>
      </c>
      <c r="B31354" s="5" t="s">
        <v>166</v>
      </c>
    </row>
    <row r="31355" spans="1:2" x14ac:dyDescent="0.3">
      <c r="A31355" s="3">
        <v>820609</v>
      </c>
      <c r="B31355" s="5" t="s">
        <v>6631</v>
      </c>
    </row>
    <row r="31356" spans="1:2" x14ac:dyDescent="0.3">
      <c r="A31356" s="3">
        <v>666277</v>
      </c>
      <c r="B31356" s="5" t="s">
        <v>49</v>
      </c>
    </row>
    <row r="31357" spans="1:2" x14ac:dyDescent="0.3">
      <c r="A31357" s="3">
        <v>666277</v>
      </c>
      <c r="B31357" s="5" t="s">
        <v>886</v>
      </c>
    </row>
    <row r="31358" spans="1:2" x14ac:dyDescent="0.3">
      <c r="A31358" s="3">
        <v>1020006</v>
      </c>
      <c r="B31358" s="5" t="s">
        <v>49</v>
      </c>
    </row>
    <row r="31359" spans="1:2" x14ac:dyDescent="0.3">
      <c r="A31359" s="3">
        <v>1020006</v>
      </c>
      <c r="B31359" s="5" t="s">
        <v>886</v>
      </c>
    </row>
    <row r="31360" spans="1:2" x14ac:dyDescent="0.3">
      <c r="A31360" s="3">
        <v>660360</v>
      </c>
      <c r="B31360" s="5" t="s">
        <v>310</v>
      </c>
    </row>
    <row r="31361" spans="1:2" x14ac:dyDescent="0.3">
      <c r="A31361" s="3">
        <v>660360</v>
      </c>
      <c r="B31361" s="5" t="s">
        <v>777</v>
      </c>
    </row>
    <row r="31362" spans="1:2" x14ac:dyDescent="0.3">
      <c r="A31362" s="3">
        <v>660360</v>
      </c>
      <c r="B31362" s="5" t="s">
        <v>7548</v>
      </c>
    </row>
    <row r="31363" spans="1:2" x14ac:dyDescent="0.3">
      <c r="A31363" s="3">
        <v>660360</v>
      </c>
      <c r="B31363" s="5" t="s">
        <v>49</v>
      </c>
    </row>
    <row r="31364" spans="1:2" x14ac:dyDescent="0.3">
      <c r="A31364" s="3">
        <v>420808</v>
      </c>
      <c r="B31364" s="5" t="s">
        <v>6748</v>
      </c>
    </row>
    <row r="31365" spans="1:2" x14ac:dyDescent="0.3">
      <c r="A31365" s="3">
        <v>420808</v>
      </c>
      <c r="B31365" s="5" t="s">
        <v>2848</v>
      </c>
    </row>
    <row r="31366" spans="1:2" x14ac:dyDescent="0.3">
      <c r="A31366" s="3">
        <v>420808</v>
      </c>
      <c r="B31366" s="5" t="s">
        <v>777</v>
      </c>
    </row>
    <row r="31367" spans="1:2" x14ac:dyDescent="0.3">
      <c r="A31367" s="3">
        <v>420808</v>
      </c>
      <c r="B31367" s="5" t="s">
        <v>1139</v>
      </c>
    </row>
    <row r="31368" spans="1:2" x14ac:dyDescent="0.3">
      <c r="A31368" s="3">
        <v>845111</v>
      </c>
      <c r="B31368" s="5" t="s">
        <v>1139</v>
      </c>
    </row>
    <row r="31369" spans="1:2" x14ac:dyDescent="0.3">
      <c r="A31369" s="3">
        <v>845111</v>
      </c>
      <c r="B31369" s="5" t="s">
        <v>777</v>
      </c>
    </row>
    <row r="31370" spans="1:2" x14ac:dyDescent="0.3">
      <c r="A31370" s="3">
        <v>845111</v>
      </c>
      <c r="B31370" s="5" t="s">
        <v>49</v>
      </c>
    </row>
    <row r="31371" spans="1:2" x14ac:dyDescent="0.3">
      <c r="A31371" s="3">
        <v>845111</v>
      </c>
      <c r="B31371" s="5" t="s">
        <v>7548</v>
      </c>
    </row>
    <row r="31372" spans="1:2" x14ac:dyDescent="0.3">
      <c r="A31372" s="3">
        <v>964980</v>
      </c>
      <c r="B31372" s="5" t="s">
        <v>49</v>
      </c>
    </row>
    <row r="31373" spans="1:2" x14ac:dyDescent="0.3">
      <c r="A31373" s="3">
        <v>964980</v>
      </c>
      <c r="B31373" s="5" t="s">
        <v>7548</v>
      </c>
    </row>
    <row r="31374" spans="1:2" x14ac:dyDescent="0.3">
      <c r="A31374" s="3">
        <v>1154864</v>
      </c>
      <c r="B31374" s="5" t="s">
        <v>468</v>
      </c>
    </row>
    <row r="31375" spans="1:2" x14ac:dyDescent="0.3">
      <c r="A31375" s="3">
        <v>1154864</v>
      </c>
      <c r="B31375" s="5" t="s">
        <v>777</v>
      </c>
    </row>
    <row r="31376" spans="1:2" x14ac:dyDescent="0.3">
      <c r="A31376" s="3">
        <v>1154864</v>
      </c>
      <c r="B31376" s="5" t="s">
        <v>49</v>
      </c>
    </row>
    <row r="31377" spans="1:2" x14ac:dyDescent="0.3">
      <c r="A31377" s="3">
        <v>520758</v>
      </c>
      <c r="B31377" s="5" t="s">
        <v>6748</v>
      </c>
    </row>
    <row r="31378" spans="1:2" x14ac:dyDescent="0.3">
      <c r="A31378" s="3">
        <v>520758</v>
      </c>
      <c r="B31378" s="5" t="s">
        <v>2297</v>
      </c>
    </row>
    <row r="31379" spans="1:2" x14ac:dyDescent="0.3">
      <c r="A31379" s="3">
        <v>520758</v>
      </c>
      <c r="B31379" s="5" t="s">
        <v>1139</v>
      </c>
    </row>
    <row r="31380" spans="1:2" x14ac:dyDescent="0.3">
      <c r="A31380" s="3">
        <v>520758</v>
      </c>
      <c r="B31380" s="5" t="s">
        <v>30</v>
      </c>
    </row>
    <row r="31381" spans="1:2" x14ac:dyDescent="0.3">
      <c r="A31381" s="3">
        <v>1118772</v>
      </c>
      <c r="B31381" s="5" t="s">
        <v>30</v>
      </c>
    </row>
    <row r="31382" spans="1:2" x14ac:dyDescent="0.3">
      <c r="A31382" s="3">
        <v>744857</v>
      </c>
      <c r="B31382" s="5" t="s">
        <v>468</v>
      </c>
    </row>
    <row r="31383" spans="1:2" x14ac:dyDescent="0.3">
      <c r="A31383" s="3">
        <v>744857</v>
      </c>
      <c r="B31383" s="5" t="s">
        <v>166</v>
      </c>
    </row>
    <row r="31384" spans="1:2" x14ac:dyDescent="0.3">
      <c r="A31384" s="3">
        <v>1140168</v>
      </c>
      <c r="B31384" s="5" t="s">
        <v>468</v>
      </c>
    </row>
    <row r="31385" spans="1:2" x14ac:dyDescent="0.3">
      <c r="A31385" s="3">
        <v>646389</v>
      </c>
      <c r="B31385" s="5" t="s">
        <v>777</v>
      </c>
    </row>
    <row r="31386" spans="1:2" x14ac:dyDescent="0.3">
      <c r="A31386" s="3">
        <v>646389</v>
      </c>
      <c r="B31386" s="5" t="s">
        <v>1139</v>
      </c>
    </row>
    <row r="31387" spans="1:2" x14ac:dyDescent="0.3">
      <c r="A31387" s="3">
        <v>646389</v>
      </c>
      <c r="B31387" s="5" t="s">
        <v>166</v>
      </c>
    </row>
    <row r="31388" spans="1:2" x14ac:dyDescent="0.3">
      <c r="A31388" s="3">
        <v>1119106</v>
      </c>
      <c r="B31388" s="5" t="s">
        <v>49</v>
      </c>
    </row>
    <row r="31389" spans="1:2" x14ac:dyDescent="0.3">
      <c r="A31389" s="3">
        <v>1119106</v>
      </c>
      <c r="B31389" s="5" t="s">
        <v>30</v>
      </c>
    </row>
    <row r="31390" spans="1:2" x14ac:dyDescent="0.3">
      <c r="A31390" s="3">
        <v>976893</v>
      </c>
      <c r="B31390" s="5" t="s">
        <v>49</v>
      </c>
    </row>
    <row r="31391" spans="1:2" x14ac:dyDescent="0.3">
      <c r="A31391" s="3">
        <v>937249</v>
      </c>
      <c r="B31391" s="5" t="s">
        <v>166</v>
      </c>
    </row>
    <row r="31392" spans="1:2" x14ac:dyDescent="0.3">
      <c r="A31392" s="3">
        <v>937249</v>
      </c>
      <c r="B31392" s="5" t="s">
        <v>2528</v>
      </c>
    </row>
    <row r="31393" spans="1:2" x14ac:dyDescent="0.3">
      <c r="A31393" s="3">
        <v>937249</v>
      </c>
      <c r="B31393" s="5" t="s">
        <v>777</v>
      </c>
    </row>
    <row r="31394" spans="1:2" x14ac:dyDescent="0.3">
      <c r="A31394" s="3">
        <v>975022</v>
      </c>
      <c r="B31394" s="5" t="s">
        <v>468</v>
      </c>
    </row>
    <row r="31395" spans="1:2" x14ac:dyDescent="0.3">
      <c r="A31395" s="3">
        <v>975022</v>
      </c>
      <c r="B31395" s="5" t="s">
        <v>166</v>
      </c>
    </row>
    <row r="31396" spans="1:2" x14ac:dyDescent="0.3">
      <c r="A31396" s="3">
        <v>975022</v>
      </c>
      <c r="B31396" s="5" t="s">
        <v>777</v>
      </c>
    </row>
    <row r="31397" spans="1:2" x14ac:dyDescent="0.3">
      <c r="A31397" s="3">
        <v>842675</v>
      </c>
      <c r="B31397" s="5" t="s">
        <v>2528</v>
      </c>
    </row>
    <row r="31398" spans="1:2" x14ac:dyDescent="0.3">
      <c r="A31398" s="3">
        <v>457332</v>
      </c>
      <c r="B31398" s="5" t="s">
        <v>777</v>
      </c>
    </row>
    <row r="31399" spans="1:2" x14ac:dyDescent="0.3">
      <c r="A31399" s="3">
        <v>457332</v>
      </c>
      <c r="B31399" s="5" t="s">
        <v>30</v>
      </c>
    </row>
    <row r="31400" spans="1:2" x14ac:dyDescent="0.3">
      <c r="A31400" s="3">
        <v>457332</v>
      </c>
      <c r="B31400" s="5" t="s">
        <v>166</v>
      </c>
    </row>
    <row r="31401" spans="1:2" x14ac:dyDescent="0.3">
      <c r="A31401" s="3">
        <v>1086591</v>
      </c>
      <c r="B31401" s="5" t="s">
        <v>2297</v>
      </c>
    </row>
    <row r="31402" spans="1:2" x14ac:dyDescent="0.3">
      <c r="A31402" s="3">
        <v>1086591</v>
      </c>
      <c r="B31402" s="5" t="s">
        <v>49</v>
      </c>
    </row>
    <row r="31403" spans="1:2" x14ac:dyDescent="0.3">
      <c r="A31403" s="3">
        <v>1086591</v>
      </c>
      <c r="B31403" s="5" t="s">
        <v>2848</v>
      </c>
    </row>
    <row r="31404" spans="1:2" x14ac:dyDescent="0.3">
      <c r="A31404" s="3">
        <v>455476</v>
      </c>
      <c r="B31404" s="5" t="s">
        <v>2848</v>
      </c>
    </row>
    <row r="31405" spans="1:2" x14ac:dyDescent="0.3">
      <c r="A31405" s="3">
        <v>455476</v>
      </c>
      <c r="B31405" s="5" t="s">
        <v>777</v>
      </c>
    </row>
    <row r="31406" spans="1:2" x14ac:dyDescent="0.3">
      <c r="A31406" s="3">
        <v>455476</v>
      </c>
      <c r="B31406" s="5" t="s">
        <v>1139</v>
      </c>
    </row>
    <row r="31407" spans="1:2" x14ac:dyDescent="0.3">
      <c r="A31407" s="3">
        <v>944117</v>
      </c>
      <c r="B31407" s="5" t="s">
        <v>7548</v>
      </c>
    </row>
    <row r="31408" spans="1:2" x14ac:dyDescent="0.3">
      <c r="A31408" s="3">
        <v>961268</v>
      </c>
      <c r="B31408" s="5" t="s">
        <v>777</v>
      </c>
    </row>
    <row r="31409" spans="1:2" x14ac:dyDescent="0.3">
      <c r="A31409" s="3">
        <v>961268</v>
      </c>
      <c r="B31409" s="5" t="s">
        <v>166</v>
      </c>
    </row>
    <row r="31410" spans="1:2" x14ac:dyDescent="0.3">
      <c r="A31410" s="3">
        <v>912916</v>
      </c>
      <c r="B31410" s="5" t="s">
        <v>886</v>
      </c>
    </row>
    <row r="31411" spans="1:2" x14ac:dyDescent="0.3">
      <c r="A31411" s="3">
        <v>912916</v>
      </c>
      <c r="B31411" s="5" t="s">
        <v>49</v>
      </c>
    </row>
    <row r="31412" spans="1:2" x14ac:dyDescent="0.3">
      <c r="A31412" s="3">
        <v>912916</v>
      </c>
      <c r="B31412" s="5" t="s">
        <v>30</v>
      </c>
    </row>
    <row r="31413" spans="1:2" x14ac:dyDescent="0.3">
      <c r="A31413" s="3">
        <v>1063879</v>
      </c>
      <c r="B31413" s="5" t="s">
        <v>468</v>
      </c>
    </row>
    <row r="31414" spans="1:2" x14ac:dyDescent="0.3">
      <c r="A31414" s="3">
        <v>1063879</v>
      </c>
      <c r="B31414" s="5" t="s">
        <v>166</v>
      </c>
    </row>
    <row r="31415" spans="1:2" x14ac:dyDescent="0.3">
      <c r="A31415" s="3">
        <v>840430</v>
      </c>
      <c r="B31415" s="5" t="s">
        <v>30</v>
      </c>
    </row>
    <row r="31416" spans="1:2" x14ac:dyDescent="0.3">
      <c r="A31416" s="3">
        <v>840430</v>
      </c>
      <c r="B31416" s="5" t="s">
        <v>49</v>
      </c>
    </row>
    <row r="31417" spans="1:2" x14ac:dyDescent="0.3">
      <c r="A31417" s="3">
        <v>996154</v>
      </c>
      <c r="B31417" s="5" t="s">
        <v>777</v>
      </c>
    </row>
    <row r="31418" spans="1:2" x14ac:dyDescent="0.3">
      <c r="A31418" s="3">
        <v>996154</v>
      </c>
      <c r="B31418" s="5" t="s">
        <v>1246</v>
      </c>
    </row>
    <row r="31419" spans="1:2" x14ac:dyDescent="0.3">
      <c r="A31419" s="3">
        <v>996154</v>
      </c>
      <c r="B31419" s="5" t="s">
        <v>6631</v>
      </c>
    </row>
    <row r="31420" spans="1:2" x14ac:dyDescent="0.3">
      <c r="A31420" s="3">
        <v>996154</v>
      </c>
      <c r="B31420" s="5" t="s">
        <v>166</v>
      </c>
    </row>
    <row r="31421" spans="1:2" x14ac:dyDescent="0.3">
      <c r="A31421" s="3">
        <v>1015303</v>
      </c>
      <c r="B31421" s="5" t="s">
        <v>468</v>
      </c>
    </row>
    <row r="31422" spans="1:2" x14ac:dyDescent="0.3">
      <c r="A31422" s="3">
        <v>709631</v>
      </c>
      <c r="B31422" s="5" t="s">
        <v>468</v>
      </c>
    </row>
    <row r="31423" spans="1:2" x14ac:dyDescent="0.3">
      <c r="A31423" s="3">
        <v>966719</v>
      </c>
      <c r="B31423" s="5" t="s">
        <v>886</v>
      </c>
    </row>
    <row r="31424" spans="1:2" x14ac:dyDescent="0.3">
      <c r="A31424" s="3">
        <v>966719</v>
      </c>
      <c r="B31424" s="5" t="s">
        <v>777</v>
      </c>
    </row>
    <row r="31425" spans="1:2" x14ac:dyDescent="0.3">
      <c r="A31425" s="3">
        <v>950526</v>
      </c>
      <c r="B31425" s="5" t="s">
        <v>777</v>
      </c>
    </row>
    <row r="31426" spans="1:2" x14ac:dyDescent="0.3">
      <c r="A31426" s="3">
        <v>950526</v>
      </c>
      <c r="B31426" s="5" t="s">
        <v>30</v>
      </c>
    </row>
    <row r="31427" spans="1:2" x14ac:dyDescent="0.3">
      <c r="A31427" s="3">
        <v>950526</v>
      </c>
      <c r="B31427" s="5" t="s">
        <v>2848</v>
      </c>
    </row>
    <row r="31428" spans="1:2" x14ac:dyDescent="0.3">
      <c r="A31428" s="3">
        <v>536437</v>
      </c>
      <c r="B31428" s="5" t="s">
        <v>6631</v>
      </c>
    </row>
    <row r="31429" spans="1:2" x14ac:dyDescent="0.3">
      <c r="A31429" s="3">
        <v>536437</v>
      </c>
      <c r="B31429" s="5" t="s">
        <v>166</v>
      </c>
    </row>
    <row r="31430" spans="1:2" x14ac:dyDescent="0.3">
      <c r="A31430" s="3">
        <v>536437</v>
      </c>
      <c r="B31430" s="5" t="s">
        <v>2528</v>
      </c>
    </row>
    <row r="31431" spans="1:2" x14ac:dyDescent="0.3">
      <c r="A31431" s="3">
        <v>536437</v>
      </c>
      <c r="B31431" s="5" t="s">
        <v>777</v>
      </c>
    </row>
    <row r="31432" spans="1:2" x14ac:dyDescent="0.3">
      <c r="A31432" s="3">
        <v>1136318</v>
      </c>
      <c r="B31432" s="5" t="s">
        <v>310</v>
      </c>
    </row>
    <row r="31433" spans="1:2" x14ac:dyDescent="0.3">
      <c r="A31433" s="3">
        <v>1058694</v>
      </c>
      <c r="B31433" s="5" t="s">
        <v>49</v>
      </c>
    </row>
    <row r="31434" spans="1:2" x14ac:dyDescent="0.3">
      <c r="A31434" s="3">
        <v>1057491</v>
      </c>
      <c r="B31434" s="5" t="s">
        <v>49</v>
      </c>
    </row>
    <row r="31435" spans="1:2" x14ac:dyDescent="0.3">
      <c r="A31435" s="3">
        <v>1026227</v>
      </c>
      <c r="B31435" s="5" t="s">
        <v>49</v>
      </c>
    </row>
    <row r="31436" spans="1:2" x14ac:dyDescent="0.3">
      <c r="A31436" s="3">
        <v>1026227</v>
      </c>
      <c r="B31436" s="5" t="s">
        <v>30</v>
      </c>
    </row>
    <row r="31437" spans="1:2" x14ac:dyDescent="0.3">
      <c r="A31437" s="3">
        <v>1026227</v>
      </c>
      <c r="B31437" s="5" t="s">
        <v>310</v>
      </c>
    </row>
    <row r="31438" spans="1:2" x14ac:dyDescent="0.3">
      <c r="A31438" s="3">
        <v>1026227</v>
      </c>
      <c r="B31438" s="5" t="s">
        <v>7548</v>
      </c>
    </row>
    <row r="31439" spans="1:2" x14ac:dyDescent="0.3">
      <c r="A31439" s="3">
        <v>848187</v>
      </c>
      <c r="B31439" s="5" t="s">
        <v>777</v>
      </c>
    </row>
    <row r="31440" spans="1:2" x14ac:dyDescent="0.3">
      <c r="A31440" s="3">
        <v>848187</v>
      </c>
      <c r="B31440" s="5" t="s">
        <v>30</v>
      </c>
    </row>
    <row r="31441" spans="1:2" x14ac:dyDescent="0.3">
      <c r="A31441" s="3">
        <v>848187</v>
      </c>
      <c r="B31441" s="5" t="s">
        <v>886</v>
      </c>
    </row>
    <row r="31442" spans="1:2" x14ac:dyDescent="0.3">
      <c r="A31442" s="3">
        <v>1059264</v>
      </c>
      <c r="B31442" s="5" t="s">
        <v>2297</v>
      </c>
    </row>
    <row r="31443" spans="1:2" x14ac:dyDescent="0.3">
      <c r="A31443" s="3">
        <v>1059264</v>
      </c>
      <c r="B31443" s="5" t="s">
        <v>1139</v>
      </c>
    </row>
    <row r="31444" spans="1:2" x14ac:dyDescent="0.3">
      <c r="A31444" s="3">
        <v>1059264</v>
      </c>
      <c r="B31444" s="5" t="s">
        <v>30</v>
      </c>
    </row>
    <row r="31445" spans="1:2" x14ac:dyDescent="0.3">
      <c r="A31445" s="3">
        <v>1059264</v>
      </c>
      <c r="B31445" s="5" t="s">
        <v>6748</v>
      </c>
    </row>
    <row r="31446" spans="1:2" x14ac:dyDescent="0.3">
      <c r="A31446" s="3">
        <v>1135718</v>
      </c>
      <c r="B31446" s="5" t="s">
        <v>49</v>
      </c>
    </row>
    <row r="31447" spans="1:2" x14ac:dyDescent="0.3">
      <c r="A31447" s="3">
        <v>1135718</v>
      </c>
      <c r="B31447" s="5" t="s">
        <v>166</v>
      </c>
    </row>
    <row r="31448" spans="1:2" x14ac:dyDescent="0.3">
      <c r="A31448" s="3">
        <v>984249</v>
      </c>
      <c r="B31448" s="5" t="s">
        <v>777</v>
      </c>
    </row>
    <row r="31449" spans="1:2" x14ac:dyDescent="0.3">
      <c r="A31449" s="3">
        <v>984249</v>
      </c>
      <c r="B31449" s="5" t="s">
        <v>166</v>
      </c>
    </row>
    <row r="31450" spans="1:2" x14ac:dyDescent="0.3">
      <c r="A31450" s="3">
        <v>930564</v>
      </c>
      <c r="B31450" s="5" t="s">
        <v>49</v>
      </c>
    </row>
    <row r="31451" spans="1:2" x14ac:dyDescent="0.3">
      <c r="A31451" s="3">
        <v>930564</v>
      </c>
      <c r="B31451" s="5" t="s">
        <v>30</v>
      </c>
    </row>
    <row r="31452" spans="1:2" x14ac:dyDescent="0.3">
      <c r="A31452" s="3">
        <v>930564</v>
      </c>
      <c r="B31452" s="5" t="s">
        <v>166</v>
      </c>
    </row>
    <row r="31453" spans="1:2" x14ac:dyDescent="0.3">
      <c r="A31453" s="3">
        <v>1075175</v>
      </c>
      <c r="B31453" s="5" t="s">
        <v>49</v>
      </c>
    </row>
    <row r="31454" spans="1:2" x14ac:dyDescent="0.3">
      <c r="A31454" s="3">
        <v>956964</v>
      </c>
      <c r="B31454" s="5" t="s">
        <v>7548</v>
      </c>
    </row>
    <row r="31455" spans="1:2" x14ac:dyDescent="0.3">
      <c r="A31455" s="3">
        <v>956964</v>
      </c>
      <c r="B31455" s="5" t="s">
        <v>49</v>
      </c>
    </row>
    <row r="31456" spans="1:2" x14ac:dyDescent="0.3">
      <c r="A31456" s="3">
        <v>717930</v>
      </c>
      <c r="B31456" s="5" t="s">
        <v>777</v>
      </c>
    </row>
    <row r="31457" spans="1:2" x14ac:dyDescent="0.3">
      <c r="A31457" s="3">
        <v>717930</v>
      </c>
      <c r="B31457" s="5" t="s">
        <v>166</v>
      </c>
    </row>
    <row r="31458" spans="1:2" x14ac:dyDescent="0.3">
      <c r="A31458" s="3">
        <v>605886</v>
      </c>
      <c r="B31458" s="5" t="s">
        <v>166</v>
      </c>
    </row>
    <row r="31459" spans="1:2" x14ac:dyDescent="0.3">
      <c r="A31459" s="3">
        <v>605886</v>
      </c>
      <c r="B31459" s="5" t="s">
        <v>1246</v>
      </c>
    </row>
    <row r="31460" spans="1:2" x14ac:dyDescent="0.3">
      <c r="A31460" s="3">
        <v>605886</v>
      </c>
      <c r="B31460" s="5" t="s">
        <v>49</v>
      </c>
    </row>
    <row r="31461" spans="1:2" x14ac:dyDescent="0.3">
      <c r="A31461" s="3">
        <v>1150394</v>
      </c>
      <c r="B31461" s="5" t="s">
        <v>2297</v>
      </c>
    </row>
    <row r="31462" spans="1:2" x14ac:dyDescent="0.3">
      <c r="A31462" s="3">
        <v>1150394</v>
      </c>
      <c r="B31462" s="5" t="s">
        <v>30</v>
      </c>
    </row>
    <row r="31463" spans="1:2" x14ac:dyDescent="0.3">
      <c r="A31463" s="3">
        <v>1150394</v>
      </c>
      <c r="B31463" s="5" t="s">
        <v>6748</v>
      </c>
    </row>
    <row r="31464" spans="1:2" x14ac:dyDescent="0.3">
      <c r="A31464" s="3">
        <v>1150394</v>
      </c>
      <c r="B31464" s="5" t="s">
        <v>468</v>
      </c>
    </row>
    <row r="31465" spans="1:2" x14ac:dyDescent="0.3">
      <c r="A31465" s="3">
        <v>830764</v>
      </c>
      <c r="B31465" s="5" t="s">
        <v>468</v>
      </c>
    </row>
    <row r="31466" spans="1:2" x14ac:dyDescent="0.3">
      <c r="A31466" s="3">
        <v>830764</v>
      </c>
      <c r="B31466" s="5" t="s">
        <v>2848</v>
      </c>
    </row>
    <row r="31467" spans="1:2" x14ac:dyDescent="0.3">
      <c r="A31467" s="3">
        <v>1160164</v>
      </c>
      <c r="B31467" s="5" t="s">
        <v>2378</v>
      </c>
    </row>
    <row r="31468" spans="1:2" x14ac:dyDescent="0.3">
      <c r="A31468" s="3">
        <v>984105</v>
      </c>
      <c r="B31468" s="5" t="s">
        <v>468</v>
      </c>
    </row>
    <row r="31469" spans="1:2" x14ac:dyDescent="0.3">
      <c r="A31469" s="3">
        <v>552688</v>
      </c>
      <c r="B31469" s="5" t="s">
        <v>777</v>
      </c>
    </row>
    <row r="31470" spans="1:2" x14ac:dyDescent="0.3">
      <c r="A31470" s="3">
        <v>552688</v>
      </c>
      <c r="B31470" s="5" t="s">
        <v>166</v>
      </c>
    </row>
    <row r="31471" spans="1:2" x14ac:dyDescent="0.3">
      <c r="A31471" s="3">
        <v>1056803</v>
      </c>
      <c r="B31471" s="5" t="s">
        <v>2297</v>
      </c>
    </row>
    <row r="31472" spans="1:2" x14ac:dyDescent="0.3">
      <c r="A31472" s="3">
        <v>1056803</v>
      </c>
      <c r="B31472" s="5" t="s">
        <v>49</v>
      </c>
    </row>
    <row r="31473" spans="1:2" x14ac:dyDescent="0.3">
      <c r="A31473" s="3">
        <v>1056803</v>
      </c>
      <c r="B31473" s="5" t="s">
        <v>2848</v>
      </c>
    </row>
    <row r="31474" spans="1:2" x14ac:dyDescent="0.3">
      <c r="A31474" s="3">
        <v>635910</v>
      </c>
      <c r="B31474" s="5" t="s">
        <v>2848</v>
      </c>
    </row>
    <row r="31475" spans="1:2" x14ac:dyDescent="0.3">
      <c r="A31475" s="3">
        <v>635910</v>
      </c>
      <c r="B31475" s="5" t="s">
        <v>468</v>
      </c>
    </row>
    <row r="31476" spans="1:2" x14ac:dyDescent="0.3">
      <c r="A31476" s="3">
        <v>635910</v>
      </c>
      <c r="B31476" s="5" t="s">
        <v>166</v>
      </c>
    </row>
    <row r="31477" spans="1:2" x14ac:dyDescent="0.3">
      <c r="A31477" s="3">
        <v>1057001</v>
      </c>
      <c r="B31477" s="5" t="s">
        <v>777</v>
      </c>
    </row>
    <row r="31478" spans="1:2" x14ac:dyDescent="0.3">
      <c r="A31478" s="3">
        <v>1057001</v>
      </c>
      <c r="B31478" s="5" t="s">
        <v>166</v>
      </c>
    </row>
    <row r="31479" spans="1:2" x14ac:dyDescent="0.3">
      <c r="A31479" s="3">
        <v>1057001</v>
      </c>
      <c r="B31479" s="5" t="s">
        <v>49</v>
      </c>
    </row>
    <row r="31480" spans="1:2" x14ac:dyDescent="0.3">
      <c r="A31480" s="3">
        <v>1098160</v>
      </c>
      <c r="B31480" s="5" t="s">
        <v>468</v>
      </c>
    </row>
    <row r="31481" spans="1:2" x14ac:dyDescent="0.3">
      <c r="A31481" s="3">
        <v>1098160</v>
      </c>
      <c r="B31481" s="5" t="s">
        <v>166</v>
      </c>
    </row>
    <row r="31482" spans="1:2" x14ac:dyDescent="0.3">
      <c r="A31482" s="3">
        <v>1205781</v>
      </c>
      <c r="B31482" s="5" t="s">
        <v>2297</v>
      </c>
    </row>
    <row r="31483" spans="1:2" x14ac:dyDescent="0.3">
      <c r="A31483" s="3">
        <v>1205781</v>
      </c>
      <c r="B31483" s="5" t="s">
        <v>6748</v>
      </c>
    </row>
    <row r="31484" spans="1:2" x14ac:dyDescent="0.3">
      <c r="A31484" s="3">
        <v>966576</v>
      </c>
      <c r="B31484" s="5" t="s">
        <v>1139</v>
      </c>
    </row>
    <row r="31485" spans="1:2" x14ac:dyDescent="0.3">
      <c r="A31485" s="3">
        <v>966576</v>
      </c>
      <c r="B31485" s="5" t="s">
        <v>6748</v>
      </c>
    </row>
    <row r="31486" spans="1:2" x14ac:dyDescent="0.3">
      <c r="A31486" s="3">
        <v>631842</v>
      </c>
      <c r="B31486" s="5" t="s">
        <v>468</v>
      </c>
    </row>
    <row r="31487" spans="1:2" x14ac:dyDescent="0.3">
      <c r="A31487" s="3">
        <v>631842</v>
      </c>
      <c r="B31487" s="5" t="s">
        <v>6631</v>
      </c>
    </row>
    <row r="31488" spans="1:2" x14ac:dyDescent="0.3">
      <c r="A31488" s="3">
        <v>631842</v>
      </c>
      <c r="B31488" s="5" t="s">
        <v>166</v>
      </c>
    </row>
    <row r="31489" spans="1:2" x14ac:dyDescent="0.3">
      <c r="A31489" s="3">
        <v>804150</v>
      </c>
      <c r="B31489" s="5" t="s">
        <v>166</v>
      </c>
    </row>
    <row r="31490" spans="1:2" x14ac:dyDescent="0.3">
      <c r="A31490" s="3">
        <v>804150</v>
      </c>
      <c r="B31490" s="5" t="s">
        <v>30</v>
      </c>
    </row>
    <row r="31491" spans="1:2" x14ac:dyDescent="0.3">
      <c r="A31491" s="3">
        <v>804150</v>
      </c>
      <c r="B31491" s="5" t="s">
        <v>1246</v>
      </c>
    </row>
    <row r="31492" spans="1:2" x14ac:dyDescent="0.3">
      <c r="A31492" s="3">
        <v>1035982</v>
      </c>
      <c r="B31492" s="5" t="s">
        <v>468</v>
      </c>
    </row>
    <row r="31493" spans="1:2" x14ac:dyDescent="0.3">
      <c r="A31493" s="3">
        <v>1035982</v>
      </c>
      <c r="B31493" s="5" t="s">
        <v>6631</v>
      </c>
    </row>
    <row r="31494" spans="1:2" x14ac:dyDescent="0.3">
      <c r="A31494" s="3">
        <v>1046032</v>
      </c>
      <c r="B31494" s="5" t="s">
        <v>2297</v>
      </c>
    </row>
    <row r="31495" spans="1:2" x14ac:dyDescent="0.3">
      <c r="A31495" s="3">
        <v>1046032</v>
      </c>
      <c r="B31495" s="5" t="s">
        <v>30</v>
      </c>
    </row>
    <row r="31496" spans="1:2" x14ac:dyDescent="0.3">
      <c r="A31496" s="3">
        <v>1046032</v>
      </c>
      <c r="B31496" s="5" t="s">
        <v>6748</v>
      </c>
    </row>
    <row r="31497" spans="1:2" x14ac:dyDescent="0.3">
      <c r="A31497" s="3">
        <v>1046032</v>
      </c>
      <c r="B31497" s="5" t="s">
        <v>777</v>
      </c>
    </row>
    <row r="31498" spans="1:2" x14ac:dyDescent="0.3">
      <c r="A31498" s="3">
        <v>1097150</v>
      </c>
      <c r="B31498" s="5" t="s">
        <v>468</v>
      </c>
    </row>
    <row r="31499" spans="1:2" x14ac:dyDescent="0.3">
      <c r="A31499" s="3">
        <v>638974</v>
      </c>
      <c r="B31499" s="5" t="s">
        <v>6631</v>
      </c>
    </row>
    <row r="31500" spans="1:2" x14ac:dyDescent="0.3">
      <c r="A31500" s="3">
        <v>638974</v>
      </c>
      <c r="B31500" s="5" t="s">
        <v>30</v>
      </c>
    </row>
    <row r="31501" spans="1:2" x14ac:dyDescent="0.3">
      <c r="A31501" s="3">
        <v>638974</v>
      </c>
      <c r="B31501" s="5" t="s">
        <v>1246</v>
      </c>
    </row>
    <row r="31502" spans="1:2" x14ac:dyDescent="0.3">
      <c r="A31502" s="3">
        <v>516806</v>
      </c>
      <c r="B31502" s="5" t="s">
        <v>2528</v>
      </c>
    </row>
    <row r="31503" spans="1:2" x14ac:dyDescent="0.3">
      <c r="A31503" s="3">
        <v>516806</v>
      </c>
      <c r="B31503" s="5" t="s">
        <v>166</v>
      </c>
    </row>
    <row r="31504" spans="1:2" x14ac:dyDescent="0.3">
      <c r="A31504" s="3">
        <v>724209</v>
      </c>
      <c r="B31504" s="5" t="s">
        <v>166</v>
      </c>
    </row>
    <row r="31505" spans="1:2" x14ac:dyDescent="0.3">
      <c r="A31505" s="3">
        <v>724209</v>
      </c>
      <c r="B31505" s="5" t="s">
        <v>777</v>
      </c>
    </row>
    <row r="31506" spans="1:2" x14ac:dyDescent="0.3">
      <c r="A31506" s="3">
        <v>643215</v>
      </c>
      <c r="B31506" s="5" t="s">
        <v>6748</v>
      </c>
    </row>
    <row r="31507" spans="1:2" x14ac:dyDescent="0.3">
      <c r="A31507" s="3">
        <v>643215</v>
      </c>
      <c r="B31507" s="5" t="s">
        <v>30</v>
      </c>
    </row>
    <row r="31508" spans="1:2" x14ac:dyDescent="0.3">
      <c r="A31508" s="3">
        <v>643215</v>
      </c>
      <c r="B31508" s="5" t="s">
        <v>1139</v>
      </c>
    </row>
    <row r="31509" spans="1:2" x14ac:dyDescent="0.3">
      <c r="A31509" s="3">
        <v>1231818</v>
      </c>
      <c r="B31509" s="5" t="s">
        <v>886</v>
      </c>
    </row>
    <row r="31510" spans="1:2" x14ac:dyDescent="0.3">
      <c r="A31510" s="3">
        <v>1231818</v>
      </c>
      <c r="B31510" s="5" t="s">
        <v>49</v>
      </c>
    </row>
    <row r="31511" spans="1:2" x14ac:dyDescent="0.3">
      <c r="A31511" s="3">
        <v>912908</v>
      </c>
      <c r="B31511" s="5" t="s">
        <v>30</v>
      </c>
    </row>
    <row r="31512" spans="1:2" x14ac:dyDescent="0.3">
      <c r="A31512" s="3">
        <v>912908</v>
      </c>
      <c r="B31512" s="5" t="s">
        <v>1139</v>
      </c>
    </row>
    <row r="31513" spans="1:2" x14ac:dyDescent="0.3">
      <c r="A31513" s="3">
        <v>779816</v>
      </c>
      <c r="B31513" s="5" t="s">
        <v>49</v>
      </c>
    </row>
    <row r="31514" spans="1:2" x14ac:dyDescent="0.3">
      <c r="A31514" s="3">
        <v>667216</v>
      </c>
      <c r="B31514" s="5" t="s">
        <v>468</v>
      </c>
    </row>
    <row r="31515" spans="1:2" x14ac:dyDescent="0.3">
      <c r="A31515" s="3">
        <v>667216</v>
      </c>
      <c r="B31515" s="5" t="s">
        <v>2528</v>
      </c>
    </row>
    <row r="31516" spans="1:2" x14ac:dyDescent="0.3">
      <c r="A31516" s="3">
        <v>1006462</v>
      </c>
      <c r="B31516" s="5" t="s">
        <v>777</v>
      </c>
    </row>
    <row r="31517" spans="1:2" x14ac:dyDescent="0.3">
      <c r="A31517" s="3">
        <v>1006462</v>
      </c>
      <c r="B31517" s="5" t="s">
        <v>6631</v>
      </c>
    </row>
    <row r="31518" spans="1:2" x14ac:dyDescent="0.3">
      <c r="A31518" s="3">
        <v>1006462</v>
      </c>
      <c r="B31518" s="5" t="s">
        <v>166</v>
      </c>
    </row>
    <row r="31519" spans="1:2" x14ac:dyDescent="0.3">
      <c r="A31519" s="3">
        <v>1006462</v>
      </c>
      <c r="B31519" s="5" t="s">
        <v>468</v>
      </c>
    </row>
    <row r="31520" spans="1:2" x14ac:dyDescent="0.3">
      <c r="A31520" s="3">
        <v>939335</v>
      </c>
      <c r="B31520" s="5" t="s">
        <v>777</v>
      </c>
    </row>
    <row r="31521" spans="1:2" x14ac:dyDescent="0.3">
      <c r="A31521" s="3">
        <v>939335</v>
      </c>
      <c r="B31521" s="5" t="s">
        <v>166</v>
      </c>
    </row>
    <row r="31522" spans="1:2" x14ac:dyDescent="0.3">
      <c r="A31522" s="3">
        <v>997265</v>
      </c>
      <c r="B31522" s="5" t="s">
        <v>49</v>
      </c>
    </row>
    <row r="31523" spans="1:2" x14ac:dyDescent="0.3">
      <c r="A31523" s="3">
        <v>994108</v>
      </c>
      <c r="B31523" s="5" t="s">
        <v>886</v>
      </c>
    </row>
    <row r="31524" spans="1:2" x14ac:dyDescent="0.3">
      <c r="A31524" s="3">
        <v>994108</v>
      </c>
      <c r="B31524" s="5" t="s">
        <v>49</v>
      </c>
    </row>
    <row r="31525" spans="1:2" x14ac:dyDescent="0.3">
      <c r="A31525" s="3">
        <v>994108</v>
      </c>
      <c r="B31525" s="5" t="s">
        <v>2848</v>
      </c>
    </row>
    <row r="31526" spans="1:2" x14ac:dyDescent="0.3">
      <c r="A31526" s="3">
        <v>1078012</v>
      </c>
      <c r="B31526" s="5" t="s">
        <v>2297</v>
      </c>
    </row>
    <row r="31527" spans="1:2" x14ac:dyDescent="0.3">
      <c r="A31527" s="3">
        <v>1078012</v>
      </c>
      <c r="B31527" s="5" t="s">
        <v>30</v>
      </c>
    </row>
    <row r="31528" spans="1:2" x14ac:dyDescent="0.3">
      <c r="A31528" s="3">
        <v>1078012</v>
      </c>
      <c r="B31528" s="5" t="s">
        <v>2528</v>
      </c>
    </row>
    <row r="31529" spans="1:2" x14ac:dyDescent="0.3">
      <c r="A31529" s="3">
        <v>1078012</v>
      </c>
      <c r="B31529" s="5" t="s">
        <v>6748</v>
      </c>
    </row>
    <row r="31530" spans="1:2" x14ac:dyDescent="0.3">
      <c r="A31530" s="3">
        <v>1078012</v>
      </c>
      <c r="B31530" s="5" t="s">
        <v>1139</v>
      </c>
    </row>
    <row r="31531" spans="1:2" x14ac:dyDescent="0.3">
      <c r="A31531" s="3">
        <v>999644</v>
      </c>
      <c r="B31531" s="5" t="s">
        <v>30</v>
      </c>
    </row>
    <row r="31532" spans="1:2" x14ac:dyDescent="0.3">
      <c r="A31532" s="3">
        <v>649609</v>
      </c>
      <c r="B31532" s="5" t="s">
        <v>30</v>
      </c>
    </row>
    <row r="31533" spans="1:2" x14ac:dyDescent="0.3">
      <c r="A31533" s="3">
        <v>649609</v>
      </c>
      <c r="B31533" s="5" t="s">
        <v>468</v>
      </c>
    </row>
    <row r="31534" spans="1:2" x14ac:dyDescent="0.3">
      <c r="A31534" s="3">
        <v>649609</v>
      </c>
      <c r="B31534" s="5" t="s">
        <v>777</v>
      </c>
    </row>
    <row r="31535" spans="1:2" x14ac:dyDescent="0.3">
      <c r="A31535" s="3">
        <v>916433</v>
      </c>
      <c r="B31535" s="5" t="s">
        <v>468</v>
      </c>
    </row>
    <row r="31536" spans="1:2" x14ac:dyDescent="0.3">
      <c r="A31536" s="3">
        <v>916433</v>
      </c>
      <c r="B31536" s="5" t="s">
        <v>166</v>
      </c>
    </row>
    <row r="31537" spans="1:2" x14ac:dyDescent="0.3">
      <c r="A31537" s="3">
        <v>916433</v>
      </c>
      <c r="B31537" s="5" t="s">
        <v>7548</v>
      </c>
    </row>
    <row r="31538" spans="1:2" x14ac:dyDescent="0.3">
      <c r="A31538" s="3">
        <v>912480</v>
      </c>
      <c r="B31538" s="5" t="s">
        <v>49</v>
      </c>
    </row>
    <row r="31539" spans="1:2" x14ac:dyDescent="0.3">
      <c r="A31539" s="3">
        <v>912480</v>
      </c>
      <c r="B31539" s="5" t="s">
        <v>1246</v>
      </c>
    </row>
    <row r="31540" spans="1:2" x14ac:dyDescent="0.3">
      <c r="A31540" s="3">
        <v>912480</v>
      </c>
      <c r="B31540" s="5" t="s">
        <v>166</v>
      </c>
    </row>
    <row r="31541" spans="1:2" x14ac:dyDescent="0.3">
      <c r="A31541" s="3">
        <v>1079394</v>
      </c>
      <c r="B31541" s="5" t="s">
        <v>6841</v>
      </c>
    </row>
    <row r="31542" spans="1:2" x14ac:dyDescent="0.3">
      <c r="A31542" s="3">
        <v>948713</v>
      </c>
      <c r="B31542" s="5" t="s">
        <v>777</v>
      </c>
    </row>
    <row r="31543" spans="1:2" x14ac:dyDescent="0.3">
      <c r="A31543" s="3">
        <v>948713</v>
      </c>
      <c r="B31543" s="5" t="s">
        <v>1139</v>
      </c>
    </row>
    <row r="31544" spans="1:2" x14ac:dyDescent="0.3">
      <c r="A31544" s="3">
        <v>948713</v>
      </c>
      <c r="B31544" s="5" t="s">
        <v>310</v>
      </c>
    </row>
    <row r="31545" spans="1:2" x14ac:dyDescent="0.3">
      <c r="A31545" s="3">
        <v>1159518</v>
      </c>
      <c r="B31545" s="5" t="s">
        <v>777</v>
      </c>
    </row>
    <row r="31546" spans="1:2" x14ac:dyDescent="0.3">
      <c r="A31546" s="3">
        <v>1159518</v>
      </c>
      <c r="B31546" s="5" t="s">
        <v>2528</v>
      </c>
    </row>
    <row r="31547" spans="1:2" x14ac:dyDescent="0.3">
      <c r="A31547" s="3">
        <v>1159518</v>
      </c>
      <c r="B31547" s="5" t="s">
        <v>468</v>
      </c>
    </row>
    <row r="31548" spans="1:2" x14ac:dyDescent="0.3">
      <c r="A31548" s="3">
        <v>1159518</v>
      </c>
      <c r="B31548" s="5" t="s">
        <v>166</v>
      </c>
    </row>
    <row r="31549" spans="1:2" x14ac:dyDescent="0.3">
      <c r="A31549" s="3">
        <v>945937</v>
      </c>
      <c r="B31549" s="5" t="s">
        <v>777</v>
      </c>
    </row>
    <row r="31550" spans="1:2" x14ac:dyDescent="0.3">
      <c r="A31550" s="3">
        <v>945937</v>
      </c>
      <c r="B31550" s="5" t="s">
        <v>1246</v>
      </c>
    </row>
    <row r="31551" spans="1:2" x14ac:dyDescent="0.3">
      <c r="A31551" s="3">
        <v>945937</v>
      </c>
      <c r="B31551" s="5" t="s">
        <v>49</v>
      </c>
    </row>
    <row r="31552" spans="1:2" x14ac:dyDescent="0.3">
      <c r="A31552" s="3">
        <v>1115396</v>
      </c>
      <c r="B31552" s="5" t="s">
        <v>777</v>
      </c>
    </row>
    <row r="31553" spans="1:2" x14ac:dyDescent="0.3">
      <c r="A31553" s="3">
        <v>1115396</v>
      </c>
      <c r="B31553" s="5" t="s">
        <v>166</v>
      </c>
    </row>
    <row r="31554" spans="1:2" x14ac:dyDescent="0.3">
      <c r="A31554" s="3">
        <v>1115396</v>
      </c>
      <c r="B31554" s="5" t="s">
        <v>19406</v>
      </c>
    </row>
    <row r="31555" spans="1:2" x14ac:dyDescent="0.3">
      <c r="A31555" s="3">
        <v>1103825</v>
      </c>
      <c r="B31555" s="5" t="s">
        <v>2528</v>
      </c>
    </row>
    <row r="31556" spans="1:2" x14ac:dyDescent="0.3">
      <c r="A31556" s="3">
        <v>1103825</v>
      </c>
      <c r="B31556" s="5" t="s">
        <v>6631</v>
      </c>
    </row>
    <row r="31557" spans="1:2" x14ac:dyDescent="0.3">
      <c r="A31557" s="3">
        <v>1103825</v>
      </c>
      <c r="B31557" s="5" t="s">
        <v>166</v>
      </c>
    </row>
    <row r="31558" spans="1:2" x14ac:dyDescent="0.3">
      <c r="A31558" s="3">
        <v>664341</v>
      </c>
      <c r="B31558" s="5" t="s">
        <v>166</v>
      </c>
    </row>
    <row r="31559" spans="1:2" x14ac:dyDescent="0.3">
      <c r="A31559" s="3">
        <v>1046090</v>
      </c>
      <c r="B31559" s="5" t="s">
        <v>1246</v>
      </c>
    </row>
    <row r="31560" spans="1:2" x14ac:dyDescent="0.3">
      <c r="A31560" s="3">
        <v>1046090</v>
      </c>
      <c r="B31560" s="5" t="s">
        <v>49</v>
      </c>
    </row>
    <row r="31561" spans="1:2" x14ac:dyDescent="0.3">
      <c r="A31561" s="3">
        <v>1046090</v>
      </c>
      <c r="B31561" s="5" t="s">
        <v>166</v>
      </c>
    </row>
    <row r="31562" spans="1:2" x14ac:dyDescent="0.3">
      <c r="A31562" s="3">
        <v>1139087</v>
      </c>
      <c r="B31562" s="5" t="s">
        <v>2297</v>
      </c>
    </row>
    <row r="31563" spans="1:2" x14ac:dyDescent="0.3">
      <c r="A31563" s="3">
        <v>1139087</v>
      </c>
      <c r="B31563" s="5" t="s">
        <v>6748</v>
      </c>
    </row>
    <row r="31564" spans="1:2" x14ac:dyDescent="0.3">
      <c r="A31564" s="3">
        <v>1139087</v>
      </c>
      <c r="B31564" s="5" t="s">
        <v>2848</v>
      </c>
    </row>
    <row r="31565" spans="1:2" x14ac:dyDescent="0.3">
      <c r="A31565" s="3">
        <v>1139087</v>
      </c>
      <c r="B31565" s="5" t="s">
        <v>30</v>
      </c>
    </row>
    <row r="31566" spans="1:2" x14ac:dyDescent="0.3">
      <c r="A31566" s="3">
        <v>770906</v>
      </c>
      <c r="B31566" s="5" t="s">
        <v>777</v>
      </c>
    </row>
    <row r="31567" spans="1:2" x14ac:dyDescent="0.3">
      <c r="A31567" s="3">
        <v>770906</v>
      </c>
      <c r="B31567" s="5" t="s">
        <v>1246</v>
      </c>
    </row>
    <row r="31568" spans="1:2" x14ac:dyDescent="0.3">
      <c r="A31568" s="3">
        <v>770906</v>
      </c>
      <c r="B31568" s="5" t="s">
        <v>49</v>
      </c>
    </row>
    <row r="31569" spans="1:2" x14ac:dyDescent="0.3">
      <c r="A31569" s="3">
        <v>891699</v>
      </c>
      <c r="B31569" s="5" t="s">
        <v>777</v>
      </c>
    </row>
    <row r="31570" spans="1:2" x14ac:dyDescent="0.3">
      <c r="A31570" s="3">
        <v>891699</v>
      </c>
      <c r="B31570" s="5" t="s">
        <v>166</v>
      </c>
    </row>
    <row r="31571" spans="1:2" x14ac:dyDescent="0.3">
      <c r="A31571" s="3">
        <v>1134754</v>
      </c>
      <c r="B31571" s="5" t="s">
        <v>49</v>
      </c>
    </row>
    <row r="31572" spans="1:2" x14ac:dyDescent="0.3">
      <c r="A31572" s="3">
        <v>1134754</v>
      </c>
      <c r="B31572" s="5" t="s">
        <v>886</v>
      </c>
    </row>
    <row r="31573" spans="1:2" x14ac:dyDescent="0.3">
      <c r="A31573" s="3">
        <v>1064835</v>
      </c>
      <c r="B31573" s="5" t="s">
        <v>777</v>
      </c>
    </row>
    <row r="31574" spans="1:2" x14ac:dyDescent="0.3">
      <c r="A31574" s="3">
        <v>1064835</v>
      </c>
      <c r="B31574" s="5" t="s">
        <v>1139</v>
      </c>
    </row>
    <row r="31575" spans="1:2" x14ac:dyDescent="0.3">
      <c r="A31575" s="3">
        <v>1064835</v>
      </c>
      <c r="B31575" s="5" t="s">
        <v>2848</v>
      </c>
    </row>
    <row r="31576" spans="1:2" x14ac:dyDescent="0.3">
      <c r="A31576" s="3">
        <v>1064835</v>
      </c>
      <c r="B31576" s="5" t="s">
        <v>2297</v>
      </c>
    </row>
    <row r="31577" spans="1:2" x14ac:dyDescent="0.3">
      <c r="A31577" s="3">
        <v>990140</v>
      </c>
      <c r="B31577" s="5" t="s">
        <v>777</v>
      </c>
    </row>
    <row r="31578" spans="1:2" x14ac:dyDescent="0.3">
      <c r="A31578" s="3">
        <v>832502</v>
      </c>
      <c r="B31578" s="5" t="s">
        <v>2297</v>
      </c>
    </row>
    <row r="31579" spans="1:2" x14ac:dyDescent="0.3">
      <c r="A31579" s="3">
        <v>832502</v>
      </c>
      <c r="B31579" s="5" t="s">
        <v>2848</v>
      </c>
    </row>
    <row r="31580" spans="1:2" x14ac:dyDescent="0.3">
      <c r="A31580" s="3">
        <v>832502</v>
      </c>
      <c r="B31580" s="5" t="s">
        <v>1139</v>
      </c>
    </row>
    <row r="31581" spans="1:2" x14ac:dyDescent="0.3">
      <c r="A31581" s="3">
        <v>832502</v>
      </c>
      <c r="B31581" s="5" t="s">
        <v>6748</v>
      </c>
    </row>
    <row r="31582" spans="1:2" x14ac:dyDescent="0.3">
      <c r="A31582" s="3">
        <v>832502</v>
      </c>
      <c r="B31582" s="5" t="s">
        <v>30</v>
      </c>
    </row>
    <row r="31583" spans="1:2" x14ac:dyDescent="0.3">
      <c r="A31583" s="3">
        <v>945729</v>
      </c>
      <c r="B31583" s="5" t="s">
        <v>6631</v>
      </c>
    </row>
    <row r="31584" spans="1:2" x14ac:dyDescent="0.3">
      <c r="A31584" s="3">
        <v>945729</v>
      </c>
      <c r="B31584" s="5" t="s">
        <v>166</v>
      </c>
    </row>
    <row r="31585" spans="1:2" x14ac:dyDescent="0.3">
      <c r="A31585" s="3">
        <v>945729</v>
      </c>
      <c r="B31585" s="5" t="s">
        <v>1246</v>
      </c>
    </row>
    <row r="31586" spans="1:2" x14ac:dyDescent="0.3">
      <c r="A31586" s="3">
        <v>1027073</v>
      </c>
      <c r="B31586" s="5" t="s">
        <v>777</v>
      </c>
    </row>
    <row r="31587" spans="1:2" x14ac:dyDescent="0.3">
      <c r="A31587" s="3">
        <v>1027073</v>
      </c>
      <c r="B31587" s="5" t="s">
        <v>166</v>
      </c>
    </row>
    <row r="31588" spans="1:2" x14ac:dyDescent="0.3">
      <c r="A31588" s="3">
        <v>1117609</v>
      </c>
      <c r="B31588" s="5" t="s">
        <v>2297</v>
      </c>
    </row>
    <row r="31589" spans="1:2" x14ac:dyDescent="0.3">
      <c r="A31589" s="3">
        <v>1117609</v>
      </c>
      <c r="B31589" s="5" t="s">
        <v>2848</v>
      </c>
    </row>
    <row r="31590" spans="1:2" x14ac:dyDescent="0.3">
      <c r="A31590" s="3">
        <v>872906</v>
      </c>
      <c r="B31590" s="5" t="s">
        <v>777</v>
      </c>
    </row>
    <row r="31591" spans="1:2" x14ac:dyDescent="0.3">
      <c r="A31591" s="3">
        <v>872906</v>
      </c>
      <c r="B31591" s="5" t="s">
        <v>1246</v>
      </c>
    </row>
    <row r="31592" spans="1:2" x14ac:dyDescent="0.3">
      <c r="A31592" s="3">
        <v>872906</v>
      </c>
      <c r="B31592" s="5" t="s">
        <v>166</v>
      </c>
    </row>
    <row r="31593" spans="1:2" x14ac:dyDescent="0.3">
      <c r="A31593" s="3">
        <v>1056360</v>
      </c>
      <c r="B31593" s="5" t="s">
        <v>30</v>
      </c>
    </row>
    <row r="31594" spans="1:2" x14ac:dyDescent="0.3">
      <c r="A31594" s="3">
        <v>1056360</v>
      </c>
      <c r="B31594" s="5" t="s">
        <v>49</v>
      </c>
    </row>
    <row r="31595" spans="1:2" x14ac:dyDescent="0.3">
      <c r="A31595" s="3">
        <v>747188</v>
      </c>
      <c r="B31595" s="5" t="s">
        <v>30</v>
      </c>
    </row>
    <row r="31596" spans="1:2" x14ac:dyDescent="0.3">
      <c r="A31596" s="3">
        <v>747188</v>
      </c>
      <c r="B31596" s="5" t="s">
        <v>49</v>
      </c>
    </row>
    <row r="31597" spans="1:2" x14ac:dyDescent="0.3">
      <c r="A31597" s="3">
        <v>781732</v>
      </c>
      <c r="B31597" s="5" t="s">
        <v>777</v>
      </c>
    </row>
    <row r="31598" spans="1:2" x14ac:dyDescent="0.3">
      <c r="A31598" s="3">
        <v>781732</v>
      </c>
      <c r="B31598" s="5" t="s">
        <v>1246</v>
      </c>
    </row>
    <row r="31599" spans="1:2" x14ac:dyDescent="0.3">
      <c r="A31599" s="3">
        <v>781732</v>
      </c>
      <c r="B31599" s="5" t="s">
        <v>49</v>
      </c>
    </row>
    <row r="31600" spans="1:2" x14ac:dyDescent="0.3">
      <c r="A31600" s="3">
        <v>790493</v>
      </c>
      <c r="B31600" s="5" t="s">
        <v>6748</v>
      </c>
    </row>
    <row r="31601" spans="1:2" x14ac:dyDescent="0.3">
      <c r="A31601" s="3">
        <v>790493</v>
      </c>
      <c r="B31601" s="5" t="s">
        <v>30</v>
      </c>
    </row>
    <row r="31602" spans="1:2" x14ac:dyDescent="0.3">
      <c r="A31602" s="3">
        <v>790493</v>
      </c>
      <c r="B31602" s="5" t="s">
        <v>1139</v>
      </c>
    </row>
    <row r="31603" spans="1:2" x14ac:dyDescent="0.3">
      <c r="A31603" s="3">
        <v>790493</v>
      </c>
      <c r="B31603" s="5" t="s">
        <v>2528</v>
      </c>
    </row>
    <row r="31604" spans="1:2" x14ac:dyDescent="0.3">
      <c r="A31604" s="3">
        <v>870518</v>
      </c>
      <c r="B31604" s="5" t="s">
        <v>49</v>
      </c>
    </row>
    <row r="31605" spans="1:2" x14ac:dyDescent="0.3">
      <c r="A31605" s="3">
        <v>870518</v>
      </c>
      <c r="B31605" s="5" t="s">
        <v>166</v>
      </c>
    </row>
    <row r="31606" spans="1:2" x14ac:dyDescent="0.3">
      <c r="A31606" s="3">
        <v>974931</v>
      </c>
      <c r="B31606" s="5" t="s">
        <v>468</v>
      </c>
    </row>
    <row r="31607" spans="1:2" x14ac:dyDescent="0.3">
      <c r="A31607" s="3">
        <v>974931</v>
      </c>
      <c r="B31607" s="5" t="s">
        <v>30</v>
      </c>
    </row>
    <row r="31608" spans="1:2" x14ac:dyDescent="0.3">
      <c r="A31608" s="3">
        <v>974931</v>
      </c>
      <c r="B31608" s="5" t="s">
        <v>2528</v>
      </c>
    </row>
    <row r="31609" spans="1:2" x14ac:dyDescent="0.3">
      <c r="A31609" s="3">
        <v>980026</v>
      </c>
      <c r="B31609" s="5" t="s">
        <v>777</v>
      </c>
    </row>
    <row r="31610" spans="1:2" x14ac:dyDescent="0.3">
      <c r="A31610" s="3">
        <v>980026</v>
      </c>
      <c r="B31610" s="5" t="s">
        <v>49</v>
      </c>
    </row>
    <row r="31611" spans="1:2" x14ac:dyDescent="0.3">
      <c r="A31611" s="3">
        <v>980026</v>
      </c>
      <c r="B31611" s="5" t="s">
        <v>7548</v>
      </c>
    </row>
    <row r="31612" spans="1:2" x14ac:dyDescent="0.3">
      <c r="A31612" s="3">
        <v>714675</v>
      </c>
      <c r="B31612" s="5" t="s">
        <v>49</v>
      </c>
    </row>
    <row r="31613" spans="1:2" x14ac:dyDescent="0.3">
      <c r="A31613" s="3">
        <v>1145758</v>
      </c>
      <c r="B31613" s="5" t="s">
        <v>166</v>
      </c>
    </row>
    <row r="31614" spans="1:2" x14ac:dyDescent="0.3">
      <c r="A31614" s="3">
        <v>1145758</v>
      </c>
      <c r="B31614" s="5" t="s">
        <v>49</v>
      </c>
    </row>
    <row r="31615" spans="1:2" x14ac:dyDescent="0.3">
      <c r="A31615" s="3">
        <v>1117321</v>
      </c>
      <c r="B31615" s="5" t="s">
        <v>468</v>
      </c>
    </row>
    <row r="31616" spans="1:2" x14ac:dyDescent="0.3">
      <c r="A31616" s="3">
        <v>1117321</v>
      </c>
      <c r="B31616" s="5" t="s">
        <v>166</v>
      </c>
    </row>
    <row r="31617" spans="1:2" x14ac:dyDescent="0.3">
      <c r="A31617" s="3">
        <v>961323</v>
      </c>
      <c r="B31617" s="5" t="s">
        <v>2297</v>
      </c>
    </row>
    <row r="31618" spans="1:2" x14ac:dyDescent="0.3">
      <c r="A31618" s="3">
        <v>961323</v>
      </c>
      <c r="B31618" s="5" t="s">
        <v>6748</v>
      </c>
    </row>
    <row r="31619" spans="1:2" x14ac:dyDescent="0.3">
      <c r="A31619" s="3">
        <v>961323</v>
      </c>
      <c r="B31619" s="5" t="s">
        <v>777</v>
      </c>
    </row>
    <row r="31620" spans="1:2" x14ac:dyDescent="0.3">
      <c r="A31620" s="3">
        <v>961323</v>
      </c>
      <c r="B31620" s="5" t="s">
        <v>2528</v>
      </c>
    </row>
    <row r="31621" spans="1:2" x14ac:dyDescent="0.3">
      <c r="A31621" s="3">
        <v>961323</v>
      </c>
      <c r="B31621" s="5" t="s">
        <v>1139</v>
      </c>
    </row>
    <row r="31622" spans="1:2" x14ac:dyDescent="0.3">
      <c r="A31622" s="3">
        <v>961323</v>
      </c>
      <c r="B31622" s="5" t="s">
        <v>2848</v>
      </c>
    </row>
    <row r="31623" spans="1:2" x14ac:dyDescent="0.3">
      <c r="A31623" s="3">
        <v>961323</v>
      </c>
      <c r="B31623" s="5" t="s">
        <v>49</v>
      </c>
    </row>
    <row r="31624" spans="1:2" x14ac:dyDescent="0.3">
      <c r="A31624" s="3">
        <v>1173900</v>
      </c>
      <c r="B31624" s="5" t="s">
        <v>49</v>
      </c>
    </row>
    <row r="31625" spans="1:2" x14ac:dyDescent="0.3">
      <c r="A31625" s="3">
        <v>1173900</v>
      </c>
      <c r="B31625" s="5" t="s">
        <v>2848</v>
      </c>
    </row>
    <row r="31626" spans="1:2" x14ac:dyDescent="0.3">
      <c r="A31626" s="3">
        <v>1173900</v>
      </c>
      <c r="B31626" s="5" t="s">
        <v>2297</v>
      </c>
    </row>
    <row r="31627" spans="1:2" x14ac:dyDescent="0.3">
      <c r="A31627" s="3">
        <v>1003581</v>
      </c>
      <c r="B31627" s="5" t="s">
        <v>2297</v>
      </c>
    </row>
    <row r="31628" spans="1:2" x14ac:dyDescent="0.3">
      <c r="A31628" s="3">
        <v>1003581</v>
      </c>
      <c r="B31628" s="5" t="s">
        <v>777</v>
      </c>
    </row>
    <row r="31629" spans="1:2" x14ac:dyDescent="0.3">
      <c r="A31629" s="3">
        <v>1003581</v>
      </c>
      <c r="B31629" s="5" t="s">
        <v>2528</v>
      </c>
    </row>
    <row r="31630" spans="1:2" x14ac:dyDescent="0.3">
      <c r="A31630" s="3">
        <v>1003581</v>
      </c>
      <c r="B31630" s="5" t="s">
        <v>1139</v>
      </c>
    </row>
    <row r="31631" spans="1:2" x14ac:dyDescent="0.3">
      <c r="A31631" s="3">
        <v>796185</v>
      </c>
      <c r="B31631" s="5" t="s">
        <v>1139</v>
      </c>
    </row>
    <row r="31632" spans="1:2" x14ac:dyDescent="0.3">
      <c r="A31632" s="3">
        <v>796185</v>
      </c>
      <c r="B31632" s="5" t="s">
        <v>777</v>
      </c>
    </row>
    <row r="31633" spans="1:2" x14ac:dyDescent="0.3">
      <c r="A31633" s="3">
        <v>796185</v>
      </c>
      <c r="B31633" s="5" t="s">
        <v>49</v>
      </c>
    </row>
    <row r="31634" spans="1:2" x14ac:dyDescent="0.3">
      <c r="A31634" s="3">
        <v>796185</v>
      </c>
      <c r="B31634" s="5" t="s">
        <v>7548</v>
      </c>
    </row>
    <row r="31635" spans="1:2" x14ac:dyDescent="0.3">
      <c r="A31635" s="3">
        <v>850165</v>
      </c>
      <c r="B31635" s="5" t="s">
        <v>7548</v>
      </c>
    </row>
    <row r="31636" spans="1:2" x14ac:dyDescent="0.3">
      <c r="A31636" s="3">
        <v>850165</v>
      </c>
      <c r="B31636" s="5" t="s">
        <v>49</v>
      </c>
    </row>
    <row r="31637" spans="1:2" x14ac:dyDescent="0.3">
      <c r="A31637" s="3">
        <v>899445</v>
      </c>
      <c r="B31637" s="5" t="s">
        <v>468</v>
      </c>
    </row>
    <row r="31638" spans="1:2" x14ac:dyDescent="0.3">
      <c r="A31638" s="3">
        <v>899445</v>
      </c>
      <c r="B31638" s="5" t="s">
        <v>166</v>
      </c>
    </row>
    <row r="31639" spans="1:2" x14ac:dyDescent="0.3">
      <c r="A31639" s="3">
        <v>899445</v>
      </c>
      <c r="B31639" s="5" t="s">
        <v>777</v>
      </c>
    </row>
    <row r="31640" spans="1:2" x14ac:dyDescent="0.3">
      <c r="A31640" s="3">
        <v>899445</v>
      </c>
      <c r="B31640" s="5" t="s">
        <v>6631</v>
      </c>
    </row>
    <row r="31641" spans="1:2" x14ac:dyDescent="0.3">
      <c r="A31641" s="3">
        <v>1140066</v>
      </c>
      <c r="B31641" s="5" t="s">
        <v>2528</v>
      </c>
    </row>
    <row r="31642" spans="1:2" x14ac:dyDescent="0.3">
      <c r="A31642" s="3">
        <v>1140066</v>
      </c>
      <c r="B31642" s="5" t="s">
        <v>166</v>
      </c>
    </row>
    <row r="31643" spans="1:2" x14ac:dyDescent="0.3">
      <c r="A31643" s="3">
        <v>1034062</v>
      </c>
      <c r="B31643" s="5" t="s">
        <v>2297</v>
      </c>
    </row>
    <row r="31644" spans="1:2" x14ac:dyDescent="0.3">
      <c r="A31644" s="3">
        <v>1034062</v>
      </c>
      <c r="B31644" s="5" t="s">
        <v>777</v>
      </c>
    </row>
    <row r="31645" spans="1:2" x14ac:dyDescent="0.3">
      <c r="A31645" s="3">
        <v>1034062</v>
      </c>
      <c r="B31645" s="5" t="s">
        <v>2848</v>
      </c>
    </row>
    <row r="31646" spans="1:2" x14ac:dyDescent="0.3">
      <c r="A31646" s="3">
        <v>1034062</v>
      </c>
      <c r="B31646" s="5" t="s">
        <v>1139</v>
      </c>
    </row>
    <row r="31647" spans="1:2" x14ac:dyDescent="0.3">
      <c r="A31647" s="3">
        <v>1201432</v>
      </c>
      <c r="B31647" s="5" t="s">
        <v>30</v>
      </c>
    </row>
    <row r="31648" spans="1:2" x14ac:dyDescent="0.3">
      <c r="A31648" s="3">
        <v>1201432</v>
      </c>
      <c r="B31648" s="5" t="s">
        <v>49</v>
      </c>
    </row>
    <row r="31649" spans="1:2" x14ac:dyDescent="0.3">
      <c r="A31649" s="3">
        <v>975902</v>
      </c>
      <c r="B31649" s="5" t="s">
        <v>777</v>
      </c>
    </row>
    <row r="31650" spans="1:2" x14ac:dyDescent="0.3">
      <c r="A31650" s="3">
        <v>975902</v>
      </c>
      <c r="B31650" s="5" t="s">
        <v>310</v>
      </c>
    </row>
    <row r="31651" spans="1:2" x14ac:dyDescent="0.3">
      <c r="A31651" s="3">
        <v>862557</v>
      </c>
      <c r="B31651" s="5" t="s">
        <v>7548</v>
      </c>
    </row>
    <row r="31652" spans="1:2" x14ac:dyDescent="0.3">
      <c r="A31652" s="3">
        <v>862557</v>
      </c>
      <c r="B31652" s="5" t="s">
        <v>49</v>
      </c>
    </row>
    <row r="31653" spans="1:2" x14ac:dyDescent="0.3">
      <c r="A31653" s="3">
        <v>1053592</v>
      </c>
      <c r="B31653" s="5" t="s">
        <v>49</v>
      </c>
    </row>
    <row r="31654" spans="1:2" x14ac:dyDescent="0.3">
      <c r="A31654" s="3">
        <v>1053592</v>
      </c>
      <c r="B31654" s="5" t="s">
        <v>777</v>
      </c>
    </row>
    <row r="31655" spans="1:2" x14ac:dyDescent="0.3">
      <c r="A31655" s="3">
        <v>1053592</v>
      </c>
      <c r="B31655" s="5" t="s">
        <v>166</v>
      </c>
    </row>
    <row r="31656" spans="1:2" x14ac:dyDescent="0.3">
      <c r="A31656" s="3">
        <v>558915</v>
      </c>
      <c r="B31656" s="5" t="s">
        <v>49</v>
      </c>
    </row>
    <row r="31657" spans="1:2" x14ac:dyDescent="0.3">
      <c r="A31657" s="3">
        <v>760774</v>
      </c>
      <c r="B31657" s="5" t="s">
        <v>7548</v>
      </c>
    </row>
    <row r="31658" spans="1:2" x14ac:dyDescent="0.3">
      <c r="A31658" s="3">
        <v>760774</v>
      </c>
      <c r="B31658" s="5" t="s">
        <v>49</v>
      </c>
    </row>
    <row r="31659" spans="1:2" x14ac:dyDescent="0.3">
      <c r="A31659" s="3">
        <v>852445</v>
      </c>
      <c r="B31659" s="5" t="s">
        <v>49</v>
      </c>
    </row>
    <row r="31660" spans="1:2" x14ac:dyDescent="0.3">
      <c r="A31660" s="3">
        <v>852445</v>
      </c>
      <c r="B31660" s="5" t="s">
        <v>2528</v>
      </c>
    </row>
    <row r="31661" spans="1:2" x14ac:dyDescent="0.3">
      <c r="A31661" s="3">
        <v>852445</v>
      </c>
      <c r="B31661" s="5" t="s">
        <v>2848</v>
      </c>
    </row>
    <row r="31662" spans="1:2" x14ac:dyDescent="0.3">
      <c r="A31662" s="3">
        <v>857553</v>
      </c>
      <c r="B31662" s="5" t="s">
        <v>777</v>
      </c>
    </row>
    <row r="31663" spans="1:2" x14ac:dyDescent="0.3">
      <c r="A31663" s="3">
        <v>857553</v>
      </c>
      <c r="B31663" s="5" t="s">
        <v>166</v>
      </c>
    </row>
    <row r="31664" spans="1:2" x14ac:dyDescent="0.3">
      <c r="A31664" s="3">
        <v>857553</v>
      </c>
      <c r="B31664" s="5" t="s">
        <v>1246</v>
      </c>
    </row>
    <row r="31665" spans="1:2" x14ac:dyDescent="0.3">
      <c r="A31665" s="3">
        <v>617882</v>
      </c>
      <c r="B31665" s="5" t="s">
        <v>49</v>
      </c>
    </row>
    <row r="31666" spans="1:2" x14ac:dyDescent="0.3">
      <c r="A31666" s="3">
        <v>617882</v>
      </c>
      <c r="B31666" s="5" t="s">
        <v>886</v>
      </c>
    </row>
    <row r="31667" spans="1:2" x14ac:dyDescent="0.3">
      <c r="A31667" s="3">
        <v>1085046</v>
      </c>
      <c r="B31667" s="5" t="s">
        <v>2297</v>
      </c>
    </row>
    <row r="31668" spans="1:2" x14ac:dyDescent="0.3">
      <c r="A31668" s="3">
        <v>1085046</v>
      </c>
      <c r="B31668" s="5" t="s">
        <v>1139</v>
      </c>
    </row>
    <row r="31669" spans="1:2" x14ac:dyDescent="0.3">
      <c r="A31669" s="3">
        <v>1085046</v>
      </c>
      <c r="B31669" s="5" t="s">
        <v>777</v>
      </c>
    </row>
    <row r="31670" spans="1:2" x14ac:dyDescent="0.3">
      <c r="A31670" s="3">
        <v>1085046</v>
      </c>
      <c r="B31670" s="5" t="s">
        <v>30</v>
      </c>
    </row>
    <row r="31671" spans="1:2" x14ac:dyDescent="0.3">
      <c r="A31671" s="3">
        <v>1085046</v>
      </c>
      <c r="B31671" s="5" t="s">
        <v>2848</v>
      </c>
    </row>
    <row r="31672" spans="1:2" x14ac:dyDescent="0.3">
      <c r="A31672" s="3">
        <v>1073125</v>
      </c>
      <c r="B31672" s="5" t="s">
        <v>886</v>
      </c>
    </row>
    <row r="31673" spans="1:2" x14ac:dyDescent="0.3">
      <c r="A31673" s="3">
        <v>1073125</v>
      </c>
      <c r="B31673" s="5" t="s">
        <v>30</v>
      </c>
    </row>
    <row r="31674" spans="1:2" x14ac:dyDescent="0.3">
      <c r="A31674" s="3">
        <v>1073125</v>
      </c>
      <c r="B31674" s="5" t="s">
        <v>49</v>
      </c>
    </row>
    <row r="31675" spans="1:2" x14ac:dyDescent="0.3">
      <c r="A31675" s="3">
        <v>1205025</v>
      </c>
      <c r="B31675" s="5" t="s">
        <v>886</v>
      </c>
    </row>
    <row r="31676" spans="1:2" x14ac:dyDescent="0.3">
      <c r="A31676" s="3">
        <v>1205025</v>
      </c>
      <c r="B31676" s="5" t="s">
        <v>49</v>
      </c>
    </row>
    <row r="31677" spans="1:2" x14ac:dyDescent="0.3">
      <c r="A31677" s="3">
        <v>964592</v>
      </c>
      <c r="B31677" s="5" t="s">
        <v>468</v>
      </c>
    </row>
    <row r="31678" spans="1:2" x14ac:dyDescent="0.3">
      <c r="A31678" s="3">
        <v>964592</v>
      </c>
      <c r="B31678" s="5" t="s">
        <v>6631</v>
      </c>
    </row>
    <row r="31679" spans="1:2" x14ac:dyDescent="0.3">
      <c r="A31679" s="3">
        <v>964592</v>
      </c>
      <c r="B31679" s="5" t="s">
        <v>166</v>
      </c>
    </row>
    <row r="31680" spans="1:2" x14ac:dyDescent="0.3">
      <c r="A31680" s="3">
        <v>626332</v>
      </c>
      <c r="B31680" s="5" t="s">
        <v>49</v>
      </c>
    </row>
    <row r="31681" spans="1:2" x14ac:dyDescent="0.3">
      <c r="A31681" s="3">
        <v>626332</v>
      </c>
      <c r="B31681" s="5" t="s">
        <v>7548</v>
      </c>
    </row>
    <row r="31682" spans="1:2" x14ac:dyDescent="0.3">
      <c r="A31682" s="3">
        <v>921636</v>
      </c>
      <c r="B31682" s="5" t="s">
        <v>886</v>
      </c>
    </row>
    <row r="31683" spans="1:2" x14ac:dyDescent="0.3">
      <c r="A31683" s="3">
        <v>921636</v>
      </c>
      <c r="B31683" s="5" t="s">
        <v>777</v>
      </c>
    </row>
    <row r="31684" spans="1:2" x14ac:dyDescent="0.3">
      <c r="A31684" s="3">
        <v>921636</v>
      </c>
      <c r="B31684" s="5" t="s">
        <v>30</v>
      </c>
    </row>
    <row r="31685" spans="1:2" x14ac:dyDescent="0.3">
      <c r="A31685" s="3">
        <v>1183905</v>
      </c>
      <c r="B31685" s="5" t="s">
        <v>166</v>
      </c>
    </row>
    <row r="31686" spans="1:2" x14ac:dyDescent="0.3">
      <c r="A31686" s="3">
        <v>1183905</v>
      </c>
      <c r="B31686" s="5" t="s">
        <v>777</v>
      </c>
    </row>
    <row r="31687" spans="1:2" x14ac:dyDescent="0.3">
      <c r="A31687" s="3">
        <v>1183905</v>
      </c>
      <c r="B31687" s="5" t="s">
        <v>49</v>
      </c>
    </row>
    <row r="31688" spans="1:2" x14ac:dyDescent="0.3">
      <c r="A31688" s="3">
        <v>958263</v>
      </c>
      <c r="B31688" s="5" t="s">
        <v>166</v>
      </c>
    </row>
    <row r="31689" spans="1:2" x14ac:dyDescent="0.3">
      <c r="A31689" s="3">
        <v>1081676</v>
      </c>
      <c r="B31689" s="5" t="s">
        <v>49</v>
      </c>
    </row>
    <row r="31690" spans="1:2" x14ac:dyDescent="0.3">
      <c r="A31690" s="3">
        <v>1081676</v>
      </c>
      <c r="B31690" s="5" t="s">
        <v>886</v>
      </c>
    </row>
    <row r="31691" spans="1:2" x14ac:dyDescent="0.3">
      <c r="A31691" s="3">
        <v>1070535</v>
      </c>
      <c r="B31691" s="5" t="s">
        <v>6631</v>
      </c>
    </row>
    <row r="31692" spans="1:2" x14ac:dyDescent="0.3">
      <c r="A31692" s="3">
        <v>1070535</v>
      </c>
      <c r="B31692" s="5" t="s">
        <v>468</v>
      </c>
    </row>
    <row r="31693" spans="1:2" x14ac:dyDescent="0.3">
      <c r="A31693" s="3">
        <v>1070535</v>
      </c>
      <c r="B31693" s="5" t="s">
        <v>166</v>
      </c>
    </row>
    <row r="31694" spans="1:2" x14ac:dyDescent="0.3">
      <c r="A31694" s="3">
        <v>931102</v>
      </c>
      <c r="B31694" s="5" t="s">
        <v>777</v>
      </c>
    </row>
    <row r="31695" spans="1:2" x14ac:dyDescent="0.3">
      <c r="A31695" s="3">
        <v>931102</v>
      </c>
      <c r="B31695" s="5" t="s">
        <v>30</v>
      </c>
    </row>
    <row r="31696" spans="1:2" x14ac:dyDescent="0.3">
      <c r="A31696" s="3">
        <v>931102</v>
      </c>
      <c r="B31696" s="5" t="s">
        <v>49</v>
      </c>
    </row>
    <row r="31697" spans="1:2" x14ac:dyDescent="0.3">
      <c r="A31697" s="3">
        <v>1056380</v>
      </c>
      <c r="B31697" s="5" t="s">
        <v>468</v>
      </c>
    </row>
    <row r="31698" spans="1:2" x14ac:dyDescent="0.3">
      <c r="A31698" s="3">
        <v>1056380</v>
      </c>
      <c r="B31698" s="5" t="s">
        <v>166</v>
      </c>
    </row>
    <row r="31699" spans="1:2" x14ac:dyDescent="0.3">
      <c r="A31699" s="3">
        <v>1056380</v>
      </c>
      <c r="B31699" s="5" t="s">
        <v>49</v>
      </c>
    </row>
    <row r="31700" spans="1:2" x14ac:dyDescent="0.3">
      <c r="A31700" s="3">
        <v>1056380</v>
      </c>
      <c r="B31700" s="5" t="s">
        <v>30</v>
      </c>
    </row>
    <row r="31701" spans="1:2" x14ac:dyDescent="0.3">
      <c r="A31701" s="3">
        <v>983044</v>
      </c>
      <c r="B31701" s="5" t="s">
        <v>310</v>
      </c>
    </row>
    <row r="31702" spans="1:2" x14ac:dyDescent="0.3">
      <c r="A31702" s="3">
        <v>983044</v>
      </c>
      <c r="B31702" s="5" t="s">
        <v>49</v>
      </c>
    </row>
    <row r="31703" spans="1:2" x14ac:dyDescent="0.3">
      <c r="A31703" s="3">
        <v>1111966</v>
      </c>
      <c r="B31703" s="5" t="s">
        <v>777</v>
      </c>
    </row>
    <row r="31704" spans="1:2" x14ac:dyDescent="0.3">
      <c r="A31704" s="3">
        <v>1111966</v>
      </c>
      <c r="B31704" s="5" t="s">
        <v>6631</v>
      </c>
    </row>
    <row r="31705" spans="1:2" x14ac:dyDescent="0.3">
      <c r="A31705" s="3">
        <v>1111966</v>
      </c>
      <c r="B31705" s="5" t="s">
        <v>166</v>
      </c>
    </row>
    <row r="31706" spans="1:2" x14ac:dyDescent="0.3">
      <c r="A31706" s="3">
        <v>1211836</v>
      </c>
      <c r="B31706" s="5" t="s">
        <v>2297</v>
      </c>
    </row>
    <row r="31707" spans="1:2" x14ac:dyDescent="0.3">
      <c r="A31707" s="3">
        <v>1211836</v>
      </c>
      <c r="B31707" s="5" t="s">
        <v>6748</v>
      </c>
    </row>
    <row r="31708" spans="1:2" x14ac:dyDescent="0.3">
      <c r="A31708" s="3">
        <v>1211836</v>
      </c>
      <c r="B31708" s="5" t="s">
        <v>30</v>
      </c>
    </row>
    <row r="31709" spans="1:2" x14ac:dyDescent="0.3">
      <c r="A31709" s="3">
        <v>927107</v>
      </c>
      <c r="B31709" s="5" t="s">
        <v>777</v>
      </c>
    </row>
    <row r="31710" spans="1:2" x14ac:dyDescent="0.3">
      <c r="A31710" s="3">
        <v>927107</v>
      </c>
      <c r="B31710" s="5" t="s">
        <v>166</v>
      </c>
    </row>
    <row r="31711" spans="1:2" x14ac:dyDescent="0.3">
      <c r="A31711" s="3">
        <v>745391</v>
      </c>
      <c r="B31711" s="5" t="s">
        <v>886</v>
      </c>
    </row>
    <row r="31712" spans="1:2" x14ac:dyDescent="0.3">
      <c r="A31712" s="3">
        <v>745391</v>
      </c>
      <c r="B31712" s="5" t="s">
        <v>30</v>
      </c>
    </row>
    <row r="31713" spans="1:2" x14ac:dyDescent="0.3">
      <c r="A31713" s="3">
        <v>745391</v>
      </c>
      <c r="B31713" s="5" t="s">
        <v>49</v>
      </c>
    </row>
    <row r="31714" spans="1:2" x14ac:dyDescent="0.3">
      <c r="A31714" s="3">
        <v>1039960</v>
      </c>
      <c r="B31714" s="5" t="s">
        <v>2848</v>
      </c>
    </row>
    <row r="31715" spans="1:2" x14ac:dyDescent="0.3">
      <c r="A31715" s="3">
        <v>1039960</v>
      </c>
      <c r="B31715" s="5" t="s">
        <v>2528</v>
      </c>
    </row>
    <row r="31716" spans="1:2" x14ac:dyDescent="0.3">
      <c r="A31716" s="3">
        <v>1039960</v>
      </c>
      <c r="B31716" s="5" t="s">
        <v>777</v>
      </c>
    </row>
    <row r="31717" spans="1:2" x14ac:dyDescent="0.3">
      <c r="A31717" s="3">
        <v>1039960</v>
      </c>
      <c r="B31717" s="5" t="s">
        <v>1139</v>
      </c>
    </row>
    <row r="31718" spans="1:2" x14ac:dyDescent="0.3">
      <c r="A31718" s="3">
        <v>1127227</v>
      </c>
      <c r="B31718" s="5" t="s">
        <v>49</v>
      </c>
    </row>
    <row r="31719" spans="1:2" x14ac:dyDescent="0.3">
      <c r="A31719" s="3">
        <v>1127227</v>
      </c>
      <c r="B31719" s="5" t="s">
        <v>886</v>
      </c>
    </row>
    <row r="31720" spans="1:2" x14ac:dyDescent="0.3">
      <c r="A31720" s="3">
        <v>1053544</v>
      </c>
      <c r="B31720" s="5" t="s">
        <v>166</v>
      </c>
    </row>
    <row r="31721" spans="1:2" x14ac:dyDescent="0.3">
      <c r="A31721" s="3">
        <v>1053544</v>
      </c>
      <c r="B31721" s="5" t="s">
        <v>49</v>
      </c>
    </row>
    <row r="31722" spans="1:2" x14ac:dyDescent="0.3">
      <c r="A31722" s="3">
        <v>1053544</v>
      </c>
      <c r="B31722" s="5" t="s">
        <v>777</v>
      </c>
    </row>
    <row r="31723" spans="1:2" x14ac:dyDescent="0.3">
      <c r="A31723" s="3">
        <v>979275</v>
      </c>
      <c r="B31723" s="5" t="s">
        <v>777</v>
      </c>
    </row>
    <row r="31724" spans="1:2" x14ac:dyDescent="0.3">
      <c r="A31724" s="3">
        <v>979275</v>
      </c>
      <c r="B31724" s="5" t="s">
        <v>1246</v>
      </c>
    </row>
    <row r="31725" spans="1:2" x14ac:dyDescent="0.3">
      <c r="A31725" s="3">
        <v>979275</v>
      </c>
      <c r="B31725" s="5" t="s">
        <v>166</v>
      </c>
    </row>
    <row r="31726" spans="1:2" x14ac:dyDescent="0.3">
      <c r="A31726" s="3">
        <v>758336</v>
      </c>
      <c r="B31726" s="5" t="s">
        <v>886</v>
      </c>
    </row>
    <row r="31727" spans="1:2" x14ac:dyDescent="0.3">
      <c r="A31727" s="3">
        <v>758336</v>
      </c>
      <c r="B31727" s="5" t="s">
        <v>49</v>
      </c>
    </row>
    <row r="31728" spans="1:2" x14ac:dyDescent="0.3">
      <c r="A31728" s="3">
        <v>758336</v>
      </c>
      <c r="B31728" s="5" t="s">
        <v>30</v>
      </c>
    </row>
    <row r="31729" spans="1:2" x14ac:dyDescent="0.3">
      <c r="A31729" s="3">
        <v>365620</v>
      </c>
      <c r="B31729" s="5" t="s">
        <v>7548</v>
      </c>
    </row>
    <row r="31730" spans="1:2" x14ac:dyDescent="0.3">
      <c r="A31730" s="3">
        <v>365620</v>
      </c>
      <c r="B31730" s="5" t="s">
        <v>49</v>
      </c>
    </row>
    <row r="31731" spans="1:2" x14ac:dyDescent="0.3">
      <c r="A31731" s="3">
        <v>1077280</v>
      </c>
      <c r="B31731" s="5" t="s">
        <v>30</v>
      </c>
    </row>
    <row r="31732" spans="1:2" x14ac:dyDescent="0.3">
      <c r="A31732" s="3">
        <v>1077280</v>
      </c>
      <c r="B31732" s="5" t="s">
        <v>777</v>
      </c>
    </row>
    <row r="31733" spans="1:2" x14ac:dyDescent="0.3">
      <c r="A31733" s="3">
        <v>1077280</v>
      </c>
      <c r="B31733" s="5" t="s">
        <v>166</v>
      </c>
    </row>
    <row r="31734" spans="1:2" x14ac:dyDescent="0.3">
      <c r="A31734" s="3">
        <v>982940</v>
      </c>
      <c r="B31734" s="5" t="s">
        <v>777</v>
      </c>
    </row>
    <row r="31735" spans="1:2" x14ac:dyDescent="0.3">
      <c r="A31735" s="3">
        <v>982940</v>
      </c>
      <c r="B31735" s="5" t="s">
        <v>166</v>
      </c>
    </row>
    <row r="31736" spans="1:2" x14ac:dyDescent="0.3">
      <c r="A31736" s="3">
        <v>982940</v>
      </c>
      <c r="B31736" s="5" t="s">
        <v>1246</v>
      </c>
    </row>
    <row r="31737" spans="1:2" x14ac:dyDescent="0.3">
      <c r="A31737" s="3">
        <v>998731</v>
      </c>
      <c r="B31737" s="5" t="s">
        <v>2297</v>
      </c>
    </row>
    <row r="31738" spans="1:2" x14ac:dyDescent="0.3">
      <c r="A31738" s="3">
        <v>998731</v>
      </c>
      <c r="B31738" s="5" t="s">
        <v>886</v>
      </c>
    </row>
    <row r="31739" spans="1:2" x14ac:dyDescent="0.3">
      <c r="A31739" s="3">
        <v>1100795</v>
      </c>
      <c r="B31739" s="5" t="s">
        <v>30</v>
      </c>
    </row>
    <row r="31740" spans="1:2" x14ac:dyDescent="0.3">
      <c r="A31740" s="3">
        <v>1100795</v>
      </c>
      <c r="B31740" s="5" t="s">
        <v>1246</v>
      </c>
    </row>
    <row r="31741" spans="1:2" x14ac:dyDescent="0.3">
      <c r="A31741" s="3">
        <v>1100795</v>
      </c>
      <c r="B31741" s="5" t="s">
        <v>6631</v>
      </c>
    </row>
    <row r="31742" spans="1:2" x14ac:dyDescent="0.3">
      <c r="A31742" s="3">
        <v>1100795</v>
      </c>
      <c r="B31742" s="5" t="s">
        <v>19406</v>
      </c>
    </row>
    <row r="31743" spans="1:2" x14ac:dyDescent="0.3">
      <c r="A31743" s="3">
        <v>616747</v>
      </c>
      <c r="B31743" s="5" t="s">
        <v>30</v>
      </c>
    </row>
    <row r="31744" spans="1:2" x14ac:dyDescent="0.3">
      <c r="A31744" s="3">
        <v>616747</v>
      </c>
      <c r="B31744" s="5" t="s">
        <v>49</v>
      </c>
    </row>
    <row r="31745" spans="1:2" x14ac:dyDescent="0.3">
      <c r="A31745" s="3">
        <v>616747</v>
      </c>
      <c r="B31745" s="5" t="s">
        <v>2848</v>
      </c>
    </row>
    <row r="31746" spans="1:2" x14ac:dyDescent="0.3">
      <c r="A31746" s="3">
        <v>1106904</v>
      </c>
      <c r="B31746" s="5" t="s">
        <v>2297</v>
      </c>
    </row>
    <row r="31747" spans="1:2" x14ac:dyDescent="0.3">
      <c r="A31747" s="3">
        <v>1106904</v>
      </c>
      <c r="B31747" s="5" t="s">
        <v>49</v>
      </c>
    </row>
    <row r="31748" spans="1:2" x14ac:dyDescent="0.3">
      <c r="A31748" s="3">
        <v>1106904</v>
      </c>
      <c r="B31748" s="5" t="s">
        <v>6748</v>
      </c>
    </row>
    <row r="31749" spans="1:2" x14ac:dyDescent="0.3">
      <c r="A31749" s="3">
        <v>1010928</v>
      </c>
      <c r="B31749" s="5" t="s">
        <v>777</v>
      </c>
    </row>
    <row r="31750" spans="1:2" x14ac:dyDescent="0.3">
      <c r="A31750" s="3">
        <v>1010928</v>
      </c>
      <c r="B31750" s="5" t="s">
        <v>30</v>
      </c>
    </row>
    <row r="31751" spans="1:2" x14ac:dyDescent="0.3">
      <c r="A31751" s="3">
        <v>1010928</v>
      </c>
      <c r="B31751" s="5" t="s">
        <v>49</v>
      </c>
    </row>
    <row r="31752" spans="1:2" x14ac:dyDescent="0.3">
      <c r="A31752" s="3">
        <v>835767</v>
      </c>
      <c r="B31752" s="5" t="s">
        <v>6841</v>
      </c>
    </row>
    <row r="31753" spans="1:2" x14ac:dyDescent="0.3">
      <c r="A31753" s="3">
        <v>835767</v>
      </c>
      <c r="B31753" s="5" t="s">
        <v>777</v>
      </c>
    </row>
    <row r="31754" spans="1:2" x14ac:dyDescent="0.3">
      <c r="A31754" s="3">
        <v>800158</v>
      </c>
      <c r="B31754" s="5" t="s">
        <v>1246</v>
      </c>
    </row>
    <row r="31755" spans="1:2" x14ac:dyDescent="0.3">
      <c r="A31755" s="3">
        <v>800158</v>
      </c>
      <c r="B31755" s="5" t="s">
        <v>166</v>
      </c>
    </row>
    <row r="31756" spans="1:2" x14ac:dyDescent="0.3">
      <c r="A31756" s="3">
        <v>507532</v>
      </c>
      <c r="B31756" s="5" t="s">
        <v>1246</v>
      </c>
    </row>
    <row r="31757" spans="1:2" x14ac:dyDescent="0.3">
      <c r="A31757" s="3">
        <v>507532</v>
      </c>
      <c r="B31757" s="5" t="s">
        <v>49</v>
      </c>
    </row>
    <row r="31758" spans="1:2" x14ac:dyDescent="0.3">
      <c r="A31758" s="3">
        <v>507532</v>
      </c>
      <c r="B31758" s="5" t="s">
        <v>166</v>
      </c>
    </row>
    <row r="31759" spans="1:2" x14ac:dyDescent="0.3">
      <c r="A31759" s="3">
        <v>854062</v>
      </c>
      <c r="B31759" s="5" t="s">
        <v>49</v>
      </c>
    </row>
    <row r="31760" spans="1:2" x14ac:dyDescent="0.3">
      <c r="A31760" s="3">
        <v>854062</v>
      </c>
      <c r="B31760" s="5" t="s">
        <v>886</v>
      </c>
    </row>
    <row r="31761" spans="1:2" x14ac:dyDescent="0.3">
      <c r="A31761" s="3">
        <v>1156125</v>
      </c>
      <c r="B31761" s="5" t="s">
        <v>49</v>
      </c>
    </row>
    <row r="31762" spans="1:2" x14ac:dyDescent="0.3">
      <c r="A31762" s="3">
        <v>893345</v>
      </c>
      <c r="B31762" s="5" t="s">
        <v>1139</v>
      </c>
    </row>
    <row r="31763" spans="1:2" x14ac:dyDescent="0.3">
      <c r="A31763" s="3">
        <v>893345</v>
      </c>
      <c r="B31763" s="5" t="s">
        <v>6748</v>
      </c>
    </row>
    <row r="31764" spans="1:2" x14ac:dyDescent="0.3">
      <c r="A31764" s="3">
        <v>893345</v>
      </c>
      <c r="B31764" s="5" t="s">
        <v>2848</v>
      </c>
    </row>
    <row r="31765" spans="1:2" x14ac:dyDescent="0.3">
      <c r="A31765" s="3">
        <v>1060090</v>
      </c>
      <c r="B31765" s="5" t="s">
        <v>777</v>
      </c>
    </row>
    <row r="31766" spans="1:2" x14ac:dyDescent="0.3">
      <c r="A31766" s="3">
        <v>1060090</v>
      </c>
      <c r="B31766" s="5" t="s">
        <v>166</v>
      </c>
    </row>
    <row r="31767" spans="1:2" x14ac:dyDescent="0.3">
      <c r="A31767" s="3">
        <v>1111491</v>
      </c>
      <c r="B31767" s="5" t="s">
        <v>30</v>
      </c>
    </row>
    <row r="31768" spans="1:2" x14ac:dyDescent="0.3">
      <c r="A31768" s="3">
        <v>1111491</v>
      </c>
      <c r="B31768" s="5" t="s">
        <v>49</v>
      </c>
    </row>
    <row r="31769" spans="1:2" x14ac:dyDescent="0.3">
      <c r="A31769" s="3">
        <v>1111491</v>
      </c>
      <c r="B31769" s="5" t="s">
        <v>886</v>
      </c>
    </row>
    <row r="31770" spans="1:2" x14ac:dyDescent="0.3">
      <c r="A31770" s="3">
        <v>906221</v>
      </c>
      <c r="B31770" s="5" t="s">
        <v>30</v>
      </c>
    </row>
    <row r="31771" spans="1:2" x14ac:dyDescent="0.3">
      <c r="A31771" s="3">
        <v>906221</v>
      </c>
      <c r="B31771" s="5" t="s">
        <v>49</v>
      </c>
    </row>
    <row r="31772" spans="1:2" x14ac:dyDescent="0.3">
      <c r="A31772" s="3">
        <v>906221</v>
      </c>
      <c r="B31772" s="5" t="s">
        <v>886</v>
      </c>
    </row>
    <row r="31773" spans="1:2" x14ac:dyDescent="0.3">
      <c r="A31773" s="3">
        <v>943134</v>
      </c>
      <c r="B31773" s="5" t="s">
        <v>1139</v>
      </c>
    </row>
    <row r="31774" spans="1:2" x14ac:dyDescent="0.3">
      <c r="A31774" s="3">
        <v>943134</v>
      </c>
      <c r="B31774" s="5" t="s">
        <v>49</v>
      </c>
    </row>
    <row r="31775" spans="1:2" x14ac:dyDescent="0.3">
      <c r="A31775" s="3">
        <v>943134</v>
      </c>
      <c r="B31775" s="5" t="s">
        <v>2528</v>
      </c>
    </row>
    <row r="31776" spans="1:2" x14ac:dyDescent="0.3">
      <c r="A31776" s="3">
        <v>1175306</v>
      </c>
      <c r="B31776" s="5" t="s">
        <v>30</v>
      </c>
    </row>
    <row r="31777" spans="1:2" x14ac:dyDescent="0.3">
      <c r="A31777" s="3">
        <v>1008392</v>
      </c>
      <c r="B31777" s="5" t="s">
        <v>468</v>
      </c>
    </row>
    <row r="31778" spans="1:2" x14ac:dyDescent="0.3">
      <c r="A31778" s="3">
        <v>1008392</v>
      </c>
      <c r="B31778" s="5" t="s">
        <v>30</v>
      </c>
    </row>
    <row r="31779" spans="1:2" x14ac:dyDescent="0.3">
      <c r="A31779" s="3">
        <v>958006</v>
      </c>
      <c r="B31779" s="5" t="s">
        <v>30</v>
      </c>
    </row>
    <row r="31780" spans="1:2" x14ac:dyDescent="0.3">
      <c r="A31780" s="3">
        <v>958006</v>
      </c>
      <c r="B31780" s="5" t="s">
        <v>1246</v>
      </c>
    </row>
    <row r="31781" spans="1:2" x14ac:dyDescent="0.3">
      <c r="A31781" s="3">
        <v>1071806</v>
      </c>
      <c r="B31781" s="5" t="s">
        <v>49</v>
      </c>
    </row>
    <row r="31782" spans="1:2" x14ac:dyDescent="0.3">
      <c r="A31782" s="3">
        <v>805320</v>
      </c>
      <c r="B31782" s="5" t="s">
        <v>166</v>
      </c>
    </row>
    <row r="31783" spans="1:2" x14ac:dyDescent="0.3">
      <c r="A31783" s="3">
        <v>805320</v>
      </c>
      <c r="B31783" s="5" t="s">
        <v>2528</v>
      </c>
    </row>
    <row r="31784" spans="1:2" x14ac:dyDescent="0.3">
      <c r="A31784" s="3">
        <v>805320</v>
      </c>
      <c r="B31784" s="5" t="s">
        <v>468</v>
      </c>
    </row>
    <row r="31785" spans="1:2" x14ac:dyDescent="0.3">
      <c r="A31785" s="3">
        <v>500104</v>
      </c>
      <c r="B31785" s="5" t="s">
        <v>886</v>
      </c>
    </row>
    <row r="31786" spans="1:2" x14ac:dyDescent="0.3">
      <c r="A31786" s="3">
        <v>500104</v>
      </c>
      <c r="B31786" s="5" t="s">
        <v>49</v>
      </c>
    </row>
    <row r="31787" spans="1:2" x14ac:dyDescent="0.3">
      <c r="A31787" s="3">
        <v>296271</v>
      </c>
      <c r="B31787" s="5" t="s">
        <v>468</v>
      </c>
    </row>
    <row r="31788" spans="1:2" x14ac:dyDescent="0.3">
      <c r="A31788" s="3">
        <v>296271</v>
      </c>
      <c r="B31788" s="5" t="s">
        <v>2848</v>
      </c>
    </row>
    <row r="31789" spans="1:2" x14ac:dyDescent="0.3">
      <c r="A31789" s="3">
        <v>296271</v>
      </c>
      <c r="B31789" s="5" t="s">
        <v>2528</v>
      </c>
    </row>
    <row r="31790" spans="1:2" x14ac:dyDescent="0.3">
      <c r="A31790" s="3">
        <v>296271</v>
      </c>
      <c r="B31790" s="5" t="s">
        <v>166</v>
      </c>
    </row>
    <row r="31791" spans="1:2" x14ac:dyDescent="0.3">
      <c r="A31791" s="3">
        <v>1179558</v>
      </c>
      <c r="B31791" s="5" t="s">
        <v>468</v>
      </c>
    </row>
    <row r="31792" spans="1:2" x14ac:dyDescent="0.3">
      <c r="A31792" s="3">
        <v>1179558</v>
      </c>
      <c r="B31792" s="5" t="s">
        <v>166</v>
      </c>
    </row>
    <row r="31793" spans="1:2" x14ac:dyDescent="0.3">
      <c r="A31793" s="3">
        <v>1027535</v>
      </c>
      <c r="B31793" s="5" t="s">
        <v>468</v>
      </c>
    </row>
    <row r="31794" spans="1:2" x14ac:dyDescent="0.3">
      <c r="A31794" s="3">
        <v>1027535</v>
      </c>
      <c r="B31794" s="5" t="s">
        <v>30</v>
      </c>
    </row>
    <row r="31795" spans="1:2" x14ac:dyDescent="0.3">
      <c r="A31795" s="3">
        <v>923939</v>
      </c>
      <c r="B31795" s="5" t="s">
        <v>30</v>
      </c>
    </row>
    <row r="31796" spans="1:2" x14ac:dyDescent="0.3">
      <c r="A31796" s="3">
        <v>923939</v>
      </c>
      <c r="B31796" s="5" t="s">
        <v>2848</v>
      </c>
    </row>
    <row r="31797" spans="1:2" x14ac:dyDescent="0.3">
      <c r="A31797" s="3">
        <v>923939</v>
      </c>
      <c r="B31797" s="5" t="s">
        <v>1139</v>
      </c>
    </row>
    <row r="31798" spans="1:2" x14ac:dyDescent="0.3">
      <c r="A31798" s="3">
        <v>816904</v>
      </c>
      <c r="B31798" s="5" t="s">
        <v>2297</v>
      </c>
    </row>
    <row r="31799" spans="1:2" x14ac:dyDescent="0.3">
      <c r="A31799" s="3">
        <v>816904</v>
      </c>
      <c r="B31799" s="5" t="s">
        <v>1139</v>
      </c>
    </row>
    <row r="31800" spans="1:2" x14ac:dyDescent="0.3">
      <c r="A31800" s="3">
        <v>816904</v>
      </c>
      <c r="B31800" s="5" t="s">
        <v>2848</v>
      </c>
    </row>
    <row r="31801" spans="1:2" x14ac:dyDescent="0.3">
      <c r="A31801" s="3">
        <v>816904</v>
      </c>
      <c r="B31801" s="5" t="s">
        <v>6748</v>
      </c>
    </row>
    <row r="31802" spans="1:2" x14ac:dyDescent="0.3">
      <c r="A31802" s="3">
        <v>1181678</v>
      </c>
      <c r="B31802" s="5" t="s">
        <v>30</v>
      </c>
    </row>
    <row r="31803" spans="1:2" x14ac:dyDescent="0.3">
      <c r="A31803" s="3">
        <v>1181678</v>
      </c>
      <c r="B31803" s="5" t="s">
        <v>886</v>
      </c>
    </row>
    <row r="31804" spans="1:2" x14ac:dyDescent="0.3">
      <c r="A31804" s="3">
        <v>1025491</v>
      </c>
      <c r="B31804" s="5" t="s">
        <v>49</v>
      </c>
    </row>
    <row r="31805" spans="1:2" x14ac:dyDescent="0.3">
      <c r="A31805" s="3">
        <v>1172676</v>
      </c>
      <c r="B31805" s="5" t="s">
        <v>30</v>
      </c>
    </row>
    <row r="31806" spans="1:2" x14ac:dyDescent="0.3">
      <c r="A31806" s="3">
        <v>1172676</v>
      </c>
      <c r="B31806" s="5" t="s">
        <v>166</v>
      </c>
    </row>
    <row r="31807" spans="1:2" x14ac:dyDescent="0.3">
      <c r="A31807" s="3">
        <v>986070</v>
      </c>
      <c r="B31807" s="5" t="s">
        <v>777</v>
      </c>
    </row>
    <row r="31808" spans="1:2" x14ac:dyDescent="0.3">
      <c r="A31808" s="3">
        <v>986070</v>
      </c>
      <c r="B31808" s="5" t="s">
        <v>468</v>
      </c>
    </row>
    <row r="31809" spans="1:2" x14ac:dyDescent="0.3">
      <c r="A31809" s="3">
        <v>986070</v>
      </c>
      <c r="B31809" s="5" t="s">
        <v>166</v>
      </c>
    </row>
    <row r="31810" spans="1:2" x14ac:dyDescent="0.3">
      <c r="A31810" s="3">
        <v>1024773</v>
      </c>
      <c r="B31810" s="5" t="s">
        <v>468</v>
      </c>
    </row>
    <row r="31811" spans="1:2" x14ac:dyDescent="0.3">
      <c r="A31811" s="3">
        <v>1024773</v>
      </c>
      <c r="B31811" s="5" t="s">
        <v>6631</v>
      </c>
    </row>
    <row r="31812" spans="1:2" x14ac:dyDescent="0.3">
      <c r="A31812" s="3">
        <v>1172674</v>
      </c>
      <c r="B31812" s="5" t="s">
        <v>30</v>
      </c>
    </row>
    <row r="31813" spans="1:2" x14ac:dyDescent="0.3">
      <c r="A31813" s="3">
        <v>1190012</v>
      </c>
      <c r="B31813" s="5" t="s">
        <v>2297</v>
      </c>
    </row>
    <row r="31814" spans="1:2" x14ac:dyDescent="0.3">
      <c r="A31814" s="3">
        <v>1190012</v>
      </c>
      <c r="B31814" s="5" t="s">
        <v>30</v>
      </c>
    </row>
    <row r="31815" spans="1:2" x14ac:dyDescent="0.3">
      <c r="A31815" s="3">
        <v>1190012</v>
      </c>
      <c r="B31815" s="5" t="s">
        <v>2528</v>
      </c>
    </row>
    <row r="31816" spans="1:2" x14ac:dyDescent="0.3">
      <c r="A31816" s="3">
        <v>1190012</v>
      </c>
      <c r="B31816" s="5" t="s">
        <v>19406</v>
      </c>
    </row>
    <row r="31817" spans="1:2" x14ac:dyDescent="0.3">
      <c r="A31817" s="3">
        <v>812037</v>
      </c>
      <c r="B31817" s="5" t="s">
        <v>49</v>
      </c>
    </row>
    <row r="31818" spans="1:2" x14ac:dyDescent="0.3">
      <c r="A31818" s="3">
        <v>768362</v>
      </c>
      <c r="B31818" s="5" t="s">
        <v>49</v>
      </c>
    </row>
    <row r="31819" spans="1:2" x14ac:dyDescent="0.3">
      <c r="A31819" s="3">
        <v>768362</v>
      </c>
      <c r="B31819" s="5" t="s">
        <v>6631</v>
      </c>
    </row>
    <row r="31820" spans="1:2" x14ac:dyDescent="0.3">
      <c r="A31820" s="3">
        <v>768362</v>
      </c>
      <c r="B31820" s="5" t="s">
        <v>166</v>
      </c>
    </row>
    <row r="31821" spans="1:2" x14ac:dyDescent="0.3">
      <c r="A31821" s="3">
        <v>813477</v>
      </c>
      <c r="B31821" s="5" t="s">
        <v>777</v>
      </c>
    </row>
    <row r="31822" spans="1:2" x14ac:dyDescent="0.3">
      <c r="A31822" s="3">
        <v>813477</v>
      </c>
      <c r="B31822" s="5" t="s">
        <v>49</v>
      </c>
    </row>
    <row r="31823" spans="1:2" x14ac:dyDescent="0.3">
      <c r="A31823" s="3">
        <v>813477</v>
      </c>
      <c r="B31823" s="5" t="s">
        <v>2528</v>
      </c>
    </row>
    <row r="31824" spans="1:2" x14ac:dyDescent="0.3">
      <c r="A31824" s="3">
        <v>813477</v>
      </c>
      <c r="B31824" s="5" t="s">
        <v>1139</v>
      </c>
    </row>
    <row r="31825" spans="1:2" x14ac:dyDescent="0.3">
      <c r="A31825" s="3">
        <v>813477</v>
      </c>
      <c r="B31825" s="5" t="s">
        <v>2848</v>
      </c>
    </row>
    <row r="31826" spans="1:2" x14ac:dyDescent="0.3">
      <c r="A31826" s="3">
        <v>1231914</v>
      </c>
      <c r="B31826" s="5" t="s">
        <v>886</v>
      </c>
    </row>
    <row r="31827" spans="1:2" x14ac:dyDescent="0.3">
      <c r="A31827" s="3">
        <v>845387</v>
      </c>
      <c r="B31827" s="5" t="s">
        <v>2297</v>
      </c>
    </row>
    <row r="31828" spans="1:2" x14ac:dyDescent="0.3">
      <c r="A31828" s="3">
        <v>845387</v>
      </c>
      <c r="B31828" s="5" t="s">
        <v>49</v>
      </c>
    </row>
    <row r="31829" spans="1:2" x14ac:dyDescent="0.3">
      <c r="A31829" s="3">
        <v>845387</v>
      </c>
      <c r="B31829" s="5" t="s">
        <v>886</v>
      </c>
    </row>
    <row r="31830" spans="1:2" x14ac:dyDescent="0.3">
      <c r="A31830" s="3">
        <v>845387</v>
      </c>
      <c r="B31830" s="5" t="s">
        <v>2848</v>
      </c>
    </row>
    <row r="31831" spans="1:2" x14ac:dyDescent="0.3">
      <c r="A31831" s="3">
        <v>1139698</v>
      </c>
      <c r="B31831" s="5" t="s">
        <v>777</v>
      </c>
    </row>
    <row r="31832" spans="1:2" x14ac:dyDescent="0.3">
      <c r="A31832" s="3">
        <v>1139698</v>
      </c>
      <c r="B31832" s="5" t="s">
        <v>166</v>
      </c>
    </row>
    <row r="31833" spans="1:2" x14ac:dyDescent="0.3">
      <c r="A31833" s="3">
        <v>1139698</v>
      </c>
      <c r="B31833" s="5" t="s">
        <v>6631</v>
      </c>
    </row>
    <row r="31834" spans="1:2" x14ac:dyDescent="0.3">
      <c r="A31834" s="3">
        <v>1139698</v>
      </c>
      <c r="B31834" s="5" t="s">
        <v>49</v>
      </c>
    </row>
    <row r="31835" spans="1:2" x14ac:dyDescent="0.3">
      <c r="A31835" s="3">
        <v>1075334</v>
      </c>
      <c r="B31835" s="5" t="s">
        <v>166</v>
      </c>
    </row>
    <row r="31836" spans="1:2" x14ac:dyDescent="0.3">
      <c r="A31836" s="3">
        <v>1075334</v>
      </c>
      <c r="B31836" s="5" t="s">
        <v>49</v>
      </c>
    </row>
    <row r="31837" spans="1:2" x14ac:dyDescent="0.3">
      <c r="A31837" s="3">
        <v>1075334</v>
      </c>
      <c r="B31837" s="5" t="s">
        <v>1246</v>
      </c>
    </row>
    <row r="31838" spans="1:2" x14ac:dyDescent="0.3">
      <c r="A31838" s="3">
        <v>1075334</v>
      </c>
      <c r="B31838" s="5" t="s">
        <v>19406</v>
      </c>
    </row>
    <row r="31839" spans="1:2" x14ac:dyDescent="0.3">
      <c r="A31839" s="3">
        <v>1059811</v>
      </c>
      <c r="B31839" s="5" t="s">
        <v>2378</v>
      </c>
    </row>
    <row r="31840" spans="1:2" x14ac:dyDescent="0.3">
      <c r="A31840" s="3">
        <v>1059811</v>
      </c>
      <c r="B31840" s="5" t="s">
        <v>30</v>
      </c>
    </row>
    <row r="31841" spans="1:2" x14ac:dyDescent="0.3">
      <c r="A31841" s="3">
        <v>1059811</v>
      </c>
      <c r="B31841" s="5" t="s">
        <v>49</v>
      </c>
    </row>
    <row r="31842" spans="1:2" x14ac:dyDescent="0.3">
      <c r="A31842" s="3">
        <v>1107387</v>
      </c>
      <c r="B31842" s="5" t="s">
        <v>49</v>
      </c>
    </row>
    <row r="31843" spans="1:2" x14ac:dyDescent="0.3">
      <c r="A31843" s="3">
        <v>1107387</v>
      </c>
      <c r="B31843" s="5" t="s">
        <v>6748</v>
      </c>
    </row>
    <row r="31844" spans="1:2" x14ac:dyDescent="0.3">
      <c r="A31844" s="3">
        <v>1051560</v>
      </c>
      <c r="B31844" s="5" t="s">
        <v>468</v>
      </c>
    </row>
    <row r="31845" spans="1:2" x14ac:dyDescent="0.3">
      <c r="A31845" s="3">
        <v>1189205</v>
      </c>
      <c r="B31845" s="5" t="s">
        <v>2528</v>
      </c>
    </row>
    <row r="31846" spans="1:2" x14ac:dyDescent="0.3">
      <c r="A31846" s="3">
        <v>1189205</v>
      </c>
      <c r="B31846" s="5" t="s">
        <v>468</v>
      </c>
    </row>
    <row r="31847" spans="1:2" x14ac:dyDescent="0.3">
      <c r="A31847" s="3">
        <v>928833</v>
      </c>
      <c r="B31847" s="5" t="s">
        <v>2297</v>
      </c>
    </row>
    <row r="31848" spans="1:2" x14ac:dyDescent="0.3">
      <c r="A31848" s="3">
        <v>928833</v>
      </c>
      <c r="B31848" s="5" t="s">
        <v>6748</v>
      </c>
    </row>
    <row r="31849" spans="1:2" x14ac:dyDescent="0.3">
      <c r="A31849" s="3">
        <v>928833</v>
      </c>
      <c r="B31849" s="5" t="s">
        <v>19406</v>
      </c>
    </row>
    <row r="31850" spans="1:2" x14ac:dyDescent="0.3">
      <c r="A31850" s="3">
        <v>928833</v>
      </c>
      <c r="B31850" s="5" t="s">
        <v>1139</v>
      </c>
    </row>
    <row r="31851" spans="1:2" x14ac:dyDescent="0.3">
      <c r="A31851" s="3">
        <v>928833</v>
      </c>
      <c r="B31851" s="5" t="s">
        <v>30</v>
      </c>
    </row>
    <row r="31852" spans="1:2" x14ac:dyDescent="0.3">
      <c r="A31852" s="3">
        <v>928833</v>
      </c>
      <c r="B31852" s="5" t="s">
        <v>2848</v>
      </c>
    </row>
    <row r="31853" spans="1:2" x14ac:dyDescent="0.3">
      <c r="A31853" s="3">
        <v>1000173</v>
      </c>
      <c r="B31853" s="5" t="s">
        <v>166</v>
      </c>
    </row>
    <row r="31854" spans="1:2" x14ac:dyDescent="0.3">
      <c r="A31854" s="3">
        <v>1000173</v>
      </c>
      <c r="B31854" s="5" t="s">
        <v>468</v>
      </c>
    </row>
    <row r="31855" spans="1:2" x14ac:dyDescent="0.3">
      <c r="A31855" s="3">
        <v>1085218</v>
      </c>
      <c r="B31855" s="5" t="s">
        <v>166</v>
      </c>
    </row>
    <row r="31856" spans="1:2" x14ac:dyDescent="0.3">
      <c r="A31856" s="3">
        <v>1085218</v>
      </c>
      <c r="B31856" s="5" t="s">
        <v>777</v>
      </c>
    </row>
    <row r="31857" spans="1:2" x14ac:dyDescent="0.3">
      <c r="A31857" s="3">
        <v>913673</v>
      </c>
      <c r="B31857" s="5" t="s">
        <v>468</v>
      </c>
    </row>
    <row r="31858" spans="1:2" x14ac:dyDescent="0.3">
      <c r="A31858" s="3">
        <v>913673</v>
      </c>
      <c r="B31858" s="5" t="s">
        <v>166</v>
      </c>
    </row>
    <row r="31859" spans="1:2" x14ac:dyDescent="0.3">
      <c r="A31859" s="3">
        <v>726759</v>
      </c>
      <c r="B31859" s="5" t="s">
        <v>166</v>
      </c>
    </row>
    <row r="31860" spans="1:2" x14ac:dyDescent="0.3">
      <c r="A31860" s="3">
        <v>726759</v>
      </c>
      <c r="B31860" s="5" t="s">
        <v>7548</v>
      </c>
    </row>
    <row r="31861" spans="1:2" x14ac:dyDescent="0.3">
      <c r="A31861" s="3">
        <v>726759</v>
      </c>
      <c r="B31861" s="5" t="s">
        <v>49</v>
      </c>
    </row>
    <row r="31862" spans="1:2" x14ac:dyDescent="0.3">
      <c r="A31862" s="3">
        <v>1402719</v>
      </c>
      <c r="B31862" s="5" t="s">
        <v>30</v>
      </c>
    </row>
    <row r="31863" spans="1:2" x14ac:dyDescent="0.3">
      <c r="A31863" s="3">
        <v>1002185</v>
      </c>
      <c r="B31863" s="5" t="s">
        <v>49</v>
      </c>
    </row>
    <row r="31864" spans="1:2" x14ac:dyDescent="0.3">
      <c r="A31864" s="3">
        <v>1002185</v>
      </c>
      <c r="B31864" s="5" t="s">
        <v>7548</v>
      </c>
    </row>
    <row r="31865" spans="1:2" x14ac:dyDescent="0.3">
      <c r="A31865" s="3">
        <v>1127087</v>
      </c>
      <c r="B31865" s="5" t="s">
        <v>468</v>
      </c>
    </row>
    <row r="31866" spans="1:2" x14ac:dyDescent="0.3">
      <c r="A31866" s="3">
        <v>1127087</v>
      </c>
      <c r="B31866" s="5" t="s">
        <v>166</v>
      </c>
    </row>
    <row r="31867" spans="1:2" x14ac:dyDescent="0.3">
      <c r="A31867" s="3">
        <v>353577</v>
      </c>
      <c r="B31867" s="5" t="s">
        <v>886</v>
      </c>
    </row>
    <row r="31868" spans="1:2" x14ac:dyDescent="0.3">
      <c r="A31868" s="3">
        <v>353577</v>
      </c>
      <c r="B31868" s="5" t="s">
        <v>49</v>
      </c>
    </row>
    <row r="31869" spans="1:2" x14ac:dyDescent="0.3">
      <c r="A31869" s="3">
        <v>798286</v>
      </c>
      <c r="B31869" s="5" t="s">
        <v>30</v>
      </c>
    </row>
    <row r="31870" spans="1:2" x14ac:dyDescent="0.3">
      <c r="A31870" s="3">
        <v>798286</v>
      </c>
      <c r="B31870" s="5" t="s">
        <v>1139</v>
      </c>
    </row>
    <row r="31871" spans="1:2" x14ac:dyDescent="0.3">
      <c r="A31871" s="3">
        <v>798286</v>
      </c>
      <c r="B31871" s="5" t="s">
        <v>2848</v>
      </c>
    </row>
    <row r="31872" spans="1:2" x14ac:dyDescent="0.3">
      <c r="A31872" s="3">
        <v>1064024</v>
      </c>
      <c r="B31872" s="5" t="s">
        <v>166</v>
      </c>
    </row>
    <row r="31873" spans="1:2" x14ac:dyDescent="0.3">
      <c r="A31873" s="3">
        <v>1196263</v>
      </c>
      <c r="B31873" s="5" t="s">
        <v>468</v>
      </c>
    </row>
    <row r="31874" spans="1:2" x14ac:dyDescent="0.3">
      <c r="A31874" s="3">
        <v>1196263</v>
      </c>
      <c r="B31874" s="5" t="s">
        <v>166</v>
      </c>
    </row>
    <row r="31875" spans="1:2" x14ac:dyDescent="0.3">
      <c r="A31875" s="3">
        <v>1070514</v>
      </c>
      <c r="B31875" s="5" t="s">
        <v>30</v>
      </c>
    </row>
    <row r="31876" spans="1:2" x14ac:dyDescent="0.3">
      <c r="A31876" s="3">
        <v>1070514</v>
      </c>
      <c r="B31876" s="5" t="s">
        <v>468</v>
      </c>
    </row>
    <row r="31877" spans="1:2" x14ac:dyDescent="0.3">
      <c r="A31877" s="3">
        <v>1131751</v>
      </c>
      <c r="B31877" s="5" t="s">
        <v>6748</v>
      </c>
    </row>
    <row r="31878" spans="1:2" x14ac:dyDescent="0.3">
      <c r="A31878" s="3">
        <v>1131751</v>
      </c>
      <c r="B31878" s="5" t="s">
        <v>1139</v>
      </c>
    </row>
    <row r="31879" spans="1:2" x14ac:dyDescent="0.3">
      <c r="A31879" s="3">
        <v>1131751</v>
      </c>
      <c r="B31879" s="5" t="s">
        <v>6631</v>
      </c>
    </row>
    <row r="31880" spans="1:2" x14ac:dyDescent="0.3">
      <c r="A31880" s="3">
        <v>854887</v>
      </c>
      <c r="B31880" s="5" t="s">
        <v>2528</v>
      </c>
    </row>
    <row r="31881" spans="1:2" x14ac:dyDescent="0.3">
      <c r="A31881" s="3">
        <v>854887</v>
      </c>
      <c r="B31881" s="5" t="s">
        <v>166</v>
      </c>
    </row>
    <row r="31882" spans="1:2" x14ac:dyDescent="0.3">
      <c r="A31882" s="3">
        <v>854887</v>
      </c>
      <c r="B31882" s="5" t="s">
        <v>468</v>
      </c>
    </row>
    <row r="31883" spans="1:2" x14ac:dyDescent="0.3">
      <c r="A31883" s="3">
        <v>1205036</v>
      </c>
      <c r="B31883" s="5" t="s">
        <v>886</v>
      </c>
    </row>
    <row r="31884" spans="1:2" x14ac:dyDescent="0.3">
      <c r="A31884" s="3">
        <v>1039690</v>
      </c>
      <c r="B31884" s="5" t="s">
        <v>166</v>
      </c>
    </row>
    <row r="31885" spans="1:2" x14ac:dyDescent="0.3">
      <c r="A31885" s="3">
        <v>1039690</v>
      </c>
      <c r="B31885" s="5" t="s">
        <v>777</v>
      </c>
    </row>
    <row r="31886" spans="1:2" x14ac:dyDescent="0.3">
      <c r="A31886" s="3">
        <v>1039690</v>
      </c>
      <c r="B31886" s="5" t="s">
        <v>1246</v>
      </c>
    </row>
    <row r="31887" spans="1:2" x14ac:dyDescent="0.3">
      <c r="A31887" s="3">
        <v>1039690</v>
      </c>
      <c r="B31887" s="5" t="s">
        <v>49</v>
      </c>
    </row>
    <row r="31888" spans="1:2" x14ac:dyDescent="0.3">
      <c r="A31888" s="3">
        <v>1047925</v>
      </c>
      <c r="B31888" s="5" t="s">
        <v>310</v>
      </c>
    </row>
    <row r="31889" spans="1:2" x14ac:dyDescent="0.3">
      <c r="A31889" s="3">
        <v>1047925</v>
      </c>
      <c r="B31889" s="5" t="s">
        <v>49</v>
      </c>
    </row>
    <row r="31890" spans="1:2" x14ac:dyDescent="0.3">
      <c r="A31890" s="3">
        <v>1121612</v>
      </c>
      <c r="B31890" s="5" t="s">
        <v>49</v>
      </c>
    </row>
    <row r="31891" spans="1:2" x14ac:dyDescent="0.3">
      <c r="A31891" s="3">
        <v>1121612</v>
      </c>
      <c r="B31891" s="5" t="s">
        <v>1246</v>
      </c>
    </row>
    <row r="31892" spans="1:2" x14ac:dyDescent="0.3">
      <c r="A31892" s="3">
        <v>1122932</v>
      </c>
      <c r="B31892" s="5" t="s">
        <v>886</v>
      </c>
    </row>
    <row r="31893" spans="1:2" x14ac:dyDescent="0.3">
      <c r="A31893" s="3">
        <v>1122932</v>
      </c>
      <c r="B31893" s="5" t="s">
        <v>49</v>
      </c>
    </row>
    <row r="31894" spans="1:2" x14ac:dyDescent="0.3">
      <c r="A31894" s="3">
        <v>823482</v>
      </c>
      <c r="B31894" s="5" t="s">
        <v>30</v>
      </c>
    </row>
    <row r="31895" spans="1:2" x14ac:dyDescent="0.3">
      <c r="A31895" s="3">
        <v>823482</v>
      </c>
      <c r="B31895" s="5" t="s">
        <v>2848</v>
      </c>
    </row>
    <row r="31896" spans="1:2" x14ac:dyDescent="0.3">
      <c r="A31896" s="3">
        <v>792293</v>
      </c>
      <c r="B31896" s="5" t="s">
        <v>7548</v>
      </c>
    </row>
    <row r="31897" spans="1:2" x14ac:dyDescent="0.3">
      <c r="A31897" s="3">
        <v>792293</v>
      </c>
      <c r="B31897" s="5" t="s">
        <v>30</v>
      </c>
    </row>
    <row r="31898" spans="1:2" x14ac:dyDescent="0.3">
      <c r="A31898" s="3">
        <v>792293</v>
      </c>
      <c r="B31898" s="5" t="s">
        <v>49</v>
      </c>
    </row>
    <row r="31899" spans="1:2" x14ac:dyDescent="0.3">
      <c r="A31899" s="3">
        <v>656156</v>
      </c>
      <c r="B31899" s="5" t="s">
        <v>777</v>
      </c>
    </row>
    <row r="31900" spans="1:2" x14ac:dyDescent="0.3">
      <c r="A31900" s="3">
        <v>656156</v>
      </c>
      <c r="B31900" s="5" t="s">
        <v>166</v>
      </c>
    </row>
    <row r="31901" spans="1:2" x14ac:dyDescent="0.3">
      <c r="A31901" s="3">
        <v>656156</v>
      </c>
      <c r="B31901" s="5" t="s">
        <v>49</v>
      </c>
    </row>
    <row r="31902" spans="1:2" x14ac:dyDescent="0.3">
      <c r="A31902" s="3">
        <v>912520</v>
      </c>
      <c r="B31902" s="5" t="s">
        <v>886</v>
      </c>
    </row>
    <row r="31903" spans="1:2" x14ac:dyDescent="0.3">
      <c r="A31903" s="3">
        <v>912520</v>
      </c>
      <c r="B31903" s="5" t="s">
        <v>30</v>
      </c>
    </row>
    <row r="31904" spans="1:2" x14ac:dyDescent="0.3">
      <c r="A31904" s="3">
        <v>912520</v>
      </c>
      <c r="B31904" s="5" t="s">
        <v>49</v>
      </c>
    </row>
    <row r="31905" spans="1:2" x14ac:dyDescent="0.3">
      <c r="A31905" s="3">
        <v>1142414</v>
      </c>
      <c r="B31905" s="5" t="s">
        <v>166</v>
      </c>
    </row>
    <row r="31906" spans="1:2" x14ac:dyDescent="0.3">
      <c r="A31906" s="3">
        <v>1142414</v>
      </c>
      <c r="B31906" s="5" t="s">
        <v>468</v>
      </c>
    </row>
    <row r="31907" spans="1:2" x14ac:dyDescent="0.3">
      <c r="A31907" s="3">
        <v>1172009</v>
      </c>
      <c r="B31907" s="5" t="s">
        <v>777</v>
      </c>
    </row>
    <row r="31908" spans="1:2" x14ac:dyDescent="0.3">
      <c r="A31908" s="3">
        <v>1172009</v>
      </c>
      <c r="B31908" s="5" t="s">
        <v>6631</v>
      </c>
    </row>
    <row r="31909" spans="1:2" x14ac:dyDescent="0.3">
      <c r="A31909" s="3">
        <v>1172009</v>
      </c>
      <c r="B31909" s="5" t="s">
        <v>166</v>
      </c>
    </row>
    <row r="31910" spans="1:2" x14ac:dyDescent="0.3">
      <c r="A31910" s="3">
        <v>1135869</v>
      </c>
      <c r="B31910" s="5" t="s">
        <v>49</v>
      </c>
    </row>
    <row r="31911" spans="1:2" x14ac:dyDescent="0.3">
      <c r="A31911" s="3">
        <v>1135869</v>
      </c>
      <c r="B31911" s="5" t="s">
        <v>886</v>
      </c>
    </row>
    <row r="31912" spans="1:2" x14ac:dyDescent="0.3">
      <c r="A31912" s="3">
        <v>1171541</v>
      </c>
      <c r="B31912" s="5" t="s">
        <v>777</v>
      </c>
    </row>
    <row r="31913" spans="1:2" x14ac:dyDescent="0.3">
      <c r="A31913" s="3">
        <v>1171541</v>
      </c>
      <c r="B31913" s="5" t="s">
        <v>166</v>
      </c>
    </row>
    <row r="31914" spans="1:2" x14ac:dyDescent="0.3">
      <c r="A31914" s="3">
        <v>960033</v>
      </c>
      <c r="B31914" s="5" t="s">
        <v>49</v>
      </c>
    </row>
    <row r="31915" spans="1:2" x14ac:dyDescent="0.3">
      <c r="A31915" s="3">
        <v>960033</v>
      </c>
      <c r="B31915" s="5" t="s">
        <v>6631</v>
      </c>
    </row>
    <row r="31916" spans="1:2" x14ac:dyDescent="0.3">
      <c r="A31916" s="3">
        <v>1149381</v>
      </c>
      <c r="B31916" s="5" t="s">
        <v>777</v>
      </c>
    </row>
    <row r="31917" spans="1:2" x14ac:dyDescent="0.3">
      <c r="A31917" s="3">
        <v>866346</v>
      </c>
      <c r="B31917" s="5" t="s">
        <v>777</v>
      </c>
    </row>
    <row r="31918" spans="1:2" x14ac:dyDescent="0.3">
      <c r="A31918" s="3">
        <v>866346</v>
      </c>
      <c r="B31918" s="5" t="s">
        <v>30</v>
      </c>
    </row>
    <row r="31919" spans="1:2" x14ac:dyDescent="0.3">
      <c r="A31919" s="3">
        <v>866346</v>
      </c>
      <c r="B31919" s="5" t="s">
        <v>1246</v>
      </c>
    </row>
    <row r="31920" spans="1:2" x14ac:dyDescent="0.3">
      <c r="A31920" s="3">
        <v>980816</v>
      </c>
      <c r="B31920" s="5" t="s">
        <v>49</v>
      </c>
    </row>
    <row r="31921" spans="1:2" x14ac:dyDescent="0.3">
      <c r="A31921" s="3">
        <v>980816</v>
      </c>
      <c r="B31921" s="5" t="s">
        <v>7548</v>
      </c>
    </row>
    <row r="31922" spans="1:2" x14ac:dyDescent="0.3">
      <c r="A31922" s="3">
        <v>955531</v>
      </c>
      <c r="B31922" s="5" t="s">
        <v>49</v>
      </c>
    </row>
    <row r="31923" spans="1:2" x14ac:dyDescent="0.3">
      <c r="A31923" s="3">
        <v>955531</v>
      </c>
      <c r="B31923" s="5" t="s">
        <v>468</v>
      </c>
    </row>
    <row r="31924" spans="1:2" x14ac:dyDescent="0.3">
      <c r="A31924" s="3">
        <v>853387</v>
      </c>
      <c r="B31924" s="5" t="s">
        <v>468</v>
      </c>
    </row>
    <row r="31925" spans="1:2" x14ac:dyDescent="0.3">
      <c r="A31925" s="3">
        <v>1231767</v>
      </c>
      <c r="B31925" s="5" t="s">
        <v>886</v>
      </c>
    </row>
    <row r="31926" spans="1:2" x14ac:dyDescent="0.3">
      <c r="A31926" s="3">
        <v>1231767</v>
      </c>
      <c r="B31926" s="5" t="s">
        <v>49</v>
      </c>
    </row>
    <row r="31927" spans="1:2" x14ac:dyDescent="0.3">
      <c r="A31927" s="3">
        <v>1008005</v>
      </c>
      <c r="B31927" s="5" t="s">
        <v>468</v>
      </c>
    </row>
    <row r="31928" spans="1:2" x14ac:dyDescent="0.3">
      <c r="A31928" s="3">
        <v>1002338</v>
      </c>
      <c r="B31928" s="5" t="s">
        <v>166</v>
      </c>
    </row>
    <row r="31929" spans="1:2" x14ac:dyDescent="0.3">
      <c r="A31929" s="3">
        <v>964960</v>
      </c>
      <c r="B31929" s="5" t="s">
        <v>886</v>
      </c>
    </row>
    <row r="31930" spans="1:2" x14ac:dyDescent="0.3">
      <c r="A31930" s="3">
        <v>964960</v>
      </c>
      <c r="B31930" s="5" t="s">
        <v>49</v>
      </c>
    </row>
    <row r="31931" spans="1:2" x14ac:dyDescent="0.3">
      <c r="A31931" s="3">
        <v>890771</v>
      </c>
      <c r="B31931" s="5" t="s">
        <v>166</v>
      </c>
    </row>
    <row r="31932" spans="1:2" x14ac:dyDescent="0.3">
      <c r="A31932" s="3">
        <v>890771</v>
      </c>
      <c r="B31932" s="5" t="s">
        <v>49</v>
      </c>
    </row>
    <row r="31933" spans="1:2" x14ac:dyDescent="0.3">
      <c r="A31933" s="3">
        <v>890771</v>
      </c>
      <c r="B31933" s="5" t="s">
        <v>468</v>
      </c>
    </row>
    <row r="31934" spans="1:2" x14ac:dyDescent="0.3">
      <c r="A31934" s="3">
        <v>957314</v>
      </c>
      <c r="B31934" s="5" t="s">
        <v>468</v>
      </c>
    </row>
    <row r="31935" spans="1:2" x14ac:dyDescent="0.3">
      <c r="A31935" s="3">
        <v>957314</v>
      </c>
      <c r="B31935" s="5" t="s">
        <v>166</v>
      </c>
    </row>
    <row r="31936" spans="1:2" x14ac:dyDescent="0.3">
      <c r="A31936" s="3">
        <v>1143190</v>
      </c>
      <c r="B31936" s="5" t="s">
        <v>777</v>
      </c>
    </row>
    <row r="31937" spans="1:2" x14ac:dyDescent="0.3">
      <c r="A31937" s="3">
        <v>1143190</v>
      </c>
      <c r="B31937" s="5" t="s">
        <v>166</v>
      </c>
    </row>
    <row r="31938" spans="1:2" x14ac:dyDescent="0.3">
      <c r="A31938" s="3">
        <v>880100</v>
      </c>
      <c r="B31938" s="5" t="s">
        <v>468</v>
      </c>
    </row>
    <row r="31939" spans="1:2" x14ac:dyDescent="0.3">
      <c r="A31939" s="3">
        <v>880100</v>
      </c>
      <c r="B31939" s="5" t="s">
        <v>49</v>
      </c>
    </row>
    <row r="31940" spans="1:2" x14ac:dyDescent="0.3">
      <c r="A31940" s="3">
        <v>958196</v>
      </c>
      <c r="B31940" s="5" t="s">
        <v>166</v>
      </c>
    </row>
    <row r="31941" spans="1:2" x14ac:dyDescent="0.3">
      <c r="A31941" s="3">
        <v>958196</v>
      </c>
      <c r="B31941" s="5" t="s">
        <v>49</v>
      </c>
    </row>
    <row r="31942" spans="1:2" x14ac:dyDescent="0.3">
      <c r="A31942" s="3">
        <v>729854</v>
      </c>
      <c r="B31942" s="5" t="s">
        <v>166</v>
      </c>
    </row>
    <row r="31943" spans="1:2" x14ac:dyDescent="0.3">
      <c r="A31943" s="3">
        <v>729854</v>
      </c>
      <c r="B31943" s="5" t="s">
        <v>2528</v>
      </c>
    </row>
    <row r="31944" spans="1:2" x14ac:dyDescent="0.3">
      <c r="A31944" s="3">
        <v>729854</v>
      </c>
      <c r="B31944" s="5" t="s">
        <v>1139</v>
      </c>
    </row>
    <row r="31945" spans="1:2" x14ac:dyDescent="0.3">
      <c r="A31945" s="3">
        <v>729854</v>
      </c>
      <c r="B31945" s="5" t="s">
        <v>777</v>
      </c>
    </row>
    <row r="31946" spans="1:2" x14ac:dyDescent="0.3">
      <c r="A31946" s="3">
        <v>736790</v>
      </c>
      <c r="B31946" s="5" t="s">
        <v>1139</v>
      </c>
    </row>
    <row r="31947" spans="1:2" x14ac:dyDescent="0.3">
      <c r="A31947" s="3">
        <v>736790</v>
      </c>
      <c r="B31947" s="5" t="s">
        <v>2848</v>
      </c>
    </row>
    <row r="31948" spans="1:2" x14ac:dyDescent="0.3">
      <c r="A31948" s="3">
        <v>736790</v>
      </c>
      <c r="B31948" s="5" t="s">
        <v>6748</v>
      </c>
    </row>
    <row r="31949" spans="1:2" x14ac:dyDescent="0.3">
      <c r="A31949" s="3">
        <v>860278</v>
      </c>
      <c r="B31949" s="5" t="s">
        <v>329</v>
      </c>
    </row>
    <row r="31950" spans="1:2" x14ac:dyDescent="0.3">
      <c r="A31950" s="3">
        <v>839369</v>
      </c>
      <c r="B31950" s="5" t="s">
        <v>49</v>
      </c>
    </row>
    <row r="31951" spans="1:2" x14ac:dyDescent="0.3">
      <c r="A31951" s="3">
        <v>1109237</v>
      </c>
      <c r="B31951" s="5" t="s">
        <v>30</v>
      </c>
    </row>
    <row r="31952" spans="1:2" x14ac:dyDescent="0.3">
      <c r="A31952" s="3">
        <v>1109237</v>
      </c>
      <c r="B31952" s="5" t="s">
        <v>49</v>
      </c>
    </row>
    <row r="31953" spans="1:2" x14ac:dyDescent="0.3">
      <c r="A31953" s="3">
        <v>1146348</v>
      </c>
      <c r="B31953" s="5" t="s">
        <v>2297</v>
      </c>
    </row>
    <row r="31954" spans="1:2" x14ac:dyDescent="0.3">
      <c r="A31954" s="3">
        <v>1146348</v>
      </c>
      <c r="B31954" s="5" t="s">
        <v>6748</v>
      </c>
    </row>
    <row r="31955" spans="1:2" x14ac:dyDescent="0.3">
      <c r="A31955" s="3">
        <v>1146348</v>
      </c>
      <c r="B31955" s="5" t="s">
        <v>6631</v>
      </c>
    </row>
    <row r="31956" spans="1:2" x14ac:dyDescent="0.3">
      <c r="A31956" s="3">
        <v>1146348</v>
      </c>
      <c r="B31956" s="5" t="s">
        <v>2848</v>
      </c>
    </row>
    <row r="31957" spans="1:2" x14ac:dyDescent="0.3">
      <c r="A31957" s="3">
        <v>1146348</v>
      </c>
      <c r="B31957" s="5" t="s">
        <v>30</v>
      </c>
    </row>
    <row r="31958" spans="1:2" x14ac:dyDescent="0.3">
      <c r="A31958" s="3">
        <v>852432</v>
      </c>
      <c r="B31958" s="5" t="s">
        <v>468</v>
      </c>
    </row>
    <row r="31959" spans="1:2" x14ac:dyDescent="0.3">
      <c r="A31959" s="3">
        <v>852432</v>
      </c>
      <c r="B31959" s="5" t="s">
        <v>2848</v>
      </c>
    </row>
    <row r="31960" spans="1:2" x14ac:dyDescent="0.3">
      <c r="A31960" s="3">
        <v>852432</v>
      </c>
      <c r="B31960" s="5" t="s">
        <v>49</v>
      </c>
    </row>
    <row r="31961" spans="1:2" x14ac:dyDescent="0.3">
      <c r="A31961" s="3">
        <v>1171989</v>
      </c>
      <c r="B31961" s="5" t="s">
        <v>329</v>
      </c>
    </row>
    <row r="31962" spans="1:2" x14ac:dyDescent="0.3">
      <c r="A31962" s="3">
        <v>1171989</v>
      </c>
      <c r="B31962" s="5" t="s">
        <v>49</v>
      </c>
    </row>
    <row r="31963" spans="1:2" x14ac:dyDescent="0.3">
      <c r="A31963" s="3">
        <v>1171989</v>
      </c>
      <c r="B31963" s="5" t="s">
        <v>1246</v>
      </c>
    </row>
    <row r="31964" spans="1:2" x14ac:dyDescent="0.3">
      <c r="A31964" s="3">
        <v>870358</v>
      </c>
      <c r="B31964" s="5" t="s">
        <v>2297</v>
      </c>
    </row>
    <row r="31965" spans="1:2" x14ac:dyDescent="0.3">
      <c r="A31965" s="3">
        <v>870358</v>
      </c>
      <c r="B31965" s="5" t="s">
        <v>777</v>
      </c>
    </row>
    <row r="31966" spans="1:2" x14ac:dyDescent="0.3">
      <c r="A31966" s="3">
        <v>870358</v>
      </c>
      <c r="B31966" s="5" t="s">
        <v>6748</v>
      </c>
    </row>
    <row r="31967" spans="1:2" x14ac:dyDescent="0.3">
      <c r="A31967" s="3">
        <v>870358</v>
      </c>
      <c r="B31967" s="5" t="s">
        <v>30</v>
      </c>
    </row>
    <row r="31968" spans="1:2" x14ac:dyDescent="0.3">
      <c r="A31968" s="3">
        <v>1172675</v>
      </c>
      <c r="B31968" s="5" t="s">
        <v>49</v>
      </c>
    </row>
    <row r="31969" spans="1:2" x14ac:dyDescent="0.3">
      <c r="A31969" s="3">
        <v>1180445</v>
      </c>
      <c r="B31969" s="5" t="s">
        <v>166</v>
      </c>
    </row>
    <row r="31970" spans="1:2" x14ac:dyDescent="0.3">
      <c r="A31970" s="3">
        <v>1180445</v>
      </c>
      <c r="B31970" s="5" t="s">
        <v>49</v>
      </c>
    </row>
    <row r="31971" spans="1:2" x14ac:dyDescent="0.3">
      <c r="A31971" s="3">
        <v>852436</v>
      </c>
      <c r="B31971" s="5" t="s">
        <v>166</v>
      </c>
    </row>
    <row r="31972" spans="1:2" x14ac:dyDescent="0.3">
      <c r="A31972" s="3">
        <v>852436</v>
      </c>
      <c r="B31972" s="5" t="s">
        <v>6631</v>
      </c>
    </row>
    <row r="31973" spans="1:2" x14ac:dyDescent="0.3">
      <c r="A31973" s="3">
        <v>1107872</v>
      </c>
      <c r="B31973" s="5" t="s">
        <v>166</v>
      </c>
    </row>
    <row r="31974" spans="1:2" x14ac:dyDescent="0.3">
      <c r="A31974" s="3">
        <v>942411</v>
      </c>
      <c r="B31974" s="5" t="s">
        <v>49</v>
      </c>
    </row>
    <row r="31975" spans="1:2" x14ac:dyDescent="0.3">
      <c r="A31975" s="3">
        <v>740441</v>
      </c>
      <c r="B31975" s="5" t="s">
        <v>166</v>
      </c>
    </row>
    <row r="31976" spans="1:2" x14ac:dyDescent="0.3">
      <c r="A31976" s="3">
        <v>866463</v>
      </c>
      <c r="B31976" s="5" t="s">
        <v>1246</v>
      </c>
    </row>
    <row r="31977" spans="1:2" x14ac:dyDescent="0.3">
      <c r="A31977" s="3">
        <v>866463</v>
      </c>
      <c r="B31977" s="5" t="s">
        <v>6631</v>
      </c>
    </row>
    <row r="31978" spans="1:2" x14ac:dyDescent="0.3">
      <c r="A31978" s="3">
        <v>866463</v>
      </c>
      <c r="B31978" s="5" t="s">
        <v>166</v>
      </c>
    </row>
    <row r="31979" spans="1:2" x14ac:dyDescent="0.3">
      <c r="A31979" s="3">
        <v>1102776</v>
      </c>
      <c r="B31979" s="5" t="s">
        <v>777</v>
      </c>
    </row>
    <row r="31980" spans="1:2" x14ac:dyDescent="0.3">
      <c r="A31980" s="3">
        <v>1143319</v>
      </c>
      <c r="B31980" s="5" t="s">
        <v>30</v>
      </c>
    </row>
    <row r="31981" spans="1:2" x14ac:dyDescent="0.3">
      <c r="A31981" s="3">
        <v>1143319</v>
      </c>
      <c r="B31981" s="5" t="s">
        <v>886</v>
      </c>
    </row>
    <row r="31982" spans="1:2" x14ac:dyDescent="0.3">
      <c r="A31982" s="3">
        <v>1016084</v>
      </c>
      <c r="B31982" s="5" t="s">
        <v>30</v>
      </c>
    </row>
    <row r="31983" spans="1:2" x14ac:dyDescent="0.3">
      <c r="A31983" s="3">
        <v>921452</v>
      </c>
      <c r="B31983" s="5" t="s">
        <v>49</v>
      </c>
    </row>
    <row r="31984" spans="1:2" x14ac:dyDescent="0.3">
      <c r="A31984" s="3">
        <v>921452</v>
      </c>
      <c r="B31984" s="5" t="s">
        <v>7548</v>
      </c>
    </row>
    <row r="31985" spans="1:2" x14ac:dyDescent="0.3">
      <c r="A31985" s="3">
        <v>921452</v>
      </c>
      <c r="B31985" s="5" t="s">
        <v>886</v>
      </c>
    </row>
    <row r="31986" spans="1:2" x14ac:dyDescent="0.3">
      <c r="A31986" s="3">
        <v>1159775</v>
      </c>
      <c r="B31986" s="5" t="s">
        <v>886</v>
      </c>
    </row>
    <row r="31987" spans="1:2" x14ac:dyDescent="0.3">
      <c r="A31987" s="3">
        <v>1159775</v>
      </c>
      <c r="B31987" s="5" t="s">
        <v>49</v>
      </c>
    </row>
    <row r="31988" spans="1:2" x14ac:dyDescent="0.3">
      <c r="A31988" s="3">
        <v>1154598</v>
      </c>
      <c r="B31988" s="5" t="s">
        <v>2297</v>
      </c>
    </row>
    <row r="31989" spans="1:2" x14ac:dyDescent="0.3">
      <c r="A31989" s="3">
        <v>1154598</v>
      </c>
      <c r="B31989" s="5" t="s">
        <v>777</v>
      </c>
    </row>
    <row r="31990" spans="1:2" x14ac:dyDescent="0.3">
      <c r="A31990" s="3">
        <v>1154598</v>
      </c>
      <c r="B31990" s="5" t="s">
        <v>6748</v>
      </c>
    </row>
    <row r="31991" spans="1:2" x14ac:dyDescent="0.3">
      <c r="A31991" s="3">
        <v>1186957</v>
      </c>
      <c r="B31991" s="5" t="s">
        <v>2297</v>
      </c>
    </row>
    <row r="31992" spans="1:2" x14ac:dyDescent="0.3">
      <c r="A31992" s="3">
        <v>1186957</v>
      </c>
      <c r="B31992" s="5" t="s">
        <v>6748</v>
      </c>
    </row>
    <row r="31993" spans="1:2" x14ac:dyDescent="0.3">
      <c r="A31993" s="3">
        <v>1186957</v>
      </c>
      <c r="B31993" s="5" t="s">
        <v>2848</v>
      </c>
    </row>
    <row r="31994" spans="1:2" x14ac:dyDescent="0.3">
      <c r="A31994" s="3">
        <v>994143</v>
      </c>
      <c r="B31994" s="5" t="s">
        <v>468</v>
      </c>
    </row>
    <row r="31995" spans="1:2" x14ac:dyDescent="0.3">
      <c r="A31995" s="3">
        <v>1087040</v>
      </c>
      <c r="B31995" s="5" t="s">
        <v>329</v>
      </c>
    </row>
    <row r="31996" spans="1:2" x14ac:dyDescent="0.3">
      <c r="A31996" s="3">
        <v>1064178</v>
      </c>
      <c r="B31996" s="5" t="s">
        <v>777</v>
      </c>
    </row>
    <row r="31997" spans="1:2" x14ac:dyDescent="0.3">
      <c r="A31997" s="3">
        <v>1064178</v>
      </c>
      <c r="B31997" s="5" t="s">
        <v>166</v>
      </c>
    </row>
    <row r="31998" spans="1:2" x14ac:dyDescent="0.3">
      <c r="A31998" s="3">
        <v>1064178</v>
      </c>
      <c r="B31998" s="5" t="s">
        <v>468</v>
      </c>
    </row>
    <row r="31999" spans="1:2" x14ac:dyDescent="0.3">
      <c r="A31999" s="3">
        <v>982932</v>
      </c>
      <c r="B31999" s="5" t="s">
        <v>777</v>
      </c>
    </row>
    <row r="32000" spans="1:2" x14ac:dyDescent="0.3">
      <c r="A32000" s="3">
        <v>982932</v>
      </c>
      <c r="B32000" s="5" t="s">
        <v>166</v>
      </c>
    </row>
    <row r="32001" spans="1:2" x14ac:dyDescent="0.3">
      <c r="A32001" s="3">
        <v>982932</v>
      </c>
      <c r="B32001" s="5" t="s">
        <v>49</v>
      </c>
    </row>
    <row r="32002" spans="1:2" x14ac:dyDescent="0.3">
      <c r="A32002" s="3">
        <v>1120628</v>
      </c>
      <c r="B32002" s="5" t="s">
        <v>30</v>
      </c>
    </row>
    <row r="32003" spans="1:2" x14ac:dyDescent="0.3">
      <c r="A32003" s="3">
        <v>958182</v>
      </c>
      <c r="B32003" s="5" t="s">
        <v>49</v>
      </c>
    </row>
    <row r="32004" spans="1:2" x14ac:dyDescent="0.3">
      <c r="A32004" s="3">
        <v>958182</v>
      </c>
      <c r="B32004" s="5" t="s">
        <v>166</v>
      </c>
    </row>
    <row r="32005" spans="1:2" x14ac:dyDescent="0.3">
      <c r="A32005" s="3">
        <v>1196656</v>
      </c>
      <c r="B32005" s="5" t="s">
        <v>886</v>
      </c>
    </row>
    <row r="32006" spans="1:2" x14ac:dyDescent="0.3">
      <c r="A32006" s="3">
        <v>798021</v>
      </c>
      <c r="B32006" s="5" t="s">
        <v>30</v>
      </c>
    </row>
    <row r="32007" spans="1:2" x14ac:dyDescent="0.3">
      <c r="A32007" s="3">
        <v>798021</v>
      </c>
      <c r="B32007" s="5" t="s">
        <v>2848</v>
      </c>
    </row>
    <row r="32008" spans="1:2" x14ac:dyDescent="0.3">
      <c r="A32008" s="3">
        <v>798021</v>
      </c>
      <c r="B32008" s="5" t="s">
        <v>6748</v>
      </c>
    </row>
    <row r="32009" spans="1:2" x14ac:dyDescent="0.3">
      <c r="A32009" s="3">
        <v>1070802</v>
      </c>
      <c r="B32009" s="5" t="s">
        <v>166</v>
      </c>
    </row>
    <row r="32010" spans="1:2" x14ac:dyDescent="0.3">
      <c r="A32010" s="3">
        <v>1070802</v>
      </c>
      <c r="B32010" s="5" t="s">
        <v>777</v>
      </c>
    </row>
    <row r="32011" spans="1:2" x14ac:dyDescent="0.3">
      <c r="A32011" s="3">
        <v>1070802</v>
      </c>
      <c r="B32011" s="5" t="s">
        <v>6631</v>
      </c>
    </row>
    <row r="32012" spans="1:2" x14ac:dyDescent="0.3">
      <c r="A32012" s="3">
        <v>1070802</v>
      </c>
      <c r="B32012" s="5" t="s">
        <v>1246</v>
      </c>
    </row>
    <row r="32013" spans="1:2" x14ac:dyDescent="0.3">
      <c r="A32013" s="3">
        <v>1058647</v>
      </c>
      <c r="B32013" s="5" t="s">
        <v>329</v>
      </c>
    </row>
    <row r="32014" spans="1:2" x14ac:dyDescent="0.3">
      <c r="A32014" s="3">
        <v>937746</v>
      </c>
      <c r="B32014" s="5" t="s">
        <v>1139</v>
      </c>
    </row>
    <row r="32015" spans="1:2" x14ac:dyDescent="0.3">
      <c r="A32015" s="3">
        <v>937746</v>
      </c>
      <c r="B32015" s="5" t="s">
        <v>49</v>
      </c>
    </row>
    <row r="32016" spans="1:2" x14ac:dyDescent="0.3">
      <c r="A32016" s="3">
        <v>1074034</v>
      </c>
      <c r="B32016" s="5" t="s">
        <v>310</v>
      </c>
    </row>
    <row r="32017" spans="1:2" x14ac:dyDescent="0.3">
      <c r="A32017" s="3">
        <v>1074034</v>
      </c>
      <c r="B32017" s="5" t="s">
        <v>777</v>
      </c>
    </row>
    <row r="32018" spans="1:2" x14ac:dyDescent="0.3">
      <c r="A32018" s="3">
        <v>1074034</v>
      </c>
      <c r="B32018" s="5" t="s">
        <v>166</v>
      </c>
    </row>
    <row r="32019" spans="1:2" x14ac:dyDescent="0.3">
      <c r="A32019" s="3">
        <v>1134055</v>
      </c>
      <c r="B32019" s="5" t="s">
        <v>777</v>
      </c>
    </row>
    <row r="32020" spans="1:2" x14ac:dyDescent="0.3">
      <c r="A32020" s="3">
        <v>1071866</v>
      </c>
      <c r="B32020" s="5" t="s">
        <v>1139</v>
      </c>
    </row>
    <row r="32021" spans="1:2" x14ac:dyDescent="0.3">
      <c r="A32021" s="3">
        <v>1071866</v>
      </c>
      <c r="B32021" s="5" t="s">
        <v>6748</v>
      </c>
    </row>
    <row r="32022" spans="1:2" x14ac:dyDescent="0.3">
      <c r="A32022" s="3">
        <v>1071866</v>
      </c>
      <c r="B32022" s="5" t="s">
        <v>2528</v>
      </c>
    </row>
    <row r="32023" spans="1:2" x14ac:dyDescent="0.3">
      <c r="A32023" s="3">
        <v>837335</v>
      </c>
      <c r="B32023" s="5" t="s">
        <v>49</v>
      </c>
    </row>
    <row r="32024" spans="1:2" x14ac:dyDescent="0.3">
      <c r="A32024" s="3">
        <v>837335</v>
      </c>
      <c r="B32024" s="5" t="s">
        <v>2848</v>
      </c>
    </row>
    <row r="32025" spans="1:2" x14ac:dyDescent="0.3">
      <c r="A32025" s="3">
        <v>837335</v>
      </c>
      <c r="B32025" s="5" t="s">
        <v>30</v>
      </c>
    </row>
    <row r="32026" spans="1:2" x14ac:dyDescent="0.3">
      <c r="A32026" s="3">
        <v>1123093</v>
      </c>
      <c r="B32026" s="5" t="s">
        <v>2297</v>
      </c>
    </row>
    <row r="32027" spans="1:2" x14ac:dyDescent="0.3">
      <c r="A32027" s="3">
        <v>1123093</v>
      </c>
      <c r="B32027" s="5" t="s">
        <v>30</v>
      </c>
    </row>
    <row r="32028" spans="1:2" x14ac:dyDescent="0.3">
      <c r="A32028" s="3">
        <v>1123093</v>
      </c>
      <c r="B32028" s="5" t="s">
        <v>6748</v>
      </c>
    </row>
    <row r="32029" spans="1:2" x14ac:dyDescent="0.3">
      <c r="A32029" s="3">
        <v>818511</v>
      </c>
      <c r="B32029" s="5" t="s">
        <v>777</v>
      </c>
    </row>
    <row r="32030" spans="1:2" x14ac:dyDescent="0.3">
      <c r="A32030" s="3">
        <v>818511</v>
      </c>
      <c r="B32030" s="5" t="s">
        <v>166</v>
      </c>
    </row>
    <row r="32031" spans="1:2" x14ac:dyDescent="0.3">
      <c r="A32031" s="3">
        <v>818511</v>
      </c>
      <c r="B32031" s="5" t="s">
        <v>49</v>
      </c>
    </row>
    <row r="32032" spans="1:2" x14ac:dyDescent="0.3">
      <c r="A32032" s="3">
        <v>1098110</v>
      </c>
      <c r="B32032" s="5" t="s">
        <v>777</v>
      </c>
    </row>
    <row r="32033" spans="1:2" x14ac:dyDescent="0.3">
      <c r="A32033" s="3">
        <v>1098110</v>
      </c>
      <c r="B32033" s="5" t="s">
        <v>49</v>
      </c>
    </row>
    <row r="32034" spans="1:2" x14ac:dyDescent="0.3">
      <c r="A32034" s="3">
        <v>1098110</v>
      </c>
      <c r="B32034" s="5" t="s">
        <v>310</v>
      </c>
    </row>
    <row r="32035" spans="1:2" x14ac:dyDescent="0.3">
      <c r="A32035" s="3">
        <v>862552</v>
      </c>
      <c r="B32035" s="5" t="s">
        <v>6631</v>
      </c>
    </row>
    <row r="32036" spans="1:2" x14ac:dyDescent="0.3">
      <c r="A32036" s="3">
        <v>862552</v>
      </c>
      <c r="B32036" s="5" t="s">
        <v>166</v>
      </c>
    </row>
    <row r="32037" spans="1:2" x14ac:dyDescent="0.3">
      <c r="A32037" s="3">
        <v>862552</v>
      </c>
      <c r="B32037" s="5" t="s">
        <v>777</v>
      </c>
    </row>
    <row r="32038" spans="1:2" x14ac:dyDescent="0.3">
      <c r="A32038" s="3">
        <v>862552</v>
      </c>
      <c r="B32038" s="5" t="s">
        <v>49</v>
      </c>
    </row>
    <row r="32039" spans="1:2" x14ac:dyDescent="0.3">
      <c r="A32039" s="3">
        <v>792614</v>
      </c>
      <c r="B32039" s="5" t="s">
        <v>30</v>
      </c>
    </row>
    <row r="32040" spans="1:2" x14ac:dyDescent="0.3">
      <c r="A32040" s="3">
        <v>792614</v>
      </c>
      <c r="B32040" s="5" t="s">
        <v>49</v>
      </c>
    </row>
    <row r="32041" spans="1:2" x14ac:dyDescent="0.3">
      <c r="A32041" s="3">
        <v>792614</v>
      </c>
      <c r="B32041" s="5" t="s">
        <v>886</v>
      </c>
    </row>
    <row r="32042" spans="1:2" x14ac:dyDescent="0.3">
      <c r="A32042" s="3">
        <v>1008102</v>
      </c>
      <c r="B32042" s="5" t="s">
        <v>2297</v>
      </c>
    </row>
    <row r="32043" spans="1:2" x14ac:dyDescent="0.3">
      <c r="A32043" s="3">
        <v>1008102</v>
      </c>
      <c r="B32043" s="5" t="s">
        <v>6748</v>
      </c>
    </row>
    <row r="32044" spans="1:2" x14ac:dyDescent="0.3">
      <c r="A32044" s="3">
        <v>1008102</v>
      </c>
      <c r="B32044" s="5" t="s">
        <v>30</v>
      </c>
    </row>
    <row r="32045" spans="1:2" x14ac:dyDescent="0.3">
      <c r="A32045" s="3">
        <v>1167725</v>
      </c>
      <c r="B32045" s="5" t="s">
        <v>886</v>
      </c>
    </row>
    <row r="32046" spans="1:2" x14ac:dyDescent="0.3">
      <c r="A32046" s="3">
        <v>1167725</v>
      </c>
      <c r="B32046" s="5" t="s">
        <v>30</v>
      </c>
    </row>
    <row r="32047" spans="1:2" x14ac:dyDescent="0.3">
      <c r="A32047" s="3">
        <v>1024621</v>
      </c>
      <c r="B32047" s="5" t="s">
        <v>49</v>
      </c>
    </row>
    <row r="32048" spans="1:2" x14ac:dyDescent="0.3">
      <c r="A32048" s="3">
        <v>1161048</v>
      </c>
      <c r="B32048" s="5" t="s">
        <v>468</v>
      </c>
    </row>
    <row r="32049" spans="1:2" x14ac:dyDescent="0.3">
      <c r="A32049" s="3">
        <v>1161048</v>
      </c>
      <c r="B32049" s="5" t="s">
        <v>30</v>
      </c>
    </row>
    <row r="32050" spans="1:2" x14ac:dyDescent="0.3">
      <c r="A32050" s="3">
        <v>1161048</v>
      </c>
      <c r="B32050" s="5" t="s">
        <v>166</v>
      </c>
    </row>
    <row r="32051" spans="1:2" x14ac:dyDescent="0.3">
      <c r="A32051" s="3">
        <v>889675</v>
      </c>
      <c r="B32051" s="5" t="s">
        <v>2528</v>
      </c>
    </row>
    <row r="32052" spans="1:2" x14ac:dyDescent="0.3">
      <c r="A32052" s="3">
        <v>889675</v>
      </c>
      <c r="B32052" s="5" t="s">
        <v>30</v>
      </c>
    </row>
    <row r="32053" spans="1:2" x14ac:dyDescent="0.3">
      <c r="A32053" s="3">
        <v>889675</v>
      </c>
      <c r="B32053" s="5" t="s">
        <v>886</v>
      </c>
    </row>
    <row r="32054" spans="1:2" x14ac:dyDescent="0.3">
      <c r="A32054" s="3">
        <v>889675</v>
      </c>
      <c r="B32054" s="5" t="s">
        <v>49</v>
      </c>
    </row>
    <row r="32055" spans="1:2" x14ac:dyDescent="0.3">
      <c r="A32055" s="3">
        <v>1001884</v>
      </c>
      <c r="B32055" s="5" t="s">
        <v>2848</v>
      </c>
    </row>
    <row r="32056" spans="1:2" x14ac:dyDescent="0.3">
      <c r="A32056" s="3">
        <v>1001884</v>
      </c>
      <c r="B32056" s="5" t="s">
        <v>6748</v>
      </c>
    </row>
    <row r="32057" spans="1:2" x14ac:dyDescent="0.3">
      <c r="A32057" s="3">
        <v>1001884</v>
      </c>
      <c r="B32057" s="5" t="s">
        <v>30</v>
      </c>
    </row>
    <row r="32058" spans="1:2" x14ac:dyDescent="0.3">
      <c r="A32058" s="3">
        <v>897160</v>
      </c>
      <c r="B32058" s="5" t="s">
        <v>777</v>
      </c>
    </row>
    <row r="32059" spans="1:2" x14ac:dyDescent="0.3">
      <c r="A32059" s="3">
        <v>897160</v>
      </c>
      <c r="B32059" s="5" t="s">
        <v>49</v>
      </c>
    </row>
    <row r="32060" spans="1:2" x14ac:dyDescent="0.3">
      <c r="A32060" s="3">
        <v>897160</v>
      </c>
      <c r="B32060" s="5" t="s">
        <v>30</v>
      </c>
    </row>
    <row r="32061" spans="1:2" x14ac:dyDescent="0.3">
      <c r="A32061" s="3">
        <v>1003579</v>
      </c>
      <c r="B32061" s="5" t="s">
        <v>2297</v>
      </c>
    </row>
    <row r="32062" spans="1:2" x14ac:dyDescent="0.3">
      <c r="A32062" s="3">
        <v>1003579</v>
      </c>
      <c r="B32062" s="5" t="s">
        <v>2848</v>
      </c>
    </row>
    <row r="32063" spans="1:2" x14ac:dyDescent="0.3">
      <c r="A32063" s="3">
        <v>1003579</v>
      </c>
      <c r="B32063" s="5" t="s">
        <v>777</v>
      </c>
    </row>
    <row r="32064" spans="1:2" x14ac:dyDescent="0.3">
      <c r="A32064" s="3">
        <v>1003579</v>
      </c>
      <c r="B32064" s="5" t="s">
        <v>6631</v>
      </c>
    </row>
    <row r="32065" spans="1:2" x14ac:dyDescent="0.3">
      <c r="A32065" s="3">
        <v>866413</v>
      </c>
      <c r="B32065" s="5" t="s">
        <v>886</v>
      </c>
    </row>
    <row r="32066" spans="1:2" x14ac:dyDescent="0.3">
      <c r="A32066" s="3">
        <v>866413</v>
      </c>
      <c r="B32066" s="5" t="s">
        <v>30</v>
      </c>
    </row>
    <row r="32067" spans="1:2" x14ac:dyDescent="0.3">
      <c r="A32067" s="3">
        <v>939338</v>
      </c>
      <c r="B32067" s="5" t="s">
        <v>2297</v>
      </c>
    </row>
    <row r="32068" spans="1:2" x14ac:dyDescent="0.3">
      <c r="A32068" s="3">
        <v>939338</v>
      </c>
      <c r="B32068" s="5" t="s">
        <v>1139</v>
      </c>
    </row>
    <row r="32069" spans="1:2" x14ac:dyDescent="0.3">
      <c r="A32069" s="3">
        <v>939338</v>
      </c>
      <c r="B32069" s="5" t="s">
        <v>2848</v>
      </c>
    </row>
    <row r="32070" spans="1:2" x14ac:dyDescent="0.3">
      <c r="A32070" s="3">
        <v>939338</v>
      </c>
      <c r="B32070" s="5" t="s">
        <v>6748</v>
      </c>
    </row>
    <row r="32071" spans="1:2" x14ac:dyDescent="0.3">
      <c r="A32071" s="3">
        <v>939338</v>
      </c>
      <c r="B32071" s="5" t="s">
        <v>30</v>
      </c>
    </row>
    <row r="32072" spans="1:2" x14ac:dyDescent="0.3">
      <c r="A32072" s="3">
        <v>1058616</v>
      </c>
      <c r="B32072" s="5" t="s">
        <v>329</v>
      </c>
    </row>
    <row r="32073" spans="1:2" x14ac:dyDescent="0.3">
      <c r="A32073" s="3">
        <v>1058616</v>
      </c>
      <c r="B32073" s="5" t="s">
        <v>310</v>
      </c>
    </row>
    <row r="32074" spans="1:2" x14ac:dyDescent="0.3">
      <c r="A32074" s="3">
        <v>1075335</v>
      </c>
      <c r="B32074" s="5" t="s">
        <v>468</v>
      </c>
    </row>
    <row r="32075" spans="1:2" x14ac:dyDescent="0.3">
      <c r="A32075" s="3">
        <v>1075335</v>
      </c>
      <c r="B32075" s="5" t="s">
        <v>1246</v>
      </c>
    </row>
    <row r="32076" spans="1:2" x14ac:dyDescent="0.3">
      <c r="A32076" s="3">
        <v>1075335</v>
      </c>
      <c r="B32076" s="5" t="s">
        <v>166</v>
      </c>
    </row>
    <row r="32077" spans="1:2" x14ac:dyDescent="0.3">
      <c r="A32077" s="3">
        <v>1223272</v>
      </c>
      <c r="B32077" s="5" t="s">
        <v>2528</v>
      </c>
    </row>
    <row r="32078" spans="1:2" x14ac:dyDescent="0.3">
      <c r="A32078" s="3">
        <v>1223272</v>
      </c>
      <c r="B32078" s="5" t="s">
        <v>166</v>
      </c>
    </row>
    <row r="32079" spans="1:2" x14ac:dyDescent="0.3">
      <c r="A32079" s="3">
        <v>1163258</v>
      </c>
      <c r="B32079" s="5" t="s">
        <v>49</v>
      </c>
    </row>
    <row r="32080" spans="1:2" x14ac:dyDescent="0.3">
      <c r="A32080" s="3">
        <v>910571</v>
      </c>
      <c r="B32080" s="5" t="s">
        <v>49</v>
      </c>
    </row>
    <row r="32081" spans="1:2" x14ac:dyDescent="0.3">
      <c r="A32081" s="3">
        <v>910571</v>
      </c>
      <c r="B32081" s="5" t="s">
        <v>166</v>
      </c>
    </row>
    <row r="32082" spans="1:2" x14ac:dyDescent="0.3">
      <c r="A32082" s="3">
        <v>910571</v>
      </c>
      <c r="B32082" s="5" t="s">
        <v>886</v>
      </c>
    </row>
    <row r="32083" spans="1:2" x14ac:dyDescent="0.3">
      <c r="A32083" s="3">
        <v>532408</v>
      </c>
      <c r="B32083" s="5" t="s">
        <v>468</v>
      </c>
    </row>
    <row r="32084" spans="1:2" x14ac:dyDescent="0.3">
      <c r="A32084" s="3">
        <v>532408</v>
      </c>
      <c r="B32084" s="5" t="s">
        <v>166</v>
      </c>
    </row>
    <row r="32085" spans="1:2" x14ac:dyDescent="0.3">
      <c r="A32085" s="3">
        <v>532408</v>
      </c>
      <c r="B32085" s="5" t="s">
        <v>6631</v>
      </c>
    </row>
    <row r="32086" spans="1:2" x14ac:dyDescent="0.3">
      <c r="A32086" s="3">
        <v>1109534</v>
      </c>
      <c r="B32086" s="5" t="s">
        <v>166</v>
      </c>
    </row>
    <row r="32087" spans="1:2" x14ac:dyDescent="0.3">
      <c r="A32087" s="3">
        <v>1109534</v>
      </c>
      <c r="B32087" s="5" t="s">
        <v>1139</v>
      </c>
    </row>
    <row r="32088" spans="1:2" x14ac:dyDescent="0.3">
      <c r="A32088" s="3">
        <v>814776</v>
      </c>
      <c r="B32088" s="5" t="s">
        <v>30</v>
      </c>
    </row>
    <row r="32089" spans="1:2" x14ac:dyDescent="0.3">
      <c r="A32089" s="3">
        <v>1048516</v>
      </c>
      <c r="B32089" s="5" t="s">
        <v>886</v>
      </c>
    </row>
    <row r="32090" spans="1:2" x14ac:dyDescent="0.3">
      <c r="A32090" s="3">
        <v>1048516</v>
      </c>
      <c r="B32090" s="5" t="s">
        <v>166</v>
      </c>
    </row>
    <row r="32091" spans="1:2" x14ac:dyDescent="0.3">
      <c r="A32091" s="3">
        <v>976912</v>
      </c>
      <c r="B32091" s="5" t="s">
        <v>166</v>
      </c>
    </row>
    <row r="32092" spans="1:2" x14ac:dyDescent="0.3">
      <c r="A32092" s="3">
        <v>1032948</v>
      </c>
      <c r="B32092" s="5" t="s">
        <v>468</v>
      </c>
    </row>
    <row r="32093" spans="1:2" x14ac:dyDescent="0.3">
      <c r="A32093" s="3">
        <v>1032948</v>
      </c>
      <c r="B32093" s="5" t="s">
        <v>166</v>
      </c>
    </row>
    <row r="32094" spans="1:2" x14ac:dyDescent="0.3">
      <c r="A32094" s="3">
        <v>734253</v>
      </c>
      <c r="B32094" s="5" t="s">
        <v>7548</v>
      </c>
    </row>
    <row r="32095" spans="1:2" x14ac:dyDescent="0.3">
      <c r="A32095" s="3">
        <v>734253</v>
      </c>
      <c r="B32095" s="5" t="s">
        <v>777</v>
      </c>
    </row>
    <row r="32096" spans="1:2" x14ac:dyDescent="0.3">
      <c r="A32096" s="3">
        <v>734253</v>
      </c>
      <c r="B32096" s="5" t="s">
        <v>1139</v>
      </c>
    </row>
    <row r="32097" spans="1:2" x14ac:dyDescent="0.3">
      <c r="A32097" s="3">
        <v>734253</v>
      </c>
      <c r="B32097" s="5" t="s">
        <v>2848</v>
      </c>
    </row>
    <row r="32098" spans="1:2" x14ac:dyDescent="0.3">
      <c r="A32098" s="3">
        <v>943930</v>
      </c>
      <c r="B32098" s="5" t="s">
        <v>468</v>
      </c>
    </row>
    <row r="32099" spans="1:2" x14ac:dyDescent="0.3">
      <c r="A32099" s="3">
        <v>943930</v>
      </c>
      <c r="B32099" s="5" t="s">
        <v>166</v>
      </c>
    </row>
    <row r="32100" spans="1:2" x14ac:dyDescent="0.3">
      <c r="A32100" s="3">
        <v>943930</v>
      </c>
      <c r="B32100" s="5" t="s">
        <v>6631</v>
      </c>
    </row>
    <row r="32101" spans="1:2" x14ac:dyDescent="0.3">
      <c r="A32101" s="3">
        <v>776835</v>
      </c>
      <c r="B32101" s="5" t="s">
        <v>2297</v>
      </c>
    </row>
    <row r="32102" spans="1:2" x14ac:dyDescent="0.3">
      <c r="A32102" s="3">
        <v>776835</v>
      </c>
      <c r="B32102" s="5" t="s">
        <v>1139</v>
      </c>
    </row>
    <row r="32103" spans="1:2" x14ac:dyDescent="0.3">
      <c r="A32103" s="3">
        <v>776835</v>
      </c>
      <c r="B32103" s="5" t="s">
        <v>6748</v>
      </c>
    </row>
    <row r="32104" spans="1:2" x14ac:dyDescent="0.3">
      <c r="A32104" s="3">
        <v>776835</v>
      </c>
      <c r="B32104" s="5" t="s">
        <v>2848</v>
      </c>
    </row>
    <row r="32105" spans="1:2" x14ac:dyDescent="0.3">
      <c r="A32105" s="3">
        <v>776835</v>
      </c>
      <c r="B32105" s="5" t="s">
        <v>30</v>
      </c>
    </row>
    <row r="32106" spans="1:2" x14ac:dyDescent="0.3">
      <c r="A32106" s="3">
        <v>926599</v>
      </c>
      <c r="B32106" s="5" t="s">
        <v>468</v>
      </c>
    </row>
    <row r="32107" spans="1:2" x14ac:dyDescent="0.3">
      <c r="A32107" s="3">
        <v>926599</v>
      </c>
      <c r="B32107" s="5" t="s">
        <v>166</v>
      </c>
    </row>
    <row r="32108" spans="1:2" x14ac:dyDescent="0.3">
      <c r="A32108" s="3">
        <v>995034</v>
      </c>
      <c r="B32108" s="5" t="s">
        <v>30</v>
      </c>
    </row>
    <row r="32109" spans="1:2" x14ac:dyDescent="0.3">
      <c r="A32109" s="3">
        <v>995034</v>
      </c>
      <c r="B32109" s="5" t="s">
        <v>1246</v>
      </c>
    </row>
    <row r="32110" spans="1:2" x14ac:dyDescent="0.3">
      <c r="A32110" s="3">
        <v>995034</v>
      </c>
      <c r="B32110" s="5" t="s">
        <v>166</v>
      </c>
    </row>
    <row r="32111" spans="1:2" x14ac:dyDescent="0.3">
      <c r="A32111" s="3">
        <v>1139979</v>
      </c>
      <c r="B32111" s="5" t="s">
        <v>2297</v>
      </c>
    </row>
    <row r="32112" spans="1:2" x14ac:dyDescent="0.3">
      <c r="A32112" s="3">
        <v>1139979</v>
      </c>
      <c r="B32112" s="5" t="s">
        <v>30</v>
      </c>
    </row>
    <row r="32113" spans="1:2" x14ac:dyDescent="0.3">
      <c r="A32113" s="3">
        <v>849869</v>
      </c>
      <c r="B32113" s="5" t="s">
        <v>777</v>
      </c>
    </row>
    <row r="32114" spans="1:2" x14ac:dyDescent="0.3">
      <c r="A32114" s="3">
        <v>849869</v>
      </c>
      <c r="B32114" s="5" t="s">
        <v>49</v>
      </c>
    </row>
    <row r="32115" spans="1:2" x14ac:dyDescent="0.3">
      <c r="A32115" s="3">
        <v>849869</v>
      </c>
      <c r="B32115" s="5" t="s">
        <v>166</v>
      </c>
    </row>
    <row r="32116" spans="1:2" x14ac:dyDescent="0.3">
      <c r="A32116" s="3">
        <v>849869</v>
      </c>
      <c r="B32116" s="5" t="s">
        <v>1246</v>
      </c>
    </row>
    <row r="32117" spans="1:2" x14ac:dyDescent="0.3">
      <c r="A32117" s="3">
        <v>1034940</v>
      </c>
      <c r="B32117" s="5" t="s">
        <v>30</v>
      </c>
    </row>
    <row r="32118" spans="1:2" x14ac:dyDescent="0.3">
      <c r="A32118" s="3">
        <v>1034940</v>
      </c>
      <c r="B32118" s="5" t="s">
        <v>886</v>
      </c>
    </row>
    <row r="32119" spans="1:2" x14ac:dyDescent="0.3">
      <c r="A32119" s="3">
        <v>900379</v>
      </c>
      <c r="B32119" s="5" t="s">
        <v>49</v>
      </c>
    </row>
    <row r="32120" spans="1:2" x14ac:dyDescent="0.3">
      <c r="A32120" s="3">
        <v>900379</v>
      </c>
      <c r="B32120" s="5" t="s">
        <v>886</v>
      </c>
    </row>
    <row r="32121" spans="1:2" x14ac:dyDescent="0.3">
      <c r="A32121" s="3">
        <v>900379</v>
      </c>
      <c r="B32121" s="5" t="s">
        <v>30</v>
      </c>
    </row>
    <row r="32122" spans="1:2" x14ac:dyDescent="0.3">
      <c r="A32122" s="3">
        <v>949429</v>
      </c>
      <c r="B32122" s="5" t="s">
        <v>886</v>
      </c>
    </row>
    <row r="32123" spans="1:2" x14ac:dyDescent="0.3">
      <c r="A32123" s="3">
        <v>949429</v>
      </c>
      <c r="B32123" s="5" t="s">
        <v>30</v>
      </c>
    </row>
    <row r="32124" spans="1:2" x14ac:dyDescent="0.3">
      <c r="A32124" s="3">
        <v>949429</v>
      </c>
      <c r="B32124" s="5" t="s">
        <v>1139</v>
      </c>
    </row>
    <row r="32125" spans="1:2" x14ac:dyDescent="0.3">
      <c r="A32125" s="3">
        <v>760245</v>
      </c>
      <c r="B32125" s="5" t="s">
        <v>2528</v>
      </c>
    </row>
    <row r="32126" spans="1:2" x14ac:dyDescent="0.3">
      <c r="A32126" s="3">
        <v>760245</v>
      </c>
      <c r="B32126" s="5" t="s">
        <v>49</v>
      </c>
    </row>
    <row r="32127" spans="1:2" x14ac:dyDescent="0.3">
      <c r="A32127" s="3">
        <v>1061181</v>
      </c>
      <c r="B32127" s="5" t="s">
        <v>777</v>
      </c>
    </row>
    <row r="32128" spans="1:2" x14ac:dyDescent="0.3">
      <c r="A32128" s="3">
        <v>1061181</v>
      </c>
      <c r="B32128" s="5" t="s">
        <v>1139</v>
      </c>
    </row>
    <row r="32129" spans="1:2" x14ac:dyDescent="0.3">
      <c r="A32129" s="3">
        <v>1061181</v>
      </c>
      <c r="B32129" s="5" t="s">
        <v>310</v>
      </c>
    </row>
    <row r="32130" spans="1:2" x14ac:dyDescent="0.3">
      <c r="A32130" s="3">
        <v>980078</v>
      </c>
      <c r="B32130" s="5" t="s">
        <v>468</v>
      </c>
    </row>
    <row r="32131" spans="1:2" x14ac:dyDescent="0.3">
      <c r="A32131" s="3">
        <v>980078</v>
      </c>
      <c r="B32131" s="5" t="s">
        <v>166</v>
      </c>
    </row>
    <row r="32132" spans="1:2" x14ac:dyDescent="0.3">
      <c r="A32132" s="3">
        <v>843794</v>
      </c>
      <c r="B32132" s="5" t="s">
        <v>2528</v>
      </c>
    </row>
    <row r="32133" spans="1:2" x14ac:dyDescent="0.3">
      <c r="A32133" s="3">
        <v>1211728</v>
      </c>
      <c r="B32133" s="5" t="s">
        <v>468</v>
      </c>
    </row>
    <row r="32134" spans="1:2" x14ac:dyDescent="0.3">
      <c r="A32134" s="3">
        <v>961084</v>
      </c>
      <c r="B32134" s="5" t="s">
        <v>30</v>
      </c>
    </row>
    <row r="32135" spans="1:2" x14ac:dyDescent="0.3">
      <c r="A32135" s="3">
        <v>961084</v>
      </c>
      <c r="B32135" s="5" t="s">
        <v>49</v>
      </c>
    </row>
    <row r="32136" spans="1:2" x14ac:dyDescent="0.3">
      <c r="A32136" s="3">
        <v>1081620</v>
      </c>
      <c r="B32136" s="5" t="s">
        <v>777</v>
      </c>
    </row>
    <row r="32137" spans="1:2" x14ac:dyDescent="0.3">
      <c r="A32137" s="3">
        <v>1058699</v>
      </c>
      <c r="B32137" s="5" t="s">
        <v>329</v>
      </c>
    </row>
    <row r="32138" spans="1:2" x14ac:dyDescent="0.3">
      <c r="A32138" s="3">
        <v>864168</v>
      </c>
      <c r="B32138" s="5" t="s">
        <v>30</v>
      </c>
    </row>
    <row r="32139" spans="1:2" x14ac:dyDescent="0.3">
      <c r="A32139" s="3">
        <v>620705</v>
      </c>
      <c r="B32139" s="5" t="s">
        <v>2528</v>
      </c>
    </row>
    <row r="32140" spans="1:2" x14ac:dyDescent="0.3">
      <c r="A32140" s="3">
        <v>620705</v>
      </c>
      <c r="B32140" s="5" t="s">
        <v>777</v>
      </c>
    </row>
    <row r="32141" spans="1:2" x14ac:dyDescent="0.3">
      <c r="A32141" s="3">
        <v>620705</v>
      </c>
      <c r="B32141" s="5" t="s">
        <v>1139</v>
      </c>
    </row>
    <row r="32142" spans="1:2" x14ac:dyDescent="0.3">
      <c r="A32142" s="3">
        <v>620705</v>
      </c>
      <c r="B32142" s="5" t="s">
        <v>6748</v>
      </c>
    </row>
    <row r="32143" spans="1:2" x14ac:dyDescent="0.3">
      <c r="A32143" s="3">
        <v>801112</v>
      </c>
      <c r="B32143" s="5" t="s">
        <v>49</v>
      </c>
    </row>
    <row r="32144" spans="1:2" x14ac:dyDescent="0.3">
      <c r="A32144" s="3">
        <v>801112</v>
      </c>
      <c r="B32144" s="5" t="s">
        <v>7548</v>
      </c>
    </row>
    <row r="32145" spans="1:2" x14ac:dyDescent="0.3">
      <c r="A32145" s="3">
        <v>1160003</v>
      </c>
      <c r="B32145" s="5" t="s">
        <v>468</v>
      </c>
    </row>
    <row r="32146" spans="1:2" x14ac:dyDescent="0.3">
      <c r="A32146" s="3">
        <v>1160003</v>
      </c>
      <c r="B32146" s="5" t="s">
        <v>6631</v>
      </c>
    </row>
    <row r="32147" spans="1:2" x14ac:dyDescent="0.3">
      <c r="A32147" s="3">
        <v>1160003</v>
      </c>
      <c r="B32147" s="5" t="s">
        <v>166</v>
      </c>
    </row>
    <row r="32148" spans="1:2" x14ac:dyDescent="0.3">
      <c r="A32148" s="3">
        <v>1001811</v>
      </c>
      <c r="B32148" s="5" t="s">
        <v>30</v>
      </c>
    </row>
    <row r="32149" spans="1:2" x14ac:dyDescent="0.3">
      <c r="A32149" s="3">
        <v>1001811</v>
      </c>
      <c r="B32149" s="5" t="s">
        <v>886</v>
      </c>
    </row>
    <row r="32150" spans="1:2" x14ac:dyDescent="0.3">
      <c r="A32150" s="3">
        <v>1163045</v>
      </c>
      <c r="B32150" s="5" t="s">
        <v>777</v>
      </c>
    </row>
    <row r="32151" spans="1:2" x14ac:dyDescent="0.3">
      <c r="A32151" s="3">
        <v>1163045</v>
      </c>
      <c r="B32151" s="5" t="s">
        <v>49</v>
      </c>
    </row>
    <row r="32152" spans="1:2" x14ac:dyDescent="0.3">
      <c r="A32152" s="3">
        <v>899579</v>
      </c>
      <c r="B32152" s="5" t="s">
        <v>468</v>
      </c>
    </row>
    <row r="32153" spans="1:2" x14ac:dyDescent="0.3">
      <c r="A32153" s="3">
        <v>899579</v>
      </c>
      <c r="B32153" s="5" t="s">
        <v>6631</v>
      </c>
    </row>
    <row r="32154" spans="1:2" x14ac:dyDescent="0.3">
      <c r="A32154" s="3">
        <v>899579</v>
      </c>
      <c r="B32154" s="5" t="s">
        <v>166</v>
      </c>
    </row>
    <row r="32155" spans="1:2" x14ac:dyDescent="0.3">
      <c r="A32155" s="3">
        <v>1193640</v>
      </c>
      <c r="B32155" s="5" t="s">
        <v>49</v>
      </c>
    </row>
    <row r="32156" spans="1:2" x14ac:dyDescent="0.3">
      <c r="A32156" s="3">
        <v>1193640</v>
      </c>
      <c r="B32156" s="5" t="s">
        <v>6631</v>
      </c>
    </row>
    <row r="32157" spans="1:2" x14ac:dyDescent="0.3">
      <c r="A32157" s="3">
        <v>1193640</v>
      </c>
      <c r="B32157" s="5" t="s">
        <v>2848</v>
      </c>
    </row>
    <row r="32158" spans="1:2" x14ac:dyDescent="0.3">
      <c r="A32158" s="3">
        <v>1006911</v>
      </c>
      <c r="B32158" s="5" t="s">
        <v>886</v>
      </c>
    </row>
    <row r="32159" spans="1:2" x14ac:dyDescent="0.3">
      <c r="A32159" s="3">
        <v>1006911</v>
      </c>
      <c r="B32159" s="5" t="s">
        <v>30</v>
      </c>
    </row>
    <row r="32160" spans="1:2" x14ac:dyDescent="0.3">
      <c r="A32160" s="3">
        <v>1058833</v>
      </c>
      <c r="B32160" s="5" t="s">
        <v>468</v>
      </c>
    </row>
    <row r="32161" spans="1:2" x14ac:dyDescent="0.3">
      <c r="A32161" s="3">
        <v>1153222</v>
      </c>
      <c r="B32161" s="5" t="s">
        <v>2297</v>
      </c>
    </row>
    <row r="32162" spans="1:2" x14ac:dyDescent="0.3">
      <c r="A32162" s="3">
        <v>1128604</v>
      </c>
      <c r="B32162" s="5" t="s">
        <v>2297</v>
      </c>
    </row>
    <row r="32163" spans="1:2" x14ac:dyDescent="0.3">
      <c r="A32163" s="3">
        <v>1128604</v>
      </c>
      <c r="B32163" s="5" t="s">
        <v>6748</v>
      </c>
    </row>
    <row r="32164" spans="1:2" x14ac:dyDescent="0.3">
      <c r="A32164" s="3">
        <v>1128604</v>
      </c>
      <c r="B32164" s="5" t="s">
        <v>30</v>
      </c>
    </row>
    <row r="32165" spans="1:2" x14ac:dyDescent="0.3">
      <c r="A32165" s="3">
        <v>1081400</v>
      </c>
      <c r="B32165" s="5" t="s">
        <v>2528</v>
      </c>
    </row>
    <row r="32166" spans="1:2" x14ac:dyDescent="0.3">
      <c r="A32166" s="3">
        <v>1081400</v>
      </c>
      <c r="B32166" s="5" t="s">
        <v>468</v>
      </c>
    </row>
    <row r="32167" spans="1:2" x14ac:dyDescent="0.3">
      <c r="A32167" s="3">
        <v>864692</v>
      </c>
      <c r="B32167" s="5" t="s">
        <v>777</v>
      </c>
    </row>
    <row r="32168" spans="1:2" x14ac:dyDescent="0.3">
      <c r="A32168" s="3">
        <v>864692</v>
      </c>
      <c r="B32168" s="5" t="s">
        <v>1139</v>
      </c>
    </row>
    <row r="32169" spans="1:2" x14ac:dyDescent="0.3">
      <c r="A32169" s="3">
        <v>864692</v>
      </c>
      <c r="B32169" s="5" t="s">
        <v>166</v>
      </c>
    </row>
    <row r="32170" spans="1:2" x14ac:dyDescent="0.3">
      <c r="A32170" s="3">
        <v>763165</v>
      </c>
      <c r="B32170" s="5" t="s">
        <v>49</v>
      </c>
    </row>
    <row r="32171" spans="1:2" x14ac:dyDescent="0.3">
      <c r="A32171" s="3">
        <v>763165</v>
      </c>
      <c r="B32171" s="5" t="s">
        <v>7548</v>
      </c>
    </row>
    <row r="32172" spans="1:2" x14ac:dyDescent="0.3">
      <c r="A32172" s="3">
        <v>1040892</v>
      </c>
      <c r="B32172" s="5" t="s">
        <v>468</v>
      </c>
    </row>
    <row r="32173" spans="1:2" x14ac:dyDescent="0.3">
      <c r="A32173" s="3">
        <v>1040892</v>
      </c>
      <c r="B32173" s="5" t="s">
        <v>30</v>
      </c>
    </row>
    <row r="32174" spans="1:2" x14ac:dyDescent="0.3">
      <c r="A32174" s="3">
        <v>1040892</v>
      </c>
      <c r="B32174" s="5" t="s">
        <v>166</v>
      </c>
    </row>
    <row r="32175" spans="1:2" x14ac:dyDescent="0.3">
      <c r="A32175" s="3">
        <v>991708</v>
      </c>
      <c r="B32175" s="5" t="s">
        <v>2848</v>
      </c>
    </row>
    <row r="32176" spans="1:2" x14ac:dyDescent="0.3">
      <c r="A32176" s="3">
        <v>991708</v>
      </c>
      <c r="B32176" s="5" t="s">
        <v>30</v>
      </c>
    </row>
    <row r="32177" spans="1:2" x14ac:dyDescent="0.3">
      <c r="A32177" s="3">
        <v>991708</v>
      </c>
      <c r="B32177" s="5" t="s">
        <v>468</v>
      </c>
    </row>
    <row r="32178" spans="1:2" x14ac:dyDescent="0.3">
      <c r="A32178" s="3">
        <v>1044302</v>
      </c>
      <c r="B32178" s="5" t="s">
        <v>886</v>
      </c>
    </row>
    <row r="32179" spans="1:2" x14ac:dyDescent="0.3">
      <c r="A32179" s="3">
        <v>1044302</v>
      </c>
      <c r="B32179" s="5" t="s">
        <v>49</v>
      </c>
    </row>
    <row r="32180" spans="1:2" x14ac:dyDescent="0.3">
      <c r="A32180" s="3">
        <v>1145851</v>
      </c>
      <c r="B32180" s="5" t="s">
        <v>468</v>
      </c>
    </row>
    <row r="32181" spans="1:2" x14ac:dyDescent="0.3">
      <c r="A32181" s="3">
        <v>1145851</v>
      </c>
      <c r="B32181" s="5" t="s">
        <v>1139</v>
      </c>
    </row>
    <row r="32182" spans="1:2" x14ac:dyDescent="0.3">
      <c r="A32182" s="3">
        <v>919207</v>
      </c>
      <c r="B32182" s="5" t="s">
        <v>49</v>
      </c>
    </row>
    <row r="32183" spans="1:2" x14ac:dyDescent="0.3">
      <c r="A32183" s="3">
        <v>919207</v>
      </c>
      <c r="B32183" s="5" t="s">
        <v>7548</v>
      </c>
    </row>
    <row r="32184" spans="1:2" x14ac:dyDescent="0.3">
      <c r="A32184" s="3">
        <v>919207</v>
      </c>
      <c r="B32184" s="5" t="s">
        <v>166</v>
      </c>
    </row>
    <row r="32185" spans="1:2" x14ac:dyDescent="0.3">
      <c r="A32185" s="3">
        <v>919207</v>
      </c>
      <c r="B32185" s="5" t="s">
        <v>1246</v>
      </c>
    </row>
    <row r="32186" spans="1:2" x14ac:dyDescent="0.3">
      <c r="A32186" s="3">
        <v>919207</v>
      </c>
      <c r="B32186" s="5" t="s">
        <v>310</v>
      </c>
    </row>
    <row r="32187" spans="1:2" x14ac:dyDescent="0.3">
      <c r="A32187" s="3">
        <v>1079078</v>
      </c>
      <c r="B32187" s="5" t="s">
        <v>49</v>
      </c>
    </row>
    <row r="32188" spans="1:2" x14ac:dyDescent="0.3">
      <c r="A32188" s="3">
        <v>1079078</v>
      </c>
      <c r="B32188" s="5" t="s">
        <v>886</v>
      </c>
    </row>
    <row r="32189" spans="1:2" x14ac:dyDescent="0.3">
      <c r="A32189" s="3">
        <v>888768</v>
      </c>
      <c r="B32189" s="5" t="s">
        <v>30</v>
      </c>
    </row>
    <row r="32190" spans="1:2" x14ac:dyDescent="0.3">
      <c r="A32190" s="3">
        <v>888768</v>
      </c>
      <c r="B32190" s="5" t="s">
        <v>49</v>
      </c>
    </row>
    <row r="32191" spans="1:2" x14ac:dyDescent="0.3">
      <c r="A32191" s="3">
        <v>1171816</v>
      </c>
      <c r="B32191" s="5" t="s">
        <v>329</v>
      </c>
    </row>
    <row r="32192" spans="1:2" x14ac:dyDescent="0.3">
      <c r="A32192" s="3">
        <v>1171816</v>
      </c>
      <c r="B32192" s="5" t="s">
        <v>2378</v>
      </c>
    </row>
    <row r="32193" spans="1:2" x14ac:dyDescent="0.3">
      <c r="A32193" s="3">
        <v>985617</v>
      </c>
      <c r="B32193" s="5" t="s">
        <v>49</v>
      </c>
    </row>
    <row r="32194" spans="1:2" x14ac:dyDescent="0.3">
      <c r="A32194" s="3">
        <v>985617</v>
      </c>
      <c r="B32194" s="5" t="s">
        <v>166</v>
      </c>
    </row>
    <row r="32195" spans="1:2" x14ac:dyDescent="0.3">
      <c r="A32195" s="3">
        <v>1146302</v>
      </c>
      <c r="B32195" s="5" t="s">
        <v>329</v>
      </c>
    </row>
    <row r="32196" spans="1:2" x14ac:dyDescent="0.3">
      <c r="A32196" s="3">
        <v>1049951</v>
      </c>
      <c r="B32196" s="5" t="s">
        <v>777</v>
      </c>
    </row>
    <row r="32197" spans="1:2" x14ac:dyDescent="0.3">
      <c r="A32197" s="3">
        <v>1049951</v>
      </c>
      <c r="B32197" s="5" t="s">
        <v>7548</v>
      </c>
    </row>
    <row r="32198" spans="1:2" x14ac:dyDescent="0.3">
      <c r="A32198" s="3">
        <v>1101582</v>
      </c>
      <c r="B32198" s="5" t="s">
        <v>6748</v>
      </c>
    </row>
    <row r="32199" spans="1:2" x14ac:dyDescent="0.3">
      <c r="A32199" s="3">
        <v>1101582</v>
      </c>
      <c r="B32199" s="5" t="s">
        <v>30</v>
      </c>
    </row>
    <row r="32200" spans="1:2" x14ac:dyDescent="0.3">
      <c r="A32200" s="3">
        <v>798362</v>
      </c>
      <c r="B32200" s="5" t="s">
        <v>166</v>
      </c>
    </row>
    <row r="32201" spans="1:2" x14ac:dyDescent="0.3">
      <c r="A32201" s="3">
        <v>798362</v>
      </c>
      <c r="B32201" s="5" t="s">
        <v>1246</v>
      </c>
    </row>
    <row r="32202" spans="1:2" x14ac:dyDescent="0.3">
      <c r="A32202" s="3">
        <v>798362</v>
      </c>
      <c r="B32202" s="5" t="s">
        <v>6631</v>
      </c>
    </row>
    <row r="32203" spans="1:2" x14ac:dyDescent="0.3">
      <c r="A32203" s="3">
        <v>809787</v>
      </c>
      <c r="B32203" s="5" t="s">
        <v>30</v>
      </c>
    </row>
    <row r="32204" spans="1:2" x14ac:dyDescent="0.3">
      <c r="A32204" s="3">
        <v>809787</v>
      </c>
      <c r="B32204" s="5" t="s">
        <v>1246</v>
      </c>
    </row>
    <row r="32205" spans="1:2" x14ac:dyDescent="0.3">
      <c r="A32205" s="3">
        <v>809787</v>
      </c>
      <c r="B32205" s="5" t="s">
        <v>777</v>
      </c>
    </row>
    <row r="32206" spans="1:2" x14ac:dyDescent="0.3">
      <c r="A32206" s="3">
        <v>1067820</v>
      </c>
      <c r="B32206" s="5" t="s">
        <v>2528</v>
      </c>
    </row>
    <row r="32207" spans="1:2" x14ac:dyDescent="0.3">
      <c r="A32207" s="3">
        <v>1067820</v>
      </c>
      <c r="B32207" s="5" t="s">
        <v>6631</v>
      </c>
    </row>
    <row r="32208" spans="1:2" x14ac:dyDescent="0.3">
      <c r="A32208" s="3">
        <v>1067820</v>
      </c>
      <c r="B32208" s="5" t="s">
        <v>166</v>
      </c>
    </row>
    <row r="32209" spans="1:2" x14ac:dyDescent="0.3">
      <c r="A32209" s="3">
        <v>1067820</v>
      </c>
      <c r="B32209" s="5" t="s">
        <v>777</v>
      </c>
    </row>
    <row r="32210" spans="1:2" x14ac:dyDescent="0.3">
      <c r="A32210" s="3">
        <v>1166714</v>
      </c>
      <c r="B32210" s="5" t="s">
        <v>2297</v>
      </c>
    </row>
    <row r="32211" spans="1:2" x14ac:dyDescent="0.3">
      <c r="A32211" s="3">
        <v>1166714</v>
      </c>
      <c r="B32211" s="5" t="s">
        <v>6748</v>
      </c>
    </row>
    <row r="32212" spans="1:2" x14ac:dyDescent="0.3">
      <c r="A32212" s="3">
        <v>1127209</v>
      </c>
      <c r="B32212" s="5" t="s">
        <v>49</v>
      </c>
    </row>
    <row r="32213" spans="1:2" x14ac:dyDescent="0.3">
      <c r="A32213" s="3">
        <v>988402</v>
      </c>
      <c r="B32213" s="5" t="s">
        <v>886</v>
      </c>
    </row>
    <row r="32214" spans="1:2" x14ac:dyDescent="0.3">
      <c r="A32214" s="3">
        <v>988402</v>
      </c>
      <c r="B32214" s="5" t="s">
        <v>30</v>
      </c>
    </row>
    <row r="32215" spans="1:2" x14ac:dyDescent="0.3">
      <c r="A32215" s="3">
        <v>988402</v>
      </c>
      <c r="B32215" s="5" t="s">
        <v>2848</v>
      </c>
    </row>
    <row r="32216" spans="1:2" x14ac:dyDescent="0.3">
      <c r="A32216" s="3">
        <v>988402</v>
      </c>
      <c r="B32216" s="5" t="s">
        <v>468</v>
      </c>
    </row>
    <row r="32217" spans="1:2" x14ac:dyDescent="0.3">
      <c r="A32217" s="3">
        <v>1010826</v>
      </c>
      <c r="B32217" s="5" t="s">
        <v>468</v>
      </c>
    </row>
    <row r="32218" spans="1:2" x14ac:dyDescent="0.3">
      <c r="A32218" s="3">
        <v>1010826</v>
      </c>
      <c r="B32218" s="5" t="s">
        <v>166</v>
      </c>
    </row>
    <row r="32219" spans="1:2" x14ac:dyDescent="0.3">
      <c r="A32219" s="3">
        <v>733038</v>
      </c>
      <c r="B32219" s="5" t="s">
        <v>310</v>
      </c>
    </row>
    <row r="32220" spans="1:2" x14ac:dyDescent="0.3">
      <c r="A32220" s="3">
        <v>733038</v>
      </c>
      <c r="B32220" s="5" t="s">
        <v>49</v>
      </c>
    </row>
    <row r="32221" spans="1:2" x14ac:dyDescent="0.3">
      <c r="A32221" s="3">
        <v>998022</v>
      </c>
      <c r="B32221" s="5" t="s">
        <v>49</v>
      </c>
    </row>
    <row r="32222" spans="1:2" x14ac:dyDescent="0.3">
      <c r="A32222" s="3">
        <v>1093485</v>
      </c>
      <c r="B32222" s="5" t="s">
        <v>777</v>
      </c>
    </row>
    <row r="32223" spans="1:2" x14ac:dyDescent="0.3">
      <c r="A32223" s="3">
        <v>1093485</v>
      </c>
      <c r="B32223" s="5" t="s">
        <v>1246</v>
      </c>
    </row>
    <row r="32224" spans="1:2" x14ac:dyDescent="0.3">
      <c r="A32224" s="3">
        <v>1093485</v>
      </c>
      <c r="B32224" s="5" t="s">
        <v>166</v>
      </c>
    </row>
    <row r="32225" spans="1:2" x14ac:dyDescent="0.3">
      <c r="A32225" s="3">
        <v>942922</v>
      </c>
      <c r="B32225" s="5" t="s">
        <v>30</v>
      </c>
    </row>
    <row r="32226" spans="1:2" x14ac:dyDescent="0.3">
      <c r="A32226" s="3">
        <v>942922</v>
      </c>
      <c r="B32226" s="5" t="s">
        <v>49</v>
      </c>
    </row>
    <row r="32227" spans="1:2" x14ac:dyDescent="0.3">
      <c r="A32227" s="3">
        <v>1020394</v>
      </c>
      <c r="B32227" s="5" t="s">
        <v>777</v>
      </c>
    </row>
    <row r="32228" spans="1:2" x14ac:dyDescent="0.3">
      <c r="A32228" s="3">
        <v>1020394</v>
      </c>
      <c r="B32228" s="5" t="s">
        <v>166</v>
      </c>
    </row>
    <row r="32229" spans="1:2" x14ac:dyDescent="0.3">
      <c r="A32229" s="3">
        <v>1020394</v>
      </c>
      <c r="B32229" s="5" t="s">
        <v>1246</v>
      </c>
    </row>
    <row r="32230" spans="1:2" x14ac:dyDescent="0.3">
      <c r="A32230" s="3">
        <v>1020394</v>
      </c>
      <c r="B32230" s="5" t="s">
        <v>49</v>
      </c>
    </row>
    <row r="32231" spans="1:2" x14ac:dyDescent="0.3">
      <c r="A32231" s="3">
        <v>972230</v>
      </c>
      <c r="B32231" s="5" t="s">
        <v>30</v>
      </c>
    </row>
    <row r="32232" spans="1:2" x14ac:dyDescent="0.3">
      <c r="A32232" s="3">
        <v>972230</v>
      </c>
      <c r="B32232" s="5" t="s">
        <v>886</v>
      </c>
    </row>
    <row r="32233" spans="1:2" x14ac:dyDescent="0.3">
      <c r="A32233" s="3">
        <v>972230</v>
      </c>
      <c r="B32233" s="5" t="s">
        <v>49</v>
      </c>
    </row>
    <row r="32234" spans="1:2" x14ac:dyDescent="0.3">
      <c r="A32234" s="3">
        <v>920125</v>
      </c>
      <c r="B32234" s="5" t="s">
        <v>30</v>
      </c>
    </row>
    <row r="32235" spans="1:2" x14ac:dyDescent="0.3">
      <c r="A32235" s="3">
        <v>920125</v>
      </c>
      <c r="B32235" s="5" t="s">
        <v>49</v>
      </c>
    </row>
    <row r="32236" spans="1:2" x14ac:dyDescent="0.3">
      <c r="A32236" s="3">
        <v>555285</v>
      </c>
      <c r="B32236" s="5" t="s">
        <v>30</v>
      </c>
    </row>
    <row r="32237" spans="1:2" x14ac:dyDescent="0.3">
      <c r="A32237" s="3">
        <v>555285</v>
      </c>
      <c r="B32237" s="5" t="s">
        <v>49</v>
      </c>
    </row>
    <row r="32238" spans="1:2" x14ac:dyDescent="0.3">
      <c r="A32238" s="3">
        <v>609271</v>
      </c>
      <c r="B32238" s="5" t="s">
        <v>2297</v>
      </c>
    </row>
    <row r="32239" spans="1:2" x14ac:dyDescent="0.3">
      <c r="A32239" s="3">
        <v>609271</v>
      </c>
      <c r="B32239" s="5" t="s">
        <v>30</v>
      </c>
    </row>
    <row r="32240" spans="1:2" x14ac:dyDescent="0.3">
      <c r="A32240" s="3">
        <v>609271</v>
      </c>
      <c r="B32240" s="5" t="s">
        <v>6748</v>
      </c>
    </row>
    <row r="32241" spans="1:2" x14ac:dyDescent="0.3">
      <c r="A32241" s="3">
        <v>609271</v>
      </c>
      <c r="B32241" s="5" t="s">
        <v>886</v>
      </c>
    </row>
    <row r="32242" spans="1:2" x14ac:dyDescent="0.3">
      <c r="A32242" s="3">
        <v>1236401</v>
      </c>
      <c r="B32242" s="5" t="s">
        <v>886</v>
      </c>
    </row>
    <row r="32243" spans="1:2" x14ac:dyDescent="0.3">
      <c r="A32243" s="3">
        <v>1197406</v>
      </c>
      <c r="B32243" s="5" t="s">
        <v>777</v>
      </c>
    </row>
    <row r="32244" spans="1:2" x14ac:dyDescent="0.3">
      <c r="A32244" s="3">
        <v>1197406</v>
      </c>
      <c r="B32244" s="5" t="s">
        <v>1139</v>
      </c>
    </row>
    <row r="32245" spans="1:2" x14ac:dyDescent="0.3">
      <c r="A32245" s="3">
        <v>1197406</v>
      </c>
      <c r="B32245" s="5" t="s">
        <v>30</v>
      </c>
    </row>
    <row r="32246" spans="1:2" x14ac:dyDescent="0.3">
      <c r="A32246" s="3">
        <v>872976</v>
      </c>
      <c r="B32246" s="5" t="s">
        <v>2297</v>
      </c>
    </row>
    <row r="32247" spans="1:2" x14ac:dyDescent="0.3">
      <c r="A32247" s="3">
        <v>872976</v>
      </c>
      <c r="B32247" s="5" t="s">
        <v>1139</v>
      </c>
    </row>
    <row r="32248" spans="1:2" x14ac:dyDescent="0.3">
      <c r="A32248" s="3">
        <v>872976</v>
      </c>
      <c r="B32248" s="5" t="s">
        <v>2848</v>
      </c>
    </row>
    <row r="32249" spans="1:2" x14ac:dyDescent="0.3">
      <c r="A32249" s="3">
        <v>1073170</v>
      </c>
      <c r="B32249" s="5" t="s">
        <v>886</v>
      </c>
    </row>
    <row r="32250" spans="1:2" x14ac:dyDescent="0.3">
      <c r="A32250" s="3">
        <v>1073170</v>
      </c>
      <c r="B32250" s="5" t="s">
        <v>30</v>
      </c>
    </row>
    <row r="32251" spans="1:2" x14ac:dyDescent="0.3">
      <c r="A32251" s="3">
        <v>1117698</v>
      </c>
      <c r="B32251" s="5" t="s">
        <v>49</v>
      </c>
    </row>
    <row r="32252" spans="1:2" x14ac:dyDescent="0.3">
      <c r="A32252" s="3">
        <v>1030587</v>
      </c>
      <c r="B32252" s="5" t="s">
        <v>2297</v>
      </c>
    </row>
    <row r="32253" spans="1:2" x14ac:dyDescent="0.3">
      <c r="A32253" s="3">
        <v>1030587</v>
      </c>
      <c r="B32253" s="5" t="s">
        <v>1139</v>
      </c>
    </row>
    <row r="32254" spans="1:2" x14ac:dyDescent="0.3">
      <c r="A32254" s="3">
        <v>1030587</v>
      </c>
      <c r="B32254" s="5" t="s">
        <v>2528</v>
      </c>
    </row>
    <row r="32255" spans="1:2" x14ac:dyDescent="0.3">
      <c r="A32255" s="3">
        <v>1030587</v>
      </c>
      <c r="B32255" s="5" t="s">
        <v>6748</v>
      </c>
    </row>
    <row r="32256" spans="1:2" x14ac:dyDescent="0.3">
      <c r="A32256" s="3">
        <v>1002315</v>
      </c>
      <c r="B32256" s="5" t="s">
        <v>30</v>
      </c>
    </row>
    <row r="32257" spans="1:2" x14ac:dyDescent="0.3">
      <c r="A32257" s="3">
        <v>1002315</v>
      </c>
      <c r="B32257" s="5" t="s">
        <v>1139</v>
      </c>
    </row>
    <row r="32258" spans="1:2" x14ac:dyDescent="0.3">
      <c r="A32258" s="3">
        <v>829051</v>
      </c>
      <c r="B32258" s="5" t="s">
        <v>30</v>
      </c>
    </row>
    <row r="32259" spans="1:2" x14ac:dyDescent="0.3">
      <c r="A32259" s="3">
        <v>1061855</v>
      </c>
      <c r="B32259" s="5" t="s">
        <v>2297</v>
      </c>
    </row>
    <row r="32260" spans="1:2" x14ac:dyDescent="0.3">
      <c r="A32260" s="3">
        <v>1061855</v>
      </c>
      <c r="B32260" s="5" t="s">
        <v>1139</v>
      </c>
    </row>
    <row r="32261" spans="1:2" x14ac:dyDescent="0.3">
      <c r="A32261" s="3">
        <v>1061855</v>
      </c>
      <c r="B32261" s="5" t="s">
        <v>30</v>
      </c>
    </row>
    <row r="32262" spans="1:2" x14ac:dyDescent="0.3">
      <c r="A32262" s="3">
        <v>1061855</v>
      </c>
      <c r="B32262" s="5" t="s">
        <v>6748</v>
      </c>
    </row>
    <row r="32263" spans="1:2" x14ac:dyDescent="0.3">
      <c r="A32263" s="3">
        <v>1152774</v>
      </c>
      <c r="B32263" s="5" t="s">
        <v>49</v>
      </c>
    </row>
    <row r="32264" spans="1:2" x14ac:dyDescent="0.3">
      <c r="A32264" s="3">
        <v>1152774</v>
      </c>
      <c r="B32264" s="5" t="s">
        <v>166</v>
      </c>
    </row>
    <row r="32265" spans="1:2" x14ac:dyDescent="0.3">
      <c r="A32265" s="3">
        <v>1030987</v>
      </c>
      <c r="B32265" s="5" t="s">
        <v>166</v>
      </c>
    </row>
    <row r="32266" spans="1:2" x14ac:dyDescent="0.3">
      <c r="A32266" s="3">
        <v>1030987</v>
      </c>
      <c r="B32266" s="5" t="s">
        <v>777</v>
      </c>
    </row>
    <row r="32267" spans="1:2" x14ac:dyDescent="0.3">
      <c r="A32267" s="3">
        <v>999590</v>
      </c>
      <c r="B32267" s="5" t="s">
        <v>30</v>
      </c>
    </row>
    <row r="32268" spans="1:2" x14ac:dyDescent="0.3">
      <c r="A32268" s="3">
        <v>999590</v>
      </c>
      <c r="B32268" s="5" t="s">
        <v>1139</v>
      </c>
    </row>
    <row r="32269" spans="1:2" x14ac:dyDescent="0.3">
      <c r="A32269" s="3">
        <v>999590</v>
      </c>
      <c r="B32269" s="5" t="s">
        <v>49</v>
      </c>
    </row>
    <row r="32270" spans="1:2" x14ac:dyDescent="0.3">
      <c r="A32270" s="3">
        <v>503417</v>
      </c>
      <c r="B32270" s="5" t="s">
        <v>886</v>
      </c>
    </row>
    <row r="32271" spans="1:2" x14ac:dyDescent="0.3">
      <c r="A32271" s="3">
        <v>503417</v>
      </c>
      <c r="B32271" s="5" t="s">
        <v>30</v>
      </c>
    </row>
    <row r="32272" spans="1:2" x14ac:dyDescent="0.3">
      <c r="A32272" s="3">
        <v>503417</v>
      </c>
      <c r="B32272" s="5" t="s">
        <v>49</v>
      </c>
    </row>
    <row r="32273" spans="1:2" x14ac:dyDescent="0.3">
      <c r="A32273" s="3">
        <v>975043</v>
      </c>
      <c r="B32273" s="5" t="s">
        <v>886</v>
      </c>
    </row>
    <row r="32274" spans="1:2" x14ac:dyDescent="0.3">
      <c r="A32274" s="3">
        <v>975043</v>
      </c>
      <c r="B32274" s="5" t="s">
        <v>30</v>
      </c>
    </row>
    <row r="32275" spans="1:2" x14ac:dyDescent="0.3">
      <c r="A32275" s="3">
        <v>975043</v>
      </c>
      <c r="B32275" s="5" t="s">
        <v>49</v>
      </c>
    </row>
    <row r="32276" spans="1:2" x14ac:dyDescent="0.3">
      <c r="A32276" s="3">
        <v>621587</v>
      </c>
      <c r="B32276" s="5" t="s">
        <v>30</v>
      </c>
    </row>
    <row r="32277" spans="1:2" x14ac:dyDescent="0.3">
      <c r="A32277" s="3">
        <v>621587</v>
      </c>
      <c r="B32277" s="5" t="s">
        <v>49</v>
      </c>
    </row>
    <row r="32278" spans="1:2" x14ac:dyDescent="0.3">
      <c r="A32278" s="3">
        <v>977223</v>
      </c>
      <c r="B32278" s="5" t="s">
        <v>30</v>
      </c>
    </row>
    <row r="32279" spans="1:2" x14ac:dyDescent="0.3">
      <c r="A32279" s="3">
        <v>977223</v>
      </c>
      <c r="B32279" s="5" t="s">
        <v>777</v>
      </c>
    </row>
    <row r="32280" spans="1:2" x14ac:dyDescent="0.3">
      <c r="A32280" s="3">
        <v>977223</v>
      </c>
      <c r="B32280" s="5" t="s">
        <v>49</v>
      </c>
    </row>
    <row r="32281" spans="1:2" x14ac:dyDescent="0.3">
      <c r="A32281" s="3">
        <v>933419</v>
      </c>
      <c r="B32281" s="5" t="s">
        <v>30</v>
      </c>
    </row>
    <row r="32282" spans="1:2" x14ac:dyDescent="0.3">
      <c r="A32282" s="3">
        <v>933419</v>
      </c>
      <c r="B32282" s="5" t="s">
        <v>49</v>
      </c>
    </row>
    <row r="32283" spans="1:2" x14ac:dyDescent="0.3">
      <c r="A32283" s="3">
        <v>1152511</v>
      </c>
      <c r="B32283" s="5" t="s">
        <v>49</v>
      </c>
    </row>
    <row r="32284" spans="1:2" x14ac:dyDescent="0.3">
      <c r="A32284" s="3">
        <v>1134865</v>
      </c>
      <c r="B32284" s="5" t="s">
        <v>329</v>
      </c>
    </row>
    <row r="32285" spans="1:2" x14ac:dyDescent="0.3">
      <c r="A32285" s="3">
        <v>1134865</v>
      </c>
      <c r="B32285" s="5" t="s">
        <v>2378</v>
      </c>
    </row>
    <row r="32286" spans="1:2" x14ac:dyDescent="0.3">
      <c r="A32286" s="3">
        <v>808396</v>
      </c>
      <c r="B32286" s="5" t="s">
        <v>166</v>
      </c>
    </row>
    <row r="32287" spans="1:2" x14ac:dyDescent="0.3">
      <c r="A32287" s="3">
        <v>808396</v>
      </c>
      <c r="B32287" s="5" t="s">
        <v>777</v>
      </c>
    </row>
    <row r="32288" spans="1:2" x14ac:dyDescent="0.3">
      <c r="A32288" s="3">
        <v>808396</v>
      </c>
      <c r="B32288" s="5" t="s">
        <v>1246</v>
      </c>
    </row>
    <row r="32289" spans="1:2" x14ac:dyDescent="0.3">
      <c r="A32289" s="3">
        <v>842544</v>
      </c>
      <c r="B32289" s="5" t="s">
        <v>1246</v>
      </c>
    </row>
    <row r="32290" spans="1:2" x14ac:dyDescent="0.3">
      <c r="A32290" s="3">
        <v>842544</v>
      </c>
      <c r="B32290" s="5" t="s">
        <v>777</v>
      </c>
    </row>
    <row r="32291" spans="1:2" x14ac:dyDescent="0.3">
      <c r="A32291" s="3">
        <v>842544</v>
      </c>
      <c r="B32291" s="5" t="s">
        <v>49</v>
      </c>
    </row>
    <row r="32292" spans="1:2" x14ac:dyDescent="0.3">
      <c r="A32292" s="3">
        <v>968868</v>
      </c>
      <c r="B32292" s="5" t="s">
        <v>2297</v>
      </c>
    </row>
    <row r="32293" spans="1:2" x14ac:dyDescent="0.3">
      <c r="A32293" s="3">
        <v>1179496</v>
      </c>
      <c r="B32293" s="5" t="s">
        <v>30</v>
      </c>
    </row>
    <row r="32294" spans="1:2" x14ac:dyDescent="0.3">
      <c r="A32294" s="3">
        <v>876969</v>
      </c>
      <c r="B32294" s="5" t="s">
        <v>777</v>
      </c>
    </row>
    <row r="32295" spans="1:2" x14ac:dyDescent="0.3">
      <c r="A32295" s="3">
        <v>876969</v>
      </c>
      <c r="B32295" s="5" t="s">
        <v>1139</v>
      </c>
    </row>
    <row r="32296" spans="1:2" x14ac:dyDescent="0.3">
      <c r="A32296" s="3">
        <v>876969</v>
      </c>
      <c r="B32296" s="5" t="s">
        <v>166</v>
      </c>
    </row>
    <row r="32297" spans="1:2" x14ac:dyDescent="0.3">
      <c r="A32297" s="3">
        <v>1057872</v>
      </c>
      <c r="B32297" s="5" t="s">
        <v>777</v>
      </c>
    </row>
    <row r="32298" spans="1:2" x14ac:dyDescent="0.3">
      <c r="A32298" s="3">
        <v>1057872</v>
      </c>
      <c r="B32298" s="5" t="s">
        <v>1246</v>
      </c>
    </row>
    <row r="32299" spans="1:2" x14ac:dyDescent="0.3">
      <c r="A32299" s="3">
        <v>1057872</v>
      </c>
      <c r="B32299" s="5" t="s">
        <v>49</v>
      </c>
    </row>
    <row r="32300" spans="1:2" x14ac:dyDescent="0.3">
      <c r="A32300" s="3">
        <v>1130899</v>
      </c>
      <c r="B32300" s="5" t="s">
        <v>468</v>
      </c>
    </row>
    <row r="32301" spans="1:2" x14ac:dyDescent="0.3">
      <c r="A32301" s="3">
        <v>1130899</v>
      </c>
      <c r="B32301" s="5" t="s">
        <v>6631</v>
      </c>
    </row>
    <row r="32302" spans="1:2" x14ac:dyDescent="0.3">
      <c r="A32302" s="3">
        <v>1078642</v>
      </c>
      <c r="B32302" s="5" t="s">
        <v>49</v>
      </c>
    </row>
    <row r="32303" spans="1:2" x14ac:dyDescent="0.3">
      <c r="A32303" s="3">
        <v>1078642</v>
      </c>
      <c r="B32303" s="5" t="s">
        <v>886</v>
      </c>
    </row>
    <row r="32304" spans="1:2" x14ac:dyDescent="0.3">
      <c r="A32304" s="3">
        <v>1000081</v>
      </c>
      <c r="B32304" s="5" t="s">
        <v>777</v>
      </c>
    </row>
    <row r="32305" spans="1:2" x14ac:dyDescent="0.3">
      <c r="A32305" s="3">
        <v>1000081</v>
      </c>
      <c r="B32305" s="5" t="s">
        <v>30</v>
      </c>
    </row>
    <row r="32306" spans="1:2" x14ac:dyDescent="0.3">
      <c r="A32306" s="3">
        <v>1000081</v>
      </c>
      <c r="B32306" s="5" t="s">
        <v>1246</v>
      </c>
    </row>
    <row r="32307" spans="1:2" x14ac:dyDescent="0.3">
      <c r="A32307" s="3">
        <v>968870</v>
      </c>
      <c r="B32307" s="5" t="s">
        <v>2297</v>
      </c>
    </row>
    <row r="32308" spans="1:2" x14ac:dyDescent="0.3">
      <c r="A32308" s="3">
        <v>898994</v>
      </c>
      <c r="B32308" s="5" t="s">
        <v>30</v>
      </c>
    </row>
    <row r="32309" spans="1:2" x14ac:dyDescent="0.3">
      <c r="A32309" s="3">
        <v>977013</v>
      </c>
      <c r="B32309" s="5" t="s">
        <v>468</v>
      </c>
    </row>
    <row r="32310" spans="1:2" x14ac:dyDescent="0.3">
      <c r="A32310" s="3">
        <v>977013</v>
      </c>
      <c r="B32310" s="5" t="s">
        <v>166</v>
      </c>
    </row>
    <row r="32311" spans="1:2" x14ac:dyDescent="0.3">
      <c r="A32311" s="3">
        <v>977013</v>
      </c>
      <c r="B32311" s="5" t="s">
        <v>6631</v>
      </c>
    </row>
    <row r="32312" spans="1:2" x14ac:dyDescent="0.3">
      <c r="A32312" s="3">
        <v>812635</v>
      </c>
      <c r="B32312" s="5" t="s">
        <v>2378</v>
      </c>
    </row>
    <row r="32313" spans="1:2" x14ac:dyDescent="0.3">
      <c r="A32313" s="3">
        <v>812635</v>
      </c>
      <c r="B32313" s="5" t="s">
        <v>49</v>
      </c>
    </row>
    <row r="32314" spans="1:2" x14ac:dyDescent="0.3">
      <c r="A32314" s="3">
        <v>812635</v>
      </c>
      <c r="B32314" s="5" t="s">
        <v>7548</v>
      </c>
    </row>
    <row r="32315" spans="1:2" x14ac:dyDescent="0.3">
      <c r="A32315" s="3">
        <v>987917</v>
      </c>
      <c r="B32315" s="5" t="s">
        <v>30</v>
      </c>
    </row>
    <row r="32316" spans="1:2" x14ac:dyDescent="0.3">
      <c r="A32316" s="3">
        <v>1070032</v>
      </c>
      <c r="B32316" s="5" t="s">
        <v>329</v>
      </c>
    </row>
    <row r="32317" spans="1:2" x14ac:dyDescent="0.3">
      <c r="A32317" s="3">
        <v>1070032</v>
      </c>
      <c r="B32317" s="5" t="s">
        <v>7548</v>
      </c>
    </row>
    <row r="32318" spans="1:2" x14ac:dyDescent="0.3">
      <c r="A32318" s="3">
        <v>1151703</v>
      </c>
      <c r="B32318" s="5" t="s">
        <v>468</v>
      </c>
    </row>
    <row r="32319" spans="1:2" x14ac:dyDescent="0.3">
      <c r="A32319" s="3">
        <v>1151703</v>
      </c>
      <c r="B32319" s="5" t="s">
        <v>777</v>
      </c>
    </row>
    <row r="32320" spans="1:2" x14ac:dyDescent="0.3">
      <c r="A32320" s="3">
        <v>1151703</v>
      </c>
      <c r="B32320" s="5" t="s">
        <v>2528</v>
      </c>
    </row>
    <row r="32321" spans="1:2" x14ac:dyDescent="0.3">
      <c r="A32321" s="3">
        <v>1189927</v>
      </c>
      <c r="B32321" s="5" t="s">
        <v>777</v>
      </c>
    </row>
    <row r="32322" spans="1:2" x14ac:dyDescent="0.3">
      <c r="A32322" s="3">
        <v>1189927</v>
      </c>
      <c r="B32322" s="5" t="s">
        <v>30</v>
      </c>
    </row>
    <row r="32323" spans="1:2" x14ac:dyDescent="0.3">
      <c r="A32323" s="3">
        <v>1189927</v>
      </c>
      <c r="B32323" s="5" t="s">
        <v>1246</v>
      </c>
    </row>
    <row r="32324" spans="1:2" x14ac:dyDescent="0.3">
      <c r="A32324" s="3">
        <v>1057577</v>
      </c>
      <c r="B32324" s="5" t="s">
        <v>49</v>
      </c>
    </row>
    <row r="32325" spans="1:2" x14ac:dyDescent="0.3">
      <c r="A32325" s="3">
        <v>887870</v>
      </c>
      <c r="B32325" s="5" t="s">
        <v>2297</v>
      </c>
    </row>
    <row r="32326" spans="1:2" x14ac:dyDescent="0.3">
      <c r="A32326" s="3">
        <v>887870</v>
      </c>
      <c r="B32326" s="5" t="s">
        <v>49</v>
      </c>
    </row>
    <row r="32327" spans="1:2" x14ac:dyDescent="0.3">
      <c r="A32327" s="3">
        <v>887870</v>
      </c>
      <c r="B32327" s="5" t="s">
        <v>2378</v>
      </c>
    </row>
    <row r="32328" spans="1:2" x14ac:dyDescent="0.3">
      <c r="A32328" s="3">
        <v>667717</v>
      </c>
      <c r="B32328" s="5" t="s">
        <v>2297</v>
      </c>
    </row>
    <row r="32329" spans="1:2" x14ac:dyDescent="0.3">
      <c r="A32329" s="3">
        <v>667717</v>
      </c>
      <c r="B32329" s="5" t="s">
        <v>1139</v>
      </c>
    </row>
    <row r="32330" spans="1:2" x14ac:dyDescent="0.3">
      <c r="A32330" s="3">
        <v>667717</v>
      </c>
      <c r="B32330" s="5" t="s">
        <v>49</v>
      </c>
    </row>
    <row r="32331" spans="1:2" x14ac:dyDescent="0.3">
      <c r="A32331" s="3">
        <v>667717</v>
      </c>
      <c r="B32331" s="5" t="s">
        <v>2848</v>
      </c>
    </row>
    <row r="32332" spans="1:2" x14ac:dyDescent="0.3">
      <c r="A32332" s="3">
        <v>667717</v>
      </c>
      <c r="B32332" s="5" t="s">
        <v>6631</v>
      </c>
    </row>
    <row r="32333" spans="1:2" x14ac:dyDescent="0.3">
      <c r="A32333" s="3">
        <v>1175959</v>
      </c>
      <c r="B32333" s="5" t="s">
        <v>2297</v>
      </c>
    </row>
    <row r="32334" spans="1:2" x14ac:dyDescent="0.3">
      <c r="A32334" s="3">
        <v>1175959</v>
      </c>
      <c r="B32334" s="5" t="s">
        <v>6748</v>
      </c>
    </row>
    <row r="32335" spans="1:2" x14ac:dyDescent="0.3">
      <c r="A32335" s="3">
        <v>1175959</v>
      </c>
      <c r="B32335" s="5" t="s">
        <v>1139</v>
      </c>
    </row>
    <row r="32336" spans="1:2" x14ac:dyDescent="0.3">
      <c r="A32336" s="3">
        <v>1117006</v>
      </c>
      <c r="B32336" s="5" t="s">
        <v>6748</v>
      </c>
    </row>
    <row r="32337" spans="1:2" x14ac:dyDescent="0.3">
      <c r="A32337" s="3">
        <v>1117006</v>
      </c>
      <c r="B32337" s="5" t="s">
        <v>2848</v>
      </c>
    </row>
    <row r="32338" spans="1:2" x14ac:dyDescent="0.3">
      <c r="A32338" s="3">
        <v>632065</v>
      </c>
      <c r="B32338" s="5" t="s">
        <v>30</v>
      </c>
    </row>
    <row r="32339" spans="1:2" x14ac:dyDescent="0.3">
      <c r="A32339" s="3">
        <v>1059572</v>
      </c>
      <c r="B32339" s="5" t="s">
        <v>2297</v>
      </c>
    </row>
    <row r="32340" spans="1:2" x14ac:dyDescent="0.3">
      <c r="A32340" s="3">
        <v>1059572</v>
      </c>
      <c r="B32340" s="5" t="s">
        <v>30</v>
      </c>
    </row>
    <row r="32341" spans="1:2" x14ac:dyDescent="0.3">
      <c r="A32341" s="3">
        <v>1059572</v>
      </c>
      <c r="B32341" s="5" t="s">
        <v>777</v>
      </c>
    </row>
    <row r="32342" spans="1:2" x14ac:dyDescent="0.3">
      <c r="A32342" s="3">
        <v>1059572</v>
      </c>
      <c r="B32342" s="5" t="s">
        <v>1139</v>
      </c>
    </row>
    <row r="32343" spans="1:2" x14ac:dyDescent="0.3">
      <c r="A32343" s="3">
        <v>1059572</v>
      </c>
      <c r="B32343" s="5" t="s">
        <v>6748</v>
      </c>
    </row>
    <row r="32344" spans="1:2" x14ac:dyDescent="0.3">
      <c r="A32344" s="3">
        <v>1059572</v>
      </c>
      <c r="B32344" s="5" t="s">
        <v>2848</v>
      </c>
    </row>
    <row r="32345" spans="1:2" x14ac:dyDescent="0.3">
      <c r="A32345" s="3">
        <v>1059572</v>
      </c>
      <c r="B32345" s="5" t="s">
        <v>2528</v>
      </c>
    </row>
    <row r="32346" spans="1:2" x14ac:dyDescent="0.3">
      <c r="A32346" s="3">
        <v>843846</v>
      </c>
      <c r="B32346" s="5" t="s">
        <v>6841</v>
      </c>
    </row>
    <row r="32347" spans="1:2" x14ac:dyDescent="0.3">
      <c r="A32347" s="3">
        <v>843846</v>
      </c>
      <c r="B32347" s="5" t="s">
        <v>49</v>
      </c>
    </row>
    <row r="32348" spans="1:2" x14ac:dyDescent="0.3">
      <c r="A32348" s="3">
        <v>1058078</v>
      </c>
      <c r="B32348" s="5" t="s">
        <v>468</v>
      </c>
    </row>
    <row r="32349" spans="1:2" x14ac:dyDescent="0.3">
      <c r="A32349" s="3">
        <v>1013240</v>
      </c>
      <c r="B32349" s="5" t="s">
        <v>777</v>
      </c>
    </row>
    <row r="32350" spans="1:2" x14ac:dyDescent="0.3">
      <c r="A32350" s="3">
        <v>1013240</v>
      </c>
      <c r="B32350" s="5" t="s">
        <v>1246</v>
      </c>
    </row>
    <row r="32351" spans="1:2" x14ac:dyDescent="0.3">
      <c r="A32351" s="3">
        <v>1013240</v>
      </c>
      <c r="B32351" s="5" t="s">
        <v>49</v>
      </c>
    </row>
    <row r="32352" spans="1:2" x14ac:dyDescent="0.3">
      <c r="A32352" s="3">
        <v>1013240</v>
      </c>
      <c r="B32352" s="5" t="s">
        <v>6631</v>
      </c>
    </row>
    <row r="32353" spans="1:2" x14ac:dyDescent="0.3">
      <c r="A32353" s="3">
        <v>1013240</v>
      </c>
      <c r="B32353" s="5" t="s">
        <v>2528</v>
      </c>
    </row>
    <row r="32354" spans="1:2" x14ac:dyDescent="0.3">
      <c r="A32354" s="3">
        <v>1013240</v>
      </c>
      <c r="B32354" s="5" t="s">
        <v>166</v>
      </c>
    </row>
    <row r="32355" spans="1:2" x14ac:dyDescent="0.3">
      <c r="A32355" s="3">
        <v>1058638</v>
      </c>
      <c r="B32355" s="5" t="s">
        <v>468</v>
      </c>
    </row>
    <row r="32356" spans="1:2" x14ac:dyDescent="0.3">
      <c r="A32356" s="3">
        <v>1058638</v>
      </c>
      <c r="B32356" s="5" t="s">
        <v>6631</v>
      </c>
    </row>
    <row r="32357" spans="1:2" x14ac:dyDescent="0.3">
      <c r="A32357" s="3">
        <v>1058638</v>
      </c>
      <c r="B32357" s="5" t="s">
        <v>166</v>
      </c>
    </row>
    <row r="32358" spans="1:2" x14ac:dyDescent="0.3">
      <c r="A32358" s="3">
        <v>1058638</v>
      </c>
      <c r="B32358" s="5" t="s">
        <v>49</v>
      </c>
    </row>
    <row r="32359" spans="1:2" x14ac:dyDescent="0.3">
      <c r="A32359" s="3">
        <v>1058638</v>
      </c>
      <c r="B32359" s="5" t="s">
        <v>2528</v>
      </c>
    </row>
    <row r="32360" spans="1:2" x14ac:dyDescent="0.3">
      <c r="A32360" s="3">
        <v>717980</v>
      </c>
      <c r="B32360" s="5" t="s">
        <v>166</v>
      </c>
    </row>
    <row r="32361" spans="1:2" x14ac:dyDescent="0.3">
      <c r="A32361" s="3">
        <v>717980</v>
      </c>
      <c r="B32361" s="5" t="s">
        <v>1246</v>
      </c>
    </row>
    <row r="32362" spans="1:2" x14ac:dyDescent="0.3">
      <c r="A32362" s="3">
        <v>717980</v>
      </c>
      <c r="B32362" s="5" t="s">
        <v>49</v>
      </c>
    </row>
    <row r="32363" spans="1:2" x14ac:dyDescent="0.3">
      <c r="A32363" s="3">
        <v>964819</v>
      </c>
      <c r="B32363" s="5" t="s">
        <v>49</v>
      </c>
    </row>
    <row r="32364" spans="1:2" x14ac:dyDescent="0.3">
      <c r="A32364" s="3">
        <v>650036</v>
      </c>
      <c r="B32364" s="5" t="s">
        <v>166</v>
      </c>
    </row>
    <row r="32365" spans="1:2" x14ac:dyDescent="0.3">
      <c r="A32365" s="3">
        <v>650036</v>
      </c>
      <c r="B32365" s="5" t="s">
        <v>49</v>
      </c>
    </row>
    <row r="32366" spans="1:2" x14ac:dyDescent="0.3">
      <c r="A32366" s="3">
        <v>843843</v>
      </c>
      <c r="B32366" s="5" t="s">
        <v>166</v>
      </c>
    </row>
    <row r="32367" spans="1:2" x14ac:dyDescent="0.3">
      <c r="A32367" s="3">
        <v>843843</v>
      </c>
      <c r="B32367" s="5" t="s">
        <v>49</v>
      </c>
    </row>
    <row r="32368" spans="1:2" x14ac:dyDescent="0.3">
      <c r="A32368" s="3">
        <v>843843</v>
      </c>
      <c r="B32368" s="5" t="s">
        <v>1139</v>
      </c>
    </row>
    <row r="32369" spans="1:2" x14ac:dyDescent="0.3">
      <c r="A32369" s="3">
        <v>1047016</v>
      </c>
      <c r="B32369" s="5" t="s">
        <v>310</v>
      </c>
    </row>
    <row r="32370" spans="1:2" x14ac:dyDescent="0.3">
      <c r="A32370" s="3">
        <v>1047016</v>
      </c>
      <c r="B32370" s="5" t="s">
        <v>7548</v>
      </c>
    </row>
    <row r="32371" spans="1:2" x14ac:dyDescent="0.3">
      <c r="A32371" s="3">
        <v>1047016</v>
      </c>
      <c r="B32371" s="5" t="s">
        <v>49</v>
      </c>
    </row>
    <row r="32372" spans="1:2" x14ac:dyDescent="0.3">
      <c r="A32372" s="3">
        <v>970348</v>
      </c>
      <c r="B32372" s="5" t="s">
        <v>49</v>
      </c>
    </row>
    <row r="32373" spans="1:2" x14ac:dyDescent="0.3">
      <c r="A32373" s="3">
        <v>1000475</v>
      </c>
      <c r="B32373" s="5" t="s">
        <v>6631</v>
      </c>
    </row>
    <row r="32374" spans="1:2" x14ac:dyDescent="0.3">
      <c r="A32374" s="3">
        <v>1000475</v>
      </c>
      <c r="B32374" s="5" t="s">
        <v>166</v>
      </c>
    </row>
    <row r="32375" spans="1:2" x14ac:dyDescent="0.3">
      <c r="A32375" s="3">
        <v>1000475</v>
      </c>
      <c r="B32375" s="5" t="s">
        <v>1139</v>
      </c>
    </row>
    <row r="32376" spans="1:2" x14ac:dyDescent="0.3">
      <c r="A32376" s="3">
        <v>734002</v>
      </c>
      <c r="B32376" s="5" t="s">
        <v>2297</v>
      </c>
    </row>
    <row r="32377" spans="1:2" x14ac:dyDescent="0.3">
      <c r="A32377" s="3">
        <v>734002</v>
      </c>
      <c r="B32377" s="5" t="s">
        <v>7548</v>
      </c>
    </row>
    <row r="32378" spans="1:2" x14ac:dyDescent="0.3">
      <c r="A32378" s="3">
        <v>734002</v>
      </c>
      <c r="B32378" s="5" t="s">
        <v>49</v>
      </c>
    </row>
    <row r="32379" spans="1:2" x14ac:dyDescent="0.3">
      <c r="A32379" s="3">
        <v>842945</v>
      </c>
      <c r="B32379" s="5" t="s">
        <v>777</v>
      </c>
    </row>
    <row r="32380" spans="1:2" x14ac:dyDescent="0.3">
      <c r="A32380" s="3">
        <v>842945</v>
      </c>
      <c r="B32380" s="5" t="s">
        <v>49</v>
      </c>
    </row>
    <row r="32381" spans="1:2" x14ac:dyDescent="0.3">
      <c r="A32381" s="3">
        <v>826753</v>
      </c>
      <c r="B32381" s="5" t="s">
        <v>468</v>
      </c>
    </row>
    <row r="32382" spans="1:2" x14ac:dyDescent="0.3">
      <c r="A32382" s="3">
        <v>826753</v>
      </c>
      <c r="B32382" s="5" t="s">
        <v>166</v>
      </c>
    </row>
    <row r="32383" spans="1:2" x14ac:dyDescent="0.3">
      <c r="A32383" s="3">
        <v>1045205</v>
      </c>
      <c r="B32383" s="5" t="s">
        <v>49</v>
      </c>
    </row>
    <row r="32384" spans="1:2" x14ac:dyDescent="0.3">
      <c r="A32384" s="3">
        <v>1052158</v>
      </c>
      <c r="B32384" s="5" t="s">
        <v>468</v>
      </c>
    </row>
    <row r="32385" spans="1:2" x14ac:dyDescent="0.3">
      <c r="A32385" s="3">
        <v>1052158</v>
      </c>
      <c r="B32385" s="5" t="s">
        <v>2528</v>
      </c>
    </row>
    <row r="32386" spans="1:2" x14ac:dyDescent="0.3">
      <c r="A32386" s="3">
        <v>1053600</v>
      </c>
      <c r="B32386" s="5" t="s">
        <v>49</v>
      </c>
    </row>
    <row r="32387" spans="1:2" x14ac:dyDescent="0.3">
      <c r="A32387" s="3">
        <v>1121575</v>
      </c>
      <c r="B32387" s="5" t="s">
        <v>2297</v>
      </c>
    </row>
    <row r="32388" spans="1:2" x14ac:dyDescent="0.3">
      <c r="A32388" s="3">
        <v>1121575</v>
      </c>
      <c r="B32388" s="5" t="s">
        <v>2528</v>
      </c>
    </row>
    <row r="32389" spans="1:2" x14ac:dyDescent="0.3">
      <c r="A32389" s="3">
        <v>1121575</v>
      </c>
      <c r="B32389" s="5" t="s">
        <v>777</v>
      </c>
    </row>
    <row r="32390" spans="1:2" x14ac:dyDescent="0.3">
      <c r="A32390" s="3">
        <v>1121575</v>
      </c>
      <c r="B32390" s="5" t="s">
        <v>1139</v>
      </c>
    </row>
    <row r="32391" spans="1:2" x14ac:dyDescent="0.3">
      <c r="A32391" s="3">
        <v>1092329</v>
      </c>
      <c r="B32391" s="5" t="s">
        <v>6748</v>
      </c>
    </row>
    <row r="32392" spans="1:2" x14ac:dyDescent="0.3">
      <c r="A32392" s="3">
        <v>1092329</v>
      </c>
      <c r="B32392" s="5" t="s">
        <v>49</v>
      </c>
    </row>
    <row r="32393" spans="1:2" x14ac:dyDescent="0.3">
      <c r="A32393" s="3">
        <v>1003580</v>
      </c>
      <c r="B32393" s="5" t="s">
        <v>2297</v>
      </c>
    </row>
    <row r="32394" spans="1:2" x14ac:dyDescent="0.3">
      <c r="A32394" s="3">
        <v>1003580</v>
      </c>
      <c r="B32394" s="5" t="s">
        <v>777</v>
      </c>
    </row>
    <row r="32395" spans="1:2" x14ac:dyDescent="0.3">
      <c r="A32395" s="3">
        <v>1003580</v>
      </c>
      <c r="B32395" s="5" t="s">
        <v>2528</v>
      </c>
    </row>
    <row r="32396" spans="1:2" x14ac:dyDescent="0.3">
      <c r="A32396" s="3">
        <v>983883</v>
      </c>
      <c r="B32396" s="5" t="s">
        <v>30</v>
      </c>
    </row>
    <row r="32397" spans="1:2" x14ac:dyDescent="0.3">
      <c r="A32397" s="3">
        <v>983883</v>
      </c>
      <c r="B32397" s="5" t="s">
        <v>6631</v>
      </c>
    </row>
    <row r="32398" spans="1:2" x14ac:dyDescent="0.3">
      <c r="A32398" s="3">
        <v>983883</v>
      </c>
      <c r="B32398" s="5" t="s">
        <v>777</v>
      </c>
    </row>
    <row r="32399" spans="1:2" x14ac:dyDescent="0.3">
      <c r="A32399" s="3">
        <v>937085</v>
      </c>
      <c r="B32399" s="5" t="s">
        <v>30</v>
      </c>
    </row>
    <row r="32400" spans="1:2" x14ac:dyDescent="0.3">
      <c r="A32400" s="3">
        <v>937085</v>
      </c>
      <c r="B32400" s="5" t="s">
        <v>49</v>
      </c>
    </row>
    <row r="32401" spans="1:2" x14ac:dyDescent="0.3">
      <c r="A32401" s="3">
        <v>1119173</v>
      </c>
      <c r="B32401" s="5" t="s">
        <v>49</v>
      </c>
    </row>
    <row r="32402" spans="1:2" x14ac:dyDescent="0.3">
      <c r="A32402" s="3">
        <v>1119173</v>
      </c>
      <c r="B32402" s="5" t="s">
        <v>2378</v>
      </c>
    </row>
    <row r="32403" spans="1:2" x14ac:dyDescent="0.3">
      <c r="A32403" s="3">
        <v>1119173</v>
      </c>
      <c r="B32403" s="5" t="s">
        <v>886</v>
      </c>
    </row>
    <row r="32404" spans="1:2" x14ac:dyDescent="0.3">
      <c r="A32404" s="3">
        <v>1008048</v>
      </c>
      <c r="B32404" s="5" t="s">
        <v>1246</v>
      </c>
    </row>
    <row r="32405" spans="1:2" x14ac:dyDescent="0.3">
      <c r="A32405" s="3">
        <v>1008048</v>
      </c>
      <c r="B32405" s="5" t="s">
        <v>49</v>
      </c>
    </row>
    <row r="32406" spans="1:2" x14ac:dyDescent="0.3">
      <c r="A32406" s="3">
        <v>1008048</v>
      </c>
      <c r="B32406" s="5" t="s">
        <v>166</v>
      </c>
    </row>
    <row r="32407" spans="1:2" x14ac:dyDescent="0.3">
      <c r="A32407" s="3">
        <v>676696</v>
      </c>
      <c r="B32407" s="5" t="s">
        <v>1139</v>
      </c>
    </row>
    <row r="32408" spans="1:2" x14ac:dyDescent="0.3">
      <c r="A32408" s="3">
        <v>676696</v>
      </c>
      <c r="B32408" s="5" t="s">
        <v>2297</v>
      </c>
    </row>
    <row r="32409" spans="1:2" x14ac:dyDescent="0.3">
      <c r="A32409" s="3">
        <v>676696</v>
      </c>
      <c r="B32409" s="5" t="s">
        <v>6748</v>
      </c>
    </row>
    <row r="32410" spans="1:2" x14ac:dyDescent="0.3">
      <c r="A32410" s="3">
        <v>676696</v>
      </c>
      <c r="B32410" s="5" t="s">
        <v>2848</v>
      </c>
    </row>
    <row r="32411" spans="1:2" x14ac:dyDescent="0.3">
      <c r="A32411" s="3">
        <v>956920</v>
      </c>
      <c r="B32411" s="5" t="s">
        <v>468</v>
      </c>
    </row>
    <row r="32412" spans="1:2" x14ac:dyDescent="0.3">
      <c r="A32412" s="3">
        <v>956920</v>
      </c>
      <c r="B32412" s="5" t="s">
        <v>30</v>
      </c>
    </row>
    <row r="32413" spans="1:2" x14ac:dyDescent="0.3">
      <c r="A32413" s="3">
        <v>956920</v>
      </c>
      <c r="B32413" s="5" t="s">
        <v>2848</v>
      </c>
    </row>
    <row r="32414" spans="1:2" x14ac:dyDescent="0.3">
      <c r="A32414" s="3">
        <v>1133602</v>
      </c>
      <c r="B32414" s="5" t="s">
        <v>777</v>
      </c>
    </row>
    <row r="32415" spans="1:2" x14ac:dyDescent="0.3">
      <c r="A32415" s="3">
        <v>1133602</v>
      </c>
      <c r="B32415" s="5" t="s">
        <v>1246</v>
      </c>
    </row>
    <row r="32416" spans="1:2" x14ac:dyDescent="0.3">
      <c r="A32416" s="3">
        <v>772515</v>
      </c>
      <c r="B32416" s="5" t="s">
        <v>468</v>
      </c>
    </row>
    <row r="32417" spans="1:2" x14ac:dyDescent="0.3">
      <c r="A32417" s="3">
        <v>772515</v>
      </c>
      <c r="B32417" s="5" t="s">
        <v>6631</v>
      </c>
    </row>
    <row r="32418" spans="1:2" x14ac:dyDescent="0.3">
      <c r="A32418" s="3">
        <v>772515</v>
      </c>
      <c r="B32418" s="5" t="s">
        <v>49</v>
      </c>
    </row>
    <row r="32419" spans="1:2" x14ac:dyDescent="0.3">
      <c r="A32419" s="3">
        <v>1122634</v>
      </c>
      <c r="B32419" s="5" t="s">
        <v>2848</v>
      </c>
    </row>
    <row r="32420" spans="1:2" x14ac:dyDescent="0.3">
      <c r="A32420" s="3">
        <v>1122634</v>
      </c>
      <c r="B32420" s="5" t="s">
        <v>30</v>
      </c>
    </row>
    <row r="32421" spans="1:2" x14ac:dyDescent="0.3">
      <c r="A32421" s="3">
        <v>1122634</v>
      </c>
      <c r="B32421" s="5" t="s">
        <v>1246</v>
      </c>
    </row>
    <row r="32422" spans="1:2" x14ac:dyDescent="0.3">
      <c r="A32422" s="3">
        <v>1195310</v>
      </c>
      <c r="B32422" s="5" t="s">
        <v>329</v>
      </c>
    </row>
    <row r="32423" spans="1:2" x14ac:dyDescent="0.3">
      <c r="A32423" s="3">
        <v>1072074</v>
      </c>
      <c r="B32423" s="5" t="s">
        <v>468</v>
      </c>
    </row>
    <row r="32424" spans="1:2" x14ac:dyDescent="0.3">
      <c r="A32424" s="3">
        <v>1072074</v>
      </c>
      <c r="B32424" s="5" t="s">
        <v>166</v>
      </c>
    </row>
    <row r="32425" spans="1:2" x14ac:dyDescent="0.3">
      <c r="A32425" s="3">
        <v>1072074</v>
      </c>
      <c r="B32425" s="5" t="s">
        <v>6631</v>
      </c>
    </row>
    <row r="32426" spans="1:2" x14ac:dyDescent="0.3">
      <c r="A32426" s="3">
        <v>1126577</v>
      </c>
      <c r="B32426" s="5" t="s">
        <v>468</v>
      </c>
    </row>
    <row r="32427" spans="1:2" x14ac:dyDescent="0.3">
      <c r="A32427" s="3">
        <v>1126577</v>
      </c>
      <c r="B32427" s="5" t="s">
        <v>166</v>
      </c>
    </row>
    <row r="32428" spans="1:2" x14ac:dyDescent="0.3">
      <c r="A32428" s="3">
        <v>1126577</v>
      </c>
      <c r="B32428" s="5" t="s">
        <v>777</v>
      </c>
    </row>
    <row r="32429" spans="1:2" x14ac:dyDescent="0.3">
      <c r="A32429" s="3">
        <v>1025802</v>
      </c>
      <c r="B32429" s="5" t="s">
        <v>49</v>
      </c>
    </row>
    <row r="32430" spans="1:2" x14ac:dyDescent="0.3">
      <c r="A32430" s="3">
        <v>722149</v>
      </c>
      <c r="B32430" s="5" t="s">
        <v>1246</v>
      </c>
    </row>
    <row r="32431" spans="1:2" x14ac:dyDescent="0.3">
      <c r="A32431" s="3">
        <v>722149</v>
      </c>
      <c r="B32431" s="5" t="s">
        <v>6631</v>
      </c>
    </row>
    <row r="32432" spans="1:2" x14ac:dyDescent="0.3">
      <c r="A32432" s="3">
        <v>722149</v>
      </c>
      <c r="B32432" s="5" t="s">
        <v>166</v>
      </c>
    </row>
    <row r="32433" spans="1:2" x14ac:dyDescent="0.3">
      <c r="A32433" s="3">
        <v>981347</v>
      </c>
      <c r="B32433" s="5" t="s">
        <v>468</v>
      </c>
    </row>
    <row r="32434" spans="1:2" x14ac:dyDescent="0.3">
      <c r="A32434" s="3">
        <v>981347</v>
      </c>
      <c r="B32434" s="5" t="s">
        <v>2528</v>
      </c>
    </row>
    <row r="32435" spans="1:2" x14ac:dyDescent="0.3">
      <c r="A32435" s="3">
        <v>960292</v>
      </c>
      <c r="B32435" s="5" t="s">
        <v>886</v>
      </c>
    </row>
    <row r="32436" spans="1:2" x14ac:dyDescent="0.3">
      <c r="A32436" s="3">
        <v>960292</v>
      </c>
      <c r="B32436" s="5" t="s">
        <v>49</v>
      </c>
    </row>
    <row r="32437" spans="1:2" x14ac:dyDescent="0.3">
      <c r="A32437" s="3">
        <v>881164</v>
      </c>
      <c r="B32437" s="5" t="s">
        <v>1246</v>
      </c>
    </row>
    <row r="32438" spans="1:2" x14ac:dyDescent="0.3">
      <c r="A32438" s="3">
        <v>881164</v>
      </c>
      <c r="B32438" s="5" t="s">
        <v>6631</v>
      </c>
    </row>
    <row r="32439" spans="1:2" x14ac:dyDescent="0.3">
      <c r="A32439" s="3">
        <v>881164</v>
      </c>
      <c r="B32439" s="5" t="s">
        <v>166</v>
      </c>
    </row>
    <row r="32440" spans="1:2" x14ac:dyDescent="0.3">
      <c r="A32440" s="3">
        <v>1068141</v>
      </c>
      <c r="B32440" s="5" t="s">
        <v>777</v>
      </c>
    </row>
    <row r="32441" spans="1:2" x14ac:dyDescent="0.3">
      <c r="A32441" s="3">
        <v>1068141</v>
      </c>
      <c r="B32441" s="5" t="s">
        <v>1139</v>
      </c>
    </row>
    <row r="32442" spans="1:2" x14ac:dyDescent="0.3">
      <c r="A32442" s="3">
        <v>1068141</v>
      </c>
      <c r="B32442" s="5" t="s">
        <v>2528</v>
      </c>
    </row>
    <row r="32443" spans="1:2" x14ac:dyDescent="0.3">
      <c r="A32443" s="3">
        <v>1068141</v>
      </c>
      <c r="B32443" s="5" t="s">
        <v>6748</v>
      </c>
    </row>
    <row r="32444" spans="1:2" x14ac:dyDescent="0.3">
      <c r="A32444" s="3">
        <v>1085103</v>
      </c>
      <c r="B32444" s="5" t="s">
        <v>468</v>
      </c>
    </row>
    <row r="32445" spans="1:2" x14ac:dyDescent="0.3">
      <c r="A32445" s="3">
        <v>1085103</v>
      </c>
      <c r="B32445" s="5" t="s">
        <v>166</v>
      </c>
    </row>
    <row r="32446" spans="1:2" x14ac:dyDescent="0.3">
      <c r="A32446" s="3">
        <v>995012</v>
      </c>
      <c r="B32446" s="5" t="s">
        <v>6631</v>
      </c>
    </row>
    <row r="32447" spans="1:2" x14ac:dyDescent="0.3">
      <c r="A32447" s="3">
        <v>995012</v>
      </c>
      <c r="B32447" s="5" t="s">
        <v>166</v>
      </c>
    </row>
    <row r="32448" spans="1:2" x14ac:dyDescent="0.3">
      <c r="A32448" s="3">
        <v>995012</v>
      </c>
      <c r="B32448" s="5" t="s">
        <v>777</v>
      </c>
    </row>
    <row r="32449" spans="1:2" x14ac:dyDescent="0.3">
      <c r="A32449" s="3">
        <v>1232177</v>
      </c>
      <c r="B32449" s="5" t="s">
        <v>886</v>
      </c>
    </row>
    <row r="32450" spans="1:2" x14ac:dyDescent="0.3">
      <c r="A32450" s="3">
        <v>844416</v>
      </c>
      <c r="B32450" s="5" t="s">
        <v>166</v>
      </c>
    </row>
    <row r="32451" spans="1:2" x14ac:dyDescent="0.3">
      <c r="A32451" s="3">
        <v>844416</v>
      </c>
      <c r="B32451" s="5" t="s">
        <v>777</v>
      </c>
    </row>
    <row r="32452" spans="1:2" x14ac:dyDescent="0.3">
      <c r="A32452" s="3">
        <v>1059638</v>
      </c>
      <c r="B32452" s="5" t="s">
        <v>1139</v>
      </c>
    </row>
    <row r="32453" spans="1:2" x14ac:dyDescent="0.3">
      <c r="A32453" s="3">
        <v>1059638</v>
      </c>
      <c r="B32453" s="5" t="s">
        <v>49</v>
      </c>
    </row>
    <row r="32454" spans="1:2" x14ac:dyDescent="0.3">
      <c r="A32454" s="3">
        <v>1059638</v>
      </c>
      <c r="B32454" s="5" t="s">
        <v>6748</v>
      </c>
    </row>
    <row r="32455" spans="1:2" x14ac:dyDescent="0.3">
      <c r="A32455" s="3">
        <v>1149947</v>
      </c>
      <c r="B32455" s="5" t="s">
        <v>329</v>
      </c>
    </row>
    <row r="32456" spans="1:2" x14ac:dyDescent="0.3">
      <c r="A32456" s="3">
        <v>1149947</v>
      </c>
      <c r="B32456" s="5" t="s">
        <v>7548</v>
      </c>
    </row>
    <row r="32457" spans="1:2" x14ac:dyDescent="0.3">
      <c r="A32457" s="3">
        <v>979097</v>
      </c>
      <c r="B32457" s="5" t="s">
        <v>49</v>
      </c>
    </row>
    <row r="32458" spans="1:2" x14ac:dyDescent="0.3">
      <c r="A32458" s="3">
        <v>1152306</v>
      </c>
      <c r="B32458" s="5" t="s">
        <v>777</v>
      </c>
    </row>
    <row r="32459" spans="1:2" x14ac:dyDescent="0.3">
      <c r="A32459" s="3">
        <v>1152306</v>
      </c>
      <c r="B32459" s="5" t="s">
        <v>166</v>
      </c>
    </row>
    <row r="32460" spans="1:2" x14ac:dyDescent="0.3">
      <c r="A32460" s="3">
        <v>1152306</v>
      </c>
      <c r="B32460" s="5" t="s">
        <v>1246</v>
      </c>
    </row>
    <row r="32461" spans="1:2" x14ac:dyDescent="0.3">
      <c r="A32461" s="3">
        <v>823395</v>
      </c>
      <c r="B32461" s="5" t="s">
        <v>777</v>
      </c>
    </row>
    <row r="32462" spans="1:2" x14ac:dyDescent="0.3">
      <c r="A32462" s="3">
        <v>823395</v>
      </c>
      <c r="B32462" s="5" t="s">
        <v>49</v>
      </c>
    </row>
    <row r="32463" spans="1:2" x14ac:dyDescent="0.3">
      <c r="A32463" s="3">
        <v>823395</v>
      </c>
      <c r="B32463" s="5" t="s">
        <v>1246</v>
      </c>
    </row>
    <row r="32464" spans="1:2" x14ac:dyDescent="0.3">
      <c r="A32464" s="3">
        <v>586810</v>
      </c>
      <c r="B32464" s="5" t="s">
        <v>2297</v>
      </c>
    </row>
    <row r="32465" spans="1:2" x14ac:dyDescent="0.3">
      <c r="A32465" s="3">
        <v>586810</v>
      </c>
      <c r="B32465" s="5" t="s">
        <v>2528</v>
      </c>
    </row>
    <row r="32466" spans="1:2" x14ac:dyDescent="0.3">
      <c r="A32466" s="3">
        <v>586810</v>
      </c>
      <c r="B32466" s="5" t="s">
        <v>777</v>
      </c>
    </row>
    <row r="32467" spans="1:2" x14ac:dyDescent="0.3">
      <c r="A32467" s="3">
        <v>586810</v>
      </c>
      <c r="B32467" s="5" t="s">
        <v>6631</v>
      </c>
    </row>
    <row r="32468" spans="1:2" x14ac:dyDescent="0.3">
      <c r="A32468" s="3">
        <v>967582</v>
      </c>
      <c r="B32468" s="5" t="s">
        <v>30</v>
      </c>
    </row>
    <row r="32469" spans="1:2" x14ac:dyDescent="0.3">
      <c r="A32469" s="3">
        <v>944952</v>
      </c>
      <c r="B32469" s="5" t="s">
        <v>49</v>
      </c>
    </row>
    <row r="32470" spans="1:2" x14ac:dyDescent="0.3">
      <c r="A32470" s="3">
        <v>944952</v>
      </c>
      <c r="B32470" s="5" t="s">
        <v>166</v>
      </c>
    </row>
    <row r="32471" spans="1:2" x14ac:dyDescent="0.3">
      <c r="A32471" s="3">
        <v>1049638</v>
      </c>
      <c r="B32471" s="5" t="s">
        <v>30</v>
      </c>
    </row>
    <row r="32472" spans="1:2" x14ac:dyDescent="0.3">
      <c r="A32472" s="3">
        <v>1049638</v>
      </c>
      <c r="B32472" s="5" t="s">
        <v>886</v>
      </c>
    </row>
    <row r="32473" spans="1:2" x14ac:dyDescent="0.3">
      <c r="A32473" s="3">
        <v>753091</v>
      </c>
      <c r="B32473" s="5" t="s">
        <v>49</v>
      </c>
    </row>
    <row r="32474" spans="1:2" x14ac:dyDescent="0.3">
      <c r="A32474" s="3">
        <v>753091</v>
      </c>
      <c r="B32474" s="5" t="s">
        <v>1139</v>
      </c>
    </row>
    <row r="32475" spans="1:2" x14ac:dyDescent="0.3">
      <c r="A32475" s="3">
        <v>753091</v>
      </c>
      <c r="B32475" s="5" t="s">
        <v>2528</v>
      </c>
    </row>
    <row r="32476" spans="1:2" x14ac:dyDescent="0.3">
      <c r="A32476" s="3">
        <v>868985</v>
      </c>
      <c r="B32476" s="5" t="s">
        <v>49</v>
      </c>
    </row>
    <row r="32477" spans="1:2" x14ac:dyDescent="0.3">
      <c r="A32477" s="3">
        <v>868985</v>
      </c>
      <c r="B32477" s="5" t="s">
        <v>30</v>
      </c>
    </row>
    <row r="32478" spans="1:2" x14ac:dyDescent="0.3">
      <c r="A32478" s="3">
        <v>1064517</v>
      </c>
      <c r="B32478" s="5" t="s">
        <v>777</v>
      </c>
    </row>
    <row r="32479" spans="1:2" x14ac:dyDescent="0.3">
      <c r="A32479" s="3">
        <v>1000492</v>
      </c>
      <c r="B32479" s="5" t="s">
        <v>49</v>
      </c>
    </row>
    <row r="32480" spans="1:2" x14ac:dyDescent="0.3">
      <c r="A32480" s="3">
        <v>1139819</v>
      </c>
      <c r="B32480" s="5" t="s">
        <v>886</v>
      </c>
    </row>
    <row r="32481" spans="1:2" x14ac:dyDescent="0.3">
      <c r="A32481" s="3">
        <v>1139819</v>
      </c>
      <c r="B32481" s="5" t="s">
        <v>30</v>
      </c>
    </row>
    <row r="32482" spans="1:2" x14ac:dyDescent="0.3">
      <c r="A32482" s="3">
        <v>978035</v>
      </c>
      <c r="B32482" s="5" t="s">
        <v>49</v>
      </c>
    </row>
    <row r="32483" spans="1:2" x14ac:dyDescent="0.3">
      <c r="A32483" s="3">
        <v>1161663</v>
      </c>
      <c r="B32483" s="5" t="s">
        <v>468</v>
      </c>
    </row>
    <row r="32484" spans="1:2" x14ac:dyDescent="0.3">
      <c r="A32484" s="3">
        <v>1161663</v>
      </c>
      <c r="B32484" s="5" t="s">
        <v>2528</v>
      </c>
    </row>
    <row r="32485" spans="1:2" x14ac:dyDescent="0.3">
      <c r="A32485" s="3">
        <v>974320</v>
      </c>
      <c r="B32485" s="5" t="s">
        <v>468</v>
      </c>
    </row>
    <row r="32486" spans="1:2" x14ac:dyDescent="0.3">
      <c r="A32486" s="3">
        <v>981314</v>
      </c>
      <c r="B32486" s="5" t="s">
        <v>468</v>
      </c>
    </row>
    <row r="32487" spans="1:2" x14ac:dyDescent="0.3">
      <c r="A32487" s="3">
        <v>981314</v>
      </c>
      <c r="B32487" s="5" t="s">
        <v>2528</v>
      </c>
    </row>
    <row r="32488" spans="1:2" x14ac:dyDescent="0.3">
      <c r="A32488" s="3">
        <v>1127175</v>
      </c>
      <c r="B32488" s="5" t="s">
        <v>166</v>
      </c>
    </row>
    <row r="32489" spans="1:2" x14ac:dyDescent="0.3">
      <c r="A32489" s="3">
        <v>1127175</v>
      </c>
      <c r="B32489" s="5" t="s">
        <v>468</v>
      </c>
    </row>
    <row r="32490" spans="1:2" x14ac:dyDescent="0.3">
      <c r="A32490" s="3">
        <v>1156255</v>
      </c>
      <c r="B32490" s="5" t="s">
        <v>777</v>
      </c>
    </row>
    <row r="32491" spans="1:2" x14ac:dyDescent="0.3">
      <c r="A32491" s="3">
        <v>1156255</v>
      </c>
      <c r="B32491" s="5" t="s">
        <v>166</v>
      </c>
    </row>
    <row r="32492" spans="1:2" x14ac:dyDescent="0.3">
      <c r="A32492" s="3">
        <v>1156255</v>
      </c>
      <c r="B32492" s="5" t="s">
        <v>6631</v>
      </c>
    </row>
    <row r="32493" spans="1:2" x14ac:dyDescent="0.3">
      <c r="A32493" s="3">
        <v>850871</v>
      </c>
      <c r="B32493" s="5" t="s">
        <v>777</v>
      </c>
    </row>
    <row r="32494" spans="1:2" x14ac:dyDescent="0.3">
      <c r="A32494" s="3">
        <v>850871</v>
      </c>
      <c r="B32494" s="5" t="s">
        <v>1139</v>
      </c>
    </row>
    <row r="32495" spans="1:2" x14ac:dyDescent="0.3">
      <c r="A32495" s="3">
        <v>1034587</v>
      </c>
      <c r="B32495" s="5" t="s">
        <v>777</v>
      </c>
    </row>
    <row r="32496" spans="1:2" x14ac:dyDescent="0.3">
      <c r="A32496" s="3">
        <v>1034587</v>
      </c>
      <c r="B32496" s="5" t="s">
        <v>166</v>
      </c>
    </row>
    <row r="32497" spans="1:2" x14ac:dyDescent="0.3">
      <c r="A32497" s="3">
        <v>1075536</v>
      </c>
      <c r="B32497" s="5" t="s">
        <v>49</v>
      </c>
    </row>
    <row r="32498" spans="1:2" x14ac:dyDescent="0.3">
      <c r="A32498" s="3">
        <v>800787</v>
      </c>
      <c r="B32498" s="5" t="s">
        <v>49</v>
      </c>
    </row>
    <row r="32499" spans="1:2" x14ac:dyDescent="0.3">
      <c r="A32499" s="3">
        <v>800787</v>
      </c>
      <c r="B32499" s="5" t="s">
        <v>30</v>
      </c>
    </row>
    <row r="32500" spans="1:2" x14ac:dyDescent="0.3">
      <c r="A32500" s="3">
        <v>967585</v>
      </c>
      <c r="B32500" s="5" t="s">
        <v>30</v>
      </c>
    </row>
    <row r="32501" spans="1:2" x14ac:dyDescent="0.3">
      <c r="A32501" s="3">
        <v>967585</v>
      </c>
      <c r="B32501" s="5" t="s">
        <v>6748</v>
      </c>
    </row>
    <row r="32502" spans="1:2" x14ac:dyDescent="0.3">
      <c r="A32502" s="3">
        <v>977177</v>
      </c>
      <c r="B32502" s="5" t="s">
        <v>468</v>
      </c>
    </row>
    <row r="32503" spans="1:2" x14ac:dyDescent="0.3">
      <c r="A32503" s="3">
        <v>977177</v>
      </c>
      <c r="B32503" s="5" t="s">
        <v>166</v>
      </c>
    </row>
    <row r="32504" spans="1:2" x14ac:dyDescent="0.3">
      <c r="A32504" s="3">
        <v>977177</v>
      </c>
      <c r="B32504" s="5" t="s">
        <v>6631</v>
      </c>
    </row>
    <row r="32505" spans="1:2" x14ac:dyDescent="0.3">
      <c r="A32505" s="3">
        <v>1116410</v>
      </c>
      <c r="B32505" s="5" t="s">
        <v>6748</v>
      </c>
    </row>
    <row r="32506" spans="1:2" x14ac:dyDescent="0.3">
      <c r="A32506" s="3">
        <v>1116410</v>
      </c>
      <c r="B32506" s="5" t="s">
        <v>2528</v>
      </c>
    </row>
    <row r="32507" spans="1:2" x14ac:dyDescent="0.3">
      <c r="A32507" s="3">
        <v>1116410</v>
      </c>
      <c r="B32507" s="5" t="s">
        <v>30</v>
      </c>
    </row>
    <row r="32508" spans="1:2" x14ac:dyDescent="0.3">
      <c r="A32508" s="3">
        <v>1116410</v>
      </c>
      <c r="B32508" s="5" t="s">
        <v>1139</v>
      </c>
    </row>
    <row r="32509" spans="1:2" x14ac:dyDescent="0.3">
      <c r="A32509" s="3">
        <v>898673</v>
      </c>
      <c r="B32509" s="5" t="s">
        <v>886</v>
      </c>
    </row>
    <row r="32510" spans="1:2" x14ac:dyDescent="0.3">
      <c r="A32510" s="3">
        <v>898673</v>
      </c>
      <c r="B32510" s="5" t="s">
        <v>49</v>
      </c>
    </row>
    <row r="32511" spans="1:2" x14ac:dyDescent="0.3">
      <c r="A32511" s="3">
        <v>1152004</v>
      </c>
      <c r="B32511" s="5" t="s">
        <v>468</v>
      </c>
    </row>
    <row r="32512" spans="1:2" x14ac:dyDescent="0.3">
      <c r="A32512" s="3">
        <v>1152004</v>
      </c>
      <c r="B32512" s="5" t="s">
        <v>166</v>
      </c>
    </row>
    <row r="32513" spans="1:2" x14ac:dyDescent="0.3">
      <c r="A32513" s="3">
        <v>852096</v>
      </c>
      <c r="B32513" s="5" t="s">
        <v>30</v>
      </c>
    </row>
    <row r="32514" spans="1:2" x14ac:dyDescent="0.3">
      <c r="A32514" s="3">
        <v>852096</v>
      </c>
      <c r="B32514" s="5" t="s">
        <v>2848</v>
      </c>
    </row>
    <row r="32515" spans="1:2" x14ac:dyDescent="0.3">
      <c r="A32515" s="3">
        <v>852096</v>
      </c>
      <c r="B32515" s="5" t="s">
        <v>468</v>
      </c>
    </row>
    <row r="32516" spans="1:2" x14ac:dyDescent="0.3">
      <c r="A32516" s="3">
        <v>523607</v>
      </c>
      <c r="B32516" s="5" t="s">
        <v>49</v>
      </c>
    </row>
    <row r="32517" spans="1:2" x14ac:dyDescent="0.3">
      <c r="A32517" s="3">
        <v>523607</v>
      </c>
      <c r="B32517" s="5" t="s">
        <v>886</v>
      </c>
    </row>
    <row r="32518" spans="1:2" x14ac:dyDescent="0.3">
      <c r="A32518" s="3">
        <v>523607</v>
      </c>
      <c r="B32518" s="5" t="s">
        <v>2378</v>
      </c>
    </row>
    <row r="32519" spans="1:2" x14ac:dyDescent="0.3">
      <c r="A32519" s="3">
        <v>973468</v>
      </c>
      <c r="B32519" s="5" t="s">
        <v>49</v>
      </c>
    </row>
    <row r="32520" spans="1:2" x14ac:dyDescent="0.3">
      <c r="A32520" s="3">
        <v>973468</v>
      </c>
      <c r="B32520" s="5" t="s">
        <v>310</v>
      </c>
    </row>
    <row r="32521" spans="1:2" x14ac:dyDescent="0.3">
      <c r="A32521" s="3">
        <v>973468</v>
      </c>
      <c r="B32521" s="5" t="s">
        <v>7548</v>
      </c>
    </row>
    <row r="32522" spans="1:2" x14ac:dyDescent="0.3">
      <c r="A32522" s="3">
        <v>1018228</v>
      </c>
      <c r="B32522" s="5" t="s">
        <v>1246</v>
      </c>
    </row>
    <row r="32523" spans="1:2" x14ac:dyDescent="0.3">
      <c r="A32523" s="3">
        <v>1018228</v>
      </c>
      <c r="B32523" s="5" t="s">
        <v>166</v>
      </c>
    </row>
    <row r="32524" spans="1:2" x14ac:dyDescent="0.3">
      <c r="A32524" s="3">
        <v>823452</v>
      </c>
      <c r="B32524" s="5" t="s">
        <v>49</v>
      </c>
    </row>
    <row r="32525" spans="1:2" x14ac:dyDescent="0.3">
      <c r="A32525" s="3">
        <v>823452</v>
      </c>
      <c r="B32525" s="5" t="s">
        <v>7548</v>
      </c>
    </row>
    <row r="32526" spans="1:2" x14ac:dyDescent="0.3">
      <c r="A32526" s="3">
        <v>850880</v>
      </c>
      <c r="B32526" s="5" t="s">
        <v>777</v>
      </c>
    </row>
    <row r="32527" spans="1:2" x14ac:dyDescent="0.3">
      <c r="A32527" s="3">
        <v>850880</v>
      </c>
      <c r="B32527" s="5" t="s">
        <v>166</v>
      </c>
    </row>
    <row r="32528" spans="1:2" x14ac:dyDescent="0.3">
      <c r="A32528" s="3">
        <v>989672</v>
      </c>
      <c r="B32528" s="5" t="s">
        <v>166</v>
      </c>
    </row>
    <row r="32529" spans="1:2" x14ac:dyDescent="0.3">
      <c r="A32529" s="3">
        <v>989672</v>
      </c>
      <c r="B32529" s="5" t="s">
        <v>49</v>
      </c>
    </row>
    <row r="32530" spans="1:2" x14ac:dyDescent="0.3">
      <c r="A32530" s="3">
        <v>989672</v>
      </c>
      <c r="B32530" s="5" t="s">
        <v>886</v>
      </c>
    </row>
    <row r="32531" spans="1:2" x14ac:dyDescent="0.3">
      <c r="A32531" s="3">
        <v>1081662</v>
      </c>
      <c r="B32531" s="5" t="s">
        <v>468</v>
      </c>
    </row>
    <row r="32532" spans="1:2" x14ac:dyDescent="0.3">
      <c r="A32532" s="3">
        <v>1135727</v>
      </c>
      <c r="B32532" s="5" t="s">
        <v>49</v>
      </c>
    </row>
    <row r="32533" spans="1:2" x14ac:dyDescent="0.3">
      <c r="A32533" s="3">
        <v>1115379</v>
      </c>
      <c r="B32533" s="5" t="s">
        <v>166</v>
      </c>
    </row>
    <row r="32534" spans="1:2" x14ac:dyDescent="0.3">
      <c r="A32534" s="3">
        <v>1115379</v>
      </c>
      <c r="B32534" s="5" t="s">
        <v>49</v>
      </c>
    </row>
    <row r="32535" spans="1:2" x14ac:dyDescent="0.3">
      <c r="A32535" s="3">
        <v>1115379</v>
      </c>
      <c r="B32535" s="5" t="s">
        <v>1246</v>
      </c>
    </row>
    <row r="32536" spans="1:2" x14ac:dyDescent="0.3">
      <c r="A32536" s="3">
        <v>898713</v>
      </c>
      <c r="B32536" s="5" t="s">
        <v>49</v>
      </c>
    </row>
    <row r="32537" spans="1:2" x14ac:dyDescent="0.3">
      <c r="A32537" s="3">
        <v>898713</v>
      </c>
      <c r="B32537" s="5" t="s">
        <v>7548</v>
      </c>
    </row>
    <row r="32538" spans="1:2" x14ac:dyDescent="0.3">
      <c r="A32538" s="3">
        <v>1077661</v>
      </c>
      <c r="B32538" s="5" t="s">
        <v>49</v>
      </c>
    </row>
    <row r="32539" spans="1:2" x14ac:dyDescent="0.3">
      <c r="A32539" s="3">
        <v>1077661</v>
      </c>
      <c r="B32539" s="5" t="s">
        <v>30</v>
      </c>
    </row>
    <row r="32540" spans="1:2" x14ac:dyDescent="0.3">
      <c r="A32540" s="3">
        <v>954388</v>
      </c>
      <c r="B32540" s="5" t="s">
        <v>166</v>
      </c>
    </row>
    <row r="32541" spans="1:2" x14ac:dyDescent="0.3">
      <c r="A32541" s="3">
        <v>954388</v>
      </c>
      <c r="B32541" s="5" t="s">
        <v>468</v>
      </c>
    </row>
    <row r="32542" spans="1:2" x14ac:dyDescent="0.3">
      <c r="A32542" s="3">
        <v>954388</v>
      </c>
      <c r="B32542" s="5" t="s">
        <v>6631</v>
      </c>
    </row>
    <row r="32543" spans="1:2" x14ac:dyDescent="0.3">
      <c r="A32543" s="3">
        <v>954388</v>
      </c>
      <c r="B32543" s="5" t="s">
        <v>49</v>
      </c>
    </row>
    <row r="32544" spans="1:2" x14ac:dyDescent="0.3">
      <c r="A32544" s="3">
        <v>869112</v>
      </c>
      <c r="B32544" s="5" t="s">
        <v>886</v>
      </c>
    </row>
    <row r="32545" spans="1:2" x14ac:dyDescent="0.3">
      <c r="A32545" s="3">
        <v>869112</v>
      </c>
      <c r="B32545" s="5" t="s">
        <v>30</v>
      </c>
    </row>
    <row r="32546" spans="1:2" x14ac:dyDescent="0.3">
      <c r="A32546" s="3">
        <v>869112</v>
      </c>
      <c r="B32546" s="5" t="s">
        <v>49</v>
      </c>
    </row>
    <row r="32547" spans="1:2" x14ac:dyDescent="0.3">
      <c r="A32547" s="3">
        <v>1108211</v>
      </c>
      <c r="B32547" s="5" t="s">
        <v>6631</v>
      </c>
    </row>
    <row r="32548" spans="1:2" x14ac:dyDescent="0.3">
      <c r="A32548" s="3">
        <v>1108211</v>
      </c>
      <c r="B32548" s="5" t="s">
        <v>1246</v>
      </c>
    </row>
    <row r="32549" spans="1:2" x14ac:dyDescent="0.3">
      <c r="A32549" s="3">
        <v>1108211</v>
      </c>
      <c r="B32549" s="5" t="s">
        <v>166</v>
      </c>
    </row>
    <row r="32550" spans="1:2" x14ac:dyDescent="0.3">
      <c r="A32550" s="3">
        <v>584004</v>
      </c>
      <c r="B32550" s="5" t="s">
        <v>2528</v>
      </c>
    </row>
    <row r="32551" spans="1:2" x14ac:dyDescent="0.3">
      <c r="A32551" s="3">
        <v>584004</v>
      </c>
      <c r="B32551" s="5" t="s">
        <v>166</v>
      </c>
    </row>
    <row r="32552" spans="1:2" x14ac:dyDescent="0.3">
      <c r="A32552" s="3">
        <v>584004</v>
      </c>
      <c r="B32552" s="5" t="s">
        <v>468</v>
      </c>
    </row>
    <row r="32553" spans="1:2" x14ac:dyDescent="0.3">
      <c r="A32553" s="3">
        <v>758769</v>
      </c>
      <c r="B32553" s="5" t="s">
        <v>468</v>
      </c>
    </row>
    <row r="32554" spans="1:2" x14ac:dyDescent="0.3">
      <c r="A32554" s="3">
        <v>758769</v>
      </c>
      <c r="B32554" s="5" t="s">
        <v>2848</v>
      </c>
    </row>
    <row r="32555" spans="1:2" x14ac:dyDescent="0.3">
      <c r="A32555" s="3">
        <v>828898</v>
      </c>
      <c r="B32555" s="5" t="s">
        <v>2297</v>
      </c>
    </row>
    <row r="32556" spans="1:2" x14ac:dyDescent="0.3">
      <c r="A32556" s="3">
        <v>828898</v>
      </c>
      <c r="B32556" s="5" t="s">
        <v>777</v>
      </c>
    </row>
    <row r="32557" spans="1:2" x14ac:dyDescent="0.3">
      <c r="A32557" s="3">
        <v>828898</v>
      </c>
      <c r="B32557" s="5" t="s">
        <v>1139</v>
      </c>
    </row>
    <row r="32558" spans="1:2" x14ac:dyDescent="0.3">
      <c r="A32558" s="3">
        <v>828898</v>
      </c>
      <c r="B32558" s="5" t="s">
        <v>2528</v>
      </c>
    </row>
    <row r="32559" spans="1:2" x14ac:dyDescent="0.3">
      <c r="A32559" s="3">
        <v>994751</v>
      </c>
      <c r="B32559" s="5" t="s">
        <v>49</v>
      </c>
    </row>
    <row r="32560" spans="1:2" x14ac:dyDescent="0.3">
      <c r="A32560" s="3">
        <v>994751</v>
      </c>
      <c r="B32560" s="5" t="s">
        <v>30</v>
      </c>
    </row>
    <row r="32561" spans="1:2" x14ac:dyDescent="0.3">
      <c r="A32561" s="3">
        <v>994751</v>
      </c>
      <c r="B32561" s="5" t="s">
        <v>2848</v>
      </c>
    </row>
    <row r="32562" spans="1:2" x14ac:dyDescent="0.3">
      <c r="A32562" s="3">
        <v>993933</v>
      </c>
      <c r="B32562" s="5" t="s">
        <v>49</v>
      </c>
    </row>
    <row r="32563" spans="1:2" x14ac:dyDescent="0.3">
      <c r="A32563" s="3">
        <v>993933</v>
      </c>
      <c r="B32563" s="5" t="s">
        <v>30</v>
      </c>
    </row>
    <row r="32564" spans="1:2" x14ac:dyDescent="0.3">
      <c r="A32564" s="3">
        <v>949701</v>
      </c>
      <c r="B32564" s="5" t="s">
        <v>886</v>
      </c>
    </row>
    <row r="32565" spans="1:2" x14ac:dyDescent="0.3">
      <c r="A32565" s="3">
        <v>949701</v>
      </c>
      <c r="B32565" s="5" t="s">
        <v>468</v>
      </c>
    </row>
    <row r="32566" spans="1:2" x14ac:dyDescent="0.3">
      <c r="A32566" s="3">
        <v>949701</v>
      </c>
      <c r="B32566" s="5" t="s">
        <v>49</v>
      </c>
    </row>
    <row r="32567" spans="1:2" x14ac:dyDescent="0.3">
      <c r="A32567" s="3">
        <v>869612</v>
      </c>
      <c r="B32567" s="5" t="s">
        <v>49</v>
      </c>
    </row>
    <row r="32568" spans="1:2" x14ac:dyDescent="0.3">
      <c r="A32568" s="3">
        <v>869612</v>
      </c>
      <c r="B32568" s="5" t="s">
        <v>1246</v>
      </c>
    </row>
    <row r="32569" spans="1:2" x14ac:dyDescent="0.3">
      <c r="A32569" s="3">
        <v>869612</v>
      </c>
      <c r="B32569" s="5" t="s">
        <v>6631</v>
      </c>
    </row>
    <row r="32570" spans="1:2" x14ac:dyDescent="0.3">
      <c r="A32570" s="3">
        <v>869612</v>
      </c>
      <c r="B32570" s="5" t="s">
        <v>166</v>
      </c>
    </row>
    <row r="32571" spans="1:2" x14ac:dyDescent="0.3">
      <c r="A32571" s="3">
        <v>959395</v>
      </c>
      <c r="B32571" s="5" t="s">
        <v>49</v>
      </c>
    </row>
    <row r="32572" spans="1:2" x14ac:dyDescent="0.3">
      <c r="A32572" s="3">
        <v>959395</v>
      </c>
      <c r="B32572" s="5" t="s">
        <v>7548</v>
      </c>
    </row>
    <row r="32573" spans="1:2" x14ac:dyDescent="0.3">
      <c r="A32573" s="3">
        <v>1081709</v>
      </c>
      <c r="B32573" s="5" t="s">
        <v>329</v>
      </c>
    </row>
    <row r="32574" spans="1:2" x14ac:dyDescent="0.3">
      <c r="A32574" s="3">
        <v>736769</v>
      </c>
      <c r="B32574" s="5" t="s">
        <v>30</v>
      </c>
    </row>
    <row r="32575" spans="1:2" x14ac:dyDescent="0.3">
      <c r="A32575" s="3">
        <v>736769</v>
      </c>
      <c r="B32575" s="5" t="s">
        <v>2528</v>
      </c>
    </row>
    <row r="32576" spans="1:2" x14ac:dyDescent="0.3">
      <c r="A32576" s="3">
        <v>736769</v>
      </c>
      <c r="B32576" s="5" t="s">
        <v>6631</v>
      </c>
    </row>
    <row r="32577" spans="1:2" x14ac:dyDescent="0.3">
      <c r="A32577" s="3">
        <v>884184</v>
      </c>
      <c r="B32577" s="5" t="s">
        <v>468</v>
      </c>
    </row>
    <row r="32578" spans="1:2" x14ac:dyDescent="0.3">
      <c r="A32578" s="3">
        <v>884184</v>
      </c>
      <c r="B32578" s="5" t="s">
        <v>166</v>
      </c>
    </row>
    <row r="32579" spans="1:2" x14ac:dyDescent="0.3">
      <c r="A32579" s="3">
        <v>1022964</v>
      </c>
      <c r="B32579" s="5" t="s">
        <v>30</v>
      </c>
    </row>
    <row r="32580" spans="1:2" x14ac:dyDescent="0.3">
      <c r="A32580" s="3">
        <v>1022964</v>
      </c>
      <c r="B32580" s="5" t="s">
        <v>2848</v>
      </c>
    </row>
    <row r="32581" spans="1:2" x14ac:dyDescent="0.3">
      <c r="A32581" s="3">
        <v>1022964</v>
      </c>
      <c r="B32581" s="5" t="s">
        <v>6748</v>
      </c>
    </row>
    <row r="32582" spans="1:2" x14ac:dyDescent="0.3">
      <c r="A32582" s="3">
        <v>1075515</v>
      </c>
      <c r="B32582" s="5" t="s">
        <v>49</v>
      </c>
    </row>
    <row r="32583" spans="1:2" x14ac:dyDescent="0.3">
      <c r="A32583" s="3">
        <v>1219926</v>
      </c>
      <c r="B32583" s="5" t="s">
        <v>2297</v>
      </c>
    </row>
    <row r="32584" spans="1:2" x14ac:dyDescent="0.3">
      <c r="A32584" s="3">
        <v>1219926</v>
      </c>
      <c r="B32584" s="5" t="s">
        <v>30</v>
      </c>
    </row>
    <row r="32585" spans="1:2" x14ac:dyDescent="0.3">
      <c r="A32585" s="3">
        <v>1219926</v>
      </c>
      <c r="B32585" s="5" t="s">
        <v>19406</v>
      </c>
    </row>
    <row r="32586" spans="1:2" x14ac:dyDescent="0.3">
      <c r="A32586" s="3">
        <v>719256</v>
      </c>
      <c r="B32586" s="5" t="s">
        <v>49</v>
      </c>
    </row>
    <row r="32587" spans="1:2" x14ac:dyDescent="0.3">
      <c r="A32587" s="3">
        <v>719256</v>
      </c>
      <c r="B32587" s="5" t="s">
        <v>7548</v>
      </c>
    </row>
    <row r="32588" spans="1:2" x14ac:dyDescent="0.3">
      <c r="A32588" s="3">
        <v>1007427</v>
      </c>
      <c r="B32588" s="5" t="s">
        <v>777</v>
      </c>
    </row>
    <row r="32589" spans="1:2" x14ac:dyDescent="0.3">
      <c r="A32589" s="3">
        <v>1007427</v>
      </c>
      <c r="B32589" s="5" t="s">
        <v>166</v>
      </c>
    </row>
    <row r="32590" spans="1:2" x14ac:dyDescent="0.3">
      <c r="A32590" s="3">
        <v>1007427</v>
      </c>
      <c r="B32590" s="5" t="s">
        <v>1246</v>
      </c>
    </row>
    <row r="32591" spans="1:2" x14ac:dyDescent="0.3">
      <c r="A32591" s="3">
        <v>799710</v>
      </c>
      <c r="B32591" s="5" t="s">
        <v>777</v>
      </c>
    </row>
    <row r="32592" spans="1:2" x14ac:dyDescent="0.3">
      <c r="A32592" s="3">
        <v>799710</v>
      </c>
      <c r="B32592" s="5" t="s">
        <v>1246</v>
      </c>
    </row>
    <row r="32593" spans="1:2" x14ac:dyDescent="0.3">
      <c r="A32593" s="3">
        <v>1044648</v>
      </c>
      <c r="B32593" s="5" t="s">
        <v>886</v>
      </c>
    </row>
    <row r="32594" spans="1:2" x14ac:dyDescent="0.3">
      <c r="A32594" s="3">
        <v>1044648</v>
      </c>
      <c r="B32594" s="5" t="s">
        <v>49</v>
      </c>
    </row>
    <row r="32595" spans="1:2" x14ac:dyDescent="0.3">
      <c r="A32595" s="3">
        <v>1094319</v>
      </c>
      <c r="B32595" s="5" t="s">
        <v>777</v>
      </c>
    </row>
    <row r="32596" spans="1:2" x14ac:dyDescent="0.3">
      <c r="A32596" s="3">
        <v>1094319</v>
      </c>
      <c r="B32596" s="5" t="s">
        <v>166</v>
      </c>
    </row>
    <row r="32597" spans="1:2" x14ac:dyDescent="0.3">
      <c r="A32597" s="3">
        <v>1063422</v>
      </c>
      <c r="B32597" s="5" t="s">
        <v>166</v>
      </c>
    </row>
    <row r="32598" spans="1:2" x14ac:dyDescent="0.3">
      <c r="A32598" s="3">
        <v>1088812</v>
      </c>
      <c r="B32598" s="5" t="s">
        <v>2297</v>
      </c>
    </row>
    <row r="32599" spans="1:2" x14ac:dyDescent="0.3">
      <c r="A32599" s="3">
        <v>1088812</v>
      </c>
      <c r="B32599" s="5" t="s">
        <v>30</v>
      </c>
    </row>
    <row r="32600" spans="1:2" x14ac:dyDescent="0.3">
      <c r="A32600" s="3">
        <v>1088812</v>
      </c>
      <c r="B32600" s="5" t="s">
        <v>1139</v>
      </c>
    </row>
    <row r="32601" spans="1:2" x14ac:dyDescent="0.3">
      <c r="A32601" s="3">
        <v>923579</v>
      </c>
      <c r="B32601" s="5" t="s">
        <v>2297</v>
      </c>
    </row>
    <row r="32602" spans="1:2" x14ac:dyDescent="0.3">
      <c r="A32602" s="3">
        <v>923579</v>
      </c>
      <c r="B32602" s="5" t="s">
        <v>30</v>
      </c>
    </row>
    <row r="32603" spans="1:2" x14ac:dyDescent="0.3">
      <c r="A32603" s="3">
        <v>923579</v>
      </c>
      <c r="B32603" s="5" t="s">
        <v>6748</v>
      </c>
    </row>
    <row r="32604" spans="1:2" x14ac:dyDescent="0.3">
      <c r="A32604" s="3">
        <v>923579</v>
      </c>
      <c r="B32604" s="5" t="s">
        <v>2848</v>
      </c>
    </row>
    <row r="32605" spans="1:2" x14ac:dyDescent="0.3">
      <c r="A32605" s="3">
        <v>1012837</v>
      </c>
      <c r="B32605" s="5" t="s">
        <v>777</v>
      </c>
    </row>
    <row r="32606" spans="1:2" x14ac:dyDescent="0.3">
      <c r="A32606" s="3">
        <v>1012837</v>
      </c>
      <c r="B32606" s="5" t="s">
        <v>49</v>
      </c>
    </row>
    <row r="32607" spans="1:2" x14ac:dyDescent="0.3">
      <c r="A32607" s="3">
        <v>1018332</v>
      </c>
      <c r="B32607" s="5" t="s">
        <v>49</v>
      </c>
    </row>
    <row r="32608" spans="1:2" x14ac:dyDescent="0.3">
      <c r="A32608" s="3">
        <v>1018332</v>
      </c>
      <c r="B32608" s="5" t="s">
        <v>310</v>
      </c>
    </row>
    <row r="32609" spans="1:2" x14ac:dyDescent="0.3">
      <c r="A32609" s="3">
        <v>862968</v>
      </c>
      <c r="B32609" s="5" t="s">
        <v>49</v>
      </c>
    </row>
    <row r="32610" spans="1:2" x14ac:dyDescent="0.3">
      <c r="A32610" s="3">
        <v>1004255</v>
      </c>
      <c r="B32610" s="5" t="s">
        <v>30</v>
      </c>
    </row>
    <row r="32611" spans="1:2" x14ac:dyDescent="0.3">
      <c r="A32611" s="3">
        <v>588524</v>
      </c>
      <c r="B32611" s="5" t="s">
        <v>2297</v>
      </c>
    </row>
    <row r="32612" spans="1:2" x14ac:dyDescent="0.3">
      <c r="A32612" s="3">
        <v>588524</v>
      </c>
      <c r="B32612" s="5" t="s">
        <v>6748</v>
      </c>
    </row>
    <row r="32613" spans="1:2" x14ac:dyDescent="0.3">
      <c r="A32613" s="3">
        <v>1077600</v>
      </c>
      <c r="B32613" s="5" t="s">
        <v>777</v>
      </c>
    </row>
    <row r="32614" spans="1:2" x14ac:dyDescent="0.3">
      <c r="A32614" s="3">
        <v>1077600</v>
      </c>
      <c r="B32614" s="5" t="s">
        <v>30</v>
      </c>
    </row>
    <row r="32615" spans="1:2" x14ac:dyDescent="0.3">
      <c r="A32615" s="3">
        <v>746349</v>
      </c>
      <c r="B32615" s="5" t="s">
        <v>166</v>
      </c>
    </row>
    <row r="32616" spans="1:2" x14ac:dyDescent="0.3">
      <c r="A32616" s="3">
        <v>746349</v>
      </c>
      <c r="B32616" s="5" t="s">
        <v>30</v>
      </c>
    </row>
    <row r="32617" spans="1:2" x14ac:dyDescent="0.3">
      <c r="A32617" s="3">
        <v>1202285</v>
      </c>
      <c r="B32617" s="5" t="s">
        <v>329</v>
      </c>
    </row>
    <row r="32618" spans="1:2" x14ac:dyDescent="0.3">
      <c r="A32618" s="3">
        <v>1146148</v>
      </c>
      <c r="B32618" s="5" t="s">
        <v>468</v>
      </c>
    </row>
    <row r="32619" spans="1:2" x14ac:dyDescent="0.3">
      <c r="A32619" s="3">
        <v>1146148</v>
      </c>
      <c r="B32619" s="5" t="s">
        <v>166</v>
      </c>
    </row>
    <row r="32620" spans="1:2" x14ac:dyDescent="0.3">
      <c r="A32620" s="3">
        <v>1157049</v>
      </c>
      <c r="B32620" s="5" t="s">
        <v>777</v>
      </c>
    </row>
    <row r="32621" spans="1:2" x14ac:dyDescent="0.3">
      <c r="A32621" s="3">
        <v>1157049</v>
      </c>
      <c r="B32621" s="5" t="s">
        <v>1246</v>
      </c>
    </row>
    <row r="32622" spans="1:2" x14ac:dyDescent="0.3">
      <c r="A32622" s="3">
        <v>1157049</v>
      </c>
      <c r="B32622" s="5" t="s">
        <v>49</v>
      </c>
    </row>
    <row r="32623" spans="1:2" x14ac:dyDescent="0.3">
      <c r="A32623" s="3">
        <v>605542</v>
      </c>
      <c r="B32623" s="5" t="s">
        <v>49</v>
      </c>
    </row>
    <row r="32624" spans="1:2" x14ac:dyDescent="0.3">
      <c r="A32624" s="3">
        <v>605542</v>
      </c>
      <c r="B32624" s="5" t="s">
        <v>166</v>
      </c>
    </row>
    <row r="32625" spans="1:2" x14ac:dyDescent="0.3">
      <c r="A32625" s="3">
        <v>605542</v>
      </c>
      <c r="B32625" s="5" t="s">
        <v>1246</v>
      </c>
    </row>
    <row r="32626" spans="1:2" x14ac:dyDescent="0.3">
      <c r="A32626" s="3">
        <v>843889</v>
      </c>
      <c r="B32626" s="5" t="s">
        <v>30</v>
      </c>
    </row>
    <row r="32627" spans="1:2" x14ac:dyDescent="0.3">
      <c r="A32627" s="3">
        <v>843889</v>
      </c>
      <c r="B32627" s="5" t="s">
        <v>886</v>
      </c>
    </row>
    <row r="32628" spans="1:2" x14ac:dyDescent="0.3">
      <c r="A32628" s="3">
        <v>843889</v>
      </c>
      <c r="B32628" s="5" t="s">
        <v>2528</v>
      </c>
    </row>
    <row r="32629" spans="1:2" x14ac:dyDescent="0.3">
      <c r="A32629" s="3">
        <v>843889</v>
      </c>
      <c r="B32629" s="5" t="s">
        <v>49</v>
      </c>
    </row>
    <row r="32630" spans="1:2" x14ac:dyDescent="0.3">
      <c r="A32630" s="3">
        <v>1070830</v>
      </c>
      <c r="B32630" s="5" t="s">
        <v>2297</v>
      </c>
    </row>
    <row r="32631" spans="1:2" x14ac:dyDescent="0.3">
      <c r="A32631" s="3">
        <v>887321</v>
      </c>
      <c r="B32631" s="5" t="s">
        <v>2378</v>
      </c>
    </row>
    <row r="32632" spans="1:2" x14ac:dyDescent="0.3">
      <c r="A32632" s="3">
        <v>887321</v>
      </c>
      <c r="B32632" s="5" t="s">
        <v>49</v>
      </c>
    </row>
    <row r="32633" spans="1:2" x14ac:dyDescent="0.3">
      <c r="A32633" s="3">
        <v>1160195</v>
      </c>
      <c r="B32633" s="5" t="s">
        <v>30</v>
      </c>
    </row>
    <row r="32634" spans="1:2" x14ac:dyDescent="0.3">
      <c r="A32634" s="3">
        <v>715385</v>
      </c>
      <c r="B32634" s="5" t="s">
        <v>2297</v>
      </c>
    </row>
    <row r="32635" spans="1:2" x14ac:dyDescent="0.3">
      <c r="A32635" s="3">
        <v>715385</v>
      </c>
      <c r="B32635" s="5" t="s">
        <v>49</v>
      </c>
    </row>
    <row r="32636" spans="1:2" x14ac:dyDescent="0.3">
      <c r="A32636" s="3">
        <v>715385</v>
      </c>
      <c r="B32636" s="5" t="s">
        <v>7548</v>
      </c>
    </row>
    <row r="32637" spans="1:2" x14ac:dyDescent="0.3">
      <c r="A32637" s="3">
        <v>1170944</v>
      </c>
      <c r="B32637" s="5" t="s">
        <v>1246</v>
      </c>
    </row>
    <row r="32638" spans="1:2" x14ac:dyDescent="0.3">
      <c r="A32638" s="3">
        <v>1170944</v>
      </c>
      <c r="B32638" s="5" t="s">
        <v>49</v>
      </c>
    </row>
    <row r="32639" spans="1:2" x14ac:dyDescent="0.3">
      <c r="A32639" s="3">
        <v>1000569</v>
      </c>
      <c r="B32639" s="5" t="s">
        <v>49</v>
      </c>
    </row>
    <row r="32640" spans="1:2" x14ac:dyDescent="0.3">
      <c r="A32640" s="3">
        <v>1000569</v>
      </c>
      <c r="B32640" s="5" t="s">
        <v>166</v>
      </c>
    </row>
    <row r="32641" spans="1:2" x14ac:dyDescent="0.3">
      <c r="A32641" s="3">
        <v>1000569</v>
      </c>
      <c r="B32641" s="5" t="s">
        <v>2378</v>
      </c>
    </row>
    <row r="32642" spans="1:2" x14ac:dyDescent="0.3">
      <c r="A32642" s="3">
        <v>869641</v>
      </c>
      <c r="B32642" s="5" t="s">
        <v>30</v>
      </c>
    </row>
    <row r="32643" spans="1:2" x14ac:dyDescent="0.3">
      <c r="A32643" s="3">
        <v>1076032</v>
      </c>
      <c r="B32643" s="5" t="s">
        <v>329</v>
      </c>
    </row>
    <row r="32644" spans="1:2" x14ac:dyDescent="0.3">
      <c r="A32644" s="3">
        <v>976581</v>
      </c>
      <c r="B32644" s="5" t="s">
        <v>49</v>
      </c>
    </row>
    <row r="32645" spans="1:2" x14ac:dyDescent="0.3">
      <c r="A32645" s="3">
        <v>976581</v>
      </c>
      <c r="B32645" s="5" t="s">
        <v>166</v>
      </c>
    </row>
    <row r="32646" spans="1:2" x14ac:dyDescent="0.3">
      <c r="A32646" s="3">
        <v>976581</v>
      </c>
      <c r="B32646" s="5" t="s">
        <v>886</v>
      </c>
    </row>
    <row r="32647" spans="1:2" x14ac:dyDescent="0.3">
      <c r="A32647" s="3">
        <v>823598</v>
      </c>
      <c r="B32647" s="5" t="s">
        <v>1246</v>
      </c>
    </row>
    <row r="32648" spans="1:2" x14ac:dyDescent="0.3">
      <c r="A32648" s="3">
        <v>823598</v>
      </c>
      <c r="B32648" s="5" t="s">
        <v>49</v>
      </c>
    </row>
    <row r="32649" spans="1:2" x14ac:dyDescent="0.3">
      <c r="A32649" s="3">
        <v>676727</v>
      </c>
      <c r="B32649" s="5" t="s">
        <v>2297</v>
      </c>
    </row>
    <row r="32650" spans="1:2" x14ac:dyDescent="0.3">
      <c r="A32650" s="3">
        <v>676727</v>
      </c>
      <c r="B32650" s="5" t="s">
        <v>49</v>
      </c>
    </row>
    <row r="32651" spans="1:2" x14ac:dyDescent="0.3">
      <c r="A32651" s="3">
        <v>676727</v>
      </c>
      <c r="B32651" s="5" t="s">
        <v>6748</v>
      </c>
    </row>
    <row r="32652" spans="1:2" x14ac:dyDescent="0.3">
      <c r="A32652" s="3">
        <v>676727</v>
      </c>
      <c r="B32652" s="5" t="s">
        <v>7548</v>
      </c>
    </row>
    <row r="32653" spans="1:2" x14ac:dyDescent="0.3">
      <c r="A32653" s="3">
        <v>1146412</v>
      </c>
      <c r="B32653" s="5" t="s">
        <v>886</v>
      </c>
    </row>
    <row r="32654" spans="1:2" x14ac:dyDescent="0.3">
      <c r="A32654" s="3">
        <v>989473</v>
      </c>
      <c r="B32654" s="5" t="s">
        <v>6631</v>
      </c>
    </row>
    <row r="32655" spans="1:2" x14ac:dyDescent="0.3">
      <c r="A32655" s="3">
        <v>989473</v>
      </c>
      <c r="B32655" s="5" t="s">
        <v>166</v>
      </c>
    </row>
    <row r="32656" spans="1:2" x14ac:dyDescent="0.3">
      <c r="A32656" s="3">
        <v>739986</v>
      </c>
      <c r="B32656" s="5" t="s">
        <v>1139</v>
      </c>
    </row>
    <row r="32657" spans="1:2" x14ac:dyDescent="0.3">
      <c r="A32657" s="3">
        <v>739986</v>
      </c>
      <c r="B32657" s="5" t="s">
        <v>49</v>
      </c>
    </row>
    <row r="32658" spans="1:2" x14ac:dyDescent="0.3">
      <c r="A32658" s="3">
        <v>739986</v>
      </c>
      <c r="B32658" s="5" t="s">
        <v>7548</v>
      </c>
    </row>
    <row r="32659" spans="1:2" x14ac:dyDescent="0.3">
      <c r="A32659" s="3">
        <v>1113278</v>
      </c>
      <c r="B32659" s="5" t="s">
        <v>468</v>
      </c>
    </row>
    <row r="32660" spans="1:2" x14ac:dyDescent="0.3">
      <c r="A32660" s="3">
        <v>1113278</v>
      </c>
      <c r="B32660" s="5" t="s">
        <v>30</v>
      </c>
    </row>
    <row r="32661" spans="1:2" x14ac:dyDescent="0.3">
      <c r="A32661" s="3">
        <v>1142615</v>
      </c>
      <c r="B32661" s="5" t="s">
        <v>49</v>
      </c>
    </row>
    <row r="32662" spans="1:2" x14ac:dyDescent="0.3">
      <c r="A32662" s="3">
        <v>1142615</v>
      </c>
      <c r="B32662" s="5" t="s">
        <v>886</v>
      </c>
    </row>
    <row r="32663" spans="1:2" x14ac:dyDescent="0.3">
      <c r="A32663" s="3">
        <v>1145612</v>
      </c>
      <c r="B32663" s="5" t="s">
        <v>2297</v>
      </c>
    </row>
    <row r="32664" spans="1:2" x14ac:dyDescent="0.3">
      <c r="A32664" s="3">
        <v>1145612</v>
      </c>
      <c r="B32664" s="5" t="s">
        <v>777</v>
      </c>
    </row>
    <row r="32665" spans="1:2" x14ac:dyDescent="0.3">
      <c r="A32665" s="3">
        <v>1145612</v>
      </c>
      <c r="B32665" s="5" t="s">
        <v>2848</v>
      </c>
    </row>
    <row r="32666" spans="1:2" x14ac:dyDescent="0.3">
      <c r="A32666" s="3">
        <v>1145612</v>
      </c>
      <c r="B32666" s="5" t="s">
        <v>49</v>
      </c>
    </row>
    <row r="32667" spans="1:2" x14ac:dyDescent="0.3">
      <c r="A32667" s="3">
        <v>1180199</v>
      </c>
      <c r="B32667" s="5" t="s">
        <v>886</v>
      </c>
    </row>
    <row r="32668" spans="1:2" x14ac:dyDescent="0.3">
      <c r="A32668" s="3">
        <v>1180199</v>
      </c>
      <c r="B32668" s="5" t="s">
        <v>30</v>
      </c>
    </row>
    <row r="32669" spans="1:2" x14ac:dyDescent="0.3">
      <c r="A32669" s="3">
        <v>1180199</v>
      </c>
      <c r="B32669" s="5" t="s">
        <v>6631</v>
      </c>
    </row>
    <row r="32670" spans="1:2" x14ac:dyDescent="0.3">
      <c r="A32670" s="3">
        <v>1180199</v>
      </c>
      <c r="B32670" s="5" t="s">
        <v>166</v>
      </c>
    </row>
    <row r="32671" spans="1:2" x14ac:dyDescent="0.3">
      <c r="A32671" s="3">
        <v>997086</v>
      </c>
      <c r="B32671" s="5" t="s">
        <v>2297</v>
      </c>
    </row>
    <row r="32672" spans="1:2" x14ac:dyDescent="0.3">
      <c r="A32672" s="3">
        <v>997086</v>
      </c>
      <c r="B32672" s="5" t="s">
        <v>30</v>
      </c>
    </row>
    <row r="32673" spans="1:2" x14ac:dyDescent="0.3">
      <c r="A32673" s="3">
        <v>997086</v>
      </c>
      <c r="B32673" s="5" t="s">
        <v>49</v>
      </c>
    </row>
    <row r="32674" spans="1:2" x14ac:dyDescent="0.3">
      <c r="A32674" s="3">
        <v>997086</v>
      </c>
      <c r="B32674" s="5" t="s">
        <v>2848</v>
      </c>
    </row>
    <row r="32675" spans="1:2" x14ac:dyDescent="0.3">
      <c r="A32675" s="3">
        <v>986280</v>
      </c>
      <c r="B32675" s="5" t="s">
        <v>886</v>
      </c>
    </row>
    <row r="32676" spans="1:2" x14ac:dyDescent="0.3">
      <c r="A32676" s="3">
        <v>986280</v>
      </c>
      <c r="B32676" s="5" t="s">
        <v>30</v>
      </c>
    </row>
    <row r="32677" spans="1:2" x14ac:dyDescent="0.3">
      <c r="A32677" s="3">
        <v>986280</v>
      </c>
      <c r="B32677" s="5" t="s">
        <v>49</v>
      </c>
    </row>
    <row r="32678" spans="1:2" x14ac:dyDescent="0.3">
      <c r="A32678" s="3">
        <v>1165487</v>
      </c>
      <c r="B32678" s="5" t="s">
        <v>329</v>
      </c>
    </row>
    <row r="32679" spans="1:2" x14ac:dyDescent="0.3">
      <c r="A32679" s="3">
        <v>944194</v>
      </c>
      <c r="B32679" s="5" t="s">
        <v>7548</v>
      </c>
    </row>
    <row r="32680" spans="1:2" x14ac:dyDescent="0.3">
      <c r="A32680" s="3">
        <v>944194</v>
      </c>
      <c r="B32680" s="5" t="s">
        <v>49</v>
      </c>
    </row>
    <row r="32681" spans="1:2" x14ac:dyDescent="0.3">
      <c r="A32681" s="3">
        <v>944194</v>
      </c>
      <c r="B32681" s="5" t="s">
        <v>310</v>
      </c>
    </row>
    <row r="32682" spans="1:2" x14ac:dyDescent="0.3">
      <c r="A32682" s="3">
        <v>1008374</v>
      </c>
      <c r="B32682" s="5" t="s">
        <v>166</v>
      </c>
    </row>
    <row r="32683" spans="1:2" x14ac:dyDescent="0.3">
      <c r="A32683" s="3">
        <v>1008374</v>
      </c>
      <c r="B32683" s="5" t="s">
        <v>468</v>
      </c>
    </row>
    <row r="32684" spans="1:2" x14ac:dyDescent="0.3">
      <c r="A32684" s="3">
        <v>1008374</v>
      </c>
      <c r="B32684" s="5" t="s">
        <v>49</v>
      </c>
    </row>
    <row r="32685" spans="1:2" x14ac:dyDescent="0.3">
      <c r="A32685" s="3">
        <v>1178556</v>
      </c>
      <c r="B32685" s="5" t="s">
        <v>30</v>
      </c>
    </row>
    <row r="32686" spans="1:2" x14ac:dyDescent="0.3">
      <c r="A32686" s="3">
        <v>1178556</v>
      </c>
      <c r="B32686" s="5" t="s">
        <v>49</v>
      </c>
    </row>
    <row r="32687" spans="1:2" x14ac:dyDescent="0.3">
      <c r="A32687" s="3">
        <v>1178556</v>
      </c>
      <c r="B32687" s="5" t="s">
        <v>2528</v>
      </c>
    </row>
    <row r="32688" spans="1:2" x14ac:dyDescent="0.3">
      <c r="A32688" s="3">
        <v>1178556</v>
      </c>
      <c r="B32688" s="5" t="s">
        <v>166</v>
      </c>
    </row>
    <row r="32689" spans="1:2" x14ac:dyDescent="0.3">
      <c r="A32689" s="3">
        <v>1146165</v>
      </c>
      <c r="B32689" s="5" t="s">
        <v>49</v>
      </c>
    </row>
    <row r="32690" spans="1:2" x14ac:dyDescent="0.3">
      <c r="A32690" s="3">
        <v>1075519</v>
      </c>
      <c r="B32690" s="5" t="s">
        <v>166</v>
      </c>
    </row>
    <row r="32691" spans="1:2" x14ac:dyDescent="0.3">
      <c r="A32691" s="3">
        <v>1075519</v>
      </c>
      <c r="B32691" s="5" t="s">
        <v>6631</v>
      </c>
    </row>
    <row r="32692" spans="1:2" x14ac:dyDescent="0.3">
      <c r="A32692" s="3">
        <v>1075519</v>
      </c>
      <c r="B32692" s="5" t="s">
        <v>777</v>
      </c>
    </row>
    <row r="32693" spans="1:2" x14ac:dyDescent="0.3">
      <c r="A32693" s="3">
        <v>1075519</v>
      </c>
      <c r="B32693" s="5" t="s">
        <v>1246</v>
      </c>
    </row>
    <row r="32694" spans="1:2" x14ac:dyDescent="0.3">
      <c r="A32694" s="3">
        <v>1075519</v>
      </c>
      <c r="B32694" s="5" t="s">
        <v>49</v>
      </c>
    </row>
    <row r="32695" spans="1:2" x14ac:dyDescent="0.3">
      <c r="A32695" s="3">
        <v>961718</v>
      </c>
      <c r="B32695" s="5" t="s">
        <v>777</v>
      </c>
    </row>
    <row r="32696" spans="1:2" x14ac:dyDescent="0.3">
      <c r="A32696" s="3">
        <v>961718</v>
      </c>
      <c r="B32696" s="5" t="s">
        <v>30</v>
      </c>
    </row>
    <row r="32697" spans="1:2" x14ac:dyDescent="0.3">
      <c r="A32697" s="3">
        <v>1012652</v>
      </c>
      <c r="B32697" s="5" t="s">
        <v>2297</v>
      </c>
    </row>
    <row r="32698" spans="1:2" x14ac:dyDescent="0.3">
      <c r="A32698" s="3">
        <v>1012652</v>
      </c>
      <c r="B32698" s="5" t="s">
        <v>1246</v>
      </c>
    </row>
    <row r="32699" spans="1:2" x14ac:dyDescent="0.3">
      <c r="A32699" s="3">
        <v>1012652</v>
      </c>
      <c r="B32699" s="5" t="s">
        <v>6631</v>
      </c>
    </row>
    <row r="32700" spans="1:2" x14ac:dyDescent="0.3">
      <c r="A32700" s="3">
        <v>1012652</v>
      </c>
      <c r="B32700" s="5" t="s">
        <v>166</v>
      </c>
    </row>
    <row r="32701" spans="1:2" x14ac:dyDescent="0.3">
      <c r="A32701" s="3">
        <v>982271</v>
      </c>
      <c r="B32701" s="5" t="s">
        <v>30</v>
      </c>
    </row>
    <row r="32702" spans="1:2" x14ac:dyDescent="0.3">
      <c r="A32702" s="3">
        <v>982271</v>
      </c>
      <c r="B32702" s="5" t="s">
        <v>886</v>
      </c>
    </row>
    <row r="32703" spans="1:2" x14ac:dyDescent="0.3">
      <c r="A32703" s="3">
        <v>1063453</v>
      </c>
      <c r="B32703" s="5" t="s">
        <v>2378</v>
      </c>
    </row>
    <row r="32704" spans="1:2" x14ac:dyDescent="0.3">
      <c r="A32704" s="3">
        <v>1063453</v>
      </c>
      <c r="B32704" s="5" t="s">
        <v>329</v>
      </c>
    </row>
    <row r="32705" spans="1:2" x14ac:dyDescent="0.3">
      <c r="A32705" s="3">
        <v>950253</v>
      </c>
      <c r="B32705" s="5" t="s">
        <v>2848</v>
      </c>
    </row>
    <row r="32706" spans="1:2" x14ac:dyDescent="0.3">
      <c r="A32706" s="3">
        <v>950253</v>
      </c>
      <c r="B32706" s="5" t="s">
        <v>6631</v>
      </c>
    </row>
    <row r="32707" spans="1:2" x14ac:dyDescent="0.3">
      <c r="A32707" s="3">
        <v>1036619</v>
      </c>
      <c r="B32707" s="5" t="s">
        <v>30</v>
      </c>
    </row>
    <row r="32708" spans="1:2" x14ac:dyDescent="0.3">
      <c r="A32708" s="3">
        <v>1036619</v>
      </c>
      <c r="B32708" s="5" t="s">
        <v>49</v>
      </c>
    </row>
    <row r="32709" spans="1:2" x14ac:dyDescent="0.3">
      <c r="A32709" s="3">
        <v>561717</v>
      </c>
      <c r="B32709" s="5" t="s">
        <v>886</v>
      </c>
    </row>
    <row r="32710" spans="1:2" x14ac:dyDescent="0.3">
      <c r="A32710" s="3">
        <v>561717</v>
      </c>
      <c r="B32710" s="5" t="s">
        <v>30</v>
      </c>
    </row>
    <row r="32711" spans="1:2" x14ac:dyDescent="0.3">
      <c r="A32711" s="3">
        <v>932430</v>
      </c>
      <c r="B32711" s="5" t="s">
        <v>886</v>
      </c>
    </row>
    <row r="32712" spans="1:2" x14ac:dyDescent="0.3">
      <c r="A32712" s="3">
        <v>932430</v>
      </c>
      <c r="B32712" s="5" t="s">
        <v>30</v>
      </c>
    </row>
    <row r="32713" spans="1:2" x14ac:dyDescent="0.3">
      <c r="A32713" s="3">
        <v>1031516</v>
      </c>
      <c r="B32713" s="5" t="s">
        <v>468</v>
      </c>
    </row>
    <row r="32714" spans="1:2" x14ac:dyDescent="0.3">
      <c r="A32714" s="3">
        <v>995206</v>
      </c>
      <c r="B32714" s="5" t="s">
        <v>166</v>
      </c>
    </row>
    <row r="32715" spans="1:2" x14ac:dyDescent="0.3">
      <c r="A32715" s="3">
        <v>995206</v>
      </c>
      <c r="B32715" s="5" t="s">
        <v>1246</v>
      </c>
    </row>
    <row r="32716" spans="1:2" x14ac:dyDescent="0.3">
      <c r="A32716" s="3">
        <v>995206</v>
      </c>
      <c r="B32716" s="5" t="s">
        <v>777</v>
      </c>
    </row>
    <row r="32717" spans="1:2" x14ac:dyDescent="0.3">
      <c r="A32717" s="3">
        <v>995206</v>
      </c>
      <c r="B32717" s="5" t="s">
        <v>49</v>
      </c>
    </row>
    <row r="32718" spans="1:2" x14ac:dyDescent="0.3">
      <c r="A32718" s="3">
        <v>940241</v>
      </c>
      <c r="B32718" s="5" t="s">
        <v>777</v>
      </c>
    </row>
    <row r="32719" spans="1:2" x14ac:dyDescent="0.3">
      <c r="A32719" s="3">
        <v>940241</v>
      </c>
      <c r="B32719" s="5" t="s">
        <v>166</v>
      </c>
    </row>
    <row r="32720" spans="1:2" x14ac:dyDescent="0.3">
      <c r="A32720" s="3">
        <v>940241</v>
      </c>
      <c r="B32720" s="5" t="s">
        <v>49</v>
      </c>
    </row>
    <row r="32721" spans="1:2" x14ac:dyDescent="0.3">
      <c r="A32721" s="3">
        <v>1072567</v>
      </c>
      <c r="B32721" s="5" t="s">
        <v>1246</v>
      </c>
    </row>
    <row r="32722" spans="1:2" x14ac:dyDescent="0.3">
      <c r="A32722" s="3">
        <v>1023845</v>
      </c>
      <c r="B32722" s="5" t="s">
        <v>2848</v>
      </c>
    </row>
    <row r="32723" spans="1:2" x14ac:dyDescent="0.3">
      <c r="A32723" s="3">
        <v>1023845</v>
      </c>
      <c r="B32723" s="5" t="s">
        <v>886</v>
      </c>
    </row>
    <row r="32724" spans="1:2" x14ac:dyDescent="0.3">
      <c r="A32724" s="3">
        <v>787781</v>
      </c>
      <c r="B32724" s="5" t="s">
        <v>30</v>
      </c>
    </row>
    <row r="32725" spans="1:2" x14ac:dyDescent="0.3">
      <c r="A32725" s="3">
        <v>1072371</v>
      </c>
      <c r="B32725" s="5" t="s">
        <v>30</v>
      </c>
    </row>
    <row r="32726" spans="1:2" x14ac:dyDescent="0.3">
      <c r="A32726" s="3">
        <v>1072371</v>
      </c>
      <c r="B32726" s="5" t="s">
        <v>2528</v>
      </c>
    </row>
    <row r="32727" spans="1:2" x14ac:dyDescent="0.3">
      <c r="A32727" s="3">
        <v>1072371</v>
      </c>
      <c r="B32727" s="5" t="s">
        <v>49</v>
      </c>
    </row>
    <row r="32728" spans="1:2" x14ac:dyDescent="0.3">
      <c r="A32728" s="3">
        <v>1115191</v>
      </c>
      <c r="B32728" s="5" t="s">
        <v>329</v>
      </c>
    </row>
    <row r="32729" spans="1:2" x14ac:dyDescent="0.3">
      <c r="A32729" s="3">
        <v>1115191</v>
      </c>
      <c r="B32729" s="5" t="s">
        <v>1246</v>
      </c>
    </row>
    <row r="32730" spans="1:2" x14ac:dyDescent="0.3">
      <c r="A32730" s="3">
        <v>1174725</v>
      </c>
      <c r="B32730" s="5" t="s">
        <v>329</v>
      </c>
    </row>
    <row r="32731" spans="1:2" x14ac:dyDescent="0.3">
      <c r="A32731" s="3">
        <v>1174725</v>
      </c>
      <c r="B32731" s="5" t="s">
        <v>777</v>
      </c>
    </row>
    <row r="32732" spans="1:2" x14ac:dyDescent="0.3">
      <c r="A32732" s="3">
        <v>1174725</v>
      </c>
      <c r="B32732" s="5" t="s">
        <v>1139</v>
      </c>
    </row>
    <row r="32733" spans="1:2" x14ac:dyDescent="0.3">
      <c r="A32733" s="3">
        <v>1058620</v>
      </c>
      <c r="B32733" s="5" t="s">
        <v>30</v>
      </c>
    </row>
    <row r="32734" spans="1:2" x14ac:dyDescent="0.3">
      <c r="A32734" s="3">
        <v>1058620</v>
      </c>
      <c r="B32734" s="5" t="s">
        <v>49</v>
      </c>
    </row>
    <row r="32735" spans="1:2" x14ac:dyDescent="0.3">
      <c r="A32735" s="3">
        <v>1058620</v>
      </c>
      <c r="B32735" s="5" t="s">
        <v>886</v>
      </c>
    </row>
    <row r="32736" spans="1:2" x14ac:dyDescent="0.3">
      <c r="A32736" s="3">
        <v>1069193</v>
      </c>
      <c r="B32736" s="5" t="s">
        <v>329</v>
      </c>
    </row>
    <row r="32737" spans="1:2" x14ac:dyDescent="0.3">
      <c r="A32737" s="3">
        <v>1069193</v>
      </c>
      <c r="B32737" s="5" t="s">
        <v>49</v>
      </c>
    </row>
    <row r="32738" spans="1:2" x14ac:dyDescent="0.3">
      <c r="A32738" s="3">
        <v>843394</v>
      </c>
      <c r="B32738" s="5" t="s">
        <v>166</v>
      </c>
    </row>
    <row r="32739" spans="1:2" x14ac:dyDescent="0.3">
      <c r="A32739" s="3">
        <v>843394</v>
      </c>
      <c r="B32739" s="5" t="s">
        <v>30</v>
      </c>
    </row>
    <row r="32740" spans="1:2" x14ac:dyDescent="0.3">
      <c r="A32740" s="3">
        <v>1128719</v>
      </c>
      <c r="B32740" s="5" t="s">
        <v>329</v>
      </c>
    </row>
    <row r="32741" spans="1:2" x14ac:dyDescent="0.3">
      <c r="A32741" s="3">
        <v>895549</v>
      </c>
      <c r="B32741" s="5" t="s">
        <v>49</v>
      </c>
    </row>
    <row r="32742" spans="1:2" x14ac:dyDescent="0.3">
      <c r="A32742" s="3">
        <v>895549</v>
      </c>
      <c r="B32742" s="5" t="s">
        <v>7548</v>
      </c>
    </row>
    <row r="32743" spans="1:2" x14ac:dyDescent="0.3">
      <c r="A32743" s="3">
        <v>937101</v>
      </c>
      <c r="B32743" s="5" t="s">
        <v>1845</v>
      </c>
    </row>
    <row r="32744" spans="1:2" x14ac:dyDescent="0.3">
      <c r="A32744" s="3">
        <v>1140692</v>
      </c>
      <c r="B32744" s="5" t="s">
        <v>777</v>
      </c>
    </row>
    <row r="32745" spans="1:2" x14ac:dyDescent="0.3">
      <c r="A32745" s="3">
        <v>1140692</v>
      </c>
      <c r="B32745" s="5" t="s">
        <v>49</v>
      </c>
    </row>
    <row r="32746" spans="1:2" x14ac:dyDescent="0.3">
      <c r="A32746" s="3">
        <v>1140692</v>
      </c>
      <c r="B32746" s="5" t="s">
        <v>166</v>
      </c>
    </row>
    <row r="32747" spans="1:2" x14ac:dyDescent="0.3">
      <c r="A32747" s="3">
        <v>1140692</v>
      </c>
      <c r="B32747" s="5" t="s">
        <v>1246</v>
      </c>
    </row>
    <row r="32748" spans="1:2" x14ac:dyDescent="0.3">
      <c r="A32748" s="3">
        <v>844417</v>
      </c>
      <c r="B32748" s="5" t="s">
        <v>1246</v>
      </c>
    </row>
    <row r="32749" spans="1:2" x14ac:dyDescent="0.3">
      <c r="A32749" s="3">
        <v>691422</v>
      </c>
      <c r="B32749" s="5" t="s">
        <v>49</v>
      </c>
    </row>
    <row r="32750" spans="1:2" x14ac:dyDescent="0.3">
      <c r="A32750" s="3">
        <v>691422</v>
      </c>
      <c r="B32750" s="5" t="s">
        <v>30</v>
      </c>
    </row>
    <row r="32751" spans="1:2" x14ac:dyDescent="0.3">
      <c r="A32751" s="3">
        <v>787761</v>
      </c>
      <c r="B32751" s="5" t="s">
        <v>468</v>
      </c>
    </row>
    <row r="32752" spans="1:2" x14ac:dyDescent="0.3">
      <c r="A32752" s="3">
        <v>647250</v>
      </c>
      <c r="B32752" s="5" t="s">
        <v>30</v>
      </c>
    </row>
    <row r="32753" spans="1:2" x14ac:dyDescent="0.3">
      <c r="A32753" s="3">
        <v>647250</v>
      </c>
      <c r="B32753" s="5" t="s">
        <v>777</v>
      </c>
    </row>
    <row r="32754" spans="1:2" x14ac:dyDescent="0.3">
      <c r="A32754" s="3">
        <v>647250</v>
      </c>
      <c r="B32754" s="5" t="s">
        <v>1246</v>
      </c>
    </row>
    <row r="32755" spans="1:2" x14ac:dyDescent="0.3">
      <c r="A32755" s="3">
        <v>1052433</v>
      </c>
      <c r="B32755" s="5" t="s">
        <v>886</v>
      </c>
    </row>
    <row r="32756" spans="1:2" x14ac:dyDescent="0.3">
      <c r="A32756" s="3">
        <v>1052433</v>
      </c>
      <c r="B32756" s="5" t="s">
        <v>30</v>
      </c>
    </row>
    <row r="32757" spans="1:2" x14ac:dyDescent="0.3">
      <c r="A32757" s="3">
        <v>830896</v>
      </c>
      <c r="B32757" s="5" t="s">
        <v>2848</v>
      </c>
    </row>
    <row r="32758" spans="1:2" x14ac:dyDescent="0.3">
      <c r="A32758" s="3">
        <v>830896</v>
      </c>
      <c r="B32758" s="5" t="s">
        <v>1139</v>
      </c>
    </row>
    <row r="32759" spans="1:2" x14ac:dyDescent="0.3">
      <c r="A32759" s="3">
        <v>830896</v>
      </c>
      <c r="B32759" s="5" t="s">
        <v>30</v>
      </c>
    </row>
    <row r="32760" spans="1:2" x14ac:dyDescent="0.3">
      <c r="A32760" s="3">
        <v>759584</v>
      </c>
      <c r="B32760" s="5" t="s">
        <v>6841</v>
      </c>
    </row>
    <row r="32761" spans="1:2" x14ac:dyDescent="0.3">
      <c r="A32761" s="3">
        <v>759584</v>
      </c>
      <c r="B32761" s="5" t="s">
        <v>777</v>
      </c>
    </row>
    <row r="32762" spans="1:2" x14ac:dyDescent="0.3">
      <c r="A32762" s="3">
        <v>759584</v>
      </c>
      <c r="B32762" s="5" t="s">
        <v>49</v>
      </c>
    </row>
    <row r="32763" spans="1:2" x14ac:dyDescent="0.3">
      <c r="A32763" s="3">
        <v>915403</v>
      </c>
      <c r="B32763" s="5" t="s">
        <v>2297</v>
      </c>
    </row>
    <row r="32764" spans="1:2" x14ac:dyDescent="0.3">
      <c r="A32764" s="3">
        <v>915403</v>
      </c>
      <c r="B32764" s="5" t="s">
        <v>777</v>
      </c>
    </row>
    <row r="32765" spans="1:2" x14ac:dyDescent="0.3">
      <c r="A32765" s="3">
        <v>915403</v>
      </c>
      <c r="B32765" s="5" t="s">
        <v>2528</v>
      </c>
    </row>
    <row r="32766" spans="1:2" x14ac:dyDescent="0.3">
      <c r="A32766" s="3">
        <v>1121956</v>
      </c>
      <c r="B32766" s="5" t="s">
        <v>49</v>
      </c>
    </row>
    <row r="32767" spans="1:2" x14ac:dyDescent="0.3">
      <c r="A32767" s="3">
        <v>1135704</v>
      </c>
      <c r="B32767" s="5" t="s">
        <v>49</v>
      </c>
    </row>
    <row r="32768" spans="1:2" x14ac:dyDescent="0.3">
      <c r="A32768" s="3">
        <v>1070777</v>
      </c>
      <c r="B32768" s="5" t="s">
        <v>777</v>
      </c>
    </row>
    <row r="32769" spans="1:2" x14ac:dyDescent="0.3">
      <c r="A32769" s="3">
        <v>1070777</v>
      </c>
      <c r="B32769" s="5" t="s">
        <v>166</v>
      </c>
    </row>
    <row r="32770" spans="1:2" x14ac:dyDescent="0.3">
      <c r="A32770" s="3">
        <v>1070777</v>
      </c>
      <c r="B32770" s="5" t="s">
        <v>1246</v>
      </c>
    </row>
    <row r="32771" spans="1:2" x14ac:dyDescent="0.3">
      <c r="A32771" s="3">
        <v>1114205</v>
      </c>
      <c r="B32771" s="5" t="s">
        <v>468</v>
      </c>
    </row>
    <row r="32772" spans="1:2" x14ac:dyDescent="0.3">
      <c r="A32772" s="3">
        <v>1114205</v>
      </c>
      <c r="B32772" s="5" t="s">
        <v>6631</v>
      </c>
    </row>
    <row r="32773" spans="1:2" x14ac:dyDescent="0.3">
      <c r="A32773" s="3">
        <v>1114205</v>
      </c>
      <c r="B32773" s="5" t="s">
        <v>2528</v>
      </c>
    </row>
    <row r="32774" spans="1:2" x14ac:dyDescent="0.3">
      <c r="A32774" s="3">
        <v>970284</v>
      </c>
      <c r="B32774" s="5" t="s">
        <v>49</v>
      </c>
    </row>
    <row r="32775" spans="1:2" x14ac:dyDescent="0.3">
      <c r="A32775" s="3">
        <v>970284</v>
      </c>
      <c r="B32775" s="5" t="s">
        <v>7548</v>
      </c>
    </row>
    <row r="32776" spans="1:2" x14ac:dyDescent="0.3">
      <c r="A32776" s="3">
        <v>1142780</v>
      </c>
      <c r="B32776" s="5" t="s">
        <v>886</v>
      </c>
    </row>
    <row r="32777" spans="1:2" x14ac:dyDescent="0.3">
      <c r="A32777" s="3">
        <v>1142780</v>
      </c>
      <c r="B32777" s="5" t="s">
        <v>30</v>
      </c>
    </row>
    <row r="32778" spans="1:2" x14ac:dyDescent="0.3">
      <c r="A32778" s="3">
        <v>1142780</v>
      </c>
      <c r="B32778" s="5" t="s">
        <v>19406</v>
      </c>
    </row>
    <row r="32779" spans="1:2" x14ac:dyDescent="0.3">
      <c r="A32779" s="3">
        <v>996347</v>
      </c>
      <c r="B32779" s="5" t="s">
        <v>166</v>
      </c>
    </row>
    <row r="32780" spans="1:2" x14ac:dyDescent="0.3">
      <c r="A32780" s="3">
        <v>1165223</v>
      </c>
      <c r="B32780" s="5" t="s">
        <v>6748</v>
      </c>
    </row>
    <row r="32781" spans="1:2" x14ac:dyDescent="0.3">
      <c r="A32781" s="3">
        <v>1165223</v>
      </c>
      <c r="B32781" s="5" t="s">
        <v>2297</v>
      </c>
    </row>
    <row r="32782" spans="1:2" x14ac:dyDescent="0.3">
      <c r="A32782" s="3">
        <v>1079201</v>
      </c>
      <c r="B32782" s="5" t="s">
        <v>30</v>
      </c>
    </row>
    <row r="32783" spans="1:2" x14ac:dyDescent="0.3">
      <c r="A32783" s="3">
        <v>703451</v>
      </c>
      <c r="B32783" s="5" t="s">
        <v>886</v>
      </c>
    </row>
    <row r="32784" spans="1:2" x14ac:dyDescent="0.3">
      <c r="A32784" s="3">
        <v>703451</v>
      </c>
      <c r="B32784" s="5" t="s">
        <v>30</v>
      </c>
    </row>
    <row r="32785" spans="1:2" x14ac:dyDescent="0.3">
      <c r="A32785" s="3">
        <v>800301</v>
      </c>
      <c r="B32785" s="5" t="s">
        <v>886</v>
      </c>
    </row>
    <row r="32786" spans="1:2" x14ac:dyDescent="0.3">
      <c r="A32786" s="3">
        <v>800301</v>
      </c>
      <c r="B32786" s="5" t="s">
        <v>30</v>
      </c>
    </row>
    <row r="32787" spans="1:2" x14ac:dyDescent="0.3">
      <c r="A32787" s="3">
        <v>1073413</v>
      </c>
      <c r="B32787" s="5" t="s">
        <v>30</v>
      </c>
    </row>
    <row r="32788" spans="1:2" x14ac:dyDescent="0.3">
      <c r="A32788" s="3">
        <v>1073413</v>
      </c>
      <c r="B32788" s="5" t="s">
        <v>468</v>
      </c>
    </row>
    <row r="32789" spans="1:2" x14ac:dyDescent="0.3">
      <c r="A32789" s="3">
        <v>1073413</v>
      </c>
      <c r="B32789" s="5" t="s">
        <v>166</v>
      </c>
    </row>
    <row r="32790" spans="1:2" x14ac:dyDescent="0.3">
      <c r="A32790" s="3">
        <v>1014629</v>
      </c>
      <c r="B32790" s="5" t="s">
        <v>468</v>
      </c>
    </row>
    <row r="32791" spans="1:2" x14ac:dyDescent="0.3">
      <c r="A32791" s="3">
        <v>1014629</v>
      </c>
      <c r="B32791" s="5" t="s">
        <v>6631</v>
      </c>
    </row>
    <row r="32792" spans="1:2" x14ac:dyDescent="0.3">
      <c r="A32792" s="3">
        <v>977506</v>
      </c>
      <c r="B32792" s="5" t="s">
        <v>1246</v>
      </c>
    </row>
    <row r="32793" spans="1:2" x14ac:dyDescent="0.3">
      <c r="A32793" s="3">
        <v>977506</v>
      </c>
      <c r="B32793" s="5" t="s">
        <v>30</v>
      </c>
    </row>
    <row r="32794" spans="1:2" x14ac:dyDescent="0.3">
      <c r="A32794" s="3">
        <v>977506</v>
      </c>
      <c r="B32794" s="5" t="s">
        <v>6631</v>
      </c>
    </row>
    <row r="32795" spans="1:2" x14ac:dyDescent="0.3">
      <c r="A32795" s="3">
        <v>977506</v>
      </c>
      <c r="B32795" s="5" t="s">
        <v>49</v>
      </c>
    </row>
    <row r="32796" spans="1:2" x14ac:dyDescent="0.3">
      <c r="A32796" s="3">
        <v>1048522</v>
      </c>
      <c r="B32796" s="5" t="s">
        <v>30</v>
      </c>
    </row>
    <row r="32797" spans="1:2" x14ac:dyDescent="0.3">
      <c r="A32797" s="3">
        <v>1048522</v>
      </c>
      <c r="B32797" s="5" t="s">
        <v>49</v>
      </c>
    </row>
    <row r="32798" spans="1:2" x14ac:dyDescent="0.3">
      <c r="A32798" s="3">
        <v>1225482</v>
      </c>
      <c r="B32798" s="5" t="s">
        <v>886</v>
      </c>
    </row>
    <row r="32799" spans="1:2" x14ac:dyDescent="0.3">
      <c r="A32799" s="3">
        <v>1078023</v>
      </c>
      <c r="B32799" s="5" t="s">
        <v>777</v>
      </c>
    </row>
    <row r="32800" spans="1:2" x14ac:dyDescent="0.3">
      <c r="A32800" s="3">
        <v>1078023</v>
      </c>
      <c r="B32800" s="5" t="s">
        <v>1246</v>
      </c>
    </row>
    <row r="32801" spans="1:2" x14ac:dyDescent="0.3">
      <c r="A32801" s="3">
        <v>1078023</v>
      </c>
      <c r="B32801" s="5" t="s">
        <v>30</v>
      </c>
    </row>
    <row r="32802" spans="1:2" x14ac:dyDescent="0.3">
      <c r="A32802" s="3">
        <v>1078023</v>
      </c>
      <c r="B32802" s="5" t="s">
        <v>310</v>
      </c>
    </row>
    <row r="32803" spans="1:2" x14ac:dyDescent="0.3">
      <c r="A32803" s="3">
        <v>1242196</v>
      </c>
      <c r="B32803" s="5" t="s">
        <v>1845</v>
      </c>
    </row>
    <row r="32804" spans="1:2" x14ac:dyDescent="0.3">
      <c r="A32804" s="3">
        <v>1068452</v>
      </c>
      <c r="B32804" s="5" t="s">
        <v>49</v>
      </c>
    </row>
    <row r="32805" spans="1:2" x14ac:dyDescent="0.3">
      <c r="A32805" s="3">
        <v>1068452</v>
      </c>
      <c r="B32805" s="5" t="s">
        <v>6748</v>
      </c>
    </row>
    <row r="32806" spans="1:2" x14ac:dyDescent="0.3">
      <c r="A32806" s="3">
        <v>1068452</v>
      </c>
      <c r="B32806" s="5" t="s">
        <v>886</v>
      </c>
    </row>
    <row r="32807" spans="1:2" x14ac:dyDescent="0.3">
      <c r="A32807" s="3">
        <v>1140056</v>
      </c>
      <c r="B32807" s="5" t="s">
        <v>30</v>
      </c>
    </row>
    <row r="32808" spans="1:2" x14ac:dyDescent="0.3">
      <c r="A32808" s="3">
        <v>1103856</v>
      </c>
      <c r="B32808" s="5" t="s">
        <v>49</v>
      </c>
    </row>
    <row r="32809" spans="1:2" x14ac:dyDescent="0.3">
      <c r="A32809" s="3">
        <v>1066298</v>
      </c>
      <c r="B32809" s="5" t="s">
        <v>6631</v>
      </c>
    </row>
    <row r="32810" spans="1:2" x14ac:dyDescent="0.3">
      <c r="A32810" s="3">
        <v>1066298</v>
      </c>
      <c r="B32810" s="5" t="s">
        <v>30</v>
      </c>
    </row>
    <row r="32811" spans="1:2" x14ac:dyDescent="0.3">
      <c r="A32811" s="3">
        <v>1066298</v>
      </c>
      <c r="B32811" s="5" t="s">
        <v>166</v>
      </c>
    </row>
    <row r="32812" spans="1:2" x14ac:dyDescent="0.3">
      <c r="A32812" s="3">
        <v>1066298</v>
      </c>
      <c r="B32812" s="5" t="s">
        <v>7548</v>
      </c>
    </row>
    <row r="32813" spans="1:2" x14ac:dyDescent="0.3">
      <c r="A32813" s="3">
        <v>1006947</v>
      </c>
      <c r="B32813" s="5" t="s">
        <v>468</v>
      </c>
    </row>
    <row r="32814" spans="1:2" x14ac:dyDescent="0.3">
      <c r="A32814" s="3">
        <v>1006947</v>
      </c>
      <c r="B32814" s="5" t="s">
        <v>166</v>
      </c>
    </row>
    <row r="32815" spans="1:2" x14ac:dyDescent="0.3">
      <c r="A32815" s="3">
        <v>720557</v>
      </c>
      <c r="B32815" s="5" t="s">
        <v>777</v>
      </c>
    </row>
    <row r="32816" spans="1:2" x14ac:dyDescent="0.3">
      <c r="A32816" s="3">
        <v>720557</v>
      </c>
      <c r="B32816" s="5" t="s">
        <v>1139</v>
      </c>
    </row>
    <row r="32817" spans="1:2" x14ac:dyDescent="0.3">
      <c r="A32817" s="3">
        <v>720557</v>
      </c>
      <c r="B32817" s="5" t="s">
        <v>166</v>
      </c>
    </row>
    <row r="32818" spans="1:2" x14ac:dyDescent="0.3">
      <c r="A32818" s="3">
        <v>829361</v>
      </c>
      <c r="B32818" s="5" t="s">
        <v>2528</v>
      </c>
    </row>
    <row r="32819" spans="1:2" x14ac:dyDescent="0.3">
      <c r="A32819" s="3">
        <v>829361</v>
      </c>
      <c r="B32819" s="5" t="s">
        <v>49</v>
      </c>
    </row>
    <row r="32820" spans="1:2" x14ac:dyDescent="0.3">
      <c r="A32820" s="3">
        <v>829361</v>
      </c>
      <c r="B32820" s="5" t="s">
        <v>1139</v>
      </c>
    </row>
    <row r="32821" spans="1:2" x14ac:dyDescent="0.3">
      <c r="A32821" s="3">
        <v>829361</v>
      </c>
      <c r="B32821" s="5" t="s">
        <v>468</v>
      </c>
    </row>
    <row r="32822" spans="1:2" x14ac:dyDescent="0.3">
      <c r="A32822" s="3">
        <v>872954</v>
      </c>
      <c r="B32822" s="5" t="s">
        <v>6841</v>
      </c>
    </row>
    <row r="32823" spans="1:2" x14ac:dyDescent="0.3">
      <c r="A32823" s="3">
        <v>872954</v>
      </c>
      <c r="B32823" s="5" t="s">
        <v>49</v>
      </c>
    </row>
    <row r="32824" spans="1:2" x14ac:dyDescent="0.3">
      <c r="A32824" s="3">
        <v>859235</v>
      </c>
      <c r="B32824" s="5" t="s">
        <v>886</v>
      </c>
    </row>
    <row r="32825" spans="1:2" x14ac:dyDescent="0.3">
      <c r="A32825" s="3">
        <v>859235</v>
      </c>
      <c r="B32825" s="5" t="s">
        <v>49</v>
      </c>
    </row>
    <row r="32826" spans="1:2" x14ac:dyDescent="0.3">
      <c r="A32826" s="3">
        <v>859235</v>
      </c>
      <c r="B32826" s="5" t="s">
        <v>30</v>
      </c>
    </row>
    <row r="32827" spans="1:2" x14ac:dyDescent="0.3">
      <c r="A32827" s="3">
        <v>1146147</v>
      </c>
      <c r="B32827" s="5" t="s">
        <v>19406</v>
      </c>
    </row>
    <row r="32828" spans="1:2" x14ac:dyDescent="0.3">
      <c r="A32828" s="3">
        <v>1146147</v>
      </c>
      <c r="B32828" s="5" t="s">
        <v>30</v>
      </c>
    </row>
    <row r="32829" spans="1:2" x14ac:dyDescent="0.3">
      <c r="A32829" s="3">
        <v>1146147</v>
      </c>
      <c r="B32829" s="5" t="s">
        <v>6748</v>
      </c>
    </row>
    <row r="32830" spans="1:2" x14ac:dyDescent="0.3">
      <c r="A32830" s="3">
        <v>1146147</v>
      </c>
      <c r="B32830" s="5" t="s">
        <v>468</v>
      </c>
    </row>
    <row r="32831" spans="1:2" x14ac:dyDescent="0.3">
      <c r="A32831" s="3">
        <v>878375</v>
      </c>
      <c r="B32831" s="5" t="s">
        <v>49</v>
      </c>
    </row>
    <row r="32832" spans="1:2" x14ac:dyDescent="0.3">
      <c r="A32832" s="3">
        <v>1113448</v>
      </c>
      <c r="B32832" s="5" t="s">
        <v>886</v>
      </c>
    </row>
    <row r="32833" spans="1:2" x14ac:dyDescent="0.3">
      <c r="A32833" s="3">
        <v>1113448</v>
      </c>
      <c r="B32833" s="5" t="s">
        <v>30</v>
      </c>
    </row>
    <row r="32834" spans="1:2" x14ac:dyDescent="0.3">
      <c r="A32834" s="3">
        <v>1113448</v>
      </c>
      <c r="B32834" s="5" t="s">
        <v>49</v>
      </c>
    </row>
    <row r="32835" spans="1:2" x14ac:dyDescent="0.3">
      <c r="A32835" s="3">
        <v>917007</v>
      </c>
      <c r="B32835" s="5" t="s">
        <v>468</v>
      </c>
    </row>
    <row r="32836" spans="1:2" x14ac:dyDescent="0.3">
      <c r="A32836" s="3">
        <v>828899</v>
      </c>
      <c r="B32836" s="5" t="s">
        <v>2297</v>
      </c>
    </row>
    <row r="32837" spans="1:2" x14ac:dyDescent="0.3">
      <c r="A32837" s="3">
        <v>828899</v>
      </c>
      <c r="B32837" s="5" t="s">
        <v>30</v>
      </c>
    </row>
    <row r="32838" spans="1:2" x14ac:dyDescent="0.3">
      <c r="A32838" s="3">
        <v>828899</v>
      </c>
      <c r="B32838" s="5" t="s">
        <v>2378</v>
      </c>
    </row>
    <row r="32839" spans="1:2" x14ac:dyDescent="0.3">
      <c r="A32839" s="3">
        <v>746524</v>
      </c>
      <c r="B32839" s="5" t="s">
        <v>468</v>
      </c>
    </row>
    <row r="32840" spans="1:2" x14ac:dyDescent="0.3">
      <c r="A32840" s="3">
        <v>746524</v>
      </c>
      <c r="B32840" s="5" t="s">
        <v>6631</v>
      </c>
    </row>
    <row r="32841" spans="1:2" x14ac:dyDescent="0.3">
      <c r="A32841" s="3">
        <v>746524</v>
      </c>
      <c r="B32841" s="5" t="s">
        <v>166</v>
      </c>
    </row>
    <row r="32842" spans="1:2" x14ac:dyDescent="0.3">
      <c r="A32842" s="3">
        <v>1029880</v>
      </c>
      <c r="B32842" s="5" t="s">
        <v>468</v>
      </c>
    </row>
    <row r="32843" spans="1:2" x14ac:dyDescent="0.3">
      <c r="A32843" s="3">
        <v>1029880</v>
      </c>
      <c r="B32843" s="5" t="s">
        <v>166</v>
      </c>
    </row>
    <row r="32844" spans="1:2" x14ac:dyDescent="0.3">
      <c r="A32844" s="3">
        <v>1029880</v>
      </c>
      <c r="B32844" s="5" t="s">
        <v>6631</v>
      </c>
    </row>
    <row r="32845" spans="1:2" x14ac:dyDescent="0.3">
      <c r="A32845" s="3">
        <v>1020662</v>
      </c>
      <c r="B32845" s="5" t="s">
        <v>166</v>
      </c>
    </row>
    <row r="32846" spans="1:2" x14ac:dyDescent="0.3">
      <c r="A32846" s="3">
        <v>1020662</v>
      </c>
      <c r="B32846" s="5" t="s">
        <v>1246</v>
      </c>
    </row>
    <row r="32847" spans="1:2" x14ac:dyDescent="0.3">
      <c r="A32847" s="3">
        <v>1020662</v>
      </c>
      <c r="B32847" s="5" t="s">
        <v>49</v>
      </c>
    </row>
    <row r="32848" spans="1:2" x14ac:dyDescent="0.3">
      <c r="A32848" s="3">
        <v>1035806</v>
      </c>
      <c r="B32848" s="5" t="s">
        <v>777</v>
      </c>
    </row>
    <row r="32849" spans="1:2" x14ac:dyDescent="0.3">
      <c r="A32849" s="3">
        <v>1035806</v>
      </c>
      <c r="B32849" s="5" t="s">
        <v>1246</v>
      </c>
    </row>
    <row r="32850" spans="1:2" x14ac:dyDescent="0.3">
      <c r="A32850" s="3">
        <v>1035806</v>
      </c>
      <c r="B32850" s="5" t="s">
        <v>166</v>
      </c>
    </row>
    <row r="32851" spans="1:2" x14ac:dyDescent="0.3">
      <c r="A32851" s="3">
        <v>1217455</v>
      </c>
      <c r="B32851" s="5" t="s">
        <v>329</v>
      </c>
    </row>
    <row r="32852" spans="1:2" x14ac:dyDescent="0.3">
      <c r="A32852" s="3">
        <v>1217455</v>
      </c>
      <c r="B32852" s="5" t="s">
        <v>19406</v>
      </c>
    </row>
    <row r="32853" spans="1:2" x14ac:dyDescent="0.3">
      <c r="A32853" s="3">
        <v>1153366</v>
      </c>
      <c r="B32853" s="5" t="s">
        <v>30</v>
      </c>
    </row>
    <row r="32854" spans="1:2" x14ac:dyDescent="0.3">
      <c r="A32854" s="3">
        <v>1153366</v>
      </c>
      <c r="B32854" s="5" t="s">
        <v>166</v>
      </c>
    </row>
    <row r="32855" spans="1:2" x14ac:dyDescent="0.3">
      <c r="A32855" s="3">
        <v>1153366</v>
      </c>
      <c r="B32855" s="5" t="s">
        <v>777</v>
      </c>
    </row>
    <row r="32856" spans="1:2" x14ac:dyDescent="0.3">
      <c r="A32856" s="3">
        <v>1101799</v>
      </c>
      <c r="B32856" s="5" t="s">
        <v>30</v>
      </c>
    </row>
    <row r="32857" spans="1:2" x14ac:dyDescent="0.3">
      <c r="A32857" s="3">
        <v>1023962</v>
      </c>
      <c r="B32857" s="5" t="s">
        <v>49</v>
      </c>
    </row>
    <row r="32858" spans="1:2" x14ac:dyDescent="0.3">
      <c r="A32858" s="3">
        <v>502345</v>
      </c>
      <c r="B32858" s="5" t="s">
        <v>2297</v>
      </c>
    </row>
    <row r="32859" spans="1:2" x14ac:dyDescent="0.3">
      <c r="A32859" s="3">
        <v>502345</v>
      </c>
      <c r="B32859" s="5" t="s">
        <v>1139</v>
      </c>
    </row>
    <row r="32860" spans="1:2" x14ac:dyDescent="0.3">
      <c r="A32860" s="3">
        <v>502345</v>
      </c>
      <c r="B32860" s="5" t="s">
        <v>6748</v>
      </c>
    </row>
    <row r="32861" spans="1:2" x14ac:dyDescent="0.3">
      <c r="A32861" s="3">
        <v>502345</v>
      </c>
      <c r="B32861" s="5" t="s">
        <v>2848</v>
      </c>
    </row>
    <row r="32862" spans="1:2" x14ac:dyDescent="0.3">
      <c r="A32862" s="3">
        <v>1127936</v>
      </c>
      <c r="B32862" s="5" t="s">
        <v>886</v>
      </c>
    </row>
    <row r="32863" spans="1:2" x14ac:dyDescent="0.3">
      <c r="A32863" s="3">
        <v>1127936</v>
      </c>
      <c r="B32863" s="5" t="s">
        <v>30</v>
      </c>
    </row>
    <row r="32864" spans="1:2" x14ac:dyDescent="0.3">
      <c r="A32864" s="3">
        <v>1127936</v>
      </c>
      <c r="B32864" s="5" t="s">
        <v>19406</v>
      </c>
    </row>
    <row r="32865" spans="1:2" x14ac:dyDescent="0.3">
      <c r="A32865" s="3">
        <v>824016</v>
      </c>
      <c r="B32865" s="5" t="s">
        <v>30</v>
      </c>
    </row>
    <row r="32866" spans="1:2" x14ac:dyDescent="0.3">
      <c r="A32866" s="3">
        <v>824016</v>
      </c>
      <c r="B32866" s="5" t="s">
        <v>49</v>
      </c>
    </row>
    <row r="32867" spans="1:2" x14ac:dyDescent="0.3">
      <c r="A32867" s="3">
        <v>1001026</v>
      </c>
      <c r="B32867" s="5" t="s">
        <v>30</v>
      </c>
    </row>
    <row r="32868" spans="1:2" x14ac:dyDescent="0.3">
      <c r="A32868" s="3">
        <v>776098</v>
      </c>
      <c r="B32868" s="5" t="s">
        <v>6748</v>
      </c>
    </row>
    <row r="32869" spans="1:2" x14ac:dyDescent="0.3">
      <c r="A32869" s="3">
        <v>776098</v>
      </c>
      <c r="B32869" s="5" t="s">
        <v>30</v>
      </c>
    </row>
    <row r="32870" spans="1:2" x14ac:dyDescent="0.3">
      <c r="A32870" s="3">
        <v>776098</v>
      </c>
      <c r="B32870" s="5" t="s">
        <v>49</v>
      </c>
    </row>
    <row r="32871" spans="1:2" x14ac:dyDescent="0.3">
      <c r="A32871" s="3">
        <v>942199</v>
      </c>
      <c r="B32871" s="5" t="s">
        <v>2528</v>
      </c>
    </row>
    <row r="32872" spans="1:2" x14ac:dyDescent="0.3">
      <c r="A32872" s="3">
        <v>942199</v>
      </c>
      <c r="B32872" s="5" t="s">
        <v>166</v>
      </c>
    </row>
    <row r="32873" spans="1:2" x14ac:dyDescent="0.3">
      <c r="A32873" s="3">
        <v>1131755</v>
      </c>
      <c r="B32873" s="5" t="s">
        <v>468</v>
      </c>
    </row>
    <row r="32874" spans="1:2" x14ac:dyDescent="0.3">
      <c r="A32874" s="3">
        <v>1058696</v>
      </c>
      <c r="B32874" s="5" t="s">
        <v>6631</v>
      </c>
    </row>
    <row r="32875" spans="1:2" x14ac:dyDescent="0.3">
      <c r="A32875" s="3">
        <v>1058696</v>
      </c>
      <c r="B32875" s="5" t="s">
        <v>30</v>
      </c>
    </row>
    <row r="32876" spans="1:2" x14ac:dyDescent="0.3">
      <c r="A32876" s="3">
        <v>1058696</v>
      </c>
      <c r="B32876" s="5" t="s">
        <v>166</v>
      </c>
    </row>
    <row r="32877" spans="1:2" x14ac:dyDescent="0.3">
      <c r="A32877" s="3">
        <v>1223142</v>
      </c>
      <c r="B32877" s="5" t="s">
        <v>49</v>
      </c>
    </row>
    <row r="32878" spans="1:2" x14ac:dyDescent="0.3">
      <c r="A32878" s="3">
        <v>1223142</v>
      </c>
      <c r="B32878" s="5" t="s">
        <v>886</v>
      </c>
    </row>
    <row r="32879" spans="1:2" x14ac:dyDescent="0.3">
      <c r="A32879" s="3">
        <v>997776</v>
      </c>
      <c r="B32879" s="5" t="s">
        <v>2297</v>
      </c>
    </row>
    <row r="32880" spans="1:2" x14ac:dyDescent="0.3">
      <c r="A32880" s="3">
        <v>997776</v>
      </c>
      <c r="B32880" s="5" t="s">
        <v>777</v>
      </c>
    </row>
    <row r="32881" spans="1:2" x14ac:dyDescent="0.3">
      <c r="A32881" s="3">
        <v>997776</v>
      </c>
      <c r="B32881" s="5" t="s">
        <v>2848</v>
      </c>
    </row>
    <row r="32882" spans="1:2" x14ac:dyDescent="0.3">
      <c r="A32882" s="3">
        <v>1118203</v>
      </c>
      <c r="B32882" s="5" t="s">
        <v>6748</v>
      </c>
    </row>
    <row r="32883" spans="1:2" x14ac:dyDescent="0.3">
      <c r="A32883" s="3">
        <v>1118203</v>
      </c>
      <c r="B32883" s="5" t="s">
        <v>2297</v>
      </c>
    </row>
    <row r="32884" spans="1:2" x14ac:dyDescent="0.3">
      <c r="A32884" s="3">
        <v>1118203</v>
      </c>
      <c r="B32884" s="5" t="s">
        <v>2848</v>
      </c>
    </row>
    <row r="32885" spans="1:2" x14ac:dyDescent="0.3">
      <c r="A32885" s="3">
        <v>949229</v>
      </c>
      <c r="B32885" s="5" t="s">
        <v>777</v>
      </c>
    </row>
    <row r="32886" spans="1:2" x14ac:dyDescent="0.3">
      <c r="A32886" s="3">
        <v>949229</v>
      </c>
      <c r="B32886" s="5" t="s">
        <v>1246</v>
      </c>
    </row>
    <row r="32887" spans="1:2" x14ac:dyDescent="0.3">
      <c r="A32887" s="3">
        <v>949229</v>
      </c>
      <c r="B32887" s="5" t="s">
        <v>166</v>
      </c>
    </row>
    <row r="32888" spans="1:2" x14ac:dyDescent="0.3">
      <c r="A32888" s="3">
        <v>1189198</v>
      </c>
      <c r="B32888" s="5" t="s">
        <v>2848</v>
      </c>
    </row>
    <row r="32889" spans="1:2" x14ac:dyDescent="0.3">
      <c r="A32889" s="3">
        <v>1189198</v>
      </c>
      <c r="B32889" s="5" t="s">
        <v>30</v>
      </c>
    </row>
    <row r="32890" spans="1:2" x14ac:dyDescent="0.3">
      <c r="A32890" s="3">
        <v>1027159</v>
      </c>
      <c r="B32890" s="5" t="s">
        <v>2297</v>
      </c>
    </row>
    <row r="32891" spans="1:2" x14ac:dyDescent="0.3">
      <c r="A32891" s="3">
        <v>1027159</v>
      </c>
      <c r="B32891" s="5" t="s">
        <v>777</v>
      </c>
    </row>
    <row r="32892" spans="1:2" x14ac:dyDescent="0.3">
      <c r="A32892" s="3">
        <v>1027159</v>
      </c>
      <c r="B32892" s="5" t="s">
        <v>1139</v>
      </c>
    </row>
    <row r="32893" spans="1:2" x14ac:dyDescent="0.3">
      <c r="A32893" s="3">
        <v>1027159</v>
      </c>
      <c r="B32893" s="5" t="s">
        <v>30</v>
      </c>
    </row>
    <row r="32894" spans="1:2" x14ac:dyDescent="0.3">
      <c r="A32894" s="3">
        <v>1027159</v>
      </c>
      <c r="B32894" s="5" t="s">
        <v>1246</v>
      </c>
    </row>
    <row r="32895" spans="1:2" x14ac:dyDescent="0.3">
      <c r="A32895" s="3">
        <v>1157132</v>
      </c>
      <c r="B32895" s="5" t="s">
        <v>2297</v>
      </c>
    </row>
    <row r="32896" spans="1:2" x14ac:dyDescent="0.3">
      <c r="A32896" s="3">
        <v>1157132</v>
      </c>
      <c r="B32896" s="5" t="s">
        <v>49</v>
      </c>
    </row>
    <row r="32897" spans="1:2" x14ac:dyDescent="0.3">
      <c r="A32897" s="3">
        <v>1108958</v>
      </c>
      <c r="B32897" s="5" t="s">
        <v>49</v>
      </c>
    </row>
    <row r="32898" spans="1:2" x14ac:dyDescent="0.3">
      <c r="A32898" s="3">
        <v>1108958</v>
      </c>
      <c r="B32898" s="5" t="s">
        <v>329</v>
      </c>
    </row>
    <row r="32899" spans="1:2" x14ac:dyDescent="0.3">
      <c r="A32899" s="3">
        <v>1108958</v>
      </c>
      <c r="B32899" s="5" t="s">
        <v>7548</v>
      </c>
    </row>
    <row r="32900" spans="1:2" x14ac:dyDescent="0.3">
      <c r="A32900" s="3">
        <v>1033774</v>
      </c>
      <c r="B32900" s="5" t="s">
        <v>2848</v>
      </c>
    </row>
    <row r="32901" spans="1:2" x14ac:dyDescent="0.3">
      <c r="A32901" s="3">
        <v>1033774</v>
      </c>
      <c r="B32901" s="5" t="s">
        <v>1139</v>
      </c>
    </row>
    <row r="32902" spans="1:2" x14ac:dyDescent="0.3">
      <c r="A32902" s="3">
        <v>1033774</v>
      </c>
      <c r="B32902" s="5" t="s">
        <v>6748</v>
      </c>
    </row>
    <row r="32903" spans="1:2" x14ac:dyDescent="0.3">
      <c r="A32903" s="3">
        <v>1095873</v>
      </c>
      <c r="B32903" s="5" t="s">
        <v>49</v>
      </c>
    </row>
    <row r="32904" spans="1:2" x14ac:dyDescent="0.3">
      <c r="A32904" s="3">
        <v>1095873</v>
      </c>
      <c r="B32904" s="5" t="s">
        <v>7548</v>
      </c>
    </row>
    <row r="32905" spans="1:2" x14ac:dyDescent="0.3">
      <c r="A32905" s="3">
        <v>1095873</v>
      </c>
      <c r="B32905" s="5" t="s">
        <v>329</v>
      </c>
    </row>
    <row r="32906" spans="1:2" x14ac:dyDescent="0.3">
      <c r="A32906" s="3">
        <v>1184773</v>
      </c>
      <c r="B32906" s="5" t="s">
        <v>166</v>
      </c>
    </row>
    <row r="32907" spans="1:2" x14ac:dyDescent="0.3">
      <c r="A32907" s="3">
        <v>1104102</v>
      </c>
      <c r="B32907" s="5" t="s">
        <v>886</v>
      </c>
    </row>
    <row r="32908" spans="1:2" x14ac:dyDescent="0.3">
      <c r="A32908" s="3">
        <v>1104102</v>
      </c>
      <c r="B32908" s="5" t="s">
        <v>30</v>
      </c>
    </row>
    <row r="32909" spans="1:2" x14ac:dyDescent="0.3">
      <c r="A32909" s="3">
        <v>1104102</v>
      </c>
      <c r="B32909" s="5" t="s">
        <v>19406</v>
      </c>
    </row>
    <row r="32910" spans="1:2" x14ac:dyDescent="0.3">
      <c r="A32910" s="3">
        <v>1157991</v>
      </c>
      <c r="B32910" s="5" t="s">
        <v>49</v>
      </c>
    </row>
    <row r="32911" spans="1:2" x14ac:dyDescent="0.3">
      <c r="A32911" s="3">
        <v>1136736</v>
      </c>
      <c r="B32911" s="5" t="s">
        <v>49</v>
      </c>
    </row>
    <row r="32912" spans="1:2" x14ac:dyDescent="0.3">
      <c r="A32912" s="3">
        <v>1136736</v>
      </c>
      <c r="B32912" s="5" t="s">
        <v>886</v>
      </c>
    </row>
    <row r="32913" spans="1:2" x14ac:dyDescent="0.3">
      <c r="A32913" s="3">
        <v>1207413</v>
      </c>
      <c r="B32913" s="5" t="s">
        <v>468</v>
      </c>
    </row>
    <row r="32914" spans="1:2" x14ac:dyDescent="0.3">
      <c r="A32914" s="3">
        <v>1207413</v>
      </c>
      <c r="B32914" s="5" t="s">
        <v>2528</v>
      </c>
    </row>
    <row r="32915" spans="1:2" x14ac:dyDescent="0.3">
      <c r="A32915" s="3">
        <v>1024541</v>
      </c>
      <c r="B32915" s="5" t="s">
        <v>49</v>
      </c>
    </row>
    <row r="32916" spans="1:2" x14ac:dyDescent="0.3">
      <c r="A32916" s="3">
        <v>1024541</v>
      </c>
      <c r="B32916" s="5" t="s">
        <v>7548</v>
      </c>
    </row>
    <row r="32917" spans="1:2" x14ac:dyDescent="0.3">
      <c r="A32917" s="3">
        <v>1037348</v>
      </c>
      <c r="B32917" s="5" t="s">
        <v>49</v>
      </c>
    </row>
    <row r="32918" spans="1:2" x14ac:dyDescent="0.3">
      <c r="A32918" s="3">
        <v>1037348</v>
      </c>
      <c r="B32918" s="5" t="s">
        <v>886</v>
      </c>
    </row>
    <row r="32919" spans="1:2" x14ac:dyDescent="0.3">
      <c r="A32919" s="3">
        <v>1037348</v>
      </c>
      <c r="B32919" s="5" t="s">
        <v>2848</v>
      </c>
    </row>
    <row r="32920" spans="1:2" x14ac:dyDescent="0.3">
      <c r="A32920" s="3">
        <v>913001</v>
      </c>
      <c r="B32920" s="5" t="s">
        <v>2297</v>
      </c>
    </row>
    <row r="32921" spans="1:2" x14ac:dyDescent="0.3">
      <c r="A32921" s="3">
        <v>913001</v>
      </c>
      <c r="B32921" s="5" t="s">
        <v>1139</v>
      </c>
    </row>
    <row r="32922" spans="1:2" x14ac:dyDescent="0.3">
      <c r="A32922" s="3">
        <v>913001</v>
      </c>
      <c r="B32922" s="5" t="s">
        <v>49</v>
      </c>
    </row>
    <row r="32923" spans="1:2" x14ac:dyDescent="0.3">
      <c r="A32923" s="3">
        <v>913001</v>
      </c>
      <c r="B32923" s="5" t="s">
        <v>6748</v>
      </c>
    </row>
    <row r="32924" spans="1:2" x14ac:dyDescent="0.3">
      <c r="A32924" s="3">
        <v>913001</v>
      </c>
      <c r="B32924" s="5" t="s">
        <v>2848</v>
      </c>
    </row>
    <row r="32925" spans="1:2" x14ac:dyDescent="0.3">
      <c r="A32925" s="3">
        <v>1189798</v>
      </c>
      <c r="B32925" s="5" t="s">
        <v>166</v>
      </c>
    </row>
    <row r="32926" spans="1:2" x14ac:dyDescent="0.3">
      <c r="A32926" s="3">
        <v>1189798</v>
      </c>
      <c r="B32926" s="5" t="s">
        <v>777</v>
      </c>
    </row>
    <row r="32927" spans="1:2" x14ac:dyDescent="0.3">
      <c r="A32927" s="3">
        <v>1189798</v>
      </c>
      <c r="B32927" s="5" t="s">
        <v>468</v>
      </c>
    </row>
    <row r="32928" spans="1:2" x14ac:dyDescent="0.3">
      <c r="A32928" s="3">
        <v>936952</v>
      </c>
      <c r="B32928" s="5" t="s">
        <v>886</v>
      </c>
    </row>
    <row r="32929" spans="1:2" x14ac:dyDescent="0.3">
      <c r="A32929" s="3">
        <v>936952</v>
      </c>
      <c r="B32929" s="5" t="s">
        <v>30</v>
      </c>
    </row>
    <row r="32930" spans="1:2" x14ac:dyDescent="0.3">
      <c r="A32930" s="3">
        <v>936952</v>
      </c>
      <c r="B32930" s="5" t="s">
        <v>49</v>
      </c>
    </row>
    <row r="32931" spans="1:2" x14ac:dyDescent="0.3">
      <c r="A32931" s="3">
        <v>1057873</v>
      </c>
      <c r="B32931" s="5" t="s">
        <v>777</v>
      </c>
    </row>
    <row r="32932" spans="1:2" x14ac:dyDescent="0.3">
      <c r="A32932" s="3">
        <v>1057873</v>
      </c>
      <c r="B32932" s="5" t="s">
        <v>1246</v>
      </c>
    </row>
    <row r="32933" spans="1:2" x14ac:dyDescent="0.3">
      <c r="A32933" s="3">
        <v>1057873</v>
      </c>
      <c r="B32933" s="5" t="s">
        <v>49</v>
      </c>
    </row>
    <row r="32934" spans="1:2" x14ac:dyDescent="0.3">
      <c r="A32934" s="3">
        <v>986054</v>
      </c>
      <c r="B32934" s="5" t="s">
        <v>30</v>
      </c>
    </row>
    <row r="32935" spans="1:2" x14ac:dyDescent="0.3">
      <c r="A32935" s="3">
        <v>988762</v>
      </c>
      <c r="B32935" s="5" t="s">
        <v>49</v>
      </c>
    </row>
    <row r="32936" spans="1:2" x14ac:dyDescent="0.3">
      <c r="A32936" s="3">
        <v>988762</v>
      </c>
      <c r="B32936" s="5" t="s">
        <v>886</v>
      </c>
    </row>
    <row r="32937" spans="1:2" x14ac:dyDescent="0.3">
      <c r="A32937" s="3">
        <v>988762</v>
      </c>
      <c r="B32937" s="5" t="s">
        <v>166</v>
      </c>
    </row>
    <row r="32938" spans="1:2" x14ac:dyDescent="0.3">
      <c r="A32938" s="3">
        <v>714889</v>
      </c>
      <c r="B32938" s="5" t="s">
        <v>49</v>
      </c>
    </row>
    <row r="32939" spans="1:2" x14ac:dyDescent="0.3">
      <c r="A32939" s="3">
        <v>714889</v>
      </c>
      <c r="B32939" s="5" t="s">
        <v>30</v>
      </c>
    </row>
    <row r="32940" spans="1:2" x14ac:dyDescent="0.3">
      <c r="A32940" s="3">
        <v>714889</v>
      </c>
      <c r="B32940" s="5" t="s">
        <v>1246</v>
      </c>
    </row>
    <row r="32941" spans="1:2" x14ac:dyDescent="0.3">
      <c r="A32941" s="3">
        <v>1146143</v>
      </c>
      <c r="B32941" s="5" t="s">
        <v>468</v>
      </c>
    </row>
    <row r="32942" spans="1:2" x14ac:dyDescent="0.3">
      <c r="A32942" s="3">
        <v>1115377</v>
      </c>
      <c r="B32942" s="5" t="s">
        <v>6631</v>
      </c>
    </row>
    <row r="32943" spans="1:2" x14ac:dyDescent="0.3">
      <c r="A32943" s="3">
        <v>1115377</v>
      </c>
      <c r="B32943" s="5" t="s">
        <v>166</v>
      </c>
    </row>
    <row r="32944" spans="1:2" x14ac:dyDescent="0.3">
      <c r="A32944" s="3">
        <v>1115377</v>
      </c>
      <c r="B32944" s="5" t="s">
        <v>1246</v>
      </c>
    </row>
    <row r="32945" spans="1:2" x14ac:dyDescent="0.3">
      <c r="A32945" s="3">
        <v>1115377</v>
      </c>
      <c r="B32945" s="5" t="s">
        <v>468</v>
      </c>
    </row>
    <row r="32946" spans="1:2" x14ac:dyDescent="0.3">
      <c r="A32946" s="3">
        <v>1099639</v>
      </c>
      <c r="B32946" s="5" t="s">
        <v>886</v>
      </c>
    </row>
    <row r="32947" spans="1:2" x14ac:dyDescent="0.3">
      <c r="A32947" s="3">
        <v>1099639</v>
      </c>
      <c r="B32947" s="5" t="s">
        <v>49</v>
      </c>
    </row>
    <row r="32948" spans="1:2" x14ac:dyDescent="0.3">
      <c r="A32948" s="3">
        <v>1017438</v>
      </c>
      <c r="B32948" s="5" t="s">
        <v>49</v>
      </c>
    </row>
    <row r="32949" spans="1:2" x14ac:dyDescent="0.3">
      <c r="A32949" s="3">
        <v>1121116</v>
      </c>
      <c r="B32949" s="5" t="s">
        <v>2297</v>
      </c>
    </row>
    <row r="32950" spans="1:2" x14ac:dyDescent="0.3">
      <c r="A32950" s="3">
        <v>1121116</v>
      </c>
      <c r="B32950" s="5" t="s">
        <v>6748</v>
      </c>
    </row>
    <row r="32951" spans="1:2" x14ac:dyDescent="0.3">
      <c r="A32951" s="3">
        <v>1121116</v>
      </c>
      <c r="B32951" s="5" t="s">
        <v>2528</v>
      </c>
    </row>
    <row r="32952" spans="1:2" x14ac:dyDescent="0.3">
      <c r="A32952" s="3">
        <v>1121116</v>
      </c>
      <c r="B32952" s="5" t="s">
        <v>30</v>
      </c>
    </row>
    <row r="32953" spans="1:2" x14ac:dyDescent="0.3">
      <c r="A32953" s="3">
        <v>675531</v>
      </c>
      <c r="B32953" s="5" t="s">
        <v>468</v>
      </c>
    </row>
    <row r="32954" spans="1:2" x14ac:dyDescent="0.3">
      <c r="A32954" s="3">
        <v>675531</v>
      </c>
      <c r="B32954" s="5" t="s">
        <v>2848</v>
      </c>
    </row>
    <row r="32955" spans="1:2" x14ac:dyDescent="0.3">
      <c r="A32955" s="3">
        <v>675531</v>
      </c>
      <c r="B32955" s="5" t="s">
        <v>166</v>
      </c>
    </row>
    <row r="32956" spans="1:2" x14ac:dyDescent="0.3">
      <c r="A32956" s="3">
        <v>1138891</v>
      </c>
      <c r="B32956" s="5" t="s">
        <v>468</v>
      </c>
    </row>
    <row r="32957" spans="1:2" x14ac:dyDescent="0.3">
      <c r="A32957" s="3">
        <v>1138891</v>
      </c>
      <c r="B32957" s="5" t="s">
        <v>6631</v>
      </c>
    </row>
    <row r="32958" spans="1:2" x14ac:dyDescent="0.3">
      <c r="A32958" s="3">
        <v>1138891</v>
      </c>
      <c r="B32958" s="5" t="s">
        <v>166</v>
      </c>
    </row>
    <row r="32959" spans="1:2" x14ac:dyDescent="0.3">
      <c r="A32959" s="3">
        <v>507250</v>
      </c>
      <c r="B32959" s="5" t="s">
        <v>777</v>
      </c>
    </row>
    <row r="32960" spans="1:2" x14ac:dyDescent="0.3">
      <c r="A32960" s="3">
        <v>507250</v>
      </c>
      <c r="B32960" s="5" t="s">
        <v>166</v>
      </c>
    </row>
    <row r="32961" spans="1:2" x14ac:dyDescent="0.3">
      <c r="A32961" s="3">
        <v>1203484</v>
      </c>
      <c r="B32961" s="5" t="s">
        <v>166</v>
      </c>
    </row>
    <row r="32962" spans="1:2" x14ac:dyDescent="0.3">
      <c r="A32962" s="3">
        <v>1203484</v>
      </c>
      <c r="B32962" s="5" t="s">
        <v>468</v>
      </c>
    </row>
    <row r="32963" spans="1:2" x14ac:dyDescent="0.3">
      <c r="A32963" s="3">
        <v>1081291</v>
      </c>
      <c r="B32963" s="5" t="s">
        <v>886</v>
      </c>
    </row>
    <row r="32964" spans="1:2" x14ac:dyDescent="0.3">
      <c r="A32964" s="3">
        <v>1081291</v>
      </c>
      <c r="B32964" s="5" t="s">
        <v>30</v>
      </c>
    </row>
    <row r="32965" spans="1:2" x14ac:dyDescent="0.3">
      <c r="A32965" s="3">
        <v>1032666</v>
      </c>
      <c r="B32965" s="5" t="s">
        <v>468</v>
      </c>
    </row>
    <row r="32966" spans="1:2" x14ac:dyDescent="0.3">
      <c r="A32966" s="3">
        <v>1032666</v>
      </c>
      <c r="B32966" s="5" t="s">
        <v>166</v>
      </c>
    </row>
    <row r="32967" spans="1:2" x14ac:dyDescent="0.3">
      <c r="A32967" s="3">
        <v>1032666</v>
      </c>
      <c r="B32967" s="5" t="s">
        <v>310</v>
      </c>
    </row>
    <row r="32968" spans="1:2" x14ac:dyDescent="0.3">
      <c r="A32968" s="3">
        <v>813726</v>
      </c>
      <c r="B32968" s="5" t="s">
        <v>886</v>
      </c>
    </row>
    <row r="32969" spans="1:2" x14ac:dyDescent="0.3">
      <c r="A32969" s="3">
        <v>813726</v>
      </c>
      <c r="B32969" s="5" t="s">
        <v>30</v>
      </c>
    </row>
    <row r="32970" spans="1:2" x14ac:dyDescent="0.3">
      <c r="A32970" s="3">
        <v>1000572</v>
      </c>
      <c r="B32970" s="5" t="s">
        <v>30</v>
      </c>
    </row>
    <row r="32971" spans="1:2" x14ac:dyDescent="0.3">
      <c r="A32971" s="3">
        <v>1199447</v>
      </c>
      <c r="B32971" s="5" t="s">
        <v>329</v>
      </c>
    </row>
    <row r="32972" spans="1:2" x14ac:dyDescent="0.3">
      <c r="A32972" s="3">
        <v>1081313</v>
      </c>
      <c r="B32972" s="5" t="s">
        <v>886</v>
      </c>
    </row>
    <row r="32973" spans="1:2" x14ac:dyDescent="0.3">
      <c r="A32973" s="3">
        <v>1081313</v>
      </c>
      <c r="B32973" s="5" t="s">
        <v>49</v>
      </c>
    </row>
    <row r="32974" spans="1:2" x14ac:dyDescent="0.3">
      <c r="A32974" s="3">
        <v>1151344</v>
      </c>
      <c r="B32974" s="5" t="s">
        <v>886</v>
      </c>
    </row>
    <row r="32975" spans="1:2" x14ac:dyDescent="0.3">
      <c r="A32975" s="3">
        <v>1151344</v>
      </c>
      <c r="B32975" s="5" t="s">
        <v>30</v>
      </c>
    </row>
    <row r="32976" spans="1:2" x14ac:dyDescent="0.3">
      <c r="A32976" s="3">
        <v>1100642</v>
      </c>
      <c r="B32976" s="5" t="s">
        <v>886</v>
      </c>
    </row>
    <row r="32977" spans="1:2" x14ac:dyDescent="0.3">
      <c r="A32977" s="3">
        <v>1100642</v>
      </c>
      <c r="B32977" s="5" t="s">
        <v>30</v>
      </c>
    </row>
    <row r="32978" spans="1:2" x14ac:dyDescent="0.3">
      <c r="A32978" s="3">
        <v>1100642</v>
      </c>
      <c r="B32978" s="5" t="s">
        <v>19406</v>
      </c>
    </row>
    <row r="32979" spans="1:2" x14ac:dyDescent="0.3">
      <c r="A32979" s="3">
        <v>957608</v>
      </c>
      <c r="B32979" s="5" t="s">
        <v>49</v>
      </c>
    </row>
    <row r="32980" spans="1:2" x14ac:dyDescent="0.3">
      <c r="A32980" s="3">
        <v>957608</v>
      </c>
      <c r="B32980" s="5" t="s">
        <v>30</v>
      </c>
    </row>
    <row r="32981" spans="1:2" x14ac:dyDescent="0.3">
      <c r="A32981" s="3">
        <v>957608</v>
      </c>
      <c r="B32981" s="5" t="s">
        <v>886</v>
      </c>
    </row>
    <row r="32982" spans="1:2" x14ac:dyDescent="0.3">
      <c r="A32982" s="3">
        <v>611359</v>
      </c>
      <c r="B32982" s="5" t="s">
        <v>30</v>
      </c>
    </row>
    <row r="32983" spans="1:2" x14ac:dyDescent="0.3">
      <c r="A32983" s="3">
        <v>611359</v>
      </c>
      <c r="B32983" s="5" t="s">
        <v>886</v>
      </c>
    </row>
    <row r="32984" spans="1:2" x14ac:dyDescent="0.3">
      <c r="A32984" s="3">
        <v>611359</v>
      </c>
      <c r="B32984" s="5" t="s">
        <v>6748</v>
      </c>
    </row>
    <row r="32985" spans="1:2" x14ac:dyDescent="0.3">
      <c r="A32985" s="3">
        <v>1106299</v>
      </c>
      <c r="B32985" s="5" t="s">
        <v>2297</v>
      </c>
    </row>
    <row r="32986" spans="1:2" x14ac:dyDescent="0.3">
      <c r="A32986" s="3">
        <v>1106299</v>
      </c>
      <c r="B32986" s="5" t="s">
        <v>49</v>
      </c>
    </row>
    <row r="32987" spans="1:2" x14ac:dyDescent="0.3">
      <c r="A32987" s="3">
        <v>921355</v>
      </c>
      <c r="B32987" s="5" t="s">
        <v>777</v>
      </c>
    </row>
    <row r="32988" spans="1:2" x14ac:dyDescent="0.3">
      <c r="A32988" s="3">
        <v>921355</v>
      </c>
      <c r="B32988" s="5" t="s">
        <v>166</v>
      </c>
    </row>
    <row r="32989" spans="1:2" x14ac:dyDescent="0.3">
      <c r="A32989" s="3">
        <v>921355</v>
      </c>
      <c r="B32989" s="5" t="s">
        <v>2528</v>
      </c>
    </row>
    <row r="32990" spans="1:2" x14ac:dyDescent="0.3">
      <c r="A32990" s="3">
        <v>921355</v>
      </c>
      <c r="B32990" s="5" t="s">
        <v>1246</v>
      </c>
    </row>
    <row r="32991" spans="1:2" x14ac:dyDescent="0.3">
      <c r="A32991" s="3">
        <v>636173</v>
      </c>
      <c r="B32991" s="5" t="s">
        <v>30</v>
      </c>
    </row>
    <row r="32992" spans="1:2" x14ac:dyDescent="0.3">
      <c r="A32992" s="3">
        <v>636173</v>
      </c>
      <c r="B32992" s="5" t="s">
        <v>49</v>
      </c>
    </row>
    <row r="32993" spans="1:2" x14ac:dyDescent="0.3">
      <c r="A32993" s="3">
        <v>828373</v>
      </c>
      <c r="B32993" s="5" t="s">
        <v>49</v>
      </c>
    </row>
    <row r="32994" spans="1:2" x14ac:dyDescent="0.3">
      <c r="A32994" s="3">
        <v>967370</v>
      </c>
      <c r="B32994" s="5" t="s">
        <v>30</v>
      </c>
    </row>
    <row r="32995" spans="1:2" x14ac:dyDescent="0.3">
      <c r="A32995" s="3">
        <v>999087</v>
      </c>
      <c r="B32995" s="5" t="s">
        <v>468</v>
      </c>
    </row>
    <row r="32996" spans="1:2" x14ac:dyDescent="0.3">
      <c r="A32996" s="3">
        <v>1094403</v>
      </c>
      <c r="B32996" s="5" t="s">
        <v>468</v>
      </c>
    </row>
    <row r="32997" spans="1:2" x14ac:dyDescent="0.3">
      <c r="A32997" s="3">
        <v>1121316</v>
      </c>
      <c r="B32997" s="5" t="s">
        <v>49</v>
      </c>
    </row>
    <row r="32998" spans="1:2" x14ac:dyDescent="0.3">
      <c r="A32998" s="3">
        <v>1121316</v>
      </c>
      <c r="B32998" s="5" t="s">
        <v>30</v>
      </c>
    </row>
    <row r="32999" spans="1:2" x14ac:dyDescent="0.3">
      <c r="A32999" s="3">
        <v>1121316</v>
      </c>
      <c r="B32999" s="5" t="s">
        <v>6748</v>
      </c>
    </row>
    <row r="33000" spans="1:2" x14ac:dyDescent="0.3">
      <c r="A33000" s="3">
        <v>1188843</v>
      </c>
      <c r="B33000" s="5" t="s">
        <v>166</v>
      </c>
    </row>
    <row r="33001" spans="1:2" x14ac:dyDescent="0.3">
      <c r="A33001" s="3">
        <v>1188843</v>
      </c>
      <c r="B33001" s="5" t="s">
        <v>49</v>
      </c>
    </row>
    <row r="33002" spans="1:2" x14ac:dyDescent="0.3">
      <c r="A33002" s="3">
        <v>960469</v>
      </c>
      <c r="B33002" s="5" t="s">
        <v>468</v>
      </c>
    </row>
    <row r="33003" spans="1:2" x14ac:dyDescent="0.3">
      <c r="A33003" s="3">
        <v>960469</v>
      </c>
      <c r="B33003" s="5" t="s">
        <v>166</v>
      </c>
    </row>
    <row r="33004" spans="1:2" x14ac:dyDescent="0.3">
      <c r="A33004" s="3">
        <v>941019</v>
      </c>
      <c r="B33004" s="5" t="s">
        <v>49</v>
      </c>
    </row>
    <row r="33005" spans="1:2" x14ac:dyDescent="0.3">
      <c r="A33005" s="3">
        <v>941019</v>
      </c>
      <c r="B33005" s="5" t="s">
        <v>2528</v>
      </c>
    </row>
    <row r="33006" spans="1:2" x14ac:dyDescent="0.3">
      <c r="A33006" s="3">
        <v>941019</v>
      </c>
      <c r="B33006" s="5" t="s">
        <v>310</v>
      </c>
    </row>
    <row r="33007" spans="1:2" x14ac:dyDescent="0.3">
      <c r="A33007" s="3">
        <v>951996</v>
      </c>
      <c r="B33007" s="5" t="s">
        <v>468</v>
      </c>
    </row>
    <row r="33008" spans="1:2" x14ac:dyDescent="0.3">
      <c r="A33008" s="3">
        <v>951996</v>
      </c>
      <c r="B33008" s="5" t="s">
        <v>2528</v>
      </c>
    </row>
    <row r="33009" spans="1:2" x14ac:dyDescent="0.3">
      <c r="A33009" s="3">
        <v>951996</v>
      </c>
      <c r="B33009" s="5" t="s">
        <v>2848</v>
      </c>
    </row>
    <row r="33010" spans="1:2" x14ac:dyDescent="0.3">
      <c r="A33010" s="3">
        <v>1089654</v>
      </c>
      <c r="B33010" s="5" t="s">
        <v>2297</v>
      </c>
    </row>
    <row r="33011" spans="1:2" x14ac:dyDescent="0.3">
      <c r="A33011" s="3">
        <v>1089654</v>
      </c>
      <c r="B33011" s="5" t="s">
        <v>7548</v>
      </c>
    </row>
    <row r="33012" spans="1:2" x14ac:dyDescent="0.3">
      <c r="A33012" s="3">
        <v>1092060</v>
      </c>
      <c r="B33012" s="5" t="s">
        <v>777</v>
      </c>
    </row>
    <row r="33013" spans="1:2" x14ac:dyDescent="0.3">
      <c r="A33013" s="3">
        <v>1092060</v>
      </c>
      <c r="B33013" s="5" t="s">
        <v>49</v>
      </c>
    </row>
    <row r="33014" spans="1:2" x14ac:dyDescent="0.3">
      <c r="A33014" s="3">
        <v>1092060</v>
      </c>
      <c r="B33014" s="5" t="s">
        <v>2528</v>
      </c>
    </row>
    <row r="33015" spans="1:2" x14ac:dyDescent="0.3">
      <c r="A33015" s="3">
        <v>1196632</v>
      </c>
      <c r="B33015" s="5" t="s">
        <v>166</v>
      </c>
    </row>
    <row r="33016" spans="1:2" x14ac:dyDescent="0.3">
      <c r="A33016" s="3">
        <v>1034947</v>
      </c>
      <c r="B33016" s="5" t="s">
        <v>49</v>
      </c>
    </row>
    <row r="33017" spans="1:2" x14ac:dyDescent="0.3">
      <c r="A33017" s="3">
        <v>818648</v>
      </c>
      <c r="B33017" s="5" t="s">
        <v>886</v>
      </c>
    </row>
    <row r="33018" spans="1:2" x14ac:dyDescent="0.3">
      <c r="A33018" s="3">
        <v>818648</v>
      </c>
      <c r="B33018" s="5" t="s">
        <v>30</v>
      </c>
    </row>
    <row r="33019" spans="1:2" x14ac:dyDescent="0.3">
      <c r="A33019" s="3">
        <v>887580</v>
      </c>
      <c r="B33019" s="5" t="s">
        <v>49</v>
      </c>
    </row>
    <row r="33020" spans="1:2" x14ac:dyDescent="0.3">
      <c r="A33020" s="3">
        <v>887580</v>
      </c>
      <c r="B33020" s="5" t="s">
        <v>886</v>
      </c>
    </row>
    <row r="33021" spans="1:2" x14ac:dyDescent="0.3">
      <c r="A33021" s="3">
        <v>973778</v>
      </c>
      <c r="B33021" s="5" t="s">
        <v>49</v>
      </c>
    </row>
    <row r="33022" spans="1:2" x14ac:dyDescent="0.3">
      <c r="A33022" s="3">
        <v>973778</v>
      </c>
      <c r="B33022" s="5" t="s">
        <v>6631</v>
      </c>
    </row>
    <row r="33023" spans="1:2" x14ac:dyDescent="0.3">
      <c r="A33023" s="3">
        <v>973778</v>
      </c>
      <c r="B33023" s="5" t="s">
        <v>166</v>
      </c>
    </row>
    <row r="33024" spans="1:2" x14ac:dyDescent="0.3">
      <c r="A33024" s="3">
        <v>963765</v>
      </c>
      <c r="B33024" s="5" t="s">
        <v>49</v>
      </c>
    </row>
    <row r="33025" spans="1:2" x14ac:dyDescent="0.3">
      <c r="A33025" s="3">
        <v>963765</v>
      </c>
      <c r="B33025" s="5" t="s">
        <v>6841</v>
      </c>
    </row>
    <row r="33026" spans="1:2" x14ac:dyDescent="0.3">
      <c r="A33026" s="3">
        <v>963765</v>
      </c>
      <c r="B33026" s="5" t="s">
        <v>886</v>
      </c>
    </row>
    <row r="33027" spans="1:2" x14ac:dyDescent="0.3">
      <c r="A33027" s="3">
        <v>950071</v>
      </c>
      <c r="B33027" s="5" t="s">
        <v>1246</v>
      </c>
    </row>
    <row r="33028" spans="1:2" x14ac:dyDescent="0.3">
      <c r="A33028" s="3">
        <v>950071</v>
      </c>
      <c r="B33028" s="5" t="s">
        <v>166</v>
      </c>
    </row>
    <row r="33029" spans="1:2" x14ac:dyDescent="0.3">
      <c r="A33029" s="3">
        <v>950071</v>
      </c>
      <c r="B33029" s="5" t="s">
        <v>49</v>
      </c>
    </row>
    <row r="33030" spans="1:2" x14ac:dyDescent="0.3">
      <c r="A33030" s="3">
        <v>723347</v>
      </c>
      <c r="B33030" s="5" t="s">
        <v>30</v>
      </c>
    </row>
    <row r="33031" spans="1:2" x14ac:dyDescent="0.3">
      <c r="A33031" s="3">
        <v>723347</v>
      </c>
      <c r="B33031" s="5" t="s">
        <v>2528</v>
      </c>
    </row>
    <row r="33032" spans="1:2" x14ac:dyDescent="0.3">
      <c r="A33032" s="3">
        <v>723347</v>
      </c>
      <c r="B33032" s="5" t="s">
        <v>886</v>
      </c>
    </row>
    <row r="33033" spans="1:2" x14ac:dyDescent="0.3">
      <c r="A33033" s="3">
        <v>723347</v>
      </c>
      <c r="B33033" s="5" t="s">
        <v>2848</v>
      </c>
    </row>
    <row r="33034" spans="1:2" x14ac:dyDescent="0.3">
      <c r="A33034" s="3">
        <v>980137</v>
      </c>
      <c r="B33034" s="5" t="s">
        <v>30</v>
      </c>
    </row>
    <row r="33035" spans="1:2" x14ac:dyDescent="0.3">
      <c r="A33035" s="3">
        <v>1145291</v>
      </c>
      <c r="B33035" s="5" t="s">
        <v>468</v>
      </c>
    </row>
    <row r="33036" spans="1:2" x14ac:dyDescent="0.3">
      <c r="A33036" s="3">
        <v>1145291</v>
      </c>
      <c r="B33036" s="5" t="s">
        <v>166</v>
      </c>
    </row>
    <row r="33037" spans="1:2" x14ac:dyDescent="0.3">
      <c r="A33037" s="3">
        <v>936059</v>
      </c>
      <c r="B33037" s="5" t="s">
        <v>6748</v>
      </c>
    </row>
    <row r="33038" spans="1:2" x14ac:dyDescent="0.3">
      <c r="A33038" s="3">
        <v>936059</v>
      </c>
      <c r="B33038" s="5" t="s">
        <v>1139</v>
      </c>
    </row>
    <row r="33039" spans="1:2" x14ac:dyDescent="0.3">
      <c r="A33039" s="3">
        <v>936059</v>
      </c>
      <c r="B33039" s="5" t="s">
        <v>30</v>
      </c>
    </row>
    <row r="33040" spans="1:2" x14ac:dyDescent="0.3">
      <c r="A33040" s="3">
        <v>936059</v>
      </c>
      <c r="B33040" s="5" t="s">
        <v>19406</v>
      </c>
    </row>
    <row r="33041" spans="1:2" x14ac:dyDescent="0.3">
      <c r="A33041" s="3">
        <v>936059</v>
      </c>
      <c r="B33041" s="5" t="s">
        <v>1246</v>
      </c>
    </row>
    <row r="33042" spans="1:2" x14ac:dyDescent="0.3">
      <c r="A33042" s="3">
        <v>1058949</v>
      </c>
      <c r="B33042" s="5" t="s">
        <v>777</v>
      </c>
    </row>
    <row r="33043" spans="1:2" x14ac:dyDescent="0.3">
      <c r="A33043" s="3">
        <v>1058949</v>
      </c>
      <c r="B33043" s="5" t="s">
        <v>1246</v>
      </c>
    </row>
    <row r="33044" spans="1:2" x14ac:dyDescent="0.3">
      <c r="A33044" s="3">
        <v>1058949</v>
      </c>
      <c r="B33044" s="5" t="s">
        <v>166</v>
      </c>
    </row>
    <row r="33045" spans="1:2" x14ac:dyDescent="0.3">
      <c r="A33045" s="3">
        <v>1058949</v>
      </c>
      <c r="B33045" s="5" t="s">
        <v>49</v>
      </c>
    </row>
    <row r="33046" spans="1:2" x14ac:dyDescent="0.3">
      <c r="A33046" s="3">
        <v>830721</v>
      </c>
      <c r="B33046" s="5" t="s">
        <v>30</v>
      </c>
    </row>
    <row r="33047" spans="1:2" x14ac:dyDescent="0.3">
      <c r="A33047" s="3">
        <v>830721</v>
      </c>
      <c r="B33047" s="5" t="s">
        <v>49</v>
      </c>
    </row>
    <row r="33048" spans="1:2" x14ac:dyDescent="0.3">
      <c r="A33048" s="3">
        <v>1095340</v>
      </c>
      <c r="B33048" s="5" t="s">
        <v>468</v>
      </c>
    </row>
    <row r="33049" spans="1:2" x14ac:dyDescent="0.3">
      <c r="A33049" s="3">
        <v>1095340</v>
      </c>
      <c r="B33049" s="5" t="s">
        <v>166</v>
      </c>
    </row>
    <row r="33050" spans="1:2" x14ac:dyDescent="0.3">
      <c r="A33050" s="3">
        <v>1095340</v>
      </c>
      <c r="B33050" s="5" t="s">
        <v>1246</v>
      </c>
    </row>
    <row r="33051" spans="1:2" x14ac:dyDescent="0.3">
      <c r="A33051" s="3">
        <v>1095340</v>
      </c>
      <c r="B33051" s="5" t="s">
        <v>49</v>
      </c>
    </row>
    <row r="33052" spans="1:2" x14ac:dyDescent="0.3">
      <c r="A33052" s="3">
        <v>1061163</v>
      </c>
      <c r="B33052" s="5" t="s">
        <v>886</v>
      </c>
    </row>
    <row r="33053" spans="1:2" x14ac:dyDescent="0.3">
      <c r="A33053" s="3">
        <v>1061163</v>
      </c>
      <c r="B33053" s="5" t="s">
        <v>30</v>
      </c>
    </row>
    <row r="33054" spans="1:2" x14ac:dyDescent="0.3">
      <c r="A33054" s="3">
        <v>961331</v>
      </c>
      <c r="B33054" s="5" t="s">
        <v>49</v>
      </c>
    </row>
    <row r="33055" spans="1:2" x14ac:dyDescent="0.3">
      <c r="A33055" s="3">
        <v>961331</v>
      </c>
      <c r="B33055" s="5" t="s">
        <v>886</v>
      </c>
    </row>
    <row r="33056" spans="1:2" x14ac:dyDescent="0.3">
      <c r="A33056" s="3">
        <v>1059126</v>
      </c>
      <c r="B33056" s="5" t="s">
        <v>1246</v>
      </c>
    </row>
    <row r="33057" spans="1:2" x14ac:dyDescent="0.3">
      <c r="A33057" s="3">
        <v>1059126</v>
      </c>
      <c r="B33057" s="5" t="s">
        <v>777</v>
      </c>
    </row>
    <row r="33058" spans="1:2" x14ac:dyDescent="0.3">
      <c r="A33058" s="3">
        <v>1059126</v>
      </c>
      <c r="B33058" s="5" t="s">
        <v>166</v>
      </c>
    </row>
    <row r="33059" spans="1:2" x14ac:dyDescent="0.3">
      <c r="A33059" s="3">
        <v>1211199</v>
      </c>
      <c r="B33059" s="5" t="s">
        <v>30</v>
      </c>
    </row>
    <row r="33060" spans="1:2" x14ac:dyDescent="0.3">
      <c r="A33060" s="3">
        <v>1211199</v>
      </c>
      <c r="B33060" s="5" t="s">
        <v>49</v>
      </c>
    </row>
    <row r="33061" spans="1:2" x14ac:dyDescent="0.3">
      <c r="A33061" s="3">
        <v>999134</v>
      </c>
      <c r="B33061" s="5" t="s">
        <v>30</v>
      </c>
    </row>
    <row r="33062" spans="1:2" x14ac:dyDescent="0.3">
      <c r="A33062" s="3">
        <v>1016767</v>
      </c>
      <c r="B33062" s="5" t="s">
        <v>49</v>
      </c>
    </row>
    <row r="33063" spans="1:2" x14ac:dyDescent="0.3">
      <c r="A33063" s="3">
        <v>609768</v>
      </c>
      <c r="B33063" s="5" t="s">
        <v>468</v>
      </c>
    </row>
    <row r="33064" spans="1:2" x14ac:dyDescent="0.3">
      <c r="A33064" s="3">
        <v>609768</v>
      </c>
      <c r="B33064" s="5" t="s">
        <v>166</v>
      </c>
    </row>
    <row r="33065" spans="1:2" x14ac:dyDescent="0.3">
      <c r="A33065" s="3">
        <v>848116</v>
      </c>
      <c r="B33065" s="5" t="s">
        <v>30</v>
      </c>
    </row>
    <row r="33066" spans="1:2" x14ac:dyDescent="0.3">
      <c r="A33066" s="3">
        <v>848116</v>
      </c>
      <c r="B33066" s="5" t="s">
        <v>49</v>
      </c>
    </row>
    <row r="33067" spans="1:2" x14ac:dyDescent="0.3">
      <c r="A33067" s="3">
        <v>848116</v>
      </c>
      <c r="B33067" s="5" t="s">
        <v>6748</v>
      </c>
    </row>
    <row r="33068" spans="1:2" x14ac:dyDescent="0.3">
      <c r="A33068" s="3">
        <v>848116</v>
      </c>
      <c r="B33068" s="5" t="s">
        <v>886</v>
      </c>
    </row>
    <row r="33069" spans="1:2" x14ac:dyDescent="0.3">
      <c r="A33069" s="3">
        <v>1095033</v>
      </c>
      <c r="B33069" s="5" t="s">
        <v>49</v>
      </c>
    </row>
    <row r="33070" spans="1:2" x14ac:dyDescent="0.3">
      <c r="A33070" s="3">
        <v>965890</v>
      </c>
      <c r="B33070" s="5" t="s">
        <v>49</v>
      </c>
    </row>
    <row r="33071" spans="1:2" x14ac:dyDescent="0.3">
      <c r="A33071" s="3">
        <v>965890</v>
      </c>
      <c r="B33071" s="5" t="s">
        <v>2848</v>
      </c>
    </row>
    <row r="33072" spans="1:2" x14ac:dyDescent="0.3">
      <c r="A33072" s="3">
        <v>965890</v>
      </c>
      <c r="B33072" s="5" t="s">
        <v>30</v>
      </c>
    </row>
    <row r="33073" spans="1:2" x14ac:dyDescent="0.3">
      <c r="A33073" s="3">
        <v>965890</v>
      </c>
      <c r="B33073" s="5" t="s">
        <v>166</v>
      </c>
    </row>
    <row r="33074" spans="1:2" x14ac:dyDescent="0.3">
      <c r="A33074" s="3">
        <v>1150537</v>
      </c>
      <c r="B33074" s="5" t="s">
        <v>2297</v>
      </c>
    </row>
    <row r="33075" spans="1:2" x14ac:dyDescent="0.3">
      <c r="A33075" s="3">
        <v>1150537</v>
      </c>
      <c r="B33075" s="5" t="s">
        <v>777</v>
      </c>
    </row>
    <row r="33076" spans="1:2" x14ac:dyDescent="0.3">
      <c r="A33076" s="3">
        <v>1150537</v>
      </c>
      <c r="B33076" s="5" t="s">
        <v>2848</v>
      </c>
    </row>
    <row r="33077" spans="1:2" x14ac:dyDescent="0.3">
      <c r="A33077" s="3">
        <v>1150537</v>
      </c>
      <c r="B33077" s="5" t="s">
        <v>1139</v>
      </c>
    </row>
    <row r="33078" spans="1:2" x14ac:dyDescent="0.3">
      <c r="A33078" s="3">
        <v>1018754</v>
      </c>
      <c r="B33078" s="5" t="s">
        <v>30</v>
      </c>
    </row>
    <row r="33079" spans="1:2" x14ac:dyDescent="0.3">
      <c r="A33079" s="3">
        <v>1018754</v>
      </c>
      <c r="B33079" s="5" t="s">
        <v>49</v>
      </c>
    </row>
    <row r="33080" spans="1:2" x14ac:dyDescent="0.3">
      <c r="A33080" s="3">
        <v>1018754</v>
      </c>
      <c r="B33080" s="5" t="s">
        <v>886</v>
      </c>
    </row>
    <row r="33081" spans="1:2" x14ac:dyDescent="0.3">
      <c r="A33081" s="3">
        <v>1270052</v>
      </c>
      <c r="B33081" s="5" t="s">
        <v>49</v>
      </c>
    </row>
    <row r="33082" spans="1:2" x14ac:dyDescent="0.3">
      <c r="A33082" s="3">
        <v>934506</v>
      </c>
      <c r="B33082" s="5" t="s">
        <v>30</v>
      </c>
    </row>
    <row r="33083" spans="1:2" x14ac:dyDescent="0.3">
      <c r="A33083" s="3">
        <v>934506</v>
      </c>
      <c r="B33083" s="5" t="s">
        <v>49</v>
      </c>
    </row>
    <row r="33084" spans="1:2" x14ac:dyDescent="0.3">
      <c r="A33084" s="3">
        <v>1150521</v>
      </c>
      <c r="B33084" s="5" t="s">
        <v>886</v>
      </c>
    </row>
    <row r="33085" spans="1:2" x14ac:dyDescent="0.3">
      <c r="A33085" s="3">
        <v>1150521</v>
      </c>
      <c r="B33085" s="5" t="s">
        <v>30</v>
      </c>
    </row>
    <row r="33086" spans="1:2" x14ac:dyDescent="0.3">
      <c r="A33086" s="3">
        <v>1150521</v>
      </c>
      <c r="B33086" s="5" t="s">
        <v>19406</v>
      </c>
    </row>
    <row r="33087" spans="1:2" x14ac:dyDescent="0.3">
      <c r="A33087" s="3">
        <v>1163222</v>
      </c>
      <c r="B33087" s="5" t="s">
        <v>49</v>
      </c>
    </row>
    <row r="33088" spans="1:2" x14ac:dyDescent="0.3">
      <c r="A33088" s="3">
        <v>1202584</v>
      </c>
      <c r="B33088" s="5" t="s">
        <v>886</v>
      </c>
    </row>
    <row r="33089" spans="1:2" x14ac:dyDescent="0.3">
      <c r="A33089" s="3">
        <v>1202584</v>
      </c>
      <c r="B33089" s="5" t="s">
        <v>30</v>
      </c>
    </row>
    <row r="33090" spans="1:2" x14ac:dyDescent="0.3">
      <c r="A33090" s="3">
        <v>1202584</v>
      </c>
      <c r="B33090" s="5" t="s">
        <v>49</v>
      </c>
    </row>
    <row r="33091" spans="1:2" x14ac:dyDescent="0.3">
      <c r="A33091" s="3">
        <v>1145645</v>
      </c>
      <c r="B33091" s="5" t="s">
        <v>49</v>
      </c>
    </row>
    <row r="33092" spans="1:2" x14ac:dyDescent="0.3">
      <c r="A33092" s="3">
        <v>517929</v>
      </c>
      <c r="B33092" s="5" t="s">
        <v>468</v>
      </c>
    </row>
    <row r="33093" spans="1:2" x14ac:dyDescent="0.3">
      <c r="A33093" s="3">
        <v>517929</v>
      </c>
      <c r="B33093" s="5" t="s">
        <v>166</v>
      </c>
    </row>
    <row r="33094" spans="1:2" x14ac:dyDescent="0.3">
      <c r="A33094" s="3">
        <v>1073140</v>
      </c>
      <c r="B33094" s="5" t="s">
        <v>1139</v>
      </c>
    </row>
    <row r="33095" spans="1:2" x14ac:dyDescent="0.3">
      <c r="A33095" s="3">
        <v>1073140</v>
      </c>
      <c r="B33095" s="5" t="s">
        <v>777</v>
      </c>
    </row>
    <row r="33096" spans="1:2" x14ac:dyDescent="0.3">
      <c r="A33096" s="3">
        <v>1058906</v>
      </c>
      <c r="B33096" s="5" t="s">
        <v>2297</v>
      </c>
    </row>
    <row r="33097" spans="1:2" x14ac:dyDescent="0.3">
      <c r="A33097" s="3">
        <v>1020910</v>
      </c>
      <c r="B33097" s="5" t="s">
        <v>468</v>
      </c>
    </row>
    <row r="33098" spans="1:2" x14ac:dyDescent="0.3">
      <c r="A33098" s="3">
        <v>1020910</v>
      </c>
      <c r="B33098" s="5" t="s">
        <v>6631</v>
      </c>
    </row>
    <row r="33099" spans="1:2" x14ac:dyDescent="0.3">
      <c r="A33099" s="3">
        <v>1020910</v>
      </c>
      <c r="B33099" s="5" t="s">
        <v>166</v>
      </c>
    </row>
    <row r="33100" spans="1:2" x14ac:dyDescent="0.3">
      <c r="A33100" s="3">
        <v>1105803</v>
      </c>
      <c r="B33100" s="5" t="s">
        <v>777</v>
      </c>
    </row>
    <row r="33101" spans="1:2" x14ac:dyDescent="0.3">
      <c r="A33101" s="3">
        <v>1105803</v>
      </c>
      <c r="B33101" s="5" t="s">
        <v>1246</v>
      </c>
    </row>
    <row r="33102" spans="1:2" x14ac:dyDescent="0.3">
      <c r="A33102" s="3">
        <v>1105803</v>
      </c>
      <c r="B33102" s="5" t="s">
        <v>166</v>
      </c>
    </row>
    <row r="33103" spans="1:2" x14ac:dyDescent="0.3">
      <c r="A33103" s="3">
        <v>753336</v>
      </c>
      <c r="B33103" s="5" t="s">
        <v>49</v>
      </c>
    </row>
    <row r="33104" spans="1:2" x14ac:dyDescent="0.3">
      <c r="A33104" s="3">
        <v>925714</v>
      </c>
      <c r="B33104" s="5" t="s">
        <v>166</v>
      </c>
    </row>
    <row r="33105" spans="1:2" x14ac:dyDescent="0.3">
      <c r="A33105" s="3">
        <v>925714</v>
      </c>
      <c r="B33105" s="5" t="s">
        <v>49</v>
      </c>
    </row>
    <row r="33106" spans="1:2" x14ac:dyDescent="0.3">
      <c r="A33106" s="3">
        <v>1032760</v>
      </c>
      <c r="B33106" s="5" t="s">
        <v>329</v>
      </c>
    </row>
    <row r="33107" spans="1:2" x14ac:dyDescent="0.3">
      <c r="A33107" s="3">
        <v>1103705</v>
      </c>
      <c r="B33107" s="5" t="s">
        <v>329</v>
      </c>
    </row>
    <row r="33108" spans="1:2" x14ac:dyDescent="0.3">
      <c r="A33108" s="3">
        <v>1103705</v>
      </c>
      <c r="B33108" s="5" t="s">
        <v>19406</v>
      </c>
    </row>
    <row r="33109" spans="1:2" x14ac:dyDescent="0.3">
      <c r="A33109" s="3">
        <v>589026</v>
      </c>
      <c r="B33109" s="5" t="s">
        <v>2297</v>
      </c>
    </row>
    <row r="33110" spans="1:2" x14ac:dyDescent="0.3">
      <c r="A33110" s="3">
        <v>589026</v>
      </c>
      <c r="B33110" s="5" t="s">
        <v>30</v>
      </c>
    </row>
    <row r="33111" spans="1:2" x14ac:dyDescent="0.3">
      <c r="A33111" s="3">
        <v>589026</v>
      </c>
      <c r="B33111" s="5" t="s">
        <v>6748</v>
      </c>
    </row>
    <row r="33112" spans="1:2" x14ac:dyDescent="0.3">
      <c r="A33112" s="3">
        <v>1142740</v>
      </c>
      <c r="B33112" s="5" t="s">
        <v>1246</v>
      </c>
    </row>
    <row r="33113" spans="1:2" x14ac:dyDescent="0.3">
      <c r="A33113" s="3">
        <v>1142740</v>
      </c>
      <c r="B33113" s="5" t="s">
        <v>166</v>
      </c>
    </row>
    <row r="33114" spans="1:2" x14ac:dyDescent="0.3">
      <c r="A33114" s="3">
        <v>1142740</v>
      </c>
      <c r="B33114" s="5" t="s">
        <v>777</v>
      </c>
    </row>
    <row r="33115" spans="1:2" x14ac:dyDescent="0.3">
      <c r="A33115" s="3">
        <v>1142740</v>
      </c>
      <c r="B33115" s="5" t="s">
        <v>19406</v>
      </c>
    </row>
    <row r="33116" spans="1:2" x14ac:dyDescent="0.3">
      <c r="A33116" s="3">
        <v>1130818</v>
      </c>
      <c r="B33116" s="5" t="s">
        <v>777</v>
      </c>
    </row>
    <row r="33117" spans="1:2" x14ac:dyDescent="0.3">
      <c r="A33117" s="3">
        <v>1130818</v>
      </c>
      <c r="B33117" s="5" t="s">
        <v>30</v>
      </c>
    </row>
    <row r="33118" spans="1:2" x14ac:dyDescent="0.3">
      <c r="A33118" s="3">
        <v>1130818</v>
      </c>
      <c r="B33118" s="5" t="s">
        <v>1246</v>
      </c>
    </row>
    <row r="33119" spans="1:2" x14ac:dyDescent="0.3">
      <c r="A33119" s="3">
        <v>1130818</v>
      </c>
      <c r="B33119" s="5" t="s">
        <v>1139</v>
      </c>
    </row>
    <row r="33120" spans="1:2" x14ac:dyDescent="0.3">
      <c r="A33120" s="3">
        <v>1010639</v>
      </c>
      <c r="B33120" s="5" t="s">
        <v>30</v>
      </c>
    </row>
    <row r="33121" spans="1:2" x14ac:dyDescent="0.3">
      <c r="A33121" s="3">
        <v>1010639</v>
      </c>
      <c r="B33121" s="5" t="s">
        <v>49</v>
      </c>
    </row>
    <row r="33122" spans="1:2" x14ac:dyDescent="0.3">
      <c r="A33122" s="3">
        <v>1010639</v>
      </c>
      <c r="B33122" s="5" t="s">
        <v>2848</v>
      </c>
    </row>
    <row r="33123" spans="1:2" x14ac:dyDescent="0.3">
      <c r="A33123" s="3">
        <v>1072269</v>
      </c>
      <c r="B33123" s="5" t="s">
        <v>49</v>
      </c>
    </row>
    <row r="33124" spans="1:2" x14ac:dyDescent="0.3">
      <c r="A33124" s="3">
        <v>1072269</v>
      </c>
      <c r="B33124" s="5" t="s">
        <v>166</v>
      </c>
    </row>
    <row r="33125" spans="1:2" x14ac:dyDescent="0.3">
      <c r="A33125" s="3">
        <v>763144</v>
      </c>
      <c r="B33125" s="5" t="s">
        <v>49</v>
      </c>
    </row>
    <row r="33126" spans="1:2" x14ac:dyDescent="0.3">
      <c r="A33126" s="3">
        <v>763144</v>
      </c>
      <c r="B33126" s="5" t="s">
        <v>7548</v>
      </c>
    </row>
    <row r="33127" spans="1:2" x14ac:dyDescent="0.3">
      <c r="A33127" s="3">
        <v>763144</v>
      </c>
      <c r="B33127" s="5" t="s">
        <v>310</v>
      </c>
    </row>
    <row r="33128" spans="1:2" x14ac:dyDescent="0.3">
      <c r="A33128" s="3">
        <v>785759</v>
      </c>
      <c r="B33128" s="5" t="s">
        <v>468</v>
      </c>
    </row>
    <row r="33129" spans="1:2" x14ac:dyDescent="0.3">
      <c r="A33129" s="3">
        <v>1094713</v>
      </c>
      <c r="B33129" s="5" t="s">
        <v>468</v>
      </c>
    </row>
    <row r="33130" spans="1:2" x14ac:dyDescent="0.3">
      <c r="A33130" s="3">
        <v>1094713</v>
      </c>
      <c r="B33130" s="5" t="s">
        <v>166</v>
      </c>
    </row>
    <row r="33131" spans="1:2" x14ac:dyDescent="0.3">
      <c r="A33131" s="3">
        <v>1231940</v>
      </c>
      <c r="B33131" s="5" t="s">
        <v>886</v>
      </c>
    </row>
    <row r="33132" spans="1:2" x14ac:dyDescent="0.3">
      <c r="A33132" s="3">
        <v>1001500</v>
      </c>
      <c r="B33132" s="5" t="s">
        <v>49</v>
      </c>
    </row>
    <row r="33133" spans="1:2" x14ac:dyDescent="0.3">
      <c r="A33133" s="3">
        <v>1109402</v>
      </c>
      <c r="B33133" s="5" t="s">
        <v>49</v>
      </c>
    </row>
    <row r="33134" spans="1:2" x14ac:dyDescent="0.3">
      <c r="A33134" s="3">
        <v>1192745</v>
      </c>
      <c r="B33134" s="5" t="s">
        <v>886</v>
      </c>
    </row>
    <row r="33135" spans="1:2" x14ac:dyDescent="0.3">
      <c r="A33135" s="3">
        <v>1192745</v>
      </c>
      <c r="B33135" s="5" t="s">
        <v>30</v>
      </c>
    </row>
    <row r="33136" spans="1:2" x14ac:dyDescent="0.3">
      <c r="A33136" s="3">
        <v>1192745</v>
      </c>
      <c r="B33136" s="5" t="s">
        <v>19406</v>
      </c>
    </row>
    <row r="33137" spans="1:2" x14ac:dyDescent="0.3">
      <c r="A33137" s="3">
        <v>1083612</v>
      </c>
      <c r="B33137" s="5" t="s">
        <v>49</v>
      </c>
    </row>
    <row r="33138" spans="1:2" x14ac:dyDescent="0.3">
      <c r="A33138" s="3">
        <v>1083612</v>
      </c>
      <c r="B33138" s="5" t="s">
        <v>310</v>
      </c>
    </row>
    <row r="33139" spans="1:2" x14ac:dyDescent="0.3">
      <c r="A33139" s="3">
        <v>1083612</v>
      </c>
      <c r="B33139" s="5" t="s">
        <v>7548</v>
      </c>
    </row>
    <row r="33140" spans="1:2" x14ac:dyDescent="0.3">
      <c r="A33140" s="3">
        <v>1134562</v>
      </c>
      <c r="B33140" s="5" t="s">
        <v>468</v>
      </c>
    </row>
    <row r="33141" spans="1:2" x14ac:dyDescent="0.3">
      <c r="A33141" s="3">
        <v>1134562</v>
      </c>
      <c r="B33141" s="5" t="s">
        <v>49</v>
      </c>
    </row>
    <row r="33142" spans="1:2" x14ac:dyDescent="0.3">
      <c r="A33142" s="3">
        <v>1047223</v>
      </c>
      <c r="B33142" s="5" t="s">
        <v>2848</v>
      </c>
    </row>
    <row r="33143" spans="1:2" x14ac:dyDescent="0.3">
      <c r="A33143" s="3">
        <v>1047223</v>
      </c>
      <c r="B33143" s="5" t="s">
        <v>468</v>
      </c>
    </row>
    <row r="33144" spans="1:2" x14ac:dyDescent="0.3">
      <c r="A33144" s="3">
        <v>1047223</v>
      </c>
      <c r="B33144" s="5" t="s">
        <v>49</v>
      </c>
    </row>
    <row r="33145" spans="1:2" x14ac:dyDescent="0.3">
      <c r="A33145" s="3">
        <v>1155770</v>
      </c>
      <c r="B33145" s="5" t="s">
        <v>329</v>
      </c>
    </row>
    <row r="33146" spans="1:2" x14ac:dyDescent="0.3">
      <c r="A33146" s="3">
        <v>1013870</v>
      </c>
      <c r="B33146" s="5" t="s">
        <v>468</v>
      </c>
    </row>
    <row r="33147" spans="1:2" x14ac:dyDescent="0.3">
      <c r="A33147" s="3">
        <v>1013870</v>
      </c>
      <c r="B33147" s="5" t="s">
        <v>2528</v>
      </c>
    </row>
    <row r="33148" spans="1:2" x14ac:dyDescent="0.3">
      <c r="A33148" s="3">
        <v>1013870</v>
      </c>
      <c r="B33148" s="5" t="s">
        <v>166</v>
      </c>
    </row>
    <row r="33149" spans="1:2" x14ac:dyDescent="0.3">
      <c r="A33149" s="3">
        <v>1074049</v>
      </c>
      <c r="B33149" s="5" t="s">
        <v>30</v>
      </c>
    </row>
    <row r="33150" spans="1:2" x14ac:dyDescent="0.3">
      <c r="A33150" s="3">
        <v>1074049</v>
      </c>
      <c r="B33150" s="5" t="s">
        <v>6748</v>
      </c>
    </row>
    <row r="33151" spans="1:2" x14ac:dyDescent="0.3">
      <c r="A33151" s="3">
        <v>1100962</v>
      </c>
      <c r="B33151" s="5" t="s">
        <v>30</v>
      </c>
    </row>
    <row r="33152" spans="1:2" x14ac:dyDescent="0.3">
      <c r="A33152" s="3">
        <v>1031774</v>
      </c>
      <c r="B33152" s="5" t="s">
        <v>329</v>
      </c>
    </row>
    <row r="33153" spans="1:2" x14ac:dyDescent="0.3">
      <c r="A33153" s="3">
        <v>1031774</v>
      </c>
      <c r="B33153" s="5" t="s">
        <v>2378</v>
      </c>
    </row>
    <row r="33154" spans="1:2" x14ac:dyDescent="0.3">
      <c r="A33154" s="3">
        <v>1185743</v>
      </c>
      <c r="B33154" s="5" t="s">
        <v>2378</v>
      </c>
    </row>
    <row r="33155" spans="1:2" x14ac:dyDescent="0.3">
      <c r="A33155" s="3">
        <v>1185743</v>
      </c>
      <c r="B33155" s="5" t="s">
        <v>329</v>
      </c>
    </row>
    <row r="33156" spans="1:2" x14ac:dyDescent="0.3">
      <c r="A33156" s="3">
        <v>1123516</v>
      </c>
      <c r="B33156" s="5" t="s">
        <v>49</v>
      </c>
    </row>
    <row r="33157" spans="1:2" x14ac:dyDescent="0.3">
      <c r="A33157" s="3">
        <v>937220</v>
      </c>
      <c r="B33157" s="5" t="s">
        <v>30</v>
      </c>
    </row>
    <row r="33158" spans="1:2" x14ac:dyDescent="0.3">
      <c r="A33158" s="3">
        <v>937220</v>
      </c>
      <c r="B33158" s="5" t="s">
        <v>49</v>
      </c>
    </row>
    <row r="33159" spans="1:2" x14ac:dyDescent="0.3">
      <c r="A33159" s="3">
        <v>978870</v>
      </c>
      <c r="B33159" s="5" t="s">
        <v>166</v>
      </c>
    </row>
    <row r="33160" spans="1:2" x14ac:dyDescent="0.3">
      <c r="A33160" s="3">
        <v>978870</v>
      </c>
      <c r="B33160" s="5" t="s">
        <v>1246</v>
      </c>
    </row>
    <row r="33161" spans="1:2" x14ac:dyDescent="0.3">
      <c r="A33161" s="3">
        <v>983282</v>
      </c>
      <c r="B33161" s="5" t="s">
        <v>2528</v>
      </c>
    </row>
    <row r="33162" spans="1:2" x14ac:dyDescent="0.3">
      <c r="A33162" s="3">
        <v>983282</v>
      </c>
      <c r="B33162" s="5" t="s">
        <v>166</v>
      </c>
    </row>
    <row r="33163" spans="1:2" x14ac:dyDescent="0.3">
      <c r="A33163" s="3">
        <v>983282</v>
      </c>
      <c r="B33163" s="5" t="s">
        <v>6631</v>
      </c>
    </row>
    <row r="33164" spans="1:2" x14ac:dyDescent="0.3">
      <c r="A33164" s="3">
        <v>1067833</v>
      </c>
      <c r="B33164" s="5" t="s">
        <v>468</v>
      </c>
    </row>
    <row r="33165" spans="1:2" x14ac:dyDescent="0.3">
      <c r="A33165" s="3">
        <v>996727</v>
      </c>
      <c r="B33165" s="5" t="s">
        <v>777</v>
      </c>
    </row>
    <row r="33166" spans="1:2" x14ac:dyDescent="0.3">
      <c r="A33166" s="3">
        <v>996727</v>
      </c>
      <c r="B33166" s="5" t="s">
        <v>166</v>
      </c>
    </row>
    <row r="33167" spans="1:2" x14ac:dyDescent="0.3">
      <c r="A33167" s="3">
        <v>996727</v>
      </c>
      <c r="B33167" s="5" t="s">
        <v>6631</v>
      </c>
    </row>
    <row r="33168" spans="1:2" x14ac:dyDescent="0.3">
      <c r="A33168" s="3">
        <v>996727</v>
      </c>
      <c r="B33168" s="5" t="s">
        <v>1246</v>
      </c>
    </row>
    <row r="33169" spans="1:2" x14ac:dyDescent="0.3">
      <c r="A33169" s="3">
        <v>996727</v>
      </c>
      <c r="B33169" s="5" t="s">
        <v>468</v>
      </c>
    </row>
    <row r="33170" spans="1:2" x14ac:dyDescent="0.3">
      <c r="A33170" s="3">
        <v>899524</v>
      </c>
      <c r="B33170" s="5" t="s">
        <v>49</v>
      </c>
    </row>
    <row r="33171" spans="1:2" x14ac:dyDescent="0.3">
      <c r="A33171" s="3">
        <v>899524</v>
      </c>
      <c r="B33171" s="5" t="s">
        <v>7548</v>
      </c>
    </row>
    <row r="33172" spans="1:2" x14ac:dyDescent="0.3">
      <c r="A33172" s="3">
        <v>899524</v>
      </c>
      <c r="B33172" s="5" t="s">
        <v>310</v>
      </c>
    </row>
    <row r="33173" spans="1:2" x14ac:dyDescent="0.3">
      <c r="A33173" s="3">
        <v>881209</v>
      </c>
      <c r="B33173" s="5" t="s">
        <v>886</v>
      </c>
    </row>
    <row r="33174" spans="1:2" x14ac:dyDescent="0.3">
      <c r="A33174" s="3">
        <v>881209</v>
      </c>
      <c r="B33174" s="5" t="s">
        <v>1139</v>
      </c>
    </row>
    <row r="33175" spans="1:2" x14ac:dyDescent="0.3">
      <c r="A33175" s="3">
        <v>881209</v>
      </c>
      <c r="B33175" s="5" t="s">
        <v>30</v>
      </c>
    </row>
    <row r="33176" spans="1:2" x14ac:dyDescent="0.3">
      <c r="A33176" s="3">
        <v>881209</v>
      </c>
      <c r="B33176" s="5" t="s">
        <v>49</v>
      </c>
    </row>
    <row r="33177" spans="1:2" x14ac:dyDescent="0.3">
      <c r="A33177" s="3">
        <v>606400</v>
      </c>
      <c r="B33177" s="5" t="s">
        <v>777</v>
      </c>
    </row>
    <row r="33178" spans="1:2" x14ac:dyDescent="0.3">
      <c r="A33178" s="3">
        <v>606400</v>
      </c>
      <c r="B33178" s="5" t="s">
        <v>166</v>
      </c>
    </row>
    <row r="33179" spans="1:2" x14ac:dyDescent="0.3">
      <c r="A33179" s="3">
        <v>606400</v>
      </c>
      <c r="B33179" s="5" t="s">
        <v>49</v>
      </c>
    </row>
    <row r="33180" spans="1:2" x14ac:dyDescent="0.3">
      <c r="A33180" s="3">
        <v>1232221</v>
      </c>
      <c r="B33180" s="5" t="s">
        <v>886</v>
      </c>
    </row>
    <row r="33181" spans="1:2" x14ac:dyDescent="0.3">
      <c r="A33181" s="3">
        <v>553147</v>
      </c>
      <c r="B33181" s="5" t="s">
        <v>30</v>
      </c>
    </row>
    <row r="33182" spans="1:2" x14ac:dyDescent="0.3">
      <c r="A33182" s="3">
        <v>1115939</v>
      </c>
      <c r="B33182" s="5" t="s">
        <v>468</v>
      </c>
    </row>
    <row r="33183" spans="1:2" x14ac:dyDescent="0.3">
      <c r="A33183" s="3">
        <v>1074262</v>
      </c>
      <c r="B33183" s="5" t="s">
        <v>1246</v>
      </c>
    </row>
    <row r="33184" spans="1:2" x14ac:dyDescent="0.3">
      <c r="A33184" s="3">
        <v>1074262</v>
      </c>
      <c r="B33184" s="5" t="s">
        <v>49</v>
      </c>
    </row>
    <row r="33185" spans="1:2" x14ac:dyDescent="0.3">
      <c r="A33185" s="3">
        <v>1000563</v>
      </c>
      <c r="B33185" s="5" t="s">
        <v>49</v>
      </c>
    </row>
    <row r="33186" spans="1:2" x14ac:dyDescent="0.3">
      <c r="A33186" s="3">
        <v>1000563</v>
      </c>
      <c r="B33186" s="5" t="s">
        <v>886</v>
      </c>
    </row>
    <row r="33187" spans="1:2" x14ac:dyDescent="0.3">
      <c r="A33187" s="3">
        <v>818721</v>
      </c>
      <c r="B33187" s="5" t="s">
        <v>166</v>
      </c>
    </row>
    <row r="33188" spans="1:2" x14ac:dyDescent="0.3">
      <c r="A33188" s="3">
        <v>818721</v>
      </c>
      <c r="B33188" s="5" t="s">
        <v>6631</v>
      </c>
    </row>
    <row r="33189" spans="1:2" x14ac:dyDescent="0.3">
      <c r="A33189" s="3">
        <v>1012669</v>
      </c>
      <c r="B33189" s="5" t="s">
        <v>19406</v>
      </c>
    </row>
    <row r="33190" spans="1:2" x14ac:dyDescent="0.3">
      <c r="A33190" s="3">
        <v>1012669</v>
      </c>
      <c r="B33190" s="5" t="s">
        <v>886</v>
      </c>
    </row>
    <row r="33191" spans="1:2" x14ac:dyDescent="0.3">
      <c r="A33191" s="3">
        <v>1012669</v>
      </c>
      <c r="B33191" s="5" t="s">
        <v>30</v>
      </c>
    </row>
    <row r="33192" spans="1:2" x14ac:dyDescent="0.3">
      <c r="A33192" s="3">
        <v>890215</v>
      </c>
      <c r="B33192" s="5" t="s">
        <v>30</v>
      </c>
    </row>
    <row r="33193" spans="1:2" x14ac:dyDescent="0.3">
      <c r="A33193" s="3">
        <v>890215</v>
      </c>
      <c r="B33193" s="5" t="s">
        <v>49</v>
      </c>
    </row>
    <row r="33194" spans="1:2" x14ac:dyDescent="0.3">
      <c r="A33194" s="3">
        <v>890215</v>
      </c>
      <c r="B33194" s="5" t="s">
        <v>886</v>
      </c>
    </row>
    <row r="33195" spans="1:2" x14ac:dyDescent="0.3">
      <c r="A33195" s="3">
        <v>997294</v>
      </c>
      <c r="B33195" s="5" t="s">
        <v>49</v>
      </c>
    </row>
    <row r="33196" spans="1:2" x14ac:dyDescent="0.3">
      <c r="A33196" s="3">
        <v>997294</v>
      </c>
      <c r="B33196" s="5" t="s">
        <v>6631</v>
      </c>
    </row>
    <row r="33197" spans="1:2" x14ac:dyDescent="0.3">
      <c r="A33197" s="3">
        <v>960876</v>
      </c>
      <c r="B33197" s="5" t="s">
        <v>1139</v>
      </c>
    </row>
    <row r="33198" spans="1:2" x14ac:dyDescent="0.3">
      <c r="A33198" s="3">
        <v>960876</v>
      </c>
      <c r="B33198" s="5" t="s">
        <v>30</v>
      </c>
    </row>
    <row r="33199" spans="1:2" x14ac:dyDescent="0.3">
      <c r="A33199" s="3">
        <v>960876</v>
      </c>
      <c r="B33199" s="5" t="s">
        <v>49</v>
      </c>
    </row>
    <row r="33200" spans="1:2" x14ac:dyDescent="0.3">
      <c r="A33200" s="3">
        <v>790459</v>
      </c>
      <c r="B33200" s="5" t="s">
        <v>886</v>
      </c>
    </row>
    <row r="33201" spans="1:2" x14ac:dyDescent="0.3">
      <c r="A33201" s="3">
        <v>790459</v>
      </c>
      <c r="B33201" s="5" t="s">
        <v>2528</v>
      </c>
    </row>
    <row r="33202" spans="1:2" x14ac:dyDescent="0.3">
      <c r="A33202" s="3">
        <v>790459</v>
      </c>
      <c r="B33202" s="5" t="s">
        <v>49</v>
      </c>
    </row>
    <row r="33203" spans="1:2" x14ac:dyDescent="0.3">
      <c r="A33203" s="3">
        <v>884434</v>
      </c>
      <c r="B33203" s="5" t="s">
        <v>777</v>
      </c>
    </row>
    <row r="33204" spans="1:2" x14ac:dyDescent="0.3">
      <c r="A33204" s="3">
        <v>884434</v>
      </c>
      <c r="B33204" s="5" t="s">
        <v>30</v>
      </c>
    </row>
    <row r="33205" spans="1:2" x14ac:dyDescent="0.3">
      <c r="A33205" s="3">
        <v>884434</v>
      </c>
      <c r="B33205" s="5" t="s">
        <v>49</v>
      </c>
    </row>
    <row r="33206" spans="1:2" x14ac:dyDescent="0.3">
      <c r="A33206" s="3">
        <v>884434</v>
      </c>
      <c r="B33206" s="5" t="s">
        <v>886</v>
      </c>
    </row>
    <row r="33207" spans="1:2" x14ac:dyDescent="0.3">
      <c r="A33207" s="3">
        <v>888003</v>
      </c>
      <c r="B33207" s="5" t="s">
        <v>30</v>
      </c>
    </row>
    <row r="33208" spans="1:2" x14ac:dyDescent="0.3">
      <c r="A33208" s="3">
        <v>888003</v>
      </c>
      <c r="B33208" s="5" t="s">
        <v>49</v>
      </c>
    </row>
    <row r="33209" spans="1:2" x14ac:dyDescent="0.3">
      <c r="A33209" s="3">
        <v>917281</v>
      </c>
      <c r="B33209" s="5" t="s">
        <v>468</v>
      </c>
    </row>
    <row r="33210" spans="1:2" x14ac:dyDescent="0.3">
      <c r="A33210" s="3">
        <v>917281</v>
      </c>
      <c r="B33210" s="5" t="s">
        <v>49</v>
      </c>
    </row>
    <row r="33211" spans="1:2" x14ac:dyDescent="0.3">
      <c r="A33211" s="3">
        <v>917281</v>
      </c>
      <c r="B33211" s="5" t="s">
        <v>2528</v>
      </c>
    </row>
    <row r="33212" spans="1:2" x14ac:dyDescent="0.3">
      <c r="A33212" s="3">
        <v>1087771</v>
      </c>
      <c r="B33212" s="5" t="s">
        <v>886</v>
      </c>
    </row>
    <row r="33213" spans="1:2" x14ac:dyDescent="0.3">
      <c r="A33213" s="3">
        <v>1087771</v>
      </c>
      <c r="B33213" s="5" t="s">
        <v>30</v>
      </c>
    </row>
    <row r="33214" spans="1:2" x14ac:dyDescent="0.3">
      <c r="A33214" s="3">
        <v>855263</v>
      </c>
      <c r="B33214" s="5" t="s">
        <v>49</v>
      </c>
    </row>
    <row r="33215" spans="1:2" x14ac:dyDescent="0.3">
      <c r="A33215" s="3">
        <v>855263</v>
      </c>
      <c r="B33215" s="5" t="s">
        <v>1246</v>
      </c>
    </row>
    <row r="33216" spans="1:2" x14ac:dyDescent="0.3">
      <c r="A33216" s="3">
        <v>987490</v>
      </c>
      <c r="B33216" s="5" t="s">
        <v>30</v>
      </c>
    </row>
    <row r="33217" spans="1:2" x14ac:dyDescent="0.3">
      <c r="A33217" s="3">
        <v>1180447</v>
      </c>
      <c r="B33217" s="5" t="s">
        <v>49</v>
      </c>
    </row>
    <row r="33218" spans="1:2" x14ac:dyDescent="0.3">
      <c r="A33218" s="3">
        <v>1082449</v>
      </c>
      <c r="B33218" s="5" t="s">
        <v>49</v>
      </c>
    </row>
    <row r="33219" spans="1:2" x14ac:dyDescent="0.3">
      <c r="A33219" s="3">
        <v>1082449</v>
      </c>
      <c r="B33219" s="5" t="s">
        <v>166</v>
      </c>
    </row>
    <row r="33220" spans="1:2" x14ac:dyDescent="0.3">
      <c r="A33220" s="3">
        <v>1082449</v>
      </c>
      <c r="B33220" s="5" t="s">
        <v>886</v>
      </c>
    </row>
    <row r="33221" spans="1:2" x14ac:dyDescent="0.3">
      <c r="A33221" s="3">
        <v>1098343</v>
      </c>
      <c r="B33221" s="5" t="s">
        <v>1246</v>
      </c>
    </row>
    <row r="33222" spans="1:2" x14ac:dyDescent="0.3">
      <c r="A33222" s="3">
        <v>913521</v>
      </c>
      <c r="B33222" s="5" t="s">
        <v>49</v>
      </c>
    </row>
    <row r="33223" spans="1:2" x14ac:dyDescent="0.3">
      <c r="A33223" s="3">
        <v>913521</v>
      </c>
      <c r="B33223" s="5" t="s">
        <v>7548</v>
      </c>
    </row>
    <row r="33224" spans="1:2" x14ac:dyDescent="0.3">
      <c r="A33224" s="3">
        <v>845643</v>
      </c>
      <c r="B33224" s="5" t="s">
        <v>468</v>
      </c>
    </row>
    <row r="33225" spans="1:2" x14ac:dyDescent="0.3">
      <c r="A33225" s="3">
        <v>1067950</v>
      </c>
      <c r="B33225" s="5" t="s">
        <v>49</v>
      </c>
    </row>
    <row r="33226" spans="1:2" x14ac:dyDescent="0.3">
      <c r="A33226" s="3">
        <v>1067950</v>
      </c>
      <c r="B33226" s="5" t="s">
        <v>7548</v>
      </c>
    </row>
    <row r="33227" spans="1:2" x14ac:dyDescent="0.3">
      <c r="A33227" s="3">
        <v>1067950</v>
      </c>
      <c r="B33227" s="5" t="s">
        <v>2378</v>
      </c>
    </row>
    <row r="33228" spans="1:2" x14ac:dyDescent="0.3">
      <c r="A33228" s="3">
        <v>1017507</v>
      </c>
      <c r="B33228" s="5" t="s">
        <v>30</v>
      </c>
    </row>
    <row r="33229" spans="1:2" x14ac:dyDescent="0.3">
      <c r="A33229" s="3">
        <v>1094266</v>
      </c>
      <c r="B33229" s="5" t="s">
        <v>329</v>
      </c>
    </row>
    <row r="33230" spans="1:2" x14ac:dyDescent="0.3">
      <c r="A33230" s="3">
        <v>1021803</v>
      </c>
      <c r="B33230" s="5" t="s">
        <v>1246</v>
      </c>
    </row>
    <row r="33231" spans="1:2" x14ac:dyDescent="0.3">
      <c r="A33231" s="3">
        <v>1021803</v>
      </c>
      <c r="B33231" s="5" t="s">
        <v>166</v>
      </c>
    </row>
    <row r="33232" spans="1:2" x14ac:dyDescent="0.3">
      <c r="A33232" s="3">
        <v>1021803</v>
      </c>
      <c r="B33232" s="5" t="s">
        <v>777</v>
      </c>
    </row>
    <row r="33233" spans="1:2" x14ac:dyDescent="0.3">
      <c r="A33233" s="3">
        <v>1146417</v>
      </c>
      <c r="B33233" s="5" t="s">
        <v>886</v>
      </c>
    </row>
    <row r="33234" spans="1:2" x14ac:dyDescent="0.3">
      <c r="A33234" s="3">
        <v>1073337</v>
      </c>
      <c r="B33234" s="5" t="s">
        <v>1246</v>
      </c>
    </row>
    <row r="33235" spans="1:2" x14ac:dyDescent="0.3">
      <c r="A33235" s="3">
        <v>1073337</v>
      </c>
      <c r="B33235" s="5" t="s">
        <v>49</v>
      </c>
    </row>
    <row r="33236" spans="1:2" x14ac:dyDescent="0.3">
      <c r="A33236" s="3">
        <v>1105832</v>
      </c>
      <c r="B33236" s="5" t="s">
        <v>49</v>
      </c>
    </row>
    <row r="33237" spans="1:2" x14ac:dyDescent="0.3">
      <c r="A33237" s="3">
        <v>1143119</v>
      </c>
      <c r="B33237" s="5" t="s">
        <v>30</v>
      </c>
    </row>
    <row r="33238" spans="1:2" x14ac:dyDescent="0.3">
      <c r="A33238" s="3">
        <v>1143119</v>
      </c>
      <c r="B33238" s="5" t="s">
        <v>886</v>
      </c>
    </row>
    <row r="33239" spans="1:2" x14ac:dyDescent="0.3">
      <c r="A33239" s="3">
        <v>800279</v>
      </c>
      <c r="B33239" s="5" t="s">
        <v>30</v>
      </c>
    </row>
    <row r="33240" spans="1:2" x14ac:dyDescent="0.3">
      <c r="A33240" s="3">
        <v>800279</v>
      </c>
      <c r="B33240" s="5" t="s">
        <v>6631</v>
      </c>
    </row>
    <row r="33241" spans="1:2" x14ac:dyDescent="0.3">
      <c r="A33241" s="3">
        <v>1108658</v>
      </c>
      <c r="B33241" s="5" t="s">
        <v>2528</v>
      </c>
    </row>
    <row r="33242" spans="1:2" x14ac:dyDescent="0.3">
      <c r="A33242" s="3">
        <v>1116488</v>
      </c>
      <c r="B33242" s="5" t="s">
        <v>49</v>
      </c>
    </row>
    <row r="33243" spans="1:2" x14ac:dyDescent="0.3">
      <c r="A33243" s="3">
        <v>1116488</v>
      </c>
      <c r="B33243" s="5" t="s">
        <v>2848</v>
      </c>
    </row>
    <row r="33244" spans="1:2" x14ac:dyDescent="0.3">
      <c r="A33244" s="3">
        <v>1116488</v>
      </c>
      <c r="B33244" s="5" t="s">
        <v>777</v>
      </c>
    </row>
    <row r="33245" spans="1:2" x14ac:dyDescent="0.3">
      <c r="A33245" s="3">
        <v>1093994</v>
      </c>
      <c r="B33245" s="5" t="s">
        <v>777</v>
      </c>
    </row>
    <row r="33246" spans="1:2" x14ac:dyDescent="0.3">
      <c r="A33246" s="3">
        <v>1093994</v>
      </c>
      <c r="B33246" s="5" t="s">
        <v>166</v>
      </c>
    </row>
    <row r="33247" spans="1:2" x14ac:dyDescent="0.3">
      <c r="A33247" s="3">
        <v>965791</v>
      </c>
      <c r="B33247" s="5" t="s">
        <v>30</v>
      </c>
    </row>
    <row r="33248" spans="1:2" x14ac:dyDescent="0.3">
      <c r="A33248" s="3">
        <v>980996</v>
      </c>
      <c r="B33248" s="5" t="s">
        <v>30</v>
      </c>
    </row>
    <row r="33249" spans="1:2" x14ac:dyDescent="0.3">
      <c r="A33249" s="3">
        <v>980996</v>
      </c>
      <c r="B33249" s="5" t="s">
        <v>49</v>
      </c>
    </row>
    <row r="33250" spans="1:2" x14ac:dyDescent="0.3">
      <c r="A33250" s="3">
        <v>1192548</v>
      </c>
      <c r="B33250" s="5" t="s">
        <v>2378</v>
      </c>
    </row>
    <row r="33251" spans="1:2" x14ac:dyDescent="0.3">
      <c r="A33251" s="3">
        <v>1088226</v>
      </c>
      <c r="B33251" s="5" t="s">
        <v>329</v>
      </c>
    </row>
    <row r="33252" spans="1:2" x14ac:dyDescent="0.3">
      <c r="A33252" s="3">
        <v>1061634</v>
      </c>
      <c r="B33252" s="5" t="s">
        <v>30</v>
      </c>
    </row>
    <row r="33253" spans="1:2" x14ac:dyDescent="0.3">
      <c r="A33253" s="3">
        <v>1061634</v>
      </c>
      <c r="B33253" s="5" t="s">
        <v>6748</v>
      </c>
    </row>
    <row r="33254" spans="1:2" x14ac:dyDescent="0.3">
      <c r="A33254" s="3">
        <v>1109715</v>
      </c>
      <c r="B33254" s="5" t="s">
        <v>329</v>
      </c>
    </row>
    <row r="33255" spans="1:2" x14ac:dyDescent="0.3">
      <c r="A33255" s="3">
        <v>1109715</v>
      </c>
      <c r="B33255" s="5" t="s">
        <v>1246</v>
      </c>
    </row>
    <row r="33256" spans="1:2" x14ac:dyDescent="0.3">
      <c r="A33256" s="3">
        <v>1178734</v>
      </c>
      <c r="B33256" s="5" t="s">
        <v>777</v>
      </c>
    </row>
    <row r="33257" spans="1:2" x14ac:dyDescent="0.3">
      <c r="A33257" s="3">
        <v>1178734</v>
      </c>
      <c r="B33257" s="5" t="s">
        <v>49</v>
      </c>
    </row>
    <row r="33258" spans="1:2" x14ac:dyDescent="0.3">
      <c r="A33258" s="3">
        <v>975762</v>
      </c>
      <c r="B33258" s="5" t="s">
        <v>49</v>
      </c>
    </row>
    <row r="33259" spans="1:2" x14ac:dyDescent="0.3">
      <c r="A33259" s="3">
        <v>1135229</v>
      </c>
      <c r="B33259" s="5" t="s">
        <v>777</v>
      </c>
    </row>
    <row r="33260" spans="1:2" x14ac:dyDescent="0.3">
      <c r="A33260" s="3">
        <v>1135229</v>
      </c>
      <c r="B33260" s="5" t="s">
        <v>166</v>
      </c>
    </row>
    <row r="33261" spans="1:2" x14ac:dyDescent="0.3">
      <c r="A33261" s="3">
        <v>1135229</v>
      </c>
      <c r="B33261" s="5" t="s">
        <v>468</v>
      </c>
    </row>
    <row r="33262" spans="1:2" x14ac:dyDescent="0.3">
      <c r="A33262" s="3">
        <v>1114905</v>
      </c>
      <c r="B33262" s="5" t="s">
        <v>166</v>
      </c>
    </row>
    <row r="33263" spans="1:2" x14ac:dyDescent="0.3">
      <c r="A33263" s="3">
        <v>1114905</v>
      </c>
      <c r="B33263" s="5" t="s">
        <v>6631</v>
      </c>
    </row>
    <row r="33264" spans="1:2" x14ac:dyDescent="0.3">
      <c r="A33264" s="3">
        <v>1114905</v>
      </c>
      <c r="B33264" s="5" t="s">
        <v>49</v>
      </c>
    </row>
    <row r="33265" spans="1:2" x14ac:dyDescent="0.3">
      <c r="A33265" s="3">
        <v>1114905</v>
      </c>
      <c r="B33265" s="5" t="s">
        <v>468</v>
      </c>
    </row>
    <row r="33266" spans="1:2" x14ac:dyDescent="0.3">
      <c r="A33266" s="3">
        <v>971699</v>
      </c>
      <c r="B33266" s="5" t="s">
        <v>49</v>
      </c>
    </row>
    <row r="33267" spans="1:2" x14ac:dyDescent="0.3">
      <c r="A33267" s="3">
        <v>1058100</v>
      </c>
      <c r="B33267" s="5" t="s">
        <v>30</v>
      </c>
    </row>
    <row r="33268" spans="1:2" x14ac:dyDescent="0.3">
      <c r="A33268" s="3">
        <v>1058100</v>
      </c>
      <c r="B33268" s="5" t="s">
        <v>777</v>
      </c>
    </row>
    <row r="33269" spans="1:2" x14ac:dyDescent="0.3">
      <c r="A33269" s="3">
        <v>1058100</v>
      </c>
      <c r="B33269" s="5" t="s">
        <v>1139</v>
      </c>
    </row>
    <row r="33270" spans="1:2" x14ac:dyDescent="0.3">
      <c r="A33270" s="3">
        <v>1138476</v>
      </c>
      <c r="B33270" s="5" t="s">
        <v>30</v>
      </c>
    </row>
    <row r="33271" spans="1:2" x14ac:dyDescent="0.3">
      <c r="A33271" s="3">
        <v>1138476</v>
      </c>
      <c r="B33271" s="5" t="s">
        <v>2528</v>
      </c>
    </row>
    <row r="33272" spans="1:2" x14ac:dyDescent="0.3">
      <c r="A33272" s="3">
        <v>1138476</v>
      </c>
      <c r="B33272" s="5" t="s">
        <v>2848</v>
      </c>
    </row>
    <row r="33273" spans="1:2" x14ac:dyDescent="0.3">
      <c r="A33273" s="3">
        <v>1008903</v>
      </c>
      <c r="B33273" s="5" t="s">
        <v>2528</v>
      </c>
    </row>
    <row r="33274" spans="1:2" x14ac:dyDescent="0.3">
      <c r="A33274" s="3">
        <v>1008903</v>
      </c>
      <c r="B33274" s="5" t="s">
        <v>777</v>
      </c>
    </row>
    <row r="33275" spans="1:2" x14ac:dyDescent="0.3">
      <c r="A33275" s="3">
        <v>1008903</v>
      </c>
      <c r="B33275" s="5" t="s">
        <v>166</v>
      </c>
    </row>
    <row r="33276" spans="1:2" x14ac:dyDescent="0.3">
      <c r="A33276" s="3">
        <v>1008903</v>
      </c>
      <c r="B33276" s="5" t="s">
        <v>2848</v>
      </c>
    </row>
    <row r="33277" spans="1:2" x14ac:dyDescent="0.3">
      <c r="A33277" s="3">
        <v>881462</v>
      </c>
      <c r="B33277" s="5" t="s">
        <v>886</v>
      </c>
    </row>
    <row r="33278" spans="1:2" x14ac:dyDescent="0.3">
      <c r="A33278" s="3">
        <v>881462</v>
      </c>
      <c r="B33278" s="5" t="s">
        <v>30</v>
      </c>
    </row>
    <row r="33279" spans="1:2" x14ac:dyDescent="0.3">
      <c r="A33279" s="3">
        <v>881462</v>
      </c>
      <c r="B33279" s="5" t="s">
        <v>49</v>
      </c>
    </row>
    <row r="33280" spans="1:2" x14ac:dyDescent="0.3">
      <c r="A33280" s="3">
        <v>1061656</v>
      </c>
      <c r="B33280" s="5" t="s">
        <v>468</v>
      </c>
    </row>
    <row r="33281" spans="1:2" x14ac:dyDescent="0.3">
      <c r="A33281" s="3">
        <v>926680</v>
      </c>
      <c r="B33281" s="5" t="s">
        <v>777</v>
      </c>
    </row>
    <row r="33282" spans="1:2" x14ac:dyDescent="0.3">
      <c r="A33282" s="3">
        <v>926680</v>
      </c>
      <c r="B33282" s="5" t="s">
        <v>166</v>
      </c>
    </row>
    <row r="33283" spans="1:2" x14ac:dyDescent="0.3">
      <c r="A33283" s="3">
        <v>1159086</v>
      </c>
      <c r="B33283" s="5" t="s">
        <v>49</v>
      </c>
    </row>
    <row r="33284" spans="1:2" x14ac:dyDescent="0.3">
      <c r="A33284" s="3">
        <v>1159086</v>
      </c>
      <c r="B33284" s="5" t="s">
        <v>30</v>
      </c>
    </row>
    <row r="33285" spans="1:2" x14ac:dyDescent="0.3">
      <c r="A33285" s="3">
        <v>891636</v>
      </c>
      <c r="B33285" s="5" t="s">
        <v>49</v>
      </c>
    </row>
    <row r="33286" spans="1:2" x14ac:dyDescent="0.3">
      <c r="A33286" s="3">
        <v>1135850</v>
      </c>
      <c r="B33286" s="5" t="s">
        <v>49</v>
      </c>
    </row>
    <row r="33287" spans="1:2" x14ac:dyDescent="0.3">
      <c r="A33287" s="3">
        <v>1135850</v>
      </c>
      <c r="B33287" s="5" t="s">
        <v>886</v>
      </c>
    </row>
    <row r="33288" spans="1:2" x14ac:dyDescent="0.3">
      <c r="A33288" s="3">
        <v>1057856</v>
      </c>
      <c r="B33288" s="5" t="s">
        <v>166</v>
      </c>
    </row>
    <row r="33289" spans="1:2" x14ac:dyDescent="0.3">
      <c r="A33289" s="3">
        <v>1057856</v>
      </c>
      <c r="B33289" s="5" t="s">
        <v>49</v>
      </c>
    </row>
    <row r="33290" spans="1:2" x14ac:dyDescent="0.3">
      <c r="A33290" s="3">
        <v>1032194</v>
      </c>
      <c r="B33290" s="5" t="s">
        <v>49</v>
      </c>
    </row>
    <row r="33291" spans="1:2" x14ac:dyDescent="0.3">
      <c r="A33291" s="3">
        <v>935906</v>
      </c>
      <c r="B33291" s="5" t="s">
        <v>30</v>
      </c>
    </row>
    <row r="33292" spans="1:2" x14ac:dyDescent="0.3">
      <c r="A33292" s="3">
        <v>935906</v>
      </c>
      <c r="B33292" s="5" t="s">
        <v>49</v>
      </c>
    </row>
    <row r="33293" spans="1:2" x14ac:dyDescent="0.3">
      <c r="A33293" s="3">
        <v>1093247</v>
      </c>
      <c r="B33293" s="5" t="s">
        <v>30</v>
      </c>
    </row>
    <row r="33294" spans="1:2" x14ac:dyDescent="0.3">
      <c r="A33294" s="3">
        <v>1163189</v>
      </c>
      <c r="B33294" s="5" t="s">
        <v>49</v>
      </c>
    </row>
    <row r="33295" spans="1:2" x14ac:dyDescent="0.3">
      <c r="A33295" s="3">
        <v>933092</v>
      </c>
      <c r="B33295" s="5" t="s">
        <v>30</v>
      </c>
    </row>
    <row r="33296" spans="1:2" x14ac:dyDescent="0.3">
      <c r="A33296" s="3">
        <v>933092</v>
      </c>
      <c r="B33296" s="5" t="s">
        <v>886</v>
      </c>
    </row>
    <row r="33297" spans="1:2" x14ac:dyDescent="0.3">
      <c r="A33297" s="3">
        <v>933092</v>
      </c>
      <c r="B33297" s="5" t="s">
        <v>49</v>
      </c>
    </row>
    <row r="33298" spans="1:2" x14ac:dyDescent="0.3">
      <c r="A33298" s="3">
        <v>1126128</v>
      </c>
      <c r="B33298" s="5" t="s">
        <v>777</v>
      </c>
    </row>
    <row r="33299" spans="1:2" x14ac:dyDescent="0.3">
      <c r="A33299" s="3">
        <v>1126128</v>
      </c>
      <c r="B33299" s="5" t="s">
        <v>1246</v>
      </c>
    </row>
    <row r="33300" spans="1:2" x14ac:dyDescent="0.3">
      <c r="A33300" s="3">
        <v>1126128</v>
      </c>
      <c r="B33300" s="5" t="s">
        <v>166</v>
      </c>
    </row>
    <row r="33301" spans="1:2" x14ac:dyDescent="0.3">
      <c r="A33301" s="3">
        <v>949903</v>
      </c>
      <c r="B33301" s="5" t="s">
        <v>49</v>
      </c>
    </row>
    <row r="33302" spans="1:2" x14ac:dyDescent="0.3">
      <c r="A33302" s="3">
        <v>949903</v>
      </c>
      <c r="B33302" s="5" t="s">
        <v>166</v>
      </c>
    </row>
    <row r="33303" spans="1:2" x14ac:dyDescent="0.3">
      <c r="A33303" s="3">
        <v>1038515</v>
      </c>
      <c r="B33303" s="5" t="s">
        <v>49</v>
      </c>
    </row>
    <row r="33304" spans="1:2" x14ac:dyDescent="0.3">
      <c r="A33304" s="3">
        <v>1366668</v>
      </c>
      <c r="B33304" s="5" t="s">
        <v>329</v>
      </c>
    </row>
    <row r="33305" spans="1:2" x14ac:dyDescent="0.3">
      <c r="A33305" s="3">
        <v>1126852</v>
      </c>
      <c r="B33305" s="5" t="s">
        <v>886</v>
      </c>
    </row>
    <row r="33306" spans="1:2" x14ac:dyDescent="0.3">
      <c r="A33306" s="3">
        <v>1126852</v>
      </c>
      <c r="B33306" s="5" t="s">
        <v>30</v>
      </c>
    </row>
    <row r="33307" spans="1:2" x14ac:dyDescent="0.3">
      <c r="A33307" s="3">
        <v>865382</v>
      </c>
      <c r="B33307" s="5" t="s">
        <v>49</v>
      </c>
    </row>
    <row r="33308" spans="1:2" x14ac:dyDescent="0.3">
      <c r="A33308" s="3">
        <v>865382</v>
      </c>
      <c r="B33308" s="5" t="s">
        <v>6631</v>
      </c>
    </row>
    <row r="33309" spans="1:2" x14ac:dyDescent="0.3">
      <c r="A33309" s="3">
        <v>865382</v>
      </c>
      <c r="B33309" s="5" t="s">
        <v>166</v>
      </c>
    </row>
    <row r="33310" spans="1:2" x14ac:dyDescent="0.3">
      <c r="A33310" s="3">
        <v>1318668</v>
      </c>
      <c r="B33310" s="5" t="s">
        <v>329</v>
      </c>
    </row>
    <row r="33311" spans="1:2" x14ac:dyDescent="0.3">
      <c r="A33311" s="3">
        <v>1318668</v>
      </c>
      <c r="B33311" s="5" t="s">
        <v>1246</v>
      </c>
    </row>
    <row r="33312" spans="1:2" x14ac:dyDescent="0.3">
      <c r="A33312" s="3">
        <v>1136767</v>
      </c>
      <c r="B33312" s="5" t="s">
        <v>2297</v>
      </c>
    </row>
    <row r="33313" spans="1:2" x14ac:dyDescent="0.3">
      <c r="A33313" s="3">
        <v>1136767</v>
      </c>
      <c r="B33313" s="5" t="s">
        <v>6748</v>
      </c>
    </row>
    <row r="33314" spans="1:2" x14ac:dyDescent="0.3">
      <c r="A33314" s="3">
        <v>1136767</v>
      </c>
      <c r="B33314" s="5" t="s">
        <v>1139</v>
      </c>
    </row>
    <row r="33315" spans="1:2" x14ac:dyDescent="0.3">
      <c r="A33315" s="3">
        <v>1136767</v>
      </c>
      <c r="B33315" s="5" t="s">
        <v>30</v>
      </c>
    </row>
    <row r="33316" spans="1:2" x14ac:dyDescent="0.3">
      <c r="A33316" s="3">
        <v>1064551</v>
      </c>
      <c r="B33316" s="5" t="s">
        <v>49</v>
      </c>
    </row>
    <row r="33317" spans="1:2" x14ac:dyDescent="0.3">
      <c r="A33317" s="3">
        <v>1192077</v>
      </c>
      <c r="B33317" s="5" t="s">
        <v>166</v>
      </c>
    </row>
    <row r="33318" spans="1:2" x14ac:dyDescent="0.3">
      <c r="A33318" s="3">
        <v>841742</v>
      </c>
      <c r="B33318" s="5" t="s">
        <v>468</v>
      </c>
    </row>
    <row r="33319" spans="1:2" x14ac:dyDescent="0.3">
      <c r="A33319" s="3">
        <v>841742</v>
      </c>
      <c r="B33319" s="5" t="s">
        <v>6631</v>
      </c>
    </row>
    <row r="33320" spans="1:2" x14ac:dyDescent="0.3">
      <c r="A33320" s="3">
        <v>841742</v>
      </c>
      <c r="B33320" s="5" t="s">
        <v>166</v>
      </c>
    </row>
    <row r="33321" spans="1:2" x14ac:dyDescent="0.3">
      <c r="A33321" s="3">
        <v>890203</v>
      </c>
      <c r="B33321" s="5" t="s">
        <v>49</v>
      </c>
    </row>
    <row r="33322" spans="1:2" x14ac:dyDescent="0.3">
      <c r="A33322" s="3">
        <v>1118824</v>
      </c>
      <c r="B33322" s="5" t="s">
        <v>468</v>
      </c>
    </row>
    <row r="33323" spans="1:2" x14ac:dyDescent="0.3">
      <c r="A33323" s="3">
        <v>1118824</v>
      </c>
      <c r="B33323" s="5" t="s">
        <v>6631</v>
      </c>
    </row>
    <row r="33324" spans="1:2" x14ac:dyDescent="0.3">
      <c r="A33324" s="3">
        <v>1118824</v>
      </c>
      <c r="B33324" s="5" t="s">
        <v>166</v>
      </c>
    </row>
    <row r="33325" spans="1:2" x14ac:dyDescent="0.3">
      <c r="A33325" s="3">
        <v>888082</v>
      </c>
      <c r="B33325" s="5" t="s">
        <v>49</v>
      </c>
    </row>
    <row r="33326" spans="1:2" x14ac:dyDescent="0.3">
      <c r="A33326" s="3">
        <v>912974</v>
      </c>
      <c r="B33326" s="5" t="s">
        <v>49</v>
      </c>
    </row>
    <row r="33327" spans="1:2" x14ac:dyDescent="0.3">
      <c r="A33327" s="3">
        <v>912974</v>
      </c>
      <c r="B33327" s="5" t="s">
        <v>166</v>
      </c>
    </row>
    <row r="33328" spans="1:2" x14ac:dyDescent="0.3">
      <c r="A33328" s="3">
        <v>989596</v>
      </c>
      <c r="B33328" s="5" t="s">
        <v>49</v>
      </c>
    </row>
    <row r="33329" spans="1:2" x14ac:dyDescent="0.3">
      <c r="A33329" s="3">
        <v>989596</v>
      </c>
      <c r="B33329" s="5" t="s">
        <v>30</v>
      </c>
    </row>
    <row r="33330" spans="1:2" x14ac:dyDescent="0.3">
      <c r="A33330" s="3">
        <v>1113566</v>
      </c>
      <c r="B33330" s="5" t="s">
        <v>30</v>
      </c>
    </row>
    <row r="33331" spans="1:2" x14ac:dyDescent="0.3">
      <c r="A33331" s="3">
        <v>1110859</v>
      </c>
      <c r="B33331" s="5" t="s">
        <v>49</v>
      </c>
    </row>
    <row r="33332" spans="1:2" x14ac:dyDescent="0.3">
      <c r="A33332" s="3">
        <v>1100287</v>
      </c>
      <c r="B33332" s="5" t="s">
        <v>329</v>
      </c>
    </row>
    <row r="33333" spans="1:2" x14ac:dyDescent="0.3">
      <c r="A33333" s="3">
        <v>790416</v>
      </c>
      <c r="B33333" s="5" t="s">
        <v>30</v>
      </c>
    </row>
    <row r="33334" spans="1:2" x14ac:dyDescent="0.3">
      <c r="A33334" s="3">
        <v>790416</v>
      </c>
      <c r="B33334" s="5" t="s">
        <v>49</v>
      </c>
    </row>
    <row r="33335" spans="1:2" x14ac:dyDescent="0.3">
      <c r="A33335" s="3">
        <v>800089</v>
      </c>
      <c r="B33335" s="5" t="s">
        <v>6631</v>
      </c>
    </row>
    <row r="33336" spans="1:2" x14ac:dyDescent="0.3">
      <c r="A33336" s="3">
        <v>800089</v>
      </c>
      <c r="B33336" s="5" t="s">
        <v>30</v>
      </c>
    </row>
    <row r="33337" spans="1:2" x14ac:dyDescent="0.3">
      <c r="A33337" s="3">
        <v>1179664</v>
      </c>
      <c r="B33337" s="5" t="s">
        <v>30</v>
      </c>
    </row>
    <row r="33338" spans="1:2" x14ac:dyDescent="0.3">
      <c r="A33338" s="3">
        <v>1179664</v>
      </c>
      <c r="B33338" s="5" t="s">
        <v>6631</v>
      </c>
    </row>
    <row r="33339" spans="1:2" x14ac:dyDescent="0.3">
      <c r="A33339" s="3">
        <v>1199872</v>
      </c>
      <c r="B33339" s="5" t="s">
        <v>49</v>
      </c>
    </row>
    <row r="33340" spans="1:2" x14ac:dyDescent="0.3">
      <c r="A33340" s="3">
        <v>1036312</v>
      </c>
      <c r="B33340" s="5" t="s">
        <v>49</v>
      </c>
    </row>
    <row r="33341" spans="1:2" x14ac:dyDescent="0.3">
      <c r="A33341" s="3">
        <v>957863</v>
      </c>
      <c r="B33341" s="5" t="s">
        <v>49</v>
      </c>
    </row>
    <row r="33342" spans="1:2" x14ac:dyDescent="0.3">
      <c r="A33342" s="3">
        <v>729120</v>
      </c>
      <c r="B33342" s="5" t="s">
        <v>49</v>
      </c>
    </row>
    <row r="33343" spans="1:2" x14ac:dyDescent="0.3">
      <c r="A33343" s="3">
        <v>997391</v>
      </c>
      <c r="B33343" s="5" t="s">
        <v>777</v>
      </c>
    </row>
    <row r="33344" spans="1:2" x14ac:dyDescent="0.3">
      <c r="A33344" s="3">
        <v>997391</v>
      </c>
      <c r="B33344" s="5" t="s">
        <v>49</v>
      </c>
    </row>
    <row r="33345" spans="1:2" x14ac:dyDescent="0.3">
      <c r="A33345" s="3">
        <v>844409</v>
      </c>
      <c r="B33345" s="5" t="s">
        <v>49</v>
      </c>
    </row>
    <row r="33346" spans="1:2" x14ac:dyDescent="0.3">
      <c r="A33346" s="3">
        <v>1165918</v>
      </c>
      <c r="B33346" s="5" t="s">
        <v>777</v>
      </c>
    </row>
    <row r="33347" spans="1:2" x14ac:dyDescent="0.3">
      <c r="A33347" s="3">
        <v>1165918</v>
      </c>
      <c r="B33347" s="5" t="s">
        <v>1139</v>
      </c>
    </row>
    <row r="33348" spans="1:2" x14ac:dyDescent="0.3">
      <c r="A33348" s="3">
        <v>1165918</v>
      </c>
      <c r="B33348" s="5" t="s">
        <v>468</v>
      </c>
    </row>
    <row r="33349" spans="1:2" x14ac:dyDescent="0.3">
      <c r="A33349" s="3">
        <v>1165918</v>
      </c>
      <c r="B33349" s="5" t="s">
        <v>2528</v>
      </c>
    </row>
    <row r="33350" spans="1:2" x14ac:dyDescent="0.3">
      <c r="A33350" s="3">
        <v>528502</v>
      </c>
      <c r="B33350" s="5" t="s">
        <v>2528</v>
      </c>
    </row>
    <row r="33351" spans="1:2" x14ac:dyDescent="0.3">
      <c r="A33351" s="3">
        <v>528502</v>
      </c>
      <c r="B33351" s="5" t="s">
        <v>49</v>
      </c>
    </row>
    <row r="33352" spans="1:2" x14ac:dyDescent="0.3">
      <c r="A33352" s="3">
        <v>1141202</v>
      </c>
      <c r="B33352" s="5" t="s">
        <v>886</v>
      </c>
    </row>
    <row r="33353" spans="1:2" x14ac:dyDescent="0.3">
      <c r="A33353" s="3">
        <v>1141202</v>
      </c>
      <c r="B33353" s="5" t="s">
        <v>30</v>
      </c>
    </row>
    <row r="33354" spans="1:2" x14ac:dyDescent="0.3">
      <c r="A33354" s="3">
        <v>1079536</v>
      </c>
      <c r="B33354" s="5" t="s">
        <v>30</v>
      </c>
    </row>
    <row r="33355" spans="1:2" x14ac:dyDescent="0.3">
      <c r="A33355" s="3">
        <v>1079536</v>
      </c>
      <c r="B33355" s="5" t="s">
        <v>886</v>
      </c>
    </row>
    <row r="33356" spans="1:2" x14ac:dyDescent="0.3">
      <c r="A33356" s="3">
        <v>1119744</v>
      </c>
      <c r="B33356" s="5" t="s">
        <v>49</v>
      </c>
    </row>
    <row r="33357" spans="1:2" x14ac:dyDescent="0.3">
      <c r="A33357" s="3">
        <v>989589</v>
      </c>
      <c r="B33357" s="5" t="s">
        <v>49</v>
      </c>
    </row>
    <row r="33358" spans="1:2" x14ac:dyDescent="0.3">
      <c r="A33358" s="3">
        <v>989589</v>
      </c>
      <c r="B33358" s="5" t="s">
        <v>6841</v>
      </c>
    </row>
    <row r="33359" spans="1:2" x14ac:dyDescent="0.3">
      <c r="A33359" s="3">
        <v>1072589</v>
      </c>
      <c r="B33359" s="5" t="s">
        <v>777</v>
      </c>
    </row>
    <row r="33360" spans="1:2" x14ac:dyDescent="0.3">
      <c r="A33360" s="3">
        <v>1072589</v>
      </c>
      <c r="B33360" s="5" t="s">
        <v>2528</v>
      </c>
    </row>
    <row r="33361" spans="1:2" x14ac:dyDescent="0.3">
      <c r="A33361" s="3">
        <v>1072589</v>
      </c>
      <c r="B33361" s="5" t="s">
        <v>166</v>
      </c>
    </row>
    <row r="33362" spans="1:2" x14ac:dyDescent="0.3">
      <c r="A33362" s="3">
        <v>1072589</v>
      </c>
      <c r="B33362" s="5" t="s">
        <v>886</v>
      </c>
    </row>
    <row r="33363" spans="1:2" x14ac:dyDescent="0.3">
      <c r="A33363" s="3">
        <v>980285</v>
      </c>
      <c r="B33363" s="5" t="s">
        <v>166</v>
      </c>
    </row>
    <row r="33364" spans="1:2" x14ac:dyDescent="0.3">
      <c r="A33364" s="3">
        <v>1027982</v>
      </c>
      <c r="B33364" s="5" t="s">
        <v>49</v>
      </c>
    </row>
    <row r="33365" spans="1:2" x14ac:dyDescent="0.3">
      <c r="A33365" s="3">
        <v>1027982</v>
      </c>
      <c r="B33365" s="5" t="s">
        <v>1246</v>
      </c>
    </row>
    <row r="33366" spans="1:2" x14ac:dyDescent="0.3">
      <c r="A33366" s="3">
        <v>1075523</v>
      </c>
      <c r="B33366" s="5" t="s">
        <v>49</v>
      </c>
    </row>
    <row r="33367" spans="1:2" x14ac:dyDescent="0.3">
      <c r="A33367" s="3">
        <v>976293</v>
      </c>
      <c r="B33367" s="5" t="s">
        <v>49</v>
      </c>
    </row>
    <row r="33368" spans="1:2" x14ac:dyDescent="0.3">
      <c r="A33368" s="3">
        <v>976293</v>
      </c>
      <c r="B33368" s="5" t="s">
        <v>886</v>
      </c>
    </row>
    <row r="33369" spans="1:2" x14ac:dyDescent="0.3">
      <c r="A33369" s="3">
        <v>948050</v>
      </c>
      <c r="B33369" s="5" t="s">
        <v>1246</v>
      </c>
    </row>
    <row r="33370" spans="1:2" x14ac:dyDescent="0.3">
      <c r="A33370" s="3">
        <v>948050</v>
      </c>
      <c r="B33370" s="5" t="s">
        <v>49</v>
      </c>
    </row>
    <row r="33371" spans="1:2" x14ac:dyDescent="0.3">
      <c r="A33371" s="3">
        <v>1088080</v>
      </c>
      <c r="B33371" s="5" t="s">
        <v>468</v>
      </c>
    </row>
    <row r="33372" spans="1:2" x14ac:dyDescent="0.3">
      <c r="A33372" s="3">
        <v>1088080</v>
      </c>
      <c r="B33372" s="5" t="s">
        <v>6631</v>
      </c>
    </row>
    <row r="33373" spans="1:2" x14ac:dyDescent="0.3">
      <c r="A33373" s="3">
        <v>1088080</v>
      </c>
      <c r="B33373" s="5" t="s">
        <v>166</v>
      </c>
    </row>
    <row r="33374" spans="1:2" x14ac:dyDescent="0.3">
      <c r="A33374" s="3">
        <v>1105014</v>
      </c>
      <c r="B33374" s="5" t="s">
        <v>166</v>
      </c>
    </row>
    <row r="33375" spans="1:2" x14ac:dyDescent="0.3">
      <c r="A33375" s="3">
        <v>1105014</v>
      </c>
      <c r="B33375" s="5" t="s">
        <v>468</v>
      </c>
    </row>
    <row r="33376" spans="1:2" x14ac:dyDescent="0.3">
      <c r="A33376" s="3">
        <v>1105014</v>
      </c>
      <c r="B33376" s="5" t="s">
        <v>7548</v>
      </c>
    </row>
    <row r="33377" spans="1:2" x14ac:dyDescent="0.3">
      <c r="A33377" s="3">
        <v>844386</v>
      </c>
      <c r="B33377" s="5" t="s">
        <v>468</v>
      </c>
    </row>
    <row r="33378" spans="1:2" x14ac:dyDescent="0.3">
      <c r="A33378" s="3">
        <v>844386</v>
      </c>
      <c r="B33378" s="5" t="s">
        <v>6631</v>
      </c>
    </row>
    <row r="33379" spans="1:2" x14ac:dyDescent="0.3">
      <c r="A33379" s="3">
        <v>665733</v>
      </c>
      <c r="B33379" s="5" t="s">
        <v>49</v>
      </c>
    </row>
    <row r="33380" spans="1:2" x14ac:dyDescent="0.3">
      <c r="A33380" s="3">
        <v>958279</v>
      </c>
      <c r="B33380" s="5" t="s">
        <v>49</v>
      </c>
    </row>
    <row r="33381" spans="1:2" x14ac:dyDescent="0.3">
      <c r="A33381" s="3">
        <v>958279</v>
      </c>
      <c r="B33381" s="5" t="s">
        <v>886</v>
      </c>
    </row>
    <row r="33382" spans="1:2" x14ac:dyDescent="0.3">
      <c r="A33382" s="3">
        <v>1080217</v>
      </c>
      <c r="B33382" s="5" t="s">
        <v>49</v>
      </c>
    </row>
    <row r="33383" spans="1:2" x14ac:dyDescent="0.3">
      <c r="A33383" s="3">
        <v>1061117</v>
      </c>
      <c r="B33383" s="5" t="s">
        <v>329</v>
      </c>
    </row>
    <row r="33384" spans="1:2" x14ac:dyDescent="0.3">
      <c r="A33384" s="3">
        <v>1061117</v>
      </c>
      <c r="B33384" s="5" t="s">
        <v>1246</v>
      </c>
    </row>
    <row r="33385" spans="1:2" x14ac:dyDescent="0.3">
      <c r="A33385" s="3">
        <v>1061617</v>
      </c>
      <c r="B33385" s="5" t="s">
        <v>2297</v>
      </c>
    </row>
    <row r="33386" spans="1:2" x14ac:dyDescent="0.3">
      <c r="A33386" s="3">
        <v>1061617</v>
      </c>
      <c r="B33386" s="5" t="s">
        <v>1139</v>
      </c>
    </row>
    <row r="33387" spans="1:2" x14ac:dyDescent="0.3">
      <c r="A33387" s="3">
        <v>1190725</v>
      </c>
      <c r="B33387" s="5" t="s">
        <v>329</v>
      </c>
    </row>
    <row r="33388" spans="1:2" x14ac:dyDescent="0.3">
      <c r="A33388" s="3">
        <v>991511</v>
      </c>
      <c r="B33388" s="5" t="s">
        <v>49</v>
      </c>
    </row>
    <row r="33389" spans="1:2" x14ac:dyDescent="0.3">
      <c r="A33389" s="3">
        <v>1180449</v>
      </c>
      <c r="B33389" s="5" t="s">
        <v>49</v>
      </c>
    </row>
    <row r="33390" spans="1:2" x14ac:dyDescent="0.3">
      <c r="A33390" s="3">
        <v>1074656</v>
      </c>
      <c r="B33390" s="5" t="s">
        <v>886</v>
      </c>
    </row>
    <row r="33391" spans="1:2" x14ac:dyDescent="0.3">
      <c r="A33391" s="3">
        <v>1074656</v>
      </c>
      <c r="B33391" s="5" t="s">
        <v>30</v>
      </c>
    </row>
    <row r="33392" spans="1:2" x14ac:dyDescent="0.3">
      <c r="A33392" s="3">
        <v>858408</v>
      </c>
      <c r="B33392" s="5" t="s">
        <v>6748</v>
      </c>
    </row>
    <row r="33393" spans="1:2" x14ac:dyDescent="0.3">
      <c r="A33393" s="3">
        <v>858408</v>
      </c>
      <c r="B33393" s="5" t="s">
        <v>1139</v>
      </c>
    </row>
    <row r="33394" spans="1:2" x14ac:dyDescent="0.3">
      <c r="A33394" s="3">
        <v>858408</v>
      </c>
      <c r="B33394" s="5" t="s">
        <v>49</v>
      </c>
    </row>
    <row r="33395" spans="1:2" x14ac:dyDescent="0.3">
      <c r="A33395" s="3">
        <v>1110358</v>
      </c>
      <c r="B33395" s="5" t="s">
        <v>30</v>
      </c>
    </row>
    <row r="33396" spans="1:2" x14ac:dyDescent="0.3">
      <c r="A33396" s="3">
        <v>1110358</v>
      </c>
      <c r="B33396" s="5" t="s">
        <v>49</v>
      </c>
    </row>
    <row r="33397" spans="1:2" x14ac:dyDescent="0.3">
      <c r="A33397" s="3">
        <v>829038</v>
      </c>
      <c r="B33397" s="5" t="s">
        <v>468</v>
      </c>
    </row>
    <row r="33398" spans="1:2" x14ac:dyDescent="0.3">
      <c r="A33398" s="3">
        <v>829038</v>
      </c>
      <c r="B33398" s="5" t="s">
        <v>166</v>
      </c>
    </row>
    <row r="33399" spans="1:2" x14ac:dyDescent="0.3">
      <c r="A33399" s="3">
        <v>1008003</v>
      </c>
      <c r="B33399" s="5" t="s">
        <v>30</v>
      </c>
    </row>
    <row r="33400" spans="1:2" x14ac:dyDescent="0.3">
      <c r="A33400" s="3">
        <v>1211419</v>
      </c>
      <c r="B33400" s="5" t="s">
        <v>30</v>
      </c>
    </row>
    <row r="33401" spans="1:2" x14ac:dyDescent="0.3">
      <c r="A33401" s="3">
        <v>920538</v>
      </c>
      <c r="B33401" s="5" t="s">
        <v>49</v>
      </c>
    </row>
    <row r="33402" spans="1:2" x14ac:dyDescent="0.3">
      <c r="A33402" s="3">
        <v>920538</v>
      </c>
      <c r="B33402" s="5" t="s">
        <v>6631</v>
      </c>
    </row>
    <row r="33403" spans="1:2" x14ac:dyDescent="0.3">
      <c r="A33403" s="3">
        <v>920538</v>
      </c>
      <c r="B33403" s="5" t="s">
        <v>1246</v>
      </c>
    </row>
    <row r="33404" spans="1:2" x14ac:dyDescent="0.3">
      <c r="A33404" s="3">
        <v>1075815</v>
      </c>
      <c r="B33404" s="5" t="s">
        <v>329</v>
      </c>
    </row>
    <row r="33405" spans="1:2" x14ac:dyDescent="0.3">
      <c r="A33405" s="3">
        <v>1075815</v>
      </c>
      <c r="B33405" s="5" t="s">
        <v>2378</v>
      </c>
    </row>
    <row r="33406" spans="1:2" x14ac:dyDescent="0.3">
      <c r="A33406" s="3">
        <v>1088157</v>
      </c>
      <c r="B33406" s="5" t="s">
        <v>468</v>
      </c>
    </row>
    <row r="33407" spans="1:2" x14ac:dyDescent="0.3">
      <c r="A33407" s="3">
        <v>1090868</v>
      </c>
      <c r="B33407" s="5" t="s">
        <v>49</v>
      </c>
    </row>
    <row r="33408" spans="1:2" x14ac:dyDescent="0.3">
      <c r="A33408" s="3">
        <v>1090868</v>
      </c>
      <c r="B33408" s="5" t="s">
        <v>166</v>
      </c>
    </row>
    <row r="33409" spans="1:2" x14ac:dyDescent="0.3">
      <c r="A33409" s="3">
        <v>762509</v>
      </c>
      <c r="B33409" s="5" t="s">
        <v>1139</v>
      </c>
    </row>
    <row r="33410" spans="1:2" x14ac:dyDescent="0.3">
      <c r="A33410" s="3">
        <v>762509</v>
      </c>
      <c r="B33410" s="5" t="s">
        <v>6748</v>
      </c>
    </row>
    <row r="33411" spans="1:2" x14ac:dyDescent="0.3">
      <c r="A33411" s="3">
        <v>762509</v>
      </c>
      <c r="B33411" s="5" t="s">
        <v>2297</v>
      </c>
    </row>
    <row r="33412" spans="1:2" x14ac:dyDescent="0.3">
      <c r="A33412" s="3">
        <v>939243</v>
      </c>
      <c r="B33412" s="5" t="s">
        <v>777</v>
      </c>
    </row>
    <row r="33413" spans="1:2" x14ac:dyDescent="0.3">
      <c r="A33413" s="3">
        <v>939243</v>
      </c>
      <c r="B33413" s="5" t="s">
        <v>2528</v>
      </c>
    </row>
    <row r="33414" spans="1:2" x14ac:dyDescent="0.3">
      <c r="A33414" s="3">
        <v>939243</v>
      </c>
      <c r="B33414" s="5" t="s">
        <v>30</v>
      </c>
    </row>
    <row r="33415" spans="1:2" x14ac:dyDescent="0.3">
      <c r="A33415" s="3">
        <v>939243</v>
      </c>
      <c r="B33415" s="5" t="s">
        <v>6748</v>
      </c>
    </row>
    <row r="33416" spans="1:2" x14ac:dyDescent="0.3">
      <c r="A33416" s="3">
        <v>1241982</v>
      </c>
      <c r="B33416" s="5" t="s">
        <v>2297</v>
      </c>
    </row>
    <row r="33417" spans="1:2" x14ac:dyDescent="0.3">
      <c r="A33417" s="3">
        <v>1241982</v>
      </c>
      <c r="B33417" s="5" t="s">
        <v>1139</v>
      </c>
    </row>
    <row r="33418" spans="1:2" x14ac:dyDescent="0.3">
      <c r="A33418" s="3">
        <v>1241982</v>
      </c>
      <c r="B33418" s="5" t="s">
        <v>6748</v>
      </c>
    </row>
    <row r="33419" spans="1:2" x14ac:dyDescent="0.3">
      <c r="A33419" s="3">
        <v>1241982</v>
      </c>
      <c r="B33419" s="5" t="s">
        <v>30</v>
      </c>
    </row>
    <row r="33420" spans="1:2" x14ac:dyDescent="0.3">
      <c r="A33420" s="3">
        <v>927342</v>
      </c>
      <c r="B33420" s="5" t="s">
        <v>777</v>
      </c>
    </row>
    <row r="33421" spans="1:2" x14ac:dyDescent="0.3">
      <c r="A33421" s="3">
        <v>927342</v>
      </c>
      <c r="B33421" s="5" t="s">
        <v>49</v>
      </c>
    </row>
    <row r="33422" spans="1:2" x14ac:dyDescent="0.3">
      <c r="A33422" s="3">
        <v>927342</v>
      </c>
      <c r="B33422" s="5" t="s">
        <v>1139</v>
      </c>
    </row>
    <row r="33423" spans="1:2" x14ac:dyDescent="0.3">
      <c r="A33423" s="3">
        <v>927342</v>
      </c>
      <c r="B33423" s="5" t="s">
        <v>310</v>
      </c>
    </row>
    <row r="33424" spans="1:2" x14ac:dyDescent="0.3">
      <c r="A33424" s="3">
        <v>1160956</v>
      </c>
      <c r="B33424" s="5" t="s">
        <v>777</v>
      </c>
    </row>
    <row r="33425" spans="1:2" x14ac:dyDescent="0.3">
      <c r="A33425" s="3">
        <v>1160956</v>
      </c>
      <c r="B33425" s="5" t="s">
        <v>30</v>
      </c>
    </row>
    <row r="33426" spans="1:2" x14ac:dyDescent="0.3">
      <c r="A33426" s="3">
        <v>539972</v>
      </c>
      <c r="B33426" s="5" t="s">
        <v>777</v>
      </c>
    </row>
    <row r="33427" spans="1:2" x14ac:dyDescent="0.3">
      <c r="A33427" s="3">
        <v>539972</v>
      </c>
      <c r="B33427" s="5" t="s">
        <v>1139</v>
      </c>
    </row>
    <row r="33428" spans="1:2" x14ac:dyDescent="0.3">
      <c r="A33428" s="3">
        <v>539972</v>
      </c>
      <c r="B33428" s="5" t="s">
        <v>166</v>
      </c>
    </row>
    <row r="33429" spans="1:2" x14ac:dyDescent="0.3">
      <c r="A33429" s="3">
        <v>912649</v>
      </c>
      <c r="B33429" s="5" t="s">
        <v>777</v>
      </c>
    </row>
    <row r="33430" spans="1:2" x14ac:dyDescent="0.3">
      <c r="A33430" s="3">
        <v>912649</v>
      </c>
      <c r="B33430" s="5" t="s">
        <v>2528</v>
      </c>
    </row>
    <row r="33431" spans="1:2" x14ac:dyDescent="0.3">
      <c r="A33431" s="3">
        <v>912649</v>
      </c>
      <c r="B33431" s="5" t="s">
        <v>1139</v>
      </c>
    </row>
    <row r="33432" spans="1:2" x14ac:dyDescent="0.3">
      <c r="A33432" s="3">
        <v>558449</v>
      </c>
      <c r="B33432" s="5" t="s">
        <v>777</v>
      </c>
    </row>
    <row r="33433" spans="1:2" x14ac:dyDescent="0.3">
      <c r="A33433" s="3">
        <v>558449</v>
      </c>
      <c r="B33433" s="5" t="s">
        <v>1139</v>
      </c>
    </row>
    <row r="33434" spans="1:2" x14ac:dyDescent="0.3">
      <c r="A33434" s="3">
        <v>558449</v>
      </c>
      <c r="B33434" s="5" t="s">
        <v>49</v>
      </c>
    </row>
    <row r="33435" spans="1:2" x14ac:dyDescent="0.3">
      <c r="A33435" s="3">
        <v>549509</v>
      </c>
      <c r="B33435" s="5" t="s">
        <v>49</v>
      </c>
    </row>
    <row r="33436" spans="1:2" x14ac:dyDescent="0.3">
      <c r="A33436" s="3">
        <v>933260</v>
      </c>
      <c r="B33436" s="5" t="s">
        <v>468</v>
      </c>
    </row>
    <row r="33437" spans="1:2" x14ac:dyDescent="0.3">
      <c r="A33437" s="3">
        <v>933260</v>
      </c>
      <c r="B33437" s="5" t="s">
        <v>2528</v>
      </c>
    </row>
    <row r="33438" spans="1:2" x14ac:dyDescent="0.3">
      <c r="A33438" s="3">
        <v>1064213</v>
      </c>
      <c r="B33438" s="5" t="s">
        <v>49</v>
      </c>
    </row>
    <row r="33439" spans="1:2" x14ac:dyDescent="0.3">
      <c r="A33439" s="3">
        <v>1064213</v>
      </c>
      <c r="B33439" s="5" t="s">
        <v>30</v>
      </c>
    </row>
    <row r="33440" spans="1:2" x14ac:dyDescent="0.3">
      <c r="A33440" s="3">
        <v>1064213</v>
      </c>
      <c r="B33440" s="5" t="s">
        <v>886</v>
      </c>
    </row>
    <row r="33441" spans="1:2" x14ac:dyDescent="0.3">
      <c r="A33441" s="3">
        <v>1064486</v>
      </c>
      <c r="B33441" s="5" t="s">
        <v>2297</v>
      </c>
    </row>
    <row r="33442" spans="1:2" x14ac:dyDescent="0.3">
      <c r="A33442" s="3">
        <v>1064486</v>
      </c>
      <c r="B33442" s="5" t="s">
        <v>49</v>
      </c>
    </row>
    <row r="33443" spans="1:2" x14ac:dyDescent="0.3">
      <c r="A33443" s="3">
        <v>1064486</v>
      </c>
      <c r="B33443" s="5" t="s">
        <v>30</v>
      </c>
    </row>
    <row r="33444" spans="1:2" x14ac:dyDescent="0.3">
      <c r="A33444" s="3">
        <v>1247019</v>
      </c>
      <c r="B33444" s="5" t="s">
        <v>468</v>
      </c>
    </row>
    <row r="33445" spans="1:2" x14ac:dyDescent="0.3">
      <c r="A33445" s="3">
        <v>1247019</v>
      </c>
      <c r="B33445" s="5" t="s">
        <v>166</v>
      </c>
    </row>
    <row r="33446" spans="1:2" x14ac:dyDescent="0.3">
      <c r="A33446" s="3">
        <v>1247019</v>
      </c>
      <c r="B33446" s="5" t="s">
        <v>777</v>
      </c>
    </row>
    <row r="33447" spans="1:2" x14ac:dyDescent="0.3">
      <c r="A33447" s="3">
        <v>1357633</v>
      </c>
      <c r="B33447" s="5" t="s">
        <v>777</v>
      </c>
    </row>
    <row r="33448" spans="1:2" x14ac:dyDescent="0.3">
      <c r="A33448" s="3">
        <v>1357633</v>
      </c>
      <c r="B33448" s="5" t="s">
        <v>1139</v>
      </c>
    </row>
    <row r="33449" spans="1:2" x14ac:dyDescent="0.3">
      <c r="A33449" s="3">
        <v>1357633</v>
      </c>
      <c r="B33449" s="5" t="s">
        <v>2848</v>
      </c>
    </row>
    <row r="33450" spans="1:2" x14ac:dyDescent="0.3">
      <c r="A33450" s="3">
        <v>1357633</v>
      </c>
      <c r="B33450" s="5" t="s">
        <v>2297</v>
      </c>
    </row>
    <row r="33451" spans="1:2" x14ac:dyDescent="0.3">
      <c r="A33451" s="3">
        <v>823219</v>
      </c>
      <c r="B33451" s="5" t="s">
        <v>2297</v>
      </c>
    </row>
    <row r="33452" spans="1:2" x14ac:dyDescent="0.3">
      <c r="A33452" s="3">
        <v>823219</v>
      </c>
      <c r="B33452" s="5" t="s">
        <v>2848</v>
      </c>
    </row>
    <row r="33453" spans="1:2" x14ac:dyDescent="0.3">
      <c r="A33453" s="3">
        <v>823219</v>
      </c>
      <c r="B33453" s="5" t="s">
        <v>1139</v>
      </c>
    </row>
    <row r="33454" spans="1:2" x14ac:dyDescent="0.3">
      <c r="A33454" s="3">
        <v>1035048</v>
      </c>
      <c r="B33454" s="5" t="s">
        <v>777</v>
      </c>
    </row>
    <row r="33455" spans="1:2" x14ac:dyDescent="0.3">
      <c r="A33455" s="3">
        <v>1035048</v>
      </c>
      <c r="B33455" s="5" t="s">
        <v>2528</v>
      </c>
    </row>
    <row r="33456" spans="1:2" x14ac:dyDescent="0.3">
      <c r="A33456" s="3">
        <v>1035048</v>
      </c>
      <c r="B33456" s="5" t="s">
        <v>166</v>
      </c>
    </row>
    <row r="33457" spans="1:2" x14ac:dyDescent="0.3">
      <c r="A33457" s="3">
        <v>402431</v>
      </c>
      <c r="B33457" s="5" t="s">
        <v>49</v>
      </c>
    </row>
    <row r="33458" spans="1:2" x14ac:dyDescent="0.3">
      <c r="A33458" s="3">
        <v>402431</v>
      </c>
      <c r="B33458" s="5" t="s">
        <v>886</v>
      </c>
    </row>
    <row r="33459" spans="1:2" x14ac:dyDescent="0.3">
      <c r="A33459" s="3">
        <v>402431</v>
      </c>
      <c r="B33459" s="5" t="s">
        <v>2848</v>
      </c>
    </row>
    <row r="33460" spans="1:2" x14ac:dyDescent="0.3">
      <c r="A33460" s="3">
        <v>516729</v>
      </c>
      <c r="B33460" s="5" t="s">
        <v>6748</v>
      </c>
    </row>
    <row r="33461" spans="1:2" x14ac:dyDescent="0.3">
      <c r="A33461" s="3">
        <v>516729</v>
      </c>
      <c r="B33461" s="5" t="s">
        <v>1139</v>
      </c>
    </row>
    <row r="33462" spans="1:2" x14ac:dyDescent="0.3">
      <c r="A33462" s="3">
        <v>516729</v>
      </c>
      <c r="B33462" s="5" t="s">
        <v>30</v>
      </c>
    </row>
    <row r="33463" spans="1:2" x14ac:dyDescent="0.3">
      <c r="A33463" s="3">
        <v>519182</v>
      </c>
      <c r="B33463" s="5" t="s">
        <v>2297</v>
      </c>
    </row>
    <row r="33464" spans="1:2" x14ac:dyDescent="0.3">
      <c r="A33464" s="3">
        <v>519182</v>
      </c>
      <c r="B33464" s="5" t="s">
        <v>6748</v>
      </c>
    </row>
    <row r="33465" spans="1:2" x14ac:dyDescent="0.3">
      <c r="A33465" s="3">
        <v>519182</v>
      </c>
      <c r="B33465" s="5" t="s">
        <v>30</v>
      </c>
    </row>
    <row r="33466" spans="1:2" x14ac:dyDescent="0.3">
      <c r="A33466" s="3">
        <v>519182</v>
      </c>
      <c r="B33466" s="5" t="s">
        <v>2528</v>
      </c>
    </row>
    <row r="33467" spans="1:2" x14ac:dyDescent="0.3">
      <c r="A33467" s="3">
        <v>1184918</v>
      </c>
      <c r="B33467" s="5" t="s">
        <v>2297</v>
      </c>
    </row>
    <row r="33468" spans="1:2" x14ac:dyDescent="0.3">
      <c r="A33468" s="3">
        <v>1184918</v>
      </c>
      <c r="B33468" s="5" t="s">
        <v>2528</v>
      </c>
    </row>
    <row r="33469" spans="1:2" x14ac:dyDescent="0.3">
      <c r="A33469" s="3">
        <v>1184918</v>
      </c>
      <c r="B33469" s="5" t="s">
        <v>6748</v>
      </c>
    </row>
    <row r="33470" spans="1:2" x14ac:dyDescent="0.3">
      <c r="A33470" s="3">
        <v>974576</v>
      </c>
      <c r="B33470" s="5" t="s">
        <v>49</v>
      </c>
    </row>
    <row r="33471" spans="1:2" x14ac:dyDescent="0.3">
      <c r="A33471" s="3">
        <v>974576</v>
      </c>
      <c r="B33471" s="5" t="s">
        <v>166</v>
      </c>
    </row>
    <row r="33472" spans="1:2" x14ac:dyDescent="0.3">
      <c r="A33472" s="3">
        <v>426063</v>
      </c>
      <c r="B33472" s="5" t="s">
        <v>2848</v>
      </c>
    </row>
    <row r="33473" spans="1:2" x14ac:dyDescent="0.3">
      <c r="A33473" s="3">
        <v>426063</v>
      </c>
      <c r="B33473" s="5" t="s">
        <v>468</v>
      </c>
    </row>
    <row r="33474" spans="1:2" x14ac:dyDescent="0.3">
      <c r="A33474" s="3">
        <v>533535</v>
      </c>
      <c r="B33474" s="5" t="s">
        <v>777</v>
      </c>
    </row>
    <row r="33475" spans="1:2" x14ac:dyDescent="0.3">
      <c r="A33475" s="3">
        <v>533535</v>
      </c>
      <c r="B33475" s="5" t="s">
        <v>30</v>
      </c>
    </row>
    <row r="33476" spans="1:2" x14ac:dyDescent="0.3">
      <c r="A33476" s="3">
        <v>533535</v>
      </c>
      <c r="B33476" s="5" t="s">
        <v>2528</v>
      </c>
    </row>
    <row r="33477" spans="1:2" x14ac:dyDescent="0.3">
      <c r="A33477" s="3">
        <v>811941</v>
      </c>
      <c r="B33477" s="5" t="s">
        <v>777</v>
      </c>
    </row>
    <row r="33478" spans="1:2" x14ac:dyDescent="0.3">
      <c r="A33478" s="3">
        <v>811941</v>
      </c>
      <c r="B33478" s="5" t="s">
        <v>49</v>
      </c>
    </row>
    <row r="33479" spans="1:2" x14ac:dyDescent="0.3">
      <c r="A33479" s="3">
        <v>845781</v>
      </c>
      <c r="B33479" s="5" t="s">
        <v>777</v>
      </c>
    </row>
    <row r="33480" spans="1:2" x14ac:dyDescent="0.3">
      <c r="A33480" s="3">
        <v>845781</v>
      </c>
      <c r="B33480" s="5" t="s">
        <v>2848</v>
      </c>
    </row>
    <row r="33481" spans="1:2" x14ac:dyDescent="0.3">
      <c r="A33481" s="3">
        <v>845781</v>
      </c>
      <c r="B33481" s="5" t="s">
        <v>30</v>
      </c>
    </row>
    <row r="33482" spans="1:2" x14ac:dyDescent="0.3">
      <c r="A33482" s="3">
        <v>839033</v>
      </c>
      <c r="B33482" s="5" t="s">
        <v>2297</v>
      </c>
    </row>
    <row r="33483" spans="1:2" x14ac:dyDescent="0.3">
      <c r="A33483" s="3">
        <v>839033</v>
      </c>
      <c r="B33483" s="5" t="s">
        <v>2848</v>
      </c>
    </row>
    <row r="33484" spans="1:2" x14ac:dyDescent="0.3">
      <c r="A33484" s="3">
        <v>839033</v>
      </c>
      <c r="B33484" s="5" t="s">
        <v>1139</v>
      </c>
    </row>
    <row r="33485" spans="1:2" x14ac:dyDescent="0.3">
      <c r="A33485" s="3">
        <v>839033</v>
      </c>
      <c r="B33485" s="5" t="s">
        <v>777</v>
      </c>
    </row>
    <row r="33486" spans="1:2" x14ac:dyDescent="0.3">
      <c r="A33486" s="3">
        <v>1022789</v>
      </c>
      <c r="B33486" s="5" t="s">
        <v>2297</v>
      </c>
    </row>
    <row r="33487" spans="1:2" x14ac:dyDescent="0.3">
      <c r="A33487" s="3">
        <v>1022789</v>
      </c>
      <c r="B33487" s="5" t="s">
        <v>1139</v>
      </c>
    </row>
    <row r="33488" spans="1:2" x14ac:dyDescent="0.3">
      <c r="A33488" s="3">
        <v>1022789</v>
      </c>
      <c r="B33488" s="5" t="s">
        <v>30</v>
      </c>
    </row>
    <row r="33489" spans="1:2" x14ac:dyDescent="0.3">
      <c r="A33489" s="3">
        <v>1022789</v>
      </c>
      <c r="B33489" s="5" t="s">
        <v>6748</v>
      </c>
    </row>
    <row r="33490" spans="1:2" x14ac:dyDescent="0.3">
      <c r="A33490" s="3">
        <v>974453</v>
      </c>
      <c r="B33490" s="5" t="s">
        <v>777</v>
      </c>
    </row>
    <row r="33491" spans="1:2" x14ac:dyDescent="0.3">
      <c r="A33491" s="3">
        <v>974453</v>
      </c>
      <c r="B33491" s="5" t="s">
        <v>1246</v>
      </c>
    </row>
    <row r="33492" spans="1:2" x14ac:dyDescent="0.3">
      <c r="A33492" s="3">
        <v>974453</v>
      </c>
      <c r="B33492" s="5" t="s">
        <v>166</v>
      </c>
    </row>
    <row r="33493" spans="1:2" x14ac:dyDescent="0.3">
      <c r="A33493" s="3">
        <v>974453</v>
      </c>
      <c r="B33493" s="5" t="s">
        <v>6631</v>
      </c>
    </row>
    <row r="33494" spans="1:2" x14ac:dyDescent="0.3">
      <c r="A33494" s="3">
        <v>1249013</v>
      </c>
      <c r="B33494" s="5" t="s">
        <v>468</v>
      </c>
    </row>
    <row r="33495" spans="1:2" x14ac:dyDescent="0.3">
      <c r="A33495" s="3">
        <v>970450</v>
      </c>
      <c r="B33495" s="5" t="s">
        <v>777</v>
      </c>
    </row>
    <row r="33496" spans="1:2" x14ac:dyDescent="0.3">
      <c r="A33496" s="3">
        <v>970450</v>
      </c>
      <c r="B33496" s="5" t="s">
        <v>468</v>
      </c>
    </row>
    <row r="33497" spans="1:2" x14ac:dyDescent="0.3">
      <c r="A33497" s="3">
        <v>970450</v>
      </c>
      <c r="B33497" s="5" t="s">
        <v>166</v>
      </c>
    </row>
    <row r="33498" spans="1:2" x14ac:dyDescent="0.3">
      <c r="A33498" s="3">
        <v>1043905</v>
      </c>
      <c r="B33498" s="5" t="s">
        <v>777</v>
      </c>
    </row>
    <row r="33499" spans="1:2" x14ac:dyDescent="0.3">
      <c r="A33499" s="3">
        <v>1043905</v>
      </c>
      <c r="B33499" s="5" t="s">
        <v>49</v>
      </c>
    </row>
    <row r="33500" spans="1:2" x14ac:dyDescent="0.3">
      <c r="A33500" s="3">
        <v>1043905</v>
      </c>
      <c r="B33500" s="5" t="s">
        <v>166</v>
      </c>
    </row>
    <row r="33501" spans="1:2" x14ac:dyDescent="0.3">
      <c r="A33501" s="3">
        <v>1043905</v>
      </c>
      <c r="B33501" s="5" t="s">
        <v>310</v>
      </c>
    </row>
    <row r="33502" spans="1:2" x14ac:dyDescent="0.3">
      <c r="A33502" s="3">
        <v>1138194</v>
      </c>
      <c r="B33502" s="5" t="s">
        <v>468</v>
      </c>
    </row>
    <row r="33503" spans="1:2" x14ac:dyDescent="0.3">
      <c r="A33503" s="3">
        <v>1138194</v>
      </c>
      <c r="B33503" s="5" t="s">
        <v>166</v>
      </c>
    </row>
    <row r="33504" spans="1:2" x14ac:dyDescent="0.3">
      <c r="A33504" s="3">
        <v>1147416</v>
      </c>
      <c r="B33504" s="5" t="s">
        <v>2297</v>
      </c>
    </row>
    <row r="33505" spans="1:2" x14ac:dyDescent="0.3">
      <c r="A33505" s="3">
        <v>1147416</v>
      </c>
      <c r="B33505" s="5" t="s">
        <v>1139</v>
      </c>
    </row>
    <row r="33506" spans="1:2" x14ac:dyDescent="0.3">
      <c r="A33506" s="3">
        <v>1147416</v>
      </c>
      <c r="B33506" s="5" t="s">
        <v>777</v>
      </c>
    </row>
    <row r="33507" spans="1:2" x14ac:dyDescent="0.3">
      <c r="A33507" s="3">
        <v>1147416</v>
      </c>
      <c r="B33507" s="5" t="s">
        <v>2848</v>
      </c>
    </row>
    <row r="33508" spans="1:2" x14ac:dyDescent="0.3">
      <c r="A33508" s="3">
        <v>1001274</v>
      </c>
      <c r="B33508" s="5" t="s">
        <v>166</v>
      </c>
    </row>
    <row r="33509" spans="1:2" x14ac:dyDescent="0.3">
      <c r="A33509" s="3">
        <v>1001274</v>
      </c>
      <c r="B33509" s="5" t="s">
        <v>777</v>
      </c>
    </row>
    <row r="33510" spans="1:2" x14ac:dyDescent="0.3">
      <c r="A33510" s="3">
        <v>1156593</v>
      </c>
      <c r="B33510" s="5" t="s">
        <v>886</v>
      </c>
    </row>
    <row r="33511" spans="1:2" x14ac:dyDescent="0.3">
      <c r="A33511" s="3">
        <v>1156593</v>
      </c>
      <c r="B33511" s="5" t="s">
        <v>49</v>
      </c>
    </row>
    <row r="33512" spans="1:2" x14ac:dyDescent="0.3">
      <c r="A33512" s="3">
        <v>1028196</v>
      </c>
      <c r="B33512" s="5" t="s">
        <v>49</v>
      </c>
    </row>
    <row r="33513" spans="1:2" x14ac:dyDescent="0.3">
      <c r="A33513" s="3">
        <v>945961</v>
      </c>
      <c r="B33513" s="5" t="s">
        <v>468</v>
      </c>
    </row>
    <row r="33514" spans="1:2" x14ac:dyDescent="0.3">
      <c r="A33514" s="3">
        <v>945961</v>
      </c>
      <c r="B33514" s="5" t="s">
        <v>2528</v>
      </c>
    </row>
    <row r="33515" spans="1:2" x14ac:dyDescent="0.3">
      <c r="A33515" s="3">
        <v>1118031</v>
      </c>
      <c r="B33515" s="5" t="s">
        <v>49</v>
      </c>
    </row>
    <row r="33516" spans="1:2" x14ac:dyDescent="0.3">
      <c r="A33516" s="3">
        <v>1118031</v>
      </c>
      <c r="B33516" s="5" t="s">
        <v>777</v>
      </c>
    </row>
    <row r="33517" spans="1:2" x14ac:dyDescent="0.3">
      <c r="A33517" s="3">
        <v>1118031</v>
      </c>
      <c r="B33517" s="5" t="s">
        <v>468</v>
      </c>
    </row>
    <row r="33518" spans="1:2" x14ac:dyDescent="0.3">
      <c r="A33518" s="3">
        <v>573435</v>
      </c>
      <c r="B33518" s="5" t="s">
        <v>777</v>
      </c>
    </row>
    <row r="33519" spans="1:2" x14ac:dyDescent="0.3">
      <c r="A33519" s="3">
        <v>573435</v>
      </c>
      <c r="B33519" s="5" t="s">
        <v>30</v>
      </c>
    </row>
    <row r="33520" spans="1:2" x14ac:dyDescent="0.3">
      <c r="A33520" s="3">
        <v>573435</v>
      </c>
      <c r="B33520" s="5" t="s">
        <v>1246</v>
      </c>
    </row>
    <row r="33521" spans="1:2" x14ac:dyDescent="0.3">
      <c r="A33521" s="3">
        <v>573435</v>
      </c>
      <c r="B33521" s="5" t="s">
        <v>166</v>
      </c>
    </row>
    <row r="33522" spans="1:2" x14ac:dyDescent="0.3">
      <c r="A33522" s="3">
        <v>573435</v>
      </c>
      <c r="B33522" s="5" t="s">
        <v>1139</v>
      </c>
    </row>
    <row r="33523" spans="1:2" x14ac:dyDescent="0.3">
      <c r="A33523" s="3">
        <v>1100782</v>
      </c>
      <c r="B33523" s="5" t="s">
        <v>468</v>
      </c>
    </row>
    <row r="33524" spans="1:2" x14ac:dyDescent="0.3">
      <c r="A33524" s="3">
        <v>1100782</v>
      </c>
      <c r="B33524" s="5" t="s">
        <v>6631</v>
      </c>
    </row>
    <row r="33525" spans="1:2" x14ac:dyDescent="0.3">
      <c r="A33525" s="3">
        <v>1299372</v>
      </c>
      <c r="B33525" s="5" t="s">
        <v>468</v>
      </c>
    </row>
    <row r="33526" spans="1:2" x14ac:dyDescent="0.3">
      <c r="A33526" s="3">
        <v>1222064</v>
      </c>
      <c r="B33526" s="5" t="s">
        <v>468</v>
      </c>
    </row>
    <row r="33527" spans="1:2" x14ac:dyDescent="0.3">
      <c r="A33527" s="3">
        <v>1222064</v>
      </c>
      <c r="B33527" s="5" t="s">
        <v>166</v>
      </c>
    </row>
    <row r="33528" spans="1:2" x14ac:dyDescent="0.3">
      <c r="A33528" s="3">
        <v>1006724</v>
      </c>
      <c r="B33528" s="5" t="s">
        <v>468</v>
      </c>
    </row>
    <row r="33529" spans="1:2" x14ac:dyDescent="0.3">
      <c r="A33529" s="3">
        <v>1006724</v>
      </c>
      <c r="B33529" s="5" t="s">
        <v>30</v>
      </c>
    </row>
    <row r="33530" spans="1:2" x14ac:dyDescent="0.3">
      <c r="A33530" s="3">
        <v>1006724</v>
      </c>
      <c r="B33530" s="5" t="s">
        <v>166</v>
      </c>
    </row>
    <row r="33531" spans="1:2" x14ac:dyDescent="0.3">
      <c r="A33531" s="3">
        <v>698687</v>
      </c>
      <c r="B33531" s="5" t="s">
        <v>2297</v>
      </c>
    </row>
    <row r="33532" spans="1:2" x14ac:dyDescent="0.3">
      <c r="A33532" s="3">
        <v>698687</v>
      </c>
      <c r="B33532" s="5" t="s">
        <v>2528</v>
      </c>
    </row>
    <row r="33533" spans="1:2" x14ac:dyDescent="0.3">
      <c r="A33533" s="3">
        <v>698687</v>
      </c>
      <c r="B33533" s="5" t="s">
        <v>1139</v>
      </c>
    </row>
    <row r="33534" spans="1:2" x14ac:dyDescent="0.3">
      <c r="A33534" s="3">
        <v>698687</v>
      </c>
      <c r="B33534" s="5" t="s">
        <v>6748</v>
      </c>
    </row>
    <row r="33535" spans="1:2" x14ac:dyDescent="0.3">
      <c r="A33535" s="3">
        <v>1029235</v>
      </c>
      <c r="B33535" s="5" t="s">
        <v>777</v>
      </c>
    </row>
    <row r="33536" spans="1:2" x14ac:dyDescent="0.3">
      <c r="A33536" s="3">
        <v>1029235</v>
      </c>
      <c r="B33536" s="5" t="s">
        <v>468</v>
      </c>
    </row>
    <row r="33537" spans="1:2" x14ac:dyDescent="0.3">
      <c r="A33537" s="3">
        <v>1029235</v>
      </c>
      <c r="B33537" s="5" t="s">
        <v>166</v>
      </c>
    </row>
    <row r="33538" spans="1:2" x14ac:dyDescent="0.3">
      <c r="A33538" s="3">
        <v>693134</v>
      </c>
      <c r="B33538" s="5" t="s">
        <v>2528</v>
      </c>
    </row>
    <row r="33539" spans="1:2" x14ac:dyDescent="0.3">
      <c r="A33539" s="3">
        <v>693134</v>
      </c>
      <c r="B33539" s="5" t="s">
        <v>1139</v>
      </c>
    </row>
    <row r="33540" spans="1:2" x14ac:dyDescent="0.3">
      <c r="A33540" s="3">
        <v>974950</v>
      </c>
      <c r="B33540" s="5" t="s">
        <v>49</v>
      </c>
    </row>
    <row r="33541" spans="1:2" x14ac:dyDescent="0.3">
      <c r="A33541" s="3">
        <v>974950</v>
      </c>
      <c r="B33541" s="5" t="s">
        <v>166</v>
      </c>
    </row>
    <row r="33542" spans="1:2" x14ac:dyDescent="0.3">
      <c r="A33542" s="3">
        <v>1051896</v>
      </c>
      <c r="B33542" s="5" t="s">
        <v>777</v>
      </c>
    </row>
    <row r="33543" spans="1:2" x14ac:dyDescent="0.3">
      <c r="A33543" s="3">
        <v>1051896</v>
      </c>
      <c r="B33543" s="5" t="s">
        <v>468</v>
      </c>
    </row>
    <row r="33544" spans="1:2" x14ac:dyDescent="0.3">
      <c r="A33544" s="3">
        <v>1051896</v>
      </c>
      <c r="B33544" s="5" t="s">
        <v>166</v>
      </c>
    </row>
    <row r="33545" spans="1:2" x14ac:dyDescent="0.3">
      <c r="A33545" s="3">
        <v>1051896</v>
      </c>
      <c r="B33545" s="5" t="s">
        <v>2528</v>
      </c>
    </row>
    <row r="33546" spans="1:2" x14ac:dyDescent="0.3">
      <c r="A33546" s="3">
        <v>1034541</v>
      </c>
      <c r="B33546" s="5" t="s">
        <v>468</v>
      </c>
    </row>
    <row r="33547" spans="1:2" x14ac:dyDescent="0.3">
      <c r="A33547" s="3">
        <v>1034541</v>
      </c>
      <c r="B33547" s="5" t="s">
        <v>166</v>
      </c>
    </row>
    <row r="33548" spans="1:2" x14ac:dyDescent="0.3">
      <c r="A33548" s="3">
        <v>1081012</v>
      </c>
      <c r="B33548" s="5" t="s">
        <v>777</v>
      </c>
    </row>
    <row r="33549" spans="1:2" x14ac:dyDescent="0.3">
      <c r="A33549" s="3">
        <v>1081012</v>
      </c>
      <c r="B33549" s="5" t="s">
        <v>166</v>
      </c>
    </row>
    <row r="33550" spans="1:2" x14ac:dyDescent="0.3">
      <c r="A33550" s="3">
        <v>1252309</v>
      </c>
      <c r="B33550" s="5" t="s">
        <v>886</v>
      </c>
    </row>
    <row r="33551" spans="1:2" x14ac:dyDescent="0.3">
      <c r="A33551" s="3">
        <v>1252309</v>
      </c>
      <c r="B33551" s="5" t="s">
        <v>49</v>
      </c>
    </row>
    <row r="33552" spans="1:2" x14ac:dyDescent="0.3">
      <c r="A33552" s="3">
        <v>799766</v>
      </c>
      <c r="B33552" s="5" t="s">
        <v>2378</v>
      </c>
    </row>
    <row r="33553" spans="1:2" x14ac:dyDescent="0.3">
      <c r="A33553" s="3">
        <v>799766</v>
      </c>
      <c r="B33553" s="5" t="s">
        <v>49</v>
      </c>
    </row>
    <row r="33554" spans="1:2" x14ac:dyDescent="0.3">
      <c r="A33554" s="3">
        <v>1005331</v>
      </c>
      <c r="B33554" s="5" t="s">
        <v>166</v>
      </c>
    </row>
    <row r="33555" spans="1:2" x14ac:dyDescent="0.3">
      <c r="A33555" s="3">
        <v>1005331</v>
      </c>
      <c r="B33555" s="5" t="s">
        <v>777</v>
      </c>
    </row>
    <row r="33556" spans="1:2" x14ac:dyDescent="0.3">
      <c r="A33556" s="3">
        <v>1097549</v>
      </c>
      <c r="B33556" s="5" t="s">
        <v>49</v>
      </c>
    </row>
    <row r="33557" spans="1:2" x14ac:dyDescent="0.3">
      <c r="A33557" s="3">
        <v>1241320</v>
      </c>
      <c r="B33557" s="5" t="s">
        <v>777</v>
      </c>
    </row>
    <row r="33558" spans="1:2" x14ac:dyDescent="0.3">
      <c r="A33558" s="3">
        <v>1241320</v>
      </c>
      <c r="B33558" s="5" t="s">
        <v>1139</v>
      </c>
    </row>
    <row r="33559" spans="1:2" x14ac:dyDescent="0.3">
      <c r="A33559" s="3">
        <v>929204</v>
      </c>
      <c r="B33559" s="5" t="s">
        <v>2297</v>
      </c>
    </row>
    <row r="33560" spans="1:2" x14ac:dyDescent="0.3">
      <c r="A33560" s="3">
        <v>929204</v>
      </c>
      <c r="B33560" s="5" t="s">
        <v>30</v>
      </c>
    </row>
    <row r="33561" spans="1:2" x14ac:dyDescent="0.3">
      <c r="A33561" s="3">
        <v>929204</v>
      </c>
      <c r="B33561" s="5" t="s">
        <v>6748</v>
      </c>
    </row>
    <row r="33562" spans="1:2" x14ac:dyDescent="0.3">
      <c r="A33562" s="3">
        <v>929204</v>
      </c>
      <c r="B33562" s="5" t="s">
        <v>1139</v>
      </c>
    </row>
    <row r="33563" spans="1:2" x14ac:dyDescent="0.3">
      <c r="A33563" s="3">
        <v>1000837</v>
      </c>
      <c r="B33563" s="5" t="s">
        <v>49</v>
      </c>
    </row>
    <row r="33564" spans="1:2" x14ac:dyDescent="0.3">
      <c r="A33564" s="3">
        <v>1000837</v>
      </c>
      <c r="B33564" s="5" t="s">
        <v>7548</v>
      </c>
    </row>
    <row r="33565" spans="1:2" x14ac:dyDescent="0.3">
      <c r="A33565" s="3">
        <v>978796</v>
      </c>
      <c r="B33565" s="5" t="s">
        <v>468</v>
      </c>
    </row>
    <row r="33566" spans="1:2" x14ac:dyDescent="0.3">
      <c r="A33566" s="3">
        <v>978796</v>
      </c>
      <c r="B33566" s="5" t="s">
        <v>166</v>
      </c>
    </row>
    <row r="33567" spans="1:2" x14ac:dyDescent="0.3">
      <c r="A33567" s="3">
        <v>1011985</v>
      </c>
      <c r="B33567" s="5" t="s">
        <v>2297</v>
      </c>
    </row>
    <row r="33568" spans="1:2" x14ac:dyDescent="0.3">
      <c r="A33568" s="3">
        <v>1011985</v>
      </c>
      <c r="B33568" s="5" t="s">
        <v>6748</v>
      </c>
    </row>
    <row r="33569" spans="1:2" x14ac:dyDescent="0.3">
      <c r="A33569" s="3">
        <v>1011985</v>
      </c>
      <c r="B33569" s="5" t="s">
        <v>777</v>
      </c>
    </row>
    <row r="33570" spans="1:2" x14ac:dyDescent="0.3">
      <c r="A33570" s="3">
        <v>1011985</v>
      </c>
      <c r="B33570" s="5" t="s">
        <v>30</v>
      </c>
    </row>
    <row r="33571" spans="1:2" x14ac:dyDescent="0.3">
      <c r="A33571" s="3">
        <v>1196470</v>
      </c>
      <c r="B33571" s="5" t="s">
        <v>2528</v>
      </c>
    </row>
    <row r="33572" spans="1:2" x14ac:dyDescent="0.3">
      <c r="A33572" s="3">
        <v>1196470</v>
      </c>
      <c r="B33572" s="5" t="s">
        <v>166</v>
      </c>
    </row>
    <row r="33573" spans="1:2" x14ac:dyDescent="0.3">
      <c r="A33573" s="3">
        <v>1196470</v>
      </c>
      <c r="B33573" s="5" t="s">
        <v>1139</v>
      </c>
    </row>
    <row r="33574" spans="1:2" x14ac:dyDescent="0.3">
      <c r="A33574" s="3">
        <v>1196470</v>
      </c>
      <c r="B33574" s="5" t="s">
        <v>777</v>
      </c>
    </row>
    <row r="33575" spans="1:2" x14ac:dyDescent="0.3">
      <c r="A33575" s="3">
        <v>1100856</v>
      </c>
      <c r="B33575" s="5" t="s">
        <v>468</v>
      </c>
    </row>
    <row r="33576" spans="1:2" x14ac:dyDescent="0.3">
      <c r="A33576" s="3">
        <v>1100856</v>
      </c>
      <c r="B33576" s="5" t="s">
        <v>166</v>
      </c>
    </row>
    <row r="33577" spans="1:2" x14ac:dyDescent="0.3">
      <c r="A33577" s="3">
        <v>1122418</v>
      </c>
      <c r="B33577" s="5" t="s">
        <v>886</v>
      </c>
    </row>
    <row r="33578" spans="1:2" x14ac:dyDescent="0.3">
      <c r="A33578" s="3">
        <v>1122418</v>
      </c>
      <c r="B33578" s="5" t="s">
        <v>30</v>
      </c>
    </row>
    <row r="33579" spans="1:2" x14ac:dyDescent="0.3">
      <c r="A33579" s="3">
        <v>1235623</v>
      </c>
      <c r="B33579" s="5" t="s">
        <v>777</v>
      </c>
    </row>
    <row r="33580" spans="1:2" x14ac:dyDescent="0.3">
      <c r="A33580" s="3">
        <v>1235623</v>
      </c>
      <c r="B33580" s="5" t="s">
        <v>49</v>
      </c>
    </row>
    <row r="33581" spans="1:2" x14ac:dyDescent="0.3">
      <c r="A33581" s="3">
        <v>1159311</v>
      </c>
      <c r="B33581" s="5" t="s">
        <v>2297</v>
      </c>
    </row>
    <row r="33582" spans="1:2" x14ac:dyDescent="0.3">
      <c r="A33582" s="3">
        <v>1159311</v>
      </c>
      <c r="B33582" s="5" t="s">
        <v>777</v>
      </c>
    </row>
    <row r="33583" spans="1:2" x14ac:dyDescent="0.3">
      <c r="A33583" s="3">
        <v>1159311</v>
      </c>
      <c r="B33583" s="5" t="s">
        <v>1139</v>
      </c>
    </row>
    <row r="33584" spans="1:2" x14ac:dyDescent="0.3">
      <c r="A33584" s="3">
        <v>1159311</v>
      </c>
      <c r="B33584" s="5" t="s">
        <v>2528</v>
      </c>
    </row>
    <row r="33585" spans="1:2" x14ac:dyDescent="0.3">
      <c r="A33585" s="3">
        <v>823464</v>
      </c>
      <c r="B33585" s="5" t="s">
        <v>777</v>
      </c>
    </row>
    <row r="33586" spans="1:2" x14ac:dyDescent="0.3">
      <c r="A33586" s="3">
        <v>823464</v>
      </c>
      <c r="B33586" s="5" t="s">
        <v>1139</v>
      </c>
    </row>
    <row r="33587" spans="1:2" x14ac:dyDescent="0.3">
      <c r="A33587" s="3">
        <v>823464</v>
      </c>
      <c r="B33587" s="5" t="s">
        <v>2528</v>
      </c>
    </row>
    <row r="33588" spans="1:2" x14ac:dyDescent="0.3">
      <c r="A33588" s="3">
        <v>1000075</v>
      </c>
      <c r="B33588" s="5" t="s">
        <v>777</v>
      </c>
    </row>
    <row r="33589" spans="1:2" x14ac:dyDescent="0.3">
      <c r="A33589" s="3">
        <v>1000075</v>
      </c>
      <c r="B33589" s="5" t="s">
        <v>1139</v>
      </c>
    </row>
    <row r="33590" spans="1:2" x14ac:dyDescent="0.3">
      <c r="A33590" s="3">
        <v>1000075</v>
      </c>
      <c r="B33590" s="5" t="s">
        <v>166</v>
      </c>
    </row>
    <row r="33591" spans="1:2" x14ac:dyDescent="0.3">
      <c r="A33591" s="3">
        <v>786892</v>
      </c>
      <c r="B33591" s="5" t="s">
        <v>777</v>
      </c>
    </row>
    <row r="33592" spans="1:2" x14ac:dyDescent="0.3">
      <c r="A33592" s="3">
        <v>786892</v>
      </c>
      <c r="B33592" s="5" t="s">
        <v>2528</v>
      </c>
    </row>
    <row r="33593" spans="1:2" x14ac:dyDescent="0.3">
      <c r="A33593" s="3">
        <v>786892</v>
      </c>
      <c r="B33593" s="5" t="s">
        <v>1139</v>
      </c>
    </row>
    <row r="33594" spans="1:2" x14ac:dyDescent="0.3">
      <c r="A33594" s="3">
        <v>1182387</v>
      </c>
      <c r="B33594" s="5" t="s">
        <v>777</v>
      </c>
    </row>
    <row r="33595" spans="1:2" x14ac:dyDescent="0.3">
      <c r="A33595" s="3">
        <v>1182387</v>
      </c>
      <c r="B33595" s="5" t="s">
        <v>1246</v>
      </c>
    </row>
    <row r="33596" spans="1:2" x14ac:dyDescent="0.3">
      <c r="A33596" s="3">
        <v>1182387</v>
      </c>
      <c r="B33596" s="5" t="s">
        <v>166</v>
      </c>
    </row>
    <row r="33597" spans="1:2" x14ac:dyDescent="0.3">
      <c r="A33597" s="3">
        <v>1182387</v>
      </c>
      <c r="B33597" s="5" t="s">
        <v>49</v>
      </c>
    </row>
    <row r="33598" spans="1:2" x14ac:dyDescent="0.3">
      <c r="A33598" s="3">
        <v>957452</v>
      </c>
      <c r="B33598" s="5" t="s">
        <v>777</v>
      </c>
    </row>
    <row r="33599" spans="1:2" x14ac:dyDescent="0.3">
      <c r="A33599" s="3">
        <v>957452</v>
      </c>
      <c r="B33599" s="5" t="s">
        <v>2848</v>
      </c>
    </row>
    <row r="33600" spans="1:2" x14ac:dyDescent="0.3">
      <c r="A33600" s="3">
        <v>957452</v>
      </c>
      <c r="B33600" s="5" t="s">
        <v>468</v>
      </c>
    </row>
    <row r="33601" spans="1:2" x14ac:dyDescent="0.3">
      <c r="A33601" s="3">
        <v>1084736</v>
      </c>
      <c r="B33601" s="5" t="s">
        <v>777</v>
      </c>
    </row>
    <row r="33602" spans="1:2" x14ac:dyDescent="0.3">
      <c r="A33602" s="3">
        <v>1084736</v>
      </c>
      <c r="B33602" s="5" t="s">
        <v>1139</v>
      </c>
    </row>
    <row r="33603" spans="1:2" x14ac:dyDescent="0.3">
      <c r="A33603" s="3">
        <v>1084736</v>
      </c>
      <c r="B33603" s="5" t="s">
        <v>49</v>
      </c>
    </row>
    <row r="33604" spans="1:2" x14ac:dyDescent="0.3">
      <c r="A33604" s="3">
        <v>1241752</v>
      </c>
      <c r="B33604" s="5" t="s">
        <v>49</v>
      </c>
    </row>
    <row r="33605" spans="1:2" x14ac:dyDescent="0.3">
      <c r="A33605" s="3">
        <v>748783</v>
      </c>
      <c r="B33605" s="5" t="s">
        <v>2297</v>
      </c>
    </row>
    <row r="33606" spans="1:2" x14ac:dyDescent="0.3">
      <c r="A33606" s="3">
        <v>748783</v>
      </c>
      <c r="B33606" s="5" t="s">
        <v>30</v>
      </c>
    </row>
    <row r="33607" spans="1:2" x14ac:dyDescent="0.3">
      <c r="A33607" s="3">
        <v>748783</v>
      </c>
      <c r="B33607" s="5" t="s">
        <v>6748</v>
      </c>
    </row>
    <row r="33608" spans="1:2" x14ac:dyDescent="0.3">
      <c r="A33608" s="3">
        <v>748783</v>
      </c>
      <c r="B33608" s="5" t="s">
        <v>1139</v>
      </c>
    </row>
    <row r="33609" spans="1:2" x14ac:dyDescent="0.3">
      <c r="A33609" s="3">
        <v>717196</v>
      </c>
      <c r="B33609" s="5" t="s">
        <v>2297</v>
      </c>
    </row>
    <row r="33610" spans="1:2" x14ac:dyDescent="0.3">
      <c r="A33610" s="3">
        <v>717196</v>
      </c>
      <c r="B33610" s="5" t="s">
        <v>6748</v>
      </c>
    </row>
    <row r="33611" spans="1:2" x14ac:dyDescent="0.3">
      <c r="A33611" s="3">
        <v>717196</v>
      </c>
      <c r="B33611" s="5" t="s">
        <v>2848</v>
      </c>
    </row>
    <row r="33612" spans="1:2" x14ac:dyDescent="0.3">
      <c r="A33612" s="3">
        <v>661539</v>
      </c>
      <c r="B33612" s="5" t="s">
        <v>49</v>
      </c>
    </row>
    <row r="33613" spans="1:2" x14ac:dyDescent="0.3">
      <c r="A33613" s="3">
        <v>661539</v>
      </c>
      <c r="B33613" s="5" t="s">
        <v>2378</v>
      </c>
    </row>
    <row r="33614" spans="1:2" x14ac:dyDescent="0.3">
      <c r="A33614" s="3">
        <v>653346</v>
      </c>
      <c r="B33614" s="5" t="s">
        <v>2528</v>
      </c>
    </row>
    <row r="33615" spans="1:2" x14ac:dyDescent="0.3">
      <c r="A33615" s="3">
        <v>653346</v>
      </c>
      <c r="B33615" s="5" t="s">
        <v>1139</v>
      </c>
    </row>
    <row r="33616" spans="1:2" x14ac:dyDescent="0.3">
      <c r="A33616" s="3">
        <v>653346</v>
      </c>
      <c r="B33616" s="5" t="s">
        <v>777</v>
      </c>
    </row>
    <row r="33617" spans="1:2" x14ac:dyDescent="0.3">
      <c r="A33617" s="3">
        <v>653346</v>
      </c>
      <c r="B33617" s="5" t="s">
        <v>49</v>
      </c>
    </row>
    <row r="33618" spans="1:2" x14ac:dyDescent="0.3">
      <c r="A33618" s="3">
        <v>653346</v>
      </c>
      <c r="B33618" s="5" t="s">
        <v>166</v>
      </c>
    </row>
    <row r="33619" spans="1:2" x14ac:dyDescent="0.3">
      <c r="A33619" s="3">
        <v>1164355</v>
      </c>
      <c r="B33619" s="5" t="s">
        <v>468</v>
      </c>
    </row>
    <row r="33620" spans="1:2" x14ac:dyDescent="0.3">
      <c r="A33620" s="3">
        <v>1164355</v>
      </c>
      <c r="B33620" s="5" t="s">
        <v>166</v>
      </c>
    </row>
    <row r="33621" spans="1:2" x14ac:dyDescent="0.3">
      <c r="A33621" s="3">
        <v>639720</v>
      </c>
      <c r="B33621" s="5" t="s">
        <v>30</v>
      </c>
    </row>
    <row r="33622" spans="1:2" x14ac:dyDescent="0.3">
      <c r="A33622" s="3">
        <v>639720</v>
      </c>
      <c r="B33622" s="5" t="s">
        <v>2848</v>
      </c>
    </row>
    <row r="33623" spans="1:2" x14ac:dyDescent="0.3">
      <c r="A33623" s="3">
        <v>639720</v>
      </c>
      <c r="B33623" s="5" t="s">
        <v>6748</v>
      </c>
    </row>
    <row r="33624" spans="1:2" x14ac:dyDescent="0.3">
      <c r="A33624" s="3">
        <v>1167898</v>
      </c>
      <c r="B33624" s="5" t="s">
        <v>886</v>
      </c>
    </row>
    <row r="33625" spans="1:2" x14ac:dyDescent="0.3">
      <c r="A33625" s="3">
        <v>1075789</v>
      </c>
      <c r="B33625" s="5" t="s">
        <v>777</v>
      </c>
    </row>
    <row r="33626" spans="1:2" x14ac:dyDescent="0.3">
      <c r="A33626" s="3">
        <v>1013850</v>
      </c>
      <c r="B33626" s="5" t="s">
        <v>30</v>
      </c>
    </row>
    <row r="33627" spans="1:2" x14ac:dyDescent="0.3">
      <c r="A33627" s="3">
        <v>1013850</v>
      </c>
      <c r="B33627" s="5" t="s">
        <v>49</v>
      </c>
    </row>
    <row r="33628" spans="1:2" x14ac:dyDescent="0.3">
      <c r="A33628" s="3">
        <v>762441</v>
      </c>
      <c r="B33628" s="5" t="s">
        <v>468</v>
      </c>
    </row>
    <row r="33629" spans="1:2" x14ac:dyDescent="0.3">
      <c r="A33629" s="3">
        <v>762441</v>
      </c>
      <c r="B33629" s="5" t="s">
        <v>2528</v>
      </c>
    </row>
    <row r="33630" spans="1:2" x14ac:dyDescent="0.3">
      <c r="A33630" s="3">
        <v>762441</v>
      </c>
      <c r="B33630" s="5" t="s">
        <v>166</v>
      </c>
    </row>
    <row r="33631" spans="1:2" x14ac:dyDescent="0.3">
      <c r="A33631" s="3">
        <v>1116490</v>
      </c>
      <c r="B33631" s="5" t="s">
        <v>777</v>
      </c>
    </row>
    <row r="33632" spans="1:2" x14ac:dyDescent="0.3">
      <c r="A33632" s="3">
        <v>1116490</v>
      </c>
      <c r="B33632" s="5" t="s">
        <v>166</v>
      </c>
    </row>
    <row r="33633" spans="1:2" x14ac:dyDescent="0.3">
      <c r="A33633" s="3">
        <v>1299652</v>
      </c>
      <c r="B33633" s="5" t="s">
        <v>2297</v>
      </c>
    </row>
    <row r="33634" spans="1:2" x14ac:dyDescent="0.3">
      <c r="A33634" s="3">
        <v>1299652</v>
      </c>
      <c r="B33634" s="5" t="s">
        <v>6631</v>
      </c>
    </row>
    <row r="33635" spans="1:2" x14ac:dyDescent="0.3">
      <c r="A33635" s="3">
        <v>1299652</v>
      </c>
      <c r="B33635" s="5" t="s">
        <v>2528</v>
      </c>
    </row>
    <row r="33636" spans="1:2" x14ac:dyDescent="0.3">
      <c r="A33636" s="3">
        <v>1299652</v>
      </c>
      <c r="B33636" s="5" t="s">
        <v>777</v>
      </c>
    </row>
    <row r="33637" spans="1:2" x14ac:dyDescent="0.3">
      <c r="A33637" s="3">
        <v>1299652</v>
      </c>
      <c r="B33637" s="5" t="s">
        <v>49</v>
      </c>
    </row>
    <row r="33638" spans="1:2" x14ac:dyDescent="0.3">
      <c r="A33638" s="3">
        <v>791042</v>
      </c>
      <c r="B33638" s="5" t="s">
        <v>777</v>
      </c>
    </row>
    <row r="33639" spans="1:2" x14ac:dyDescent="0.3">
      <c r="A33639" s="3">
        <v>791042</v>
      </c>
      <c r="B33639" s="5" t="s">
        <v>2528</v>
      </c>
    </row>
    <row r="33640" spans="1:2" x14ac:dyDescent="0.3">
      <c r="A33640" s="3">
        <v>791042</v>
      </c>
      <c r="B33640" s="5" t="s">
        <v>166</v>
      </c>
    </row>
    <row r="33641" spans="1:2" x14ac:dyDescent="0.3">
      <c r="A33641" s="3">
        <v>1216191</v>
      </c>
      <c r="B33641" s="5" t="s">
        <v>468</v>
      </c>
    </row>
    <row r="33642" spans="1:2" x14ac:dyDescent="0.3">
      <c r="A33642" s="3">
        <v>1216191</v>
      </c>
      <c r="B33642" s="5" t="s">
        <v>6631</v>
      </c>
    </row>
    <row r="33643" spans="1:2" x14ac:dyDescent="0.3">
      <c r="A33643" s="3">
        <v>929590</v>
      </c>
      <c r="B33643" s="5" t="s">
        <v>310</v>
      </c>
    </row>
    <row r="33644" spans="1:2" x14ac:dyDescent="0.3">
      <c r="A33644" s="3">
        <v>929590</v>
      </c>
      <c r="B33644" s="5" t="s">
        <v>777</v>
      </c>
    </row>
    <row r="33645" spans="1:2" x14ac:dyDescent="0.3">
      <c r="A33645" s="3">
        <v>929590</v>
      </c>
      <c r="B33645" s="5" t="s">
        <v>49</v>
      </c>
    </row>
    <row r="33646" spans="1:2" x14ac:dyDescent="0.3">
      <c r="A33646" s="3">
        <v>1357459</v>
      </c>
      <c r="B33646" s="5" t="s">
        <v>49</v>
      </c>
    </row>
    <row r="33647" spans="1:2" x14ac:dyDescent="0.3">
      <c r="A33647" s="3">
        <v>1357459</v>
      </c>
      <c r="B33647" s="5" t="s">
        <v>886</v>
      </c>
    </row>
    <row r="33648" spans="1:2" x14ac:dyDescent="0.3">
      <c r="A33648" s="3">
        <v>1125510</v>
      </c>
      <c r="B33648" s="5" t="s">
        <v>2528</v>
      </c>
    </row>
    <row r="33649" spans="1:2" x14ac:dyDescent="0.3">
      <c r="A33649" s="3">
        <v>1125510</v>
      </c>
      <c r="B33649" s="5" t="s">
        <v>468</v>
      </c>
    </row>
    <row r="33650" spans="1:2" x14ac:dyDescent="0.3">
      <c r="A33650" s="3">
        <v>1125510</v>
      </c>
      <c r="B33650" s="5" t="s">
        <v>166</v>
      </c>
    </row>
    <row r="33651" spans="1:2" x14ac:dyDescent="0.3">
      <c r="A33651" s="3">
        <v>1276945</v>
      </c>
      <c r="B33651" s="5" t="s">
        <v>777</v>
      </c>
    </row>
    <row r="33652" spans="1:2" x14ac:dyDescent="0.3">
      <c r="A33652" s="3">
        <v>1276945</v>
      </c>
      <c r="B33652" s="5" t="s">
        <v>49</v>
      </c>
    </row>
    <row r="33653" spans="1:2" x14ac:dyDescent="0.3">
      <c r="A33653" s="3">
        <v>1276945</v>
      </c>
      <c r="B33653" s="5" t="s">
        <v>1246</v>
      </c>
    </row>
    <row r="33654" spans="1:2" x14ac:dyDescent="0.3">
      <c r="A33654" s="3">
        <v>1276945</v>
      </c>
      <c r="B33654" s="5" t="s">
        <v>166</v>
      </c>
    </row>
    <row r="33655" spans="1:2" x14ac:dyDescent="0.3">
      <c r="A33655" s="3">
        <v>1242372</v>
      </c>
      <c r="B33655" s="5" t="s">
        <v>2528</v>
      </c>
    </row>
    <row r="33656" spans="1:2" x14ac:dyDescent="0.3">
      <c r="A33656" s="3">
        <v>1242372</v>
      </c>
      <c r="B33656" s="5" t="s">
        <v>30</v>
      </c>
    </row>
    <row r="33657" spans="1:2" x14ac:dyDescent="0.3">
      <c r="A33657" s="3">
        <v>1215185</v>
      </c>
      <c r="B33657" s="5" t="s">
        <v>49</v>
      </c>
    </row>
    <row r="33658" spans="1:2" x14ac:dyDescent="0.3">
      <c r="A33658" s="3">
        <v>1215185</v>
      </c>
      <c r="B33658" s="5" t="s">
        <v>1246</v>
      </c>
    </row>
    <row r="33659" spans="1:2" x14ac:dyDescent="0.3">
      <c r="A33659" s="3">
        <v>1215185</v>
      </c>
      <c r="B33659" s="5" t="s">
        <v>166</v>
      </c>
    </row>
    <row r="33660" spans="1:2" x14ac:dyDescent="0.3">
      <c r="A33660" s="3">
        <v>1129598</v>
      </c>
      <c r="B33660" s="5" t="s">
        <v>777</v>
      </c>
    </row>
    <row r="33661" spans="1:2" x14ac:dyDescent="0.3">
      <c r="A33661" s="3">
        <v>1129598</v>
      </c>
      <c r="B33661" s="5" t="s">
        <v>166</v>
      </c>
    </row>
    <row r="33662" spans="1:2" x14ac:dyDescent="0.3">
      <c r="A33662" s="3">
        <v>1129598</v>
      </c>
      <c r="B33662" s="5" t="s">
        <v>468</v>
      </c>
    </row>
    <row r="33663" spans="1:2" x14ac:dyDescent="0.3">
      <c r="A33663" s="3">
        <v>1354627</v>
      </c>
      <c r="B33663" s="5" t="s">
        <v>19406</v>
      </c>
    </row>
    <row r="33664" spans="1:2" x14ac:dyDescent="0.3">
      <c r="A33664" s="3">
        <v>1354627</v>
      </c>
      <c r="B33664" s="5" t="s">
        <v>6748</v>
      </c>
    </row>
    <row r="33665" spans="1:2" x14ac:dyDescent="0.3">
      <c r="A33665" s="3">
        <v>1354627</v>
      </c>
      <c r="B33665" s="5" t="s">
        <v>30</v>
      </c>
    </row>
    <row r="33666" spans="1:2" x14ac:dyDescent="0.3">
      <c r="A33666" s="3">
        <v>1354627</v>
      </c>
      <c r="B33666" s="5" t="s">
        <v>468</v>
      </c>
    </row>
    <row r="33667" spans="1:2" x14ac:dyDescent="0.3">
      <c r="A33667" s="3">
        <v>1354627</v>
      </c>
      <c r="B33667" s="5" t="s">
        <v>2297</v>
      </c>
    </row>
    <row r="33668" spans="1:2" x14ac:dyDescent="0.3">
      <c r="A33668" s="3">
        <v>1123278</v>
      </c>
      <c r="B33668" s="5" t="s">
        <v>166</v>
      </c>
    </row>
    <row r="33669" spans="1:2" x14ac:dyDescent="0.3">
      <c r="A33669" s="3">
        <v>592983</v>
      </c>
      <c r="B33669" s="5" t="s">
        <v>2297</v>
      </c>
    </row>
    <row r="33670" spans="1:2" x14ac:dyDescent="0.3">
      <c r="A33670" s="3">
        <v>592983</v>
      </c>
      <c r="B33670" s="5" t="s">
        <v>2848</v>
      </c>
    </row>
    <row r="33671" spans="1:2" x14ac:dyDescent="0.3">
      <c r="A33671" s="3">
        <v>592983</v>
      </c>
      <c r="B33671" s="5" t="s">
        <v>6748</v>
      </c>
    </row>
    <row r="33672" spans="1:2" x14ac:dyDescent="0.3">
      <c r="A33672" s="3">
        <v>592983</v>
      </c>
      <c r="B33672" s="5" t="s">
        <v>1139</v>
      </c>
    </row>
    <row r="33673" spans="1:2" x14ac:dyDescent="0.3">
      <c r="A33673" s="3">
        <v>592983</v>
      </c>
      <c r="B33673" s="5" t="s">
        <v>30</v>
      </c>
    </row>
    <row r="33674" spans="1:2" x14ac:dyDescent="0.3">
      <c r="A33674" s="3">
        <v>1029281</v>
      </c>
      <c r="B33674" s="5" t="s">
        <v>1246</v>
      </c>
    </row>
    <row r="33675" spans="1:2" x14ac:dyDescent="0.3">
      <c r="A33675" s="3">
        <v>1029281</v>
      </c>
      <c r="B33675" s="5" t="s">
        <v>468</v>
      </c>
    </row>
    <row r="33676" spans="1:2" x14ac:dyDescent="0.3">
      <c r="A33676" s="3">
        <v>1029281</v>
      </c>
      <c r="B33676" s="5" t="s">
        <v>166</v>
      </c>
    </row>
    <row r="33677" spans="1:2" x14ac:dyDescent="0.3">
      <c r="A33677" s="3">
        <v>1147710</v>
      </c>
      <c r="B33677" s="5" t="s">
        <v>777</v>
      </c>
    </row>
    <row r="33678" spans="1:2" x14ac:dyDescent="0.3">
      <c r="A33678" s="3">
        <v>1147710</v>
      </c>
      <c r="B33678" s="5" t="s">
        <v>166</v>
      </c>
    </row>
    <row r="33679" spans="1:2" x14ac:dyDescent="0.3">
      <c r="A33679" s="3">
        <v>1147710</v>
      </c>
      <c r="B33679" s="5" t="s">
        <v>1246</v>
      </c>
    </row>
    <row r="33680" spans="1:2" x14ac:dyDescent="0.3">
      <c r="A33680" s="3">
        <v>1064028</v>
      </c>
      <c r="B33680" s="5" t="s">
        <v>2528</v>
      </c>
    </row>
    <row r="33681" spans="1:2" x14ac:dyDescent="0.3">
      <c r="A33681" s="3">
        <v>1064028</v>
      </c>
      <c r="B33681" s="5" t="s">
        <v>166</v>
      </c>
    </row>
    <row r="33682" spans="1:2" x14ac:dyDescent="0.3">
      <c r="A33682" s="3">
        <v>726139</v>
      </c>
      <c r="B33682" s="5" t="s">
        <v>166</v>
      </c>
    </row>
    <row r="33683" spans="1:2" x14ac:dyDescent="0.3">
      <c r="A33683" s="3">
        <v>726139</v>
      </c>
      <c r="B33683" s="5" t="s">
        <v>777</v>
      </c>
    </row>
    <row r="33684" spans="1:2" x14ac:dyDescent="0.3">
      <c r="A33684" s="3">
        <v>726139</v>
      </c>
      <c r="B33684" s="5" t="s">
        <v>468</v>
      </c>
    </row>
    <row r="33685" spans="1:2" x14ac:dyDescent="0.3">
      <c r="A33685" s="3">
        <v>726139</v>
      </c>
      <c r="B33685" s="5" t="s">
        <v>2528</v>
      </c>
    </row>
    <row r="33686" spans="1:2" x14ac:dyDescent="0.3">
      <c r="A33686" s="3">
        <v>726139</v>
      </c>
      <c r="B33686" s="5" t="s">
        <v>1139</v>
      </c>
    </row>
    <row r="33687" spans="1:2" x14ac:dyDescent="0.3">
      <c r="A33687" s="3">
        <v>1111873</v>
      </c>
      <c r="B33687" s="5" t="s">
        <v>468</v>
      </c>
    </row>
    <row r="33688" spans="1:2" x14ac:dyDescent="0.3">
      <c r="A33688" s="3">
        <v>1111873</v>
      </c>
      <c r="B33688" s="5" t="s">
        <v>166</v>
      </c>
    </row>
    <row r="33689" spans="1:2" x14ac:dyDescent="0.3">
      <c r="A33689" s="3">
        <v>1154215</v>
      </c>
      <c r="B33689" s="5" t="s">
        <v>777</v>
      </c>
    </row>
    <row r="33690" spans="1:2" x14ac:dyDescent="0.3">
      <c r="A33690" s="3">
        <v>1154215</v>
      </c>
      <c r="B33690" s="5" t="s">
        <v>166</v>
      </c>
    </row>
    <row r="33691" spans="1:2" x14ac:dyDescent="0.3">
      <c r="A33691" s="3">
        <v>359410</v>
      </c>
      <c r="B33691" s="5" t="s">
        <v>777</v>
      </c>
    </row>
    <row r="33692" spans="1:2" x14ac:dyDescent="0.3">
      <c r="A33692" s="3">
        <v>359410</v>
      </c>
      <c r="B33692" s="5" t="s">
        <v>166</v>
      </c>
    </row>
    <row r="33693" spans="1:2" x14ac:dyDescent="0.3">
      <c r="A33693" s="3">
        <v>1171640</v>
      </c>
      <c r="B33693" s="5" t="s">
        <v>777</v>
      </c>
    </row>
    <row r="33694" spans="1:2" x14ac:dyDescent="0.3">
      <c r="A33694" s="3">
        <v>1171640</v>
      </c>
      <c r="B33694" s="5" t="s">
        <v>1246</v>
      </c>
    </row>
    <row r="33695" spans="1:2" x14ac:dyDescent="0.3">
      <c r="A33695" s="3">
        <v>1171640</v>
      </c>
      <c r="B33695" s="5" t="s">
        <v>49</v>
      </c>
    </row>
    <row r="33696" spans="1:2" x14ac:dyDescent="0.3">
      <c r="A33696" s="3">
        <v>1278263</v>
      </c>
      <c r="B33696" s="5" t="s">
        <v>49</v>
      </c>
    </row>
    <row r="33697" spans="1:2" x14ac:dyDescent="0.3">
      <c r="A33697" s="3">
        <v>1278263</v>
      </c>
      <c r="B33697" s="5" t="s">
        <v>166</v>
      </c>
    </row>
    <row r="33698" spans="1:2" x14ac:dyDescent="0.3">
      <c r="A33698" s="3">
        <v>1278263</v>
      </c>
      <c r="B33698" s="5" t="s">
        <v>1246</v>
      </c>
    </row>
    <row r="33699" spans="1:2" x14ac:dyDescent="0.3">
      <c r="A33699" s="3">
        <v>1247597</v>
      </c>
      <c r="B33699" s="5" t="s">
        <v>49</v>
      </c>
    </row>
    <row r="33700" spans="1:2" x14ac:dyDescent="0.3">
      <c r="A33700" s="3">
        <v>1001311</v>
      </c>
      <c r="B33700" s="5" t="s">
        <v>777</v>
      </c>
    </row>
    <row r="33701" spans="1:2" x14ac:dyDescent="0.3">
      <c r="A33701" s="3">
        <v>1001311</v>
      </c>
      <c r="B33701" s="5" t="s">
        <v>468</v>
      </c>
    </row>
    <row r="33702" spans="1:2" x14ac:dyDescent="0.3">
      <c r="A33702" s="3">
        <v>1371727</v>
      </c>
      <c r="B33702" s="5" t="s">
        <v>2297</v>
      </c>
    </row>
    <row r="33703" spans="1:2" x14ac:dyDescent="0.3">
      <c r="A33703" s="3">
        <v>1371727</v>
      </c>
      <c r="B33703" s="5" t="s">
        <v>6748</v>
      </c>
    </row>
    <row r="33704" spans="1:2" x14ac:dyDescent="0.3">
      <c r="A33704" s="3">
        <v>1371727</v>
      </c>
      <c r="B33704" s="5" t="s">
        <v>30</v>
      </c>
    </row>
    <row r="33705" spans="1:2" x14ac:dyDescent="0.3">
      <c r="A33705" s="3">
        <v>1371727</v>
      </c>
      <c r="B33705" s="5" t="s">
        <v>2378</v>
      </c>
    </row>
    <row r="33706" spans="1:2" x14ac:dyDescent="0.3">
      <c r="A33706" s="3">
        <v>995803</v>
      </c>
      <c r="B33706" s="5" t="s">
        <v>777</v>
      </c>
    </row>
    <row r="33707" spans="1:2" x14ac:dyDescent="0.3">
      <c r="A33707" s="3">
        <v>995803</v>
      </c>
      <c r="B33707" s="5" t="s">
        <v>2528</v>
      </c>
    </row>
    <row r="33708" spans="1:2" x14ac:dyDescent="0.3">
      <c r="A33708" s="3">
        <v>995803</v>
      </c>
      <c r="B33708" s="5" t="s">
        <v>166</v>
      </c>
    </row>
    <row r="33709" spans="1:2" x14ac:dyDescent="0.3">
      <c r="A33709" s="3">
        <v>995803</v>
      </c>
      <c r="B33709" s="5" t="s">
        <v>30</v>
      </c>
    </row>
    <row r="33710" spans="1:2" x14ac:dyDescent="0.3">
      <c r="A33710" s="3">
        <v>995803</v>
      </c>
      <c r="B33710" s="5" t="s">
        <v>468</v>
      </c>
    </row>
    <row r="33711" spans="1:2" x14ac:dyDescent="0.3">
      <c r="A33711" s="3">
        <v>437342</v>
      </c>
      <c r="B33711" s="5" t="s">
        <v>468</v>
      </c>
    </row>
    <row r="33712" spans="1:2" x14ac:dyDescent="0.3">
      <c r="A33712" s="3">
        <v>866398</v>
      </c>
      <c r="B33712" s="5" t="s">
        <v>1246</v>
      </c>
    </row>
    <row r="33713" spans="1:2" x14ac:dyDescent="0.3">
      <c r="A33713" s="3">
        <v>866398</v>
      </c>
      <c r="B33713" s="5" t="s">
        <v>777</v>
      </c>
    </row>
    <row r="33714" spans="1:2" x14ac:dyDescent="0.3">
      <c r="A33714" s="3">
        <v>866398</v>
      </c>
      <c r="B33714" s="5" t="s">
        <v>166</v>
      </c>
    </row>
    <row r="33715" spans="1:2" x14ac:dyDescent="0.3">
      <c r="A33715" s="3">
        <v>1014505</v>
      </c>
      <c r="B33715" s="5" t="s">
        <v>777</v>
      </c>
    </row>
    <row r="33716" spans="1:2" x14ac:dyDescent="0.3">
      <c r="A33716" s="3">
        <v>1014505</v>
      </c>
      <c r="B33716" s="5" t="s">
        <v>1139</v>
      </c>
    </row>
    <row r="33717" spans="1:2" x14ac:dyDescent="0.3">
      <c r="A33717" s="3">
        <v>1014505</v>
      </c>
      <c r="B33717" s="5" t="s">
        <v>2297</v>
      </c>
    </row>
    <row r="33718" spans="1:2" x14ac:dyDescent="0.3">
      <c r="A33718" s="3">
        <v>1014505</v>
      </c>
      <c r="B33718" s="5" t="s">
        <v>2848</v>
      </c>
    </row>
    <row r="33719" spans="1:2" x14ac:dyDescent="0.3">
      <c r="A33719" s="3">
        <v>1167271</v>
      </c>
      <c r="B33719" s="5" t="s">
        <v>777</v>
      </c>
    </row>
    <row r="33720" spans="1:2" x14ac:dyDescent="0.3">
      <c r="A33720" s="3">
        <v>1167271</v>
      </c>
      <c r="B33720" s="5" t="s">
        <v>1139</v>
      </c>
    </row>
    <row r="33721" spans="1:2" x14ac:dyDescent="0.3">
      <c r="A33721" s="3">
        <v>1167271</v>
      </c>
      <c r="B33721" s="5" t="s">
        <v>166</v>
      </c>
    </row>
    <row r="33722" spans="1:2" x14ac:dyDescent="0.3">
      <c r="A33722" s="3">
        <v>1397347</v>
      </c>
      <c r="B33722" s="5" t="s">
        <v>777</v>
      </c>
    </row>
    <row r="33723" spans="1:2" x14ac:dyDescent="0.3">
      <c r="A33723" s="3">
        <v>1208491</v>
      </c>
      <c r="B33723" s="5" t="s">
        <v>2297</v>
      </c>
    </row>
    <row r="33724" spans="1:2" x14ac:dyDescent="0.3">
      <c r="A33724" s="3">
        <v>1208491</v>
      </c>
      <c r="B33724" s="5" t="s">
        <v>1139</v>
      </c>
    </row>
    <row r="33725" spans="1:2" x14ac:dyDescent="0.3">
      <c r="A33725" s="3">
        <v>1208491</v>
      </c>
      <c r="B33725" s="5" t="s">
        <v>2848</v>
      </c>
    </row>
    <row r="33726" spans="1:2" x14ac:dyDescent="0.3">
      <c r="A33726" s="3">
        <v>1226578</v>
      </c>
      <c r="B33726" s="5" t="s">
        <v>1246</v>
      </c>
    </row>
    <row r="33727" spans="1:2" x14ac:dyDescent="0.3">
      <c r="A33727" s="3">
        <v>1226578</v>
      </c>
      <c r="B33727" s="5" t="s">
        <v>468</v>
      </c>
    </row>
    <row r="33728" spans="1:2" x14ac:dyDescent="0.3">
      <c r="A33728" s="3">
        <v>1226578</v>
      </c>
      <c r="B33728" s="5" t="s">
        <v>166</v>
      </c>
    </row>
    <row r="33729" spans="1:2" x14ac:dyDescent="0.3">
      <c r="A33729" s="3">
        <v>1276210</v>
      </c>
      <c r="B33729" s="5" t="s">
        <v>468</v>
      </c>
    </row>
    <row r="33730" spans="1:2" x14ac:dyDescent="0.3">
      <c r="A33730" s="3">
        <v>1276210</v>
      </c>
      <c r="B33730" s="5" t="s">
        <v>6631</v>
      </c>
    </row>
    <row r="33731" spans="1:2" x14ac:dyDescent="0.3">
      <c r="A33731" s="3">
        <v>588648</v>
      </c>
      <c r="B33731" s="5" t="s">
        <v>2297</v>
      </c>
    </row>
    <row r="33732" spans="1:2" x14ac:dyDescent="0.3">
      <c r="A33732" s="3">
        <v>588648</v>
      </c>
      <c r="B33732" s="5" t="s">
        <v>6748</v>
      </c>
    </row>
    <row r="33733" spans="1:2" x14ac:dyDescent="0.3">
      <c r="A33733" s="3">
        <v>588648</v>
      </c>
      <c r="B33733" s="5" t="s">
        <v>777</v>
      </c>
    </row>
    <row r="33734" spans="1:2" x14ac:dyDescent="0.3">
      <c r="A33734" s="3">
        <v>588648</v>
      </c>
      <c r="B33734" s="5" t="s">
        <v>1139</v>
      </c>
    </row>
    <row r="33735" spans="1:2" x14ac:dyDescent="0.3">
      <c r="A33735" s="3">
        <v>588648</v>
      </c>
      <c r="B33735" s="5" t="s">
        <v>2848</v>
      </c>
    </row>
    <row r="33736" spans="1:2" x14ac:dyDescent="0.3">
      <c r="A33736" s="3">
        <v>976576</v>
      </c>
      <c r="B33736" s="5" t="s">
        <v>886</v>
      </c>
    </row>
    <row r="33737" spans="1:2" x14ac:dyDescent="0.3">
      <c r="A33737" s="3">
        <v>976576</v>
      </c>
      <c r="B33737" s="5" t="s">
        <v>49</v>
      </c>
    </row>
    <row r="33738" spans="1:2" x14ac:dyDescent="0.3">
      <c r="A33738" s="3">
        <v>1278099</v>
      </c>
      <c r="B33738" s="5" t="s">
        <v>30</v>
      </c>
    </row>
    <row r="33739" spans="1:2" x14ac:dyDescent="0.3">
      <c r="A33739" s="3">
        <v>1087822</v>
      </c>
      <c r="B33739" s="5" t="s">
        <v>2848</v>
      </c>
    </row>
    <row r="33740" spans="1:2" x14ac:dyDescent="0.3">
      <c r="A33740" s="3">
        <v>1087822</v>
      </c>
      <c r="B33740" s="5" t="s">
        <v>468</v>
      </c>
    </row>
    <row r="33741" spans="1:2" x14ac:dyDescent="0.3">
      <c r="A33741" s="3">
        <v>1087822</v>
      </c>
      <c r="B33741" s="5" t="s">
        <v>777</v>
      </c>
    </row>
    <row r="33742" spans="1:2" x14ac:dyDescent="0.3">
      <c r="A33742" s="3">
        <v>1408248</v>
      </c>
      <c r="B33742" s="5" t="s">
        <v>1845</v>
      </c>
    </row>
    <row r="33743" spans="1:2" x14ac:dyDescent="0.3">
      <c r="A33743" s="3">
        <v>1114513</v>
      </c>
      <c r="B33743" s="5" t="s">
        <v>468</v>
      </c>
    </row>
    <row r="33744" spans="1:2" x14ac:dyDescent="0.3">
      <c r="A33744" s="3">
        <v>1114513</v>
      </c>
      <c r="B33744" s="5" t="s">
        <v>166</v>
      </c>
    </row>
    <row r="33745" spans="1:2" x14ac:dyDescent="0.3">
      <c r="A33745" s="3">
        <v>889737</v>
      </c>
      <c r="B33745" s="5" t="s">
        <v>49</v>
      </c>
    </row>
    <row r="33746" spans="1:2" x14ac:dyDescent="0.3">
      <c r="A33746" s="3">
        <v>889737</v>
      </c>
      <c r="B33746" s="5" t="s">
        <v>1246</v>
      </c>
    </row>
    <row r="33747" spans="1:2" x14ac:dyDescent="0.3">
      <c r="A33747" s="3">
        <v>889737</v>
      </c>
      <c r="B33747" s="5" t="s">
        <v>166</v>
      </c>
    </row>
    <row r="33748" spans="1:2" x14ac:dyDescent="0.3">
      <c r="A33748" s="3">
        <v>1291559</v>
      </c>
      <c r="B33748" s="5" t="s">
        <v>886</v>
      </c>
    </row>
    <row r="33749" spans="1:2" x14ac:dyDescent="0.3">
      <c r="A33749" s="3">
        <v>1291559</v>
      </c>
      <c r="B33749" s="5" t="s">
        <v>49</v>
      </c>
    </row>
    <row r="33750" spans="1:2" x14ac:dyDescent="0.3">
      <c r="A33750" s="3">
        <v>1221404</v>
      </c>
      <c r="B33750" s="5" t="s">
        <v>2297</v>
      </c>
    </row>
    <row r="33751" spans="1:2" x14ac:dyDescent="0.3">
      <c r="A33751" s="3">
        <v>1221404</v>
      </c>
      <c r="B33751" s="5" t="s">
        <v>1139</v>
      </c>
    </row>
    <row r="33752" spans="1:2" x14ac:dyDescent="0.3">
      <c r="A33752" s="3">
        <v>1221404</v>
      </c>
      <c r="B33752" s="5" t="s">
        <v>30</v>
      </c>
    </row>
    <row r="33753" spans="1:2" x14ac:dyDescent="0.3">
      <c r="A33753" s="3">
        <v>1221404</v>
      </c>
      <c r="B33753" s="5" t="s">
        <v>6748</v>
      </c>
    </row>
    <row r="33754" spans="1:2" x14ac:dyDescent="0.3">
      <c r="A33754" s="3">
        <v>974262</v>
      </c>
      <c r="B33754" s="5" t="s">
        <v>2848</v>
      </c>
    </row>
    <row r="33755" spans="1:2" x14ac:dyDescent="0.3">
      <c r="A33755" s="3">
        <v>974262</v>
      </c>
      <c r="B33755" s="5" t="s">
        <v>1139</v>
      </c>
    </row>
    <row r="33756" spans="1:2" x14ac:dyDescent="0.3">
      <c r="A33756" s="3">
        <v>974262</v>
      </c>
      <c r="B33756" s="5" t="s">
        <v>6748</v>
      </c>
    </row>
    <row r="33757" spans="1:2" x14ac:dyDescent="0.3">
      <c r="A33757" s="3">
        <v>974262</v>
      </c>
      <c r="B33757" s="5" t="s">
        <v>30</v>
      </c>
    </row>
    <row r="33758" spans="1:2" x14ac:dyDescent="0.3">
      <c r="A33758" s="3">
        <v>1287717</v>
      </c>
      <c r="B33758" s="5" t="s">
        <v>468</v>
      </c>
    </row>
    <row r="33759" spans="1:2" x14ac:dyDescent="0.3">
      <c r="A33759" s="3">
        <v>1155095</v>
      </c>
      <c r="B33759" s="5" t="s">
        <v>468</v>
      </c>
    </row>
    <row r="33760" spans="1:2" x14ac:dyDescent="0.3">
      <c r="A33760" s="3">
        <v>1155095</v>
      </c>
      <c r="B33760" s="5" t="s">
        <v>6631</v>
      </c>
    </row>
    <row r="33761" spans="1:2" x14ac:dyDescent="0.3">
      <c r="A33761" s="3">
        <v>1155095</v>
      </c>
      <c r="B33761" s="5" t="s">
        <v>49</v>
      </c>
    </row>
    <row r="33762" spans="1:2" x14ac:dyDescent="0.3">
      <c r="A33762" s="3">
        <v>718821</v>
      </c>
      <c r="B33762" s="5" t="s">
        <v>777</v>
      </c>
    </row>
    <row r="33763" spans="1:2" x14ac:dyDescent="0.3">
      <c r="A33763" s="3">
        <v>718821</v>
      </c>
      <c r="B33763" s="5" t="s">
        <v>166</v>
      </c>
    </row>
    <row r="33764" spans="1:2" x14ac:dyDescent="0.3">
      <c r="A33764" s="3">
        <v>1329336</v>
      </c>
      <c r="B33764" s="5" t="s">
        <v>2297</v>
      </c>
    </row>
    <row r="33765" spans="1:2" x14ac:dyDescent="0.3">
      <c r="A33765" s="3">
        <v>1329336</v>
      </c>
      <c r="B33765" s="5" t="s">
        <v>30</v>
      </c>
    </row>
    <row r="33766" spans="1:2" x14ac:dyDescent="0.3">
      <c r="A33766" s="3">
        <v>1079091</v>
      </c>
      <c r="B33766" s="5" t="s">
        <v>49</v>
      </c>
    </row>
    <row r="33767" spans="1:2" x14ac:dyDescent="0.3">
      <c r="A33767" s="3">
        <v>1079091</v>
      </c>
      <c r="B33767" s="5" t="s">
        <v>886</v>
      </c>
    </row>
    <row r="33768" spans="1:2" x14ac:dyDescent="0.3">
      <c r="A33768" s="3">
        <v>1222248</v>
      </c>
      <c r="B33768" s="5" t="s">
        <v>310</v>
      </c>
    </row>
    <row r="33769" spans="1:2" x14ac:dyDescent="0.3">
      <c r="A33769" s="3">
        <v>1222248</v>
      </c>
      <c r="B33769" s="5" t="s">
        <v>7548</v>
      </c>
    </row>
    <row r="33770" spans="1:2" x14ac:dyDescent="0.3">
      <c r="A33770" s="3">
        <v>1222248</v>
      </c>
      <c r="B33770" s="5" t="s">
        <v>49</v>
      </c>
    </row>
    <row r="33771" spans="1:2" x14ac:dyDescent="0.3">
      <c r="A33771" s="3">
        <v>976734</v>
      </c>
      <c r="B33771" s="5" t="s">
        <v>777</v>
      </c>
    </row>
    <row r="33772" spans="1:2" x14ac:dyDescent="0.3">
      <c r="A33772" s="3">
        <v>976734</v>
      </c>
      <c r="B33772" s="5" t="s">
        <v>166</v>
      </c>
    </row>
    <row r="33773" spans="1:2" x14ac:dyDescent="0.3">
      <c r="A33773" s="3">
        <v>976734</v>
      </c>
      <c r="B33773" s="5" t="s">
        <v>1246</v>
      </c>
    </row>
    <row r="33774" spans="1:2" x14ac:dyDescent="0.3">
      <c r="A33774" s="3">
        <v>1084863</v>
      </c>
      <c r="B33774" s="5" t="s">
        <v>166</v>
      </c>
    </row>
    <row r="33775" spans="1:2" x14ac:dyDescent="0.3">
      <c r="A33775" s="3">
        <v>1084863</v>
      </c>
      <c r="B33775" s="5" t="s">
        <v>468</v>
      </c>
    </row>
    <row r="33776" spans="1:2" x14ac:dyDescent="0.3">
      <c r="A33776" s="3">
        <v>1084863</v>
      </c>
      <c r="B33776" s="5" t="s">
        <v>1246</v>
      </c>
    </row>
    <row r="33777" spans="1:2" x14ac:dyDescent="0.3">
      <c r="A33777" s="3">
        <v>1084863</v>
      </c>
      <c r="B33777" s="5" t="s">
        <v>6631</v>
      </c>
    </row>
    <row r="33778" spans="1:2" x14ac:dyDescent="0.3">
      <c r="A33778" s="3">
        <v>1124641</v>
      </c>
      <c r="B33778" s="5" t="s">
        <v>777</v>
      </c>
    </row>
    <row r="33779" spans="1:2" x14ac:dyDescent="0.3">
      <c r="A33779" s="3">
        <v>1124641</v>
      </c>
      <c r="B33779" s="5" t="s">
        <v>166</v>
      </c>
    </row>
    <row r="33780" spans="1:2" x14ac:dyDescent="0.3">
      <c r="A33780" s="3">
        <v>938614</v>
      </c>
      <c r="B33780" s="5" t="s">
        <v>468</v>
      </c>
    </row>
    <row r="33781" spans="1:2" x14ac:dyDescent="0.3">
      <c r="A33781" s="3">
        <v>1331375</v>
      </c>
      <c r="B33781" s="5" t="s">
        <v>777</v>
      </c>
    </row>
    <row r="33782" spans="1:2" x14ac:dyDescent="0.3">
      <c r="A33782" s="3">
        <v>1331375</v>
      </c>
      <c r="B33782" s="5" t="s">
        <v>166</v>
      </c>
    </row>
    <row r="33783" spans="1:2" x14ac:dyDescent="0.3">
      <c r="A33783" s="3">
        <v>1181863</v>
      </c>
      <c r="B33783" s="5" t="s">
        <v>2297</v>
      </c>
    </row>
    <row r="33784" spans="1:2" x14ac:dyDescent="0.3">
      <c r="A33784" s="3">
        <v>728949</v>
      </c>
      <c r="B33784" s="5" t="s">
        <v>30</v>
      </c>
    </row>
    <row r="33785" spans="1:2" x14ac:dyDescent="0.3">
      <c r="A33785" s="3">
        <v>974250</v>
      </c>
      <c r="B33785" s="5" t="s">
        <v>30</v>
      </c>
    </row>
    <row r="33786" spans="1:2" x14ac:dyDescent="0.3">
      <c r="A33786" s="3">
        <v>974250</v>
      </c>
      <c r="B33786" s="5" t="s">
        <v>6631</v>
      </c>
    </row>
    <row r="33787" spans="1:2" x14ac:dyDescent="0.3">
      <c r="A33787" s="3">
        <v>974250</v>
      </c>
      <c r="B33787" s="5" t="s">
        <v>1246</v>
      </c>
    </row>
    <row r="33788" spans="1:2" x14ac:dyDescent="0.3">
      <c r="A33788" s="3">
        <v>365177</v>
      </c>
      <c r="B33788" s="5" t="s">
        <v>777</v>
      </c>
    </row>
    <row r="33789" spans="1:2" x14ac:dyDescent="0.3">
      <c r="A33789" s="3">
        <v>365177</v>
      </c>
      <c r="B33789" s="5" t="s">
        <v>2528</v>
      </c>
    </row>
    <row r="33790" spans="1:2" x14ac:dyDescent="0.3">
      <c r="A33790" s="3">
        <v>365177</v>
      </c>
      <c r="B33790" s="5" t="s">
        <v>30</v>
      </c>
    </row>
    <row r="33791" spans="1:2" x14ac:dyDescent="0.3">
      <c r="A33791" s="3">
        <v>1079485</v>
      </c>
      <c r="B33791" s="5" t="s">
        <v>468</v>
      </c>
    </row>
    <row r="33792" spans="1:2" x14ac:dyDescent="0.3">
      <c r="A33792" s="3">
        <v>1079485</v>
      </c>
      <c r="B33792" s="5" t="s">
        <v>166</v>
      </c>
    </row>
    <row r="33793" spans="1:2" x14ac:dyDescent="0.3">
      <c r="A33793" s="3">
        <v>814889</v>
      </c>
      <c r="B33793" s="5" t="s">
        <v>468</v>
      </c>
    </row>
    <row r="33794" spans="1:2" x14ac:dyDescent="0.3">
      <c r="A33794" s="3">
        <v>814889</v>
      </c>
      <c r="B33794" s="5" t="s">
        <v>49</v>
      </c>
    </row>
    <row r="33795" spans="1:2" x14ac:dyDescent="0.3">
      <c r="A33795" s="3">
        <v>1016848</v>
      </c>
      <c r="B33795" s="5" t="s">
        <v>468</v>
      </c>
    </row>
    <row r="33796" spans="1:2" x14ac:dyDescent="0.3">
      <c r="A33796" s="3">
        <v>1016848</v>
      </c>
      <c r="B33796" s="5" t="s">
        <v>30</v>
      </c>
    </row>
    <row r="33797" spans="1:2" x14ac:dyDescent="0.3">
      <c r="A33797" s="3">
        <v>1016848</v>
      </c>
      <c r="B33797" s="5" t="s">
        <v>166</v>
      </c>
    </row>
    <row r="33798" spans="1:2" x14ac:dyDescent="0.3">
      <c r="A33798" s="3">
        <v>1096197</v>
      </c>
      <c r="B33798" s="5" t="s">
        <v>166</v>
      </c>
    </row>
    <row r="33799" spans="1:2" x14ac:dyDescent="0.3">
      <c r="A33799" s="3">
        <v>1096197</v>
      </c>
      <c r="B33799" s="5" t="s">
        <v>468</v>
      </c>
    </row>
    <row r="33800" spans="1:2" x14ac:dyDescent="0.3">
      <c r="A33800" s="3">
        <v>1096197</v>
      </c>
      <c r="B33800" s="5" t="s">
        <v>777</v>
      </c>
    </row>
    <row r="33801" spans="1:2" x14ac:dyDescent="0.3">
      <c r="A33801" s="3">
        <v>746036</v>
      </c>
      <c r="B33801" s="5" t="s">
        <v>777</v>
      </c>
    </row>
    <row r="33802" spans="1:2" x14ac:dyDescent="0.3">
      <c r="A33802" s="3">
        <v>746036</v>
      </c>
      <c r="B33802" s="5" t="s">
        <v>30</v>
      </c>
    </row>
    <row r="33803" spans="1:2" x14ac:dyDescent="0.3">
      <c r="A33803" s="3">
        <v>746036</v>
      </c>
      <c r="B33803" s="5" t="s">
        <v>886</v>
      </c>
    </row>
    <row r="33804" spans="1:2" x14ac:dyDescent="0.3">
      <c r="A33804" s="3">
        <v>1063877</v>
      </c>
      <c r="B33804" s="5" t="s">
        <v>468</v>
      </c>
    </row>
    <row r="33805" spans="1:2" x14ac:dyDescent="0.3">
      <c r="A33805" s="3">
        <v>1063877</v>
      </c>
      <c r="B33805" s="5" t="s">
        <v>166</v>
      </c>
    </row>
    <row r="33806" spans="1:2" x14ac:dyDescent="0.3">
      <c r="A33806" s="3">
        <v>395817</v>
      </c>
      <c r="B33806" s="5" t="s">
        <v>1246</v>
      </c>
    </row>
    <row r="33807" spans="1:2" x14ac:dyDescent="0.3">
      <c r="A33807" s="3">
        <v>395817</v>
      </c>
      <c r="B33807" s="5" t="s">
        <v>166</v>
      </c>
    </row>
    <row r="33808" spans="1:2" x14ac:dyDescent="0.3">
      <c r="A33808" s="3">
        <v>395817</v>
      </c>
      <c r="B33808" s="5" t="s">
        <v>6841</v>
      </c>
    </row>
    <row r="33809" spans="1:2" x14ac:dyDescent="0.3">
      <c r="A33809" s="3">
        <v>917496</v>
      </c>
      <c r="B33809" s="5" t="s">
        <v>30</v>
      </c>
    </row>
    <row r="33810" spans="1:2" x14ac:dyDescent="0.3">
      <c r="A33810" s="3">
        <v>917496</v>
      </c>
      <c r="B33810" s="5" t="s">
        <v>2848</v>
      </c>
    </row>
    <row r="33811" spans="1:2" x14ac:dyDescent="0.3">
      <c r="A33811" s="3">
        <v>917496</v>
      </c>
      <c r="B33811" s="5" t="s">
        <v>468</v>
      </c>
    </row>
    <row r="33812" spans="1:2" x14ac:dyDescent="0.3">
      <c r="A33812" s="3">
        <v>639857</v>
      </c>
      <c r="B33812" s="5" t="s">
        <v>166</v>
      </c>
    </row>
    <row r="33813" spans="1:2" x14ac:dyDescent="0.3">
      <c r="A33813" s="3">
        <v>639857</v>
      </c>
      <c r="B33813" s="5" t="s">
        <v>49</v>
      </c>
    </row>
    <row r="33814" spans="1:2" x14ac:dyDescent="0.3">
      <c r="A33814" s="3">
        <v>639857</v>
      </c>
      <c r="B33814" s="5" t="s">
        <v>886</v>
      </c>
    </row>
    <row r="33815" spans="1:2" x14ac:dyDescent="0.3">
      <c r="A33815" s="3">
        <v>639857</v>
      </c>
      <c r="B33815" s="5" t="s">
        <v>1246</v>
      </c>
    </row>
    <row r="33816" spans="1:2" x14ac:dyDescent="0.3">
      <c r="A33816" s="3">
        <v>507241</v>
      </c>
      <c r="B33816" s="5" t="s">
        <v>777</v>
      </c>
    </row>
    <row r="33817" spans="1:2" x14ac:dyDescent="0.3">
      <c r="A33817" s="3">
        <v>507241</v>
      </c>
      <c r="B33817" s="5" t="s">
        <v>30</v>
      </c>
    </row>
    <row r="33818" spans="1:2" x14ac:dyDescent="0.3">
      <c r="A33818" s="3">
        <v>507241</v>
      </c>
      <c r="B33818" s="5" t="s">
        <v>166</v>
      </c>
    </row>
    <row r="33819" spans="1:2" x14ac:dyDescent="0.3">
      <c r="A33819" s="3">
        <v>1100099</v>
      </c>
      <c r="B33819" s="5" t="s">
        <v>886</v>
      </c>
    </row>
    <row r="33820" spans="1:2" x14ac:dyDescent="0.3">
      <c r="A33820" s="3">
        <v>1100099</v>
      </c>
      <c r="B33820" s="5" t="s">
        <v>49</v>
      </c>
    </row>
    <row r="33821" spans="1:2" x14ac:dyDescent="0.3">
      <c r="A33821" s="3">
        <v>1104844</v>
      </c>
      <c r="B33821" s="5" t="s">
        <v>2297</v>
      </c>
    </row>
    <row r="33822" spans="1:2" x14ac:dyDescent="0.3">
      <c r="A33822" s="3">
        <v>1104844</v>
      </c>
      <c r="B33822" s="5" t="s">
        <v>777</v>
      </c>
    </row>
    <row r="33823" spans="1:2" x14ac:dyDescent="0.3">
      <c r="A33823" s="3">
        <v>1104844</v>
      </c>
      <c r="B33823" s="5" t="s">
        <v>49</v>
      </c>
    </row>
    <row r="33824" spans="1:2" x14ac:dyDescent="0.3">
      <c r="A33824" s="3">
        <v>1082195</v>
      </c>
      <c r="B33824" s="5" t="s">
        <v>1246</v>
      </c>
    </row>
    <row r="33825" spans="1:2" x14ac:dyDescent="0.3">
      <c r="A33825" s="3">
        <v>1082195</v>
      </c>
      <c r="B33825" s="5" t="s">
        <v>49</v>
      </c>
    </row>
    <row r="33826" spans="1:2" x14ac:dyDescent="0.3">
      <c r="A33826" s="3">
        <v>1082195</v>
      </c>
      <c r="B33826" s="5" t="s">
        <v>166</v>
      </c>
    </row>
    <row r="33827" spans="1:2" x14ac:dyDescent="0.3">
      <c r="A33827" s="3">
        <v>1215162</v>
      </c>
      <c r="B33827" s="5" t="s">
        <v>777</v>
      </c>
    </row>
    <row r="33828" spans="1:2" x14ac:dyDescent="0.3">
      <c r="A33828" s="3">
        <v>1215162</v>
      </c>
      <c r="B33828" s="5" t="s">
        <v>1246</v>
      </c>
    </row>
    <row r="33829" spans="1:2" x14ac:dyDescent="0.3">
      <c r="A33829" s="3">
        <v>1215162</v>
      </c>
      <c r="B33829" s="5" t="s">
        <v>166</v>
      </c>
    </row>
    <row r="33830" spans="1:2" x14ac:dyDescent="0.3">
      <c r="A33830" s="3">
        <v>1211472</v>
      </c>
      <c r="B33830" s="5" t="s">
        <v>166</v>
      </c>
    </row>
    <row r="33831" spans="1:2" x14ac:dyDescent="0.3">
      <c r="A33831" s="3">
        <v>1211472</v>
      </c>
      <c r="B33831" s="5" t="s">
        <v>49</v>
      </c>
    </row>
    <row r="33832" spans="1:2" x14ac:dyDescent="0.3">
      <c r="A33832" s="3">
        <v>1211472</v>
      </c>
      <c r="B33832" s="5" t="s">
        <v>7548</v>
      </c>
    </row>
    <row r="33833" spans="1:2" x14ac:dyDescent="0.3">
      <c r="A33833" s="3">
        <v>1182047</v>
      </c>
      <c r="B33833" s="5" t="s">
        <v>7548</v>
      </c>
    </row>
    <row r="33834" spans="1:2" x14ac:dyDescent="0.3">
      <c r="A33834" s="3">
        <v>1182047</v>
      </c>
      <c r="B33834" s="5" t="s">
        <v>49</v>
      </c>
    </row>
    <row r="33835" spans="1:2" x14ac:dyDescent="0.3">
      <c r="A33835" s="3">
        <v>1151949</v>
      </c>
      <c r="B33835" s="5" t="s">
        <v>777</v>
      </c>
    </row>
    <row r="33836" spans="1:2" x14ac:dyDescent="0.3">
      <c r="A33836" s="3">
        <v>1151949</v>
      </c>
      <c r="B33836" s="5" t="s">
        <v>1246</v>
      </c>
    </row>
    <row r="33837" spans="1:2" x14ac:dyDescent="0.3">
      <c r="A33837" s="3">
        <v>1151949</v>
      </c>
      <c r="B33837" s="5" t="s">
        <v>166</v>
      </c>
    </row>
    <row r="33838" spans="1:2" x14ac:dyDescent="0.3">
      <c r="A33838" s="3">
        <v>1066262</v>
      </c>
      <c r="B33838" s="5" t="s">
        <v>777</v>
      </c>
    </row>
    <row r="33839" spans="1:2" x14ac:dyDescent="0.3">
      <c r="A33839" s="3">
        <v>1066262</v>
      </c>
      <c r="B33839" s="5" t="s">
        <v>49</v>
      </c>
    </row>
    <row r="33840" spans="1:2" x14ac:dyDescent="0.3">
      <c r="A33840" s="3">
        <v>1333100</v>
      </c>
      <c r="B33840" s="5" t="s">
        <v>2297</v>
      </c>
    </row>
    <row r="33841" spans="1:2" x14ac:dyDescent="0.3">
      <c r="A33841" s="3">
        <v>1333100</v>
      </c>
      <c r="B33841" s="5" t="s">
        <v>777</v>
      </c>
    </row>
    <row r="33842" spans="1:2" x14ac:dyDescent="0.3">
      <c r="A33842" s="3">
        <v>1333100</v>
      </c>
      <c r="B33842" s="5" t="s">
        <v>1139</v>
      </c>
    </row>
    <row r="33843" spans="1:2" x14ac:dyDescent="0.3">
      <c r="A33843" s="3">
        <v>1333100</v>
      </c>
      <c r="B33843" s="5" t="s">
        <v>2848</v>
      </c>
    </row>
    <row r="33844" spans="1:2" x14ac:dyDescent="0.3">
      <c r="A33844" s="3">
        <v>1260594</v>
      </c>
      <c r="B33844" s="5" t="s">
        <v>468</v>
      </c>
    </row>
    <row r="33845" spans="1:2" x14ac:dyDescent="0.3">
      <c r="A33845" s="3">
        <v>1260594</v>
      </c>
      <c r="B33845" s="5" t="s">
        <v>166</v>
      </c>
    </row>
    <row r="33846" spans="1:2" x14ac:dyDescent="0.3">
      <c r="A33846" s="3">
        <v>1023915</v>
      </c>
      <c r="B33846" s="5" t="s">
        <v>166</v>
      </c>
    </row>
    <row r="33847" spans="1:2" x14ac:dyDescent="0.3">
      <c r="A33847" s="3">
        <v>1023915</v>
      </c>
      <c r="B33847" s="5" t="s">
        <v>329</v>
      </c>
    </row>
    <row r="33848" spans="1:2" x14ac:dyDescent="0.3">
      <c r="A33848" s="3">
        <v>1023915</v>
      </c>
      <c r="B33848" s="5" t="s">
        <v>2528</v>
      </c>
    </row>
    <row r="33849" spans="1:2" x14ac:dyDescent="0.3">
      <c r="A33849" s="3">
        <v>1047373</v>
      </c>
      <c r="B33849" s="5" t="s">
        <v>1246</v>
      </c>
    </row>
    <row r="33850" spans="1:2" x14ac:dyDescent="0.3">
      <c r="A33850" s="3">
        <v>1047373</v>
      </c>
      <c r="B33850" s="5" t="s">
        <v>166</v>
      </c>
    </row>
    <row r="33851" spans="1:2" x14ac:dyDescent="0.3">
      <c r="A33851" s="3">
        <v>1047373</v>
      </c>
      <c r="B33851" s="5" t="s">
        <v>777</v>
      </c>
    </row>
    <row r="33852" spans="1:2" x14ac:dyDescent="0.3">
      <c r="A33852" s="3">
        <v>645757</v>
      </c>
      <c r="B33852" s="5" t="s">
        <v>2297</v>
      </c>
    </row>
    <row r="33853" spans="1:2" x14ac:dyDescent="0.3">
      <c r="A33853" s="3">
        <v>645757</v>
      </c>
      <c r="B33853" s="5" t="s">
        <v>30</v>
      </c>
    </row>
    <row r="33854" spans="1:2" x14ac:dyDescent="0.3">
      <c r="A33854" s="3">
        <v>645757</v>
      </c>
      <c r="B33854" s="5" t="s">
        <v>6748</v>
      </c>
    </row>
    <row r="33855" spans="1:2" x14ac:dyDescent="0.3">
      <c r="A33855" s="3">
        <v>645757</v>
      </c>
      <c r="B33855" s="5" t="s">
        <v>2848</v>
      </c>
    </row>
    <row r="33856" spans="1:2" x14ac:dyDescent="0.3">
      <c r="A33856" s="3">
        <v>645757</v>
      </c>
      <c r="B33856" s="5" t="s">
        <v>1139</v>
      </c>
    </row>
    <row r="33857" spans="1:2" x14ac:dyDescent="0.3">
      <c r="A33857" s="3">
        <v>1165466</v>
      </c>
      <c r="B33857" s="5" t="s">
        <v>468</v>
      </c>
    </row>
    <row r="33858" spans="1:2" x14ac:dyDescent="0.3">
      <c r="A33858" s="3">
        <v>1165466</v>
      </c>
      <c r="B33858" s="5" t="s">
        <v>166</v>
      </c>
    </row>
    <row r="33859" spans="1:2" x14ac:dyDescent="0.3">
      <c r="A33859" s="3">
        <v>1165466</v>
      </c>
      <c r="B33859" s="5" t="s">
        <v>777</v>
      </c>
    </row>
    <row r="33860" spans="1:2" x14ac:dyDescent="0.3">
      <c r="A33860" s="3">
        <v>1389038</v>
      </c>
      <c r="B33860" s="5" t="s">
        <v>2297</v>
      </c>
    </row>
    <row r="33861" spans="1:2" x14ac:dyDescent="0.3">
      <c r="A33861" s="3">
        <v>1389038</v>
      </c>
      <c r="B33861" s="5" t="s">
        <v>1139</v>
      </c>
    </row>
    <row r="33862" spans="1:2" x14ac:dyDescent="0.3">
      <c r="A33862" s="3">
        <v>1389038</v>
      </c>
      <c r="B33862" s="5" t="s">
        <v>30</v>
      </c>
    </row>
    <row r="33863" spans="1:2" x14ac:dyDescent="0.3">
      <c r="A33863" s="3">
        <v>1389038</v>
      </c>
      <c r="B33863" s="5" t="s">
        <v>6748</v>
      </c>
    </row>
    <row r="33864" spans="1:2" x14ac:dyDescent="0.3">
      <c r="A33864" s="3">
        <v>877817</v>
      </c>
      <c r="B33864" s="5" t="s">
        <v>30</v>
      </c>
    </row>
    <row r="33865" spans="1:2" x14ac:dyDescent="0.3">
      <c r="A33865" s="3">
        <v>877817</v>
      </c>
      <c r="B33865" s="5" t="s">
        <v>777</v>
      </c>
    </row>
    <row r="33866" spans="1:2" x14ac:dyDescent="0.3">
      <c r="A33866" s="3">
        <v>877817</v>
      </c>
      <c r="B33866" s="5" t="s">
        <v>1246</v>
      </c>
    </row>
    <row r="33867" spans="1:2" x14ac:dyDescent="0.3">
      <c r="A33867" s="3">
        <v>1041613</v>
      </c>
      <c r="B33867" s="5" t="s">
        <v>468</v>
      </c>
    </row>
    <row r="33868" spans="1:2" x14ac:dyDescent="0.3">
      <c r="A33868" s="3">
        <v>1041613</v>
      </c>
      <c r="B33868" s="5" t="s">
        <v>6631</v>
      </c>
    </row>
    <row r="33869" spans="1:2" x14ac:dyDescent="0.3">
      <c r="A33869" s="3">
        <v>1041613</v>
      </c>
      <c r="B33869" s="5" t="s">
        <v>166</v>
      </c>
    </row>
    <row r="33870" spans="1:2" x14ac:dyDescent="0.3">
      <c r="A33870" s="3">
        <v>592831</v>
      </c>
      <c r="B33870" s="5" t="s">
        <v>2528</v>
      </c>
    </row>
    <row r="33871" spans="1:2" x14ac:dyDescent="0.3">
      <c r="A33871" s="3">
        <v>592831</v>
      </c>
      <c r="B33871" s="5" t="s">
        <v>49</v>
      </c>
    </row>
    <row r="33872" spans="1:2" x14ac:dyDescent="0.3">
      <c r="A33872" s="3">
        <v>719221</v>
      </c>
      <c r="B33872" s="5" t="s">
        <v>468</v>
      </c>
    </row>
    <row r="33873" spans="1:2" x14ac:dyDescent="0.3">
      <c r="A33873" s="3">
        <v>1154304</v>
      </c>
      <c r="B33873" s="5" t="s">
        <v>2297</v>
      </c>
    </row>
    <row r="33874" spans="1:2" x14ac:dyDescent="0.3">
      <c r="A33874" s="3">
        <v>1154304</v>
      </c>
      <c r="B33874" s="5" t="s">
        <v>1139</v>
      </c>
    </row>
    <row r="33875" spans="1:2" x14ac:dyDescent="0.3">
      <c r="A33875" s="3">
        <v>1154304</v>
      </c>
      <c r="B33875" s="5" t="s">
        <v>30</v>
      </c>
    </row>
    <row r="33876" spans="1:2" x14ac:dyDescent="0.3">
      <c r="A33876" s="3">
        <v>1154304</v>
      </c>
      <c r="B33876" s="5" t="s">
        <v>6748</v>
      </c>
    </row>
    <row r="33877" spans="1:2" x14ac:dyDescent="0.3">
      <c r="A33877" s="3">
        <v>1239251</v>
      </c>
      <c r="B33877" s="5" t="s">
        <v>2297</v>
      </c>
    </row>
    <row r="33878" spans="1:2" x14ac:dyDescent="0.3">
      <c r="A33878" s="3">
        <v>1239251</v>
      </c>
      <c r="B33878" s="5" t="s">
        <v>30</v>
      </c>
    </row>
    <row r="33879" spans="1:2" x14ac:dyDescent="0.3">
      <c r="A33879" s="3">
        <v>1239251</v>
      </c>
      <c r="B33879" s="5" t="s">
        <v>2528</v>
      </c>
    </row>
    <row r="33880" spans="1:2" x14ac:dyDescent="0.3">
      <c r="A33880" s="3">
        <v>840705</v>
      </c>
      <c r="B33880" s="5" t="s">
        <v>6631</v>
      </c>
    </row>
    <row r="33881" spans="1:2" x14ac:dyDescent="0.3">
      <c r="A33881" s="3">
        <v>840705</v>
      </c>
      <c r="B33881" s="5" t="s">
        <v>166</v>
      </c>
    </row>
    <row r="33882" spans="1:2" x14ac:dyDescent="0.3">
      <c r="A33882" s="3">
        <v>1288998</v>
      </c>
      <c r="B33882" s="5" t="s">
        <v>468</v>
      </c>
    </row>
    <row r="33883" spans="1:2" x14ac:dyDescent="0.3">
      <c r="A33883" s="3">
        <v>1288998</v>
      </c>
      <c r="B33883" s="5" t="s">
        <v>166</v>
      </c>
    </row>
    <row r="33884" spans="1:2" x14ac:dyDescent="0.3">
      <c r="A33884" s="3">
        <v>1288998</v>
      </c>
      <c r="B33884" s="5" t="s">
        <v>49</v>
      </c>
    </row>
    <row r="33885" spans="1:2" x14ac:dyDescent="0.3">
      <c r="A33885" s="3">
        <v>616446</v>
      </c>
      <c r="B33885" s="5" t="s">
        <v>777</v>
      </c>
    </row>
    <row r="33886" spans="1:2" x14ac:dyDescent="0.3">
      <c r="A33886" s="3">
        <v>616446</v>
      </c>
      <c r="B33886" s="5" t="s">
        <v>30</v>
      </c>
    </row>
    <row r="33887" spans="1:2" x14ac:dyDescent="0.3">
      <c r="A33887" s="3">
        <v>616446</v>
      </c>
      <c r="B33887" s="5" t="s">
        <v>1246</v>
      </c>
    </row>
    <row r="33888" spans="1:2" x14ac:dyDescent="0.3">
      <c r="A33888" s="3">
        <v>1208808</v>
      </c>
      <c r="B33888" s="5" t="s">
        <v>468</v>
      </c>
    </row>
    <row r="33889" spans="1:2" x14ac:dyDescent="0.3">
      <c r="A33889" s="3">
        <v>763215</v>
      </c>
      <c r="B33889" s="5" t="s">
        <v>2848</v>
      </c>
    </row>
    <row r="33890" spans="1:2" x14ac:dyDescent="0.3">
      <c r="A33890" s="3">
        <v>763215</v>
      </c>
      <c r="B33890" s="5" t="s">
        <v>777</v>
      </c>
    </row>
    <row r="33891" spans="1:2" x14ac:dyDescent="0.3">
      <c r="A33891" s="3">
        <v>763215</v>
      </c>
      <c r="B33891" s="5" t="s">
        <v>1139</v>
      </c>
    </row>
    <row r="33892" spans="1:2" x14ac:dyDescent="0.3">
      <c r="A33892" s="3">
        <v>831815</v>
      </c>
      <c r="B33892" s="5" t="s">
        <v>2297</v>
      </c>
    </row>
    <row r="33893" spans="1:2" x14ac:dyDescent="0.3">
      <c r="A33893" s="3">
        <v>831815</v>
      </c>
      <c r="B33893" s="5" t="s">
        <v>30</v>
      </c>
    </row>
    <row r="33894" spans="1:2" x14ac:dyDescent="0.3">
      <c r="A33894" s="3">
        <v>831815</v>
      </c>
      <c r="B33894" s="5" t="s">
        <v>1139</v>
      </c>
    </row>
    <row r="33895" spans="1:2" x14ac:dyDescent="0.3">
      <c r="A33895" s="3">
        <v>831815</v>
      </c>
      <c r="B33895" s="5" t="s">
        <v>6748</v>
      </c>
    </row>
    <row r="33896" spans="1:2" x14ac:dyDescent="0.3">
      <c r="A33896" s="3">
        <v>1061699</v>
      </c>
      <c r="B33896" s="5" t="s">
        <v>49</v>
      </c>
    </row>
    <row r="33897" spans="1:2" x14ac:dyDescent="0.3">
      <c r="A33897" s="3">
        <v>1061699</v>
      </c>
      <c r="B33897" s="5" t="s">
        <v>310</v>
      </c>
    </row>
    <row r="33898" spans="1:2" x14ac:dyDescent="0.3">
      <c r="A33898" s="3">
        <v>1061699</v>
      </c>
      <c r="B33898" s="5" t="s">
        <v>7548</v>
      </c>
    </row>
    <row r="33899" spans="1:2" x14ac:dyDescent="0.3">
      <c r="A33899" s="3">
        <v>799583</v>
      </c>
      <c r="B33899" s="5" t="s">
        <v>777</v>
      </c>
    </row>
    <row r="33900" spans="1:2" x14ac:dyDescent="0.3">
      <c r="A33900" s="3">
        <v>799583</v>
      </c>
      <c r="B33900" s="5" t="s">
        <v>30</v>
      </c>
    </row>
    <row r="33901" spans="1:2" x14ac:dyDescent="0.3">
      <c r="A33901" s="3">
        <v>799583</v>
      </c>
      <c r="B33901" s="5" t="s">
        <v>310</v>
      </c>
    </row>
    <row r="33902" spans="1:2" x14ac:dyDescent="0.3">
      <c r="A33902" s="3">
        <v>1094974</v>
      </c>
      <c r="B33902" s="5" t="s">
        <v>777</v>
      </c>
    </row>
    <row r="33903" spans="1:2" x14ac:dyDescent="0.3">
      <c r="A33903" s="3">
        <v>1094974</v>
      </c>
      <c r="B33903" s="5" t="s">
        <v>166</v>
      </c>
    </row>
    <row r="33904" spans="1:2" x14ac:dyDescent="0.3">
      <c r="A33904" s="3">
        <v>969492</v>
      </c>
      <c r="B33904" s="5" t="s">
        <v>777</v>
      </c>
    </row>
    <row r="33905" spans="1:2" x14ac:dyDescent="0.3">
      <c r="A33905" s="3">
        <v>969492</v>
      </c>
      <c r="B33905" s="5" t="s">
        <v>310</v>
      </c>
    </row>
    <row r="33906" spans="1:2" x14ac:dyDescent="0.3">
      <c r="A33906" s="3">
        <v>969492</v>
      </c>
      <c r="B33906" s="5" t="s">
        <v>166</v>
      </c>
    </row>
    <row r="33907" spans="1:2" x14ac:dyDescent="0.3">
      <c r="A33907" s="3">
        <v>826510</v>
      </c>
      <c r="B33907" s="5" t="s">
        <v>6748</v>
      </c>
    </row>
    <row r="33908" spans="1:2" x14ac:dyDescent="0.3">
      <c r="A33908" s="3">
        <v>826510</v>
      </c>
      <c r="B33908" s="5" t="s">
        <v>1139</v>
      </c>
    </row>
    <row r="33909" spans="1:2" x14ac:dyDescent="0.3">
      <c r="A33909" s="3">
        <v>826510</v>
      </c>
      <c r="B33909" s="5" t="s">
        <v>2848</v>
      </c>
    </row>
    <row r="33910" spans="1:2" x14ac:dyDescent="0.3">
      <c r="A33910" s="3">
        <v>826510</v>
      </c>
      <c r="B33910" s="5" t="s">
        <v>30</v>
      </c>
    </row>
    <row r="33911" spans="1:2" x14ac:dyDescent="0.3">
      <c r="A33911" s="3">
        <v>1127166</v>
      </c>
      <c r="B33911" s="5" t="s">
        <v>886</v>
      </c>
    </row>
    <row r="33912" spans="1:2" x14ac:dyDescent="0.3">
      <c r="A33912" s="3">
        <v>1127166</v>
      </c>
      <c r="B33912" s="5" t="s">
        <v>49</v>
      </c>
    </row>
    <row r="33913" spans="1:2" x14ac:dyDescent="0.3">
      <c r="A33913" s="3">
        <v>1106739</v>
      </c>
      <c r="B33913" s="5" t="s">
        <v>1246</v>
      </c>
    </row>
    <row r="33914" spans="1:2" x14ac:dyDescent="0.3">
      <c r="A33914" s="3">
        <v>1106739</v>
      </c>
      <c r="B33914" s="5" t="s">
        <v>49</v>
      </c>
    </row>
    <row r="33915" spans="1:2" x14ac:dyDescent="0.3">
      <c r="A33915" s="3">
        <v>1232827</v>
      </c>
      <c r="B33915" s="5" t="s">
        <v>49</v>
      </c>
    </row>
    <row r="33916" spans="1:2" x14ac:dyDescent="0.3">
      <c r="A33916" s="3">
        <v>1232827</v>
      </c>
      <c r="B33916" s="5" t="s">
        <v>7548</v>
      </c>
    </row>
    <row r="33917" spans="1:2" x14ac:dyDescent="0.3">
      <c r="A33917" s="3">
        <v>843527</v>
      </c>
      <c r="B33917" s="5" t="s">
        <v>886</v>
      </c>
    </row>
    <row r="33918" spans="1:2" x14ac:dyDescent="0.3">
      <c r="A33918" s="3">
        <v>843527</v>
      </c>
      <c r="B33918" s="5" t="s">
        <v>49</v>
      </c>
    </row>
    <row r="33919" spans="1:2" x14ac:dyDescent="0.3">
      <c r="A33919" s="3">
        <v>843527</v>
      </c>
      <c r="B33919" s="5" t="s">
        <v>30</v>
      </c>
    </row>
    <row r="33920" spans="1:2" x14ac:dyDescent="0.3">
      <c r="A33920" s="3">
        <v>972614</v>
      </c>
      <c r="B33920" s="5" t="s">
        <v>777</v>
      </c>
    </row>
    <row r="33921" spans="1:2" x14ac:dyDescent="0.3">
      <c r="A33921" s="3">
        <v>972614</v>
      </c>
      <c r="B33921" s="5" t="s">
        <v>1246</v>
      </c>
    </row>
    <row r="33922" spans="1:2" x14ac:dyDescent="0.3">
      <c r="A33922" s="3">
        <v>972614</v>
      </c>
      <c r="B33922" s="5" t="s">
        <v>166</v>
      </c>
    </row>
    <row r="33923" spans="1:2" x14ac:dyDescent="0.3">
      <c r="A33923" s="3">
        <v>1278101</v>
      </c>
      <c r="B33923" s="5" t="s">
        <v>49</v>
      </c>
    </row>
    <row r="33924" spans="1:2" x14ac:dyDescent="0.3">
      <c r="A33924" s="3">
        <v>1278101</v>
      </c>
      <c r="B33924" s="5" t="s">
        <v>6748</v>
      </c>
    </row>
    <row r="33925" spans="1:2" x14ac:dyDescent="0.3">
      <c r="A33925" s="3">
        <v>1232449</v>
      </c>
      <c r="B33925" s="5" t="s">
        <v>49</v>
      </c>
    </row>
    <row r="33926" spans="1:2" x14ac:dyDescent="0.3">
      <c r="A33926" s="3">
        <v>1232449</v>
      </c>
      <c r="B33926" s="5" t="s">
        <v>886</v>
      </c>
    </row>
    <row r="33927" spans="1:2" x14ac:dyDescent="0.3">
      <c r="A33927" s="3">
        <v>1088514</v>
      </c>
      <c r="B33927" s="5" t="s">
        <v>49</v>
      </c>
    </row>
    <row r="33928" spans="1:2" x14ac:dyDescent="0.3">
      <c r="A33928" s="3">
        <v>614933</v>
      </c>
      <c r="B33928" s="5" t="s">
        <v>2528</v>
      </c>
    </row>
    <row r="33929" spans="1:2" x14ac:dyDescent="0.3">
      <c r="A33929" s="3">
        <v>614933</v>
      </c>
      <c r="B33929" s="5" t="s">
        <v>777</v>
      </c>
    </row>
    <row r="33930" spans="1:2" x14ac:dyDescent="0.3">
      <c r="A33930" s="3">
        <v>1328814</v>
      </c>
      <c r="B33930" s="5" t="s">
        <v>468</v>
      </c>
    </row>
    <row r="33931" spans="1:2" x14ac:dyDescent="0.3">
      <c r="A33931" s="3">
        <v>1328814</v>
      </c>
      <c r="B33931" s="5" t="s">
        <v>6631</v>
      </c>
    </row>
    <row r="33932" spans="1:2" x14ac:dyDescent="0.3">
      <c r="A33932" s="3">
        <v>646097</v>
      </c>
      <c r="B33932" s="5" t="s">
        <v>1246</v>
      </c>
    </row>
    <row r="33933" spans="1:2" x14ac:dyDescent="0.3">
      <c r="A33933" s="3">
        <v>646097</v>
      </c>
      <c r="B33933" s="5" t="s">
        <v>777</v>
      </c>
    </row>
    <row r="33934" spans="1:2" x14ac:dyDescent="0.3">
      <c r="A33934" s="3">
        <v>646097</v>
      </c>
      <c r="B33934" s="5" t="s">
        <v>166</v>
      </c>
    </row>
    <row r="33935" spans="1:2" x14ac:dyDescent="0.3">
      <c r="A33935" s="3">
        <v>646097</v>
      </c>
      <c r="B33935" s="5" t="s">
        <v>49</v>
      </c>
    </row>
    <row r="33936" spans="1:2" x14ac:dyDescent="0.3">
      <c r="A33936" s="3">
        <v>1306764</v>
      </c>
      <c r="B33936" s="5" t="s">
        <v>468</v>
      </c>
    </row>
    <row r="33937" spans="1:2" x14ac:dyDescent="0.3">
      <c r="A33937" s="3">
        <v>1306764</v>
      </c>
      <c r="B33937" s="5" t="s">
        <v>166</v>
      </c>
    </row>
    <row r="33938" spans="1:2" x14ac:dyDescent="0.3">
      <c r="A33938" s="3">
        <v>1032823</v>
      </c>
      <c r="B33938" s="5" t="s">
        <v>1246</v>
      </c>
    </row>
    <row r="33939" spans="1:2" x14ac:dyDescent="0.3">
      <c r="A33939" s="3">
        <v>1032823</v>
      </c>
      <c r="B33939" s="5" t="s">
        <v>166</v>
      </c>
    </row>
    <row r="33940" spans="1:2" x14ac:dyDescent="0.3">
      <c r="A33940" s="3">
        <v>1032823</v>
      </c>
      <c r="B33940" s="5" t="s">
        <v>468</v>
      </c>
    </row>
    <row r="33941" spans="1:2" x14ac:dyDescent="0.3">
      <c r="A33941" s="3">
        <v>1296753</v>
      </c>
      <c r="B33941" s="5" t="s">
        <v>2528</v>
      </c>
    </row>
    <row r="33942" spans="1:2" x14ac:dyDescent="0.3">
      <c r="A33942" s="3">
        <v>1296753</v>
      </c>
      <c r="B33942" s="5" t="s">
        <v>468</v>
      </c>
    </row>
    <row r="33943" spans="1:2" x14ac:dyDescent="0.3">
      <c r="A33943" s="3">
        <v>1296753</v>
      </c>
      <c r="B33943" s="5" t="s">
        <v>166</v>
      </c>
    </row>
    <row r="33944" spans="1:2" x14ac:dyDescent="0.3">
      <c r="A33944" s="3">
        <v>984324</v>
      </c>
      <c r="B33944" s="5" t="s">
        <v>777</v>
      </c>
    </row>
    <row r="33945" spans="1:2" x14ac:dyDescent="0.3">
      <c r="A33945" s="3">
        <v>1340602</v>
      </c>
      <c r="B33945" s="5" t="s">
        <v>468</v>
      </c>
    </row>
    <row r="33946" spans="1:2" x14ac:dyDescent="0.3">
      <c r="A33946" s="3">
        <v>1209290</v>
      </c>
      <c r="B33946" s="5" t="s">
        <v>2297</v>
      </c>
    </row>
    <row r="33947" spans="1:2" x14ac:dyDescent="0.3">
      <c r="A33947" s="3">
        <v>1209290</v>
      </c>
      <c r="B33947" s="5" t="s">
        <v>2528</v>
      </c>
    </row>
    <row r="33948" spans="1:2" x14ac:dyDescent="0.3">
      <c r="A33948" s="3">
        <v>1209290</v>
      </c>
      <c r="B33948" s="5" t="s">
        <v>777</v>
      </c>
    </row>
    <row r="33949" spans="1:2" x14ac:dyDescent="0.3">
      <c r="A33949" s="3">
        <v>1160018</v>
      </c>
      <c r="B33949" s="5" t="s">
        <v>777</v>
      </c>
    </row>
    <row r="33950" spans="1:2" x14ac:dyDescent="0.3">
      <c r="A33950" s="3">
        <v>1160018</v>
      </c>
      <c r="B33950" s="5" t="s">
        <v>1246</v>
      </c>
    </row>
    <row r="33951" spans="1:2" x14ac:dyDescent="0.3">
      <c r="A33951" s="3">
        <v>1160018</v>
      </c>
      <c r="B33951" s="5" t="s">
        <v>166</v>
      </c>
    </row>
    <row r="33952" spans="1:2" x14ac:dyDescent="0.3">
      <c r="A33952" s="3">
        <v>1160018</v>
      </c>
      <c r="B33952" s="5" t="s">
        <v>49</v>
      </c>
    </row>
    <row r="33953" spans="1:2" x14ac:dyDescent="0.3">
      <c r="A33953" s="3">
        <v>1244492</v>
      </c>
      <c r="B33953" s="5" t="s">
        <v>2297</v>
      </c>
    </row>
    <row r="33954" spans="1:2" x14ac:dyDescent="0.3">
      <c r="A33954" s="3">
        <v>1244492</v>
      </c>
      <c r="B33954" s="5" t="s">
        <v>49</v>
      </c>
    </row>
    <row r="33955" spans="1:2" x14ac:dyDescent="0.3">
      <c r="A33955" s="3">
        <v>1238358</v>
      </c>
      <c r="B33955" s="5" t="s">
        <v>166</v>
      </c>
    </row>
    <row r="33956" spans="1:2" x14ac:dyDescent="0.3">
      <c r="A33956" s="3">
        <v>1238358</v>
      </c>
      <c r="B33956" s="5" t="s">
        <v>1246</v>
      </c>
    </row>
    <row r="33957" spans="1:2" x14ac:dyDescent="0.3">
      <c r="A33957" s="3">
        <v>1139566</v>
      </c>
      <c r="B33957" s="5" t="s">
        <v>886</v>
      </c>
    </row>
    <row r="33958" spans="1:2" x14ac:dyDescent="0.3">
      <c r="A33958" s="3">
        <v>1139566</v>
      </c>
      <c r="B33958" s="5" t="s">
        <v>49</v>
      </c>
    </row>
    <row r="33959" spans="1:2" x14ac:dyDescent="0.3">
      <c r="A33959" s="3">
        <v>1139566</v>
      </c>
      <c r="B33959" s="5" t="s">
        <v>30</v>
      </c>
    </row>
    <row r="33960" spans="1:2" x14ac:dyDescent="0.3">
      <c r="A33960" s="3">
        <v>1130053</v>
      </c>
      <c r="B33960" s="5" t="s">
        <v>468</v>
      </c>
    </row>
    <row r="33961" spans="1:2" x14ac:dyDescent="0.3">
      <c r="A33961" s="3">
        <v>1130053</v>
      </c>
      <c r="B33961" s="5" t="s">
        <v>2848</v>
      </c>
    </row>
    <row r="33962" spans="1:2" x14ac:dyDescent="0.3">
      <c r="A33962" s="3">
        <v>1155828</v>
      </c>
      <c r="B33962" s="5" t="s">
        <v>49</v>
      </c>
    </row>
    <row r="33963" spans="1:2" x14ac:dyDescent="0.3">
      <c r="A33963" s="3">
        <v>1389147</v>
      </c>
      <c r="B33963" s="5" t="s">
        <v>777</v>
      </c>
    </row>
    <row r="33964" spans="1:2" x14ac:dyDescent="0.3">
      <c r="A33964" s="3">
        <v>947891</v>
      </c>
      <c r="B33964" s="5" t="s">
        <v>30</v>
      </c>
    </row>
    <row r="33965" spans="1:2" x14ac:dyDescent="0.3">
      <c r="A33965" s="3">
        <v>947891</v>
      </c>
      <c r="B33965" s="5" t="s">
        <v>49</v>
      </c>
    </row>
    <row r="33966" spans="1:2" x14ac:dyDescent="0.3">
      <c r="A33966" s="3">
        <v>947891</v>
      </c>
      <c r="B33966" s="5" t="s">
        <v>886</v>
      </c>
    </row>
    <row r="33967" spans="1:2" x14ac:dyDescent="0.3">
      <c r="A33967" s="3">
        <v>1062215</v>
      </c>
      <c r="B33967" s="5" t="s">
        <v>468</v>
      </c>
    </row>
    <row r="33968" spans="1:2" x14ac:dyDescent="0.3">
      <c r="A33968" s="3">
        <v>1062215</v>
      </c>
      <c r="B33968" s="5" t="s">
        <v>2528</v>
      </c>
    </row>
    <row r="33969" spans="1:2" x14ac:dyDescent="0.3">
      <c r="A33969" s="3">
        <v>1062215</v>
      </c>
      <c r="B33969" s="5" t="s">
        <v>166</v>
      </c>
    </row>
    <row r="33970" spans="1:2" x14ac:dyDescent="0.3">
      <c r="A33970" s="3">
        <v>1388694</v>
      </c>
      <c r="B33970" s="5" t="s">
        <v>1246</v>
      </c>
    </row>
    <row r="33971" spans="1:2" x14ac:dyDescent="0.3">
      <c r="A33971" s="3">
        <v>1388694</v>
      </c>
      <c r="B33971" s="5" t="s">
        <v>166</v>
      </c>
    </row>
    <row r="33972" spans="1:2" x14ac:dyDescent="0.3">
      <c r="A33972" s="3">
        <v>280180</v>
      </c>
      <c r="B33972" s="5" t="s">
        <v>777</v>
      </c>
    </row>
    <row r="33973" spans="1:2" x14ac:dyDescent="0.3">
      <c r="A33973" s="3">
        <v>280180</v>
      </c>
      <c r="B33973" s="5" t="s">
        <v>30</v>
      </c>
    </row>
    <row r="33974" spans="1:2" x14ac:dyDescent="0.3">
      <c r="A33974" s="3">
        <v>280180</v>
      </c>
      <c r="B33974" s="5" t="s">
        <v>1246</v>
      </c>
    </row>
    <row r="33975" spans="1:2" x14ac:dyDescent="0.3">
      <c r="A33975" s="3">
        <v>1404380</v>
      </c>
      <c r="B33975" s="5" t="s">
        <v>49</v>
      </c>
    </row>
    <row r="33976" spans="1:2" x14ac:dyDescent="0.3">
      <c r="A33976" s="3">
        <v>1404380</v>
      </c>
      <c r="B33976" s="5" t="s">
        <v>886</v>
      </c>
    </row>
    <row r="33977" spans="1:2" x14ac:dyDescent="0.3">
      <c r="A33977" s="3">
        <v>1311550</v>
      </c>
      <c r="B33977" s="5" t="s">
        <v>777</v>
      </c>
    </row>
    <row r="33978" spans="1:2" x14ac:dyDescent="0.3">
      <c r="A33978" s="3">
        <v>1311550</v>
      </c>
      <c r="B33978" s="5" t="s">
        <v>7548</v>
      </c>
    </row>
    <row r="33979" spans="1:2" x14ac:dyDescent="0.3">
      <c r="A33979" s="3">
        <v>1141126</v>
      </c>
      <c r="B33979" s="5" t="s">
        <v>49</v>
      </c>
    </row>
    <row r="33980" spans="1:2" x14ac:dyDescent="0.3">
      <c r="A33980" s="3">
        <v>928480</v>
      </c>
      <c r="B33980" s="5" t="s">
        <v>1139</v>
      </c>
    </row>
    <row r="33981" spans="1:2" x14ac:dyDescent="0.3">
      <c r="A33981" s="3">
        <v>928480</v>
      </c>
      <c r="B33981" s="5" t="s">
        <v>2848</v>
      </c>
    </row>
    <row r="33982" spans="1:2" x14ac:dyDescent="0.3">
      <c r="A33982" s="3">
        <v>928480</v>
      </c>
      <c r="B33982" s="5" t="s">
        <v>6631</v>
      </c>
    </row>
    <row r="33983" spans="1:2" x14ac:dyDescent="0.3">
      <c r="A33983" s="3">
        <v>928480</v>
      </c>
      <c r="B33983" s="5" t="s">
        <v>468</v>
      </c>
    </row>
    <row r="33984" spans="1:2" x14ac:dyDescent="0.3">
      <c r="A33984" s="3">
        <v>923667</v>
      </c>
      <c r="B33984" s="5" t="s">
        <v>777</v>
      </c>
    </row>
    <row r="33985" spans="1:2" x14ac:dyDescent="0.3">
      <c r="A33985" s="3">
        <v>923667</v>
      </c>
      <c r="B33985" s="5" t="s">
        <v>1246</v>
      </c>
    </row>
    <row r="33986" spans="1:2" x14ac:dyDescent="0.3">
      <c r="A33986" s="3">
        <v>923667</v>
      </c>
      <c r="B33986" s="5" t="s">
        <v>166</v>
      </c>
    </row>
    <row r="33987" spans="1:2" x14ac:dyDescent="0.3">
      <c r="A33987" s="3">
        <v>1059128</v>
      </c>
      <c r="B33987" s="5" t="s">
        <v>49</v>
      </c>
    </row>
    <row r="33988" spans="1:2" x14ac:dyDescent="0.3">
      <c r="A33988" s="3">
        <v>1059128</v>
      </c>
      <c r="B33988" s="5" t="s">
        <v>886</v>
      </c>
    </row>
    <row r="33989" spans="1:2" x14ac:dyDescent="0.3">
      <c r="A33989" s="3">
        <v>567811</v>
      </c>
      <c r="B33989" s="5" t="s">
        <v>2297</v>
      </c>
    </row>
    <row r="33990" spans="1:2" x14ac:dyDescent="0.3">
      <c r="A33990" s="3">
        <v>567811</v>
      </c>
      <c r="B33990" s="5" t="s">
        <v>30</v>
      </c>
    </row>
    <row r="33991" spans="1:2" x14ac:dyDescent="0.3">
      <c r="A33991" s="3">
        <v>567811</v>
      </c>
      <c r="B33991" s="5" t="s">
        <v>6748</v>
      </c>
    </row>
    <row r="33992" spans="1:2" x14ac:dyDescent="0.3">
      <c r="A33992" s="3">
        <v>567811</v>
      </c>
      <c r="B33992" s="5" t="s">
        <v>2848</v>
      </c>
    </row>
    <row r="33993" spans="1:2" x14ac:dyDescent="0.3">
      <c r="A33993" s="3">
        <v>1241748</v>
      </c>
      <c r="B33993" s="5" t="s">
        <v>49</v>
      </c>
    </row>
    <row r="33994" spans="1:2" x14ac:dyDescent="0.3">
      <c r="A33994" s="3">
        <v>931944</v>
      </c>
      <c r="B33994" s="5" t="s">
        <v>49</v>
      </c>
    </row>
    <row r="33995" spans="1:2" x14ac:dyDescent="0.3">
      <c r="A33995" s="3">
        <v>931944</v>
      </c>
      <c r="B33995" s="5" t="s">
        <v>6631</v>
      </c>
    </row>
    <row r="33996" spans="1:2" x14ac:dyDescent="0.3">
      <c r="A33996" s="3">
        <v>931944</v>
      </c>
      <c r="B33996" s="5" t="s">
        <v>7548</v>
      </c>
    </row>
    <row r="33997" spans="1:2" x14ac:dyDescent="0.3">
      <c r="A33997" s="3">
        <v>931944</v>
      </c>
      <c r="B33997" s="5" t="s">
        <v>468</v>
      </c>
    </row>
    <row r="33998" spans="1:2" x14ac:dyDescent="0.3">
      <c r="A33998" s="3">
        <v>1255208</v>
      </c>
      <c r="B33998" s="5" t="s">
        <v>468</v>
      </c>
    </row>
    <row r="33999" spans="1:2" x14ac:dyDescent="0.3">
      <c r="A33999" s="3">
        <v>1255208</v>
      </c>
      <c r="B33999" s="5" t="s">
        <v>166</v>
      </c>
    </row>
    <row r="34000" spans="1:2" x14ac:dyDescent="0.3">
      <c r="A34000" s="3">
        <v>1086747</v>
      </c>
      <c r="B34000" s="5" t="s">
        <v>2848</v>
      </c>
    </row>
    <row r="34001" spans="1:2" x14ac:dyDescent="0.3">
      <c r="A34001" s="3">
        <v>1086747</v>
      </c>
      <c r="B34001" s="5" t="s">
        <v>468</v>
      </c>
    </row>
    <row r="34002" spans="1:2" x14ac:dyDescent="0.3">
      <c r="A34002" s="3">
        <v>1086747</v>
      </c>
      <c r="B34002" s="5" t="s">
        <v>6631</v>
      </c>
    </row>
    <row r="34003" spans="1:2" x14ac:dyDescent="0.3">
      <c r="A34003" s="3">
        <v>1142518</v>
      </c>
      <c r="B34003" s="5" t="s">
        <v>777</v>
      </c>
    </row>
    <row r="34004" spans="1:2" x14ac:dyDescent="0.3">
      <c r="A34004" s="3">
        <v>1142518</v>
      </c>
      <c r="B34004" s="5" t="s">
        <v>886</v>
      </c>
    </row>
    <row r="34005" spans="1:2" x14ac:dyDescent="0.3">
      <c r="A34005" s="3">
        <v>1142518</v>
      </c>
      <c r="B34005" s="5" t="s">
        <v>49</v>
      </c>
    </row>
    <row r="34006" spans="1:2" x14ac:dyDescent="0.3">
      <c r="A34006" s="3">
        <v>949484</v>
      </c>
      <c r="B34006" s="5" t="s">
        <v>777</v>
      </c>
    </row>
    <row r="34007" spans="1:2" x14ac:dyDescent="0.3">
      <c r="A34007" s="3">
        <v>949484</v>
      </c>
      <c r="B34007" s="5" t="s">
        <v>166</v>
      </c>
    </row>
    <row r="34008" spans="1:2" x14ac:dyDescent="0.3">
      <c r="A34008" s="3">
        <v>1207898</v>
      </c>
      <c r="B34008" s="5" t="s">
        <v>468</v>
      </c>
    </row>
    <row r="34009" spans="1:2" x14ac:dyDescent="0.3">
      <c r="A34009" s="3">
        <v>857598</v>
      </c>
      <c r="B34009" s="5" t="s">
        <v>777</v>
      </c>
    </row>
    <row r="34010" spans="1:2" x14ac:dyDescent="0.3">
      <c r="A34010" s="3">
        <v>857598</v>
      </c>
      <c r="B34010" s="5" t="s">
        <v>49</v>
      </c>
    </row>
    <row r="34011" spans="1:2" x14ac:dyDescent="0.3">
      <c r="A34011" s="3">
        <v>857598</v>
      </c>
      <c r="B34011" s="5" t="s">
        <v>166</v>
      </c>
    </row>
    <row r="34012" spans="1:2" x14ac:dyDescent="0.3">
      <c r="A34012" s="3">
        <v>857598</v>
      </c>
      <c r="B34012" s="5" t="s">
        <v>1246</v>
      </c>
    </row>
    <row r="34013" spans="1:2" x14ac:dyDescent="0.3">
      <c r="A34013" s="3">
        <v>937287</v>
      </c>
      <c r="B34013" s="5" t="s">
        <v>886</v>
      </c>
    </row>
    <row r="34014" spans="1:2" x14ac:dyDescent="0.3">
      <c r="A34014" s="3">
        <v>937287</v>
      </c>
      <c r="B34014" s="5" t="s">
        <v>49</v>
      </c>
    </row>
    <row r="34015" spans="1:2" x14ac:dyDescent="0.3">
      <c r="A34015" s="3">
        <v>1139817</v>
      </c>
      <c r="B34015" s="5" t="s">
        <v>777</v>
      </c>
    </row>
    <row r="34016" spans="1:2" x14ac:dyDescent="0.3">
      <c r="A34016" s="3">
        <v>1139817</v>
      </c>
      <c r="B34016" s="5" t="s">
        <v>30</v>
      </c>
    </row>
    <row r="34017" spans="1:2" x14ac:dyDescent="0.3">
      <c r="A34017" s="3">
        <v>1139817</v>
      </c>
      <c r="B34017" s="5" t="s">
        <v>1246</v>
      </c>
    </row>
    <row r="34018" spans="1:2" x14ac:dyDescent="0.3">
      <c r="A34018" s="3">
        <v>1101448</v>
      </c>
      <c r="B34018" s="5" t="s">
        <v>49</v>
      </c>
    </row>
    <row r="34019" spans="1:2" x14ac:dyDescent="0.3">
      <c r="A34019" s="3">
        <v>1101448</v>
      </c>
      <c r="B34019" s="5" t="s">
        <v>7548</v>
      </c>
    </row>
    <row r="34020" spans="1:2" x14ac:dyDescent="0.3">
      <c r="A34020" s="3">
        <v>1337309</v>
      </c>
      <c r="B34020" s="5" t="s">
        <v>777</v>
      </c>
    </row>
    <row r="34021" spans="1:2" x14ac:dyDescent="0.3">
      <c r="A34021" s="3">
        <v>1337309</v>
      </c>
      <c r="B34021" s="5" t="s">
        <v>1246</v>
      </c>
    </row>
    <row r="34022" spans="1:2" x14ac:dyDescent="0.3">
      <c r="A34022" s="3">
        <v>1337309</v>
      </c>
      <c r="B34022" s="5" t="s">
        <v>49</v>
      </c>
    </row>
    <row r="34023" spans="1:2" x14ac:dyDescent="0.3">
      <c r="A34023" s="3">
        <v>1337309</v>
      </c>
      <c r="B34023" s="5" t="s">
        <v>166</v>
      </c>
    </row>
    <row r="34024" spans="1:2" x14ac:dyDescent="0.3">
      <c r="A34024" s="3">
        <v>1263421</v>
      </c>
      <c r="B34024" s="5" t="s">
        <v>2297</v>
      </c>
    </row>
    <row r="34025" spans="1:2" x14ac:dyDescent="0.3">
      <c r="A34025" s="3">
        <v>1263421</v>
      </c>
      <c r="B34025" s="5" t="s">
        <v>777</v>
      </c>
    </row>
    <row r="34026" spans="1:2" x14ac:dyDescent="0.3">
      <c r="A34026" s="3">
        <v>1263421</v>
      </c>
      <c r="B34026" s="5" t="s">
        <v>2848</v>
      </c>
    </row>
    <row r="34027" spans="1:2" x14ac:dyDescent="0.3">
      <c r="A34027" s="3">
        <v>634492</v>
      </c>
      <c r="B34027" s="5" t="s">
        <v>777</v>
      </c>
    </row>
    <row r="34028" spans="1:2" x14ac:dyDescent="0.3">
      <c r="A34028" s="3">
        <v>634492</v>
      </c>
      <c r="B34028" s="5" t="s">
        <v>2848</v>
      </c>
    </row>
    <row r="34029" spans="1:2" x14ac:dyDescent="0.3">
      <c r="A34029" s="3">
        <v>704239</v>
      </c>
      <c r="B34029" s="5" t="s">
        <v>777</v>
      </c>
    </row>
    <row r="34030" spans="1:2" x14ac:dyDescent="0.3">
      <c r="A34030" s="3">
        <v>704239</v>
      </c>
      <c r="B34030" s="5" t="s">
        <v>30</v>
      </c>
    </row>
    <row r="34031" spans="1:2" x14ac:dyDescent="0.3">
      <c r="A34031" s="3">
        <v>1075676</v>
      </c>
      <c r="B34031" s="5" t="s">
        <v>777</v>
      </c>
    </row>
    <row r="34032" spans="1:2" x14ac:dyDescent="0.3">
      <c r="A34032" s="3">
        <v>1075676</v>
      </c>
      <c r="B34032" s="5" t="s">
        <v>49</v>
      </c>
    </row>
    <row r="34033" spans="1:2" x14ac:dyDescent="0.3">
      <c r="A34033" s="3">
        <v>1075676</v>
      </c>
      <c r="B34033" s="5" t="s">
        <v>7548</v>
      </c>
    </row>
    <row r="34034" spans="1:2" x14ac:dyDescent="0.3">
      <c r="A34034" s="3">
        <v>975511</v>
      </c>
      <c r="B34034" s="5" t="s">
        <v>7548</v>
      </c>
    </row>
    <row r="34035" spans="1:2" x14ac:dyDescent="0.3">
      <c r="A34035" s="3">
        <v>975511</v>
      </c>
      <c r="B34035" s="5" t="s">
        <v>49</v>
      </c>
    </row>
    <row r="34036" spans="1:2" x14ac:dyDescent="0.3">
      <c r="A34036" s="3">
        <v>975511</v>
      </c>
      <c r="B34036" s="5" t="s">
        <v>1139</v>
      </c>
    </row>
    <row r="34037" spans="1:2" x14ac:dyDescent="0.3">
      <c r="A34037" s="3">
        <v>1326059</v>
      </c>
      <c r="B34037" s="5" t="s">
        <v>777</v>
      </c>
    </row>
    <row r="34038" spans="1:2" x14ac:dyDescent="0.3">
      <c r="A34038" s="3">
        <v>1326059</v>
      </c>
      <c r="B34038" s="5" t="s">
        <v>1246</v>
      </c>
    </row>
    <row r="34039" spans="1:2" x14ac:dyDescent="0.3">
      <c r="A34039" s="3">
        <v>1326059</v>
      </c>
      <c r="B34039" s="5" t="s">
        <v>49</v>
      </c>
    </row>
    <row r="34040" spans="1:2" x14ac:dyDescent="0.3">
      <c r="A34040" s="3">
        <v>967847</v>
      </c>
      <c r="B34040" s="5" t="s">
        <v>2848</v>
      </c>
    </row>
    <row r="34041" spans="1:2" x14ac:dyDescent="0.3">
      <c r="A34041" s="3">
        <v>967847</v>
      </c>
      <c r="B34041" s="5" t="s">
        <v>1139</v>
      </c>
    </row>
    <row r="34042" spans="1:2" x14ac:dyDescent="0.3">
      <c r="A34042" s="3">
        <v>967847</v>
      </c>
      <c r="B34042" s="5" t="s">
        <v>30</v>
      </c>
    </row>
    <row r="34043" spans="1:2" x14ac:dyDescent="0.3">
      <c r="A34043" s="3">
        <v>989662</v>
      </c>
      <c r="B34043" s="5" t="s">
        <v>30</v>
      </c>
    </row>
    <row r="34044" spans="1:2" x14ac:dyDescent="0.3">
      <c r="A34044" s="3">
        <v>989662</v>
      </c>
      <c r="B34044" s="5" t="s">
        <v>49</v>
      </c>
    </row>
    <row r="34045" spans="1:2" x14ac:dyDescent="0.3">
      <c r="A34045" s="3">
        <v>1038263</v>
      </c>
      <c r="B34045" s="5" t="s">
        <v>49</v>
      </c>
    </row>
    <row r="34046" spans="1:2" x14ac:dyDescent="0.3">
      <c r="A34046" s="3">
        <v>1038263</v>
      </c>
      <c r="B34046" s="5" t="s">
        <v>2378</v>
      </c>
    </row>
    <row r="34047" spans="1:2" x14ac:dyDescent="0.3">
      <c r="A34047" s="3">
        <v>914215</v>
      </c>
      <c r="B34047" s="5" t="s">
        <v>166</v>
      </c>
    </row>
    <row r="34048" spans="1:2" x14ac:dyDescent="0.3">
      <c r="A34048" s="3">
        <v>914215</v>
      </c>
      <c r="B34048" s="5" t="s">
        <v>468</v>
      </c>
    </row>
    <row r="34049" spans="1:2" x14ac:dyDescent="0.3">
      <c r="A34049" s="3">
        <v>914215</v>
      </c>
      <c r="B34049" s="5" t="s">
        <v>2528</v>
      </c>
    </row>
    <row r="34050" spans="1:2" x14ac:dyDescent="0.3">
      <c r="A34050" s="3">
        <v>1109255</v>
      </c>
      <c r="B34050" s="5" t="s">
        <v>886</v>
      </c>
    </row>
    <row r="34051" spans="1:2" x14ac:dyDescent="0.3">
      <c r="A34051" s="3">
        <v>1109255</v>
      </c>
      <c r="B34051" s="5" t="s">
        <v>49</v>
      </c>
    </row>
    <row r="34052" spans="1:2" x14ac:dyDescent="0.3">
      <c r="A34052" s="3">
        <v>1284004</v>
      </c>
      <c r="B34052" s="5" t="s">
        <v>2297</v>
      </c>
    </row>
    <row r="34053" spans="1:2" x14ac:dyDescent="0.3">
      <c r="A34053" s="3">
        <v>1284004</v>
      </c>
      <c r="B34053" s="5" t="s">
        <v>30</v>
      </c>
    </row>
    <row r="34054" spans="1:2" x14ac:dyDescent="0.3">
      <c r="A34054" s="3">
        <v>827931</v>
      </c>
      <c r="B34054" s="5" t="s">
        <v>468</v>
      </c>
    </row>
    <row r="34055" spans="1:2" x14ac:dyDescent="0.3">
      <c r="A34055" s="3">
        <v>827931</v>
      </c>
      <c r="B34055" s="5" t="s">
        <v>2528</v>
      </c>
    </row>
    <row r="34056" spans="1:2" x14ac:dyDescent="0.3">
      <c r="A34056" s="3">
        <v>827931</v>
      </c>
      <c r="B34056" s="5" t="s">
        <v>166</v>
      </c>
    </row>
    <row r="34057" spans="1:2" x14ac:dyDescent="0.3">
      <c r="A34057" s="3">
        <v>934632</v>
      </c>
      <c r="B34057" s="5" t="s">
        <v>2528</v>
      </c>
    </row>
    <row r="34058" spans="1:2" x14ac:dyDescent="0.3">
      <c r="A34058" s="3">
        <v>934632</v>
      </c>
      <c r="B34058" s="5" t="s">
        <v>777</v>
      </c>
    </row>
    <row r="34059" spans="1:2" x14ac:dyDescent="0.3">
      <c r="A34059" s="3">
        <v>1014590</v>
      </c>
      <c r="B34059" s="5" t="s">
        <v>886</v>
      </c>
    </row>
    <row r="34060" spans="1:2" x14ac:dyDescent="0.3">
      <c r="A34060" s="3">
        <v>1014590</v>
      </c>
      <c r="B34060" s="5" t="s">
        <v>30</v>
      </c>
    </row>
    <row r="34061" spans="1:2" x14ac:dyDescent="0.3">
      <c r="A34061" s="3">
        <v>5492</v>
      </c>
      <c r="B34061" s="5" t="s">
        <v>777</v>
      </c>
    </row>
    <row r="34062" spans="1:2" x14ac:dyDescent="0.3">
      <c r="A34062" s="3">
        <v>5492</v>
      </c>
      <c r="B34062" s="5" t="s">
        <v>166</v>
      </c>
    </row>
    <row r="34063" spans="1:2" x14ac:dyDescent="0.3">
      <c r="A34063" s="3">
        <v>5492</v>
      </c>
      <c r="B34063" s="5" t="s">
        <v>1246</v>
      </c>
    </row>
    <row r="34064" spans="1:2" x14ac:dyDescent="0.3">
      <c r="A34064" s="3">
        <v>1186532</v>
      </c>
      <c r="B34064" s="5" t="s">
        <v>49</v>
      </c>
    </row>
    <row r="34065" spans="1:2" x14ac:dyDescent="0.3">
      <c r="A34065" s="3">
        <v>1186532</v>
      </c>
      <c r="B34065" s="5" t="s">
        <v>6748</v>
      </c>
    </row>
    <row r="34066" spans="1:2" x14ac:dyDescent="0.3">
      <c r="A34066" s="3">
        <v>1262983</v>
      </c>
      <c r="B34066" s="5" t="s">
        <v>468</v>
      </c>
    </row>
    <row r="34067" spans="1:2" x14ac:dyDescent="0.3">
      <c r="A34067" s="3">
        <v>1262983</v>
      </c>
      <c r="B34067" s="5" t="s">
        <v>166</v>
      </c>
    </row>
    <row r="34068" spans="1:2" x14ac:dyDescent="0.3">
      <c r="A34068" s="3">
        <v>1230477</v>
      </c>
      <c r="B34068" s="5" t="s">
        <v>2297</v>
      </c>
    </row>
    <row r="34069" spans="1:2" x14ac:dyDescent="0.3">
      <c r="A34069" s="3">
        <v>1230477</v>
      </c>
      <c r="B34069" s="5" t="s">
        <v>886</v>
      </c>
    </row>
    <row r="34070" spans="1:2" x14ac:dyDescent="0.3">
      <c r="A34070" s="3">
        <v>1210794</v>
      </c>
      <c r="B34070" s="5" t="s">
        <v>777</v>
      </c>
    </row>
    <row r="34071" spans="1:2" x14ac:dyDescent="0.3">
      <c r="A34071" s="3">
        <v>1210794</v>
      </c>
      <c r="B34071" s="5" t="s">
        <v>30</v>
      </c>
    </row>
    <row r="34072" spans="1:2" x14ac:dyDescent="0.3">
      <c r="A34072" s="3">
        <v>1210794</v>
      </c>
      <c r="B34072" s="5" t="s">
        <v>1246</v>
      </c>
    </row>
    <row r="34073" spans="1:2" x14ac:dyDescent="0.3">
      <c r="A34073" s="3">
        <v>1094138</v>
      </c>
      <c r="B34073" s="5" t="s">
        <v>30</v>
      </c>
    </row>
    <row r="34074" spans="1:2" x14ac:dyDescent="0.3">
      <c r="A34074" s="3">
        <v>1094138</v>
      </c>
      <c r="B34074" s="5" t="s">
        <v>777</v>
      </c>
    </row>
    <row r="34075" spans="1:2" x14ac:dyDescent="0.3">
      <c r="A34075" s="3">
        <v>1358752</v>
      </c>
      <c r="B34075" s="5" t="s">
        <v>166</v>
      </c>
    </row>
    <row r="34076" spans="1:2" x14ac:dyDescent="0.3">
      <c r="A34076" s="3">
        <v>1358752</v>
      </c>
      <c r="B34076" s="5" t="s">
        <v>777</v>
      </c>
    </row>
    <row r="34077" spans="1:2" x14ac:dyDescent="0.3">
      <c r="A34077" s="3">
        <v>1141182</v>
      </c>
      <c r="B34077" s="5" t="s">
        <v>468</v>
      </c>
    </row>
    <row r="34078" spans="1:2" x14ac:dyDescent="0.3">
      <c r="A34078" s="3">
        <v>1141182</v>
      </c>
      <c r="B34078" s="5" t="s">
        <v>166</v>
      </c>
    </row>
    <row r="34079" spans="1:2" x14ac:dyDescent="0.3">
      <c r="A34079" s="3">
        <v>1141182</v>
      </c>
      <c r="B34079" s="5" t="s">
        <v>2528</v>
      </c>
    </row>
    <row r="34080" spans="1:2" x14ac:dyDescent="0.3">
      <c r="A34080" s="3">
        <v>646683</v>
      </c>
      <c r="B34080" s="5" t="s">
        <v>468</v>
      </c>
    </row>
    <row r="34081" spans="1:2" x14ac:dyDescent="0.3">
      <c r="A34081" s="3">
        <v>646683</v>
      </c>
      <c r="B34081" s="5" t="s">
        <v>166</v>
      </c>
    </row>
    <row r="34082" spans="1:2" x14ac:dyDescent="0.3">
      <c r="A34082" s="3">
        <v>560016</v>
      </c>
      <c r="B34082" s="5" t="s">
        <v>777</v>
      </c>
    </row>
    <row r="34083" spans="1:2" x14ac:dyDescent="0.3">
      <c r="A34083" s="3">
        <v>560016</v>
      </c>
      <c r="B34083" s="5" t="s">
        <v>166</v>
      </c>
    </row>
    <row r="34084" spans="1:2" x14ac:dyDescent="0.3">
      <c r="A34084" s="3">
        <v>1010600</v>
      </c>
      <c r="B34084" s="5" t="s">
        <v>468</v>
      </c>
    </row>
    <row r="34085" spans="1:2" x14ac:dyDescent="0.3">
      <c r="A34085" s="3">
        <v>1010600</v>
      </c>
      <c r="B34085" s="5" t="s">
        <v>166</v>
      </c>
    </row>
    <row r="34086" spans="1:2" x14ac:dyDescent="0.3">
      <c r="A34086" s="3">
        <v>959098</v>
      </c>
      <c r="B34086" s="5" t="s">
        <v>1139</v>
      </c>
    </row>
    <row r="34087" spans="1:2" x14ac:dyDescent="0.3">
      <c r="A34087" s="3">
        <v>959098</v>
      </c>
      <c r="B34087" s="5" t="s">
        <v>6748</v>
      </c>
    </row>
    <row r="34088" spans="1:2" x14ac:dyDescent="0.3">
      <c r="A34088" s="3">
        <v>1355755</v>
      </c>
      <c r="B34088" s="5" t="s">
        <v>2297</v>
      </c>
    </row>
    <row r="34089" spans="1:2" x14ac:dyDescent="0.3">
      <c r="A34089" s="3">
        <v>1355755</v>
      </c>
      <c r="B34089" s="5" t="s">
        <v>1139</v>
      </c>
    </row>
    <row r="34090" spans="1:2" x14ac:dyDescent="0.3">
      <c r="A34090" s="3">
        <v>1355755</v>
      </c>
      <c r="B34090" s="5" t="s">
        <v>2848</v>
      </c>
    </row>
    <row r="34091" spans="1:2" x14ac:dyDescent="0.3">
      <c r="A34091" s="3">
        <v>1355755</v>
      </c>
      <c r="B34091" s="5" t="s">
        <v>6748</v>
      </c>
    </row>
    <row r="34092" spans="1:2" x14ac:dyDescent="0.3">
      <c r="A34092" s="3">
        <v>1171462</v>
      </c>
      <c r="B34092" s="5" t="s">
        <v>777</v>
      </c>
    </row>
    <row r="34093" spans="1:2" x14ac:dyDescent="0.3">
      <c r="A34093" s="3">
        <v>1171462</v>
      </c>
      <c r="B34093" s="5" t="s">
        <v>1139</v>
      </c>
    </row>
    <row r="34094" spans="1:2" x14ac:dyDescent="0.3">
      <c r="A34094" s="3">
        <v>1171462</v>
      </c>
      <c r="B34094" s="5" t="s">
        <v>30</v>
      </c>
    </row>
    <row r="34095" spans="1:2" x14ac:dyDescent="0.3">
      <c r="A34095" s="3">
        <v>1023922</v>
      </c>
      <c r="B34095" s="5" t="s">
        <v>468</v>
      </c>
    </row>
    <row r="34096" spans="1:2" x14ac:dyDescent="0.3">
      <c r="A34096" s="3">
        <v>1023922</v>
      </c>
      <c r="B34096" s="5" t="s">
        <v>6631</v>
      </c>
    </row>
    <row r="34097" spans="1:2" x14ac:dyDescent="0.3">
      <c r="A34097" s="3">
        <v>1023922</v>
      </c>
      <c r="B34097" s="5" t="s">
        <v>1246</v>
      </c>
    </row>
    <row r="34098" spans="1:2" x14ac:dyDescent="0.3">
      <c r="A34098" s="3">
        <v>1228681</v>
      </c>
      <c r="B34098" s="5" t="s">
        <v>49</v>
      </c>
    </row>
    <row r="34099" spans="1:2" x14ac:dyDescent="0.3">
      <c r="A34099" s="3">
        <v>1228681</v>
      </c>
      <c r="B34099" s="5" t="s">
        <v>886</v>
      </c>
    </row>
    <row r="34100" spans="1:2" x14ac:dyDescent="0.3">
      <c r="A34100" s="3">
        <v>1048241</v>
      </c>
      <c r="B34100" s="5" t="s">
        <v>777</v>
      </c>
    </row>
    <row r="34101" spans="1:2" x14ac:dyDescent="0.3">
      <c r="A34101" s="3">
        <v>1048241</v>
      </c>
      <c r="B34101" s="5" t="s">
        <v>30</v>
      </c>
    </row>
    <row r="34102" spans="1:2" x14ac:dyDescent="0.3">
      <c r="A34102" s="3">
        <v>1089123</v>
      </c>
      <c r="B34102" s="5" t="s">
        <v>468</v>
      </c>
    </row>
    <row r="34103" spans="1:2" x14ac:dyDescent="0.3">
      <c r="A34103" s="3">
        <v>1125311</v>
      </c>
      <c r="B34103" s="5" t="s">
        <v>468</v>
      </c>
    </row>
    <row r="34104" spans="1:2" x14ac:dyDescent="0.3">
      <c r="A34104" s="3">
        <v>1125311</v>
      </c>
      <c r="B34104" s="5" t="s">
        <v>6631</v>
      </c>
    </row>
    <row r="34105" spans="1:2" x14ac:dyDescent="0.3">
      <c r="A34105" s="3">
        <v>1140648</v>
      </c>
      <c r="B34105" s="5" t="s">
        <v>2528</v>
      </c>
    </row>
    <row r="34106" spans="1:2" x14ac:dyDescent="0.3">
      <c r="A34106" s="3">
        <v>1140648</v>
      </c>
      <c r="B34106" s="5" t="s">
        <v>468</v>
      </c>
    </row>
    <row r="34107" spans="1:2" x14ac:dyDescent="0.3">
      <c r="A34107" s="3">
        <v>1140648</v>
      </c>
      <c r="B34107" s="5" t="s">
        <v>166</v>
      </c>
    </row>
    <row r="34108" spans="1:2" x14ac:dyDescent="0.3">
      <c r="A34108" s="3">
        <v>955916</v>
      </c>
      <c r="B34108" s="5" t="s">
        <v>777</v>
      </c>
    </row>
    <row r="34109" spans="1:2" x14ac:dyDescent="0.3">
      <c r="A34109" s="3">
        <v>955916</v>
      </c>
      <c r="B34109" s="5" t="s">
        <v>30</v>
      </c>
    </row>
    <row r="34110" spans="1:2" x14ac:dyDescent="0.3">
      <c r="A34110" s="3">
        <v>955916</v>
      </c>
      <c r="B34110" s="5" t="s">
        <v>1246</v>
      </c>
    </row>
    <row r="34111" spans="1:2" x14ac:dyDescent="0.3">
      <c r="A34111" s="3">
        <v>1025596</v>
      </c>
      <c r="B34111" s="5" t="s">
        <v>777</v>
      </c>
    </row>
    <row r="34112" spans="1:2" x14ac:dyDescent="0.3">
      <c r="A34112" s="3">
        <v>1025596</v>
      </c>
      <c r="B34112" s="5" t="s">
        <v>1246</v>
      </c>
    </row>
    <row r="34113" spans="1:2" x14ac:dyDescent="0.3">
      <c r="A34113" s="3">
        <v>1025596</v>
      </c>
      <c r="B34113" s="5" t="s">
        <v>166</v>
      </c>
    </row>
    <row r="34114" spans="1:2" x14ac:dyDescent="0.3">
      <c r="A34114" s="3">
        <v>1413163</v>
      </c>
      <c r="B34114" s="5" t="s">
        <v>886</v>
      </c>
    </row>
    <row r="34115" spans="1:2" x14ac:dyDescent="0.3">
      <c r="A34115" s="3">
        <v>929563</v>
      </c>
      <c r="B34115" s="5" t="s">
        <v>2297</v>
      </c>
    </row>
    <row r="34116" spans="1:2" x14ac:dyDescent="0.3">
      <c r="A34116" s="3">
        <v>929563</v>
      </c>
      <c r="B34116" s="5" t="s">
        <v>6748</v>
      </c>
    </row>
    <row r="34117" spans="1:2" x14ac:dyDescent="0.3">
      <c r="A34117" s="3">
        <v>929563</v>
      </c>
      <c r="B34117" s="5" t="s">
        <v>30</v>
      </c>
    </row>
    <row r="34118" spans="1:2" x14ac:dyDescent="0.3">
      <c r="A34118" s="3">
        <v>929563</v>
      </c>
      <c r="B34118" s="5" t="s">
        <v>2378</v>
      </c>
    </row>
    <row r="34119" spans="1:2" x14ac:dyDescent="0.3">
      <c r="A34119" s="3">
        <v>929563</v>
      </c>
      <c r="B34119" s="5" t="s">
        <v>19406</v>
      </c>
    </row>
    <row r="34120" spans="1:2" x14ac:dyDescent="0.3">
      <c r="A34120" s="3">
        <v>1225377</v>
      </c>
      <c r="B34120" s="5" t="s">
        <v>468</v>
      </c>
    </row>
    <row r="34121" spans="1:2" x14ac:dyDescent="0.3">
      <c r="A34121" s="3">
        <v>1225377</v>
      </c>
      <c r="B34121" s="5" t="s">
        <v>166</v>
      </c>
    </row>
    <row r="34122" spans="1:2" x14ac:dyDescent="0.3">
      <c r="A34122" s="3">
        <v>1012201</v>
      </c>
      <c r="B34122" s="5" t="s">
        <v>2297</v>
      </c>
    </row>
    <row r="34123" spans="1:2" x14ac:dyDescent="0.3">
      <c r="A34123" s="3">
        <v>1012201</v>
      </c>
      <c r="B34123" s="5" t="s">
        <v>30</v>
      </c>
    </row>
    <row r="34124" spans="1:2" x14ac:dyDescent="0.3">
      <c r="A34124" s="3">
        <v>1087388</v>
      </c>
      <c r="B34124" s="5" t="s">
        <v>468</v>
      </c>
    </row>
    <row r="34125" spans="1:2" x14ac:dyDescent="0.3">
      <c r="A34125" s="3">
        <v>1087388</v>
      </c>
      <c r="B34125" s="5" t="s">
        <v>2528</v>
      </c>
    </row>
    <row r="34126" spans="1:2" x14ac:dyDescent="0.3">
      <c r="A34126" s="3">
        <v>1087388</v>
      </c>
      <c r="B34126" s="5" t="s">
        <v>166</v>
      </c>
    </row>
    <row r="34127" spans="1:2" x14ac:dyDescent="0.3">
      <c r="A34127" s="3">
        <v>1049574</v>
      </c>
      <c r="B34127" s="5" t="s">
        <v>777</v>
      </c>
    </row>
    <row r="34128" spans="1:2" x14ac:dyDescent="0.3">
      <c r="A34128" s="3">
        <v>1249532</v>
      </c>
      <c r="B34128" s="5" t="s">
        <v>468</v>
      </c>
    </row>
    <row r="34129" spans="1:2" x14ac:dyDescent="0.3">
      <c r="A34129" s="3">
        <v>1249532</v>
      </c>
      <c r="B34129" s="5" t="s">
        <v>6631</v>
      </c>
    </row>
    <row r="34130" spans="1:2" x14ac:dyDescent="0.3">
      <c r="A34130" s="3">
        <v>869291</v>
      </c>
      <c r="B34130" s="5" t="s">
        <v>468</v>
      </c>
    </row>
    <row r="34131" spans="1:2" x14ac:dyDescent="0.3">
      <c r="A34131" s="3">
        <v>869291</v>
      </c>
      <c r="B34131" s="5" t="s">
        <v>6631</v>
      </c>
    </row>
    <row r="34132" spans="1:2" x14ac:dyDescent="0.3">
      <c r="A34132" s="3">
        <v>869291</v>
      </c>
      <c r="B34132" s="5" t="s">
        <v>166</v>
      </c>
    </row>
    <row r="34133" spans="1:2" x14ac:dyDescent="0.3">
      <c r="A34133" s="3">
        <v>970347</v>
      </c>
      <c r="B34133" s="5" t="s">
        <v>777</v>
      </c>
    </row>
    <row r="34134" spans="1:2" x14ac:dyDescent="0.3">
      <c r="A34134" s="3">
        <v>970347</v>
      </c>
      <c r="B34134" s="5" t="s">
        <v>166</v>
      </c>
    </row>
    <row r="34135" spans="1:2" x14ac:dyDescent="0.3">
      <c r="A34135" s="3">
        <v>970347</v>
      </c>
      <c r="B34135" s="5" t="s">
        <v>1246</v>
      </c>
    </row>
    <row r="34136" spans="1:2" x14ac:dyDescent="0.3">
      <c r="A34136" s="3">
        <v>1128941</v>
      </c>
      <c r="B34136" s="5" t="s">
        <v>468</v>
      </c>
    </row>
    <row r="34137" spans="1:2" x14ac:dyDescent="0.3">
      <c r="A34137" s="3">
        <v>1186947</v>
      </c>
      <c r="B34137" s="5" t="s">
        <v>777</v>
      </c>
    </row>
    <row r="34138" spans="1:2" x14ac:dyDescent="0.3">
      <c r="A34138" s="3">
        <v>1186947</v>
      </c>
      <c r="B34138" s="5" t="s">
        <v>1246</v>
      </c>
    </row>
    <row r="34139" spans="1:2" x14ac:dyDescent="0.3">
      <c r="A34139" s="3">
        <v>1186947</v>
      </c>
      <c r="B34139" s="5" t="s">
        <v>49</v>
      </c>
    </row>
    <row r="34140" spans="1:2" x14ac:dyDescent="0.3">
      <c r="A34140" s="3">
        <v>991610</v>
      </c>
      <c r="B34140" s="5" t="s">
        <v>777</v>
      </c>
    </row>
    <row r="34141" spans="1:2" x14ac:dyDescent="0.3">
      <c r="A34141" s="3">
        <v>991610</v>
      </c>
      <c r="B34141" s="5" t="s">
        <v>49</v>
      </c>
    </row>
    <row r="34142" spans="1:2" x14ac:dyDescent="0.3">
      <c r="A34142" s="3">
        <v>991610</v>
      </c>
      <c r="B34142" s="5" t="s">
        <v>166</v>
      </c>
    </row>
    <row r="34143" spans="1:2" x14ac:dyDescent="0.3">
      <c r="A34143" s="3">
        <v>1154223</v>
      </c>
      <c r="B34143" s="5" t="s">
        <v>777</v>
      </c>
    </row>
    <row r="34144" spans="1:2" x14ac:dyDescent="0.3">
      <c r="A34144" s="3">
        <v>1154223</v>
      </c>
      <c r="B34144" s="5" t="s">
        <v>166</v>
      </c>
    </row>
    <row r="34145" spans="1:2" x14ac:dyDescent="0.3">
      <c r="A34145" s="3">
        <v>1077782</v>
      </c>
      <c r="B34145" s="5" t="s">
        <v>777</v>
      </c>
    </row>
    <row r="34146" spans="1:2" x14ac:dyDescent="0.3">
      <c r="A34146" s="3">
        <v>1077782</v>
      </c>
      <c r="B34146" s="5" t="s">
        <v>30</v>
      </c>
    </row>
    <row r="34147" spans="1:2" x14ac:dyDescent="0.3">
      <c r="A34147" s="3">
        <v>932086</v>
      </c>
      <c r="B34147" s="5" t="s">
        <v>6841</v>
      </c>
    </row>
    <row r="34148" spans="1:2" x14ac:dyDescent="0.3">
      <c r="A34148" s="3">
        <v>932086</v>
      </c>
      <c r="B34148" s="5" t="s">
        <v>49</v>
      </c>
    </row>
    <row r="34149" spans="1:2" x14ac:dyDescent="0.3">
      <c r="A34149" s="3">
        <v>1281826</v>
      </c>
      <c r="B34149" s="5" t="s">
        <v>777</v>
      </c>
    </row>
    <row r="34150" spans="1:2" x14ac:dyDescent="0.3">
      <c r="A34150" s="3">
        <v>1281826</v>
      </c>
      <c r="B34150" s="5" t="s">
        <v>49</v>
      </c>
    </row>
    <row r="34151" spans="1:2" x14ac:dyDescent="0.3">
      <c r="A34151" s="3">
        <v>1281826</v>
      </c>
      <c r="B34151" s="5" t="s">
        <v>886</v>
      </c>
    </row>
    <row r="34152" spans="1:2" x14ac:dyDescent="0.3">
      <c r="A34152" s="3">
        <v>1026999</v>
      </c>
      <c r="B34152" s="5" t="s">
        <v>2848</v>
      </c>
    </row>
    <row r="34153" spans="1:2" x14ac:dyDescent="0.3">
      <c r="A34153" s="3">
        <v>1026999</v>
      </c>
      <c r="B34153" s="5" t="s">
        <v>1139</v>
      </c>
    </row>
    <row r="34154" spans="1:2" x14ac:dyDescent="0.3">
      <c r="A34154" s="3">
        <v>1026999</v>
      </c>
      <c r="B34154" s="5" t="s">
        <v>6748</v>
      </c>
    </row>
    <row r="34155" spans="1:2" x14ac:dyDescent="0.3">
      <c r="A34155" s="3">
        <v>1174481</v>
      </c>
      <c r="B34155" s="5" t="s">
        <v>1246</v>
      </c>
    </row>
    <row r="34156" spans="1:2" x14ac:dyDescent="0.3">
      <c r="A34156" s="3">
        <v>1174481</v>
      </c>
      <c r="B34156" s="5" t="s">
        <v>49</v>
      </c>
    </row>
    <row r="34157" spans="1:2" x14ac:dyDescent="0.3">
      <c r="A34157" s="3">
        <v>1207830</v>
      </c>
      <c r="B34157" s="5" t="s">
        <v>2297</v>
      </c>
    </row>
    <row r="34158" spans="1:2" x14ac:dyDescent="0.3">
      <c r="A34158" s="3">
        <v>1207830</v>
      </c>
      <c r="B34158" s="5" t="s">
        <v>1139</v>
      </c>
    </row>
    <row r="34159" spans="1:2" x14ac:dyDescent="0.3">
      <c r="A34159" s="3">
        <v>1207830</v>
      </c>
      <c r="B34159" s="5" t="s">
        <v>30</v>
      </c>
    </row>
    <row r="34160" spans="1:2" x14ac:dyDescent="0.3">
      <c r="A34160" s="3">
        <v>1207830</v>
      </c>
      <c r="B34160" s="5" t="s">
        <v>6748</v>
      </c>
    </row>
    <row r="34161" spans="1:2" x14ac:dyDescent="0.3">
      <c r="A34161" s="3">
        <v>720321</v>
      </c>
      <c r="B34161" s="5" t="s">
        <v>777</v>
      </c>
    </row>
    <row r="34162" spans="1:2" x14ac:dyDescent="0.3">
      <c r="A34162" s="3">
        <v>720321</v>
      </c>
      <c r="B34162" s="5" t="s">
        <v>2528</v>
      </c>
    </row>
    <row r="34163" spans="1:2" x14ac:dyDescent="0.3">
      <c r="A34163" s="3">
        <v>720321</v>
      </c>
      <c r="B34163" s="5" t="s">
        <v>6631</v>
      </c>
    </row>
    <row r="34164" spans="1:2" x14ac:dyDescent="0.3">
      <c r="A34164" s="3">
        <v>720321</v>
      </c>
      <c r="B34164" s="5" t="s">
        <v>166</v>
      </c>
    </row>
    <row r="34165" spans="1:2" x14ac:dyDescent="0.3">
      <c r="A34165" s="3">
        <v>1114738</v>
      </c>
      <c r="B34165" s="5" t="s">
        <v>777</v>
      </c>
    </row>
    <row r="34166" spans="1:2" x14ac:dyDescent="0.3">
      <c r="A34166" s="3">
        <v>1114738</v>
      </c>
      <c r="B34166" s="5" t="s">
        <v>166</v>
      </c>
    </row>
    <row r="34167" spans="1:2" x14ac:dyDescent="0.3">
      <c r="A34167" s="3">
        <v>1214509</v>
      </c>
      <c r="B34167" s="5" t="s">
        <v>468</v>
      </c>
    </row>
    <row r="34168" spans="1:2" x14ac:dyDescent="0.3">
      <c r="A34168" s="3">
        <v>1214509</v>
      </c>
      <c r="B34168" s="5" t="s">
        <v>166</v>
      </c>
    </row>
    <row r="34169" spans="1:2" x14ac:dyDescent="0.3">
      <c r="A34169" s="3">
        <v>838209</v>
      </c>
      <c r="B34169" s="5" t="s">
        <v>6631</v>
      </c>
    </row>
    <row r="34170" spans="1:2" x14ac:dyDescent="0.3">
      <c r="A34170" s="3">
        <v>838209</v>
      </c>
      <c r="B34170" s="5" t="s">
        <v>468</v>
      </c>
    </row>
    <row r="34171" spans="1:2" x14ac:dyDescent="0.3">
      <c r="A34171" s="3">
        <v>838209</v>
      </c>
      <c r="B34171" s="5" t="s">
        <v>166</v>
      </c>
    </row>
    <row r="34172" spans="1:2" x14ac:dyDescent="0.3">
      <c r="A34172" s="3">
        <v>1094556</v>
      </c>
      <c r="B34172" s="5" t="s">
        <v>6748</v>
      </c>
    </row>
    <row r="34173" spans="1:2" x14ac:dyDescent="0.3">
      <c r="A34173" s="3">
        <v>1094556</v>
      </c>
      <c r="B34173" s="5" t="s">
        <v>2528</v>
      </c>
    </row>
    <row r="34174" spans="1:2" x14ac:dyDescent="0.3">
      <c r="A34174" s="3">
        <v>1094556</v>
      </c>
      <c r="B34174" s="5" t="s">
        <v>777</v>
      </c>
    </row>
    <row r="34175" spans="1:2" x14ac:dyDescent="0.3">
      <c r="A34175" s="3">
        <v>1094556</v>
      </c>
      <c r="B34175" s="5" t="s">
        <v>30</v>
      </c>
    </row>
    <row r="34176" spans="1:2" x14ac:dyDescent="0.3">
      <c r="A34176" s="3">
        <v>1252428</v>
      </c>
      <c r="B34176" s="5" t="s">
        <v>1139</v>
      </c>
    </row>
    <row r="34177" spans="1:2" x14ac:dyDescent="0.3">
      <c r="A34177" s="3">
        <v>1252428</v>
      </c>
      <c r="B34177" s="5" t="s">
        <v>468</v>
      </c>
    </row>
    <row r="34178" spans="1:2" x14ac:dyDescent="0.3">
      <c r="A34178" s="3">
        <v>1331344</v>
      </c>
      <c r="B34178" s="5" t="s">
        <v>468</v>
      </c>
    </row>
    <row r="34179" spans="1:2" x14ac:dyDescent="0.3">
      <c r="A34179" s="3">
        <v>1303236</v>
      </c>
      <c r="B34179" s="5" t="s">
        <v>1246</v>
      </c>
    </row>
    <row r="34180" spans="1:2" x14ac:dyDescent="0.3">
      <c r="A34180" s="3">
        <v>1303236</v>
      </c>
      <c r="B34180" s="5" t="s">
        <v>777</v>
      </c>
    </row>
    <row r="34181" spans="1:2" x14ac:dyDescent="0.3">
      <c r="A34181" s="3">
        <v>1252470</v>
      </c>
      <c r="B34181" s="5" t="s">
        <v>166</v>
      </c>
    </row>
    <row r="34182" spans="1:2" x14ac:dyDescent="0.3">
      <c r="A34182" s="3">
        <v>1252470</v>
      </c>
      <c r="B34182" s="5" t="s">
        <v>1246</v>
      </c>
    </row>
    <row r="34183" spans="1:2" x14ac:dyDescent="0.3">
      <c r="A34183" s="3">
        <v>1252470</v>
      </c>
      <c r="B34183" s="5" t="s">
        <v>6631</v>
      </c>
    </row>
    <row r="34184" spans="1:2" x14ac:dyDescent="0.3">
      <c r="A34184" s="3">
        <v>1252470</v>
      </c>
      <c r="B34184" s="5" t="s">
        <v>777</v>
      </c>
    </row>
    <row r="34185" spans="1:2" x14ac:dyDescent="0.3">
      <c r="A34185" s="3">
        <v>1190868</v>
      </c>
      <c r="B34185" s="5" t="s">
        <v>468</v>
      </c>
    </row>
    <row r="34186" spans="1:2" x14ac:dyDescent="0.3">
      <c r="A34186" s="3">
        <v>1190868</v>
      </c>
      <c r="B34186" s="5" t="s">
        <v>2528</v>
      </c>
    </row>
    <row r="34187" spans="1:2" x14ac:dyDescent="0.3">
      <c r="A34187" s="3">
        <v>1190868</v>
      </c>
      <c r="B34187" s="5" t="s">
        <v>166</v>
      </c>
    </row>
    <row r="34188" spans="1:2" x14ac:dyDescent="0.3">
      <c r="A34188" s="3">
        <v>1209217</v>
      </c>
      <c r="B34188" s="5" t="s">
        <v>2297</v>
      </c>
    </row>
    <row r="34189" spans="1:2" x14ac:dyDescent="0.3">
      <c r="A34189" s="3">
        <v>1209217</v>
      </c>
      <c r="B34189" s="5" t="s">
        <v>1246</v>
      </c>
    </row>
    <row r="34190" spans="1:2" x14ac:dyDescent="0.3">
      <c r="A34190" s="3">
        <v>1209217</v>
      </c>
      <c r="B34190" s="5" t="s">
        <v>6631</v>
      </c>
    </row>
    <row r="34191" spans="1:2" x14ac:dyDescent="0.3">
      <c r="A34191" s="3">
        <v>1209217</v>
      </c>
      <c r="B34191" s="5" t="s">
        <v>777</v>
      </c>
    </row>
    <row r="34192" spans="1:2" x14ac:dyDescent="0.3">
      <c r="A34192" s="3">
        <v>748230</v>
      </c>
      <c r="B34192" s="5" t="s">
        <v>468</v>
      </c>
    </row>
    <row r="34193" spans="1:2" x14ac:dyDescent="0.3">
      <c r="A34193" s="3">
        <v>1359227</v>
      </c>
      <c r="B34193" s="5" t="s">
        <v>2297</v>
      </c>
    </row>
    <row r="34194" spans="1:2" x14ac:dyDescent="0.3">
      <c r="A34194" s="3">
        <v>1359227</v>
      </c>
      <c r="B34194" s="5" t="s">
        <v>30</v>
      </c>
    </row>
    <row r="34195" spans="1:2" x14ac:dyDescent="0.3">
      <c r="A34195" s="3">
        <v>1359227</v>
      </c>
      <c r="B34195" s="5" t="s">
        <v>2528</v>
      </c>
    </row>
    <row r="34196" spans="1:2" x14ac:dyDescent="0.3">
      <c r="A34196" s="3">
        <v>959604</v>
      </c>
      <c r="B34196" s="5" t="s">
        <v>886</v>
      </c>
    </row>
    <row r="34197" spans="1:2" x14ac:dyDescent="0.3">
      <c r="A34197" s="3">
        <v>959604</v>
      </c>
      <c r="B34197" s="5" t="s">
        <v>1246</v>
      </c>
    </row>
    <row r="34198" spans="1:2" x14ac:dyDescent="0.3">
      <c r="A34198" s="3">
        <v>959604</v>
      </c>
      <c r="B34198" s="5" t="s">
        <v>49</v>
      </c>
    </row>
    <row r="34199" spans="1:2" x14ac:dyDescent="0.3">
      <c r="A34199" s="3">
        <v>1139829</v>
      </c>
      <c r="B34199" s="5" t="s">
        <v>2297</v>
      </c>
    </row>
    <row r="34200" spans="1:2" x14ac:dyDescent="0.3">
      <c r="A34200" s="3">
        <v>1139829</v>
      </c>
      <c r="B34200" s="5" t="s">
        <v>6748</v>
      </c>
    </row>
    <row r="34201" spans="1:2" x14ac:dyDescent="0.3">
      <c r="A34201" s="3">
        <v>1139829</v>
      </c>
      <c r="B34201" s="5" t="s">
        <v>30</v>
      </c>
    </row>
    <row r="34202" spans="1:2" x14ac:dyDescent="0.3">
      <c r="A34202" s="3">
        <v>1139829</v>
      </c>
      <c r="B34202" s="5" t="s">
        <v>2848</v>
      </c>
    </row>
    <row r="34203" spans="1:2" x14ac:dyDescent="0.3">
      <c r="A34203" s="3">
        <v>1139829</v>
      </c>
      <c r="B34203" s="5" t="s">
        <v>6631</v>
      </c>
    </row>
    <row r="34204" spans="1:2" x14ac:dyDescent="0.3">
      <c r="A34204" s="3">
        <v>948549</v>
      </c>
      <c r="B34204" s="5" t="s">
        <v>1246</v>
      </c>
    </row>
    <row r="34205" spans="1:2" x14ac:dyDescent="0.3">
      <c r="A34205" s="3">
        <v>948549</v>
      </c>
      <c r="B34205" s="5" t="s">
        <v>886</v>
      </c>
    </row>
    <row r="34206" spans="1:2" x14ac:dyDescent="0.3">
      <c r="A34206" s="3">
        <v>948549</v>
      </c>
      <c r="B34206" s="5" t="s">
        <v>166</v>
      </c>
    </row>
    <row r="34207" spans="1:2" x14ac:dyDescent="0.3">
      <c r="A34207" s="3">
        <v>948549</v>
      </c>
      <c r="B34207" s="5" t="s">
        <v>777</v>
      </c>
    </row>
    <row r="34208" spans="1:2" x14ac:dyDescent="0.3">
      <c r="A34208" s="3">
        <v>948549</v>
      </c>
      <c r="B34208" s="5" t="s">
        <v>1139</v>
      </c>
    </row>
    <row r="34209" spans="1:2" x14ac:dyDescent="0.3">
      <c r="A34209" s="3">
        <v>948549</v>
      </c>
      <c r="B34209" s="5" t="s">
        <v>6631</v>
      </c>
    </row>
    <row r="34210" spans="1:2" x14ac:dyDescent="0.3">
      <c r="A34210" s="3">
        <v>1064375</v>
      </c>
      <c r="B34210" s="5" t="s">
        <v>777</v>
      </c>
    </row>
    <row r="34211" spans="1:2" x14ac:dyDescent="0.3">
      <c r="A34211" s="3">
        <v>1064375</v>
      </c>
      <c r="B34211" s="5" t="s">
        <v>166</v>
      </c>
    </row>
    <row r="34212" spans="1:2" x14ac:dyDescent="0.3">
      <c r="A34212" s="3">
        <v>1309923</v>
      </c>
      <c r="B34212" s="5" t="s">
        <v>777</v>
      </c>
    </row>
    <row r="34213" spans="1:2" x14ac:dyDescent="0.3">
      <c r="A34213" s="3">
        <v>1309923</v>
      </c>
      <c r="B34213" s="5" t="s">
        <v>166</v>
      </c>
    </row>
    <row r="34214" spans="1:2" x14ac:dyDescent="0.3">
      <c r="A34214" s="3">
        <v>1309923</v>
      </c>
      <c r="B34214" s="5" t="s">
        <v>30</v>
      </c>
    </row>
    <row r="34215" spans="1:2" x14ac:dyDescent="0.3">
      <c r="A34215" s="3">
        <v>1309923</v>
      </c>
      <c r="B34215" s="5" t="s">
        <v>49</v>
      </c>
    </row>
    <row r="34216" spans="1:2" x14ac:dyDescent="0.3">
      <c r="A34216" s="3">
        <v>801688</v>
      </c>
      <c r="B34216" s="5" t="s">
        <v>49</v>
      </c>
    </row>
    <row r="34217" spans="1:2" x14ac:dyDescent="0.3">
      <c r="A34217" s="3">
        <v>801688</v>
      </c>
      <c r="B34217" s="5" t="s">
        <v>777</v>
      </c>
    </row>
    <row r="34218" spans="1:2" x14ac:dyDescent="0.3">
      <c r="A34218" s="3">
        <v>801688</v>
      </c>
      <c r="B34218" s="5" t="s">
        <v>2848</v>
      </c>
    </row>
    <row r="34219" spans="1:2" x14ac:dyDescent="0.3">
      <c r="A34219" s="3">
        <v>801688</v>
      </c>
      <c r="B34219" s="5" t="s">
        <v>2528</v>
      </c>
    </row>
    <row r="34220" spans="1:2" x14ac:dyDescent="0.3">
      <c r="A34220" s="3">
        <v>1294084</v>
      </c>
      <c r="B34220" s="5" t="s">
        <v>2297</v>
      </c>
    </row>
    <row r="34221" spans="1:2" x14ac:dyDescent="0.3">
      <c r="A34221" s="3">
        <v>956842</v>
      </c>
      <c r="B34221" s="5" t="s">
        <v>886</v>
      </c>
    </row>
    <row r="34222" spans="1:2" x14ac:dyDescent="0.3">
      <c r="A34222" s="3">
        <v>956842</v>
      </c>
      <c r="B34222" s="5" t="s">
        <v>30</v>
      </c>
    </row>
    <row r="34223" spans="1:2" x14ac:dyDescent="0.3">
      <c r="A34223" s="3">
        <v>605722</v>
      </c>
      <c r="B34223" s="5" t="s">
        <v>2528</v>
      </c>
    </row>
    <row r="34224" spans="1:2" x14ac:dyDescent="0.3">
      <c r="A34224" s="3">
        <v>605722</v>
      </c>
      <c r="B34224" s="5" t="s">
        <v>30</v>
      </c>
    </row>
    <row r="34225" spans="1:2" x14ac:dyDescent="0.3">
      <c r="A34225" s="3">
        <v>605722</v>
      </c>
      <c r="B34225" s="5" t="s">
        <v>777</v>
      </c>
    </row>
    <row r="34226" spans="1:2" x14ac:dyDescent="0.3">
      <c r="A34226" s="3">
        <v>1094274</v>
      </c>
      <c r="B34226" s="5" t="s">
        <v>30</v>
      </c>
    </row>
    <row r="34227" spans="1:2" x14ac:dyDescent="0.3">
      <c r="A34227" s="3">
        <v>1094274</v>
      </c>
      <c r="B34227" s="5" t="s">
        <v>468</v>
      </c>
    </row>
    <row r="34228" spans="1:2" x14ac:dyDescent="0.3">
      <c r="A34228" s="3">
        <v>1094274</v>
      </c>
      <c r="B34228" s="5" t="s">
        <v>2528</v>
      </c>
    </row>
    <row r="34229" spans="1:2" x14ac:dyDescent="0.3">
      <c r="A34229" s="3">
        <v>413846</v>
      </c>
      <c r="B34229" s="5" t="s">
        <v>1246</v>
      </c>
    </row>
    <row r="34230" spans="1:2" x14ac:dyDescent="0.3">
      <c r="A34230" s="3">
        <v>413846</v>
      </c>
      <c r="B34230" s="5" t="s">
        <v>166</v>
      </c>
    </row>
    <row r="34231" spans="1:2" x14ac:dyDescent="0.3">
      <c r="A34231" s="3">
        <v>413846</v>
      </c>
      <c r="B34231" s="5" t="s">
        <v>777</v>
      </c>
    </row>
    <row r="34232" spans="1:2" x14ac:dyDescent="0.3">
      <c r="A34232" s="3">
        <v>1155089</v>
      </c>
      <c r="B34232" s="5" t="s">
        <v>2297</v>
      </c>
    </row>
    <row r="34233" spans="1:2" x14ac:dyDescent="0.3">
      <c r="A34233" s="3">
        <v>1155089</v>
      </c>
      <c r="B34233" s="5" t="s">
        <v>2528</v>
      </c>
    </row>
    <row r="34234" spans="1:2" x14ac:dyDescent="0.3">
      <c r="A34234" s="3">
        <v>1155089</v>
      </c>
      <c r="B34234" s="5" t="s">
        <v>777</v>
      </c>
    </row>
    <row r="34235" spans="1:2" x14ac:dyDescent="0.3">
      <c r="A34235" s="3">
        <v>1061990</v>
      </c>
      <c r="B34235" s="5" t="s">
        <v>777</v>
      </c>
    </row>
    <row r="34236" spans="1:2" x14ac:dyDescent="0.3">
      <c r="A34236" s="3">
        <v>636279</v>
      </c>
      <c r="B34236" s="5" t="s">
        <v>166</v>
      </c>
    </row>
    <row r="34237" spans="1:2" x14ac:dyDescent="0.3">
      <c r="A34237" s="3">
        <v>636279</v>
      </c>
      <c r="B34237" s="5" t="s">
        <v>1246</v>
      </c>
    </row>
    <row r="34238" spans="1:2" x14ac:dyDescent="0.3">
      <c r="A34238" s="3">
        <v>636279</v>
      </c>
      <c r="B34238" s="5" t="s">
        <v>49</v>
      </c>
    </row>
    <row r="34239" spans="1:2" x14ac:dyDescent="0.3">
      <c r="A34239" s="3">
        <v>1317218</v>
      </c>
      <c r="B34239" s="5" t="s">
        <v>468</v>
      </c>
    </row>
    <row r="34240" spans="1:2" x14ac:dyDescent="0.3">
      <c r="A34240" s="3">
        <v>785542</v>
      </c>
      <c r="B34240" s="5" t="s">
        <v>49</v>
      </c>
    </row>
    <row r="34241" spans="1:2" x14ac:dyDescent="0.3">
      <c r="A34241" s="3">
        <v>882059</v>
      </c>
      <c r="B34241" s="5" t="s">
        <v>1246</v>
      </c>
    </row>
    <row r="34242" spans="1:2" x14ac:dyDescent="0.3">
      <c r="A34242" s="3">
        <v>882059</v>
      </c>
      <c r="B34242" s="5" t="s">
        <v>166</v>
      </c>
    </row>
    <row r="34243" spans="1:2" x14ac:dyDescent="0.3">
      <c r="A34243" s="3">
        <v>882059</v>
      </c>
      <c r="B34243" s="5" t="s">
        <v>777</v>
      </c>
    </row>
    <row r="34244" spans="1:2" x14ac:dyDescent="0.3">
      <c r="A34244" s="3">
        <v>1026436</v>
      </c>
      <c r="B34244" s="5" t="s">
        <v>166</v>
      </c>
    </row>
    <row r="34245" spans="1:2" x14ac:dyDescent="0.3">
      <c r="A34245" s="3">
        <v>1026436</v>
      </c>
      <c r="B34245" s="5" t="s">
        <v>30</v>
      </c>
    </row>
    <row r="34246" spans="1:2" x14ac:dyDescent="0.3">
      <c r="A34246" s="3">
        <v>1026436</v>
      </c>
      <c r="B34246" s="5" t="s">
        <v>49</v>
      </c>
    </row>
    <row r="34247" spans="1:2" x14ac:dyDescent="0.3">
      <c r="A34247" s="3">
        <v>1239146</v>
      </c>
      <c r="B34247" s="5" t="s">
        <v>6748</v>
      </c>
    </row>
    <row r="34248" spans="1:2" x14ac:dyDescent="0.3">
      <c r="A34248" s="3">
        <v>1239146</v>
      </c>
      <c r="B34248" s="5" t="s">
        <v>30</v>
      </c>
    </row>
    <row r="34249" spans="1:2" x14ac:dyDescent="0.3">
      <c r="A34249" s="3">
        <v>1239146</v>
      </c>
      <c r="B34249" s="5" t="s">
        <v>2297</v>
      </c>
    </row>
    <row r="34250" spans="1:2" x14ac:dyDescent="0.3">
      <c r="A34250" s="3">
        <v>1105407</v>
      </c>
      <c r="B34250" s="5" t="s">
        <v>777</v>
      </c>
    </row>
    <row r="34251" spans="1:2" x14ac:dyDescent="0.3">
      <c r="A34251" s="3">
        <v>1105407</v>
      </c>
      <c r="B34251" s="5" t="s">
        <v>49</v>
      </c>
    </row>
    <row r="34252" spans="1:2" x14ac:dyDescent="0.3">
      <c r="A34252" s="3">
        <v>1105407</v>
      </c>
      <c r="B34252" s="5" t="s">
        <v>166</v>
      </c>
    </row>
    <row r="34253" spans="1:2" x14ac:dyDescent="0.3">
      <c r="A34253" s="3">
        <v>1105407</v>
      </c>
      <c r="B34253" s="5" t="s">
        <v>1246</v>
      </c>
    </row>
    <row r="34254" spans="1:2" x14ac:dyDescent="0.3">
      <c r="A34254" s="3">
        <v>933131</v>
      </c>
      <c r="B34254" s="5" t="s">
        <v>2528</v>
      </c>
    </row>
    <row r="34255" spans="1:2" x14ac:dyDescent="0.3">
      <c r="A34255" s="3">
        <v>933131</v>
      </c>
      <c r="B34255" s="5" t="s">
        <v>777</v>
      </c>
    </row>
    <row r="34256" spans="1:2" x14ac:dyDescent="0.3">
      <c r="A34256" s="3">
        <v>832964</v>
      </c>
      <c r="B34256" s="5" t="s">
        <v>7548</v>
      </c>
    </row>
    <row r="34257" spans="1:2" x14ac:dyDescent="0.3">
      <c r="A34257" s="3">
        <v>832964</v>
      </c>
      <c r="B34257" s="5" t="s">
        <v>49</v>
      </c>
    </row>
    <row r="34258" spans="1:2" x14ac:dyDescent="0.3">
      <c r="A34258" s="3">
        <v>832964</v>
      </c>
      <c r="B34258" s="5" t="s">
        <v>310</v>
      </c>
    </row>
    <row r="34259" spans="1:2" x14ac:dyDescent="0.3">
      <c r="A34259" s="3">
        <v>1128650</v>
      </c>
      <c r="B34259" s="5" t="s">
        <v>777</v>
      </c>
    </row>
    <row r="34260" spans="1:2" x14ac:dyDescent="0.3">
      <c r="A34260" s="3">
        <v>1128650</v>
      </c>
      <c r="B34260" s="5" t="s">
        <v>49</v>
      </c>
    </row>
    <row r="34261" spans="1:2" x14ac:dyDescent="0.3">
      <c r="A34261" s="3">
        <v>1128650</v>
      </c>
      <c r="B34261" s="5" t="s">
        <v>1246</v>
      </c>
    </row>
    <row r="34262" spans="1:2" x14ac:dyDescent="0.3">
      <c r="A34262" s="3">
        <v>1128650</v>
      </c>
      <c r="B34262" s="5" t="s">
        <v>166</v>
      </c>
    </row>
    <row r="34263" spans="1:2" x14ac:dyDescent="0.3">
      <c r="A34263" s="3">
        <v>807339</v>
      </c>
      <c r="B34263" s="5" t="s">
        <v>468</v>
      </c>
    </row>
    <row r="34264" spans="1:2" x14ac:dyDescent="0.3">
      <c r="A34264" s="3">
        <v>807339</v>
      </c>
      <c r="B34264" s="5" t="s">
        <v>166</v>
      </c>
    </row>
    <row r="34265" spans="1:2" x14ac:dyDescent="0.3">
      <c r="A34265" s="3">
        <v>1255616</v>
      </c>
      <c r="B34265" s="5" t="s">
        <v>468</v>
      </c>
    </row>
    <row r="34266" spans="1:2" x14ac:dyDescent="0.3">
      <c r="A34266" s="3">
        <v>1062644</v>
      </c>
      <c r="B34266" s="5" t="s">
        <v>49</v>
      </c>
    </row>
    <row r="34267" spans="1:2" x14ac:dyDescent="0.3">
      <c r="A34267" s="3">
        <v>1163194</v>
      </c>
      <c r="B34267" s="5" t="s">
        <v>30</v>
      </c>
    </row>
    <row r="34268" spans="1:2" x14ac:dyDescent="0.3">
      <c r="A34268" s="3">
        <v>1163194</v>
      </c>
      <c r="B34268" s="5" t="s">
        <v>49</v>
      </c>
    </row>
    <row r="34269" spans="1:2" x14ac:dyDescent="0.3">
      <c r="A34269" s="3">
        <v>1163194</v>
      </c>
      <c r="B34269" s="5" t="s">
        <v>886</v>
      </c>
    </row>
    <row r="34270" spans="1:2" x14ac:dyDescent="0.3">
      <c r="A34270" s="3">
        <v>974635</v>
      </c>
      <c r="B34270" s="5" t="s">
        <v>30</v>
      </c>
    </row>
    <row r="34271" spans="1:2" x14ac:dyDescent="0.3">
      <c r="A34271" s="3">
        <v>974635</v>
      </c>
      <c r="B34271" s="5" t="s">
        <v>886</v>
      </c>
    </row>
    <row r="34272" spans="1:2" x14ac:dyDescent="0.3">
      <c r="A34272" s="3">
        <v>974635</v>
      </c>
      <c r="B34272" s="5" t="s">
        <v>1246</v>
      </c>
    </row>
    <row r="34273" spans="1:2" x14ac:dyDescent="0.3">
      <c r="A34273" s="3">
        <v>1115623</v>
      </c>
      <c r="B34273" s="5" t="s">
        <v>777</v>
      </c>
    </row>
    <row r="34274" spans="1:2" x14ac:dyDescent="0.3">
      <c r="A34274" s="3">
        <v>1115623</v>
      </c>
      <c r="B34274" s="5" t="s">
        <v>166</v>
      </c>
    </row>
    <row r="34275" spans="1:2" x14ac:dyDescent="0.3">
      <c r="A34275" s="3">
        <v>1091267</v>
      </c>
      <c r="B34275" s="5" t="s">
        <v>468</v>
      </c>
    </row>
    <row r="34276" spans="1:2" x14ac:dyDescent="0.3">
      <c r="A34276" s="3">
        <v>1103621</v>
      </c>
      <c r="B34276" s="5" t="s">
        <v>49</v>
      </c>
    </row>
    <row r="34277" spans="1:2" x14ac:dyDescent="0.3">
      <c r="A34277" s="3">
        <v>1300962</v>
      </c>
      <c r="B34277" s="5" t="s">
        <v>468</v>
      </c>
    </row>
    <row r="34278" spans="1:2" x14ac:dyDescent="0.3">
      <c r="A34278" s="3">
        <v>1300962</v>
      </c>
      <c r="B34278" s="5" t="s">
        <v>49</v>
      </c>
    </row>
    <row r="34279" spans="1:2" x14ac:dyDescent="0.3">
      <c r="A34279" s="3">
        <v>1300962</v>
      </c>
      <c r="B34279" s="5" t="s">
        <v>166</v>
      </c>
    </row>
    <row r="34280" spans="1:2" x14ac:dyDescent="0.3">
      <c r="A34280" s="3">
        <v>1355320</v>
      </c>
      <c r="B34280" s="5" t="s">
        <v>777</v>
      </c>
    </row>
    <row r="34281" spans="1:2" x14ac:dyDescent="0.3">
      <c r="A34281" s="3">
        <v>1355320</v>
      </c>
      <c r="B34281" s="5" t="s">
        <v>166</v>
      </c>
    </row>
    <row r="34282" spans="1:2" x14ac:dyDescent="0.3">
      <c r="A34282" s="3">
        <v>626412</v>
      </c>
      <c r="B34282" s="5" t="s">
        <v>777</v>
      </c>
    </row>
    <row r="34283" spans="1:2" x14ac:dyDescent="0.3">
      <c r="A34283" s="3">
        <v>626412</v>
      </c>
      <c r="B34283" s="5" t="s">
        <v>2848</v>
      </c>
    </row>
    <row r="34284" spans="1:2" x14ac:dyDescent="0.3">
      <c r="A34284" s="3">
        <v>626412</v>
      </c>
      <c r="B34284" s="5" t="s">
        <v>1139</v>
      </c>
    </row>
    <row r="34285" spans="1:2" x14ac:dyDescent="0.3">
      <c r="A34285" s="3">
        <v>1017163</v>
      </c>
      <c r="B34285" s="5" t="s">
        <v>777</v>
      </c>
    </row>
    <row r="34286" spans="1:2" x14ac:dyDescent="0.3">
      <c r="A34286" s="3">
        <v>1017163</v>
      </c>
      <c r="B34286" s="5" t="s">
        <v>1246</v>
      </c>
    </row>
    <row r="34287" spans="1:2" x14ac:dyDescent="0.3">
      <c r="A34287" s="3">
        <v>1017163</v>
      </c>
      <c r="B34287" s="5" t="s">
        <v>49</v>
      </c>
    </row>
    <row r="34288" spans="1:2" x14ac:dyDescent="0.3">
      <c r="A34288" s="3">
        <v>1017163</v>
      </c>
      <c r="B34288" s="5" t="s">
        <v>166</v>
      </c>
    </row>
    <row r="34289" spans="1:2" x14ac:dyDescent="0.3">
      <c r="A34289" s="3">
        <v>1017163</v>
      </c>
      <c r="B34289" s="5" t="s">
        <v>30</v>
      </c>
    </row>
    <row r="34290" spans="1:2" x14ac:dyDescent="0.3">
      <c r="A34290" s="3">
        <v>1008953</v>
      </c>
      <c r="B34290" s="5" t="s">
        <v>30</v>
      </c>
    </row>
    <row r="34291" spans="1:2" x14ac:dyDescent="0.3">
      <c r="A34291" s="3">
        <v>1373893</v>
      </c>
      <c r="B34291" s="5" t="s">
        <v>777</v>
      </c>
    </row>
    <row r="34292" spans="1:2" x14ac:dyDescent="0.3">
      <c r="A34292" s="3">
        <v>804616</v>
      </c>
      <c r="B34292" s="5" t="s">
        <v>166</v>
      </c>
    </row>
    <row r="34293" spans="1:2" x14ac:dyDescent="0.3">
      <c r="A34293" s="3">
        <v>804616</v>
      </c>
      <c r="B34293" s="5" t="s">
        <v>468</v>
      </c>
    </row>
    <row r="34294" spans="1:2" x14ac:dyDescent="0.3">
      <c r="A34294" s="3">
        <v>921436</v>
      </c>
      <c r="B34294" s="5" t="s">
        <v>777</v>
      </c>
    </row>
    <row r="34295" spans="1:2" x14ac:dyDescent="0.3">
      <c r="A34295" s="3">
        <v>921436</v>
      </c>
      <c r="B34295" s="5" t="s">
        <v>49</v>
      </c>
    </row>
    <row r="34296" spans="1:2" x14ac:dyDescent="0.3">
      <c r="A34296" s="3">
        <v>1308546</v>
      </c>
      <c r="B34296" s="5" t="s">
        <v>468</v>
      </c>
    </row>
    <row r="34297" spans="1:2" x14ac:dyDescent="0.3">
      <c r="A34297" s="3">
        <v>1308546</v>
      </c>
      <c r="B34297" s="5" t="s">
        <v>30</v>
      </c>
    </row>
    <row r="34298" spans="1:2" x14ac:dyDescent="0.3">
      <c r="A34298" s="3">
        <v>1134682</v>
      </c>
      <c r="B34298" s="5" t="s">
        <v>468</v>
      </c>
    </row>
    <row r="34299" spans="1:2" x14ac:dyDescent="0.3">
      <c r="A34299" s="3">
        <v>1134682</v>
      </c>
      <c r="B34299" s="5" t="s">
        <v>166</v>
      </c>
    </row>
    <row r="34300" spans="1:2" x14ac:dyDescent="0.3">
      <c r="A34300" s="3">
        <v>995926</v>
      </c>
      <c r="B34300" s="5" t="s">
        <v>777</v>
      </c>
    </row>
    <row r="34301" spans="1:2" x14ac:dyDescent="0.3">
      <c r="A34301" s="3">
        <v>995926</v>
      </c>
      <c r="B34301" s="5" t="s">
        <v>1246</v>
      </c>
    </row>
    <row r="34302" spans="1:2" x14ac:dyDescent="0.3">
      <c r="A34302" s="3">
        <v>1051891</v>
      </c>
      <c r="B34302" s="5" t="s">
        <v>777</v>
      </c>
    </row>
    <row r="34303" spans="1:2" x14ac:dyDescent="0.3">
      <c r="A34303" s="3">
        <v>1051891</v>
      </c>
      <c r="B34303" s="5" t="s">
        <v>30</v>
      </c>
    </row>
    <row r="34304" spans="1:2" x14ac:dyDescent="0.3">
      <c r="A34304" s="3">
        <v>1051891</v>
      </c>
      <c r="B34304" s="5" t="s">
        <v>1139</v>
      </c>
    </row>
    <row r="34305" spans="1:2" x14ac:dyDescent="0.3">
      <c r="A34305" s="3">
        <v>1051891</v>
      </c>
      <c r="B34305" s="5" t="s">
        <v>49</v>
      </c>
    </row>
    <row r="34306" spans="1:2" x14ac:dyDescent="0.3">
      <c r="A34306" s="3">
        <v>1262299</v>
      </c>
      <c r="B34306" s="5" t="s">
        <v>329</v>
      </c>
    </row>
    <row r="34307" spans="1:2" x14ac:dyDescent="0.3">
      <c r="A34307" s="3">
        <v>1262299</v>
      </c>
      <c r="B34307" s="5" t="s">
        <v>7548</v>
      </c>
    </row>
    <row r="34308" spans="1:2" x14ac:dyDescent="0.3">
      <c r="A34308" s="3">
        <v>940139</v>
      </c>
      <c r="B34308" s="5" t="s">
        <v>49</v>
      </c>
    </row>
    <row r="34309" spans="1:2" x14ac:dyDescent="0.3">
      <c r="A34309" s="3">
        <v>739547</v>
      </c>
      <c r="B34309" s="5" t="s">
        <v>2297</v>
      </c>
    </row>
    <row r="34310" spans="1:2" x14ac:dyDescent="0.3">
      <c r="A34310" s="3">
        <v>739547</v>
      </c>
      <c r="B34310" s="5" t="s">
        <v>2848</v>
      </c>
    </row>
    <row r="34311" spans="1:2" x14ac:dyDescent="0.3">
      <c r="A34311" s="3">
        <v>739547</v>
      </c>
      <c r="B34311" s="5" t="s">
        <v>6748</v>
      </c>
    </row>
    <row r="34312" spans="1:2" x14ac:dyDescent="0.3">
      <c r="A34312" s="3">
        <v>1303983</v>
      </c>
      <c r="B34312" s="5" t="s">
        <v>49</v>
      </c>
    </row>
    <row r="34313" spans="1:2" x14ac:dyDescent="0.3">
      <c r="A34313" s="3">
        <v>1029955</v>
      </c>
      <c r="B34313" s="5" t="s">
        <v>49</v>
      </c>
    </row>
    <row r="34314" spans="1:2" x14ac:dyDescent="0.3">
      <c r="A34314" s="3">
        <v>1029955</v>
      </c>
      <c r="B34314" s="5" t="s">
        <v>30</v>
      </c>
    </row>
    <row r="34315" spans="1:2" x14ac:dyDescent="0.3">
      <c r="A34315" s="3">
        <v>1235499</v>
      </c>
      <c r="B34315" s="5" t="s">
        <v>49</v>
      </c>
    </row>
    <row r="34316" spans="1:2" x14ac:dyDescent="0.3">
      <c r="A34316" s="3">
        <v>1005076</v>
      </c>
      <c r="B34316" s="5" t="s">
        <v>777</v>
      </c>
    </row>
    <row r="34317" spans="1:2" x14ac:dyDescent="0.3">
      <c r="A34317" s="3">
        <v>1005076</v>
      </c>
      <c r="B34317" s="5" t="s">
        <v>1246</v>
      </c>
    </row>
    <row r="34318" spans="1:2" x14ac:dyDescent="0.3">
      <c r="A34318" s="3">
        <v>1005076</v>
      </c>
      <c r="B34318" s="5" t="s">
        <v>166</v>
      </c>
    </row>
    <row r="34319" spans="1:2" x14ac:dyDescent="0.3">
      <c r="A34319" s="3">
        <v>1270880</v>
      </c>
      <c r="B34319" s="5" t="s">
        <v>30</v>
      </c>
    </row>
    <row r="34320" spans="1:2" x14ac:dyDescent="0.3">
      <c r="A34320" s="3">
        <v>1270880</v>
      </c>
      <c r="B34320" s="5" t="s">
        <v>329</v>
      </c>
    </row>
    <row r="34321" spans="1:2" x14ac:dyDescent="0.3">
      <c r="A34321" s="3">
        <v>1270880</v>
      </c>
      <c r="B34321" s="5" t="s">
        <v>19406</v>
      </c>
    </row>
    <row r="34322" spans="1:2" x14ac:dyDescent="0.3">
      <c r="A34322" s="3">
        <v>930600</v>
      </c>
      <c r="B34322" s="5" t="s">
        <v>468</v>
      </c>
    </row>
    <row r="34323" spans="1:2" x14ac:dyDescent="0.3">
      <c r="A34323" s="3">
        <v>930600</v>
      </c>
      <c r="B34323" s="5" t="s">
        <v>166</v>
      </c>
    </row>
    <row r="34324" spans="1:2" x14ac:dyDescent="0.3">
      <c r="A34324" s="3">
        <v>704673</v>
      </c>
      <c r="B34324" s="5" t="s">
        <v>777</v>
      </c>
    </row>
    <row r="34325" spans="1:2" x14ac:dyDescent="0.3">
      <c r="A34325" s="3">
        <v>863873</v>
      </c>
      <c r="B34325" s="5" t="s">
        <v>166</v>
      </c>
    </row>
    <row r="34326" spans="1:2" x14ac:dyDescent="0.3">
      <c r="A34326" s="3">
        <v>863873</v>
      </c>
      <c r="B34326" s="5" t="s">
        <v>6631</v>
      </c>
    </row>
    <row r="34327" spans="1:2" x14ac:dyDescent="0.3">
      <c r="A34327" s="3">
        <v>863873</v>
      </c>
      <c r="B34327" s="5" t="s">
        <v>49</v>
      </c>
    </row>
    <row r="34328" spans="1:2" x14ac:dyDescent="0.3">
      <c r="A34328" s="3">
        <v>863873</v>
      </c>
      <c r="B34328" s="5" t="s">
        <v>2528</v>
      </c>
    </row>
    <row r="34329" spans="1:2" x14ac:dyDescent="0.3">
      <c r="A34329" s="3">
        <v>1059064</v>
      </c>
      <c r="B34329" s="5" t="s">
        <v>1246</v>
      </c>
    </row>
    <row r="34330" spans="1:2" x14ac:dyDescent="0.3">
      <c r="A34330" s="3">
        <v>1059064</v>
      </c>
      <c r="B34330" s="5" t="s">
        <v>30</v>
      </c>
    </row>
    <row r="34331" spans="1:2" x14ac:dyDescent="0.3">
      <c r="A34331" s="3">
        <v>1059064</v>
      </c>
      <c r="B34331" s="5" t="s">
        <v>777</v>
      </c>
    </row>
    <row r="34332" spans="1:2" x14ac:dyDescent="0.3">
      <c r="A34332" s="3">
        <v>1209288</v>
      </c>
      <c r="B34332" s="5" t="s">
        <v>2297</v>
      </c>
    </row>
    <row r="34333" spans="1:2" x14ac:dyDescent="0.3">
      <c r="A34333" s="3">
        <v>1209288</v>
      </c>
      <c r="B34333" s="5" t="s">
        <v>2528</v>
      </c>
    </row>
    <row r="34334" spans="1:2" x14ac:dyDescent="0.3">
      <c r="A34334" s="3">
        <v>1209288</v>
      </c>
      <c r="B34334" s="5" t="s">
        <v>777</v>
      </c>
    </row>
    <row r="34335" spans="1:2" x14ac:dyDescent="0.3">
      <c r="A34335" s="3">
        <v>1120911</v>
      </c>
      <c r="B34335" s="5" t="s">
        <v>30</v>
      </c>
    </row>
    <row r="34336" spans="1:2" x14ac:dyDescent="0.3">
      <c r="A34336" s="3">
        <v>1120911</v>
      </c>
      <c r="B34336" s="5" t="s">
        <v>49</v>
      </c>
    </row>
    <row r="34337" spans="1:2" x14ac:dyDescent="0.3">
      <c r="A34337" s="3">
        <v>858017</v>
      </c>
      <c r="B34337" s="5" t="s">
        <v>49</v>
      </c>
    </row>
    <row r="34338" spans="1:2" x14ac:dyDescent="0.3">
      <c r="A34338" s="3">
        <v>858017</v>
      </c>
      <c r="B34338" s="5" t="s">
        <v>468</v>
      </c>
    </row>
    <row r="34339" spans="1:2" x14ac:dyDescent="0.3">
      <c r="A34339" s="3">
        <v>1219158</v>
      </c>
      <c r="B34339" s="5" t="s">
        <v>886</v>
      </c>
    </row>
    <row r="34340" spans="1:2" x14ac:dyDescent="0.3">
      <c r="A34340" s="3">
        <v>1219158</v>
      </c>
      <c r="B34340" s="5" t="s">
        <v>49</v>
      </c>
    </row>
    <row r="34341" spans="1:2" x14ac:dyDescent="0.3">
      <c r="A34341" s="3">
        <v>1387866</v>
      </c>
      <c r="B34341" s="5" t="s">
        <v>30</v>
      </c>
    </row>
    <row r="34342" spans="1:2" x14ac:dyDescent="0.3">
      <c r="A34342" s="3">
        <v>1387866</v>
      </c>
      <c r="B34342" s="5" t="s">
        <v>6748</v>
      </c>
    </row>
    <row r="34343" spans="1:2" x14ac:dyDescent="0.3">
      <c r="A34343" s="3">
        <v>1180634</v>
      </c>
      <c r="B34343" s="5" t="s">
        <v>49</v>
      </c>
    </row>
    <row r="34344" spans="1:2" x14ac:dyDescent="0.3">
      <c r="A34344" s="3">
        <v>829402</v>
      </c>
      <c r="B34344" s="5" t="s">
        <v>2297</v>
      </c>
    </row>
    <row r="34345" spans="1:2" x14ac:dyDescent="0.3">
      <c r="A34345" s="3">
        <v>829402</v>
      </c>
      <c r="B34345" s="5" t="s">
        <v>2528</v>
      </c>
    </row>
    <row r="34346" spans="1:2" x14ac:dyDescent="0.3">
      <c r="A34346" s="3">
        <v>829402</v>
      </c>
      <c r="B34346" s="5" t="s">
        <v>6748</v>
      </c>
    </row>
    <row r="34347" spans="1:2" x14ac:dyDescent="0.3">
      <c r="A34347" s="3">
        <v>829402</v>
      </c>
      <c r="B34347" s="5" t="s">
        <v>777</v>
      </c>
    </row>
    <row r="34348" spans="1:2" x14ac:dyDescent="0.3">
      <c r="A34348" s="3">
        <v>932420</v>
      </c>
      <c r="B34348" s="5" t="s">
        <v>2528</v>
      </c>
    </row>
    <row r="34349" spans="1:2" x14ac:dyDescent="0.3">
      <c r="A34349" s="3">
        <v>932420</v>
      </c>
      <c r="B34349" s="5" t="s">
        <v>777</v>
      </c>
    </row>
    <row r="34350" spans="1:2" x14ac:dyDescent="0.3">
      <c r="A34350" s="3">
        <v>932420</v>
      </c>
      <c r="B34350" s="5" t="s">
        <v>1246</v>
      </c>
    </row>
    <row r="34351" spans="1:2" x14ac:dyDescent="0.3">
      <c r="A34351" s="3">
        <v>1072342</v>
      </c>
      <c r="B34351" s="5" t="s">
        <v>468</v>
      </c>
    </row>
    <row r="34352" spans="1:2" x14ac:dyDescent="0.3">
      <c r="A34352" s="3">
        <v>848538</v>
      </c>
      <c r="B34352" s="5" t="s">
        <v>777</v>
      </c>
    </row>
    <row r="34353" spans="1:2" x14ac:dyDescent="0.3">
      <c r="A34353" s="3">
        <v>848538</v>
      </c>
      <c r="B34353" s="5" t="s">
        <v>1139</v>
      </c>
    </row>
    <row r="34354" spans="1:2" x14ac:dyDescent="0.3">
      <c r="A34354" s="3">
        <v>848538</v>
      </c>
      <c r="B34354" s="5" t="s">
        <v>30</v>
      </c>
    </row>
    <row r="34355" spans="1:2" x14ac:dyDescent="0.3">
      <c r="A34355" s="3">
        <v>848538</v>
      </c>
      <c r="B34355" s="5" t="s">
        <v>166</v>
      </c>
    </row>
    <row r="34356" spans="1:2" x14ac:dyDescent="0.3">
      <c r="A34356" s="3">
        <v>673593</v>
      </c>
      <c r="B34356" s="5" t="s">
        <v>30</v>
      </c>
    </row>
    <row r="34357" spans="1:2" x14ac:dyDescent="0.3">
      <c r="A34357" s="3">
        <v>1282448</v>
      </c>
      <c r="B34357" s="5" t="s">
        <v>468</v>
      </c>
    </row>
    <row r="34358" spans="1:2" x14ac:dyDescent="0.3">
      <c r="A34358" s="3">
        <v>989730</v>
      </c>
      <c r="B34358" s="5" t="s">
        <v>2297</v>
      </c>
    </row>
    <row r="34359" spans="1:2" x14ac:dyDescent="0.3">
      <c r="A34359" s="3">
        <v>989730</v>
      </c>
      <c r="B34359" s="5" t="s">
        <v>2848</v>
      </c>
    </row>
    <row r="34360" spans="1:2" x14ac:dyDescent="0.3">
      <c r="A34360" s="3">
        <v>989730</v>
      </c>
      <c r="B34360" s="5" t="s">
        <v>6631</v>
      </c>
    </row>
    <row r="34361" spans="1:2" x14ac:dyDescent="0.3">
      <c r="A34361" s="3">
        <v>989730</v>
      </c>
      <c r="B34361" s="5" t="s">
        <v>468</v>
      </c>
    </row>
    <row r="34362" spans="1:2" x14ac:dyDescent="0.3">
      <c r="A34362" s="3">
        <v>1010161</v>
      </c>
      <c r="B34362" s="5" t="s">
        <v>777</v>
      </c>
    </row>
    <row r="34363" spans="1:2" x14ac:dyDescent="0.3">
      <c r="A34363" s="3">
        <v>1010161</v>
      </c>
      <c r="B34363" s="5" t="s">
        <v>1246</v>
      </c>
    </row>
    <row r="34364" spans="1:2" x14ac:dyDescent="0.3">
      <c r="A34364" s="3">
        <v>1010161</v>
      </c>
      <c r="B34364" s="5" t="s">
        <v>166</v>
      </c>
    </row>
    <row r="34365" spans="1:2" x14ac:dyDescent="0.3">
      <c r="A34365" s="3">
        <v>1093995</v>
      </c>
      <c r="B34365" s="5" t="s">
        <v>777</v>
      </c>
    </row>
    <row r="34366" spans="1:2" x14ac:dyDescent="0.3">
      <c r="A34366" s="3">
        <v>1093995</v>
      </c>
      <c r="B34366" s="5" t="s">
        <v>166</v>
      </c>
    </row>
    <row r="34367" spans="1:2" x14ac:dyDescent="0.3">
      <c r="A34367" s="3">
        <v>1308821</v>
      </c>
      <c r="B34367" s="5" t="s">
        <v>886</v>
      </c>
    </row>
    <row r="34368" spans="1:2" x14ac:dyDescent="0.3">
      <c r="A34368" s="3">
        <v>1308821</v>
      </c>
      <c r="B34368" s="5" t="s">
        <v>49</v>
      </c>
    </row>
    <row r="34369" spans="1:2" x14ac:dyDescent="0.3">
      <c r="A34369" s="3">
        <v>1225977</v>
      </c>
      <c r="B34369" s="5" t="s">
        <v>468</v>
      </c>
    </row>
    <row r="34370" spans="1:2" x14ac:dyDescent="0.3">
      <c r="A34370" s="3">
        <v>1225977</v>
      </c>
      <c r="B34370" s="5" t="s">
        <v>166</v>
      </c>
    </row>
    <row r="34371" spans="1:2" x14ac:dyDescent="0.3">
      <c r="A34371" s="3">
        <v>1225977</v>
      </c>
      <c r="B34371" s="5" t="s">
        <v>30</v>
      </c>
    </row>
    <row r="34372" spans="1:2" x14ac:dyDescent="0.3">
      <c r="A34372" s="3">
        <v>1052280</v>
      </c>
      <c r="B34372" s="5" t="s">
        <v>30</v>
      </c>
    </row>
    <row r="34373" spans="1:2" x14ac:dyDescent="0.3">
      <c r="A34373" s="3">
        <v>1052280</v>
      </c>
      <c r="B34373" s="5" t="s">
        <v>6631</v>
      </c>
    </row>
    <row r="34374" spans="1:2" x14ac:dyDescent="0.3">
      <c r="A34374" s="3">
        <v>1052280</v>
      </c>
      <c r="B34374" s="5" t="s">
        <v>2528</v>
      </c>
    </row>
    <row r="34375" spans="1:2" x14ac:dyDescent="0.3">
      <c r="A34375" s="3">
        <v>748167</v>
      </c>
      <c r="B34375" s="5" t="s">
        <v>2528</v>
      </c>
    </row>
    <row r="34376" spans="1:2" x14ac:dyDescent="0.3">
      <c r="A34376" s="3">
        <v>748167</v>
      </c>
      <c r="B34376" s="5" t="s">
        <v>1139</v>
      </c>
    </row>
    <row r="34377" spans="1:2" x14ac:dyDescent="0.3">
      <c r="A34377" s="3">
        <v>748167</v>
      </c>
      <c r="B34377" s="5" t="s">
        <v>777</v>
      </c>
    </row>
    <row r="34378" spans="1:2" x14ac:dyDescent="0.3">
      <c r="A34378" s="3">
        <v>1395724</v>
      </c>
      <c r="B34378" s="5" t="s">
        <v>49</v>
      </c>
    </row>
    <row r="34379" spans="1:2" x14ac:dyDescent="0.3">
      <c r="A34379" s="3">
        <v>1407162</v>
      </c>
      <c r="B34379" s="5" t="s">
        <v>1845</v>
      </c>
    </row>
    <row r="34380" spans="1:2" x14ac:dyDescent="0.3">
      <c r="A34380" s="3">
        <v>1264429</v>
      </c>
      <c r="B34380" s="5" t="s">
        <v>468</v>
      </c>
    </row>
    <row r="34381" spans="1:2" x14ac:dyDescent="0.3">
      <c r="A34381" s="3">
        <v>1264429</v>
      </c>
      <c r="B34381" s="5" t="s">
        <v>166</v>
      </c>
    </row>
    <row r="34382" spans="1:2" x14ac:dyDescent="0.3">
      <c r="A34382" s="3">
        <v>936245</v>
      </c>
      <c r="B34382" s="5" t="s">
        <v>6631</v>
      </c>
    </row>
    <row r="34383" spans="1:2" x14ac:dyDescent="0.3">
      <c r="A34383" s="3">
        <v>936245</v>
      </c>
      <c r="B34383" s="5" t="s">
        <v>166</v>
      </c>
    </row>
    <row r="34384" spans="1:2" x14ac:dyDescent="0.3">
      <c r="A34384" s="3">
        <v>1329912</v>
      </c>
      <c r="B34384" s="5" t="s">
        <v>777</v>
      </c>
    </row>
    <row r="34385" spans="1:2" x14ac:dyDescent="0.3">
      <c r="A34385" s="3">
        <v>978592</v>
      </c>
      <c r="B34385" s="5" t="s">
        <v>6631</v>
      </c>
    </row>
    <row r="34386" spans="1:2" x14ac:dyDescent="0.3">
      <c r="A34386" s="3">
        <v>978592</v>
      </c>
      <c r="B34386" s="5" t="s">
        <v>166</v>
      </c>
    </row>
    <row r="34387" spans="1:2" x14ac:dyDescent="0.3">
      <c r="A34387" s="3">
        <v>978592</v>
      </c>
      <c r="B34387" s="5" t="s">
        <v>1246</v>
      </c>
    </row>
    <row r="34388" spans="1:2" x14ac:dyDescent="0.3">
      <c r="A34388" s="3">
        <v>978592</v>
      </c>
      <c r="B34388" s="5" t="s">
        <v>49</v>
      </c>
    </row>
    <row r="34389" spans="1:2" x14ac:dyDescent="0.3">
      <c r="A34389" s="3">
        <v>1014661</v>
      </c>
      <c r="B34389" s="5" t="s">
        <v>468</v>
      </c>
    </row>
    <row r="34390" spans="1:2" x14ac:dyDescent="0.3">
      <c r="A34390" s="3">
        <v>1014661</v>
      </c>
      <c r="B34390" s="5" t="s">
        <v>166</v>
      </c>
    </row>
    <row r="34391" spans="1:2" x14ac:dyDescent="0.3">
      <c r="A34391" s="3">
        <v>1241674</v>
      </c>
      <c r="B34391" s="5" t="s">
        <v>468</v>
      </c>
    </row>
    <row r="34392" spans="1:2" x14ac:dyDescent="0.3">
      <c r="A34392" s="3">
        <v>1241674</v>
      </c>
      <c r="B34392" s="5" t="s">
        <v>166</v>
      </c>
    </row>
    <row r="34393" spans="1:2" x14ac:dyDescent="0.3">
      <c r="A34393" s="3">
        <v>1025463</v>
      </c>
      <c r="B34393" s="5" t="s">
        <v>2528</v>
      </c>
    </row>
    <row r="34394" spans="1:2" x14ac:dyDescent="0.3">
      <c r="A34394" s="3">
        <v>1025463</v>
      </c>
      <c r="B34394" s="5" t="s">
        <v>777</v>
      </c>
    </row>
    <row r="34395" spans="1:2" x14ac:dyDescent="0.3">
      <c r="A34395" s="3">
        <v>1025463</v>
      </c>
      <c r="B34395" s="5" t="s">
        <v>1139</v>
      </c>
    </row>
    <row r="34396" spans="1:2" x14ac:dyDescent="0.3">
      <c r="A34396" s="3">
        <v>1159477</v>
      </c>
      <c r="B34396" s="5" t="s">
        <v>166</v>
      </c>
    </row>
    <row r="34397" spans="1:2" x14ac:dyDescent="0.3">
      <c r="A34397" s="3">
        <v>1159477</v>
      </c>
      <c r="B34397" s="5" t="s">
        <v>6631</v>
      </c>
    </row>
    <row r="34398" spans="1:2" x14ac:dyDescent="0.3">
      <c r="A34398" s="3">
        <v>1159477</v>
      </c>
      <c r="B34398" s="5" t="s">
        <v>2848</v>
      </c>
    </row>
    <row r="34399" spans="1:2" x14ac:dyDescent="0.3">
      <c r="A34399" s="3">
        <v>1280768</v>
      </c>
      <c r="B34399" s="5" t="s">
        <v>2297</v>
      </c>
    </row>
    <row r="34400" spans="1:2" x14ac:dyDescent="0.3">
      <c r="A34400" s="3">
        <v>1280768</v>
      </c>
      <c r="B34400" s="5" t="s">
        <v>777</v>
      </c>
    </row>
    <row r="34401" spans="1:2" x14ac:dyDescent="0.3">
      <c r="A34401" s="3">
        <v>1280768</v>
      </c>
      <c r="B34401" s="5" t="s">
        <v>1139</v>
      </c>
    </row>
    <row r="34402" spans="1:2" x14ac:dyDescent="0.3">
      <c r="A34402" s="3">
        <v>1280768</v>
      </c>
      <c r="B34402" s="5" t="s">
        <v>30</v>
      </c>
    </row>
    <row r="34403" spans="1:2" x14ac:dyDescent="0.3">
      <c r="A34403" s="3">
        <v>1280768</v>
      </c>
      <c r="B34403" s="5" t="s">
        <v>6748</v>
      </c>
    </row>
    <row r="34404" spans="1:2" x14ac:dyDescent="0.3">
      <c r="A34404" s="3">
        <v>1185719</v>
      </c>
      <c r="B34404" s="5" t="s">
        <v>166</v>
      </c>
    </row>
    <row r="34405" spans="1:2" x14ac:dyDescent="0.3">
      <c r="A34405" s="3">
        <v>1185719</v>
      </c>
      <c r="B34405" s="5" t="s">
        <v>6631</v>
      </c>
    </row>
    <row r="34406" spans="1:2" x14ac:dyDescent="0.3">
      <c r="A34406" s="3">
        <v>1185719</v>
      </c>
      <c r="B34406" s="5" t="s">
        <v>49</v>
      </c>
    </row>
    <row r="34407" spans="1:2" x14ac:dyDescent="0.3">
      <c r="A34407" s="3">
        <v>1185719</v>
      </c>
      <c r="B34407" s="5" t="s">
        <v>2848</v>
      </c>
    </row>
    <row r="34408" spans="1:2" x14ac:dyDescent="0.3">
      <c r="A34408" s="3">
        <v>1399914</v>
      </c>
      <c r="B34408" s="5" t="s">
        <v>2297</v>
      </c>
    </row>
    <row r="34409" spans="1:2" x14ac:dyDescent="0.3">
      <c r="A34409" s="3">
        <v>1399914</v>
      </c>
      <c r="B34409" s="5" t="s">
        <v>30</v>
      </c>
    </row>
    <row r="34410" spans="1:2" x14ac:dyDescent="0.3">
      <c r="A34410" s="3">
        <v>1008409</v>
      </c>
      <c r="B34410" s="5" t="s">
        <v>1246</v>
      </c>
    </row>
    <row r="34411" spans="1:2" x14ac:dyDescent="0.3">
      <c r="A34411" s="3">
        <v>1008409</v>
      </c>
      <c r="B34411" s="5" t="s">
        <v>49</v>
      </c>
    </row>
    <row r="34412" spans="1:2" x14ac:dyDescent="0.3">
      <c r="A34412" s="3">
        <v>1207123</v>
      </c>
      <c r="B34412" s="5" t="s">
        <v>2297</v>
      </c>
    </row>
    <row r="34413" spans="1:2" x14ac:dyDescent="0.3">
      <c r="A34413" s="3">
        <v>1207123</v>
      </c>
      <c r="B34413" s="5" t="s">
        <v>886</v>
      </c>
    </row>
    <row r="34414" spans="1:2" x14ac:dyDescent="0.3">
      <c r="A34414" s="3">
        <v>1207123</v>
      </c>
      <c r="B34414" s="5" t="s">
        <v>30</v>
      </c>
    </row>
    <row r="34415" spans="1:2" x14ac:dyDescent="0.3">
      <c r="A34415" s="3">
        <v>1207123</v>
      </c>
      <c r="B34415" s="5" t="s">
        <v>2848</v>
      </c>
    </row>
    <row r="34416" spans="1:2" x14ac:dyDescent="0.3">
      <c r="A34416" s="3">
        <v>1212073</v>
      </c>
      <c r="B34416" s="5" t="s">
        <v>777</v>
      </c>
    </row>
    <row r="34417" spans="1:2" x14ac:dyDescent="0.3">
      <c r="A34417" s="3">
        <v>1212073</v>
      </c>
      <c r="B34417" s="5" t="s">
        <v>1139</v>
      </c>
    </row>
    <row r="34418" spans="1:2" x14ac:dyDescent="0.3">
      <c r="A34418" s="3">
        <v>1212073</v>
      </c>
      <c r="B34418" s="5" t="s">
        <v>1246</v>
      </c>
    </row>
    <row r="34419" spans="1:2" x14ac:dyDescent="0.3">
      <c r="A34419" s="3">
        <v>1212073</v>
      </c>
      <c r="B34419" s="5" t="s">
        <v>49</v>
      </c>
    </row>
    <row r="34420" spans="1:2" x14ac:dyDescent="0.3">
      <c r="A34420" s="3">
        <v>1192209</v>
      </c>
      <c r="B34420" s="5" t="s">
        <v>2297</v>
      </c>
    </row>
    <row r="34421" spans="1:2" x14ac:dyDescent="0.3">
      <c r="A34421" s="3">
        <v>1192209</v>
      </c>
      <c r="B34421" s="5" t="s">
        <v>2378</v>
      </c>
    </row>
    <row r="34422" spans="1:2" x14ac:dyDescent="0.3">
      <c r="A34422" s="3">
        <v>1192209</v>
      </c>
      <c r="B34422" s="5" t="s">
        <v>30</v>
      </c>
    </row>
    <row r="34423" spans="1:2" x14ac:dyDescent="0.3">
      <c r="A34423" s="3">
        <v>1192209</v>
      </c>
      <c r="B34423" s="5" t="s">
        <v>2848</v>
      </c>
    </row>
    <row r="34424" spans="1:2" x14ac:dyDescent="0.3">
      <c r="A34424" s="3">
        <v>1192209</v>
      </c>
      <c r="B34424" s="5" t="s">
        <v>6748</v>
      </c>
    </row>
    <row r="34425" spans="1:2" x14ac:dyDescent="0.3">
      <c r="A34425" s="3">
        <v>1012148</v>
      </c>
      <c r="B34425" s="5" t="s">
        <v>6631</v>
      </c>
    </row>
    <row r="34426" spans="1:2" x14ac:dyDescent="0.3">
      <c r="A34426" s="3">
        <v>1012148</v>
      </c>
      <c r="B34426" s="5" t="s">
        <v>166</v>
      </c>
    </row>
    <row r="34427" spans="1:2" x14ac:dyDescent="0.3">
      <c r="A34427" s="3">
        <v>1019420</v>
      </c>
      <c r="B34427" s="5" t="s">
        <v>886</v>
      </c>
    </row>
    <row r="34428" spans="1:2" x14ac:dyDescent="0.3">
      <c r="A34428" s="3">
        <v>1019420</v>
      </c>
      <c r="B34428" s="5" t="s">
        <v>30</v>
      </c>
    </row>
    <row r="34429" spans="1:2" x14ac:dyDescent="0.3">
      <c r="A34429" s="3">
        <v>1019420</v>
      </c>
      <c r="B34429" s="5" t="s">
        <v>2848</v>
      </c>
    </row>
    <row r="34430" spans="1:2" x14ac:dyDescent="0.3">
      <c r="A34430" s="3">
        <v>998846</v>
      </c>
      <c r="B34430" s="5" t="s">
        <v>2378</v>
      </c>
    </row>
    <row r="34431" spans="1:2" x14ac:dyDescent="0.3">
      <c r="A34431" s="3">
        <v>998846</v>
      </c>
      <c r="B34431" s="5" t="s">
        <v>7548</v>
      </c>
    </row>
    <row r="34432" spans="1:2" x14ac:dyDescent="0.3">
      <c r="A34432" s="3">
        <v>998846</v>
      </c>
      <c r="B34432" s="5" t="s">
        <v>49</v>
      </c>
    </row>
    <row r="34433" spans="1:2" x14ac:dyDescent="0.3">
      <c r="A34433" s="3">
        <v>1214484</v>
      </c>
      <c r="B34433" s="5" t="s">
        <v>49</v>
      </c>
    </row>
    <row r="34434" spans="1:2" x14ac:dyDescent="0.3">
      <c r="A34434" s="3">
        <v>1253971</v>
      </c>
      <c r="B34434" s="5" t="s">
        <v>30</v>
      </c>
    </row>
    <row r="34435" spans="1:2" x14ac:dyDescent="0.3">
      <c r="A34435" s="3">
        <v>647245</v>
      </c>
      <c r="B34435" s="5" t="s">
        <v>7548</v>
      </c>
    </row>
    <row r="34436" spans="1:2" x14ac:dyDescent="0.3">
      <c r="A34436" s="3">
        <v>647245</v>
      </c>
      <c r="B34436" s="5" t="s">
        <v>49</v>
      </c>
    </row>
    <row r="34437" spans="1:2" x14ac:dyDescent="0.3">
      <c r="A34437" s="3">
        <v>1139106</v>
      </c>
      <c r="B34437" s="5" t="s">
        <v>468</v>
      </c>
    </row>
    <row r="34438" spans="1:2" x14ac:dyDescent="0.3">
      <c r="A34438" s="3">
        <v>1139106</v>
      </c>
      <c r="B34438" s="5" t="s">
        <v>30</v>
      </c>
    </row>
    <row r="34439" spans="1:2" x14ac:dyDescent="0.3">
      <c r="A34439" s="3">
        <v>1139106</v>
      </c>
      <c r="B34439" s="5" t="s">
        <v>166</v>
      </c>
    </row>
    <row r="34440" spans="1:2" x14ac:dyDescent="0.3">
      <c r="A34440" s="3">
        <v>1232493</v>
      </c>
      <c r="B34440" s="5" t="s">
        <v>329</v>
      </c>
    </row>
    <row r="34441" spans="1:2" x14ac:dyDescent="0.3">
      <c r="A34441" s="3">
        <v>1308757</v>
      </c>
      <c r="B34441" s="5" t="s">
        <v>468</v>
      </c>
    </row>
    <row r="34442" spans="1:2" x14ac:dyDescent="0.3">
      <c r="A34442" s="3">
        <v>1308757</v>
      </c>
      <c r="B34442" s="5" t="s">
        <v>166</v>
      </c>
    </row>
    <row r="34443" spans="1:2" x14ac:dyDescent="0.3">
      <c r="A34443" s="3">
        <v>1128606</v>
      </c>
      <c r="B34443" s="5" t="s">
        <v>2297</v>
      </c>
    </row>
    <row r="34444" spans="1:2" x14ac:dyDescent="0.3">
      <c r="A34444" s="3">
        <v>1128606</v>
      </c>
      <c r="B34444" s="5" t="s">
        <v>6748</v>
      </c>
    </row>
    <row r="34445" spans="1:2" x14ac:dyDescent="0.3">
      <c r="A34445" s="3">
        <v>1320330</v>
      </c>
      <c r="B34445" s="5" t="s">
        <v>468</v>
      </c>
    </row>
    <row r="34446" spans="1:2" x14ac:dyDescent="0.3">
      <c r="A34446" s="3">
        <v>1320330</v>
      </c>
      <c r="B34446" s="5" t="s">
        <v>2528</v>
      </c>
    </row>
    <row r="34447" spans="1:2" x14ac:dyDescent="0.3">
      <c r="A34447" s="3">
        <v>1321476</v>
      </c>
      <c r="B34447" s="5" t="s">
        <v>2297</v>
      </c>
    </row>
    <row r="34448" spans="1:2" x14ac:dyDescent="0.3">
      <c r="A34448" s="3">
        <v>1099413</v>
      </c>
      <c r="B34448" s="5" t="s">
        <v>30</v>
      </c>
    </row>
    <row r="34449" spans="1:2" x14ac:dyDescent="0.3">
      <c r="A34449" s="3">
        <v>1099413</v>
      </c>
      <c r="B34449" s="5" t="s">
        <v>49</v>
      </c>
    </row>
    <row r="34450" spans="1:2" x14ac:dyDescent="0.3">
      <c r="A34450" s="3">
        <v>714567</v>
      </c>
      <c r="B34450" s="5" t="s">
        <v>166</v>
      </c>
    </row>
    <row r="34451" spans="1:2" x14ac:dyDescent="0.3">
      <c r="A34451" s="3">
        <v>714567</v>
      </c>
      <c r="B34451" s="5" t="s">
        <v>468</v>
      </c>
    </row>
    <row r="34452" spans="1:2" x14ac:dyDescent="0.3">
      <c r="A34452" s="3">
        <v>714567</v>
      </c>
      <c r="B34452" s="5" t="s">
        <v>49</v>
      </c>
    </row>
    <row r="34453" spans="1:2" x14ac:dyDescent="0.3">
      <c r="A34453" s="3">
        <v>1129610</v>
      </c>
      <c r="B34453" s="5" t="s">
        <v>2297</v>
      </c>
    </row>
    <row r="34454" spans="1:2" x14ac:dyDescent="0.3">
      <c r="A34454" s="3">
        <v>1129610</v>
      </c>
      <c r="B34454" s="5" t="s">
        <v>30</v>
      </c>
    </row>
    <row r="34455" spans="1:2" x14ac:dyDescent="0.3">
      <c r="A34455" s="3">
        <v>1129610</v>
      </c>
      <c r="B34455" s="5" t="s">
        <v>2378</v>
      </c>
    </row>
    <row r="34456" spans="1:2" x14ac:dyDescent="0.3">
      <c r="A34456" s="3">
        <v>1137205</v>
      </c>
      <c r="B34456" s="5" t="s">
        <v>49</v>
      </c>
    </row>
    <row r="34457" spans="1:2" x14ac:dyDescent="0.3">
      <c r="A34457" s="3">
        <v>1137205</v>
      </c>
      <c r="B34457" s="5" t="s">
        <v>468</v>
      </c>
    </row>
    <row r="34458" spans="1:2" x14ac:dyDescent="0.3">
      <c r="A34458" s="3">
        <v>1137205</v>
      </c>
      <c r="B34458" s="5" t="s">
        <v>166</v>
      </c>
    </row>
    <row r="34459" spans="1:2" x14ac:dyDescent="0.3">
      <c r="A34459" s="3">
        <v>1266987</v>
      </c>
      <c r="B34459" s="5" t="s">
        <v>49</v>
      </c>
    </row>
    <row r="34460" spans="1:2" x14ac:dyDescent="0.3">
      <c r="A34460" s="3">
        <v>1091181</v>
      </c>
      <c r="B34460" s="5" t="s">
        <v>1139</v>
      </c>
    </row>
    <row r="34461" spans="1:2" x14ac:dyDescent="0.3">
      <c r="A34461" s="3">
        <v>1091181</v>
      </c>
      <c r="B34461" s="5" t="s">
        <v>30</v>
      </c>
    </row>
    <row r="34462" spans="1:2" x14ac:dyDescent="0.3">
      <c r="A34462" s="3">
        <v>1091181</v>
      </c>
      <c r="B34462" s="5" t="s">
        <v>2848</v>
      </c>
    </row>
    <row r="34463" spans="1:2" x14ac:dyDescent="0.3">
      <c r="A34463" s="3">
        <v>1091181</v>
      </c>
      <c r="B34463" s="5" t="s">
        <v>777</v>
      </c>
    </row>
    <row r="34464" spans="1:2" x14ac:dyDescent="0.3">
      <c r="A34464" s="3">
        <v>1042657</v>
      </c>
      <c r="B34464" s="5" t="s">
        <v>2528</v>
      </c>
    </row>
    <row r="34465" spans="1:2" x14ac:dyDescent="0.3">
      <c r="A34465" s="3">
        <v>1042657</v>
      </c>
      <c r="B34465" s="5" t="s">
        <v>166</v>
      </c>
    </row>
    <row r="34466" spans="1:2" x14ac:dyDescent="0.3">
      <c r="A34466" s="3">
        <v>1042657</v>
      </c>
      <c r="B34466" s="5" t="s">
        <v>468</v>
      </c>
    </row>
    <row r="34467" spans="1:2" x14ac:dyDescent="0.3">
      <c r="A34467" s="3">
        <v>1144911</v>
      </c>
      <c r="B34467" s="5" t="s">
        <v>166</v>
      </c>
    </row>
    <row r="34468" spans="1:2" x14ac:dyDescent="0.3">
      <c r="A34468" s="3">
        <v>1144911</v>
      </c>
      <c r="B34468" s="5" t="s">
        <v>49</v>
      </c>
    </row>
    <row r="34469" spans="1:2" x14ac:dyDescent="0.3">
      <c r="A34469" s="3">
        <v>1291594</v>
      </c>
      <c r="B34469" s="5" t="s">
        <v>468</v>
      </c>
    </row>
    <row r="34470" spans="1:2" x14ac:dyDescent="0.3">
      <c r="A34470" s="3">
        <v>1291594</v>
      </c>
      <c r="B34470" s="5" t="s">
        <v>166</v>
      </c>
    </row>
    <row r="34471" spans="1:2" x14ac:dyDescent="0.3">
      <c r="A34471" s="3">
        <v>1175038</v>
      </c>
      <c r="B34471" s="5" t="s">
        <v>468</v>
      </c>
    </row>
    <row r="34472" spans="1:2" x14ac:dyDescent="0.3">
      <c r="A34472" s="3">
        <v>1175038</v>
      </c>
      <c r="B34472" s="5" t="s">
        <v>166</v>
      </c>
    </row>
    <row r="34473" spans="1:2" x14ac:dyDescent="0.3">
      <c r="A34473" s="3">
        <v>1158915</v>
      </c>
      <c r="B34473" s="5" t="s">
        <v>30</v>
      </c>
    </row>
    <row r="34474" spans="1:2" x14ac:dyDescent="0.3">
      <c r="A34474" s="3">
        <v>1158915</v>
      </c>
      <c r="B34474" s="5" t="s">
        <v>49</v>
      </c>
    </row>
    <row r="34475" spans="1:2" x14ac:dyDescent="0.3">
      <c r="A34475" s="3">
        <v>1221451</v>
      </c>
      <c r="B34475" s="5" t="s">
        <v>49</v>
      </c>
    </row>
    <row r="34476" spans="1:2" x14ac:dyDescent="0.3">
      <c r="A34476" s="3">
        <v>1221451</v>
      </c>
      <c r="B34476" s="5" t="s">
        <v>166</v>
      </c>
    </row>
    <row r="34477" spans="1:2" x14ac:dyDescent="0.3">
      <c r="A34477" s="3">
        <v>1257400</v>
      </c>
      <c r="B34477" s="5" t="s">
        <v>7548</v>
      </c>
    </row>
    <row r="34478" spans="1:2" x14ac:dyDescent="0.3">
      <c r="A34478" s="3">
        <v>1257400</v>
      </c>
      <c r="B34478" s="5" t="s">
        <v>49</v>
      </c>
    </row>
    <row r="34479" spans="1:2" x14ac:dyDescent="0.3">
      <c r="A34479" s="3">
        <v>1230393</v>
      </c>
      <c r="B34479" s="5" t="s">
        <v>2297</v>
      </c>
    </row>
    <row r="34480" spans="1:2" x14ac:dyDescent="0.3">
      <c r="A34480" s="3">
        <v>1230393</v>
      </c>
      <c r="B34480" s="5" t="s">
        <v>777</v>
      </c>
    </row>
    <row r="34481" spans="1:2" x14ac:dyDescent="0.3">
      <c r="A34481" s="3">
        <v>1230393</v>
      </c>
      <c r="B34481" s="5" t="s">
        <v>2848</v>
      </c>
    </row>
    <row r="34482" spans="1:2" x14ac:dyDescent="0.3">
      <c r="A34482" s="3">
        <v>1230393</v>
      </c>
      <c r="B34482" s="5" t="s">
        <v>1139</v>
      </c>
    </row>
    <row r="34483" spans="1:2" x14ac:dyDescent="0.3">
      <c r="A34483" s="3">
        <v>987686</v>
      </c>
      <c r="B34483" s="5" t="s">
        <v>886</v>
      </c>
    </row>
    <row r="34484" spans="1:2" x14ac:dyDescent="0.3">
      <c r="A34484" s="3">
        <v>987686</v>
      </c>
      <c r="B34484" s="5" t="s">
        <v>30</v>
      </c>
    </row>
    <row r="34485" spans="1:2" x14ac:dyDescent="0.3">
      <c r="A34485" s="3">
        <v>835113</v>
      </c>
      <c r="B34485" s="5" t="s">
        <v>1246</v>
      </c>
    </row>
    <row r="34486" spans="1:2" x14ac:dyDescent="0.3">
      <c r="A34486" s="3">
        <v>835113</v>
      </c>
      <c r="B34486" s="5" t="s">
        <v>49</v>
      </c>
    </row>
    <row r="34487" spans="1:2" x14ac:dyDescent="0.3">
      <c r="A34487" s="3">
        <v>835113</v>
      </c>
      <c r="B34487" s="5" t="s">
        <v>166</v>
      </c>
    </row>
    <row r="34488" spans="1:2" x14ac:dyDescent="0.3">
      <c r="A34488" s="3">
        <v>1097870</v>
      </c>
      <c r="B34488" s="5" t="s">
        <v>2848</v>
      </c>
    </row>
    <row r="34489" spans="1:2" x14ac:dyDescent="0.3">
      <c r="A34489" s="3">
        <v>1097870</v>
      </c>
      <c r="B34489" s="5" t="s">
        <v>30</v>
      </c>
    </row>
    <row r="34490" spans="1:2" x14ac:dyDescent="0.3">
      <c r="A34490" s="3">
        <v>1186350</v>
      </c>
      <c r="B34490" s="5" t="s">
        <v>777</v>
      </c>
    </row>
    <row r="34491" spans="1:2" x14ac:dyDescent="0.3">
      <c r="A34491" s="3">
        <v>1186350</v>
      </c>
      <c r="B34491" s="5" t="s">
        <v>1246</v>
      </c>
    </row>
    <row r="34492" spans="1:2" x14ac:dyDescent="0.3">
      <c r="A34492" s="3">
        <v>1186350</v>
      </c>
      <c r="B34492" s="5" t="s">
        <v>166</v>
      </c>
    </row>
    <row r="34493" spans="1:2" x14ac:dyDescent="0.3">
      <c r="A34493" s="3">
        <v>1302004</v>
      </c>
      <c r="B34493" s="5" t="s">
        <v>49</v>
      </c>
    </row>
    <row r="34494" spans="1:2" x14ac:dyDescent="0.3">
      <c r="A34494" s="3">
        <v>870360</v>
      </c>
      <c r="B34494" s="5" t="s">
        <v>2297</v>
      </c>
    </row>
    <row r="34495" spans="1:2" x14ac:dyDescent="0.3">
      <c r="A34495" s="3">
        <v>870360</v>
      </c>
      <c r="B34495" s="5" t="s">
        <v>30</v>
      </c>
    </row>
    <row r="34496" spans="1:2" x14ac:dyDescent="0.3">
      <c r="A34496" s="3">
        <v>870360</v>
      </c>
      <c r="B34496" s="5" t="s">
        <v>2528</v>
      </c>
    </row>
    <row r="34497" spans="1:2" x14ac:dyDescent="0.3">
      <c r="A34497" s="3">
        <v>1020896</v>
      </c>
      <c r="B34497" s="5" t="s">
        <v>468</v>
      </c>
    </row>
    <row r="34498" spans="1:2" x14ac:dyDescent="0.3">
      <c r="A34498" s="3">
        <v>1020896</v>
      </c>
      <c r="B34498" s="5" t="s">
        <v>49</v>
      </c>
    </row>
    <row r="34499" spans="1:2" x14ac:dyDescent="0.3">
      <c r="A34499" s="3">
        <v>1020896</v>
      </c>
      <c r="B34499" s="5" t="s">
        <v>6631</v>
      </c>
    </row>
    <row r="34500" spans="1:2" x14ac:dyDescent="0.3">
      <c r="A34500" s="3">
        <v>1118028</v>
      </c>
      <c r="B34500" s="5" t="s">
        <v>49</v>
      </c>
    </row>
    <row r="34501" spans="1:2" x14ac:dyDescent="0.3">
      <c r="A34501" s="3">
        <v>1118028</v>
      </c>
      <c r="B34501" s="5" t="s">
        <v>7548</v>
      </c>
    </row>
    <row r="34502" spans="1:2" x14ac:dyDescent="0.3">
      <c r="A34502" s="3">
        <v>1118028</v>
      </c>
      <c r="B34502" s="5" t="s">
        <v>166</v>
      </c>
    </row>
    <row r="34503" spans="1:2" x14ac:dyDescent="0.3">
      <c r="A34503" s="3">
        <v>1371206</v>
      </c>
      <c r="B34503" s="5" t="s">
        <v>329</v>
      </c>
    </row>
    <row r="34504" spans="1:2" x14ac:dyDescent="0.3">
      <c r="A34504" s="3">
        <v>1371206</v>
      </c>
      <c r="B34504" s="5" t="s">
        <v>2378</v>
      </c>
    </row>
    <row r="34505" spans="1:2" x14ac:dyDescent="0.3">
      <c r="A34505" s="3">
        <v>1087421</v>
      </c>
      <c r="B34505" s="5" t="s">
        <v>30</v>
      </c>
    </row>
    <row r="34506" spans="1:2" x14ac:dyDescent="0.3">
      <c r="A34506" s="3">
        <v>718014</v>
      </c>
      <c r="B34506" s="5" t="s">
        <v>468</v>
      </c>
    </row>
    <row r="34507" spans="1:2" x14ac:dyDescent="0.3">
      <c r="A34507" s="3">
        <v>718014</v>
      </c>
      <c r="B34507" s="5" t="s">
        <v>166</v>
      </c>
    </row>
    <row r="34508" spans="1:2" x14ac:dyDescent="0.3">
      <c r="A34508" s="3">
        <v>718014</v>
      </c>
      <c r="B34508" s="5" t="s">
        <v>49</v>
      </c>
    </row>
    <row r="34509" spans="1:2" x14ac:dyDescent="0.3">
      <c r="A34509" s="3">
        <v>1002088</v>
      </c>
      <c r="B34509" s="5" t="s">
        <v>777</v>
      </c>
    </row>
    <row r="34510" spans="1:2" x14ac:dyDescent="0.3">
      <c r="A34510" s="3">
        <v>1002088</v>
      </c>
      <c r="B34510" s="5" t="s">
        <v>30</v>
      </c>
    </row>
    <row r="34511" spans="1:2" x14ac:dyDescent="0.3">
      <c r="A34511" s="3">
        <v>1304594</v>
      </c>
      <c r="B34511" s="5" t="s">
        <v>30</v>
      </c>
    </row>
    <row r="34512" spans="1:2" x14ac:dyDescent="0.3">
      <c r="A34512" s="3">
        <v>896151</v>
      </c>
      <c r="B34512" s="5" t="s">
        <v>310</v>
      </c>
    </row>
    <row r="34513" spans="1:2" x14ac:dyDescent="0.3">
      <c r="A34513" s="3">
        <v>896151</v>
      </c>
      <c r="B34513" s="5" t="s">
        <v>49</v>
      </c>
    </row>
    <row r="34514" spans="1:2" x14ac:dyDescent="0.3">
      <c r="A34514" s="3">
        <v>896151</v>
      </c>
      <c r="B34514" s="5" t="s">
        <v>7548</v>
      </c>
    </row>
    <row r="34515" spans="1:2" x14ac:dyDescent="0.3">
      <c r="A34515" s="3">
        <v>1104390</v>
      </c>
      <c r="B34515" s="5" t="s">
        <v>468</v>
      </c>
    </row>
    <row r="34516" spans="1:2" x14ac:dyDescent="0.3">
      <c r="A34516" s="3">
        <v>1235913</v>
      </c>
      <c r="B34516" s="5" t="s">
        <v>30</v>
      </c>
    </row>
    <row r="34517" spans="1:2" x14ac:dyDescent="0.3">
      <c r="A34517" s="3">
        <v>1235913</v>
      </c>
      <c r="B34517" s="5" t="s">
        <v>886</v>
      </c>
    </row>
    <row r="34518" spans="1:2" x14ac:dyDescent="0.3">
      <c r="A34518" s="3">
        <v>1091298</v>
      </c>
      <c r="B34518" s="5" t="s">
        <v>468</v>
      </c>
    </row>
    <row r="34519" spans="1:2" x14ac:dyDescent="0.3">
      <c r="A34519" s="3">
        <v>1091298</v>
      </c>
      <c r="B34519" s="5" t="s">
        <v>2528</v>
      </c>
    </row>
    <row r="34520" spans="1:2" x14ac:dyDescent="0.3">
      <c r="A34520" s="3">
        <v>1091298</v>
      </c>
      <c r="B34520" s="5" t="s">
        <v>777</v>
      </c>
    </row>
    <row r="34521" spans="1:2" x14ac:dyDescent="0.3">
      <c r="A34521" s="3">
        <v>1243381</v>
      </c>
      <c r="B34521" s="5" t="s">
        <v>49</v>
      </c>
    </row>
    <row r="34522" spans="1:2" x14ac:dyDescent="0.3">
      <c r="A34522" s="3">
        <v>1243381</v>
      </c>
      <c r="B34522" s="5" t="s">
        <v>7548</v>
      </c>
    </row>
    <row r="34523" spans="1:2" x14ac:dyDescent="0.3">
      <c r="A34523" s="3">
        <v>1243381</v>
      </c>
      <c r="B34523" s="5" t="s">
        <v>777</v>
      </c>
    </row>
    <row r="34524" spans="1:2" x14ac:dyDescent="0.3">
      <c r="A34524" s="3">
        <v>1191611</v>
      </c>
      <c r="B34524" s="5" t="s">
        <v>30</v>
      </c>
    </row>
    <row r="34525" spans="1:2" x14ac:dyDescent="0.3">
      <c r="A34525" s="3">
        <v>1191611</v>
      </c>
      <c r="B34525" s="5" t="s">
        <v>886</v>
      </c>
    </row>
    <row r="34526" spans="1:2" x14ac:dyDescent="0.3">
      <c r="A34526" s="3">
        <v>758679</v>
      </c>
      <c r="B34526" s="5" t="s">
        <v>166</v>
      </c>
    </row>
    <row r="34527" spans="1:2" x14ac:dyDescent="0.3">
      <c r="A34527" s="3">
        <v>758679</v>
      </c>
      <c r="B34527" s="5" t="s">
        <v>49</v>
      </c>
    </row>
    <row r="34528" spans="1:2" x14ac:dyDescent="0.3">
      <c r="A34528" s="3">
        <v>1172267</v>
      </c>
      <c r="B34528" s="5" t="s">
        <v>49</v>
      </c>
    </row>
    <row r="34529" spans="1:2" x14ac:dyDescent="0.3">
      <c r="A34529" s="3">
        <v>1148027</v>
      </c>
      <c r="B34529" s="5" t="s">
        <v>468</v>
      </c>
    </row>
    <row r="34530" spans="1:2" x14ac:dyDescent="0.3">
      <c r="A34530" s="3">
        <v>1148027</v>
      </c>
      <c r="B34530" s="5" t="s">
        <v>166</v>
      </c>
    </row>
    <row r="34531" spans="1:2" x14ac:dyDescent="0.3">
      <c r="A34531" s="3">
        <v>1148027</v>
      </c>
      <c r="B34531" s="5" t="s">
        <v>6631</v>
      </c>
    </row>
    <row r="34532" spans="1:2" x14ac:dyDescent="0.3">
      <c r="A34532" s="3">
        <v>1148027</v>
      </c>
      <c r="B34532" s="5" t="s">
        <v>2528</v>
      </c>
    </row>
    <row r="34533" spans="1:2" x14ac:dyDescent="0.3">
      <c r="A34533" s="3">
        <v>1387198</v>
      </c>
      <c r="B34533" s="5" t="s">
        <v>886</v>
      </c>
    </row>
    <row r="34534" spans="1:2" x14ac:dyDescent="0.3">
      <c r="A34534" s="3">
        <v>1387198</v>
      </c>
      <c r="B34534" s="5" t="s">
        <v>49</v>
      </c>
    </row>
    <row r="34535" spans="1:2" x14ac:dyDescent="0.3">
      <c r="A34535" s="3">
        <v>1387198</v>
      </c>
      <c r="B34535" s="5" t="s">
        <v>30</v>
      </c>
    </row>
    <row r="34536" spans="1:2" x14ac:dyDescent="0.3">
      <c r="A34536" s="3">
        <v>1372665</v>
      </c>
      <c r="B34536" s="5" t="s">
        <v>329</v>
      </c>
    </row>
    <row r="34537" spans="1:2" x14ac:dyDescent="0.3">
      <c r="A34537" s="3">
        <v>598387</v>
      </c>
      <c r="B34537" s="5" t="s">
        <v>2297</v>
      </c>
    </row>
    <row r="34538" spans="1:2" x14ac:dyDescent="0.3">
      <c r="A34538" s="3">
        <v>598387</v>
      </c>
      <c r="B34538" s="5" t="s">
        <v>6748</v>
      </c>
    </row>
    <row r="34539" spans="1:2" x14ac:dyDescent="0.3">
      <c r="A34539" s="3">
        <v>598387</v>
      </c>
      <c r="B34539" s="5" t="s">
        <v>2848</v>
      </c>
    </row>
    <row r="34540" spans="1:2" x14ac:dyDescent="0.3">
      <c r="A34540" s="3">
        <v>1029330</v>
      </c>
      <c r="B34540" s="5" t="s">
        <v>886</v>
      </c>
    </row>
    <row r="34541" spans="1:2" x14ac:dyDescent="0.3">
      <c r="A34541" s="3">
        <v>1029330</v>
      </c>
      <c r="B34541" s="5" t="s">
        <v>49</v>
      </c>
    </row>
    <row r="34542" spans="1:2" x14ac:dyDescent="0.3">
      <c r="A34542" s="3">
        <v>927547</v>
      </c>
      <c r="B34542" s="5" t="s">
        <v>49</v>
      </c>
    </row>
    <row r="34543" spans="1:2" x14ac:dyDescent="0.3">
      <c r="A34543" s="3">
        <v>1290034</v>
      </c>
      <c r="B34543" s="5" t="s">
        <v>329</v>
      </c>
    </row>
    <row r="34544" spans="1:2" x14ac:dyDescent="0.3">
      <c r="A34544" s="3">
        <v>1251687</v>
      </c>
      <c r="B34544" s="5" t="s">
        <v>30</v>
      </c>
    </row>
    <row r="34545" spans="1:2" x14ac:dyDescent="0.3">
      <c r="A34545" s="3">
        <v>636706</v>
      </c>
      <c r="B34545" s="5" t="s">
        <v>2528</v>
      </c>
    </row>
    <row r="34546" spans="1:2" x14ac:dyDescent="0.3">
      <c r="A34546" s="3">
        <v>636706</v>
      </c>
      <c r="B34546" s="5" t="s">
        <v>1139</v>
      </c>
    </row>
    <row r="34547" spans="1:2" x14ac:dyDescent="0.3">
      <c r="A34547" s="3">
        <v>636706</v>
      </c>
      <c r="B34547" s="5" t="s">
        <v>49</v>
      </c>
    </row>
    <row r="34548" spans="1:2" x14ac:dyDescent="0.3">
      <c r="A34548" s="3">
        <v>1093231</v>
      </c>
      <c r="B34548" s="5" t="s">
        <v>886</v>
      </c>
    </row>
    <row r="34549" spans="1:2" x14ac:dyDescent="0.3">
      <c r="A34549" s="3">
        <v>1093231</v>
      </c>
      <c r="B34549" s="5" t="s">
        <v>30</v>
      </c>
    </row>
    <row r="34550" spans="1:2" x14ac:dyDescent="0.3">
      <c r="A34550" s="3">
        <v>662402</v>
      </c>
      <c r="B34550" s="5" t="s">
        <v>886</v>
      </c>
    </row>
    <row r="34551" spans="1:2" x14ac:dyDescent="0.3">
      <c r="A34551" s="3">
        <v>662402</v>
      </c>
      <c r="B34551" s="5" t="s">
        <v>49</v>
      </c>
    </row>
    <row r="34552" spans="1:2" x14ac:dyDescent="0.3">
      <c r="A34552" s="3">
        <v>901060</v>
      </c>
      <c r="B34552" s="5" t="s">
        <v>468</v>
      </c>
    </row>
    <row r="34553" spans="1:2" x14ac:dyDescent="0.3">
      <c r="A34553" s="3">
        <v>901060</v>
      </c>
      <c r="B34553" s="5" t="s">
        <v>777</v>
      </c>
    </row>
    <row r="34554" spans="1:2" x14ac:dyDescent="0.3">
      <c r="A34554" s="3">
        <v>901060</v>
      </c>
      <c r="B34554" s="5" t="s">
        <v>2848</v>
      </c>
    </row>
    <row r="34555" spans="1:2" x14ac:dyDescent="0.3">
      <c r="A34555" s="3">
        <v>901060</v>
      </c>
      <c r="B34555" s="5" t="s">
        <v>166</v>
      </c>
    </row>
    <row r="34556" spans="1:2" x14ac:dyDescent="0.3">
      <c r="A34556" s="3">
        <v>802219</v>
      </c>
      <c r="B34556" s="5" t="s">
        <v>2378</v>
      </c>
    </row>
    <row r="34557" spans="1:2" x14ac:dyDescent="0.3">
      <c r="A34557" s="3">
        <v>802219</v>
      </c>
      <c r="B34557" s="5" t="s">
        <v>7548</v>
      </c>
    </row>
    <row r="34558" spans="1:2" x14ac:dyDescent="0.3">
      <c r="A34558" s="3">
        <v>802219</v>
      </c>
      <c r="B34558" s="5" t="s">
        <v>49</v>
      </c>
    </row>
    <row r="34559" spans="1:2" x14ac:dyDescent="0.3">
      <c r="A34559" s="3">
        <v>1096342</v>
      </c>
      <c r="B34559" s="5" t="s">
        <v>886</v>
      </c>
    </row>
    <row r="34560" spans="1:2" x14ac:dyDescent="0.3">
      <c r="A34560" s="3">
        <v>1096342</v>
      </c>
      <c r="B34560" s="5" t="s">
        <v>30</v>
      </c>
    </row>
    <row r="34561" spans="1:2" x14ac:dyDescent="0.3">
      <c r="A34561" s="3">
        <v>1096342</v>
      </c>
      <c r="B34561" s="5" t="s">
        <v>49</v>
      </c>
    </row>
    <row r="34562" spans="1:2" x14ac:dyDescent="0.3">
      <c r="A34562" s="3">
        <v>914206</v>
      </c>
      <c r="B34562" s="5" t="s">
        <v>49</v>
      </c>
    </row>
    <row r="34563" spans="1:2" x14ac:dyDescent="0.3">
      <c r="A34563" s="3">
        <v>914206</v>
      </c>
      <c r="B34563" s="5" t="s">
        <v>2528</v>
      </c>
    </row>
    <row r="34564" spans="1:2" x14ac:dyDescent="0.3">
      <c r="A34564" s="3">
        <v>914206</v>
      </c>
      <c r="B34564" s="5" t="s">
        <v>886</v>
      </c>
    </row>
    <row r="34565" spans="1:2" x14ac:dyDescent="0.3">
      <c r="A34565" s="3">
        <v>1056444</v>
      </c>
      <c r="B34565" s="5" t="s">
        <v>2297</v>
      </c>
    </row>
    <row r="34566" spans="1:2" x14ac:dyDescent="0.3">
      <c r="A34566" s="3">
        <v>1056444</v>
      </c>
      <c r="B34566" s="5" t="s">
        <v>49</v>
      </c>
    </row>
    <row r="34567" spans="1:2" x14ac:dyDescent="0.3">
      <c r="A34567" s="3">
        <v>1056444</v>
      </c>
      <c r="B34567" s="5" t="s">
        <v>2378</v>
      </c>
    </row>
    <row r="34568" spans="1:2" x14ac:dyDescent="0.3">
      <c r="A34568" s="3">
        <v>1236419</v>
      </c>
      <c r="B34568" s="5" t="s">
        <v>2297</v>
      </c>
    </row>
    <row r="34569" spans="1:2" x14ac:dyDescent="0.3">
      <c r="A34569" s="3">
        <v>1236419</v>
      </c>
      <c r="B34569" s="5" t="s">
        <v>2378</v>
      </c>
    </row>
    <row r="34570" spans="1:2" x14ac:dyDescent="0.3">
      <c r="A34570" s="3">
        <v>1236419</v>
      </c>
      <c r="B34570" s="5" t="s">
        <v>329</v>
      </c>
    </row>
    <row r="34571" spans="1:2" x14ac:dyDescent="0.3">
      <c r="A34571" s="3">
        <v>1118224</v>
      </c>
      <c r="B34571" s="5" t="s">
        <v>777</v>
      </c>
    </row>
    <row r="34572" spans="1:2" x14ac:dyDescent="0.3">
      <c r="A34572" s="3">
        <v>1118224</v>
      </c>
      <c r="B34572" s="5" t="s">
        <v>166</v>
      </c>
    </row>
    <row r="34573" spans="1:2" x14ac:dyDescent="0.3">
      <c r="A34573" s="3">
        <v>1032372</v>
      </c>
      <c r="B34573" s="5" t="s">
        <v>166</v>
      </c>
    </row>
    <row r="34574" spans="1:2" x14ac:dyDescent="0.3">
      <c r="A34574" s="3">
        <v>1032372</v>
      </c>
      <c r="B34574" s="5" t="s">
        <v>468</v>
      </c>
    </row>
    <row r="34575" spans="1:2" x14ac:dyDescent="0.3">
      <c r="A34575" s="3">
        <v>1214499</v>
      </c>
      <c r="B34575" s="5" t="s">
        <v>329</v>
      </c>
    </row>
    <row r="34576" spans="1:2" x14ac:dyDescent="0.3">
      <c r="A34576" s="3">
        <v>1245708</v>
      </c>
      <c r="B34576" s="5" t="s">
        <v>1246</v>
      </c>
    </row>
    <row r="34577" spans="1:2" x14ac:dyDescent="0.3">
      <c r="A34577" s="3">
        <v>1245708</v>
      </c>
      <c r="B34577" s="5" t="s">
        <v>166</v>
      </c>
    </row>
    <row r="34578" spans="1:2" x14ac:dyDescent="0.3">
      <c r="A34578" s="3">
        <v>1245708</v>
      </c>
      <c r="B34578" s="5" t="s">
        <v>6631</v>
      </c>
    </row>
    <row r="34579" spans="1:2" x14ac:dyDescent="0.3">
      <c r="A34579" s="3">
        <v>1139095</v>
      </c>
      <c r="B34579" s="5" t="s">
        <v>468</v>
      </c>
    </row>
    <row r="34580" spans="1:2" x14ac:dyDescent="0.3">
      <c r="A34580" s="3">
        <v>1045770</v>
      </c>
      <c r="B34580" s="5" t="s">
        <v>30</v>
      </c>
    </row>
    <row r="34581" spans="1:2" x14ac:dyDescent="0.3">
      <c r="A34581" s="3">
        <v>1045770</v>
      </c>
      <c r="B34581" s="5" t="s">
        <v>2848</v>
      </c>
    </row>
    <row r="34582" spans="1:2" x14ac:dyDescent="0.3">
      <c r="A34582" s="3">
        <v>1293263</v>
      </c>
      <c r="B34582" s="5" t="s">
        <v>468</v>
      </c>
    </row>
    <row r="34583" spans="1:2" x14ac:dyDescent="0.3">
      <c r="A34583" s="3">
        <v>1293263</v>
      </c>
      <c r="B34583" s="5" t="s">
        <v>6631</v>
      </c>
    </row>
    <row r="34584" spans="1:2" x14ac:dyDescent="0.3">
      <c r="A34584" s="3">
        <v>1293263</v>
      </c>
      <c r="B34584" s="5" t="s">
        <v>166</v>
      </c>
    </row>
    <row r="34585" spans="1:2" x14ac:dyDescent="0.3">
      <c r="A34585" s="3">
        <v>1079244</v>
      </c>
      <c r="B34585" s="5" t="s">
        <v>7548</v>
      </c>
    </row>
    <row r="34586" spans="1:2" x14ac:dyDescent="0.3">
      <c r="A34586" s="3">
        <v>1079244</v>
      </c>
      <c r="B34586" s="5" t="s">
        <v>49</v>
      </c>
    </row>
    <row r="34587" spans="1:2" x14ac:dyDescent="0.3">
      <c r="A34587" s="3">
        <v>1079244</v>
      </c>
      <c r="B34587" s="5" t="s">
        <v>310</v>
      </c>
    </row>
    <row r="34588" spans="1:2" x14ac:dyDescent="0.3">
      <c r="A34588" s="3">
        <v>618588</v>
      </c>
      <c r="B34588" s="5" t="s">
        <v>1139</v>
      </c>
    </row>
    <row r="34589" spans="1:2" x14ac:dyDescent="0.3">
      <c r="A34589" s="3">
        <v>618588</v>
      </c>
      <c r="B34589" s="5" t="s">
        <v>49</v>
      </c>
    </row>
    <row r="34590" spans="1:2" x14ac:dyDescent="0.3">
      <c r="A34590" s="3">
        <v>666035</v>
      </c>
      <c r="B34590" s="5" t="s">
        <v>777</v>
      </c>
    </row>
    <row r="34591" spans="1:2" x14ac:dyDescent="0.3">
      <c r="A34591" s="3">
        <v>1322985</v>
      </c>
      <c r="B34591" s="5" t="s">
        <v>777</v>
      </c>
    </row>
    <row r="34592" spans="1:2" x14ac:dyDescent="0.3">
      <c r="A34592" s="3">
        <v>1322985</v>
      </c>
      <c r="B34592" s="5" t="s">
        <v>2848</v>
      </c>
    </row>
    <row r="34593" spans="1:2" x14ac:dyDescent="0.3">
      <c r="A34593" s="3">
        <v>1155058</v>
      </c>
      <c r="B34593" s="5" t="s">
        <v>2297</v>
      </c>
    </row>
    <row r="34594" spans="1:2" x14ac:dyDescent="0.3">
      <c r="A34594" s="3">
        <v>1155058</v>
      </c>
      <c r="B34594" s="5" t="s">
        <v>49</v>
      </c>
    </row>
    <row r="34595" spans="1:2" x14ac:dyDescent="0.3">
      <c r="A34595" s="3">
        <v>1155058</v>
      </c>
      <c r="B34595" s="5" t="s">
        <v>2528</v>
      </c>
    </row>
    <row r="34596" spans="1:2" x14ac:dyDescent="0.3">
      <c r="A34596" s="3">
        <v>1102493</v>
      </c>
      <c r="B34596" s="5" t="s">
        <v>49</v>
      </c>
    </row>
    <row r="34597" spans="1:2" x14ac:dyDescent="0.3">
      <c r="A34597" s="3">
        <v>1146972</v>
      </c>
      <c r="B34597" s="5" t="s">
        <v>2297</v>
      </c>
    </row>
    <row r="34598" spans="1:2" x14ac:dyDescent="0.3">
      <c r="A34598" s="3">
        <v>1146972</v>
      </c>
      <c r="B34598" s="5" t="s">
        <v>2528</v>
      </c>
    </row>
    <row r="34599" spans="1:2" x14ac:dyDescent="0.3">
      <c r="A34599" s="3">
        <v>1146972</v>
      </c>
      <c r="B34599" s="5" t="s">
        <v>777</v>
      </c>
    </row>
    <row r="34600" spans="1:2" x14ac:dyDescent="0.3">
      <c r="A34600" s="3">
        <v>1146972</v>
      </c>
      <c r="B34600" s="5" t="s">
        <v>49</v>
      </c>
    </row>
    <row r="34601" spans="1:2" x14ac:dyDescent="0.3">
      <c r="A34601" s="3">
        <v>974036</v>
      </c>
      <c r="B34601" s="5" t="s">
        <v>49</v>
      </c>
    </row>
    <row r="34602" spans="1:2" x14ac:dyDescent="0.3">
      <c r="A34602" s="3">
        <v>1184495</v>
      </c>
      <c r="B34602" s="5" t="s">
        <v>49</v>
      </c>
    </row>
    <row r="34603" spans="1:2" x14ac:dyDescent="0.3">
      <c r="A34603" s="3">
        <v>1201734</v>
      </c>
      <c r="B34603" s="5" t="s">
        <v>468</v>
      </c>
    </row>
    <row r="34604" spans="1:2" x14ac:dyDescent="0.3">
      <c r="A34604" s="3">
        <v>1201734</v>
      </c>
      <c r="B34604" s="5" t="s">
        <v>2528</v>
      </c>
    </row>
    <row r="34605" spans="1:2" x14ac:dyDescent="0.3">
      <c r="A34605" s="3">
        <v>1201734</v>
      </c>
      <c r="B34605" s="5" t="s">
        <v>166</v>
      </c>
    </row>
    <row r="34606" spans="1:2" x14ac:dyDescent="0.3">
      <c r="A34606" s="3">
        <v>1262471</v>
      </c>
      <c r="B34606" s="5" t="s">
        <v>49</v>
      </c>
    </row>
    <row r="34607" spans="1:2" x14ac:dyDescent="0.3">
      <c r="A34607" s="3">
        <v>1166073</v>
      </c>
      <c r="B34607" s="5" t="s">
        <v>777</v>
      </c>
    </row>
    <row r="34608" spans="1:2" x14ac:dyDescent="0.3">
      <c r="A34608" s="3">
        <v>1166073</v>
      </c>
      <c r="B34608" s="5" t="s">
        <v>30</v>
      </c>
    </row>
    <row r="34609" spans="1:2" x14ac:dyDescent="0.3">
      <c r="A34609" s="3">
        <v>1246596</v>
      </c>
      <c r="B34609" s="5" t="s">
        <v>329</v>
      </c>
    </row>
    <row r="34610" spans="1:2" x14ac:dyDescent="0.3">
      <c r="A34610" s="3">
        <v>1235922</v>
      </c>
      <c r="B34610" s="5" t="s">
        <v>49</v>
      </c>
    </row>
    <row r="34611" spans="1:2" x14ac:dyDescent="0.3">
      <c r="A34611" s="3">
        <v>1235922</v>
      </c>
      <c r="B34611" s="5" t="s">
        <v>7548</v>
      </c>
    </row>
    <row r="34612" spans="1:2" x14ac:dyDescent="0.3">
      <c r="A34612" s="3">
        <v>1126475</v>
      </c>
      <c r="B34612" s="5" t="s">
        <v>30</v>
      </c>
    </row>
    <row r="34613" spans="1:2" x14ac:dyDescent="0.3">
      <c r="A34613" s="3">
        <v>1126475</v>
      </c>
      <c r="B34613" s="5" t="s">
        <v>2848</v>
      </c>
    </row>
    <row r="34614" spans="1:2" x14ac:dyDescent="0.3">
      <c r="A34614" s="3">
        <v>1361292</v>
      </c>
      <c r="B34614" s="5" t="s">
        <v>166</v>
      </c>
    </row>
    <row r="34615" spans="1:2" x14ac:dyDescent="0.3">
      <c r="A34615" s="3">
        <v>1192195</v>
      </c>
      <c r="B34615" s="5" t="s">
        <v>30</v>
      </c>
    </row>
    <row r="34616" spans="1:2" x14ac:dyDescent="0.3">
      <c r="A34616" s="3">
        <v>1297185</v>
      </c>
      <c r="B34616" s="5" t="s">
        <v>49</v>
      </c>
    </row>
    <row r="34617" spans="1:2" x14ac:dyDescent="0.3">
      <c r="A34617" s="3">
        <v>1017633</v>
      </c>
      <c r="B34617" s="5" t="s">
        <v>886</v>
      </c>
    </row>
    <row r="34618" spans="1:2" x14ac:dyDescent="0.3">
      <c r="A34618" s="3">
        <v>1017633</v>
      </c>
      <c r="B34618" s="5" t="s">
        <v>30</v>
      </c>
    </row>
    <row r="34619" spans="1:2" x14ac:dyDescent="0.3">
      <c r="A34619" s="3">
        <v>1180629</v>
      </c>
      <c r="B34619" s="5" t="s">
        <v>30</v>
      </c>
    </row>
    <row r="34620" spans="1:2" x14ac:dyDescent="0.3">
      <c r="A34620" s="3">
        <v>1180629</v>
      </c>
      <c r="B34620" s="5" t="s">
        <v>49</v>
      </c>
    </row>
    <row r="34621" spans="1:2" x14ac:dyDescent="0.3">
      <c r="A34621" s="3">
        <v>1180629</v>
      </c>
      <c r="B34621" s="5" t="s">
        <v>2378</v>
      </c>
    </row>
    <row r="34622" spans="1:2" x14ac:dyDescent="0.3">
      <c r="A34622" s="3">
        <v>1124127</v>
      </c>
      <c r="B34622" s="5" t="s">
        <v>777</v>
      </c>
    </row>
    <row r="34623" spans="1:2" x14ac:dyDescent="0.3">
      <c r="A34623" s="3">
        <v>1124127</v>
      </c>
      <c r="B34623" s="5" t="s">
        <v>166</v>
      </c>
    </row>
    <row r="34624" spans="1:2" x14ac:dyDescent="0.3">
      <c r="A34624" s="3">
        <v>1233083</v>
      </c>
      <c r="B34624" s="5" t="s">
        <v>30</v>
      </c>
    </row>
    <row r="34625" spans="1:2" x14ac:dyDescent="0.3">
      <c r="A34625" s="3">
        <v>1030076</v>
      </c>
      <c r="B34625" s="5" t="s">
        <v>6748</v>
      </c>
    </row>
    <row r="34626" spans="1:2" x14ac:dyDescent="0.3">
      <c r="A34626" s="3">
        <v>1030076</v>
      </c>
      <c r="B34626" s="5" t="s">
        <v>30</v>
      </c>
    </row>
    <row r="34627" spans="1:2" x14ac:dyDescent="0.3">
      <c r="A34627" s="3">
        <v>1008437</v>
      </c>
      <c r="B34627" s="5" t="s">
        <v>2297</v>
      </c>
    </row>
    <row r="34628" spans="1:2" x14ac:dyDescent="0.3">
      <c r="A34628" s="3">
        <v>1008437</v>
      </c>
      <c r="B34628" s="5" t="s">
        <v>6748</v>
      </c>
    </row>
    <row r="34629" spans="1:2" x14ac:dyDescent="0.3">
      <c r="A34629" s="3">
        <v>1008437</v>
      </c>
      <c r="B34629" s="5" t="s">
        <v>1139</v>
      </c>
    </row>
    <row r="34630" spans="1:2" x14ac:dyDescent="0.3">
      <c r="A34630" s="3">
        <v>1008437</v>
      </c>
      <c r="B34630" s="5" t="s">
        <v>30</v>
      </c>
    </row>
    <row r="34631" spans="1:2" x14ac:dyDescent="0.3">
      <c r="A34631" s="3">
        <v>1158874</v>
      </c>
      <c r="B34631" s="5" t="s">
        <v>329</v>
      </c>
    </row>
    <row r="34632" spans="1:2" x14ac:dyDescent="0.3">
      <c r="A34632" s="3">
        <v>849509</v>
      </c>
      <c r="B34632" s="5" t="s">
        <v>777</v>
      </c>
    </row>
    <row r="34633" spans="1:2" x14ac:dyDescent="0.3">
      <c r="A34633" s="3">
        <v>849509</v>
      </c>
      <c r="B34633" s="5" t="s">
        <v>166</v>
      </c>
    </row>
    <row r="34634" spans="1:2" x14ac:dyDescent="0.3">
      <c r="A34634" s="3">
        <v>1013154</v>
      </c>
      <c r="B34634" s="5" t="s">
        <v>49</v>
      </c>
    </row>
    <row r="34635" spans="1:2" x14ac:dyDescent="0.3">
      <c r="A34635" s="3">
        <v>1013154</v>
      </c>
      <c r="B34635" s="5" t="s">
        <v>30</v>
      </c>
    </row>
    <row r="34636" spans="1:2" x14ac:dyDescent="0.3">
      <c r="A34636" s="3">
        <v>1022690</v>
      </c>
      <c r="B34636" s="5" t="s">
        <v>30</v>
      </c>
    </row>
    <row r="34637" spans="1:2" x14ac:dyDescent="0.3">
      <c r="A34637" s="3">
        <v>1211957</v>
      </c>
      <c r="B34637" s="5" t="s">
        <v>777</v>
      </c>
    </row>
    <row r="34638" spans="1:2" x14ac:dyDescent="0.3">
      <c r="A34638" s="3">
        <v>1211957</v>
      </c>
      <c r="B34638" s="5" t="s">
        <v>166</v>
      </c>
    </row>
    <row r="34639" spans="1:2" x14ac:dyDescent="0.3">
      <c r="A34639" s="3">
        <v>1114926</v>
      </c>
      <c r="B34639" s="5" t="s">
        <v>30</v>
      </c>
    </row>
    <row r="34640" spans="1:2" x14ac:dyDescent="0.3">
      <c r="A34640" s="3">
        <v>1114926</v>
      </c>
      <c r="B34640" s="5" t="s">
        <v>49</v>
      </c>
    </row>
    <row r="34641" spans="1:2" x14ac:dyDescent="0.3">
      <c r="A34641" s="3">
        <v>1224666</v>
      </c>
      <c r="B34641" s="5" t="s">
        <v>49</v>
      </c>
    </row>
    <row r="34642" spans="1:2" x14ac:dyDescent="0.3">
      <c r="A34642" s="3">
        <v>1224666</v>
      </c>
      <c r="B34642" s="5" t="s">
        <v>2378</v>
      </c>
    </row>
    <row r="34643" spans="1:2" x14ac:dyDescent="0.3">
      <c r="A34643" s="3">
        <v>1224666</v>
      </c>
      <c r="B34643" s="5" t="s">
        <v>30</v>
      </c>
    </row>
    <row r="34644" spans="1:2" x14ac:dyDescent="0.3">
      <c r="A34644" s="3">
        <v>1290938</v>
      </c>
      <c r="B34644" s="5" t="s">
        <v>2297</v>
      </c>
    </row>
    <row r="34645" spans="1:2" x14ac:dyDescent="0.3">
      <c r="A34645" s="3">
        <v>1290938</v>
      </c>
      <c r="B34645" s="5" t="s">
        <v>30</v>
      </c>
    </row>
    <row r="34646" spans="1:2" x14ac:dyDescent="0.3">
      <c r="A34646" s="3">
        <v>1290938</v>
      </c>
      <c r="B34646" s="5" t="s">
        <v>19406</v>
      </c>
    </row>
    <row r="34647" spans="1:2" x14ac:dyDescent="0.3">
      <c r="A34647" s="3">
        <v>1290486</v>
      </c>
      <c r="B34647" s="5" t="s">
        <v>886</v>
      </c>
    </row>
    <row r="34648" spans="1:2" x14ac:dyDescent="0.3">
      <c r="A34648" s="3">
        <v>1290486</v>
      </c>
      <c r="B34648" s="5" t="s">
        <v>30</v>
      </c>
    </row>
    <row r="34649" spans="1:2" x14ac:dyDescent="0.3">
      <c r="A34649" s="3">
        <v>774531</v>
      </c>
      <c r="B34649" s="5" t="s">
        <v>7548</v>
      </c>
    </row>
    <row r="34650" spans="1:2" x14ac:dyDescent="0.3">
      <c r="A34650" s="3">
        <v>774531</v>
      </c>
      <c r="B34650" s="5" t="s">
        <v>49</v>
      </c>
    </row>
    <row r="34651" spans="1:2" x14ac:dyDescent="0.3">
      <c r="A34651" s="3">
        <v>1267217</v>
      </c>
      <c r="B34651" s="5" t="s">
        <v>886</v>
      </c>
    </row>
    <row r="34652" spans="1:2" x14ac:dyDescent="0.3">
      <c r="A34652" s="3">
        <v>1267217</v>
      </c>
      <c r="B34652" s="5" t="s">
        <v>49</v>
      </c>
    </row>
    <row r="34653" spans="1:2" x14ac:dyDescent="0.3">
      <c r="A34653" s="3">
        <v>1037113</v>
      </c>
      <c r="B34653" s="5" t="s">
        <v>30</v>
      </c>
    </row>
    <row r="34654" spans="1:2" x14ac:dyDescent="0.3">
      <c r="A34654" s="3">
        <v>1217690</v>
      </c>
      <c r="B34654" s="5" t="s">
        <v>777</v>
      </c>
    </row>
    <row r="34655" spans="1:2" x14ac:dyDescent="0.3">
      <c r="A34655" s="3">
        <v>1217690</v>
      </c>
      <c r="B34655" s="5" t="s">
        <v>49</v>
      </c>
    </row>
    <row r="34656" spans="1:2" x14ac:dyDescent="0.3">
      <c r="A34656" s="3">
        <v>1217690</v>
      </c>
      <c r="B34656" s="5" t="s">
        <v>166</v>
      </c>
    </row>
    <row r="34657" spans="1:2" x14ac:dyDescent="0.3">
      <c r="A34657" s="3">
        <v>1248753</v>
      </c>
      <c r="B34657" s="5" t="s">
        <v>166</v>
      </c>
    </row>
    <row r="34658" spans="1:2" x14ac:dyDescent="0.3">
      <c r="A34658" s="3">
        <v>1248753</v>
      </c>
      <c r="B34658" s="5" t="s">
        <v>49</v>
      </c>
    </row>
    <row r="34659" spans="1:2" x14ac:dyDescent="0.3">
      <c r="A34659" s="3">
        <v>1223178</v>
      </c>
      <c r="B34659" s="5" t="s">
        <v>2297</v>
      </c>
    </row>
    <row r="34660" spans="1:2" x14ac:dyDescent="0.3">
      <c r="A34660" s="3">
        <v>1223178</v>
      </c>
      <c r="B34660" s="5" t="s">
        <v>49</v>
      </c>
    </row>
    <row r="34661" spans="1:2" x14ac:dyDescent="0.3">
      <c r="A34661" s="3">
        <v>1223178</v>
      </c>
      <c r="B34661" s="5" t="s">
        <v>30</v>
      </c>
    </row>
    <row r="34662" spans="1:2" x14ac:dyDescent="0.3">
      <c r="A34662" s="3">
        <v>1223178</v>
      </c>
      <c r="B34662" s="5" t="s">
        <v>2848</v>
      </c>
    </row>
    <row r="34663" spans="1:2" x14ac:dyDescent="0.3">
      <c r="A34663" s="3">
        <v>784651</v>
      </c>
      <c r="B34663" s="5" t="s">
        <v>777</v>
      </c>
    </row>
    <row r="34664" spans="1:2" x14ac:dyDescent="0.3">
      <c r="A34664" s="3">
        <v>784651</v>
      </c>
      <c r="B34664" s="5" t="s">
        <v>49</v>
      </c>
    </row>
    <row r="34665" spans="1:2" x14ac:dyDescent="0.3">
      <c r="A34665" s="3">
        <v>1248795</v>
      </c>
      <c r="B34665" s="5" t="s">
        <v>886</v>
      </c>
    </row>
    <row r="34666" spans="1:2" x14ac:dyDescent="0.3">
      <c r="A34666" s="3">
        <v>1248795</v>
      </c>
      <c r="B34666" s="5" t="s">
        <v>777</v>
      </c>
    </row>
    <row r="34667" spans="1:2" x14ac:dyDescent="0.3">
      <c r="A34667" s="3">
        <v>1248795</v>
      </c>
      <c r="B34667" s="5" t="s">
        <v>49</v>
      </c>
    </row>
    <row r="34668" spans="1:2" x14ac:dyDescent="0.3">
      <c r="A34668" s="3">
        <v>1083241</v>
      </c>
      <c r="B34668" s="5" t="s">
        <v>777</v>
      </c>
    </row>
    <row r="34669" spans="1:2" x14ac:dyDescent="0.3">
      <c r="A34669" s="3">
        <v>1083241</v>
      </c>
      <c r="B34669" s="5" t="s">
        <v>49</v>
      </c>
    </row>
    <row r="34670" spans="1:2" x14ac:dyDescent="0.3">
      <c r="A34670" s="3">
        <v>1083241</v>
      </c>
      <c r="B34670" s="5" t="s">
        <v>166</v>
      </c>
    </row>
    <row r="34671" spans="1:2" x14ac:dyDescent="0.3">
      <c r="A34671" s="3">
        <v>1083241</v>
      </c>
      <c r="B34671" s="5" t="s">
        <v>1246</v>
      </c>
    </row>
    <row r="34672" spans="1:2" x14ac:dyDescent="0.3">
      <c r="A34672" s="3">
        <v>1069387</v>
      </c>
      <c r="B34672" s="5" t="s">
        <v>49</v>
      </c>
    </row>
    <row r="34673" spans="1:2" x14ac:dyDescent="0.3">
      <c r="A34673" s="3">
        <v>1069387</v>
      </c>
      <c r="B34673" s="5" t="s">
        <v>6631</v>
      </c>
    </row>
    <row r="34674" spans="1:2" x14ac:dyDescent="0.3">
      <c r="A34674" s="3">
        <v>1069387</v>
      </c>
      <c r="B34674" s="5" t="s">
        <v>166</v>
      </c>
    </row>
    <row r="34675" spans="1:2" x14ac:dyDescent="0.3">
      <c r="A34675" s="3">
        <v>1069387</v>
      </c>
      <c r="B34675" s="5" t="s">
        <v>2848</v>
      </c>
    </row>
    <row r="34676" spans="1:2" x14ac:dyDescent="0.3">
      <c r="A34676" s="3">
        <v>1069387</v>
      </c>
      <c r="B34676" s="5" t="s">
        <v>6841</v>
      </c>
    </row>
    <row r="34677" spans="1:2" x14ac:dyDescent="0.3">
      <c r="A34677" s="3">
        <v>1298238</v>
      </c>
      <c r="B34677" s="5" t="s">
        <v>166</v>
      </c>
    </row>
    <row r="34678" spans="1:2" x14ac:dyDescent="0.3">
      <c r="A34678" s="3">
        <v>1298238</v>
      </c>
      <c r="B34678" s="5" t="s">
        <v>1246</v>
      </c>
    </row>
    <row r="34679" spans="1:2" x14ac:dyDescent="0.3">
      <c r="A34679" s="3">
        <v>1298238</v>
      </c>
      <c r="B34679" s="5" t="s">
        <v>49</v>
      </c>
    </row>
    <row r="34680" spans="1:2" x14ac:dyDescent="0.3">
      <c r="A34680" s="3">
        <v>1216512</v>
      </c>
      <c r="B34680" s="5" t="s">
        <v>2297</v>
      </c>
    </row>
    <row r="34681" spans="1:2" x14ac:dyDescent="0.3">
      <c r="A34681" s="3">
        <v>1216512</v>
      </c>
      <c r="B34681" s="5" t="s">
        <v>30</v>
      </c>
    </row>
    <row r="34682" spans="1:2" x14ac:dyDescent="0.3">
      <c r="A34682" s="3">
        <v>1216512</v>
      </c>
      <c r="B34682" s="5" t="s">
        <v>6748</v>
      </c>
    </row>
    <row r="34683" spans="1:2" x14ac:dyDescent="0.3">
      <c r="A34683" s="3">
        <v>1279104</v>
      </c>
      <c r="B34683" s="5" t="s">
        <v>2848</v>
      </c>
    </row>
    <row r="34684" spans="1:2" x14ac:dyDescent="0.3">
      <c r="A34684" s="3">
        <v>1279104</v>
      </c>
      <c r="B34684" s="5" t="s">
        <v>6748</v>
      </c>
    </row>
    <row r="34685" spans="1:2" x14ac:dyDescent="0.3">
      <c r="A34685" s="3">
        <v>1241755</v>
      </c>
      <c r="B34685" s="5" t="s">
        <v>49</v>
      </c>
    </row>
    <row r="34686" spans="1:2" x14ac:dyDescent="0.3">
      <c r="A34686" s="3">
        <v>1214107</v>
      </c>
      <c r="B34686" s="5" t="s">
        <v>49</v>
      </c>
    </row>
    <row r="34687" spans="1:2" x14ac:dyDescent="0.3">
      <c r="A34687" s="3">
        <v>1216299</v>
      </c>
      <c r="B34687" s="5" t="s">
        <v>6841</v>
      </c>
    </row>
    <row r="34688" spans="1:2" x14ac:dyDescent="0.3">
      <c r="A34688" s="3">
        <v>1216299</v>
      </c>
      <c r="B34688" s="5" t="s">
        <v>166</v>
      </c>
    </row>
    <row r="34689" spans="1:2" x14ac:dyDescent="0.3">
      <c r="A34689" s="3">
        <v>1216299</v>
      </c>
      <c r="B34689" s="5" t="s">
        <v>777</v>
      </c>
    </row>
    <row r="34690" spans="1:2" x14ac:dyDescent="0.3">
      <c r="A34690" s="3">
        <v>1209770</v>
      </c>
      <c r="B34690" s="5" t="s">
        <v>166</v>
      </c>
    </row>
    <row r="34691" spans="1:2" x14ac:dyDescent="0.3">
      <c r="A34691" s="3">
        <v>1209770</v>
      </c>
      <c r="B34691" s="5" t="s">
        <v>49</v>
      </c>
    </row>
    <row r="34692" spans="1:2" x14ac:dyDescent="0.3">
      <c r="A34692" s="3">
        <v>1234811</v>
      </c>
      <c r="B34692" s="5" t="s">
        <v>886</v>
      </c>
    </row>
    <row r="34693" spans="1:2" x14ac:dyDescent="0.3">
      <c r="A34693" s="3">
        <v>1234811</v>
      </c>
      <c r="B34693" s="5" t="s">
        <v>30</v>
      </c>
    </row>
    <row r="34694" spans="1:2" x14ac:dyDescent="0.3">
      <c r="A34694" s="3">
        <v>1234811</v>
      </c>
      <c r="B34694" s="5" t="s">
        <v>49</v>
      </c>
    </row>
    <row r="34695" spans="1:2" x14ac:dyDescent="0.3">
      <c r="A34695" s="3">
        <v>1143019</v>
      </c>
      <c r="B34695" s="5" t="s">
        <v>30</v>
      </c>
    </row>
    <row r="34696" spans="1:2" x14ac:dyDescent="0.3">
      <c r="A34696" s="3">
        <v>1143019</v>
      </c>
      <c r="B34696" s="5" t="s">
        <v>777</v>
      </c>
    </row>
    <row r="34697" spans="1:2" x14ac:dyDescent="0.3">
      <c r="A34697" s="3">
        <v>1158996</v>
      </c>
      <c r="B34697" s="5" t="s">
        <v>49</v>
      </c>
    </row>
    <row r="34698" spans="1:2" x14ac:dyDescent="0.3">
      <c r="A34698" s="3">
        <v>641934</v>
      </c>
      <c r="B34698" s="5" t="s">
        <v>30</v>
      </c>
    </row>
    <row r="34699" spans="1:2" x14ac:dyDescent="0.3">
      <c r="A34699" s="3">
        <v>641934</v>
      </c>
      <c r="B34699" s="5" t="s">
        <v>886</v>
      </c>
    </row>
    <row r="34700" spans="1:2" x14ac:dyDescent="0.3">
      <c r="A34700" s="3">
        <v>641934</v>
      </c>
      <c r="B34700" s="5" t="s">
        <v>49</v>
      </c>
    </row>
    <row r="34701" spans="1:2" x14ac:dyDescent="0.3">
      <c r="A34701" s="3">
        <v>1382406</v>
      </c>
      <c r="B34701" s="5" t="s">
        <v>1246</v>
      </c>
    </row>
    <row r="34702" spans="1:2" x14ac:dyDescent="0.3">
      <c r="A34702" s="3">
        <v>1382406</v>
      </c>
      <c r="B34702" s="5" t="s">
        <v>777</v>
      </c>
    </row>
    <row r="34703" spans="1:2" x14ac:dyDescent="0.3">
      <c r="A34703" s="3">
        <v>1382406</v>
      </c>
      <c r="B34703" s="5" t="s">
        <v>166</v>
      </c>
    </row>
    <row r="34704" spans="1:2" x14ac:dyDescent="0.3">
      <c r="A34704" s="3">
        <v>843416</v>
      </c>
      <c r="B34704" s="5" t="s">
        <v>49</v>
      </c>
    </row>
    <row r="34705" spans="1:2" x14ac:dyDescent="0.3">
      <c r="A34705" s="3">
        <v>1290287</v>
      </c>
      <c r="B34705" s="5" t="s">
        <v>886</v>
      </c>
    </row>
    <row r="34706" spans="1:2" x14ac:dyDescent="0.3">
      <c r="A34706" s="3">
        <v>1290287</v>
      </c>
      <c r="B34706" s="5" t="s">
        <v>30</v>
      </c>
    </row>
    <row r="34707" spans="1:2" x14ac:dyDescent="0.3">
      <c r="A34707" s="3">
        <v>1214314</v>
      </c>
      <c r="B34707" s="5" t="s">
        <v>777</v>
      </c>
    </row>
    <row r="34708" spans="1:2" x14ac:dyDescent="0.3">
      <c r="A34708" s="3">
        <v>1214314</v>
      </c>
      <c r="B34708" s="5" t="s">
        <v>166</v>
      </c>
    </row>
    <row r="34709" spans="1:2" x14ac:dyDescent="0.3">
      <c r="A34709" s="3">
        <v>1223153</v>
      </c>
      <c r="B34709" s="5" t="s">
        <v>329</v>
      </c>
    </row>
    <row r="34710" spans="1:2" x14ac:dyDescent="0.3">
      <c r="A34710" s="3">
        <v>957304</v>
      </c>
      <c r="B34710" s="5" t="s">
        <v>30</v>
      </c>
    </row>
    <row r="34711" spans="1:2" x14ac:dyDescent="0.3">
      <c r="A34711" s="3">
        <v>957304</v>
      </c>
      <c r="B34711" s="5" t="s">
        <v>1246</v>
      </c>
    </row>
    <row r="34712" spans="1:2" x14ac:dyDescent="0.3">
      <c r="A34712" s="3">
        <v>1362101</v>
      </c>
      <c r="B34712" s="5" t="s">
        <v>49</v>
      </c>
    </row>
    <row r="34713" spans="1:2" x14ac:dyDescent="0.3">
      <c r="A34713" s="3">
        <v>962319</v>
      </c>
      <c r="B34713" s="5" t="s">
        <v>49</v>
      </c>
    </row>
    <row r="34714" spans="1:2" x14ac:dyDescent="0.3">
      <c r="A34714" s="3">
        <v>1152014</v>
      </c>
      <c r="B34714" s="5" t="s">
        <v>30</v>
      </c>
    </row>
    <row r="34715" spans="1:2" x14ac:dyDescent="0.3">
      <c r="A34715" s="3">
        <v>1305194</v>
      </c>
      <c r="B34715" s="5" t="s">
        <v>30</v>
      </c>
    </row>
    <row r="34716" spans="1:2" x14ac:dyDescent="0.3">
      <c r="A34716" s="3">
        <v>1305194</v>
      </c>
      <c r="B34716" s="5" t="s">
        <v>49</v>
      </c>
    </row>
    <row r="34717" spans="1:2" x14ac:dyDescent="0.3">
      <c r="A34717" s="3">
        <v>1128559</v>
      </c>
      <c r="B34717" s="5" t="s">
        <v>329</v>
      </c>
    </row>
    <row r="34718" spans="1:2" x14ac:dyDescent="0.3">
      <c r="A34718" s="3">
        <v>1352821</v>
      </c>
      <c r="B34718" s="5" t="s">
        <v>886</v>
      </c>
    </row>
    <row r="34719" spans="1:2" x14ac:dyDescent="0.3">
      <c r="A34719" s="3">
        <v>1352821</v>
      </c>
      <c r="B34719" s="5" t="s">
        <v>49</v>
      </c>
    </row>
    <row r="34720" spans="1:2" x14ac:dyDescent="0.3">
      <c r="A34720" s="3">
        <v>1226293</v>
      </c>
      <c r="B34720" s="5" t="s">
        <v>49</v>
      </c>
    </row>
    <row r="34721" spans="1:2" x14ac:dyDescent="0.3">
      <c r="A34721" s="3">
        <v>1226293</v>
      </c>
      <c r="B34721" s="5" t="s">
        <v>886</v>
      </c>
    </row>
    <row r="34722" spans="1:2" x14ac:dyDescent="0.3">
      <c r="A34722" s="3">
        <v>840889</v>
      </c>
      <c r="B34722" s="5" t="s">
        <v>468</v>
      </c>
    </row>
    <row r="34723" spans="1:2" x14ac:dyDescent="0.3">
      <c r="A34723" s="3">
        <v>1200801</v>
      </c>
      <c r="B34723" s="5" t="s">
        <v>30</v>
      </c>
    </row>
    <row r="34724" spans="1:2" x14ac:dyDescent="0.3">
      <c r="A34724" s="3">
        <v>1200801</v>
      </c>
      <c r="B34724" s="5" t="s">
        <v>166</v>
      </c>
    </row>
    <row r="34725" spans="1:2" x14ac:dyDescent="0.3">
      <c r="A34725" s="3">
        <v>821499</v>
      </c>
      <c r="B34725" s="5" t="s">
        <v>468</v>
      </c>
    </row>
    <row r="34726" spans="1:2" x14ac:dyDescent="0.3">
      <c r="A34726" s="3">
        <v>610251</v>
      </c>
      <c r="B34726" s="5" t="s">
        <v>777</v>
      </c>
    </row>
    <row r="34727" spans="1:2" x14ac:dyDescent="0.3">
      <c r="A34727" s="3">
        <v>610251</v>
      </c>
      <c r="B34727" s="5" t="s">
        <v>166</v>
      </c>
    </row>
    <row r="34728" spans="1:2" x14ac:dyDescent="0.3">
      <c r="A34728" s="3">
        <v>610251</v>
      </c>
      <c r="B34728" s="5" t="s">
        <v>7548</v>
      </c>
    </row>
    <row r="34729" spans="1:2" x14ac:dyDescent="0.3">
      <c r="A34729" s="3">
        <v>610251</v>
      </c>
      <c r="B34729" s="5" t="s">
        <v>310</v>
      </c>
    </row>
    <row r="34730" spans="1:2" x14ac:dyDescent="0.3">
      <c r="A34730" s="3">
        <v>1116465</v>
      </c>
      <c r="B34730" s="5" t="s">
        <v>777</v>
      </c>
    </row>
    <row r="34731" spans="1:2" x14ac:dyDescent="0.3">
      <c r="A34731" s="3">
        <v>1116465</v>
      </c>
      <c r="B34731" s="5" t="s">
        <v>2848</v>
      </c>
    </row>
    <row r="34732" spans="1:2" x14ac:dyDescent="0.3">
      <c r="A34732" s="3">
        <v>1116465</v>
      </c>
      <c r="B34732" s="5" t="s">
        <v>1139</v>
      </c>
    </row>
    <row r="34733" spans="1:2" x14ac:dyDescent="0.3">
      <c r="A34733" s="3">
        <v>1116465</v>
      </c>
      <c r="B34733" s="5" t="s">
        <v>886</v>
      </c>
    </row>
    <row r="34734" spans="1:2" x14ac:dyDescent="0.3">
      <c r="A34734" s="3">
        <v>848439</v>
      </c>
      <c r="B34734" s="5" t="s">
        <v>49</v>
      </c>
    </row>
    <row r="34735" spans="1:2" x14ac:dyDescent="0.3">
      <c r="A34735" s="3">
        <v>848439</v>
      </c>
      <c r="B34735" s="5" t="s">
        <v>7548</v>
      </c>
    </row>
    <row r="34736" spans="1:2" x14ac:dyDescent="0.3">
      <c r="A34736" s="3">
        <v>848439</v>
      </c>
      <c r="B34736" s="5" t="s">
        <v>166</v>
      </c>
    </row>
    <row r="34737" spans="1:2" x14ac:dyDescent="0.3">
      <c r="A34737" s="3">
        <v>1292359</v>
      </c>
      <c r="B34737" s="5" t="s">
        <v>886</v>
      </c>
    </row>
    <row r="34738" spans="1:2" x14ac:dyDescent="0.3">
      <c r="A34738" s="3">
        <v>1292359</v>
      </c>
      <c r="B34738" s="5" t="s">
        <v>49</v>
      </c>
    </row>
    <row r="34739" spans="1:2" x14ac:dyDescent="0.3">
      <c r="A34739" s="3">
        <v>1358280</v>
      </c>
      <c r="B34739" s="5" t="s">
        <v>886</v>
      </c>
    </row>
    <row r="34740" spans="1:2" x14ac:dyDescent="0.3">
      <c r="A34740" s="3">
        <v>1358280</v>
      </c>
      <c r="B34740" s="5" t="s">
        <v>49</v>
      </c>
    </row>
    <row r="34741" spans="1:2" x14ac:dyDescent="0.3">
      <c r="A34741" s="3">
        <v>1358280</v>
      </c>
      <c r="B34741" s="5" t="s">
        <v>166</v>
      </c>
    </row>
    <row r="34742" spans="1:2" x14ac:dyDescent="0.3">
      <c r="A34742" s="3">
        <v>1148713</v>
      </c>
      <c r="B34742" s="5" t="s">
        <v>166</v>
      </c>
    </row>
    <row r="34743" spans="1:2" x14ac:dyDescent="0.3">
      <c r="A34743" s="3">
        <v>1148713</v>
      </c>
      <c r="B34743" s="5" t="s">
        <v>1246</v>
      </c>
    </row>
    <row r="34744" spans="1:2" x14ac:dyDescent="0.3">
      <c r="A34744" s="3">
        <v>1201262</v>
      </c>
      <c r="B34744" s="5" t="s">
        <v>468</v>
      </c>
    </row>
    <row r="34745" spans="1:2" x14ac:dyDescent="0.3">
      <c r="A34745" s="3">
        <v>1244880</v>
      </c>
      <c r="B34745" s="5" t="s">
        <v>2528</v>
      </c>
    </row>
    <row r="34746" spans="1:2" x14ac:dyDescent="0.3">
      <c r="A34746" s="3">
        <v>1244880</v>
      </c>
      <c r="B34746" s="5" t="s">
        <v>49</v>
      </c>
    </row>
    <row r="34747" spans="1:2" x14ac:dyDescent="0.3">
      <c r="A34747" s="3">
        <v>832262</v>
      </c>
      <c r="B34747" s="5" t="s">
        <v>6631</v>
      </c>
    </row>
    <row r="34748" spans="1:2" x14ac:dyDescent="0.3">
      <c r="A34748" s="3">
        <v>832262</v>
      </c>
      <c r="B34748" s="5" t="s">
        <v>166</v>
      </c>
    </row>
    <row r="34749" spans="1:2" x14ac:dyDescent="0.3">
      <c r="A34749" s="3">
        <v>1255350</v>
      </c>
      <c r="B34749" s="5" t="s">
        <v>886</v>
      </c>
    </row>
    <row r="34750" spans="1:2" x14ac:dyDescent="0.3">
      <c r="A34750" s="3">
        <v>1255350</v>
      </c>
      <c r="B34750" s="5" t="s">
        <v>30</v>
      </c>
    </row>
    <row r="34751" spans="1:2" x14ac:dyDescent="0.3">
      <c r="A34751" s="3">
        <v>1255350</v>
      </c>
      <c r="B34751" s="5" t="s">
        <v>2378</v>
      </c>
    </row>
    <row r="34752" spans="1:2" x14ac:dyDescent="0.3">
      <c r="A34752" s="3">
        <v>881366</v>
      </c>
      <c r="B34752" s="5" t="s">
        <v>49</v>
      </c>
    </row>
    <row r="34753" spans="1:2" x14ac:dyDescent="0.3">
      <c r="A34753" s="3">
        <v>881366</v>
      </c>
      <c r="B34753" s="5" t="s">
        <v>2848</v>
      </c>
    </row>
    <row r="34754" spans="1:2" x14ac:dyDescent="0.3">
      <c r="A34754" s="3">
        <v>881366</v>
      </c>
      <c r="B34754" s="5" t="s">
        <v>2528</v>
      </c>
    </row>
    <row r="34755" spans="1:2" x14ac:dyDescent="0.3">
      <c r="A34755" s="3">
        <v>881366</v>
      </c>
      <c r="B34755" s="5" t="s">
        <v>2378</v>
      </c>
    </row>
    <row r="34756" spans="1:2" x14ac:dyDescent="0.3">
      <c r="A34756" s="3">
        <v>916728</v>
      </c>
      <c r="B34756" s="5" t="s">
        <v>2528</v>
      </c>
    </row>
    <row r="34757" spans="1:2" x14ac:dyDescent="0.3">
      <c r="A34757" s="3">
        <v>916728</v>
      </c>
      <c r="B34757" s="5" t="s">
        <v>166</v>
      </c>
    </row>
    <row r="34758" spans="1:2" x14ac:dyDescent="0.3">
      <c r="A34758" s="3">
        <v>1213742</v>
      </c>
      <c r="B34758" s="5" t="s">
        <v>49</v>
      </c>
    </row>
    <row r="34759" spans="1:2" x14ac:dyDescent="0.3">
      <c r="A34759" s="3">
        <v>1213742</v>
      </c>
      <c r="B34759" s="5" t="s">
        <v>166</v>
      </c>
    </row>
    <row r="34760" spans="1:2" x14ac:dyDescent="0.3">
      <c r="A34760" s="3">
        <v>1059345</v>
      </c>
      <c r="B34760" s="5" t="s">
        <v>6631</v>
      </c>
    </row>
    <row r="34761" spans="1:2" x14ac:dyDescent="0.3">
      <c r="A34761" s="3">
        <v>1059345</v>
      </c>
      <c r="B34761" s="5" t="s">
        <v>166</v>
      </c>
    </row>
    <row r="34762" spans="1:2" x14ac:dyDescent="0.3">
      <c r="A34762" s="3">
        <v>1059345</v>
      </c>
      <c r="B34762" s="5" t="s">
        <v>1246</v>
      </c>
    </row>
    <row r="34763" spans="1:2" x14ac:dyDescent="0.3">
      <c r="A34763" s="3">
        <v>1059345</v>
      </c>
      <c r="B34763" s="5" t="s">
        <v>468</v>
      </c>
    </row>
    <row r="34764" spans="1:2" x14ac:dyDescent="0.3">
      <c r="A34764" s="3">
        <v>1104171</v>
      </c>
      <c r="B34764" s="5" t="s">
        <v>886</v>
      </c>
    </row>
    <row r="34765" spans="1:2" x14ac:dyDescent="0.3">
      <c r="A34765" s="3">
        <v>1104171</v>
      </c>
      <c r="B34765" s="5" t="s">
        <v>30</v>
      </c>
    </row>
    <row r="34766" spans="1:2" x14ac:dyDescent="0.3">
      <c r="A34766" s="3">
        <v>895959</v>
      </c>
      <c r="B34766" s="5" t="s">
        <v>886</v>
      </c>
    </row>
    <row r="34767" spans="1:2" x14ac:dyDescent="0.3">
      <c r="A34767" s="3">
        <v>895959</v>
      </c>
      <c r="B34767" s="5" t="s">
        <v>49</v>
      </c>
    </row>
    <row r="34768" spans="1:2" x14ac:dyDescent="0.3">
      <c r="A34768" s="3">
        <v>1214539</v>
      </c>
      <c r="B34768" s="5" t="s">
        <v>329</v>
      </c>
    </row>
    <row r="34769" spans="1:2" x14ac:dyDescent="0.3">
      <c r="A34769" s="3">
        <v>1214539</v>
      </c>
      <c r="B34769" s="5" t="s">
        <v>7548</v>
      </c>
    </row>
    <row r="34770" spans="1:2" x14ac:dyDescent="0.3">
      <c r="A34770" s="3">
        <v>1285168</v>
      </c>
      <c r="B34770" s="5" t="s">
        <v>49</v>
      </c>
    </row>
    <row r="34771" spans="1:2" x14ac:dyDescent="0.3">
      <c r="A34771" s="3">
        <v>1285168</v>
      </c>
      <c r="B34771" s="5" t="s">
        <v>886</v>
      </c>
    </row>
    <row r="34772" spans="1:2" x14ac:dyDescent="0.3">
      <c r="A34772" s="3">
        <v>1087205</v>
      </c>
      <c r="B34772" s="5" t="s">
        <v>49</v>
      </c>
    </row>
    <row r="34773" spans="1:2" x14ac:dyDescent="0.3">
      <c r="A34773" s="3">
        <v>1087205</v>
      </c>
      <c r="B34773" s="5" t="s">
        <v>30</v>
      </c>
    </row>
    <row r="34774" spans="1:2" x14ac:dyDescent="0.3">
      <c r="A34774" s="3">
        <v>1039882</v>
      </c>
      <c r="B34774" s="5" t="s">
        <v>886</v>
      </c>
    </row>
    <row r="34775" spans="1:2" x14ac:dyDescent="0.3">
      <c r="A34775" s="3">
        <v>1039882</v>
      </c>
      <c r="B34775" s="5" t="s">
        <v>49</v>
      </c>
    </row>
    <row r="34776" spans="1:2" x14ac:dyDescent="0.3">
      <c r="A34776" s="3">
        <v>1083658</v>
      </c>
      <c r="B34776" s="5" t="s">
        <v>49</v>
      </c>
    </row>
    <row r="34777" spans="1:2" x14ac:dyDescent="0.3">
      <c r="A34777" s="3">
        <v>1153110</v>
      </c>
      <c r="B34777" s="5" t="s">
        <v>1139</v>
      </c>
    </row>
    <row r="34778" spans="1:2" x14ac:dyDescent="0.3">
      <c r="A34778" s="3">
        <v>1153110</v>
      </c>
      <c r="B34778" s="5" t="s">
        <v>6748</v>
      </c>
    </row>
    <row r="34779" spans="1:2" x14ac:dyDescent="0.3">
      <c r="A34779" s="3">
        <v>1153110</v>
      </c>
      <c r="B34779" s="5" t="s">
        <v>30</v>
      </c>
    </row>
    <row r="34780" spans="1:2" x14ac:dyDescent="0.3">
      <c r="A34780" s="3">
        <v>1153110</v>
      </c>
      <c r="B34780" s="5" t="s">
        <v>49</v>
      </c>
    </row>
    <row r="34781" spans="1:2" x14ac:dyDescent="0.3">
      <c r="A34781" s="3">
        <v>1080512</v>
      </c>
      <c r="B34781" s="5" t="s">
        <v>468</v>
      </c>
    </row>
    <row r="34782" spans="1:2" x14ac:dyDescent="0.3">
      <c r="A34782" s="3">
        <v>1080512</v>
      </c>
      <c r="B34782" s="5" t="s">
        <v>49</v>
      </c>
    </row>
    <row r="34783" spans="1:2" x14ac:dyDescent="0.3">
      <c r="A34783" s="3">
        <v>1360610</v>
      </c>
      <c r="B34783" s="5" t="s">
        <v>329</v>
      </c>
    </row>
    <row r="34784" spans="1:2" x14ac:dyDescent="0.3">
      <c r="A34784" s="3">
        <v>1275945</v>
      </c>
      <c r="B34784" s="5" t="s">
        <v>329</v>
      </c>
    </row>
    <row r="34785" spans="1:2" x14ac:dyDescent="0.3">
      <c r="A34785" s="3">
        <v>1275945</v>
      </c>
      <c r="B34785" s="5" t="s">
        <v>2378</v>
      </c>
    </row>
    <row r="34786" spans="1:2" x14ac:dyDescent="0.3">
      <c r="A34786" s="3">
        <v>1280468</v>
      </c>
      <c r="B34786" s="5" t="s">
        <v>49</v>
      </c>
    </row>
    <row r="34787" spans="1:2" x14ac:dyDescent="0.3">
      <c r="A34787" s="3">
        <v>1026819</v>
      </c>
      <c r="B34787" s="5" t="s">
        <v>468</v>
      </c>
    </row>
    <row r="34788" spans="1:2" x14ac:dyDescent="0.3">
      <c r="A34788" s="3">
        <v>1026819</v>
      </c>
      <c r="B34788" s="5" t="s">
        <v>166</v>
      </c>
    </row>
    <row r="34789" spans="1:2" x14ac:dyDescent="0.3">
      <c r="A34789" s="3">
        <v>1231574</v>
      </c>
      <c r="B34789" s="5" t="s">
        <v>2297</v>
      </c>
    </row>
    <row r="34790" spans="1:2" x14ac:dyDescent="0.3">
      <c r="A34790" s="3">
        <v>1231574</v>
      </c>
      <c r="B34790" s="5" t="s">
        <v>2848</v>
      </c>
    </row>
    <row r="34791" spans="1:2" x14ac:dyDescent="0.3">
      <c r="A34791" s="3">
        <v>1231574</v>
      </c>
      <c r="B34791" s="5" t="s">
        <v>1139</v>
      </c>
    </row>
    <row r="34792" spans="1:2" x14ac:dyDescent="0.3">
      <c r="A34792" s="3">
        <v>1231574</v>
      </c>
      <c r="B34792" s="5" t="s">
        <v>6748</v>
      </c>
    </row>
    <row r="34793" spans="1:2" x14ac:dyDescent="0.3">
      <c r="A34793" s="3">
        <v>1170657</v>
      </c>
      <c r="B34793" s="5" t="s">
        <v>2297</v>
      </c>
    </row>
    <row r="34794" spans="1:2" x14ac:dyDescent="0.3">
      <c r="A34794" s="3">
        <v>1170657</v>
      </c>
      <c r="B34794" s="5" t="s">
        <v>6748</v>
      </c>
    </row>
    <row r="34795" spans="1:2" x14ac:dyDescent="0.3">
      <c r="A34795" s="3">
        <v>1068518</v>
      </c>
      <c r="B34795" s="5" t="s">
        <v>886</v>
      </c>
    </row>
    <row r="34796" spans="1:2" x14ac:dyDescent="0.3">
      <c r="A34796" s="3">
        <v>1068518</v>
      </c>
      <c r="B34796" s="5" t="s">
        <v>166</v>
      </c>
    </row>
    <row r="34797" spans="1:2" x14ac:dyDescent="0.3">
      <c r="A34797" s="3">
        <v>1386628</v>
      </c>
      <c r="B34797" s="5" t="s">
        <v>329</v>
      </c>
    </row>
    <row r="34798" spans="1:2" x14ac:dyDescent="0.3">
      <c r="A34798" s="3">
        <v>1178764</v>
      </c>
      <c r="B34798" s="5" t="s">
        <v>468</v>
      </c>
    </row>
    <row r="34799" spans="1:2" x14ac:dyDescent="0.3">
      <c r="A34799" s="3">
        <v>1178764</v>
      </c>
      <c r="B34799" s="5" t="s">
        <v>49</v>
      </c>
    </row>
    <row r="34800" spans="1:2" x14ac:dyDescent="0.3">
      <c r="A34800" s="3">
        <v>622792</v>
      </c>
      <c r="B34800" s="5" t="s">
        <v>777</v>
      </c>
    </row>
    <row r="34801" spans="1:2" x14ac:dyDescent="0.3">
      <c r="A34801" s="3">
        <v>622792</v>
      </c>
      <c r="B34801" s="5" t="s">
        <v>166</v>
      </c>
    </row>
    <row r="34802" spans="1:2" x14ac:dyDescent="0.3">
      <c r="A34802" s="3">
        <v>622792</v>
      </c>
      <c r="B34802" s="5" t="s">
        <v>2848</v>
      </c>
    </row>
    <row r="34803" spans="1:2" x14ac:dyDescent="0.3">
      <c r="A34803" s="3">
        <v>1404320</v>
      </c>
      <c r="B34803" s="5" t="s">
        <v>777</v>
      </c>
    </row>
    <row r="34804" spans="1:2" x14ac:dyDescent="0.3">
      <c r="A34804" s="3">
        <v>1404320</v>
      </c>
      <c r="B34804" s="5" t="s">
        <v>1246</v>
      </c>
    </row>
    <row r="34805" spans="1:2" x14ac:dyDescent="0.3">
      <c r="A34805" s="3">
        <v>934866</v>
      </c>
      <c r="B34805" s="5" t="s">
        <v>49</v>
      </c>
    </row>
    <row r="34806" spans="1:2" x14ac:dyDescent="0.3">
      <c r="A34806" s="3">
        <v>934866</v>
      </c>
      <c r="B34806" s="5" t="s">
        <v>166</v>
      </c>
    </row>
    <row r="34807" spans="1:2" x14ac:dyDescent="0.3">
      <c r="A34807" s="3">
        <v>472221</v>
      </c>
      <c r="B34807" s="5" t="s">
        <v>49</v>
      </c>
    </row>
    <row r="34808" spans="1:2" x14ac:dyDescent="0.3">
      <c r="A34808" s="3">
        <v>472221</v>
      </c>
      <c r="B34808" s="5" t="s">
        <v>1139</v>
      </c>
    </row>
    <row r="34809" spans="1:2" x14ac:dyDescent="0.3">
      <c r="A34809" s="3">
        <v>1224953</v>
      </c>
      <c r="B34809" s="5" t="s">
        <v>329</v>
      </c>
    </row>
    <row r="34810" spans="1:2" x14ac:dyDescent="0.3">
      <c r="A34810" s="3">
        <v>1276429</v>
      </c>
      <c r="B34810" s="5" t="s">
        <v>49</v>
      </c>
    </row>
    <row r="34811" spans="1:2" x14ac:dyDescent="0.3">
      <c r="A34811" s="3">
        <v>1276429</v>
      </c>
      <c r="B34811" s="5" t="s">
        <v>166</v>
      </c>
    </row>
    <row r="34812" spans="1:2" x14ac:dyDescent="0.3">
      <c r="A34812" s="3">
        <v>1241742</v>
      </c>
      <c r="B34812" s="5" t="s">
        <v>49</v>
      </c>
    </row>
    <row r="34813" spans="1:2" x14ac:dyDescent="0.3">
      <c r="A34813" s="3">
        <v>1226306</v>
      </c>
      <c r="B34813" s="5" t="s">
        <v>49</v>
      </c>
    </row>
    <row r="34814" spans="1:2" x14ac:dyDescent="0.3">
      <c r="A34814" s="3">
        <v>1226306</v>
      </c>
      <c r="B34814" s="5" t="s">
        <v>166</v>
      </c>
    </row>
    <row r="34815" spans="1:2" x14ac:dyDescent="0.3">
      <c r="A34815" s="3">
        <v>1219529</v>
      </c>
      <c r="B34815" s="5" t="s">
        <v>2528</v>
      </c>
    </row>
    <row r="34816" spans="1:2" x14ac:dyDescent="0.3">
      <c r="A34816" s="3">
        <v>1219529</v>
      </c>
      <c r="B34816" s="5" t="s">
        <v>49</v>
      </c>
    </row>
    <row r="34817" spans="1:2" x14ac:dyDescent="0.3">
      <c r="A34817" s="3">
        <v>1033462</v>
      </c>
      <c r="B34817" s="5" t="s">
        <v>777</v>
      </c>
    </row>
    <row r="34818" spans="1:2" x14ac:dyDescent="0.3">
      <c r="A34818" s="3">
        <v>1033462</v>
      </c>
      <c r="B34818" s="5" t="s">
        <v>1139</v>
      </c>
    </row>
    <row r="34819" spans="1:2" x14ac:dyDescent="0.3">
      <c r="A34819" s="3">
        <v>1033462</v>
      </c>
      <c r="B34819" s="5" t="s">
        <v>2528</v>
      </c>
    </row>
    <row r="34820" spans="1:2" x14ac:dyDescent="0.3">
      <c r="A34820" s="3">
        <v>1241743</v>
      </c>
      <c r="B34820" s="5" t="s">
        <v>49</v>
      </c>
    </row>
    <row r="34821" spans="1:2" x14ac:dyDescent="0.3">
      <c r="A34821" s="3">
        <v>1203724</v>
      </c>
      <c r="B34821" s="5" t="s">
        <v>30</v>
      </c>
    </row>
    <row r="34822" spans="1:2" x14ac:dyDescent="0.3">
      <c r="A34822" s="3">
        <v>1227816</v>
      </c>
      <c r="B34822" s="5" t="s">
        <v>1246</v>
      </c>
    </row>
    <row r="34823" spans="1:2" x14ac:dyDescent="0.3">
      <c r="A34823" s="3">
        <v>1227816</v>
      </c>
      <c r="B34823" s="5" t="s">
        <v>777</v>
      </c>
    </row>
    <row r="34824" spans="1:2" x14ac:dyDescent="0.3">
      <c r="A34824" s="3">
        <v>1227816</v>
      </c>
      <c r="B34824" s="5" t="s">
        <v>166</v>
      </c>
    </row>
    <row r="34825" spans="1:2" x14ac:dyDescent="0.3">
      <c r="A34825" s="3">
        <v>1167027</v>
      </c>
      <c r="B34825" s="5" t="s">
        <v>329</v>
      </c>
    </row>
    <row r="34826" spans="1:2" x14ac:dyDescent="0.3">
      <c r="A34826" s="3">
        <v>1167027</v>
      </c>
      <c r="B34826" s="5" t="s">
        <v>2297</v>
      </c>
    </row>
    <row r="34827" spans="1:2" x14ac:dyDescent="0.3">
      <c r="A34827" s="3">
        <v>959429</v>
      </c>
      <c r="B34827" s="5" t="s">
        <v>886</v>
      </c>
    </row>
    <row r="34828" spans="1:2" x14ac:dyDescent="0.3">
      <c r="A34828" s="3">
        <v>959429</v>
      </c>
      <c r="B34828" s="5" t="s">
        <v>49</v>
      </c>
    </row>
    <row r="34829" spans="1:2" x14ac:dyDescent="0.3">
      <c r="A34829" s="3">
        <v>1268663</v>
      </c>
      <c r="B34829" s="5" t="s">
        <v>886</v>
      </c>
    </row>
    <row r="34830" spans="1:2" x14ac:dyDescent="0.3">
      <c r="A34830" s="3">
        <v>1019411</v>
      </c>
      <c r="B34830" s="5" t="s">
        <v>30</v>
      </c>
    </row>
    <row r="34831" spans="1:2" x14ac:dyDescent="0.3">
      <c r="A34831" s="3">
        <v>1019411</v>
      </c>
      <c r="B34831" s="5" t="s">
        <v>886</v>
      </c>
    </row>
    <row r="34832" spans="1:2" x14ac:dyDescent="0.3">
      <c r="A34832" s="3">
        <v>1112426</v>
      </c>
      <c r="B34832" s="5" t="s">
        <v>468</v>
      </c>
    </row>
    <row r="34833" spans="1:2" x14ac:dyDescent="0.3">
      <c r="A34833" s="3">
        <v>1112426</v>
      </c>
      <c r="B34833" s="5" t="s">
        <v>30</v>
      </c>
    </row>
    <row r="34834" spans="1:2" x14ac:dyDescent="0.3">
      <c r="A34834" s="3">
        <v>1269108</v>
      </c>
      <c r="B34834" s="5" t="s">
        <v>468</v>
      </c>
    </row>
    <row r="34835" spans="1:2" x14ac:dyDescent="0.3">
      <c r="A34835" s="3">
        <v>1269108</v>
      </c>
      <c r="B34835" s="5" t="s">
        <v>166</v>
      </c>
    </row>
    <row r="34836" spans="1:2" x14ac:dyDescent="0.3">
      <c r="A34836" s="3">
        <v>1244361</v>
      </c>
      <c r="B34836" s="5" t="s">
        <v>468</v>
      </c>
    </row>
    <row r="34837" spans="1:2" x14ac:dyDescent="0.3">
      <c r="A34837" s="3">
        <v>1244361</v>
      </c>
      <c r="B34837" s="5" t="s">
        <v>777</v>
      </c>
    </row>
    <row r="34838" spans="1:2" x14ac:dyDescent="0.3">
      <c r="A34838" s="3">
        <v>1244361</v>
      </c>
      <c r="B34838" s="5" t="s">
        <v>166</v>
      </c>
    </row>
    <row r="34839" spans="1:2" x14ac:dyDescent="0.3">
      <c r="A34839" s="3">
        <v>1184889</v>
      </c>
      <c r="B34839" s="5" t="s">
        <v>1246</v>
      </c>
    </row>
    <row r="34840" spans="1:2" x14ac:dyDescent="0.3">
      <c r="A34840" s="3">
        <v>1184889</v>
      </c>
      <c r="B34840" s="5" t="s">
        <v>49</v>
      </c>
    </row>
    <row r="34841" spans="1:2" x14ac:dyDescent="0.3">
      <c r="A34841" s="3">
        <v>1184889</v>
      </c>
      <c r="B34841" s="5" t="s">
        <v>166</v>
      </c>
    </row>
    <row r="34842" spans="1:2" x14ac:dyDescent="0.3">
      <c r="A34842" s="3">
        <v>1120368</v>
      </c>
      <c r="B34842" s="5" t="s">
        <v>6841</v>
      </c>
    </row>
    <row r="34843" spans="1:2" x14ac:dyDescent="0.3">
      <c r="A34843" s="3">
        <v>1120368</v>
      </c>
      <c r="B34843" s="5" t="s">
        <v>49</v>
      </c>
    </row>
    <row r="34844" spans="1:2" x14ac:dyDescent="0.3">
      <c r="A34844" s="3">
        <v>1397314</v>
      </c>
      <c r="B34844" s="5" t="s">
        <v>2378</v>
      </c>
    </row>
    <row r="34845" spans="1:2" x14ac:dyDescent="0.3">
      <c r="A34845" s="3">
        <v>1397314</v>
      </c>
      <c r="B34845" s="5" t="s">
        <v>329</v>
      </c>
    </row>
    <row r="34846" spans="1:2" x14ac:dyDescent="0.3">
      <c r="A34846" s="3">
        <v>1148172</v>
      </c>
      <c r="B34846" s="5" t="s">
        <v>166</v>
      </c>
    </row>
    <row r="34847" spans="1:2" x14ac:dyDescent="0.3">
      <c r="A34847" s="3">
        <v>1148172</v>
      </c>
      <c r="B34847" s="5" t="s">
        <v>6631</v>
      </c>
    </row>
    <row r="34848" spans="1:2" x14ac:dyDescent="0.3">
      <c r="A34848" s="3">
        <v>1148172</v>
      </c>
      <c r="B34848" s="5" t="s">
        <v>49</v>
      </c>
    </row>
    <row r="34849" spans="1:2" x14ac:dyDescent="0.3">
      <c r="A34849" s="3">
        <v>1148172</v>
      </c>
      <c r="B34849" s="5" t="s">
        <v>1246</v>
      </c>
    </row>
    <row r="34850" spans="1:2" x14ac:dyDescent="0.3">
      <c r="A34850" s="3">
        <v>931642</v>
      </c>
      <c r="B34850" s="5" t="s">
        <v>777</v>
      </c>
    </row>
    <row r="34851" spans="1:2" x14ac:dyDescent="0.3">
      <c r="A34851" s="3">
        <v>1002398</v>
      </c>
      <c r="B34851" s="5" t="s">
        <v>49</v>
      </c>
    </row>
    <row r="34852" spans="1:2" x14ac:dyDescent="0.3">
      <c r="A34852" s="3">
        <v>1002398</v>
      </c>
      <c r="B34852" s="5" t="s">
        <v>886</v>
      </c>
    </row>
    <row r="34853" spans="1:2" x14ac:dyDescent="0.3">
      <c r="A34853" s="3">
        <v>1226141</v>
      </c>
      <c r="B34853" s="5" t="s">
        <v>49</v>
      </c>
    </row>
    <row r="34854" spans="1:2" x14ac:dyDescent="0.3">
      <c r="A34854" s="3">
        <v>1054561</v>
      </c>
      <c r="B34854" s="5" t="s">
        <v>468</v>
      </c>
    </row>
    <row r="34855" spans="1:2" x14ac:dyDescent="0.3">
      <c r="A34855" s="3">
        <v>1054561</v>
      </c>
      <c r="B34855" s="5" t="s">
        <v>49</v>
      </c>
    </row>
    <row r="34856" spans="1:2" x14ac:dyDescent="0.3">
      <c r="A34856" s="3">
        <v>1039868</v>
      </c>
      <c r="B34856" s="5" t="s">
        <v>166</v>
      </c>
    </row>
    <row r="34857" spans="1:2" x14ac:dyDescent="0.3">
      <c r="A34857" s="3">
        <v>1039868</v>
      </c>
      <c r="B34857" s="5" t="s">
        <v>6631</v>
      </c>
    </row>
    <row r="34858" spans="1:2" x14ac:dyDescent="0.3">
      <c r="A34858" s="3">
        <v>1039868</v>
      </c>
      <c r="B34858" s="5" t="s">
        <v>49</v>
      </c>
    </row>
    <row r="34859" spans="1:2" x14ac:dyDescent="0.3">
      <c r="A34859" s="3">
        <v>1167366</v>
      </c>
      <c r="B34859" s="5" t="s">
        <v>886</v>
      </c>
    </row>
    <row r="34860" spans="1:2" x14ac:dyDescent="0.3">
      <c r="A34860" s="3">
        <v>1167366</v>
      </c>
      <c r="B34860" s="5" t="s">
        <v>49</v>
      </c>
    </row>
    <row r="34861" spans="1:2" x14ac:dyDescent="0.3">
      <c r="A34861" s="3">
        <v>1167366</v>
      </c>
      <c r="B34861" s="5" t="s">
        <v>2528</v>
      </c>
    </row>
    <row r="34862" spans="1:2" x14ac:dyDescent="0.3">
      <c r="A34862" s="3">
        <v>1019939</v>
      </c>
      <c r="B34862" s="5" t="s">
        <v>30</v>
      </c>
    </row>
    <row r="34863" spans="1:2" x14ac:dyDescent="0.3">
      <c r="A34863" s="3">
        <v>1019939</v>
      </c>
      <c r="B34863" s="5" t="s">
        <v>1139</v>
      </c>
    </row>
    <row r="34864" spans="1:2" x14ac:dyDescent="0.3">
      <c r="A34864" s="3">
        <v>1019939</v>
      </c>
      <c r="B34864" s="5" t="s">
        <v>777</v>
      </c>
    </row>
    <row r="34865" spans="1:2" x14ac:dyDescent="0.3">
      <c r="A34865" s="3">
        <v>1308623</v>
      </c>
      <c r="B34865" s="5" t="s">
        <v>30</v>
      </c>
    </row>
    <row r="34866" spans="1:2" x14ac:dyDescent="0.3">
      <c r="A34866" s="3">
        <v>1308623</v>
      </c>
      <c r="B34866" s="5" t="s">
        <v>2297</v>
      </c>
    </row>
    <row r="34867" spans="1:2" x14ac:dyDescent="0.3">
      <c r="A34867" s="3">
        <v>1308623</v>
      </c>
      <c r="B34867" s="5" t="s">
        <v>7548</v>
      </c>
    </row>
    <row r="34868" spans="1:2" x14ac:dyDescent="0.3">
      <c r="A34868" s="3">
        <v>1308623</v>
      </c>
      <c r="B34868" s="5" t="s">
        <v>2528</v>
      </c>
    </row>
    <row r="34869" spans="1:2" x14ac:dyDescent="0.3">
      <c r="A34869" s="3">
        <v>999890</v>
      </c>
      <c r="B34869" s="5" t="s">
        <v>886</v>
      </c>
    </row>
    <row r="34870" spans="1:2" x14ac:dyDescent="0.3">
      <c r="A34870" s="3">
        <v>999890</v>
      </c>
      <c r="B34870" s="5" t="s">
        <v>30</v>
      </c>
    </row>
    <row r="34871" spans="1:2" x14ac:dyDescent="0.3">
      <c r="A34871" s="3">
        <v>850888</v>
      </c>
      <c r="B34871" s="5" t="s">
        <v>777</v>
      </c>
    </row>
    <row r="34872" spans="1:2" x14ac:dyDescent="0.3">
      <c r="A34872" s="3">
        <v>850888</v>
      </c>
      <c r="B34872" s="5" t="s">
        <v>166</v>
      </c>
    </row>
    <row r="34873" spans="1:2" x14ac:dyDescent="0.3">
      <c r="A34873" s="3">
        <v>931628</v>
      </c>
      <c r="B34873" s="5" t="s">
        <v>166</v>
      </c>
    </row>
    <row r="34874" spans="1:2" x14ac:dyDescent="0.3">
      <c r="A34874" s="3">
        <v>1290409</v>
      </c>
      <c r="B34874" s="5" t="s">
        <v>468</v>
      </c>
    </row>
    <row r="34875" spans="1:2" x14ac:dyDescent="0.3">
      <c r="A34875" s="3">
        <v>1290409</v>
      </c>
      <c r="B34875" s="5" t="s">
        <v>166</v>
      </c>
    </row>
    <row r="34876" spans="1:2" x14ac:dyDescent="0.3">
      <c r="A34876" s="3">
        <v>1257750</v>
      </c>
      <c r="B34876" s="5" t="s">
        <v>886</v>
      </c>
    </row>
    <row r="34877" spans="1:2" x14ac:dyDescent="0.3">
      <c r="A34877" s="3">
        <v>1257750</v>
      </c>
      <c r="B34877" s="5" t="s">
        <v>30</v>
      </c>
    </row>
    <row r="34878" spans="1:2" x14ac:dyDescent="0.3">
      <c r="A34878" s="3">
        <v>1104937</v>
      </c>
      <c r="B34878" s="5" t="s">
        <v>30</v>
      </c>
    </row>
    <row r="34879" spans="1:2" x14ac:dyDescent="0.3">
      <c r="A34879" s="3">
        <v>1104937</v>
      </c>
      <c r="B34879" s="5" t="s">
        <v>1246</v>
      </c>
    </row>
    <row r="34880" spans="1:2" x14ac:dyDescent="0.3">
      <c r="A34880" s="3">
        <v>1104937</v>
      </c>
      <c r="B34880" s="5" t="s">
        <v>49</v>
      </c>
    </row>
    <row r="34881" spans="1:2" x14ac:dyDescent="0.3">
      <c r="A34881" s="3">
        <v>1011082</v>
      </c>
      <c r="B34881" s="5" t="s">
        <v>49</v>
      </c>
    </row>
    <row r="34882" spans="1:2" x14ac:dyDescent="0.3">
      <c r="A34882" s="3">
        <v>1011082</v>
      </c>
      <c r="B34882" s="5" t="s">
        <v>2378</v>
      </c>
    </row>
    <row r="34883" spans="1:2" x14ac:dyDescent="0.3">
      <c r="A34883" s="3">
        <v>1011082</v>
      </c>
      <c r="B34883" s="5" t="s">
        <v>886</v>
      </c>
    </row>
    <row r="34884" spans="1:2" x14ac:dyDescent="0.3">
      <c r="A34884" s="3">
        <v>1011082</v>
      </c>
      <c r="B34884" s="5" t="s">
        <v>2848</v>
      </c>
    </row>
    <row r="34885" spans="1:2" x14ac:dyDescent="0.3">
      <c r="A34885" s="3">
        <v>1206617</v>
      </c>
      <c r="B34885" s="5" t="s">
        <v>30</v>
      </c>
    </row>
    <row r="34886" spans="1:2" x14ac:dyDescent="0.3">
      <c r="A34886" s="3">
        <v>1206617</v>
      </c>
      <c r="B34886" s="5" t="s">
        <v>49</v>
      </c>
    </row>
    <row r="34887" spans="1:2" x14ac:dyDescent="0.3">
      <c r="A34887" s="3">
        <v>1206617</v>
      </c>
      <c r="B34887" s="5" t="s">
        <v>6748</v>
      </c>
    </row>
    <row r="34888" spans="1:2" x14ac:dyDescent="0.3">
      <c r="A34888" s="3">
        <v>1014209</v>
      </c>
      <c r="B34888" s="5" t="s">
        <v>49</v>
      </c>
    </row>
    <row r="34889" spans="1:2" x14ac:dyDescent="0.3">
      <c r="A34889" s="3">
        <v>1014209</v>
      </c>
      <c r="B34889" s="5" t="s">
        <v>30</v>
      </c>
    </row>
    <row r="34890" spans="1:2" x14ac:dyDescent="0.3">
      <c r="A34890" s="3">
        <v>1172604</v>
      </c>
      <c r="B34890" s="5" t="s">
        <v>468</v>
      </c>
    </row>
    <row r="34891" spans="1:2" x14ac:dyDescent="0.3">
      <c r="A34891" s="3">
        <v>1172604</v>
      </c>
      <c r="B34891" s="5" t="s">
        <v>166</v>
      </c>
    </row>
    <row r="34892" spans="1:2" x14ac:dyDescent="0.3">
      <c r="A34892" s="3">
        <v>1172604</v>
      </c>
      <c r="B34892" s="5" t="s">
        <v>49</v>
      </c>
    </row>
    <row r="34893" spans="1:2" x14ac:dyDescent="0.3">
      <c r="A34893" s="3">
        <v>1305928</v>
      </c>
      <c r="B34893" s="5" t="s">
        <v>468</v>
      </c>
    </row>
    <row r="34894" spans="1:2" x14ac:dyDescent="0.3">
      <c r="A34894" s="3">
        <v>1002155</v>
      </c>
      <c r="B34894" s="5" t="s">
        <v>7548</v>
      </c>
    </row>
    <row r="34895" spans="1:2" x14ac:dyDescent="0.3">
      <c r="A34895" s="3">
        <v>1002155</v>
      </c>
      <c r="B34895" s="5" t="s">
        <v>2378</v>
      </c>
    </row>
    <row r="34896" spans="1:2" x14ac:dyDescent="0.3">
      <c r="A34896" s="3">
        <v>1302011</v>
      </c>
      <c r="B34896" s="5" t="s">
        <v>49</v>
      </c>
    </row>
    <row r="34897" spans="1:2" x14ac:dyDescent="0.3">
      <c r="A34897" s="3">
        <v>1094009</v>
      </c>
      <c r="B34897" s="5" t="s">
        <v>30</v>
      </c>
    </row>
    <row r="34898" spans="1:2" x14ac:dyDescent="0.3">
      <c r="A34898" s="3">
        <v>1325221</v>
      </c>
      <c r="B34898" s="5" t="s">
        <v>49</v>
      </c>
    </row>
    <row r="34899" spans="1:2" x14ac:dyDescent="0.3">
      <c r="A34899" s="3">
        <v>1234397</v>
      </c>
      <c r="B34899" s="5" t="s">
        <v>2297</v>
      </c>
    </row>
    <row r="34900" spans="1:2" x14ac:dyDescent="0.3">
      <c r="A34900" s="3">
        <v>1234397</v>
      </c>
      <c r="B34900" s="5" t="s">
        <v>49</v>
      </c>
    </row>
    <row r="34901" spans="1:2" x14ac:dyDescent="0.3">
      <c r="A34901" s="3">
        <v>1234397</v>
      </c>
      <c r="B34901" s="5" t="s">
        <v>329</v>
      </c>
    </row>
    <row r="34902" spans="1:2" x14ac:dyDescent="0.3">
      <c r="A34902" s="3">
        <v>1094473</v>
      </c>
      <c r="B34902" s="5" t="s">
        <v>1139</v>
      </c>
    </row>
    <row r="34903" spans="1:2" x14ac:dyDescent="0.3">
      <c r="A34903" s="3">
        <v>1094473</v>
      </c>
      <c r="B34903" s="5" t="s">
        <v>6748</v>
      </c>
    </row>
    <row r="34904" spans="1:2" x14ac:dyDescent="0.3">
      <c r="A34904" s="3">
        <v>1078249</v>
      </c>
      <c r="B34904" s="5" t="s">
        <v>166</v>
      </c>
    </row>
    <row r="34905" spans="1:2" x14ac:dyDescent="0.3">
      <c r="A34905" s="3">
        <v>1078249</v>
      </c>
      <c r="B34905" s="5" t="s">
        <v>1246</v>
      </c>
    </row>
    <row r="34906" spans="1:2" x14ac:dyDescent="0.3">
      <c r="A34906" s="3">
        <v>993784</v>
      </c>
      <c r="B34906" s="5" t="s">
        <v>30</v>
      </c>
    </row>
    <row r="34907" spans="1:2" x14ac:dyDescent="0.3">
      <c r="A34907" s="3">
        <v>993784</v>
      </c>
      <c r="B34907" s="5" t="s">
        <v>468</v>
      </c>
    </row>
    <row r="34908" spans="1:2" x14ac:dyDescent="0.3">
      <c r="A34908" s="3">
        <v>993784</v>
      </c>
      <c r="B34908" s="5" t="s">
        <v>886</v>
      </c>
    </row>
    <row r="34909" spans="1:2" x14ac:dyDescent="0.3">
      <c r="A34909" s="3">
        <v>1396888</v>
      </c>
      <c r="B34909" s="5" t="s">
        <v>49</v>
      </c>
    </row>
    <row r="34910" spans="1:2" x14ac:dyDescent="0.3">
      <c r="A34910" s="3">
        <v>1396888</v>
      </c>
      <c r="B34910" s="5" t="s">
        <v>886</v>
      </c>
    </row>
    <row r="34911" spans="1:2" x14ac:dyDescent="0.3">
      <c r="A34911" s="3">
        <v>1226301</v>
      </c>
      <c r="B34911" s="5" t="s">
        <v>49</v>
      </c>
    </row>
    <row r="34912" spans="1:2" x14ac:dyDescent="0.3">
      <c r="A34912" s="3">
        <v>1226301</v>
      </c>
      <c r="B34912" s="5" t="s">
        <v>886</v>
      </c>
    </row>
    <row r="34913" spans="1:2" x14ac:dyDescent="0.3">
      <c r="A34913" s="3">
        <v>1119550</v>
      </c>
      <c r="B34913" s="5" t="s">
        <v>30</v>
      </c>
    </row>
    <row r="34914" spans="1:2" x14ac:dyDescent="0.3">
      <c r="A34914" s="3">
        <v>1108566</v>
      </c>
      <c r="B34914" s="5" t="s">
        <v>1246</v>
      </c>
    </row>
    <row r="34915" spans="1:2" x14ac:dyDescent="0.3">
      <c r="A34915" s="3">
        <v>1108566</v>
      </c>
      <c r="B34915" s="5" t="s">
        <v>49</v>
      </c>
    </row>
    <row r="34916" spans="1:2" x14ac:dyDescent="0.3">
      <c r="A34916" s="3">
        <v>1108566</v>
      </c>
      <c r="B34916" s="5" t="s">
        <v>886</v>
      </c>
    </row>
    <row r="34917" spans="1:2" x14ac:dyDescent="0.3">
      <c r="A34917" s="3">
        <v>1181548</v>
      </c>
      <c r="B34917" s="5" t="s">
        <v>777</v>
      </c>
    </row>
    <row r="34918" spans="1:2" x14ac:dyDescent="0.3">
      <c r="A34918" s="3">
        <v>1203236</v>
      </c>
      <c r="B34918" s="5" t="s">
        <v>49</v>
      </c>
    </row>
    <row r="34919" spans="1:2" x14ac:dyDescent="0.3">
      <c r="A34919" s="3">
        <v>1203236</v>
      </c>
      <c r="B34919" s="5" t="s">
        <v>30</v>
      </c>
    </row>
    <row r="34920" spans="1:2" x14ac:dyDescent="0.3">
      <c r="A34920" s="3">
        <v>1090323</v>
      </c>
      <c r="B34920" s="5" t="s">
        <v>468</v>
      </c>
    </row>
    <row r="34921" spans="1:2" x14ac:dyDescent="0.3">
      <c r="A34921" s="3">
        <v>1090323</v>
      </c>
      <c r="B34921" s="5" t="s">
        <v>166</v>
      </c>
    </row>
    <row r="34922" spans="1:2" x14ac:dyDescent="0.3">
      <c r="A34922" s="3">
        <v>1209130</v>
      </c>
      <c r="B34922" s="5" t="s">
        <v>2848</v>
      </c>
    </row>
    <row r="34923" spans="1:2" x14ac:dyDescent="0.3">
      <c r="A34923" s="3">
        <v>1209130</v>
      </c>
      <c r="B34923" s="5" t="s">
        <v>1139</v>
      </c>
    </row>
    <row r="34924" spans="1:2" x14ac:dyDescent="0.3">
      <c r="A34924" s="3">
        <v>1209130</v>
      </c>
      <c r="B34924" s="5" t="s">
        <v>777</v>
      </c>
    </row>
    <row r="34925" spans="1:2" x14ac:dyDescent="0.3">
      <c r="A34925" s="3">
        <v>1039659</v>
      </c>
      <c r="B34925" s="5" t="s">
        <v>30</v>
      </c>
    </row>
    <row r="34926" spans="1:2" x14ac:dyDescent="0.3">
      <c r="A34926" s="3">
        <v>1039659</v>
      </c>
      <c r="B34926" s="5" t="s">
        <v>49</v>
      </c>
    </row>
    <row r="34927" spans="1:2" x14ac:dyDescent="0.3">
      <c r="A34927" s="3">
        <v>1241894</v>
      </c>
      <c r="B34927" s="5" t="s">
        <v>6748</v>
      </c>
    </row>
    <row r="34928" spans="1:2" x14ac:dyDescent="0.3">
      <c r="A34928" s="3">
        <v>1241894</v>
      </c>
      <c r="B34928" s="5" t="s">
        <v>2848</v>
      </c>
    </row>
    <row r="34929" spans="1:2" x14ac:dyDescent="0.3">
      <c r="A34929" s="3">
        <v>1145857</v>
      </c>
      <c r="B34929" s="5" t="s">
        <v>166</v>
      </c>
    </row>
    <row r="34930" spans="1:2" x14ac:dyDescent="0.3">
      <c r="A34930" s="3">
        <v>1145857</v>
      </c>
      <c r="B34930" s="5" t="s">
        <v>1139</v>
      </c>
    </row>
    <row r="34931" spans="1:2" x14ac:dyDescent="0.3">
      <c r="A34931" s="3">
        <v>1145857</v>
      </c>
      <c r="B34931" s="5" t="s">
        <v>49</v>
      </c>
    </row>
    <row r="34932" spans="1:2" x14ac:dyDescent="0.3">
      <c r="A34932" s="3">
        <v>1315905</v>
      </c>
      <c r="B34932" s="5" t="s">
        <v>1845</v>
      </c>
    </row>
    <row r="34933" spans="1:2" x14ac:dyDescent="0.3">
      <c r="A34933" s="3">
        <v>574451</v>
      </c>
      <c r="B34933" s="5" t="s">
        <v>49</v>
      </c>
    </row>
    <row r="34934" spans="1:2" x14ac:dyDescent="0.3">
      <c r="A34934" s="3">
        <v>574451</v>
      </c>
      <c r="B34934" s="5" t="s">
        <v>886</v>
      </c>
    </row>
    <row r="34935" spans="1:2" x14ac:dyDescent="0.3">
      <c r="A34935" s="3">
        <v>1007826</v>
      </c>
      <c r="B34935" s="5" t="s">
        <v>30</v>
      </c>
    </row>
    <row r="34936" spans="1:2" x14ac:dyDescent="0.3">
      <c r="A34936" s="3">
        <v>1032425</v>
      </c>
      <c r="B34936" s="5" t="s">
        <v>6841</v>
      </c>
    </row>
    <row r="34937" spans="1:2" x14ac:dyDescent="0.3">
      <c r="A34937" s="3">
        <v>1032425</v>
      </c>
      <c r="B34937" s="5" t="s">
        <v>49</v>
      </c>
    </row>
    <row r="34938" spans="1:2" x14ac:dyDescent="0.3">
      <c r="A34938" s="3">
        <v>1032425</v>
      </c>
      <c r="B34938" s="5" t="s">
        <v>886</v>
      </c>
    </row>
    <row r="34939" spans="1:2" x14ac:dyDescent="0.3">
      <c r="A34939" s="3">
        <v>1122618</v>
      </c>
      <c r="B34939" s="5" t="s">
        <v>49</v>
      </c>
    </row>
    <row r="34940" spans="1:2" x14ac:dyDescent="0.3">
      <c r="A34940" s="3">
        <v>1388874</v>
      </c>
      <c r="B34940" s="5" t="s">
        <v>49</v>
      </c>
    </row>
    <row r="34941" spans="1:2" x14ac:dyDescent="0.3">
      <c r="A34941" s="3">
        <v>1290697</v>
      </c>
      <c r="B34941" s="5" t="s">
        <v>166</v>
      </c>
    </row>
    <row r="34942" spans="1:2" x14ac:dyDescent="0.3">
      <c r="A34942" s="3">
        <v>1290697</v>
      </c>
      <c r="B34942" s="5" t="s">
        <v>49</v>
      </c>
    </row>
    <row r="34943" spans="1:2" x14ac:dyDescent="0.3">
      <c r="A34943" s="3">
        <v>1107054</v>
      </c>
      <c r="B34943" s="5" t="s">
        <v>166</v>
      </c>
    </row>
    <row r="34944" spans="1:2" x14ac:dyDescent="0.3">
      <c r="A34944" s="3">
        <v>790462</v>
      </c>
      <c r="B34944" s="5" t="s">
        <v>2528</v>
      </c>
    </row>
    <row r="34945" spans="1:2" x14ac:dyDescent="0.3">
      <c r="A34945" s="3">
        <v>790462</v>
      </c>
      <c r="B34945" s="5" t="s">
        <v>166</v>
      </c>
    </row>
    <row r="34946" spans="1:2" x14ac:dyDescent="0.3">
      <c r="A34946" s="3">
        <v>1187364</v>
      </c>
      <c r="B34946" s="5" t="s">
        <v>30</v>
      </c>
    </row>
    <row r="34947" spans="1:2" x14ac:dyDescent="0.3">
      <c r="A34947" s="3">
        <v>981063</v>
      </c>
      <c r="B34947" s="5" t="s">
        <v>310</v>
      </c>
    </row>
    <row r="34948" spans="1:2" x14ac:dyDescent="0.3">
      <c r="A34948" s="3">
        <v>981063</v>
      </c>
      <c r="B34948" s="5" t="s">
        <v>49</v>
      </c>
    </row>
    <row r="34949" spans="1:2" x14ac:dyDescent="0.3">
      <c r="A34949" s="3">
        <v>981063</v>
      </c>
      <c r="B34949" s="5" t="s">
        <v>7548</v>
      </c>
    </row>
    <row r="34950" spans="1:2" x14ac:dyDescent="0.3">
      <c r="A34950" s="3">
        <v>1156196</v>
      </c>
      <c r="B34950" s="5" t="s">
        <v>329</v>
      </c>
    </row>
    <row r="34951" spans="1:2" x14ac:dyDescent="0.3">
      <c r="A34951" s="3">
        <v>1156196</v>
      </c>
      <c r="B34951" s="5" t="s">
        <v>310</v>
      </c>
    </row>
    <row r="34952" spans="1:2" x14ac:dyDescent="0.3">
      <c r="A34952" s="3">
        <v>844185</v>
      </c>
      <c r="B34952" s="5" t="s">
        <v>30</v>
      </c>
    </row>
    <row r="34953" spans="1:2" x14ac:dyDescent="0.3">
      <c r="A34953" s="3">
        <v>844185</v>
      </c>
      <c r="B34953" s="5" t="s">
        <v>7548</v>
      </c>
    </row>
    <row r="34954" spans="1:2" x14ac:dyDescent="0.3">
      <c r="A34954" s="3">
        <v>1229349</v>
      </c>
      <c r="B34954" s="5" t="s">
        <v>49</v>
      </c>
    </row>
    <row r="34955" spans="1:2" x14ac:dyDescent="0.3">
      <c r="A34955" s="3">
        <v>1229349</v>
      </c>
      <c r="B34955" s="5" t="s">
        <v>30</v>
      </c>
    </row>
    <row r="34956" spans="1:2" x14ac:dyDescent="0.3">
      <c r="A34956" s="3">
        <v>1229349</v>
      </c>
      <c r="B34956" s="5" t="s">
        <v>777</v>
      </c>
    </row>
    <row r="34957" spans="1:2" x14ac:dyDescent="0.3">
      <c r="A34957" s="3">
        <v>1120383</v>
      </c>
      <c r="B34957" s="5" t="s">
        <v>30</v>
      </c>
    </row>
    <row r="34958" spans="1:2" x14ac:dyDescent="0.3">
      <c r="A34958" s="3">
        <v>1120383</v>
      </c>
      <c r="B34958" s="5" t="s">
        <v>1246</v>
      </c>
    </row>
    <row r="34959" spans="1:2" x14ac:dyDescent="0.3">
      <c r="A34959" s="3">
        <v>1358947</v>
      </c>
      <c r="B34959" s="5" t="s">
        <v>2297</v>
      </c>
    </row>
    <row r="34960" spans="1:2" x14ac:dyDescent="0.3">
      <c r="A34960" s="3">
        <v>1358947</v>
      </c>
      <c r="B34960" s="5" t="s">
        <v>30</v>
      </c>
    </row>
    <row r="34961" spans="1:2" x14ac:dyDescent="0.3">
      <c r="A34961" s="3">
        <v>1063574</v>
      </c>
      <c r="B34961" s="5" t="s">
        <v>30</v>
      </c>
    </row>
    <row r="34962" spans="1:2" x14ac:dyDescent="0.3">
      <c r="A34962" s="3">
        <v>1063574</v>
      </c>
      <c r="B34962" s="5" t="s">
        <v>49</v>
      </c>
    </row>
    <row r="34963" spans="1:2" x14ac:dyDescent="0.3">
      <c r="A34963" s="3">
        <v>1225862</v>
      </c>
      <c r="B34963" s="5" t="s">
        <v>49</v>
      </c>
    </row>
    <row r="34964" spans="1:2" x14ac:dyDescent="0.3">
      <c r="A34964" s="3">
        <v>1225862</v>
      </c>
      <c r="B34964" s="5" t="s">
        <v>30</v>
      </c>
    </row>
    <row r="34965" spans="1:2" x14ac:dyDescent="0.3">
      <c r="A34965" s="3">
        <v>1164892</v>
      </c>
      <c r="B34965" s="5" t="s">
        <v>166</v>
      </c>
    </row>
    <row r="34966" spans="1:2" x14ac:dyDescent="0.3">
      <c r="A34966" s="3">
        <v>1164892</v>
      </c>
      <c r="B34966" s="5" t="s">
        <v>777</v>
      </c>
    </row>
    <row r="34967" spans="1:2" x14ac:dyDescent="0.3">
      <c r="A34967" s="3">
        <v>1180173</v>
      </c>
      <c r="B34967" s="5" t="s">
        <v>49</v>
      </c>
    </row>
    <row r="34968" spans="1:2" x14ac:dyDescent="0.3">
      <c r="A34968" s="3">
        <v>1180173</v>
      </c>
      <c r="B34968" s="5" t="s">
        <v>166</v>
      </c>
    </row>
    <row r="34969" spans="1:2" x14ac:dyDescent="0.3">
      <c r="A34969" s="3">
        <v>1045931</v>
      </c>
      <c r="B34969" s="5" t="s">
        <v>30</v>
      </c>
    </row>
    <row r="34970" spans="1:2" x14ac:dyDescent="0.3">
      <c r="A34970" s="3">
        <v>1045931</v>
      </c>
      <c r="B34970" s="5" t="s">
        <v>49</v>
      </c>
    </row>
    <row r="34971" spans="1:2" x14ac:dyDescent="0.3">
      <c r="A34971" s="3">
        <v>1239511</v>
      </c>
      <c r="B34971" s="5" t="s">
        <v>49</v>
      </c>
    </row>
    <row r="34972" spans="1:2" x14ac:dyDescent="0.3">
      <c r="A34972" s="3">
        <v>1239511</v>
      </c>
      <c r="B34972" s="5" t="s">
        <v>166</v>
      </c>
    </row>
    <row r="34973" spans="1:2" x14ac:dyDescent="0.3">
      <c r="A34973" s="3">
        <v>1239511</v>
      </c>
      <c r="B34973" s="5" t="s">
        <v>1246</v>
      </c>
    </row>
    <row r="34974" spans="1:2" x14ac:dyDescent="0.3">
      <c r="A34974" s="3">
        <v>1196980</v>
      </c>
      <c r="B34974" s="5" t="s">
        <v>2528</v>
      </c>
    </row>
    <row r="34975" spans="1:2" x14ac:dyDescent="0.3">
      <c r="A34975" s="3">
        <v>1196980</v>
      </c>
      <c r="B34975" s="5" t="s">
        <v>468</v>
      </c>
    </row>
    <row r="34976" spans="1:2" x14ac:dyDescent="0.3">
      <c r="A34976" s="3">
        <v>1196980</v>
      </c>
      <c r="B34976" s="5" t="s">
        <v>49</v>
      </c>
    </row>
    <row r="34977" spans="1:2" x14ac:dyDescent="0.3">
      <c r="A34977" s="3">
        <v>1261924</v>
      </c>
      <c r="B34977" s="5" t="s">
        <v>329</v>
      </c>
    </row>
    <row r="34978" spans="1:2" x14ac:dyDescent="0.3">
      <c r="A34978" s="3">
        <v>1261924</v>
      </c>
      <c r="B34978" s="5" t="s">
        <v>1246</v>
      </c>
    </row>
    <row r="34979" spans="1:2" x14ac:dyDescent="0.3">
      <c r="A34979" s="3">
        <v>1242526</v>
      </c>
      <c r="B34979" s="5" t="s">
        <v>49</v>
      </c>
    </row>
    <row r="34980" spans="1:2" x14ac:dyDescent="0.3">
      <c r="A34980" s="3">
        <v>1139713</v>
      </c>
      <c r="B34980" s="5" t="s">
        <v>30</v>
      </c>
    </row>
    <row r="34981" spans="1:2" x14ac:dyDescent="0.3">
      <c r="A34981" s="3">
        <v>1139713</v>
      </c>
      <c r="B34981" s="5" t="s">
        <v>468</v>
      </c>
    </row>
    <row r="34982" spans="1:2" x14ac:dyDescent="0.3">
      <c r="A34982" s="3">
        <v>1139713</v>
      </c>
      <c r="B34982" s="5" t="s">
        <v>166</v>
      </c>
    </row>
    <row r="34983" spans="1:2" x14ac:dyDescent="0.3">
      <c r="A34983" s="3">
        <v>1154762</v>
      </c>
      <c r="B34983" s="5" t="s">
        <v>49</v>
      </c>
    </row>
    <row r="34984" spans="1:2" x14ac:dyDescent="0.3">
      <c r="A34984" s="3">
        <v>1154762</v>
      </c>
      <c r="B34984" s="5" t="s">
        <v>30</v>
      </c>
    </row>
    <row r="34985" spans="1:2" x14ac:dyDescent="0.3">
      <c r="A34985" s="3">
        <v>1159799</v>
      </c>
      <c r="B34985" s="5" t="s">
        <v>6748</v>
      </c>
    </row>
    <row r="34986" spans="1:2" x14ac:dyDescent="0.3">
      <c r="A34986" s="3">
        <v>1159799</v>
      </c>
      <c r="B34986" s="5" t="s">
        <v>1139</v>
      </c>
    </row>
    <row r="34987" spans="1:2" x14ac:dyDescent="0.3">
      <c r="A34987" s="3">
        <v>1159799</v>
      </c>
      <c r="B34987" s="5" t="s">
        <v>49</v>
      </c>
    </row>
    <row r="34988" spans="1:2" x14ac:dyDescent="0.3">
      <c r="A34988" s="3">
        <v>1090874</v>
      </c>
      <c r="B34988" s="5" t="s">
        <v>49</v>
      </c>
    </row>
    <row r="34989" spans="1:2" x14ac:dyDescent="0.3">
      <c r="A34989" s="3">
        <v>1090874</v>
      </c>
      <c r="B34989" s="5" t="s">
        <v>1246</v>
      </c>
    </row>
    <row r="34990" spans="1:2" x14ac:dyDescent="0.3">
      <c r="A34990" s="3">
        <v>1090874</v>
      </c>
      <c r="B34990" s="5" t="s">
        <v>166</v>
      </c>
    </row>
    <row r="34991" spans="1:2" x14ac:dyDescent="0.3">
      <c r="A34991" s="3">
        <v>1014214</v>
      </c>
      <c r="B34991" s="5" t="s">
        <v>777</v>
      </c>
    </row>
    <row r="34992" spans="1:2" x14ac:dyDescent="0.3">
      <c r="A34992" s="3">
        <v>1014214</v>
      </c>
      <c r="B34992" s="5" t="s">
        <v>49</v>
      </c>
    </row>
    <row r="34993" spans="1:2" x14ac:dyDescent="0.3">
      <c r="A34993" s="3">
        <v>1014214</v>
      </c>
      <c r="B34993" s="5" t="s">
        <v>166</v>
      </c>
    </row>
    <row r="34994" spans="1:2" x14ac:dyDescent="0.3">
      <c r="A34994" s="3">
        <v>1014214</v>
      </c>
      <c r="B34994" s="5" t="s">
        <v>1246</v>
      </c>
    </row>
    <row r="34995" spans="1:2" x14ac:dyDescent="0.3">
      <c r="A34995" s="3">
        <v>1047020</v>
      </c>
      <c r="B34995" s="5" t="s">
        <v>1246</v>
      </c>
    </row>
    <row r="34996" spans="1:2" x14ac:dyDescent="0.3">
      <c r="A34996" s="3">
        <v>1047020</v>
      </c>
      <c r="B34996" s="5" t="s">
        <v>166</v>
      </c>
    </row>
    <row r="34997" spans="1:2" x14ac:dyDescent="0.3">
      <c r="A34997" s="3">
        <v>1254234</v>
      </c>
      <c r="B34997" s="5" t="s">
        <v>468</v>
      </c>
    </row>
    <row r="34998" spans="1:2" x14ac:dyDescent="0.3">
      <c r="A34998" s="3">
        <v>1254234</v>
      </c>
      <c r="B34998" s="5" t="s">
        <v>166</v>
      </c>
    </row>
    <row r="34999" spans="1:2" x14ac:dyDescent="0.3">
      <c r="A34999" s="3">
        <v>1254234</v>
      </c>
      <c r="B34999" s="5" t="s">
        <v>49</v>
      </c>
    </row>
    <row r="35000" spans="1:2" x14ac:dyDescent="0.3">
      <c r="A35000" s="3">
        <v>1254234</v>
      </c>
      <c r="B35000" s="5" t="s">
        <v>1246</v>
      </c>
    </row>
    <row r="35001" spans="1:2" x14ac:dyDescent="0.3">
      <c r="A35001" s="3">
        <v>1000866</v>
      </c>
      <c r="B35001" s="5" t="s">
        <v>30</v>
      </c>
    </row>
    <row r="35002" spans="1:2" x14ac:dyDescent="0.3">
      <c r="A35002" s="3">
        <v>1000866</v>
      </c>
      <c r="B35002" s="5" t="s">
        <v>49</v>
      </c>
    </row>
    <row r="35003" spans="1:2" x14ac:dyDescent="0.3">
      <c r="A35003" s="3">
        <v>1000866</v>
      </c>
      <c r="B35003" s="5" t="s">
        <v>2378</v>
      </c>
    </row>
    <row r="35004" spans="1:2" x14ac:dyDescent="0.3">
      <c r="A35004" s="3">
        <v>1217343</v>
      </c>
      <c r="B35004" s="5" t="s">
        <v>49</v>
      </c>
    </row>
    <row r="35005" spans="1:2" x14ac:dyDescent="0.3">
      <c r="A35005" s="3">
        <v>1217343</v>
      </c>
      <c r="B35005" s="5" t="s">
        <v>2378</v>
      </c>
    </row>
    <row r="35006" spans="1:2" x14ac:dyDescent="0.3">
      <c r="A35006" s="3">
        <v>1084812</v>
      </c>
      <c r="B35006" s="5" t="s">
        <v>30</v>
      </c>
    </row>
    <row r="35007" spans="1:2" x14ac:dyDescent="0.3">
      <c r="A35007" s="3">
        <v>1084812</v>
      </c>
      <c r="B35007" s="5" t="s">
        <v>777</v>
      </c>
    </row>
    <row r="35008" spans="1:2" x14ac:dyDescent="0.3">
      <c r="A35008" s="3">
        <v>1273472</v>
      </c>
      <c r="B35008" s="5" t="s">
        <v>30</v>
      </c>
    </row>
    <row r="35009" spans="1:2" x14ac:dyDescent="0.3">
      <c r="A35009" s="3">
        <v>1273472</v>
      </c>
      <c r="B35009" s="5" t="s">
        <v>886</v>
      </c>
    </row>
    <row r="35010" spans="1:2" x14ac:dyDescent="0.3">
      <c r="A35010" s="3">
        <v>1400224</v>
      </c>
      <c r="B35010" s="5" t="s">
        <v>49</v>
      </c>
    </row>
    <row r="35011" spans="1:2" x14ac:dyDescent="0.3">
      <c r="A35011" s="3">
        <v>1175147</v>
      </c>
      <c r="B35011" s="5" t="s">
        <v>30</v>
      </c>
    </row>
    <row r="35012" spans="1:2" x14ac:dyDescent="0.3">
      <c r="A35012" s="3">
        <v>823491</v>
      </c>
      <c r="B35012" s="5" t="s">
        <v>468</v>
      </c>
    </row>
    <row r="35013" spans="1:2" x14ac:dyDescent="0.3">
      <c r="A35013" s="3">
        <v>823491</v>
      </c>
      <c r="B35013" s="5" t="s">
        <v>166</v>
      </c>
    </row>
    <row r="35014" spans="1:2" x14ac:dyDescent="0.3">
      <c r="A35014" s="3">
        <v>1058537</v>
      </c>
      <c r="B35014" s="5" t="s">
        <v>468</v>
      </c>
    </row>
    <row r="35015" spans="1:2" x14ac:dyDescent="0.3">
      <c r="A35015" s="3">
        <v>1058537</v>
      </c>
      <c r="B35015" s="5" t="s">
        <v>777</v>
      </c>
    </row>
    <row r="35016" spans="1:2" x14ac:dyDescent="0.3">
      <c r="A35016" s="3">
        <v>1058537</v>
      </c>
      <c r="B35016" s="5" t="s">
        <v>2848</v>
      </c>
    </row>
    <row r="35017" spans="1:2" x14ac:dyDescent="0.3">
      <c r="A35017" s="3">
        <v>1058537</v>
      </c>
      <c r="B35017" s="5" t="s">
        <v>1139</v>
      </c>
    </row>
    <row r="35018" spans="1:2" x14ac:dyDescent="0.3">
      <c r="A35018" s="3">
        <v>852247</v>
      </c>
      <c r="B35018" s="5" t="s">
        <v>30</v>
      </c>
    </row>
    <row r="35019" spans="1:2" x14ac:dyDescent="0.3">
      <c r="A35019" s="3">
        <v>1322813</v>
      </c>
      <c r="B35019" s="5" t="s">
        <v>777</v>
      </c>
    </row>
    <row r="35020" spans="1:2" x14ac:dyDescent="0.3">
      <c r="A35020" s="3">
        <v>1322813</v>
      </c>
      <c r="B35020" s="5" t="s">
        <v>1246</v>
      </c>
    </row>
    <row r="35021" spans="1:2" x14ac:dyDescent="0.3">
      <c r="A35021" s="3">
        <v>878607</v>
      </c>
      <c r="B35021" s="5" t="s">
        <v>49</v>
      </c>
    </row>
    <row r="35022" spans="1:2" x14ac:dyDescent="0.3">
      <c r="A35022" s="3">
        <v>1172648</v>
      </c>
      <c r="B35022" s="5" t="s">
        <v>30</v>
      </c>
    </row>
    <row r="35023" spans="1:2" x14ac:dyDescent="0.3">
      <c r="A35023" s="3">
        <v>1172648</v>
      </c>
      <c r="B35023" s="5" t="s">
        <v>166</v>
      </c>
    </row>
    <row r="35024" spans="1:2" x14ac:dyDescent="0.3">
      <c r="A35024" s="3">
        <v>1172648</v>
      </c>
      <c r="B35024" s="5" t="s">
        <v>886</v>
      </c>
    </row>
    <row r="35025" spans="1:2" x14ac:dyDescent="0.3">
      <c r="A35025" s="3">
        <v>975773</v>
      </c>
      <c r="B35025" s="5" t="s">
        <v>30</v>
      </c>
    </row>
    <row r="35026" spans="1:2" x14ac:dyDescent="0.3">
      <c r="A35026" s="3">
        <v>975773</v>
      </c>
      <c r="B35026" s="5" t="s">
        <v>49</v>
      </c>
    </row>
    <row r="35027" spans="1:2" x14ac:dyDescent="0.3">
      <c r="A35027" s="3">
        <v>975773</v>
      </c>
      <c r="B35027" s="5" t="s">
        <v>6631</v>
      </c>
    </row>
    <row r="35028" spans="1:2" x14ac:dyDescent="0.3">
      <c r="A35028" s="3">
        <v>1272890</v>
      </c>
      <c r="B35028" s="5" t="s">
        <v>468</v>
      </c>
    </row>
    <row r="35029" spans="1:2" x14ac:dyDescent="0.3">
      <c r="A35029" s="3">
        <v>1272890</v>
      </c>
      <c r="B35029" s="5" t="s">
        <v>166</v>
      </c>
    </row>
    <row r="35030" spans="1:2" x14ac:dyDescent="0.3">
      <c r="A35030" s="3">
        <v>1245700</v>
      </c>
      <c r="B35030" s="5" t="s">
        <v>1246</v>
      </c>
    </row>
    <row r="35031" spans="1:2" x14ac:dyDescent="0.3">
      <c r="A35031" s="3">
        <v>1245700</v>
      </c>
      <c r="B35031" s="5" t="s">
        <v>166</v>
      </c>
    </row>
    <row r="35032" spans="1:2" x14ac:dyDescent="0.3">
      <c r="A35032" s="3">
        <v>1245700</v>
      </c>
      <c r="B35032" s="5" t="s">
        <v>49</v>
      </c>
    </row>
    <row r="35033" spans="1:2" x14ac:dyDescent="0.3">
      <c r="A35033" s="3">
        <v>1168709</v>
      </c>
      <c r="B35033" s="5" t="s">
        <v>329</v>
      </c>
    </row>
    <row r="35034" spans="1:2" x14ac:dyDescent="0.3">
      <c r="A35034" s="3">
        <v>1168709</v>
      </c>
      <c r="B35034" s="5" t="s">
        <v>49</v>
      </c>
    </row>
    <row r="35035" spans="1:2" x14ac:dyDescent="0.3">
      <c r="A35035" s="3">
        <v>1215918</v>
      </c>
      <c r="B35035" s="5" t="s">
        <v>166</v>
      </c>
    </row>
    <row r="35036" spans="1:2" x14ac:dyDescent="0.3">
      <c r="A35036" s="3">
        <v>1215918</v>
      </c>
      <c r="B35036" s="5" t="s">
        <v>49</v>
      </c>
    </row>
    <row r="35037" spans="1:2" x14ac:dyDescent="0.3">
      <c r="A35037" s="3">
        <v>1215918</v>
      </c>
      <c r="B35037" s="5" t="s">
        <v>6631</v>
      </c>
    </row>
    <row r="35038" spans="1:2" x14ac:dyDescent="0.3">
      <c r="A35038" s="3">
        <v>1215918</v>
      </c>
      <c r="B35038" s="5" t="s">
        <v>468</v>
      </c>
    </row>
    <row r="35039" spans="1:2" x14ac:dyDescent="0.3">
      <c r="A35039" s="3">
        <v>1215918</v>
      </c>
      <c r="B35039" s="5" t="s">
        <v>1246</v>
      </c>
    </row>
    <row r="35040" spans="1:2" x14ac:dyDescent="0.3">
      <c r="A35040" s="3">
        <v>971606</v>
      </c>
      <c r="B35040" s="5" t="s">
        <v>49</v>
      </c>
    </row>
    <row r="35041" spans="1:2" x14ac:dyDescent="0.3">
      <c r="A35041" s="3">
        <v>1364082</v>
      </c>
      <c r="B35041" s="5" t="s">
        <v>166</v>
      </c>
    </row>
    <row r="35042" spans="1:2" x14ac:dyDescent="0.3">
      <c r="A35042" s="3">
        <v>1364082</v>
      </c>
      <c r="B35042" s="5" t="s">
        <v>49</v>
      </c>
    </row>
    <row r="35043" spans="1:2" x14ac:dyDescent="0.3">
      <c r="A35043" s="3">
        <v>706693</v>
      </c>
      <c r="B35043" s="5" t="s">
        <v>30</v>
      </c>
    </row>
    <row r="35044" spans="1:2" x14ac:dyDescent="0.3">
      <c r="A35044" s="3">
        <v>706693</v>
      </c>
      <c r="B35044" s="5" t="s">
        <v>886</v>
      </c>
    </row>
    <row r="35045" spans="1:2" x14ac:dyDescent="0.3">
      <c r="A35045" s="3">
        <v>706693</v>
      </c>
      <c r="B35045" s="5" t="s">
        <v>2848</v>
      </c>
    </row>
    <row r="35046" spans="1:2" x14ac:dyDescent="0.3">
      <c r="A35046" s="3">
        <v>1280440</v>
      </c>
      <c r="B35046" s="5" t="s">
        <v>49</v>
      </c>
    </row>
    <row r="35047" spans="1:2" x14ac:dyDescent="0.3">
      <c r="A35047" s="3">
        <v>1231828</v>
      </c>
      <c r="B35047" s="5" t="s">
        <v>468</v>
      </c>
    </row>
    <row r="35048" spans="1:2" x14ac:dyDescent="0.3">
      <c r="A35048" s="3">
        <v>1231828</v>
      </c>
      <c r="B35048" s="5" t="s">
        <v>2848</v>
      </c>
    </row>
    <row r="35049" spans="1:2" x14ac:dyDescent="0.3">
      <c r="A35049" s="3">
        <v>1231828</v>
      </c>
      <c r="B35049" s="5" t="s">
        <v>310</v>
      </c>
    </row>
    <row r="35050" spans="1:2" x14ac:dyDescent="0.3">
      <c r="A35050" s="3">
        <v>1231828</v>
      </c>
      <c r="B35050" s="5" t="s">
        <v>49</v>
      </c>
    </row>
    <row r="35051" spans="1:2" x14ac:dyDescent="0.3">
      <c r="A35051" s="3">
        <v>1161396</v>
      </c>
      <c r="B35051" s="5" t="s">
        <v>329</v>
      </c>
    </row>
    <row r="35052" spans="1:2" x14ac:dyDescent="0.3">
      <c r="A35052" s="3">
        <v>1268818</v>
      </c>
      <c r="B35052" s="5" t="s">
        <v>329</v>
      </c>
    </row>
    <row r="35053" spans="1:2" x14ac:dyDescent="0.3">
      <c r="A35053" s="3">
        <v>1268818</v>
      </c>
      <c r="B35053" s="5" t="s">
        <v>49</v>
      </c>
    </row>
    <row r="35054" spans="1:2" x14ac:dyDescent="0.3">
      <c r="A35054" s="3">
        <v>1284157</v>
      </c>
      <c r="B35054" s="5" t="s">
        <v>329</v>
      </c>
    </row>
    <row r="35055" spans="1:2" x14ac:dyDescent="0.3">
      <c r="A35055" s="3">
        <v>1284157</v>
      </c>
      <c r="B35055" s="5" t="s">
        <v>1246</v>
      </c>
    </row>
    <row r="35056" spans="1:2" x14ac:dyDescent="0.3">
      <c r="A35056" s="3">
        <v>1214488</v>
      </c>
      <c r="B35056" s="5" t="s">
        <v>329</v>
      </c>
    </row>
    <row r="35057" spans="1:2" x14ac:dyDescent="0.3">
      <c r="A35057" s="3">
        <v>1214488</v>
      </c>
      <c r="B35057" s="5" t="s">
        <v>886</v>
      </c>
    </row>
    <row r="35058" spans="1:2" x14ac:dyDescent="0.3">
      <c r="A35058" s="3">
        <v>1214488</v>
      </c>
      <c r="B35058" s="5" t="s">
        <v>166</v>
      </c>
    </row>
    <row r="35059" spans="1:2" x14ac:dyDescent="0.3">
      <c r="A35059" s="3">
        <v>1393614</v>
      </c>
      <c r="B35059" s="5" t="s">
        <v>1246</v>
      </c>
    </row>
    <row r="35060" spans="1:2" x14ac:dyDescent="0.3">
      <c r="A35060" s="3">
        <v>1393614</v>
      </c>
      <c r="B35060" s="5" t="s">
        <v>468</v>
      </c>
    </row>
    <row r="35061" spans="1:2" x14ac:dyDescent="0.3">
      <c r="A35061" s="3">
        <v>1393614</v>
      </c>
      <c r="B35061" s="5" t="s">
        <v>166</v>
      </c>
    </row>
    <row r="35062" spans="1:2" x14ac:dyDescent="0.3">
      <c r="A35062" s="3">
        <v>1128752</v>
      </c>
      <c r="B35062" s="5" t="s">
        <v>49</v>
      </c>
    </row>
    <row r="35063" spans="1:2" x14ac:dyDescent="0.3">
      <c r="A35063" s="3">
        <v>1128752</v>
      </c>
      <c r="B35063" s="5" t="s">
        <v>2848</v>
      </c>
    </row>
    <row r="35064" spans="1:2" x14ac:dyDescent="0.3">
      <c r="A35064" s="3">
        <v>1365044</v>
      </c>
      <c r="B35064" s="5" t="s">
        <v>2848</v>
      </c>
    </row>
    <row r="35065" spans="1:2" x14ac:dyDescent="0.3">
      <c r="A35065" s="3">
        <v>1365044</v>
      </c>
      <c r="B35065" s="5" t="s">
        <v>6748</v>
      </c>
    </row>
    <row r="35066" spans="1:2" x14ac:dyDescent="0.3">
      <c r="A35066" s="3">
        <v>1365044</v>
      </c>
      <c r="B35066" s="5" t="s">
        <v>1139</v>
      </c>
    </row>
    <row r="35067" spans="1:2" x14ac:dyDescent="0.3">
      <c r="A35067" s="3">
        <v>1365044</v>
      </c>
      <c r="B35067" s="5" t="s">
        <v>49</v>
      </c>
    </row>
    <row r="35068" spans="1:2" x14ac:dyDescent="0.3">
      <c r="A35068" s="3">
        <v>1148677</v>
      </c>
      <c r="B35068" s="5" t="s">
        <v>2297</v>
      </c>
    </row>
    <row r="35069" spans="1:2" x14ac:dyDescent="0.3">
      <c r="A35069" s="3">
        <v>1148677</v>
      </c>
      <c r="B35069" s="5" t="s">
        <v>2378</v>
      </c>
    </row>
    <row r="35070" spans="1:2" x14ac:dyDescent="0.3">
      <c r="A35070" s="3">
        <v>1148677</v>
      </c>
      <c r="B35070" s="5" t="s">
        <v>30</v>
      </c>
    </row>
    <row r="35071" spans="1:2" x14ac:dyDescent="0.3">
      <c r="A35071" s="3">
        <v>1148677</v>
      </c>
      <c r="B35071" s="5" t="s">
        <v>49</v>
      </c>
    </row>
    <row r="35072" spans="1:2" x14ac:dyDescent="0.3">
      <c r="A35072" s="3">
        <v>1148677</v>
      </c>
      <c r="B35072" s="5" t="s">
        <v>6748</v>
      </c>
    </row>
    <row r="35073" spans="1:2" x14ac:dyDescent="0.3">
      <c r="A35073" s="3">
        <v>1148677</v>
      </c>
      <c r="B35073" s="5" t="s">
        <v>2848</v>
      </c>
    </row>
    <row r="35074" spans="1:2" x14ac:dyDescent="0.3">
      <c r="A35074" s="3">
        <v>1148677</v>
      </c>
      <c r="B35074" s="5" t="s">
        <v>1139</v>
      </c>
    </row>
    <row r="35075" spans="1:2" x14ac:dyDescent="0.3">
      <c r="A35075" s="3">
        <v>1144681</v>
      </c>
      <c r="B35075" s="5" t="s">
        <v>49</v>
      </c>
    </row>
    <row r="35076" spans="1:2" x14ac:dyDescent="0.3">
      <c r="A35076" s="3">
        <v>1144681</v>
      </c>
      <c r="B35076" s="5" t="s">
        <v>166</v>
      </c>
    </row>
    <row r="35077" spans="1:2" x14ac:dyDescent="0.3">
      <c r="A35077" s="3">
        <v>1187417</v>
      </c>
      <c r="B35077" s="5" t="s">
        <v>30</v>
      </c>
    </row>
    <row r="35078" spans="1:2" x14ac:dyDescent="0.3">
      <c r="A35078" s="3">
        <v>1187417</v>
      </c>
      <c r="B35078" s="5" t="s">
        <v>468</v>
      </c>
    </row>
    <row r="35079" spans="1:2" x14ac:dyDescent="0.3">
      <c r="A35079" s="3">
        <v>1183699</v>
      </c>
      <c r="B35079" s="5" t="s">
        <v>49</v>
      </c>
    </row>
    <row r="35080" spans="1:2" x14ac:dyDescent="0.3">
      <c r="A35080" s="3">
        <v>1183699</v>
      </c>
      <c r="B35080" s="5" t="s">
        <v>166</v>
      </c>
    </row>
    <row r="35081" spans="1:2" x14ac:dyDescent="0.3">
      <c r="A35081" s="3">
        <v>1156212</v>
      </c>
      <c r="B35081" s="5" t="s">
        <v>49</v>
      </c>
    </row>
    <row r="35082" spans="1:2" x14ac:dyDescent="0.3">
      <c r="A35082" s="3">
        <v>1156212</v>
      </c>
      <c r="B35082" s="5" t="s">
        <v>1246</v>
      </c>
    </row>
    <row r="35083" spans="1:2" x14ac:dyDescent="0.3">
      <c r="A35083" s="3">
        <v>1156212</v>
      </c>
      <c r="B35083" s="5" t="s">
        <v>166</v>
      </c>
    </row>
    <row r="35084" spans="1:2" x14ac:dyDescent="0.3">
      <c r="A35084" s="3">
        <v>977326</v>
      </c>
      <c r="B35084" s="5" t="s">
        <v>329</v>
      </c>
    </row>
    <row r="35085" spans="1:2" x14ac:dyDescent="0.3">
      <c r="A35085" s="3">
        <v>977326</v>
      </c>
      <c r="B35085" s="5" t="s">
        <v>2378</v>
      </c>
    </row>
    <row r="35086" spans="1:2" x14ac:dyDescent="0.3">
      <c r="A35086" s="3">
        <v>1301994</v>
      </c>
      <c r="B35086" s="5" t="s">
        <v>49</v>
      </c>
    </row>
    <row r="35087" spans="1:2" x14ac:dyDescent="0.3">
      <c r="A35087" s="3">
        <v>1282138</v>
      </c>
      <c r="B35087" s="5" t="s">
        <v>1246</v>
      </c>
    </row>
    <row r="35088" spans="1:2" x14ac:dyDescent="0.3">
      <c r="A35088" s="3">
        <v>1282138</v>
      </c>
      <c r="B35088" s="5" t="s">
        <v>49</v>
      </c>
    </row>
    <row r="35089" spans="1:2" x14ac:dyDescent="0.3">
      <c r="A35089" s="3">
        <v>1112637</v>
      </c>
      <c r="B35089" s="5" t="s">
        <v>49</v>
      </c>
    </row>
    <row r="35090" spans="1:2" x14ac:dyDescent="0.3">
      <c r="A35090" s="3">
        <v>1019404</v>
      </c>
      <c r="B35090" s="5" t="s">
        <v>166</v>
      </c>
    </row>
    <row r="35091" spans="1:2" x14ac:dyDescent="0.3">
      <c r="A35091" s="3">
        <v>1019404</v>
      </c>
      <c r="B35091" s="5" t="s">
        <v>49</v>
      </c>
    </row>
    <row r="35092" spans="1:2" x14ac:dyDescent="0.3">
      <c r="A35092" s="3">
        <v>1232289</v>
      </c>
      <c r="B35092" s="5" t="s">
        <v>329</v>
      </c>
    </row>
    <row r="35093" spans="1:2" x14ac:dyDescent="0.3">
      <c r="A35093" s="3">
        <v>1240475</v>
      </c>
      <c r="B35093" s="5" t="s">
        <v>777</v>
      </c>
    </row>
    <row r="35094" spans="1:2" x14ac:dyDescent="0.3">
      <c r="A35094" s="3">
        <v>1274686</v>
      </c>
      <c r="B35094" s="5" t="s">
        <v>49</v>
      </c>
    </row>
    <row r="35095" spans="1:2" x14ac:dyDescent="0.3">
      <c r="A35095" s="3">
        <v>1108354</v>
      </c>
      <c r="B35095" s="5" t="s">
        <v>777</v>
      </c>
    </row>
    <row r="35096" spans="1:2" x14ac:dyDescent="0.3">
      <c r="A35096" s="3">
        <v>1108354</v>
      </c>
      <c r="B35096" s="5" t="s">
        <v>166</v>
      </c>
    </row>
    <row r="35097" spans="1:2" x14ac:dyDescent="0.3">
      <c r="A35097" s="3">
        <v>1108354</v>
      </c>
      <c r="B35097" s="5" t="s">
        <v>1139</v>
      </c>
    </row>
    <row r="35098" spans="1:2" x14ac:dyDescent="0.3">
      <c r="A35098" s="3">
        <v>1307178</v>
      </c>
      <c r="B35098" s="5" t="s">
        <v>468</v>
      </c>
    </row>
    <row r="35099" spans="1:2" x14ac:dyDescent="0.3">
      <c r="A35099" s="3">
        <v>1287850</v>
      </c>
      <c r="B35099" s="5" t="s">
        <v>468</v>
      </c>
    </row>
    <row r="35100" spans="1:2" x14ac:dyDescent="0.3">
      <c r="A35100" s="3">
        <v>1287850</v>
      </c>
      <c r="B35100" s="5" t="s">
        <v>2528</v>
      </c>
    </row>
    <row r="35101" spans="1:2" x14ac:dyDescent="0.3">
      <c r="A35101" s="3">
        <v>1227624</v>
      </c>
      <c r="B35101" s="5" t="s">
        <v>30</v>
      </c>
    </row>
    <row r="35102" spans="1:2" x14ac:dyDescent="0.3">
      <c r="A35102" s="3">
        <v>1227624</v>
      </c>
      <c r="B35102" s="5" t="s">
        <v>1246</v>
      </c>
    </row>
    <row r="35103" spans="1:2" x14ac:dyDescent="0.3">
      <c r="A35103" s="3">
        <v>1227624</v>
      </c>
      <c r="B35103" s="5" t="s">
        <v>166</v>
      </c>
    </row>
    <row r="35104" spans="1:2" x14ac:dyDescent="0.3">
      <c r="A35104" s="3">
        <v>1285660</v>
      </c>
      <c r="B35104" s="5" t="s">
        <v>30</v>
      </c>
    </row>
    <row r="35105" spans="1:2" x14ac:dyDescent="0.3">
      <c r="A35105" s="3">
        <v>1285660</v>
      </c>
      <c r="B35105" s="5" t="s">
        <v>886</v>
      </c>
    </row>
    <row r="35106" spans="1:2" x14ac:dyDescent="0.3">
      <c r="A35106" s="3">
        <v>1285660</v>
      </c>
      <c r="B35106" s="5" t="s">
        <v>777</v>
      </c>
    </row>
    <row r="35107" spans="1:2" x14ac:dyDescent="0.3">
      <c r="A35107" s="3">
        <v>1337395</v>
      </c>
      <c r="B35107" s="5" t="s">
        <v>49</v>
      </c>
    </row>
    <row r="35108" spans="1:2" x14ac:dyDescent="0.3">
      <c r="A35108" s="3">
        <v>1280461</v>
      </c>
      <c r="B35108" s="5" t="s">
        <v>49</v>
      </c>
    </row>
    <row r="35109" spans="1:2" x14ac:dyDescent="0.3">
      <c r="A35109" s="3">
        <v>1405170</v>
      </c>
      <c r="B35109" s="5" t="s">
        <v>886</v>
      </c>
    </row>
    <row r="35110" spans="1:2" x14ac:dyDescent="0.3">
      <c r="A35110" s="3">
        <v>1405170</v>
      </c>
      <c r="B35110" s="5" t="s">
        <v>49</v>
      </c>
    </row>
    <row r="35111" spans="1:2" x14ac:dyDescent="0.3">
      <c r="A35111" s="3">
        <v>1405170</v>
      </c>
      <c r="B35111" s="5" t="s">
        <v>30</v>
      </c>
    </row>
    <row r="35112" spans="1:2" x14ac:dyDescent="0.3">
      <c r="A35112" s="3">
        <v>1362961</v>
      </c>
      <c r="B35112" s="5" t="s">
        <v>30</v>
      </c>
    </row>
    <row r="35113" spans="1:2" x14ac:dyDescent="0.3">
      <c r="A35113" s="3">
        <v>1019317</v>
      </c>
      <c r="B35113" s="5" t="s">
        <v>49</v>
      </c>
    </row>
    <row r="35114" spans="1:2" x14ac:dyDescent="0.3">
      <c r="A35114" s="3">
        <v>1019317</v>
      </c>
      <c r="B35114" s="5" t="s">
        <v>1246</v>
      </c>
    </row>
    <row r="35115" spans="1:2" x14ac:dyDescent="0.3">
      <c r="A35115" s="3">
        <v>1000862</v>
      </c>
      <c r="B35115" s="5" t="s">
        <v>49</v>
      </c>
    </row>
    <row r="35116" spans="1:2" x14ac:dyDescent="0.3">
      <c r="A35116" s="3">
        <v>1000862</v>
      </c>
      <c r="B35116" s="5" t="s">
        <v>166</v>
      </c>
    </row>
    <row r="35117" spans="1:2" x14ac:dyDescent="0.3">
      <c r="A35117" s="3">
        <v>1030588</v>
      </c>
      <c r="B35117" s="5" t="s">
        <v>2297</v>
      </c>
    </row>
    <row r="35118" spans="1:2" x14ac:dyDescent="0.3">
      <c r="A35118" s="3">
        <v>1030588</v>
      </c>
      <c r="B35118" s="5" t="s">
        <v>2848</v>
      </c>
    </row>
    <row r="35119" spans="1:2" x14ac:dyDescent="0.3">
      <c r="A35119" s="3">
        <v>1030588</v>
      </c>
      <c r="B35119" s="5" t="s">
        <v>30</v>
      </c>
    </row>
    <row r="35120" spans="1:2" x14ac:dyDescent="0.3">
      <c r="A35120" s="3">
        <v>1030588</v>
      </c>
      <c r="B35120" s="5" t="s">
        <v>6748</v>
      </c>
    </row>
    <row r="35121" spans="1:2" x14ac:dyDescent="0.3">
      <c r="A35121" s="3">
        <v>988512</v>
      </c>
      <c r="B35121" s="5" t="s">
        <v>886</v>
      </c>
    </row>
    <row r="35122" spans="1:2" x14ac:dyDescent="0.3">
      <c r="A35122" s="3">
        <v>988512</v>
      </c>
      <c r="B35122" s="5" t="s">
        <v>30</v>
      </c>
    </row>
    <row r="35123" spans="1:2" x14ac:dyDescent="0.3">
      <c r="A35123" s="3">
        <v>1236671</v>
      </c>
      <c r="B35123" s="5" t="s">
        <v>777</v>
      </c>
    </row>
    <row r="35124" spans="1:2" x14ac:dyDescent="0.3">
      <c r="A35124" s="3">
        <v>1236671</v>
      </c>
      <c r="B35124" s="5" t="s">
        <v>49</v>
      </c>
    </row>
    <row r="35125" spans="1:2" x14ac:dyDescent="0.3">
      <c r="A35125" s="3">
        <v>1236671</v>
      </c>
      <c r="B35125" s="5" t="s">
        <v>166</v>
      </c>
    </row>
    <row r="35126" spans="1:2" x14ac:dyDescent="0.3">
      <c r="A35126" s="3">
        <v>1264966</v>
      </c>
      <c r="B35126" s="5" t="s">
        <v>468</v>
      </c>
    </row>
    <row r="35127" spans="1:2" x14ac:dyDescent="0.3">
      <c r="A35127" s="3">
        <v>1264966</v>
      </c>
      <c r="B35127" s="5" t="s">
        <v>166</v>
      </c>
    </row>
    <row r="35128" spans="1:2" x14ac:dyDescent="0.3">
      <c r="A35128" s="3">
        <v>1216452</v>
      </c>
      <c r="B35128" s="5" t="s">
        <v>30</v>
      </c>
    </row>
    <row r="35129" spans="1:2" x14ac:dyDescent="0.3">
      <c r="A35129" s="3">
        <v>1214074</v>
      </c>
      <c r="B35129" s="5" t="s">
        <v>6748</v>
      </c>
    </row>
    <row r="35130" spans="1:2" x14ac:dyDescent="0.3">
      <c r="A35130" s="3">
        <v>1214074</v>
      </c>
      <c r="B35130" s="5" t="s">
        <v>30</v>
      </c>
    </row>
    <row r="35131" spans="1:2" x14ac:dyDescent="0.3">
      <c r="A35131" s="3">
        <v>1214074</v>
      </c>
      <c r="B35131" s="5" t="s">
        <v>49</v>
      </c>
    </row>
    <row r="35132" spans="1:2" x14ac:dyDescent="0.3">
      <c r="A35132" s="3">
        <v>1266321</v>
      </c>
      <c r="B35132" s="5" t="s">
        <v>329</v>
      </c>
    </row>
    <row r="35133" spans="1:2" x14ac:dyDescent="0.3">
      <c r="A35133" s="3">
        <v>1272228</v>
      </c>
      <c r="B35133" s="5" t="s">
        <v>49</v>
      </c>
    </row>
    <row r="35134" spans="1:2" x14ac:dyDescent="0.3">
      <c r="A35134" s="3">
        <v>1272228</v>
      </c>
      <c r="B35134" s="5" t="s">
        <v>777</v>
      </c>
    </row>
    <row r="35135" spans="1:2" x14ac:dyDescent="0.3">
      <c r="A35135" s="3">
        <v>1272228</v>
      </c>
      <c r="B35135" s="5" t="s">
        <v>166</v>
      </c>
    </row>
    <row r="35136" spans="1:2" x14ac:dyDescent="0.3">
      <c r="A35136" s="3">
        <v>1218193</v>
      </c>
      <c r="B35136" s="5" t="s">
        <v>30</v>
      </c>
    </row>
    <row r="35137" spans="1:2" x14ac:dyDescent="0.3">
      <c r="A35137" s="3">
        <v>1312867</v>
      </c>
      <c r="B35137" s="5" t="s">
        <v>49</v>
      </c>
    </row>
    <row r="35138" spans="1:2" x14ac:dyDescent="0.3">
      <c r="A35138" s="3">
        <v>1211307</v>
      </c>
      <c r="B35138" s="5" t="s">
        <v>30</v>
      </c>
    </row>
    <row r="35139" spans="1:2" x14ac:dyDescent="0.3">
      <c r="A35139" s="3">
        <v>1211307</v>
      </c>
      <c r="B35139" s="5" t="s">
        <v>886</v>
      </c>
    </row>
    <row r="35140" spans="1:2" x14ac:dyDescent="0.3">
      <c r="A35140" s="3">
        <v>1148817</v>
      </c>
      <c r="B35140" s="5" t="s">
        <v>1246</v>
      </c>
    </row>
    <row r="35141" spans="1:2" x14ac:dyDescent="0.3">
      <c r="A35141" s="3">
        <v>1148817</v>
      </c>
      <c r="B35141" s="5" t="s">
        <v>468</v>
      </c>
    </row>
    <row r="35142" spans="1:2" x14ac:dyDescent="0.3">
      <c r="A35142" s="3">
        <v>1148817</v>
      </c>
      <c r="B35142" s="5" t="s">
        <v>49</v>
      </c>
    </row>
    <row r="35143" spans="1:2" x14ac:dyDescent="0.3">
      <c r="A35143" s="3">
        <v>1148817</v>
      </c>
      <c r="B35143" s="5" t="s">
        <v>6631</v>
      </c>
    </row>
    <row r="35144" spans="1:2" x14ac:dyDescent="0.3">
      <c r="A35144" s="3">
        <v>1148817</v>
      </c>
      <c r="B35144" s="5" t="s">
        <v>166</v>
      </c>
    </row>
    <row r="35145" spans="1:2" x14ac:dyDescent="0.3">
      <c r="A35145" s="3">
        <v>1299537</v>
      </c>
      <c r="B35145" s="5" t="s">
        <v>30</v>
      </c>
    </row>
    <row r="35146" spans="1:2" x14ac:dyDescent="0.3">
      <c r="A35146" s="3">
        <v>1191610</v>
      </c>
      <c r="B35146" s="5" t="s">
        <v>49</v>
      </c>
    </row>
    <row r="35147" spans="1:2" x14ac:dyDescent="0.3">
      <c r="A35147" s="3">
        <v>1191610</v>
      </c>
      <c r="B35147" s="5" t="s">
        <v>886</v>
      </c>
    </row>
    <row r="35148" spans="1:2" x14ac:dyDescent="0.3">
      <c r="A35148" s="3">
        <v>1191610</v>
      </c>
      <c r="B35148" s="5" t="s">
        <v>30</v>
      </c>
    </row>
    <row r="35149" spans="1:2" x14ac:dyDescent="0.3">
      <c r="A35149" s="3">
        <v>1192846</v>
      </c>
      <c r="B35149" s="5" t="s">
        <v>30</v>
      </c>
    </row>
    <row r="35150" spans="1:2" x14ac:dyDescent="0.3">
      <c r="A35150" s="3">
        <v>1115009</v>
      </c>
      <c r="B35150" s="5" t="s">
        <v>49</v>
      </c>
    </row>
    <row r="35151" spans="1:2" x14ac:dyDescent="0.3">
      <c r="A35151" s="3">
        <v>1115009</v>
      </c>
      <c r="B35151" s="5" t="s">
        <v>2378</v>
      </c>
    </row>
    <row r="35152" spans="1:2" x14ac:dyDescent="0.3">
      <c r="A35152" s="3">
        <v>1115009</v>
      </c>
      <c r="B35152" s="5" t="s">
        <v>6748</v>
      </c>
    </row>
    <row r="35153" spans="1:2" x14ac:dyDescent="0.3">
      <c r="A35153" s="3">
        <v>1039773</v>
      </c>
      <c r="B35153" s="5" t="s">
        <v>2848</v>
      </c>
    </row>
    <row r="35154" spans="1:2" x14ac:dyDescent="0.3">
      <c r="A35154" s="3">
        <v>1039773</v>
      </c>
      <c r="B35154" s="5" t="s">
        <v>30</v>
      </c>
    </row>
    <row r="35155" spans="1:2" x14ac:dyDescent="0.3">
      <c r="A35155" s="3">
        <v>1226841</v>
      </c>
      <c r="B35155" s="5" t="s">
        <v>329</v>
      </c>
    </row>
    <row r="35156" spans="1:2" x14ac:dyDescent="0.3">
      <c r="A35156" s="3">
        <v>1226841</v>
      </c>
      <c r="B35156" s="5" t="s">
        <v>2378</v>
      </c>
    </row>
    <row r="35157" spans="1:2" x14ac:dyDescent="0.3">
      <c r="A35157" s="3">
        <v>980599</v>
      </c>
      <c r="B35157" s="5" t="s">
        <v>468</v>
      </c>
    </row>
    <row r="35158" spans="1:2" x14ac:dyDescent="0.3">
      <c r="A35158" s="3">
        <v>980599</v>
      </c>
      <c r="B35158" s="5" t="s">
        <v>30</v>
      </c>
    </row>
    <row r="35159" spans="1:2" x14ac:dyDescent="0.3">
      <c r="A35159" s="3">
        <v>1376704</v>
      </c>
      <c r="B35159" s="5" t="s">
        <v>329</v>
      </c>
    </row>
    <row r="35160" spans="1:2" x14ac:dyDescent="0.3">
      <c r="A35160" s="3">
        <v>973912</v>
      </c>
      <c r="B35160" s="5" t="s">
        <v>30</v>
      </c>
    </row>
    <row r="35161" spans="1:2" x14ac:dyDescent="0.3">
      <c r="A35161" s="3">
        <v>1354959</v>
      </c>
      <c r="B35161" s="5" t="s">
        <v>49</v>
      </c>
    </row>
    <row r="35162" spans="1:2" x14ac:dyDescent="0.3">
      <c r="A35162" s="3">
        <v>1032472</v>
      </c>
      <c r="B35162" s="5" t="s">
        <v>886</v>
      </c>
    </row>
    <row r="35163" spans="1:2" x14ac:dyDescent="0.3">
      <c r="A35163" s="3">
        <v>1032472</v>
      </c>
      <c r="B35163" s="5" t="s">
        <v>49</v>
      </c>
    </row>
    <row r="35164" spans="1:2" x14ac:dyDescent="0.3">
      <c r="A35164" s="3">
        <v>1265517</v>
      </c>
      <c r="B35164" s="5" t="s">
        <v>468</v>
      </c>
    </row>
    <row r="35165" spans="1:2" x14ac:dyDescent="0.3">
      <c r="A35165" s="3">
        <v>1265517</v>
      </c>
      <c r="B35165" s="5" t="s">
        <v>166</v>
      </c>
    </row>
    <row r="35166" spans="1:2" x14ac:dyDescent="0.3">
      <c r="A35166" s="3">
        <v>1247458</v>
      </c>
      <c r="B35166" s="5" t="s">
        <v>49</v>
      </c>
    </row>
    <row r="35167" spans="1:2" x14ac:dyDescent="0.3">
      <c r="A35167" s="3">
        <v>1247458</v>
      </c>
      <c r="B35167" s="5" t="s">
        <v>1246</v>
      </c>
    </row>
    <row r="35168" spans="1:2" x14ac:dyDescent="0.3">
      <c r="A35168" s="3">
        <v>1247458</v>
      </c>
      <c r="B35168" s="5" t="s">
        <v>166</v>
      </c>
    </row>
    <row r="35169" spans="1:2" x14ac:dyDescent="0.3">
      <c r="A35169" s="3">
        <v>1255030</v>
      </c>
      <c r="B35169" s="5" t="s">
        <v>329</v>
      </c>
    </row>
    <row r="35170" spans="1:2" x14ac:dyDescent="0.3">
      <c r="A35170" s="3">
        <v>979473</v>
      </c>
      <c r="B35170" s="5" t="s">
        <v>30</v>
      </c>
    </row>
    <row r="35171" spans="1:2" x14ac:dyDescent="0.3">
      <c r="A35171" s="3">
        <v>887180</v>
      </c>
      <c r="B35171" s="5" t="s">
        <v>49</v>
      </c>
    </row>
    <row r="35172" spans="1:2" x14ac:dyDescent="0.3">
      <c r="A35172" s="3">
        <v>1291143</v>
      </c>
      <c r="B35172" s="5" t="s">
        <v>329</v>
      </c>
    </row>
    <row r="35173" spans="1:2" x14ac:dyDescent="0.3">
      <c r="A35173" s="3">
        <v>1291143</v>
      </c>
      <c r="B35173" s="5" t="s">
        <v>1246</v>
      </c>
    </row>
    <row r="35174" spans="1:2" x14ac:dyDescent="0.3">
      <c r="A35174" s="3">
        <v>1200978</v>
      </c>
      <c r="B35174" s="5" t="s">
        <v>30</v>
      </c>
    </row>
    <row r="35175" spans="1:2" x14ac:dyDescent="0.3">
      <c r="A35175" s="3">
        <v>999582</v>
      </c>
      <c r="B35175" s="5" t="s">
        <v>30</v>
      </c>
    </row>
    <row r="35176" spans="1:2" x14ac:dyDescent="0.3">
      <c r="A35176" s="3">
        <v>1217379</v>
      </c>
      <c r="B35176" s="5" t="s">
        <v>777</v>
      </c>
    </row>
    <row r="35177" spans="1:2" x14ac:dyDescent="0.3">
      <c r="A35177" s="3">
        <v>1217379</v>
      </c>
      <c r="B35177" s="5" t="s">
        <v>1246</v>
      </c>
    </row>
    <row r="35178" spans="1:2" x14ac:dyDescent="0.3">
      <c r="A35178" s="3">
        <v>1217379</v>
      </c>
      <c r="B35178" s="5" t="s">
        <v>166</v>
      </c>
    </row>
    <row r="35179" spans="1:2" x14ac:dyDescent="0.3">
      <c r="A35179" s="3">
        <v>869597</v>
      </c>
      <c r="B35179" s="5" t="s">
        <v>30</v>
      </c>
    </row>
    <row r="35180" spans="1:2" x14ac:dyDescent="0.3">
      <c r="A35180" s="3">
        <v>869597</v>
      </c>
      <c r="B35180" s="5" t="s">
        <v>6631</v>
      </c>
    </row>
    <row r="35181" spans="1:2" x14ac:dyDescent="0.3">
      <c r="A35181" s="3">
        <v>1312215</v>
      </c>
      <c r="B35181" s="5" t="s">
        <v>329</v>
      </c>
    </row>
    <row r="35182" spans="1:2" x14ac:dyDescent="0.3">
      <c r="A35182" s="3">
        <v>744409</v>
      </c>
      <c r="B35182" s="5" t="s">
        <v>49</v>
      </c>
    </row>
    <row r="35183" spans="1:2" x14ac:dyDescent="0.3">
      <c r="A35183" s="3">
        <v>1181068</v>
      </c>
      <c r="B35183" s="5" t="s">
        <v>49</v>
      </c>
    </row>
    <row r="35184" spans="1:2" x14ac:dyDescent="0.3">
      <c r="A35184" s="3">
        <v>1219522</v>
      </c>
      <c r="B35184" s="5" t="s">
        <v>49</v>
      </c>
    </row>
    <row r="35185" spans="1:2" x14ac:dyDescent="0.3">
      <c r="A35185" s="3">
        <v>1219522</v>
      </c>
      <c r="B35185" s="5" t="s">
        <v>468</v>
      </c>
    </row>
    <row r="35186" spans="1:2" x14ac:dyDescent="0.3">
      <c r="A35186" s="3">
        <v>1149791</v>
      </c>
      <c r="B35186" s="5" t="s">
        <v>886</v>
      </c>
    </row>
    <row r="35187" spans="1:2" x14ac:dyDescent="0.3">
      <c r="A35187" s="3">
        <v>1149791</v>
      </c>
      <c r="B35187" s="5" t="s">
        <v>30</v>
      </c>
    </row>
    <row r="35188" spans="1:2" x14ac:dyDescent="0.3">
      <c r="A35188" s="3">
        <v>1268749</v>
      </c>
      <c r="B35188" s="5" t="s">
        <v>468</v>
      </c>
    </row>
    <row r="35189" spans="1:2" x14ac:dyDescent="0.3">
      <c r="A35189" s="3">
        <v>1268749</v>
      </c>
      <c r="B35189" s="5" t="s">
        <v>166</v>
      </c>
    </row>
    <row r="35190" spans="1:2" x14ac:dyDescent="0.3">
      <c r="A35190" s="3">
        <v>1001028</v>
      </c>
      <c r="B35190" s="5" t="s">
        <v>166</v>
      </c>
    </row>
    <row r="35191" spans="1:2" x14ac:dyDescent="0.3">
      <c r="A35191" s="3">
        <v>1001028</v>
      </c>
      <c r="B35191" s="5" t="s">
        <v>49</v>
      </c>
    </row>
    <row r="35192" spans="1:2" x14ac:dyDescent="0.3">
      <c r="A35192" s="3">
        <v>1281933</v>
      </c>
      <c r="B35192" s="5" t="s">
        <v>30</v>
      </c>
    </row>
    <row r="35193" spans="1:2" x14ac:dyDescent="0.3">
      <c r="A35193" s="3">
        <v>1281933</v>
      </c>
      <c r="B35193" s="5" t="s">
        <v>49</v>
      </c>
    </row>
    <row r="35194" spans="1:2" x14ac:dyDescent="0.3">
      <c r="A35194" s="3">
        <v>1105545</v>
      </c>
      <c r="B35194" s="5" t="s">
        <v>30</v>
      </c>
    </row>
    <row r="35195" spans="1:2" x14ac:dyDescent="0.3">
      <c r="A35195" s="3">
        <v>1105545</v>
      </c>
      <c r="B35195" s="5" t="s">
        <v>49</v>
      </c>
    </row>
    <row r="35196" spans="1:2" x14ac:dyDescent="0.3">
      <c r="A35196" s="3">
        <v>1317572</v>
      </c>
      <c r="B35196" s="5" t="s">
        <v>329</v>
      </c>
    </row>
    <row r="35197" spans="1:2" x14ac:dyDescent="0.3">
      <c r="A35197" s="3">
        <v>1288575</v>
      </c>
      <c r="B35197" s="5" t="s">
        <v>49</v>
      </c>
    </row>
    <row r="35198" spans="1:2" x14ac:dyDescent="0.3">
      <c r="A35198" s="3">
        <v>1288575</v>
      </c>
      <c r="B35198" s="5" t="s">
        <v>6748</v>
      </c>
    </row>
    <row r="35199" spans="1:2" x14ac:dyDescent="0.3">
      <c r="A35199" s="3">
        <v>1143128</v>
      </c>
      <c r="B35199" s="5" t="s">
        <v>2528</v>
      </c>
    </row>
    <row r="35200" spans="1:2" x14ac:dyDescent="0.3">
      <c r="A35200" s="3">
        <v>1143128</v>
      </c>
      <c r="B35200" s="5" t="s">
        <v>49</v>
      </c>
    </row>
    <row r="35201" spans="1:2" x14ac:dyDescent="0.3">
      <c r="A35201" s="3">
        <v>1143128</v>
      </c>
      <c r="B35201" s="5" t="s">
        <v>30</v>
      </c>
    </row>
    <row r="35202" spans="1:2" x14ac:dyDescent="0.3">
      <c r="A35202" s="3">
        <v>1214506</v>
      </c>
      <c r="B35202" s="5" t="s">
        <v>329</v>
      </c>
    </row>
    <row r="35203" spans="1:2" x14ac:dyDescent="0.3">
      <c r="A35203" s="3">
        <v>1214506</v>
      </c>
      <c r="B35203" s="5" t="s">
        <v>30</v>
      </c>
    </row>
    <row r="35204" spans="1:2" x14ac:dyDescent="0.3">
      <c r="A35204" s="3">
        <v>974663</v>
      </c>
      <c r="B35204" s="5" t="s">
        <v>2297</v>
      </c>
    </row>
    <row r="35205" spans="1:2" x14ac:dyDescent="0.3">
      <c r="A35205" s="3">
        <v>974663</v>
      </c>
      <c r="B35205" s="5" t="s">
        <v>1139</v>
      </c>
    </row>
    <row r="35206" spans="1:2" x14ac:dyDescent="0.3">
      <c r="A35206" s="3">
        <v>974663</v>
      </c>
      <c r="B35206" s="5" t="s">
        <v>2848</v>
      </c>
    </row>
    <row r="35207" spans="1:2" x14ac:dyDescent="0.3">
      <c r="A35207" s="3">
        <v>974663</v>
      </c>
      <c r="B35207" s="5" t="s">
        <v>6748</v>
      </c>
    </row>
    <row r="35208" spans="1:2" x14ac:dyDescent="0.3">
      <c r="A35208" s="3">
        <v>974663</v>
      </c>
      <c r="B35208" s="5" t="s">
        <v>777</v>
      </c>
    </row>
    <row r="35209" spans="1:2" x14ac:dyDescent="0.3">
      <c r="A35209" s="3">
        <v>974663</v>
      </c>
      <c r="B35209" s="5" t="s">
        <v>30</v>
      </c>
    </row>
    <row r="35210" spans="1:2" x14ac:dyDescent="0.3">
      <c r="A35210" s="3">
        <v>1005681</v>
      </c>
      <c r="B35210" s="5" t="s">
        <v>886</v>
      </c>
    </row>
    <row r="35211" spans="1:2" x14ac:dyDescent="0.3">
      <c r="A35211" s="3">
        <v>1005681</v>
      </c>
      <c r="B35211" s="5" t="s">
        <v>30</v>
      </c>
    </row>
    <row r="35212" spans="1:2" x14ac:dyDescent="0.3">
      <c r="A35212" s="3">
        <v>1029244</v>
      </c>
      <c r="B35212" s="5" t="s">
        <v>49</v>
      </c>
    </row>
    <row r="35213" spans="1:2" x14ac:dyDescent="0.3">
      <c r="A35213" s="3">
        <v>1024592</v>
      </c>
      <c r="B35213" s="5" t="s">
        <v>49</v>
      </c>
    </row>
    <row r="35214" spans="1:2" x14ac:dyDescent="0.3">
      <c r="A35214" s="3">
        <v>1062421</v>
      </c>
      <c r="B35214" s="5" t="s">
        <v>30</v>
      </c>
    </row>
    <row r="35215" spans="1:2" x14ac:dyDescent="0.3">
      <c r="A35215" s="3">
        <v>1123282</v>
      </c>
      <c r="B35215" s="5" t="s">
        <v>6631</v>
      </c>
    </row>
    <row r="35216" spans="1:2" x14ac:dyDescent="0.3">
      <c r="A35216" s="3">
        <v>1123282</v>
      </c>
      <c r="B35216" s="5" t="s">
        <v>166</v>
      </c>
    </row>
    <row r="35217" spans="1:2" x14ac:dyDescent="0.3">
      <c r="A35217" s="3">
        <v>1123282</v>
      </c>
      <c r="B35217" s="5" t="s">
        <v>1246</v>
      </c>
    </row>
    <row r="35218" spans="1:2" x14ac:dyDescent="0.3">
      <c r="A35218" s="3">
        <v>1241750</v>
      </c>
      <c r="B35218" s="5" t="s">
        <v>49</v>
      </c>
    </row>
    <row r="35219" spans="1:2" x14ac:dyDescent="0.3">
      <c r="A35219" s="3">
        <v>1130276</v>
      </c>
      <c r="B35219" s="5" t="s">
        <v>468</v>
      </c>
    </row>
    <row r="35220" spans="1:2" x14ac:dyDescent="0.3">
      <c r="A35220" s="3">
        <v>1130276</v>
      </c>
      <c r="B35220" s="5" t="s">
        <v>166</v>
      </c>
    </row>
    <row r="35221" spans="1:2" x14ac:dyDescent="0.3">
      <c r="A35221" s="3">
        <v>1062323</v>
      </c>
      <c r="B35221" s="5" t="s">
        <v>49</v>
      </c>
    </row>
    <row r="35222" spans="1:2" x14ac:dyDescent="0.3">
      <c r="A35222" s="3">
        <v>1062323</v>
      </c>
      <c r="B35222" s="5" t="s">
        <v>6748</v>
      </c>
    </row>
    <row r="35223" spans="1:2" x14ac:dyDescent="0.3">
      <c r="A35223" s="3">
        <v>1062323</v>
      </c>
      <c r="B35223" s="5" t="s">
        <v>30</v>
      </c>
    </row>
    <row r="35224" spans="1:2" x14ac:dyDescent="0.3">
      <c r="A35224" s="3">
        <v>1333048</v>
      </c>
      <c r="B35224" s="5" t="s">
        <v>329</v>
      </c>
    </row>
    <row r="35225" spans="1:2" x14ac:dyDescent="0.3">
      <c r="A35225" s="3">
        <v>1069187</v>
      </c>
      <c r="B35225" s="5" t="s">
        <v>49</v>
      </c>
    </row>
    <row r="35226" spans="1:2" x14ac:dyDescent="0.3">
      <c r="A35226" s="3">
        <v>1069187</v>
      </c>
      <c r="B35226" s="5" t="s">
        <v>166</v>
      </c>
    </row>
    <row r="35227" spans="1:2" x14ac:dyDescent="0.3">
      <c r="A35227" s="3">
        <v>1188258</v>
      </c>
      <c r="B35227" s="5" t="s">
        <v>886</v>
      </c>
    </row>
    <row r="35228" spans="1:2" x14ac:dyDescent="0.3">
      <c r="A35228" s="3">
        <v>1188258</v>
      </c>
      <c r="B35228" s="5" t="s">
        <v>49</v>
      </c>
    </row>
    <row r="35229" spans="1:2" x14ac:dyDescent="0.3">
      <c r="A35229" s="3">
        <v>1063549</v>
      </c>
      <c r="B35229" s="5" t="s">
        <v>2378</v>
      </c>
    </row>
    <row r="35230" spans="1:2" x14ac:dyDescent="0.3">
      <c r="A35230" s="3">
        <v>969926</v>
      </c>
      <c r="B35230" s="5" t="s">
        <v>777</v>
      </c>
    </row>
    <row r="35231" spans="1:2" x14ac:dyDescent="0.3">
      <c r="A35231" s="3">
        <v>969926</v>
      </c>
      <c r="B35231" s="5" t="s">
        <v>166</v>
      </c>
    </row>
    <row r="35232" spans="1:2" x14ac:dyDescent="0.3">
      <c r="A35232" s="3">
        <v>1255017</v>
      </c>
      <c r="B35232" s="5" t="s">
        <v>30</v>
      </c>
    </row>
    <row r="35233" spans="1:2" x14ac:dyDescent="0.3">
      <c r="A35233" s="3">
        <v>1127108</v>
      </c>
      <c r="B35233" s="5" t="s">
        <v>49</v>
      </c>
    </row>
    <row r="35234" spans="1:2" x14ac:dyDescent="0.3">
      <c r="A35234" s="3">
        <v>1363761</v>
      </c>
      <c r="B35234" s="5" t="s">
        <v>329</v>
      </c>
    </row>
    <row r="35235" spans="1:2" x14ac:dyDescent="0.3">
      <c r="A35235" s="3">
        <v>1296778</v>
      </c>
      <c r="B35235" s="5" t="s">
        <v>49</v>
      </c>
    </row>
    <row r="35236" spans="1:2" x14ac:dyDescent="0.3">
      <c r="A35236" s="3">
        <v>1154154</v>
      </c>
      <c r="B35236" s="5" t="s">
        <v>886</v>
      </c>
    </row>
    <row r="35237" spans="1:2" x14ac:dyDescent="0.3">
      <c r="A35237" s="3">
        <v>1154154</v>
      </c>
      <c r="B35237" s="5" t="s">
        <v>49</v>
      </c>
    </row>
    <row r="35238" spans="1:2" x14ac:dyDescent="0.3">
      <c r="A35238" s="3">
        <v>977262</v>
      </c>
      <c r="B35238" s="5" t="s">
        <v>30</v>
      </c>
    </row>
    <row r="35239" spans="1:2" x14ac:dyDescent="0.3">
      <c r="A35239" s="3">
        <v>977262</v>
      </c>
      <c r="B35239" s="5" t="s">
        <v>49</v>
      </c>
    </row>
    <row r="35240" spans="1:2" x14ac:dyDescent="0.3">
      <c r="A35240" s="3">
        <v>972433</v>
      </c>
      <c r="B35240" s="5" t="s">
        <v>49</v>
      </c>
    </row>
    <row r="35241" spans="1:2" x14ac:dyDescent="0.3">
      <c r="A35241" s="3">
        <v>972433</v>
      </c>
      <c r="B35241" s="5" t="s">
        <v>7548</v>
      </c>
    </row>
    <row r="35242" spans="1:2" x14ac:dyDescent="0.3">
      <c r="A35242" s="3">
        <v>1137245</v>
      </c>
      <c r="B35242" s="5" t="s">
        <v>30</v>
      </c>
    </row>
    <row r="35243" spans="1:2" x14ac:dyDescent="0.3">
      <c r="A35243" s="3">
        <v>1137245</v>
      </c>
      <c r="B35243" s="5" t="s">
        <v>886</v>
      </c>
    </row>
    <row r="35244" spans="1:2" x14ac:dyDescent="0.3">
      <c r="A35244" s="3">
        <v>1137245</v>
      </c>
      <c r="B35244" s="5" t="s">
        <v>2848</v>
      </c>
    </row>
    <row r="35245" spans="1:2" x14ac:dyDescent="0.3">
      <c r="A35245" s="3">
        <v>1137245</v>
      </c>
      <c r="B35245" s="5" t="s">
        <v>49</v>
      </c>
    </row>
    <row r="35246" spans="1:2" x14ac:dyDescent="0.3">
      <c r="A35246" s="3">
        <v>1365712</v>
      </c>
      <c r="B35246" s="5" t="s">
        <v>329</v>
      </c>
    </row>
    <row r="35247" spans="1:2" x14ac:dyDescent="0.3">
      <c r="A35247" s="3">
        <v>1365712</v>
      </c>
      <c r="B35247" s="5" t="s">
        <v>6631</v>
      </c>
    </row>
    <row r="35248" spans="1:2" x14ac:dyDescent="0.3">
      <c r="A35248" s="3">
        <v>1337397</v>
      </c>
      <c r="B35248" s="5" t="s">
        <v>49</v>
      </c>
    </row>
    <row r="35249" spans="1:2" x14ac:dyDescent="0.3">
      <c r="A35249" s="3">
        <v>1337397</v>
      </c>
      <c r="B35249" s="5" t="s">
        <v>886</v>
      </c>
    </row>
    <row r="35250" spans="1:2" x14ac:dyDescent="0.3">
      <c r="A35250" s="3">
        <v>1217048</v>
      </c>
      <c r="B35250" s="5" t="s">
        <v>30</v>
      </c>
    </row>
    <row r="35251" spans="1:2" x14ac:dyDescent="0.3">
      <c r="A35251" s="3">
        <v>1217048</v>
      </c>
      <c r="B35251" s="5" t="s">
        <v>886</v>
      </c>
    </row>
    <row r="35252" spans="1:2" x14ac:dyDescent="0.3">
      <c r="A35252" s="3">
        <v>1242384</v>
      </c>
      <c r="B35252" s="5" t="s">
        <v>329</v>
      </c>
    </row>
    <row r="35253" spans="1:2" x14ac:dyDescent="0.3">
      <c r="A35253" s="3">
        <v>1356890</v>
      </c>
      <c r="B35253" s="5" t="s">
        <v>166</v>
      </c>
    </row>
    <row r="35254" spans="1:2" x14ac:dyDescent="0.3">
      <c r="A35254" s="3">
        <v>1356890</v>
      </c>
      <c r="B35254" s="5" t="s">
        <v>49</v>
      </c>
    </row>
    <row r="35255" spans="1:2" x14ac:dyDescent="0.3">
      <c r="A35255" s="3">
        <v>1217345</v>
      </c>
      <c r="B35255" s="5" t="s">
        <v>2848</v>
      </c>
    </row>
    <row r="35256" spans="1:2" x14ac:dyDescent="0.3">
      <c r="A35256" s="3">
        <v>1217345</v>
      </c>
      <c r="B35256" s="5" t="s">
        <v>886</v>
      </c>
    </row>
    <row r="35257" spans="1:2" x14ac:dyDescent="0.3">
      <c r="A35257" s="3">
        <v>1217345</v>
      </c>
      <c r="B35257" s="5" t="s">
        <v>30</v>
      </c>
    </row>
    <row r="35258" spans="1:2" x14ac:dyDescent="0.3">
      <c r="A35258" s="3">
        <v>1069945</v>
      </c>
      <c r="B35258" s="5" t="s">
        <v>1139</v>
      </c>
    </row>
    <row r="35259" spans="1:2" x14ac:dyDescent="0.3">
      <c r="A35259" s="3">
        <v>1069945</v>
      </c>
      <c r="B35259" s="5" t="s">
        <v>166</v>
      </c>
    </row>
    <row r="35260" spans="1:2" x14ac:dyDescent="0.3">
      <c r="A35260" s="3">
        <v>1069945</v>
      </c>
      <c r="B35260" s="5" t="s">
        <v>49</v>
      </c>
    </row>
    <row r="35261" spans="1:2" x14ac:dyDescent="0.3">
      <c r="A35261" s="3">
        <v>1044741</v>
      </c>
      <c r="B35261" s="5" t="s">
        <v>49</v>
      </c>
    </row>
    <row r="35262" spans="1:2" x14ac:dyDescent="0.3">
      <c r="A35262" s="3">
        <v>843617</v>
      </c>
      <c r="B35262" s="5" t="s">
        <v>886</v>
      </c>
    </row>
    <row r="35263" spans="1:2" x14ac:dyDescent="0.3">
      <c r="A35263" s="3">
        <v>843617</v>
      </c>
      <c r="B35263" s="5" t="s">
        <v>30</v>
      </c>
    </row>
    <row r="35264" spans="1:2" x14ac:dyDescent="0.3">
      <c r="A35264" s="3">
        <v>1301988</v>
      </c>
      <c r="B35264" s="5" t="s">
        <v>49</v>
      </c>
    </row>
    <row r="35265" spans="1:2" x14ac:dyDescent="0.3">
      <c r="A35265" s="3">
        <v>1084066</v>
      </c>
      <c r="B35265" s="5" t="s">
        <v>166</v>
      </c>
    </row>
    <row r="35266" spans="1:2" x14ac:dyDescent="0.3">
      <c r="A35266" s="3">
        <v>1084066</v>
      </c>
      <c r="B35266" s="5" t="s">
        <v>49</v>
      </c>
    </row>
    <row r="35267" spans="1:2" x14ac:dyDescent="0.3">
      <c r="A35267" s="3">
        <v>1084066</v>
      </c>
      <c r="B35267" s="5" t="s">
        <v>6631</v>
      </c>
    </row>
    <row r="35268" spans="1:2" x14ac:dyDescent="0.3">
      <c r="A35268" s="3">
        <v>1042650</v>
      </c>
      <c r="B35268" s="5" t="s">
        <v>49</v>
      </c>
    </row>
    <row r="35269" spans="1:2" x14ac:dyDescent="0.3">
      <c r="A35269" s="3">
        <v>1251636</v>
      </c>
      <c r="B35269" s="5" t="s">
        <v>310</v>
      </c>
    </row>
    <row r="35270" spans="1:2" x14ac:dyDescent="0.3">
      <c r="A35270" s="3">
        <v>1251636</v>
      </c>
      <c r="B35270" s="5" t="s">
        <v>329</v>
      </c>
    </row>
    <row r="35271" spans="1:2" x14ac:dyDescent="0.3">
      <c r="A35271" s="3">
        <v>1251636</v>
      </c>
      <c r="B35271" s="5" t="s">
        <v>7548</v>
      </c>
    </row>
    <row r="35272" spans="1:2" x14ac:dyDescent="0.3">
      <c r="A35272" s="3">
        <v>804406</v>
      </c>
      <c r="B35272" s="5" t="s">
        <v>49</v>
      </c>
    </row>
    <row r="35273" spans="1:2" x14ac:dyDescent="0.3">
      <c r="A35273" s="3">
        <v>804406</v>
      </c>
      <c r="B35273" s="5" t="s">
        <v>2378</v>
      </c>
    </row>
    <row r="35274" spans="1:2" x14ac:dyDescent="0.3">
      <c r="A35274" s="3">
        <v>804406</v>
      </c>
      <c r="B35274" s="5" t="s">
        <v>468</v>
      </c>
    </row>
    <row r="35275" spans="1:2" x14ac:dyDescent="0.3">
      <c r="A35275" s="3">
        <v>1382511</v>
      </c>
      <c r="B35275" s="5" t="s">
        <v>30</v>
      </c>
    </row>
    <row r="35276" spans="1:2" x14ac:dyDescent="0.3">
      <c r="A35276" s="3">
        <v>1164488</v>
      </c>
      <c r="B35276" s="5" t="s">
        <v>49</v>
      </c>
    </row>
    <row r="35277" spans="1:2" x14ac:dyDescent="0.3">
      <c r="A35277" s="3">
        <v>1164488</v>
      </c>
      <c r="B35277" s="5" t="s">
        <v>166</v>
      </c>
    </row>
    <row r="35278" spans="1:2" x14ac:dyDescent="0.3">
      <c r="A35278" s="3">
        <v>1319933</v>
      </c>
      <c r="B35278" s="5" t="s">
        <v>49</v>
      </c>
    </row>
    <row r="35279" spans="1:2" x14ac:dyDescent="0.3">
      <c r="A35279" s="3">
        <v>1340168</v>
      </c>
      <c r="B35279" s="5" t="s">
        <v>329</v>
      </c>
    </row>
    <row r="35280" spans="1:2" x14ac:dyDescent="0.3">
      <c r="A35280" s="3">
        <v>1364638</v>
      </c>
      <c r="B35280" s="5" t="s">
        <v>329</v>
      </c>
    </row>
    <row r="35281" spans="1:2" x14ac:dyDescent="0.3">
      <c r="A35281" s="3">
        <v>1249423</v>
      </c>
      <c r="B35281" s="5" t="s">
        <v>49</v>
      </c>
    </row>
    <row r="35282" spans="1:2" x14ac:dyDescent="0.3">
      <c r="A35282" s="3">
        <v>1380553</v>
      </c>
      <c r="B35282" s="5" t="s">
        <v>49</v>
      </c>
    </row>
    <row r="35283" spans="1:2" x14ac:dyDescent="0.3">
      <c r="A35283" s="3">
        <v>716309</v>
      </c>
      <c r="B35283" s="5" t="s">
        <v>166</v>
      </c>
    </row>
    <row r="35284" spans="1:2" x14ac:dyDescent="0.3">
      <c r="A35284" s="3">
        <v>716309</v>
      </c>
      <c r="B35284" s="5" t="s">
        <v>468</v>
      </c>
    </row>
    <row r="35285" spans="1:2" x14ac:dyDescent="0.3">
      <c r="A35285" s="3">
        <v>716309</v>
      </c>
      <c r="B35285" s="5" t="s">
        <v>49</v>
      </c>
    </row>
    <row r="35286" spans="1:2" x14ac:dyDescent="0.3">
      <c r="A35286" s="3">
        <v>1436442</v>
      </c>
      <c r="B35286" s="5" t="s">
        <v>777</v>
      </c>
    </row>
    <row r="35287" spans="1:2" x14ac:dyDescent="0.3">
      <c r="A35287" s="3">
        <v>1115395</v>
      </c>
      <c r="B35287" s="5" t="s">
        <v>1246</v>
      </c>
    </row>
    <row r="35288" spans="1:2" x14ac:dyDescent="0.3">
      <c r="A35288" s="3">
        <v>1115395</v>
      </c>
      <c r="B35288" s="5" t="s">
        <v>166</v>
      </c>
    </row>
    <row r="35289" spans="1:2" x14ac:dyDescent="0.3">
      <c r="A35289" s="3">
        <v>1115395</v>
      </c>
      <c r="B35289" s="5" t="s">
        <v>6631</v>
      </c>
    </row>
    <row r="35290" spans="1:2" x14ac:dyDescent="0.3">
      <c r="A35290" s="3">
        <v>1326963</v>
      </c>
      <c r="B35290" s="5" t="s">
        <v>166</v>
      </c>
    </row>
    <row r="35291" spans="1:2" x14ac:dyDescent="0.3">
      <c r="A35291" s="3">
        <v>1326963</v>
      </c>
      <c r="B35291" s="5" t="s">
        <v>886</v>
      </c>
    </row>
    <row r="35292" spans="1:2" x14ac:dyDescent="0.3">
      <c r="A35292" s="3">
        <v>1326963</v>
      </c>
      <c r="B35292" s="5" t="s">
        <v>49</v>
      </c>
    </row>
    <row r="35293" spans="1:2" x14ac:dyDescent="0.3">
      <c r="A35293" s="3">
        <v>1011516</v>
      </c>
      <c r="B35293" s="5" t="s">
        <v>30</v>
      </c>
    </row>
    <row r="35294" spans="1:2" x14ac:dyDescent="0.3">
      <c r="A35294" s="3">
        <v>1011516</v>
      </c>
      <c r="B35294" s="5" t="s">
        <v>2848</v>
      </c>
    </row>
    <row r="35295" spans="1:2" x14ac:dyDescent="0.3">
      <c r="A35295" s="3">
        <v>1011516</v>
      </c>
      <c r="B35295" s="5" t="s">
        <v>6748</v>
      </c>
    </row>
    <row r="35296" spans="1:2" x14ac:dyDescent="0.3">
      <c r="A35296" s="3">
        <v>1234783</v>
      </c>
      <c r="B35296" s="5" t="s">
        <v>1246</v>
      </c>
    </row>
    <row r="35297" spans="1:2" x14ac:dyDescent="0.3">
      <c r="A35297" s="3">
        <v>1234783</v>
      </c>
      <c r="B35297" s="5" t="s">
        <v>49</v>
      </c>
    </row>
    <row r="35298" spans="1:2" x14ac:dyDescent="0.3">
      <c r="A35298" s="3">
        <v>1234783</v>
      </c>
      <c r="B35298" s="5" t="s">
        <v>166</v>
      </c>
    </row>
    <row r="35299" spans="1:2" x14ac:dyDescent="0.3">
      <c r="A35299" s="3">
        <v>1266990</v>
      </c>
      <c r="B35299" s="5" t="s">
        <v>49</v>
      </c>
    </row>
    <row r="35300" spans="1:2" x14ac:dyDescent="0.3">
      <c r="A35300" s="3">
        <v>1093966</v>
      </c>
      <c r="B35300" s="5" t="s">
        <v>777</v>
      </c>
    </row>
    <row r="35301" spans="1:2" x14ac:dyDescent="0.3">
      <c r="A35301" s="3">
        <v>1093966</v>
      </c>
      <c r="B35301" s="5" t="s">
        <v>1246</v>
      </c>
    </row>
    <row r="35302" spans="1:2" x14ac:dyDescent="0.3">
      <c r="A35302" s="3">
        <v>1093966</v>
      </c>
      <c r="B35302" s="5" t="s">
        <v>49</v>
      </c>
    </row>
    <row r="35303" spans="1:2" x14ac:dyDescent="0.3">
      <c r="A35303" s="3">
        <v>1088096</v>
      </c>
      <c r="B35303" s="5" t="s">
        <v>30</v>
      </c>
    </row>
    <row r="35304" spans="1:2" x14ac:dyDescent="0.3">
      <c r="A35304" s="3">
        <v>1088096</v>
      </c>
      <c r="B35304" s="5" t="s">
        <v>49</v>
      </c>
    </row>
    <row r="35305" spans="1:2" x14ac:dyDescent="0.3">
      <c r="A35305" s="3">
        <v>1152368</v>
      </c>
      <c r="B35305" s="5" t="s">
        <v>468</v>
      </c>
    </row>
    <row r="35306" spans="1:2" x14ac:dyDescent="0.3">
      <c r="A35306" s="3">
        <v>1152368</v>
      </c>
      <c r="B35306" s="5" t="s">
        <v>166</v>
      </c>
    </row>
    <row r="35307" spans="1:2" x14ac:dyDescent="0.3">
      <c r="A35307" s="3">
        <v>1395139</v>
      </c>
      <c r="B35307" s="5" t="s">
        <v>49</v>
      </c>
    </row>
    <row r="35308" spans="1:2" x14ac:dyDescent="0.3">
      <c r="A35308" s="3">
        <v>1083300</v>
      </c>
      <c r="B35308" s="5" t="s">
        <v>30</v>
      </c>
    </row>
    <row r="35309" spans="1:2" x14ac:dyDescent="0.3">
      <c r="A35309" s="3">
        <v>1354845</v>
      </c>
      <c r="B35309" s="5" t="s">
        <v>777</v>
      </c>
    </row>
    <row r="35310" spans="1:2" x14ac:dyDescent="0.3">
      <c r="A35310" s="3">
        <v>1354845</v>
      </c>
      <c r="B35310" s="5" t="s">
        <v>2848</v>
      </c>
    </row>
    <row r="35311" spans="1:2" x14ac:dyDescent="0.3">
      <c r="A35311" s="3">
        <v>1201210</v>
      </c>
      <c r="B35311" s="5" t="s">
        <v>2848</v>
      </c>
    </row>
    <row r="35312" spans="1:2" x14ac:dyDescent="0.3">
      <c r="A35312" s="3">
        <v>1201210</v>
      </c>
      <c r="B35312" s="5" t="s">
        <v>7548</v>
      </c>
    </row>
    <row r="35313" spans="1:2" x14ac:dyDescent="0.3">
      <c r="A35313" s="3">
        <v>1201210</v>
      </c>
      <c r="B35313" s="5" t="s">
        <v>6631</v>
      </c>
    </row>
    <row r="35314" spans="1:2" x14ac:dyDescent="0.3">
      <c r="A35314" s="3">
        <v>1026880</v>
      </c>
      <c r="B35314" s="5" t="s">
        <v>310</v>
      </c>
    </row>
    <row r="35315" spans="1:2" x14ac:dyDescent="0.3">
      <c r="A35315" s="3">
        <v>1026880</v>
      </c>
      <c r="B35315" s="5" t="s">
        <v>49</v>
      </c>
    </row>
    <row r="35316" spans="1:2" x14ac:dyDescent="0.3">
      <c r="A35316" s="3">
        <v>1173019</v>
      </c>
      <c r="B35316" s="5" t="s">
        <v>2848</v>
      </c>
    </row>
    <row r="35317" spans="1:2" x14ac:dyDescent="0.3">
      <c r="A35317" s="3">
        <v>1173019</v>
      </c>
      <c r="B35317" s="5" t="s">
        <v>777</v>
      </c>
    </row>
    <row r="35318" spans="1:2" x14ac:dyDescent="0.3">
      <c r="A35318" s="3">
        <v>1173019</v>
      </c>
      <c r="B35318" s="5" t="s">
        <v>1139</v>
      </c>
    </row>
    <row r="35319" spans="1:2" x14ac:dyDescent="0.3">
      <c r="A35319" s="3">
        <v>936622</v>
      </c>
      <c r="B35319" s="5" t="s">
        <v>777</v>
      </c>
    </row>
    <row r="35320" spans="1:2" x14ac:dyDescent="0.3">
      <c r="A35320" s="3">
        <v>936622</v>
      </c>
      <c r="B35320" s="5" t="s">
        <v>2528</v>
      </c>
    </row>
    <row r="35321" spans="1:2" x14ac:dyDescent="0.3">
      <c r="A35321" s="3">
        <v>936622</v>
      </c>
      <c r="B35321" s="5" t="s">
        <v>166</v>
      </c>
    </row>
    <row r="35322" spans="1:2" x14ac:dyDescent="0.3">
      <c r="A35322" s="3">
        <v>1129508</v>
      </c>
      <c r="B35322" s="5" t="s">
        <v>7548</v>
      </c>
    </row>
    <row r="35323" spans="1:2" x14ac:dyDescent="0.3">
      <c r="A35323" s="3">
        <v>1129508</v>
      </c>
      <c r="B35323" s="5" t="s">
        <v>49</v>
      </c>
    </row>
    <row r="35324" spans="1:2" x14ac:dyDescent="0.3">
      <c r="A35324" s="3">
        <v>1129508</v>
      </c>
      <c r="B35324" s="5" t="s">
        <v>310</v>
      </c>
    </row>
    <row r="35325" spans="1:2" x14ac:dyDescent="0.3">
      <c r="A35325" s="3">
        <v>1058617</v>
      </c>
      <c r="B35325" s="5" t="s">
        <v>49</v>
      </c>
    </row>
    <row r="35326" spans="1:2" x14ac:dyDescent="0.3">
      <c r="A35326" s="3">
        <v>1209423</v>
      </c>
      <c r="B35326" s="5" t="s">
        <v>166</v>
      </c>
    </row>
    <row r="35327" spans="1:2" x14ac:dyDescent="0.3">
      <c r="A35327" s="3">
        <v>1209423</v>
      </c>
      <c r="B35327" s="5" t="s">
        <v>2528</v>
      </c>
    </row>
    <row r="35328" spans="1:2" x14ac:dyDescent="0.3">
      <c r="A35328" s="3">
        <v>1223584</v>
      </c>
      <c r="B35328" s="5" t="s">
        <v>49</v>
      </c>
    </row>
    <row r="35329" spans="1:2" x14ac:dyDescent="0.3">
      <c r="A35329" s="3">
        <v>1223584</v>
      </c>
      <c r="B35329" s="5" t="s">
        <v>886</v>
      </c>
    </row>
    <row r="35330" spans="1:2" x14ac:dyDescent="0.3">
      <c r="A35330" s="3">
        <v>976584</v>
      </c>
      <c r="B35330" s="5" t="s">
        <v>1139</v>
      </c>
    </row>
    <row r="35331" spans="1:2" x14ac:dyDescent="0.3">
      <c r="A35331" s="3">
        <v>976584</v>
      </c>
      <c r="B35331" s="5" t="s">
        <v>30</v>
      </c>
    </row>
    <row r="35332" spans="1:2" x14ac:dyDescent="0.3">
      <c r="A35332" s="3">
        <v>976584</v>
      </c>
      <c r="B35332" s="5" t="s">
        <v>49</v>
      </c>
    </row>
    <row r="35333" spans="1:2" x14ac:dyDescent="0.3">
      <c r="A35333" s="3">
        <v>628922</v>
      </c>
      <c r="B35333" s="5" t="s">
        <v>166</v>
      </c>
    </row>
    <row r="35334" spans="1:2" x14ac:dyDescent="0.3">
      <c r="A35334" s="3">
        <v>628922</v>
      </c>
      <c r="B35334" s="5" t="s">
        <v>49</v>
      </c>
    </row>
    <row r="35335" spans="1:2" x14ac:dyDescent="0.3">
      <c r="A35335" s="3">
        <v>1291436</v>
      </c>
      <c r="B35335" s="5" t="s">
        <v>49</v>
      </c>
    </row>
    <row r="35336" spans="1:2" x14ac:dyDescent="0.3">
      <c r="A35336" s="3">
        <v>1372795</v>
      </c>
      <c r="B35336" s="5" t="s">
        <v>329</v>
      </c>
    </row>
    <row r="35337" spans="1:2" x14ac:dyDescent="0.3">
      <c r="A35337" s="3">
        <v>1372795</v>
      </c>
      <c r="B35337" s="5" t="s">
        <v>2378</v>
      </c>
    </row>
    <row r="35338" spans="1:2" x14ac:dyDescent="0.3">
      <c r="A35338" s="3">
        <v>1371540</v>
      </c>
      <c r="B35338" s="5" t="s">
        <v>886</v>
      </c>
    </row>
    <row r="35339" spans="1:2" x14ac:dyDescent="0.3">
      <c r="A35339" s="3">
        <v>1371540</v>
      </c>
      <c r="B35339" s="5" t="s">
        <v>49</v>
      </c>
    </row>
    <row r="35340" spans="1:2" x14ac:dyDescent="0.3">
      <c r="A35340" s="3">
        <v>1371540</v>
      </c>
      <c r="B35340" s="5" t="s">
        <v>30</v>
      </c>
    </row>
    <row r="35341" spans="1:2" x14ac:dyDescent="0.3">
      <c r="A35341" s="3">
        <v>1183761</v>
      </c>
      <c r="B35341" s="5" t="s">
        <v>49</v>
      </c>
    </row>
    <row r="35342" spans="1:2" x14ac:dyDescent="0.3">
      <c r="A35342" s="3">
        <v>1183761</v>
      </c>
      <c r="B35342" s="5" t="s">
        <v>166</v>
      </c>
    </row>
    <row r="35343" spans="1:2" x14ac:dyDescent="0.3">
      <c r="A35343" s="3">
        <v>1183761</v>
      </c>
      <c r="B35343" s="5" t="s">
        <v>1246</v>
      </c>
    </row>
    <row r="35344" spans="1:2" x14ac:dyDescent="0.3">
      <c r="A35344" s="3">
        <v>1391524</v>
      </c>
      <c r="B35344" s="5" t="s">
        <v>30</v>
      </c>
    </row>
    <row r="35345" spans="1:2" x14ac:dyDescent="0.3">
      <c r="A35345" s="3">
        <v>975056</v>
      </c>
      <c r="B35345" s="5" t="s">
        <v>7548</v>
      </c>
    </row>
    <row r="35346" spans="1:2" x14ac:dyDescent="0.3">
      <c r="A35346" s="3">
        <v>975056</v>
      </c>
      <c r="B35346" s="5" t="s">
        <v>49</v>
      </c>
    </row>
    <row r="35347" spans="1:2" x14ac:dyDescent="0.3">
      <c r="A35347" s="3">
        <v>982202</v>
      </c>
      <c r="B35347" s="5" t="s">
        <v>49</v>
      </c>
    </row>
    <row r="35348" spans="1:2" x14ac:dyDescent="0.3">
      <c r="A35348" s="3">
        <v>982202</v>
      </c>
      <c r="B35348" s="5" t="s">
        <v>310</v>
      </c>
    </row>
    <row r="35349" spans="1:2" x14ac:dyDescent="0.3">
      <c r="A35349" s="3">
        <v>982202</v>
      </c>
      <c r="B35349" s="5" t="s">
        <v>7548</v>
      </c>
    </row>
    <row r="35350" spans="1:2" x14ac:dyDescent="0.3">
      <c r="A35350" s="3">
        <v>995746</v>
      </c>
      <c r="B35350" s="5" t="s">
        <v>49</v>
      </c>
    </row>
    <row r="35351" spans="1:2" x14ac:dyDescent="0.3">
      <c r="A35351" s="3">
        <v>995746</v>
      </c>
      <c r="B35351" s="5" t="s">
        <v>886</v>
      </c>
    </row>
    <row r="35352" spans="1:2" x14ac:dyDescent="0.3">
      <c r="A35352" s="3">
        <v>1213997</v>
      </c>
      <c r="B35352" s="5" t="s">
        <v>329</v>
      </c>
    </row>
    <row r="35353" spans="1:2" x14ac:dyDescent="0.3">
      <c r="A35353" s="3">
        <v>1213997</v>
      </c>
      <c r="B35353" s="5" t="s">
        <v>1246</v>
      </c>
    </row>
    <row r="35354" spans="1:2" x14ac:dyDescent="0.3">
      <c r="A35354" s="3">
        <v>1037051</v>
      </c>
      <c r="B35354" s="5" t="s">
        <v>49</v>
      </c>
    </row>
    <row r="35355" spans="1:2" x14ac:dyDescent="0.3">
      <c r="A35355" s="3">
        <v>1279752</v>
      </c>
      <c r="B35355" s="5" t="s">
        <v>777</v>
      </c>
    </row>
    <row r="35356" spans="1:2" x14ac:dyDescent="0.3">
      <c r="A35356" s="3">
        <v>1279752</v>
      </c>
      <c r="B35356" s="5" t="s">
        <v>30</v>
      </c>
    </row>
    <row r="35357" spans="1:2" x14ac:dyDescent="0.3">
      <c r="A35357" s="3">
        <v>1279752</v>
      </c>
      <c r="B35357" s="5" t="s">
        <v>49</v>
      </c>
    </row>
    <row r="35358" spans="1:2" x14ac:dyDescent="0.3">
      <c r="A35358" s="3">
        <v>1151506</v>
      </c>
      <c r="B35358" s="5" t="s">
        <v>30</v>
      </c>
    </row>
    <row r="35359" spans="1:2" x14ac:dyDescent="0.3">
      <c r="A35359" s="3">
        <v>968441</v>
      </c>
      <c r="B35359" s="5" t="s">
        <v>886</v>
      </c>
    </row>
    <row r="35360" spans="1:2" x14ac:dyDescent="0.3">
      <c r="A35360" s="3">
        <v>968441</v>
      </c>
      <c r="B35360" s="5" t="s">
        <v>30</v>
      </c>
    </row>
    <row r="35361" spans="1:2" x14ac:dyDescent="0.3">
      <c r="A35361" s="3">
        <v>968441</v>
      </c>
      <c r="B35361" s="5" t="s">
        <v>2378</v>
      </c>
    </row>
    <row r="35362" spans="1:2" x14ac:dyDescent="0.3">
      <c r="A35362" s="3">
        <v>950075</v>
      </c>
      <c r="B35362" s="5" t="s">
        <v>6631</v>
      </c>
    </row>
    <row r="35363" spans="1:2" x14ac:dyDescent="0.3">
      <c r="A35363" s="3">
        <v>950075</v>
      </c>
      <c r="B35363" s="5" t="s">
        <v>166</v>
      </c>
    </row>
    <row r="35364" spans="1:2" x14ac:dyDescent="0.3">
      <c r="A35364" s="3">
        <v>950075</v>
      </c>
      <c r="B35364" s="5" t="s">
        <v>30</v>
      </c>
    </row>
    <row r="35365" spans="1:2" x14ac:dyDescent="0.3">
      <c r="A35365" s="3">
        <v>1115749</v>
      </c>
      <c r="B35365" s="5" t="s">
        <v>30</v>
      </c>
    </row>
    <row r="35366" spans="1:2" x14ac:dyDescent="0.3">
      <c r="A35366" s="3">
        <v>1319504</v>
      </c>
      <c r="B35366" s="5" t="s">
        <v>886</v>
      </c>
    </row>
    <row r="35367" spans="1:2" x14ac:dyDescent="0.3">
      <c r="A35367" s="3">
        <v>1319504</v>
      </c>
      <c r="B35367" s="5" t="s">
        <v>30</v>
      </c>
    </row>
    <row r="35368" spans="1:2" x14ac:dyDescent="0.3">
      <c r="A35368" s="3">
        <v>1126357</v>
      </c>
      <c r="B35368" s="5" t="s">
        <v>166</v>
      </c>
    </row>
    <row r="35369" spans="1:2" x14ac:dyDescent="0.3">
      <c r="A35369" s="3">
        <v>1126357</v>
      </c>
      <c r="B35369" s="5" t="s">
        <v>1246</v>
      </c>
    </row>
    <row r="35370" spans="1:2" x14ac:dyDescent="0.3">
      <c r="A35370" s="3">
        <v>1126357</v>
      </c>
      <c r="B35370" s="5" t="s">
        <v>6631</v>
      </c>
    </row>
    <row r="35371" spans="1:2" x14ac:dyDescent="0.3">
      <c r="A35371" s="3">
        <v>1126357</v>
      </c>
      <c r="B35371" s="5" t="s">
        <v>49</v>
      </c>
    </row>
    <row r="35372" spans="1:2" x14ac:dyDescent="0.3">
      <c r="A35372" s="3">
        <v>997162</v>
      </c>
      <c r="B35372" s="5" t="s">
        <v>886</v>
      </c>
    </row>
    <row r="35373" spans="1:2" x14ac:dyDescent="0.3">
      <c r="A35373" s="3">
        <v>997162</v>
      </c>
      <c r="B35373" s="5" t="s">
        <v>49</v>
      </c>
    </row>
    <row r="35374" spans="1:2" x14ac:dyDescent="0.3">
      <c r="A35374" s="3">
        <v>997162</v>
      </c>
      <c r="B35374" s="5" t="s">
        <v>166</v>
      </c>
    </row>
    <row r="35375" spans="1:2" x14ac:dyDescent="0.3">
      <c r="A35375" s="3">
        <v>997162</v>
      </c>
      <c r="B35375" s="5" t="s">
        <v>1246</v>
      </c>
    </row>
    <row r="35376" spans="1:2" x14ac:dyDescent="0.3">
      <c r="A35376" s="3">
        <v>1298727</v>
      </c>
      <c r="B35376" s="5" t="s">
        <v>49</v>
      </c>
    </row>
    <row r="35377" spans="1:2" x14ac:dyDescent="0.3">
      <c r="A35377" s="3">
        <v>1298727</v>
      </c>
      <c r="B35377" s="5" t="s">
        <v>310</v>
      </c>
    </row>
    <row r="35378" spans="1:2" x14ac:dyDescent="0.3">
      <c r="A35378" s="3">
        <v>1298727</v>
      </c>
      <c r="B35378" s="5" t="s">
        <v>7548</v>
      </c>
    </row>
    <row r="35379" spans="1:2" x14ac:dyDescent="0.3">
      <c r="A35379" s="3">
        <v>1079810</v>
      </c>
      <c r="B35379" s="5" t="s">
        <v>49</v>
      </c>
    </row>
    <row r="35380" spans="1:2" x14ac:dyDescent="0.3">
      <c r="A35380" s="3">
        <v>1079810</v>
      </c>
      <c r="B35380" s="5" t="s">
        <v>6748</v>
      </c>
    </row>
    <row r="35381" spans="1:2" x14ac:dyDescent="0.3">
      <c r="A35381" s="3">
        <v>1362480</v>
      </c>
      <c r="B35381" s="5" t="s">
        <v>329</v>
      </c>
    </row>
    <row r="35382" spans="1:2" x14ac:dyDescent="0.3">
      <c r="A35382" s="3">
        <v>831395</v>
      </c>
      <c r="B35382" s="5" t="s">
        <v>2848</v>
      </c>
    </row>
    <row r="35383" spans="1:2" x14ac:dyDescent="0.3">
      <c r="A35383" s="3">
        <v>831395</v>
      </c>
      <c r="B35383" s="5" t="s">
        <v>49</v>
      </c>
    </row>
    <row r="35384" spans="1:2" x14ac:dyDescent="0.3">
      <c r="A35384" s="3">
        <v>1110390</v>
      </c>
      <c r="B35384" s="5" t="s">
        <v>886</v>
      </c>
    </row>
    <row r="35385" spans="1:2" x14ac:dyDescent="0.3">
      <c r="A35385" s="3">
        <v>1110390</v>
      </c>
      <c r="B35385" s="5" t="s">
        <v>30</v>
      </c>
    </row>
    <row r="35386" spans="1:2" x14ac:dyDescent="0.3">
      <c r="A35386" s="3">
        <v>1110390</v>
      </c>
      <c r="B35386" s="5" t="s">
        <v>2528</v>
      </c>
    </row>
    <row r="35387" spans="1:2" x14ac:dyDescent="0.3">
      <c r="A35387" s="3">
        <v>1034751</v>
      </c>
      <c r="B35387" s="5" t="s">
        <v>468</v>
      </c>
    </row>
    <row r="35388" spans="1:2" x14ac:dyDescent="0.3">
      <c r="A35388" s="3">
        <v>1034751</v>
      </c>
      <c r="B35388" s="5" t="s">
        <v>2848</v>
      </c>
    </row>
    <row r="35389" spans="1:2" x14ac:dyDescent="0.3">
      <c r="A35389" s="3">
        <v>1034751</v>
      </c>
      <c r="B35389" s="5" t="s">
        <v>777</v>
      </c>
    </row>
    <row r="35390" spans="1:2" x14ac:dyDescent="0.3">
      <c r="A35390" s="3">
        <v>1034751</v>
      </c>
      <c r="B35390" s="5" t="s">
        <v>6631</v>
      </c>
    </row>
    <row r="35391" spans="1:2" x14ac:dyDescent="0.3">
      <c r="A35391" s="3">
        <v>899718</v>
      </c>
      <c r="B35391" s="5" t="s">
        <v>777</v>
      </c>
    </row>
    <row r="35392" spans="1:2" x14ac:dyDescent="0.3">
      <c r="A35392" s="3">
        <v>899718</v>
      </c>
      <c r="B35392" s="5" t="s">
        <v>1139</v>
      </c>
    </row>
    <row r="35393" spans="1:2" x14ac:dyDescent="0.3">
      <c r="A35393" s="3">
        <v>899718</v>
      </c>
      <c r="B35393" s="5" t="s">
        <v>166</v>
      </c>
    </row>
    <row r="35394" spans="1:2" x14ac:dyDescent="0.3">
      <c r="A35394" s="3">
        <v>1189423</v>
      </c>
      <c r="B35394" s="5" t="s">
        <v>2297</v>
      </c>
    </row>
    <row r="35395" spans="1:2" x14ac:dyDescent="0.3">
      <c r="A35395" s="3">
        <v>1189423</v>
      </c>
      <c r="B35395" s="5" t="s">
        <v>6748</v>
      </c>
    </row>
    <row r="35396" spans="1:2" x14ac:dyDescent="0.3">
      <c r="A35396" s="3">
        <v>1257926</v>
      </c>
      <c r="B35396" s="5" t="s">
        <v>886</v>
      </c>
    </row>
    <row r="35397" spans="1:2" x14ac:dyDescent="0.3">
      <c r="A35397" s="3">
        <v>1257926</v>
      </c>
      <c r="B35397" s="5" t="s">
        <v>49</v>
      </c>
    </row>
    <row r="35398" spans="1:2" x14ac:dyDescent="0.3">
      <c r="A35398" s="3">
        <v>1098378</v>
      </c>
      <c r="B35398" s="5" t="s">
        <v>886</v>
      </c>
    </row>
    <row r="35399" spans="1:2" x14ac:dyDescent="0.3">
      <c r="A35399" s="3">
        <v>1098378</v>
      </c>
      <c r="B35399" s="5" t="s">
        <v>30</v>
      </c>
    </row>
    <row r="35400" spans="1:2" x14ac:dyDescent="0.3">
      <c r="A35400" s="3">
        <v>1098378</v>
      </c>
      <c r="B35400" s="5" t="s">
        <v>468</v>
      </c>
    </row>
    <row r="35401" spans="1:2" x14ac:dyDescent="0.3">
      <c r="A35401" s="3">
        <v>1113583</v>
      </c>
      <c r="B35401" s="5" t="s">
        <v>49</v>
      </c>
    </row>
    <row r="35402" spans="1:2" x14ac:dyDescent="0.3">
      <c r="A35402" s="3">
        <v>1339149</v>
      </c>
      <c r="B35402" s="5" t="s">
        <v>777</v>
      </c>
    </row>
    <row r="35403" spans="1:2" x14ac:dyDescent="0.3">
      <c r="A35403" s="3">
        <v>1339149</v>
      </c>
      <c r="B35403" s="5" t="s">
        <v>6631</v>
      </c>
    </row>
    <row r="35404" spans="1:2" x14ac:dyDescent="0.3">
      <c r="A35404" s="3">
        <v>879805</v>
      </c>
      <c r="B35404" s="5" t="s">
        <v>329</v>
      </c>
    </row>
    <row r="35405" spans="1:2" x14ac:dyDescent="0.3">
      <c r="A35405" s="3">
        <v>879805</v>
      </c>
      <c r="B35405" s="5" t="s">
        <v>2378</v>
      </c>
    </row>
    <row r="35406" spans="1:2" x14ac:dyDescent="0.3">
      <c r="A35406" s="3">
        <v>1302017</v>
      </c>
      <c r="B35406" s="5" t="s">
        <v>49</v>
      </c>
    </row>
    <row r="35407" spans="1:2" x14ac:dyDescent="0.3">
      <c r="A35407" s="3">
        <v>1147266</v>
      </c>
      <c r="B35407" s="5" t="s">
        <v>166</v>
      </c>
    </row>
    <row r="35408" spans="1:2" x14ac:dyDescent="0.3">
      <c r="A35408" s="3">
        <v>1129608</v>
      </c>
      <c r="B35408" s="5" t="s">
        <v>777</v>
      </c>
    </row>
    <row r="35409" spans="1:2" x14ac:dyDescent="0.3">
      <c r="A35409" s="3">
        <v>1129608</v>
      </c>
      <c r="B35409" s="5" t="s">
        <v>49</v>
      </c>
    </row>
    <row r="35410" spans="1:2" x14ac:dyDescent="0.3">
      <c r="A35410" s="3">
        <v>1129608</v>
      </c>
      <c r="B35410" s="5" t="s">
        <v>166</v>
      </c>
    </row>
    <row r="35411" spans="1:2" x14ac:dyDescent="0.3">
      <c r="A35411" s="3">
        <v>1273196</v>
      </c>
      <c r="B35411" s="5" t="s">
        <v>329</v>
      </c>
    </row>
    <row r="35412" spans="1:2" x14ac:dyDescent="0.3">
      <c r="A35412" s="3">
        <v>1337402</v>
      </c>
      <c r="B35412" s="5" t="s">
        <v>49</v>
      </c>
    </row>
    <row r="35413" spans="1:2" x14ac:dyDescent="0.3">
      <c r="A35413" s="3">
        <v>1229913</v>
      </c>
      <c r="B35413" s="5" t="s">
        <v>30</v>
      </c>
    </row>
    <row r="35414" spans="1:2" x14ac:dyDescent="0.3">
      <c r="A35414" s="3">
        <v>1121914</v>
      </c>
      <c r="B35414" s="5" t="s">
        <v>1246</v>
      </c>
    </row>
    <row r="35415" spans="1:2" x14ac:dyDescent="0.3">
      <c r="A35415" s="3">
        <v>1121914</v>
      </c>
      <c r="B35415" s="5" t="s">
        <v>49</v>
      </c>
    </row>
    <row r="35416" spans="1:2" x14ac:dyDescent="0.3">
      <c r="A35416" s="3">
        <v>1121914</v>
      </c>
      <c r="B35416" s="5" t="s">
        <v>30</v>
      </c>
    </row>
    <row r="35417" spans="1:2" x14ac:dyDescent="0.3">
      <c r="A35417" s="3">
        <v>1121914</v>
      </c>
      <c r="B35417" s="5" t="s">
        <v>777</v>
      </c>
    </row>
    <row r="35418" spans="1:2" x14ac:dyDescent="0.3">
      <c r="A35418" s="3">
        <v>1146246</v>
      </c>
      <c r="B35418" s="5" t="s">
        <v>468</v>
      </c>
    </row>
    <row r="35419" spans="1:2" x14ac:dyDescent="0.3">
      <c r="A35419" s="3">
        <v>1146246</v>
      </c>
      <c r="B35419" s="5" t="s">
        <v>166</v>
      </c>
    </row>
    <row r="35420" spans="1:2" x14ac:dyDescent="0.3">
      <c r="A35420" s="3">
        <v>1171099</v>
      </c>
      <c r="B35420" s="5" t="s">
        <v>49</v>
      </c>
    </row>
    <row r="35421" spans="1:2" x14ac:dyDescent="0.3">
      <c r="A35421" s="3">
        <v>1171099</v>
      </c>
      <c r="B35421" s="5" t="s">
        <v>7548</v>
      </c>
    </row>
    <row r="35422" spans="1:2" x14ac:dyDescent="0.3">
      <c r="A35422" s="3">
        <v>1122824</v>
      </c>
      <c r="B35422" s="5" t="s">
        <v>777</v>
      </c>
    </row>
    <row r="35423" spans="1:2" x14ac:dyDescent="0.3">
      <c r="A35423" s="3">
        <v>1122824</v>
      </c>
      <c r="B35423" s="5" t="s">
        <v>49</v>
      </c>
    </row>
    <row r="35424" spans="1:2" x14ac:dyDescent="0.3">
      <c r="A35424" s="3">
        <v>1240773</v>
      </c>
      <c r="B35424" s="5" t="s">
        <v>886</v>
      </c>
    </row>
    <row r="35425" spans="1:2" x14ac:dyDescent="0.3">
      <c r="A35425" s="3">
        <v>1279433</v>
      </c>
      <c r="B35425" s="5" t="s">
        <v>30</v>
      </c>
    </row>
    <row r="35426" spans="1:2" x14ac:dyDescent="0.3">
      <c r="A35426" s="3">
        <v>1279433</v>
      </c>
      <c r="B35426" s="5" t="s">
        <v>6631</v>
      </c>
    </row>
    <row r="35427" spans="1:2" x14ac:dyDescent="0.3">
      <c r="A35427" s="3">
        <v>1289004</v>
      </c>
      <c r="B35427" s="5" t="s">
        <v>468</v>
      </c>
    </row>
    <row r="35428" spans="1:2" x14ac:dyDescent="0.3">
      <c r="A35428" s="3">
        <v>1208850</v>
      </c>
      <c r="B35428" s="5" t="s">
        <v>310</v>
      </c>
    </row>
    <row r="35429" spans="1:2" x14ac:dyDescent="0.3">
      <c r="A35429" s="3">
        <v>1208850</v>
      </c>
      <c r="B35429" s="5" t="s">
        <v>7548</v>
      </c>
    </row>
    <row r="35430" spans="1:2" x14ac:dyDescent="0.3">
      <c r="A35430" s="3">
        <v>1208850</v>
      </c>
      <c r="B35430" s="5" t="s">
        <v>166</v>
      </c>
    </row>
    <row r="35431" spans="1:2" x14ac:dyDescent="0.3">
      <c r="A35431" s="3">
        <v>1208850</v>
      </c>
      <c r="B35431" s="5" t="s">
        <v>777</v>
      </c>
    </row>
    <row r="35432" spans="1:2" x14ac:dyDescent="0.3">
      <c r="A35432" s="3">
        <v>1208850</v>
      </c>
      <c r="B35432" s="5" t="s">
        <v>1246</v>
      </c>
    </row>
    <row r="35433" spans="1:2" x14ac:dyDescent="0.3">
      <c r="A35433" s="3">
        <v>1208850</v>
      </c>
      <c r="B35433" s="5" t="s">
        <v>49</v>
      </c>
    </row>
    <row r="35434" spans="1:2" x14ac:dyDescent="0.3">
      <c r="A35434" s="3">
        <v>1432053</v>
      </c>
      <c r="B35434" s="5" t="s">
        <v>1845</v>
      </c>
    </row>
    <row r="35435" spans="1:2" x14ac:dyDescent="0.3">
      <c r="A35435" s="3">
        <v>1018634</v>
      </c>
      <c r="B35435" s="5" t="s">
        <v>166</v>
      </c>
    </row>
    <row r="35436" spans="1:2" x14ac:dyDescent="0.3">
      <c r="A35436" s="3">
        <v>1018634</v>
      </c>
      <c r="B35436" s="5" t="s">
        <v>468</v>
      </c>
    </row>
    <row r="35437" spans="1:2" x14ac:dyDescent="0.3">
      <c r="A35437" s="3">
        <v>1276003</v>
      </c>
      <c r="B35437" s="5" t="s">
        <v>329</v>
      </c>
    </row>
    <row r="35438" spans="1:2" x14ac:dyDescent="0.3">
      <c r="A35438" s="3">
        <v>1082063</v>
      </c>
      <c r="B35438" s="5" t="s">
        <v>468</v>
      </c>
    </row>
    <row r="35439" spans="1:2" x14ac:dyDescent="0.3">
      <c r="A35439" s="3">
        <v>1082063</v>
      </c>
      <c r="B35439" s="5" t="s">
        <v>6631</v>
      </c>
    </row>
    <row r="35440" spans="1:2" x14ac:dyDescent="0.3">
      <c r="A35440" s="3">
        <v>1057006</v>
      </c>
      <c r="B35440" s="5" t="s">
        <v>49</v>
      </c>
    </row>
    <row r="35441" spans="1:2" x14ac:dyDescent="0.3">
      <c r="A35441" s="3">
        <v>1057006</v>
      </c>
      <c r="B35441" s="5" t="s">
        <v>7548</v>
      </c>
    </row>
    <row r="35442" spans="1:2" x14ac:dyDescent="0.3">
      <c r="A35442" s="3">
        <v>1239121</v>
      </c>
      <c r="B35442" s="5" t="s">
        <v>329</v>
      </c>
    </row>
    <row r="35443" spans="1:2" x14ac:dyDescent="0.3">
      <c r="A35443" s="3">
        <v>586353</v>
      </c>
      <c r="B35443" s="5" t="s">
        <v>49</v>
      </c>
    </row>
    <row r="35444" spans="1:2" x14ac:dyDescent="0.3">
      <c r="A35444" s="3">
        <v>586353</v>
      </c>
      <c r="B35444" s="5" t="s">
        <v>2848</v>
      </c>
    </row>
    <row r="35445" spans="1:2" x14ac:dyDescent="0.3">
      <c r="A35445" s="3">
        <v>1267729</v>
      </c>
      <c r="B35445" s="5" t="s">
        <v>2297</v>
      </c>
    </row>
    <row r="35446" spans="1:2" x14ac:dyDescent="0.3">
      <c r="A35446" s="3">
        <v>1267729</v>
      </c>
      <c r="B35446" s="5" t="s">
        <v>6748</v>
      </c>
    </row>
    <row r="35447" spans="1:2" x14ac:dyDescent="0.3">
      <c r="A35447" s="3">
        <v>1214469</v>
      </c>
      <c r="B35447" s="5" t="s">
        <v>30</v>
      </c>
    </row>
    <row r="35448" spans="1:2" x14ac:dyDescent="0.3">
      <c r="A35448" s="3">
        <v>1214469</v>
      </c>
      <c r="B35448" s="5" t="s">
        <v>49</v>
      </c>
    </row>
    <row r="35449" spans="1:2" x14ac:dyDescent="0.3">
      <c r="A35449" s="3">
        <v>869760</v>
      </c>
      <c r="B35449" s="5" t="s">
        <v>2848</v>
      </c>
    </row>
    <row r="35450" spans="1:2" x14ac:dyDescent="0.3">
      <c r="A35450" s="3">
        <v>869760</v>
      </c>
      <c r="B35450" s="5" t="s">
        <v>777</v>
      </c>
    </row>
    <row r="35451" spans="1:2" x14ac:dyDescent="0.3">
      <c r="A35451" s="3">
        <v>869760</v>
      </c>
      <c r="B35451" s="5" t="s">
        <v>30</v>
      </c>
    </row>
    <row r="35452" spans="1:2" x14ac:dyDescent="0.3">
      <c r="A35452" s="3">
        <v>869760</v>
      </c>
      <c r="B35452" s="5" t="s">
        <v>2528</v>
      </c>
    </row>
    <row r="35453" spans="1:2" x14ac:dyDescent="0.3">
      <c r="A35453" s="3">
        <v>1233208</v>
      </c>
      <c r="B35453" s="5" t="s">
        <v>1246</v>
      </c>
    </row>
    <row r="35454" spans="1:2" x14ac:dyDescent="0.3">
      <c r="A35454" s="3">
        <v>1233208</v>
      </c>
      <c r="B35454" s="5" t="s">
        <v>49</v>
      </c>
    </row>
    <row r="35455" spans="1:2" x14ac:dyDescent="0.3">
      <c r="A35455" s="3">
        <v>1233208</v>
      </c>
      <c r="B35455" s="5" t="s">
        <v>166</v>
      </c>
    </row>
    <row r="35456" spans="1:2" x14ac:dyDescent="0.3">
      <c r="A35456" s="3">
        <v>1177911</v>
      </c>
      <c r="B35456" s="5" t="s">
        <v>468</v>
      </c>
    </row>
    <row r="35457" spans="1:2" x14ac:dyDescent="0.3">
      <c r="A35457" s="3">
        <v>1177911</v>
      </c>
      <c r="B35457" s="5" t="s">
        <v>166</v>
      </c>
    </row>
    <row r="35458" spans="1:2" x14ac:dyDescent="0.3">
      <c r="A35458" s="3">
        <v>1263112</v>
      </c>
      <c r="B35458" s="5" t="s">
        <v>30</v>
      </c>
    </row>
    <row r="35459" spans="1:2" x14ac:dyDescent="0.3">
      <c r="A35459" s="3">
        <v>1263112</v>
      </c>
      <c r="B35459" s="5" t="s">
        <v>468</v>
      </c>
    </row>
    <row r="35460" spans="1:2" x14ac:dyDescent="0.3">
      <c r="A35460" s="3">
        <v>1263112</v>
      </c>
      <c r="B35460" s="5" t="s">
        <v>886</v>
      </c>
    </row>
    <row r="35461" spans="1:2" x14ac:dyDescent="0.3">
      <c r="A35461" s="3">
        <v>1263112</v>
      </c>
      <c r="B35461" s="5" t="s">
        <v>310</v>
      </c>
    </row>
    <row r="35462" spans="1:2" x14ac:dyDescent="0.3">
      <c r="A35462" s="3">
        <v>1235431</v>
      </c>
      <c r="B35462" s="5" t="s">
        <v>49</v>
      </c>
    </row>
    <row r="35463" spans="1:2" x14ac:dyDescent="0.3">
      <c r="A35463" s="3">
        <v>1235431</v>
      </c>
      <c r="B35463" s="5" t="s">
        <v>2378</v>
      </c>
    </row>
    <row r="35464" spans="1:2" x14ac:dyDescent="0.3">
      <c r="A35464" s="3">
        <v>1235431</v>
      </c>
      <c r="B35464" s="5" t="s">
        <v>2848</v>
      </c>
    </row>
    <row r="35465" spans="1:2" x14ac:dyDescent="0.3">
      <c r="A35465" s="3">
        <v>1235431</v>
      </c>
      <c r="B35465" s="5" t="s">
        <v>6631</v>
      </c>
    </row>
    <row r="35466" spans="1:2" x14ac:dyDescent="0.3">
      <c r="A35466" s="3">
        <v>1235431</v>
      </c>
      <c r="B35466" s="5" t="s">
        <v>166</v>
      </c>
    </row>
    <row r="35467" spans="1:2" x14ac:dyDescent="0.3">
      <c r="A35467" s="3">
        <v>1216195</v>
      </c>
      <c r="B35467" s="5" t="s">
        <v>30</v>
      </c>
    </row>
    <row r="35468" spans="1:2" x14ac:dyDescent="0.3">
      <c r="A35468" s="3">
        <v>1216195</v>
      </c>
      <c r="B35468" s="5" t="s">
        <v>468</v>
      </c>
    </row>
    <row r="35469" spans="1:2" x14ac:dyDescent="0.3">
      <c r="A35469" s="3">
        <v>1234591</v>
      </c>
      <c r="B35469" s="5" t="s">
        <v>49</v>
      </c>
    </row>
    <row r="35470" spans="1:2" x14ac:dyDescent="0.3">
      <c r="A35470" s="3">
        <v>1234591</v>
      </c>
      <c r="B35470" s="5" t="s">
        <v>30</v>
      </c>
    </row>
    <row r="35471" spans="1:2" x14ac:dyDescent="0.3">
      <c r="A35471" s="3">
        <v>1234591</v>
      </c>
      <c r="B35471" s="5" t="s">
        <v>886</v>
      </c>
    </row>
    <row r="35472" spans="1:2" x14ac:dyDescent="0.3">
      <c r="A35472" s="3">
        <v>861451</v>
      </c>
      <c r="B35472" s="5" t="s">
        <v>777</v>
      </c>
    </row>
    <row r="35473" spans="1:2" x14ac:dyDescent="0.3">
      <c r="A35473" s="3">
        <v>861451</v>
      </c>
      <c r="B35473" s="5" t="s">
        <v>49</v>
      </c>
    </row>
    <row r="35474" spans="1:2" x14ac:dyDescent="0.3">
      <c r="A35474" s="3">
        <v>861451</v>
      </c>
      <c r="B35474" s="5" t="s">
        <v>166</v>
      </c>
    </row>
    <row r="35475" spans="1:2" x14ac:dyDescent="0.3">
      <c r="A35475" s="3">
        <v>1255187</v>
      </c>
      <c r="B35475" s="5" t="s">
        <v>329</v>
      </c>
    </row>
    <row r="35476" spans="1:2" x14ac:dyDescent="0.3">
      <c r="A35476" s="3">
        <v>645985</v>
      </c>
      <c r="B35476" s="5" t="s">
        <v>49</v>
      </c>
    </row>
    <row r="35477" spans="1:2" x14ac:dyDescent="0.3">
      <c r="A35477" s="3">
        <v>879412</v>
      </c>
      <c r="B35477" s="5" t="s">
        <v>166</v>
      </c>
    </row>
    <row r="35478" spans="1:2" x14ac:dyDescent="0.3">
      <c r="A35478" s="3">
        <v>1358820</v>
      </c>
      <c r="B35478" s="5" t="s">
        <v>2378</v>
      </c>
    </row>
    <row r="35479" spans="1:2" x14ac:dyDescent="0.3">
      <c r="A35479" s="3">
        <v>1180702</v>
      </c>
      <c r="B35479" s="5" t="s">
        <v>30</v>
      </c>
    </row>
    <row r="35480" spans="1:2" x14ac:dyDescent="0.3">
      <c r="A35480" s="3">
        <v>1180702</v>
      </c>
      <c r="B35480" s="5" t="s">
        <v>1246</v>
      </c>
    </row>
    <row r="35481" spans="1:2" x14ac:dyDescent="0.3">
      <c r="A35481" s="3">
        <v>1180702</v>
      </c>
      <c r="B35481" s="5" t="s">
        <v>777</v>
      </c>
    </row>
    <row r="35482" spans="1:2" x14ac:dyDescent="0.3">
      <c r="A35482" s="3">
        <v>1432034</v>
      </c>
      <c r="B35482" s="5" t="s">
        <v>1845</v>
      </c>
    </row>
    <row r="35483" spans="1:2" x14ac:dyDescent="0.3">
      <c r="A35483" s="3">
        <v>1220646</v>
      </c>
      <c r="B35483" s="5" t="s">
        <v>2297</v>
      </c>
    </row>
    <row r="35484" spans="1:2" x14ac:dyDescent="0.3">
      <c r="A35484" s="3">
        <v>1220646</v>
      </c>
      <c r="B35484" s="5" t="s">
        <v>30</v>
      </c>
    </row>
    <row r="35485" spans="1:2" x14ac:dyDescent="0.3">
      <c r="A35485" s="3">
        <v>1220646</v>
      </c>
      <c r="B35485" s="5" t="s">
        <v>886</v>
      </c>
    </row>
    <row r="35486" spans="1:2" x14ac:dyDescent="0.3">
      <c r="A35486" s="3">
        <v>1182297</v>
      </c>
      <c r="B35486" s="5" t="s">
        <v>6631</v>
      </c>
    </row>
    <row r="35487" spans="1:2" x14ac:dyDescent="0.3">
      <c r="A35487" s="3">
        <v>1182297</v>
      </c>
      <c r="B35487" s="5" t="s">
        <v>166</v>
      </c>
    </row>
    <row r="35488" spans="1:2" x14ac:dyDescent="0.3">
      <c r="A35488" s="3">
        <v>1148741</v>
      </c>
      <c r="B35488" s="5" t="s">
        <v>30</v>
      </c>
    </row>
    <row r="35489" spans="1:2" x14ac:dyDescent="0.3">
      <c r="A35489" s="3">
        <v>1214905</v>
      </c>
      <c r="B35489" s="5" t="s">
        <v>49</v>
      </c>
    </row>
    <row r="35490" spans="1:2" x14ac:dyDescent="0.3">
      <c r="A35490" s="3">
        <v>1214905</v>
      </c>
      <c r="B35490" s="5" t="s">
        <v>468</v>
      </c>
    </row>
    <row r="35491" spans="1:2" x14ac:dyDescent="0.3">
      <c r="A35491" s="3">
        <v>1214905</v>
      </c>
      <c r="B35491" s="5" t="s">
        <v>166</v>
      </c>
    </row>
    <row r="35492" spans="1:2" x14ac:dyDescent="0.3">
      <c r="A35492" s="3">
        <v>736720</v>
      </c>
      <c r="B35492" s="5" t="s">
        <v>30</v>
      </c>
    </row>
    <row r="35493" spans="1:2" x14ac:dyDescent="0.3">
      <c r="A35493" s="3">
        <v>736720</v>
      </c>
      <c r="B35493" s="5" t="s">
        <v>468</v>
      </c>
    </row>
    <row r="35494" spans="1:2" x14ac:dyDescent="0.3">
      <c r="A35494" s="3">
        <v>1359153</v>
      </c>
      <c r="B35494" s="5" t="s">
        <v>166</v>
      </c>
    </row>
    <row r="35495" spans="1:2" x14ac:dyDescent="0.3">
      <c r="A35495" s="3">
        <v>1359153</v>
      </c>
      <c r="B35495" s="5" t="s">
        <v>49</v>
      </c>
    </row>
    <row r="35496" spans="1:2" x14ac:dyDescent="0.3">
      <c r="A35496" s="3">
        <v>1258626</v>
      </c>
      <c r="B35496" s="5" t="s">
        <v>6748</v>
      </c>
    </row>
    <row r="35497" spans="1:2" x14ac:dyDescent="0.3">
      <c r="A35497" s="3">
        <v>1258626</v>
      </c>
      <c r="B35497" s="5" t="s">
        <v>49</v>
      </c>
    </row>
    <row r="35498" spans="1:2" x14ac:dyDescent="0.3">
      <c r="A35498" s="3">
        <v>1181011</v>
      </c>
      <c r="B35498" s="5" t="s">
        <v>49</v>
      </c>
    </row>
    <row r="35499" spans="1:2" x14ac:dyDescent="0.3">
      <c r="A35499" s="3">
        <v>1036921</v>
      </c>
      <c r="B35499" s="5" t="s">
        <v>30</v>
      </c>
    </row>
    <row r="35500" spans="1:2" x14ac:dyDescent="0.3">
      <c r="A35500" s="3">
        <v>1310906</v>
      </c>
      <c r="B35500" s="5" t="s">
        <v>49</v>
      </c>
    </row>
    <row r="35501" spans="1:2" x14ac:dyDescent="0.3">
      <c r="A35501" s="3">
        <v>1310906</v>
      </c>
      <c r="B35501" s="5" t="s">
        <v>166</v>
      </c>
    </row>
    <row r="35502" spans="1:2" x14ac:dyDescent="0.3">
      <c r="A35502" s="3">
        <v>1078374</v>
      </c>
      <c r="B35502" s="5" t="s">
        <v>886</v>
      </c>
    </row>
    <row r="35503" spans="1:2" x14ac:dyDescent="0.3">
      <c r="A35503" s="3">
        <v>1078374</v>
      </c>
      <c r="B35503" s="5" t="s">
        <v>2848</v>
      </c>
    </row>
    <row r="35504" spans="1:2" x14ac:dyDescent="0.3">
      <c r="A35504" s="3">
        <v>1078374</v>
      </c>
      <c r="B35504" s="5" t="s">
        <v>49</v>
      </c>
    </row>
    <row r="35505" spans="1:2" x14ac:dyDescent="0.3">
      <c r="A35505" s="3">
        <v>1214527</v>
      </c>
      <c r="B35505" s="5" t="s">
        <v>329</v>
      </c>
    </row>
    <row r="35506" spans="1:2" x14ac:dyDescent="0.3">
      <c r="A35506" s="3">
        <v>1255028</v>
      </c>
      <c r="B35506" s="5" t="s">
        <v>329</v>
      </c>
    </row>
    <row r="35507" spans="1:2" x14ac:dyDescent="0.3">
      <c r="A35507" s="3">
        <v>1304367</v>
      </c>
      <c r="B35507" s="5" t="s">
        <v>2378</v>
      </c>
    </row>
    <row r="35508" spans="1:2" x14ac:dyDescent="0.3">
      <c r="A35508" s="3">
        <v>1304367</v>
      </c>
      <c r="B35508" s="5" t="s">
        <v>329</v>
      </c>
    </row>
    <row r="35509" spans="1:2" x14ac:dyDescent="0.3">
      <c r="A35509" s="3">
        <v>1103812</v>
      </c>
      <c r="B35509" s="5" t="s">
        <v>49</v>
      </c>
    </row>
    <row r="35510" spans="1:2" x14ac:dyDescent="0.3">
      <c r="A35510" s="3">
        <v>1103812</v>
      </c>
      <c r="B35510" s="5" t="s">
        <v>886</v>
      </c>
    </row>
    <row r="35511" spans="1:2" x14ac:dyDescent="0.3">
      <c r="A35511" s="3">
        <v>1300132</v>
      </c>
      <c r="B35511" s="5" t="s">
        <v>329</v>
      </c>
    </row>
    <row r="35512" spans="1:2" x14ac:dyDescent="0.3">
      <c r="A35512" s="3">
        <v>1107128</v>
      </c>
      <c r="B35512" s="5" t="s">
        <v>329</v>
      </c>
    </row>
    <row r="35513" spans="1:2" x14ac:dyDescent="0.3">
      <c r="A35513" s="3">
        <v>1244568</v>
      </c>
      <c r="B35513" s="5" t="s">
        <v>49</v>
      </c>
    </row>
    <row r="35514" spans="1:2" x14ac:dyDescent="0.3">
      <c r="A35514" s="3">
        <v>1244568</v>
      </c>
      <c r="B35514" s="5" t="s">
        <v>886</v>
      </c>
    </row>
    <row r="35515" spans="1:2" x14ac:dyDescent="0.3">
      <c r="A35515" s="3">
        <v>610219</v>
      </c>
      <c r="B35515" s="5" t="s">
        <v>7548</v>
      </c>
    </row>
    <row r="35516" spans="1:2" x14ac:dyDescent="0.3">
      <c r="A35516" s="3">
        <v>610219</v>
      </c>
      <c r="B35516" s="5" t="s">
        <v>49</v>
      </c>
    </row>
    <row r="35517" spans="1:2" x14ac:dyDescent="0.3">
      <c r="A35517" s="3">
        <v>1187058</v>
      </c>
      <c r="B35517" s="5" t="s">
        <v>30</v>
      </c>
    </row>
    <row r="35518" spans="1:2" x14ac:dyDescent="0.3">
      <c r="A35518" s="3">
        <v>1187058</v>
      </c>
      <c r="B35518" s="5" t="s">
        <v>468</v>
      </c>
    </row>
    <row r="35519" spans="1:2" x14ac:dyDescent="0.3">
      <c r="A35519" s="3">
        <v>856273</v>
      </c>
      <c r="B35519" s="5" t="s">
        <v>2528</v>
      </c>
    </row>
    <row r="35520" spans="1:2" x14ac:dyDescent="0.3">
      <c r="A35520" s="3">
        <v>856273</v>
      </c>
      <c r="B35520" s="5" t="s">
        <v>468</v>
      </c>
    </row>
    <row r="35521" spans="1:2" x14ac:dyDescent="0.3">
      <c r="A35521" s="3">
        <v>856273</v>
      </c>
      <c r="B35521" s="5" t="s">
        <v>1139</v>
      </c>
    </row>
    <row r="35522" spans="1:2" x14ac:dyDescent="0.3">
      <c r="A35522" s="3">
        <v>1200674</v>
      </c>
      <c r="B35522" s="5" t="s">
        <v>166</v>
      </c>
    </row>
    <row r="35523" spans="1:2" x14ac:dyDescent="0.3">
      <c r="A35523" s="3">
        <v>1200674</v>
      </c>
      <c r="B35523" s="5" t="s">
        <v>49</v>
      </c>
    </row>
    <row r="35524" spans="1:2" x14ac:dyDescent="0.3">
      <c r="A35524" s="3">
        <v>1229958</v>
      </c>
      <c r="B35524" s="5" t="s">
        <v>329</v>
      </c>
    </row>
    <row r="35525" spans="1:2" x14ac:dyDescent="0.3">
      <c r="A35525" s="3">
        <v>1229958</v>
      </c>
      <c r="B35525" s="5" t="s">
        <v>1246</v>
      </c>
    </row>
    <row r="35526" spans="1:2" x14ac:dyDescent="0.3">
      <c r="A35526" s="3">
        <v>1177096</v>
      </c>
      <c r="B35526" s="5" t="s">
        <v>2297</v>
      </c>
    </row>
    <row r="35527" spans="1:2" x14ac:dyDescent="0.3">
      <c r="A35527" s="3">
        <v>1177096</v>
      </c>
      <c r="B35527" s="5" t="s">
        <v>30</v>
      </c>
    </row>
    <row r="35528" spans="1:2" x14ac:dyDescent="0.3">
      <c r="A35528" s="3">
        <v>1273930</v>
      </c>
      <c r="B35528" s="5" t="s">
        <v>1845</v>
      </c>
    </row>
    <row r="35529" spans="1:2" x14ac:dyDescent="0.3">
      <c r="A35529" s="3">
        <v>1211716</v>
      </c>
      <c r="B35529" s="5" t="s">
        <v>2297</v>
      </c>
    </row>
    <row r="35530" spans="1:2" x14ac:dyDescent="0.3">
      <c r="A35530" s="3">
        <v>1211716</v>
      </c>
      <c r="B35530" s="5" t="s">
        <v>30</v>
      </c>
    </row>
    <row r="35531" spans="1:2" x14ac:dyDescent="0.3">
      <c r="A35531" s="3">
        <v>1171634</v>
      </c>
      <c r="B35531" s="5" t="s">
        <v>49</v>
      </c>
    </row>
    <row r="35532" spans="1:2" x14ac:dyDescent="0.3">
      <c r="A35532" s="3">
        <v>1171634</v>
      </c>
      <c r="B35532" s="5" t="s">
        <v>166</v>
      </c>
    </row>
    <row r="35533" spans="1:2" x14ac:dyDescent="0.3">
      <c r="A35533" s="3">
        <v>1171634</v>
      </c>
      <c r="B35533" s="5" t="s">
        <v>30</v>
      </c>
    </row>
    <row r="35534" spans="1:2" x14ac:dyDescent="0.3">
      <c r="A35534" s="3">
        <v>1238200</v>
      </c>
      <c r="B35534" s="5" t="s">
        <v>30</v>
      </c>
    </row>
    <row r="35535" spans="1:2" x14ac:dyDescent="0.3">
      <c r="A35535" s="3">
        <v>1238200</v>
      </c>
      <c r="B35535" s="5" t="s">
        <v>49</v>
      </c>
    </row>
    <row r="35536" spans="1:2" x14ac:dyDescent="0.3">
      <c r="A35536" s="3">
        <v>1001783</v>
      </c>
      <c r="B35536" s="5" t="s">
        <v>1246</v>
      </c>
    </row>
    <row r="35537" spans="1:2" x14ac:dyDescent="0.3">
      <c r="A35537" s="3">
        <v>1001783</v>
      </c>
      <c r="B35537" s="5" t="s">
        <v>30</v>
      </c>
    </row>
    <row r="35538" spans="1:2" x14ac:dyDescent="0.3">
      <c r="A35538" s="3">
        <v>1001783</v>
      </c>
      <c r="B35538" s="5" t="s">
        <v>166</v>
      </c>
    </row>
    <row r="35539" spans="1:2" x14ac:dyDescent="0.3">
      <c r="A35539" s="3">
        <v>1379587</v>
      </c>
      <c r="B35539" s="5" t="s">
        <v>6631</v>
      </c>
    </row>
    <row r="35540" spans="1:2" x14ac:dyDescent="0.3">
      <c r="A35540" s="3">
        <v>1379587</v>
      </c>
      <c r="B35540" s="5" t="s">
        <v>166</v>
      </c>
    </row>
    <row r="35541" spans="1:2" x14ac:dyDescent="0.3">
      <c r="A35541" s="3">
        <v>1379587</v>
      </c>
      <c r="B35541" s="5" t="s">
        <v>777</v>
      </c>
    </row>
    <row r="35542" spans="1:2" x14ac:dyDescent="0.3">
      <c r="A35542" s="3">
        <v>1379587</v>
      </c>
      <c r="B35542" s="5" t="s">
        <v>2528</v>
      </c>
    </row>
    <row r="35543" spans="1:2" x14ac:dyDescent="0.3">
      <c r="A35543" s="3">
        <v>1197830</v>
      </c>
      <c r="B35543" s="5" t="s">
        <v>468</v>
      </c>
    </row>
    <row r="35544" spans="1:2" x14ac:dyDescent="0.3">
      <c r="A35544" s="3">
        <v>1197830</v>
      </c>
      <c r="B35544" s="5" t="s">
        <v>2848</v>
      </c>
    </row>
    <row r="35545" spans="1:2" x14ac:dyDescent="0.3">
      <c r="A35545" s="3">
        <v>1197830</v>
      </c>
      <c r="B35545" s="5" t="s">
        <v>49</v>
      </c>
    </row>
    <row r="35546" spans="1:2" x14ac:dyDescent="0.3">
      <c r="A35546" s="3">
        <v>1197830</v>
      </c>
      <c r="B35546" s="5" t="s">
        <v>6631</v>
      </c>
    </row>
    <row r="35547" spans="1:2" x14ac:dyDescent="0.3">
      <c r="A35547" s="3">
        <v>1197830</v>
      </c>
      <c r="B35547" s="5" t="s">
        <v>166</v>
      </c>
    </row>
    <row r="35548" spans="1:2" x14ac:dyDescent="0.3">
      <c r="A35548" s="3">
        <v>1273487</v>
      </c>
      <c r="B35548" s="5" t="s">
        <v>777</v>
      </c>
    </row>
    <row r="35549" spans="1:2" x14ac:dyDescent="0.3">
      <c r="A35549" s="3">
        <v>1273487</v>
      </c>
      <c r="B35549" s="5" t="s">
        <v>166</v>
      </c>
    </row>
    <row r="35550" spans="1:2" x14ac:dyDescent="0.3">
      <c r="A35550" s="3">
        <v>1273487</v>
      </c>
      <c r="B35550" s="5" t="s">
        <v>1246</v>
      </c>
    </row>
    <row r="35551" spans="1:2" x14ac:dyDescent="0.3">
      <c r="A35551" s="3">
        <v>1181701</v>
      </c>
      <c r="B35551" s="5" t="s">
        <v>777</v>
      </c>
    </row>
    <row r="35552" spans="1:2" x14ac:dyDescent="0.3">
      <c r="A35552" s="3">
        <v>1181701</v>
      </c>
      <c r="B35552" s="5" t="s">
        <v>166</v>
      </c>
    </row>
    <row r="35553" spans="1:2" x14ac:dyDescent="0.3">
      <c r="A35553" s="3">
        <v>1181701</v>
      </c>
      <c r="B35553" s="5" t="s">
        <v>2528</v>
      </c>
    </row>
    <row r="35554" spans="1:2" x14ac:dyDescent="0.3">
      <c r="A35554" s="3">
        <v>1310538</v>
      </c>
      <c r="B35554" s="5" t="s">
        <v>777</v>
      </c>
    </row>
    <row r="35555" spans="1:2" x14ac:dyDescent="0.3">
      <c r="A35555" s="3">
        <v>1310538</v>
      </c>
      <c r="B35555" s="5" t="s">
        <v>468</v>
      </c>
    </row>
    <row r="35556" spans="1:2" x14ac:dyDescent="0.3">
      <c r="A35556" s="3">
        <v>1310538</v>
      </c>
      <c r="B35556" s="5" t="s">
        <v>2848</v>
      </c>
    </row>
    <row r="35557" spans="1:2" x14ac:dyDescent="0.3">
      <c r="A35557" s="3">
        <v>1310538</v>
      </c>
      <c r="B35557" s="5" t="s">
        <v>166</v>
      </c>
    </row>
    <row r="35558" spans="1:2" x14ac:dyDescent="0.3">
      <c r="A35558" s="3">
        <v>1002626</v>
      </c>
      <c r="B35558" s="5" t="s">
        <v>30</v>
      </c>
    </row>
    <row r="35559" spans="1:2" x14ac:dyDescent="0.3">
      <c r="A35559" s="3">
        <v>1002626</v>
      </c>
      <c r="B35559" s="5" t="s">
        <v>49</v>
      </c>
    </row>
    <row r="35560" spans="1:2" x14ac:dyDescent="0.3">
      <c r="A35560" s="3">
        <v>1214521</v>
      </c>
      <c r="B35560" s="5" t="s">
        <v>329</v>
      </c>
    </row>
    <row r="35561" spans="1:2" x14ac:dyDescent="0.3">
      <c r="A35561" s="3">
        <v>1169361</v>
      </c>
      <c r="B35561" s="5" t="s">
        <v>166</v>
      </c>
    </row>
    <row r="35562" spans="1:2" x14ac:dyDescent="0.3">
      <c r="A35562" s="3">
        <v>1169361</v>
      </c>
      <c r="B35562" s="5" t="s">
        <v>49</v>
      </c>
    </row>
    <row r="35563" spans="1:2" x14ac:dyDescent="0.3">
      <c r="A35563" s="3">
        <v>1169361</v>
      </c>
      <c r="B35563" s="5" t="s">
        <v>1246</v>
      </c>
    </row>
    <row r="35564" spans="1:2" x14ac:dyDescent="0.3">
      <c r="A35564" s="3">
        <v>1056746</v>
      </c>
      <c r="B35564" s="5" t="s">
        <v>30</v>
      </c>
    </row>
    <row r="35565" spans="1:2" x14ac:dyDescent="0.3">
      <c r="A35565" s="3">
        <v>1056746</v>
      </c>
      <c r="B35565" s="5" t="s">
        <v>49</v>
      </c>
    </row>
    <row r="35566" spans="1:2" x14ac:dyDescent="0.3">
      <c r="A35566" s="3">
        <v>1302014</v>
      </c>
      <c r="B35566" s="5" t="s">
        <v>49</v>
      </c>
    </row>
    <row r="35567" spans="1:2" x14ac:dyDescent="0.3">
      <c r="A35567" s="3">
        <v>1072876</v>
      </c>
      <c r="B35567" s="5" t="s">
        <v>30</v>
      </c>
    </row>
    <row r="35568" spans="1:2" x14ac:dyDescent="0.3">
      <c r="A35568" s="3">
        <v>1072876</v>
      </c>
      <c r="B35568" s="5" t="s">
        <v>166</v>
      </c>
    </row>
    <row r="35569" spans="1:2" x14ac:dyDescent="0.3">
      <c r="A35569" s="3">
        <v>1294931</v>
      </c>
      <c r="B35569" s="5" t="s">
        <v>30</v>
      </c>
    </row>
    <row r="35570" spans="1:2" x14ac:dyDescent="0.3">
      <c r="A35570" s="3">
        <v>1294931</v>
      </c>
      <c r="B35570" s="5" t="s">
        <v>886</v>
      </c>
    </row>
    <row r="35571" spans="1:2" x14ac:dyDescent="0.3">
      <c r="A35571" s="3">
        <v>1219576</v>
      </c>
      <c r="B35571" s="5" t="s">
        <v>7548</v>
      </c>
    </row>
    <row r="35572" spans="1:2" x14ac:dyDescent="0.3">
      <c r="A35572" s="3">
        <v>1219576</v>
      </c>
      <c r="B35572" s="5" t="s">
        <v>49</v>
      </c>
    </row>
    <row r="35573" spans="1:2" x14ac:dyDescent="0.3">
      <c r="A35573" s="3">
        <v>1371146</v>
      </c>
      <c r="B35573" s="5" t="s">
        <v>329</v>
      </c>
    </row>
    <row r="35574" spans="1:2" x14ac:dyDescent="0.3">
      <c r="A35574" s="3">
        <v>1371146</v>
      </c>
      <c r="B35574" s="5" t="s">
        <v>2378</v>
      </c>
    </row>
    <row r="35575" spans="1:2" x14ac:dyDescent="0.3">
      <c r="A35575" s="3">
        <v>1167351</v>
      </c>
      <c r="B35575" s="5" t="s">
        <v>49</v>
      </c>
    </row>
    <row r="35576" spans="1:2" x14ac:dyDescent="0.3">
      <c r="A35576" s="3">
        <v>1167351</v>
      </c>
      <c r="B35576" s="5" t="s">
        <v>30</v>
      </c>
    </row>
    <row r="35577" spans="1:2" x14ac:dyDescent="0.3">
      <c r="A35577" s="3">
        <v>1369240</v>
      </c>
      <c r="B35577" s="5" t="s">
        <v>329</v>
      </c>
    </row>
    <row r="35578" spans="1:2" x14ac:dyDescent="0.3">
      <c r="A35578" s="3">
        <v>1084514</v>
      </c>
      <c r="B35578" s="5" t="s">
        <v>49</v>
      </c>
    </row>
    <row r="35579" spans="1:2" x14ac:dyDescent="0.3">
      <c r="A35579" s="3">
        <v>1084514</v>
      </c>
      <c r="B35579" s="5" t="s">
        <v>7548</v>
      </c>
    </row>
    <row r="35580" spans="1:2" x14ac:dyDescent="0.3">
      <c r="A35580" s="3">
        <v>1001089</v>
      </c>
      <c r="B35580" s="5" t="s">
        <v>49</v>
      </c>
    </row>
    <row r="35581" spans="1:2" x14ac:dyDescent="0.3">
      <c r="A35581" s="3">
        <v>798612</v>
      </c>
      <c r="B35581" s="5" t="s">
        <v>7548</v>
      </c>
    </row>
    <row r="35582" spans="1:2" x14ac:dyDescent="0.3">
      <c r="A35582" s="3">
        <v>798612</v>
      </c>
      <c r="B35582" s="5" t="s">
        <v>49</v>
      </c>
    </row>
    <row r="35583" spans="1:2" x14ac:dyDescent="0.3">
      <c r="A35583" s="3">
        <v>1371029</v>
      </c>
      <c r="B35583" s="5" t="s">
        <v>49</v>
      </c>
    </row>
    <row r="35584" spans="1:2" x14ac:dyDescent="0.3">
      <c r="A35584" s="3">
        <v>999160</v>
      </c>
      <c r="B35584" s="5" t="s">
        <v>2297</v>
      </c>
    </row>
    <row r="35585" spans="1:2" x14ac:dyDescent="0.3">
      <c r="A35585" s="3">
        <v>999160</v>
      </c>
      <c r="B35585" s="5" t="s">
        <v>1139</v>
      </c>
    </row>
    <row r="35586" spans="1:2" x14ac:dyDescent="0.3">
      <c r="A35586" s="3">
        <v>999160</v>
      </c>
      <c r="B35586" s="5" t="s">
        <v>6748</v>
      </c>
    </row>
    <row r="35587" spans="1:2" x14ac:dyDescent="0.3">
      <c r="A35587" s="3">
        <v>1125073</v>
      </c>
      <c r="B35587" s="5" t="s">
        <v>30</v>
      </c>
    </row>
    <row r="35588" spans="1:2" x14ac:dyDescent="0.3">
      <c r="A35588" s="3">
        <v>1125073</v>
      </c>
      <c r="B35588" s="5" t="s">
        <v>49</v>
      </c>
    </row>
    <row r="35589" spans="1:2" x14ac:dyDescent="0.3">
      <c r="A35589" s="3">
        <v>1262596</v>
      </c>
      <c r="B35589" s="5" t="s">
        <v>49</v>
      </c>
    </row>
    <row r="35590" spans="1:2" x14ac:dyDescent="0.3">
      <c r="A35590" s="3">
        <v>1248390</v>
      </c>
      <c r="B35590" s="5" t="s">
        <v>886</v>
      </c>
    </row>
    <row r="35591" spans="1:2" x14ac:dyDescent="0.3">
      <c r="A35591" s="3">
        <v>1226281</v>
      </c>
      <c r="B35591" s="5" t="s">
        <v>49</v>
      </c>
    </row>
    <row r="35592" spans="1:2" x14ac:dyDescent="0.3">
      <c r="A35592" s="3">
        <v>1226281</v>
      </c>
      <c r="B35592" s="5" t="s">
        <v>886</v>
      </c>
    </row>
    <row r="35593" spans="1:2" x14ac:dyDescent="0.3">
      <c r="A35593" s="3">
        <v>943414</v>
      </c>
      <c r="B35593" s="5" t="s">
        <v>49</v>
      </c>
    </row>
    <row r="35594" spans="1:2" x14ac:dyDescent="0.3">
      <c r="A35594" s="3">
        <v>1259918</v>
      </c>
      <c r="B35594" s="5" t="s">
        <v>329</v>
      </c>
    </row>
    <row r="35595" spans="1:2" x14ac:dyDescent="0.3">
      <c r="A35595" s="3">
        <v>1259918</v>
      </c>
      <c r="B35595" s="5" t="s">
        <v>6748</v>
      </c>
    </row>
    <row r="35596" spans="1:2" x14ac:dyDescent="0.3">
      <c r="A35596" s="3">
        <v>1408235</v>
      </c>
      <c r="B35596" s="5" t="s">
        <v>2378</v>
      </c>
    </row>
    <row r="35597" spans="1:2" x14ac:dyDescent="0.3">
      <c r="A35597" s="3">
        <v>743815</v>
      </c>
      <c r="B35597" s="5" t="s">
        <v>166</v>
      </c>
    </row>
    <row r="35598" spans="1:2" x14ac:dyDescent="0.3">
      <c r="A35598" s="3">
        <v>743815</v>
      </c>
      <c r="B35598" s="5" t="s">
        <v>6631</v>
      </c>
    </row>
    <row r="35599" spans="1:2" x14ac:dyDescent="0.3">
      <c r="A35599" s="3">
        <v>891933</v>
      </c>
      <c r="B35599" s="5" t="s">
        <v>49</v>
      </c>
    </row>
    <row r="35600" spans="1:2" x14ac:dyDescent="0.3">
      <c r="A35600" s="3">
        <v>891933</v>
      </c>
      <c r="B35600" s="5" t="s">
        <v>30</v>
      </c>
    </row>
    <row r="35601" spans="1:2" x14ac:dyDescent="0.3">
      <c r="A35601" s="3">
        <v>891933</v>
      </c>
      <c r="B35601" s="5" t="s">
        <v>886</v>
      </c>
    </row>
    <row r="35602" spans="1:2" x14ac:dyDescent="0.3">
      <c r="A35602" s="3">
        <v>1240224</v>
      </c>
      <c r="B35602" s="5" t="s">
        <v>49</v>
      </c>
    </row>
    <row r="35603" spans="1:2" x14ac:dyDescent="0.3">
      <c r="A35603" s="3">
        <v>1240224</v>
      </c>
      <c r="B35603" s="5" t="s">
        <v>1246</v>
      </c>
    </row>
    <row r="35604" spans="1:2" x14ac:dyDescent="0.3">
      <c r="A35604" s="3">
        <v>1280941</v>
      </c>
      <c r="B35604" s="5" t="s">
        <v>49</v>
      </c>
    </row>
    <row r="35605" spans="1:2" x14ac:dyDescent="0.3">
      <c r="A35605" s="3">
        <v>1250786</v>
      </c>
      <c r="B35605" s="5" t="s">
        <v>30</v>
      </c>
    </row>
    <row r="35606" spans="1:2" x14ac:dyDescent="0.3">
      <c r="A35606" s="3">
        <v>1250786</v>
      </c>
      <c r="B35606" s="5" t="s">
        <v>2378</v>
      </c>
    </row>
    <row r="35607" spans="1:2" x14ac:dyDescent="0.3">
      <c r="A35607" s="3">
        <v>1024452</v>
      </c>
      <c r="B35607" s="5" t="s">
        <v>886</v>
      </c>
    </row>
    <row r="35608" spans="1:2" x14ac:dyDescent="0.3">
      <c r="A35608" s="3">
        <v>1024452</v>
      </c>
      <c r="B35608" s="5" t="s">
        <v>30</v>
      </c>
    </row>
    <row r="35609" spans="1:2" x14ac:dyDescent="0.3">
      <c r="A35609" s="3">
        <v>1231623</v>
      </c>
      <c r="B35609" s="5" t="s">
        <v>886</v>
      </c>
    </row>
    <row r="35610" spans="1:2" x14ac:dyDescent="0.3">
      <c r="A35610" s="3">
        <v>1231623</v>
      </c>
      <c r="B35610" s="5" t="s">
        <v>30</v>
      </c>
    </row>
    <row r="35611" spans="1:2" x14ac:dyDescent="0.3">
      <c r="A35611" s="3">
        <v>1143508</v>
      </c>
      <c r="B35611" s="5" t="s">
        <v>6748</v>
      </c>
    </row>
    <row r="35612" spans="1:2" x14ac:dyDescent="0.3">
      <c r="A35612" s="3">
        <v>1143508</v>
      </c>
      <c r="B35612" s="5" t="s">
        <v>49</v>
      </c>
    </row>
    <row r="35613" spans="1:2" x14ac:dyDescent="0.3">
      <c r="A35613" s="3">
        <v>1147114</v>
      </c>
      <c r="B35613" s="5" t="s">
        <v>30</v>
      </c>
    </row>
    <row r="35614" spans="1:2" x14ac:dyDescent="0.3">
      <c r="A35614" s="3">
        <v>1147114</v>
      </c>
      <c r="B35614" s="5" t="s">
        <v>6748</v>
      </c>
    </row>
    <row r="35615" spans="1:2" x14ac:dyDescent="0.3">
      <c r="A35615" s="3">
        <v>1102938</v>
      </c>
      <c r="B35615" s="5" t="s">
        <v>30</v>
      </c>
    </row>
    <row r="35616" spans="1:2" x14ac:dyDescent="0.3">
      <c r="A35616" s="3">
        <v>1102938</v>
      </c>
      <c r="B35616" s="5" t="s">
        <v>49</v>
      </c>
    </row>
    <row r="35617" spans="1:2" x14ac:dyDescent="0.3">
      <c r="A35617" s="3">
        <v>1223663</v>
      </c>
      <c r="B35617" s="5" t="s">
        <v>49</v>
      </c>
    </row>
    <row r="35618" spans="1:2" x14ac:dyDescent="0.3">
      <c r="A35618" s="3">
        <v>1223663</v>
      </c>
      <c r="B35618" s="5" t="s">
        <v>2848</v>
      </c>
    </row>
    <row r="35619" spans="1:2" x14ac:dyDescent="0.3">
      <c r="A35619" s="3">
        <v>966238</v>
      </c>
      <c r="B35619" s="5" t="s">
        <v>30</v>
      </c>
    </row>
    <row r="35620" spans="1:2" x14ac:dyDescent="0.3">
      <c r="A35620" s="3">
        <v>966238</v>
      </c>
      <c r="B35620" s="5" t="s">
        <v>49</v>
      </c>
    </row>
    <row r="35621" spans="1:2" x14ac:dyDescent="0.3">
      <c r="A35621" s="3">
        <v>1407011</v>
      </c>
      <c r="B35621" s="5" t="s">
        <v>329</v>
      </c>
    </row>
    <row r="35622" spans="1:2" x14ac:dyDescent="0.3">
      <c r="A35622" s="3">
        <v>1251621</v>
      </c>
      <c r="B35622" s="5" t="s">
        <v>166</v>
      </c>
    </row>
    <row r="35623" spans="1:2" x14ac:dyDescent="0.3">
      <c r="A35623" s="3">
        <v>1251621</v>
      </c>
      <c r="B35623" s="5" t="s">
        <v>49</v>
      </c>
    </row>
    <row r="35624" spans="1:2" x14ac:dyDescent="0.3">
      <c r="A35624" s="3">
        <v>1251621</v>
      </c>
      <c r="B35624" s="5" t="s">
        <v>7548</v>
      </c>
    </row>
    <row r="35625" spans="1:2" x14ac:dyDescent="0.3">
      <c r="A35625" s="3">
        <v>1263992</v>
      </c>
      <c r="B35625" s="5" t="s">
        <v>468</v>
      </c>
    </row>
    <row r="35626" spans="1:2" x14ac:dyDescent="0.3">
      <c r="A35626" s="3">
        <v>1263992</v>
      </c>
      <c r="B35626" s="5" t="s">
        <v>166</v>
      </c>
    </row>
    <row r="35627" spans="1:2" x14ac:dyDescent="0.3">
      <c r="A35627" s="3">
        <v>1252551</v>
      </c>
      <c r="B35627" s="5" t="s">
        <v>777</v>
      </c>
    </row>
    <row r="35628" spans="1:2" x14ac:dyDescent="0.3">
      <c r="A35628" s="3">
        <v>1252551</v>
      </c>
      <c r="B35628" s="5" t="s">
        <v>468</v>
      </c>
    </row>
    <row r="35629" spans="1:2" x14ac:dyDescent="0.3">
      <c r="A35629" s="3">
        <v>1252551</v>
      </c>
      <c r="B35629" s="5" t="s">
        <v>166</v>
      </c>
    </row>
    <row r="35630" spans="1:2" x14ac:dyDescent="0.3">
      <c r="A35630" s="3">
        <v>1300945</v>
      </c>
      <c r="B35630" s="5" t="s">
        <v>1246</v>
      </c>
    </row>
    <row r="35631" spans="1:2" x14ac:dyDescent="0.3">
      <c r="A35631" s="3">
        <v>1300945</v>
      </c>
      <c r="B35631" s="5" t="s">
        <v>6631</v>
      </c>
    </row>
    <row r="35632" spans="1:2" x14ac:dyDescent="0.3">
      <c r="A35632" s="3">
        <v>1300945</v>
      </c>
      <c r="B35632" s="5" t="s">
        <v>166</v>
      </c>
    </row>
    <row r="35633" spans="1:2" x14ac:dyDescent="0.3">
      <c r="A35633" s="3">
        <v>1184420</v>
      </c>
      <c r="B35633" s="5" t="s">
        <v>30</v>
      </c>
    </row>
    <row r="35634" spans="1:2" x14ac:dyDescent="0.3">
      <c r="A35634" s="3">
        <v>1184420</v>
      </c>
      <c r="B35634" s="5" t="s">
        <v>886</v>
      </c>
    </row>
    <row r="35635" spans="1:2" x14ac:dyDescent="0.3">
      <c r="A35635" s="3">
        <v>716808</v>
      </c>
      <c r="B35635" s="5" t="s">
        <v>30</v>
      </c>
    </row>
    <row r="35636" spans="1:2" x14ac:dyDescent="0.3">
      <c r="A35636" s="3">
        <v>1327537</v>
      </c>
      <c r="B35636" s="5" t="s">
        <v>166</v>
      </c>
    </row>
    <row r="35637" spans="1:2" x14ac:dyDescent="0.3">
      <c r="A35637" s="3">
        <v>1327537</v>
      </c>
      <c r="B35637" s="5" t="s">
        <v>1246</v>
      </c>
    </row>
    <row r="35638" spans="1:2" x14ac:dyDescent="0.3">
      <c r="A35638" s="3">
        <v>1126692</v>
      </c>
      <c r="B35638" s="5" t="s">
        <v>49</v>
      </c>
    </row>
    <row r="35639" spans="1:2" x14ac:dyDescent="0.3">
      <c r="A35639" s="3">
        <v>1126692</v>
      </c>
      <c r="B35639" s="5" t="s">
        <v>7548</v>
      </c>
    </row>
    <row r="35640" spans="1:2" x14ac:dyDescent="0.3">
      <c r="A35640" s="3">
        <v>1365141</v>
      </c>
      <c r="B35640" s="5" t="s">
        <v>2378</v>
      </c>
    </row>
    <row r="35641" spans="1:2" x14ac:dyDescent="0.3">
      <c r="A35641" s="3">
        <v>1146577</v>
      </c>
      <c r="B35641" s="5" t="s">
        <v>166</v>
      </c>
    </row>
    <row r="35642" spans="1:2" x14ac:dyDescent="0.3">
      <c r="A35642" s="3">
        <v>1146577</v>
      </c>
      <c r="B35642" s="5" t="s">
        <v>49</v>
      </c>
    </row>
    <row r="35643" spans="1:2" x14ac:dyDescent="0.3">
      <c r="A35643" s="3">
        <v>696047</v>
      </c>
      <c r="B35643" s="5" t="s">
        <v>30</v>
      </c>
    </row>
    <row r="35644" spans="1:2" x14ac:dyDescent="0.3">
      <c r="A35644" s="3">
        <v>696047</v>
      </c>
      <c r="B35644" s="5" t="s">
        <v>1246</v>
      </c>
    </row>
    <row r="35645" spans="1:2" x14ac:dyDescent="0.3">
      <c r="A35645" s="3">
        <v>635996</v>
      </c>
      <c r="B35645" s="5" t="s">
        <v>2528</v>
      </c>
    </row>
    <row r="35646" spans="1:2" x14ac:dyDescent="0.3">
      <c r="A35646" s="3">
        <v>635996</v>
      </c>
      <c r="B35646" s="5" t="s">
        <v>49</v>
      </c>
    </row>
    <row r="35647" spans="1:2" x14ac:dyDescent="0.3">
      <c r="A35647" s="3">
        <v>1274753</v>
      </c>
      <c r="B35647" s="5" t="s">
        <v>49</v>
      </c>
    </row>
    <row r="35648" spans="1:2" x14ac:dyDescent="0.3">
      <c r="A35648" s="3">
        <v>1201753</v>
      </c>
      <c r="B35648" s="5" t="s">
        <v>468</v>
      </c>
    </row>
    <row r="35649" spans="1:2" x14ac:dyDescent="0.3">
      <c r="A35649" s="3">
        <v>1201753</v>
      </c>
      <c r="B35649" s="5" t="s">
        <v>30</v>
      </c>
    </row>
    <row r="35650" spans="1:2" x14ac:dyDescent="0.3">
      <c r="A35650" s="3">
        <v>1166133</v>
      </c>
      <c r="B35650" s="5" t="s">
        <v>468</v>
      </c>
    </row>
    <row r="35651" spans="1:2" x14ac:dyDescent="0.3">
      <c r="A35651" s="3">
        <v>1166133</v>
      </c>
      <c r="B35651" s="5" t="s">
        <v>166</v>
      </c>
    </row>
    <row r="35652" spans="1:2" x14ac:dyDescent="0.3">
      <c r="A35652" s="3">
        <v>1166133</v>
      </c>
      <c r="B35652" s="5" t="s">
        <v>49</v>
      </c>
    </row>
    <row r="35653" spans="1:2" x14ac:dyDescent="0.3">
      <c r="A35653" s="3">
        <v>1080249</v>
      </c>
      <c r="B35653" s="5" t="s">
        <v>6841</v>
      </c>
    </row>
    <row r="35654" spans="1:2" x14ac:dyDescent="0.3">
      <c r="A35654" s="3">
        <v>1080249</v>
      </c>
      <c r="B35654" s="5" t="s">
        <v>166</v>
      </c>
    </row>
    <row r="35655" spans="1:2" x14ac:dyDescent="0.3">
      <c r="A35655" s="3">
        <v>1080249</v>
      </c>
      <c r="B35655" s="5" t="s">
        <v>468</v>
      </c>
    </row>
    <row r="35656" spans="1:2" x14ac:dyDescent="0.3">
      <c r="A35656" s="3">
        <v>1080249</v>
      </c>
      <c r="B35656" s="5" t="s">
        <v>777</v>
      </c>
    </row>
    <row r="35657" spans="1:2" x14ac:dyDescent="0.3">
      <c r="A35657" s="3">
        <v>1248482</v>
      </c>
      <c r="B35657" s="5" t="s">
        <v>886</v>
      </c>
    </row>
    <row r="35658" spans="1:2" x14ac:dyDescent="0.3">
      <c r="A35658" s="3">
        <v>1037035</v>
      </c>
      <c r="B35658" s="5" t="s">
        <v>49</v>
      </c>
    </row>
    <row r="35659" spans="1:2" x14ac:dyDescent="0.3">
      <c r="A35659" s="3">
        <v>1281813</v>
      </c>
      <c r="B35659" s="5" t="s">
        <v>1845</v>
      </c>
    </row>
    <row r="35660" spans="1:2" x14ac:dyDescent="0.3">
      <c r="A35660" s="3">
        <v>858414</v>
      </c>
      <c r="B35660" s="5" t="s">
        <v>49</v>
      </c>
    </row>
    <row r="35661" spans="1:2" x14ac:dyDescent="0.3">
      <c r="A35661" s="3">
        <v>1223799</v>
      </c>
      <c r="B35661" s="5" t="s">
        <v>468</v>
      </c>
    </row>
    <row r="35662" spans="1:2" x14ac:dyDescent="0.3">
      <c r="A35662" s="3">
        <v>1223799</v>
      </c>
      <c r="B35662" s="5" t="s">
        <v>49</v>
      </c>
    </row>
    <row r="35663" spans="1:2" x14ac:dyDescent="0.3">
      <c r="A35663" s="3">
        <v>1223799</v>
      </c>
      <c r="B35663" s="5" t="s">
        <v>166</v>
      </c>
    </row>
    <row r="35664" spans="1:2" x14ac:dyDescent="0.3">
      <c r="A35664" s="3">
        <v>1216385</v>
      </c>
      <c r="B35664" s="5" t="s">
        <v>1246</v>
      </c>
    </row>
    <row r="35665" spans="1:2" x14ac:dyDescent="0.3">
      <c r="A35665" s="3">
        <v>1216385</v>
      </c>
      <c r="B35665" s="5" t="s">
        <v>777</v>
      </c>
    </row>
    <row r="35666" spans="1:2" x14ac:dyDescent="0.3">
      <c r="A35666" s="3">
        <v>1276035</v>
      </c>
      <c r="B35666" s="5" t="s">
        <v>166</v>
      </c>
    </row>
    <row r="35667" spans="1:2" x14ac:dyDescent="0.3">
      <c r="A35667" s="3">
        <v>1385136</v>
      </c>
      <c r="B35667" s="5" t="s">
        <v>329</v>
      </c>
    </row>
    <row r="35668" spans="1:2" x14ac:dyDescent="0.3">
      <c r="A35668" s="3">
        <v>1231953</v>
      </c>
      <c r="B35668" s="5" t="s">
        <v>30</v>
      </c>
    </row>
    <row r="35669" spans="1:2" x14ac:dyDescent="0.3">
      <c r="A35669" s="3">
        <v>1231953</v>
      </c>
      <c r="B35669" s="5" t="s">
        <v>886</v>
      </c>
    </row>
    <row r="35670" spans="1:2" x14ac:dyDescent="0.3">
      <c r="A35670" s="3">
        <v>1001292</v>
      </c>
      <c r="B35670" s="5" t="s">
        <v>49</v>
      </c>
    </row>
    <row r="35671" spans="1:2" x14ac:dyDescent="0.3">
      <c r="A35671" s="3">
        <v>1001292</v>
      </c>
      <c r="B35671" s="5" t="s">
        <v>6631</v>
      </c>
    </row>
    <row r="35672" spans="1:2" x14ac:dyDescent="0.3">
      <c r="A35672" s="3">
        <v>1160981</v>
      </c>
      <c r="B35672" s="5" t="s">
        <v>886</v>
      </c>
    </row>
    <row r="35673" spans="1:2" x14ac:dyDescent="0.3">
      <c r="A35673" s="3">
        <v>1160981</v>
      </c>
      <c r="B35673" s="5" t="s">
        <v>49</v>
      </c>
    </row>
    <row r="35674" spans="1:2" x14ac:dyDescent="0.3">
      <c r="A35674" s="3">
        <v>953713</v>
      </c>
      <c r="B35674" s="5" t="s">
        <v>49</v>
      </c>
    </row>
    <row r="35675" spans="1:2" x14ac:dyDescent="0.3">
      <c r="A35675" s="3">
        <v>953713</v>
      </c>
      <c r="B35675" s="5" t="s">
        <v>886</v>
      </c>
    </row>
    <row r="35676" spans="1:2" x14ac:dyDescent="0.3">
      <c r="A35676" s="3">
        <v>1032642</v>
      </c>
      <c r="B35676" s="5" t="s">
        <v>30</v>
      </c>
    </row>
    <row r="35677" spans="1:2" x14ac:dyDescent="0.3">
      <c r="A35677" s="3">
        <v>1032642</v>
      </c>
      <c r="B35677" s="5" t="s">
        <v>49</v>
      </c>
    </row>
    <row r="35678" spans="1:2" x14ac:dyDescent="0.3">
      <c r="A35678" s="3">
        <v>1316205</v>
      </c>
      <c r="B35678" s="5" t="s">
        <v>49</v>
      </c>
    </row>
    <row r="35679" spans="1:2" x14ac:dyDescent="0.3">
      <c r="A35679" s="3">
        <v>1316205</v>
      </c>
      <c r="B35679" s="5" t="s">
        <v>6631</v>
      </c>
    </row>
    <row r="35680" spans="1:2" x14ac:dyDescent="0.3">
      <c r="A35680" s="3">
        <v>1316205</v>
      </c>
      <c r="B35680" s="5" t="s">
        <v>777</v>
      </c>
    </row>
    <row r="35681" spans="1:2" x14ac:dyDescent="0.3">
      <c r="A35681" s="3">
        <v>1019828</v>
      </c>
      <c r="B35681" s="5" t="s">
        <v>1246</v>
      </c>
    </row>
    <row r="35682" spans="1:2" x14ac:dyDescent="0.3">
      <c r="A35682" s="3">
        <v>1019828</v>
      </c>
      <c r="B35682" s="5" t="s">
        <v>166</v>
      </c>
    </row>
    <row r="35683" spans="1:2" x14ac:dyDescent="0.3">
      <c r="A35683" s="3">
        <v>1190469</v>
      </c>
      <c r="B35683" s="5" t="s">
        <v>49</v>
      </c>
    </row>
    <row r="35684" spans="1:2" x14ac:dyDescent="0.3">
      <c r="A35684" s="3">
        <v>1190469</v>
      </c>
      <c r="B35684" s="5" t="s">
        <v>30</v>
      </c>
    </row>
    <row r="35685" spans="1:2" x14ac:dyDescent="0.3">
      <c r="A35685" s="3">
        <v>1190469</v>
      </c>
      <c r="B35685" s="5" t="s">
        <v>2848</v>
      </c>
    </row>
    <row r="35686" spans="1:2" x14ac:dyDescent="0.3">
      <c r="A35686" s="3">
        <v>1136347</v>
      </c>
      <c r="B35686" s="5" t="s">
        <v>468</v>
      </c>
    </row>
    <row r="35687" spans="1:2" x14ac:dyDescent="0.3">
      <c r="A35687" s="3">
        <v>1265066</v>
      </c>
      <c r="B35687" s="5" t="s">
        <v>329</v>
      </c>
    </row>
    <row r="35688" spans="1:2" x14ac:dyDescent="0.3">
      <c r="A35688" s="3">
        <v>1265066</v>
      </c>
      <c r="B35688" s="5" t="s">
        <v>2378</v>
      </c>
    </row>
    <row r="35689" spans="1:2" x14ac:dyDescent="0.3">
      <c r="A35689" s="3">
        <v>1278360</v>
      </c>
      <c r="B35689" s="5" t="s">
        <v>30</v>
      </c>
    </row>
    <row r="35690" spans="1:2" x14ac:dyDescent="0.3">
      <c r="A35690" s="3">
        <v>1278360</v>
      </c>
      <c r="B35690" s="5" t="s">
        <v>329</v>
      </c>
    </row>
    <row r="35691" spans="1:2" x14ac:dyDescent="0.3">
      <c r="A35691" s="3">
        <v>1229448</v>
      </c>
      <c r="B35691" s="5" t="s">
        <v>49</v>
      </c>
    </row>
    <row r="35692" spans="1:2" x14ac:dyDescent="0.3">
      <c r="A35692" s="3">
        <v>1226299</v>
      </c>
      <c r="B35692" s="5" t="s">
        <v>49</v>
      </c>
    </row>
    <row r="35693" spans="1:2" x14ac:dyDescent="0.3">
      <c r="A35693" s="3">
        <v>964876</v>
      </c>
      <c r="B35693" s="5" t="s">
        <v>30</v>
      </c>
    </row>
    <row r="35694" spans="1:2" x14ac:dyDescent="0.3">
      <c r="A35694" s="3">
        <v>964876</v>
      </c>
      <c r="B35694" s="5" t="s">
        <v>49</v>
      </c>
    </row>
    <row r="35695" spans="1:2" x14ac:dyDescent="0.3">
      <c r="A35695" s="3">
        <v>1171861</v>
      </c>
      <c r="B35695" s="5" t="s">
        <v>329</v>
      </c>
    </row>
    <row r="35696" spans="1:2" x14ac:dyDescent="0.3">
      <c r="A35696" s="3">
        <v>1171861</v>
      </c>
      <c r="B35696" s="5" t="s">
        <v>2378</v>
      </c>
    </row>
    <row r="35697" spans="1:2" x14ac:dyDescent="0.3">
      <c r="A35697" s="3">
        <v>1196646</v>
      </c>
      <c r="B35697" s="5" t="s">
        <v>468</v>
      </c>
    </row>
    <row r="35698" spans="1:2" x14ac:dyDescent="0.3">
      <c r="A35698" s="3">
        <v>950396</v>
      </c>
      <c r="B35698" s="5" t="s">
        <v>886</v>
      </c>
    </row>
    <row r="35699" spans="1:2" x14ac:dyDescent="0.3">
      <c r="A35699" s="3">
        <v>950396</v>
      </c>
      <c r="B35699" s="5" t="s">
        <v>2528</v>
      </c>
    </row>
    <row r="35700" spans="1:2" x14ac:dyDescent="0.3">
      <c r="A35700" s="3">
        <v>950396</v>
      </c>
      <c r="B35700" s="5" t="s">
        <v>166</v>
      </c>
    </row>
    <row r="35701" spans="1:2" x14ac:dyDescent="0.3">
      <c r="A35701" s="3">
        <v>1126166</v>
      </c>
      <c r="B35701" s="5" t="s">
        <v>777</v>
      </c>
    </row>
    <row r="35702" spans="1:2" x14ac:dyDescent="0.3">
      <c r="A35702" s="3">
        <v>1126166</v>
      </c>
      <c r="B35702" s="5" t="s">
        <v>166</v>
      </c>
    </row>
    <row r="35703" spans="1:2" x14ac:dyDescent="0.3">
      <c r="A35703" s="3">
        <v>1126166</v>
      </c>
      <c r="B35703" s="5" t="s">
        <v>1246</v>
      </c>
    </row>
    <row r="35704" spans="1:2" x14ac:dyDescent="0.3">
      <c r="A35704" s="3">
        <v>822119</v>
      </c>
      <c r="B35704" s="5" t="s">
        <v>777</v>
      </c>
    </row>
    <row r="35705" spans="1:2" x14ac:dyDescent="0.3">
      <c r="A35705" s="3">
        <v>822119</v>
      </c>
      <c r="B35705" s="5" t="s">
        <v>166</v>
      </c>
    </row>
    <row r="35706" spans="1:2" x14ac:dyDescent="0.3">
      <c r="A35706" s="3">
        <v>822119</v>
      </c>
      <c r="B35706" s="5" t="s">
        <v>2528</v>
      </c>
    </row>
    <row r="35707" spans="1:2" x14ac:dyDescent="0.3">
      <c r="A35707" s="3">
        <v>1084199</v>
      </c>
      <c r="B35707" s="5" t="s">
        <v>468</v>
      </c>
    </row>
    <row r="35708" spans="1:2" x14ac:dyDescent="0.3">
      <c r="A35708" s="3">
        <v>1084199</v>
      </c>
      <c r="B35708" s="5" t="s">
        <v>2528</v>
      </c>
    </row>
    <row r="35709" spans="1:2" x14ac:dyDescent="0.3">
      <c r="A35709" s="3">
        <v>1084199</v>
      </c>
      <c r="B35709" s="5" t="s">
        <v>166</v>
      </c>
    </row>
    <row r="35710" spans="1:2" x14ac:dyDescent="0.3">
      <c r="A35710" s="3">
        <v>774370</v>
      </c>
      <c r="B35710" s="5" t="s">
        <v>6748</v>
      </c>
    </row>
    <row r="35711" spans="1:2" x14ac:dyDescent="0.3">
      <c r="A35711" s="3">
        <v>774370</v>
      </c>
      <c r="B35711" s="5" t="s">
        <v>2297</v>
      </c>
    </row>
    <row r="35712" spans="1:2" x14ac:dyDescent="0.3">
      <c r="A35712" s="3">
        <v>774370</v>
      </c>
      <c r="B35712" s="5" t="s">
        <v>30</v>
      </c>
    </row>
    <row r="35713" spans="1:2" x14ac:dyDescent="0.3">
      <c r="A35713" s="3">
        <v>774370</v>
      </c>
      <c r="B35713" s="5" t="s">
        <v>777</v>
      </c>
    </row>
    <row r="35714" spans="1:2" x14ac:dyDescent="0.3">
      <c r="A35714" s="3">
        <v>1249289</v>
      </c>
      <c r="B35714" s="5" t="s">
        <v>777</v>
      </c>
    </row>
    <row r="35715" spans="1:2" x14ac:dyDescent="0.3">
      <c r="A35715" s="3">
        <v>1249289</v>
      </c>
      <c r="B35715" s="5" t="s">
        <v>1246</v>
      </c>
    </row>
    <row r="35716" spans="1:2" x14ac:dyDescent="0.3">
      <c r="A35716" s="3">
        <v>1249289</v>
      </c>
      <c r="B35716" s="5" t="s">
        <v>166</v>
      </c>
    </row>
    <row r="35717" spans="1:2" x14ac:dyDescent="0.3">
      <c r="A35717" s="3">
        <v>1201012</v>
      </c>
      <c r="B35717" s="5" t="s">
        <v>30</v>
      </c>
    </row>
    <row r="35718" spans="1:2" x14ac:dyDescent="0.3">
      <c r="A35718" s="3">
        <v>1201012</v>
      </c>
      <c r="B35718" s="5" t="s">
        <v>886</v>
      </c>
    </row>
    <row r="35719" spans="1:2" x14ac:dyDescent="0.3">
      <c r="A35719" s="3">
        <v>1201012</v>
      </c>
      <c r="B35719" s="5" t="s">
        <v>777</v>
      </c>
    </row>
    <row r="35720" spans="1:2" x14ac:dyDescent="0.3">
      <c r="A35720" s="3">
        <v>1294203</v>
      </c>
      <c r="B35720" s="5" t="s">
        <v>886</v>
      </c>
    </row>
    <row r="35721" spans="1:2" x14ac:dyDescent="0.3">
      <c r="A35721" s="3">
        <v>1294203</v>
      </c>
      <c r="B35721" s="5" t="s">
        <v>49</v>
      </c>
    </row>
    <row r="35722" spans="1:2" x14ac:dyDescent="0.3">
      <c r="A35722" s="3">
        <v>993710</v>
      </c>
      <c r="B35722" s="5" t="s">
        <v>777</v>
      </c>
    </row>
    <row r="35723" spans="1:2" x14ac:dyDescent="0.3">
      <c r="A35723" s="3">
        <v>993710</v>
      </c>
      <c r="B35723" s="5" t="s">
        <v>30</v>
      </c>
    </row>
    <row r="35724" spans="1:2" x14ac:dyDescent="0.3">
      <c r="A35724" s="3">
        <v>1410082</v>
      </c>
      <c r="B35724" s="5" t="s">
        <v>777</v>
      </c>
    </row>
    <row r="35725" spans="1:2" x14ac:dyDescent="0.3">
      <c r="A35725" s="3">
        <v>1410082</v>
      </c>
      <c r="B35725" s="5" t="s">
        <v>166</v>
      </c>
    </row>
    <row r="35726" spans="1:2" x14ac:dyDescent="0.3">
      <c r="A35726" s="3">
        <v>1352774</v>
      </c>
      <c r="B35726" s="5" t="s">
        <v>468</v>
      </c>
    </row>
    <row r="35727" spans="1:2" x14ac:dyDescent="0.3">
      <c r="A35727" s="3">
        <v>710295</v>
      </c>
      <c r="B35727" s="5" t="s">
        <v>468</v>
      </c>
    </row>
    <row r="35728" spans="1:2" x14ac:dyDescent="0.3">
      <c r="A35728" s="3">
        <v>710295</v>
      </c>
      <c r="B35728" s="5" t="s">
        <v>166</v>
      </c>
    </row>
    <row r="35729" spans="1:2" x14ac:dyDescent="0.3">
      <c r="A35729" s="3">
        <v>1255788</v>
      </c>
      <c r="B35729" s="5" t="s">
        <v>777</v>
      </c>
    </row>
    <row r="35730" spans="1:2" x14ac:dyDescent="0.3">
      <c r="A35730" s="3">
        <v>1255788</v>
      </c>
      <c r="B35730" s="5" t="s">
        <v>30</v>
      </c>
    </row>
    <row r="35731" spans="1:2" x14ac:dyDescent="0.3">
      <c r="A35731" s="3">
        <v>1114894</v>
      </c>
      <c r="B35731" s="5" t="s">
        <v>2528</v>
      </c>
    </row>
    <row r="35732" spans="1:2" x14ac:dyDescent="0.3">
      <c r="A35732" s="3">
        <v>1114894</v>
      </c>
      <c r="B35732" s="5" t="s">
        <v>1139</v>
      </c>
    </row>
    <row r="35733" spans="1:2" x14ac:dyDescent="0.3">
      <c r="A35733" s="3">
        <v>1114894</v>
      </c>
      <c r="B35733" s="5" t="s">
        <v>777</v>
      </c>
    </row>
    <row r="35734" spans="1:2" x14ac:dyDescent="0.3">
      <c r="A35734" s="3">
        <v>696506</v>
      </c>
      <c r="B35734" s="5" t="s">
        <v>2528</v>
      </c>
    </row>
    <row r="35735" spans="1:2" x14ac:dyDescent="0.3">
      <c r="A35735" s="3">
        <v>696506</v>
      </c>
      <c r="B35735" s="5" t="s">
        <v>30</v>
      </c>
    </row>
    <row r="35736" spans="1:2" x14ac:dyDescent="0.3">
      <c r="A35736" s="3">
        <v>696506</v>
      </c>
      <c r="B35736" s="5" t="s">
        <v>49</v>
      </c>
    </row>
    <row r="35737" spans="1:2" x14ac:dyDescent="0.3">
      <c r="A35737" s="3">
        <v>1124620</v>
      </c>
      <c r="B35737" s="5" t="s">
        <v>468</v>
      </c>
    </row>
    <row r="35738" spans="1:2" x14ac:dyDescent="0.3">
      <c r="A35738" s="3">
        <v>1124620</v>
      </c>
      <c r="B35738" s="5" t="s">
        <v>30</v>
      </c>
    </row>
    <row r="35739" spans="1:2" x14ac:dyDescent="0.3">
      <c r="A35739" s="3">
        <v>1272149</v>
      </c>
      <c r="B35739" s="5" t="s">
        <v>886</v>
      </c>
    </row>
    <row r="35740" spans="1:2" x14ac:dyDescent="0.3">
      <c r="A35740" s="3">
        <v>1272149</v>
      </c>
      <c r="B35740" s="5" t="s">
        <v>30</v>
      </c>
    </row>
    <row r="35741" spans="1:2" x14ac:dyDescent="0.3">
      <c r="A35741" s="3">
        <v>1272149</v>
      </c>
      <c r="B35741" s="5" t="s">
        <v>49</v>
      </c>
    </row>
    <row r="35742" spans="1:2" x14ac:dyDescent="0.3">
      <c r="A35742" s="3">
        <v>1203329</v>
      </c>
      <c r="B35742" s="5" t="s">
        <v>2297</v>
      </c>
    </row>
    <row r="35743" spans="1:2" x14ac:dyDescent="0.3">
      <c r="A35743" s="3">
        <v>1203329</v>
      </c>
      <c r="B35743" s="5" t="s">
        <v>2848</v>
      </c>
    </row>
    <row r="35744" spans="1:2" x14ac:dyDescent="0.3">
      <c r="A35744" s="3">
        <v>1203329</v>
      </c>
      <c r="B35744" s="5" t="s">
        <v>777</v>
      </c>
    </row>
    <row r="35745" spans="1:2" x14ac:dyDescent="0.3">
      <c r="A35745" s="3">
        <v>926670</v>
      </c>
      <c r="B35745" s="5" t="s">
        <v>777</v>
      </c>
    </row>
    <row r="35746" spans="1:2" x14ac:dyDescent="0.3">
      <c r="A35746" s="3">
        <v>926670</v>
      </c>
      <c r="B35746" s="5" t="s">
        <v>30</v>
      </c>
    </row>
    <row r="35747" spans="1:2" x14ac:dyDescent="0.3">
      <c r="A35747" s="3">
        <v>926670</v>
      </c>
      <c r="B35747" s="5" t="s">
        <v>6748</v>
      </c>
    </row>
    <row r="35748" spans="1:2" x14ac:dyDescent="0.3">
      <c r="A35748" s="3">
        <v>926670</v>
      </c>
      <c r="B35748" s="5" t="s">
        <v>2528</v>
      </c>
    </row>
    <row r="35749" spans="1:2" x14ac:dyDescent="0.3">
      <c r="A35749" s="3">
        <v>980477</v>
      </c>
      <c r="B35749" s="5" t="s">
        <v>2297</v>
      </c>
    </row>
    <row r="35750" spans="1:2" x14ac:dyDescent="0.3">
      <c r="A35750" s="3">
        <v>980477</v>
      </c>
      <c r="B35750" s="5" t="s">
        <v>2848</v>
      </c>
    </row>
    <row r="35751" spans="1:2" x14ac:dyDescent="0.3">
      <c r="A35751" s="3">
        <v>980477</v>
      </c>
      <c r="B35751" s="5" t="s">
        <v>1139</v>
      </c>
    </row>
    <row r="35752" spans="1:2" x14ac:dyDescent="0.3">
      <c r="A35752" s="3">
        <v>604685</v>
      </c>
      <c r="B35752" s="5" t="s">
        <v>777</v>
      </c>
    </row>
    <row r="35753" spans="1:2" x14ac:dyDescent="0.3">
      <c r="A35753" s="3">
        <v>604685</v>
      </c>
      <c r="B35753" s="5" t="s">
        <v>1246</v>
      </c>
    </row>
    <row r="35754" spans="1:2" x14ac:dyDescent="0.3">
      <c r="A35754" s="3">
        <v>604685</v>
      </c>
      <c r="B35754" s="5" t="s">
        <v>166</v>
      </c>
    </row>
    <row r="35755" spans="1:2" x14ac:dyDescent="0.3">
      <c r="A35755" s="3">
        <v>1318917</v>
      </c>
      <c r="B35755" s="5" t="s">
        <v>886</v>
      </c>
    </row>
    <row r="35756" spans="1:2" x14ac:dyDescent="0.3">
      <c r="A35756" s="3">
        <v>957119</v>
      </c>
      <c r="B35756" s="5" t="s">
        <v>30</v>
      </c>
    </row>
    <row r="35757" spans="1:2" x14ac:dyDescent="0.3">
      <c r="A35757" s="3">
        <v>957119</v>
      </c>
      <c r="B35757" s="5" t="s">
        <v>886</v>
      </c>
    </row>
    <row r="35758" spans="1:2" x14ac:dyDescent="0.3">
      <c r="A35758" s="3">
        <v>1212142</v>
      </c>
      <c r="B35758" s="5" t="s">
        <v>30</v>
      </c>
    </row>
    <row r="35759" spans="1:2" x14ac:dyDescent="0.3">
      <c r="A35759" s="3">
        <v>1212142</v>
      </c>
      <c r="B35759" s="5" t="s">
        <v>886</v>
      </c>
    </row>
    <row r="35760" spans="1:2" x14ac:dyDescent="0.3">
      <c r="A35760" s="3">
        <v>1252377</v>
      </c>
      <c r="B35760" s="5" t="s">
        <v>886</v>
      </c>
    </row>
    <row r="35761" spans="1:2" x14ac:dyDescent="0.3">
      <c r="A35761" s="3">
        <v>1252377</v>
      </c>
      <c r="B35761" s="5" t="s">
        <v>30</v>
      </c>
    </row>
    <row r="35762" spans="1:2" x14ac:dyDescent="0.3">
      <c r="A35762" s="3">
        <v>1429299</v>
      </c>
      <c r="B35762" s="5" t="s">
        <v>30</v>
      </c>
    </row>
    <row r="35763" spans="1:2" x14ac:dyDescent="0.3">
      <c r="A35763" s="3">
        <v>1429299</v>
      </c>
      <c r="B35763" s="5" t="s">
        <v>886</v>
      </c>
    </row>
    <row r="35764" spans="1:2" x14ac:dyDescent="0.3">
      <c r="A35764" s="3">
        <v>1280672</v>
      </c>
      <c r="B35764" s="5" t="s">
        <v>30</v>
      </c>
    </row>
    <row r="35765" spans="1:2" x14ac:dyDescent="0.3">
      <c r="A35765" s="3">
        <v>950387</v>
      </c>
      <c r="B35765" s="5" t="s">
        <v>1139</v>
      </c>
    </row>
    <row r="35766" spans="1:2" x14ac:dyDescent="0.3">
      <c r="A35766" s="3">
        <v>950387</v>
      </c>
      <c r="B35766" s="5" t="s">
        <v>2848</v>
      </c>
    </row>
    <row r="35767" spans="1:2" x14ac:dyDescent="0.3">
      <c r="A35767" s="3">
        <v>950387</v>
      </c>
      <c r="B35767" s="5" t="s">
        <v>6748</v>
      </c>
    </row>
    <row r="35768" spans="1:2" x14ac:dyDescent="0.3">
      <c r="A35768" s="3">
        <v>950387</v>
      </c>
      <c r="B35768" s="5" t="s">
        <v>30</v>
      </c>
    </row>
    <row r="35769" spans="1:2" x14ac:dyDescent="0.3">
      <c r="A35769" s="3">
        <v>1323784</v>
      </c>
      <c r="B35769" s="5" t="s">
        <v>49</v>
      </c>
    </row>
    <row r="35770" spans="1:2" x14ac:dyDescent="0.3">
      <c r="A35770" s="3">
        <v>1323784</v>
      </c>
      <c r="B35770" s="5" t="s">
        <v>166</v>
      </c>
    </row>
    <row r="35771" spans="1:2" x14ac:dyDescent="0.3">
      <c r="A35771" s="3">
        <v>1323784</v>
      </c>
      <c r="B35771" s="5" t="s">
        <v>886</v>
      </c>
    </row>
    <row r="35772" spans="1:2" x14ac:dyDescent="0.3">
      <c r="A35772" s="3">
        <v>1361622</v>
      </c>
      <c r="B35772" s="5" t="s">
        <v>30</v>
      </c>
    </row>
    <row r="35773" spans="1:2" x14ac:dyDescent="0.3">
      <c r="A35773" s="3">
        <v>1393069</v>
      </c>
      <c r="B35773" s="5" t="s">
        <v>30</v>
      </c>
    </row>
    <row r="35774" spans="1:2" x14ac:dyDescent="0.3">
      <c r="A35774" s="3">
        <v>1393069</v>
      </c>
      <c r="B35774" s="5" t="s">
        <v>49</v>
      </c>
    </row>
    <row r="35775" spans="1:2" x14ac:dyDescent="0.3">
      <c r="A35775" s="3">
        <v>1393069</v>
      </c>
      <c r="B35775" s="5" t="s">
        <v>886</v>
      </c>
    </row>
    <row r="35776" spans="1:2" x14ac:dyDescent="0.3">
      <c r="A35776" s="3">
        <v>1214481</v>
      </c>
      <c r="B35776" s="5" t="s">
        <v>886</v>
      </c>
    </row>
    <row r="35777" spans="1:2" x14ac:dyDescent="0.3">
      <c r="A35777" s="3">
        <v>1214481</v>
      </c>
      <c r="B35777" s="5" t="s">
        <v>30</v>
      </c>
    </row>
    <row r="35778" spans="1:2" x14ac:dyDescent="0.3">
      <c r="A35778" s="3">
        <v>1214481</v>
      </c>
      <c r="B35778" s="5" t="s">
        <v>49</v>
      </c>
    </row>
    <row r="35779" spans="1:2" x14ac:dyDescent="0.3">
      <c r="A35779" s="3">
        <v>996821</v>
      </c>
      <c r="B35779" s="5" t="s">
        <v>30</v>
      </c>
    </row>
    <row r="35780" spans="1:2" x14ac:dyDescent="0.3">
      <c r="A35780" s="3">
        <v>1302151</v>
      </c>
      <c r="B35780" s="5" t="s">
        <v>30</v>
      </c>
    </row>
    <row r="35781" spans="1:2" x14ac:dyDescent="0.3">
      <c r="A35781" s="3">
        <v>1426674</v>
      </c>
      <c r="B35781" s="5" t="s">
        <v>886</v>
      </c>
    </row>
    <row r="35782" spans="1:2" x14ac:dyDescent="0.3">
      <c r="A35782" s="3">
        <v>1426674</v>
      </c>
      <c r="B35782" s="5" t="s">
        <v>49</v>
      </c>
    </row>
    <row r="35783" spans="1:2" x14ac:dyDescent="0.3">
      <c r="A35783" s="3">
        <v>447273</v>
      </c>
      <c r="B35783" s="5" t="s">
        <v>6748</v>
      </c>
    </row>
    <row r="35784" spans="1:2" x14ac:dyDescent="0.3">
      <c r="A35784" s="3">
        <v>447273</v>
      </c>
      <c r="B35784" s="5" t="s">
        <v>2848</v>
      </c>
    </row>
    <row r="35785" spans="1:2" x14ac:dyDescent="0.3">
      <c r="A35785" s="3">
        <v>1405338</v>
      </c>
      <c r="B35785" s="5" t="s">
        <v>777</v>
      </c>
    </row>
    <row r="35786" spans="1:2" x14ac:dyDescent="0.3">
      <c r="A35786" s="3">
        <v>1405338</v>
      </c>
      <c r="B35786" s="5" t="s">
        <v>1246</v>
      </c>
    </row>
    <row r="35787" spans="1:2" x14ac:dyDescent="0.3">
      <c r="A35787" s="3">
        <v>1405338</v>
      </c>
      <c r="B35787" s="5" t="s">
        <v>166</v>
      </c>
    </row>
    <row r="35788" spans="1:2" x14ac:dyDescent="0.3">
      <c r="A35788" s="3">
        <v>1304800</v>
      </c>
      <c r="B35788" s="5" t="s">
        <v>2378</v>
      </c>
    </row>
    <row r="35789" spans="1:2" x14ac:dyDescent="0.3">
      <c r="A35789" s="3">
        <v>1196943</v>
      </c>
      <c r="B35789" s="5" t="s">
        <v>7548</v>
      </c>
    </row>
    <row r="35790" spans="1:2" x14ac:dyDescent="0.3">
      <c r="A35790" s="3">
        <v>1196943</v>
      </c>
      <c r="B35790" s="5" t="s">
        <v>777</v>
      </c>
    </row>
    <row r="35791" spans="1:2" x14ac:dyDescent="0.3">
      <c r="A35791" s="3">
        <v>1196943</v>
      </c>
      <c r="B35791" s="5" t="s">
        <v>49</v>
      </c>
    </row>
    <row r="35792" spans="1:2" x14ac:dyDescent="0.3">
      <c r="A35792" s="3">
        <v>1425200</v>
      </c>
      <c r="B35792" s="5" t="s">
        <v>886</v>
      </c>
    </row>
    <row r="35793" spans="1:2" x14ac:dyDescent="0.3">
      <c r="A35793" s="3">
        <v>1425200</v>
      </c>
      <c r="B35793" s="5" t="s">
        <v>30</v>
      </c>
    </row>
    <row r="35794" spans="1:2" x14ac:dyDescent="0.3">
      <c r="A35794" s="3">
        <v>1425200</v>
      </c>
      <c r="B35794" s="5" t="s">
        <v>49</v>
      </c>
    </row>
    <row r="35795" spans="1:2" x14ac:dyDescent="0.3">
      <c r="A35795" s="3">
        <v>1325482</v>
      </c>
      <c r="B35795" s="5" t="s">
        <v>30</v>
      </c>
    </row>
    <row r="35796" spans="1:2" x14ac:dyDescent="0.3">
      <c r="A35796" s="3">
        <v>1325482</v>
      </c>
      <c r="B35796" s="5" t="s">
        <v>886</v>
      </c>
    </row>
    <row r="35797" spans="1:2" x14ac:dyDescent="0.3">
      <c r="A35797" s="3">
        <v>1078600</v>
      </c>
      <c r="B35797" s="5" t="s">
        <v>886</v>
      </c>
    </row>
    <row r="35798" spans="1:2" x14ac:dyDescent="0.3">
      <c r="A35798" s="3">
        <v>1078600</v>
      </c>
      <c r="B35798" s="5" t="s">
        <v>49</v>
      </c>
    </row>
    <row r="35799" spans="1:2" x14ac:dyDescent="0.3">
      <c r="A35799" s="3">
        <v>881415</v>
      </c>
      <c r="B35799" s="5" t="s">
        <v>2528</v>
      </c>
    </row>
    <row r="35800" spans="1:2" x14ac:dyDescent="0.3">
      <c r="A35800" s="3">
        <v>881415</v>
      </c>
      <c r="B35800" s="5" t="s">
        <v>49</v>
      </c>
    </row>
    <row r="35801" spans="1:2" x14ac:dyDescent="0.3">
      <c r="A35801" s="3">
        <v>881415</v>
      </c>
      <c r="B35801" s="5" t="s">
        <v>886</v>
      </c>
    </row>
    <row r="35802" spans="1:2" x14ac:dyDescent="0.3">
      <c r="A35802" s="3">
        <v>1412113</v>
      </c>
      <c r="B35802" s="5" t="s">
        <v>329</v>
      </c>
    </row>
    <row r="35803" spans="1:2" x14ac:dyDescent="0.3">
      <c r="A35803" s="3">
        <v>575265</v>
      </c>
      <c r="B35803" s="5" t="s">
        <v>777</v>
      </c>
    </row>
    <row r="35804" spans="1:2" x14ac:dyDescent="0.3">
      <c r="A35804" s="3">
        <v>575265</v>
      </c>
      <c r="B35804" s="5" t="s">
        <v>1139</v>
      </c>
    </row>
    <row r="35805" spans="1:2" x14ac:dyDescent="0.3">
      <c r="A35805" s="3">
        <v>575265</v>
      </c>
      <c r="B35805" s="5" t="s">
        <v>166</v>
      </c>
    </row>
    <row r="35806" spans="1:2" x14ac:dyDescent="0.3">
      <c r="A35806" s="3">
        <v>1319968</v>
      </c>
      <c r="B35806" s="5" t="s">
        <v>49</v>
      </c>
    </row>
    <row r="35807" spans="1:2" x14ac:dyDescent="0.3">
      <c r="A35807" s="3">
        <v>1234821</v>
      </c>
      <c r="B35807" s="5" t="s">
        <v>2528</v>
      </c>
    </row>
    <row r="35808" spans="1:2" x14ac:dyDescent="0.3">
      <c r="A35808" s="3">
        <v>1234821</v>
      </c>
      <c r="B35808" s="5" t="s">
        <v>1139</v>
      </c>
    </row>
    <row r="35809" spans="1:2" x14ac:dyDescent="0.3">
      <c r="A35809" s="3">
        <v>1234821</v>
      </c>
      <c r="B35809" s="5" t="s">
        <v>166</v>
      </c>
    </row>
    <row r="35810" spans="1:2" x14ac:dyDescent="0.3">
      <c r="A35810" s="3">
        <v>1300607</v>
      </c>
      <c r="B35810" s="5" t="s">
        <v>49</v>
      </c>
    </row>
    <row r="35811" spans="1:2" x14ac:dyDescent="0.3">
      <c r="A35811" s="3">
        <v>1422877</v>
      </c>
      <c r="B35811" s="5" t="s">
        <v>329</v>
      </c>
    </row>
    <row r="35812" spans="1:2" x14ac:dyDescent="0.3">
      <c r="A35812" s="3">
        <v>1269732</v>
      </c>
      <c r="B35812" s="5" t="s">
        <v>777</v>
      </c>
    </row>
    <row r="35813" spans="1:2" x14ac:dyDescent="0.3">
      <c r="A35813" s="3">
        <v>1269732</v>
      </c>
      <c r="B35813" s="5" t="s">
        <v>2848</v>
      </c>
    </row>
    <row r="35814" spans="1:2" x14ac:dyDescent="0.3">
      <c r="A35814" s="3">
        <v>1269732</v>
      </c>
      <c r="B35814" s="5" t="s">
        <v>1139</v>
      </c>
    </row>
    <row r="35815" spans="1:2" x14ac:dyDescent="0.3">
      <c r="A35815" s="3">
        <v>1226406</v>
      </c>
      <c r="B35815" s="5" t="s">
        <v>777</v>
      </c>
    </row>
    <row r="35816" spans="1:2" x14ac:dyDescent="0.3">
      <c r="A35816" s="3">
        <v>1226406</v>
      </c>
      <c r="B35816" s="5" t="s">
        <v>30</v>
      </c>
    </row>
    <row r="35817" spans="1:2" x14ac:dyDescent="0.3">
      <c r="A35817" s="3">
        <v>1226406</v>
      </c>
      <c r="B35817" s="5" t="s">
        <v>886</v>
      </c>
    </row>
    <row r="35818" spans="1:2" x14ac:dyDescent="0.3">
      <c r="A35818" s="3">
        <v>1140535</v>
      </c>
      <c r="B35818" s="5" t="s">
        <v>468</v>
      </c>
    </row>
    <row r="35819" spans="1:2" x14ac:dyDescent="0.3">
      <c r="A35819" s="3">
        <v>1140535</v>
      </c>
      <c r="B35819" s="5" t="s">
        <v>49</v>
      </c>
    </row>
    <row r="35820" spans="1:2" x14ac:dyDescent="0.3">
      <c r="A35820" s="3">
        <v>324544</v>
      </c>
      <c r="B35820" s="5" t="s">
        <v>2848</v>
      </c>
    </row>
    <row r="35821" spans="1:2" x14ac:dyDescent="0.3">
      <c r="A35821" s="3">
        <v>324544</v>
      </c>
      <c r="B35821" s="5" t="s">
        <v>1139</v>
      </c>
    </row>
    <row r="35822" spans="1:2" x14ac:dyDescent="0.3">
      <c r="A35822" s="3">
        <v>324544</v>
      </c>
      <c r="B35822" s="5" t="s">
        <v>777</v>
      </c>
    </row>
    <row r="35823" spans="1:2" x14ac:dyDescent="0.3">
      <c r="A35823" s="3">
        <v>1429786</v>
      </c>
      <c r="B35823" s="5" t="s">
        <v>886</v>
      </c>
    </row>
    <row r="35824" spans="1:2" x14ac:dyDescent="0.3">
      <c r="A35824" s="3">
        <v>1429786</v>
      </c>
      <c r="B35824" s="5" t="s">
        <v>30</v>
      </c>
    </row>
    <row r="35825" spans="1:2" x14ac:dyDescent="0.3">
      <c r="A35825" s="3">
        <v>1230208</v>
      </c>
      <c r="B35825" s="5" t="s">
        <v>777</v>
      </c>
    </row>
    <row r="35826" spans="1:2" x14ac:dyDescent="0.3">
      <c r="A35826" s="3">
        <v>1230208</v>
      </c>
      <c r="B35826" s="5" t="s">
        <v>1246</v>
      </c>
    </row>
    <row r="35827" spans="1:2" x14ac:dyDescent="0.3">
      <c r="A35827" s="3">
        <v>1230208</v>
      </c>
      <c r="B35827" s="5" t="s">
        <v>49</v>
      </c>
    </row>
    <row r="35828" spans="1:2" x14ac:dyDescent="0.3">
      <c r="A35828" s="3">
        <v>1230208</v>
      </c>
      <c r="B35828" s="5" t="s">
        <v>166</v>
      </c>
    </row>
    <row r="35829" spans="1:2" x14ac:dyDescent="0.3">
      <c r="A35829" s="3">
        <v>1311031</v>
      </c>
      <c r="B35829" s="5" t="s">
        <v>2297</v>
      </c>
    </row>
    <row r="35830" spans="1:2" x14ac:dyDescent="0.3">
      <c r="A35830" s="3">
        <v>1311031</v>
      </c>
      <c r="B35830" s="5" t="s">
        <v>777</v>
      </c>
    </row>
    <row r="35831" spans="1:2" x14ac:dyDescent="0.3">
      <c r="A35831" s="3">
        <v>1311031</v>
      </c>
      <c r="B35831" s="5" t="s">
        <v>2848</v>
      </c>
    </row>
    <row r="35832" spans="1:2" x14ac:dyDescent="0.3">
      <c r="A35832" s="3">
        <v>1311031</v>
      </c>
      <c r="B35832" s="5" t="s">
        <v>166</v>
      </c>
    </row>
    <row r="35833" spans="1:2" x14ac:dyDescent="0.3">
      <c r="A35833" s="3">
        <v>1155281</v>
      </c>
      <c r="B35833" s="5" t="s">
        <v>777</v>
      </c>
    </row>
    <row r="35834" spans="1:2" x14ac:dyDescent="0.3">
      <c r="A35834" s="3">
        <v>1155281</v>
      </c>
      <c r="B35834" s="5" t="s">
        <v>2848</v>
      </c>
    </row>
    <row r="35835" spans="1:2" x14ac:dyDescent="0.3">
      <c r="A35835" s="3">
        <v>1155281</v>
      </c>
      <c r="B35835" s="5" t="s">
        <v>310</v>
      </c>
    </row>
    <row r="35836" spans="1:2" x14ac:dyDescent="0.3">
      <c r="A35836" s="3">
        <v>1426142</v>
      </c>
      <c r="B35836" s="5" t="s">
        <v>886</v>
      </c>
    </row>
    <row r="35837" spans="1:2" x14ac:dyDescent="0.3">
      <c r="A35837" s="3">
        <v>1426142</v>
      </c>
      <c r="B35837" s="5" t="s">
        <v>30</v>
      </c>
    </row>
    <row r="35838" spans="1:2" x14ac:dyDescent="0.3">
      <c r="A35838" s="3">
        <v>1422179</v>
      </c>
      <c r="B35838" s="5" t="s">
        <v>30</v>
      </c>
    </row>
    <row r="35839" spans="1:2" x14ac:dyDescent="0.3">
      <c r="A35839" s="3">
        <v>1422179</v>
      </c>
      <c r="B35839" s="5" t="s">
        <v>49</v>
      </c>
    </row>
    <row r="35840" spans="1:2" x14ac:dyDescent="0.3">
      <c r="A35840" s="3">
        <v>1356039</v>
      </c>
      <c r="B35840" s="5" t="s">
        <v>777</v>
      </c>
    </row>
    <row r="35841" spans="1:2" x14ac:dyDescent="0.3">
      <c r="A35841" s="3">
        <v>1356039</v>
      </c>
      <c r="B35841" s="5" t="s">
        <v>1139</v>
      </c>
    </row>
    <row r="35842" spans="1:2" x14ac:dyDescent="0.3">
      <c r="A35842" s="3">
        <v>1356039</v>
      </c>
      <c r="B35842" s="5" t="s">
        <v>166</v>
      </c>
    </row>
    <row r="35843" spans="1:2" x14ac:dyDescent="0.3">
      <c r="A35843" s="3">
        <v>1433593</v>
      </c>
      <c r="B35843" s="5" t="s">
        <v>49</v>
      </c>
    </row>
    <row r="35844" spans="1:2" x14ac:dyDescent="0.3">
      <c r="A35844" s="3">
        <v>1433593</v>
      </c>
      <c r="B35844" s="5" t="s">
        <v>886</v>
      </c>
    </row>
    <row r="35845" spans="1:2" x14ac:dyDescent="0.3">
      <c r="A35845" s="3">
        <v>1294947</v>
      </c>
      <c r="B35845" s="5" t="s">
        <v>886</v>
      </c>
    </row>
    <row r="35846" spans="1:2" x14ac:dyDescent="0.3">
      <c r="A35846" s="3">
        <v>1294947</v>
      </c>
      <c r="B35846" s="5" t="s">
        <v>30</v>
      </c>
    </row>
    <row r="35847" spans="1:2" x14ac:dyDescent="0.3">
      <c r="A35847" s="3">
        <v>1294947</v>
      </c>
      <c r="B35847" s="5" t="s">
        <v>49</v>
      </c>
    </row>
    <row r="35848" spans="1:2" x14ac:dyDescent="0.3">
      <c r="A35848" s="3">
        <v>1087891</v>
      </c>
      <c r="B35848" s="5" t="s">
        <v>166</v>
      </c>
    </row>
    <row r="35849" spans="1:2" x14ac:dyDescent="0.3">
      <c r="A35849" s="3">
        <v>1087891</v>
      </c>
      <c r="B35849" s="5" t="s">
        <v>777</v>
      </c>
    </row>
    <row r="35850" spans="1:2" x14ac:dyDescent="0.3">
      <c r="A35850" s="3">
        <v>1297860</v>
      </c>
      <c r="B35850" s="5" t="s">
        <v>166</v>
      </c>
    </row>
    <row r="35851" spans="1:2" x14ac:dyDescent="0.3">
      <c r="A35851" s="3">
        <v>1087192</v>
      </c>
      <c r="B35851" s="5" t="s">
        <v>2848</v>
      </c>
    </row>
    <row r="35852" spans="1:2" x14ac:dyDescent="0.3">
      <c r="A35852" s="3">
        <v>1087192</v>
      </c>
      <c r="B35852" s="5" t="s">
        <v>1139</v>
      </c>
    </row>
    <row r="35853" spans="1:2" x14ac:dyDescent="0.3">
      <c r="A35853" s="3">
        <v>1087192</v>
      </c>
      <c r="B35853" s="5" t="s">
        <v>6748</v>
      </c>
    </row>
    <row r="35854" spans="1:2" x14ac:dyDescent="0.3">
      <c r="A35854" s="3">
        <v>1087192</v>
      </c>
      <c r="B35854" s="5" t="s">
        <v>777</v>
      </c>
    </row>
    <row r="35855" spans="1:2" x14ac:dyDescent="0.3">
      <c r="A35855" s="3">
        <v>1197306</v>
      </c>
      <c r="B35855" s="5" t="s">
        <v>777</v>
      </c>
    </row>
    <row r="35856" spans="1:2" x14ac:dyDescent="0.3">
      <c r="A35856" s="3">
        <v>1197306</v>
      </c>
      <c r="B35856" s="5" t="s">
        <v>166</v>
      </c>
    </row>
    <row r="35857" spans="1:2" x14ac:dyDescent="0.3">
      <c r="A35857" s="3">
        <v>1197306</v>
      </c>
      <c r="B35857" s="5" t="s">
        <v>1139</v>
      </c>
    </row>
    <row r="35858" spans="1:2" x14ac:dyDescent="0.3">
      <c r="A35858" s="3">
        <v>777443</v>
      </c>
      <c r="B35858" s="5" t="s">
        <v>49</v>
      </c>
    </row>
    <row r="35859" spans="1:2" x14ac:dyDescent="0.3">
      <c r="A35859" s="3">
        <v>777443</v>
      </c>
      <c r="B35859" s="5" t="s">
        <v>1139</v>
      </c>
    </row>
    <row r="35860" spans="1:2" x14ac:dyDescent="0.3">
      <c r="A35860" s="3">
        <v>777443</v>
      </c>
      <c r="B35860" s="5" t="s">
        <v>2528</v>
      </c>
    </row>
    <row r="35861" spans="1:2" x14ac:dyDescent="0.3">
      <c r="A35861" s="3">
        <v>870028</v>
      </c>
      <c r="B35861" s="5" t="s">
        <v>1246</v>
      </c>
    </row>
    <row r="35862" spans="1:2" x14ac:dyDescent="0.3">
      <c r="A35862" s="3">
        <v>870028</v>
      </c>
      <c r="B35862" s="5" t="s">
        <v>166</v>
      </c>
    </row>
    <row r="35863" spans="1:2" x14ac:dyDescent="0.3">
      <c r="A35863" s="3">
        <v>870028</v>
      </c>
      <c r="B35863" s="5" t="s">
        <v>777</v>
      </c>
    </row>
    <row r="35864" spans="1:2" x14ac:dyDescent="0.3">
      <c r="A35864" s="3">
        <v>1392117</v>
      </c>
      <c r="B35864" s="5" t="s">
        <v>49</v>
      </c>
    </row>
    <row r="35865" spans="1:2" x14ac:dyDescent="0.3">
      <c r="A35865" s="3">
        <v>1195506</v>
      </c>
      <c r="B35865" s="5" t="s">
        <v>777</v>
      </c>
    </row>
    <row r="35866" spans="1:2" x14ac:dyDescent="0.3">
      <c r="A35866" s="3">
        <v>1195506</v>
      </c>
      <c r="B35866" s="5" t="s">
        <v>166</v>
      </c>
    </row>
    <row r="35867" spans="1:2" x14ac:dyDescent="0.3">
      <c r="A35867" s="3">
        <v>1195506</v>
      </c>
      <c r="B35867" s="5" t="s">
        <v>30</v>
      </c>
    </row>
    <row r="35868" spans="1:2" x14ac:dyDescent="0.3">
      <c r="A35868" s="3">
        <v>1038392</v>
      </c>
      <c r="B35868" s="5" t="s">
        <v>468</v>
      </c>
    </row>
    <row r="35869" spans="1:2" x14ac:dyDescent="0.3">
      <c r="A35869" s="3">
        <v>574475</v>
      </c>
      <c r="B35869" s="5" t="s">
        <v>468</v>
      </c>
    </row>
    <row r="35870" spans="1:2" x14ac:dyDescent="0.3">
      <c r="A35870" s="3">
        <v>574475</v>
      </c>
      <c r="B35870" s="5" t="s">
        <v>6631</v>
      </c>
    </row>
    <row r="35871" spans="1:2" x14ac:dyDescent="0.3">
      <c r="A35871" s="3">
        <v>1397854</v>
      </c>
      <c r="B35871" s="5" t="s">
        <v>30</v>
      </c>
    </row>
    <row r="35872" spans="1:2" x14ac:dyDescent="0.3">
      <c r="A35872" s="3">
        <v>1397854</v>
      </c>
      <c r="B35872" s="5" t="s">
        <v>886</v>
      </c>
    </row>
    <row r="35873" spans="1:2" x14ac:dyDescent="0.3">
      <c r="A35873" s="3">
        <v>1061474</v>
      </c>
      <c r="B35873" s="5" t="s">
        <v>2528</v>
      </c>
    </row>
    <row r="35874" spans="1:2" x14ac:dyDescent="0.3">
      <c r="A35874" s="3">
        <v>1061474</v>
      </c>
      <c r="B35874" s="5" t="s">
        <v>1139</v>
      </c>
    </row>
    <row r="35875" spans="1:2" x14ac:dyDescent="0.3">
      <c r="A35875" s="3">
        <v>1061474</v>
      </c>
      <c r="B35875" s="5" t="s">
        <v>777</v>
      </c>
    </row>
    <row r="35876" spans="1:2" x14ac:dyDescent="0.3">
      <c r="A35876" s="3">
        <v>1433947</v>
      </c>
      <c r="B35876" s="5" t="s">
        <v>329</v>
      </c>
    </row>
    <row r="35877" spans="1:2" x14ac:dyDescent="0.3">
      <c r="A35877" s="3">
        <v>1261501</v>
      </c>
      <c r="B35877" s="5" t="s">
        <v>166</v>
      </c>
    </row>
    <row r="35878" spans="1:2" x14ac:dyDescent="0.3">
      <c r="A35878" s="3">
        <v>1261501</v>
      </c>
      <c r="B35878" s="5" t="s">
        <v>49</v>
      </c>
    </row>
    <row r="35879" spans="1:2" x14ac:dyDescent="0.3">
      <c r="A35879" s="3">
        <v>1261501</v>
      </c>
      <c r="B35879" s="5" t="s">
        <v>1246</v>
      </c>
    </row>
    <row r="35880" spans="1:2" x14ac:dyDescent="0.3">
      <c r="A35880" s="3">
        <v>1261501</v>
      </c>
      <c r="B35880" s="5" t="s">
        <v>777</v>
      </c>
    </row>
    <row r="35881" spans="1:2" x14ac:dyDescent="0.3">
      <c r="A35881" s="3">
        <v>1407861</v>
      </c>
      <c r="B35881" s="5" t="s">
        <v>166</v>
      </c>
    </row>
    <row r="35882" spans="1:2" x14ac:dyDescent="0.3">
      <c r="A35882" s="3">
        <v>1407861</v>
      </c>
      <c r="B35882" s="5" t="s">
        <v>468</v>
      </c>
    </row>
    <row r="35883" spans="1:2" x14ac:dyDescent="0.3">
      <c r="A35883" s="3">
        <v>1407861</v>
      </c>
      <c r="B35883" s="5" t="s">
        <v>777</v>
      </c>
    </row>
    <row r="35884" spans="1:2" x14ac:dyDescent="0.3">
      <c r="A35884" s="3">
        <v>972533</v>
      </c>
      <c r="B35884" s="5" t="s">
        <v>166</v>
      </c>
    </row>
    <row r="35885" spans="1:2" x14ac:dyDescent="0.3">
      <c r="A35885" s="3">
        <v>972533</v>
      </c>
      <c r="B35885" s="5" t="s">
        <v>49</v>
      </c>
    </row>
    <row r="35886" spans="1:2" x14ac:dyDescent="0.3">
      <c r="A35886" s="3">
        <v>83533</v>
      </c>
      <c r="B35886" s="5" t="s">
        <v>2528</v>
      </c>
    </row>
    <row r="35887" spans="1:2" x14ac:dyDescent="0.3">
      <c r="A35887" s="3">
        <v>83533</v>
      </c>
      <c r="B35887" s="5" t="s">
        <v>1139</v>
      </c>
    </row>
    <row r="35888" spans="1:2" x14ac:dyDescent="0.3">
      <c r="A35888" s="3">
        <v>83533</v>
      </c>
      <c r="B35888" s="5" t="s">
        <v>2848</v>
      </c>
    </row>
    <row r="35889" spans="1:2" x14ac:dyDescent="0.3">
      <c r="A35889" s="3">
        <v>1125899</v>
      </c>
      <c r="B35889" s="5" t="s">
        <v>777</v>
      </c>
    </row>
    <row r="35890" spans="1:2" x14ac:dyDescent="0.3">
      <c r="A35890" s="3">
        <v>1125899</v>
      </c>
      <c r="B35890" s="5" t="s">
        <v>166</v>
      </c>
    </row>
    <row r="35891" spans="1:2" x14ac:dyDescent="0.3">
      <c r="A35891" s="3">
        <v>659956</v>
      </c>
      <c r="B35891" s="5" t="s">
        <v>49</v>
      </c>
    </row>
    <row r="35892" spans="1:2" x14ac:dyDescent="0.3">
      <c r="A35892" s="3">
        <v>1042834</v>
      </c>
      <c r="B35892" s="5" t="s">
        <v>166</v>
      </c>
    </row>
    <row r="35893" spans="1:2" x14ac:dyDescent="0.3">
      <c r="A35893" s="3">
        <v>1042834</v>
      </c>
      <c r="B35893" s="5" t="s">
        <v>49</v>
      </c>
    </row>
    <row r="35894" spans="1:2" x14ac:dyDescent="0.3">
      <c r="A35894" s="3">
        <v>1185528</v>
      </c>
      <c r="B35894" s="5" t="s">
        <v>777</v>
      </c>
    </row>
    <row r="35895" spans="1:2" x14ac:dyDescent="0.3">
      <c r="A35895" s="3">
        <v>1185528</v>
      </c>
      <c r="B35895" s="5" t="s">
        <v>49</v>
      </c>
    </row>
    <row r="35896" spans="1:2" x14ac:dyDescent="0.3">
      <c r="A35896" s="3">
        <v>1185528</v>
      </c>
      <c r="B35896" s="5" t="s">
        <v>7548</v>
      </c>
    </row>
    <row r="35897" spans="1:2" x14ac:dyDescent="0.3">
      <c r="A35897" s="3">
        <v>1011477</v>
      </c>
      <c r="B35897" s="5" t="s">
        <v>777</v>
      </c>
    </row>
    <row r="35898" spans="1:2" x14ac:dyDescent="0.3">
      <c r="A35898" s="3">
        <v>1011477</v>
      </c>
      <c r="B35898" s="5" t="s">
        <v>49</v>
      </c>
    </row>
    <row r="35899" spans="1:2" x14ac:dyDescent="0.3">
      <c r="A35899" s="3">
        <v>1011477</v>
      </c>
      <c r="B35899" s="5" t="s">
        <v>6748</v>
      </c>
    </row>
    <row r="35900" spans="1:2" x14ac:dyDescent="0.3">
      <c r="A35900" s="3">
        <v>541671</v>
      </c>
      <c r="B35900" s="5" t="s">
        <v>777</v>
      </c>
    </row>
    <row r="35901" spans="1:2" x14ac:dyDescent="0.3">
      <c r="A35901" s="3">
        <v>541671</v>
      </c>
      <c r="B35901" s="5" t="s">
        <v>166</v>
      </c>
    </row>
    <row r="35902" spans="1:2" x14ac:dyDescent="0.3">
      <c r="A35902" s="3">
        <v>541671</v>
      </c>
      <c r="B35902" s="5" t="s">
        <v>1246</v>
      </c>
    </row>
    <row r="35903" spans="1:2" x14ac:dyDescent="0.3">
      <c r="A35903" s="3">
        <v>1064307</v>
      </c>
      <c r="B35903" s="5" t="s">
        <v>2297</v>
      </c>
    </row>
    <row r="35904" spans="1:2" x14ac:dyDescent="0.3">
      <c r="A35904" s="3">
        <v>1064307</v>
      </c>
      <c r="B35904" s="5" t="s">
        <v>30</v>
      </c>
    </row>
    <row r="35905" spans="1:2" x14ac:dyDescent="0.3">
      <c r="A35905" s="3">
        <v>1150370</v>
      </c>
      <c r="B35905" s="5" t="s">
        <v>166</v>
      </c>
    </row>
    <row r="35906" spans="1:2" x14ac:dyDescent="0.3">
      <c r="A35906" s="3">
        <v>1412583</v>
      </c>
      <c r="B35906" s="5" t="s">
        <v>49</v>
      </c>
    </row>
    <row r="35907" spans="1:2" x14ac:dyDescent="0.3">
      <c r="A35907" s="3">
        <v>552524</v>
      </c>
      <c r="B35907" s="5" t="s">
        <v>6748</v>
      </c>
    </row>
    <row r="35908" spans="1:2" x14ac:dyDescent="0.3">
      <c r="A35908" s="3">
        <v>552524</v>
      </c>
      <c r="B35908" s="5" t="s">
        <v>2528</v>
      </c>
    </row>
    <row r="35909" spans="1:2" x14ac:dyDescent="0.3">
      <c r="A35909" s="3">
        <v>552524</v>
      </c>
      <c r="B35909" s="5" t="s">
        <v>30</v>
      </c>
    </row>
    <row r="35910" spans="1:2" x14ac:dyDescent="0.3">
      <c r="A35910" s="3">
        <v>1100988</v>
      </c>
      <c r="B35910" s="5" t="s">
        <v>468</v>
      </c>
    </row>
    <row r="35911" spans="1:2" x14ac:dyDescent="0.3">
      <c r="A35911" s="3">
        <v>1100988</v>
      </c>
      <c r="B35911" s="5" t="s">
        <v>2528</v>
      </c>
    </row>
    <row r="35912" spans="1:2" x14ac:dyDescent="0.3">
      <c r="A35912" s="3">
        <v>1100988</v>
      </c>
      <c r="B35912" s="5" t="s">
        <v>166</v>
      </c>
    </row>
    <row r="35913" spans="1:2" x14ac:dyDescent="0.3">
      <c r="A35913" s="3">
        <v>1302916</v>
      </c>
      <c r="B35913" s="5" t="s">
        <v>30</v>
      </c>
    </row>
    <row r="35914" spans="1:2" x14ac:dyDescent="0.3">
      <c r="A35914" s="3">
        <v>1302916</v>
      </c>
      <c r="B35914" s="5" t="s">
        <v>468</v>
      </c>
    </row>
    <row r="35915" spans="1:2" x14ac:dyDescent="0.3">
      <c r="A35915" s="3">
        <v>1302916</v>
      </c>
      <c r="B35915" s="5" t="s">
        <v>6631</v>
      </c>
    </row>
    <row r="35916" spans="1:2" x14ac:dyDescent="0.3">
      <c r="A35916" s="3">
        <v>986056</v>
      </c>
      <c r="B35916" s="5" t="s">
        <v>777</v>
      </c>
    </row>
    <row r="35917" spans="1:2" x14ac:dyDescent="0.3">
      <c r="A35917" s="3">
        <v>986056</v>
      </c>
      <c r="B35917" s="5" t="s">
        <v>1139</v>
      </c>
    </row>
    <row r="35918" spans="1:2" x14ac:dyDescent="0.3">
      <c r="A35918" s="3">
        <v>1179051</v>
      </c>
      <c r="B35918" s="5" t="s">
        <v>30</v>
      </c>
    </row>
    <row r="35919" spans="1:2" x14ac:dyDescent="0.3">
      <c r="A35919" s="3">
        <v>1179051</v>
      </c>
      <c r="B35919" s="5" t="s">
        <v>777</v>
      </c>
    </row>
    <row r="35920" spans="1:2" x14ac:dyDescent="0.3">
      <c r="A35920" s="3">
        <v>617126</v>
      </c>
      <c r="B35920" s="5" t="s">
        <v>2528</v>
      </c>
    </row>
    <row r="35921" spans="1:2" x14ac:dyDescent="0.3">
      <c r="A35921" s="3">
        <v>617126</v>
      </c>
      <c r="B35921" s="5" t="s">
        <v>1139</v>
      </c>
    </row>
    <row r="35922" spans="1:2" x14ac:dyDescent="0.3">
      <c r="A35922" s="3">
        <v>1315988</v>
      </c>
      <c r="B35922" s="5" t="s">
        <v>777</v>
      </c>
    </row>
    <row r="35923" spans="1:2" x14ac:dyDescent="0.3">
      <c r="A35923" s="3">
        <v>1315988</v>
      </c>
      <c r="B35923" s="5" t="s">
        <v>166</v>
      </c>
    </row>
    <row r="35924" spans="1:2" x14ac:dyDescent="0.3">
      <c r="A35924" s="3">
        <v>850439</v>
      </c>
      <c r="B35924" s="5" t="s">
        <v>49</v>
      </c>
    </row>
    <row r="35925" spans="1:2" x14ac:dyDescent="0.3">
      <c r="A35925" s="3">
        <v>850439</v>
      </c>
      <c r="B35925" s="5" t="s">
        <v>468</v>
      </c>
    </row>
    <row r="35926" spans="1:2" x14ac:dyDescent="0.3">
      <c r="A35926" s="3">
        <v>850439</v>
      </c>
      <c r="B35926" s="5" t="s">
        <v>6631</v>
      </c>
    </row>
    <row r="35927" spans="1:2" x14ac:dyDescent="0.3">
      <c r="A35927" s="3">
        <v>1233575</v>
      </c>
      <c r="B35927" s="5" t="s">
        <v>166</v>
      </c>
    </row>
    <row r="35928" spans="1:2" x14ac:dyDescent="0.3">
      <c r="A35928" s="3">
        <v>1233575</v>
      </c>
      <c r="B35928" s="5" t="s">
        <v>49</v>
      </c>
    </row>
    <row r="35929" spans="1:2" x14ac:dyDescent="0.3">
      <c r="A35929" s="3">
        <v>1233575</v>
      </c>
      <c r="B35929" s="5" t="s">
        <v>777</v>
      </c>
    </row>
    <row r="35930" spans="1:2" x14ac:dyDescent="0.3">
      <c r="A35930" s="3">
        <v>1418286</v>
      </c>
      <c r="B35930" s="5" t="s">
        <v>886</v>
      </c>
    </row>
    <row r="35931" spans="1:2" x14ac:dyDescent="0.3">
      <c r="A35931" s="3">
        <v>1418286</v>
      </c>
      <c r="B35931" s="5" t="s">
        <v>30</v>
      </c>
    </row>
    <row r="35932" spans="1:2" x14ac:dyDescent="0.3">
      <c r="A35932" s="3">
        <v>1278162</v>
      </c>
      <c r="B35932" s="5" t="s">
        <v>468</v>
      </c>
    </row>
    <row r="35933" spans="1:2" x14ac:dyDescent="0.3">
      <c r="A35933" s="3">
        <v>1278162</v>
      </c>
      <c r="B35933" s="5" t="s">
        <v>166</v>
      </c>
    </row>
    <row r="35934" spans="1:2" x14ac:dyDescent="0.3">
      <c r="A35934" s="3">
        <v>1393382</v>
      </c>
      <c r="B35934" s="5" t="s">
        <v>468</v>
      </c>
    </row>
    <row r="35935" spans="1:2" x14ac:dyDescent="0.3">
      <c r="A35935" s="3">
        <v>1401905</v>
      </c>
      <c r="B35935" s="5" t="s">
        <v>329</v>
      </c>
    </row>
    <row r="35936" spans="1:2" x14ac:dyDescent="0.3">
      <c r="A35936" s="3">
        <v>1233620</v>
      </c>
      <c r="B35936" s="5" t="s">
        <v>30</v>
      </c>
    </row>
    <row r="35937" spans="1:2" x14ac:dyDescent="0.3">
      <c r="A35937" s="3">
        <v>949716</v>
      </c>
      <c r="B35937" s="5" t="s">
        <v>777</v>
      </c>
    </row>
    <row r="35938" spans="1:2" x14ac:dyDescent="0.3">
      <c r="A35938" s="3">
        <v>949716</v>
      </c>
      <c r="B35938" s="5" t="s">
        <v>166</v>
      </c>
    </row>
    <row r="35939" spans="1:2" x14ac:dyDescent="0.3">
      <c r="A35939" s="3">
        <v>1174128</v>
      </c>
      <c r="B35939" s="5" t="s">
        <v>30</v>
      </c>
    </row>
    <row r="35940" spans="1:2" x14ac:dyDescent="0.3">
      <c r="A35940" s="3">
        <v>1174128</v>
      </c>
      <c r="B35940" s="5" t="s">
        <v>886</v>
      </c>
    </row>
    <row r="35941" spans="1:2" x14ac:dyDescent="0.3">
      <c r="A35941" s="3">
        <v>1310861</v>
      </c>
      <c r="B35941" s="5" t="s">
        <v>49</v>
      </c>
    </row>
    <row r="35942" spans="1:2" x14ac:dyDescent="0.3">
      <c r="A35942" s="3">
        <v>1310861</v>
      </c>
      <c r="B35942" s="5" t="s">
        <v>886</v>
      </c>
    </row>
    <row r="35943" spans="1:2" x14ac:dyDescent="0.3">
      <c r="A35943" s="3">
        <v>1422227</v>
      </c>
      <c r="B35943" s="5" t="s">
        <v>886</v>
      </c>
    </row>
    <row r="35944" spans="1:2" x14ac:dyDescent="0.3">
      <c r="A35944" s="3">
        <v>1422227</v>
      </c>
      <c r="B35944" s="5" t="s">
        <v>49</v>
      </c>
    </row>
    <row r="35945" spans="1:2" x14ac:dyDescent="0.3">
      <c r="A35945" s="3">
        <v>1325234</v>
      </c>
      <c r="B35945" s="5" t="s">
        <v>49</v>
      </c>
    </row>
    <row r="35946" spans="1:2" x14ac:dyDescent="0.3">
      <c r="A35946" s="3">
        <v>1363381</v>
      </c>
      <c r="B35946" s="5" t="s">
        <v>1139</v>
      </c>
    </row>
    <row r="35947" spans="1:2" x14ac:dyDescent="0.3">
      <c r="A35947" s="3">
        <v>1363381</v>
      </c>
      <c r="B35947" s="5" t="s">
        <v>468</v>
      </c>
    </row>
    <row r="35948" spans="1:2" x14ac:dyDescent="0.3">
      <c r="A35948" s="3">
        <v>1363381</v>
      </c>
      <c r="B35948" s="5" t="s">
        <v>49</v>
      </c>
    </row>
    <row r="35949" spans="1:2" x14ac:dyDescent="0.3">
      <c r="A35949" s="3">
        <v>1233413</v>
      </c>
      <c r="B35949" s="5" t="s">
        <v>468</v>
      </c>
    </row>
    <row r="35950" spans="1:2" x14ac:dyDescent="0.3">
      <c r="A35950" s="3">
        <v>1233413</v>
      </c>
      <c r="B35950" s="5" t="s">
        <v>166</v>
      </c>
    </row>
    <row r="35951" spans="1:2" x14ac:dyDescent="0.3">
      <c r="A35951" s="3">
        <v>1233413</v>
      </c>
      <c r="B35951" s="5" t="s">
        <v>777</v>
      </c>
    </row>
    <row r="35952" spans="1:2" x14ac:dyDescent="0.3">
      <c r="A35952" s="3">
        <v>1202235</v>
      </c>
      <c r="B35952" s="5" t="s">
        <v>777</v>
      </c>
    </row>
    <row r="35953" spans="1:2" x14ac:dyDescent="0.3">
      <c r="A35953" s="3">
        <v>1413717</v>
      </c>
      <c r="B35953" s="5" t="s">
        <v>19406</v>
      </c>
    </row>
    <row r="35954" spans="1:2" x14ac:dyDescent="0.3">
      <c r="A35954" s="3">
        <v>1413717</v>
      </c>
      <c r="B35954" s="5" t="s">
        <v>329</v>
      </c>
    </row>
    <row r="35955" spans="1:2" x14ac:dyDescent="0.3">
      <c r="A35955" s="3">
        <v>967941</v>
      </c>
      <c r="B35955" s="5" t="s">
        <v>49</v>
      </c>
    </row>
    <row r="35956" spans="1:2" x14ac:dyDescent="0.3">
      <c r="A35956" s="3">
        <v>967941</v>
      </c>
      <c r="B35956" s="5" t="s">
        <v>2848</v>
      </c>
    </row>
    <row r="35957" spans="1:2" x14ac:dyDescent="0.3">
      <c r="A35957" s="3">
        <v>967941</v>
      </c>
      <c r="B35957" s="5" t="s">
        <v>6748</v>
      </c>
    </row>
    <row r="35958" spans="1:2" x14ac:dyDescent="0.3">
      <c r="A35958" s="3">
        <v>967941</v>
      </c>
      <c r="B35958" s="5" t="s">
        <v>886</v>
      </c>
    </row>
    <row r="35959" spans="1:2" x14ac:dyDescent="0.3">
      <c r="A35959" s="3">
        <v>967941</v>
      </c>
      <c r="B35959" s="5" t="s">
        <v>2378</v>
      </c>
    </row>
    <row r="35960" spans="1:2" x14ac:dyDescent="0.3">
      <c r="A35960" s="3">
        <v>512198</v>
      </c>
      <c r="B35960" s="5" t="s">
        <v>468</v>
      </c>
    </row>
    <row r="35961" spans="1:2" x14ac:dyDescent="0.3">
      <c r="A35961" s="3">
        <v>512198</v>
      </c>
      <c r="B35961" s="5" t="s">
        <v>166</v>
      </c>
    </row>
    <row r="35962" spans="1:2" x14ac:dyDescent="0.3">
      <c r="A35962" s="3">
        <v>1228246</v>
      </c>
      <c r="B35962" s="5" t="s">
        <v>6631</v>
      </c>
    </row>
    <row r="35963" spans="1:2" x14ac:dyDescent="0.3">
      <c r="A35963" s="3">
        <v>1228246</v>
      </c>
      <c r="B35963" s="5" t="s">
        <v>468</v>
      </c>
    </row>
    <row r="35964" spans="1:2" x14ac:dyDescent="0.3">
      <c r="A35964" s="3">
        <v>1228246</v>
      </c>
      <c r="B35964" s="5" t="s">
        <v>166</v>
      </c>
    </row>
    <row r="35965" spans="1:2" x14ac:dyDescent="0.3">
      <c r="A35965" s="3">
        <v>1013601</v>
      </c>
      <c r="B35965" s="5" t="s">
        <v>49</v>
      </c>
    </row>
    <row r="35966" spans="1:2" x14ac:dyDescent="0.3">
      <c r="A35966" s="3">
        <v>1013601</v>
      </c>
      <c r="B35966" s="5" t="s">
        <v>1246</v>
      </c>
    </row>
    <row r="35967" spans="1:2" x14ac:dyDescent="0.3">
      <c r="A35967" s="3">
        <v>1426038</v>
      </c>
      <c r="B35967" s="5" t="s">
        <v>329</v>
      </c>
    </row>
    <row r="35968" spans="1:2" x14ac:dyDescent="0.3">
      <c r="A35968" s="3">
        <v>1357305</v>
      </c>
      <c r="B35968" s="5" t="s">
        <v>30</v>
      </c>
    </row>
    <row r="35969" spans="1:2" x14ac:dyDescent="0.3">
      <c r="A35969" s="3">
        <v>1357305</v>
      </c>
      <c r="B35969" s="5" t="s">
        <v>6631</v>
      </c>
    </row>
    <row r="35970" spans="1:2" x14ac:dyDescent="0.3">
      <c r="A35970" s="3">
        <v>1357305</v>
      </c>
      <c r="B35970" s="5" t="s">
        <v>777</v>
      </c>
    </row>
    <row r="35971" spans="1:2" x14ac:dyDescent="0.3">
      <c r="A35971" s="3">
        <v>1153714</v>
      </c>
      <c r="B35971" s="5" t="s">
        <v>30</v>
      </c>
    </row>
    <row r="35972" spans="1:2" x14ac:dyDescent="0.3">
      <c r="A35972" s="3">
        <v>1153714</v>
      </c>
      <c r="B35972" s="5" t="s">
        <v>2848</v>
      </c>
    </row>
    <row r="35973" spans="1:2" x14ac:dyDescent="0.3">
      <c r="A35973" s="3">
        <v>1153714</v>
      </c>
      <c r="B35973" s="5" t="s">
        <v>468</v>
      </c>
    </row>
    <row r="35974" spans="1:2" x14ac:dyDescent="0.3">
      <c r="A35974" s="3">
        <v>1388808</v>
      </c>
      <c r="B35974" s="5" t="s">
        <v>468</v>
      </c>
    </row>
    <row r="35975" spans="1:2" x14ac:dyDescent="0.3">
      <c r="A35975" s="3">
        <v>1388808</v>
      </c>
      <c r="B35975" s="5" t="s">
        <v>777</v>
      </c>
    </row>
    <row r="35976" spans="1:2" x14ac:dyDescent="0.3">
      <c r="A35976" s="3">
        <v>1388808</v>
      </c>
      <c r="B35976" s="5" t="s">
        <v>166</v>
      </c>
    </row>
    <row r="35977" spans="1:2" x14ac:dyDescent="0.3">
      <c r="A35977" s="3">
        <v>1321412</v>
      </c>
      <c r="B35977" s="5" t="s">
        <v>30</v>
      </c>
    </row>
    <row r="35978" spans="1:2" x14ac:dyDescent="0.3">
      <c r="A35978" s="3">
        <v>1321412</v>
      </c>
      <c r="B35978" s="5" t="s">
        <v>49</v>
      </c>
    </row>
    <row r="35979" spans="1:2" x14ac:dyDescent="0.3">
      <c r="A35979" s="3">
        <v>1232546</v>
      </c>
      <c r="B35979" s="5" t="s">
        <v>468</v>
      </c>
    </row>
    <row r="35980" spans="1:2" x14ac:dyDescent="0.3">
      <c r="A35980" s="3">
        <v>1031731</v>
      </c>
      <c r="B35980" s="5" t="s">
        <v>49</v>
      </c>
    </row>
    <row r="35981" spans="1:2" x14ac:dyDescent="0.3">
      <c r="A35981" s="3">
        <v>1422211</v>
      </c>
      <c r="B35981" s="5" t="s">
        <v>886</v>
      </c>
    </row>
    <row r="35982" spans="1:2" x14ac:dyDescent="0.3">
      <c r="A35982" s="3">
        <v>1175942</v>
      </c>
      <c r="B35982" s="5" t="s">
        <v>2297</v>
      </c>
    </row>
    <row r="35983" spans="1:2" x14ac:dyDescent="0.3">
      <c r="A35983" s="3">
        <v>1175942</v>
      </c>
      <c r="B35983" s="5" t="s">
        <v>6748</v>
      </c>
    </row>
    <row r="35984" spans="1:2" x14ac:dyDescent="0.3">
      <c r="A35984" s="3">
        <v>1175942</v>
      </c>
      <c r="B35984" s="5" t="s">
        <v>1246</v>
      </c>
    </row>
    <row r="35985" spans="1:2" x14ac:dyDescent="0.3">
      <c r="A35985" s="3">
        <v>1175942</v>
      </c>
      <c r="B35985" s="5" t="s">
        <v>30</v>
      </c>
    </row>
    <row r="35986" spans="1:2" x14ac:dyDescent="0.3">
      <c r="A35986" s="3">
        <v>1370264</v>
      </c>
      <c r="B35986" s="5" t="s">
        <v>166</v>
      </c>
    </row>
    <row r="35987" spans="1:2" x14ac:dyDescent="0.3">
      <c r="A35987" s="3">
        <v>1279229</v>
      </c>
      <c r="B35987" s="5" t="s">
        <v>49</v>
      </c>
    </row>
    <row r="35988" spans="1:2" x14ac:dyDescent="0.3">
      <c r="A35988" s="3">
        <v>1279229</v>
      </c>
      <c r="B35988" s="5" t="s">
        <v>7548</v>
      </c>
    </row>
    <row r="35989" spans="1:2" x14ac:dyDescent="0.3">
      <c r="A35989" s="3">
        <v>1084242</v>
      </c>
      <c r="B35989" s="5" t="s">
        <v>2297</v>
      </c>
    </row>
    <row r="35990" spans="1:2" x14ac:dyDescent="0.3">
      <c r="A35990" s="3">
        <v>1084242</v>
      </c>
      <c r="B35990" s="5" t="s">
        <v>30</v>
      </c>
    </row>
    <row r="35991" spans="1:2" x14ac:dyDescent="0.3">
      <c r="A35991" s="3">
        <v>1084242</v>
      </c>
      <c r="B35991" s="5" t="s">
        <v>6748</v>
      </c>
    </row>
    <row r="35992" spans="1:2" x14ac:dyDescent="0.3">
      <c r="A35992" s="3">
        <v>1306631</v>
      </c>
      <c r="B35992" s="5" t="s">
        <v>30</v>
      </c>
    </row>
    <row r="35993" spans="1:2" x14ac:dyDescent="0.3">
      <c r="A35993" s="3">
        <v>1306631</v>
      </c>
      <c r="B35993" s="5" t="s">
        <v>777</v>
      </c>
    </row>
    <row r="35994" spans="1:2" x14ac:dyDescent="0.3">
      <c r="A35994" s="3">
        <v>1306631</v>
      </c>
      <c r="B35994" s="5" t="s">
        <v>49</v>
      </c>
    </row>
    <row r="35995" spans="1:2" x14ac:dyDescent="0.3">
      <c r="A35995" s="3">
        <v>1425201</v>
      </c>
      <c r="B35995" s="5" t="s">
        <v>30</v>
      </c>
    </row>
    <row r="35996" spans="1:2" x14ac:dyDescent="0.3">
      <c r="A35996" s="3">
        <v>1127767</v>
      </c>
      <c r="B35996" s="5" t="s">
        <v>30</v>
      </c>
    </row>
    <row r="35997" spans="1:2" x14ac:dyDescent="0.3">
      <c r="A35997" s="3">
        <v>1127767</v>
      </c>
      <c r="B35997" s="5" t="s">
        <v>1246</v>
      </c>
    </row>
    <row r="35998" spans="1:2" x14ac:dyDescent="0.3">
      <c r="A35998" s="3">
        <v>1127767</v>
      </c>
      <c r="B35998" s="5" t="s">
        <v>49</v>
      </c>
    </row>
    <row r="35999" spans="1:2" x14ac:dyDescent="0.3">
      <c r="A35999" s="3">
        <v>1428962</v>
      </c>
      <c r="B35999" s="5" t="s">
        <v>1845</v>
      </c>
    </row>
    <row r="36000" spans="1:2" x14ac:dyDescent="0.3">
      <c r="A36000" s="3">
        <v>1071585</v>
      </c>
      <c r="B36000" s="5" t="s">
        <v>2528</v>
      </c>
    </row>
    <row r="36001" spans="1:2" x14ac:dyDescent="0.3">
      <c r="A36001" s="3">
        <v>1071585</v>
      </c>
      <c r="B36001" s="5" t="s">
        <v>468</v>
      </c>
    </row>
    <row r="36002" spans="1:2" x14ac:dyDescent="0.3">
      <c r="A36002" s="3">
        <v>1022787</v>
      </c>
      <c r="B36002" s="5" t="s">
        <v>2297</v>
      </c>
    </row>
    <row r="36003" spans="1:2" x14ac:dyDescent="0.3">
      <c r="A36003" s="3">
        <v>1022787</v>
      </c>
      <c r="B36003" s="5" t="s">
        <v>6748</v>
      </c>
    </row>
    <row r="36004" spans="1:2" x14ac:dyDescent="0.3">
      <c r="A36004" s="3">
        <v>1022787</v>
      </c>
      <c r="B36004" s="5" t="s">
        <v>1139</v>
      </c>
    </row>
    <row r="36005" spans="1:2" x14ac:dyDescent="0.3">
      <c r="A36005" s="3">
        <v>1022787</v>
      </c>
      <c r="B36005" s="5" t="s">
        <v>2528</v>
      </c>
    </row>
    <row r="36006" spans="1:2" x14ac:dyDescent="0.3">
      <c r="A36006" s="3">
        <v>1022787</v>
      </c>
      <c r="B36006" s="5" t="s">
        <v>30</v>
      </c>
    </row>
    <row r="36007" spans="1:2" x14ac:dyDescent="0.3">
      <c r="A36007" s="3">
        <v>1422277</v>
      </c>
      <c r="B36007" s="5" t="s">
        <v>1246</v>
      </c>
    </row>
    <row r="36008" spans="1:2" x14ac:dyDescent="0.3">
      <c r="A36008" s="3">
        <v>1422277</v>
      </c>
      <c r="B36008" s="5" t="s">
        <v>30</v>
      </c>
    </row>
    <row r="36009" spans="1:2" x14ac:dyDescent="0.3">
      <c r="A36009" s="3">
        <v>1425588</v>
      </c>
      <c r="B36009" s="5" t="s">
        <v>49</v>
      </c>
    </row>
    <row r="36010" spans="1:2" x14ac:dyDescent="0.3">
      <c r="A36010" s="3">
        <v>1104845</v>
      </c>
      <c r="B36010" s="5" t="s">
        <v>2297</v>
      </c>
    </row>
    <row r="36011" spans="1:2" x14ac:dyDescent="0.3">
      <c r="A36011" s="3">
        <v>1104845</v>
      </c>
      <c r="B36011" s="5" t="s">
        <v>1139</v>
      </c>
    </row>
    <row r="36012" spans="1:2" x14ac:dyDescent="0.3">
      <c r="A36012" s="3">
        <v>1104845</v>
      </c>
      <c r="B36012" s="5" t="s">
        <v>30</v>
      </c>
    </row>
    <row r="36013" spans="1:2" x14ac:dyDescent="0.3">
      <c r="A36013" s="3">
        <v>1104845</v>
      </c>
      <c r="B36013" s="5" t="s">
        <v>6748</v>
      </c>
    </row>
    <row r="36014" spans="1:2" x14ac:dyDescent="0.3">
      <c r="A36014" s="3">
        <v>1104845</v>
      </c>
      <c r="B36014" s="5" t="s">
        <v>2848</v>
      </c>
    </row>
    <row r="36015" spans="1:2" x14ac:dyDescent="0.3">
      <c r="A36015" s="3">
        <v>1306439</v>
      </c>
      <c r="B36015" s="5" t="s">
        <v>49</v>
      </c>
    </row>
    <row r="36016" spans="1:2" x14ac:dyDescent="0.3">
      <c r="A36016" s="3">
        <v>1306439</v>
      </c>
      <c r="B36016" s="5" t="s">
        <v>30</v>
      </c>
    </row>
    <row r="36017" spans="1:2" x14ac:dyDescent="0.3">
      <c r="A36017" s="3">
        <v>1426777</v>
      </c>
      <c r="B36017" s="5" t="s">
        <v>329</v>
      </c>
    </row>
    <row r="36018" spans="1:2" x14ac:dyDescent="0.3">
      <c r="A36018" s="3">
        <v>1304500</v>
      </c>
      <c r="B36018" s="5" t="s">
        <v>6748</v>
      </c>
    </row>
    <row r="36019" spans="1:2" x14ac:dyDescent="0.3">
      <c r="A36019" s="3">
        <v>1304500</v>
      </c>
      <c r="B36019" s="5" t="s">
        <v>2848</v>
      </c>
    </row>
    <row r="36020" spans="1:2" x14ac:dyDescent="0.3">
      <c r="A36020" s="3">
        <v>1429886</v>
      </c>
      <c r="B36020" s="5" t="s">
        <v>329</v>
      </c>
    </row>
    <row r="36021" spans="1:2" x14ac:dyDescent="0.3">
      <c r="A36021" s="3">
        <v>1195430</v>
      </c>
      <c r="B36021" s="5" t="s">
        <v>777</v>
      </c>
    </row>
    <row r="36022" spans="1:2" x14ac:dyDescent="0.3">
      <c r="A36022" s="3">
        <v>1195430</v>
      </c>
      <c r="B36022" s="5" t="s">
        <v>166</v>
      </c>
    </row>
    <row r="36023" spans="1:2" x14ac:dyDescent="0.3">
      <c r="A36023" s="3">
        <v>1195430</v>
      </c>
      <c r="B36023" s="5" t="s">
        <v>6631</v>
      </c>
    </row>
    <row r="36024" spans="1:2" x14ac:dyDescent="0.3">
      <c r="A36024" s="3">
        <v>1195430</v>
      </c>
      <c r="B36024" s="5" t="s">
        <v>1246</v>
      </c>
    </row>
    <row r="36025" spans="1:2" x14ac:dyDescent="0.3">
      <c r="A36025" s="3">
        <v>1226572</v>
      </c>
      <c r="B36025" s="5" t="s">
        <v>30</v>
      </c>
    </row>
    <row r="36026" spans="1:2" x14ac:dyDescent="0.3">
      <c r="A36026" s="3">
        <v>1226572</v>
      </c>
      <c r="B36026" s="5" t="s">
        <v>49</v>
      </c>
    </row>
    <row r="36027" spans="1:2" x14ac:dyDescent="0.3">
      <c r="A36027" s="3">
        <v>1261543</v>
      </c>
      <c r="B36027" s="5" t="s">
        <v>468</v>
      </c>
    </row>
    <row r="36028" spans="1:2" x14ac:dyDescent="0.3">
      <c r="A36028" s="3">
        <v>1261543</v>
      </c>
      <c r="B36028" s="5" t="s">
        <v>166</v>
      </c>
    </row>
    <row r="36029" spans="1:2" x14ac:dyDescent="0.3">
      <c r="A36029" s="3">
        <v>1418492</v>
      </c>
      <c r="B36029" s="5" t="s">
        <v>329</v>
      </c>
    </row>
    <row r="36030" spans="1:2" x14ac:dyDescent="0.3">
      <c r="A36030" s="3">
        <v>1411287</v>
      </c>
      <c r="B36030" s="5" t="s">
        <v>329</v>
      </c>
    </row>
    <row r="36031" spans="1:2" x14ac:dyDescent="0.3">
      <c r="A36031" s="3">
        <v>1411287</v>
      </c>
      <c r="B36031" s="5" t="s">
        <v>1246</v>
      </c>
    </row>
    <row r="36032" spans="1:2" x14ac:dyDescent="0.3">
      <c r="A36032" s="3">
        <v>1428847</v>
      </c>
      <c r="B36032" s="5" t="s">
        <v>30</v>
      </c>
    </row>
    <row r="36033" spans="1:2" x14ac:dyDescent="0.3">
      <c r="A36033" s="3">
        <v>1428847</v>
      </c>
      <c r="B36033" s="5" t="s">
        <v>329</v>
      </c>
    </row>
    <row r="36034" spans="1:2" x14ac:dyDescent="0.3">
      <c r="A36034" s="3">
        <v>1428847</v>
      </c>
      <c r="B36034" s="5" t="s">
        <v>2378</v>
      </c>
    </row>
    <row r="36035" spans="1:2" x14ac:dyDescent="0.3">
      <c r="A36035" s="3">
        <v>257094</v>
      </c>
      <c r="B36035" s="5" t="s">
        <v>166</v>
      </c>
    </row>
    <row r="36036" spans="1:2" x14ac:dyDescent="0.3">
      <c r="A36036" s="3">
        <v>257094</v>
      </c>
      <c r="B36036" s="5" t="s">
        <v>49</v>
      </c>
    </row>
    <row r="36037" spans="1:2" x14ac:dyDescent="0.3">
      <c r="A36037" s="3">
        <v>1434053</v>
      </c>
      <c r="B36037" s="5" t="s">
        <v>30</v>
      </c>
    </row>
    <row r="36038" spans="1:2" x14ac:dyDescent="0.3">
      <c r="A36038" s="3">
        <v>1434053</v>
      </c>
      <c r="B36038" s="5" t="s">
        <v>886</v>
      </c>
    </row>
    <row r="36039" spans="1:2" x14ac:dyDescent="0.3">
      <c r="A36039" s="3">
        <v>1430623</v>
      </c>
      <c r="B36039" s="5" t="s">
        <v>49</v>
      </c>
    </row>
    <row r="36040" spans="1:2" x14ac:dyDescent="0.3">
      <c r="A36040" s="3">
        <v>1430623</v>
      </c>
      <c r="B36040" s="5" t="s">
        <v>166</v>
      </c>
    </row>
    <row r="36041" spans="1:2" x14ac:dyDescent="0.3">
      <c r="A36041" s="3">
        <v>1249728</v>
      </c>
      <c r="B36041" s="5" t="s">
        <v>2297</v>
      </c>
    </row>
    <row r="36042" spans="1:2" x14ac:dyDescent="0.3">
      <c r="A36042" s="3">
        <v>1249728</v>
      </c>
      <c r="B36042" s="5" t="s">
        <v>2848</v>
      </c>
    </row>
    <row r="36043" spans="1:2" x14ac:dyDescent="0.3">
      <c r="A36043" s="3">
        <v>1430094</v>
      </c>
      <c r="B36043" s="5" t="s">
        <v>166</v>
      </c>
    </row>
    <row r="36044" spans="1:2" x14ac:dyDescent="0.3">
      <c r="A36044" s="3">
        <v>1430094</v>
      </c>
      <c r="B36044" s="5" t="s">
        <v>886</v>
      </c>
    </row>
    <row r="36045" spans="1:2" x14ac:dyDescent="0.3">
      <c r="A36045" s="3">
        <v>1430094</v>
      </c>
      <c r="B36045" s="5" t="s">
        <v>49</v>
      </c>
    </row>
    <row r="36046" spans="1:2" x14ac:dyDescent="0.3">
      <c r="A36046" s="3">
        <v>1049942</v>
      </c>
      <c r="B36046" s="5" t="s">
        <v>468</v>
      </c>
    </row>
    <row r="36047" spans="1:2" x14ac:dyDescent="0.3">
      <c r="A36047" s="3">
        <v>1128505</v>
      </c>
      <c r="B36047" s="5" t="s">
        <v>49</v>
      </c>
    </row>
    <row r="36048" spans="1:2" x14ac:dyDescent="0.3">
      <c r="A36048" s="3">
        <v>1128505</v>
      </c>
      <c r="B36048" s="5" t="s">
        <v>30</v>
      </c>
    </row>
    <row r="36049" spans="1:2" x14ac:dyDescent="0.3">
      <c r="A36049" s="3">
        <v>936108</v>
      </c>
      <c r="B36049" s="5" t="s">
        <v>2297</v>
      </c>
    </row>
    <row r="36050" spans="1:2" x14ac:dyDescent="0.3">
      <c r="A36050" s="3">
        <v>936108</v>
      </c>
      <c r="B36050" s="5" t="s">
        <v>6748</v>
      </c>
    </row>
    <row r="36051" spans="1:2" x14ac:dyDescent="0.3">
      <c r="A36051" s="3">
        <v>936108</v>
      </c>
      <c r="B36051" s="5" t="s">
        <v>2848</v>
      </c>
    </row>
    <row r="36052" spans="1:2" x14ac:dyDescent="0.3">
      <c r="A36052" s="3">
        <v>1428127</v>
      </c>
      <c r="B36052" s="5" t="s">
        <v>1845</v>
      </c>
    </row>
    <row r="36053" spans="1:2" x14ac:dyDescent="0.3">
      <c r="A36053" s="3">
        <v>1409736</v>
      </c>
      <c r="B36053" s="5" t="s">
        <v>2378</v>
      </c>
    </row>
    <row r="36054" spans="1:2" x14ac:dyDescent="0.3">
      <c r="A36054" s="3">
        <v>1421028</v>
      </c>
      <c r="B36054" s="5" t="s">
        <v>166</v>
      </c>
    </row>
    <row r="36055" spans="1:2" x14ac:dyDescent="0.3">
      <c r="A36055" s="3">
        <v>1421028</v>
      </c>
      <c r="B36055" s="5" t="s">
        <v>49</v>
      </c>
    </row>
    <row r="36056" spans="1:2" x14ac:dyDescent="0.3">
      <c r="A36056" s="3">
        <v>1421028</v>
      </c>
      <c r="B36056" s="5" t="s">
        <v>6631</v>
      </c>
    </row>
    <row r="36057" spans="1:2" x14ac:dyDescent="0.3">
      <c r="A36057" s="3">
        <v>1312157</v>
      </c>
      <c r="B36057" s="5" t="s">
        <v>30</v>
      </c>
    </row>
    <row r="36058" spans="1:2" x14ac:dyDescent="0.3">
      <c r="A36058" s="3">
        <v>1312157</v>
      </c>
      <c r="B36058" s="5" t="s">
        <v>886</v>
      </c>
    </row>
    <row r="36059" spans="1:2" x14ac:dyDescent="0.3">
      <c r="A36059" s="3">
        <v>1436570</v>
      </c>
      <c r="B36059" s="5" t="s">
        <v>49</v>
      </c>
    </row>
    <row r="36060" spans="1:2" x14ac:dyDescent="0.3">
      <c r="A36060" s="3">
        <v>425274</v>
      </c>
      <c r="B36060" s="5" t="s">
        <v>166</v>
      </c>
    </row>
    <row r="36061" spans="1:2" x14ac:dyDescent="0.3">
      <c r="A36061" s="3">
        <v>425274</v>
      </c>
      <c r="B36061" s="5" t="s">
        <v>1246</v>
      </c>
    </row>
    <row r="36062" spans="1:2" x14ac:dyDescent="0.3">
      <c r="A36062" s="3">
        <v>1434826</v>
      </c>
      <c r="B36062" s="5" t="s">
        <v>1845</v>
      </c>
    </row>
    <row r="36063" spans="1:2" x14ac:dyDescent="0.3">
      <c r="A36063" s="3">
        <v>1434407</v>
      </c>
      <c r="B36063" s="5" t="s">
        <v>49</v>
      </c>
    </row>
    <row r="36064" spans="1:2" x14ac:dyDescent="0.3">
      <c r="A36064" s="3">
        <v>1285282</v>
      </c>
      <c r="B36064" s="5" t="s">
        <v>30</v>
      </c>
    </row>
    <row r="36065" spans="1:2" x14ac:dyDescent="0.3">
      <c r="A36065" s="3">
        <v>1382288</v>
      </c>
      <c r="B36065" s="5" t="s">
        <v>30</v>
      </c>
    </row>
    <row r="36066" spans="1:2" x14ac:dyDescent="0.3">
      <c r="A36066" s="3">
        <v>1009640</v>
      </c>
      <c r="B36066" s="5" t="s">
        <v>310</v>
      </c>
    </row>
    <row r="36067" spans="1:2" x14ac:dyDescent="0.3">
      <c r="A36067" s="3">
        <v>1009640</v>
      </c>
      <c r="B36067" s="5" t="s">
        <v>166</v>
      </c>
    </row>
    <row r="36068" spans="1:2" x14ac:dyDescent="0.3">
      <c r="A36068" s="3">
        <v>1204892</v>
      </c>
      <c r="B36068" s="5" t="s">
        <v>886</v>
      </c>
    </row>
    <row r="36069" spans="1:2" x14ac:dyDescent="0.3">
      <c r="A36069" s="3">
        <v>1204892</v>
      </c>
      <c r="B36069" s="5" t="s">
        <v>30</v>
      </c>
    </row>
    <row r="36070" spans="1:2" x14ac:dyDescent="0.3">
      <c r="A36070" s="3">
        <v>1020414</v>
      </c>
      <c r="B36070" s="5" t="s">
        <v>468</v>
      </c>
    </row>
    <row r="36071" spans="1:2" x14ac:dyDescent="0.3">
      <c r="A36071" s="3">
        <v>1020414</v>
      </c>
      <c r="B36071" s="5" t="s">
        <v>2848</v>
      </c>
    </row>
    <row r="36072" spans="1:2" x14ac:dyDescent="0.3">
      <c r="A36072" s="3">
        <v>658224</v>
      </c>
      <c r="B36072" s="5" t="s">
        <v>49</v>
      </c>
    </row>
    <row r="36073" spans="1:2" x14ac:dyDescent="0.3">
      <c r="A36073" s="3">
        <v>658224</v>
      </c>
      <c r="B36073" s="5" t="s">
        <v>2848</v>
      </c>
    </row>
    <row r="36074" spans="1:2" x14ac:dyDescent="0.3">
      <c r="A36074" s="3">
        <v>1224993</v>
      </c>
      <c r="B36074" s="5" t="s">
        <v>166</v>
      </c>
    </row>
    <row r="36075" spans="1:2" x14ac:dyDescent="0.3">
      <c r="A36075" s="3">
        <v>1224993</v>
      </c>
      <c r="B36075" s="5" t="s">
        <v>468</v>
      </c>
    </row>
    <row r="36076" spans="1:2" x14ac:dyDescent="0.3">
      <c r="A36076" s="3">
        <v>1224993</v>
      </c>
      <c r="B36076" s="5" t="s">
        <v>6631</v>
      </c>
    </row>
    <row r="36077" spans="1:2" x14ac:dyDescent="0.3">
      <c r="A36077" s="3">
        <v>1224993</v>
      </c>
      <c r="B36077" s="5" t="s">
        <v>49</v>
      </c>
    </row>
    <row r="36078" spans="1:2" x14ac:dyDescent="0.3">
      <c r="A36078" s="3">
        <v>1290218</v>
      </c>
      <c r="B36078" s="5" t="s">
        <v>886</v>
      </c>
    </row>
    <row r="36079" spans="1:2" x14ac:dyDescent="0.3">
      <c r="A36079" s="3">
        <v>1290218</v>
      </c>
      <c r="B36079" s="5" t="s">
        <v>30</v>
      </c>
    </row>
    <row r="36080" spans="1:2" x14ac:dyDescent="0.3">
      <c r="A36080" s="3">
        <v>1217483</v>
      </c>
      <c r="B36080" s="5" t="s">
        <v>30</v>
      </c>
    </row>
    <row r="36081" spans="1:2" x14ac:dyDescent="0.3">
      <c r="A36081" s="3">
        <v>1217483</v>
      </c>
      <c r="B36081" s="5" t="s">
        <v>1139</v>
      </c>
    </row>
    <row r="36082" spans="1:2" x14ac:dyDescent="0.3">
      <c r="A36082" s="3">
        <v>1436524</v>
      </c>
      <c r="B36082" s="5" t="s">
        <v>329</v>
      </c>
    </row>
    <row r="36083" spans="1:2" x14ac:dyDescent="0.3">
      <c r="A36083" s="3">
        <v>765897</v>
      </c>
      <c r="B36083" s="5" t="s">
        <v>49</v>
      </c>
    </row>
    <row r="36084" spans="1:2" x14ac:dyDescent="0.3">
      <c r="A36084" s="3">
        <v>765897</v>
      </c>
      <c r="B36084" s="5" t="s">
        <v>6748</v>
      </c>
    </row>
    <row r="36085" spans="1:2" x14ac:dyDescent="0.3">
      <c r="A36085" s="3">
        <v>1083968</v>
      </c>
      <c r="B36085" s="5" t="s">
        <v>468</v>
      </c>
    </row>
    <row r="36086" spans="1:2" x14ac:dyDescent="0.3">
      <c r="A36086" s="3">
        <v>1083968</v>
      </c>
      <c r="B36086" s="5" t="s">
        <v>166</v>
      </c>
    </row>
    <row r="36087" spans="1:2" x14ac:dyDescent="0.3">
      <c r="A36087" s="3">
        <v>1411695</v>
      </c>
      <c r="B36087" s="5" t="s">
        <v>49</v>
      </c>
    </row>
    <row r="36088" spans="1:2" x14ac:dyDescent="0.3">
      <c r="A36088" s="3">
        <v>857800</v>
      </c>
      <c r="B36088" s="5" t="s">
        <v>329</v>
      </c>
    </row>
    <row r="36089" spans="1:2" x14ac:dyDescent="0.3">
      <c r="A36089" s="3">
        <v>857800</v>
      </c>
      <c r="B36089" s="5" t="s">
        <v>2378</v>
      </c>
    </row>
    <row r="36090" spans="1:2" x14ac:dyDescent="0.3">
      <c r="A36090" s="3">
        <v>1315986</v>
      </c>
      <c r="B36090" s="5" t="s">
        <v>777</v>
      </c>
    </row>
    <row r="36091" spans="1:2" x14ac:dyDescent="0.3">
      <c r="A36091" s="3">
        <v>1315986</v>
      </c>
      <c r="B36091" s="5" t="s">
        <v>49</v>
      </c>
    </row>
    <row r="36092" spans="1:2" x14ac:dyDescent="0.3">
      <c r="A36092" s="3">
        <v>1338799</v>
      </c>
      <c r="B36092" s="5" t="s">
        <v>2297</v>
      </c>
    </row>
    <row r="36093" spans="1:2" x14ac:dyDescent="0.3">
      <c r="A36093" s="3">
        <v>1338799</v>
      </c>
      <c r="B36093" s="5" t="s">
        <v>777</v>
      </c>
    </row>
    <row r="36094" spans="1:2" x14ac:dyDescent="0.3">
      <c r="A36094" s="3">
        <v>1424817</v>
      </c>
      <c r="B36094" s="5" t="s">
        <v>2528</v>
      </c>
    </row>
    <row r="36095" spans="1:2" x14ac:dyDescent="0.3">
      <c r="A36095" s="3">
        <v>1424817</v>
      </c>
      <c r="B36095" s="5" t="s">
        <v>310</v>
      </c>
    </row>
    <row r="36096" spans="1:2" x14ac:dyDescent="0.3">
      <c r="A36096" s="3">
        <v>1424817</v>
      </c>
      <c r="B36096" s="5" t="s">
        <v>468</v>
      </c>
    </row>
    <row r="36097" spans="1:2" x14ac:dyDescent="0.3">
      <c r="A36097" s="3">
        <v>1290182</v>
      </c>
      <c r="B36097" s="5" t="s">
        <v>886</v>
      </c>
    </row>
    <row r="36098" spans="1:2" x14ac:dyDescent="0.3">
      <c r="A36098" s="3">
        <v>1290182</v>
      </c>
      <c r="B36098" s="5" t="s">
        <v>49</v>
      </c>
    </row>
    <row r="36099" spans="1:2" x14ac:dyDescent="0.3">
      <c r="A36099" s="3">
        <v>1290182</v>
      </c>
      <c r="B36099" s="5" t="s">
        <v>30</v>
      </c>
    </row>
    <row r="36100" spans="1:2" x14ac:dyDescent="0.3">
      <c r="A36100" s="3">
        <v>1103756</v>
      </c>
      <c r="B36100" s="5" t="s">
        <v>2848</v>
      </c>
    </row>
    <row r="36101" spans="1:2" x14ac:dyDescent="0.3">
      <c r="A36101" s="3">
        <v>1103756</v>
      </c>
      <c r="B36101" s="5" t="s">
        <v>468</v>
      </c>
    </row>
    <row r="36102" spans="1:2" x14ac:dyDescent="0.3">
      <c r="A36102" s="3">
        <v>1103756</v>
      </c>
      <c r="B36102" s="5" t="s">
        <v>1139</v>
      </c>
    </row>
    <row r="36103" spans="1:2" x14ac:dyDescent="0.3">
      <c r="A36103" s="3">
        <v>846422</v>
      </c>
      <c r="B36103" s="5" t="s">
        <v>777</v>
      </c>
    </row>
    <row r="36104" spans="1:2" x14ac:dyDescent="0.3">
      <c r="A36104" s="3">
        <v>846422</v>
      </c>
      <c r="B36104" s="5" t="s">
        <v>2848</v>
      </c>
    </row>
    <row r="36105" spans="1:2" x14ac:dyDescent="0.3">
      <c r="A36105" s="3">
        <v>846422</v>
      </c>
      <c r="B36105" s="5" t="s">
        <v>2528</v>
      </c>
    </row>
    <row r="36106" spans="1:2" x14ac:dyDescent="0.3">
      <c r="A36106" s="3">
        <v>846422</v>
      </c>
      <c r="B36106" s="5" t="s">
        <v>49</v>
      </c>
    </row>
    <row r="36107" spans="1:2" x14ac:dyDescent="0.3">
      <c r="A36107" s="3">
        <v>1222049</v>
      </c>
      <c r="B36107" s="5" t="s">
        <v>886</v>
      </c>
    </row>
    <row r="36108" spans="1:2" x14ac:dyDescent="0.3">
      <c r="A36108" s="3">
        <v>1222049</v>
      </c>
      <c r="B36108" s="5" t="s">
        <v>49</v>
      </c>
    </row>
    <row r="36109" spans="1:2" x14ac:dyDescent="0.3">
      <c r="A36109" s="3">
        <v>1205021</v>
      </c>
      <c r="B36109" s="5" t="s">
        <v>777</v>
      </c>
    </row>
    <row r="36110" spans="1:2" x14ac:dyDescent="0.3">
      <c r="A36110" s="3">
        <v>1274942</v>
      </c>
      <c r="B36110" s="5" t="s">
        <v>49</v>
      </c>
    </row>
    <row r="36111" spans="1:2" x14ac:dyDescent="0.3">
      <c r="A36111" s="3">
        <v>811944</v>
      </c>
      <c r="B36111" s="5" t="s">
        <v>777</v>
      </c>
    </row>
    <row r="36112" spans="1:2" x14ac:dyDescent="0.3">
      <c r="A36112" s="3">
        <v>811944</v>
      </c>
      <c r="B36112" s="5" t="s">
        <v>49</v>
      </c>
    </row>
    <row r="36113" spans="1:2" x14ac:dyDescent="0.3">
      <c r="A36113" s="3">
        <v>974573</v>
      </c>
      <c r="B36113" s="5" t="s">
        <v>30</v>
      </c>
    </row>
    <row r="36114" spans="1:2" x14ac:dyDescent="0.3">
      <c r="A36114" s="3">
        <v>974573</v>
      </c>
      <c r="B36114" s="5" t="s">
        <v>1246</v>
      </c>
    </row>
    <row r="36115" spans="1:2" x14ac:dyDescent="0.3">
      <c r="A36115" s="3">
        <v>974573</v>
      </c>
      <c r="B36115" s="5" t="s">
        <v>166</v>
      </c>
    </row>
    <row r="36116" spans="1:2" x14ac:dyDescent="0.3">
      <c r="A36116" s="3">
        <v>1144932</v>
      </c>
      <c r="B36116" s="5" t="s">
        <v>49</v>
      </c>
    </row>
    <row r="36117" spans="1:2" x14ac:dyDescent="0.3">
      <c r="A36117" s="3">
        <v>1253003</v>
      </c>
      <c r="B36117" s="5" t="s">
        <v>777</v>
      </c>
    </row>
    <row r="36118" spans="1:2" x14ac:dyDescent="0.3">
      <c r="A36118" s="3">
        <v>1253003</v>
      </c>
      <c r="B36118" s="5" t="s">
        <v>1246</v>
      </c>
    </row>
    <row r="36119" spans="1:2" x14ac:dyDescent="0.3">
      <c r="A36119" s="3">
        <v>1253003</v>
      </c>
      <c r="B36119" s="5" t="s">
        <v>30</v>
      </c>
    </row>
    <row r="36120" spans="1:2" x14ac:dyDescent="0.3">
      <c r="A36120" s="3">
        <v>1253003</v>
      </c>
      <c r="B36120" s="5" t="s">
        <v>886</v>
      </c>
    </row>
    <row r="36121" spans="1:2" x14ac:dyDescent="0.3">
      <c r="A36121" s="3">
        <v>1416651</v>
      </c>
      <c r="B36121" s="5" t="s">
        <v>49</v>
      </c>
    </row>
    <row r="36122" spans="1:2" x14ac:dyDescent="0.3">
      <c r="A36122" s="3">
        <v>1416651</v>
      </c>
      <c r="B36122" s="5" t="s">
        <v>777</v>
      </c>
    </row>
    <row r="36123" spans="1:2" x14ac:dyDescent="0.3">
      <c r="A36123" s="3">
        <v>1208735</v>
      </c>
      <c r="B36123" s="5" t="s">
        <v>886</v>
      </c>
    </row>
    <row r="36124" spans="1:2" x14ac:dyDescent="0.3">
      <c r="A36124" s="3">
        <v>1208735</v>
      </c>
      <c r="B36124" s="5" t="s">
        <v>777</v>
      </c>
    </row>
    <row r="36125" spans="1:2" x14ac:dyDescent="0.3">
      <c r="A36125" s="3">
        <v>1208735</v>
      </c>
      <c r="B36125" s="5" t="s">
        <v>49</v>
      </c>
    </row>
    <row r="36126" spans="1:2" x14ac:dyDescent="0.3">
      <c r="A36126" s="3">
        <v>1208735</v>
      </c>
      <c r="B36126" s="5" t="s">
        <v>166</v>
      </c>
    </row>
    <row r="36127" spans="1:2" x14ac:dyDescent="0.3">
      <c r="A36127" s="3">
        <v>1385512</v>
      </c>
      <c r="B36127" s="5" t="s">
        <v>49</v>
      </c>
    </row>
    <row r="36128" spans="1:2" x14ac:dyDescent="0.3">
      <c r="A36128" s="3">
        <v>1212855</v>
      </c>
      <c r="B36128" s="5" t="s">
        <v>777</v>
      </c>
    </row>
    <row r="36129" spans="1:2" x14ac:dyDescent="0.3">
      <c r="A36129" s="3">
        <v>1212855</v>
      </c>
      <c r="B36129" s="5" t="s">
        <v>166</v>
      </c>
    </row>
    <row r="36130" spans="1:2" x14ac:dyDescent="0.3">
      <c r="A36130" s="3">
        <v>1062715</v>
      </c>
      <c r="B36130" s="5" t="s">
        <v>166</v>
      </c>
    </row>
    <row r="36131" spans="1:2" x14ac:dyDescent="0.3">
      <c r="A36131" s="3">
        <v>1062715</v>
      </c>
      <c r="B36131" s="5" t="s">
        <v>468</v>
      </c>
    </row>
    <row r="36132" spans="1:2" x14ac:dyDescent="0.3">
      <c r="A36132" s="3">
        <v>1433330</v>
      </c>
      <c r="B36132" s="5" t="s">
        <v>30</v>
      </c>
    </row>
    <row r="36133" spans="1:2" x14ac:dyDescent="0.3">
      <c r="A36133" s="3">
        <v>1433330</v>
      </c>
      <c r="B36133" s="5" t="s">
        <v>2378</v>
      </c>
    </row>
    <row r="36134" spans="1:2" x14ac:dyDescent="0.3">
      <c r="A36134" s="3">
        <v>1433330</v>
      </c>
      <c r="B36134" s="5" t="s">
        <v>329</v>
      </c>
    </row>
    <row r="36135" spans="1:2" x14ac:dyDescent="0.3">
      <c r="A36135" s="3">
        <v>1362885</v>
      </c>
      <c r="B36135" s="5" t="s">
        <v>30</v>
      </c>
    </row>
    <row r="36136" spans="1:2" x14ac:dyDescent="0.3">
      <c r="A36136" s="3">
        <v>1339772</v>
      </c>
      <c r="B36136" s="5" t="s">
        <v>468</v>
      </c>
    </row>
    <row r="36137" spans="1:2" x14ac:dyDescent="0.3">
      <c r="A36137" s="3">
        <v>1339772</v>
      </c>
      <c r="B36137" s="5" t="s">
        <v>166</v>
      </c>
    </row>
    <row r="36138" spans="1:2" x14ac:dyDescent="0.3">
      <c r="A36138" s="3">
        <v>1435760</v>
      </c>
      <c r="B36138" s="5" t="s">
        <v>30</v>
      </c>
    </row>
    <row r="36139" spans="1:2" x14ac:dyDescent="0.3">
      <c r="A36139" s="3">
        <v>911430</v>
      </c>
      <c r="B36139" s="5" t="s">
        <v>777</v>
      </c>
    </row>
    <row r="36140" spans="1:2" x14ac:dyDescent="0.3">
      <c r="A36140" s="3">
        <v>911430</v>
      </c>
      <c r="B36140" s="5" t="s">
        <v>49</v>
      </c>
    </row>
    <row r="36141" spans="1:2" x14ac:dyDescent="0.3">
      <c r="A36141" s="3">
        <v>1279947</v>
      </c>
      <c r="B36141" s="5" t="s">
        <v>777</v>
      </c>
    </row>
    <row r="36142" spans="1:2" x14ac:dyDescent="0.3">
      <c r="A36142" s="3">
        <v>1279947</v>
      </c>
      <c r="B36142" s="5" t="s">
        <v>166</v>
      </c>
    </row>
    <row r="36143" spans="1:2" x14ac:dyDescent="0.3">
      <c r="A36143" s="3">
        <v>1233199</v>
      </c>
      <c r="B36143" s="5" t="s">
        <v>2297</v>
      </c>
    </row>
    <row r="36144" spans="1:2" x14ac:dyDescent="0.3">
      <c r="A36144" s="3">
        <v>1233199</v>
      </c>
      <c r="B36144" s="5" t="s">
        <v>2848</v>
      </c>
    </row>
    <row r="36145" spans="1:2" x14ac:dyDescent="0.3">
      <c r="A36145" s="3">
        <v>1233199</v>
      </c>
      <c r="B36145" s="5" t="s">
        <v>468</v>
      </c>
    </row>
    <row r="36146" spans="1:2" x14ac:dyDescent="0.3">
      <c r="A36146" s="3">
        <v>1233199</v>
      </c>
      <c r="B36146" s="5" t="s">
        <v>777</v>
      </c>
    </row>
    <row r="36147" spans="1:2" x14ac:dyDescent="0.3">
      <c r="A36147" s="3">
        <v>1431647</v>
      </c>
      <c r="B36147" s="5" t="s">
        <v>49</v>
      </c>
    </row>
    <row r="36148" spans="1:2" x14ac:dyDescent="0.3">
      <c r="A36148" s="3">
        <v>1356670</v>
      </c>
      <c r="B36148" s="5" t="s">
        <v>49</v>
      </c>
    </row>
    <row r="36149" spans="1:2" x14ac:dyDescent="0.3">
      <c r="A36149" s="3">
        <v>1205229</v>
      </c>
      <c r="B36149" s="5" t="s">
        <v>2297</v>
      </c>
    </row>
    <row r="36150" spans="1:2" x14ac:dyDescent="0.3">
      <c r="A36150" s="3">
        <v>1205229</v>
      </c>
      <c r="B36150" s="5" t="s">
        <v>30</v>
      </c>
    </row>
    <row r="36151" spans="1:2" x14ac:dyDescent="0.3">
      <c r="A36151" s="3">
        <v>1205229</v>
      </c>
      <c r="B36151" s="5" t="s">
        <v>1139</v>
      </c>
    </row>
    <row r="36152" spans="1:2" x14ac:dyDescent="0.3">
      <c r="A36152" s="3">
        <v>1205229</v>
      </c>
      <c r="B36152" s="5" t="s">
        <v>2528</v>
      </c>
    </row>
    <row r="36153" spans="1:2" x14ac:dyDescent="0.3">
      <c r="A36153" s="3">
        <v>1205229</v>
      </c>
      <c r="B36153" s="5" t="s">
        <v>468</v>
      </c>
    </row>
    <row r="36154" spans="1:2" x14ac:dyDescent="0.3">
      <c r="A36154" s="3">
        <v>1091862</v>
      </c>
      <c r="B36154" s="5" t="s">
        <v>166</v>
      </c>
    </row>
    <row r="36155" spans="1:2" x14ac:dyDescent="0.3">
      <c r="A36155" s="3">
        <v>1311596</v>
      </c>
      <c r="B36155" s="5" t="s">
        <v>468</v>
      </c>
    </row>
    <row r="36156" spans="1:2" x14ac:dyDescent="0.3">
      <c r="A36156" s="3">
        <v>1435140</v>
      </c>
      <c r="B36156" s="5" t="s">
        <v>1246</v>
      </c>
    </row>
    <row r="36157" spans="1:2" x14ac:dyDescent="0.3">
      <c r="A36157" s="3">
        <v>1255795</v>
      </c>
      <c r="B36157" s="5" t="s">
        <v>49</v>
      </c>
    </row>
    <row r="36158" spans="1:2" x14ac:dyDescent="0.3">
      <c r="A36158" s="3">
        <v>1255795</v>
      </c>
      <c r="B36158" s="5" t="s">
        <v>166</v>
      </c>
    </row>
    <row r="36159" spans="1:2" x14ac:dyDescent="0.3">
      <c r="A36159" s="3">
        <v>1255795</v>
      </c>
      <c r="B36159" s="5" t="s">
        <v>310</v>
      </c>
    </row>
    <row r="36160" spans="1:2" x14ac:dyDescent="0.3">
      <c r="A36160" s="3">
        <v>1129923</v>
      </c>
      <c r="B36160" s="5" t="s">
        <v>777</v>
      </c>
    </row>
    <row r="36161" spans="1:2" x14ac:dyDescent="0.3">
      <c r="A36161" s="3">
        <v>1129923</v>
      </c>
      <c r="B36161" s="5" t="s">
        <v>30</v>
      </c>
    </row>
    <row r="36162" spans="1:2" x14ac:dyDescent="0.3">
      <c r="A36162" s="3">
        <v>1001249</v>
      </c>
      <c r="B36162" s="5" t="s">
        <v>49</v>
      </c>
    </row>
    <row r="36163" spans="1:2" x14ac:dyDescent="0.3">
      <c r="A36163" s="3">
        <v>1001249</v>
      </c>
      <c r="B36163" s="5" t="s">
        <v>886</v>
      </c>
    </row>
    <row r="36164" spans="1:2" x14ac:dyDescent="0.3">
      <c r="A36164" s="3">
        <v>1001249</v>
      </c>
      <c r="B36164" s="5" t="s">
        <v>30</v>
      </c>
    </row>
    <row r="36165" spans="1:2" x14ac:dyDescent="0.3">
      <c r="A36165" s="3">
        <v>1431002</v>
      </c>
      <c r="B36165" s="5" t="s">
        <v>2297</v>
      </c>
    </row>
    <row r="36166" spans="1:2" x14ac:dyDescent="0.3">
      <c r="A36166" s="3">
        <v>1431002</v>
      </c>
      <c r="B36166" s="5" t="s">
        <v>30</v>
      </c>
    </row>
    <row r="36167" spans="1:2" x14ac:dyDescent="0.3">
      <c r="A36167" s="3">
        <v>1431002</v>
      </c>
      <c r="B36167" s="5" t="s">
        <v>49</v>
      </c>
    </row>
    <row r="36168" spans="1:2" x14ac:dyDescent="0.3">
      <c r="A36168" s="3">
        <v>1385682</v>
      </c>
      <c r="B36168" s="5" t="s">
        <v>49</v>
      </c>
    </row>
    <row r="36169" spans="1:2" x14ac:dyDescent="0.3">
      <c r="A36169" s="3">
        <v>708415</v>
      </c>
      <c r="B36169" s="5" t="s">
        <v>1246</v>
      </c>
    </row>
    <row r="36170" spans="1:2" x14ac:dyDescent="0.3">
      <c r="A36170" s="3">
        <v>708415</v>
      </c>
      <c r="B36170" s="5" t="s">
        <v>166</v>
      </c>
    </row>
    <row r="36171" spans="1:2" x14ac:dyDescent="0.3">
      <c r="A36171" s="3">
        <v>708415</v>
      </c>
      <c r="B36171" s="5" t="s">
        <v>886</v>
      </c>
    </row>
    <row r="36172" spans="1:2" x14ac:dyDescent="0.3">
      <c r="A36172" s="3">
        <v>1312833</v>
      </c>
      <c r="B36172" s="5" t="s">
        <v>468</v>
      </c>
    </row>
    <row r="36173" spans="1:2" x14ac:dyDescent="0.3">
      <c r="A36173" s="3">
        <v>1312833</v>
      </c>
      <c r="B36173" s="5" t="s">
        <v>777</v>
      </c>
    </row>
    <row r="36174" spans="1:2" x14ac:dyDescent="0.3">
      <c r="A36174" s="3">
        <v>1312833</v>
      </c>
      <c r="B36174" s="5" t="s">
        <v>2848</v>
      </c>
    </row>
    <row r="36175" spans="1:2" x14ac:dyDescent="0.3">
      <c r="A36175" s="3">
        <v>1388002</v>
      </c>
      <c r="B36175" s="5" t="s">
        <v>49</v>
      </c>
    </row>
    <row r="36176" spans="1:2" x14ac:dyDescent="0.3">
      <c r="A36176" s="3">
        <v>1043887</v>
      </c>
      <c r="B36176" s="5" t="s">
        <v>777</v>
      </c>
    </row>
    <row r="36177" spans="1:2" x14ac:dyDescent="0.3">
      <c r="A36177" s="3">
        <v>1043887</v>
      </c>
      <c r="B36177" s="5" t="s">
        <v>2378</v>
      </c>
    </row>
    <row r="36178" spans="1:2" x14ac:dyDescent="0.3">
      <c r="A36178" s="3">
        <v>1043887</v>
      </c>
      <c r="B36178" s="5" t="s">
        <v>30</v>
      </c>
    </row>
    <row r="36179" spans="1:2" x14ac:dyDescent="0.3">
      <c r="A36179" s="3">
        <v>1217585</v>
      </c>
      <c r="B36179" s="5" t="s">
        <v>468</v>
      </c>
    </row>
    <row r="36180" spans="1:2" x14ac:dyDescent="0.3">
      <c r="A36180" s="3">
        <v>1217585</v>
      </c>
      <c r="B36180" s="5" t="s">
        <v>6631</v>
      </c>
    </row>
    <row r="36181" spans="1:2" x14ac:dyDescent="0.3">
      <c r="A36181" s="3">
        <v>1217585</v>
      </c>
      <c r="B36181" s="5" t="s">
        <v>166</v>
      </c>
    </row>
    <row r="36182" spans="1:2" x14ac:dyDescent="0.3">
      <c r="A36182" s="3">
        <v>1375985</v>
      </c>
      <c r="B36182" s="5" t="s">
        <v>468</v>
      </c>
    </row>
    <row r="36183" spans="1:2" x14ac:dyDescent="0.3">
      <c r="A36183" s="3">
        <v>1428961</v>
      </c>
      <c r="B36183" s="5" t="s">
        <v>1845</v>
      </c>
    </row>
    <row r="36184" spans="1:2" x14ac:dyDescent="0.3">
      <c r="A36184" s="3">
        <v>931285</v>
      </c>
      <c r="B36184" s="5" t="s">
        <v>777</v>
      </c>
    </row>
    <row r="36185" spans="1:2" x14ac:dyDescent="0.3">
      <c r="A36185" s="3">
        <v>931285</v>
      </c>
      <c r="B36185" s="5" t="s">
        <v>2848</v>
      </c>
    </row>
    <row r="36186" spans="1:2" x14ac:dyDescent="0.3">
      <c r="A36186" s="3">
        <v>931285</v>
      </c>
      <c r="B36186" s="5" t="s">
        <v>1139</v>
      </c>
    </row>
    <row r="36187" spans="1:2" x14ac:dyDescent="0.3">
      <c r="A36187" s="3">
        <v>1092506</v>
      </c>
      <c r="B36187" s="5" t="s">
        <v>49</v>
      </c>
    </row>
    <row r="36188" spans="1:2" x14ac:dyDescent="0.3">
      <c r="A36188" s="3">
        <v>1092506</v>
      </c>
      <c r="B36188" s="5" t="s">
        <v>886</v>
      </c>
    </row>
    <row r="36189" spans="1:2" x14ac:dyDescent="0.3">
      <c r="A36189" s="3">
        <v>1421377</v>
      </c>
      <c r="B36189" s="5" t="s">
        <v>329</v>
      </c>
    </row>
    <row r="36190" spans="1:2" x14ac:dyDescent="0.3">
      <c r="A36190" s="3">
        <v>1403864</v>
      </c>
      <c r="B36190" s="5" t="s">
        <v>49</v>
      </c>
    </row>
    <row r="36191" spans="1:2" x14ac:dyDescent="0.3">
      <c r="A36191" s="3">
        <v>1403864</v>
      </c>
      <c r="B36191" s="5" t="s">
        <v>886</v>
      </c>
    </row>
    <row r="36192" spans="1:2" x14ac:dyDescent="0.3">
      <c r="A36192" s="3">
        <v>1435308</v>
      </c>
      <c r="B36192" s="5" t="s">
        <v>6631</v>
      </c>
    </row>
    <row r="36193" spans="1:2" x14ac:dyDescent="0.3">
      <c r="A36193" s="3">
        <v>1435308</v>
      </c>
      <c r="B36193" s="5" t="s">
        <v>166</v>
      </c>
    </row>
    <row r="36194" spans="1:2" x14ac:dyDescent="0.3">
      <c r="A36194" s="3">
        <v>1428948</v>
      </c>
      <c r="B36194" s="5" t="s">
        <v>1845</v>
      </c>
    </row>
    <row r="36195" spans="1:2" x14ac:dyDescent="0.3">
      <c r="A36195" s="3">
        <v>1197137</v>
      </c>
      <c r="B36195" s="5" t="s">
        <v>468</v>
      </c>
    </row>
    <row r="36196" spans="1:2" x14ac:dyDescent="0.3">
      <c r="A36196" s="3">
        <v>1197137</v>
      </c>
      <c r="B36196" s="5" t="s">
        <v>166</v>
      </c>
    </row>
    <row r="36197" spans="1:2" x14ac:dyDescent="0.3">
      <c r="A36197" s="3">
        <v>1438596</v>
      </c>
      <c r="B36197" s="5" t="s">
        <v>49</v>
      </c>
    </row>
    <row r="36198" spans="1:2" x14ac:dyDescent="0.3">
      <c r="A36198" s="3">
        <v>1438596</v>
      </c>
      <c r="B36198" s="5" t="s">
        <v>886</v>
      </c>
    </row>
    <row r="36199" spans="1:2" x14ac:dyDescent="0.3">
      <c r="A36199" s="3">
        <v>1431608</v>
      </c>
      <c r="B36199" s="5" t="s">
        <v>329</v>
      </c>
    </row>
    <row r="36200" spans="1:2" x14ac:dyDescent="0.3">
      <c r="A36200" s="3">
        <v>1324481</v>
      </c>
      <c r="B36200" s="5" t="s">
        <v>49</v>
      </c>
    </row>
    <row r="36201" spans="1:2" x14ac:dyDescent="0.3">
      <c r="A36201" s="3">
        <v>1324481</v>
      </c>
      <c r="B36201" s="5" t="s">
        <v>7548</v>
      </c>
    </row>
    <row r="36202" spans="1:2" x14ac:dyDescent="0.3">
      <c r="A36202" s="3">
        <v>1324481</v>
      </c>
      <c r="B36202" s="5" t="s">
        <v>2848</v>
      </c>
    </row>
    <row r="36203" spans="1:2" x14ac:dyDescent="0.3">
      <c r="A36203" s="3">
        <v>1134531</v>
      </c>
      <c r="B36203" s="5" t="s">
        <v>166</v>
      </c>
    </row>
    <row r="36204" spans="1:2" x14ac:dyDescent="0.3">
      <c r="A36204" s="3">
        <v>1430351</v>
      </c>
      <c r="B36204" s="5" t="s">
        <v>49</v>
      </c>
    </row>
    <row r="36205" spans="1:2" x14ac:dyDescent="0.3">
      <c r="A36205" s="3">
        <v>1430351</v>
      </c>
      <c r="B36205" s="5" t="s">
        <v>30</v>
      </c>
    </row>
    <row r="36206" spans="1:2" x14ac:dyDescent="0.3">
      <c r="A36206" s="3">
        <v>1339715</v>
      </c>
      <c r="B36206" s="5" t="s">
        <v>329</v>
      </c>
    </row>
    <row r="36207" spans="1:2" x14ac:dyDescent="0.3">
      <c r="A36207" s="3">
        <v>1276011</v>
      </c>
      <c r="B36207" s="5" t="s">
        <v>329</v>
      </c>
    </row>
    <row r="36208" spans="1:2" x14ac:dyDescent="0.3">
      <c r="A36208" s="3">
        <v>1268552</v>
      </c>
      <c r="B36208" s="5" t="s">
        <v>30</v>
      </c>
    </row>
    <row r="36209" spans="1:2" x14ac:dyDescent="0.3">
      <c r="A36209" s="3">
        <v>1268552</v>
      </c>
      <c r="B36209" s="5" t="s">
        <v>49</v>
      </c>
    </row>
    <row r="36210" spans="1:2" x14ac:dyDescent="0.3">
      <c r="A36210" s="3">
        <v>1418489</v>
      </c>
      <c r="B36210" s="5" t="s">
        <v>329</v>
      </c>
    </row>
    <row r="36211" spans="1:2" x14ac:dyDescent="0.3">
      <c r="A36211" s="3">
        <v>1428669</v>
      </c>
      <c r="B36211" s="5" t="s">
        <v>2378</v>
      </c>
    </row>
    <row r="36212" spans="1:2" x14ac:dyDescent="0.3">
      <c r="A36212" s="3">
        <v>1413396</v>
      </c>
      <c r="B36212" s="5" t="s">
        <v>329</v>
      </c>
    </row>
    <row r="36213" spans="1:2" x14ac:dyDescent="0.3">
      <c r="A36213" s="3">
        <v>426062</v>
      </c>
      <c r="B36213" s="5" t="s">
        <v>329</v>
      </c>
    </row>
    <row r="36214" spans="1:2" x14ac:dyDescent="0.3">
      <c r="A36214" s="3">
        <v>1418490</v>
      </c>
      <c r="B36214" s="5" t="s">
        <v>329</v>
      </c>
    </row>
    <row r="36215" spans="1:2" x14ac:dyDescent="0.3">
      <c r="A36215" s="3">
        <v>1400110</v>
      </c>
      <c r="B36215" s="5" t="s">
        <v>329</v>
      </c>
    </row>
    <row r="36216" spans="1:2" x14ac:dyDescent="0.3">
      <c r="A36216" s="3">
        <v>1174154</v>
      </c>
      <c r="B36216" s="5" t="s">
        <v>329</v>
      </c>
    </row>
    <row r="36217" spans="1:2" x14ac:dyDescent="0.3">
      <c r="A36217" s="3">
        <v>1422225</v>
      </c>
      <c r="B36217" s="5" t="s">
        <v>30</v>
      </c>
    </row>
    <row r="36218" spans="1:2" x14ac:dyDescent="0.3">
      <c r="A36218" s="3">
        <v>1422225</v>
      </c>
      <c r="B36218" s="5" t="s">
        <v>49</v>
      </c>
    </row>
    <row r="36219" spans="1:2" x14ac:dyDescent="0.3">
      <c r="A36219" s="3">
        <v>1204886</v>
      </c>
      <c r="B36219" s="5" t="s">
        <v>30</v>
      </c>
    </row>
    <row r="36220" spans="1:2" x14ac:dyDescent="0.3">
      <c r="A36220" s="3">
        <v>1204886</v>
      </c>
      <c r="B36220" s="5" t="s">
        <v>6631</v>
      </c>
    </row>
    <row r="36221" spans="1:2" x14ac:dyDescent="0.3">
      <c r="A36221" s="3">
        <v>1204886</v>
      </c>
      <c r="B36221" s="5" t="s">
        <v>49</v>
      </c>
    </row>
    <row r="36222" spans="1:2" x14ac:dyDescent="0.3">
      <c r="A36222" s="3">
        <v>1385596</v>
      </c>
      <c r="B36222" s="5" t="s">
        <v>30</v>
      </c>
    </row>
    <row r="36223" spans="1:2" x14ac:dyDescent="0.3">
      <c r="A36223" s="3">
        <v>1385596</v>
      </c>
      <c r="B36223" s="5" t="s">
        <v>1246</v>
      </c>
    </row>
    <row r="36224" spans="1:2" x14ac:dyDescent="0.3">
      <c r="A36224" s="3">
        <v>1422296</v>
      </c>
      <c r="B36224" s="5" t="s">
        <v>1246</v>
      </c>
    </row>
    <row r="36225" spans="1:2" x14ac:dyDescent="0.3">
      <c r="A36225" s="3">
        <v>1422296</v>
      </c>
      <c r="B36225" s="5" t="s">
        <v>166</v>
      </c>
    </row>
    <row r="36226" spans="1:2" x14ac:dyDescent="0.3">
      <c r="A36226" s="3">
        <v>1405189</v>
      </c>
      <c r="B36226" s="5" t="s">
        <v>49</v>
      </c>
    </row>
    <row r="36227" spans="1:2" x14ac:dyDescent="0.3">
      <c r="A36227" s="3">
        <v>1400113</v>
      </c>
      <c r="B36227" s="5" t="s">
        <v>329</v>
      </c>
    </row>
    <row r="36228" spans="1:2" x14ac:dyDescent="0.3">
      <c r="A36228" s="3">
        <v>1324919</v>
      </c>
      <c r="B36228" s="5" t="s">
        <v>30</v>
      </c>
    </row>
    <row r="36229" spans="1:2" x14ac:dyDescent="0.3">
      <c r="A36229" s="3">
        <v>1324919</v>
      </c>
      <c r="B36229" s="5" t="s">
        <v>468</v>
      </c>
    </row>
    <row r="36230" spans="1:2" x14ac:dyDescent="0.3">
      <c r="A36230" s="3">
        <v>1324919</v>
      </c>
      <c r="B36230" s="5" t="s">
        <v>886</v>
      </c>
    </row>
    <row r="36231" spans="1:2" x14ac:dyDescent="0.3">
      <c r="A36231" s="3">
        <v>1399179</v>
      </c>
      <c r="B36231" s="5" t="s">
        <v>49</v>
      </c>
    </row>
    <row r="36232" spans="1:2" x14ac:dyDescent="0.3">
      <c r="A36232" s="3">
        <v>1399179</v>
      </c>
      <c r="B36232" s="5" t="s">
        <v>886</v>
      </c>
    </row>
    <row r="36233" spans="1:2" x14ac:dyDescent="0.3">
      <c r="A36233" s="3">
        <v>1212742</v>
      </c>
      <c r="B36233" s="5" t="s">
        <v>166</v>
      </c>
    </row>
    <row r="36234" spans="1:2" x14ac:dyDescent="0.3">
      <c r="A36234" s="3">
        <v>1212742</v>
      </c>
      <c r="B36234" s="5" t="s">
        <v>468</v>
      </c>
    </row>
    <row r="36235" spans="1:2" x14ac:dyDescent="0.3">
      <c r="A36235" s="3">
        <v>1212742</v>
      </c>
      <c r="B36235" s="5" t="s">
        <v>49</v>
      </c>
    </row>
    <row r="36236" spans="1:2" x14ac:dyDescent="0.3">
      <c r="A36236" s="3">
        <v>1432009</v>
      </c>
      <c r="B36236" s="5" t="s">
        <v>329</v>
      </c>
    </row>
    <row r="36237" spans="1:2" x14ac:dyDescent="0.3">
      <c r="A36237" s="3">
        <v>1137759</v>
      </c>
      <c r="B36237" s="5" t="s">
        <v>30</v>
      </c>
    </row>
    <row r="36238" spans="1:2" x14ac:dyDescent="0.3">
      <c r="A36238" s="3">
        <v>1432521</v>
      </c>
      <c r="B36238" s="5" t="s">
        <v>777</v>
      </c>
    </row>
    <row r="36239" spans="1:2" x14ac:dyDescent="0.3">
      <c r="A36239" s="3">
        <v>1432521</v>
      </c>
      <c r="B36239" s="5" t="s">
        <v>49</v>
      </c>
    </row>
    <row r="36240" spans="1:2" x14ac:dyDescent="0.3">
      <c r="A36240" s="3">
        <v>1432521</v>
      </c>
      <c r="B36240" s="5" t="s">
        <v>7548</v>
      </c>
    </row>
    <row r="36241" spans="1:2" x14ac:dyDescent="0.3">
      <c r="A36241" s="3">
        <v>1427087</v>
      </c>
      <c r="B36241" s="5" t="s">
        <v>30</v>
      </c>
    </row>
    <row r="36242" spans="1:2" x14ac:dyDescent="0.3">
      <c r="A36242" s="3">
        <v>1427087</v>
      </c>
      <c r="B36242" s="5" t="s">
        <v>329</v>
      </c>
    </row>
    <row r="36243" spans="1:2" x14ac:dyDescent="0.3">
      <c r="A36243" s="3">
        <v>1375966</v>
      </c>
      <c r="B36243" s="5" t="s">
        <v>886</v>
      </c>
    </row>
    <row r="36244" spans="1:2" x14ac:dyDescent="0.3">
      <c r="A36244" s="3">
        <v>1424816</v>
      </c>
      <c r="B36244" s="5" t="s">
        <v>30</v>
      </c>
    </row>
    <row r="36245" spans="1:2" x14ac:dyDescent="0.3">
      <c r="A36245" s="3">
        <v>1428956</v>
      </c>
      <c r="B36245" s="5" t="s">
        <v>1845</v>
      </c>
    </row>
    <row r="36246" spans="1:2" x14ac:dyDescent="0.3">
      <c r="A36246" s="3">
        <v>1317449</v>
      </c>
      <c r="B36246" s="5" t="s">
        <v>166</v>
      </c>
    </row>
    <row r="36247" spans="1:2" x14ac:dyDescent="0.3">
      <c r="A36247" s="3">
        <v>1317449</v>
      </c>
      <c r="B36247" s="5" t="s">
        <v>1246</v>
      </c>
    </row>
    <row r="36248" spans="1:2" x14ac:dyDescent="0.3">
      <c r="A36248" s="3">
        <v>1317449</v>
      </c>
      <c r="B36248" s="5" t="s">
        <v>6631</v>
      </c>
    </row>
    <row r="36249" spans="1:2" x14ac:dyDescent="0.3">
      <c r="A36249" s="3">
        <v>1384027</v>
      </c>
      <c r="B36249" s="5" t="s">
        <v>30</v>
      </c>
    </row>
    <row r="36250" spans="1:2" x14ac:dyDescent="0.3">
      <c r="A36250" s="3">
        <v>1384027</v>
      </c>
      <c r="B36250" s="5" t="s">
        <v>1246</v>
      </c>
    </row>
    <row r="36251" spans="1:2" x14ac:dyDescent="0.3">
      <c r="A36251" s="3">
        <v>1322752</v>
      </c>
      <c r="B36251" s="5" t="s">
        <v>2297</v>
      </c>
    </row>
    <row r="36252" spans="1:2" x14ac:dyDescent="0.3">
      <c r="A36252" s="3">
        <v>1322752</v>
      </c>
      <c r="B36252" s="5" t="s">
        <v>2378</v>
      </c>
    </row>
    <row r="36253" spans="1:2" x14ac:dyDescent="0.3">
      <c r="A36253" s="3">
        <v>1267875</v>
      </c>
      <c r="B36253" s="5" t="s">
        <v>30</v>
      </c>
    </row>
    <row r="36254" spans="1:2" x14ac:dyDescent="0.3">
      <c r="A36254" s="3">
        <v>1433822</v>
      </c>
      <c r="B36254" s="5" t="s">
        <v>329</v>
      </c>
    </row>
    <row r="36255" spans="1:2" x14ac:dyDescent="0.3">
      <c r="A36255" s="3">
        <v>1245562</v>
      </c>
      <c r="B36255" s="5" t="s">
        <v>2297</v>
      </c>
    </row>
    <row r="36256" spans="1:2" x14ac:dyDescent="0.3">
      <c r="A36256" s="3">
        <v>1245562</v>
      </c>
      <c r="B36256" s="5" t="s">
        <v>6748</v>
      </c>
    </row>
    <row r="36257" spans="1:2" x14ac:dyDescent="0.3">
      <c r="A36257" s="3">
        <v>1432393</v>
      </c>
      <c r="B36257" s="5" t="s">
        <v>886</v>
      </c>
    </row>
    <row r="36258" spans="1:2" x14ac:dyDescent="0.3">
      <c r="A36258" s="3">
        <v>1432393</v>
      </c>
      <c r="B36258" s="5" t="s">
        <v>49</v>
      </c>
    </row>
    <row r="36259" spans="1:2" x14ac:dyDescent="0.3">
      <c r="A36259" s="3">
        <v>1126934</v>
      </c>
      <c r="B36259" s="5" t="s">
        <v>166</v>
      </c>
    </row>
    <row r="36260" spans="1:2" x14ac:dyDescent="0.3">
      <c r="A36260" s="3">
        <v>1126934</v>
      </c>
      <c r="B36260" s="5" t="s">
        <v>468</v>
      </c>
    </row>
    <row r="36261" spans="1:2" x14ac:dyDescent="0.3">
      <c r="A36261" s="3">
        <v>1354150</v>
      </c>
      <c r="B36261" s="5" t="s">
        <v>1845</v>
      </c>
    </row>
    <row r="36262" spans="1:2" x14ac:dyDescent="0.3">
      <c r="A36262" s="3">
        <v>1398779</v>
      </c>
      <c r="B36262" s="5" t="s">
        <v>49</v>
      </c>
    </row>
    <row r="36263" spans="1:2" x14ac:dyDescent="0.3">
      <c r="A36263" s="3">
        <v>1274746</v>
      </c>
      <c r="B36263" s="5" t="s">
        <v>49</v>
      </c>
    </row>
    <row r="36264" spans="1:2" x14ac:dyDescent="0.3">
      <c r="A36264" s="3">
        <v>1274746</v>
      </c>
      <c r="B36264" s="5" t="s">
        <v>886</v>
      </c>
    </row>
    <row r="36265" spans="1:2" x14ac:dyDescent="0.3">
      <c r="A36265" s="3">
        <v>1427858</v>
      </c>
      <c r="B36265" s="5" t="s">
        <v>49</v>
      </c>
    </row>
    <row r="36266" spans="1:2" x14ac:dyDescent="0.3">
      <c r="A36266" s="3">
        <v>1436082</v>
      </c>
      <c r="B36266" s="5" t="s">
        <v>6631</v>
      </c>
    </row>
    <row r="36267" spans="1:2" x14ac:dyDescent="0.3">
      <c r="A36267" s="3">
        <v>1435907</v>
      </c>
      <c r="B36267" s="5" t="s">
        <v>49</v>
      </c>
    </row>
    <row r="36268" spans="1:2" x14ac:dyDescent="0.3">
      <c r="A36268" s="3">
        <v>1435907</v>
      </c>
      <c r="B36268" s="5" t="s">
        <v>468</v>
      </c>
    </row>
    <row r="36269" spans="1:2" x14ac:dyDescent="0.3">
      <c r="A36269" s="3">
        <v>1435907</v>
      </c>
      <c r="B36269" s="5" t="s">
        <v>886</v>
      </c>
    </row>
    <row r="36270" spans="1:2" x14ac:dyDescent="0.3">
      <c r="A36270" s="3">
        <v>1143407</v>
      </c>
      <c r="B36270" s="5" t="s">
        <v>777</v>
      </c>
    </row>
    <row r="36271" spans="1:2" x14ac:dyDescent="0.3">
      <c r="A36271" s="3">
        <v>1143407</v>
      </c>
      <c r="B36271" s="5" t="s">
        <v>166</v>
      </c>
    </row>
    <row r="36272" spans="1:2" x14ac:dyDescent="0.3">
      <c r="A36272" s="3">
        <v>896536</v>
      </c>
      <c r="B36272" s="5" t="s">
        <v>2848</v>
      </c>
    </row>
    <row r="36273" spans="1:2" x14ac:dyDescent="0.3">
      <c r="A36273" s="3">
        <v>896536</v>
      </c>
      <c r="B36273" s="5" t="s">
        <v>1139</v>
      </c>
    </row>
    <row r="36274" spans="1:2" x14ac:dyDescent="0.3">
      <c r="A36274" s="3">
        <v>896536</v>
      </c>
      <c r="B36274" s="5" t="s">
        <v>6748</v>
      </c>
    </row>
    <row r="36275" spans="1:2" x14ac:dyDescent="0.3">
      <c r="A36275" s="3">
        <v>1431015</v>
      </c>
      <c r="B36275" s="5" t="s">
        <v>329</v>
      </c>
    </row>
    <row r="36276" spans="1:2" x14ac:dyDescent="0.3">
      <c r="A36276" s="3">
        <v>1176932</v>
      </c>
      <c r="B36276" s="5" t="s">
        <v>6748</v>
      </c>
    </row>
    <row r="36277" spans="1:2" x14ac:dyDescent="0.3">
      <c r="A36277" s="3">
        <v>1176932</v>
      </c>
      <c r="B36277" s="5" t="s">
        <v>1139</v>
      </c>
    </row>
    <row r="36278" spans="1:2" x14ac:dyDescent="0.3">
      <c r="A36278" s="3">
        <v>1176932</v>
      </c>
      <c r="B36278" s="5" t="s">
        <v>2848</v>
      </c>
    </row>
    <row r="36279" spans="1:2" x14ac:dyDescent="0.3">
      <c r="A36279" s="3">
        <v>1151536</v>
      </c>
      <c r="B36279" s="5" t="s">
        <v>6748</v>
      </c>
    </row>
    <row r="36280" spans="1:2" x14ac:dyDescent="0.3">
      <c r="A36280" s="3">
        <v>1151536</v>
      </c>
      <c r="B36280" s="5" t="s">
        <v>49</v>
      </c>
    </row>
    <row r="36281" spans="1:2" x14ac:dyDescent="0.3">
      <c r="A36281" s="3">
        <v>1202479</v>
      </c>
      <c r="B36281" s="5" t="s">
        <v>166</v>
      </c>
    </row>
    <row r="36282" spans="1:2" x14ac:dyDescent="0.3">
      <c r="A36282" s="3">
        <v>1202479</v>
      </c>
      <c r="B36282" s="5" t="s">
        <v>6631</v>
      </c>
    </row>
    <row r="36283" spans="1:2" x14ac:dyDescent="0.3">
      <c r="A36283" s="3">
        <v>1202479</v>
      </c>
      <c r="B36283" s="5" t="s">
        <v>468</v>
      </c>
    </row>
    <row r="36284" spans="1:2" x14ac:dyDescent="0.3">
      <c r="A36284" s="3">
        <v>1083782</v>
      </c>
      <c r="B36284" s="5" t="s">
        <v>49</v>
      </c>
    </row>
    <row r="36285" spans="1:2" x14ac:dyDescent="0.3">
      <c r="A36285" s="3">
        <v>1012180</v>
      </c>
      <c r="B36285" s="5" t="s">
        <v>777</v>
      </c>
    </row>
    <row r="36286" spans="1:2" x14ac:dyDescent="0.3">
      <c r="A36286" s="3">
        <v>1012180</v>
      </c>
      <c r="B36286" s="5" t="s">
        <v>166</v>
      </c>
    </row>
    <row r="36287" spans="1:2" x14ac:dyDescent="0.3">
      <c r="A36287" s="3">
        <v>1012180</v>
      </c>
      <c r="B36287" s="5" t="s">
        <v>6631</v>
      </c>
    </row>
    <row r="36288" spans="1:2" x14ac:dyDescent="0.3">
      <c r="A36288" s="3">
        <v>842328</v>
      </c>
      <c r="B36288" s="5" t="s">
        <v>886</v>
      </c>
    </row>
    <row r="36289" spans="1:2" x14ac:dyDescent="0.3">
      <c r="A36289" s="3">
        <v>842328</v>
      </c>
      <c r="B36289" s="5" t="s">
        <v>49</v>
      </c>
    </row>
    <row r="36290" spans="1:2" x14ac:dyDescent="0.3">
      <c r="A36290" s="3">
        <v>1273049</v>
      </c>
      <c r="B36290" s="5" t="s">
        <v>886</v>
      </c>
    </row>
    <row r="36291" spans="1:2" x14ac:dyDescent="0.3">
      <c r="A36291" s="3">
        <v>1273049</v>
      </c>
      <c r="B36291" s="5" t="s">
        <v>30</v>
      </c>
    </row>
    <row r="36292" spans="1:2" x14ac:dyDescent="0.3">
      <c r="A36292" s="3">
        <v>1273049</v>
      </c>
      <c r="B36292" s="5" t="s">
        <v>49</v>
      </c>
    </row>
    <row r="36293" spans="1:2" x14ac:dyDescent="0.3">
      <c r="A36293" s="3">
        <v>1419229</v>
      </c>
      <c r="B36293" s="5" t="s">
        <v>468</v>
      </c>
    </row>
    <row r="36294" spans="1:2" x14ac:dyDescent="0.3">
      <c r="A36294" s="3">
        <v>1419229</v>
      </c>
      <c r="B36294" s="5" t="s">
        <v>166</v>
      </c>
    </row>
    <row r="36295" spans="1:2" x14ac:dyDescent="0.3">
      <c r="A36295" s="3">
        <v>1208022</v>
      </c>
      <c r="B36295" s="5" t="s">
        <v>30</v>
      </c>
    </row>
    <row r="36296" spans="1:2" x14ac:dyDescent="0.3">
      <c r="A36296" s="3">
        <v>1208022</v>
      </c>
      <c r="B36296" s="5" t="s">
        <v>1246</v>
      </c>
    </row>
    <row r="36297" spans="1:2" x14ac:dyDescent="0.3">
      <c r="A36297" s="3">
        <v>850920</v>
      </c>
      <c r="B36297" s="5" t="s">
        <v>468</v>
      </c>
    </row>
    <row r="36298" spans="1:2" x14ac:dyDescent="0.3">
      <c r="A36298" s="3">
        <v>850920</v>
      </c>
      <c r="B36298" s="5" t="s">
        <v>30</v>
      </c>
    </row>
    <row r="36299" spans="1:2" x14ac:dyDescent="0.3">
      <c r="A36299" s="3">
        <v>1431185</v>
      </c>
      <c r="B36299" s="5" t="s">
        <v>886</v>
      </c>
    </row>
    <row r="36300" spans="1:2" x14ac:dyDescent="0.3">
      <c r="A36300" s="3">
        <v>1262426</v>
      </c>
      <c r="B36300" s="5" t="s">
        <v>49</v>
      </c>
    </row>
    <row r="36301" spans="1:2" x14ac:dyDescent="0.3">
      <c r="A36301" s="3">
        <v>1262426</v>
      </c>
      <c r="B36301" s="5" t="s">
        <v>30</v>
      </c>
    </row>
    <row r="36302" spans="1:2" x14ac:dyDescent="0.3">
      <c r="A36302" s="3">
        <v>931349</v>
      </c>
      <c r="B36302" s="5" t="s">
        <v>468</v>
      </c>
    </row>
    <row r="36303" spans="1:2" x14ac:dyDescent="0.3">
      <c r="A36303" s="3">
        <v>931349</v>
      </c>
      <c r="B36303" s="5" t="s">
        <v>2528</v>
      </c>
    </row>
    <row r="36304" spans="1:2" x14ac:dyDescent="0.3">
      <c r="A36304" s="3">
        <v>931349</v>
      </c>
      <c r="B36304" s="5" t="s">
        <v>166</v>
      </c>
    </row>
    <row r="36305" spans="1:2" x14ac:dyDescent="0.3">
      <c r="A36305" s="3">
        <v>1058615</v>
      </c>
      <c r="B36305" s="5" t="s">
        <v>49</v>
      </c>
    </row>
    <row r="36306" spans="1:2" x14ac:dyDescent="0.3">
      <c r="A36306" s="3">
        <v>1058615</v>
      </c>
      <c r="B36306" s="5" t="s">
        <v>1246</v>
      </c>
    </row>
    <row r="36307" spans="1:2" x14ac:dyDescent="0.3">
      <c r="A36307" s="3">
        <v>1232232</v>
      </c>
      <c r="B36307" s="5" t="s">
        <v>2848</v>
      </c>
    </row>
    <row r="36308" spans="1:2" x14ac:dyDescent="0.3">
      <c r="A36308" s="3">
        <v>1232232</v>
      </c>
      <c r="B36308" s="5" t="s">
        <v>7548</v>
      </c>
    </row>
    <row r="36309" spans="1:2" x14ac:dyDescent="0.3">
      <c r="A36309" s="3">
        <v>1232232</v>
      </c>
      <c r="B36309" s="5" t="s">
        <v>49</v>
      </c>
    </row>
    <row r="36310" spans="1:2" x14ac:dyDescent="0.3">
      <c r="A36310" s="3">
        <v>991494</v>
      </c>
      <c r="B36310" s="5" t="s">
        <v>30</v>
      </c>
    </row>
    <row r="36311" spans="1:2" x14ac:dyDescent="0.3">
      <c r="A36311" s="3">
        <v>991494</v>
      </c>
      <c r="B36311" s="5" t="s">
        <v>2297</v>
      </c>
    </row>
    <row r="36312" spans="1:2" x14ac:dyDescent="0.3">
      <c r="A36312" s="3">
        <v>991494</v>
      </c>
      <c r="B36312" s="5" t="s">
        <v>6748</v>
      </c>
    </row>
    <row r="36313" spans="1:2" x14ac:dyDescent="0.3">
      <c r="A36313" s="3">
        <v>1001248</v>
      </c>
      <c r="B36313" s="5" t="s">
        <v>30</v>
      </c>
    </row>
    <row r="36314" spans="1:2" x14ac:dyDescent="0.3">
      <c r="A36314" s="3">
        <v>1001248</v>
      </c>
      <c r="B36314" s="5" t="s">
        <v>2378</v>
      </c>
    </row>
    <row r="36315" spans="1:2" x14ac:dyDescent="0.3">
      <c r="A36315" s="3">
        <v>1438466</v>
      </c>
      <c r="B36315" s="5" t="s">
        <v>49</v>
      </c>
    </row>
    <row r="36316" spans="1:2" x14ac:dyDescent="0.3">
      <c r="A36316" s="3">
        <v>1211999</v>
      </c>
      <c r="B36316" s="5" t="s">
        <v>886</v>
      </c>
    </row>
    <row r="36317" spans="1:2" x14ac:dyDescent="0.3">
      <c r="A36317" s="3">
        <v>1211999</v>
      </c>
      <c r="B36317" s="5" t="s">
        <v>49</v>
      </c>
    </row>
    <row r="36318" spans="1:2" x14ac:dyDescent="0.3">
      <c r="A36318" s="3">
        <v>1211999</v>
      </c>
      <c r="B36318" s="5" t="s">
        <v>30</v>
      </c>
    </row>
    <row r="36319" spans="1:2" x14ac:dyDescent="0.3">
      <c r="A36319" s="3">
        <v>1438886</v>
      </c>
      <c r="B36319" s="5" t="s">
        <v>468</v>
      </c>
    </row>
    <row r="36320" spans="1:2" x14ac:dyDescent="0.3">
      <c r="A36320" s="3">
        <v>1438886</v>
      </c>
      <c r="B36320" s="5" t="s">
        <v>49</v>
      </c>
    </row>
    <row r="36321" spans="1:2" x14ac:dyDescent="0.3">
      <c r="A36321" s="3">
        <v>1438886</v>
      </c>
      <c r="B36321" s="5" t="s">
        <v>2848</v>
      </c>
    </row>
    <row r="36322" spans="1:2" x14ac:dyDescent="0.3">
      <c r="A36322" s="3">
        <v>1144430</v>
      </c>
      <c r="B36322" s="5" t="s">
        <v>777</v>
      </c>
    </row>
    <row r="36323" spans="1:2" x14ac:dyDescent="0.3">
      <c r="A36323" s="3">
        <v>1144430</v>
      </c>
      <c r="B36323" s="5" t="s">
        <v>1246</v>
      </c>
    </row>
    <row r="36324" spans="1:2" x14ac:dyDescent="0.3">
      <c r="A36324" s="3">
        <v>1144430</v>
      </c>
      <c r="B36324" s="5" t="s">
        <v>166</v>
      </c>
    </row>
    <row r="36325" spans="1:2" x14ac:dyDescent="0.3">
      <c r="A36325" s="3">
        <v>1432111</v>
      </c>
      <c r="B36325" s="5" t="s">
        <v>19406</v>
      </c>
    </row>
    <row r="36326" spans="1:2" x14ac:dyDescent="0.3">
      <c r="A36326" s="3">
        <v>1432111</v>
      </c>
      <c r="B36326" s="5" t="s">
        <v>30</v>
      </c>
    </row>
    <row r="36327" spans="1:2" x14ac:dyDescent="0.3">
      <c r="A36327" s="3">
        <v>1432111</v>
      </c>
      <c r="B36327" s="5" t="s">
        <v>886</v>
      </c>
    </row>
    <row r="36328" spans="1:2" x14ac:dyDescent="0.3">
      <c r="A36328" s="3">
        <v>1254786</v>
      </c>
      <c r="B36328" s="5" t="s">
        <v>886</v>
      </c>
    </row>
    <row r="36329" spans="1:2" x14ac:dyDescent="0.3">
      <c r="A36329" s="3">
        <v>1254786</v>
      </c>
      <c r="B36329" s="5" t="s">
        <v>30</v>
      </c>
    </row>
    <row r="36330" spans="1:2" x14ac:dyDescent="0.3">
      <c r="A36330" s="3">
        <v>1405206</v>
      </c>
      <c r="B36330" s="5" t="s">
        <v>777</v>
      </c>
    </row>
    <row r="36331" spans="1:2" x14ac:dyDescent="0.3">
      <c r="A36331" s="3">
        <v>1405206</v>
      </c>
      <c r="B36331" s="5" t="s">
        <v>2528</v>
      </c>
    </row>
    <row r="36332" spans="1:2" x14ac:dyDescent="0.3">
      <c r="A36332" s="3">
        <v>1405206</v>
      </c>
      <c r="B36332" s="5" t="s">
        <v>2297</v>
      </c>
    </row>
    <row r="36333" spans="1:2" x14ac:dyDescent="0.3">
      <c r="A36333" s="3">
        <v>1322218</v>
      </c>
      <c r="B36333" s="5" t="s">
        <v>2297</v>
      </c>
    </row>
    <row r="36334" spans="1:2" x14ac:dyDescent="0.3">
      <c r="A36334" s="3">
        <v>1322218</v>
      </c>
      <c r="B36334" s="5" t="s">
        <v>2848</v>
      </c>
    </row>
    <row r="36335" spans="1:2" x14ac:dyDescent="0.3">
      <c r="A36335" s="3">
        <v>1322218</v>
      </c>
      <c r="B36335" s="5" t="s">
        <v>6631</v>
      </c>
    </row>
    <row r="36336" spans="1:2" x14ac:dyDescent="0.3">
      <c r="A36336" s="3">
        <v>1322218</v>
      </c>
      <c r="B36336" s="5" t="s">
        <v>468</v>
      </c>
    </row>
    <row r="36337" spans="1:2" x14ac:dyDescent="0.3">
      <c r="A36337" s="3">
        <v>1438294</v>
      </c>
      <c r="B36337" s="5" t="s">
        <v>329</v>
      </c>
    </row>
    <row r="36338" spans="1:2" x14ac:dyDescent="0.3">
      <c r="A36338" s="3">
        <v>1438292</v>
      </c>
      <c r="B36338" s="5" t="s">
        <v>329</v>
      </c>
    </row>
    <row r="36339" spans="1:2" x14ac:dyDescent="0.3">
      <c r="A36339" s="3">
        <v>1438291</v>
      </c>
      <c r="B36339" s="5" t="s">
        <v>329</v>
      </c>
    </row>
    <row r="36340" spans="1:2" x14ac:dyDescent="0.3">
      <c r="A36340" s="3">
        <v>1438288</v>
      </c>
      <c r="B36340" s="5" t="s">
        <v>329</v>
      </c>
    </row>
    <row r="36341" spans="1:2" x14ac:dyDescent="0.3">
      <c r="A36341" s="3">
        <v>1438253</v>
      </c>
      <c r="B36341" s="5" t="s">
        <v>329</v>
      </c>
    </row>
    <row r="36342" spans="1:2" x14ac:dyDescent="0.3">
      <c r="A36342" s="3">
        <v>1421461</v>
      </c>
      <c r="B36342" s="5" t="s">
        <v>2378</v>
      </c>
    </row>
    <row r="36343" spans="1:2" x14ac:dyDescent="0.3">
      <c r="A36343" s="3">
        <v>1421461</v>
      </c>
      <c r="B36343" s="5" t="s">
        <v>329</v>
      </c>
    </row>
    <row r="36344" spans="1:2" x14ac:dyDescent="0.3">
      <c r="A36344" s="3">
        <v>1421461</v>
      </c>
      <c r="B36344" s="5" t="s">
        <v>19406</v>
      </c>
    </row>
    <row r="36345" spans="1:2" x14ac:dyDescent="0.3">
      <c r="A36345" s="3">
        <v>1174188</v>
      </c>
      <c r="B36345" s="5" t="s">
        <v>6748</v>
      </c>
    </row>
    <row r="36346" spans="1:2" x14ac:dyDescent="0.3">
      <c r="A36346" s="3">
        <v>1174188</v>
      </c>
      <c r="B36346" s="5" t="s">
        <v>30</v>
      </c>
    </row>
    <row r="36347" spans="1:2" x14ac:dyDescent="0.3">
      <c r="A36347" s="3">
        <v>1290954</v>
      </c>
      <c r="B36347" s="5" t="s">
        <v>6631</v>
      </c>
    </row>
    <row r="36348" spans="1:2" x14ac:dyDescent="0.3">
      <c r="A36348" s="3">
        <v>1290954</v>
      </c>
      <c r="B36348" s="5" t="s">
        <v>166</v>
      </c>
    </row>
    <row r="36349" spans="1:2" x14ac:dyDescent="0.3">
      <c r="A36349" s="3">
        <v>1421801</v>
      </c>
      <c r="B36349" s="5" t="s">
        <v>468</v>
      </c>
    </row>
    <row r="36350" spans="1:2" x14ac:dyDescent="0.3">
      <c r="A36350" s="3">
        <v>1434014</v>
      </c>
      <c r="B36350" s="5" t="s">
        <v>1845</v>
      </c>
    </row>
    <row r="36351" spans="1:2" x14ac:dyDescent="0.3">
      <c r="A36351" s="3">
        <v>1195272</v>
      </c>
      <c r="B36351" s="5" t="s">
        <v>49</v>
      </c>
    </row>
    <row r="36352" spans="1:2" x14ac:dyDescent="0.3">
      <c r="A36352" s="3">
        <v>1195272</v>
      </c>
      <c r="B36352" s="5" t="s">
        <v>30</v>
      </c>
    </row>
    <row r="36353" spans="1:2" x14ac:dyDescent="0.3">
      <c r="A36353" s="3">
        <v>1245347</v>
      </c>
      <c r="B36353" s="5" t="s">
        <v>30</v>
      </c>
    </row>
    <row r="36354" spans="1:2" x14ac:dyDescent="0.3">
      <c r="A36354" s="3">
        <v>1434012</v>
      </c>
      <c r="B36354" s="5" t="s">
        <v>1845</v>
      </c>
    </row>
    <row r="36355" spans="1:2" x14ac:dyDescent="0.3">
      <c r="A36355" s="3">
        <v>1428008</v>
      </c>
      <c r="B36355" s="5" t="s">
        <v>49</v>
      </c>
    </row>
    <row r="36356" spans="1:2" x14ac:dyDescent="0.3">
      <c r="A36356" s="3">
        <v>1363613</v>
      </c>
      <c r="B36356" s="5" t="s">
        <v>49</v>
      </c>
    </row>
    <row r="36357" spans="1:2" x14ac:dyDescent="0.3">
      <c r="A36357" s="3">
        <v>1363613</v>
      </c>
      <c r="B36357" s="5" t="s">
        <v>886</v>
      </c>
    </row>
    <row r="36358" spans="1:2" x14ac:dyDescent="0.3">
      <c r="A36358" s="3">
        <v>937393</v>
      </c>
      <c r="B36358" s="5" t="s">
        <v>468</v>
      </c>
    </row>
    <row r="36359" spans="1:2" x14ac:dyDescent="0.3">
      <c r="A36359" s="3">
        <v>1425810</v>
      </c>
      <c r="B36359" s="5" t="s">
        <v>30</v>
      </c>
    </row>
    <row r="36360" spans="1:2" x14ac:dyDescent="0.3">
      <c r="A36360" s="3">
        <v>1421794</v>
      </c>
      <c r="B36360" s="5" t="s">
        <v>468</v>
      </c>
    </row>
    <row r="36361" spans="1:2" x14ac:dyDescent="0.3">
      <c r="A36361" s="3">
        <v>1389354</v>
      </c>
      <c r="B36361" s="5" t="s">
        <v>49</v>
      </c>
    </row>
    <row r="36362" spans="1:2" x14ac:dyDescent="0.3">
      <c r="A36362" s="3">
        <v>1379520</v>
      </c>
      <c r="B36362" s="5" t="s">
        <v>49</v>
      </c>
    </row>
    <row r="36363" spans="1:2" x14ac:dyDescent="0.3">
      <c r="A36363" s="3">
        <v>1426486</v>
      </c>
      <c r="B36363" s="5" t="s">
        <v>329</v>
      </c>
    </row>
    <row r="36364" spans="1:2" x14ac:dyDescent="0.3">
      <c r="A36364" s="3">
        <v>1426486</v>
      </c>
      <c r="B36364" s="5" t="s">
        <v>1246</v>
      </c>
    </row>
    <row r="36365" spans="1:2" x14ac:dyDescent="0.3">
      <c r="A36365" s="3">
        <v>1380405</v>
      </c>
      <c r="B36365" s="5" t="s">
        <v>49</v>
      </c>
    </row>
    <row r="36366" spans="1:2" x14ac:dyDescent="0.3">
      <c r="A36366" s="3">
        <v>1425816</v>
      </c>
      <c r="B36366" s="5" t="s">
        <v>2297</v>
      </c>
    </row>
    <row r="36367" spans="1:2" x14ac:dyDescent="0.3">
      <c r="A36367" s="3">
        <v>1425816</v>
      </c>
      <c r="B36367" s="5" t="s">
        <v>6748</v>
      </c>
    </row>
    <row r="36368" spans="1:2" x14ac:dyDescent="0.3">
      <c r="A36368" s="3">
        <v>1425816</v>
      </c>
      <c r="B36368" s="5" t="s">
        <v>30</v>
      </c>
    </row>
    <row r="36369" spans="1:2" x14ac:dyDescent="0.3">
      <c r="A36369" s="3">
        <v>793387</v>
      </c>
      <c r="B36369" s="5" t="s">
        <v>777</v>
      </c>
    </row>
    <row r="36370" spans="1:2" x14ac:dyDescent="0.3">
      <c r="A36370" s="3">
        <v>793387</v>
      </c>
      <c r="B36370" s="5" t="s">
        <v>2848</v>
      </c>
    </row>
    <row r="36371" spans="1:2" x14ac:dyDescent="0.3">
      <c r="A36371" s="3">
        <v>793387</v>
      </c>
      <c r="B36371" s="5" t="s">
        <v>468</v>
      </c>
    </row>
    <row r="36372" spans="1:2" x14ac:dyDescent="0.3">
      <c r="A36372" s="3">
        <v>1380920</v>
      </c>
      <c r="B36372" s="5" t="s">
        <v>777</v>
      </c>
    </row>
    <row r="36373" spans="1:2" x14ac:dyDescent="0.3">
      <c r="A36373" s="3">
        <v>1380920</v>
      </c>
      <c r="B36373" s="5" t="s">
        <v>30</v>
      </c>
    </row>
    <row r="36374" spans="1:2" x14ac:dyDescent="0.3">
      <c r="A36374" s="3">
        <v>1437666</v>
      </c>
      <c r="B36374" s="5" t="s">
        <v>30</v>
      </c>
    </row>
    <row r="36375" spans="1:2" x14ac:dyDescent="0.3">
      <c r="A36375" s="3">
        <v>1437666</v>
      </c>
      <c r="B36375" s="5" t="s">
        <v>6748</v>
      </c>
    </row>
    <row r="36376" spans="1:2" x14ac:dyDescent="0.3">
      <c r="A36376" s="3">
        <v>1437666</v>
      </c>
      <c r="B36376" s="5" t="s">
        <v>2848</v>
      </c>
    </row>
    <row r="36377" spans="1:2" x14ac:dyDescent="0.3">
      <c r="A36377" s="3">
        <v>1049286</v>
      </c>
      <c r="B36377" s="5" t="s">
        <v>329</v>
      </c>
    </row>
    <row r="36378" spans="1:2" x14ac:dyDescent="0.3">
      <c r="A36378" s="3">
        <v>1421797</v>
      </c>
      <c r="B36378" s="5" t="s">
        <v>468</v>
      </c>
    </row>
    <row r="36379" spans="1:2" x14ac:dyDescent="0.3">
      <c r="A36379" s="3">
        <v>1421789</v>
      </c>
      <c r="B36379" s="5" t="s">
        <v>468</v>
      </c>
    </row>
    <row r="36380" spans="1:2" x14ac:dyDescent="0.3">
      <c r="A36380" s="3">
        <v>1399244</v>
      </c>
      <c r="B36380" s="5" t="s">
        <v>30</v>
      </c>
    </row>
    <row r="36381" spans="1:2" x14ac:dyDescent="0.3">
      <c r="A36381" s="3">
        <v>1247544</v>
      </c>
      <c r="B36381" s="5" t="s">
        <v>49</v>
      </c>
    </row>
    <row r="36382" spans="1:2" x14ac:dyDescent="0.3">
      <c r="A36382" s="3">
        <v>1147546</v>
      </c>
      <c r="B36382" s="5" t="s">
        <v>166</v>
      </c>
    </row>
    <row r="36383" spans="1:2" x14ac:dyDescent="0.3">
      <c r="A36383" s="3">
        <v>1147546</v>
      </c>
      <c r="B36383" s="5" t="s">
        <v>49</v>
      </c>
    </row>
    <row r="36384" spans="1:2" x14ac:dyDescent="0.3">
      <c r="A36384" s="3">
        <v>1147546</v>
      </c>
      <c r="B36384" s="5" t="s">
        <v>777</v>
      </c>
    </row>
    <row r="36385" spans="1:2" x14ac:dyDescent="0.3">
      <c r="A36385" s="3">
        <v>1431179</v>
      </c>
      <c r="B36385" s="5" t="s">
        <v>468</v>
      </c>
    </row>
    <row r="36386" spans="1:2" x14ac:dyDescent="0.3">
      <c r="A36386" s="3">
        <v>1421783</v>
      </c>
      <c r="B36386" s="5" t="s">
        <v>468</v>
      </c>
    </row>
    <row r="36387" spans="1:2" x14ac:dyDescent="0.3">
      <c r="A36387" s="3">
        <v>1421777</v>
      </c>
      <c r="B36387" s="5" t="s">
        <v>468</v>
      </c>
    </row>
    <row r="36388" spans="1:2" x14ac:dyDescent="0.3">
      <c r="A36388" s="3">
        <v>1430394</v>
      </c>
      <c r="B36388" s="5" t="s">
        <v>2297</v>
      </c>
    </row>
    <row r="36389" spans="1:2" x14ac:dyDescent="0.3">
      <c r="A36389" s="3">
        <v>1430394</v>
      </c>
      <c r="B36389" s="5" t="s">
        <v>2848</v>
      </c>
    </row>
    <row r="36390" spans="1:2" x14ac:dyDescent="0.3">
      <c r="A36390" s="3">
        <v>1430394</v>
      </c>
      <c r="B36390" s="5" t="s">
        <v>1139</v>
      </c>
    </row>
    <row r="36391" spans="1:2" x14ac:dyDescent="0.3">
      <c r="A36391" s="3">
        <v>1128655</v>
      </c>
      <c r="B36391" s="5" t="s">
        <v>166</v>
      </c>
    </row>
    <row r="36392" spans="1:2" x14ac:dyDescent="0.3">
      <c r="A36392" s="3">
        <v>1128655</v>
      </c>
      <c r="B36392" s="5" t="s">
        <v>49</v>
      </c>
    </row>
    <row r="36393" spans="1:2" x14ac:dyDescent="0.3">
      <c r="A36393" s="3">
        <v>1327145</v>
      </c>
      <c r="B36393" s="5" t="s">
        <v>30</v>
      </c>
    </row>
    <row r="36394" spans="1:2" x14ac:dyDescent="0.3">
      <c r="A36394" s="3">
        <v>1327145</v>
      </c>
      <c r="B36394" s="5" t="s">
        <v>777</v>
      </c>
    </row>
    <row r="36395" spans="1:2" x14ac:dyDescent="0.3">
      <c r="A36395" s="3">
        <v>1435916</v>
      </c>
      <c r="B36395" s="5" t="s">
        <v>49</v>
      </c>
    </row>
    <row r="36396" spans="1:2" x14ac:dyDescent="0.3">
      <c r="A36396" s="3">
        <v>1241436</v>
      </c>
      <c r="B36396" s="5" t="s">
        <v>310</v>
      </c>
    </row>
    <row r="36397" spans="1:2" x14ac:dyDescent="0.3">
      <c r="A36397" s="3">
        <v>1241436</v>
      </c>
      <c r="B36397" s="5" t="s">
        <v>777</v>
      </c>
    </row>
    <row r="36398" spans="1:2" x14ac:dyDescent="0.3">
      <c r="A36398" s="3">
        <v>1421786</v>
      </c>
      <c r="B36398" s="5" t="s">
        <v>468</v>
      </c>
    </row>
    <row r="36399" spans="1:2" x14ac:dyDescent="0.3">
      <c r="A36399" s="3">
        <v>1138518</v>
      </c>
      <c r="B36399" s="5" t="s">
        <v>468</v>
      </c>
    </row>
    <row r="36400" spans="1:2" x14ac:dyDescent="0.3">
      <c r="A36400" s="3">
        <v>1138518</v>
      </c>
      <c r="B36400" s="5" t="s">
        <v>30</v>
      </c>
    </row>
    <row r="36401" spans="1:2" x14ac:dyDescent="0.3">
      <c r="A36401" s="3">
        <v>1297763</v>
      </c>
      <c r="B36401" s="5" t="s">
        <v>2297</v>
      </c>
    </row>
    <row r="36402" spans="1:2" x14ac:dyDescent="0.3">
      <c r="A36402" s="3">
        <v>1297763</v>
      </c>
      <c r="B36402" s="5" t="s">
        <v>777</v>
      </c>
    </row>
    <row r="36403" spans="1:2" x14ac:dyDescent="0.3">
      <c r="A36403" s="3">
        <v>1417421</v>
      </c>
      <c r="B36403" s="5" t="s">
        <v>2297</v>
      </c>
    </row>
    <row r="36404" spans="1:2" x14ac:dyDescent="0.3">
      <c r="A36404" s="3">
        <v>1417421</v>
      </c>
      <c r="B36404" s="5" t="s">
        <v>30</v>
      </c>
    </row>
    <row r="36405" spans="1:2" x14ac:dyDescent="0.3">
      <c r="A36405" s="3">
        <v>1417421</v>
      </c>
      <c r="B36405" s="5" t="s">
        <v>1246</v>
      </c>
    </row>
    <row r="36406" spans="1:2" x14ac:dyDescent="0.3">
      <c r="A36406" s="3">
        <v>1417421</v>
      </c>
      <c r="B36406" s="5" t="s">
        <v>6748</v>
      </c>
    </row>
    <row r="36407" spans="1:2" x14ac:dyDescent="0.3">
      <c r="A36407" s="3">
        <v>1214522</v>
      </c>
      <c r="B36407" s="5" t="s">
        <v>329</v>
      </c>
    </row>
    <row r="36408" spans="1:2" x14ac:dyDescent="0.3">
      <c r="A36408" s="3">
        <v>1418815</v>
      </c>
      <c r="B36408" s="5" t="s">
        <v>1845</v>
      </c>
    </row>
    <row r="36409" spans="1:2" x14ac:dyDescent="0.3">
      <c r="A36409" s="3">
        <v>1093237</v>
      </c>
      <c r="B36409" s="5" t="s">
        <v>166</v>
      </c>
    </row>
    <row r="36410" spans="1:2" x14ac:dyDescent="0.3">
      <c r="A36410" s="3">
        <v>1191815</v>
      </c>
      <c r="B36410" s="5" t="s">
        <v>468</v>
      </c>
    </row>
    <row r="36411" spans="1:2" x14ac:dyDescent="0.3">
      <c r="A36411" s="3">
        <v>1191815</v>
      </c>
      <c r="B36411" s="5" t="s">
        <v>49</v>
      </c>
    </row>
    <row r="36412" spans="1:2" x14ac:dyDescent="0.3">
      <c r="A36412" s="3">
        <v>1191815</v>
      </c>
      <c r="B36412" s="5" t="s">
        <v>6631</v>
      </c>
    </row>
    <row r="36413" spans="1:2" x14ac:dyDescent="0.3">
      <c r="A36413" s="3">
        <v>1191815</v>
      </c>
      <c r="B36413" s="5" t="s">
        <v>166</v>
      </c>
    </row>
    <row r="36414" spans="1:2" x14ac:dyDescent="0.3">
      <c r="A36414" s="3">
        <v>1249213</v>
      </c>
      <c r="B36414" s="5" t="s">
        <v>6631</v>
      </c>
    </row>
    <row r="36415" spans="1:2" x14ac:dyDescent="0.3">
      <c r="A36415" s="3">
        <v>1249213</v>
      </c>
      <c r="B36415" s="5" t="s">
        <v>166</v>
      </c>
    </row>
    <row r="36416" spans="1:2" x14ac:dyDescent="0.3">
      <c r="A36416" s="3">
        <v>1275248</v>
      </c>
      <c r="B36416" s="5" t="s">
        <v>30</v>
      </c>
    </row>
    <row r="36417" spans="1:2" x14ac:dyDescent="0.3">
      <c r="A36417" s="3">
        <v>1275248</v>
      </c>
      <c r="B36417" s="5" t="s">
        <v>49</v>
      </c>
    </row>
    <row r="36418" spans="1:2" x14ac:dyDescent="0.3">
      <c r="A36418" s="3">
        <v>1164614</v>
      </c>
      <c r="B36418" s="5" t="s">
        <v>30</v>
      </c>
    </row>
    <row r="36419" spans="1:2" x14ac:dyDescent="0.3">
      <c r="A36419" s="3">
        <v>1164614</v>
      </c>
      <c r="B36419" s="5" t="s">
        <v>2528</v>
      </c>
    </row>
    <row r="36420" spans="1:2" x14ac:dyDescent="0.3">
      <c r="A36420" s="3">
        <v>627336</v>
      </c>
      <c r="B36420" s="5" t="s">
        <v>777</v>
      </c>
    </row>
    <row r="36421" spans="1:2" x14ac:dyDescent="0.3">
      <c r="A36421" s="3">
        <v>627336</v>
      </c>
      <c r="B36421" s="5" t="s">
        <v>1246</v>
      </c>
    </row>
    <row r="36422" spans="1:2" x14ac:dyDescent="0.3">
      <c r="A36422" s="3">
        <v>627336</v>
      </c>
      <c r="B36422" s="5" t="s">
        <v>166</v>
      </c>
    </row>
    <row r="36423" spans="1:2" x14ac:dyDescent="0.3">
      <c r="A36423" s="3">
        <v>1251875</v>
      </c>
      <c r="B36423" s="5" t="s">
        <v>30</v>
      </c>
    </row>
    <row r="36424" spans="1:2" x14ac:dyDescent="0.3">
      <c r="A36424" s="3">
        <v>1424160</v>
      </c>
      <c r="B36424" s="5" t="s">
        <v>49</v>
      </c>
    </row>
    <row r="36425" spans="1:2" x14ac:dyDescent="0.3">
      <c r="A36425" s="3">
        <v>1424160</v>
      </c>
      <c r="B36425" s="5" t="s">
        <v>1246</v>
      </c>
    </row>
    <row r="36426" spans="1:2" x14ac:dyDescent="0.3">
      <c r="A36426" s="3">
        <v>1424160</v>
      </c>
      <c r="B36426" s="5" t="s">
        <v>166</v>
      </c>
    </row>
    <row r="36427" spans="1:2" x14ac:dyDescent="0.3">
      <c r="A36427" s="3">
        <v>1431026</v>
      </c>
      <c r="B36427" s="5" t="s">
        <v>329</v>
      </c>
    </row>
    <row r="36428" spans="1:2" x14ac:dyDescent="0.3">
      <c r="A36428" s="3">
        <v>1339775</v>
      </c>
      <c r="B36428" s="5" t="s">
        <v>468</v>
      </c>
    </row>
    <row r="36429" spans="1:2" x14ac:dyDescent="0.3">
      <c r="A36429" s="3">
        <v>1339775</v>
      </c>
      <c r="B36429" s="5" t="s">
        <v>49</v>
      </c>
    </row>
    <row r="36430" spans="1:2" x14ac:dyDescent="0.3">
      <c r="A36430" s="3">
        <v>993708</v>
      </c>
      <c r="B36430" s="5" t="s">
        <v>30</v>
      </c>
    </row>
    <row r="36431" spans="1:2" x14ac:dyDescent="0.3">
      <c r="A36431" s="3">
        <v>993708</v>
      </c>
      <c r="B36431" s="5" t="s">
        <v>886</v>
      </c>
    </row>
    <row r="36432" spans="1:2" x14ac:dyDescent="0.3">
      <c r="A36432" s="3">
        <v>993708</v>
      </c>
      <c r="B36432" s="5" t="s">
        <v>49</v>
      </c>
    </row>
    <row r="36433" spans="1:2" x14ac:dyDescent="0.3">
      <c r="A36433" s="3">
        <v>1433735</v>
      </c>
      <c r="B36433" s="5" t="s">
        <v>30</v>
      </c>
    </row>
    <row r="36434" spans="1:2" x14ac:dyDescent="0.3">
      <c r="A36434" s="3">
        <v>1287842</v>
      </c>
      <c r="B36434" s="5" t="s">
        <v>468</v>
      </c>
    </row>
    <row r="36435" spans="1:2" x14ac:dyDescent="0.3">
      <c r="A36435" s="3">
        <v>1287842</v>
      </c>
      <c r="B36435" s="5" t="s">
        <v>166</v>
      </c>
    </row>
    <row r="36436" spans="1:2" x14ac:dyDescent="0.3">
      <c r="A36436" s="3">
        <v>1045938</v>
      </c>
      <c r="B36436" s="5" t="s">
        <v>777</v>
      </c>
    </row>
    <row r="36437" spans="1:2" x14ac:dyDescent="0.3">
      <c r="A36437" s="3">
        <v>1045938</v>
      </c>
      <c r="B36437" s="5" t="s">
        <v>166</v>
      </c>
    </row>
    <row r="36438" spans="1:2" x14ac:dyDescent="0.3">
      <c r="A36438" s="3">
        <v>1045938</v>
      </c>
      <c r="B36438" s="5" t="s">
        <v>49</v>
      </c>
    </row>
    <row r="36439" spans="1:2" x14ac:dyDescent="0.3">
      <c r="A36439" s="3">
        <v>1063738</v>
      </c>
      <c r="B36439" s="5" t="s">
        <v>49</v>
      </c>
    </row>
    <row r="36440" spans="1:2" x14ac:dyDescent="0.3">
      <c r="A36440" s="3">
        <v>1439479</v>
      </c>
      <c r="B36440" s="5" t="s">
        <v>6631</v>
      </c>
    </row>
    <row r="36441" spans="1:2" x14ac:dyDescent="0.3">
      <c r="A36441" s="3">
        <v>1439223</v>
      </c>
      <c r="B36441" s="5" t="s">
        <v>30</v>
      </c>
    </row>
    <row r="36442" spans="1:2" x14ac:dyDescent="0.3">
      <c r="A36442" s="3">
        <v>1439223</v>
      </c>
      <c r="B36442" s="5" t="s">
        <v>49</v>
      </c>
    </row>
    <row r="36443" spans="1:2" x14ac:dyDescent="0.3">
      <c r="A36443" s="3">
        <v>1439163</v>
      </c>
      <c r="B36443" s="5" t="s">
        <v>30</v>
      </c>
    </row>
    <row r="36444" spans="1:2" x14ac:dyDescent="0.3">
      <c r="A36444" s="3">
        <v>1438998</v>
      </c>
      <c r="B36444" s="5" t="s">
        <v>30</v>
      </c>
    </row>
    <row r="36445" spans="1:2" x14ac:dyDescent="0.3">
      <c r="A36445" s="3">
        <v>1401583</v>
      </c>
      <c r="B36445" s="5" t="s">
        <v>49</v>
      </c>
    </row>
    <row r="36446" spans="1:2" x14ac:dyDescent="0.3">
      <c r="A36446" s="3">
        <v>1401583</v>
      </c>
      <c r="B36446" s="5" t="s">
        <v>886</v>
      </c>
    </row>
    <row r="36447" spans="1:2" x14ac:dyDescent="0.3">
      <c r="A36447" s="3">
        <v>843785</v>
      </c>
      <c r="B36447" s="5" t="s">
        <v>49</v>
      </c>
    </row>
    <row r="36448" spans="1:2" x14ac:dyDescent="0.3">
      <c r="A36448" s="3">
        <v>1234731</v>
      </c>
      <c r="B36448" s="5" t="s">
        <v>468</v>
      </c>
    </row>
    <row r="36449" spans="1:2" x14ac:dyDescent="0.3">
      <c r="A36449" s="3">
        <v>1234731</v>
      </c>
      <c r="B36449" s="5" t="s">
        <v>1139</v>
      </c>
    </row>
    <row r="36450" spans="1:2" x14ac:dyDescent="0.3">
      <c r="A36450" s="3">
        <v>1234731</v>
      </c>
      <c r="B36450" s="5" t="s">
        <v>30</v>
      </c>
    </row>
    <row r="36451" spans="1:2" x14ac:dyDescent="0.3">
      <c r="A36451" s="3">
        <v>1396004</v>
      </c>
      <c r="B36451" s="5" t="s">
        <v>1246</v>
      </c>
    </row>
    <row r="36452" spans="1:2" x14ac:dyDescent="0.3">
      <c r="A36452" s="3">
        <v>1396004</v>
      </c>
      <c r="B36452" s="5" t="s">
        <v>2528</v>
      </c>
    </row>
    <row r="36453" spans="1:2" x14ac:dyDescent="0.3">
      <c r="A36453" s="3">
        <v>1396004</v>
      </c>
      <c r="B36453" s="5" t="s">
        <v>49</v>
      </c>
    </row>
    <row r="36454" spans="1:2" x14ac:dyDescent="0.3">
      <c r="A36454" s="3">
        <v>1144577</v>
      </c>
      <c r="B36454" s="5" t="s">
        <v>468</v>
      </c>
    </row>
    <row r="36455" spans="1:2" x14ac:dyDescent="0.3">
      <c r="A36455" s="3">
        <v>1144577</v>
      </c>
      <c r="B36455" s="5" t="s">
        <v>30</v>
      </c>
    </row>
    <row r="36456" spans="1:2" x14ac:dyDescent="0.3">
      <c r="A36456" s="3">
        <v>1080996</v>
      </c>
      <c r="B36456" s="5" t="s">
        <v>30</v>
      </c>
    </row>
    <row r="36457" spans="1:2" x14ac:dyDescent="0.3">
      <c r="A36457" s="3">
        <v>1080996</v>
      </c>
      <c r="B36457" s="5" t="s">
        <v>49</v>
      </c>
    </row>
    <row r="36458" spans="1:2" x14ac:dyDescent="0.3">
      <c r="A36458" s="3">
        <v>1328862</v>
      </c>
      <c r="B36458" s="5" t="s">
        <v>49</v>
      </c>
    </row>
    <row r="36459" spans="1:2" x14ac:dyDescent="0.3">
      <c r="A36459" s="3">
        <v>1328862</v>
      </c>
      <c r="B36459" s="5" t="s">
        <v>2528</v>
      </c>
    </row>
    <row r="36460" spans="1:2" x14ac:dyDescent="0.3">
      <c r="A36460" s="3">
        <v>1328862</v>
      </c>
      <c r="B36460" s="5" t="s">
        <v>2848</v>
      </c>
    </row>
    <row r="36461" spans="1:2" x14ac:dyDescent="0.3">
      <c r="A36461" s="3">
        <v>1328862</v>
      </c>
      <c r="B36461" s="5" t="s">
        <v>886</v>
      </c>
    </row>
    <row r="36462" spans="1:2" x14ac:dyDescent="0.3">
      <c r="A36462" s="3">
        <v>1143351</v>
      </c>
      <c r="B36462" s="5" t="s">
        <v>49</v>
      </c>
    </row>
    <row r="36463" spans="1:2" x14ac:dyDescent="0.3">
      <c r="A36463" s="3">
        <v>1326106</v>
      </c>
      <c r="B36463" s="5" t="s">
        <v>2297</v>
      </c>
    </row>
    <row r="36464" spans="1:2" x14ac:dyDescent="0.3">
      <c r="A36464" s="3">
        <v>1326106</v>
      </c>
      <c r="B36464" s="5" t="s">
        <v>777</v>
      </c>
    </row>
    <row r="36465" spans="1:2" x14ac:dyDescent="0.3">
      <c r="A36465" s="3">
        <v>1326106</v>
      </c>
      <c r="B36465" s="5" t="s">
        <v>2528</v>
      </c>
    </row>
    <row r="36466" spans="1:2" x14ac:dyDescent="0.3">
      <c r="A36466" s="3">
        <v>1137350</v>
      </c>
      <c r="B36466" s="5" t="s">
        <v>49</v>
      </c>
    </row>
    <row r="36467" spans="1:2" x14ac:dyDescent="0.3">
      <c r="A36467" s="3">
        <v>1137350</v>
      </c>
      <c r="B36467" s="5" t="s">
        <v>30</v>
      </c>
    </row>
    <row r="36468" spans="1:2" x14ac:dyDescent="0.3">
      <c r="A36468" s="3">
        <v>1231907</v>
      </c>
      <c r="B36468" s="5" t="s">
        <v>49</v>
      </c>
    </row>
    <row r="36469" spans="1:2" x14ac:dyDescent="0.3">
      <c r="A36469" s="3">
        <v>1439178</v>
      </c>
      <c r="B36469" s="5" t="s">
        <v>1246</v>
      </c>
    </row>
    <row r="36470" spans="1:2" x14ac:dyDescent="0.3">
      <c r="A36470" s="3">
        <v>1439178</v>
      </c>
      <c r="B36470" s="5" t="s">
        <v>49</v>
      </c>
    </row>
    <row r="36471" spans="1:2" x14ac:dyDescent="0.3">
      <c r="A36471" s="3">
        <v>533533</v>
      </c>
      <c r="B36471" s="5" t="s">
        <v>2528</v>
      </c>
    </row>
    <row r="36472" spans="1:2" x14ac:dyDescent="0.3">
      <c r="A36472" s="3">
        <v>1127083</v>
      </c>
      <c r="B36472" s="5" t="s">
        <v>468</v>
      </c>
    </row>
    <row r="36473" spans="1:2" x14ac:dyDescent="0.3">
      <c r="A36473" s="3">
        <v>1292032</v>
      </c>
      <c r="B36473" s="5" t="s">
        <v>468</v>
      </c>
    </row>
    <row r="36474" spans="1:2" x14ac:dyDescent="0.3">
      <c r="A36474" s="3">
        <v>1292032</v>
      </c>
      <c r="B36474" s="5" t="s">
        <v>1246</v>
      </c>
    </row>
    <row r="36475" spans="1:2" x14ac:dyDescent="0.3">
      <c r="A36475" s="3">
        <v>1431735</v>
      </c>
      <c r="B36475" s="5" t="s">
        <v>30</v>
      </c>
    </row>
    <row r="36476" spans="1:2" x14ac:dyDescent="0.3">
      <c r="A36476" s="3">
        <v>1431735</v>
      </c>
      <c r="B36476" s="5" t="s">
        <v>777</v>
      </c>
    </row>
    <row r="36477" spans="1:2" x14ac:dyDescent="0.3">
      <c r="A36477" s="3">
        <v>1397163</v>
      </c>
      <c r="B36477" s="5" t="s">
        <v>2297</v>
      </c>
    </row>
    <row r="36478" spans="1:2" x14ac:dyDescent="0.3">
      <c r="A36478" s="3">
        <v>1397163</v>
      </c>
      <c r="B36478" s="5" t="s">
        <v>777</v>
      </c>
    </row>
    <row r="36479" spans="1:2" x14ac:dyDescent="0.3">
      <c r="A36479" s="3">
        <v>1397163</v>
      </c>
      <c r="B36479" s="5" t="s">
        <v>2528</v>
      </c>
    </row>
    <row r="36480" spans="1:2" x14ac:dyDescent="0.3">
      <c r="A36480" s="3">
        <v>1397163</v>
      </c>
      <c r="B36480" s="5" t="s">
        <v>49</v>
      </c>
    </row>
    <row r="36481" spans="1:2" x14ac:dyDescent="0.3">
      <c r="A36481" s="3">
        <v>1426408</v>
      </c>
      <c r="B36481" s="5" t="s">
        <v>329</v>
      </c>
    </row>
    <row r="36482" spans="1:2" x14ac:dyDescent="0.3">
      <c r="A36482" s="3">
        <v>1419826</v>
      </c>
      <c r="B36482" s="5" t="s">
        <v>49</v>
      </c>
    </row>
    <row r="36483" spans="1:2" x14ac:dyDescent="0.3">
      <c r="A36483" s="3">
        <v>1419826</v>
      </c>
      <c r="B36483" s="5" t="s">
        <v>310</v>
      </c>
    </row>
    <row r="36484" spans="1:2" x14ac:dyDescent="0.3">
      <c r="A36484" s="3">
        <v>1066371</v>
      </c>
      <c r="B36484" s="5" t="s">
        <v>49</v>
      </c>
    </row>
    <row r="36485" spans="1:2" x14ac:dyDescent="0.3">
      <c r="A36485" s="3">
        <v>1066371</v>
      </c>
      <c r="B36485" s="5" t="s">
        <v>30</v>
      </c>
    </row>
    <row r="36486" spans="1:2" x14ac:dyDescent="0.3">
      <c r="A36486" s="3">
        <v>1225624</v>
      </c>
      <c r="B36486" s="5" t="s">
        <v>49</v>
      </c>
    </row>
    <row r="36487" spans="1:2" x14ac:dyDescent="0.3">
      <c r="A36487" s="3">
        <v>1372141</v>
      </c>
      <c r="B36487" s="5" t="s">
        <v>30</v>
      </c>
    </row>
    <row r="36488" spans="1:2" x14ac:dyDescent="0.3">
      <c r="A36488" s="3">
        <v>1438643</v>
      </c>
      <c r="B36488" s="5" t="s">
        <v>329</v>
      </c>
    </row>
    <row r="36489" spans="1:2" x14ac:dyDescent="0.3">
      <c r="A36489" s="3">
        <v>1219555</v>
      </c>
      <c r="B36489" s="5" t="s">
        <v>30</v>
      </c>
    </row>
    <row r="36490" spans="1:2" x14ac:dyDescent="0.3">
      <c r="A36490" s="3">
        <v>1219555</v>
      </c>
      <c r="B36490" s="5" t="s">
        <v>49</v>
      </c>
    </row>
    <row r="36491" spans="1:2" x14ac:dyDescent="0.3">
      <c r="A36491" s="3">
        <v>1219555</v>
      </c>
      <c r="B36491" s="5" t="s">
        <v>886</v>
      </c>
    </row>
    <row r="36492" spans="1:2" x14ac:dyDescent="0.3">
      <c r="A36492" s="3">
        <v>1086497</v>
      </c>
      <c r="B36492" s="5" t="s">
        <v>49</v>
      </c>
    </row>
    <row r="36493" spans="1:2" x14ac:dyDescent="0.3">
      <c r="A36493" s="3">
        <v>1196942</v>
      </c>
      <c r="B36493" s="5" t="s">
        <v>49</v>
      </c>
    </row>
    <row r="36494" spans="1:2" x14ac:dyDescent="0.3">
      <c r="A36494" s="3">
        <v>1196942</v>
      </c>
      <c r="B36494" s="5" t="s">
        <v>30</v>
      </c>
    </row>
    <row r="36495" spans="1:2" x14ac:dyDescent="0.3">
      <c r="A36495" s="3">
        <v>1293285</v>
      </c>
      <c r="B36495" s="5" t="s">
        <v>6841</v>
      </c>
    </row>
    <row r="36496" spans="1:2" x14ac:dyDescent="0.3">
      <c r="A36496" s="3">
        <v>1434358</v>
      </c>
      <c r="B36496" s="5" t="s">
        <v>329</v>
      </c>
    </row>
    <row r="36497" spans="1:2" x14ac:dyDescent="0.3">
      <c r="A36497" s="3">
        <v>1434358</v>
      </c>
      <c r="B36497" s="5" t="s">
        <v>310</v>
      </c>
    </row>
    <row r="36498" spans="1:2" x14ac:dyDescent="0.3">
      <c r="A36498" s="3">
        <v>1275913</v>
      </c>
      <c r="B36498" s="5" t="s">
        <v>30</v>
      </c>
    </row>
    <row r="36499" spans="1:2" x14ac:dyDescent="0.3">
      <c r="A36499" s="3">
        <v>1390776</v>
      </c>
      <c r="B36499" s="5" t="s">
        <v>49</v>
      </c>
    </row>
    <row r="36500" spans="1:2" x14ac:dyDescent="0.3">
      <c r="A36500" s="3">
        <v>1427223</v>
      </c>
      <c r="B36500" s="5" t="s">
        <v>468</v>
      </c>
    </row>
    <row r="36501" spans="1:2" x14ac:dyDescent="0.3">
      <c r="A36501" s="3">
        <v>1428753</v>
      </c>
      <c r="B36501" s="5" t="s">
        <v>1845</v>
      </c>
    </row>
    <row r="36502" spans="1:2" x14ac:dyDescent="0.3">
      <c r="A36502" s="3">
        <v>1282165</v>
      </c>
      <c r="B36502" s="5" t="s">
        <v>49</v>
      </c>
    </row>
    <row r="36503" spans="1:2" x14ac:dyDescent="0.3">
      <c r="A36503" s="3">
        <v>1269941</v>
      </c>
      <c r="B36503" s="5" t="s">
        <v>777</v>
      </c>
    </row>
    <row r="36504" spans="1:2" x14ac:dyDescent="0.3">
      <c r="A36504" s="3">
        <v>1269941</v>
      </c>
      <c r="B36504" s="5" t="s">
        <v>49</v>
      </c>
    </row>
    <row r="36505" spans="1:2" x14ac:dyDescent="0.3">
      <c r="A36505" s="3">
        <v>1269941</v>
      </c>
      <c r="B36505" s="5" t="s">
        <v>2848</v>
      </c>
    </row>
    <row r="36506" spans="1:2" x14ac:dyDescent="0.3">
      <c r="A36506" s="3">
        <v>1269941</v>
      </c>
      <c r="B36506" s="5" t="s">
        <v>468</v>
      </c>
    </row>
    <row r="36507" spans="1:2" x14ac:dyDescent="0.3">
      <c r="A36507" s="3">
        <v>1269941</v>
      </c>
      <c r="B36507" s="5" t="s">
        <v>166</v>
      </c>
    </row>
    <row r="36508" spans="1:2" x14ac:dyDescent="0.3">
      <c r="A36508" s="3">
        <v>1008445</v>
      </c>
      <c r="B36508" s="5" t="s">
        <v>886</v>
      </c>
    </row>
    <row r="36509" spans="1:2" x14ac:dyDescent="0.3">
      <c r="A36509" s="3">
        <v>1008445</v>
      </c>
      <c r="B36509" s="5" t="s">
        <v>2378</v>
      </c>
    </row>
    <row r="36510" spans="1:2" x14ac:dyDescent="0.3">
      <c r="A36510" s="3">
        <v>1171153</v>
      </c>
      <c r="B36510" s="5" t="s">
        <v>49</v>
      </c>
    </row>
    <row r="36511" spans="1:2" x14ac:dyDescent="0.3">
      <c r="A36511" s="3">
        <v>1054867</v>
      </c>
      <c r="B36511" s="5" t="s">
        <v>777</v>
      </c>
    </row>
    <row r="36512" spans="1:2" x14ac:dyDescent="0.3">
      <c r="A36512" s="3">
        <v>1054867</v>
      </c>
      <c r="B36512" s="5" t="s">
        <v>30</v>
      </c>
    </row>
    <row r="36513" spans="1:2" x14ac:dyDescent="0.3">
      <c r="A36513" s="3">
        <v>1054867</v>
      </c>
      <c r="B36513" s="5" t="s">
        <v>1246</v>
      </c>
    </row>
    <row r="36514" spans="1:2" x14ac:dyDescent="0.3">
      <c r="A36514" s="3">
        <v>1054867</v>
      </c>
      <c r="B36514" s="5" t="s">
        <v>49</v>
      </c>
    </row>
    <row r="36515" spans="1:2" x14ac:dyDescent="0.3">
      <c r="A36515" s="3">
        <v>1054867</v>
      </c>
      <c r="B36515" s="5" t="s">
        <v>166</v>
      </c>
    </row>
    <row r="36516" spans="1:2" x14ac:dyDescent="0.3">
      <c r="A36516" s="3">
        <v>1010756</v>
      </c>
      <c r="B36516" s="5" t="s">
        <v>468</v>
      </c>
    </row>
    <row r="36517" spans="1:2" x14ac:dyDescent="0.3">
      <c r="A36517" s="3">
        <v>1010756</v>
      </c>
      <c r="B36517" s="5" t="s">
        <v>166</v>
      </c>
    </row>
    <row r="36518" spans="1:2" x14ac:dyDescent="0.3">
      <c r="A36518" s="3">
        <v>1430971</v>
      </c>
      <c r="B36518" s="5" t="s">
        <v>329</v>
      </c>
    </row>
    <row r="36519" spans="1:2" x14ac:dyDescent="0.3">
      <c r="A36519" s="3">
        <v>1145725</v>
      </c>
      <c r="B36519" s="5" t="s">
        <v>49</v>
      </c>
    </row>
    <row r="36520" spans="1:2" x14ac:dyDescent="0.3">
      <c r="A36520" s="3">
        <v>1001435</v>
      </c>
      <c r="B36520" s="5" t="s">
        <v>49</v>
      </c>
    </row>
    <row r="36521" spans="1:2" x14ac:dyDescent="0.3">
      <c r="A36521" s="3">
        <v>1001435</v>
      </c>
      <c r="B36521" s="5" t="s">
        <v>7548</v>
      </c>
    </row>
    <row r="36522" spans="1:2" x14ac:dyDescent="0.3">
      <c r="A36522" s="3">
        <v>1001435</v>
      </c>
      <c r="B36522" s="5" t="s">
        <v>310</v>
      </c>
    </row>
    <row r="36523" spans="1:2" x14ac:dyDescent="0.3">
      <c r="A36523" s="3">
        <v>1308178</v>
      </c>
      <c r="B36523" s="5" t="s">
        <v>329</v>
      </c>
    </row>
    <row r="36524" spans="1:2" x14ac:dyDescent="0.3">
      <c r="A36524" s="3">
        <v>1320381</v>
      </c>
      <c r="B36524" s="5" t="s">
        <v>329</v>
      </c>
    </row>
    <row r="36525" spans="1:2" x14ac:dyDescent="0.3">
      <c r="A36525" s="3">
        <v>1320381</v>
      </c>
      <c r="B36525" s="5" t="s">
        <v>2378</v>
      </c>
    </row>
    <row r="36526" spans="1:2" x14ac:dyDescent="0.3">
      <c r="A36526" s="3">
        <v>1413631</v>
      </c>
      <c r="B36526" s="5" t="s">
        <v>19406</v>
      </c>
    </row>
    <row r="36527" spans="1:2" x14ac:dyDescent="0.3">
      <c r="A36527" s="3">
        <v>1413631</v>
      </c>
      <c r="B36527" s="5" t="s">
        <v>49</v>
      </c>
    </row>
    <row r="36528" spans="1:2" x14ac:dyDescent="0.3">
      <c r="A36528" s="3">
        <v>1413631</v>
      </c>
      <c r="B36528" s="5" t="s">
        <v>886</v>
      </c>
    </row>
    <row r="36529" spans="1:2" x14ac:dyDescent="0.3">
      <c r="A36529" s="3">
        <v>975324</v>
      </c>
      <c r="B36529" s="5" t="s">
        <v>329</v>
      </c>
    </row>
    <row r="36530" spans="1:2" x14ac:dyDescent="0.3">
      <c r="A36530" s="3">
        <v>829058</v>
      </c>
      <c r="B36530" s="5" t="s">
        <v>49</v>
      </c>
    </row>
    <row r="36531" spans="1:2" x14ac:dyDescent="0.3">
      <c r="A36531" s="3">
        <v>829058</v>
      </c>
      <c r="B36531" s="5" t="s">
        <v>468</v>
      </c>
    </row>
    <row r="36532" spans="1:2" x14ac:dyDescent="0.3">
      <c r="A36532" s="3">
        <v>1088892</v>
      </c>
      <c r="B36532" s="5" t="s">
        <v>49</v>
      </c>
    </row>
    <row r="36533" spans="1:2" x14ac:dyDescent="0.3">
      <c r="A36533" s="3">
        <v>1088892</v>
      </c>
      <c r="B36533" s="5" t="s">
        <v>468</v>
      </c>
    </row>
    <row r="36534" spans="1:2" x14ac:dyDescent="0.3">
      <c r="A36534" s="3">
        <v>1088892</v>
      </c>
      <c r="B36534" s="5" t="s">
        <v>6631</v>
      </c>
    </row>
    <row r="36535" spans="1:2" x14ac:dyDescent="0.3">
      <c r="A36535" s="3">
        <v>1088892</v>
      </c>
      <c r="B36535" s="5" t="s">
        <v>2528</v>
      </c>
    </row>
    <row r="36536" spans="1:2" x14ac:dyDescent="0.3">
      <c r="A36536" s="3">
        <v>1075456</v>
      </c>
      <c r="B36536" s="5" t="s">
        <v>2378</v>
      </c>
    </row>
    <row r="36537" spans="1:2" x14ac:dyDescent="0.3">
      <c r="A36537" s="3">
        <v>1075456</v>
      </c>
      <c r="B36537" s="5" t="s">
        <v>49</v>
      </c>
    </row>
    <row r="36538" spans="1:2" x14ac:dyDescent="0.3">
      <c r="A36538" s="3">
        <v>1075456</v>
      </c>
      <c r="B36538" s="5" t="s">
        <v>2528</v>
      </c>
    </row>
    <row r="36539" spans="1:2" x14ac:dyDescent="0.3">
      <c r="A36539" s="3">
        <v>1410221</v>
      </c>
      <c r="B36539" s="5" t="s">
        <v>49</v>
      </c>
    </row>
    <row r="36540" spans="1:2" x14ac:dyDescent="0.3">
      <c r="A36540" s="3">
        <v>1410221</v>
      </c>
      <c r="B36540" s="5" t="s">
        <v>886</v>
      </c>
    </row>
    <row r="36541" spans="1:2" x14ac:dyDescent="0.3">
      <c r="A36541" s="3">
        <v>1410221</v>
      </c>
      <c r="B36541" s="5" t="s">
        <v>2378</v>
      </c>
    </row>
    <row r="36542" spans="1:2" x14ac:dyDescent="0.3">
      <c r="A36542" s="3">
        <v>1417502</v>
      </c>
      <c r="B36542" s="5" t="s">
        <v>30</v>
      </c>
    </row>
    <row r="36543" spans="1:2" x14ac:dyDescent="0.3">
      <c r="A36543" s="3">
        <v>1405984</v>
      </c>
      <c r="B36543" s="5" t="s">
        <v>1845</v>
      </c>
    </row>
    <row r="36544" spans="1:2" x14ac:dyDescent="0.3">
      <c r="A36544" s="3">
        <v>1372192</v>
      </c>
      <c r="B36544" s="5" t="s">
        <v>49</v>
      </c>
    </row>
    <row r="36545" spans="1:2" x14ac:dyDescent="0.3">
      <c r="A36545" s="3">
        <v>1383089</v>
      </c>
      <c r="B36545" s="5" t="s">
        <v>49</v>
      </c>
    </row>
    <row r="36546" spans="1:2" x14ac:dyDescent="0.3">
      <c r="A36546" s="3">
        <v>1383089</v>
      </c>
      <c r="B36546" s="5" t="s">
        <v>166</v>
      </c>
    </row>
    <row r="36547" spans="1:2" x14ac:dyDescent="0.3">
      <c r="A36547" s="3">
        <v>1383089</v>
      </c>
      <c r="B36547" s="5" t="s">
        <v>310</v>
      </c>
    </row>
    <row r="36548" spans="1:2" x14ac:dyDescent="0.3">
      <c r="A36548" s="3">
        <v>987427</v>
      </c>
      <c r="B36548" s="5" t="s">
        <v>886</v>
      </c>
    </row>
    <row r="36549" spans="1:2" x14ac:dyDescent="0.3">
      <c r="A36549" s="3">
        <v>987427</v>
      </c>
      <c r="B36549" s="5" t="s">
        <v>49</v>
      </c>
    </row>
    <row r="36550" spans="1:2" x14ac:dyDescent="0.3">
      <c r="A36550" s="3">
        <v>1294729</v>
      </c>
      <c r="B36550" s="5" t="s">
        <v>1139</v>
      </c>
    </row>
    <row r="36551" spans="1:2" x14ac:dyDescent="0.3">
      <c r="A36551" s="3">
        <v>1294729</v>
      </c>
      <c r="B36551" s="5" t="s">
        <v>49</v>
      </c>
    </row>
    <row r="36552" spans="1:2" x14ac:dyDescent="0.3">
      <c r="A36552" s="3">
        <v>1437631</v>
      </c>
      <c r="B36552" s="5" t="s">
        <v>329</v>
      </c>
    </row>
    <row r="36553" spans="1:2" x14ac:dyDescent="0.3">
      <c r="A36553" s="3">
        <v>1437631</v>
      </c>
      <c r="B36553" s="5" t="s">
        <v>19406</v>
      </c>
    </row>
    <row r="36554" spans="1:2" x14ac:dyDescent="0.3">
      <c r="A36554" s="3">
        <v>1421687</v>
      </c>
      <c r="B36554" s="5" t="s">
        <v>1139</v>
      </c>
    </row>
    <row r="36555" spans="1:2" x14ac:dyDescent="0.3">
      <c r="A36555" s="3">
        <v>1421687</v>
      </c>
      <c r="B36555" s="5" t="s">
        <v>2528</v>
      </c>
    </row>
    <row r="36556" spans="1:2" x14ac:dyDescent="0.3">
      <c r="A36556" s="3">
        <v>1421687</v>
      </c>
      <c r="B36556" s="5" t="s">
        <v>468</v>
      </c>
    </row>
    <row r="36557" spans="1:2" x14ac:dyDescent="0.3">
      <c r="A36557" s="3">
        <v>1170841</v>
      </c>
      <c r="B36557" s="5" t="s">
        <v>166</v>
      </c>
    </row>
    <row r="36558" spans="1:2" x14ac:dyDescent="0.3">
      <c r="A36558" s="3">
        <v>1170841</v>
      </c>
      <c r="B36558" s="5" t="s">
        <v>49</v>
      </c>
    </row>
    <row r="36559" spans="1:2" x14ac:dyDescent="0.3">
      <c r="A36559" s="3">
        <v>1170841</v>
      </c>
      <c r="B36559" s="5" t="s">
        <v>30</v>
      </c>
    </row>
    <row r="36560" spans="1:2" x14ac:dyDescent="0.3">
      <c r="A36560" s="3">
        <v>1135303</v>
      </c>
      <c r="B36560" s="5" t="s">
        <v>49</v>
      </c>
    </row>
    <row r="36561" spans="1:2" x14ac:dyDescent="0.3">
      <c r="A36561" s="3">
        <v>1235610</v>
      </c>
      <c r="B36561" s="5" t="s">
        <v>166</v>
      </c>
    </row>
    <row r="36562" spans="1:2" x14ac:dyDescent="0.3">
      <c r="A36562" s="3">
        <v>1419274</v>
      </c>
      <c r="B36562" s="5" t="s">
        <v>468</v>
      </c>
    </row>
    <row r="36563" spans="1:2" x14ac:dyDescent="0.3">
      <c r="A36563" s="3">
        <v>1414166</v>
      </c>
      <c r="B36563" s="5" t="s">
        <v>19406</v>
      </c>
    </row>
    <row r="36564" spans="1:2" x14ac:dyDescent="0.3">
      <c r="A36564" s="3">
        <v>1414166</v>
      </c>
      <c r="B36564" s="5" t="s">
        <v>30</v>
      </c>
    </row>
    <row r="36565" spans="1:2" x14ac:dyDescent="0.3">
      <c r="A36565" s="3">
        <v>1414166</v>
      </c>
      <c r="B36565" s="5" t="s">
        <v>886</v>
      </c>
    </row>
    <row r="36566" spans="1:2" x14ac:dyDescent="0.3">
      <c r="A36566" s="3">
        <v>1230514</v>
      </c>
      <c r="B36566" s="5" t="s">
        <v>166</v>
      </c>
    </row>
    <row r="36567" spans="1:2" x14ac:dyDescent="0.3">
      <c r="A36567" s="3">
        <v>1410900</v>
      </c>
      <c r="B36567" s="5" t="s">
        <v>329</v>
      </c>
    </row>
    <row r="36568" spans="1:2" x14ac:dyDescent="0.3">
      <c r="A36568" s="3">
        <v>1126785</v>
      </c>
      <c r="B36568" s="5" t="s">
        <v>468</v>
      </c>
    </row>
    <row r="36569" spans="1:2" x14ac:dyDescent="0.3">
      <c r="A36569" s="3">
        <v>1126785</v>
      </c>
      <c r="B36569" s="5" t="s">
        <v>166</v>
      </c>
    </row>
    <row r="36570" spans="1:2" x14ac:dyDescent="0.3">
      <c r="A36570" s="3">
        <v>1417537</v>
      </c>
      <c r="B36570" s="5" t="s">
        <v>329</v>
      </c>
    </row>
    <row r="36571" spans="1:2" x14ac:dyDescent="0.3">
      <c r="A36571" s="3">
        <v>1417537</v>
      </c>
      <c r="B36571" s="5" t="s">
        <v>777</v>
      </c>
    </row>
    <row r="36572" spans="1:2" x14ac:dyDescent="0.3">
      <c r="A36572" s="3">
        <v>1417537</v>
      </c>
      <c r="B36572" s="5" t="s">
        <v>166</v>
      </c>
    </row>
    <row r="36573" spans="1:2" x14ac:dyDescent="0.3">
      <c r="A36573" s="3">
        <v>1086260</v>
      </c>
      <c r="B36573" s="5" t="s">
        <v>468</v>
      </c>
    </row>
    <row r="36574" spans="1:2" x14ac:dyDescent="0.3">
      <c r="A36574" s="3">
        <v>1086260</v>
      </c>
      <c r="B36574" s="5" t="s">
        <v>2528</v>
      </c>
    </row>
    <row r="36575" spans="1:2" x14ac:dyDescent="0.3">
      <c r="A36575" s="3">
        <v>1086260</v>
      </c>
      <c r="B36575" s="5" t="s">
        <v>166</v>
      </c>
    </row>
    <row r="36576" spans="1:2" x14ac:dyDescent="0.3">
      <c r="A36576" s="3">
        <v>1216780</v>
      </c>
      <c r="B36576" s="5" t="s">
        <v>886</v>
      </c>
    </row>
    <row r="36577" spans="1:2" x14ac:dyDescent="0.3">
      <c r="A36577" s="3">
        <v>1216780</v>
      </c>
      <c r="B36577" s="5" t="s">
        <v>30</v>
      </c>
    </row>
    <row r="36578" spans="1:2" x14ac:dyDescent="0.3">
      <c r="A36578" s="3">
        <v>1173147</v>
      </c>
      <c r="B36578" s="5" t="s">
        <v>6748</v>
      </c>
    </row>
    <row r="36579" spans="1:2" x14ac:dyDescent="0.3">
      <c r="A36579" s="3">
        <v>1369288</v>
      </c>
      <c r="B36579" s="5" t="s">
        <v>49</v>
      </c>
    </row>
    <row r="36580" spans="1:2" x14ac:dyDescent="0.3">
      <c r="A36580" s="3">
        <v>1369288</v>
      </c>
      <c r="B36580" s="5" t="s">
        <v>30</v>
      </c>
    </row>
    <row r="36581" spans="1:2" x14ac:dyDescent="0.3">
      <c r="A36581" s="3">
        <v>1425489</v>
      </c>
      <c r="B36581" s="5" t="s">
        <v>329</v>
      </c>
    </row>
    <row r="36582" spans="1:2" x14ac:dyDescent="0.3">
      <c r="A36582" s="3">
        <v>774100</v>
      </c>
      <c r="B36582" s="5" t="s">
        <v>30</v>
      </c>
    </row>
    <row r="36583" spans="1:2" x14ac:dyDescent="0.3">
      <c r="A36583" s="3">
        <v>774100</v>
      </c>
      <c r="B36583" s="5" t="s">
        <v>6748</v>
      </c>
    </row>
    <row r="36584" spans="1:2" x14ac:dyDescent="0.3">
      <c r="A36584" s="3">
        <v>1397423</v>
      </c>
      <c r="B36584" s="5" t="s">
        <v>30</v>
      </c>
    </row>
    <row r="36585" spans="1:2" x14ac:dyDescent="0.3">
      <c r="A36585" s="3">
        <v>1397423</v>
      </c>
      <c r="B36585" s="5" t="s">
        <v>49</v>
      </c>
    </row>
    <row r="36586" spans="1:2" x14ac:dyDescent="0.3">
      <c r="A36586" s="3">
        <v>1397423</v>
      </c>
      <c r="B36586" s="5" t="s">
        <v>2848</v>
      </c>
    </row>
    <row r="36587" spans="1:2" x14ac:dyDescent="0.3">
      <c r="A36587" s="3">
        <v>1439491</v>
      </c>
      <c r="B36587" s="5" t="s">
        <v>30</v>
      </c>
    </row>
    <row r="36588" spans="1:2" x14ac:dyDescent="0.3">
      <c r="A36588" s="3">
        <v>1439491</v>
      </c>
      <c r="B36588" s="5" t="s">
        <v>49</v>
      </c>
    </row>
    <row r="36589" spans="1:2" x14ac:dyDescent="0.3">
      <c r="A36589" s="3">
        <v>1390806</v>
      </c>
      <c r="B36589" s="5" t="s">
        <v>1845</v>
      </c>
    </row>
    <row r="36590" spans="1:2" x14ac:dyDescent="0.3">
      <c r="A36590" s="3">
        <v>1192174</v>
      </c>
      <c r="B36590" s="5" t="s">
        <v>49</v>
      </c>
    </row>
    <row r="36591" spans="1:2" x14ac:dyDescent="0.3">
      <c r="A36591" s="3">
        <v>1192174</v>
      </c>
      <c r="B36591" s="5" t="s">
        <v>166</v>
      </c>
    </row>
    <row r="36592" spans="1:2" x14ac:dyDescent="0.3">
      <c r="A36592" s="3">
        <v>1260853</v>
      </c>
      <c r="B36592" s="5" t="s">
        <v>49</v>
      </c>
    </row>
    <row r="36593" spans="1:2" x14ac:dyDescent="0.3">
      <c r="A36593" s="3">
        <v>1260853</v>
      </c>
      <c r="B36593" s="5" t="s">
        <v>7548</v>
      </c>
    </row>
    <row r="36594" spans="1:2" x14ac:dyDescent="0.3">
      <c r="A36594" s="3">
        <v>1427111</v>
      </c>
      <c r="B36594" s="5" t="s">
        <v>329</v>
      </c>
    </row>
    <row r="36595" spans="1:2" x14ac:dyDescent="0.3">
      <c r="A36595" s="3">
        <v>1096642</v>
      </c>
      <c r="B36595" s="5" t="s">
        <v>49</v>
      </c>
    </row>
    <row r="36596" spans="1:2" x14ac:dyDescent="0.3">
      <c r="A36596" s="3">
        <v>800513</v>
      </c>
      <c r="B36596" s="5" t="s">
        <v>49</v>
      </c>
    </row>
    <row r="36597" spans="1:2" x14ac:dyDescent="0.3">
      <c r="A36597" s="3">
        <v>1437163</v>
      </c>
      <c r="B36597" s="5" t="s">
        <v>329</v>
      </c>
    </row>
    <row r="36598" spans="1:2" x14ac:dyDescent="0.3">
      <c r="A36598" s="3">
        <v>1400963</v>
      </c>
      <c r="B36598" s="5" t="s">
        <v>1845</v>
      </c>
    </row>
    <row r="36599" spans="1:2" x14ac:dyDescent="0.3">
      <c r="A36599" s="3">
        <v>1257591</v>
      </c>
      <c r="B36599" s="5" t="s">
        <v>1845</v>
      </c>
    </row>
    <row r="36600" spans="1:2" x14ac:dyDescent="0.3">
      <c r="A36600" s="3">
        <v>1430985</v>
      </c>
      <c r="B36600" s="5" t="s">
        <v>329</v>
      </c>
    </row>
    <row r="36601" spans="1:2" x14ac:dyDescent="0.3">
      <c r="A36601" s="3">
        <v>883124</v>
      </c>
      <c r="B36601" s="5" t="s">
        <v>329</v>
      </c>
    </row>
    <row r="36602" spans="1:2" x14ac:dyDescent="0.3">
      <c r="A36602" s="3">
        <v>1421662</v>
      </c>
      <c r="B36602" s="5" t="s">
        <v>329</v>
      </c>
    </row>
    <row r="36603" spans="1:2" x14ac:dyDescent="0.3">
      <c r="A36603" s="3">
        <v>1428627</v>
      </c>
      <c r="B36603" s="5" t="s">
        <v>49</v>
      </c>
    </row>
    <row r="36604" spans="1:2" x14ac:dyDescent="0.3">
      <c r="A36604" s="3">
        <v>1428627</v>
      </c>
      <c r="B36604" s="5" t="s">
        <v>6841</v>
      </c>
    </row>
    <row r="36605" spans="1:2" x14ac:dyDescent="0.3">
      <c r="A36605" s="3">
        <v>1207360</v>
      </c>
      <c r="B36605" s="5" t="s">
        <v>468</v>
      </c>
    </row>
    <row r="36606" spans="1:2" x14ac:dyDescent="0.3">
      <c r="A36606" s="3">
        <v>1207360</v>
      </c>
      <c r="B36606" s="5" t="s">
        <v>166</v>
      </c>
    </row>
    <row r="36607" spans="1:2" x14ac:dyDescent="0.3">
      <c r="A36607" s="3">
        <v>1370890</v>
      </c>
      <c r="B36607" s="5" t="s">
        <v>49</v>
      </c>
    </row>
    <row r="36608" spans="1:2" x14ac:dyDescent="0.3">
      <c r="A36608" s="3">
        <v>1403102</v>
      </c>
      <c r="B36608" s="5" t="s">
        <v>30</v>
      </c>
    </row>
    <row r="36609" spans="1:2" x14ac:dyDescent="0.3">
      <c r="A36609" s="3">
        <v>1403102</v>
      </c>
      <c r="B36609" s="5" t="s">
        <v>49</v>
      </c>
    </row>
    <row r="36610" spans="1:2" x14ac:dyDescent="0.3">
      <c r="A36610" s="3">
        <v>1286663</v>
      </c>
      <c r="B36610" s="5" t="s">
        <v>468</v>
      </c>
    </row>
    <row r="36611" spans="1:2" x14ac:dyDescent="0.3">
      <c r="A36611" s="3">
        <v>1019923</v>
      </c>
      <c r="B36611" s="5" t="s">
        <v>329</v>
      </c>
    </row>
    <row r="36612" spans="1:2" x14ac:dyDescent="0.3">
      <c r="A36612" s="3">
        <v>1262690</v>
      </c>
      <c r="B36612" s="5" t="s">
        <v>49</v>
      </c>
    </row>
    <row r="36613" spans="1:2" x14ac:dyDescent="0.3">
      <c r="A36613" s="3">
        <v>1406346</v>
      </c>
      <c r="B36613" s="5" t="s">
        <v>49</v>
      </c>
    </row>
    <row r="36614" spans="1:2" x14ac:dyDescent="0.3">
      <c r="A36614" s="3">
        <v>1168197</v>
      </c>
      <c r="B36614" s="5" t="s">
        <v>49</v>
      </c>
    </row>
    <row r="36615" spans="1:2" x14ac:dyDescent="0.3">
      <c r="A36615" s="3">
        <v>1406012</v>
      </c>
      <c r="B36615" s="5" t="s">
        <v>1845</v>
      </c>
    </row>
    <row r="36616" spans="1:2" x14ac:dyDescent="0.3">
      <c r="A36616" s="3">
        <v>1405998</v>
      </c>
      <c r="B36616" s="5" t="s">
        <v>777</v>
      </c>
    </row>
    <row r="36617" spans="1:2" x14ac:dyDescent="0.3">
      <c r="A36617" s="3">
        <v>1405998</v>
      </c>
      <c r="B36617" s="5" t="s">
        <v>1246</v>
      </c>
    </row>
    <row r="36618" spans="1:2" x14ac:dyDescent="0.3">
      <c r="A36618" s="3">
        <v>1405998</v>
      </c>
      <c r="B36618" s="5" t="s">
        <v>49</v>
      </c>
    </row>
    <row r="36619" spans="1:2" x14ac:dyDescent="0.3">
      <c r="A36619" s="3">
        <v>1371874</v>
      </c>
      <c r="B36619" s="5" t="s">
        <v>49</v>
      </c>
    </row>
    <row r="36620" spans="1:2" x14ac:dyDescent="0.3">
      <c r="A36620" s="3">
        <v>1371874</v>
      </c>
      <c r="B36620" s="5" t="s">
        <v>2848</v>
      </c>
    </row>
    <row r="36621" spans="1:2" x14ac:dyDescent="0.3">
      <c r="A36621" s="3">
        <v>1428524</v>
      </c>
      <c r="B36621" s="5" t="s">
        <v>468</v>
      </c>
    </row>
    <row r="36622" spans="1:2" x14ac:dyDescent="0.3">
      <c r="A36622" s="3">
        <v>1406334</v>
      </c>
      <c r="B36622" s="5" t="s">
        <v>49</v>
      </c>
    </row>
    <row r="36623" spans="1:2" x14ac:dyDescent="0.3">
      <c r="A36623" s="3">
        <v>1275731</v>
      </c>
      <c r="B36623" s="5" t="s">
        <v>49</v>
      </c>
    </row>
    <row r="36624" spans="1:2" x14ac:dyDescent="0.3">
      <c r="A36624" s="3">
        <v>1275731</v>
      </c>
      <c r="B36624" s="5" t="s">
        <v>6631</v>
      </c>
    </row>
    <row r="36625" spans="1:2" x14ac:dyDescent="0.3">
      <c r="A36625" s="3">
        <v>1406031</v>
      </c>
      <c r="B36625" s="5" t="s">
        <v>30</v>
      </c>
    </row>
    <row r="36626" spans="1:2" x14ac:dyDescent="0.3">
      <c r="A36626" s="3">
        <v>1429207</v>
      </c>
      <c r="B36626" s="5" t="s">
        <v>468</v>
      </c>
    </row>
    <row r="36627" spans="1:2" x14ac:dyDescent="0.3">
      <c r="A36627" s="3">
        <v>1429207</v>
      </c>
      <c r="B36627" s="5" t="s">
        <v>19406</v>
      </c>
    </row>
    <row r="36628" spans="1:2" x14ac:dyDescent="0.3">
      <c r="A36628" s="3">
        <v>1428870</v>
      </c>
      <c r="B36628" s="5" t="s">
        <v>329</v>
      </c>
    </row>
    <row r="36629" spans="1:2" x14ac:dyDescent="0.3">
      <c r="A36629" s="3">
        <v>1431001</v>
      </c>
      <c r="B36629" s="5" t="s">
        <v>329</v>
      </c>
    </row>
    <row r="36630" spans="1:2" x14ac:dyDescent="0.3">
      <c r="A36630" s="3">
        <v>1159831</v>
      </c>
      <c r="B36630" s="5" t="s">
        <v>468</v>
      </c>
    </row>
    <row r="36631" spans="1:2" x14ac:dyDescent="0.3">
      <c r="A36631" s="3">
        <v>1159831</v>
      </c>
      <c r="B36631" s="5" t="s">
        <v>886</v>
      </c>
    </row>
    <row r="36632" spans="1:2" x14ac:dyDescent="0.3">
      <c r="A36632" s="3">
        <v>1159831</v>
      </c>
      <c r="B36632" s="5" t="s">
        <v>49</v>
      </c>
    </row>
    <row r="36633" spans="1:2" x14ac:dyDescent="0.3">
      <c r="A36633" s="3">
        <v>1406019</v>
      </c>
      <c r="B36633" s="5" t="s">
        <v>1845</v>
      </c>
    </row>
    <row r="36634" spans="1:2" x14ac:dyDescent="0.3">
      <c r="A36634" s="3">
        <v>936075</v>
      </c>
      <c r="B36634" s="5" t="s">
        <v>2378</v>
      </c>
    </row>
    <row r="36635" spans="1:2" x14ac:dyDescent="0.3">
      <c r="A36635" s="3">
        <v>936075</v>
      </c>
      <c r="B36635" s="5" t="s">
        <v>49</v>
      </c>
    </row>
    <row r="36636" spans="1:2" x14ac:dyDescent="0.3">
      <c r="A36636" s="3">
        <v>936075</v>
      </c>
      <c r="B36636" s="5" t="s">
        <v>7548</v>
      </c>
    </row>
    <row r="36637" spans="1:2" x14ac:dyDescent="0.3">
      <c r="A36637" s="3">
        <v>1431020</v>
      </c>
      <c r="B36637" s="5" t="s">
        <v>329</v>
      </c>
    </row>
    <row r="36638" spans="1:2" x14ac:dyDescent="0.3">
      <c r="A36638" s="3">
        <v>1393676</v>
      </c>
      <c r="B36638" s="5" t="s">
        <v>468</v>
      </c>
    </row>
    <row r="36639" spans="1:2" x14ac:dyDescent="0.3">
      <c r="A36639" s="3">
        <v>1393676</v>
      </c>
      <c r="B36639" s="5" t="s">
        <v>1139</v>
      </c>
    </row>
    <row r="36640" spans="1:2" x14ac:dyDescent="0.3">
      <c r="A36640" s="3">
        <v>1158290</v>
      </c>
      <c r="B36640" s="5" t="s">
        <v>329</v>
      </c>
    </row>
    <row r="36641" spans="1:2" x14ac:dyDescent="0.3">
      <c r="A36641" s="3">
        <v>1195631</v>
      </c>
      <c r="B36641" s="5" t="s">
        <v>777</v>
      </c>
    </row>
    <row r="36642" spans="1:2" x14ac:dyDescent="0.3">
      <c r="A36642" s="3">
        <v>1195631</v>
      </c>
      <c r="B36642" s="5" t="s">
        <v>49</v>
      </c>
    </row>
    <row r="36643" spans="1:2" x14ac:dyDescent="0.3">
      <c r="A36643" s="3">
        <v>1317938</v>
      </c>
      <c r="B36643" s="5" t="s">
        <v>49</v>
      </c>
    </row>
    <row r="36644" spans="1:2" x14ac:dyDescent="0.3">
      <c r="A36644" s="3">
        <v>1429093</v>
      </c>
      <c r="B36644" s="5" t="s">
        <v>777</v>
      </c>
    </row>
    <row r="36645" spans="1:2" x14ac:dyDescent="0.3">
      <c r="A36645" s="3">
        <v>1429093</v>
      </c>
      <c r="B36645" s="5" t="s">
        <v>30</v>
      </c>
    </row>
    <row r="36646" spans="1:2" x14ac:dyDescent="0.3">
      <c r="A36646" s="3">
        <v>1424678</v>
      </c>
      <c r="B36646" s="5" t="s">
        <v>886</v>
      </c>
    </row>
    <row r="36647" spans="1:2" x14ac:dyDescent="0.3">
      <c r="A36647" s="3">
        <v>1424678</v>
      </c>
      <c r="B36647" s="5" t="s">
        <v>30</v>
      </c>
    </row>
    <row r="36648" spans="1:2" x14ac:dyDescent="0.3">
      <c r="A36648" s="3">
        <v>1426758</v>
      </c>
      <c r="B36648" s="5" t="s">
        <v>49</v>
      </c>
    </row>
    <row r="36649" spans="1:2" x14ac:dyDescent="0.3">
      <c r="A36649" s="3">
        <v>1406033</v>
      </c>
      <c r="B36649" s="5" t="s">
        <v>1845</v>
      </c>
    </row>
    <row r="36650" spans="1:2" x14ac:dyDescent="0.3">
      <c r="A36650" s="3">
        <v>1280330</v>
      </c>
      <c r="B36650" s="5" t="s">
        <v>49</v>
      </c>
    </row>
    <row r="36651" spans="1:2" x14ac:dyDescent="0.3">
      <c r="A36651" s="3">
        <v>1280330</v>
      </c>
      <c r="B36651" s="5" t="s">
        <v>777</v>
      </c>
    </row>
    <row r="36652" spans="1:2" x14ac:dyDescent="0.3">
      <c r="A36652" s="3">
        <v>1280330</v>
      </c>
      <c r="B36652" s="5" t="s">
        <v>310</v>
      </c>
    </row>
    <row r="36653" spans="1:2" x14ac:dyDescent="0.3">
      <c r="A36653" s="3">
        <v>1402199</v>
      </c>
      <c r="B36653" s="5" t="s">
        <v>49</v>
      </c>
    </row>
    <row r="36654" spans="1:2" x14ac:dyDescent="0.3">
      <c r="A36654" s="3">
        <v>1402199</v>
      </c>
      <c r="B36654" s="5" t="s">
        <v>886</v>
      </c>
    </row>
    <row r="36655" spans="1:2" x14ac:dyDescent="0.3">
      <c r="A36655" s="3">
        <v>1402199</v>
      </c>
      <c r="B36655" s="5" t="s">
        <v>6748</v>
      </c>
    </row>
    <row r="36656" spans="1:2" x14ac:dyDescent="0.3">
      <c r="A36656" s="3">
        <v>1406015</v>
      </c>
      <c r="B36656" s="5" t="s">
        <v>49</v>
      </c>
    </row>
    <row r="36657" spans="1:2" x14ac:dyDescent="0.3">
      <c r="A36657" s="3">
        <v>1406006</v>
      </c>
      <c r="B36657" s="5" t="s">
        <v>1845</v>
      </c>
    </row>
    <row r="36658" spans="1:2" x14ac:dyDescent="0.3">
      <c r="A36658" s="3">
        <v>1405652</v>
      </c>
      <c r="B36658" s="5" t="s">
        <v>49</v>
      </c>
    </row>
    <row r="36659" spans="1:2" x14ac:dyDescent="0.3">
      <c r="A36659" s="3">
        <v>1405652</v>
      </c>
      <c r="B36659" s="5" t="s">
        <v>2848</v>
      </c>
    </row>
    <row r="36660" spans="1:2" x14ac:dyDescent="0.3">
      <c r="A36660" s="3">
        <v>1425491</v>
      </c>
      <c r="B36660" s="5" t="s">
        <v>329</v>
      </c>
    </row>
    <row r="36661" spans="1:2" x14ac:dyDescent="0.3">
      <c r="A36661" s="3">
        <v>1430996</v>
      </c>
      <c r="B36661" s="5" t="s">
        <v>329</v>
      </c>
    </row>
    <row r="36662" spans="1:2" x14ac:dyDescent="0.3">
      <c r="A36662" s="3">
        <v>1406021</v>
      </c>
      <c r="B36662" s="5" t="s">
        <v>886</v>
      </c>
    </row>
    <row r="36663" spans="1:2" x14ac:dyDescent="0.3">
      <c r="A36663" s="3">
        <v>1406013</v>
      </c>
      <c r="B36663" s="5" t="s">
        <v>1845</v>
      </c>
    </row>
    <row r="36664" spans="1:2" x14ac:dyDescent="0.3">
      <c r="A36664" s="3">
        <v>1264841</v>
      </c>
      <c r="B36664" s="5" t="s">
        <v>30</v>
      </c>
    </row>
    <row r="36665" spans="1:2" x14ac:dyDescent="0.3">
      <c r="A36665" s="3">
        <v>1264841</v>
      </c>
      <c r="B36665" s="5" t="s">
        <v>886</v>
      </c>
    </row>
    <row r="36666" spans="1:2" x14ac:dyDescent="0.3">
      <c r="A36666" s="3">
        <v>847258</v>
      </c>
      <c r="B36666" s="5" t="s">
        <v>1139</v>
      </c>
    </row>
    <row r="36667" spans="1:2" x14ac:dyDescent="0.3">
      <c r="A36667" s="3">
        <v>1434726</v>
      </c>
      <c r="B36667" s="5" t="s">
        <v>2848</v>
      </c>
    </row>
    <row r="36668" spans="1:2" x14ac:dyDescent="0.3">
      <c r="A36668" s="3">
        <v>1431030</v>
      </c>
      <c r="B36668" s="5" t="s">
        <v>329</v>
      </c>
    </row>
    <row r="36669" spans="1:2" x14ac:dyDescent="0.3">
      <c r="A36669" s="3">
        <v>1313003</v>
      </c>
      <c r="B36669" s="5" t="s">
        <v>886</v>
      </c>
    </row>
    <row r="36670" spans="1:2" x14ac:dyDescent="0.3">
      <c r="A36670" s="3">
        <v>1313003</v>
      </c>
      <c r="B36670" s="5" t="s">
        <v>166</v>
      </c>
    </row>
    <row r="36671" spans="1:2" x14ac:dyDescent="0.3">
      <c r="A36671" s="3">
        <v>1406026</v>
      </c>
      <c r="B36671" s="5" t="s">
        <v>1845</v>
      </c>
    </row>
    <row r="36672" spans="1:2" x14ac:dyDescent="0.3">
      <c r="A36672" s="3">
        <v>1035259</v>
      </c>
      <c r="B36672" s="5" t="s">
        <v>30</v>
      </c>
    </row>
    <row r="36673" spans="1:2" x14ac:dyDescent="0.3">
      <c r="A36673" s="3">
        <v>1035259</v>
      </c>
      <c r="B36673" s="5" t="s">
        <v>777</v>
      </c>
    </row>
    <row r="36674" spans="1:2" x14ac:dyDescent="0.3">
      <c r="A36674" s="3">
        <v>1418436</v>
      </c>
      <c r="B36674" s="5" t="s">
        <v>777</v>
      </c>
    </row>
    <row r="36675" spans="1:2" x14ac:dyDescent="0.3">
      <c r="A36675" s="3">
        <v>1418436</v>
      </c>
      <c r="B36675" s="5" t="s">
        <v>30</v>
      </c>
    </row>
    <row r="36676" spans="1:2" x14ac:dyDescent="0.3">
      <c r="A36676" s="3">
        <v>1418436</v>
      </c>
      <c r="B36676" s="5" t="s">
        <v>886</v>
      </c>
    </row>
    <row r="36677" spans="1:2" x14ac:dyDescent="0.3">
      <c r="A36677" s="3">
        <v>1429907</v>
      </c>
      <c r="B36677" s="5" t="s">
        <v>329</v>
      </c>
    </row>
    <row r="36678" spans="1:2" x14ac:dyDescent="0.3">
      <c r="A36678" s="3">
        <v>1429907</v>
      </c>
      <c r="B36678" s="5" t="s">
        <v>2378</v>
      </c>
    </row>
    <row r="36679" spans="1:2" x14ac:dyDescent="0.3">
      <c r="A36679" s="3">
        <v>1382056</v>
      </c>
      <c r="B36679" s="5" t="s">
        <v>1139</v>
      </c>
    </row>
    <row r="36680" spans="1:2" x14ac:dyDescent="0.3">
      <c r="A36680" s="3">
        <v>1382056</v>
      </c>
      <c r="B36680" s="5" t="s">
        <v>6748</v>
      </c>
    </row>
    <row r="36681" spans="1:2" x14ac:dyDescent="0.3">
      <c r="A36681" s="3">
        <v>1382056</v>
      </c>
      <c r="B36681" s="5" t="s">
        <v>30</v>
      </c>
    </row>
    <row r="36682" spans="1:2" x14ac:dyDescent="0.3">
      <c r="A36682" s="3">
        <v>1424649</v>
      </c>
      <c r="B36682" s="5" t="s">
        <v>30</v>
      </c>
    </row>
    <row r="36683" spans="1:2" x14ac:dyDescent="0.3">
      <c r="A36683" s="3">
        <v>1426272</v>
      </c>
      <c r="B36683" s="5" t="s">
        <v>49</v>
      </c>
    </row>
    <row r="36684" spans="1:2" x14ac:dyDescent="0.3">
      <c r="A36684" s="3">
        <v>1176529</v>
      </c>
      <c r="B36684" s="5" t="s">
        <v>30</v>
      </c>
    </row>
    <row r="36685" spans="1:2" x14ac:dyDescent="0.3">
      <c r="A36685" s="3">
        <v>1176529</v>
      </c>
      <c r="B36685" s="5" t="s">
        <v>886</v>
      </c>
    </row>
    <row r="36686" spans="1:2" x14ac:dyDescent="0.3">
      <c r="A36686" s="3">
        <v>911926</v>
      </c>
      <c r="B36686" s="5" t="s">
        <v>166</v>
      </c>
    </row>
    <row r="36687" spans="1:2" x14ac:dyDescent="0.3">
      <c r="A36687" s="3">
        <v>911926</v>
      </c>
      <c r="B36687" s="5" t="s">
        <v>886</v>
      </c>
    </row>
    <row r="36688" spans="1:2" x14ac:dyDescent="0.3">
      <c r="A36688" s="3">
        <v>911926</v>
      </c>
      <c r="B36688" s="5" t="s">
        <v>468</v>
      </c>
    </row>
    <row r="36689" spans="1:2" x14ac:dyDescent="0.3">
      <c r="A36689" s="3">
        <v>1438019</v>
      </c>
      <c r="B36689" s="5" t="s">
        <v>49</v>
      </c>
    </row>
    <row r="36690" spans="1:2" x14ac:dyDescent="0.3">
      <c r="A36690" s="3">
        <v>1438019</v>
      </c>
      <c r="B36690" s="5" t="s">
        <v>166</v>
      </c>
    </row>
    <row r="36691" spans="1:2" x14ac:dyDescent="0.3">
      <c r="A36691" s="3">
        <v>1400736</v>
      </c>
      <c r="B36691" s="5" t="s">
        <v>49</v>
      </c>
    </row>
    <row r="36692" spans="1:2" x14ac:dyDescent="0.3">
      <c r="A36692" s="3">
        <v>1301012</v>
      </c>
      <c r="B36692" s="5" t="s">
        <v>49</v>
      </c>
    </row>
    <row r="36693" spans="1:2" x14ac:dyDescent="0.3">
      <c r="A36693" s="3">
        <v>1301012</v>
      </c>
      <c r="B36693" s="5" t="s">
        <v>166</v>
      </c>
    </row>
    <row r="36694" spans="1:2" x14ac:dyDescent="0.3">
      <c r="A36694" s="3">
        <v>1265014</v>
      </c>
      <c r="B36694" s="5" t="s">
        <v>2528</v>
      </c>
    </row>
    <row r="36695" spans="1:2" x14ac:dyDescent="0.3">
      <c r="A36695" s="3">
        <v>1265014</v>
      </c>
      <c r="B36695" s="5" t="s">
        <v>49</v>
      </c>
    </row>
    <row r="36696" spans="1:2" x14ac:dyDescent="0.3">
      <c r="A36696" s="3">
        <v>1250629</v>
      </c>
      <c r="B36696" s="5" t="s">
        <v>30</v>
      </c>
    </row>
    <row r="36697" spans="1:2" x14ac:dyDescent="0.3">
      <c r="A36697" s="3">
        <v>1250629</v>
      </c>
      <c r="B36697" s="5" t="s">
        <v>49</v>
      </c>
    </row>
    <row r="36698" spans="1:2" x14ac:dyDescent="0.3">
      <c r="A36698" s="3">
        <v>367181</v>
      </c>
      <c r="B36698" s="5" t="s">
        <v>2528</v>
      </c>
    </row>
    <row r="36699" spans="1:2" x14ac:dyDescent="0.3">
      <c r="A36699" s="3">
        <v>1323488</v>
      </c>
      <c r="B36699" s="5" t="s">
        <v>49</v>
      </c>
    </row>
    <row r="36700" spans="1:2" x14ac:dyDescent="0.3">
      <c r="A36700" s="3">
        <v>1323488</v>
      </c>
      <c r="B36700" s="5" t="s">
        <v>468</v>
      </c>
    </row>
    <row r="36701" spans="1:2" x14ac:dyDescent="0.3">
      <c r="A36701" s="3">
        <v>1355126</v>
      </c>
      <c r="B36701" s="5" t="s">
        <v>468</v>
      </c>
    </row>
    <row r="36702" spans="1:2" x14ac:dyDescent="0.3">
      <c r="A36702" s="3">
        <v>1355126</v>
      </c>
      <c r="B36702" s="5" t="s">
        <v>166</v>
      </c>
    </row>
    <row r="36703" spans="1:2" x14ac:dyDescent="0.3">
      <c r="A36703" s="3">
        <v>1317088</v>
      </c>
      <c r="B36703" s="5" t="s">
        <v>2528</v>
      </c>
    </row>
    <row r="36704" spans="1:2" x14ac:dyDescent="0.3">
      <c r="A36704" s="3">
        <v>1317088</v>
      </c>
      <c r="B36704" s="5" t="s">
        <v>49</v>
      </c>
    </row>
    <row r="36705" spans="1:2" x14ac:dyDescent="0.3">
      <c r="A36705" s="3">
        <v>1317088</v>
      </c>
      <c r="B36705" s="5" t="s">
        <v>166</v>
      </c>
    </row>
    <row r="36706" spans="1:2" x14ac:dyDescent="0.3">
      <c r="A36706" s="3">
        <v>1372745</v>
      </c>
      <c r="B36706" s="5" t="s">
        <v>468</v>
      </c>
    </row>
    <row r="36707" spans="1:2" x14ac:dyDescent="0.3">
      <c r="A36707" s="3">
        <v>1422308</v>
      </c>
      <c r="B36707" s="5" t="s">
        <v>30</v>
      </c>
    </row>
    <row r="36708" spans="1:2" x14ac:dyDescent="0.3">
      <c r="A36708" s="3">
        <v>1432130</v>
      </c>
      <c r="B36708" s="5" t="s">
        <v>468</v>
      </c>
    </row>
    <row r="36709" spans="1:2" x14ac:dyDescent="0.3">
      <c r="A36709" s="3">
        <v>784524</v>
      </c>
      <c r="B36709" s="5" t="s">
        <v>49</v>
      </c>
    </row>
    <row r="36710" spans="1:2" x14ac:dyDescent="0.3">
      <c r="A36710" s="3">
        <v>1404401</v>
      </c>
      <c r="B36710" s="5" t="s">
        <v>468</v>
      </c>
    </row>
    <row r="36711" spans="1:2" x14ac:dyDescent="0.3">
      <c r="A36711" s="3">
        <v>1224481</v>
      </c>
      <c r="B36711" s="5" t="s">
        <v>30</v>
      </c>
    </row>
    <row r="36712" spans="1:2" x14ac:dyDescent="0.3">
      <c r="A36712" s="3">
        <v>1211726</v>
      </c>
      <c r="B36712" s="5" t="s">
        <v>777</v>
      </c>
    </row>
    <row r="36713" spans="1:2" x14ac:dyDescent="0.3">
      <c r="A36713" s="3">
        <v>1211726</v>
      </c>
      <c r="B36713" s="5" t="s">
        <v>1139</v>
      </c>
    </row>
    <row r="36714" spans="1:2" x14ac:dyDescent="0.3">
      <c r="A36714" s="3">
        <v>1211726</v>
      </c>
      <c r="B36714" s="5" t="s">
        <v>6631</v>
      </c>
    </row>
    <row r="36715" spans="1:2" x14ac:dyDescent="0.3">
      <c r="A36715" s="3">
        <v>1412569</v>
      </c>
      <c r="B36715" s="5" t="s">
        <v>49</v>
      </c>
    </row>
    <row r="36716" spans="1:2" x14ac:dyDescent="0.3">
      <c r="A36716" s="3">
        <v>1412569</v>
      </c>
      <c r="B36716" s="5" t="s">
        <v>886</v>
      </c>
    </row>
    <row r="36717" spans="1:2" x14ac:dyDescent="0.3">
      <c r="A36717" s="3">
        <v>338969</v>
      </c>
      <c r="B36717" s="5" t="s">
        <v>777</v>
      </c>
    </row>
    <row r="36718" spans="1:2" x14ac:dyDescent="0.3">
      <c r="A36718" s="3">
        <v>338969</v>
      </c>
      <c r="B36718" s="5" t="s">
        <v>30</v>
      </c>
    </row>
    <row r="36719" spans="1:2" x14ac:dyDescent="0.3">
      <c r="A36719" s="3">
        <v>338969</v>
      </c>
      <c r="B36719" s="5" t="s">
        <v>468</v>
      </c>
    </row>
    <row r="36720" spans="1:2" x14ac:dyDescent="0.3">
      <c r="A36720" s="3">
        <v>1149167</v>
      </c>
      <c r="B36720" s="5" t="s">
        <v>777</v>
      </c>
    </row>
    <row r="36721" spans="1:2" x14ac:dyDescent="0.3">
      <c r="A36721" s="3">
        <v>1149167</v>
      </c>
      <c r="B36721" s="5" t="s">
        <v>1246</v>
      </c>
    </row>
    <row r="36722" spans="1:2" x14ac:dyDescent="0.3">
      <c r="A36722" s="3">
        <v>1149167</v>
      </c>
      <c r="B36722" s="5" t="s">
        <v>166</v>
      </c>
    </row>
    <row r="36723" spans="1:2" x14ac:dyDescent="0.3">
      <c r="A36723" s="3">
        <v>1013482</v>
      </c>
      <c r="B36723" s="5" t="s">
        <v>166</v>
      </c>
    </row>
    <row r="36724" spans="1:2" x14ac:dyDescent="0.3">
      <c r="A36724" s="3">
        <v>1013482</v>
      </c>
      <c r="B36724" s="5" t="s">
        <v>30</v>
      </c>
    </row>
    <row r="36725" spans="1:2" x14ac:dyDescent="0.3">
      <c r="A36725" s="3">
        <v>1013482</v>
      </c>
      <c r="B36725" s="5" t="s">
        <v>468</v>
      </c>
    </row>
    <row r="36726" spans="1:2" x14ac:dyDescent="0.3">
      <c r="A36726" s="3">
        <v>1272198</v>
      </c>
      <c r="B36726" s="5" t="s">
        <v>49</v>
      </c>
    </row>
    <row r="36727" spans="1:2" x14ac:dyDescent="0.3">
      <c r="A36727" s="3">
        <v>1420371</v>
      </c>
      <c r="B36727" s="5" t="s">
        <v>886</v>
      </c>
    </row>
    <row r="36728" spans="1:2" x14ac:dyDescent="0.3">
      <c r="A36728" s="3">
        <v>1420371</v>
      </c>
      <c r="B36728" s="5" t="s">
        <v>30</v>
      </c>
    </row>
    <row r="36729" spans="1:2" x14ac:dyDescent="0.3">
      <c r="A36729" s="3">
        <v>1323049</v>
      </c>
      <c r="B36729" s="5" t="s">
        <v>6631</v>
      </c>
    </row>
    <row r="36730" spans="1:2" x14ac:dyDescent="0.3">
      <c r="A36730" s="3">
        <v>1323049</v>
      </c>
      <c r="B36730" s="5" t="s">
        <v>468</v>
      </c>
    </row>
    <row r="36731" spans="1:2" x14ac:dyDescent="0.3">
      <c r="A36731" s="3">
        <v>1386806</v>
      </c>
      <c r="B36731" s="5" t="s">
        <v>329</v>
      </c>
    </row>
    <row r="36732" spans="1:2" x14ac:dyDescent="0.3">
      <c r="A36732" s="3">
        <v>1181107</v>
      </c>
      <c r="B36732" s="5" t="s">
        <v>2297</v>
      </c>
    </row>
    <row r="36733" spans="1:2" x14ac:dyDescent="0.3">
      <c r="A36733" s="3">
        <v>1181107</v>
      </c>
      <c r="B36733" s="5" t="s">
        <v>49</v>
      </c>
    </row>
    <row r="36734" spans="1:2" x14ac:dyDescent="0.3">
      <c r="A36734" s="3">
        <v>1181107</v>
      </c>
      <c r="B36734" s="5" t="s">
        <v>6748</v>
      </c>
    </row>
    <row r="36735" spans="1:2" x14ac:dyDescent="0.3">
      <c r="A36735" s="3">
        <v>1033023</v>
      </c>
      <c r="B36735" s="5" t="s">
        <v>49</v>
      </c>
    </row>
    <row r="36736" spans="1:2" x14ac:dyDescent="0.3">
      <c r="A36736" s="3">
        <v>1033023</v>
      </c>
      <c r="B36736" s="5" t="s">
        <v>886</v>
      </c>
    </row>
    <row r="36737" spans="1:2" x14ac:dyDescent="0.3">
      <c r="A36737" s="3">
        <v>1234743</v>
      </c>
      <c r="B36737" s="5" t="s">
        <v>49</v>
      </c>
    </row>
    <row r="36738" spans="1:2" x14ac:dyDescent="0.3">
      <c r="A36738" s="3">
        <v>1431749</v>
      </c>
      <c r="B36738" s="5" t="s">
        <v>329</v>
      </c>
    </row>
    <row r="36739" spans="1:2" x14ac:dyDescent="0.3">
      <c r="A36739" s="3">
        <v>1431749</v>
      </c>
      <c r="B36739" s="5" t="s">
        <v>7548</v>
      </c>
    </row>
    <row r="36740" spans="1:2" x14ac:dyDescent="0.3">
      <c r="A36740" s="3">
        <v>1420498</v>
      </c>
      <c r="B36740" s="5" t="s">
        <v>49</v>
      </c>
    </row>
    <row r="36741" spans="1:2" x14ac:dyDescent="0.3">
      <c r="A36741" s="3">
        <v>1420498</v>
      </c>
      <c r="B36741" s="5" t="s">
        <v>30</v>
      </c>
    </row>
    <row r="36742" spans="1:2" x14ac:dyDescent="0.3">
      <c r="A36742" s="3">
        <v>1420498</v>
      </c>
      <c r="B36742" s="5" t="s">
        <v>886</v>
      </c>
    </row>
    <row r="36743" spans="1:2" x14ac:dyDescent="0.3">
      <c r="A36743" s="3">
        <v>1324887</v>
      </c>
      <c r="B36743" s="5" t="s">
        <v>30</v>
      </c>
    </row>
    <row r="36744" spans="1:2" x14ac:dyDescent="0.3">
      <c r="A36744" s="3">
        <v>1324887</v>
      </c>
      <c r="B36744" s="5" t="s">
        <v>49</v>
      </c>
    </row>
    <row r="36745" spans="1:2" x14ac:dyDescent="0.3">
      <c r="A36745" s="3">
        <v>1324887</v>
      </c>
      <c r="B36745" s="5" t="s">
        <v>886</v>
      </c>
    </row>
    <row r="36746" spans="1:2" x14ac:dyDescent="0.3">
      <c r="A36746" s="3">
        <v>1244944</v>
      </c>
      <c r="B36746" s="5" t="s">
        <v>468</v>
      </c>
    </row>
    <row r="36747" spans="1:2" x14ac:dyDescent="0.3">
      <c r="A36747" s="3">
        <v>1244944</v>
      </c>
      <c r="B36747" s="5" t="s">
        <v>6631</v>
      </c>
    </row>
    <row r="36748" spans="1:2" x14ac:dyDescent="0.3">
      <c r="A36748" s="3">
        <v>1244944</v>
      </c>
      <c r="B36748" s="5" t="s">
        <v>49</v>
      </c>
    </row>
    <row r="36749" spans="1:2" x14ac:dyDescent="0.3">
      <c r="A36749" s="3">
        <v>1436089</v>
      </c>
      <c r="B36749" s="5" t="s">
        <v>166</v>
      </c>
    </row>
    <row r="36750" spans="1:2" x14ac:dyDescent="0.3">
      <c r="A36750" s="3">
        <v>1229385</v>
      </c>
      <c r="B36750" s="5" t="s">
        <v>2848</v>
      </c>
    </row>
    <row r="36751" spans="1:2" x14ac:dyDescent="0.3">
      <c r="A36751" s="3">
        <v>1229385</v>
      </c>
      <c r="B36751" s="5" t="s">
        <v>49</v>
      </c>
    </row>
    <row r="36752" spans="1:2" x14ac:dyDescent="0.3">
      <c r="A36752" s="3">
        <v>1007734</v>
      </c>
      <c r="B36752" s="5" t="s">
        <v>777</v>
      </c>
    </row>
    <row r="36753" spans="1:2" x14ac:dyDescent="0.3">
      <c r="A36753" s="3">
        <v>1007734</v>
      </c>
      <c r="B36753" s="5" t="s">
        <v>166</v>
      </c>
    </row>
    <row r="36754" spans="1:2" x14ac:dyDescent="0.3">
      <c r="A36754" s="3">
        <v>1007734</v>
      </c>
      <c r="B36754" s="5" t="s">
        <v>30</v>
      </c>
    </row>
    <row r="36755" spans="1:2" x14ac:dyDescent="0.3">
      <c r="A36755" s="3">
        <v>1007734</v>
      </c>
      <c r="B36755" s="5" t="s">
        <v>49</v>
      </c>
    </row>
    <row r="36756" spans="1:2" x14ac:dyDescent="0.3">
      <c r="A36756" s="3">
        <v>666154</v>
      </c>
      <c r="B36756" s="5" t="s">
        <v>1139</v>
      </c>
    </row>
    <row r="36757" spans="1:2" x14ac:dyDescent="0.3">
      <c r="A36757" s="3">
        <v>666154</v>
      </c>
      <c r="B36757" s="5" t="s">
        <v>2297</v>
      </c>
    </row>
    <row r="36758" spans="1:2" x14ac:dyDescent="0.3">
      <c r="A36758" s="3">
        <v>666154</v>
      </c>
      <c r="B36758" s="5" t="s">
        <v>6748</v>
      </c>
    </row>
    <row r="36759" spans="1:2" x14ac:dyDescent="0.3">
      <c r="A36759" s="3">
        <v>1306284</v>
      </c>
      <c r="B36759" s="5" t="s">
        <v>6748</v>
      </c>
    </row>
    <row r="36760" spans="1:2" x14ac:dyDescent="0.3">
      <c r="A36760" s="3">
        <v>1213866</v>
      </c>
      <c r="B36760" s="5" t="s">
        <v>30</v>
      </c>
    </row>
    <row r="36761" spans="1:2" x14ac:dyDescent="0.3">
      <c r="A36761" s="3">
        <v>1213866</v>
      </c>
      <c r="B36761" s="5" t="s">
        <v>49</v>
      </c>
    </row>
    <row r="36762" spans="1:2" x14ac:dyDescent="0.3">
      <c r="A36762" s="3">
        <v>1213866</v>
      </c>
      <c r="B36762" s="5" t="s">
        <v>886</v>
      </c>
    </row>
    <row r="36763" spans="1:2" x14ac:dyDescent="0.3">
      <c r="A36763" s="3">
        <v>1282774</v>
      </c>
      <c r="B36763" s="5" t="s">
        <v>49</v>
      </c>
    </row>
    <row r="36764" spans="1:2" x14ac:dyDescent="0.3">
      <c r="A36764" s="3">
        <v>1282774</v>
      </c>
      <c r="B36764" s="5" t="s">
        <v>6631</v>
      </c>
    </row>
    <row r="36765" spans="1:2" x14ac:dyDescent="0.3">
      <c r="A36765" s="3">
        <v>1282774</v>
      </c>
      <c r="B36765" s="5" t="s">
        <v>886</v>
      </c>
    </row>
    <row r="36766" spans="1:2" x14ac:dyDescent="0.3">
      <c r="A36766" s="3">
        <v>1359888</v>
      </c>
      <c r="B36766" s="5" t="s">
        <v>329</v>
      </c>
    </row>
    <row r="36767" spans="1:2" x14ac:dyDescent="0.3">
      <c r="A36767" s="3">
        <v>1438838</v>
      </c>
      <c r="B36767" s="5" t="s">
        <v>6748</v>
      </c>
    </row>
    <row r="36768" spans="1:2" x14ac:dyDescent="0.3">
      <c r="A36768" s="3">
        <v>1438838</v>
      </c>
      <c r="B36768" s="5" t="s">
        <v>49</v>
      </c>
    </row>
    <row r="36769" spans="1:2" x14ac:dyDescent="0.3">
      <c r="A36769" s="3">
        <v>982116</v>
      </c>
      <c r="B36769" s="5" t="s">
        <v>329</v>
      </c>
    </row>
    <row r="36770" spans="1:2" x14ac:dyDescent="0.3">
      <c r="A36770" s="3">
        <v>982116</v>
      </c>
      <c r="B36770" s="5" t="s">
        <v>2378</v>
      </c>
    </row>
    <row r="36771" spans="1:2" x14ac:dyDescent="0.3">
      <c r="A36771" s="3">
        <v>1273676</v>
      </c>
      <c r="B36771" s="5" t="s">
        <v>49</v>
      </c>
    </row>
    <row r="36772" spans="1:2" x14ac:dyDescent="0.3">
      <c r="A36772" s="3">
        <v>1124142</v>
      </c>
      <c r="B36772" s="5" t="s">
        <v>1246</v>
      </c>
    </row>
    <row r="36773" spans="1:2" x14ac:dyDescent="0.3">
      <c r="A36773" s="3">
        <v>1124142</v>
      </c>
      <c r="B36773" s="5" t="s">
        <v>166</v>
      </c>
    </row>
    <row r="36774" spans="1:2" x14ac:dyDescent="0.3">
      <c r="A36774" s="3">
        <v>1433392</v>
      </c>
      <c r="B36774" s="5" t="s">
        <v>329</v>
      </c>
    </row>
    <row r="36775" spans="1:2" x14ac:dyDescent="0.3">
      <c r="A36775" s="3">
        <v>1264677</v>
      </c>
      <c r="B36775" s="5" t="s">
        <v>30</v>
      </c>
    </row>
    <row r="36776" spans="1:2" x14ac:dyDescent="0.3">
      <c r="A36776" s="3">
        <v>1339206</v>
      </c>
      <c r="B36776" s="5" t="s">
        <v>468</v>
      </c>
    </row>
    <row r="36777" spans="1:2" x14ac:dyDescent="0.3">
      <c r="A36777" s="3">
        <v>1430144</v>
      </c>
      <c r="B36777" s="5" t="s">
        <v>329</v>
      </c>
    </row>
    <row r="36778" spans="1:2" x14ac:dyDescent="0.3">
      <c r="A36778" s="3">
        <v>1422792</v>
      </c>
      <c r="B36778" s="5" t="s">
        <v>30</v>
      </c>
    </row>
    <row r="36779" spans="1:2" x14ac:dyDescent="0.3">
      <c r="A36779" s="3">
        <v>1422792</v>
      </c>
      <c r="B36779" s="5" t="s">
        <v>886</v>
      </c>
    </row>
    <row r="36780" spans="1:2" x14ac:dyDescent="0.3">
      <c r="A36780" s="3">
        <v>1439186</v>
      </c>
      <c r="B36780" s="5" t="s">
        <v>166</v>
      </c>
    </row>
    <row r="36781" spans="1:2" x14ac:dyDescent="0.3">
      <c r="A36781" s="3">
        <v>1225572</v>
      </c>
      <c r="B36781" s="5" t="s">
        <v>468</v>
      </c>
    </row>
    <row r="36782" spans="1:2" x14ac:dyDescent="0.3">
      <c r="A36782" s="3">
        <v>1225572</v>
      </c>
      <c r="B36782" s="5" t="s">
        <v>30</v>
      </c>
    </row>
    <row r="36783" spans="1:2" x14ac:dyDescent="0.3">
      <c r="A36783" s="3">
        <v>1354736</v>
      </c>
      <c r="B36783" s="5" t="s">
        <v>49</v>
      </c>
    </row>
    <row r="36784" spans="1:2" x14ac:dyDescent="0.3">
      <c r="A36784" s="3">
        <v>1275332</v>
      </c>
      <c r="B36784" s="5" t="s">
        <v>49</v>
      </c>
    </row>
    <row r="36785" spans="1:2" x14ac:dyDescent="0.3">
      <c r="A36785" s="3">
        <v>979660</v>
      </c>
      <c r="B36785" s="5" t="s">
        <v>1139</v>
      </c>
    </row>
    <row r="36786" spans="1:2" x14ac:dyDescent="0.3">
      <c r="A36786" s="3">
        <v>979660</v>
      </c>
      <c r="B36786" s="5" t="s">
        <v>30</v>
      </c>
    </row>
    <row r="36787" spans="1:2" x14ac:dyDescent="0.3">
      <c r="A36787" s="3">
        <v>979660</v>
      </c>
      <c r="B36787" s="5" t="s">
        <v>49</v>
      </c>
    </row>
    <row r="36788" spans="1:2" x14ac:dyDescent="0.3">
      <c r="A36788" s="3">
        <v>1086037</v>
      </c>
      <c r="B36788" s="5" t="s">
        <v>49</v>
      </c>
    </row>
    <row r="36789" spans="1:2" x14ac:dyDescent="0.3">
      <c r="A36789" s="3">
        <v>797109</v>
      </c>
      <c r="B36789" s="5" t="s">
        <v>886</v>
      </c>
    </row>
    <row r="36790" spans="1:2" x14ac:dyDescent="0.3">
      <c r="A36790" s="3">
        <v>797109</v>
      </c>
      <c r="B36790" s="5" t="s">
        <v>2848</v>
      </c>
    </row>
    <row r="36791" spans="1:2" x14ac:dyDescent="0.3">
      <c r="A36791" s="3">
        <v>797109</v>
      </c>
      <c r="B36791" s="5" t="s">
        <v>49</v>
      </c>
    </row>
    <row r="36792" spans="1:2" x14ac:dyDescent="0.3">
      <c r="A36792" s="3">
        <v>797109</v>
      </c>
      <c r="B36792" s="5" t="s">
        <v>2378</v>
      </c>
    </row>
    <row r="36793" spans="1:2" x14ac:dyDescent="0.3">
      <c r="A36793" s="3">
        <v>1288229</v>
      </c>
      <c r="B36793" s="5" t="s">
        <v>30</v>
      </c>
    </row>
    <row r="36794" spans="1:2" x14ac:dyDescent="0.3">
      <c r="A36794" s="3">
        <v>1288229</v>
      </c>
      <c r="B36794" s="5" t="s">
        <v>1246</v>
      </c>
    </row>
    <row r="36795" spans="1:2" x14ac:dyDescent="0.3">
      <c r="A36795" s="3">
        <v>1285669</v>
      </c>
      <c r="B36795" s="5" t="s">
        <v>166</v>
      </c>
    </row>
    <row r="36796" spans="1:2" x14ac:dyDescent="0.3">
      <c r="A36796" s="3">
        <v>1419709</v>
      </c>
      <c r="B36796" s="5" t="s">
        <v>30</v>
      </c>
    </row>
    <row r="36797" spans="1:2" x14ac:dyDescent="0.3">
      <c r="A36797" s="3">
        <v>1337631</v>
      </c>
      <c r="B36797" s="5" t="s">
        <v>329</v>
      </c>
    </row>
    <row r="36798" spans="1:2" x14ac:dyDescent="0.3">
      <c r="A36798" s="3">
        <v>1410399</v>
      </c>
      <c r="B36798" s="5" t="s">
        <v>468</v>
      </c>
    </row>
    <row r="36799" spans="1:2" x14ac:dyDescent="0.3">
      <c r="A36799" s="3">
        <v>1410399</v>
      </c>
      <c r="B36799" s="5" t="s">
        <v>166</v>
      </c>
    </row>
    <row r="36800" spans="1:2" x14ac:dyDescent="0.3">
      <c r="A36800" s="3">
        <v>1433398</v>
      </c>
      <c r="B36800" s="5" t="s">
        <v>329</v>
      </c>
    </row>
    <row r="36801" spans="1:2" x14ac:dyDescent="0.3">
      <c r="A36801" s="3">
        <v>1433398</v>
      </c>
      <c r="B36801" s="5" t="s">
        <v>30</v>
      </c>
    </row>
    <row r="36802" spans="1:2" x14ac:dyDescent="0.3">
      <c r="A36802" s="3">
        <v>1437802</v>
      </c>
      <c r="B36802" s="5" t="s">
        <v>30</v>
      </c>
    </row>
    <row r="36803" spans="1:2" x14ac:dyDescent="0.3">
      <c r="A36803" s="3">
        <v>1437802</v>
      </c>
      <c r="B36803" s="5" t="s">
        <v>49</v>
      </c>
    </row>
    <row r="36804" spans="1:2" x14ac:dyDescent="0.3">
      <c r="A36804" s="3">
        <v>1437802</v>
      </c>
      <c r="B36804" s="5" t="s">
        <v>2297</v>
      </c>
    </row>
    <row r="36805" spans="1:2" x14ac:dyDescent="0.3">
      <c r="A36805" s="3">
        <v>1436346</v>
      </c>
      <c r="B36805" s="5" t="s">
        <v>1845</v>
      </c>
    </row>
    <row r="36806" spans="1:2" x14ac:dyDescent="0.3">
      <c r="A36806" s="3">
        <v>1433760</v>
      </c>
      <c r="B36806" s="5" t="s">
        <v>329</v>
      </c>
    </row>
    <row r="36807" spans="1:2" x14ac:dyDescent="0.3">
      <c r="A36807" s="3">
        <v>1433758</v>
      </c>
      <c r="B36807" s="5" t="s">
        <v>49</v>
      </c>
    </row>
    <row r="36808" spans="1:2" x14ac:dyDescent="0.3">
      <c r="A36808" s="3">
        <v>1433745</v>
      </c>
      <c r="B36808" s="5" t="s">
        <v>1139</v>
      </c>
    </row>
    <row r="36809" spans="1:2" x14ac:dyDescent="0.3">
      <c r="A36809" s="3">
        <v>1433745</v>
      </c>
      <c r="B36809" s="5" t="s">
        <v>30</v>
      </c>
    </row>
    <row r="36810" spans="1:2" x14ac:dyDescent="0.3">
      <c r="A36810" s="3">
        <v>1433396</v>
      </c>
      <c r="B36810" s="5" t="s">
        <v>329</v>
      </c>
    </row>
    <row r="36811" spans="1:2" x14ac:dyDescent="0.3">
      <c r="A36811" s="3">
        <v>1438494</v>
      </c>
      <c r="B36811" s="5" t="s">
        <v>49</v>
      </c>
    </row>
    <row r="36812" spans="1:2" x14ac:dyDescent="0.3">
      <c r="A36812" s="3">
        <v>1438494</v>
      </c>
      <c r="B36812" s="5" t="s">
        <v>468</v>
      </c>
    </row>
    <row r="36813" spans="1:2" x14ac:dyDescent="0.3">
      <c r="A36813" s="3">
        <v>1438494</v>
      </c>
      <c r="B36813" s="5" t="s">
        <v>2378</v>
      </c>
    </row>
    <row r="36814" spans="1:2" x14ac:dyDescent="0.3">
      <c r="A36814" s="3">
        <v>1433321</v>
      </c>
      <c r="B36814" s="5" t="s">
        <v>468</v>
      </c>
    </row>
    <row r="36815" spans="1:2" x14ac:dyDescent="0.3">
      <c r="A36815" s="3">
        <v>826287</v>
      </c>
      <c r="B36815" s="5" t="s">
        <v>777</v>
      </c>
    </row>
    <row r="36816" spans="1:2" x14ac:dyDescent="0.3">
      <c r="A36816" s="3">
        <v>826287</v>
      </c>
      <c r="B36816" s="5" t="s">
        <v>1139</v>
      </c>
    </row>
    <row r="36817" spans="1:2" x14ac:dyDescent="0.3">
      <c r="A36817" s="3">
        <v>826287</v>
      </c>
      <c r="B36817" s="5" t="s">
        <v>2297</v>
      </c>
    </row>
    <row r="36818" spans="1:2" x14ac:dyDescent="0.3">
      <c r="A36818" s="3">
        <v>1169025</v>
      </c>
      <c r="B36818" s="5" t="s">
        <v>468</v>
      </c>
    </row>
    <row r="36819" spans="1:2" x14ac:dyDescent="0.3">
      <c r="A36819" s="3">
        <v>1027249</v>
      </c>
      <c r="B36819" s="5" t="s">
        <v>329</v>
      </c>
    </row>
    <row r="36820" spans="1:2" x14ac:dyDescent="0.3">
      <c r="A36820" s="3">
        <v>1193115</v>
      </c>
      <c r="B36820" s="5" t="s">
        <v>49</v>
      </c>
    </row>
    <row r="36821" spans="1:2" x14ac:dyDescent="0.3">
      <c r="A36821" s="3">
        <v>1193115</v>
      </c>
      <c r="B36821" s="5" t="s">
        <v>166</v>
      </c>
    </row>
    <row r="36822" spans="1:2" x14ac:dyDescent="0.3">
      <c r="A36822" s="3">
        <v>1330232</v>
      </c>
      <c r="B36822" s="5" t="s">
        <v>49</v>
      </c>
    </row>
    <row r="36823" spans="1:2" x14ac:dyDescent="0.3">
      <c r="A36823" s="3">
        <v>1307397</v>
      </c>
      <c r="B36823" s="5" t="s">
        <v>49</v>
      </c>
    </row>
    <row r="36824" spans="1:2" x14ac:dyDescent="0.3">
      <c r="A36824" s="3">
        <v>1335881</v>
      </c>
      <c r="B36824" s="5" t="s">
        <v>886</v>
      </c>
    </row>
    <row r="36825" spans="1:2" x14ac:dyDescent="0.3">
      <c r="A36825" s="3">
        <v>1436344</v>
      </c>
      <c r="B36825" s="5" t="s">
        <v>1845</v>
      </c>
    </row>
    <row r="36826" spans="1:2" x14ac:dyDescent="0.3">
      <c r="A36826" s="3">
        <v>1431043</v>
      </c>
      <c r="B36826" s="5" t="s">
        <v>49</v>
      </c>
    </row>
    <row r="36827" spans="1:2" x14ac:dyDescent="0.3">
      <c r="A36827" s="3">
        <v>1215020</v>
      </c>
      <c r="B36827" s="5" t="s">
        <v>166</v>
      </c>
    </row>
    <row r="36828" spans="1:2" x14ac:dyDescent="0.3">
      <c r="A36828" s="3">
        <v>1215020</v>
      </c>
      <c r="B36828" s="5" t="s">
        <v>6631</v>
      </c>
    </row>
    <row r="36829" spans="1:2" x14ac:dyDescent="0.3">
      <c r="A36829" s="3">
        <v>1420424</v>
      </c>
      <c r="B36829" s="5" t="s">
        <v>777</v>
      </c>
    </row>
    <row r="36830" spans="1:2" x14ac:dyDescent="0.3">
      <c r="A36830" s="3">
        <v>1417313</v>
      </c>
      <c r="B36830" s="5" t="s">
        <v>886</v>
      </c>
    </row>
    <row r="36831" spans="1:2" x14ac:dyDescent="0.3">
      <c r="A36831" s="3">
        <v>1417313</v>
      </c>
      <c r="B36831" s="5" t="s">
        <v>49</v>
      </c>
    </row>
    <row r="36832" spans="1:2" x14ac:dyDescent="0.3">
      <c r="A36832" s="3">
        <v>1405651</v>
      </c>
      <c r="B36832" s="5" t="s">
        <v>468</v>
      </c>
    </row>
    <row r="36833" spans="1:2" x14ac:dyDescent="0.3">
      <c r="A36833" s="3">
        <v>1405651</v>
      </c>
      <c r="B36833" s="5" t="s">
        <v>49</v>
      </c>
    </row>
    <row r="36834" spans="1:2" x14ac:dyDescent="0.3">
      <c r="A36834" s="3">
        <v>1429615</v>
      </c>
      <c r="B36834" s="5" t="s">
        <v>2297</v>
      </c>
    </row>
    <row r="36835" spans="1:2" x14ac:dyDescent="0.3">
      <c r="A36835" s="3">
        <v>1118770</v>
      </c>
      <c r="B36835" s="5" t="s">
        <v>49</v>
      </c>
    </row>
    <row r="36836" spans="1:2" x14ac:dyDescent="0.3">
      <c r="A36836" s="3">
        <v>1422011</v>
      </c>
      <c r="B36836" s="5" t="s">
        <v>30</v>
      </c>
    </row>
    <row r="36837" spans="1:2" x14ac:dyDescent="0.3">
      <c r="A36837" s="3">
        <v>1422011</v>
      </c>
      <c r="B36837" s="5" t="s">
        <v>468</v>
      </c>
    </row>
    <row r="36838" spans="1:2" x14ac:dyDescent="0.3">
      <c r="A36838" s="3">
        <v>1422011</v>
      </c>
      <c r="B36838" s="5" t="s">
        <v>166</v>
      </c>
    </row>
    <row r="36839" spans="1:2" x14ac:dyDescent="0.3">
      <c r="A36839" s="3">
        <v>1420505</v>
      </c>
      <c r="B36839" s="5" t="s">
        <v>777</v>
      </c>
    </row>
    <row r="36840" spans="1:2" x14ac:dyDescent="0.3">
      <c r="A36840" s="3">
        <v>1420505</v>
      </c>
      <c r="B36840" s="5" t="s">
        <v>1246</v>
      </c>
    </row>
    <row r="36841" spans="1:2" x14ac:dyDescent="0.3">
      <c r="A36841" s="3">
        <v>1420505</v>
      </c>
      <c r="B36841" s="5" t="s">
        <v>49</v>
      </c>
    </row>
    <row r="36842" spans="1:2" x14ac:dyDescent="0.3">
      <c r="A36842" s="3">
        <v>1281091</v>
      </c>
      <c r="B36842" s="5" t="s">
        <v>1246</v>
      </c>
    </row>
    <row r="36843" spans="1:2" x14ac:dyDescent="0.3">
      <c r="A36843" s="3">
        <v>1281091</v>
      </c>
      <c r="B36843" s="5" t="s">
        <v>166</v>
      </c>
    </row>
    <row r="36844" spans="1:2" x14ac:dyDescent="0.3">
      <c r="A36844" s="3">
        <v>1127674</v>
      </c>
      <c r="B36844" s="5" t="s">
        <v>777</v>
      </c>
    </row>
    <row r="36845" spans="1:2" x14ac:dyDescent="0.3">
      <c r="A36845" s="3">
        <v>1127674</v>
      </c>
      <c r="B36845" s="5" t="s">
        <v>886</v>
      </c>
    </row>
    <row r="36846" spans="1:2" x14ac:dyDescent="0.3">
      <c r="A36846" s="3">
        <v>1127674</v>
      </c>
      <c r="B36846" s="5" t="s">
        <v>49</v>
      </c>
    </row>
    <row r="36847" spans="1:2" x14ac:dyDescent="0.3">
      <c r="A36847" s="3">
        <v>1422634</v>
      </c>
      <c r="B36847" s="5" t="s">
        <v>329</v>
      </c>
    </row>
    <row r="36848" spans="1:2" x14ac:dyDescent="0.3">
      <c r="A36848" s="3">
        <v>1066383</v>
      </c>
      <c r="B36848" s="5" t="s">
        <v>468</v>
      </c>
    </row>
    <row r="36849" spans="1:2" x14ac:dyDescent="0.3">
      <c r="A36849" s="3">
        <v>1066383</v>
      </c>
      <c r="B36849" s="5" t="s">
        <v>166</v>
      </c>
    </row>
    <row r="36850" spans="1:2" x14ac:dyDescent="0.3">
      <c r="A36850" s="3">
        <v>1066383</v>
      </c>
      <c r="B36850" s="5" t="s">
        <v>1246</v>
      </c>
    </row>
    <row r="36851" spans="1:2" x14ac:dyDescent="0.3">
      <c r="A36851" s="3">
        <v>1066383</v>
      </c>
      <c r="B36851" s="5" t="s">
        <v>6631</v>
      </c>
    </row>
    <row r="36852" spans="1:2" x14ac:dyDescent="0.3">
      <c r="A36852" s="3">
        <v>1438215</v>
      </c>
      <c r="B36852" s="5" t="s">
        <v>49</v>
      </c>
    </row>
    <row r="36853" spans="1:2" x14ac:dyDescent="0.3">
      <c r="A36853" s="3">
        <v>1438215</v>
      </c>
      <c r="B36853" s="5" t="s">
        <v>30</v>
      </c>
    </row>
    <row r="36854" spans="1:2" x14ac:dyDescent="0.3">
      <c r="A36854" s="3">
        <v>1137860</v>
      </c>
      <c r="B36854" s="5" t="s">
        <v>30</v>
      </c>
    </row>
    <row r="36855" spans="1:2" x14ac:dyDescent="0.3">
      <c r="A36855" s="3">
        <v>1414160</v>
      </c>
      <c r="B36855" s="5" t="s">
        <v>19406</v>
      </c>
    </row>
    <row r="36856" spans="1:2" x14ac:dyDescent="0.3">
      <c r="A36856" s="3">
        <v>1414160</v>
      </c>
      <c r="B36856" s="5" t="s">
        <v>30</v>
      </c>
    </row>
    <row r="36857" spans="1:2" x14ac:dyDescent="0.3">
      <c r="A36857" s="3">
        <v>1414160</v>
      </c>
      <c r="B36857" s="5" t="s">
        <v>886</v>
      </c>
    </row>
    <row r="36858" spans="1:2" x14ac:dyDescent="0.3">
      <c r="A36858" s="3">
        <v>1242705</v>
      </c>
      <c r="B36858" s="5" t="s">
        <v>30</v>
      </c>
    </row>
    <row r="36859" spans="1:2" x14ac:dyDescent="0.3">
      <c r="A36859" s="3">
        <v>1242705</v>
      </c>
      <c r="B36859" s="5" t="s">
        <v>2528</v>
      </c>
    </row>
    <row r="36860" spans="1:2" x14ac:dyDescent="0.3">
      <c r="A36860" s="3">
        <v>1284120</v>
      </c>
      <c r="B36860" s="5" t="s">
        <v>30</v>
      </c>
    </row>
    <row r="36861" spans="1:2" x14ac:dyDescent="0.3">
      <c r="A36861" s="3">
        <v>1284120</v>
      </c>
      <c r="B36861" s="5" t="s">
        <v>468</v>
      </c>
    </row>
    <row r="36862" spans="1:2" x14ac:dyDescent="0.3">
      <c r="A36862" s="3">
        <v>1362347</v>
      </c>
      <c r="B36862" s="5" t="s">
        <v>329</v>
      </c>
    </row>
    <row r="36863" spans="1:2" x14ac:dyDescent="0.3">
      <c r="A36863" s="3">
        <v>1027009</v>
      </c>
      <c r="B36863" s="5" t="s">
        <v>2848</v>
      </c>
    </row>
    <row r="36864" spans="1:2" x14ac:dyDescent="0.3">
      <c r="A36864" s="3">
        <v>1027009</v>
      </c>
      <c r="B36864" s="5" t="s">
        <v>6748</v>
      </c>
    </row>
    <row r="36865" spans="1:2" x14ac:dyDescent="0.3">
      <c r="A36865" s="3">
        <v>1027009</v>
      </c>
      <c r="B36865" s="5" t="s">
        <v>1139</v>
      </c>
    </row>
    <row r="36866" spans="1:2" x14ac:dyDescent="0.3">
      <c r="A36866" s="3">
        <v>1027009</v>
      </c>
      <c r="B36866" s="5" t="s">
        <v>2528</v>
      </c>
    </row>
    <row r="36867" spans="1:2" x14ac:dyDescent="0.3">
      <c r="A36867" s="3">
        <v>942955</v>
      </c>
      <c r="B36867" s="5" t="s">
        <v>2848</v>
      </c>
    </row>
    <row r="36868" spans="1:2" x14ac:dyDescent="0.3">
      <c r="A36868" s="3">
        <v>942955</v>
      </c>
      <c r="B36868" s="5" t="s">
        <v>30</v>
      </c>
    </row>
    <row r="36869" spans="1:2" x14ac:dyDescent="0.3">
      <c r="A36869" s="3">
        <v>1439936</v>
      </c>
      <c r="B36869" s="5" t="s">
        <v>1845</v>
      </c>
    </row>
    <row r="36870" spans="1:2" x14ac:dyDescent="0.3">
      <c r="A36870" s="3">
        <v>1439875</v>
      </c>
      <c r="B36870" s="5" t="s">
        <v>49</v>
      </c>
    </row>
    <row r="36871" spans="1:2" x14ac:dyDescent="0.3">
      <c r="A36871" s="3">
        <v>1439863</v>
      </c>
      <c r="B36871" s="5" t="s">
        <v>49</v>
      </c>
    </row>
    <row r="36872" spans="1:2" x14ac:dyDescent="0.3">
      <c r="A36872" s="3">
        <v>1439831</v>
      </c>
      <c r="B36872" s="5" t="s">
        <v>6631</v>
      </c>
    </row>
    <row r="36873" spans="1:2" x14ac:dyDescent="0.3">
      <c r="A36873" s="3">
        <v>1439831</v>
      </c>
      <c r="B36873" s="5" t="s">
        <v>468</v>
      </c>
    </row>
    <row r="36874" spans="1:2" x14ac:dyDescent="0.3">
      <c r="A36874" s="3">
        <v>1439657</v>
      </c>
      <c r="B36874" s="5" t="s">
        <v>777</v>
      </c>
    </row>
    <row r="36875" spans="1:2" x14ac:dyDescent="0.3">
      <c r="A36875" s="3">
        <v>1439657</v>
      </c>
      <c r="B36875" s="5" t="s">
        <v>1246</v>
      </c>
    </row>
    <row r="36876" spans="1:2" x14ac:dyDescent="0.3">
      <c r="A36876" s="3">
        <v>1439598</v>
      </c>
      <c r="B36876" s="5" t="s">
        <v>49</v>
      </c>
    </row>
    <row r="36877" spans="1:2" x14ac:dyDescent="0.3">
      <c r="A36877" s="3">
        <v>1439598</v>
      </c>
      <c r="B36877" s="5" t="s">
        <v>6748</v>
      </c>
    </row>
    <row r="36878" spans="1:2" x14ac:dyDescent="0.3">
      <c r="A36878" s="3">
        <v>1439583</v>
      </c>
      <c r="B36878" s="5" t="s">
        <v>49</v>
      </c>
    </row>
    <row r="36879" spans="1:2" x14ac:dyDescent="0.3">
      <c r="A36879" s="3">
        <v>1439583</v>
      </c>
      <c r="B36879" s="5" t="s">
        <v>777</v>
      </c>
    </row>
    <row r="36880" spans="1:2" x14ac:dyDescent="0.3">
      <c r="A36880" s="3">
        <v>1439583</v>
      </c>
      <c r="B36880" s="5" t="s">
        <v>1246</v>
      </c>
    </row>
    <row r="36881" spans="1:2" x14ac:dyDescent="0.3">
      <c r="A36881" s="3">
        <v>1439569</v>
      </c>
      <c r="B36881" s="5" t="s">
        <v>30</v>
      </c>
    </row>
    <row r="36882" spans="1:2" x14ac:dyDescent="0.3">
      <c r="A36882" s="3">
        <v>798645</v>
      </c>
      <c r="B36882" s="5" t="s">
        <v>2528</v>
      </c>
    </row>
    <row r="36883" spans="1:2" x14ac:dyDescent="0.3">
      <c r="A36883" s="3">
        <v>798645</v>
      </c>
      <c r="B36883" s="5" t="s">
        <v>166</v>
      </c>
    </row>
    <row r="36884" spans="1:2" x14ac:dyDescent="0.3">
      <c r="A36884" s="3">
        <v>955496</v>
      </c>
      <c r="B36884" s="5" t="s">
        <v>777</v>
      </c>
    </row>
    <row r="36885" spans="1:2" x14ac:dyDescent="0.3">
      <c r="A36885" s="3">
        <v>955496</v>
      </c>
      <c r="B36885" s="5" t="s">
        <v>1246</v>
      </c>
    </row>
    <row r="36886" spans="1:2" x14ac:dyDescent="0.3">
      <c r="A36886" s="3">
        <v>955496</v>
      </c>
      <c r="B36886" s="5" t="s">
        <v>166</v>
      </c>
    </row>
    <row r="36887" spans="1:2" x14ac:dyDescent="0.3">
      <c r="A36887" s="3">
        <v>1129861</v>
      </c>
      <c r="B36887" s="5" t="s">
        <v>49</v>
      </c>
    </row>
    <row r="36888" spans="1:2" x14ac:dyDescent="0.3">
      <c r="A36888" s="3">
        <v>1093537</v>
      </c>
      <c r="B36888" s="5" t="s">
        <v>49</v>
      </c>
    </row>
    <row r="36889" spans="1:2" x14ac:dyDescent="0.3">
      <c r="A36889" s="3">
        <v>1242898</v>
      </c>
      <c r="B36889" s="5" t="s">
        <v>2528</v>
      </c>
    </row>
    <row r="36890" spans="1:2" x14ac:dyDescent="0.3">
      <c r="A36890" s="3">
        <v>1380415</v>
      </c>
      <c r="B36890" s="5" t="s">
        <v>49</v>
      </c>
    </row>
    <row r="36891" spans="1:2" x14ac:dyDescent="0.3">
      <c r="A36891" s="3">
        <v>1380415</v>
      </c>
      <c r="B36891" s="5" t="s">
        <v>7548</v>
      </c>
    </row>
    <row r="36892" spans="1:2" x14ac:dyDescent="0.3">
      <c r="A36892" s="3">
        <v>1421993</v>
      </c>
      <c r="B36892" s="5" t="s">
        <v>49</v>
      </c>
    </row>
    <row r="36893" spans="1:2" x14ac:dyDescent="0.3">
      <c r="A36893" s="3">
        <v>1418290</v>
      </c>
      <c r="B36893" s="5" t="s">
        <v>19406</v>
      </c>
    </row>
    <row r="36894" spans="1:2" x14ac:dyDescent="0.3">
      <c r="A36894" s="3">
        <v>1418290</v>
      </c>
      <c r="B36894" s="5" t="s">
        <v>30</v>
      </c>
    </row>
    <row r="36895" spans="1:2" x14ac:dyDescent="0.3">
      <c r="A36895" s="3">
        <v>1418290</v>
      </c>
      <c r="B36895" s="5" t="s">
        <v>886</v>
      </c>
    </row>
    <row r="36896" spans="1:2" x14ac:dyDescent="0.3">
      <c r="A36896" s="3">
        <v>1422096</v>
      </c>
      <c r="B36896" s="5" t="s">
        <v>49</v>
      </c>
    </row>
    <row r="36897" spans="1:2" x14ac:dyDescent="0.3">
      <c r="A36897" s="3">
        <v>1422096</v>
      </c>
      <c r="B36897" s="5" t="s">
        <v>468</v>
      </c>
    </row>
    <row r="36898" spans="1:2" x14ac:dyDescent="0.3">
      <c r="A36898" s="3">
        <v>1286264</v>
      </c>
      <c r="B36898" s="5" t="s">
        <v>49</v>
      </c>
    </row>
    <row r="36899" spans="1:2" x14ac:dyDescent="0.3">
      <c r="A36899" s="3">
        <v>1286264</v>
      </c>
      <c r="B36899" s="5" t="s">
        <v>6748</v>
      </c>
    </row>
    <row r="36900" spans="1:2" x14ac:dyDescent="0.3">
      <c r="A36900" s="3">
        <v>1286264</v>
      </c>
      <c r="B36900" s="5" t="s">
        <v>2378</v>
      </c>
    </row>
    <row r="36901" spans="1:2" x14ac:dyDescent="0.3">
      <c r="A36901" s="3">
        <v>1260700</v>
      </c>
      <c r="B36901" s="5" t="s">
        <v>468</v>
      </c>
    </row>
    <row r="36902" spans="1:2" x14ac:dyDescent="0.3">
      <c r="A36902" s="3">
        <v>1260700</v>
      </c>
      <c r="B36902" s="5" t="s">
        <v>30</v>
      </c>
    </row>
    <row r="36903" spans="1:2" x14ac:dyDescent="0.3">
      <c r="A36903" s="3">
        <v>1260700</v>
      </c>
      <c r="B36903" s="5" t="s">
        <v>1139</v>
      </c>
    </row>
    <row r="36904" spans="1:2" x14ac:dyDescent="0.3">
      <c r="A36904" s="3">
        <v>1260700</v>
      </c>
      <c r="B36904" s="5" t="s">
        <v>2848</v>
      </c>
    </row>
    <row r="36905" spans="1:2" x14ac:dyDescent="0.3">
      <c r="A36905" s="3">
        <v>1421198</v>
      </c>
      <c r="B36905" s="5" t="s">
        <v>49</v>
      </c>
    </row>
    <row r="36906" spans="1:2" x14ac:dyDescent="0.3">
      <c r="A36906" s="3">
        <v>1391385</v>
      </c>
      <c r="B36906" s="5" t="s">
        <v>49</v>
      </c>
    </row>
    <row r="36907" spans="1:2" x14ac:dyDescent="0.3">
      <c r="A36907" s="3">
        <v>1391385</v>
      </c>
      <c r="B36907" s="5" t="s">
        <v>166</v>
      </c>
    </row>
    <row r="36908" spans="1:2" x14ac:dyDescent="0.3">
      <c r="A36908" s="3">
        <v>1390983</v>
      </c>
      <c r="B36908" s="5" t="s">
        <v>49</v>
      </c>
    </row>
    <row r="36909" spans="1:2" x14ac:dyDescent="0.3">
      <c r="A36909" s="3">
        <v>1390983</v>
      </c>
      <c r="B36909" s="5" t="s">
        <v>166</v>
      </c>
    </row>
    <row r="36910" spans="1:2" x14ac:dyDescent="0.3">
      <c r="A36910" s="3">
        <v>1390983</v>
      </c>
      <c r="B36910" s="5" t="s">
        <v>468</v>
      </c>
    </row>
    <row r="36911" spans="1:2" x14ac:dyDescent="0.3">
      <c r="A36911" s="3">
        <v>1421974</v>
      </c>
      <c r="B36911" s="5" t="s">
        <v>329</v>
      </c>
    </row>
    <row r="36912" spans="1:2" x14ac:dyDescent="0.3">
      <c r="A36912" s="3">
        <v>1414850</v>
      </c>
      <c r="B36912" s="5" t="s">
        <v>166</v>
      </c>
    </row>
    <row r="36913" spans="1:2" x14ac:dyDescent="0.3">
      <c r="A36913" s="3">
        <v>1414850</v>
      </c>
      <c r="B36913" s="5" t="s">
        <v>49</v>
      </c>
    </row>
    <row r="36914" spans="1:2" x14ac:dyDescent="0.3">
      <c r="A36914" s="3">
        <v>1403775</v>
      </c>
      <c r="B36914" s="5" t="s">
        <v>886</v>
      </c>
    </row>
    <row r="36915" spans="1:2" x14ac:dyDescent="0.3">
      <c r="A36915" s="3">
        <v>1403775</v>
      </c>
      <c r="B36915" s="5" t="s">
        <v>49</v>
      </c>
    </row>
    <row r="36916" spans="1:2" x14ac:dyDescent="0.3">
      <c r="A36916" s="3">
        <v>1000438</v>
      </c>
      <c r="B36916" s="5" t="s">
        <v>49</v>
      </c>
    </row>
    <row r="36917" spans="1:2" x14ac:dyDescent="0.3">
      <c r="A36917" s="3">
        <v>1216571</v>
      </c>
      <c r="B36917" s="5" t="s">
        <v>886</v>
      </c>
    </row>
    <row r="36918" spans="1:2" x14ac:dyDescent="0.3">
      <c r="A36918" s="3">
        <v>1216571</v>
      </c>
      <c r="B36918" s="5" t="s">
        <v>166</v>
      </c>
    </row>
    <row r="36919" spans="1:2" x14ac:dyDescent="0.3">
      <c r="A36919" s="3">
        <v>1022453</v>
      </c>
      <c r="B36919" s="5" t="s">
        <v>468</v>
      </c>
    </row>
    <row r="36920" spans="1:2" x14ac:dyDescent="0.3">
      <c r="A36920" s="3">
        <v>1022453</v>
      </c>
      <c r="B36920" s="5" t="s">
        <v>30</v>
      </c>
    </row>
    <row r="36921" spans="1:2" x14ac:dyDescent="0.3">
      <c r="A36921" s="3">
        <v>1022453</v>
      </c>
      <c r="B36921" s="5" t="s">
        <v>886</v>
      </c>
    </row>
    <row r="36922" spans="1:2" x14ac:dyDescent="0.3">
      <c r="A36922" s="3">
        <v>1422121</v>
      </c>
      <c r="B36922" s="5" t="s">
        <v>30</v>
      </c>
    </row>
    <row r="36923" spans="1:2" x14ac:dyDescent="0.3">
      <c r="A36923" s="3">
        <v>1422121</v>
      </c>
      <c r="B36923" s="5" t="s">
        <v>1246</v>
      </c>
    </row>
    <row r="36924" spans="1:2" x14ac:dyDescent="0.3">
      <c r="A36924" s="3">
        <v>1422121</v>
      </c>
      <c r="B36924" s="5" t="s">
        <v>49</v>
      </c>
    </row>
    <row r="36925" spans="1:2" x14ac:dyDescent="0.3">
      <c r="A36925" s="3">
        <v>1125257</v>
      </c>
      <c r="B36925" s="5" t="s">
        <v>30</v>
      </c>
    </row>
    <row r="36926" spans="1:2" x14ac:dyDescent="0.3">
      <c r="A36926" s="3">
        <v>1125257</v>
      </c>
      <c r="B36926" s="5" t="s">
        <v>6748</v>
      </c>
    </row>
    <row r="36927" spans="1:2" x14ac:dyDescent="0.3">
      <c r="A36927" s="3">
        <v>1125257</v>
      </c>
      <c r="B36927" s="5" t="s">
        <v>2848</v>
      </c>
    </row>
    <row r="36928" spans="1:2" x14ac:dyDescent="0.3">
      <c r="A36928" s="3">
        <v>1300034</v>
      </c>
      <c r="B36928" s="5" t="s">
        <v>1845</v>
      </c>
    </row>
    <row r="36929" spans="1:2" x14ac:dyDescent="0.3">
      <c r="A36929" s="3">
        <v>1422631</v>
      </c>
      <c r="B36929" s="5" t="s">
        <v>329</v>
      </c>
    </row>
    <row r="36930" spans="1:2" x14ac:dyDescent="0.3">
      <c r="A36930" s="3">
        <v>1210732</v>
      </c>
      <c r="B36930" s="5" t="s">
        <v>30</v>
      </c>
    </row>
    <row r="36931" spans="1:2" x14ac:dyDescent="0.3">
      <c r="A36931" s="3">
        <v>1210732</v>
      </c>
      <c r="B36931" s="5" t="s">
        <v>166</v>
      </c>
    </row>
    <row r="36932" spans="1:2" x14ac:dyDescent="0.3">
      <c r="A36932" s="3">
        <v>1437707</v>
      </c>
      <c r="B36932" s="5" t="s">
        <v>777</v>
      </c>
    </row>
    <row r="36933" spans="1:2" x14ac:dyDescent="0.3">
      <c r="A36933" s="3">
        <v>1437707</v>
      </c>
      <c r="B36933" s="5" t="s">
        <v>2528</v>
      </c>
    </row>
    <row r="36934" spans="1:2" x14ac:dyDescent="0.3">
      <c r="A36934" s="3">
        <v>280951</v>
      </c>
      <c r="B36934" s="5" t="s">
        <v>777</v>
      </c>
    </row>
    <row r="36935" spans="1:2" x14ac:dyDescent="0.3">
      <c r="A36935" s="3">
        <v>280951</v>
      </c>
      <c r="B36935" s="5" t="s">
        <v>886</v>
      </c>
    </row>
    <row r="36936" spans="1:2" x14ac:dyDescent="0.3">
      <c r="A36936" s="3">
        <v>280951</v>
      </c>
      <c r="B36936" s="5" t="s">
        <v>30</v>
      </c>
    </row>
    <row r="36937" spans="1:2" x14ac:dyDescent="0.3">
      <c r="A36937" s="3">
        <v>1324198</v>
      </c>
      <c r="B36937" s="5" t="s">
        <v>468</v>
      </c>
    </row>
    <row r="36938" spans="1:2" x14ac:dyDescent="0.3">
      <c r="A36938" s="3">
        <v>1324198</v>
      </c>
      <c r="B36938" s="5" t="s">
        <v>166</v>
      </c>
    </row>
    <row r="36939" spans="1:2" x14ac:dyDescent="0.3">
      <c r="A36939" s="3">
        <v>1324198</v>
      </c>
      <c r="B36939" s="5" t="s">
        <v>1246</v>
      </c>
    </row>
    <row r="36940" spans="1:2" x14ac:dyDescent="0.3">
      <c r="A36940" s="3">
        <v>1420613</v>
      </c>
      <c r="B36940" s="5" t="s">
        <v>329</v>
      </c>
    </row>
    <row r="36941" spans="1:2" x14ac:dyDescent="0.3">
      <c r="A36941" s="3">
        <v>1236471</v>
      </c>
      <c r="B36941" s="5" t="s">
        <v>468</v>
      </c>
    </row>
    <row r="36942" spans="1:2" x14ac:dyDescent="0.3">
      <c r="A36942" s="3">
        <v>1236471</v>
      </c>
      <c r="B36942" s="5" t="s">
        <v>166</v>
      </c>
    </row>
    <row r="36943" spans="1:2" x14ac:dyDescent="0.3">
      <c r="A36943" s="3">
        <v>1236471</v>
      </c>
      <c r="B36943" s="5" t="s">
        <v>49</v>
      </c>
    </row>
    <row r="36944" spans="1:2" x14ac:dyDescent="0.3">
      <c r="A36944" s="3">
        <v>1405391</v>
      </c>
      <c r="B36944" s="5" t="s">
        <v>329</v>
      </c>
    </row>
    <row r="36945" spans="1:2" x14ac:dyDescent="0.3">
      <c r="A36945" s="3">
        <v>1368166</v>
      </c>
      <c r="B36945" s="5" t="s">
        <v>166</v>
      </c>
    </row>
    <row r="36946" spans="1:2" x14ac:dyDescent="0.3">
      <c r="A36946" s="3">
        <v>1368166</v>
      </c>
      <c r="B36946" s="5" t="s">
        <v>6631</v>
      </c>
    </row>
    <row r="36947" spans="1:2" x14ac:dyDescent="0.3">
      <c r="A36947" s="3">
        <v>1422074</v>
      </c>
      <c r="B36947" s="5" t="s">
        <v>329</v>
      </c>
    </row>
    <row r="36948" spans="1:2" x14ac:dyDescent="0.3">
      <c r="A36948" s="3">
        <v>1425617</v>
      </c>
      <c r="B36948" s="5" t="s">
        <v>30</v>
      </c>
    </row>
    <row r="36949" spans="1:2" x14ac:dyDescent="0.3">
      <c r="A36949" s="3">
        <v>1425617</v>
      </c>
      <c r="B36949" s="5" t="s">
        <v>886</v>
      </c>
    </row>
    <row r="36950" spans="1:2" x14ac:dyDescent="0.3">
      <c r="A36950" s="3">
        <v>1429995</v>
      </c>
      <c r="B36950" s="5" t="s">
        <v>49</v>
      </c>
    </row>
    <row r="36951" spans="1:2" x14ac:dyDescent="0.3">
      <c r="A36951" s="3">
        <v>1429995</v>
      </c>
      <c r="B36951" s="5" t="s">
        <v>886</v>
      </c>
    </row>
    <row r="36952" spans="1:2" x14ac:dyDescent="0.3">
      <c r="A36952" s="3">
        <v>1299655</v>
      </c>
      <c r="B36952" s="5" t="s">
        <v>49</v>
      </c>
    </row>
    <row r="36953" spans="1:2" x14ac:dyDescent="0.3">
      <c r="A36953" s="3">
        <v>1299655</v>
      </c>
      <c r="B36953" s="5" t="s">
        <v>2378</v>
      </c>
    </row>
    <row r="36954" spans="1:2" x14ac:dyDescent="0.3">
      <c r="A36954" s="3">
        <v>1299655</v>
      </c>
      <c r="B36954" s="5" t="s">
        <v>7548</v>
      </c>
    </row>
    <row r="36955" spans="1:2" x14ac:dyDescent="0.3">
      <c r="A36955" s="3">
        <v>1421982</v>
      </c>
      <c r="B36955" s="5" t="s">
        <v>2297</v>
      </c>
    </row>
    <row r="36956" spans="1:2" x14ac:dyDescent="0.3">
      <c r="A36956" s="3">
        <v>1421982</v>
      </c>
      <c r="B36956" s="5" t="s">
        <v>1139</v>
      </c>
    </row>
    <row r="36957" spans="1:2" x14ac:dyDescent="0.3">
      <c r="A36957" s="3">
        <v>1421982</v>
      </c>
      <c r="B36957" s="5" t="s">
        <v>30</v>
      </c>
    </row>
    <row r="36958" spans="1:2" x14ac:dyDescent="0.3">
      <c r="A36958" s="3">
        <v>1421982</v>
      </c>
      <c r="B36958" s="5" t="s">
        <v>2848</v>
      </c>
    </row>
    <row r="36959" spans="1:2" x14ac:dyDescent="0.3">
      <c r="A36959" s="3">
        <v>1421982</v>
      </c>
      <c r="B36959" s="5" t="s">
        <v>6748</v>
      </c>
    </row>
    <row r="36960" spans="1:2" x14ac:dyDescent="0.3">
      <c r="A36960" s="3">
        <v>1421982</v>
      </c>
      <c r="B36960" s="5" t="s">
        <v>2378</v>
      </c>
    </row>
    <row r="36961" spans="1:2" x14ac:dyDescent="0.3">
      <c r="A36961" s="3">
        <v>727121</v>
      </c>
      <c r="B36961" s="5" t="s">
        <v>777</v>
      </c>
    </row>
    <row r="36962" spans="1:2" x14ac:dyDescent="0.3">
      <c r="A36962" s="3">
        <v>727121</v>
      </c>
      <c r="B36962" s="5" t="s">
        <v>49</v>
      </c>
    </row>
    <row r="36963" spans="1:2" x14ac:dyDescent="0.3">
      <c r="A36963" s="3">
        <v>668489</v>
      </c>
      <c r="B36963" s="5" t="s">
        <v>777</v>
      </c>
    </row>
    <row r="36964" spans="1:2" x14ac:dyDescent="0.3">
      <c r="A36964" s="3">
        <v>668489</v>
      </c>
      <c r="B36964" s="5" t="s">
        <v>1246</v>
      </c>
    </row>
    <row r="36965" spans="1:2" x14ac:dyDescent="0.3">
      <c r="A36965" s="3">
        <v>668489</v>
      </c>
      <c r="B36965" s="5" t="s">
        <v>166</v>
      </c>
    </row>
    <row r="36966" spans="1:2" x14ac:dyDescent="0.3">
      <c r="A36966" s="3">
        <v>668489</v>
      </c>
      <c r="B36966" s="5" t="s">
        <v>49</v>
      </c>
    </row>
    <row r="36967" spans="1:2" x14ac:dyDescent="0.3">
      <c r="A36967" s="3">
        <v>668489</v>
      </c>
      <c r="B36967" s="5" t="s">
        <v>6631</v>
      </c>
    </row>
    <row r="36968" spans="1:2" x14ac:dyDescent="0.3">
      <c r="A36968" s="3">
        <v>729713</v>
      </c>
      <c r="B36968" s="5" t="s">
        <v>468</v>
      </c>
    </row>
    <row r="36969" spans="1:2" x14ac:dyDescent="0.3">
      <c r="A36969" s="3">
        <v>729713</v>
      </c>
      <c r="B36969" s="5" t="s">
        <v>166</v>
      </c>
    </row>
    <row r="36970" spans="1:2" x14ac:dyDescent="0.3">
      <c r="A36970" s="3">
        <v>1282536</v>
      </c>
      <c r="B36970" s="5" t="s">
        <v>6748</v>
      </c>
    </row>
    <row r="36971" spans="1:2" x14ac:dyDescent="0.3">
      <c r="A36971" s="3">
        <v>1282536</v>
      </c>
      <c r="B36971" s="5" t="s">
        <v>49</v>
      </c>
    </row>
    <row r="36972" spans="1:2" x14ac:dyDescent="0.3">
      <c r="A36972" s="3">
        <v>1261148</v>
      </c>
      <c r="B36972" s="5" t="s">
        <v>468</v>
      </c>
    </row>
    <row r="36973" spans="1:2" x14ac:dyDescent="0.3">
      <c r="A36973" s="3">
        <v>1261148</v>
      </c>
      <c r="B36973" s="5" t="s">
        <v>166</v>
      </c>
    </row>
    <row r="36974" spans="1:2" x14ac:dyDescent="0.3">
      <c r="A36974" s="3">
        <v>1107215</v>
      </c>
      <c r="B36974" s="5" t="s">
        <v>49</v>
      </c>
    </row>
    <row r="36975" spans="1:2" x14ac:dyDescent="0.3">
      <c r="A36975" s="3">
        <v>1107215</v>
      </c>
      <c r="B36975" s="5" t="s">
        <v>30</v>
      </c>
    </row>
    <row r="36976" spans="1:2" x14ac:dyDescent="0.3">
      <c r="A36976" s="3">
        <v>1180417</v>
      </c>
      <c r="B36976" s="5" t="s">
        <v>166</v>
      </c>
    </row>
    <row r="36977" spans="1:2" x14ac:dyDescent="0.3">
      <c r="A36977" s="3">
        <v>1405976</v>
      </c>
      <c r="B36977" s="5" t="s">
        <v>1845</v>
      </c>
    </row>
    <row r="36978" spans="1:2" x14ac:dyDescent="0.3">
      <c r="A36978" s="3">
        <v>1426719</v>
      </c>
      <c r="B36978" s="5" t="s">
        <v>49</v>
      </c>
    </row>
    <row r="36979" spans="1:2" x14ac:dyDescent="0.3">
      <c r="A36979" s="3">
        <v>1426719</v>
      </c>
      <c r="B36979" s="5" t="s">
        <v>886</v>
      </c>
    </row>
    <row r="36980" spans="1:2" x14ac:dyDescent="0.3">
      <c r="A36980" s="3">
        <v>1426719</v>
      </c>
      <c r="B36980" s="5" t="s">
        <v>468</v>
      </c>
    </row>
    <row r="36981" spans="1:2" x14ac:dyDescent="0.3">
      <c r="A36981" s="3">
        <v>767901</v>
      </c>
      <c r="B36981" s="5" t="s">
        <v>329</v>
      </c>
    </row>
    <row r="36982" spans="1:2" x14ac:dyDescent="0.3">
      <c r="A36982" s="3">
        <v>1082942</v>
      </c>
      <c r="B36982" s="5" t="s">
        <v>49</v>
      </c>
    </row>
    <row r="36983" spans="1:2" x14ac:dyDescent="0.3">
      <c r="A36983" s="3">
        <v>1437221</v>
      </c>
      <c r="B36983" s="5" t="s">
        <v>49</v>
      </c>
    </row>
    <row r="36984" spans="1:2" x14ac:dyDescent="0.3">
      <c r="A36984" s="3">
        <v>1437221</v>
      </c>
      <c r="B36984" s="5" t="s">
        <v>886</v>
      </c>
    </row>
    <row r="36985" spans="1:2" x14ac:dyDescent="0.3">
      <c r="A36985" s="3">
        <v>1422639</v>
      </c>
      <c r="B36985" s="5" t="s">
        <v>329</v>
      </c>
    </row>
    <row r="36986" spans="1:2" x14ac:dyDescent="0.3">
      <c r="A36986" s="3">
        <v>1305042</v>
      </c>
      <c r="B36986" s="5" t="s">
        <v>49</v>
      </c>
    </row>
    <row r="36987" spans="1:2" x14ac:dyDescent="0.3">
      <c r="A36987" s="3">
        <v>1416886</v>
      </c>
      <c r="B36987" s="5" t="s">
        <v>1246</v>
      </c>
    </row>
    <row r="36988" spans="1:2" x14ac:dyDescent="0.3">
      <c r="A36988" s="3">
        <v>1416886</v>
      </c>
      <c r="B36988" s="5" t="s">
        <v>30</v>
      </c>
    </row>
    <row r="36989" spans="1:2" x14ac:dyDescent="0.3">
      <c r="A36989" s="3">
        <v>1416886</v>
      </c>
      <c r="B36989" s="5" t="s">
        <v>49</v>
      </c>
    </row>
    <row r="36990" spans="1:2" x14ac:dyDescent="0.3">
      <c r="A36990" s="3">
        <v>1304047</v>
      </c>
      <c r="B36990" s="5" t="s">
        <v>6748</v>
      </c>
    </row>
    <row r="36991" spans="1:2" x14ac:dyDescent="0.3">
      <c r="A36991" s="3">
        <v>1304047</v>
      </c>
      <c r="B36991" s="5" t="s">
        <v>1139</v>
      </c>
    </row>
    <row r="36992" spans="1:2" x14ac:dyDescent="0.3">
      <c r="A36992" s="3">
        <v>1421977</v>
      </c>
      <c r="B36992" s="5" t="s">
        <v>49</v>
      </c>
    </row>
    <row r="36993" spans="1:2" x14ac:dyDescent="0.3">
      <c r="A36993" s="3">
        <v>1413161</v>
      </c>
      <c r="B36993" s="5" t="s">
        <v>777</v>
      </c>
    </row>
    <row r="36994" spans="1:2" x14ac:dyDescent="0.3">
      <c r="A36994" s="3">
        <v>1413161</v>
      </c>
      <c r="B36994" s="5" t="s">
        <v>30</v>
      </c>
    </row>
    <row r="36995" spans="1:2" x14ac:dyDescent="0.3">
      <c r="A36995" s="3">
        <v>1198208</v>
      </c>
      <c r="B36995" s="5" t="s">
        <v>777</v>
      </c>
    </row>
    <row r="36996" spans="1:2" x14ac:dyDescent="0.3">
      <c r="A36996" s="3">
        <v>1198208</v>
      </c>
      <c r="B36996" s="5" t="s">
        <v>1246</v>
      </c>
    </row>
    <row r="36997" spans="1:2" x14ac:dyDescent="0.3">
      <c r="A36997" s="3">
        <v>1198208</v>
      </c>
      <c r="B36997" s="5" t="s">
        <v>49</v>
      </c>
    </row>
    <row r="36998" spans="1:2" x14ac:dyDescent="0.3">
      <c r="A36998" s="3">
        <v>1377676</v>
      </c>
      <c r="B36998" s="5" t="s">
        <v>30</v>
      </c>
    </row>
    <row r="36999" spans="1:2" x14ac:dyDescent="0.3">
      <c r="A36999" s="3">
        <v>1377676</v>
      </c>
      <c r="B36999" s="5" t="s">
        <v>49</v>
      </c>
    </row>
    <row r="37000" spans="1:2" x14ac:dyDescent="0.3">
      <c r="A37000" s="3">
        <v>1377676</v>
      </c>
      <c r="B37000" s="5" t="s">
        <v>886</v>
      </c>
    </row>
    <row r="37001" spans="1:2" x14ac:dyDescent="0.3">
      <c r="A37001" s="3">
        <v>1422119</v>
      </c>
      <c r="B37001" s="5" t="s">
        <v>49</v>
      </c>
    </row>
    <row r="37002" spans="1:2" x14ac:dyDescent="0.3">
      <c r="A37002" s="3">
        <v>1160360</v>
      </c>
      <c r="B37002" s="5" t="s">
        <v>30</v>
      </c>
    </row>
    <row r="37003" spans="1:2" x14ac:dyDescent="0.3">
      <c r="A37003" s="3">
        <v>1160360</v>
      </c>
      <c r="B37003" s="5" t="s">
        <v>49</v>
      </c>
    </row>
    <row r="37004" spans="1:2" x14ac:dyDescent="0.3">
      <c r="A37004" s="3">
        <v>1431271</v>
      </c>
      <c r="B37004" s="5" t="s">
        <v>49</v>
      </c>
    </row>
    <row r="37005" spans="1:2" x14ac:dyDescent="0.3">
      <c r="A37005" s="3">
        <v>1401599</v>
      </c>
      <c r="B37005" s="5" t="s">
        <v>1845</v>
      </c>
    </row>
    <row r="37006" spans="1:2" x14ac:dyDescent="0.3">
      <c r="A37006" s="3">
        <v>1383580</v>
      </c>
      <c r="B37006" s="5" t="s">
        <v>49</v>
      </c>
    </row>
    <row r="37007" spans="1:2" x14ac:dyDescent="0.3">
      <c r="A37007" s="3">
        <v>796941</v>
      </c>
      <c r="B37007" s="5" t="s">
        <v>166</v>
      </c>
    </row>
    <row r="37008" spans="1:2" x14ac:dyDescent="0.3">
      <c r="A37008" s="3">
        <v>796941</v>
      </c>
      <c r="B37008" s="5" t="s">
        <v>468</v>
      </c>
    </row>
    <row r="37009" spans="1:2" x14ac:dyDescent="0.3">
      <c r="A37009" s="3">
        <v>1432018</v>
      </c>
      <c r="B37009" s="5" t="s">
        <v>329</v>
      </c>
    </row>
    <row r="37010" spans="1:2" x14ac:dyDescent="0.3">
      <c r="A37010" s="3">
        <v>1425662</v>
      </c>
      <c r="B37010" s="5" t="s">
        <v>329</v>
      </c>
    </row>
    <row r="37011" spans="1:2" x14ac:dyDescent="0.3">
      <c r="A37011" s="3">
        <v>1291904</v>
      </c>
      <c r="B37011" s="5" t="s">
        <v>468</v>
      </c>
    </row>
    <row r="37012" spans="1:2" x14ac:dyDescent="0.3">
      <c r="A37012" s="3">
        <v>1377514</v>
      </c>
      <c r="B37012" s="5" t="s">
        <v>19406</v>
      </c>
    </row>
    <row r="37013" spans="1:2" x14ac:dyDescent="0.3">
      <c r="A37013" s="3">
        <v>1224453</v>
      </c>
      <c r="B37013" s="5" t="s">
        <v>30</v>
      </c>
    </row>
    <row r="37014" spans="1:2" x14ac:dyDescent="0.3">
      <c r="A37014" s="3">
        <v>1205679</v>
      </c>
      <c r="B37014" s="5" t="s">
        <v>30</v>
      </c>
    </row>
    <row r="37015" spans="1:2" x14ac:dyDescent="0.3">
      <c r="A37015" s="3">
        <v>1428705</v>
      </c>
      <c r="B37015" s="5" t="s">
        <v>329</v>
      </c>
    </row>
    <row r="37016" spans="1:2" x14ac:dyDescent="0.3">
      <c r="A37016" s="3">
        <v>1428705</v>
      </c>
      <c r="B37016" s="5" t="s">
        <v>2378</v>
      </c>
    </row>
    <row r="37017" spans="1:2" x14ac:dyDescent="0.3">
      <c r="A37017" s="3">
        <v>1176176</v>
      </c>
      <c r="B37017" s="5" t="s">
        <v>468</v>
      </c>
    </row>
    <row r="37018" spans="1:2" x14ac:dyDescent="0.3">
      <c r="A37018" s="3">
        <v>1109086</v>
      </c>
      <c r="B37018" s="5" t="s">
        <v>777</v>
      </c>
    </row>
    <row r="37019" spans="1:2" x14ac:dyDescent="0.3">
      <c r="A37019" s="3">
        <v>1109086</v>
      </c>
      <c r="B37019" s="5" t="s">
        <v>1139</v>
      </c>
    </row>
    <row r="37020" spans="1:2" x14ac:dyDescent="0.3">
      <c r="A37020" s="3">
        <v>1109086</v>
      </c>
      <c r="B37020" s="5" t="s">
        <v>166</v>
      </c>
    </row>
    <row r="37021" spans="1:2" x14ac:dyDescent="0.3">
      <c r="A37021" s="3">
        <v>1361638</v>
      </c>
      <c r="B37021" s="5" t="s">
        <v>30</v>
      </c>
    </row>
    <row r="37022" spans="1:2" x14ac:dyDescent="0.3">
      <c r="A37022" s="3">
        <v>1361638</v>
      </c>
      <c r="B37022" s="5" t="s">
        <v>49</v>
      </c>
    </row>
    <row r="37023" spans="1:2" x14ac:dyDescent="0.3">
      <c r="A37023" s="3">
        <v>1361638</v>
      </c>
      <c r="B37023" s="5" t="s">
        <v>886</v>
      </c>
    </row>
    <row r="37024" spans="1:2" x14ac:dyDescent="0.3">
      <c r="A37024" s="3">
        <v>1052155</v>
      </c>
      <c r="B37024" s="5" t="s">
        <v>1246</v>
      </c>
    </row>
    <row r="37025" spans="1:2" x14ac:dyDescent="0.3">
      <c r="A37025" s="3">
        <v>1052155</v>
      </c>
      <c r="B37025" s="5" t="s">
        <v>166</v>
      </c>
    </row>
    <row r="37026" spans="1:2" x14ac:dyDescent="0.3">
      <c r="A37026" s="3">
        <v>1052155</v>
      </c>
      <c r="B37026" s="5" t="s">
        <v>49</v>
      </c>
    </row>
    <row r="37027" spans="1:2" x14ac:dyDescent="0.3">
      <c r="A37027" s="3">
        <v>1422004</v>
      </c>
      <c r="B37027" s="5" t="s">
        <v>49</v>
      </c>
    </row>
    <row r="37028" spans="1:2" x14ac:dyDescent="0.3">
      <c r="A37028" s="3">
        <v>1414202</v>
      </c>
      <c r="B37028" s="5" t="s">
        <v>1845</v>
      </c>
    </row>
    <row r="37029" spans="1:2" x14ac:dyDescent="0.3">
      <c r="A37029" s="3">
        <v>1411273</v>
      </c>
      <c r="B37029" s="5" t="s">
        <v>329</v>
      </c>
    </row>
    <row r="37030" spans="1:2" x14ac:dyDescent="0.3">
      <c r="A37030" s="3">
        <v>1437167</v>
      </c>
      <c r="B37030" s="5" t="s">
        <v>49</v>
      </c>
    </row>
    <row r="37031" spans="1:2" x14ac:dyDescent="0.3">
      <c r="A37031" s="3">
        <v>1159596</v>
      </c>
      <c r="B37031" s="5" t="s">
        <v>49</v>
      </c>
    </row>
    <row r="37032" spans="1:2" x14ac:dyDescent="0.3">
      <c r="A37032" s="3">
        <v>1159596</v>
      </c>
      <c r="B37032" s="5" t="s">
        <v>6748</v>
      </c>
    </row>
    <row r="37033" spans="1:2" x14ac:dyDescent="0.3">
      <c r="A37033" s="3">
        <v>1405653</v>
      </c>
      <c r="B37033" s="5" t="s">
        <v>1845</v>
      </c>
    </row>
    <row r="37034" spans="1:2" x14ac:dyDescent="0.3">
      <c r="A37034" s="3">
        <v>1290773</v>
      </c>
      <c r="B37034" s="5" t="s">
        <v>2297</v>
      </c>
    </row>
    <row r="37035" spans="1:2" x14ac:dyDescent="0.3">
      <c r="A37035" s="3">
        <v>1290773</v>
      </c>
      <c r="B37035" s="5" t="s">
        <v>6748</v>
      </c>
    </row>
    <row r="37036" spans="1:2" x14ac:dyDescent="0.3">
      <c r="A37036" s="3">
        <v>1290773</v>
      </c>
      <c r="B37036" s="5" t="s">
        <v>1139</v>
      </c>
    </row>
    <row r="37037" spans="1:2" x14ac:dyDescent="0.3">
      <c r="A37037" s="3">
        <v>1290773</v>
      </c>
      <c r="B37037" s="5" t="s">
        <v>2848</v>
      </c>
    </row>
    <row r="37038" spans="1:2" x14ac:dyDescent="0.3">
      <c r="A37038" s="3">
        <v>713364</v>
      </c>
      <c r="B37038" s="5" t="s">
        <v>468</v>
      </c>
    </row>
    <row r="37039" spans="1:2" x14ac:dyDescent="0.3">
      <c r="A37039" s="3">
        <v>713364</v>
      </c>
      <c r="B37039" s="5" t="s">
        <v>6631</v>
      </c>
    </row>
    <row r="37040" spans="1:2" x14ac:dyDescent="0.3">
      <c r="A37040" s="3">
        <v>713364</v>
      </c>
      <c r="B37040" s="5" t="s">
        <v>166</v>
      </c>
    </row>
    <row r="37041" spans="1:2" x14ac:dyDescent="0.3">
      <c r="A37041" s="3">
        <v>1219537</v>
      </c>
      <c r="B37041" s="5" t="s">
        <v>6748</v>
      </c>
    </row>
    <row r="37042" spans="1:2" x14ac:dyDescent="0.3">
      <c r="A37042" s="3">
        <v>1219537</v>
      </c>
      <c r="B37042" s="5" t="s">
        <v>1246</v>
      </c>
    </row>
    <row r="37043" spans="1:2" x14ac:dyDescent="0.3">
      <c r="A37043" s="3">
        <v>1409235</v>
      </c>
      <c r="B37043" s="5" t="s">
        <v>49</v>
      </c>
    </row>
    <row r="37044" spans="1:2" x14ac:dyDescent="0.3">
      <c r="A37044" s="3">
        <v>1417210</v>
      </c>
      <c r="B37044" s="5" t="s">
        <v>166</v>
      </c>
    </row>
    <row r="37045" spans="1:2" x14ac:dyDescent="0.3">
      <c r="A37045" s="3">
        <v>1417210</v>
      </c>
      <c r="B37045" s="5" t="s">
        <v>6631</v>
      </c>
    </row>
    <row r="37046" spans="1:2" x14ac:dyDescent="0.3">
      <c r="A37046" s="3">
        <v>1417210</v>
      </c>
      <c r="B37046" s="5" t="s">
        <v>49</v>
      </c>
    </row>
    <row r="37047" spans="1:2" x14ac:dyDescent="0.3">
      <c r="A37047" s="3">
        <v>800367</v>
      </c>
      <c r="B37047" s="5" t="s">
        <v>49</v>
      </c>
    </row>
    <row r="37048" spans="1:2" x14ac:dyDescent="0.3">
      <c r="A37048" s="3">
        <v>800367</v>
      </c>
      <c r="B37048" s="5" t="s">
        <v>6631</v>
      </c>
    </row>
    <row r="37049" spans="1:2" x14ac:dyDescent="0.3">
      <c r="A37049" s="3">
        <v>800367</v>
      </c>
      <c r="B37049" s="5" t="s">
        <v>166</v>
      </c>
    </row>
    <row r="37050" spans="1:2" x14ac:dyDescent="0.3">
      <c r="A37050" s="3">
        <v>1209511</v>
      </c>
      <c r="B37050" s="5" t="s">
        <v>2528</v>
      </c>
    </row>
    <row r="37051" spans="1:2" x14ac:dyDescent="0.3">
      <c r="A37051" s="3">
        <v>1209511</v>
      </c>
      <c r="B37051" s="5" t="s">
        <v>886</v>
      </c>
    </row>
    <row r="37052" spans="1:2" x14ac:dyDescent="0.3">
      <c r="A37052" s="3">
        <v>1209511</v>
      </c>
      <c r="B37052" s="5" t="s">
        <v>30</v>
      </c>
    </row>
    <row r="37053" spans="1:2" x14ac:dyDescent="0.3">
      <c r="A37053" s="3">
        <v>1358571</v>
      </c>
      <c r="B37053" s="5" t="s">
        <v>49</v>
      </c>
    </row>
    <row r="37054" spans="1:2" x14ac:dyDescent="0.3">
      <c r="A37054" s="3">
        <v>1358571</v>
      </c>
      <c r="B37054" s="5" t="s">
        <v>2378</v>
      </c>
    </row>
    <row r="37055" spans="1:2" x14ac:dyDescent="0.3">
      <c r="A37055" s="3">
        <v>1235945</v>
      </c>
      <c r="B37055" s="5" t="s">
        <v>166</v>
      </c>
    </row>
    <row r="37056" spans="1:2" x14ac:dyDescent="0.3">
      <c r="A37056" s="3">
        <v>1235945</v>
      </c>
      <c r="B37056" s="5" t="s">
        <v>6631</v>
      </c>
    </row>
    <row r="37057" spans="1:2" x14ac:dyDescent="0.3">
      <c r="A37057" s="3">
        <v>1235945</v>
      </c>
      <c r="B37057" s="5" t="s">
        <v>49</v>
      </c>
    </row>
    <row r="37058" spans="1:2" x14ac:dyDescent="0.3">
      <c r="A37058" s="3">
        <v>1416904</v>
      </c>
      <c r="B37058" s="5" t="s">
        <v>329</v>
      </c>
    </row>
    <row r="37059" spans="1:2" x14ac:dyDescent="0.3">
      <c r="A37059" s="3">
        <v>758923</v>
      </c>
      <c r="B37059" s="5" t="s">
        <v>777</v>
      </c>
    </row>
    <row r="37060" spans="1:2" x14ac:dyDescent="0.3">
      <c r="A37060" s="3">
        <v>758923</v>
      </c>
      <c r="B37060" s="5" t="s">
        <v>49</v>
      </c>
    </row>
    <row r="37061" spans="1:2" x14ac:dyDescent="0.3">
      <c r="A37061" s="3">
        <v>937941</v>
      </c>
      <c r="B37061" s="5" t="s">
        <v>468</v>
      </c>
    </row>
    <row r="37062" spans="1:2" x14ac:dyDescent="0.3">
      <c r="A37062" s="3">
        <v>937941</v>
      </c>
      <c r="B37062" s="5" t="s">
        <v>6631</v>
      </c>
    </row>
    <row r="37063" spans="1:2" x14ac:dyDescent="0.3">
      <c r="A37063" s="3">
        <v>937941</v>
      </c>
      <c r="B37063" s="5" t="s">
        <v>166</v>
      </c>
    </row>
    <row r="37064" spans="1:2" x14ac:dyDescent="0.3">
      <c r="A37064" s="3">
        <v>999243</v>
      </c>
      <c r="B37064" s="5" t="s">
        <v>468</v>
      </c>
    </row>
    <row r="37065" spans="1:2" x14ac:dyDescent="0.3">
      <c r="A37065" s="3">
        <v>999243</v>
      </c>
      <c r="B37065" s="5" t="s">
        <v>30</v>
      </c>
    </row>
    <row r="37066" spans="1:2" x14ac:dyDescent="0.3">
      <c r="A37066" s="3">
        <v>1019871</v>
      </c>
      <c r="B37066" s="5" t="s">
        <v>49</v>
      </c>
    </row>
    <row r="37067" spans="1:2" x14ac:dyDescent="0.3">
      <c r="A37067" s="3">
        <v>959596</v>
      </c>
      <c r="B37067" s="5" t="s">
        <v>166</v>
      </c>
    </row>
    <row r="37068" spans="1:2" x14ac:dyDescent="0.3">
      <c r="A37068" s="3">
        <v>959596</v>
      </c>
      <c r="B37068" s="5" t="s">
        <v>1246</v>
      </c>
    </row>
    <row r="37069" spans="1:2" x14ac:dyDescent="0.3">
      <c r="A37069" s="3">
        <v>959596</v>
      </c>
      <c r="B37069" s="5" t="s">
        <v>49</v>
      </c>
    </row>
    <row r="37070" spans="1:2" x14ac:dyDescent="0.3">
      <c r="A37070" s="3">
        <v>1186563</v>
      </c>
      <c r="B37070" s="5" t="s">
        <v>49</v>
      </c>
    </row>
    <row r="37071" spans="1:2" x14ac:dyDescent="0.3">
      <c r="A37071" s="3">
        <v>1422052</v>
      </c>
      <c r="B37071" s="5" t="s">
        <v>49</v>
      </c>
    </row>
    <row r="37072" spans="1:2" x14ac:dyDescent="0.3">
      <c r="A37072" s="3">
        <v>1422052</v>
      </c>
      <c r="B37072" s="5" t="s">
        <v>468</v>
      </c>
    </row>
    <row r="37073" spans="1:2" x14ac:dyDescent="0.3">
      <c r="A37073" s="3">
        <v>1422052</v>
      </c>
      <c r="B37073" s="5" t="s">
        <v>6631</v>
      </c>
    </row>
    <row r="37074" spans="1:2" x14ac:dyDescent="0.3">
      <c r="A37074" s="3">
        <v>1422052</v>
      </c>
      <c r="B37074" s="5" t="s">
        <v>2528</v>
      </c>
    </row>
    <row r="37075" spans="1:2" x14ac:dyDescent="0.3">
      <c r="A37075" s="3">
        <v>1038938</v>
      </c>
      <c r="B37075" s="5" t="s">
        <v>468</v>
      </c>
    </row>
    <row r="37076" spans="1:2" x14ac:dyDescent="0.3">
      <c r="A37076" s="3">
        <v>1038938</v>
      </c>
      <c r="B37076" s="5" t="s">
        <v>6631</v>
      </c>
    </row>
    <row r="37077" spans="1:2" x14ac:dyDescent="0.3">
      <c r="A37077" s="3">
        <v>1038938</v>
      </c>
      <c r="B37077" s="5" t="s">
        <v>166</v>
      </c>
    </row>
    <row r="37078" spans="1:2" x14ac:dyDescent="0.3">
      <c r="A37078" s="3">
        <v>1232569</v>
      </c>
      <c r="B37078" s="5" t="s">
        <v>468</v>
      </c>
    </row>
    <row r="37079" spans="1:2" x14ac:dyDescent="0.3">
      <c r="A37079" s="3">
        <v>1427118</v>
      </c>
      <c r="B37079" s="5" t="s">
        <v>1845</v>
      </c>
    </row>
    <row r="37080" spans="1:2" x14ac:dyDescent="0.3">
      <c r="A37080" s="3">
        <v>1424950</v>
      </c>
      <c r="B37080" s="5" t="s">
        <v>468</v>
      </c>
    </row>
    <row r="37081" spans="1:2" x14ac:dyDescent="0.3">
      <c r="A37081" s="3">
        <v>1424950</v>
      </c>
      <c r="B37081" s="5" t="s">
        <v>30</v>
      </c>
    </row>
    <row r="37082" spans="1:2" x14ac:dyDescent="0.3">
      <c r="A37082" s="3">
        <v>1422013</v>
      </c>
      <c r="B37082" s="5" t="s">
        <v>49</v>
      </c>
    </row>
    <row r="37083" spans="1:2" x14ac:dyDescent="0.3">
      <c r="A37083" s="3">
        <v>1434792</v>
      </c>
      <c r="B37083" s="5" t="s">
        <v>1845</v>
      </c>
    </row>
    <row r="37084" spans="1:2" x14ac:dyDescent="0.3">
      <c r="A37084" s="3">
        <v>1288577</v>
      </c>
      <c r="B37084" s="5" t="s">
        <v>49</v>
      </c>
    </row>
    <row r="37085" spans="1:2" x14ac:dyDescent="0.3">
      <c r="A37085" s="3">
        <v>1288577</v>
      </c>
      <c r="B37085" s="5" t="s">
        <v>30</v>
      </c>
    </row>
    <row r="37086" spans="1:2" x14ac:dyDescent="0.3">
      <c r="A37086" s="3">
        <v>1127143</v>
      </c>
      <c r="B37086" s="5" t="s">
        <v>468</v>
      </c>
    </row>
    <row r="37087" spans="1:2" x14ac:dyDescent="0.3">
      <c r="A37087" s="3">
        <v>1127143</v>
      </c>
      <c r="B37087" s="5" t="s">
        <v>166</v>
      </c>
    </row>
    <row r="37088" spans="1:2" x14ac:dyDescent="0.3">
      <c r="A37088" s="3">
        <v>1127143</v>
      </c>
      <c r="B37088" s="5" t="s">
        <v>49</v>
      </c>
    </row>
    <row r="37089" spans="1:2" x14ac:dyDescent="0.3">
      <c r="A37089" s="3">
        <v>1436569</v>
      </c>
      <c r="B37089" s="5" t="s">
        <v>468</v>
      </c>
    </row>
    <row r="37090" spans="1:2" x14ac:dyDescent="0.3">
      <c r="A37090" s="3">
        <v>1414157</v>
      </c>
      <c r="B37090" s="5" t="s">
        <v>6631</v>
      </c>
    </row>
    <row r="37091" spans="1:2" x14ac:dyDescent="0.3">
      <c r="A37091" s="3">
        <v>1414157</v>
      </c>
      <c r="B37091" s="5" t="s">
        <v>49</v>
      </c>
    </row>
    <row r="37092" spans="1:2" x14ac:dyDescent="0.3">
      <c r="A37092" s="3">
        <v>1414157</v>
      </c>
      <c r="B37092" s="5" t="s">
        <v>19406</v>
      </c>
    </row>
    <row r="37093" spans="1:2" x14ac:dyDescent="0.3">
      <c r="A37093" s="3">
        <v>1426260</v>
      </c>
      <c r="B37093" s="5" t="s">
        <v>777</v>
      </c>
    </row>
    <row r="37094" spans="1:2" x14ac:dyDescent="0.3">
      <c r="A37094" s="3">
        <v>1426260</v>
      </c>
      <c r="B37094" s="5" t="s">
        <v>1246</v>
      </c>
    </row>
    <row r="37095" spans="1:2" x14ac:dyDescent="0.3">
      <c r="A37095" s="3">
        <v>1426260</v>
      </c>
      <c r="B37095" s="5" t="s">
        <v>49</v>
      </c>
    </row>
    <row r="37096" spans="1:2" x14ac:dyDescent="0.3">
      <c r="A37096" s="3">
        <v>1426883</v>
      </c>
      <c r="B37096" s="5" t="s">
        <v>329</v>
      </c>
    </row>
    <row r="37097" spans="1:2" x14ac:dyDescent="0.3">
      <c r="A37097" s="3">
        <v>1034674</v>
      </c>
      <c r="B37097" s="5" t="s">
        <v>30</v>
      </c>
    </row>
    <row r="37098" spans="1:2" x14ac:dyDescent="0.3">
      <c r="A37098" s="3">
        <v>1034674</v>
      </c>
      <c r="B37098" s="5" t="s">
        <v>49</v>
      </c>
    </row>
    <row r="37099" spans="1:2" x14ac:dyDescent="0.3">
      <c r="A37099" s="3">
        <v>1422037</v>
      </c>
      <c r="B37099" s="5" t="s">
        <v>329</v>
      </c>
    </row>
    <row r="37100" spans="1:2" x14ac:dyDescent="0.3">
      <c r="A37100" s="3">
        <v>1422037</v>
      </c>
      <c r="B37100" s="5" t="s">
        <v>777</v>
      </c>
    </row>
    <row r="37101" spans="1:2" x14ac:dyDescent="0.3">
      <c r="A37101" s="3">
        <v>1405954</v>
      </c>
      <c r="B37101" s="5" t="s">
        <v>777</v>
      </c>
    </row>
    <row r="37102" spans="1:2" x14ac:dyDescent="0.3">
      <c r="A37102" s="3">
        <v>1430980</v>
      </c>
      <c r="B37102" s="5" t="s">
        <v>329</v>
      </c>
    </row>
    <row r="37103" spans="1:2" x14ac:dyDescent="0.3">
      <c r="A37103" s="3">
        <v>1436944</v>
      </c>
      <c r="B37103" s="5" t="s">
        <v>329</v>
      </c>
    </row>
    <row r="37104" spans="1:2" x14ac:dyDescent="0.3">
      <c r="A37104" s="3">
        <v>1438774</v>
      </c>
      <c r="B37104" s="5" t="s">
        <v>1845</v>
      </c>
    </row>
    <row r="37105" spans="1:2" x14ac:dyDescent="0.3">
      <c r="A37105" s="3">
        <v>1136349</v>
      </c>
      <c r="B37105" s="5" t="s">
        <v>49</v>
      </c>
    </row>
    <row r="37106" spans="1:2" x14ac:dyDescent="0.3">
      <c r="A37106" s="3">
        <v>1428960</v>
      </c>
      <c r="B37106" s="5" t="s">
        <v>1845</v>
      </c>
    </row>
    <row r="37107" spans="1:2" x14ac:dyDescent="0.3">
      <c r="A37107" s="3">
        <v>1241934</v>
      </c>
      <c r="B37107" s="5" t="s">
        <v>1246</v>
      </c>
    </row>
    <row r="37108" spans="1:2" x14ac:dyDescent="0.3">
      <c r="A37108" s="3">
        <v>1241934</v>
      </c>
      <c r="B37108" s="5" t="s">
        <v>49</v>
      </c>
    </row>
    <row r="37109" spans="1:2" x14ac:dyDescent="0.3">
      <c r="A37109" s="3">
        <v>1437273</v>
      </c>
      <c r="B37109" s="5" t="s">
        <v>49</v>
      </c>
    </row>
    <row r="37110" spans="1:2" x14ac:dyDescent="0.3">
      <c r="A37110" s="3">
        <v>1439367</v>
      </c>
      <c r="B37110" s="5" t="s">
        <v>166</v>
      </c>
    </row>
    <row r="37111" spans="1:2" x14ac:dyDescent="0.3">
      <c r="A37111" s="3">
        <v>1405973</v>
      </c>
      <c r="B37111" s="5" t="s">
        <v>1845</v>
      </c>
    </row>
    <row r="37112" spans="1:2" x14ac:dyDescent="0.3">
      <c r="A37112" s="3">
        <v>804862</v>
      </c>
      <c r="B37112" s="5" t="s">
        <v>49</v>
      </c>
    </row>
    <row r="37113" spans="1:2" x14ac:dyDescent="0.3">
      <c r="A37113" s="3">
        <v>804862</v>
      </c>
      <c r="B37113" s="5" t="s">
        <v>166</v>
      </c>
    </row>
    <row r="37114" spans="1:2" x14ac:dyDescent="0.3">
      <c r="A37114" s="3">
        <v>848826</v>
      </c>
      <c r="B37114" s="5" t="s">
        <v>468</v>
      </c>
    </row>
    <row r="37115" spans="1:2" x14ac:dyDescent="0.3">
      <c r="A37115" s="3">
        <v>848826</v>
      </c>
      <c r="B37115" s="5" t="s">
        <v>49</v>
      </c>
    </row>
    <row r="37116" spans="1:2" x14ac:dyDescent="0.3">
      <c r="A37116" s="3">
        <v>848826</v>
      </c>
      <c r="B37116" s="5" t="s">
        <v>2297</v>
      </c>
    </row>
    <row r="37117" spans="1:2" x14ac:dyDescent="0.3">
      <c r="A37117" s="3">
        <v>1327148</v>
      </c>
      <c r="B37117" s="5" t="s">
        <v>30</v>
      </c>
    </row>
    <row r="37118" spans="1:2" x14ac:dyDescent="0.3">
      <c r="A37118" s="3">
        <v>1327148</v>
      </c>
      <c r="B37118" s="5" t="s">
        <v>886</v>
      </c>
    </row>
    <row r="37119" spans="1:2" x14ac:dyDescent="0.3">
      <c r="A37119" s="3">
        <v>1416798</v>
      </c>
      <c r="B37119" s="5" t="s">
        <v>49</v>
      </c>
    </row>
    <row r="37120" spans="1:2" x14ac:dyDescent="0.3">
      <c r="A37120" s="3">
        <v>1416798</v>
      </c>
      <c r="B37120" s="5" t="s">
        <v>30</v>
      </c>
    </row>
    <row r="37121" spans="1:2" x14ac:dyDescent="0.3">
      <c r="A37121" s="3">
        <v>1400510</v>
      </c>
      <c r="B37121" s="5" t="s">
        <v>886</v>
      </c>
    </row>
    <row r="37122" spans="1:2" x14ac:dyDescent="0.3">
      <c r="A37122" s="3">
        <v>1400510</v>
      </c>
      <c r="B37122" s="5" t="s">
        <v>30</v>
      </c>
    </row>
    <row r="37123" spans="1:2" x14ac:dyDescent="0.3">
      <c r="A37123" s="3">
        <v>1400510</v>
      </c>
      <c r="B37123" s="5" t="s">
        <v>2378</v>
      </c>
    </row>
    <row r="37124" spans="1:2" x14ac:dyDescent="0.3">
      <c r="A37124" s="3">
        <v>1303498</v>
      </c>
      <c r="B37124" s="5" t="s">
        <v>49</v>
      </c>
    </row>
    <row r="37125" spans="1:2" x14ac:dyDescent="0.3">
      <c r="A37125" s="3">
        <v>1425474</v>
      </c>
      <c r="B37125" s="5" t="s">
        <v>329</v>
      </c>
    </row>
    <row r="37126" spans="1:2" x14ac:dyDescent="0.3">
      <c r="A37126" s="3">
        <v>1297446</v>
      </c>
      <c r="B37126" s="5" t="s">
        <v>30</v>
      </c>
    </row>
    <row r="37127" spans="1:2" x14ac:dyDescent="0.3">
      <c r="A37127" s="3">
        <v>1297446</v>
      </c>
      <c r="B37127" s="5" t="s">
        <v>166</v>
      </c>
    </row>
    <row r="37128" spans="1:2" x14ac:dyDescent="0.3">
      <c r="A37128" s="3">
        <v>1297446</v>
      </c>
      <c r="B37128" s="5" t="s">
        <v>2528</v>
      </c>
    </row>
    <row r="37129" spans="1:2" x14ac:dyDescent="0.3">
      <c r="A37129" s="3">
        <v>1271981</v>
      </c>
      <c r="B37129" s="5" t="s">
        <v>49</v>
      </c>
    </row>
    <row r="37130" spans="1:2" x14ac:dyDescent="0.3">
      <c r="A37130" s="3">
        <v>1422627</v>
      </c>
      <c r="B37130" s="5" t="s">
        <v>329</v>
      </c>
    </row>
    <row r="37131" spans="1:2" x14ac:dyDescent="0.3">
      <c r="A37131" s="3">
        <v>1435971</v>
      </c>
      <c r="B37131" s="5" t="s">
        <v>468</v>
      </c>
    </row>
    <row r="37132" spans="1:2" x14ac:dyDescent="0.3">
      <c r="A37132" s="3">
        <v>1304457</v>
      </c>
      <c r="B37132" s="5" t="s">
        <v>49</v>
      </c>
    </row>
    <row r="37133" spans="1:2" x14ac:dyDescent="0.3">
      <c r="A37133" s="3">
        <v>1216662</v>
      </c>
      <c r="B37133" s="5" t="s">
        <v>6631</v>
      </c>
    </row>
    <row r="37134" spans="1:2" x14ac:dyDescent="0.3">
      <c r="A37134" s="3">
        <v>1216662</v>
      </c>
      <c r="B37134" s="5" t="s">
        <v>166</v>
      </c>
    </row>
    <row r="37135" spans="1:2" x14ac:dyDescent="0.3">
      <c r="A37135" s="3">
        <v>1216662</v>
      </c>
      <c r="B37135" s="5" t="s">
        <v>49</v>
      </c>
    </row>
    <row r="37136" spans="1:2" x14ac:dyDescent="0.3">
      <c r="A37136" s="3">
        <v>847692</v>
      </c>
      <c r="B37136" s="5" t="s">
        <v>329</v>
      </c>
    </row>
    <row r="37137" spans="1:2" x14ac:dyDescent="0.3">
      <c r="A37137" s="3">
        <v>847692</v>
      </c>
      <c r="B37137" s="5" t="s">
        <v>2378</v>
      </c>
    </row>
    <row r="37138" spans="1:2" x14ac:dyDescent="0.3">
      <c r="A37138" s="3">
        <v>1421971</v>
      </c>
      <c r="B37138" s="5" t="s">
        <v>329</v>
      </c>
    </row>
    <row r="37139" spans="1:2" x14ac:dyDescent="0.3">
      <c r="A37139" s="3">
        <v>1237871</v>
      </c>
      <c r="B37139" s="5" t="s">
        <v>329</v>
      </c>
    </row>
    <row r="37140" spans="1:2" x14ac:dyDescent="0.3">
      <c r="A37140" s="3">
        <v>1123042</v>
      </c>
      <c r="B37140" s="5" t="s">
        <v>49</v>
      </c>
    </row>
    <row r="37141" spans="1:2" x14ac:dyDescent="0.3">
      <c r="A37141" s="3">
        <v>1123042</v>
      </c>
      <c r="B37141" s="5" t="s">
        <v>777</v>
      </c>
    </row>
    <row r="37142" spans="1:2" x14ac:dyDescent="0.3">
      <c r="A37142" s="3">
        <v>1422048</v>
      </c>
      <c r="B37142" s="5" t="s">
        <v>49</v>
      </c>
    </row>
    <row r="37143" spans="1:2" x14ac:dyDescent="0.3">
      <c r="A37143" s="3">
        <v>1372605</v>
      </c>
      <c r="B37143" s="5" t="s">
        <v>468</v>
      </c>
    </row>
    <row r="37144" spans="1:2" x14ac:dyDescent="0.3">
      <c r="A37144" s="3">
        <v>1422027</v>
      </c>
      <c r="B37144" s="5" t="s">
        <v>329</v>
      </c>
    </row>
    <row r="37145" spans="1:2" x14ac:dyDescent="0.3">
      <c r="A37145" s="3">
        <v>1384565</v>
      </c>
      <c r="B37145" s="5" t="s">
        <v>49</v>
      </c>
    </row>
    <row r="37146" spans="1:2" x14ac:dyDescent="0.3">
      <c r="A37146" s="3">
        <v>1315032</v>
      </c>
      <c r="B37146" s="5" t="s">
        <v>166</v>
      </c>
    </row>
    <row r="37147" spans="1:2" x14ac:dyDescent="0.3">
      <c r="A37147" s="3">
        <v>1315032</v>
      </c>
      <c r="B37147" s="5" t="s">
        <v>30</v>
      </c>
    </row>
    <row r="37148" spans="1:2" x14ac:dyDescent="0.3">
      <c r="A37148" s="3">
        <v>1315032</v>
      </c>
      <c r="B37148" s="5" t="s">
        <v>49</v>
      </c>
    </row>
    <row r="37149" spans="1:2" x14ac:dyDescent="0.3">
      <c r="A37149" s="3">
        <v>1411707</v>
      </c>
      <c r="B37149" s="5" t="s">
        <v>329</v>
      </c>
    </row>
    <row r="37150" spans="1:2" x14ac:dyDescent="0.3">
      <c r="A37150" s="3">
        <v>1424740</v>
      </c>
      <c r="B37150" s="5" t="s">
        <v>329</v>
      </c>
    </row>
    <row r="37151" spans="1:2" x14ac:dyDescent="0.3">
      <c r="A37151" s="3">
        <v>1424740</v>
      </c>
      <c r="B37151" s="5" t="s">
        <v>49</v>
      </c>
    </row>
    <row r="37152" spans="1:2" x14ac:dyDescent="0.3">
      <c r="A37152" s="3">
        <v>1357359</v>
      </c>
      <c r="B37152" s="5" t="s">
        <v>2297</v>
      </c>
    </row>
    <row r="37153" spans="1:2" x14ac:dyDescent="0.3">
      <c r="A37153" s="3">
        <v>1357359</v>
      </c>
      <c r="B37153" s="5" t="s">
        <v>777</v>
      </c>
    </row>
    <row r="37154" spans="1:2" x14ac:dyDescent="0.3">
      <c r="A37154" s="3">
        <v>1357359</v>
      </c>
      <c r="B37154" s="5" t="s">
        <v>1139</v>
      </c>
    </row>
    <row r="37155" spans="1:2" x14ac:dyDescent="0.3">
      <c r="A37155" s="3">
        <v>1357359</v>
      </c>
      <c r="B37155" s="5" t="s">
        <v>30</v>
      </c>
    </row>
    <row r="37156" spans="1:2" x14ac:dyDescent="0.3">
      <c r="A37156" s="3">
        <v>1357359</v>
      </c>
      <c r="B37156" s="5" t="s">
        <v>6748</v>
      </c>
    </row>
    <row r="37157" spans="1:2" x14ac:dyDescent="0.3">
      <c r="A37157" s="3">
        <v>1357359</v>
      </c>
      <c r="B37157" s="5" t="s">
        <v>6631</v>
      </c>
    </row>
    <row r="37158" spans="1:2" x14ac:dyDescent="0.3">
      <c r="A37158" s="3">
        <v>1357359</v>
      </c>
      <c r="B37158" s="5" t="s">
        <v>2528</v>
      </c>
    </row>
    <row r="37159" spans="1:2" x14ac:dyDescent="0.3">
      <c r="A37159" s="3">
        <v>1357359</v>
      </c>
      <c r="B37159" s="5" t="s">
        <v>166</v>
      </c>
    </row>
    <row r="37160" spans="1:2" x14ac:dyDescent="0.3">
      <c r="A37160" s="3">
        <v>1225582</v>
      </c>
      <c r="B37160" s="5" t="s">
        <v>1246</v>
      </c>
    </row>
    <row r="37161" spans="1:2" x14ac:dyDescent="0.3">
      <c r="A37161" s="3">
        <v>1225582</v>
      </c>
      <c r="B37161" s="5" t="s">
        <v>49</v>
      </c>
    </row>
    <row r="37162" spans="1:2" x14ac:dyDescent="0.3">
      <c r="A37162" s="3">
        <v>1225582</v>
      </c>
      <c r="B37162" s="5" t="s">
        <v>166</v>
      </c>
    </row>
    <row r="37163" spans="1:2" x14ac:dyDescent="0.3">
      <c r="A37163" s="3">
        <v>1437617</v>
      </c>
      <c r="B37163" s="5" t="s">
        <v>468</v>
      </c>
    </row>
    <row r="37164" spans="1:2" x14ac:dyDescent="0.3">
      <c r="A37164" s="3">
        <v>1437617</v>
      </c>
      <c r="B37164" s="5" t="s">
        <v>886</v>
      </c>
    </row>
    <row r="37165" spans="1:2" x14ac:dyDescent="0.3">
      <c r="A37165" s="3">
        <v>1310741</v>
      </c>
      <c r="B37165" s="5" t="s">
        <v>49</v>
      </c>
    </row>
    <row r="37166" spans="1:2" x14ac:dyDescent="0.3">
      <c r="A37166" s="3">
        <v>1310741</v>
      </c>
      <c r="B37166" s="5" t="s">
        <v>6748</v>
      </c>
    </row>
    <row r="37167" spans="1:2" x14ac:dyDescent="0.3">
      <c r="A37167" s="3">
        <v>1411038</v>
      </c>
      <c r="B37167" s="5" t="s">
        <v>1845</v>
      </c>
    </row>
    <row r="37168" spans="1:2" x14ac:dyDescent="0.3">
      <c r="A37168" s="3">
        <v>1315076</v>
      </c>
      <c r="B37168" s="5" t="s">
        <v>1139</v>
      </c>
    </row>
    <row r="37169" spans="1:2" x14ac:dyDescent="0.3">
      <c r="A37169" s="3">
        <v>1315076</v>
      </c>
      <c r="B37169" s="5" t="s">
        <v>30</v>
      </c>
    </row>
    <row r="37170" spans="1:2" x14ac:dyDescent="0.3">
      <c r="A37170" s="3">
        <v>1315076</v>
      </c>
      <c r="B37170" s="5" t="s">
        <v>49</v>
      </c>
    </row>
    <row r="37171" spans="1:2" x14ac:dyDescent="0.3">
      <c r="A37171" s="3">
        <v>1434424</v>
      </c>
      <c r="B37171" s="5" t="s">
        <v>30</v>
      </c>
    </row>
    <row r="37172" spans="1:2" x14ac:dyDescent="0.3">
      <c r="A37172" s="3">
        <v>1430976</v>
      </c>
      <c r="B37172" s="5" t="s">
        <v>329</v>
      </c>
    </row>
    <row r="37173" spans="1:2" x14ac:dyDescent="0.3">
      <c r="A37173" s="3">
        <v>1422120</v>
      </c>
      <c r="B37173" s="5" t="s">
        <v>49</v>
      </c>
    </row>
    <row r="37174" spans="1:2" x14ac:dyDescent="0.3">
      <c r="A37174" s="3">
        <v>1422166</v>
      </c>
      <c r="B37174" s="5" t="s">
        <v>329</v>
      </c>
    </row>
    <row r="37175" spans="1:2" x14ac:dyDescent="0.3">
      <c r="A37175" s="3">
        <v>1431188</v>
      </c>
      <c r="B37175" s="5" t="s">
        <v>1139</v>
      </c>
    </row>
    <row r="37176" spans="1:2" x14ac:dyDescent="0.3">
      <c r="A37176" s="3">
        <v>1431188</v>
      </c>
      <c r="B37176" s="5" t="s">
        <v>2848</v>
      </c>
    </row>
    <row r="37177" spans="1:2" x14ac:dyDescent="0.3">
      <c r="A37177" s="3">
        <v>1436811</v>
      </c>
      <c r="B37177" s="5" t="s">
        <v>1139</v>
      </c>
    </row>
    <row r="37178" spans="1:2" x14ac:dyDescent="0.3">
      <c r="A37178" s="3">
        <v>1436811</v>
      </c>
      <c r="B37178" s="5" t="s">
        <v>777</v>
      </c>
    </row>
    <row r="37179" spans="1:2" x14ac:dyDescent="0.3">
      <c r="A37179" s="3">
        <v>1436811</v>
      </c>
      <c r="B37179" s="5" t="s">
        <v>2848</v>
      </c>
    </row>
    <row r="37180" spans="1:2" x14ac:dyDescent="0.3">
      <c r="A37180" s="3">
        <v>1436811</v>
      </c>
      <c r="B37180" s="5" t="s">
        <v>2378</v>
      </c>
    </row>
    <row r="37181" spans="1:2" x14ac:dyDescent="0.3">
      <c r="A37181" s="3">
        <v>1436811</v>
      </c>
      <c r="B37181" s="5" t="s">
        <v>2528</v>
      </c>
    </row>
    <row r="37182" spans="1:2" x14ac:dyDescent="0.3">
      <c r="A37182" s="3">
        <v>1422637</v>
      </c>
      <c r="B37182" s="5" t="s">
        <v>329</v>
      </c>
    </row>
    <row r="37183" spans="1:2" x14ac:dyDescent="0.3">
      <c r="A37183" s="3">
        <v>1400514</v>
      </c>
      <c r="B37183" s="5" t="s">
        <v>166</v>
      </c>
    </row>
    <row r="37184" spans="1:2" x14ac:dyDescent="0.3">
      <c r="A37184" s="3">
        <v>1400514</v>
      </c>
      <c r="B37184" s="5" t="s">
        <v>49</v>
      </c>
    </row>
    <row r="37185" spans="1:2" x14ac:dyDescent="0.3">
      <c r="A37185" s="3">
        <v>1422638</v>
      </c>
      <c r="B37185" s="5" t="s">
        <v>329</v>
      </c>
    </row>
    <row r="37186" spans="1:2" x14ac:dyDescent="0.3">
      <c r="A37186" s="3">
        <v>1431035</v>
      </c>
      <c r="B37186" s="5" t="s">
        <v>329</v>
      </c>
    </row>
    <row r="37187" spans="1:2" x14ac:dyDescent="0.3">
      <c r="A37187" s="3">
        <v>1431034</v>
      </c>
      <c r="B37187" s="5" t="s">
        <v>329</v>
      </c>
    </row>
    <row r="37188" spans="1:2" x14ac:dyDescent="0.3">
      <c r="A37188" s="3">
        <v>1426129</v>
      </c>
      <c r="B37188" s="5" t="s">
        <v>1845</v>
      </c>
    </row>
    <row r="37189" spans="1:2" x14ac:dyDescent="0.3">
      <c r="A37189" s="3">
        <v>1405947</v>
      </c>
      <c r="B37189" s="5" t="s">
        <v>1845</v>
      </c>
    </row>
    <row r="37190" spans="1:2" x14ac:dyDescent="0.3">
      <c r="A37190" s="3">
        <v>1435149</v>
      </c>
      <c r="B37190" s="5" t="s">
        <v>1246</v>
      </c>
    </row>
    <row r="37191" spans="1:2" x14ac:dyDescent="0.3">
      <c r="A37191" s="3">
        <v>1422008</v>
      </c>
      <c r="B37191" s="5" t="s">
        <v>49</v>
      </c>
    </row>
    <row r="37192" spans="1:2" x14ac:dyDescent="0.3">
      <c r="A37192" s="3">
        <v>1436815</v>
      </c>
      <c r="B37192" s="5" t="s">
        <v>30</v>
      </c>
    </row>
    <row r="37193" spans="1:2" x14ac:dyDescent="0.3">
      <c r="A37193" s="3">
        <v>1151031</v>
      </c>
      <c r="B37193" s="5" t="s">
        <v>468</v>
      </c>
    </row>
    <row r="37194" spans="1:2" x14ac:dyDescent="0.3">
      <c r="A37194" s="3">
        <v>1437520</v>
      </c>
      <c r="B37194" s="5" t="s">
        <v>1845</v>
      </c>
    </row>
    <row r="37195" spans="1:2" x14ac:dyDescent="0.3">
      <c r="A37195" s="3">
        <v>1340110</v>
      </c>
      <c r="B37195" s="5" t="s">
        <v>468</v>
      </c>
    </row>
    <row r="37196" spans="1:2" x14ac:dyDescent="0.3">
      <c r="A37196" s="3">
        <v>1340110</v>
      </c>
      <c r="B37196" s="5" t="s">
        <v>166</v>
      </c>
    </row>
    <row r="37197" spans="1:2" x14ac:dyDescent="0.3">
      <c r="A37197" s="3">
        <v>1384736</v>
      </c>
      <c r="B37197" s="5" t="s">
        <v>166</v>
      </c>
    </row>
    <row r="37198" spans="1:2" x14ac:dyDescent="0.3">
      <c r="A37198" s="3">
        <v>1384736</v>
      </c>
      <c r="B37198" s="5" t="s">
        <v>49</v>
      </c>
    </row>
    <row r="37199" spans="1:2" x14ac:dyDescent="0.3">
      <c r="A37199" s="3">
        <v>1433326</v>
      </c>
      <c r="B37199" s="5" t="s">
        <v>49</v>
      </c>
    </row>
    <row r="37200" spans="1:2" x14ac:dyDescent="0.3">
      <c r="A37200" s="3">
        <v>1438991</v>
      </c>
      <c r="B37200" s="5" t="s">
        <v>329</v>
      </c>
    </row>
    <row r="37201" spans="1:2" x14ac:dyDescent="0.3">
      <c r="A37201" s="3">
        <v>1424802</v>
      </c>
      <c r="B37201" s="5" t="s">
        <v>49</v>
      </c>
    </row>
    <row r="37202" spans="1:2" x14ac:dyDescent="0.3">
      <c r="A37202" s="3">
        <v>1422632</v>
      </c>
      <c r="B37202" s="5" t="s">
        <v>329</v>
      </c>
    </row>
    <row r="37203" spans="1:2" x14ac:dyDescent="0.3">
      <c r="A37203" s="3">
        <v>1259024</v>
      </c>
      <c r="B37203" s="5" t="s">
        <v>777</v>
      </c>
    </row>
    <row r="37204" spans="1:2" x14ac:dyDescent="0.3">
      <c r="A37204" s="3">
        <v>1259024</v>
      </c>
      <c r="B37204" s="5" t="s">
        <v>166</v>
      </c>
    </row>
    <row r="37205" spans="1:2" x14ac:dyDescent="0.3">
      <c r="A37205" s="3">
        <v>1341515</v>
      </c>
      <c r="B37205" s="5" t="s">
        <v>30</v>
      </c>
    </row>
    <row r="37206" spans="1:2" x14ac:dyDescent="0.3">
      <c r="A37206" s="3">
        <v>1341515</v>
      </c>
      <c r="B37206" s="5" t="s">
        <v>49</v>
      </c>
    </row>
    <row r="37207" spans="1:2" x14ac:dyDescent="0.3">
      <c r="A37207" s="3">
        <v>1421811</v>
      </c>
      <c r="B37207" s="5" t="s">
        <v>468</v>
      </c>
    </row>
    <row r="37208" spans="1:2" x14ac:dyDescent="0.3">
      <c r="A37208" s="3">
        <v>1438447</v>
      </c>
      <c r="B37208" s="5" t="s">
        <v>1845</v>
      </c>
    </row>
    <row r="37209" spans="1:2" x14ac:dyDescent="0.3">
      <c r="A37209" s="3">
        <v>1429116</v>
      </c>
      <c r="B37209" s="5" t="s">
        <v>1845</v>
      </c>
    </row>
    <row r="37210" spans="1:2" x14ac:dyDescent="0.3">
      <c r="A37210" s="3">
        <v>1427123</v>
      </c>
      <c r="B37210" s="5" t="s">
        <v>1845</v>
      </c>
    </row>
    <row r="37211" spans="1:2" x14ac:dyDescent="0.3">
      <c r="A37211" s="3">
        <v>1422031</v>
      </c>
      <c r="B37211" s="5" t="s">
        <v>329</v>
      </c>
    </row>
    <row r="37212" spans="1:2" x14ac:dyDescent="0.3">
      <c r="A37212" s="3">
        <v>1352874</v>
      </c>
      <c r="B37212" s="5" t="s">
        <v>468</v>
      </c>
    </row>
    <row r="37213" spans="1:2" x14ac:dyDescent="0.3">
      <c r="A37213" s="3">
        <v>861211</v>
      </c>
      <c r="B37213" s="5" t="s">
        <v>166</v>
      </c>
    </row>
    <row r="37214" spans="1:2" x14ac:dyDescent="0.3">
      <c r="A37214" s="3">
        <v>1265341</v>
      </c>
      <c r="B37214" s="5" t="s">
        <v>6748</v>
      </c>
    </row>
    <row r="37215" spans="1:2" x14ac:dyDescent="0.3">
      <c r="A37215" s="3">
        <v>1265341</v>
      </c>
      <c r="B37215" s="5" t="s">
        <v>30</v>
      </c>
    </row>
    <row r="37216" spans="1:2" x14ac:dyDescent="0.3">
      <c r="A37216" s="3">
        <v>1265341</v>
      </c>
      <c r="B37216" s="5" t="s">
        <v>49</v>
      </c>
    </row>
    <row r="37217" spans="1:2" x14ac:dyDescent="0.3">
      <c r="A37217" s="3">
        <v>1422108</v>
      </c>
      <c r="B37217" s="5" t="s">
        <v>329</v>
      </c>
    </row>
    <row r="37218" spans="1:2" x14ac:dyDescent="0.3">
      <c r="A37218" s="3">
        <v>1422108</v>
      </c>
      <c r="B37218" s="5" t="s">
        <v>2378</v>
      </c>
    </row>
    <row r="37219" spans="1:2" x14ac:dyDescent="0.3">
      <c r="A37219" s="3">
        <v>1422029</v>
      </c>
      <c r="B37219" s="5" t="s">
        <v>329</v>
      </c>
    </row>
    <row r="37220" spans="1:2" x14ac:dyDescent="0.3">
      <c r="A37220" s="3">
        <v>1422033</v>
      </c>
      <c r="B37220" s="5" t="s">
        <v>49</v>
      </c>
    </row>
    <row r="37221" spans="1:2" x14ac:dyDescent="0.3">
      <c r="A37221" s="3">
        <v>1213243</v>
      </c>
      <c r="B37221" s="5" t="s">
        <v>777</v>
      </c>
    </row>
    <row r="37222" spans="1:2" x14ac:dyDescent="0.3">
      <c r="A37222" s="3">
        <v>1213243</v>
      </c>
      <c r="B37222" s="5" t="s">
        <v>166</v>
      </c>
    </row>
    <row r="37223" spans="1:2" x14ac:dyDescent="0.3">
      <c r="A37223" s="3">
        <v>1421979</v>
      </c>
      <c r="B37223" s="5" t="s">
        <v>329</v>
      </c>
    </row>
    <row r="37224" spans="1:2" x14ac:dyDescent="0.3">
      <c r="A37224" s="3">
        <v>1421805</v>
      </c>
      <c r="B37224" s="5" t="s">
        <v>468</v>
      </c>
    </row>
    <row r="37225" spans="1:2" x14ac:dyDescent="0.3">
      <c r="A37225" s="3">
        <v>1422765</v>
      </c>
      <c r="B37225" s="5" t="s">
        <v>2378</v>
      </c>
    </row>
    <row r="37226" spans="1:2" x14ac:dyDescent="0.3">
      <c r="A37226" s="3">
        <v>1284856</v>
      </c>
      <c r="B37226" s="5" t="s">
        <v>49</v>
      </c>
    </row>
    <row r="37227" spans="1:2" x14ac:dyDescent="0.3">
      <c r="A37227" s="3">
        <v>977294</v>
      </c>
      <c r="B37227" s="5" t="s">
        <v>777</v>
      </c>
    </row>
    <row r="37228" spans="1:2" x14ac:dyDescent="0.3">
      <c r="A37228" s="3">
        <v>977294</v>
      </c>
      <c r="B37228" s="5" t="s">
        <v>166</v>
      </c>
    </row>
    <row r="37229" spans="1:2" x14ac:dyDescent="0.3">
      <c r="A37229" s="3">
        <v>675776</v>
      </c>
      <c r="B37229" s="5" t="s">
        <v>166</v>
      </c>
    </row>
    <row r="37230" spans="1:2" x14ac:dyDescent="0.3">
      <c r="A37230" s="3">
        <v>675776</v>
      </c>
      <c r="B37230" s="5" t="s">
        <v>468</v>
      </c>
    </row>
    <row r="37231" spans="1:2" x14ac:dyDescent="0.3">
      <c r="A37231" s="3">
        <v>1431007</v>
      </c>
      <c r="B37231" s="5" t="s">
        <v>329</v>
      </c>
    </row>
    <row r="37232" spans="1:2" x14ac:dyDescent="0.3">
      <c r="A37232" s="3">
        <v>1417675</v>
      </c>
      <c r="B37232" s="5" t="s">
        <v>6748</v>
      </c>
    </row>
    <row r="37233" spans="1:2" x14ac:dyDescent="0.3">
      <c r="A37233" s="3">
        <v>1417675</v>
      </c>
      <c r="B37233" s="5" t="s">
        <v>2378</v>
      </c>
    </row>
    <row r="37234" spans="1:2" x14ac:dyDescent="0.3">
      <c r="A37234" s="3">
        <v>1417675</v>
      </c>
      <c r="B37234" s="5" t="s">
        <v>49</v>
      </c>
    </row>
    <row r="37235" spans="1:2" x14ac:dyDescent="0.3">
      <c r="A37235" s="3">
        <v>1205656</v>
      </c>
      <c r="B37235" s="5" t="s">
        <v>166</v>
      </c>
    </row>
    <row r="37236" spans="1:2" x14ac:dyDescent="0.3">
      <c r="A37236" s="3">
        <v>757725</v>
      </c>
      <c r="B37236" s="5" t="s">
        <v>777</v>
      </c>
    </row>
    <row r="37237" spans="1:2" x14ac:dyDescent="0.3">
      <c r="A37237" s="3">
        <v>757725</v>
      </c>
      <c r="B37237" s="5" t="s">
        <v>166</v>
      </c>
    </row>
    <row r="37238" spans="1:2" x14ac:dyDescent="0.3">
      <c r="A37238" s="3">
        <v>757725</v>
      </c>
      <c r="B37238" s="5" t="s">
        <v>49</v>
      </c>
    </row>
    <row r="37239" spans="1:2" x14ac:dyDescent="0.3">
      <c r="A37239" s="3">
        <v>1290205</v>
      </c>
      <c r="B37239" s="5" t="s">
        <v>49</v>
      </c>
    </row>
    <row r="37240" spans="1:2" x14ac:dyDescent="0.3">
      <c r="A37240" s="3">
        <v>1290205</v>
      </c>
      <c r="B37240" s="5" t="s">
        <v>886</v>
      </c>
    </row>
    <row r="37241" spans="1:2" x14ac:dyDescent="0.3">
      <c r="A37241" s="3">
        <v>1167307</v>
      </c>
      <c r="B37241" s="5" t="s">
        <v>2297</v>
      </c>
    </row>
    <row r="37242" spans="1:2" x14ac:dyDescent="0.3">
      <c r="A37242" s="3">
        <v>1167307</v>
      </c>
      <c r="B37242" s="5" t="s">
        <v>6748</v>
      </c>
    </row>
    <row r="37243" spans="1:2" x14ac:dyDescent="0.3">
      <c r="A37243" s="3">
        <v>1421990</v>
      </c>
      <c r="B37243" s="5" t="s">
        <v>30</v>
      </c>
    </row>
    <row r="37244" spans="1:2" x14ac:dyDescent="0.3">
      <c r="A37244" s="3">
        <v>1421990</v>
      </c>
      <c r="B37244" s="5" t="s">
        <v>49</v>
      </c>
    </row>
    <row r="37245" spans="1:2" x14ac:dyDescent="0.3">
      <c r="A37245" s="3">
        <v>1431464</v>
      </c>
      <c r="B37245" s="5" t="s">
        <v>49</v>
      </c>
    </row>
    <row r="37246" spans="1:2" x14ac:dyDescent="0.3">
      <c r="A37246" s="3">
        <v>1278762</v>
      </c>
      <c r="B37246" s="5" t="s">
        <v>49</v>
      </c>
    </row>
    <row r="37247" spans="1:2" x14ac:dyDescent="0.3">
      <c r="A37247" s="3">
        <v>1422117</v>
      </c>
      <c r="B37247" s="5" t="s">
        <v>49</v>
      </c>
    </row>
    <row r="37248" spans="1:2" x14ac:dyDescent="0.3">
      <c r="A37248" s="3">
        <v>1154538</v>
      </c>
      <c r="B37248" s="5" t="s">
        <v>30</v>
      </c>
    </row>
    <row r="37249" spans="1:2" x14ac:dyDescent="0.3">
      <c r="A37249" s="3">
        <v>1154538</v>
      </c>
      <c r="B37249" s="5" t="s">
        <v>1139</v>
      </c>
    </row>
    <row r="37250" spans="1:2" x14ac:dyDescent="0.3">
      <c r="A37250" s="3">
        <v>1431022</v>
      </c>
      <c r="B37250" s="5" t="s">
        <v>49</v>
      </c>
    </row>
    <row r="37251" spans="1:2" x14ac:dyDescent="0.3">
      <c r="A37251" s="3">
        <v>1385169</v>
      </c>
      <c r="B37251" s="5" t="s">
        <v>468</v>
      </c>
    </row>
    <row r="37252" spans="1:2" x14ac:dyDescent="0.3">
      <c r="A37252" s="3">
        <v>1422105</v>
      </c>
      <c r="B37252" s="5" t="s">
        <v>329</v>
      </c>
    </row>
    <row r="37253" spans="1:2" x14ac:dyDescent="0.3">
      <c r="A37253" s="3">
        <v>1330747</v>
      </c>
      <c r="B37253" s="5" t="s">
        <v>166</v>
      </c>
    </row>
    <row r="37254" spans="1:2" x14ac:dyDescent="0.3">
      <c r="A37254" s="3">
        <v>1396079</v>
      </c>
      <c r="B37254" s="5" t="s">
        <v>30</v>
      </c>
    </row>
    <row r="37255" spans="1:2" x14ac:dyDescent="0.3">
      <c r="A37255" s="3">
        <v>1396079</v>
      </c>
      <c r="B37255" s="5" t="s">
        <v>6748</v>
      </c>
    </row>
    <row r="37256" spans="1:2" x14ac:dyDescent="0.3">
      <c r="A37256" s="3">
        <v>1428765</v>
      </c>
      <c r="B37256" s="5" t="s">
        <v>1845</v>
      </c>
    </row>
    <row r="37257" spans="1:2" x14ac:dyDescent="0.3">
      <c r="A37257" s="3">
        <v>1427007</v>
      </c>
      <c r="B37257" s="5" t="s">
        <v>329</v>
      </c>
    </row>
    <row r="37258" spans="1:2" x14ac:dyDescent="0.3">
      <c r="A37258" s="3">
        <v>1426480</v>
      </c>
      <c r="B37258" s="5" t="s">
        <v>49</v>
      </c>
    </row>
    <row r="37259" spans="1:2" x14ac:dyDescent="0.3">
      <c r="A37259" s="3">
        <v>1426439</v>
      </c>
      <c r="B37259" s="5" t="s">
        <v>49</v>
      </c>
    </row>
    <row r="37260" spans="1:2" x14ac:dyDescent="0.3">
      <c r="A37260" s="3">
        <v>1414275</v>
      </c>
      <c r="B37260" s="5" t="s">
        <v>329</v>
      </c>
    </row>
    <row r="37261" spans="1:2" x14ac:dyDescent="0.3">
      <c r="A37261" s="3">
        <v>1414275</v>
      </c>
      <c r="B37261" s="5" t="s">
        <v>1246</v>
      </c>
    </row>
    <row r="37262" spans="1:2" x14ac:dyDescent="0.3">
      <c r="A37262" s="3">
        <v>1414275</v>
      </c>
      <c r="B37262" s="5" t="s">
        <v>49</v>
      </c>
    </row>
    <row r="37263" spans="1:2" x14ac:dyDescent="0.3">
      <c r="A37263" s="3">
        <v>1429808</v>
      </c>
      <c r="B37263" s="5" t="s">
        <v>329</v>
      </c>
    </row>
    <row r="37264" spans="1:2" x14ac:dyDescent="0.3">
      <c r="A37264" s="3">
        <v>1430181</v>
      </c>
      <c r="B37264" s="5" t="s">
        <v>49</v>
      </c>
    </row>
    <row r="37265" spans="1:2" x14ac:dyDescent="0.3">
      <c r="A37265" s="3">
        <v>1430181</v>
      </c>
      <c r="B37265" s="5" t="s">
        <v>166</v>
      </c>
    </row>
    <row r="37266" spans="1:2" x14ac:dyDescent="0.3">
      <c r="A37266" s="3">
        <v>1430197</v>
      </c>
      <c r="B37266" s="5" t="s">
        <v>1845</v>
      </c>
    </row>
    <row r="37267" spans="1:2" x14ac:dyDescent="0.3">
      <c r="A37267" s="3">
        <v>1426448</v>
      </c>
      <c r="B37267" s="5" t="s">
        <v>2297</v>
      </c>
    </row>
    <row r="37268" spans="1:2" x14ac:dyDescent="0.3">
      <c r="A37268" s="3">
        <v>1426448</v>
      </c>
      <c r="B37268" s="5" t="s">
        <v>30</v>
      </c>
    </row>
    <row r="37269" spans="1:2" x14ac:dyDescent="0.3">
      <c r="A37269" s="3">
        <v>1426448</v>
      </c>
      <c r="B37269" s="5" t="s">
        <v>6748</v>
      </c>
    </row>
    <row r="37270" spans="1:2" x14ac:dyDescent="0.3">
      <c r="A37270" s="3">
        <v>1430170</v>
      </c>
      <c r="B37270" s="5" t="s">
        <v>1845</v>
      </c>
    </row>
    <row r="37271" spans="1:2" x14ac:dyDescent="0.3">
      <c r="A37271" s="3">
        <v>1430167</v>
      </c>
      <c r="B37271" s="5" t="s">
        <v>1845</v>
      </c>
    </row>
    <row r="37272" spans="1:2" x14ac:dyDescent="0.3">
      <c r="A37272" s="3">
        <v>1428666</v>
      </c>
      <c r="B37272" s="5" t="s">
        <v>1845</v>
      </c>
    </row>
    <row r="37273" spans="1:2" x14ac:dyDescent="0.3">
      <c r="A37273" s="3">
        <v>1428646</v>
      </c>
      <c r="B37273" s="5" t="s">
        <v>1845</v>
      </c>
    </row>
    <row r="37274" spans="1:2" x14ac:dyDescent="0.3">
      <c r="A37274" s="3">
        <v>1426980</v>
      </c>
      <c r="B37274" s="5" t="s">
        <v>468</v>
      </c>
    </row>
    <row r="37275" spans="1:2" x14ac:dyDescent="0.3">
      <c r="A37275" s="3">
        <v>1426980</v>
      </c>
      <c r="B37275" s="5" t="s">
        <v>30</v>
      </c>
    </row>
    <row r="37276" spans="1:2" x14ac:dyDescent="0.3">
      <c r="A37276" s="3">
        <v>1422028</v>
      </c>
      <c r="B37276" s="5" t="s">
        <v>329</v>
      </c>
    </row>
    <row r="37277" spans="1:2" x14ac:dyDescent="0.3">
      <c r="A37277" s="3">
        <v>1214130</v>
      </c>
      <c r="B37277" s="5" t="s">
        <v>2297</v>
      </c>
    </row>
    <row r="37278" spans="1:2" x14ac:dyDescent="0.3">
      <c r="A37278" s="3">
        <v>1214130</v>
      </c>
      <c r="B37278" s="5" t="s">
        <v>6748</v>
      </c>
    </row>
    <row r="37279" spans="1:2" x14ac:dyDescent="0.3">
      <c r="A37279" s="3">
        <v>1422038</v>
      </c>
      <c r="B37279" s="5" t="s">
        <v>329</v>
      </c>
    </row>
    <row r="37280" spans="1:2" x14ac:dyDescent="0.3">
      <c r="A37280" s="3">
        <v>1427792</v>
      </c>
      <c r="B37280" s="5" t="s">
        <v>329</v>
      </c>
    </row>
    <row r="37281" spans="1:2" x14ac:dyDescent="0.3">
      <c r="A37281" s="3">
        <v>1427792</v>
      </c>
      <c r="B37281" s="5" t="s">
        <v>49</v>
      </c>
    </row>
    <row r="37282" spans="1:2" x14ac:dyDescent="0.3">
      <c r="A37282" s="3">
        <v>1422600</v>
      </c>
      <c r="B37282" s="5" t="s">
        <v>329</v>
      </c>
    </row>
    <row r="37283" spans="1:2" x14ac:dyDescent="0.3">
      <c r="A37283" s="3">
        <v>1205702</v>
      </c>
      <c r="B37283" s="5" t="s">
        <v>6631</v>
      </c>
    </row>
    <row r="37284" spans="1:2" x14ac:dyDescent="0.3">
      <c r="A37284" s="3">
        <v>1205702</v>
      </c>
      <c r="B37284" s="5" t="s">
        <v>1246</v>
      </c>
    </row>
    <row r="37285" spans="1:2" x14ac:dyDescent="0.3">
      <c r="A37285" s="3">
        <v>1205702</v>
      </c>
      <c r="B37285" s="5" t="s">
        <v>166</v>
      </c>
    </row>
    <row r="37286" spans="1:2" x14ac:dyDescent="0.3">
      <c r="A37286" s="3">
        <v>1142913</v>
      </c>
      <c r="B37286" s="5" t="s">
        <v>468</v>
      </c>
    </row>
    <row r="37287" spans="1:2" x14ac:dyDescent="0.3">
      <c r="A37287" s="3">
        <v>1422628</v>
      </c>
      <c r="B37287" s="5" t="s">
        <v>329</v>
      </c>
    </row>
    <row r="37288" spans="1:2" x14ac:dyDescent="0.3">
      <c r="A37288" s="3">
        <v>1422596</v>
      </c>
      <c r="B37288" s="5" t="s">
        <v>329</v>
      </c>
    </row>
    <row r="37289" spans="1:2" x14ac:dyDescent="0.3">
      <c r="A37289" s="3">
        <v>1426452</v>
      </c>
      <c r="B37289" s="5" t="s">
        <v>1845</v>
      </c>
    </row>
    <row r="37290" spans="1:2" x14ac:dyDescent="0.3">
      <c r="A37290" s="3">
        <v>1063857</v>
      </c>
      <c r="B37290" s="5" t="s">
        <v>166</v>
      </c>
    </row>
    <row r="37291" spans="1:2" x14ac:dyDescent="0.3">
      <c r="A37291" s="3">
        <v>1436133</v>
      </c>
      <c r="B37291" s="5" t="s">
        <v>30</v>
      </c>
    </row>
    <row r="37292" spans="1:2" x14ac:dyDescent="0.3">
      <c r="A37292" s="3">
        <v>1436133</v>
      </c>
      <c r="B37292" s="5" t="s">
        <v>49</v>
      </c>
    </row>
    <row r="37293" spans="1:2" x14ac:dyDescent="0.3">
      <c r="A37293" s="3">
        <v>1436133</v>
      </c>
      <c r="B37293" s="5" t="s">
        <v>6748</v>
      </c>
    </row>
    <row r="37294" spans="1:2" x14ac:dyDescent="0.3">
      <c r="A37294" s="3">
        <v>1426985</v>
      </c>
      <c r="B37294" s="5" t="s">
        <v>30</v>
      </c>
    </row>
    <row r="37295" spans="1:2" x14ac:dyDescent="0.3">
      <c r="A37295" s="3">
        <v>1401047</v>
      </c>
      <c r="B37295" s="5" t="s">
        <v>468</v>
      </c>
    </row>
    <row r="37296" spans="1:2" x14ac:dyDescent="0.3">
      <c r="A37296" s="3">
        <v>1401047</v>
      </c>
      <c r="B37296" s="5" t="s">
        <v>49</v>
      </c>
    </row>
    <row r="37297" spans="1:2" x14ac:dyDescent="0.3">
      <c r="A37297" s="3">
        <v>1278827</v>
      </c>
      <c r="B37297" s="5" t="s">
        <v>30</v>
      </c>
    </row>
    <row r="37298" spans="1:2" x14ac:dyDescent="0.3">
      <c r="A37298" s="3">
        <v>1278827</v>
      </c>
      <c r="B37298" s="5" t="s">
        <v>886</v>
      </c>
    </row>
    <row r="37299" spans="1:2" x14ac:dyDescent="0.3">
      <c r="A37299" s="3">
        <v>1428638</v>
      </c>
      <c r="B37299" s="5" t="s">
        <v>49</v>
      </c>
    </row>
    <row r="37300" spans="1:2" x14ac:dyDescent="0.3">
      <c r="A37300" s="3">
        <v>1428638</v>
      </c>
      <c r="B37300" s="5" t="s">
        <v>6631</v>
      </c>
    </row>
    <row r="37301" spans="1:2" x14ac:dyDescent="0.3">
      <c r="A37301" s="3">
        <v>1430188</v>
      </c>
      <c r="B37301" s="5" t="s">
        <v>1845</v>
      </c>
    </row>
    <row r="37302" spans="1:2" x14ac:dyDescent="0.3">
      <c r="A37302" s="3">
        <v>1422019</v>
      </c>
      <c r="B37302" s="5" t="s">
        <v>329</v>
      </c>
    </row>
    <row r="37303" spans="1:2" x14ac:dyDescent="0.3">
      <c r="A37303" s="3">
        <v>1422236</v>
      </c>
      <c r="B37303" s="5" t="s">
        <v>777</v>
      </c>
    </row>
    <row r="37304" spans="1:2" x14ac:dyDescent="0.3">
      <c r="A37304" s="3">
        <v>1422236</v>
      </c>
      <c r="B37304" s="5" t="s">
        <v>1139</v>
      </c>
    </row>
    <row r="37305" spans="1:2" x14ac:dyDescent="0.3">
      <c r="A37305" s="3">
        <v>1422236</v>
      </c>
      <c r="B37305" s="5" t="s">
        <v>6631</v>
      </c>
    </row>
    <row r="37306" spans="1:2" x14ac:dyDescent="0.3">
      <c r="A37306" s="3">
        <v>1430153</v>
      </c>
      <c r="B37306" s="5" t="s">
        <v>6748</v>
      </c>
    </row>
    <row r="37307" spans="1:2" x14ac:dyDescent="0.3">
      <c r="A37307" s="3">
        <v>1205515</v>
      </c>
      <c r="B37307" s="5" t="s">
        <v>49</v>
      </c>
    </row>
    <row r="37308" spans="1:2" x14ac:dyDescent="0.3">
      <c r="A37308" s="3">
        <v>1205515</v>
      </c>
      <c r="B37308" s="5" t="s">
        <v>30</v>
      </c>
    </row>
    <row r="37309" spans="1:2" x14ac:dyDescent="0.3">
      <c r="A37309" s="3">
        <v>1115030</v>
      </c>
      <c r="B37309" s="5" t="s">
        <v>1139</v>
      </c>
    </row>
    <row r="37310" spans="1:2" x14ac:dyDescent="0.3">
      <c r="A37310" s="3">
        <v>1115030</v>
      </c>
      <c r="B37310" s="5" t="s">
        <v>2297</v>
      </c>
    </row>
    <row r="37311" spans="1:2" x14ac:dyDescent="0.3">
      <c r="A37311" s="3">
        <v>1115030</v>
      </c>
      <c r="B37311" s="5" t="s">
        <v>30</v>
      </c>
    </row>
    <row r="37312" spans="1:2" x14ac:dyDescent="0.3">
      <c r="A37312" s="3">
        <v>1276644</v>
      </c>
      <c r="B37312" s="5" t="s">
        <v>30</v>
      </c>
    </row>
    <row r="37313" spans="1:2" x14ac:dyDescent="0.3">
      <c r="A37313" s="3">
        <v>1276644</v>
      </c>
      <c r="B37313" s="5" t="s">
        <v>6748</v>
      </c>
    </row>
    <row r="37314" spans="1:2" x14ac:dyDescent="0.3">
      <c r="A37314" s="3">
        <v>1276644</v>
      </c>
      <c r="B37314" s="5" t="s">
        <v>49</v>
      </c>
    </row>
    <row r="37315" spans="1:2" x14ac:dyDescent="0.3">
      <c r="A37315" s="3">
        <v>1411778</v>
      </c>
      <c r="B37315" s="5" t="s">
        <v>166</v>
      </c>
    </row>
    <row r="37316" spans="1:2" x14ac:dyDescent="0.3">
      <c r="A37316" s="3">
        <v>1433371</v>
      </c>
      <c r="B37316" s="5" t="s">
        <v>166</v>
      </c>
    </row>
    <row r="37317" spans="1:2" x14ac:dyDescent="0.3">
      <c r="A37317" s="3">
        <v>1377650</v>
      </c>
      <c r="B37317" s="5" t="s">
        <v>2297</v>
      </c>
    </row>
    <row r="37318" spans="1:2" x14ac:dyDescent="0.3">
      <c r="A37318" s="3">
        <v>1377650</v>
      </c>
      <c r="B37318" s="5" t="s">
        <v>2528</v>
      </c>
    </row>
    <row r="37319" spans="1:2" x14ac:dyDescent="0.3">
      <c r="A37319" s="3">
        <v>1377650</v>
      </c>
      <c r="B37319" s="5" t="s">
        <v>30</v>
      </c>
    </row>
    <row r="37320" spans="1:2" x14ac:dyDescent="0.3">
      <c r="A37320" s="3">
        <v>1429239</v>
      </c>
      <c r="B37320" s="5" t="s">
        <v>329</v>
      </c>
    </row>
    <row r="37321" spans="1:2" x14ac:dyDescent="0.3">
      <c r="A37321" s="3">
        <v>926741</v>
      </c>
      <c r="B37321" s="5" t="s">
        <v>30</v>
      </c>
    </row>
    <row r="37322" spans="1:2" x14ac:dyDescent="0.3">
      <c r="A37322" s="3">
        <v>1120762</v>
      </c>
      <c r="B37322" s="5" t="s">
        <v>777</v>
      </c>
    </row>
    <row r="37323" spans="1:2" x14ac:dyDescent="0.3">
      <c r="A37323" s="3">
        <v>1239288</v>
      </c>
      <c r="B37323" s="5" t="s">
        <v>30</v>
      </c>
    </row>
    <row r="37324" spans="1:2" x14ac:dyDescent="0.3">
      <c r="A37324" s="3">
        <v>1239288</v>
      </c>
      <c r="B37324" s="5" t="s">
        <v>49</v>
      </c>
    </row>
    <row r="37325" spans="1:2" x14ac:dyDescent="0.3">
      <c r="A37325" s="3">
        <v>511243</v>
      </c>
      <c r="B37325" s="5" t="s">
        <v>49</v>
      </c>
    </row>
    <row r="37326" spans="1:2" x14ac:dyDescent="0.3">
      <c r="A37326" s="3">
        <v>511243</v>
      </c>
      <c r="B37326" s="5" t="s">
        <v>2848</v>
      </c>
    </row>
    <row r="37327" spans="1:2" x14ac:dyDescent="0.3">
      <c r="A37327" s="3">
        <v>511243</v>
      </c>
      <c r="B37327" s="5" t="s">
        <v>468</v>
      </c>
    </row>
    <row r="37328" spans="1:2" x14ac:dyDescent="0.3">
      <c r="A37328" s="3">
        <v>1437733</v>
      </c>
      <c r="B37328" s="5" t="s">
        <v>329</v>
      </c>
    </row>
    <row r="37329" spans="1:2" x14ac:dyDescent="0.3">
      <c r="A37329" s="3">
        <v>1424781</v>
      </c>
      <c r="B37329" s="5" t="s">
        <v>329</v>
      </c>
    </row>
    <row r="37330" spans="1:2" x14ac:dyDescent="0.3">
      <c r="A37330" s="3">
        <v>1386514</v>
      </c>
      <c r="B37330" s="5" t="s">
        <v>30</v>
      </c>
    </row>
    <row r="37331" spans="1:2" x14ac:dyDescent="0.3">
      <c r="A37331" s="3">
        <v>662707</v>
      </c>
      <c r="B37331" s="5" t="s">
        <v>1139</v>
      </c>
    </row>
    <row r="37332" spans="1:2" x14ac:dyDescent="0.3">
      <c r="A37332" s="3">
        <v>662707</v>
      </c>
      <c r="B37332" s="5" t="s">
        <v>777</v>
      </c>
    </row>
    <row r="37333" spans="1:2" x14ac:dyDescent="0.3">
      <c r="A37333" s="3">
        <v>1082424</v>
      </c>
      <c r="B37333" s="5" t="s">
        <v>30</v>
      </c>
    </row>
    <row r="37334" spans="1:2" x14ac:dyDescent="0.3">
      <c r="A37334" s="3">
        <v>1082424</v>
      </c>
      <c r="B37334" s="5" t="s">
        <v>886</v>
      </c>
    </row>
    <row r="37335" spans="1:2" x14ac:dyDescent="0.3">
      <c r="A37335" s="3">
        <v>701387</v>
      </c>
      <c r="B37335" s="5" t="s">
        <v>30</v>
      </c>
    </row>
    <row r="37336" spans="1:2" x14ac:dyDescent="0.3">
      <c r="A37336" s="3">
        <v>701387</v>
      </c>
      <c r="B37336" s="5" t="s">
        <v>2528</v>
      </c>
    </row>
    <row r="37337" spans="1:2" x14ac:dyDescent="0.3">
      <c r="A37337" s="3">
        <v>1071646</v>
      </c>
      <c r="B37337" s="5" t="s">
        <v>49</v>
      </c>
    </row>
    <row r="37338" spans="1:2" x14ac:dyDescent="0.3">
      <c r="A37338" s="3">
        <v>1071646</v>
      </c>
      <c r="B37338" s="5" t="s">
        <v>6748</v>
      </c>
    </row>
    <row r="37339" spans="1:2" x14ac:dyDescent="0.3">
      <c r="A37339" s="3">
        <v>1422039</v>
      </c>
      <c r="B37339" s="5" t="s">
        <v>329</v>
      </c>
    </row>
    <row r="37340" spans="1:2" x14ac:dyDescent="0.3">
      <c r="A37340" s="3">
        <v>935766</v>
      </c>
      <c r="B37340" s="5" t="s">
        <v>6748</v>
      </c>
    </row>
    <row r="37341" spans="1:2" x14ac:dyDescent="0.3">
      <c r="A37341" s="3">
        <v>935766</v>
      </c>
      <c r="B37341" s="5" t="s">
        <v>1139</v>
      </c>
    </row>
    <row r="37342" spans="1:2" x14ac:dyDescent="0.3">
      <c r="A37342" s="3">
        <v>935766</v>
      </c>
      <c r="B37342" s="5" t="s">
        <v>30</v>
      </c>
    </row>
    <row r="37343" spans="1:2" x14ac:dyDescent="0.3">
      <c r="A37343" s="3">
        <v>1433780</v>
      </c>
      <c r="B37343" s="5" t="s">
        <v>49</v>
      </c>
    </row>
    <row r="37344" spans="1:2" x14ac:dyDescent="0.3">
      <c r="A37344" s="3">
        <v>1433780</v>
      </c>
      <c r="B37344" s="5" t="s">
        <v>2528</v>
      </c>
    </row>
    <row r="37345" spans="1:2" x14ac:dyDescent="0.3">
      <c r="A37345" s="3">
        <v>1425415</v>
      </c>
      <c r="B37345" s="5" t="s">
        <v>30</v>
      </c>
    </row>
    <row r="37346" spans="1:2" x14ac:dyDescent="0.3">
      <c r="A37346" s="3">
        <v>949380</v>
      </c>
      <c r="B37346" s="5" t="s">
        <v>49</v>
      </c>
    </row>
    <row r="37347" spans="1:2" x14ac:dyDescent="0.3">
      <c r="A37347" s="3">
        <v>949380</v>
      </c>
      <c r="B37347" s="5" t="s">
        <v>777</v>
      </c>
    </row>
    <row r="37348" spans="1:2" x14ac:dyDescent="0.3">
      <c r="A37348" s="3">
        <v>1043808</v>
      </c>
      <c r="B37348" s="5" t="s">
        <v>49</v>
      </c>
    </row>
    <row r="37349" spans="1:2" x14ac:dyDescent="0.3">
      <c r="A37349" s="3">
        <v>1106565</v>
      </c>
      <c r="B37349" s="5" t="s">
        <v>166</v>
      </c>
    </row>
    <row r="37350" spans="1:2" x14ac:dyDescent="0.3">
      <c r="A37350" s="3">
        <v>1297454</v>
      </c>
      <c r="B37350" s="5" t="s">
        <v>468</v>
      </c>
    </row>
    <row r="37351" spans="1:2" x14ac:dyDescent="0.3">
      <c r="A37351" s="3">
        <v>1297454</v>
      </c>
      <c r="B37351" s="5" t="s">
        <v>166</v>
      </c>
    </row>
    <row r="37352" spans="1:2" x14ac:dyDescent="0.3">
      <c r="A37352" s="3">
        <v>1220808</v>
      </c>
      <c r="B37352" s="5" t="s">
        <v>468</v>
      </c>
    </row>
    <row r="37353" spans="1:2" x14ac:dyDescent="0.3">
      <c r="A37353" s="3">
        <v>1220808</v>
      </c>
      <c r="B37353" s="5" t="s">
        <v>6631</v>
      </c>
    </row>
    <row r="37354" spans="1:2" x14ac:dyDescent="0.3">
      <c r="A37354" s="3">
        <v>1220808</v>
      </c>
      <c r="B37354" s="5" t="s">
        <v>166</v>
      </c>
    </row>
    <row r="37355" spans="1:2" x14ac:dyDescent="0.3">
      <c r="A37355" s="3">
        <v>1422625</v>
      </c>
      <c r="B37355" s="5" t="s">
        <v>329</v>
      </c>
    </row>
    <row r="37356" spans="1:2" x14ac:dyDescent="0.3">
      <c r="A37356" s="3">
        <v>960166</v>
      </c>
      <c r="B37356" s="5" t="s">
        <v>1139</v>
      </c>
    </row>
    <row r="37357" spans="1:2" x14ac:dyDescent="0.3">
      <c r="A37357" s="3">
        <v>960166</v>
      </c>
      <c r="B37357" s="5" t="s">
        <v>2848</v>
      </c>
    </row>
    <row r="37358" spans="1:2" x14ac:dyDescent="0.3">
      <c r="A37358" s="3">
        <v>960166</v>
      </c>
      <c r="B37358" s="5" t="s">
        <v>166</v>
      </c>
    </row>
    <row r="37359" spans="1:2" x14ac:dyDescent="0.3">
      <c r="A37359" s="3">
        <v>960166</v>
      </c>
      <c r="B37359" s="5" t="s">
        <v>49</v>
      </c>
    </row>
    <row r="37360" spans="1:2" x14ac:dyDescent="0.3">
      <c r="A37360" s="3">
        <v>960166</v>
      </c>
      <c r="B37360" s="5" t="s">
        <v>7548</v>
      </c>
    </row>
    <row r="37361" spans="1:2" x14ac:dyDescent="0.3">
      <c r="A37361" s="3">
        <v>1199722</v>
      </c>
      <c r="B37361" s="5" t="s">
        <v>49</v>
      </c>
    </row>
    <row r="37362" spans="1:2" x14ac:dyDescent="0.3">
      <c r="A37362" s="3">
        <v>1255718</v>
      </c>
      <c r="B37362" s="5" t="s">
        <v>49</v>
      </c>
    </row>
    <row r="37363" spans="1:2" x14ac:dyDescent="0.3">
      <c r="A37363" s="3">
        <v>1255718</v>
      </c>
      <c r="B37363" s="5" t="s">
        <v>886</v>
      </c>
    </row>
    <row r="37364" spans="1:2" x14ac:dyDescent="0.3">
      <c r="A37364" s="3">
        <v>1255718</v>
      </c>
      <c r="B37364" s="5" t="s">
        <v>1246</v>
      </c>
    </row>
    <row r="37365" spans="1:2" x14ac:dyDescent="0.3">
      <c r="A37365" s="3">
        <v>1439236</v>
      </c>
      <c r="B37365" s="5" t="s">
        <v>30</v>
      </c>
    </row>
    <row r="37366" spans="1:2" x14ac:dyDescent="0.3">
      <c r="A37366" s="3">
        <v>1038727</v>
      </c>
      <c r="B37366" s="5" t="s">
        <v>329</v>
      </c>
    </row>
    <row r="37367" spans="1:2" x14ac:dyDescent="0.3">
      <c r="A37367" s="3">
        <v>1429788</v>
      </c>
      <c r="B37367" s="5" t="s">
        <v>49</v>
      </c>
    </row>
    <row r="37368" spans="1:2" x14ac:dyDescent="0.3">
      <c r="A37368" s="3">
        <v>1429788</v>
      </c>
      <c r="B37368" s="5" t="s">
        <v>468</v>
      </c>
    </row>
    <row r="37369" spans="1:2" x14ac:dyDescent="0.3">
      <c r="A37369" s="3">
        <v>1429788</v>
      </c>
      <c r="B37369" s="5" t="s">
        <v>6631</v>
      </c>
    </row>
    <row r="37370" spans="1:2" x14ac:dyDescent="0.3">
      <c r="A37370" s="3">
        <v>1399896</v>
      </c>
      <c r="B37370" s="5" t="s">
        <v>329</v>
      </c>
    </row>
    <row r="37371" spans="1:2" x14ac:dyDescent="0.3">
      <c r="A37371" s="3">
        <v>1422289</v>
      </c>
      <c r="B37371" s="5" t="s">
        <v>30</v>
      </c>
    </row>
    <row r="37372" spans="1:2" x14ac:dyDescent="0.3">
      <c r="A37372" s="3">
        <v>842931</v>
      </c>
      <c r="B37372" s="5" t="s">
        <v>30</v>
      </c>
    </row>
    <row r="37373" spans="1:2" x14ac:dyDescent="0.3">
      <c r="A37373" s="3">
        <v>525763</v>
      </c>
      <c r="B37373" s="5" t="s">
        <v>468</v>
      </c>
    </row>
    <row r="37374" spans="1:2" x14ac:dyDescent="0.3">
      <c r="A37374" s="3">
        <v>525763</v>
      </c>
      <c r="B37374" s="5" t="s">
        <v>329</v>
      </c>
    </row>
    <row r="37375" spans="1:2" x14ac:dyDescent="0.3">
      <c r="A37375" s="3">
        <v>1084440</v>
      </c>
      <c r="B37375" s="5" t="s">
        <v>2528</v>
      </c>
    </row>
    <row r="37376" spans="1:2" x14ac:dyDescent="0.3">
      <c r="A37376" s="3">
        <v>1084440</v>
      </c>
      <c r="B37376" s="5" t="s">
        <v>886</v>
      </c>
    </row>
    <row r="37377" spans="1:2" x14ac:dyDescent="0.3">
      <c r="A37377" s="3">
        <v>1417677</v>
      </c>
      <c r="B37377" s="5" t="s">
        <v>30</v>
      </c>
    </row>
    <row r="37378" spans="1:2" x14ac:dyDescent="0.3">
      <c r="A37378" s="3">
        <v>1423756</v>
      </c>
      <c r="B37378" s="5" t="s">
        <v>777</v>
      </c>
    </row>
    <row r="37379" spans="1:2" x14ac:dyDescent="0.3">
      <c r="A37379" s="3">
        <v>1423756</v>
      </c>
      <c r="B37379" s="5" t="s">
        <v>1139</v>
      </c>
    </row>
    <row r="37380" spans="1:2" x14ac:dyDescent="0.3">
      <c r="A37380" s="3">
        <v>1423756</v>
      </c>
      <c r="B37380" s="5" t="s">
        <v>2528</v>
      </c>
    </row>
    <row r="37381" spans="1:2" x14ac:dyDescent="0.3">
      <c r="A37381" s="3">
        <v>1423756</v>
      </c>
      <c r="B37381" s="5" t="s">
        <v>2848</v>
      </c>
    </row>
    <row r="37382" spans="1:2" x14ac:dyDescent="0.3">
      <c r="A37382" s="3">
        <v>1423756</v>
      </c>
      <c r="B37382" s="5" t="s">
        <v>468</v>
      </c>
    </row>
    <row r="37383" spans="1:2" x14ac:dyDescent="0.3">
      <c r="A37383" s="3">
        <v>1430994</v>
      </c>
      <c r="B37383" s="5" t="s">
        <v>329</v>
      </c>
    </row>
    <row r="37384" spans="1:2" x14ac:dyDescent="0.3">
      <c r="A37384" s="3">
        <v>1245728</v>
      </c>
      <c r="B37384" s="5" t="s">
        <v>49</v>
      </c>
    </row>
    <row r="37385" spans="1:2" x14ac:dyDescent="0.3">
      <c r="A37385" s="3">
        <v>1245728</v>
      </c>
      <c r="B37385" s="5" t="s">
        <v>30</v>
      </c>
    </row>
    <row r="37386" spans="1:2" x14ac:dyDescent="0.3">
      <c r="A37386" s="3">
        <v>1353002</v>
      </c>
      <c r="B37386" s="5" t="s">
        <v>49</v>
      </c>
    </row>
    <row r="37387" spans="1:2" x14ac:dyDescent="0.3">
      <c r="A37387" s="3">
        <v>1353002</v>
      </c>
      <c r="B37387" s="5" t="s">
        <v>886</v>
      </c>
    </row>
    <row r="37388" spans="1:2" x14ac:dyDescent="0.3">
      <c r="A37388" s="3">
        <v>1432613</v>
      </c>
      <c r="B37388" s="5" t="s">
        <v>886</v>
      </c>
    </row>
    <row r="37389" spans="1:2" x14ac:dyDescent="0.3">
      <c r="A37389" s="3">
        <v>1340497</v>
      </c>
      <c r="B37389" s="5" t="s">
        <v>49</v>
      </c>
    </row>
    <row r="37390" spans="1:2" x14ac:dyDescent="0.3">
      <c r="A37390" s="3">
        <v>1340497</v>
      </c>
      <c r="B37390" s="5" t="s">
        <v>2378</v>
      </c>
    </row>
    <row r="37391" spans="1:2" x14ac:dyDescent="0.3">
      <c r="A37391" s="3">
        <v>1278950</v>
      </c>
      <c r="B37391" s="5" t="s">
        <v>468</v>
      </c>
    </row>
    <row r="37392" spans="1:2" x14ac:dyDescent="0.3">
      <c r="A37392" s="3">
        <v>1440471</v>
      </c>
      <c r="B37392" s="5" t="s">
        <v>1845</v>
      </c>
    </row>
    <row r="37393" spans="1:2" x14ac:dyDescent="0.3">
      <c r="A37393" s="3">
        <v>1440466</v>
      </c>
      <c r="B37393" s="5" t="s">
        <v>6631</v>
      </c>
    </row>
    <row r="37394" spans="1:2" x14ac:dyDescent="0.3">
      <c r="A37394" s="3">
        <v>1440413</v>
      </c>
      <c r="B37394" s="5" t="s">
        <v>1845</v>
      </c>
    </row>
    <row r="37395" spans="1:2" x14ac:dyDescent="0.3">
      <c r="A37395" s="3">
        <v>1440323</v>
      </c>
      <c r="B37395" s="5" t="s">
        <v>1139</v>
      </c>
    </row>
    <row r="37396" spans="1:2" x14ac:dyDescent="0.3">
      <c r="A37396" s="3">
        <v>1440249</v>
      </c>
      <c r="B37396" s="5" t="s">
        <v>1845</v>
      </c>
    </row>
    <row r="37397" spans="1:2" x14ac:dyDescent="0.3">
      <c r="A37397" s="3">
        <v>1440231</v>
      </c>
      <c r="B37397" s="5" t="s">
        <v>30</v>
      </c>
    </row>
    <row r="37398" spans="1:2" x14ac:dyDescent="0.3">
      <c r="A37398" s="3">
        <v>1440204</v>
      </c>
      <c r="B37398" s="5" t="s">
        <v>30</v>
      </c>
    </row>
    <row r="37399" spans="1:2" x14ac:dyDescent="0.3">
      <c r="A37399" s="3">
        <v>1440204</v>
      </c>
      <c r="B37399" s="5" t="s">
        <v>49</v>
      </c>
    </row>
    <row r="37400" spans="1:2" x14ac:dyDescent="0.3">
      <c r="A37400" s="3">
        <v>1440108</v>
      </c>
      <c r="B37400" s="5" t="s">
        <v>329</v>
      </c>
    </row>
    <row r="37401" spans="1:2" x14ac:dyDescent="0.3">
      <c r="A37401" s="3">
        <v>1440093</v>
      </c>
      <c r="B37401" s="5" t="s">
        <v>329</v>
      </c>
    </row>
    <row r="37402" spans="1:2" x14ac:dyDescent="0.3">
      <c r="A37402" s="3">
        <v>1440093</v>
      </c>
      <c r="B37402" s="5" t="s">
        <v>49</v>
      </c>
    </row>
    <row r="37403" spans="1:2" x14ac:dyDescent="0.3">
      <c r="A37403" s="3">
        <v>1440093</v>
      </c>
      <c r="B37403" s="5" t="s">
        <v>886</v>
      </c>
    </row>
    <row r="37404" spans="1:2" x14ac:dyDescent="0.3">
      <c r="A37404" s="3">
        <v>1440085</v>
      </c>
      <c r="B37404" s="5" t="s">
        <v>2378</v>
      </c>
    </row>
    <row r="37405" spans="1:2" x14ac:dyDescent="0.3">
      <c r="A37405" s="3">
        <v>1440085</v>
      </c>
      <c r="B37405" s="5" t="s">
        <v>2297</v>
      </c>
    </row>
    <row r="37406" spans="1:2" x14ac:dyDescent="0.3">
      <c r="A37406" s="3">
        <v>1440085</v>
      </c>
      <c r="B37406" s="5" t="s">
        <v>2528</v>
      </c>
    </row>
    <row r="37407" spans="1:2" x14ac:dyDescent="0.3">
      <c r="A37407" s="3">
        <v>1440085</v>
      </c>
      <c r="B37407" s="5" t="s">
        <v>777</v>
      </c>
    </row>
    <row r="37408" spans="1:2" x14ac:dyDescent="0.3">
      <c r="A37408" s="3">
        <v>1440043</v>
      </c>
      <c r="B37408" s="5" t="s">
        <v>1845</v>
      </c>
    </row>
    <row r="37409" spans="1:2" x14ac:dyDescent="0.3">
      <c r="A37409" s="3">
        <v>1439957</v>
      </c>
      <c r="B37409" s="5" t="s">
        <v>329</v>
      </c>
    </row>
    <row r="37410" spans="1:2" x14ac:dyDescent="0.3">
      <c r="A37410" s="3">
        <v>1439948</v>
      </c>
      <c r="B37410" s="5" t="s">
        <v>2297</v>
      </c>
    </row>
    <row r="37411" spans="1:2" x14ac:dyDescent="0.3">
      <c r="A37411" s="3">
        <v>1439948</v>
      </c>
      <c r="B37411" s="5" t="s">
        <v>2528</v>
      </c>
    </row>
    <row r="37412" spans="1:2" x14ac:dyDescent="0.3">
      <c r="A37412" s="3">
        <v>1439948</v>
      </c>
      <c r="B37412" s="5" t="s">
        <v>166</v>
      </c>
    </row>
    <row r="37413" spans="1:2" x14ac:dyDescent="0.3">
      <c r="A37413" s="3">
        <v>1439948</v>
      </c>
      <c r="B37413" s="5" t="s">
        <v>6631</v>
      </c>
    </row>
    <row r="37414" spans="1:2" x14ac:dyDescent="0.3">
      <c r="A37414" s="3">
        <v>1251517</v>
      </c>
      <c r="B37414" s="5" t="s">
        <v>49</v>
      </c>
    </row>
    <row r="37415" spans="1:2" x14ac:dyDescent="0.3">
      <c r="A37415" s="3">
        <v>1433114</v>
      </c>
      <c r="B37415" s="5" t="s">
        <v>468</v>
      </c>
    </row>
    <row r="37416" spans="1:2" x14ac:dyDescent="0.3">
      <c r="A37416" s="3">
        <v>1433114</v>
      </c>
      <c r="B37416" s="5" t="s">
        <v>6631</v>
      </c>
    </row>
    <row r="37417" spans="1:2" x14ac:dyDescent="0.3">
      <c r="A37417" s="3">
        <v>1212337</v>
      </c>
      <c r="B37417" s="5" t="s">
        <v>49</v>
      </c>
    </row>
    <row r="37418" spans="1:2" x14ac:dyDescent="0.3">
      <c r="A37418" s="3">
        <v>1416914</v>
      </c>
      <c r="B37418" s="5" t="s">
        <v>49</v>
      </c>
    </row>
    <row r="37419" spans="1:2" x14ac:dyDescent="0.3">
      <c r="A37419" s="3">
        <v>1416914</v>
      </c>
      <c r="B37419" s="5" t="s">
        <v>30</v>
      </c>
    </row>
    <row r="37420" spans="1:2" x14ac:dyDescent="0.3">
      <c r="A37420" s="3">
        <v>1128614</v>
      </c>
      <c r="B37420" s="5" t="s">
        <v>886</v>
      </c>
    </row>
    <row r="37421" spans="1:2" x14ac:dyDescent="0.3">
      <c r="A37421" s="3">
        <v>1128614</v>
      </c>
      <c r="B37421" s="5" t="s">
        <v>30</v>
      </c>
    </row>
    <row r="37422" spans="1:2" x14ac:dyDescent="0.3">
      <c r="A37422" s="3">
        <v>1379877</v>
      </c>
      <c r="B37422" s="5" t="s">
        <v>49</v>
      </c>
    </row>
    <row r="37423" spans="1:2" x14ac:dyDescent="0.3">
      <c r="A37423" s="3">
        <v>1379877</v>
      </c>
      <c r="B37423" s="5" t="s">
        <v>777</v>
      </c>
    </row>
    <row r="37424" spans="1:2" x14ac:dyDescent="0.3">
      <c r="A37424" s="3">
        <v>1380895</v>
      </c>
      <c r="B37424" s="5" t="s">
        <v>2378</v>
      </c>
    </row>
    <row r="37425" spans="1:2" x14ac:dyDescent="0.3">
      <c r="A37425" s="3">
        <v>1380895</v>
      </c>
      <c r="B37425" s="5" t="s">
        <v>166</v>
      </c>
    </row>
    <row r="37426" spans="1:2" x14ac:dyDescent="0.3">
      <c r="A37426" s="3">
        <v>1130863</v>
      </c>
      <c r="B37426" s="5" t="s">
        <v>166</v>
      </c>
    </row>
    <row r="37427" spans="1:2" x14ac:dyDescent="0.3">
      <c r="A37427" s="3">
        <v>1130863</v>
      </c>
      <c r="B37427" s="5" t="s">
        <v>49</v>
      </c>
    </row>
    <row r="37428" spans="1:2" x14ac:dyDescent="0.3">
      <c r="A37428" s="3">
        <v>1440281</v>
      </c>
      <c r="B37428" s="5" t="s">
        <v>2378</v>
      </c>
    </row>
    <row r="37429" spans="1:2" x14ac:dyDescent="0.3">
      <c r="A37429" s="3">
        <v>1430137</v>
      </c>
      <c r="B37429" s="5" t="s">
        <v>30</v>
      </c>
    </row>
    <row r="37430" spans="1:2" x14ac:dyDescent="0.3">
      <c r="A37430" s="3">
        <v>1438110</v>
      </c>
      <c r="B37430" s="5" t="s">
        <v>329</v>
      </c>
    </row>
    <row r="37431" spans="1:2" x14ac:dyDescent="0.3">
      <c r="A37431" s="3">
        <v>1436457</v>
      </c>
      <c r="B37431" s="5" t="s">
        <v>329</v>
      </c>
    </row>
    <row r="37432" spans="1:2" x14ac:dyDescent="0.3">
      <c r="A37432" s="3">
        <v>1148508</v>
      </c>
      <c r="B37432" s="5" t="s">
        <v>49</v>
      </c>
    </row>
    <row r="37433" spans="1:2" x14ac:dyDescent="0.3">
      <c r="A37433" s="3">
        <v>1148508</v>
      </c>
      <c r="B37433" s="5" t="s">
        <v>886</v>
      </c>
    </row>
    <row r="37434" spans="1:2" x14ac:dyDescent="0.3">
      <c r="A37434" s="3">
        <v>1148508</v>
      </c>
      <c r="B37434" s="5" t="s">
        <v>2528</v>
      </c>
    </row>
    <row r="37435" spans="1:2" x14ac:dyDescent="0.3">
      <c r="A37435" s="3">
        <v>1148508</v>
      </c>
      <c r="B37435" s="5" t="s">
        <v>2297</v>
      </c>
    </row>
    <row r="37436" spans="1:2" x14ac:dyDescent="0.3">
      <c r="A37436" s="3">
        <v>1436411</v>
      </c>
      <c r="B37436" s="5" t="s">
        <v>329</v>
      </c>
    </row>
    <row r="37437" spans="1:2" x14ac:dyDescent="0.3">
      <c r="A37437" s="3">
        <v>1406036</v>
      </c>
      <c r="B37437" s="5" t="s">
        <v>1845</v>
      </c>
    </row>
    <row r="37438" spans="1:2" x14ac:dyDescent="0.3">
      <c r="A37438" s="3">
        <v>1266839</v>
      </c>
      <c r="B37438" s="5" t="s">
        <v>2297</v>
      </c>
    </row>
    <row r="37439" spans="1:2" x14ac:dyDescent="0.3">
      <c r="A37439" s="3">
        <v>1266839</v>
      </c>
      <c r="B37439" s="5" t="s">
        <v>777</v>
      </c>
    </row>
    <row r="37440" spans="1:2" x14ac:dyDescent="0.3">
      <c r="A37440" s="3">
        <v>1266839</v>
      </c>
      <c r="B37440" s="5" t="s">
        <v>2848</v>
      </c>
    </row>
    <row r="37441" spans="1:2" x14ac:dyDescent="0.3">
      <c r="A37441" s="3">
        <v>1435536</v>
      </c>
      <c r="B37441" s="5" t="s">
        <v>30</v>
      </c>
    </row>
    <row r="37442" spans="1:2" x14ac:dyDescent="0.3">
      <c r="A37442" s="3">
        <v>1435536</v>
      </c>
      <c r="B37442" s="5" t="s">
        <v>468</v>
      </c>
    </row>
    <row r="37443" spans="1:2" x14ac:dyDescent="0.3">
      <c r="A37443" s="3">
        <v>1406041</v>
      </c>
      <c r="B37443" s="5" t="s">
        <v>1845</v>
      </c>
    </row>
    <row r="37444" spans="1:2" x14ac:dyDescent="0.3">
      <c r="A37444" s="3">
        <v>1147451</v>
      </c>
      <c r="B37444" s="5" t="s">
        <v>30</v>
      </c>
    </row>
    <row r="37445" spans="1:2" x14ac:dyDescent="0.3">
      <c r="A37445" s="3">
        <v>1147451</v>
      </c>
      <c r="B37445" s="5" t="s">
        <v>49</v>
      </c>
    </row>
    <row r="37446" spans="1:2" x14ac:dyDescent="0.3">
      <c r="A37446" s="3">
        <v>1417800</v>
      </c>
      <c r="B37446" s="5" t="s">
        <v>777</v>
      </c>
    </row>
    <row r="37447" spans="1:2" x14ac:dyDescent="0.3">
      <c r="A37447" s="3">
        <v>1421053</v>
      </c>
      <c r="B37447" s="5" t="s">
        <v>49</v>
      </c>
    </row>
    <row r="37448" spans="1:2" x14ac:dyDescent="0.3">
      <c r="A37448" s="3">
        <v>1421053</v>
      </c>
      <c r="B37448" s="5" t="s">
        <v>886</v>
      </c>
    </row>
    <row r="37449" spans="1:2" x14ac:dyDescent="0.3">
      <c r="A37449" s="3">
        <v>1299430</v>
      </c>
      <c r="B37449" s="5" t="s">
        <v>166</v>
      </c>
    </row>
    <row r="37450" spans="1:2" x14ac:dyDescent="0.3">
      <c r="A37450" s="3">
        <v>1299430</v>
      </c>
      <c r="B37450" s="5" t="s">
        <v>49</v>
      </c>
    </row>
    <row r="37451" spans="1:2" x14ac:dyDescent="0.3">
      <c r="A37451" s="3">
        <v>1289936</v>
      </c>
      <c r="B37451" s="5" t="s">
        <v>49</v>
      </c>
    </row>
    <row r="37452" spans="1:2" x14ac:dyDescent="0.3">
      <c r="A37452" s="3">
        <v>1289936</v>
      </c>
      <c r="B37452" s="5" t="s">
        <v>886</v>
      </c>
    </row>
    <row r="37453" spans="1:2" x14ac:dyDescent="0.3">
      <c r="A37453" s="3">
        <v>1289936</v>
      </c>
      <c r="B37453" s="5" t="s">
        <v>7548</v>
      </c>
    </row>
    <row r="37454" spans="1:2" x14ac:dyDescent="0.3">
      <c r="A37454" s="3">
        <v>1434672</v>
      </c>
      <c r="B37454" s="5" t="s">
        <v>1845</v>
      </c>
    </row>
    <row r="37455" spans="1:2" x14ac:dyDescent="0.3">
      <c r="A37455" s="3">
        <v>1421973</v>
      </c>
      <c r="B37455" s="5" t="s">
        <v>329</v>
      </c>
    </row>
    <row r="37456" spans="1:2" x14ac:dyDescent="0.3">
      <c r="A37456" s="3">
        <v>1013855</v>
      </c>
      <c r="B37456" s="5" t="s">
        <v>49</v>
      </c>
    </row>
    <row r="37457" spans="1:2" x14ac:dyDescent="0.3">
      <c r="A37457" s="3">
        <v>1013855</v>
      </c>
      <c r="B37457" s="5" t="s">
        <v>886</v>
      </c>
    </row>
    <row r="37458" spans="1:2" x14ac:dyDescent="0.3">
      <c r="A37458" s="3">
        <v>1013855</v>
      </c>
      <c r="B37458" s="5" t="s">
        <v>6631</v>
      </c>
    </row>
    <row r="37459" spans="1:2" x14ac:dyDescent="0.3">
      <c r="A37459" s="3">
        <v>510657</v>
      </c>
      <c r="B37459" s="5" t="s">
        <v>2528</v>
      </c>
    </row>
    <row r="37460" spans="1:2" x14ac:dyDescent="0.3">
      <c r="A37460" s="3">
        <v>510657</v>
      </c>
      <c r="B37460" s="5" t="s">
        <v>2848</v>
      </c>
    </row>
    <row r="37461" spans="1:2" x14ac:dyDescent="0.3">
      <c r="A37461" s="3">
        <v>510657</v>
      </c>
      <c r="B37461" s="5" t="s">
        <v>777</v>
      </c>
    </row>
    <row r="37462" spans="1:2" x14ac:dyDescent="0.3">
      <c r="A37462" s="3">
        <v>510657</v>
      </c>
      <c r="B37462" s="5" t="s">
        <v>1246</v>
      </c>
    </row>
    <row r="37463" spans="1:2" x14ac:dyDescent="0.3">
      <c r="A37463" s="3">
        <v>510657</v>
      </c>
      <c r="B37463" s="5" t="s">
        <v>1139</v>
      </c>
    </row>
    <row r="37464" spans="1:2" x14ac:dyDescent="0.3">
      <c r="A37464" s="3">
        <v>1436462</v>
      </c>
      <c r="B37464" s="5" t="s">
        <v>1845</v>
      </c>
    </row>
    <row r="37465" spans="1:2" x14ac:dyDescent="0.3">
      <c r="A37465" s="3">
        <v>1021679</v>
      </c>
      <c r="B37465" s="5" t="s">
        <v>2297</v>
      </c>
    </row>
    <row r="37466" spans="1:2" x14ac:dyDescent="0.3">
      <c r="A37466" s="3">
        <v>1021679</v>
      </c>
      <c r="B37466" s="5" t="s">
        <v>886</v>
      </c>
    </row>
    <row r="37467" spans="1:2" x14ac:dyDescent="0.3">
      <c r="A37467" s="3">
        <v>1021679</v>
      </c>
      <c r="B37467" s="5" t="s">
        <v>49</v>
      </c>
    </row>
    <row r="37468" spans="1:2" x14ac:dyDescent="0.3">
      <c r="A37468" s="3">
        <v>1021679</v>
      </c>
      <c r="B37468" s="5" t="s">
        <v>7548</v>
      </c>
    </row>
    <row r="37469" spans="1:2" x14ac:dyDescent="0.3">
      <c r="A37469" s="3">
        <v>842606</v>
      </c>
      <c r="B37469" s="5" t="s">
        <v>777</v>
      </c>
    </row>
    <row r="37470" spans="1:2" x14ac:dyDescent="0.3">
      <c r="A37470" s="3">
        <v>842606</v>
      </c>
      <c r="B37470" s="5" t="s">
        <v>166</v>
      </c>
    </row>
    <row r="37471" spans="1:2" x14ac:dyDescent="0.3">
      <c r="A37471" s="3">
        <v>842606</v>
      </c>
      <c r="B37471" s="5" t="s">
        <v>886</v>
      </c>
    </row>
    <row r="37472" spans="1:2" x14ac:dyDescent="0.3">
      <c r="A37472" s="3">
        <v>842606</v>
      </c>
      <c r="B37472" s="5" t="s">
        <v>2848</v>
      </c>
    </row>
    <row r="37473" spans="1:2" x14ac:dyDescent="0.3">
      <c r="A37473" s="3">
        <v>842606</v>
      </c>
      <c r="B37473" s="5" t="s">
        <v>49</v>
      </c>
    </row>
    <row r="37474" spans="1:2" x14ac:dyDescent="0.3">
      <c r="A37474" s="3">
        <v>1206628</v>
      </c>
      <c r="B37474" s="5" t="s">
        <v>468</v>
      </c>
    </row>
    <row r="37475" spans="1:2" x14ac:dyDescent="0.3">
      <c r="A37475" s="3">
        <v>1206628</v>
      </c>
      <c r="B37475" s="5" t="s">
        <v>166</v>
      </c>
    </row>
    <row r="37476" spans="1:2" x14ac:dyDescent="0.3">
      <c r="A37476" s="3">
        <v>1405588</v>
      </c>
      <c r="B37476" s="5" t="s">
        <v>1845</v>
      </c>
    </row>
    <row r="37477" spans="1:2" x14ac:dyDescent="0.3">
      <c r="A37477" s="3">
        <v>1245080</v>
      </c>
      <c r="B37477" s="5" t="s">
        <v>49</v>
      </c>
    </row>
    <row r="37478" spans="1:2" x14ac:dyDescent="0.3">
      <c r="A37478" s="3">
        <v>1245080</v>
      </c>
      <c r="B37478" s="5" t="s">
        <v>166</v>
      </c>
    </row>
    <row r="37479" spans="1:2" x14ac:dyDescent="0.3">
      <c r="A37479" s="3">
        <v>1245080</v>
      </c>
      <c r="B37479" s="5" t="s">
        <v>468</v>
      </c>
    </row>
    <row r="37480" spans="1:2" x14ac:dyDescent="0.3">
      <c r="A37480" s="3">
        <v>1415263</v>
      </c>
      <c r="B37480" s="5" t="s">
        <v>30</v>
      </c>
    </row>
    <row r="37481" spans="1:2" x14ac:dyDescent="0.3">
      <c r="A37481" s="3">
        <v>1415263</v>
      </c>
      <c r="B37481" s="5" t="s">
        <v>6748</v>
      </c>
    </row>
    <row r="37482" spans="1:2" x14ac:dyDescent="0.3">
      <c r="A37482" s="3">
        <v>1422478</v>
      </c>
      <c r="B37482" s="5" t="s">
        <v>329</v>
      </c>
    </row>
    <row r="37483" spans="1:2" x14ac:dyDescent="0.3">
      <c r="A37483" s="3">
        <v>964838</v>
      </c>
      <c r="B37483" s="5" t="s">
        <v>2528</v>
      </c>
    </row>
    <row r="37484" spans="1:2" x14ac:dyDescent="0.3">
      <c r="A37484" s="3">
        <v>964838</v>
      </c>
      <c r="B37484" s="5" t="s">
        <v>166</v>
      </c>
    </row>
    <row r="37485" spans="1:2" x14ac:dyDescent="0.3">
      <c r="A37485" s="3">
        <v>1432795</v>
      </c>
      <c r="B37485" s="5" t="s">
        <v>1845</v>
      </c>
    </row>
    <row r="37486" spans="1:2" x14ac:dyDescent="0.3">
      <c r="A37486" s="3">
        <v>1413196</v>
      </c>
      <c r="B37486" s="5" t="s">
        <v>886</v>
      </c>
    </row>
    <row r="37487" spans="1:2" x14ac:dyDescent="0.3">
      <c r="A37487" s="3">
        <v>1418522</v>
      </c>
      <c r="B37487" s="5" t="s">
        <v>49</v>
      </c>
    </row>
    <row r="37488" spans="1:2" x14ac:dyDescent="0.3">
      <c r="A37488" s="3">
        <v>1425725</v>
      </c>
      <c r="B37488" s="5" t="s">
        <v>2378</v>
      </c>
    </row>
    <row r="37489" spans="1:2" x14ac:dyDescent="0.3">
      <c r="A37489" s="3">
        <v>1425725</v>
      </c>
      <c r="B37489" s="5" t="s">
        <v>329</v>
      </c>
    </row>
    <row r="37490" spans="1:2" x14ac:dyDescent="0.3">
      <c r="A37490" s="3">
        <v>1083433</v>
      </c>
      <c r="B37490" s="5" t="s">
        <v>468</v>
      </c>
    </row>
    <row r="37491" spans="1:2" x14ac:dyDescent="0.3">
      <c r="A37491" s="3">
        <v>1083433</v>
      </c>
      <c r="B37491" s="5" t="s">
        <v>166</v>
      </c>
    </row>
    <row r="37492" spans="1:2" x14ac:dyDescent="0.3">
      <c r="A37492" s="3">
        <v>1434243</v>
      </c>
      <c r="B37492" s="5" t="s">
        <v>1845</v>
      </c>
    </row>
    <row r="37493" spans="1:2" x14ac:dyDescent="0.3">
      <c r="A37493" s="3">
        <v>1405573</v>
      </c>
      <c r="B37493" s="5" t="s">
        <v>1845</v>
      </c>
    </row>
    <row r="37494" spans="1:2" x14ac:dyDescent="0.3">
      <c r="A37494" s="3">
        <v>1235619</v>
      </c>
      <c r="B37494" s="5" t="s">
        <v>30</v>
      </c>
    </row>
    <row r="37495" spans="1:2" x14ac:dyDescent="0.3">
      <c r="A37495" s="3">
        <v>1317288</v>
      </c>
      <c r="B37495" s="5" t="s">
        <v>49</v>
      </c>
    </row>
    <row r="37496" spans="1:2" x14ac:dyDescent="0.3">
      <c r="A37496" s="3">
        <v>1437397</v>
      </c>
      <c r="B37496" s="5" t="s">
        <v>329</v>
      </c>
    </row>
    <row r="37497" spans="1:2" x14ac:dyDescent="0.3">
      <c r="A37497" s="3">
        <v>1137888</v>
      </c>
      <c r="B37497" s="5" t="s">
        <v>30</v>
      </c>
    </row>
    <row r="37498" spans="1:2" x14ac:dyDescent="0.3">
      <c r="A37498" s="3">
        <v>1137888</v>
      </c>
      <c r="B37498" s="5" t="s">
        <v>6748</v>
      </c>
    </row>
    <row r="37499" spans="1:2" x14ac:dyDescent="0.3">
      <c r="A37499" s="3">
        <v>1422017</v>
      </c>
      <c r="B37499" s="5" t="s">
        <v>30</v>
      </c>
    </row>
    <row r="37500" spans="1:2" x14ac:dyDescent="0.3">
      <c r="A37500" s="3">
        <v>1422017</v>
      </c>
      <c r="B37500" s="5" t="s">
        <v>49</v>
      </c>
    </row>
    <row r="37501" spans="1:2" x14ac:dyDescent="0.3">
      <c r="A37501" s="3">
        <v>1229915</v>
      </c>
      <c r="B37501" s="5" t="s">
        <v>1246</v>
      </c>
    </row>
    <row r="37502" spans="1:2" x14ac:dyDescent="0.3">
      <c r="A37502" s="3">
        <v>1229915</v>
      </c>
      <c r="B37502" s="5" t="s">
        <v>468</v>
      </c>
    </row>
    <row r="37503" spans="1:2" x14ac:dyDescent="0.3">
      <c r="A37503" s="3">
        <v>1229915</v>
      </c>
      <c r="B37503" s="5" t="s">
        <v>166</v>
      </c>
    </row>
    <row r="37504" spans="1:2" x14ac:dyDescent="0.3">
      <c r="A37504" s="3">
        <v>1417623</v>
      </c>
      <c r="B37504" s="5" t="s">
        <v>49</v>
      </c>
    </row>
    <row r="37505" spans="1:2" x14ac:dyDescent="0.3">
      <c r="A37505" s="3">
        <v>1417623</v>
      </c>
      <c r="B37505" s="5" t="s">
        <v>166</v>
      </c>
    </row>
    <row r="37506" spans="1:2" x14ac:dyDescent="0.3">
      <c r="A37506" s="3">
        <v>1429752</v>
      </c>
      <c r="B37506" s="5" t="s">
        <v>2378</v>
      </c>
    </row>
    <row r="37507" spans="1:2" x14ac:dyDescent="0.3">
      <c r="A37507" s="3">
        <v>1429752</v>
      </c>
      <c r="B37507" s="5" t="s">
        <v>329</v>
      </c>
    </row>
    <row r="37508" spans="1:2" x14ac:dyDescent="0.3">
      <c r="A37508" s="3">
        <v>1282125</v>
      </c>
      <c r="B37508" s="5" t="s">
        <v>1246</v>
      </c>
    </row>
    <row r="37509" spans="1:2" x14ac:dyDescent="0.3">
      <c r="A37509" s="3">
        <v>1282125</v>
      </c>
      <c r="B37509" s="5" t="s">
        <v>49</v>
      </c>
    </row>
    <row r="37510" spans="1:2" x14ac:dyDescent="0.3">
      <c r="A37510" s="3">
        <v>1282125</v>
      </c>
      <c r="B37510" s="5" t="s">
        <v>166</v>
      </c>
    </row>
    <row r="37511" spans="1:2" x14ac:dyDescent="0.3">
      <c r="A37511" s="3">
        <v>1440284</v>
      </c>
      <c r="B37511" s="5" t="s">
        <v>2378</v>
      </c>
    </row>
    <row r="37512" spans="1:2" x14ac:dyDescent="0.3">
      <c r="A37512" s="3">
        <v>1435267</v>
      </c>
      <c r="B37512" s="5" t="s">
        <v>329</v>
      </c>
    </row>
    <row r="37513" spans="1:2" x14ac:dyDescent="0.3">
      <c r="A37513" s="3">
        <v>1438395</v>
      </c>
      <c r="B37513" s="5" t="s">
        <v>2378</v>
      </c>
    </row>
    <row r="37514" spans="1:2" x14ac:dyDescent="0.3">
      <c r="A37514" s="3">
        <v>842924</v>
      </c>
      <c r="B37514" s="5" t="s">
        <v>49</v>
      </c>
    </row>
    <row r="37515" spans="1:2" x14ac:dyDescent="0.3">
      <c r="A37515" s="3">
        <v>842924</v>
      </c>
      <c r="B37515" s="5" t="s">
        <v>2848</v>
      </c>
    </row>
    <row r="37516" spans="1:2" x14ac:dyDescent="0.3">
      <c r="A37516" s="3">
        <v>842924</v>
      </c>
      <c r="B37516" s="5" t="s">
        <v>2528</v>
      </c>
    </row>
    <row r="37517" spans="1:2" x14ac:dyDescent="0.3">
      <c r="A37517" s="3">
        <v>1424464</v>
      </c>
      <c r="B37517" s="5" t="s">
        <v>49</v>
      </c>
    </row>
    <row r="37518" spans="1:2" x14ac:dyDescent="0.3">
      <c r="A37518" s="3">
        <v>1424464</v>
      </c>
      <c r="B37518" s="5" t="s">
        <v>30</v>
      </c>
    </row>
    <row r="37519" spans="1:2" x14ac:dyDescent="0.3">
      <c r="A37519" s="3">
        <v>1422107</v>
      </c>
      <c r="B37519" s="5" t="s">
        <v>329</v>
      </c>
    </row>
    <row r="37520" spans="1:2" x14ac:dyDescent="0.3">
      <c r="A37520" s="3">
        <v>1436763</v>
      </c>
      <c r="B37520" s="5" t="s">
        <v>49</v>
      </c>
    </row>
    <row r="37521" spans="1:2" x14ac:dyDescent="0.3">
      <c r="A37521" s="3">
        <v>1436763</v>
      </c>
      <c r="B37521" s="5" t="s">
        <v>2848</v>
      </c>
    </row>
    <row r="37522" spans="1:2" x14ac:dyDescent="0.3">
      <c r="A37522" s="3">
        <v>1433574</v>
      </c>
      <c r="B37522" s="5" t="s">
        <v>30</v>
      </c>
    </row>
    <row r="37523" spans="1:2" x14ac:dyDescent="0.3">
      <c r="A37523" s="3">
        <v>1433574</v>
      </c>
      <c r="B37523" s="5" t="s">
        <v>886</v>
      </c>
    </row>
    <row r="37524" spans="1:2" x14ac:dyDescent="0.3">
      <c r="A37524" s="3">
        <v>1422626</v>
      </c>
      <c r="B37524" s="5" t="s">
        <v>329</v>
      </c>
    </row>
    <row r="37525" spans="1:2" x14ac:dyDescent="0.3">
      <c r="A37525" s="3">
        <v>1352077</v>
      </c>
      <c r="B37525" s="5" t="s">
        <v>49</v>
      </c>
    </row>
    <row r="37526" spans="1:2" x14ac:dyDescent="0.3">
      <c r="A37526" s="3">
        <v>1352077</v>
      </c>
      <c r="B37526" s="5" t="s">
        <v>886</v>
      </c>
    </row>
    <row r="37527" spans="1:2" x14ac:dyDescent="0.3">
      <c r="A37527" s="3">
        <v>1352077</v>
      </c>
      <c r="B37527" s="5" t="s">
        <v>19406</v>
      </c>
    </row>
    <row r="37528" spans="1:2" x14ac:dyDescent="0.3">
      <c r="A37528" s="3">
        <v>1431968</v>
      </c>
      <c r="B37528" s="5" t="s">
        <v>1845</v>
      </c>
    </row>
    <row r="37529" spans="1:2" x14ac:dyDescent="0.3">
      <c r="A37529" s="3">
        <v>1309027</v>
      </c>
      <c r="B37529" s="5" t="s">
        <v>329</v>
      </c>
    </row>
    <row r="37530" spans="1:2" x14ac:dyDescent="0.3">
      <c r="A37530" s="3">
        <v>1406049</v>
      </c>
      <c r="B37530" s="5" t="s">
        <v>1845</v>
      </c>
    </row>
    <row r="37531" spans="1:2" x14ac:dyDescent="0.3">
      <c r="A37531" s="3">
        <v>1425478</v>
      </c>
      <c r="B37531" s="5" t="s">
        <v>329</v>
      </c>
    </row>
    <row r="37532" spans="1:2" x14ac:dyDescent="0.3">
      <c r="A37532" s="3">
        <v>1430276</v>
      </c>
      <c r="B37532" s="5" t="s">
        <v>2378</v>
      </c>
    </row>
    <row r="37533" spans="1:2" x14ac:dyDescent="0.3">
      <c r="A37533" s="3">
        <v>1430276</v>
      </c>
      <c r="B37533" s="5" t="s">
        <v>2297</v>
      </c>
    </row>
    <row r="37534" spans="1:2" x14ac:dyDescent="0.3">
      <c r="A37534" s="3">
        <v>1437203</v>
      </c>
      <c r="B37534" s="5" t="s">
        <v>2297</v>
      </c>
    </row>
    <row r="37535" spans="1:2" x14ac:dyDescent="0.3">
      <c r="A37535" s="3">
        <v>1418029</v>
      </c>
      <c r="B37535" s="5" t="s">
        <v>1246</v>
      </c>
    </row>
    <row r="37536" spans="1:2" x14ac:dyDescent="0.3">
      <c r="A37536" s="3">
        <v>1418029</v>
      </c>
      <c r="B37536" s="5" t="s">
        <v>49</v>
      </c>
    </row>
    <row r="37537" spans="1:2" x14ac:dyDescent="0.3">
      <c r="A37537" s="3">
        <v>1418029</v>
      </c>
      <c r="B37537" s="5" t="s">
        <v>777</v>
      </c>
    </row>
    <row r="37538" spans="1:2" x14ac:dyDescent="0.3">
      <c r="A37538" s="3">
        <v>1418029</v>
      </c>
      <c r="B37538" s="5" t="s">
        <v>166</v>
      </c>
    </row>
    <row r="37539" spans="1:2" x14ac:dyDescent="0.3">
      <c r="A37539" s="3">
        <v>1134463</v>
      </c>
      <c r="B37539" s="5" t="s">
        <v>49</v>
      </c>
    </row>
    <row r="37540" spans="1:2" x14ac:dyDescent="0.3">
      <c r="A37540" s="3">
        <v>1134463</v>
      </c>
      <c r="B37540" s="5" t="s">
        <v>886</v>
      </c>
    </row>
    <row r="37541" spans="1:2" x14ac:dyDescent="0.3">
      <c r="A37541" s="3">
        <v>934456</v>
      </c>
      <c r="B37541" s="5" t="s">
        <v>777</v>
      </c>
    </row>
    <row r="37542" spans="1:2" x14ac:dyDescent="0.3">
      <c r="A37542" s="3">
        <v>934456</v>
      </c>
      <c r="B37542" s="5" t="s">
        <v>30</v>
      </c>
    </row>
    <row r="37543" spans="1:2" x14ac:dyDescent="0.3">
      <c r="A37543" s="3">
        <v>934456</v>
      </c>
      <c r="B37543" s="5" t="s">
        <v>1246</v>
      </c>
    </row>
    <row r="37544" spans="1:2" x14ac:dyDescent="0.3">
      <c r="A37544" s="3">
        <v>1427811</v>
      </c>
      <c r="B37544" s="5" t="s">
        <v>329</v>
      </c>
    </row>
    <row r="37545" spans="1:2" x14ac:dyDescent="0.3">
      <c r="A37545" s="3">
        <v>1254780</v>
      </c>
      <c r="B37545" s="5" t="s">
        <v>468</v>
      </c>
    </row>
    <row r="37546" spans="1:2" x14ac:dyDescent="0.3">
      <c r="A37546" s="3">
        <v>1254780</v>
      </c>
      <c r="B37546" s="5" t="s">
        <v>166</v>
      </c>
    </row>
    <row r="37547" spans="1:2" x14ac:dyDescent="0.3">
      <c r="A37547" s="3">
        <v>1254780</v>
      </c>
      <c r="B37547" s="5" t="s">
        <v>6631</v>
      </c>
    </row>
    <row r="37548" spans="1:2" x14ac:dyDescent="0.3">
      <c r="A37548" s="3">
        <v>1254780</v>
      </c>
      <c r="B37548" s="5" t="s">
        <v>49</v>
      </c>
    </row>
    <row r="37549" spans="1:2" x14ac:dyDescent="0.3">
      <c r="A37549" s="3">
        <v>970947</v>
      </c>
      <c r="B37549" s="5" t="s">
        <v>49</v>
      </c>
    </row>
    <row r="37550" spans="1:2" x14ac:dyDescent="0.3">
      <c r="A37550" s="3">
        <v>970947</v>
      </c>
      <c r="B37550" s="5" t="s">
        <v>2528</v>
      </c>
    </row>
    <row r="37551" spans="1:2" x14ac:dyDescent="0.3">
      <c r="A37551" s="3">
        <v>970947</v>
      </c>
      <c r="B37551" s="5" t="s">
        <v>166</v>
      </c>
    </row>
    <row r="37552" spans="1:2" x14ac:dyDescent="0.3">
      <c r="A37552" s="3">
        <v>616846</v>
      </c>
      <c r="B37552" s="5" t="s">
        <v>49</v>
      </c>
    </row>
    <row r="37553" spans="1:2" x14ac:dyDescent="0.3">
      <c r="A37553" s="3">
        <v>616846</v>
      </c>
      <c r="B37553" s="5" t="s">
        <v>166</v>
      </c>
    </row>
    <row r="37554" spans="1:2" x14ac:dyDescent="0.3">
      <c r="A37554" s="3">
        <v>616846</v>
      </c>
      <c r="B37554" s="5" t="s">
        <v>6631</v>
      </c>
    </row>
    <row r="37555" spans="1:2" x14ac:dyDescent="0.3">
      <c r="A37555" s="3">
        <v>616846</v>
      </c>
      <c r="B37555" s="5" t="s">
        <v>468</v>
      </c>
    </row>
    <row r="37556" spans="1:2" x14ac:dyDescent="0.3">
      <c r="A37556" s="3">
        <v>1424086</v>
      </c>
      <c r="B37556" s="5" t="s">
        <v>468</v>
      </c>
    </row>
    <row r="37557" spans="1:2" x14ac:dyDescent="0.3">
      <c r="A37557" s="3">
        <v>1214052</v>
      </c>
      <c r="B37557" s="5" t="s">
        <v>49</v>
      </c>
    </row>
    <row r="37558" spans="1:2" x14ac:dyDescent="0.3">
      <c r="A37558" s="3">
        <v>1214052</v>
      </c>
      <c r="B37558" s="5" t="s">
        <v>166</v>
      </c>
    </row>
    <row r="37559" spans="1:2" x14ac:dyDescent="0.3">
      <c r="A37559" s="3">
        <v>1214052</v>
      </c>
      <c r="B37559" s="5" t="s">
        <v>1246</v>
      </c>
    </row>
    <row r="37560" spans="1:2" x14ac:dyDescent="0.3">
      <c r="A37560" s="3">
        <v>1436465</v>
      </c>
      <c r="B37560" s="5" t="s">
        <v>1845</v>
      </c>
    </row>
    <row r="37561" spans="1:2" x14ac:dyDescent="0.3">
      <c r="A37561" s="3">
        <v>1436413</v>
      </c>
      <c r="B37561" s="5" t="s">
        <v>1845</v>
      </c>
    </row>
    <row r="37562" spans="1:2" x14ac:dyDescent="0.3">
      <c r="A37562" s="3">
        <v>1437411</v>
      </c>
      <c r="B37562" s="5" t="s">
        <v>329</v>
      </c>
    </row>
    <row r="37563" spans="1:2" x14ac:dyDescent="0.3">
      <c r="A37563" s="3">
        <v>1440286</v>
      </c>
      <c r="B37563" s="5" t="s">
        <v>2378</v>
      </c>
    </row>
    <row r="37564" spans="1:2" x14ac:dyDescent="0.3">
      <c r="A37564" s="3">
        <v>1271724</v>
      </c>
      <c r="B37564" s="5" t="s">
        <v>49</v>
      </c>
    </row>
    <row r="37565" spans="1:2" x14ac:dyDescent="0.3">
      <c r="A37565" s="3">
        <v>1426364</v>
      </c>
      <c r="B37565" s="5" t="s">
        <v>468</v>
      </c>
    </row>
    <row r="37566" spans="1:2" x14ac:dyDescent="0.3">
      <c r="A37566" s="3">
        <v>1411248</v>
      </c>
      <c r="B37566" s="5" t="s">
        <v>1845</v>
      </c>
    </row>
    <row r="37567" spans="1:2" x14ac:dyDescent="0.3">
      <c r="A37567" s="3">
        <v>1405742</v>
      </c>
      <c r="B37567" s="5" t="s">
        <v>30</v>
      </c>
    </row>
    <row r="37568" spans="1:2" x14ac:dyDescent="0.3">
      <c r="A37568" s="6">
        <v>1405742</v>
      </c>
      <c r="B37568" s="8" t="s">
        <v>468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F6A6-B3BB-4CD7-B504-E08549ED4E32}">
  <dimension ref="A1:B22149"/>
  <sheetViews>
    <sheetView workbookViewId="0">
      <selection activeCell="C2" sqref="C2"/>
    </sheetView>
  </sheetViews>
  <sheetFormatPr defaultRowHeight="14.4" x14ac:dyDescent="0.3"/>
  <cols>
    <col min="1" max="1" width="9.88671875" customWidth="1"/>
    <col min="2" max="2" width="29.77734375" bestFit="1" customWidth="1"/>
  </cols>
  <sheetData>
    <row r="1" spans="1:2" x14ac:dyDescent="0.3">
      <c r="A1" s="1" t="s">
        <v>0</v>
      </c>
      <c r="B1" s="2" t="s">
        <v>19754</v>
      </c>
    </row>
    <row r="2" spans="1:2" x14ac:dyDescent="0.3">
      <c r="A2" s="3">
        <v>10192</v>
      </c>
      <c r="B2" s="5" t="s">
        <v>10</v>
      </c>
    </row>
    <row r="3" spans="1:2" x14ac:dyDescent="0.3">
      <c r="A3" s="3">
        <v>27205</v>
      </c>
      <c r="B3" s="5" t="s">
        <v>416</v>
      </c>
    </row>
    <row r="4" spans="1:2" x14ac:dyDescent="0.3">
      <c r="A4" s="3">
        <v>27205</v>
      </c>
      <c r="B4" s="5" t="s">
        <v>10</v>
      </c>
    </row>
    <row r="5" spans="1:2" x14ac:dyDescent="0.3">
      <c r="A5" s="3">
        <v>12444</v>
      </c>
      <c r="B5" s="5" t="s">
        <v>416</v>
      </c>
    </row>
    <row r="6" spans="1:2" x14ac:dyDescent="0.3">
      <c r="A6" s="3">
        <v>12444</v>
      </c>
      <c r="B6" s="5" t="s">
        <v>10</v>
      </c>
    </row>
    <row r="7" spans="1:2" x14ac:dyDescent="0.3">
      <c r="A7" s="3">
        <v>38757</v>
      </c>
      <c r="B7" s="5" t="s">
        <v>10</v>
      </c>
    </row>
    <row r="8" spans="1:2" x14ac:dyDescent="0.3">
      <c r="A8" s="3">
        <v>10191</v>
      </c>
      <c r="B8" s="5" t="s">
        <v>10</v>
      </c>
    </row>
    <row r="9" spans="1:2" x14ac:dyDescent="0.3">
      <c r="A9" s="3">
        <v>11324</v>
      </c>
      <c r="B9" s="5" t="s">
        <v>10</v>
      </c>
    </row>
    <row r="10" spans="1:2" x14ac:dyDescent="0.3">
      <c r="A10" s="3">
        <v>38575</v>
      </c>
      <c r="B10" s="5" t="s">
        <v>411</v>
      </c>
    </row>
    <row r="11" spans="1:2" x14ac:dyDescent="0.3">
      <c r="A11" s="3">
        <v>38575</v>
      </c>
      <c r="B11" s="5" t="s">
        <v>784</v>
      </c>
    </row>
    <row r="12" spans="1:2" x14ac:dyDescent="0.3">
      <c r="A12" s="3">
        <v>38575</v>
      </c>
      <c r="B12" s="5" t="s">
        <v>10</v>
      </c>
    </row>
    <row r="13" spans="1:2" x14ac:dyDescent="0.3">
      <c r="A13" s="3">
        <v>10138</v>
      </c>
      <c r="B13" s="5" t="s">
        <v>10</v>
      </c>
    </row>
    <row r="14" spans="1:2" x14ac:dyDescent="0.3">
      <c r="A14" s="3">
        <v>38365</v>
      </c>
      <c r="B14" s="5" t="s">
        <v>10</v>
      </c>
    </row>
    <row r="15" spans="1:2" x14ac:dyDescent="0.3">
      <c r="A15" s="3">
        <v>48650</v>
      </c>
      <c r="B15" s="5" t="s">
        <v>108</v>
      </c>
    </row>
    <row r="16" spans="1:2" x14ac:dyDescent="0.3">
      <c r="A16" s="3">
        <v>48650</v>
      </c>
      <c r="B16" s="5" t="s">
        <v>51</v>
      </c>
    </row>
    <row r="17" spans="1:2" x14ac:dyDescent="0.3">
      <c r="A17" s="3">
        <v>20352</v>
      </c>
      <c r="B17" s="5" t="s">
        <v>10</v>
      </c>
    </row>
    <row r="18" spans="1:2" x14ac:dyDescent="0.3">
      <c r="A18" s="3">
        <v>10193</v>
      </c>
      <c r="B18" s="5" t="s">
        <v>10</v>
      </c>
    </row>
    <row r="19" spans="1:2" x14ac:dyDescent="0.3">
      <c r="A19" s="3">
        <v>24021</v>
      </c>
      <c r="B19" s="5" t="s">
        <v>10</v>
      </c>
    </row>
    <row r="20" spans="1:2" x14ac:dyDescent="0.3">
      <c r="A20" s="3">
        <v>12155</v>
      </c>
      <c r="B20" s="5" t="s">
        <v>10</v>
      </c>
    </row>
    <row r="21" spans="1:2" x14ac:dyDescent="0.3">
      <c r="A21" s="3">
        <v>73861</v>
      </c>
      <c r="B21" s="5" t="s">
        <v>43</v>
      </c>
    </row>
    <row r="22" spans="1:2" x14ac:dyDescent="0.3">
      <c r="A22" s="3">
        <v>38234</v>
      </c>
      <c r="B22" s="5" t="s">
        <v>10</v>
      </c>
    </row>
    <row r="23" spans="1:2" x14ac:dyDescent="0.3">
      <c r="A23" s="3">
        <v>37799</v>
      </c>
      <c r="B23" s="5" t="s">
        <v>10</v>
      </c>
    </row>
    <row r="24" spans="1:2" x14ac:dyDescent="0.3">
      <c r="A24" s="3">
        <v>61979</v>
      </c>
      <c r="B24" s="5" t="s">
        <v>51</v>
      </c>
    </row>
    <row r="25" spans="1:2" x14ac:dyDescent="0.3">
      <c r="A25" s="3">
        <v>32657</v>
      </c>
      <c r="B25" s="5" t="s">
        <v>10</v>
      </c>
    </row>
    <row r="26" spans="1:2" x14ac:dyDescent="0.3">
      <c r="A26" s="3">
        <v>23168</v>
      </c>
      <c r="B26" s="5" t="s">
        <v>416</v>
      </c>
    </row>
    <row r="27" spans="1:2" x14ac:dyDescent="0.3">
      <c r="A27" s="3">
        <v>23168</v>
      </c>
      <c r="B27" s="5" t="s">
        <v>10</v>
      </c>
    </row>
    <row r="28" spans="1:2" x14ac:dyDescent="0.3">
      <c r="A28" s="3">
        <v>34851</v>
      </c>
      <c r="B28" s="5" t="s">
        <v>10</v>
      </c>
    </row>
    <row r="29" spans="1:2" x14ac:dyDescent="0.3">
      <c r="A29" s="3">
        <v>38055</v>
      </c>
      <c r="B29" s="5" t="s">
        <v>10</v>
      </c>
    </row>
    <row r="30" spans="1:2" x14ac:dyDescent="0.3">
      <c r="A30" s="3">
        <v>10140</v>
      </c>
      <c r="B30" s="5" t="s">
        <v>416</v>
      </c>
    </row>
    <row r="31" spans="1:2" x14ac:dyDescent="0.3">
      <c r="A31" s="3">
        <v>10140</v>
      </c>
      <c r="B31" s="5" t="s">
        <v>10</v>
      </c>
    </row>
    <row r="32" spans="1:2" x14ac:dyDescent="0.3">
      <c r="A32" s="3">
        <v>27578</v>
      </c>
      <c r="B32" s="5" t="s">
        <v>1311</v>
      </c>
    </row>
    <row r="33" spans="1:2" x14ac:dyDescent="0.3">
      <c r="A33" s="3">
        <v>27578</v>
      </c>
      <c r="B33" s="5" t="s">
        <v>10</v>
      </c>
    </row>
    <row r="34" spans="1:2" x14ac:dyDescent="0.3">
      <c r="A34" s="3">
        <v>18823</v>
      </c>
      <c r="B34" s="5" t="s">
        <v>10</v>
      </c>
    </row>
    <row r="35" spans="1:2" x14ac:dyDescent="0.3">
      <c r="A35" s="3">
        <v>44214</v>
      </c>
      <c r="B35" s="5" t="s">
        <v>10</v>
      </c>
    </row>
    <row r="36" spans="1:2" x14ac:dyDescent="0.3">
      <c r="A36" s="3">
        <v>23483</v>
      </c>
      <c r="B36" s="5" t="s">
        <v>416</v>
      </c>
    </row>
    <row r="37" spans="1:2" x14ac:dyDescent="0.3">
      <c r="A37" s="3">
        <v>23483</v>
      </c>
      <c r="B37" s="5" t="s">
        <v>10</v>
      </c>
    </row>
    <row r="38" spans="1:2" x14ac:dyDescent="0.3">
      <c r="A38" s="3">
        <v>20526</v>
      </c>
      <c r="B38" s="5" t="s">
        <v>10</v>
      </c>
    </row>
    <row r="39" spans="1:2" x14ac:dyDescent="0.3">
      <c r="A39" s="3">
        <v>52629</v>
      </c>
      <c r="B39" s="5" t="s">
        <v>74</v>
      </c>
    </row>
    <row r="40" spans="1:2" x14ac:dyDescent="0.3">
      <c r="A40" s="3">
        <v>26389</v>
      </c>
      <c r="B40" s="5" t="s">
        <v>416</v>
      </c>
    </row>
    <row r="41" spans="1:2" x14ac:dyDescent="0.3">
      <c r="A41" s="3">
        <v>26389</v>
      </c>
      <c r="B41" s="5" t="s">
        <v>108</v>
      </c>
    </row>
    <row r="42" spans="1:2" x14ac:dyDescent="0.3">
      <c r="A42" s="3">
        <v>10196</v>
      </c>
      <c r="B42" s="5" t="s">
        <v>10</v>
      </c>
    </row>
    <row r="43" spans="1:2" x14ac:dyDescent="0.3">
      <c r="A43" s="3">
        <v>27581</v>
      </c>
      <c r="B43" s="5" t="s">
        <v>10</v>
      </c>
    </row>
    <row r="44" spans="1:2" x14ac:dyDescent="0.3">
      <c r="A44" s="3">
        <v>47931</v>
      </c>
      <c r="B44" s="5" t="s">
        <v>84</v>
      </c>
    </row>
    <row r="45" spans="1:2" x14ac:dyDescent="0.3">
      <c r="A45" s="3">
        <v>9543</v>
      </c>
      <c r="B45" s="5" t="s">
        <v>10</v>
      </c>
    </row>
    <row r="46" spans="1:2" x14ac:dyDescent="0.3">
      <c r="A46" s="3">
        <v>22538</v>
      </c>
      <c r="B46" s="5" t="s">
        <v>144</v>
      </c>
    </row>
    <row r="47" spans="1:2" x14ac:dyDescent="0.3">
      <c r="A47" s="3">
        <v>22538</v>
      </c>
      <c r="B47" s="5" t="s">
        <v>416</v>
      </c>
    </row>
    <row r="48" spans="1:2" x14ac:dyDescent="0.3">
      <c r="A48" s="3">
        <v>22538</v>
      </c>
      <c r="B48" s="5" t="s">
        <v>10</v>
      </c>
    </row>
    <row r="49" spans="1:2" x14ac:dyDescent="0.3">
      <c r="A49" s="3">
        <v>22894</v>
      </c>
      <c r="B49" s="5" t="s">
        <v>10</v>
      </c>
    </row>
    <row r="50" spans="1:2" x14ac:dyDescent="0.3">
      <c r="A50" s="3">
        <v>51608</v>
      </c>
      <c r="B50" s="5" t="s">
        <v>94</v>
      </c>
    </row>
    <row r="51" spans="1:2" x14ac:dyDescent="0.3">
      <c r="A51" s="3">
        <v>43947</v>
      </c>
      <c r="B51" s="5" t="s">
        <v>10</v>
      </c>
    </row>
    <row r="52" spans="1:2" x14ac:dyDescent="0.3">
      <c r="A52" s="3">
        <v>44115</v>
      </c>
      <c r="B52" s="5" t="s">
        <v>108</v>
      </c>
    </row>
    <row r="53" spans="1:2" x14ac:dyDescent="0.3">
      <c r="A53" s="3">
        <v>44115</v>
      </c>
      <c r="B53" s="5" t="s">
        <v>416</v>
      </c>
    </row>
    <row r="54" spans="1:2" x14ac:dyDescent="0.3">
      <c r="A54" s="3">
        <v>44115</v>
      </c>
      <c r="B54" s="5" t="s">
        <v>10</v>
      </c>
    </row>
    <row r="55" spans="1:2" x14ac:dyDescent="0.3">
      <c r="A55" s="3">
        <v>39514</v>
      </c>
      <c r="B55" s="5" t="s">
        <v>10</v>
      </c>
    </row>
    <row r="56" spans="1:2" x14ac:dyDescent="0.3">
      <c r="A56" s="3">
        <v>573531</v>
      </c>
      <c r="B56" s="5" t="s">
        <v>284</v>
      </c>
    </row>
    <row r="57" spans="1:2" x14ac:dyDescent="0.3">
      <c r="A57" s="3">
        <v>573531</v>
      </c>
      <c r="B57" s="5" t="s">
        <v>144</v>
      </c>
    </row>
    <row r="58" spans="1:2" x14ac:dyDescent="0.3">
      <c r="A58" s="3">
        <v>573531</v>
      </c>
      <c r="B58" s="5" t="s">
        <v>10</v>
      </c>
    </row>
    <row r="59" spans="1:2" x14ac:dyDescent="0.3">
      <c r="A59" s="3">
        <v>35552</v>
      </c>
      <c r="B59" s="5" t="s">
        <v>108</v>
      </c>
    </row>
    <row r="60" spans="1:2" x14ac:dyDescent="0.3">
      <c r="A60" s="3">
        <v>27576</v>
      </c>
      <c r="B60" s="5" t="s">
        <v>10</v>
      </c>
    </row>
    <row r="61" spans="1:2" x14ac:dyDescent="0.3">
      <c r="A61" s="3">
        <v>46738</v>
      </c>
      <c r="B61" s="5" t="s">
        <v>432</v>
      </c>
    </row>
    <row r="62" spans="1:2" x14ac:dyDescent="0.3">
      <c r="A62" s="3">
        <v>46738</v>
      </c>
      <c r="B62" s="5" t="s">
        <v>108</v>
      </c>
    </row>
    <row r="63" spans="1:2" x14ac:dyDescent="0.3">
      <c r="A63" s="3">
        <v>44918</v>
      </c>
      <c r="B63" s="5" t="s">
        <v>10</v>
      </c>
    </row>
    <row r="64" spans="1:2" x14ac:dyDescent="0.3">
      <c r="A64" s="3">
        <v>43949</v>
      </c>
      <c r="B64" s="5" t="s">
        <v>10</v>
      </c>
    </row>
    <row r="65" spans="1:2" x14ac:dyDescent="0.3">
      <c r="A65" s="3">
        <v>43347</v>
      </c>
      <c r="B65" s="5" t="s">
        <v>10</v>
      </c>
    </row>
    <row r="66" spans="1:2" x14ac:dyDescent="0.3">
      <c r="A66" s="3">
        <v>35019</v>
      </c>
      <c r="B66" s="5" t="s">
        <v>10</v>
      </c>
    </row>
    <row r="67" spans="1:2" x14ac:dyDescent="0.3">
      <c r="A67" s="3">
        <v>35019</v>
      </c>
      <c r="B67" s="5" t="s">
        <v>416</v>
      </c>
    </row>
    <row r="68" spans="1:2" x14ac:dyDescent="0.3">
      <c r="A68" s="3">
        <v>35019</v>
      </c>
      <c r="B68" s="5" t="s">
        <v>108</v>
      </c>
    </row>
    <row r="69" spans="1:2" x14ac:dyDescent="0.3">
      <c r="A69" s="3">
        <v>43593</v>
      </c>
      <c r="B69" s="5" t="s">
        <v>10</v>
      </c>
    </row>
    <row r="70" spans="1:2" x14ac:dyDescent="0.3">
      <c r="A70" s="3">
        <v>44683</v>
      </c>
      <c r="B70" s="5" t="s">
        <v>595</v>
      </c>
    </row>
    <row r="71" spans="1:2" x14ac:dyDescent="0.3">
      <c r="A71" s="3">
        <v>44683</v>
      </c>
      <c r="B71" s="5" t="s">
        <v>10</v>
      </c>
    </row>
    <row r="72" spans="1:2" x14ac:dyDescent="0.3">
      <c r="A72" s="3">
        <v>20504</v>
      </c>
      <c r="B72" s="5" t="s">
        <v>10</v>
      </c>
    </row>
    <row r="73" spans="1:2" x14ac:dyDescent="0.3">
      <c r="A73" s="3">
        <v>7978</v>
      </c>
      <c r="B73" s="5" t="s">
        <v>10</v>
      </c>
    </row>
    <row r="74" spans="1:2" x14ac:dyDescent="0.3">
      <c r="A74" s="3">
        <v>48466</v>
      </c>
      <c r="B74" s="5" t="s">
        <v>10</v>
      </c>
    </row>
    <row r="75" spans="1:2" x14ac:dyDescent="0.3">
      <c r="A75" s="3">
        <v>34544</v>
      </c>
      <c r="B75" s="5" t="s">
        <v>416</v>
      </c>
    </row>
    <row r="76" spans="1:2" x14ac:dyDescent="0.3">
      <c r="A76" s="3">
        <v>34544</v>
      </c>
      <c r="B76" s="5" t="s">
        <v>10</v>
      </c>
    </row>
    <row r="77" spans="1:2" x14ac:dyDescent="0.3">
      <c r="A77" s="3">
        <v>38167</v>
      </c>
      <c r="B77" s="5" t="s">
        <v>10</v>
      </c>
    </row>
    <row r="78" spans="1:2" x14ac:dyDescent="0.3">
      <c r="A78" s="3">
        <v>72641</v>
      </c>
      <c r="B78" s="5" t="s">
        <v>1845</v>
      </c>
    </row>
    <row r="79" spans="1:2" x14ac:dyDescent="0.3">
      <c r="A79" s="3">
        <v>26022</v>
      </c>
      <c r="B79" s="5" t="s">
        <v>411</v>
      </c>
    </row>
    <row r="80" spans="1:2" x14ac:dyDescent="0.3">
      <c r="A80" s="3">
        <v>26022</v>
      </c>
      <c r="B80" s="5" t="s">
        <v>595</v>
      </c>
    </row>
    <row r="81" spans="1:2" x14ac:dyDescent="0.3">
      <c r="A81" s="3">
        <v>26022</v>
      </c>
      <c r="B81" s="5" t="s">
        <v>8785</v>
      </c>
    </row>
    <row r="82" spans="1:2" x14ac:dyDescent="0.3">
      <c r="A82" s="3">
        <v>26022</v>
      </c>
      <c r="B82" s="5" t="s">
        <v>10</v>
      </c>
    </row>
    <row r="83" spans="1:2" x14ac:dyDescent="0.3">
      <c r="A83" s="3">
        <v>50723</v>
      </c>
      <c r="B83" s="5" t="s">
        <v>144</v>
      </c>
    </row>
    <row r="84" spans="1:2" x14ac:dyDescent="0.3">
      <c r="A84" s="3">
        <v>49797</v>
      </c>
      <c r="B84" s="5" t="s">
        <v>94</v>
      </c>
    </row>
    <row r="85" spans="1:2" x14ac:dyDescent="0.3">
      <c r="A85" s="3">
        <v>51620</v>
      </c>
      <c r="B85" s="5" t="s">
        <v>1523</v>
      </c>
    </row>
    <row r="86" spans="1:2" x14ac:dyDescent="0.3">
      <c r="A86" s="3">
        <v>51620</v>
      </c>
      <c r="B86" s="5" t="s">
        <v>284</v>
      </c>
    </row>
    <row r="87" spans="1:2" x14ac:dyDescent="0.3">
      <c r="A87" s="3">
        <v>46705</v>
      </c>
      <c r="B87" s="5" t="s">
        <v>10</v>
      </c>
    </row>
    <row r="88" spans="1:2" x14ac:dyDescent="0.3">
      <c r="A88" s="3">
        <v>33217</v>
      </c>
      <c r="B88" s="5" t="s">
        <v>416</v>
      </c>
    </row>
    <row r="89" spans="1:2" x14ac:dyDescent="0.3">
      <c r="A89" s="3">
        <v>33217</v>
      </c>
      <c r="B89" s="5" t="s">
        <v>10</v>
      </c>
    </row>
    <row r="90" spans="1:2" x14ac:dyDescent="0.3">
      <c r="A90" s="3">
        <v>20662</v>
      </c>
      <c r="B90" s="5" t="s">
        <v>10</v>
      </c>
    </row>
    <row r="91" spans="1:2" x14ac:dyDescent="0.3">
      <c r="A91" s="3">
        <v>51739</v>
      </c>
      <c r="B91" s="5" t="s">
        <v>108</v>
      </c>
    </row>
    <row r="92" spans="1:2" x14ac:dyDescent="0.3">
      <c r="A92" s="3">
        <v>51739</v>
      </c>
      <c r="B92" s="5" t="s">
        <v>144</v>
      </c>
    </row>
    <row r="93" spans="1:2" x14ac:dyDescent="0.3">
      <c r="A93" s="3">
        <v>51739</v>
      </c>
      <c r="B93" s="5" t="s">
        <v>10</v>
      </c>
    </row>
    <row r="94" spans="1:2" x14ac:dyDescent="0.3">
      <c r="A94" s="3">
        <v>25195</v>
      </c>
      <c r="B94" s="5" t="s">
        <v>2847</v>
      </c>
    </row>
    <row r="95" spans="1:2" x14ac:dyDescent="0.3">
      <c r="A95" s="3">
        <v>25195</v>
      </c>
      <c r="B95" s="5" t="s">
        <v>10</v>
      </c>
    </row>
    <row r="96" spans="1:2" x14ac:dyDescent="0.3">
      <c r="A96" s="3">
        <v>27022</v>
      </c>
      <c r="B96" s="5" t="s">
        <v>10</v>
      </c>
    </row>
    <row r="97" spans="1:2" x14ac:dyDescent="0.3">
      <c r="A97" s="3">
        <v>34016</v>
      </c>
      <c r="B97" s="5" t="s">
        <v>10</v>
      </c>
    </row>
    <row r="98" spans="1:2" x14ac:dyDescent="0.3">
      <c r="A98" s="3">
        <v>44363</v>
      </c>
      <c r="B98" s="5" t="s">
        <v>10</v>
      </c>
    </row>
    <row r="99" spans="1:2" x14ac:dyDescent="0.3">
      <c r="A99" s="3">
        <v>41439</v>
      </c>
      <c r="B99" s="5" t="s">
        <v>10</v>
      </c>
    </row>
    <row r="100" spans="1:2" x14ac:dyDescent="0.3">
      <c r="A100" s="3">
        <v>37834</v>
      </c>
      <c r="B100" s="5" t="s">
        <v>10</v>
      </c>
    </row>
    <row r="101" spans="1:2" x14ac:dyDescent="0.3">
      <c r="A101" s="3">
        <v>46838</v>
      </c>
      <c r="B101" s="5" t="s">
        <v>432</v>
      </c>
    </row>
    <row r="102" spans="1:2" x14ac:dyDescent="0.3">
      <c r="A102" s="3">
        <v>46838</v>
      </c>
      <c r="B102" s="5" t="s">
        <v>10</v>
      </c>
    </row>
    <row r="103" spans="1:2" x14ac:dyDescent="0.3">
      <c r="A103" s="3">
        <v>37707</v>
      </c>
      <c r="B103" s="5" t="s">
        <v>432</v>
      </c>
    </row>
    <row r="104" spans="1:2" x14ac:dyDescent="0.3">
      <c r="A104" s="3">
        <v>37707</v>
      </c>
      <c r="B104" s="5" t="s">
        <v>108</v>
      </c>
    </row>
    <row r="105" spans="1:2" x14ac:dyDescent="0.3">
      <c r="A105" s="3">
        <v>37707</v>
      </c>
      <c r="B105" s="5" t="s">
        <v>284</v>
      </c>
    </row>
    <row r="106" spans="1:2" x14ac:dyDescent="0.3">
      <c r="A106" s="3">
        <v>38358</v>
      </c>
      <c r="B106" s="5" t="s">
        <v>10</v>
      </c>
    </row>
    <row r="107" spans="1:2" x14ac:dyDescent="0.3">
      <c r="A107" s="3">
        <v>38358</v>
      </c>
      <c r="B107" s="5" t="s">
        <v>108</v>
      </c>
    </row>
    <row r="108" spans="1:2" x14ac:dyDescent="0.3">
      <c r="A108" s="3">
        <v>41733</v>
      </c>
      <c r="B108" s="5" t="s">
        <v>10</v>
      </c>
    </row>
    <row r="109" spans="1:2" x14ac:dyDescent="0.3">
      <c r="A109" s="3">
        <v>534643</v>
      </c>
      <c r="B109" s="5" t="s">
        <v>1845</v>
      </c>
    </row>
    <row r="110" spans="1:2" x14ac:dyDescent="0.3">
      <c r="A110" s="3">
        <v>23437</v>
      </c>
      <c r="B110" s="5" t="s">
        <v>10</v>
      </c>
    </row>
    <row r="111" spans="1:2" x14ac:dyDescent="0.3">
      <c r="A111" s="3">
        <v>22907</v>
      </c>
      <c r="B111" s="5" t="s">
        <v>10</v>
      </c>
    </row>
    <row r="112" spans="1:2" x14ac:dyDescent="0.3">
      <c r="A112" s="3">
        <v>40205</v>
      </c>
      <c r="B112" s="5" t="s">
        <v>10</v>
      </c>
    </row>
    <row r="113" spans="1:2" x14ac:dyDescent="0.3">
      <c r="A113" s="3">
        <v>45269</v>
      </c>
      <c r="B113" s="5" t="s">
        <v>416</v>
      </c>
    </row>
    <row r="114" spans="1:2" x14ac:dyDescent="0.3">
      <c r="A114" s="3">
        <v>45269</v>
      </c>
      <c r="B114" s="5" t="s">
        <v>10</v>
      </c>
    </row>
    <row r="115" spans="1:2" x14ac:dyDescent="0.3">
      <c r="A115" s="3">
        <v>23169</v>
      </c>
      <c r="B115" s="5" t="s">
        <v>10</v>
      </c>
    </row>
    <row r="116" spans="1:2" x14ac:dyDescent="0.3">
      <c r="A116" s="3">
        <v>37735</v>
      </c>
      <c r="B116" s="5" t="s">
        <v>10</v>
      </c>
    </row>
    <row r="117" spans="1:2" x14ac:dyDescent="0.3">
      <c r="A117" s="3">
        <v>44048</v>
      </c>
      <c r="B117" s="5" t="s">
        <v>10</v>
      </c>
    </row>
    <row r="118" spans="1:2" x14ac:dyDescent="0.3">
      <c r="A118" s="3">
        <v>44874</v>
      </c>
      <c r="B118" s="5" t="s">
        <v>10</v>
      </c>
    </row>
    <row r="119" spans="1:2" x14ac:dyDescent="0.3">
      <c r="A119" s="3">
        <v>37786</v>
      </c>
      <c r="B119" s="5" t="s">
        <v>10</v>
      </c>
    </row>
    <row r="120" spans="1:2" x14ac:dyDescent="0.3">
      <c r="A120" s="3">
        <v>37645</v>
      </c>
      <c r="B120" s="5" t="s">
        <v>108</v>
      </c>
    </row>
    <row r="121" spans="1:2" x14ac:dyDescent="0.3">
      <c r="A121" s="3">
        <v>41283</v>
      </c>
      <c r="B121" s="5" t="s">
        <v>10</v>
      </c>
    </row>
    <row r="122" spans="1:2" x14ac:dyDescent="0.3">
      <c r="A122" s="3">
        <v>41436</v>
      </c>
      <c r="B122" s="5" t="s">
        <v>10</v>
      </c>
    </row>
    <row r="123" spans="1:2" x14ac:dyDescent="0.3">
      <c r="A123" s="3">
        <v>37710</v>
      </c>
      <c r="B123" s="5" t="s">
        <v>10</v>
      </c>
    </row>
    <row r="124" spans="1:2" x14ac:dyDescent="0.3">
      <c r="A124" s="3">
        <v>37710</v>
      </c>
      <c r="B124" s="5" t="s">
        <v>416</v>
      </c>
    </row>
    <row r="125" spans="1:2" x14ac:dyDescent="0.3">
      <c r="A125" s="3">
        <v>37710</v>
      </c>
      <c r="B125" s="5" t="s">
        <v>108</v>
      </c>
    </row>
    <row r="126" spans="1:2" x14ac:dyDescent="0.3">
      <c r="A126" s="3">
        <v>37710</v>
      </c>
      <c r="B126" s="5" t="s">
        <v>540</v>
      </c>
    </row>
    <row r="127" spans="1:2" x14ac:dyDescent="0.3">
      <c r="A127" s="3">
        <v>41233</v>
      </c>
      <c r="B127" s="5" t="s">
        <v>10</v>
      </c>
    </row>
    <row r="128" spans="1:2" x14ac:dyDescent="0.3">
      <c r="A128" s="3">
        <v>44264</v>
      </c>
      <c r="B128" s="5" t="s">
        <v>10</v>
      </c>
    </row>
    <row r="129" spans="1:2" x14ac:dyDescent="0.3">
      <c r="A129" s="3">
        <v>43539</v>
      </c>
      <c r="B129" s="5" t="s">
        <v>10</v>
      </c>
    </row>
    <row r="130" spans="1:2" x14ac:dyDescent="0.3">
      <c r="A130" s="3">
        <v>43539</v>
      </c>
      <c r="B130" s="5" t="s">
        <v>108</v>
      </c>
    </row>
    <row r="131" spans="1:2" x14ac:dyDescent="0.3">
      <c r="A131" s="3">
        <v>37056</v>
      </c>
      <c r="B131" s="5" t="s">
        <v>10</v>
      </c>
    </row>
    <row r="132" spans="1:2" x14ac:dyDescent="0.3">
      <c r="A132" s="3">
        <v>23048</v>
      </c>
      <c r="B132" s="5" t="s">
        <v>10</v>
      </c>
    </row>
    <row r="133" spans="1:2" x14ac:dyDescent="0.3">
      <c r="A133" s="3">
        <v>40264</v>
      </c>
      <c r="B133" s="5" t="s">
        <v>10</v>
      </c>
    </row>
    <row r="134" spans="1:2" x14ac:dyDescent="0.3">
      <c r="A134" s="3">
        <v>23172</v>
      </c>
      <c r="B134" s="5" t="s">
        <v>10</v>
      </c>
    </row>
    <row r="135" spans="1:2" x14ac:dyDescent="0.3">
      <c r="A135" s="3">
        <v>43209</v>
      </c>
      <c r="B135" s="5" t="s">
        <v>220</v>
      </c>
    </row>
    <row r="136" spans="1:2" x14ac:dyDescent="0.3">
      <c r="A136" s="3">
        <v>50727</v>
      </c>
      <c r="B136" s="5" t="s">
        <v>94</v>
      </c>
    </row>
    <row r="137" spans="1:2" x14ac:dyDescent="0.3">
      <c r="A137" s="3">
        <v>47533</v>
      </c>
      <c r="B137" s="5" t="s">
        <v>10</v>
      </c>
    </row>
    <row r="138" spans="1:2" x14ac:dyDescent="0.3">
      <c r="A138" s="3">
        <v>25602</v>
      </c>
      <c r="B138" s="5" t="s">
        <v>10</v>
      </c>
    </row>
    <row r="139" spans="1:2" x14ac:dyDescent="0.3">
      <c r="A139" s="3">
        <v>107748</v>
      </c>
      <c r="B139" s="5" t="s">
        <v>229</v>
      </c>
    </row>
    <row r="140" spans="1:2" x14ac:dyDescent="0.3">
      <c r="A140" s="3">
        <v>34134</v>
      </c>
      <c r="B140" s="5" t="s">
        <v>10</v>
      </c>
    </row>
    <row r="141" spans="1:2" x14ac:dyDescent="0.3">
      <c r="A141" s="3">
        <v>23023</v>
      </c>
      <c r="B141" s="5" t="s">
        <v>432</v>
      </c>
    </row>
    <row r="142" spans="1:2" x14ac:dyDescent="0.3">
      <c r="A142" s="3">
        <v>23023</v>
      </c>
      <c r="B142" s="5" t="s">
        <v>10</v>
      </c>
    </row>
    <row r="143" spans="1:2" x14ac:dyDescent="0.3">
      <c r="A143" s="3">
        <v>41216</v>
      </c>
      <c r="B143" s="5" t="s">
        <v>367</v>
      </c>
    </row>
    <row r="144" spans="1:2" x14ac:dyDescent="0.3">
      <c r="A144" s="3">
        <v>41216</v>
      </c>
      <c r="B144" s="5" t="s">
        <v>10</v>
      </c>
    </row>
    <row r="145" spans="1:2" x14ac:dyDescent="0.3">
      <c r="A145" s="3">
        <v>27579</v>
      </c>
      <c r="B145" s="5" t="s">
        <v>416</v>
      </c>
    </row>
    <row r="146" spans="1:2" x14ac:dyDescent="0.3">
      <c r="A146" s="3">
        <v>27579</v>
      </c>
      <c r="B146" s="5" t="s">
        <v>10</v>
      </c>
    </row>
    <row r="147" spans="1:2" x14ac:dyDescent="0.3">
      <c r="A147" s="3">
        <v>38199</v>
      </c>
      <c r="B147" s="5" t="s">
        <v>10</v>
      </c>
    </row>
    <row r="148" spans="1:2" x14ac:dyDescent="0.3">
      <c r="A148" s="3">
        <v>49009</v>
      </c>
      <c r="B148" s="5" t="s">
        <v>595</v>
      </c>
    </row>
    <row r="149" spans="1:2" x14ac:dyDescent="0.3">
      <c r="A149" s="3">
        <v>49009</v>
      </c>
      <c r="B149" s="5" t="s">
        <v>8785</v>
      </c>
    </row>
    <row r="150" spans="1:2" x14ac:dyDescent="0.3">
      <c r="A150" s="3">
        <v>49009</v>
      </c>
      <c r="B150" s="5" t="s">
        <v>416</v>
      </c>
    </row>
    <row r="151" spans="1:2" x14ac:dyDescent="0.3">
      <c r="A151" s="3">
        <v>49009</v>
      </c>
      <c r="B151" s="5" t="s">
        <v>10</v>
      </c>
    </row>
    <row r="152" spans="1:2" x14ac:dyDescent="0.3">
      <c r="A152" s="3">
        <v>23631</v>
      </c>
      <c r="B152" s="5" t="s">
        <v>10</v>
      </c>
    </row>
    <row r="153" spans="1:2" x14ac:dyDescent="0.3">
      <c r="A153" s="3">
        <v>25642</v>
      </c>
      <c r="B153" s="5" t="s">
        <v>10</v>
      </c>
    </row>
    <row r="154" spans="1:2" x14ac:dyDescent="0.3">
      <c r="A154" s="3">
        <v>26388</v>
      </c>
      <c r="B154" s="5" t="s">
        <v>108</v>
      </c>
    </row>
    <row r="155" spans="1:2" x14ac:dyDescent="0.3">
      <c r="A155" s="3">
        <v>26388</v>
      </c>
      <c r="B155" s="5" t="s">
        <v>51</v>
      </c>
    </row>
    <row r="156" spans="1:2" x14ac:dyDescent="0.3">
      <c r="A156" s="3">
        <v>26388</v>
      </c>
      <c r="B156" s="5" t="s">
        <v>10</v>
      </c>
    </row>
    <row r="157" spans="1:2" x14ac:dyDescent="0.3">
      <c r="A157" s="3">
        <v>43939</v>
      </c>
      <c r="B157" s="5" t="s">
        <v>10</v>
      </c>
    </row>
    <row r="158" spans="1:2" x14ac:dyDescent="0.3">
      <c r="A158" s="3">
        <v>63319</v>
      </c>
      <c r="B158" s="5" t="s">
        <v>108</v>
      </c>
    </row>
    <row r="159" spans="1:2" x14ac:dyDescent="0.3">
      <c r="A159" s="3">
        <v>37950</v>
      </c>
      <c r="B159" s="5" t="s">
        <v>10</v>
      </c>
    </row>
    <row r="160" spans="1:2" x14ac:dyDescent="0.3">
      <c r="A160" s="3">
        <v>42684</v>
      </c>
      <c r="B160" s="5" t="s">
        <v>10</v>
      </c>
    </row>
    <row r="161" spans="1:2" x14ac:dyDescent="0.3">
      <c r="A161" s="3">
        <v>63455</v>
      </c>
      <c r="B161" s="5" t="s">
        <v>144</v>
      </c>
    </row>
    <row r="162" spans="1:2" x14ac:dyDescent="0.3">
      <c r="A162" s="3">
        <v>28211</v>
      </c>
      <c r="B162" s="5" t="s">
        <v>432</v>
      </c>
    </row>
    <row r="163" spans="1:2" x14ac:dyDescent="0.3">
      <c r="A163" s="3">
        <v>28211</v>
      </c>
      <c r="B163" s="5" t="s">
        <v>10</v>
      </c>
    </row>
    <row r="164" spans="1:2" x14ac:dyDescent="0.3">
      <c r="A164" s="3">
        <v>28211</v>
      </c>
      <c r="B164" s="5" t="s">
        <v>108</v>
      </c>
    </row>
    <row r="165" spans="1:2" x14ac:dyDescent="0.3">
      <c r="A165" s="3">
        <v>13477</v>
      </c>
      <c r="B165" s="5" t="s">
        <v>10</v>
      </c>
    </row>
    <row r="166" spans="1:2" x14ac:dyDescent="0.3">
      <c r="A166" s="3">
        <v>47626</v>
      </c>
      <c r="B166" s="5" t="s">
        <v>10</v>
      </c>
    </row>
    <row r="167" spans="1:2" x14ac:dyDescent="0.3">
      <c r="A167" s="3">
        <v>46146</v>
      </c>
      <c r="B167" s="5" t="s">
        <v>263</v>
      </c>
    </row>
    <row r="168" spans="1:2" x14ac:dyDescent="0.3">
      <c r="A168" s="3">
        <v>65496</v>
      </c>
      <c r="B168" s="5" t="s">
        <v>108</v>
      </c>
    </row>
    <row r="169" spans="1:2" x14ac:dyDescent="0.3">
      <c r="A169" s="3">
        <v>19901</v>
      </c>
      <c r="B169" s="5" t="s">
        <v>10</v>
      </c>
    </row>
    <row r="170" spans="1:2" x14ac:dyDescent="0.3">
      <c r="A170" s="3">
        <v>19901</v>
      </c>
      <c r="B170" s="5" t="s">
        <v>367</v>
      </c>
    </row>
    <row r="171" spans="1:2" x14ac:dyDescent="0.3">
      <c r="A171" s="3">
        <v>42188</v>
      </c>
      <c r="B171" s="5" t="s">
        <v>416</v>
      </c>
    </row>
    <row r="172" spans="1:2" x14ac:dyDescent="0.3">
      <c r="A172" s="3">
        <v>42188</v>
      </c>
      <c r="B172" s="5" t="s">
        <v>10</v>
      </c>
    </row>
    <row r="173" spans="1:2" x14ac:dyDescent="0.3">
      <c r="A173" s="3">
        <v>39451</v>
      </c>
      <c r="B173" s="5" t="s">
        <v>10</v>
      </c>
    </row>
    <row r="174" spans="1:2" x14ac:dyDescent="0.3">
      <c r="A174" s="3">
        <v>27573</v>
      </c>
      <c r="B174" s="5" t="s">
        <v>10</v>
      </c>
    </row>
    <row r="175" spans="1:2" x14ac:dyDescent="0.3">
      <c r="A175" s="3">
        <v>11439</v>
      </c>
      <c r="B175" s="5" t="s">
        <v>1540</v>
      </c>
    </row>
    <row r="176" spans="1:2" x14ac:dyDescent="0.3">
      <c r="A176" s="3">
        <v>11439</v>
      </c>
      <c r="B176" s="5" t="s">
        <v>108</v>
      </c>
    </row>
    <row r="177" spans="1:2" x14ac:dyDescent="0.3">
      <c r="A177" s="3">
        <v>11439</v>
      </c>
      <c r="B177" s="5" t="s">
        <v>284</v>
      </c>
    </row>
    <row r="178" spans="1:2" x14ac:dyDescent="0.3">
      <c r="A178" s="3">
        <v>11439</v>
      </c>
      <c r="B178" s="5" t="s">
        <v>416</v>
      </c>
    </row>
    <row r="179" spans="1:2" x14ac:dyDescent="0.3">
      <c r="A179" s="3">
        <v>11439</v>
      </c>
      <c r="B179" s="5" t="s">
        <v>10</v>
      </c>
    </row>
    <row r="180" spans="1:2" x14ac:dyDescent="0.3">
      <c r="A180" s="3">
        <v>41402</v>
      </c>
      <c r="B180" s="5" t="s">
        <v>750</v>
      </c>
    </row>
    <row r="181" spans="1:2" x14ac:dyDescent="0.3">
      <c r="A181" s="3">
        <v>41402</v>
      </c>
      <c r="B181" s="5" t="s">
        <v>416</v>
      </c>
    </row>
    <row r="182" spans="1:2" x14ac:dyDescent="0.3">
      <c r="A182" s="3">
        <v>41402</v>
      </c>
      <c r="B182" s="5" t="s">
        <v>10</v>
      </c>
    </row>
    <row r="183" spans="1:2" x14ac:dyDescent="0.3">
      <c r="A183" s="3">
        <v>59429</v>
      </c>
      <c r="B183" s="5" t="s">
        <v>144</v>
      </c>
    </row>
    <row r="184" spans="1:2" x14ac:dyDescent="0.3">
      <c r="A184" s="3">
        <v>42941</v>
      </c>
      <c r="B184" s="5" t="s">
        <v>10</v>
      </c>
    </row>
    <row r="185" spans="1:2" x14ac:dyDescent="0.3">
      <c r="A185" s="3">
        <v>60534</v>
      </c>
      <c r="B185" s="5" t="s">
        <v>284</v>
      </c>
    </row>
    <row r="186" spans="1:2" x14ac:dyDescent="0.3">
      <c r="A186" s="3">
        <v>46261</v>
      </c>
      <c r="B186" s="5" t="s">
        <v>367</v>
      </c>
    </row>
    <row r="187" spans="1:2" x14ac:dyDescent="0.3">
      <c r="A187" s="3">
        <v>46261</v>
      </c>
      <c r="B187" s="5" t="s">
        <v>74</v>
      </c>
    </row>
    <row r="188" spans="1:2" x14ac:dyDescent="0.3">
      <c r="A188" s="3">
        <v>46261</v>
      </c>
      <c r="B188" s="5" t="s">
        <v>10</v>
      </c>
    </row>
    <row r="189" spans="1:2" x14ac:dyDescent="0.3">
      <c r="A189" s="3">
        <v>45317</v>
      </c>
      <c r="B189" s="5" t="s">
        <v>10</v>
      </c>
    </row>
    <row r="190" spans="1:2" x14ac:dyDescent="0.3">
      <c r="A190" s="3">
        <v>30675</v>
      </c>
      <c r="B190" s="5" t="s">
        <v>10</v>
      </c>
    </row>
    <row r="191" spans="1:2" x14ac:dyDescent="0.3">
      <c r="A191" s="3">
        <v>73245</v>
      </c>
      <c r="B191" s="5" t="s">
        <v>144</v>
      </c>
    </row>
    <row r="192" spans="1:2" x14ac:dyDescent="0.3">
      <c r="A192" s="3">
        <v>29427</v>
      </c>
      <c r="B192" s="5" t="s">
        <v>8785</v>
      </c>
    </row>
    <row r="193" spans="1:2" x14ac:dyDescent="0.3">
      <c r="A193" s="3">
        <v>29427</v>
      </c>
      <c r="B193" s="5" t="s">
        <v>10</v>
      </c>
    </row>
    <row r="194" spans="1:2" x14ac:dyDescent="0.3">
      <c r="A194" s="3">
        <v>23759</v>
      </c>
      <c r="B194" s="5" t="s">
        <v>108</v>
      </c>
    </row>
    <row r="195" spans="1:2" x14ac:dyDescent="0.3">
      <c r="A195" s="3">
        <v>23759</v>
      </c>
      <c r="B195" s="5" t="s">
        <v>416</v>
      </c>
    </row>
    <row r="196" spans="1:2" x14ac:dyDescent="0.3">
      <c r="A196" s="3">
        <v>42297</v>
      </c>
      <c r="B196" s="5" t="s">
        <v>10</v>
      </c>
    </row>
    <row r="197" spans="1:2" x14ac:dyDescent="0.3">
      <c r="A197" s="3">
        <v>55241</v>
      </c>
      <c r="B197" s="5" t="s">
        <v>10</v>
      </c>
    </row>
    <row r="198" spans="1:2" x14ac:dyDescent="0.3">
      <c r="A198" s="3">
        <v>34803</v>
      </c>
      <c r="B198" s="5" t="s">
        <v>10</v>
      </c>
    </row>
    <row r="199" spans="1:2" x14ac:dyDescent="0.3">
      <c r="A199" s="3">
        <v>33909</v>
      </c>
      <c r="B199" s="5" t="s">
        <v>10</v>
      </c>
    </row>
    <row r="200" spans="1:2" x14ac:dyDescent="0.3">
      <c r="A200" s="3">
        <v>20533</v>
      </c>
      <c r="B200" s="5" t="s">
        <v>10</v>
      </c>
    </row>
    <row r="201" spans="1:2" x14ac:dyDescent="0.3">
      <c r="A201" s="3">
        <v>51200</v>
      </c>
      <c r="B201" s="5" t="s">
        <v>94</v>
      </c>
    </row>
    <row r="202" spans="1:2" x14ac:dyDescent="0.3">
      <c r="A202" s="3">
        <v>399897</v>
      </c>
      <c r="B202" s="5" t="s">
        <v>144</v>
      </c>
    </row>
    <row r="203" spans="1:2" x14ac:dyDescent="0.3">
      <c r="A203" s="3">
        <v>32856</v>
      </c>
      <c r="B203" s="5" t="s">
        <v>10</v>
      </c>
    </row>
    <row r="204" spans="1:2" x14ac:dyDescent="0.3">
      <c r="A204" s="3">
        <v>38745</v>
      </c>
      <c r="B204" s="5" t="s">
        <v>10</v>
      </c>
    </row>
    <row r="205" spans="1:2" x14ac:dyDescent="0.3">
      <c r="A205" s="3">
        <v>12201</v>
      </c>
      <c r="B205" s="5" t="s">
        <v>416</v>
      </c>
    </row>
    <row r="206" spans="1:2" x14ac:dyDescent="0.3">
      <c r="A206" s="3">
        <v>12201</v>
      </c>
      <c r="B206" s="5" t="s">
        <v>10</v>
      </c>
    </row>
    <row r="207" spans="1:2" x14ac:dyDescent="0.3">
      <c r="A207" s="3">
        <v>51736</v>
      </c>
      <c r="B207" s="5" t="s">
        <v>10</v>
      </c>
    </row>
    <row r="208" spans="1:2" x14ac:dyDescent="0.3">
      <c r="A208" s="3">
        <v>34813</v>
      </c>
      <c r="B208" s="5" t="s">
        <v>10</v>
      </c>
    </row>
    <row r="209" spans="1:2" x14ac:dyDescent="0.3">
      <c r="A209" s="3">
        <v>88212</v>
      </c>
      <c r="B209" s="5" t="s">
        <v>10</v>
      </c>
    </row>
    <row r="210" spans="1:2" x14ac:dyDescent="0.3">
      <c r="A210" s="3">
        <v>22971</v>
      </c>
      <c r="B210" s="5" t="s">
        <v>10</v>
      </c>
    </row>
    <row r="211" spans="1:2" x14ac:dyDescent="0.3">
      <c r="A211" s="3">
        <v>40662</v>
      </c>
      <c r="B211" s="5" t="s">
        <v>10</v>
      </c>
    </row>
    <row r="212" spans="1:2" x14ac:dyDescent="0.3">
      <c r="A212" s="3">
        <v>38408</v>
      </c>
      <c r="B212" s="5" t="s">
        <v>10</v>
      </c>
    </row>
    <row r="213" spans="1:2" x14ac:dyDescent="0.3">
      <c r="A213" s="3">
        <v>111332</v>
      </c>
      <c r="B213" s="5" t="s">
        <v>10</v>
      </c>
    </row>
    <row r="214" spans="1:2" x14ac:dyDescent="0.3">
      <c r="A214" s="3">
        <v>42949</v>
      </c>
      <c r="B214" s="5" t="s">
        <v>108</v>
      </c>
    </row>
    <row r="215" spans="1:2" x14ac:dyDescent="0.3">
      <c r="A215" s="3">
        <v>54186</v>
      </c>
      <c r="B215" s="5" t="s">
        <v>144</v>
      </c>
    </row>
    <row r="216" spans="1:2" x14ac:dyDescent="0.3">
      <c r="A216" s="3">
        <v>46304</v>
      </c>
      <c r="B216" s="5" t="s">
        <v>144</v>
      </c>
    </row>
    <row r="217" spans="1:2" x14ac:dyDescent="0.3">
      <c r="A217" s="3">
        <v>43641</v>
      </c>
      <c r="B217" s="5" t="s">
        <v>10</v>
      </c>
    </row>
    <row r="218" spans="1:2" x14ac:dyDescent="0.3">
      <c r="A218" s="3">
        <v>31967</v>
      </c>
      <c r="B218" s="5" t="s">
        <v>10</v>
      </c>
    </row>
    <row r="219" spans="1:2" x14ac:dyDescent="0.3">
      <c r="A219" s="3">
        <v>31967</v>
      </c>
      <c r="B219" s="5" t="s">
        <v>144</v>
      </c>
    </row>
    <row r="220" spans="1:2" x14ac:dyDescent="0.3">
      <c r="A220" s="3">
        <v>31967</v>
      </c>
      <c r="B220" s="5" t="s">
        <v>19755</v>
      </c>
    </row>
    <row r="221" spans="1:2" x14ac:dyDescent="0.3">
      <c r="A221" s="3">
        <v>31967</v>
      </c>
      <c r="B221" s="5" t="s">
        <v>94</v>
      </c>
    </row>
    <row r="222" spans="1:2" x14ac:dyDescent="0.3">
      <c r="A222" s="3">
        <v>51533</v>
      </c>
      <c r="B222" s="5" t="s">
        <v>411</v>
      </c>
    </row>
    <row r="223" spans="1:2" x14ac:dyDescent="0.3">
      <c r="A223" s="3">
        <v>51533</v>
      </c>
      <c r="B223" s="5" t="s">
        <v>784</v>
      </c>
    </row>
    <row r="224" spans="1:2" x14ac:dyDescent="0.3">
      <c r="A224" s="3">
        <v>32823</v>
      </c>
      <c r="B224" s="5" t="s">
        <v>10</v>
      </c>
    </row>
    <row r="225" spans="1:2" x14ac:dyDescent="0.3">
      <c r="A225" s="3">
        <v>58496</v>
      </c>
      <c r="B225" s="5" t="s">
        <v>416</v>
      </c>
    </row>
    <row r="226" spans="1:2" x14ac:dyDescent="0.3">
      <c r="A226" s="3">
        <v>58496</v>
      </c>
      <c r="B226" s="5" t="s">
        <v>10</v>
      </c>
    </row>
    <row r="227" spans="1:2" x14ac:dyDescent="0.3">
      <c r="A227" s="3">
        <v>58496</v>
      </c>
      <c r="B227" s="5" t="s">
        <v>108</v>
      </c>
    </row>
    <row r="228" spans="1:2" x14ac:dyDescent="0.3">
      <c r="A228" s="3">
        <v>23742</v>
      </c>
      <c r="B228" s="5" t="s">
        <v>10</v>
      </c>
    </row>
    <row r="229" spans="1:2" x14ac:dyDescent="0.3">
      <c r="A229" s="3">
        <v>97375</v>
      </c>
      <c r="B229" s="5" t="s">
        <v>144</v>
      </c>
    </row>
    <row r="230" spans="1:2" x14ac:dyDescent="0.3">
      <c r="A230" s="3">
        <v>45752</v>
      </c>
      <c r="B230" s="5" t="s">
        <v>10</v>
      </c>
    </row>
    <row r="231" spans="1:2" x14ac:dyDescent="0.3">
      <c r="A231" s="3">
        <v>43549</v>
      </c>
      <c r="B231" s="5" t="s">
        <v>10</v>
      </c>
    </row>
    <row r="232" spans="1:2" x14ac:dyDescent="0.3">
      <c r="A232" s="3">
        <v>51170</v>
      </c>
      <c r="B232" s="5" t="s">
        <v>10</v>
      </c>
    </row>
    <row r="233" spans="1:2" x14ac:dyDescent="0.3">
      <c r="A233" s="3">
        <v>183443</v>
      </c>
      <c r="B233" s="5" t="s">
        <v>10</v>
      </c>
    </row>
    <row r="234" spans="1:2" x14ac:dyDescent="0.3">
      <c r="A234" s="3">
        <v>42888</v>
      </c>
      <c r="B234" s="5" t="s">
        <v>10</v>
      </c>
    </row>
    <row r="235" spans="1:2" x14ac:dyDescent="0.3">
      <c r="A235" s="3">
        <v>39957</v>
      </c>
      <c r="B235" s="5" t="s">
        <v>10</v>
      </c>
    </row>
    <row r="236" spans="1:2" x14ac:dyDescent="0.3">
      <c r="A236" s="3">
        <v>58857</v>
      </c>
      <c r="B236" s="5" t="s">
        <v>144</v>
      </c>
    </row>
    <row r="237" spans="1:2" x14ac:dyDescent="0.3">
      <c r="A237" s="3">
        <v>58857</v>
      </c>
      <c r="B237" s="5" t="s">
        <v>416</v>
      </c>
    </row>
    <row r="238" spans="1:2" x14ac:dyDescent="0.3">
      <c r="A238" s="3">
        <v>39486</v>
      </c>
      <c r="B238" s="5" t="s">
        <v>10</v>
      </c>
    </row>
    <row r="239" spans="1:2" x14ac:dyDescent="0.3">
      <c r="A239" s="3">
        <v>44603</v>
      </c>
      <c r="B239" s="5" t="s">
        <v>10</v>
      </c>
    </row>
    <row r="240" spans="1:2" x14ac:dyDescent="0.3">
      <c r="A240" s="3">
        <v>43930</v>
      </c>
      <c r="B240" s="5" t="s">
        <v>367</v>
      </c>
    </row>
    <row r="241" spans="1:2" x14ac:dyDescent="0.3">
      <c r="A241" s="3">
        <v>45162</v>
      </c>
      <c r="B241" s="5" t="s">
        <v>10</v>
      </c>
    </row>
    <row r="242" spans="1:2" x14ac:dyDescent="0.3">
      <c r="A242" s="3">
        <v>35558</v>
      </c>
      <c r="B242" s="5" t="s">
        <v>10</v>
      </c>
    </row>
    <row r="243" spans="1:2" x14ac:dyDescent="0.3">
      <c r="A243" s="3">
        <v>37821</v>
      </c>
      <c r="B243" s="5" t="s">
        <v>10</v>
      </c>
    </row>
    <row r="244" spans="1:2" x14ac:dyDescent="0.3">
      <c r="A244" s="3">
        <v>59421</v>
      </c>
      <c r="B244" s="5" t="s">
        <v>94</v>
      </c>
    </row>
    <row r="245" spans="1:2" x14ac:dyDescent="0.3">
      <c r="A245" s="3">
        <v>52274</v>
      </c>
      <c r="B245" s="5" t="s">
        <v>1540</v>
      </c>
    </row>
    <row r="246" spans="1:2" x14ac:dyDescent="0.3">
      <c r="A246" s="3">
        <v>52274</v>
      </c>
      <c r="B246" s="5" t="s">
        <v>51</v>
      </c>
    </row>
    <row r="247" spans="1:2" x14ac:dyDescent="0.3">
      <c r="A247" s="3">
        <v>16290</v>
      </c>
      <c r="B247" s="5" t="s">
        <v>10</v>
      </c>
    </row>
    <row r="248" spans="1:2" x14ac:dyDescent="0.3">
      <c r="A248" s="3">
        <v>34751</v>
      </c>
      <c r="B248" s="5" t="s">
        <v>1523</v>
      </c>
    </row>
    <row r="249" spans="1:2" x14ac:dyDescent="0.3">
      <c r="A249" s="3">
        <v>34751</v>
      </c>
      <c r="B249" s="5" t="s">
        <v>10</v>
      </c>
    </row>
    <row r="250" spans="1:2" x14ac:dyDescent="0.3">
      <c r="A250" s="3">
        <v>47407</v>
      </c>
      <c r="B250" s="5" t="s">
        <v>10</v>
      </c>
    </row>
    <row r="251" spans="1:2" x14ac:dyDescent="0.3">
      <c r="A251" s="3">
        <v>41515</v>
      </c>
      <c r="B251" s="5" t="s">
        <v>10</v>
      </c>
    </row>
    <row r="252" spans="1:2" x14ac:dyDescent="0.3">
      <c r="A252" s="3">
        <v>41515</v>
      </c>
      <c r="B252" s="5" t="s">
        <v>759</v>
      </c>
    </row>
    <row r="253" spans="1:2" x14ac:dyDescent="0.3">
      <c r="A253" s="3">
        <v>49953</v>
      </c>
      <c r="B253" s="5" t="s">
        <v>1540</v>
      </c>
    </row>
    <row r="254" spans="1:2" x14ac:dyDescent="0.3">
      <c r="A254" s="3">
        <v>49953</v>
      </c>
      <c r="B254" s="5" t="s">
        <v>108</v>
      </c>
    </row>
    <row r="255" spans="1:2" x14ac:dyDescent="0.3">
      <c r="A255" s="3">
        <v>49953</v>
      </c>
      <c r="B255" s="5" t="s">
        <v>540</v>
      </c>
    </row>
    <row r="256" spans="1:2" x14ac:dyDescent="0.3">
      <c r="A256" s="3">
        <v>49953</v>
      </c>
      <c r="B256" s="5" t="s">
        <v>10</v>
      </c>
    </row>
    <row r="257" spans="1:2" x14ac:dyDescent="0.3">
      <c r="A257" s="3">
        <v>36865</v>
      </c>
      <c r="B257" s="5" t="s">
        <v>144</v>
      </c>
    </row>
    <row r="258" spans="1:2" x14ac:dyDescent="0.3">
      <c r="A258" s="3">
        <v>35056</v>
      </c>
      <c r="B258" s="5" t="s">
        <v>10</v>
      </c>
    </row>
    <row r="259" spans="1:2" x14ac:dyDescent="0.3">
      <c r="A259" s="3">
        <v>103450</v>
      </c>
      <c r="B259" s="5" t="s">
        <v>144</v>
      </c>
    </row>
    <row r="260" spans="1:2" x14ac:dyDescent="0.3">
      <c r="A260" s="3">
        <v>44040</v>
      </c>
      <c r="B260" s="5" t="s">
        <v>10</v>
      </c>
    </row>
    <row r="261" spans="1:2" x14ac:dyDescent="0.3">
      <c r="A261" s="3">
        <v>41180</v>
      </c>
      <c r="B261" s="5" t="s">
        <v>10</v>
      </c>
    </row>
    <row r="262" spans="1:2" x14ac:dyDescent="0.3">
      <c r="A262" s="3">
        <v>72013</v>
      </c>
      <c r="B262" s="5" t="s">
        <v>144</v>
      </c>
    </row>
    <row r="263" spans="1:2" x14ac:dyDescent="0.3">
      <c r="A263" s="3">
        <v>34806</v>
      </c>
      <c r="B263" s="5" t="s">
        <v>10</v>
      </c>
    </row>
    <row r="264" spans="1:2" x14ac:dyDescent="0.3">
      <c r="A264" s="3">
        <v>50087</v>
      </c>
      <c r="B264" s="5" t="s">
        <v>144</v>
      </c>
    </row>
    <row r="265" spans="1:2" x14ac:dyDescent="0.3">
      <c r="A265" s="3">
        <v>44945</v>
      </c>
      <c r="B265" s="5" t="s">
        <v>10</v>
      </c>
    </row>
    <row r="266" spans="1:2" x14ac:dyDescent="0.3">
      <c r="A266" s="3">
        <v>37757</v>
      </c>
      <c r="B266" s="5" t="s">
        <v>10</v>
      </c>
    </row>
    <row r="267" spans="1:2" x14ac:dyDescent="0.3">
      <c r="A267" s="3">
        <v>46332</v>
      </c>
      <c r="B267" s="5" t="s">
        <v>108</v>
      </c>
    </row>
    <row r="268" spans="1:2" x14ac:dyDescent="0.3">
      <c r="A268" s="3">
        <v>45657</v>
      </c>
      <c r="B268" s="5" t="s">
        <v>416</v>
      </c>
    </row>
    <row r="269" spans="1:2" x14ac:dyDescent="0.3">
      <c r="A269" s="3">
        <v>45657</v>
      </c>
      <c r="B269" s="5" t="s">
        <v>10</v>
      </c>
    </row>
    <row r="270" spans="1:2" x14ac:dyDescent="0.3">
      <c r="A270" s="3">
        <v>43956</v>
      </c>
      <c r="B270" s="5" t="s">
        <v>10</v>
      </c>
    </row>
    <row r="271" spans="1:2" x14ac:dyDescent="0.3">
      <c r="A271" s="3">
        <v>50542</v>
      </c>
      <c r="B271" s="5" t="s">
        <v>411</v>
      </c>
    </row>
    <row r="272" spans="1:2" x14ac:dyDescent="0.3">
      <c r="A272" s="3">
        <v>39013</v>
      </c>
      <c r="B272" s="5" t="s">
        <v>956</v>
      </c>
    </row>
    <row r="273" spans="1:2" x14ac:dyDescent="0.3">
      <c r="A273" s="3">
        <v>39013</v>
      </c>
      <c r="B273" s="5" t="s">
        <v>10</v>
      </c>
    </row>
    <row r="274" spans="1:2" x14ac:dyDescent="0.3">
      <c r="A274" s="3">
        <v>43933</v>
      </c>
      <c r="B274" s="5" t="s">
        <v>416</v>
      </c>
    </row>
    <row r="275" spans="1:2" x14ac:dyDescent="0.3">
      <c r="A275" s="3">
        <v>45284</v>
      </c>
      <c r="B275" s="5" t="s">
        <v>108</v>
      </c>
    </row>
    <row r="276" spans="1:2" x14ac:dyDescent="0.3">
      <c r="A276" s="3">
        <v>45284</v>
      </c>
      <c r="B276" s="5" t="s">
        <v>144</v>
      </c>
    </row>
    <row r="277" spans="1:2" x14ac:dyDescent="0.3">
      <c r="A277" s="3">
        <v>44092</v>
      </c>
      <c r="B277" s="5" t="s">
        <v>411</v>
      </c>
    </row>
    <row r="278" spans="1:2" x14ac:dyDescent="0.3">
      <c r="A278" s="3">
        <v>44092</v>
      </c>
      <c r="B278" s="5" t="s">
        <v>784</v>
      </c>
    </row>
    <row r="279" spans="1:2" x14ac:dyDescent="0.3">
      <c r="A279" s="3">
        <v>44092</v>
      </c>
      <c r="B279" s="5" t="s">
        <v>1144</v>
      </c>
    </row>
    <row r="280" spans="1:2" x14ac:dyDescent="0.3">
      <c r="A280" s="3">
        <v>49852</v>
      </c>
      <c r="B280" s="5" t="s">
        <v>416</v>
      </c>
    </row>
    <row r="281" spans="1:2" x14ac:dyDescent="0.3">
      <c r="A281" s="3">
        <v>49852</v>
      </c>
      <c r="B281" s="5" t="s">
        <v>2805</v>
      </c>
    </row>
    <row r="282" spans="1:2" x14ac:dyDescent="0.3">
      <c r="A282" s="3">
        <v>45132</v>
      </c>
      <c r="B282" s="5" t="s">
        <v>10</v>
      </c>
    </row>
    <row r="283" spans="1:2" x14ac:dyDescent="0.3">
      <c r="A283" s="3">
        <v>43919</v>
      </c>
      <c r="B283" s="5" t="s">
        <v>10</v>
      </c>
    </row>
    <row r="284" spans="1:2" x14ac:dyDescent="0.3">
      <c r="A284" s="3">
        <v>63700</v>
      </c>
      <c r="B284" s="5" t="s">
        <v>432</v>
      </c>
    </row>
    <row r="285" spans="1:2" x14ac:dyDescent="0.3">
      <c r="A285" s="3">
        <v>51256</v>
      </c>
      <c r="B285" s="5" t="s">
        <v>10</v>
      </c>
    </row>
    <row r="286" spans="1:2" x14ac:dyDescent="0.3">
      <c r="A286" s="3">
        <v>39681</v>
      </c>
      <c r="B286" s="5" t="s">
        <v>432</v>
      </c>
    </row>
    <row r="287" spans="1:2" x14ac:dyDescent="0.3">
      <c r="A287" s="3">
        <v>38579</v>
      </c>
      <c r="B287" s="5" t="s">
        <v>10</v>
      </c>
    </row>
    <row r="288" spans="1:2" x14ac:dyDescent="0.3">
      <c r="A288" s="3">
        <v>27585</v>
      </c>
      <c r="B288" s="5" t="s">
        <v>10</v>
      </c>
    </row>
    <row r="289" spans="1:2" x14ac:dyDescent="0.3">
      <c r="A289" s="3">
        <v>44639</v>
      </c>
      <c r="B289" s="5" t="s">
        <v>10</v>
      </c>
    </row>
    <row r="290" spans="1:2" x14ac:dyDescent="0.3">
      <c r="A290" s="3">
        <v>26390</v>
      </c>
      <c r="B290" s="5" t="s">
        <v>10</v>
      </c>
    </row>
    <row r="291" spans="1:2" x14ac:dyDescent="0.3">
      <c r="A291" s="3">
        <v>89636</v>
      </c>
      <c r="B291" s="5" t="s">
        <v>144</v>
      </c>
    </row>
    <row r="292" spans="1:2" x14ac:dyDescent="0.3">
      <c r="A292" s="3">
        <v>22972</v>
      </c>
      <c r="B292" s="5" t="s">
        <v>108</v>
      </c>
    </row>
    <row r="293" spans="1:2" x14ac:dyDescent="0.3">
      <c r="A293" s="3">
        <v>22972</v>
      </c>
      <c r="B293" s="5" t="s">
        <v>144</v>
      </c>
    </row>
    <row r="294" spans="1:2" x14ac:dyDescent="0.3">
      <c r="A294" s="3">
        <v>22972</v>
      </c>
      <c r="B294" s="5" t="s">
        <v>51</v>
      </c>
    </row>
    <row r="295" spans="1:2" x14ac:dyDescent="0.3">
      <c r="A295" s="3">
        <v>22972</v>
      </c>
      <c r="B295" s="5" t="s">
        <v>416</v>
      </c>
    </row>
    <row r="296" spans="1:2" x14ac:dyDescent="0.3">
      <c r="A296" s="3">
        <v>22972</v>
      </c>
      <c r="B296" s="5" t="s">
        <v>10</v>
      </c>
    </row>
    <row r="297" spans="1:2" x14ac:dyDescent="0.3">
      <c r="A297" s="3">
        <v>50037</v>
      </c>
      <c r="B297" s="5" t="s">
        <v>432</v>
      </c>
    </row>
    <row r="298" spans="1:2" x14ac:dyDescent="0.3">
      <c r="A298" s="3">
        <v>33602</v>
      </c>
      <c r="B298" s="5" t="s">
        <v>10</v>
      </c>
    </row>
    <row r="299" spans="1:2" x14ac:dyDescent="0.3">
      <c r="A299" s="3">
        <v>43552</v>
      </c>
      <c r="B299" s="5" t="s">
        <v>10</v>
      </c>
    </row>
    <row r="300" spans="1:2" x14ac:dyDescent="0.3">
      <c r="A300" s="3">
        <v>56743</v>
      </c>
      <c r="B300" s="5" t="s">
        <v>10</v>
      </c>
    </row>
    <row r="301" spans="1:2" x14ac:dyDescent="0.3">
      <c r="A301" s="3">
        <v>56832</v>
      </c>
      <c r="B301" s="5" t="s">
        <v>144</v>
      </c>
    </row>
    <row r="302" spans="1:2" x14ac:dyDescent="0.3">
      <c r="A302" s="3">
        <v>39691</v>
      </c>
      <c r="B302" s="5" t="s">
        <v>10</v>
      </c>
    </row>
    <row r="303" spans="1:2" x14ac:dyDescent="0.3">
      <c r="A303" s="3">
        <v>39691</v>
      </c>
      <c r="B303" s="5" t="s">
        <v>367</v>
      </c>
    </row>
    <row r="304" spans="1:2" x14ac:dyDescent="0.3">
      <c r="A304" s="3">
        <v>41210</v>
      </c>
      <c r="B304" s="5" t="s">
        <v>10</v>
      </c>
    </row>
    <row r="305" spans="1:2" x14ac:dyDescent="0.3">
      <c r="A305" s="3">
        <v>50388</v>
      </c>
      <c r="B305" s="5" t="s">
        <v>144</v>
      </c>
    </row>
    <row r="306" spans="1:2" x14ac:dyDescent="0.3">
      <c r="A306" s="3">
        <v>12819</v>
      </c>
      <c r="B306" s="5" t="s">
        <v>595</v>
      </c>
    </row>
    <row r="307" spans="1:2" x14ac:dyDescent="0.3">
      <c r="A307" s="3">
        <v>12819</v>
      </c>
      <c r="B307" s="5" t="s">
        <v>10</v>
      </c>
    </row>
    <row r="308" spans="1:2" x14ac:dyDescent="0.3">
      <c r="A308" s="3">
        <v>38357</v>
      </c>
      <c r="B308" s="5" t="s">
        <v>10</v>
      </c>
    </row>
    <row r="309" spans="1:2" x14ac:dyDescent="0.3">
      <c r="A309" s="3">
        <v>49787</v>
      </c>
      <c r="B309" s="5" t="s">
        <v>367</v>
      </c>
    </row>
    <row r="310" spans="1:2" x14ac:dyDescent="0.3">
      <c r="A310" s="3">
        <v>30061</v>
      </c>
      <c r="B310" s="5" t="s">
        <v>10</v>
      </c>
    </row>
    <row r="311" spans="1:2" x14ac:dyDescent="0.3">
      <c r="A311" s="3">
        <v>46420</v>
      </c>
      <c r="B311" s="5" t="s">
        <v>367</v>
      </c>
    </row>
    <row r="312" spans="1:2" x14ac:dyDescent="0.3">
      <c r="A312" s="3">
        <v>41215</v>
      </c>
      <c r="B312" s="5" t="s">
        <v>416</v>
      </c>
    </row>
    <row r="313" spans="1:2" x14ac:dyDescent="0.3">
      <c r="A313" s="3">
        <v>41215</v>
      </c>
      <c r="B313" s="5" t="s">
        <v>284</v>
      </c>
    </row>
    <row r="314" spans="1:2" x14ac:dyDescent="0.3">
      <c r="A314" s="3">
        <v>42194</v>
      </c>
      <c r="B314" s="5" t="s">
        <v>144</v>
      </c>
    </row>
    <row r="315" spans="1:2" x14ac:dyDescent="0.3">
      <c r="A315" s="3">
        <v>42194</v>
      </c>
      <c r="B315" s="5" t="s">
        <v>10</v>
      </c>
    </row>
    <row r="316" spans="1:2" x14ac:dyDescent="0.3">
      <c r="A316" s="3">
        <v>38363</v>
      </c>
      <c r="B316" s="5" t="s">
        <v>10</v>
      </c>
    </row>
    <row r="317" spans="1:2" x14ac:dyDescent="0.3">
      <c r="A317" s="3">
        <v>38363</v>
      </c>
      <c r="B317" s="5" t="s">
        <v>8785</v>
      </c>
    </row>
    <row r="318" spans="1:2" x14ac:dyDescent="0.3">
      <c r="A318" s="3">
        <v>86184</v>
      </c>
      <c r="B318" s="5" t="s">
        <v>144</v>
      </c>
    </row>
    <row r="319" spans="1:2" x14ac:dyDescent="0.3">
      <c r="A319" s="3">
        <v>43923</v>
      </c>
      <c r="B319" s="5" t="s">
        <v>10</v>
      </c>
    </row>
    <row r="320" spans="1:2" x14ac:dyDescent="0.3">
      <c r="A320" s="3">
        <v>183392</v>
      </c>
      <c r="B320" s="5" t="s">
        <v>10</v>
      </c>
    </row>
    <row r="321" spans="1:2" x14ac:dyDescent="0.3">
      <c r="A321" s="3">
        <v>37414</v>
      </c>
      <c r="B321" s="5" t="s">
        <v>432</v>
      </c>
    </row>
    <row r="322" spans="1:2" x14ac:dyDescent="0.3">
      <c r="A322" s="3">
        <v>37414</v>
      </c>
      <c r="B322" s="5" t="s">
        <v>750</v>
      </c>
    </row>
    <row r="323" spans="1:2" x14ac:dyDescent="0.3">
      <c r="A323" s="3">
        <v>37414</v>
      </c>
      <c r="B323" s="5" t="s">
        <v>416</v>
      </c>
    </row>
    <row r="324" spans="1:2" x14ac:dyDescent="0.3">
      <c r="A324" s="3">
        <v>37414</v>
      </c>
      <c r="B324" s="5" t="s">
        <v>10</v>
      </c>
    </row>
    <row r="325" spans="1:2" x14ac:dyDescent="0.3">
      <c r="A325" s="3">
        <v>52208</v>
      </c>
      <c r="B325" s="5" t="s">
        <v>10</v>
      </c>
    </row>
    <row r="326" spans="1:2" x14ac:dyDescent="0.3">
      <c r="A326" s="3">
        <v>48838</v>
      </c>
      <c r="B326" s="5" t="s">
        <v>416</v>
      </c>
    </row>
    <row r="327" spans="1:2" x14ac:dyDescent="0.3">
      <c r="A327" s="3">
        <v>48838</v>
      </c>
      <c r="B327" s="5" t="s">
        <v>10</v>
      </c>
    </row>
    <row r="328" spans="1:2" x14ac:dyDescent="0.3">
      <c r="A328" s="3">
        <v>35690</v>
      </c>
      <c r="B328" s="5" t="s">
        <v>10</v>
      </c>
    </row>
    <row r="329" spans="1:2" x14ac:dyDescent="0.3">
      <c r="A329" s="3">
        <v>45958</v>
      </c>
      <c r="B329" s="5" t="s">
        <v>74</v>
      </c>
    </row>
    <row r="330" spans="1:2" x14ac:dyDescent="0.3">
      <c r="A330" s="3">
        <v>45958</v>
      </c>
      <c r="B330" s="5" t="s">
        <v>51</v>
      </c>
    </row>
    <row r="331" spans="1:2" x14ac:dyDescent="0.3">
      <c r="A331" s="3">
        <v>45958</v>
      </c>
      <c r="B331" s="5" t="s">
        <v>10</v>
      </c>
    </row>
    <row r="332" spans="1:2" x14ac:dyDescent="0.3">
      <c r="A332" s="3">
        <v>37034</v>
      </c>
      <c r="B332" s="5" t="s">
        <v>411</v>
      </c>
    </row>
    <row r="333" spans="1:2" x14ac:dyDescent="0.3">
      <c r="A333" s="3">
        <v>37034</v>
      </c>
      <c r="B333" s="5" t="s">
        <v>784</v>
      </c>
    </row>
    <row r="334" spans="1:2" x14ac:dyDescent="0.3">
      <c r="A334" s="3">
        <v>37034</v>
      </c>
      <c r="B334" s="5" t="s">
        <v>10</v>
      </c>
    </row>
    <row r="335" spans="1:2" x14ac:dyDescent="0.3">
      <c r="A335" s="3">
        <v>54551</v>
      </c>
      <c r="B335" s="5" t="s">
        <v>10</v>
      </c>
    </row>
    <row r="336" spans="1:2" x14ac:dyDescent="0.3">
      <c r="A336" s="3">
        <v>46503</v>
      </c>
      <c r="B336" s="5" t="s">
        <v>10</v>
      </c>
    </row>
    <row r="337" spans="1:2" x14ac:dyDescent="0.3">
      <c r="A337" s="3">
        <v>50475</v>
      </c>
      <c r="B337" s="5" t="s">
        <v>94</v>
      </c>
    </row>
    <row r="338" spans="1:2" x14ac:dyDescent="0.3">
      <c r="A338" s="3">
        <v>60695</v>
      </c>
      <c r="B338" s="5" t="s">
        <v>10</v>
      </c>
    </row>
    <row r="339" spans="1:2" x14ac:dyDescent="0.3">
      <c r="A339" s="3">
        <v>50135</v>
      </c>
      <c r="B339" s="5" t="s">
        <v>284</v>
      </c>
    </row>
    <row r="340" spans="1:2" x14ac:dyDescent="0.3">
      <c r="A340" s="3">
        <v>52333</v>
      </c>
      <c r="B340" s="5" t="s">
        <v>84</v>
      </c>
    </row>
    <row r="341" spans="1:2" x14ac:dyDescent="0.3">
      <c r="A341" s="3">
        <v>117352</v>
      </c>
      <c r="B341" s="5" t="s">
        <v>144</v>
      </c>
    </row>
    <row r="342" spans="1:2" x14ac:dyDescent="0.3">
      <c r="A342" s="3">
        <v>40080</v>
      </c>
      <c r="B342" s="5" t="s">
        <v>432</v>
      </c>
    </row>
    <row r="343" spans="1:2" x14ac:dyDescent="0.3">
      <c r="A343" s="3">
        <v>40080</v>
      </c>
      <c r="B343" s="5" t="s">
        <v>10</v>
      </c>
    </row>
    <row r="344" spans="1:2" x14ac:dyDescent="0.3">
      <c r="A344" s="3">
        <v>44244</v>
      </c>
      <c r="B344" s="5" t="s">
        <v>10</v>
      </c>
    </row>
    <row r="345" spans="1:2" x14ac:dyDescent="0.3">
      <c r="A345" s="3">
        <v>8952</v>
      </c>
      <c r="B345" s="5" t="s">
        <v>108</v>
      </c>
    </row>
    <row r="346" spans="1:2" x14ac:dyDescent="0.3">
      <c r="A346" s="3">
        <v>8952</v>
      </c>
      <c r="B346" s="5" t="s">
        <v>10</v>
      </c>
    </row>
    <row r="347" spans="1:2" x14ac:dyDescent="0.3">
      <c r="A347" s="3">
        <v>101669</v>
      </c>
      <c r="B347" s="5" t="s">
        <v>10</v>
      </c>
    </row>
    <row r="348" spans="1:2" x14ac:dyDescent="0.3">
      <c r="A348" s="3">
        <v>36956</v>
      </c>
      <c r="B348" s="5" t="s">
        <v>540</v>
      </c>
    </row>
    <row r="349" spans="1:2" x14ac:dyDescent="0.3">
      <c r="A349" s="3">
        <v>36956</v>
      </c>
      <c r="B349" s="5" t="s">
        <v>584</v>
      </c>
    </row>
    <row r="350" spans="1:2" x14ac:dyDescent="0.3">
      <c r="A350" s="3">
        <v>32206</v>
      </c>
      <c r="B350" s="5" t="s">
        <v>10</v>
      </c>
    </row>
    <row r="351" spans="1:2" x14ac:dyDescent="0.3">
      <c r="A351" s="3">
        <v>38303</v>
      </c>
      <c r="B351" s="5" t="s">
        <v>10</v>
      </c>
    </row>
    <row r="352" spans="1:2" x14ac:dyDescent="0.3">
      <c r="A352" s="3">
        <v>48395</v>
      </c>
      <c r="B352" s="5" t="s">
        <v>1265</v>
      </c>
    </row>
    <row r="353" spans="1:2" x14ac:dyDescent="0.3">
      <c r="A353" s="3">
        <v>48395</v>
      </c>
      <c r="B353" s="5" t="s">
        <v>108</v>
      </c>
    </row>
    <row r="354" spans="1:2" x14ac:dyDescent="0.3">
      <c r="A354" s="3">
        <v>48395</v>
      </c>
      <c r="B354" s="5" t="s">
        <v>263</v>
      </c>
    </row>
    <row r="355" spans="1:2" x14ac:dyDescent="0.3">
      <c r="A355" s="3">
        <v>48395</v>
      </c>
      <c r="B355" s="5" t="s">
        <v>750</v>
      </c>
    </row>
    <row r="356" spans="1:2" x14ac:dyDescent="0.3">
      <c r="A356" s="3">
        <v>47909</v>
      </c>
      <c r="B356" s="5" t="s">
        <v>108</v>
      </c>
    </row>
    <row r="357" spans="1:2" x14ac:dyDescent="0.3">
      <c r="A357" s="3">
        <v>47909</v>
      </c>
      <c r="B357" s="5" t="s">
        <v>94</v>
      </c>
    </row>
    <row r="358" spans="1:2" x14ac:dyDescent="0.3">
      <c r="A358" s="3">
        <v>59468</v>
      </c>
      <c r="B358" s="5" t="s">
        <v>51</v>
      </c>
    </row>
    <row r="359" spans="1:2" x14ac:dyDescent="0.3">
      <c r="A359" s="3">
        <v>59468</v>
      </c>
      <c r="B359" s="5" t="s">
        <v>10</v>
      </c>
    </row>
    <row r="360" spans="1:2" x14ac:dyDescent="0.3">
      <c r="A360" s="3">
        <v>38073</v>
      </c>
      <c r="B360" s="5" t="s">
        <v>10</v>
      </c>
    </row>
    <row r="361" spans="1:2" x14ac:dyDescent="0.3">
      <c r="A361" s="3">
        <v>270413</v>
      </c>
      <c r="B361" s="5" t="s">
        <v>144</v>
      </c>
    </row>
    <row r="362" spans="1:2" x14ac:dyDescent="0.3">
      <c r="A362" s="3">
        <v>278427</v>
      </c>
      <c r="B362" s="5" t="s">
        <v>10</v>
      </c>
    </row>
    <row r="363" spans="1:2" x14ac:dyDescent="0.3">
      <c r="A363" s="3">
        <v>48034</v>
      </c>
      <c r="B363" s="5" t="s">
        <v>108</v>
      </c>
    </row>
    <row r="364" spans="1:2" x14ac:dyDescent="0.3">
      <c r="A364" s="3">
        <v>37495</v>
      </c>
      <c r="B364" s="5" t="s">
        <v>108</v>
      </c>
    </row>
    <row r="365" spans="1:2" x14ac:dyDescent="0.3">
      <c r="A365" s="3">
        <v>37495</v>
      </c>
      <c r="B365" s="5" t="s">
        <v>416</v>
      </c>
    </row>
    <row r="366" spans="1:2" x14ac:dyDescent="0.3">
      <c r="A366" s="3">
        <v>47854</v>
      </c>
      <c r="B366" s="5" t="s">
        <v>784</v>
      </c>
    </row>
    <row r="367" spans="1:2" x14ac:dyDescent="0.3">
      <c r="A367" s="3">
        <v>47854</v>
      </c>
      <c r="B367" s="5" t="s">
        <v>411</v>
      </c>
    </row>
    <row r="368" spans="1:2" x14ac:dyDescent="0.3">
      <c r="A368" s="3">
        <v>38368</v>
      </c>
      <c r="B368" s="5" t="s">
        <v>108</v>
      </c>
    </row>
    <row r="369" spans="1:2" x14ac:dyDescent="0.3">
      <c r="A369" s="3">
        <v>38368</v>
      </c>
      <c r="B369" s="5" t="s">
        <v>284</v>
      </c>
    </row>
    <row r="370" spans="1:2" x14ac:dyDescent="0.3">
      <c r="A370" s="3">
        <v>38368</v>
      </c>
      <c r="B370" s="5" t="s">
        <v>51</v>
      </c>
    </row>
    <row r="371" spans="1:2" x14ac:dyDescent="0.3">
      <c r="A371" s="3">
        <v>38368</v>
      </c>
      <c r="B371" s="5" t="s">
        <v>220</v>
      </c>
    </row>
    <row r="372" spans="1:2" x14ac:dyDescent="0.3">
      <c r="A372" s="3">
        <v>38368</v>
      </c>
      <c r="B372" s="5" t="s">
        <v>416</v>
      </c>
    </row>
    <row r="373" spans="1:2" x14ac:dyDescent="0.3">
      <c r="A373" s="3">
        <v>38368</v>
      </c>
      <c r="B373" s="5" t="s">
        <v>10</v>
      </c>
    </row>
    <row r="374" spans="1:2" x14ac:dyDescent="0.3">
      <c r="A374" s="3">
        <v>44982</v>
      </c>
      <c r="B374" s="5" t="s">
        <v>10</v>
      </c>
    </row>
    <row r="375" spans="1:2" x14ac:dyDescent="0.3">
      <c r="A375" s="3">
        <v>38778</v>
      </c>
      <c r="B375" s="5" t="s">
        <v>10</v>
      </c>
    </row>
    <row r="376" spans="1:2" x14ac:dyDescent="0.3">
      <c r="A376" s="3">
        <v>23830</v>
      </c>
      <c r="B376" s="5" t="s">
        <v>108</v>
      </c>
    </row>
    <row r="377" spans="1:2" x14ac:dyDescent="0.3">
      <c r="A377" s="3">
        <v>23830</v>
      </c>
      <c r="B377" s="5" t="s">
        <v>10</v>
      </c>
    </row>
    <row r="378" spans="1:2" x14ac:dyDescent="0.3">
      <c r="A378" s="3">
        <v>74658</v>
      </c>
      <c r="B378" s="5" t="s">
        <v>540</v>
      </c>
    </row>
    <row r="379" spans="1:2" x14ac:dyDescent="0.3">
      <c r="A379" s="3">
        <v>57361</v>
      </c>
      <c r="B379" s="5" t="s">
        <v>94</v>
      </c>
    </row>
    <row r="380" spans="1:2" x14ac:dyDescent="0.3">
      <c r="A380" s="3">
        <v>12685</v>
      </c>
      <c r="B380" s="5" t="s">
        <v>432</v>
      </c>
    </row>
    <row r="381" spans="1:2" x14ac:dyDescent="0.3">
      <c r="A381" s="3">
        <v>12685</v>
      </c>
      <c r="B381" s="5" t="s">
        <v>284</v>
      </c>
    </row>
    <row r="382" spans="1:2" x14ac:dyDescent="0.3">
      <c r="A382" s="3">
        <v>12685</v>
      </c>
      <c r="B382" s="5" t="s">
        <v>10</v>
      </c>
    </row>
    <row r="383" spans="1:2" x14ac:dyDescent="0.3">
      <c r="A383" s="3">
        <v>43263</v>
      </c>
      <c r="B383" s="5" t="s">
        <v>10</v>
      </c>
    </row>
    <row r="384" spans="1:2" x14ac:dyDescent="0.3">
      <c r="A384" s="3">
        <v>44147</v>
      </c>
      <c r="B384" s="5" t="s">
        <v>108</v>
      </c>
    </row>
    <row r="385" spans="1:2" x14ac:dyDescent="0.3">
      <c r="A385" s="3">
        <v>44147</v>
      </c>
      <c r="B385" s="5" t="s">
        <v>416</v>
      </c>
    </row>
    <row r="386" spans="1:2" x14ac:dyDescent="0.3">
      <c r="A386" s="3">
        <v>33473</v>
      </c>
      <c r="B386" s="5" t="s">
        <v>10</v>
      </c>
    </row>
    <row r="387" spans="1:2" x14ac:dyDescent="0.3">
      <c r="A387" s="3">
        <v>29920</v>
      </c>
      <c r="B387" s="5" t="s">
        <v>1109</v>
      </c>
    </row>
    <row r="388" spans="1:2" x14ac:dyDescent="0.3">
      <c r="A388" s="3">
        <v>29920</v>
      </c>
      <c r="B388" s="5" t="s">
        <v>750</v>
      </c>
    </row>
    <row r="389" spans="1:2" x14ac:dyDescent="0.3">
      <c r="A389" s="3">
        <v>29920</v>
      </c>
      <c r="B389" s="5" t="s">
        <v>284</v>
      </c>
    </row>
    <row r="390" spans="1:2" x14ac:dyDescent="0.3">
      <c r="A390" s="3">
        <v>41411</v>
      </c>
      <c r="B390" s="5" t="s">
        <v>108</v>
      </c>
    </row>
    <row r="391" spans="1:2" x14ac:dyDescent="0.3">
      <c r="A391" s="3">
        <v>41411</v>
      </c>
      <c r="B391" s="5" t="s">
        <v>284</v>
      </c>
    </row>
    <row r="392" spans="1:2" x14ac:dyDescent="0.3">
      <c r="A392" s="3">
        <v>41411</v>
      </c>
      <c r="B392" s="5" t="s">
        <v>2805</v>
      </c>
    </row>
    <row r="393" spans="1:2" x14ac:dyDescent="0.3">
      <c r="A393" s="3">
        <v>37905</v>
      </c>
      <c r="B393" s="5" t="s">
        <v>108</v>
      </c>
    </row>
    <row r="394" spans="1:2" x14ac:dyDescent="0.3">
      <c r="A394" s="3">
        <v>37905</v>
      </c>
      <c r="B394" s="5" t="s">
        <v>10</v>
      </c>
    </row>
    <row r="395" spans="1:2" x14ac:dyDescent="0.3">
      <c r="A395" s="3">
        <v>41505</v>
      </c>
      <c r="B395" s="5" t="s">
        <v>10</v>
      </c>
    </row>
    <row r="396" spans="1:2" x14ac:dyDescent="0.3">
      <c r="A396" s="3">
        <v>41110</v>
      </c>
      <c r="B396" s="5" t="s">
        <v>540</v>
      </c>
    </row>
    <row r="397" spans="1:2" x14ac:dyDescent="0.3">
      <c r="A397" s="3">
        <v>45202</v>
      </c>
      <c r="B397" s="5" t="s">
        <v>94</v>
      </c>
    </row>
    <row r="398" spans="1:2" x14ac:dyDescent="0.3">
      <c r="A398" s="3">
        <v>48186</v>
      </c>
      <c r="B398" s="5" t="s">
        <v>10</v>
      </c>
    </row>
    <row r="399" spans="1:2" x14ac:dyDescent="0.3">
      <c r="A399" s="3">
        <v>48186</v>
      </c>
      <c r="B399" s="5" t="s">
        <v>432</v>
      </c>
    </row>
    <row r="400" spans="1:2" x14ac:dyDescent="0.3">
      <c r="A400" s="3">
        <v>70000</v>
      </c>
      <c r="B400" s="5" t="s">
        <v>144</v>
      </c>
    </row>
    <row r="401" spans="1:2" x14ac:dyDescent="0.3">
      <c r="A401" s="3">
        <v>47904</v>
      </c>
      <c r="B401" s="5" t="s">
        <v>19756</v>
      </c>
    </row>
    <row r="402" spans="1:2" x14ac:dyDescent="0.3">
      <c r="A402" s="3">
        <v>47904</v>
      </c>
      <c r="B402" s="5" t="s">
        <v>1540</v>
      </c>
    </row>
    <row r="403" spans="1:2" x14ac:dyDescent="0.3">
      <c r="A403" s="3">
        <v>47904</v>
      </c>
      <c r="B403" s="5" t="s">
        <v>108</v>
      </c>
    </row>
    <row r="404" spans="1:2" x14ac:dyDescent="0.3">
      <c r="A404" s="3">
        <v>47904</v>
      </c>
      <c r="B404" s="5" t="s">
        <v>540</v>
      </c>
    </row>
    <row r="405" spans="1:2" x14ac:dyDescent="0.3">
      <c r="A405" s="3">
        <v>47904</v>
      </c>
      <c r="B405" s="5" t="s">
        <v>17985</v>
      </c>
    </row>
    <row r="406" spans="1:2" x14ac:dyDescent="0.3">
      <c r="A406" s="3">
        <v>43931</v>
      </c>
      <c r="B406" s="5" t="s">
        <v>10</v>
      </c>
    </row>
    <row r="407" spans="1:2" x14ac:dyDescent="0.3">
      <c r="A407" s="3">
        <v>51072</v>
      </c>
      <c r="B407" s="5" t="s">
        <v>108</v>
      </c>
    </row>
    <row r="408" spans="1:2" x14ac:dyDescent="0.3">
      <c r="A408" s="3">
        <v>37048</v>
      </c>
      <c r="B408" s="5" t="s">
        <v>144</v>
      </c>
    </row>
    <row r="409" spans="1:2" x14ac:dyDescent="0.3">
      <c r="A409" s="3">
        <v>52015</v>
      </c>
      <c r="B409" s="5" t="s">
        <v>10</v>
      </c>
    </row>
    <row r="410" spans="1:2" x14ac:dyDescent="0.3">
      <c r="A410" s="3">
        <v>33427</v>
      </c>
      <c r="B410" s="5" t="s">
        <v>10</v>
      </c>
    </row>
    <row r="411" spans="1:2" x14ac:dyDescent="0.3">
      <c r="A411" s="3">
        <v>62989</v>
      </c>
      <c r="B411" s="5" t="s">
        <v>432</v>
      </c>
    </row>
    <row r="412" spans="1:2" x14ac:dyDescent="0.3">
      <c r="A412" s="3">
        <v>36950</v>
      </c>
      <c r="B412" s="5" t="s">
        <v>10</v>
      </c>
    </row>
    <row r="413" spans="1:2" x14ac:dyDescent="0.3">
      <c r="A413" s="3">
        <v>38843</v>
      </c>
      <c r="B413" s="5" t="s">
        <v>10</v>
      </c>
    </row>
    <row r="414" spans="1:2" x14ac:dyDescent="0.3">
      <c r="A414" s="3">
        <v>61722</v>
      </c>
      <c r="B414" s="5" t="s">
        <v>584</v>
      </c>
    </row>
    <row r="415" spans="1:2" x14ac:dyDescent="0.3">
      <c r="A415" s="3">
        <v>57703</v>
      </c>
      <c r="B415" s="5" t="s">
        <v>144</v>
      </c>
    </row>
    <row r="416" spans="1:2" x14ac:dyDescent="0.3">
      <c r="A416" s="3">
        <v>57703</v>
      </c>
      <c r="B416" s="5" t="s">
        <v>956</v>
      </c>
    </row>
    <row r="417" spans="1:2" x14ac:dyDescent="0.3">
      <c r="A417" s="3">
        <v>38961</v>
      </c>
      <c r="B417" s="5" t="s">
        <v>416</v>
      </c>
    </row>
    <row r="418" spans="1:2" x14ac:dyDescent="0.3">
      <c r="A418" s="3">
        <v>45556</v>
      </c>
      <c r="B418" s="5" t="s">
        <v>432</v>
      </c>
    </row>
    <row r="419" spans="1:2" x14ac:dyDescent="0.3">
      <c r="A419" s="3">
        <v>45556</v>
      </c>
      <c r="B419" s="5" t="s">
        <v>367</v>
      </c>
    </row>
    <row r="420" spans="1:2" x14ac:dyDescent="0.3">
      <c r="A420" s="3">
        <v>71172</v>
      </c>
      <c r="B420" s="5" t="s">
        <v>144</v>
      </c>
    </row>
    <row r="421" spans="1:2" x14ac:dyDescent="0.3">
      <c r="A421" s="3">
        <v>148284</v>
      </c>
      <c r="B421" s="5" t="s">
        <v>595</v>
      </c>
    </row>
    <row r="422" spans="1:2" x14ac:dyDescent="0.3">
      <c r="A422" s="3">
        <v>34179</v>
      </c>
      <c r="B422" s="5" t="s">
        <v>784</v>
      </c>
    </row>
    <row r="423" spans="1:2" x14ac:dyDescent="0.3">
      <c r="A423" s="3">
        <v>34179</v>
      </c>
      <c r="B423" s="5" t="s">
        <v>411</v>
      </c>
    </row>
    <row r="424" spans="1:2" x14ac:dyDescent="0.3">
      <c r="A424" s="3">
        <v>34179</v>
      </c>
      <c r="B424" s="5" t="s">
        <v>19755</v>
      </c>
    </row>
    <row r="425" spans="1:2" x14ac:dyDescent="0.3">
      <c r="A425" s="3">
        <v>44113</v>
      </c>
      <c r="B425" s="5" t="s">
        <v>10</v>
      </c>
    </row>
    <row r="426" spans="1:2" x14ac:dyDescent="0.3">
      <c r="A426" s="3">
        <v>57059</v>
      </c>
      <c r="B426" s="5" t="s">
        <v>956</v>
      </c>
    </row>
    <row r="427" spans="1:2" x14ac:dyDescent="0.3">
      <c r="A427" s="3">
        <v>57059</v>
      </c>
      <c r="B427" s="5" t="s">
        <v>1540</v>
      </c>
    </row>
    <row r="428" spans="1:2" x14ac:dyDescent="0.3">
      <c r="A428" s="3">
        <v>41479</v>
      </c>
      <c r="B428" s="5" t="s">
        <v>10</v>
      </c>
    </row>
    <row r="429" spans="1:2" x14ac:dyDescent="0.3">
      <c r="A429" s="3">
        <v>44129</v>
      </c>
      <c r="B429" s="5" t="s">
        <v>10</v>
      </c>
    </row>
    <row r="430" spans="1:2" x14ac:dyDescent="0.3">
      <c r="A430" s="3">
        <v>59457</v>
      </c>
      <c r="B430" s="5" t="s">
        <v>284</v>
      </c>
    </row>
    <row r="431" spans="1:2" x14ac:dyDescent="0.3">
      <c r="A431" s="3">
        <v>59457</v>
      </c>
      <c r="B431" s="5" t="s">
        <v>108</v>
      </c>
    </row>
    <row r="432" spans="1:2" x14ac:dyDescent="0.3">
      <c r="A432" s="3">
        <v>59457</v>
      </c>
      <c r="B432" s="5" t="s">
        <v>2805</v>
      </c>
    </row>
    <row r="433" spans="1:2" x14ac:dyDescent="0.3">
      <c r="A433" s="3">
        <v>46441</v>
      </c>
      <c r="B433" s="5" t="s">
        <v>10</v>
      </c>
    </row>
    <row r="434" spans="1:2" x14ac:dyDescent="0.3">
      <c r="A434" s="3">
        <v>50393</v>
      </c>
      <c r="B434" s="5" t="s">
        <v>10</v>
      </c>
    </row>
    <row r="435" spans="1:2" x14ac:dyDescent="0.3">
      <c r="A435" s="3">
        <v>46713</v>
      </c>
      <c r="B435" s="5" t="s">
        <v>432</v>
      </c>
    </row>
    <row r="436" spans="1:2" x14ac:dyDescent="0.3">
      <c r="A436" s="3">
        <v>46713</v>
      </c>
      <c r="B436" s="5" t="s">
        <v>10</v>
      </c>
    </row>
    <row r="437" spans="1:2" x14ac:dyDescent="0.3">
      <c r="A437" s="3">
        <v>27583</v>
      </c>
      <c r="B437" s="5" t="s">
        <v>10</v>
      </c>
    </row>
    <row r="438" spans="1:2" x14ac:dyDescent="0.3">
      <c r="A438" s="3">
        <v>35138</v>
      </c>
      <c r="B438" s="5" t="s">
        <v>411</v>
      </c>
    </row>
    <row r="439" spans="1:2" x14ac:dyDescent="0.3">
      <c r="A439" s="3">
        <v>35138</v>
      </c>
      <c r="B439" s="5" t="s">
        <v>784</v>
      </c>
    </row>
    <row r="440" spans="1:2" x14ac:dyDescent="0.3">
      <c r="A440" s="3">
        <v>38093</v>
      </c>
      <c r="B440" s="5" t="s">
        <v>10</v>
      </c>
    </row>
    <row r="441" spans="1:2" x14ac:dyDescent="0.3">
      <c r="A441" s="3">
        <v>39210</v>
      </c>
      <c r="B441" s="5" t="s">
        <v>108</v>
      </c>
    </row>
    <row r="442" spans="1:2" x14ac:dyDescent="0.3">
      <c r="A442" s="3">
        <v>39210</v>
      </c>
      <c r="B442" s="5" t="s">
        <v>540</v>
      </c>
    </row>
    <row r="443" spans="1:2" x14ac:dyDescent="0.3">
      <c r="A443" s="3">
        <v>39210</v>
      </c>
      <c r="B443" s="5" t="s">
        <v>144</v>
      </c>
    </row>
    <row r="444" spans="1:2" x14ac:dyDescent="0.3">
      <c r="A444" s="3">
        <v>39210</v>
      </c>
      <c r="B444" s="5" t="s">
        <v>10</v>
      </c>
    </row>
    <row r="445" spans="1:2" x14ac:dyDescent="0.3">
      <c r="A445" s="3">
        <v>66113</v>
      </c>
      <c r="B445" s="5" t="s">
        <v>367</v>
      </c>
    </row>
    <row r="446" spans="1:2" x14ac:dyDescent="0.3">
      <c r="A446" s="3">
        <v>50838</v>
      </c>
      <c r="B446" s="5" t="s">
        <v>432</v>
      </c>
    </row>
    <row r="447" spans="1:2" x14ac:dyDescent="0.3">
      <c r="A447" s="3">
        <v>50838</v>
      </c>
      <c r="B447" s="5" t="s">
        <v>10</v>
      </c>
    </row>
    <row r="448" spans="1:2" x14ac:dyDescent="0.3">
      <c r="A448" s="3">
        <v>41592</v>
      </c>
      <c r="B448" s="5" t="s">
        <v>416</v>
      </c>
    </row>
    <row r="449" spans="1:2" x14ac:dyDescent="0.3">
      <c r="A449" s="3">
        <v>63555</v>
      </c>
      <c r="B449" s="5" t="s">
        <v>74</v>
      </c>
    </row>
    <row r="450" spans="1:2" x14ac:dyDescent="0.3">
      <c r="A450" s="3">
        <v>11761</v>
      </c>
      <c r="B450" s="5" t="s">
        <v>10</v>
      </c>
    </row>
    <row r="451" spans="1:2" x14ac:dyDescent="0.3">
      <c r="A451" s="3">
        <v>39781</v>
      </c>
      <c r="B451" s="5" t="s">
        <v>10</v>
      </c>
    </row>
    <row r="452" spans="1:2" x14ac:dyDescent="0.3">
      <c r="A452" s="3">
        <v>52505</v>
      </c>
      <c r="B452" s="5" t="s">
        <v>10</v>
      </c>
    </row>
    <row r="453" spans="1:2" x14ac:dyDescent="0.3">
      <c r="A453" s="3">
        <v>46528</v>
      </c>
      <c r="B453" s="5" t="s">
        <v>595</v>
      </c>
    </row>
    <row r="454" spans="1:2" x14ac:dyDescent="0.3">
      <c r="A454" s="3">
        <v>46528</v>
      </c>
      <c r="B454" s="5" t="s">
        <v>759</v>
      </c>
    </row>
    <row r="455" spans="1:2" x14ac:dyDescent="0.3">
      <c r="A455" s="3">
        <v>46528</v>
      </c>
      <c r="B455" s="5" t="s">
        <v>94</v>
      </c>
    </row>
    <row r="456" spans="1:2" x14ac:dyDescent="0.3">
      <c r="A456" s="3">
        <v>46528</v>
      </c>
      <c r="B456" s="5" t="s">
        <v>10</v>
      </c>
    </row>
    <row r="457" spans="1:2" x14ac:dyDescent="0.3">
      <c r="A457" s="3">
        <v>41201</v>
      </c>
      <c r="B457" s="5" t="s">
        <v>108</v>
      </c>
    </row>
    <row r="458" spans="1:2" x14ac:dyDescent="0.3">
      <c r="A458" s="3">
        <v>41201</v>
      </c>
      <c r="B458" s="5" t="s">
        <v>416</v>
      </c>
    </row>
    <row r="459" spans="1:2" x14ac:dyDescent="0.3">
      <c r="A459" s="3">
        <v>39522</v>
      </c>
      <c r="B459" s="5" t="s">
        <v>10</v>
      </c>
    </row>
    <row r="460" spans="1:2" x14ac:dyDescent="0.3">
      <c r="A460" s="3">
        <v>43920</v>
      </c>
      <c r="B460" s="5" t="s">
        <v>432</v>
      </c>
    </row>
    <row r="461" spans="1:2" x14ac:dyDescent="0.3">
      <c r="A461" s="3">
        <v>43920</v>
      </c>
      <c r="B461" s="5" t="s">
        <v>108</v>
      </c>
    </row>
    <row r="462" spans="1:2" x14ac:dyDescent="0.3">
      <c r="A462" s="3">
        <v>43920</v>
      </c>
      <c r="B462" s="5" t="s">
        <v>416</v>
      </c>
    </row>
    <row r="463" spans="1:2" x14ac:dyDescent="0.3">
      <c r="A463" s="3">
        <v>148608</v>
      </c>
      <c r="B463" s="5" t="s">
        <v>10</v>
      </c>
    </row>
    <row r="464" spans="1:2" x14ac:dyDescent="0.3">
      <c r="A464" s="3">
        <v>41211</v>
      </c>
      <c r="B464" s="5" t="s">
        <v>108</v>
      </c>
    </row>
    <row r="465" spans="1:2" x14ac:dyDescent="0.3">
      <c r="A465" s="3">
        <v>41211</v>
      </c>
      <c r="B465" s="5" t="s">
        <v>10</v>
      </c>
    </row>
    <row r="466" spans="1:2" x14ac:dyDescent="0.3">
      <c r="A466" s="3">
        <v>609197</v>
      </c>
      <c r="B466" s="5" t="s">
        <v>144</v>
      </c>
    </row>
    <row r="467" spans="1:2" x14ac:dyDescent="0.3">
      <c r="A467" s="3">
        <v>44716</v>
      </c>
      <c r="B467" s="5" t="s">
        <v>1109</v>
      </c>
    </row>
    <row r="468" spans="1:2" x14ac:dyDescent="0.3">
      <c r="A468" s="3">
        <v>44716</v>
      </c>
      <c r="B468" s="5" t="s">
        <v>750</v>
      </c>
    </row>
    <row r="469" spans="1:2" x14ac:dyDescent="0.3">
      <c r="A469" s="3">
        <v>27569</v>
      </c>
      <c r="B469" s="5" t="s">
        <v>10</v>
      </c>
    </row>
    <row r="470" spans="1:2" x14ac:dyDescent="0.3">
      <c r="A470" s="3">
        <v>109149</v>
      </c>
      <c r="B470" s="5" t="s">
        <v>144</v>
      </c>
    </row>
    <row r="471" spans="1:2" x14ac:dyDescent="0.3">
      <c r="A471" s="3">
        <v>31867</v>
      </c>
      <c r="B471" s="5" t="s">
        <v>432</v>
      </c>
    </row>
    <row r="472" spans="1:2" x14ac:dyDescent="0.3">
      <c r="A472" s="3">
        <v>31867</v>
      </c>
      <c r="B472" s="5" t="s">
        <v>10</v>
      </c>
    </row>
    <row r="473" spans="1:2" x14ac:dyDescent="0.3">
      <c r="A473" s="3">
        <v>57695</v>
      </c>
      <c r="B473" s="5" t="s">
        <v>108</v>
      </c>
    </row>
    <row r="474" spans="1:2" x14ac:dyDescent="0.3">
      <c r="A474" s="3">
        <v>57695</v>
      </c>
      <c r="B474" s="5" t="s">
        <v>284</v>
      </c>
    </row>
    <row r="475" spans="1:2" x14ac:dyDescent="0.3">
      <c r="A475" s="3">
        <v>39452</v>
      </c>
      <c r="B475" s="5" t="s">
        <v>416</v>
      </c>
    </row>
    <row r="476" spans="1:2" x14ac:dyDescent="0.3">
      <c r="A476" s="3">
        <v>39452</v>
      </c>
      <c r="B476" s="5" t="s">
        <v>10</v>
      </c>
    </row>
    <row r="477" spans="1:2" x14ac:dyDescent="0.3">
      <c r="A477" s="3">
        <v>68523</v>
      </c>
      <c r="B477" s="5" t="s">
        <v>10</v>
      </c>
    </row>
    <row r="478" spans="1:2" x14ac:dyDescent="0.3">
      <c r="A478" s="3">
        <v>55890</v>
      </c>
      <c r="B478" s="5" t="s">
        <v>10</v>
      </c>
    </row>
    <row r="479" spans="1:2" x14ac:dyDescent="0.3">
      <c r="A479" s="3">
        <v>46837</v>
      </c>
      <c r="B479" s="5" t="s">
        <v>10</v>
      </c>
    </row>
    <row r="480" spans="1:2" x14ac:dyDescent="0.3">
      <c r="A480" s="3">
        <v>46837</v>
      </c>
      <c r="B480" s="5" t="s">
        <v>108</v>
      </c>
    </row>
    <row r="481" spans="1:2" x14ac:dyDescent="0.3">
      <c r="A481" s="3">
        <v>39312</v>
      </c>
      <c r="B481" s="5" t="s">
        <v>10</v>
      </c>
    </row>
    <row r="482" spans="1:2" x14ac:dyDescent="0.3">
      <c r="A482" s="3">
        <v>48289</v>
      </c>
      <c r="B482" s="5" t="s">
        <v>10</v>
      </c>
    </row>
    <row r="483" spans="1:2" x14ac:dyDescent="0.3">
      <c r="A483" s="3">
        <v>40170</v>
      </c>
      <c r="B483" s="5" t="s">
        <v>10</v>
      </c>
    </row>
    <row r="484" spans="1:2" x14ac:dyDescent="0.3">
      <c r="A484" s="3">
        <v>54553</v>
      </c>
      <c r="B484" s="5" t="s">
        <v>10</v>
      </c>
    </row>
    <row r="485" spans="1:2" x14ac:dyDescent="0.3">
      <c r="A485" s="3">
        <v>44221</v>
      </c>
      <c r="B485" s="5" t="s">
        <v>10</v>
      </c>
    </row>
    <row r="486" spans="1:2" x14ac:dyDescent="0.3">
      <c r="A486" s="3">
        <v>44037</v>
      </c>
      <c r="B486" s="5" t="s">
        <v>10</v>
      </c>
    </row>
    <row r="487" spans="1:2" x14ac:dyDescent="0.3">
      <c r="A487" s="3">
        <v>44037</v>
      </c>
      <c r="B487" s="5" t="s">
        <v>1311</v>
      </c>
    </row>
    <row r="488" spans="1:2" x14ac:dyDescent="0.3">
      <c r="A488" s="3">
        <v>29426</v>
      </c>
      <c r="B488" s="5" t="s">
        <v>432</v>
      </c>
    </row>
    <row r="489" spans="1:2" x14ac:dyDescent="0.3">
      <c r="A489" s="3">
        <v>29426</v>
      </c>
      <c r="B489" s="5" t="s">
        <v>10</v>
      </c>
    </row>
    <row r="490" spans="1:2" x14ac:dyDescent="0.3">
      <c r="A490" s="3">
        <v>301307</v>
      </c>
      <c r="B490" s="5" t="s">
        <v>10</v>
      </c>
    </row>
    <row r="491" spans="1:2" x14ac:dyDescent="0.3">
      <c r="A491" s="3">
        <v>51447</v>
      </c>
      <c r="B491" s="5" t="s">
        <v>108</v>
      </c>
    </row>
    <row r="492" spans="1:2" x14ac:dyDescent="0.3">
      <c r="A492" s="3">
        <v>52454</v>
      </c>
      <c r="B492" s="5" t="s">
        <v>10</v>
      </c>
    </row>
    <row r="493" spans="1:2" x14ac:dyDescent="0.3">
      <c r="A493" s="3">
        <v>30618</v>
      </c>
      <c r="B493" s="5" t="s">
        <v>10</v>
      </c>
    </row>
    <row r="494" spans="1:2" x14ac:dyDescent="0.3">
      <c r="A494" s="3">
        <v>38031</v>
      </c>
      <c r="B494" s="5" t="s">
        <v>51</v>
      </c>
    </row>
    <row r="495" spans="1:2" x14ac:dyDescent="0.3">
      <c r="A495" s="3">
        <v>38031</v>
      </c>
      <c r="B495" s="5" t="s">
        <v>416</v>
      </c>
    </row>
    <row r="496" spans="1:2" x14ac:dyDescent="0.3">
      <c r="A496" s="3">
        <v>38031</v>
      </c>
      <c r="B496" s="5" t="s">
        <v>10</v>
      </c>
    </row>
    <row r="497" spans="1:2" x14ac:dyDescent="0.3">
      <c r="A497" s="3">
        <v>52850</v>
      </c>
      <c r="B497" s="5" t="s">
        <v>416</v>
      </c>
    </row>
    <row r="498" spans="1:2" x14ac:dyDescent="0.3">
      <c r="A498" s="3">
        <v>315620</v>
      </c>
      <c r="B498" s="5" t="s">
        <v>416</v>
      </c>
    </row>
    <row r="499" spans="1:2" x14ac:dyDescent="0.3">
      <c r="A499" s="3">
        <v>43754</v>
      </c>
      <c r="B499" s="5" t="s">
        <v>10</v>
      </c>
    </row>
    <row r="500" spans="1:2" x14ac:dyDescent="0.3">
      <c r="A500" s="3">
        <v>53457</v>
      </c>
      <c r="B500" s="5" t="s">
        <v>108</v>
      </c>
    </row>
    <row r="501" spans="1:2" x14ac:dyDescent="0.3">
      <c r="A501" s="3">
        <v>43434</v>
      </c>
      <c r="B501" s="5" t="s">
        <v>284</v>
      </c>
    </row>
    <row r="502" spans="1:2" x14ac:dyDescent="0.3">
      <c r="A502" s="3">
        <v>43434</v>
      </c>
      <c r="B502" s="5" t="s">
        <v>108</v>
      </c>
    </row>
    <row r="503" spans="1:2" x14ac:dyDescent="0.3">
      <c r="A503" s="3">
        <v>65760</v>
      </c>
      <c r="B503" s="5" t="s">
        <v>432</v>
      </c>
    </row>
    <row r="504" spans="1:2" x14ac:dyDescent="0.3">
      <c r="A504" s="3">
        <v>65760</v>
      </c>
      <c r="B504" s="5" t="s">
        <v>284</v>
      </c>
    </row>
    <row r="505" spans="1:2" x14ac:dyDescent="0.3">
      <c r="A505" s="3">
        <v>35691</v>
      </c>
      <c r="B505" s="5" t="s">
        <v>10</v>
      </c>
    </row>
    <row r="506" spans="1:2" x14ac:dyDescent="0.3">
      <c r="A506" s="3">
        <v>44629</v>
      </c>
      <c r="B506" s="5" t="s">
        <v>367</v>
      </c>
    </row>
    <row r="507" spans="1:2" x14ac:dyDescent="0.3">
      <c r="A507" s="3">
        <v>48844</v>
      </c>
      <c r="B507" s="5" t="s">
        <v>432</v>
      </c>
    </row>
    <row r="508" spans="1:2" x14ac:dyDescent="0.3">
      <c r="A508" s="3">
        <v>48492</v>
      </c>
      <c r="B508" s="5" t="s">
        <v>411</v>
      </c>
    </row>
    <row r="509" spans="1:2" x14ac:dyDescent="0.3">
      <c r="A509" s="3">
        <v>48492</v>
      </c>
      <c r="B509" s="5" t="s">
        <v>784</v>
      </c>
    </row>
    <row r="510" spans="1:2" x14ac:dyDescent="0.3">
      <c r="A510" s="3">
        <v>57448</v>
      </c>
      <c r="B510" s="5" t="s">
        <v>108</v>
      </c>
    </row>
    <row r="511" spans="1:2" x14ac:dyDescent="0.3">
      <c r="A511" s="3">
        <v>33555</v>
      </c>
      <c r="B511" s="5" t="s">
        <v>10</v>
      </c>
    </row>
    <row r="512" spans="1:2" x14ac:dyDescent="0.3">
      <c r="A512" s="3">
        <v>47519</v>
      </c>
      <c r="B512" s="5" t="s">
        <v>144</v>
      </c>
    </row>
    <row r="513" spans="1:2" x14ac:dyDescent="0.3">
      <c r="A513" s="3">
        <v>41382</v>
      </c>
      <c r="B513" s="5" t="s">
        <v>10</v>
      </c>
    </row>
    <row r="514" spans="1:2" x14ac:dyDescent="0.3">
      <c r="A514" s="3">
        <v>52010</v>
      </c>
      <c r="B514" s="5" t="s">
        <v>416</v>
      </c>
    </row>
    <row r="515" spans="1:2" x14ac:dyDescent="0.3">
      <c r="A515" s="3">
        <v>49350</v>
      </c>
      <c r="B515" s="5" t="s">
        <v>432</v>
      </c>
    </row>
    <row r="516" spans="1:2" x14ac:dyDescent="0.3">
      <c r="A516" s="3">
        <v>49350</v>
      </c>
      <c r="B516" s="5" t="s">
        <v>10</v>
      </c>
    </row>
    <row r="517" spans="1:2" x14ac:dyDescent="0.3">
      <c r="A517" s="3">
        <v>43418</v>
      </c>
      <c r="B517" s="5" t="s">
        <v>367</v>
      </c>
    </row>
    <row r="518" spans="1:2" x14ac:dyDescent="0.3">
      <c r="A518" s="3">
        <v>39413</v>
      </c>
      <c r="B518" s="5" t="s">
        <v>108</v>
      </c>
    </row>
    <row r="519" spans="1:2" x14ac:dyDescent="0.3">
      <c r="A519" s="3">
        <v>64246</v>
      </c>
      <c r="B519" s="5" t="s">
        <v>144</v>
      </c>
    </row>
    <row r="520" spans="1:2" x14ac:dyDescent="0.3">
      <c r="A520" s="3">
        <v>52587</v>
      </c>
      <c r="B520" s="5" t="s">
        <v>108</v>
      </c>
    </row>
    <row r="521" spans="1:2" x14ac:dyDescent="0.3">
      <c r="A521" s="3">
        <v>52587</v>
      </c>
      <c r="B521" s="5" t="s">
        <v>284</v>
      </c>
    </row>
    <row r="522" spans="1:2" x14ac:dyDescent="0.3">
      <c r="A522" s="3">
        <v>50674</v>
      </c>
      <c r="B522" s="5" t="s">
        <v>284</v>
      </c>
    </row>
    <row r="523" spans="1:2" x14ac:dyDescent="0.3">
      <c r="A523" s="3">
        <v>50674</v>
      </c>
      <c r="B523" s="5" t="s">
        <v>1523</v>
      </c>
    </row>
    <row r="524" spans="1:2" x14ac:dyDescent="0.3">
      <c r="A524" s="3">
        <v>50674</v>
      </c>
      <c r="B524" s="5" t="s">
        <v>10</v>
      </c>
    </row>
    <row r="525" spans="1:2" x14ac:dyDescent="0.3">
      <c r="A525" s="3">
        <v>36970</v>
      </c>
      <c r="B525" s="5" t="s">
        <v>108</v>
      </c>
    </row>
    <row r="526" spans="1:2" x14ac:dyDescent="0.3">
      <c r="A526" s="3">
        <v>36970</v>
      </c>
      <c r="B526" s="5" t="s">
        <v>19757</v>
      </c>
    </row>
    <row r="527" spans="1:2" x14ac:dyDescent="0.3">
      <c r="A527" s="3">
        <v>36970</v>
      </c>
      <c r="B527" s="5" t="s">
        <v>51</v>
      </c>
    </row>
    <row r="528" spans="1:2" x14ac:dyDescent="0.3">
      <c r="A528" s="3">
        <v>36970</v>
      </c>
      <c r="B528" s="5" t="s">
        <v>584</v>
      </c>
    </row>
    <row r="529" spans="1:2" x14ac:dyDescent="0.3">
      <c r="A529" s="3">
        <v>36970</v>
      </c>
      <c r="B529" s="5" t="s">
        <v>10</v>
      </c>
    </row>
    <row r="530" spans="1:2" x14ac:dyDescent="0.3">
      <c r="A530" s="3">
        <v>41556</v>
      </c>
      <c r="B530" s="5" t="s">
        <v>10</v>
      </c>
    </row>
    <row r="531" spans="1:2" x14ac:dyDescent="0.3">
      <c r="A531" s="3">
        <v>40016</v>
      </c>
      <c r="B531" s="5" t="s">
        <v>10</v>
      </c>
    </row>
    <row r="532" spans="1:2" x14ac:dyDescent="0.3">
      <c r="A532" s="3">
        <v>27584</v>
      </c>
      <c r="B532" s="5" t="s">
        <v>10</v>
      </c>
    </row>
    <row r="533" spans="1:2" x14ac:dyDescent="0.3">
      <c r="A533" s="3">
        <v>27586</v>
      </c>
      <c r="B533" s="5" t="s">
        <v>10</v>
      </c>
    </row>
    <row r="534" spans="1:2" x14ac:dyDescent="0.3">
      <c r="A534" s="3">
        <v>73529</v>
      </c>
      <c r="B534" s="5" t="s">
        <v>144</v>
      </c>
    </row>
    <row r="535" spans="1:2" x14ac:dyDescent="0.3">
      <c r="A535" s="3">
        <v>37708</v>
      </c>
      <c r="B535" s="5" t="s">
        <v>10</v>
      </c>
    </row>
    <row r="536" spans="1:2" x14ac:dyDescent="0.3">
      <c r="A536" s="3">
        <v>118301</v>
      </c>
      <c r="B536" s="5" t="s">
        <v>144</v>
      </c>
    </row>
    <row r="537" spans="1:2" x14ac:dyDescent="0.3">
      <c r="A537" s="3">
        <v>35169</v>
      </c>
      <c r="B537" s="5" t="s">
        <v>10</v>
      </c>
    </row>
    <row r="538" spans="1:2" x14ac:dyDescent="0.3">
      <c r="A538" s="3">
        <v>44734</v>
      </c>
      <c r="B538" s="5" t="s">
        <v>144</v>
      </c>
    </row>
    <row r="539" spans="1:2" x14ac:dyDescent="0.3">
      <c r="A539" s="3">
        <v>39800</v>
      </c>
      <c r="B539" s="5" t="s">
        <v>10</v>
      </c>
    </row>
    <row r="540" spans="1:2" x14ac:dyDescent="0.3">
      <c r="A540" s="3">
        <v>37737</v>
      </c>
      <c r="B540" s="5" t="s">
        <v>595</v>
      </c>
    </row>
    <row r="541" spans="1:2" x14ac:dyDescent="0.3">
      <c r="A541" s="3">
        <v>48871</v>
      </c>
      <c r="B541" s="5" t="s">
        <v>10</v>
      </c>
    </row>
    <row r="542" spans="1:2" x14ac:dyDescent="0.3">
      <c r="A542" s="3">
        <v>61984</v>
      </c>
      <c r="B542" s="5" t="s">
        <v>144</v>
      </c>
    </row>
    <row r="543" spans="1:2" x14ac:dyDescent="0.3">
      <c r="A543" s="3">
        <v>47518</v>
      </c>
      <c r="B543" s="5" t="s">
        <v>10</v>
      </c>
    </row>
    <row r="544" spans="1:2" x14ac:dyDescent="0.3">
      <c r="A544" s="3">
        <v>47518</v>
      </c>
      <c r="B544" s="5" t="s">
        <v>432</v>
      </c>
    </row>
    <row r="545" spans="1:2" x14ac:dyDescent="0.3">
      <c r="A545" s="3">
        <v>45569</v>
      </c>
      <c r="B545" s="5" t="s">
        <v>367</v>
      </c>
    </row>
    <row r="546" spans="1:2" x14ac:dyDescent="0.3">
      <c r="A546" s="3">
        <v>55165</v>
      </c>
      <c r="B546" s="5" t="s">
        <v>750</v>
      </c>
    </row>
    <row r="547" spans="1:2" x14ac:dyDescent="0.3">
      <c r="A547" s="3">
        <v>46138</v>
      </c>
      <c r="B547" s="5" t="s">
        <v>416</v>
      </c>
    </row>
    <row r="548" spans="1:2" x14ac:dyDescent="0.3">
      <c r="A548" s="3">
        <v>148607</v>
      </c>
      <c r="B548" s="5" t="s">
        <v>10</v>
      </c>
    </row>
    <row r="549" spans="1:2" x14ac:dyDescent="0.3">
      <c r="A549" s="3">
        <v>45662</v>
      </c>
      <c r="B549" s="5" t="s">
        <v>10</v>
      </c>
    </row>
    <row r="550" spans="1:2" x14ac:dyDescent="0.3">
      <c r="A550" s="3">
        <v>38570</v>
      </c>
      <c r="B550" s="5" t="s">
        <v>10</v>
      </c>
    </row>
    <row r="551" spans="1:2" x14ac:dyDescent="0.3">
      <c r="A551" s="3">
        <v>34583</v>
      </c>
      <c r="B551" s="5" t="s">
        <v>10</v>
      </c>
    </row>
    <row r="552" spans="1:2" x14ac:dyDescent="0.3">
      <c r="A552" s="3">
        <v>43922</v>
      </c>
      <c r="B552" s="5" t="s">
        <v>10</v>
      </c>
    </row>
    <row r="553" spans="1:2" x14ac:dyDescent="0.3">
      <c r="A553" s="3">
        <v>39356</v>
      </c>
      <c r="B553" s="5" t="s">
        <v>759</v>
      </c>
    </row>
    <row r="554" spans="1:2" x14ac:dyDescent="0.3">
      <c r="A554" s="3">
        <v>48415</v>
      </c>
      <c r="B554" s="5" t="s">
        <v>284</v>
      </c>
    </row>
    <row r="555" spans="1:2" x14ac:dyDescent="0.3">
      <c r="A555" s="3">
        <v>48415</v>
      </c>
      <c r="B555" s="5" t="s">
        <v>540</v>
      </c>
    </row>
    <row r="556" spans="1:2" x14ac:dyDescent="0.3">
      <c r="A556" s="3">
        <v>66195</v>
      </c>
      <c r="B556" s="5" t="s">
        <v>10</v>
      </c>
    </row>
    <row r="557" spans="1:2" x14ac:dyDescent="0.3">
      <c r="A557" s="3">
        <v>61005</v>
      </c>
      <c r="B557" s="5" t="s">
        <v>432</v>
      </c>
    </row>
    <row r="558" spans="1:2" x14ac:dyDescent="0.3">
      <c r="A558" s="3">
        <v>33570</v>
      </c>
      <c r="B558" s="5" t="s">
        <v>432</v>
      </c>
    </row>
    <row r="559" spans="1:2" x14ac:dyDescent="0.3">
      <c r="A559" s="3">
        <v>33570</v>
      </c>
      <c r="B559" s="5" t="s">
        <v>10</v>
      </c>
    </row>
    <row r="560" spans="1:2" x14ac:dyDescent="0.3">
      <c r="A560" s="3">
        <v>34764</v>
      </c>
      <c r="B560" s="5" t="s">
        <v>595</v>
      </c>
    </row>
    <row r="561" spans="1:2" x14ac:dyDescent="0.3">
      <c r="A561" s="3">
        <v>44835</v>
      </c>
      <c r="B561" s="5" t="s">
        <v>1144</v>
      </c>
    </row>
    <row r="562" spans="1:2" x14ac:dyDescent="0.3">
      <c r="A562" s="3">
        <v>44835</v>
      </c>
      <c r="B562" s="5" t="s">
        <v>10</v>
      </c>
    </row>
    <row r="563" spans="1:2" x14ac:dyDescent="0.3">
      <c r="A563" s="3">
        <v>50618</v>
      </c>
      <c r="B563" s="5" t="s">
        <v>19758</v>
      </c>
    </row>
    <row r="564" spans="1:2" x14ac:dyDescent="0.3">
      <c r="A564" s="3">
        <v>50618</v>
      </c>
      <c r="B564" s="5" t="s">
        <v>877</v>
      </c>
    </row>
    <row r="565" spans="1:2" x14ac:dyDescent="0.3">
      <c r="A565" s="3">
        <v>46103</v>
      </c>
      <c r="B565" s="5" t="s">
        <v>1302</v>
      </c>
    </row>
    <row r="566" spans="1:2" x14ac:dyDescent="0.3">
      <c r="A566" s="3">
        <v>46103</v>
      </c>
      <c r="B566" s="5" t="s">
        <v>10</v>
      </c>
    </row>
    <row r="567" spans="1:2" x14ac:dyDescent="0.3">
      <c r="A567" s="3">
        <v>56812</v>
      </c>
      <c r="B567" s="5" t="s">
        <v>1540</v>
      </c>
    </row>
    <row r="568" spans="1:2" x14ac:dyDescent="0.3">
      <c r="A568" s="3">
        <v>56812</v>
      </c>
      <c r="B568" s="5" t="s">
        <v>108</v>
      </c>
    </row>
    <row r="569" spans="1:2" x14ac:dyDescent="0.3">
      <c r="A569" s="3">
        <v>56812</v>
      </c>
      <c r="B569" s="5" t="s">
        <v>540</v>
      </c>
    </row>
    <row r="570" spans="1:2" x14ac:dyDescent="0.3">
      <c r="A570" s="3">
        <v>56812</v>
      </c>
      <c r="B570" s="5" t="s">
        <v>51</v>
      </c>
    </row>
    <row r="571" spans="1:2" x14ac:dyDescent="0.3">
      <c r="A571" s="3">
        <v>44718</v>
      </c>
      <c r="B571" s="5" t="s">
        <v>10</v>
      </c>
    </row>
    <row r="572" spans="1:2" x14ac:dyDescent="0.3">
      <c r="A572" s="3">
        <v>49706</v>
      </c>
      <c r="B572" s="5" t="s">
        <v>784</v>
      </c>
    </row>
    <row r="573" spans="1:2" x14ac:dyDescent="0.3">
      <c r="A573" s="3">
        <v>37931</v>
      </c>
      <c r="B573" s="5" t="s">
        <v>10</v>
      </c>
    </row>
    <row r="574" spans="1:2" x14ac:dyDescent="0.3">
      <c r="A574" s="3">
        <v>42889</v>
      </c>
      <c r="B574" s="5" t="s">
        <v>10</v>
      </c>
    </row>
    <row r="575" spans="1:2" x14ac:dyDescent="0.3">
      <c r="A575" s="3">
        <v>44009</v>
      </c>
      <c r="B575" s="5" t="s">
        <v>416</v>
      </c>
    </row>
    <row r="576" spans="1:2" x14ac:dyDescent="0.3">
      <c r="A576" s="3">
        <v>44009</v>
      </c>
      <c r="B576" s="5" t="s">
        <v>10</v>
      </c>
    </row>
    <row r="577" spans="1:2" x14ac:dyDescent="0.3">
      <c r="A577" s="3">
        <v>31007</v>
      </c>
      <c r="B577" s="5" t="s">
        <v>10</v>
      </c>
    </row>
    <row r="578" spans="1:2" x14ac:dyDescent="0.3">
      <c r="A578" s="3">
        <v>62489</v>
      </c>
      <c r="B578" s="5" t="s">
        <v>284</v>
      </c>
    </row>
    <row r="579" spans="1:2" x14ac:dyDescent="0.3">
      <c r="A579" s="3">
        <v>50337</v>
      </c>
      <c r="B579" s="5" t="s">
        <v>10</v>
      </c>
    </row>
    <row r="580" spans="1:2" x14ac:dyDescent="0.3">
      <c r="A580" s="3">
        <v>44638</v>
      </c>
      <c r="B580" s="5" t="s">
        <v>595</v>
      </c>
    </row>
    <row r="581" spans="1:2" x14ac:dyDescent="0.3">
      <c r="A581" s="3">
        <v>44638</v>
      </c>
      <c r="B581" s="5" t="s">
        <v>416</v>
      </c>
    </row>
    <row r="582" spans="1:2" x14ac:dyDescent="0.3">
      <c r="A582" s="3">
        <v>44638</v>
      </c>
      <c r="B582" s="5" t="s">
        <v>10</v>
      </c>
    </row>
    <row r="583" spans="1:2" x14ac:dyDescent="0.3">
      <c r="A583" s="3">
        <v>50204</v>
      </c>
      <c r="B583" s="5" t="s">
        <v>416</v>
      </c>
    </row>
    <row r="584" spans="1:2" x14ac:dyDescent="0.3">
      <c r="A584" s="3">
        <v>44560</v>
      </c>
      <c r="B584" s="5" t="s">
        <v>411</v>
      </c>
    </row>
    <row r="585" spans="1:2" x14ac:dyDescent="0.3">
      <c r="A585" s="3">
        <v>44560</v>
      </c>
      <c r="B585" s="5" t="s">
        <v>784</v>
      </c>
    </row>
    <row r="586" spans="1:2" x14ac:dyDescent="0.3">
      <c r="A586" s="3">
        <v>28396</v>
      </c>
      <c r="B586" s="5" t="s">
        <v>51</v>
      </c>
    </row>
    <row r="587" spans="1:2" x14ac:dyDescent="0.3">
      <c r="A587" s="3">
        <v>36801</v>
      </c>
      <c r="B587" s="5" t="s">
        <v>416</v>
      </c>
    </row>
    <row r="588" spans="1:2" x14ac:dyDescent="0.3">
      <c r="A588" s="3">
        <v>50848</v>
      </c>
      <c r="B588" s="5" t="s">
        <v>108</v>
      </c>
    </row>
    <row r="589" spans="1:2" x14ac:dyDescent="0.3">
      <c r="A589" s="3">
        <v>148606</v>
      </c>
      <c r="B589" s="5" t="s">
        <v>10</v>
      </c>
    </row>
    <row r="590" spans="1:2" x14ac:dyDescent="0.3">
      <c r="A590" s="3">
        <v>49087</v>
      </c>
      <c r="B590" s="5" t="s">
        <v>94</v>
      </c>
    </row>
    <row r="591" spans="1:2" x14ac:dyDescent="0.3">
      <c r="A591" s="3">
        <v>46207</v>
      </c>
      <c r="B591" s="5" t="s">
        <v>108</v>
      </c>
    </row>
    <row r="592" spans="1:2" x14ac:dyDescent="0.3">
      <c r="A592" s="3">
        <v>37932</v>
      </c>
      <c r="B592" s="5" t="s">
        <v>10</v>
      </c>
    </row>
    <row r="593" spans="1:2" x14ac:dyDescent="0.3">
      <c r="A593" s="3">
        <v>53807</v>
      </c>
      <c r="B593" s="5" t="s">
        <v>784</v>
      </c>
    </row>
    <row r="594" spans="1:2" x14ac:dyDescent="0.3">
      <c r="A594" s="3">
        <v>53807</v>
      </c>
      <c r="B594" s="5" t="s">
        <v>411</v>
      </c>
    </row>
    <row r="595" spans="1:2" x14ac:dyDescent="0.3">
      <c r="A595" s="3">
        <v>35688</v>
      </c>
      <c r="B595" s="5" t="s">
        <v>10</v>
      </c>
    </row>
    <row r="596" spans="1:2" x14ac:dyDescent="0.3">
      <c r="A596" s="3">
        <v>51250</v>
      </c>
      <c r="B596" s="5" t="s">
        <v>10</v>
      </c>
    </row>
    <row r="597" spans="1:2" x14ac:dyDescent="0.3">
      <c r="A597" s="3">
        <v>46665</v>
      </c>
      <c r="B597" s="5" t="s">
        <v>432</v>
      </c>
    </row>
    <row r="598" spans="1:2" x14ac:dyDescent="0.3">
      <c r="A598" s="3">
        <v>32916</v>
      </c>
      <c r="B598" s="5" t="s">
        <v>10</v>
      </c>
    </row>
    <row r="599" spans="1:2" x14ac:dyDescent="0.3">
      <c r="A599" s="3">
        <v>70695</v>
      </c>
      <c r="B599" s="5" t="s">
        <v>10</v>
      </c>
    </row>
    <row r="600" spans="1:2" x14ac:dyDescent="0.3">
      <c r="A600" s="3">
        <v>63348</v>
      </c>
      <c r="B600" s="5" t="s">
        <v>10</v>
      </c>
    </row>
    <row r="601" spans="1:2" x14ac:dyDescent="0.3">
      <c r="A601" s="3">
        <v>59490</v>
      </c>
      <c r="B601" s="5" t="s">
        <v>432</v>
      </c>
    </row>
    <row r="602" spans="1:2" x14ac:dyDescent="0.3">
      <c r="A602" s="3">
        <v>59490</v>
      </c>
      <c r="B602" s="5" t="s">
        <v>108</v>
      </c>
    </row>
    <row r="603" spans="1:2" x14ac:dyDescent="0.3">
      <c r="A603" s="3">
        <v>59490</v>
      </c>
      <c r="B603" s="5" t="s">
        <v>284</v>
      </c>
    </row>
    <row r="604" spans="1:2" x14ac:dyDescent="0.3">
      <c r="A604" s="3">
        <v>59490</v>
      </c>
      <c r="B604" s="5" t="s">
        <v>416</v>
      </c>
    </row>
    <row r="605" spans="1:2" x14ac:dyDescent="0.3">
      <c r="A605" s="3">
        <v>59490</v>
      </c>
      <c r="B605" s="5" t="s">
        <v>10</v>
      </c>
    </row>
    <row r="606" spans="1:2" x14ac:dyDescent="0.3">
      <c r="A606" s="3">
        <v>45272</v>
      </c>
      <c r="B606" s="5" t="s">
        <v>10</v>
      </c>
    </row>
    <row r="607" spans="1:2" x14ac:dyDescent="0.3">
      <c r="A607" s="3">
        <v>73211</v>
      </c>
      <c r="B607" s="5" t="s">
        <v>263</v>
      </c>
    </row>
    <row r="608" spans="1:2" x14ac:dyDescent="0.3">
      <c r="A608" s="3">
        <v>73211</v>
      </c>
      <c r="B608" s="5" t="s">
        <v>108</v>
      </c>
    </row>
    <row r="609" spans="1:2" x14ac:dyDescent="0.3">
      <c r="A609" s="3">
        <v>73211</v>
      </c>
      <c r="B609" s="5" t="s">
        <v>750</v>
      </c>
    </row>
    <row r="610" spans="1:2" x14ac:dyDescent="0.3">
      <c r="A610" s="3">
        <v>73211</v>
      </c>
      <c r="B610" s="5" t="s">
        <v>2138</v>
      </c>
    </row>
    <row r="611" spans="1:2" x14ac:dyDescent="0.3">
      <c r="A611" s="3">
        <v>46020</v>
      </c>
      <c r="B611" s="5" t="s">
        <v>10</v>
      </c>
    </row>
    <row r="612" spans="1:2" x14ac:dyDescent="0.3">
      <c r="A612" s="3">
        <v>77235</v>
      </c>
      <c r="B612" s="5" t="s">
        <v>10</v>
      </c>
    </row>
    <row r="613" spans="1:2" x14ac:dyDescent="0.3">
      <c r="A613" s="3">
        <v>45649</v>
      </c>
      <c r="B613" s="5" t="s">
        <v>108</v>
      </c>
    </row>
    <row r="614" spans="1:2" x14ac:dyDescent="0.3">
      <c r="A614" s="3">
        <v>68252</v>
      </c>
      <c r="B614" s="5" t="s">
        <v>94</v>
      </c>
    </row>
    <row r="615" spans="1:2" x14ac:dyDescent="0.3">
      <c r="A615" s="3">
        <v>743885</v>
      </c>
      <c r="B615" s="5" t="s">
        <v>144</v>
      </c>
    </row>
    <row r="616" spans="1:2" x14ac:dyDescent="0.3">
      <c r="A616" s="3">
        <v>46812</v>
      </c>
      <c r="B616" s="5" t="s">
        <v>284</v>
      </c>
    </row>
    <row r="617" spans="1:2" x14ac:dyDescent="0.3">
      <c r="A617" s="3">
        <v>46812</v>
      </c>
      <c r="B617" s="5" t="s">
        <v>1523</v>
      </c>
    </row>
    <row r="618" spans="1:2" x14ac:dyDescent="0.3">
      <c r="A618" s="3">
        <v>46812</v>
      </c>
      <c r="B618" s="5" t="s">
        <v>10</v>
      </c>
    </row>
    <row r="619" spans="1:2" x14ac:dyDescent="0.3">
      <c r="A619" s="3">
        <v>52077</v>
      </c>
      <c r="B619" s="5" t="s">
        <v>108</v>
      </c>
    </row>
    <row r="620" spans="1:2" x14ac:dyDescent="0.3">
      <c r="A620" s="3">
        <v>34182</v>
      </c>
      <c r="B620" s="5" t="s">
        <v>411</v>
      </c>
    </row>
    <row r="621" spans="1:2" x14ac:dyDescent="0.3">
      <c r="A621" s="3">
        <v>35458</v>
      </c>
      <c r="B621" s="5" t="s">
        <v>10</v>
      </c>
    </row>
    <row r="622" spans="1:2" x14ac:dyDescent="0.3">
      <c r="A622" s="3">
        <v>51991</v>
      </c>
      <c r="B622" s="5" t="s">
        <v>1540</v>
      </c>
    </row>
    <row r="623" spans="1:2" x14ac:dyDescent="0.3">
      <c r="A623" s="3">
        <v>51991</v>
      </c>
      <c r="B623" s="5" t="s">
        <v>108</v>
      </c>
    </row>
    <row r="624" spans="1:2" x14ac:dyDescent="0.3">
      <c r="A624" s="3">
        <v>63498</v>
      </c>
      <c r="B624" s="5" t="s">
        <v>51</v>
      </c>
    </row>
    <row r="625" spans="1:2" x14ac:dyDescent="0.3">
      <c r="A625" s="3">
        <v>63498</v>
      </c>
      <c r="B625" s="5" t="s">
        <v>416</v>
      </c>
    </row>
    <row r="626" spans="1:2" x14ac:dyDescent="0.3">
      <c r="A626" s="3">
        <v>35402</v>
      </c>
      <c r="B626" s="5" t="s">
        <v>10</v>
      </c>
    </row>
    <row r="627" spans="1:2" x14ac:dyDescent="0.3">
      <c r="A627" s="3">
        <v>35402</v>
      </c>
      <c r="B627" s="5" t="s">
        <v>432</v>
      </c>
    </row>
    <row r="628" spans="1:2" x14ac:dyDescent="0.3">
      <c r="A628" s="3">
        <v>45094</v>
      </c>
      <c r="B628" s="5" t="s">
        <v>10</v>
      </c>
    </row>
    <row r="629" spans="1:2" x14ac:dyDescent="0.3">
      <c r="A629" s="3">
        <v>51241</v>
      </c>
      <c r="B629" s="5" t="s">
        <v>432</v>
      </c>
    </row>
    <row r="630" spans="1:2" x14ac:dyDescent="0.3">
      <c r="A630" s="3">
        <v>62592</v>
      </c>
      <c r="B630" s="5" t="s">
        <v>10</v>
      </c>
    </row>
    <row r="631" spans="1:2" x14ac:dyDescent="0.3">
      <c r="A631" s="3">
        <v>46920</v>
      </c>
      <c r="B631" s="5" t="s">
        <v>108</v>
      </c>
    </row>
    <row r="632" spans="1:2" x14ac:dyDescent="0.3">
      <c r="A632" s="3">
        <v>46920</v>
      </c>
      <c r="B632" s="5" t="s">
        <v>540</v>
      </c>
    </row>
    <row r="633" spans="1:2" x14ac:dyDescent="0.3">
      <c r="A633" s="3">
        <v>29564</v>
      </c>
      <c r="B633" s="5" t="s">
        <v>10</v>
      </c>
    </row>
    <row r="634" spans="1:2" x14ac:dyDescent="0.3">
      <c r="A634" s="3">
        <v>29564</v>
      </c>
      <c r="B634" s="5" t="s">
        <v>432</v>
      </c>
    </row>
    <row r="635" spans="1:2" x14ac:dyDescent="0.3">
      <c r="A635" s="3">
        <v>44944</v>
      </c>
      <c r="B635" s="5" t="s">
        <v>10</v>
      </c>
    </row>
    <row r="636" spans="1:2" x14ac:dyDescent="0.3">
      <c r="A636" s="3">
        <v>54700</v>
      </c>
      <c r="B636" s="5" t="s">
        <v>10</v>
      </c>
    </row>
    <row r="637" spans="1:2" x14ac:dyDescent="0.3">
      <c r="A637" s="3">
        <v>33107</v>
      </c>
      <c r="B637" s="5" t="s">
        <v>1036</v>
      </c>
    </row>
    <row r="638" spans="1:2" x14ac:dyDescent="0.3">
      <c r="A638" s="3">
        <v>33107</v>
      </c>
      <c r="B638" s="5" t="s">
        <v>108</v>
      </c>
    </row>
    <row r="639" spans="1:2" x14ac:dyDescent="0.3">
      <c r="A639" s="3">
        <v>33107</v>
      </c>
      <c r="B639" s="5" t="s">
        <v>10</v>
      </c>
    </row>
    <row r="640" spans="1:2" x14ac:dyDescent="0.3">
      <c r="A640" s="3">
        <v>38568</v>
      </c>
      <c r="B640" s="5" t="s">
        <v>10</v>
      </c>
    </row>
    <row r="641" spans="1:2" x14ac:dyDescent="0.3">
      <c r="A641" s="3">
        <v>113727</v>
      </c>
      <c r="B641" s="5" t="s">
        <v>74</v>
      </c>
    </row>
    <row r="642" spans="1:2" x14ac:dyDescent="0.3">
      <c r="A642" s="3">
        <v>46829</v>
      </c>
      <c r="B642" s="5" t="s">
        <v>432</v>
      </c>
    </row>
    <row r="643" spans="1:2" x14ac:dyDescent="0.3">
      <c r="A643" s="3">
        <v>46829</v>
      </c>
      <c r="B643" s="5" t="s">
        <v>540</v>
      </c>
    </row>
    <row r="644" spans="1:2" x14ac:dyDescent="0.3">
      <c r="A644" s="3">
        <v>46829</v>
      </c>
      <c r="B644" s="5" t="s">
        <v>10</v>
      </c>
    </row>
    <row r="645" spans="1:2" x14ac:dyDescent="0.3">
      <c r="A645" s="3">
        <v>56937</v>
      </c>
      <c r="B645" s="5" t="s">
        <v>263</v>
      </c>
    </row>
    <row r="646" spans="1:2" x14ac:dyDescent="0.3">
      <c r="A646" s="3">
        <v>148605</v>
      </c>
      <c r="B646" s="5" t="s">
        <v>10</v>
      </c>
    </row>
    <row r="647" spans="1:2" x14ac:dyDescent="0.3">
      <c r="A647" s="3">
        <v>42307</v>
      </c>
      <c r="B647" s="5" t="s">
        <v>367</v>
      </c>
    </row>
    <row r="648" spans="1:2" x14ac:dyDescent="0.3">
      <c r="A648" s="3">
        <v>29159</v>
      </c>
      <c r="B648" s="5" t="s">
        <v>540</v>
      </c>
    </row>
    <row r="649" spans="1:2" x14ac:dyDescent="0.3">
      <c r="A649" s="3">
        <v>29159</v>
      </c>
      <c r="B649" s="5" t="s">
        <v>51</v>
      </c>
    </row>
    <row r="650" spans="1:2" x14ac:dyDescent="0.3">
      <c r="A650" s="3">
        <v>29159</v>
      </c>
      <c r="B650" s="5" t="s">
        <v>416</v>
      </c>
    </row>
    <row r="651" spans="1:2" x14ac:dyDescent="0.3">
      <c r="A651" s="3">
        <v>29159</v>
      </c>
      <c r="B651" s="5" t="s">
        <v>10</v>
      </c>
    </row>
    <row r="652" spans="1:2" x14ac:dyDescent="0.3">
      <c r="A652" s="3">
        <v>36085</v>
      </c>
      <c r="B652" s="5" t="s">
        <v>284</v>
      </c>
    </row>
    <row r="653" spans="1:2" x14ac:dyDescent="0.3">
      <c r="A653" s="3">
        <v>45324</v>
      </c>
      <c r="B653" s="5" t="s">
        <v>432</v>
      </c>
    </row>
    <row r="654" spans="1:2" x14ac:dyDescent="0.3">
      <c r="A654" s="3">
        <v>38033</v>
      </c>
      <c r="B654" s="5" t="s">
        <v>10</v>
      </c>
    </row>
    <row r="655" spans="1:2" x14ac:dyDescent="0.3">
      <c r="A655" s="3">
        <v>44425</v>
      </c>
      <c r="B655" s="5" t="s">
        <v>595</v>
      </c>
    </row>
    <row r="656" spans="1:2" x14ac:dyDescent="0.3">
      <c r="A656" s="3">
        <v>48392</v>
      </c>
      <c r="B656" s="5" t="s">
        <v>1540</v>
      </c>
    </row>
    <row r="657" spans="1:2" x14ac:dyDescent="0.3">
      <c r="A657" s="3">
        <v>48392</v>
      </c>
      <c r="B657" s="5" t="s">
        <v>1109</v>
      </c>
    </row>
    <row r="658" spans="1:2" x14ac:dyDescent="0.3">
      <c r="A658" s="3">
        <v>48392</v>
      </c>
      <c r="B658" s="5" t="s">
        <v>108</v>
      </c>
    </row>
    <row r="659" spans="1:2" x14ac:dyDescent="0.3">
      <c r="A659" s="3">
        <v>48392</v>
      </c>
      <c r="B659" s="5" t="s">
        <v>263</v>
      </c>
    </row>
    <row r="660" spans="1:2" x14ac:dyDescent="0.3">
      <c r="A660" s="3">
        <v>48392</v>
      </c>
      <c r="B660" s="5" t="s">
        <v>750</v>
      </c>
    </row>
    <row r="661" spans="1:2" x14ac:dyDescent="0.3">
      <c r="A661" s="3">
        <v>38318</v>
      </c>
      <c r="B661" s="5" t="s">
        <v>877</v>
      </c>
    </row>
    <row r="662" spans="1:2" x14ac:dyDescent="0.3">
      <c r="A662" s="3">
        <v>58051</v>
      </c>
      <c r="B662" s="5" t="s">
        <v>595</v>
      </c>
    </row>
    <row r="663" spans="1:2" x14ac:dyDescent="0.3">
      <c r="A663" s="3">
        <v>32926</v>
      </c>
      <c r="B663" s="5" t="s">
        <v>880</v>
      </c>
    </row>
    <row r="664" spans="1:2" x14ac:dyDescent="0.3">
      <c r="A664" s="3">
        <v>62321</v>
      </c>
      <c r="B664" s="5" t="s">
        <v>883</v>
      </c>
    </row>
    <row r="665" spans="1:2" x14ac:dyDescent="0.3">
      <c r="A665" s="3">
        <v>59507</v>
      </c>
      <c r="B665" s="5" t="s">
        <v>108</v>
      </c>
    </row>
    <row r="666" spans="1:2" x14ac:dyDescent="0.3">
      <c r="A666" s="3">
        <v>54559</v>
      </c>
      <c r="B666" s="5" t="s">
        <v>10</v>
      </c>
    </row>
    <row r="667" spans="1:2" x14ac:dyDescent="0.3">
      <c r="A667" s="3">
        <v>32845</v>
      </c>
      <c r="B667" s="5" t="s">
        <v>10</v>
      </c>
    </row>
    <row r="668" spans="1:2" x14ac:dyDescent="0.3">
      <c r="A668" s="3">
        <v>36940</v>
      </c>
      <c r="B668" s="5" t="s">
        <v>540</v>
      </c>
    </row>
    <row r="669" spans="1:2" x14ac:dyDescent="0.3">
      <c r="A669" s="3">
        <v>58156</v>
      </c>
      <c r="B669" s="5" t="s">
        <v>750</v>
      </c>
    </row>
    <row r="670" spans="1:2" x14ac:dyDescent="0.3">
      <c r="A670" s="3">
        <v>15004</v>
      </c>
      <c r="B670" s="5" t="s">
        <v>1845</v>
      </c>
    </row>
    <row r="671" spans="1:2" x14ac:dyDescent="0.3">
      <c r="A671" s="3">
        <v>59435</v>
      </c>
      <c r="B671" s="5" t="s">
        <v>10</v>
      </c>
    </row>
    <row r="672" spans="1:2" x14ac:dyDescent="0.3">
      <c r="A672" s="3">
        <v>62728</v>
      </c>
      <c r="B672" s="5" t="s">
        <v>108</v>
      </c>
    </row>
    <row r="673" spans="1:2" x14ac:dyDescent="0.3">
      <c r="A673" s="3">
        <v>62728</v>
      </c>
      <c r="B673" s="5" t="s">
        <v>416</v>
      </c>
    </row>
    <row r="674" spans="1:2" x14ac:dyDescent="0.3">
      <c r="A674" s="3">
        <v>40794</v>
      </c>
      <c r="B674" s="5" t="s">
        <v>540</v>
      </c>
    </row>
    <row r="675" spans="1:2" x14ac:dyDescent="0.3">
      <c r="A675" s="3">
        <v>70761</v>
      </c>
      <c r="B675" s="5" t="s">
        <v>284</v>
      </c>
    </row>
    <row r="676" spans="1:2" x14ac:dyDescent="0.3">
      <c r="A676" s="3">
        <v>70761</v>
      </c>
      <c r="B676" s="5" t="s">
        <v>956</v>
      </c>
    </row>
    <row r="677" spans="1:2" x14ac:dyDescent="0.3">
      <c r="A677" s="3">
        <v>41345</v>
      </c>
      <c r="B677" s="5" t="s">
        <v>416</v>
      </c>
    </row>
    <row r="678" spans="1:2" x14ac:dyDescent="0.3">
      <c r="A678" s="3">
        <v>51888</v>
      </c>
      <c r="B678" s="5" t="s">
        <v>10</v>
      </c>
    </row>
    <row r="679" spans="1:2" x14ac:dyDescent="0.3">
      <c r="A679" s="3">
        <v>48303</v>
      </c>
      <c r="B679" s="5" t="s">
        <v>108</v>
      </c>
    </row>
    <row r="680" spans="1:2" x14ac:dyDescent="0.3">
      <c r="A680" s="3">
        <v>48303</v>
      </c>
      <c r="B680" s="5" t="s">
        <v>540</v>
      </c>
    </row>
    <row r="681" spans="1:2" x14ac:dyDescent="0.3">
      <c r="A681" s="3">
        <v>48303</v>
      </c>
      <c r="B681" s="5" t="s">
        <v>1540</v>
      </c>
    </row>
    <row r="682" spans="1:2" x14ac:dyDescent="0.3">
      <c r="A682" s="3">
        <v>53172</v>
      </c>
      <c r="B682" s="5" t="s">
        <v>10</v>
      </c>
    </row>
    <row r="683" spans="1:2" x14ac:dyDescent="0.3">
      <c r="A683" s="3">
        <v>58718</v>
      </c>
      <c r="B683" s="5" t="s">
        <v>416</v>
      </c>
    </row>
    <row r="684" spans="1:2" x14ac:dyDescent="0.3">
      <c r="A684" s="3">
        <v>45077</v>
      </c>
      <c r="B684" s="5" t="s">
        <v>10</v>
      </c>
    </row>
    <row r="685" spans="1:2" x14ac:dyDescent="0.3">
      <c r="A685" s="3">
        <v>55061</v>
      </c>
      <c r="B685" s="5" t="s">
        <v>432</v>
      </c>
    </row>
    <row r="686" spans="1:2" x14ac:dyDescent="0.3">
      <c r="A686" s="3">
        <v>67203</v>
      </c>
      <c r="B686" s="5" t="s">
        <v>10</v>
      </c>
    </row>
    <row r="687" spans="1:2" x14ac:dyDescent="0.3">
      <c r="A687" s="3">
        <v>67203</v>
      </c>
      <c r="B687" s="5" t="s">
        <v>1311</v>
      </c>
    </row>
    <row r="688" spans="1:2" x14ac:dyDescent="0.3">
      <c r="A688" s="3">
        <v>44027</v>
      </c>
      <c r="B688" s="5" t="s">
        <v>10</v>
      </c>
    </row>
    <row r="689" spans="1:2" x14ac:dyDescent="0.3">
      <c r="A689" s="3">
        <v>44992</v>
      </c>
      <c r="B689" s="5" t="s">
        <v>432</v>
      </c>
    </row>
    <row r="690" spans="1:2" x14ac:dyDescent="0.3">
      <c r="A690" s="3">
        <v>44992</v>
      </c>
      <c r="B690" s="5" t="s">
        <v>10</v>
      </c>
    </row>
    <row r="691" spans="1:2" x14ac:dyDescent="0.3">
      <c r="A691" s="3">
        <v>41413</v>
      </c>
      <c r="B691" s="5" t="s">
        <v>540</v>
      </c>
    </row>
    <row r="692" spans="1:2" x14ac:dyDescent="0.3">
      <c r="A692" s="3">
        <v>49001</v>
      </c>
      <c r="B692" s="5" t="s">
        <v>108</v>
      </c>
    </row>
    <row r="693" spans="1:2" x14ac:dyDescent="0.3">
      <c r="A693" s="3">
        <v>63727</v>
      </c>
      <c r="B693" s="5" t="s">
        <v>51</v>
      </c>
    </row>
    <row r="694" spans="1:2" x14ac:dyDescent="0.3">
      <c r="A694" s="3">
        <v>34335</v>
      </c>
      <c r="B694" s="5" t="s">
        <v>10</v>
      </c>
    </row>
    <row r="695" spans="1:2" x14ac:dyDescent="0.3">
      <c r="A695" s="3">
        <v>51071</v>
      </c>
      <c r="B695" s="5" t="s">
        <v>108</v>
      </c>
    </row>
    <row r="696" spans="1:2" x14ac:dyDescent="0.3">
      <c r="A696" s="3">
        <v>41135</v>
      </c>
      <c r="B696" s="5" t="s">
        <v>10</v>
      </c>
    </row>
    <row r="697" spans="1:2" x14ac:dyDescent="0.3">
      <c r="A697" s="3">
        <v>50090</v>
      </c>
      <c r="B697" s="5" t="s">
        <v>94</v>
      </c>
    </row>
    <row r="698" spans="1:2" x14ac:dyDescent="0.3">
      <c r="A698" s="3">
        <v>54441</v>
      </c>
      <c r="B698" s="5" t="s">
        <v>108</v>
      </c>
    </row>
    <row r="699" spans="1:2" x14ac:dyDescent="0.3">
      <c r="A699" s="3">
        <v>54441</v>
      </c>
      <c r="B699" s="5" t="s">
        <v>540</v>
      </c>
    </row>
    <row r="700" spans="1:2" x14ac:dyDescent="0.3">
      <c r="A700" s="3">
        <v>51450</v>
      </c>
      <c r="B700" s="5" t="s">
        <v>367</v>
      </c>
    </row>
    <row r="701" spans="1:2" x14ac:dyDescent="0.3">
      <c r="A701" s="3">
        <v>51450</v>
      </c>
      <c r="B701" s="5" t="s">
        <v>108</v>
      </c>
    </row>
    <row r="702" spans="1:2" x14ac:dyDescent="0.3">
      <c r="A702" s="3">
        <v>51450</v>
      </c>
      <c r="B702" s="5" t="s">
        <v>2847</v>
      </c>
    </row>
    <row r="703" spans="1:2" x14ac:dyDescent="0.3">
      <c r="A703" s="3">
        <v>50461</v>
      </c>
      <c r="B703" s="5" t="s">
        <v>144</v>
      </c>
    </row>
    <row r="704" spans="1:2" x14ac:dyDescent="0.3">
      <c r="A704" s="3">
        <v>38448</v>
      </c>
      <c r="B704" s="5" t="s">
        <v>2847</v>
      </c>
    </row>
    <row r="705" spans="1:2" x14ac:dyDescent="0.3">
      <c r="A705" s="3">
        <v>38448</v>
      </c>
      <c r="B705" s="5" t="s">
        <v>10</v>
      </c>
    </row>
    <row r="706" spans="1:2" x14ac:dyDescent="0.3">
      <c r="A706" s="3">
        <v>12645</v>
      </c>
      <c r="B706" s="5" t="s">
        <v>10</v>
      </c>
    </row>
    <row r="707" spans="1:2" x14ac:dyDescent="0.3">
      <c r="A707" s="3">
        <v>80188</v>
      </c>
      <c r="B707" s="5" t="s">
        <v>10</v>
      </c>
    </row>
    <row r="708" spans="1:2" x14ac:dyDescent="0.3">
      <c r="A708" s="3">
        <v>42296</v>
      </c>
      <c r="B708" s="5" t="s">
        <v>10</v>
      </c>
    </row>
    <row r="709" spans="1:2" x14ac:dyDescent="0.3">
      <c r="A709" s="3">
        <v>354870</v>
      </c>
      <c r="B709" s="5" t="s">
        <v>416</v>
      </c>
    </row>
    <row r="710" spans="1:2" x14ac:dyDescent="0.3">
      <c r="A710" s="3">
        <v>44678</v>
      </c>
      <c r="B710" s="5" t="s">
        <v>432</v>
      </c>
    </row>
    <row r="711" spans="1:2" x14ac:dyDescent="0.3">
      <c r="A711" s="3">
        <v>44678</v>
      </c>
      <c r="B711" s="5" t="s">
        <v>10</v>
      </c>
    </row>
    <row r="712" spans="1:2" x14ac:dyDescent="0.3">
      <c r="A712" s="3">
        <v>43943</v>
      </c>
      <c r="B712" s="5" t="s">
        <v>10</v>
      </c>
    </row>
    <row r="713" spans="1:2" x14ac:dyDescent="0.3">
      <c r="A713" s="3">
        <v>38407</v>
      </c>
      <c r="B713" s="5" t="s">
        <v>411</v>
      </c>
    </row>
    <row r="714" spans="1:2" x14ac:dyDescent="0.3">
      <c r="A714" s="3">
        <v>38407</v>
      </c>
      <c r="B714" s="5" t="s">
        <v>10</v>
      </c>
    </row>
    <row r="715" spans="1:2" x14ac:dyDescent="0.3">
      <c r="A715" s="3">
        <v>234284</v>
      </c>
      <c r="B715" s="5" t="s">
        <v>144</v>
      </c>
    </row>
    <row r="716" spans="1:2" x14ac:dyDescent="0.3">
      <c r="A716" s="3">
        <v>38180</v>
      </c>
      <c r="B716" s="5" t="s">
        <v>10</v>
      </c>
    </row>
    <row r="717" spans="1:2" x14ac:dyDescent="0.3">
      <c r="A717" s="3">
        <v>42189</v>
      </c>
      <c r="B717" s="5" t="s">
        <v>10</v>
      </c>
    </row>
    <row r="718" spans="1:2" x14ac:dyDescent="0.3">
      <c r="A718" s="3">
        <v>53404</v>
      </c>
      <c r="B718" s="5" t="s">
        <v>108</v>
      </c>
    </row>
    <row r="719" spans="1:2" x14ac:dyDescent="0.3">
      <c r="A719" s="3">
        <v>59944</v>
      </c>
      <c r="B719" s="5" t="s">
        <v>144</v>
      </c>
    </row>
    <row r="720" spans="1:2" x14ac:dyDescent="0.3">
      <c r="A720" s="3">
        <v>38150</v>
      </c>
      <c r="B720" s="5" t="s">
        <v>416</v>
      </c>
    </row>
    <row r="721" spans="1:2" x14ac:dyDescent="0.3">
      <c r="A721" s="3">
        <v>57627</v>
      </c>
      <c r="B721" s="5" t="s">
        <v>220</v>
      </c>
    </row>
    <row r="722" spans="1:2" x14ac:dyDescent="0.3">
      <c r="A722" s="3">
        <v>36515</v>
      </c>
      <c r="B722" s="5" t="s">
        <v>10</v>
      </c>
    </row>
    <row r="723" spans="1:2" x14ac:dyDescent="0.3">
      <c r="A723" s="3">
        <v>121576</v>
      </c>
      <c r="B723" s="5" t="s">
        <v>540</v>
      </c>
    </row>
    <row r="724" spans="1:2" x14ac:dyDescent="0.3">
      <c r="A724" s="3">
        <v>62439</v>
      </c>
      <c r="B724" s="5" t="s">
        <v>94</v>
      </c>
    </row>
    <row r="725" spans="1:2" x14ac:dyDescent="0.3">
      <c r="A725" s="3">
        <v>31900</v>
      </c>
      <c r="B725" s="5" t="s">
        <v>108</v>
      </c>
    </row>
    <row r="726" spans="1:2" x14ac:dyDescent="0.3">
      <c r="A726" s="3">
        <v>31900</v>
      </c>
      <c r="B726" s="5" t="s">
        <v>10</v>
      </c>
    </row>
    <row r="727" spans="1:2" x14ac:dyDescent="0.3">
      <c r="A727" s="3">
        <v>42950</v>
      </c>
      <c r="B727" s="5" t="s">
        <v>10</v>
      </c>
    </row>
    <row r="728" spans="1:2" x14ac:dyDescent="0.3">
      <c r="A728" s="3">
        <v>45745</v>
      </c>
      <c r="B728" s="5" t="s">
        <v>956</v>
      </c>
    </row>
    <row r="729" spans="1:2" x14ac:dyDescent="0.3">
      <c r="A729" s="3">
        <v>44946</v>
      </c>
      <c r="B729" s="5" t="s">
        <v>10</v>
      </c>
    </row>
    <row r="730" spans="1:2" x14ac:dyDescent="0.3">
      <c r="A730" s="3">
        <v>48669</v>
      </c>
      <c r="B730" s="5" t="s">
        <v>10</v>
      </c>
    </row>
    <row r="731" spans="1:2" x14ac:dyDescent="0.3">
      <c r="A731" s="3">
        <v>35221</v>
      </c>
      <c r="B731" s="5" t="s">
        <v>10</v>
      </c>
    </row>
    <row r="732" spans="1:2" x14ac:dyDescent="0.3">
      <c r="A732" s="3">
        <v>48015</v>
      </c>
      <c r="B732" s="5" t="s">
        <v>416</v>
      </c>
    </row>
    <row r="733" spans="1:2" x14ac:dyDescent="0.3">
      <c r="A733" s="3">
        <v>51512</v>
      </c>
      <c r="B733" s="5" t="s">
        <v>432</v>
      </c>
    </row>
    <row r="734" spans="1:2" x14ac:dyDescent="0.3">
      <c r="A734" s="3">
        <v>53656</v>
      </c>
      <c r="B734" s="5" t="s">
        <v>94</v>
      </c>
    </row>
    <row r="735" spans="1:2" x14ac:dyDescent="0.3">
      <c r="A735" s="3">
        <v>44877</v>
      </c>
      <c r="B735" s="5" t="s">
        <v>416</v>
      </c>
    </row>
    <row r="736" spans="1:2" x14ac:dyDescent="0.3">
      <c r="A736" s="3">
        <v>40720</v>
      </c>
      <c r="B736" s="5" t="s">
        <v>108</v>
      </c>
    </row>
    <row r="737" spans="1:2" x14ac:dyDescent="0.3">
      <c r="A737" s="3">
        <v>40720</v>
      </c>
      <c r="B737" s="5" t="s">
        <v>10</v>
      </c>
    </row>
    <row r="738" spans="1:2" x14ac:dyDescent="0.3">
      <c r="A738" s="3">
        <v>36736</v>
      </c>
      <c r="B738" s="5" t="s">
        <v>10</v>
      </c>
    </row>
    <row r="739" spans="1:2" x14ac:dyDescent="0.3">
      <c r="A739" s="3">
        <v>34563</v>
      </c>
      <c r="B739" s="5" t="s">
        <v>10</v>
      </c>
    </row>
    <row r="740" spans="1:2" x14ac:dyDescent="0.3">
      <c r="A740" s="3">
        <v>43642</v>
      </c>
      <c r="B740" s="5" t="s">
        <v>10</v>
      </c>
    </row>
    <row r="741" spans="1:2" x14ac:dyDescent="0.3">
      <c r="A741" s="3">
        <v>49958</v>
      </c>
      <c r="B741" s="5" t="s">
        <v>367</v>
      </c>
    </row>
    <row r="742" spans="1:2" x14ac:dyDescent="0.3">
      <c r="A742" s="3">
        <v>43090</v>
      </c>
      <c r="B742" s="5" t="s">
        <v>432</v>
      </c>
    </row>
    <row r="743" spans="1:2" x14ac:dyDescent="0.3">
      <c r="A743" s="3">
        <v>39285</v>
      </c>
      <c r="B743" s="5" t="s">
        <v>10</v>
      </c>
    </row>
    <row r="744" spans="1:2" x14ac:dyDescent="0.3">
      <c r="A744" s="3">
        <v>50272</v>
      </c>
      <c r="B744" s="5" t="s">
        <v>74</v>
      </c>
    </row>
    <row r="745" spans="1:2" x14ac:dyDescent="0.3">
      <c r="A745" s="3">
        <v>50365</v>
      </c>
      <c r="B745" s="5" t="s">
        <v>108</v>
      </c>
    </row>
    <row r="746" spans="1:2" x14ac:dyDescent="0.3">
      <c r="A746" s="3">
        <v>86843</v>
      </c>
      <c r="B746" s="5" t="s">
        <v>10</v>
      </c>
    </row>
    <row r="747" spans="1:2" x14ac:dyDescent="0.3">
      <c r="A747" s="3">
        <v>53399</v>
      </c>
      <c r="B747" s="5" t="s">
        <v>540</v>
      </c>
    </row>
    <row r="748" spans="1:2" x14ac:dyDescent="0.3">
      <c r="A748" s="3">
        <v>47177</v>
      </c>
      <c r="B748" s="5" t="s">
        <v>416</v>
      </c>
    </row>
    <row r="749" spans="1:2" x14ac:dyDescent="0.3">
      <c r="A749" s="3">
        <v>82628</v>
      </c>
      <c r="B749" s="5" t="s">
        <v>10</v>
      </c>
    </row>
    <row r="750" spans="1:2" x14ac:dyDescent="0.3">
      <c r="A750" s="3">
        <v>45075</v>
      </c>
      <c r="B750" s="5" t="s">
        <v>94</v>
      </c>
    </row>
    <row r="751" spans="1:2" x14ac:dyDescent="0.3">
      <c r="A751" s="3">
        <v>44263</v>
      </c>
      <c r="B751" s="5" t="s">
        <v>784</v>
      </c>
    </row>
    <row r="752" spans="1:2" x14ac:dyDescent="0.3">
      <c r="A752" s="3">
        <v>46104</v>
      </c>
      <c r="B752" s="5" t="s">
        <v>784</v>
      </c>
    </row>
    <row r="753" spans="1:2" x14ac:dyDescent="0.3">
      <c r="A753" s="3">
        <v>40817</v>
      </c>
      <c r="B753" s="5" t="s">
        <v>540</v>
      </c>
    </row>
    <row r="754" spans="1:2" x14ac:dyDescent="0.3">
      <c r="A754" s="3">
        <v>40817</v>
      </c>
      <c r="B754" s="5" t="s">
        <v>108</v>
      </c>
    </row>
    <row r="755" spans="1:2" x14ac:dyDescent="0.3">
      <c r="A755" s="3">
        <v>39053</v>
      </c>
      <c r="B755" s="5" t="s">
        <v>10</v>
      </c>
    </row>
    <row r="756" spans="1:2" x14ac:dyDescent="0.3">
      <c r="A756" s="3">
        <v>48946</v>
      </c>
      <c r="B756" s="5" t="s">
        <v>416</v>
      </c>
    </row>
    <row r="757" spans="1:2" x14ac:dyDescent="0.3">
      <c r="A757" s="3">
        <v>44594</v>
      </c>
      <c r="B757" s="5" t="s">
        <v>10</v>
      </c>
    </row>
    <row r="758" spans="1:2" x14ac:dyDescent="0.3">
      <c r="A758" s="3">
        <v>64694</v>
      </c>
      <c r="B758" s="5" t="s">
        <v>74</v>
      </c>
    </row>
    <row r="759" spans="1:2" x14ac:dyDescent="0.3">
      <c r="A759" s="3">
        <v>41371</v>
      </c>
      <c r="B759" s="5" t="s">
        <v>10</v>
      </c>
    </row>
    <row r="760" spans="1:2" x14ac:dyDescent="0.3">
      <c r="A760" s="3">
        <v>52264</v>
      </c>
      <c r="B760" s="5" t="s">
        <v>108</v>
      </c>
    </row>
    <row r="761" spans="1:2" x14ac:dyDescent="0.3">
      <c r="A761" s="3">
        <v>52264</v>
      </c>
      <c r="B761" s="5" t="s">
        <v>956</v>
      </c>
    </row>
    <row r="762" spans="1:2" x14ac:dyDescent="0.3">
      <c r="A762" s="3">
        <v>52264</v>
      </c>
      <c r="B762" s="5" t="s">
        <v>584</v>
      </c>
    </row>
    <row r="763" spans="1:2" x14ac:dyDescent="0.3">
      <c r="A763" s="3">
        <v>52264</v>
      </c>
      <c r="B763" s="5" t="s">
        <v>1540</v>
      </c>
    </row>
    <row r="764" spans="1:2" x14ac:dyDescent="0.3">
      <c r="A764" s="3">
        <v>45316</v>
      </c>
      <c r="B764" s="5" t="s">
        <v>595</v>
      </c>
    </row>
    <row r="765" spans="1:2" x14ac:dyDescent="0.3">
      <c r="A765" s="3">
        <v>75311</v>
      </c>
      <c r="B765" s="5" t="s">
        <v>416</v>
      </c>
    </row>
    <row r="766" spans="1:2" x14ac:dyDescent="0.3">
      <c r="A766" s="3">
        <v>75311</v>
      </c>
      <c r="B766" s="5" t="s">
        <v>10</v>
      </c>
    </row>
    <row r="767" spans="1:2" x14ac:dyDescent="0.3">
      <c r="A767" s="3">
        <v>52259</v>
      </c>
      <c r="B767" s="5" t="s">
        <v>108</v>
      </c>
    </row>
    <row r="768" spans="1:2" x14ac:dyDescent="0.3">
      <c r="A768" s="3">
        <v>47763</v>
      </c>
      <c r="B768" s="5" t="s">
        <v>432</v>
      </c>
    </row>
    <row r="769" spans="1:2" x14ac:dyDescent="0.3">
      <c r="A769" s="3">
        <v>40619</v>
      </c>
      <c r="B769" s="5" t="s">
        <v>10</v>
      </c>
    </row>
    <row r="770" spans="1:2" x14ac:dyDescent="0.3">
      <c r="A770" s="3">
        <v>70076</v>
      </c>
      <c r="B770" s="5" t="s">
        <v>432</v>
      </c>
    </row>
    <row r="771" spans="1:2" x14ac:dyDescent="0.3">
      <c r="A771" s="3">
        <v>70076</v>
      </c>
      <c r="B771" s="5" t="s">
        <v>10</v>
      </c>
    </row>
    <row r="772" spans="1:2" x14ac:dyDescent="0.3">
      <c r="A772" s="3">
        <v>299340</v>
      </c>
      <c r="B772" s="5" t="s">
        <v>51</v>
      </c>
    </row>
    <row r="773" spans="1:2" x14ac:dyDescent="0.3">
      <c r="A773" s="3">
        <v>61404</v>
      </c>
      <c r="B773" s="5" t="s">
        <v>108</v>
      </c>
    </row>
    <row r="774" spans="1:2" x14ac:dyDescent="0.3">
      <c r="A774" s="3">
        <v>51090</v>
      </c>
      <c r="B774" s="5" t="s">
        <v>108</v>
      </c>
    </row>
    <row r="775" spans="1:2" x14ac:dyDescent="0.3">
      <c r="A775" s="3">
        <v>51090</v>
      </c>
      <c r="B775" s="5" t="s">
        <v>1540</v>
      </c>
    </row>
    <row r="776" spans="1:2" x14ac:dyDescent="0.3">
      <c r="A776" s="3">
        <v>56014</v>
      </c>
      <c r="B776" s="5" t="s">
        <v>540</v>
      </c>
    </row>
    <row r="777" spans="1:2" x14ac:dyDescent="0.3">
      <c r="A777" s="3">
        <v>11403</v>
      </c>
      <c r="B777" s="5" t="s">
        <v>10</v>
      </c>
    </row>
    <row r="778" spans="1:2" x14ac:dyDescent="0.3">
      <c r="A778" s="3">
        <v>57749</v>
      </c>
      <c r="B778" s="5" t="s">
        <v>367</v>
      </c>
    </row>
    <row r="779" spans="1:2" x14ac:dyDescent="0.3">
      <c r="A779" s="3">
        <v>46198</v>
      </c>
      <c r="B779" s="5" t="s">
        <v>10</v>
      </c>
    </row>
    <row r="780" spans="1:2" x14ac:dyDescent="0.3">
      <c r="A780" s="3">
        <v>136294</v>
      </c>
      <c r="B780" s="5" t="s">
        <v>108</v>
      </c>
    </row>
    <row r="781" spans="1:2" x14ac:dyDescent="0.3">
      <c r="A781" s="3">
        <v>55785</v>
      </c>
      <c r="B781" s="5" t="s">
        <v>108</v>
      </c>
    </row>
    <row r="782" spans="1:2" x14ac:dyDescent="0.3">
      <c r="A782" s="3">
        <v>55785</v>
      </c>
      <c r="B782" s="5" t="s">
        <v>540</v>
      </c>
    </row>
    <row r="783" spans="1:2" x14ac:dyDescent="0.3">
      <c r="A783" s="3">
        <v>55785</v>
      </c>
      <c r="B783" s="5" t="s">
        <v>416</v>
      </c>
    </row>
    <row r="784" spans="1:2" x14ac:dyDescent="0.3">
      <c r="A784" s="3">
        <v>44269</v>
      </c>
      <c r="B784" s="5" t="s">
        <v>108</v>
      </c>
    </row>
    <row r="785" spans="1:2" x14ac:dyDescent="0.3">
      <c r="A785" s="3">
        <v>54456</v>
      </c>
      <c r="B785" s="5" t="s">
        <v>595</v>
      </c>
    </row>
    <row r="786" spans="1:2" x14ac:dyDescent="0.3">
      <c r="A786" s="3">
        <v>53840</v>
      </c>
      <c r="B786" s="5" t="s">
        <v>540</v>
      </c>
    </row>
    <row r="787" spans="1:2" x14ac:dyDescent="0.3">
      <c r="A787" s="3">
        <v>51794</v>
      </c>
      <c r="B787" s="5" t="s">
        <v>10</v>
      </c>
    </row>
    <row r="788" spans="1:2" x14ac:dyDescent="0.3">
      <c r="A788" s="3">
        <v>55741</v>
      </c>
      <c r="B788" s="5" t="s">
        <v>411</v>
      </c>
    </row>
    <row r="789" spans="1:2" x14ac:dyDescent="0.3">
      <c r="A789" s="3">
        <v>75170</v>
      </c>
      <c r="B789" s="5" t="s">
        <v>416</v>
      </c>
    </row>
    <row r="790" spans="1:2" x14ac:dyDescent="0.3">
      <c r="A790" s="3">
        <v>45332</v>
      </c>
      <c r="B790" s="5" t="s">
        <v>51</v>
      </c>
    </row>
    <row r="791" spans="1:2" x14ac:dyDescent="0.3">
      <c r="A791" s="3">
        <v>61062</v>
      </c>
      <c r="B791" s="5" t="s">
        <v>94</v>
      </c>
    </row>
    <row r="792" spans="1:2" x14ac:dyDescent="0.3">
      <c r="A792" s="3">
        <v>58013</v>
      </c>
      <c r="B792" s="5" t="s">
        <v>540</v>
      </c>
    </row>
    <row r="793" spans="1:2" x14ac:dyDescent="0.3">
      <c r="A793" s="3">
        <v>47559</v>
      </c>
      <c r="B793" s="5" t="s">
        <v>416</v>
      </c>
    </row>
    <row r="794" spans="1:2" x14ac:dyDescent="0.3">
      <c r="A794" s="3">
        <v>47559</v>
      </c>
      <c r="B794" s="5" t="s">
        <v>10</v>
      </c>
    </row>
    <row r="795" spans="1:2" x14ac:dyDescent="0.3">
      <c r="A795" s="3">
        <v>47559</v>
      </c>
      <c r="B795" s="5" t="s">
        <v>19759</v>
      </c>
    </row>
    <row r="796" spans="1:2" x14ac:dyDescent="0.3">
      <c r="A796" s="3">
        <v>63414</v>
      </c>
      <c r="B796" s="5" t="s">
        <v>595</v>
      </c>
    </row>
    <row r="797" spans="1:2" x14ac:dyDescent="0.3">
      <c r="A797" s="3">
        <v>38264</v>
      </c>
      <c r="B797" s="5" t="s">
        <v>784</v>
      </c>
    </row>
    <row r="798" spans="1:2" x14ac:dyDescent="0.3">
      <c r="A798" s="3">
        <v>44282</v>
      </c>
      <c r="B798" s="5" t="s">
        <v>1036</v>
      </c>
    </row>
    <row r="799" spans="1:2" x14ac:dyDescent="0.3">
      <c r="A799" s="3">
        <v>30844</v>
      </c>
      <c r="B799" s="5" t="s">
        <v>432</v>
      </c>
    </row>
    <row r="800" spans="1:2" x14ac:dyDescent="0.3">
      <c r="A800" s="3">
        <v>30844</v>
      </c>
      <c r="B800" s="5" t="s">
        <v>367</v>
      </c>
    </row>
    <row r="801" spans="1:2" x14ac:dyDescent="0.3">
      <c r="A801" s="3">
        <v>49821</v>
      </c>
      <c r="B801" s="5" t="s">
        <v>84</v>
      </c>
    </row>
    <row r="802" spans="1:2" x14ac:dyDescent="0.3">
      <c r="A802" s="3">
        <v>62871</v>
      </c>
      <c r="B802" s="5" t="s">
        <v>1540</v>
      </c>
    </row>
    <row r="803" spans="1:2" x14ac:dyDescent="0.3">
      <c r="A803" s="3">
        <v>62871</v>
      </c>
      <c r="B803" s="5" t="s">
        <v>108</v>
      </c>
    </row>
    <row r="804" spans="1:2" x14ac:dyDescent="0.3">
      <c r="A804" s="3">
        <v>62871</v>
      </c>
      <c r="B804" s="5" t="s">
        <v>284</v>
      </c>
    </row>
    <row r="805" spans="1:2" x14ac:dyDescent="0.3">
      <c r="A805" s="3">
        <v>62871</v>
      </c>
      <c r="B805" s="5" t="s">
        <v>19760</v>
      </c>
    </row>
    <row r="806" spans="1:2" x14ac:dyDescent="0.3">
      <c r="A806" s="3">
        <v>56607</v>
      </c>
      <c r="B806" s="5" t="s">
        <v>94</v>
      </c>
    </row>
    <row r="807" spans="1:2" x14ac:dyDescent="0.3">
      <c r="A807" s="3">
        <v>45756</v>
      </c>
      <c r="B807" s="5" t="s">
        <v>956</v>
      </c>
    </row>
    <row r="808" spans="1:2" x14ac:dyDescent="0.3">
      <c r="A808" s="3">
        <v>40900</v>
      </c>
      <c r="B808" s="5" t="s">
        <v>432</v>
      </c>
    </row>
    <row r="809" spans="1:2" x14ac:dyDescent="0.3">
      <c r="A809" s="3">
        <v>40900</v>
      </c>
      <c r="B809" s="5" t="s">
        <v>10</v>
      </c>
    </row>
    <row r="810" spans="1:2" x14ac:dyDescent="0.3">
      <c r="A810" s="3">
        <v>46934</v>
      </c>
      <c r="B810" s="5" t="s">
        <v>51</v>
      </c>
    </row>
    <row r="811" spans="1:2" x14ac:dyDescent="0.3">
      <c r="A811" s="3">
        <v>46934</v>
      </c>
      <c r="B811" s="5" t="s">
        <v>416</v>
      </c>
    </row>
    <row r="812" spans="1:2" x14ac:dyDescent="0.3">
      <c r="A812" s="3">
        <v>57809</v>
      </c>
      <c r="B812" s="5" t="s">
        <v>877</v>
      </c>
    </row>
    <row r="813" spans="1:2" x14ac:dyDescent="0.3">
      <c r="A813" s="3">
        <v>46689</v>
      </c>
      <c r="B813" s="5" t="s">
        <v>84</v>
      </c>
    </row>
    <row r="814" spans="1:2" x14ac:dyDescent="0.3">
      <c r="A814" s="3">
        <v>46689</v>
      </c>
      <c r="B814" s="5" t="s">
        <v>416</v>
      </c>
    </row>
    <row r="815" spans="1:2" x14ac:dyDescent="0.3">
      <c r="A815" s="3">
        <v>46368</v>
      </c>
      <c r="B815" s="5" t="s">
        <v>10</v>
      </c>
    </row>
    <row r="816" spans="1:2" x14ac:dyDescent="0.3">
      <c r="A816" s="3">
        <v>52338</v>
      </c>
      <c r="B816" s="5" t="s">
        <v>10</v>
      </c>
    </row>
    <row r="817" spans="1:2" x14ac:dyDescent="0.3">
      <c r="A817" s="3">
        <v>60809</v>
      </c>
      <c r="B817" s="5" t="s">
        <v>284</v>
      </c>
    </row>
    <row r="818" spans="1:2" x14ac:dyDescent="0.3">
      <c r="A818" s="3">
        <v>46523</v>
      </c>
      <c r="B818" s="5" t="s">
        <v>956</v>
      </c>
    </row>
    <row r="819" spans="1:2" x14ac:dyDescent="0.3">
      <c r="A819" s="3">
        <v>70740</v>
      </c>
      <c r="B819" s="5" t="s">
        <v>432</v>
      </c>
    </row>
    <row r="820" spans="1:2" x14ac:dyDescent="0.3">
      <c r="A820" s="3">
        <v>47386</v>
      </c>
      <c r="B820" s="5" t="s">
        <v>10</v>
      </c>
    </row>
    <row r="821" spans="1:2" x14ac:dyDescent="0.3">
      <c r="A821" s="3">
        <v>52696</v>
      </c>
      <c r="B821" s="5" t="s">
        <v>595</v>
      </c>
    </row>
    <row r="822" spans="1:2" x14ac:dyDescent="0.3">
      <c r="A822" s="3">
        <v>64956</v>
      </c>
      <c r="B822" s="5" t="s">
        <v>416</v>
      </c>
    </row>
    <row r="823" spans="1:2" x14ac:dyDescent="0.3">
      <c r="A823" s="3">
        <v>64956</v>
      </c>
      <c r="B823" s="5" t="s">
        <v>10</v>
      </c>
    </row>
    <row r="824" spans="1:2" x14ac:dyDescent="0.3">
      <c r="A824" s="3">
        <v>52060</v>
      </c>
      <c r="B824" s="5" t="s">
        <v>10</v>
      </c>
    </row>
    <row r="825" spans="1:2" x14ac:dyDescent="0.3">
      <c r="A825" s="3">
        <v>41988</v>
      </c>
      <c r="B825" s="5" t="s">
        <v>10</v>
      </c>
    </row>
    <row r="826" spans="1:2" x14ac:dyDescent="0.3">
      <c r="A826" s="3">
        <v>38166</v>
      </c>
      <c r="B826" s="5" t="s">
        <v>10</v>
      </c>
    </row>
    <row r="827" spans="1:2" x14ac:dyDescent="0.3">
      <c r="A827" s="3">
        <v>57389</v>
      </c>
      <c r="B827" s="5" t="s">
        <v>284</v>
      </c>
    </row>
    <row r="828" spans="1:2" x14ac:dyDescent="0.3">
      <c r="A828" s="3">
        <v>57389</v>
      </c>
      <c r="B828" s="5" t="s">
        <v>540</v>
      </c>
    </row>
    <row r="829" spans="1:2" x14ac:dyDescent="0.3">
      <c r="A829" s="3">
        <v>57389</v>
      </c>
      <c r="B829" s="5" t="s">
        <v>584</v>
      </c>
    </row>
    <row r="830" spans="1:2" x14ac:dyDescent="0.3">
      <c r="A830" s="3">
        <v>32612</v>
      </c>
      <c r="B830" s="5" t="s">
        <v>10</v>
      </c>
    </row>
    <row r="831" spans="1:2" x14ac:dyDescent="0.3">
      <c r="A831" s="3">
        <v>50053</v>
      </c>
      <c r="B831" s="5" t="s">
        <v>10</v>
      </c>
    </row>
    <row r="832" spans="1:2" x14ac:dyDescent="0.3">
      <c r="A832" s="3">
        <v>48243</v>
      </c>
      <c r="B832" s="5" t="s">
        <v>2805</v>
      </c>
    </row>
    <row r="833" spans="1:2" x14ac:dyDescent="0.3">
      <c r="A833" s="3">
        <v>48243</v>
      </c>
      <c r="B833" s="5" t="s">
        <v>2847</v>
      </c>
    </row>
    <row r="834" spans="1:2" x14ac:dyDescent="0.3">
      <c r="A834" s="3">
        <v>48243</v>
      </c>
      <c r="B834" s="5" t="s">
        <v>263</v>
      </c>
    </row>
    <row r="835" spans="1:2" x14ac:dyDescent="0.3">
      <c r="A835" s="3">
        <v>48243</v>
      </c>
      <c r="B835" s="5" t="s">
        <v>2138</v>
      </c>
    </row>
    <row r="836" spans="1:2" x14ac:dyDescent="0.3">
      <c r="A836" s="3">
        <v>35217</v>
      </c>
      <c r="B836" s="5" t="s">
        <v>284</v>
      </c>
    </row>
    <row r="837" spans="1:2" x14ac:dyDescent="0.3">
      <c r="A837" s="3">
        <v>35217</v>
      </c>
      <c r="B837" s="5" t="s">
        <v>10</v>
      </c>
    </row>
    <row r="838" spans="1:2" x14ac:dyDescent="0.3">
      <c r="A838" s="3">
        <v>46064</v>
      </c>
      <c r="B838" s="5" t="s">
        <v>10</v>
      </c>
    </row>
    <row r="839" spans="1:2" x14ac:dyDescent="0.3">
      <c r="A839" s="3">
        <v>39693</v>
      </c>
      <c r="B839" s="5" t="s">
        <v>784</v>
      </c>
    </row>
    <row r="840" spans="1:2" x14ac:dyDescent="0.3">
      <c r="A840" s="3">
        <v>35428</v>
      </c>
      <c r="B840" s="5" t="s">
        <v>877</v>
      </c>
    </row>
    <row r="841" spans="1:2" x14ac:dyDescent="0.3">
      <c r="A841" s="3">
        <v>35428</v>
      </c>
      <c r="B841" s="5" t="s">
        <v>10413</v>
      </c>
    </row>
    <row r="842" spans="1:2" x14ac:dyDescent="0.3">
      <c r="A842" s="3">
        <v>89825</v>
      </c>
      <c r="B842" s="5" t="s">
        <v>144</v>
      </c>
    </row>
    <row r="843" spans="1:2" x14ac:dyDescent="0.3">
      <c r="A843" s="3">
        <v>54532</v>
      </c>
      <c r="B843" s="5" t="s">
        <v>10</v>
      </c>
    </row>
    <row r="844" spans="1:2" x14ac:dyDescent="0.3">
      <c r="A844" s="3">
        <v>37951</v>
      </c>
      <c r="B844" s="5" t="s">
        <v>595</v>
      </c>
    </row>
    <row r="845" spans="1:2" x14ac:dyDescent="0.3">
      <c r="A845" s="3">
        <v>129182</v>
      </c>
      <c r="B845" s="5" t="s">
        <v>144</v>
      </c>
    </row>
    <row r="846" spans="1:2" x14ac:dyDescent="0.3">
      <c r="A846" s="3">
        <v>35716</v>
      </c>
      <c r="B846" s="5" t="s">
        <v>10</v>
      </c>
    </row>
    <row r="847" spans="1:2" x14ac:dyDescent="0.3">
      <c r="A847" s="3">
        <v>48373</v>
      </c>
      <c r="B847" s="5" t="s">
        <v>10</v>
      </c>
    </row>
    <row r="848" spans="1:2" x14ac:dyDescent="0.3">
      <c r="A848" s="3">
        <v>39440</v>
      </c>
      <c r="B848" s="5" t="s">
        <v>10</v>
      </c>
    </row>
    <row r="849" spans="1:2" x14ac:dyDescent="0.3">
      <c r="A849" s="3">
        <v>48393</v>
      </c>
      <c r="B849" s="5" t="s">
        <v>108</v>
      </c>
    </row>
    <row r="850" spans="1:2" x14ac:dyDescent="0.3">
      <c r="A850" s="3">
        <v>48393</v>
      </c>
      <c r="B850" s="5" t="s">
        <v>51</v>
      </c>
    </row>
    <row r="851" spans="1:2" x14ac:dyDescent="0.3">
      <c r="A851" s="3">
        <v>51306</v>
      </c>
      <c r="B851" s="5" t="s">
        <v>411</v>
      </c>
    </row>
    <row r="852" spans="1:2" x14ac:dyDescent="0.3">
      <c r="A852" s="3">
        <v>40912</v>
      </c>
      <c r="B852" s="5" t="s">
        <v>10</v>
      </c>
    </row>
    <row r="853" spans="1:2" x14ac:dyDescent="0.3">
      <c r="A853" s="3">
        <v>42966</v>
      </c>
      <c r="B853" s="5" t="s">
        <v>595</v>
      </c>
    </row>
    <row r="854" spans="1:2" x14ac:dyDescent="0.3">
      <c r="A854" s="3">
        <v>47088</v>
      </c>
      <c r="B854" s="5" t="s">
        <v>108</v>
      </c>
    </row>
    <row r="855" spans="1:2" x14ac:dyDescent="0.3">
      <c r="A855" s="3">
        <v>47088</v>
      </c>
      <c r="B855" s="5" t="s">
        <v>10</v>
      </c>
    </row>
    <row r="856" spans="1:2" x14ac:dyDescent="0.3">
      <c r="A856" s="3">
        <v>36699</v>
      </c>
      <c r="B856" s="5" t="s">
        <v>877</v>
      </c>
    </row>
    <row r="857" spans="1:2" x14ac:dyDescent="0.3">
      <c r="A857" s="3">
        <v>318947</v>
      </c>
      <c r="B857" s="5" t="s">
        <v>10</v>
      </c>
    </row>
    <row r="858" spans="1:2" x14ac:dyDescent="0.3">
      <c r="A858" s="3">
        <v>52043</v>
      </c>
      <c r="B858" s="5" t="s">
        <v>108</v>
      </c>
    </row>
    <row r="859" spans="1:2" x14ac:dyDescent="0.3">
      <c r="A859" s="3">
        <v>50737</v>
      </c>
      <c r="B859" s="5" t="s">
        <v>880</v>
      </c>
    </row>
    <row r="860" spans="1:2" x14ac:dyDescent="0.3">
      <c r="A860" s="3">
        <v>40722</v>
      </c>
      <c r="B860" s="5" t="s">
        <v>10</v>
      </c>
    </row>
    <row r="861" spans="1:2" x14ac:dyDescent="0.3">
      <c r="A861" s="3">
        <v>71622</v>
      </c>
      <c r="B861" s="5" t="s">
        <v>51</v>
      </c>
    </row>
    <row r="862" spans="1:2" x14ac:dyDescent="0.3">
      <c r="A862" s="3">
        <v>71622</v>
      </c>
      <c r="B862" s="5" t="s">
        <v>74</v>
      </c>
    </row>
    <row r="863" spans="1:2" x14ac:dyDescent="0.3">
      <c r="A863" s="3">
        <v>333926</v>
      </c>
      <c r="B863" s="5" t="s">
        <v>10</v>
      </c>
    </row>
    <row r="864" spans="1:2" x14ac:dyDescent="0.3">
      <c r="A864" s="3">
        <v>46040</v>
      </c>
      <c r="B864" s="5" t="s">
        <v>595</v>
      </c>
    </row>
    <row r="865" spans="1:2" x14ac:dyDescent="0.3">
      <c r="A865" s="3">
        <v>46789</v>
      </c>
      <c r="B865" s="5" t="s">
        <v>1109</v>
      </c>
    </row>
    <row r="866" spans="1:2" x14ac:dyDescent="0.3">
      <c r="A866" s="3">
        <v>27004</v>
      </c>
      <c r="B866" s="5" t="s">
        <v>10</v>
      </c>
    </row>
    <row r="867" spans="1:2" x14ac:dyDescent="0.3">
      <c r="A867" s="3">
        <v>92472</v>
      </c>
      <c r="B867" s="5" t="s">
        <v>595</v>
      </c>
    </row>
    <row r="868" spans="1:2" x14ac:dyDescent="0.3">
      <c r="A868" s="3">
        <v>92472</v>
      </c>
      <c r="B868" s="5" t="s">
        <v>10</v>
      </c>
    </row>
    <row r="869" spans="1:2" x14ac:dyDescent="0.3">
      <c r="A869" s="3">
        <v>43727</v>
      </c>
      <c r="B869" s="5" t="s">
        <v>10</v>
      </c>
    </row>
    <row r="870" spans="1:2" x14ac:dyDescent="0.3">
      <c r="A870" s="3">
        <v>188282</v>
      </c>
      <c r="B870" s="5" t="s">
        <v>144</v>
      </c>
    </row>
    <row r="871" spans="1:2" x14ac:dyDescent="0.3">
      <c r="A871" s="3">
        <v>37828</v>
      </c>
      <c r="B871" s="5" t="s">
        <v>1109</v>
      </c>
    </row>
    <row r="872" spans="1:2" x14ac:dyDescent="0.3">
      <c r="A872" s="3">
        <v>37828</v>
      </c>
      <c r="B872" s="5" t="s">
        <v>750</v>
      </c>
    </row>
    <row r="873" spans="1:2" x14ac:dyDescent="0.3">
      <c r="A873" s="3">
        <v>37828</v>
      </c>
      <c r="B873" s="5" t="s">
        <v>19761</v>
      </c>
    </row>
    <row r="874" spans="1:2" x14ac:dyDescent="0.3">
      <c r="A874" s="3">
        <v>84250</v>
      </c>
      <c r="B874" s="5" t="s">
        <v>1121</v>
      </c>
    </row>
    <row r="875" spans="1:2" x14ac:dyDescent="0.3">
      <c r="A875" s="3">
        <v>188288</v>
      </c>
      <c r="B875" s="5" t="s">
        <v>144</v>
      </c>
    </row>
    <row r="876" spans="1:2" x14ac:dyDescent="0.3">
      <c r="A876" s="3">
        <v>466852</v>
      </c>
      <c r="B876" s="5" t="s">
        <v>10</v>
      </c>
    </row>
    <row r="877" spans="1:2" x14ac:dyDescent="0.3">
      <c r="A877" s="3">
        <v>53514</v>
      </c>
      <c r="B877" s="5" t="s">
        <v>94</v>
      </c>
    </row>
    <row r="878" spans="1:2" x14ac:dyDescent="0.3">
      <c r="A878" s="3">
        <v>32407</v>
      </c>
      <c r="B878" s="5" t="s">
        <v>416</v>
      </c>
    </row>
    <row r="879" spans="1:2" x14ac:dyDescent="0.3">
      <c r="A879" s="3">
        <v>70364</v>
      </c>
      <c r="B879" s="5" t="s">
        <v>10</v>
      </c>
    </row>
    <row r="880" spans="1:2" x14ac:dyDescent="0.3">
      <c r="A880" s="3">
        <v>55758</v>
      </c>
      <c r="B880" s="5" t="s">
        <v>94</v>
      </c>
    </row>
    <row r="881" spans="1:2" x14ac:dyDescent="0.3">
      <c r="A881" s="3">
        <v>32904</v>
      </c>
      <c r="B881" s="5" t="s">
        <v>416</v>
      </c>
    </row>
    <row r="882" spans="1:2" x14ac:dyDescent="0.3">
      <c r="A882" s="3">
        <v>56623</v>
      </c>
      <c r="B882" s="5" t="s">
        <v>108</v>
      </c>
    </row>
    <row r="883" spans="1:2" x14ac:dyDescent="0.3">
      <c r="A883" s="3">
        <v>44773</v>
      </c>
      <c r="B883" s="5" t="s">
        <v>10</v>
      </c>
    </row>
    <row r="884" spans="1:2" x14ac:dyDescent="0.3">
      <c r="A884" s="3">
        <v>52349</v>
      </c>
      <c r="B884" s="5" t="s">
        <v>108</v>
      </c>
    </row>
    <row r="885" spans="1:2" x14ac:dyDescent="0.3">
      <c r="A885" s="3">
        <v>40025</v>
      </c>
      <c r="B885" s="5" t="s">
        <v>784</v>
      </c>
    </row>
    <row r="886" spans="1:2" x14ac:dyDescent="0.3">
      <c r="A886" s="3">
        <v>44811</v>
      </c>
      <c r="B886" s="5" t="s">
        <v>10</v>
      </c>
    </row>
    <row r="887" spans="1:2" x14ac:dyDescent="0.3">
      <c r="A887" s="3">
        <v>40911</v>
      </c>
      <c r="B887" s="5" t="s">
        <v>1144</v>
      </c>
    </row>
    <row r="888" spans="1:2" x14ac:dyDescent="0.3">
      <c r="A888" s="3">
        <v>316776</v>
      </c>
      <c r="B888" s="5" t="s">
        <v>1146</v>
      </c>
    </row>
    <row r="889" spans="1:2" x14ac:dyDescent="0.3">
      <c r="A889" s="3">
        <v>47261</v>
      </c>
      <c r="B889" s="5" t="s">
        <v>1036</v>
      </c>
    </row>
    <row r="890" spans="1:2" x14ac:dyDescent="0.3">
      <c r="A890" s="3">
        <v>47261</v>
      </c>
      <c r="B890" s="5" t="s">
        <v>3743</v>
      </c>
    </row>
    <row r="891" spans="1:2" x14ac:dyDescent="0.3">
      <c r="A891" s="3">
        <v>47261</v>
      </c>
      <c r="B891" s="5" t="s">
        <v>108</v>
      </c>
    </row>
    <row r="892" spans="1:2" x14ac:dyDescent="0.3">
      <c r="A892" s="3">
        <v>47261</v>
      </c>
      <c r="B892" s="5" t="s">
        <v>94</v>
      </c>
    </row>
    <row r="893" spans="1:2" x14ac:dyDescent="0.3">
      <c r="A893" s="3">
        <v>47261</v>
      </c>
      <c r="B893" s="5" t="s">
        <v>51</v>
      </c>
    </row>
    <row r="894" spans="1:2" x14ac:dyDescent="0.3">
      <c r="A894" s="3">
        <v>45839</v>
      </c>
      <c r="B894" s="5" t="s">
        <v>10</v>
      </c>
    </row>
    <row r="895" spans="1:2" x14ac:dyDescent="0.3">
      <c r="A895" s="3">
        <v>41827</v>
      </c>
      <c r="B895" s="5" t="s">
        <v>416</v>
      </c>
    </row>
    <row r="896" spans="1:2" x14ac:dyDescent="0.3">
      <c r="A896" s="3">
        <v>44219</v>
      </c>
      <c r="B896" s="5" t="s">
        <v>10</v>
      </c>
    </row>
    <row r="897" spans="1:2" x14ac:dyDescent="0.3">
      <c r="A897" s="3">
        <v>36696</v>
      </c>
      <c r="B897" s="5" t="s">
        <v>10</v>
      </c>
    </row>
    <row r="898" spans="1:2" x14ac:dyDescent="0.3">
      <c r="A898" s="3">
        <v>36696</v>
      </c>
      <c r="B898" s="5" t="s">
        <v>877</v>
      </c>
    </row>
    <row r="899" spans="1:2" x14ac:dyDescent="0.3">
      <c r="A899" s="3">
        <v>41518</v>
      </c>
      <c r="B899" s="5" t="s">
        <v>595</v>
      </c>
    </row>
    <row r="900" spans="1:2" x14ac:dyDescent="0.3">
      <c r="A900" s="3">
        <v>37659</v>
      </c>
      <c r="B900" s="5" t="s">
        <v>10</v>
      </c>
    </row>
    <row r="901" spans="1:2" x14ac:dyDescent="0.3">
      <c r="A901" s="3">
        <v>64205</v>
      </c>
      <c r="B901" s="5" t="s">
        <v>220</v>
      </c>
    </row>
    <row r="902" spans="1:2" x14ac:dyDescent="0.3">
      <c r="A902" s="3">
        <v>47557</v>
      </c>
      <c r="B902" s="5" t="s">
        <v>877</v>
      </c>
    </row>
    <row r="903" spans="1:2" x14ac:dyDescent="0.3">
      <c r="A903" s="3">
        <v>57216</v>
      </c>
      <c r="B903" s="5" t="s">
        <v>540</v>
      </c>
    </row>
    <row r="904" spans="1:2" x14ac:dyDescent="0.3">
      <c r="A904" s="3">
        <v>56405</v>
      </c>
      <c r="B904" s="5" t="s">
        <v>1540</v>
      </c>
    </row>
    <row r="905" spans="1:2" x14ac:dyDescent="0.3">
      <c r="A905" s="3">
        <v>56405</v>
      </c>
      <c r="B905" s="5" t="s">
        <v>108</v>
      </c>
    </row>
    <row r="906" spans="1:2" x14ac:dyDescent="0.3">
      <c r="A906" s="3">
        <v>51455</v>
      </c>
      <c r="B906" s="5" t="s">
        <v>144</v>
      </c>
    </row>
    <row r="907" spans="1:2" x14ac:dyDescent="0.3">
      <c r="A907" s="3">
        <v>53459</v>
      </c>
      <c r="B907" s="5" t="s">
        <v>416</v>
      </c>
    </row>
    <row r="908" spans="1:2" x14ac:dyDescent="0.3">
      <c r="A908" s="3">
        <v>63786</v>
      </c>
      <c r="B908" s="5" t="s">
        <v>284</v>
      </c>
    </row>
    <row r="909" spans="1:2" x14ac:dyDescent="0.3">
      <c r="A909" s="3">
        <v>38277</v>
      </c>
      <c r="B909" s="5" t="s">
        <v>108</v>
      </c>
    </row>
    <row r="910" spans="1:2" x14ac:dyDescent="0.3">
      <c r="A910" s="3">
        <v>40247</v>
      </c>
      <c r="B910" s="5" t="s">
        <v>10</v>
      </c>
    </row>
    <row r="911" spans="1:2" x14ac:dyDescent="0.3">
      <c r="A911" s="3">
        <v>48832</v>
      </c>
      <c r="B911" s="5" t="s">
        <v>10</v>
      </c>
    </row>
    <row r="912" spans="1:2" x14ac:dyDescent="0.3">
      <c r="A912" s="3">
        <v>51875</v>
      </c>
      <c r="B912" s="5" t="s">
        <v>10</v>
      </c>
    </row>
    <row r="913" spans="1:2" x14ac:dyDescent="0.3">
      <c r="A913" s="3">
        <v>66193</v>
      </c>
      <c r="B913" s="5" t="s">
        <v>10</v>
      </c>
    </row>
    <row r="914" spans="1:2" x14ac:dyDescent="0.3">
      <c r="A914" s="3">
        <v>60556</v>
      </c>
      <c r="B914" s="5" t="s">
        <v>540</v>
      </c>
    </row>
    <row r="915" spans="1:2" x14ac:dyDescent="0.3">
      <c r="A915" s="3">
        <v>57019</v>
      </c>
      <c r="B915" s="5" t="s">
        <v>1036</v>
      </c>
    </row>
    <row r="916" spans="1:2" x14ac:dyDescent="0.3">
      <c r="A916" s="3">
        <v>57019</v>
      </c>
      <c r="B916" s="5" t="s">
        <v>51</v>
      </c>
    </row>
    <row r="917" spans="1:2" x14ac:dyDescent="0.3">
      <c r="A917" s="3">
        <v>63415</v>
      </c>
      <c r="B917" s="5" t="s">
        <v>784</v>
      </c>
    </row>
    <row r="918" spans="1:2" x14ac:dyDescent="0.3">
      <c r="A918" s="3">
        <v>46718</v>
      </c>
      <c r="B918" s="5" t="s">
        <v>10</v>
      </c>
    </row>
    <row r="919" spans="1:2" x14ac:dyDescent="0.3">
      <c r="A919" s="3">
        <v>62756</v>
      </c>
      <c r="B919" s="5" t="s">
        <v>595</v>
      </c>
    </row>
    <row r="920" spans="1:2" x14ac:dyDescent="0.3">
      <c r="A920" s="3">
        <v>56529</v>
      </c>
      <c r="B920" s="5" t="s">
        <v>10</v>
      </c>
    </row>
    <row r="921" spans="1:2" x14ac:dyDescent="0.3">
      <c r="A921" s="3">
        <v>67560</v>
      </c>
      <c r="B921" s="5" t="s">
        <v>144</v>
      </c>
    </row>
    <row r="922" spans="1:2" x14ac:dyDescent="0.3">
      <c r="A922" s="3">
        <v>56929</v>
      </c>
      <c r="B922" s="5" t="s">
        <v>10</v>
      </c>
    </row>
    <row r="923" spans="1:2" x14ac:dyDescent="0.3">
      <c r="A923" s="3">
        <v>36298</v>
      </c>
      <c r="B923" s="5" t="s">
        <v>540</v>
      </c>
    </row>
    <row r="924" spans="1:2" x14ac:dyDescent="0.3">
      <c r="A924" s="3">
        <v>54328</v>
      </c>
      <c r="B924" s="5" t="s">
        <v>411</v>
      </c>
    </row>
    <row r="925" spans="1:2" x14ac:dyDescent="0.3">
      <c r="A925" s="3">
        <v>54328</v>
      </c>
      <c r="B925" s="5" t="s">
        <v>784</v>
      </c>
    </row>
    <row r="926" spans="1:2" x14ac:dyDescent="0.3">
      <c r="A926" s="3">
        <v>41120</v>
      </c>
      <c r="B926" s="5" t="s">
        <v>432</v>
      </c>
    </row>
    <row r="927" spans="1:2" x14ac:dyDescent="0.3">
      <c r="A927" s="3">
        <v>60575</v>
      </c>
      <c r="B927" s="5" t="s">
        <v>416</v>
      </c>
    </row>
    <row r="928" spans="1:2" x14ac:dyDescent="0.3">
      <c r="A928" s="3">
        <v>60575</v>
      </c>
      <c r="B928" s="5" t="s">
        <v>10</v>
      </c>
    </row>
    <row r="929" spans="1:2" x14ac:dyDescent="0.3">
      <c r="A929" s="3">
        <v>60575</v>
      </c>
      <c r="B929" s="5" t="s">
        <v>1311</v>
      </c>
    </row>
    <row r="930" spans="1:2" x14ac:dyDescent="0.3">
      <c r="A930" s="3">
        <v>63462</v>
      </c>
      <c r="B930" s="5" t="s">
        <v>144</v>
      </c>
    </row>
    <row r="931" spans="1:2" x14ac:dyDescent="0.3">
      <c r="A931" s="3">
        <v>68193</v>
      </c>
      <c r="B931" s="5" t="s">
        <v>432</v>
      </c>
    </row>
    <row r="932" spans="1:2" x14ac:dyDescent="0.3">
      <c r="A932" s="3">
        <v>74352</v>
      </c>
      <c r="B932" s="5" t="s">
        <v>432</v>
      </c>
    </row>
    <row r="933" spans="1:2" x14ac:dyDescent="0.3">
      <c r="A933" s="3">
        <v>56180</v>
      </c>
      <c r="B933" s="5" t="s">
        <v>1198</v>
      </c>
    </row>
    <row r="934" spans="1:2" x14ac:dyDescent="0.3">
      <c r="A934" s="3">
        <v>59866</v>
      </c>
      <c r="B934" s="5" t="s">
        <v>94</v>
      </c>
    </row>
    <row r="935" spans="1:2" x14ac:dyDescent="0.3">
      <c r="A935" s="3">
        <v>57500</v>
      </c>
      <c r="B935" s="5" t="s">
        <v>1265</v>
      </c>
    </row>
    <row r="936" spans="1:2" x14ac:dyDescent="0.3">
      <c r="A936" s="3">
        <v>57500</v>
      </c>
      <c r="B936" s="5" t="s">
        <v>2138</v>
      </c>
    </row>
    <row r="937" spans="1:2" x14ac:dyDescent="0.3">
      <c r="A937" s="3">
        <v>57500</v>
      </c>
      <c r="B937" s="5" t="s">
        <v>2886</v>
      </c>
    </row>
    <row r="938" spans="1:2" x14ac:dyDescent="0.3">
      <c r="A938" s="3">
        <v>70712</v>
      </c>
      <c r="B938" s="5" t="s">
        <v>74</v>
      </c>
    </row>
    <row r="939" spans="1:2" x14ac:dyDescent="0.3">
      <c r="A939" s="3">
        <v>49347</v>
      </c>
      <c r="B939" s="5" t="s">
        <v>367</v>
      </c>
    </row>
    <row r="940" spans="1:2" x14ac:dyDescent="0.3">
      <c r="A940" s="3">
        <v>92243</v>
      </c>
      <c r="B940" s="5" t="s">
        <v>540</v>
      </c>
    </row>
    <row r="941" spans="1:2" x14ac:dyDescent="0.3">
      <c r="A941" s="3">
        <v>92243</v>
      </c>
      <c r="B941" s="5" t="s">
        <v>956</v>
      </c>
    </row>
    <row r="942" spans="1:2" x14ac:dyDescent="0.3">
      <c r="A942" s="3">
        <v>35025</v>
      </c>
      <c r="B942" s="5" t="s">
        <v>108</v>
      </c>
    </row>
    <row r="943" spans="1:2" x14ac:dyDescent="0.3">
      <c r="A943" s="3">
        <v>72721</v>
      </c>
      <c r="B943" s="5" t="s">
        <v>3743</v>
      </c>
    </row>
    <row r="944" spans="1:2" x14ac:dyDescent="0.3">
      <c r="A944" s="3">
        <v>72721</v>
      </c>
      <c r="B944" s="5" t="s">
        <v>108</v>
      </c>
    </row>
    <row r="945" spans="1:2" x14ac:dyDescent="0.3">
      <c r="A945" s="3">
        <v>72721</v>
      </c>
      <c r="B945" s="5" t="s">
        <v>284</v>
      </c>
    </row>
    <row r="946" spans="1:2" x14ac:dyDescent="0.3">
      <c r="A946" s="3">
        <v>72721</v>
      </c>
      <c r="B946" s="5" t="s">
        <v>51</v>
      </c>
    </row>
    <row r="947" spans="1:2" x14ac:dyDescent="0.3">
      <c r="A947" s="3">
        <v>72721</v>
      </c>
      <c r="B947" s="5" t="s">
        <v>10</v>
      </c>
    </row>
    <row r="948" spans="1:2" x14ac:dyDescent="0.3">
      <c r="A948" s="3">
        <v>57436</v>
      </c>
      <c r="B948" s="5" t="s">
        <v>1109</v>
      </c>
    </row>
    <row r="949" spans="1:2" x14ac:dyDescent="0.3">
      <c r="A949" s="3">
        <v>53344</v>
      </c>
      <c r="B949" s="5" t="s">
        <v>10</v>
      </c>
    </row>
    <row r="950" spans="1:2" x14ac:dyDescent="0.3">
      <c r="A950" s="3">
        <v>44566</v>
      </c>
      <c r="B950" s="5" t="s">
        <v>595</v>
      </c>
    </row>
    <row r="951" spans="1:2" x14ac:dyDescent="0.3">
      <c r="A951" s="3">
        <v>37832</v>
      </c>
      <c r="B951" s="5" t="s">
        <v>108</v>
      </c>
    </row>
    <row r="952" spans="1:2" x14ac:dyDescent="0.3">
      <c r="A952" s="3">
        <v>121046</v>
      </c>
      <c r="B952" s="5" t="s">
        <v>220</v>
      </c>
    </row>
    <row r="953" spans="1:2" x14ac:dyDescent="0.3">
      <c r="A953" s="3">
        <v>38325</v>
      </c>
      <c r="B953" s="5" t="s">
        <v>877</v>
      </c>
    </row>
    <row r="954" spans="1:2" x14ac:dyDescent="0.3">
      <c r="A954" s="3">
        <v>74471</v>
      </c>
      <c r="B954" s="5" t="s">
        <v>416</v>
      </c>
    </row>
    <row r="955" spans="1:2" x14ac:dyDescent="0.3">
      <c r="A955" s="3">
        <v>45792</v>
      </c>
      <c r="B955" s="5" t="s">
        <v>10</v>
      </c>
    </row>
    <row r="956" spans="1:2" x14ac:dyDescent="0.3">
      <c r="A956" s="3">
        <v>52939</v>
      </c>
      <c r="B956" s="5" t="s">
        <v>877</v>
      </c>
    </row>
    <row r="957" spans="1:2" x14ac:dyDescent="0.3">
      <c r="A957" s="3">
        <v>69597</v>
      </c>
      <c r="B957" s="5" t="s">
        <v>595</v>
      </c>
    </row>
    <row r="958" spans="1:2" x14ac:dyDescent="0.3">
      <c r="A958" s="3">
        <v>53844</v>
      </c>
      <c r="B958" s="5" t="s">
        <v>108</v>
      </c>
    </row>
    <row r="959" spans="1:2" x14ac:dyDescent="0.3">
      <c r="A959" s="3">
        <v>46584</v>
      </c>
      <c r="B959" s="5" t="s">
        <v>432</v>
      </c>
    </row>
    <row r="960" spans="1:2" x14ac:dyDescent="0.3">
      <c r="A960" s="3">
        <v>27651</v>
      </c>
      <c r="B960" s="5" t="s">
        <v>10</v>
      </c>
    </row>
    <row r="961" spans="1:2" x14ac:dyDescent="0.3">
      <c r="A961" s="3">
        <v>46873</v>
      </c>
      <c r="B961" s="5" t="s">
        <v>284</v>
      </c>
    </row>
    <row r="962" spans="1:2" x14ac:dyDescent="0.3">
      <c r="A962" s="3">
        <v>46873</v>
      </c>
      <c r="B962" s="5" t="s">
        <v>2886</v>
      </c>
    </row>
    <row r="963" spans="1:2" x14ac:dyDescent="0.3">
      <c r="A963" s="3">
        <v>45527</v>
      </c>
      <c r="B963" s="5" t="s">
        <v>432</v>
      </c>
    </row>
    <row r="964" spans="1:2" x14ac:dyDescent="0.3">
      <c r="A964" s="3">
        <v>45527</v>
      </c>
      <c r="B964" s="5" t="s">
        <v>284</v>
      </c>
    </row>
    <row r="965" spans="1:2" x14ac:dyDescent="0.3">
      <c r="A965" s="3">
        <v>70925</v>
      </c>
      <c r="B965" s="5" t="s">
        <v>367</v>
      </c>
    </row>
    <row r="966" spans="1:2" x14ac:dyDescent="0.3">
      <c r="A966" s="3">
        <v>70925</v>
      </c>
      <c r="B966" s="5" t="s">
        <v>416</v>
      </c>
    </row>
    <row r="967" spans="1:2" x14ac:dyDescent="0.3">
      <c r="A967" s="3">
        <v>57517</v>
      </c>
      <c r="B967" s="5" t="s">
        <v>10</v>
      </c>
    </row>
    <row r="968" spans="1:2" x14ac:dyDescent="0.3">
      <c r="A968" s="3">
        <v>90363</v>
      </c>
      <c r="B968" s="5" t="s">
        <v>10</v>
      </c>
    </row>
    <row r="969" spans="1:2" x14ac:dyDescent="0.3">
      <c r="A969" s="3">
        <v>254144</v>
      </c>
      <c r="B969" s="5" t="s">
        <v>144</v>
      </c>
    </row>
    <row r="970" spans="1:2" x14ac:dyDescent="0.3">
      <c r="A970" s="3">
        <v>56968</v>
      </c>
      <c r="B970" s="5" t="s">
        <v>10</v>
      </c>
    </row>
    <row r="971" spans="1:2" x14ac:dyDescent="0.3">
      <c r="A971" s="3">
        <v>46636</v>
      </c>
      <c r="B971" s="5" t="s">
        <v>284</v>
      </c>
    </row>
    <row r="972" spans="1:2" x14ac:dyDescent="0.3">
      <c r="A972" s="3">
        <v>44862</v>
      </c>
      <c r="B972" s="5" t="s">
        <v>10</v>
      </c>
    </row>
    <row r="973" spans="1:2" x14ac:dyDescent="0.3">
      <c r="A973" s="3">
        <v>45013</v>
      </c>
      <c r="B973" s="5" t="s">
        <v>10</v>
      </c>
    </row>
    <row r="974" spans="1:2" x14ac:dyDescent="0.3">
      <c r="A974" s="3">
        <v>45368</v>
      </c>
      <c r="B974" s="5" t="s">
        <v>108</v>
      </c>
    </row>
    <row r="975" spans="1:2" x14ac:dyDescent="0.3">
      <c r="A975" s="3">
        <v>61933</v>
      </c>
      <c r="B975" s="5" t="s">
        <v>108</v>
      </c>
    </row>
    <row r="976" spans="1:2" x14ac:dyDescent="0.3">
      <c r="A976" s="3">
        <v>61933</v>
      </c>
      <c r="B976" s="5" t="s">
        <v>51</v>
      </c>
    </row>
    <row r="977" spans="1:2" x14ac:dyDescent="0.3">
      <c r="A977" s="3">
        <v>47467</v>
      </c>
      <c r="B977" s="5" t="s">
        <v>10</v>
      </c>
    </row>
    <row r="978" spans="1:2" x14ac:dyDescent="0.3">
      <c r="A978" s="3">
        <v>39477</v>
      </c>
      <c r="B978" s="5" t="s">
        <v>10</v>
      </c>
    </row>
    <row r="979" spans="1:2" x14ac:dyDescent="0.3">
      <c r="A979" s="3">
        <v>46106</v>
      </c>
      <c r="B979" s="5" t="s">
        <v>144</v>
      </c>
    </row>
    <row r="980" spans="1:2" x14ac:dyDescent="0.3">
      <c r="A980" s="3">
        <v>57011</v>
      </c>
      <c r="B980" s="5" t="s">
        <v>144</v>
      </c>
    </row>
    <row r="981" spans="1:2" x14ac:dyDescent="0.3">
      <c r="A981" s="3">
        <v>89704</v>
      </c>
      <c r="B981" s="5" t="s">
        <v>284</v>
      </c>
    </row>
    <row r="982" spans="1:2" x14ac:dyDescent="0.3">
      <c r="A982" s="3">
        <v>70115</v>
      </c>
      <c r="B982" s="5" t="s">
        <v>367</v>
      </c>
    </row>
    <row r="983" spans="1:2" x14ac:dyDescent="0.3">
      <c r="A983" s="3">
        <v>51764</v>
      </c>
      <c r="B983" s="5" t="s">
        <v>10</v>
      </c>
    </row>
    <row r="984" spans="1:2" x14ac:dyDescent="0.3">
      <c r="A984" s="3">
        <v>47896</v>
      </c>
      <c r="B984" s="5" t="s">
        <v>10</v>
      </c>
    </row>
    <row r="985" spans="1:2" x14ac:dyDescent="0.3">
      <c r="A985" s="3">
        <v>41535</v>
      </c>
      <c r="B985" s="5" t="s">
        <v>784</v>
      </c>
    </row>
    <row r="986" spans="1:2" x14ac:dyDescent="0.3">
      <c r="A986" s="3">
        <v>41535</v>
      </c>
      <c r="B986" s="5" t="s">
        <v>1144</v>
      </c>
    </row>
    <row r="987" spans="1:2" x14ac:dyDescent="0.3">
      <c r="A987" s="3">
        <v>95547</v>
      </c>
      <c r="B987" s="5" t="s">
        <v>10</v>
      </c>
    </row>
    <row r="988" spans="1:2" x14ac:dyDescent="0.3">
      <c r="A988" s="3">
        <v>95547</v>
      </c>
      <c r="B988" s="5" t="s">
        <v>1311</v>
      </c>
    </row>
    <row r="989" spans="1:2" x14ac:dyDescent="0.3">
      <c r="A989" s="3">
        <v>57521</v>
      </c>
      <c r="B989" s="5" t="s">
        <v>51</v>
      </c>
    </row>
    <row r="990" spans="1:2" x14ac:dyDescent="0.3">
      <c r="A990" s="3">
        <v>50845</v>
      </c>
      <c r="B990" s="5" t="s">
        <v>108</v>
      </c>
    </row>
    <row r="991" spans="1:2" x14ac:dyDescent="0.3">
      <c r="A991" s="3">
        <v>430783</v>
      </c>
      <c r="B991" s="5" t="s">
        <v>1265</v>
      </c>
    </row>
    <row r="992" spans="1:2" x14ac:dyDescent="0.3">
      <c r="A992" s="3">
        <v>147943</v>
      </c>
      <c r="B992" s="5" t="s">
        <v>144</v>
      </c>
    </row>
    <row r="993" spans="1:2" x14ac:dyDescent="0.3">
      <c r="A993" s="3">
        <v>37058</v>
      </c>
      <c r="B993" s="5" t="s">
        <v>10</v>
      </c>
    </row>
    <row r="994" spans="1:2" x14ac:dyDescent="0.3">
      <c r="A994" s="3">
        <v>76216</v>
      </c>
      <c r="B994" s="5" t="s">
        <v>144</v>
      </c>
    </row>
    <row r="995" spans="1:2" x14ac:dyDescent="0.3">
      <c r="A995" s="3">
        <v>48763</v>
      </c>
      <c r="B995" s="5" t="s">
        <v>880</v>
      </c>
    </row>
    <row r="996" spans="1:2" x14ac:dyDescent="0.3">
      <c r="A996" s="3">
        <v>46953</v>
      </c>
      <c r="B996" s="5" t="s">
        <v>750</v>
      </c>
    </row>
    <row r="997" spans="1:2" x14ac:dyDescent="0.3">
      <c r="A997" s="3">
        <v>41490</v>
      </c>
      <c r="B997" s="5" t="s">
        <v>784</v>
      </c>
    </row>
    <row r="998" spans="1:2" x14ac:dyDescent="0.3">
      <c r="A998" s="3">
        <v>67198</v>
      </c>
      <c r="B998" s="5" t="s">
        <v>10</v>
      </c>
    </row>
    <row r="999" spans="1:2" x14ac:dyDescent="0.3">
      <c r="A999" s="3">
        <v>62156</v>
      </c>
      <c r="B999" s="5" t="s">
        <v>84</v>
      </c>
    </row>
    <row r="1000" spans="1:2" x14ac:dyDescent="0.3">
      <c r="A1000" s="3">
        <v>103510</v>
      </c>
      <c r="B1000" s="5" t="s">
        <v>144</v>
      </c>
    </row>
    <row r="1001" spans="1:2" x14ac:dyDescent="0.3">
      <c r="A1001" s="3">
        <v>34592</v>
      </c>
      <c r="B1001" s="5" t="s">
        <v>10</v>
      </c>
    </row>
    <row r="1002" spans="1:2" x14ac:dyDescent="0.3">
      <c r="A1002" s="3">
        <v>63064</v>
      </c>
      <c r="B1002" s="5" t="s">
        <v>411</v>
      </c>
    </row>
    <row r="1003" spans="1:2" x14ac:dyDescent="0.3">
      <c r="A1003" s="3">
        <v>51409</v>
      </c>
      <c r="B1003" s="5" t="s">
        <v>108</v>
      </c>
    </row>
    <row r="1004" spans="1:2" x14ac:dyDescent="0.3">
      <c r="A1004" s="3">
        <v>51409</v>
      </c>
      <c r="B1004" s="5" t="s">
        <v>367</v>
      </c>
    </row>
    <row r="1005" spans="1:2" x14ac:dyDescent="0.3">
      <c r="A1005" s="3">
        <v>51409</v>
      </c>
      <c r="B1005" s="5" t="s">
        <v>284</v>
      </c>
    </row>
    <row r="1006" spans="1:2" x14ac:dyDescent="0.3">
      <c r="A1006" s="3">
        <v>51409</v>
      </c>
      <c r="B1006" s="5" t="s">
        <v>540</v>
      </c>
    </row>
    <row r="1007" spans="1:2" x14ac:dyDescent="0.3">
      <c r="A1007" s="3">
        <v>44245</v>
      </c>
      <c r="B1007" s="5" t="s">
        <v>411</v>
      </c>
    </row>
    <row r="1008" spans="1:2" x14ac:dyDescent="0.3">
      <c r="A1008" s="3">
        <v>44245</v>
      </c>
      <c r="B1008" s="5" t="s">
        <v>784</v>
      </c>
    </row>
    <row r="1009" spans="1:2" x14ac:dyDescent="0.3">
      <c r="A1009" s="3">
        <v>69406</v>
      </c>
      <c r="B1009" s="5" t="s">
        <v>108</v>
      </c>
    </row>
    <row r="1010" spans="1:2" x14ac:dyDescent="0.3">
      <c r="A1010" s="3">
        <v>69406</v>
      </c>
      <c r="B1010" s="5" t="s">
        <v>84</v>
      </c>
    </row>
    <row r="1011" spans="1:2" x14ac:dyDescent="0.3">
      <c r="A1011" s="3">
        <v>153779</v>
      </c>
      <c r="B1011" s="5" t="s">
        <v>1286</v>
      </c>
    </row>
    <row r="1012" spans="1:2" x14ac:dyDescent="0.3">
      <c r="A1012" s="3">
        <v>145132</v>
      </c>
      <c r="B1012" s="5" t="s">
        <v>432</v>
      </c>
    </row>
    <row r="1013" spans="1:2" x14ac:dyDescent="0.3">
      <c r="A1013" s="3">
        <v>42882</v>
      </c>
      <c r="B1013" s="5" t="s">
        <v>540</v>
      </c>
    </row>
    <row r="1014" spans="1:2" x14ac:dyDescent="0.3">
      <c r="A1014" s="3">
        <v>47320</v>
      </c>
      <c r="B1014" s="5" t="s">
        <v>1845</v>
      </c>
    </row>
    <row r="1015" spans="1:2" x14ac:dyDescent="0.3">
      <c r="A1015" s="3">
        <v>61591</v>
      </c>
      <c r="B1015" s="5" t="s">
        <v>144</v>
      </c>
    </row>
    <row r="1016" spans="1:2" x14ac:dyDescent="0.3">
      <c r="A1016" s="3">
        <v>45371</v>
      </c>
      <c r="B1016" s="5" t="s">
        <v>416</v>
      </c>
    </row>
    <row r="1017" spans="1:2" x14ac:dyDescent="0.3">
      <c r="A1017" s="3">
        <v>45371</v>
      </c>
      <c r="B1017" s="5" t="s">
        <v>10</v>
      </c>
    </row>
    <row r="1018" spans="1:2" x14ac:dyDescent="0.3">
      <c r="A1018" s="3">
        <v>273279</v>
      </c>
      <c r="B1018" s="5" t="s">
        <v>1540</v>
      </c>
    </row>
    <row r="1019" spans="1:2" x14ac:dyDescent="0.3">
      <c r="A1019" s="3">
        <v>273279</v>
      </c>
      <c r="B1019" s="5" t="s">
        <v>108</v>
      </c>
    </row>
    <row r="1020" spans="1:2" x14ac:dyDescent="0.3">
      <c r="A1020" s="3">
        <v>31035</v>
      </c>
      <c r="B1020" s="5" t="s">
        <v>263</v>
      </c>
    </row>
    <row r="1021" spans="1:2" x14ac:dyDescent="0.3">
      <c r="A1021" s="3">
        <v>54527</v>
      </c>
      <c r="B1021" s="5" t="s">
        <v>1109</v>
      </c>
    </row>
    <row r="1022" spans="1:2" x14ac:dyDescent="0.3">
      <c r="A1022" s="3">
        <v>54527</v>
      </c>
      <c r="B1022" s="5" t="s">
        <v>1265</v>
      </c>
    </row>
    <row r="1023" spans="1:2" x14ac:dyDescent="0.3">
      <c r="A1023" s="3">
        <v>54527</v>
      </c>
      <c r="B1023" s="5" t="s">
        <v>540</v>
      </c>
    </row>
    <row r="1024" spans="1:2" x14ac:dyDescent="0.3">
      <c r="A1024" s="3">
        <v>54527</v>
      </c>
      <c r="B1024" s="5" t="s">
        <v>750</v>
      </c>
    </row>
    <row r="1025" spans="1:2" x14ac:dyDescent="0.3">
      <c r="A1025" s="3">
        <v>42171</v>
      </c>
      <c r="B1025" s="5" t="s">
        <v>416</v>
      </c>
    </row>
    <row r="1026" spans="1:2" x14ac:dyDescent="0.3">
      <c r="A1026" s="3">
        <v>41520</v>
      </c>
      <c r="B1026" s="5" t="s">
        <v>84</v>
      </c>
    </row>
    <row r="1027" spans="1:2" x14ac:dyDescent="0.3">
      <c r="A1027" s="3">
        <v>55151</v>
      </c>
      <c r="B1027" s="5" t="s">
        <v>1302</v>
      </c>
    </row>
    <row r="1028" spans="1:2" x14ac:dyDescent="0.3">
      <c r="A1028" s="3">
        <v>44737</v>
      </c>
      <c r="B1028" s="5" t="s">
        <v>108</v>
      </c>
    </row>
    <row r="1029" spans="1:2" x14ac:dyDescent="0.3">
      <c r="A1029" s="3">
        <v>56815</v>
      </c>
      <c r="B1029" s="5" t="s">
        <v>3743</v>
      </c>
    </row>
    <row r="1030" spans="1:2" x14ac:dyDescent="0.3">
      <c r="A1030" s="3">
        <v>56815</v>
      </c>
      <c r="B1030" s="5" t="s">
        <v>284</v>
      </c>
    </row>
    <row r="1031" spans="1:2" x14ac:dyDescent="0.3">
      <c r="A1031" s="3">
        <v>56815</v>
      </c>
      <c r="B1031" s="5" t="s">
        <v>74</v>
      </c>
    </row>
    <row r="1032" spans="1:2" x14ac:dyDescent="0.3">
      <c r="A1032" s="3">
        <v>34777</v>
      </c>
      <c r="B1032" s="5" t="s">
        <v>784</v>
      </c>
    </row>
    <row r="1033" spans="1:2" x14ac:dyDescent="0.3">
      <c r="A1033" s="3">
        <v>54524</v>
      </c>
      <c r="B1033" s="5" t="s">
        <v>2886</v>
      </c>
    </row>
    <row r="1034" spans="1:2" x14ac:dyDescent="0.3">
      <c r="A1034" s="3">
        <v>54524</v>
      </c>
      <c r="B1034" s="5" t="s">
        <v>284</v>
      </c>
    </row>
    <row r="1035" spans="1:2" x14ac:dyDescent="0.3">
      <c r="A1035" s="3">
        <v>40601</v>
      </c>
      <c r="B1035" s="5" t="s">
        <v>1311</v>
      </c>
    </row>
    <row r="1036" spans="1:2" x14ac:dyDescent="0.3">
      <c r="A1036" s="3">
        <v>47992</v>
      </c>
      <c r="B1036" s="5" t="s">
        <v>784</v>
      </c>
    </row>
    <row r="1037" spans="1:2" x14ac:dyDescent="0.3">
      <c r="A1037" s="3">
        <v>52414</v>
      </c>
      <c r="B1037" s="5" t="s">
        <v>94</v>
      </c>
    </row>
    <row r="1038" spans="1:2" x14ac:dyDescent="0.3">
      <c r="A1038" s="3">
        <v>45022</v>
      </c>
      <c r="B1038" s="5" t="s">
        <v>10</v>
      </c>
    </row>
    <row r="1039" spans="1:2" x14ac:dyDescent="0.3">
      <c r="A1039" s="3">
        <v>39446</v>
      </c>
      <c r="B1039" s="5" t="s">
        <v>10</v>
      </c>
    </row>
    <row r="1040" spans="1:2" x14ac:dyDescent="0.3">
      <c r="A1040" s="3">
        <v>39446</v>
      </c>
      <c r="B1040" s="5" t="s">
        <v>432</v>
      </c>
    </row>
    <row r="1041" spans="1:2" x14ac:dyDescent="0.3">
      <c r="A1041" s="3">
        <v>51499</v>
      </c>
      <c r="B1041" s="5" t="s">
        <v>10</v>
      </c>
    </row>
    <row r="1042" spans="1:2" x14ac:dyDescent="0.3">
      <c r="A1042" s="3">
        <v>58959</v>
      </c>
      <c r="B1042" s="5" t="s">
        <v>784</v>
      </c>
    </row>
    <row r="1043" spans="1:2" x14ac:dyDescent="0.3">
      <c r="A1043" s="3">
        <v>58959</v>
      </c>
      <c r="B1043" s="5" t="s">
        <v>94</v>
      </c>
    </row>
    <row r="1044" spans="1:2" x14ac:dyDescent="0.3">
      <c r="A1044" s="3">
        <v>58959</v>
      </c>
      <c r="B1044" s="5" t="s">
        <v>220</v>
      </c>
    </row>
    <row r="1045" spans="1:2" x14ac:dyDescent="0.3">
      <c r="A1045" s="3">
        <v>58959</v>
      </c>
      <c r="B1045" s="5" t="s">
        <v>10</v>
      </c>
    </row>
    <row r="1046" spans="1:2" x14ac:dyDescent="0.3">
      <c r="A1046" s="3">
        <v>49850</v>
      </c>
      <c r="B1046" s="5" t="s">
        <v>284</v>
      </c>
    </row>
    <row r="1047" spans="1:2" x14ac:dyDescent="0.3">
      <c r="A1047" s="3">
        <v>49850</v>
      </c>
      <c r="B1047" s="5" t="s">
        <v>540</v>
      </c>
    </row>
    <row r="1048" spans="1:2" x14ac:dyDescent="0.3">
      <c r="A1048" s="3">
        <v>49850</v>
      </c>
      <c r="B1048" s="5" t="s">
        <v>108</v>
      </c>
    </row>
    <row r="1049" spans="1:2" x14ac:dyDescent="0.3">
      <c r="A1049" s="3">
        <v>62255</v>
      </c>
      <c r="B1049" s="5" t="s">
        <v>759</v>
      </c>
    </row>
    <row r="1050" spans="1:2" x14ac:dyDescent="0.3">
      <c r="A1050" s="3">
        <v>62255</v>
      </c>
      <c r="B1050" s="5" t="s">
        <v>416</v>
      </c>
    </row>
    <row r="1051" spans="1:2" x14ac:dyDescent="0.3">
      <c r="A1051" s="3">
        <v>43200</v>
      </c>
      <c r="B1051" s="5" t="s">
        <v>540</v>
      </c>
    </row>
    <row r="1052" spans="1:2" x14ac:dyDescent="0.3">
      <c r="A1052" s="3">
        <v>40663</v>
      </c>
      <c r="B1052" s="5" t="s">
        <v>10</v>
      </c>
    </row>
    <row r="1053" spans="1:2" x14ac:dyDescent="0.3">
      <c r="A1053" s="3">
        <v>55246</v>
      </c>
      <c r="B1053" s="5" t="s">
        <v>10</v>
      </c>
    </row>
    <row r="1054" spans="1:2" x14ac:dyDescent="0.3">
      <c r="A1054" s="3">
        <v>44950</v>
      </c>
      <c r="B1054" s="5" t="s">
        <v>10</v>
      </c>
    </row>
    <row r="1055" spans="1:2" x14ac:dyDescent="0.3">
      <c r="A1055" s="3">
        <v>68212</v>
      </c>
      <c r="B1055" s="5" t="s">
        <v>10</v>
      </c>
    </row>
    <row r="1056" spans="1:2" x14ac:dyDescent="0.3">
      <c r="A1056" s="3">
        <v>58204</v>
      </c>
      <c r="B1056" s="5" t="s">
        <v>540</v>
      </c>
    </row>
    <row r="1057" spans="1:2" x14ac:dyDescent="0.3">
      <c r="A1057" s="3">
        <v>48748</v>
      </c>
      <c r="B1057" s="5" t="s">
        <v>1109</v>
      </c>
    </row>
    <row r="1058" spans="1:2" x14ac:dyDescent="0.3">
      <c r="A1058" s="3">
        <v>40194</v>
      </c>
      <c r="B1058" s="5" t="s">
        <v>108</v>
      </c>
    </row>
    <row r="1059" spans="1:2" x14ac:dyDescent="0.3">
      <c r="A1059" s="3">
        <v>54770</v>
      </c>
      <c r="B1059" s="5" t="s">
        <v>144</v>
      </c>
    </row>
    <row r="1060" spans="1:2" x14ac:dyDescent="0.3">
      <c r="A1060" s="3">
        <v>278698</v>
      </c>
      <c r="B1060" s="5" t="s">
        <v>1845</v>
      </c>
    </row>
    <row r="1061" spans="1:2" x14ac:dyDescent="0.3">
      <c r="A1061" s="3">
        <v>60604</v>
      </c>
      <c r="B1061" s="5" t="s">
        <v>144</v>
      </c>
    </row>
    <row r="1062" spans="1:2" x14ac:dyDescent="0.3">
      <c r="A1062" s="3">
        <v>35074</v>
      </c>
      <c r="B1062" s="5" t="s">
        <v>10</v>
      </c>
    </row>
    <row r="1063" spans="1:2" x14ac:dyDescent="0.3">
      <c r="A1063" s="3">
        <v>49901</v>
      </c>
      <c r="B1063" s="5" t="s">
        <v>284</v>
      </c>
    </row>
    <row r="1064" spans="1:2" x14ac:dyDescent="0.3">
      <c r="A1064" s="3">
        <v>49901</v>
      </c>
      <c r="B1064" s="5" t="s">
        <v>2886</v>
      </c>
    </row>
    <row r="1065" spans="1:2" x14ac:dyDescent="0.3">
      <c r="A1065" s="3">
        <v>50652</v>
      </c>
      <c r="B1065" s="5" t="s">
        <v>10</v>
      </c>
    </row>
    <row r="1066" spans="1:2" x14ac:dyDescent="0.3">
      <c r="A1066" s="3">
        <v>43942</v>
      </c>
      <c r="B1066" s="5" t="s">
        <v>10</v>
      </c>
    </row>
    <row r="1067" spans="1:2" x14ac:dyDescent="0.3">
      <c r="A1067" s="3">
        <v>49261</v>
      </c>
      <c r="B1067" s="5" t="s">
        <v>10</v>
      </c>
    </row>
    <row r="1068" spans="1:2" x14ac:dyDescent="0.3">
      <c r="A1068" s="3">
        <v>101520</v>
      </c>
      <c r="B1068" s="5" t="s">
        <v>432</v>
      </c>
    </row>
    <row r="1069" spans="1:2" x14ac:dyDescent="0.3">
      <c r="A1069" s="3">
        <v>67509</v>
      </c>
      <c r="B1069" s="5" t="s">
        <v>108</v>
      </c>
    </row>
    <row r="1070" spans="1:2" x14ac:dyDescent="0.3">
      <c r="A1070" s="3">
        <v>42507</v>
      </c>
      <c r="B1070" s="5" t="s">
        <v>94</v>
      </c>
    </row>
    <row r="1071" spans="1:2" x14ac:dyDescent="0.3">
      <c r="A1071" s="3">
        <v>49207</v>
      </c>
      <c r="B1071" s="5" t="s">
        <v>1109</v>
      </c>
    </row>
    <row r="1072" spans="1:2" x14ac:dyDescent="0.3">
      <c r="A1072" s="3">
        <v>45523</v>
      </c>
      <c r="B1072" s="5" t="s">
        <v>10</v>
      </c>
    </row>
    <row r="1073" spans="1:2" x14ac:dyDescent="0.3">
      <c r="A1073" s="3">
        <v>57018</v>
      </c>
      <c r="B1073" s="5" t="s">
        <v>108</v>
      </c>
    </row>
    <row r="1074" spans="1:2" x14ac:dyDescent="0.3">
      <c r="A1074" s="3">
        <v>45595</v>
      </c>
      <c r="B1074" s="5" t="s">
        <v>108</v>
      </c>
    </row>
    <row r="1075" spans="1:2" x14ac:dyDescent="0.3">
      <c r="A1075" s="3">
        <v>45595</v>
      </c>
      <c r="B1075" s="5" t="s">
        <v>595</v>
      </c>
    </row>
    <row r="1076" spans="1:2" x14ac:dyDescent="0.3">
      <c r="A1076" s="3">
        <v>45595</v>
      </c>
      <c r="B1076" s="5" t="s">
        <v>1567</v>
      </c>
    </row>
    <row r="1077" spans="1:2" x14ac:dyDescent="0.3">
      <c r="A1077" s="3">
        <v>45595</v>
      </c>
      <c r="B1077" s="5" t="s">
        <v>540</v>
      </c>
    </row>
    <row r="1078" spans="1:2" x14ac:dyDescent="0.3">
      <c r="A1078" s="3">
        <v>45595</v>
      </c>
      <c r="B1078" s="5" t="s">
        <v>10</v>
      </c>
    </row>
    <row r="1079" spans="1:2" x14ac:dyDescent="0.3">
      <c r="A1079" s="3">
        <v>73111</v>
      </c>
      <c r="B1079" s="5" t="s">
        <v>108</v>
      </c>
    </row>
    <row r="1080" spans="1:2" x14ac:dyDescent="0.3">
      <c r="A1080" s="3">
        <v>26187</v>
      </c>
      <c r="B1080" s="5" t="s">
        <v>10</v>
      </c>
    </row>
    <row r="1081" spans="1:2" x14ac:dyDescent="0.3">
      <c r="A1081" s="3">
        <v>50056</v>
      </c>
      <c r="B1081" s="5" t="s">
        <v>10</v>
      </c>
    </row>
    <row r="1082" spans="1:2" x14ac:dyDescent="0.3">
      <c r="A1082" s="3">
        <v>64882</v>
      </c>
      <c r="B1082" s="5" t="s">
        <v>94</v>
      </c>
    </row>
    <row r="1083" spans="1:2" x14ac:dyDescent="0.3">
      <c r="A1083" s="3">
        <v>258514</v>
      </c>
      <c r="B1083" s="5" t="s">
        <v>416</v>
      </c>
    </row>
    <row r="1084" spans="1:2" x14ac:dyDescent="0.3">
      <c r="A1084" s="3">
        <v>44155</v>
      </c>
      <c r="B1084" s="5" t="s">
        <v>108</v>
      </c>
    </row>
    <row r="1085" spans="1:2" x14ac:dyDescent="0.3">
      <c r="A1085" s="3">
        <v>44224</v>
      </c>
      <c r="B1085" s="5" t="s">
        <v>10</v>
      </c>
    </row>
    <row r="1086" spans="1:2" x14ac:dyDescent="0.3">
      <c r="A1086" s="3">
        <v>41360</v>
      </c>
      <c r="B1086" s="5" t="s">
        <v>10</v>
      </c>
    </row>
    <row r="1087" spans="1:2" x14ac:dyDescent="0.3">
      <c r="A1087" s="3">
        <v>116983</v>
      </c>
      <c r="B1087" s="5" t="s">
        <v>10</v>
      </c>
    </row>
    <row r="1088" spans="1:2" x14ac:dyDescent="0.3">
      <c r="A1088" s="3">
        <v>45274</v>
      </c>
      <c r="B1088" s="5" t="s">
        <v>10</v>
      </c>
    </row>
    <row r="1089" spans="1:2" x14ac:dyDescent="0.3">
      <c r="A1089" s="3">
        <v>42675</v>
      </c>
      <c r="B1089" s="5" t="s">
        <v>540</v>
      </c>
    </row>
    <row r="1090" spans="1:2" x14ac:dyDescent="0.3">
      <c r="A1090" s="3">
        <v>734286</v>
      </c>
      <c r="B1090" s="5" t="s">
        <v>144</v>
      </c>
    </row>
    <row r="1091" spans="1:2" x14ac:dyDescent="0.3">
      <c r="A1091" s="3">
        <v>70110</v>
      </c>
      <c r="B1091" s="5" t="s">
        <v>10</v>
      </c>
    </row>
    <row r="1092" spans="1:2" x14ac:dyDescent="0.3">
      <c r="A1092" s="3">
        <v>44897</v>
      </c>
      <c r="B1092" s="5" t="s">
        <v>540</v>
      </c>
    </row>
    <row r="1093" spans="1:2" x14ac:dyDescent="0.3">
      <c r="A1093" s="3">
        <v>60163</v>
      </c>
      <c r="B1093" s="5" t="s">
        <v>144</v>
      </c>
    </row>
    <row r="1094" spans="1:2" x14ac:dyDescent="0.3">
      <c r="A1094" s="3">
        <v>43609</v>
      </c>
      <c r="B1094" s="5" t="s">
        <v>108</v>
      </c>
    </row>
    <row r="1095" spans="1:2" x14ac:dyDescent="0.3">
      <c r="A1095" s="3">
        <v>43609</v>
      </c>
      <c r="B1095" s="5" t="s">
        <v>10</v>
      </c>
    </row>
    <row r="1096" spans="1:2" x14ac:dyDescent="0.3">
      <c r="A1096" s="3">
        <v>46788</v>
      </c>
      <c r="B1096" s="5" t="s">
        <v>108</v>
      </c>
    </row>
    <row r="1097" spans="1:2" x14ac:dyDescent="0.3">
      <c r="A1097" s="3">
        <v>46788</v>
      </c>
      <c r="B1097" s="5" t="s">
        <v>416</v>
      </c>
    </row>
    <row r="1098" spans="1:2" x14ac:dyDescent="0.3">
      <c r="A1098" s="3">
        <v>70993</v>
      </c>
      <c r="B1098" s="5" t="s">
        <v>108</v>
      </c>
    </row>
    <row r="1099" spans="1:2" x14ac:dyDescent="0.3">
      <c r="A1099" s="3">
        <v>48573</v>
      </c>
      <c r="B1099" s="5" t="s">
        <v>84</v>
      </c>
    </row>
    <row r="1100" spans="1:2" x14ac:dyDescent="0.3">
      <c r="A1100" s="3">
        <v>48573</v>
      </c>
      <c r="B1100" s="5" t="s">
        <v>51</v>
      </c>
    </row>
    <row r="1101" spans="1:2" x14ac:dyDescent="0.3">
      <c r="A1101" s="3">
        <v>55692</v>
      </c>
      <c r="B1101" s="5" t="s">
        <v>10</v>
      </c>
    </row>
    <row r="1102" spans="1:2" x14ac:dyDescent="0.3">
      <c r="A1102" s="3">
        <v>51273</v>
      </c>
      <c r="B1102" s="5" t="s">
        <v>877</v>
      </c>
    </row>
    <row r="1103" spans="1:2" x14ac:dyDescent="0.3">
      <c r="A1103" s="3">
        <v>510433</v>
      </c>
      <c r="B1103" s="5" t="s">
        <v>144</v>
      </c>
    </row>
    <row r="1104" spans="1:2" x14ac:dyDescent="0.3">
      <c r="A1104" s="3">
        <v>51462</v>
      </c>
      <c r="B1104" s="5" t="s">
        <v>10</v>
      </c>
    </row>
    <row r="1105" spans="1:2" x14ac:dyDescent="0.3">
      <c r="A1105" s="3">
        <v>109463</v>
      </c>
      <c r="B1105" s="5" t="s">
        <v>284</v>
      </c>
    </row>
    <row r="1106" spans="1:2" x14ac:dyDescent="0.3">
      <c r="A1106" s="3">
        <v>55884</v>
      </c>
      <c r="B1106" s="5" t="s">
        <v>144</v>
      </c>
    </row>
    <row r="1107" spans="1:2" x14ac:dyDescent="0.3">
      <c r="A1107" s="3">
        <v>37234</v>
      </c>
      <c r="B1107" s="5" t="s">
        <v>416</v>
      </c>
    </row>
    <row r="1108" spans="1:2" x14ac:dyDescent="0.3">
      <c r="A1108" s="3">
        <v>58764</v>
      </c>
      <c r="B1108" s="5" t="s">
        <v>1265</v>
      </c>
    </row>
    <row r="1109" spans="1:2" x14ac:dyDescent="0.3">
      <c r="A1109" s="3">
        <v>58764</v>
      </c>
      <c r="B1109" s="5" t="s">
        <v>2847</v>
      </c>
    </row>
    <row r="1110" spans="1:2" x14ac:dyDescent="0.3">
      <c r="A1110" s="3">
        <v>58764</v>
      </c>
      <c r="B1110" s="5" t="s">
        <v>750</v>
      </c>
    </row>
    <row r="1111" spans="1:2" x14ac:dyDescent="0.3">
      <c r="A1111" s="3">
        <v>89495</v>
      </c>
      <c r="B1111" s="5" t="s">
        <v>1393</v>
      </c>
    </row>
    <row r="1112" spans="1:2" x14ac:dyDescent="0.3">
      <c r="A1112" s="3">
        <v>56242</v>
      </c>
      <c r="B1112" s="5" t="s">
        <v>10</v>
      </c>
    </row>
    <row r="1113" spans="1:2" x14ac:dyDescent="0.3">
      <c r="A1113" s="3">
        <v>56242</v>
      </c>
      <c r="B1113" s="5" t="s">
        <v>540</v>
      </c>
    </row>
    <row r="1114" spans="1:2" x14ac:dyDescent="0.3">
      <c r="A1114" s="3">
        <v>88057</v>
      </c>
      <c r="B1114" s="5" t="s">
        <v>432</v>
      </c>
    </row>
    <row r="1115" spans="1:2" x14ac:dyDescent="0.3">
      <c r="A1115" s="3">
        <v>88057</v>
      </c>
      <c r="B1115" s="5" t="s">
        <v>10</v>
      </c>
    </row>
    <row r="1116" spans="1:2" x14ac:dyDescent="0.3">
      <c r="A1116" s="3">
        <v>50158</v>
      </c>
      <c r="B1116" s="5" t="s">
        <v>108</v>
      </c>
    </row>
    <row r="1117" spans="1:2" x14ac:dyDescent="0.3">
      <c r="A1117" s="3">
        <v>149091</v>
      </c>
      <c r="B1117" s="5" t="s">
        <v>432</v>
      </c>
    </row>
    <row r="1118" spans="1:2" x14ac:dyDescent="0.3">
      <c r="A1118" s="3">
        <v>139406</v>
      </c>
      <c r="B1118" s="5" t="s">
        <v>10</v>
      </c>
    </row>
    <row r="1119" spans="1:2" x14ac:dyDescent="0.3">
      <c r="A1119" s="3">
        <v>41993</v>
      </c>
      <c r="B1119" s="5" t="s">
        <v>784</v>
      </c>
    </row>
    <row r="1120" spans="1:2" x14ac:dyDescent="0.3">
      <c r="A1120" s="3">
        <v>72914</v>
      </c>
      <c r="B1120" s="5" t="s">
        <v>10</v>
      </c>
    </row>
    <row r="1121" spans="1:2" x14ac:dyDescent="0.3">
      <c r="A1121" s="3">
        <v>72914</v>
      </c>
      <c r="B1121" s="5" t="s">
        <v>367</v>
      </c>
    </row>
    <row r="1122" spans="1:2" x14ac:dyDescent="0.3">
      <c r="A1122" s="3">
        <v>45780</v>
      </c>
      <c r="B1122" s="5" t="s">
        <v>19759</v>
      </c>
    </row>
    <row r="1123" spans="1:2" x14ac:dyDescent="0.3">
      <c r="A1123" s="3">
        <v>45780</v>
      </c>
      <c r="B1123" s="5" t="s">
        <v>416</v>
      </c>
    </row>
    <row r="1124" spans="1:2" x14ac:dyDescent="0.3">
      <c r="A1124" s="3">
        <v>79073</v>
      </c>
      <c r="B1124" s="5" t="s">
        <v>432</v>
      </c>
    </row>
    <row r="1125" spans="1:2" x14ac:dyDescent="0.3">
      <c r="A1125" s="3">
        <v>51423</v>
      </c>
      <c r="B1125" s="5" t="s">
        <v>1109</v>
      </c>
    </row>
    <row r="1126" spans="1:2" x14ac:dyDescent="0.3">
      <c r="A1126" s="3">
        <v>51423</v>
      </c>
      <c r="B1126" s="5" t="s">
        <v>1265</v>
      </c>
    </row>
    <row r="1127" spans="1:2" x14ac:dyDescent="0.3">
      <c r="A1127" s="3">
        <v>51423</v>
      </c>
      <c r="B1127" s="5" t="s">
        <v>750</v>
      </c>
    </row>
    <row r="1128" spans="1:2" x14ac:dyDescent="0.3">
      <c r="A1128" s="3">
        <v>48161</v>
      </c>
      <c r="B1128" s="5" t="s">
        <v>263</v>
      </c>
    </row>
    <row r="1129" spans="1:2" x14ac:dyDescent="0.3">
      <c r="A1129" s="3">
        <v>62543</v>
      </c>
      <c r="B1129" s="5" t="s">
        <v>10</v>
      </c>
    </row>
    <row r="1130" spans="1:2" x14ac:dyDescent="0.3">
      <c r="A1130" s="3">
        <v>43550</v>
      </c>
      <c r="B1130" s="5" t="s">
        <v>416</v>
      </c>
    </row>
    <row r="1131" spans="1:2" x14ac:dyDescent="0.3">
      <c r="A1131" s="3">
        <v>56672</v>
      </c>
      <c r="B1131" s="5" t="s">
        <v>10</v>
      </c>
    </row>
    <row r="1132" spans="1:2" x14ac:dyDescent="0.3">
      <c r="A1132" s="3">
        <v>149550</v>
      </c>
      <c r="B1132" s="5" t="s">
        <v>10</v>
      </c>
    </row>
    <row r="1133" spans="1:2" x14ac:dyDescent="0.3">
      <c r="A1133" s="3">
        <v>41271</v>
      </c>
      <c r="B1133" s="5" t="s">
        <v>1540</v>
      </c>
    </row>
    <row r="1134" spans="1:2" x14ac:dyDescent="0.3">
      <c r="A1134" s="3">
        <v>41271</v>
      </c>
      <c r="B1134" s="5" t="s">
        <v>108</v>
      </c>
    </row>
    <row r="1135" spans="1:2" x14ac:dyDescent="0.3">
      <c r="A1135" s="3">
        <v>62077</v>
      </c>
      <c r="B1135" s="5" t="s">
        <v>1036</v>
      </c>
    </row>
    <row r="1136" spans="1:2" x14ac:dyDescent="0.3">
      <c r="A1136" s="3">
        <v>62077</v>
      </c>
      <c r="B1136" s="5" t="s">
        <v>51</v>
      </c>
    </row>
    <row r="1137" spans="1:2" x14ac:dyDescent="0.3">
      <c r="A1137" s="3">
        <v>62077</v>
      </c>
      <c r="B1137" s="5" t="s">
        <v>108</v>
      </c>
    </row>
    <row r="1138" spans="1:2" x14ac:dyDescent="0.3">
      <c r="A1138" s="3">
        <v>62077</v>
      </c>
      <c r="B1138" s="5" t="s">
        <v>750</v>
      </c>
    </row>
    <row r="1139" spans="1:2" x14ac:dyDescent="0.3">
      <c r="A1139" s="3">
        <v>49679</v>
      </c>
      <c r="B1139" s="5" t="s">
        <v>595</v>
      </c>
    </row>
    <row r="1140" spans="1:2" x14ac:dyDescent="0.3">
      <c r="A1140" s="3">
        <v>62105</v>
      </c>
      <c r="B1140" s="5" t="s">
        <v>10</v>
      </c>
    </row>
    <row r="1141" spans="1:2" x14ac:dyDescent="0.3">
      <c r="A1141" s="3">
        <v>79168</v>
      </c>
      <c r="B1141" s="5" t="s">
        <v>1036</v>
      </c>
    </row>
    <row r="1142" spans="1:2" x14ac:dyDescent="0.3">
      <c r="A1142" s="3">
        <v>79168</v>
      </c>
      <c r="B1142" s="5" t="s">
        <v>3743</v>
      </c>
    </row>
    <row r="1143" spans="1:2" x14ac:dyDescent="0.3">
      <c r="A1143" s="3">
        <v>47607</v>
      </c>
      <c r="B1143" s="5" t="s">
        <v>10</v>
      </c>
    </row>
    <row r="1144" spans="1:2" x14ac:dyDescent="0.3">
      <c r="A1144" s="3">
        <v>63484</v>
      </c>
      <c r="B1144" s="5" t="s">
        <v>144</v>
      </c>
    </row>
    <row r="1145" spans="1:2" x14ac:dyDescent="0.3">
      <c r="A1145" s="3">
        <v>45535</v>
      </c>
      <c r="B1145" s="5" t="s">
        <v>108</v>
      </c>
    </row>
    <row r="1146" spans="1:2" x14ac:dyDescent="0.3">
      <c r="A1146" s="3">
        <v>42918</v>
      </c>
      <c r="B1146" s="5" t="s">
        <v>10</v>
      </c>
    </row>
    <row r="1147" spans="1:2" x14ac:dyDescent="0.3">
      <c r="A1147" s="3">
        <v>54890</v>
      </c>
      <c r="B1147" s="5" t="s">
        <v>595</v>
      </c>
    </row>
    <row r="1148" spans="1:2" x14ac:dyDescent="0.3">
      <c r="A1148" s="3">
        <v>59419</v>
      </c>
      <c r="B1148" s="5" t="s">
        <v>10</v>
      </c>
    </row>
    <row r="1149" spans="1:2" x14ac:dyDescent="0.3">
      <c r="A1149" s="3">
        <v>58258</v>
      </c>
      <c r="B1149" s="5" t="s">
        <v>432</v>
      </c>
    </row>
    <row r="1150" spans="1:2" x14ac:dyDescent="0.3">
      <c r="A1150" s="3">
        <v>58258</v>
      </c>
      <c r="B1150" s="5" t="s">
        <v>108</v>
      </c>
    </row>
    <row r="1151" spans="1:2" x14ac:dyDescent="0.3">
      <c r="A1151" s="3">
        <v>58258</v>
      </c>
      <c r="B1151" s="5" t="s">
        <v>10</v>
      </c>
    </row>
    <row r="1152" spans="1:2" x14ac:dyDescent="0.3">
      <c r="A1152" s="3">
        <v>37941</v>
      </c>
      <c r="B1152" s="5" t="s">
        <v>595</v>
      </c>
    </row>
    <row r="1153" spans="1:2" x14ac:dyDescent="0.3">
      <c r="A1153" s="3">
        <v>42151</v>
      </c>
      <c r="B1153" s="5" t="s">
        <v>416</v>
      </c>
    </row>
    <row r="1154" spans="1:2" x14ac:dyDescent="0.3">
      <c r="A1154" s="3">
        <v>62638</v>
      </c>
      <c r="B1154" s="5" t="s">
        <v>51</v>
      </c>
    </row>
    <row r="1155" spans="1:2" x14ac:dyDescent="0.3">
      <c r="A1155" s="3">
        <v>41409</v>
      </c>
      <c r="B1155" s="5" t="s">
        <v>10</v>
      </c>
    </row>
    <row r="1156" spans="1:2" x14ac:dyDescent="0.3">
      <c r="A1156" s="3">
        <v>46967</v>
      </c>
      <c r="B1156" s="5" t="s">
        <v>10</v>
      </c>
    </row>
    <row r="1157" spans="1:2" x14ac:dyDescent="0.3">
      <c r="A1157" s="3">
        <v>48018</v>
      </c>
      <c r="B1157" s="5" t="s">
        <v>10</v>
      </c>
    </row>
    <row r="1158" spans="1:2" x14ac:dyDescent="0.3">
      <c r="A1158" s="3">
        <v>75910</v>
      </c>
      <c r="B1158" s="5" t="s">
        <v>10</v>
      </c>
    </row>
    <row r="1159" spans="1:2" x14ac:dyDescent="0.3">
      <c r="A1159" s="3">
        <v>150308</v>
      </c>
      <c r="B1159" s="5" t="s">
        <v>432</v>
      </c>
    </row>
    <row r="1160" spans="1:2" x14ac:dyDescent="0.3">
      <c r="A1160" s="3">
        <v>150308</v>
      </c>
      <c r="B1160" s="5" t="s">
        <v>10</v>
      </c>
    </row>
    <row r="1161" spans="1:2" x14ac:dyDescent="0.3">
      <c r="A1161" s="3">
        <v>76706</v>
      </c>
      <c r="B1161" s="5" t="s">
        <v>10</v>
      </c>
    </row>
    <row r="1162" spans="1:2" x14ac:dyDescent="0.3">
      <c r="A1162" s="3">
        <v>63430</v>
      </c>
      <c r="B1162" s="5" t="s">
        <v>595</v>
      </c>
    </row>
    <row r="1163" spans="1:2" x14ac:dyDescent="0.3">
      <c r="A1163" s="3">
        <v>55006</v>
      </c>
      <c r="B1163" s="5" t="s">
        <v>416</v>
      </c>
    </row>
    <row r="1164" spans="1:2" x14ac:dyDescent="0.3">
      <c r="A1164" s="3">
        <v>45814</v>
      </c>
      <c r="B1164" s="5" t="s">
        <v>94</v>
      </c>
    </row>
    <row r="1165" spans="1:2" x14ac:dyDescent="0.3">
      <c r="A1165" s="3">
        <v>31196</v>
      </c>
      <c r="B1165" s="5" t="s">
        <v>10</v>
      </c>
    </row>
    <row r="1166" spans="1:2" x14ac:dyDescent="0.3">
      <c r="A1166" s="3">
        <v>42548</v>
      </c>
      <c r="B1166" s="5" t="s">
        <v>416</v>
      </c>
    </row>
    <row r="1167" spans="1:2" x14ac:dyDescent="0.3">
      <c r="A1167" s="3">
        <v>57186</v>
      </c>
      <c r="B1167" s="5" t="s">
        <v>43</v>
      </c>
    </row>
    <row r="1168" spans="1:2" x14ac:dyDescent="0.3">
      <c r="A1168" s="3">
        <v>73101</v>
      </c>
      <c r="B1168" s="5" t="s">
        <v>10</v>
      </c>
    </row>
    <row r="1169" spans="1:2" x14ac:dyDescent="0.3">
      <c r="A1169" s="3">
        <v>65056</v>
      </c>
      <c r="B1169" s="5" t="s">
        <v>10</v>
      </c>
    </row>
    <row r="1170" spans="1:2" x14ac:dyDescent="0.3">
      <c r="A1170" s="3">
        <v>52369</v>
      </c>
      <c r="B1170" s="5" t="s">
        <v>108</v>
      </c>
    </row>
    <row r="1171" spans="1:2" x14ac:dyDescent="0.3">
      <c r="A1171" s="3">
        <v>29888</v>
      </c>
      <c r="B1171" s="5" t="s">
        <v>595</v>
      </c>
    </row>
    <row r="1172" spans="1:2" x14ac:dyDescent="0.3">
      <c r="A1172" s="3">
        <v>399199</v>
      </c>
      <c r="B1172" s="5" t="s">
        <v>10</v>
      </c>
    </row>
    <row r="1173" spans="1:2" x14ac:dyDescent="0.3">
      <c r="A1173" s="3">
        <v>396660</v>
      </c>
      <c r="B1173" s="5" t="s">
        <v>144</v>
      </c>
    </row>
    <row r="1174" spans="1:2" x14ac:dyDescent="0.3">
      <c r="A1174" s="3">
        <v>309322</v>
      </c>
      <c r="B1174" s="5" t="s">
        <v>144</v>
      </c>
    </row>
    <row r="1175" spans="1:2" x14ac:dyDescent="0.3">
      <c r="A1175" s="3">
        <v>53256</v>
      </c>
      <c r="B1175" s="5" t="s">
        <v>284</v>
      </c>
    </row>
    <row r="1176" spans="1:2" x14ac:dyDescent="0.3">
      <c r="A1176" s="3">
        <v>44565</v>
      </c>
      <c r="B1176" s="5" t="s">
        <v>595</v>
      </c>
    </row>
    <row r="1177" spans="1:2" x14ac:dyDescent="0.3">
      <c r="A1177" s="3">
        <v>47912</v>
      </c>
      <c r="B1177" s="5" t="s">
        <v>10</v>
      </c>
    </row>
    <row r="1178" spans="1:2" x14ac:dyDescent="0.3">
      <c r="A1178" s="3">
        <v>58251</v>
      </c>
      <c r="B1178" s="5" t="s">
        <v>108</v>
      </c>
    </row>
    <row r="1179" spans="1:2" x14ac:dyDescent="0.3">
      <c r="A1179" s="3">
        <v>58251</v>
      </c>
      <c r="B1179" s="5" t="s">
        <v>10</v>
      </c>
    </row>
    <row r="1180" spans="1:2" x14ac:dyDescent="0.3">
      <c r="A1180" s="3">
        <v>42053</v>
      </c>
      <c r="B1180" s="5" t="s">
        <v>10</v>
      </c>
    </row>
    <row r="1181" spans="1:2" x14ac:dyDescent="0.3">
      <c r="A1181" s="3">
        <v>78059</v>
      </c>
      <c r="B1181" s="5" t="s">
        <v>432</v>
      </c>
    </row>
    <row r="1182" spans="1:2" x14ac:dyDescent="0.3">
      <c r="A1182" s="3">
        <v>78059</v>
      </c>
      <c r="B1182" s="5" t="s">
        <v>416</v>
      </c>
    </row>
    <row r="1183" spans="1:2" x14ac:dyDescent="0.3">
      <c r="A1183" s="3">
        <v>78059</v>
      </c>
      <c r="B1183" s="5" t="s">
        <v>10</v>
      </c>
    </row>
    <row r="1184" spans="1:2" x14ac:dyDescent="0.3">
      <c r="A1184" s="3">
        <v>57209</v>
      </c>
      <c r="B1184" s="5" t="s">
        <v>877</v>
      </c>
    </row>
    <row r="1185" spans="1:2" x14ac:dyDescent="0.3">
      <c r="A1185" s="3">
        <v>546026</v>
      </c>
      <c r="B1185" s="5" t="s">
        <v>1845</v>
      </c>
    </row>
    <row r="1186" spans="1:2" x14ac:dyDescent="0.3">
      <c r="A1186" s="3">
        <v>56041</v>
      </c>
      <c r="B1186" s="5" t="s">
        <v>540</v>
      </c>
    </row>
    <row r="1187" spans="1:2" x14ac:dyDescent="0.3">
      <c r="A1187" s="3">
        <v>44966</v>
      </c>
      <c r="B1187" s="5" t="s">
        <v>10</v>
      </c>
    </row>
    <row r="1188" spans="1:2" x14ac:dyDescent="0.3">
      <c r="A1188" s="3">
        <v>48798</v>
      </c>
      <c r="B1188" s="5" t="s">
        <v>367</v>
      </c>
    </row>
    <row r="1189" spans="1:2" x14ac:dyDescent="0.3">
      <c r="A1189" s="3">
        <v>48798</v>
      </c>
      <c r="B1189" s="5" t="s">
        <v>416</v>
      </c>
    </row>
    <row r="1190" spans="1:2" x14ac:dyDescent="0.3">
      <c r="A1190" s="3">
        <v>31059</v>
      </c>
      <c r="B1190" s="5" t="s">
        <v>877</v>
      </c>
    </row>
    <row r="1191" spans="1:2" x14ac:dyDescent="0.3">
      <c r="A1191" s="3">
        <v>130627</v>
      </c>
      <c r="B1191" s="5" t="s">
        <v>108</v>
      </c>
    </row>
    <row r="1192" spans="1:2" x14ac:dyDescent="0.3">
      <c r="A1192" s="3">
        <v>73479</v>
      </c>
      <c r="B1192" s="5" t="s">
        <v>10</v>
      </c>
    </row>
    <row r="1193" spans="1:2" x14ac:dyDescent="0.3">
      <c r="A1193" s="3">
        <v>49004</v>
      </c>
      <c r="B1193" s="5" t="s">
        <v>10</v>
      </c>
    </row>
    <row r="1194" spans="1:2" x14ac:dyDescent="0.3">
      <c r="A1194" s="3">
        <v>44160</v>
      </c>
      <c r="B1194" s="5" t="s">
        <v>108</v>
      </c>
    </row>
    <row r="1195" spans="1:2" x14ac:dyDescent="0.3">
      <c r="A1195" s="3">
        <v>44160</v>
      </c>
      <c r="B1195" s="5" t="s">
        <v>284</v>
      </c>
    </row>
    <row r="1196" spans="1:2" x14ac:dyDescent="0.3">
      <c r="A1196" s="3">
        <v>44160</v>
      </c>
      <c r="B1196" s="5" t="s">
        <v>880</v>
      </c>
    </row>
    <row r="1197" spans="1:2" x14ac:dyDescent="0.3">
      <c r="A1197" s="3">
        <v>44978</v>
      </c>
      <c r="B1197" s="5" t="s">
        <v>595</v>
      </c>
    </row>
    <row r="1198" spans="1:2" x14ac:dyDescent="0.3">
      <c r="A1198" s="3">
        <v>52776</v>
      </c>
      <c r="B1198" s="5" t="s">
        <v>784</v>
      </c>
    </row>
    <row r="1199" spans="1:2" x14ac:dyDescent="0.3">
      <c r="A1199" s="3">
        <v>45104</v>
      </c>
      <c r="B1199" s="5" t="s">
        <v>10</v>
      </c>
    </row>
    <row r="1200" spans="1:2" x14ac:dyDescent="0.3">
      <c r="A1200" s="3">
        <v>38883</v>
      </c>
      <c r="B1200" s="5" t="s">
        <v>108</v>
      </c>
    </row>
    <row r="1201" spans="1:2" x14ac:dyDescent="0.3">
      <c r="A1201" s="3">
        <v>43212</v>
      </c>
      <c r="B1201" s="5" t="s">
        <v>94</v>
      </c>
    </row>
    <row r="1202" spans="1:2" x14ac:dyDescent="0.3">
      <c r="A1202" s="3">
        <v>30886</v>
      </c>
      <c r="B1202" s="5" t="s">
        <v>595</v>
      </c>
    </row>
    <row r="1203" spans="1:2" x14ac:dyDescent="0.3">
      <c r="A1203" s="3">
        <v>42380</v>
      </c>
      <c r="B1203" s="5" t="s">
        <v>784</v>
      </c>
    </row>
    <row r="1204" spans="1:2" x14ac:dyDescent="0.3">
      <c r="A1204" s="3">
        <v>38138</v>
      </c>
      <c r="B1204" s="5" t="s">
        <v>10</v>
      </c>
    </row>
    <row r="1205" spans="1:2" x14ac:dyDescent="0.3">
      <c r="A1205" s="3">
        <v>83154</v>
      </c>
      <c r="B1205" s="5" t="s">
        <v>595</v>
      </c>
    </row>
    <row r="1206" spans="1:2" x14ac:dyDescent="0.3">
      <c r="A1206" s="3">
        <v>39806</v>
      </c>
      <c r="B1206" s="5" t="s">
        <v>10</v>
      </c>
    </row>
    <row r="1207" spans="1:2" x14ac:dyDescent="0.3">
      <c r="A1207" s="3">
        <v>50716</v>
      </c>
      <c r="B1207" s="5" t="s">
        <v>144</v>
      </c>
    </row>
    <row r="1208" spans="1:2" x14ac:dyDescent="0.3">
      <c r="A1208" s="3">
        <v>32679</v>
      </c>
      <c r="B1208" s="5" t="s">
        <v>284</v>
      </c>
    </row>
    <row r="1209" spans="1:2" x14ac:dyDescent="0.3">
      <c r="A1209" s="3">
        <v>46911</v>
      </c>
      <c r="B1209" s="5" t="s">
        <v>144</v>
      </c>
    </row>
    <row r="1210" spans="1:2" x14ac:dyDescent="0.3">
      <c r="A1210" s="3">
        <v>48705</v>
      </c>
      <c r="B1210" s="5" t="s">
        <v>220</v>
      </c>
    </row>
    <row r="1211" spans="1:2" x14ac:dyDescent="0.3">
      <c r="A1211" s="3">
        <v>40690</v>
      </c>
      <c r="B1211" s="5" t="s">
        <v>416</v>
      </c>
    </row>
    <row r="1212" spans="1:2" x14ac:dyDescent="0.3">
      <c r="A1212" s="3">
        <v>69480</v>
      </c>
      <c r="B1212" s="5" t="s">
        <v>10</v>
      </c>
    </row>
    <row r="1213" spans="1:2" x14ac:dyDescent="0.3">
      <c r="A1213" s="3">
        <v>50288</v>
      </c>
      <c r="B1213" s="5" t="s">
        <v>10</v>
      </c>
    </row>
    <row r="1214" spans="1:2" x14ac:dyDescent="0.3">
      <c r="A1214" s="3">
        <v>44809</v>
      </c>
      <c r="B1214" s="5" t="s">
        <v>10</v>
      </c>
    </row>
    <row r="1215" spans="1:2" x14ac:dyDescent="0.3">
      <c r="A1215" s="3">
        <v>54083</v>
      </c>
      <c r="B1215" s="5" t="s">
        <v>584</v>
      </c>
    </row>
    <row r="1216" spans="1:2" x14ac:dyDescent="0.3">
      <c r="A1216" s="3">
        <v>56853</v>
      </c>
      <c r="B1216" s="5" t="s">
        <v>108</v>
      </c>
    </row>
    <row r="1217" spans="1:2" x14ac:dyDescent="0.3">
      <c r="A1217" s="3">
        <v>56853</v>
      </c>
      <c r="B1217" s="5" t="s">
        <v>540</v>
      </c>
    </row>
    <row r="1218" spans="1:2" x14ac:dyDescent="0.3">
      <c r="A1218" s="3">
        <v>50323</v>
      </c>
      <c r="B1218" s="5" t="s">
        <v>220</v>
      </c>
    </row>
    <row r="1219" spans="1:2" x14ac:dyDescent="0.3">
      <c r="A1219" s="3">
        <v>54525</v>
      </c>
      <c r="B1219" s="5" t="s">
        <v>1845</v>
      </c>
    </row>
    <row r="1220" spans="1:2" x14ac:dyDescent="0.3">
      <c r="A1220" s="3">
        <v>45778</v>
      </c>
      <c r="B1220" s="5" t="s">
        <v>10</v>
      </c>
    </row>
    <row r="1221" spans="1:2" x14ac:dyDescent="0.3">
      <c r="A1221" s="3">
        <v>58401</v>
      </c>
      <c r="B1221" s="5" t="s">
        <v>540</v>
      </c>
    </row>
    <row r="1222" spans="1:2" x14ac:dyDescent="0.3">
      <c r="A1222" s="3">
        <v>200094</v>
      </c>
      <c r="B1222" s="5" t="s">
        <v>10</v>
      </c>
    </row>
    <row r="1223" spans="1:2" x14ac:dyDescent="0.3">
      <c r="A1223" s="3">
        <v>42355</v>
      </c>
      <c r="B1223" s="5" t="s">
        <v>1144</v>
      </c>
    </row>
    <row r="1224" spans="1:2" x14ac:dyDescent="0.3">
      <c r="A1224" s="3">
        <v>50938</v>
      </c>
      <c r="B1224" s="5" t="s">
        <v>220</v>
      </c>
    </row>
    <row r="1225" spans="1:2" x14ac:dyDescent="0.3">
      <c r="A1225" s="3">
        <v>44246</v>
      </c>
      <c r="B1225" s="5" t="s">
        <v>108</v>
      </c>
    </row>
    <row r="1226" spans="1:2" x14ac:dyDescent="0.3">
      <c r="A1226" s="3">
        <v>44246</v>
      </c>
      <c r="B1226" s="5" t="s">
        <v>284</v>
      </c>
    </row>
    <row r="1227" spans="1:2" x14ac:dyDescent="0.3">
      <c r="A1227" s="3">
        <v>44246</v>
      </c>
      <c r="B1227" s="5" t="s">
        <v>880</v>
      </c>
    </row>
    <row r="1228" spans="1:2" x14ac:dyDescent="0.3">
      <c r="A1228" s="3">
        <v>47979</v>
      </c>
      <c r="B1228" s="5" t="s">
        <v>284</v>
      </c>
    </row>
    <row r="1229" spans="1:2" x14ac:dyDescent="0.3">
      <c r="A1229" s="3">
        <v>46197</v>
      </c>
      <c r="B1229" s="5" t="s">
        <v>1523</v>
      </c>
    </row>
    <row r="1230" spans="1:2" x14ac:dyDescent="0.3">
      <c r="A1230" s="3">
        <v>40777</v>
      </c>
      <c r="B1230" s="5" t="s">
        <v>595</v>
      </c>
    </row>
    <row r="1231" spans="1:2" x14ac:dyDescent="0.3">
      <c r="A1231" s="3">
        <v>188301</v>
      </c>
      <c r="B1231" s="5" t="s">
        <v>144</v>
      </c>
    </row>
    <row r="1232" spans="1:2" x14ac:dyDescent="0.3">
      <c r="A1232" s="3">
        <v>51239</v>
      </c>
      <c r="B1232" s="5" t="s">
        <v>432</v>
      </c>
    </row>
    <row r="1233" spans="1:2" x14ac:dyDescent="0.3">
      <c r="A1233" s="3">
        <v>133573</v>
      </c>
      <c r="B1233" s="5" t="s">
        <v>94</v>
      </c>
    </row>
    <row r="1234" spans="1:2" x14ac:dyDescent="0.3">
      <c r="A1234" s="3">
        <v>88278</v>
      </c>
      <c r="B1234" s="5" t="s">
        <v>229</v>
      </c>
    </row>
    <row r="1235" spans="1:2" x14ac:dyDescent="0.3">
      <c r="A1235" s="3">
        <v>214676</v>
      </c>
      <c r="B1235" s="5" t="s">
        <v>144</v>
      </c>
    </row>
    <row r="1236" spans="1:2" x14ac:dyDescent="0.3">
      <c r="A1236" s="3">
        <v>44770</v>
      </c>
      <c r="B1236" s="5" t="s">
        <v>1845</v>
      </c>
    </row>
    <row r="1237" spans="1:2" x14ac:dyDescent="0.3">
      <c r="A1237" s="3">
        <v>43099</v>
      </c>
      <c r="B1237" s="5" t="s">
        <v>10</v>
      </c>
    </row>
    <row r="1238" spans="1:2" x14ac:dyDescent="0.3">
      <c r="A1238" s="3">
        <v>49707</v>
      </c>
      <c r="B1238" s="5" t="s">
        <v>284</v>
      </c>
    </row>
    <row r="1239" spans="1:2" x14ac:dyDescent="0.3">
      <c r="A1239" s="3">
        <v>29538</v>
      </c>
      <c r="B1239" s="5" t="s">
        <v>595</v>
      </c>
    </row>
    <row r="1240" spans="1:2" x14ac:dyDescent="0.3">
      <c r="A1240" s="3">
        <v>65987</v>
      </c>
      <c r="B1240" s="5" t="s">
        <v>144</v>
      </c>
    </row>
    <row r="1241" spans="1:2" x14ac:dyDescent="0.3">
      <c r="A1241" s="3">
        <v>169334</v>
      </c>
      <c r="B1241" s="5" t="s">
        <v>1845</v>
      </c>
    </row>
    <row r="1242" spans="1:2" x14ac:dyDescent="0.3">
      <c r="A1242" s="3">
        <v>54534</v>
      </c>
      <c r="B1242" s="5" t="s">
        <v>784</v>
      </c>
    </row>
    <row r="1243" spans="1:2" x14ac:dyDescent="0.3">
      <c r="A1243" s="3">
        <v>41174</v>
      </c>
      <c r="B1243" s="5" t="s">
        <v>540</v>
      </c>
    </row>
    <row r="1244" spans="1:2" x14ac:dyDescent="0.3">
      <c r="A1244" s="3">
        <v>86569</v>
      </c>
      <c r="B1244" s="5" t="s">
        <v>1540</v>
      </c>
    </row>
    <row r="1245" spans="1:2" x14ac:dyDescent="0.3">
      <c r="A1245" s="3">
        <v>53190</v>
      </c>
      <c r="B1245" s="5" t="s">
        <v>229</v>
      </c>
    </row>
    <row r="1246" spans="1:2" x14ac:dyDescent="0.3">
      <c r="A1246" s="3">
        <v>54793</v>
      </c>
      <c r="B1246" s="5" t="s">
        <v>10</v>
      </c>
    </row>
    <row r="1247" spans="1:2" x14ac:dyDescent="0.3">
      <c r="A1247" s="3">
        <v>69574</v>
      </c>
      <c r="B1247" s="5" t="s">
        <v>144</v>
      </c>
    </row>
    <row r="1248" spans="1:2" x14ac:dyDescent="0.3">
      <c r="A1248" s="3">
        <v>59835</v>
      </c>
      <c r="B1248" s="5" t="s">
        <v>51</v>
      </c>
    </row>
    <row r="1249" spans="1:2" x14ac:dyDescent="0.3">
      <c r="A1249" s="3">
        <v>59835</v>
      </c>
      <c r="B1249" s="5" t="s">
        <v>284</v>
      </c>
    </row>
    <row r="1250" spans="1:2" x14ac:dyDescent="0.3">
      <c r="A1250" s="3">
        <v>55641</v>
      </c>
      <c r="B1250" s="5" t="s">
        <v>94</v>
      </c>
    </row>
    <row r="1251" spans="1:2" x14ac:dyDescent="0.3">
      <c r="A1251" s="3">
        <v>29776</v>
      </c>
      <c r="B1251" s="5" t="s">
        <v>10</v>
      </c>
    </row>
    <row r="1252" spans="1:2" x14ac:dyDescent="0.3">
      <c r="A1252" s="3">
        <v>56928</v>
      </c>
      <c r="B1252" s="5" t="s">
        <v>10</v>
      </c>
    </row>
    <row r="1253" spans="1:2" x14ac:dyDescent="0.3">
      <c r="A1253" s="3">
        <v>46564</v>
      </c>
      <c r="B1253" s="5" t="s">
        <v>10</v>
      </c>
    </row>
    <row r="1254" spans="1:2" x14ac:dyDescent="0.3">
      <c r="A1254" s="3">
        <v>56840</v>
      </c>
      <c r="B1254" s="5" t="s">
        <v>84</v>
      </c>
    </row>
    <row r="1255" spans="1:2" x14ac:dyDescent="0.3">
      <c r="A1255" s="3">
        <v>53352</v>
      </c>
      <c r="B1255" s="5" t="s">
        <v>284</v>
      </c>
    </row>
    <row r="1256" spans="1:2" x14ac:dyDescent="0.3">
      <c r="A1256" s="3">
        <v>69771</v>
      </c>
      <c r="B1256" s="5" t="s">
        <v>284</v>
      </c>
    </row>
    <row r="1257" spans="1:2" x14ac:dyDescent="0.3">
      <c r="A1257" s="3">
        <v>158921</v>
      </c>
      <c r="B1257" s="5" t="s">
        <v>84</v>
      </c>
    </row>
    <row r="1258" spans="1:2" x14ac:dyDescent="0.3">
      <c r="A1258" s="3">
        <v>49057</v>
      </c>
      <c r="B1258" s="5" t="s">
        <v>10</v>
      </c>
    </row>
    <row r="1259" spans="1:2" x14ac:dyDescent="0.3">
      <c r="A1259" s="3">
        <v>53778</v>
      </c>
      <c r="B1259" s="5" t="s">
        <v>10</v>
      </c>
    </row>
    <row r="1260" spans="1:2" x14ac:dyDescent="0.3">
      <c r="A1260" s="3">
        <v>64786</v>
      </c>
      <c r="B1260" s="5" t="s">
        <v>220</v>
      </c>
    </row>
    <row r="1261" spans="1:2" x14ac:dyDescent="0.3">
      <c r="A1261" s="3">
        <v>44613</v>
      </c>
      <c r="B1261" s="5" t="s">
        <v>595</v>
      </c>
    </row>
    <row r="1262" spans="1:2" x14ac:dyDescent="0.3">
      <c r="A1262" s="3">
        <v>54692</v>
      </c>
      <c r="B1262" s="5" t="s">
        <v>10</v>
      </c>
    </row>
    <row r="1263" spans="1:2" x14ac:dyDescent="0.3">
      <c r="A1263" s="3">
        <v>270848</v>
      </c>
      <c r="B1263" s="5" t="s">
        <v>10</v>
      </c>
    </row>
    <row r="1264" spans="1:2" x14ac:dyDescent="0.3">
      <c r="A1264" s="3">
        <v>49505</v>
      </c>
      <c r="B1264" s="5" t="s">
        <v>416</v>
      </c>
    </row>
    <row r="1265" spans="1:2" x14ac:dyDescent="0.3">
      <c r="A1265" s="3">
        <v>51276</v>
      </c>
      <c r="B1265" s="5" t="s">
        <v>877</v>
      </c>
    </row>
    <row r="1266" spans="1:2" x14ac:dyDescent="0.3">
      <c r="A1266" s="3">
        <v>41273</v>
      </c>
      <c r="B1266" s="5" t="s">
        <v>284</v>
      </c>
    </row>
    <row r="1267" spans="1:2" x14ac:dyDescent="0.3">
      <c r="A1267" s="3">
        <v>41273</v>
      </c>
      <c r="B1267" s="5" t="s">
        <v>108</v>
      </c>
    </row>
    <row r="1268" spans="1:2" x14ac:dyDescent="0.3">
      <c r="A1268" s="3">
        <v>42323</v>
      </c>
      <c r="B1268" s="5" t="s">
        <v>595</v>
      </c>
    </row>
    <row r="1269" spans="1:2" x14ac:dyDescent="0.3">
      <c r="A1269" s="3">
        <v>74586</v>
      </c>
      <c r="B1269" s="5" t="s">
        <v>1567</v>
      </c>
    </row>
    <row r="1270" spans="1:2" x14ac:dyDescent="0.3">
      <c r="A1270" s="3">
        <v>52475</v>
      </c>
      <c r="B1270" s="5" t="s">
        <v>284</v>
      </c>
    </row>
    <row r="1271" spans="1:2" x14ac:dyDescent="0.3">
      <c r="A1271" s="3">
        <v>810506</v>
      </c>
      <c r="B1271" s="5" t="s">
        <v>10</v>
      </c>
    </row>
    <row r="1272" spans="1:2" x14ac:dyDescent="0.3">
      <c r="A1272" s="3">
        <v>56540</v>
      </c>
      <c r="B1272" s="5" t="s">
        <v>411</v>
      </c>
    </row>
    <row r="1273" spans="1:2" x14ac:dyDescent="0.3">
      <c r="A1273" s="3">
        <v>135717</v>
      </c>
      <c r="B1273" s="5" t="s">
        <v>10</v>
      </c>
    </row>
    <row r="1274" spans="1:2" x14ac:dyDescent="0.3">
      <c r="A1274" s="3">
        <v>70448</v>
      </c>
      <c r="B1274" s="5" t="s">
        <v>10</v>
      </c>
    </row>
    <row r="1275" spans="1:2" x14ac:dyDescent="0.3">
      <c r="A1275" s="3">
        <v>72355</v>
      </c>
      <c r="B1275" s="5" t="s">
        <v>108</v>
      </c>
    </row>
    <row r="1276" spans="1:2" x14ac:dyDescent="0.3">
      <c r="A1276" s="3">
        <v>72355</v>
      </c>
      <c r="B1276" s="5" t="s">
        <v>284</v>
      </c>
    </row>
    <row r="1277" spans="1:2" x14ac:dyDescent="0.3">
      <c r="A1277" s="3">
        <v>137502</v>
      </c>
      <c r="B1277" s="5" t="s">
        <v>144</v>
      </c>
    </row>
    <row r="1278" spans="1:2" x14ac:dyDescent="0.3">
      <c r="A1278" s="3">
        <v>58107</v>
      </c>
      <c r="B1278" s="5" t="s">
        <v>144</v>
      </c>
    </row>
    <row r="1279" spans="1:2" x14ac:dyDescent="0.3">
      <c r="A1279" s="3">
        <v>42917</v>
      </c>
      <c r="B1279" s="5" t="s">
        <v>416</v>
      </c>
    </row>
    <row r="1280" spans="1:2" x14ac:dyDescent="0.3">
      <c r="A1280" s="3">
        <v>42917</v>
      </c>
      <c r="B1280" s="5" t="s">
        <v>2847</v>
      </c>
    </row>
    <row r="1281" spans="1:2" x14ac:dyDescent="0.3">
      <c r="A1281" s="3">
        <v>59578</v>
      </c>
      <c r="B1281" s="5" t="s">
        <v>284</v>
      </c>
    </row>
    <row r="1282" spans="1:2" x14ac:dyDescent="0.3">
      <c r="A1282" s="3">
        <v>46562</v>
      </c>
      <c r="B1282" s="5" t="s">
        <v>432</v>
      </c>
    </row>
    <row r="1283" spans="1:2" x14ac:dyDescent="0.3">
      <c r="A1283" s="3">
        <v>46562</v>
      </c>
      <c r="B1283" s="5" t="s">
        <v>10</v>
      </c>
    </row>
    <row r="1284" spans="1:2" x14ac:dyDescent="0.3">
      <c r="A1284" s="3">
        <v>57869</v>
      </c>
      <c r="B1284" s="5" t="s">
        <v>144</v>
      </c>
    </row>
    <row r="1285" spans="1:2" x14ac:dyDescent="0.3">
      <c r="A1285" s="3">
        <v>48740</v>
      </c>
      <c r="B1285" s="5" t="s">
        <v>10</v>
      </c>
    </row>
    <row r="1286" spans="1:2" x14ac:dyDescent="0.3">
      <c r="A1286" s="3">
        <v>47065</v>
      </c>
      <c r="B1286" s="5" t="s">
        <v>1036</v>
      </c>
    </row>
    <row r="1287" spans="1:2" x14ac:dyDescent="0.3">
      <c r="A1287" s="3">
        <v>47065</v>
      </c>
      <c r="B1287" s="5" t="s">
        <v>10</v>
      </c>
    </row>
    <row r="1288" spans="1:2" x14ac:dyDescent="0.3">
      <c r="A1288" s="3">
        <v>62878</v>
      </c>
      <c r="B1288" s="5" t="s">
        <v>10</v>
      </c>
    </row>
    <row r="1289" spans="1:2" x14ac:dyDescent="0.3">
      <c r="A1289" s="3">
        <v>62878</v>
      </c>
      <c r="B1289" s="5" t="s">
        <v>432</v>
      </c>
    </row>
    <row r="1290" spans="1:2" x14ac:dyDescent="0.3">
      <c r="A1290" s="3">
        <v>41997</v>
      </c>
      <c r="B1290" s="5" t="s">
        <v>10</v>
      </c>
    </row>
    <row r="1291" spans="1:2" x14ac:dyDescent="0.3">
      <c r="A1291" s="3">
        <v>75930</v>
      </c>
      <c r="B1291" s="5" t="s">
        <v>144</v>
      </c>
    </row>
    <row r="1292" spans="1:2" x14ac:dyDescent="0.3">
      <c r="A1292" s="3">
        <v>108993</v>
      </c>
      <c r="B1292" s="5" t="s">
        <v>10</v>
      </c>
    </row>
    <row r="1293" spans="1:2" x14ac:dyDescent="0.3">
      <c r="A1293" s="3">
        <v>27613</v>
      </c>
      <c r="B1293" s="5" t="s">
        <v>10</v>
      </c>
    </row>
    <row r="1294" spans="1:2" x14ac:dyDescent="0.3">
      <c r="A1294" s="3">
        <v>43615</v>
      </c>
      <c r="B1294" s="5" t="s">
        <v>84</v>
      </c>
    </row>
    <row r="1295" spans="1:2" x14ac:dyDescent="0.3">
      <c r="A1295" s="3">
        <v>50590</v>
      </c>
      <c r="B1295" s="5" t="s">
        <v>10</v>
      </c>
    </row>
    <row r="1296" spans="1:2" x14ac:dyDescent="0.3">
      <c r="A1296" s="3">
        <v>54994</v>
      </c>
      <c r="B1296" s="5" t="s">
        <v>10</v>
      </c>
    </row>
    <row r="1297" spans="1:2" x14ac:dyDescent="0.3">
      <c r="A1297" s="3">
        <v>275287</v>
      </c>
      <c r="B1297" s="5" t="s">
        <v>10</v>
      </c>
    </row>
    <row r="1298" spans="1:2" x14ac:dyDescent="0.3">
      <c r="A1298" s="3">
        <v>55797</v>
      </c>
      <c r="B1298" s="5" t="s">
        <v>416</v>
      </c>
    </row>
    <row r="1299" spans="1:2" x14ac:dyDescent="0.3">
      <c r="A1299" s="3">
        <v>43944</v>
      </c>
      <c r="B1299" s="5" t="s">
        <v>416</v>
      </c>
    </row>
    <row r="1300" spans="1:2" x14ac:dyDescent="0.3">
      <c r="A1300" s="3">
        <v>42291</v>
      </c>
      <c r="B1300" s="5" t="s">
        <v>10</v>
      </c>
    </row>
    <row r="1301" spans="1:2" x14ac:dyDescent="0.3">
      <c r="A1301" s="3">
        <v>50210</v>
      </c>
      <c r="B1301" s="5" t="s">
        <v>94</v>
      </c>
    </row>
    <row r="1302" spans="1:2" x14ac:dyDescent="0.3">
      <c r="A1302" s="3">
        <v>68803</v>
      </c>
      <c r="B1302" s="5" t="s">
        <v>432</v>
      </c>
    </row>
    <row r="1303" spans="1:2" x14ac:dyDescent="0.3">
      <c r="A1303" s="3">
        <v>68803</v>
      </c>
      <c r="B1303" s="5" t="s">
        <v>10</v>
      </c>
    </row>
    <row r="1304" spans="1:2" x14ac:dyDescent="0.3">
      <c r="A1304" s="3">
        <v>41616</v>
      </c>
      <c r="B1304" s="5" t="s">
        <v>10</v>
      </c>
    </row>
    <row r="1305" spans="1:2" x14ac:dyDescent="0.3">
      <c r="A1305" s="3">
        <v>175987</v>
      </c>
      <c r="B1305" s="5" t="s">
        <v>10</v>
      </c>
    </row>
    <row r="1306" spans="1:2" x14ac:dyDescent="0.3">
      <c r="A1306" s="3">
        <v>52013</v>
      </c>
      <c r="B1306" s="5" t="s">
        <v>10</v>
      </c>
    </row>
    <row r="1307" spans="1:2" x14ac:dyDescent="0.3">
      <c r="A1307" s="3">
        <v>41156</v>
      </c>
      <c r="B1307" s="5" t="s">
        <v>10</v>
      </c>
    </row>
    <row r="1308" spans="1:2" x14ac:dyDescent="0.3">
      <c r="A1308" s="3">
        <v>119441</v>
      </c>
      <c r="B1308" s="5" t="s">
        <v>144</v>
      </c>
    </row>
    <row r="1309" spans="1:2" x14ac:dyDescent="0.3">
      <c r="A1309" s="3">
        <v>74447</v>
      </c>
      <c r="B1309" s="5" t="s">
        <v>10</v>
      </c>
    </row>
    <row r="1310" spans="1:2" x14ac:dyDescent="0.3">
      <c r="A1310" s="3">
        <v>40167</v>
      </c>
      <c r="B1310" s="5" t="s">
        <v>94</v>
      </c>
    </row>
    <row r="1311" spans="1:2" x14ac:dyDescent="0.3">
      <c r="A1311" s="3">
        <v>47868</v>
      </c>
      <c r="B1311" s="5" t="s">
        <v>416</v>
      </c>
    </row>
    <row r="1312" spans="1:2" x14ac:dyDescent="0.3">
      <c r="A1312" s="3">
        <v>74518</v>
      </c>
      <c r="B1312" s="5" t="s">
        <v>432</v>
      </c>
    </row>
    <row r="1313" spans="1:2" x14ac:dyDescent="0.3">
      <c r="A1313" s="3">
        <v>74518</v>
      </c>
      <c r="B1313" s="5" t="s">
        <v>108</v>
      </c>
    </row>
    <row r="1314" spans="1:2" x14ac:dyDescent="0.3">
      <c r="A1314" s="3">
        <v>39845</v>
      </c>
      <c r="B1314" s="5" t="s">
        <v>10</v>
      </c>
    </row>
    <row r="1315" spans="1:2" x14ac:dyDescent="0.3">
      <c r="A1315" s="3">
        <v>39845</v>
      </c>
      <c r="B1315" s="5" t="s">
        <v>284</v>
      </c>
    </row>
    <row r="1316" spans="1:2" x14ac:dyDescent="0.3">
      <c r="A1316" s="3">
        <v>47068</v>
      </c>
      <c r="B1316" s="5" t="s">
        <v>416</v>
      </c>
    </row>
    <row r="1317" spans="1:2" x14ac:dyDescent="0.3">
      <c r="A1317" s="3">
        <v>59728</v>
      </c>
      <c r="B1317" s="5" t="s">
        <v>10</v>
      </c>
    </row>
    <row r="1318" spans="1:2" x14ac:dyDescent="0.3">
      <c r="A1318" s="3">
        <v>51823</v>
      </c>
      <c r="B1318" s="5" t="s">
        <v>10</v>
      </c>
    </row>
    <row r="1319" spans="1:2" x14ac:dyDescent="0.3">
      <c r="A1319" s="3">
        <v>46504</v>
      </c>
      <c r="B1319" s="5" t="s">
        <v>10</v>
      </c>
    </row>
    <row r="1320" spans="1:2" x14ac:dyDescent="0.3">
      <c r="A1320" s="3">
        <v>73541</v>
      </c>
      <c r="B1320" s="5" t="s">
        <v>10</v>
      </c>
    </row>
    <row r="1321" spans="1:2" x14ac:dyDescent="0.3">
      <c r="A1321" s="3">
        <v>41397</v>
      </c>
      <c r="B1321" s="5" t="s">
        <v>10</v>
      </c>
    </row>
    <row r="1322" spans="1:2" x14ac:dyDescent="0.3">
      <c r="A1322" s="3">
        <v>50119</v>
      </c>
      <c r="B1322" s="5" t="s">
        <v>10</v>
      </c>
    </row>
    <row r="1323" spans="1:2" x14ac:dyDescent="0.3">
      <c r="A1323" s="3">
        <v>55045</v>
      </c>
      <c r="B1323" s="5" t="s">
        <v>416</v>
      </c>
    </row>
    <row r="1324" spans="1:2" x14ac:dyDescent="0.3">
      <c r="A1324" s="3">
        <v>55045</v>
      </c>
      <c r="B1324" s="5" t="s">
        <v>10</v>
      </c>
    </row>
    <row r="1325" spans="1:2" x14ac:dyDescent="0.3">
      <c r="A1325" s="3">
        <v>55045</v>
      </c>
      <c r="B1325" s="5" t="s">
        <v>1905</v>
      </c>
    </row>
    <row r="1326" spans="1:2" x14ac:dyDescent="0.3">
      <c r="A1326" s="3">
        <v>58515</v>
      </c>
      <c r="B1326" s="5" t="s">
        <v>367</v>
      </c>
    </row>
    <row r="1327" spans="1:2" x14ac:dyDescent="0.3">
      <c r="A1327" s="3">
        <v>58602</v>
      </c>
      <c r="B1327" s="5" t="s">
        <v>284</v>
      </c>
    </row>
    <row r="1328" spans="1:2" x14ac:dyDescent="0.3">
      <c r="A1328" s="3">
        <v>58602</v>
      </c>
      <c r="B1328" s="5" t="s">
        <v>108</v>
      </c>
    </row>
    <row r="1329" spans="1:2" x14ac:dyDescent="0.3">
      <c r="A1329" s="3">
        <v>58602</v>
      </c>
      <c r="B1329" s="5" t="s">
        <v>2886</v>
      </c>
    </row>
    <row r="1330" spans="1:2" x14ac:dyDescent="0.3">
      <c r="A1330" s="3">
        <v>58602</v>
      </c>
      <c r="B1330" s="5" t="s">
        <v>51</v>
      </c>
    </row>
    <row r="1331" spans="1:2" x14ac:dyDescent="0.3">
      <c r="A1331" s="3">
        <v>48417</v>
      </c>
      <c r="B1331" s="5" t="s">
        <v>784</v>
      </c>
    </row>
    <row r="1332" spans="1:2" x14ac:dyDescent="0.3">
      <c r="A1332" s="3">
        <v>278778</v>
      </c>
      <c r="B1332" s="5" t="s">
        <v>10</v>
      </c>
    </row>
    <row r="1333" spans="1:2" x14ac:dyDescent="0.3">
      <c r="A1333" s="3">
        <v>278778</v>
      </c>
      <c r="B1333" s="5" t="s">
        <v>94</v>
      </c>
    </row>
    <row r="1334" spans="1:2" x14ac:dyDescent="0.3">
      <c r="A1334" s="3">
        <v>278778</v>
      </c>
      <c r="B1334" s="5" t="s">
        <v>432</v>
      </c>
    </row>
    <row r="1335" spans="1:2" x14ac:dyDescent="0.3">
      <c r="A1335" s="3">
        <v>52321</v>
      </c>
      <c r="B1335" s="5" t="s">
        <v>108</v>
      </c>
    </row>
    <row r="1336" spans="1:2" x14ac:dyDescent="0.3">
      <c r="A1336" s="3">
        <v>24246</v>
      </c>
      <c r="B1336" s="5" t="s">
        <v>10</v>
      </c>
    </row>
    <row r="1337" spans="1:2" x14ac:dyDescent="0.3">
      <c r="A1337" s="3">
        <v>57173</v>
      </c>
      <c r="B1337" s="5" t="s">
        <v>10</v>
      </c>
    </row>
    <row r="1338" spans="1:2" x14ac:dyDescent="0.3">
      <c r="A1338" s="3">
        <v>62368</v>
      </c>
      <c r="B1338" s="5" t="s">
        <v>144</v>
      </c>
    </row>
    <row r="1339" spans="1:2" x14ac:dyDescent="0.3">
      <c r="A1339" s="3">
        <v>51297</v>
      </c>
      <c r="B1339" s="5" t="s">
        <v>94</v>
      </c>
    </row>
    <row r="1340" spans="1:2" x14ac:dyDescent="0.3">
      <c r="A1340" s="3">
        <v>51297</v>
      </c>
      <c r="B1340" s="5" t="s">
        <v>144</v>
      </c>
    </row>
    <row r="1341" spans="1:2" x14ac:dyDescent="0.3">
      <c r="A1341" s="3">
        <v>51297</v>
      </c>
      <c r="B1341" s="5" t="s">
        <v>220</v>
      </c>
    </row>
    <row r="1342" spans="1:2" x14ac:dyDescent="0.3">
      <c r="A1342" s="3">
        <v>85441</v>
      </c>
      <c r="B1342" s="5" t="s">
        <v>1121</v>
      </c>
    </row>
    <row r="1343" spans="1:2" x14ac:dyDescent="0.3">
      <c r="A1343" s="3">
        <v>59112</v>
      </c>
      <c r="B1343" s="5" t="s">
        <v>108</v>
      </c>
    </row>
    <row r="1344" spans="1:2" x14ac:dyDescent="0.3">
      <c r="A1344" s="3">
        <v>59112</v>
      </c>
      <c r="B1344" s="5" t="s">
        <v>284</v>
      </c>
    </row>
    <row r="1345" spans="1:2" x14ac:dyDescent="0.3">
      <c r="A1345" s="3">
        <v>63706</v>
      </c>
      <c r="B1345" s="5" t="s">
        <v>1845</v>
      </c>
    </row>
    <row r="1346" spans="1:2" x14ac:dyDescent="0.3">
      <c r="A1346" s="3">
        <v>54694</v>
      </c>
      <c r="B1346" s="5" t="s">
        <v>10</v>
      </c>
    </row>
    <row r="1347" spans="1:2" x14ac:dyDescent="0.3">
      <c r="A1347" s="3">
        <v>111039</v>
      </c>
      <c r="B1347" s="5" t="s">
        <v>432</v>
      </c>
    </row>
    <row r="1348" spans="1:2" x14ac:dyDescent="0.3">
      <c r="A1348" s="3">
        <v>58884</v>
      </c>
      <c r="B1348" s="5" t="s">
        <v>10</v>
      </c>
    </row>
    <row r="1349" spans="1:2" x14ac:dyDescent="0.3">
      <c r="A1349" s="3">
        <v>12445</v>
      </c>
      <c r="B1349" s="5" t="s">
        <v>416</v>
      </c>
    </row>
    <row r="1350" spans="1:2" x14ac:dyDescent="0.3">
      <c r="A1350" s="3">
        <v>12445</v>
      </c>
      <c r="B1350" s="5" t="s">
        <v>10</v>
      </c>
    </row>
    <row r="1351" spans="1:2" x14ac:dyDescent="0.3">
      <c r="A1351" s="3">
        <v>1865</v>
      </c>
      <c r="B1351" s="5" t="s">
        <v>416</v>
      </c>
    </row>
    <row r="1352" spans="1:2" x14ac:dyDescent="0.3">
      <c r="A1352" s="3">
        <v>1865</v>
      </c>
      <c r="B1352" s="5" t="s">
        <v>10</v>
      </c>
    </row>
    <row r="1353" spans="1:2" x14ac:dyDescent="0.3">
      <c r="A1353" s="3">
        <v>82023</v>
      </c>
      <c r="B1353" s="5" t="s">
        <v>284</v>
      </c>
    </row>
    <row r="1354" spans="1:2" x14ac:dyDescent="0.3">
      <c r="A1354" s="3">
        <v>118249</v>
      </c>
      <c r="B1354" s="5" t="s">
        <v>10</v>
      </c>
    </row>
    <row r="1355" spans="1:2" x14ac:dyDescent="0.3">
      <c r="A1355" s="3">
        <v>50619</v>
      </c>
      <c r="B1355" s="5" t="s">
        <v>10</v>
      </c>
    </row>
    <row r="1356" spans="1:2" x14ac:dyDescent="0.3">
      <c r="A1356" s="3">
        <v>49013</v>
      </c>
      <c r="B1356" s="5" t="s">
        <v>10</v>
      </c>
    </row>
    <row r="1357" spans="1:2" x14ac:dyDescent="0.3">
      <c r="A1357" s="3">
        <v>1771</v>
      </c>
      <c r="B1357" s="5" t="s">
        <v>10</v>
      </c>
    </row>
    <row r="1358" spans="1:2" x14ac:dyDescent="0.3">
      <c r="A1358" s="3">
        <v>10195</v>
      </c>
      <c r="B1358" s="5" t="s">
        <v>10</v>
      </c>
    </row>
    <row r="1359" spans="1:2" x14ac:dyDescent="0.3">
      <c r="A1359" s="3">
        <v>39254</v>
      </c>
      <c r="B1359" s="5" t="s">
        <v>10</v>
      </c>
    </row>
    <row r="1360" spans="1:2" x14ac:dyDescent="0.3">
      <c r="A1360" s="3">
        <v>39254</v>
      </c>
      <c r="B1360" s="5" t="s">
        <v>595</v>
      </c>
    </row>
    <row r="1361" spans="1:2" x14ac:dyDescent="0.3">
      <c r="A1361" s="3">
        <v>77338</v>
      </c>
      <c r="B1361" s="5" t="s">
        <v>108</v>
      </c>
    </row>
    <row r="1362" spans="1:2" x14ac:dyDescent="0.3">
      <c r="A1362" s="3">
        <v>45243</v>
      </c>
      <c r="B1362" s="5" t="s">
        <v>10</v>
      </c>
    </row>
    <row r="1363" spans="1:2" x14ac:dyDescent="0.3">
      <c r="A1363" s="3">
        <v>44896</v>
      </c>
      <c r="B1363" s="5" t="s">
        <v>416</v>
      </c>
    </row>
    <row r="1364" spans="1:2" x14ac:dyDescent="0.3">
      <c r="A1364" s="3">
        <v>44896</v>
      </c>
      <c r="B1364" s="5" t="s">
        <v>10</v>
      </c>
    </row>
    <row r="1365" spans="1:2" x14ac:dyDescent="0.3">
      <c r="A1365" s="3">
        <v>417859</v>
      </c>
      <c r="B1365" s="5" t="s">
        <v>10</v>
      </c>
    </row>
    <row r="1366" spans="1:2" x14ac:dyDescent="0.3">
      <c r="A1366" s="3">
        <v>50014</v>
      </c>
      <c r="B1366" s="5" t="s">
        <v>10</v>
      </c>
    </row>
    <row r="1367" spans="1:2" x14ac:dyDescent="0.3">
      <c r="A1367" s="3">
        <v>56292</v>
      </c>
      <c r="B1367" s="5" t="s">
        <v>10</v>
      </c>
    </row>
    <row r="1368" spans="1:2" x14ac:dyDescent="0.3">
      <c r="A1368" s="3">
        <v>49444</v>
      </c>
      <c r="B1368" s="5" t="s">
        <v>10</v>
      </c>
    </row>
    <row r="1369" spans="1:2" x14ac:dyDescent="0.3">
      <c r="A1369" s="3">
        <v>50546</v>
      </c>
      <c r="B1369" s="5" t="s">
        <v>10</v>
      </c>
    </row>
    <row r="1370" spans="1:2" x14ac:dyDescent="0.3">
      <c r="A1370" s="3">
        <v>46195</v>
      </c>
      <c r="B1370" s="5" t="s">
        <v>10</v>
      </c>
    </row>
    <row r="1371" spans="1:2" x14ac:dyDescent="0.3">
      <c r="A1371" s="3">
        <v>27582</v>
      </c>
      <c r="B1371" s="5" t="s">
        <v>10</v>
      </c>
    </row>
    <row r="1372" spans="1:2" x14ac:dyDescent="0.3">
      <c r="A1372" s="3">
        <v>41446</v>
      </c>
      <c r="B1372" s="5" t="s">
        <v>10</v>
      </c>
    </row>
    <row r="1373" spans="1:2" x14ac:dyDescent="0.3">
      <c r="A1373" s="3">
        <v>49018</v>
      </c>
      <c r="B1373" s="5" t="s">
        <v>432</v>
      </c>
    </row>
    <row r="1374" spans="1:2" x14ac:dyDescent="0.3">
      <c r="A1374" s="3">
        <v>49018</v>
      </c>
      <c r="B1374" s="5" t="s">
        <v>10</v>
      </c>
    </row>
    <row r="1375" spans="1:2" x14ac:dyDescent="0.3">
      <c r="A1375" s="3">
        <v>63311</v>
      </c>
      <c r="B1375" s="5" t="s">
        <v>51</v>
      </c>
    </row>
    <row r="1376" spans="1:2" x14ac:dyDescent="0.3">
      <c r="A1376" s="3">
        <v>62835</v>
      </c>
      <c r="B1376" s="5" t="s">
        <v>108</v>
      </c>
    </row>
    <row r="1377" spans="1:2" x14ac:dyDescent="0.3">
      <c r="A1377" s="3">
        <v>55779</v>
      </c>
      <c r="B1377" s="5" t="s">
        <v>10</v>
      </c>
    </row>
    <row r="1378" spans="1:2" x14ac:dyDescent="0.3">
      <c r="A1378" s="3">
        <v>73456</v>
      </c>
      <c r="B1378" s="5" t="s">
        <v>10</v>
      </c>
    </row>
    <row r="1379" spans="1:2" x14ac:dyDescent="0.3">
      <c r="A1379" s="3">
        <v>73456</v>
      </c>
      <c r="B1379" s="5" t="s">
        <v>432</v>
      </c>
    </row>
    <row r="1380" spans="1:2" x14ac:dyDescent="0.3">
      <c r="A1380" s="3">
        <v>38321</v>
      </c>
      <c r="B1380" s="5" t="s">
        <v>10</v>
      </c>
    </row>
    <row r="1381" spans="1:2" x14ac:dyDescent="0.3">
      <c r="A1381" s="3">
        <v>50646</v>
      </c>
      <c r="B1381" s="5" t="s">
        <v>10</v>
      </c>
    </row>
    <row r="1382" spans="1:2" x14ac:dyDescent="0.3">
      <c r="A1382" s="3">
        <v>51876</v>
      </c>
      <c r="B1382" s="5" t="s">
        <v>10</v>
      </c>
    </row>
    <row r="1383" spans="1:2" x14ac:dyDescent="0.3">
      <c r="A1383" s="3">
        <v>49530</v>
      </c>
      <c r="B1383" s="5" t="s">
        <v>10</v>
      </c>
    </row>
    <row r="1384" spans="1:2" x14ac:dyDescent="0.3">
      <c r="A1384" s="3">
        <v>85877</v>
      </c>
      <c r="B1384" s="5" t="s">
        <v>784</v>
      </c>
    </row>
    <row r="1385" spans="1:2" x14ac:dyDescent="0.3">
      <c r="A1385" s="3">
        <v>61791</v>
      </c>
      <c r="B1385" s="5" t="s">
        <v>416</v>
      </c>
    </row>
    <row r="1386" spans="1:2" x14ac:dyDescent="0.3">
      <c r="A1386" s="3">
        <v>61791</v>
      </c>
      <c r="B1386" s="5" t="s">
        <v>10</v>
      </c>
    </row>
    <row r="1387" spans="1:2" x14ac:dyDescent="0.3">
      <c r="A1387" s="3">
        <v>71672</v>
      </c>
      <c r="B1387" s="5" t="s">
        <v>284</v>
      </c>
    </row>
    <row r="1388" spans="1:2" x14ac:dyDescent="0.3">
      <c r="A1388" s="3">
        <v>71672</v>
      </c>
      <c r="B1388" s="5" t="s">
        <v>10</v>
      </c>
    </row>
    <row r="1389" spans="1:2" x14ac:dyDescent="0.3">
      <c r="A1389" s="3">
        <v>71672</v>
      </c>
      <c r="B1389" s="5" t="s">
        <v>432</v>
      </c>
    </row>
    <row r="1390" spans="1:2" x14ac:dyDescent="0.3">
      <c r="A1390" s="3">
        <v>86331</v>
      </c>
      <c r="B1390" s="5" t="s">
        <v>108</v>
      </c>
    </row>
    <row r="1391" spans="1:2" x14ac:dyDescent="0.3">
      <c r="A1391" s="3">
        <v>63197</v>
      </c>
      <c r="B1391" s="5" t="s">
        <v>10</v>
      </c>
    </row>
    <row r="1392" spans="1:2" x14ac:dyDescent="0.3">
      <c r="A1392" s="3">
        <v>64690</v>
      </c>
      <c r="B1392" s="5" t="s">
        <v>10</v>
      </c>
    </row>
    <row r="1393" spans="1:2" x14ac:dyDescent="0.3">
      <c r="A1393" s="3">
        <v>74997</v>
      </c>
      <c r="B1393" s="5" t="s">
        <v>956</v>
      </c>
    </row>
    <row r="1394" spans="1:2" x14ac:dyDescent="0.3">
      <c r="A1394" s="3">
        <v>49730</v>
      </c>
      <c r="B1394" s="5" t="s">
        <v>432</v>
      </c>
    </row>
    <row r="1395" spans="1:2" x14ac:dyDescent="0.3">
      <c r="A1395" s="3">
        <v>49730</v>
      </c>
      <c r="B1395" s="5" t="s">
        <v>10</v>
      </c>
    </row>
    <row r="1396" spans="1:2" x14ac:dyDescent="0.3">
      <c r="A1396" s="3">
        <v>39513</v>
      </c>
      <c r="B1396" s="5" t="s">
        <v>416</v>
      </c>
    </row>
    <row r="1397" spans="1:2" x14ac:dyDescent="0.3">
      <c r="A1397" s="3">
        <v>39513</v>
      </c>
      <c r="B1397" s="5" t="s">
        <v>10</v>
      </c>
    </row>
    <row r="1398" spans="1:2" x14ac:dyDescent="0.3">
      <c r="A1398" s="3">
        <v>51828</v>
      </c>
      <c r="B1398" s="5" t="s">
        <v>416</v>
      </c>
    </row>
    <row r="1399" spans="1:2" x14ac:dyDescent="0.3">
      <c r="A1399" s="3">
        <v>51828</v>
      </c>
      <c r="B1399" s="5" t="s">
        <v>10</v>
      </c>
    </row>
    <row r="1400" spans="1:2" x14ac:dyDescent="0.3">
      <c r="A1400" s="3">
        <v>71859</v>
      </c>
      <c r="B1400" s="5" t="s">
        <v>416</v>
      </c>
    </row>
    <row r="1401" spans="1:2" x14ac:dyDescent="0.3">
      <c r="A1401" s="3">
        <v>71859</v>
      </c>
      <c r="B1401" s="5" t="s">
        <v>10</v>
      </c>
    </row>
    <row r="1402" spans="1:2" x14ac:dyDescent="0.3">
      <c r="A1402" s="3">
        <v>41513</v>
      </c>
      <c r="B1402" s="5" t="s">
        <v>10</v>
      </c>
    </row>
    <row r="1403" spans="1:2" x14ac:dyDescent="0.3">
      <c r="A1403" s="3">
        <v>71676</v>
      </c>
      <c r="B1403" s="5" t="s">
        <v>8785</v>
      </c>
    </row>
    <row r="1404" spans="1:2" x14ac:dyDescent="0.3">
      <c r="A1404" s="3">
        <v>71676</v>
      </c>
      <c r="B1404" s="5" t="s">
        <v>10</v>
      </c>
    </row>
    <row r="1405" spans="1:2" x14ac:dyDescent="0.3">
      <c r="A1405" s="3">
        <v>70006</v>
      </c>
      <c r="B1405" s="5" t="s">
        <v>10</v>
      </c>
    </row>
    <row r="1406" spans="1:2" x14ac:dyDescent="0.3">
      <c r="A1406" s="3">
        <v>65754</v>
      </c>
      <c r="B1406" s="5" t="s">
        <v>750</v>
      </c>
    </row>
    <row r="1407" spans="1:2" x14ac:dyDescent="0.3">
      <c r="A1407" s="3">
        <v>65754</v>
      </c>
      <c r="B1407" s="5" t="s">
        <v>10</v>
      </c>
    </row>
    <row r="1408" spans="1:2" x14ac:dyDescent="0.3">
      <c r="A1408" s="3">
        <v>46529</v>
      </c>
      <c r="B1408" s="5" t="s">
        <v>595</v>
      </c>
    </row>
    <row r="1409" spans="1:2" x14ac:dyDescent="0.3">
      <c r="A1409" s="3">
        <v>46529</v>
      </c>
      <c r="B1409" s="5" t="s">
        <v>10</v>
      </c>
    </row>
    <row r="1410" spans="1:2" x14ac:dyDescent="0.3">
      <c r="A1410" s="3">
        <v>79443</v>
      </c>
      <c r="B1410" s="5" t="s">
        <v>10</v>
      </c>
    </row>
    <row r="1411" spans="1:2" x14ac:dyDescent="0.3">
      <c r="A1411" s="3">
        <v>58574</v>
      </c>
      <c r="B1411" s="5" t="s">
        <v>10</v>
      </c>
    </row>
    <row r="1412" spans="1:2" x14ac:dyDescent="0.3">
      <c r="A1412" s="3">
        <v>37958</v>
      </c>
      <c r="B1412" s="5" t="s">
        <v>10</v>
      </c>
    </row>
    <row r="1413" spans="1:2" x14ac:dyDescent="0.3">
      <c r="A1413" s="3">
        <v>17578</v>
      </c>
      <c r="B1413" s="5" t="s">
        <v>759</v>
      </c>
    </row>
    <row r="1414" spans="1:2" x14ac:dyDescent="0.3">
      <c r="A1414" s="3">
        <v>17578</v>
      </c>
      <c r="B1414" s="5" t="s">
        <v>10</v>
      </c>
    </row>
    <row r="1415" spans="1:2" x14ac:dyDescent="0.3">
      <c r="A1415" s="3">
        <v>44943</v>
      </c>
      <c r="B1415" s="5" t="s">
        <v>10</v>
      </c>
    </row>
    <row r="1416" spans="1:2" x14ac:dyDescent="0.3">
      <c r="A1416" s="3">
        <v>59436</v>
      </c>
      <c r="B1416" s="5" t="s">
        <v>108</v>
      </c>
    </row>
    <row r="1417" spans="1:2" x14ac:dyDescent="0.3">
      <c r="A1417" s="3">
        <v>59436</v>
      </c>
      <c r="B1417" s="5" t="s">
        <v>51</v>
      </c>
    </row>
    <row r="1418" spans="1:2" x14ac:dyDescent="0.3">
      <c r="A1418" s="3">
        <v>59436</v>
      </c>
      <c r="B1418" s="5" t="s">
        <v>10</v>
      </c>
    </row>
    <row r="1419" spans="1:2" x14ac:dyDescent="0.3">
      <c r="A1419" s="3">
        <v>75624</v>
      </c>
      <c r="B1419" s="5" t="s">
        <v>144</v>
      </c>
    </row>
    <row r="1420" spans="1:2" x14ac:dyDescent="0.3">
      <c r="A1420" s="3">
        <v>41630</v>
      </c>
      <c r="B1420" s="5" t="s">
        <v>10</v>
      </c>
    </row>
    <row r="1421" spans="1:2" x14ac:dyDescent="0.3">
      <c r="A1421" s="3">
        <v>50544</v>
      </c>
      <c r="B1421" s="5" t="s">
        <v>10</v>
      </c>
    </row>
    <row r="1422" spans="1:2" x14ac:dyDescent="0.3">
      <c r="A1422" s="3">
        <v>55721</v>
      </c>
      <c r="B1422" s="5" t="s">
        <v>10</v>
      </c>
    </row>
    <row r="1423" spans="1:2" x14ac:dyDescent="0.3">
      <c r="A1423" s="3">
        <v>45612</v>
      </c>
      <c r="B1423" s="5" t="s">
        <v>432</v>
      </c>
    </row>
    <row r="1424" spans="1:2" x14ac:dyDescent="0.3">
      <c r="A1424" s="3">
        <v>45612</v>
      </c>
      <c r="B1424" s="5" t="s">
        <v>108</v>
      </c>
    </row>
    <row r="1425" spans="1:2" x14ac:dyDescent="0.3">
      <c r="A1425" s="3">
        <v>45612</v>
      </c>
      <c r="B1425" s="5" t="s">
        <v>10</v>
      </c>
    </row>
    <row r="1426" spans="1:2" x14ac:dyDescent="0.3">
      <c r="A1426" s="3">
        <v>44912</v>
      </c>
      <c r="B1426" s="5" t="s">
        <v>10</v>
      </c>
    </row>
    <row r="1427" spans="1:2" x14ac:dyDescent="0.3">
      <c r="A1427" s="3">
        <v>86328</v>
      </c>
      <c r="B1427" s="5" t="s">
        <v>10</v>
      </c>
    </row>
    <row r="1428" spans="1:2" x14ac:dyDescent="0.3">
      <c r="A1428" s="3">
        <v>59440</v>
      </c>
      <c r="B1428" s="5" t="s">
        <v>10</v>
      </c>
    </row>
    <row r="1429" spans="1:2" x14ac:dyDescent="0.3">
      <c r="A1429" s="3">
        <v>55846</v>
      </c>
      <c r="B1429" s="5" t="s">
        <v>108</v>
      </c>
    </row>
    <row r="1430" spans="1:2" x14ac:dyDescent="0.3">
      <c r="A1430" s="3">
        <v>55846</v>
      </c>
      <c r="B1430" s="5" t="s">
        <v>416</v>
      </c>
    </row>
    <row r="1431" spans="1:2" x14ac:dyDescent="0.3">
      <c r="A1431" s="3">
        <v>55846</v>
      </c>
      <c r="B1431" s="5" t="s">
        <v>10</v>
      </c>
    </row>
    <row r="1432" spans="1:2" x14ac:dyDescent="0.3">
      <c r="A1432" s="3">
        <v>50839</v>
      </c>
      <c r="B1432" s="5" t="s">
        <v>10</v>
      </c>
    </row>
    <row r="1433" spans="1:2" x14ac:dyDescent="0.3">
      <c r="A1433" s="3">
        <v>114168</v>
      </c>
      <c r="B1433" s="5" t="s">
        <v>74</v>
      </c>
    </row>
    <row r="1434" spans="1:2" x14ac:dyDescent="0.3">
      <c r="A1434" s="3">
        <v>55301</v>
      </c>
      <c r="B1434" s="5" t="s">
        <v>10</v>
      </c>
    </row>
    <row r="1435" spans="1:2" x14ac:dyDescent="0.3">
      <c r="A1435" s="3">
        <v>116322</v>
      </c>
      <c r="B1435" s="5" t="s">
        <v>74</v>
      </c>
    </row>
    <row r="1436" spans="1:2" x14ac:dyDescent="0.3">
      <c r="A1436" s="3">
        <v>60307</v>
      </c>
      <c r="B1436" s="5" t="s">
        <v>10</v>
      </c>
    </row>
    <row r="1437" spans="1:2" x14ac:dyDescent="0.3">
      <c r="A1437" s="3">
        <v>81481</v>
      </c>
      <c r="B1437" s="5" t="s">
        <v>94</v>
      </c>
    </row>
    <row r="1438" spans="1:2" x14ac:dyDescent="0.3">
      <c r="A1438" s="3">
        <v>37430</v>
      </c>
      <c r="B1438" s="5" t="s">
        <v>10</v>
      </c>
    </row>
    <row r="1439" spans="1:2" x14ac:dyDescent="0.3">
      <c r="A1439" s="3">
        <v>23047</v>
      </c>
      <c r="B1439" s="5" t="s">
        <v>10</v>
      </c>
    </row>
    <row r="1440" spans="1:2" x14ac:dyDescent="0.3">
      <c r="A1440" s="3">
        <v>51540</v>
      </c>
      <c r="B1440" s="5" t="s">
        <v>10</v>
      </c>
    </row>
    <row r="1441" spans="1:2" x14ac:dyDescent="0.3">
      <c r="A1441" s="3">
        <v>37686</v>
      </c>
      <c r="B1441" s="5" t="s">
        <v>10</v>
      </c>
    </row>
    <row r="1442" spans="1:2" x14ac:dyDescent="0.3">
      <c r="A1442" s="3">
        <v>68817</v>
      </c>
      <c r="B1442" s="5" t="s">
        <v>10</v>
      </c>
    </row>
    <row r="1443" spans="1:2" x14ac:dyDescent="0.3">
      <c r="A1443" s="3">
        <v>77887</v>
      </c>
      <c r="B1443" s="5" t="s">
        <v>10</v>
      </c>
    </row>
    <row r="1444" spans="1:2" x14ac:dyDescent="0.3">
      <c r="A1444" s="3">
        <v>49520</v>
      </c>
      <c r="B1444" s="5" t="s">
        <v>10</v>
      </c>
    </row>
    <row r="1445" spans="1:2" x14ac:dyDescent="0.3">
      <c r="A1445" s="3">
        <v>227257</v>
      </c>
      <c r="B1445" s="5" t="s">
        <v>10</v>
      </c>
    </row>
    <row r="1446" spans="1:2" x14ac:dyDescent="0.3">
      <c r="A1446" s="3">
        <v>74465</v>
      </c>
      <c r="B1446" s="5" t="s">
        <v>10</v>
      </c>
    </row>
    <row r="1447" spans="1:2" x14ac:dyDescent="0.3">
      <c r="A1447" s="3">
        <v>50348</v>
      </c>
      <c r="B1447" s="5" t="s">
        <v>10</v>
      </c>
    </row>
    <row r="1448" spans="1:2" x14ac:dyDescent="0.3">
      <c r="A1448" s="3">
        <v>120475</v>
      </c>
      <c r="B1448" s="5" t="s">
        <v>144</v>
      </c>
    </row>
    <row r="1449" spans="1:2" x14ac:dyDescent="0.3">
      <c r="A1449" s="3">
        <v>60935</v>
      </c>
      <c r="B1449" s="5" t="s">
        <v>10</v>
      </c>
    </row>
    <row r="1450" spans="1:2" x14ac:dyDescent="0.3">
      <c r="A1450" s="3">
        <v>23629</v>
      </c>
      <c r="B1450" s="5" t="s">
        <v>432</v>
      </c>
    </row>
    <row r="1451" spans="1:2" x14ac:dyDescent="0.3">
      <c r="A1451" s="3">
        <v>23629</v>
      </c>
      <c r="B1451" s="5" t="s">
        <v>10</v>
      </c>
    </row>
    <row r="1452" spans="1:2" x14ac:dyDescent="0.3">
      <c r="A1452" s="3">
        <v>76025</v>
      </c>
      <c r="B1452" s="5" t="s">
        <v>432</v>
      </c>
    </row>
    <row r="1453" spans="1:2" x14ac:dyDescent="0.3">
      <c r="A1453" s="3">
        <v>76025</v>
      </c>
      <c r="B1453" s="5" t="s">
        <v>416</v>
      </c>
    </row>
    <row r="1454" spans="1:2" x14ac:dyDescent="0.3">
      <c r="A1454" s="3">
        <v>49021</v>
      </c>
      <c r="B1454" s="5" t="s">
        <v>367</v>
      </c>
    </row>
    <row r="1455" spans="1:2" x14ac:dyDescent="0.3">
      <c r="A1455" s="3">
        <v>49021</v>
      </c>
      <c r="B1455" s="5" t="s">
        <v>10</v>
      </c>
    </row>
    <row r="1456" spans="1:2" x14ac:dyDescent="0.3">
      <c r="A1456" s="3">
        <v>72213</v>
      </c>
      <c r="B1456" s="5" t="s">
        <v>10</v>
      </c>
    </row>
    <row r="1457" spans="1:2" x14ac:dyDescent="0.3">
      <c r="A1457" s="3">
        <v>74308</v>
      </c>
      <c r="B1457" s="5" t="s">
        <v>10</v>
      </c>
    </row>
    <row r="1458" spans="1:2" x14ac:dyDescent="0.3">
      <c r="A1458" s="3">
        <v>74513</v>
      </c>
      <c r="B1458" s="5" t="s">
        <v>108</v>
      </c>
    </row>
    <row r="1459" spans="1:2" x14ac:dyDescent="0.3">
      <c r="A1459" s="3">
        <v>58233</v>
      </c>
      <c r="B1459" s="5" t="s">
        <v>416</v>
      </c>
    </row>
    <row r="1460" spans="1:2" x14ac:dyDescent="0.3">
      <c r="A1460" s="3">
        <v>58233</v>
      </c>
      <c r="B1460" s="5" t="s">
        <v>10</v>
      </c>
    </row>
    <row r="1461" spans="1:2" x14ac:dyDescent="0.3">
      <c r="A1461" s="3">
        <v>56288</v>
      </c>
      <c r="B1461" s="5" t="s">
        <v>10</v>
      </c>
    </row>
    <row r="1462" spans="1:2" x14ac:dyDescent="0.3">
      <c r="A1462" s="3">
        <v>38322</v>
      </c>
      <c r="B1462" s="5" t="s">
        <v>10</v>
      </c>
    </row>
    <row r="1463" spans="1:2" x14ac:dyDescent="0.3">
      <c r="A1463" s="3">
        <v>49849</v>
      </c>
      <c r="B1463" s="5" t="s">
        <v>595</v>
      </c>
    </row>
    <row r="1464" spans="1:2" x14ac:dyDescent="0.3">
      <c r="A1464" s="3">
        <v>49849</v>
      </c>
      <c r="B1464" s="5" t="s">
        <v>10</v>
      </c>
    </row>
    <row r="1465" spans="1:2" x14ac:dyDescent="0.3">
      <c r="A1465" s="3">
        <v>38050</v>
      </c>
      <c r="B1465" s="5" t="s">
        <v>10</v>
      </c>
    </row>
    <row r="1466" spans="1:2" x14ac:dyDescent="0.3">
      <c r="A1466" s="3">
        <v>71670</v>
      </c>
      <c r="B1466" s="5" t="s">
        <v>10</v>
      </c>
    </row>
    <row r="1467" spans="1:2" x14ac:dyDescent="0.3">
      <c r="A1467" s="3">
        <v>60308</v>
      </c>
      <c r="B1467" s="5" t="s">
        <v>10</v>
      </c>
    </row>
    <row r="1468" spans="1:2" x14ac:dyDescent="0.3">
      <c r="A1468" s="3">
        <v>65759</v>
      </c>
      <c r="B1468" s="5" t="s">
        <v>367</v>
      </c>
    </row>
    <row r="1469" spans="1:2" x14ac:dyDescent="0.3">
      <c r="A1469" s="3">
        <v>65759</v>
      </c>
      <c r="B1469" s="5" t="s">
        <v>10</v>
      </c>
    </row>
    <row r="1470" spans="1:2" x14ac:dyDescent="0.3">
      <c r="A1470" s="3">
        <v>80184</v>
      </c>
      <c r="B1470" s="5" t="s">
        <v>229</v>
      </c>
    </row>
    <row r="1471" spans="1:2" x14ac:dyDescent="0.3">
      <c r="A1471" s="3">
        <v>80184</v>
      </c>
      <c r="B1471" s="5" t="s">
        <v>51</v>
      </c>
    </row>
    <row r="1472" spans="1:2" x14ac:dyDescent="0.3">
      <c r="A1472" s="3">
        <v>73454</v>
      </c>
      <c r="B1472" s="5" t="s">
        <v>367</v>
      </c>
    </row>
    <row r="1473" spans="1:2" x14ac:dyDescent="0.3">
      <c r="A1473" s="3">
        <v>58428</v>
      </c>
      <c r="B1473" s="5" t="s">
        <v>10</v>
      </c>
    </row>
    <row r="1474" spans="1:2" x14ac:dyDescent="0.3">
      <c r="A1474" s="3">
        <v>57212</v>
      </c>
      <c r="B1474" s="5" t="s">
        <v>595</v>
      </c>
    </row>
    <row r="1475" spans="1:2" x14ac:dyDescent="0.3">
      <c r="A1475" s="3">
        <v>57212</v>
      </c>
      <c r="B1475" s="5" t="s">
        <v>10</v>
      </c>
    </row>
    <row r="1476" spans="1:2" x14ac:dyDescent="0.3">
      <c r="A1476" s="3">
        <v>39538</v>
      </c>
      <c r="B1476" s="5" t="s">
        <v>10</v>
      </c>
    </row>
    <row r="1477" spans="1:2" x14ac:dyDescent="0.3">
      <c r="A1477" s="3">
        <v>39538</v>
      </c>
      <c r="B1477" s="5" t="s">
        <v>8785</v>
      </c>
    </row>
    <row r="1478" spans="1:2" x14ac:dyDescent="0.3">
      <c r="A1478" s="3">
        <v>91417</v>
      </c>
      <c r="B1478" s="5" t="s">
        <v>10</v>
      </c>
    </row>
    <row r="1479" spans="1:2" x14ac:dyDescent="0.3">
      <c r="A1479" s="3">
        <v>189349</v>
      </c>
      <c r="B1479" s="5" t="s">
        <v>144</v>
      </c>
    </row>
    <row r="1480" spans="1:2" x14ac:dyDescent="0.3">
      <c r="A1480" s="3">
        <v>52449</v>
      </c>
      <c r="B1480" s="5" t="s">
        <v>10</v>
      </c>
    </row>
    <row r="1481" spans="1:2" x14ac:dyDescent="0.3">
      <c r="A1481" s="3">
        <v>50321</v>
      </c>
      <c r="B1481" s="5" t="s">
        <v>10</v>
      </c>
    </row>
    <row r="1482" spans="1:2" x14ac:dyDescent="0.3">
      <c r="A1482" s="3">
        <v>71325</v>
      </c>
      <c r="B1482" s="5" t="s">
        <v>750</v>
      </c>
    </row>
    <row r="1483" spans="1:2" x14ac:dyDescent="0.3">
      <c r="A1483" s="3">
        <v>48340</v>
      </c>
      <c r="B1483" s="5" t="s">
        <v>10</v>
      </c>
    </row>
    <row r="1484" spans="1:2" x14ac:dyDescent="0.3">
      <c r="A1484" s="3">
        <v>48340</v>
      </c>
      <c r="B1484" s="5" t="s">
        <v>367</v>
      </c>
    </row>
    <row r="1485" spans="1:2" x14ac:dyDescent="0.3">
      <c r="A1485" s="3">
        <v>38543</v>
      </c>
      <c r="B1485" s="5" t="s">
        <v>416</v>
      </c>
    </row>
    <row r="1486" spans="1:2" x14ac:dyDescent="0.3">
      <c r="A1486" s="3">
        <v>38543</v>
      </c>
      <c r="B1486" s="5" t="s">
        <v>10</v>
      </c>
    </row>
    <row r="1487" spans="1:2" x14ac:dyDescent="0.3">
      <c r="A1487" s="3">
        <v>71689</v>
      </c>
      <c r="B1487" s="5" t="s">
        <v>10</v>
      </c>
    </row>
    <row r="1488" spans="1:2" x14ac:dyDescent="0.3">
      <c r="A1488" s="3">
        <v>80662</v>
      </c>
      <c r="B1488" s="5" t="s">
        <v>144</v>
      </c>
    </row>
    <row r="1489" spans="1:2" x14ac:dyDescent="0.3">
      <c r="A1489" s="3">
        <v>49517</v>
      </c>
      <c r="B1489" s="5" t="s">
        <v>108</v>
      </c>
    </row>
    <row r="1490" spans="1:2" x14ac:dyDescent="0.3">
      <c r="A1490" s="3">
        <v>49517</v>
      </c>
      <c r="B1490" s="5" t="s">
        <v>284</v>
      </c>
    </row>
    <row r="1491" spans="1:2" x14ac:dyDescent="0.3">
      <c r="A1491" s="3">
        <v>49517</v>
      </c>
      <c r="B1491" s="5" t="s">
        <v>416</v>
      </c>
    </row>
    <row r="1492" spans="1:2" x14ac:dyDescent="0.3">
      <c r="A1492" s="3">
        <v>49517</v>
      </c>
      <c r="B1492" s="5" t="s">
        <v>880</v>
      </c>
    </row>
    <row r="1493" spans="1:2" x14ac:dyDescent="0.3">
      <c r="A1493" s="3">
        <v>59860</v>
      </c>
      <c r="B1493" s="5" t="s">
        <v>10</v>
      </c>
    </row>
    <row r="1494" spans="1:2" x14ac:dyDescent="0.3">
      <c r="A1494" s="3">
        <v>44826</v>
      </c>
      <c r="B1494" s="5" t="s">
        <v>416</v>
      </c>
    </row>
    <row r="1495" spans="1:2" x14ac:dyDescent="0.3">
      <c r="A1495" s="3">
        <v>44826</v>
      </c>
      <c r="B1495" s="5" t="s">
        <v>10</v>
      </c>
    </row>
    <row r="1496" spans="1:2" x14ac:dyDescent="0.3">
      <c r="A1496" s="3">
        <v>45772</v>
      </c>
      <c r="B1496" s="5" t="s">
        <v>416</v>
      </c>
    </row>
    <row r="1497" spans="1:2" x14ac:dyDescent="0.3">
      <c r="A1497" s="3">
        <v>45772</v>
      </c>
      <c r="B1497" s="5" t="s">
        <v>10</v>
      </c>
    </row>
    <row r="1498" spans="1:2" x14ac:dyDescent="0.3">
      <c r="A1498" s="3">
        <v>45772</v>
      </c>
      <c r="B1498" s="5" t="s">
        <v>432</v>
      </c>
    </row>
    <row r="1499" spans="1:2" x14ac:dyDescent="0.3">
      <c r="A1499" s="3">
        <v>72571</v>
      </c>
      <c r="B1499" s="5" t="s">
        <v>10</v>
      </c>
    </row>
    <row r="1500" spans="1:2" x14ac:dyDescent="0.3">
      <c r="A1500" s="3">
        <v>38317</v>
      </c>
      <c r="B1500" s="5" t="s">
        <v>10</v>
      </c>
    </row>
    <row r="1501" spans="1:2" x14ac:dyDescent="0.3">
      <c r="A1501" s="3">
        <v>71469</v>
      </c>
      <c r="B1501" s="5" t="s">
        <v>10</v>
      </c>
    </row>
    <row r="1502" spans="1:2" x14ac:dyDescent="0.3">
      <c r="A1502" s="3">
        <v>71469</v>
      </c>
      <c r="B1502" s="5" t="s">
        <v>877</v>
      </c>
    </row>
    <row r="1503" spans="1:2" x14ac:dyDescent="0.3">
      <c r="A1503" s="3">
        <v>57089</v>
      </c>
      <c r="B1503" s="5" t="s">
        <v>10</v>
      </c>
    </row>
    <row r="1504" spans="1:2" x14ac:dyDescent="0.3">
      <c r="A1504" s="3">
        <v>86130</v>
      </c>
      <c r="B1504" s="5" t="s">
        <v>595</v>
      </c>
    </row>
    <row r="1505" spans="1:2" x14ac:dyDescent="0.3">
      <c r="A1505" s="3">
        <v>86130</v>
      </c>
      <c r="B1505" s="5" t="s">
        <v>10</v>
      </c>
    </row>
    <row r="1506" spans="1:2" x14ac:dyDescent="0.3">
      <c r="A1506" s="3">
        <v>52451</v>
      </c>
      <c r="B1506" s="5" t="s">
        <v>10</v>
      </c>
    </row>
    <row r="1507" spans="1:2" x14ac:dyDescent="0.3">
      <c r="A1507" s="3">
        <v>52451</v>
      </c>
      <c r="B1507" s="5" t="s">
        <v>416</v>
      </c>
    </row>
    <row r="1508" spans="1:2" x14ac:dyDescent="0.3">
      <c r="A1508" s="3">
        <v>52451</v>
      </c>
      <c r="B1508" s="5" t="s">
        <v>284</v>
      </c>
    </row>
    <row r="1509" spans="1:2" x14ac:dyDescent="0.3">
      <c r="A1509" s="3">
        <v>52451</v>
      </c>
      <c r="B1509" s="5" t="s">
        <v>108</v>
      </c>
    </row>
    <row r="1510" spans="1:2" x14ac:dyDescent="0.3">
      <c r="A1510" s="3">
        <v>10316</v>
      </c>
      <c r="B1510" s="5" t="s">
        <v>10</v>
      </c>
    </row>
    <row r="1511" spans="1:2" x14ac:dyDescent="0.3">
      <c r="A1511" s="3">
        <v>71880</v>
      </c>
      <c r="B1511" s="5" t="s">
        <v>51</v>
      </c>
    </row>
    <row r="1512" spans="1:2" x14ac:dyDescent="0.3">
      <c r="A1512" s="3">
        <v>71880</v>
      </c>
      <c r="B1512" s="5" t="s">
        <v>10</v>
      </c>
    </row>
    <row r="1513" spans="1:2" x14ac:dyDescent="0.3">
      <c r="A1513" s="3">
        <v>50698</v>
      </c>
      <c r="B1513" s="5" t="s">
        <v>432</v>
      </c>
    </row>
    <row r="1514" spans="1:2" x14ac:dyDescent="0.3">
      <c r="A1514" s="3">
        <v>57718</v>
      </c>
      <c r="B1514" s="5" t="s">
        <v>10</v>
      </c>
    </row>
    <row r="1515" spans="1:2" x14ac:dyDescent="0.3">
      <c r="A1515" s="3">
        <v>58224</v>
      </c>
      <c r="B1515" s="5" t="s">
        <v>10</v>
      </c>
    </row>
    <row r="1516" spans="1:2" x14ac:dyDescent="0.3">
      <c r="A1516" s="3">
        <v>59108</v>
      </c>
      <c r="B1516" s="5" t="s">
        <v>10</v>
      </c>
    </row>
    <row r="1517" spans="1:2" x14ac:dyDescent="0.3">
      <c r="A1517" s="3">
        <v>58151</v>
      </c>
      <c r="B1517" s="5" t="s">
        <v>595</v>
      </c>
    </row>
    <row r="1518" spans="1:2" x14ac:dyDescent="0.3">
      <c r="A1518" s="3">
        <v>58151</v>
      </c>
      <c r="B1518" s="5" t="s">
        <v>10</v>
      </c>
    </row>
    <row r="1519" spans="1:2" x14ac:dyDescent="0.3">
      <c r="A1519" s="3">
        <v>40805</v>
      </c>
      <c r="B1519" s="5" t="s">
        <v>10</v>
      </c>
    </row>
    <row r="1520" spans="1:2" x14ac:dyDescent="0.3">
      <c r="A1520" s="3">
        <v>59861</v>
      </c>
      <c r="B1520" s="5" t="s">
        <v>108</v>
      </c>
    </row>
    <row r="1521" spans="1:2" x14ac:dyDescent="0.3">
      <c r="A1521" s="3">
        <v>59861</v>
      </c>
      <c r="B1521" s="5" t="s">
        <v>10</v>
      </c>
    </row>
    <row r="1522" spans="1:2" x14ac:dyDescent="0.3">
      <c r="A1522" s="3">
        <v>100898</v>
      </c>
      <c r="B1522" s="5" t="s">
        <v>1540</v>
      </c>
    </row>
    <row r="1523" spans="1:2" x14ac:dyDescent="0.3">
      <c r="A1523" s="3">
        <v>64586</v>
      </c>
      <c r="B1523" s="5" t="s">
        <v>367</v>
      </c>
    </row>
    <row r="1524" spans="1:2" x14ac:dyDescent="0.3">
      <c r="A1524" s="3">
        <v>48138</v>
      </c>
      <c r="B1524" s="5" t="s">
        <v>10</v>
      </c>
    </row>
    <row r="1525" spans="1:2" x14ac:dyDescent="0.3">
      <c r="A1525" s="3">
        <v>62838</v>
      </c>
      <c r="B1525" s="5" t="s">
        <v>10</v>
      </c>
    </row>
    <row r="1526" spans="1:2" x14ac:dyDescent="0.3">
      <c r="A1526" s="3">
        <v>101173</v>
      </c>
      <c r="B1526" s="5" t="s">
        <v>540</v>
      </c>
    </row>
    <row r="1527" spans="1:2" x14ac:dyDescent="0.3">
      <c r="A1527" s="3">
        <v>101173</v>
      </c>
      <c r="B1527" s="5" t="s">
        <v>19762</v>
      </c>
    </row>
    <row r="1528" spans="1:2" x14ac:dyDescent="0.3">
      <c r="A1528" s="3">
        <v>101173</v>
      </c>
      <c r="B1528" s="5" t="s">
        <v>43</v>
      </c>
    </row>
    <row r="1529" spans="1:2" x14ac:dyDescent="0.3">
      <c r="A1529" s="3">
        <v>101173</v>
      </c>
      <c r="B1529" s="5" t="s">
        <v>10</v>
      </c>
    </row>
    <row r="1530" spans="1:2" x14ac:dyDescent="0.3">
      <c r="A1530" s="3">
        <v>79379</v>
      </c>
      <c r="B1530" s="5" t="s">
        <v>10</v>
      </c>
    </row>
    <row r="1531" spans="1:2" x14ac:dyDescent="0.3">
      <c r="A1531" s="3">
        <v>84427</v>
      </c>
      <c r="B1531" s="5" t="s">
        <v>108</v>
      </c>
    </row>
    <row r="1532" spans="1:2" x14ac:dyDescent="0.3">
      <c r="A1532" s="3">
        <v>48171</v>
      </c>
      <c r="B1532" s="5" t="s">
        <v>10</v>
      </c>
    </row>
    <row r="1533" spans="1:2" x14ac:dyDescent="0.3">
      <c r="A1533" s="3">
        <v>48171</v>
      </c>
      <c r="B1533" s="5" t="s">
        <v>2805</v>
      </c>
    </row>
    <row r="1534" spans="1:2" x14ac:dyDescent="0.3">
      <c r="A1534" s="3">
        <v>48988</v>
      </c>
      <c r="B1534" s="5" t="s">
        <v>10</v>
      </c>
    </row>
    <row r="1535" spans="1:2" x14ac:dyDescent="0.3">
      <c r="A1535" s="3">
        <v>79707</v>
      </c>
      <c r="B1535" s="5" t="s">
        <v>144</v>
      </c>
    </row>
    <row r="1536" spans="1:2" x14ac:dyDescent="0.3">
      <c r="A1536" s="3">
        <v>57737</v>
      </c>
      <c r="B1536" s="5" t="s">
        <v>10</v>
      </c>
    </row>
    <row r="1537" spans="1:2" x14ac:dyDescent="0.3">
      <c r="A1537" s="3">
        <v>49022</v>
      </c>
      <c r="B1537" s="5" t="s">
        <v>10</v>
      </c>
    </row>
    <row r="1538" spans="1:2" x14ac:dyDescent="0.3">
      <c r="A1538" s="3">
        <v>59965</v>
      </c>
      <c r="B1538" s="5" t="s">
        <v>10</v>
      </c>
    </row>
    <row r="1539" spans="1:2" x14ac:dyDescent="0.3">
      <c r="A1539" s="3">
        <v>47327</v>
      </c>
      <c r="B1539" s="5" t="s">
        <v>10</v>
      </c>
    </row>
    <row r="1540" spans="1:2" x14ac:dyDescent="0.3">
      <c r="A1540" s="3">
        <v>51162</v>
      </c>
      <c r="B1540" s="5" t="s">
        <v>10</v>
      </c>
    </row>
    <row r="1541" spans="1:2" x14ac:dyDescent="0.3">
      <c r="A1541" s="3">
        <v>72972</v>
      </c>
      <c r="B1541" s="5" t="s">
        <v>10</v>
      </c>
    </row>
    <row r="1542" spans="1:2" x14ac:dyDescent="0.3">
      <c r="A1542" s="3">
        <v>50359</v>
      </c>
      <c r="B1542" s="5" t="s">
        <v>144</v>
      </c>
    </row>
    <row r="1543" spans="1:2" x14ac:dyDescent="0.3">
      <c r="A1543" s="3">
        <v>50359</v>
      </c>
      <c r="B1543" s="5" t="s">
        <v>10</v>
      </c>
    </row>
    <row r="1544" spans="1:2" x14ac:dyDescent="0.3">
      <c r="A1544" s="3">
        <v>414419</v>
      </c>
      <c r="B1544" s="5" t="s">
        <v>144</v>
      </c>
    </row>
    <row r="1545" spans="1:2" x14ac:dyDescent="0.3">
      <c r="A1545" s="3">
        <v>414419</v>
      </c>
      <c r="B1545" s="5" t="s">
        <v>10</v>
      </c>
    </row>
    <row r="1546" spans="1:2" x14ac:dyDescent="0.3">
      <c r="A1546" s="3">
        <v>45610</v>
      </c>
      <c r="B1546" s="5" t="s">
        <v>10</v>
      </c>
    </row>
    <row r="1547" spans="1:2" x14ac:dyDescent="0.3">
      <c r="A1547" s="3">
        <v>76115</v>
      </c>
      <c r="B1547" s="5" t="s">
        <v>416</v>
      </c>
    </row>
    <row r="1548" spans="1:2" x14ac:dyDescent="0.3">
      <c r="A1548" s="3">
        <v>82424</v>
      </c>
      <c r="B1548" s="5" t="s">
        <v>432</v>
      </c>
    </row>
    <row r="1549" spans="1:2" x14ac:dyDescent="0.3">
      <c r="A1549" s="3">
        <v>65055</v>
      </c>
      <c r="B1549" s="5" t="s">
        <v>10</v>
      </c>
    </row>
    <row r="1550" spans="1:2" x14ac:dyDescent="0.3">
      <c r="A1550" s="3">
        <v>79218</v>
      </c>
      <c r="B1550" s="5" t="s">
        <v>10</v>
      </c>
    </row>
    <row r="1551" spans="1:2" x14ac:dyDescent="0.3">
      <c r="A1551" s="3">
        <v>67913</v>
      </c>
      <c r="B1551" s="5" t="s">
        <v>2847</v>
      </c>
    </row>
    <row r="1552" spans="1:2" x14ac:dyDescent="0.3">
      <c r="A1552" s="3">
        <v>67913</v>
      </c>
      <c r="B1552" s="5" t="s">
        <v>416</v>
      </c>
    </row>
    <row r="1553" spans="1:2" x14ac:dyDescent="0.3">
      <c r="A1553" s="3">
        <v>67913</v>
      </c>
      <c r="B1553" s="5" t="s">
        <v>10</v>
      </c>
    </row>
    <row r="1554" spans="1:2" x14ac:dyDescent="0.3">
      <c r="A1554" s="3">
        <v>76758</v>
      </c>
      <c r="B1554" s="5" t="s">
        <v>411</v>
      </c>
    </row>
    <row r="1555" spans="1:2" x14ac:dyDescent="0.3">
      <c r="A1555" s="3">
        <v>76758</v>
      </c>
      <c r="B1555" s="5" t="s">
        <v>784</v>
      </c>
    </row>
    <row r="1556" spans="1:2" x14ac:dyDescent="0.3">
      <c r="A1556" s="3">
        <v>74018</v>
      </c>
      <c r="B1556" s="5" t="s">
        <v>10</v>
      </c>
    </row>
    <row r="1557" spans="1:2" x14ac:dyDescent="0.3">
      <c r="A1557" s="3">
        <v>77617</v>
      </c>
      <c r="B1557" s="5" t="s">
        <v>144</v>
      </c>
    </row>
    <row r="1558" spans="1:2" x14ac:dyDescent="0.3">
      <c r="A1558" s="3">
        <v>38684</v>
      </c>
      <c r="B1558" s="5" t="s">
        <v>416</v>
      </c>
    </row>
    <row r="1559" spans="1:2" x14ac:dyDescent="0.3">
      <c r="A1559" s="3">
        <v>503210</v>
      </c>
      <c r="B1559" s="5" t="s">
        <v>10</v>
      </c>
    </row>
    <row r="1560" spans="1:2" x14ac:dyDescent="0.3">
      <c r="A1560" s="3">
        <v>50671</v>
      </c>
      <c r="B1560" s="5" t="s">
        <v>416</v>
      </c>
    </row>
    <row r="1561" spans="1:2" x14ac:dyDescent="0.3">
      <c r="A1561" s="3">
        <v>50671</v>
      </c>
      <c r="B1561" s="5" t="s">
        <v>10</v>
      </c>
    </row>
    <row r="1562" spans="1:2" x14ac:dyDescent="0.3">
      <c r="A1562" s="3">
        <v>77459</v>
      </c>
      <c r="B1562" s="5" t="s">
        <v>108</v>
      </c>
    </row>
    <row r="1563" spans="1:2" x14ac:dyDescent="0.3">
      <c r="A1563" s="3">
        <v>55465</v>
      </c>
      <c r="B1563" s="5" t="s">
        <v>10</v>
      </c>
    </row>
    <row r="1564" spans="1:2" x14ac:dyDescent="0.3">
      <c r="A1564" s="3">
        <v>70435</v>
      </c>
      <c r="B1564" s="5" t="s">
        <v>10</v>
      </c>
    </row>
    <row r="1565" spans="1:2" x14ac:dyDescent="0.3">
      <c r="A1565" s="3">
        <v>83389</v>
      </c>
      <c r="B1565" s="5" t="s">
        <v>144</v>
      </c>
    </row>
    <row r="1566" spans="1:2" x14ac:dyDescent="0.3">
      <c r="A1566" s="3">
        <v>51052</v>
      </c>
      <c r="B1566" s="5" t="s">
        <v>416</v>
      </c>
    </row>
    <row r="1567" spans="1:2" x14ac:dyDescent="0.3">
      <c r="A1567" s="3">
        <v>51052</v>
      </c>
      <c r="B1567" s="5" t="s">
        <v>10</v>
      </c>
    </row>
    <row r="1568" spans="1:2" x14ac:dyDescent="0.3">
      <c r="A1568" s="3">
        <v>70584</v>
      </c>
      <c r="B1568" s="5" t="s">
        <v>10</v>
      </c>
    </row>
    <row r="1569" spans="1:2" x14ac:dyDescent="0.3">
      <c r="A1569" s="3">
        <v>79082</v>
      </c>
      <c r="B1569" s="5" t="s">
        <v>144</v>
      </c>
    </row>
    <row r="1570" spans="1:2" x14ac:dyDescent="0.3">
      <c r="A1570" s="3">
        <v>62215</v>
      </c>
      <c r="B1570" s="5" t="s">
        <v>1109</v>
      </c>
    </row>
    <row r="1571" spans="1:2" x14ac:dyDescent="0.3">
      <c r="A1571" s="3">
        <v>62215</v>
      </c>
      <c r="B1571" s="5" t="s">
        <v>108</v>
      </c>
    </row>
    <row r="1572" spans="1:2" x14ac:dyDescent="0.3">
      <c r="A1572" s="3">
        <v>62215</v>
      </c>
      <c r="B1572" s="5" t="s">
        <v>284</v>
      </c>
    </row>
    <row r="1573" spans="1:2" x14ac:dyDescent="0.3">
      <c r="A1573" s="3">
        <v>62215</v>
      </c>
      <c r="B1573" s="5" t="s">
        <v>750</v>
      </c>
    </row>
    <row r="1574" spans="1:2" x14ac:dyDescent="0.3">
      <c r="A1574" s="3">
        <v>49494</v>
      </c>
      <c r="B1574" s="5" t="s">
        <v>10</v>
      </c>
    </row>
    <row r="1575" spans="1:2" x14ac:dyDescent="0.3">
      <c r="A1575" s="3">
        <v>62206</v>
      </c>
      <c r="B1575" s="5" t="s">
        <v>10</v>
      </c>
    </row>
    <row r="1576" spans="1:2" x14ac:dyDescent="0.3">
      <c r="A1576" s="3">
        <v>63492</v>
      </c>
      <c r="B1576" s="5" t="s">
        <v>10</v>
      </c>
    </row>
    <row r="1577" spans="1:2" x14ac:dyDescent="0.3">
      <c r="A1577" s="3">
        <v>54445</v>
      </c>
      <c r="B1577" s="5" t="s">
        <v>10</v>
      </c>
    </row>
    <row r="1578" spans="1:2" x14ac:dyDescent="0.3">
      <c r="A1578" s="3">
        <v>38356</v>
      </c>
      <c r="B1578" s="5" t="s">
        <v>10</v>
      </c>
    </row>
    <row r="1579" spans="1:2" x14ac:dyDescent="0.3">
      <c r="A1579" s="3">
        <v>85621</v>
      </c>
      <c r="B1579" s="5" t="s">
        <v>1905</v>
      </c>
    </row>
    <row r="1580" spans="1:2" x14ac:dyDescent="0.3">
      <c r="A1580" s="3">
        <v>70578</v>
      </c>
      <c r="B1580" s="5" t="s">
        <v>10</v>
      </c>
    </row>
    <row r="1581" spans="1:2" x14ac:dyDescent="0.3">
      <c r="A1581" s="3">
        <v>55292</v>
      </c>
      <c r="B1581" s="5" t="s">
        <v>411</v>
      </c>
    </row>
    <row r="1582" spans="1:2" x14ac:dyDescent="0.3">
      <c r="A1582" s="3">
        <v>55292</v>
      </c>
      <c r="B1582" s="5" t="s">
        <v>784</v>
      </c>
    </row>
    <row r="1583" spans="1:2" x14ac:dyDescent="0.3">
      <c r="A1583" s="3">
        <v>230652</v>
      </c>
      <c r="B1583" s="5" t="s">
        <v>10</v>
      </c>
    </row>
    <row r="1584" spans="1:2" x14ac:dyDescent="0.3">
      <c r="A1584" s="3">
        <v>51481</v>
      </c>
      <c r="B1584" s="5" t="s">
        <v>10</v>
      </c>
    </row>
    <row r="1585" spans="1:2" x14ac:dyDescent="0.3">
      <c r="A1585" s="3">
        <v>88557</v>
      </c>
      <c r="B1585" s="5" t="s">
        <v>144</v>
      </c>
    </row>
    <row r="1586" spans="1:2" x14ac:dyDescent="0.3">
      <c r="A1586" s="3">
        <v>54540</v>
      </c>
      <c r="B1586" s="5" t="s">
        <v>10</v>
      </c>
    </row>
    <row r="1587" spans="1:2" x14ac:dyDescent="0.3">
      <c r="A1587" s="3">
        <v>8967</v>
      </c>
      <c r="B1587" s="5" t="s">
        <v>10</v>
      </c>
    </row>
    <row r="1588" spans="1:2" x14ac:dyDescent="0.3">
      <c r="A1588" s="3">
        <v>115223</v>
      </c>
      <c r="B1588" s="5" t="s">
        <v>144</v>
      </c>
    </row>
    <row r="1589" spans="1:2" x14ac:dyDescent="0.3">
      <c r="A1589" s="3">
        <v>50456</v>
      </c>
      <c r="B1589" s="5" t="s">
        <v>284</v>
      </c>
    </row>
    <row r="1590" spans="1:2" x14ac:dyDescent="0.3">
      <c r="A1590" s="3">
        <v>50456</v>
      </c>
      <c r="B1590" s="5" t="s">
        <v>10</v>
      </c>
    </row>
    <row r="1591" spans="1:2" x14ac:dyDescent="0.3">
      <c r="A1591" s="3">
        <v>64685</v>
      </c>
      <c r="B1591" s="5" t="s">
        <v>10</v>
      </c>
    </row>
    <row r="1592" spans="1:2" x14ac:dyDescent="0.3">
      <c r="A1592" s="3">
        <v>69668</v>
      </c>
      <c r="B1592" s="5" t="s">
        <v>432</v>
      </c>
    </row>
    <row r="1593" spans="1:2" x14ac:dyDescent="0.3">
      <c r="A1593" s="3">
        <v>69668</v>
      </c>
      <c r="B1593" s="5" t="s">
        <v>10</v>
      </c>
    </row>
    <row r="1594" spans="1:2" x14ac:dyDescent="0.3">
      <c r="A1594" s="3">
        <v>79113</v>
      </c>
      <c r="B1594" s="5" t="s">
        <v>10</v>
      </c>
    </row>
    <row r="1595" spans="1:2" x14ac:dyDescent="0.3">
      <c r="A1595" s="3">
        <v>79113</v>
      </c>
      <c r="B1595" s="5" t="s">
        <v>540</v>
      </c>
    </row>
    <row r="1596" spans="1:2" x14ac:dyDescent="0.3">
      <c r="A1596" s="3">
        <v>61202</v>
      </c>
      <c r="B1596" s="5" t="s">
        <v>595</v>
      </c>
    </row>
    <row r="1597" spans="1:2" x14ac:dyDescent="0.3">
      <c r="A1597" s="3">
        <v>61202</v>
      </c>
      <c r="B1597" s="5" t="s">
        <v>51</v>
      </c>
    </row>
    <row r="1598" spans="1:2" x14ac:dyDescent="0.3">
      <c r="A1598" s="3">
        <v>50837</v>
      </c>
      <c r="B1598" s="5" t="s">
        <v>10</v>
      </c>
    </row>
    <row r="1599" spans="1:2" x14ac:dyDescent="0.3">
      <c r="A1599" s="3">
        <v>38117</v>
      </c>
      <c r="B1599" s="5" t="s">
        <v>10</v>
      </c>
    </row>
    <row r="1600" spans="1:2" x14ac:dyDescent="0.3">
      <c r="A1600" s="3">
        <v>65650</v>
      </c>
      <c r="B1600" s="5" t="s">
        <v>10</v>
      </c>
    </row>
    <row r="1601" spans="1:2" x14ac:dyDescent="0.3">
      <c r="A1601" s="3">
        <v>65057</v>
      </c>
      <c r="B1601" s="5" t="s">
        <v>10</v>
      </c>
    </row>
    <row r="1602" spans="1:2" x14ac:dyDescent="0.3">
      <c r="A1602" s="3">
        <v>57331</v>
      </c>
      <c r="B1602" s="5" t="s">
        <v>1540</v>
      </c>
    </row>
    <row r="1603" spans="1:2" x14ac:dyDescent="0.3">
      <c r="A1603" s="3">
        <v>57331</v>
      </c>
      <c r="B1603" s="5" t="s">
        <v>108</v>
      </c>
    </row>
    <row r="1604" spans="1:2" x14ac:dyDescent="0.3">
      <c r="A1604" s="3">
        <v>57331</v>
      </c>
      <c r="B1604" s="5" t="s">
        <v>784</v>
      </c>
    </row>
    <row r="1605" spans="1:2" x14ac:dyDescent="0.3">
      <c r="A1605" s="3">
        <v>137227</v>
      </c>
      <c r="B1605" s="5" t="s">
        <v>144</v>
      </c>
    </row>
    <row r="1606" spans="1:2" x14ac:dyDescent="0.3">
      <c r="A1606" s="3">
        <v>45156</v>
      </c>
      <c r="B1606" s="5" t="s">
        <v>10</v>
      </c>
    </row>
    <row r="1607" spans="1:2" x14ac:dyDescent="0.3">
      <c r="A1607" s="3">
        <v>40807</v>
      </c>
      <c r="B1607" s="5" t="s">
        <v>10</v>
      </c>
    </row>
    <row r="1608" spans="1:2" x14ac:dyDescent="0.3">
      <c r="A1608" s="3">
        <v>68341</v>
      </c>
      <c r="B1608" s="5" t="s">
        <v>144</v>
      </c>
    </row>
    <row r="1609" spans="1:2" x14ac:dyDescent="0.3">
      <c r="A1609" s="3">
        <v>76535</v>
      </c>
      <c r="B1609" s="5" t="s">
        <v>10</v>
      </c>
    </row>
    <row r="1610" spans="1:2" x14ac:dyDescent="0.3">
      <c r="A1610" s="3">
        <v>77949</v>
      </c>
      <c r="B1610" s="5" t="s">
        <v>416</v>
      </c>
    </row>
    <row r="1611" spans="1:2" x14ac:dyDescent="0.3">
      <c r="A1611" s="3">
        <v>77949</v>
      </c>
      <c r="B1611" s="5" t="s">
        <v>108</v>
      </c>
    </row>
    <row r="1612" spans="1:2" x14ac:dyDescent="0.3">
      <c r="A1612" s="3">
        <v>69735</v>
      </c>
      <c r="B1612" s="5" t="s">
        <v>10</v>
      </c>
    </row>
    <row r="1613" spans="1:2" x14ac:dyDescent="0.3">
      <c r="A1613" s="3">
        <v>64720</v>
      </c>
      <c r="B1613" s="5" t="s">
        <v>10</v>
      </c>
    </row>
    <row r="1614" spans="1:2" x14ac:dyDescent="0.3">
      <c r="A1614" s="3">
        <v>80518</v>
      </c>
      <c r="B1614" s="5" t="s">
        <v>144</v>
      </c>
    </row>
    <row r="1615" spans="1:2" x14ac:dyDescent="0.3">
      <c r="A1615" s="3">
        <v>81390</v>
      </c>
      <c r="B1615" s="5" t="s">
        <v>416</v>
      </c>
    </row>
    <row r="1616" spans="1:2" x14ac:dyDescent="0.3">
      <c r="A1616" s="3">
        <v>57431</v>
      </c>
      <c r="B1616" s="5" t="s">
        <v>10</v>
      </c>
    </row>
    <row r="1617" spans="1:2" x14ac:dyDescent="0.3">
      <c r="A1617" s="3">
        <v>58235</v>
      </c>
      <c r="B1617" s="5" t="s">
        <v>84</v>
      </c>
    </row>
    <row r="1618" spans="1:2" x14ac:dyDescent="0.3">
      <c r="A1618" s="3">
        <v>64328</v>
      </c>
      <c r="B1618" s="5" t="s">
        <v>10</v>
      </c>
    </row>
    <row r="1619" spans="1:2" x14ac:dyDescent="0.3">
      <c r="A1619" s="3">
        <v>65291</v>
      </c>
      <c r="B1619" s="5" t="s">
        <v>10</v>
      </c>
    </row>
    <row r="1620" spans="1:2" x14ac:dyDescent="0.3">
      <c r="A1620" s="3">
        <v>74998</v>
      </c>
      <c r="B1620" s="5" t="s">
        <v>10</v>
      </c>
    </row>
    <row r="1621" spans="1:2" x14ac:dyDescent="0.3">
      <c r="A1621" s="3">
        <v>75948</v>
      </c>
      <c r="B1621" s="5" t="s">
        <v>411</v>
      </c>
    </row>
    <row r="1622" spans="1:2" x14ac:dyDescent="0.3">
      <c r="A1622" s="3">
        <v>75948</v>
      </c>
      <c r="B1622" s="5" t="s">
        <v>784</v>
      </c>
    </row>
    <row r="1623" spans="1:2" x14ac:dyDescent="0.3">
      <c r="A1623" s="3">
        <v>120811</v>
      </c>
      <c r="B1623" s="5" t="s">
        <v>144</v>
      </c>
    </row>
    <row r="1624" spans="1:2" x14ac:dyDescent="0.3">
      <c r="A1624" s="3">
        <v>65218</v>
      </c>
      <c r="B1624" s="5" t="s">
        <v>10</v>
      </c>
    </row>
    <row r="1625" spans="1:2" x14ac:dyDescent="0.3">
      <c r="A1625" s="3">
        <v>64639</v>
      </c>
      <c r="B1625" s="5" t="s">
        <v>10</v>
      </c>
    </row>
    <row r="1626" spans="1:2" x14ac:dyDescent="0.3">
      <c r="A1626" s="3">
        <v>48572</v>
      </c>
      <c r="B1626" s="5" t="s">
        <v>432</v>
      </c>
    </row>
    <row r="1627" spans="1:2" x14ac:dyDescent="0.3">
      <c r="A1627" s="3">
        <v>48572</v>
      </c>
      <c r="B1627" s="5" t="s">
        <v>10</v>
      </c>
    </row>
    <row r="1628" spans="1:2" x14ac:dyDescent="0.3">
      <c r="A1628" s="3">
        <v>9364</v>
      </c>
      <c r="B1628" s="5" t="s">
        <v>416</v>
      </c>
    </row>
    <row r="1629" spans="1:2" x14ac:dyDescent="0.3">
      <c r="A1629" s="3">
        <v>203101</v>
      </c>
      <c r="B1629" s="5" t="s">
        <v>144</v>
      </c>
    </row>
    <row r="1630" spans="1:2" x14ac:dyDescent="0.3">
      <c r="A1630" s="3">
        <v>59678</v>
      </c>
      <c r="B1630" s="5" t="s">
        <v>108</v>
      </c>
    </row>
    <row r="1631" spans="1:2" x14ac:dyDescent="0.3">
      <c r="A1631" s="3">
        <v>59678</v>
      </c>
      <c r="B1631" s="5" t="s">
        <v>416</v>
      </c>
    </row>
    <row r="1632" spans="1:2" x14ac:dyDescent="0.3">
      <c r="A1632" s="3">
        <v>59678</v>
      </c>
      <c r="B1632" s="5" t="s">
        <v>10</v>
      </c>
    </row>
    <row r="1633" spans="1:2" x14ac:dyDescent="0.3">
      <c r="A1633" s="3">
        <v>58767</v>
      </c>
      <c r="B1633" s="5" t="s">
        <v>10</v>
      </c>
    </row>
    <row r="1634" spans="1:2" x14ac:dyDescent="0.3">
      <c r="A1634" s="3">
        <v>58767</v>
      </c>
      <c r="B1634" s="5" t="s">
        <v>1523</v>
      </c>
    </row>
    <row r="1635" spans="1:2" x14ac:dyDescent="0.3">
      <c r="A1635" s="3">
        <v>58767</v>
      </c>
      <c r="B1635" s="5" t="s">
        <v>284</v>
      </c>
    </row>
    <row r="1636" spans="1:2" x14ac:dyDescent="0.3">
      <c r="A1636" s="3">
        <v>23514</v>
      </c>
      <c r="B1636" s="5" t="s">
        <v>416</v>
      </c>
    </row>
    <row r="1637" spans="1:2" x14ac:dyDescent="0.3">
      <c r="A1637" s="3">
        <v>23514</v>
      </c>
      <c r="B1637" s="5" t="s">
        <v>10</v>
      </c>
    </row>
    <row r="1638" spans="1:2" x14ac:dyDescent="0.3">
      <c r="A1638" s="3">
        <v>137145</v>
      </c>
      <c r="B1638" s="5" t="s">
        <v>7763</v>
      </c>
    </row>
    <row r="1639" spans="1:2" x14ac:dyDescent="0.3">
      <c r="A1639" s="3">
        <v>137145</v>
      </c>
      <c r="B1639" s="5" t="s">
        <v>10</v>
      </c>
    </row>
    <row r="1640" spans="1:2" x14ac:dyDescent="0.3">
      <c r="A1640" s="3">
        <v>62564</v>
      </c>
      <c r="B1640" s="5" t="s">
        <v>263</v>
      </c>
    </row>
    <row r="1641" spans="1:2" x14ac:dyDescent="0.3">
      <c r="A1641" s="3">
        <v>56906</v>
      </c>
      <c r="B1641" s="5" t="s">
        <v>10</v>
      </c>
    </row>
    <row r="1642" spans="1:2" x14ac:dyDescent="0.3">
      <c r="A1642" s="3">
        <v>80410</v>
      </c>
      <c r="B1642" s="5" t="s">
        <v>432</v>
      </c>
    </row>
    <row r="1643" spans="1:2" x14ac:dyDescent="0.3">
      <c r="A1643" s="3">
        <v>80410</v>
      </c>
      <c r="B1643" s="5" t="s">
        <v>284</v>
      </c>
    </row>
    <row r="1644" spans="1:2" x14ac:dyDescent="0.3">
      <c r="A1644" s="3">
        <v>51209</v>
      </c>
      <c r="B1644" s="5" t="s">
        <v>10</v>
      </c>
    </row>
    <row r="1645" spans="1:2" x14ac:dyDescent="0.3">
      <c r="A1645" s="3">
        <v>84111</v>
      </c>
      <c r="B1645" s="5" t="s">
        <v>1144</v>
      </c>
    </row>
    <row r="1646" spans="1:2" x14ac:dyDescent="0.3">
      <c r="A1646" s="3">
        <v>51859</v>
      </c>
      <c r="B1646" s="5" t="s">
        <v>144</v>
      </c>
    </row>
    <row r="1647" spans="1:2" x14ac:dyDescent="0.3">
      <c r="A1647" s="3">
        <v>88096</v>
      </c>
      <c r="B1647" s="5" t="s">
        <v>10</v>
      </c>
    </row>
    <row r="1648" spans="1:2" x14ac:dyDescent="0.3">
      <c r="A1648" s="3">
        <v>43959</v>
      </c>
      <c r="B1648" s="5" t="s">
        <v>10</v>
      </c>
    </row>
    <row r="1649" spans="1:2" x14ac:dyDescent="0.3">
      <c r="A1649" s="3">
        <v>77495</v>
      </c>
      <c r="B1649" s="5" t="s">
        <v>51</v>
      </c>
    </row>
    <row r="1650" spans="1:2" x14ac:dyDescent="0.3">
      <c r="A1650" s="3">
        <v>39253</v>
      </c>
      <c r="B1650" s="5" t="s">
        <v>877</v>
      </c>
    </row>
    <row r="1651" spans="1:2" x14ac:dyDescent="0.3">
      <c r="A1651" s="3">
        <v>54897</v>
      </c>
      <c r="B1651" s="5" t="s">
        <v>10</v>
      </c>
    </row>
    <row r="1652" spans="1:2" x14ac:dyDescent="0.3">
      <c r="A1652" s="3">
        <v>48231</v>
      </c>
      <c r="B1652" s="5" t="s">
        <v>584</v>
      </c>
    </row>
    <row r="1653" spans="1:2" x14ac:dyDescent="0.3">
      <c r="A1653" s="3">
        <v>48231</v>
      </c>
      <c r="B1653" s="5" t="s">
        <v>416</v>
      </c>
    </row>
    <row r="1654" spans="1:2" x14ac:dyDescent="0.3">
      <c r="A1654" s="3">
        <v>48231</v>
      </c>
      <c r="B1654" s="5" t="s">
        <v>284</v>
      </c>
    </row>
    <row r="1655" spans="1:2" x14ac:dyDescent="0.3">
      <c r="A1655" s="3">
        <v>48231</v>
      </c>
      <c r="B1655" s="5" t="s">
        <v>432</v>
      </c>
    </row>
    <row r="1656" spans="1:2" x14ac:dyDescent="0.3">
      <c r="A1656" s="3">
        <v>59722</v>
      </c>
      <c r="B1656" s="5" t="s">
        <v>10</v>
      </c>
    </row>
    <row r="1657" spans="1:2" x14ac:dyDescent="0.3">
      <c r="A1657" s="3">
        <v>74135</v>
      </c>
      <c r="B1657" s="5" t="s">
        <v>144</v>
      </c>
    </row>
    <row r="1658" spans="1:2" x14ac:dyDescent="0.3">
      <c r="A1658" s="3">
        <v>65599</v>
      </c>
      <c r="B1658" s="5" t="s">
        <v>10</v>
      </c>
    </row>
    <row r="1659" spans="1:2" x14ac:dyDescent="0.3">
      <c r="A1659" s="3">
        <v>60405</v>
      </c>
      <c r="B1659" s="5" t="s">
        <v>432</v>
      </c>
    </row>
    <row r="1660" spans="1:2" x14ac:dyDescent="0.3">
      <c r="A1660" s="3">
        <v>60405</v>
      </c>
      <c r="B1660" s="5" t="s">
        <v>10</v>
      </c>
    </row>
    <row r="1661" spans="1:2" x14ac:dyDescent="0.3">
      <c r="A1661" s="3">
        <v>55787</v>
      </c>
      <c r="B1661" s="5" t="s">
        <v>10</v>
      </c>
    </row>
    <row r="1662" spans="1:2" x14ac:dyDescent="0.3">
      <c r="A1662" s="3">
        <v>71677</v>
      </c>
      <c r="B1662" s="5" t="s">
        <v>10</v>
      </c>
    </row>
    <row r="1663" spans="1:2" x14ac:dyDescent="0.3">
      <c r="A1663" s="3">
        <v>483898</v>
      </c>
      <c r="B1663" s="5" t="s">
        <v>416</v>
      </c>
    </row>
    <row r="1664" spans="1:2" x14ac:dyDescent="0.3">
      <c r="A1664" s="3">
        <v>70057</v>
      </c>
      <c r="B1664" s="5" t="s">
        <v>784</v>
      </c>
    </row>
    <row r="1665" spans="1:2" x14ac:dyDescent="0.3">
      <c r="A1665" s="3">
        <v>70057</v>
      </c>
      <c r="B1665" s="5" t="s">
        <v>411</v>
      </c>
    </row>
    <row r="1666" spans="1:2" x14ac:dyDescent="0.3">
      <c r="A1666" s="3">
        <v>75735</v>
      </c>
      <c r="B1666" s="5" t="s">
        <v>10</v>
      </c>
    </row>
    <row r="1667" spans="1:2" x14ac:dyDescent="0.3">
      <c r="A1667" s="3">
        <v>75735</v>
      </c>
      <c r="B1667" s="5" t="s">
        <v>416</v>
      </c>
    </row>
    <row r="1668" spans="1:2" x14ac:dyDescent="0.3">
      <c r="A1668" s="3">
        <v>67900</v>
      </c>
      <c r="B1668" s="5" t="s">
        <v>10</v>
      </c>
    </row>
    <row r="1669" spans="1:2" x14ac:dyDescent="0.3">
      <c r="A1669" s="3">
        <v>74523</v>
      </c>
      <c r="B1669" s="5" t="s">
        <v>10</v>
      </c>
    </row>
    <row r="1670" spans="1:2" x14ac:dyDescent="0.3">
      <c r="A1670" s="3">
        <v>81440</v>
      </c>
      <c r="B1670" s="5" t="s">
        <v>10</v>
      </c>
    </row>
    <row r="1671" spans="1:2" x14ac:dyDescent="0.3">
      <c r="A1671" s="3">
        <v>49950</v>
      </c>
      <c r="B1671" s="5" t="s">
        <v>10</v>
      </c>
    </row>
    <row r="1672" spans="1:2" x14ac:dyDescent="0.3">
      <c r="A1672" s="3">
        <v>60243</v>
      </c>
      <c r="B1672" s="5" t="s">
        <v>108</v>
      </c>
    </row>
    <row r="1673" spans="1:2" x14ac:dyDescent="0.3">
      <c r="A1673" s="3">
        <v>60243</v>
      </c>
      <c r="B1673" s="5" t="s">
        <v>1286</v>
      </c>
    </row>
    <row r="1674" spans="1:2" x14ac:dyDescent="0.3">
      <c r="A1674" s="3">
        <v>71254</v>
      </c>
      <c r="B1674" s="5" t="s">
        <v>10</v>
      </c>
    </row>
    <row r="1675" spans="1:2" x14ac:dyDescent="0.3">
      <c r="A1675" s="3">
        <v>70338</v>
      </c>
      <c r="B1675" s="5" t="s">
        <v>10</v>
      </c>
    </row>
    <row r="1676" spans="1:2" x14ac:dyDescent="0.3">
      <c r="A1676" s="3">
        <v>71688</v>
      </c>
      <c r="B1676" s="5" t="s">
        <v>108</v>
      </c>
    </row>
    <row r="1677" spans="1:2" x14ac:dyDescent="0.3">
      <c r="A1677" s="3">
        <v>71688</v>
      </c>
      <c r="B1677" s="5" t="s">
        <v>416</v>
      </c>
    </row>
    <row r="1678" spans="1:2" x14ac:dyDescent="0.3">
      <c r="A1678" s="3">
        <v>74725</v>
      </c>
      <c r="B1678" s="5" t="s">
        <v>416</v>
      </c>
    </row>
    <row r="1679" spans="1:2" x14ac:dyDescent="0.3">
      <c r="A1679" s="3">
        <v>74725</v>
      </c>
      <c r="B1679" s="5" t="s">
        <v>367</v>
      </c>
    </row>
    <row r="1680" spans="1:2" x14ac:dyDescent="0.3">
      <c r="A1680" s="3">
        <v>74725</v>
      </c>
      <c r="B1680" s="5" t="s">
        <v>750</v>
      </c>
    </row>
    <row r="1681" spans="1:2" x14ac:dyDescent="0.3">
      <c r="A1681" s="3">
        <v>85545</v>
      </c>
      <c r="B1681" s="5" t="s">
        <v>108</v>
      </c>
    </row>
    <row r="1682" spans="1:2" x14ac:dyDescent="0.3">
      <c r="A1682" s="3">
        <v>85545</v>
      </c>
      <c r="B1682" s="5" t="s">
        <v>284</v>
      </c>
    </row>
    <row r="1683" spans="1:2" x14ac:dyDescent="0.3">
      <c r="A1683" s="3">
        <v>85545</v>
      </c>
      <c r="B1683" s="5" t="s">
        <v>2138</v>
      </c>
    </row>
    <row r="1684" spans="1:2" x14ac:dyDescent="0.3">
      <c r="A1684" s="3">
        <v>136735</v>
      </c>
      <c r="B1684" s="5" t="s">
        <v>229</v>
      </c>
    </row>
    <row r="1685" spans="1:2" x14ac:dyDescent="0.3">
      <c r="A1685" s="3">
        <v>136735</v>
      </c>
      <c r="B1685" s="5" t="s">
        <v>74</v>
      </c>
    </row>
    <row r="1686" spans="1:2" x14ac:dyDescent="0.3">
      <c r="A1686" s="3">
        <v>136735</v>
      </c>
      <c r="B1686" s="5" t="s">
        <v>10</v>
      </c>
    </row>
    <row r="1687" spans="1:2" x14ac:dyDescent="0.3">
      <c r="A1687" s="3">
        <v>79516</v>
      </c>
      <c r="B1687" s="5" t="s">
        <v>144</v>
      </c>
    </row>
    <row r="1688" spans="1:2" x14ac:dyDescent="0.3">
      <c r="A1688" s="3">
        <v>74643</v>
      </c>
      <c r="B1688" s="5" t="s">
        <v>1540</v>
      </c>
    </row>
    <row r="1689" spans="1:2" x14ac:dyDescent="0.3">
      <c r="A1689" s="3">
        <v>74643</v>
      </c>
      <c r="B1689" s="5" t="s">
        <v>108</v>
      </c>
    </row>
    <row r="1690" spans="1:2" x14ac:dyDescent="0.3">
      <c r="A1690" s="3">
        <v>173083</v>
      </c>
      <c r="B1690" s="5" t="s">
        <v>144</v>
      </c>
    </row>
    <row r="1691" spans="1:2" x14ac:dyDescent="0.3">
      <c r="A1691" s="3">
        <v>73936</v>
      </c>
      <c r="B1691" s="5" t="s">
        <v>416</v>
      </c>
    </row>
    <row r="1692" spans="1:2" x14ac:dyDescent="0.3">
      <c r="A1692" s="3">
        <v>86000</v>
      </c>
      <c r="B1692" s="5" t="s">
        <v>94</v>
      </c>
    </row>
    <row r="1693" spans="1:2" x14ac:dyDescent="0.3">
      <c r="A1693" s="3">
        <v>55420</v>
      </c>
      <c r="B1693" s="5" t="s">
        <v>10</v>
      </c>
    </row>
    <row r="1694" spans="1:2" x14ac:dyDescent="0.3">
      <c r="A1694" s="3">
        <v>145316</v>
      </c>
      <c r="B1694" s="5" t="s">
        <v>432</v>
      </c>
    </row>
    <row r="1695" spans="1:2" x14ac:dyDescent="0.3">
      <c r="A1695" s="3">
        <v>105789</v>
      </c>
      <c r="B1695" s="5" t="s">
        <v>10</v>
      </c>
    </row>
    <row r="1696" spans="1:2" x14ac:dyDescent="0.3">
      <c r="A1696" s="3">
        <v>62630</v>
      </c>
      <c r="B1696" s="5" t="s">
        <v>956</v>
      </c>
    </row>
    <row r="1697" spans="1:2" x14ac:dyDescent="0.3">
      <c r="A1697" s="3">
        <v>62630</v>
      </c>
      <c r="B1697" s="5" t="s">
        <v>1540</v>
      </c>
    </row>
    <row r="1698" spans="1:2" x14ac:dyDescent="0.3">
      <c r="A1698" s="3">
        <v>38319</v>
      </c>
      <c r="B1698" s="5" t="s">
        <v>10</v>
      </c>
    </row>
    <row r="1699" spans="1:2" x14ac:dyDescent="0.3">
      <c r="A1699" s="3">
        <v>81250</v>
      </c>
      <c r="B1699" s="5" t="s">
        <v>10</v>
      </c>
    </row>
    <row r="1700" spans="1:2" x14ac:dyDescent="0.3">
      <c r="A1700" s="3">
        <v>50725</v>
      </c>
      <c r="B1700" s="5" t="s">
        <v>284</v>
      </c>
    </row>
    <row r="1701" spans="1:2" x14ac:dyDescent="0.3">
      <c r="A1701" s="3">
        <v>50725</v>
      </c>
      <c r="B1701" s="5" t="s">
        <v>10</v>
      </c>
    </row>
    <row r="1702" spans="1:2" x14ac:dyDescent="0.3">
      <c r="A1702" s="3">
        <v>67911</v>
      </c>
      <c r="B1702" s="5" t="s">
        <v>10</v>
      </c>
    </row>
    <row r="1703" spans="1:2" x14ac:dyDescent="0.3">
      <c r="A1703" s="3">
        <v>77499</v>
      </c>
      <c r="B1703" s="5" t="s">
        <v>10</v>
      </c>
    </row>
    <row r="1704" spans="1:2" x14ac:dyDescent="0.3">
      <c r="A1704" s="3">
        <v>76122</v>
      </c>
      <c r="B1704" s="5" t="s">
        <v>10</v>
      </c>
    </row>
    <row r="1705" spans="1:2" x14ac:dyDescent="0.3">
      <c r="A1705" s="3">
        <v>50357</v>
      </c>
      <c r="B1705" s="5" t="s">
        <v>432</v>
      </c>
    </row>
    <row r="1706" spans="1:2" x14ac:dyDescent="0.3">
      <c r="A1706" s="3">
        <v>50357</v>
      </c>
      <c r="B1706" s="5" t="s">
        <v>877</v>
      </c>
    </row>
    <row r="1707" spans="1:2" x14ac:dyDescent="0.3">
      <c r="A1707" s="3">
        <v>50357</v>
      </c>
      <c r="B1707" s="5" t="s">
        <v>10</v>
      </c>
    </row>
    <row r="1708" spans="1:2" x14ac:dyDescent="0.3">
      <c r="A1708" s="3">
        <v>89708</v>
      </c>
      <c r="B1708" s="5" t="s">
        <v>84</v>
      </c>
    </row>
    <row r="1709" spans="1:2" x14ac:dyDescent="0.3">
      <c r="A1709" s="3">
        <v>89708</v>
      </c>
      <c r="B1709" s="5" t="s">
        <v>411</v>
      </c>
    </row>
    <row r="1710" spans="1:2" x14ac:dyDescent="0.3">
      <c r="A1710" s="3">
        <v>89708</v>
      </c>
      <c r="B1710" s="5" t="s">
        <v>1109</v>
      </c>
    </row>
    <row r="1711" spans="1:2" x14ac:dyDescent="0.3">
      <c r="A1711" s="3">
        <v>89708</v>
      </c>
      <c r="B1711" s="5" t="s">
        <v>1121</v>
      </c>
    </row>
    <row r="1712" spans="1:2" x14ac:dyDescent="0.3">
      <c r="A1712" s="3">
        <v>89708</v>
      </c>
      <c r="B1712" s="5" t="s">
        <v>19064</v>
      </c>
    </row>
    <row r="1713" spans="1:2" x14ac:dyDescent="0.3">
      <c r="A1713" s="3">
        <v>89708</v>
      </c>
      <c r="B1713" s="5" t="s">
        <v>19763</v>
      </c>
    </row>
    <row r="1714" spans="1:2" x14ac:dyDescent="0.3">
      <c r="A1714" s="3">
        <v>89708</v>
      </c>
      <c r="B1714" s="5" t="s">
        <v>3367</v>
      </c>
    </row>
    <row r="1715" spans="1:2" x14ac:dyDescent="0.3">
      <c r="A1715" s="3">
        <v>89708</v>
      </c>
      <c r="B1715" s="5" t="s">
        <v>540</v>
      </c>
    </row>
    <row r="1716" spans="1:2" x14ac:dyDescent="0.3">
      <c r="A1716" s="3">
        <v>89708</v>
      </c>
      <c r="B1716" s="5" t="s">
        <v>144</v>
      </c>
    </row>
    <row r="1717" spans="1:2" x14ac:dyDescent="0.3">
      <c r="A1717" s="3">
        <v>89708</v>
      </c>
      <c r="B1717" s="5" t="s">
        <v>19764</v>
      </c>
    </row>
    <row r="1718" spans="1:2" x14ac:dyDescent="0.3">
      <c r="A1718" s="3">
        <v>89708</v>
      </c>
      <c r="B1718" s="5" t="s">
        <v>19765</v>
      </c>
    </row>
    <row r="1719" spans="1:2" x14ac:dyDescent="0.3">
      <c r="A1719" s="3">
        <v>89708</v>
      </c>
      <c r="B1719" s="5" t="s">
        <v>13732</v>
      </c>
    </row>
    <row r="1720" spans="1:2" x14ac:dyDescent="0.3">
      <c r="A1720" s="3">
        <v>89708</v>
      </c>
      <c r="B1720" s="5" t="s">
        <v>94</v>
      </c>
    </row>
    <row r="1721" spans="1:2" x14ac:dyDescent="0.3">
      <c r="A1721" s="3">
        <v>89708</v>
      </c>
      <c r="B1721" s="5" t="s">
        <v>220</v>
      </c>
    </row>
    <row r="1722" spans="1:2" x14ac:dyDescent="0.3">
      <c r="A1722" s="3">
        <v>89708</v>
      </c>
      <c r="B1722" s="5" t="s">
        <v>8785</v>
      </c>
    </row>
    <row r="1723" spans="1:2" x14ac:dyDescent="0.3">
      <c r="A1723" s="3">
        <v>89708</v>
      </c>
      <c r="B1723" s="5" t="s">
        <v>10</v>
      </c>
    </row>
    <row r="1724" spans="1:2" x14ac:dyDescent="0.3">
      <c r="A1724" s="3">
        <v>59117</v>
      </c>
      <c r="B1724" s="5" t="s">
        <v>51</v>
      </c>
    </row>
    <row r="1725" spans="1:2" x14ac:dyDescent="0.3">
      <c r="A1725" s="3">
        <v>75198</v>
      </c>
      <c r="B1725" s="5" t="s">
        <v>108</v>
      </c>
    </row>
    <row r="1726" spans="1:2" x14ac:dyDescent="0.3">
      <c r="A1726" s="3">
        <v>94047</v>
      </c>
      <c r="B1726" s="5" t="s">
        <v>94</v>
      </c>
    </row>
    <row r="1727" spans="1:2" x14ac:dyDescent="0.3">
      <c r="A1727" s="3">
        <v>57157</v>
      </c>
      <c r="B1727" s="5" t="s">
        <v>10</v>
      </c>
    </row>
    <row r="1728" spans="1:2" x14ac:dyDescent="0.3">
      <c r="A1728" s="3">
        <v>70575</v>
      </c>
      <c r="B1728" s="5" t="s">
        <v>10</v>
      </c>
    </row>
    <row r="1729" spans="1:2" x14ac:dyDescent="0.3">
      <c r="A1729" s="3">
        <v>59118</v>
      </c>
      <c r="B1729" s="5" t="s">
        <v>108</v>
      </c>
    </row>
    <row r="1730" spans="1:2" x14ac:dyDescent="0.3">
      <c r="A1730" s="3">
        <v>81003</v>
      </c>
      <c r="B1730" s="5" t="s">
        <v>10</v>
      </c>
    </row>
    <row r="1731" spans="1:2" x14ac:dyDescent="0.3">
      <c r="A1731" s="3">
        <v>74536</v>
      </c>
      <c r="B1731" s="5" t="s">
        <v>10</v>
      </c>
    </row>
    <row r="1732" spans="1:2" x14ac:dyDescent="0.3">
      <c r="A1732" s="3">
        <v>74879</v>
      </c>
      <c r="B1732" s="5" t="s">
        <v>19766</v>
      </c>
    </row>
    <row r="1733" spans="1:2" x14ac:dyDescent="0.3">
      <c r="A1733" s="3">
        <v>74879</v>
      </c>
      <c r="B1733" s="5" t="s">
        <v>880</v>
      </c>
    </row>
    <row r="1734" spans="1:2" x14ac:dyDescent="0.3">
      <c r="A1734" s="3">
        <v>45658</v>
      </c>
      <c r="B1734" s="5" t="s">
        <v>10</v>
      </c>
    </row>
    <row r="1735" spans="1:2" x14ac:dyDescent="0.3">
      <c r="A1735" s="3">
        <v>57120</v>
      </c>
      <c r="B1735" s="5" t="s">
        <v>10</v>
      </c>
    </row>
    <row r="1736" spans="1:2" x14ac:dyDescent="0.3">
      <c r="A1736" s="3">
        <v>62837</v>
      </c>
      <c r="B1736" s="5" t="s">
        <v>10</v>
      </c>
    </row>
    <row r="1737" spans="1:2" x14ac:dyDescent="0.3">
      <c r="A1737" s="3">
        <v>89623</v>
      </c>
      <c r="B1737" s="5" t="s">
        <v>94</v>
      </c>
    </row>
    <row r="1738" spans="1:2" x14ac:dyDescent="0.3">
      <c r="A1738" s="3">
        <v>79464</v>
      </c>
      <c r="B1738" s="5" t="s">
        <v>595</v>
      </c>
    </row>
    <row r="1739" spans="1:2" x14ac:dyDescent="0.3">
      <c r="A1739" s="3">
        <v>58232</v>
      </c>
      <c r="B1739" s="5" t="s">
        <v>2886</v>
      </c>
    </row>
    <row r="1740" spans="1:2" x14ac:dyDescent="0.3">
      <c r="A1740" s="3">
        <v>58232</v>
      </c>
      <c r="B1740" s="5" t="s">
        <v>284</v>
      </c>
    </row>
    <row r="1741" spans="1:2" x14ac:dyDescent="0.3">
      <c r="A1741" s="3">
        <v>58232</v>
      </c>
      <c r="B1741" s="5" t="s">
        <v>416</v>
      </c>
    </row>
    <row r="1742" spans="1:2" x14ac:dyDescent="0.3">
      <c r="A1742" s="3">
        <v>49012</v>
      </c>
      <c r="B1742" s="5" t="s">
        <v>10</v>
      </c>
    </row>
    <row r="1743" spans="1:2" x14ac:dyDescent="0.3">
      <c r="A1743" s="3">
        <v>65229</v>
      </c>
      <c r="B1743" s="5" t="s">
        <v>108</v>
      </c>
    </row>
    <row r="1744" spans="1:2" x14ac:dyDescent="0.3">
      <c r="A1744" s="3">
        <v>79553</v>
      </c>
      <c r="B1744" s="5" t="s">
        <v>94</v>
      </c>
    </row>
    <row r="1745" spans="1:2" x14ac:dyDescent="0.3">
      <c r="A1745" s="3">
        <v>78363</v>
      </c>
      <c r="B1745" s="5" t="s">
        <v>108</v>
      </c>
    </row>
    <row r="1746" spans="1:2" x14ac:dyDescent="0.3">
      <c r="A1746" s="3">
        <v>63493</v>
      </c>
      <c r="B1746" s="5" t="s">
        <v>10</v>
      </c>
    </row>
    <row r="1747" spans="1:2" x14ac:dyDescent="0.3">
      <c r="A1747" s="3">
        <v>63493</v>
      </c>
      <c r="B1747" s="5" t="s">
        <v>284</v>
      </c>
    </row>
    <row r="1748" spans="1:2" x14ac:dyDescent="0.3">
      <c r="A1748" s="3">
        <v>121442</v>
      </c>
      <c r="B1748" s="5" t="s">
        <v>759</v>
      </c>
    </row>
    <row r="1749" spans="1:2" x14ac:dyDescent="0.3">
      <c r="A1749" s="3">
        <v>121442</v>
      </c>
      <c r="B1749" s="5" t="s">
        <v>416</v>
      </c>
    </row>
    <row r="1750" spans="1:2" x14ac:dyDescent="0.3">
      <c r="A1750" s="3">
        <v>65851</v>
      </c>
      <c r="B1750" s="5" t="s">
        <v>10</v>
      </c>
    </row>
    <row r="1751" spans="1:2" x14ac:dyDescent="0.3">
      <c r="A1751" s="3">
        <v>65034</v>
      </c>
      <c r="B1751" s="5" t="s">
        <v>10</v>
      </c>
    </row>
    <row r="1752" spans="1:2" x14ac:dyDescent="0.3">
      <c r="A1752" s="3">
        <v>84226</v>
      </c>
      <c r="B1752" s="5" t="s">
        <v>10</v>
      </c>
    </row>
    <row r="1753" spans="1:2" x14ac:dyDescent="0.3">
      <c r="A1753" s="3">
        <v>85431</v>
      </c>
      <c r="B1753" s="5" t="s">
        <v>10</v>
      </c>
    </row>
    <row r="1754" spans="1:2" x14ac:dyDescent="0.3">
      <c r="A1754" s="3">
        <v>52067</v>
      </c>
      <c r="B1754" s="5" t="s">
        <v>10</v>
      </c>
    </row>
    <row r="1755" spans="1:2" x14ac:dyDescent="0.3">
      <c r="A1755" s="3">
        <v>61891</v>
      </c>
      <c r="B1755" s="5" t="s">
        <v>284</v>
      </c>
    </row>
    <row r="1756" spans="1:2" x14ac:dyDescent="0.3">
      <c r="A1756" s="3">
        <v>61891</v>
      </c>
      <c r="B1756" s="5" t="s">
        <v>416</v>
      </c>
    </row>
    <row r="1757" spans="1:2" x14ac:dyDescent="0.3">
      <c r="A1757" s="3">
        <v>61891</v>
      </c>
      <c r="B1757" s="5" t="s">
        <v>10</v>
      </c>
    </row>
    <row r="1758" spans="1:2" x14ac:dyDescent="0.3">
      <c r="A1758" s="3">
        <v>66129</v>
      </c>
      <c r="B1758" s="5" t="s">
        <v>108</v>
      </c>
    </row>
    <row r="1759" spans="1:2" x14ac:dyDescent="0.3">
      <c r="A1759" s="3">
        <v>55347</v>
      </c>
      <c r="B1759" s="5" t="s">
        <v>432</v>
      </c>
    </row>
    <row r="1760" spans="1:2" x14ac:dyDescent="0.3">
      <c r="A1760" s="3">
        <v>55347</v>
      </c>
      <c r="B1760" s="5" t="s">
        <v>10</v>
      </c>
    </row>
    <row r="1761" spans="1:2" x14ac:dyDescent="0.3">
      <c r="A1761" s="3">
        <v>78192</v>
      </c>
      <c r="B1761" s="5" t="s">
        <v>10</v>
      </c>
    </row>
    <row r="1762" spans="1:2" x14ac:dyDescent="0.3">
      <c r="A1762" s="3">
        <v>73262</v>
      </c>
      <c r="B1762" s="5" t="s">
        <v>284</v>
      </c>
    </row>
    <row r="1763" spans="1:2" x14ac:dyDescent="0.3">
      <c r="A1763" s="3">
        <v>73262</v>
      </c>
      <c r="B1763" s="5" t="s">
        <v>584</v>
      </c>
    </row>
    <row r="1764" spans="1:2" x14ac:dyDescent="0.3">
      <c r="A1764" s="3">
        <v>77635</v>
      </c>
      <c r="B1764" s="5" t="s">
        <v>74</v>
      </c>
    </row>
    <row r="1765" spans="1:2" x14ac:dyDescent="0.3">
      <c r="A1765" s="3">
        <v>77635</v>
      </c>
      <c r="B1765" s="5" t="s">
        <v>10</v>
      </c>
    </row>
    <row r="1766" spans="1:2" x14ac:dyDescent="0.3">
      <c r="A1766" s="3">
        <v>58219</v>
      </c>
      <c r="B1766" s="5" t="s">
        <v>108</v>
      </c>
    </row>
    <row r="1767" spans="1:2" x14ac:dyDescent="0.3">
      <c r="A1767" s="3">
        <v>58219</v>
      </c>
      <c r="B1767" s="5" t="s">
        <v>540</v>
      </c>
    </row>
    <row r="1768" spans="1:2" x14ac:dyDescent="0.3">
      <c r="A1768" s="3">
        <v>70577</v>
      </c>
      <c r="B1768" s="5" t="s">
        <v>432</v>
      </c>
    </row>
    <row r="1769" spans="1:2" x14ac:dyDescent="0.3">
      <c r="A1769" s="3">
        <v>70577</v>
      </c>
      <c r="B1769" s="5" t="s">
        <v>108</v>
      </c>
    </row>
    <row r="1770" spans="1:2" x14ac:dyDescent="0.3">
      <c r="A1770" s="3">
        <v>70577</v>
      </c>
      <c r="B1770" s="5" t="s">
        <v>10</v>
      </c>
    </row>
    <row r="1771" spans="1:2" x14ac:dyDescent="0.3">
      <c r="A1771" s="3">
        <v>164052</v>
      </c>
      <c r="B1771" s="5" t="s">
        <v>10</v>
      </c>
    </row>
    <row r="1772" spans="1:2" x14ac:dyDescent="0.3">
      <c r="A1772" s="3">
        <v>73499</v>
      </c>
      <c r="B1772" s="5" t="s">
        <v>10</v>
      </c>
    </row>
    <row r="1773" spans="1:2" x14ac:dyDescent="0.3">
      <c r="A1773" s="3">
        <v>50217</v>
      </c>
      <c r="B1773" s="5" t="s">
        <v>10</v>
      </c>
    </row>
    <row r="1774" spans="1:2" x14ac:dyDescent="0.3">
      <c r="A1774" s="3">
        <v>85949</v>
      </c>
      <c r="B1774" s="5" t="s">
        <v>432</v>
      </c>
    </row>
    <row r="1775" spans="1:2" x14ac:dyDescent="0.3">
      <c r="A1775" s="3">
        <v>58231</v>
      </c>
      <c r="B1775" s="5" t="s">
        <v>10</v>
      </c>
    </row>
    <row r="1776" spans="1:2" x14ac:dyDescent="0.3">
      <c r="A1776" s="3">
        <v>70954</v>
      </c>
      <c r="B1776" s="5" t="s">
        <v>367</v>
      </c>
    </row>
    <row r="1777" spans="1:2" x14ac:dyDescent="0.3">
      <c r="A1777" s="3">
        <v>81684</v>
      </c>
      <c r="B1777" s="5" t="s">
        <v>284</v>
      </c>
    </row>
    <row r="1778" spans="1:2" x14ac:dyDescent="0.3">
      <c r="A1778" s="3">
        <v>81684</v>
      </c>
      <c r="B1778" s="5" t="s">
        <v>416</v>
      </c>
    </row>
    <row r="1779" spans="1:2" x14ac:dyDescent="0.3">
      <c r="A1779" s="3">
        <v>81684</v>
      </c>
      <c r="B1779" s="5" t="s">
        <v>10</v>
      </c>
    </row>
    <row r="1780" spans="1:2" x14ac:dyDescent="0.3">
      <c r="A1780" s="3">
        <v>72113</v>
      </c>
      <c r="B1780" s="5" t="s">
        <v>108</v>
      </c>
    </row>
    <row r="1781" spans="1:2" x14ac:dyDescent="0.3">
      <c r="A1781" s="3">
        <v>72113</v>
      </c>
      <c r="B1781" s="5" t="s">
        <v>284</v>
      </c>
    </row>
    <row r="1782" spans="1:2" x14ac:dyDescent="0.3">
      <c r="A1782" s="3">
        <v>72113</v>
      </c>
      <c r="B1782" s="5" t="s">
        <v>2138</v>
      </c>
    </row>
    <row r="1783" spans="1:2" x14ac:dyDescent="0.3">
      <c r="A1783" s="3">
        <v>72113</v>
      </c>
      <c r="B1783" s="5" t="s">
        <v>51</v>
      </c>
    </row>
    <row r="1784" spans="1:2" x14ac:dyDescent="0.3">
      <c r="A1784" s="3">
        <v>72113</v>
      </c>
      <c r="B1784" s="5" t="s">
        <v>10</v>
      </c>
    </row>
    <row r="1785" spans="1:2" x14ac:dyDescent="0.3">
      <c r="A1785" s="3">
        <v>41517</v>
      </c>
      <c r="B1785" s="5" t="s">
        <v>595</v>
      </c>
    </row>
    <row r="1786" spans="1:2" x14ac:dyDescent="0.3">
      <c r="A1786" s="3">
        <v>57119</v>
      </c>
      <c r="B1786" s="5" t="s">
        <v>10</v>
      </c>
    </row>
    <row r="1787" spans="1:2" x14ac:dyDescent="0.3">
      <c r="A1787" s="3">
        <v>81401</v>
      </c>
      <c r="B1787" s="5" t="s">
        <v>108</v>
      </c>
    </row>
    <row r="1788" spans="1:2" x14ac:dyDescent="0.3">
      <c r="A1788" s="3">
        <v>81401</v>
      </c>
      <c r="B1788" s="5" t="s">
        <v>284</v>
      </c>
    </row>
    <row r="1789" spans="1:2" x14ac:dyDescent="0.3">
      <c r="A1789" s="3">
        <v>81401</v>
      </c>
      <c r="B1789" s="5" t="s">
        <v>2805</v>
      </c>
    </row>
    <row r="1790" spans="1:2" x14ac:dyDescent="0.3">
      <c r="A1790" s="3">
        <v>81401</v>
      </c>
      <c r="B1790" s="5" t="s">
        <v>584</v>
      </c>
    </row>
    <row r="1791" spans="1:2" x14ac:dyDescent="0.3">
      <c r="A1791" s="3">
        <v>115969</v>
      </c>
      <c r="B1791" s="5" t="s">
        <v>144</v>
      </c>
    </row>
    <row r="1792" spans="1:2" x14ac:dyDescent="0.3">
      <c r="A1792" s="3">
        <v>79120</v>
      </c>
      <c r="B1792" s="5" t="s">
        <v>416</v>
      </c>
    </row>
    <row r="1793" spans="1:2" x14ac:dyDescent="0.3">
      <c r="A1793" s="3">
        <v>66125</v>
      </c>
      <c r="B1793" s="5" t="s">
        <v>367</v>
      </c>
    </row>
    <row r="1794" spans="1:2" x14ac:dyDescent="0.3">
      <c r="A1794" s="3">
        <v>66125</v>
      </c>
      <c r="B1794" s="5" t="s">
        <v>10</v>
      </c>
    </row>
    <row r="1795" spans="1:2" x14ac:dyDescent="0.3">
      <c r="A1795" s="3">
        <v>63207</v>
      </c>
      <c r="B1795" s="5" t="s">
        <v>10</v>
      </c>
    </row>
    <row r="1796" spans="1:2" x14ac:dyDescent="0.3">
      <c r="A1796" s="3">
        <v>63207</v>
      </c>
      <c r="B1796" s="5" t="s">
        <v>51</v>
      </c>
    </row>
    <row r="1797" spans="1:2" x14ac:dyDescent="0.3">
      <c r="A1797" s="3">
        <v>63207</v>
      </c>
      <c r="B1797" s="5" t="s">
        <v>416</v>
      </c>
    </row>
    <row r="1798" spans="1:2" x14ac:dyDescent="0.3">
      <c r="A1798" s="3">
        <v>60420</v>
      </c>
      <c r="B1798" s="5" t="s">
        <v>10</v>
      </c>
    </row>
    <row r="1799" spans="1:2" x14ac:dyDescent="0.3">
      <c r="A1799" s="3">
        <v>73358</v>
      </c>
      <c r="B1799" s="5" t="s">
        <v>416</v>
      </c>
    </row>
    <row r="1800" spans="1:2" x14ac:dyDescent="0.3">
      <c r="A1800" s="3">
        <v>60895</v>
      </c>
      <c r="B1800" s="5" t="s">
        <v>10</v>
      </c>
    </row>
    <row r="1801" spans="1:2" x14ac:dyDescent="0.3">
      <c r="A1801" s="3">
        <v>40161</v>
      </c>
      <c r="B1801" s="5" t="s">
        <v>416</v>
      </c>
    </row>
    <row r="1802" spans="1:2" x14ac:dyDescent="0.3">
      <c r="A1802" s="3">
        <v>89008</v>
      </c>
      <c r="B1802" s="5" t="s">
        <v>10</v>
      </c>
    </row>
    <row r="1803" spans="1:2" x14ac:dyDescent="0.3">
      <c r="A1803" s="3">
        <v>53487</v>
      </c>
      <c r="B1803" s="5" t="s">
        <v>540</v>
      </c>
    </row>
    <row r="1804" spans="1:2" x14ac:dyDescent="0.3">
      <c r="A1804" s="3">
        <v>53487</v>
      </c>
      <c r="B1804" s="5" t="s">
        <v>108</v>
      </c>
    </row>
    <row r="1805" spans="1:2" x14ac:dyDescent="0.3">
      <c r="A1805" s="3">
        <v>53487</v>
      </c>
      <c r="B1805" s="5" t="s">
        <v>2847</v>
      </c>
    </row>
    <row r="1806" spans="1:2" x14ac:dyDescent="0.3">
      <c r="A1806" s="3">
        <v>77561</v>
      </c>
      <c r="B1806" s="5" t="s">
        <v>108</v>
      </c>
    </row>
    <row r="1807" spans="1:2" x14ac:dyDescent="0.3">
      <c r="A1807" s="3">
        <v>77561</v>
      </c>
      <c r="B1807" s="5" t="s">
        <v>51</v>
      </c>
    </row>
    <row r="1808" spans="1:2" x14ac:dyDescent="0.3">
      <c r="A1808" s="3">
        <v>41109</v>
      </c>
      <c r="B1808" s="5" t="s">
        <v>595</v>
      </c>
    </row>
    <row r="1809" spans="1:2" x14ac:dyDescent="0.3">
      <c r="A1809" s="3">
        <v>70670</v>
      </c>
      <c r="B1809" s="5" t="s">
        <v>284</v>
      </c>
    </row>
    <row r="1810" spans="1:2" x14ac:dyDescent="0.3">
      <c r="A1810" s="3">
        <v>70670</v>
      </c>
      <c r="B1810" s="5" t="s">
        <v>1109</v>
      </c>
    </row>
    <row r="1811" spans="1:2" x14ac:dyDescent="0.3">
      <c r="A1811" s="3">
        <v>70670</v>
      </c>
      <c r="B1811" s="5" t="s">
        <v>263</v>
      </c>
    </row>
    <row r="1812" spans="1:2" x14ac:dyDescent="0.3">
      <c r="A1812" s="3">
        <v>70670</v>
      </c>
      <c r="B1812" s="5" t="s">
        <v>750</v>
      </c>
    </row>
    <row r="1813" spans="1:2" x14ac:dyDescent="0.3">
      <c r="A1813" s="3">
        <v>56415</v>
      </c>
      <c r="B1813" s="5" t="s">
        <v>108</v>
      </c>
    </row>
    <row r="1814" spans="1:2" x14ac:dyDescent="0.3">
      <c r="A1814" s="3">
        <v>88794</v>
      </c>
      <c r="B1814" s="5" t="s">
        <v>10</v>
      </c>
    </row>
    <row r="1815" spans="1:2" x14ac:dyDescent="0.3">
      <c r="A1815" s="3">
        <v>92499</v>
      </c>
      <c r="B1815" s="5" t="s">
        <v>94</v>
      </c>
    </row>
    <row r="1816" spans="1:2" x14ac:dyDescent="0.3">
      <c r="A1816" s="3">
        <v>75622</v>
      </c>
      <c r="B1816" s="5" t="s">
        <v>10</v>
      </c>
    </row>
    <row r="1817" spans="1:2" x14ac:dyDescent="0.3">
      <c r="A1817" s="3">
        <v>75622</v>
      </c>
      <c r="B1817" s="5" t="s">
        <v>2847</v>
      </c>
    </row>
    <row r="1818" spans="1:2" x14ac:dyDescent="0.3">
      <c r="A1818" s="3">
        <v>78206</v>
      </c>
      <c r="B1818" s="5" t="s">
        <v>1540</v>
      </c>
    </row>
    <row r="1819" spans="1:2" x14ac:dyDescent="0.3">
      <c r="A1819" s="3">
        <v>78206</v>
      </c>
      <c r="B1819" s="5" t="s">
        <v>108</v>
      </c>
    </row>
    <row r="1820" spans="1:2" x14ac:dyDescent="0.3">
      <c r="A1820" s="3">
        <v>78206</v>
      </c>
      <c r="B1820" s="5" t="s">
        <v>284</v>
      </c>
    </row>
    <row r="1821" spans="1:2" x14ac:dyDescent="0.3">
      <c r="A1821" s="3">
        <v>72478</v>
      </c>
      <c r="B1821" s="5" t="s">
        <v>2138</v>
      </c>
    </row>
    <row r="1822" spans="1:2" x14ac:dyDescent="0.3">
      <c r="A1822" s="3">
        <v>50780</v>
      </c>
      <c r="B1822" s="5" t="s">
        <v>8785</v>
      </c>
    </row>
    <row r="1823" spans="1:2" x14ac:dyDescent="0.3">
      <c r="A1823" s="3">
        <v>50780</v>
      </c>
      <c r="B1823" s="5" t="s">
        <v>10</v>
      </c>
    </row>
    <row r="1824" spans="1:2" x14ac:dyDescent="0.3">
      <c r="A1824" s="3">
        <v>79433</v>
      </c>
      <c r="B1824" s="5" t="s">
        <v>1109</v>
      </c>
    </row>
    <row r="1825" spans="1:2" x14ac:dyDescent="0.3">
      <c r="A1825" s="3">
        <v>77117</v>
      </c>
      <c r="B1825" s="5" t="s">
        <v>94</v>
      </c>
    </row>
    <row r="1826" spans="1:2" x14ac:dyDescent="0.3">
      <c r="A1826" s="3">
        <v>73937</v>
      </c>
      <c r="B1826" s="5" t="s">
        <v>10</v>
      </c>
    </row>
    <row r="1827" spans="1:2" x14ac:dyDescent="0.3">
      <c r="A1827" s="3">
        <v>73937</v>
      </c>
      <c r="B1827" s="5" t="s">
        <v>416</v>
      </c>
    </row>
    <row r="1828" spans="1:2" x14ac:dyDescent="0.3">
      <c r="A1828" s="3">
        <v>82530</v>
      </c>
      <c r="B1828" s="5" t="s">
        <v>10</v>
      </c>
    </row>
    <row r="1829" spans="1:2" x14ac:dyDescent="0.3">
      <c r="A1829" s="3">
        <v>44564</v>
      </c>
      <c r="B1829" s="5" t="s">
        <v>10</v>
      </c>
    </row>
    <row r="1830" spans="1:2" x14ac:dyDescent="0.3">
      <c r="A1830" s="3">
        <v>78182</v>
      </c>
      <c r="B1830" s="5" t="s">
        <v>877</v>
      </c>
    </row>
    <row r="1831" spans="1:2" x14ac:dyDescent="0.3">
      <c r="A1831" s="3">
        <v>78182</v>
      </c>
      <c r="B1831" s="5" t="s">
        <v>84</v>
      </c>
    </row>
    <row r="1832" spans="1:2" x14ac:dyDescent="0.3">
      <c r="A1832" s="3">
        <v>105485</v>
      </c>
      <c r="B1832" s="5" t="s">
        <v>432</v>
      </c>
    </row>
    <row r="1833" spans="1:2" x14ac:dyDescent="0.3">
      <c r="A1833" s="3">
        <v>76349</v>
      </c>
      <c r="B1833" s="5" t="s">
        <v>411</v>
      </c>
    </row>
    <row r="1834" spans="1:2" x14ac:dyDescent="0.3">
      <c r="A1834" s="3">
        <v>76349</v>
      </c>
      <c r="B1834" s="5" t="s">
        <v>784</v>
      </c>
    </row>
    <row r="1835" spans="1:2" x14ac:dyDescent="0.3">
      <c r="A1835" s="3">
        <v>76349</v>
      </c>
      <c r="B1835" s="5" t="s">
        <v>1144</v>
      </c>
    </row>
    <row r="1836" spans="1:2" x14ac:dyDescent="0.3">
      <c r="A1836" s="3">
        <v>79108</v>
      </c>
      <c r="B1836" s="5" t="s">
        <v>432</v>
      </c>
    </row>
    <row r="1837" spans="1:2" x14ac:dyDescent="0.3">
      <c r="A1837" s="3">
        <v>82743</v>
      </c>
      <c r="B1837" s="5" t="s">
        <v>416</v>
      </c>
    </row>
    <row r="1838" spans="1:2" x14ac:dyDescent="0.3">
      <c r="A1838" s="3">
        <v>79224</v>
      </c>
      <c r="B1838" s="5" t="s">
        <v>94</v>
      </c>
    </row>
    <row r="1839" spans="1:2" x14ac:dyDescent="0.3">
      <c r="A1839" s="3">
        <v>79224</v>
      </c>
      <c r="B1839" s="5" t="s">
        <v>10</v>
      </c>
    </row>
    <row r="1840" spans="1:2" x14ac:dyDescent="0.3">
      <c r="A1840" s="3">
        <v>77878</v>
      </c>
      <c r="B1840" s="5" t="s">
        <v>108</v>
      </c>
    </row>
    <row r="1841" spans="1:2" x14ac:dyDescent="0.3">
      <c r="A1841" s="3">
        <v>77878</v>
      </c>
      <c r="B1841" s="5" t="s">
        <v>416</v>
      </c>
    </row>
    <row r="1842" spans="1:2" x14ac:dyDescent="0.3">
      <c r="A1842" s="3">
        <v>69778</v>
      </c>
      <c r="B1842" s="5" t="s">
        <v>10</v>
      </c>
    </row>
    <row r="1843" spans="1:2" x14ac:dyDescent="0.3">
      <c r="A1843" s="3">
        <v>72174</v>
      </c>
      <c r="B1843" s="5" t="s">
        <v>432</v>
      </c>
    </row>
    <row r="1844" spans="1:2" x14ac:dyDescent="0.3">
      <c r="A1844" s="3">
        <v>81393</v>
      </c>
      <c r="B1844" s="5" t="s">
        <v>432</v>
      </c>
    </row>
    <row r="1845" spans="1:2" x14ac:dyDescent="0.3">
      <c r="A1845" s="3">
        <v>81393</v>
      </c>
      <c r="B1845" s="5" t="s">
        <v>10</v>
      </c>
    </row>
    <row r="1846" spans="1:2" x14ac:dyDescent="0.3">
      <c r="A1846" s="3">
        <v>81393</v>
      </c>
      <c r="B1846" s="5" t="s">
        <v>51</v>
      </c>
    </row>
    <row r="1847" spans="1:2" x14ac:dyDescent="0.3">
      <c r="A1847" s="3">
        <v>80591</v>
      </c>
      <c r="B1847" s="5" t="s">
        <v>416</v>
      </c>
    </row>
    <row r="1848" spans="1:2" x14ac:dyDescent="0.3">
      <c r="A1848" s="3">
        <v>80591</v>
      </c>
      <c r="B1848" s="5" t="s">
        <v>10</v>
      </c>
    </row>
    <row r="1849" spans="1:2" x14ac:dyDescent="0.3">
      <c r="A1849" s="3">
        <v>54518</v>
      </c>
      <c r="B1849" s="5" t="s">
        <v>10</v>
      </c>
    </row>
    <row r="1850" spans="1:2" x14ac:dyDescent="0.3">
      <c r="A1850" s="3">
        <v>60011</v>
      </c>
      <c r="B1850" s="5" t="s">
        <v>432</v>
      </c>
    </row>
    <row r="1851" spans="1:2" x14ac:dyDescent="0.3">
      <c r="A1851" s="3">
        <v>60011</v>
      </c>
      <c r="B1851" s="5" t="s">
        <v>1523</v>
      </c>
    </row>
    <row r="1852" spans="1:2" x14ac:dyDescent="0.3">
      <c r="A1852" s="3">
        <v>59968</v>
      </c>
      <c r="B1852" s="5" t="s">
        <v>10</v>
      </c>
    </row>
    <row r="1853" spans="1:2" x14ac:dyDescent="0.3">
      <c r="A1853" s="3">
        <v>73873</v>
      </c>
      <c r="B1853" s="5" t="s">
        <v>10</v>
      </c>
    </row>
    <row r="1854" spans="1:2" x14ac:dyDescent="0.3">
      <c r="A1854" s="3">
        <v>73873</v>
      </c>
      <c r="B1854" s="5" t="s">
        <v>108</v>
      </c>
    </row>
    <row r="1855" spans="1:2" x14ac:dyDescent="0.3">
      <c r="A1855" s="3">
        <v>73873</v>
      </c>
      <c r="B1855" s="5" t="s">
        <v>2847</v>
      </c>
    </row>
    <row r="1856" spans="1:2" x14ac:dyDescent="0.3">
      <c r="A1856" s="3">
        <v>73873</v>
      </c>
      <c r="B1856" s="5" t="s">
        <v>416</v>
      </c>
    </row>
    <row r="1857" spans="1:2" x14ac:dyDescent="0.3">
      <c r="A1857" s="3">
        <v>70586</v>
      </c>
      <c r="B1857" s="5" t="s">
        <v>10</v>
      </c>
    </row>
    <row r="1858" spans="1:2" x14ac:dyDescent="0.3">
      <c r="A1858" s="3">
        <v>63710</v>
      </c>
      <c r="B1858" s="5" t="s">
        <v>10</v>
      </c>
    </row>
    <row r="1859" spans="1:2" x14ac:dyDescent="0.3">
      <c r="A1859" s="3">
        <v>58443</v>
      </c>
      <c r="B1859" s="5" t="s">
        <v>1523</v>
      </c>
    </row>
    <row r="1860" spans="1:2" x14ac:dyDescent="0.3">
      <c r="A1860" s="3">
        <v>58443</v>
      </c>
      <c r="B1860" s="5" t="s">
        <v>10</v>
      </c>
    </row>
    <row r="1861" spans="1:2" x14ac:dyDescent="0.3">
      <c r="A1861" s="3">
        <v>75900</v>
      </c>
      <c r="B1861" s="5" t="s">
        <v>416</v>
      </c>
    </row>
    <row r="1862" spans="1:2" x14ac:dyDescent="0.3">
      <c r="A1862" s="3">
        <v>75900</v>
      </c>
      <c r="B1862" s="5" t="s">
        <v>10</v>
      </c>
    </row>
    <row r="1863" spans="1:2" x14ac:dyDescent="0.3">
      <c r="A1863" s="3">
        <v>60089</v>
      </c>
      <c r="B1863" s="5" t="s">
        <v>10</v>
      </c>
    </row>
    <row r="1864" spans="1:2" x14ac:dyDescent="0.3">
      <c r="A1864" s="3">
        <v>62046</v>
      </c>
      <c r="B1864" s="5" t="s">
        <v>284</v>
      </c>
    </row>
    <row r="1865" spans="1:2" x14ac:dyDescent="0.3">
      <c r="A1865" s="3">
        <v>62046</v>
      </c>
      <c r="B1865" s="5" t="s">
        <v>10</v>
      </c>
    </row>
    <row r="1866" spans="1:2" x14ac:dyDescent="0.3">
      <c r="A1866" s="3">
        <v>402200</v>
      </c>
      <c r="B1866" s="5" t="s">
        <v>10</v>
      </c>
    </row>
    <row r="1867" spans="1:2" x14ac:dyDescent="0.3">
      <c r="A1867" s="3">
        <v>78480</v>
      </c>
      <c r="B1867" s="5" t="s">
        <v>432</v>
      </c>
    </row>
    <row r="1868" spans="1:2" x14ac:dyDescent="0.3">
      <c r="A1868" s="3">
        <v>38753</v>
      </c>
      <c r="B1868" s="5" t="s">
        <v>10</v>
      </c>
    </row>
    <row r="1869" spans="1:2" x14ac:dyDescent="0.3">
      <c r="A1869" s="3">
        <v>85735</v>
      </c>
      <c r="B1869" s="5" t="s">
        <v>1540</v>
      </c>
    </row>
    <row r="1870" spans="1:2" x14ac:dyDescent="0.3">
      <c r="A1870" s="3">
        <v>85735</v>
      </c>
      <c r="B1870" s="5" t="s">
        <v>108</v>
      </c>
    </row>
    <row r="1871" spans="1:2" x14ac:dyDescent="0.3">
      <c r="A1871" s="3">
        <v>80767</v>
      </c>
      <c r="B1871" s="5" t="s">
        <v>10</v>
      </c>
    </row>
    <row r="1872" spans="1:2" x14ac:dyDescent="0.3">
      <c r="A1872" s="3">
        <v>80767</v>
      </c>
      <c r="B1872" s="5" t="s">
        <v>144</v>
      </c>
    </row>
    <row r="1873" spans="1:2" x14ac:dyDescent="0.3">
      <c r="A1873" s="3">
        <v>51999</v>
      </c>
      <c r="B1873" s="5" t="s">
        <v>284</v>
      </c>
    </row>
    <row r="1874" spans="1:2" x14ac:dyDescent="0.3">
      <c r="A1874" s="3">
        <v>51999</v>
      </c>
      <c r="B1874" s="5" t="s">
        <v>416</v>
      </c>
    </row>
    <row r="1875" spans="1:2" x14ac:dyDescent="0.3">
      <c r="A1875" s="3">
        <v>51999</v>
      </c>
      <c r="B1875" s="5" t="s">
        <v>750</v>
      </c>
    </row>
    <row r="1876" spans="1:2" x14ac:dyDescent="0.3">
      <c r="A1876" s="3">
        <v>51999</v>
      </c>
      <c r="B1876" s="5" t="s">
        <v>1109</v>
      </c>
    </row>
    <row r="1877" spans="1:2" x14ac:dyDescent="0.3">
      <c r="A1877" s="3">
        <v>79040</v>
      </c>
      <c r="B1877" s="5" t="s">
        <v>956</v>
      </c>
    </row>
    <row r="1878" spans="1:2" x14ac:dyDescent="0.3">
      <c r="A1878" s="3">
        <v>64678</v>
      </c>
      <c r="B1878" s="5" t="s">
        <v>10</v>
      </c>
    </row>
    <row r="1879" spans="1:2" x14ac:dyDescent="0.3">
      <c r="A1879" s="3">
        <v>56418</v>
      </c>
      <c r="B1879" s="5" t="s">
        <v>1540</v>
      </c>
    </row>
    <row r="1880" spans="1:2" x14ac:dyDescent="0.3">
      <c r="A1880" s="3">
        <v>56418</v>
      </c>
      <c r="B1880" s="5" t="s">
        <v>540</v>
      </c>
    </row>
    <row r="1881" spans="1:2" x14ac:dyDescent="0.3">
      <c r="A1881" s="3">
        <v>56418</v>
      </c>
      <c r="B1881" s="5" t="s">
        <v>108</v>
      </c>
    </row>
    <row r="1882" spans="1:2" x14ac:dyDescent="0.3">
      <c r="A1882" s="3">
        <v>75623</v>
      </c>
      <c r="B1882" s="5" t="s">
        <v>10</v>
      </c>
    </row>
    <row r="1883" spans="1:2" x14ac:dyDescent="0.3">
      <c r="A1883" s="3">
        <v>73108</v>
      </c>
      <c r="B1883" s="5" t="s">
        <v>10</v>
      </c>
    </row>
    <row r="1884" spans="1:2" x14ac:dyDescent="0.3">
      <c r="A1884" s="3">
        <v>73588</v>
      </c>
      <c r="B1884" s="5" t="s">
        <v>416</v>
      </c>
    </row>
    <row r="1885" spans="1:2" x14ac:dyDescent="0.3">
      <c r="A1885" s="3">
        <v>73588</v>
      </c>
      <c r="B1885" s="5" t="s">
        <v>3037</v>
      </c>
    </row>
    <row r="1886" spans="1:2" x14ac:dyDescent="0.3">
      <c r="A1886" s="3">
        <v>60309</v>
      </c>
      <c r="B1886" s="5" t="s">
        <v>10</v>
      </c>
    </row>
    <row r="1887" spans="1:2" x14ac:dyDescent="0.3">
      <c r="A1887" s="3">
        <v>71157</v>
      </c>
      <c r="B1887" s="5" t="s">
        <v>108</v>
      </c>
    </row>
    <row r="1888" spans="1:2" x14ac:dyDescent="0.3">
      <c r="A1888" s="3">
        <v>81870</v>
      </c>
      <c r="B1888" s="5" t="s">
        <v>411</v>
      </c>
    </row>
    <row r="1889" spans="1:2" x14ac:dyDescent="0.3">
      <c r="A1889" s="3">
        <v>81870</v>
      </c>
      <c r="B1889" s="5" t="s">
        <v>784</v>
      </c>
    </row>
    <row r="1890" spans="1:2" x14ac:dyDescent="0.3">
      <c r="A1890" s="3">
        <v>67884</v>
      </c>
      <c r="B1890" s="5" t="s">
        <v>1036</v>
      </c>
    </row>
    <row r="1891" spans="1:2" x14ac:dyDescent="0.3">
      <c r="A1891" s="3">
        <v>67884</v>
      </c>
      <c r="B1891" s="5" t="s">
        <v>51</v>
      </c>
    </row>
    <row r="1892" spans="1:2" x14ac:dyDescent="0.3">
      <c r="A1892" s="3">
        <v>60803</v>
      </c>
      <c r="B1892" s="5" t="s">
        <v>10</v>
      </c>
    </row>
    <row r="1893" spans="1:2" x14ac:dyDescent="0.3">
      <c r="A1893" s="3">
        <v>50601</v>
      </c>
      <c r="B1893" s="5" t="s">
        <v>10</v>
      </c>
    </row>
    <row r="1894" spans="1:2" x14ac:dyDescent="0.3">
      <c r="A1894" s="3">
        <v>70587</v>
      </c>
      <c r="B1894" s="5" t="s">
        <v>432</v>
      </c>
    </row>
    <row r="1895" spans="1:2" x14ac:dyDescent="0.3">
      <c r="A1895" s="3">
        <v>70587</v>
      </c>
      <c r="B1895" s="5" t="s">
        <v>10</v>
      </c>
    </row>
    <row r="1896" spans="1:2" x14ac:dyDescent="0.3">
      <c r="A1896" s="3">
        <v>51497</v>
      </c>
      <c r="B1896" s="5" t="s">
        <v>10</v>
      </c>
    </row>
    <row r="1897" spans="1:2" x14ac:dyDescent="0.3">
      <c r="A1897" s="3">
        <v>72477</v>
      </c>
      <c r="B1897" s="5" t="s">
        <v>10</v>
      </c>
    </row>
    <row r="1898" spans="1:2" x14ac:dyDescent="0.3">
      <c r="A1898" s="3">
        <v>51261</v>
      </c>
      <c r="B1898" s="5" t="s">
        <v>10</v>
      </c>
    </row>
    <row r="1899" spans="1:2" x14ac:dyDescent="0.3">
      <c r="A1899" s="3">
        <v>55215</v>
      </c>
      <c r="B1899" s="5" t="s">
        <v>10</v>
      </c>
    </row>
    <row r="1900" spans="1:2" x14ac:dyDescent="0.3">
      <c r="A1900" s="3">
        <v>98631</v>
      </c>
      <c r="B1900" s="5" t="s">
        <v>144</v>
      </c>
    </row>
    <row r="1901" spans="1:2" x14ac:dyDescent="0.3">
      <c r="A1901" s="3">
        <v>58626</v>
      </c>
      <c r="B1901" s="5" t="s">
        <v>10</v>
      </c>
    </row>
    <row r="1902" spans="1:2" x14ac:dyDescent="0.3">
      <c r="A1902" s="3">
        <v>59115</v>
      </c>
      <c r="B1902" s="5" t="s">
        <v>10</v>
      </c>
    </row>
    <row r="1903" spans="1:2" x14ac:dyDescent="0.3">
      <c r="A1903" s="3">
        <v>51017</v>
      </c>
      <c r="B1903" s="5" t="s">
        <v>10</v>
      </c>
    </row>
    <row r="1904" spans="1:2" x14ac:dyDescent="0.3">
      <c r="A1904" s="3">
        <v>50479</v>
      </c>
      <c r="B1904" s="5" t="s">
        <v>10</v>
      </c>
    </row>
    <row r="1905" spans="1:2" x14ac:dyDescent="0.3">
      <c r="A1905" s="3">
        <v>50479</v>
      </c>
      <c r="B1905" s="5" t="s">
        <v>759</v>
      </c>
    </row>
    <row r="1906" spans="1:2" x14ac:dyDescent="0.3">
      <c r="A1906" s="3">
        <v>62580</v>
      </c>
      <c r="B1906" s="5" t="s">
        <v>108</v>
      </c>
    </row>
    <row r="1907" spans="1:2" x14ac:dyDescent="0.3">
      <c r="A1907" s="3">
        <v>56590</v>
      </c>
      <c r="B1907" s="5" t="s">
        <v>10</v>
      </c>
    </row>
    <row r="1908" spans="1:2" x14ac:dyDescent="0.3">
      <c r="A1908" s="3">
        <v>68818</v>
      </c>
      <c r="B1908" s="5" t="s">
        <v>8366</v>
      </c>
    </row>
    <row r="1909" spans="1:2" x14ac:dyDescent="0.3">
      <c r="A1909" s="3">
        <v>68818</v>
      </c>
      <c r="B1909" s="5" t="s">
        <v>108</v>
      </c>
    </row>
    <row r="1910" spans="1:2" x14ac:dyDescent="0.3">
      <c r="A1910" s="3">
        <v>68818</v>
      </c>
      <c r="B1910" s="5" t="s">
        <v>51</v>
      </c>
    </row>
    <row r="1911" spans="1:2" x14ac:dyDescent="0.3">
      <c r="A1911" s="3">
        <v>68818</v>
      </c>
      <c r="B1911" s="5" t="s">
        <v>416</v>
      </c>
    </row>
    <row r="1912" spans="1:2" x14ac:dyDescent="0.3">
      <c r="A1912" s="3">
        <v>70008</v>
      </c>
      <c r="B1912" s="5" t="s">
        <v>10</v>
      </c>
    </row>
    <row r="1913" spans="1:2" x14ac:dyDescent="0.3">
      <c r="A1913" s="3">
        <v>60422</v>
      </c>
      <c r="B1913" s="5" t="s">
        <v>367</v>
      </c>
    </row>
    <row r="1914" spans="1:2" x14ac:dyDescent="0.3">
      <c r="A1914" s="3">
        <v>60422</v>
      </c>
      <c r="B1914" s="5" t="s">
        <v>10</v>
      </c>
    </row>
    <row r="1915" spans="1:2" x14ac:dyDescent="0.3">
      <c r="A1915" s="3">
        <v>66164</v>
      </c>
      <c r="B1915" s="5" t="s">
        <v>416</v>
      </c>
    </row>
    <row r="1916" spans="1:2" x14ac:dyDescent="0.3">
      <c r="A1916" s="3">
        <v>313230</v>
      </c>
      <c r="B1916" s="5" t="s">
        <v>784</v>
      </c>
    </row>
    <row r="1917" spans="1:2" x14ac:dyDescent="0.3">
      <c r="A1917" s="3">
        <v>313230</v>
      </c>
      <c r="B1917" s="5" t="s">
        <v>956</v>
      </c>
    </row>
    <row r="1918" spans="1:2" x14ac:dyDescent="0.3">
      <c r="A1918" s="3">
        <v>313230</v>
      </c>
      <c r="B1918" s="5" t="s">
        <v>1144</v>
      </c>
    </row>
    <row r="1919" spans="1:2" x14ac:dyDescent="0.3">
      <c r="A1919" s="3">
        <v>313230</v>
      </c>
      <c r="B1919" s="5" t="s">
        <v>10</v>
      </c>
    </row>
    <row r="1920" spans="1:2" x14ac:dyDescent="0.3">
      <c r="A1920" s="3">
        <v>84228</v>
      </c>
      <c r="B1920" s="5" t="s">
        <v>10</v>
      </c>
    </row>
    <row r="1921" spans="1:2" x14ac:dyDescent="0.3">
      <c r="A1921" s="3">
        <v>84228</v>
      </c>
      <c r="B1921" s="5" t="s">
        <v>94</v>
      </c>
    </row>
    <row r="1922" spans="1:2" x14ac:dyDescent="0.3">
      <c r="A1922" s="3">
        <v>78570</v>
      </c>
      <c r="B1922" s="5" t="s">
        <v>1036</v>
      </c>
    </row>
    <row r="1923" spans="1:2" x14ac:dyDescent="0.3">
      <c r="A1923" s="3">
        <v>78570</v>
      </c>
      <c r="B1923" s="5" t="s">
        <v>74</v>
      </c>
    </row>
    <row r="1924" spans="1:2" x14ac:dyDescent="0.3">
      <c r="A1924" s="3">
        <v>78570</v>
      </c>
      <c r="B1924" s="5" t="s">
        <v>416</v>
      </c>
    </row>
    <row r="1925" spans="1:2" x14ac:dyDescent="0.3">
      <c r="A1925" s="3">
        <v>70196</v>
      </c>
      <c r="B1925" s="5" t="s">
        <v>416</v>
      </c>
    </row>
    <row r="1926" spans="1:2" x14ac:dyDescent="0.3">
      <c r="A1926" s="3">
        <v>155217</v>
      </c>
      <c r="B1926" s="5" t="s">
        <v>144</v>
      </c>
    </row>
    <row r="1927" spans="1:2" x14ac:dyDescent="0.3">
      <c r="A1927" s="3">
        <v>58882</v>
      </c>
      <c r="B1927" s="5" t="s">
        <v>411</v>
      </c>
    </row>
    <row r="1928" spans="1:2" x14ac:dyDescent="0.3">
      <c r="A1928" s="3">
        <v>244478</v>
      </c>
      <c r="B1928" s="5" t="s">
        <v>144</v>
      </c>
    </row>
    <row r="1929" spans="1:2" x14ac:dyDescent="0.3">
      <c r="A1929" s="3">
        <v>55725</v>
      </c>
      <c r="B1929" s="5" t="s">
        <v>10</v>
      </c>
    </row>
    <row r="1930" spans="1:2" x14ac:dyDescent="0.3">
      <c r="A1930" s="3">
        <v>94363</v>
      </c>
      <c r="B1930" s="5" t="s">
        <v>10</v>
      </c>
    </row>
    <row r="1931" spans="1:2" x14ac:dyDescent="0.3">
      <c r="A1931" s="3">
        <v>62977</v>
      </c>
      <c r="B1931" s="5" t="s">
        <v>411</v>
      </c>
    </row>
    <row r="1932" spans="1:2" x14ac:dyDescent="0.3">
      <c r="A1932" s="3">
        <v>62977</v>
      </c>
      <c r="B1932" s="5" t="s">
        <v>784</v>
      </c>
    </row>
    <row r="1933" spans="1:2" x14ac:dyDescent="0.3">
      <c r="A1933" s="3">
        <v>75233</v>
      </c>
      <c r="B1933" s="5" t="s">
        <v>263</v>
      </c>
    </row>
    <row r="1934" spans="1:2" x14ac:dyDescent="0.3">
      <c r="A1934" s="3">
        <v>54597</v>
      </c>
      <c r="B1934" s="5" t="s">
        <v>10</v>
      </c>
    </row>
    <row r="1935" spans="1:2" x14ac:dyDescent="0.3">
      <c r="A1935" s="3">
        <v>93013</v>
      </c>
      <c r="B1935" s="5" t="s">
        <v>144</v>
      </c>
    </row>
    <row r="1936" spans="1:2" x14ac:dyDescent="0.3">
      <c r="A1936" s="3">
        <v>59883</v>
      </c>
      <c r="B1936" s="5" t="s">
        <v>10</v>
      </c>
    </row>
    <row r="1937" spans="1:2" x14ac:dyDescent="0.3">
      <c r="A1937" s="3">
        <v>63749</v>
      </c>
      <c r="B1937" s="5" t="s">
        <v>10</v>
      </c>
    </row>
    <row r="1938" spans="1:2" x14ac:dyDescent="0.3">
      <c r="A1938" s="3">
        <v>84520</v>
      </c>
      <c r="B1938" s="5" t="s">
        <v>10</v>
      </c>
    </row>
    <row r="1939" spans="1:2" x14ac:dyDescent="0.3">
      <c r="A1939" s="3">
        <v>66923</v>
      </c>
      <c r="B1939" s="5" t="s">
        <v>416</v>
      </c>
    </row>
    <row r="1940" spans="1:2" x14ac:dyDescent="0.3">
      <c r="A1940" s="3">
        <v>63448</v>
      </c>
      <c r="B1940" s="5" t="s">
        <v>595</v>
      </c>
    </row>
    <row r="1941" spans="1:2" x14ac:dyDescent="0.3">
      <c r="A1941" s="3">
        <v>60964</v>
      </c>
      <c r="B1941" s="5" t="s">
        <v>144</v>
      </c>
    </row>
    <row r="1942" spans="1:2" x14ac:dyDescent="0.3">
      <c r="A1942" s="3">
        <v>74726</v>
      </c>
      <c r="B1942" s="5" t="s">
        <v>7931</v>
      </c>
    </row>
    <row r="1943" spans="1:2" x14ac:dyDescent="0.3">
      <c r="A1943" s="3">
        <v>74726</v>
      </c>
      <c r="B1943" s="5" t="s">
        <v>51</v>
      </c>
    </row>
    <row r="1944" spans="1:2" x14ac:dyDescent="0.3">
      <c r="A1944" s="3">
        <v>58105</v>
      </c>
      <c r="B1944" s="5" t="s">
        <v>540</v>
      </c>
    </row>
    <row r="1945" spans="1:2" x14ac:dyDescent="0.3">
      <c r="A1945" s="3">
        <v>58105</v>
      </c>
      <c r="B1945" s="5" t="s">
        <v>10</v>
      </c>
    </row>
    <row r="1946" spans="1:2" x14ac:dyDescent="0.3">
      <c r="A1946" s="3">
        <v>69798</v>
      </c>
      <c r="B1946" s="5" t="s">
        <v>51</v>
      </c>
    </row>
    <row r="1947" spans="1:2" x14ac:dyDescent="0.3">
      <c r="A1947" s="3">
        <v>69798</v>
      </c>
      <c r="B1947" s="5" t="s">
        <v>416</v>
      </c>
    </row>
    <row r="1948" spans="1:2" x14ac:dyDescent="0.3">
      <c r="A1948" s="3">
        <v>69798</v>
      </c>
      <c r="B1948" s="5" t="s">
        <v>10</v>
      </c>
    </row>
    <row r="1949" spans="1:2" x14ac:dyDescent="0.3">
      <c r="A1949" s="3">
        <v>59296</v>
      </c>
      <c r="B1949" s="5" t="s">
        <v>10</v>
      </c>
    </row>
    <row r="1950" spans="1:2" x14ac:dyDescent="0.3">
      <c r="A1950" s="3">
        <v>73963</v>
      </c>
      <c r="B1950" s="5" t="s">
        <v>10</v>
      </c>
    </row>
    <row r="1951" spans="1:2" x14ac:dyDescent="0.3">
      <c r="A1951" s="3">
        <v>86555</v>
      </c>
      <c r="B1951" s="5" t="s">
        <v>432</v>
      </c>
    </row>
    <row r="1952" spans="1:2" x14ac:dyDescent="0.3">
      <c r="A1952" s="3">
        <v>86555</v>
      </c>
      <c r="B1952" s="5" t="s">
        <v>144</v>
      </c>
    </row>
    <row r="1953" spans="1:2" x14ac:dyDescent="0.3">
      <c r="A1953" s="3">
        <v>86555</v>
      </c>
      <c r="B1953" s="5" t="s">
        <v>51</v>
      </c>
    </row>
    <row r="1954" spans="1:2" x14ac:dyDescent="0.3">
      <c r="A1954" s="3">
        <v>70009</v>
      </c>
      <c r="B1954" s="5" t="s">
        <v>10</v>
      </c>
    </row>
    <row r="1955" spans="1:2" x14ac:dyDescent="0.3">
      <c r="A1955" s="3">
        <v>75736</v>
      </c>
      <c r="B1955" s="5" t="s">
        <v>10</v>
      </c>
    </row>
    <row r="1956" spans="1:2" x14ac:dyDescent="0.3">
      <c r="A1956" s="3">
        <v>83896</v>
      </c>
      <c r="B1956" s="5" t="s">
        <v>10</v>
      </c>
    </row>
    <row r="1957" spans="1:2" x14ac:dyDescent="0.3">
      <c r="A1957" s="3">
        <v>82529</v>
      </c>
      <c r="B1957" s="5" t="s">
        <v>284</v>
      </c>
    </row>
    <row r="1958" spans="1:2" x14ac:dyDescent="0.3">
      <c r="A1958" s="3">
        <v>70590</v>
      </c>
      <c r="B1958" s="5" t="s">
        <v>595</v>
      </c>
    </row>
    <row r="1959" spans="1:2" x14ac:dyDescent="0.3">
      <c r="A1959" s="3">
        <v>54271</v>
      </c>
      <c r="B1959" s="5" t="s">
        <v>10</v>
      </c>
    </row>
    <row r="1960" spans="1:2" x14ac:dyDescent="0.3">
      <c r="A1960" s="3">
        <v>56780</v>
      </c>
      <c r="B1960" s="5" t="s">
        <v>10</v>
      </c>
    </row>
    <row r="1961" spans="1:2" x14ac:dyDescent="0.3">
      <c r="A1961" s="3">
        <v>98344</v>
      </c>
      <c r="B1961" s="5" t="s">
        <v>784</v>
      </c>
    </row>
    <row r="1962" spans="1:2" x14ac:dyDescent="0.3">
      <c r="A1962" s="3">
        <v>98344</v>
      </c>
      <c r="B1962" s="5" t="s">
        <v>956</v>
      </c>
    </row>
    <row r="1963" spans="1:2" x14ac:dyDescent="0.3">
      <c r="A1963" s="3">
        <v>98344</v>
      </c>
      <c r="B1963" s="5" t="s">
        <v>1144</v>
      </c>
    </row>
    <row r="1964" spans="1:2" x14ac:dyDescent="0.3">
      <c r="A1964" s="3">
        <v>98344</v>
      </c>
      <c r="B1964" s="5" t="s">
        <v>10</v>
      </c>
    </row>
    <row r="1965" spans="1:2" x14ac:dyDescent="0.3">
      <c r="A1965" s="3">
        <v>471925</v>
      </c>
      <c r="B1965" s="5" t="s">
        <v>84</v>
      </c>
    </row>
    <row r="1966" spans="1:2" x14ac:dyDescent="0.3">
      <c r="A1966" s="3">
        <v>60062</v>
      </c>
      <c r="B1966" s="5" t="s">
        <v>10</v>
      </c>
    </row>
    <row r="1967" spans="1:2" x14ac:dyDescent="0.3">
      <c r="A1967" s="3">
        <v>58448</v>
      </c>
      <c r="B1967" s="5" t="s">
        <v>10</v>
      </c>
    </row>
    <row r="1968" spans="1:2" x14ac:dyDescent="0.3">
      <c r="A1968" s="3">
        <v>82327</v>
      </c>
      <c r="B1968" s="5" t="s">
        <v>108</v>
      </c>
    </row>
    <row r="1969" spans="1:2" x14ac:dyDescent="0.3">
      <c r="A1969" s="3">
        <v>82327</v>
      </c>
      <c r="B1969" s="5" t="s">
        <v>284</v>
      </c>
    </row>
    <row r="1970" spans="1:2" x14ac:dyDescent="0.3">
      <c r="A1970" s="3">
        <v>46221</v>
      </c>
      <c r="B1970" s="5" t="s">
        <v>367</v>
      </c>
    </row>
    <row r="1971" spans="1:2" x14ac:dyDescent="0.3">
      <c r="A1971" s="3">
        <v>74510</v>
      </c>
      <c r="B1971" s="5" t="s">
        <v>10</v>
      </c>
    </row>
    <row r="1972" spans="1:2" x14ac:dyDescent="0.3">
      <c r="A1972" s="3">
        <v>63297</v>
      </c>
      <c r="B1972" s="5" t="s">
        <v>10</v>
      </c>
    </row>
    <row r="1973" spans="1:2" x14ac:dyDescent="0.3">
      <c r="A1973" s="3">
        <v>105885</v>
      </c>
      <c r="B1973" s="5" t="s">
        <v>10</v>
      </c>
    </row>
    <row r="1974" spans="1:2" x14ac:dyDescent="0.3">
      <c r="A1974" s="3">
        <v>56171</v>
      </c>
      <c r="B1974" s="5" t="s">
        <v>10</v>
      </c>
    </row>
    <row r="1975" spans="1:2" x14ac:dyDescent="0.3">
      <c r="A1975" s="3">
        <v>79374</v>
      </c>
      <c r="B1975" s="5" t="s">
        <v>94</v>
      </c>
    </row>
    <row r="1976" spans="1:2" x14ac:dyDescent="0.3">
      <c r="A1976" s="3">
        <v>75821</v>
      </c>
      <c r="B1976" s="5" t="s">
        <v>94</v>
      </c>
    </row>
    <row r="1977" spans="1:2" x14ac:dyDescent="0.3">
      <c r="A1977" s="3">
        <v>58043</v>
      </c>
      <c r="B1977" s="5" t="s">
        <v>108</v>
      </c>
    </row>
    <row r="1978" spans="1:2" x14ac:dyDescent="0.3">
      <c r="A1978" s="3">
        <v>698940</v>
      </c>
      <c r="B1978" s="5" t="s">
        <v>144</v>
      </c>
    </row>
    <row r="1979" spans="1:2" x14ac:dyDescent="0.3">
      <c r="A1979" s="3">
        <v>49010</v>
      </c>
      <c r="B1979" s="5" t="s">
        <v>432</v>
      </c>
    </row>
    <row r="1980" spans="1:2" x14ac:dyDescent="0.3">
      <c r="A1980" s="3">
        <v>61537</v>
      </c>
      <c r="B1980" s="5" t="s">
        <v>10</v>
      </c>
    </row>
    <row r="1981" spans="1:2" x14ac:dyDescent="0.3">
      <c r="A1981" s="3">
        <v>44754</v>
      </c>
      <c r="B1981" s="5" t="s">
        <v>10</v>
      </c>
    </row>
    <row r="1982" spans="1:2" x14ac:dyDescent="0.3">
      <c r="A1982" s="3">
        <v>53136</v>
      </c>
      <c r="B1982" s="5" t="s">
        <v>284</v>
      </c>
    </row>
    <row r="1983" spans="1:2" x14ac:dyDescent="0.3">
      <c r="A1983" s="3">
        <v>70386</v>
      </c>
      <c r="B1983" s="5" t="s">
        <v>759</v>
      </c>
    </row>
    <row r="1984" spans="1:2" x14ac:dyDescent="0.3">
      <c r="A1984" s="3">
        <v>71700</v>
      </c>
      <c r="B1984" s="5" t="s">
        <v>432</v>
      </c>
    </row>
    <row r="1985" spans="1:2" x14ac:dyDescent="0.3">
      <c r="A1985" s="3">
        <v>56831</v>
      </c>
      <c r="B1985" s="5" t="s">
        <v>10</v>
      </c>
    </row>
    <row r="1986" spans="1:2" x14ac:dyDescent="0.3">
      <c r="A1986" s="3">
        <v>51994</v>
      </c>
      <c r="B1986" s="5" t="s">
        <v>416</v>
      </c>
    </row>
    <row r="1987" spans="1:2" x14ac:dyDescent="0.3">
      <c r="A1987" s="3">
        <v>289097</v>
      </c>
      <c r="B1987" s="5" t="s">
        <v>432</v>
      </c>
    </row>
    <row r="1988" spans="1:2" x14ac:dyDescent="0.3">
      <c r="A1988" s="3">
        <v>76696</v>
      </c>
      <c r="B1988" s="5" t="s">
        <v>1036</v>
      </c>
    </row>
    <row r="1989" spans="1:2" x14ac:dyDescent="0.3">
      <c r="A1989" s="3">
        <v>76696</v>
      </c>
      <c r="B1989" s="5" t="s">
        <v>284</v>
      </c>
    </row>
    <row r="1990" spans="1:2" x14ac:dyDescent="0.3">
      <c r="A1990" s="3">
        <v>76696</v>
      </c>
      <c r="B1990" s="5" t="s">
        <v>51</v>
      </c>
    </row>
    <row r="1991" spans="1:2" x14ac:dyDescent="0.3">
      <c r="A1991" s="3">
        <v>122372</v>
      </c>
      <c r="B1991" s="5" t="s">
        <v>10</v>
      </c>
    </row>
    <row r="1992" spans="1:2" x14ac:dyDescent="0.3">
      <c r="A1992" s="3">
        <v>57586</v>
      </c>
      <c r="B1992" s="5" t="s">
        <v>10</v>
      </c>
    </row>
    <row r="1993" spans="1:2" x14ac:dyDescent="0.3">
      <c r="A1993" s="3">
        <v>70868</v>
      </c>
      <c r="B1993" s="5" t="s">
        <v>10</v>
      </c>
    </row>
    <row r="1994" spans="1:2" x14ac:dyDescent="0.3">
      <c r="A1994" s="3">
        <v>56401</v>
      </c>
      <c r="B1994" s="5" t="s">
        <v>10</v>
      </c>
    </row>
    <row r="1995" spans="1:2" x14ac:dyDescent="0.3">
      <c r="A1995" s="3">
        <v>62441</v>
      </c>
      <c r="B1995" s="5" t="s">
        <v>416</v>
      </c>
    </row>
    <row r="1996" spans="1:2" x14ac:dyDescent="0.3">
      <c r="A1996" s="3">
        <v>61348</v>
      </c>
      <c r="B1996" s="5" t="s">
        <v>10</v>
      </c>
    </row>
    <row r="1997" spans="1:2" x14ac:dyDescent="0.3">
      <c r="A1997" s="3">
        <v>72432</v>
      </c>
      <c r="B1997" s="5" t="s">
        <v>10</v>
      </c>
    </row>
    <row r="1998" spans="1:2" x14ac:dyDescent="0.3">
      <c r="A1998" s="3">
        <v>94354</v>
      </c>
      <c r="B1998" s="5" t="s">
        <v>10</v>
      </c>
    </row>
    <row r="1999" spans="1:2" x14ac:dyDescent="0.3">
      <c r="A1999" s="3">
        <v>106417</v>
      </c>
      <c r="B1999" s="5" t="s">
        <v>144</v>
      </c>
    </row>
    <row r="2000" spans="1:2" x14ac:dyDescent="0.3">
      <c r="A2000" s="3">
        <v>62796</v>
      </c>
      <c r="B2000" s="5" t="s">
        <v>1845</v>
      </c>
    </row>
    <row r="2001" spans="1:2" x14ac:dyDescent="0.3">
      <c r="A2001" s="3">
        <v>75802</v>
      </c>
      <c r="B2001" s="5" t="s">
        <v>416</v>
      </c>
    </row>
    <row r="2002" spans="1:2" x14ac:dyDescent="0.3">
      <c r="A2002" s="3">
        <v>75802</v>
      </c>
      <c r="B2002" s="5" t="s">
        <v>19760</v>
      </c>
    </row>
    <row r="2003" spans="1:2" x14ac:dyDescent="0.3">
      <c r="A2003" s="3">
        <v>75802</v>
      </c>
      <c r="B2003" s="5" t="s">
        <v>108</v>
      </c>
    </row>
    <row r="2004" spans="1:2" x14ac:dyDescent="0.3">
      <c r="A2004" s="3">
        <v>75802</v>
      </c>
      <c r="B2004" s="5" t="s">
        <v>284</v>
      </c>
    </row>
    <row r="2005" spans="1:2" x14ac:dyDescent="0.3">
      <c r="A2005" s="3">
        <v>75802</v>
      </c>
      <c r="B2005" s="5" t="s">
        <v>584</v>
      </c>
    </row>
    <row r="2006" spans="1:2" x14ac:dyDescent="0.3">
      <c r="A2006" s="3">
        <v>80530</v>
      </c>
      <c r="B2006" s="5" t="s">
        <v>10</v>
      </c>
    </row>
    <row r="2007" spans="1:2" x14ac:dyDescent="0.3">
      <c r="A2007" s="3">
        <v>95853</v>
      </c>
      <c r="B2007" s="5" t="s">
        <v>144</v>
      </c>
    </row>
    <row r="2008" spans="1:2" x14ac:dyDescent="0.3">
      <c r="A2008" s="3">
        <v>67308</v>
      </c>
      <c r="B2008" s="5" t="s">
        <v>784</v>
      </c>
    </row>
    <row r="2009" spans="1:2" x14ac:dyDescent="0.3">
      <c r="A2009" s="3">
        <v>73362</v>
      </c>
      <c r="B2009" s="5" t="s">
        <v>10</v>
      </c>
    </row>
    <row r="2010" spans="1:2" x14ac:dyDescent="0.3">
      <c r="A2010" s="3">
        <v>72066</v>
      </c>
      <c r="B2010" s="5" t="s">
        <v>94</v>
      </c>
    </row>
    <row r="2011" spans="1:2" x14ac:dyDescent="0.3">
      <c r="A2011" s="3">
        <v>57118</v>
      </c>
      <c r="B2011" s="5" t="s">
        <v>10</v>
      </c>
    </row>
    <row r="2012" spans="1:2" x14ac:dyDescent="0.3">
      <c r="A2012" s="3">
        <v>131739</v>
      </c>
      <c r="B2012" s="5" t="s">
        <v>144</v>
      </c>
    </row>
    <row r="2013" spans="1:2" x14ac:dyDescent="0.3">
      <c r="A2013" s="3">
        <v>73624</v>
      </c>
      <c r="B2013" s="5" t="s">
        <v>84</v>
      </c>
    </row>
    <row r="2014" spans="1:2" x14ac:dyDescent="0.3">
      <c r="A2014" s="3">
        <v>27646</v>
      </c>
      <c r="B2014" s="5" t="s">
        <v>10</v>
      </c>
    </row>
    <row r="2015" spans="1:2" x14ac:dyDescent="0.3">
      <c r="A2015" s="3">
        <v>57243</v>
      </c>
      <c r="B2015" s="5" t="s">
        <v>108</v>
      </c>
    </row>
    <row r="2016" spans="1:2" x14ac:dyDescent="0.3">
      <c r="A2016" s="3">
        <v>163754</v>
      </c>
      <c r="B2016" s="5" t="s">
        <v>144</v>
      </c>
    </row>
    <row r="2017" spans="1:2" x14ac:dyDescent="0.3">
      <c r="A2017" s="3">
        <v>101325</v>
      </c>
      <c r="B2017" s="5" t="s">
        <v>10</v>
      </c>
    </row>
    <row r="2018" spans="1:2" x14ac:dyDescent="0.3">
      <c r="A2018" s="3">
        <v>79395</v>
      </c>
      <c r="B2018" s="5" t="s">
        <v>540</v>
      </c>
    </row>
    <row r="2019" spans="1:2" x14ac:dyDescent="0.3">
      <c r="A2019" s="3">
        <v>78381</v>
      </c>
      <c r="B2019" s="5" t="s">
        <v>10</v>
      </c>
    </row>
    <row r="2020" spans="1:2" x14ac:dyDescent="0.3">
      <c r="A2020" s="3">
        <v>75931</v>
      </c>
      <c r="B2020" s="5" t="s">
        <v>94</v>
      </c>
    </row>
    <row r="2021" spans="1:2" x14ac:dyDescent="0.3">
      <c r="A2021" s="3">
        <v>92398</v>
      </c>
      <c r="B2021" s="5" t="s">
        <v>10</v>
      </c>
    </row>
    <row r="2022" spans="1:2" x14ac:dyDescent="0.3">
      <c r="A2022" s="3">
        <v>73500</v>
      </c>
      <c r="B2022" s="5" t="s">
        <v>10</v>
      </c>
    </row>
    <row r="2023" spans="1:2" x14ac:dyDescent="0.3">
      <c r="A2023" s="3">
        <v>71285</v>
      </c>
      <c r="B2023" s="5" t="s">
        <v>10</v>
      </c>
    </row>
    <row r="2024" spans="1:2" x14ac:dyDescent="0.3">
      <c r="A2024" s="3">
        <v>71285</v>
      </c>
      <c r="B2024" s="5" t="s">
        <v>1311</v>
      </c>
    </row>
    <row r="2025" spans="1:2" x14ac:dyDescent="0.3">
      <c r="A2025" s="3">
        <v>81332</v>
      </c>
      <c r="B2025" s="5" t="s">
        <v>10</v>
      </c>
    </row>
    <row r="2026" spans="1:2" x14ac:dyDescent="0.3">
      <c r="A2026" s="3">
        <v>49020</v>
      </c>
      <c r="B2026" s="5" t="s">
        <v>416</v>
      </c>
    </row>
    <row r="2027" spans="1:2" x14ac:dyDescent="0.3">
      <c r="A2027" s="3">
        <v>49020</v>
      </c>
      <c r="B2027" s="5" t="s">
        <v>10</v>
      </c>
    </row>
    <row r="2028" spans="1:2" x14ac:dyDescent="0.3">
      <c r="A2028" s="3">
        <v>86593</v>
      </c>
      <c r="B2028" s="5" t="s">
        <v>416</v>
      </c>
    </row>
    <row r="2029" spans="1:2" x14ac:dyDescent="0.3">
      <c r="A2029" s="3">
        <v>66945</v>
      </c>
      <c r="B2029" s="5" t="s">
        <v>416</v>
      </c>
    </row>
    <row r="2030" spans="1:2" x14ac:dyDescent="0.3">
      <c r="A2030" s="3">
        <v>61667</v>
      </c>
      <c r="B2030" s="5" t="s">
        <v>108</v>
      </c>
    </row>
    <row r="2031" spans="1:2" x14ac:dyDescent="0.3">
      <c r="A2031" s="3">
        <v>61667</v>
      </c>
      <c r="B2031" s="5" t="s">
        <v>540</v>
      </c>
    </row>
    <row r="2032" spans="1:2" x14ac:dyDescent="0.3">
      <c r="A2032" s="3">
        <v>74777</v>
      </c>
      <c r="B2032" s="5" t="s">
        <v>10</v>
      </c>
    </row>
    <row r="2033" spans="1:2" x14ac:dyDescent="0.3">
      <c r="A2033" s="3">
        <v>43935</v>
      </c>
      <c r="B2033" s="5" t="s">
        <v>10</v>
      </c>
    </row>
    <row r="2034" spans="1:2" x14ac:dyDescent="0.3">
      <c r="A2034" s="3">
        <v>120457</v>
      </c>
      <c r="B2034" s="5" t="s">
        <v>540</v>
      </c>
    </row>
    <row r="2035" spans="1:2" x14ac:dyDescent="0.3">
      <c r="A2035" s="3">
        <v>73818</v>
      </c>
      <c r="B2035" s="5" t="s">
        <v>432</v>
      </c>
    </row>
    <row r="2036" spans="1:2" x14ac:dyDescent="0.3">
      <c r="A2036" s="3">
        <v>79990</v>
      </c>
      <c r="B2036" s="5" t="s">
        <v>595</v>
      </c>
    </row>
    <row r="2037" spans="1:2" x14ac:dyDescent="0.3">
      <c r="A2037" s="3">
        <v>60170</v>
      </c>
      <c r="B2037" s="5" t="s">
        <v>416</v>
      </c>
    </row>
    <row r="2038" spans="1:2" x14ac:dyDescent="0.3">
      <c r="A2038" s="3">
        <v>95170</v>
      </c>
      <c r="B2038" s="5" t="s">
        <v>144</v>
      </c>
    </row>
    <row r="2039" spans="1:2" x14ac:dyDescent="0.3">
      <c r="A2039" s="3">
        <v>77462</v>
      </c>
      <c r="B2039" s="5" t="s">
        <v>1540</v>
      </c>
    </row>
    <row r="2040" spans="1:2" x14ac:dyDescent="0.3">
      <c r="A2040" s="3">
        <v>77462</v>
      </c>
      <c r="B2040" s="5" t="s">
        <v>108</v>
      </c>
    </row>
    <row r="2041" spans="1:2" x14ac:dyDescent="0.3">
      <c r="A2041" s="3">
        <v>59197</v>
      </c>
      <c r="B2041" s="5" t="s">
        <v>10</v>
      </c>
    </row>
    <row r="2042" spans="1:2" x14ac:dyDescent="0.3">
      <c r="A2042" s="3">
        <v>61134</v>
      </c>
      <c r="B2042" s="5" t="s">
        <v>3743</v>
      </c>
    </row>
    <row r="2043" spans="1:2" x14ac:dyDescent="0.3">
      <c r="A2043" s="3">
        <v>61134</v>
      </c>
      <c r="B2043" s="5" t="s">
        <v>51</v>
      </c>
    </row>
    <row r="2044" spans="1:2" x14ac:dyDescent="0.3">
      <c r="A2044" s="3">
        <v>212258</v>
      </c>
      <c r="B2044" s="5" t="s">
        <v>144</v>
      </c>
    </row>
    <row r="2045" spans="1:2" x14ac:dyDescent="0.3">
      <c r="A2045" s="3">
        <v>79382</v>
      </c>
      <c r="B2045" s="5" t="s">
        <v>144</v>
      </c>
    </row>
    <row r="2046" spans="1:2" x14ac:dyDescent="0.3">
      <c r="A2046" s="3">
        <v>81704</v>
      </c>
      <c r="B2046" s="5" t="s">
        <v>284</v>
      </c>
    </row>
    <row r="2047" spans="1:2" x14ac:dyDescent="0.3">
      <c r="A2047" s="3">
        <v>57276</v>
      </c>
      <c r="B2047" s="5" t="s">
        <v>108</v>
      </c>
    </row>
    <row r="2048" spans="1:2" x14ac:dyDescent="0.3">
      <c r="A2048" s="3">
        <v>57276</v>
      </c>
      <c r="B2048" s="5" t="s">
        <v>284</v>
      </c>
    </row>
    <row r="2049" spans="1:2" x14ac:dyDescent="0.3">
      <c r="A2049" s="3">
        <v>57276</v>
      </c>
      <c r="B2049" s="5" t="s">
        <v>416</v>
      </c>
    </row>
    <row r="2050" spans="1:2" x14ac:dyDescent="0.3">
      <c r="A2050" s="3">
        <v>57276</v>
      </c>
      <c r="B2050" s="5" t="s">
        <v>10</v>
      </c>
    </row>
    <row r="2051" spans="1:2" x14ac:dyDescent="0.3">
      <c r="A2051" s="3">
        <v>60950</v>
      </c>
      <c r="B2051" s="5" t="s">
        <v>10</v>
      </c>
    </row>
    <row r="2052" spans="1:2" x14ac:dyDescent="0.3">
      <c r="A2052" s="3">
        <v>79931</v>
      </c>
      <c r="B2052" s="5" t="s">
        <v>416</v>
      </c>
    </row>
    <row r="2053" spans="1:2" x14ac:dyDescent="0.3">
      <c r="A2053" s="3">
        <v>91549</v>
      </c>
      <c r="B2053" s="5" t="s">
        <v>432</v>
      </c>
    </row>
    <row r="2054" spans="1:2" x14ac:dyDescent="0.3">
      <c r="A2054" s="3">
        <v>91549</v>
      </c>
      <c r="B2054" s="5" t="s">
        <v>2847</v>
      </c>
    </row>
    <row r="2055" spans="1:2" x14ac:dyDescent="0.3">
      <c r="A2055" s="3">
        <v>91549</v>
      </c>
      <c r="B2055" s="5" t="s">
        <v>10</v>
      </c>
    </row>
    <row r="2056" spans="1:2" x14ac:dyDescent="0.3">
      <c r="A2056" s="3">
        <v>81232</v>
      </c>
      <c r="B2056" s="5" t="s">
        <v>416</v>
      </c>
    </row>
    <row r="2057" spans="1:2" x14ac:dyDescent="0.3">
      <c r="A2057" s="3">
        <v>73582</v>
      </c>
      <c r="B2057" s="5" t="s">
        <v>595</v>
      </c>
    </row>
    <row r="2058" spans="1:2" x14ac:dyDescent="0.3">
      <c r="A2058" s="3">
        <v>63513</v>
      </c>
      <c r="B2058" s="5" t="s">
        <v>10</v>
      </c>
    </row>
    <row r="2059" spans="1:2" x14ac:dyDescent="0.3">
      <c r="A2059" s="3">
        <v>67748</v>
      </c>
      <c r="B2059" s="5" t="s">
        <v>367</v>
      </c>
    </row>
    <row r="2060" spans="1:2" x14ac:dyDescent="0.3">
      <c r="A2060" s="3">
        <v>86759</v>
      </c>
      <c r="B2060" s="5" t="s">
        <v>10</v>
      </c>
    </row>
    <row r="2061" spans="1:2" x14ac:dyDescent="0.3">
      <c r="A2061" s="3">
        <v>53596</v>
      </c>
      <c r="B2061" s="5" t="s">
        <v>108</v>
      </c>
    </row>
    <row r="2062" spans="1:2" x14ac:dyDescent="0.3">
      <c r="A2062" s="3">
        <v>53596</v>
      </c>
      <c r="B2062" s="5" t="s">
        <v>74</v>
      </c>
    </row>
    <row r="2063" spans="1:2" x14ac:dyDescent="0.3">
      <c r="A2063" s="3">
        <v>53596</v>
      </c>
      <c r="B2063" s="5" t="s">
        <v>51</v>
      </c>
    </row>
    <row r="2064" spans="1:2" x14ac:dyDescent="0.3">
      <c r="A2064" s="3">
        <v>80440</v>
      </c>
      <c r="B2064" s="5" t="s">
        <v>108</v>
      </c>
    </row>
    <row r="2065" spans="1:2" x14ac:dyDescent="0.3">
      <c r="A2065" s="3">
        <v>80440</v>
      </c>
      <c r="B2065" s="5" t="s">
        <v>540</v>
      </c>
    </row>
    <row r="2066" spans="1:2" x14ac:dyDescent="0.3">
      <c r="A2066" s="3">
        <v>80440</v>
      </c>
      <c r="B2066" s="5" t="s">
        <v>584</v>
      </c>
    </row>
    <row r="2067" spans="1:2" x14ac:dyDescent="0.3">
      <c r="A2067" s="3">
        <v>91690</v>
      </c>
      <c r="B2067" s="5" t="s">
        <v>108</v>
      </c>
    </row>
    <row r="2068" spans="1:2" x14ac:dyDescent="0.3">
      <c r="A2068" s="3">
        <v>59726</v>
      </c>
      <c r="B2068" s="5" t="s">
        <v>2847</v>
      </c>
    </row>
    <row r="2069" spans="1:2" x14ac:dyDescent="0.3">
      <c r="A2069" s="3">
        <v>59726</v>
      </c>
      <c r="B2069" s="5" t="s">
        <v>416</v>
      </c>
    </row>
    <row r="2070" spans="1:2" x14ac:dyDescent="0.3">
      <c r="A2070" s="3">
        <v>74842</v>
      </c>
      <c r="B2070" s="5" t="s">
        <v>144</v>
      </c>
    </row>
    <row r="2071" spans="1:2" x14ac:dyDescent="0.3">
      <c r="A2071" s="3">
        <v>70608</v>
      </c>
      <c r="B2071" s="5" t="s">
        <v>1845</v>
      </c>
    </row>
    <row r="2072" spans="1:2" x14ac:dyDescent="0.3">
      <c r="A2072" s="3">
        <v>67675</v>
      </c>
      <c r="B2072" s="5" t="s">
        <v>10</v>
      </c>
    </row>
    <row r="2073" spans="1:2" x14ac:dyDescent="0.3">
      <c r="A2073" s="3">
        <v>98568</v>
      </c>
      <c r="B2073" s="5" t="s">
        <v>10</v>
      </c>
    </row>
    <row r="2074" spans="1:2" x14ac:dyDescent="0.3">
      <c r="A2074" s="3">
        <v>55723</v>
      </c>
      <c r="B2074" s="5" t="s">
        <v>10</v>
      </c>
    </row>
    <row r="2075" spans="1:2" x14ac:dyDescent="0.3">
      <c r="A2075" s="3">
        <v>59570</v>
      </c>
      <c r="B2075" s="5" t="s">
        <v>540</v>
      </c>
    </row>
    <row r="2076" spans="1:2" x14ac:dyDescent="0.3">
      <c r="A2076" s="3">
        <v>98545</v>
      </c>
      <c r="B2076" s="5" t="s">
        <v>10</v>
      </c>
    </row>
    <row r="2077" spans="1:2" x14ac:dyDescent="0.3">
      <c r="A2077" s="3">
        <v>212262</v>
      </c>
      <c r="B2077" s="5" t="s">
        <v>144</v>
      </c>
    </row>
    <row r="2078" spans="1:2" x14ac:dyDescent="0.3">
      <c r="A2078" s="3">
        <v>82756</v>
      </c>
      <c r="B2078" s="5" t="s">
        <v>432</v>
      </c>
    </row>
    <row r="2079" spans="1:2" x14ac:dyDescent="0.3">
      <c r="A2079" s="3">
        <v>72391</v>
      </c>
      <c r="B2079" s="5" t="s">
        <v>432</v>
      </c>
    </row>
    <row r="2080" spans="1:2" x14ac:dyDescent="0.3">
      <c r="A2080" s="3">
        <v>72391</v>
      </c>
      <c r="B2080" s="5" t="s">
        <v>10</v>
      </c>
    </row>
    <row r="2081" spans="1:2" x14ac:dyDescent="0.3">
      <c r="A2081" s="3">
        <v>58444</v>
      </c>
      <c r="B2081" s="5" t="s">
        <v>540</v>
      </c>
    </row>
    <row r="2082" spans="1:2" x14ac:dyDescent="0.3">
      <c r="A2082" s="3">
        <v>54075</v>
      </c>
      <c r="B2082" s="5" t="s">
        <v>10</v>
      </c>
    </row>
    <row r="2083" spans="1:2" x14ac:dyDescent="0.3">
      <c r="A2083" s="3">
        <v>79089</v>
      </c>
      <c r="B2083" s="5" t="s">
        <v>432</v>
      </c>
    </row>
    <row r="2084" spans="1:2" x14ac:dyDescent="0.3">
      <c r="A2084" s="3">
        <v>85495</v>
      </c>
      <c r="B2084" s="5" t="s">
        <v>877</v>
      </c>
    </row>
    <row r="2085" spans="1:2" x14ac:dyDescent="0.3">
      <c r="A2085" s="3">
        <v>72912</v>
      </c>
      <c r="B2085" s="5" t="s">
        <v>432</v>
      </c>
    </row>
    <row r="2086" spans="1:2" x14ac:dyDescent="0.3">
      <c r="A2086" s="3">
        <v>72912</v>
      </c>
      <c r="B2086" s="5" t="s">
        <v>10</v>
      </c>
    </row>
    <row r="2087" spans="1:2" x14ac:dyDescent="0.3">
      <c r="A2087" s="3">
        <v>84355</v>
      </c>
      <c r="B2087" s="5" t="s">
        <v>10</v>
      </c>
    </row>
    <row r="2088" spans="1:2" x14ac:dyDescent="0.3">
      <c r="A2088" s="3">
        <v>79771</v>
      </c>
      <c r="B2088" s="5" t="s">
        <v>10</v>
      </c>
    </row>
    <row r="2089" spans="1:2" x14ac:dyDescent="0.3">
      <c r="A2089" s="3">
        <v>85546</v>
      </c>
      <c r="B2089" s="5" t="s">
        <v>108</v>
      </c>
    </row>
    <row r="2090" spans="1:2" x14ac:dyDescent="0.3">
      <c r="A2090" s="3">
        <v>73686</v>
      </c>
      <c r="B2090" s="5" t="s">
        <v>432</v>
      </c>
    </row>
    <row r="2091" spans="1:2" x14ac:dyDescent="0.3">
      <c r="A2091" s="3">
        <v>73686</v>
      </c>
      <c r="B2091" s="5" t="s">
        <v>284</v>
      </c>
    </row>
    <row r="2092" spans="1:2" x14ac:dyDescent="0.3">
      <c r="A2092" s="3">
        <v>73686</v>
      </c>
      <c r="B2092" s="5" t="s">
        <v>2138</v>
      </c>
    </row>
    <row r="2093" spans="1:2" x14ac:dyDescent="0.3">
      <c r="A2093" s="3">
        <v>731103</v>
      </c>
      <c r="B2093" s="5" t="s">
        <v>416</v>
      </c>
    </row>
    <row r="2094" spans="1:2" x14ac:dyDescent="0.3">
      <c r="A2094" s="3">
        <v>85836</v>
      </c>
      <c r="B2094" s="5" t="s">
        <v>144</v>
      </c>
    </row>
    <row r="2095" spans="1:2" x14ac:dyDescent="0.3">
      <c r="A2095" s="3">
        <v>85836</v>
      </c>
      <c r="B2095" s="5" t="s">
        <v>416</v>
      </c>
    </row>
    <row r="2096" spans="1:2" x14ac:dyDescent="0.3">
      <c r="A2096" s="3">
        <v>79777</v>
      </c>
      <c r="B2096" s="5" t="s">
        <v>416</v>
      </c>
    </row>
    <row r="2097" spans="1:2" x14ac:dyDescent="0.3">
      <c r="A2097" s="3">
        <v>79777</v>
      </c>
      <c r="B2097" s="5" t="s">
        <v>10</v>
      </c>
    </row>
    <row r="2098" spans="1:2" x14ac:dyDescent="0.3">
      <c r="A2098" s="3">
        <v>50765</v>
      </c>
      <c r="B2098" s="5" t="s">
        <v>10</v>
      </c>
    </row>
    <row r="2099" spans="1:2" x14ac:dyDescent="0.3">
      <c r="A2099" s="3">
        <v>77812</v>
      </c>
      <c r="B2099" s="5" t="s">
        <v>416</v>
      </c>
    </row>
    <row r="2100" spans="1:2" x14ac:dyDescent="0.3">
      <c r="A2100" s="3">
        <v>74639</v>
      </c>
      <c r="B2100" s="5" t="s">
        <v>411</v>
      </c>
    </row>
    <row r="2101" spans="1:2" x14ac:dyDescent="0.3">
      <c r="A2101" s="3">
        <v>74639</v>
      </c>
      <c r="B2101" s="5" t="s">
        <v>784</v>
      </c>
    </row>
    <row r="2102" spans="1:2" x14ac:dyDescent="0.3">
      <c r="A2102" s="3">
        <v>76420</v>
      </c>
      <c r="B2102" s="5" t="s">
        <v>10</v>
      </c>
    </row>
    <row r="2103" spans="1:2" x14ac:dyDescent="0.3">
      <c r="A2103" s="3">
        <v>51588</v>
      </c>
      <c r="B2103" s="5" t="s">
        <v>10</v>
      </c>
    </row>
    <row r="2104" spans="1:2" x14ac:dyDescent="0.3">
      <c r="A2104" s="3">
        <v>75595</v>
      </c>
      <c r="B2104" s="5" t="s">
        <v>10</v>
      </c>
    </row>
    <row r="2105" spans="1:2" x14ac:dyDescent="0.3">
      <c r="A2105" s="3">
        <v>56272</v>
      </c>
      <c r="B2105" s="5" t="s">
        <v>10</v>
      </c>
    </row>
    <row r="2106" spans="1:2" x14ac:dyDescent="0.3">
      <c r="A2106" s="3">
        <v>77221</v>
      </c>
      <c r="B2106" s="5" t="s">
        <v>108</v>
      </c>
    </row>
    <row r="2107" spans="1:2" x14ac:dyDescent="0.3">
      <c r="A2107" s="3">
        <v>77221</v>
      </c>
      <c r="B2107" s="5" t="s">
        <v>540</v>
      </c>
    </row>
    <row r="2108" spans="1:2" x14ac:dyDescent="0.3">
      <c r="A2108" s="3">
        <v>77221</v>
      </c>
      <c r="B2108" s="5" t="s">
        <v>19767</v>
      </c>
    </row>
    <row r="2109" spans="1:2" x14ac:dyDescent="0.3">
      <c r="A2109" s="3">
        <v>77221</v>
      </c>
      <c r="B2109" s="5" t="s">
        <v>17985</v>
      </c>
    </row>
    <row r="2110" spans="1:2" x14ac:dyDescent="0.3">
      <c r="A2110" s="3">
        <v>79842</v>
      </c>
      <c r="B2110" s="5" t="s">
        <v>411</v>
      </c>
    </row>
    <row r="2111" spans="1:2" x14ac:dyDescent="0.3">
      <c r="A2111" s="3">
        <v>79842</v>
      </c>
      <c r="B2111" s="5" t="s">
        <v>2939</v>
      </c>
    </row>
    <row r="2112" spans="1:2" x14ac:dyDescent="0.3">
      <c r="A2112" s="3">
        <v>75301</v>
      </c>
      <c r="B2112" s="5" t="s">
        <v>10</v>
      </c>
    </row>
    <row r="2113" spans="1:2" x14ac:dyDescent="0.3">
      <c r="A2113" s="3">
        <v>51248</v>
      </c>
      <c r="B2113" s="5" t="s">
        <v>10</v>
      </c>
    </row>
    <row r="2114" spans="1:2" x14ac:dyDescent="0.3">
      <c r="A2114" s="3">
        <v>55720</v>
      </c>
      <c r="B2114" s="5" t="s">
        <v>10</v>
      </c>
    </row>
    <row r="2115" spans="1:2" x14ac:dyDescent="0.3">
      <c r="A2115" s="3">
        <v>76994</v>
      </c>
      <c r="B2115" s="5" t="s">
        <v>1311</v>
      </c>
    </row>
    <row r="2116" spans="1:2" x14ac:dyDescent="0.3">
      <c r="A2116" s="3">
        <v>76994</v>
      </c>
      <c r="B2116" s="5" t="s">
        <v>540</v>
      </c>
    </row>
    <row r="2117" spans="1:2" x14ac:dyDescent="0.3">
      <c r="A2117" s="3">
        <v>72842</v>
      </c>
      <c r="B2117" s="5" t="s">
        <v>416</v>
      </c>
    </row>
    <row r="2118" spans="1:2" x14ac:dyDescent="0.3">
      <c r="A2118" s="3">
        <v>92182</v>
      </c>
      <c r="B2118" s="5" t="s">
        <v>108</v>
      </c>
    </row>
    <row r="2119" spans="1:2" x14ac:dyDescent="0.3">
      <c r="A2119" s="3">
        <v>92182</v>
      </c>
      <c r="B2119" s="5" t="s">
        <v>10</v>
      </c>
    </row>
    <row r="2120" spans="1:2" x14ac:dyDescent="0.3">
      <c r="A2120" s="3">
        <v>296273</v>
      </c>
      <c r="B2120" s="5" t="s">
        <v>10</v>
      </c>
    </row>
    <row r="2121" spans="1:2" x14ac:dyDescent="0.3">
      <c r="A2121" s="3">
        <v>53174</v>
      </c>
      <c r="B2121" s="5" t="s">
        <v>284</v>
      </c>
    </row>
    <row r="2122" spans="1:2" x14ac:dyDescent="0.3">
      <c r="A2122" s="3">
        <v>83705</v>
      </c>
      <c r="B2122" s="5" t="s">
        <v>229</v>
      </c>
    </row>
    <row r="2123" spans="1:2" x14ac:dyDescent="0.3">
      <c r="A2123" s="3">
        <v>83705</v>
      </c>
      <c r="B2123" s="5" t="s">
        <v>1036</v>
      </c>
    </row>
    <row r="2124" spans="1:2" x14ac:dyDescent="0.3">
      <c r="A2124" s="3">
        <v>83705</v>
      </c>
      <c r="B2124" s="5" t="s">
        <v>51</v>
      </c>
    </row>
    <row r="2125" spans="1:2" x14ac:dyDescent="0.3">
      <c r="A2125" s="3">
        <v>83975</v>
      </c>
      <c r="B2125" s="5" t="s">
        <v>416</v>
      </c>
    </row>
    <row r="2126" spans="1:2" x14ac:dyDescent="0.3">
      <c r="A2126" s="3">
        <v>83975</v>
      </c>
      <c r="B2126" s="5" t="s">
        <v>1523</v>
      </c>
    </row>
    <row r="2127" spans="1:2" x14ac:dyDescent="0.3">
      <c r="A2127" s="3">
        <v>83975</v>
      </c>
      <c r="B2127" s="5" t="s">
        <v>284</v>
      </c>
    </row>
    <row r="2128" spans="1:2" x14ac:dyDescent="0.3">
      <c r="A2128" s="3">
        <v>83975</v>
      </c>
      <c r="B2128" s="5" t="s">
        <v>10</v>
      </c>
    </row>
    <row r="2129" spans="1:2" x14ac:dyDescent="0.3">
      <c r="A2129" s="3">
        <v>83975</v>
      </c>
      <c r="B2129" s="5" t="s">
        <v>108</v>
      </c>
    </row>
    <row r="2130" spans="1:2" x14ac:dyDescent="0.3">
      <c r="A2130" s="3">
        <v>85056</v>
      </c>
      <c r="B2130" s="5" t="s">
        <v>540</v>
      </c>
    </row>
    <row r="2131" spans="1:2" x14ac:dyDescent="0.3">
      <c r="A2131" s="3">
        <v>78080</v>
      </c>
      <c r="B2131" s="5" t="s">
        <v>432</v>
      </c>
    </row>
    <row r="2132" spans="1:2" x14ac:dyDescent="0.3">
      <c r="A2132" s="3">
        <v>78080</v>
      </c>
      <c r="B2132" s="5" t="s">
        <v>10</v>
      </c>
    </row>
    <row r="2133" spans="1:2" x14ac:dyDescent="0.3">
      <c r="A2133" s="3">
        <v>57585</v>
      </c>
      <c r="B2133" s="5" t="s">
        <v>10</v>
      </c>
    </row>
    <row r="2134" spans="1:2" x14ac:dyDescent="0.3">
      <c r="A2134" s="3">
        <v>70588</v>
      </c>
      <c r="B2134" s="5" t="s">
        <v>10</v>
      </c>
    </row>
    <row r="2135" spans="1:2" x14ac:dyDescent="0.3">
      <c r="A2135" s="3">
        <v>87368</v>
      </c>
      <c r="B2135" s="5" t="s">
        <v>108</v>
      </c>
    </row>
    <row r="2136" spans="1:2" x14ac:dyDescent="0.3">
      <c r="A2136" s="3">
        <v>98162</v>
      </c>
      <c r="B2136" s="5" t="s">
        <v>1540</v>
      </c>
    </row>
    <row r="2137" spans="1:2" x14ac:dyDescent="0.3">
      <c r="A2137" s="3">
        <v>98162</v>
      </c>
      <c r="B2137" s="5" t="s">
        <v>108</v>
      </c>
    </row>
    <row r="2138" spans="1:2" x14ac:dyDescent="0.3">
      <c r="A2138" s="3">
        <v>627394</v>
      </c>
      <c r="B2138" s="5" t="s">
        <v>1845</v>
      </c>
    </row>
    <row r="2139" spans="1:2" x14ac:dyDescent="0.3">
      <c r="A2139" s="3">
        <v>46541</v>
      </c>
      <c r="B2139" s="5" t="s">
        <v>10</v>
      </c>
    </row>
    <row r="2140" spans="1:2" x14ac:dyDescent="0.3">
      <c r="A2140" s="3">
        <v>76013</v>
      </c>
      <c r="B2140" s="5" t="s">
        <v>51</v>
      </c>
    </row>
    <row r="2141" spans="1:2" x14ac:dyDescent="0.3">
      <c r="A2141" s="3">
        <v>74945</v>
      </c>
      <c r="B2141" s="5" t="s">
        <v>108</v>
      </c>
    </row>
    <row r="2142" spans="1:2" x14ac:dyDescent="0.3">
      <c r="A2142" s="3">
        <v>77560</v>
      </c>
      <c r="B2142" s="5" t="s">
        <v>877</v>
      </c>
    </row>
    <row r="2143" spans="1:2" x14ac:dyDescent="0.3">
      <c r="A2143" s="3">
        <v>56913</v>
      </c>
      <c r="B2143" s="5" t="s">
        <v>432</v>
      </c>
    </row>
    <row r="2144" spans="1:2" x14ac:dyDescent="0.3">
      <c r="A2144" s="3">
        <v>64288</v>
      </c>
      <c r="B2144" s="5" t="s">
        <v>10</v>
      </c>
    </row>
    <row r="2145" spans="1:2" x14ac:dyDescent="0.3">
      <c r="A2145" s="3">
        <v>96944</v>
      </c>
      <c r="B2145" s="5" t="s">
        <v>416</v>
      </c>
    </row>
    <row r="2146" spans="1:2" x14ac:dyDescent="0.3">
      <c r="A2146" s="3">
        <v>96944</v>
      </c>
      <c r="B2146" s="5" t="s">
        <v>284</v>
      </c>
    </row>
    <row r="2147" spans="1:2" x14ac:dyDescent="0.3">
      <c r="A2147" s="3">
        <v>70703</v>
      </c>
      <c r="B2147" s="5" t="s">
        <v>10</v>
      </c>
    </row>
    <row r="2148" spans="1:2" x14ac:dyDescent="0.3">
      <c r="A2148" s="3">
        <v>97795</v>
      </c>
      <c r="B2148" s="5" t="s">
        <v>51</v>
      </c>
    </row>
    <row r="2149" spans="1:2" x14ac:dyDescent="0.3">
      <c r="A2149" s="3">
        <v>80109</v>
      </c>
      <c r="B2149" s="5" t="s">
        <v>284</v>
      </c>
    </row>
    <row r="2150" spans="1:2" x14ac:dyDescent="0.3">
      <c r="A2150" s="3">
        <v>82123</v>
      </c>
      <c r="B2150" s="5" t="s">
        <v>108</v>
      </c>
    </row>
    <row r="2151" spans="1:2" x14ac:dyDescent="0.3">
      <c r="A2151" s="3">
        <v>82123</v>
      </c>
      <c r="B2151" s="5" t="s">
        <v>877</v>
      </c>
    </row>
    <row r="2152" spans="1:2" x14ac:dyDescent="0.3">
      <c r="A2152" s="3">
        <v>84449</v>
      </c>
      <c r="B2152" s="5" t="s">
        <v>10</v>
      </c>
    </row>
    <row r="2153" spans="1:2" x14ac:dyDescent="0.3">
      <c r="A2153" s="3">
        <v>79723</v>
      </c>
      <c r="B2153" s="5" t="s">
        <v>956</v>
      </c>
    </row>
    <row r="2154" spans="1:2" x14ac:dyDescent="0.3">
      <c r="A2154" s="3">
        <v>59238</v>
      </c>
      <c r="B2154" s="5" t="s">
        <v>10</v>
      </c>
    </row>
    <row r="2155" spans="1:2" x14ac:dyDescent="0.3">
      <c r="A2155" s="3">
        <v>81857</v>
      </c>
      <c r="B2155" s="5" t="s">
        <v>432</v>
      </c>
    </row>
    <row r="2156" spans="1:2" x14ac:dyDescent="0.3">
      <c r="A2156" s="3">
        <v>81857</v>
      </c>
      <c r="B2156" s="5" t="s">
        <v>108</v>
      </c>
    </row>
    <row r="2157" spans="1:2" x14ac:dyDescent="0.3">
      <c r="A2157" s="3">
        <v>81857</v>
      </c>
      <c r="B2157" s="5" t="s">
        <v>883</v>
      </c>
    </row>
    <row r="2158" spans="1:2" x14ac:dyDescent="0.3">
      <c r="A2158" s="3">
        <v>81857</v>
      </c>
      <c r="B2158" s="5" t="s">
        <v>10</v>
      </c>
    </row>
    <row r="2159" spans="1:2" x14ac:dyDescent="0.3">
      <c r="A2159" s="3">
        <v>73532</v>
      </c>
      <c r="B2159" s="5" t="s">
        <v>1265</v>
      </c>
    </row>
    <row r="2160" spans="1:2" x14ac:dyDescent="0.3">
      <c r="A2160" s="3">
        <v>73532</v>
      </c>
      <c r="B2160" s="5" t="s">
        <v>108</v>
      </c>
    </row>
    <row r="2161" spans="1:2" x14ac:dyDescent="0.3">
      <c r="A2161" s="3">
        <v>73532</v>
      </c>
      <c r="B2161" s="5" t="s">
        <v>284</v>
      </c>
    </row>
    <row r="2162" spans="1:2" x14ac:dyDescent="0.3">
      <c r="A2162" s="3">
        <v>95448</v>
      </c>
      <c r="B2162" s="5" t="s">
        <v>108</v>
      </c>
    </row>
    <row r="2163" spans="1:2" x14ac:dyDescent="0.3">
      <c r="A2163" s="3">
        <v>95448</v>
      </c>
      <c r="B2163" s="5" t="s">
        <v>1540</v>
      </c>
    </row>
    <row r="2164" spans="1:2" x14ac:dyDescent="0.3">
      <c r="A2164" s="3">
        <v>63849</v>
      </c>
      <c r="B2164" s="5" t="s">
        <v>284</v>
      </c>
    </row>
    <row r="2165" spans="1:2" x14ac:dyDescent="0.3">
      <c r="A2165" s="3">
        <v>85444</v>
      </c>
      <c r="B2165" s="5" t="s">
        <v>51</v>
      </c>
    </row>
    <row r="2166" spans="1:2" x14ac:dyDescent="0.3">
      <c r="A2166" s="3">
        <v>45054</v>
      </c>
      <c r="B2166" s="5" t="s">
        <v>51</v>
      </c>
    </row>
    <row r="2167" spans="1:2" x14ac:dyDescent="0.3">
      <c r="A2167" s="3">
        <v>132064</v>
      </c>
      <c r="B2167" s="5" t="s">
        <v>10</v>
      </c>
    </row>
    <row r="2168" spans="1:2" x14ac:dyDescent="0.3">
      <c r="A2168" s="3">
        <v>53010</v>
      </c>
      <c r="B2168" s="5" t="s">
        <v>1540</v>
      </c>
    </row>
    <row r="2169" spans="1:2" x14ac:dyDescent="0.3">
      <c r="A2169" s="3">
        <v>53010</v>
      </c>
      <c r="B2169" s="5" t="s">
        <v>108</v>
      </c>
    </row>
    <row r="2170" spans="1:2" x14ac:dyDescent="0.3">
      <c r="A2170" s="3">
        <v>72744</v>
      </c>
      <c r="B2170" s="5" t="s">
        <v>10</v>
      </c>
    </row>
    <row r="2171" spans="1:2" x14ac:dyDescent="0.3">
      <c r="A2171" s="3">
        <v>72744</v>
      </c>
      <c r="B2171" s="5" t="s">
        <v>416</v>
      </c>
    </row>
    <row r="2172" spans="1:2" x14ac:dyDescent="0.3">
      <c r="A2172" s="3">
        <v>83900</v>
      </c>
      <c r="B2172" s="5" t="s">
        <v>108</v>
      </c>
    </row>
    <row r="2173" spans="1:2" x14ac:dyDescent="0.3">
      <c r="A2173" s="3">
        <v>77844</v>
      </c>
      <c r="B2173" s="5" t="s">
        <v>956</v>
      </c>
    </row>
    <row r="2174" spans="1:2" x14ac:dyDescent="0.3">
      <c r="A2174" s="3">
        <v>393463</v>
      </c>
      <c r="B2174" s="5" t="s">
        <v>108</v>
      </c>
    </row>
    <row r="2175" spans="1:2" x14ac:dyDescent="0.3">
      <c r="A2175" s="3">
        <v>55680</v>
      </c>
      <c r="B2175" s="5" t="s">
        <v>10</v>
      </c>
    </row>
    <row r="2176" spans="1:2" x14ac:dyDescent="0.3">
      <c r="A2176" s="3">
        <v>81534</v>
      </c>
      <c r="B2176" s="5" t="s">
        <v>19768</v>
      </c>
    </row>
    <row r="2177" spans="1:2" x14ac:dyDescent="0.3">
      <c r="A2177" s="3">
        <v>81534</v>
      </c>
      <c r="B2177" s="5" t="s">
        <v>108</v>
      </c>
    </row>
    <row r="2178" spans="1:2" x14ac:dyDescent="0.3">
      <c r="A2178" s="3">
        <v>81534</v>
      </c>
      <c r="B2178" s="5" t="s">
        <v>12578</v>
      </c>
    </row>
    <row r="2179" spans="1:2" x14ac:dyDescent="0.3">
      <c r="A2179" s="3">
        <v>81534</v>
      </c>
      <c r="B2179" s="5" t="s">
        <v>43</v>
      </c>
    </row>
    <row r="2180" spans="1:2" x14ac:dyDescent="0.3">
      <c r="A2180" s="3">
        <v>81534</v>
      </c>
      <c r="B2180" s="5" t="s">
        <v>19769</v>
      </c>
    </row>
    <row r="2181" spans="1:2" x14ac:dyDescent="0.3">
      <c r="A2181" s="3">
        <v>81534</v>
      </c>
      <c r="B2181" s="5" t="s">
        <v>416</v>
      </c>
    </row>
    <row r="2182" spans="1:2" x14ac:dyDescent="0.3">
      <c r="A2182" s="3">
        <v>57353</v>
      </c>
      <c r="B2182" s="5" t="s">
        <v>10</v>
      </c>
    </row>
    <row r="2183" spans="1:2" x14ac:dyDescent="0.3">
      <c r="A2183" s="3">
        <v>86812</v>
      </c>
      <c r="B2183" s="5" t="s">
        <v>10</v>
      </c>
    </row>
    <row r="2184" spans="1:2" x14ac:dyDescent="0.3">
      <c r="A2184" s="3">
        <v>118248</v>
      </c>
      <c r="B2184" s="5" t="s">
        <v>10</v>
      </c>
    </row>
    <row r="2185" spans="1:2" x14ac:dyDescent="0.3">
      <c r="A2185" s="3">
        <v>74505</v>
      </c>
      <c r="B2185" s="5" t="s">
        <v>10</v>
      </c>
    </row>
    <row r="2186" spans="1:2" x14ac:dyDescent="0.3">
      <c r="A2186" s="3">
        <v>74505</v>
      </c>
      <c r="B2186" s="5" t="s">
        <v>284</v>
      </c>
    </row>
    <row r="2187" spans="1:2" x14ac:dyDescent="0.3">
      <c r="A2187" s="3">
        <v>97659</v>
      </c>
      <c r="B2187" s="5" t="s">
        <v>74</v>
      </c>
    </row>
    <row r="2188" spans="1:2" x14ac:dyDescent="0.3">
      <c r="A2188" s="3">
        <v>54557</v>
      </c>
      <c r="B2188" s="5" t="s">
        <v>10</v>
      </c>
    </row>
    <row r="2189" spans="1:2" x14ac:dyDescent="0.3">
      <c r="A2189" s="3">
        <v>179930</v>
      </c>
      <c r="B2189" s="5" t="s">
        <v>144</v>
      </c>
    </row>
    <row r="2190" spans="1:2" x14ac:dyDescent="0.3">
      <c r="A2190" s="3">
        <v>47760</v>
      </c>
      <c r="B2190" s="5" t="s">
        <v>10</v>
      </c>
    </row>
    <row r="2191" spans="1:2" x14ac:dyDescent="0.3">
      <c r="A2191" s="3">
        <v>79070</v>
      </c>
      <c r="B2191" s="5" t="s">
        <v>1540</v>
      </c>
    </row>
    <row r="2192" spans="1:2" x14ac:dyDescent="0.3">
      <c r="A2192" s="3">
        <v>79070</v>
      </c>
      <c r="B2192" s="5" t="s">
        <v>108</v>
      </c>
    </row>
    <row r="2193" spans="1:2" x14ac:dyDescent="0.3">
      <c r="A2193" s="3">
        <v>79070</v>
      </c>
      <c r="B2193" s="5" t="s">
        <v>19760</v>
      </c>
    </row>
    <row r="2194" spans="1:2" x14ac:dyDescent="0.3">
      <c r="A2194" s="3">
        <v>58492</v>
      </c>
      <c r="B2194" s="5" t="s">
        <v>10</v>
      </c>
    </row>
    <row r="2195" spans="1:2" x14ac:dyDescent="0.3">
      <c r="A2195" s="3">
        <v>73562</v>
      </c>
      <c r="B2195" s="5" t="s">
        <v>108</v>
      </c>
    </row>
    <row r="2196" spans="1:2" x14ac:dyDescent="0.3">
      <c r="A2196" s="3">
        <v>62522</v>
      </c>
      <c r="B2196" s="5" t="s">
        <v>10</v>
      </c>
    </row>
    <row r="2197" spans="1:2" x14ac:dyDescent="0.3">
      <c r="A2197" s="3">
        <v>91550</v>
      </c>
      <c r="B2197" s="5" t="s">
        <v>10</v>
      </c>
    </row>
    <row r="2198" spans="1:2" x14ac:dyDescent="0.3">
      <c r="A2198" s="3">
        <v>75229</v>
      </c>
      <c r="B2198" s="5" t="s">
        <v>263</v>
      </c>
    </row>
    <row r="2199" spans="1:2" x14ac:dyDescent="0.3">
      <c r="A2199" s="3">
        <v>75229</v>
      </c>
      <c r="B2199" s="5" t="s">
        <v>284</v>
      </c>
    </row>
    <row r="2200" spans="1:2" x14ac:dyDescent="0.3">
      <c r="A2200" s="3">
        <v>75229</v>
      </c>
      <c r="B2200" s="5" t="s">
        <v>750</v>
      </c>
    </row>
    <row r="2201" spans="1:2" x14ac:dyDescent="0.3">
      <c r="A2201" s="3">
        <v>78604</v>
      </c>
      <c r="B2201" s="5" t="s">
        <v>2886</v>
      </c>
    </row>
    <row r="2202" spans="1:2" x14ac:dyDescent="0.3">
      <c r="A2202" s="3">
        <v>78604</v>
      </c>
      <c r="B2202" s="5" t="s">
        <v>108</v>
      </c>
    </row>
    <row r="2203" spans="1:2" x14ac:dyDescent="0.3">
      <c r="A2203" s="3">
        <v>252674</v>
      </c>
      <c r="B2203" s="5" t="s">
        <v>367</v>
      </c>
    </row>
    <row r="2204" spans="1:2" x14ac:dyDescent="0.3">
      <c r="A2204" s="3">
        <v>73530</v>
      </c>
      <c r="B2204" s="5" t="s">
        <v>144</v>
      </c>
    </row>
    <row r="2205" spans="1:2" x14ac:dyDescent="0.3">
      <c r="A2205" s="3">
        <v>72660</v>
      </c>
      <c r="B2205" s="5" t="s">
        <v>84</v>
      </c>
    </row>
    <row r="2206" spans="1:2" x14ac:dyDescent="0.3">
      <c r="A2206" s="3">
        <v>63578</v>
      </c>
      <c r="B2206" s="5" t="s">
        <v>416</v>
      </c>
    </row>
    <row r="2207" spans="1:2" x14ac:dyDescent="0.3">
      <c r="A2207" s="3">
        <v>51993</v>
      </c>
      <c r="B2207" s="5" t="s">
        <v>10</v>
      </c>
    </row>
    <row r="2208" spans="1:2" x14ac:dyDescent="0.3">
      <c r="A2208" s="3">
        <v>750145</v>
      </c>
      <c r="B2208" s="5" t="s">
        <v>1845</v>
      </c>
    </row>
    <row r="2209" spans="1:2" x14ac:dyDescent="0.3">
      <c r="A2209" s="3">
        <v>230622</v>
      </c>
      <c r="B2209" s="5" t="s">
        <v>144</v>
      </c>
    </row>
    <row r="2210" spans="1:2" x14ac:dyDescent="0.3">
      <c r="A2210" s="3">
        <v>53101</v>
      </c>
      <c r="B2210" s="5" t="s">
        <v>432</v>
      </c>
    </row>
    <row r="2211" spans="1:2" x14ac:dyDescent="0.3">
      <c r="A2211" s="3">
        <v>55861</v>
      </c>
      <c r="B2211" s="5" t="s">
        <v>10</v>
      </c>
    </row>
    <row r="2212" spans="1:2" x14ac:dyDescent="0.3">
      <c r="A2212" s="3">
        <v>65945</v>
      </c>
      <c r="B2212" s="5" t="s">
        <v>10</v>
      </c>
    </row>
    <row r="2213" spans="1:2" x14ac:dyDescent="0.3">
      <c r="A2213" s="3">
        <v>65945</v>
      </c>
      <c r="B2213" s="5" t="s">
        <v>1311</v>
      </c>
    </row>
    <row r="2214" spans="1:2" x14ac:dyDescent="0.3">
      <c r="A2214" s="3">
        <v>73943</v>
      </c>
      <c r="B2214" s="5" t="s">
        <v>432</v>
      </c>
    </row>
    <row r="2215" spans="1:2" x14ac:dyDescent="0.3">
      <c r="A2215" s="3">
        <v>79000</v>
      </c>
      <c r="B2215" s="5" t="s">
        <v>108</v>
      </c>
    </row>
    <row r="2216" spans="1:2" x14ac:dyDescent="0.3">
      <c r="A2216" s="3">
        <v>70692</v>
      </c>
      <c r="B2216" s="5" t="s">
        <v>10</v>
      </c>
    </row>
    <row r="2217" spans="1:2" x14ac:dyDescent="0.3">
      <c r="A2217" s="3">
        <v>62934</v>
      </c>
      <c r="B2217" s="5" t="s">
        <v>10</v>
      </c>
    </row>
    <row r="2218" spans="1:2" x14ac:dyDescent="0.3">
      <c r="A2218" s="3">
        <v>60302</v>
      </c>
      <c r="B2218" s="5" t="s">
        <v>284</v>
      </c>
    </row>
    <row r="2219" spans="1:2" x14ac:dyDescent="0.3">
      <c r="A2219" s="3">
        <v>60302</v>
      </c>
      <c r="B2219" s="5" t="s">
        <v>10</v>
      </c>
    </row>
    <row r="2220" spans="1:2" x14ac:dyDescent="0.3">
      <c r="A2220" s="3">
        <v>80544</v>
      </c>
      <c r="B2220" s="5" t="s">
        <v>10</v>
      </c>
    </row>
    <row r="2221" spans="1:2" x14ac:dyDescent="0.3">
      <c r="A2221" s="3">
        <v>77461</v>
      </c>
      <c r="B2221" s="5" t="s">
        <v>1121</v>
      </c>
    </row>
    <row r="2222" spans="1:2" x14ac:dyDescent="0.3">
      <c r="A2222" s="3">
        <v>77461</v>
      </c>
      <c r="B2222" s="5" t="s">
        <v>108</v>
      </c>
    </row>
    <row r="2223" spans="1:2" x14ac:dyDescent="0.3">
      <c r="A2223" s="3">
        <v>77461</v>
      </c>
      <c r="B2223" s="5" t="s">
        <v>540</v>
      </c>
    </row>
    <row r="2224" spans="1:2" x14ac:dyDescent="0.3">
      <c r="A2224" s="3">
        <v>77461</v>
      </c>
      <c r="B2224" s="5" t="s">
        <v>19770</v>
      </c>
    </row>
    <row r="2225" spans="1:2" x14ac:dyDescent="0.3">
      <c r="A2225" s="3">
        <v>77461</v>
      </c>
      <c r="B2225" s="5" t="s">
        <v>19767</v>
      </c>
    </row>
    <row r="2226" spans="1:2" x14ac:dyDescent="0.3">
      <c r="A2226" s="3">
        <v>87019</v>
      </c>
      <c r="B2226" s="5" t="s">
        <v>956</v>
      </c>
    </row>
    <row r="2227" spans="1:2" x14ac:dyDescent="0.3">
      <c r="A2227" s="3">
        <v>200297</v>
      </c>
      <c r="B2227" s="5" t="s">
        <v>595</v>
      </c>
    </row>
    <row r="2228" spans="1:2" x14ac:dyDescent="0.3">
      <c r="A2228" s="3">
        <v>78854</v>
      </c>
      <c r="B2228" s="5" t="s">
        <v>540</v>
      </c>
    </row>
    <row r="2229" spans="1:2" x14ac:dyDescent="0.3">
      <c r="A2229" s="3">
        <v>90147</v>
      </c>
      <c r="B2229" s="5" t="s">
        <v>784</v>
      </c>
    </row>
    <row r="2230" spans="1:2" x14ac:dyDescent="0.3">
      <c r="A2230" s="3">
        <v>84170</v>
      </c>
      <c r="B2230" s="5" t="s">
        <v>108</v>
      </c>
    </row>
    <row r="2231" spans="1:2" x14ac:dyDescent="0.3">
      <c r="A2231" s="3">
        <v>84170</v>
      </c>
      <c r="B2231" s="5" t="s">
        <v>956</v>
      </c>
    </row>
    <row r="2232" spans="1:2" x14ac:dyDescent="0.3">
      <c r="A2232" s="3">
        <v>84170</v>
      </c>
      <c r="B2232" s="5" t="s">
        <v>19298</v>
      </c>
    </row>
    <row r="2233" spans="1:2" x14ac:dyDescent="0.3">
      <c r="A2233" s="3">
        <v>76543</v>
      </c>
      <c r="B2233" s="5" t="s">
        <v>416</v>
      </c>
    </row>
    <row r="2234" spans="1:2" x14ac:dyDescent="0.3">
      <c r="A2234" s="3">
        <v>76815</v>
      </c>
      <c r="B2234" s="5" t="s">
        <v>10</v>
      </c>
    </row>
    <row r="2235" spans="1:2" x14ac:dyDescent="0.3">
      <c r="A2235" s="3">
        <v>85033</v>
      </c>
      <c r="B2235" s="5" t="s">
        <v>432</v>
      </c>
    </row>
    <row r="2236" spans="1:2" x14ac:dyDescent="0.3">
      <c r="A2236" s="3">
        <v>85033</v>
      </c>
      <c r="B2236" s="5" t="s">
        <v>108</v>
      </c>
    </row>
    <row r="2237" spans="1:2" x14ac:dyDescent="0.3">
      <c r="A2237" s="3">
        <v>80468</v>
      </c>
      <c r="B2237" s="5" t="s">
        <v>10</v>
      </c>
    </row>
    <row r="2238" spans="1:2" x14ac:dyDescent="0.3">
      <c r="A2238" s="3">
        <v>207475</v>
      </c>
      <c r="B2238" s="5" t="s">
        <v>10</v>
      </c>
    </row>
    <row r="2239" spans="1:2" x14ac:dyDescent="0.3">
      <c r="A2239" s="3">
        <v>83880</v>
      </c>
      <c r="B2239" s="5" t="s">
        <v>10</v>
      </c>
    </row>
    <row r="2240" spans="1:2" x14ac:dyDescent="0.3">
      <c r="A2240" s="3">
        <v>70821</v>
      </c>
      <c r="B2240" s="5" t="s">
        <v>432</v>
      </c>
    </row>
    <row r="2241" spans="1:2" x14ac:dyDescent="0.3">
      <c r="A2241" s="3">
        <v>38540</v>
      </c>
      <c r="B2241" s="5" t="s">
        <v>416</v>
      </c>
    </row>
    <row r="2242" spans="1:2" x14ac:dyDescent="0.3">
      <c r="A2242" s="3">
        <v>68878</v>
      </c>
      <c r="B2242" s="5" t="s">
        <v>416</v>
      </c>
    </row>
    <row r="2243" spans="1:2" x14ac:dyDescent="0.3">
      <c r="A2243" s="3">
        <v>104711</v>
      </c>
      <c r="B2243" s="5" t="s">
        <v>108</v>
      </c>
    </row>
    <row r="2244" spans="1:2" x14ac:dyDescent="0.3">
      <c r="A2244" s="3">
        <v>104711</v>
      </c>
      <c r="B2244" s="5" t="s">
        <v>284</v>
      </c>
    </row>
    <row r="2245" spans="1:2" x14ac:dyDescent="0.3">
      <c r="A2245" s="3">
        <v>104711</v>
      </c>
      <c r="B2245" s="5" t="s">
        <v>1302</v>
      </c>
    </row>
    <row r="2246" spans="1:2" x14ac:dyDescent="0.3">
      <c r="A2246" s="3">
        <v>85435</v>
      </c>
      <c r="B2246" s="5" t="s">
        <v>367</v>
      </c>
    </row>
    <row r="2247" spans="1:2" x14ac:dyDescent="0.3">
      <c r="A2247" s="3">
        <v>85435</v>
      </c>
      <c r="B2247" s="5" t="s">
        <v>416</v>
      </c>
    </row>
    <row r="2248" spans="1:2" x14ac:dyDescent="0.3">
      <c r="A2248" s="3">
        <v>54093</v>
      </c>
      <c r="B2248" s="5" t="s">
        <v>2847</v>
      </c>
    </row>
    <row r="2249" spans="1:2" x14ac:dyDescent="0.3">
      <c r="A2249" s="3">
        <v>54093</v>
      </c>
      <c r="B2249" s="5" t="s">
        <v>416</v>
      </c>
    </row>
    <row r="2250" spans="1:2" x14ac:dyDescent="0.3">
      <c r="A2250" s="3">
        <v>77677</v>
      </c>
      <c r="B2250" s="5" t="s">
        <v>10</v>
      </c>
    </row>
    <row r="2251" spans="1:2" x14ac:dyDescent="0.3">
      <c r="A2251" s="3">
        <v>66120</v>
      </c>
      <c r="B2251" s="5" t="s">
        <v>51</v>
      </c>
    </row>
    <row r="2252" spans="1:2" x14ac:dyDescent="0.3">
      <c r="A2252" s="3">
        <v>66120</v>
      </c>
      <c r="B2252" s="5" t="s">
        <v>108</v>
      </c>
    </row>
    <row r="2253" spans="1:2" x14ac:dyDescent="0.3">
      <c r="A2253" s="3">
        <v>81033</v>
      </c>
      <c r="B2253" s="5" t="s">
        <v>432</v>
      </c>
    </row>
    <row r="2254" spans="1:2" x14ac:dyDescent="0.3">
      <c r="A2254" s="3">
        <v>74944</v>
      </c>
      <c r="B2254" s="5" t="s">
        <v>108</v>
      </c>
    </row>
    <row r="2255" spans="1:2" x14ac:dyDescent="0.3">
      <c r="A2255" s="3">
        <v>79699</v>
      </c>
      <c r="B2255" s="5" t="s">
        <v>10</v>
      </c>
    </row>
    <row r="2256" spans="1:2" x14ac:dyDescent="0.3">
      <c r="A2256" s="3">
        <v>79699</v>
      </c>
      <c r="B2256" s="5" t="s">
        <v>284</v>
      </c>
    </row>
    <row r="2257" spans="1:2" x14ac:dyDescent="0.3">
      <c r="A2257" s="3">
        <v>74626</v>
      </c>
      <c r="B2257" s="5" t="s">
        <v>750</v>
      </c>
    </row>
    <row r="2258" spans="1:2" x14ac:dyDescent="0.3">
      <c r="A2258" s="3">
        <v>82501</v>
      </c>
      <c r="B2258" s="5" t="s">
        <v>108</v>
      </c>
    </row>
    <row r="2259" spans="1:2" x14ac:dyDescent="0.3">
      <c r="A2259" s="3">
        <v>82501</v>
      </c>
      <c r="B2259" s="5" t="s">
        <v>2138</v>
      </c>
    </row>
    <row r="2260" spans="1:2" x14ac:dyDescent="0.3">
      <c r="A2260" s="3">
        <v>82501</v>
      </c>
      <c r="B2260" s="5" t="s">
        <v>416</v>
      </c>
    </row>
    <row r="2261" spans="1:2" x14ac:dyDescent="0.3">
      <c r="A2261" s="3">
        <v>58522</v>
      </c>
      <c r="B2261" s="5" t="s">
        <v>540</v>
      </c>
    </row>
    <row r="2262" spans="1:2" x14ac:dyDescent="0.3">
      <c r="A2262" s="3">
        <v>77094</v>
      </c>
      <c r="B2262" s="5" t="s">
        <v>220</v>
      </c>
    </row>
    <row r="2263" spans="1:2" x14ac:dyDescent="0.3">
      <c r="A2263" s="3">
        <v>78478</v>
      </c>
      <c r="B2263" s="5" t="s">
        <v>108</v>
      </c>
    </row>
    <row r="2264" spans="1:2" x14ac:dyDescent="0.3">
      <c r="A2264" s="3">
        <v>82520</v>
      </c>
      <c r="B2264" s="5" t="s">
        <v>10</v>
      </c>
    </row>
    <row r="2265" spans="1:2" x14ac:dyDescent="0.3">
      <c r="A2265" s="3">
        <v>73579</v>
      </c>
      <c r="B2265" s="5" t="s">
        <v>108</v>
      </c>
    </row>
    <row r="2266" spans="1:2" x14ac:dyDescent="0.3">
      <c r="A2266" s="3">
        <v>82099</v>
      </c>
      <c r="B2266" s="5" t="s">
        <v>10</v>
      </c>
    </row>
    <row r="2267" spans="1:2" x14ac:dyDescent="0.3">
      <c r="A2267" s="3">
        <v>155776</v>
      </c>
      <c r="B2267" s="5" t="s">
        <v>1845</v>
      </c>
    </row>
    <row r="2268" spans="1:2" x14ac:dyDescent="0.3">
      <c r="A2268" s="3">
        <v>91070</v>
      </c>
      <c r="B2268" s="5" t="s">
        <v>432</v>
      </c>
    </row>
    <row r="2269" spans="1:2" x14ac:dyDescent="0.3">
      <c r="A2269" s="3">
        <v>91070</v>
      </c>
      <c r="B2269" s="5" t="s">
        <v>10</v>
      </c>
    </row>
    <row r="2270" spans="1:2" x14ac:dyDescent="0.3">
      <c r="A2270" s="3">
        <v>73290</v>
      </c>
      <c r="B2270" s="5" t="s">
        <v>284</v>
      </c>
    </row>
    <row r="2271" spans="1:2" x14ac:dyDescent="0.3">
      <c r="A2271" s="3">
        <v>85349</v>
      </c>
      <c r="B2271" s="5" t="s">
        <v>144</v>
      </c>
    </row>
    <row r="2272" spans="1:2" x14ac:dyDescent="0.3">
      <c r="A2272" s="3">
        <v>79582</v>
      </c>
      <c r="B2272" s="5" t="s">
        <v>10</v>
      </c>
    </row>
    <row r="2273" spans="1:2" x14ac:dyDescent="0.3">
      <c r="A2273" s="3">
        <v>91759</v>
      </c>
      <c r="B2273" s="5" t="s">
        <v>784</v>
      </c>
    </row>
    <row r="2274" spans="1:2" x14ac:dyDescent="0.3">
      <c r="A2274" s="3">
        <v>203912</v>
      </c>
      <c r="B2274" s="5" t="s">
        <v>416</v>
      </c>
    </row>
    <row r="2275" spans="1:2" x14ac:dyDescent="0.3">
      <c r="A2275" s="3">
        <v>84155</v>
      </c>
      <c r="B2275" s="5" t="s">
        <v>144</v>
      </c>
    </row>
    <row r="2276" spans="1:2" x14ac:dyDescent="0.3">
      <c r="A2276" s="3">
        <v>105945</v>
      </c>
      <c r="B2276" s="5" t="s">
        <v>10</v>
      </c>
    </row>
    <row r="2277" spans="1:2" x14ac:dyDescent="0.3">
      <c r="A2277" s="3">
        <v>64835</v>
      </c>
      <c r="B2277" s="5" t="s">
        <v>108</v>
      </c>
    </row>
    <row r="2278" spans="1:2" x14ac:dyDescent="0.3">
      <c r="A2278" s="3">
        <v>64835</v>
      </c>
      <c r="B2278" s="5" t="s">
        <v>540</v>
      </c>
    </row>
    <row r="2279" spans="1:2" x14ac:dyDescent="0.3">
      <c r="A2279" s="3">
        <v>64835</v>
      </c>
      <c r="B2279" s="5" t="s">
        <v>584</v>
      </c>
    </row>
    <row r="2280" spans="1:2" x14ac:dyDescent="0.3">
      <c r="A2280" s="3">
        <v>145312</v>
      </c>
      <c r="B2280" s="5" t="s">
        <v>432</v>
      </c>
    </row>
    <row r="2281" spans="1:2" x14ac:dyDescent="0.3">
      <c r="A2281" s="3">
        <v>79643</v>
      </c>
      <c r="B2281" s="5" t="s">
        <v>540</v>
      </c>
    </row>
    <row r="2282" spans="1:2" x14ac:dyDescent="0.3">
      <c r="A2282" s="3">
        <v>134683</v>
      </c>
      <c r="B2282" s="5" t="s">
        <v>416</v>
      </c>
    </row>
    <row r="2283" spans="1:2" x14ac:dyDescent="0.3">
      <c r="A2283" s="3">
        <v>79745</v>
      </c>
      <c r="B2283" s="5" t="s">
        <v>284</v>
      </c>
    </row>
    <row r="2284" spans="1:2" x14ac:dyDescent="0.3">
      <c r="A2284" s="3">
        <v>79745</v>
      </c>
      <c r="B2284" s="5" t="s">
        <v>51</v>
      </c>
    </row>
    <row r="2285" spans="1:2" x14ac:dyDescent="0.3">
      <c r="A2285" s="3">
        <v>77175</v>
      </c>
      <c r="B2285" s="5" t="s">
        <v>94</v>
      </c>
    </row>
    <row r="2286" spans="1:2" x14ac:dyDescent="0.3">
      <c r="A2286" s="3">
        <v>74860</v>
      </c>
      <c r="B2286" s="5" t="s">
        <v>94</v>
      </c>
    </row>
    <row r="2287" spans="1:2" x14ac:dyDescent="0.3">
      <c r="A2287" s="3">
        <v>63831</v>
      </c>
      <c r="B2287" s="5" t="s">
        <v>1540</v>
      </c>
    </row>
    <row r="2288" spans="1:2" x14ac:dyDescent="0.3">
      <c r="A2288" s="3">
        <v>63831</v>
      </c>
      <c r="B2288" s="5" t="s">
        <v>108</v>
      </c>
    </row>
    <row r="2289" spans="1:2" x14ac:dyDescent="0.3">
      <c r="A2289" s="3">
        <v>63831</v>
      </c>
      <c r="B2289" s="5" t="s">
        <v>540</v>
      </c>
    </row>
    <row r="2290" spans="1:2" x14ac:dyDescent="0.3">
      <c r="A2290" s="3">
        <v>54320</v>
      </c>
      <c r="B2290" s="5" t="s">
        <v>10</v>
      </c>
    </row>
    <row r="2291" spans="1:2" x14ac:dyDescent="0.3">
      <c r="A2291" s="3">
        <v>79628</v>
      </c>
      <c r="B2291" s="5" t="s">
        <v>416</v>
      </c>
    </row>
    <row r="2292" spans="1:2" x14ac:dyDescent="0.3">
      <c r="A2292" s="3">
        <v>91979</v>
      </c>
      <c r="B2292" s="5" t="s">
        <v>416</v>
      </c>
    </row>
    <row r="2293" spans="1:2" x14ac:dyDescent="0.3">
      <c r="A2293" s="3">
        <v>179923</v>
      </c>
      <c r="B2293" s="5" t="s">
        <v>144</v>
      </c>
    </row>
    <row r="2294" spans="1:2" x14ac:dyDescent="0.3">
      <c r="A2294" s="3">
        <v>76101</v>
      </c>
      <c r="B2294" s="5" t="s">
        <v>10</v>
      </c>
    </row>
    <row r="2295" spans="1:2" x14ac:dyDescent="0.3">
      <c r="A2295" s="3">
        <v>68637</v>
      </c>
      <c r="B2295" s="5" t="s">
        <v>108</v>
      </c>
    </row>
    <row r="2296" spans="1:2" x14ac:dyDescent="0.3">
      <c r="A2296" s="3">
        <v>76451</v>
      </c>
      <c r="B2296" s="5" t="s">
        <v>1540</v>
      </c>
    </row>
    <row r="2297" spans="1:2" x14ac:dyDescent="0.3">
      <c r="A2297" s="3">
        <v>92424</v>
      </c>
      <c r="B2297" s="5" t="s">
        <v>108</v>
      </c>
    </row>
    <row r="2298" spans="1:2" x14ac:dyDescent="0.3">
      <c r="A2298" s="3">
        <v>69792</v>
      </c>
      <c r="B2298" s="5" t="s">
        <v>759</v>
      </c>
    </row>
    <row r="2299" spans="1:2" x14ac:dyDescent="0.3">
      <c r="A2299" s="3">
        <v>87558</v>
      </c>
      <c r="B2299" s="5" t="s">
        <v>108</v>
      </c>
    </row>
    <row r="2300" spans="1:2" x14ac:dyDescent="0.3">
      <c r="A2300" s="3">
        <v>90122</v>
      </c>
      <c r="B2300" s="5" t="s">
        <v>10</v>
      </c>
    </row>
    <row r="2301" spans="1:2" x14ac:dyDescent="0.3">
      <c r="A2301" s="3">
        <v>81179</v>
      </c>
      <c r="B2301" s="5" t="s">
        <v>432</v>
      </c>
    </row>
    <row r="2302" spans="1:2" x14ac:dyDescent="0.3">
      <c r="A2302" s="3">
        <v>63310</v>
      </c>
      <c r="B2302" s="5" t="s">
        <v>1540</v>
      </c>
    </row>
    <row r="2303" spans="1:2" x14ac:dyDescent="0.3">
      <c r="A2303" s="3">
        <v>59437</v>
      </c>
      <c r="B2303" s="5" t="s">
        <v>432</v>
      </c>
    </row>
    <row r="2304" spans="1:2" x14ac:dyDescent="0.3">
      <c r="A2304" s="3">
        <v>59437</v>
      </c>
      <c r="B2304" s="5" t="s">
        <v>10</v>
      </c>
    </row>
    <row r="2305" spans="1:2" x14ac:dyDescent="0.3">
      <c r="A2305" s="3">
        <v>296192</v>
      </c>
      <c r="B2305" s="5" t="s">
        <v>10</v>
      </c>
    </row>
    <row r="2306" spans="1:2" x14ac:dyDescent="0.3">
      <c r="A2306" s="3">
        <v>80105</v>
      </c>
      <c r="B2306" s="5" t="s">
        <v>51</v>
      </c>
    </row>
    <row r="2307" spans="1:2" x14ac:dyDescent="0.3">
      <c r="A2307" s="3">
        <v>83188</v>
      </c>
      <c r="B2307" s="5" t="s">
        <v>10</v>
      </c>
    </row>
    <row r="2308" spans="1:2" x14ac:dyDescent="0.3">
      <c r="A2308" s="3">
        <v>54293</v>
      </c>
      <c r="B2308" s="5" t="s">
        <v>10</v>
      </c>
    </row>
    <row r="2309" spans="1:2" x14ac:dyDescent="0.3">
      <c r="A2309" s="3">
        <v>73872</v>
      </c>
      <c r="B2309" s="5" t="s">
        <v>108</v>
      </c>
    </row>
    <row r="2310" spans="1:2" x14ac:dyDescent="0.3">
      <c r="A2310" s="3">
        <v>73872</v>
      </c>
      <c r="B2310" s="5" t="s">
        <v>540</v>
      </c>
    </row>
    <row r="2311" spans="1:2" x14ac:dyDescent="0.3">
      <c r="A2311" s="3">
        <v>57812</v>
      </c>
      <c r="B2311" s="5" t="s">
        <v>10</v>
      </c>
    </row>
    <row r="2312" spans="1:2" x14ac:dyDescent="0.3">
      <c r="A2312" s="3">
        <v>57829</v>
      </c>
      <c r="B2312" s="5" t="s">
        <v>2138</v>
      </c>
    </row>
    <row r="2313" spans="1:2" x14ac:dyDescent="0.3">
      <c r="A2313" s="3">
        <v>57829</v>
      </c>
      <c r="B2313" s="5" t="s">
        <v>750</v>
      </c>
    </row>
    <row r="2314" spans="1:2" x14ac:dyDescent="0.3">
      <c r="A2314" s="3">
        <v>61488</v>
      </c>
      <c r="B2314" s="5" t="s">
        <v>10</v>
      </c>
    </row>
    <row r="2315" spans="1:2" x14ac:dyDescent="0.3">
      <c r="A2315" s="3">
        <v>87332</v>
      </c>
      <c r="B2315" s="5" t="s">
        <v>94</v>
      </c>
    </row>
    <row r="2316" spans="1:2" x14ac:dyDescent="0.3">
      <c r="A2316" s="3">
        <v>59065</v>
      </c>
      <c r="B2316" s="5" t="s">
        <v>416</v>
      </c>
    </row>
    <row r="2317" spans="1:2" x14ac:dyDescent="0.3">
      <c r="A2317" s="3">
        <v>59065</v>
      </c>
      <c r="B2317" s="5" t="s">
        <v>108</v>
      </c>
    </row>
    <row r="2318" spans="1:2" x14ac:dyDescent="0.3">
      <c r="A2318" s="3">
        <v>59065</v>
      </c>
      <c r="B2318" s="5" t="s">
        <v>540</v>
      </c>
    </row>
    <row r="2319" spans="1:2" x14ac:dyDescent="0.3">
      <c r="A2319" s="3">
        <v>59065</v>
      </c>
      <c r="B2319" s="5" t="s">
        <v>1540</v>
      </c>
    </row>
    <row r="2320" spans="1:2" x14ac:dyDescent="0.3">
      <c r="A2320" s="3">
        <v>59065</v>
      </c>
      <c r="B2320" s="5" t="s">
        <v>51</v>
      </c>
    </row>
    <row r="2321" spans="1:2" x14ac:dyDescent="0.3">
      <c r="A2321" s="3">
        <v>103597</v>
      </c>
      <c r="B2321" s="5" t="s">
        <v>108</v>
      </c>
    </row>
    <row r="2322" spans="1:2" x14ac:dyDescent="0.3">
      <c r="A2322" s="3">
        <v>63964</v>
      </c>
      <c r="B2322" s="5" t="s">
        <v>595</v>
      </c>
    </row>
    <row r="2323" spans="1:2" x14ac:dyDescent="0.3">
      <c r="A2323" s="3">
        <v>66118</v>
      </c>
      <c r="B2323" s="5" t="s">
        <v>108</v>
      </c>
    </row>
    <row r="2324" spans="1:2" x14ac:dyDescent="0.3">
      <c r="A2324" s="3">
        <v>81167</v>
      </c>
      <c r="B2324" s="5" t="s">
        <v>10</v>
      </c>
    </row>
    <row r="2325" spans="1:2" x14ac:dyDescent="0.3">
      <c r="A2325" s="3">
        <v>56339</v>
      </c>
      <c r="B2325" s="5" t="s">
        <v>540</v>
      </c>
    </row>
    <row r="2326" spans="1:2" x14ac:dyDescent="0.3">
      <c r="A2326" s="3">
        <v>73933</v>
      </c>
      <c r="B2326" s="5" t="s">
        <v>432</v>
      </c>
    </row>
    <row r="2327" spans="1:2" x14ac:dyDescent="0.3">
      <c r="A2327" s="3">
        <v>75064</v>
      </c>
      <c r="B2327" s="5" t="s">
        <v>595</v>
      </c>
    </row>
    <row r="2328" spans="1:2" x14ac:dyDescent="0.3">
      <c r="A2328" s="3">
        <v>75720</v>
      </c>
      <c r="B2328" s="5" t="s">
        <v>416</v>
      </c>
    </row>
    <row r="2329" spans="1:2" x14ac:dyDescent="0.3">
      <c r="A2329" s="3">
        <v>81273</v>
      </c>
      <c r="B2329" s="5" t="s">
        <v>595</v>
      </c>
    </row>
    <row r="2330" spans="1:2" x14ac:dyDescent="0.3">
      <c r="A2330" s="3">
        <v>77573</v>
      </c>
      <c r="B2330" s="5" t="s">
        <v>1905</v>
      </c>
    </row>
    <row r="2331" spans="1:2" x14ac:dyDescent="0.3">
      <c r="A2331" s="3">
        <v>77573</v>
      </c>
      <c r="B2331" s="5" t="s">
        <v>18268</v>
      </c>
    </row>
    <row r="2332" spans="1:2" x14ac:dyDescent="0.3">
      <c r="A2332" s="3">
        <v>67109</v>
      </c>
      <c r="B2332" s="5" t="s">
        <v>595</v>
      </c>
    </row>
    <row r="2333" spans="1:2" x14ac:dyDescent="0.3">
      <c r="A2333" s="3">
        <v>73563</v>
      </c>
      <c r="B2333" s="5" t="s">
        <v>10</v>
      </c>
    </row>
    <row r="2334" spans="1:2" x14ac:dyDescent="0.3">
      <c r="A2334" s="3">
        <v>51995</v>
      </c>
      <c r="B2334" s="5" t="s">
        <v>10</v>
      </c>
    </row>
    <row r="2335" spans="1:2" x14ac:dyDescent="0.3">
      <c r="A2335" s="3">
        <v>74539</v>
      </c>
      <c r="B2335" s="5" t="s">
        <v>432</v>
      </c>
    </row>
    <row r="2336" spans="1:2" x14ac:dyDescent="0.3">
      <c r="A2336" s="3">
        <v>74539</v>
      </c>
      <c r="B2336" s="5" t="s">
        <v>10</v>
      </c>
    </row>
    <row r="2337" spans="1:2" x14ac:dyDescent="0.3">
      <c r="A2337" s="3">
        <v>196242</v>
      </c>
      <c r="B2337" s="5" t="s">
        <v>416</v>
      </c>
    </row>
    <row r="2338" spans="1:2" x14ac:dyDescent="0.3">
      <c r="A2338" s="3">
        <v>92493</v>
      </c>
      <c r="B2338" s="5" t="s">
        <v>432</v>
      </c>
    </row>
    <row r="2339" spans="1:2" x14ac:dyDescent="0.3">
      <c r="A2339" s="3">
        <v>92493</v>
      </c>
      <c r="B2339" s="5" t="s">
        <v>74</v>
      </c>
    </row>
    <row r="2340" spans="1:2" x14ac:dyDescent="0.3">
      <c r="A2340" s="3">
        <v>69225</v>
      </c>
      <c r="B2340" s="5" t="s">
        <v>108</v>
      </c>
    </row>
    <row r="2341" spans="1:2" x14ac:dyDescent="0.3">
      <c r="A2341" s="3">
        <v>56965</v>
      </c>
      <c r="B2341" s="5" t="s">
        <v>10</v>
      </c>
    </row>
    <row r="2342" spans="1:2" x14ac:dyDescent="0.3">
      <c r="A2342" s="3">
        <v>68280</v>
      </c>
      <c r="B2342" s="5" t="s">
        <v>108</v>
      </c>
    </row>
    <row r="2343" spans="1:2" x14ac:dyDescent="0.3">
      <c r="A2343" s="3">
        <v>75074</v>
      </c>
      <c r="B2343" s="5" t="s">
        <v>10</v>
      </c>
    </row>
    <row r="2344" spans="1:2" x14ac:dyDescent="0.3">
      <c r="A2344" s="3">
        <v>80015</v>
      </c>
      <c r="B2344" s="5" t="s">
        <v>108</v>
      </c>
    </row>
    <row r="2345" spans="1:2" x14ac:dyDescent="0.3">
      <c r="A2345" s="3">
        <v>77458</v>
      </c>
      <c r="B2345" s="5" t="s">
        <v>108</v>
      </c>
    </row>
    <row r="2346" spans="1:2" x14ac:dyDescent="0.3">
      <c r="A2346" s="3">
        <v>77458</v>
      </c>
      <c r="B2346" s="5" t="s">
        <v>284</v>
      </c>
    </row>
    <row r="2347" spans="1:2" x14ac:dyDescent="0.3">
      <c r="A2347" s="3">
        <v>77458</v>
      </c>
      <c r="B2347" s="5" t="s">
        <v>1540</v>
      </c>
    </row>
    <row r="2348" spans="1:2" x14ac:dyDescent="0.3">
      <c r="A2348" s="3">
        <v>76609</v>
      </c>
      <c r="B2348" s="5" t="s">
        <v>108</v>
      </c>
    </row>
    <row r="2349" spans="1:2" x14ac:dyDescent="0.3">
      <c r="A2349" s="3">
        <v>76609</v>
      </c>
      <c r="B2349" s="5" t="s">
        <v>19771</v>
      </c>
    </row>
    <row r="2350" spans="1:2" x14ac:dyDescent="0.3">
      <c r="A2350" s="3">
        <v>76609</v>
      </c>
      <c r="B2350" s="5" t="s">
        <v>19772</v>
      </c>
    </row>
    <row r="2351" spans="1:2" x14ac:dyDescent="0.3">
      <c r="A2351" s="3">
        <v>91052</v>
      </c>
      <c r="B2351" s="5" t="s">
        <v>108</v>
      </c>
    </row>
    <row r="2352" spans="1:2" x14ac:dyDescent="0.3">
      <c r="A2352" s="3">
        <v>80242</v>
      </c>
      <c r="B2352" s="5" t="s">
        <v>10</v>
      </c>
    </row>
    <row r="2353" spans="1:2" x14ac:dyDescent="0.3">
      <c r="A2353" s="3">
        <v>103195</v>
      </c>
      <c r="B2353" s="5" t="s">
        <v>284</v>
      </c>
    </row>
    <row r="2354" spans="1:2" x14ac:dyDescent="0.3">
      <c r="A2354" s="3">
        <v>103195</v>
      </c>
      <c r="B2354" s="5" t="s">
        <v>584</v>
      </c>
    </row>
    <row r="2355" spans="1:2" x14ac:dyDescent="0.3">
      <c r="A2355" s="3">
        <v>86971</v>
      </c>
      <c r="B2355" s="5" t="s">
        <v>10</v>
      </c>
    </row>
    <row r="2356" spans="1:2" x14ac:dyDescent="0.3">
      <c r="A2356" s="3">
        <v>86971</v>
      </c>
      <c r="B2356" s="5" t="s">
        <v>108</v>
      </c>
    </row>
    <row r="2357" spans="1:2" x14ac:dyDescent="0.3">
      <c r="A2357" s="3">
        <v>85525</v>
      </c>
      <c r="B2357" s="5" t="s">
        <v>94</v>
      </c>
    </row>
    <row r="2358" spans="1:2" x14ac:dyDescent="0.3">
      <c r="A2358" s="3">
        <v>79221</v>
      </c>
      <c r="B2358" s="5" t="s">
        <v>2138</v>
      </c>
    </row>
    <row r="2359" spans="1:2" x14ac:dyDescent="0.3">
      <c r="A2359" s="3">
        <v>1293794</v>
      </c>
      <c r="B2359" s="5" t="s">
        <v>416</v>
      </c>
    </row>
    <row r="2360" spans="1:2" x14ac:dyDescent="0.3">
      <c r="A2360" s="3">
        <v>65058</v>
      </c>
      <c r="B2360" s="5" t="s">
        <v>10</v>
      </c>
    </row>
    <row r="2361" spans="1:2" x14ac:dyDescent="0.3">
      <c r="A2361" s="3">
        <v>649788</v>
      </c>
      <c r="B2361" s="5" t="s">
        <v>108</v>
      </c>
    </row>
    <row r="2362" spans="1:2" x14ac:dyDescent="0.3">
      <c r="A2362" s="3">
        <v>649788</v>
      </c>
      <c r="B2362" s="5" t="s">
        <v>10</v>
      </c>
    </row>
    <row r="2363" spans="1:2" x14ac:dyDescent="0.3">
      <c r="A2363" s="3">
        <v>79172</v>
      </c>
      <c r="B2363" s="5" t="s">
        <v>432</v>
      </c>
    </row>
    <row r="2364" spans="1:2" x14ac:dyDescent="0.3">
      <c r="A2364" s="3">
        <v>85032</v>
      </c>
      <c r="B2364" s="5" t="s">
        <v>144</v>
      </c>
    </row>
    <row r="2365" spans="1:2" x14ac:dyDescent="0.3">
      <c r="A2365" s="3">
        <v>76340</v>
      </c>
      <c r="B2365" s="5" t="s">
        <v>432</v>
      </c>
    </row>
    <row r="2366" spans="1:2" x14ac:dyDescent="0.3">
      <c r="A2366" s="3">
        <v>73846</v>
      </c>
      <c r="B2366" s="5" t="s">
        <v>10</v>
      </c>
    </row>
    <row r="2367" spans="1:2" x14ac:dyDescent="0.3">
      <c r="A2367" s="3">
        <v>85743</v>
      </c>
      <c r="B2367" s="5" t="s">
        <v>1109</v>
      </c>
    </row>
    <row r="2368" spans="1:2" x14ac:dyDescent="0.3">
      <c r="A2368" s="3">
        <v>85743</v>
      </c>
      <c r="B2368" s="5" t="s">
        <v>108</v>
      </c>
    </row>
    <row r="2369" spans="1:2" x14ac:dyDescent="0.3">
      <c r="A2369" s="3">
        <v>85743</v>
      </c>
      <c r="B2369" s="5" t="s">
        <v>284</v>
      </c>
    </row>
    <row r="2370" spans="1:2" x14ac:dyDescent="0.3">
      <c r="A2370" s="3">
        <v>85743</v>
      </c>
      <c r="B2370" s="5" t="s">
        <v>750</v>
      </c>
    </row>
    <row r="2371" spans="1:2" x14ac:dyDescent="0.3">
      <c r="A2371" s="3">
        <v>78294</v>
      </c>
      <c r="B2371" s="5" t="s">
        <v>416</v>
      </c>
    </row>
    <row r="2372" spans="1:2" x14ac:dyDescent="0.3">
      <c r="A2372" s="3">
        <v>77879</v>
      </c>
      <c r="B2372" s="5" t="s">
        <v>10</v>
      </c>
    </row>
    <row r="2373" spans="1:2" x14ac:dyDescent="0.3">
      <c r="A2373" s="3">
        <v>179934</v>
      </c>
      <c r="B2373" s="5" t="s">
        <v>144</v>
      </c>
    </row>
    <row r="2374" spans="1:2" x14ac:dyDescent="0.3">
      <c r="A2374" s="3">
        <v>83721</v>
      </c>
      <c r="B2374" s="5" t="s">
        <v>411</v>
      </c>
    </row>
    <row r="2375" spans="1:2" x14ac:dyDescent="0.3">
      <c r="A2375" s="3">
        <v>83721</v>
      </c>
      <c r="B2375" s="5" t="s">
        <v>784</v>
      </c>
    </row>
    <row r="2376" spans="1:2" x14ac:dyDescent="0.3">
      <c r="A2376" s="3">
        <v>87380</v>
      </c>
      <c r="B2376" s="5" t="s">
        <v>1036</v>
      </c>
    </row>
    <row r="2377" spans="1:2" x14ac:dyDescent="0.3">
      <c r="A2377" s="3">
        <v>93188</v>
      </c>
      <c r="B2377" s="5" t="s">
        <v>1905</v>
      </c>
    </row>
    <row r="2378" spans="1:2" x14ac:dyDescent="0.3">
      <c r="A2378" s="3">
        <v>93188</v>
      </c>
      <c r="B2378" s="5" t="s">
        <v>108</v>
      </c>
    </row>
    <row r="2379" spans="1:2" x14ac:dyDescent="0.3">
      <c r="A2379" s="3">
        <v>93188</v>
      </c>
      <c r="B2379" s="5" t="s">
        <v>416</v>
      </c>
    </row>
    <row r="2380" spans="1:2" x14ac:dyDescent="0.3">
      <c r="A2380" s="3">
        <v>58858</v>
      </c>
      <c r="B2380" s="5" t="s">
        <v>108</v>
      </c>
    </row>
    <row r="2381" spans="1:2" x14ac:dyDescent="0.3">
      <c r="A2381" s="3">
        <v>96438</v>
      </c>
      <c r="B2381" s="5" t="s">
        <v>74</v>
      </c>
    </row>
    <row r="2382" spans="1:2" x14ac:dyDescent="0.3">
      <c r="A2382" s="3">
        <v>74458</v>
      </c>
      <c r="B2382" s="5" t="s">
        <v>595</v>
      </c>
    </row>
    <row r="2383" spans="1:2" x14ac:dyDescent="0.3">
      <c r="A2383" s="3">
        <v>77365</v>
      </c>
      <c r="B2383" s="5" t="s">
        <v>10</v>
      </c>
    </row>
    <row r="2384" spans="1:2" x14ac:dyDescent="0.3">
      <c r="A2384" s="3">
        <v>77365</v>
      </c>
      <c r="B2384" s="5" t="s">
        <v>284</v>
      </c>
    </row>
    <row r="2385" spans="1:2" x14ac:dyDescent="0.3">
      <c r="A2385" s="3">
        <v>77365</v>
      </c>
      <c r="B2385" s="5" t="s">
        <v>432</v>
      </c>
    </row>
    <row r="2386" spans="1:2" x14ac:dyDescent="0.3">
      <c r="A2386" s="3">
        <v>67793</v>
      </c>
      <c r="B2386" s="5" t="s">
        <v>784</v>
      </c>
    </row>
    <row r="2387" spans="1:2" x14ac:dyDescent="0.3">
      <c r="A2387" s="3">
        <v>84564</v>
      </c>
      <c r="B2387" s="5" t="s">
        <v>10</v>
      </c>
    </row>
    <row r="2388" spans="1:2" x14ac:dyDescent="0.3">
      <c r="A2388" s="3">
        <v>85439</v>
      </c>
      <c r="B2388" s="5" t="s">
        <v>51</v>
      </c>
    </row>
    <row r="2389" spans="1:2" x14ac:dyDescent="0.3">
      <c r="A2389" s="3">
        <v>76346</v>
      </c>
      <c r="B2389" s="5" t="s">
        <v>10</v>
      </c>
    </row>
    <row r="2390" spans="1:2" x14ac:dyDescent="0.3">
      <c r="A2390" s="3">
        <v>75345</v>
      </c>
      <c r="B2390" s="5" t="s">
        <v>10</v>
      </c>
    </row>
    <row r="2391" spans="1:2" x14ac:dyDescent="0.3">
      <c r="A2391" s="3">
        <v>192690</v>
      </c>
      <c r="B2391" s="5" t="s">
        <v>10</v>
      </c>
    </row>
    <row r="2392" spans="1:2" x14ac:dyDescent="0.3">
      <c r="A2392" s="3">
        <v>73738</v>
      </c>
      <c r="B2392" s="5" t="s">
        <v>51</v>
      </c>
    </row>
    <row r="2393" spans="1:2" x14ac:dyDescent="0.3">
      <c r="A2393" s="3">
        <v>69270</v>
      </c>
      <c r="B2393" s="5" t="s">
        <v>284</v>
      </c>
    </row>
    <row r="2394" spans="1:2" x14ac:dyDescent="0.3">
      <c r="A2394" s="3">
        <v>69270</v>
      </c>
      <c r="B2394" s="5" t="s">
        <v>10</v>
      </c>
    </row>
    <row r="2395" spans="1:2" x14ac:dyDescent="0.3">
      <c r="A2395" s="3">
        <v>82914</v>
      </c>
      <c r="B2395" s="5" t="s">
        <v>10</v>
      </c>
    </row>
    <row r="2396" spans="1:2" x14ac:dyDescent="0.3">
      <c r="A2396" s="3">
        <v>61901</v>
      </c>
      <c r="B2396" s="5" t="s">
        <v>19760</v>
      </c>
    </row>
    <row r="2397" spans="1:2" x14ac:dyDescent="0.3">
      <c r="A2397" s="3">
        <v>61901</v>
      </c>
      <c r="B2397" s="5" t="s">
        <v>108</v>
      </c>
    </row>
    <row r="2398" spans="1:2" x14ac:dyDescent="0.3">
      <c r="A2398" s="3">
        <v>61901</v>
      </c>
      <c r="B2398" s="5" t="s">
        <v>416</v>
      </c>
    </row>
    <row r="2399" spans="1:2" x14ac:dyDescent="0.3">
      <c r="A2399" s="3">
        <v>61901</v>
      </c>
      <c r="B2399" s="5" t="s">
        <v>595</v>
      </c>
    </row>
    <row r="2400" spans="1:2" x14ac:dyDescent="0.3">
      <c r="A2400" s="3">
        <v>61901</v>
      </c>
      <c r="B2400" s="5" t="s">
        <v>1540</v>
      </c>
    </row>
    <row r="2401" spans="1:2" x14ac:dyDescent="0.3">
      <c r="A2401" s="3">
        <v>61901</v>
      </c>
      <c r="B2401" s="5" t="s">
        <v>432</v>
      </c>
    </row>
    <row r="2402" spans="1:2" x14ac:dyDescent="0.3">
      <c r="A2402" s="3">
        <v>76360</v>
      </c>
      <c r="B2402" s="5" t="s">
        <v>10</v>
      </c>
    </row>
    <row r="2403" spans="1:2" x14ac:dyDescent="0.3">
      <c r="A2403" s="3">
        <v>59145</v>
      </c>
      <c r="B2403" s="5" t="s">
        <v>108</v>
      </c>
    </row>
    <row r="2404" spans="1:2" x14ac:dyDescent="0.3">
      <c r="A2404" s="3">
        <v>58446</v>
      </c>
      <c r="B2404" s="5" t="s">
        <v>432</v>
      </c>
    </row>
    <row r="2405" spans="1:2" x14ac:dyDescent="0.3">
      <c r="A2405" s="3">
        <v>98932</v>
      </c>
      <c r="B2405" s="5" t="s">
        <v>367</v>
      </c>
    </row>
    <row r="2406" spans="1:2" x14ac:dyDescent="0.3">
      <c r="A2406" s="3">
        <v>76333</v>
      </c>
      <c r="B2406" s="5" t="s">
        <v>51</v>
      </c>
    </row>
    <row r="2407" spans="1:2" x14ac:dyDescent="0.3">
      <c r="A2407" s="3">
        <v>87178</v>
      </c>
      <c r="B2407" s="5" t="s">
        <v>10</v>
      </c>
    </row>
    <row r="2408" spans="1:2" x14ac:dyDescent="0.3">
      <c r="A2408" s="3">
        <v>64687</v>
      </c>
      <c r="B2408" s="5" t="s">
        <v>432</v>
      </c>
    </row>
    <row r="2409" spans="1:2" x14ac:dyDescent="0.3">
      <c r="A2409" s="3">
        <v>64687</v>
      </c>
      <c r="B2409" s="5" t="s">
        <v>10</v>
      </c>
    </row>
    <row r="2410" spans="1:2" x14ac:dyDescent="0.3">
      <c r="A2410" s="3">
        <v>78486</v>
      </c>
      <c r="B2410" s="5" t="s">
        <v>144</v>
      </c>
    </row>
    <row r="2411" spans="1:2" x14ac:dyDescent="0.3">
      <c r="A2411" s="3">
        <v>315623</v>
      </c>
      <c r="B2411" s="5" t="s">
        <v>416</v>
      </c>
    </row>
    <row r="2412" spans="1:2" x14ac:dyDescent="0.3">
      <c r="A2412" s="3">
        <v>64320</v>
      </c>
      <c r="B2412" s="5" t="s">
        <v>432</v>
      </c>
    </row>
    <row r="2413" spans="1:2" x14ac:dyDescent="0.3">
      <c r="A2413" s="3">
        <v>58699</v>
      </c>
      <c r="B2413" s="5" t="s">
        <v>10</v>
      </c>
    </row>
    <row r="2414" spans="1:2" x14ac:dyDescent="0.3">
      <c r="A2414" s="3">
        <v>60421</v>
      </c>
      <c r="B2414" s="5" t="s">
        <v>108</v>
      </c>
    </row>
    <row r="2415" spans="1:2" x14ac:dyDescent="0.3">
      <c r="A2415" s="3">
        <v>60421</v>
      </c>
      <c r="B2415" s="5" t="s">
        <v>10</v>
      </c>
    </row>
    <row r="2416" spans="1:2" x14ac:dyDescent="0.3">
      <c r="A2416" s="3">
        <v>58166</v>
      </c>
      <c r="B2416" s="5" t="s">
        <v>284</v>
      </c>
    </row>
    <row r="2417" spans="1:2" x14ac:dyDescent="0.3">
      <c r="A2417" s="3">
        <v>77941</v>
      </c>
      <c r="B2417" s="5" t="s">
        <v>540</v>
      </c>
    </row>
    <row r="2418" spans="1:2" x14ac:dyDescent="0.3">
      <c r="A2418" s="3">
        <v>76788</v>
      </c>
      <c r="B2418" s="5" t="s">
        <v>595</v>
      </c>
    </row>
    <row r="2419" spans="1:2" x14ac:dyDescent="0.3">
      <c r="A2419" s="3">
        <v>76808</v>
      </c>
      <c r="B2419" s="5" t="s">
        <v>956</v>
      </c>
    </row>
    <row r="2420" spans="1:2" x14ac:dyDescent="0.3">
      <c r="A2420" s="3">
        <v>53776</v>
      </c>
      <c r="B2420" s="5" t="s">
        <v>108</v>
      </c>
    </row>
    <row r="2421" spans="1:2" x14ac:dyDescent="0.3">
      <c r="A2421" s="3">
        <v>83053</v>
      </c>
      <c r="B2421" s="5" t="s">
        <v>416</v>
      </c>
    </row>
    <row r="2422" spans="1:2" x14ac:dyDescent="0.3">
      <c r="A2422" s="3">
        <v>71744</v>
      </c>
      <c r="B2422" s="5" t="s">
        <v>10</v>
      </c>
    </row>
    <row r="2423" spans="1:2" x14ac:dyDescent="0.3">
      <c r="A2423" s="3">
        <v>140846</v>
      </c>
      <c r="B2423" s="5" t="s">
        <v>10</v>
      </c>
    </row>
    <row r="2424" spans="1:2" x14ac:dyDescent="0.3">
      <c r="A2424" s="3">
        <v>81185</v>
      </c>
      <c r="B2424" s="5" t="s">
        <v>10</v>
      </c>
    </row>
    <row r="2425" spans="1:2" x14ac:dyDescent="0.3">
      <c r="A2425" s="3">
        <v>80034</v>
      </c>
      <c r="B2425" s="5" t="s">
        <v>432</v>
      </c>
    </row>
    <row r="2426" spans="1:2" x14ac:dyDescent="0.3">
      <c r="A2426" s="3">
        <v>63579</v>
      </c>
      <c r="B2426" s="5" t="s">
        <v>416</v>
      </c>
    </row>
    <row r="2427" spans="1:2" x14ac:dyDescent="0.3">
      <c r="A2427" s="3">
        <v>80279</v>
      </c>
      <c r="B2427" s="5" t="s">
        <v>229</v>
      </c>
    </row>
    <row r="2428" spans="1:2" x14ac:dyDescent="0.3">
      <c r="A2428" s="3">
        <v>80279</v>
      </c>
      <c r="B2428" s="5" t="s">
        <v>74</v>
      </c>
    </row>
    <row r="2429" spans="1:2" x14ac:dyDescent="0.3">
      <c r="A2429" s="3">
        <v>80279</v>
      </c>
      <c r="B2429" s="5" t="s">
        <v>51</v>
      </c>
    </row>
    <row r="2430" spans="1:2" x14ac:dyDescent="0.3">
      <c r="A2430" s="3">
        <v>81342</v>
      </c>
      <c r="B2430" s="5" t="s">
        <v>108</v>
      </c>
    </row>
    <row r="2431" spans="1:2" x14ac:dyDescent="0.3">
      <c r="A2431" s="3">
        <v>64215</v>
      </c>
      <c r="B2431" s="5" t="s">
        <v>220</v>
      </c>
    </row>
    <row r="2432" spans="1:2" x14ac:dyDescent="0.3">
      <c r="A2432" s="3">
        <v>63339</v>
      </c>
      <c r="B2432" s="5" t="s">
        <v>416</v>
      </c>
    </row>
    <row r="2433" spans="1:2" x14ac:dyDescent="0.3">
      <c r="A2433" s="3">
        <v>102969</v>
      </c>
      <c r="B2433" s="5" t="s">
        <v>108</v>
      </c>
    </row>
    <row r="2434" spans="1:2" x14ac:dyDescent="0.3">
      <c r="A2434" s="3">
        <v>110677</v>
      </c>
      <c r="B2434" s="5" t="s">
        <v>10</v>
      </c>
    </row>
    <row r="2435" spans="1:2" x14ac:dyDescent="0.3">
      <c r="A2435" s="3">
        <v>106631</v>
      </c>
      <c r="B2435" s="5" t="s">
        <v>3578</v>
      </c>
    </row>
    <row r="2436" spans="1:2" x14ac:dyDescent="0.3">
      <c r="A2436" s="3">
        <v>106631</v>
      </c>
      <c r="B2436" s="5" t="s">
        <v>284</v>
      </c>
    </row>
    <row r="2437" spans="1:2" x14ac:dyDescent="0.3">
      <c r="A2437" s="3">
        <v>106631</v>
      </c>
      <c r="B2437" s="5" t="s">
        <v>2847</v>
      </c>
    </row>
    <row r="2438" spans="1:2" x14ac:dyDescent="0.3">
      <c r="A2438" s="3">
        <v>56591</v>
      </c>
      <c r="B2438" s="5" t="s">
        <v>10</v>
      </c>
    </row>
    <row r="2439" spans="1:2" x14ac:dyDescent="0.3">
      <c r="A2439" s="3">
        <v>100416</v>
      </c>
      <c r="B2439" s="5" t="s">
        <v>10</v>
      </c>
    </row>
    <row r="2440" spans="1:2" x14ac:dyDescent="0.3">
      <c r="A2440" s="3">
        <v>87061</v>
      </c>
      <c r="B2440" s="5" t="s">
        <v>108</v>
      </c>
    </row>
    <row r="2441" spans="1:2" x14ac:dyDescent="0.3">
      <c r="A2441" s="3">
        <v>73770</v>
      </c>
      <c r="B2441" s="5" t="s">
        <v>284</v>
      </c>
    </row>
    <row r="2442" spans="1:2" x14ac:dyDescent="0.3">
      <c r="A2442" s="3">
        <v>85542</v>
      </c>
      <c r="B2442" s="5" t="s">
        <v>416</v>
      </c>
    </row>
    <row r="2443" spans="1:2" x14ac:dyDescent="0.3">
      <c r="A2443" s="3">
        <v>81242</v>
      </c>
      <c r="B2443" s="5" t="s">
        <v>94</v>
      </c>
    </row>
    <row r="2444" spans="1:2" x14ac:dyDescent="0.3">
      <c r="A2444" s="3">
        <v>65233</v>
      </c>
      <c r="B2444" s="5" t="s">
        <v>108</v>
      </c>
    </row>
    <row r="2445" spans="1:2" x14ac:dyDescent="0.3">
      <c r="A2445" s="3">
        <v>307130</v>
      </c>
      <c r="B2445" s="5" t="s">
        <v>108</v>
      </c>
    </row>
    <row r="2446" spans="1:2" x14ac:dyDescent="0.3">
      <c r="A2446" s="3">
        <v>79836</v>
      </c>
      <c r="B2446" s="5" t="s">
        <v>540</v>
      </c>
    </row>
    <row r="2447" spans="1:2" x14ac:dyDescent="0.3">
      <c r="A2447" s="3">
        <v>78093</v>
      </c>
      <c r="B2447" s="5" t="s">
        <v>10</v>
      </c>
    </row>
    <row r="2448" spans="1:2" x14ac:dyDescent="0.3">
      <c r="A2448" s="3">
        <v>85449</v>
      </c>
      <c r="B2448" s="5" t="s">
        <v>108</v>
      </c>
    </row>
    <row r="2449" spans="1:2" x14ac:dyDescent="0.3">
      <c r="A2449" s="3">
        <v>61672</v>
      </c>
      <c r="B2449" s="5" t="s">
        <v>108</v>
      </c>
    </row>
    <row r="2450" spans="1:2" x14ac:dyDescent="0.3">
      <c r="A2450" s="3">
        <v>61672</v>
      </c>
      <c r="B2450" s="5" t="s">
        <v>584</v>
      </c>
    </row>
    <row r="2451" spans="1:2" x14ac:dyDescent="0.3">
      <c r="A2451" s="3">
        <v>64004</v>
      </c>
      <c r="B2451" s="5" t="s">
        <v>220</v>
      </c>
    </row>
    <row r="2452" spans="1:2" x14ac:dyDescent="0.3">
      <c r="A2452" s="3">
        <v>52306</v>
      </c>
      <c r="B2452" s="5" t="s">
        <v>10</v>
      </c>
    </row>
    <row r="2453" spans="1:2" x14ac:dyDescent="0.3">
      <c r="A2453" s="3">
        <v>83583</v>
      </c>
      <c r="B2453" s="5" t="s">
        <v>10</v>
      </c>
    </row>
    <row r="2454" spans="1:2" x14ac:dyDescent="0.3">
      <c r="A2454" s="3">
        <v>74119</v>
      </c>
      <c r="B2454" s="5" t="s">
        <v>108</v>
      </c>
    </row>
    <row r="2455" spans="1:2" x14ac:dyDescent="0.3">
      <c r="A2455" s="3">
        <v>86304</v>
      </c>
      <c r="B2455" s="5" t="s">
        <v>1845</v>
      </c>
    </row>
    <row r="2456" spans="1:2" x14ac:dyDescent="0.3">
      <c r="A2456" s="3">
        <v>59415</v>
      </c>
      <c r="B2456" s="5" t="s">
        <v>540</v>
      </c>
    </row>
    <row r="2457" spans="1:2" x14ac:dyDescent="0.3">
      <c r="A2457" s="3">
        <v>116248</v>
      </c>
      <c r="B2457" s="5" t="s">
        <v>144</v>
      </c>
    </row>
    <row r="2458" spans="1:2" x14ac:dyDescent="0.3">
      <c r="A2458" s="3">
        <v>116248</v>
      </c>
      <c r="B2458" s="5" t="s">
        <v>10</v>
      </c>
    </row>
    <row r="2459" spans="1:2" x14ac:dyDescent="0.3">
      <c r="A2459" s="3">
        <v>70845</v>
      </c>
      <c r="B2459" s="5" t="s">
        <v>10</v>
      </c>
    </row>
    <row r="2460" spans="1:2" x14ac:dyDescent="0.3">
      <c r="A2460" s="3">
        <v>47218</v>
      </c>
      <c r="B2460" s="5" t="s">
        <v>10</v>
      </c>
    </row>
    <row r="2461" spans="1:2" x14ac:dyDescent="0.3">
      <c r="A2461" s="3">
        <v>64854</v>
      </c>
      <c r="B2461" s="5" t="s">
        <v>10</v>
      </c>
    </row>
    <row r="2462" spans="1:2" x14ac:dyDescent="0.3">
      <c r="A2462" s="3">
        <v>74328</v>
      </c>
      <c r="B2462" s="5" t="s">
        <v>10</v>
      </c>
    </row>
    <row r="2463" spans="1:2" x14ac:dyDescent="0.3">
      <c r="A2463" s="3">
        <v>65892</v>
      </c>
      <c r="B2463" s="5" t="s">
        <v>10</v>
      </c>
    </row>
    <row r="2464" spans="1:2" x14ac:dyDescent="0.3">
      <c r="A2464" s="3">
        <v>80125</v>
      </c>
      <c r="B2464" s="5" t="s">
        <v>284</v>
      </c>
    </row>
    <row r="2465" spans="1:2" x14ac:dyDescent="0.3">
      <c r="A2465" s="3">
        <v>66150</v>
      </c>
      <c r="B2465" s="5" t="s">
        <v>94</v>
      </c>
    </row>
    <row r="2466" spans="1:2" x14ac:dyDescent="0.3">
      <c r="A2466" s="3">
        <v>66150</v>
      </c>
      <c r="B2466" s="5" t="s">
        <v>416</v>
      </c>
    </row>
    <row r="2467" spans="1:2" x14ac:dyDescent="0.3">
      <c r="A2467" s="3">
        <v>46256</v>
      </c>
      <c r="B2467" s="5" t="s">
        <v>10</v>
      </c>
    </row>
    <row r="2468" spans="1:2" x14ac:dyDescent="0.3">
      <c r="A2468" s="3">
        <v>46256</v>
      </c>
      <c r="B2468" s="5" t="s">
        <v>1523</v>
      </c>
    </row>
    <row r="2469" spans="1:2" x14ac:dyDescent="0.3">
      <c r="A2469" s="3">
        <v>74092</v>
      </c>
      <c r="B2469" s="5" t="s">
        <v>94</v>
      </c>
    </row>
    <row r="2470" spans="1:2" x14ac:dyDescent="0.3">
      <c r="A2470" s="3">
        <v>160939</v>
      </c>
      <c r="B2470" s="5" t="s">
        <v>144</v>
      </c>
    </row>
    <row r="2471" spans="1:2" x14ac:dyDescent="0.3">
      <c r="A2471" s="3">
        <v>84404</v>
      </c>
      <c r="B2471" s="5" t="s">
        <v>10</v>
      </c>
    </row>
    <row r="2472" spans="1:2" x14ac:dyDescent="0.3">
      <c r="A2472" s="3">
        <v>69938</v>
      </c>
      <c r="B2472" s="5" t="s">
        <v>84</v>
      </c>
    </row>
    <row r="2473" spans="1:2" x14ac:dyDescent="0.3">
      <c r="A2473" s="3">
        <v>56647</v>
      </c>
      <c r="B2473" s="5" t="s">
        <v>51</v>
      </c>
    </row>
    <row r="2474" spans="1:2" x14ac:dyDescent="0.3">
      <c r="A2474" s="3">
        <v>65521</v>
      </c>
      <c r="B2474" s="5" t="s">
        <v>595</v>
      </c>
    </row>
    <row r="2475" spans="1:2" x14ac:dyDescent="0.3">
      <c r="A2475" s="3">
        <v>53569</v>
      </c>
      <c r="B2475" s="5" t="s">
        <v>595</v>
      </c>
    </row>
    <row r="2476" spans="1:2" x14ac:dyDescent="0.3">
      <c r="A2476" s="3">
        <v>94478</v>
      </c>
      <c r="B2476" s="5" t="s">
        <v>416</v>
      </c>
    </row>
    <row r="2477" spans="1:2" x14ac:dyDescent="0.3">
      <c r="A2477" s="3">
        <v>72246</v>
      </c>
      <c r="B2477" s="5" t="s">
        <v>229</v>
      </c>
    </row>
    <row r="2478" spans="1:2" x14ac:dyDescent="0.3">
      <c r="A2478" s="3">
        <v>66607</v>
      </c>
      <c r="B2478" s="5" t="s">
        <v>74</v>
      </c>
    </row>
    <row r="2479" spans="1:2" x14ac:dyDescent="0.3">
      <c r="A2479" s="3">
        <v>60228</v>
      </c>
      <c r="B2479" s="5" t="s">
        <v>880</v>
      </c>
    </row>
    <row r="2480" spans="1:2" x14ac:dyDescent="0.3">
      <c r="A2480" s="3">
        <v>124887</v>
      </c>
      <c r="B2480" s="5" t="s">
        <v>10</v>
      </c>
    </row>
    <row r="2481" spans="1:2" x14ac:dyDescent="0.3">
      <c r="A2481" s="3">
        <v>165477</v>
      </c>
      <c r="B2481" s="5" t="s">
        <v>416</v>
      </c>
    </row>
    <row r="2482" spans="1:2" x14ac:dyDescent="0.3">
      <c r="A2482" s="3">
        <v>80379</v>
      </c>
      <c r="B2482" s="5" t="s">
        <v>10</v>
      </c>
    </row>
    <row r="2483" spans="1:2" x14ac:dyDescent="0.3">
      <c r="A2483" s="3">
        <v>104109</v>
      </c>
      <c r="B2483" s="5" t="s">
        <v>10</v>
      </c>
    </row>
    <row r="2484" spans="1:2" x14ac:dyDescent="0.3">
      <c r="A2484" s="3">
        <v>82269</v>
      </c>
      <c r="B2484" s="5" t="s">
        <v>10</v>
      </c>
    </row>
    <row r="2485" spans="1:2" x14ac:dyDescent="0.3">
      <c r="A2485" s="3">
        <v>82269</v>
      </c>
      <c r="B2485" s="5" t="s">
        <v>108</v>
      </c>
    </row>
    <row r="2486" spans="1:2" x14ac:dyDescent="0.3">
      <c r="A2486" s="3">
        <v>67885</v>
      </c>
      <c r="B2486" s="5" t="s">
        <v>416</v>
      </c>
    </row>
    <row r="2487" spans="1:2" x14ac:dyDescent="0.3">
      <c r="A2487" s="3">
        <v>67885</v>
      </c>
      <c r="B2487" s="5" t="s">
        <v>10</v>
      </c>
    </row>
    <row r="2488" spans="1:2" x14ac:dyDescent="0.3">
      <c r="A2488" s="3">
        <v>77067</v>
      </c>
      <c r="B2488" s="5" t="s">
        <v>10</v>
      </c>
    </row>
    <row r="2489" spans="1:2" x14ac:dyDescent="0.3">
      <c r="A2489" s="3">
        <v>77460</v>
      </c>
      <c r="B2489" s="5" t="s">
        <v>108</v>
      </c>
    </row>
    <row r="2490" spans="1:2" x14ac:dyDescent="0.3">
      <c r="A2490" s="3">
        <v>77944</v>
      </c>
      <c r="B2490" s="5" t="s">
        <v>540</v>
      </c>
    </row>
    <row r="2491" spans="1:2" x14ac:dyDescent="0.3">
      <c r="A2491" s="3">
        <v>86983</v>
      </c>
      <c r="B2491" s="5" t="s">
        <v>750</v>
      </c>
    </row>
    <row r="2492" spans="1:2" x14ac:dyDescent="0.3">
      <c r="A2492" s="3">
        <v>57382</v>
      </c>
      <c r="B2492" s="5" t="s">
        <v>108</v>
      </c>
    </row>
    <row r="2493" spans="1:2" x14ac:dyDescent="0.3">
      <c r="A2493" s="3">
        <v>103516</v>
      </c>
      <c r="B2493" s="5" t="s">
        <v>10</v>
      </c>
    </row>
    <row r="2494" spans="1:2" x14ac:dyDescent="0.3">
      <c r="A2494" s="3">
        <v>116369</v>
      </c>
      <c r="B2494" s="5" t="s">
        <v>2805</v>
      </c>
    </row>
    <row r="2495" spans="1:2" x14ac:dyDescent="0.3">
      <c r="A2495" s="3">
        <v>65647</v>
      </c>
      <c r="B2495" s="5" t="s">
        <v>108</v>
      </c>
    </row>
    <row r="2496" spans="1:2" x14ac:dyDescent="0.3">
      <c r="A2496" s="3">
        <v>56919</v>
      </c>
      <c r="B2496" s="5" t="s">
        <v>880</v>
      </c>
    </row>
    <row r="2497" spans="1:2" x14ac:dyDescent="0.3">
      <c r="A2497" s="3">
        <v>78172</v>
      </c>
      <c r="B2497" s="5" t="s">
        <v>784</v>
      </c>
    </row>
    <row r="2498" spans="1:2" x14ac:dyDescent="0.3">
      <c r="A2498" s="3">
        <v>58679</v>
      </c>
      <c r="B2498" s="5" t="s">
        <v>411</v>
      </c>
    </row>
    <row r="2499" spans="1:2" x14ac:dyDescent="0.3">
      <c r="A2499" s="3">
        <v>58679</v>
      </c>
      <c r="B2499" s="5" t="s">
        <v>784</v>
      </c>
    </row>
    <row r="2500" spans="1:2" x14ac:dyDescent="0.3">
      <c r="A2500" s="3">
        <v>58679</v>
      </c>
      <c r="B2500" s="5" t="s">
        <v>10</v>
      </c>
    </row>
    <row r="2501" spans="1:2" x14ac:dyDescent="0.3">
      <c r="A2501" s="3">
        <v>83727</v>
      </c>
      <c r="B2501" s="5" t="s">
        <v>432</v>
      </c>
    </row>
    <row r="2502" spans="1:2" x14ac:dyDescent="0.3">
      <c r="A2502" s="3">
        <v>83727</v>
      </c>
      <c r="B2502" s="5" t="s">
        <v>10</v>
      </c>
    </row>
    <row r="2503" spans="1:2" x14ac:dyDescent="0.3">
      <c r="A2503" s="3">
        <v>83727</v>
      </c>
      <c r="B2503" s="5" t="s">
        <v>108</v>
      </c>
    </row>
    <row r="2504" spans="1:2" x14ac:dyDescent="0.3">
      <c r="A2504" s="3">
        <v>85993</v>
      </c>
      <c r="B2504" s="5" t="s">
        <v>540</v>
      </c>
    </row>
    <row r="2505" spans="1:2" x14ac:dyDescent="0.3">
      <c r="A2505" s="3">
        <v>82469</v>
      </c>
      <c r="B2505" s="5" t="s">
        <v>784</v>
      </c>
    </row>
    <row r="2506" spans="1:2" x14ac:dyDescent="0.3">
      <c r="A2506" s="3">
        <v>82469</v>
      </c>
      <c r="B2506" s="5" t="s">
        <v>94</v>
      </c>
    </row>
    <row r="2507" spans="1:2" x14ac:dyDescent="0.3">
      <c r="A2507" s="3">
        <v>82469</v>
      </c>
      <c r="B2507" s="5" t="s">
        <v>220</v>
      </c>
    </row>
    <row r="2508" spans="1:2" x14ac:dyDescent="0.3">
      <c r="A2508" s="3">
        <v>79934</v>
      </c>
      <c r="B2508" s="5" t="s">
        <v>84</v>
      </c>
    </row>
    <row r="2509" spans="1:2" x14ac:dyDescent="0.3">
      <c r="A2509" s="3">
        <v>180272</v>
      </c>
      <c r="B2509" s="5" t="s">
        <v>144</v>
      </c>
    </row>
    <row r="2510" spans="1:2" x14ac:dyDescent="0.3">
      <c r="A2510" s="3">
        <v>76999</v>
      </c>
      <c r="B2510" s="5" t="s">
        <v>540</v>
      </c>
    </row>
    <row r="2511" spans="1:2" x14ac:dyDescent="0.3">
      <c r="A2511" s="3">
        <v>59424</v>
      </c>
      <c r="B2511" s="5" t="s">
        <v>956</v>
      </c>
    </row>
    <row r="2512" spans="1:2" x14ac:dyDescent="0.3">
      <c r="A2512" s="3">
        <v>77068</v>
      </c>
      <c r="B2512" s="5" t="s">
        <v>10</v>
      </c>
    </row>
    <row r="2513" spans="1:2" x14ac:dyDescent="0.3">
      <c r="A2513" s="3">
        <v>77068</v>
      </c>
      <c r="B2513" s="5" t="s">
        <v>16177</v>
      </c>
    </row>
    <row r="2514" spans="1:2" x14ac:dyDescent="0.3">
      <c r="A2514" s="3">
        <v>77068</v>
      </c>
      <c r="B2514" s="5" t="s">
        <v>540</v>
      </c>
    </row>
    <row r="2515" spans="1:2" x14ac:dyDescent="0.3">
      <c r="A2515" s="3">
        <v>85315</v>
      </c>
      <c r="B2515" s="5" t="s">
        <v>877</v>
      </c>
    </row>
    <row r="2516" spans="1:2" x14ac:dyDescent="0.3">
      <c r="A2516" s="3">
        <v>83930</v>
      </c>
      <c r="B2516" s="5" t="s">
        <v>10</v>
      </c>
    </row>
    <row r="2517" spans="1:2" x14ac:dyDescent="0.3">
      <c r="A2517" s="3">
        <v>64931</v>
      </c>
      <c r="B2517" s="5" t="s">
        <v>94</v>
      </c>
    </row>
    <row r="2518" spans="1:2" x14ac:dyDescent="0.3">
      <c r="A2518" s="3">
        <v>83860</v>
      </c>
      <c r="B2518" s="5" t="s">
        <v>10</v>
      </c>
    </row>
    <row r="2519" spans="1:2" x14ac:dyDescent="0.3">
      <c r="A2519" s="3">
        <v>166902</v>
      </c>
      <c r="B2519" s="5" t="s">
        <v>432</v>
      </c>
    </row>
    <row r="2520" spans="1:2" x14ac:dyDescent="0.3">
      <c r="A2520" s="3">
        <v>68450</v>
      </c>
      <c r="B2520" s="5" t="s">
        <v>10</v>
      </c>
    </row>
    <row r="2521" spans="1:2" x14ac:dyDescent="0.3">
      <c r="A2521" s="3">
        <v>75491</v>
      </c>
      <c r="B2521" s="5" t="s">
        <v>108</v>
      </c>
    </row>
    <row r="2522" spans="1:2" x14ac:dyDescent="0.3">
      <c r="A2522" s="3">
        <v>91088</v>
      </c>
      <c r="B2522" s="5" t="s">
        <v>94</v>
      </c>
    </row>
    <row r="2523" spans="1:2" x14ac:dyDescent="0.3">
      <c r="A2523" s="3">
        <v>63736</v>
      </c>
      <c r="B2523" s="5" t="s">
        <v>10</v>
      </c>
    </row>
    <row r="2524" spans="1:2" x14ac:dyDescent="0.3">
      <c r="A2524" s="3">
        <v>91073</v>
      </c>
      <c r="B2524" s="5" t="s">
        <v>411</v>
      </c>
    </row>
    <row r="2525" spans="1:2" x14ac:dyDescent="0.3">
      <c r="A2525" s="3">
        <v>91073</v>
      </c>
      <c r="B2525" s="5" t="s">
        <v>10</v>
      </c>
    </row>
    <row r="2526" spans="1:2" x14ac:dyDescent="0.3">
      <c r="A2526" s="3">
        <v>91073</v>
      </c>
      <c r="B2526" s="5" t="s">
        <v>94</v>
      </c>
    </row>
    <row r="2527" spans="1:2" x14ac:dyDescent="0.3">
      <c r="A2527" s="3">
        <v>91073</v>
      </c>
      <c r="B2527" s="5" t="s">
        <v>784</v>
      </c>
    </row>
    <row r="2528" spans="1:2" x14ac:dyDescent="0.3">
      <c r="A2528" s="3">
        <v>104226</v>
      </c>
      <c r="B2528" s="5" t="s">
        <v>10</v>
      </c>
    </row>
    <row r="2529" spans="1:2" x14ac:dyDescent="0.3">
      <c r="A2529" s="3">
        <v>95675</v>
      </c>
      <c r="B2529" s="5" t="s">
        <v>416</v>
      </c>
    </row>
    <row r="2530" spans="1:2" x14ac:dyDescent="0.3">
      <c r="A2530" s="3">
        <v>64566</v>
      </c>
      <c r="B2530" s="5" t="s">
        <v>10</v>
      </c>
    </row>
    <row r="2531" spans="1:2" x14ac:dyDescent="0.3">
      <c r="A2531" s="3">
        <v>78476</v>
      </c>
      <c r="B2531" s="5" t="s">
        <v>108</v>
      </c>
    </row>
    <row r="2532" spans="1:2" x14ac:dyDescent="0.3">
      <c r="A2532" s="3">
        <v>115432</v>
      </c>
      <c r="B2532" s="5" t="s">
        <v>595</v>
      </c>
    </row>
    <row r="2533" spans="1:2" x14ac:dyDescent="0.3">
      <c r="A2533" s="3">
        <v>66128</v>
      </c>
      <c r="B2533" s="5" t="s">
        <v>108</v>
      </c>
    </row>
    <row r="2534" spans="1:2" x14ac:dyDescent="0.3">
      <c r="A2534" s="3">
        <v>99494</v>
      </c>
      <c r="B2534" s="5" t="s">
        <v>2847</v>
      </c>
    </row>
    <row r="2535" spans="1:2" x14ac:dyDescent="0.3">
      <c r="A2535" s="3">
        <v>156019</v>
      </c>
      <c r="B2535" s="5" t="s">
        <v>10</v>
      </c>
    </row>
    <row r="2536" spans="1:2" x14ac:dyDescent="0.3">
      <c r="A2536" s="3">
        <v>65060</v>
      </c>
      <c r="B2536" s="5" t="s">
        <v>284</v>
      </c>
    </row>
    <row r="2537" spans="1:2" x14ac:dyDescent="0.3">
      <c r="A2537" s="3">
        <v>65060</v>
      </c>
      <c r="B2537" s="5" t="s">
        <v>877</v>
      </c>
    </row>
    <row r="2538" spans="1:2" x14ac:dyDescent="0.3">
      <c r="A2538" s="3">
        <v>65060</v>
      </c>
      <c r="B2538" s="5" t="s">
        <v>108</v>
      </c>
    </row>
    <row r="2539" spans="1:2" x14ac:dyDescent="0.3">
      <c r="A2539" s="3">
        <v>85438</v>
      </c>
      <c r="B2539" s="5" t="s">
        <v>51</v>
      </c>
    </row>
    <row r="2540" spans="1:2" x14ac:dyDescent="0.3">
      <c r="A2540" s="3">
        <v>452830</v>
      </c>
      <c r="B2540" s="5" t="s">
        <v>10</v>
      </c>
    </row>
    <row r="2541" spans="1:2" x14ac:dyDescent="0.3">
      <c r="A2541" s="3">
        <v>121818</v>
      </c>
      <c r="B2541" s="5" t="s">
        <v>94</v>
      </c>
    </row>
    <row r="2542" spans="1:2" x14ac:dyDescent="0.3">
      <c r="A2542" s="3">
        <v>81531</v>
      </c>
      <c r="B2542" s="5" t="s">
        <v>144</v>
      </c>
    </row>
    <row r="2543" spans="1:2" x14ac:dyDescent="0.3">
      <c r="A2543" s="3">
        <v>84797</v>
      </c>
      <c r="B2543" s="5" t="s">
        <v>51</v>
      </c>
    </row>
    <row r="2544" spans="1:2" x14ac:dyDescent="0.3">
      <c r="A2544" s="3">
        <v>84797</v>
      </c>
      <c r="B2544" s="5" t="s">
        <v>108</v>
      </c>
    </row>
    <row r="2545" spans="1:2" x14ac:dyDescent="0.3">
      <c r="A2545" s="3">
        <v>84797</v>
      </c>
      <c r="B2545" s="5" t="s">
        <v>10</v>
      </c>
    </row>
    <row r="2546" spans="1:2" x14ac:dyDescent="0.3">
      <c r="A2546" s="3">
        <v>74406</v>
      </c>
      <c r="B2546" s="5" t="s">
        <v>416</v>
      </c>
    </row>
    <row r="2547" spans="1:2" x14ac:dyDescent="0.3">
      <c r="A2547" s="3">
        <v>65345</v>
      </c>
      <c r="B2547" s="5" t="s">
        <v>10</v>
      </c>
    </row>
    <row r="2548" spans="1:2" x14ac:dyDescent="0.3">
      <c r="A2548" s="3">
        <v>87587</v>
      </c>
      <c r="B2548" s="5" t="s">
        <v>10</v>
      </c>
    </row>
    <row r="2549" spans="1:2" x14ac:dyDescent="0.3">
      <c r="A2549" s="3">
        <v>58625</v>
      </c>
      <c r="B2549" s="5" t="s">
        <v>10</v>
      </c>
    </row>
    <row r="2550" spans="1:2" x14ac:dyDescent="0.3">
      <c r="A2550" s="3">
        <v>74549</v>
      </c>
      <c r="B2550" s="5" t="s">
        <v>10</v>
      </c>
    </row>
    <row r="2551" spans="1:2" x14ac:dyDescent="0.3">
      <c r="A2551" s="3">
        <v>62236</v>
      </c>
      <c r="B2551" s="5" t="s">
        <v>540</v>
      </c>
    </row>
    <row r="2552" spans="1:2" x14ac:dyDescent="0.3">
      <c r="A2552" s="3">
        <v>62236</v>
      </c>
      <c r="B2552" s="5" t="s">
        <v>7931</v>
      </c>
    </row>
    <row r="2553" spans="1:2" x14ac:dyDescent="0.3">
      <c r="A2553" s="3">
        <v>79824</v>
      </c>
      <c r="B2553" s="5" t="s">
        <v>411</v>
      </c>
    </row>
    <row r="2554" spans="1:2" x14ac:dyDescent="0.3">
      <c r="A2554" s="3">
        <v>77801</v>
      </c>
      <c r="B2554" s="5" t="s">
        <v>10</v>
      </c>
    </row>
    <row r="2555" spans="1:2" x14ac:dyDescent="0.3">
      <c r="A2555" s="3">
        <v>329243</v>
      </c>
      <c r="B2555" s="5" t="s">
        <v>10</v>
      </c>
    </row>
    <row r="2556" spans="1:2" x14ac:dyDescent="0.3">
      <c r="A2556" s="3">
        <v>72551</v>
      </c>
      <c r="B2556" s="5" t="s">
        <v>1567</v>
      </c>
    </row>
    <row r="2557" spans="1:2" x14ac:dyDescent="0.3">
      <c r="A2557" s="3">
        <v>55248</v>
      </c>
      <c r="B2557" s="5" t="s">
        <v>432</v>
      </c>
    </row>
    <row r="2558" spans="1:2" x14ac:dyDescent="0.3">
      <c r="A2558" s="3">
        <v>55248</v>
      </c>
      <c r="B2558" s="5" t="s">
        <v>10</v>
      </c>
    </row>
    <row r="2559" spans="1:2" x14ac:dyDescent="0.3">
      <c r="A2559" s="3">
        <v>61940</v>
      </c>
      <c r="B2559" s="5" t="s">
        <v>540</v>
      </c>
    </row>
    <row r="2560" spans="1:2" x14ac:dyDescent="0.3">
      <c r="A2560" s="3">
        <v>65946</v>
      </c>
      <c r="B2560" s="5" t="s">
        <v>595</v>
      </c>
    </row>
    <row r="2561" spans="1:2" x14ac:dyDescent="0.3">
      <c r="A2561" s="3">
        <v>80276</v>
      </c>
      <c r="B2561" s="5" t="s">
        <v>595</v>
      </c>
    </row>
    <row r="2562" spans="1:2" x14ac:dyDescent="0.3">
      <c r="A2562" s="3">
        <v>82510</v>
      </c>
      <c r="B2562" s="5" t="s">
        <v>1845</v>
      </c>
    </row>
    <row r="2563" spans="1:2" x14ac:dyDescent="0.3">
      <c r="A2563" s="3">
        <v>59006</v>
      </c>
      <c r="B2563" s="5" t="s">
        <v>10</v>
      </c>
    </row>
    <row r="2564" spans="1:2" x14ac:dyDescent="0.3">
      <c r="A2564" s="3">
        <v>71326</v>
      </c>
      <c r="B2564" s="5" t="s">
        <v>10</v>
      </c>
    </row>
    <row r="2565" spans="1:2" x14ac:dyDescent="0.3">
      <c r="A2565" s="3">
        <v>85533</v>
      </c>
      <c r="B2565" s="5" t="s">
        <v>2886</v>
      </c>
    </row>
    <row r="2566" spans="1:2" x14ac:dyDescent="0.3">
      <c r="A2566" s="3">
        <v>85533</v>
      </c>
      <c r="B2566" s="5" t="s">
        <v>108</v>
      </c>
    </row>
    <row r="2567" spans="1:2" x14ac:dyDescent="0.3">
      <c r="A2567" s="3">
        <v>85533</v>
      </c>
      <c r="B2567" s="5" t="s">
        <v>284</v>
      </c>
    </row>
    <row r="2568" spans="1:2" x14ac:dyDescent="0.3">
      <c r="A2568" s="3">
        <v>85533</v>
      </c>
      <c r="B2568" s="5" t="s">
        <v>220</v>
      </c>
    </row>
    <row r="2569" spans="1:2" x14ac:dyDescent="0.3">
      <c r="A2569" s="3">
        <v>75969</v>
      </c>
      <c r="B2569" s="5" t="s">
        <v>284</v>
      </c>
    </row>
    <row r="2570" spans="1:2" x14ac:dyDescent="0.3">
      <c r="A2570" s="3">
        <v>78403</v>
      </c>
      <c r="B2570" s="5" t="s">
        <v>10</v>
      </c>
    </row>
    <row r="2571" spans="1:2" x14ac:dyDescent="0.3">
      <c r="A2571" s="3">
        <v>47747</v>
      </c>
      <c r="B2571" s="5" t="s">
        <v>144</v>
      </c>
    </row>
    <row r="2572" spans="1:2" x14ac:dyDescent="0.3">
      <c r="A2572" s="3">
        <v>83801</v>
      </c>
      <c r="B2572" s="5" t="s">
        <v>108</v>
      </c>
    </row>
    <row r="2573" spans="1:2" x14ac:dyDescent="0.3">
      <c r="A2573" s="3">
        <v>83801</v>
      </c>
      <c r="B2573" s="5" t="s">
        <v>1540</v>
      </c>
    </row>
    <row r="2574" spans="1:2" x14ac:dyDescent="0.3">
      <c r="A2574" s="3">
        <v>82941</v>
      </c>
      <c r="B2574" s="5" t="s">
        <v>2886</v>
      </c>
    </row>
    <row r="2575" spans="1:2" x14ac:dyDescent="0.3">
      <c r="A2575" s="3">
        <v>72560</v>
      </c>
      <c r="B2575" s="5" t="s">
        <v>84</v>
      </c>
    </row>
    <row r="2576" spans="1:2" x14ac:dyDescent="0.3">
      <c r="A2576" s="3">
        <v>66942</v>
      </c>
      <c r="B2576" s="5" t="s">
        <v>367</v>
      </c>
    </row>
    <row r="2577" spans="1:2" x14ac:dyDescent="0.3">
      <c r="A2577" s="3">
        <v>82620</v>
      </c>
      <c r="B2577" s="5" t="s">
        <v>10</v>
      </c>
    </row>
    <row r="2578" spans="1:2" x14ac:dyDescent="0.3">
      <c r="A2578" s="3">
        <v>92395</v>
      </c>
      <c r="B2578" s="5" t="s">
        <v>10</v>
      </c>
    </row>
    <row r="2579" spans="1:2" x14ac:dyDescent="0.3">
      <c r="A2579" s="3">
        <v>58651</v>
      </c>
      <c r="B2579" s="5" t="s">
        <v>2893</v>
      </c>
    </row>
    <row r="2580" spans="1:2" x14ac:dyDescent="0.3">
      <c r="A2580" s="3">
        <v>128185</v>
      </c>
      <c r="B2580" s="5" t="s">
        <v>220</v>
      </c>
    </row>
    <row r="2581" spans="1:2" x14ac:dyDescent="0.3">
      <c r="A2581" s="3">
        <v>67328</v>
      </c>
      <c r="B2581" s="5" t="s">
        <v>10</v>
      </c>
    </row>
    <row r="2582" spans="1:2" x14ac:dyDescent="0.3">
      <c r="A2582" s="3">
        <v>70214</v>
      </c>
      <c r="B2582" s="5" t="s">
        <v>416</v>
      </c>
    </row>
    <row r="2583" spans="1:2" x14ac:dyDescent="0.3">
      <c r="A2583" s="3">
        <v>80169</v>
      </c>
      <c r="B2583" s="5" t="s">
        <v>10</v>
      </c>
    </row>
    <row r="2584" spans="1:2" x14ac:dyDescent="0.3">
      <c r="A2584" s="3">
        <v>52688</v>
      </c>
      <c r="B2584" s="5" t="s">
        <v>10</v>
      </c>
    </row>
    <row r="2585" spans="1:2" x14ac:dyDescent="0.3">
      <c r="A2585" s="3">
        <v>86305</v>
      </c>
      <c r="B2585" s="5" t="s">
        <v>432</v>
      </c>
    </row>
    <row r="2586" spans="1:2" x14ac:dyDescent="0.3">
      <c r="A2586" s="3">
        <v>257955</v>
      </c>
      <c r="B2586" s="5" t="s">
        <v>1845</v>
      </c>
    </row>
    <row r="2587" spans="1:2" x14ac:dyDescent="0.3">
      <c r="A2587" s="3">
        <v>59441</v>
      </c>
      <c r="B2587" s="5" t="s">
        <v>10</v>
      </c>
    </row>
    <row r="2588" spans="1:2" x14ac:dyDescent="0.3">
      <c r="A2588" s="3">
        <v>73939</v>
      </c>
      <c r="B2588" s="5" t="s">
        <v>10</v>
      </c>
    </row>
    <row r="2589" spans="1:2" x14ac:dyDescent="0.3">
      <c r="A2589" s="3">
        <v>79544</v>
      </c>
      <c r="B2589" s="5" t="s">
        <v>416</v>
      </c>
    </row>
    <row r="2590" spans="1:2" x14ac:dyDescent="0.3">
      <c r="A2590" s="3">
        <v>68178</v>
      </c>
      <c r="B2590" s="5" t="s">
        <v>108</v>
      </c>
    </row>
    <row r="2591" spans="1:2" x14ac:dyDescent="0.3">
      <c r="A2591" s="3">
        <v>68178</v>
      </c>
      <c r="B2591" s="5" t="s">
        <v>19773</v>
      </c>
    </row>
    <row r="2592" spans="1:2" x14ac:dyDescent="0.3">
      <c r="A2592" s="3">
        <v>68472</v>
      </c>
      <c r="B2592" s="5" t="s">
        <v>10</v>
      </c>
    </row>
    <row r="2593" spans="1:2" x14ac:dyDescent="0.3">
      <c r="A2593" s="3">
        <v>1087605</v>
      </c>
      <c r="B2593" s="5" t="s">
        <v>10</v>
      </c>
    </row>
    <row r="2594" spans="1:2" x14ac:dyDescent="0.3">
      <c r="A2594" s="3">
        <v>54517</v>
      </c>
      <c r="B2594" s="5" t="s">
        <v>284</v>
      </c>
    </row>
    <row r="2595" spans="1:2" x14ac:dyDescent="0.3">
      <c r="A2595" s="3">
        <v>134147</v>
      </c>
      <c r="B2595" s="5" t="s">
        <v>432</v>
      </c>
    </row>
    <row r="2596" spans="1:2" x14ac:dyDescent="0.3">
      <c r="A2596" s="3">
        <v>70808</v>
      </c>
      <c r="B2596" s="5" t="s">
        <v>284</v>
      </c>
    </row>
    <row r="2597" spans="1:2" x14ac:dyDescent="0.3">
      <c r="A2597" s="3">
        <v>70808</v>
      </c>
      <c r="B2597" s="5" t="s">
        <v>10413</v>
      </c>
    </row>
    <row r="2598" spans="1:2" x14ac:dyDescent="0.3">
      <c r="A2598" s="3">
        <v>70666</v>
      </c>
      <c r="B2598" s="5" t="s">
        <v>84</v>
      </c>
    </row>
    <row r="2599" spans="1:2" x14ac:dyDescent="0.3">
      <c r="A2599" s="3">
        <v>71626</v>
      </c>
      <c r="B2599" s="5" t="s">
        <v>416</v>
      </c>
    </row>
    <row r="2600" spans="1:2" x14ac:dyDescent="0.3">
      <c r="A2600" s="3">
        <v>48620</v>
      </c>
      <c r="B2600" s="5" t="s">
        <v>10</v>
      </c>
    </row>
    <row r="2601" spans="1:2" x14ac:dyDescent="0.3">
      <c r="A2601" s="3">
        <v>82190</v>
      </c>
      <c r="B2601" s="5" t="s">
        <v>411</v>
      </c>
    </row>
    <row r="2602" spans="1:2" x14ac:dyDescent="0.3">
      <c r="A2602" s="3">
        <v>82190</v>
      </c>
      <c r="B2602" s="5" t="s">
        <v>784</v>
      </c>
    </row>
    <row r="2603" spans="1:2" x14ac:dyDescent="0.3">
      <c r="A2603" s="3">
        <v>82190</v>
      </c>
      <c r="B2603" s="5" t="s">
        <v>10</v>
      </c>
    </row>
    <row r="2604" spans="1:2" x14ac:dyDescent="0.3">
      <c r="A2604" s="3">
        <v>86517</v>
      </c>
      <c r="B2604" s="5" t="s">
        <v>10</v>
      </c>
    </row>
    <row r="2605" spans="1:2" x14ac:dyDescent="0.3">
      <c r="A2605" s="3">
        <v>663414</v>
      </c>
      <c r="B2605" s="5" t="s">
        <v>432</v>
      </c>
    </row>
    <row r="2606" spans="1:2" x14ac:dyDescent="0.3">
      <c r="A2606" s="3">
        <v>79078</v>
      </c>
      <c r="B2606" s="5" t="s">
        <v>10</v>
      </c>
    </row>
    <row r="2607" spans="1:2" x14ac:dyDescent="0.3">
      <c r="A2607" s="3">
        <v>372197</v>
      </c>
      <c r="B2607" s="5" t="s">
        <v>10</v>
      </c>
    </row>
    <row r="2608" spans="1:2" x14ac:dyDescent="0.3">
      <c r="A2608" s="3">
        <v>81010</v>
      </c>
      <c r="B2608" s="5" t="s">
        <v>10</v>
      </c>
    </row>
    <row r="2609" spans="1:2" x14ac:dyDescent="0.3">
      <c r="A2609" s="3">
        <v>108251</v>
      </c>
      <c r="B2609" s="5" t="s">
        <v>432</v>
      </c>
    </row>
    <row r="2610" spans="1:2" x14ac:dyDescent="0.3">
      <c r="A2610" s="3">
        <v>108251</v>
      </c>
      <c r="B2610" s="5" t="s">
        <v>10</v>
      </c>
    </row>
    <row r="2611" spans="1:2" x14ac:dyDescent="0.3">
      <c r="A2611" s="3">
        <v>44008</v>
      </c>
      <c r="B2611" s="5" t="s">
        <v>10</v>
      </c>
    </row>
    <row r="2612" spans="1:2" x14ac:dyDescent="0.3">
      <c r="A2612" s="3">
        <v>53319</v>
      </c>
      <c r="B2612" s="5" t="s">
        <v>540</v>
      </c>
    </row>
    <row r="2613" spans="1:2" x14ac:dyDescent="0.3">
      <c r="A2613" s="3">
        <v>42916</v>
      </c>
      <c r="B2613" s="5" t="s">
        <v>10</v>
      </c>
    </row>
    <row r="2614" spans="1:2" x14ac:dyDescent="0.3">
      <c r="A2614" s="3">
        <v>54662</v>
      </c>
      <c r="B2614" s="5" t="s">
        <v>284</v>
      </c>
    </row>
    <row r="2615" spans="1:2" x14ac:dyDescent="0.3">
      <c r="A2615" s="3">
        <v>54662</v>
      </c>
      <c r="B2615" s="5" t="s">
        <v>10</v>
      </c>
    </row>
    <row r="2616" spans="1:2" x14ac:dyDescent="0.3">
      <c r="A2616" s="3">
        <v>54662</v>
      </c>
      <c r="B2616" s="5" t="s">
        <v>108</v>
      </c>
    </row>
    <row r="2617" spans="1:2" x14ac:dyDescent="0.3">
      <c r="A2617" s="3">
        <v>54662</v>
      </c>
      <c r="B2617" s="5" t="s">
        <v>416</v>
      </c>
    </row>
    <row r="2618" spans="1:2" x14ac:dyDescent="0.3">
      <c r="A2618" s="3">
        <v>137217</v>
      </c>
      <c r="B2618" s="5" t="s">
        <v>432</v>
      </c>
    </row>
    <row r="2619" spans="1:2" x14ac:dyDescent="0.3">
      <c r="A2619" s="3">
        <v>366638</v>
      </c>
      <c r="B2619" s="5" t="s">
        <v>2939</v>
      </c>
    </row>
    <row r="2620" spans="1:2" x14ac:dyDescent="0.3">
      <c r="A2620" s="3">
        <v>73869</v>
      </c>
      <c r="B2620" s="5" t="s">
        <v>540</v>
      </c>
    </row>
    <row r="2621" spans="1:2" x14ac:dyDescent="0.3">
      <c r="A2621" s="3">
        <v>91551</v>
      </c>
      <c r="B2621" s="5" t="s">
        <v>284</v>
      </c>
    </row>
    <row r="2622" spans="1:2" x14ac:dyDescent="0.3">
      <c r="A2622" s="3">
        <v>91551</v>
      </c>
      <c r="B2622" s="5" t="s">
        <v>2847</v>
      </c>
    </row>
    <row r="2623" spans="1:2" x14ac:dyDescent="0.3">
      <c r="A2623" s="3">
        <v>62149</v>
      </c>
      <c r="B2623" s="5" t="s">
        <v>2939</v>
      </c>
    </row>
    <row r="2624" spans="1:2" x14ac:dyDescent="0.3">
      <c r="A2624" s="3">
        <v>79754</v>
      </c>
      <c r="B2624" s="5" t="s">
        <v>108</v>
      </c>
    </row>
    <row r="2625" spans="1:2" x14ac:dyDescent="0.3">
      <c r="A2625" s="3">
        <v>79754</v>
      </c>
      <c r="B2625" s="5" t="s">
        <v>51</v>
      </c>
    </row>
    <row r="2626" spans="1:2" x14ac:dyDescent="0.3">
      <c r="A2626" s="3">
        <v>64325</v>
      </c>
      <c r="B2626" s="5" t="s">
        <v>10</v>
      </c>
    </row>
    <row r="2627" spans="1:2" x14ac:dyDescent="0.3">
      <c r="A2627" s="3">
        <v>71359</v>
      </c>
      <c r="B2627" s="5" t="s">
        <v>784</v>
      </c>
    </row>
    <row r="2628" spans="1:2" x14ac:dyDescent="0.3">
      <c r="A2628" s="3">
        <v>71359</v>
      </c>
      <c r="B2628" s="5" t="s">
        <v>108</v>
      </c>
    </row>
    <row r="2629" spans="1:2" x14ac:dyDescent="0.3">
      <c r="A2629" s="3">
        <v>71359</v>
      </c>
      <c r="B2629" s="5" t="s">
        <v>1540</v>
      </c>
    </row>
    <row r="2630" spans="1:2" x14ac:dyDescent="0.3">
      <c r="A2630" s="3">
        <v>118354</v>
      </c>
      <c r="B2630" s="5" t="s">
        <v>108</v>
      </c>
    </row>
    <row r="2631" spans="1:2" x14ac:dyDescent="0.3">
      <c r="A2631" s="3">
        <v>79371</v>
      </c>
      <c r="B2631" s="5" t="s">
        <v>540</v>
      </c>
    </row>
    <row r="2632" spans="1:2" x14ac:dyDescent="0.3">
      <c r="A2632" s="3">
        <v>114286</v>
      </c>
      <c r="B2632" s="5" t="s">
        <v>1109</v>
      </c>
    </row>
    <row r="2633" spans="1:2" x14ac:dyDescent="0.3">
      <c r="A2633" s="3">
        <v>114286</v>
      </c>
      <c r="B2633" s="5" t="s">
        <v>74</v>
      </c>
    </row>
    <row r="2634" spans="1:2" x14ac:dyDescent="0.3">
      <c r="A2634" s="3">
        <v>114286</v>
      </c>
      <c r="B2634" s="5" t="s">
        <v>51</v>
      </c>
    </row>
    <row r="2635" spans="1:2" x14ac:dyDescent="0.3">
      <c r="A2635" s="3">
        <v>114286</v>
      </c>
      <c r="B2635" s="5" t="s">
        <v>10</v>
      </c>
    </row>
    <row r="2636" spans="1:2" x14ac:dyDescent="0.3">
      <c r="A2636" s="3">
        <v>63350</v>
      </c>
      <c r="B2636" s="5" t="s">
        <v>10</v>
      </c>
    </row>
    <row r="2637" spans="1:2" x14ac:dyDescent="0.3">
      <c r="A2637" s="3">
        <v>63350</v>
      </c>
      <c r="B2637" s="5" t="s">
        <v>432</v>
      </c>
    </row>
    <row r="2638" spans="1:2" x14ac:dyDescent="0.3">
      <c r="A2638" s="3">
        <v>106231</v>
      </c>
      <c r="B2638" s="5" t="s">
        <v>540</v>
      </c>
    </row>
    <row r="2639" spans="1:2" x14ac:dyDescent="0.3">
      <c r="A2639" s="3">
        <v>60740</v>
      </c>
      <c r="B2639" s="5" t="s">
        <v>595</v>
      </c>
    </row>
    <row r="2640" spans="1:2" x14ac:dyDescent="0.3">
      <c r="A2640" s="3">
        <v>56909</v>
      </c>
      <c r="B2640" s="5" t="s">
        <v>540</v>
      </c>
    </row>
    <row r="2641" spans="1:2" x14ac:dyDescent="0.3">
      <c r="A2641" s="3">
        <v>58518</v>
      </c>
      <c r="B2641" s="5" t="s">
        <v>540</v>
      </c>
    </row>
    <row r="2642" spans="1:2" x14ac:dyDescent="0.3">
      <c r="A2642" s="3">
        <v>70530</v>
      </c>
      <c r="B2642" s="5" t="s">
        <v>784</v>
      </c>
    </row>
    <row r="2643" spans="1:2" x14ac:dyDescent="0.3">
      <c r="A2643" s="3">
        <v>70530</v>
      </c>
      <c r="B2643" s="5" t="s">
        <v>411</v>
      </c>
    </row>
    <row r="2644" spans="1:2" x14ac:dyDescent="0.3">
      <c r="A2644" s="3">
        <v>80709</v>
      </c>
      <c r="B2644" s="5" t="s">
        <v>416</v>
      </c>
    </row>
    <row r="2645" spans="1:2" x14ac:dyDescent="0.3">
      <c r="A2645" s="3">
        <v>77261</v>
      </c>
      <c r="B2645" s="5" t="s">
        <v>1845</v>
      </c>
    </row>
    <row r="2646" spans="1:2" x14ac:dyDescent="0.3">
      <c r="A2646" s="3">
        <v>81460</v>
      </c>
      <c r="B2646" s="5" t="s">
        <v>94</v>
      </c>
    </row>
    <row r="2647" spans="1:2" x14ac:dyDescent="0.3">
      <c r="A2647" s="3">
        <v>84479</v>
      </c>
      <c r="B2647" s="5" t="s">
        <v>1540</v>
      </c>
    </row>
    <row r="2648" spans="1:2" x14ac:dyDescent="0.3">
      <c r="A2648" s="3">
        <v>117098</v>
      </c>
      <c r="B2648" s="5" t="s">
        <v>432</v>
      </c>
    </row>
    <row r="2649" spans="1:2" x14ac:dyDescent="0.3">
      <c r="A2649" s="3">
        <v>117098</v>
      </c>
      <c r="B2649" s="5" t="s">
        <v>10</v>
      </c>
    </row>
    <row r="2650" spans="1:2" x14ac:dyDescent="0.3">
      <c r="A2650" s="3">
        <v>90283</v>
      </c>
      <c r="B2650" s="5" t="s">
        <v>411</v>
      </c>
    </row>
    <row r="2651" spans="1:2" x14ac:dyDescent="0.3">
      <c r="A2651" s="3">
        <v>66122</v>
      </c>
      <c r="B2651" s="5" t="s">
        <v>108</v>
      </c>
    </row>
    <row r="2652" spans="1:2" x14ac:dyDescent="0.3">
      <c r="A2652" s="3">
        <v>77716</v>
      </c>
      <c r="B2652" s="5" t="s">
        <v>367</v>
      </c>
    </row>
    <row r="2653" spans="1:2" x14ac:dyDescent="0.3">
      <c r="A2653" s="3">
        <v>154082</v>
      </c>
      <c r="B2653" s="5" t="s">
        <v>10</v>
      </c>
    </row>
    <row r="2654" spans="1:2" x14ac:dyDescent="0.3">
      <c r="A2654" s="3">
        <v>89326</v>
      </c>
      <c r="B2654" s="5" t="s">
        <v>10</v>
      </c>
    </row>
    <row r="2655" spans="1:2" x14ac:dyDescent="0.3">
      <c r="A2655" s="3">
        <v>256395</v>
      </c>
      <c r="B2655" s="5" t="s">
        <v>144</v>
      </c>
    </row>
    <row r="2656" spans="1:2" x14ac:dyDescent="0.3">
      <c r="A2656" s="3">
        <v>62219</v>
      </c>
      <c r="B2656" s="5" t="s">
        <v>956</v>
      </c>
    </row>
    <row r="2657" spans="1:2" x14ac:dyDescent="0.3">
      <c r="A2657" s="3">
        <v>62219</v>
      </c>
      <c r="B2657" s="5" t="s">
        <v>877</v>
      </c>
    </row>
    <row r="2658" spans="1:2" x14ac:dyDescent="0.3">
      <c r="A2658" s="3">
        <v>62219</v>
      </c>
      <c r="B2658" s="5" t="s">
        <v>10</v>
      </c>
    </row>
    <row r="2659" spans="1:2" x14ac:dyDescent="0.3">
      <c r="A2659" s="3">
        <v>97481</v>
      </c>
      <c r="B2659" s="5" t="s">
        <v>10</v>
      </c>
    </row>
    <row r="2660" spans="1:2" x14ac:dyDescent="0.3">
      <c r="A2660" s="3">
        <v>101437</v>
      </c>
      <c r="B2660" s="5" t="s">
        <v>1845</v>
      </c>
    </row>
    <row r="2661" spans="1:2" x14ac:dyDescent="0.3">
      <c r="A2661" s="3">
        <v>83456</v>
      </c>
      <c r="B2661" s="5" t="s">
        <v>877</v>
      </c>
    </row>
    <row r="2662" spans="1:2" x14ac:dyDescent="0.3">
      <c r="A2662" s="3">
        <v>74075</v>
      </c>
      <c r="B2662" s="5" t="s">
        <v>51</v>
      </c>
    </row>
    <row r="2663" spans="1:2" x14ac:dyDescent="0.3">
      <c r="A2663" s="3">
        <v>200569</v>
      </c>
      <c r="B2663" s="5" t="s">
        <v>144</v>
      </c>
    </row>
    <row r="2664" spans="1:2" x14ac:dyDescent="0.3">
      <c r="A2664" s="3">
        <v>99117</v>
      </c>
      <c r="B2664" s="5" t="s">
        <v>540</v>
      </c>
    </row>
    <row r="2665" spans="1:2" x14ac:dyDescent="0.3">
      <c r="A2665" s="3">
        <v>67762</v>
      </c>
      <c r="B2665" s="5" t="s">
        <v>1109</v>
      </c>
    </row>
    <row r="2666" spans="1:2" x14ac:dyDescent="0.3">
      <c r="A2666" s="3">
        <v>67762</v>
      </c>
      <c r="B2666" s="5" t="s">
        <v>416</v>
      </c>
    </row>
    <row r="2667" spans="1:2" x14ac:dyDescent="0.3">
      <c r="A2667" s="3">
        <v>79392</v>
      </c>
      <c r="B2667" s="5" t="s">
        <v>94</v>
      </c>
    </row>
    <row r="2668" spans="1:2" x14ac:dyDescent="0.3">
      <c r="A2668" s="3">
        <v>81779</v>
      </c>
      <c r="B2668" s="5" t="s">
        <v>51</v>
      </c>
    </row>
    <row r="2669" spans="1:2" x14ac:dyDescent="0.3">
      <c r="A2669" s="3">
        <v>90756</v>
      </c>
      <c r="B2669" s="5" t="s">
        <v>432</v>
      </c>
    </row>
    <row r="2670" spans="1:2" x14ac:dyDescent="0.3">
      <c r="A2670" s="3">
        <v>85878</v>
      </c>
      <c r="B2670" s="5" t="s">
        <v>1144</v>
      </c>
    </row>
    <row r="2671" spans="1:2" x14ac:dyDescent="0.3">
      <c r="A2671" s="3">
        <v>85878</v>
      </c>
      <c r="B2671" s="5" t="s">
        <v>411</v>
      </c>
    </row>
    <row r="2672" spans="1:2" x14ac:dyDescent="0.3">
      <c r="A2672" s="3">
        <v>85878</v>
      </c>
      <c r="B2672" s="5" t="s">
        <v>784</v>
      </c>
    </row>
    <row r="2673" spans="1:2" x14ac:dyDescent="0.3">
      <c r="A2673" s="3">
        <v>68174</v>
      </c>
      <c r="B2673" s="5" t="s">
        <v>10</v>
      </c>
    </row>
    <row r="2674" spans="1:2" x14ac:dyDescent="0.3">
      <c r="A2674" s="3">
        <v>98857</v>
      </c>
      <c r="B2674" s="5" t="s">
        <v>10</v>
      </c>
    </row>
    <row r="2675" spans="1:2" x14ac:dyDescent="0.3">
      <c r="A2675" s="3">
        <v>58333</v>
      </c>
      <c r="B2675" s="5" t="s">
        <v>595</v>
      </c>
    </row>
    <row r="2676" spans="1:2" x14ac:dyDescent="0.3">
      <c r="A2676" s="3">
        <v>60592</v>
      </c>
      <c r="B2676" s="5" t="s">
        <v>750</v>
      </c>
    </row>
    <row r="2677" spans="1:2" x14ac:dyDescent="0.3">
      <c r="A2677" s="3">
        <v>77269</v>
      </c>
      <c r="B2677" s="5" t="s">
        <v>10</v>
      </c>
    </row>
    <row r="2678" spans="1:2" x14ac:dyDescent="0.3">
      <c r="A2678" s="3">
        <v>77269</v>
      </c>
      <c r="B2678" s="5" t="s">
        <v>416</v>
      </c>
    </row>
    <row r="2679" spans="1:2" x14ac:dyDescent="0.3">
      <c r="A2679" s="3">
        <v>83938</v>
      </c>
      <c r="B2679" s="5" t="s">
        <v>10</v>
      </c>
    </row>
    <row r="2680" spans="1:2" x14ac:dyDescent="0.3">
      <c r="A2680" s="3">
        <v>62613</v>
      </c>
      <c r="B2680" s="5" t="s">
        <v>10</v>
      </c>
    </row>
    <row r="2681" spans="1:2" x14ac:dyDescent="0.3">
      <c r="A2681" s="3">
        <v>66470</v>
      </c>
      <c r="B2681" s="5" t="s">
        <v>10</v>
      </c>
    </row>
    <row r="2682" spans="1:2" x14ac:dyDescent="0.3">
      <c r="A2682" s="3">
        <v>61346</v>
      </c>
      <c r="B2682" s="5" t="s">
        <v>10</v>
      </c>
    </row>
    <row r="2683" spans="1:2" x14ac:dyDescent="0.3">
      <c r="A2683" s="3">
        <v>91926</v>
      </c>
      <c r="B2683" s="5" t="s">
        <v>367</v>
      </c>
    </row>
    <row r="2684" spans="1:2" x14ac:dyDescent="0.3">
      <c r="A2684" s="3">
        <v>79123</v>
      </c>
      <c r="B2684" s="5" t="s">
        <v>10</v>
      </c>
    </row>
    <row r="2685" spans="1:2" x14ac:dyDescent="0.3">
      <c r="A2685" s="3">
        <v>66896</v>
      </c>
      <c r="B2685" s="5" t="s">
        <v>284</v>
      </c>
    </row>
    <row r="2686" spans="1:2" x14ac:dyDescent="0.3">
      <c r="A2686" s="3">
        <v>63139</v>
      </c>
      <c r="B2686" s="5" t="s">
        <v>10</v>
      </c>
    </row>
    <row r="2687" spans="1:2" x14ac:dyDescent="0.3">
      <c r="A2687" s="3">
        <v>100272</v>
      </c>
      <c r="B2687" s="5" t="s">
        <v>416</v>
      </c>
    </row>
    <row r="2688" spans="1:2" x14ac:dyDescent="0.3">
      <c r="A2688" s="3">
        <v>50081</v>
      </c>
      <c r="B2688" s="5" t="s">
        <v>10</v>
      </c>
    </row>
    <row r="2689" spans="1:2" x14ac:dyDescent="0.3">
      <c r="A2689" s="3">
        <v>65696</v>
      </c>
      <c r="B2689" s="5" t="s">
        <v>2138</v>
      </c>
    </row>
    <row r="2690" spans="1:2" x14ac:dyDescent="0.3">
      <c r="A2690" s="3">
        <v>81434</v>
      </c>
      <c r="B2690" s="5" t="s">
        <v>10</v>
      </c>
    </row>
    <row r="2691" spans="1:2" x14ac:dyDescent="0.3">
      <c r="A2691" s="3">
        <v>68419</v>
      </c>
      <c r="B2691" s="5" t="s">
        <v>1845</v>
      </c>
    </row>
    <row r="2692" spans="1:2" x14ac:dyDescent="0.3">
      <c r="A2692" s="3">
        <v>107227</v>
      </c>
      <c r="B2692" s="5" t="s">
        <v>2939</v>
      </c>
    </row>
    <row r="2693" spans="1:2" x14ac:dyDescent="0.3">
      <c r="A2693" s="3">
        <v>107227</v>
      </c>
      <c r="B2693" s="5" t="s">
        <v>19755</v>
      </c>
    </row>
    <row r="2694" spans="1:2" x14ac:dyDescent="0.3">
      <c r="A2694" s="3">
        <v>70876</v>
      </c>
      <c r="B2694" s="5" t="s">
        <v>10</v>
      </c>
    </row>
    <row r="2695" spans="1:2" x14ac:dyDescent="0.3">
      <c r="A2695" s="3">
        <v>71070</v>
      </c>
      <c r="B2695" s="5" t="s">
        <v>10</v>
      </c>
    </row>
    <row r="2696" spans="1:2" x14ac:dyDescent="0.3">
      <c r="A2696" s="3">
        <v>100270</v>
      </c>
      <c r="B2696" s="5" t="s">
        <v>51</v>
      </c>
    </row>
    <row r="2697" spans="1:2" x14ac:dyDescent="0.3">
      <c r="A2697" s="3">
        <v>58060</v>
      </c>
      <c r="B2697" s="5" t="s">
        <v>108</v>
      </c>
    </row>
    <row r="2698" spans="1:2" x14ac:dyDescent="0.3">
      <c r="A2698" s="3">
        <v>58060</v>
      </c>
      <c r="B2698" s="5" t="s">
        <v>540</v>
      </c>
    </row>
    <row r="2699" spans="1:2" x14ac:dyDescent="0.3">
      <c r="A2699" s="3">
        <v>726391</v>
      </c>
      <c r="B2699" s="5" t="s">
        <v>1845</v>
      </c>
    </row>
    <row r="2700" spans="1:2" x14ac:dyDescent="0.3">
      <c r="A2700" s="3">
        <v>78352</v>
      </c>
      <c r="B2700" s="5" t="s">
        <v>540</v>
      </c>
    </row>
    <row r="2701" spans="1:2" x14ac:dyDescent="0.3">
      <c r="A2701" s="3">
        <v>74053</v>
      </c>
      <c r="B2701" s="5" t="s">
        <v>84</v>
      </c>
    </row>
    <row r="2702" spans="1:2" x14ac:dyDescent="0.3">
      <c r="A2702" s="3">
        <v>88508</v>
      </c>
      <c r="B2702" s="5" t="s">
        <v>1845</v>
      </c>
    </row>
    <row r="2703" spans="1:2" x14ac:dyDescent="0.3">
      <c r="A2703" s="3">
        <v>80337</v>
      </c>
      <c r="B2703" s="5" t="s">
        <v>10</v>
      </c>
    </row>
    <row r="2704" spans="1:2" x14ac:dyDescent="0.3">
      <c r="A2704" s="3">
        <v>139588</v>
      </c>
      <c r="B2704" s="5" t="s">
        <v>94</v>
      </c>
    </row>
    <row r="2705" spans="1:2" x14ac:dyDescent="0.3">
      <c r="A2705" s="3">
        <v>103707</v>
      </c>
      <c r="B2705" s="5" t="s">
        <v>432</v>
      </c>
    </row>
    <row r="2706" spans="1:2" x14ac:dyDescent="0.3">
      <c r="A2706" s="3">
        <v>72575</v>
      </c>
      <c r="B2706" s="5" t="s">
        <v>94</v>
      </c>
    </row>
    <row r="2707" spans="1:2" x14ac:dyDescent="0.3">
      <c r="A2707" s="3">
        <v>81344</v>
      </c>
      <c r="B2707" s="5" t="s">
        <v>411</v>
      </c>
    </row>
    <row r="2708" spans="1:2" x14ac:dyDescent="0.3">
      <c r="A2708" s="3">
        <v>81344</v>
      </c>
      <c r="B2708" s="5" t="s">
        <v>784</v>
      </c>
    </row>
    <row r="2709" spans="1:2" x14ac:dyDescent="0.3">
      <c r="A2709" s="3">
        <v>81344</v>
      </c>
      <c r="B2709" s="5" t="s">
        <v>10</v>
      </c>
    </row>
    <row r="2710" spans="1:2" x14ac:dyDescent="0.3">
      <c r="A2710" s="3">
        <v>87077</v>
      </c>
      <c r="B2710" s="5" t="s">
        <v>2138</v>
      </c>
    </row>
    <row r="2711" spans="1:2" x14ac:dyDescent="0.3">
      <c r="A2711" s="3">
        <v>80201</v>
      </c>
      <c r="B2711" s="5" t="s">
        <v>10</v>
      </c>
    </row>
    <row r="2712" spans="1:2" x14ac:dyDescent="0.3">
      <c r="A2712" s="3">
        <v>80201</v>
      </c>
      <c r="B2712" s="5" t="s">
        <v>108</v>
      </c>
    </row>
    <row r="2713" spans="1:2" x14ac:dyDescent="0.3">
      <c r="A2713" s="3">
        <v>78362</v>
      </c>
      <c r="B2713" s="5" t="s">
        <v>10</v>
      </c>
    </row>
    <row r="2714" spans="1:2" x14ac:dyDescent="0.3">
      <c r="A2714" s="3">
        <v>418702</v>
      </c>
      <c r="B2714" s="5" t="s">
        <v>3037</v>
      </c>
    </row>
    <row r="2715" spans="1:2" x14ac:dyDescent="0.3">
      <c r="A2715" s="3">
        <v>378944</v>
      </c>
      <c r="B2715" s="5" t="s">
        <v>1540</v>
      </c>
    </row>
    <row r="2716" spans="1:2" x14ac:dyDescent="0.3">
      <c r="A2716" s="3">
        <v>54486</v>
      </c>
      <c r="B2716" s="5" t="s">
        <v>2886</v>
      </c>
    </row>
    <row r="2717" spans="1:2" x14ac:dyDescent="0.3">
      <c r="A2717" s="3">
        <v>54486</v>
      </c>
      <c r="B2717" s="5" t="s">
        <v>1540</v>
      </c>
    </row>
    <row r="2718" spans="1:2" x14ac:dyDescent="0.3">
      <c r="A2718" s="3">
        <v>54486</v>
      </c>
      <c r="B2718" s="5" t="s">
        <v>108</v>
      </c>
    </row>
    <row r="2719" spans="1:2" x14ac:dyDescent="0.3">
      <c r="A2719" s="3">
        <v>54486</v>
      </c>
      <c r="B2719" s="5" t="s">
        <v>284</v>
      </c>
    </row>
    <row r="2720" spans="1:2" x14ac:dyDescent="0.3">
      <c r="A2720" s="3">
        <v>54486</v>
      </c>
      <c r="B2720" s="5" t="s">
        <v>595</v>
      </c>
    </row>
    <row r="2721" spans="1:2" x14ac:dyDescent="0.3">
      <c r="A2721" s="3">
        <v>54486</v>
      </c>
      <c r="B2721" s="5" t="s">
        <v>540</v>
      </c>
    </row>
    <row r="2722" spans="1:2" x14ac:dyDescent="0.3">
      <c r="A2722" s="3">
        <v>54486</v>
      </c>
      <c r="B2722" s="5" t="s">
        <v>51</v>
      </c>
    </row>
    <row r="2723" spans="1:2" x14ac:dyDescent="0.3">
      <c r="A2723" s="3">
        <v>69619</v>
      </c>
      <c r="B2723" s="5" t="s">
        <v>784</v>
      </c>
    </row>
    <row r="2724" spans="1:2" x14ac:dyDescent="0.3">
      <c r="A2724" s="3">
        <v>71179</v>
      </c>
      <c r="B2724" s="5" t="s">
        <v>108</v>
      </c>
    </row>
    <row r="2725" spans="1:2" x14ac:dyDescent="0.3">
      <c r="A2725" s="3">
        <v>67619</v>
      </c>
      <c r="B2725" s="5" t="s">
        <v>1845</v>
      </c>
    </row>
    <row r="2726" spans="1:2" x14ac:dyDescent="0.3">
      <c r="A2726" s="3">
        <v>78214</v>
      </c>
      <c r="B2726" s="5" t="s">
        <v>144</v>
      </c>
    </row>
    <row r="2727" spans="1:2" x14ac:dyDescent="0.3">
      <c r="A2727" s="3">
        <v>78214</v>
      </c>
      <c r="B2727" s="5" t="s">
        <v>10</v>
      </c>
    </row>
    <row r="2728" spans="1:2" x14ac:dyDescent="0.3">
      <c r="A2728" s="3">
        <v>130023</v>
      </c>
      <c r="B2728" s="5" t="s">
        <v>144</v>
      </c>
    </row>
    <row r="2729" spans="1:2" x14ac:dyDescent="0.3">
      <c r="A2729" s="3">
        <v>136972</v>
      </c>
      <c r="B2729" s="5" t="s">
        <v>10</v>
      </c>
    </row>
    <row r="2730" spans="1:2" x14ac:dyDescent="0.3">
      <c r="A2730" s="3">
        <v>71620</v>
      </c>
      <c r="B2730" s="5" t="s">
        <v>94</v>
      </c>
    </row>
    <row r="2731" spans="1:2" x14ac:dyDescent="0.3">
      <c r="A2731" s="3">
        <v>88568</v>
      </c>
      <c r="B2731" s="5" t="s">
        <v>144</v>
      </c>
    </row>
    <row r="2732" spans="1:2" x14ac:dyDescent="0.3">
      <c r="A2732" s="3">
        <v>24428</v>
      </c>
      <c r="B2732" s="5" t="s">
        <v>10</v>
      </c>
    </row>
    <row r="2733" spans="1:2" x14ac:dyDescent="0.3">
      <c r="A2733" s="3">
        <v>50620</v>
      </c>
      <c r="B2733" s="5" t="s">
        <v>10</v>
      </c>
    </row>
    <row r="2734" spans="1:2" x14ac:dyDescent="0.3">
      <c r="A2734" s="3">
        <v>49051</v>
      </c>
      <c r="B2734" s="5" t="s">
        <v>759</v>
      </c>
    </row>
    <row r="2735" spans="1:2" x14ac:dyDescent="0.3">
      <c r="A2735" s="3">
        <v>49051</v>
      </c>
      <c r="B2735" s="5" t="s">
        <v>10</v>
      </c>
    </row>
    <row r="2736" spans="1:2" x14ac:dyDescent="0.3">
      <c r="A2736" s="3">
        <v>57800</v>
      </c>
      <c r="B2736" s="5" t="s">
        <v>10</v>
      </c>
    </row>
    <row r="2737" spans="1:2" x14ac:dyDescent="0.3">
      <c r="A2737" s="3">
        <v>73723</v>
      </c>
      <c r="B2737" s="5" t="s">
        <v>10</v>
      </c>
    </row>
    <row r="2738" spans="1:2" x14ac:dyDescent="0.3">
      <c r="A2738" s="3">
        <v>73723</v>
      </c>
      <c r="B2738" s="5" t="s">
        <v>144</v>
      </c>
    </row>
    <row r="2739" spans="1:2" x14ac:dyDescent="0.3">
      <c r="A2739" s="3">
        <v>1930</v>
      </c>
      <c r="B2739" s="5" t="s">
        <v>10</v>
      </c>
    </row>
    <row r="2740" spans="1:2" x14ac:dyDescent="0.3">
      <c r="A2740" s="3">
        <v>49026</v>
      </c>
      <c r="B2740" s="5" t="s">
        <v>416</v>
      </c>
    </row>
    <row r="2741" spans="1:2" x14ac:dyDescent="0.3">
      <c r="A2741" s="3">
        <v>49026</v>
      </c>
      <c r="B2741" s="5" t="s">
        <v>10</v>
      </c>
    </row>
    <row r="2742" spans="1:2" x14ac:dyDescent="0.3">
      <c r="A2742" s="3">
        <v>75780</v>
      </c>
      <c r="B2742" s="5" t="s">
        <v>10</v>
      </c>
    </row>
    <row r="2743" spans="1:2" x14ac:dyDescent="0.3">
      <c r="A2743" s="3">
        <v>62177</v>
      </c>
      <c r="B2743" s="5" t="s">
        <v>10</v>
      </c>
    </row>
    <row r="2744" spans="1:2" x14ac:dyDescent="0.3">
      <c r="A2744" s="3">
        <v>80321</v>
      </c>
      <c r="B2744" s="5" t="s">
        <v>10</v>
      </c>
    </row>
    <row r="2745" spans="1:2" x14ac:dyDescent="0.3">
      <c r="A2745" s="3">
        <v>112160</v>
      </c>
      <c r="B2745" s="5" t="s">
        <v>108</v>
      </c>
    </row>
    <row r="2746" spans="1:2" x14ac:dyDescent="0.3">
      <c r="A2746" s="3">
        <v>70160</v>
      </c>
      <c r="B2746" s="5" t="s">
        <v>10</v>
      </c>
    </row>
    <row r="2747" spans="1:2" x14ac:dyDescent="0.3">
      <c r="A2747" s="3">
        <v>68718</v>
      </c>
      <c r="B2747" s="5" t="s">
        <v>10</v>
      </c>
    </row>
    <row r="2748" spans="1:2" x14ac:dyDescent="0.3">
      <c r="A2748" s="3">
        <v>82690</v>
      </c>
      <c r="B2748" s="5" t="s">
        <v>10</v>
      </c>
    </row>
    <row r="2749" spans="1:2" x14ac:dyDescent="0.3">
      <c r="A2749" s="3">
        <v>125509</v>
      </c>
      <c r="B2749" s="5" t="s">
        <v>284</v>
      </c>
    </row>
    <row r="2750" spans="1:2" x14ac:dyDescent="0.3">
      <c r="A2750" s="3">
        <v>125509</v>
      </c>
      <c r="B2750" s="5" t="s">
        <v>10</v>
      </c>
    </row>
    <row r="2751" spans="1:2" x14ac:dyDescent="0.3">
      <c r="A2751" s="3">
        <v>125509</v>
      </c>
      <c r="B2751" s="5" t="s">
        <v>1311</v>
      </c>
    </row>
    <row r="2752" spans="1:2" x14ac:dyDescent="0.3">
      <c r="A2752" s="3">
        <v>76492</v>
      </c>
      <c r="B2752" s="5" t="s">
        <v>10</v>
      </c>
    </row>
    <row r="2753" spans="1:2" x14ac:dyDescent="0.3">
      <c r="A2753" s="3">
        <v>109689</v>
      </c>
      <c r="B2753" s="5" t="s">
        <v>51</v>
      </c>
    </row>
    <row r="2754" spans="1:2" x14ac:dyDescent="0.3">
      <c r="A2754" s="3">
        <v>22970</v>
      </c>
      <c r="B2754" s="5" t="s">
        <v>10</v>
      </c>
    </row>
    <row r="2755" spans="1:2" x14ac:dyDescent="0.3">
      <c r="A2755" s="3">
        <v>72105</v>
      </c>
      <c r="B2755" s="5" t="s">
        <v>10</v>
      </c>
    </row>
    <row r="2756" spans="1:2" x14ac:dyDescent="0.3">
      <c r="A2756" s="3">
        <v>118406</v>
      </c>
      <c r="B2756" s="5" t="s">
        <v>144</v>
      </c>
    </row>
    <row r="2757" spans="1:2" x14ac:dyDescent="0.3">
      <c r="A2757" s="3">
        <v>57214</v>
      </c>
      <c r="B2757" s="5" t="s">
        <v>10</v>
      </c>
    </row>
    <row r="2758" spans="1:2" x14ac:dyDescent="0.3">
      <c r="A2758" s="3">
        <v>44833</v>
      </c>
      <c r="B2758" s="5" t="s">
        <v>144</v>
      </c>
    </row>
    <row r="2759" spans="1:2" x14ac:dyDescent="0.3">
      <c r="A2759" s="3">
        <v>44833</v>
      </c>
      <c r="B2759" s="5" t="s">
        <v>10</v>
      </c>
    </row>
    <row r="2760" spans="1:2" x14ac:dyDescent="0.3">
      <c r="A2760" s="3">
        <v>81188</v>
      </c>
      <c r="B2760" s="5" t="s">
        <v>10</v>
      </c>
    </row>
    <row r="2761" spans="1:2" x14ac:dyDescent="0.3">
      <c r="A2761" s="3">
        <v>107257</v>
      </c>
      <c r="B2761" s="5" t="s">
        <v>10</v>
      </c>
    </row>
    <row r="2762" spans="1:2" x14ac:dyDescent="0.3">
      <c r="A2762" s="3">
        <v>64688</v>
      </c>
      <c r="B2762" s="5" t="s">
        <v>10</v>
      </c>
    </row>
    <row r="2763" spans="1:2" x14ac:dyDescent="0.3">
      <c r="A2763" s="3">
        <v>75258</v>
      </c>
      <c r="B2763" s="5" t="s">
        <v>595</v>
      </c>
    </row>
    <row r="2764" spans="1:2" x14ac:dyDescent="0.3">
      <c r="A2764" s="3">
        <v>75258</v>
      </c>
      <c r="B2764" s="5" t="s">
        <v>10</v>
      </c>
    </row>
    <row r="2765" spans="1:2" x14ac:dyDescent="0.3">
      <c r="A2765" s="3">
        <v>122126</v>
      </c>
      <c r="B2765" s="5" t="s">
        <v>94</v>
      </c>
    </row>
    <row r="2766" spans="1:2" x14ac:dyDescent="0.3">
      <c r="A2766" s="3">
        <v>122126</v>
      </c>
      <c r="B2766" s="5" t="s">
        <v>784</v>
      </c>
    </row>
    <row r="2767" spans="1:2" x14ac:dyDescent="0.3">
      <c r="A2767" s="3">
        <v>71552</v>
      </c>
      <c r="B2767" s="5" t="s">
        <v>10</v>
      </c>
    </row>
    <row r="2768" spans="1:2" x14ac:dyDescent="0.3">
      <c r="A2768" s="3">
        <v>76726</v>
      </c>
      <c r="B2768" s="5" t="s">
        <v>10</v>
      </c>
    </row>
    <row r="2769" spans="1:2" x14ac:dyDescent="0.3">
      <c r="A2769" s="3">
        <v>57165</v>
      </c>
      <c r="B2769" s="5" t="s">
        <v>51</v>
      </c>
    </row>
    <row r="2770" spans="1:2" x14ac:dyDescent="0.3">
      <c r="A2770" s="3">
        <v>57165</v>
      </c>
      <c r="B2770" s="5" t="s">
        <v>10</v>
      </c>
    </row>
    <row r="2771" spans="1:2" x14ac:dyDescent="0.3">
      <c r="A2771" s="3">
        <v>70981</v>
      </c>
      <c r="B2771" s="5" t="s">
        <v>10</v>
      </c>
    </row>
    <row r="2772" spans="1:2" x14ac:dyDescent="0.3">
      <c r="A2772" s="3">
        <v>82675</v>
      </c>
      <c r="B2772" s="5" t="s">
        <v>108</v>
      </c>
    </row>
    <row r="2773" spans="1:2" x14ac:dyDescent="0.3">
      <c r="A2773" s="3">
        <v>82675</v>
      </c>
      <c r="B2773" s="5" t="s">
        <v>880</v>
      </c>
    </row>
    <row r="2774" spans="1:2" x14ac:dyDescent="0.3">
      <c r="A2774" s="3">
        <v>82675</v>
      </c>
      <c r="B2774" s="5" t="s">
        <v>10</v>
      </c>
    </row>
    <row r="2775" spans="1:2" x14ac:dyDescent="0.3">
      <c r="A2775" s="3">
        <v>87428</v>
      </c>
      <c r="B2775" s="5" t="s">
        <v>10</v>
      </c>
    </row>
    <row r="2776" spans="1:2" x14ac:dyDescent="0.3">
      <c r="A2776" s="3">
        <v>115290</v>
      </c>
      <c r="B2776" s="5" t="s">
        <v>10</v>
      </c>
    </row>
    <row r="2777" spans="1:2" x14ac:dyDescent="0.3">
      <c r="A2777" s="3">
        <v>72545</v>
      </c>
      <c r="B2777" s="5" t="s">
        <v>10</v>
      </c>
    </row>
    <row r="2778" spans="1:2" x14ac:dyDescent="0.3">
      <c r="A2778" s="3">
        <v>49529</v>
      </c>
      <c r="B2778" s="5" t="s">
        <v>10</v>
      </c>
    </row>
    <row r="2779" spans="1:2" x14ac:dyDescent="0.3">
      <c r="A2779" s="3">
        <v>114150</v>
      </c>
      <c r="B2779" s="5" t="s">
        <v>10</v>
      </c>
    </row>
    <row r="2780" spans="1:2" x14ac:dyDescent="0.3">
      <c r="A2780" s="3">
        <v>87584</v>
      </c>
      <c r="B2780" s="5" t="s">
        <v>10</v>
      </c>
    </row>
    <row r="2781" spans="1:2" x14ac:dyDescent="0.3">
      <c r="A2781" s="3">
        <v>37724</v>
      </c>
      <c r="B2781" s="5" t="s">
        <v>416</v>
      </c>
    </row>
    <row r="2782" spans="1:2" x14ac:dyDescent="0.3">
      <c r="A2782" s="3">
        <v>37724</v>
      </c>
      <c r="B2782" s="5" t="s">
        <v>10</v>
      </c>
    </row>
    <row r="2783" spans="1:2" x14ac:dyDescent="0.3">
      <c r="A2783" s="3">
        <v>103663</v>
      </c>
      <c r="B2783" s="5" t="s">
        <v>1109</v>
      </c>
    </row>
    <row r="2784" spans="1:2" x14ac:dyDescent="0.3">
      <c r="A2784" s="3">
        <v>103663</v>
      </c>
      <c r="B2784" s="5" t="s">
        <v>750</v>
      </c>
    </row>
    <row r="2785" spans="1:2" x14ac:dyDescent="0.3">
      <c r="A2785" s="3">
        <v>76163</v>
      </c>
      <c r="B2785" s="5" t="s">
        <v>1311</v>
      </c>
    </row>
    <row r="2786" spans="1:2" x14ac:dyDescent="0.3">
      <c r="A2786" s="3">
        <v>76163</v>
      </c>
      <c r="B2786" s="5" t="s">
        <v>10</v>
      </c>
    </row>
    <row r="2787" spans="1:2" x14ac:dyDescent="0.3">
      <c r="A2787" s="3">
        <v>82507</v>
      </c>
      <c r="B2787" s="5" t="s">
        <v>432</v>
      </c>
    </row>
    <row r="2788" spans="1:2" x14ac:dyDescent="0.3">
      <c r="A2788" s="3">
        <v>82507</v>
      </c>
      <c r="B2788" s="5" t="s">
        <v>10</v>
      </c>
    </row>
    <row r="2789" spans="1:2" x14ac:dyDescent="0.3">
      <c r="A2789" s="3">
        <v>94329</v>
      </c>
      <c r="B2789" s="5" t="s">
        <v>108</v>
      </c>
    </row>
    <row r="2790" spans="1:2" x14ac:dyDescent="0.3">
      <c r="A2790" s="3">
        <v>94329</v>
      </c>
      <c r="B2790" s="5" t="s">
        <v>3367</v>
      </c>
    </row>
    <row r="2791" spans="1:2" x14ac:dyDescent="0.3">
      <c r="A2791" s="3">
        <v>94329</v>
      </c>
      <c r="B2791" s="5" t="s">
        <v>10</v>
      </c>
    </row>
    <row r="2792" spans="1:2" x14ac:dyDescent="0.3">
      <c r="A2792" s="3">
        <v>87827</v>
      </c>
      <c r="B2792" s="5" t="s">
        <v>595</v>
      </c>
    </row>
    <row r="2793" spans="1:2" x14ac:dyDescent="0.3">
      <c r="A2793" s="3">
        <v>87827</v>
      </c>
      <c r="B2793" s="5" t="s">
        <v>1144</v>
      </c>
    </row>
    <row r="2794" spans="1:2" x14ac:dyDescent="0.3">
      <c r="A2794" s="3">
        <v>87827</v>
      </c>
      <c r="B2794" s="5" t="s">
        <v>416</v>
      </c>
    </row>
    <row r="2795" spans="1:2" x14ac:dyDescent="0.3">
      <c r="A2795" s="3">
        <v>87827</v>
      </c>
      <c r="B2795" s="5" t="s">
        <v>10</v>
      </c>
    </row>
    <row r="2796" spans="1:2" x14ac:dyDescent="0.3">
      <c r="A2796" s="3">
        <v>41154</v>
      </c>
      <c r="B2796" s="5" t="s">
        <v>8785</v>
      </c>
    </row>
    <row r="2797" spans="1:2" x14ac:dyDescent="0.3">
      <c r="A2797" s="3">
        <v>41154</v>
      </c>
      <c r="B2797" s="5" t="s">
        <v>10</v>
      </c>
    </row>
    <row r="2798" spans="1:2" x14ac:dyDescent="0.3">
      <c r="A2798" s="3">
        <v>77877</v>
      </c>
      <c r="B2798" s="5" t="s">
        <v>10</v>
      </c>
    </row>
    <row r="2799" spans="1:2" x14ac:dyDescent="0.3">
      <c r="A2799" s="3">
        <v>83201</v>
      </c>
      <c r="B2799" s="5" t="s">
        <v>10</v>
      </c>
    </row>
    <row r="2800" spans="1:2" x14ac:dyDescent="0.3">
      <c r="A2800" s="3">
        <v>58595</v>
      </c>
      <c r="B2800" s="5" t="s">
        <v>10</v>
      </c>
    </row>
    <row r="2801" spans="1:2" x14ac:dyDescent="0.3">
      <c r="A2801" s="3">
        <v>52520</v>
      </c>
      <c r="B2801" s="5" t="s">
        <v>10</v>
      </c>
    </row>
    <row r="2802" spans="1:2" x14ac:dyDescent="0.3">
      <c r="A2802" s="3">
        <v>84892</v>
      </c>
      <c r="B2802" s="5" t="s">
        <v>10</v>
      </c>
    </row>
    <row r="2803" spans="1:2" x14ac:dyDescent="0.3">
      <c r="A2803" s="3">
        <v>76493</v>
      </c>
      <c r="B2803" s="5" t="s">
        <v>10</v>
      </c>
    </row>
    <row r="2804" spans="1:2" x14ac:dyDescent="0.3">
      <c r="A2804" s="3">
        <v>87502</v>
      </c>
      <c r="B2804" s="5" t="s">
        <v>10</v>
      </c>
    </row>
    <row r="2805" spans="1:2" x14ac:dyDescent="0.3">
      <c r="A2805" s="3">
        <v>113082</v>
      </c>
      <c r="B2805" s="5" t="s">
        <v>144</v>
      </c>
    </row>
    <row r="2806" spans="1:2" x14ac:dyDescent="0.3">
      <c r="A2806" s="3">
        <v>91342</v>
      </c>
      <c r="B2806" s="5" t="s">
        <v>432</v>
      </c>
    </row>
    <row r="2807" spans="1:2" x14ac:dyDescent="0.3">
      <c r="A2807" s="3">
        <v>91342</v>
      </c>
      <c r="B2807" s="5" t="s">
        <v>10</v>
      </c>
    </row>
    <row r="2808" spans="1:2" x14ac:dyDescent="0.3">
      <c r="A2808" s="3">
        <v>133121</v>
      </c>
      <c r="B2808" s="5" t="s">
        <v>144</v>
      </c>
    </row>
    <row r="2809" spans="1:2" x14ac:dyDescent="0.3">
      <c r="A2809" s="3">
        <v>62213</v>
      </c>
      <c r="B2809" s="5" t="s">
        <v>416</v>
      </c>
    </row>
    <row r="2810" spans="1:2" x14ac:dyDescent="0.3">
      <c r="A2810" s="3">
        <v>62213</v>
      </c>
      <c r="B2810" s="5" t="s">
        <v>10</v>
      </c>
    </row>
    <row r="2811" spans="1:2" x14ac:dyDescent="0.3">
      <c r="A2811" s="3">
        <v>109520</v>
      </c>
      <c r="B2811" s="5" t="s">
        <v>10</v>
      </c>
    </row>
    <row r="2812" spans="1:2" x14ac:dyDescent="0.3">
      <c r="A2812" s="3">
        <v>59967</v>
      </c>
      <c r="B2812" s="5" t="s">
        <v>10</v>
      </c>
    </row>
    <row r="2813" spans="1:2" x14ac:dyDescent="0.3">
      <c r="A2813" s="3">
        <v>118412</v>
      </c>
      <c r="B2813" s="5" t="s">
        <v>144</v>
      </c>
    </row>
    <row r="2814" spans="1:2" x14ac:dyDescent="0.3">
      <c r="A2814" s="3">
        <v>49040</v>
      </c>
      <c r="B2814" s="5" t="s">
        <v>10</v>
      </c>
    </row>
    <row r="2815" spans="1:2" x14ac:dyDescent="0.3">
      <c r="A2815" s="3">
        <v>82881</v>
      </c>
      <c r="B2815" s="5" t="s">
        <v>10</v>
      </c>
    </row>
    <row r="2816" spans="1:2" x14ac:dyDescent="0.3">
      <c r="A2816" s="3">
        <v>97630</v>
      </c>
      <c r="B2816" s="5" t="s">
        <v>10</v>
      </c>
    </row>
    <row r="2817" spans="1:2" x14ac:dyDescent="0.3">
      <c r="A2817" s="3">
        <v>123025</v>
      </c>
      <c r="B2817" s="5" t="s">
        <v>10</v>
      </c>
    </row>
    <row r="2818" spans="1:2" x14ac:dyDescent="0.3">
      <c r="A2818" s="3">
        <v>118957</v>
      </c>
      <c r="B2818" s="5" t="s">
        <v>19755</v>
      </c>
    </row>
    <row r="2819" spans="1:2" x14ac:dyDescent="0.3">
      <c r="A2819" s="3">
        <v>118957</v>
      </c>
      <c r="B2819" s="5" t="s">
        <v>367</v>
      </c>
    </row>
    <row r="2820" spans="1:2" x14ac:dyDescent="0.3">
      <c r="A2820" s="3">
        <v>61012</v>
      </c>
      <c r="B2820" s="5" t="s">
        <v>432</v>
      </c>
    </row>
    <row r="2821" spans="1:2" x14ac:dyDescent="0.3">
      <c r="A2821" s="3">
        <v>61012</v>
      </c>
      <c r="B2821" s="5" t="s">
        <v>108</v>
      </c>
    </row>
    <row r="2822" spans="1:2" x14ac:dyDescent="0.3">
      <c r="A2822" s="3">
        <v>61012</v>
      </c>
      <c r="B2822" s="5" t="s">
        <v>144</v>
      </c>
    </row>
    <row r="2823" spans="1:2" x14ac:dyDescent="0.3">
      <c r="A2823" s="3">
        <v>61012</v>
      </c>
      <c r="B2823" s="5" t="s">
        <v>10</v>
      </c>
    </row>
    <row r="2824" spans="1:2" x14ac:dyDescent="0.3">
      <c r="A2824" s="3">
        <v>64635</v>
      </c>
      <c r="B2824" s="5" t="s">
        <v>432</v>
      </c>
    </row>
    <row r="2825" spans="1:2" x14ac:dyDescent="0.3">
      <c r="A2825" s="3">
        <v>64635</v>
      </c>
      <c r="B2825" s="5" t="s">
        <v>595</v>
      </c>
    </row>
    <row r="2826" spans="1:2" x14ac:dyDescent="0.3">
      <c r="A2826" s="3">
        <v>64635</v>
      </c>
      <c r="B2826" s="5" t="s">
        <v>10</v>
      </c>
    </row>
    <row r="2827" spans="1:2" x14ac:dyDescent="0.3">
      <c r="A2827" s="3">
        <v>121734</v>
      </c>
      <c r="B2827" s="5" t="s">
        <v>108</v>
      </c>
    </row>
    <row r="2828" spans="1:2" x14ac:dyDescent="0.3">
      <c r="A2828" s="3">
        <v>121734</v>
      </c>
      <c r="B2828" s="5" t="s">
        <v>51</v>
      </c>
    </row>
    <row r="2829" spans="1:2" x14ac:dyDescent="0.3">
      <c r="A2829" s="3">
        <v>129533</v>
      </c>
      <c r="B2829" s="5" t="s">
        <v>10</v>
      </c>
    </row>
    <row r="2830" spans="1:2" x14ac:dyDescent="0.3">
      <c r="A2830" s="3">
        <v>72331</v>
      </c>
      <c r="B2830" s="5" t="s">
        <v>877</v>
      </c>
    </row>
    <row r="2831" spans="1:2" x14ac:dyDescent="0.3">
      <c r="A2831" s="3">
        <v>72331</v>
      </c>
      <c r="B2831" s="5" t="s">
        <v>10</v>
      </c>
    </row>
    <row r="2832" spans="1:2" x14ac:dyDescent="0.3">
      <c r="A2832" s="3">
        <v>80278</v>
      </c>
      <c r="B2832" s="5" t="s">
        <v>51</v>
      </c>
    </row>
    <row r="2833" spans="1:2" x14ac:dyDescent="0.3">
      <c r="A2833" s="3">
        <v>80278</v>
      </c>
      <c r="B2833" s="5" t="s">
        <v>10</v>
      </c>
    </row>
    <row r="2834" spans="1:2" x14ac:dyDescent="0.3">
      <c r="A2834" s="3">
        <v>93858</v>
      </c>
      <c r="B2834" s="5" t="s">
        <v>84</v>
      </c>
    </row>
    <row r="2835" spans="1:2" x14ac:dyDescent="0.3">
      <c r="A2835" s="3">
        <v>93858</v>
      </c>
      <c r="B2835" s="5" t="s">
        <v>108</v>
      </c>
    </row>
    <row r="2836" spans="1:2" x14ac:dyDescent="0.3">
      <c r="A2836" s="3">
        <v>93858</v>
      </c>
      <c r="B2836" s="5" t="s">
        <v>284</v>
      </c>
    </row>
    <row r="2837" spans="1:2" x14ac:dyDescent="0.3">
      <c r="A2837" s="3">
        <v>93858</v>
      </c>
      <c r="B2837" s="5" t="s">
        <v>10311</v>
      </c>
    </row>
    <row r="2838" spans="1:2" x14ac:dyDescent="0.3">
      <c r="A2838" s="3">
        <v>82695</v>
      </c>
      <c r="B2838" s="5" t="s">
        <v>416</v>
      </c>
    </row>
    <row r="2839" spans="1:2" x14ac:dyDescent="0.3">
      <c r="A2839" s="3">
        <v>82695</v>
      </c>
      <c r="B2839" s="5" t="s">
        <v>10</v>
      </c>
    </row>
    <row r="2840" spans="1:2" x14ac:dyDescent="0.3">
      <c r="A2840" s="3">
        <v>114478</v>
      </c>
      <c r="B2840" s="5" t="s">
        <v>144</v>
      </c>
    </row>
    <row r="2841" spans="1:2" x14ac:dyDescent="0.3">
      <c r="A2841" s="3">
        <v>114478</v>
      </c>
      <c r="B2841" s="5" t="s">
        <v>10</v>
      </c>
    </row>
    <row r="2842" spans="1:2" x14ac:dyDescent="0.3">
      <c r="A2842" s="3">
        <v>62214</v>
      </c>
      <c r="B2842" s="5" t="s">
        <v>10</v>
      </c>
    </row>
    <row r="2843" spans="1:2" x14ac:dyDescent="0.3">
      <c r="A2843" s="3">
        <v>68734</v>
      </c>
      <c r="B2843" s="5" t="s">
        <v>416</v>
      </c>
    </row>
    <row r="2844" spans="1:2" x14ac:dyDescent="0.3">
      <c r="A2844" s="3">
        <v>68734</v>
      </c>
      <c r="B2844" s="5" t="s">
        <v>10</v>
      </c>
    </row>
    <row r="2845" spans="1:2" x14ac:dyDescent="0.3">
      <c r="A2845" s="3">
        <v>127533</v>
      </c>
      <c r="B2845" s="5" t="s">
        <v>144</v>
      </c>
    </row>
    <row r="2846" spans="1:2" x14ac:dyDescent="0.3">
      <c r="A2846" s="3">
        <v>110420</v>
      </c>
      <c r="B2846" s="5" t="s">
        <v>144</v>
      </c>
    </row>
    <row r="2847" spans="1:2" x14ac:dyDescent="0.3">
      <c r="A2847" s="3">
        <v>83542</v>
      </c>
      <c r="B2847" s="5" t="s">
        <v>284</v>
      </c>
    </row>
    <row r="2848" spans="1:2" x14ac:dyDescent="0.3">
      <c r="A2848" s="3">
        <v>83542</v>
      </c>
      <c r="B2848" s="5" t="s">
        <v>10</v>
      </c>
    </row>
    <row r="2849" spans="1:2" x14ac:dyDescent="0.3">
      <c r="A2849" s="3">
        <v>83542</v>
      </c>
      <c r="B2849" s="5" t="s">
        <v>411</v>
      </c>
    </row>
    <row r="2850" spans="1:2" x14ac:dyDescent="0.3">
      <c r="A2850" s="3">
        <v>83542</v>
      </c>
      <c r="B2850" s="5" t="s">
        <v>784</v>
      </c>
    </row>
    <row r="2851" spans="1:2" x14ac:dyDescent="0.3">
      <c r="A2851" s="3">
        <v>83542</v>
      </c>
      <c r="B2851" s="5" t="s">
        <v>19755</v>
      </c>
    </row>
    <row r="2852" spans="1:2" x14ac:dyDescent="0.3">
      <c r="A2852" s="3">
        <v>167313</v>
      </c>
      <c r="B2852" s="5" t="s">
        <v>10</v>
      </c>
    </row>
    <row r="2853" spans="1:2" x14ac:dyDescent="0.3">
      <c r="A2853" s="3">
        <v>62764</v>
      </c>
      <c r="B2853" s="5" t="s">
        <v>10</v>
      </c>
    </row>
    <row r="2854" spans="1:2" x14ac:dyDescent="0.3">
      <c r="A2854" s="3">
        <v>60747</v>
      </c>
      <c r="B2854" s="5" t="s">
        <v>10</v>
      </c>
    </row>
    <row r="2855" spans="1:2" x14ac:dyDescent="0.3">
      <c r="A2855" s="3">
        <v>75174</v>
      </c>
      <c r="B2855" s="5" t="s">
        <v>416</v>
      </c>
    </row>
    <row r="2856" spans="1:2" x14ac:dyDescent="0.3">
      <c r="A2856" s="3">
        <v>75174</v>
      </c>
      <c r="B2856" s="5" t="s">
        <v>10</v>
      </c>
    </row>
    <row r="2857" spans="1:2" x14ac:dyDescent="0.3">
      <c r="A2857" s="3">
        <v>82693</v>
      </c>
      <c r="B2857" s="5" t="s">
        <v>10</v>
      </c>
    </row>
    <row r="2858" spans="1:2" x14ac:dyDescent="0.3">
      <c r="A2858" s="3">
        <v>111083</v>
      </c>
      <c r="B2858" s="5" t="s">
        <v>51</v>
      </c>
    </row>
    <row r="2859" spans="1:2" x14ac:dyDescent="0.3">
      <c r="A2859" s="3">
        <v>151870</v>
      </c>
      <c r="B2859" s="5" t="s">
        <v>750</v>
      </c>
    </row>
    <row r="2860" spans="1:2" x14ac:dyDescent="0.3">
      <c r="A2860" s="3">
        <v>151870</v>
      </c>
      <c r="B2860" s="5" t="s">
        <v>10</v>
      </c>
    </row>
    <row r="2861" spans="1:2" x14ac:dyDescent="0.3">
      <c r="A2861" s="3">
        <v>77174</v>
      </c>
      <c r="B2861" s="5" t="s">
        <v>10</v>
      </c>
    </row>
    <row r="2862" spans="1:2" x14ac:dyDescent="0.3">
      <c r="A2862" s="3">
        <v>49049</v>
      </c>
      <c r="B2862" s="5" t="s">
        <v>1523</v>
      </c>
    </row>
    <row r="2863" spans="1:2" x14ac:dyDescent="0.3">
      <c r="A2863" s="3">
        <v>49049</v>
      </c>
      <c r="B2863" s="5" t="s">
        <v>416</v>
      </c>
    </row>
    <row r="2864" spans="1:2" x14ac:dyDescent="0.3">
      <c r="A2864" s="3">
        <v>49049</v>
      </c>
      <c r="B2864" s="5" t="s">
        <v>10</v>
      </c>
    </row>
    <row r="2865" spans="1:2" x14ac:dyDescent="0.3">
      <c r="A2865" s="3">
        <v>49049</v>
      </c>
      <c r="B2865" s="5" t="s">
        <v>595</v>
      </c>
    </row>
    <row r="2866" spans="1:2" x14ac:dyDescent="0.3">
      <c r="A2866" s="3">
        <v>72387</v>
      </c>
      <c r="B2866" s="5" t="s">
        <v>595</v>
      </c>
    </row>
    <row r="2867" spans="1:2" x14ac:dyDescent="0.3">
      <c r="A2867" s="3">
        <v>72387</v>
      </c>
      <c r="B2867" s="5" t="s">
        <v>10</v>
      </c>
    </row>
    <row r="2868" spans="1:2" x14ac:dyDescent="0.3">
      <c r="A2868" s="3">
        <v>175168</v>
      </c>
      <c r="B2868" s="5" t="s">
        <v>144</v>
      </c>
    </row>
    <row r="2869" spans="1:2" x14ac:dyDescent="0.3">
      <c r="A2869" s="3">
        <v>87825</v>
      </c>
      <c r="B2869" s="5" t="s">
        <v>10</v>
      </c>
    </row>
    <row r="2870" spans="1:2" x14ac:dyDescent="0.3">
      <c r="A2870" s="3">
        <v>98567</v>
      </c>
      <c r="B2870" s="5" t="s">
        <v>411</v>
      </c>
    </row>
    <row r="2871" spans="1:2" x14ac:dyDescent="0.3">
      <c r="A2871" s="3">
        <v>98567</v>
      </c>
      <c r="B2871" s="5" t="s">
        <v>784</v>
      </c>
    </row>
    <row r="2872" spans="1:2" x14ac:dyDescent="0.3">
      <c r="A2872" s="3">
        <v>103332</v>
      </c>
      <c r="B2872" s="5" t="s">
        <v>10</v>
      </c>
    </row>
    <row r="2873" spans="1:2" x14ac:dyDescent="0.3">
      <c r="A2873" s="3">
        <v>89492</v>
      </c>
      <c r="B2873" s="5" t="s">
        <v>10</v>
      </c>
    </row>
    <row r="2874" spans="1:2" x14ac:dyDescent="0.3">
      <c r="A2874" s="3">
        <v>130925</v>
      </c>
      <c r="B2874" s="5" t="s">
        <v>432</v>
      </c>
    </row>
    <row r="2875" spans="1:2" x14ac:dyDescent="0.3">
      <c r="A2875" s="3">
        <v>113947</v>
      </c>
      <c r="B2875" s="5" t="s">
        <v>10</v>
      </c>
    </row>
    <row r="2876" spans="1:2" x14ac:dyDescent="0.3">
      <c r="A2876" s="3">
        <v>72570</v>
      </c>
      <c r="B2876" s="5" t="s">
        <v>10</v>
      </c>
    </row>
    <row r="2877" spans="1:2" x14ac:dyDescent="0.3">
      <c r="A2877" s="3">
        <v>132137</v>
      </c>
      <c r="B2877" s="5" t="s">
        <v>10</v>
      </c>
    </row>
    <row r="2878" spans="1:2" x14ac:dyDescent="0.3">
      <c r="A2878" s="3">
        <v>121875</v>
      </c>
      <c r="B2878" s="5" t="s">
        <v>108</v>
      </c>
    </row>
    <row r="2879" spans="1:2" x14ac:dyDescent="0.3">
      <c r="A2879" s="3">
        <v>113594</v>
      </c>
      <c r="B2879" s="5" t="s">
        <v>1540</v>
      </c>
    </row>
    <row r="2880" spans="1:2" x14ac:dyDescent="0.3">
      <c r="A2880" s="3">
        <v>113594</v>
      </c>
      <c r="B2880" s="5" t="s">
        <v>108</v>
      </c>
    </row>
    <row r="2881" spans="1:2" x14ac:dyDescent="0.3">
      <c r="A2881" s="3">
        <v>113594</v>
      </c>
      <c r="B2881" s="5" t="s">
        <v>540</v>
      </c>
    </row>
    <row r="2882" spans="1:2" x14ac:dyDescent="0.3">
      <c r="A2882" s="3">
        <v>113594</v>
      </c>
      <c r="B2882" s="5" t="s">
        <v>416</v>
      </c>
    </row>
    <row r="2883" spans="1:2" x14ac:dyDescent="0.3">
      <c r="A2883" s="3">
        <v>113594</v>
      </c>
      <c r="B2883" s="5" t="s">
        <v>10</v>
      </c>
    </row>
    <row r="2884" spans="1:2" x14ac:dyDescent="0.3">
      <c r="A2884" s="3">
        <v>127493</v>
      </c>
      <c r="B2884" s="5" t="s">
        <v>10</v>
      </c>
    </row>
    <row r="2885" spans="1:2" x14ac:dyDescent="0.3">
      <c r="A2885" s="3">
        <v>127372</v>
      </c>
      <c r="B2885" s="5" t="s">
        <v>144</v>
      </c>
    </row>
    <row r="2886" spans="1:2" x14ac:dyDescent="0.3">
      <c r="A2886" s="3">
        <v>127372</v>
      </c>
      <c r="B2886" s="5" t="s">
        <v>10</v>
      </c>
    </row>
    <row r="2887" spans="1:2" x14ac:dyDescent="0.3">
      <c r="A2887" s="3">
        <v>71668</v>
      </c>
      <c r="B2887" s="5" t="s">
        <v>10</v>
      </c>
    </row>
    <row r="2888" spans="1:2" x14ac:dyDescent="0.3">
      <c r="A2888" s="3">
        <v>176983</v>
      </c>
      <c r="B2888" s="5" t="s">
        <v>144</v>
      </c>
    </row>
    <row r="2889" spans="1:2" x14ac:dyDescent="0.3">
      <c r="A2889" s="3">
        <v>85446</v>
      </c>
      <c r="B2889" s="5" t="s">
        <v>10</v>
      </c>
    </row>
    <row r="2890" spans="1:2" x14ac:dyDescent="0.3">
      <c r="A2890" s="3">
        <v>82650</v>
      </c>
      <c r="B2890" s="5" t="s">
        <v>10</v>
      </c>
    </row>
    <row r="2891" spans="1:2" x14ac:dyDescent="0.3">
      <c r="A2891" s="3">
        <v>82650</v>
      </c>
      <c r="B2891" s="5" t="s">
        <v>432</v>
      </c>
    </row>
    <row r="2892" spans="1:2" x14ac:dyDescent="0.3">
      <c r="A2892" s="3">
        <v>76494</v>
      </c>
      <c r="B2892" s="5" t="s">
        <v>10</v>
      </c>
    </row>
    <row r="2893" spans="1:2" x14ac:dyDescent="0.3">
      <c r="A2893" s="3">
        <v>138038</v>
      </c>
      <c r="B2893" s="5" t="s">
        <v>432</v>
      </c>
    </row>
    <row r="2894" spans="1:2" x14ac:dyDescent="0.3">
      <c r="A2894" s="3">
        <v>138038</v>
      </c>
      <c r="B2894" s="5" t="s">
        <v>10</v>
      </c>
    </row>
    <row r="2895" spans="1:2" x14ac:dyDescent="0.3">
      <c r="A2895" s="3">
        <v>72976</v>
      </c>
      <c r="B2895" s="5" t="s">
        <v>595</v>
      </c>
    </row>
    <row r="2896" spans="1:2" x14ac:dyDescent="0.3">
      <c r="A2896" s="3">
        <v>72976</v>
      </c>
      <c r="B2896" s="5" t="s">
        <v>10</v>
      </c>
    </row>
    <row r="2897" spans="1:2" x14ac:dyDescent="0.3">
      <c r="A2897" s="3">
        <v>75674</v>
      </c>
      <c r="B2897" s="5" t="s">
        <v>10</v>
      </c>
    </row>
    <row r="2898" spans="1:2" x14ac:dyDescent="0.3">
      <c r="A2898" s="3">
        <v>77883</v>
      </c>
      <c r="B2898" s="5" t="s">
        <v>10</v>
      </c>
    </row>
    <row r="2899" spans="1:2" x14ac:dyDescent="0.3">
      <c r="A2899" s="3">
        <v>77883</v>
      </c>
      <c r="B2899" s="5" t="s">
        <v>432</v>
      </c>
    </row>
    <row r="2900" spans="1:2" x14ac:dyDescent="0.3">
      <c r="A2900" s="3">
        <v>134375</v>
      </c>
      <c r="B2900" s="5" t="s">
        <v>432</v>
      </c>
    </row>
    <row r="2901" spans="1:2" x14ac:dyDescent="0.3">
      <c r="A2901" s="3">
        <v>65086</v>
      </c>
      <c r="B2901" s="5" t="s">
        <v>432</v>
      </c>
    </row>
    <row r="2902" spans="1:2" x14ac:dyDescent="0.3">
      <c r="A2902" s="3">
        <v>65086</v>
      </c>
      <c r="B2902" s="5" t="s">
        <v>416</v>
      </c>
    </row>
    <row r="2903" spans="1:2" x14ac:dyDescent="0.3">
      <c r="A2903" s="3">
        <v>59962</v>
      </c>
      <c r="B2903" s="5" t="s">
        <v>10</v>
      </c>
    </row>
    <row r="2904" spans="1:2" x14ac:dyDescent="0.3">
      <c r="A2904" s="3">
        <v>134597</v>
      </c>
      <c r="B2904" s="5" t="s">
        <v>10</v>
      </c>
    </row>
    <row r="2905" spans="1:2" x14ac:dyDescent="0.3">
      <c r="A2905" s="3">
        <v>10679</v>
      </c>
      <c r="B2905" s="5" t="s">
        <v>1265</v>
      </c>
    </row>
    <row r="2906" spans="1:2" x14ac:dyDescent="0.3">
      <c r="A2906" s="3">
        <v>10679</v>
      </c>
      <c r="B2906" s="5" t="s">
        <v>284</v>
      </c>
    </row>
    <row r="2907" spans="1:2" x14ac:dyDescent="0.3">
      <c r="A2907" s="3">
        <v>10679</v>
      </c>
      <c r="B2907" s="5" t="s">
        <v>367</v>
      </c>
    </row>
    <row r="2908" spans="1:2" x14ac:dyDescent="0.3">
      <c r="A2908" s="3">
        <v>114606</v>
      </c>
      <c r="B2908" s="5" t="s">
        <v>416</v>
      </c>
    </row>
    <row r="2909" spans="1:2" x14ac:dyDescent="0.3">
      <c r="A2909" s="3">
        <v>116979</v>
      </c>
      <c r="B2909" s="5" t="s">
        <v>432</v>
      </c>
    </row>
    <row r="2910" spans="1:2" x14ac:dyDescent="0.3">
      <c r="A2910" s="3">
        <v>75638</v>
      </c>
      <c r="B2910" s="5" t="s">
        <v>51</v>
      </c>
    </row>
    <row r="2911" spans="1:2" x14ac:dyDescent="0.3">
      <c r="A2911" s="3">
        <v>75638</v>
      </c>
      <c r="B2911" s="5" t="s">
        <v>10</v>
      </c>
    </row>
    <row r="2912" spans="1:2" x14ac:dyDescent="0.3">
      <c r="A2912" s="3">
        <v>83666</v>
      </c>
      <c r="B2912" s="5" t="s">
        <v>10</v>
      </c>
    </row>
    <row r="2913" spans="1:2" x14ac:dyDescent="0.3">
      <c r="A2913" s="3">
        <v>103686</v>
      </c>
      <c r="B2913" s="5" t="s">
        <v>2886</v>
      </c>
    </row>
    <row r="2914" spans="1:2" x14ac:dyDescent="0.3">
      <c r="A2914" s="3">
        <v>103686</v>
      </c>
      <c r="B2914" s="5" t="s">
        <v>108</v>
      </c>
    </row>
    <row r="2915" spans="1:2" x14ac:dyDescent="0.3">
      <c r="A2915" s="3">
        <v>103686</v>
      </c>
      <c r="B2915" s="5" t="s">
        <v>284</v>
      </c>
    </row>
    <row r="2916" spans="1:2" x14ac:dyDescent="0.3">
      <c r="A2916" s="3">
        <v>93856</v>
      </c>
      <c r="B2916" s="5" t="s">
        <v>10</v>
      </c>
    </row>
    <row r="2917" spans="1:2" x14ac:dyDescent="0.3">
      <c r="A2917" s="3">
        <v>106021</v>
      </c>
      <c r="B2917" s="5" t="s">
        <v>1540</v>
      </c>
    </row>
    <row r="2918" spans="1:2" x14ac:dyDescent="0.3">
      <c r="A2918" s="3">
        <v>106021</v>
      </c>
      <c r="B2918" s="5" t="s">
        <v>432</v>
      </c>
    </row>
    <row r="2919" spans="1:2" x14ac:dyDescent="0.3">
      <c r="A2919" s="3">
        <v>106021</v>
      </c>
      <c r="B2919" s="5" t="s">
        <v>416</v>
      </c>
    </row>
    <row r="2920" spans="1:2" x14ac:dyDescent="0.3">
      <c r="A2920" s="3">
        <v>106021</v>
      </c>
      <c r="B2920" s="5" t="s">
        <v>10</v>
      </c>
    </row>
    <row r="2921" spans="1:2" x14ac:dyDescent="0.3">
      <c r="A2921" s="3">
        <v>126319</v>
      </c>
      <c r="B2921" s="5" t="s">
        <v>1540</v>
      </c>
    </row>
    <row r="2922" spans="1:2" x14ac:dyDescent="0.3">
      <c r="A2922" s="3">
        <v>126319</v>
      </c>
      <c r="B2922" s="5" t="s">
        <v>108</v>
      </c>
    </row>
    <row r="2923" spans="1:2" x14ac:dyDescent="0.3">
      <c r="A2923" s="3">
        <v>126319</v>
      </c>
      <c r="B2923" s="5" t="s">
        <v>19760</v>
      </c>
    </row>
    <row r="2924" spans="1:2" x14ac:dyDescent="0.3">
      <c r="A2924" s="3">
        <v>77866</v>
      </c>
      <c r="B2924" s="5" t="s">
        <v>3578</v>
      </c>
    </row>
    <row r="2925" spans="1:2" x14ac:dyDescent="0.3">
      <c r="A2925" s="3">
        <v>77866</v>
      </c>
      <c r="B2925" s="5" t="s">
        <v>416</v>
      </c>
    </row>
    <row r="2926" spans="1:2" x14ac:dyDescent="0.3">
      <c r="A2926" s="3">
        <v>77866</v>
      </c>
      <c r="B2926" s="5" t="s">
        <v>10</v>
      </c>
    </row>
    <row r="2927" spans="1:2" x14ac:dyDescent="0.3">
      <c r="A2927" s="3">
        <v>119698</v>
      </c>
      <c r="B2927" s="5" t="s">
        <v>416</v>
      </c>
    </row>
    <row r="2928" spans="1:2" x14ac:dyDescent="0.3">
      <c r="A2928" s="3">
        <v>75629</v>
      </c>
      <c r="B2928" s="5" t="s">
        <v>144</v>
      </c>
    </row>
    <row r="2929" spans="1:2" x14ac:dyDescent="0.3">
      <c r="A2929" s="3">
        <v>87826</v>
      </c>
      <c r="B2929" s="5" t="s">
        <v>10</v>
      </c>
    </row>
    <row r="2930" spans="1:2" x14ac:dyDescent="0.3">
      <c r="A2930" s="3">
        <v>77016</v>
      </c>
      <c r="B2930" s="5" t="s">
        <v>10</v>
      </c>
    </row>
    <row r="2931" spans="1:2" x14ac:dyDescent="0.3">
      <c r="A2931" s="3">
        <v>134764</v>
      </c>
      <c r="B2931" s="5" t="s">
        <v>784</v>
      </c>
    </row>
    <row r="2932" spans="1:2" x14ac:dyDescent="0.3">
      <c r="A2932" s="3">
        <v>96724</v>
      </c>
      <c r="B2932" s="5" t="s">
        <v>416</v>
      </c>
    </row>
    <row r="2933" spans="1:2" x14ac:dyDescent="0.3">
      <c r="A2933" s="3">
        <v>677010</v>
      </c>
      <c r="B2933" s="5" t="s">
        <v>74</v>
      </c>
    </row>
    <row r="2934" spans="1:2" x14ac:dyDescent="0.3">
      <c r="A2934" s="3">
        <v>166747</v>
      </c>
      <c r="B2934" s="5" t="s">
        <v>10</v>
      </c>
    </row>
    <row r="2935" spans="1:2" x14ac:dyDescent="0.3">
      <c r="A2935" s="3">
        <v>76489</v>
      </c>
      <c r="B2935" s="5" t="s">
        <v>10</v>
      </c>
    </row>
    <row r="2936" spans="1:2" x14ac:dyDescent="0.3">
      <c r="A2936" s="3">
        <v>134366</v>
      </c>
      <c r="B2936" s="5" t="s">
        <v>432</v>
      </c>
    </row>
    <row r="2937" spans="1:2" x14ac:dyDescent="0.3">
      <c r="A2937" s="3">
        <v>134366</v>
      </c>
      <c r="B2937" s="5" t="s">
        <v>10</v>
      </c>
    </row>
    <row r="2938" spans="1:2" x14ac:dyDescent="0.3">
      <c r="A2938" s="3">
        <v>84188</v>
      </c>
      <c r="B2938" s="5" t="s">
        <v>10</v>
      </c>
    </row>
    <row r="2939" spans="1:2" x14ac:dyDescent="0.3">
      <c r="A2939" s="3">
        <v>72358</v>
      </c>
      <c r="B2939" s="5" t="s">
        <v>10</v>
      </c>
    </row>
    <row r="2940" spans="1:2" x14ac:dyDescent="0.3">
      <c r="A2940" s="3">
        <v>64689</v>
      </c>
      <c r="B2940" s="5" t="s">
        <v>10</v>
      </c>
    </row>
    <row r="2941" spans="1:2" x14ac:dyDescent="0.3">
      <c r="A2941" s="3">
        <v>245178</v>
      </c>
      <c r="B2941" s="5" t="s">
        <v>595</v>
      </c>
    </row>
    <row r="2942" spans="1:2" x14ac:dyDescent="0.3">
      <c r="A2942" s="3">
        <v>245178</v>
      </c>
      <c r="B2942" s="5" t="s">
        <v>540</v>
      </c>
    </row>
    <row r="2943" spans="1:2" x14ac:dyDescent="0.3">
      <c r="A2943" s="3">
        <v>80389</v>
      </c>
      <c r="B2943" s="5" t="s">
        <v>10</v>
      </c>
    </row>
    <row r="2944" spans="1:2" x14ac:dyDescent="0.3">
      <c r="A2944" s="3">
        <v>78049</v>
      </c>
      <c r="B2944" s="5" t="s">
        <v>10</v>
      </c>
    </row>
    <row r="2945" spans="1:2" x14ac:dyDescent="0.3">
      <c r="A2945" s="3">
        <v>80035</v>
      </c>
      <c r="B2945" s="5" t="s">
        <v>10</v>
      </c>
    </row>
    <row r="2946" spans="1:2" x14ac:dyDescent="0.3">
      <c r="A2946" s="3">
        <v>79548</v>
      </c>
      <c r="B2946" s="5" t="s">
        <v>10</v>
      </c>
    </row>
    <row r="2947" spans="1:2" x14ac:dyDescent="0.3">
      <c r="A2947" s="3">
        <v>79548</v>
      </c>
      <c r="B2947" s="5" t="s">
        <v>367</v>
      </c>
    </row>
    <row r="2948" spans="1:2" x14ac:dyDescent="0.3">
      <c r="A2948" s="3">
        <v>72431</v>
      </c>
      <c r="B2948" s="5" t="s">
        <v>10</v>
      </c>
    </row>
    <row r="2949" spans="1:2" x14ac:dyDescent="0.3">
      <c r="A2949" s="3">
        <v>101733</v>
      </c>
      <c r="B2949" s="5" t="s">
        <v>144</v>
      </c>
    </row>
    <row r="2950" spans="1:2" x14ac:dyDescent="0.3">
      <c r="A2950" s="3">
        <v>59961</v>
      </c>
      <c r="B2950" s="5" t="s">
        <v>10</v>
      </c>
    </row>
    <row r="2951" spans="1:2" x14ac:dyDescent="0.3">
      <c r="A2951" s="3">
        <v>80280</v>
      </c>
      <c r="B2951" s="5" t="s">
        <v>51</v>
      </c>
    </row>
    <row r="2952" spans="1:2" x14ac:dyDescent="0.3">
      <c r="A2952" s="3">
        <v>133601</v>
      </c>
      <c r="B2952" s="5" t="s">
        <v>94</v>
      </c>
    </row>
    <row r="2953" spans="1:2" x14ac:dyDescent="0.3">
      <c r="A2953" s="3">
        <v>185526</v>
      </c>
      <c r="B2953" s="5" t="s">
        <v>144</v>
      </c>
    </row>
    <row r="2954" spans="1:2" x14ac:dyDescent="0.3">
      <c r="A2954" s="3">
        <v>105965</v>
      </c>
      <c r="B2954" s="5" t="s">
        <v>10</v>
      </c>
    </row>
    <row r="2955" spans="1:2" x14ac:dyDescent="0.3">
      <c r="A2955" s="3">
        <v>103620</v>
      </c>
      <c r="B2955" s="5" t="s">
        <v>108</v>
      </c>
    </row>
    <row r="2956" spans="1:2" x14ac:dyDescent="0.3">
      <c r="A2956" s="3">
        <v>80271</v>
      </c>
      <c r="B2956" s="5" t="s">
        <v>10</v>
      </c>
    </row>
    <row r="2957" spans="1:2" x14ac:dyDescent="0.3">
      <c r="A2957" s="3">
        <v>77930</v>
      </c>
      <c r="B2957" s="5" t="s">
        <v>10</v>
      </c>
    </row>
    <row r="2958" spans="1:2" x14ac:dyDescent="0.3">
      <c r="A2958" s="3">
        <v>119321</v>
      </c>
      <c r="B2958" s="5" t="s">
        <v>10</v>
      </c>
    </row>
    <row r="2959" spans="1:2" x14ac:dyDescent="0.3">
      <c r="A2959" s="3">
        <v>82505</v>
      </c>
      <c r="B2959" s="5" t="s">
        <v>10</v>
      </c>
    </row>
    <row r="2960" spans="1:2" x14ac:dyDescent="0.3">
      <c r="A2960" s="3">
        <v>82505</v>
      </c>
      <c r="B2960" s="5" t="s">
        <v>432</v>
      </c>
    </row>
    <row r="2961" spans="1:2" x14ac:dyDescent="0.3">
      <c r="A2961" s="3">
        <v>122293</v>
      </c>
      <c r="B2961" s="5" t="s">
        <v>432</v>
      </c>
    </row>
    <row r="2962" spans="1:2" x14ac:dyDescent="0.3">
      <c r="A2962" s="3">
        <v>122293</v>
      </c>
      <c r="B2962" s="5" t="s">
        <v>10</v>
      </c>
    </row>
    <row r="2963" spans="1:2" x14ac:dyDescent="0.3">
      <c r="A2963" s="3">
        <v>122044</v>
      </c>
      <c r="B2963" s="5" t="s">
        <v>416</v>
      </c>
    </row>
    <row r="2964" spans="1:2" x14ac:dyDescent="0.3">
      <c r="A2964" s="3">
        <v>84308</v>
      </c>
      <c r="B2964" s="5" t="s">
        <v>51</v>
      </c>
    </row>
    <row r="2965" spans="1:2" x14ac:dyDescent="0.3">
      <c r="A2965" s="3">
        <v>68722</v>
      </c>
      <c r="B2965" s="5" t="s">
        <v>10</v>
      </c>
    </row>
    <row r="2966" spans="1:2" x14ac:dyDescent="0.3">
      <c r="A2966" s="3">
        <v>38541</v>
      </c>
      <c r="B2966" s="5" t="s">
        <v>432</v>
      </c>
    </row>
    <row r="2967" spans="1:2" x14ac:dyDescent="0.3">
      <c r="A2967" s="3">
        <v>38541</v>
      </c>
      <c r="B2967" s="5" t="s">
        <v>284</v>
      </c>
    </row>
    <row r="2968" spans="1:2" x14ac:dyDescent="0.3">
      <c r="A2968" s="3">
        <v>38541</v>
      </c>
      <c r="B2968" s="5" t="s">
        <v>10</v>
      </c>
    </row>
    <row r="2969" spans="1:2" x14ac:dyDescent="0.3">
      <c r="A2969" s="3">
        <v>172329</v>
      </c>
      <c r="B2969" s="5" t="s">
        <v>144</v>
      </c>
    </row>
    <row r="2970" spans="1:2" x14ac:dyDescent="0.3">
      <c r="A2970" s="3">
        <v>71864</v>
      </c>
      <c r="B2970" s="5" t="s">
        <v>10</v>
      </c>
    </row>
    <row r="2971" spans="1:2" x14ac:dyDescent="0.3">
      <c r="A2971" s="3">
        <v>83686</v>
      </c>
      <c r="B2971" s="5" t="s">
        <v>10</v>
      </c>
    </row>
    <row r="2972" spans="1:2" x14ac:dyDescent="0.3">
      <c r="A2972" s="3">
        <v>144616</v>
      </c>
      <c r="B2972" s="5" t="s">
        <v>10</v>
      </c>
    </row>
    <row r="2973" spans="1:2" x14ac:dyDescent="0.3">
      <c r="A2973" s="3">
        <v>171823</v>
      </c>
      <c r="B2973" s="5" t="s">
        <v>144</v>
      </c>
    </row>
    <row r="2974" spans="1:2" x14ac:dyDescent="0.3">
      <c r="A2974" s="3">
        <v>152044</v>
      </c>
      <c r="B2974" s="5" t="s">
        <v>144</v>
      </c>
    </row>
    <row r="2975" spans="1:2" x14ac:dyDescent="0.3">
      <c r="A2975" s="3">
        <v>82990</v>
      </c>
      <c r="B2975" s="5" t="s">
        <v>10</v>
      </c>
    </row>
    <row r="2976" spans="1:2" x14ac:dyDescent="0.3">
      <c r="A2976" s="3">
        <v>82990</v>
      </c>
      <c r="B2976" s="5" t="s">
        <v>367</v>
      </c>
    </row>
    <row r="2977" spans="1:2" x14ac:dyDescent="0.3">
      <c r="A2977" s="3">
        <v>81796</v>
      </c>
      <c r="B2977" s="5" t="s">
        <v>108</v>
      </c>
    </row>
    <row r="2978" spans="1:2" x14ac:dyDescent="0.3">
      <c r="A2978" s="3">
        <v>133931</v>
      </c>
      <c r="B2978" s="5" t="s">
        <v>1523</v>
      </c>
    </row>
    <row r="2979" spans="1:2" x14ac:dyDescent="0.3">
      <c r="A2979" s="3">
        <v>58244</v>
      </c>
      <c r="B2979" s="5" t="s">
        <v>432</v>
      </c>
    </row>
    <row r="2980" spans="1:2" x14ac:dyDescent="0.3">
      <c r="A2980" s="3">
        <v>58244</v>
      </c>
      <c r="B2980" s="5" t="s">
        <v>108</v>
      </c>
    </row>
    <row r="2981" spans="1:2" x14ac:dyDescent="0.3">
      <c r="A2981" s="3">
        <v>78698</v>
      </c>
      <c r="B2981" s="5" t="s">
        <v>432</v>
      </c>
    </row>
    <row r="2982" spans="1:2" x14ac:dyDescent="0.3">
      <c r="A2982" s="3">
        <v>78698</v>
      </c>
      <c r="B2982" s="5" t="s">
        <v>416</v>
      </c>
    </row>
    <row r="2983" spans="1:2" x14ac:dyDescent="0.3">
      <c r="A2983" s="3">
        <v>78698</v>
      </c>
      <c r="B2983" s="5" t="s">
        <v>10</v>
      </c>
    </row>
    <row r="2984" spans="1:2" x14ac:dyDescent="0.3">
      <c r="A2984" s="3">
        <v>345330</v>
      </c>
      <c r="B2984" s="5" t="s">
        <v>1845</v>
      </c>
    </row>
    <row r="2985" spans="1:2" x14ac:dyDescent="0.3">
      <c r="A2985" s="3">
        <v>82633</v>
      </c>
      <c r="B2985" s="5" t="s">
        <v>10</v>
      </c>
    </row>
    <row r="2986" spans="1:2" x14ac:dyDescent="0.3">
      <c r="A2986" s="3">
        <v>133200</v>
      </c>
      <c r="B2986" s="5" t="s">
        <v>94</v>
      </c>
    </row>
    <row r="2987" spans="1:2" x14ac:dyDescent="0.3">
      <c r="A2987" s="3">
        <v>118451</v>
      </c>
      <c r="B2987" s="5" t="s">
        <v>94</v>
      </c>
    </row>
    <row r="2988" spans="1:2" x14ac:dyDescent="0.3">
      <c r="A2988" s="3">
        <v>121824</v>
      </c>
      <c r="B2988" s="5" t="s">
        <v>10</v>
      </c>
    </row>
    <row r="2989" spans="1:2" x14ac:dyDescent="0.3">
      <c r="A2989" s="3">
        <v>101731</v>
      </c>
      <c r="B2989" s="5" t="s">
        <v>10</v>
      </c>
    </row>
    <row r="2990" spans="1:2" x14ac:dyDescent="0.3">
      <c r="A2990" s="3">
        <v>104634</v>
      </c>
      <c r="B2990" s="5" t="s">
        <v>51</v>
      </c>
    </row>
    <row r="2991" spans="1:2" x14ac:dyDescent="0.3">
      <c r="A2991" s="3">
        <v>77953</v>
      </c>
      <c r="B2991" s="5" t="s">
        <v>10</v>
      </c>
    </row>
    <row r="2992" spans="1:2" x14ac:dyDescent="0.3">
      <c r="A2992" s="3">
        <v>97434</v>
      </c>
      <c r="B2992" s="5" t="s">
        <v>10</v>
      </c>
    </row>
    <row r="2993" spans="1:2" x14ac:dyDescent="0.3">
      <c r="A2993" s="3">
        <v>167666</v>
      </c>
      <c r="B2993" s="5" t="s">
        <v>10</v>
      </c>
    </row>
    <row r="2994" spans="1:2" x14ac:dyDescent="0.3">
      <c r="A2994" s="3">
        <v>123229</v>
      </c>
      <c r="B2994" s="5" t="s">
        <v>108</v>
      </c>
    </row>
    <row r="2995" spans="1:2" x14ac:dyDescent="0.3">
      <c r="A2995" s="3">
        <v>104524</v>
      </c>
      <c r="B2995" s="5" t="s">
        <v>144</v>
      </c>
    </row>
    <row r="2996" spans="1:2" x14ac:dyDescent="0.3">
      <c r="A2996" s="3">
        <v>74534</v>
      </c>
      <c r="B2996" s="5" t="s">
        <v>8785</v>
      </c>
    </row>
    <row r="2997" spans="1:2" x14ac:dyDescent="0.3">
      <c r="A2997" s="3">
        <v>74534</v>
      </c>
      <c r="B2997" s="5" t="s">
        <v>416</v>
      </c>
    </row>
    <row r="2998" spans="1:2" x14ac:dyDescent="0.3">
      <c r="A2998" s="3">
        <v>74534</v>
      </c>
      <c r="B2998" s="5" t="s">
        <v>10</v>
      </c>
    </row>
    <row r="2999" spans="1:2" x14ac:dyDescent="0.3">
      <c r="A2999" s="3">
        <v>201223</v>
      </c>
      <c r="B2999" s="5" t="s">
        <v>144</v>
      </c>
    </row>
    <row r="3000" spans="1:2" x14ac:dyDescent="0.3">
      <c r="A3000" s="3">
        <v>133694</v>
      </c>
      <c r="B3000" s="5" t="s">
        <v>8785</v>
      </c>
    </row>
    <row r="3001" spans="1:2" x14ac:dyDescent="0.3">
      <c r="A3001" s="3">
        <v>133694</v>
      </c>
      <c r="B3001" s="5" t="s">
        <v>10</v>
      </c>
    </row>
    <row r="3002" spans="1:2" x14ac:dyDescent="0.3">
      <c r="A3002" s="3">
        <v>76589</v>
      </c>
      <c r="B3002" s="5" t="s">
        <v>10</v>
      </c>
    </row>
    <row r="3003" spans="1:2" x14ac:dyDescent="0.3">
      <c r="A3003" s="3">
        <v>122857</v>
      </c>
      <c r="B3003" s="5" t="s">
        <v>10</v>
      </c>
    </row>
    <row r="3004" spans="1:2" x14ac:dyDescent="0.3">
      <c r="A3004" s="3">
        <v>68812</v>
      </c>
      <c r="B3004" s="5" t="s">
        <v>10</v>
      </c>
    </row>
    <row r="3005" spans="1:2" x14ac:dyDescent="0.3">
      <c r="A3005" s="3">
        <v>103328</v>
      </c>
      <c r="B3005" s="5" t="s">
        <v>284</v>
      </c>
    </row>
    <row r="3006" spans="1:2" x14ac:dyDescent="0.3">
      <c r="A3006" s="3">
        <v>103328</v>
      </c>
      <c r="B3006" s="5" t="s">
        <v>108</v>
      </c>
    </row>
    <row r="3007" spans="1:2" x14ac:dyDescent="0.3">
      <c r="A3007" s="3">
        <v>134632</v>
      </c>
      <c r="B3007" s="5" t="s">
        <v>10</v>
      </c>
    </row>
    <row r="3008" spans="1:2" x14ac:dyDescent="0.3">
      <c r="A3008" s="3">
        <v>93837</v>
      </c>
      <c r="B3008" s="5" t="s">
        <v>10</v>
      </c>
    </row>
    <row r="3009" spans="1:2" x14ac:dyDescent="0.3">
      <c r="A3009" s="3">
        <v>82525</v>
      </c>
      <c r="B3009" s="5" t="s">
        <v>108</v>
      </c>
    </row>
    <row r="3010" spans="1:2" x14ac:dyDescent="0.3">
      <c r="A3010" s="3">
        <v>82525</v>
      </c>
      <c r="B3010" s="5" t="s">
        <v>10</v>
      </c>
    </row>
    <row r="3011" spans="1:2" x14ac:dyDescent="0.3">
      <c r="A3011" s="3">
        <v>115210</v>
      </c>
      <c r="B3011" s="5" t="s">
        <v>2847</v>
      </c>
    </row>
    <row r="3012" spans="1:2" x14ac:dyDescent="0.3">
      <c r="A3012" s="3">
        <v>115210</v>
      </c>
      <c r="B3012" s="5" t="s">
        <v>10</v>
      </c>
    </row>
    <row r="3013" spans="1:2" x14ac:dyDescent="0.3">
      <c r="A3013" s="3">
        <v>99770</v>
      </c>
      <c r="B3013" s="5" t="s">
        <v>108</v>
      </c>
    </row>
    <row r="3014" spans="1:2" x14ac:dyDescent="0.3">
      <c r="A3014" s="3">
        <v>99770</v>
      </c>
      <c r="B3014" s="5" t="s">
        <v>2805</v>
      </c>
    </row>
    <row r="3015" spans="1:2" x14ac:dyDescent="0.3">
      <c r="A3015" s="3">
        <v>99770</v>
      </c>
      <c r="B3015" s="5" t="s">
        <v>540</v>
      </c>
    </row>
    <row r="3016" spans="1:2" x14ac:dyDescent="0.3">
      <c r="A3016" s="3">
        <v>99770</v>
      </c>
      <c r="B3016" s="5" t="s">
        <v>51</v>
      </c>
    </row>
    <row r="3017" spans="1:2" x14ac:dyDescent="0.3">
      <c r="A3017" s="3">
        <v>104859</v>
      </c>
      <c r="B3017" s="5" t="s">
        <v>10</v>
      </c>
    </row>
    <row r="3018" spans="1:2" x14ac:dyDescent="0.3">
      <c r="A3018" s="3">
        <v>160642</v>
      </c>
      <c r="B3018" s="5" t="s">
        <v>144</v>
      </c>
    </row>
    <row r="3019" spans="1:2" x14ac:dyDescent="0.3">
      <c r="A3019" s="3">
        <v>152042</v>
      </c>
      <c r="B3019" s="5" t="s">
        <v>144</v>
      </c>
    </row>
    <row r="3020" spans="1:2" x14ac:dyDescent="0.3">
      <c r="A3020" s="3">
        <v>120852</v>
      </c>
      <c r="B3020" s="5" t="s">
        <v>144</v>
      </c>
    </row>
    <row r="3021" spans="1:2" x14ac:dyDescent="0.3">
      <c r="A3021" s="3">
        <v>70074</v>
      </c>
      <c r="B3021" s="5" t="s">
        <v>595</v>
      </c>
    </row>
    <row r="3022" spans="1:2" x14ac:dyDescent="0.3">
      <c r="A3022" s="3">
        <v>70074</v>
      </c>
      <c r="B3022" s="5" t="s">
        <v>584</v>
      </c>
    </row>
    <row r="3023" spans="1:2" x14ac:dyDescent="0.3">
      <c r="A3023" s="3">
        <v>70074</v>
      </c>
      <c r="B3023" s="5" t="s">
        <v>10</v>
      </c>
    </row>
    <row r="3024" spans="1:2" x14ac:dyDescent="0.3">
      <c r="A3024" s="3">
        <v>84348</v>
      </c>
      <c r="B3024" s="5" t="s">
        <v>10</v>
      </c>
    </row>
    <row r="3025" spans="1:2" x14ac:dyDescent="0.3">
      <c r="A3025" s="3">
        <v>110490</v>
      </c>
      <c r="B3025" s="5" t="s">
        <v>432</v>
      </c>
    </row>
    <row r="3026" spans="1:2" x14ac:dyDescent="0.3">
      <c r="A3026" s="3">
        <v>72197</v>
      </c>
      <c r="B3026" s="5" t="s">
        <v>416</v>
      </c>
    </row>
    <row r="3027" spans="1:2" x14ac:dyDescent="0.3">
      <c r="A3027" s="3">
        <v>150213</v>
      </c>
      <c r="B3027" s="5" t="s">
        <v>144</v>
      </c>
    </row>
    <row r="3028" spans="1:2" x14ac:dyDescent="0.3">
      <c r="A3028" s="3">
        <v>129112</v>
      </c>
      <c r="B3028" s="5" t="s">
        <v>284</v>
      </c>
    </row>
    <row r="3029" spans="1:2" x14ac:dyDescent="0.3">
      <c r="A3029" s="3">
        <v>129112</v>
      </c>
      <c r="B3029" s="5" t="s">
        <v>13732</v>
      </c>
    </row>
    <row r="3030" spans="1:2" x14ac:dyDescent="0.3">
      <c r="A3030" s="3">
        <v>127544</v>
      </c>
      <c r="B3030" s="5" t="s">
        <v>144</v>
      </c>
    </row>
    <row r="3031" spans="1:2" x14ac:dyDescent="0.3">
      <c r="A3031" s="3">
        <v>97430</v>
      </c>
      <c r="B3031" s="5" t="s">
        <v>411</v>
      </c>
    </row>
    <row r="3032" spans="1:2" x14ac:dyDescent="0.3">
      <c r="A3032" s="3">
        <v>97430</v>
      </c>
      <c r="B3032" s="5" t="s">
        <v>784</v>
      </c>
    </row>
    <row r="3033" spans="1:2" x14ac:dyDescent="0.3">
      <c r="A3033" s="3">
        <v>97430</v>
      </c>
      <c r="B3033" s="5" t="s">
        <v>10</v>
      </c>
    </row>
    <row r="3034" spans="1:2" x14ac:dyDescent="0.3">
      <c r="A3034" s="3">
        <v>83770</v>
      </c>
      <c r="B3034" s="5" t="s">
        <v>84</v>
      </c>
    </row>
    <row r="3035" spans="1:2" x14ac:dyDescent="0.3">
      <c r="A3035" s="3">
        <v>83770</v>
      </c>
      <c r="B3035" s="5" t="s">
        <v>108</v>
      </c>
    </row>
    <row r="3036" spans="1:2" x14ac:dyDescent="0.3">
      <c r="A3036" s="3">
        <v>83770</v>
      </c>
      <c r="B3036" s="5" t="s">
        <v>416</v>
      </c>
    </row>
    <row r="3037" spans="1:2" x14ac:dyDescent="0.3">
      <c r="A3037" s="3">
        <v>83770</v>
      </c>
      <c r="B3037" s="5" t="s">
        <v>10</v>
      </c>
    </row>
    <row r="3038" spans="1:2" x14ac:dyDescent="0.3">
      <c r="A3038" s="3">
        <v>80585</v>
      </c>
      <c r="B3038" s="5" t="s">
        <v>10</v>
      </c>
    </row>
    <row r="3039" spans="1:2" x14ac:dyDescent="0.3">
      <c r="A3039" s="3">
        <v>82390</v>
      </c>
      <c r="B3039" s="5" t="s">
        <v>10</v>
      </c>
    </row>
    <row r="3040" spans="1:2" x14ac:dyDescent="0.3">
      <c r="A3040" s="3">
        <v>134623</v>
      </c>
      <c r="B3040" s="5" t="s">
        <v>10</v>
      </c>
    </row>
    <row r="3041" spans="1:2" x14ac:dyDescent="0.3">
      <c r="A3041" s="3">
        <v>123678</v>
      </c>
      <c r="B3041" s="5" t="s">
        <v>1109</v>
      </c>
    </row>
    <row r="3042" spans="1:2" x14ac:dyDescent="0.3">
      <c r="A3042" s="3">
        <v>123678</v>
      </c>
      <c r="B3042" s="5" t="s">
        <v>263</v>
      </c>
    </row>
    <row r="3043" spans="1:2" x14ac:dyDescent="0.3">
      <c r="A3043" s="3">
        <v>123678</v>
      </c>
      <c r="B3043" s="5" t="s">
        <v>416</v>
      </c>
    </row>
    <row r="3044" spans="1:2" x14ac:dyDescent="0.3">
      <c r="A3044" s="3">
        <v>136911</v>
      </c>
      <c r="B3044" s="5" t="s">
        <v>10</v>
      </c>
    </row>
    <row r="3045" spans="1:2" x14ac:dyDescent="0.3">
      <c r="A3045" s="3">
        <v>125490</v>
      </c>
      <c r="B3045" s="5" t="s">
        <v>432</v>
      </c>
    </row>
    <row r="3046" spans="1:2" x14ac:dyDescent="0.3">
      <c r="A3046" s="3">
        <v>68179</v>
      </c>
      <c r="B3046" s="5" t="s">
        <v>432</v>
      </c>
    </row>
    <row r="3047" spans="1:2" x14ac:dyDescent="0.3">
      <c r="A3047" s="3">
        <v>68179</v>
      </c>
      <c r="B3047" s="5" t="s">
        <v>10</v>
      </c>
    </row>
    <row r="3048" spans="1:2" x14ac:dyDescent="0.3">
      <c r="A3048" s="3">
        <v>86541</v>
      </c>
      <c r="B3048" s="5" t="s">
        <v>51</v>
      </c>
    </row>
    <row r="3049" spans="1:2" x14ac:dyDescent="0.3">
      <c r="A3049" s="3">
        <v>86541</v>
      </c>
      <c r="B3049" s="5" t="s">
        <v>284</v>
      </c>
    </row>
    <row r="3050" spans="1:2" x14ac:dyDescent="0.3">
      <c r="A3050" s="3">
        <v>67660</v>
      </c>
      <c r="B3050" s="5" t="s">
        <v>10</v>
      </c>
    </row>
    <row r="3051" spans="1:2" x14ac:dyDescent="0.3">
      <c r="A3051" s="3">
        <v>121674</v>
      </c>
      <c r="B3051" s="5" t="s">
        <v>416</v>
      </c>
    </row>
    <row r="3052" spans="1:2" x14ac:dyDescent="0.3">
      <c r="A3052" s="3">
        <v>121674</v>
      </c>
      <c r="B3052" s="5" t="s">
        <v>10</v>
      </c>
    </row>
    <row r="3053" spans="1:2" x14ac:dyDescent="0.3">
      <c r="A3053" s="3">
        <v>118628</v>
      </c>
      <c r="B3053" s="5" t="s">
        <v>595</v>
      </c>
    </row>
    <row r="3054" spans="1:2" x14ac:dyDescent="0.3">
      <c r="A3054" s="3">
        <v>128246</v>
      </c>
      <c r="B3054" s="5" t="s">
        <v>94</v>
      </c>
    </row>
    <row r="3055" spans="1:2" x14ac:dyDescent="0.3">
      <c r="A3055" s="3">
        <v>181656</v>
      </c>
      <c r="B3055" s="5" t="s">
        <v>144</v>
      </c>
    </row>
    <row r="3056" spans="1:2" x14ac:dyDescent="0.3">
      <c r="A3056" s="3">
        <v>151512</v>
      </c>
      <c r="B3056" s="5" t="s">
        <v>220</v>
      </c>
    </row>
    <row r="3057" spans="1:2" x14ac:dyDescent="0.3">
      <c r="A3057" s="3">
        <v>107235</v>
      </c>
      <c r="B3057" s="5" t="s">
        <v>94</v>
      </c>
    </row>
    <row r="3058" spans="1:2" x14ac:dyDescent="0.3">
      <c r="A3058" s="3">
        <v>72207</v>
      </c>
      <c r="B3058" s="5" t="s">
        <v>10</v>
      </c>
    </row>
    <row r="3059" spans="1:2" x14ac:dyDescent="0.3">
      <c r="A3059" s="3">
        <v>137548</v>
      </c>
      <c r="B3059" s="5" t="s">
        <v>540</v>
      </c>
    </row>
    <row r="3060" spans="1:2" x14ac:dyDescent="0.3">
      <c r="A3060" s="3">
        <v>81025</v>
      </c>
      <c r="B3060" s="5" t="s">
        <v>108</v>
      </c>
    </row>
    <row r="3061" spans="1:2" x14ac:dyDescent="0.3">
      <c r="A3061" s="3">
        <v>81025</v>
      </c>
      <c r="B3061" s="5" t="s">
        <v>416</v>
      </c>
    </row>
    <row r="3062" spans="1:2" x14ac:dyDescent="0.3">
      <c r="A3062" s="3">
        <v>190899</v>
      </c>
      <c r="B3062" s="5" t="s">
        <v>3367</v>
      </c>
    </row>
    <row r="3063" spans="1:2" x14ac:dyDescent="0.3">
      <c r="A3063" s="3">
        <v>137182</v>
      </c>
      <c r="B3063" s="5" t="s">
        <v>1540</v>
      </c>
    </row>
    <row r="3064" spans="1:2" x14ac:dyDescent="0.3">
      <c r="A3064" s="3">
        <v>137182</v>
      </c>
      <c r="B3064" s="5" t="s">
        <v>956</v>
      </c>
    </row>
    <row r="3065" spans="1:2" x14ac:dyDescent="0.3">
      <c r="A3065" s="3">
        <v>79694</v>
      </c>
      <c r="B3065" s="5" t="s">
        <v>284</v>
      </c>
    </row>
    <row r="3066" spans="1:2" x14ac:dyDescent="0.3">
      <c r="A3066" s="3">
        <v>79694</v>
      </c>
      <c r="B3066" s="5" t="s">
        <v>10</v>
      </c>
    </row>
    <row r="3067" spans="1:2" x14ac:dyDescent="0.3">
      <c r="A3067" s="3">
        <v>117691</v>
      </c>
      <c r="B3067" s="5" t="s">
        <v>595</v>
      </c>
    </row>
    <row r="3068" spans="1:2" x14ac:dyDescent="0.3">
      <c r="A3068" s="3">
        <v>86838</v>
      </c>
      <c r="B3068" s="5" t="s">
        <v>416</v>
      </c>
    </row>
    <row r="3069" spans="1:2" x14ac:dyDescent="0.3">
      <c r="A3069" s="3">
        <v>76487</v>
      </c>
      <c r="B3069" s="5" t="s">
        <v>10</v>
      </c>
    </row>
    <row r="3070" spans="1:2" x14ac:dyDescent="0.3">
      <c r="A3070" s="3">
        <v>126337</v>
      </c>
      <c r="B3070" s="5" t="s">
        <v>10</v>
      </c>
    </row>
    <row r="3071" spans="1:2" x14ac:dyDescent="0.3">
      <c r="A3071" s="3">
        <v>103370</v>
      </c>
      <c r="B3071" s="5" t="s">
        <v>10</v>
      </c>
    </row>
    <row r="3072" spans="1:2" x14ac:dyDescent="0.3">
      <c r="A3072" s="3">
        <v>50647</v>
      </c>
      <c r="B3072" s="5" t="s">
        <v>10</v>
      </c>
    </row>
    <row r="3073" spans="1:2" x14ac:dyDescent="0.3">
      <c r="A3073" s="3">
        <v>102629</v>
      </c>
      <c r="B3073" s="5" t="s">
        <v>10</v>
      </c>
    </row>
    <row r="3074" spans="1:2" x14ac:dyDescent="0.3">
      <c r="A3074" s="3">
        <v>74387</v>
      </c>
      <c r="B3074" s="5" t="s">
        <v>432</v>
      </c>
    </row>
    <row r="3075" spans="1:2" x14ac:dyDescent="0.3">
      <c r="A3075" s="3">
        <v>74387</v>
      </c>
      <c r="B3075" s="5" t="s">
        <v>10</v>
      </c>
    </row>
    <row r="3076" spans="1:2" x14ac:dyDescent="0.3">
      <c r="A3076" s="3">
        <v>94348</v>
      </c>
      <c r="B3076" s="5" t="s">
        <v>10</v>
      </c>
    </row>
    <row r="3077" spans="1:2" x14ac:dyDescent="0.3">
      <c r="A3077" s="3">
        <v>94348</v>
      </c>
      <c r="B3077" s="5" t="s">
        <v>108</v>
      </c>
    </row>
    <row r="3078" spans="1:2" x14ac:dyDescent="0.3">
      <c r="A3078" s="3">
        <v>86837</v>
      </c>
      <c r="B3078" s="5" t="s">
        <v>2886</v>
      </c>
    </row>
    <row r="3079" spans="1:2" x14ac:dyDescent="0.3">
      <c r="A3079" s="3">
        <v>86837</v>
      </c>
      <c r="B3079" s="5" t="s">
        <v>108</v>
      </c>
    </row>
    <row r="3080" spans="1:2" x14ac:dyDescent="0.3">
      <c r="A3080" s="3">
        <v>86837</v>
      </c>
      <c r="B3080" s="5" t="s">
        <v>284</v>
      </c>
    </row>
    <row r="3081" spans="1:2" x14ac:dyDescent="0.3">
      <c r="A3081" s="3">
        <v>82684</v>
      </c>
      <c r="B3081" s="5" t="s">
        <v>10</v>
      </c>
    </row>
    <row r="3082" spans="1:2" x14ac:dyDescent="0.3">
      <c r="A3082" s="3">
        <v>112336</v>
      </c>
      <c r="B3082" s="5" t="s">
        <v>10</v>
      </c>
    </row>
    <row r="3083" spans="1:2" x14ac:dyDescent="0.3">
      <c r="A3083" s="3">
        <v>133521</v>
      </c>
      <c r="B3083" s="5" t="s">
        <v>2138</v>
      </c>
    </row>
    <row r="3084" spans="1:2" x14ac:dyDescent="0.3">
      <c r="A3084" s="3">
        <v>135858</v>
      </c>
      <c r="B3084" s="5" t="s">
        <v>1311</v>
      </c>
    </row>
    <row r="3085" spans="1:2" x14ac:dyDescent="0.3">
      <c r="A3085" s="3">
        <v>135858</v>
      </c>
      <c r="B3085" s="5" t="s">
        <v>10</v>
      </c>
    </row>
    <row r="3086" spans="1:2" x14ac:dyDescent="0.3">
      <c r="A3086" s="3">
        <v>152581</v>
      </c>
      <c r="B3086" s="5" t="s">
        <v>416</v>
      </c>
    </row>
    <row r="3087" spans="1:2" x14ac:dyDescent="0.3">
      <c r="A3087" s="3">
        <v>118683</v>
      </c>
      <c r="B3087" s="5" t="s">
        <v>10</v>
      </c>
    </row>
    <row r="3088" spans="1:2" x14ac:dyDescent="0.3">
      <c r="A3088" s="3">
        <v>127521</v>
      </c>
      <c r="B3088" s="5" t="s">
        <v>10</v>
      </c>
    </row>
    <row r="3089" spans="1:2" x14ac:dyDescent="0.3">
      <c r="A3089" s="3">
        <v>88273</v>
      </c>
      <c r="B3089" s="5" t="s">
        <v>1905</v>
      </c>
    </row>
    <row r="3090" spans="1:2" x14ac:dyDescent="0.3">
      <c r="A3090" s="3">
        <v>88273</v>
      </c>
      <c r="B3090" s="5" t="s">
        <v>1109</v>
      </c>
    </row>
    <row r="3091" spans="1:2" x14ac:dyDescent="0.3">
      <c r="A3091" s="3">
        <v>88273</v>
      </c>
      <c r="B3091" s="5" t="s">
        <v>284</v>
      </c>
    </row>
    <row r="3092" spans="1:2" x14ac:dyDescent="0.3">
      <c r="A3092" s="3">
        <v>88273</v>
      </c>
      <c r="B3092" s="5" t="s">
        <v>750</v>
      </c>
    </row>
    <row r="3093" spans="1:2" x14ac:dyDescent="0.3">
      <c r="A3093" s="3">
        <v>103269</v>
      </c>
      <c r="B3093" s="5" t="s">
        <v>10</v>
      </c>
    </row>
    <row r="3094" spans="1:2" x14ac:dyDescent="0.3">
      <c r="A3094" s="3">
        <v>49526</v>
      </c>
      <c r="B3094" s="5" t="s">
        <v>10</v>
      </c>
    </row>
    <row r="3095" spans="1:2" x14ac:dyDescent="0.3">
      <c r="A3095" s="3">
        <v>70436</v>
      </c>
      <c r="B3095" s="5" t="s">
        <v>2805</v>
      </c>
    </row>
    <row r="3096" spans="1:2" x14ac:dyDescent="0.3">
      <c r="A3096" s="3">
        <v>70436</v>
      </c>
      <c r="B3096" s="5" t="s">
        <v>43</v>
      </c>
    </row>
    <row r="3097" spans="1:2" x14ac:dyDescent="0.3">
      <c r="A3097" s="3">
        <v>70436</v>
      </c>
      <c r="B3097" s="5" t="s">
        <v>51</v>
      </c>
    </row>
    <row r="3098" spans="1:2" x14ac:dyDescent="0.3">
      <c r="A3098" s="3">
        <v>70436</v>
      </c>
      <c r="B3098" s="5" t="s">
        <v>10</v>
      </c>
    </row>
    <row r="3099" spans="1:2" x14ac:dyDescent="0.3">
      <c r="A3099" s="3">
        <v>97614</v>
      </c>
      <c r="B3099" s="5" t="s">
        <v>108</v>
      </c>
    </row>
    <row r="3100" spans="1:2" x14ac:dyDescent="0.3">
      <c r="A3100" s="3">
        <v>97614</v>
      </c>
      <c r="B3100" s="5" t="s">
        <v>10</v>
      </c>
    </row>
    <row r="3101" spans="1:2" x14ac:dyDescent="0.3">
      <c r="A3101" s="3">
        <v>96399</v>
      </c>
      <c r="B3101" s="5" t="s">
        <v>74</v>
      </c>
    </row>
    <row r="3102" spans="1:2" x14ac:dyDescent="0.3">
      <c r="A3102" s="3">
        <v>96399</v>
      </c>
      <c r="B3102" s="5" t="s">
        <v>10</v>
      </c>
    </row>
    <row r="3103" spans="1:2" x14ac:dyDescent="0.3">
      <c r="A3103" s="3">
        <v>54054</v>
      </c>
      <c r="B3103" s="5" t="s">
        <v>10</v>
      </c>
    </row>
    <row r="3104" spans="1:2" x14ac:dyDescent="0.3">
      <c r="A3104" s="3">
        <v>96826</v>
      </c>
      <c r="B3104" s="5" t="s">
        <v>10</v>
      </c>
    </row>
    <row r="3105" spans="1:2" x14ac:dyDescent="0.3">
      <c r="A3105" s="3">
        <v>88042</v>
      </c>
      <c r="B3105" s="5" t="s">
        <v>10</v>
      </c>
    </row>
    <row r="3106" spans="1:2" x14ac:dyDescent="0.3">
      <c r="A3106" s="3">
        <v>49527</v>
      </c>
      <c r="B3106" s="5" t="s">
        <v>10</v>
      </c>
    </row>
    <row r="3107" spans="1:2" x14ac:dyDescent="0.3">
      <c r="A3107" s="3">
        <v>147763</v>
      </c>
      <c r="B3107" s="5" t="s">
        <v>10</v>
      </c>
    </row>
    <row r="3108" spans="1:2" x14ac:dyDescent="0.3">
      <c r="A3108" s="3">
        <v>128136</v>
      </c>
      <c r="B3108" s="5" t="s">
        <v>432</v>
      </c>
    </row>
    <row r="3109" spans="1:2" x14ac:dyDescent="0.3">
      <c r="A3109" s="3">
        <v>89185</v>
      </c>
      <c r="B3109" s="5" t="s">
        <v>432</v>
      </c>
    </row>
    <row r="3110" spans="1:2" x14ac:dyDescent="0.3">
      <c r="A3110" s="3">
        <v>89185</v>
      </c>
      <c r="B3110" s="5" t="s">
        <v>10</v>
      </c>
    </row>
    <row r="3111" spans="1:2" x14ac:dyDescent="0.3">
      <c r="A3111" s="3">
        <v>94901</v>
      </c>
      <c r="B3111" s="5" t="s">
        <v>10</v>
      </c>
    </row>
    <row r="3112" spans="1:2" x14ac:dyDescent="0.3">
      <c r="A3112" s="3">
        <v>139567</v>
      </c>
      <c r="B3112" s="5" t="s">
        <v>416</v>
      </c>
    </row>
    <row r="3113" spans="1:2" x14ac:dyDescent="0.3">
      <c r="A3113" s="3">
        <v>139567</v>
      </c>
      <c r="B3113" s="5" t="s">
        <v>10</v>
      </c>
    </row>
    <row r="3114" spans="1:2" x14ac:dyDescent="0.3">
      <c r="A3114" s="3">
        <v>87496</v>
      </c>
      <c r="B3114" s="5" t="s">
        <v>432</v>
      </c>
    </row>
    <row r="3115" spans="1:2" x14ac:dyDescent="0.3">
      <c r="A3115" s="3">
        <v>87496</v>
      </c>
      <c r="B3115" s="5" t="s">
        <v>10</v>
      </c>
    </row>
    <row r="3116" spans="1:2" x14ac:dyDescent="0.3">
      <c r="A3116" s="3">
        <v>85872</v>
      </c>
      <c r="B3116" s="5" t="s">
        <v>1540</v>
      </c>
    </row>
    <row r="3117" spans="1:2" x14ac:dyDescent="0.3">
      <c r="A3117" s="3">
        <v>85872</v>
      </c>
      <c r="B3117" s="5" t="s">
        <v>108</v>
      </c>
    </row>
    <row r="3118" spans="1:2" x14ac:dyDescent="0.3">
      <c r="A3118" s="3">
        <v>85872</v>
      </c>
      <c r="B3118" s="5" t="s">
        <v>51</v>
      </c>
    </row>
    <row r="3119" spans="1:2" x14ac:dyDescent="0.3">
      <c r="A3119" s="3">
        <v>78215</v>
      </c>
      <c r="B3119" s="5" t="s">
        <v>284</v>
      </c>
    </row>
    <row r="3120" spans="1:2" x14ac:dyDescent="0.3">
      <c r="A3120" s="3">
        <v>78215</v>
      </c>
      <c r="B3120" s="5" t="s">
        <v>108</v>
      </c>
    </row>
    <row r="3121" spans="1:2" x14ac:dyDescent="0.3">
      <c r="A3121" s="3">
        <v>78215</v>
      </c>
      <c r="B3121" s="5" t="s">
        <v>263</v>
      </c>
    </row>
    <row r="3122" spans="1:2" x14ac:dyDescent="0.3">
      <c r="A3122" s="3">
        <v>78215</v>
      </c>
      <c r="B3122" s="5" t="s">
        <v>750</v>
      </c>
    </row>
    <row r="3123" spans="1:2" x14ac:dyDescent="0.3">
      <c r="A3123" s="3">
        <v>151535</v>
      </c>
      <c r="B3123" s="5" t="s">
        <v>10</v>
      </c>
    </row>
    <row r="3124" spans="1:2" x14ac:dyDescent="0.3">
      <c r="A3124" s="3">
        <v>149427</v>
      </c>
      <c r="B3124" s="5" t="s">
        <v>263</v>
      </c>
    </row>
    <row r="3125" spans="1:2" x14ac:dyDescent="0.3">
      <c r="A3125" s="3">
        <v>114955</v>
      </c>
      <c r="B3125" s="5" t="s">
        <v>10</v>
      </c>
    </row>
    <row r="3126" spans="1:2" x14ac:dyDescent="0.3">
      <c r="A3126" s="3">
        <v>154030</v>
      </c>
      <c r="B3126" s="5" t="s">
        <v>94</v>
      </c>
    </row>
    <row r="3127" spans="1:2" x14ac:dyDescent="0.3">
      <c r="A3127" s="3">
        <v>140420</v>
      </c>
      <c r="B3127" s="5" t="s">
        <v>10</v>
      </c>
    </row>
    <row r="3128" spans="1:2" x14ac:dyDescent="0.3">
      <c r="A3128" s="3">
        <v>124157</v>
      </c>
      <c r="B3128" s="5" t="s">
        <v>784</v>
      </c>
    </row>
    <row r="3129" spans="1:2" x14ac:dyDescent="0.3">
      <c r="A3129" s="3">
        <v>124157</v>
      </c>
      <c r="B3129" s="5" t="s">
        <v>94</v>
      </c>
    </row>
    <row r="3130" spans="1:2" x14ac:dyDescent="0.3">
      <c r="A3130" s="3">
        <v>122583</v>
      </c>
      <c r="B3130" s="5" t="s">
        <v>144</v>
      </c>
    </row>
    <row r="3131" spans="1:2" x14ac:dyDescent="0.3">
      <c r="A3131" s="3">
        <v>139862</v>
      </c>
      <c r="B3131" s="5" t="s">
        <v>2886</v>
      </c>
    </row>
    <row r="3132" spans="1:2" x14ac:dyDescent="0.3">
      <c r="A3132" s="3">
        <v>139862</v>
      </c>
      <c r="B3132" s="5" t="s">
        <v>108</v>
      </c>
    </row>
    <row r="3133" spans="1:2" x14ac:dyDescent="0.3">
      <c r="A3133" s="3">
        <v>139862</v>
      </c>
      <c r="B3133" s="5" t="s">
        <v>284</v>
      </c>
    </row>
    <row r="3134" spans="1:2" x14ac:dyDescent="0.3">
      <c r="A3134" s="3">
        <v>115084</v>
      </c>
      <c r="B3134" s="5" t="s">
        <v>10</v>
      </c>
    </row>
    <row r="3135" spans="1:2" x14ac:dyDescent="0.3">
      <c r="A3135" s="3">
        <v>89501</v>
      </c>
      <c r="B3135" s="5" t="s">
        <v>94</v>
      </c>
    </row>
    <row r="3136" spans="1:2" x14ac:dyDescent="0.3">
      <c r="A3136" s="3">
        <v>121642</v>
      </c>
      <c r="B3136" s="5" t="s">
        <v>540</v>
      </c>
    </row>
    <row r="3137" spans="1:2" x14ac:dyDescent="0.3">
      <c r="A3137" s="3">
        <v>121642</v>
      </c>
      <c r="B3137" s="5" t="s">
        <v>51</v>
      </c>
    </row>
    <row r="3138" spans="1:2" x14ac:dyDescent="0.3">
      <c r="A3138" s="3">
        <v>144473</v>
      </c>
      <c r="B3138" s="5" t="s">
        <v>784</v>
      </c>
    </row>
    <row r="3139" spans="1:2" x14ac:dyDescent="0.3">
      <c r="A3139" s="3">
        <v>110146</v>
      </c>
      <c r="B3139" s="5" t="s">
        <v>367</v>
      </c>
    </row>
    <row r="3140" spans="1:2" x14ac:dyDescent="0.3">
      <c r="A3140" s="3">
        <v>138544</v>
      </c>
      <c r="B3140" s="5" t="s">
        <v>10</v>
      </c>
    </row>
    <row r="3141" spans="1:2" x14ac:dyDescent="0.3">
      <c r="A3141" s="3">
        <v>82687</v>
      </c>
      <c r="B3141" s="5" t="s">
        <v>10</v>
      </c>
    </row>
    <row r="3142" spans="1:2" x14ac:dyDescent="0.3">
      <c r="A3142" s="3">
        <v>70667</v>
      </c>
      <c r="B3142" s="5" t="s">
        <v>1109</v>
      </c>
    </row>
    <row r="3143" spans="1:2" x14ac:dyDescent="0.3">
      <c r="A3143" s="3">
        <v>70667</v>
      </c>
      <c r="B3143" s="5" t="s">
        <v>284</v>
      </c>
    </row>
    <row r="3144" spans="1:2" x14ac:dyDescent="0.3">
      <c r="A3144" s="3">
        <v>70667</v>
      </c>
      <c r="B3144" s="5" t="s">
        <v>263</v>
      </c>
    </row>
    <row r="3145" spans="1:2" x14ac:dyDescent="0.3">
      <c r="A3145" s="3">
        <v>70667</v>
      </c>
      <c r="B3145" s="5" t="s">
        <v>750</v>
      </c>
    </row>
    <row r="3146" spans="1:2" x14ac:dyDescent="0.3">
      <c r="A3146" s="3">
        <v>70667</v>
      </c>
      <c r="B3146" s="5" t="s">
        <v>416</v>
      </c>
    </row>
    <row r="3147" spans="1:2" x14ac:dyDescent="0.3">
      <c r="A3147" s="3">
        <v>134126</v>
      </c>
      <c r="B3147" s="5" t="s">
        <v>94</v>
      </c>
    </row>
    <row r="3148" spans="1:2" x14ac:dyDescent="0.3">
      <c r="A3148" s="3">
        <v>110160</v>
      </c>
      <c r="B3148" s="5" t="s">
        <v>432</v>
      </c>
    </row>
    <row r="3149" spans="1:2" x14ac:dyDescent="0.3">
      <c r="A3149" s="3">
        <v>110160</v>
      </c>
      <c r="B3149" s="5" t="s">
        <v>108</v>
      </c>
    </row>
    <row r="3150" spans="1:2" x14ac:dyDescent="0.3">
      <c r="A3150" s="3">
        <v>84174</v>
      </c>
      <c r="B3150" s="5" t="s">
        <v>10</v>
      </c>
    </row>
    <row r="3151" spans="1:2" x14ac:dyDescent="0.3">
      <c r="A3151" s="3">
        <v>84199</v>
      </c>
      <c r="B3151" s="5" t="s">
        <v>10</v>
      </c>
    </row>
    <row r="3152" spans="1:2" x14ac:dyDescent="0.3">
      <c r="A3152" s="3">
        <v>116227</v>
      </c>
      <c r="B3152" s="5" t="s">
        <v>94</v>
      </c>
    </row>
    <row r="3153" spans="1:2" x14ac:dyDescent="0.3">
      <c r="A3153" s="3">
        <v>121606</v>
      </c>
      <c r="B3153" s="5" t="s">
        <v>10</v>
      </c>
    </row>
    <row r="3154" spans="1:2" x14ac:dyDescent="0.3">
      <c r="A3154" s="3">
        <v>146724</v>
      </c>
      <c r="B3154" s="5" t="s">
        <v>94</v>
      </c>
    </row>
    <row r="3155" spans="1:2" x14ac:dyDescent="0.3">
      <c r="A3155" s="3">
        <v>101179</v>
      </c>
      <c r="B3155" s="5" t="s">
        <v>416</v>
      </c>
    </row>
    <row r="3156" spans="1:2" x14ac:dyDescent="0.3">
      <c r="A3156" s="3">
        <v>49014</v>
      </c>
      <c r="B3156" s="5" t="s">
        <v>432</v>
      </c>
    </row>
    <row r="3157" spans="1:2" x14ac:dyDescent="0.3">
      <c r="A3157" s="3">
        <v>49014</v>
      </c>
      <c r="B3157" s="5" t="s">
        <v>108</v>
      </c>
    </row>
    <row r="3158" spans="1:2" x14ac:dyDescent="0.3">
      <c r="A3158" s="3">
        <v>73567</v>
      </c>
      <c r="B3158" s="5" t="s">
        <v>10</v>
      </c>
    </row>
    <row r="3159" spans="1:2" x14ac:dyDescent="0.3">
      <c r="A3159" s="3">
        <v>102207</v>
      </c>
      <c r="B3159" s="5" t="s">
        <v>1540</v>
      </c>
    </row>
    <row r="3160" spans="1:2" x14ac:dyDescent="0.3">
      <c r="A3160" s="3">
        <v>102207</v>
      </c>
      <c r="B3160" s="5" t="s">
        <v>108</v>
      </c>
    </row>
    <row r="3161" spans="1:2" x14ac:dyDescent="0.3">
      <c r="A3161" s="3">
        <v>102207</v>
      </c>
      <c r="B3161" s="5" t="s">
        <v>74</v>
      </c>
    </row>
    <row r="3162" spans="1:2" x14ac:dyDescent="0.3">
      <c r="A3162" s="3">
        <v>128077</v>
      </c>
      <c r="B3162" s="5" t="s">
        <v>1905</v>
      </c>
    </row>
    <row r="3163" spans="1:2" x14ac:dyDescent="0.3">
      <c r="A3163" s="3">
        <v>118624</v>
      </c>
      <c r="B3163" s="5" t="s">
        <v>94</v>
      </c>
    </row>
    <row r="3164" spans="1:2" x14ac:dyDescent="0.3">
      <c r="A3164" s="3">
        <v>117974</v>
      </c>
      <c r="B3164" s="5" t="s">
        <v>416</v>
      </c>
    </row>
    <row r="3165" spans="1:2" x14ac:dyDescent="0.3">
      <c r="A3165" s="3">
        <v>123105</v>
      </c>
      <c r="B3165" s="5" t="s">
        <v>10</v>
      </c>
    </row>
    <row r="3166" spans="1:2" x14ac:dyDescent="0.3">
      <c r="A3166" s="3">
        <v>136476</v>
      </c>
      <c r="B3166" s="5" t="s">
        <v>10</v>
      </c>
    </row>
    <row r="3167" spans="1:2" x14ac:dyDescent="0.3">
      <c r="A3167" s="3">
        <v>111440</v>
      </c>
      <c r="B3167" s="5" t="s">
        <v>10</v>
      </c>
    </row>
    <row r="3168" spans="1:2" x14ac:dyDescent="0.3">
      <c r="A3168" s="3">
        <v>141423</v>
      </c>
      <c r="B3168" s="5" t="s">
        <v>10</v>
      </c>
    </row>
    <row r="3169" spans="1:2" x14ac:dyDescent="0.3">
      <c r="A3169" s="3">
        <v>177221</v>
      </c>
      <c r="B3169" s="5" t="s">
        <v>10</v>
      </c>
    </row>
    <row r="3170" spans="1:2" x14ac:dyDescent="0.3">
      <c r="A3170" s="3">
        <v>88005</v>
      </c>
      <c r="B3170" s="5" t="s">
        <v>10</v>
      </c>
    </row>
    <row r="3171" spans="1:2" x14ac:dyDescent="0.3">
      <c r="A3171" s="3">
        <v>88005</v>
      </c>
      <c r="B3171" s="5" t="s">
        <v>2939</v>
      </c>
    </row>
    <row r="3172" spans="1:2" x14ac:dyDescent="0.3">
      <c r="A3172" s="3">
        <v>88005</v>
      </c>
      <c r="B3172" s="5" t="s">
        <v>19755</v>
      </c>
    </row>
    <row r="3173" spans="1:2" x14ac:dyDescent="0.3">
      <c r="A3173" s="3">
        <v>127651</v>
      </c>
      <c r="B3173" s="5" t="s">
        <v>416</v>
      </c>
    </row>
    <row r="3174" spans="1:2" x14ac:dyDescent="0.3">
      <c r="A3174" s="3">
        <v>146578</v>
      </c>
      <c r="B3174" s="5" t="s">
        <v>432</v>
      </c>
    </row>
    <row r="3175" spans="1:2" x14ac:dyDescent="0.3">
      <c r="A3175" s="3">
        <v>146578</v>
      </c>
      <c r="B3175" s="5" t="s">
        <v>10</v>
      </c>
    </row>
    <row r="3176" spans="1:2" x14ac:dyDescent="0.3">
      <c r="A3176" s="3">
        <v>164372</v>
      </c>
      <c r="B3176" s="5" t="s">
        <v>877</v>
      </c>
    </row>
    <row r="3177" spans="1:2" x14ac:dyDescent="0.3">
      <c r="A3177" s="3">
        <v>110398</v>
      </c>
      <c r="B3177" s="5" t="s">
        <v>3743</v>
      </c>
    </row>
    <row r="3178" spans="1:2" x14ac:dyDescent="0.3">
      <c r="A3178" s="3">
        <v>110398</v>
      </c>
      <c r="B3178" s="5" t="s">
        <v>10</v>
      </c>
    </row>
    <row r="3179" spans="1:2" x14ac:dyDescent="0.3">
      <c r="A3179" s="3">
        <v>135531</v>
      </c>
      <c r="B3179" s="5" t="s">
        <v>144</v>
      </c>
    </row>
    <row r="3180" spans="1:2" x14ac:dyDescent="0.3">
      <c r="A3180" s="3">
        <v>126250</v>
      </c>
      <c r="B3180" s="5" t="s">
        <v>1109</v>
      </c>
    </row>
    <row r="3181" spans="1:2" x14ac:dyDescent="0.3">
      <c r="A3181" s="3">
        <v>126250</v>
      </c>
      <c r="B3181" s="5" t="s">
        <v>108</v>
      </c>
    </row>
    <row r="3182" spans="1:2" x14ac:dyDescent="0.3">
      <c r="A3182" s="3">
        <v>126250</v>
      </c>
      <c r="B3182" s="5" t="s">
        <v>540</v>
      </c>
    </row>
    <row r="3183" spans="1:2" x14ac:dyDescent="0.3">
      <c r="A3183" s="3">
        <v>126250</v>
      </c>
      <c r="B3183" s="5" t="s">
        <v>144</v>
      </c>
    </row>
    <row r="3184" spans="1:2" x14ac:dyDescent="0.3">
      <c r="A3184" s="3">
        <v>126250</v>
      </c>
      <c r="B3184" s="5" t="s">
        <v>750</v>
      </c>
    </row>
    <row r="3185" spans="1:2" x14ac:dyDescent="0.3">
      <c r="A3185" s="3">
        <v>126250</v>
      </c>
      <c r="B3185" s="5" t="s">
        <v>284</v>
      </c>
    </row>
    <row r="3186" spans="1:2" x14ac:dyDescent="0.3">
      <c r="A3186" s="3">
        <v>84332</v>
      </c>
      <c r="B3186" s="5" t="s">
        <v>10</v>
      </c>
    </row>
    <row r="3187" spans="1:2" x14ac:dyDescent="0.3">
      <c r="A3187" s="3">
        <v>121873</v>
      </c>
      <c r="B3187" s="5" t="s">
        <v>108</v>
      </c>
    </row>
    <row r="3188" spans="1:2" x14ac:dyDescent="0.3">
      <c r="A3188" s="3">
        <v>121873</v>
      </c>
      <c r="B3188" s="5" t="s">
        <v>284</v>
      </c>
    </row>
    <row r="3189" spans="1:2" x14ac:dyDescent="0.3">
      <c r="A3189" s="3">
        <v>121873</v>
      </c>
      <c r="B3189" s="5" t="s">
        <v>19760</v>
      </c>
    </row>
    <row r="3190" spans="1:2" x14ac:dyDescent="0.3">
      <c r="A3190" s="3">
        <v>123103</v>
      </c>
      <c r="B3190" s="5" t="s">
        <v>3743</v>
      </c>
    </row>
    <row r="3191" spans="1:2" x14ac:dyDescent="0.3">
      <c r="A3191" s="3">
        <v>123103</v>
      </c>
      <c r="B3191" s="5" t="s">
        <v>10</v>
      </c>
    </row>
    <row r="3192" spans="1:2" x14ac:dyDescent="0.3">
      <c r="A3192" s="3">
        <v>115929</v>
      </c>
      <c r="B3192" s="5" t="s">
        <v>956</v>
      </c>
    </row>
    <row r="3193" spans="1:2" x14ac:dyDescent="0.3">
      <c r="A3193" s="3">
        <v>115929</v>
      </c>
      <c r="B3193" s="5" t="s">
        <v>1540</v>
      </c>
    </row>
    <row r="3194" spans="1:2" x14ac:dyDescent="0.3">
      <c r="A3194" s="3">
        <v>109584</v>
      </c>
      <c r="B3194" s="5" t="s">
        <v>108</v>
      </c>
    </row>
    <row r="3195" spans="1:2" x14ac:dyDescent="0.3">
      <c r="A3195" s="3">
        <v>109584</v>
      </c>
      <c r="B3195" s="5" t="s">
        <v>416</v>
      </c>
    </row>
    <row r="3196" spans="1:2" x14ac:dyDescent="0.3">
      <c r="A3196" s="3">
        <v>103747</v>
      </c>
      <c r="B3196" s="5" t="s">
        <v>1540</v>
      </c>
    </row>
    <row r="3197" spans="1:2" x14ac:dyDescent="0.3">
      <c r="A3197" s="3">
        <v>103747</v>
      </c>
      <c r="B3197" s="5" t="s">
        <v>108</v>
      </c>
    </row>
    <row r="3198" spans="1:2" x14ac:dyDescent="0.3">
      <c r="A3198" s="3">
        <v>103747</v>
      </c>
      <c r="B3198" s="5" t="s">
        <v>540</v>
      </c>
    </row>
    <row r="3199" spans="1:2" x14ac:dyDescent="0.3">
      <c r="A3199" s="3">
        <v>103747</v>
      </c>
      <c r="B3199" s="5" t="s">
        <v>416</v>
      </c>
    </row>
    <row r="3200" spans="1:2" x14ac:dyDescent="0.3">
      <c r="A3200" s="3">
        <v>109513</v>
      </c>
      <c r="B3200" s="5" t="s">
        <v>10</v>
      </c>
    </row>
    <row r="3201" spans="1:2" x14ac:dyDescent="0.3">
      <c r="A3201" s="3">
        <v>109856</v>
      </c>
      <c r="B3201" s="5" t="s">
        <v>880</v>
      </c>
    </row>
    <row r="3202" spans="1:2" x14ac:dyDescent="0.3">
      <c r="A3202" s="3">
        <v>123377</v>
      </c>
      <c r="B3202" s="5" t="s">
        <v>94</v>
      </c>
    </row>
    <row r="3203" spans="1:2" x14ac:dyDescent="0.3">
      <c r="A3203" s="3">
        <v>100271</v>
      </c>
      <c r="B3203" s="5" t="s">
        <v>144</v>
      </c>
    </row>
    <row r="3204" spans="1:2" x14ac:dyDescent="0.3">
      <c r="A3204" s="3">
        <v>121789</v>
      </c>
      <c r="B3204" s="5" t="s">
        <v>10</v>
      </c>
    </row>
    <row r="3205" spans="1:2" x14ac:dyDescent="0.3">
      <c r="A3205" s="3">
        <v>60599</v>
      </c>
      <c r="B3205" s="5" t="s">
        <v>10</v>
      </c>
    </row>
    <row r="3206" spans="1:2" x14ac:dyDescent="0.3">
      <c r="A3206" s="3">
        <v>123362</v>
      </c>
      <c r="B3206" s="5" t="s">
        <v>108</v>
      </c>
    </row>
    <row r="3207" spans="1:2" x14ac:dyDescent="0.3">
      <c r="A3207" s="3">
        <v>123362</v>
      </c>
      <c r="B3207" s="5" t="s">
        <v>10311</v>
      </c>
    </row>
    <row r="3208" spans="1:2" x14ac:dyDescent="0.3">
      <c r="A3208" s="3">
        <v>123362</v>
      </c>
      <c r="B3208" s="5" t="s">
        <v>51</v>
      </c>
    </row>
    <row r="3209" spans="1:2" x14ac:dyDescent="0.3">
      <c r="A3209" s="3">
        <v>100683</v>
      </c>
      <c r="B3209" s="5" t="s">
        <v>10</v>
      </c>
    </row>
    <row r="3210" spans="1:2" x14ac:dyDescent="0.3">
      <c r="A3210" s="3">
        <v>133558</v>
      </c>
      <c r="B3210" s="5" t="s">
        <v>10</v>
      </c>
    </row>
    <row r="3211" spans="1:2" x14ac:dyDescent="0.3">
      <c r="A3211" s="3">
        <v>298016</v>
      </c>
      <c r="B3211" s="5" t="s">
        <v>10</v>
      </c>
    </row>
    <row r="3212" spans="1:2" x14ac:dyDescent="0.3">
      <c r="A3212" s="3">
        <v>110354</v>
      </c>
      <c r="B3212" s="5" t="s">
        <v>10</v>
      </c>
    </row>
    <row r="3213" spans="1:2" x14ac:dyDescent="0.3">
      <c r="A3213" s="3">
        <v>116440</v>
      </c>
      <c r="B3213" s="5" t="s">
        <v>10</v>
      </c>
    </row>
    <row r="3214" spans="1:2" x14ac:dyDescent="0.3">
      <c r="A3214" s="3">
        <v>139651</v>
      </c>
      <c r="B3214" s="5" t="s">
        <v>108</v>
      </c>
    </row>
    <row r="3215" spans="1:2" x14ac:dyDescent="0.3">
      <c r="A3215" s="3">
        <v>134096</v>
      </c>
      <c r="B3215" s="5" t="s">
        <v>1036</v>
      </c>
    </row>
    <row r="3216" spans="1:2" x14ac:dyDescent="0.3">
      <c r="A3216" s="3">
        <v>72890</v>
      </c>
      <c r="B3216" s="5" t="s">
        <v>10</v>
      </c>
    </row>
    <row r="3217" spans="1:2" x14ac:dyDescent="0.3">
      <c r="A3217" s="3">
        <v>85373</v>
      </c>
      <c r="B3217" s="5" t="s">
        <v>284</v>
      </c>
    </row>
    <row r="3218" spans="1:2" x14ac:dyDescent="0.3">
      <c r="A3218" s="3">
        <v>85373</v>
      </c>
      <c r="B3218" s="5" t="s">
        <v>540</v>
      </c>
    </row>
    <row r="3219" spans="1:2" x14ac:dyDescent="0.3">
      <c r="A3219" s="3">
        <v>85373</v>
      </c>
      <c r="B3219" s="5" t="s">
        <v>416</v>
      </c>
    </row>
    <row r="3220" spans="1:2" x14ac:dyDescent="0.3">
      <c r="A3220" s="3">
        <v>85373</v>
      </c>
      <c r="B3220" s="5" t="s">
        <v>10</v>
      </c>
    </row>
    <row r="3221" spans="1:2" x14ac:dyDescent="0.3">
      <c r="A3221" s="3">
        <v>91186</v>
      </c>
      <c r="B3221" s="5" t="s">
        <v>411</v>
      </c>
    </row>
    <row r="3222" spans="1:2" x14ac:dyDescent="0.3">
      <c r="A3222" s="3">
        <v>91186</v>
      </c>
      <c r="B3222" s="5" t="s">
        <v>784</v>
      </c>
    </row>
    <row r="3223" spans="1:2" x14ac:dyDescent="0.3">
      <c r="A3223" s="3">
        <v>84200</v>
      </c>
      <c r="B3223" s="5" t="s">
        <v>10</v>
      </c>
    </row>
    <row r="3224" spans="1:2" x14ac:dyDescent="0.3">
      <c r="A3224" s="3">
        <v>92645</v>
      </c>
      <c r="B3224" s="5" t="s">
        <v>10</v>
      </c>
    </row>
    <row r="3225" spans="1:2" x14ac:dyDescent="0.3">
      <c r="A3225" s="3">
        <v>171587</v>
      </c>
      <c r="B3225" s="5" t="s">
        <v>94</v>
      </c>
    </row>
    <row r="3226" spans="1:2" x14ac:dyDescent="0.3">
      <c r="A3226" s="3">
        <v>118737</v>
      </c>
      <c r="B3226" s="5" t="s">
        <v>416</v>
      </c>
    </row>
    <row r="3227" spans="1:2" x14ac:dyDescent="0.3">
      <c r="A3227" s="3">
        <v>140174</v>
      </c>
      <c r="B3227" s="5" t="s">
        <v>10</v>
      </c>
    </row>
    <row r="3228" spans="1:2" x14ac:dyDescent="0.3">
      <c r="A3228" s="3">
        <v>84329</v>
      </c>
      <c r="B3228" s="5" t="s">
        <v>10</v>
      </c>
    </row>
    <row r="3229" spans="1:2" x14ac:dyDescent="0.3">
      <c r="A3229" s="3">
        <v>115023</v>
      </c>
      <c r="B3229" s="5" t="s">
        <v>284</v>
      </c>
    </row>
    <row r="3230" spans="1:2" x14ac:dyDescent="0.3">
      <c r="A3230" s="3">
        <v>115023</v>
      </c>
      <c r="B3230" s="5" t="s">
        <v>2886</v>
      </c>
    </row>
    <row r="3231" spans="1:2" x14ac:dyDescent="0.3">
      <c r="A3231" s="3">
        <v>224746</v>
      </c>
      <c r="B3231" s="5" t="s">
        <v>750</v>
      </c>
    </row>
    <row r="3232" spans="1:2" x14ac:dyDescent="0.3">
      <c r="A3232" s="3">
        <v>224746</v>
      </c>
      <c r="B3232" s="5" t="s">
        <v>1265</v>
      </c>
    </row>
    <row r="3233" spans="1:2" x14ac:dyDescent="0.3">
      <c r="A3233" s="3">
        <v>224746</v>
      </c>
      <c r="B3233" s="5" t="s">
        <v>19774</v>
      </c>
    </row>
    <row r="3234" spans="1:2" x14ac:dyDescent="0.3">
      <c r="A3234" s="3">
        <v>103740</v>
      </c>
      <c r="B3234" s="5" t="s">
        <v>1540</v>
      </c>
    </row>
    <row r="3235" spans="1:2" x14ac:dyDescent="0.3">
      <c r="A3235" s="3">
        <v>103740</v>
      </c>
      <c r="B3235" s="5" t="s">
        <v>108</v>
      </c>
    </row>
    <row r="3236" spans="1:2" x14ac:dyDescent="0.3">
      <c r="A3236" s="3">
        <v>103740</v>
      </c>
      <c r="B3236" s="5" t="s">
        <v>1302</v>
      </c>
    </row>
    <row r="3237" spans="1:2" x14ac:dyDescent="0.3">
      <c r="A3237" s="3">
        <v>86467</v>
      </c>
      <c r="B3237" s="5" t="s">
        <v>540</v>
      </c>
    </row>
    <row r="3238" spans="1:2" x14ac:dyDescent="0.3">
      <c r="A3238" s="3">
        <v>86467</v>
      </c>
      <c r="B3238" s="5" t="s">
        <v>416</v>
      </c>
    </row>
    <row r="3239" spans="1:2" x14ac:dyDescent="0.3">
      <c r="A3239" s="3">
        <v>98948</v>
      </c>
      <c r="B3239" s="5" t="s">
        <v>10</v>
      </c>
    </row>
    <row r="3240" spans="1:2" x14ac:dyDescent="0.3">
      <c r="A3240" s="3">
        <v>81836</v>
      </c>
      <c r="B3240" s="5" t="s">
        <v>540</v>
      </c>
    </row>
    <row r="3241" spans="1:2" x14ac:dyDescent="0.3">
      <c r="A3241" s="3">
        <v>81836</v>
      </c>
      <c r="B3241" s="5" t="s">
        <v>10</v>
      </c>
    </row>
    <row r="3242" spans="1:2" x14ac:dyDescent="0.3">
      <c r="A3242" s="3">
        <v>86004</v>
      </c>
      <c r="B3242" s="5" t="s">
        <v>595</v>
      </c>
    </row>
    <row r="3243" spans="1:2" x14ac:dyDescent="0.3">
      <c r="A3243" s="3">
        <v>107170</v>
      </c>
      <c r="B3243" s="5" t="s">
        <v>10</v>
      </c>
    </row>
    <row r="3244" spans="1:2" x14ac:dyDescent="0.3">
      <c r="A3244" s="3">
        <v>107170</v>
      </c>
      <c r="B3244" s="5" t="s">
        <v>416</v>
      </c>
    </row>
    <row r="3245" spans="1:2" x14ac:dyDescent="0.3">
      <c r="A3245" s="3">
        <v>121828</v>
      </c>
      <c r="B3245" s="5" t="s">
        <v>144</v>
      </c>
    </row>
    <row r="3246" spans="1:2" x14ac:dyDescent="0.3">
      <c r="A3246" s="3">
        <v>141528</v>
      </c>
      <c r="B3246" s="5" t="s">
        <v>432</v>
      </c>
    </row>
    <row r="3247" spans="1:2" x14ac:dyDescent="0.3">
      <c r="A3247" s="3">
        <v>116977</v>
      </c>
      <c r="B3247" s="5" t="s">
        <v>10</v>
      </c>
    </row>
    <row r="3248" spans="1:2" x14ac:dyDescent="0.3">
      <c r="A3248" s="3">
        <v>119278</v>
      </c>
      <c r="B3248" s="5" t="s">
        <v>10</v>
      </c>
    </row>
    <row r="3249" spans="1:2" x14ac:dyDescent="0.3">
      <c r="A3249" s="3">
        <v>86597</v>
      </c>
      <c r="B3249" s="5" t="s">
        <v>432</v>
      </c>
    </row>
    <row r="3250" spans="1:2" x14ac:dyDescent="0.3">
      <c r="A3250" s="3">
        <v>86597</v>
      </c>
      <c r="B3250" s="5" t="s">
        <v>108</v>
      </c>
    </row>
    <row r="3251" spans="1:2" x14ac:dyDescent="0.3">
      <c r="A3251" s="3">
        <v>86597</v>
      </c>
      <c r="B3251" s="5" t="s">
        <v>10</v>
      </c>
    </row>
    <row r="3252" spans="1:2" x14ac:dyDescent="0.3">
      <c r="A3252" s="3">
        <v>138122</v>
      </c>
      <c r="B3252" s="5" t="s">
        <v>595</v>
      </c>
    </row>
    <row r="3253" spans="1:2" x14ac:dyDescent="0.3">
      <c r="A3253" s="3">
        <v>136403</v>
      </c>
      <c r="B3253" s="5" t="s">
        <v>1540</v>
      </c>
    </row>
    <row r="3254" spans="1:2" x14ac:dyDescent="0.3">
      <c r="A3254" s="3">
        <v>136403</v>
      </c>
      <c r="B3254" s="5" t="s">
        <v>108</v>
      </c>
    </row>
    <row r="3255" spans="1:2" x14ac:dyDescent="0.3">
      <c r="A3255" s="3">
        <v>139933</v>
      </c>
      <c r="B3255" s="5" t="s">
        <v>10</v>
      </c>
    </row>
    <row r="3256" spans="1:2" x14ac:dyDescent="0.3">
      <c r="A3256" s="3">
        <v>136701</v>
      </c>
      <c r="B3256" s="5" t="s">
        <v>411</v>
      </c>
    </row>
    <row r="3257" spans="1:2" x14ac:dyDescent="0.3">
      <c r="A3257" s="3">
        <v>135812</v>
      </c>
      <c r="B3257" s="5" t="s">
        <v>108</v>
      </c>
    </row>
    <row r="3258" spans="1:2" x14ac:dyDescent="0.3">
      <c r="A3258" s="3">
        <v>135812</v>
      </c>
      <c r="B3258" s="5" t="s">
        <v>540</v>
      </c>
    </row>
    <row r="3259" spans="1:2" x14ac:dyDescent="0.3">
      <c r="A3259" s="3">
        <v>135812</v>
      </c>
      <c r="B3259" s="5" t="s">
        <v>51</v>
      </c>
    </row>
    <row r="3260" spans="1:2" x14ac:dyDescent="0.3">
      <c r="A3260" s="3">
        <v>91679</v>
      </c>
      <c r="B3260" s="5" t="s">
        <v>10</v>
      </c>
    </row>
    <row r="3261" spans="1:2" x14ac:dyDescent="0.3">
      <c r="A3261" s="3">
        <v>84184</v>
      </c>
      <c r="B3261" s="5" t="s">
        <v>10</v>
      </c>
    </row>
    <row r="3262" spans="1:2" x14ac:dyDescent="0.3">
      <c r="A3262" s="3">
        <v>111237</v>
      </c>
      <c r="B3262" s="5" t="s">
        <v>877</v>
      </c>
    </row>
    <row r="3263" spans="1:2" x14ac:dyDescent="0.3">
      <c r="A3263" s="3">
        <v>116005</v>
      </c>
      <c r="B3263" s="5" t="s">
        <v>784</v>
      </c>
    </row>
    <row r="3264" spans="1:2" x14ac:dyDescent="0.3">
      <c r="A3264" s="3">
        <v>46429</v>
      </c>
      <c r="B3264" s="5" t="s">
        <v>10</v>
      </c>
    </row>
    <row r="3265" spans="1:2" x14ac:dyDescent="0.3">
      <c r="A3265" s="3">
        <v>148347</v>
      </c>
      <c r="B3265" s="5" t="s">
        <v>877</v>
      </c>
    </row>
    <row r="3266" spans="1:2" x14ac:dyDescent="0.3">
      <c r="A3266" s="3">
        <v>148347</v>
      </c>
      <c r="B3266" s="5" t="s">
        <v>220</v>
      </c>
    </row>
    <row r="3267" spans="1:2" x14ac:dyDescent="0.3">
      <c r="A3267" s="3">
        <v>142308</v>
      </c>
      <c r="B3267" s="5" t="s">
        <v>10</v>
      </c>
    </row>
    <row r="3268" spans="1:2" x14ac:dyDescent="0.3">
      <c r="A3268" s="3">
        <v>82696</v>
      </c>
      <c r="B3268" s="5" t="s">
        <v>10</v>
      </c>
    </row>
    <row r="3269" spans="1:2" x14ac:dyDescent="0.3">
      <c r="A3269" s="3">
        <v>128876</v>
      </c>
      <c r="B3269" s="5" t="s">
        <v>416</v>
      </c>
    </row>
    <row r="3270" spans="1:2" x14ac:dyDescent="0.3">
      <c r="A3270" s="3">
        <v>99579</v>
      </c>
      <c r="B3270" s="5" t="s">
        <v>108</v>
      </c>
    </row>
    <row r="3271" spans="1:2" x14ac:dyDescent="0.3">
      <c r="A3271" s="3">
        <v>99579</v>
      </c>
      <c r="B3271" s="5" t="s">
        <v>51</v>
      </c>
    </row>
    <row r="3272" spans="1:2" x14ac:dyDescent="0.3">
      <c r="A3272" s="3">
        <v>90369</v>
      </c>
      <c r="B3272" s="5" t="s">
        <v>416</v>
      </c>
    </row>
    <row r="3273" spans="1:2" x14ac:dyDescent="0.3">
      <c r="A3273" s="3">
        <v>146955</v>
      </c>
      <c r="B3273" s="5" t="s">
        <v>10</v>
      </c>
    </row>
    <row r="3274" spans="1:2" x14ac:dyDescent="0.3">
      <c r="A3274" s="3">
        <v>84383</v>
      </c>
      <c r="B3274" s="5" t="s">
        <v>432</v>
      </c>
    </row>
    <row r="3275" spans="1:2" x14ac:dyDescent="0.3">
      <c r="A3275" s="3">
        <v>84383</v>
      </c>
      <c r="B3275" s="5" t="s">
        <v>10</v>
      </c>
    </row>
    <row r="3276" spans="1:2" x14ac:dyDescent="0.3">
      <c r="A3276" s="3">
        <v>95516</v>
      </c>
      <c r="B3276" s="5" t="s">
        <v>416</v>
      </c>
    </row>
    <row r="3277" spans="1:2" x14ac:dyDescent="0.3">
      <c r="A3277" s="3">
        <v>74306</v>
      </c>
      <c r="B3277" s="5" t="s">
        <v>10</v>
      </c>
    </row>
    <row r="3278" spans="1:2" x14ac:dyDescent="0.3">
      <c r="A3278" s="3">
        <v>85739</v>
      </c>
      <c r="B3278" s="5" t="s">
        <v>108</v>
      </c>
    </row>
    <row r="3279" spans="1:2" x14ac:dyDescent="0.3">
      <c r="A3279" s="3">
        <v>85739</v>
      </c>
      <c r="B3279" s="5" t="s">
        <v>540</v>
      </c>
    </row>
    <row r="3280" spans="1:2" x14ac:dyDescent="0.3">
      <c r="A3280" s="3">
        <v>127867</v>
      </c>
      <c r="B3280" s="5" t="s">
        <v>10</v>
      </c>
    </row>
    <row r="3281" spans="1:2" x14ac:dyDescent="0.3">
      <c r="A3281" s="3">
        <v>130739</v>
      </c>
      <c r="B3281" s="5" t="s">
        <v>284</v>
      </c>
    </row>
    <row r="3282" spans="1:2" x14ac:dyDescent="0.3">
      <c r="A3282" s="3">
        <v>138376</v>
      </c>
      <c r="B3282" s="5" t="s">
        <v>432</v>
      </c>
    </row>
    <row r="3283" spans="1:2" x14ac:dyDescent="0.3">
      <c r="A3283" s="3">
        <v>124294</v>
      </c>
      <c r="B3283" s="5" t="s">
        <v>94</v>
      </c>
    </row>
    <row r="3284" spans="1:2" x14ac:dyDescent="0.3">
      <c r="A3284" s="3">
        <v>257368</v>
      </c>
      <c r="B3284" s="5" t="s">
        <v>10</v>
      </c>
    </row>
    <row r="3285" spans="1:2" x14ac:dyDescent="0.3">
      <c r="A3285" s="3">
        <v>257368</v>
      </c>
      <c r="B3285" s="5" t="s">
        <v>432</v>
      </c>
    </row>
    <row r="3286" spans="1:2" x14ac:dyDescent="0.3">
      <c r="A3286" s="3">
        <v>121491</v>
      </c>
      <c r="B3286" s="5" t="s">
        <v>94</v>
      </c>
    </row>
    <row r="3287" spans="1:2" x14ac:dyDescent="0.3">
      <c r="A3287" s="3">
        <v>91010</v>
      </c>
      <c r="B3287" s="5" t="s">
        <v>10</v>
      </c>
    </row>
    <row r="3288" spans="1:2" x14ac:dyDescent="0.3">
      <c r="A3288" s="3">
        <v>110410</v>
      </c>
      <c r="B3288" s="5" t="s">
        <v>784</v>
      </c>
    </row>
    <row r="3289" spans="1:2" x14ac:dyDescent="0.3">
      <c r="A3289" s="3">
        <v>110410</v>
      </c>
      <c r="B3289" s="5" t="s">
        <v>411</v>
      </c>
    </row>
    <row r="3290" spans="1:2" x14ac:dyDescent="0.3">
      <c r="A3290" s="3">
        <v>127913</v>
      </c>
      <c r="B3290" s="5" t="s">
        <v>3578</v>
      </c>
    </row>
    <row r="3291" spans="1:2" x14ac:dyDescent="0.3">
      <c r="A3291" s="3">
        <v>77875</v>
      </c>
      <c r="B3291" s="5" t="s">
        <v>10</v>
      </c>
    </row>
    <row r="3292" spans="1:2" x14ac:dyDescent="0.3">
      <c r="A3292" s="3">
        <v>163772</v>
      </c>
      <c r="B3292" s="5" t="s">
        <v>144</v>
      </c>
    </row>
    <row r="3293" spans="1:2" x14ac:dyDescent="0.3">
      <c r="A3293" s="3">
        <v>100089</v>
      </c>
      <c r="B3293" s="5" t="s">
        <v>10</v>
      </c>
    </row>
    <row r="3294" spans="1:2" x14ac:dyDescent="0.3">
      <c r="A3294" s="3">
        <v>84334</v>
      </c>
      <c r="B3294" s="5" t="s">
        <v>1265</v>
      </c>
    </row>
    <row r="3295" spans="1:2" x14ac:dyDescent="0.3">
      <c r="A3295" s="3">
        <v>84334</v>
      </c>
      <c r="B3295" s="5" t="s">
        <v>1523</v>
      </c>
    </row>
    <row r="3296" spans="1:2" x14ac:dyDescent="0.3">
      <c r="A3296" s="3">
        <v>84334</v>
      </c>
      <c r="B3296" s="5" t="s">
        <v>750</v>
      </c>
    </row>
    <row r="3297" spans="1:2" x14ac:dyDescent="0.3">
      <c r="A3297" s="3">
        <v>84334</v>
      </c>
      <c r="B3297" s="5" t="s">
        <v>416</v>
      </c>
    </row>
    <row r="3298" spans="1:2" x14ac:dyDescent="0.3">
      <c r="A3298" s="3">
        <v>84334</v>
      </c>
      <c r="B3298" s="5" t="s">
        <v>10</v>
      </c>
    </row>
    <row r="3299" spans="1:2" x14ac:dyDescent="0.3">
      <c r="A3299" s="3">
        <v>127501</v>
      </c>
      <c r="B3299" s="5" t="s">
        <v>595</v>
      </c>
    </row>
    <row r="3300" spans="1:2" x14ac:dyDescent="0.3">
      <c r="A3300" s="3">
        <v>123380</v>
      </c>
      <c r="B3300" s="5" t="s">
        <v>877</v>
      </c>
    </row>
    <row r="3301" spans="1:2" x14ac:dyDescent="0.3">
      <c r="A3301" s="3">
        <v>128241</v>
      </c>
      <c r="B3301" s="5" t="s">
        <v>416</v>
      </c>
    </row>
    <row r="3302" spans="1:2" x14ac:dyDescent="0.3">
      <c r="A3302" s="3">
        <v>89584</v>
      </c>
      <c r="B3302" s="5" t="s">
        <v>880</v>
      </c>
    </row>
    <row r="3303" spans="1:2" x14ac:dyDescent="0.3">
      <c r="A3303" s="3">
        <v>135579</v>
      </c>
      <c r="B3303" s="5" t="s">
        <v>432</v>
      </c>
    </row>
    <row r="3304" spans="1:2" x14ac:dyDescent="0.3">
      <c r="A3304" s="3">
        <v>135579</v>
      </c>
      <c r="B3304" s="5" t="s">
        <v>10</v>
      </c>
    </row>
    <row r="3305" spans="1:2" x14ac:dyDescent="0.3">
      <c r="A3305" s="3">
        <v>58547</v>
      </c>
      <c r="B3305" s="5" t="s">
        <v>10</v>
      </c>
    </row>
    <row r="3306" spans="1:2" x14ac:dyDescent="0.3">
      <c r="A3306" s="3">
        <v>118293</v>
      </c>
      <c r="B3306" s="5" t="s">
        <v>1540</v>
      </c>
    </row>
    <row r="3307" spans="1:2" x14ac:dyDescent="0.3">
      <c r="A3307" s="3">
        <v>118293</v>
      </c>
      <c r="B3307" s="5" t="s">
        <v>108</v>
      </c>
    </row>
    <row r="3308" spans="1:2" x14ac:dyDescent="0.3">
      <c r="A3308" s="3">
        <v>118293</v>
      </c>
      <c r="B3308" s="5" t="s">
        <v>432</v>
      </c>
    </row>
    <row r="3309" spans="1:2" x14ac:dyDescent="0.3">
      <c r="A3309" s="3">
        <v>119569</v>
      </c>
      <c r="B3309" s="5" t="s">
        <v>10</v>
      </c>
    </row>
    <row r="3310" spans="1:2" x14ac:dyDescent="0.3">
      <c r="A3310" s="3">
        <v>84165</v>
      </c>
      <c r="B3310" s="5" t="s">
        <v>1540</v>
      </c>
    </row>
    <row r="3311" spans="1:2" x14ac:dyDescent="0.3">
      <c r="A3311" s="3">
        <v>84165</v>
      </c>
      <c r="B3311" s="5" t="s">
        <v>108</v>
      </c>
    </row>
    <row r="3312" spans="1:2" x14ac:dyDescent="0.3">
      <c r="A3312" s="3">
        <v>84165</v>
      </c>
      <c r="B3312" s="5" t="s">
        <v>284</v>
      </c>
    </row>
    <row r="3313" spans="1:2" x14ac:dyDescent="0.3">
      <c r="A3313" s="3">
        <v>84165</v>
      </c>
      <c r="B3313" s="5" t="s">
        <v>10</v>
      </c>
    </row>
    <row r="3314" spans="1:2" x14ac:dyDescent="0.3">
      <c r="A3314" s="3">
        <v>136793</v>
      </c>
      <c r="B3314" s="5" t="s">
        <v>10</v>
      </c>
    </row>
    <row r="3315" spans="1:2" x14ac:dyDescent="0.3">
      <c r="A3315" s="3">
        <v>136793</v>
      </c>
      <c r="B3315" s="5" t="s">
        <v>94</v>
      </c>
    </row>
    <row r="3316" spans="1:2" x14ac:dyDescent="0.3">
      <c r="A3316" s="3">
        <v>59963</v>
      </c>
      <c r="B3316" s="5" t="s">
        <v>1523</v>
      </c>
    </row>
    <row r="3317" spans="1:2" x14ac:dyDescent="0.3">
      <c r="A3317" s="3">
        <v>59963</v>
      </c>
      <c r="B3317" s="5" t="s">
        <v>10</v>
      </c>
    </row>
    <row r="3318" spans="1:2" x14ac:dyDescent="0.3">
      <c r="A3318" s="3">
        <v>84281</v>
      </c>
      <c r="B3318" s="5" t="s">
        <v>10</v>
      </c>
    </row>
    <row r="3319" spans="1:2" x14ac:dyDescent="0.3">
      <c r="A3319" s="3">
        <v>84575</v>
      </c>
      <c r="B3319" s="5" t="s">
        <v>10</v>
      </c>
    </row>
    <row r="3320" spans="1:2" x14ac:dyDescent="0.3">
      <c r="A3320" s="3">
        <v>121826</v>
      </c>
      <c r="B3320" s="5" t="s">
        <v>416</v>
      </c>
    </row>
    <row r="3321" spans="1:2" x14ac:dyDescent="0.3">
      <c r="A3321" s="3">
        <v>111839</v>
      </c>
      <c r="B3321" s="5" t="s">
        <v>10</v>
      </c>
    </row>
    <row r="3322" spans="1:2" x14ac:dyDescent="0.3">
      <c r="A3322" s="3">
        <v>137409</v>
      </c>
      <c r="B3322" s="5" t="s">
        <v>784</v>
      </c>
    </row>
    <row r="3323" spans="1:2" x14ac:dyDescent="0.3">
      <c r="A3323" s="3">
        <v>141614</v>
      </c>
      <c r="B3323" s="5" t="s">
        <v>1109</v>
      </c>
    </row>
    <row r="3324" spans="1:2" x14ac:dyDescent="0.3">
      <c r="A3324" s="3">
        <v>141614</v>
      </c>
      <c r="B3324" s="5" t="s">
        <v>1265</v>
      </c>
    </row>
    <row r="3325" spans="1:2" x14ac:dyDescent="0.3">
      <c r="A3325" s="3">
        <v>141614</v>
      </c>
      <c r="B3325" s="5" t="s">
        <v>284</v>
      </c>
    </row>
    <row r="3326" spans="1:2" x14ac:dyDescent="0.3">
      <c r="A3326" s="3">
        <v>141614</v>
      </c>
      <c r="B3326" s="5" t="s">
        <v>2847</v>
      </c>
    </row>
    <row r="3327" spans="1:2" x14ac:dyDescent="0.3">
      <c r="A3327" s="3">
        <v>97365</v>
      </c>
      <c r="B3327" s="5" t="s">
        <v>1540</v>
      </c>
    </row>
    <row r="3328" spans="1:2" x14ac:dyDescent="0.3">
      <c r="A3328" s="3">
        <v>97365</v>
      </c>
      <c r="B3328" s="5" t="s">
        <v>108</v>
      </c>
    </row>
    <row r="3329" spans="1:2" x14ac:dyDescent="0.3">
      <c r="A3329" s="3">
        <v>97365</v>
      </c>
      <c r="B3329" s="5" t="s">
        <v>540</v>
      </c>
    </row>
    <row r="3330" spans="1:2" x14ac:dyDescent="0.3">
      <c r="A3330" s="3">
        <v>97365</v>
      </c>
      <c r="B3330" s="5" t="s">
        <v>416</v>
      </c>
    </row>
    <row r="3331" spans="1:2" x14ac:dyDescent="0.3">
      <c r="A3331" s="3">
        <v>127374</v>
      </c>
      <c r="B3331" s="5" t="s">
        <v>10</v>
      </c>
    </row>
    <row r="3332" spans="1:2" x14ac:dyDescent="0.3">
      <c r="A3332" s="3">
        <v>120150</v>
      </c>
      <c r="B3332" s="5" t="s">
        <v>595</v>
      </c>
    </row>
    <row r="3333" spans="1:2" x14ac:dyDescent="0.3">
      <c r="A3333" s="3">
        <v>134673</v>
      </c>
      <c r="B3333" s="5" t="s">
        <v>108</v>
      </c>
    </row>
    <row r="3334" spans="1:2" x14ac:dyDescent="0.3">
      <c r="A3334" s="3">
        <v>102222</v>
      </c>
      <c r="B3334" s="5" t="s">
        <v>10</v>
      </c>
    </row>
    <row r="3335" spans="1:2" x14ac:dyDescent="0.3">
      <c r="A3335" s="3">
        <v>138496</v>
      </c>
      <c r="B3335" s="5" t="s">
        <v>367</v>
      </c>
    </row>
    <row r="3336" spans="1:2" x14ac:dyDescent="0.3">
      <c r="A3336" s="3">
        <v>122800</v>
      </c>
      <c r="B3336" s="5" t="s">
        <v>10</v>
      </c>
    </row>
    <row r="3337" spans="1:2" x14ac:dyDescent="0.3">
      <c r="A3337" s="3">
        <v>143010</v>
      </c>
      <c r="B3337" s="5" t="s">
        <v>595</v>
      </c>
    </row>
    <row r="3338" spans="1:2" x14ac:dyDescent="0.3">
      <c r="A3338" s="3">
        <v>149085</v>
      </c>
      <c r="B3338" s="5" t="s">
        <v>411</v>
      </c>
    </row>
    <row r="3339" spans="1:2" x14ac:dyDescent="0.3">
      <c r="A3339" s="3">
        <v>84175</v>
      </c>
      <c r="B3339" s="5" t="s">
        <v>432</v>
      </c>
    </row>
    <row r="3340" spans="1:2" x14ac:dyDescent="0.3">
      <c r="A3340" s="3">
        <v>84175</v>
      </c>
      <c r="B3340" s="5" t="s">
        <v>10</v>
      </c>
    </row>
    <row r="3341" spans="1:2" x14ac:dyDescent="0.3">
      <c r="A3341" s="3">
        <v>148265</v>
      </c>
      <c r="B3341" s="5" t="s">
        <v>595</v>
      </c>
    </row>
    <row r="3342" spans="1:2" x14ac:dyDescent="0.3">
      <c r="A3342" s="3">
        <v>122192</v>
      </c>
      <c r="B3342" s="5" t="s">
        <v>1540</v>
      </c>
    </row>
    <row r="3343" spans="1:2" x14ac:dyDescent="0.3">
      <c r="A3343" s="3">
        <v>122192</v>
      </c>
      <c r="B3343" s="5" t="s">
        <v>108</v>
      </c>
    </row>
    <row r="3344" spans="1:2" x14ac:dyDescent="0.3">
      <c r="A3344" s="3">
        <v>122192</v>
      </c>
      <c r="B3344" s="5" t="s">
        <v>540</v>
      </c>
    </row>
    <row r="3345" spans="1:2" x14ac:dyDescent="0.3">
      <c r="A3345" s="3">
        <v>121872</v>
      </c>
      <c r="B3345" s="5" t="s">
        <v>432</v>
      </c>
    </row>
    <row r="3346" spans="1:2" x14ac:dyDescent="0.3">
      <c r="A3346" s="3">
        <v>121872</v>
      </c>
      <c r="B3346" s="5" t="s">
        <v>1109</v>
      </c>
    </row>
    <row r="3347" spans="1:2" x14ac:dyDescent="0.3">
      <c r="A3347" s="3">
        <v>121872</v>
      </c>
      <c r="B3347" s="5" t="s">
        <v>284</v>
      </c>
    </row>
    <row r="3348" spans="1:2" x14ac:dyDescent="0.3">
      <c r="A3348" s="3">
        <v>121872</v>
      </c>
      <c r="B3348" s="5" t="s">
        <v>416</v>
      </c>
    </row>
    <row r="3349" spans="1:2" x14ac:dyDescent="0.3">
      <c r="A3349" s="3">
        <v>92591</v>
      </c>
      <c r="B3349" s="5" t="s">
        <v>10</v>
      </c>
    </row>
    <row r="3350" spans="1:2" x14ac:dyDescent="0.3">
      <c r="A3350" s="3">
        <v>118612</v>
      </c>
      <c r="B3350" s="5" t="s">
        <v>10</v>
      </c>
    </row>
    <row r="3351" spans="1:2" x14ac:dyDescent="0.3">
      <c r="A3351" s="3">
        <v>386467</v>
      </c>
      <c r="B3351" s="5" t="s">
        <v>144</v>
      </c>
    </row>
    <row r="3352" spans="1:2" x14ac:dyDescent="0.3">
      <c r="A3352" s="3">
        <v>135647</v>
      </c>
      <c r="B3352" s="5" t="s">
        <v>10</v>
      </c>
    </row>
    <row r="3353" spans="1:2" x14ac:dyDescent="0.3">
      <c r="A3353" s="3">
        <v>84194</v>
      </c>
      <c r="B3353" s="5" t="s">
        <v>10</v>
      </c>
    </row>
    <row r="3354" spans="1:2" x14ac:dyDescent="0.3">
      <c r="A3354" s="3">
        <v>103173</v>
      </c>
      <c r="B3354" s="5" t="s">
        <v>432</v>
      </c>
    </row>
    <row r="3355" spans="1:2" x14ac:dyDescent="0.3">
      <c r="A3355" s="3">
        <v>103173</v>
      </c>
      <c r="B3355" s="5" t="s">
        <v>144</v>
      </c>
    </row>
    <row r="3356" spans="1:2" x14ac:dyDescent="0.3">
      <c r="A3356" s="3">
        <v>103173</v>
      </c>
      <c r="B3356" s="5" t="s">
        <v>10</v>
      </c>
    </row>
    <row r="3357" spans="1:2" x14ac:dyDescent="0.3">
      <c r="A3357" s="3">
        <v>82450</v>
      </c>
      <c r="B3357" s="5" t="s">
        <v>750</v>
      </c>
    </row>
    <row r="3358" spans="1:2" x14ac:dyDescent="0.3">
      <c r="A3358" s="3">
        <v>121835</v>
      </c>
      <c r="B3358" s="5" t="s">
        <v>367</v>
      </c>
    </row>
    <row r="3359" spans="1:2" x14ac:dyDescent="0.3">
      <c r="A3359" s="3">
        <v>121835</v>
      </c>
      <c r="B3359" s="5" t="s">
        <v>284</v>
      </c>
    </row>
    <row r="3360" spans="1:2" x14ac:dyDescent="0.3">
      <c r="A3360" s="3">
        <v>121835</v>
      </c>
      <c r="B3360" s="5" t="s">
        <v>416</v>
      </c>
    </row>
    <row r="3361" spans="1:2" x14ac:dyDescent="0.3">
      <c r="A3361" s="3">
        <v>159121</v>
      </c>
      <c r="B3361" s="5" t="s">
        <v>108</v>
      </c>
    </row>
    <row r="3362" spans="1:2" x14ac:dyDescent="0.3">
      <c r="A3362" s="3">
        <v>80384</v>
      </c>
      <c r="B3362" s="5" t="s">
        <v>10</v>
      </c>
    </row>
    <row r="3363" spans="1:2" x14ac:dyDescent="0.3">
      <c r="A3363" s="3">
        <v>136080</v>
      </c>
      <c r="B3363" s="5" t="s">
        <v>263</v>
      </c>
    </row>
    <row r="3364" spans="1:2" x14ac:dyDescent="0.3">
      <c r="A3364" s="3">
        <v>124075</v>
      </c>
      <c r="B3364" s="5" t="s">
        <v>584</v>
      </c>
    </row>
    <row r="3365" spans="1:2" x14ac:dyDescent="0.3">
      <c r="A3365" s="3">
        <v>124075</v>
      </c>
      <c r="B3365" s="5" t="s">
        <v>284</v>
      </c>
    </row>
    <row r="3366" spans="1:2" x14ac:dyDescent="0.3">
      <c r="A3366" s="3">
        <v>124075</v>
      </c>
      <c r="B3366" s="5" t="s">
        <v>2886</v>
      </c>
    </row>
    <row r="3367" spans="1:2" x14ac:dyDescent="0.3">
      <c r="A3367" s="3">
        <v>128215</v>
      </c>
      <c r="B3367" s="5" t="s">
        <v>432</v>
      </c>
    </row>
    <row r="3368" spans="1:2" x14ac:dyDescent="0.3">
      <c r="A3368" s="3">
        <v>114958</v>
      </c>
      <c r="B3368" s="5" t="s">
        <v>416</v>
      </c>
    </row>
    <row r="3369" spans="1:2" x14ac:dyDescent="0.3">
      <c r="A3369" s="3">
        <v>215180</v>
      </c>
      <c r="B3369" s="5" t="s">
        <v>144</v>
      </c>
    </row>
    <row r="3370" spans="1:2" x14ac:dyDescent="0.3">
      <c r="A3370" s="3">
        <v>101267</v>
      </c>
      <c r="B3370" s="5" t="s">
        <v>10</v>
      </c>
    </row>
    <row r="3371" spans="1:2" x14ac:dyDescent="0.3">
      <c r="A3371" s="3">
        <v>80038</v>
      </c>
      <c r="B3371" s="5" t="s">
        <v>10</v>
      </c>
    </row>
    <row r="3372" spans="1:2" x14ac:dyDescent="0.3">
      <c r="A3372" s="3">
        <v>133698</v>
      </c>
      <c r="B3372" s="5" t="s">
        <v>108</v>
      </c>
    </row>
    <row r="3373" spans="1:2" x14ac:dyDescent="0.3">
      <c r="A3373" s="3">
        <v>86703</v>
      </c>
      <c r="B3373" s="5" t="s">
        <v>10</v>
      </c>
    </row>
    <row r="3374" spans="1:2" x14ac:dyDescent="0.3">
      <c r="A3374" s="3">
        <v>77948</v>
      </c>
      <c r="B3374" s="5" t="s">
        <v>51</v>
      </c>
    </row>
    <row r="3375" spans="1:2" x14ac:dyDescent="0.3">
      <c r="A3375" s="3">
        <v>77948</v>
      </c>
      <c r="B3375" s="5" t="s">
        <v>10</v>
      </c>
    </row>
    <row r="3376" spans="1:2" x14ac:dyDescent="0.3">
      <c r="A3376" s="3">
        <v>133458</v>
      </c>
      <c r="B3376" s="5" t="s">
        <v>750</v>
      </c>
    </row>
    <row r="3377" spans="1:2" x14ac:dyDescent="0.3">
      <c r="A3377" s="3">
        <v>98548</v>
      </c>
      <c r="B3377" s="5" t="s">
        <v>10</v>
      </c>
    </row>
    <row r="3378" spans="1:2" x14ac:dyDescent="0.3">
      <c r="A3378" s="3">
        <v>91333</v>
      </c>
      <c r="B3378" s="5" t="s">
        <v>10</v>
      </c>
    </row>
    <row r="3379" spans="1:2" x14ac:dyDescent="0.3">
      <c r="A3379" s="3">
        <v>91333</v>
      </c>
      <c r="B3379" s="5" t="s">
        <v>432</v>
      </c>
    </row>
    <row r="3380" spans="1:2" x14ac:dyDescent="0.3">
      <c r="A3380" s="3">
        <v>146631</v>
      </c>
      <c r="B3380" s="5" t="s">
        <v>416</v>
      </c>
    </row>
    <row r="3381" spans="1:2" x14ac:dyDescent="0.3">
      <c r="A3381" s="3">
        <v>81446</v>
      </c>
      <c r="B3381" s="5" t="s">
        <v>10</v>
      </c>
    </row>
    <row r="3382" spans="1:2" x14ac:dyDescent="0.3">
      <c r="A3382" s="3">
        <v>84341</v>
      </c>
      <c r="B3382" s="5" t="s">
        <v>10</v>
      </c>
    </row>
    <row r="3383" spans="1:2" x14ac:dyDescent="0.3">
      <c r="A3383" s="3">
        <v>126314</v>
      </c>
      <c r="B3383" s="5" t="s">
        <v>2805</v>
      </c>
    </row>
    <row r="3384" spans="1:2" x14ac:dyDescent="0.3">
      <c r="A3384" s="3">
        <v>88036</v>
      </c>
      <c r="B3384" s="5" t="s">
        <v>10</v>
      </c>
    </row>
    <row r="3385" spans="1:2" x14ac:dyDescent="0.3">
      <c r="A3385" s="3">
        <v>143800</v>
      </c>
      <c r="B3385" s="5" t="s">
        <v>2138</v>
      </c>
    </row>
    <row r="3386" spans="1:2" x14ac:dyDescent="0.3">
      <c r="A3386" s="3">
        <v>95775</v>
      </c>
      <c r="B3386" s="5" t="s">
        <v>43</v>
      </c>
    </row>
    <row r="3387" spans="1:2" x14ac:dyDescent="0.3">
      <c r="A3387" s="3">
        <v>94196</v>
      </c>
      <c r="B3387" s="5" t="s">
        <v>1540</v>
      </c>
    </row>
    <row r="3388" spans="1:2" x14ac:dyDescent="0.3">
      <c r="A3388" s="3">
        <v>94196</v>
      </c>
      <c r="B3388" s="5" t="s">
        <v>108</v>
      </c>
    </row>
    <row r="3389" spans="1:2" x14ac:dyDescent="0.3">
      <c r="A3389" s="3">
        <v>150015</v>
      </c>
      <c r="B3389" s="5" t="s">
        <v>10</v>
      </c>
    </row>
    <row r="3390" spans="1:2" x14ac:dyDescent="0.3">
      <c r="A3390" s="3">
        <v>121879</v>
      </c>
      <c r="B3390" s="5" t="s">
        <v>10</v>
      </c>
    </row>
    <row r="3391" spans="1:2" x14ac:dyDescent="0.3">
      <c r="A3391" s="3">
        <v>128216</v>
      </c>
      <c r="B3391" s="5" t="s">
        <v>432</v>
      </c>
    </row>
    <row r="3392" spans="1:2" x14ac:dyDescent="0.3">
      <c r="A3392" s="3">
        <v>136278</v>
      </c>
      <c r="B3392" s="5" t="s">
        <v>416</v>
      </c>
    </row>
    <row r="3393" spans="1:2" x14ac:dyDescent="0.3">
      <c r="A3393" s="3">
        <v>84306</v>
      </c>
      <c r="B3393" s="5" t="s">
        <v>10</v>
      </c>
    </row>
    <row r="3394" spans="1:2" x14ac:dyDescent="0.3">
      <c r="A3394" s="3">
        <v>105526</v>
      </c>
      <c r="B3394" s="5" t="s">
        <v>10</v>
      </c>
    </row>
    <row r="3395" spans="1:2" x14ac:dyDescent="0.3">
      <c r="A3395" s="3">
        <v>119360</v>
      </c>
      <c r="B3395" s="5" t="s">
        <v>540</v>
      </c>
    </row>
    <row r="3396" spans="1:2" x14ac:dyDescent="0.3">
      <c r="A3396" s="3">
        <v>121823</v>
      </c>
      <c r="B3396" s="5" t="s">
        <v>411</v>
      </c>
    </row>
    <row r="3397" spans="1:2" x14ac:dyDescent="0.3">
      <c r="A3397" s="3">
        <v>97632</v>
      </c>
      <c r="B3397" s="5" t="s">
        <v>10</v>
      </c>
    </row>
    <row r="3398" spans="1:2" x14ac:dyDescent="0.3">
      <c r="A3398" s="3">
        <v>132923</v>
      </c>
      <c r="B3398" s="5" t="s">
        <v>10</v>
      </c>
    </row>
    <row r="3399" spans="1:2" x14ac:dyDescent="0.3">
      <c r="A3399" s="3">
        <v>140441</v>
      </c>
      <c r="B3399" s="5" t="s">
        <v>144</v>
      </c>
    </row>
    <row r="3400" spans="1:2" x14ac:dyDescent="0.3">
      <c r="A3400" s="3">
        <v>139455</v>
      </c>
      <c r="B3400" s="5" t="s">
        <v>432</v>
      </c>
    </row>
    <row r="3401" spans="1:2" x14ac:dyDescent="0.3">
      <c r="A3401" s="3">
        <v>139455</v>
      </c>
      <c r="B3401" s="5" t="s">
        <v>10</v>
      </c>
    </row>
    <row r="3402" spans="1:2" x14ac:dyDescent="0.3">
      <c r="A3402" s="3">
        <v>102632</v>
      </c>
      <c r="B3402" s="5" t="s">
        <v>595</v>
      </c>
    </row>
    <row r="3403" spans="1:2" x14ac:dyDescent="0.3">
      <c r="A3403" s="3">
        <v>111443</v>
      </c>
      <c r="B3403" s="5" t="s">
        <v>51</v>
      </c>
    </row>
    <row r="3404" spans="1:2" x14ac:dyDescent="0.3">
      <c r="A3404" s="3">
        <v>127864</v>
      </c>
      <c r="B3404" s="5" t="s">
        <v>51</v>
      </c>
    </row>
    <row r="3405" spans="1:2" x14ac:dyDescent="0.3">
      <c r="A3405" s="3">
        <v>127864</v>
      </c>
      <c r="B3405" s="5" t="s">
        <v>108</v>
      </c>
    </row>
    <row r="3406" spans="1:2" x14ac:dyDescent="0.3">
      <c r="A3406" s="3">
        <v>127864</v>
      </c>
      <c r="B3406" s="5" t="s">
        <v>1540</v>
      </c>
    </row>
    <row r="3407" spans="1:2" x14ac:dyDescent="0.3">
      <c r="A3407" s="3">
        <v>116613</v>
      </c>
      <c r="B3407" s="5" t="s">
        <v>416</v>
      </c>
    </row>
    <row r="3408" spans="1:2" x14ac:dyDescent="0.3">
      <c r="A3408" s="3">
        <v>139997</v>
      </c>
      <c r="B3408" s="5" t="s">
        <v>10</v>
      </c>
    </row>
    <row r="3409" spans="1:2" x14ac:dyDescent="0.3">
      <c r="A3409" s="3">
        <v>94380</v>
      </c>
      <c r="B3409" s="5" t="s">
        <v>10</v>
      </c>
    </row>
    <row r="3410" spans="1:2" x14ac:dyDescent="0.3">
      <c r="A3410" s="3">
        <v>132316</v>
      </c>
      <c r="B3410" s="5" t="s">
        <v>595</v>
      </c>
    </row>
    <row r="3411" spans="1:2" x14ac:dyDescent="0.3">
      <c r="A3411" s="3">
        <v>703363</v>
      </c>
      <c r="B3411" s="5" t="s">
        <v>1845</v>
      </c>
    </row>
    <row r="3412" spans="1:2" x14ac:dyDescent="0.3">
      <c r="A3412" s="3">
        <v>144204</v>
      </c>
      <c r="B3412" s="5" t="s">
        <v>432</v>
      </c>
    </row>
    <row r="3413" spans="1:2" x14ac:dyDescent="0.3">
      <c r="A3413" s="3">
        <v>80304</v>
      </c>
      <c r="B3413" s="5" t="s">
        <v>10</v>
      </c>
    </row>
    <row r="3414" spans="1:2" x14ac:dyDescent="0.3">
      <c r="A3414" s="3">
        <v>138941</v>
      </c>
      <c r="B3414" s="5" t="s">
        <v>10</v>
      </c>
    </row>
    <row r="3415" spans="1:2" x14ac:dyDescent="0.3">
      <c r="A3415" s="3">
        <v>98582</v>
      </c>
      <c r="B3415" s="5" t="s">
        <v>51</v>
      </c>
    </row>
    <row r="3416" spans="1:2" x14ac:dyDescent="0.3">
      <c r="A3416" s="3">
        <v>98066</v>
      </c>
      <c r="B3416" s="5" t="s">
        <v>10</v>
      </c>
    </row>
    <row r="3417" spans="1:2" x14ac:dyDescent="0.3">
      <c r="A3417" s="3">
        <v>127918</v>
      </c>
      <c r="B3417" s="5" t="s">
        <v>1540</v>
      </c>
    </row>
    <row r="3418" spans="1:2" x14ac:dyDescent="0.3">
      <c r="A3418" s="3">
        <v>127918</v>
      </c>
      <c r="B3418" s="5" t="s">
        <v>432</v>
      </c>
    </row>
    <row r="3419" spans="1:2" x14ac:dyDescent="0.3">
      <c r="A3419" s="3">
        <v>127918</v>
      </c>
      <c r="B3419" s="5" t="s">
        <v>108</v>
      </c>
    </row>
    <row r="3420" spans="1:2" x14ac:dyDescent="0.3">
      <c r="A3420" s="3">
        <v>127918</v>
      </c>
      <c r="B3420" s="5" t="s">
        <v>284</v>
      </c>
    </row>
    <row r="3421" spans="1:2" x14ac:dyDescent="0.3">
      <c r="A3421" s="3">
        <v>127918</v>
      </c>
      <c r="B3421" s="5" t="s">
        <v>1567</v>
      </c>
    </row>
    <row r="3422" spans="1:2" x14ac:dyDescent="0.3">
      <c r="A3422" s="3">
        <v>288737</v>
      </c>
      <c r="B3422" s="5" t="s">
        <v>144</v>
      </c>
    </row>
    <row r="3423" spans="1:2" x14ac:dyDescent="0.3">
      <c r="A3423" s="3">
        <v>101176</v>
      </c>
      <c r="B3423" s="5" t="s">
        <v>540</v>
      </c>
    </row>
    <row r="3424" spans="1:2" x14ac:dyDescent="0.3">
      <c r="A3424" s="3">
        <v>101176</v>
      </c>
      <c r="B3424" s="5" t="s">
        <v>10</v>
      </c>
    </row>
    <row r="3425" spans="1:2" x14ac:dyDescent="0.3">
      <c r="A3425" s="3">
        <v>162145</v>
      </c>
      <c r="B3425" s="5" t="s">
        <v>416</v>
      </c>
    </row>
    <row r="3426" spans="1:2" x14ac:dyDescent="0.3">
      <c r="A3426" s="3">
        <v>79697</v>
      </c>
      <c r="B3426" s="5" t="s">
        <v>10</v>
      </c>
    </row>
    <row r="3427" spans="1:2" x14ac:dyDescent="0.3">
      <c r="A3427" s="3">
        <v>81900</v>
      </c>
      <c r="B3427" s="5" t="s">
        <v>10</v>
      </c>
    </row>
    <row r="3428" spans="1:2" x14ac:dyDescent="0.3">
      <c r="A3428" s="3">
        <v>127962</v>
      </c>
      <c r="B3428" s="5" t="s">
        <v>108</v>
      </c>
    </row>
    <row r="3429" spans="1:2" x14ac:dyDescent="0.3">
      <c r="A3429" s="3">
        <v>127962</v>
      </c>
      <c r="B3429" s="5" t="s">
        <v>416</v>
      </c>
    </row>
    <row r="3430" spans="1:2" x14ac:dyDescent="0.3">
      <c r="A3430" s="3">
        <v>127962</v>
      </c>
      <c r="B3430" s="5" t="s">
        <v>10</v>
      </c>
    </row>
    <row r="3431" spans="1:2" x14ac:dyDescent="0.3">
      <c r="A3431" s="3">
        <v>94904</v>
      </c>
      <c r="B3431" s="5" t="s">
        <v>7931</v>
      </c>
    </row>
    <row r="3432" spans="1:2" x14ac:dyDescent="0.3">
      <c r="A3432" s="3">
        <v>94904</v>
      </c>
      <c r="B3432" s="5" t="s">
        <v>51</v>
      </c>
    </row>
    <row r="3433" spans="1:2" x14ac:dyDescent="0.3">
      <c r="A3433" s="3">
        <v>94904</v>
      </c>
      <c r="B3433" s="5" t="s">
        <v>108</v>
      </c>
    </row>
    <row r="3434" spans="1:2" x14ac:dyDescent="0.3">
      <c r="A3434" s="3">
        <v>149722</v>
      </c>
      <c r="B3434" s="5" t="s">
        <v>432</v>
      </c>
    </row>
    <row r="3435" spans="1:2" x14ac:dyDescent="0.3">
      <c r="A3435" s="3">
        <v>149722</v>
      </c>
      <c r="B3435" s="5" t="s">
        <v>10</v>
      </c>
    </row>
    <row r="3436" spans="1:2" x14ac:dyDescent="0.3">
      <c r="A3436" s="3">
        <v>89325</v>
      </c>
      <c r="B3436" s="5" t="s">
        <v>10</v>
      </c>
    </row>
    <row r="3437" spans="1:2" x14ac:dyDescent="0.3">
      <c r="A3437" s="3">
        <v>85870</v>
      </c>
      <c r="B3437" s="5" t="s">
        <v>108</v>
      </c>
    </row>
    <row r="3438" spans="1:2" x14ac:dyDescent="0.3">
      <c r="A3438" s="3">
        <v>85870</v>
      </c>
      <c r="B3438" s="5" t="s">
        <v>1540</v>
      </c>
    </row>
    <row r="3439" spans="1:2" x14ac:dyDescent="0.3">
      <c r="A3439" s="3">
        <v>122089</v>
      </c>
      <c r="B3439" s="5" t="s">
        <v>108</v>
      </c>
    </row>
    <row r="3440" spans="1:2" x14ac:dyDescent="0.3">
      <c r="A3440" s="3">
        <v>135281</v>
      </c>
      <c r="B3440" s="5" t="s">
        <v>108</v>
      </c>
    </row>
    <row r="3441" spans="1:2" x14ac:dyDescent="0.3">
      <c r="A3441" s="3">
        <v>305817</v>
      </c>
      <c r="B3441" s="5" t="s">
        <v>1845</v>
      </c>
    </row>
    <row r="3442" spans="1:2" x14ac:dyDescent="0.3">
      <c r="A3442" s="3">
        <v>89899</v>
      </c>
      <c r="B3442" s="5" t="s">
        <v>108</v>
      </c>
    </row>
    <row r="3443" spans="1:2" x14ac:dyDescent="0.3">
      <c r="A3443" s="3">
        <v>119738</v>
      </c>
      <c r="B3443" s="5" t="s">
        <v>10</v>
      </c>
    </row>
    <row r="3444" spans="1:2" x14ac:dyDescent="0.3">
      <c r="A3444" s="3">
        <v>130267</v>
      </c>
      <c r="B3444" s="5" t="s">
        <v>10</v>
      </c>
    </row>
    <row r="3445" spans="1:2" x14ac:dyDescent="0.3">
      <c r="A3445" s="3">
        <v>156643</v>
      </c>
      <c r="B3445" s="5" t="s">
        <v>411</v>
      </c>
    </row>
    <row r="3446" spans="1:2" x14ac:dyDescent="0.3">
      <c r="A3446" s="3">
        <v>156643</v>
      </c>
      <c r="B3446" s="5" t="s">
        <v>784</v>
      </c>
    </row>
    <row r="3447" spans="1:2" x14ac:dyDescent="0.3">
      <c r="A3447" s="3">
        <v>135718</v>
      </c>
      <c r="B3447" s="5" t="s">
        <v>595</v>
      </c>
    </row>
    <row r="3448" spans="1:2" x14ac:dyDescent="0.3">
      <c r="A3448" s="3">
        <v>82533</v>
      </c>
      <c r="B3448" s="5" t="s">
        <v>10</v>
      </c>
    </row>
    <row r="3449" spans="1:2" x14ac:dyDescent="0.3">
      <c r="A3449" s="3">
        <v>84336</v>
      </c>
      <c r="B3449" s="5" t="s">
        <v>108</v>
      </c>
    </row>
    <row r="3450" spans="1:2" x14ac:dyDescent="0.3">
      <c r="A3450" s="3">
        <v>84336</v>
      </c>
      <c r="B3450" s="5" t="s">
        <v>2847</v>
      </c>
    </row>
    <row r="3451" spans="1:2" x14ac:dyDescent="0.3">
      <c r="A3451" s="3">
        <v>84336</v>
      </c>
      <c r="B3451" s="5" t="s">
        <v>416</v>
      </c>
    </row>
    <row r="3452" spans="1:2" x14ac:dyDescent="0.3">
      <c r="A3452" s="3">
        <v>104185</v>
      </c>
      <c r="B3452" s="5" t="s">
        <v>10</v>
      </c>
    </row>
    <row r="3453" spans="1:2" x14ac:dyDescent="0.3">
      <c r="A3453" s="3">
        <v>119193</v>
      </c>
      <c r="B3453" s="5" t="s">
        <v>108</v>
      </c>
    </row>
    <row r="3454" spans="1:2" x14ac:dyDescent="0.3">
      <c r="A3454" s="3">
        <v>95754</v>
      </c>
      <c r="B3454" s="5" t="s">
        <v>10</v>
      </c>
    </row>
    <row r="3455" spans="1:2" x14ac:dyDescent="0.3">
      <c r="A3455" s="3">
        <v>127846</v>
      </c>
      <c r="B3455" s="5" t="s">
        <v>1109</v>
      </c>
    </row>
    <row r="3456" spans="1:2" x14ac:dyDescent="0.3">
      <c r="A3456" s="3">
        <v>83706</v>
      </c>
      <c r="B3456" s="5" t="s">
        <v>784</v>
      </c>
    </row>
    <row r="3457" spans="1:2" x14ac:dyDescent="0.3">
      <c r="A3457" s="3">
        <v>83706</v>
      </c>
      <c r="B3457" s="5" t="s">
        <v>411</v>
      </c>
    </row>
    <row r="3458" spans="1:2" x14ac:dyDescent="0.3">
      <c r="A3458" s="3">
        <v>179058</v>
      </c>
      <c r="B3458" s="5" t="s">
        <v>144</v>
      </c>
    </row>
    <row r="3459" spans="1:2" x14ac:dyDescent="0.3">
      <c r="A3459" s="3">
        <v>84204</v>
      </c>
      <c r="B3459" s="5" t="s">
        <v>2847</v>
      </c>
    </row>
    <row r="3460" spans="1:2" x14ac:dyDescent="0.3">
      <c r="A3460" s="3">
        <v>84204</v>
      </c>
      <c r="B3460" s="5" t="s">
        <v>416</v>
      </c>
    </row>
    <row r="3461" spans="1:2" x14ac:dyDescent="0.3">
      <c r="A3461" s="3">
        <v>132601</v>
      </c>
      <c r="B3461" s="5" t="s">
        <v>10</v>
      </c>
    </row>
    <row r="3462" spans="1:2" x14ac:dyDescent="0.3">
      <c r="A3462" s="3">
        <v>132601</v>
      </c>
      <c r="B3462" s="5" t="s">
        <v>94</v>
      </c>
    </row>
    <row r="3463" spans="1:2" x14ac:dyDescent="0.3">
      <c r="A3463" s="3">
        <v>100183</v>
      </c>
      <c r="B3463" s="5" t="s">
        <v>416</v>
      </c>
    </row>
    <row r="3464" spans="1:2" x14ac:dyDescent="0.3">
      <c r="A3464" s="3">
        <v>92647</v>
      </c>
      <c r="B3464" s="5" t="s">
        <v>284</v>
      </c>
    </row>
    <row r="3465" spans="1:2" x14ac:dyDescent="0.3">
      <c r="A3465" s="3">
        <v>92647</v>
      </c>
      <c r="B3465" s="5" t="s">
        <v>750</v>
      </c>
    </row>
    <row r="3466" spans="1:2" x14ac:dyDescent="0.3">
      <c r="A3466" s="3">
        <v>112090</v>
      </c>
      <c r="B3466" s="5" t="s">
        <v>877</v>
      </c>
    </row>
    <row r="3467" spans="1:2" x14ac:dyDescent="0.3">
      <c r="A3467" s="3">
        <v>222951</v>
      </c>
      <c r="B3467" s="5" t="s">
        <v>595</v>
      </c>
    </row>
    <row r="3468" spans="1:2" x14ac:dyDescent="0.3">
      <c r="A3468" s="3">
        <v>84354</v>
      </c>
      <c r="B3468" s="5" t="s">
        <v>3743</v>
      </c>
    </row>
    <row r="3469" spans="1:2" x14ac:dyDescent="0.3">
      <c r="A3469" s="3">
        <v>52001</v>
      </c>
      <c r="B3469" s="5" t="s">
        <v>2847</v>
      </c>
    </row>
    <row r="3470" spans="1:2" x14ac:dyDescent="0.3">
      <c r="A3470" s="3">
        <v>52001</v>
      </c>
      <c r="B3470" s="5" t="s">
        <v>416</v>
      </c>
    </row>
    <row r="3471" spans="1:2" x14ac:dyDescent="0.3">
      <c r="A3471" s="3">
        <v>108972</v>
      </c>
      <c r="B3471" s="5" t="s">
        <v>94</v>
      </c>
    </row>
    <row r="3472" spans="1:2" x14ac:dyDescent="0.3">
      <c r="A3472" s="3">
        <v>124471</v>
      </c>
      <c r="B3472" s="5" t="s">
        <v>411</v>
      </c>
    </row>
    <row r="3473" spans="1:2" x14ac:dyDescent="0.3">
      <c r="A3473" s="3">
        <v>121602</v>
      </c>
      <c r="B3473" s="5" t="s">
        <v>411</v>
      </c>
    </row>
    <row r="3474" spans="1:2" x14ac:dyDescent="0.3">
      <c r="A3474" s="3">
        <v>121602</v>
      </c>
      <c r="B3474" s="5" t="s">
        <v>19755</v>
      </c>
    </row>
    <row r="3475" spans="1:2" x14ac:dyDescent="0.3">
      <c r="A3475" s="3">
        <v>121602</v>
      </c>
      <c r="B3475" s="5" t="s">
        <v>94</v>
      </c>
    </row>
    <row r="3476" spans="1:2" x14ac:dyDescent="0.3">
      <c r="A3476" s="3">
        <v>489412</v>
      </c>
      <c r="B3476" s="5" t="s">
        <v>10</v>
      </c>
    </row>
    <row r="3477" spans="1:2" x14ac:dyDescent="0.3">
      <c r="A3477" s="3">
        <v>120846</v>
      </c>
      <c r="B3477" s="5" t="s">
        <v>432</v>
      </c>
    </row>
    <row r="3478" spans="1:2" x14ac:dyDescent="0.3">
      <c r="A3478" s="3">
        <v>84185</v>
      </c>
      <c r="B3478" s="5" t="s">
        <v>10</v>
      </c>
    </row>
    <row r="3479" spans="1:2" x14ac:dyDescent="0.3">
      <c r="A3479" s="3">
        <v>83384</v>
      </c>
      <c r="B3479" s="5" t="s">
        <v>10</v>
      </c>
    </row>
    <row r="3480" spans="1:2" x14ac:dyDescent="0.3">
      <c r="A3480" s="3">
        <v>82485</v>
      </c>
      <c r="B3480" s="5" t="s">
        <v>10</v>
      </c>
    </row>
    <row r="3481" spans="1:2" x14ac:dyDescent="0.3">
      <c r="A3481" s="3">
        <v>120143</v>
      </c>
      <c r="B3481" s="5" t="s">
        <v>411</v>
      </c>
    </row>
    <row r="3482" spans="1:2" x14ac:dyDescent="0.3">
      <c r="A3482" s="3">
        <v>103750</v>
      </c>
      <c r="B3482" s="5" t="s">
        <v>94</v>
      </c>
    </row>
    <row r="3483" spans="1:2" x14ac:dyDescent="0.3">
      <c r="A3483" s="3">
        <v>84105</v>
      </c>
      <c r="B3483" s="5" t="s">
        <v>432</v>
      </c>
    </row>
    <row r="3484" spans="1:2" x14ac:dyDescent="0.3">
      <c r="A3484" s="3">
        <v>84105</v>
      </c>
      <c r="B3484" s="5" t="s">
        <v>10</v>
      </c>
    </row>
    <row r="3485" spans="1:2" x14ac:dyDescent="0.3">
      <c r="A3485" s="3">
        <v>110323</v>
      </c>
      <c r="B3485" s="5" t="s">
        <v>108</v>
      </c>
    </row>
    <row r="3486" spans="1:2" x14ac:dyDescent="0.3">
      <c r="A3486" s="3">
        <v>110148</v>
      </c>
      <c r="B3486" s="5" t="s">
        <v>10</v>
      </c>
    </row>
    <row r="3487" spans="1:2" x14ac:dyDescent="0.3">
      <c r="A3487" s="3">
        <v>140212</v>
      </c>
      <c r="B3487" s="5" t="s">
        <v>94</v>
      </c>
    </row>
    <row r="3488" spans="1:2" x14ac:dyDescent="0.3">
      <c r="A3488" s="3">
        <v>62008</v>
      </c>
      <c r="B3488" s="5" t="s">
        <v>10</v>
      </c>
    </row>
    <row r="3489" spans="1:2" x14ac:dyDescent="0.3">
      <c r="A3489" s="3">
        <v>124071</v>
      </c>
      <c r="B3489" s="5" t="s">
        <v>10</v>
      </c>
    </row>
    <row r="3490" spans="1:2" x14ac:dyDescent="0.3">
      <c r="A3490" s="3">
        <v>127329</v>
      </c>
      <c r="B3490" s="5" t="s">
        <v>784</v>
      </c>
    </row>
    <row r="3491" spans="1:2" x14ac:dyDescent="0.3">
      <c r="A3491" s="3">
        <v>84287</v>
      </c>
      <c r="B3491" s="5" t="s">
        <v>416</v>
      </c>
    </row>
    <row r="3492" spans="1:2" x14ac:dyDescent="0.3">
      <c r="A3492" s="3">
        <v>84287</v>
      </c>
      <c r="B3492" s="5" t="s">
        <v>10</v>
      </c>
    </row>
    <row r="3493" spans="1:2" x14ac:dyDescent="0.3">
      <c r="A3493" s="3">
        <v>82631</v>
      </c>
      <c r="B3493" s="5" t="s">
        <v>10</v>
      </c>
    </row>
    <row r="3494" spans="1:2" x14ac:dyDescent="0.3">
      <c r="A3494" s="3">
        <v>117942</v>
      </c>
      <c r="B3494" s="5" t="s">
        <v>10</v>
      </c>
    </row>
    <row r="3495" spans="1:2" x14ac:dyDescent="0.3">
      <c r="A3495" s="3">
        <v>122088</v>
      </c>
      <c r="B3495" s="5" t="s">
        <v>1567</v>
      </c>
    </row>
    <row r="3496" spans="1:2" x14ac:dyDescent="0.3">
      <c r="A3496" s="3">
        <v>89691</v>
      </c>
      <c r="B3496" s="5" t="s">
        <v>10</v>
      </c>
    </row>
    <row r="3497" spans="1:2" x14ac:dyDescent="0.3">
      <c r="A3497" s="3">
        <v>89888</v>
      </c>
      <c r="B3497" s="5" t="s">
        <v>10</v>
      </c>
    </row>
    <row r="3498" spans="1:2" x14ac:dyDescent="0.3">
      <c r="A3498" s="3">
        <v>94684</v>
      </c>
      <c r="B3498" s="5" t="s">
        <v>144</v>
      </c>
    </row>
    <row r="3499" spans="1:2" x14ac:dyDescent="0.3">
      <c r="A3499" s="3">
        <v>336746</v>
      </c>
      <c r="B3499" s="5" t="s">
        <v>1109</v>
      </c>
    </row>
    <row r="3500" spans="1:2" x14ac:dyDescent="0.3">
      <c r="A3500" s="3">
        <v>89455</v>
      </c>
      <c r="B3500" s="5" t="s">
        <v>2886</v>
      </c>
    </row>
    <row r="3501" spans="1:2" x14ac:dyDescent="0.3">
      <c r="A3501" s="3">
        <v>89455</v>
      </c>
      <c r="B3501" s="5" t="s">
        <v>84</v>
      </c>
    </row>
    <row r="3502" spans="1:2" x14ac:dyDescent="0.3">
      <c r="A3502" s="3">
        <v>89455</v>
      </c>
      <c r="B3502" s="5" t="s">
        <v>108</v>
      </c>
    </row>
    <row r="3503" spans="1:2" x14ac:dyDescent="0.3">
      <c r="A3503" s="3">
        <v>89455</v>
      </c>
      <c r="B3503" s="5" t="s">
        <v>416</v>
      </c>
    </row>
    <row r="3504" spans="1:2" x14ac:dyDescent="0.3">
      <c r="A3504" s="3">
        <v>89455</v>
      </c>
      <c r="B3504" s="5" t="s">
        <v>432</v>
      </c>
    </row>
    <row r="3505" spans="1:2" x14ac:dyDescent="0.3">
      <c r="A3505" s="3">
        <v>89455</v>
      </c>
      <c r="B3505" s="5" t="s">
        <v>10</v>
      </c>
    </row>
    <row r="3506" spans="1:2" x14ac:dyDescent="0.3">
      <c r="A3506" s="3">
        <v>162282</v>
      </c>
      <c r="B3506" s="5" t="s">
        <v>540</v>
      </c>
    </row>
    <row r="3507" spans="1:2" x14ac:dyDescent="0.3">
      <c r="A3507" s="3">
        <v>127872</v>
      </c>
      <c r="B3507" s="5" t="s">
        <v>750</v>
      </c>
    </row>
    <row r="3508" spans="1:2" x14ac:dyDescent="0.3">
      <c r="A3508" s="3">
        <v>88284</v>
      </c>
      <c r="B3508" s="5" t="s">
        <v>284</v>
      </c>
    </row>
    <row r="3509" spans="1:2" x14ac:dyDescent="0.3">
      <c r="A3509" s="3">
        <v>82679</v>
      </c>
      <c r="B3509" s="5" t="s">
        <v>10</v>
      </c>
    </row>
    <row r="3510" spans="1:2" x14ac:dyDescent="0.3">
      <c r="A3510" s="3">
        <v>124972</v>
      </c>
      <c r="B3510" s="5" t="s">
        <v>10</v>
      </c>
    </row>
    <row r="3511" spans="1:2" x14ac:dyDescent="0.3">
      <c r="A3511" s="3">
        <v>151743</v>
      </c>
      <c r="B3511" s="5" t="s">
        <v>411</v>
      </c>
    </row>
    <row r="3512" spans="1:2" x14ac:dyDescent="0.3">
      <c r="A3512" s="3">
        <v>151743</v>
      </c>
      <c r="B3512" s="5" t="s">
        <v>220</v>
      </c>
    </row>
    <row r="3513" spans="1:2" x14ac:dyDescent="0.3">
      <c r="A3513" s="3">
        <v>234564</v>
      </c>
      <c r="B3513" s="5" t="s">
        <v>10</v>
      </c>
    </row>
    <row r="3514" spans="1:2" x14ac:dyDescent="0.3">
      <c r="A3514" s="3">
        <v>113160</v>
      </c>
      <c r="B3514" s="5" t="s">
        <v>108</v>
      </c>
    </row>
    <row r="3515" spans="1:2" x14ac:dyDescent="0.3">
      <c r="A3515" s="3">
        <v>84166</v>
      </c>
      <c r="B3515" s="5" t="s">
        <v>10</v>
      </c>
    </row>
    <row r="3516" spans="1:2" x14ac:dyDescent="0.3">
      <c r="A3516" s="3">
        <v>84166</v>
      </c>
      <c r="B3516" s="5" t="s">
        <v>84</v>
      </c>
    </row>
    <row r="3517" spans="1:2" x14ac:dyDescent="0.3">
      <c r="A3517" s="3">
        <v>208466</v>
      </c>
      <c r="B3517" s="5" t="s">
        <v>10</v>
      </c>
    </row>
    <row r="3518" spans="1:2" x14ac:dyDescent="0.3">
      <c r="A3518" s="3">
        <v>102000</v>
      </c>
      <c r="B3518" s="5" t="s">
        <v>108</v>
      </c>
    </row>
    <row r="3519" spans="1:2" x14ac:dyDescent="0.3">
      <c r="A3519" s="3">
        <v>102000</v>
      </c>
      <c r="B3519" s="5" t="s">
        <v>584</v>
      </c>
    </row>
    <row r="3520" spans="1:2" x14ac:dyDescent="0.3">
      <c r="A3520" s="3">
        <v>245881</v>
      </c>
      <c r="B3520" s="5" t="s">
        <v>10</v>
      </c>
    </row>
    <row r="3521" spans="1:2" x14ac:dyDescent="0.3">
      <c r="A3521" s="3">
        <v>147132</v>
      </c>
      <c r="B3521" s="5" t="s">
        <v>432</v>
      </c>
    </row>
    <row r="3522" spans="1:2" x14ac:dyDescent="0.3">
      <c r="A3522" s="3">
        <v>120605</v>
      </c>
      <c r="B3522" s="5" t="s">
        <v>10</v>
      </c>
    </row>
    <row r="3523" spans="1:2" x14ac:dyDescent="0.3">
      <c r="A3523" s="3">
        <v>97512</v>
      </c>
      <c r="B3523" s="5" t="s">
        <v>10</v>
      </c>
    </row>
    <row r="3524" spans="1:2" x14ac:dyDescent="0.3">
      <c r="A3524" s="3">
        <v>134415</v>
      </c>
      <c r="B3524" s="5" t="s">
        <v>432</v>
      </c>
    </row>
    <row r="3525" spans="1:2" x14ac:dyDescent="0.3">
      <c r="A3525" s="3">
        <v>133369</v>
      </c>
      <c r="B3525" s="5" t="s">
        <v>432</v>
      </c>
    </row>
    <row r="3526" spans="1:2" x14ac:dyDescent="0.3">
      <c r="A3526" s="3">
        <v>72334</v>
      </c>
      <c r="B3526" s="5" t="s">
        <v>108</v>
      </c>
    </row>
    <row r="3527" spans="1:2" x14ac:dyDescent="0.3">
      <c r="A3527" s="3">
        <v>82532</v>
      </c>
      <c r="B3527" s="5" t="s">
        <v>10</v>
      </c>
    </row>
    <row r="3528" spans="1:2" x14ac:dyDescent="0.3">
      <c r="A3528" s="3">
        <v>115442</v>
      </c>
      <c r="B3528" s="5" t="s">
        <v>2886</v>
      </c>
    </row>
    <row r="3529" spans="1:2" x14ac:dyDescent="0.3">
      <c r="A3529" s="3">
        <v>115442</v>
      </c>
      <c r="B3529" s="5" t="s">
        <v>284</v>
      </c>
    </row>
    <row r="3530" spans="1:2" x14ac:dyDescent="0.3">
      <c r="A3530" s="3">
        <v>146375</v>
      </c>
      <c r="B3530" s="5" t="s">
        <v>108</v>
      </c>
    </row>
    <row r="3531" spans="1:2" x14ac:dyDescent="0.3">
      <c r="A3531" s="3">
        <v>121830</v>
      </c>
      <c r="B3531" s="5" t="s">
        <v>759</v>
      </c>
    </row>
    <row r="3532" spans="1:2" x14ac:dyDescent="0.3">
      <c r="A3532" s="3">
        <v>121830</v>
      </c>
      <c r="B3532" s="5" t="s">
        <v>10</v>
      </c>
    </row>
    <row r="3533" spans="1:2" x14ac:dyDescent="0.3">
      <c r="A3533" s="3">
        <v>139329</v>
      </c>
      <c r="B3533" s="5" t="s">
        <v>411</v>
      </c>
    </row>
    <row r="3534" spans="1:2" x14ac:dyDescent="0.3">
      <c r="A3534" s="3">
        <v>139329</v>
      </c>
      <c r="B3534" s="5" t="s">
        <v>784</v>
      </c>
    </row>
    <row r="3535" spans="1:2" x14ac:dyDescent="0.3">
      <c r="A3535" s="3">
        <v>84330</v>
      </c>
      <c r="B3535" s="5" t="s">
        <v>10</v>
      </c>
    </row>
    <row r="3536" spans="1:2" x14ac:dyDescent="0.3">
      <c r="A3536" s="3">
        <v>127144</v>
      </c>
      <c r="B3536" s="5" t="s">
        <v>416</v>
      </c>
    </row>
    <row r="3537" spans="1:2" x14ac:dyDescent="0.3">
      <c r="A3537" s="3">
        <v>396254</v>
      </c>
      <c r="B3537" s="5" t="s">
        <v>10</v>
      </c>
    </row>
    <row r="3538" spans="1:2" x14ac:dyDescent="0.3">
      <c r="A3538" s="3">
        <v>140208</v>
      </c>
      <c r="B3538" s="5" t="s">
        <v>10</v>
      </c>
    </row>
    <row r="3539" spans="1:2" x14ac:dyDescent="0.3">
      <c r="A3539" s="3">
        <v>140208</v>
      </c>
      <c r="B3539" s="5" t="s">
        <v>108</v>
      </c>
    </row>
    <row r="3540" spans="1:2" x14ac:dyDescent="0.3">
      <c r="A3540" s="3">
        <v>78047</v>
      </c>
      <c r="B3540" s="5" t="s">
        <v>432</v>
      </c>
    </row>
    <row r="3541" spans="1:2" x14ac:dyDescent="0.3">
      <c r="A3541" s="3">
        <v>78047</v>
      </c>
      <c r="B3541" s="5" t="s">
        <v>10</v>
      </c>
    </row>
    <row r="3542" spans="1:2" x14ac:dyDescent="0.3">
      <c r="A3542" s="3">
        <v>142487</v>
      </c>
      <c r="B3542" s="5" t="s">
        <v>74</v>
      </c>
    </row>
    <row r="3543" spans="1:2" x14ac:dyDescent="0.3">
      <c r="A3543" s="3">
        <v>103243</v>
      </c>
      <c r="B3543" s="5" t="s">
        <v>595</v>
      </c>
    </row>
    <row r="3544" spans="1:2" x14ac:dyDescent="0.3">
      <c r="A3544" s="3">
        <v>160833</v>
      </c>
      <c r="B3544" s="5" t="s">
        <v>877</v>
      </c>
    </row>
    <row r="3545" spans="1:2" x14ac:dyDescent="0.3">
      <c r="A3545" s="3">
        <v>101519</v>
      </c>
      <c r="B3545" s="5" t="s">
        <v>416</v>
      </c>
    </row>
    <row r="3546" spans="1:2" x14ac:dyDescent="0.3">
      <c r="A3546" s="3">
        <v>63574</v>
      </c>
      <c r="B3546" s="5" t="s">
        <v>10</v>
      </c>
    </row>
    <row r="3547" spans="1:2" x14ac:dyDescent="0.3">
      <c r="A3547" s="3">
        <v>138372</v>
      </c>
      <c r="B3547" s="5" t="s">
        <v>10</v>
      </c>
    </row>
    <row r="3548" spans="1:2" x14ac:dyDescent="0.3">
      <c r="A3548" s="3">
        <v>138222</v>
      </c>
      <c r="B3548" s="5" t="s">
        <v>10</v>
      </c>
    </row>
    <row r="3549" spans="1:2" x14ac:dyDescent="0.3">
      <c r="A3549" s="3">
        <v>128248</v>
      </c>
      <c r="B3549" s="5" t="s">
        <v>2847</v>
      </c>
    </row>
    <row r="3550" spans="1:2" x14ac:dyDescent="0.3">
      <c r="A3550" s="3">
        <v>103758</v>
      </c>
      <c r="B3550" s="5" t="s">
        <v>108</v>
      </c>
    </row>
    <row r="3551" spans="1:2" x14ac:dyDescent="0.3">
      <c r="A3551" s="3">
        <v>103758</v>
      </c>
      <c r="B3551" s="5" t="s">
        <v>540</v>
      </c>
    </row>
    <row r="3552" spans="1:2" x14ac:dyDescent="0.3">
      <c r="A3552" s="3">
        <v>160070</v>
      </c>
      <c r="B3552" s="5" t="s">
        <v>10</v>
      </c>
    </row>
    <row r="3553" spans="1:2" x14ac:dyDescent="0.3">
      <c r="A3553" s="3">
        <v>160070</v>
      </c>
      <c r="B3553" s="5" t="s">
        <v>432</v>
      </c>
    </row>
    <row r="3554" spans="1:2" x14ac:dyDescent="0.3">
      <c r="A3554" s="3">
        <v>157449</v>
      </c>
      <c r="B3554" s="5" t="s">
        <v>432</v>
      </c>
    </row>
    <row r="3555" spans="1:2" x14ac:dyDescent="0.3">
      <c r="A3555" s="3">
        <v>110112</v>
      </c>
      <c r="B3555" s="5" t="s">
        <v>10</v>
      </c>
    </row>
    <row r="3556" spans="1:2" x14ac:dyDescent="0.3">
      <c r="A3556" s="3">
        <v>133977</v>
      </c>
      <c r="B3556" s="5" t="s">
        <v>144</v>
      </c>
    </row>
    <row r="3557" spans="1:2" x14ac:dyDescent="0.3">
      <c r="A3557" s="3">
        <v>127370</v>
      </c>
      <c r="B3557" s="5" t="s">
        <v>432</v>
      </c>
    </row>
    <row r="3558" spans="1:2" x14ac:dyDescent="0.3">
      <c r="A3558" s="3">
        <v>127370</v>
      </c>
      <c r="B3558" s="5" t="s">
        <v>284</v>
      </c>
    </row>
    <row r="3559" spans="1:2" x14ac:dyDescent="0.3">
      <c r="A3559" s="3">
        <v>127370</v>
      </c>
      <c r="B3559" s="5" t="s">
        <v>416</v>
      </c>
    </row>
    <row r="3560" spans="1:2" x14ac:dyDescent="0.3">
      <c r="A3560" s="3">
        <v>116811</v>
      </c>
      <c r="B3560" s="5" t="s">
        <v>416</v>
      </c>
    </row>
    <row r="3561" spans="1:2" x14ac:dyDescent="0.3">
      <c r="A3561" s="3">
        <v>78571</v>
      </c>
      <c r="B3561" s="5" t="s">
        <v>10</v>
      </c>
    </row>
    <row r="3562" spans="1:2" x14ac:dyDescent="0.3">
      <c r="A3562" s="3">
        <v>145738</v>
      </c>
      <c r="B3562" s="5" t="s">
        <v>10</v>
      </c>
    </row>
    <row r="3563" spans="1:2" x14ac:dyDescent="0.3">
      <c r="A3563" s="3">
        <v>103327</v>
      </c>
      <c r="B3563" s="5" t="s">
        <v>108</v>
      </c>
    </row>
    <row r="3564" spans="1:2" x14ac:dyDescent="0.3">
      <c r="A3564" s="3">
        <v>136406</v>
      </c>
      <c r="B3564" s="5" t="s">
        <v>10</v>
      </c>
    </row>
    <row r="3565" spans="1:2" x14ac:dyDescent="0.3">
      <c r="A3565" s="3">
        <v>103689</v>
      </c>
      <c r="B3565" s="5" t="s">
        <v>108</v>
      </c>
    </row>
    <row r="3566" spans="1:2" x14ac:dyDescent="0.3">
      <c r="A3566" s="3">
        <v>103689</v>
      </c>
      <c r="B3566" s="5" t="s">
        <v>284</v>
      </c>
    </row>
    <row r="3567" spans="1:2" x14ac:dyDescent="0.3">
      <c r="A3567" s="3">
        <v>103689</v>
      </c>
      <c r="B3567" s="5" t="s">
        <v>74</v>
      </c>
    </row>
    <row r="3568" spans="1:2" x14ac:dyDescent="0.3">
      <c r="A3568" s="3">
        <v>103689</v>
      </c>
      <c r="B3568" s="5" t="s">
        <v>956</v>
      </c>
    </row>
    <row r="3569" spans="1:2" x14ac:dyDescent="0.3">
      <c r="A3569" s="3">
        <v>97605</v>
      </c>
      <c r="B3569" s="5" t="s">
        <v>10</v>
      </c>
    </row>
    <row r="3570" spans="1:2" x14ac:dyDescent="0.3">
      <c r="A3570" s="3">
        <v>241697</v>
      </c>
      <c r="B3570" s="5" t="s">
        <v>144</v>
      </c>
    </row>
    <row r="3571" spans="1:2" x14ac:dyDescent="0.3">
      <c r="A3571" s="3">
        <v>96973</v>
      </c>
      <c r="B3571" s="5" t="s">
        <v>10</v>
      </c>
    </row>
    <row r="3572" spans="1:2" x14ac:dyDescent="0.3">
      <c r="A3572" s="3">
        <v>134371</v>
      </c>
      <c r="B3572" s="5" t="s">
        <v>10</v>
      </c>
    </row>
    <row r="3573" spans="1:2" x14ac:dyDescent="0.3">
      <c r="A3573" s="3">
        <v>117751</v>
      </c>
      <c r="B3573" s="5" t="s">
        <v>595</v>
      </c>
    </row>
    <row r="3574" spans="1:2" x14ac:dyDescent="0.3">
      <c r="A3574" s="3">
        <v>102001</v>
      </c>
      <c r="B3574" s="5" t="s">
        <v>108</v>
      </c>
    </row>
    <row r="3575" spans="1:2" x14ac:dyDescent="0.3">
      <c r="A3575" s="3">
        <v>102001</v>
      </c>
      <c r="B3575" s="5" t="s">
        <v>144</v>
      </c>
    </row>
    <row r="3576" spans="1:2" x14ac:dyDescent="0.3">
      <c r="A3576" s="3">
        <v>133446</v>
      </c>
      <c r="B3576" s="5" t="s">
        <v>10</v>
      </c>
    </row>
    <row r="3577" spans="1:2" x14ac:dyDescent="0.3">
      <c r="A3577" s="3">
        <v>100046</v>
      </c>
      <c r="B3577" s="5" t="s">
        <v>1845</v>
      </c>
    </row>
    <row r="3578" spans="1:2" x14ac:dyDescent="0.3">
      <c r="A3578" s="3">
        <v>73935</v>
      </c>
      <c r="B3578" s="5" t="s">
        <v>10</v>
      </c>
    </row>
    <row r="3579" spans="1:2" x14ac:dyDescent="0.3">
      <c r="A3579" s="3">
        <v>201365</v>
      </c>
      <c r="B3579" s="5" t="s">
        <v>416</v>
      </c>
    </row>
    <row r="3580" spans="1:2" x14ac:dyDescent="0.3">
      <c r="A3580" s="3">
        <v>201365</v>
      </c>
      <c r="B3580" s="5" t="s">
        <v>1540</v>
      </c>
    </row>
    <row r="3581" spans="1:2" x14ac:dyDescent="0.3">
      <c r="A3581" s="3">
        <v>201365</v>
      </c>
      <c r="B3581" s="5" t="s">
        <v>108</v>
      </c>
    </row>
    <row r="3582" spans="1:2" x14ac:dyDescent="0.3">
      <c r="A3582" s="3">
        <v>201365</v>
      </c>
      <c r="B3582" s="5" t="s">
        <v>19760</v>
      </c>
    </row>
    <row r="3583" spans="1:2" x14ac:dyDescent="0.3">
      <c r="A3583" s="3">
        <v>201365</v>
      </c>
      <c r="B3583" s="5" t="s">
        <v>284</v>
      </c>
    </row>
    <row r="3584" spans="1:2" x14ac:dyDescent="0.3">
      <c r="A3584" s="3">
        <v>201365</v>
      </c>
      <c r="B3584" s="5" t="s">
        <v>584</v>
      </c>
    </row>
    <row r="3585" spans="1:2" x14ac:dyDescent="0.3">
      <c r="A3585" s="3">
        <v>84305</v>
      </c>
      <c r="B3585" s="5" t="s">
        <v>416</v>
      </c>
    </row>
    <row r="3586" spans="1:2" x14ac:dyDescent="0.3">
      <c r="A3586" s="3">
        <v>84305</v>
      </c>
      <c r="B3586" s="5" t="s">
        <v>10</v>
      </c>
    </row>
    <row r="3587" spans="1:2" x14ac:dyDescent="0.3">
      <c r="A3587" s="3">
        <v>95755</v>
      </c>
      <c r="B3587" s="5" t="s">
        <v>10</v>
      </c>
    </row>
    <row r="3588" spans="1:2" x14ac:dyDescent="0.3">
      <c r="A3588" s="3">
        <v>95755</v>
      </c>
      <c r="B3588" s="5" t="s">
        <v>432</v>
      </c>
    </row>
    <row r="3589" spans="1:2" x14ac:dyDescent="0.3">
      <c r="A3589" s="3">
        <v>98339</v>
      </c>
      <c r="B3589" s="5" t="s">
        <v>432</v>
      </c>
    </row>
    <row r="3590" spans="1:2" x14ac:dyDescent="0.3">
      <c r="A3590" s="3">
        <v>112198</v>
      </c>
      <c r="B3590" s="5" t="s">
        <v>108</v>
      </c>
    </row>
    <row r="3591" spans="1:2" x14ac:dyDescent="0.3">
      <c r="A3591" s="3">
        <v>112198</v>
      </c>
      <c r="B3591" s="5" t="s">
        <v>1540</v>
      </c>
    </row>
    <row r="3592" spans="1:2" x14ac:dyDescent="0.3">
      <c r="A3592" s="3">
        <v>87504</v>
      </c>
      <c r="B3592" s="5" t="s">
        <v>416</v>
      </c>
    </row>
    <row r="3593" spans="1:2" x14ac:dyDescent="0.3">
      <c r="A3593" s="3">
        <v>105768</v>
      </c>
      <c r="B3593" s="5" t="s">
        <v>10</v>
      </c>
    </row>
    <row r="3594" spans="1:2" x14ac:dyDescent="0.3">
      <c r="A3594" s="3">
        <v>97690</v>
      </c>
      <c r="B3594" s="5" t="s">
        <v>10</v>
      </c>
    </row>
    <row r="3595" spans="1:2" x14ac:dyDescent="0.3">
      <c r="A3595" s="3">
        <v>78461</v>
      </c>
      <c r="B3595" s="5" t="s">
        <v>10</v>
      </c>
    </row>
    <row r="3596" spans="1:2" x14ac:dyDescent="0.3">
      <c r="A3596" s="3">
        <v>78461</v>
      </c>
      <c r="B3596" s="5" t="s">
        <v>284</v>
      </c>
    </row>
    <row r="3597" spans="1:2" x14ac:dyDescent="0.3">
      <c r="A3597" s="3">
        <v>111407</v>
      </c>
      <c r="B3597" s="5" t="s">
        <v>10</v>
      </c>
    </row>
    <row r="3598" spans="1:2" x14ac:dyDescent="0.3">
      <c r="A3598" s="3">
        <v>98120</v>
      </c>
      <c r="B3598" s="5" t="s">
        <v>108</v>
      </c>
    </row>
    <row r="3599" spans="1:2" x14ac:dyDescent="0.3">
      <c r="A3599" s="3">
        <v>98120</v>
      </c>
      <c r="B3599" s="5" t="s">
        <v>540</v>
      </c>
    </row>
    <row r="3600" spans="1:2" x14ac:dyDescent="0.3">
      <c r="A3600" s="3">
        <v>98022</v>
      </c>
      <c r="B3600" s="5" t="s">
        <v>10</v>
      </c>
    </row>
    <row r="3601" spans="1:2" x14ac:dyDescent="0.3">
      <c r="A3601" s="3">
        <v>117856</v>
      </c>
      <c r="B3601" s="5" t="s">
        <v>10</v>
      </c>
    </row>
    <row r="3602" spans="1:2" x14ac:dyDescent="0.3">
      <c r="A3602" s="3">
        <v>121936</v>
      </c>
      <c r="B3602" s="5" t="s">
        <v>108</v>
      </c>
    </row>
    <row r="3603" spans="1:2" x14ac:dyDescent="0.3">
      <c r="A3603" s="3">
        <v>109125</v>
      </c>
      <c r="B3603" s="5" t="s">
        <v>10</v>
      </c>
    </row>
    <row r="3604" spans="1:2" x14ac:dyDescent="0.3">
      <c r="A3604" s="3">
        <v>132957</v>
      </c>
      <c r="B3604" s="5" t="s">
        <v>94</v>
      </c>
    </row>
    <row r="3605" spans="1:2" x14ac:dyDescent="0.3">
      <c r="A3605" s="3">
        <v>166452</v>
      </c>
      <c r="B3605" s="5" t="s">
        <v>2138</v>
      </c>
    </row>
    <row r="3606" spans="1:2" x14ac:dyDescent="0.3">
      <c r="A3606" s="3">
        <v>166452</v>
      </c>
      <c r="B3606" s="5" t="s">
        <v>1302</v>
      </c>
    </row>
    <row r="3607" spans="1:2" x14ac:dyDescent="0.3">
      <c r="A3607" s="3">
        <v>166452</v>
      </c>
      <c r="B3607" s="5" t="s">
        <v>540</v>
      </c>
    </row>
    <row r="3608" spans="1:2" x14ac:dyDescent="0.3">
      <c r="A3608" s="3">
        <v>84351</v>
      </c>
      <c r="B3608" s="5" t="s">
        <v>10</v>
      </c>
    </row>
    <row r="3609" spans="1:2" x14ac:dyDescent="0.3">
      <c r="A3609" s="3">
        <v>84351</v>
      </c>
      <c r="B3609" s="5" t="s">
        <v>759</v>
      </c>
    </row>
    <row r="3610" spans="1:2" x14ac:dyDescent="0.3">
      <c r="A3610" s="3">
        <v>127548</v>
      </c>
      <c r="B3610" s="5" t="s">
        <v>10</v>
      </c>
    </row>
    <row r="3611" spans="1:2" x14ac:dyDescent="0.3">
      <c r="A3611" s="3">
        <v>110345</v>
      </c>
      <c r="B3611" s="5" t="s">
        <v>144</v>
      </c>
    </row>
    <row r="3612" spans="1:2" x14ac:dyDescent="0.3">
      <c r="A3612" s="3">
        <v>285012</v>
      </c>
      <c r="B3612" s="5" t="s">
        <v>94</v>
      </c>
    </row>
    <row r="3613" spans="1:2" x14ac:dyDescent="0.3">
      <c r="A3613" s="3">
        <v>285012</v>
      </c>
      <c r="B3613" s="5" t="s">
        <v>144</v>
      </c>
    </row>
    <row r="3614" spans="1:2" x14ac:dyDescent="0.3">
      <c r="A3614" s="3">
        <v>79465</v>
      </c>
      <c r="B3614" s="5" t="s">
        <v>10</v>
      </c>
    </row>
    <row r="3615" spans="1:2" x14ac:dyDescent="0.3">
      <c r="A3615" s="3">
        <v>125623</v>
      </c>
      <c r="B3615" s="5" t="s">
        <v>108</v>
      </c>
    </row>
    <row r="3616" spans="1:2" x14ac:dyDescent="0.3">
      <c r="A3616" s="3">
        <v>127856</v>
      </c>
      <c r="B3616" s="5" t="s">
        <v>108</v>
      </c>
    </row>
    <row r="3617" spans="1:2" x14ac:dyDescent="0.3">
      <c r="A3617" s="3">
        <v>128190</v>
      </c>
      <c r="B3617" s="5" t="s">
        <v>2847</v>
      </c>
    </row>
    <row r="3618" spans="1:2" x14ac:dyDescent="0.3">
      <c r="A3618" s="3">
        <v>128190</v>
      </c>
      <c r="B3618" s="5" t="s">
        <v>416</v>
      </c>
    </row>
    <row r="3619" spans="1:2" x14ac:dyDescent="0.3">
      <c r="A3619" s="3">
        <v>138735</v>
      </c>
      <c r="B3619" s="5" t="s">
        <v>284</v>
      </c>
    </row>
    <row r="3620" spans="1:2" x14ac:dyDescent="0.3">
      <c r="A3620" s="3">
        <v>151826</v>
      </c>
      <c r="B3620" s="5" t="s">
        <v>108</v>
      </c>
    </row>
    <row r="3621" spans="1:2" x14ac:dyDescent="0.3">
      <c r="A3621" s="3">
        <v>168379</v>
      </c>
      <c r="B3621" s="5" t="s">
        <v>51</v>
      </c>
    </row>
    <row r="3622" spans="1:2" x14ac:dyDescent="0.3">
      <c r="A3622" s="3">
        <v>168379</v>
      </c>
      <c r="B3622" s="5" t="s">
        <v>1393</v>
      </c>
    </row>
    <row r="3623" spans="1:2" x14ac:dyDescent="0.3">
      <c r="A3623" s="3">
        <v>89673</v>
      </c>
      <c r="B3623" s="5" t="s">
        <v>540</v>
      </c>
    </row>
    <row r="3624" spans="1:2" x14ac:dyDescent="0.3">
      <c r="A3624" s="3">
        <v>85414</v>
      </c>
      <c r="B3624" s="5" t="s">
        <v>10</v>
      </c>
    </row>
    <row r="3625" spans="1:2" x14ac:dyDescent="0.3">
      <c r="A3625" s="3">
        <v>112304</v>
      </c>
      <c r="B3625" s="5" t="s">
        <v>416</v>
      </c>
    </row>
    <row r="3626" spans="1:2" x14ac:dyDescent="0.3">
      <c r="A3626" s="3">
        <v>109843</v>
      </c>
      <c r="B3626" s="5" t="s">
        <v>416</v>
      </c>
    </row>
    <row r="3627" spans="1:2" x14ac:dyDescent="0.3">
      <c r="A3627" s="3">
        <v>84309</v>
      </c>
      <c r="B3627" s="5" t="s">
        <v>10</v>
      </c>
    </row>
    <row r="3628" spans="1:2" x14ac:dyDescent="0.3">
      <c r="A3628" s="3">
        <v>117978</v>
      </c>
      <c r="B3628" s="5" t="s">
        <v>432</v>
      </c>
    </row>
    <row r="3629" spans="1:2" x14ac:dyDescent="0.3">
      <c r="A3629" s="3">
        <v>149235</v>
      </c>
      <c r="B3629" s="5" t="s">
        <v>10</v>
      </c>
    </row>
    <row r="3630" spans="1:2" x14ac:dyDescent="0.3">
      <c r="A3630" s="3">
        <v>68684</v>
      </c>
      <c r="B3630" s="5" t="s">
        <v>10</v>
      </c>
    </row>
    <row r="3631" spans="1:2" x14ac:dyDescent="0.3">
      <c r="A3631" s="3">
        <v>139380</v>
      </c>
      <c r="B3631" s="5" t="s">
        <v>416</v>
      </c>
    </row>
    <row r="3632" spans="1:2" x14ac:dyDescent="0.3">
      <c r="A3632" s="3">
        <v>102630</v>
      </c>
      <c r="B3632" s="5" t="s">
        <v>10</v>
      </c>
    </row>
    <row r="3633" spans="1:2" x14ac:dyDescent="0.3">
      <c r="A3633" s="3">
        <v>85985</v>
      </c>
      <c r="B3633" s="5" t="s">
        <v>595</v>
      </c>
    </row>
    <row r="3634" spans="1:2" x14ac:dyDescent="0.3">
      <c r="A3634" s="3">
        <v>85985</v>
      </c>
      <c r="B3634" s="5" t="s">
        <v>2847</v>
      </c>
    </row>
    <row r="3635" spans="1:2" x14ac:dyDescent="0.3">
      <c r="A3635" s="3">
        <v>140380</v>
      </c>
      <c r="B3635" s="5" t="s">
        <v>94</v>
      </c>
    </row>
    <row r="3636" spans="1:2" x14ac:dyDescent="0.3">
      <c r="A3636" s="3">
        <v>129734</v>
      </c>
      <c r="B3636" s="5" t="s">
        <v>2886</v>
      </c>
    </row>
    <row r="3637" spans="1:2" x14ac:dyDescent="0.3">
      <c r="A3637" s="3">
        <v>129734</v>
      </c>
      <c r="B3637" s="5" t="s">
        <v>284</v>
      </c>
    </row>
    <row r="3638" spans="1:2" x14ac:dyDescent="0.3">
      <c r="A3638" s="3">
        <v>129734</v>
      </c>
      <c r="B3638" s="5" t="s">
        <v>108</v>
      </c>
    </row>
    <row r="3639" spans="1:2" x14ac:dyDescent="0.3">
      <c r="A3639" s="3">
        <v>141679</v>
      </c>
      <c r="B3639" s="5" t="s">
        <v>416</v>
      </c>
    </row>
    <row r="3640" spans="1:2" x14ac:dyDescent="0.3">
      <c r="A3640" s="3">
        <v>96714</v>
      </c>
      <c r="B3640" s="5" t="s">
        <v>108</v>
      </c>
    </row>
    <row r="3641" spans="1:2" x14ac:dyDescent="0.3">
      <c r="A3641" s="3">
        <v>96714</v>
      </c>
      <c r="B3641" s="5" t="s">
        <v>540</v>
      </c>
    </row>
    <row r="3642" spans="1:2" x14ac:dyDescent="0.3">
      <c r="A3642" s="3">
        <v>96714</v>
      </c>
      <c r="B3642" s="5" t="s">
        <v>1302</v>
      </c>
    </row>
    <row r="3643" spans="1:2" x14ac:dyDescent="0.3">
      <c r="A3643" s="3">
        <v>85038</v>
      </c>
      <c r="B3643" s="5" t="s">
        <v>540</v>
      </c>
    </row>
    <row r="3644" spans="1:2" x14ac:dyDescent="0.3">
      <c r="A3644" s="3">
        <v>60270</v>
      </c>
      <c r="B3644" s="5" t="s">
        <v>367</v>
      </c>
    </row>
    <row r="3645" spans="1:2" x14ac:dyDescent="0.3">
      <c r="A3645" s="3">
        <v>60540</v>
      </c>
      <c r="B3645" s="5" t="s">
        <v>10</v>
      </c>
    </row>
    <row r="3646" spans="1:2" x14ac:dyDescent="0.3">
      <c r="A3646" s="3">
        <v>82618</v>
      </c>
      <c r="B3646" s="5" t="s">
        <v>10</v>
      </c>
    </row>
    <row r="3647" spans="1:2" x14ac:dyDescent="0.3">
      <c r="A3647" s="3">
        <v>85052</v>
      </c>
      <c r="B3647" s="5" t="s">
        <v>595</v>
      </c>
    </row>
    <row r="3648" spans="1:2" x14ac:dyDescent="0.3">
      <c r="A3648" s="3">
        <v>133557</v>
      </c>
      <c r="B3648" s="5" t="s">
        <v>284</v>
      </c>
    </row>
    <row r="3649" spans="1:2" x14ac:dyDescent="0.3">
      <c r="A3649" s="3">
        <v>133557</v>
      </c>
      <c r="B3649" s="5" t="s">
        <v>1523</v>
      </c>
    </row>
    <row r="3650" spans="1:2" x14ac:dyDescent="0.3">
      <c r="A3650" s="3">
        <v>133557</v>
      </c>
      <c r="B3650" s="5" t="s">
        <v>416</v>
      </c>
    </row>
    <row r="3651" spans="1:2" x14ac:dyDescent="0.3">
      <c r="A3651" s="3">
        <v>133557</v>
      </c>
      <c r="B3651" s="5" t="s">
        <v>10</v>
      </c>
    </row>
    <row r="3652" spans="1:2" x14ac:dyDescent="0.3">
      <c r="A3652" s="3">
        <v>135225</v>
      </c>
      <c r="B3652" s="5" t="s">
        <v>12910</v>
      </c>
    </row>
    <row r="3653" spans="1:2" x14ac:dyDescent="0.3">
      <c r="A3653" s="3">
        <v>135225</v>
      </c>
      <c r="B3653" s="5" t="s">
        <v>1265</v>
      </c>
    </row>
    <row r="3654" spans="1:2" x14ac:dyDescent="0.3">
      <c r="A3654" s="3">
        <v>85725</v>
      </c>
      <c r="B3654" s="5" t="s">
        <v>3926</v>
      </c>
    </row>
    <row r="3655" spans="1:2" x14ac:dyDescent="0.3">
      <c r="A3655" s="3">
        <v>100493</v>
      </c>
      <c r="B3655" s="5" t="s">
        <v>10</v>
      </c>
    </row>
    <row r="3656" spans="1:2" x14ac:dyDescent="0.3">
      <c r="A3656" s="3">
        <v>192465</v>
      </c>
      <c r="B3656" s="5" t="s">
        <v>10</v>
      </c>
    </row>
    <row r="3657" spans="1:2" x14ac:dyDescent="0.3">
      <c r="A3657" s="3">
        <v>192465</v>
      </c>
      <c r="B3657" s="5" t="s">
        <v>432</v>
      </c>
    </row>
    <row r="3658" spans="1:2" x14ac:dyDescent="0.3">
      <c r="A3658" s="3">
        <v>169314</v>
      </c>
      <c r="B3658" s="5" t="s">
        <v>10</v>
      </c>
    </row>
    <row r="3659" spans="1:2" x14ac:dyDescent="0.3">
      <c r="A3659" s="3">
        <v>130987</v>
      </c>
      <c r="B3659" s="5" t="s">
        <v>108</v>
      </c>
    </row>
    <row r="3660" spans="1:2" x14ac:dyDescent="0.3">
      <c r="A3660" s="3">
        <v>94352</v>
      </c>
      <c r="B3660" s="5" t="s">
        <v>10</v>
      </c>
    </row>
    <row r="3661" spans="1:2" x14ac:dyDescent="0.3">
      <c r="A3661" s="3">
        <v>92000</v>
      </c>
      <c r="B3661" s="5" t="s">
        <v>10</v>
      </c>
    </row>
    <row r="3662" spans="1:2" x14ac:dyDescent="0.3">
      <c r="A3662" s="3">
        <v>120292</v>
      </c>
      <c r="B3662" s="5" t="s">
        <v>367</v>
      </c>
    </row>
    <row r="3663" spans="1:2" x14ac:dyDescent="0.3">
      <c r="A3663" s="3">
        <v>110391</v>
      </c>
      <c r="B3663" s="5" t="s">
        <v>1286</v>
      </c>
    </row>
    <row r="3664" spans="1:2" x14ac:dyDescent="0.3">
      <c r="A3664" s="3">
        <v>110391</v>
      </c>
      <c r="B3664" s="5" t="s">
        <v>19774</v>
      </c>
    </row>
    <row r="3665" spans="1:2" x14ac:dyDescent="0.3">
      <c r="A3665" s="3">
        <v>110391</v>
      </c>
      <c r="B3665" s="5" t="s">
        <v>880</v>
      </c>
    </row>
    <row r="3666" spans="1:2" x14ac:dyDescent="0.3">
      <c r="A3666" s="3">
        <v>50497</v>
      </c>
      <c r="B3666" s="5" t="s">
        <v>416</v>
      </c>
    </row>
    <row r="3667" spans="1:2" x14ac:dyDescent="0.3">
      <c r="A3667" s="3">
        <v>105528</v>
      </c>
      <c r="B3667" s="5" t="s">
        <v>10</v>
      </c>
    </row>
    <row r="3668" spans="1:2" x14ac:dyDescent="0.3">
      <c r="A3668" s="3">
        <v>136405</v>
      </c>
      <c r="B3668" s="5" t="s">
        <v>94</v>
      </c>
    </row>
    <row r="3669" spans="1:2" x14ac:dyDescent="0.3">
      <c r="A3669" s="3">
        <v>136405</v>
      </c>
      <c r="B3669" s="5" t="s">
        <v>10</v>
      </c>
    </row>
    <row r="3670" spans="1:2" x14ac:dyDescent="0.3">
      <c r="A3670" s="3">
        <v>101449</v>
      </c>
      <c r="B3670" s="5" t="s">
        <v>10</v>
      </c>
    </row>
    <row r="3671" spans="1:2" x14ac:dyDescent="0.3">
      <c r="A3671" s="3">
        <v>123359</v>
      </c>
      <c r="B3671" s="5" t="s">
        <v>74</v>
      </c>
    </row>
    <row r="3672" spans="1:2" x14ac:dyDescent="0.3">
      <c r="A3672" s="3">
        <v>130593</v>
      </c>
      <c r="B3672" s="5" t="s">
        <v>2847</v>
      </c>
    </row>
    <row r="3673" spans="1:2" x14ac:dyDescent="0.3">
      <c r="A3673" s="3">
        <v>130593</v>
      </c>
      <c r="B3673" s="5" t="s">
        <v>416</v>
      </c>
    </row>
    <row r="3674" spans="1:2" x14ac:dyDescent="0.3">
      <c r="A3674" s="3">
        <v>84858</v>
      </c>
      <c r="B3674" s="5" t="s">
        <v>595</v>
      </c>
    </row>
    <row r="3675" spans="1:2" x14ac:dyDescent="0.3">
      <c r="A3675" s="3">
        <v>122924</v>
      </c>
      <c r="B3675" s="5" t="s">
        <v>1302</v>
      </c>
    </row>
    <row r="3676" spans="1:2" x14ac:dyDescent="0.3">
      <c r="A3676" s="3">
        <v>122924</v>
      </c>
      <c r="B3676" s="5" t="s">
        <v>10</v>
      </c>
    </row>
    <row r="3677" spans="1:2" x14ac:dyDescent="0.3">
      <c r="A3677" s="3">
        <v>133701</v>
      </c>
      <c r="B3677" s="5" t="s">
        <v>956</v>
      </c>
    </row>
    <row r="3678" spans="1:2" x14ac:dyDescent="0.3">
      <c r="A3678" s="3">
        <v>84342</v>
      </c>
      <c r="B3678" s="5" t="s">
        <v>10</v>
      </c>
    </row>
    <row r="3679" spans="1:2" x14ac:dyDescent="0.3">
      <c r="A3679" s="3">
        <v>84342</v>
      </c>
      <c r="B3679" s="5" t="s">
        <v>416</v>
      </c>
    </row>
    <row r="3680" spans="1:2" x14ac:dyDescent="0.3">
      <c r="A3680" s="3">
        <v>149786</v>
      </c>
      <c r="B3680" s="5" t="s">
        <v>10</v>
      </c>
    </row>
    <row r="3681" spans="1:2" x14ac:dyDescent="0.3">
      <c r="A3681" s="3">
        <v>149786</v>
      </c>
      <c r="B3681" s="5" t="s">
        <v>432</v>
      </c>
    </row>
    <row r="3682" spans="1:2" x14ac:dyDescent="0.3">
      <c r="A3682" s="3">
        <v>109500</v>
      </c>
      <c r="B3682" s="5" t="s">
        <v>10</v>
      </c>
    </row>
    <row r="3683" spans="1:2" x14ac:dyDescent="0.3">
      <c r="A3683" s="3">
        <v>84333</v>
      </c>
      <c r="B3683" s="5" t="s">
        <v>10</v>
      </c>
    </row>
    <row r="3684" spans="1:2" x14ac:dyDescent="0.3">
      <c r="A3684" s="3">
        <v>128154</v>
      </c>
      <c r="B3684" s="5" t="s">
        <v>1567</v>
      </c>
    </row>
    <row r="3685" spans="1:2" x14ac:dyDescent="0.3">
      <c r="A3685" s="3">
        <v>90125</v>
      </c>
      <c r="B3685" s="5" t="s">
        <v>416</v>
      </c>
    </row>
    <row r="3686" spans="1:2" x14ac:dyDescent="0.3">
      <c r="A3686" s="3">
        <v>90125</v>
      </c>
      <c r="B3686" s="5" t="s">
        <v>10</v>
      </c>
    </row>
    <row r="3687" spans="1:2" x14ac:dyDescent="0.3">
      <c r="A3687" s="3">
        <v>82825</v>
      </c>
      <c r="B3687" s="5" t="s">
        <v>595</v>
      </c>
    </row>
    <row r="3688" spans="1:2" x14ac:dyDescent="0.3">
      <c r="A3688" s="3">
        <v>139900</v>
      </c>
      <c r="B3688" s="5" t="s">
        <v>51</v>
      </c>
    </row>
    <row r="3689" spans="1:2" x14ac:dyDescent="0.3">
      <c r="A3689" s="3">
        <v>119117</v>
      </c>
      <c r="B3689" s="5" t="s">
        <v>10</v>
      </c>
    </row>
    <row r="3690" spans="1:2" x14ac:dyDescent="0.3">
      <c r="A3690" s="3">
        <v>84577</v>
      </c>
      <c r="B3690" s="5" t="s">
        <v>10</v>
      </c>
    </row>
    <row r="3691" spans="1:2" x14ac:dyDescent="0.3">
      <c r="A3691" s="3">
        <v>86868</v>
      </c>
      <c r="B3691" s="5" t="s">
        <v>108</v>
      </c>
    </row>
    <row r="3692" spans="1:2" x14ac:dyDescent="0.3">
      <c r="A3692" s="3">
        <v>117325</v>
      </c>
      <c r="B3692" s="5" t="s">
        <v>108</v>
      </c>
    </row>
    <row r="3693" spans="1:2" x14ac:dyDescent="0.3">
      <c r="A3693" s="3">
        <v>100529</v>
      </c>
      <c r="B3693" s="5" t="s">
        <v>10</v>
      </c>
    </row>
    <row r="3694" spans="1:2" x14ac:dyDescent="0.3">
      <c r="A3694" s="3">
        <v>121565</v>
      </c>
      <c r="B3694" s="5" t="s">
        <v>284</v>
      </c>
    </row>
    <row r="3695" spans="1:2" x14ac:dyDescent="0.3">
      <c r="A3695" s="3">
        <v>121565</v>
      </c>
      <c r="B3695" s="5" t="s">
        <v>10</v>
      </c>
    </row>
    <row r="3696" spans="1:2" x14ac:dyDescent="0.3">
      <c r="A3696" s="3">
        <v>122198</v>
      </c>
      <c r="B3696" s="5" t="s">
        <v>10311</v>
      </c>
    </row>
    <row r="3697" spans="1:2" x14ac:dyDescent="0.3">
      <c r="A3697" s="3">
        <v>122198</v>
      </c>
      <c r="B3697" s="5" t="s">
        <v>108</v>
      </c>
    </row>
    <row r="3698" spans="1:2" x14ac:dyDescent="0.3">
      <c r="A3698" s="3">
        <v>128564</v>
      </c>
      <c r="B3698" s="5" t="s">
        <v>10</v>
      </c>
    </row>
    <row r="3699" spans="1:2" x14ac:dyDescent="0.3">
      <c r="A3699" s="3">
        <v>142591</v>
      </c>
      <c r="B3699" s="5" t="s">
        <v>416</v>
      </c>
    </row>
    <row r="3700" spans="1:2" x14ac:dyDescent="0.3">
      <c r="A3700" s="3">
        <v>51996</v>
      </c>
      <c r="B3700" s="5" t="s">
        <v>10</v>
      </c>
    </row>
    <row r="3701" spans="1:2" x14ac:dyDescent="0.3">
      <c r="A3701" s="3">
        <v>103640</v>
      </c>
      <c r="B3701" s="5" t="s">
        <v>595</v>
      </c>
    </row>
    <row r="3702" spans="1:2" x14ac:dyDescent="0.3">
      <c r="A3702" s="3">
        <v>93855</v>
      </c>
      <c r="B3702" s="5" t="s">
        <v>540</v>
      </c>
    </row>
    <row r="3703" spans="1:2" x14ac:dyDescent="0.3">
      <c r="A3703" s="3">
        <v>86820</v>
      </c>
      <c r="B3703" s="5" t="s">
        <v>3743</v>
      </c>
    </row>
    <row r="3704" spans="1:2" x14ac:dyDescent="0.3">
      <c r="A3704" s="3">
        <v>86820</v>
      </c>
      <c r="B3704" s="5" t="s">
        <v>108</v>
      </c>
    </row>
    <row r="3705" spans="1:2" x14ac:dyDescent="0.3">
      <c r="A3705" s="3">
        <v>86820</v>
      </c>
      <c r="B3705" s="5" t="s">
        <v>10</v>
      </c>
    </row>
    <row r="3706" spans="1:2" x14ac:dyDescent="0.3">
      <c r="A3706" s="3">
        <v>86820</v>
      </c>
      <c r="B3706" s="5" t="s">
        <v>584</v>
      </c>
    </row>
    <row r="3707" spans="1:2" x14ac:dyDescent="0.3">
      <c r="A3707" s="3">
        <v>83564</v>
      </c>
      <c r="B3707" s="5" t="s">
        <v>10</v>
      </c>
    </row>
    <row r="3708" spans="1:2" x14ac:dyDescent="0.3">
      <c r="A3708" s="3">
        <v>96231</v>
      </c>
      <c r="B3708" s="5" t="s">
        <v>877</v>
      </c>
    </row>
    <row r="3709" spans="1:2" x14ac:dyDescent="0.3">
      <c r="A3709" s="3">
        <v>104593</v>
      </c>
      <c r="B3709" s="5" t="s">
        <v>10</v>
      </c>
    </row>
    <row r="3710" spans="1:2" x14ac:dyDescent="0.3">
      <c r="A3710" s="3">
        <v>177759</v>
      </c>
      <c r="B3710" s="5" t="s">
        <v>144</v>
      </c>
    </row>
    <row r="3711" spans="1:2" x14ac:dyDescent="0.3">
      <c r="A3711" s="3">
        <v>84317</v>
      </c>
      <c r="B3711" s="5" t="s">
        <v>10</v>
      </c>
    </row>
    <row r="3712" spans="1:2" x14ac:dyDescent="0.3">
      <c r="A3712" s="3">
        <v>93840</v>
      </c>
      <c r="B3712" s="5" t="s">
        <v>108</v>
      </c>
    </row>
    <row r="3713" spans="1:2" x14ac:dyDescent="0.3">
      <c r="A3713" s="3">
        <v>115134</v>
      </c>
      <c r="B3713" s="5" t="s">
        <v>94</v>
      </c>
    </row>
    <row r="3714" spans="1:2" x14ac:dyDescent="0.3">
      <c r="A3714" s="3">
        <v>110122</v>
      </c>
      <c r="B3714" s="5" t="s">
        <v>10</v>
      </c>
    </row>
    <row r="3715" spans="1:2" x14ac:dyDescent="0.3">
      <c r="A3715" s="3">
        <v>139649</v>
      </c>
      <c r="B3715" s="5" t="s">
        <v>108</v>
      </c>
    </row>
    <row r="3716" spans="1:2" x14ac:dyDescent="0.3">
      <c r="A3716" s="3">
        <v>127884</v>
      </c>
      <c r="B3716" s="5" t="s">
        <v>74</v>
      </c>
    </row>
    <row r="3717" spans="1:2" x14ac:dyDescent="0.3">
      <c r="A3717" s="3">
        <v>98205</v>
      </c>
      <c r="B3717" s="5" t="s">
        <v>432</v>
      </c>
    </row>
    <row r="3718" spans="1:2" x14ac:dyDescent="0.3">
      <c r="A3718" s="3">
        <v>98205</v>
      </c>
      <c r="B3718" s="5" t="s">
        <v>19775</v>
      </c>
    </row>
    <row r="3719" spans="1:2" x14ac:dyDescent="0.3">
      <c r="A3719" s="3">
        <v>138665</v>
      </c>
      <c r="B3719" s="5" t="s">
        <v>94</v>
      </c>
    </row>
    <row r="3720" spans="1:2" x14ac:dyDescent="0.3">
      <c r="A3720" s="3">
        <v>137315</v>
      </c>
      <c r="B3720" s="5" t="s">
        <v>540</v>
      </c>
    </row>
    <row r="3721" spans="1:2" x14ac:dyDescent="0.3">
      <c r="A3721" s="3">
        <v>114172</v>
      </c>
      <c r="B3721" s="5" t="s">
        <v>1265</v>
      </c>
    </row>
    <row r="3722" spans="1:2" x14ac:dyDescent="0.3">
      <c r="A3722" s="3">
        <v>98581</v>
      </c>
      <c r="B3722" s="5" t="s">
        <v>877</v>
      </c>
    </row>
    <row r="3723" spans="1:2" x14ac:dyDescent="0.3">
      <c r="A3723" s="3">
        <v>98581</v>
      </c>
      <c r="B3723" s="5" t="s">
        <v>10413</v>
      </c>
    </row>
    <row r="3724" spans="1:2" x14ac:dyDescent="0.3">
      <c r="A3724" s="3">
        <v>94204</v>
      </c>
      <c r="B3724" s="5" t="s">
        <v>10</v>
      </c>
    </row>
    <row r="3725" spans="1:2" x14ac:dyDescent="0.3">
      <c r="A3725" s="3">
        <v>86391</v>
      </c>
      <c r="B3725" s="5" t="s">
        <v>284</v>
      </c>
    </row>
    <row r="3726" spans="1:2" x14ac:dyDescent="0.3">
      <c r="A3726" s="3">
        <v>86391</v>
      </c>
      <c r="B3726" s="5" t="s">
        <v>108</v>
      </c>
    </row>
    <row r="3727" spans="1:2" x14ac:dyDescent="0.3">
      <c r="A3727" s="3">
        <v>53567</v>
      </c>
      <c r="B3727" s="5" t="s">
        <v>263</v>
      </c>
    </row>
    <row r="3728" spans="1:2" x14ac:dyDescent="0.3">
      <c r="A3728" s="3">
        <v>135368</v>
      </c>
      <c r="B3728" s="5" t="s">
        <v>432</v>
      </c>
    </row>
    <row r="3729" spans="1:2" x14ac:dyDescent="0.3">
      <c r="A3729" s="3">
        <v>135368</v>
      </c>
      <c r="B3729" s="5" t="s">
        <v>10</v>
      </c>
    </row>
    <row r="3730" spans="1:2" x14ac:dyDescent="0.3">
      <c r="A3730" s="3">
        <v>130747</v>
      </c>
      <c r="B3730" s="5" t="s">
        <v>284</v>
      </c>
    </row>
    <row r="3731" spans="1:2" x14ac:dyDescent="0.3">
      <c r="A3731" s="3">
        <v>139463</v>
      </c>
      <c r="B3731" s="5" t="s">
        <v>416</v>
      </c>
    </row>
    <row r="3732" spans="1:2" x14ac:dyDescent="0.3">
      <c r="A3732" s="3">
        <v>135921</v>
      </c>
      <c r="B3732" s="5" t="s">
        <v>416</v>
      </c>
    </row>
    <row r="3733" spans="1:2" x14ac:dyDescent="0.3">
      <c r="A3733" s="3">
        <v>691677</v>
      </c>
      <c r="B3733" s="5" t="s">
        <v>416</v>
      </c>
    </row>
    <row r="3734" spans="1:2" x14ac:dyDescent="0.3">
      <c r="A3734" s="3">
        <v>114285</v>
      </c>
      <c r="B3734" s="5" t="s">
        <v>1036</v>
      </c>
    </row>
    <row r="3735" spans="1:2" x14ac:dyDescent="0.3">
      <c r="A3735" s="3">
        <v>114285</v>
      </c>
      <c r="B3735" s="5" t="s">
        <v>108</v>
      </c>
    </row>
    <row r="3736" spans="1:2" x14ac:dyDescent="0.3">
      <c r="A3736" s="3">
        <v>114285</v>
      </c>
      <c r="B3736" s="5" t="s">
        <v>284</v>
      </c>
    </row>
    <row r="3737" spans="1:2" x14ac:dyDescent="0.3">
      <c r="A3737" s="3">
        <v>114285</v>
      </c>
      <c r="B3737" s="5" t="s">
        <v>51</v>
      </c>
    </row>
    <row r="3738" spans="1:2" x14ac:dyDescent="0.3">
      <c r="A3738" s="3">
        <v>121793</v>
      </c>
      <c r="B3738" s="5" t="s">
        <v>108</v>
      </c>
    </row>
    <row r="3739" spans="1:2" x14ac:dyDescent="0.3">
      <c r="A3739" s="3">
        <v>96821</v>
      </c>
      <c r="B3739" s="5" t="s">
        <v>540</v>
      </c>
    </row>
    <row r="3740" spans="1:2" x14ac:dyDescent="0.3">
      <c r="A3740" s="3">
        <v>116463</v>
      </c>
      <c r="B3740" s="5" t="s">
        <v>10</v>
      </c>
    </row>
    <row r="3741" spans="1:2" x14ac:dyDescent="0.3">
      <c r="A3741" s="3">
        <v>128475</v>
      </c>
      <c r="B3741" s="5" t="s">
        <v>94</v>
      </c>
    </row>
    <row r="3742" spans="1:2" x14ac:dyDescent="0.3">
      <c r="A3742" s="3">
        <v>119685</v>
      </c>
      <c r="B3742" s="5" t="s">
        <v>432</v>
      </c>
    </row>
    <row r="3743" spans="1:2" x14ac:dyDescent="0.3">
      <c r="A3743" s="3">
        <v>119685</v>
      </c>
      <c r="B3743" s="5" t="s">
        <v>144</v>
      </c>
    </row>
    <row r="3744" spans="1:2" x14ac:dyDescent="0.3">
      <c r="A3744" s="3">
        <v>119685</v>
      </c>
      <c r="B3744" s="5" t="s">
        <v>10</v>
      </c>
    </row>
    <row r="3745" spans="1:2" x14ac:dyDescent="0.3">
      <c r="A3745" s="3">
        <v>126757</v>
      </c>
      <c r="B3745" s="5" t="s">
        <v>367</v>
      </c>
    </row>
    <row r="3746" spans="1:2" x14ac:dyDescent="0.3">
      <c r="A3746" s="3">
        <v>115276</v>
      </c>
      <c r="B3746" s="5" t="s">
        <v>416</v>
      </c>
    </row>
    <row r="3747" spans="1:2" x14ac:dyDescent="0.3">
      <c r="A3747" s="3">
        <v>110272</v>
      </c>
      <c r="B3747" s="5" t="s">
        <v>416</v>
      </c>
    </row>
    <row r="3748" spans="1:2" x14ac:dyDescent="0.3">
      <c r="A3748" s="3">
        <v>148151</v>
      </c>
      <c r="B3748" s="5" t="s">
        <v>10</v>
      </c>
    </row>
    <row r="3749" spans="1:2" x14ac:dyDescent="0.3">
      <c r="A3749" s="3">
        <v>105531</v>
      </c>
      <c r="B3749" s="5" t="s">
        <v>10</v>
      </c>
    </row>
    <row r="3750" spans="1:2" x14ac:dyDescent="0.3">
      <c r="A3750" s="3">
        <v>94562</v>
      </c>
      <c r="B3750" s="5" t="s">
        <v>284</v>
      </c>
    </row>
    <row r="3751" spans="1:2" x14ac:dyDescent="0.3">
      <c r="A3751" s="3">
        <v>246871</v>
      </c>
      <c r="B3751" s="5" t="s">
        <v>880</v>
      </c>
    </row>
    <row r="3752" spans="1:2" x14ac:dyDescent="0.3">
      <c r="A3752" s="3">
        <v>103753</v>
      </c>
      <c r="B3752" s="5" t="s">
        <v>94</v>
      </c>
    </row>
    <row r="3753" spans="1:2" x14ac:dyDescent="0.3">
      <c r="A3753" s="3">
        <v>79940</v>
      </c>
      <c r="B3753" s="5" t="s">
        <v>10</v>
      </c>
    </row>
    <row r="3754" spans="1:2" x14ac:dyDescent="0.3">
      <c r="A3754" s="3">
        <v>250016</v>
      </c>
      <c r="B3754" s="5" t="s">
        <v>10</v>
      </c>
    </row>
    <row r="3755" spans="1:2" x14ac:dyDescent="0.3">
      <c r="A3755" s="3">
        <v>121210</v>
      </c>
      <c r="B3755" s="5" t="s">
        <v>1540</v>
      </c>
    </row>
    <row r="3756" spans="1:2" x14ac:dyDescent="0.3">
      <c r="A3756" s="3">
        <v>121210</v>
      </c>
      <c r="B3756" s="5" t="s">
        <v>108</v>
      </c>
    </row>
    <row r="3757" spans="1:2" x14ac:dyDescent="0.3">
      <c r="A3757" s="3">
        <v>121210</v>
      </c>
      <c r="B3757" s="5" t="s">
        <v>19760</v>
      </c>
    </row>
    <row r="3758" spans="1:2" x14ac:dyDescent="0.3">
      <c r="A3758" s="3">
        <v>121210</v>
      </c>
      <c r="B3758" s="5" t="s">
        <v>584</v>
      </c>
    </row>
    <row r="3759" spans="1:2" x14ac:dyDescent="0.3">
      <c r="A3759" s="3">
        <v>147868</v>
      </c>
      <c r="B3759" s="5" t="s">
        <v>540</v>
      </c>
    </row>
    <row r="3760" spans="1:2" x14ac:dyDescent="0.3">
      <c r="A3760" s="3">
        <v>129850</v>
      </c>
      <c r="B3760" s="5" t="s">
        <v>411</v>
      </c>
    </row>
    <row r="3761" spans="1:2" x14ac:dyDescent="0.3">
      <c r="A3761" s="3">
        <v>129850</v>
      </c>
      <c r="B3761" s="5" t="s">
        <v>784</v>
      </c>
    </row>
    <row r="3762" spans="1:2" x14ac:dyDescent="0.3">
      <c r="A3762" s="3">
        <v>84533</v>
      </c>
      <c r="B3762" s="5" t="s">
        <v>595</v>
      </c>
    </row>
    <row r="3763" spans="1:2" x14ac:dyDescent="0.3">
      <c r="A3763" s="3">
        <v>129609</v>
      </c>
      <c r="B3763" s="5" t="s">
        <v>144</v>
      </c>
    </row>
    <row r="3764" spans="1:2" x14ac:dyDescent="0.3">
      <c r="A3764" s="3">
        <v>175041</v>
      </c>
      <c r="B3764" s="5" t="s">
        <v>144</v>
      </c>
    </row>
    <row r="3765" spans="1:2" x14ac:dyDescent="0.3">
      <c r="A3765" s="3">
        <v>123587</v>
      </c>
      <c r="B3765" s="5" t="s">
        <v>1845</v>
      </c>
    </row>
    <row r="3766" spans="1:2" x14ac:dyDescent="0.3">
      <c r="A3766" s="3">
        <v>126830</v>
      </c>
      <c r="B3766" s="5" t="s">
        <v>144</v>
      </c>
    </row>
    <row r="3767" spans="1:2" x14ac:dyDescent="0.3">
      <c r="A3767" s="3">
        <v>158519</v>
      </c>
      <c r="B3767" s="5" t="s">
        <v>595</v>
      </c>
    </row>
    <row r="3768" spans="1:2" x14ac:dyDescent="0.3">
      <c r="A3768" s="3">
        <v>202722</v>
      </c>
      <c r="B3768" s="5" t="s">
        <v>10</v>
      </c>
    </row>
    <row r="3769" spans="1:2" x14ac:dyDescent="0.3">
      <c r="A3769" s="3">
        <v>107100</v>
      </c>
      <c r="B3769" s="5" t="s">
        <v>432</v>
      </c>
    </row>
    <row r="3770" spans="1:2" x14ac:dyDescent="0.3">
      <c r="A3770" s="3">
        <v>107100</v>
      </c>
      <c r="B3770" s="5" t="s">
        <v>10</v>
      </c>
    </row>
    <row r="3771" spans="1:2" x14ac:dyDescent="0.3">
      <c r="A3771" s="3">
        <v>492815</v>
      </c>
      <c r="B3771" s="5" t="s">
        <v>1845</v>
      </c>
    </row>
    <row r="3772" spans="1:2" x14ac:dyDescent="0.3">
      <c r="A3772" s="3">
        <v>117923</v>
      </c>
      <c r="B3772" s="5" t="s">
        <v>10</v>
      </c>
    </row>
    <row r="3773" spans="1:2" x14ac:dyDescent="0.3">
      <c r="A3773" s="3">
        <v>118051</v>
      </c>
      <c r="B3773" s="5" t="s">
        <v>595</v>
      </c>
    </row>
    <row r="3774" spans="1:2" x14ac:dyDescent="0.3">
      <c r="A3774" s="3">
        <v>152113</v>
      </c>
      <c r="B3774" s="5" t="s">
        <v>108</v>
      </c>
    </row>
    <row r="3775" spans="1:2" x14ac:dyDescent="0.3">
      <c r="A3775" s="3">
        <v>97989</v>
      </c>
      <c r="B3775" s="5" t="s">
        <v>84</v>
      </c>
    </row>
    <row r="3776" spans="1:2" x14ac:dyDescent="0.3">
      <c r="A3776" s="3">
        <v>128655</v>
      </c>
      <c r="B3776" s="5" t="s">
        <v>10</v>
      </c>
    </row>
    <row r="3777" spans="1:2" x14ac:dyDescent="0.3">
      <c r="A3777" s="3">
        <v>141009</v>
      </c>
      <c r="B3777" s="5" t="s">
        <v>1109</v>
      </c>
    </row>
    <row r="3778" spans="1:2" x14ac:dyDescent="0.3">
      <c r="A3778" s="3">
        <v>126315</v>
      </c>
      <c r="B3778" s="5" t="s">
        <v>74</v>
      </c>
    </row>
    <row r="3779" spans="1:2" x14ac:dyDescent="0.3">
      <c r="A3779" s="3">
        <v>154512</v>
      </c>
      <c r="B3779" s="5" t="s">
        <v>540</v>
      </c>
    </row>
    <row r="3780" spans="1:2" x14ac:dyDescent="0.3">
      <c r="A3780" s="3">
        <v>100830</v>
      </c>
      <c r="B3780" s="5" t="s">
        <v>108</v>
      </c>
    </row>
    <row r="3781" spans="1:2" x14ac:dyDescent="0.3">
      <c r="A3781" s="3">
        <v>147655</v>
      </c>
      <c r="B3781" s="5" t="s">
        <v>750</v>
      </c>
    </row>
    <row r="3782" spans="1:2" x14ac:dyDescent="0.3">
      <c r="A3782" s="3">
        <v>110396</v>
      </c>
      <c r="B3782" s="5" t="s">
        <v>416</v>
      </c>
    </row>
    <row r="3783" spans="1:2" x14ac:dyDescent="0.3">
      <c r="A3783" s="3">
        <v>110396</v>
      </c>
      <c r="B3783" s="5" t="s">
        <v>144</v>
      </c>
    </row>
    <row r="3784" spans="1:2" x14ac:dyDescent="0.3">
      <c r="A3784" s="3">
        <v>110396</v>
      </c>
      <c r="B3784" s="5" t="s">
        <v>284</v>
      </c>
    </row>
    <row r="3785" spans="1:2" x14ac:dyDescent="0.3">
      <c r="A3785" s="3">
        <v>110396</v>
      </c>
      <c r="B3785" s="5" t="s">
        <v>1144</v>
      </c>
    </row>
    <row r="3786" spans="1:2" x14ac:dyDescent="0.3">
      <c r="A3786" s="3">
        <v>129743</v>
      </c>
      <c r="B3786" s="5" t="s">
        <v>144</v>
      </c>
    </row>
    <row r="3787" spans="1:2" x14ac:dyDescent="0.3">
      <c r="A3787" s="3">
        <v>116303</v>
      </c>
      <c r="B3787" s="5" t="s">
        <v>144</v>
      </c>
    </row>
    <row r="3788" spans="1:2" x14ac:dyDescent="0.3">
      <c r="A3788" s="3">
        <v>259678</v>
      </c>
      <c r="B3788" s="5" t="s">
        <v>144</v>
      </c>
    </row>
    <row r="3789" spans="1:2" x14ac:dyDescent="0.3">
      <c r="A3789" s="3">
        <v>129357</v>
      </c>
      <c r="B3789" s="5" t="s">
        <v>2886</v>
      </c>
    </row>
    <row r="3790" spans="1:2" x14ac:dyDescent="0.3">
      <c r="A3790" s="3">
        <v>129357</v>
      </c>
      <c r="B3790" s="5" t="s">
        <v>284</v>
      </c>
    </row>
    <row r="3791" spans="1:2" x14ac:dyDescent="0.3">
      <c r="A3791" s="3">
        <v>129357</v>
      </c>
      <c r="B3791" s="5" t="s">
        <v>750</v>
      </c>
    </row>
    <row r="3792" spans="1:2" x14ac:dyDescent="0.3">
      <c r="A3792" s="3">
        <v>127853</v>
      </c>
      <c r="B3792" s="5" t="s">
        <v>10</v>
      </c>
    </row>
    <row r="3793" spans="1:2" x14ac:dyDescent="0.3">
      <c r="A3793" s="3">
        <v>137174</v>
      </c>
      <c r="B3793" s="5" t="s">
        <v>10</v>
      </c>
    </row>
    <row r="3794" spans="1:2" x14ac:dyDescent="0.3">
      <c r="A3794" s="3">
        <v>89247</v>
      </c>
      <c r="B3794" s="5" t="s">
        <v>51</v>
      </c>
    </row>
    <row r="3795" spans="1:2" x14ac:dyDescent="0.3">
      <c r="A3795" s="3">
        <v>366799</v>
      </c>
      <c r="B3795" s="5" t="s">
        <v>4062</v>
      </c>
    </row>
    <row r="3796" spans="1:2" x14ac:dyDescent="0.3">
      <c r="A3796" s="3">
        <v>84290</v>
      </c>
      <c r="B3796" s="5" t="s">
        <v>10</v>
      </c>
    </row>
    <row r="3797" spans="1:2" x14ac:dyDescent="0.3">
      <c r="A3797" s="3">
        <v>84178</v>
      </c>
      <c r="B3797" s="5" t="s">
        <v>10</v>
      </c>
    </row>
    <row r="3798" spans="1:2" x14ac:dyDescent="0.3">
      <c r="A3798" s="3">
        <v>95667</v>
      </c>
      <c r="B3798" s="5" t="s">
        <v>10</v>
      </c>
    </row>
    <row r="3799" spans="1:2" x14ac:dyDescent="0.3">
      <c r="A3799" s="3">
        <v>128452</v>
      </c>
      <c r="B3799" s="5" t="s">
        <v>540</v>
      </c>
    </row>
    <row r="3800" spans="1:2" x14ac:dyDescent="0.3">
      <c r="A3800" s="3">
        <v>133469</v>
      </c>
      <c r="B3800" s="5" t="s">
        <v>108</v>
      </c>
    </row>
    <row r="3801" spans="1:2" x14ac:dyDescent="0.3">
      <c r="A3801" s="3">
        <v>89237</v>
      </c>
      <c r="B3801" s="5" t="s">
        <v>10</v>
      </c>
    </row>
    <row r="3802" spans="1:2" x14ac:dyDescent="0.3">
      <c r="A3802" s="3">
        <v>128207</v>
      </c>
      <c r="B3802" s="5" t="s">
        <v>595</v>
      </c>
    </row>
    <row r="3803" spans="1:2" x14ac:dyDescent="0.3">
      <c r="A3803" s="3">
        <v>149893</v>
      </c>
      <c r="B3803" s="5" t="s">
        <v>284</v>
      </c>
    </row>
    <row r="3804" spans="1:2" x14ac:dyDescent="0.3">
      <c r="A3804" s="3">
        <v>149893</v>
      </c>
      <c r="B3804" s="5" t="s">
        <v>263</v>
      </c>
    </row>
    <row r="3805" spans="1:2" x14ac:dyDescent="0.3">
      <c r="A3805" s="3">
        <v>122734</v>
      </c>
      <c r="B3805" s="5" t="s">
        <v>144</v>
      </c>
    </row>
    <row r="3806" spans="1:2" x14ac:dyDescent="0.3">
      <c r="A3806" s="3">
        <v>221488</v>
      </c>
      <c r="B3806" s="5" t="s">
        <v>416</v>
      </c>
    </row>
    <row r="3807" spans="1:2" x14ac:dyDescent="0.3">
      <c r="A3807" s="3">
        <v>96398</v>
      </c>
      <c r="B3807" s="5" t="s">
        <v>595</v>
      </c>
    </row>
    <row r="3808" spans="1:2" x14ac:dyDescent="0.3">
      <c r="A3808" s="3">
        <v>177656</v>
      </c>
      <c r="B3808" s="5" t="s">
        <v>1036</v>
      </c>
    </row>
    <row r="3809" spans="1:2" x14ac:dyDescent="0.3">
      <c r="A3809" s="3">
        <v>143970</v>
      </c>
      <c r="B3809" s="5" t="s">
        <v>416</v>
      </c>
    </row>
    <row r="3810" spans="1:2" x14ac:dyDescent="0.3">
      <c r="A3810" s="3">
        <v>93077</v>
      </c>
      <c r="B3810" s="5" t="s">
        <v>10</v>
      </c>
    </row>
    <row r="3811" spans="1:2" x14ac:dyDescent="0.3">
      <c r="A3811" s="3">
        <v>93077</v>
      </c>
      <c r="B3811" s="5" t="s">
        <v>10311</v>
      </c>
    </row>
    <row r="3812" spans="1:2" x14ac:dyDescent="0.3">
      <c r="A3812" s="3">
        <v>129524</v>
      </c>
      <c r="B3812" s="5" t="s">
        <v>10</v>
      </c>
    </row>
    <row r="3813" spans="1:2" x14ac:dyDescent="0.3">
      <c r="A3813" s="3">
        <v>117506</v>
      </c>
      <c r="B3813" s="5" t="s">
        <v>784</v>
      </c>
    </row>
    <row r="3814" spans="1:2" x14ac:dyDescent="0.3">
      <c r="A3814" s="3">
        <v>113329</v>
      </c>
      <c r="B3814" s="5" t="s">
        <v>84</v>
      </c>
    </row>
    <row r="3815" spans="1:2" x14ac:dyDescent="0.3">
      <c r="A3815" s="3">
        <v>129953</v>
      </c>
      <c r="B3815" s="5" t="s">
        <v>108</v>
      </c>
    </row>
    <row r="3816" spans="1:2" x14ac:dyDescent="0.3">
      <c r="A3816" s="3">
        <v>110392</v>
      </c>
      <c r="B3816" s="5" t="s">
        <v>416</v>
      </c>
    </row>
    <row r="3817" spans="1:2" x14ac:dyDescent="0.3">
      <c r="A3817" s="3">
        <v>84201</v>
      </c>
      <c r="B3817" s="5" t="s">
        <v>10</v>
      </c>
    </row>
    <row r="3818" spans="1:2" x14ac:dyDescent="0.3">
      <c r="A3818" s="3">
        <v>567568</v>
      </c>
      <c r="B3818" s="5" t="s">
        <v>51</v>
      </c>
    </row>
    <row r="3819" spans="1:2" x14ac:dyDescent="0.3">
      <c r="A3819" s="3">
        <v>147879</v>
      </c>
      <c r="B3819" s="5" t="s">
        <v>10</v>
      </c>
    </row>
    <row r="3820" spans="1:2" x14ac:dyDescent="0.3">
      <c r="A3820" s="3">
        <v>119893</v>
      </c>
      <c r="B3820" s="5" t="s">
        <v>432</v>
      </c>
    </row>
    <row r="3821" spans="1:2" x14ac:dyDescent="0.3">
      <c r="A3821" s="3">
        <v>84340</v>
      </c>
      <c r="B3821" s="5" t="s">
        <v>10</v>
      </c>
    </row>
    <row r="3822" spans="1:2" x14ac:dyDescent="0.3">
      <c r="A3822" s="3">
        <v>369145</v>
      </c>
      <c r="B3822" s="5" t="s">
        <v>416</v>
      </c>
    </row>
    <row r="3823" spans="1:2" x14ac:dyDescent="0.3">
      <c r="A3823" s="3">
        <v>124067</v>
      </c>
      <c r="B3823" s="5" t="s">
        <v>10</v>
      </c>
    </row>
    <row r="3824" spans="1:2" x14ac:dyDescent="0.3">
      <c r="A3824" s="3">
        <v>111349</v>
      </c>
      <c r="B3824" s="5" t="s">
        <v>416</v>
      </c>
    </row>
    <row r="3825" spans="1:2" x14ac:dyDescent="0.3">
      <c r="A3825" s="3">
        <v>94104</v>
      </c>
      <c r="B3825" s="5" t="s">
        <v>10</v>
      </c>
    </row>
    <row r="3826" spans="1:2" x14ac:dyDescent="0.3">
      <c r="A3826" s="3">
        <v>1053745</v>
      </c>
      <c r="B3826" s="5" t="s">
        <v>10</v>
      </c>
    </row>
    <row r="3827" spans="1:2" x14ac:dyDescent="0.3">
      <c r="A3827" s="3">
        <v>118279</v>
      </c>
      <c r="B3827" s="5" t="s">
        <v>750</v>
      </c>
    </row>
    <row r="3828" spans="1:2" x14ac:dyDescent="0.3">
      <c r="A3828" s="3">
        <v>133248</v>
      </c>
      <c r="B3828" s="5" t="s">
        <v>94</v>
      </c>
    </row>
    <row r="3829" spans="1:2" x14ac:dyDescent="0.3">
      <c r="A3829" s="3">
        <v>106942</v>
      </c>
      <c r="B3829" s="5" t="s">
        <v>540</v>
      </c>
    </row>
    <row r="3830" spans="1:2" x14ac:dyDescent="0.3">
      <c r="A3830" s="3">
        <v>204634</v>
      </c>
      <c r="B3830" s="5" t="s">
        <v>144</v>
      </c>
    </row>
    <row r="3831" spans="1:2" x14ac:dyDescent="0.3">
      <c r="A3831" s="3">
        <v>97836</v>
      </c>
      <c r="B3831" s="5" t="s">
        <v>540</v>
      </c>
    </row>
    <row r="3832" spans="1:2" x14ac:dyDescent="0.3">
      <c r="A3832" s="3">
        <v>147405</v>
      </c>
      <c r="B3832" s="5" t="s">
        <v>595</v>
      </c>
    </row>
    <row r="3833" spans="1:2" x14ac:dyDescent="0.3">
      <c r="A3833" s="3">
        <v>79935</v>
      </c>
      <c r="B3833" s="5" t="s">
        <v>10</v>
      </c>
    </row>
    <row r="3834" spans="1:2" x14ac:dyDescent="0.3">
      <c r="A3834" s="3">
        <v>1280407</v>
      </c>
      <c r="B3834" s="5" t="s">
        <v>108</v>
      </c>
    </row>
    <row r="3835" spans="1:2" x14ac:dyDescent="0.3">
      <c r="A3835" s="3">
        <v>699254</v>
      </c>
      <c r="B3835" s="5" t="s">
        <v>144</v>
      </c>
    </row>
    <row r="3836" spans="1:2" x14ac:dyDescent="0.3">
      <c r="A3836" s="3">
        <v>154441</v>
      </c>
      <c r="B3836" s="5" t="s">
        <v>84</v>
      </c>
    </row>
    <row r="3837" spans="1:2" x14ac:dyDescent="0.3">
      <c r="A3837" s="3">
        <v>143567</v>
      </c>
      <c r="B3837" s="5" t="s">
        <v>108</v>
      </c>
    </row>
    <row r="3838" spans="1:2" x14ac:dyDescent="0.3">
      <c r="A3838" s="3">
        <v>220746</v>
      </c>
      <c r="B3838" s="5" t="s">
        <v>10</v>
      </c>
    </row>
    <row r="3839" spans="1:2" x14ac:dyDescent="0.3">
      <c r="A3839" s="3">
        <v>140934</v>
      </c>
      <c r="B3839" s="5" t="s">
        <v>1845</v>
      </c>
    </row>
    <row r="3840" spans="1:2" x14ac:dyDescent="0.3">
      <c r="A3840" s="3">
        <v>83186</v>
      </c>
      <c r="B3840" s="5" t="s">
        <v>10</v>
      </c>
    </row>
    <row r="3841" spans="1:2" x14ac:dyDescent="0.3">
      <c r="A3841" s="3">
        <v>119478</v>
      </c>
      <c r="B3841" s="5" t="s">
        <v>432</v>
      </c>
    </row>
    <row r="3842" spans="1:2" x14ac:dyDescent="0.3">
      <c r="A3842" s="3">
        <v>133459</v>
      </c>
      <c r="B3842" s="5" t="s">
        <v>883</v>
      </c>
    </row>
    <row r="3843" spans="1:2" x14ac:dyDescent="0.3">
      <c r="A3843" s="3">
        <v>133459</v>
      </c>
      <c r="B3843" s="5" t="s">
        <v>750</v>
      </c>
    </row>
    <row r="3844" spans="1:2" x14ac:dyDescent="0.3">
      <c r="A3844" s="3">
        <v>116488</v>
      </c>
      <c r="B3844" s="5" t="s">
        <v>94</v>
      </c>
    </row>
    <row r="3845" spans="1:2" x14ac:dyDescent="0.3">
      <c r="A3845" s="3">
        <v>96648</v>
      </c>
      <c r="B3845" s="5" t="s">
        <v>1540</v>
      </c>
    </row>
    <row r="3846" spans="1:2" x14ac:dyDescent="0.3">
      <c r="A3846" s="3">
        <v>96648</v>
      </c>
      <c r="B3846" s="5" t="s">
        <v>108</v>
      </c>
    </row>
    <row r="3847" spans="1:2" x14ac:dyDescent="0.3">
      <c r="A3847" s="3">
        <v>96648</v>
      </c>
      <c r="B3847" s="5" t="s">
        <v>416</v>
      </c>
    </row>
    <row r="3848" spans="1:2" x14ac:dyDescent="0.3">
      <c r="A3848" s="3">
        <v>96648</v>
      </c>
      <c r="B3848" s="5" t="s">
        <v>10</v>
      </c>
    </row>
    <row r="3849" spans="1:2" x14ac:dyDescent="0.3">
      <c r="A3849" s="3">
        <v>114587</v>
      </c>
      <c r="B3849" s="5" t="s">
        <v>10</v>
      </c>
    </row>
    <row r="3850" spans="1:2" x14ac:dyDescent="0.3">
      <c r="A3850" s="3">
        <v>93676</v>
      </c>
      <c r="B3850" s="5" t="s">
        <v>540</v>
      </c>
    </row>
    <row r="3851" spans="1:2" x14ac:dyDescent="0.3">
      <c r="A3851" s="3">
        <v>93676</v>
      </c>
      <c r="B3851" s="5" t="s">
        <v>10</v>
      </c>
    </row>
    <row r="3852" spans="1:2" x14ac:dyDescent="0.3">
      <c r="A3852" s="3">
        <v>137193</v>
      </c>
      <c r="B3852" s="5" t="s">
        <v>1540</v>
      </c>
    </row>
    <row r="3853" spans="1:2" x14ac:dyDescent="0.3">
      <c r="A3853" s="3">
        <v>137193</v>
      </c>
      <c r="B3853" s="5" t="s">
        <v>432</v>
      </c>
    </row>
    <row r="3854" spans="1:2" x14ac:dyDescent="0.3">
      <c r="A3854" s="3">
        <v>137193</v>
      </c>
      <c r="B3854" s="5" t="s">
        <v>108</v>
      </c>
    </row>
    <row r="3855" spans="1:2" x14ac:dyDescent="0.3">
      <c r="A3855" s="3">
        <v>137193</v>
      </c>
      <c r="B3855" s="5" t="s">
        <v>19760</v>
      </c>
    </row>
    <row r="3856" spans="1:2" x14ac:dyDescent="0.3">
      <c r="A3856" s="3">
        <v>84742</v>
      </c>
      <c r="B3856" s="5" t="s">
        <v>10</v>
      </c>
    </row>
    <row r="3857" spans="1:2" x14ac:dyDescent="0.3">
      <c r="A3857" s="3">
        <v>127509</v>
      </c>
      <c r="B3857" s="5" t="s">
        <v>10</v>
      </c>
    </row>
    <row r="3858" spans="1:2" x14ac:dyDescent="0.3">
      <c r="A3858" s="3">
        <v>146490</v>
      </c>
      <c r="B3858" s="5" t="s">
        <v>108</v>
      </c>
    </row>
    <row r="3859" spans="1:2" x14ac:dyDescent="0.3">
      <c r="A3859" s="3">
        <v>146490</v>
      </c>
      <c r="B3859" s="5" t="s">
        <v>416</v>
      </c>
    </row>
    <row r="3860" spans="1:2" x14ac:dyDescent="0.3">
      <c r="A3860" s="3">
        <v>113388</v>
      </c>
      <c r="B3860" s="5" t="s">
        <v>94</v>
      </c>
    </row>
    <row r="3861" spans="1:2" x14ac:dyDescent="0.3">
      <c r="A3861" s="3">
        <v>106717</v>
      </c>
      <c r="B3861" s="5" t="s">
        <v>432</v>
      </c>
    </row>
    <row r="3862" spans="1:2" x14ac:dyDescent="0.3">
      <c r="A3862" s="3">
        <v>103551</v>
      </c>
      <c r="B3862" s="5" t="s">
        <v>10</v>
      </c>
    </row>
    <row r="3863" spans="1:2" x14ac:dyDescent="0.3">
      <c r="A3863" s="3">
        <v>141102</v>
      </c>
      <c r="B3863" s="5" t="s">
        <v>595</v>
      </c>
    </row>
    <row r="3864" spans="1:2" x14ac:dyDescent="0.3">
      <c r="A3864" s="3">
        <v>141102</v>
      </c>
      <c r="B3864" s="5" t="s">
        <v>10</v>
      </c>
    </row>
    <row r="3865" spans="1:2" x14ac:dyDescent="0.3">
      <c r="A3865" s="3">
        <v>185025</v>
      </c>
      <c r="B3865" s="5" t="s">
        <v>416</v>
      </c>
    </row>
    <row r="3866" spans="1:2" x14ac:dyDescent="0.3">
      <c r="A3866" s="3">
        <v>80973</v>
      </c>
      <c r="B3866" s="5" t="s">
        <v>10</v>
      </c>
    </row>
    <row r="3867" spans="1:2" x14ac:dyDescent="0.3">
      <c r="A3867" s="3">
        <v>84288</v>
      </c>
      <c r="B3867" s="5" t="s">
        <v>10</v>
      </c>
    </row>
    <row r="3868" spans="1:2" x14ac:dyDescent="0.3">
      <c r="A3868" s="3">
        <v>91694</v>
      </c>
      <c r="B3868" s="5" t="s">
        <v>144</v>
      </c>
    </row>
    <row r="3869" spans="1:2" x14ac:dyDescent="0.3">
      <c r="A3869" s="3">
        <v>70793</v>
      </c>
      <c r="B3869" s="5" t="s">
        <v>284</v>
      </c>
    </row>
    <row r="3870" spans="1:2" x14ac:dyDescent="0.3">
      <c r="A3870" s="3">
        <v>70793</v>
      </c>
      <c r="B3870" s="5" t="s">
        <v>108</v>
      </c>
    </row>
    <row r="3871" spans="1:2" x14ac:dyDescent="0.3">
      <c r="A3871" s="3">
        <v>70793</v>
      </c>
      <c r="B3871" s="5" t="s">
        <v>1540</v>
      </c>
    </row>
    <row r="3872" spans="1:2" x14ac:dyDescent="0.3">
      <c r="A3872" s="3">
        <v>90118</v>
      </c>
      <c r="B3872" s="5" t="s">
        <v>432</v>
      </c>
    </row>
    <row r="3873" spans="1:2" x14ac:dyDescent="0.3">
      <c r="A3873" s="3">
        <v>105210</v>
      </c>
      <c r="B3873" s="5" t="s">
        <v>144</v>
      </c>
    </row>
    <row r="3874" spans="1:2" x14ac:dyDescent="0.3">
      <c r="A3874" s="3">
        <v>94887</v>
      </c>
      <c r="B3874" s="5" t="s">
        <v>10</v>
      </c>
    </row>
    <row r="3875" spans="1:2" x14ac:dyDescent="0.3">
      <c r="A3875" s="3">
        <v>126797</v>
      </c>
      <c r="B3875" s="5" t="s">
        <v>367</v>
      </c>
    </row>
    <row r="3876" spans="1:2" x14ac:dyDescent="0.3">
      <c r="A3876" s="3">
        <v>126797</v>
      </c>
      <c r="B3876" s="5" t="s">
        <v>10</v>
      </c>
    </row>
    <row r="3877" spans="1:2" x14ac:dyDescent="0.3">
      <c r="A3877" s="3">
        <v>84169</v>
      </c>
      <c r="B3877" s="5" t="s">
        <v>10</v>
      </c>
    </row>
    <row r="3878" spans="1:2" x14ac:dyDescent="0.3">
      <c r="A3878" s="3">
        <v>133454</v>
      </c>
      <c r="B3878" s="5" t="s">
        <v>10</v>
      </c>
    </row>
    <row r="3879" spans="1:2" x14ac:dyDescent="0.3">
      <c r="A3879" s="3">
        <v>113294</v>
      </c>
      <c r="B3879" s="5" t="s">
        <v>416</v>
      </c>
    </row>
    <row r="3880" spans="1:2" x14ac:dyDescent="0.3">
      <c r="A3880" s="3">
        <v>150229</v>
      </c>
      <c r="B3880" s="5" t="s">
        <v>10</v>
      </c>
    </row>
    <row r="3881" spans="1:2" x14ac:dyDescent="0.3">
      <c r="A3881" s="3">
        <v>139374</v>
      </c>
      <c r="B3881" s="5" t="s">
        <v>108</v>
      </c>
    </row>
    <row r="3882" spans="1:2" x14ac:dyDescent="0.3">
      <c r="A3882" s="3">
        <v>92393</v>
      </c>
      <c r="B3882" s="5" t="s">
        <v>10</v>
      </c>
    </row>
    <row r="3883" spans="1:2" x14ac:dyDescent="0.3">
      <c r="A3883" s="3">
        <v>119517</v>
      </c>
      <c r="B3883" s="5" t="s">
        <v>10</v>
      </c>
    </row>
    <row r="3884" spans="1:2" x14ac:dyDescent="0.3">
      <c r="A3884" s="3">
        <v>135670</v>
      </c>
      <c r="B3884" s="5" t="s">
        <v>10</v>
      </c>
    </row>
    <row r="3885" spans="1:2" x14ac:dyDescent="0.3">
      <c r="A3885" s="3">
        <v>84203</v>
      </c>
      <c r="B3885" s="5" t="s">
        <v>10</v>
      </c>
    </row>
    <row r="3886" spans="1:2" x14ac:dyDescent="0.3">
      <c r="A3886" s="3">
        <v>127843</v>
      </c>
      <c r="B3886" s="5" t="s">
        <v>3743</v>
      </c>
    </row>
    <row r="3887" spans="1:2" x14ac:dyDescent="0.3">
      <c r="A3887" s="3">
        <v>297610</v>
      </c>
      <c r="B3887" s="5" t="s">
        <v>1845</v>
      </c>
    </row>
    <row r="3888" spans="1:2" x14ac:dyDescent="0.3">
      <c r="A3888" s="3">
        <v>126400</v>
      </c>
      <c r="B3888" s="5" t="s">
        <v>595</v>
      </c>
    </row>
    <row r="3889" spans="1:2" x14ac:dyDescent="0.3">
      <c r="A3889" s="3">
        <v>226327</v>
      </c>
      <c r="B3889" s="5" t="s">
        <v>94</v>
      </c>
    </row>
    <row r="3890" spans="1:2" x14ac:dyDescent="0.3">
      <c r="A3890" s="3">
        <v>168027</v>
      </c>
      <c r="B3890" s="5" t="s">
        <v>10</v>
      </c>
    </row>
    <row r="3891" spans="1:2" x14ac:dyDescent="0.3">
      <c r="A3891" s="3">
        <v>133764</v>
      </c>
      <c r="B3891" s="5" t="s">
        <v>1540</v>
      </c>
    </row>
    <row r="3892" spans="1:2" x14ac:dyDescent="0.3">
      <c r="A3892" s="3">
        <v>133764</v>
      </c>
      <c r="B3892" s="5" t="s">
        <v>108</v>
      </c>
    </row>
    <row r="3893" spans="1:2" x14ac:dyDescent="0.3">
      <c r="A3893" s="3">
        <v>133764</v>
      </c>
      <c r="B3893" s="5" t="s">
        <v>16177</v>
      </c>
    </row>
    <row r="3894" spans="1:2" x14ac:dyDescent="0.3">
      <c r="A3894" s="3">
        <v>209032</v>
      </c>
      <c r="B3894" s="5" t="s">
        <v>144</v>
      </c>
    </row>
    <row r="3895" spans="1:2" x14ac:dyDescent="0.3">
      <c r="A3895" s="3">
        <v>84327</v>
      </c>
      <c r="B3895" s="5" t="s">
        <v>10</v>
      </c>
    </row>
    <row r="3896" spans="1:2" x14ac:dyDescent="0.3">
      <c r="A3896" s="3">
        <v>84327</v>
      </c>
      <c r="B3896" s="5" t="s">
        <v>1109</v>
      </c>
    </row>
    <row r="3897" spans="1:2" x14ac:dyDescent="0.3">
      <c r="A3897" s="3">
        <v>84327</v>
      </c>
      <c r="B3897" s="5" t="s">
        <v>416</v>
      </c>
    </row>
    <row r="3898" spans="1:2" x14ac:dyDescent="0.3">
      <c r="A3898" s="3">
        <v>84327</v>
      </c>
      <c r="B3898" s="5" t="s">
        <v>956</v>
      </c>
    </row>
    <row r="3899" spans="1:2" x14ac:dyDescent="0.3">
      <c r="A3899" s="3">
        <v>142635</v>
      </c>
      <c r="B3899" s="5" t="s">
        <v>10</v>
      </c>
    </row>
    <row r="3900" spans="1:2" x14ac:dyDescent="0.3">
      <c r="A3900" s="3">
        <v>107178</v>
      </c>
      <c r="B3900" s="5" t="s">
        <v>956</v>
      </c>
    </row>
    <row r="3901" spans="1:2" x14ac:dyDescent="0.3">
      <c r="A3901" s="3">
        <v>100275</v>
      </c>
      <c r="B3901" s="5" t="s">
        <v>432</v>
      </c>
    </row>
    <row r="3902" spans="1:2" x14ac:dyDescent="0.3">
      <c r="A3902" s="3">
        <v>100275</v>
      </c>
      <c r="B3902" s="5" t="s">
        <v>1109</v>
      </c>
    </row>
    <row r="3903" spans="1:2" x14ac:dyDescent="0.3">
      <c r="A3903" s="3">
        <v>145711</v>
      </c>
      <c r="B3903" s="5" t="s">
        <v>432</v>
      </c>
    </row>
    <row r="3904" spans="1:2" x14ac:dyDescent="0.3">
      <c r="A3904" s="3">
        <v>145711</v>
      </c>
      <c r="B3904" s="5" t="s">
        <v>10</v>
      </c>
    </row>
    <row r="3905" spans="1:2" x14ac:dyDescent="0.3">
      <c r="A3905" s="3">
        <v>86412</v>
      </c>
      <c r="B3905" s="5" t="s">
        <v>10</v>
      </c>
    </row>
    <row r="3906" spans="1:2" x14ac:dyDescent="0.3">
      <c r="A3906" s="3">
        <v>139715</v>
      </c>
      <c r="B3906" s="5" t="s">
        <v>10</v>
      </c>
    </row>
    <row r="3907" spans="1:2" x14ac:dyDescent="0.3">
      <c r="A3907" s="3">
        <v>152989</v>
      </c>
      <c r="B3907" s="5" t="s">
        <v>108</v>
      </c>
    </row>
    <row r="3908" spans="1:2" x14ac:dyDescent="0.3">
      <c r="A3908" s="3">
        <v>105680</v>
      </c>
      <c r="B3908" s="5" t="s">
        <v>784</v>
      </c>
    </row>
    <row r="3909" spans="1:2" x14ac:dyDescent="0.3">
      <c r="A3909" s="3">
        <v>150584</v>
      </c>
      <c r="B3909" s="5" t="s">
        <v>10</v>
      </c>
    </row>
    <row r="3910" spans="1:2" x14ac:dyDescent="0.3">
      <c r="A3910" s="3">
        <v>800597</v>
      </c>
      <c r="B3910" s="5" t="s">
        <v>84</v>
      </c>
    </row>
    <row r="3911" spans="1:2" x14ac:dyDescent="0.3">
      <c r="A3911" s="3">
        <v>423021</v>
      </c>
      <c r="B3911" s="5" t="s">
        <v>4184</v>
      </c>
    </row>
    <row r="3912" spans="1:2" x14ac:dyDescent="0.3">
      <c r="A3912" s="3">
        <v>85207</v>
      </c>
      <c r="B3912" s="5" t="s">
        <v>416</v>
      </c>
    </row>
    <row r="3913" spans="1:2" x14ac:dyDescent="0.3">
      <c r="A3913" s="3">
        <v>112130</v>
      </c>
      <c r="B3913" s="5" t="s">
        <v>10</v>
      </c>
    </row>
    <row r="3914" spans="1:2" x14ac:dyDescent="0.3">
      <c r="A3914" s="3">
        <v>189215</v>
      </c>
      <c r="B3914" s="5" t="s">
        <v>10</v>
      </c>
    </row>
    <row r="3915" spans="1:2" x14ac:dyDescent="0.3">
      <c r="A3915" s="3">
        <v>149490</v>
      </c>
      <c r="B3915" s="5" t="s">
        <v>10</v>
      </c>
    </row>
    <row r="3916" spans="1:2" x14ac:dyDescent="0.3">
      <c r="A3916" s="3">
        <v>75204</v>
      </c>
      <c r="B3916" s="5" t="s">
        <v>1265</v>
      </c>
    </row>
    <row r="3917" spans="1:2" x14ac:dyDescent="0.3">
      <c r="A3917" s="3">
        <v>75204</v>
      </c>
      <c r="B3917" s="5" t="s">
        <v>432</v>
      </c>
    </row>
    <row r="3918" spans="1:2" x14ac:dyDescent="0.3">
      <c r="A3918" s="3">
        <v>159389</v>
      </c>
      <c r="B3918" s="5" t="s">
        <v>10</v>
      </c>
    </row>
    <row r="3919" spans="1:2" x14ac:dyDescent="0.3">
      <c r="A3919" s="3">
        <v>257003</v>
      </c>
      <c r="B3919" s="5" t="s">
        <v>1845</v>
      </c>
    </row>
    <row r="3920" spans="1:2" x14ac:dyDescent="0.3">
      <c r="A3920" s="3">
        <v>116231</v>
      </c>
      <c r="B3920" s="5" t="s">
        <v>108</v>
      </c>
    </row>
    <row r="3921" spans="1:2" x14ac:dyDescent="0.3">
      <c r="A3921" s="3">
        <v>128311</v>
      </c>
      <c r="B3921" s="5" t="s">
        <v>10</v>
      </c>
    </row>
    <row r="3922" spans="1:2" x14ac:dyDescent="0.3">
      <c r="A3922" s="3">
        <v>130358</v>
      </c>
      <c r="B3922" s="5" t="s">
        <v>10</v>
      </c>
    </row>
    <row r="3923" spans="1:2" x14ac:dyDescent="0.3">
      <c r="A3923" s="3">
        <v>274336</v>
      </c>
      <c r="B3923" s="5" t="s">
        <v>1567</v>
      </c>
    </row>
    <row r="3924" spans="1:2" x14ac:dyDescent="0.3">
      <c r="A3924" s="3">
        <v>123235</v>
      </c>
      <c r="B3924" s="5" t="s">
        <v>108</v>
      </c>
    </row>
    <row r="3925" spans="1:2" x14ac:dyDescent="0.3">
      <c r="A3925" s="3">
        <v>100024</v>
      </c>
      <c r="B3925" s="5" t="s">
        <v>10</v>
      </c>
    </row>
    <row r="3926" spans="1:2" x14ac:dyDescent="0.3">
      <c r="A3926" s="3">
        <v>100024</v>
      </c>
      <c r="B3926" s="5" t="s">
        <v>432</v>
      </c>
    </row>
    <row r="3927" spans="1:2" x14ac:dyDescent="0.3">
      <c r="A3927" s="3">
        <v>135915</v>
      </c>
      <c r="B3927" s="5" t="s">
        <v>144</v>
      </c>
    </row>
    <row r="3928" spans="1:2" x14ac:dyDescent="0.3">
      <c r="A3928" s="3">
        <v>83589</v>
      </c>
      <c r="B3928" s="5" t="s">
        <v>416</v>
      </c>
    </row>
    <row r="3929" spans="1:2" x14ac:dyDescent="0.3">
      <c r="A3929" s="3">
        <v>83589</v>
      </c>
      <c r="B3929" s="5" t="s">
        <v>10</v>
      </c>
    </row>
    <row r="3930" spans="1:2" x14ac:dyDescent="0.3">
      <c r="A3930" s="3">
        <v>118677</v>
      </c>
      <c r="B3930" s="5" t="s">
        <v>10</v>
      </c>
    </row>
    <row r="3931" spans="1:2" x14ac:dyDescent="0.3">
      <c r="A3931" s="3">
        <v>137400</v>
      </c>
      <c r="B3931" s="5" t="s">
        <v>1144</v>
      </c>
    </row>
    <row r="3932" spans="1:2" x14ac:dyDescent="0.3">
      <c r="A3932" s="3">
        <v>137400</v>
      </c>
      <c r="B3932" s="5" t="s">
        <v>411</v>
      </c>
    </row>
    <row r="3933" spans="1:2" x14ac:dyDescent="0.3">
      <c r="A3933" s="3">
        <v>141095</v>
      </c>
      <c r="B3933" s="5" t="s">
        <v>367</v>
      </c>
    </row>
    <row r="3934" spans="1:2" x14ac:dyDescent="0.3">
      <c r="A3934" s="3">
        <v>231385</v>
      </c>
      <c r="B3934" s="5" t="s">
        <v>10</v>
      </c>
    </row>
    <row r="3935" spans="1:2" x14ac:dyDescent="0.3">
      <c r="A3935" s="3">
        <v>127847</v>
      </c>
      <c r="B3935" s="5" t="s">
        <v>11644</v>
      </c>
    </row>
    <row r="3936" spans="1:2" x14ac:dyDescent="0.3">
      <c r="A3936" s="3">
        <v>127847</v>
      </c>
      <c r="B3936" s="5" t="s">
        <v>51</v>
      </c>
    </row>
    <row r="3937" spans="1:2" x14ac:dyDescent="0.3">
      <c r="A3937" s="3">
        <v>122928</v>
      </c>
      <c r="B3937" s="5" t="s">
        <v>10</v>
      </c>
    </row>
    <row r="3938" spans="1:2" x14ac:dyDescent="0.3">
      <c r="A3938" s="3">
        <v>150670</v>
      </c>
      <c r="B3938" s="5" t="s">
        <v>10</v>
      </c>
    </row>
    <row r="3939" spans="1:2" x14ac:dyDescent="0.3">
      <c r="A3939" s="3">
        <v>122930</v>
      </c>
      <c r="B3939" s="5" t="s">
        <v>10</v>
      </c>
    </row>
    <row r="3940" spans="1:2" x14ac:dyDescent="0.3">
      <c r="A3940" s="3">
        <v>135403</v>
      </c>
      <c r="B3940" s="5" t="s">
        <v>10</v>
      </c>
    </row>
    <row r="3941" spans="1:2" x14ac:dyDescent="0.3">
      <c r="A3941" s="3">
        <v>142563</v>
      </c>
      <c r="B3941" s="5" t="s">
        <v>10</v>
      </c>
    </row>
    <row r="3942" spans="1:2" x14ac:dyDescent="0.3">
      <c r="A3942" s="3">
        <v>268340</v>
      </c>
      <c r="B3942" s="5" t="s">
        <v>108</v>
      </c>
    </row>
    <row r="3943" spans="1:2" x14ac:dyDescent="0.3">
      <c r="A3943" s="3">
        <v>83660</v>
      </c>
      <c r="B3943" s="5" t="s">
        <v>10</v>
      </c>
    </row>
    <row r="3944" spans="1:2" x14ac:dyDescent="0.3">
      <c r="A3944" s="3">
        <v>169885</v>
      </c>
      <c r="B3944" s="5" t="s">
        <v>416</v>
      </c>
    </row>
    <row r="3945" spans="1:2" x14ac:dyDescent="0.3">
      <c r="A3945" s="3">
        <v>169885</v>
      </c>
      <c r="B3945" s="5" t="s">
        <v>74</v>
      </c>
    </row>
    <row r="3946" spans="1:2" x14ac:dyDescent="0.3">
      <c r="A3946" s="3">
        <v>169885</v>
      </c>
      <c r="B3946" s="5" t="s">
        <v>432</v>
      </c>
    </row>
    <row r="3947" spans="1:2" x14ac:dyDescent="0.3">
      <c r="A3947" s="3">
        <v>167449</v>
      </c>
      <c r="B3947" s="5" t="s">
        <v>411</v>
      </c>
    </row>
    <row r="3948" spans="1:2" x14ac:dyDescent="0.3">
      <c r="A3948" s="3">
        <v>167449</v>
      </c>
      <c r="B3948" s="5" t="s">
        <v>784</v>
      </c>
    </row>
    <row r="3949" spans="1:2" x14ac:dyDescent="0.3">
      <c r="A3949" s="3">
        <v>167449</v>
      </c>
      <c r="B3949" s="5" t="s">
        <v>1144</v>
      </c>
    </row>
    <row r="3950" spans="1:2" x14ac:dyDescent="0.3">
      <c r="A3950" s="3">
        <v>137528</v>
      </c>
      <c r="B3950" s="5" t="s">
        <v>10</v>
      </c>
    </row>
    <row r="3951" spans="1:2" x14ac:dyDescent="0.3">
      <c r="A3951" s="3">
        <v>44032</v>
      </c>
      <c r="B3951" s="5" t="s">
        <v>10</v>
      </c>
    </row>
    <row r="3952" spans="1:2" x14ac:dyDescent="0.3">
      <c r="A3952" s="3">
        <v>106685</v>
      </c>
      <c r="B3952" s="5" t="s">
        <v>108</v>
      </c>
    </row>
    <row r="3953" spans="1:2" x14ac:dyDescent="0.3">
      <c r="A3953" s="3">
        <v>97899</v>
      </c>
      <c r="B3953" s="5" t="s">
        <v>540</v>
      </c>
    </row>
    <row r="3954" spans="1:2" x14ac:dyDescent="0.3">
      <c r="A3954" s="3">
        <v>165567</v>
      </c>
      <c r="B3954" s="5" t="s">
        <v>10</v>
      </c>
    </row>
    <row r="3955" spans="1:2" x14ac:dyDescent="0.3">
      <c r="A3955" s="3">
        <v>69537</v>
      </c>
      <c r="B3955" s="5" t="s">
        <v>595</v>
      </c>
    </row>
    <row r="3956" spans="1:2" x14ac:dyDescent="0.3">
      <c r="A3956" s="3">
        <v>139659</v>
      </c>
      <c r="B3956" s="5" t="s">
        <v>1845</v>
      </c>
    </row>
    <row r="3957" spans="1:2" x14ac:dyDescent="0.3">
      <c r="A3957" s="3">
        <v>121791</v>
      </c>
      <c r="B3957" s="5" t="s">
        <v>1540</v>
      </c>
    </row>
    <row r="3958" spans="1:2" x14ac:dyDescent="0.3">
      <c r="A3958" s="3">
        <v>121791</v>
      </c>
      <c r="B3958" s="5" t="s">
        <v>108</v>
      </c>
    </row>
    <row r="3959" spans="1:2" x14ac:dyDescent="0.3">
      <c r="A3959" s="3">
        <v>121791</v>
      </c>
      <c r="B3959" s="5" t="s">
        <v>19770</v>
      </c>
    </row>
    <row r="3960" spans="1:2" x14ac:dyDescent="0.3">
      <c r="A3960" s="3">
        <v>121791</v>
      </c>
      <c r="B3960" s="5" t="s">
        <v>19767</v>
      </c>
    </row>
    <row r="3961" spans="1:2" x14ac:dyDescent="0.3">
      <c r="A3961" s="3">
        <v>211505</v>
      </c>
      <c r="B3961" s="5" t="s">
        <v>880</v>
      </c>
    </row>
    <row r="3962" spans="1:2" x14ac:dyDescent="0.3">
      <c r="A3962" s="3">
        <v>116835</v>
      </c>
      <c r="B3962" s="5" t="s">
        <v>416</v>
      </c>
    </row>
    <row r="3963" spans="1:2" x14ac:dyDescent="0.3">
      <c r="A3963" s="3">
        <v>121286</v>
      </c>
      <c r="B3963" s="5" t="s">
        <v>540</v>
      </c>
    </row>
    <row r="3964" spans="1:2" x14ac:dyDescent="0.3">
      <c r="A3964" s="3">
        <v>129374</v>
      </c>
      <c r="B3964" s="5" t="s">
        <v>10</v>
      </c>
    </row>
    <row r="3965" spans="1:2" x14ac:dyDescent="0.3">
      <c r="A3965" s="3">
        <v>112888</v>
      </c>
      <c r="B3965" s="5" t="s">
        <v>10</v>
      </c>
    </row>
    <row r="3966" spans="1:2" x14ac:dyDescent="0.3">
      <c r="A3966" s="3">
        <v>114574</v>
      </c>
      <c r="B3966" s="5" t="s">
        <v>10</v>
      </c>
    </row>
    <row r="3967" spans="1:2" x14ac:dyDescent="0.3">
      <c r="A3967" s="3">
        <v>125504</v>
      </c>
      <c r="B3967" s="5" t="s">
        <v>432</v>
      </c>
    </row>
    <row r="3968" spans="1:2" x14ac:dyDescent="0.3">
      <c r="A3968" s="3">
        <v>125504</v>
      </c>
      <c r="B3968" s="5" t="s">
        <v>10</v>
      </c>
    </row>
    <row r="3969" spans="1:2" x14ac:dyDescent="0.3">
      <c r="A3969" s="3">
        <v>139255</v>
      </c>
      <c r="B3969" s="5" t="s">
        <v>432</v>
      </c>
    </row>
    <row r="3970" spans="1:2" x14ac:dyDescent="0.3">
      <c r="A3970" s="3">
        <v>97340</v>
      </c>
      <c r="B3970" s="5" t="s">
        <v>3578</v>
      </c>
    </row>
    <row r="3971" spans="1:2" x14ac:dyDescent="0.3">
      <c r="A3971" s="3">
        <v>136718</v>
      </c>
      <c r="B3971" s="5" t="s">
        <v>10</v>
      </c>
    </row>
    <row r="3972" spans="1:2" x14ac:dyDescent="0.3">
      <c r="A3972" s="3">
        <v>82639</v>
      </c>
      <c r="B3972" s="5" t="s">
        <v>10</v>
      </c>
    </row>
    <row r="3973" spans="1:2" x14ac:dyDescent="0.3">
      <c r="A3973" s="3">
        <v>171222</v>
      </c>
      <c r="B3973" s="5" t="s">
        <v>416</v>
      </c>
    </row>
    <row r="3974" spans="1:2" x14ac:dyDescent="0.3">
      <c r="A3974" s="3">
        <v>80714</v>
      </c>
      <c r="B3974" s="5" t="s">
        <v>284</v>
      </c>
    </row>
    <row r="3975" spans="1:2" x14ac:dyDescent="0.3">
      <c r="A3975" s="3">
        <v>98368</v>
      </c>
      <c r="B3975" s="5" t="s">
        <v>3367</v>
      </c>
    </row>
    <row r="3976" spans="1:2" x14ac:dyDescent="0.3">
      <c r="A3976" s="3">
        <v>129418</v>
      </c>
      <c r="B3976" s="5" t="s">
        <v>10</v>
      </c>
    </row>
    <row r="3977" spans="1:2" x14ac:dyDescent="0.3">
      <c r="A3977" s="3">
        <v>103742</v>
      </c>
      <c r="B3977" s="5" t="s">
        <v>19758</v>
      </c>
    </row>
    <row r="3978" spans="1:2" x14ac:dyDescent="0.3">
      <c r="A3978" s="3">
        <v>103742</v>
      </c>
      <c r="B3978" s="5" t="s">
        <v>284</v>
      </c>
    </row>
    <row r="3979" spans="1:2" x14ac:dyDescent="0.3">
      <c r="A3979" s="3">
        <v>103742</v>
      </c>
      <c r="B3979" s="5" t="s">
        <v>12318</v>
      </c>
    </row>
    <row r="3980" spans="1:2" x14ac:dyDescent="0.3">
      <c r="A3980" s="3">
        <v>103742</v>
      </c>
      <c r="B3980" s="5" t="s">
        <v>956</v>
      </c>
    </row>
    <row r="3981" spans="1:2" x14ac:dyDescent="0.3">
      <c r="A3981" s="3">
        <v>103742</v>
      </c>
      <c r="B3981" s="5" t="s">
        <v>877</v>
      </c>
    </row>
    <row r="3982" spans="1:2" x14ac:dyDescent="0.3">
      <c r="A3982" s="3">
        <v>158150</v>
      </c>
      <c r="B3982" s="5" t="s">
        <v>10</v>
      </c>
    </row>
    <row r="3983" spans="1:2" x14ac:dyDescent="0.3">
      <c r="A3983" s="3">
        <v>106135</v>
      </c>
      <c r="B3983" s="5" t="s">
        <v>10</v>
      </c>
    </row>
    <row r="3984" spans="1:2" x14ac:dyDescent="0.3">
      <c r="A3984" s="3">
        <v>79660</v>
      </c>
      <c r="B3984" s="5" t="s">
        <v>595</v>
      </c>
    </row>
    <row r="3985" spans="1:2" x14ac:dyDescent="0.3">
      <c r="A3985" s="3">
        <v>134215</v>
      </c>
      <c r="B3985" s="5" t="s">
        <v>595</v>
      </c>
    </row>
    <row r="3986" spans="1:2" x14ac:dyDescent="0.3">
      <c r="A3986" s="3">
        <v>128270</v>
      </c>
      <c r="B3986" s="5" t="s">
        <v>10</v>
      </c>
    </row>
    <row r="3987" spans="1:2" x14ac:dyDescent="0.3">
      <c r="A3987" s="3">
        <v>227731</v>
      </c>
      <c r="B3987" s="5" t="s">
        <v>1036</v>
      </c>
    </row>
    <row r="3988" spans="1:2" x14ac:dyDescent="0.3">
      <c r="A3988" s="3">
        <v>227731</v>
      </c>
      <c r="B3988" s="5" t="s">
        <v>8142</v>
      </c>
    </row>
    <row r="3989" spans="1:2" x14ac:dyDescent="0.3">
      <c r="A3989" s="3">
        <v>135047</v>
      </c>
      <c r="B3989" s="5" t="s">
        <v>10</v>
      </c>
    </row>
    <row r="3990" spans="1:2" x14ac:dyDescent="0.3">
      <c r="A3990" s="3">
        <v>137566</v>
      </c>
      <c r="B3990" s="5" t="s">
        <v>10</v>
      </c>
    </row>
    <row r="3991" spans="1:2" x14ac:dyDescent="0.3">
      <c r="A3991" s="3">
        <v>82887</v>
      </c>
      <c r="B3991" s="5" t="s">
        <v>10</v>
      </c>
    </row>
    <row r="3992" spans="1:2" x14ac:dyDescent="0.3">
      <c r="A3992" s="3">
        <v>97642</v>
      </c>
      <c r="B3992" s="5" t="s">
        <v>144</v>
      </c>
    </row>
    <row r="3993" spans="1:2" x14ac:dyDescent="0.3">
      <c r="A3993" s="3">
        <v>140894</v>
      </c>
      <c r="B3993" s="5" t="s">
        <v>956</v>
      </c>
    </row>
    <row r="3994" spans="1:2" x14ac:dyDescent="0.3">
      <c r="A3994" s="3">
        <v>125395</v>
      </c>
      <c r="B3994" s="5" t="s">
        <v>108</v>
      </c>
    </row>
    <row r="3995" spans="1:2" x14ac:dyDescent="0.3">
      <c r="A3995" s="3">
        <v>152100</v>
      </c>
      <c r="B3995" s="5" t="s">
        <v>540</v>
      </c>
    </row>
    <row r="3996" spans="1:2" x14ac:dyDescent="0.3">
      <c r="A3996" s="3">
        <v>121598</v>
      </c>
      <c r="B3996" s="5" t="s">
        <v>432</v>
      </c>
    </row>
    <row r="3997" spans="1:2" x14ac:dyDescent="0.3">
      <c r="A3997" s="3">
        <v>121598</v>
      </c>
      <c r="B3997" s="5" t="s">
        <v>416</v>
      </c>
    </row>
    <row r="3998" spans="1:2" x14ac:dyDescent="0.3">
      <c r="A3998" s="3">
        <v>102784</v>
      </c>
      <c r="B3998" s="5" t="s">
        <v>84</v>
      </c>
    </row>
    <row r="3999" spans="1:2" x14ac:dyDescent="0.3">
      <c r="A3999" s="3">
        <v>151728</v>
      </c>
      <c r="B3999" s="5" t="s">
        <v>540</v>
      </c>
    </row>
    <row r="4000" spans="1:2" x14ac:dyDescent="0.3">
      <c r="A4000" s="3">
        <v>117629</v>
      </c>
      <c r="B4000" s="5" t="s">
        <v>1567</v>
      </c>
    </row>
    <row r="4001" spans="1:2" x14ac:dyDescent="0.3">
      <c r="A4001" s="3">
        <v>210227</v>
      </c>
      <c r="B4001" s="5" t="s">
        <v>144</v>
      </c>
    </row>
    <row r="4002" spans="1:2" x14ac:dyDescent="0.3">
      <c r="A4002" s="3">
        <v>109261</v>
      </c>
      <c r="B4002" s="5" t="s">
        <v>108</v>
      </c>
    </row>
    <row r="4003" spans="1:2" x14ac:dyDescent="0.3">
      <c r="A4003" s="3">
        <v>341043</v>
      </c>
      <c r="B4003" s="5" t="s">
        <v>1845</v>
      </c>
    </row>
    <row r="4004" spans="1:2" x14ac:dyDescent="0.3">
      <c r="A4004" s="3">
        <v>121239</v>
      </c>
      <c r="B4004" s="5" t="s">
        <v>144</v>
      </c>
    </row>
    <row r="4005" spans="1:2" x14ac:dyDescent="0.3">
      <c r="A4005" s="3">
        <v>115189</v>
      </c>
      <c r="B4005" s="5" t="s">
        <v>416</v>
      </c>
    </row>
    <row r="4006" spans="1:2" x14ac:dyDescent="0.3">
      <c r="A4006" s="3">
        <v>137366</v>
      </c>
      <c r="B4006" s="5" t="s">
        <v>416</v>
      </c>
    </row>
    <row r="4007" spans="1:2" x14ac:dyDescent="0.3">
      <c r="A4007" s="3">
        <v>251432</v>
      </c>
      <c r="B4007" s="5" t="s">
        <v>144</v>
      </c>
    </row>
    <row r="4008" spans="1:2" x14ac:dyDescent="0.3">
      <c r="A4008" s="3">
        <v>151092</v>
      </c>
      <c r="B4008" s="5" t="s">
        <v>10</v>
      </c>
    </row>
    <row r="4009" spans="1:2" x14ac:dyDescent="0.3">
      <c r="A4009" s="3">
        <v>151071</v>
      </c>
      <c r="B4009" s="5" t="s">
        <v>432</v>
      </c>
    </row>
    <row r="4010" spans="1:2" x14ac:dyDescent="0.3">
      <c r="A4010" s="3">
        <v>86705</v>
      </c>
      <c r="B4010" s="5" t="s">
        <v>10</v>
      </c>
    </row>
    <row r="4011" spans="1:2" x14ac:dyDescent="0.3">
      <c r="A4011" s="3">
        <v>112936</v>
      </c>
      <c r="B4011" s="5" t="s">
        <v>595</v>
      </c>
    </row>
    <row r="4012" spans="1:2" x14ac:dyDescent="0.3">
      <c r="A4012" s="3">
        <v>80215</v>
      </c>
      <c r="B4012" s="5" t="s">
        <v>432</v>
      </c>
    </row>
    <row r="4013" spans="1:2" x14ac:dyDescent="0.3">
      <c r="A4013" s="3">
        <v>142320</v>
      </c>
      <c r="B4013" s="5" t="s">
        <v>540</v>
      </c>
    </row>
    <row r="4014" spans="1:2" x14ac:dyDescent="0.3">
      <c r="A4014" s="3">
        <v>150776</v>
      </c>
      <c r="B4014" s="5" t="s">
        <v>10</v>
      </c>
    </row>
    <row r="4015" spans="1:2" x14ac:dyDescent="0.3">
      <c r="A4015" s="3">
        <v>117534</v>
      </c>
      <c r="B4015" s="5" t="s">
        <v>84</v>
      </c>
    </row>
    <row r="4016" spans="1:2" x14ac:dyDescent="0.3">
      <c r="A4016" s="3">
        <v>148656</v>
      </c>
      <c r="B4016" s="5" t="s">
        <v>432</v>
      </c>
    </row>
    <row r="4017" spans="1:2" x14ac:dyDescent="0.3">
      <c r="A4017" s="3">
        <v>153133</v>
      </c>
      <c r="B4017" s="5" t="s">
        <v>10</v>
      </c>
    </row>
    <row r="4018" spans="1:2" x14ac:dyDescent="0.3">
      <c r="A4018" s="3">
        <v>123797</v>
      </c>
      <c r="B4018" s="5" t="s">
        <v>784</v>
      </c>
    </row>
    <row r="4019" spans="1:2" x14ac:dyDescent="0.3">
      <c r="A4019" s="3">
        <v>135595</v>
      </c>
      <c r="B4019" s="5" t="s">
        <v>10</v>
      </c>
    </row>
    <row r="4020" spans="1:2" x14ac:dyDescent="0.3">
      <c r="A4020" s="3">
        <v>135595</v>
      </c>
      <c r="B4020" s="5" t="s">
        <v>220</v>
      </c>
    </row>
    <row r="4021" spans="1:2" x14ac:dyDescent="0.3">
      <c r="A4021" s="3">
        <v>116185</v>
      </c>
      <c r="B4021" s="5" t="s">
        <v>595</v>
      </c>
    </row>
    <row r="4022" spans="1:2" x14ac:dyDescent="0.3">
      <c r="A4022" s="3">
        <v>149032</v>
      </c>
      <c r="B4022" s="5" t="s">
        <v>10</v>
      </c>
    </row>
    <row r="4023" spans="1:2" x14ac:dyDescent="0.3">
      <c r="A4023" s="3">
        <v>126323</v>
      </c>
      <c r="B4023" s="5" t="s">
        <v>10</v>
      </c>
    </row>
    <row r="4024" spans="1:2" x14ac:dyDescent="0.3">
      <c r="A4024" s="3">
        <v>199647</v>
      </c>
      <c r="B4024" s="5" t="s">
        <v>10</v>
      </c>
    </row>
    <row r="4025" spans="1:2" x14ac:dyDescent="0.3">
      <c r="A4025" s="3">
        <v>135598</v>
      </c>
      <c r="B4025" s="5" t="s">
        <v>144</v>
      </c>
    </row>
    <row r="4026" spans="1:2" x14ac:dyDescent="0.3">
      <c r="A4026" s="3">
        <v>158848</v>
      </c>
      <c r="B4026" s="5" t="s">
        <v>10</v>
      </c>
    </row>
    <row r="4027" spans="1:2" x14ac:dyDescent="0.3">
      <c r="A4027" s="3">
        <v>161545</v>
      </c>
      <c r="B4027" s="5" t="s">
        <v>540</v>
      </c>
    </row>
    <row r="4028" spans="1:2" x14ac:dyDescent="0.3">
      <c r="A4028" s="3">
        <v>84344</v>
      </c>
      <c r="B4028" s="5" t="s">
        <v>1109</v>
      </c>
    </row>
    <row r="4029" spans="1:2" x14ac:dyDescent="0.3">
      <c r="A4029" s="3">
        <v>104651</v>
      </c>
      <c r="B4029" s="5" t="s">
        <v>220</v>
      </c>
    </row>
    <row r="4030" spans="1:2" x14ac:dyDescent="0.3">
      <c r="A4030" s="3">
        <v>88920</v>
      </c>
      <c r="B4030" s="5" t="s">
        <v>367</v>
      </c>
    </row>
    <row r="4031" spans="1:2" x14ac:dyDescent="0.3">
      <c r="A4031" s="3">
        <v>88920</v>
      </c>
      <c r="B4031" s="5" t="s">
        <v>416</v>
      </c>
    </row>
    <row r="4032" spans="1:2" x14ac:dyDescent="0.3">
      <c r="A4032" s="3">
        <v>88920</v>
      </c>
      <c r="B4032" s="5" t="s">
        <v>10</v>
      </c>
    </row>
    <row r="4033" spans="1:2" x14ac:dyDescent="0.3">
      <c r="A4033" s="3">
        <v>85050</v>
      </c>
      <c r="B4033" s="5" t="s">
        <v>595</v>
      </c>
    </row>
    <row r="4034" spans="1:2" x14ac:dyDescent="0.3">
      <c r="A4034" s="3">
        <v>117369</v>
      </c>
      <c r="B4034" s="5" t="s">
        <v>595</v>
      </c>
    </row>
    <row r="4035" spans="1:2" x14ac:dyDescent="0.3">
      <c r="A4035" s="3">
        <v>136459</v>
      </c>
      <c r="B4035" s="5" t="s">
        <v>284</v>
      </c>
    </row>
    <row r="4036" spans="1:2" x14ac:dyDescent="0.3">
      <c r="A4036" s="3">
        <v>128542</v>
      </c>
      <c r="B4036" s="5" t="s">
        <v>10</v>
      </c>
    </row>
    <row r="4037" spans="1:2" x14ac:dyDescent="0.3">
      <c r="A4037" s="3">
        <v>103344</v>
      </c>
      <c r="B4037" s="5" t="s">
        <v>108</v>
      </c>
    </row>
    <row r="4038" spans="1:2" x14ac:dyDescent="0.3">
      <c r="A4038" s="3">
        <v>120713</v>
      </c>
      <c r="B4038" s="5" t="s">
        <v>411</v>
      </c>
    </row>
    <row r="4039" spans="1:2" x14ac:dyDescent="0.3">
      <c r="A4039" s="3">
        <v>120713</v>
      </c>
      <c r="B4039" s="5" t="s">
        <v>784</v>
      </c>
    </row>
    <row r="4040" spans="1:2" x14ac:dyDescent="0.3">
      <c r="A4040" s="3">
        <v>135990</v>
      </c>
      <c r="B4040" s="5" t="s">
        <v>416</v>
      </c>
    </row>
    <row r="4041" spans="1:2" x14ac:dyDescent="0.3">
      <c r="A4041" s="3">
        <v>114887</v>
      </c>
      <c r="B4041" s="5" t="s">
        <v>10</v>
      </c>
    </row>
    <row r="4042" spans="1:2" x14ac:dyDescent="0.3">
      <c r="A4042" s="3">
        <v>94818</v>
      </c>
      <c r="B4042" s="5" t="s">
        <v>10</v>
      </c>
    </row>
    <row r="4043" spans="1:2" x14ac:dyDescent="0.3">
      <c r="A4043" s="3">
        <v>98586</v>
      </c>
      <c r="B4043" s="5" t="s">
        <v>51</v>
      </c>
    </row>
    <row r="4044" spans="1:2" x14ac:dyDescent="0.3">
      <c r="A4044" s="3">
        <v>118769</v>
      </c>
      <c r="B4044" s="5" t="s">
        <v>416</v>
      </c>
    </row>
    <row r="4045" spans="1:2" x14ac:dyDescent="0.3">
      <c r="A4045" s="3">
        <v>132712</v>
      </c>
      <c r="B4045" s="5" t="s">
        <v>84</v>
      </c>
    </row>
    <row r="4046" spans="1:2" x14ac:dyDescent="0.3">
      <c r="A4046" s="3">
        <v>84057</v>
      </c>
      <c r="B4046" s="5" t="s">
        <v>1540</v>
      </c>
    </row>
    <row r="4047" spans="1:2" x14ac:dyDescent="0.3">
      <c r="A4047" s="3">
        <v>84057</v>
      </c>
      <c r="B4047" s="5" t="s">
        <v>956</v>
      </c>
    </row>
    <row r="4048" spans="1:2" x14ac:dyDescent="0.3">
      <c r="A4048" s="3">
        <v>121730</v>
      </c>
      <c r="B4048" s="5" t="s">
        <v>108</v>
      </c>
    </row>
    <row r="4049" spans="1:2" x14ac:dyDescent="0.3">
      <c r="A4049" s="3">
        <v>128113</v>
      </c>
      <c r="B4049" s="5" t="s">
        <v>144</v>
      </c>
    </row>
    <row r="4050" spans="1:2" x14ac:dyDescent="0.3">
      <c r="A4050" s="3">
        <v>157123</v>
      </c>
      <c r="B4050" s="5" t="s">
        <v>540</v>
      </c>
    </row>
    <row r="4051" spans="1:2" x14ac:dyDescent="0.3">
      <c r="A4051" s="3">
        <v>124093</v>
      </c>
      <c r="B4051" s="5" t="s">
        <v>595</v>
      </c>
    </row>
    <row r="4052" spans="1:2" x14ac:dyDescent="0.3">
      <c r="A4052" s="3">
        <v>84338</v>
      </c>
      <c r="B4052" s="5" t="s">
        <v>10</v>
      </c>
    </row>
    <row r="4053" spans="1:2" x14ac:dyDescent="0.3">
      <c r="A4053" s="3">
        <v>284908</v>
      </c>
      <c r="B4053" s="5" t="s">
        <v>10</v>
      </c>
    </row>
    <row r="4054" spans="1:2" x14ac:dyDescent="0.3">
      <c r="A4054" s="3">
        <v>139156</v>
      </c>
      <c r="B4054" s="5" t="s">
        <v>108</v>
      </c>
    </row>
    <row r="4055" spans="1:2" x14ac:dyDescent="0.3">
      <c r="A4055" s="3">
        <v>107916</v>
      </c>
      <c r="B4055" s="5" t="s">
        <v>51</v>
      </c>
    </row>
    <row r="4056" spans="1:2" x14ac:dyDescent="0.3">
      <c r="A4056" s="3">
        <v>129414</v>
      </c>
      <c r="B4056" s="5" t="s">
        <v>84</v>
      </c>
    </row>
    <row r="4057" spans="1:2" x14ac:dyDescent="0.3">
      <c r="A4057" s="3">
        <v>190829</v>
      </c>
      <c r="B4057" s="5" t="s">
        <v>416</v>
      </c>
    </row>
    <row r="4058" spans="1:2" x14ac:dyDescent="0.3">
      <c r="A4058" s="3">
        <v>123024</v>
      </c>
      <c r="B4058" s="5" t="s">
        <v>416</v>
      </c>
    </row>
    <row r="4059" spans="1:2" x14ac:dyDescent="0.3">
      <c r="A4059" s="3">
        <v>114961</v>
      </c>
      <c r="B4059" s="5" t="s">
        <v>108</v>
      </c>
    </row>
    <row r="4060" spans="1:2" x14ac:dyDescent="0.3">
      <c r="A4060" s="3">
        <v>114961</v>
      </c>
      <c r="B4060" s="5" t="s">
        <v>284</v>
      </c>
    </row>
    <row r="4061" spans="1:2" x14ac:dyDescent="0.3">
      <c r="A4061" s="3">
        <v>114961</v>
      </c>
      <c r="B4061" s="5" t="s">
        <v>416</v>
      </c>
    </row>
    <row r="4062" spans="1:2" x14ac:dyDescent="0.3">
      <c r="A4062" s="3">
        <v>133788</v>
      </c>
      <c r="B4062" s="5" t="s">
        <v>540</v>
      </c>
    </row>
    <row r="4063" spans="1:2" x14ac:dyDescent="0.3">
      <c r="A4063" s="3">
        <v>129728</v>
      </c>
      <c r="B4063" s="5" t="s">
        <v>750</v>
      </c>
    </row>
    <row r="4064" spans="1:2" x14ac:dyDescent="0.3">
      <c r="A4064" s="3">
        <v>236417</v>
      </c>
      <c r="B4064" s="5" t="s">
        <v>10</v>
      </c>
    </row>
    <row r="4065" spans="1:2" x14ac:dyDescent="0.3">
      <c r="A4065" s="3">
        <v>85041</v>
      </c>
      <c r="B4065" s="5" t="s">
        <v>540</v>
      </c>
    </row>
    <row r="4066" spans="1:2" x14ac:dyDescent="0.3">
      <c r="A4066" s="3">
        <v>157663</v>
      </c>
      <c r="B4066" s="5" t="s">
        <v>10</v>
      </c>
    </row>
    <row r="4067" spans="1:2" x14ac:dyDescent="0.3">
      <c r="A4067" s="3">
        <v>122336</v>
      </c>
      <c r="B4067" s="5" t="s">
        <v>144</v>
      </c>
    </row>
    <row r="4068" spans="1:2" x14ac:dyDescent="0.3">
      <c r="A4068" s="3">
        <v>277517</v>
      </c>
      <c r="B4068" s="5" t="s">
        <v>144</v>
      </c>
    </row>
    <row r="4069" spans="1:2" x14ac:dyDescent="0.3">
      <c r="A4069" s="3">
        <v>99223</v>
      </c>
      <c r="B4069" s="5" t="s">
        <v>10</v>
      </c>
    </row>
    <row r="4070" spans="1:2" x14ac:dyDescent="0.3">
      <c r="A4070" s="3">
        <v>120478</v>
      </c>
      <c r="B4070" s="5" t="s">
        <v>10</v>
      </c>
    </row>
    <row r="4071" spans="1:2" x14ac:dyDescent="0.3">
      <c r="A4071" s="3">
        <v>183026</v>
      </c>
      <c r="B4071" s="5" t="s">
        <v>3926</v>
      </c>
    </row>
    <row r="4072" spans="1:2" x14ac:dyDescent="0.3">
      <c r="A4072" s="3">
        <v>132759</v>
      </c>
      <c r="B4072" s="5" t="s">
        <v>877</v>
      </c>
    </row>
    <row r="4073" spans="1:2" x14ac:dyDescent="0.3">
      <c r="A4073" s="3">
        <v>134781</v>
      </c>
      <c r="B4073" s="5" t="s">
        <v>1540</v>
      </c>
    </row>
    <row r="4074" spans="1:2" x14ac:dyDescent="0.3">
      <c r="A4074" s="3">
        <v>134781</v>
      </c>
      <c r="B4074" s="5" t="s">
        <v>108</v>
      </c>
    </row>
    <row r="4075" spans="1:2" x14ac:dyDescent="0.3">
      <c r="A4075" s="3">
        <v>134781</v>
      </c>
      <c r="B4075" s="5" t="s">
        <v>584</v>
      </c>
    </row>
    <row r="4076" spans="1:2" x14ac:dyDescent="0.3">
      <c r="A4076" s="3">
        <v>134584</v>
      </c>
      <c r="B4076" s="5" t="s">
        <v>10</v>
      </c>
    </row>
    <row r="4077" spans="1:2" x14ac:dyDescent="0.3">
      <c r="A4077" s="3">
        <v>119273</v>
      </c>
      <c r="B4077" s="5" t="s">
        <v>411</v>
      </c>
    </row>
    <row r="4078" spans="1:2" x14ac:dyDescent="0.3">
      <c r="A4078" s="3">
        <v>119273</v>
      </c>
      <c r="B4078" s="5" t="s">
        <v>1144</v>
      </c>
    </row>
    <row r="4079" spans="1:2" x14ac:dyDescent="0.3">
      <c r="A4079" s="3">
        <v>114789</v>
      </c>
      <c r="B4079" s="5" t="s">
        <v>10</v>
      </c>
    </row>
    <row r="4080" spans="1:2" x14ac:dyDescent="0.3">
      <c r="A4080" s="3">
        <v>120422</v>
      </c>
      <c r="B4080" s="5" t="s">
        <v>144</v>
      </c>
    </row>
    <row r="4081" spans="1:2" x14ac:dyDescent="0.3">
      <c r="A4081" s="3">
        <v>157289</v>
      </c>
      <c r="B4081" s="5" t="s">
        <v>10</v>
      </c>
    </row>
    <row r="4082" spans="1:2" x14ac:dyDescent="0.3">
      <c r="A4082" s="3">
        <v>151693</v>
      </c>
      <c r="B4082" s="5" t="s">
        <v>10</v>
      </c>
    </row>
    <row r="4083" spans="1:2" x14ac:dyDescent="0.3">
      <c r="A4083" s="3">
        <v>120942</v>
      </c>
      <c r="B4083" s="5" t="s">
        <v>595</v>
      </c>
    </row>
    <row r="4084" spans="1:2" x14ac:dyDescent="0.3">
      <c r="A4084" s="3">
        <v>141581</v>
      </c>
      <c r="B4084" s="5" t="s">
        <v>108</v>
      </c>
    </row>
    <row r="4085" spans="1:2" x14ac:dyDescent="0.3">
      <c r="A4085" s="3">
        <v>96664</v>
      </c>
      <c r="B4085" s="5" t="s">
        <v>784</v>
      </c>
    </row>
    <row r="4086" spans="1:2" x14ac:dyDescent="0.3">
      <c r="A4086" s="3">
        <v>630868</v>
      </c>
      <c r="B4086" s="5" t="s">
        <v>144</v>
      </c>
    </row>
    <row r="4087" spans="1:2" x14ac:dyDescent="0.3">
      <c r="A4087" s="3">
        <v>345165</v>
      </c>
      <c r="B4087" s="5" t="s">
        <v>1845</v>
      </c>
    </row>
    <row r="4088" spans="1:2" x14ac:dyDescent="0.3">
      <c r="A4088" s="3">
        <v>443650</v>
      </c>
      <c r="B4088" s="5" t="s">
        <v>1845</v>
      </c>
    </row>
    <row r="4089" spans="1:2" x14ac:dyDescent="0.3">
      <c r="A4089" s="3">
        <v>126862</v>
      </c>
      <c r="B4089" s="5" t="s">
        <v>367</v>
      </c>
    </row>
    <row r="4090" spans="1:2" x14ac:dyDescent="0.3">
      <c r="A4090" s="3">
        <v>126862</v>
      </c>
      <c r="B4090" s="5" t="s">
        <v>883</v>
      </c>
    </row>
    <row r="4091" spans="1:2" x14ac:dyDescent="0.3">
      <c r="A4091" s="3">
        <v>126862</v>
      </c>
      <c r="B4091" s="5" t="s">
        <v>416</v>
      </c>
    </row>
    <row r="4092" spans="1:2" x14ac:dyDescent="0.3">
      <c r="A4092" s="3">
        <v>154181</v>
      </c>
      <c r="B4092" s="5" t="s">
        <v>74</v>
      </c>
    </row>
    <row r="4093" spans="1:2" x14ac:dyDescent="0.3">
      <c r="A4093" s="3">
        <v>130264</v>
      </c>
      <c r="B4093" s="5" t="s">
        <v>877</v>
      </c>
    </row>
    <row r="4094" spans="1:2" x14ac:dyDescent="0.3">
      <c r="A4094" s="3">
        <v>131916</v>
      </c>
      <c r="B4094" s="5" t="s">
        <v>10</v>
      </c>
    </row>
    <row r="4095" spans="1:2" x14ac:dyDescent="0.3">
      <c r="A4095" s="3">
        <v>115002</v>
      </c>
      <c r="B4095" s="5" t="s">
        <v>956</v>
      </c>
    </row>
    <row r="4096" spans="1:2" x14ac:dyDescent="0.3">
      <c r="A4096" s="3">
        <v>123945</v>
      </c>
      <c r="B4096" s="5" t="s">
        <v>84</v>
      </c>
    </row>
    <row r="4097" spans="1:2" x14ac:dyDescent="0.3">
      <c r="A4097" s="3">
        <v>123945</v>
      </c>
      <c r="B4097" s="5" t="s">
        <v>10</v>
      </c>
    </row>
    <row r="4098" spans="1:2" x14ac:dyDescent="0.3">
      <c r="A4098" s="3">
        <v>150230</v>
      </c>
      <c r="B4098" s="5" t="s">
        <v>10</v>
      </c>
    </row>
    <row r="4099" spans="1:2" x14ac:dyDescent="0.3">
      <c r="A4099" s="3">
        <v>355037</v>
      </c>
      <c r="B4099" s="5" t="s">
        <v>1845</v>
      </c>
    </row>
    <row r="4100" spans="1:2" x14ac:dyDescent="0.3">
      <c r="A4100" s="3">
        <v>123506</v>
      </c>
      <c r="B4100" s="5" t="s">
        <v>108</v>
      </c>
    </row>
    <row r="4101" spans="1:2" x14ac:dyDescent="0.3">
      <c r="A4101" s="3">
        <v>148686</v>
      </c>
      <c r="B4101" s="5" t="s">
        <v>1845</v>
      </c>
    </row>
    <row r="4102" spans="1:2" x14ac:dyDescent="0.3">
      <c r="A4102" s="3">
        <v>84286</v>
      </c>
      <c r="B4102" s="5" t="s">
        <v>10</v>
      </c>
    </row>
    <row r="4103" spans="1:2" x14ac:dyDescent="0.3">
      <c r="A4103" s="3">
        <v>117120</v>
      </c>
      <c r="B4103" s="5" t="s">
        <v>416</v>
      </c>
    </row>
    <row r="4104" spans="1:2" x14ac:dyDescent="0.3">
      <c r="A4104" s="3">
        <v>188541</v>
      </c>
      <c r="B4104" s="5" t="s">
        <v>144</v>
      </c>
    </row>
    <row r="4105" spans="1:2" x14ac:dyDescent="0.3">
      <c r="A4105" s="3">
        <v>421017</v>
      </c>
      <c r="B4105" s="5" t="s">
        <v>750</v>
      </c>
    </row>
    <row r="4106" spans="1:2" x14ac:dyDescent="0.3">
      <c r="A4106" s="3">
        <v>138843</v>
      </c>
      <c r="B4106" s="5" t="s">
        <v>10</v>
      </c>
    </row>
    <row r="4107" spans="1:2" x14ac:dyDescent="0.3">
      <c r="A4107" s="3">
        <v>78383</v>
      </c>
      <c r="B4107" s="5" t="s">
        <v>10</v>
      </c>
    </row>
    <row r="4108" spans="1:2" x14ac:dyDescent="0.3">
      <c r="A4108" s="3">
        <v>106646</v>
      </c>
      <c r="B4108" s="5" t="s">
        <v>10</v>
      </c>
    </row>
    <row r="4109" spans="1:2" x14ac:dyDescent="0.3">
      <c r="A4109" s="3">
        <v>109445</v>
      </c>
      <c r="B4109" s="5" t="s">
        <v>10</v>
      </c>
    </row>
    <row r="4110" spans="1:2" x14ac:dyDescent="0.3">
      <c r="A4110" s="3">
        <v>146233</v>
      </c>
      <c r="B4110" s="5" t="s">
        <v>10</v>
      </c>
    </row>
    <row r="4111" spans="1:2" x14ac:dyDescent="0.3">
      <c r="A4111" s="3">
        <v>109418</v>
      </c>
      <c r="B4111" s="5" t="s">
        <v>10</v>
      </c>
    </row>
    <row r="4112" spans="1:2" x14ac:dyDescent="0.3">
      <c r="A4112" s="3">
        <v>72190</v>
      </c>
      <c r="B4112" s="5" t="s">
        <v>416</v>
      </c>
    </row>
    <row r="4113" spans="1:2" x14ac:dyDescent="0.3">
      <c r="A4113" s="3">
        <v>72190</v>
      </c>
      <c r="B4113" s="5" t="s">
        <v>10</v>
      </c>
    </row>
    <row r="4114" spans="1:2" x14ac:dyDescent="0.3">
      <c r="A4114" s="3">
        <v>110415</v>
      </c>
      <c r="B4114" s="5" t="s">
        <v>94</v>
      </c>
    </row>
    <row r="4115" spans="1:2" x14ac:dyDescent="0.3">
      <c r="A4115" s="3">
        <v>68726</v>
      </c>
      <c r="B4115" s="5" t="s">
        <v>10</v>
      </c>
    </row>
    <row r="4116" spans="1:2" x14ac:dyDescent="0.3">
      <c r="A4116" s="3">
        <v>57158</v>
      </c>
      <c r="B4116" s="5" t="s">
        <v>759</v>
      </c>
    </row>
    <row r="4117" spans="1:2" x14ac:dyDescent="0.3">
      <c r="A4117" s="3">
        <v>57158</v>
      </c>
      <c r="B4117" s="5" t="s">
        <v>10</v>
      </c>
    </row>
    <row r="4118" spans="1:2" x14ac:dyDescent="0.3">
      <c r="A4118" s="3">
        <v>93456</v>
      </c>
      <c r="B4118" s="5" t="s">
        <v>10</v>
      </c>
    </row>
    <row r="4119" spans="1:2" x14ac:dyDescent="0.3">
      <c r="A4119" s="3">
        <v>101299</v>
      </c>
      <c r="B4119" s="5" t="s">
        <v>10</v>
      </c>
    </row>
    <row r="4120" spans="1:2" x14ac:dyDescent="0.3">
      <c r="A4120" s="3">
        <v>68721</v>
      </c>
      <c r="B4120" s="5" t="s">
        <v>10</v>
      </c>
    </row>
    <row r="4121" spans="1:2" x14ac:dyDescent="0.3">
      <c r="A4121" s="3">
        <v>76338</v>
      </c>
      <c r="B4121" s="5" t="s">
        <v>10</v>
      </c>
    </row>
    <row r="4122" spans="1:2" x14ac:dyDescent="0.3">
      <c r="A4122" s="3">
        <v>62211</v>
      </c>
      <c r="B4122" s="5" t="s">
        <v>10</v>
      </c>
    </row>
    <row r="4123" spans="1:2" x14ac:dyDescent="0.3">
      <c r="A4123" s="3">
        <v>49519</v>
      </c>
      <c r="B4123" s="5" t="s">
        <v>10</v>
      </c>
    </row>
    <row r="4124" spans="1:2" x14ac:dyDescent="0.3">
      <c r="A4124" s="3">
        <v>204082</v>
      </c>
      <c r="B4124" s="5" t="s">
        <v>10</v>
      </c>
    </row>
    <row r="4125" spans="1:2" x14ac:dyDescent="0.3">
      <c r="A4125" s="3">
        <v>109439</v>
      </c>
      <c r="B4125" s="5" t="s">
        <v>10</v>
      </c>
    </row>
    <row r="4126" spans="1:2" x14ac:dyDescent="0.3">
      <c r="A4126" s="3">
        <v>49521</v>
      </c>
      <c r="B4126" s="5" t="s">
        <v>416</v>
      </c>
    </row>
    <row r="4127" spans="1:2" x14ac:dyDescent="0.3">
      <c r="A4127" s="3">
        <v>49521</v>
      </c>
      <c r="B4127" s="5" t="s">
        <v>10</v>
      </c>
    </row>
    <row r="4128" spans="1:2" x14ac:dyDescent="0.3">
      <c r="A4128" s="3">
        <v>122906</v>
      </c>
      <c r="B4128" s="5" t="s">
        <v>416</v>
      </c>
    </row>
    <row r="4129" spans="1:2" x14ac:dyDescent="0.3">
      <c r="A4129" s="3">
        <v>122906</v>
      </c>
      <c r="B4129" s="5" t="s">
        <v>10</v>
      </c>
    </row>
    <row r="4130" spans="1:2" x14ac:dyDescent="0.3">
      <c r="A4130" s="3">
        <v>126963</v>
      </c>
      <c r="B4130" s="5" t="s">
        <v>144</v>
      </c>
    </row>
    <row r="4131" spans="1:2" x14ac:dyDescent="0.3">
      <c r="A4131" s="3">
        <v>152601</v>
      </c>
      <c r="B4131" s="5" t="s">
        <v>10</v>
      </c>
    </row>
    <row r="4132" spans="1:2" x14ac:dyDescent="0.3">
      <c r="A4132" s="3">
        <v>286687</v>
      </c>
      <c r="B4132" s="5" t="s">
        <v>94</v>
      </c>
    </row>
    <row r="4133" spans="1:2" x14ac:dyDescent="0.3">
      <c r="A4133" s="3">
        <v>72559</v>
      </c>
      <c r="B4133" s="5" t="s">
        <v>432</v>
      </c>
    </row>
    <row r="4134" spans="1:2" x14ac:dyDescent="0.3">
      <c r="A4134" s="3">
        <v>72559</v>
      </c>
      <c r="B4134" s="5" t="s">
        <v>10</v>
      </c>
    </row>
    <row r="4135" spans="1:2" x14ac:dyDescent="0.3">
      <c r="A4135" s="3">
        <v>116745</v>
      </c>
      <c r="B4135" s="5" t="s">
        <v>416</v>
      </c>
    </row>
    <row r="4136" spans="1:2" x14ac:dyDescent="0.3">
      <c r="A4136" s="3">
        <v>116745</v>
      </c>
      <c r="B4136" s="5" t="s">
        <v>10</v>
      </c>
    </row>
    <row r="4137" spans="1:2" x14ac:dyDescent="0.3">
      <c r="A4137" s="3">
        <v>158015</v>
      </c>
      <c r="B4137" s="5" t="s">
        <v>108</v>
      </c>
    </row>
    <row r="4138" spans="1:2" x14ac:dyDescent="0.3">
      <c r="A4138" s="3">
        <v>158015</v>
      </c>
      <c r="B4138" s="5" t="s">
        <v>10</v>
      </c>
    </row>
    <row r="4139" spans="1:2" x14ac:dyDescent="0.3">
      <c r="A4139" s="3">
        <v>249397</v>
      </c>
      <c r="B4139" s="5" t="s">
        <v>284</v>
      </c>
    </row>
    <row r="4140" spans="1:2" x14ac:dyDescent="0.3">
      <c r="A4140" s="3">
        <v>249397</v>
      </c>
      <c r="B4140" s="5" t="s">
        <v>1540</v>
      </c>
    </row>
    <row r="4141" spans="1:2" x14ac:dyDescent="0.3">
      <c r="A4141" s="3">
        <v>249397</v>
      </c>
      <c r="B4141" s="5" t="s">
        <v>1109</v>
      </c>
    </row>
    <row r="4142" spans="1:2" x14ac:dyDescent="0.3">
      <c r="A4142" s="3">
        <v>249397</v>
      </c>
      <c r="B4142" s="5" t="s">
        <v>108</v>
      </c>
    </row>
    <row r="4143" spans="1:2" x14ac:dyDescent="0.3">
      <c r="A4143" s="3">
        <v>117263</v>
      </c>
      <c r="B4143" s="5" t="s">
        <v>10</v>
      </c>
    </row>
    <row r="4144" spans="1:2" x14ac:dyDescent="0.3">
      <c r="A4144" s="3">
        <v>184314</v>
      </c>
      <c r="B4144" s="5" t="s">
        <v>108</v>
      </c>
    </row>
    <row r="4145" spans="1:2" x14ac:dyDescent="0.3">
      <c r="A4145" s="3">
        <v>4258</v>
      </c>
      <c r="B4145" s="5" t="s">
        <v>10</v>
      </c>
    </row>
    <row r="4146" spans="1:2" x14ac:dyDescent="0.3">
      <c r="A4146" s="3">
        <v>60304</v>
      </c>
      <c r="B4146" s="5" t="s">
        <v>10</v>
      </c>
    </row>
    <row r="4147" spans="1:2" x14ac:dyDescent="0.3">
      <c r="A4147" s="3">
        <v>60304</v>
      </c>
      <c r="B4147" s="5" t="s">
        <v>284</v>
      </c>
    </row>
    <row r="4148" spans="1:2" x14ac:dyDescent="0.3">
      <c r="A4148" s="3">
        <v>107846</v>
      </c>
      <c r="B4148" s="5" t="s">
        <v>416</v>
      </c>
    </row>
    <row r="4149" spans="1:2" x14ac:dyDescent="0.3">
      <c r="A4149" s="3">
        <v>107846</v>
      </c>
      <c r="B4149" s="5" t="s">
        <v>10</v>
      </c>
    </row>
    <row r="4150" spans="1:2" x14ac:dyDescent="0.3">
      <c r="A4150" s="3">
        <v>109428</v>
      </c>
      <c r="B4150" s="5" t="s">
        <v>10</v>
      </c>
    </row>
    <row r="4151" spans="1:2" x14ac:dyDescent="0.3">
      <c r="A4151" s="3">
        <v>193756</v>
      </c>
      <c r="B4151" s="5" t="s">
        <v>10</v>
      </c>
    </row>
    <row r="4152" spans="1:2" x14ac:dyDescent="0.3">
      <c r="A4152" s="3">
        <v>139038</v>
      </c>
      <c r="B4152" s="5" t="s">
        <v>10</v>
      </c>
    </row>
    <row r="4153" spans="1:2" x14ac:dyDescent="0.3">
      <c r="A4153" s="3">
        <v>166666</v>
      </c>
      <c r="B4153" s="5" t="s">
        <v>284</v>
      </c>
    </row>
    <row r="4154" spans="1:2" x14ac:dyDescent="0.3">
      <c r="A4154" s="3">
        <v>138832</v>
      </c>
      <c r="B4154" s="5" t="s">
        <v>416</v>
      </c>
    </row>
    <row r="4155" spans="1:2" x14ac:dyDescent="0.3">
      <c r="A4155" s="3">
        <v>138832</v>
      </c>
      <c r="B4155" s="5" t="s">
        <v>10</v>
      </c>
    </row>
    <row r="4156" spans="1:2" x14ac:dyDescent="0.3">
      <c r="A4156" s="3">
        <v>76617</v>
      </c>
      <c r="B4156" s="5" t="s">
        <v>10</v>
      </c>
    </row>
    <row r="4157" spans="1:2" x14ac:dyDescent="0.3">
      <c r="A4157" s="3">
        <v>220289</v>
      </c>
      <c r="B4157" s="5" t="s">
        <v>416</v>
      </c>
    </row>
    <row r="4158" spans="1:2" x14ac:dyDescent="0.3">
      <c r="A4158" s="3">
        <v>220289</v>
      </c>
      <c r="B4158" s="5" t="s">
        <v>10</v>
      </c>
    </row>
    <row r="4159" spans="1:2" x14ac:dyDescent="0.3">
      <c r="A4159" s="3">
        <v>134374</v>
      </c>
      <c r="B4159" s="5" t="s">
        <v>10</v>
      </c>
    </row>
    <row r="4160" spans="1:2" x14ac:dyDescent="0.3">
      <c r="A4160" s="3">
        <v>117251</v>
      </c>
      <c r="B4160" s="5" t="s">
        <v>10</v>
      </c>
    </row>
    <row r="4161" spans="1:2" x14ac:dyDescent="0.3">
      <c r="A4161" s="3">
        <v>109451</v>
      </c>
      <c r="B4161" s="5" t="s">
        <v>10</v>
      </c>
    </row>
    <row r="4162" spans="1:2" x14ac:dyDescent="0.3">
      <c r="A4162" s="3">
        <v>207768</v>
      </c>
      <c r="B4162" s="5" t="s">
        <v>10</v>
      </c>
    </row>
    <row r="4163" spans="1:2" x14ac:dyDescent="0.3">
      <c r="A4163" s="3">
        <v>123553</v>
      </c>
      <c r="B4163" s="5" t="s">
        <v>432</v>
      </c>
    </row>
    <row r="4164" spans="1:2" x14ac:dyDescent="0.3">
      <c r="A4164" s="3">
        <v>123553</v>
      </c>
      <c r="B4164" s="5" t="s">
        <v>284</v>
      </c>
    </row>
    <row r="4165" spans="1:2" x14ac:dyDescent="0.3">
      <c r="A4165" s="3">
        <v>123553</v>
      </c>
      <c r="B4165" s="5" t="s">
        <v>416</v>
      </c>
    </row>
    <row r="4166" spans="1:2" x14ac:dyDescent="0.3">
      <c r="A4166" s="3">
        <v>123553</v>
      </c>
      <c r="B4166" s="5" t="s">
        <v>10</v>
      </c>
    </row>
    <row r="4167" spans="1:2" x14ac:dyDescent="0.3">
      <c r="A4167" s="3">
        <v>75612</v>
      </c>
      <c r="B4167" s="5" t="s">
        <v>10</v>
      </c>
    </row>
    <row r="4168" spans="1:2" x14ac:dyDescent="0.3">
      <c r="A4168" s="3">
        <v>54138</v>
      </c>
      <c r="B4168" s="5" t="s">
        <v>10</v>
      </c>
    </row>
    <row r="4169" spans="1:2" x14ac:dyDescent="0.3">
      <c r="A4169" s="3">
        <v>109414</v>
      </c>
      <c r="B4169" s="5" t="s">
        <v>10</v>
      </c>
    </row>
    <row r="4170" spans="1:2" x14ac:dyDescent="0.3">
      <c r="A4170" s="3">
        <v>64682</v>
      </c>
      <c r="B4170" s="5" t="s">
        <v>10</v>
      </c>
    </row>
    <row r="4171" spans="1:2" x14ac:dyDescent="0.3">
      <c r="A4171" s="3">
        <v>64682</v>
      </c>
      <c r="B4171" s="5" t="s">
        <v>367</v>
      </c>
    </row>
    <row r="4172" spans="1:2" x14ac:dyDescent="0.3">
      <c r="A4172" s="3">
        <v>227859</v>
      </c>
      <c r="B4172" s="5" t="s">
        <v>10</v>
      </c>
    </row>
    <row r="4173" spans="1:2" x14ac:dyDescent="0.3">
      <c r="A4173" s="3">
        <v>81005</v>
      </c>
      <c r="B4173" s="5" t="s">
        <v>10</v>
      </c>
    </row>
    <row r="4174" spans="1:2" x14ac:dyDescent="0.3">
      <c r="A4174" s="3">
        <v>81005</v>
      </c>
      <c r="B4174" s="5" t="s">
        <v>416</v>
      </c>
    </row>
    <row r="4175" spans="1:2" x14ac:dyDescent="0.3">
      <c r="A4175" s="3">
        <v>75656</v>
      </c>
      <c r="B4175" s="5" t="s">
        <v>10</v>
      </c>
    </row>
    <row r="4176" spans="1:2" x14ac:dyDescent="0.3">
      <c r="A4176" s="3">
        <v>75656</v>
      </c>
      <c r="B4176" s="5" t="s">
        <v>108</v>
      </c>
    </row>
    <row r="4177" spans="1:2" x14ac:dyDescent="0.3">
      <c r="A4177" s="3">
        <v>72710</v>
      </c>
      <c r="B4177" s="5" t="s">
        <v>584</v>
      </c>
    </row>
    <row r="4178" spans="1:2" x14ac:dyDescent="0.3">
      <c r="A4178" s="3">
        <v>72710</v>
      </c>
      <c r="B4178" s="5" t="s">
        <v>10</v>
      </c>
    </row>
    <row r="4179" spans="1:2" x14ac:dyDescent="0.3">
      <c r="A4179" s="3">
        <v>192558</v>
      </c>
      <c r="B4179" s="5" t="s">
        <v>595</v>
      </c>
    </row>
    <row r="4180" spans="1:2" x14ac:dyDescent="0.3">
      <c r="A4180" s="3">
        <v>167032</v>
      </c>
      <c r="B4180" s="5" t="s">
        <v>10</v>
      </c>
    </row>
    <row r="4181" spans="1:2" x14ac:dyDescent="0.3">
      <c r="A4181" s="3">
        <v>149870</v>
      </c>
      <c r="B4181" s="5" t="s">
        <v>144</v>
      </c>
    </row>
    <row r="4182" spans="1:2" x14ac:dyDescent="0.3">
      <c r="A4182" s="3">
        <v>68728</v>
      </c>
      <c r="B4182" s="5" t="s">
        <v>10</v>
      </c>
    </row>
    <row r="4183" spans="1:2" x14ac:dyDescent="0.3">
      <c r="A4183" s="3">
        <v>171424</v>
      </c>
      <c r="B4183" s="5" t="s">
        <v>432</v>
      </c>
    </row>
    <row r="4184" spans="1:2" x14ac:dyDescent="0.3">
      <c r="A4184" s="3">
        <v>171424</v>
      </c>
      <c r="B4184" s="5" t="s">
        <v>3743</v>
      </c>
    </row>
    <row r="4185" spans="1:2" x14ac:dyDescent="0.3">
      <c r="A4185" s="3">
        <v>171424</v>
      </c>
      <c r="B4185" s="5" t="s">
        <v>10</v>
      </c>
    </row>
    <row r="4186" spans="1:2" x14ac:dyDescent="0.3">
      <c r="A4186" s="3">
        <v>132232</v>
      </c>
      <c r="B4186" s="5" t="s">
        <v>432</v>
      </c>
    </row>
    <row r="4187" spans="1:2" x14ac:dyDescent="0.3">
      <c r="A4187" s="3">
        <v>132232</v>
      </c>
      <c r="B4187" s="5" t="s">
        <v>51</v>
      </c>
    </row>
    <row r="4188" spans="1:2" x14ac:dyDescent="0.3">
      <c r="A4188" s="3">
        <v>136795</v>
      </c>
      <c r="B4188" s="5" t="s">
        <v>416</v>
      </c>
    </row>
    <row r="4189" spans="1:2" x14ac:dyDescent="0.3">
      <c r="A4189" s="3">
        <v>136795</v>
      </c>
      <c r="B4189" s="5" t="s">
        <v>10</v>
      </c>
    </row>
    <row r="4190" spans="1:2" x14ac:dyDescent="0.3">
      <c r="A4190" s="3">
        <v>156717</v>
      </c>
      <c r="B4190" s="5" t="s">
        <v>10</v>
      </c>
    </row>
    <row r="4191" spans="1:2" x14ac:dyDescent="0.3">
      <c r="A4191" s="3">
        <v>76203</v>
      </c>
      <c r="B4191" s="5" t="s">
        <v>10</v>
      </c>
    </row>
    <row r="4192" spans="1:2" x14ac:dyDescent="0.3">
      <c r="A4192" s="3">
        <v>76203</v>
      </c>
      <c r="B4192" s="5" t="s">
        <v>416</v>
      </c>
    </row>
    <row r="4193" spans="1:2" x14ac:dyDescent="0.3">
      <c r="A4193" s="3">
        <v>136418</v>
      </c>
      <c r="B4193" s="5" t="s">
        <v>10</v>
      </c>
    </row>
    <row r="4194" spans="1:2" x14ac:dyDescent="0.3">
      <c r="A4194" s="3">
        <v>136418</v>
      </c>
      <c r="B4194" s="5" t="s">
        <v>416</v>
      </c>
    </row>
    <row r="4195" spans="1:2" x14ac:dyDescent="0.3">
      <c r="A4195" s="3">
        <v>116711</v>
      </c>
      <c r="B4195" s="5" t="s">
        <v>10</v>
      </c>
    </row>
    <row r="4196" spans="1:2" x14ac:dyDescent="0.3">
      <c r="A4196" s="3">
        <v>133805</v>
      </c>
      <c r="B4196" s="5" t="s">
        <v>10</v>
      </c>
    </row>
    <row r="4197" spans="1:2" x14ac:dyDescent="0.3">
      <c r="A4197" s="3">
        <v>133805</v>
      </c>
      <c r="B4197" s="5" t="s">
        <v>432</v>
      </c>
    </row>
    <row r="4198" spans="1:2" x14ac:dyDescent="0.3">
      <c r="A4198" s="3">
        <v>109424</v>
      </c>
      <c r="B4198" s="5" t="s">
        <v>10</v>
      </c>
    </row>
    <row r="4199" spans="1:2" x14ac:dyDescent="0.3">
      <c r="A4199" s="3">
        <v>152584</v>
      </c>
      <c r="B4199" s="5" t="s">
        <v>1540</v>
      </c>
    </row>
    <row r="4200" spans="1:2" x14ac:dyDescent="0.3">
      <c r="A4200" s="3">
        <v>152584</v>
      </c>
      <c r="B4200" s="5" t="s">
        <v>108</v>
      </c>
    </row>
    <row r="4201" spans="1:2" x14ac:dyDescent="0.3">
      <c r="A4201" s="3">
        <v>152584</v>
      </c>
      <c r="B4201" s="5" t="s">
        <v>51</v>
      </c>
    </row>
    <row r="4202" spans="1:2" x14ac:dyDescent="0.3">
      <c r="A4202" s="3">
        <v>91586</v>
      </c>
      <c r="B4202" s="5" t="s">
        <v>10</v>
      </c>
    </row>
    <row r="4203" spans="1:2" x14ac:dyDescent="0.3">
      <c r="A4203" s="3">
        <v>47964</v>
      </c>
      <c r="B4203" s="5" t="s">
        <v>10</v>
      </c>
    </row>
    <row r="4204" spans="1:2" x14ac:dyDescent="0.3">
      <c r="A4204" s="3">
        <v>87818</v>
      </c>
      <c r="B4204" s="5" t="s">
        <v>10</v>
      </c>
    </row>
    <row r="4205" spans="1:2" x14ac:dyDescent="0.3">
      <c r="A4205" s="3">
        <v>49047</v>
      </c>
      <c r="B4205" s="5" t="s">
        <v>416</v>
      </c>
    </row>
    <row r="4206" spans="1:2" x14ac:dyDescent="0.3">
      <c r="A4206" s="3">
        <v>49047</v>
      </c>
      <c r="B4206" s="5" t="s">
        <v>10</v>
      </c>
    </row>
    <row r="4207" spans="1:2" x14ac:dyDescent="0.3">
      <c r="A4207" s="3">
        <v>138697</v>
      </c>
      <c r="B4207" s="5" t="s">
        <v>10</v>
      </c>
    </row>
    <row r="4208" spans="1:2" x14ac:dyDescent="0.3">
      <c r="A4208" s="3">
        <v>136400</v>
      </c>
      <c r="B4208" s="5" t="s">
        <v>10</v>
      </c>
    </row>
    <row r="4209" spans="1:2" x14ac:dyDescent="0.3">
      <c r="A4209" s="3">
        <v>87421</v>
      </c>
      <c r="B4209" s="5" t="s">
        <v>432</v>
      </c>
    </row>
    <row r="4210" spans="1:2" x14ac:dyDescent="0.3">
      <c r="A4210" s="3">
        <v>87421</v>
      </c>
      <c r="B4210" s="5" t="s">
        <v>10</v>
      </c>
    </row>
    <row r="4211" spans="1:2" x14ac:dyDescent="0.3">
      <c r="A4211" s="3">
        <v>68724</v>
      </c>
      <c r="B4211" s="5" t="s">
        <v>10</v>
      </c>
    </row>
    <row r="4212" spans="1:2" x14ac:dyDescent="0.3">
      <c r="A4212" s="3">
        <v>119283</v>
      </c>
      <c r="B4212" s="5" t="s">
        <v>10</v>
      </c>
    </row>
    <row r="4213" spans="1:2" x14ac:dyDescent="0.3">
      <c r="A4213" s="3">
        <v>196254</v>
      </c>
      <c r="B4213" s="5" t="s">
        <v>416</v>
      </c>
    </row>
    <row r="4214" spans="1:2" x14ac:dyDescent="0.3">
      <c r="A4214" s="3">
        <v>196254</v>
      </c>
      <c r="B4214" s="5" t="s">
        <v>10</v>
      </c>
    </row>
    <row r="4215" spans="1:2" x14ac:dyDescent="0.3">
      <c r="A4215" s="3">
        <v>153158</v>
      </c>
      <c r="B4215" s="5" t="s">
        <v>1036</v>
      </c>
    </row>
    <row r="4216" spans="1:2" x14ac:dyDescent="0.3">
      <c r="A4216" s="3">
        <v>153158</v>
      </c>
      <c r="B4216" s="5" t="s">
        <v>51</v>
      </c>
    </row>
    <row r="4217" spans="1:2" x14ac:dyDescent="0.3">
      <c r="A4217" s="3">
        <v>146216</v>
      </c>
      <c r="B4217" s="5" t="s">
        <v>10</v>
      </c>
    </row>
    <row r="4218" spans="1:2" x14ac:dyDescent="0.3">
      <c r="A4218" s="3">
        <v>149871</v>
      </c>
      <c r="B4218" s="5" t="s">
        <v>144</v>
      </c>
    </row>
    <row r="4219" spans="1:2" x14ac:dyDescent="0.3">
      <c r="A4219" s="3">
        <v>152532</v>
      </c>
      <c r="B4219" s="5" t="s">
        <v>10</v>
      </c>
    </row>
    <row r="4220" spans="1:2" x14ac:dyDescent="0.3">
      <c r="A4220" s="3">
        <v>173185</v>
      </c>
      <c r="B4220" s="5" t="s">
        <v>108</v>
      </c>
    </row>
    <row r="4221" spans="1:2" x14ac:dyDescent="0.3">
      <c r="A4221" s="3">
        <v>151960</v>
      </c>
      <c r="B4221" s="5" t="s">
        <v>10</v>
      </c>
    </row>
    <row r="4222" spans="1:2" x14ac:dyDescent="0.3">
      <c r="A4222" s="3">
        <v>77950</v>
      </c>
      <c r="B4222" s="5" t="s">
        <v>10</v>
      </c>
    </row>
    <row r="4223" spans="1:2" x14ac:dyDescent="0.3">
      <c r="A4223" s="3">
        <v>180894</v>
      </c>
      <c r="B4223" s="5" t="s">
        <v>220</v>
      </c>
    </row>
    <row r="4224" spans="1:2" x14ac:dyDescent="0.3">
      <c r="A4224" s="3">
        <v>180894</v>
      </c>
      <c r="B4224" s="5" t="s">
        <v>10</v>
      </c>
    </row>
    <row r="4225" spans="1:2" x14ac:dyDescent="0.3">
      <c r="A4225" s="3">
        <v>231001</v>
      </c>
      <c r="B4225" s="5" t="s">
        <v>10</v>
      </c>
    </row>
    <row r="4226" spans="1:2" x14ac:dyDescent="0.3">
      <c r="A4226" s="3">
        <v>444483</v>
      </c>
      <c r="B4226" s="5" t="s">
        <v>144</v>
      </c>
    </row>
    <row r="4227" spans="1:2" x14ac:dyDescent="0.3">
      <c r="A4227" s="3">
        <v>158011</v>
      </c>
      <c r="B4227" s="5" t="s">
        <v>10</v>
      </c>
    </row>
    <row r="4228" spans="1:2" x14ac:dyDescent="0.3">
      <c r="A4228" s="3">
        <v>77931</v>
      </c>
      <c r="B4228" s="5" t="s">
        <v>10</v>
      </c>
    </row>
    <row r="4229" spans="1:2" x14ac:dyDescent="0.3">
      <c r="A4229" s="3">
        <v>77931</v>
      </c>
      <c r="B4229" s="5" t="s">
        <v>432</v>
      </c>
    </row>
    <row r="4230" spans="1:2" x14ac:dyDescent="0.3">
      <c r="A4230" s="3">
        <v>77931</v>
      </c>
      <c r="B4230" s="5" t="s">
        <v>108</v>
      </c>
    </row>
    <row r="4231" spans="1:2" x14ac:dyDescent="0.3">
      <c r="A4231" s="3">
        <v>157547</v>
      </c>
      <c r="B4231" s="5" t="s">
        <v>10</v>
      </c>
    </row>
    <row r="4232" spans="1:2" x14ac:dyDescent="0.3">
      <c r="A4232" s="3">
        <v>49524</v>
      </c>
      <c r="B4232" s="5" t="s">
        <v>10</v>
      </c>
    </row>
    <row r="4233" spans="1:2" x14ac:dyDescent="0.3">
      <c r="A4233" s="3">
        <v>168672</v>
      </c>
      <c r="B4233" s="5" t="s">
        <v>10</v>
      </c>
    </row>
    <row r="4234" spans="1:2" x14ac:dyDescent="0.3">
      <c r="A4234" s="3">
        <v>179826</v>
      </c>
      <c r="B4234" s="5" t="s">
        <v>10</v>
      </c>
    </row>
    <row r="4235" spans="1:2" x14ac:dyDescent="0.3">
      <c r="A4235" s="3">
        <v>96721</v>
      </c>
      <c r="B4235" s="5" t="s">
        <v>416</v>
      </c>
    </row>
    <row r="4236" spans="1:2" x14ac:dyDescent="0.3">
      <c r="A4236" s="3">
        <v>96721</v>
      </c>
      <c r="B4236" s="5" t="s">
        <v>10</v>
      </c>
    </row>
    <row r="4237" spans="1:2" x14ac:dyDescent="0.3">
      <c r="A4237" s="3">
        <v>200085</v>
      </c>
      <c r="B4237" s="5" t="s">
        <v>94</v>
      </c>
    </row>
    <row r="4238" spans="1:2" x14ac:dyDescent="0.3">
      <c r="A4238" s="3">
        <v>110552</v>
      </c>
      <c r="B4238" s="5" t="s">
        <v>220</v>
      </c>
    </row>
    <row r="4239" spans="1:2" x14ac:dyDescent="0.3">
      <c r="A4239" s="3">
        <v>77951</v>
      </c>
      <c r="B4239" s="5" t="s">
        <v>367</v>
      </c>
    </row>
    <row r="4240" spans="1:2" x14ac:dyDescent="0.3">
      <c r="A4240" s="3">
        <v>77951</v>
      </c>
      <c r="B4240" s="5" t="s">
        <v>595</v>
      </c>
    </row>
    <row r="4241" spans="1:2" x14ac:dyDescent="0.3">
      <c r="A4241" s="3">
        <v>77951</v>
      </c>
      <c r="B4241" s="5" t="s">
        <v>416</v>
      </c>
    </row>
    <row r="4242" spans="1:2" x14ac:dyDescent="0.3">
      <c r="A4242" s="3">
        <v>77951</v>
      </c>
      <c r="B4242" s="5" t="s">
        <v>10</v>
      </c>
    </row>
    <row r="4243" spans="1:2" x14ac:dyDescent="0.3">
      <c r="A4243" s="3">
        <v>256522</v>
      </c>
      <c r="B4243" s="5" t="s">
        <v>144</v>
      </c>
    </row>
    <row r="4244" spans="1:2" x14ac:dyDescent="0.3">
      <c r="A4244" s="3">
        <v>178809</v>
      </c>
      <c r="B4244" s="5" t="s">
        <v>432</v>
      </c>
    </row>
    <row r="4245" spans="1:2" x14ac:dyDescent="0.3">
      <c r="A4245" s="3">
        <v>169934</v>
      </c>
      <c r="B4245" s="5" t="s">
        <v>144</v>
      </c>
    </row>
    <row r="4246" spans="1:2" x14ac:dyDescent="0.3">
      <c r="A4246" s="3">
        <v>80274</v>
      </c>
      <c r="B4246" s="5" t="s">
        <v>10</v>
      </c>
    </row>
    <row r="4247" spans="1:2" x14ac:dyDescent="0.3">
      <c r="A4247" s="3">
        <v>82700</v>
      </c>
      <c r="B4247" s="5" t="s">
        <v>10</v>
      </c>
    </row>
    <row r="4248" spans="1:2" x14ac:dyDescent="0.3">
      <c r="A4248" s="3">
        <v>109491</v>
      </c>
      <c r="B4248" s="5" t="s">
        <v>10</v>
      </c>
    </row>
    <row r="4249" spans="1:2" x14ac:dyDescent="0.3">
      <c r="A4249" s="3">
        <v>59859</v>
      </c>
      <c r="B4249" s="5" t="s">
        <v>144</v>
      </c>
    </row>
    <row r="4250" spans="1:2" x14ac:dyDescent="0.3">
      <c r="A4250" s="3">
        <v>59859</v>
      </c>
      <c r="B4250" s="5" t="s">
        <v>416</v>
      </c>
    </row>
    <row r="4251" spans="1:2" x14ac:dyDescent="0.3">
      <c r="A4251" s="3">
        <v>82654</v>
      </c>
      <c r="B4251" s="5" t="s">
        <v>10</v>
      </c>
    </row>
    <row r="4252" spans="1:2" x14ac:dyDescent="0.3">
      <c r="A4252" s="3">
        <v>111190</v>
      </c>
      <c r="B4252" s="5" t="s">
        <v>367</v>
      </c>
    </row>
    <row r="4253" spans="1:2" x14ac:dyDescent="0.3">
      <c r="A4253" s="3">
        <v>111190</v>
      </c>
      <c r="B4253" s="5" t="s">
        <v>108</v>
      </c>
    </row>
    <row r="4254" spans="1:2" x14ac:dyDescent="0.3">
      <c r="A4254" s="3">
        <v>111969</v>
      </c>
      <c r="B4254" s="5" t="s">
        <v>10</v>
      </c>
    </row>
    <row r="4255" spans="1:2" x14ac:dyDescent="0.3">
      <c r="A4255" s="3">
        <v>198375</v>
      </c>
      <c r="B4255" s="5" t="s">
        <v>144</v>
      </c>
    </row>
    <row r="4256" spans="1:2" x14ac:dyDescent="0.3">
      <c r="A4256" s="3">
        <v>64686</v>
      </c>
      <c r="B4256" s="5" t="s">
        <v>144</v>
      </c>
    </row>
    <row r="4257" spans="1:2" x14ac:dyDescent="0.3">
      <c r="A4257" s="3">
        <v>64686</v>
      </c>
      <c r="B4257" s="5" t="s">
        <v>10</v>
      </c>
    </row>
    <row r="4258" spans="1:2" x14ac:dyDescent="0.3">
      <c r="A4258" s="3">
        <v>64686</v>
      </c>
      <c r="B4258" s="5" t="s">
        <v>416</v>
      </c>
    </row>
    <row r="4259" spans="1:2" x14ac:dyDescent="0.3">
      <c r="A4259" s="3">
        <v>246196</v>
      </c>
      <c r="B4259" s="5" t="s">
        <v>144</v>
      </c>
    </row>
    <row r="4260" spans="1:2" x14ac:dyDescent="0.3">
      <c r="A4260" s="3">
        <v>109443</v>
      </c>
      <c r="B4260" s="5" t="s">
        <v>10</v>
      </c>
    </row>
    <row r="4261" spans="1:2" x14ac:dyDescent="0.3">
      <c r="A4261" s="3">
        <v>87516</v>
      </c>
      <c r="B4261" s="5" t="s">
        <v>10</v>
      </c>
    </row>
    <row r="4262" spans="1:2" x14ac:dyDescent="0.3">
      <c r="A4262" s="3">
        <v>251783</v>
      </c>
      <c r="B4262" s="5" t="s">
        <v>10</v>
      </c>
    </row>
    <row r="4263" spans="1:2" x14ac:dyDescent="0.3">
      <c r="A4263" s="3">
        <v>144288</v>
      </c>
      <c r="B4263" s="5" t="s">
        <v>144</v>
      </c>
    </row>
    <row r="4264" spans="1:2" x14ac:dyDescent="0.3">
      <c r="A4264" s="3">
        <v>130150</v>
      </c>
      <c r="B4264" s="5" t="s">
        <v>10</v>
      </c>
    </row>
    <row r="4265" spans="1:2" x14ac:dyDescent="0.3">
      <c r="A4265" s="3">
        <v>102362</v>
      </c>
      <c r="B4265" s="5" t="s">
        <v>10</v>
      </c>
    </row>
    <row r="4266" spans="1:2" x14ac:dyDescent="0.3">
      <c r="A4266" s="3">
        <v>381696</v>
      </c>
      <c r="B4266" s="5" t="s">
        <v>10</v>
      </c>
    </row>
    <row r="4267" spans="1:2" x14ac:dyDescent="0.3">
      <c r="A4267" s="3">
        <v>109091</v>
      </c>
      <c r="B4267" s="5" t="s">
        <v>10</v>
      </c>
    </row>
    <row r="4268" spans="1:2" x14ac:dyDescent="0.3">
      <c r="A4268" s="3">
        <v>109410</v>
      </c>
      <c r="B4268" s="5" t="s">
        <v>10</v>
      </c>
    </row>
    <row r="4269" spans="1:2" x14ac:dyDescent="0.3">
      <c r="A4269" s="3">
        <v>109421</v>
      </c>
      <c r="B4269" s="5" t="s">
        <v>10</v>
      </c>
    </row>
    <row r="4270" spans="1:2" x14ac:dyDescent="0.3">
      <c r="A4270" s="3">
        <v>261903</v>
      </c>
      <c r="B4270" s="5" t="s">
        <v>1845</v>
      </c>
    </row>
    <row r="4271" spans="1:2" x14ac:dyDescent="0.3">
      <c r="A4271" s="3">
        <v>112205</v>
      </c>
      <c r="B4271" s="5" t="s">
        <v>108</v>
      </c>
    </row>
    <row r="4272" spans="1:2" x14ac:dyDescent="0.3">
      <c r="A4272" s="3">
        <v>112205</v>
      </c>
      <c r="B4272" s="5" t="s">
        <v>10</v>
      </c>
    </row>
    <row r="4273" spans="1:2" x14ac:dyDescent="0.3">
      <c r="A4273" s="3">
        <v>83899</v>
      </c>
      <c r="B4273" s="5" t="s">
        <v>416</v>
      </c>
    </row>
    <row r="4274" spans="1:2" x14ac:dyDescent="0.3">
      <c r="A4274" s="3">
        <v>83899</v>
      </c>
      <c r="B4274" s="5" t="s">
        <v>10</v>
      </c>
    </row>
    <row r="4275" spans="1:2" x14ac:dyDescent="0.3">
      <c r="A4275" s="3">
        <v>204553</v>
      </c>
      <c r="B4275" s="5" t="s">
        <v>784</v>
      </c>
    </row>
    <row r="4276" spans="1:2" x14ac:dyDescent="0.3">
      <c r="A4276" s="3">
        <v>204553</v>
      </c>
      <c r="B4276" s="5" t="s">
        <v>94</v>
      </c>
    </row>
    <row r="4277" spans="1:2" x14ac:dyDescent="0.3">
      <c r="A4277" s="3">
        <v>57201</v>
      </c>
      <c r="B4277" s="5" t="s">
        <v>10</v>
      </c>
    </row>
    <row r="4278" spans="1:2" x14ac:dyDescent="0.3">
      <c r="A4278" s="3">
        <v>134411</v>
      </c>
      <c r="B4278" s="5" t="s">
        <v>8785</v>
      </c>
    </row>
    <row r="4279" spans="1:2" x14ac:dyDescent="0.3">
      <c r="A4279" s="3">
        <v>134411</v>
      </c>
      <c r="B4279" s="5" t="s">
        <v>10</v>
      </c>
    </row>
    <row r="4280" spans="1:2" x14ac:dyDescent="0.3">
      <c r="A4280" s="3">
        <v>201550</v>
      </c>
      <c r="B4280" s="5" t="s">
        <v>10</v>
      </c>
    </row>
    <row r="4281" spans="1:2" x14ac:dyDescent="0.3">
      <c r="A4281" s="3">
        <v>225745</v>
      </c>
      <c r="B4281" s="5" t="s">
        <v>144</v>
      </c>
    </row>
    <row r="4282" spans="1:2" x14ac:dyDescent="0.3">
      <c r="A4282" s="3">
        <v>157386</v>
      </c>
      <c r="B4282" s="5" t="s">
        <v>10</v>
      </c>
    </row>
    <row r="4283" spans="1:2" x14ac:dyDescent="0.3">
      <c r="A4283" s="3">
        <v>209964</v>
      </c>
      <c r="B4283" s="5" t="s">
        <v>3926</v>
      </c>
    </row>
    <row r="4284" spans="1:2" x14ac:dyDescent="0.3">
      <c r="A4284" s="3">
        <v>175574</v>
      </c>
      <c r="B4284" s="5" t="s">
        <v>10</v>
      </c>
    </row>
    <row r="4285" spans="1:2" x14ac:dyDescent="0.3">
      <c r="A4285" s="3">
        <v>157841</v>
      </c>
      <c r="B4285" s="5" t="s">
        <v>432</v>
      </c>
    </row>
    <row r="4286" spans="1:2" x14ac:dyDescent="0.3">
      <c r="A4286" s="3">
        <v>157841</v>
      </c>
      <c r="B4286" s="5" t="s">
        <v>108</v>
      </c>
    </row>
    <row r="4287" spans="1:2" x14ac:dyDescent="0.3">
      <c r="A4287" s="3">
        <v>239523</v>
      </c>
      <c r="B4287" s="5" t="s">
        <v>144</v>
      </c>
    </row>
    <row r="4288" spans="1:2" x14ac:dyDescent="0.3">
      <c r="A4288" s="3">
        <v>192911</v>
      </c>
      <c r="B4288" s="5" t="s">
        <v>10</v>
      </c>
    </row>
    <row r="4289" spans="1:2" x14ac:dyDescent="0.3">
      <c r="A4289" s="3">
        <v>211755</v>
      </c>
      <c r="B4289" s="5" t="s">
        <v>144</v>
      </c>
    </row>
    <row r="4290" spans="1:2" x14ac:dyDescent="0.3">
      <c r="A4290" s="3">
        <v>172803</v>
      </c>
      <c r="B4290" s="5" t="s">
        <v>10</v>
      </c>
    </row>
    <row r="4291" spans="1:2" x14ac:dyDescent="0.3">
      <c r="A4291" s="3">
        <v>145135</v>
      </c>
      <c r="B4291" s="5" t="s">
        <v>10</v>
      </c>
    </row>
    <row r="4292" spans="1:2" x14ac:dyDescent="0.3">
      <c r="A4292" s="3">
        <v>142061</v>
      </c>
      <c r="B4292" s="5" t="s">
        <v>10</v>
      </c>
    </row>
    <row r="4293" spans="1:2" x14ac:dyDescent="0.3">
      <c r="A4293" s="3">
        <v>192577</v>
      </c>
      <c r="B4293" s="5" t="s">
        <v>144</v>
      </c>
    </row>
    <row r="4294" spans="1:2" x14ac:dyDescent="0.3">
      <c r="A4294" s="3">
        <v>183011</v>
      </c>
      <c r="B4294" s="5" t="s">
        <v>10</v>
      </c>
    </row>
    <row r="4295" spans="1:2" x14ac:dyDescent="0.3">
      <c r="A4295" s="3">
        <v>86825</v>
      </c>
      <c r="B4295" s="5" t="s">
        <v>10</v>
      </c>
    </row>
    <row r="4296" spans="1:2" x14ac:dyDescent="0.3">
      <c r="A4296" s="3">
        <v>203833</v>
      </c>
      <c r="B4296" s="5" t="s">
        <v>284</v>
      </c>
    </row>
    <row r="4297" spans="1:2" x14ac:dyDescent="0.3">
      <c r="A4297" s="3">
        <v>203833</v>
      </c>
      <c r="B4297" s="5" t="s">
        <v>10</v>
      </c>
    </row>
    <row r="4298" spans="1:2" x14ac:dyDescent="0.3">
      <c r="A4298" s="3">
        <v>103731</v>
      </c>
      <c r="B4298" s="5" t="s">
        <v>10</v>
      </c>
    </row>
    <row r="4299" spans="1:2" x14ac:dyDescent="0.3">
      <c r="A4299" s="3">
        <v>152742</v>
      </c>
      <c r="B4299" s="5" t="s">
        <v>540</v>
      </c>
    </row>
    <row r="4300" spans="1:2" x14ac:dyDescent="0.3">
      <c r="A4300" s="3">
        <v>132344</v>
      </c>
      <c r="B4300" s="5" t="s">
        <v>883</v>
      </c>
    </row>
    <row r="4301" spans="1:2" x14ac:dyDescent="0.3">
      <c r="A4301" s="3">
        <v>132344</v>
      </c>
      <c r="B4301" s="5" t="s">
        <v>10</v>
      </c>
    </row>
    <row r="4302" spans="1:2" x14ac:dyDescent="0.3">
      <c r="A4302" s="3">
        <v>112949</v>
      </c>
      <c r="B4302" s="5" t="s">
        <v>10</v>
      </c>
    </row>
    <row r="4303" spans="1:2" x14ac:dyDescent="0.3">
      <c r="A4303" s="3">
        <v>44865</v>
      </c>
      <c r="B4303" s="5" t="s">
        <v>784</v>
      </c>
    </row>
    <row r="4304" spans="1:2" x14ac:dyDescent="0.3">
      <c r="A4304" s="3">
        <v>44865</v>
      </c>
      <c r="B4304" s="5" t="s">
        <v>108</v>
      </c>
    </row>
    <row r="4305" spans="1:2" x14ac:dyDescent="0.3">
      <c r="A4305" s="3">
        <v>44865</v>
      </c>
      <c r="B4305" s="5" t="s">
        <v>10</v>
      </c>
    </row>
    <row r="4306" spans="1:2" x14ac:dyDescent="0.3">
      <c r="A4306" s="3">
        <v>44865</v>
      </c>
      <c r="B4306" s="5" t="s">
        <v>956</v>
      </c>
    </row>
    <row r="4307" spans="1:2" x14ac:dyDescent="0.3">
      <c r="A4307" s="3">
        <v>239459</v>
      </c>
      <c r="B4307" s="5" t="s">
        <v>10</v>
      </c>
    </row>
    <row r="4308" spans="1:2" x14ac:dyDescent="0.3">
      <c r="A4308" s="3">
        <v>247849</v>
      </c>
      <c r="B4308" s="5" t="s">
        <v>877</v>
      </c>
    </row>
    <row r="4309" spans="1:2" x14ac:dyDescent="0.3">
      <c r="A4309" s="3">
        <v>165213</v>
      </c>
      <c r="B4309" s="5" t="s">
        <v>94</v>
      </c>
    </row>
    <row r="4310" spans="1:2" x14ac:dyDescent="0.3">
      <c r="A4310" s="3">
        <v>180147</v>
      </c>
      <c r="B4310" s="5" t="s">
        <v>74</v>
      </c>
    </row>
    <row r="4311" spans="1:2" x14ac:dyDescent="0.3">
      <c r="A4311" s="3">
        <v>76640</v>
      </c>
      <c r="B4311" s="5" t="s">
        <v>10</v>
      </c>
    </row>
    <row r="4312" spans="1:2" x14ac:dyDescent="0.3">
      <c r="A4312" s="3">
        <v>102780</v>
      </c>
      <c r="B4312" s="5" t="s">
        <v>2847</v>
      </c>
    </row>
    <row r="4313" spans="1:2" x14ac:dyDescent="0.3">
      <c r="A4313" s="3">
        <v>102780</v>
      </c>
      <c r="B4313" s="5" t="s">
        <v>416</v>
      </c>
    </row>
    <row r="4314" spans="1:2" x14ac:dyDescent="0.3">
      <c r="A4314" s="3">
        <v>102780</v>
      </c>
      <c r="B4314" s="5" t="s">
        <v>10</v>
      </c>
    </row>
    <row r="4315" spans="1:2" x14ac:dyDescent="0.3">
      <c r="A4315" s="3">
        <v>97367</v>
      </c>
      <c r="B4315" s="5" t="s">
        <v>10</v>
      </c>
    </row>
    <row r="4316" spans="1:2" x14ac:dyDescent="0.3">
      <c r="A4316" s="3">
        <v>124459</v>
      </c>
      <c r="B4316" s="5" t="s">
        <v>10</v>
      </c>
    </row>
    <row r="4317" spans="1:2" x14ac:dyDescent="0.3">
      <c r="A4317" s="3">
        <v>179144</v>
      </c>
      <c r="B4317" s="5" t="s">
        <v>108</v>
      </c>
    </row>
    <row r="4318" spans="1:2" x14ac:dyDescent="0.3">
      <c r="A4318" s="3">
        <v>179144</v>
      </c>
      <c r="B4318" s="5" t="s">
        <v>540</v>
      </c>
    </row>
    <row r="4319" spans="1:2" x14ac:dyDescent="0.3">
      <c r="A4319" s="3">
        <v>152599</v>
      </c>
      <c r="B4319" s="5" t="s">
        <v>108</v>
      </c>
    </row>
    <row r="4320" spans="1:2" x14ac:dyDescent="0.3">
      <c r="A4320" s="3">
        <v>152599</v>
      </c>
      <c r="B4320" s="5" t="s">
        <v>10</v>
      </c>
    </row>
    <row r="4321" spans="1:2" x14ac:dyDescent="0.3">
      <c r="A4321" s="3">
        <v>122081</v>
      </c>
      <c r="B4321" s="5" t="s">
        <v>108</v>
      </c>
    </row>
    <row r="4322" spans="1:2" x14ac:dyDescent="0.3">
      <c r="A4322" s="3">
        <v>122081</v>
      </c>
      <c r="B4322" s="5" t="s">
        <v>10</v>
      </c>
    </row>
    <row r="4323" spans="1:2" x14ac:dyDescent="0.3">
      <c r="A4323" s="3">
        <v>122081</v>
      </c>
      <c r="B4323" s="5" t="s">
        <v>74</v>
      </c>
    </row>
    <row r="4324" spans="1:2" x14ac:dyDescent="0.3">
      <c r="A4324" s="3">
        <v>121986</v>
      </c>
      <c r="B4324" s="5" t="s">
        <v>84</v>
      </c>
    </row>
    <row r="4325" spans="1:2" x14ac:dyDescent="0.3">
      <c r="A4325" s="3">
        <v>121986</v>
      </c>
      <c r="B4325" s="5" t="s">
        <v>10</v>
      </c>
    </row>
    <row r="4326" spans="1:2" x14ac:dyDescent="0.3">
      <c r="A4326" s="3">
        <v>175774</v>
      </c>
      <c r="B4326" s="5" t="s">
        <v>284</v>
      </c>
    </row>
    <row r="4327" spans="1:2" x14ac:dyDescent="0.3">
      <c r="A4327" s="3">
        <v>107985</v>
      </c>
      <c r="B4327" s="5" t="s">
        <v>416</v>
      </c>
    </row>
    <row r="4328" spans="1:2" x14ac:dyDescent="0.3">
      <c r="A4328" s="3">
        <v>107985</v>
      </c>
      <c r="B4328" s="5" t="s">
        <v>10</v>
      </c>
    </row>
    <row r="4329" spans="1:2" x14ac:dyDescent="0.3">
      <c r="A4329" s="3">
        <v>97051</v>
      </c>
      <c r="B4329" s="5" t="s">
        <v>10</v>
      </c>
    </row>
    <row r="4330" spans="1:2" x14ac:dyDescent="0.3">
      <c r="A4330" s="3">
        <v>44977</v>
      </c>
      <c r="B4330" s="5" t="s">
        <v>595</v>
      </c>
    </row>
    <row r="4331" spans="1:2" x14ac:dyDescent="0.3">
      <c r="A4331" s="3">
        <v>212470</v>
      </c>
      <c r="B4331" s="5" t="s">
        <v>10</v>
      </c>
    </row>
    <row r="4332" spans="1:2" x14ac:dyDescent="0.3">
      <c r="A4332" s="3">
        <v>76285</v>
      </c>
      <c r="B4332" s="5" t="s">
        <v>10</v>
      </c>
    </row>
    <row r="4333" spans="1:2" x14ac:dyDescent="0.3">
      <c r="A4333" s="3">
        <v>212167</v>
      </c>
      <c r="B4333" s="5" t="s">
        <v>144</v>
      </c>
    </row>
    <row r="4334" spans="1:2" x14ac:dyDescent="0.3">
      <c r="A4334" s="3">
        <v>190847</v>
      </c>
      <c r="B4334" s="5" t="s">
        <v>1540</v>
      </c>
    </row>
    <row r="4335" spans="1:2" x14ac:dyDescent="0.3">
      <c r="A4335" s="3">
        <v>190847</v>
      </c>
      <c r="B4335" s="5" t="s">
        <v>2847</v>
      </c>
    </row>
    <row r="4336" spans="1:2" x14ac:dyDescent="0.3">
      <c r="A4336" s="3">
        <v>190847</v>
      </c>
      <c r="B4336" s="5" t="s">
        <v>416</v>
      </c>
    </row>
    <row r="4337" spans="1:2" x14ac:dyDescent="0.3">
      <c r="A4337" s="3">
        <v>190847</v>
      </c>
      <c r="B4337" s="5" t="s">
        <v>10</v>
      </c>
    </row>
    <row r="4338" spans="1:2" x14ac:dyDescent="0.3">
      <c r="A4338" s="3">
        <v>159117</v>
      </c>
      <c r="B4338" s="5" t="s">
        <v>10</v>
      </c>
    </row>
    <row r="4339" spans="1:2" x14ac:dyDescent="0.3">
      <c r="A4339" s="3">
        <v>211954</v>
      </c>
      <c r="B4339" s="5" t="s">
        <v>10</v>
      </c>
    </row>
    <row r="4340" spans="1:2" x14ac:dyDescent="0.3">
      <c r="A4340" s="3">
        <v>211954</v>
      </c>
      <c r="B4340" s="5" t="s">
        <v>74</v>
      </c>
    </row>
    <row r="4341" spans="1:2" x14ac:dyDescent="0.3">
      <c r="A4341" s="3">
        <v>149509</v>
      </c>
      <c r="B4341" s="5" t="s">
        <v>10</v>
      </c>
    </row>
    <row r="4342" spans="1:2" x14ac:dyDescent="0.3">
      <c r="A4342" s="3">
        <v>164457</v>
      </c>
      <c r="B4342" s="5" t="s">
        <v>10</v>
      </c>
    </row>
    <row r="4343" spans="1:2" x14ac:dyDescent="0.3">
      <c r="A4343" s="3">
        <v>255709</v>
      </c>
      <c r="B4343" s="5" t="s">
        <v>94</v>
      </c>
    </row>
    <row r="4344" spans="1:2" x14ac:dyDescent="0.3">
      <c r="A4344" s="3">
        <v>140823</v>
      </c>
      <c r="B4344" s="5" t="s">
        <v>367</v>
      </c>
    </row>
    <row r="4345" spans="1:2" x14ac:dyDescent="0.3">
      <c r="A4345" s="3">
        <v>140823</v>
      </c>
      <c r="B4345" s="5" t="s">
        <v>416</v>
      </c>
    </row>
    <row r="4346" spans="1:2" x14ac:dyDescent="0.3">
      <c r="A4346" s="3">
        <v>140823</v>
      </c>
      <c r="B4346" s="5" t="s">
        <v>10</v>
      </c>
    </row>
    <row r="4347" spans="1:2" x14ac:dyDescent="0.3">
      <c r="A4347" s="3">
        <v>109431</v>
      </c>
      <c r="B4347" s="5" t="s">
        <v>10</v>
      </c>
    </row>
    <row r="4348" spans="1:2" x14ac:dyDescent="0.3">
      <c r="A4348" s="3">
        <v>106747</v>
      </c>
      <c r="B4348" s="5" t="s">
        <v>10</v>
      </c>
    </row>
    <row r="4349" spans="1:2" x14ac:dyDescent="0.3">
      <c r="A4349" s="3">
        <v>170657</v>
      </c>
      <c r="B4349" s="5" t="s">
        <v>411</v>
      </c>
    </row>
    <row r="4350" spans="1:2" x14ac:dyDescent="0.3">
      <c r="A4350" s="3">
        <v>170657</v>
      </c>
      <c r="B4350" s="5" t="s">
        <v>784</v>
      </c>
    </row>
    <row r="4351" spans="1:2" x14ac:dyDescent="0.3">
      <c r="A4351" s="3">
        <v>1045592</v>
      </c>
      <c r="B4351" s="5" t="s">
        <v>10</v>
      </c>
    </row>
    <row r="4352" spans="1:2" x14ac:dyDescent="0.3">
      <c r="A4352" s="3">
        <v>172391</v>
      </c>
      <c r="B4352" s="5" t="s">
        <v>1523</v>
      </c>
    </row>
    <row r="4353" spans="1:2" x14ac:dyDescent="0.3">
      <c r="A4353" s="3">
        <v>158445</v>
      </c>
      <c r="B4353" s="5" t="s">
        <v>94</v>
      </c>
    </row>
    <row r="4354" spans="1:2" x14ac:dyDescent="0.3">
      <c r="A4354" s="3">
        <v>212161</v>
      </c>
      <c r="B4354" s="5" t="s">
        <v>144</v>
      </c>
    </row>
    <row r="4355" spans="1:2" x14ac:dyDescent="0.3">
      <c r="A4355" s="3">
        <v>199534</v>
      </c>
      <c r="B4355" s="5" t="s">
        <v>367</v>
      </c>
    </row>
    <row r="4356" spans="1:2" x14ac:dyDescent="0.3">
      <c r="A4356" s="3">
        <v>216919</v>
      </c>
      <c r="B4356" s="5" t="s">
        <v>74</v>
      </c>
    </row>
    <row r="4357" spans="1:2" x14ac:dyDescent="0.3">
      <c r="A4357" s="3">
        <v>218746</v>
      </c>
      <c r="B4357" s="5" t="s">
        <v>94</v>
      </c>
    </row>
    <row r="4358" spans="1:2" x14ac:dyDescent="0.3">
      <c r="A4358" s="3">
        <v>169881</v>
      </c>
      <c r="B4358" s="5" t="s">
        <v>284</v>
      </c>
    </row>
    <row r="4359" spans="1:2" x14ac:dyDescent="0.3">
      <c r="A4359" s="3">
        <v>233639</v>
      </c>
      <c r="B4359" s="5" t="s">
        <v>284</v>
      </c>
    </row>
    <row r="4360" spans="1:2" x14ac:dyDescent="0.3">
      <c r="A4360" s="3">
        <v>202575</v>
      </c>
      <c r="B4360" s="5" t="s">
        <v>1540</v>
      </c>
    </row>
    <row r="4361" spans="1:2" x14ac:dyDescent="0.3">
      <c r="A4361" s="3">
        <v>202575</v>
      </c>
      <c r="B4361" s="5" t="s">
        <v>108</v>
      </c>
    </row>
    <row r="4362" spans="1:2" x14ac:dyDescent="0.3">
      <c r="A4362" s="3">
        <v>202575</v>
      </c>
      <c r="B4362" s="5" t="s">
        <v>416</v>
      </c>
    </row>
    <row r="4363" spans="1:2" x14ac:dyDescent="0.3">
      <c r="A4363" s="3">
        <v>152603</v>
      </c>
      <c r="B4363" s="5" t="s">
        <v>416</v>
      </c>
    </row>
    <row r="4364" spans="1:2" x14ac:dyDescent="0.3">
      <c r="A4364" s="3">
        <v>152603</v>
      </c>
      <c r="B4364" s="5" t="s">
        <v>284</v>
      </c>
    </row>
    <row r="4365" spans="1:2" x14ac:dyDescent="0.3">
      <c r="A4365" s="3">
        <v>152603</v>
      </c>
      <c r="B4365" s="5" t="s">
        <v>108</v>
      </c>
    </row>
    <row r="4366" spans="1:2" x14ac:dyDescent="0.3">
      <c r="A4366" s="3">
        <v>152603</v>
      </c>
      <c r="B4366" s="5" t="s">
        <v>883</v>
      </c>
    </row>
    <row r="4367" spans="1:2" x14ac:dyDescent="0.3">
      <c r="A4367" s="3">
        <v>146203</v>
      </c>
      <c r="B4367" s="5" t="s">
        <v>10</v>
      </c>
    </row>
    <row r="4368" spans="1:2" x14ac:dyDescent="0.3">
      <c r="A4368" s="3">
        <v>77805</v>
      </c>
      <c r="B4368" s="5" t="s">
        <v>10</v>
      </c>
    </row>
    <row r="4369" spans="1:2" x14ac:dyDescent="0.3">
      <c r="A4369" s="3">
        <v>186992</v>
      </c>
      <c r="B4369" s="5" t="s">
        <v>108</v>
      </c>
    </row>
    <row r="4370" spans="1:2" x14ac:dyDescent="0.3">
      <c r="A4370" s="3">
        <v>140870</v>
      </c>
      <c r="B4370" s="5" t="s">
        <v>1540</v>
      </c>
    </row>
    <row r="4371" spans="1:2" x14ac:dyDescent="0.3">
      <c r="A4371" s="3">
        <v>140870</v>
      </c>
      <c r="B4371" s="5" t="s">
        <v>108</v>
      </c>
    </row>
    <row r="4372" spans="1:2" x14ac:dyDescent="0.3">
      <c r="A4372" s="3">
        <v>82682</v>
      </c>
      <c r="B4372" s="5" t="s">
        <v>10</v>
      </c>
    </row>
    <row r="4373" spans="1:2" x14ac:dyDescent="0.3">
      <c r="A4373" s="3">
        <v>87436</v>
      </c>
      <c r="B4373" s="5" t="s">
        <v>759</v>
      </c>
    </row>
    <row r="4374" spans="1:2" x14ac:dyDescent="0.3">
      <c r="A4374" s="3">
        <v>87436</v>
      </c>
      <c r="B4374" s="5" t="s">
        <v>10</v>
      </c>
    </row>
    <row r="4375" spans="1:2" x14ac:dyDescent="0.3">
      <c r="A4375" s="3">
        <v>137093</v>
      </c>
      <c r="B4375" s="5" t="s">
        <v>10</v>
      </c>
    </row>
    <row r="4376" spans="1:2" x14ac:dyDescent="0.3">
      <c r="A4376" s="3">
        <v>152747</v>
      </c>
      <c r="B4376" s="5" t="s">
        <v>432</v>
      </c>
    </row>
    <row r="4377" spans="1:2" x14ac:dyDescent="0.3">
      <c r="A4377" s="3">
        <v>152747</v>
      </c>
      <c r="B4377" s="5" t="s">
        <v>74</v>
      </c>
    </row>
    <row r="4378" spans="1:2" x14ac:dyDescent="0.3">
      <c r="A4378" s="3">
        <v>152747</v>
      </c>
      <c r="B4378" s="5" t="s">
        <v>10</v>
      </c>
    </row>
    <row r="4379" spans="1:2" x14ac:dyDescent="0.3">
      <c r="A4379" s="3">
        <v>152737</v>
      </c>
      <c r="B4379" s="5" t="s">
        <v>10</v>
      </c>
    </row>
    <row r="4380" spans="1:2" x14ac:dyDescent="0.3">
      <c r="A4380" s="3">
        <v>271954</v>
      </c>
      <c r="B4380" s="5" t="s">
        <v>1845</v>
      </c>
    </row>
    <row r="4381" spans="1:2" x14ac:dyDescent="0.3">
      <c r="A4381" s="3">
        <v>157370</v>
      </c>
      <c r="B4381" s="5" t="s">
        <v>10</v>
      </c>
    </row>
    <row r="4382" spans="1:2" x14ac:dyDescent="0.3">
      <c r="A4382" s="3">
        <v>115348</v>
      </c>
      <c r="B4382" s="5" t="s">
        <v>595</v>
      </c>
    </row>
    <row r="4383" spans="1:2" x14ac:dyDescent="0.3">
      <c r="A4383" s="3">
        <v>115348</v>
      </c>
      <c r="B4383" s="5" t="s">
        <v>10</v>
      </c>
    </row>
    <row r="4384" spans="1:2" x14ac:dyDescent="0.3">
      <c r="A4384" s="3">
        <v>123109</v>
      </c>
      <c r="B4384" s="5" t="s">
        <v>10</v>
      </c>
    </row>
    <row r="4385" spans="1:2" x14ac:dyDescent="0.3">
      <c r="A4385" s="3">
        <v>107811</v>
      </c>
      <c r="B4385" s="5" t="s">
        <v>10</v>
      </c>
    </row>
    <row r="4386" spans="1:2" x14ac:dyDescent="0.3">
      <c r="A4386" s="3">
        <v>157058</v>
      </c>
      <c r="B4386" s="5" t="s">
        <v>10</v>
      </c>
    </row>
    <row r="4387" spans="1:2" x14ac:dyDescent="0.3">
      <c r="A4387" s="3">
        <v>174772</v>
      </c>
      <c r="B4387" s="5" t="s">
        <v>10</v>
      </c>
    </row>
    <row r="4388" spans="1:2" x14ac:dyDescent="0.3">
      <c r="A4388" s="3">
        <v>169209</v>
      </c>
      <c r="B4388" s="5" t="s">
        <v>416</v>
      </c>
    </row>
    <row r="4389" spans="1:2" x14ac:dyDescent="0.3">
      <c r="A4389" s="3">
        <v>169209</v>
      </c>
      <c r="B4389" s="5" t="s">
        <v>10</v>
      </c>
    </row>
    <row r="4390" spans="1:2" x14ac:dyDescent="0.3">
      <c r="A4390" s="3">
        <v>177945</v>
      </c>
      <c r="B4390" s="5" t="s">
        <v>144</v>
      </c>
    </row>
    <row r="4391" spans="1:2" x14ac:dyDescent="0.3">
      <c r="A4391" s="3">
        <v>231164</v>
      </c>
      <c r="B4391" s="5" t="s">
        <v>144</v>
      </c>
    </row>
    <row r="4392" spans="1:2" x14ac:dyDescent="0.3">
      <c r="A4392" s="3">
        <v>296989</v>
      </c>
      <c r="B4392" s="5" t="s">
        <v>144</v>
      </c>
    </row>
    <row r="4393" spans="1:2" x14ac:dyDescent="0.3">
      <c r="A4393" s="3">
        <v>209189</v>
      </c>
      <c r="B4393" s="5" t="s">
        <v>10</v>
      </c>
    </row>
    <row r="4394" spans="1:2" x14ac:dyDescent="0.3">
      <c r="A4394" s="3">
        <v>235704</v>
      </c>
      <c r="B4394" s="5" t="s">
        <v>94</v>
      </c>
    </row>
    <row r="4395" spans="1:2" x14ac:dyDescent="0.3">
      <c r="A4395" s="3">
        <v>167581</v>
      </c>
      <c r="B4395" s="5" t="s">
        <v>284</v>
      </c>
    </row>
    <row r="4396" spans="1:2" x14ac:dyDescent="0.3">
      <c r="A4396" s="3">
        <v>140818</v>
      </c>
      <c r="B4396" s="5" t="s">
        <v>263</v>
      </c>
    </row>
    <row r="4397" spans="1:2" x14ac:dyDescent="0.3">
      <c r="A4397" s="3">
        <v>145247</v>
      </c>
      <c r="B4397" s="5" t="s">
        <v>750</v>
      </c>
    </row>
    <row r="4398" spans="1:2" x14ac:dyDescent="0.3">
      <c r="A4398" s="3">
        <v>222461</v>
      </c>
      <c r="B4398" s="5" t="s">
        <v>1302</v>
      </c>
    </row>
    <row r="4399" spans="1:2" x14ac:dyDescent="0.3">
      <c r="A4399" s="3">
        <v>126277</v>
      </c>
      <c r="B4399" s="5" t="s">
        <v>432</v>
      </c>
    </row>
    <row r="4400" spans="1:2" x14ac:dyDescent="0.3">
      <c r="A4400" s="3">
        <v>129139</v>
      </c>
      <c r="B4400" s="5" t="s">
        <v>10</v>
      </c>
    </row>
    <row r="4401" spans="1:2" x14ac:dyDescent="0.3">
      <c r="A4401" s="3">
        <v>239529</v>
      </c>
      <c r="B4401" s="5" t="s">
        <v>144</v>
      </c>
    </row>
    <row r="4402" spans="1:2" x14ac:dyDescent="0.3">
      <c r="A4402" s="3">
        <v>168903</v>
      </c>
      <c r="B4402" s="5" t="s">
        <v>432</v>
      </c>
    </row>
    <row r="4403" spans="1:2" x14ac:dyDescent="0.3">
      <c r="A4403" s="3">
        <v>168903</v>
      </c>
      <c r="B4403" s="5" t="s">
        <v>108</v>
      </c>
    </row>
    <row r="4404" spans="1:2" x14ac:dyDescent="0.3">
      <c r="A4404" s="3">
        <v>168903</v>
      </c>
      <c r="B4404" s="5" t="s">
        <v>10</v>
      </c>
    </row>
    <row r="4405" spans="1:2" x14ac:dyDescent="0.3">
      <c r="A4405" s="3">
        <v>161143</v>
      </c>
      <c r="B4405" s="5" t="s">
        <v>10</v>
      </c>
    </row>
    <row r="4406" spans="1:2" x14ac:dyDescent="0.3">
      <c r="A4406" s="3">
        <v>203696</v>
      </c>
      <c r="B4406" s="5" t="s">
        <v>10</v>
      </c>
    </row>
    <row r="4407" spans="1:2" x14ac:dyDescent="0.3">
      <c r="A4407" s="3">
        <v>230222</v>
      </c>
      <c r="B4407" s="5" t="s">
        <v>284</v>
      </c>
    </row>
    <row r="4408" spans="1:2" x14ac:dyDescent="0.3">
      <c r="A4408" s="3">
        <v>230222</v>
      </c>
      <c r="B4408" s="5" t="s">
        <v>10</v>
      </c>
    </row>
    <row r="4409" spans="1:2" x14ac:dyDescent="0.3">
      <c r="A4409" s="3">
        <v>146381</v>
      </c>
      <c r="B4409" s="5" t="s">
        <v>51</v>
      </c>
    </row>
    <row r="4410" spans="1:2" x14ac:dyDescent="0.3">
      <c r="A4410" s="3">
        <v>146381</v>
      </c>
      <c r="B4410" s="5" t="s">
        <v>416</v>
      </c>
    </row>
    <row r="4411" spans="1:2" x14ac:dyDescent="0.3">
      <c r="A4411" s="3">
        <v>177888</v>
      </c>
      <c r="B4411" s="5" t="s">
        <v>10</v>
      </c>
    </row>
    <row r="4412" spans="1:2" x14ac:dyDescent="0.3">
      <c r="A4412" s="3">
        <v>146304</v>
      </c>
      <c r="B4412" s="5" t="s">
        <v>10</v>
      </c>
    </row>
    <row r="4413" spans="1:2" x14ac:dyDescent="0.3">
      <c r="A4413" s="3">
        <v>196024</v>
      </c>
      <c r="B4413" s="5" t="s">
        <v>1109</v>
      </c>
    </row>
    <row r="4414" spans="1:2" x14ac:dyDescent="0.3">
      <c r="A4414" s="3">
        <v>196024</v>
      </c>
      <c r="B4414" s="5" t="s">
        <v>284</v>
      </c>
    </row>
    <row r="4415" spans="1:2" x14ac:dyDescent="0.3">
      <c r="A4415" s="3">
        <v>196024</v>
      </c>
      <c r="B4415" s="5" t="s">
        <v>263</v>
      </c>
    </row>
    <row r="4416" spans="1:2" x14ac:dyDescent="0.3">
      <c r="A4416" s="3">
        <v>196024</v>
      </c>
      <c r="B4416" s="5" t="s">
        <v>750</v>
      </c>
    </row>
    <row r="4417" spans="1:2" x14ac:dyDescent="0.3">
      <c r="A4417" s="3">
        <v>201676</v>
      </c>
      <c r="B4417" s="5" t="s">
        <v>10</v>
      </c>
    </row>
    <row r="4418" spans="1:2" x14ac:dyDescent="0.3">
      <c r="A4418" s="3">
        <v>191720</v>
      </c>
      <c r="B4418" s="5" t="s">
        <v>108</v>
      </c>
    </row>
    <row r="4419" spans="1:2" x14ac:dyDescent="0.3">
      <c r="A4419" s="3">
        <v>191720</v>
      </c>
      <c r="B4419" s="5" t="s">
        <v>10</v>
      </c>
    </row>
    <row r="4420" spans="1:2" x14ac:dyDescent="0.3">
      <c r="A4420" s="3">
        <v>230896</v>
      </c>
      <c r="B4420" s="5" t="s">
        <v>10</v>
      </c>
    </row>
    <row r="4421" spans="1:2" x14ac:dyDescent="0.3">
      <c r="A4421" s="3">
        <v>158884</v>
      </c>
      <c r="B4421" s="5" t="s">
        <v>10</v>
      </c>
    </row>
    <row r="4422" spans="1:2" x14ac:dyDescent="0.3">
      <c r="A4422" s="3">
        <v>164331</v>
      </c>
      <c r="B4422" s="5" t="s">
        <v>10</v>
      </c>
    </row>
    <row r="4423" spans="1:2" x14ac:dyDescent="0.3">
      <c r="A4423" s="3">
        <v>192132</v>
      </c>
      <c r="B4423" s="5" t="s">
        <v>10</v>
      </c>
    </row>
    <row r="4424" spans="1:2" x14ac:dyDescent="0.3">
      <c r="A4424" s="3">
        <v>199373</v>
      </c>
      <c r="B4424" s="5" t="s">
        <v>284</v>
      </c>
    </row>
    <row r="4425" spans="1:2" x14ac:dyDescent="0.3">
      <c r="A4425" s="3">
        <v>199373</v>
      </c>
      <c r="B4425" s="5" t="s">
        <v>416</v>
      </c>
    </row>
    <row r="4426" spans="1:2" x14ac:dyDescent="0.3">
      <c r="A4426" s="3">
        <v>199373</v>
      </c>
      <c r="B4426" s="5" t="s">
        <v>10</v>
      </c>
    </row>
    <row r="4427" spans="1:2" x14ac:dyDescent="0.3">
      <c r="A4427" s="3">
        <v>112200</v>
      </c>
      <c r="B4427" s="5" t="s">
        <v>10</v>
      </c>
    </row>
    <row r="4428" spans="1:2" x14ac:dyDescent="0.3">
      <c r="A4428" s="3">
        <v>96599</v>
      </c>
      <c r="B4428" s="5" t="s">
        <v>10</v>
      </c>
    </row>
    <row r="4429" spans="1:2" x14ac:dyDescent="0.3">
      <c r="A4429" s="3">
        <v>214553</v>
      </c>
      <c r="B4429" s="5" t="s">
        <v>144</v>
      </c>
    </row>
    <row r="4430" spans="1:2" x14ac:dyDescent="0.3">
      <c r="A4430" s="3">
        <v>91745</v>
      </c>
      <c r="B4430" s="5" t="s">
        <v>10</v>
      </c>
    </row>
    <row r="4431" spans="1:2" x14ac:dyDescent="0.3">
      <c r="A4431" s="3">
        <v>91745</v>
      </c>
      <c r="B4431" s="5" t="s">
        <v>540</v>
      </c>
    </row>
    <row r="4432" spans="1:2" x14ac:dyDescent="0.3">
      <c r="A4432" s="3">
        <v>91745</v>
      </c>
      <c r="B4432" s="5" t="s">
        <v>416</v>
      </c>
    </row>
    <row r="4433" spans="1:2" x14ac:dyDescent="0.3">
      <c r="A4433" s="3">
        <v>160588</v>
      </c>
      <c r="B4433" s="5" t="s">
        <v>10</v>
      </c>
    </row>
    <row r="4434" spans="1:2" x14ac:dyDescent="0.3">
      <c r="A4434" s="3">
        <v>208134</v>
      </c>
      <c r="B4434" s="5" t="s">
        <v>10</v>
      </c>
    </row>
    <row r="4435" spans="1:2" x14ac:dyDescent="0.3">
      <c r="A4435" s="3">
        <v>187022</v>
      </c>
      <c r="B4435" s="5" t="s">
        <v>411</v>
      </c>
    </row>
    <row r="4436" spans="1:2" x14ac:dyDescent="0.3">
      <c r="A4436" s="3">
        <v>187022</v>
      </c>
      <c r="B4436" s="5" t="s">
        <v>108</v>
      </c>
    </row>
    <row r="4437" spans="1:2" x14ac:dyDescent="0.3">
      <c r="A4437" s="3">
        <v>187022</v>
      </c>
      <c r="B4437" s="5" t="s">
        <v>144</v>
      </c>
    </row>
    <row r="4438" spans="1:2" x14ac:dyDescent="0.3">
      <c r="A4438" s="3">
        <v>129670</v>
      </c>
      <c r="B4438" s="5" t="s">
        <v>10</v>
      </c>
    </row>
    <row r="4439" spans="1:2" x14ac:dyDescent="0.3">
      <c r="A4439" s="3">
        <v>245917</v>
      </c>
      <c r="B4439" s="5" t="s">
        <v>144</v>
      </c>
    </row>
    <row r="4440" spans="1:2" x14ac:dyDescent="0.3">
      <c r="A4440" s="3">
        <v>219572</v>
      </c>
      <c r="B4440" s="5" t="s">
        <v>411</v>
      </c>
    </row>
    <row r="4441" spans="1:2" x14ac:dyDescent="0.3">
      <c r="A4441" s="3">
        <v>219572</v>
      </c>
      <c r="B4441" s="5" t="s">
        <v>784</v>
      </c>
    </row>
    <row r="4442" spans="1:2" x14ac:dyDescent="0.3">
      <c r="A4442" s="3">
        <v>209247</v>
      </c>
      <c r="B4442" s="5" t="s">
        <v>432</v>
      </c>
    </row>
    <row r="4443" spans="1:2" x14ac:dyDescent="0.3">
      <c r="A4443" s="3">
        <v>209247</v>
      </c>
      <c r="B4443" s="5" t="s">
        <v>10</v>
      </c>
    </row>
    <row r="4444" spans="1:2" x14ac:dyDescent="0.3">
      <c r="A4444" s="3">
        <v>205724</v>
      </c>
      <c r="B4444" s="5" t="s">
        <v>416</v>
      </c>
    </row>
    <row r="4445" spans="1:2" x14ac:dyDescent="0.3">
      <c r="A4445" s="3">
        <v>205724</v>
      </c>
      <c r="B4445" s="5" t="s">
        <v>10</v>
      </c>
    </row>
    <row r="4446" spans="1:2" x14ac:dyDescent="0.3">
      <c r="A4446" s="3">
        <v>205724</v>
      </c>
      <c r="B4446" s="5" t="s">
        <v>3037</v>
      </c>
    </row>
    <row r="4447" spans="1:2" x14ac:dyDescent="0.3">
      <c r="A4447" s="3">
        <v>104755</v>
      </c>
      <c r="B4447" s="5" t="s">
        <v>432</v>
      </c>
    </row>
    <row r="4448" spans="1:2" x14ac:dyDescent="0.3">
      <c r="A4448" s="3">
        <v>104755</v>
      </c>
      <c r="B4448" s="5" t="s">
        <v>10</v>
      </c>
    </row>
    <row r="4449" spans="1:2" x14ac:dyDescent="0.3">
      <c r="A4449" s="3">
        <v>150202</v>
      </c>
      <c r="B4449" s="5" t="s">
        <v>10</v>
      </c>
    </row>
    <row r="4450" spans="1:2" x14ac:dyDescent="0.3">
      <c r="A4450" s="3">
        <v>156700</v>
      </c>
      <c r="B4450" s="5" t="s">
        <v>10</v>
      </c>
    </row>
    <row r="4451" spans="1:2" x14ac:dyDescent="0.3">
      <c r="A4451" s="3">
        <v>164558</v>
      </c>
      <c r="B4451" s="5" t="s">
        <v>416</v>
      </c>
    </row>
    <row r="4452" spans="1:2" x14ac:dyDescent="0.3">
      <c r="A4452" s="3">
        <v>164558</v>
      </c>
      <c r="B4452" s="5" t="s">
        <v>10</v>
      </c>
    </row>
    <row r="4453" spans="1:2" x14ac:dyDescent="0.3">
      <c r="A4453" s="3">
        <v>169219</v>
      </c>
      <c r="B4453" s="5" t="s">
        <v>416</v>
      </c>
    </row>
    <row r="4454" spans="1:2" x14ac:dyDescent="0.3">
      <c r="A4454" s="3">
        <v>169219</v>
      </c>
      <c r="B4454" s="5" t="s">
        <v>10</v>
      </c>
    </row>
    <row r="4455" spans="1:2" x14ac:dyDescent="0.3">
      <c r="A4455" s="3">
        <v>169219</v>
      </c>
      <c r="B4455" s="5" t="s">
        <v>877</v>
      </c>
    </row>
    <row r="4456" spans="1:2" x14ac:dyDescent="0.3">
      <c r="A4456" s="3">
        <v>197082</v>
      </c>
      <c r="B4456" s="5" t="s">
        <v>108</v>
      </c>
    </row>
    <row r="4457" spans="1:2" x14ac:dyDescent="0.3">
      <c r="A4457" s="3">
        <v>197082</v>
      </c>
      <c r="B4457" s="5" t="s">
        <v>2138</v>
      </c>
    </row>
    <row r="4458" spans="1:2" x14ac:dyDescent="0.3">
      <c r="A4458" s="3">
        <v>197082</v>
      </c>
      <c r="B4458" s="5" t="s">
        <v>1540</v>
      </c>
    </row>
    <row r="4459" spans="1:2" x14ac:dyDescent="0.3">
      <c r="A4459" s="3">
        <v>86829</v>
      </c>
      <c r="B4459" s="5" t="s">
        <v>108</v>
      </c>
    </row>
    <row r="4460" spans="1:2" x14ac:dyDescent="0.3">
      <c r="A4460" s="3">
        <v>86829</v>
      </c>
      <c r="B4460" s="5" t="s">
        <v>416</v>
      </c>
    </row>
    <row r="4461" spans="1:2" x14ac:dyDescent="0.3">
      <c r="A4461" s="3">
        <v>211052</v>
      </c>
      <c r="B4461" s="5" t="s">
        <v>883</v>
      </c>
    </row>
    <row r="4462" spans="1:2" x14ac:dyDescent="0.3">
      <c r="A4462" s="3">
        <v>212716</v>
      </c>
      <c r="B4462" s="5" t="s">
        <v>432</v>
      </c>
    </row>
    <row r="4463" spans="1:2" x14ac:dyDescent="0.3">
      <c r="A4463" s="3">
        <v>212716</v>
      </c>
      <c r="B4463" s="5" t="s">
        <v>2847</v>
      </c>
    </row>
    <row r="4464" spans="1:2" x14ac:dyDescent="0.3">
      <c r="A4464" s="3">
        <v>212716</v>
      </c>
      <c r="B4464" s="5" t="s">
        <v>10</v>
      </c>
    </row>
    <row r="4465" spans="1:2" x14ac:dyDescent="0.3">
      <c r="A4465" s="3">
        <v>76544</v>
      </c>
      <c r="B4465" s="5" t="s">
        <v>411</v>
      </c>
    </row>
    <row r="4466" spans="1:2" x14ac:dyDescent="0.3">
      <c r="A4466" s="3">
        <v>76544</v>
      </c>
      <c r="B4466" s="5" t="s">
        <v>784</v>
      </c>
    </row>
    <row r="4467" spans="1:2" x14ac:dyDescent="0.3">
      <c r="A4467" s="3">
        <v>76544</v>
      </c>
      <c r="B4467" s="5" t="s">
        <v>10</v>
      </c>
    </row>
    <row r="4468" spans="1:2" x14ac:dyDescent="0.3">
      <c r="A4468" s="3">
        <v>227707</v>
      </c>
      <c r="B4468" s="5" t="s">
        <v>1540</v>
      </c>
    </row>
    <row r="4469" spans="1:2" x14ac:dyDescent="0.3">
      <c r="A4469" s="3">
        <v>227707</v>
      </c>
      <c r="B4469" s="5" t="s">
        <v>416</v>
      </c>
    </row>
    <row r="4470" spans="1:2" x14ac:dyDescent="0.3">
      <c r="A4470" s="3">
        <v>227707</v>
      </c>
      <c r="B4470" s="5" t="s">
        <v>51</v>
      </c>
    </row>
    <row r="4471" spans="1:2" x14ac:dyDescent="0.3">
      <c r="A4471" s="3">
        <v>227700</v>
      </c>
      <c r="B4471" s="5" t="s">
        <v>432</v>
      </c>
    </row>
    <row r="4472" spans="1:2" x14ac:dyDescent="0.3">
      <c r="A4472" s="3">
        <v>227700</v>
      </c>
      <c r="B4472" s="5" t="s">
        <v>108</v>
      </c>
    </row>
    <row r="4473" spans="1:2" x14ac:dyDescent="0.3">
      <c r="A4473" s="3">
        <v>227700</v>
      </c>
      <c r="B4473" s="5" t="s">
        <v>51</v>
      </c>
    </row>
    <row r="4474" spans="1:2" x14ac:dyDescent="0.3">
      <c r="A4474" s="3">
        <v>227700</v>
      </c>
      <c r="B4474" s="5" t="s">
        <v>416</v>
      </c>
    </row>
    <row r="4475" spans="1:2" x14ac:dyDescent="0.3">
      <c r="A4475" s="3">
        <v>227700</v>
      </c>
      <c r="B4475" s="5" t="s">
        <v>10</v>
      </c>
    </row>
    <row r="4476" spans="1:2" x14ac:dyDescent="0.3">
      <c r="A4476" s="3">
        <v>268092</v>
      </c>
      <c r="B4476" s="5" t="s">
        <v>10</v>
      </c>
    </row>
    <row r="4477" spans="1:2" x14ac:dyDescent="0.3">
      <c r="A4477" s="3">
        <v>698916</v>
      </c>
      <c r="B4477" s="5" t="s">
        <v>144</v>
      </c>
    </row>
    <row r="4478" spans="1:2" x14ac:dyDescent="0.3">
      <c r="A4478" s="3">
        <v>517124</v>
      </c>
      <c r="B4478" s="5" t="s">
        <v>10</v>
      </c>
    </row>
    <row r="4479" spans="1:2" x14ac:dyDescent="0.3">
      <c r="A4479" s="3">
        <v>147773</v>
      </c>
      <c r="B4479" s="5" t="s">
        <v>10</v>
      </c>
    </row>
    <row r="4480" spans="1:2" x14ac:dyDescent="0.3">
      <c r="A4480" s="3">
        <v>109729</v>
      </c>
      <c r="B4480" s="5" t="s">
        <v>10</v>
      </c>
    </row>
    <row r="4481" spans="1:2" x14ac:dyDescent="0.3">
      <c r="A4481" s="3">
        <v>119675</v>
      </c>
      <c r="B4481" s="5" t="s">
        <v>10</v>
      </c>
    </row>
    <row r="4482" spans="1:2" x14ac:dyDescent="0.3">
      <c r="A4482" s="3">
        <v>146239</v>
      </c>
      <c r="B4482" s="5" t="s">
        <v>10</v>
      </c>
    </row>
    <row r="4483" spans="1:2" x14ac:dyDescent="0.3">
      <c r="A4483" s="3">
        <v>146239</v>
      </c>
      <c r="B4483" s="5" t="s">
        <v>595</v>
      </c>
    </row>
    <row r="4484" spans="1:2" x14ac:dyDescent="0.3">
      <c r="A4484" s="3">
        <v>87567</v>
      </c>
      <c r="B4484" s="5" t="s">
        <v>10</v>
      </c>
    </row>
    <row r="4485" spans="1:2" x14ac:dyDescent="0.3">
      <c r="A4485" s="3">
        <v>199153</v>
      </c>
      <c r="B4485" s="5" t="s">
        <v>10</v>
      </c>
    </row>
    <row r="4486" spans="1:2" x14ac:dyDescent="0.3">
      <c r="A4486" s="3">
        <v>313106</v>
      </c>
      <c r="B4486" s="5" t="s">
        <v>416</v>
      </c>
    </row>
    <row r="4487" spans="1:2" x14ac:dyDescent="0.3">
      <c r="A4487" s="3">
        <v>212162</v>
      </c>
      <c r="B4487" s="5" t="s">
        <v>144</v>
      </c>
    </row>
    <row r="4488" spans="1:2" x14ac:dyDescent="0.3">
      <c r="A4488" s="3">
        <v>152795</v>
      </c>
      <c r="B4488" s="5" t="s">
        <v>1540</v>
      </c>
    </row>
    <row r="4489" spans="1:2" x14ac:dyDescent="0.3">
      <c r="A4489" s="3">
        <v>152795</v>
      </c>
      <c r="B4489" s="5" t="s">
        <v>108</v>
      </c>
    </row>
    <row r="4490" spans="1:2" x14ac:dyDescent="0.3">
      <c r="A4490" s="3">
        <v>152795</v>
      </c>
      <c r="B4490" s="5" t="s">
        <v>284</v>
      </c>
    </row>
    <row r="4491" spans="1:2" x14ac:dyDescent="0.3">
      <c r="A4491" s="3">
        <v>152795</v>
      </c>
      <c r="B4491" s="5" t="s">
        <v>1567</v>
      </c>
    </row>
    <row r="4492" spans="1:2" x14ac:dyDescent="0.3">
      <c r="A4492" s="3">
        <v>152795</v>
      </c>
      <c r="B4492" s="5" t="s">
        <v>19760</v>
      </c>
    </row>
    <row r="4493" spans="1:2" x14ac:dyDescent="0.3">
      <c r="A4493" s="3">
        <v>152795</v>
      </c>
      <c r="B4493" s="5" t="s">
        <v>2138</v>
      </c>
    </row>
    <row r="4494" spans="1:2" x14ac:dyDescent="0.3">
      <c r="A4494" s="3">
        <v>146238</v>
      </c>
      <c r="B4494" s="5" t="s">
        <v>10</v>
      </c>
    </row>
    <row r="4495" spans="1:2" x14ac:dyDescent="0.3">
      <c r="A4495" s="3">
        <v>227679</v>
      </c>
      <c r="B4495" s="5" t="s">
        <v>144</v>
      </c>
    </row>
    <row r="4496" spans="1:2" x14ac:dyDescent="0.3">
      <c r="A4496" s="3">
        <v>170689</v>
      </c>
      <c r="B4496" s="5" t="s">
        <v>19760</v>
      </c>
    </row>
    <row r="4497" spans="1:2" x14ac:dyDescent="0.3">
      <c r="A4497" s="3">
        <v>170689</v>
      </c>
      <c r="B4497" s="5" t="s">
        <v>108</v>
      </c>
    </row>
    <row r="4498" spans="1:2" x14ac:dyDescent="0.3">
      <c r="A4498" s="3">
        <v>170689</v>
      </c>
      <c r="B4498" s="5" t="s">
        <v>1540</v>
      </c>
    </row>
    <row r="4499" spans="1:2" x14ac:dyDescent="0.3">
      <c r="A4499" s="3">
        <v>172226</v>
      </c>
      <c r="B4499" s="5" t="s">
        <v>2805</v>
      </c>
    </row>
    <row r="4500" spans="1:2" x14ac:dyDescent="0.3">
      <c r="A4500" s="3">
        <v>172226</v>
      </c>
      <c r="B4500" s="5" t="s">
        <v>43</v>
      </c>
    </row>
    <row r="4501" spans="1:2" x14ac:dyDescent="0.3">
      <c r="A4501" s="3">
        <v>172226</v>
      </c>
      <c r="B4501" s="5" t="s">
        <v>10</v>
      </c>
    </row>
    <row r="4502" spans="1:2" x14ac:dyDescent="0.3">
      <c r="A4502" s="3">
        <v>222230</v>
      </c>
      <c r="B4502" s="5" t="s">
        <v>108</v>
      </c>
    </row>
    <row r="4503" spans="1:2" x14ac:dyDescent="0.3">
      <c r="A4503" s="3">
        <v>132363</v>
      </c>
      <c r="B4503" s="5" t="s">
        <v>10</v>
      </c>
    </row>
    <row r="4504" spans="1:2" x14ac:dyDescent="0.3">
      <c r="A4504" s="3">
        <v>254712</v>
      </c>
      <c r="B4504" s="5" t="s">
        <v>880</v>
      </c>
    </row>
    <row r="4505" spans="1:2" x14ac:dyDescent="0.3">
      <c r="A4505" s="3">
        <v>183662</v>
      </c>
      <c r="B4505" s="5" t="s">
        <v>10</v>
      </c>
    </row>
    <row r="4506" spans="1:2" x14ac:dyDescent="0.3">
      <c r="A4506" s="3">
        <v>98357</v>
      </c>
      <c r="B4506" s="5" t="s">
        <v>10</v>
      </c>
    </row>
    <row r="4507" spans="1:2" x14ac:dyDescent="0.3">
      <c r="A4507" s="3">
        <v>127560</v>
      </c>
      <c r="B4507" s="5" t="s">
        <v>367</v>
      </c>
    </row>
    <row r="4508" spans="1:2" x14ac:dyDescent="0.3">
      <c r="A4508" s="3">
        <v>127560</v>
      </c>
      <c r="B4508" s="5" t="s">
        <v>108</v>
      </c>
    </row>
    <row r="4509" spans="1:2" x14ac:dyDescent="0.3">
      <c r="A4509" s="3">
        <v>127560</v>
      </c>
      <c r="B4509" s="5" t="s">
        <v>584</v>
      </c>
    </row>
    <row r="4510" spans="1:2" x14ac:dyDescent="0.3">
      <c r="A4510" s="3">
        <v>127560</v>
      </c>
      <c r="B4510" s="5" t="s">
        <v>220</v>
      </c>
    </row>
    <row r="4511" spans="1:2" x14ac:dyDescent="0.3">
      <c r="A4511" s="3">
        <v>127560</v>
      </c>
      <c r="B4511" s="5" t="s">
        <v>416</v>
      </c>
    </row>
    <row r="4512" spans="1:2" x14ac:dyDescent="0.3">
      <c r="A4512" s="3">
        <v>159128</v>
      </c>
      <c r="B4512" s="5" t="s">
        <v>108</v>
      </c>
    </row>
    <row r="4513" spans="1:2" x14ac:dyDescent="0.3">
      <c r="A4513" s="3">
        <v>159128</v>
      </c>
      <c r="B4513" s="5" t="s">
        <v>10</v>
      </c>
    </row>
    <row r="4514" spans="1:2" x14ac:dyDescent="0.3">
      <c r="A4514" s="3">
        <v>209244</v>
      </c>
      <c r="B4514" s="5" t="s">
        <v>10</v>
      </c>
    </row>
    <row r="4515" spans="1:2" x14ac:dyDescent="0.3">
      <c r="A4515" s="3">
        <v>171581</v>
      </c>
      <c r="B4515" s="5" t="s">
        <v>10</v>
      </c>
    </row>
    <row r="4516" spans="1:2" x14ac:dyDescent="0.3">
      <c r="A4516" s="3">
        <v>255413</v>
      </c>
      <c r="B4516" s="5" t="s">
        <v>144</v>
      </c>
    </row>
    <row r="4517" spans="1:2" x14ac:dyDescent="0.3">
      <c r="A4517" s="3">
        <v>220845</v>
      </c>
      <c r="B4517" s="5" t="s">
        <v>10</v>
      </c>
    </row>
    <row r="4518" spans="1:2" x14ac:dyDescent="0.3">
      <c r="A4518" s="3">
        <v>162903</v>
      </c>
      <c r="B4518" s="5" t="s">
        <v>595</v>
      </c>
    </row>
    <row r="4519" spans="1:2" x14ac:dyDescent="0.3">
      <c r="A4519" s="3">
        <v>162903</v>
      </c>
      <c r="B4519" s="5" t="s">
        <v>10</v>
      </c>
    </row>
    <row r="4520" spans="1:2" x14ac:dyDescent="0.3">
      <c r="A4520" s="3">
        <v>121677</v>
      </c>
      <c r="B4520" s="5" t="s">
        <v>19767</v>
      </c>
    </row>
    <row r="4521" spans="1:2" x14ac:dyDescent="0.3">
      <c r="A4521" s="3">
        <v>121677</v>
      </c>
      <c r="B4521" s="5" t="s">
        <v>10</v>
      </c>
    </row>
    <row r="4522" spans="1:2" x14ac:dyDescent="0.3">
      <c r="A4522" s="3">
        <v>121677</v>
      </c>
      <c r="B4522" s="5" t="s">
        <v>595</v>
      </c>
    </row>
    <row r="4523" spans="1:2" x14ac:dyDescent="0.3">
      <c r="A4523" s="3">
        <v>96936</v>
      </c>
      <c r="B4523" s="5" t="s">
        <v>10</v>
      </c>
    </row>
    <row r="4524" spans="1:2" x14ac:dyDescent="0.3">
      <c r="A4524" s="3">
        <v>204668</v>
      </c>
      <c r="B4524" s="5" t="s">
        <v>108</v>
      </c>
    </row>
    <row r="4525" spans="1:2" x14ac:dyDescent="0.3">
      <c r="A4525" s="3">
        <v>205601</v>
      </c>
      <c r="B4525" s="5" t="s">
        <v>416</v>
      </c>
    </row>
    <row r="4526" spans="1:2" x14ac:dyDescent="0.3">
      <c r="A4526" s="3">
        <v>163786</v>
      </c>
      <c r="B4526" s="5" t="s">
        <v>144</v>
      </c>
    </row>
    <row r="4527" spans="1:2" x14ac:dyDescent="0.3">
      <c r="A4527" s="3">
        <v>214910</v>
      </c>
      <c r="B4527" s="5" t="s">
        <v>94</v>
      </c>
    </row>
    <row r="4528" spans="1:2" x14ac:dyDescent="0.3">
      <c r="A4528" s="3">
        <v>153738</v>
      </c>
      <c r="B4528" s="5" t="s">
        <v>956</v>
      </c>
    </row>
    <row r="4529" spans="1:2" x14ac:dyDescent="0.3">
      <c r="A4529" s="3">
        <v>153738</v>
      </c>
      <c r="B4529" s="5" t="s">
        <v>10</v>
      </c>
    </row>
    <row r="4530" spans="1:2" x14ac:dyDescent="0.3">
      <c r="A4530" s="3">
        <v>153738</v>
      </c>
      <c r="B4530" s="5" t="s">
        <v>1905</v>
      </c>
    </row>
    <row r="4531" spans="1:2" x14ac:dyDescent="0.3">
      <c r="A4531" s="3">
        <v>191820</v>
      </c>
      <c r="B4531" s="5" t="s">
        <v>540</v>
      </c>
    </row>
    <row r="4532" spans="1:2" x14ac:dyDescent="0.3">
      <c r="A4532" s="3">
        <v>191820</v>
      </c>
      <c r="B4532" s="5" t="s">
        <v>284</v>
      </c>
    </row>
    <row r="4533" spans="1:2" x14ac:dyDescent="0.3">
      <c r="A4533" s="3">
        <v>127517</v>
      </c>
      <c r="B4533" s="5" t="s">
        <v>10</v>
      </c>
    </row>
    <row r="4534" spans="1:2" x14ac:dyDescent="0.3">
      <c r="A4534" s="3">
        <v>244610</v>
      </c>
      <c r="B4534" s="5" t="s">
        <v>10</v>
      </c>
    </row>
    <row r="4535" spans="1:2" x14ac:dyDescent="0.3">
      <c r="A4535" s="3">
        <v>109099</v>
      </c>
      <c r="B4535" s="5" t="s">
        <v>108</v>
      </c>
    </row>
    <row r="4536" spans="1:2" x14ac:dyDescent="0.3">
      <c r="A4536" s="3">
        <v>109099</v>
      </c>
      <c r="B4536" s="5" t="s">
        <v>284</v>
      </c>
    </row>
    <row r="4537" spans="1:2" x14ac:dyDescent="0.3">
      <c r="A4537" s="3">
        <v>174675</v>
      </c>
      <c r="B4537" s="5" t="s">
        <v>416</v>
      </c>
    </row>
    <row r="4538" spans="1:2" x14ac:dyDescent="0.3">
      <c r="A4538" s="3">
        <v>205220</v>
      </c>
      <c r="B4538" s="5" t="s">
        <v>108</v>
      </c>
    </row>
    <row r="4539" spans="1:2" x14ac:dyDescent="0.3">
      <c r="A4539" s="3">
        <v>205220</v>
      </c>
      <c r="B4539" s="5" t="s">
        <v>416</v>
      </c>
    </row>
    <row r="4540" spans="1:2" x14ac:dyDescent="0.3">
      <c r="A4540" s="3">
        <v>228805</v>
      </c>
      <c r="B4540" s="5" t="s">
        <v>144</v>
      </c>
    </row>
    <row r="4541" spans="1:2" x14ac:dyDescent="0.3">
      <c r="A4541" s="3">
        <v>157834</v>
      </c>
      <c r="B4541" s="5" t="s">
        <v>108</v>
      </c>
    </row>
    <row r="4542" spans="1:2" x14ac:dyDescent="0.3">
      <c r="A4542" s="3">
        <v>157834</v>
      </c>
      <c r="B4542" s="5" t="s">
        <v>19760</v>
      </c>
    </row>
    <row r="4543" spans="1:2" x14ac:dyDescent="0.3">
      <c r="A4543" s="3">
        <v>157834</v>
      </c>
      <c r="B4543" s="5" t="s">
        <v>1302</v>
      </c>
    </row>
    <row r="4544" spans="1:2" x14ac:dyDescent="0.3">
      <c r="A4544" s="3">
        <v>157834</v>
      </c>
      <c r="B4544" s="5" t="s">
        <v>416</v>
      </c>
    </row>
    <row r="4545" spans="1:2" x14ac:dyDescent="0.3">
      <c r="A4545" s="3">
        <v>157834</v>
      </c>
      <c r="B4545" s="5" t="s">
        <v>10</v>
      </c>
    </row>
    <row r="4546" spans="1:2" x14ac:dyDescent="0.3">
      <c r="A4546" s="3">
        <v>233063</v>
      </c>
      <c r="B4546" s="5" t="s">
        <v>284</v>
      </c>
    </row>
    <row r="4547" spans="1:2" x14ac:dyDescent="0.3">
      <c r="A4547" s="3">
        <v>166879</v>
      </c>
      <c r="B4547" s="5" t="s">
        <v>10</v>
      </c>
    </row>
    <row r="4548" spans="1:2" x14ac:dyDescent="0.3">
      <c r="A4548" s="3">
        <v>185008</v>
      </c>
      <c r="B4548" s="5" t="s">
        <v>595</v>
      </c>
    </row>
    <row r="4549" spans="1:2" x14ac:dyDescent="0.3">
      <c r="A4549" s="3">
        <v>157354</v>
      </c>
      <c r="B4549" s="5" t="s">
        <v>10</v>
      </c>
    </row>
    <row r="4550" spans="1:2" x14ac:dyDescent="0.3">
      <c r="A4550" s="3">
        <v>211067</v>
      </c>
      <c r="B4550" s="5" t="s">
        <v>10</v>
      </c>
    </row>
    <row r="4551" spans="1:2" x14ac:dyDescent="0.3">
      <c r="A4551" s="3">
        <v>166271</v>
      </c>
      <c r="B4551" s="5" t="s">
        <v>432</v>
      </c>
    </row>
    <row r="4552" spans="1:2" x14ac:dyDescent="0.3">
      <c r="A4552" s="3">
        <v>166271</v>
      </c>
      <c r="B4552" s="5" t="s">
        <v>108</v>
      </c>
    </row>
    <row r="4553" spans="1:2" x14ac:dyDescent="0.3">
      <c r="A4553" s="3">
        <v>184125</v>
      </c>
      <c r="B4553" s="5" t="s">
        <v>432</v>
      </c>
    </row>
    <row r="4554" spans="1:2" x14ac:dyDescent="0.3">
      <c r="A4554" s="3">
        <v>215830</v>
      </c>
      <c r="B4554" s="5" t="s">
        <v>263</v>
      </c>
    </row>
    <row r="4555" spans="1:2" x14ac:dyDescent="0.3">
      <c r="A4555" s="3">
        <v>215830</v>
      </c>
      <c r="B4555" s="5" t="s">
        <v>10</v>
      </c>
    </row>
    <row r="4556" spans="1:2" x14ac:dyDescent="0.3">
      <c r="A4556" s="3">
        <v>172767</v>
      </c>
      <c r="B4556" s="5" t="s">
        <v>10</v>
      </c>
    </row>
    <row r="4557" spans="1:2" x14ac:dyDescent="0.3">
      <c r="A4557" s="3">
        <v>253279</v>
      </c>
      <c r="B4557" s="5" t="s">
        <v>10</v>
      </c>
    </row>
    <row r="4558" spans="1:2" x14ac:dyDescent="0.3">
      <c r="A4558" s="3">
        <v>134350</v>
      </c>
      <c r="B4558" s="5" t="s">
        <v>144</v>
      </c>
    </row>
    <row r="4559" spans="1:2" x14ac:dyDescent="0.3">
      <c r="A4559" s="3">
        <v>158999</v>
      </c>
      <c r="B4559" s="5" t="s">
        <v>10</v>
      </c>
    </row>
    <row r="4560" spans="1:2" x14ac:dyDescent="0.3">
      <c r="A4560" s="3">
        <v>152792</v>
      </c>
      <c r="B4560" s="5" t="s">
        <v>10</v>
      </c>
    </row>
    <row r="4561" spans="1:2" x14ac:dyDescent="0.3">
      <c r="A4561" s="3">
        <v>212156</v>
      </c>
      <c r="B4561" s="5" t="s">
        <v>144</v>
      </c>
    </row>
    <row r="4562" spans="1:2" x14ac:dyDescent="0.3">
      <c r="A4562" s="3">
        <v>144340</v>
      </c>
      <c r="B4562" s="5" t="s">
        <v>10</v>
      </c>
    </row>
    <row r="4563" spans="1:2" x14ac:dyDescent="0.3">
      <c r="A4563" s="3">
        <v>222724</v>
      </c>
      <c r="B4563" s="5" t="s">
        <v>10</v>
      </c>
    </row>
    <row r="4564" spans="1:2" x14ac:dyDescent="0.3">
      <c r="A4564" s="3">
        <v>464026</v>
      </c>
      <c r="B4564" s="5" t="s">
        <v>94</v>
      </c>
    </row>
    <row r="4565" spans="1:2" x14ac:dyDescent="0.3">
      <c r="A4565" s="3">
        <v>199591</v>
      </c>
      <c r="B4565" s="5" t="s">
        <v>10</v>
      </c>
    </row>
    <row r="4566" spans="1:2" x14ac:dyDescent="0.3">
      <c r="A4566" s="3">
        <v>207883</v>
      </c>
      <c r="B4566" s="5" t="s">
        <v>10</v>
      </c>
    </row>
    <row r="4567" spans="1:2" x14ac:dyDescent="0.3">
      <c r="A4567" s="3">
        <v>166076</v>
      </c>
      <c r="B4567" s="5" t="s">
        <v>10</v>
      </c>
    </row>
    <row r="4568" spans="1:2" x14ac:dyDescent="0.3">
      <c r="A4568" s="3">
        <v>190955</v>
      </c>
      <c r="B4568" s="5" t="s">
        <v>108</v>
      </c>
    </row>
    <row r="4569" spans="1:2" x14ac:dyDescent="0.3">
      <c r="A4569" s="3">
        <v>190955</v>
      </c>
      <c r="B4569" s="5" t="s">
        <v>10</v>
      </c>
    </row>
    <row r="4570" spans="1:2" x14ac:dyDescent="0.3">
      <c r="A4570" s="3">
        <v>198210</v>
      </c>
      <c r="B4570" s="5" t="s">
        <v>10</v>
      </c>
    </row>
    <row r="4571" spans="1:2" x14ac:dyDescent="0.3">
      <c r="A4571" s="3">
        <v>156965</v>
      </c>
      <c r="B4571" s="5" t="s">
        <v>10</v>
      </c>
    </row>
    <row r="4572" spans="1:2" x14ac:dyDescent="0.3">
      <c r="A4572" s="3">
        <v>180948</v>
      </c>
      <c r="B4572" s="5" t="s">
        <v>1523</v>
      </c>
    </row>
    <row r="4573" spans="1:2" x14ac:dyDescent="0.3">
      <c r="A4573" s="3">
        <v>180948</v>
      </c>
      <c r="B4573" s="5" t="s">
        <v>10</v>
      </c>
    </row>
    <row r="4574" spans="1:2" x14ac:dyDescent="0.3">
      <c r="A4574" s="3">
        <v>222911</v>
      </c>
      <c r="B4574" s="5" t="s">
        <v>10</v>
      </c>
    </row>
    <row r="4575" spans="1:2" x14ac:dyDescent="0.3">
      <c r="A4575" s="3">
        <v>192136</v>
      </c>
      <c r="B4575" s="5" t="s">
        <v>108</v>
      </c>
    </row>
    <row r="4576" spans="1:2" x14ac:dyDescent="0.3">
      <c r="A4576" s="3">
        <v>192136</v>
      </c>
      <c r="B4576" s="5" t="s">
        <v>1523</v>
      </c>
    </row>
    <row r="4577" spans="1:2" x14ac:dyDescent="0.3">
      <c r="A4577" s="3">
        <v>192136</v>
      </c>
      <c r="B4577" s="5" t="s">
        <v>416</v>
      </c>
    </row>
    <row r="4578" spans="1:2" x14ac:dyDescent="0.3">
      <c r="A4578" s="3">
        <v>192136</v>
      </c>
      <c r="B4578" s="5" t="s">
        <v>10</v>
      </c>
    </row>
    <row r="4579" spans="1:2" x14ac:dyDescent="0.3">
      <c r="A4579" s="3">
        <v>77987</v>
      </c>
      <c r="B4579" s="5" t="s">
        <v>1109</v>
      </c>
    </row>
    <row r="4580" spans="1:2" x14ac:dyDescent="0.3">
      <c r="A4580" s="3">
        <v>77987</v>
      </c>
      <c r="B4580" s="5" t="s">
        <v>108</v>
      </c>
    </row>
    <row r="4581" spans="1:2" x14ac:dyDescent="0.3">
      <c r="A4581" s="3">
        <v>77987</v>
      </c>
      <c r="B4581" s="5" t="s">
        <v>750</v>
      </c>
    </row>
    <row r="4582" spans="1:2" x14ac:dyDescent="0.3">
      <c r="A4582" s="3">
        <v>77987</v>
      </c>
      <c r="B4582" s="5" t="s">
        <v>10</v>
      </c>
    </row>
    <row r="4583" spans="1:2" x14ac:dyDescent="0.3">
      <c r="A4583" s="3">
        <v>192134</v>
      </c>
      <c r="B4583" s="5" t="s">
        <v>416</v>
      </c>
    </row>
    <row r="4584" spans="1:2" x14ac:dyDescent="0.3">
      <c r="A4584" s="3">
        <v>64807</v>
      </c>
      <c r="B4584" s="5" t="s">
        <v>10</v>
      </c>
    </row>
    <row r="4585" spans="1:2" x14ac:dyDescent="0.3">
      <c r="A4585" s="3">
        <v>210769</v>
      </c>
      <c r="B4585" s="5" t="s">
        <v>10</v>
      </c>
    </row>
    <row r="4586" spans="1:2" x14ac:dyDescent="0.3">
      <c r="A4586" s="3">
        <v>195269</v>
      </c>
      <c r="B4586" s="5" t="s">
        <v>10</v>
      </c>
    </row>
    <row r="4587" spans="1:2" x14ac:dyDescent="0.3">
      <c r="A4587" s="3">
        <v>109417</v>
      </c>
      <c r="B4587" s="5" t="s">
        <v>10</v>
      </c>
    </row>
    <row r="4588" spans="1:2" x14ac:dyDescent="0.3">
      <c r="A4588" s="3">
        <v>137698</v>
      </c>
      <c r="B4588" s="5" t="s">
        <v>3743</v>
      </c>
    </row>
    <row r="4589" spans="1:2" x14ac:dyDescent="0.3">
      <c r="A4589" s="3">
        <v>137698</v>
      </c>
      <c r="B4589" s="5" t="s">
        <v>108</v>
      </c>
    </row>
    <row r="4590" spans="1:2" x14ac:dyDescent="0.3">
      <c r="A4590" s="3">
        <v>215743</v>
      </c>
      <c r="B4590" s="5" t="s">
        <v>94</v>
      </c>
    </row>
    <row r="4591" spans="1:2" x14ac:dyDescent="0.3">
      <c r="A4591" s="3">
        <v>158426</v>
      </c>
      <c r="B4591" s="5" t="s">
        <v>108</v>
      </c>
    </row>
    <row r="4592" spans="1:2" x14ac:dyDescent="0.3">
      <c r="A4592" s="3">
        <v>168676</v>
      </c>
      <c r="B4592" s="5" t="s">
        <v>10</v>
      </c>
    </row>
    <row r="4593" spans="1:2" x14ac:dyDescent="0.3">
      <c r="A4593" s="3">
        <v>204342</v>
      </c>
      <c r="B4593" s="5" t="s">
        <v>144</v>
      </c>
    </row>
    <row r="4594" spans="1:2" x14ac:dyDescent="0.3">
      <c r="A4594" s="3">
        <v>199753</v>
      </c>
      <c r="B4594" s="5" t="s">
        <v>10</v>
      </c>
    </row>
    <row r="4595" spans="1:2" x14ac:dyDescent="0.3">
      <c r="A4595" s="3">
        <v>178682</v>
      </c>
      <c r="B4595" s="5" t="s">
        <v>10</v>
      </c>
    </row>
    <row r="4596" spans="1:2" x14ac:dyDescent="0.3">
      <c r="A4596" s="3">
        <v>225086</v>
      </c>
      <c r="B4596" s="5" t="s">
        <v>144</v>
      </c>
    </row>
    <row r="4597" spans="1:2" x14ac:dyDescent="0.3">
      <c r="A4597" s="3">
        <v>300605</v>
      </c>
      <c r="B4597" s="5" t="s">
        <v>84</v>
      </c>
    </row>
    <row r="4598" spans="1:2" x14ac:dyDescent="0.3">
      <c r="A4598" s="3">
        <v>152259</v>
      </c>
      <c r="B4598" s="5" t="s">
        <v>10</v>
      </c>
    </row>
    <row r="4599" spans="1:2" x14ac:dyDescent="0.3">
      <c r="A4599" s="3">
        <v>160704</v>
      </c>
      <c r="B4599" s="5" t="s">
        <v>94</v>
      </c>
    </row>
    <row r="4600" spans="1:2" x14ac:dyDescent="0.3">
      <c r="A4600" s="3">
        <v>212168</v>
      </c>
      <c r="B4600" s="5" t="s">
        <v>144</v>
      </c>
    </row>
    <row r="4601" spans="1:2" x14ac:dyDescent="0.3">
      <c r="A4601" s="3">
        <v>171337</v>
      </c>
      <c r="B4601" s="5" t="s">
        <v>540</v>
      </c>
    </row>
    <row r="4602" spans="1:2" x14ac:dyDescent="0.3">
      <c r="A4602" s="3">
        <v>171337</v>
      </c>
      <c r="B4602" s="5" t="s">
        <v>16177</v>
      </c>
    </row>
    <row r="4603" spans="1:2" x14ac:dyDescent="0.3">
      <c r="A4603" s="3">
        <v>146223</v>
      </c>
      <c r="B4603" s="5" t="s">
        <v>416</v>
      </c>
    </row>
    <row r="4604" spans="1:2" x14ac:dyDescent="0.3">
      <c r="A4604" s="3">
        <v>97006</v>
      </c>
      <c r="B4604" s="5" t="s">
        <v>10</v>
      </c>
    </row>
    <row r="4605" spans="1:2" x14ac:dyDescent="0.3">
      <c r="A4605" s="3">
        <v>157360</v>
      </c>
      <c r="B4605" s="5" t="s">
        <v>416</v>
      </c>
    </row>
    <row r="4606" spans="1:2" x14ac:dyDescent="0.3">
      <c r="A4606" s="3">
        <v>157360</v>
      </c>
      <c r="B4606" s="5" t="s">
        <v>10</v>
      </c>
    </row>
    <row r="4607" spans="1:2" x14ac:dyDescent="0.3">
      <c r="A4607" s="3">
        <v>189204</v>
      </c>
      <c r="B4607" s="5" t="s">
        <v>10</v>
      </c>
    </row>
    <row r="4608" spans="1:2" x14ac:dyDescent="0.3">
      <c r="A4608" s="3">
        <v>204435</v>
      </c>
      <c r="B4608" s="5" t="s">
        <v>595</v>
      </c>
    </row>
    <row r="4609" spans="1:2" x14ac:dyDescent="0.3">
      <c r="A4609" s="3">
        <v>115782</v>
      </c>
      <c r="B4609" s="5" t="s">
        <v>584</v>
      </c>
    </row>
    <row r="4610" spans="1:2" x14ac:dyDescent="0.3">
      <c r="A4610" s="3">
        <v>115782</v>
      </c>
      <c r="B4610" s="5" t="s">
        <v>10</v>
      </c>
    </row>
    <row r="4611" spans="1:2" x14ac:dyDescent="0.3">
      <c r="A4611" s="3">
        <v>185567</v>
      </c>
      <c r="B4611" s="5" t="s">
        <v>1523</v>
      </c>
    </row>
    <row r="4612" spans="1:2" x14ac:dyDescent="0.3">
      <c r="A4612" s="3">
        <v>185567</v>
      </c>
      <c r="B4612" s="5" t="s">
        <v>108</v>
      </c>
    </row>
    <row r="4613" spans="1:2" x14ac:dyDescent="0.3">
      <c r="A4613" s="3">
        <v>146227</v>
      </c>
      <c r="B4613" s="5" t="s">
        <v>1311</v>
      </c>
    </row>
    <row r="4614" spans="1:2" x14ac:dyDescent="0.3">
      <c r="A4614" s="3">
        <v>146227</v>
      </c>
      <c r="B4614" s="5" t="s">
        <v>10</v>
      </c>
    </row>
    <row r="4615" spans="1:2" x14ac:dyDescent="0.3">
      <c r="A4615" s="3">
        <v>159932</v>
      </c>
      <c r="B4615" s="5" t="s">
        <v>416</v>
      </c>
    </row>
    <row r="4616" spans="1:2" x14ac:dyDescent="0.3">
      <c r="A4616" s="3">
        <v>159932</v>
      </c>
      <c r="B4616" s="5" t="s">
        <v>10</v>
      </c>
    </row>
    <row r="4617" spans="1:2" x14ac:dyDescent="0.3">
      <c r="A4617" s="3">
        <v>159932</v>
      </c>
      <c r="B4617" s="5" t="s">
        <v>432</v>
      </c>
    </row>
    <row r="4618" spans="1:2" x14ac:dyDescent="0.3">
      <c r="A4618" s="3">
        <v>149910</v>
      </c>
      <c r="B4618" s="5" t="s">
        <v>10</v>
      </c>
    </row>
    <row r="4619" spans="1:2" x14ac:dyDescent="0.3">
      <c r="A4619" s="3">
        <v>182228</v>
      </c>
      <c r="B4619" s="5" t="s">
        <v>10</v>
      </c>
    </row>
    <row r="4620" spans="1:2" x14ac:dyDescent="0.3">
      <c r="A4620" s="3">
        <v>199584</v>
      </c>
      <c r="B4620" s="5" t="s">
        <v>94</v>
      </c>
    </row>
    <row r="4621" spans="1:2" x14ac:dyDescent="0.3">
      <c r="A4621" s="3">
        <v>201749</v>
      </c>
      <c r="B4621" s="5" t="s">
        <v>1540</v>
      </c>
    </row>
    <row r="4622" spans="1:2" x14ac:dyDescent="0.3">
      <c r="A4622" s="3">
        <v>201749</v>
      </c>
      <c r="B4622" s="5" t="s">
        <v>284</v>
      </c>
    </row>
    <row r="4623" spans="1:2" x14ac:dyDescent="0.3">
      <c r="A4623" s="3">
        <v>201749</v>
      </c>
      <c r="B4623" s="5" t="s">
        <v>10</v>
      </c>
    </row>
    <row r="4624" spans="1:2" x14ac:dyDescent="0.3">
      <c r="A4624" s="3">
        <v>201749</v>
      </c>
      <c r="B4624" s="5" t="s">
        <v>108</v>
      </c>
    </row>
    <row r="4625" spans="1:2" x14ac:dyDescent="0.3">
      <c r="A4625" s="3">
        <v>152748</v>
      </c>
      <c r="B4625" s="5" t="s">
        <v>10</v>
      </c>
    </row>
    <row r="4626" spans="1:2" x14ac:dyDescent="0.3">
      <c r="A4626" s="3">
        <v>242546</v>
      </c>
      <c r="B4626" s="5" t="s">
        <v>144</v>
      </c>
    </row>
    <row r="4627" spans="1:2" x14ac:dyDescent="0.3">
      <c r="A4627" s="3">
        <v>70706</v>
      </c>
      <c r="B4627" s="5" t="s">
        <v>10</v>
      </c>
    </row>
    <row r="4628" spans="1:2" x14ac:dyDescent="0.3">
      <c r="A4628" s="3">
        <v>238628</v>
      </c>
      <c r="B4628" s="5" t="s">
        <v>12910</v>
      </c>
    </row>
    <row r="4629" spans="1:2" x14ac:dyDescent="0.3">
      <c r="A4629" s="3">
        <v>238628</v>
      </c>
      <c r="B4629" s="5" t="s">
        <v>7763</v>
      </c>
    </row>
    <row r="4630" spans="1:2" x14ac:dyDescent="0.3">
      <c r="A4630" s="3">
        <v>60281</v>
      </c>
      <c r="B4630" s="5" t="s">
        <v>10</v>
      </c>
    </row>
    <row r="4631" spans="1:2" x14ac:dyDescent="0.3">
      <c r="A4631" s="3">
        <v>41602</v>
      </c>
      <c r="B4631" s="5" t="s">
        <v>10</v>
      </c>
    </row>
    <row r="4632" spans="1:2" x14ac:dyDescent="0.3">
      <c r="A4632" s="3">
        <v>172386</v>
      </c>
      <c r="B4632" s="5" t="s">
        <v>10</v>
      </c>
    </row>
    <row r="4633" spans="1:2" x14ac:dyDescent="0.3">
      <c r="A4633" s="3">
        <v>205022</v>
      </c>
      <c r="B4633" s="5" t="s">
        <v>595</v>
      </c>
    </row>
    <row r="4634" spans="1:2" x14ac:dyDescent="0.3">
      <c r="A4634" s="3">
        <v>282848</v>
      </c>
      <c r="B4634" s="5" t="s">
        <v>416</v>
      </c>
    </row>
    <row r="4635" spans="1:2" x14ac:dyDescent="0.3">
      <c r="A4635" s="3">
        <v>191714</v>
      </c>
      <c r="B4635" s="5" t="s">
        <v>108</v>
      </c>
    </row>
    <row r="4636" spans="1:2" x14ac:dyDescent="0.3">
      <c r="A4636" s="3">
        <v>191714</v>
      </c>
      <c r="B4636" s="5" t="s">
        <v>284</v>
      </c>
    </row>
    <row r="4637" spans="1:2" x14ac:dyDescent="0.3">
      <c r="A4637" s="3">
        <v>191714</v>
      </c>
      <c r="B4637" s="5" t="s">
        <v>595</v>
      </c>
    </row>
    <row r="4638" spans="1:2" x14ac:dyDescent="0.3">
      <c r="A4638" s="3">
        <v>191714</v>
      </c>
      <c r="B4638" s="5" t="s">
        <v>10</v>
      </c>
    </row>
    <row r="4639" spans="1:2" x14ac:dyDescent="0.3">
      <c r="A4639" s="3">
        <v>259300</v>
      </c>
      <c r="B4639" s="5" t="s">
        <v>144</v>
      </c>
    </row>
    <row r="4640" spans="1:2" x14ac:dyDescent="0.3">
      <c r="A4640" s="3">
        <v>198287</v>
      </c>
      <c r="B4640" s="5" t="s">
        <v>3367</v>
      </c>
    </row>
    <row r="4641" spans="1:2" x14ac:dyDescent="0.3">
      <c r="A4641" s="3">
        <v>198287</v>
      </c>
      <c r="B4641" s="5" t="s">
        <v>10</v>
      </c>
    </row>
    <row r="4642" spans="1:2" x14ac:dyDescent="0.3">
      <c r="A4642" s="3">
        <v>196750</v>
      </c>
      <c r="B4642" s="5" t="s">
        <v>144</v>
      </c>
    </row>
    <row r="4643" spans="1:2" x14ac:dyDescent="0.3">
      <c r="A4643" s="3">
        <v>150117</v>
      </c>
      <c r="B4643" s="5" t="s">
        <v>108</v>
      </c>
    </row>
    <row r="4644" spans="1:2" x14ac:dyDescent="0.3">
      <c r="A4644" s="3">
        <v>150117</v>
      </c>
      <c r="B4644" s="5" t="s">
        <v>416</v>
      </c>
    </row>
    <row r="4645" spans="1:2" x14ac:dyDescent="0.3">
      <c r="A4645" s="3">
        <v>150117</v>
      </c>
      <c r="B4645" s="5" t="s">
        <v>10</v>
      </c>
    </row>
    <row r="4646" spans="1:2" x14ac:dyDescent="0.3">
      <c r="A4646" s="3">
        <v>159092</v>
      </c>
      <c r="B4646" s="5" t="s">
        <v>10</v>
      </c>
    </row>
    <row r="4647" spans="1:2" x14ac:dyDescent="0.3">
      <c r="A4647" s="3">
        <v>284019</v>
      </c>
      <c r="B4647" s="5" t="s">
        <v>10</v>
      </c>
    </row>
    <row r="4648" spans="1:2" x14ac:dyDescent="0.3">
      <c r="A4648" s="3">
        <v>192538</v>
      </c>
      <c r="B4648" s="5" t="s">
        <v>416</v>
      </c>
    </row>
    <row r="4649" spans="1:2" x14ac:dyDescent="0.3">
      <c r="A4649" s="3">
        <v>162215</v>
      </c>
      <c r="B4649" s="5" t="s">
        <v>432</v>
      </c>
    </row>
    <row r="4650" spans="1:2" x14ac:dyDescent="0.3">
      <c r="A4650" s="3">
        <v>162215</v>
      </c>
      <c r="B4650" s="5" t="s">
        <v>416</v>
      </c>
    </row>
    <row r="4651" spans="1:2" x14ac:dyDescent="0.3">
      <c r="A4651" s="3">
        <v>182873</v>
      </c>
      <c r="B4651" s="5" t="s">
        <v>416</v>
      </c>
    </row>
    <row r="4652" spans="1:2" x14ac:dyDescent="0.3">
      <c r="A4652" s="3">
        <v>196761</v>
      </c>
      <c r="B4652" s="5" t="s">
        <v>144</v>
      </c>
    </row>
    <row r="4653" spans="1:2" x14ac:dyDescent="0.3">
      <c r="A4653" s="3">
        <v>165864</v>
      </c>
      <c r="B4653" s="5" t="s">
        <v>10</v>
      </c>
    </row>
    <row r="4654" spans="1:2" x14ac:dyDescent="0.3">
      <c r="A4654" s="3">
        <v>85889</v>
      </c>
      <c r="B4654" s="5" t="s">
        <v>1540</v>
      </c>
    </row>
    <row r="4655" spans="1:2" x14ac:dyDescent="0.3">
      <c r="A4655" s="3">
        <v>85889</v>
      </c>
      <c r="B4655" s="5" t="s">
        <v>284</v>
      </c>
    </row>
    <row r="4656" spans="1:2" x14ac:dyDescent="0.3">
      <c r="A4656" s="3">
        <v>85889</v>
      </c>
      <c r="B4656" s="5" t="s">
        <v>750</v>
      </c>
    </row>
    <row r="4657" spans="1:2" x14ac:dyDescent="0.3">
      <c r="A4657" s="3">
        <v>85889</v>
      </c>
      <c r="B4657" s="5" t="s">
        <v>416</v>
      </c>
    </row>
    <row r="4658" spans="1:2" x14ac:dyDescent="0.3">
      <c r="A4658" s="3">
        <v>85889</v>
      </c>
      <c r="B4658" s="5" t="s">
        <v>10</v>
      </c>
    </row>
    <row r="4659" spans="1:2" x14ac:dyDescent="0.3">
      <c r="A4659" s="3">
        <v>205321</v>
      </c>
      <c r="B4659" s="5" t="s">
        <v>10</v>
      </c>
    </row>
    <row r="4660" spans="1:2" x14ac:dyDescent="0.3">
      <c r="A4660" s="3">
        <v>157375</v>
      </c>
      <c r="B4660" s="5" t="s">
        <v>10</v>
      </c>
    </row>
    <row r="4661" spans="1:2" x14ac:dyDescent="0.3">
      <c r="A4661" s="3">
        <v>239877</v>
      </c>
      <c r="B4661" s="5" t="s">
        <v>540</v>
      </c>
    </row>
    <row r="4662" spans="1:2" x14ac:dyDescent="0.3">
      <c r="A4662" s="3">
        <v>77234</v>
      </c>
      <c r="B4662" s="5" t="s">
        <v>416</v>
      </c>
    </row>
    <row r="4663" spans="1:2" x14ac:dyDescent="0.3">
      <c r="A4663" s="3">
        <v>77234</v>
      </c>
      <c r="B4663" s="5" t="s">
        <v>10</v>
      </c>
    </row>
    <row r="4664" spans="1:2" x14ac:dyDescent="0.3">
      <c r="A4664" s="3">
        <v>77234</v>
      </c>
      <c r="B4664" s="5" t="s">
        <v>1540</v>
      </c>
    </row>
    <row r="4665" spans="1:2" x14ac:dyDescent="0.3">
      <c r="A4665" s="3">
        <v>234567</v>
      </c>
      <c r="B4665" s="5" t="s">
        <v>10</v>
      </c>
    </row>
    <row r="4666" spans="1:2" x14ac:dyDescent="0.3">
      <c r="A4666" s="3">
        <v>244049</v>
      </c>
      <c r="B4666" s="5" t="s">
        <v>595</v>
      </c>
    </row>
    <row r="4667" spans="1:2" x14ac:dyDescent="0.3">
      <c r="A4667" s="3">
        <v>209251</v>
      </c>
      <c r="B4667" s="5" t="s">
        <v>108</v>
      </c>
    </row>
    <row r="4668" spans="1:2" x14ac:dyDescent="0.3">
      <c r="A4668" s="3">
        <v>209251</v>
      </c>
      <c r="B4668" s="5" t="s">
        <v>1302</v>
      </c>
    </row>
    <row r="4669" spans="1:2" x14ac:dyDescent="0.3">
      <c r="A4669" s="3">
        <v>209251</v>
      </c>
      <c r="B4669" s="5" t="s">
        <v>877</v>
      </c>
    </row>
    <row r="4670" spans="1:2" x14ac:dyDescent="0.3">
      <c r="A4670" s="3">
        <v>209251</v>
      </c>
      <c r="B4670" s="5" t="s">
        <v>51</v>
      </c>
    </row>
    <row r="4671" spans="1:2" x14ac:dyDescent="0.3">
      <c r="A4671" s="3">
        <v>269437</v>
      </c>
      <c r="B4671" s="5" t="s">
        <v>1845</v>
      </c>
    </row>
    <row r="4672" spans="1:2" x14ac:dyDescent="0.3">
      <c r="A4672" s="3">
        <v>156708</v>
      </c>
      <c r="B4672" s="5" t="s">
        <v>10</v>
      </c>
    </row>
    <row r="4673" spans="1:2" x14ac:dyDescent="0.3">
      <c r="A4673" s="3">
        <v>209504</v>
      </c>
      <c r="B4673" s="5" t="s">
        <v>10</v>
      </c>
    </row>
    <row r="4674" spans="1:2" x14ac:dyDescent="0.3">
      <c r="A4674" s="3">
        <v>244114</v>
      </c>
      <c r="B4674" s="5" t="s">
        <v>784</v>
      </c>
    </row>
    <row r="4675" spans="1:2" x14ac:dyDescent="0.3">
      <c r="A4675" s="3">
        <v>240206</v>
      </c>
      <c r="B4675" s="5" t="s">
        <v>1905</v>
      </c>
    </row>
    <row r="4676" spans="1:2" x14ac:dyDescent="0.3">
      <c r="A4676" s="3">
        <v>235984</v>
      </c>
      <c r="B4676" s="5" t="s">
        <v>595</v>
      </c>
    </row>
    <row r="4677" spans="1:2" x14ac:dyDescent="0.3">
      <c r="A4677" s="3">
        <v>168138</v>
      </c>
      <c r="B4677" s="5" t="s">
        <v>51</v>
      </c>
    </row>
    <row r="4678" spans="1:2" x14ac:dyDescent="0.3">
      <c r="A4678" s="3">
        <v>248424</v>
      </c>
      <c r="B4678" s="5" t="s">
        <v>1393</v>
      </c>
    </row>
    <row r="4679" spans="1:2" x14ac:dyDescent="0.3">
      <c r="A4679" s="3">
        <v>199420</v>
      </c>
      <c r="B4679" s="5" t="s">
        <v>10</v>
      </c>
    </row>
    <row r="4680" spans="1:2" x14ac:dyDescent="0.3">
      <c r="A4680" s="3">
        <v>144789</v>
      </c>
      <c r="B4680" s="5" t="s">
        <v>51</v>
      </c>
    </row>
    <row r="4681" spans="1:2" x14ac:dyDescent="0.3">
      <c r="A4681" s="3">
        <v>160139</v>
      </c>
      <c r="B4681" s="5" t="s">
        <v>284</v>
      </c>
    </row>
    <row r="4682" spans="1:2" x14ac:dyDescent="0.3">
      <c r="A4682" s="3">
        <v>160139</v>
      </c>
      <c r="B4682" s="5" t="s">
        <v>10311</v>
      </c>
    </row>
    <row r="4683" spans="1:2" x14ac:dyDescent="0.3">
      <c r="A4683" s="3">
        <v>160139</v>
      </c>
      <c r="B4683" s="5" t="s">
        <v>584</v>
      </c>
    </row>
    <row r="4684" spans="1:2" x14ac:dyDescent="0.3">
      <c r="A4684" s="3">
        <v>68727</v>
      </c>
      <c r="B4684" s="5" t="s">
        <v>108</v>
      </c>
    </row>
    <row r="4685" spans="1:2" x14ac:dyDescent="0.3">
      <c r="A4685" s="3">
        <v>68727</v>
      </c>
      <c r="B4685" s="5" t="s">
        <v>416</v>
      </c>
    </row>
    <row r="4686" spans="1:2" x14ac:dyDescent="0.3">
      <c r="A4686" s="3">
        <v>68727</v>
      </c>
      <c r="B4686" s="5" t="s">
        <v>10</v>
      </c>
    </row>
    <row r="4687" spans="1:2" x14ac:dyDescent="0.3">
      <c r="A4687" s="3">
        <v>204349</v>
      </c>
      <c r="B4687" s="5" t="s">
        <v>10</v>
      </c>
    </row>
    <row r="4688" spans="1:2" x14ac:dyDescent="0.3">
      <c r="A4688" s="3">
        <v>198436</v>
      </c>
      <c r="B4688" s="5" t="s">
        <v>1109</v>
      </c>
    </row>
    <row r="4689" spans="1:2" x14ac:dyDescent="0.3">
      <c r="A4689" s="3">
        <v>214597</v>
      </c>
      <c r="B4689" s="5" t="s">
        <v>10</v>
      </c>
    </row>
    <row r="4690" spans="1:2" x14ac:dyDescent="0.3">
      <c r="A4690" s="3">
        <v>159211</v>
      </c>
      <c r="B4690" s="5" t="s">
        <v>540</v>
      </c>
    </row>
    <row r="4691" spans="1:2" x14ac:dyDescent="0.3">
      <c r="A4691" s="3">
        <v>209764</v>
      </c>
      <c r="B4691" s="5" t="s">
        <v>94</v>
      </c>
    </row>
    <row r="4692" spans="1:2" x14ac:dyDescent="0.3">
      <c r="A4692" s="3">
        <v>217316</v>
      </c>
      <c r="B4692" s="5" t="s">
        <v>10</v>
      </c>
    </row>
    <row r="4693" spans="1:2" x14ac:dyDescent="0.3">
      <c r="A4693" s="3">
        <v>169813</v>
      </c>
      <c r="B4693" s="5" t="s">
        <v>10</v>
      </c>
    </row>
    <row r="4694" spans="1:2" x14ac:dyDescent="0.3">
      <c r="A4694" s="3">
        <v>246569</v>
      </c>
      <c r="B4694" s="5" t="s">
        <v>1845</v>
      </c>
    </row>
    <row r="4695" spans="1:2" x14ac:dyDescent="0.3">
      <c r="A4695" s="3">
        <v>175528</v>
      </c>
      <c r="B4695" s="5" t="s">
        <v>10</v>
      </c>
    </row>
    <row r="4696" spans="1:2" x14ac:dyDescent="0.3">
      <c r="A4696" s="3">
        <v>186161</v>
      </c>
      <c r="B4696" s="5" t="s">
        <v>108</v>
      </c>
    </row>
    <row r="4697" spans="1:2" x14ac:dyDescent="0.3">
      <c r="A4697" s="3">
        <v>214030</v>
      </c>
      <c r="B4697" s="5" t="s">
        <v>10</v>
      </c>
    </row>
    <row r="4698" spans="1:2" x14ac:dyDescent="0.3">
      <c r="A4698" s="3">
        <v>127373</v>
      </c>
      <c r="B4698" s="5" t="s">
        <v>10</v>
      </c>
    </row>
    <row r="4699" spans="1:2" x14ac:dyDescent="0.3">
      <c r="A4699" s="3">
        <v>226672</v>
      </c>
      <c r="B4699" s="5" t="s">
        <v>411</v>
      </c>
    </row>
    <row r="4700" spans="1:2" x14ac:dyDescent="0.3">
      <c r="A4700" s="3">
        <v>226672</v>
      </c>
      <c r="B4700" s="5" t="s">
        <v>416</v>
      </c>
    </row>
    <row r="4701" spans="1:2" x14ac:dyDescent="0.3">
      <c r="A4701" s="3">
        <v>255692</v>
      </c>
      <c r="B4701" s="5" t="s">
        <v>432</v>
      </c>
    </row>
    <row r="4702" spans="1:2" x14ac:dyDescent="0.3">
      <c r="A4702" s="3">
        <v>181009</v>
      </c>
      <c r="B4702" s="5" t="s">
        <v>784</v>
      </c>
    </row>
    <row r="4703" spans="1:2" x14ac:dyDescent="0.3">
      <c r="A4703" s="3">
        <v>181009</v>
      </c>
      <c r="B4703" s="5" t="s">
        <v>411</v>
      </c>
    </row>
    <row r="4704" spans="1:2" x14ac:dyDescent="0.3">
      <c r="A4704" s="3">
        <v>258216</v>
      </c>
      <c r="B4704" s="5" t="s">
        <v>284</v>
      </c>
    </row>
    <row r="4705" spans="1:2" x14ac:dyDescent="0.3">
      <c r="A4705" s="3">
        <v>258216</v>
      </c>
      <c r="B4705" s="5" t="s">
        <v>1540</v>
      </c>
    </row>
    <row r="4706" spans="1:2" x14ac:dyDescent="0.3">
      <c r="A4706" s="3">
        <v>258216</v>
      </c>
      <c r="B4706" s="5" t="s">
        <v>1109</v>
      </c>
    </row>
    <row r="4707" spans="1:2" x14ac:dyDescent="0.3">
      <c r="A4707" s="3">
        <v>258216</v>
      </c>
      <c r="B4707" s="5" t="s">
        <v>108</v>
      </c>
    </row>
    <row r="4708" spans="1:2" x14ac:dyDescent="0.3">
      <c r="A4708" s="3">
        <v>174321</v>
      </c>
      <c r="B4708" s="5" t="s">
        <v>10</v>
      </c>
    </row>
    <row r="4709" spans="1:2" x14ac:dyDescent="0.3">
      <c r="A4709" s="3">
        <v>156236</v>
      </c>
      <c r="B4709" s="5" t="s">
        <v>108</v>
      </c>
    </row>
    <row r="4710" spans="1:2" x14ac:dyDescent="0.3">
      <c r="A4710" s="3">
        <v>212153</v>
      </c>
      <c r="B4710" s="5" t="s">
        <v>144</v>
      </c>
    </row>
    <row r="4711" spans="1:2" x14ac:dyDescent="0.3">
      <c r="A4711" s="3">
        <v>104329</v>
      </c>
      <c r="B4711" s="5" t="s">
        <v>416</v>
      </c>
    </row>
    <row r="4712" spans="1:2" x14ac:dyDescent="0.3">
      <c r="A4712" s="3">
        <v>200112</v>
      </c>
      <c r="B4712" s="5" t="s">
        <v>1540</v>
      </c>
    </row>
    <row r="4713" spans="1:2" x14ac:dyDescent="0.3">
      <c r="A4713" s="3">
        <v>141733</v>
      </c>
      <c r="B4713" s="5" t="s">
        <v>432</v>
      </c>
    </row>
    <row r="4714" spans="1:2" x14ac:dyDescent="0.3">
      <c r="A4714" s="3">
        <v>174316</v>
      </c>
      <c r="B4714" s="5" t="s">
        <v>10</v>
      </c>
    </row>
    <row r="4715" spans="1:2" x14ac:dyDescent="0.3">
      <c r="A4715" s="3">
        <v>111473</v>
      </c>
      <c r="B4715" s="5" t="s">
        <v>416</v>
      </c>
    </row>
    <row r="4716" spans="1:2" x14ac:dyDescent="0.3">
      <c r="A4716" s="3">
        <v>184724</v>
      </c>
      <c r="B4716" s="5" t="s">
        <v>10</v>
      </c>
    </row>
    <row r="4717" spans="1:2" x14ac:dyDescent="0.3">
      <c r="A4717" s="3">
        <v>165739</v>
      </c>
      <c r="B4717" s="5" t="s">
        <v>10</v>
      </c>
    </row>
    <row r="4718" spans="1:2" x14ac:dyDescent="0.3">
      <c r="A4718" s="3">
        <v>158907</v>
      </c>
      <c r="B4718" s="5" t="s">
        <v>10</v>
      </c>
    </row>
    <row r="4719" spans="1:2" x14ac:dyDescent="0.3">
      <c r="A4719" s="3">
        <v>132342</v>
      </c>
      <c r="B4719" s="5" t="s">
        <v>51</v>
      </c>
    </row>
    <row r="4720" spans="1:2" x14ac:dyDescent="0.3">
      <c r="A4720" s="3">
        <v>132342</v>
      </c>
      <c r="B4720" s="5" t="s">
        <v>1393</v>
      </c>
    </row>
    <row r="4721" spans="1:2" x14ac:dyDescent="0.3">
      <c r="A4721" s="3">
        <v>167575</v>
      </c>
      <c r="B4721" s="5" t="s">
        <v>10</v>
      </c>
    </row>
    <row r="4722" spans="1:2" x14ac:dyDescent="0.3">
      <c r="A4722" s="3">
        <v>151933</v>
      </c>
      <c r="B4722" s="5" t="s">
        <v>10</v>
      </c>
    </row>
    <row r="4723" spans="1:2" x14ac:dyDescent="0.3">
      <c r="A4723" s="3">
        <v>77663</v>
      </c>
      <c r="B4723" s="5" t="s">
        <v>1540</v>
      </c>
    </row>
    <row r="4724" spans="1:2" x14ac:dyDescent="0.3">
      <c r="A4724" s="3">
        <v>77663</v>
      </c>
      <c r="B4724" s="5" t="s">
        <v>10</v>
      </c>
    </row>
    <row r="4725" spans="1:2" x14ac:dyDescent="0.3">
      <c r="A4725" s="3">
        <v>77663</v>
      </c>
      <c r="B4725" s="5" t="s">
        <v>1311</v>
      </c>
    </row>
    <row r="4726" spans="1:2" x14ac:dyDescent="0.3">
      <c r="A4726" s="3">
        <v>193722</v>
      </c>
      <c r="B4726" s="5" t="s">
        <v>144</v>
      </c>
    </row>
    <row r="4727" spans="1:2" x14ac:dyDescent="0.3">
      <c r="A4727" s="3">
        <v>242454</v>
      </c>
      <c r="B4727" s="5" t="s">
        <v>94</v>
      </c>
    </row>
    <row r="4728" spans="1:2" x14ac:dyDescent="0.3">
      <c r="A4728" s="3">
        <v>179538</v>
      </c>
      <c r="B4728" s="5" t="s">
        <v>51</v>
      </c>
    </row>
    <row r="4729" spans="1:2" x14ac:dyDescent="0.3">
      <c r="A4729" s="3">
        <v>179538</v>
      </c>
      <c r="B4729" s="5" t="s">
        <v>108</v>
      </c>
    </row>
    <row r="4730" spans="1:2" x14ac:dyDescent="0.3">
      <c r="A4730" s="3">
        <v>209361</v>
      </c>
      <c r="B4730" s="5" t="s">
        <v>416</v>
      </c>
    </row>
    <row r="4731" spans="1:2" x14ac:dyDescent="0.3">
      <c r="A4731" s="3">
        <v>209361</v>
      </c>
      <c r="B4731" s="5" t="s">
        <v>10</v>
      </c>
    </row>
    <row r="4732" spans="1:2" x14ac:dyDescent="0.3">
      <c r="A4732" s="3">
        <v>222216</v>
      </c>
      <c r="B4732" s="5" t="s">
        <v>411</v>
      </c>
    </row>
    <row r="4733" spans="1:2" x14ac:dyDescent="0.3">
      <c r="A4733" s="3">
        <v>135309</v>
      </c>
      <c r="B4733" s="5" t="s">
        <v>10</v>
      </c>
    </row>
    <row r="4734" spans="1:2" x14ac:dyDescent="0.3">
      <c r="A4734" s="3">
        <v>135309</v>
      </c>
      <c r="B4734" s="5" t="s">
        <v>1311</v>
      </c>
    </row>
    <row r="4735" spans="1:2" x14ac:dyDescent="0.3">
      <c r="A4735" s="3">
        <v>140222</v>
      </c>
      <c r="B4735" s="5" t="s">
        <v>10</v>
      </c>
    </row>
    <row r="4736" spans="1:2" x14ac:dyDescent="0.3">
      <c r="A4736" s="3">
        <v>169020</v>
      </c>
      <c r="B4736" s="5" t="s">
        <v>108</v>
      </c>
    </row>
    <row r="4737" spans="1:2" x14ac:dyDescent="0.3">
      <c r="A4737" s="3">
        <v>137968</v>
      </c>
      <c r="B4737" s="5" t="s">
        <v>367</v>
      </c>
    </row>
    <row r="4738" spans="1:2" x14ac:dyDescent="0.3">
      <c r="A4738" s="3">
        <v>211387</v>
      </c>
      <c r="B4738" s="5" t="s">
        <v>10</v>
      </c>
    </row>
    <row r="4739" spans="1:2" x14ac:dyDescent="0.3">
      <c r="A4739" s="3">
        <v>155890</v>
      </c>
      <c r="B4739" s="5" t="s">
        <v>108</v>
      </c>
    </row>
    <row r="4740" spans="1:2" x14ac:dyDescent="0.3">
      <c r="A4740" s="3">
        <v>238302</v>
      </c>
      <c r="B4740" s="5" t="s">
        <v>595</v>
      </c>
    </row>
    <row r="4741" spans="1:2" x14ac:dyDescent="0.3">
      <c r="A4741" s="3">
        <v>238302</v>
      </c>
      <c r="B4741" s="5" t="s">
        <v>416</v>
      </c>
    </row>
    <row r="4742" spans="1:2" x14ac:dyDescent="0.3">
      <c r="A4742" s="3">
        <v>238302</v>
      </c>
      <c r="B4742" s="5" t="s">
        <v>10</v>
      </c>
    </row>
    <row r="4743" spans="1:2" x14ac:dyDescent="0.3">
      <c r="A4743" s="3">
        <v>209403</v>
      </c>
      <c r="B4743" s="5" t="s">
        <v>10</v>
      </c>
    </row>
    <row r="4744" spans="1:2" x14ac:dyDescent="0.3">
      <c r="A4744" s="3">
        <v>196830</v>
      </c>
      <c r="B4744" s="5" t="s">
        <v>432</v>
      </c>
    </row>
    <row r="4745" spans="1:2" x14ac:dyDescent="0.3">
      <c r="A4745" s="3">
        <v>196830</v>
      </c>
      <c r="B4745" s="5" t="s">
        <v>416</v>
      </c>
    </row>
    <row r="4746" spans="1:2" x14ac:dyDescent="0.3">
      <c r="A4746" s="3">
        <v>196830</v>
      </c>
      <c r="B4746" s="5" t="s">
        <v>10</v>
      </c>
    </row>
    <row r="4747" spans="1:2" x14ac:dyDescent="0.3">
      <c r="A4747" s="3">
        <v>241958</v>
      </c>
      <c r="B4747" s="5" t="s">
        <v>10</v>
      </c>
    </row>
    <row r="4748" spans="1:2" x14ac:dyDescent="0.3">
      <c r="A4748" s="3">
        <v>241958</v>
      </c>
      <c r="B4748" s="5" t="s">
        <v>284</v>
      </c>
    </row>
    <row r="4749" spans="1:2" x14ac:dyDescent="0.3">
      <c r="A4749" s="3">
        <v>118289</v>
      </c>
      <c r="B4749" s="5" t="s">
        <v>1540</v>
      </c>
    </row>
    <row r="4750" spans="1:2" x14ac:dyDescent="0.3">
      <c r="A4750" s="3">
        <v>118289</v>
      </c>
      <c r="B4750" s="5" t="s">
        <v>108</v>
      </c>
    </row>
    <row r="4751" spans="1:2" x14ac:dyDescent="0.3">
      <c r="A4751" s="3">
        <v>118289</v>
      </c>
      <c r="B4751" s="5" t="s">
        <v>750</v>
      </c>
    </row>
    <row r="4752" spans="1:2" x14ac:dyDescent="0.3">
      <c r="A4752" s="3">
        <v>118289</v>
      </c>
      <c r="B4752" s="5" t="s">
        <v>416</v>
      </c>
    </row>
    <row r="4753" spans="1:2" x14ac:dyDescent="0.3">
      <c r="A4753" s="3">
        <v>111479</v>
      </c>
      <c r="B4753" s="5" t="s">
        <v>10</v>
      </c>
    </row>
    <row r="4754" spans="1:2" x14ac:dyDescent="0.3">
      <c r="A4754" s="3">
        <v>174188</v>
      </c>
      <c r="B4754" s="5" t="s">
        <v>10</v>
      </c>
    </row>
    <row r="4755" spans="1:2" x14ac:dyDescent="0.3">
      <c r="A4755" s="3">
        <v>1012404</v>
      </c>
      <c r="B4755" s="5" t="s">
        <v>144</v>
      </c>
    </row>
    <row r="4756" spans="1:2" x14ac:dyDescent="0.3">
      <c r="A4756" s="3">
        <v>220176</v>
      </c>
      <c r="B4756" s="5" t="s">
        <v>94</v>
      </c>
    </row>
    <row r="4757" spans="1:2" x14ac:dyDescent="0.3">
      <c r="A4757" s="3">
        <v>93828</v>
      </c>
      <c r="B4757" s="5" t="s">
        <v>432</v>
      </c>
    </row>
    <row r="4758" spans="1:2" x14ac:dyDescent="0.3">
      <c r="A4758" s="3">
        <v>93828</v>
      </c>
      <c r="B4758" s="5" t="s">
        <v>595</v>
      </c>
    </row>
    <row r="4759" spans="1:2" x14ac:dyDescent="0.3">
      <c r="A4759" s="3">
        <v>93828</v>
      </c>
      <c r="B4759" s="5" t="s">
        <v>416</v>
      </c>
    </row>
    <row r="4760" spans="1:2" x14ac:dyDescent="0.3">
      <c r="A4760" s="3">
        <v>93828</v>
      </c>
      <c r="B4760" s="5" t="s">
        <v>10</v>
      </c>
    </row>
    <row r="4761" spans="1:2" x14ac:dyDescent="0.3">
      <c r="A4761" s="3">
        <v>178172</v>
      </c>
      <c r="B4761" s="5" t="s">
        <v>144</v>
      </c>
    </row>
    <row r="4762" spans="1:2" x14ac:dyDescent="0.3">
      <c r="A4762" s="3">
        <v>177699</v>
      </c>
      <c r="B4762" s="5" t="s">
        <v>108</v>
      </c>
    </row>
    <row r="4763" spans="1:2" x14ac:dyDescent="0.3">
      <c r="A4763" s="3">
        <v>177699</v>
      </c>
      <c r="B4763" s="5" t="s">
        <v>416</v>
      </c>
    </row>
    <row r="4764" spans="1:2" x14ac:dyDescent="0.3">
      <c r="A4764" s="3">
        <v>201277</v>
      </c>
      <c r="B4764" s="5" t="s">
        <v>7931</v>
      </c>
    </row>
    <row r="4765" spans="1:2" x14ac:dyDescent="0.3">
      <c r="A4765" s="3">
        <v>201277</v>
      </c>
      <c r="B4765" s="5" t="s">
        <v>51</v>
      </c>
    </row>
    <row r="4766" spans="1:2" x14ac:dyDescent="0.3">
      <c r="A4766" s="3">
        <v>174733</v>
      </c>
      <c r="B4766" s="5" t="s">
        <v>877</v>
      </c>
    </row>
    <row r="4767" spans="1:2" x14ac:dyDescent="0.3">
      <c r="A4767" s="3">
        <v>202220</v>
      </c>
      <c r="B4767" s="5" t="s">
        <v>411</v>
      </c>
    </row>
    <row r="4768" spans="1:2" x14ac:dyDescent="0.3">
      <c r="A4768" s="3">
        <v>202220</v>
      </c>
      <c r="B4768" s="5" t="s">
        <v>784</v>
      </c>
    </row>
    <row r="4769" spans="1:2" x14ac:dyDescent="0.3">
      <c r="A4769" s="3">
        <v>238589</v>
      </c>
      <c r="B4769" s="5" t="s">
        <v>416</v>
      </c>
    </row>
    <row r="4770" spans="1:2" x14ac:dyDescent="0.3">
      <c r="A4770" s="3">
        <v>238589</v>
      </c>
      <c r="B4770" s="5" t="s">
        <v>10</v>
      </c>
    </row>
    <row r="4771" spans="1:2" x14ac:dyDescent="0.3">
      <c r="A4771" s="3">
        <v>172533</v>
      </c>
      <c r="B4771" s="5" t="s">
        <v>10</v>
      </c>
    </row>
    <row r="4772" spans="1:2" x14ac:dyDescent="0.3">
      <c r="A4772" s="3">
        <v>158739</v>
      </c>
      <c r="B4772" s="5" t="s">
        <v>10</v>
      </c>
    </row>
    <row r="4773" spans="1:2" x14ac:dyDescent="0.3">
      <c r="A4773" s="3">
        <v>212606</v>
      </c>
      <c r="B4773" s="5" t="s">
        <v>263</v>
      </c>
    </row>
    <row r="4774" spans="1:2" x14ac:dyDescent="0.3">
      <c r="A4774" s="3">
        <v>212606</v>
      </c>
      <c r="B4774" s="5" t="s">
        <v>2847</v>
      </c>
    </row>
    <row r="4775" spans="1:2" x14ac:dyDescent="0.3">
      <c r="A4775" s="3">
        <v>212606</v>
      </c>
      <c r="B4775" s="5" t="s">
        <v>750</v>
      </c>
    </row>
    <row r="4776" spans="1:2" x14ac:dyDescent="0.3">
      <c r="A4776" s="3">
        <v>217923</v>
      </c>
      <c r="B4776" s="5" t="s">
        <v>411</v>
      </c>
    </row>
    <row r="4777" spans="1:2" x14ac:dyDescent="0.3">
      <c r="A4777" s="3">
        <v>217923</v>
      </c>
      <c r="B4777" s="5" t="s">
        <v>784</v>
      </c>
    </row>
    <row r="4778" spans="1:2" x14ac:dyDescent="0.3">
      <c r="A4778" s="3">
        <v>160118</v>
      </c>
      <c r="B4778" s="5" t="s">
        <v>1302</v>
      </c>
    </row>
    <row r="4779" spans="1:2" x14ac:dyDescent="0.3">
      <c r="A4779" s="3">
        <v>114779</v>
      </c>
      <c r="B4779" s="5" t="s">
        <v>10</v>
      </c>
    </row>
    <row r="4780" spans="1:2" x14ac:dyDescent="0.3">
      <c r="A4780" s="3">
        <v>227425</v>
      </c>
      <c r="B4780" s="5" t="s">
        <v>10</v>
      </c>
    </row>
    <row r="4781" spans="1:2" x14ac:dyDescent="0.3">
      <c r="A4781" s="3">
        <v>199818</v>
      </c>
      <c r="B4781" s="5" t="s">
        <v>367</v>
      </c>
    </row>
    <row r="4782" spans="1:2" x14ac:dyDescent="0.3">
      <c r="A4782" s="3">
        <v>205126</v>
      </c>
      <c r="B4782" s="5" t="s">
        <v>432</v>
      </c>
    </row>
    <row r="4783" spans="1:2" x14ac:dyDescent="0.3">
      <c r="A4783" s="3">
        <v>145197</v>
      </c>
      <c r="B4783" s="5" t="s">
        <v>10</v>
      </c>
    </row>
    <row r="4784" spans="1:2" x14ac:dyDescent="0.3">
      <c r="A4784" s="3">
        <v>174682</v>
      </c>
      <c r="B4784" s="5" t="s">
        <v>10</v>
      </c>
    </row>
    <row r="4785" spans="1:2" x14ac:dyDescent="0.3">
      <c r="A4785" s="3">
        <v>207686</v>
      </c>
      <c r="B4785" s="5" t="s">
        <v>1393</v>
      </c>
    </row>
    <row r="4786" spans="1:2" x14ac:dyDescent="0.3">
      <c r="A4786" s="3">
        <v>206324</v>
      </c>
      <c r="B4786" s="5" t="s">
        <v>595</v>
      </c>
    </row>
    <row r="4787" spans="1:2" x14ac:dyDescent="0.3">
      <c r="A4787" s="3">
        <v>182131</v>
      </c>
      <c r="B4787" s="5" t="s">
        <v>144</v>
      </c>
    </row>
    <row r="4788" spans="1:2" x14ac:dyDescent="0.3">
      <c r="A4788" s="3">
        <v>229408</v>
      </c>
      <c r="B4788" s="5" t="s">
        <v>10</v>
      </c>
    </row>
    <row r="4789" spans="1:2" x14ac:dyDescent="0.3">
      <c r="A4789" s="3">
        <v>209263</v>
      </c>
      <c r="B4789" s="5" t="s">
        <v>416</v>
      </c>
    </row>
    <row r="4790" spans="1:2" x14ac:dyDescent="0.3">
      <c r="A4790" s="3">
        <v>209263</v>
      </c>
      <c r="B4790" s="5" t="s">
        <v>10</v>
      </c>
    </row>
    <row r="4791" spans="1:2" x14ac:dyDescent="0.3">
      <c r="A4791" s="3">
        <v>193613</v>
      </c>
      <c r="B4791" s="5" t="s">
        <v>10</v>
      </c>
    </row>
    <row r="4792" spans="1:2" x14ac:dyDescent="0.3">
      <c r="A4792" s="3">
        <v>207769</v>
      </c>
      <c r="B4792" s="5" t="s">
        <v>10</v>
      </c>
    </row>
    <row r="4793" spans="1:2" x14ac:dyDescent="0.3">
      <c r="A4793" s="3">
        <v>207769</v>
      </c>
      <c r="B4793" s="5" t="s">
        <v>284</v>
      </c>
    </row>
    <row r="4794" spans="1:2" x14ac:dyDescent="0.3">
      <c r="A4794" s="3">
        <v>291881</v>
      </c>
      <c r="B4794" s="5" t="s">
        <v>108</v>
      </c>
    </row>
    <row r="4795" spans="1:2" x14ac:dyDescent="0.3">
      <c r="A4795" s="3">
        <v>199327</v>
      </c>
      <c r="B4795" s="5" t="s">
        <v>877</v>
      </c>
    </row>
    <row r="4796" spans="1:2" x14ac:dyDescent="0.3">
      <c r="A4796" s="3">
        <v>156711</v>
      </c>
      <c r="B4796" s="5" t="s">
        <v>416</v>
      </c>
    </row>
    <row r="4797" spans="1:2" x14ac:dyDescent="0.3">
      <c r="A4797" s="3">
        <v>156711</v>
      </c>
      <c r="B4797" s="5" t="s">
        <v>10</v>
      </c>
    </row>
    <row r="4798" spans="1:2" x14ac:dyDescent="0.3">
      <c r="A4798" s="3">
        <v>219250</v>
      </c>
      <c r="B4798" s="5" t="s">
        <v>144</v>
      </c>
    </row>
    <row r="4799" spans="1:2" x14ac:dyDescent="0.3">
      <c r="A4799" s="3">
        <v>218381</v>
      </c>
      <c r="B4799" s="5" t="s">
        <v>10</v>
      </c>
    </row>
    <row r="4800" spans="1:2" x14ac:dyDescent="0.3">
      <c r="A4800" s="3">
        <v>166822</v>
      </c>
      <c r="B4800" s="5" t="s">
        <v>10</v>
      </c>
    </row>
    <row r="4801" spans="1:2" x14ac:dyDescent="0.3">
      <c r="A4801" s="3">
        <v>195757</v>
      </c>
      <c r="B4801" s="5" t="s">
        <v>1845</v>
      </c>
    </row>
    <row r="4802" spans="1:2" x14ac:dyDescent="0.3">
      <c r="A4802" s="3">
        <v>200481</v>
      </c>
      <c r="B4802" s="5" t="s">
        <v>10</v>
      </c>
    </row>
    <row r="4803" spans="1:2" x14ac:dyDescent="0.3">
      <c r="A4803" s="3">
        <v>210041</v>
      </c>
      <c r="B4803" s="5" t="s">
        <v>10</v>
      </c>
    </row>
    <row r="4804" spans="1:2" x14ac:dyDescent="0.3">
      <c r="A4804" s="3">
        <v>242452</v>
      </c>
      <c r="B4804" s="5" t="s">
        <v>94</v>
      </c>
    </row>
    <row r="4805" spans="1:2" x14ac:dyDescent="0.3">
      <c r="A4805" s="3">
        <v>122369</v>
      </c>
      <c r="B4805" s="5" t="s">
        <v>432</v>
      </c>
    </row>
    <row r="4806" spans="1:2" x14ac:dyDescent="0.3">
      <c r="A4806" s="3">
        <v>198556</v>
      </c>
      <c r="B4806" s="5" t="s">
        <v>595</v>
      </c>
    </row>
    <row r="4807" spans="1:2" x14ac:dyDescent="0.3">
      <c r="A4807" s="3">
        <v>100542</v>
      </c>
      <c r="B4807" s="5" t="s">
        <v>2939</v>
      </c>
    </row>
    <row r="4808" spans="1:2" x14ac:dyDescent="0.3">
      <c r="A4808" s="3">
        <v>210913</v>
      </c>
      <c r="B4808" s="5" t="s">
        <v>2886</v>
      </c>
    </row>
    <row r="4809" spans="1:2" x14ac:dyDescent="0.3">
      <c r="A4809" s="3">
        <v>233112</v>
      </c>
      <c r="B4809" s="5" t="s">
        <v>411</v>
      </c>
    </row>
    <row r="4810" spans="1:2" x14ac:dyDescent="0.3">
      <c r="A4810" s="3">
        <v>233112</v>
      </c>
      <c r="B4810" s="5" t="s">
        <v>784</v>
      </c>
    </row>
    <row r="4811" spans="1:2" x14ac:dyDescent="0.3">
      <c r="A4811" s="3">
        <v>175291</v>
      </c>
      <c r="B4811" s="5" t="s">
        <v>10</v>
      </c>
    </row>
    <row r="4812" spans="1:2" x14ac:dyDescent="0.3">
      <c r="A4812" s="3">
        <v>149087</v>
      </c>
      <c r="B4812" s="5" t="s">
        <v>1540</v>
      </c>
    </row>
    <row r="4813" spans="1:2" x14ac:dyDescent="0.3">
      <c r="A4813" s="3">
        <v>149087</v>
      </c>
      <c r="B4813" s="5" t="s">
        <v>108</v>
      </c>
    </row>
    <row r="4814" spans="1:2" x14ac:dyDescent="0.3">
      <c r="A4814" s="3">
        <v>149087</v>
      </c>
      <c r="B4814" s="5" t="s">
        <v>51</v>
      </c>
    </row>
    <row r="4815" spans="1:2" x14ac:dyDescent="0.3">
      <c r="A4815" s="3">
        <v>244088</v>
      </c>
      <c r="B4815" s="5" t="s">
        <v>540</v>
      </c>
    </row>
    <row r="4816" spans="1:2" x14ac:dyDescent="0.3">
      <c r="A4816" s="3">
        <v>117319</v>
      </c>
      <c r="B4816" s="5" t="s">
        <v>595</v>
      </c>
    </row>
    <row r="4817" spans="1:2" x14ac:dyDescent="0.3">
      <c r="A4817" s="3">
        <v>218726</v>
      </c>
      <c r="B4817" s="5" t="s">
        <v>144</v>
      </c>
    </row>
    <row r="4818" spans="1:2" x14ac:dyDescent="0.3">
      <c r="A4818" s="3">
        <v>242575</v>
      </c>
      <c r="B4818" s="5" t="s">
        <v>74</v>
      </c>
    </row>
    <row r="4819" spans="1:2" x14ac:dyDescent="0.3">
      <c r="A4819" s="3">
        <v>242575</v>
      </c>
      <c r="B4819" s="5" t="s">
        <v>284</v>
      </c>
    </row>
    <row r="4820" spans="1:2" x14ac:dyDescent="0.3">
      <c r="A4820" s="3">
        <v>224903</v>
      </c>
      <c r="B4820" s="5" t="s">
        <v>1845</v>
      </c>
    </row>
    <row r="4821" spans="1:2" x14ac:dyDescent="0.3">
      <c r="A4821" s="3">
        <v>169758</v>
      </c>
      <c r="B4821" s="5" t="s">
        <v>1109</v>
      </c>
    </row>
    <row r="4822" spans="1:2" x14ac:dyDescent="0.3">
      <c r="A4822" s="3">
        <v>206284</v>
      </c>
      <c r="B4822" s="5" t="s">
        <v>10</v>
      </c>
    </row>
    <row r="4823" spans="1:2" x14ac:dyDescent="0.3">
      <c r="A4823" s="3">
        <v>209274</v>
      </c>
      <c r="B4823" s="5" t="s">
        <v>1109</v>
      </c>
    </row>
    <row r="4824" spans="1:2" x14ac:dyDescent="0.3">
      <c r="A4824" s="3">
        <v>209274</v>
      </c>
      <c r="B4824" s="5" t="s">
        <v>2138</v>
      </c>
    </row>
    <row r="4825" spans="1:2" x14ac:dyDescent="0.3">
      <c r="A4825" s="3">
        <v>216156</v>
      </c>
      <c r="B4825" s="5" t="s">
        <v>540</v>
      </c>
    </row>
    <row r="4826" spans="1:2" x14ac:dyDescent="0.3">
      <c r="A4826" s="3">
        <v>216156</v>
      </c>
      <c r="B4826" s="5" t="s">
        <v>416</v>
      </c>
    </row>
    <row r="4827" spans="1:2" x14ac:dyDescent="0.3">
      <c r="A4827" s="3">
        <v>214086</v>
      </c>
      <c r="B4827" s="5" t="s">
        <v>10</v>
      </c>
    </row>
    <row r="4828" spans="1:2" x14ac:dyDescent="0.3">
      <c r="A4828" s="3">
        <v>168615</v>
      </c>
      <c r="B4828" s="5" t="s">
        <v>108</v>
      </c>
    </row>
    <row r="4829" spans="1:2" x14ac:dyDescent="0.3">
      <c r="A4829" s="3">
        <v>143146</v>
      </c>
      <c r="B4829" s="5" t="s">
        <v>10</v>
      </c>
    </row>
    <row r="4830" spans="1:2" x14ac:dyDescent="0.3">
      <c r="A4830" s="3">
        <v>252511</v>
      </c>
      <c r="B4830" s="5" t="s">
        <v>144</v>
      </c>
    </row>
    <row r="4831" spans="1:2" x14ac:dyDescent="0.3">
      <c r="A4831" s="3">
        <v>152745</v>
      </c>
      <c r="B4831" s="5" t="s">
        <v>10</v>
      </c>
    </row>
    <row r="4832" spans="1:2" x14ac:dyDescent="0.3">
      <c r="A4832" s="3">
        <v>252529</v>
      </c>
      <c r="B4832" s="5" t="s">
        <v>51</v>
      </c>
    </row>
    <row r="4833" spans="1:2" x14ac:dyDescent="0.3">
      <c r="A4833" s="3">
        <v>252529</v>
      </c>
      <c r="B4833" s="5" t="s">
        <v>416</v>
      </c>
    </row>
    <row r="4834" spans="1:2" x14ac:dyDescent="0.3">
      <c r="A4834" s="3">
        <v>286387</v>
      </c>
      <c r="B4834" s="5" t="s">
        <v>10</v>
      </c>
    </row>
    <row r="4835" spans="1:2" x14ac:dyDescent="0.3">
      <c r="A4835" s="3">
        <v>157820</v>
      </c>
      <c r="B4835" s="5" t="s">
        <v>1540</v>
      </c>
    </row>
    <row r="4836" spans="1:2" x14ac:dyDescent="0.3">
      <c r="A4836" s="3">
        <v>157820</v>
      </c>
      <c r="B4836" s="5" t="s">
        <v>108</v>
      </c>
    </row>
    <row r="4837" spans="1:2" x14ac:dyDescent="0.3">
      <c r="A4837" s="3">
        <v>157820</v>
      </c>
      <c r="B4837" s="5" t="s">
        <v>416</v>
      </c>
    </row>
    <row r="4838" spans="1:2" x14ac:dyDescent="0.3">
      <c r="A4838" s="3">
        <v>165904</v>
      </c>
      <c r="B4838" s="5" t="s">
        <v>595</v>
      </c>
    </row>
    <row r="4839" spans="1:2" x14ac:dyDescent="0.3">
      <c r="A4839" s="3">
        <v>173443</v>
      </c>
      <c r="B4839" s="5" t="s">
        <v>84</v>
      </c>
    </row>
    <row r="4840" spans="1:2" x14ac:dyDescent="0.3">
      <c r="A4840" s="3">
        <v>138977</v>
      </c>
      <c r="B4840" s="5" t="s">
        <v>10</v>
      </c>
    </row>
    <row r="4841" spans="1:2" x14ac:dyDescent="0.3">
      <c r="A4841" s="3">
        <v>191619</v>
      </c>
      <c r="B4841" s="5" t="s">
        <v>10</v>
      </c>
    </row>
    <row r="4842" spans="1:2" x14ac:dyDescent="0.3">
      <c r="A4842" s="3">
        <v>186971</v>
      </c>
      <c r="B4842" s="5" t="s">
        <v>108</v>
      </c>
    </row>
    <row r="4843" spans="1:2" x14ac:dyDescent="0.3">
      <c r="A4843" s="3">
        <v>186971</v>
      </c>
      <c r="B4843" s="5" t="s">
        <v>284</v>
      </c>
    </row>
    <row r="4844" spans="1:2" x14ac:dyDescent="0.3">
      <c r="A4844" s="3">
        <v>257527</v>
      </c>
      <c r="B4844" s="5" t="s">
        <v>144</v>
      </c>
    </row>
    <row r="4845" spans="1:2" x14ac:dyDescent="0.3">
      <c r="A4845" s="3">
        <v>244401</v>
      </c>
      <c r="B4845" s="5" t="s">
        <v>1036</v>
      </c>
    </row>
    <row r="4846" spans="1:2" x14ac:dyDescent="0.3">
      <c r="A4846" s="3">
        <v>248087</v>
      </c>
      <c r="B4846" s="5" t="s">
        <v>144</v>
      </c>
    </row>
    <row r="4847" spans="1:2" x14ac:dyDescent="0.3">
      <c r="A4847" s="3">
        <v>141819</v>
      </c>
      <c r="B4847" s="5" t="s">
        <v>144</v>
      </c>
    </row>
    <row r="4848" spans="1:2" x14ac:dyDescent="0.3">
      <c r="A4848" s="3">
        <v>201066</v>
      </c>
      <c r="B4848" s="5" t="s">
        <v>10</v>
      </c>
    </row>
    <row r="4849" spans="1:2" x14ac:dyDescent="0.3">
      <c r="A4849" s="3">
        <v>206408</v>
      </c>
      <c r="B4849" s="5" t="s">
        <v>1540</v>
      </c>
    </row>
    <row r="4850" spans="1:2" x14ac:dyDescent="0.3">
      <c r="A4850" s="3">
        <v>206408</v>
      </c>
      <c r="B4850" s="5" t="s">
        <v>108</v>
      </c>
    </row>
    <row r="4851" spans="1:2" x14ac:dyDescent="0.3">
      <c r="A4851" s="3">
        <v>189715</v>
      </c>
      <c r="B4851" s="5" t="s">
        <v>220</v>
      </c>
    </row>
    <row r="4852" spans="1:2" x14ac:dyDescent="0.3">
      <c r="A4852" s="3">
        <v>226788</v>
      </c>
      <c r="B4852" s="5" t="s">
        <v>108</v>
      </c>
    </row>
    <row r="4853" spans="1:2" x14ac:dyDescent="0.3">
      <c r="A4853" s="3">
        <v>226788</v>
      </c>
      <c r="B4853" s="5" t="s">
        <v>19760</v>
      </c>
    </row>
    <row r="4854" spans="1:2" x14ac:dyDescent="0.3">
      <c r="A4854" s="3">
        <v>226788</v>
      </c>
      <c r="B4854" s="5" t="s">
        <v>1540</v>
      </c>
    </row>
    <row r="4855" spans="1:2" x14ac:dyDescent="0.3">
      <c r="A4855" s="3">
        <v>136850</v>
      </c>
      <c r="B4855" s="5" t="s">
        <v>10</v>
      </c>
    </row>
    <row r="4856" spans="1:2" x14ac:dyDescent="0.3">
      <c r="A4856" s="3">
        <v>74461</v>
      </c>
      <c r="B4856" s="5" t="s">
        <v>10</v>
      </c>
    </row>
    <row r="4857" spans="1:2" x14ac:dyDescent="0.3">
      <c r="A4857" s="3">
        <v>199578</v>
      </c>
      <c r="B4857" s="5" t="s">
        <v>367</v>
      </c>
    </row>
    <row r="4858" spans="1:2" x14ac:dyDescent="0.3">
      <c r="A4858" s="3">
        <v>266775</v>
      </c>
      <c r="B4858" s="5" t="s">
        <v>10</v>
      </c>
    </row>
    <row r="4859" spans="1:2" x14ac:dyDescent="0.3">
      <c r="A4859" s="3">
        <v>152780</v>
      </c>
      <c r="B4859" s="5" t="s">
        <v>1540</v>
      </c>
    </row>
    <row r="4860" spans="1:2" x14ac:dyDescent="0.3">
      <c r="A4860" s="3">
        <v>152780</v>
      </c>
      <c r="B4860" s="5" t="s">
        <v>108</v>
      </c>
    </row>
    <row r="4861" spans="1:2" x14ac:dyDescent="0.3">
      <c r="A4861" s="3">
        <v>152780</v>
      </c>
      <c r="B4861" s="5" t="s">
        <v>540</v>
      </c>
    </row>
    <row r="4862" spans="1:2" x14ac:dyDescent="0.3">
      <c r="A4862" s="3">
        <v>167305</v>
      </c>
      <c r="B4862" s="5" t="s">
        <v>432</v>
      </c>
    </row>
    <row r="4863" spans="1:2" x14ac:dyDescent="0.3">
      <c r="A4863" s="3">
        <v>159008</v>
      </c>
      <c r="B4863" s="5" t="s">
        <v>10</v>
      </c>
    </row>
    <row r="4864" spans="1:2" x14ac:dyDescent="0.3">
      <c r="A4864" s="3">
        <v>197624</v>
      </c>
      <c r="B4864" s="5" t="s">
        <v>10</v>
      </c>
    </row>
    <row r="4865" spans="1:2" x14ac:dyDescent="0.3">
      <c r="A4865" s="3">
        <v>157115</v>
      </c>
      <c r="B4865" s="5" t="s">
        <v>10</v>
      </c>
    </row>
    <row r="4866" spans="1:2" x14ac:dyDescent="0.3">
      <c r="A4866" s="3">
        <v>200462</v>
      </c>
      <c r="B4866" s="5" t="s">
        <v>1845</v>
      </c>
    </row>
    <row r="4867" spans="1:2" x14ac:dyDescent="0.3">
      <c r="A4867" s="3">
        <v>203321</v>
      </c>
      <c r="B4867" s="5" t="s">
        <v>416</v>
      </c>
    </row>
    <row r="4868" spans="1:2" x14ac:dyDescent="0.3">
      <c r="A4868" s="3">
        <v>214761</v>
      </c>
      <c r="B4868" s="5" t="s">
        <v>51</v>
      </c>
    </row>
    <row r="4869" spans="1:2" x14ac:dyDescent="0.3">
      <c r="A4869" s="3">
        <v>214761</v>
      </c>
      <c r="B4869" s="5" t="s">
        <v>1036</v>
      </c>
    </row>
    <row r="4870" spans="1:2" x14ac:dyDescent="0.3">
      <c r="A4870" s="3">
        <v>100544</v>
      </c>
      <c r="B4870" s="5" t="s">
        <v>10</v>
      </c>
    </row>
    <row r="4871" spans="1:2" x14ac:dyDescent="0.3">
      <c r="A4871" s="3">
        <v>87499</v>
      </c>
      <c r="B4871" s="5" t="s">
        <v>10</v>
      </c>
    </row>
    <row r="4872" spans="1:2" x14ac:dyDescent="0.3">
      <c r="A4872" s="3">
        <v>172106</v>
      </c>
      <c r="B4872" s="5" t="s">
        <v>1540</v>
      </c>
    </row>
    <row r="4873" spans="1:2" x14ac:dyDescent="0.3">
      <c r="A4873" s="3">
        <v>172106</v>
      </c>
      <c r="B4873" s="5" t="s">
        <v>432</v>
      </c>
    </row>
    <row r="4874" spans="1:2" x14ac:dyDescent="0.3">
      <c r="A4874" s="3">
        <v>172106</v>
      </c>
      <c r="B4874" s="5" t="s">
        <v>108</v>
      </c>
    </row>
    <row r="4875" spans="1:2" x14ac:dyDescent="0.3">
      <c r="A4875" s="3">
        <v>172106</v>
      </c>
      <c r="B4875" s="5" t="s">
        <v>51</v>
      </c>
    </row>
    <row r="4876" spans="1:2" x14ac:dyDescent="0.3">
      <c r="A4876" s="3">
        <v>188598</v>
      </c>
      <c r="B4876" s="5" t="s">
        <v>108</v>
      </c>
    </row>
    <row r="4877" spans="1:2" x14ac:dyDescent="0.3">
      <c r="A4877" s="3">
        <v>188598</v>
      </c>
      <c r="B4877" s="5" t="s">
        <v>19755</v>
      </c>
    </row>
    <row r="4878" spans="1:2" x14ac:dyDescent="0.3">
      <c r="A4878" s="3">
        <v>209262</v>
      </c>
      <c r="B4878" s="5" t="s">
        <v>416</v>
      </c>
    </row>
    <row r="4879" spans="1:2" x14ac:dyDescent="0.3">
      <c r="A4879" s="3">
        <v>209262</v>
      </c>
      <c r="B4879" s="5" t="s">
        <v>10</v>
      </c>
    </row>
    <row r="4880" spans="1:2" x14ac:dyDescent="0.3">
      <c r="A4880" s="3">
        <v>179109</v>
      </c>
      <c r="B4880" s="5" t="s">
        <v>108</v>
      </c>
    </row>
    <row r="4881" spans="1:2" x14ac:dyDescent="0.3">
      <c r="A4881" s="3">
        <v>179109</v>
      </c>
      <c r="B4881" s="5" t="s">
        <v>284</v>
      </c>
    </row>
    <row r="4882" spans="1:2" x14ac:dyDescent="0.3">
      <c r="A4882" s="3">
        <v>185471</v>
      </c>
      <c r="B4882" s="5" t="s">
        <v>10</v>
      </c>
    </row>
    <row r="4883" spans="1:2" x14ac:dyDescent="0.3">
      <c r="A4883" s="3">
        <v>185471</v>
      </c>
      <c r="B4883" s="5" t="s">
        <v>19755</v>
      </c>
    </row>
    <row r="4884" spans="1:2" x14ac:dyDescent="0.3">
      <c r="A4884" s="3">
        <v>194523</v>
      </c>
      <c r="B4884" s="5" t="s">
        <v>411</v>
      </c>
    </row>
    <row r="4885" spans="1:2" x14ac:dyDescent="0.3">
      <c r="A4885" s="3">
        <v>194523</v>
      </c>
      <c r="B4885" s="5" t="s">
        <v>784</v>
      </c>
    </row>
    <row r="4886" spans="1:2" x14ac:dyDescent="0.3">
      <c r="A4886" s="3">
        <v>168055</v>
      </c>
      <c r="B4886" s="5" t="s">
        <v>108</v>
      </c>
    </row>
    <row r="4887" spans="1:2" x14ac:dyDescent="0.3">
      <c r="A4887" s="3">
        <v>205891</v>
      </c>
      <c r="B4887" s="5" t="s">
        <v>10</v>
      </c>
    </row>
    <row r="4888" spans="1:2" x14ac:dyDescent="0.3">
      <c r="A4888" s="3">
        <v>214093</v>
      </c>
      <c r="B4888" s="5" t="s">
        <v>1540</v>
      </c>
    </row>
    <row r="4889" spans="1:2" x14ac:dyDescent="0.3">
      <c r="A4889" s="3">
        <v>214093</v>
      </c>
      <c r="B4889" s="5" t="s">
        <v>108</v>
      </c>
    </row>
    <row r="4890" spans="1:2" x14ac:dyDescent="0.3">
      <c r="A4890" s="3">
        <v>214093</v>
      </c>
      <c r="B4890" s="5" t="s">
        <v>584</v>
      </c>
    </row>
    <row r="4891" spans="1:2" x14ac:dyDescent="0.3">
      <c r="A4891" s="3">
        <v>273404</v>
      </c>
      <c r="B4891" s="5" t="s">
        <v>432</v>
      </c>
    </row>
    <row r="4892" spans="1:2" x14ac:dyDescent="0.3">
      <c r="A4892" s="3">
        <v>367412</v>
      </c>
      <c r="B4892" s="5" t="s">
        <v>10</v>
      </c>
    </row>
    <row r="4893" spans="1:2" x14ac:dyDescent="0.3">
      <c r="A4893" s="3">
        <v>232175</v>
      </c>
      <c r="B4893" s="5" t="s">
        <v>10</v>
      </c>
    </row>
    <row r="4894" spans="1:2" x14ac:dyDescent="0.3">
      <c r="A4894" s="3">
        <v>199926</v>
      </c>
      <c r="B4894" s="5" t="s">
        <v>144</v>
      </c>
    </row>
    <row r="4895" spans="1:2" x14ac:dyDescent="0.3">
      <c r="A4895" s="3">
        <v>186991</v>
      </c>
      <c r="B4895" s="5" t="s">
        <v>2886</v>
      </c>
    </row>
    <row r="4896" spans="1:2" x14ac:dyDescent="0.3">
      <c r="A4896" s="3">
        <v>186991</v>
      </c>
      <c r="B4896" s="5" t="s">
        <v>108</v>
      </c>
    </row>
    <row r="4897" spans="1:2" x14ac:dyDescent="0.3">
      <c r="A4897" s="3">
        <v>192133</v>
      </c>
      <c r="B4897" s="5" t="s">
        <v>2847</v>
      </c>
    </row>
    <row r="4898" spans="1:2" x14ac:dyDescent="0.3">
      <c r="A4898" s="3">
        <v>192133</v>
      </c>
      <c r="B4898" s="5" t="s">
        <v>416</v>
      </c>
    </row>
    <row r="4899" spans="1:2" x14ac:dyDescent="0.3">
      <c r="A4899" s="3">
        <v>192133</v>
      </c>
      <c r="B4899" s="5" t="s">
        <v>10</v>
      </c>
    </row>
    <row r="4900" spans="1:2" x14ac:dyDescent="0.3">
      <c r="A4900" s="3">
        <v>231474</v>
      </c>
      <c r="B4900" s="5" t="s">
        <v>108</v>
      </c>
    </row>
    <row r="4901" spans="1:2" x14ac:dyDescent="0.3">
      <c r="A4901" s="3">
        <v>161327</v>
      </c>
      <c r="B4901" s="5" t="s">
        <v>784</v>
      </c>
    </row>
    <row r="4902" spans="1:2" x14ac:dyDescent="0.3">
      <c r="A4902" s="3">
        <v>194722</v>
      </c>
      <c r="B4902" s="5" t="s">
        <v>10</v>
      </c>
    </row>
    <row r="4903" spans="1:2" x14ac:dyDescent="0.3">
      <c r="A4903" s="3">
        <v>91739</v>
      </c>
      <c r="B4903" s="5" t="s">
        <v>10</v>
      </c>
    </row>
    <row r="4904" spans="1:2" x14ac:dyDescent="0.3">
      <c r="A4904" s="3">
        <v>217787</v>
      </c>
      <c r="B4904" s="5" t="s">
        <v>10</v>
      </c>
    </row>
    <row r="4905" spans="1:2" x14ac:dyDescent="0.3">
      <c r="A4905" s="3">
        <v>252520</v>
      </c>
      <c r="B4905" s="5" t="s">
        <v>144</v>
      </c>
    </row>
    <row r="4906" spans="1:2" x14ac:dyDescent="0.3">
      <c r="A4906" s="3">
        <v>225747</v>
      </c>
      <c r="B4906" s="5" t="s">
        <v>416</v>
      </c>
    </row>
    <row r="4907" spans="1:2" x14ac:dyDescent="0.3">
      <c r="A4907" s="3">
        <v>184219</v>
      </c>
      <c r="B4907" s="5" t="s">
        <v>220</v>
      </c>
    </row>
    <row r="4908" spans="1:2" x14ac:dyDescent="0.3">
      <c r="A4908" s="3">
        <v>180900</v>
      </c>
      <c r="B4908" s="5" t="s">
        <v>144</v>
      </c>
    </row>
    <row r="4909" spans="1:2" x14ac:dyDescent="0.3">
      <c r="A4909" s="3">
        <v>226437</v>
      </c>
      <c r="B4909" s="5" t="s">
        <v>2138</v>
      </c>
    </row>
    <row r="4910" spans="1:2" x14ac:dyDescent="0.3">
      <c r="A4910" s="3">
        <v>214081</v>
      </c>
      <c r="B4910" s="5" t="s">
        <v>1540</v>
      </c>
    </row>
    <row r="4911" spans="1:2" x14ac:dyDescent="0.3">
      <c r="A4911" s="3">
        <v>214081</v>
      </c>
      <c r="B4911" s="5" t="s">
        <v>108</v>
      </c>
    </row>
    <row r="4912" spans="1:2" x14ac:dyDescent="0.3">
      <c r="A4912" s="3">
        <v>176339</v>
      </c>
      <c r="B4912" s="5" t="s">
        <v>1523</v>
      </c>
    </row>
    <row r="4913" spans="1:2" x14ac:dyDescent="0.3">
      <c r="A4913" s="3">
        <v>176339</v>
      </c>
      <c r="B4913" s="5" t="s">
        <v>416</v>
      </c>
    </row>
    <row r="4914" spans="1:2" x14ac:dyDescent="0.3">
      <c r="A4914" s="3">
        <v>176339</v>
      </c>
      <c r="B4914" s="5" t="s">
        <v>10</v>
      </c>
    </row>
    <row r="4915" spans="1:2" x14ac:dyDescent="0.3">
      <c r="A4915" s="3">
        <v>219247</v>
      </c>
      <c r="B4915" s="5" t="s">
        <v>10</v>
      </c>
    </row>
    <row r="4916" spans="1:2" x14ac:dyDescent="0.3">
      <c r="A4916" s="3">
        <v>182415</v>
      </c>
      <c r="B4916" s="5" t="s">
        <v>540</v>
      </c>
    </row>
    <row r="4917" spans="1:2" x14ac:dyDescent="0.3">
      <c r="A4917" s="3">
        <v>160068</v>
      </c>
      <c r="B4917" s="5" t="s">
        <v>3743</v>
      </c>
    </row>
    <row r="4918" spans="1:2" x14ac:dyDescent="0.3">
      <c r="A4918" s="3">
        <v>160068</v>
      </c>
      <c r="B4918" s="5" t="s">
        <v>51</v>
      </c>
    </row>
    <row r="4919" spans="1:2" x14ac:dyDescent="0.3">
      <c r="A4919" s="3">
        <v>210908</v>
      </c>
      <c r="B4919" s="5" t="s">
        <v>10</v>
      </c>
    </row>
    <row r="4920" spans="1:2" x14ac:dyDescent="0.3">
      <c r="A4920" s="3">
        <v>184608</v>
      </c>
      <c r="B4920" s="5" t="s">
        <v>144</v>
      </c>
    </row>
    <row r="4921" spans="1:2" x14ac:dyDescent="0.3">
      <c r="A4921" s="3">
        <v>188761</v>
      </c>
      <c r="B4921" s="5" t="s">
        <v>1036</v>
      </c>
    </row>
    <row r="4922" spans="1:2" x14ac:dyDescent="0.3">
      <c r="A4922" s="3">
        <v>188761</v>
      </c>
      <c r="B4922" s="5" t="s">
        <v>108</v>
      </c>
    </row>
    <row r="4923" spans="1:2" x14ac:dyDescent="0.3">
      <c r="A4923" s="3">
        <v>188761</v>
      </c>
      <c r="B4923" s="5" t="s">
        <v>263</v>
      </c>
    </row>
    <row r="4924" spans="1:2" x14ac:dyDescent="0.3">
      <c r="A4924" s="3">
        <v>188761</v>
      </c>
      <c r="B4924" s="5" t="s">
        <v>51</v>
      </c>
    </row>
    <row r="4925" spans="1:2" x14ac:dyDescent="0.3">
      <c r="A4925" s="3">
        <v>75761</v>
      </c>
      <c r="B4925" s="5" t="s">
        <v>10</v>
      </c>
    </row>
    <row r="4926" spans="1:2" x14ac:dyDescent="0.3">
      <c r="A4926" s="3">
        <v>75761</v>
      </c>
      <c r="B4926" s="5" t="s">
        <v>2939</v>
      </c>
    </row>
    <row r="4927" spans="1:2" x14ac:dyDescent="0.3">
      <c r="A4927" s="3">
        <v>209350</v>
      </c>
      <c r="B4927" s="5" t="s">
        <v>108</v>
      </c>
    </row>
    <row r="4928" spans="1:2" x14ac:dyDescent="0.3">
      <c r="A4928" s="3">
        <v>209350</v>
      </c>
      <c r="B4928" s="5" t="s">
        <v>416</v>
      </c>
    </row>
    <row r="4929" spans="1:2" x14ac:dyDescent="0.3">
      <c r="A4929" s="3">
        <v>146712</v>
      </c>
      <c r="B4929" s="5" t="s">
        <v>10</v>
      </c>
    </row>
    <row r="4930" spans="1:2" x14ac:dyDescent="0.3">
      <c r="A4930" s="3">
        <v>200145</v>
      </c>
      <c r="B4930" s="5" t="s">
        <v>144</v>
      </c>
    </row>
    <row r="4931" spans="1:2" x14ac:dyDescent="0.3">
      <c r="A4931" s="3">
        <v>248688</v>
      </c>
      <c r="B4931" s="5" t="s">
        <v>51</v>
      </c>
    </row>
    <row r="4932" spans="1:2" x14ac:dyDescent="0.3">
      <c r="A4932" s="3">
        <v>248688</v>
      </c>
      <c r="B4932" s="5" t="s">
        <v>10</v>
      </c>
    </row>
    <row r="4933" spans="1:2" x14ac:dyDescent="0.3">
      <c r="A4933" s="3">
        <v>150897</v>
      </c>
      <c r="B4933" s="5" t="s">
        <v>108</v>
      </c>
    </row>
    <row r="4934" spans="1:2" x14ac:dyDescent="0.3">
      <c r="A4934" s="3">
        <v>150897</v>
      </c>
      <c r="B4934" s="5" t="s">
        <v>284</v>
      </c>
    </row>
    <row r="4935" spans="1:2" x14ac:dyDescent="0.3">
      <c r="A4935" s="3">
        <v>150897</v>
      </c>
      <c r="B4935" s="5" t="s">
        <v>2886</v>
      </c>
    </row>
    <row r="4936" spans="1:2" x14ac:dyDescent="0.3">
      <c r="A4936" s="3">
        <v>210024</v>
      </c>
      <c r="B4936" s="5" t="s">
        <v>416</v>
      </c>
    </row>
    <row r="4937" spans="1:2" x14ac:dyDescent="0.3">
      <c r="A4937" s="3">
        <v>159014</v>
      </c>
      <c r="B4937" s="5" t="s">
        <v>10</v>
      </c>
    </row>
    <row r="4938" spans="1:2" x14ac:dyDescent="0.3">
      <c r="A4938" s="3">
        <v>170759</v>
      </c>
      <c r="B4938" s="5" t="s">
        <v>284</v>
      </c>
    </row>
    <row r="4939" spans="1:2" x14ac:dyDescent="0.3">
      <c r="A4939" s="3">
        <v>186935</v>
      </c>
      <c r="B4939" s="5" t="s">
        <v>108</v>
      </c>
    </row>
    <row r="4940" spans="1:2" x14ac:dyDescent="0.3">
      <c r="A4940" s="3">
        <v>186935</v>
      </c>
      <c r="B4940" s="5" t="s">
        <v>284</v>
      </c>
    </row>
    <row r="4941" spans="1:2" x14ac:dyDescent="0.3">
      <c r="A4941" s="3">
        <v>186935</v>
      </c>
      <c r="B4941" s="5" t="s">
        <v>74</v>
      </c>
    </row>
    <row r="4942" spans="1:2" x14ac:dyDescent="0.3">
      <c r="A4942" s="3">
        <v>186935</v>
      </c>
      <c r="B4942" s="5" t="s">
        <v>956</v>
      </c>
    </row>
    <row r="4943" spans="1:2" x14ac:dyDescent="0.3">
      <c r="A4943" s="3">
        <v>115283</v>
      </c>
      <c r="B4943" s="5" t="s">
        <v>10</v>
      </c>
    </row>
    <row r="4944" spans="1:2" x14ac:dyDescent="0.3">
      <c r="A4944" s="3">
        <v>172897</v>
      </c>
      <c r="B4944" s="5" t="s">
        <v>10</v>
      </c>
    </row>
    <row r="4945" spans="1:2" x14ac:dyDescent="0.3">
      <c r="A4945" s="3">
        <v>180679</v>
      </c>
      <c r="B4945" s="5" t="s">
        <v>10</v>
      </c>
    </row>
    <row r="4946" spans="1:2" x14ac:dyDescent="0.3">
      <c r="A4946" s="3">
        <v>209415</v>
      </c>
      <c r="B4946" s="5" t="s">
        <v>51</v>
      </c>
    </row>
    <row r="4947" spans="1:2" x14ac:dyDescent="0.3">
      <c r="A4947" s="3">
        <v>215776</v>
      </c>
      <c r="B4947" s="5" t="s">
        <v>595</v>
      </c>
    </row>
    <row r="4948" spans="1:2" x14ac:dyDescent="0.3">
      <c r="A4948" s="3">
        <v>192813</v>
      </c>
      <c r="B4948" s="5" t="s">
        <v>10</v>
      </c>
    </row>
    <row r="4949" spans="1:2" x14ac:dyDescent="0.3">
      <c r="A4949" s="3">
        <v>220286</v>
      </c>
      <c r="B4949" s="5" t="s">
        <v>51</v>
      </c>
    </row>
    <row r="4950" spans="1:2" x14ac:dyDescent="0.3">
      <c r="A4950" s="3">
        <v>220286</v>
      </c>
      <c r="B4950" s="5" t="s">
        <v>10</v>
      </c>
    </row>
    <row r="4951" spans="1:2" x14ac:dyDescent="0.3">
      <c r="A4951" s="3">
        <v>216541</v>
      </c>
      <c r="B4951" s="5" t="s">
        <v>10</v>
      </c>
    </row>
    <row r="4952" spans="1:2" x14ac:dyDescent="0.3">
      <c r="A4952" s="3">
        <v>182246</v>
      </c>
      <c r="B4952" s="5" t="s">
        <v>108</v>
      </c>
    </row>
    <row r="4953" spans="1:2" x14ac:dyDescent="0.3">
      <c r="A4953" s="3">
        <v>203217</v>
      </c>
      <c r="B4953" s="5" t="s">
        <v>84</v>
      </c>
    </row>
    <row r="4954" spans="1:2" x14ac:dyDescent="0.3">
      <c r="A4954" s="3">
        <v>360339</v>
      </c>
      <c r="B4954" s="5" t="s">
        <v>2939</v>
      </c>
    </row>
    <row r="4955" spans="1:2" x14ac:dyDescent="0.3">
      <c r="A4955" s="3">
        <v>360339</v>
      </c>
      <c r="B4955" s="5" t="s">
        <v>51</v>
      </c>
    </row>
    <row r="4956" spans="1:2" x14ac:dyDescent="0.3">
      <c r="A4956" s="3">
        <v>360339</v>
      </c>
      <c r="B4956" s="5" t="s">
        <v>10</v>
      </c>
    </row>
    <row r="4957" spans="1:2" x14ac:dyDescent="0.3">
      <c r="A4957" s="3">
        <v>231176</v>
      </c>
      <c r="B4957" s="5" t="s">
        <v>540</v>
      </c>
    </row>
    <row r="4958" spans="1:2" x14ac:dyDescent="0.3">
      <c r="A4958" s="3">
        <v>215881</v>
      </c>
      <c r="B4958" s="5" t="s">
        <v>10</v>
      </c>
    </row>
    <row r="4959" spans="1:2" x14ac:dyDescent="0.3">
      <c r="A4959" s="3">
        <v>258456</v>
      </c>
      <c r="B4959" s="5" t="s">
        <v>880</v>
      </c>
    </row>
    <row r="4960" spans="1:2" x14ac:dyDescent="0.3">
      <c r="A4960" s="3">
        <v>202141</v>
      </c>
      <c r="B4960" s="5" t="s">
        <v>10</v>
      </c>
    </row>
    <row r="4961" spans="1:2" x14ac:dyDescent="0.3">
      <c r="A4961" s="3">
        <v>178862</v>
      </c>
      <c r="B4961" s="5" t="s">
        <v>10</v>
      </c>
    </row>
    <row r="4962" spans="1:2" x14ac:dyDescent="0.3">
      <c r="A4962" s="3">
        <v>171160</v>
      </c>
      <c r="B4962" s="5" t="s">
        <v>880</v>
      </c>
    </row>
    <row r="4963" spans="1:2" x14ac:dyDescent="0.3">
      <c r="A4963" s="3">
        <v>229839</v>
      </c>
      <c r="B4963" s="5" t="s">
        <v>432</v>
      </c>
    </row>
    <row r="4964" spans="1:2" x14ac:dyDescent="0.3">
      <c r="A4964" s="3">
        <v>197033</v>
      </c>
      <c r="B4964" s="5" t="s">
        <v>10</v>
      </c>
    </row>
    <row r="4965" spans="1:2" x14ac:dyDescent="0.3">
      <c r="A4965" s="3">
        <v>113148</v>
      </c>
      <c r="B4965" s="5" t="s">
        <v>10</v>
      </c>
    </row>
    <row r="4966" spans="1:2" x14ac:dyDescent="0.3">
      <c r="A4966" s="3">
        <v>219318</v>
      </c>
      <c r="B4966" s="5" t="s">
        <v>1540</v>
      </c>
    </row>
    <row r="4967" spans="1:2" x14ac:dyDescent="0.3">
      <c r="A4967" s="3">
        <v>219318</v>
      </c>
      <c r="B4967" s="5" t="s">
        <v>108</v>
      </c>
    </row>
    <row r="4968" spans="1:2" x14ac:dyDescent="0.3">
      <c r="A4968" s="3">
        <v>171540</v>
      </c>
      <c r="B4968" s="5" t="s">
        <v>1567</v>
      </c>
    </row>
    <row r="4969" spans="1:2" x14ac:dyDescent="0.3">
      <c r="A4969" s="3">
        <v>176068</v>
      </c>
      <c r="B4969" s="5" t="s">
        <v>10</v>
      </c>
    </row>
    <row r="4970" spans="1:2" x14ac:dyDescent="0.3">
      <c r="A4970" s="3">
        <v>214209</v>
      </c>
      <c r="B4970" s="5" t="s">
        <v>94</v>
      </c>
    </row>
    <row r="4971" spans="1:2" x14ac:dyDescent="0.3">
      <c r="A4971" s="3">
        <v>160768</v>
      </c>
      <c r="B4971" s="5" t="s">
        <v>108</v>
      </c>
    </row>
    <row r="4972" spans="1:2" x14ac:dyDescent="0.3">
      <c r="A4972" s="3">
        <v>160768</v>
      </c>
      <c r="B4972" s="5" t="s">
        <v>10</v>
      </c>
    </row>
    <row r="4973" spans="1:2" x14ac:dyDescent="0.3">
      <c r="A4973" s="3">
        <v>218425</v>
      </c>
      <c r="B4973" s="5" t="s">
        <v>367</v>
      </c>
    </row>
    <row r="4974" spans="1:2" x14ac:dyDescent="0.3">
      <c r="A4974" s="3">
        <v>218425</v>
      </c>
      <c r="B4974" s="5" t="s">
        <v>416</v>
      </c>
    </row>
    <row r="4975" spans="1:2" x14ac:dyDescent="0.3">
      <c r="A4975" s="3">
        <v>159095</v>
      </c>
      <c r="B4975" s="5" t="s">
        <v>108</v>
      </c>
    </row>
    <row r="4976" spans="1:2" x14ac:dyDescent="0.3">
      <c r="A4976" s="3">
        <v>159095</v>
      </c>
      <c r="B4976" s="5" t="s">
        <v>416</v>
      </c>
    </row>
    <row r="4977" spans="1:2" x14ac:dyDescent="0.3">
      <c r="A4977" s="3">
        <v>209419</v>
      </c>
      <c r="B4977" s="5" t="s">
        <v>595</v>
      </c>
    </row>
    <row r="4978" spans="1:2" x14ac:dyDescent="0.3">
      <c r="A4978" s="3">
        <v>179111</v>
      </c>
      <c r="B4978" s="5" t="s">
        <v>416</v>
      </c>
    </row>
    <row r="4979" spans="1:2" x14ac:dyDescent="0.3">
      <c r="A4979" s="3">
        <v>186988</v>
      </c>
      <c r="B4979" s="5" t="s">
        <v>108</v>
      </c>
    </row>
    <row r="4980" spans="1:2" x14ac:dyDescent="0.3">
      <c r="A4980" s="3">
        <v>186988</v>
      </c>
      <c r="B4980" s="5" t="s">
        <v>540</v>
      </c>
    </row>
    <row r="4981" spans="1:2" x14ac:dyDescent="0.3">
      <c r="A4981" s="3">
        <v>186976</v>
      </c>
      <c r="B4981" s="5" t="s">
        <v>4062</v>
      </c>
    </row>
    <row r="4982" spans="1:2" x14ac:dyDescent="0.3">
      <c r="A4982" s="3">
        <v>186976</v>
      </c>
      <c r="B4982" s="5" t="s">
        <v>74</v>
      </c>
    </row>
    <row r="4983" spans="1:2" x14ac:dyDescent="0.3">
      <c r="A4983" s="3">
        <v>186976</v>
      </c>
      <c r="B4983" s="5" t="s">
        <v>51</v>
      </c>
    </row>
    <row r="4984" spans="1:2" x14ac:dyDescent="0.3">
      <c r="A4984" s="3">
        <v>152756</v>
      </c>
      <c r="B4984" s="5" t="s">
        <v>10</v>
      </c>
    </row>
    <row r="4985" spans="1:2" x14ac:dyDescent="0.3">
      <c r="A4985" s="3">
        <v>229582</v>
      </c>
      <c r="B4985" s="5" t="s">
        <v>1540</v>
      </c>
    </row>
    <row r="4986" spans="1:2" x14ac:dyDescent="0.3">
      <c r="A4986" s="3">
        <v>172828</v>
      </c>
      <c r="B4986" s="5" t="s">
        <v>10</v>
      </c>
    </row>
    <row r="4987" spans="1:2" x14ac:dyDescent="0.3">
      <c r="A4987" s="3">
        <v>226074</v>
      </c>
      <c r="B4987" s="5" t="s">
        <v>10</v>
      </c>
    </row>
    <row r="4988" spans="1:2" x14ac:dyDescent="0.3">
      <c r="A4988" s="3">
        <v>205048</v>
      </c>
      <c r="B4988" s="5" t="s">
        <v>108</v>
      </c>
    </row>
    <row r="4989" spans="1:2" x14ac:dyDescent="0.3">
      <c r="A4989" s="3">
        <v>237710</v>
      </c>
      <c r="B4989" s="5" t="s">
        <v>432</v>
      </c>
    </row>
    <row r="4990" spans="1:2" x14ac:dyDescent="0.3">
      <c r="A4990" s="3">
        <v>195276</v>
      </c>
      <c r="B4990" s="5" t="s">
        <v>94</v>
      </c>
    </row>
    <row r="4991" spans="1:2" x14ac:dyDescent="0.3">
      <c r="A4991" s="3">
        <v>210911</v>
      </c>
      <c r="B4991" s="5" t="s">
        <v>784</v>
      </c>
    </row>
    <row r="4992" spans="1:2" x14ac:dyDescent="0.3">
      <c r="A4992" s="3">
        <v>220820</v>
      </c>
      <c r="B4992" s="5" t="s">
        <v>10</v>
      </c>
    </row>
    <row r="4993" spans="1:2" x14ac:dyDescent="0.3">
      <c r="A4993" s="3">
        <v>191421</v>
      </c>
      <c r="B4993" s="5" t="s">
        <v>411</v>
      </c>
    </row>
    <row r="4994" spans="1:2" x14ac:dyDescent="0.3">
      <c r="A4994" s="3">
        <v>169025</v>
      </c>
      <c r="B4994" s="5" t="s">
        <v>108</v>
      </c>
    </row>
    <row r="4995" spans="1:2" x14ac:dyDescent="0.3">
      <c r="A4995" s="3">
        <v>226948</v>
      </c>
      <c r="B4995" s="5" t="s">
        <v>432</v>
      </c>
    </row>
    <row r="4996" spans="1:2" x14ac:dyDescent="0.3">
      <c r="A4996" s="3">
        <v>226948</v>
      </c>
      <c r="B4996" s="5" t="s">
        <v>10</v>
      </c>
    </row>
    <row r="4997" spans="1:2" x14ac:dyDescent="0.3">
      <c r="A4997" s="3">
        <v>87440</v>
      </c>
      <c r="B4997" s="5" t="s">
        <v>10</v>
      </c>
    </row>
    <row r="4998" spans="1:2" x14ac:dyDescent="0.3">
      <c r="A4998" s="3">
        <v>248561</v>
      </c>
      <c r="B4998" s="5" t="s">
        <v>10</v>
      </c>
    </row>
    <row r="4999" spans="1:2" x14ac:dyDescent="0.3">
      <c r="A4999" s="3">
        <v>168399</v>
      </c>
      <c r="B4999" s="5" t="s">
        <v>1265</v>
      </c>
    </row>
    <row r="5000" spans="1:2" x14ac:dyDescent="0.3">
      <c r="A5000" s="3">
        <v>168399</v>
      </c>
      <c r="B5000" s="5" t="s">
        <v>263</v>
      </c>
    </row>
    <row r="5001" spans="1:2" x14ac:dyDescent="0.3">
      <c r="A5001" s="3">
        <v>168399</v>
      </c>
      <c r="B5001" s="5" t="s">
        <v>284</v>
      </c>
    </row>
    <row r="5002" spans="1:2" x14ac:dyDescent="0.3">
      <c r="A5002" s="3">
        <v>168399</v>
      </c>
      <c r="B5002" s="5" t="s">
        <v>750</v>
      </c>
    </row>
    <row r="5003" spans="1:2" x14ac:dyDescent="0.3">
      <c r="A5003" s="3">
        <v>168399</v>
      </c>
      <c r="B5003" s="5" t="s">
        <v>108</v>
      </c>
    </row>
    <row r="5004" spans="1:2" x14ac:dyDescent="0.3">
      <c r="A5004" s="3">
        <v>80318</v>
      </c>
      <c r="B5004" s="5" t="s">
        <v>10</v>
      </c>
    </row>
    <row r="5005" spans="1:2" x14ac:dyDescent="0.3">
      <c r="A5005" s="3">
        <v>174311</v>
      </c>
      <c r="B5005" s="5" t="s">
        <v>10</v>
      </c>
    </row>
    <row r="5006" spans="1:2" x14ac:dyDescent="0.3">
      <c r="A5006" s="3">
        <v>128158</v>
      </c>
      <c r="B5006" s="5" t="s">
        <v>19761</v>
      </c>
    </row>
    <row r="5007" spans="1:2" x14ac:dyDescent="0.3">
      <c r="A5007" s="3">
        <v>128158</v>
      </c>
      <c r="B5007" s="5" t="s">
        <v>416</v>
      </c>
    </row>
    <row r="5008" spans="1:2" x14ac:dyDescent="0.3">
      <c r="A5008" s="3">
        <v>128158</v>
      </c>
      <c r="B5008" s="5" t="s">
        <v>284</v>
      </c>
    </row>
    <row r="5009" spans="1:2" x14ac:dyDescent="0.3">
      <c r="A5009" s="3">
        <v>128158</v>
      </c>
      <c r="B5009" s="5" t="s">
        <v>108</v>
      </c>
    </row>
    <row r="5010" spans="1:2" x14ac:dyDescent="0.3">
      <c r="A5010" s="3">
        <v>185460</v>
      </c>
      <c r="B5010" s="5" t="s">
        <v>10</v>
      </c>
    </row>
    <row r="5011" spans="1:2" x14ac:dyDescent="0.3">
      <c r="A5011" s="3">
        <v>139519</v>
      </c>
      <c r="B5011" s="5" t="s">
        <v>3743</v>
      </c>
    </row>
    <row r="5012" spans="1:2" x14ac:dyDescent="0.3">
      <c r="A5012" s="3">
        <v>139519</v>
      </c>
      <c r="B5012" s="5" t="s">
        <v>10</v>
      </c>
    </row>
    <row r="5013" spans="1:2" x14ac:dyDescent="0.3">
      <c r="A5013" s="3">
        <v>267544</v>
      </c>
      <c r="B5013" s="5" t="s">
        <v>51</v>
      </c>
    </row>
    <row r="5014" spans="1:2" x14ac:dyDescent="0.3">
      <c r="A5014" s="3">
        <v>82992</v>
      </c>
      <c r="B5014" s="5" t="s">
        <v>10</v>
      </c>
    </row>
    <row r="5015" spans="1:2" x14ac:dyDescent="0.3">
      <c r="A5015" s="3">
        <v>184020</v>
      </c>
      <c r="B5015" s="5" t="s">
        <v>1540</v>
      </c>
    </row>
    <row r="5016" spans="1:2" x14ac:dyDescent="0.3">
      <c r="A5016" s="3">
        <v>184020</v>
      </c>
      <c r="B5016" s="5" t="s">
        <v>108</v>
      </c>
    </row>
    <row r="5017" spans="1:2" x14ac:dyDescent="0.3">
      <c r="A5017" s="3">
        <v>174343</v>
      </c>
      <c r="B5017" s="5" t="s">
        <v>10</v>
      </c>
    </row>
    <row r="5018" spans="1:2" x14ac:dyDescent="0.3">
      <c r="A5018" s="3">
        <v>182972</v>
      </c>
      <c r="B5018" s="5" t="s">
        <v>367</v>
      </c>
    </row>
    <row r="5019" spans="1:2" x14ac:dyDescent="0.3">
      <c r="A5019" s="3">
        <v>159037</v>
      </c>
      <c r="B5019" s="5" t="s">
        <v>1121</v>
      </c>
    </row>
    <row r="5020" spans="1:2" x14ac:dyDescent="0.3">
      <c r="A5020" s="3">
        <v>159037</v>
      </c>
      <c r="B5020" s="5" t="s">
        <v>416</v>
      </c>
    </row>
    <row r="5021" spans="1:2" x14ac:dyDescent="0.3">
      <c r="A5021" s="3">
        <v>159037</v>
      </c>
      <c r="B5021" s="5" t="s">
        <v>10</v>
      </c>
    </row>
    <row r="5022" spans="1:2" x14ac:dyDescent="0.3">
      <c r="A5022" s="3">
        <v>225666</v>
      </c>
      <c r="B5022" s="5" t="s">
        <v>784</v>
      </c>
    </row>
    <row r="5023" spans="1:2" x14ac:dyDescent="0.3">
      <c r="A5023" s="3">
        <v>225666</v>
      </c>
      <c r="B5023" s="5" t="s">
        <v>144</v>
      </c>
    </row>
    <row r="5024" spans="1:2" x14ac:dyDescent="0.3">
      <c r="A5024" s="3">
        <v>208277</v>
      </c>
      <c r="B5024" s="5" t="s">
        <v>284</v>
      </c>
    </row>
    <row r="5025" spans="1:2" x14ac:dyDescent="0.3">
      <c r="A5025" s="3">
        <v>204260</v>
      </c>
      <c r="B5025" s="5" t="s">
        <v>94</v>
      </c>
    </row>
    <row r="5026" spans="1:2" x14ac:dyDescent="0.3">
      <c r="A5026" s="3">
        <v>186929</v>
      </c>
      <c r="B5026" s="5" t="s">
        <v>956</v>
      </c>
    </row>
    <row r="5027" spans="1:2" x14ac:dyDescent="0.3">
      <c r="A5027" s="3">
        <v>186929</v>
      </c>
      <c r="B5027" s="5" t="s">
        <v>1109</v>
      </c>
    </row>
    <row r="5028" spans="1:2" x14ac:dyDescent="0.3">
      <c r="A5028" s="3">
        <v>186929</v>
      </c>
      <c r="B5028" s="5" t="s">
        <v>1540</v>
      </c>
    </row>
    <row r="5029" spans="1:2" x14ac:dyDescent="0.3">
      <c r="A5029" s="3">
        <v>199556</v>
      </c>
      <c r="B5029" s="5" t="s">
        <v>10</v>
      </c>
    </row>
    <row r="5030" spans="1:2" x14ac:dyDescent="0.3">
      <c r="A5030" s="3">
        <v>229407</v>
      </c>
      <c r="B5030" s="5" t="s">
        <v>10</v>
      </c>
    </row>
    <row r="5031" spans="1:2" x14ac:dyDescent="0.3">
      <c r="A5031" s="3">
        <v>280892</v>
      </c>
      <c r="B5031" s="5" t="s">
        <v>432</v>
      </c>
    </row>
    <row r="5032" spans="1:2" x14ac:dyDescent="0.3">
      <c r="A5032" s="3">
        <v>224815</v>
      </c>
      <c r="B5032" s="5" t="s">
        <v>10</v>
      </c>
    </row>
    <row r="5033" spans="1:2" x14ac:dyDescent="0.3">
      <c r="A5033" s="3">
        <v>242033</v>
      </c>
      <c r="B5033" s="5" t="s">
        <v>10</v>
      </c>
    </row>
    <row r="5034" spans="1:2" x14ac:dyDescent="0.3">
      <c r="A5034" s="3">
        <v>193197</v>
      </c>
      <c r="B5034" s="5" t="s">
        <v>595</v>
      </c>
    </row>
    <row r="5035" spans="1:2" x14ac:dyDescent="0.3">
      <c r="A5035" s="3">
        <v>269492</v>
      </c>
      <c r="B5035" s="5" t="s">
        <v>263</v>
      </c>
    </row>
    <row r="5036" spans="1:2" x14ac:dyDescent="0.3">
      <c r="A5036" s="3">
        <v>216539</v>
      </c>
      <c r="B5036" s="5" t="s">
        <v>10</v>
      </c>
    </row>
    <row r="5037" spans="1:2" x14ac:dyDescent="0.3">
      <c r="A5037" s="3">
        <v>208284</v>
      </c>
      <c r="B5037" s="5" t="s">
        <v>1540</v>
      </c>
    </row>
    <row r="5038" spans="1:2" x14ac:dyDescent="0.3">
      <c r="A5038" s="3">
        <v>208284</v>
      </c>
      <c r="B5038" s="5" t="s">
        <v>19760</v>
      </c>
    </row>
    <row r="5039" spans="1:2" x14ac:dyDescent="0.3">
      <c r="A5039" s="3">
        <v>208284</v>
      </c>
      <c r="B5039" s="5" t="s">
        <v>108</v>
      </c>
    </row>
    <row r="5040" spans="1:2" x14ac:dyDescent="0.3">
      <c r="A5040" s="3">
        <v>175555</v>
      </c>
      <c r="B5040" s="5" t="s">
        <v>10</v>
      </c>
    </row>
    <row r="5041" spans="1:2" x14ac:dyDescent="0.3">
      <c r="A5041" s="3">
        <v>209385</v>
      </c>
      <c r="B5041" s="5" t="s">
        <v>2138</v>
      </c>
    </row>
    <row r="5042" spans="1:2" x14ac:dyDescent="0.3">
      <c r="A5042" s="3">
        <v>243238</v>
      </c>
      <c r="B5042" s="5" t="s">
        <v>1845</v>
      </c>
    </row>
    <row r="5043" spans="1:2" x14ac:dyDescent="0.3">
      <c r="A5043" s="3">
        <v>158916</v>
      </c>
      <c r="B5043" s="5" t="s">
        <v>10</v>
      </c>
    </row>
    <row r="5044" spans="1:2" x14ac:dyDescent="0.3">
      <c r="A5044" s="3">
        <v>211707</v>
      </c>
      <c r="B5044" s="5" t="s">
        <v>10</v>
      </c>
    </row>
    <row r="5045" spans="1:2" x14ac:dyDescent="0.3">
      <c r="A5045" s="3">
        <v>175116</v>
      </c>
      <c r="B5045" s="5" t="s">
        <v>540</v>
      </c>
    </row>
    <row r="5046" spans="1:2" x14ac:dyDescent="0.3">
      <c r="A5046" s="3">
        <v>201765</v>
      </c>
      <c r="B5046" s="5" t="s">
        <v>51</v>
      </c>
    </row>
    <row r="5047" spans="1:2" x14ac:dyDescent="0.3">
      <c r="A5047" s="3">
        <v>172520</v>
      </c>
      <c r="B5047" s="5" t="s">
        <v>10</v>
      </c>
    </row>
    <row r="5048" spans="1:2" x14ac:dyDescent="0.3">
      <c r="A5048" s="3">
        <v>167963</v>
      </c>
      <c r="B5048" s="5" t="s">
        <v>1036</v>
      </c>
    </row>
    <row r="5049" spans="1:2" x14ac:dyDescent="0.3">
      <c r="A5049" s="3">
        <v>167963</v>
      </c>
      <c r="B5049" s="5" t="s">
        <v>51</v>
      </c>
    </row>
    <row r="5050" spans="1:2" x14ac:dyDescent="0.3">
      <c r="A5050" s="3">
        <v>235662</v>
      </c>
      <c r="B5050" s="5" t="s">
        <v>432</v>
      </c>
    </row>
    <row r="5051" spans="1:2" x14ac:dyDescent="0.3">
      <c r="A5051" s="3">
        <v>235662</v>
      </c>
      <c r="B5051" s="5" t="s">
        <v>10</v>
      </c>
    </row>
    <row r="5052" spans="1:2" x14ac:dyDescent="0.3">
      <c r="A5052" s="3">
        <v>245538</v>
      </c>
      <c r="B5052" s="5" t="s">
        <v>144</v>
      </c>
    </row>
    <row r="5053" spans="1:2" x14ac:dyDescent="0.3">
      <c r="A5053" s="3">
        <v>209049</v>
      </c>
      <c r="B5053" s="5" t="s">
        <v>411</v>
      </c>
    </row>
    <row r="5054" spans="1:2" x14ac:dyDescent="0.3">
      <c r="A5054" s="3">
        <v>209049</v>
      </c>
      <c r="B5054" s="5" t="s">
        <v>1144</v>
      </c>
    </row>
    <row r="5055" spans="1:2" x14ac:dyDescent="0.3">
      <c r="A5055" s="3">
        <v>222772</v>
      </c>
      <c r="B5055" s="5" t="s">
        <v>1036</v>
      </c>
    </row>
    <row r="5056" spans="1:2" x14ac:dyDescent="0.3">
      <c r="A5056" s="3">
        <v>222772</v>
      </c>
      <c r="B5056" s="5" t="s">
        <v>84</v>
      </c>
    </row>
    <row r="5057" spans="1:2" x14ac:dyDescent="0.3">
      <c r="A5057" s="3">
        <v>72525</v>
      </c>
      <c r="B5057" s="5" t="s">
        <v>10</v>
      </c>
    </row>
    <row r="5058" spans="1:2" x14ac:dyDescent="0.3">
      <c r="A5058" s="3">
        <v>172847</v>
      </c>
      <c r="B5058" s="5" t="s">
        <v>10</v>
      </c>
    </row>
    <row r="5059" spans="1:2" x14ac:dyDescent="0.3">
      <c r="A5059" s="3">
        <v>229749</v>
      </c>
      <c r="B5059" s="5" t="s">
        <v>432</v>
      </c>
    </row>
    <row r="5060" spans="1:2" x14ac:dyDescent="0.3">
      <c r="A5060" s="3">
        <v>124461</v>
      </c>
      <c r="B5060" s="5" t="s">
        <v>10</v>
      </c>
    </row>
    <row r="5061" spans="1:2" x14ac:dyDescent="0.3">
      <c r="A5061" s="3">
        <v>202796</v>
      </c>
      <c r="B5061" s="5" t="s">
        <v>595</v>
      </c>
    </row>
    <row r="5062" spans="1:2" x14ac:dyDescent="0.3">
      <c r="A5062" s="3">
        <v>215042</v>
      </c>
      <c r="B5062" s="5" t="s">
        <v>3578</v>
      </c>
    </row>
    <row r="5063" spans="1:2" x14ac:dyDescent="0.3">
      <c r="A5063" s="3">
        <v>220265</v>
      </c>
      <c r="B5063" s="5" t="s">
        <v>94</v>
      </c>
    </row>
    <row r="5064" spans="1:2" x14ac:dyDescent="0.3">
      <c r="A5064" s="3">
        <v>292257</v>
      </c>
      <c r="B5064" s="5" t="s">
        <v>10</v>
      </c>
    </row>
    <row r="5065" spans="1:2" x14ac:dyDescent="0.3">
      <c r="A5065" s="3">
        <v>224178</v>
      </c>
      <c r="B5065" s="5" t="s">
        <v>540</v>
      </c>
    </row>
    <row r="5066" spans="1:2" x14ac:dyDescent="0.3">
      <c r="A5066" s="3">
        <v>158091</v>
      </c>
      <c r="B5066" s="5" t="s">
        <v>3926</v>
      </c>
    </row>
    <row r="5067" spans="1:2" x14ac:dyDescent="0.3">
      <c r="A5067" s="3">
        <v>158091</v>
      </c>
      <c r="B5067" s="5" t="s">
        <v>416</v>
      </c>
    </row>
    <row r="5068" spans="1:2" x14ac:dyDescent="0.3">
      <c r="A5068" s="3">
        <v>177203</v>
      </c>
      <c r="B5068" s="5" t="s">
        <v>416</v>
      </c>
    </row>
    <row r="5069" spans="1:2" x14ac:dyDescent="0.3">
      <c r="A5069" s="3">
        <v>177203</v>
      </c>
      <c r="B5069" s="5" t="s">
        <v>10</v>
      </c>
    </row>
    <row r="5070" spans="1:2" x14ac:dyDescent="0.3">
      <c r="A5070" s="3">
        <v>203665</v>
      </c>
      <c r="B5070" s="5" t="s">
        <v>108</v>
      </c>
    </row>
    <row r="5071" spans="1:2" x14ac:dyDescent="0.3">
      <c r="A5071" s="3">
        <v>191294</v>
      </c>
      <c r="B5071" s="5" t="s">
        <v>1109</v>
      </c>
    </row>
    <row r="5072" spans="1:2" x14ac:dyDescent="0.3">
      <c r="A5072" s="3">
        <v>191294</v>
      </c>
      <c r="B5072" s="5" t="s">
        <v>750</v>
      </c>
    </row>
    <row r="5073" spans="1:2" x14ac:dyDescent="0.3">
      <c r="A5073" s="3">
        <v>108726</v>
      </c>
      <c r="B5073" s="5" t="s">
        <v>4184</v>
      </c>
    </row>
    <row r="5074" spans="1:2" x14ac:dyDescent="0.3">
      <c r="A5074" s="3">
        <v>108726</v>
      </c>
      <c r="B5074" s="5" t="s">
        <v>10</v>
      </c>
    </row>
    <row r="5075" spans="1:2" x14ac:dyDescent="0.3">
      <c r="A5075" s="3">
        <v>236317</v>
      </c>
      <c r="B5075" s="5" t="s">
        <v>880</v>
      </c>
    </row>
    <row r="5076" spans="1:2" x14ac:dyDescent="0.3">
      <c r="A5076" s="3">
        <v>229405</v>
      </c>
      <c r="B5076" s="5" t="s">
        <v>10</v>
      </c>
    </row>
    <row r="5077" spans="1:2" x14ac:dyDescent="0.3">
      <c r="A5077" s="3">
        <v>246790</v>
      </c>
      <c r="B5077" s="5" t="s">
        <v>284</v>
      </c>
    </row>
    <row r="5078" spans="1:2" x14ac:dyDescent="0.3">
      <c r="A5078" s="3">
        <v>257874</v>
      </c>
      <c r="B5078" s="5" t="s">
        <v>10</v>
      </c>
    </row>
    <row r="5079" spans="1:2" x14ac:dyDescent="0.3">
      <c r="A5079" s="3">
        <v>136585</v>
      </c>
      <c r="B5079" s="5" t="s">
        <v>10</v>
      </c>
    </row>
    <row r="5080" spans="1:2" x14ac:dyDescent="0.3">
      <c r="A5080" s="3">
        <v>153820</v>
      </c>
      <c r="B5080" s="5" t="s">
        <v>108</v>
      </c>
    </row>
    <row r="5081" spans="1:2" x14ac:dyDescent="0.3">
      <c r="A5081" s="3">
        <v>203715</v>
      </c>
      <c r="B5081" s="5" t="s">
        <v>19776</v>
      </c>
    </row>
    <row r="5082" spans="1:2" x14ac:dyDescent="0.3">
      <c r="A5082" s="3">
        <v>203715</v>
      </c>
      <c r="B5082" s="5" t="s">
        <v>108</v>
      </c>
    </row>
    <row r="5083" spans="1:2" x14ac:dyDescent="0.3">
      <c r="A5083" s="3">
        <v>50275</v>
      </c>
      <c r="B5083" s="5" t="s">
        <v>1109</v>
      </c>
    </row>
    <row r="5084" spans="1:2" x14ac:dyDescent="0.3">
      <c r="A5084" s="3">
        <v>50275</v>
      </c>
      <c r="B5084" s="5" t="s">
        <v>750</v>
      </c>
    </row>
    <row r="5085" spans="1:2" x14ac:dyDescent="0.3">
      <c r="A5085" s="3">
        <v>157293</v>
      </c>
      <c r="B5085" s="5" t="s">
        <v>595</v>
      </c>
    </row>
    <row r="5086" spans="1:2" x14ac:dyDescent="0.3">
      <c r="A5086" s="3">
        <v>434552</v>
      </c>
      <c r="B5086" s="5" t="s">
        <v>229</v>
      </c>
    </row>
    <row r="5087" spans="1:2" x14ac:dyDescent="0.3">
      <c r="A5087" s="3">
        <v>174326</v>
      </c>
      <c r="B5087" s="5" t="s">
        <v>10</v>
      </c>
    </row>
    <row r="5088" spans="1:2" x14ac:dyDescent="0.3">
      <c r="A5088" s="3">
        <v>235093</v>
      </c>
      <c r="B5088" s="5" t="s">
        <v>10</v>
      </c>
    </row>
    <row r="5089" spans="1:2" x14ac:dyDescent="0.3">
      <c r="A5089" s="3">
        <v>194101</v>
      </c>
      <c r="B5089" s="5" t="s">
        <v>416</v>
      </c>
    </row>
    <row r="5090" spans="1:2" x14ac:dyDescent="0.3">
      <c r="A5090" s="3">
        <v>209406</v>
      </c>
      <c r="B5090" s="5" t="s">
        <v>432</v>
      </c>
    </row>
    <row r="5091" spans="1:2" x14ac:dyDescent="0.3">
      <c r="A5091" s="3">
        <v>209355</v>
      </c>
      <c r="B5091" s="5" t="s">
        <v>108</v>
      </c>
    </row>
    <row r="5092" spans="1:2" x14ac:dyDescent="0.3">
      <c r="A5092" s="3">
        <v>181330</v>
      </c>
      <c r="B5092" s="5" t="s">
        <v>10</v>
      </c>
    </row>
    <row r="5093" spans="1:2" x14ac:dyDescent="0.3">
      <c r="A5093" s="3">
        <v>182026</v>
      </c>
      <c r="B5093" s="5" t="s">
        <v>10</v>
      </c>
    </row>
    <row r="5094" spans="1:2" x14ac:dyDescent="0.3">
      <c r="A5094" s="3">
        <v>209901</v>
      </c>
      <c r="B5094" s="5" t="s">
        <v>10</v>
      </c>
    </row>
    <row r="5095" spans="1:2" x14ac:dyDescent="0.3">
      <c r="A5095" s="3">
        <v>318868</v>
      </c>
      <c r="B5095" s="5" t="s">
        <v>10</v>
      </c>
    </row>
    <row r="5096" spans="1:2" x14ac:dyDescent="0.3">
      <c r="A5096" s="3">
        <v>174340</v>
      </c>
      <c r="B5096" s="5" t="s">
        <v>416</v>
      </c>
    </row>
    <row r="5097" spans="1:2" x14ac:dyDescent="0.3">
      <c r="A5097" s="3">
        <v>174340</v>
      </c>
      <c r="B5097" s="5" t="s">
        <v>10</v>
      </c>
    </row>
    <row r="5098" spans="1:2" x14ac:dyDescent="0.3">
      <c r="A5098" s="3">
        <v>158914</v>
      </c>
      <c r="B5098" s="5" t="s">
        <v>416</v>
      </c>
    </row>
    <row r="5099" spans="1:2" x14ac:dyDescent="0.3">
      <c r="A5099" s="3">
        <v>156268</v>
      </c>
      <c r="B5099" s="5" t="s">
        <v>10</v>
      </c>
    </row>
    <row r="5100" spans="1:2" x14ac:dyDescent="0.3">
      <c r="A5100" s="3">
        <v>210047</v>
      </c>
      <c r="B5100" s="5" t="s">
        <v>10</v>
      </c>
    </row>
    <row r="5101" spans="1:2" x14ac:dyDescent="0.3">
      <c r="A5101" s="3">
        <v>159100</v>
      </c>
      <c r="B5101" s="5" t="s">
        <v>10</v>
      </c>
    </row>
    <row r="5102" spans="1:2" x14ac:dyDescent="0.3">
      <c r="A5102" s="3">
        <v>238811</v>
      </c>
      <c r="B5102" s="5" t="s">
        <v>411</v>
      </c>
    </row>
    <row r="5103" spans="1:2" x14ac:dyDescent="0.3">
      <c r="A5103" s="3">
        <v>238811</v>
      </c>
      <c r="B5103" s="5" t="s">
        <v>784</v>
      </c>
    </row>
    <row r="5104" spans="1:2" x14ac:dyDescent="0.3">
      <c r="A5104" s="3">
        <v>153795</v>
      </c>
      <c r="B5104" s="5" t="s">
        <v>10</v>
      </c>
    </row>
    <row r="5105" spans="1:2" x14ac:dyDescent="0.3">
      <c r="A5105" s="3">
        <v>240629</v>
      </c>
      <c r="B5105" s="5" t="s">
        <v>416</v>
      </c>
    </row>
    <row r="5106" spans="1:2" x14ac:dyDescent="0.3">
      <c r="A5106" s="3">
        <v>218329</v>
      </c>
      <c r="B5106" s="5" t="s">
        <v>432</v>
      </c>
    </row>
    <row r="5107" spans="1:2" x14ac:dyDescent="0.3">
      <c r="A5107" s="3">
        <v>169644</v>
      </c>
      <c r="B5107" s="5" t="s">
        <v>416</v>
      </c>
    </row>
    <row r="5108" spans="1:2" x14ac:dyDescent="0.3">
      <c r="A5108" s="3">
        <v>237614</v>
      </c>
      <c r="B5108" s="5" t="s">
        <v>2886</v>
      </c>
    </row>
    <row r="5109" spans="1:2" x14ac:dyDescent="0.3">
      <c r="A5109" s="3">
        <v>254672</v>
      </c>
      <c r="B5109" s="5" t="s">
        <v>411</v>
      </c>
    </row>
    <row r="5110" spans="1:2" x14ac:dyDescent="0.3">
      <c r="A5110" s="3">
        <v>254672</v>
      </c>
      <c r="B5110" s="5" t="s">
        <v>784</v>
      </c>
    </row>
    <row r="5111" spans="1:2" x14ac:dyDescent="0.3">
      <c r="A5111" s="3">
        <v>329020</v>
      </c>
      <c r="B5111" s="5" t="s">
        <v>19760</v>
      </c>
    </row>
    <row r="5112" spans="1:2" x14ac:dyDescent="0.3">
      <c r="A5112" s="3">
        <v>329020</v>
      </c>
      <c r="B5112" s="5" t="s">
        <v>10</v>
      </c>
    </row>
    <row r="5113" spans="1:2" x14ac:dyDescent="0.3">
      <c r="A5113" s="3">
        <v>329020</v>
      </c>
      <c r="B5113" s="5" t="s">
        <v>1540</v>
      </c>
    </row>
    <row r="5114" spans="1:2" x14ac:dyDescent="0.3">
      <c r="A5114" s="3">
        <v>329020</v>
      </c>
      <c r="B5114" s="5" t="s">
        <v>51</v>
      </c>
    </row>
    <row r="5115" spans="1:2" x14ac:dyDescent="0.3">
      <c r="A5115" s="3">
        <v>161491</v>
      </c>
      <c r="B5115" s="5" t="s">
        <v>1109</v>
      </c>
    </row>
    <row r="5116" spans="1:2" x14ac:dyDescent="0.3">
      <c r="A5116" s="3">
        <v>204702</v>
      </c>
      <c r="B5116" s="5" t="s">
        <v>144</v>
      </c>
    </row>
    <row r="5117" spans="1:2" x14ac:dyDescent="0.3">
      <c r="A5117" s="3">
        <v>213901</v>
      </c>
      <c r="B5117" s="5" t="s">
        <v>1845</v>
      </c>
    </row>
    <row r="5118" spans="1:2" x14ac:dyDescent="0.3">
      <c r="A5118" s="3">
        <v>159937</v>
      </c>
      <c r="B5118" s="5" t="s">
        <v>10</v>
      </c>
    </row>
    <row r="5119" spans="1:2" x14ac:dyDescent="0.3">
      <c r="A5119" s="3">
        <v>200713</v>
      </c>
      <c r="B5119" s="5" t="s">
        <v>108</v>
      </c>
    </row>
    <row r="5120" spans="1:2" x14ac:dyDescent="0.3">
      <c r="A5120" s="3">
        <v>191121</v>
      </c>
      <c r="B5120" s="5" t="s">
        <v>595</v>
      </c>
    </row>
    <row r="5121" spans="1:2" x14ac:dyDescent="0.3">
      <c r="A5121" s="3">
        <v>238749</v>
      </c>
      <c r="B5121" s="5" t="s">
        <v>432</v>
      </c>
    </row>
    <row r="5122" spans="1:2" x14ac:dyDescent="0.3">
      <c r="A5122" s="3">
        <v>238749</v>
      </c>
      <c r="B5122" s="5" t="s">
        <v>10</v>
      </c>
    </row>
    <row r="5123" spans="1:2" x14ac:dyDescent="0.3">
      <c r="A5123" s="3">
        <v>160859</v>
      </c>
      <c r="B5123" s="5" t="s">
        <v>10</v>
      </c>
    </row>
    <row r="5124" spans="1:2" x14ac:dyDescent="0.3">
      <c r="A5124" s="3">
        <v>160859</v>
      </c>
      <c r="B5124" s="5" t="s">
        <v>84</v>
      </c>
    </row>
    <row r="5125" spans="1:2" x14ac:dyDescent="0.3">
      <c r="A5125" s="3">
        <v>977756</v>
      </c>
      <c r="B5125" s="5" t="s">
        <v>1144</v>
      </c>
    </row>
    <row r="5126" spans="1:2" x14ac:dyDescent="0.3">
      <c r="A5126" s="3">
        <v>235046</v>
      </c>
      <c r="B5126" s="5" t="s">
        <v>432</v>
      </c>
    </row>
    <row r="5127" spans="1:2" x14ac:dyDescent="0.3">
      <c r="A5127" s="3">
        <v>184992</v>
      </c>
      <c r="B5127" s="5" t="s">
        <v>540</v>
      </c>
    </row>
    <row r="5128" spans="1:2" x14ac:dyDescent="0.3">
      <c r="A5128" s="3">
        <v>176124</v>
      </c>
      <c r="B5128" s="5" t="s">
        <v>10</v>
      </c>
    </row>
    <row r="5129" spans="1:2" x14ac:dyDescent="0.3">
      <c r="A5129" s="3">
        <v>217896</v>
      </c>
      <c r="B5129" s="5" t="s">
        <v>432</v>
      </c>
    </row>
    <row r="5130" spans="1:2" x14ac:dyDescent="0.3">
      <c r="A5130" s="3">
        <v>217896</v>
      </c>
      <c r="B5130" s="5" t="s">
        <v>10</v>
      </c>
    </row>
    <row r="5131" spans="1:2" x14ac:dyDescent="0.3">
      <c r="A5131" s="3">
        <v>191502</v>
      </c>
      <c r="B5131" s="5" t="s">
        <v>10</v>
      </c>
    </row>
    <row r="5132" spans="1:2" x14ac:dyDescent="0.3">
      <c r="A5132" s="3">
        <v>172631</v>
      </c>
      <c r="B5132" s="5" t="s">
        <v>10</v>
      </c>
    </row>
    <row r="5133" spans="1:2" x14ac:dyDescent="0.3">
      <c r="A5133" s="3">
        <v>204053</v>
      </c>
      <c r="B5133" s="5" t="s">
        <v>144</v>
      </c>
    </row>
    <row r="5134" spans="1:2" x14ac:dyDescent="0.3">
      <c r="A5134" s="3">
        <v>218993</v>
      </c>
      <c r="B5134" s="5" t="s">
        <v>108</v>
      </c>
    </row>
    <row r="5135" spans="1:2" x14ac:dyDescent="0.3">
      <c r="A5135" s="3">
        <v>218993</v>
      </c>
      <c r="B5135" s="5" t="s">
        <v>19760</v>
      </c>
    </row>
    <row r="5136" spans="1:2" x14ac:dyDescent="0.3">
      <c r="A5136" s="3">
        <v>246449</v>
      </c>
      <c r="B5136" s="5" t="s">
        <v>432</v>
      </c>
    </row>
    <row r="5137" spans="1:2" x14ac:dyDescent="0.3">
      <c r="A5137" s="3">
        <v>314387</v>
      </c>
      <c r="B5137" s="5" t="s">
        <v>1845</v>
      </c>
    </row>
    <row r="5138" spans="1:2" x14ac:dyDescent="0.3">
      <c r="A5138" s="3">
        <v>211088</v>
      </c>
      <c r="B5138" s="5" t="s">
        <v>759</v>
      </c>
    </row>
    <row r="5139" spans="1:2" x14ac:dyDescent="0.3">
      <c r="A5139" s="3">
        <v>225235</v>
      </c>
      <c r="B5139" s="5" t="s">
        <v>877</v>
      </c>
    </row>
    <row r="5140" spans="1:2" x14ac:dyDescent="0.3">
      <c r="A5140" s="3">
        <v>201759</v>
      </c>
      <c r="B5140" s="5" t="s">
        <v>1540</v>
      </c>
    </row>
    <row r="5141" spans="1:2" x14ac:dyDescent="0.3">
      <c r="A5141" s="3">
        <v>201759</v>
      </c>
      <c r="B5141" s="5" t="s">
        <v>108</v>
      </c>
    </row>
    <row r="5142" spans="1:2" x14ac:dyDescent="0.3">
      <c r="A5142" s="3">
        <v>231401</v>
      </c>
      <c r="B5142" s="5" t="s">
        <v>10</v>
      </c>
    </row>
    <row r="5143" spans="1:2" x14ac:dyDescent="0.3">
      <c r="A5143" s="3">
        <v>217414</v>
      </c>
      <c r="B5143" s="5" t="s">
        <v>51</v>
      </c>
    </row>
    <row r="5144" spans="1:2" x14ac:dyDescent="0.3">
      <c r="A5144" s="3">
        <v>185497</v>
      </c>
      <c r="B5144" s="5" t="s">
        <v>877</v>
      </c>
    </row>
    <row r="5145" spans="1:2" x14ac:dyDescent="0.3">
      <c r="A5145" s="3">
        <v>185497</v>
      </c>
      <c r="B5145" s="5" t="s">
        <v>10</v>
      </c>
    </row>
    <row r="5146" spans="1:2" x14ac:dyDescent="0.3">
      <c r="A5146" s="3">
        <v>183258</v>
      </c>
      <c r="B5146" s="5" t="s">
        <v>416</v>
      </c>
    </row>
    <row r="5147" spans="1:2" x14ac:dyDescent="0.3">
      <c r="A5147" s="3">
        <v>157117</v>
      </c>
      <c r="B5147" s="5" t="s">
        <v>10</v>
      </c>
    </row>
    <row r="5148" spans="1:2" x14ac:dyDescent="0.3">
      <c r="A5148" s="3">
        <v>173153</v>
      </c>
      <c r="B5148" s="5" t="s">
        <v>10</v>
      </c>
    </row>
    <row r="5149" spans="1:2" x14ac:dyDescent="0.3">
      <c r="A5149" s="3">
        <v>220809</v>
      </c>
      <c r="B5149" s="5" t="s">
        <v>416</v>
      </c>
    </row>
    <row r="5150" spans="1:2" x14ac:dyDescent="0.3">
      <c r="A5150" s="3">
        <v>159622</v>
      </c>
      <c r="B5150" s="5" t="s">
        <v>1845</v>
      </c>
    </row>
    <row r="5151" spans="1:2" x14ac:dyDescent="0.3">
      <c r="A5151" s="3">
        <v>226208</v>
      </c>
      <c r="B5151" s="5" t="s">
        <v>144</v>
      </c>
    </row>
    <row r="5152" spans="1:2" x14ac:dyDescent="0.3">
      <c r="A5152" s="3">
        <v>222297</v>
      </c>
      <c r="B5152" s="5" t="s">
        <v>108</v>
      </c>
    </row>
    <row r="5153" spans="1:2" x14ac:dyDescent="0.3">
      <c r="A5153" s="3">
        <v>214083</v>
      </c>
      <c r="B5153" s="5" t="s">
        <v>10</v>
      </c>
    </row>
    <row r="5154" spans="1:2" x14ac:dyDescent="0.3">
      <c r="A5154" s="3">
        <v>188183</v>
      </c>
      <c r="B5154" s="5" t="s">
        <v>411</v>
      </c>
    </row>
    <row r="5155" spans="1:2" x14ac:dyDescent="0.3">
      <c r="A5155" s="3">
        <v>159774</v>
      </c>
      <c r="B5155" s="5" t="s">
        <v>877</v>
      </c>
    </row>
    <row r="5156" spans="1:2" x14ac:dyDescent="0.3">
      <c r="A5156" s="3">
        <v>159774</v>
      </c>
      <c r="B5156" s="5" t="s">
        <v>51</v>
      </c>
    </row>
    <row r="5157" spans="1:2" x14ac:dyDescent="0.3">
      <c r="A5157" s="3">
        <v>255882</v>
      </c>
      <c r="B5157" s="5" t="s">
        <v>94</v>
      </c>
    </row>
    <row r="5158" spans="1:2" x14ac:dyDescent="0.3">
      <c r="A5158" s="3">
        <v>270698</v>
      </c>
      <c r="B5158" s="5" t="s">
        <v>432</v>
      </c>
    </row>
    <row r="5159" spans="1:2" x14ac:dyDescent="0.3">
      <c r="A5159" s="3">
        <v>270698</v>
      </c>
      <c r="B5159" s="5" t="s">
        <v>10</v>
      </c>
    </row>
    <row r="5160" spans="1:2" x14ac:dyDescent="0.3">
      <c r="A5160" s="3">
        <v>186982</v>
      </c>
      <c r="B5160" s="5" t="s">
        <v>540</v>
      </c>
    </row>
    <row r="5161" spans="1:2" x14ac:dyDescent="0.3">
      <c r="A5161" s="3">
        <v>158908</v>
      </c>
      <c r="B5161" s="5" t="s">
        <v>10</v>
      </c>
    </row>
    <row r="5162" spans="1:2" x14ac:dyDescent="0.3">
      <c r="A5162" s="3">
        <v>227877</v>
      </c>
      <c r="B5162" s="5" t="s">
        <v>432</v>
      </c>
    </row>
    <row r="5163" spans="1:2" x14ac:dyDescent="0.3">
      <c r="A5163" s="3">
        <v>173484</v>
      </c>
      <c r="B5163" s="5" t="s">
        <v>10</v>
      </c>
    </row>
    <row r="5164" spans="1:2" x14ac:dyDescent="0.3">
      <c r="A5164" s="3">
        <v>134812</v>
      </c>
      <c r="B5164" s="5" t="s">
        <v>750</v>
      </c>
    </row>
    <row r="5165" spans="1:2" x14ac:dyDescent="0.3">
      <c r="A5165" s="3">
        <v>236028</v>
      </c>
      <c r="B5165" s="5" t="s">
        <v>540</v>
      </c>
    </row>
    <row r="5166" spans="1:2" x14ac:dyDescent="0.3">
      <c r="A5166" s="3">
        <v>236028</v>
      </c>
      <c r="B5166" s="5" t="s">
        <v>10</v>
      </c>
    </row>
    <row r="5167" spans="1:2" x14ac:dyDescent="0.3">
      <c r="A5167" s="3">
        <v>229296</v>
      </c>
      <c r="B5167" s="5" t="s">
        <v>10</v>
      </c>
    </row>
    <row r="5168" spans="1:2" x14ac:dyDescent="0.3">
      <c r="A5168" s="3">
        <v>240614</v>
      </c>
      <c r="B5168" s="5" t="s">
        <v>595</v>
      </c>
    </row>
    <row r="5169" spans="1:2" x14ac:dyDescent="0.3">
      <c r="A5169" s="3">
        <v>196325</v>
      </c>
      <c r="B5169" s="5" t="s">
        <v>411</v>
      </c>
    </row>
    <row r="5170" spans="1:2" x14ac:dyDescent="0.3">
      <c r="A5170" s="3">
        <v>184149</v>
      </c>
      <c r="B5170" s="5" t="s">
        <v>10</v>
      </c>
    </row>
    <row r="5171" spans="1:2" x14ac:dyDescent="0.3">
      <c r="A5171" s="3">
        <v>177358</v>
      </c>
      <c r="B5171" s="5" t="s">
        <v>595</v>
      </c>
    </row>
    <row r="5172" spans="1:2" x14ac:dyDescent="0.3">
      <c r="A5172" s="3">
        <v>180951</v>
      </c>
      <c r="B5172" s="5" t="s">
        <v>416</v>
      </c>
    </row>
    <row r="5173" spans="1:2" x14ac:dyDescent="0.3">
      <c r="A5173" s="3">
        <v>305387</v>
      </c>
      <c r="B5173" s="5" t="s">
        <v>1540</v>
      </c>
    </row>
    <row r="5174" spans="1:2" x14ac:dyDescent="0.3">
      <c r="A5174" s="3">
        <v>305387</v>
      </c>
      <c r="B5174" s="5" t="s">
        <v>108</v>
      </c>
    </row>
    <row r="5175" spans="1:2" x14ac:dyDescent="0.3">
      <c r="A5175" s="3">
        <v>228676</v>
      </c>
      <c r="B5175" s="5" t="s">
        <v>10</v>
      </c>
    </row>
    <row r="5176" spans="1:2" x14ac:dyDescent="0.3">
      <c r="A5176" s="3">
        <v>190754</v>
      </c>
      <c r="B5176" s="5" t="s">
        <v>3926</v>
      </c>
    </row>
    <row r="5177" spans="1:2" x14ac:dyDescent="0.3">
      <c r="A5177" s="3">
        <v>253987</v>
      </c>
      <c r="B5177" s="5" t="s">
        <v>144</v>
      </c>
    </row>
    <row r="5178" spans="1:2" x14ac:dyDescent="0.3">
      <c r="A5178" s="3">
        <v>219553</v>
      </c>
      <c r="B5178" s="5" t="s">
        <v>74</v>
      </c>
    </row>
    <row r="5179" spans="1:2" x14ac:dyDescent="0.3">
      <c r="A5179" s="3">
        <v>93394</v>
      </c>
      <c r="B5179" s="5" t="s">
        <v>10</v>
      </c>
    </row>
    <row r="5180" spans="1:2" x14ac:dyDescent="0.3">
      <c r="A5180" s="3">
        <v>93394</v>
      </c>
      <c r="B5180" s="5" t="s">
        <v>263</v>
      </c>
    </row>
    <row r="5181" spans="1:2" x14ac:dyDescent="0.3">
      <c r="A5181" s="3">
        <v>167502</v>
      </c>
      <c r="B5181" s="5" t="s">
        <v>108</v>
      </c>
    </row>
    <row r="5182" spans="1:2" x14ac:dyDescent="0.3">
      <c r="A5182" s="3">
        <v>209440</v>
      </c>
      <c r="B5182" s="5" t="s">
        <v>74</v>
      </c>
    </row>
    <row r="5183" spans="1:2" x14ac:dyDescent="0.3">
      <c r="A5183" s="3">
        <v>209440</v>
      </c>
      <c r="B5183" s="5" t="s">
        <v>108</v>
      </c>
    </row>
    <row r="5184" spans="1:2" x14ac:dyDescent="0.3">
      <c r="A5184" s="3">
        <v>209440</v>
      </c>
      <c r="B5184" s="5" t="s">
        <v>51</v>
      </c>
    </row>
    <row r="5185" spans="1:2" x14ac:dyDescent="0.3">
      <c r="A5185" s="3">
        <v>171759</v>
      </c>
      <c r="B5185" s="5" t="s">
        <v>10</v>
      </c>
    </row>
    <row r="5186" spans="1:2" x14ac:dyDescent="0.3">
      <c r="A5186" s="3">
        <v>167683</v>
      </c>
      <c r="B5186" s="5" t="s">
        <v>84</v>
      </c>
    </row>
    <row r="5187" spans="1:2" x14ac:dyDescent="0.3">
      <c r="A5187" s="3">
        <v>177566</v>
      </c>
      <c r="B5187" s="5" t="s">
        <v>10</v>
      </c>
    </row>
    <row r="5188" spans="1:2" x14ac:dyDescent="0.3">
      <c r="A5188" s="3">
        <v>158423</v>
      </c>
      <c r="B5188" s="5" t="s">
        <v>108</v>
      </c>
    </row>
    <row r="5189" spans="1:2" x14ac:dyDescent="0.3">
      <c r="A5189" s="3">
        <v>303451</v>
      </c>
      <c r="B5189" s="5" t="s">
        <v>51</v>
      </c>
    </row>
    <row r="5190" spans="1:2" x14ac:dyDescent="0.3">
      <c r="A5190" s="3">
        <v>513367</v>
      </c>
      <c r="B5190" s="5" t="s">
        <v>144</v>
      </c>
    </row>
    <row r="5191" spans="1:2" x14ac:dyDescent="0.3">
      <c r="A5191" s="3">
        <v>190880</v>
      </c>
      <c r="B5191" s="5" t="s">
        <v>108</v>
      </c>
    </row>
    <row r="5192" spans="1:2" x14ac:dyDescent="0.3">
      <c r="A5192" s="3">
        <v>188538</v>
      </c>
      <c r="B5192" s="5" t="s">
        <v>10</v>
      </c>
    </row>
    <row r="5193" spans="1:2" x14ac:dyDescent="0.3">
      <c r="A5193" s="3">
        <v>158990</v>
      </c>
      <c r="B5193" s="5" t="s">
        <v>1540</v>
      </c>
    </row>
    <row r="5194" spans="1:2" x14ac:dyDescent="0.3">
      <c r="A5194" s="3">
        <v>158990</v>
      </c>
      <c r="B5194" s="5" t="s">
        <v>108</v>
      </c>
    </row>
    <row r="5195" spans="1:2" x14ac:dyDescent="0.3">
      <c r="A5195" s="3">
        <v>158990</v>
      </c>
      <c r="B5195" s="5" t="s">
        <v>10311</v>
      </c>
    </row>
    <row r="5196" spans="1:2" x14ac:dyDescent="0.3">
      <c r="A5196" s="3">
        <v>158990</v>
      </c>
      <c r="B5196" s="5" t="s">
        <v>877</v>
      </c>
    </row>
    <row r="5197" spans="1:2" x14ac:dyDescent="0.3">
      <c r="A5197" s="3">
        <v>158990</v>
      </c>
      <c r="B5197" s="5" t="s">
        <v>10</v>
      </c>
    </row>
    <row r="5198" spans="1:2" x14ac:dyDescent="0.3">
      <c r="A5198" s="3">
        <v>159770</v>
      </c>
      <c r="B5198" s="5" t="s">
        <v>432</v>
      </c>
    </row>
    <row r="5199" spans="1:2" x14ac:dyDescent="0.3">
      <c r="A5199" s="3">
        <v>188489</v>
      </c>
      <c r="B5199" s="5" t="s">
        <v>10</v>
      </c>
    </row>
    <row r="5200" spans="1:2" x14ac:dyDescent="0.3">
      <c r="A5200" s="3">
        <v>240881</v>
      </c>
      <c r="B5200" s="5" t="s">
        <v>10</v>
      </c>
    </row>
    <row r="5201" spans="1:2" x14ac:dyDescent="0.3">
      <c r="A5201" s="3">
        <v>186919</v>
      </c>
      <c r="B5201" s="5" t="s">
        <v>144</v>
      </c>
    </row>
    <row r="5202" spans="1:2" x14ac:dyDescent="0.3">
      <c r="A5202" s="3">
        <v>44749</v>
      </c>
      <c r="B5202" s="5" t="s">
        <v>595</v>
      </c>
    </row>
    <row r="5203" spans="1:2" x14ac:dyDescent="0.3">
      <c r="A5203" s="3">
        <v>256051</v>
      </c>
      <c r="B5203" s="5" t="s">
        <v>1845</v>
      </c>
    </row>
    <row r="5204" spans="1:2" x14ac:dyDescent="0.3">
      <c r="A5204" s="3">
        <v>197936</v>
      </c>
      <c r="B5204" s="5" t="s">
        <v>108</v>
      </c>
    </row>
    <row r="5205" spans="1:2" x14ac:dyDescent="0.3">
      <c r="A5205" s="3">
        <v>179267</v>
      </c>
      <c r="B5205" s="5" t="s">
        <v>10</v>
      </c>
    </row>
    <row r="5206" spans="1:2" x14ac:dyDescent="0.3">
      <c r="A5206" s="3">
        <v>153509</v>
      </c>
      <c r="B5206" s="5" t="s">
        <v>1845</v>
      </c>
    </row>
    <row r="5207" spans="1:2" x14ac:dyDescent="0.3">
      <c r="A5207" s="3">
        <v>232078</v>
      </c>
      <c r="B5207" s="5" t="s">
        <v>10</v>
      </c>
    </row>
    <row r="5208" spans="1:2" x14ac:dyDescent="0.3">
      <c r="A5208" s="3">
        <v>199851</v>
      </c>
      <c r="B5208" s="5" t="s">
        <v>1036</v>
      </c>
    </row>
    <row r="5209" spans="1:2" x14ac:dyDescent="0.3">
      <c r="A5209" s="3">
        <v>221110</v>
      </c>
      <c r="B5209" s="5" t="s">
        <v>10</v>
      </c>
    </row>
    <row r="5210" spans="1:2" x14ac:dyDescent="0.3">
      <c r="A5210" s="3">
        <v>191726</v>
      </c>
      <c r="B5210" s="5" t="s">
        <v>595</v>
      </c>
    </row>
    <row r="5211" spans="1:2" x14ac:dyDescent="0.3">
      <c r="A5211" s="3">
        <v>186997</v>
      </c>
      <c r="B5211" s="5" t="s">
        <v>1540</v>
      </c>
    </row>
    <row r="5212" spans="1:2" x14ac:dyDescent="0.3">
      <c r="A5212" s="3">
        <v>186997</v>
      </c>
      <c r="B5212" s="5" t="s">
        <v>18401</v>
      </c>
    </row>
    <row r="5213" spans="1:2" x14ac:dyDescent="0.3">
      <c r="A5213" s="3">
        <v>186997</v>
      </c>
      <c r="B5213" s="5" t="s">
        <v>108</v>
      </c>
    </row>
    <row r="5214" spans="1:2" x14ac:dyDescent="0.3">
      <c r="A5214" s="3">
        <v>217708</v>
      </c>
      <c r="B5214" s="5" t="s">
        <v>263</v>
      </c>
    </row>
    <row r="5215" spans="1:2" x14ac:dyDescent="0.3">
      <c r="A5215" s="3">
        <v>217708</v>
      </c>
      <c r="B5215" s="5" t="s">
        <v>3578</v>
      </c>
    </row>
    <row r="5216" spans="1:2" x14ac:dyDescent="0.3">
      <c r="A5216" s="3">
        <v>180891</v>
      </c>
      <c r="B5216" s="5" t="s">
        <v>144</v>
      </c>
    </row>
    <row r="5217" spans="1:2" x14ac:dyDescent="0.3">
      <c r="A5217" s="3">
        <v>198062</v>
      </c>
      <c r="B5217" s="5" t="s">
        <v>10</v>
      </c>
    </row>
    <row r="5218" spans="1:2" x14ac:dyDescent="0.3">
      <c r="A5218" s="3">
        <v>210983</v>
      </c>
      <c r="B5218" s="5" t="s">
        <v>10</v>
      </c>
    </row>
    <row r="5219" spans="1:2" x14ac:dyDescent="0.3">
      <c r="A5219" s="3">
        <v>250280</v>
      </c>
      <c r="B5219" s="5" t="s">
        <v>750</v>
      </c>
    </row>
    <row r="5220" spans="1:2" x14ac:dyDescent="0.3">
      <c r="A5220" s="3">
        <v>676989</v>
      </c>
      <c r="B5220" s="5" t="s">
        <v>74</v>
      </c>
    </row>
    <row r="5221" spans="1:2" x14ac:dyDescent="0.3">
      <c r="A5221" s="3">
        <v>209232</v>
      </c>
      <c r="B5221" s="5" t="s">
        <v>284</v>
      </c>
    </row>
    <row r="5222" spans="1:2" x14ac:dyDescent="0.3">
      <c r="A5222" s="3">
        <v>270479</v>
      </c>
      <c r="B5222" s="5" t="s">
        <v>540</v>
      </c>
    </row>
    <row r="5223" spans="1:2" x14ac:dyDescent="0.3">
      <c r="A5223" s="3">
        <v>199570</v>
      </c>
      <c r="B5223" s="5" t="s">
        <v>367</v>
      </c>
    </row>
    <row r="5224" spans="1:2" x14ac:dyDescent="0.3">
      <c r="A5224" s="3">
        <v>199570</v>
      </c>
      <c r="B5224" s="5" t="s">
        <v>432</v>
      </c>
    </row>
    <row r="5225" spans="1:2" x14ac:dyDescent="0.3">
      <c r="A5225" s="3">
        <v>199570</v>
      </c>
      <c r="B5225" s="5" t="s">
        <v>416</v>
      </c>
    </row>
    <row r="5226" spans="1:2" x14ac:dyDescent="0.3">
      <c r="A5226" s="3">
        <v>159012</v>
      </c>
      <c r="B5226" s="5" t="s">
        <v>74</v>
      </c>
    </row>
    <row r="5227" spans="1:2" x14ac:dyDescent="0.3">
      <c r="A5227" s="3">
        <v>159012</v>
      </c>
      <c r="B5227" s="5" t="s">
        <v>10</v>
      </c>
    </row>
    <row r="5228" spans="1:2" x14ac:dyDescent="0.3">
      <c r="A5228" s="3">
        <v>207052</v>
      </c>
      <c r="B5228" s="5" t="s">
        <v>94</v>
      </c>
    </row>
    <row r="5229" spans="1:2" x14ac:dyDescent="0.3">
      <c r="A5229" s="3">
        <v>207052</v>
      </c>
      <c r="B5229" s="5" t="s">
        <v>411</v>
      </c>
    </row>
    <row r="5230" spans="1:2" x14ac:dyDescent="0.3">
      <c r="A5230" s="3">
        <v>191735</v>
      </c>
      <c r="B5230" s="5" t="s">
        <v>595</v>
      </c>
    </row>
    <row r="5231" spans="1:2" x14ac:dyDescent="0.3">
      <c r="A5231" s="3">
        <v>128206</v>
      </c>
      <c r="B5231" s="5" t="s">
        <v>595</v>
      </c>
    </row>
    <row r="5232" spans="1:2" x14ac:dyDescent="0.3">
      <c r="A5232" s="3">
        <v>221510</v>
      </c>
      <c r="B5232" s="5" t="s">
        <v>10</v>
      </c>
    </row>
    <row r="5233" spans="1:2" x14ac:dyDescent="0.3">
      <c r="A5233" s="3">
        <v>161803</v>
      </c>
      <c r="B5233" s="5" t="s">
        <v>880</v>
      </c>
    </row>
    <row r="5234" spans="1:2" x14ac:dyDescent="0.3">
      <c r="A5234" s="3">
        <v>197089</v>
      </c>
      <c r="B5234" s="5" t="s">
        <v>108</v>
      </c>
    </row>
    <row r="5235" spans="1:2" x14ac:dyDescent="0.3">
      <c r="A5235" s="3">
        <v>246524</v>
      </c>
      <c r="B5235" s="5" t="s">
        <v>1845</v>
      </c>
    </row>
    <row r="5236" spans="1:2" x14ac:dyDescent="0.3">
      <c r="A5236" s="3">
        <v>94671</v>
      </c>
      <c r="B5236" s="5" t="s">
        <v>10</v>
      </c>
    </row>
    <row r="5237" spans="1:2" x14ac:dyDescent="0.3">
      <c r="A5237" s="3">
        <v>94671</v>
      </c>
      <c r="B5237" s="5" t="s">
        <v>877</v>
      </c>
    </row>
    <row r="5238" spans="1:2" x14ac:dyDescent="0.3">
      <c r="A5238" s="3">
        <v>225145</v>
      </c>
      <c r="B5238" s="5" t="s">
        <v>144</v>
      </c>
    </row>
    <row r="5239" spans="1:2" x14ac:dyDescent="0.3">
      <c r="A5239" s="3">
        <v>242673</v>
      </c>
      <c r="B5239" s="5" t="s">
        <v>108</v>
      </c>
    </row>
    <row r="5240" spans="1:2" x14ac:dyDescent="0.3">
      <c r="A5240" s="3">
        <v>229756</v>
      </c>
      <c r="B5240" s="5" t="s">
        <v>144</v>
      </c>
    </row>
    <row r="5241" spans="1:2" x14ac:dyDescent="0.3">
      <c r="A5241" s="3">
        <v>197599</v>
      </c>
      <c r="B5241" s="5" t="s">
        <v>10</v>
      </c>
    </row>
    <row r="5242" spans="1:2" x14ac:dyDescent="0.3">
      <c r="A5242" s="3">
        <v>159638</v>
      </c>
      <c r="B5242" s="5" t="s">
        <v>10</v>
      </c>
    </row>
    <row r="5243" spans="1:2" x14ac:dyDescent="0.3">
      <c r="A5243" s="3">
        <v>228177</v>
      </c>
      <c r="B5243" s="5" t="s">
        <v>84</v>
      </c>
    </row>
    <row r="5244" spans="1:2" x14ac:dyDescent="0.3">
      <c r="A5244" s="3">
        <v>199890</v>
      </c>
      <c r="B5244" s="5" t="s">
        <v>51</v>
      </c>
    </row>
    <row r="5245" spans="1:2" x14ac:dyDescent="0.3">
      <c r="A5245" s="3">
        <v>159967</v>
      </c>
      <c r="B5245" s="5" t="s">
        <v>1540</v>
      </c>
    </row>
    <row r="5246" spans="1:2" x14ac:dyDescent="0.3">
      <c r="A5246" s="3">
        <v>159967</v>
      </c>
      <c r="B5246" s="5" t="s">
        <v>108</v>
      </c>
    </row>
    <row r="5247" spans="1:2" x14ac:dyDescent="0.3">
      <c r="A5247" s="3">
        <v>159967</v>
      </c>
      <c r="B5247" s="5" t="s">
        <v>284</v>
      </c>
    </row>
    <row r="5248" spans="1:2" x14ac:dyDescent="0.3">
      <c r="A5248" s="3">
        <v>286744</v>
      </c>
      <c r="B5248" s="5" t="s">
        <v>144</v>
      </c>
    </row>
    <row r="5249" spans="1:2" x14ac:dyDescent="0.3">
      <c r="A5249" s="3">
        <v>252990</v>
      </c>
      <c r="B5249" s="5" t="s">
        <v>10</v>
      </c>
    </row>
    <row r="5250" spans="1:2" x14ac:dyDescent="0.3">
      <c r="A5250" s="3">
        <v>389614</v>
      </c>
      <c r="B5250" s="5" t="s">
        <v>12910</v>
      </c>
    </row>
    <row r="5251" spans="1:2" x14ac:dyDescent="0.3">
      <c r="A5251" s="3">
        <v>389614</v>
      </c>
      <c r="B5251" s="5" t="s">
        <v>750</v>
      </c>
    </row>
    <row r="5252" spans="1:2" x14ac:dyDescent="0.3">
      <c r="A5252" s="3">
        <v>178915</v>
      </c>
      <c r="B5252" s="5" t="s">
        <v>540</v>
      </c>
    </row>
    <row r="5253" spans="1:2" x14ac:dyDescent="0.3">
      <c r="A5253" s="3">
        <v>76170</v>
      </c>
      <c r="B5253" s="5" t="s">
        <v>10</v>
      </c>
    </row>
    <row r="5254" spans="1:2" x14ac:dyDescent="0.3">
      <c r="A5254" s="3">
        <v>187662</v>
      </c>
      <c r="B5254" s="5" t="s">
        <v>144</v>
      </c>
    </row>
    <row r="5255" spans="1:2" x14ac:dyDescent="0.3">
      <c r="A5255" s="3">
        <v>230767</v>
      </c>
      <c r="B5255" s="5" t="s">
        <v>432</v>
      </c>
    </row>
    <row r="5256" spans="1:2" x14ac:dyDescent="0.3">
      <c r="A5256" s="3">
        <v>176570</v>
      </c>
      <c r="B5256" s="5" t="s">
        <v>10</v>
      </c>
    </row>
    <row r="5257" spans="1:2" x14ac:dyDescent="0.3">
      <c r="A5257" s="3">
        <v>165463</v>
      </c>
      <c r="B5257" s="5" t="s">
        <v>19768</v>
      </c>
    </row>
    <row r="5258" spans="1:2" x14ac:dyDescent="0.3">
      <c r="A5258" s="3">
        <v>165463</v>
      </c>
      <c r="B5258" s="5" t="s">
        <v>19762</v>
      </c>
    </row>
    <row r="5259" spans="1:2" x14ac:dyDescent="0.3">
      <c r="A5259" s="3">
        <v>165463</v>
      </c>
      <c r="B5259" s="5" t="s">
        <v>43</v>
      </c>
    </row>
    <row r="5260" spans="1:2" x14ac:dyDescent="0.3">
      <c r="A5260" s="3">
        <v>235044</v>
      </c>
      <c r="B5260" s="5" t="s">
        <v>284</v>
      </c>
    </row>
    <row r="5261" spans="1:2" x14ac:dyDescent="0.3">
      <c r="A5261" s="3">
        <v>235044</v>
      </c>
      <c r="B5261" s="5" t="s">
        <v>584</v>
      </c>
    </row>
    <row r="5262" spans="1:2" x14ac:dyDescent="0.3">
      <c r="A5262" s="3">
        <v>251749</v>
      </c>
      <c r="B5262" s="5" t="s">
        <v>411</v>
      </c>
    </row>
    <row r="5263" spans="1:2" x14ac:dyDescent="0.3">
      <c r="A5263" s="3">
        <v>251749</v>
      </c>
      <c r="B5263" s="5" t="s">
        <v>784</v>
      </c>
    </row>
    <row r="5264" spans="1:2" x14ac:dyDescent="0.3">
      <c r="A5264" s="3">
        <v>252455</v>
      </c>
      <c r="B5264" s="5" t="s">
        <v>1311</v>
      </c>
    </row>
    <row r="5265" spans="1:2" x14ac:dyDescent="0.3">
      <c r="A5265" s="3">
        <v>252455</v>
      </c>
      <c r="B5265" s="5" t="s">
        <v>10</v>
      </c>
    </row>
    <row r="5266" spans="1:2" x14ac:dyDescent="0.3">
      <c r="A5266" s="3">
        <v>183836</v>
      </c>
      <c r="B5266" s="5" t="s">
        <v>108</v>
      </c>
    </row>
    <row r="5267" spans="1:2" x14ac:dyDescent="0.3">
      <c r="A5267" s="3">
        <v>256277</v>
      </c>
      <c r="B5267" s="5" t="s">
        <v>1845</v>
      </c>
    </row>
    <row r="5268" spans="1:2" x14ac:dyDescent="0.3">
      <c r="A5268" s="3">
        <v>191562</v>
      </c>
      <c r="B5268" s="5" t="s">
        <v>595</v>
      </c>
    </row>
    <row r="5269" spans="1:2" x14ac:dyDescent="0.3">
      <c r="A5269" s="3">
        <v>236325</v>
      </c>
      <c r="B5269" s="5" t="s">
        <v>540</v>
      </c>
    </row>
    <row r="5270" spans="1:2" x14ac:dyDescent="0.3">
      <c r="A5270" s="3">
        <v>173301</v>
      </c>
      <c r="B5270" s="5" t="s">
        <v>416</v>
      </c>
    </row>
    <row r="5271" spans="1:2" x14ac:dyDescent="0.3">
      <c r="A5271" s="3">
        <v>173301</v>
      </c>
      <c r="B5271" s="5" t="s">
        <v>10</v>
      </c>
    </row>
    <row r="5272" spans="1:2" x14ac:dyDescent="0.3">
      <c r="A5272" s="3">
        <v>238930</v>
      </c>
      <c r="B5272" s="5" t="s">
        <v>540</v>
      </c>
    </row>
    <row r="5273" spans="1:2" x14ac:dyDescent="0.3">
      <c r="A5273" s="3">
        <v>167221</v>
      </c>
      <c r="B5273" s="5" t="s">
        <v>540</v>
      </c>
    </row>
    <row r="5274" spans="1:2" x14ac:dyDescent="0.3">
      <c r="A5274" s="3">
        <v>83869</v>
      </c>
      <c r="B5274" s="5" t="s">
        <v>10</v>
      </c>
    </row>
    <row r="5275" spans="1:2" x14ac:dyDescent="0.3">
      <c r="A5275" s="3">
        <v>239056</v>
      </c>
      <c r="B5275" s="5" t="s">
        <v>10</v>
      </c>
    </row>
    <row r="5276" spans="1:2" x14ac:dyDescent="0.3">
      <c r="A5276" s="3">
        <v>141037</v>
      </c>
      <c r="B5276" s="5" t="s">
        <v>2805</v>
      </c>
    </row>
    <row r="5277" spans="1:2" x14ac:dyDescent="0.3">
      <c r="A5277" s="3">
        <v>141037</v>
      </c>
      <c r="B5277" s="5" t="s">
        <v>51</v>
      </c>
    </row>
    <row r="5278" spans="1:2" x14ac:dyDescent="0.3">
      <c r="A5278" s="3">
        <v>198228</v>
      </c>
      <c r="B5278" s="5" t="s">
        <v>10</v>
      </c>
    </row>
    <row r="5279" spans="1:2" x14ac:dyDescent="0.3">
      <c r="A5279" s="3">
        <v>228933</v>
      </c>
      <c r="B5279" s="5" t="s">
        <v>10</v>
      </c>
    </row>
    <row r="5280" spans="1:2" x14ac:dyDescent="0.3">
      <c r="A5280" s="3">
        <v>212063</v>
      </c>
      <c r="B5280" s="5" t="s">
        <v>10</v>
      </c>
    </row>
    <row r="5281" spans="1:2" x14ac:dyDescent="0.3">
      <c r="A5281" s="3">
        <v>157409</v>
      </c>
      <c r="B5281" s="5" t="s">
        <v>3743</v>
      </c>
    </row>
    <row r="5282" spans="1:2" x14ac:dyDescent="0.3">
      <c r="A5282" s="3">
        <v>183910</v>
      </c>
      <c r="B5282" s="5" t="s">
        <v>10</v>
      </c>
    </row>
    <row r="5283" spans="1:2" x14ac:dyDescent="0.3">
      <c r="A5283" s="3">
        <v>174372</v>
      </c>
      <c r="B5283" s="5" t="s">
        <v>2138</v>
      </c>
    </row>
    <row r="5284" spans="1:2" x14ac:dyDescent="0.3">
      <c r="A5284" s="3">
        <v>231082</v>
      </c>
      <c r="B5284" s="5" t="s">
        <v>10</v>
      </c>
    </row>
    <row r="5285" spans="1:2" x14ac:dyDescent="0.3">
      <c r="A5285" s="3">
        <v>295581</v>
      </c>
      <c r="B5285" s="5" t="s">
        <v>432</v>
      </c>
    </row>
    <row r="5286" spans="1:2" x14ac:dyDescent="0.3">
      <c r="A5286" s="3">
        <v>133441</v>
      </c>
      <c r="B5286" s="5" t="s">
        <v>2847</v>
      </c>
    </row>
    <row r="5287" spans="1:2" x14ac:dyDescent="0.3">
      <c r="A5287" s="3">
        <v>207780</v>
      </c>
      <c r="B5287" s="5" t="s">
        <v>432</v>
      </c>
    </row>
    <row r="5288" spans="1:2" x14ac:dyDescent="0.3">
      <c r="A5288" s="3">
        <v>160165</v>
      </c>
      <c r="B5288" s="5" t="s">
        <v>2138</v>
      </c>
    </row>
    <row r="5289" spans="1:2" x14ac:dyDescent="0.3">
      <c r="A5289" s="3">
        <v>158752</v>
      </c>
      <c r="B5289" s="5" t="s">
        <v>10</v>
      </c>
    </row>
    <row r="5290" spans="1:2" x14ac:dyDescent="0.3">
      <c r="A5290" s="3">
        <v>156713</v>
      </c>
      <c r="B5290" s="5" t="s">
        <v>1845</v>
      </c>
    </row>
    <row r="5291" spans="1:2" x14ac:dyDescent="0.3">
      <c r="A5291" s="3">
        <v>173210</v>
      </c>
      <c r="B5291" s="5" t="s">
        <v>10</v>
      </c>
    </row>
    <row r="5292" spans="1:2" x14ac:dyDescent="0.3">
      <c r="A5292" s="3">
        <v>172721</v>
      </c>
      <c r="B5292" s="5" t="s">
        <v>432</v>
      </c>
    </row>
    <row r="5293" spans="1:2" x14ac:dyDescent="0.3">
      <c r="A5293" s="3">
        <v>249062</v>
      </c>
      <c r="B5293" s="5" t="s">
        <v>10</v>
      </c>
    </row>
    <row r="5294" spans="1:2" x14ac:dyDescent="0.3">
      <c r="A5294" s="3">
        <v>227094</v>
      </c>
      <c r="B5294" s="5" t="s">
        <v>51</v>
      </c>
    </row>
    <row r="5295" spans="1:2" x14ac:dyDescent="0.3">
      <c r="A5295" s="3">
        <v>227094</v>
      </c>
      <c r="B5295" s="5" t="s">
        <v>432</v>
      </c>
    </row>
    <row r="5296" spans="1:2" x14ac:dyDescent="0.3">
      <c r="A5296" s="3">
        <v>214135</v>
      </c>
      <c r="B5296" s="5" t="s">
        <v>84</v>
      </c>
    </row>
    <row r="5297" spans="1:2" x14ac:dyDescent="0.3">
      <c r="A5297" s="3">
        <v>143142</v>
      </c>
      <c r="B5297" s="5" t="s">
        <v>10</v>
      </c>
    </row>
    <row r="5298" spans="1:2" x14ac:dyDescent="0.3">
      <c r="A5298" s="3">
        <v>188507</v>
      </c>
      <c r="B5298" s="5" t="s">
        <v>10</v>
      </c>
    </row>
    <row r="5299" spans="1:2" x14ac:dyDescent="0.3">
      <c r="A5299" s="3">
        <v>202215</v>
      </c>
      <c r="B5299" s="5" t="s">
        <v>108</v>
      </c>
    </row>
    <row r="5300" spans="1:2" x14ac:dyDescent="0.3">
      <c r="A5300" s="3">
        <v>215962</v>
      </c>
      <c r="B5300" s="5" t="s">
        <v>2847</v>
      </c>
    </row>
    <row r="5301" spans="1:2" x14ac:dyDescent="0.3">
      <c r="A5301" s="3">
        <v>182827</v>
      </c>
      <c r="B5301" s="5" t="s">
        <v>144</v>
      </c>
    </row>
    <row r="5302" spans="1:2" x14ac:dyDescent="0.3">
      <c r="A5302" s="3">
        <v>195423</v>
      </c>
      <c r="B5302" s="5" t="s">
        <v>84</v>
      </c>
    </row>
    <row r="5303" spans="1:2" x14ac:dyDescent="0.3">
      <c r="A5303" s="3">
        <v>174645</v>
      </c>
      <c r="B5303" s="5" t="s">
        <v>10</v>
      </c>
    </row>
    <row r="5304" spans="1:2" x14ac:dyDescent="0.3">
      <c r="A5304" s="3">
        <v>212769</v>
      </c>
      <c r="B5304" s="5" t="s">
        <v>94</v>
      </c>
    </row>
    <row r="5305" spans="1:2" x14ac:dyDescent="0.3">
      <c r="A5305" s="3">
        <v>212769</v>
      </c>
      <c r="B5305" s="5" t="s">
        <v>10</v>
      </c>
    </row>
    <row r="5306" spans="1:2" x14ac:dyDescent="0.3">
      <c r="A5306" s="3">
        <v>215303</v>
      </c>
      <c r="B5306" s="5" t="s">
        <v>108</v>
      </c>
    </row>
    <row r="5307" spans="1:2" x14ac:dyDescent="0.3">
      <c r="A5307" s="3">
        <v>154282</v>
      </c>
      <c r="B5307" s="5" t="s">
        <v>10</v>
      </c>
    </row>
    <row r="5308" spans="1:2" x14ac:dyDescent="0.3">
      <c r="A5308" s="3">
        <v>159667</v>
      </c>
      <c r="B5308" s="5" t="s">
        <v>432</v>
      </c>
    </row>
    <row r="5309" spans="1:2" x14ac:dyDescent="0.3">
      <c r="A5309" s="3">
        <v>221737</v>
      </c>
      <c r="B5309" s="5" t="s">
        <v>10</v>
      </c>
    </row>
    <row r="5310" spans="1:2" x14ac:dyDescent="0.3">
      <c r="A5310" s="3">
        <v>221737</v>
      </c>
      <c r="B5310" s="5" t="s">
        <v>1311</v>
      </c>
    </row>
    <row r="5311" spans="1:2" x14ac:dyDescent="0.3">
      <c r="A5311" s="3">
        <v>207021</v>
      </c>
      <c r="B5311" s="5" t="s">
        <v>10</v>
      </c>
    </row>
    <row r="5312" spans="1:2" x14ac:dyDescent="0.3">
      <c r="A5312" s="3">
        <v>256742</v>
      </c>
      <c r="B5312" s="5" t="s">
        <v>540</v>
      </c>
    </row>
    <row r="5313" spans="1:2" x14ac:dyDescent="0.3">
      <c r="A5313" s="3">
        <v>230168</v>
      </c>
      <c r="B5313" s="5" t="s">
        <v>1036</v>
      </c>
    </row>
    <row r="5314" spans="1:2" x14ac:dyDescent="0.3">
      <c r="A5314" s="3">
        <v>212721</v>
      </c>
      <c r="B5314" s="5" t="s">
        <v>432</v>
      </c>
    </row>
    <row r="5315" spans="1:2" x14ac:dyDescent="0.3">
      <c r="A5315" s="3">
        <v>212721</v>
      </c>
      <c r="B5315" s="5" t="s">
        <v>108</v>
      </c>
    </row>
    <row r="5316" spans="1:2" x14ac:dyDescent="0.3">
      <c r="A5316" s="3">
        <v>225719</v>
      </c>
      <c r="B5316" s="5" t="s">
        <v>108</v>
      </c>
    </row>
    <row r="5317" spans="1:2" x14ac:dyDescent="0.3">
      <c r="A5317" s="3">
        <v>215848</v>
      </c>
      <c r="B5317" s="5" t="s">
        <v>51</v>
      </c>
    </row>
    <row r="5318" spans="1:2" x14ac:dyDescent="0.3">
      <c r="A5318" s="3">
        <v>249941</v>
      </c>
      <c r="B5318" s="5" t="s">
        <v>284</v>
      </c>
    </row>
    <row r="5319" spans="1:2" x14ac:dyDescent="0.3">
      <c r="A5319" s="3">
        <v>193418</v>
      </c>
      <c r="B5319" s="5" t="s">
        <v>956</v>
      </c>
    </row>
    <row r="5320" spans="1:2" x14ac:dyDescent="0.3">
      <c r="A5320" s="3">
        <v>174344</v>
      </c>
      <c r="B5320" s="5" t="s">
        <v>432</v>
      </c>
    </row>
    <row r="5321" spans="1:2" x14ac:dyDescent="0.3">
      <c r="A5321" s="3">
        <v>195507</v>
      </c>
      <c r="B5321" s="5" t="s">
        <v>10</v>
      </c>
    </row>
    <row r="5322" spans="1:2" x14ac:dyDescent="0.3">
      <c r="A5322" s="3">
        <v>240913</v>
      </c>
      <c r="B5322" s="5" t="s">
        <v>10</v>
      </c>
    </row>
    <row r="5323" spans="1:2" x14ac:dyDescent="0.3">
      <c r="A5323" s="3">
        <v>326792</v>
      </c>
      <c r="B5323" s="5" t="s">
        <v>416</v>
      </c>
    </row>
    <row r="5324" spans="1:2" x14ac:dyDescent="0.3">
      <c r="A5324" s="3">
        <v>168245</v>
      </c>
      <c r="B5324" s="5" t="s">
        <v>595</v>
      </c>
    </row>
    <row r="5325" spans="1:2" x14ac:dyDescent="0.3">
      <c r="A5325" s="3">
        <v>213015</v>
      </c>
      <c r="B5325" s="5" t="s">
        <v>784</v>
      </c>
    </row>
    <row r="5326" spans="1:2" x14ac:dyDescent="0.3">
      <c r="A5326" s="3">
        <v>213015</v>
      </c>
      <c r="B5326" s="5" t="s">
        <v>411</v>
      </c>
    </row>
    <row r="5327" spans="1:2" x14ac:dyDescent="0.3">
      <c r="A5327" s="3">
        <v>234951</v>
      </c>
      <c r="B5327" s="5" t="s">
        <v>10</v>
      </c>
    </row>
    <row r="5328" spans="1:2" x14ac:dyDescent="0.3">
      <c r="A5328" s="3">
        <v>171776</v>
      </c>
      <c r="B5328" s="5" t="s">
        <v>10</v>
      </c>
    </row>
    <row r="5329" spans="1:2" x14ac:dyDescent="0.3">
      <c r="A5329" s="3">
        <v>163814</v>
      </c>
      <c r="B5329" s="5" t="s">
        <v>10</v>
      </c>
    </row>
    <row r="5330" spans="1:2" x14ac:dyDescent="0.3">
      <c r="A5330" s="3">
        <v>170178</v>
      </c>
      <c r="B5330" s="5" t="s">
        <v>10</v>
      </c>
    </row>
    <row r="5331" spans="1:2" x14ac:dyDescent="0.3">
      <c r="A5331" s="3">
        <v>185574</v>
      </c>
      <c r="B5331" s="5" t="s">
        <v>10</v>
      </c>
    </row>
    <row r="5332" spans="1:2" x14ac:dyDescent="0.3">
      <c r="A5332" s="3">
        <v>178603</v>
      </c>
      <c r="B5332" s="5" t="s">
        <v>10</v>
      </c>
    </row>
    <row r="5333" spans="1:2" x14ac:dyDescent="0.3">
      <c r="A5333" s="3">
        <v>216790</v>
      </c>
      <c r="B5333" s="5" t="s">
        <v>108</v>
      </c>
    </row>
    <row r="5334" spans="1:2" x14ac:dyDescent="0.3">
      <c r="A5334" s="3">
        <v>216790</v>
      </c>
      <c r="B5334" s="5" t="s">
        <v>540</v>
      </c>
    </row>
    <row r="5335" spans="1:2" x14ac:dyDescent="0.3">
      <c r="A5335" s="3">
        <v>204709</v>
      </c>
      <c r="B5335" s="5" t="s">
        <v>108</v>
      </c>
    </row>
    <row r="5336" spans="1:2" x14ac:dyDescent="0.3">
      <c r="A5336" s="3">
        <v>271172</v>
      </c>
      <c r="B5336" s="5" t="s">
        <v>416</v>
      </c>
    </row>
    <row r="5337" spans="1:2" x14ac:dyDescent="0.3">
      <c r="A5337" s="3">
        <v>222715</v>
      </c>
      <c r="B5337" s="5" t="s">
        <v>144</v>
      </c>
    </row>
    <row r="5338" spans="1:2" x14ac:dyDescent="0.3">
      <c r="A5338" s="3">
        <v>207226</v>
      </c>
      <c r="B5338" s="5" t="s">
        <v>10</v>
      </c>
    </row>
    <row r="5339" spans="1:2" x14ac:dyDescent="0.3">
      <c r="A5339" s="3">
        <v>171910</v>
      </c>
      <c r="B5339" s="5" t="s">
        <v>10</v>
      </c>
    </row>
    <row r="5340" spans="1:2" x14ac:dyDescent="0.3">
      <c r="A5340" s="3">
        <v>199788</v>
      </c>
      <c r="B5340" s="5" t="s">
        <v>51</v>
      </c>
    </row>
    <row r="5341" spans="1:2" x14ac:dyDescent="0.3">
      <c r="A5341" s="3">
        <v>170354</v>
      </c>
      <c r="B5341" s="5" t="s">
        <v>540</v>
      </c>
    </row>
    <row r="5342" spans="1:2" x14ac:dyDescent="0.3">
      <c r="A5342" s="3">
        <v>249153</v>
      </c>
      <c r="B5342" s="5" t="s">
        <v>10</v>
      </c>
    </row>
    <row r="5343" spans="1:2" x14ac:dyDescent="0.3">
      <c r="A5343" s="3">
        <v>120802</v>
      </c>
      <c r="B5343" s="5" t="s">
        <v>10</v>
      </c>
    </row>
    <row r="5344" spans="1:2" x14ac:dyDescent="0.3">
      <c r="A5344" s="3">
        <v>204046</v>
      </c>
      <c r="B5344" s="5" t="s">
        <v>1540</v>
      </c>
    </row>
    <row r="5345" spans="1:2" x14ac:dyDescent="0.3">
      <c r="A5345" s="3">
        <v>204046</v>
      </c>
      <c r="B5345" s="5" t="s">
        <v>432</v>
      </c>
    </row>
    <row r="5346" spans="1:2" x14ac:dyDescent="0.3">
      <c r="A5346" s="3">
        <v>204046</v>
      </c>
      <c r="B5346" s="5" t="s">
        <v>108</v>
      </c>
    </row>
    <row r="5347" spans="1:2" x14ac:dyDescent="0.3">
      <c r="A5347" s="3">
        <v>204046</v>
      </c>
      <c r="B5347" s="5" t="s">
        <v>19760</v>
      </c>
    </row>
    <row r="5348" spans="1:2" x14ac:dyDescent="0.3">
      <c r="A5348" s="3">
        <v>204046</v>
      </c>
      <c r="B5348" s="5" t="s">
        <v>51</v>
      </c>
    </row>
    <row r="5349" spans="1:2" x14ac:dyDescent="0.3">
      <c r="A5349" s="3">
        <v>230726</v>
      </c>
      <c r="B5349" s="5" t="s">
        <v>3926</v>
      </c>
    </row>
    <row r="5350" spans="1:2" x14ac:dyDescent="0.3">
      <c r="A5350" s="3">
        <v>230726</v>
      </c>
      <c r="B5350" s="5" t="s">
        <v>94</v>
      </c>
    </row>
    <row r="5351" spans="1:2" x14ac:dyDescent="0.3">
      <c r="A5351" s="3">
        <v>174678</v>
      </c>
      <c r="B5351" s="5" t="s">
        <v>10</v>
      </c>
    </row>
    <row r="5352" spans="1:2" x14ac:dyDescent="0.3">
      <c r="A5352" s="3">
        <v>186729</v>
      </c>
      <c r="B5352" s="5" t="s">
        <v>108</v>
      </c>
    </row>
    <row r="5353" spans="1:2" x14ac:dyDescent="0.3">
      <c r="A5353" s="3">
        <v>233423</v>
      </c>
      <c r="B5353" s="5" t="s">
        <v>432</v>
      </c>
    </row>
    <row r="5354" spans="1:2" x14ac:dyDescent="0.3">
      <c r="A5354" s="3">
        <v>214464</v>
      </c>
      <c r="B5354" s="5" t="s">
        <v>416</v>
      </c>
    </row>
    <row r="5355" spans="1:2" x14ac:dyDescent="0.3">
      <c r="A5355" s="3">
        <v>228355</v>
      </c>
      <c r="B5355" s="5" t="s">
        <v>595</v>
      </c>
    </row>
    <row r="5356" spans="1:2" x14ac:dyDescent="0.3">
      <c r="A5356" s="3">
        <v>158743</v>
      </c>
      <c r="B5356" s="5" t="s">
        <v>10</v>
      </c>
    </row>
    <row r="5357" spans="1:2" x14ac:dyDescent="0.3">
      <c r="A5357" s="3">
        <v>242959</v>
      </c>
      <c r="B5357" s="5" t="s">
        <v>1845</v>
      </c>
    </row>
    <row r="5358" spans="1:2" x14ac:dyDescent="0.3">
      <c r="A5358" s="3">
        <v>243442</v>
      </c>
      <c r="B5358" s="5" t="s">
        <v>540</v>
      </c>
    </row>
    <row r="5359" spans="1:2" x14ac:dyDescent="0.3">
      <c r="A5359" s="3">
        <v>201847</v>
      </c>
      <c r="B5359" s="5" t="s">
        <v>432</v>
      </c>
    </row>
    <row r="5360" spans="1:2" x14ac:dyDescent="0.3">
      <c r="A5360" s="3">
        <v>296137</v>
      </c>
      <c r="B5360" s="5" t="s">
        <v>432</v>
      </c>
    </row>
    <row r="5361" spans="1:2" x14ac:dyDescent="0.3">
      <c r="A5361" s="3">
        <v>260552</v>
      </c>
      <c r="B5361" s="5" t="s">
        <v>1845</v>
      </c>
    </row>
    <row r="5362" spans="1:2" x14ac:dyDescent="0.3">
      <c r="A5362" s="3">
        <v>255295</v>
      </c>
      <c r="B5362" s="5" t="s">
        <v>10</v>
      </c>
    </row>
    <row r="5363" spans="1:2" x14ac:dyDescent="0.3">
      <c r="A5363" s="3">
        <v>198235</v>
      </c>
      <c r="B5363" s="5" t="s">
        <v>540</v>
      </c>
    </row>
    <row r="5364" spans="1:2" x14ac:dyDescent="0.3">
      <c r="A5364" s="3">
        <v>234862</v>
      </c>
      <c r="B5364" s="5" t="s">
        <v>108</v>
      </c>
    </row>
    <row r="5365" spans="1:2" x14ac:dyDescent="0.3">
      <c r="A5365" s="3">
        <v>234862</v>
      </c>
      <c r="B5365" s="5" t="s">
        <v>19760</v>
      </c>
    </row>
    <row r="5366" spans="1:2" x14ac:dyDescent="0.3">
      <c r="A5366" s="3">
        <v>238466</v>
      </c>
      <c r="B5366" s="5" t="s">
        <v>10</v>
      </c>
    </row>
    <row r="5367" spans="1:2" x14ac:dyDescent="0.3">
      <c r="A5367" s="3">
        <v>226979</v>
      </c>
      <c r="B5367" s="5" t="s">
        <v>10</v>
      </c>
    </row>
    <row r="5368" spans="1:2" x14ac:dyDescent="0.3">
      <c r="A5368" s="3">
        <v>185738</v>
      </c>
      <c r="B5368" s="5" t="s">
        <v>51</v>
      </c>
    </row>
    <row r="5369" spans="1:2" x14ac:dyDescent="0.3">
      <c r="A5369" s="3">
        <v>158455</v>
      </c>
      <c r="B5369" s="5" t="s">
        <v>19761</v>
      </c>
    </row>
    <row r="5370" spans="1:2" x14ac:dyDescent="0.3">
      <c r="A5370" s="3">
        <v>158455</v>
      </c>
      <c r="B5370" s="5" t="s">
        <v>108</v>
      </c>
    </row>
    <row r="5371" spans="1:2" x14ac:dyDescent="0.3">
      <c r="A5371" s="3">
        <v>137563</v>
      </c>
      <c r="B5371" s="5" t="s">
        <v>10</v>
      </c>
    </row>
    <row r="5372" spans="1:2" x14ac:dyDescent="0.3">
      <c r="A5372" s="3">
        <v>159004</v>
      </c>
      <c r="B5372" s="5" t="s">
        <v>10</v>
      </c>
    </row>
    <row r="5373" spans="1:2" x14ac:dyDescent="0.3">
      <c r="A5373" s="3">
        <v>159151</v>
      </c>
      <c r="B5373" s="5" t="s">
        <v>1845</v>
      </c>
    </row>
    <row r="5374" spans="1:2" x14ac:dyDescent="0.3">
      <c r="A5374" s="3">
        <v>190853</v>
      </c>
      <c r="B5374" s="5" t="s">
        <v>1540</v>
      </c>
    </row>
    <row r="5375" spans="1:2" x14ac:dyDescent="0.3">
      <c r="A5375" s="3">
        <v>190853</v>
      </c>
      <c r="B5375" s="5" t="s">
        <v>108</v>
      </c>
    </row>
    <row r="5376" spans="1:2" x14ac:dyDescent="0.3">
      <c r="A5376" s="3">
        <v>166089</v>
      </c>
      <c r="B5376" s="5" t="s">
        <v>51</v>
      </c>
    </row>
    <row r="5377" spans="1:2" x14ac:dyDescent="0.3">
      <c r="A5377" s="3">
        <v>174366</v>
      </c>
      <c r="B5377" s="5" t="s">
        <v>10</v>
      </c>
    </row>
    <row r="5378" spans="1:2" x14ac:dyDescent="0.3">
      <c r="A5378" s="3">
        <v>161321</v>
      </c>
      <c r="B5378" s="5" t="s">
        <v>10</v>
      </c>
    </row>
    <row r="5379" spans="1:2" x14ac:dyDescent="0.3">
      <c r="A5379" s="3">
        <v>238010</v>
      </c>
      <c r="B5379" s="5" t="s">
        <v>94</v>
      </c>
    </row>
    <row r="5380" spans="1:2" x14ac:dyDescent="0.3">
      <c r="A5380" s="3">
        <v>238010</v>
      </c>
      <c r="B5380" s="5" t="s">
        <v>10</v>
      </c>
    </row>
    <row r="5381" spans="1:2" x14ac:dyDescent="0.3">
      <c r="A5381" s="3">
        <v>191717</v>
      </c>
      <c r="B5381" s="5" t="s">
        <v>877</v>
      </c>
    </row>
    <row r="5382" spans="1:2" x14ac:dyDescent="0.3">
      <c r="A5382" s="3">
        <v>248223</v>
      </c>
      <c r="B5382" s="5" t="s">
        <v>877</v>
      </c>
    </row>
    <row r="5383" spans="1:2" x14ac:dyDescent="0.3">
      <c r="A5383" s="3">
        <v>242458</v>
      </c>
      <c r="B5383" s="5" t="s">
        <v>94</v>
      </c>
    </row>
    <row r="5384" spans="1:2" x14ac:dyDescent="0.3">
      <c r="A5384" s="3">
        <v>187462</v>
      </c>
      <c r="B5384" s="5" t="s">
        <v>10</v>
      </c>
    </row>
    <row r="5385" spans="1:2" x14ac:dyDescent="0.3">
      <c r="A5385" s="3">
        <v>198200</v>
      </c>
      <c r="B5385" s="5" t="s">
        <v>10</v>
      </c>
    </row>
    <row r="5386" spans="1:2" x14ac:dyDescent="0.3">
      <c r="A5386" s="3">
        <v>160085</v>
      </c>
      <c r="B5386" s="5" t="s">
        <v>284</v>
      </c>
    </row>
    <row r="5387" spans="1:2" x14ac:dyDescent="0.3">
      <c r="A5387" s="3">
        <v>215814</v>
      </c>
      <c r="B5387" s="5" t="s">
        <v>367</v>
      </c>
    </row>
    <row r="5388" spans="1:2" x14ac:dyDescent="0.3">
      <c r="A5388" s="3">
        <v>173980</v>
      </c>
      <c r="B5388" s="5" t="s">
        <v>10</v>
      </c>
    </row>
    <row r="5389" spans="1:2" x14ac:dyDescent="0.3">
      <c r="A5389" s="3">
        <v>195173</v>
      </c>
      <c r="B5389" s="5" t="s">
        <v>108</v>
      </c>
    </row>
    <row r="5390" spans="1:2" x14ac:dyDescent="0.3">
      <c r="A5390" s="3">
        <v>214210</v>
      </c>
      <c r="B5390" s="5" t="s">
        <v>108</v>
      </c>
    </row>
    <row r="5391" spans="1:2" x14ac:dyDescent="0.3">
      <c r="A5391" s="3">
        <v>194121</v>
      </c>
      <c r="B5391" s="5" t="s">
        <v>10</v>
      </c>
    </row>
    <row r="5392" spans="1:2" x14ac:dyDescent="0.3">
      <c r="A5392" s="3">
        <v>208512</v>
      </c>
      <c r="B5392" s="5" t="s">
        <v>10</v>
      </c>
    </row>
    <row r="5393" spans="1:2" x14ac:dyDescent="0.3">
      <c r="A5393" s="3">
        <v>214100</v>
      </c>
      <c r="B5393" s="5" t="s">
        <v>416</v>
      </c>
    </row>
    <row r="5394" spans="1:2" x14ac:dyDescent="0.3">
      <c r="A5394" s="3">
        <v>136466</v>
      </c>
      <c r="B5394" s="5" t="s">
        <v>10</v>
      </c>
    </row>
    <row r="5395" spans="1:2" x14ac:dyDescent="0.3">
      <c r="A5395" s="3">
        <v>214091</v>
      </c>
      <c r="B5395" s="5" t="s">
        <v>10</v>
      </c>
    </row>
    <row r="5396" spans="1:2" x14ac:dyDescent="0.3">
      <c r="A5396" s="3">
        <v>199278</v>
      </c>
      <c r="B5396" s="5" t="s">
        <v>144</v>
      </c>
    </row>
    <row r="5397" spans="1:2" x14ac:dyDescent="0.3">
      <c r="A5397" s="3">
        <v>196032</v>
      </c>
      <c r="B5397" s="5" t="s">
        <v>263</v>
      </c>
    </row>
    <row r="5398" spans="1:2" x14ac:dyDescent="0.3">
      <c r="A5398" s="3">
        <v>196032</v>
      </c>
      <c r="B5398" s="5" t="s">
        <v>750</v>
      </c>
    </row>
    <row r="5399" spans="1:2" x14ac:dyDescent="0.3">
      <c r="A5399" s="3">
        <v>196032</v>
      </c>
      <c r="B5399" s="5" t="s">
        <v>284</v>
      </c>
    </row>
    <row r="5400" spans="1:2" x14ac:dyDescent="0.3">
      <c r="A5400" s="3">
        <v>167466</v>
      </c>
      <c r="B5400" s="5" t="s">
        <v>759</v>
      </c>
    </row>
    <row r="5401" spans="1:2" x14ac:dyDescent="0.3">
      <c r="A5401" s="3">
        <v>192160</v>
      </c>
      <c r="B5401" s="5" t="s">
        <v>10</v>
      </c>
    </row>
    <row r="5402" spans="1:2" x14ac:dyDescent="0.3">
      <c r="A5402" s="3">
        <v>186975</v>
      </c>
      <c r="B5402" s="5" t="s">
        <v>3926</v>
      </c>
    </row>
    <row r="5403" spans="1:2" x14ac:dyDescent="0.3">
      <c r="A5403" s="3">
        <v>173908</v>
      </c>
      <c r="B5403" s="5" t="s">
        <v>10</v>
      </c>
    </row>
    <row r="5404" spans="1:2" x14ac:dyDescent="0.3">
      <c r="A5404" s="3">
        <v>243914</v>
      </c>
      <c r="B5404" s="5" t="s">
        <v>144</v>
      </c>
    </row>
    <row r="5405" spans="1:2" x14ac:dyDescent="0.3">
      <c r="A5405" s="3">
        <v>201132</v>
      </c>
      <c r="B5405" s="5" t="s">
        <v>759</v>
      </c>
    </row>
    <row r="5406" spans="1:2" x14ac:dyDescent="0.3">
      <c r="A5406" s="3">
        <v>199643</v>
      </c>
      <c r="B5406" s="5" t="s">
        <v>108</v>
      </c>
    </row>
    <row r="5407" spans="1:2" x14ac:dyDescent="0.3">
      <c r="A5407" s="3">
        <v>121831</v>
      </c>
      <c r="B5407" s="5" t="s">
        <v>108</v>
      </c>
    </row>
    <row r="5408" spans="1:2" x14ac:dyDescent="0.3">
      <c r="A5408" s="3">
        <v>121831</v>
      </c>
      <c r="B5408" s="5" t="s">
        <v>10</v>
      </c>
    </row>
    <row r="5409" spans="1:2" x14ac:dyDescent="0.3">
      <c r="A5409" s="3">
        <v>270064</v>
      </c>
      <c r="B5409" s="5" t="s">
        <v>10</v>
      </c>
    </row>
    <row r="5410" spans="1:2" x14ac:dyDescent="0.3">
      <c r="A5410" s="3">
        <v>192345</v>
      </c>
      <c r="B5410" s="5" t="s">
        <v>10</v>
      </c>
    </row>
    <row r="5411" spans="1:2" x14ac:dyDescent="0.3">
      <c r="A5411" s="3">
        <v>181647</v>
      </c>
      <c r="B5411" s="5" t="s">
        <v>94</v>
      </c>
    </row>
    <row r="5412" spans="1:2" x14ac:dyDescent="0.3">
      <c r="A5412" s="3">
        <v>72359</v>
      </c>
      <c r="B5412" s="5" t="s">
        <v>10</v>
      </c>
    </row>
    <row r="5413" spans="1:2" x14ac:dyDescent="0.3">
      <c r="A5413" s="3">
        <v>218266</v>
      </c>
      <c r="B5413" s="5" t="s">
        <v>1845</v>
      </c>
    </row>
    <row r="5414" spans="1:2" x14ac:dyDescent="0.3">
      <c r="A5414" s="3">
        <v>134908</v>
      </c>
      <c r="B5414" s="5" t="s">
        <v>108</v>
      </c>
    </row>
    <row r="5415" spans="1:2" x14ac:dyDescent="0.3">
      <c r="A5415" s="3">
        <v>134908</v>
      </c>
      <c r="B5415" s="5" t="s">
        <v>19773</v>
      </c>
    </row>
    <row r="5416" spans="1:2" x14ac:dyDescent="0.3">
      <c r="A5416" s="3">
        <v>225564</v>
      </c>
      <c r="B5416" s="5" t="s">
        <v>108</v>
      </c>
    </row>
    <row r="5417" spans="1:2" x14ac:dyDescent="0.3">
      <c r="A5417" s="3">
        <v>212455</v>
      </c>
      <c r="B5417" s="5" t="s">
        <v>10</v>
      </c>
    </row>
    <row r="5418" spans="1:2" x14ac:dyDescent="0.3">
      <c r="A5418" s="3">
        <v>161808</v>
      </c>
      <c r="B5418" s="5" t="s">
        <v>880</v>
      </c>
    </row>
    <row r="5419" spans="1:2" x14ac:dyDescent="0.3">
      <c r="A5419" s="3">
        <v>188357</v>
      </c>
      <c r="B5419" s="5" t="s">
        <v>10</v>
      </c>
    </row>
    <row r="5420" spans="1:2" x14ac:dyDescent="0.3">
      <c r="A5420" s="3">
        <v>188357</v>
      </c>
      <c r="B5420" s="5" t="s">
        <v>540</v>
      </c>
    </row>
    <row r="5421" spans="1:2" x14ac:dyDescent="0.3">
      <c r="A5421" s="3">
        <v>187541</v>
      </c>
      <c r="B5421" s="5" t="s">
        <v>10</v>
      </c>
    </row>
    <row r="5422" spans="1:2" x14ac:dyDescent="0.3">
      <c r="A5422" s="3">
        <v>200645</v>
      </c>
      <c r="B5422" s="5" t="s">
        <v>108</v>
      </c>
    </row>
    <row r="5423" spans="1:2" x14ac:dyDescent="0.3">
      <c r="A5423" s="3">
        <v>199015</v>
      </c>
      <c r="B5423" s="5" t="s">
        <v>10</v>
      </c>
    </row>
    <row r="5424" spans="1:2" x14ac:dyDescent="0.3">
      <c r="A5424" s="3">
        <v>204690</v>
      </c>
      <c r="B5424" s="5" t="s">
        <v>877</v>
      </c>
    </row>
    <row r="5425" spans="1:2" x14ac:dyDescent="0.3">
      <c r="A5425" s="3">
        <v>167179</v>
      </c>
      <c r="B5425" s="5" t="s">
        <v>2138</v>
      </c>
    </row>
    <row r="5426" spans="1:2" x14ac:dyDescent="0.3">
      <c r="A5426" s="3">
        <v>244516</v>
      </c>
      <c r="B5426" s="5" t="s">
        <v>540</v>
      </c>
    </row>
    <row r="5427" spans="1:2" x14ac:dyDescent="0.3">
      <c r="A5427" s="3">
        <v>166660</v>
      </c>
      <c r="B5427" s="5" t="s">
        <v>1845</v>
      </c>
    </row>
    <row r="5428" spans="1:2" x14ac:dyDescent="0.3">
      <c r="A5428" s="3">
        <v>244514</v>
      </c>
      <c r="B5428" s="5" t="s">
        <v>540</v>
      </c>
    </row>
    <row r="5429" spans="1:2" x14ac:dyDescent="0.3">
      <c r="A5429" s="3">
        <v>185640</v>
      </c>
      <c r="B5429" s="5" t="s">
        <v>595</v>
      </c>
    </row>
    <row r="5430" spans="1:2" x14ac:dyDescent="0.3">
      <c r="A5430" s="3">
        <v>237490</v>
      </c>
      <c r="B5430" s="5" t="s">
        <v>94</v>
      </c>
    </row>
    <row r="5431" spans="1:2" x14ac:dyDescent="0.3">
      <c r="A5431" s="3">
        <v>290789</v>
      </c>
      <c r="B5431" s="5" t="s">
        <v>10</v>
      </c>
    </row>
    <row r="5432" spans="1:2" x14ac:dyDescent="0.3">
      <c r="A5432" s="3">
        <v>269444</v>
      </c>
      <c r="B5432" s="5" t="s">
        <v>144</v>
      </c>
    </row>
    <row r="5433" spans="1:2" x14ac:dyDescent="0.3">
      <c r="A5433" s="3">
        <v>242409</v>
      </c>
      <c r="B5433" s="5" t="s">
        <v>416</v>
      </c>
    </row>
    <row r="5434" spans="1:2" x14ac:dyDescent="0.3">
      <c r="A5434" s="3">
        <v>237709</v>
      </c>
      <c r="B5434" s="5" t="s">
        <v>1845</v>
      </c>
    </row>
    <row r="5435" spans="1:2" x14ac:dyDescent="0.3">
      <c r="A5435" s="3">
        <v>297676</v>
      </c>
      <c r="B5435" s="5" t="s">
        <v>144</v>
      </c>
    </row>
    <row r="5436" spans="1:2" x14ac:dyDescent="0.3">
      <c r="A5436" s="3">
        <v>191850</v>
      </c>
      <c r="B5436" s="5" t="s">
        <v>2138</v>
      </c>
    </row>
    <row r="5437" spans="1:2" x14ac:dyDescent="0.3">
      <c r="A5437" s="3">
        <v>191850</v>
      </c>
      <c r="B5437" s="5" t="s">
        <v>416</v>
      </c>
    </row>
    <row r="5438" spans="1:2" x14ac:dyDescent="0.3">
      <c r="A5438" s="3">
        <v>229979</v>
      </c>
      <c r="B5438" s="5" t="s">
        <v>10</v>
      </c>
    </row>
    <row r="5439" spans="1:2" x14ac:dyDescent="0.3">
      <c r="A5439" s="3">
        <v>180314</v>
      </c>
      <c r="B5439" s="5" t="s">
        <v>10</v>
      </c>
    </row>
    <row r="5440" spans="1:2" x14ac:dyDescent="0.3">
      <c r="A5440" s="3">
        <v>209920</v>
      </c>
      <c r="B5440" s="5" t="s">
        <v>10</v>
      </c>
    </row>
    <row r="5441" spans="1:2" x14ac:dyDescent="0.3">
      <c r="A5441" s="3">
        <v>227262</v>
      </c>
      <c r="B5441" s="5" t="s">
        <v>284</v>
      </c>
    </row>
    <row r="5442" spans="1:2" x14ac:dyDescent="0.3">
      <c r="A5442" s="3">
        <v>296159</v>
      </c>
      <c r="B5442" s="5" t="s">
        <v>432</v>
      </c>
    </row>
    <row r="5443" spans="1:2" x14ac:dyDescent="0.3">
      <c r="A5443" s="3">
        <v>279664</v>
      </c>
      <c r="B5443" s="5" t="s">
        <v>94</v>
      </c>
    </row>
    <row r="5444" spans="1:2" x14ac:dyDescent="0.3">
      <c r="A5444" s="3">
        <v>172785</v>
      </c>
      <c r="B5444" s="5" t="s">
        <v>10</v>
      </c>
    </row>
    <row r="5445" spans="1:2" x14ac:dyDescent="0.3">
      <c r="A5445" s="3">
        <v>345466</v>
      </c>
      <c r="B5445" s="5" t="s">
        <v>540</v>
      </c>
    </row>
    <row r="5446" spans="1:2" x14ac:dyDescent="0.3">
      <c r="A5446" s="3">
        <v>178290</v>
      </c>
      <c r="B5446" s="5" t="s">
        <v>416</v>
      </c>
    </row>
    <row r="5447" spans="1:2" x14ac:dyDescent="0.3">
      <c r="A5447" s="3">
        <v>178290</v>
      </c>
      <c r="B5447" s="5" t="s">
        <v>10</v>
      </c>
    </row>
    <row r="5448" spans="1:2" x14ac:dyDescent="0.3">
      <c r="A5448" s="3">
        <v>217446</v>
      </c>
      <c r="B5448" s="5" t="s">
        <v>595</v>
      </c>
    </row>
    <row r="5449" spans="1:2" x14ac:dyDescent="0.3">
      <c r="A5449" s="3">
        <v>271948</v>
      </c>
      <c r="B5449" s="5" t="s">
        <v>144</v>
      </c>
    </row>
    <row r="5450" spans="1:2" x14ac:dyDescent="0.3">
      <c r="A5450" s="3">
        <v>201018</v>
      </c>
      <c r="B5450" s="5" t="s">
        <v>108</v>
      </c>
    </row>
    <row r="5451" spans="1:2" x14ac:dyDescent="0.3">
      <c r="A5451" s="3">
        <v>167364</v>
      </c>
      <c r="B5451" s="5" t="s">
        <v>108</v>
      </c>
    </row>
    <row r="5452" spans="1:2" x14ac:dyDescent="0.3">
      <c r="A5452" s="3">
        <v>221518</v>
      </c>
      <c r="B5452" s="5" t="s">
        <v>94</v>
      </c>
    </row>
    <row r="5453" spans="1:2" x14ac:dyDescent="0.3">
      <c r="A5453" s="3">
        <v>221791</v>
      </c>
      <c r="B5453" s="5" t="s">
        <v>432</v>
      </c>
    </row>
    <row r="5454" spans="1:2" x14ac:dyDescent="0.3">
      <c r="A5454" s="3">
        <v>221791</v>
      </c>
      <c r="B5454" s="5" t="s">
        <v>10</v>
      </c>
    </row>
    <row r="5455" spans="1:2" x14ac:dyDescent="0.3">
      <c r="A5455" s="3">
        <v>171179</v>
      </c>
      <c r="B5455" s="5" t="s">
        <v>1845</v>
      </c>
    </row>
    <row r="5456" spans="1:2" x14ac:dyDescent="0.3">
      <c r="A5456" s="3">
        <v>224303</v>
      </c>
      <c r="B5456" s="5" t="s">
        <v>10</v>
      </c>
    </row>
    <row r="5457" spans="1:2" x14ac:dyDescent="0.3">
      <c r="A5457" s="3">
        <v>281056</v>
      </c>
      <c r="B5457" s="5" t="s">
        <v>94</v>
      </c>
    </row>
    <row r="5458" spans="1:2" x14ac:dyDescent="0.3">
      <c r="A5458" s="3">
        <v>173603</v>
      </c>
      <c r="B5458" s="5" t="s">
        <v>1109</v>
      </c>
    </row>
    <row r="5459" spans="1:2" x14ac:dyDescent="0.3">
      <c r="A5459" s="3">
        <v>228496</v>
      </c>
      <c r="B5459" s="5" t="s">
        <v>10</v>
      </c>
    </row>
    <row r="5460" spans="1:2" x14ac:dyDescent="0.3">
      <c r="A5460" s="3">
        <v>199661</v>
      </c>
      <c r="B5460" s="5" t="s">
        <v>108</v>
      </c>
    </row>
    <row r="5461" spans="1:2" x14ac:dyDescent="0.3">
      <c r="A5461" s="3">
        <v>226354</v>
      </c>
      <c r="B5461" s="5" t="s">
        <v>416</v>
      </c>
    </row>
    <row r="5462" spans="1:2" x14ac:dyDescent="0.3">
      <c r="A5462" s="3">
        <v>226354</v>
      </c>
      <c r="B5462" s="5" t="s">
        <v>10</v>
      </c>
    </row>
    <row r="5463" spans="1:2" x14ac:dyDescent="0.3">
      <c r="A5463" s="3">
        <v>191104</v>
      </c>
      <c r="B5463" s="5" t="s">
        <v>956</v>
      </c>
    </row>
    <row r="5464" spans="1:2" x14ac:dyDescent="0.3">
      <c r="A5464" s="3">
        <v>214096</v>
      </c>
      <c r="B5464" s="5" t="s">
        <v>10</v>
      </c>
    </row>
    <row r="5465" spans="1:2" x14ac:dyDescent="0.3">
      <c r="A5465" s="3">
        <v>326260</v>
      </c>
      <c r="B5465" s="5" t="s">
        <v>1845</v>
      </c>
    </row>
    <row r="5466" spans="1:2" x14ac:dyDescent="0.3">
      <c r="A5466" s="3">
        <v>216138</v>
      </c>
      <c r="B5466" s="5" t="s">
        <v>10</v>
      </c>
    </row>
    <row r="5467" spans="1:2" x14ac:dyDescent="0.3">
      <c r="A5467" s="3">
        <v>212986</v>
      </c>
      <c r="B5467" s="5" t="s">
        <v>432</v>
      </c>
    </row>
    <row r="5468" spans="1:2" x14ac:dyDescent="0.3">
      <c r="A5468" s="3">
        <v>212986</v>
      </c>
      <c r="B5468" s="5" t="s">
        <v>10</v>
      </c>
    </row>
    <row r="5469" spans="1:2" x14ac:dyDescent="0.3">
      <c r="A5469" s="3">
        <v>206213</v>
      </c>
      <c r="B5469" s="5" t="s">
        <v>10</v>
      </c>
    </row>
    <row r="5470" spans="1:2" x14ac:dyDescent="0.3">
      <c r="A5470" s="3">
        <v>157336</v>
      </c>
      <c r="B5470" s="5" t="s">
        <v>416</v>
      </c>
    </row>
    <row r="5471" spans="1:2" x14ac:dyDescent="0.3">
      <c r="A5471" s="3">
        <v>157336</v>
      </c>
      <c r="B5471" s="5" t="s">
        <v>10</v>
      </c>
    </row>
    <row r="5472" spans="1:2" x14ac:dyDescent="0.3">
      <c r="A5472" s="3">
        <v>198663</v>
      </c>
      <c r="B5472" s="5" t="s">
        <v>10</v>
      </c>
    </row>
    <row r="5473" spans="1:2" x14ac:dyDescent="0.3">
      <c r="A5473" s="3">
        <v>198663</v>
      </c>
      <c r="B5473" s="5" t="s">
        <v>416</v>
      </c>
    </row>
    <row r="5474" spans="1:2" x14ac:dyDescent="0.3">
      <c r="A5474" s="3">
        <v>122917</v>
      </c>
      <c r="B5474" s="5" t="s">
        <v>759</v>
      </c>
    </row>
    <row r="5475" spans="1:2" x14ac:dyDescent="0.3">
      <c r="A5475" s="3">
        <v>122917</v>
      </c>
      <c r="B5475" s="5" t="s">
        <v>10</v>
      </c>
    </row>
    <row r="5476" spans="1:2" x14ac:dyDescent="0.3">
      <c r="A5476" s="3">
        <v>156022</v>
      </c>
      <c r="B5476" s="5" t="s">
        <v>10</v>
      </c>
    </row>
    <row r="5477" spans="1:2" x14ac:dyDescent="0.3">
      <c r="A5477" s="3">
        <v>177572</v>
      </c>
      <c r="B5477" s="5" t="s">
        <v>10</v>
      </c>
    </row>
    <row r="5478" spans="1:2" x14ac:dyDescent="0.3">
      <c r="A5478" s="3">
        <v>228150</v>
      </c>
      <c r="B5478" s="5" t="s">
        <v>10</v>
      </c>
    </row>
    <row r="5479" spans="1:2" x14ac:dyDescent="0.3">
      <c r="A5479" s="3">
        <v>131631</v>
      </c>
      <c r="B5479" s="5" t="s">
        <v>10</v>
      </c>
    </row>
    <row r="5480" spans="1:2" x14ac:dyDescent="0.3">
      <c r="A5480" s="3">
        <v>244786</v>
      </c>
      <c r="B5480" s="5" t="s">
        <v>10</v>
      </c>
    </row>
    <row r="5481" spans="1:2" x14ac:dyDescent="0.3">
      <c r="A5481" s="3">
        <v>100402</v>
      </c>
      <c r="B5481" s="5" t="s">
        <v>10</v>
      </c>
    </row>
    <row r="5482" spans="1:2" x14ac:dyDescent="0.3">
      <c r="A5482" s="3">
        <v>210577</v>
      </c>
      <c r="B5482" s="5" t="s">
        <v>10</v>
      </c>
    </row>
    <row r="5483" spans="1:2" x14ac:dyDescent="0.3">
      <c r="A5483" s="3">
        <v>184345</v>
      </c>
      <c r="B5483" s="5" t="s">
        <v>10</v>
      </c>
    </row>
    <row r="5484" spans="1:2" x14ac:dyDescent="0.3">
      <c r="A5484" s="3">
        <v>137113</v>
      </c>
      <c r="B5484" s="5" t="s">
        <v>10</v>
      </c>
    </row>
    <row r="5485" spans="1:2" x14ac:dyDescent="0.3">
      <c r="A5485" s="3">
        <v>102382</v>
      </c>
      <c r="B5485" s="5" t="s">
        <v>10</v>
      </c>
    </row>
    <row r="5486" spans="1:2" x14ac:dyDescent="0.3">
      <c r="A5486" s="3">
        <v>91314</v>
      </c>
      <c r="B5486" s="5" t="s">
        <v>10</v>
      </c>
    </row>
    <row r="5487" spans="1:2" x14ac:dyDescent="0.3">
      <c r="A5487" s="3">
        <v>116149</v>
      </c>
      <c r="B5487" s="5" t="s">
        <v>108</v>
      </c>
    </row>
    <row r="5488" spans="1:2" x14ac:dyDescent="0.3">
      <c r="A5488" s="3">
        <v>116149</v>
      </c>
      <c r="B5488" s="5" t="s">
        <v>416</v>
      </c>
    </row>
    <row r="5489" spans="1:2" x14ac:dyDescent="0.3">
      <c r="A5489" s="3">
        <v>116149</v>
      </c>
      <c r="B5489" s="5" t="s">
        <v>10</v>
      </c>
    </row>
    <row r="5490" spans="1:2" x14ac:dyDescent="0.3">
      <c r="A5490" s="3">
        <v>98566</v>
      </c>
      <c r="B5490" s="5" t="s">
        <v>10</v>
      </c>
    </row>
    <row r="5491" spans="1:2" x14ac:dyDescent="0.3">
      <c r="A5491" s="3">
        <v>82702</v>
      </c>
      <c r="B5491" s="5" t="s">
        <v>10</v>
      </c>
    </row>
    <row r="5492" spans="1:2" x14ac:dyDescent="0.3">
      <c r="A5492" s="3">
        <v>260346</v>
      </c>
      <c r="B5492" s="5" t="s">
        <v>108</v>
      </c>
    </row>
    <row r="5493" spans="1:2" x14ac:dyDescent="0.3">
      <c r="A5493" s="3">
        <v>260346</v>
      </c>
      <c r="B5493" s="5" t="s">
        <v>10</v>
      </c>
    </row>
    <row r="5494" spans="1:2" x14ac:dyDescent="0.3">
      <c r="A5494" s="3">
        <v>260346</v>
      </c>
      <c r="B5494" s="5" t="s">
        <v>51</v>
      </c>
    </row>
    <row r="5495" spans="1:2" x14ac:dyDescent="0.3">
      <c r="A5495" s="3">
        <v>270946</v>
      </c>
      <c r="B5495" s="5" t="s">
        <v>10</v>
      </c>
    </row>
    <row r="5496" spans="1:2" x14ac:dyDescent="0.3">
      <c r="A5496" s="3">
        <v>157350</v>
      </c>
      <c r="B5496" s="5" t="s">
        <v>10</v>
      </c>
    </row>
    <row r="5497" spans="1:2" x14ac:dyDescent="0.3">
      <c r="A5497" s="3">
        <v>102651</v>
      </c>
      <c r="B5497" s="5" t="s">
        <v>10</v>
      </c>
    </row>
    <row r="5498" spans="1:2" x14ac:dyDescent="0.3">
      <c r="A5498" s="3">
        <v>205596</v>
      </c>
      <c r="B5498" s="5" t="s">
        <v>10</v>
      </c>
    </row>
    <row r="5499" spans="1:2" x14ac:dyDescent="0.3">
      <c r="A5499" s="3">
        <v>240832</v>
      </c>
      <c r="B5499" s="5" t="s">
        <v>108</v>
      </c>
    </row>
    <row r="5500" spans="1:2" x14ac:dyDescent="0.3">
      <c r="A5500" s="3">
        <v>190859</v>
      </c>
      <c r="B5500" s="5" t="s">
        <v>10</v>
      </c>
    </row>
    <row r="5501" spans="1:2" x14ac:dyDescent="0.3">
      <c r="A5501" s="3">
        <v>127585</v>
      </c>
      <c r="B5501" s="5" t="s">
        <v>10</v>
      </c>
    </row>
    <row r="5502" spans="1:2" x14ac:dyDescent="0.3">
      <c r="A5502" s="3">
        <v>119450</v>
      </c>
      <c r="B5502" s="5" t="s">
        <v>416</v>
      </c>
    </row>
    <row r="5503" spans="1:2" x14ac:dyDescent="0.3">
      <c r="A5503" s="3">
        <v>119450</v>
      </c>
      <c r="B5503" s="5" t="s">
        <v>10</v>
      </c>
    </row>
    <row r="5504" spans="1:2" x14ac:dyDescent="0.3">
      <c r="A5504" s="3">
        <v>245891</v>
      </c>
      <c r="B5504" s="5" t="s">
        <v>10</v>
      </c>
    </row>
    <row r="5505" spans="1:2" x14ac:dyDescent="0.3">
      <c r="A5505" s="3">
        <v>317442</v>
      </c>
      <c r="B5505" s="5" t="s">
        <v>144</v>
      </c>
    </row>
    <row r="5506" spans="1:2" x14ac:dyDescent="0.3">
      <c r="A5506" s="3">
        <v>242224</v>
      </c>
      <c r="B5506" s="5" t="s">
        <v>367</v>
      </c>
    </row>
    <row r="5507" spans="1:2" x14ac:dyDescent="0.3">
      <c r="A5507" s="3">
        <v>242224</v>
      </c>
      <c r="B5507" s="5" t="s">
        <v>432</v>
      </c>
    </row>
    <row r="5508" spans="1:2" x14ac:dyDescent="0.3">
      <c r="A5508" s="3">
        <v>228326</v>
      </c>
      <c r="B5508" s="5" t="s">
        <v>10</v>
      </c>
    </row>
    <row r="5509" spans="1:2" x14ac:dyDescent="0.3">
      <c r="A5509" s="3">
        <v>250546</v>
      </c>
      <c r="B5509" s="5" t="s">
        <v>10</v>
      </c>
    </row>
    <row r="5510" spans="1:2" x14ac:dyDescent="0.3">
      <c r="A5510" s="3">
        <v>232672</v>
      </c>
      <c r="B5510" s="5" t="s">
        <v>10</v>
      </c>
    </row>
    <row r="5511" spans="1:2" x14ac:dyDescent="0.3">
      <c r="A5511" s="3">
        <v>147441</v>
      </c>
      <c r="B5511" s="5" t="s">
        <v>51</v>
      </c>
    </row>
    <row r="5512" spans="1:2" x14ac:dyDescent="0.3">
      <c r="A5512" s="3">
        <v>147441</v>
      </c>
      <c r="B5512" s="5" t="s">
        <v>10</v>
      </c>
    </row>
    <row r="5513" spans="1:2" x14ac:dyDescent="0.3">
      <c r="A5513" s="3">
        <v>124905</v>
      </c>
      <c r="B5513" s="5" t="s">
        <v>10</v>
      </c>
    </row>
    <row r="5514" spans="1:2" x14ac:dyDescent="0.3">
      <c r="A5514" s="3">
        <v>242582</v>
      </c>
      <c r="B5514" s="5" t="s">
        <v>10</v>
      </c>
    </row>
    <row r="5515" spans="1:2" x14ac:dyDescent="0.3">
      <c r="A5515" s="3">
        <v>120467</v>
      </c>
      <c r="B5515" s="5" t="s">
        <v>284</v>
      </c>
    </row>
    <row r="5516" spans="1:2" x14ac:dyDescent="0.3">
      <c r="A5516" s="3">
        <v>120467</v>
      </c>
      <c r="B5516" s="5" t="s">
        <v>10</v>
      </c>
    </row>
    <row r="5517" spans="1:2" x14ac:dyDescent="0.3">
      <c r="A5517" s="3">
        <v>175112</v>
      </c>
      <c r="B5517" s="5" t="s">
        <v>10</v>
      </c>
    </row>
    <row r="5518" spans="1:2" x14ac:dyDescent="0.3">
      <c r="A5518" s="3">
        <v>184315</v>
      </c>
      <c r="B5518" s="5" t="s">
        <v>10</v>
      </c>
    </row>
    <row r="5519" spans="1:2" x14ac:dyDescent="0.3">
      <c r="A5519" s="3">
        <v>138103</v>
      </c>
      <c r="B5519" s="5" t="s">
        <v>1311</v>
      </c>
    </row>
    <row r="5520" spans="1:2" x14ac:dyDescent="0.3">
      <c r="A5520" s="3">
        <v>138103</v>
      </c>
      <c r="B5520" s="5" t="s">
        <v>108</v>
      </c>
    </row>
    <row r="5521" spans="1:2" x14ac:dyDescent="0.3">
      <c r="A5521" s="3">
        <v>138103</v>
      </c>
      <c r="B5521" s="5" t="s">
        <v>10</v>
      </c>
    </row>
    <row r="5522" spans="1:2" x14ac:dyDescent="0.3">
      <c r="A5522" s="3">
        <v>222935</v>
      </c>
      <c r="B5522" s="5" t="s">
        <v>10</v>
      </c>
    </row>
    <row r="5523" spans="1:2" x14ac:dyDescent="0.3">
      <c r="A5523" s="3">
        <v>181533</v>
      </c>
      <c r="B5523" s="5" t="s">
        <v>416</v>
      </c>
    </row>
    <row r="5524" spans="1:2" x14ac:dyDescent="0.3">
      <c r="A5524" s="3">
        <v>181533</v>
      </c>
      <c r="B5524" s="5" t="s">
        <v>10</v>
      </c>
    </row>
    <row r="5525" spans="1:2" x14ac:dyDescent="0.3">
      <c r="A5525" s="3">
        <v>206487</v>
      </c>
      <c r="B5525" s="5" t="s">
        <v>367</v>
      </c>
    </row>
    <row r="5526" spans="1:2" x14ac:dyDescent="0.3">
      <c r="A5526" s="3">
        <v>187017</v>
      </c>
      <c r="B5526" s="5" t="s">
        <v>10</v>
      </c>
    </row>
    <row r="5527" spans="1:2" x14ac:dyDescent="0.3">
      <c r="A5527" s="3">
        <v>194662</v>
      </c>
      <c r="B5527" s="5" t="s">
        <v>10</v>
      </c>
    </row>
    <row r="5528" spans="1:2" x14ac:dyDescent="0.3">
      <c r="A5528" s="3">
        <v>118340</v>
      </c>
      <c r="B5528" s="5" t="s">
        <v>10</v>
      </c>
    </row>
    <row r="5529" spans="1:2" x14ac:dyDescent="0.3">
      <c r="A5529" s="3">
        <v>53182</v>
      </c>
      <c r="B5529" s="5" t="s">
        <v>1311</v>
      </c>
    </row>
    <row r="5530" spans="1:2" x14ac:dyDescent="0.3">
      <c r="A5530" s="3">
        <v>53182</v>
      </c>
      <c r="B5530" s="5" t="s">
        <v>10</v>
      </c>
    </row>
    <row r="5531" spans="1:2" x14ac:dyDescent="0.3">
      <c r="A5531" s="3">
        <v>137106</v>
      </c>
      <c r="B5531" s="5" t="s">
        <v>367</v>
      </c>
    </row>
    <row r="5532" spans="1:2" x14ac:dyDescent="0.3">
      <c r="A5532" s="3">
        <v>137106</v>
      </c>
      <c r="B5532" s="5" t="s">
        <v>1109</v>
      </c>
    </row>
    <row r="5533" spans="1:2" x14ac:dyDescent="0.3">
      <c r="A5533" s="3">
        <v>137106</v>
      </c>
      <c r="B5533" s="5" t="s">
        <v>10</v>
      </c>
    </row>
    <row r="5534" spans="1:2" x14ac:dyDescent="0.3">
      <c r="A5534" s="3">
        <v>297270</v>
      </c>
      <c r="B5534" s="5" t="s">
        <v>10</v>
      </c>
    </row>
    <row r="5535" spans="1:2" x14ac:dyDescent="0.3">
      <c r="A5535" s="3">
        <v>238636</v>
      </c>
      <c r="B5535" s="5" t="s">
        <v>108</v>
      </c>
    </row>
    <row r="5536" spans="1:2" x14ac:dyDescent="0.3">
      <c r="A5536" s="3">
        <v>238636</v>
      </c>
      <c r="B5536" s="5" t="s">
        <v>10</v>
      </c>
    </row>
    <row r="5537" spans="1:2" x14ac:dyDescent="0.3">
      <c r="A5537" s="3">
        <v>189</v>
      </c>
      <c r="B5537" s="5" t="s">
        <v>10</v>
      </c>
    </row>
    <row r="5538" spans="1:2" x14ac:dyDescent="0.3">
      <c r="A5538" s="3">
        <v>228967</v>
      </c>
      <c r="B5538" s="5" t="s">
        <v>10</v>
      </c>
    </row>
    <row r="5539" spans="1:2" x14ac:dyDescent="0.3">
      <c r="A5539" s="3">
        <v>280002</v>
      </c>
      <c r="B5539" s="5" t="s">
        <v>10</v>
      </c>
    </row>
    <row r="5540" spans="1:2" x14ac:dyDescent="0.3">
      <c r="A5540" s="3">
        <v>172385</v>
      </c>
      <c r="B5540" s="5" t="s">
        <v>10</v>
      </c>
    </row>
    <row r="5541" spans="1:2" x14ac:dyDescent="0.3">
      <c r="A5541" s="3">
        <v>136797</v>
      </c>
      <c r="B5541" s="5" t="s">
        <v>595</v>
      </c>
    </row>
    <row r="5542" spans="1:2" x14ac:dyDescent="0.3">
      <c r="A5542" s="3">
        <v>136797</v>
      </c>
      <c r="B5542" s="5" t="s">
        <v>10</v>
      </c>
    </row>
    <row r="5543" spans="1:2" x14ac:dyDescent="0.3">
      <c r="A5543" s="3">
        <v>193893</v>
      </c>
      <c r="B5543" s="5" t="s">
        <v>10</v>
      </c>
    </row>
    <row r="5544" spans="1:2" x14ac:dyDescent="0.3">
      <c r="A5544" s="3">
        <v>256274</v>
      </c>
      <c r="B5544" s="5" t="s">
        <v>10</v>
      </c>
    </row>
    <row r="5545" spans="1:2" x14ac:dyDescent="0.3">
      <c r="A5545" s="3">
        <v>196867</v>
      </c>
      <c r="B5545" s="5" t="s">
        <v>10</v>
      </c>
    </row>
    <row r="5546" spans="1:2" x14ac:dyDescent="0.3">
      <c r="A5546" s="3">
        <v>225886</v>
      </c>
      <c r="B5546" s="5" t="s">
        <v>10</v>
      </c>
    </row>
    <row r="5547" spans="1:2" x14ac:dyDescent="0.3">
      <c r="A5547" s="3">
        <v>265712</v>
      </c>
      <c r="B5547" s="5" t="s">
        <v>144</v>
      </c>
    </row>
    <row r="5548" spans="1:2" x14ac:dyDescent="0.3">
      <c r="A5548" s="3">
        <v>258750</v>
      </c>
      <c r="B5548" s="5" t="s">
        <v>144</v>
      </c>
    </row>
    <row r="5549" spans="1:2" x14ac:dyDescent="0.3">
      <c r="A5549" s="3">
        <v>218043</v>
      </c>
      <c r="B5549" s="5" t="s">
        <v>432</v>
      </c>
    </row>
    <row r="5550" spans="1:2" x14ac:dyDescent="0.3">
      <c r="A5550" s="3">
        <v>218043</v>
      </c>
      <c r="B5550" s="5" t="s">
        <v>10</v>
      </c>
    </row>
    <row r="5551" spans="1:2" x14ac:dyDescent="0.3">
      <c r="A5551" s="3">
        <v>180299</v>
      </c>
      <c r="B5551" s="5" t="s">
        <v>3367</v>
      </c>
    </row>
    <row r="5552" spans="1:2" x14ac:dyDescent="0.3">
      <c r="A5552" s="3">
        <v>180299</v>
      </c>
      <c r="B5552" s="5" t="s">
        <v>10</v>
      </c>
    </row>
    <row r="5553" spans="1:2" x14ac:dyDescent="0.3">
      <c r="A5553" s="3">
        <v>100042</v>
      </c>
      <c r="B5553" s="5" t="s">
        <v>10</v>
      </c>
    </row>
    <row r="5554" spans="1:2" x14ac:dyDescent="0.3">
      <c r="A5554" s="3">
        <v>188161</v>
      </c>
      <c r="B5554" s="5" t="s">
        <v>10</v>
      </c>
    </row>
    <row r="5555" spans="1:2" x14ac:dyDescent="0.3">
      <c r="A5555" s="3">
        <v>97370</v>
      </c>
      <c r="B5555" s="5" t="s">
        <v>416</v>
      </c>
    </row>
    <row r="5556" spans="1:2" x14ac:dyDescent="0.3">
      <c r="A5556" s="3">
        <v>97370</v>
      </c>
      <c r="B5556" s="5" t="s">
        <v>10</v>
      </c>
    </row>
    <row r="5557" spans="1:2" x14ac:dyDescent="0.3">
      <c r="A5557" s="3">
        <v>197796</v>
      </c>
      <c r="B5557" s="5" t="s">
        <v>108</v>
      </c>
    </row>
    <row r="5558" spans="1:2" x14ac:dyDescent="0.3">
      <c r="A5558" s="3">
        <v>197796</v>
      </c>
      <c r="B5558" s="5" t="s">
        <v>284</v>
      </c>
    </row>
    <row r="5559" spans="1:2" x14ac:dyDescent="0.3">
      <c r="A5559" s="3">
        <v>137094</v>
      </c>
      <c r="B5559" s="5" t="s">
        <v>877</v>
      </c>
    </row>
    <row r="5560" spans="1:2" x14ac:dyDescent="0.3">
      <c r="A5560" s="3">
        <v>137094</v>
      </c>
      <c r="B5560" s="5" t="s">
        <v>10</v>
      </c>
    </row>
    <row r="5561" spans="1:2" x14ac:dyDescent="0.3">
      <c r="A5561" s="3">
        <v>200727</v>
      </c>
      <c r="B5561" s="5" t="s">
        <v>284</v>
      </c>
    </row>
    <row r="5562" spans="1:2" x14ac:dyDescent="0.3">
      <c r="A5562" s="3">
        <v>200727</v>
      </c>
      <c r="B5562" s="5" t="s">
        <v>416</v>
      </c>
    </row>
    <row r="5563" spans="1:2" x14ac:dyDescent="0.3">
      <c r="A5563" s="3">
        <v>205587</v>
      </c>
      <c r="B5563" s="5" t="s">
        <v>10</v>
      </c>
    </row>
    <row r="5564" spans="1:2" x14ac:dyDescent="0.3">
      <c r="A5564" s="3">
        <v>287649</v>
      </c>
      <c r="B5564" s="5" t="s">
        <v>94</v>
      </c>
    </row>
    <row r="5565" spans="1:2" x14ac:dyDescent="0.3">
      <c r="A5565" s="3">
        <v>313893</v>
      </c>
      <c r="B5565" s="5" t="s">
        <v>10</v>
      </c>
    </row>
    <row r="5566" spans="1:2" x14ac:dyDescent="0.3">
      <c r="A5566" s="3">
        <v>254904</v>
      </c>
      <c r="B5566" s="5" t="s">
        <v>416</v>
      </c>
    </row>
    <row r="5567" spans="1:2" x14ac:dyDescent="0.3">
      <c r="A5567" s="3">
        <v>254904</v>
      </c>
      <c r="B5567" s="5" t="s">
        <v>10</v>
      </c>
    </row>
    <row r="5568" spans="1:2" x14ac:dyDescent="0.3">
      <c r="A5568" s="3">
        <v>227159</v>
      </c>
      <c r="B5568" s="5" t="s">
        <v>10</v>
      </c>
    </row>
    <row r="5569" spans="1:2" x14ac:dyDescent="0.3">
      <c r="A5569" s="3">
        <v>242512</v>
      </c>
      <c r="B5569" s="5" t="s">
        <v>144</v>
      </c>
    </row>
    <row r="5570" spans="1:2" x14ac:dyDescent="0.3">
      <c r="A5570" s="3">
        <v>242512</v>
      </c>
      <c r="B5570" s="5" t="s">
        <v>10</v>
      </c>
    </row>
    <row r="5571" spans="1:2" x14ac:dyDescent="0.3">
      <c r="A5571" s="3">
        <v>86834</v>
      </c>
      <c r="B5571" s="5" t="s">
        <v>10</v>
      </c>
    </row>
    <row r="5572" spans="1:2" x14ac:dyDescent="0.3">
      <c r="A5572" s="3">
        <v>68737</v>
      </c>
      <c r="B5572" s="5" t="s">
        <v>411</v>
      </c>
    </row>
    <row r="5573" spans="1:2" x14ac:dyDescent="0.3">
      <c r="A5573" s="3">
        <v>68737</v>
      </c>
      <c r="B5573" s="5" t="s">
        <v>432</v>
      </c>
    </row>
    <row r="5574" spans="1:2" x14ac:dyDescent="0.3">
      <c r="A5574" s="3">
        <v>68737</v>
      </c>
      <c r="B5574" s="5" t="s">
        <v>10</v>
      </c>
    </row>
    <row r="5575" spans="1:2" x14ac:dyDescent="0.3">
      <c r="A5575" s="3">
        <v>68737</v>
      </c>
      <c r="B5575" s="5" t="s">
        <v>416</v>
      </c>
    </row>
    <row r="5576" spans="1:2" x14ac:dyDescent="0.3">
      <c r="A5576" s="3">
        <v>154400</v>
      </c>
      <c r="B5576" s="5" t="s">
        <v>10</v>
      </c>
    </row>
    <row r="5577" spans="1:2" x14ac:dyDescent="0.3">
      <c r="A5577" s="3">
        <v>154400</v>
      </c>
      <c r="B5577" s="5" t="s">
        <v>416</v>
      </c>
    </row>
    <row r="5578" spans="1:2" x14ac:dyDescent="0.3">
      <c r="A5578" s="3">
        <v>207933</v>
      </c>
      <c r="B5578" s="5" t="s">
        <v>10</v>
      </c>
    </row>
    <row r="5579" spans="1:2" x14ac:dyDescent="0.3">
      <c r="A5579" s="3">
        <v>302945</v>
      </c>
      <c r="B5579" s="5" t="s">
        <v>94</v>
      </c>
    </row>
    <row r="5580" spans="1:2" x14ac:dyDescent="0.3">
      <c r="A5580" s="3">
        <v>266856</v>
      </c>
      <c r="B5580" s="5" t="s">
        <v>416</v>
      </c>
    </row>
    <row r="5581" spans="1:2" x14ac:dyDescent="0.3">
      <c r="A5581" s="3">
        <v>266856</v>
      </c>
      <c r="B5581" s="5" t="s">
        <v>10</v>
      </c>
    </row>
    <row r="5582" spans="1:2" x14ac:dyDescent="0.3">
      <c r="A5582" s="3">
        <v>72784</v>
      </c>
      <c r="B5582" s="5" t="s">
        <v>10</v>
      </c>
    </row>
    <row r="5583" spans="1:2" x14ac:dyDescent="0.3">
      <c r="A5583" s="3">
        <v>72784</v>
      </c>
      <c r="B5583" s="5" t="s">
        <v>1540</v>
      </c>
    </row>
    <row r="5584" spans="1:2" x14ac:dyDescent="0.3">
      <c r="A5584" s="3">
        <v>241863</v>
      </c>
      <c r="B5584" s="5" t="s">
        <v>144</v>
      </c>
    </row>
    <row r="5585" spans="1:2" x14ac:dyDescent="0.3">
      <c r="A5585" s="3">
        <v>82703</v>
      </c>
      <c r="B5585" s="5" t="s">
        <v>10</v>
      </c>
    </row>
    <row r="5586" spans="1:2" x14ac:dyDescent="0.3">
      <c r="A5586" s="3">
        <v>169917</v>
      </c>
      <c r="B5586" s="5" t="s">
        <v>10</v>
      </c>
    </row>
    <row r="5587" spans="1:2" x14ac:dyDescent="0.3">
      <c r="A5587" s="3">
        <v>269955</v>
      </c>
      <c r="B5587" s="5" t="s">
        <v>94</v>
      </c>
    </row>
    <row r="5588" spans="1:2" x14ac:dyDescent="0.3">
      <c r="A5588" s="3">
        <v>290271</v>
      </c>
      <c r="B5588" s="5" t="s">
        <v>144</v>
      </c>
    </row>
    <row r="5589" spans="1:2" x14ac:dyDescent="0.3">
      <c r="A5589" s="3">
        <v>206563</v>
      </c>
      <c r="B5589" s="5" t="s">
        <v>84</v>
      </c>
    </row>
    <row r="5590" spans="1:2" x14ac:dyDescent="0.3">
      <c r="A5590" s="3">
        <v>206563</v>
      </c>
      <c r="B5590" s="5" t="s">
        <v>416</v>
      </c>
    </row>
    <row r="5591" spans="1:2" x14ac:dyDescent="0.3">
      <c r="A5591" s="3">
        <v>276126</v>
      </c>
      <c r="B5591" s="5" t="s">
        <v>94</v>
      </c>
    </row>
    <row r="5592" spans="1:2" x14ac:dyDescent="0.3">
      <c r="A5592" s="3">
        <v>185341</v>
      </c>
      <c r="B5592" s="5" t="s">
        <v>51</v>
      </c>
    </row>
    <row r="5593" spans="1:2" x14ac:dyDescent="0.3">
      <c r="A5593" s="3">
        <v>181886</v>
      </c>
      <c r="B5593" s="5" t="s">
        <v>432</v>
      </c>
    </row>
    <row r="5594" spans="1:2" x14ac:dyDescent="0.3">
      <c r="A5594" s="3">
        <v>181886</v>
      </c>
      <c r="B5594" s="5" t="s">
        <v>108</v>
      </c>
    </row>
    <row r="5595" spans="1:2" x14ac:dyDescent="0.3">
      <c r="A5595" s="3">
        <v>181886</v>
      </c>
      <c r="B5595" s="5" t="s">
        <v>51</v>
      </c>
    </row>
    <row r="5596" spans="1:2" x14ac:dyDescent="0.3">
      <c r="A5596" s="3">
        <v>241848</v>
      </c>
      <c r="B5596" s="5" t="s">
        <v>10</v>
      </c>
    </row>
    <row r="5597" spans="1:2" x14ac:dyDescent="0.3">
      <c r="A5597" s="3">
        <v>236751</v>
      </c>
      <c r="B5597" s="5" t="s">
        <v>432</v>
      </c>
    </row>
    <row r="5598" spans="1:2" x14ac:dyDescent="0.3">
      <c r="A5598" s="3">
        <v>236751</v>
      </c>
      <c r="B5598" s="5" t="s">
        <v>10</v>
      </c>
    </row>
    <row r="5599" spans="1:2" x14ac:dyDescent="0.3">
      <c r="A5599" s="3">
        <v>243683</v>
      </c>
      <c r="B5599" s="5" t="s">
        <v>10</v>
      </c>
    </row>
    <row r="5600" spans="1:2" x14ac:dyDescent="0.3">
      <c r="A5600" s="3">
        <v>289720</v>
      </c>
      <c r="B5600" s="5" t="s">
        <v>432</v>
      </c>
    </row>
    <row r="5601" spans="1:2" x14ac:dyDescent="0.3">
      <c r="A5601" s="3">
        <v>289720</v>
      </c>
      <c r="B5601" s="5" t="s">
        <v>411</v>
      </c>
    </row>
    <row r="5602" spans="1:2" x14ac:dyDescent="0.3">
      <c r="A5602" s="3">
        <v>289720</v>
      </c>
      <c r="B5602" s="5" t="s">
        <v>108</v>
      </c>
    </row>
    <row r="5603" spans="1:2" x14ac:dyDescent="0.3">
      <c r="A5603" s="3">
        <v>289720</v>
      </c>
      <c r="B5603" s="5" t="s">
        <v>10</v>
      </c>
    </row>
    <row r="5604" spans="1:2" x14ac:dyDescent="0.3">
      <c r="A5604" s="3">
        <v>487186</v>
      </c>
      <c r="B5604" s="5" t="s">
        <v>10</v>
      </c>
    </row>
    <row r="5605" spans="1:2" x14ac:dyDescent="0.3">
      <c r="A5605" s="3">
        <v>170687</v>
      </c>
      <c r="B5605" s="5" t="s">
        <v>10</v>
      </c>
    </row>
    <row r="5606" spans="1:2" x14ac:dyDescent="0.3">
      <c r="A5606" s="3">
        <v>227306</v>
      </c>
      <c r="B5606" s="5" t="s">
        <v>10</v>
      </c>
    </row>
    <row r="5607" spans="1:2" x14ac:dyDescent="0.3">
      <c r="A5607" s="3">
        <v>316269</v>
      </c>
      <c r="B5607" s="5" t="s">
        <v>877</v>
      </c>
    </row>
    <row r="5608" spans="1:2" x14ac:dyDescent="0.3">
      <c r="A5608" s="3">
        <v>259018</v>
      </c>
      <c r="B5608" s="5" t="s">
        <v>10</v>
      </c>
    </row>
    <row r="5609" spans="1:2" x14ac:dyDescent="0.3">
      <c r="A5609" s="3">
        <v>242828</v>
      </c>
      <c r="B5609" s="5" t="s">
        <v>144</v>
      </c>
    </row>
    <row r="5610" spans="1:2" x14ac:dyDescent="0.3">
      <c r="A5610" s="3">
        <v>97020</v>
      </c>
      <c r="B5610" s="5" t="s">
        <v>10</v>
      </c>
    </row>
    <row r="5611" spans="1:2" x14ac:dyDescent="0.3">
      <c r="A5611" s="3">
        <v>193610</v>
      </c>
      <c r="B5611" s="5" t="s">
        <v>10</v>
      </c>
    </row>
    <row r="5612" spans="1:2" x14ac:dyDescent="0.3">
      <c r="A5612" s="3">
        <v>297608</v>
      </c>
      <c r="B5612" s="5" t="s">
        <v>10</v>
      </c>
    </row>
    <row r="5613" spans="1:2" x14ac:dyDescent="0.3">
      <c r="A5613" s="3">
        <v>157353</v>
      </c>
      <c r="B5613" s="5" t="s">
        <v>411</v>
      </c>
    </row>
    <row r="5614" spans="1:2" x14ac:dyDescent="0.3">
      <c r="A5614" s="3">
        <v>157353</v>
      </c>
      <c r="B5614" s="5" t="s">
        <v>416</v>
      </c>
    </row>
    <row r="5615" spans="1:2" x14ac:dyDescent="0.3">
      <c r="A5615" s="3">
        <v>157353</v>
      </c>
      <c r="B5615" s="5" t="s">
        <v>10</v>
      </c>
    </row>
    <row r="5616" spans="1:2" x14ac:dyDescent="0.3">
      <c r="A5616" s="3">
        <v>227156</v>
      </c>
      <c r="B5616" s="5" t="s">
        <v>10</v>
      </c>
    </row>
    <row r="5617" spans="1:2" x14ac:dyDescent="0.3">
      <c r="A5617" s="3">
        <v>256835</v>
      </c>
      <c r="B5617" s="5" t="s">
        <v>10</v>
      </c>
    </row>
    <row r="5618" spans="1:2" x14ac:dyDescent="0.3">
      <c r="A5618" s="3">
        <v>112454</v>
      </c>
      <c r="B5618" s="5" t="s">
        <v>432</v>
      </c>
    </row>
    <row r="5619" spans="1:2" x14ac:dyDescent="0.3">
      <c r="A5619" s="3">
        <v>112454</v>
      </c>
      <c r="B5619" s="5" t="s">
        <v>10</v>
      </c>
    </row>
    <row r="5620" spans="1:2" x14ac:dyDescent="0.3">
      <c r="A5620" s="3">
        <v>287590</v>
      </c>
      <c r="B5620" s="5" t="s">
        <v>144</v>
      </c>
    </row>
    <row r="5621" spans="1:2" x14ac:dyDescent="0.3">
      <c r="A5621" s="3">
        <v>195589</v>
      </c>
      <c r="B5621" s="5" t="s">
        <v>10</v>
      </c>
    </row>
    <row r="5622" spans="1:2" x14ac:dyDescent="0.3">
      <c r="A5622" s="3">
        <v>171274</v>
      </c>
      <c r="B5622" s="5" t="s">
        <v>10</v>
      </c>
    </row>
    <row r="5623" spans="1:2" x14ac:dyDescent="0.3">
      <c r="A5623" s="3">
        <v>225574</v>
      </c>
      <c r="B5623" s="5" t="s">
        <v>108</v>
      </c>
    </row>
    <row r="5624" spans="1:2" x14ac:dyDescent="0.3">
      <c r="A5624" s="3">
        <v>225574</v>
      </c>
      <c r="B5624" s="5" t="s">
        <v>416</v>
      </c>
    </row>
    <row r="5625" spans="1:2" x14ac:dyDescent="0.3">
      <c r="A5625" s="3">
        <v>225574</v>
      </c>
      <c r="B5625" s="5" t="s">
        <v>10</v>
      </c>
    </row>
    <row r="5626" spans="1:2" x14ac:dyDescent="0.3">
      <c r="A5626" s="3">
        <v>212778</v>
      </c>
      <c r="B5626" s="5" t="s">
        <v>10</v>
      </c>
    </row>
    <row r="5627" spans="1:2" x14ac:dyDescent="0.3">
      <c r="A5627" s="3">
        <v>239571</v>
      </c>
      <c r="B5627" s="5" t="s">
        <v>10</v>
      </c>
    </row>
    <row r="5628" spans="1:2" x14ac:dyDescent="0.3">
      <c r="A5628" s="3">
        <v>296065</v>
      </c>
      <c r="B5628" s="5" t="s">
        <v>10</v>
      </c>
    </row>
    <row r="5629" spans="1:2" x14ac:dyDescent="0.3">
      <c r="A5629" s="3">
        <v>76649</v>
      </c>
      <c r="B5629" s="5" t="s">
        <v>432</v>
      </c>
    </row>
    <row r="5630" spans="1:2" x14ac:dyDescent="0.3">
      <c r="A5630" s="3">
        <v>76649</v>
      </c>
      <c r="B5630" s="5" t="s">
        <v>284</v>
      </c>
    </row>
    <row r="5631" spans="1:2" x14ac:dyDescent="0.3">
      <c r="A5631" s="3">
        <v>76649</v>
      </c>
      <c r="B5631" s="5" t="s">
        <v>416</v>
      </c>
    </row>
    <row r="5632" spans="1:2" x14ac:dyDescent="0.3">
      <c r="A5632" s="3">
        <v>76649</v>
      </c>
      <c r="B5632" s="5" t="s">
        <v>10</v>
      </c>
    </row>
    <row r="5633" spans="1:2" x14ac:dyDescent="0.3">
      <c r="A5633" s="3">
        <v>218836</v>
      </c>
      <c r="B5633" s="5" t="s">
        <v>10</v>
      </c>
    </row>
    <row r="5634" spans="1:2" x14ac:dyDescent="0.3">
      <c r="A5634" s="3">
        <v>244761</v>
      </c>
      <c r="B5634" s="5" t="s">
        <v>432</v>
      </c>
    </row>
    <row r="5635" spans="1:2" x14ac:dyDescent="0.3">
      <c r="A5635" s="3">
        <v>204922</v>
      </c>
      <c r="B5635" s="5" t="s">
        <v>108</v>
      </c>
    </row>
    <row r="5636" spans="1:2" x14ac:dyDescent="0.3">
      <c r="A5636" s="3">
        <v>204922</v>
      </c>
      <c r="B5636" s="5" t="s">
        <v>750</v>
      </c>
    </row>
    <row r="5637" spans="1:2" x14ac:dyDescent="0.3">
      <c r="A5637" s="3">
        <v>204922</v>
      </c>
      <c r="B5637" s="5" t="s">
        <v>416</v>
      </c>
    </row>
    <row r="5638" spans="1:2" x14ac:dyDescent="0.3">
      <c r="A5638" s="3">
        <v>204922</v>
      </c>
      <c r="B5638" s="5" t="s">
        <v>10</v>
      </c>
    </row>
    <row r="5639" spans="1:2" x14ac:dyDescent="0.3">
      <c r="A5639" s="3">
        <v>297090</v>
      </c>
      <c r="B5639" s="5" t="s">
        <v>144</v>
      </c>
    </row>
    <row r="5640" spans="1:2" x14ac:dyDescent="0.3">
      <c r="A5640" s="3">
        <v>110416</v>
      </c>
      <c r="B5640" s="5" t="s">
        <v>1540</v>
      </c>
    </row>
    <row r="5641" spans="1:2" x14ac:dyDescent="0.3">
      <c r="A5641" s="3">
        <v>110416</v>
      </c>
      <c r="B5641" s="5" t="s">
        <v>1109</v>
      </c>
    </row>
    <row r="5642" spans="1:2" x14ac:dyDescent="0.3">
      <c r="A5642" s="3">
        <v>110416</v>
      </c>
      <c r="B5642" s="5" t="s">
        <v>108</v>
      </c>
    </row>
    <row r="5643" spans="1:2" x14ac:dyDescent="0.3">
      <c r="A5643" s="3">
        <v>110416</v>
      </c>
      <c r="B5643" s="5" t="s">
        <v>2847</v>
      </c>
    </row>
    <row r="5644" spans="1:2" x14ac:dyDescent="0.3">
      <c r="A5644" s="3">
        <v>110416</v>
      </c>
      <c r="B5644" s="5" t="s">
        <v>19760</v>
      </c>
    </row>
    <row r="5645" spans="1:2" x14ac:dyDescent="0.3">
      <c r="A5645" s="3">
        <v>110416</v>
      </c>
      <c r="B5645" s="5" t="s">
        <v>416</v>
      </c>
    </row>
    <row r="5646" spans="1:2" x14ac:dyDescent="0.3">
      <c r="A5646" s="3">
        <v>49017</v>
      </c>
      <c r="B5646" s="5" t="s">
        <v>10</v>
      </c>
    </row>
    <row r="5647" spans="1:2" x14ac:dyDescent="0.3">
      <c r="A5647" s="3">
        <v>184346</v>
      </c>
      <c r="B5647" s="5" t="s">
        <v>10</v>
      </c>
    </row>
    <row r="5648" spans="1:2" x14ac:dyDescent="0.3">
      <c r="A5648" s="3">
        <v>246403</v>
      </c>
      <c r="B5648" s="5" t="s">
        <v>432</v>
      </c>
    </row>
    <row r="5649" spans="1:2" x14ac:dyDescent="0.3">
      <c r="A5649" s="3">
        <v>246403</v>
      </c>
      <c r="B5649" s="5" t="s">
        <v>10</v>
      </c>
    </row>
    <row r="5650" spans="1:2" x14ac:dyDescent="0.3">
      <c r="A5650" s="3">
        <v>290727</v>
      </c>
      <c r="B5650" s="5" t="s">
        <v>10</v>
      </c>
    </row>
    <row r="5651" spans="1:2" x14ac:dyDescent="0.3">
      <c r="A5651" s="3">
        <v>227348</v>
      </c>
      <c r="B5651" s="5" t="s">
        <v>10</v>
      </c>
    </row>
    <row r="5652" spans="1:2" x14ac:dyDescent="0.3">
      <c r="A5652" s="3">
        <v>294652</v>
      </c>
      <c r="B5652" s="5" t="s">
        <v>367</v>
      </c>
    </row>
    <row r="5653" spans="1:2" x14ac:dyDescent="0.3">
      <c r="A5653" s="3">
        <v>294652</v>
      </c>
      <c r="B5653" s="5" t="s">
        <v>432</v>
      </c>
    </row>
    <row r="5654" spans="1:2" x14ac:dyDescent="0.3">
      <c r="A5654" s="3">
        <v>294652</v>
      </c>
      <c r="B5654" s="5" t="s">
        <v>416</v>
      </c>
    </row>
    <row r="5655" spans="1:2" x14ac:dyDescent="0.3">
      <c r="A5655" s="3">
        <v>235260</v>
      </c>
      <c r="B5655" s="5" t="s">
        <v>10</v>
      </c>
    </row>
    <row r="5656" spans="1:2" x14ac:dyDescent="0.3">
      <c r="A5656" s="3">
        <v>284274</v>
      </c>
      <c r="B5656" s="5" t="s">
        <v>10</v>
      </c>
    </row>
    <row r="5657" spans="1:2" x14ac:dyDescent="0.3">
      <c r="A5657" s="3">
        <v>284289</v>
      </c>
      <c r="B5657" s="5" t="s">
        <v>10</v>
      </c>
    </row>
    <row r="5658" spans="1:2" x14ac:dyDescent="0.3">
      <c r="A5658" s="3">
        <v>241239</v>
      </c>
      <c r="B5658" s="5" t="s">
        <v>8785</v>
      </c>
    </row>
    <row r="5659" spans="1:2" x14ac:dyDescent="0.3">
      <c r="A5659" s="3">
        <v>241239</v>
      </c>
      <c r="B5659" s="5" t="s">
        <v>10</v>
      </c>
    </row>
    <row r="5660" spans="1:2" x14ac:dyDescent="0.3">
      <c r="A5660" s="3">
        <v>119892</v>
      </c>
      <c r="B5660" s="5" t="s">
        <v>411</v>
      </c>
    </row>
    <row r="5661" spans="1:2" x14ac:dyDescent="0.3">
      <c r="A5661" s="3">
        <v>119892</v>
      </c>
      <c r="B5661" s="5" t="s">
        <v>784</v>
      </c>
    </row>
    <row r="5662" spans="1:2" x14ac:dyDescent="0.3">
      <c r="A5662" s="3">
        <v>259072</v>
      </c>
      <c r="B5662" s="5" t="s">
        <v>284</v>
      </c>
    </row>
    <row r="5663" spans="1:2" x14ac:dyDescent="0.3">
      <c r="A5663" s="3">
        <v>259072</v>
      </c>
      <c r="B5663" s="5" t="s">
        <v>10</v>
      </c>
    </row>
    <row r="5664" spans="1:2" x14ac:dyDescent="0.3">
      <c r="A5664" s="3">
        <v>262543</v>
      </c>
      <c r="B5664" s="5" t="s">
        <v>1311</v>
      </c>
    </row>
    <row r="5665" spans="1:2" x14ac:dyDescent="0.3">
      <c r="A5665" s="3">
        <v>262543</v>
      </c>
      <c r="B5665" s="5" t="s">
        <v>51</v>
      </c>
    </row>
    <row r="5666" spans="1:2" x14ac:dyDescent="0.3">
      <c r="A5666" s="3">
        <v>235271</v>
      </c>
      <c r="B5666" s="5" t="s">
        <v>10</v>
      </c>
    </row>
    <row r="5667" spans="1:2" x14ac:dyDescent="0.3">
      <c r="A5667" s="3">
        <v>136835</v>
      </c>
      <c r="B5667" s="5" t="s">
        <v>10</v>
      </c>
    </row>
    <row r="5668" spans="1:2" x14ac:dyDescent="0.3">
      <c r="A5668" s="3">
        <v>249164</v>
      </c>
      <c r="B5668" s="5" t="s">
        <v>10</v>
      </c>
    </row>
    <row r="5669" spans="1:2" x14ac:dyDescent="0.3">
      <c r="A5669" s="3">
        <v>241254</v>
      </c>
      <c r="B5669" s="5" t="s">
        <v>94</v>
      </c>
    </row>
    <row r="5670" spans="1:2" x14ac:dyDescent="0.3">
      <c r="A5670" s="3">
        <v>241254</v>
      </c>
      <c r="B5670" s="5" t="s">
        <v>10</v>
      </c>
    </row>
    <row r="5671" spans="1:2" x14ac:dyDescent="0.3">
      <c r="A5671" s="3">
        <v>226857</v>
      </c>
      <c r="B5671" s="5" t="s">
        <v>10</v>
      </c>
    </row>
    <row r="5672" spans="1:2" x14ac:dyDescent="0.3">
      <c r="A5672" s="3">
        <v>308624</v>
      </c>
      <c r="B5672" s="5" t="s">
        <v>94</v>
      </c>
    </row>
    <row r="5673" spans="1:2" x14ac:dyDescent="0.3">
      <c r="A5673" s="3">
        <v>336592</v>
      </c>
      <c r="B5673" s="5" t="s">
        <v>10</v>
      </c>
    </row>
    <row r="5674" spans="1:2" x14ac:dyDescent="0.3">
      <c r="A5674" s="3">
        <v>301518</v>
      </c>
      <c r="B5674" s="5" t="s">
        <v>51</v>
      </c>
    </row>
    <row r="5675" spans="1:2" x14ac:dyDescent="0.3">
      <c r="A5675" s="3">
        <v>192102</v>
      </c>
      <c r="B5675" s="5" t="s">
        <v>108</v>
      </c>
    </row>
    <row r="5676" spans="1:2" x14ac:dyDescent="0.3">
      <c r="A5676" s="3">
        <v>192102</v>
      </c>
      <c r="B5676" s="5" t="s">
        <v>10</v>
      </c>
    </row>
    <row r="5677" spans="1:2" x14ac:dyDescent="0.3">
      <c r="A5677" s="3">
        <v>255343</v>
      </c>
      <c r="B5677" s="5" t="s">
        <v>1540</v>
      </c>
    </row>
    <row r="5678" spans="1:2" x14ac:dyDescent="0.3">
      <c r="A5678" s="3">
        <v>255343</v>
      </c>
      <c r="B5678" s="5" t="s">
        <v>108</v>
      </c>
    </row>
    <row r="5679" spans="1:2" x14ac:dyDescent="0.3">
      <c r="A5679" s="3">
        <v>255343</v>
      </c>
      <c r="B5679" s="5" t="s">
        <v>51</v>
      </c>
    </row>
    <row r="5680" spans="1:2" x14ac:dyDescent="0.3">
      <c r="A5680" s="3">
        <v>224141</v>
      </c>
      <c r="B5680" s="5" t="s">
        <v>10</v>
      </c>
    </row>
    <row r="5681" spans="1:2" x14ac:dyDescent="0.3">
      <c r="A5681" s="3">
        <v>282069</v>
      </c>
      <c r="B5681" s="5" t="s">
        <v>144</v>
      </c>
    </row>
    <row r="5682" spans="1:2" x14ac:dyDescent="0.3">
      <c r="A5682" s="3">
        <v>168530</v>
      </c>
      <c r="B5682" s="5" t="s">
        <v>10</v>
      </c>
    </row>
    <row r="5683" spans="1:2" x14ac:dyDescent="0.3">
      <c r="A5683" s="3">
        <v>257346</v>
      </c>
      <c r="B5683" s="5" t="s">
        <v>144</v>
      </c>
    </row>
    <row r="5684" spans="1:2" x14ac:dyDescent="0.3">
      <c r="A5684" s="3">
        <v>155084</v>
      </c>
      <c r="B5684" s="5" t="s">
        <v>10</v>
      </c>
    </row>
    <row r="5685" spans="1:2" x14ac:dyDescent="0.3">
      <c r="A5685" s="3">
        <v>216282</v>
      </c>
      <c r="B5685" s="5" t="s">
        <v>10</v>
      </c>
    </row>
    <row r="5686" spans="1:2" x14ac:dyDescent="0.3">
      <c r="A5686" s="3">
        <v>239678</v>
      </c>
      <c r="B5686" s="5" t="s">
        <v>10</v>
      </c>
    </row>
    <row r="5687" spans="1:2" x14ac:dyDescent="0.3">
      <c r="A5687" s="3">
        <v>249660</v>
      </c>
      <c r="B5687" s="5" t="s">
        <v>10</v>
      </c>
    </row>
    <row r="5688" spans="1:2" x14ac:dyDescent="0.3">
      <c r="A5688" s="3">
        <v>239563</v>
      </c>
      <c r="B5688" s="5" t="s">
        <v>10</v>
      </c>
    </row>
    <row r="5689" spans="1:2" x14ac:dyDescent="0.3">
      <c r="A5689" s="3">
        <v>284293</v>
      </c>
      <c r="B5689" s="5" t="s">
        <v>108</v>
      </c>
    </row>
    <row r="5690" spans="1:2" x14ac:dyDescent="0.3">
      <c r="A5690" s="3">
        <v>284293</v>
      </c>
      <c r="B5690" s="5" t="s">
        <v>416</v>
      </c>
    </row>
    <row r="5691" spans="1:2" x14ac:dyDescent="0.3">
      <c r="A5691" s="3">
        <v>284293</v>
      </c>
      <c r="B5691" s="5" t="s">
        <v>10</v>
      </c>
    </row>
    <row r="5692" spans="1:2" x14ac:dyDescent="0.3">
      <c r="A5692" s="3">
        <v>221731</v>
      </c>
      <c r="B5692" s="5" t="s">
        <v>144</v>
      </c>
    </row>
    <row r="5693" spans="1:2" x14ac:dyDescent="0.3">
      <c r="A5693" s="3">
        <v>265195</v>
      </c>
      <c r="B5693" s="5" t="s">
        <v>1036</v>
      </c>
    </row>
    <row r="5694" spans="1:2" x14ac:dyDescent="0.3">
      <c r="A5694" s="3">
        <v>265195</v>
      </c>
      <c r="B5694" s="5" t="s">
        <v>51</v>
      </c>
    </row>
    <row r="5695" spans="1:2" x14ac:dyDescent="0.3">
      <c r="A5695" s="3">
        <v>242095</v>
      </c>
      <c r="B5695" s="5" t="s">
        <v>10</v>
      </c>
    </row>
    <row r="5696" spans="1:2" x14ac:dyDescent="0.3">
      <c r="A5696" s="3">
        <v>269495</v>
      </c>
      <c r="B5696" s="5" t="s">
        <v>1265</v>
      </c>
    </row>
    <row r="5697" spans="1:2" x14ac:dyDescent="0.3">
      <c r="A5697" s="3">
        <v>188166</v>
      </c>
      <c r="B5697" s="5" t="s">
        <v>10</v>
      </c>
    </row>
    <row r="5698" spans="1:2" x14ac:dyDescent="0.3">
      <c r="A5698" s="3">
        <v>284427</v>
      </c>
      <c r="B5698" s="5" t="s">
        <v>284</v>
      </c>
    </row>
    <row r="5699" spans="1:2" x14ac:dyDescent="0.3">
      <c r="A5699" s="3">
        <v>260234</v>
      </c>
      <c r="B5699" s="5" t="s">
        <v>10</v>
      </c>
    </row>
    <row r="5700" spans="1:2" x14ac:dyDescent="0.3">
      <c r="A5700" s="3">
        <v>257512</v>
      </c>
      <c r="B5700" s="5" t="s">
        <v>144</v>
      </c>
    </row>
    <row r="5701" spans="1:2" x14ac:dyDescent="0.3">
      <c r="A5701" s="3">
        <v>254473</v>
      </c>
      <c r="B5701" s="5" t="s">
        <v>432</v>
      </c>
    </row>
    <row r="5702" spans="1:2" x14ac:dyDescent="0.3">
      <c r="A5702" s="3">
        <v>254473</v>
      </c>
      <c r="B5702" s="5" t="s">
        <v>108</v>
      </c>
    </row>
    <row r="5703" spans="1:2" x14ac:dyDescent="0.3">
      <c r="A5703" s="3">
        <v>254473</v>
      </c>
      <c r="B5703" s="5" t="s">
        <v>10</v>
      </c>
    </row>
    <row r="5704" spans="1:2" x14ac:dyDescent="0.3">
      <c r="A5704" s="3">
        <v>282631</v>
      </c>
      <c r="B5704" s="5" t="s">
        <v>94</v>
      </c>
    </row>
    <row r="5705" spans="1:2" x14ac:dyDescent="0.3">
      <c r="A5705" s="3">
        <v>260550</v>
      </c>
      <c r="B5705" s="5" t="s">
        <v>94</v>
      </c>
    </row>
    <row r="5706" spans="1:2" x14ac:dyDescent="0.3">
      <c r="A5706" s="3">
        <v>85350</v>
      </c>
      <c r="B5706" s="5" t="s">
        <v>10</v>
      </c>
    </row>
    <row r="5707" spans="1:2" x14ac:dyDescent="0.3">
      <c r="A5707" s="3">
        <v>292777</v>
      </c>
      <c r="B5707" s="5" t="s">
        <v>144</v>
      </c>
    </row>
    <row r="5708" spans="1:2" x14ac:dyDescent="0.3">
      <c r="A5708" s="3">
        <v>273895</v>
      </c>
      <c r="B5708" s="5" t="s">
        <v>108</v>
      </c>
    </row>
    <row r="5709" spans="1:2" x14ac:dyDescent="0.3">
      <c r="A5709" s="3">
        <v>273895</v>
      </c>
      <c r="B5709" s="5" t="s">
        <v>416</v>
      </c>
    </row>
    <row r="5710" spans="1:2" x14ac:dyDescent="0.3">
      <c r="A5710" s="3">
        <v>273895</v>
      </c>
      <c r="B5710" s="5" t="s">
        <v>10</v>
      </c>
    </row>
    <row r="5711" spans="1:2" x14ac:dyDescent="0.3">
      <c r="A5711" s="3">
        <v>246741</v>
      </c>
      <c r="B5711" s="5" t="s">
        <v>759</v>
      </c>
    </row>
    <row r="5712" spans="1:2" x14ac:dyDescent="0.3">
      <c r="A5712" s="3">
        <v>246741</v>
      </c>
      <c r="B5712" s="5" t="s">
        <v>10</v>
      </c>
    </row>
    <row r="5713" spans="1:2" x14ac:dyDescent="0.3">
      <c r="A5713" s="3">
        <v>198277</v>
      </c>
      <c r="B5713" s="5" t="s">
        <v>10</v>
      </c>
    </row>
    <row r="5714" spans="1:2" x14ac:dyDescent="0.3">
      <c r="A5714" s="3">
        <v>192145</v>
      </c>
      <c r="B5714" s="5" t="s">
        <v>1540</v>
      </c>
    </row>
    <row r="5715" spans="1:2" x14ac:dyDescent="0.3">
      <c r="A5715" s="3">
        <v>192145</v>
      </c>
      <c r="B5715" s="5" t="s">
        <v>284</v>
      </c>
    </row>
    <row r="5716" spans="1:2" x14ac:dyDescent="0.3">
      <c r="A5716" s="3">
        <v>192145</v>
      </c>
      <c r="B5716" s="5" t="s">
        <v>416</v>
      </c>
    </row>
    <row r="5717" spans="1:2" x14ac:dyDescent="0.3">
      <c r="A5717" s="3">
        <v>192145</v>
      </c>
      <c r="B5717" s="5" t="s">
        <v>10</v>
      </c>
    </row>
    <row r="5718" spans="1:2" x14ac:dyDescent="0.3">
      <c r="A5718" s="3">
        <v>228194</v>
      </c>
      <c r="B5718" s="5" t="s">
        <v>595</v>
      </c>
    </row>
    <row r="5719" spans="1:2" x14ac:dyDescent="0.3">
      <c r="A5719" s="3">
        <v>228194</v>
      </c>
      <c r="B5719" s="5" t="s">
        <v>10</v>
      </c>
    </row>
    <row r="5720" spans="1:2" x14ac:dyDescent="0.3">
      <c r="A5720" s="3">
        <v>228194</v>
      </c>
      <c r="B5720" s="5" t="s">
        <v>8785</v>
      </c>
    </row>
    <row r="5721" spans="1:2" x14ac:dyDescent="0.3">
      <c r="A5721" s="3">
        <v>294993</v>
      </c>
      <c r="B5721" s="5" t="s">
        <v>784</v>
      </c>
    </row>
    <row r="5722" spans="1:2" x14ac:dyDescent="0.3">
      <c r="A5722" s="3">
        <v>244506</v>
      </c>
      <c r="B5722" s="5" t="s">
        <v>10</v>
      </c>
    </row>
    <row r="5723" spans="1:2" x14ac:dyDescent="0.3">
      <c r="A5723" s="3">
        <v>546726</v>
      </c>
      <c r="B5723" s="5" t="s">
        <v>10</v>
      </c>
    </row>
    <row r="5724" spans="1:2" x14ac:dyDescent="0.3">
      <c r="A5724" s="3">
        <v>238215</v>
      </c>
      <c r="B5724" s="5" t="s">
        <v>10</v>
      </c>
    </row>
    <row r="5725" spans="1:2" x14ac:dyDescent="0.3">
      <c r="A5725" s="3">
        <v>330980</v>
      </c>
      <c r="B5725" s="5" t="s">
        <v>2847</v>
      </c>
    </row>
    <row r="5726" spans="1:2" x14ac:dyDescent="0.3">
      <c r="A5726" s="3">
        <v>258947</v>
      </c>
      <c r="B5726" s="5" t="s">
        <v>956</v>
      </c>
    </row>
    <row r="5727" spans="1:2" x14ac:dyDescent="0.3">
      <c r="A5727" s="3">
        <v>258947</v>
      </c>
      <c r="B5727" s="5" t="s">
        <v>416</v>
      </c>
    </row>
    <row r="5728" spans="1:2" x14ac:dyDescent="0.3">
      <c r="A5728" s="3">
        <v>152760</v>
      </c>
      <c r="B5728" s="5" t="s">
        <v>284</v>
      </c>
    </row>
    <row r="5729" spans="1:2" x14ac:dyDescent="0.3">
      <c r="A5729" s="3">
        <v>152760</v>
      </c>
      <c r="B5729" s="5" t="s">
        <v>10</v>
      </c>
    </row>
    <row r="5730" spans="1:2" x14ac:dyDescent="0.3">
      <c r="A5730" s="3">
        <v>188207</v>
      </c>
      <c r="B5730" s="5" t="s">
        <v>1311</v>
      </c>
    </row>
    <row r="5731" spans="1:2" x14ac:dyDescent="0.3">
      <c r="A5731" s="3">
        <v>188207</v>
      </c>
      <c r="B5731" s="5" t="s">
        <v>10</v>
      </c>
    </row>
    <row r="5732" spans="1:2" x14ac:dyDescent="0.3">
      <c r="A5732" s="3">
        <v>144336</v>
      </c>
      <c r="B5732" s="5" t="s">
        <v>10</v>
      </c>
    </row>
    <row r="5733" spans="1:2" x14ac:dyDescent="0.3">
      <c r="A5733" s="3">
        <v>277547</v>
      </c>
      <c r="B5733" s="5" t="s">
        <v>10</v>
      </c>
    </row>
    <row r="5734" spans="1:2" x14ac:dyDescent="0.3">
      <c r="A5734" s="3">
        <v>100241</v>
      </c>
      <c r="B5734" s="5" t="s">
        <v>367</v>
      </c>
    </row>
    <row r="5735" spans="1:2" x14ac:dyDescent="0.3">
      <c r="A5735" s="3">
        <v>100241</v>
      </c>
      <c r="B5735" s="5" t="s">
        <v>10</v>
      </c>
    </row>
    <row r="5736" spans="1:2" x14ac:dyDescent="0.3">
      <c r="A5736" s="3">
        <v>218778</v>
      </c>
      <c r="B5736" s="5" t="s">
        <v>10</v>
      </c>
    </row>
    <row r="5737" spans="1:2" x14ac:dyDescent="0.3">
      <c r="A5737" s="3">
        <v>250574</v>
      </c>
      <c r="B5737" s="5" t="s">
        <v>10</v>
      </c>
    </row>
    <row r="5738" spans="1:2" x14ac:dyDescent="0.3">
      <c r="A5738" s="3">
        <v>262391</v>
      </c>
      <c r="B5738" s="5" t="s">
        <v>108</v>
      </c>
    </row>
    <row r="5739" spans="1:2" x14ac:dyDescent="0.3">
      <c r="A5739" s="3">
        <v>284536</v>
      </c>
      <c r="B5739" s="5" t="s">
        <v>10</v>
      </c>
    </row>
    <row r="5740" spans="1:2" x14ac:dyDescent="0.3">
      <c r="A5740" s="3">
        <v>270938</v>
      </c>
      <c r="B5740" s="5" t="s">
        <v>10</v>
      </c>
    </row>
    <row r="5741" spans="1:2" x14ac:dyDescent="0.3">
      <c r="A5741" s="3">
        <v>252171</v>
      </c>
      <c r="B5741" s="5" t="s">
        <v>10</v>
      </c>
    </row>
    <row r="5742" spans="1:2" x14ac:dyDescent="0.3">
      <c r="A5742" s="3">
        <v>222899</v>
      </c>
      <c r="B5742" s="5" t="s">
        <v>10</v>
      </c>
    </row>
    <row r="5743" spans="1:2" x14ac:dyDescent="0.3">
      <c r="A5743" s="3">
        <v>290865</v>
      </c>
      <c r="B5743" s="5" t="s">
        <v>94</v>
      </c>
    </row>
    <row r="5744" spans="1:2" x14ac:dyDescent="0.3">
      <c r="A5744" s="3">
        <v>227783</v>
      </c>
      <c r="B5744" s="5" t="s">
        <v>432</v>
      </c>
    </row>
    <row r="5745" spans="1:2" x14ac:dyDescent="0.3">
      <c r="A5745" s="3">
        <v>227783</v>
      </c>
      <c r="B5745" s="5" t="s">
        <v>94</v>
      </c>
    </row>
    <row r="5746" spans="1:2" x14ac:dyDescent="0.3">
      <c r="A5746" s="3">
        <v>227783</v>
      </c>
      <c r="B5746" s="5" t="s">
        <v>10</v>
      </c>
    </row>
    <row r="5747" spans="1:2" x14ac:dyDescent="0.3">
      <c r="A5747" s="3">
        <v>221732</v>
      </c>
      <c r="B5747" s="5" t="s">
        <v>144</v>
      </c>
    </row>
    <row r="5748" spans="1:2" x14ac:dyDescent="0.3">
      <c r="A5748" s="3">
        <v>280690</v>
      </c>
      <c r="B5748" s="5" t="s">
        <v>595</v>
      </c>
    </row>
    <row r="5749" spans="1:2" x14ac:dyDescent="0.3">
      <c r="A5749" s="3">
        <v>276601</v>
      </c>
      <c r="B5749" s="5" t="s">
        <v>432</v>
      </c>
    </row>
    <row r="5750" spans="1:2" x14ac:dyDescent="0.3">
      <c r="A5750" s="3">
        <v>297222</v>
      </c>
      <c r="B5750" s="5" t="s">
        <v>595</v>
      </c>
    </row>
    <row r="5751" spans="1:2" x14ac:dyDescent="0.3">
      <c r="A5751" s="3">
        <v>261470</v>
      </c>
      <c r="B5751" s="5" t="s">
        <v>51</v>
      </c>
    </row>
    <row r="5752" spans="1:2" x14ac:dyDescent="0.3">
      <c r="A5752" s="3">
        <v>298115</v>
      </c>
      <c r="B5752" s="5" t="s">
        <v>10</v>
      </c>
    </row>
    <row r="5753" spans="1:2" x14ac:dyDescent="0.3">
      <c r="A5753" s="3">
        <v>303542</v>
      </c>
      <c r="B5753" s="5" t="s">
        <v>108</v>
      </c>
    </row>
    <row r="5754" spans="1:2" x14ac:dyDescent="0.3">
      <c r="A5754" s="3">
        <v>303542</v>
      </c>
      <c r="B5754" s="5" t="s">
        <v>540</v>
      </c>
    </row>
    <row r="5755" spans="1:2" x14ac:dyDescent="0.3">
      <c r="A5755" s="3">
        <v>255718</v>
      </c>
      <c r="B5755" s="5" t="s">
        <v>432</v>
      </c>
    </row>
    <row r="5756" spans="1:2" x14ac:dyDescent="0.3">
      <c r="A5756" s="3">
        <v>255718</v>
      </c>
      <c r="B5756" s="5" t="s">
        <v>10</v>
      </c>
    </row>
    <row r="5757" spans="1:2" x14ac:dyDescent="0.3">
      <c r="A5757" s="3">
        <v>192712</v>
      </c>
      <c r="B5757" s="5" t="s">
        <v>1523</v>
      </c>
    </row>
    <row r="5758" spans="1:2" x14ac:dyDescent="0.3">
      <c r="A5758" s="3">
        <v>192712</v>
      </c>
      <c r="B5758" s="5" t="s">
        <v>74</v>
      </c>
    </row>
    <row r="5759" spans="1:2" x14ac:dyDescent="0.3">
      <c r="A5759" s="3">
        <v>277355</v>
      </c>
      <c r="B5759" s="5" t="s">
        <v>10</v>
      </c>
    </row>
    <row r="5760" spans="1:2" x14ac:dyDescent="0.3">
      <c r="A5760" s="3">
        <v>356085</v>
      </c>
      <c r="B5760" s="5" t="s">
        <v>144</v>
      </c>
    </row>
    <row r="5761" spans="1:2" x14ac:dyDescent="0.3">
      <c r="A5761" s="3">
        <v>303903</v>
      </c>
      <c r="B5761" s="5" t="s">
        <v>144</v>
      </c>
    </row>
    <row r="5762" spans="1:2" x14ac:dyDescent="0.3">
      <c r="A5762" s="3">
        <v>242042</v>
      </c>
      <c r="B5762" s="5" t="s">
        <v>10</v>
      </c>
    </row>
    <row r="5763" spans="1:2" x14ac:dyDescent="0.3">
      <c r="A5763" s="3">
        <v>257648</v>
      </c>
      <c r="B5763" s="5" t="s">
        <v>411</v>
      </c>
    </row>
    <row r="5764" spans="1:2" x14ac:dyDescent="0.3">
      <c r="A5764" s="3">
        <v>250538</v>
      </c>
      <c r="B5764" s="5" t="s">
        <v>595</v>
      </c>
    </row>
    <row r="5765" spans="1:2" x14ac:dyDescent="0.3">
      <c r="A5765" s="3">
        <v>250538</v>
      </c>
      <c r="B5765" s="5" t="s">
        <v>19759</v>
      </c>
    </row>
    <row r="5766" spans="1:2" x14ac:dyDescent="0.3">
      <c r="A5766" s="3">
        <v>250538</v>
      </c>
      <c r="B5766" s="5" t="s">
        <v>10</v>
      </c>
    </row>
    <row r="5767" spans="1:2" x14ac:dyDescent="0.3">
      <c r="A5767" s="3">
        <v>301959</v>
      </c>
      <c r="B5767" s="5" t="s">
        <v>416</v>
      </c>
    </row>
    <row r="5768" spans="1:2" x14ac:dyDescent="0.3">
      <c r="A5768" s="3">
        <v>265851</v>
      </c>
      <c r="B5768" s="5" t="s">
        <v>94</v>
      </c>
    </row>
    <row r="5769" spans="1:2" x14ac:dyDescent="0.3">
      <c r="A5769" s="3">
        <v>270771</v>
      </c>
      <c r="B5769" s="5" t="s">
        <v>10</v>
      </c>
    </row>
    <row r="5770" spans="1:2" x14ac:dyDescent="0.3">
      <c r="A5770" s="3">
        <v>246080</v>
      </c>
      <c r="B5770" s="5" t="s">
        <v>416</v>
      </c>
    </row>
    <row r="5771" spans="1:2" x14ac:dyDescent="0.3">
      <c r="A5771" s="3">
        <v>246080</v>
      </c>
      <c r="B5771" s="5" t="s">
        <v>10</v>
      </c>
    </row>
    <row r="5772" spans="1:2" x14ac:dyDescent="0.3">
      <c r="A5772" s="3">
        <v>246080</v>
      </c>
      <c r="B5772" s="5" t="s">
        <v>877</v>
      </c>
    </row>
    <row r="5773" spans="1:2" x14ac:dyDescent="0.3">
      <c r="A5773" s="3">
        <v>242310</v>
      </c>
      <c r="B5773" s="5" t="s">
        <v>108</v>
      </c>
    </row>
    <row r="5774" spans="1:2" x14ac:dyDescent="0.3">
      <c r="A5774" s="3">
        <v>242310</v>
      </c>
      <c r="B5774" s="5" t="s">
        <v>10</v>
      </c>
    </row>
    <row r="5775" spans="1:2" x14ac:dyDescent="0.3">
      <c r="A5775" s="3">
        <v>228970</v>
      </c>
      <c r="B5775" s="5" t="s">
        <v>10</v>
      </c>
    </row>
    <row r="5776" spans="1:2" x14ac:dyDescent="0.3">
      <c r="A5776" s="3">
        <v>271185</v>
      </c>
      <c r="B5776" s="5" t="s">
        <v>10</v>
      </c>
    </row>
    <row r="5777" spans="1:2" x14ac:dyDescent="0.3">
      <c r="A5777" s="3">
        <v>217993</v>
      </c>
      <c r="B5777" s="5" t="s">
        <v>10</v>
      </c>
    </row>
    <row r="5778" spans="1:2" x14ac:dyDescent="0.3">
      <c r="A5778" s="3">
        <v>258893</v>
      </c>
      <c r="B5778" s="5" t="s">
        <v>10</v>
      </c>
    </row>
    <row r="5779" spans="1:2" x14ac:dyDescent="0.3">
      <c r="A5779" s="3">
        <v>170522</v>
      </c>
      <c r="B5779" s="5" t="s">
        <v>1540</v>
      </c>
    </row>
    <row r="5780" spans="1:2" x14ac:dyDescent="0.3">
      <c r="A5780" s="3">
        <v>170522</v>
      </c>
      <c r="B5780" s="5" t="s">
        <v>108</v>
      </c>
    </row>
    <row r="5781" spans="1:2" x14ac:dyDescent="0.3">
      <c r="A5781" s="3">
        <v>278236</v>
      </c>
      <c r="B5781" s="5" t="s">
        <v>416</v>
      </c>
    </row>
    <row r="5782" spans="1:2" x14ac:dyDescent="0.3">
      <c r="A5782" s="3">
        <v>257932</v>
      </c>
      <c r="B5782" s="5" t="s">
        <v>411</v>
      </c>
    </row>
    <row r="5783" spans="1:2" x14ac:dyDescent="0.3">
      <c r="A5783" s="3">
        <v>257932</v>
      </c>
      <c r="B5783" s="5" t="s">
        <v>108</v>
      </c>
    </row>
    <row r="5784" spans="1:2" x14ac:dyDescent="0.3">
      <c r="A5784" s="3">
        <v>257932</v>
      </c>
      <c r="B5784" s="5" t="s">
        <v>10</v>
      </c>
    </row>
    <row r="5785" spans="1:2" x14ac:dyDescent="0.3">
      <c r="A5785" s="3">
        <v>229304</v>
      </c>
      <c r="B5785" s="5" t="s">
        <v>94</v>
      </c>
    </row>
    <row r="5786" spans="1:2" x14ac:dyDescent="0.3">
      <c r="A5786" s="3">
        <v>236399</v>
      </c>
      <c r="B5786" s="5" t="s">
        <v>432</v>
      </c>
    </row>
    <row r="5787" spans="1:2" x14ac:dyDescent="0.3">
      <c r="A5787" s="3">
        <v>157849</v>
      </c>
      <c r="B5787" s="5" t="s">
        <v>1540</v>
      </c>
    </row>
    <row r="5788" spans="1:2" x14ac:dyDescent="0.3">
      <c r="A5788" s="3">
        <v>157849</v>
      </c>
      <c r="B5788" s="5" t="s">
        <v>284</v>
      </c>
    </row>
    <row r="5789" spans="1:2" x14ac:dyDescent="0.3">
      <c r="A5789" s="3">
        <v>157849</v>
      </c>
      <c r="B5789" s="5" t="s">
        <v>416</v>
      </c>
    </row>
    <row r="5790" spans="1:2" x14ac:dyDescent="0.3">
      <c r="A5790" s="3">
        <v>157849</v>
      </c>
      <c r="B5790" s="5" t="s">
        <v>10</v>
      </c>
    </row>
    <row r="5791" spans="1:2" x14ac:dyDescent="0.3">
      <c r="A5791" s="3">
        <v>285213</v>
      </c>
      <c r="B5791" s="5" t="s">
        <v>94</v>
      </c>
    </row>
    <row r="5792" spans="1:2" x14ac:dyDescent="0.3">
      <c r="A5792" s="3">
        <v>284276</v>
      </c>
      <c r="B5792" s="5" t="s">
        <v>10</v>
      </c>
    </row>
    <row r="5793" spans="1:2" x14ac:dyDescent="0.3">
      <c r="A5793" s="3">
        <v>511082</v>
      </c>
      <c r="B5793" s="5" t="s">
        <v>144</v>
      </c>
    </row>
    <row r="5794" spans="1:2" x14ac:dyDescent="0.3">
      <c r="A5794" s="3">
        <v>259611</v>
      </c>
      <c r="B5794" s="5" t="s">
        <v>10</v>
      </c>
    </row>
    <row r="5795" spans="1:2" x14ac:dyDescent="0.3">
      <c r="A5795" s="3">
        <v>263132</v>
      </c>
      <c r="B5795" s="5" t="s">
        <v>784</v>
      </c>
    </row>
    <row r="5796" spans="1:2" x14ac:dyDescent="0.3">
      <c r="A5796" s="3">
        <v>288158</v>
      </c>
      <c r="B5796" s="5" t="s">
        <v>432</v>
      </c>
    </row>
    <row r="5797" spans="1:2" x14ac:dyDescent="0.3">
      <c r="A5797" s="3">
        <v>288158</v>
      </c>
      <c r="B5797" s="5" t="s">
        <v>416</v>
      </c>
    </row>
    <row r="5798" spans="1:2" x14ac:dyDescent="0.3">
      <c r="A5798" s="3">
        <v>288158</v>
      </c>
      <c r="B5798" s="5" t="s">
        <v>10</v>
      </c>
    </row>
    <row r="5799" spans="1:2" x14ac:dyDescent="0.3">
      <c r="A5799" s="3">
        <v>302666</v>
      </c>
      <c r="B5799" s="5" t="s">
        <v>10</v>
      </c>
    </row>
    <row r="5800" spans="1:2" x14ac:dyDescent="0.3">
      <c r="A5800" s="3">
        <v>126172</v>
      </c>
      <c r="B5800" s="5" t="s">
        <v>10</v>
      </c>
    </row>
    <row r="5801" spans="1:2" x14ac:dyDescent="0.3">
      <c r="A5801" s="3">
        <v>252178</v>
      </c>
      <c r="B5801" s="5" t="s">
        <v>416</v>
      </c>
    </row>
    <row r="5802" spans="1:2" x14ac:dyDescent="0.3">
      <c r="A5802" s="3">
        <v>253376</v>
      </c>
      <c r="B5802" s="5" t="s">
        <v>51</v>
      </c>
    </row>
    <row r="5803" spans="1:2" x14ac:dyDescent="0.3">
      <c r="A5803" s="3">
        <v>82657</v>
      </c>
      <c r="B5803" s="5" t="s">
        <v>144</v>
      </c>
    </row>
    <row r="5804" spans="1:2" x14ac:dyDescent="0.3">
      <c r="A5804" s="3">
        <v>82657</v>
      </c>
      <c r="B5804" s="5" t="s">
        <v>10</v>
      </c>
    </row>
    <row r="5805" spans="1:2" x14ac:dyDescent="0.3">
      <c r="A5805" s="3">
        <v>254375</v>
      </c>
      <c r="B5805" s="5" t="s">
        <v>432</v>
      </c>
    </row>
    <row r="5806" spans="1:2" x14ac:dyDescent="0.3">
      <c r="A5806" s="3">
        <v>254375</v>
      </c>
      <c r="B5806" s="5" t="s">
        <v>411</v>
      </c>
    </row>
    <row r="5807" spans="1:2" x14ac:dyDescent="0.3">
      <c r="A5807" s="3">
        <v>254375</v>
      </c>
      <c r="B5807" s="5" t="s">
        <v>284</v>
      </c>
    </row>
    <row r="5808" spans="1:2" x14ac:dyDescent="0.3">
      <c r="A5808" s="3">
        <v>254375</v>
      </c>
      <c r="B5808" s="5" t="s">
        <v>1523</v>
      </c>
    </row>
    <row r="5809" spans="1:2" x14ac:dyDescent="0.3">
      <c r="A5809" s="3">
        <v>254375</v>
      </c>
      <c r="B5809" s="5" t="s">
        <v>416</v>
      </c>
    </row>
    <row r="5810" spans="1:2" x14ac:dyDescent="0.3">
      <c r="A5810" s="3">
        <v>254375</v>
      </c>
      <c r="B5810" s="5" t="s">
        <v>10</v>
      </c>
    </row>
    <row r="5811" spans="1:2" x14ac:dyDescent="0.3">
      <c r="A5811" s="3">
        <v>286532</v>
      </c>
      <c r="B5811" s="5" t="s">
        <v>10</v>
      </c>
    </row>
    <row r="5812" spans="1:2" x14ac:dyDescent="0.3">
      <c r="A5812" s="3">
        <v>184098</v>
      </c>
      <c r="B5812" s="5" t="s">
        <v>10</v>
      </c>
    </row>
    <row r="5813" spans="1:2" x14ac:dyDescent="0.3">
      <c r="A5813" s="3">
        <v>265177</v>
      </c>
      <c r="B5813" s="5" t="s">
        <v>432</v>
      </c>
    </row>
    <row r="5814" spans="1:2" x14ac:dyDescent="0.3">
      <c r="A5814" s="3">
        <v>137321</v>
      </c>
      <c r="B5814" s="5" t="s">
        <v>10</v>
      </c>
    </row>
    <row r="5815" spans="1:2" x14ac:dyDescent="0.3">
      <c r="A5815" s="3">
        <v>164251</v>
      </c>
      <c r="B5815" s="5" t="s">
        <v>10</v>
      </c>
    </row>
    <row r="5816" spans="1:2" x14ac:dyDescent="0.3">
      <c r="A5816" s="3">
        <v>157845</v>
      </c>
      <c r="B5816" s="5" t="s">
        <v>367</v>
      </c>
    </row>
    <row r="5817" spans="1:2" x14ac:dyDescent="0.3">
      <c r="A5817" s="3">
        <v>277685</v>
      </c>
      <c r="B5817" s="5" t="s">
        <v>10</v>
      </c>
    </row>
    <row r="5818" spans="1:2" x14ac:dyDescent="0.3">
      <c r="A5818" s="3">
        <v>257475</v>
      </c>
      <c r="B5818" s="5" t="s">
        <v>144</v>
      </c>
    </row>
    <row r="5819" spans="1:2" x14ac:dyDescent="0.3">
      <c r="A5819" s="3">
        <v>283350</v>
      </c>
      <c r="B5819" s="5" t="s">
        <v>10</v>
      </c>
    </row>
    <row r="5820" spans="1:2" x14ac:dyDescent="0.3">
      <c r="A5820" s="3">
        <v>312526</v>
      </c>
      <c r="B5820" s="5" t="s">
        <v>1523</v>
      </c>
    </row>
    <row r="5821" spans="1:2" x14ac:dyDescent="0.3">
      <c r="A5821" s="3">
        <v>312526</v>
      </c>
      <c r="B5821" s="5" t="s">
        <v>416</v>
      </c>
    </row>
    <row r="5822" spans="1:2" x14ac:dyDescent="0.3">
      <c r="A5822" s="3">
        <v>280795</v>
      </c>
      <c r="B5822" s="5" t="s">
        <v>595</v>
      </c>
    </row>
    <row r="5823" spans="1:2" x14ac:dyDescent="0.3">
      <c r="A5823" s="3">
        <v>247182</v>
      </c>
      <c r="B5823" s="5" t="s">
        <v>108</v>
      </c>
    </row>
    <row r="5824" spans="1:2" x14ac:dyDescent="0.3">
      <c r="A5824" s="3">
        <v>247182</v>
      </c>
      <c r="B5824" s="5" t="s">
        <v>19773</v>
      </c>
    </row>
    <row r="5825" spans="1:2" x14ac:dyDescent="0.3">
      <c r="A5825" s="3">
        <v>247182</v>
      </c>
      <c r="B5825" s="5" t="s">
        <v>51</v>
      </c>
    </row>
    <row r="5826" spans="1:2" x14ac:dyDescent="0.3">
      <c r="A5826" s="3">
        <v>282672</v>
      </c>
      <c r="B5826" s="5" t="s">
        <v>367</v>
      </c>
    </row>
    <row r="5827" spans="1:2" x14ac:dyDescent="0.3">
      <c r="A5827" s="3">
        <v>286548</v>
      </c>
      <c r="B5827" s="5" t="s">
        <v>10</v>
      </c>
    </row>
    <row r="5828" spans="1:2" x14ac:dyDescent="0.3">
      <c r="A5828" s="3">
        <v>157847</v>
      </c>
      <c r="B5828" s="5" t="s">
        <v>10</v>
      </c>
    </row>
    <row r="5829" spans="1:2" x14ac:dyDescent="0.3">
      <c r="A5829" s="3">
        <v>266285</v>
      </c>
      <c r="B5829" s="5" t="s">
        <v>1540</v>
      </c>
    </row>
    <row r="5830" spans="1:2" x14ac:dyDescent="0.3">
      <c r="A5830" s="3">
        <v>266285</v>
      </c>
      <c r="B5830" s="5" t="s">
        <v>84</v>
      </c>
    </row>
    <row r="5831" spans="1:2" x14ac:dyDescent="0.3">
      <c r="A5831" s="3">
        <v>266285</v>
      </c>
      <c r="B5831" s="5" t="s">
        <v>1109</v>
      </c>
    </row>
    <row r="5832" spans="1:2" x14ac:dyDescent="0.3">
      <c r="A5832" s="3">
        <v>266285</v>
      </c>
      <c r="B5832" s="5" t="s">
        <v>263</v>
      </c>
    </row>
    <row r="5833" spans="1:2" x14ac:dyDescent="0.3">
      <c r="A5833" s="3">
        <v>266285</v>
      </c>
      <c r="B5833" s="5" t="s">
        <v>1523</v>
      </c>
    </row>
    <row r="5834" spans="1:2" x14ac:dyDescent="0.3">
      <c r="A5834" s="3">
        <v>266285</v>
      </c>
      <c r="B5834" s="5" t="s">
        <v>750</v>
      </c>
    </row>
    <row r="5835" spans="1:2" x14ac:dyDescent="0.3">
      <c r="A5835" s="3">
        <v>266285</v>
      </c>
      <c r="B5835" s="5" t="s">
        <v>416</v>
      </c>
    </row>
    <row r="5836" spans="1:2" x14ac:dyDescent="0.3">
      <c r="A5836" s="3">
        <v>260063</v>
      </c>
      <c r="B5836" s="5" t="s">
        <v>1523</v>
      </c>
    </row>
    <row r="5837" spans="1:2" x14ac:dyDescent="0.3">
      <c r="A5837" s="3">
        <v>260063</v>
      </c>
      <c r="B5837" s="5" t="s">
        <v>10</v>
      </c>
    </row>
    <row r="5838" spans="1:2" x14ac:dyDescent="0.3">
      <c r="A5838" s="3">
        <v>143049</v>
      </c>
      <c r="B5838" s="5" t="s">
        <v>10</v>
      </c>
    </row>
    <row r="5839" spans="1:2" x14ac:dyDescent="0.3">
      <c r="A5839" s="3">
        <v>297021</v>
      </c>
      <c r="B5839" s="5" t="s">
        <v>144</v>
      </c>
    </row>
    <row r="5840" spans="1:2" x14ac:dyDescent="0.3">
      <c r="A5840" s="3">
        <v>203739</v>
      </c>
      <c r="B5840" s="5" t="s">
        <v>10</v>
      </c>
    </row>
    <row r="5841" spans="1:2" x14ac:dyDescent="0.3">
      <c r="A5841" s="3">
        <v>244267</v>
      </c>
      <c r="B5841" s="5" t="s">
        <v>10</v>
      </c>
    </row>
    <row r="5842" spans="1:2" x14ac:dyDescent="0.3">
      <c r="A5842" s="3">
        <v>266058</v>
      </c>
      <c r="B5842" s="5" t="s">
        <v>94</v>
      </c>
    </row>
    <row r="5843" spans="1:2" x14ac:dyDescent="0.3">
      <c r="A5843" s="3">
        <v>272692</v>
      </c>
      <c r="B5843" s="5" t="s">
        <v>10</v>
      </c>
    </row>
    <row r="5844" spans="1:2" x14ac:dyDescent="0.3">
      <c r="A5844" s="3">
        <v>226486</v>
      </c>
      <c r="B5844" s="5" t="s">
        <v>10</v>
      </c>
    </row>
    <row r="5845" spans="1:2" x14ac:dyDescent="0.3">
      <c r="A5845" s="3">
        <v>146229</v>
      </c>
      <c r="B5845" s="5" t="s">
        <v>10</v>
      </c>
    </row>
    <row r="5846" spans="1:2" x14ac:dyDescent="0.3">
      <c r="A5846" s="3">
        <v>290864</v>
      </c>
      <c r="B5846" s="5" t="s">
        <v>411</v>
      </c>
    </row>
    <row r="5847" spans="1:2" x14ac:dyDescent="0.3">
      <c r="A5847" s="3">
        <v>290864</v>
      </c>
      <c r="B5847" s="5" t="s">
        <v>784</v>
      </c>
    </row>
    <row r="5848" spans="1:2" x14ac:dyDescent="0.3">
      <c r="A5848" s="3">
        <v>263475</v>
      </c>
      <c r="B5848" s="5" t="s">
        <v>595</v>
      </c>
    </row>
    <row r="5849" spans="1:2" x14ac:dyDescent="0.3">
      <c r="A5849" s="3">
        <v>312791</v>
      </c>
      <c r="B5849" s="5" t="s">
        <v>432</v>
      </c>
    </row>
    <row r="5850" spans="1:2" x14ac:dyDescent="0.3">
      <c r="A5850" s="3">
        <v>264656</v>
      </c>
      <c r="B5850" s="5" t="s">
        <v>10</v>
      </c>
    </row>
    <row r="5851" spans="1:2" x14ac:dyDescent="0.3">
      <c r="A5851" s="3">
        <v>264656</v>
      </c>
      <c r="B5851" s="5" t="s">
        <v>108</v>
      </c>
    </row>
    <row r="5852" spans="1:2" x14ac:dyDescent="0.3">
      <c r="A5852" s="3">
        <v>267863</v>
      </c>
      <c r="B5852" s="5" t="s">
        <v>416</v>
      </c>
    </row>
    <row r="5853" spans="1:2" x14ac:dyDescent="0.3">
      <c r="A5853" s="3">
        <v>285812</v>
      </c>
      <c r="B5853" s="5" t="s">
        <v>144</v>
      </c>
    </row>
    <row r="5854" spans="1:2" x14ac:dyDescent="0.3">
      <c r="A5854" s="3">
        <v>239562</v>
      </c>
      <c r="B5854" s="5" t="s">
        <v>10</v>
      </c>
    </row>
    <row r="5855" spans="1:2" x14ac:dyDescent="0.3">
      <c r="A5855" s="3">
        <v>151368</v>
      </c>
      <c r="B5855" s="5" t="s">
        <v>108</v>
      </c>
    </row>
    <row r="5856" spans="1:2" x14ac:dyDescent="0.3">
      <c r="A5856" s="3">
        <v>151368</v>
      </c>
      <c r="B5856" s="5" t="s">
        <v>10</v>
      </c>
    </row>
    <row r="5857" spans="1:2" x14ac:dyDescent="0.3">
      <c r="A5857" s="3">
        <v>151368</v>
      </c>
      <c r="B5857" s="5" t="s">
        <v>51</v>
      </c>
    </row>
    <row r="5858" spans="1:2" x14ac:dyDescent="0.3">
      <c r="A5858" s="3">
        <v>177494</v>
      </c>
      <c r="B5858" s="5" t="s">
        <v>10</v>
      </c>
    </row>
    <row r="5859" spans="1:2" x14ac:dyDescent="0.3">
      <c r="A5859" s="3">
        <v>262903</v>
      </c>
      <c r="B5859" s="5" t="s">
        <v>595</v>
      </c>
    </row>
    <row r="5860" spans="1:2" x14ac:dyDescent="0.3">
      <c r="A5860" s="3">
        <v>292177</v>
      </c>
      <c r="B5860" s="5" t="s">
        <v>432</v>
      </c>
    </row>
    <row r="5861" spans="1:2" x14ac:dyDescent="0.3">
      <c r="A5861" s="3">
        <v>292177</v>
      </c>
      <c r="B5861" s="5" t="s">
        <v>10</v>
      </c>
    </row>
    <row r="5862" spans="1:2" x14ac:dyDescent="0.3">
      <c r="A5862" s="3">
        <v>244509</v>
      </c>
      <c r="B5862" s="5" t="s">
        <v>108</v>
      </c>
    </row>
    <row r="5863" spans="1:2" x14ac:dyDescent="0.3">
      <c r="A5863" s="3">
        <v>244509</v>
      </c>
      <c r="B5863" s="5" t="s">
        <v>10</v>
      </c>
    </row>
    <row r="5864" spans="1:2" x14ac:dyDescent="0.3">
      <c r="A5864" s="3">
        <v>87492</v>
      </c>
      <c r="B5864" s="5" t="s">
        <v>10</v>
      </c>
    </row>
    <row r="5865" spans="1:2" x14ac:dyDescent="0.3">
      <c r="A5865" s="3">
        <v>197950</v>
      </c>
      <c r="B5865" s="5" t="s">
        <v>1540</v>
      </c>
    </row>
    <row r="5866" spans="1:2" x14ac:dyDescent="0.3">
      <c r="A5866" s="3">
        <v>197950</v>
      </c>
      <c r="B5866" s="5" t="s">
        <v>108</v>
      </c>
    </row>
    <row r="5867" spans="1:2" x14ac:dyDescent="0.3">
      <c r="A5867" s="3">
        <v>286554</v>
      </c>
      <c r="B5867" s="5" t="s">
        <v>10</v>
      </c>
    </row>
    <row r="5868" spans="1:2" x14ac:dyDescent="0.3">
      <c r="A5868" s="3">
        <v>245473</v>
      </c>
      <c r="B5868" s="5" t="s">
        <v>10</v>
      </c>
    </row>
    <row r="5869" spans="1:2" x14ac:dyDescent="0.3">
      <c r="A5869" s="3">
        <v>221902</v>
      </c>
      <c r="B5869" s="5" t="s">
        <v>1540</v>
      </c>
    </row>
    <row r="5870" spans="1:2" x14ac:dyDescent="0.3">
      <c r="A5870" s="3">
        <v>221902</v>
      </c>
      <c r="B5870" s="5" t="s">
        <v>108</v>
      </c>
    </row>
    <row r="5871" spans="1:2" x14ac:dyDescent="0.3">
      <c r="A5871" s="3">
        <v>221902</v>
      </c>
      <c r="B5871" s="5" t="s">
        <v>540</v>
      </c>
    </row>
    <row r="5872" spans="1:2" x14ac:dyDescent="0.3">
      <c r="A5872" s="3">
        <v>267806</v>
      </c>
      <c r="B5872" s="5" t="s">
        <v>51</v>
      </c>
    </row>
    <row r="5873" spans="1:2" x14ac:dyDescent="0.3">
      <c r="A5873" s="3">
        <v>267806</v>
      </c>
      <c r="B5873" s="5" t="s">
        <v>10</v>
      </c>
    </row>
    <row r="5874" spans="1:2" x14ac:dyDescent="0.3">
      <c r="A5874" s="3">
        <v>282813</v>
      </c>
      <c r="B5874" s="5" t="s">
        <v>10</v>
      </c>
    </row>
    <row r="5875" spans="1:2" x14ac:dyDescent="0.3">
      <c r="A5875" s="3">
        <v>1381891</v>
      </c>
      <c r="B5875" s="5" t="s">
        <v>10</v>
      </c>
    </row>
    <row r="5876" spans="1:2" x14ac:dyDescent="0.3">
      <c r="A5876" s="3">
        <v>244458</v>
      </c>
      <c r="B5876" s="5" t="s">
        <v>284</v>
      </c>
    </row>
    <row r="5877" spans="1:2" x14ac:dyDescent="0.3">
      <c r="A5877" s="3">
        <v>244458</v>
      </c>
      <c r="B5877" s="5" t="s">
        <v>10</v>
      </c>
    </row>
    <row r="5878" spans="1:2" x14ac:dyDescent="0.3">
      <c r="A5878" s="3">
        <v>268690</v>
      </c>
      <c r="B5878" s="5" t="s">
        <v>74</v>
      </c>
    </row>
    <row r="5879" spans="1:2" x14ac:dyDescent="0.3">
      <c r="A5879" s="3">
        <v>241843</v>
      </c>
      <c r="B5879" s="5" t="s">
        <v>10</v>
      </c>
    </row>
    <row r="5880" spans="1:2" x14ac:dyDescent="0.3">
      <c r="A5880" s="3">
        <v>327833</v>
      </c>
      <c r="B5880" s="5" t="s">
        <v>432</v>
      </c>
    </row>
    <row r="5881" spans="1:2" x14ac:dyDescent="0.3">
      <c r="A5881" s="3">
        <v>327833</v>
      </c>
      <c r="B5881" s="5" t="s">
        <v>220</v>
      </c>
    </row>
    <row r="5882" spans="1:2" x14ac:dyDescent="0.3">
      <c r="A5882" s="3">
        <v>327833</v>
      </c>
      <c r="B5882" s="5" t="s">
        <v>10</v>
      </c>
    </row>
    <row r="5883" spans="1:2" x14ac:dyDescent="0.3">
      <c r="A5883" s="3">
        <v>243352</v>
      </c>
      <c r="B5883" s="5" t="s">
        <v>10</v>
      </c>
    </row>
    <row r="5884" spans="1:2" x14ac:dyDescent="0.3">
      <c r="A5884" s="3">
        <v>309853</v>
      </c>
      <c r="B5884" s="5" t="s">
        <v>880</v>
      </c>
    </row>
    <row r="5885" spans="1:2" x14ac:dyDescent="0.3">
      <c r="A5885" s="3">
        <v>239566</v>
      </c>
      <c r="B5885" s="5" t="s">
        <v>10</v>
      </c>
    </row>
    <row r="5886" spans="1:2" x14ac:dyDescent="0.3">
      <c r="A5886" s="3">
        <v>304410</v>
      </c>
      <c r="B5886" s="5" t="s">
        <v>108</v>
      </c>
    </row>
    <row r="5887" spans="1:2" x14ac:dyDescent="0.3">
      <c r="A5887" s="3">
        <v>145221</v>
      </c>
      <c r="B5887" s="5" t="s">
        <v>416</v>
      </c>
    </row>
    <row r="5888" spans="1:2" x14ac:dyDescent="0.3">
      <c r="A5888" s="3">
        <v>250066</v>
      </c>
      <c r="B5888" s="5" t="s">
        <v>432</v>
      </c>
    </row>
    <row r="5889" spans="1:2" x14ac:dyDescent="0.3">
      <c r="A5889" s="3">
        <v>250066</v>
      </c>
      <c r="B5889" s="5" t="s">
        <v>19760</v>
      </c>
    </row>
    <row r="5890" spans="1:2" x14ac:dyDescent="0.3">
      <c r="A5890" s="3">
        <v>283330</v>
      </c>
      <c r="B5890" s="5" t="s">
        <v>108</v>
      </c>
    </row>
    <row r="5891" spans="1:2" x14ac:dyDescent="0.3">
      <c r="A5891" s="3">
        <v>269173</v>
      </c>
      <c r="B5891" s="5" t="s">
        <v>416</v>
      </c>
    </row>
    <row r="5892" spans="1:2" x14ac:dyDescent="0.3">
      <c r="A5892" s="3">
        <v>250388</v>
      </c>
      <c r="B5892" s="5" t="s">
        <v>432</v>
      </c>
    </row>
    <row r="5893" spans="1:2" x14ac:dyDescent="0.3">
      <c r="A5893" s="3">
        <v>250388</v>
      </c>
      <c r="B5893" s="5" t="s">
        <v>284</v>
      </c>
    </row>
    <row r="5894" spans="1:2" x14ac:dyDescent="0.3">
      <c r="A5894" s="3">
        <v>204436</v>
      </c>
      <c r="B5894" s="5" t="s">
        <v>1540</v>
      </c>
    </row>
    <row r="5895" spans="1:2" x14ac:dyDescent="0.3">
      <c r="A5895" s="3">
        <v>204436</v>
      </c>
      <c r="B5895" s="5" t="s">
        <v>108</v>
      </c>
    </row>
    <row r="5896" spans="1:2" x14ac:dyDescent="0.3">
      <c r="A5896" s="3">
        <v>297596</v>
      </c>
      <c r="B5896" s="5" t="s">
        <v>19777</v>
      </c>
    </row>
    <row r="5897" spans="1:2" x14ac:dyDescent="0.3">
      <c r="A5897" s="3">
        <v>297596</v>
      </c>
      <c r="B5897" s="5" t="s">
        <v>10</v>
      </c>
    </row>
    <row r="5898" spans="1:2" x14ac:dyDescent="0.3">
      <c r="A5898" s="3">
        <v>258284</v>
      </c>
      <c r="B5898" s="5" t="s">
        <v>10</v>
      </c>
    </row>
    <row r="5899" spans="1:2" x14ac:dyDescent="0.3">
      <c r="A5899" s="3">
        <v>285135</v>
      </c>
      <c r="B5899" s="5" t="s">
        <v>432</v>
      </c>
    </row>
    <row r="5900" spans="1:2" x14ac:dyDescent="0.3">
      <c r="A5900" s="3">
        <v>248933</v>
      </c>
      <c r="B5900" s="5" t="s">
        <v>2886</v>
      </c>
    </row>
    <row r="5901" spans="1:2" x14ac:dyDescent="0.3">
      <c r="A5901" s="3">
        <v>248933</v>
      </c>
      <c r="B5901" s="5" t="s">
        <v>284</v>
      </c>
    </row>
    <row r="5902" spans="1:2" x14ac:dyDescent="0.3">
      <c r="A5902" s="3">
        <v>290555</v>
      </c>
      <c r="B5902" s="5" t="s">
        <v>432</v>
      </c>
    </row>
    <row r="5903" spans="1:2" x14ac:dyDescent="0.3">
      <c r="A5903" s="3">
        <v>290555</v>
      </c>
      <c r="B5903" s="5" t="s">
        <v>108</v>
      </c>
    </row>
    <row r="5904" spans="1:2" x14ac:dyDescent="0.3">
      <c r="A5904" s="3">
        <v>282297</v>
      </c>
      <c r="B5904" s="5" t="s">
        <v>10</v>
      </c>
    </row>
    <row r="5905" spans="1:2" x14ac:dyDescent="0.3">
      <c r="A5905" s="3">
        <v>187596</v>
      </c>
      <c r="B5905" s="5" t="s">
        <v>10</v>
      </c>
    </row>
    <row r="5906" spans="1:2" x14ac:dyDescent="0.3">
      <c r="A5906" s="3">
        <v>244772</v>
      </c>
      <c r="B5906" s="5" t="s">
        <v>10</v>
      </c>
    </row>
    <row r="5907" spans="1:2" x14ac:dyDescent="0.3">
      <c r="A5907" s="3">
        <v>226448</v>
      </c>
      <c r="B5907" s="5" t="s">
        <v>10</v>
      </c>
    </row>
    <row r="5908" spans="1:2" x14ac:dyDescent="0.3">
      <c r="A5908" s="3">
        <v>254474</v>
      </c>
      <c r="B5908" s="5" t="s">
        <v>10</v>
      </c>
    </row>
    <row r="5909" spans="1:2" x14ac:dyDescent="0.3">
      <c r="A5909" s="3">
        <v>110390</v>
      </c>
      <c r="B5909" s="5" t="s">
        <v>108</v>
      </c>
    </row>
    <row r="5910" spans="1:2" x14ac:dyDescent="0.3">
      <c r="A5910" s="3">
        <v>110390</v>
      </c>
      <c r="B5910" s="5" t="s">
        <v>284</v>
      </c>
    </row>
    <row r="5911" spans="1:2" x14ac:dyDescent="0.3">
      <c r="A5911" s="3">
        <v>110390</v>
      </c>
      <c r="B5911" s="5" t="s">
        <v>263</v>
      </c>
    </row>
    <row r="5912" spans="1:2" x14ac:dyDescent="0.3">
      <c r="A5912" s="3">
        <v>110390</v>
      </c>
      <c r="B5912" s="5" t="s">
        <v>750</v>
      </c>
    </row>
    <row r="5913" spans="1:2" x14ac:dyDescent="0.3">
      <c r="A5913" s="3">
        <v>241842</v>
      </c>
      <c r="B5913" s="5" t="s">
        <v>3578</v>
      </c>
    </row>
    <row r="5914" spans="1:2" x14ac:dyDescent="0.3">
      <c r="A5914" s="3">
        <v>241842</v>
      </c>
      <c r="B5914" s="5" t="s">
        <v>263</v>
      </c>
    </row>
    <row r="5915" spans="1:2" x14ac:dyDescent="0.3">
      <c r="A5915" s="3">
        <v>241842</v>
      </c>
      <c r="B5915" s="5" t="s">
        <v>416</v>
      </c>
    </row>
    <row r="5916" spans="1:2" x14ac:dyDescent="0.3">
      <c r="A5916" s="3">
        <v>241842</v>
      </c>
      <c r="B5916" s="5" t="s">
        <v>10</v>
      </c>
    </row>
    <row r="5917" spans="1:2" x14ac:dyDescent="0.3">
      <c r="A5917" s="3">
        <v>236737</v>
      </c>
      <c r="B5917" s="5" t="s">
        <v>51</v>
      </c>
    </row>
    <row r="5918" spans="1:2" x14ac:dyDescent="0.3">
      <c r="A5918" s="3">
        <v>87093</v>
      </c>
      <c r="B5918" s="5" t="s">
        <v>10</v>
      </c>
    </row>
    <row r="5919" spans="1:2" x14ac:dyDescent="0.3">
      <c r="A5919" s="3">
        <v>232679</v>
      </c>
      <c r="B5919" s="5" t="s">
        <v>10</v>
      </c>
    </row>
    <row r="5920" spans="1:2" x14ac:dyDescent="0.3">
      <c r="A5920" s="3">
        <v>244539</v>
      </c>
      <c r="B5920" s="5" t="s">
        <v>10</v>
      </c>
    </row>
    <row r="5921" spans="1:2" x14ac:dyDescent="0.3">
      <c r="A5921" s="3">
        <v>248504</v>
      </c>
      <c r="B5921" s="5" t="s">
        <v>10</v>
      </c>
    </row>
    <row r="5922" spans="1:2" x14ac:dyDescent="0.3">
      <c r="A5922" s="3">
        <v>261103</v>
      </c>
      <c r="B5922" s="5" t="s">
        <v>284</v>
      </c>
    </row>
    <row r="5923" spans="1:2" x14ac:dyDescent="0.3">
      <c r="A5923" s="3">
        <v>261103</v>
      </c>
      <c r="B5923" s="5" t="s">
        <v>367</v>
      </c>
    </row>
    <row r="5924" spans="1:2" x14ac:dyDescent="0.3">
      <c r="A5924" s="3">
        <v>289416</v>
      </c>
      <c r="B5924" s="5" t="s">
        <v>432</v>
      </c>
    </row>
    <row r="5925" spans="1:2" x14ac:dyDescent="0.3">
      <c r="A5925" s="3">
        <v>289416</v>
      </c>
      <c r="B5925" s="5" t="s">
        <v>10</v>
      </c>
    </row>
    <row r="5926" spans="1:2" x14ac:dyDescent="0.3">
      <c r="A5926" s="3">
        <v>245916</v>
      </c>
      <c r="B5926" s="5" t="s">
        <v>10</v>
      </c>
    </row>
    <row r="5927" spans="1:2" x14ac:dyDescent="0.3">
      <c r="A5927" s="3">
        <v>260535</v>
      </c>
      <c r="B5927" s="5" t="s">
        <v>10</v>
      </c>
    </row>
    <row r="5928" spans="1:2" x14ac:dyDescent="0.3">
      <c r="A5928" s="3">
        <v>288418</v>
      </c>
      <c r="B5928" s="5" t="s">
        <v>94</v>
      </c>
    </row>
    <row r="5929" spans="1:2" x14ac:dyDescent="0.3">
      <c r="A5929" s="3">
        <v>297961</v>
      </c>
      <c r="B5929" s="5" t="s">
        <v>10</v>
      </c>
    </row>
    <row r="5930" spans="1:2" x14ac:dyDescent="0.3">
      <c r="A5930" s="3">
        <v>171372</v>
      </c>
      <c r="B5930" s="5" t="s">
        <v>2847</v>
      </c>
    </row>
    <row r="5931" spans="1:2" x14ac:dyDescent="0.3">
      <c r="A5931" s="3">
        <v>171372</v>
      </c>
      <c r="B5931" s="5" t="s">
        <v>416</v>
      </c>
    </row>
    <row r="5932" spans="1:2" x14ac:dyDescent="0.3">
      <c r="A5932" s="3">
        <v>227738</v>
      </c>
      <c r="B5932" s="5" t="s">
        <v>51</v>
      </c>
    </row>
    <row r="5933" spans="1:2" x14ac:dyDescent="0.3">
      <c r="A5933" s="3">
        <v>262338</v>
      </c>
      <c r="B5933" s="5" t="s">
        <v>1109</v>
      </c>
    </row>
    <row r="5934" spans="1:2" x14ac:dyDescent="0.3">
      <c r="A5934" s="3">
        <v>262338</v>
      </c>
      <c r="B5934" s="5" t="s">
        <v>750</v>
      </c>
    </row>
    <row r="5935" spans="1:2" x14ac:dyDescent="0.3">
      <c r="A5935" s="3">
        <v>262338</v>
      </c>
      <c r="B5935" s="5" t="s">
        <v>416</v>
      </c>
    </row>
    <row r="5936" spans="1:2" x14ac:dyDescent="0.3">
      <c r="A5936" s="3">
        <v>262338</v>
      </c>
      <c r="B5936" s="5" t="s">
        <v>10</v>
      </c>
    </row>
    <row r="5937" spans="1:2" x14ac:dyDescent="0.3">
      <c r="A5937" s="3">
        <v>263281</v>
      </c>
      <c r="B5937" s="5" t="s">
        <v>108</v>
      </c>
    </row>
    <row r="5938" spans="1:2" x14ac:dyDescent="0.3">
      <c r="A5938" s="3">
        <v>146015</v>
      </c>
      <c r="B5938" s="5" t="s">
        <v>416</v>
      </c>
    </row>
    <row r="5939" spans="1:2" x14ac:dyDescent="0.3">
      <c r="A5939" s="3">
        <v>294992</v>
      </c>
      <c r="B5939" s="5" t="s">
        <v>411</v>
      </c>
    </row>
    <row r="5940" spans="1:2" x14ac:dyDescent="0.3">
      <c r="A5940" s="3">
        <v>294992</v>
      </c>
      <c r="B5940" s="5" t="s">
        <v>784</v>
      </c>
    </row>
    <row r="5941" spans="1:2" x14ac:dyDescent="0.3">
      <c r="A5941" s="3">
        <v>254201</v>
      </c>
      <c r="B5941" s="5" t="s">
        <v>1109</v>
      </c>
    </row>
    <row r="5942" spans="1:2" x14ac:dyDescent="0.3">
      <c r="A5942" s="3">
        <v>254201</v>
      </c>
      <c r="B5942" s="5" t="s">
        <v>284</v>
      </c>
    </row>
    <row r="5943" spans="1:2" x14ac:dyDescent="0.3">
      <c r="A5943" s="3">
        <v>254201</v>
      </c>
      <c r="B5943" s="5" t="s">
        <v>263</v>
      </c>
    </row>
    <row r="5944" spans="1:2" x14ac:dyDescent="0.3">
      <c r="A5944" s="3">
        <v>254201</v>
      </c>
      <c r="B5944" s="5" t="s">
        <v>750</v>
      </c>
    </row>
    <row r="5945" spans="1:2" x14ac:dyDescent="0.3">
      <c r="A5945" s="3">
        <v>236735</v>
      </c>
      <c r="B5945" s="5" t="s">
        <v>51</v>
      </c>
    </row>
    <row r="5946" spans="1:2" x14ac:dyDescent="0.3">
      <c r="A5946" s="3">
        <v>240483</v>
      </c>
      <c r="B5946" s="5" t="s">
        <v>416</v>
      </c>
    </row>
    <row r="5947" spans="1:2" x14ac:dyDescent="0.3">
      <c r="A5947" s="3">
        <v>256731</v>
      </c>
      <c r="B5947" s="5" t="s">
        <v>10</v>
      </c>
    </row>
    <row r="5948" spans="1:2" x14ac:dyDescent="0.3">
      <c r="A5948" s="3">
        <v>145220</v>
      </c>
      <c r="B5948" s="5" t="s">
        <v>416</v>
      </c>
    </row>
    <row r="5949" spans="1:2" x14ac:dyDescent="0.3">
      <c r="A5949" s="3">
        <v>145220</v>
      </c>
      <c r="B5949" s="5" t="s">
        <v>10</v>
      </c>
    </row>
    <row r="5950" spans="1:2" x14ac:dyDescent="0.3">
      <c r="A5950" s="3">
        <v>279988</v>
      </c>
      <c r="B5950" s="5" t="s">
        <v>416</v>
      </c>
    </row>
    <row r="5951" spans="1:2" x14ac:dyDescent="0.3">
      <c r="A5951" s="3">
        <v>289732</v>
      </c>
      <c r="B5951" s="5" t="s">
        <v>1144</v>
      </c>
    </row>
    <row r="5952" spans="1:2" x14ac:dyDescent="0.3">
      <c r="A5952" s="3">
        <v>124470</v>
      </c>
      <c r="B5952" s="5" t="s">
        <v>10</v>
      </c>
    </row>
    <row r="5953" spans="1:2" x14ac:dyDescent="0.3">
      <c r="A5953" s="3">
        <v>157851</v>
      </c>
      <c r="B5953" s="5" t="s">
        <v>432</v>
      </c>
    </row>
    <row r="5954" spans="1:2" x14ac:dyDescent="0.3">
      <c r="A5954" s="3">
        <v>157851</v>
      </c>
      <c r="B5954" s="5" t="s">
        <v>10</v>
      </c>
    </row>
    <row r="5955" spans="1:2" x14ac:dyDescent="0.3">
      <c r="A5955" s="3">
        <v>157851</v>
      </c>
      <c r="B5955" s="5" t="s">
        <v>108</v>
      </c>
    </row>
    <row r="5956" spans="1:2" x14ac:dyDescent="0.3">
      <c r="A5956" s="3">
        <v>157851</v>
      </c>
      <c r="B5956" s="5" t="s">
        <v>284</v>
      </c>
    </row>
    <row r="5957" spans="1:2" x14ac:dyDescent="0.3">
      <c r="A5957" s="3">
        <v>157829</v>
      </c>
      <c r="B5957" s="5" t="s">
        <v>10</v>
      </c>
    </row>
    <row r="5958" spans="1:2" x14ac:dyDescent="0.3">
      <c r="A5958" s="3">
        <v>242076</v>
      </c>
      <c r="B5958" s="5" t="s">
        <v>10</v>
      </c>
    </row>
    <row r="5959" spans="1:2" x14ac:dyDescent="0.3">
      <c r="A5959" s="3">
        <v>242076</v>
      </c>
      <c r="B5959" s="5" t="s">
        <v>19777</v>
      </c>
    </row>
    <row r="5960" spans="1:2" x14ac:dyDescent="0.3">
      <c r="A5960" s="3">
        <v>209249</v>
      </c>
      <c r="B5960" s="5" t="s">
        <v>416</v>
      </c>
    </row>
    <row r="5961" spans="1:2" x14ac:dyDescent="0.3">
      <c r="A5961" s="3">
        <v>209249</v>
      </c>
      <c r="B5961" s="5" t="s">
        <v>108</v>
      </c>
    </row>
    <row r="5962" spans="1:2" x14ac:dyDescent="0.3">
      <c r="A5962" s="3">
        <v>286987</v>
      </c>
      <c r="B5962" s="5" t="s">
        <v>10</v>
      </c>
    </row>
    <row r="5963" spans="1:2" x14ac:dyDescent="0.3">
      <c r="A5963" s="3">
        <v>242643</v>
      </c>
      <c r="B5963" s="5" t="s">
        <v>10</v>
      </c>
    </row>
    <row r="5964" spans="1:2" x14ac:dyDescent="0.3">
      <c r="A5964" s="3">
        <v>385141</v>
      </c>
      <c r="B5964" s="5" t="s">
        <v>94</v>
      </c>
    </row>
    <row r="5965" spans="1:2" x14ac:dyDescent="0.3">
      <c r="A5965" s="3">
        <v>280019</v>
      </c>
      <c r="B5965" s="5" t="s">
        <v>94</v>
      </c>
    </row>
    <row r="5966" spans="1:2" x14ac:dyDescent="0.3">
      <c r="A5966" s="3">
        <v>152790</v>
      </c>
      <c r="B5966" s="5" t="s">
        <v>10</v>
      </c>
    </row>
    <row r="5967" spans="1:2" x14ac:dyDescent="0.3">
      <c r="A5967" s="3">
        <v>237791</v>
      </c>
      <c r="B5967" s="5" t="s">
        <v>84</v>
      </c>
    </row>
    <row r="5968" spans="1:2" x14ac:dyDescent="0.3">
      <c r="A5968" s="3">
        <v>210947</v>
      </c>
      <c r="B5968" s="5" t="s">
        <v>432</v>
      </c>
    </row>
    <row r="5969" spans="1:2" x14ac:dyDescent="0.3">
      <c r="A5969" s="3">
        <v>287495</v>
      </c>
      <c r="B5969" s="5" t="s">
        <v>284</v>
      </c>
    </row>
    <row r="5970" spans="1:2" x14ac:dyDescent="0.3">
      <c r="A5970" s="3">
        <v>305143</v>
      </c>
      <c r="B5970" s="5" t="s">
        <v>144</v>
      </c>
    </row>
    <row r="5971" spans="1:2" x14ac:dyDescent="0.3">
      <c r="A5971" s="3">
        <v>243684</v>
      </c>
      <c r="B5971" s="5" t="s">
        <v>10</v>
      </c>
    </row>
    <row r="5972" spans="1:2" x14ac:dyDescent="0.3">
      <c r="A5972" s="3">
        <v>241855</v>
      </c>
      <c r="B5972" s="5" t="s">
        <v>10</v>
      </c>
    </row>
    <row r="5973" spans="1:2" x14ac:dyDescent="0.3">
      <c r="A5973" s="3">
        <v>304613</v>
      </c>
      <c r="B5973" s="5" t="s">
        <v>367</v>
      </c>
    </row>
    <row r="5974" spans="1:2" x14ac:dyDescent="0.3">
      <c r="A5974" s="3">
        <v>203834</v>
      </c>
      <c r="B5974" s="5" t="s">
        <v>10</v>
      </c>
    </row>
    <row r="5975" spans="1:2" x14ac:dyDescent="0.3">
      <c r="A5975" s="3">
        <v>253980</v>
      </c>
      <c r="B5975" s="5" t="s">
        <v>10</v>
      </c>
    </row>
    <row r="5976" spans="1:2" x14ac:dyDescent="0.3">
      <c r="A5976" s="3">
        <v>141043</v>
      </c>
      <c r="B5976" s="5" t="s">
        <v>416</v>
      </c>
    </row>
    <row r="5977" spans="1:2" x14ac:dyDescent="0.3">
      <c r="A5977" s="3">
        <v>141043</v>
      </c>
      <c r="B5977" s="5" t="s">
        <v>284</v>
      </c>
    </row>
    <row r="5978" spans="1:2" x14ac:dyDescent="0.3">
      <c r="A5978" s="3">
        <v>265189</v>
      </c>
      <c r="B5978" s="5" t="s">
        <v>1109</v>
      </c>
    </row>
    <row r="5979" spans="1:2" x14ac:dyDescent="0.3">
      <c r="A5979" s="3">
        <v>265189</v>
      </c>
      <c r="B5979" s="5" t="s">
        <v>108</v>
      </c>
    </row>
    <row r="5980" spans="1:2" x14ac:dyDescent="0.3">
      <c r="A5980" s="3">
        <v>265189</v>
      </c>
      <c r="B5980" s="5" t="s">
        <v>263</v>
      </c>
    </row>
    <row r="5981" spans="1:2" x14ac:dyDescent="0.3">
      <c r="A5981" s="3">
        <v>265189</v>
      </c>
      <c r="B5981" s="5" t="s">
        <v>750</v>
      </c>
    </row>
    <row r="5982" spans="1:2" x14ac:dyDescent="0.3">
      <c r="A5982" s="3">
        <v>287084</v>
      </c>
      <c r="B5982" s="5" t="s">
        <v>10</v>
      </c>
    </row>
    <row r="5983" spans="1:2" x14ac:dyDescent="0.3">
      <c r="A5983" s="3">
        <v>241771</v>
      </c>
      <c r="B5983" s="5" t="s">
        <v>10</v>
      </c>
    </row>
    <row r="5984" spans="1:2" x14ac:dyDescent="0.3">
      <c r="A5984" s="3">
        <v>157832</v>
      </c>
      <c r="B5984" s="5" t="s">
        <v>2847</v>
      </c>
    </row>
    <row r="5985" spans="1:2" x14ac:dyDescent="0.3">
      <c r="A5985" s="3">
        <v>157832</v>
      </c>
      <c r="B5985" s="5" t="s">
        <v>416</v>
      </c>
    </row>
    <row r="5986" spans="1:2" x14ac:dyDescent="0.3">
      <c r="A5986" s="3">
        <v>294682</v>
      </c>
      <c r="B5986" s="5" t="s">
        <v>144</v>
      </c>
    </row>
    <row r="5987" spans="1:2" x14ac:dyDescent="0.3">
      <c r="A5987" s="3">
        <v>244403</v>
      </c>
      <c r="B5987" s="5" t="s">
        <v>10</v>
      </c>
    </row>
    <row r="5988" spans="1:2" x14ac:dyDescent="0.3">
      <c r="A5988" s="3">
        <v>99367</v>
      </c>
      <c r="B5988" s="5" t="s">
        <v>10</v>
      </c>
    </row>
    <row r="5989" spans="1:2" x14ac:dyDescent="0.3">
      <c r="A5989" s="3">
        <v>261037</v>
      </c>
      <c r="B5989" s="5" t="s">
        <v>10</v>
      </c>
    </row>
    <row r="5990" spans="1:2" x14ac:dyDescent="0.3">
      <c r="A5990" s="3">
        <v>269494</v>
      </c>
      <c r="B5990" s="5" t="s">
        <v>94</v>
      </c>
    </row>
    <row r="5991" spans="1:2" x14ac:dyDescent="0.3">
      <c r="A5991" s="3">
        <v>244264</v>
      </c>
      <c r="B5991" s="5" t="s">
        <v>10</v>
      </c>
    </row>
    <row r="5992" spans="1:2" x14ac:dyDescent="0.3">
      <c r="A5992" s="3">
        <v>267463</v>
      </c>
      <c r="B5992" s="5" t="s">
        <v>10</v>
      </c>
    </row>
    <row r="5993" spans="1:2" x14ac:dyDescent="0.3">
      <c r="A5993" s="3">
        <v>427458</v>
      </c>
      <c r="B5993" s="5" t="s">
        <v>144</v>
      </c>
    </row>
    <row r="5994" spans="1:2" x14ac:dyDescent="0.3">
      <c r="A5994" s="3">
        <v>283322</v>
      </c>
      <c r="B5994" s="5" t="s">
        <v>759</v>
      </c>
    </row>
    <row r="5995" spans="1:2" x14ac:dyDescent="0.3">
      <c r="A5995" s="3">
        <v>283322</v>
      </c>
      <c r="B5995" s="5" t="s">
        <v>416</v>
      </c>
    </row>
    <row r="5996" spans="1:2" x14ac:dyDescent="0.3">
      <c r="A5996" s="3">
        <v>293310</v>
      </c>
      <c r="B5996" s="5" t="s">
        <v>284</v>
      </c>
    </row>
    <row r="5997" spans="1:2" x14ac:dyDescent="0.3">
      <c r="A5997" s="3">
        <v>293310</v>
      </c>
      <c r="B5997" s="5" t="s">
        <v>416</v>
      </c>
    </row>
    <row r="5998" spans="1:2" x14ac:dyDescent="0.3">
      <c r="A5998" s="3">
        <v>293310</v>
      </c>
      <c r="B5998" s="5" t="s">
        <v>10</v>
      </c>
    </row>
    <row r="5999" spans="1:2" x14ac:dyDescent="0.3">
      <c r="A5999" s="3">
        <v>245844</v>
      </c>
      <c r="B5999" s="5" t="s">
        <v>956</v>
      </c>
    </row>
    <row r="6000" spans="1:2" x14ac:dyDescent="0.3">
      <c r="A6000" s="3">
        <v>245844</v>
      </c>
      <c r="B6000" s="5" t="s">
        <v>263</v>
      </c>
    </row>
    <row r="6001" spans="1:2" x14ac:dyDescent="0.3">
      <c r="A6001" s="3">
        <v>105001</v>
      </c>
      <c r="B6001" s="5" t="s">
        <v>411</v>
      </c>
    </row>
    <row r="6002" spans="1:2" x14ac:dyDescent="0.3">
      <c r="A6002" s="3">
        <v>105001</v>
      </c>
      <c r="B6002" s="5" t="s">
        <v>784</v>
      </c>
    </row>
    <row r="6003" spans="1:2" x14ac:dyDescent="0.3">
      <c r="A6003" s="3">
        <v>234200</v>
      </c>
      <c r="B6003" s="5" t="s">
        <v>108</v>
      </c>
    </row>
    <row r="6004" spans="1:2" x14ac:dyDescent="0.3">
      <c r="A6004" s="3">
        <v>234200</v>
      </c>
      <c r="B6004" s="5" t="s">
        <v>416</v>
      </c>
    </row>
    <row r="6005" spans="1:2" x14ac:dyDescent="0.3">
      <c r="A6005" s="3">
        <v>279229</v>
      </c>
      <c r="B6005" s="5" t="s">
        <v>284</v>
      </c>
    </row>
    <row r="6006" spans="1:2" x14ac:dyDescent="0.3">
      <c r="A6006" s="3">
        <v>190469</v>
      </c>
      <c r="B6006" s="5" t="s">
        <v>16177</v>
      </c>
    </row>
    <row r="6007" spans="1:2" x14ac:dyDescent="0.3">
      <c r="A6007" s="3">
        <v>190469</v>
      </c>
      <c r="B6007" s="5" t="s">
        <v>416</v>
      </c>
    </row>
    <row r="6008" spans="1:2" x14ac:dyDescent="0.3">
      <c r="A6008" s="3">
        <v>287935</v>
      </c>
      <c r="B6008" s="5" t="s">
        <v>540</v>
      </c>
    </row>
    <row r="6009" spans="1:2" x14ac:dyDescent="0.3">
      <c r="A6009" s="3">
        <v>287935</v>
      </c>
      <c r="B6009" s="5" t="s">
        <v>432</v>
      </c>
    </row>
    <row r="6010" spans="1:2" x14ac:dyDescent="0.3">
      <c r="A6010" s="3">
        <v>289727</v>
      </c>
      <c r="B6010" s="5" t="s">
        <v>10</v>
      </c>
    </row>
    <row r="6011" spans="1:2" x14ac:dyDescent="0.3">
      <c r="A6011" s="3">
        <v>273271</v>
      </c>
      <c r="B6011" s="5" t="s">
        <v>10</v>
      </c>
    </row>
    <row r="6012" spans="1:2" x14ac:dyDescent="0.3">
      <c r="A6012" s="3">
        <v>222649</v>
      </c>
      <c r="B6012" s="5" t="s">
        <v>10</v>
      </c>
    </row>
    <row r="6013" spans="1:2" x14ac:dyDescent="0.3">
      <c r="A6013" s="3">
        <v>290729</v>
      </c>
      <c r="B6013" s="5" t="s">
        <v>10</v>
      </c>
    </row>
    <row r="6014" spans="1:2" x14ac:dyDescent="0.3">
      <c r="A6014" s="3">
        <v>290729</v>
      </c>
      <c r="B6014" s="5" t="s">
        <v>1311</v>
      </c>
    </row>
    <row r="6015" spans="1:2" x14ac:dyDescent="0.3">
      <c r="A6015" s="3">
        <v>260934</v>
      </c>
      <c r="B6015" s="5" t="s">
        <v>1845</v>
      </c>
    </row>
    <row r="6016" spans="1:2" x14ac:dyDescent="0.3">
      <c r="A6016" s="3">
        <v>284995</v>
      </c>
      <c r="B6016" s="5" t="s">
        <v>10</v>
      </c>
    </row>
    <row r="6017" spans="1:2" x14ac:dyDescent="0.3">
      <c r="A6017" s="3">
        <v>300823</v>
      </c>
      <c r="B6017" s="5" t="s">
        <v>144</v>
      </c>
    </row>
    <row r="6018" spans="1:2" x14ac:dyDescent="0.3">
      <c r="A6018" s="3">
        <v>253451</v>
      </c>
      <c r="B6018" s="5" t="s">
        <v>144</v>
      </c>
    </row>
    <row r="6019" spans="1:2" x14ac:dyDescent="0.3">
      <c r="A6019" s="3">
        <v>180296</v>
      </c>
      <c r="B6019" s="5" t="s">
        <v>10</v>
      </c>
    </row>
    <row r="6020" spans="1:2" x14ac:dyDescent="0.3">
      <c r="A6020" s="3">
        <v>251519</v>
      </c>
      <c r="B6020" s="5" t="s">
        <v>10</v>
      </c>
    </row>
    <row r="6021" spans="1:2" x14ac:dyDescent="0.3">
      <c r="A6021" s="3">
        <v>295237</v>
      </c>
      <c r="B6021" s="5" t="s">
        <v>10</v>
      </c>
    </row>
    <row r="6022" spans="1:2" x14ac:dyDescent="0.3">
      <c r="A6022" s="3">
        <v>265169</v>
      </c>
      <c r="B6022" s="5" t="s">
        <v>880</v>
      </c>
    </row>
    <row r="6023" spans="1:2" x14ac:dyDescent="0.3">
      <c r="A6023" s="3">
        <v>265169</v>
      </c>
      <c r="B6023" s="5" t="s">
        <v>108</v>
      </c>
    </row>
    <row r="6024" spans="1:2" x14ac:dyDescent="0.3">
      <c r="A6024" s="3">
        <v>265169</v>
      </c>
      <c r="B6024" s="5" t="s">
        <v>284</v>
      </c>
    </row>
    <row r="6025" spans="1:2" x14ac:dyDescent="0.3">
      <c r="A6025" s="3">
        <v>239103</v>
      </c>
      <c r="B6025" s="5" t="s">
        <v>284</v>
      </c>
    </row>
    <row r="6026" spans="1:2" x14ac:dyDescent="0.3">
      <c r="A6026" s="3">
        <v>239103</v>
      </c>
      <c r="B6026" s="5" t="s">
        <v>108</v>
      </c>
    </row>
    <row r="6027" spans="1:2" x14ac:dyDescent="0.3">
      <c r="A6027" s="3">
        <v>239103</v>
      </c>
      <c r="B6027" s="5" t="s">
        <v>2138</v>
      </c>
    </row>
    <row r="6028" spans="1:2" x14ac:dyDescent="0.3">
      <c r="A6028" s="3">
        <v>229297</v>
      </c>
      <c r="B6028" s="5" t="s">
        <v>416</v>
      </c>
    </row>
    <row r="6029" spans="1:2" x14ac:dyDescent="0.3">
      <c r="A6029" s="3">
        <v>229297</v>
      </c>
      <c r="B6029" s="5" t="s">
        <v>10</v>
      </c>
    </row>
    <row r="6030" spans="1:2" x14ac:dyDescent="0.3">
      <c r="A6030" s="3">
        <v>284296</v>
      </c>
      <c r="B6030" s="5" t="s">
        <v>10</v>
      </c>
    </row>
    <row r="6031" spans="1:2" x14ac:dyDescent="0.3">
      <c r="A6031" s="3">
        <v>284689</v>
      </c>
      <c r="B6031" s="5" t="s">
        <v>1109</v>
      </c>
    </row>
    <row r="6032" spans="1:2" x14ac:dyDescent="0.3">
      <c r="A6032" s="3">
        <v>284689</v>
      </c>
      <c r="B6032" s="5" t="s">
        <v>416</v>
      </c>
    </row>
    <row r="6033" spans="1:2" x14ac:dyDescent="0.3">
      <c r="A6033" s="3">
        <v>284689</v>
      </c>
      <c r="B6033" s="5" t="s">
        <v>10</v>
      </c>
    </row>
    <row r="6034" spans="1:2" x14ac:dyDescent="0.3">
      <c r="A6034" s="3">
        <v>253310</v>
      </c>
      <c r="B6034" s="5" t="s">
        <v>10</v>
      </c>
    </row>
    <row r="6035" spans="1:2" x14ac:dyDescent="0.3">
      <c r="A6035" s="3">
        <v>299584</v>
      </c>
      <c r="B6035" s="5" t="s">
        <v>10</v>
      </c>
    </row>
    <row r="6036" spans="1:2" x14ac:dyDescent="0.3">
      <c r="A6036" s="3">
        <v>255798</v>
      </c>
      <c r="B6036" s="5" t="s">
        <v>10</v>
      </c>
    </row>
    <row r="6037" spans="1:2" x14ac:dyDescent="0.3">
      <c r="A6037" s="3">
        <v>296626</v>
      </c>
      <c r="B6037" s="5" t="s">
        <v>10</v>
      </c>
    </row>
    <row r="6038" spans="1:2" x14ac:dyDescent="0.3">
      <c r="A6038" s="3">
        <v>245775</v>
      </c>
      <c r="B6038" s="5" t="s">
        <v>1540</v>
      </c>
    </row>
    <row r="6039" spans="1:2" x14ac:dyDescent="0.3">
      <c r="A6039" s="3">
        <v>245775</v>
      </c>
      <c r="B6039" s="5" t="s">
        <v>108</v>
      </c>
    </row>
    <row r="6040" spans="1:2" x14ac:dyDescent="0.3">
      <c r="A6040" s="3">
        <v>250225</v>
      </c>
      <c r="B6040" s="5" t="s">
        <v>2805</v>
      </c>
    </row>
    <row r="6041" spans="1:2" x14ac:dyDescent="0.3">
      <c r="A6041" s="3">
        <v>250225</v>
      </c>
      <c r="B6041" s="5" t="s">
        <v>416</v>
      </c>
    </row>
    <row r="6042" spans="1:2" x14ac:dyDescent="0.3">
      <c r="A6042" s="3">
        <v>304023</v>
      </c>
      <c r="B6042" s="5" t="s">
        <v>144</v>
      </c>
    </row>
    <row r="6043" spans="1:2" x14ac:dyDescent="0.3">
      <c r="A6043" s="3">
        <v>223954</v>
      </c>
      <c r="B6043" s="5" t="s">
        <v>108</v>
      </c>
    </row>
    <row r="6044" spans="1:2" x14ac:dyDescent="0.3">
      <c r="A6044" s="3">
        <v>254194</v>
      </c>
      <c r="B6044" s="5" t="s">
        <v>1540</v>
      </c>
    </row>
    <row r="6045" spans="1:2" x14ac:dyDescent="0.3">
      <c r="A6045" s="3">
        <v>254194</v>
      </c>
      <c r="B6045" s="5" t="s">
        <v>10</v>
      </c>
    </row>
    <row r="6046" spans="1:2" x14ac:dyDescent="0.3">
      <c r="A6046" s="3">
        <v>239367</v>
      </c>
      <c r="B6046" s="5" t="s">
        <v>144</v>
      </c>
    </row>
    <row r="6047" spans="1:2" x14ac:dyDescent="0.3">
      <c r="A6047" s="3">
        <v>252680</v>
      </c>
      <c r="B6047" s="5" t="s">
        <v>10</v>
      </c>
    </row>
    <row r="6048" spans="1:2" x14ac:dyDescent="0.3">
      <c r="A6048" s="3">
        <v>200505</v>
      </c>
      <c r="B6048" s="5" t="s">
        <v>10</v>
      </c>
    </row>
    <row r="6049" spans="1:2" x14ac:dyDescent="0.3">
      <c r="A6049" s="3">
        <v>157424</v>
      </c>
      <c r="B6049" s="5" t="s">
        <v>10</v>
      </c>
    </row>
    <row r="6050" spans="1:2" x14ac:dyDescent="0.3">
      <c r="A6050" s="3">
        <v>225565</v>
      </c>
      <c r="B6050" s="5" t="s">
        <v>10</v>
      </c>
    </row>
    <row r="6051" spans="1:2" x14ac:dyDescent="0.3">
      <c r="A6051" s="3">
        <v>271709</v>
      </c>
      <c r="B6051" s="5" t="s">
        <v>144</v>
      </c>
    </row>
    <row r="6052" spans="1:2" x14ac:dyDescent="0.3">
      <c r="A6052" s="3">
        <v>283564</v>
      </c>
      <c r="B6052" s="5" t="s">
        <v>432</v>
      </c>
    </row>
    <row r="6053" spans="1:2" x14ac:dyDescent="0.3">
      <c r="A6053" s="3">
        <v>283564</v>
      </c>
      <c r="B6053" s="5" t="s">
        <v>10</v>
      </c>
    </row>
    <row r="6054" spans="1:2" x14ac:dyDescent="0.3">
      <c r="A6054" s="3">
        <v>290841</v>
      </c>
      <c r="B6054" s="5" t="s">
        <v>540</v>
      </c>
    </row>
    <row r="6055" spans="1:2" x14ac:dyDescent="0.3">
      <c r="A6055" s="3">
        <v>290841</v>
      </c>
      <c r="B6055" s="5" t="s">
        <v>10</v>
      </c>
    </row>
    <row r="6056" spans="1:2" x14ac:dyDescent="0.3">
      <c r="A6056" s="3">
        <v>209185</v>
      </c>
      <c r="B6056" s="5" t="s">
        <v>432</v>
      </c>
    </row>
    <row r="6057" spans="1:2" x14ac:dyDescent="0.3">
      <c r="A6057" s="3">
        <v>267793</v>
      </c>
      <c r="B6057" s="5" t="s">
        <v>10</v>
      </c>
    </row>
    <row r="6058" spans="1:2" x14ac:dyDescent="0.3">
      <c r="A6058" s="3">
        <v>254578</v>
      </c>
      <c r="B6058" s="5" t="s">
        <v>108</v>
      </c>
    </row>
    <row r="6059" spans="1:2" x14ac:dyDescent="0.3">
      <c r="A6059" s="3">
        <v>254578</v>
      </c>
      <c r="B6059" s="5" t="s">
        <v>284</v>
      </c>
    </row>
    <row r="6060" spans="1:2" x14ac:dyDescent="0.3">
      <c r="A6060" s="3">
        <v>254578</v>
      </c>
      <c r="B6060" s="5" t="s">
        <v>2138</v>
      </c>
    </row>
    <row r="6061" spans="1:2" x14ac:dyDescent="0.3">
      <c r="A6061" s="3">
        <v>248507</v>
      </c>
      <c r="B6061" s="5" t="s">
        <v>1540</v>
      </c>
    </row>
    <row r="6062" spans="1:2" x14ac:dyDescent="0.3">
      <c r="A6062" s="3">
        <v>248507</v>
      </c>
      <c r="B6062" s="5" t="s">
        <v>108</v>
      </c>
    </row>
    <row r="6063" spans="1:2" x14ac:dyDescent="0.3">
      <c r="A6063" s="3">
        <v>157825</v>
      </c>
      <c r="B6063" s="5" t="s">
        <v>10</v>
      </c>
    </row>
    <row r="6064" spans="1:2" x14ac:dyDescent="0.3">
      <c r="A6064" s="3">
        <v>157825</v>
      </c>
      <c r="B6064" s="5" t="s">
        <v>108</v>
      </c>
    </row>
    <row r="6065" spans="1:2" x14ac:dyDescent="0.3">
      <c r="A6065" s="3">
        <v>256917</v>
      </c>
      <c r="B6065" s="5" t="s">
        <v>367</v>
      </c>
    </row>
    <row r="6066" spans="1:2" x14ac:dyDescent="0.3">
      <c r="A6066" s="3">
        <v>256917</v>
      </c>
      <c r="B6066" s="5" t="s">
        <v>10</v>
      </c>
    </row>
    <row r="6067" spans="1:2" x14ac:dyDescent="0.3">
      <c r="A6067" s="3">
        <v>257117</v>
      </c>
      <c r="B6067" s="5" t="s">
        <v>10</v>
      </c>
    </row>
    <row r="6068" spans="1:2" x14ac:dyDescent="0.3">
      <c r="A6068" s="3">
        <v>284279</v>
      </c>
      <c r="B6068" s="5" t="s">
        <v>263</v>
      </c>
    </row>
    <row r="6069" spans="1:2" x14ac:dyDescent="0.3">
      <c r="A6069" s="3">
        <v>210479</v>
      </c>
      <c r="B6069" s="5" t="s">
        <v>416</v>
      </c>
    </row>
    <row r="6070" spans="1:2" x14ac:dyDescent="0.3">
      <c r="A6070" s="3">
        <v>210479</v>
      </c>
      <c r="B6070" s="5" t="s">
        <v>10</v>
      </c>
    </row>
    <row r="6071" spans="1:2" x14ac:dyDescent="0.3">
      <c r="A6071" s="3">
        <v>228108</v>
      </c>
      <c r="B6071" s="5" t="s">
        <v>10</v>
      </c>
    </row>
    <row r="6072" spans="1:2" x14ac:dyDescent="0.3">
      <c r="A6072" s="3">
        <v>264397</v>
      </c>
      <c r="B6072" s="5" t="s">
        <v>74</v>
      </c>
    </row>
    <row r="6073" spans="1:2" x14ac:dyDescent="0.3">
      <c r="A6073" s="3">
        <v>292014</v>
      </c>
      <c r="B6073" s="5" t="s">
        <v>877</v>
      </c>
    </row>
    <row r="6074" spans="1:2" x14ac:dyDescent="0.3">
      <c r="A6074" s="3">
        <v>213927</v>
      </c>
      <c r="B6074" s="5" t="s">
        <v>10</v>
      </c>
    </row>
    <row r="6075" spans="1:2" x14ac:dyDescent="0.3">
      <c r="A6075" s="3">
        <v>259910</v>
      </c>
      <c r="B6075" s="5" t="s">
        <v>10</v>
      </c>
    </row>
    <row r="6076" spans="1:2" x14ac:dyDescent="0.3">
      <c r="A6076" s="3">
        <v>252360</v>
      </c>
      <c r="B6076" s="5" t="s">
        <v>284</v>
      </c>
    </row>
    <row r="6077" spans="1:2" x14ac:dyDescent="0.3">
      <c r="A6077" s="3">
        <v>252360</v>
      </c>
      <c r="B6077" s="5" t="s">
        <v>432</v>
      </c>
    </row>
    <row r="6078" spans="1:2" x14ac:dyDescent="0.3">
      <c r="A6078" s="3">
        <v>282041</v>
      </c>
      <c r="B6078" s="5" t="s">
        <v>108</v>
      </c>
    </row>
    <row r="6079" spans="1:2" x14ac:dyDescent="0.3">
      <c r="A6079" s="3">
        <v>282041</v>
      </c>
      <c r="B6079" s="5" t="s">
        <v>10</v>
      </c>
    </row>
    <row r="6080" spans="1:2" x14ac:dyDescent="0.3">
      <c r="A6080" s="3">
        <v>282041</v>
      </c>
      <c r="B6080" s="5" t="s">
        <v>367</v>
      </c>
    </row>
    <row r="6081" spans="1:2" x14ac:dyDescent="0.3">
      <c r="A6081" s="3">
        <v>295887</v>
      </c>
      <c r="B6081" s="5" t="s">
        <v>10</v>
      </c>
    </row>
    <row r="6082" spans="1:2" x14ac:dyDescent="0.3">
      <c r="A6082" s="3">
        <v>259954</v>
      </c>
      <c r="B6082" s="5" t="s">
        <v>10</v>
      </c>
    </row>
    <row r="6083" spans="1:2" x14ac:dyDescent="0.3">
      <c r="A6083" s="3">
        <v>265018</v>
      </c>
      <c r="B6083" s="5" t="s">
        <v>10</v>
      </c>
    </row>
    <row r="6084" spans="1:2" x14ac:dyDescent="0.3">
      <c r="A6084" s="3">
        <v>279254</v>
      </c>
      <c r="B6084" s="5" t="s">
        <v>144</v>
      </c>
    </row>
    <row r="6085" spans="1:2" x14ac:dyDescent="0.3">
      <c r="A6085" s="3">
        <v>290999</v>
      </c>
      <c r="B6085" s="5" t="s">
        <v>367</v>
      </c>
    </row>
    <row r="6086" spans="1:2" x14ac:dyDescent="0.3">
      <c r="A6086" s="3">
        <v>252822</v>
      </c>
      <c r="B6086" s="5" t="s">
        <v>1109</v>
      </c>
    </row>
    <row r="6087" spans="1:2" x14ac:dyDescent="0.3">
      <c r="A6087" s="3">
        <v>252822</v>
      </c>
      <c r="B6087" s="5" t="s">
        <v>263</v>
      </c>
    </row>
    <row r="6088" spans="1:2" x14ac:dyDescent="0.3">
      <c r="A6088" s="3">
        <v>252822</v>
      </c>
      <c r="B6088" s="5" t="s">
        <v>750</v>
      </c>
    </row>
    <row r="6089" spans="1:2" x14ac:dyDescent="0.3">
      <c r="A6089" s="3">
        <v>258193</v>
      </c>
      <c r="B6089" s="5" t="s">
        <v>10</v>
      </c>
    </row>
    <row r="6090" spans="1:2" x14ac:dyDescent="0.3">
      <c r="A6090" s="3">
        <v>250535</v>
      </c>
      <c r="B6090" s="5" t="s">
        <v>416</v>
      </c>
    </row>
    <row r="6091" spans="1:2" x14ac:dyDescent="0.3">
      <c r="A6091" s="3">
        <v>250535</v>
      </c>
      <c r="B6091" s="5" t="s">
        <v>2138</v>
      </c>
    </row>
    <row r="6092" spans="1:2" x14ac:dyDescent="0.3">
      <c r="A6092" s="3">
        <v>284537</v>
      </c>
      <c r="B6092" s="5" t="s">
        <v>10</v>
      </c>
    </row>
    <row r="6093" spans="1:2" x14ac:dyDescent="0.3">
      <c r="A6093" s="3">
        <v>277934</v>
      </c>
      <c r="B6093" s="5" t="s">
        <v>880</v>
      </c>
    </row>
    <row r="6094" spans="1:2" x14ac:dyDescent="0.3">
      <c r="A6094" s="3">
        <v>192149</v>
      </c>
      <c r="B6094" s="5" t="s">
        <v>108</v>
      </c>
    </row>
    <row r="6095" spans="1:2" x14ac:dyDescent="0.3">
      <c r="A6095" s="3">
        <v>192149</v>
      </c>
      <c r="B6095" s="5" t="s">
        <v>416</v>
      </c>
    </row>
    <row r="6096" spans="1:2" x14ac:dyDescent="0.3">
      <c r="A6096" s="3">
        <v>192149</v>
      </c>
      <c r="B6096" s="5" t="s">
        <v>10</v>
      </c>
    </row>
    <row r="6097" spans="1:2" x14ac:dyDescent="0.3">
      <c r="A6097" s="3">
        <v>285387</v>
      </c>
      <c r="B6097" s="5" t="s">
        <v>1540</v>
      </c>
    </row>
    <row r="6098" spans="1:2" x14ac:dyDescent="0.3">
      <c r="A6098" s="3">
        <v>285387</v>
      </c>
      <c r="B6098" s="5" t="s">
        <v>108</v>
      </c>
    </row>
    <row r="6099" spans="1:2" x14ac:dyDescent="0.3">
      <c r="A6099" s="3">
        <v>254191</v>
      </c>
      <c r="B6099" s="5" t="s">
        <v>10</v>
      </c>
    </row>
    <row r="6100" spans="1:2" x14ac:dyDescent="0.3">
      <c r="A6100" s="3">
        <v>244566</v>
      </c>
      <c r="B6100" s="5" t="s">
        <v>10</v>
      </c>
    </row>
    <row r="6101" spans="1:2" x14ac:dyDescent="0.3">
      <c r="A6101" s="3">
        <v>296711</v>
      </c>
      <c r="B6101" s="5" t="s">
        <v>94</v>
      </c>
    </row>
    <row r="6102" spans="1:2" x14ac:dyDescent="0.3">
      <c r="A6102" s="3">
        <v>113833</v>
      </c>
      <c r="B6102" s="5" t="s">
        <v>10</v>
      </c>
    </row>
    <row r="6103" spans="1:2" x14ac:dyDescent="0.3">
      <c r="A6103" s="3">
        <v>283317</v>
      </c>
      <c r="B6103" s="5" t="s">
        <v>51</v>
      </c>
    </row>
    <row r="6104" spans="1:2" x14ac:dyDescent="0.3">
      <c r="A6104" s="3">
        <v>285423</v>
      </c>
      <c r="B6104" s="5" t="s">
        <v>10</v>
      </c>
    </row>
    <row r="6105" spans="1:2" x14ac:dyDescent="0.3">
      <c r="A6105" s="3">
        <v>285423</v>
      </c>
      <c r="B6105" s="5" t="s">
        <v>1311</v>
      </c>
    </row>
    <row r="6106" spans="1:2" x14ac:dyDescent="0.3">
      <c r="A6106" s="3">
        <v>287233</v>
      </c>
      <c r="B6106" s="5" t="s">
        <v>10</v>
      </c>
    </row>
    <row r="6107" spans="1:2" x14ac:dyDescent="0.3">
      <c r="A6107" s="3">
        <v>286192</v>
      </c>
      <c r="B6107" s="5" t="s">
        <v>10</v>
      </c>
    </row>
    <row r="6108" spans="1:2" x14ac:dyDescent="0.3">
      <c r="A6108" s="3">
        <v>253235</v>
      </c>
      <c r="B6108" s="5" t="s">
        <v>10</v>
      </c>
    </row>
    <row r="6109" spans="1:2" x14ac:dyDescent="0.3">
      <c r="A6109" s="3">
        <v>254193</v>
      </c>
      <c r="B6109" s="5" t="s">
        <v>10</v>
      </c>
    </row>
    <row r="6110" spans="1:2" x14ac:dyDescent="0.3">
      <c r="A6110" s="3">
        <v>114155</v>
      </c>
      <c r="B6110" s="5" t="s">
        <v>416</v>
      </c>
    </row>
    <row r="6111" spans="1:2" x14ac:dyDescent="0.3">
      <c r="A6111" s="3">
        <v>227735</v>
      </c>
      <c r="B6111" s="5" t="s">
        <v>10</v>
      </c>
    </row>
    <row r="6112" spans="1:2" x14ac:dyDescent="0.3">
      <c r="A6112" s="3">
        <v>284284</v>
      </c>
      <c r="B6112" s="5" t="s">
        <v>10</v>
      </c>
    </row>
    <row r="6113" spans="1:2" x14ac:dyDescent="0.3">
      <c r="A6113" s="3">
        <v>314127</v>
      </c>
      <c r="B6113" s="5" t="s">
        <v>432</v>
      </c>
    </row>
    <row r="6114" spans="1:2" x14ac:dyDescent="0.3">
      <c r="A6114" s="3">
        <v>314127</v>
      </c>
      <c r="B6114" s="5" t="s">
        <v>10</v>
      </c>
    </row>
    <row r="6115" spans="1:2" x14ac:dyDescent="0.3">
      <c r="A6115" s="3">
        <v>256474</v>
      </c>
      <c r="B6115" s="5" t="s">
        <v>416</v>
      </c>
    </row>
    <row r="6116" spans="1:2" x14ac:dyDescent="0.3">
      <c r="A6116" s="3">
        <v>256474</v>
      </c>
      <c r="B6116" s="5" t="s">
        <v>3037</v>
      </c>
    </row>
    <row r="6117" spans="1:2" x14ac:dyDescent="0.3">
      <c r="A6117" s="3">
        <v>251852</v>
      </c>
      <c r="B6117" s="5" t="s">
        <v>10</v>
      </c>
    </row>
    <row r="6118" spans="1:2" x14ac:dyDescent="0.3">
      <c r="A6118" s="3">
        <v>306650</v>
      </c>
      <c r="B6118" s="5" t="s">
        <v>416</v>
      </c>
    </row>
    <row r="6119" spans="1:2" x14ac:dyDescent="0.3">
      <c r="A6119" s="3">
        <v>292795</v>
      </c>
      <c r="B6119" s="5" t="s">
        <v>108</v>
      </c>
    </row>
    <row r="6120" spans="1:2" x14ac:dyDescent="0.3">
      <c r="A6120" s="3">
        <v>226140</v>
      </c>
      <c r="B6120" s="5" t="s">
        <v>10</v>
      </c>
    </row>
    <row r="6121" spans="1:2" x14ac:dyDescent="0.3">
      <c r="A6121" s="3">
        <v>193612</v>
      </c>
      <c r="B6121" s="5" t="s">
        <v>416</v>
      </c>
    </row>
    <row r="6122" spans="1:2" x14ac:dyDescent="0.3">
      <c r="A6122" s="3">
        <v>193612</v>
      </c>
      <c r="B6122" s="5" t="s">
        <v>10</v>
      </c>
    </row>
    <row r="6123" spans="1:2" x14ac:dyDescent="0.3">
      <c r="A6123" s="3">
        <v>215211</v>
      </c>
      <c r="B6123" s="5" t="s">
        <v>1540</v>
      </c>
    </row>
    <row r="6124" spans="1:2" x14ac:dyDescent="0.3">
      <c r="A6124" s="3">
        <v>215211</v>
      </c>
      <c r="B6124" s="5" t="s">
        <v>108</v>
      </c>
    </row>
    <row r="6125" spans="1:2" x14ac:dyDescent="0.3">
      <c r="A6125" s="3">
        <v>215211</v>
      </c>
      <c r="B6125" s="5" t="s">
        <v>540</v>
      </c>
    </row>
    <row r="6126" spans="1:2" x14ac:dyDescent="0.3">
      <c r="A6126" s="3">
        <v>215211</v>
      </c>
      <c r="B6126" s="5" t="s">
        <v>584</v>
      </c>
    </row>
    <row r="6127" spans="1:2" x14ac:dyDescent="0.3">
      <c r="A6127" s="3">
        <v>215211</v>
      </c>
      <c r="B6127" s="5" t="s">
        <v>10</v>
      </c>
    </row>
    <row r="6128" spans="1:2" x14ac:dyDescent="0.3">
      <c r="A6128" s="3">
        <v>286521</v>
      </c>
      <c r="B6128" s="5" t="s">
        <v>10</v>
      </c>
    </row>
    <row r="6129" spans="1:2" x14ac:dyDescent="0.3">
      <c r="A6129" s="3">
        <v>253287</v>
      </c>
      <c r="B6129" s="5" t="s">
        <v>108</v>
      </c>
    </row>
    <row r="6130" spans="1:2" x14ac:dyDescent="0.3">
      <c r="A6130" s="3">
        <v>253287</v>
      </c>
      <c r="B6130" s="5" t="s">
        <v>10</v>
      </c>
    </row>
    <row r="6131" spans="1:2" x14ac:dyDescent="0.3">
      <c r="A6131" s="3">
        <v>287426</v>
      </c>
      <c r="B6131" s="5" t="s">
        <v>10</v>
      </c>
    </row>
    <row r="6132" spans="1:2" x14ac:dyDescent="0.3">
      <c r="A6132" s="3">
        <v>277432</v>
      </c>
      <c r="B6132" s="5" t="s">
        <v>595</v>
      </c>
    </row>
    <row r="6133" spans="1:2" x14ac:dyDescent="0.3">
      <c r="A6133" s="3">
        <v>301872</v>
      </c>
      <c r="B6133" s="5" t="s">
        <v>432</v>
      </c>
    </row>
    <row r="6134" spans="1:2" x14ac:dyDescent="0.3">
      <c r="A6134" s="3">
        <v>301872</v>
      </c>
      <c r="B6134" s="5" t="s">
        <v>19778</v>
      </c>
    </row>
    <row r="6135" spans="1:2" x14ac:dyDescent="0.3">
      <c r="A6135" s="3">
        <v>289535</v>
      </c>
      <c r="B6135" s="5" t="s">
        <v>10</v>
      </c>
    </row>
    <row r="6136" spans="1:2" x14ac:dyDescent="0.3">
      <c r="A6136" s="3">
        <v>261776</v>
      </c>
      <c r="B6136" s="5" t="s">
        <v>1036</v>
      </c>
    </row>
    <row r="6137" spans="1:2" x14ac:dyDescent="0.3">
      <c r="A6137" s="3">
        <v>302828</v>
      </c>
      <c r="B6137" s="5" t="s">
        <v>10</v>
      </c>
    </row>
    <row r="6138" spans="1:2" x14ac:dyDescent="0.3">
      <c r="A6138" s="3">
        <v>246860</v>
      </c>
      <c r="B6138" s="5" t="s">
        <v>108</v>
      </c>
    </row>
    <row r="6139" spans="1:2" x14ac:dyDescent="0.3">
      <c r="A6139" s="3">
        <v>246860</v>
      </c>
      <c r="B6139" s="5" t="s">
        <v>284</v>
      </c>
    </row>
    <row r="6140" spans="1:2" x14ac:dyDescent="0.3">
      <c r="A6140" s="3">
        <v>246860</v>
      </c>
      <c r="B6140" s="5" t="s">
        <v>584</v>
      </c>
    </row>
    <row r="6141" spans="1:2" x14ac:dyDescent="0.3">
      <c r="A6141" s="3">
        <v>246860</v>
      </c>
      <c r="B6141" s="5" t="s">
        <v>10</v>
      </c>
    </row>
    <row r="6142" spans="1:2" x14ac:dyDescent="0.3">
      <c r="A6142" s="3">
        <v>270851</v>
      </c>
      <c r="B6142" s="5" t="s">
        <v>10</v>
      </c>
    </row>
    <row r="6143" spans="1:2" x14ac:dyDescent="0.3">
      <c r="A6143" s="3">
        <v>276843</v>
      </c>
      <c r="B6143" s="5" t="s">
        <v>416</v>
      </c>
    </row>
    <row r="6144" spans="1:2" x14ac:dyDescent="0.3">
      <c r="A6144" s="3">
        <v>207774</v>
      </c>
      <c r="B6144" s="5" t="s">
        <v>416</v>
      </c>
    </row>
    <row r="6145" spans="1:2" x14ac:dyDescent="0.3">
      <c r="A6145" s="3">
        <v>270759</v>
      </c>
      <c r="B6145" s="5" t="s">
        <v>94</v>
      </c>
    </row>
    <row r="6146" spans="1:2" x14ac:dyDescent="0.3">
      <c r="A6146" s="3">
        <v>255268</v>
      </c>
      <c r="B6146" s="5" t="s">
        <v>10</v>
      </c>
    </row>
    <row r="6147" spans="1:2" x14ac:dyDescent="0.3">
      <c r="A6147" s="3">
        <v>281780</v>
      </c>
      <c r="B6147" s="5" t="s">
        <v>94</v>
      </c>
    </row>
    <row r="6148" spans="1:2" x14ac:dyDescent="0.3">
      <c r="A6148" s="3">
        <v>246464</v>
      </c>
      <c r="B6148" s="5" t="s">
        <v>144</v>
      </c>
    </row>
    <row r="6149" spans="1:2" x14ac:dyDescent="0.3">
      <c r="A6149" s="3">
        <v>298729</v>
      </c>
      <c r="B6149" s="5" t="s">
        <v>540</v>
      </c>
    </row>
    <row r="6150" spans="1:2" x14ac:dyDescent="0.3">
      <c r="A6150" s="3">
        <v>251626</v>
      </c>
      <c r="B6150" s="5" t="s">
        <v>595</v>
      </c>
    </row>
    <row r="6151" spans="1:2" x14ac:dyDescent="0.3">
      <c r="A6151" s="3">
        <v>313108</v>
      </c>
      <c r="B6151" s="5" t="s">
        <v>94</v>
      </c>
    </row>
    <row r="6152" spans="1:2" x14ac:dyDescent="0.3">
      <c r="A6152" s="3">
        <v>251768</v>
      </c>
      <c r="B6152" s="5" t="s">
        <v>10</v>
      </c>
    </row>
    <row r="6153" spans="1:2" x14ac:dyDescent="0.3">
      <c r="A6153" s="3">
        <v>271397</v>
      </c>
      <c r="B6153" s="5" t="s">
        <v>956</v>
      </c>
    </row>
    <row r="6154" spans="1:2" x14ac:dyDescent="0.3">
      <c r="A6154" s="3">
        <v>271397</v>
      </c>
      <c r="B6154" s="5" t="s">
        <v>10413</v>
      </c>
    </row>
    <row r="6155" spans="1:2" x14ac:dyDescent="0.3">
      <c r="A6155" s="3">
        <v>272435</v>
      </c>
      <c r="B6155" s="5" t="s">
        <v>416</v>
      </c>
    </row>
    <row r="6156" spans="1:2" x14ac:dyDescent="0.3">
      <c r="A6156" s="3">
        <v>272435</v>
      </c>
      <c r="B6156" s="5" t="s">
        <v>108</v>
      </c>
    </row>
    <row r="6157" spans="1:2" x14ac:dyDescent="0.3">
      <c r="A6157" s="3">
        <v>264525</v>
      </c>
      <c r="B6157" s="5" t="s">
        <v>74</v>
      </c>
    </row>
    <row r="6158" spans="1:2" x14ac:dyDescent="0.3">
      <c r="A6158" s="3">
        <v>289171</v>
      </c>
      <c r="B6158" s="5" t="s">
        <v>108</v>
      </c>
    </row>
    <row r="6159" spans="1:2" x14ac:dyDescent="0.3">
      <c r="A6159" s="3">
        <v>310972</v>
      </c>
      <c r="B6159" s="5" t="s">
        <v>432</v>
      </c>
    </row>
    <row r="6160" spans="1:2" x14ac:dyDescent="0.3">
      <c r="A6160" s="3">
        <v>310972</v>
      </c>
      <c r="B6160" s="5" t="s">
        <v>10</v>
      </c>
    </row>
    <row r="6161" spans="1:2" x14ac:dyDescent="0.3">
      <c r="A6161" s="3">
        <v>286875</v>
      </c>
      <c r="B6161" s="5" t="s">
        <v>367</v>
      </c>
    </row>
    <row r="6162" spans="1:2" x14ac:dyDescent="0.3">
      <c r="A6162" s="3">
        <v>253306</v>
      </c>
      <c r="B6162" s="5" t="s">
        <v>759</v>
      </c>
    </row>
    <row r="6163" spans="1:2" x14ac:dyDescent="0.3">
      <c r="A6163" s="3">
        <v>392216</v>
      </c>
      <c r="B6163" s="5" t="s">
        <v>10</v>
      </c>
    </row>
    <row r="6164" spans="1:2" x14ac:dyDescent="0.3">
      <c r="A6164" s="3">
        <v>238603</v>
      </c>
      <c r="B6164" s="5" t="s">
        <v>10</v>
      </c>
    </row>
    <row r="6165" spans="1:2" x14ac:dyDescent="0.3">
      <c r="A6165" s="3">
        <v>251981</v>
      </c>
      <c r="B6165" s="5" t="s">
        <v>144</v>
      </c>
    </row>
    <row r="6166" spans="1:2" x14ac:dyDescent="0.3">
      <c r="A6166" s="3">
        <v>245700</v>
      </c>
      <c r="B6166" s="5" t="s">
        <v>108</v>
      </c>
    </row>
    <row r="6167" spans="1:2" x14ac:dyDescent="0.3">
      <c r="A6167" s="3">
        <v>245700</v>
      </c>
      <c r="B6167" s="5" t="s">
        <v>284</v>
      </c>
    </row>
    <row r="6168" spans="1:2" x14ac:dyDescent="0.3">
      <c r="A6168" s="3">
        <v>245700</v>
      </c>
      <c r="B6168" s="5" t="s">
        <v>416</v>
      </c>
    </row>
    <row r="6169" spans="1:2" x14ac:dyDescent="0.3">
      <c r="A6169" s="3">
        <v>245700</v>
      </c>
      <c r="B6169" s="5" t="s">
        <v>10</v>
      </c>
    </row>
    <row r="6170" spans="1:2" x14ac:dyDescent="0.3">
      <c r="A6170" s="3">
        <v>273509</v>
      </c>
      <c r="B6170" s="5" t="s">
        <v>10</v>
      </c>
    </row>
    <row r="6171" spans="1:2" x14ac:dyDescent="0.3">
      <c r="A6171" s="3">
        <v>253065</v>
      </c>
      <c r="B6171" s="5" t="s">
        <v>94</v>
      </c>
    </row>
    <row r="6172" spans="1:2" x14ac:dyDescent="0.3">
      <c r="A6172" s="3">
        <v>244517</v>
      </c>
      <c r="B6172" s="5" t="s">
        <v>10</v>
      </c>
    </row>
    <row r="6173" spans="1:2" x14ac:dyDescent="0.3">
      <c r="A6173" s="3">
        <v>286654</v>
      </c>
      <c r="B6173" s="5" t="s">
        <v>367</v>
      </c>
    </row>
    <row r="6174" spans="1:2" x14ac:dyDescent="0.3">
      <c r="A6174" s="3">
        <v>286654</v>
      </c>
      <c r="B6174" s="5" t="s">
        <v>411</v>
      </c>
    </row>
    <row r="6175" spans="1:2" x14ac:dyDescent="0.3">
      <c r="A6175" s="3">
        <v>286654</v>
      </c>
      <c r="B6175" s="5" t="s">
        <v>2939</v>
      </c>
    </row>
    <row r="6176" spans="1:2" x14ac:dyDescent="0.3">
      <c r="A6176" s="3">
        <v>286654</v>
      </c>
      <c r="B6176" s="5" t="s">
        <v>10</v>
      </c>
    </row>
    <row r="6177" spans="1:2" x14ac:dyDescent="0.3">
      <c r="A6177" s="3">
        <v>273641</v>
      </c>
      <c r="B6177" s="5" t="s">
        <v>10</v>
      </c>
    </row>
    <row r="6178" spans="1:2" x14ac:dyDescent="0.3">
      <c r="A6178" s="3">
        <v>244268</v>
      </c>
      <c r="B6178" s="5" t="s">
        <v>84</v>
      </c>
    </row>
    <row r="6179" spans="1:2" x14ac:dyDescent="0.3">
      <c r="A6179" s="3">
        <v>244268</v>
      </c>
      <c r="B6179" s="5" t="s">
        <v>883</v>
      </c>
    </row>
    <row r="6180" spans="1:2" x14ac:dyDescent="0.3">
      <c r="A6180" s="3">
        <v>244268</v>
      </c>
      <c r="B6180" s="5" t="s">
        <v>10</v>
      </c>
    </row>
    <row r="6181" spans="1:2" x14ac:dyDescent="0.3">
      <c r="A6181" s="3">
        <v>267466</v>
      </c>
      <c r="B6181" s="5" t="s">
        <v>94</v>
      </c>
    </row>
    <row r="6182" spans="1:2" x14ac:dyDescent="0.3">
      <c r="A6182" s="3">
        <v>209276</v>
      </c>
      <c r="B6182" s="5" t="s">
        <v>2847</v>
      </c>
    </row>
    <row r="6183" spans="1:2" x14ac:dyDescent="0.3">
      <c r="A6183" s="3">
        <v>209276</v>
      </c>
      <c r="B6183" s="5" t="s">
        <v>416</v>
      </c>
    </row>
    <row r="6184" spans="1:2" x14ac:dyDescent="0.3">
      <c r="A6184" s="3">
        <v>268060</v>
      </c>
      <c r="B6184" s="5" t="s">
        <v>10</v>
      </c>
    </row>
    <row r="6185" spans="1:2" x14ac:dyDescent="0.3">
      <c r="A6185" s="3">
        <v>290542</v>
      </c>
      <c r="B6185" s="5" t="s">
        <v>10</v>
      </c>
    </row>
    <row r="6186" spans="1:2" x14ac:dyDescent="0.3">
      <c r="A6186" s="3">
        <v>260030</v>
      </c>
      <c r="B6186" s="5" t="s">
        <v>43</v>
      </c>
    </row>
    <row r="6187" spans="1:2" x14ac:dyDescent="0.3">
      <c r="A6187" s="3">
        <v>260030</v>
      </c>
      <c r="B6187" s="5" t="s">
        <v>19762</v>
      </c>
    </row>
    <row r="6188" spans="1:2" x14ac:dyDescent="0.3">
      <c r="A6188" s="3">
        <v>277095</v>
      </c>
      <c r="B6188" s="5" t="s">
        <v>144</v>
      </c>
    </row>
    <row r="6189" spans="1:2" x14ac:dyDescent="0.3">
      <c r="A6189" s="3">
        <v>269148</v>
      </c>
      <c r="B6189" s="5" t="s">
        <v>108</v>
      </c>
    </row>
    <row r="6190" spans="1:2" x14ac:dyDescent="0.3">
      <c r="A6190" s="3">
        <v>208763</v>
      </c>
      <c r="B6190" s="5" t="s">
        <v>416</v>
      </c>
    </row>
    <row r="6191" spans="1:2" x14ac:dyDescent="0.3">
      <c r="A6191" s="3">
        <v>208763</v>
      </c>
      <c r="B6191" s="5" t="s">
        <v>284</v>
      </c>
    </row>
    <row r="6192" spans="1:2" x14ac:dyDescent="0.3">
      <c r="A6192" s="3">
        <v>208763</v>
      </c>
      <c r="B6192" s="5" t="s">
        <v>877</v>
      </c>
    </row>
    <row r="6193" spans="1:2" x14ac:dyDescent="0.3">
      <c r="A6193" s="3">
        <v>208763</v>
      </c>
      <c r="B6193" s="5" t="s">
        <v>10413</v>
      </c>
    </row>
    <row r="6194" spans="1:2" x14ac:dyDescent="0.3">
      <c r="A6194" s="3">
        <v>208763</v>
      </c>
      <c r="B6194" s="5" t="s">
        <v>1905</v>
      </c>
    </row>
    <row r="6195" spans="1:2" x14ac:dyDescent="0.3">
      <c r="A6195" s="3">
        <v>231576</v>
      </c>
      <c r="B6195" s="5" t="s">
        <v>108</v>
      </c>
    </row>
    <row r="6196" spans="1:2" x14ac:dyDescent="0.3">
      <c r="A6196" s="3">
        <v>231576</v>
      </c>
      <c r="B6196" s="5" t="s">
        <v>10</v>
      </c>
    </row>
    <row r="6197" spans="1:2" x14ac:dyDescent="0.3">
      <c r="A6197" s="3">
        <v>157099</v>
      </c>
      <c r="B6197" s="5" t="s">
        <v>416</v>
      </c>
    </row>
    <row r="6198" spans="1:2" x14ac:dyDescent="0.3">
      <c r="A6198" s="3">
        <v>157099</v>
      </c>
      <c r="B6198" s="5" t="s">
        <v>10</v>
      </c>
    </row>
    <row r="6199" spans="1:2" x14ac:dyDescent="0.3">
      <c r="A6199" s="3">
        <v>269198</v>
      </c>
      <c r="B6199" s="5" t="s">
        <v>2886</v>
      </c>
    </row>
    <row r="6200" spans="1:2" x14ac:dyDescent="0.3">
      <c r="A6200" s="3">
        <v>269198</v>
      </c>
      <c r="B6200" s="5" t="s">
        <v>1905</v>
      </c>
    </row>
    <row r="6201" spans="1:2" x14ac:dyDescent="0.3">
      <c r="A6201" s="3">
        <v>264401</v>
      </c>
      <c r="B6201" s="5" t="s">
        <v>74</v>
      </c>
    </row>
    <row r="6202" spans="1:2" x14ac:dyDescent="0.3">
      <c r="A6202" s="3">
        <v>266082</v>
      </c>
      <c r="B6202" s="5" t="s">
        <v>108</v>
      </c>
    </row>
    <row r="6203" spans="1:2" x14ac:dyDescent="0.3">
      <c r="A6203" s="3">
        <v>146243</v>
      </c>
      <c r="B6203" s="5" t="s">
        <v>10</v>
      </c>
    </row>
    <row r="6204" spans="1:2" x14ac:dyDescent="0.3">
      <c r="A6204" s="3">
        <v>383045</v>
      </c>
      <c r="B6204" s="5" t="s">
        <v>1845</v>
      </c>
    </row>
    <row r="6205" spans="1:2" x14ac:dyDescent="0.3">
      <c r="A6205" s="3">
        <v>258751</v>
      </c>
      <c r="B6205" s="5" t="s">
        <v>51</v>
      </c>
    </row>
    <row r="6206" spans="1:2" x14ac:dyDescent="0.3">
      <c r="A6206" s="3">
        <v>289728</v>
      </c>
      <c r="B6206" s="5" t="s">
        <v>10</v>
      </c>
    </row>
    <row r="6207" spans="1:2" x14ac:dyDescent="0.3">
      <c r="A6207" s="3">
        <v>286873</v>
      </c>
      <c r="B6207" s="5" t="s">
        <v>284</v>
      </c>
    </row>
    <row r="6208" spans="1:2" x14ac:dyDescent="0.3">
      <c r="A6208" s="3">
        <v>286873</v>
      </c>
      <c r="B6208" s="5" t="s">
        <v>1523</v>
      </c>
    </row>
    <row r="6209" spans="1:2" x14ac:dyDescent="0.3">
      <c r="A6209" s="3">
        <v>286873</v>
      </c>
      <c r="B6209" s="5" t="s">
        <v>584</v>
      </c>
    </row>
    <row r="6210" spans="1:2" x14ac:dyDescent="0.3">
      <c r="A6210" s="3">
        <v>286873</v>
      </c>
      <c r="B6210" s="5" t="s">
        <v>416</v>
      </c>
    </row>
    <row r="6211" spans="1:2" x14ac:dyDescent="0.3">
      <c r="A6211" s="3">
        <v>297580</v>
      </c>
      <c r="B6211" s="5" t="s">
        <v>1393</v>
      </c>
    </row>
    <row r="6212" spans="1:2" x14ac:dyDescent="0.3">
      <c r="A6212" s="3">
        <v>297580</v>
      </c>
      <c r="B6212" s="5" t="s">
        <v>10</v>
      </c>
    </row>
    <row r="6213" spans="1:2" x14ac:dyDescent="0.3">
      <c r="A6213" s="3">
        <v>277597</v>
      </c>
      <c r="B6213" s="5" t="s">
        <v>10</v>
      </c>
    </row>
    <row r="6214" spans="1:2" x14ac:dyDescent="0.3">
      <c r="A6214" s="3">
        <v>198185</v>
      </c>
      <c r="B6214" s="5" t="s">
        <v>10</v>
      </c>
    </row>
    <row r="6215" spans="1:2" x14ac:dyDescent="0.3">
      <c r="A6215" s="3">
        <v>198185</v>
      </c>
      <c r="B6215" s="5" t="s">
        <v>10413</v>
      </c>
    </row>
    <row r="6216" spans="1:2" x14ac:dyDescent="0.3">
      <c r="A6216" s="3">
        <v>248601</v>
      </c>
      <c r="B6216" s="5" t="s">
        <v>284</v>
      </c>
    </row>
    <row r="6217" spans="1:2" x14ac:dyDescent="0.3">
      <c r="A6217" s="3">
        <v>241868</v>
      </c>
      <c r="B6217" s="5" t="s">
        <v>144</v>
      </c>
    </row>
    <row r="6218" spans="1:2" x14ac:dyDescent="0.3">
      <c r="A6218" s="3">
        <v>214314</v>
      </c>
      <c r="B6218" s="5" t="s">
        <v>10</v>
      </c>
    </row>
    <row r="6219" spans="1:2" x14ac:dyDescent="0.3">
      <c r="A6219" s="3">
        <v>283739</v>
      </c>
      <c r="B6219" s="5" t="s">
        <v>108</v>
      </c>
    </row>
    <row r="6220" spans="1:2" x14ac:dyDescent="0.3">
      <c r="A6220" s="3">
        <v>283589</v>
      </c>
      <c r="B6220" s="5" t="s">
        <v>1905</v>
      </c>
    </row>
    <row r="6221" spans="1:2" x14ac:dyDescent="0.3">
      <c r="A6221" s="3">
        <v>283589</v>
      </c>
      <c r="B6221" s="5" t="s">
        <v>595</v>
      </c>
    </row>
    <row r="6222" spans="1:2" x14ac:dyDescent="0.3">
      <c r="A6222" s="3">
        <v>283589</v>
      </c>
      <c r="B6222" s="5" t="s">
        <v>220</v>
      </c>
    </row>
    <row r="6223" spans="1:2" x14ac:dyDescent="0.3">
      <c r="A6223" s="3">
        <v>262551</v>
      </c>
      <c r="B6223" s="5" t="s">
        <v>108</v>
      </c>
    </row>
    <row r="6224" spans="1:2" x14ac:dyDescent="0.3">
      <c r="A6224" s="3">
        <v>294093</v>
      </c>
      <c r="B6224" s="5" t="s">
        <v>367</v>
      </c>
    </row>
    <row r="6225" spans="1:2" x14ac:dyDescent="0.3">
      <c r="A6225" s="3">
        <v>251471</v>
      </c>
      <c r="B6225" s="5" t="s">
        <v>10</v>
      </c>
    </row>
    <row r="6226" spans="1:2" x14ac:dyDescent="0.3">
      <c r="A6226" s="3">
        <v>251471</v>
      </c>
      <c r="B6226" s="5" t="s">
        <v>1109</v>
      </c>
    </row>
    <row r="6227" spans="1:2" x14ac:dyDescent="0.3">
      <c r="A6227" s="3">
        <v>314327</v>
      </c>
      <c r="B6227" s="5" t="s">
        <v>94</v>
      </c>
    </row>
    <row r="6228" spans="1:2" x14ac:dyDescent="0.3">
      <c r="A6228" s="3">
        <v>1308913</v>
      </c>
      <c r="B6228" s="5" t="s">
        <v>51</v>
      </c>
    </row>
    <row r="6229" spans="1:2" x14ac:dyDescent="0.3">
      <c r="A6229" s="3">
        <v>270302</v>
      </c>
      <c r="B6229" s="5" t="s">
        <v>416</v>
      </c>
    </row>
    <row r="6230" spans="1:2" x14ac:dyDescent="0.3">
      <c r="A6230" s="3">
        <v>265180</v>
      </c>
      <c r="B6230" s="5" t="s">
        <v>877</v>
      </c>
    </row>
    <row r="6231" spans="1:2" x14ac:dyDescent="0.3">
      <c r="A6231" s="3">
        <v>265016</v>
      </c>
      <c r="B6231" s="5" t="s">
        <v>432</v>
      </c>
    </row>
    <row r="6232" spans="1:2" x14ac:dyDescent="0.3">
      <c r="A6232" s="3">
        <v>265016</v>
      </c>
      <c r="B6232" s="5" t="s">
        <v>10</v>
      </c>
    </row>
    <row r="6233" spans="1:2" x14ac:dyDescent="0.3">
      <c r="A6233" s="3">
        <v>268245</v>
      </c>
      <c r="B6233" s="5" t="s">
        <v>10</v>
      </c>
    </row>
    <row r="6234" spans="1:2" x14ac:dyDescent="0.3">
      <c r="A6234" s="3">
        <v>288281</v>
      </c>
      <c r="B6234" s="5" t="s">
        <v>10</v>
      </c>
    </row>
    <row r="6235" spans="1:2" x14ac:dyDescent="0.3">
      <c r="A6235" s="3">
        <v>201086</v>
      </c>
      <c r="B6235" s="5" t="s">
        <v>108</v>
      </c>
    </row>
    <row r="6236" spans="1:2" x14ac:dyDescent="0.3">
      <c r="A6236" s="3">
        <v>201086</v>
      </c>
      <c r="B6236" s="5" t="s">
        <v>416</v>
      </c>
    </row>
    <row r="6237" spans="1:2" x14ac:dyDescent="0.3">
      <c r="A6237" s="3">
        <v>244237</v>
      </c>
      <c r="B6237" s="5" t="s">
        <v>595</v>
      </c>
    </row>
    <row r="6238" spans="1:2" x14ac:dyDescent="0.3">
      <c r="A6238" s="3">
        <v>253239</v>
      </c>
      <c r="B6238" s="5" t="s">
        <v>108</v>
      </c>
    </row>
    <row r="6239" spans="1:2" x14ac:dyDescent="0.3">
      <c r="A6239" s="3">
        <v>253239</v>
      </c>
      <c r="B6239" s="5" t="s">
        <v>284</v>
      </c>
    </row>
    <row r="6240" spans="1:2" x14ac:dyDescent="0.3">
      <c r="A6240" s="3">
        <v>267999</v>
      </c>
      <c r="B6240" s="5" t="s">
        <v>2805</v>
      </c>
    </row>
    <row r="6241" spans="1:2" x14ac:dyDescent="0.3">
      <c r="A6241" s="3">
        <v>267999</v>
      </c>
      <c r="B6241" s="5" t="s">
        <v>750</v>
      </c>
    </row>
    <row r="6242" spans="1:2" x14ac:dyDescent="0.3">
      <c r="A6242" s="3">
        <v>267999</v>
      </c>
      <c r="B6242" s="5" t="s">
        <v>284</v>
      </c>
    </row>
    <row r="6243" spans="1:2" x14ac:dyDescent="0.3">
      <c r="A6243" s="3">
        <v>209451</v>
      </c>
      <c r="B6243" s="5" t="s">
        <v>10</v>
      </c>
    </row>
    <row r="6244" spans="1:2" x14ac:dyDescent="0.3">
      <c r="A6244" s="3">
        <v>299513</v>
      </c>
      <c r="B6244" s="5" t="s">
        <v>10</v>
      </c>
    </row>
    <row r="6245" spans="1:2" x14ac:dyDescent="0.3">
      <c r="A6245" s="3">
        <v>267467</v>
      </c>
      <c r="B6245" s="5" t="s">
        <v>94</v>
      </c>
    </row>
    <row r="6246" spans="1:2" x14ac:dyDescent="0.3">
      <c r="A6246" s="3">
        <v>199575</v>
      </c>
      <c r="B6246" s="5" t="s">
        <v>367</v>
      </c>
    </row>
    <row r="6247" spans="1:2" x14ac:dyDescent="0.3">
      <c r="A6247" s="3">
        <v>169607</v>
      </c>
      <c r="B6247" s="5" t="s">
        <v>10</v>
      </c>
    </row>
    <row r="6248" spans="1:2" x14ac:dyDescent="0.3">
      <c r="A6248" s="3">
        <v>254188</v>
      </c>
      <c r="B6248" s="5" t="s">
        <v>10</v>
      </c>
    </row>
    <row r="6249" spans="1:2" x14ac:dyDescent="0.3">
      <c r="A6249" s="3">
        <v>300467</v>
      </c>
      <c r="B6249" s="5" t="s">
        <v>10</v>
      </c>
    </row>
    <row r="6250" spans="1:2" x14ac:dyDescent="0.3">
      <c r="A6250" s="3">
        <v>256103</v>
      </c>
      <c r="B6250" s="5" t="s">
        <v>94</v>
      </c>
    </row>
    <row r="6251" spans="1:2" x14ac:dyDescent="0.3">
      <c r="A6251" s="3">
        <v>273169</v>
      </c>
      <c r="B6251" s="5" t="s">
        <v>108</v>
      </c>
    </row>
    <row r="6252" spans="1:2" x14ac:dyDescent="0.3">
      <c r="A6252" s="3">
        <v>289153</v>
      </c>
      <c r="B6252" s="5" t="s">
        <v>108</v>
      </c>
    </row>
    <row r="6253" spans="1:2" x14ac:dyDescent="0.3">
      <c r="A6253" s="3">
        <v>244534</v>
      </c>
      <c r="B6253" s="5" t="s">
        <v>10</v>
      </c>
    </row>
    <row r="6254" spans="1:2" x14ac:dyDescent="0.3">
      <c r="A6254" s="3">
        <v>276844</v>
      </c>
      <c r="B6254" s="5" t="s">
        <v>367</v>
      </c>
    </row>
    <row r="6255" spans="1:2" x14ac:dyDescent="0.3">
      <c r="A6255" s="3">
        <v>250219</v>
      </c>
      <c r="B6255" s="5" t="s">
        <v>540</v>
      </c>
    </row>
    <row r="6256" spans="1:2" x14ac:dyDescent="0.3">
      <c r="A6256" s="3">
        <v>294308</v>
      </c>
      <c r="B6256" s="5" t="s">
        <v>10</v>
      </c>
    </row>
    <row r="6257" spans="1:2" x14ac:dyDescent="0.3">
      <c r="A6257" s="3">
        <v>223706</v>
      </c>
      <c r="B6257" s="5" t="s">
        <v>84</v>
      </c>
    </row>
    <row r="6258" spans="1:2" x14ac:dyDescent="0.3">
      <c r="A6258" s="3">
        <v>330115</v>
      </c>
      <c r="B6258" s="5" t="s">
        <v>10</v>
      </c>
    </row>
    <row r="6259" spans="1:2" x14ac:dyDescent="0.3">
      <c r="A6259" s="3">
        <v>243526</v>
      </c>
      <c r="B6259" s="5" t="s">
        <v>10</v>
      </c>
    </row>
    <row r="6260" spans="1:2" x14ac:dyDescent="0.3">
      <c r="A6260" s="3">
        <v>260339</v>
      </c>
      <c r="B6260" s="5" t="s">
        <v>10</v>
      </c>
    </row>
    <row r="6261" spans="1:2" x14ac:dyDescent="0.3">
      <c r="A6261" s="3">
        <v>260339</v>
      </c>
      <c r="B6261" s="5" t="s">
        <v>416</v>
      </c>
    </row>
    <row r="6262" spans="1:2" x14ac:dyDescent="0.3">
      <c r="A6262" s="3">
        <v>243935</v>
      </c>
      <c r="B6262" s="5" t="s">
        <v>10</v>
      </c>
    </row>
    <row r="6263" spans="1:2" x14ac:dyDescent="0.3">
      <c r="A6263" s="3">
        <v>259233</v>
      </c>
      <c r="B6263" s="5" t="s">
        <v>144</v>
      </c>
    </row>
    <row r="6264" spans="1:2" x14ac:dyDescent="0.3">
      <c r="A6264" s="3">
        <v>240916</v>
      </c>
      <c r="B6264" s="5" t="s">
        <v>10</v>
      </c>
    </row>
    <row r="6265" spans="1:2" x14ac:dyDescent="0.3">
      <c r="A6265" s="3">
        <v>240916</v>
      </c>
      <c r="B6265" s="5" t="s">
        <v>284</v>
      </c>
    </row>
    <row r="6266" spans="1:2" x14ac:dyDescent="0.3">
      <c r="A6266" s="3">
        <v>240916</v>
      </c>
      <c r="B6266" s="5" t="s">
        <v>432</v>
      </c>
    </row>
    <row r="6267" spans="1:2" x14ac:dyDescent="0.3">
      <c r="A6267" s="3">
        <v>356084</v>
      </c>
      <c r="B6267" s="5" t="s">
        <v>144</v>
      </c>
    </row>
    <row r="6268" spans="1:2" x14ac:dyDescent="0.3">
      <c r="A6268" s="3">
        <v>295315</v>
      </c>
      <c r="B6268" s="5" t="s">
        <v>10</v>
      </c>
    </row>
    <row r="6269" spans="1:2" x14ac:dyDescent="0.3">
      <c r="A6269" s="3">
        <v>209269</v>
      </c>
      <c r="B6269" s="5" t="s">
        <v>367</v>
      </c>
    </row>
    <row r="6270" spans="1:2" x14ac:dyDescent="0.3">
      <c r="A6270" s="3">
        <v>209269</v>
      </c>
      <c r="B6270" s="5" t="s">
        <v>10</v>
      </c>
    </row>
    <row r="6271" spans="1:2" x14ac:dyDescent="0.3">
      <c r="A6271" s="3">
        <v>216769</v>
      </c>
      <c r="B6271" s="5" t="s">
        <v>432</v>
      </c>
    </row>
    <row r="6272" spans="1:2" x14ac:dyDescent="0.3">
      <c r="A6272" s="3">
        <v>253687</v>
      </c>
      <c r="B6272" s="5" t="s">
        <v>108</v>
      </c>
    </row>
    <row r="6273" spans="1:2" x14ac:dyDescent="0.3">
      <c r="A6273" s="3">
        <v>293982</v>
      </c>
      <c r="B6273" s="5" t="s">
        <v>2138</v>
      </c>
    </row>
    <row r="6274" spans="1:2" x14ac:dyDescent="0.3">
      <c r="A6274" s="3">
        <v>253312</v>
      </c>
      <c r="B6274" s="5" t="s">
        <v>10</v>
      </c>
    </row>
    <row r="6275" spans="1:2" x14ac:dyDescent="0.3">
      <c r="A6275" s="3">
        <v>300424</v>
      </c>
      <c r="B6275" s="5" t="s">
        <v>10</v>
      </c>
    </row>
    <row r="6276" spans="1:2" x14ac:dyDescent="0.3">
      <c r="A6276" s="3">
        <v>255157</v>
      </c>
      <c r="B6276" s="5" t="s">
        <v>10</v>
      </c>
    </row>
    <row r="6277" spans="1:2" x14ac:dyDescent="0.3">
      <c r="A6277" s="3">
        <v>302026</v>
      </c>
      <c r="B6277" s="5" t="s">
        <v>432</v>
      </c>
    </row>
    <row r="6278" spans="1:2" x14ac:dyDescent="0.3">
      <c r="A6278" s="3">
        <v>302026</v>
      </c>
      <c r="B6278" s="5" t="s">
        <v>144</v>
      </c>
    </row>
    <row r="6279" spans="1:2" x14ac:dyDescent="0.3">
      <c r="A6279" s="3">
        <v>293299</v>
      </c>
      <c r="B6279" s="5" t="s">
        <v>10</v>
      </c>
    </row>
    <row r="6280" spans="1:2" x14ac:dyDescent="0.3">
      <c r="A6280" s="3">
        <v>261102</v>
      </c>
      <c r="B6280" s="5" t="s">
        <v>51</v>
      </c>
    </row>
    <row r="6281" spans="1:2" x14ac:dyDescent="0.3">
      <c r="A6281" s="3">
        <v>263105</v>
      </c>
      <c r="B6281" s="5" t="s">
        <v>10</v>
      </c>
    </row>
    <row r="6282" spans="1:2" x14ac:dyDescent="0.3">
      <c r="A6282" s="3">
        <v>283161</v>
      </c>
      <c r="B6282" s="5" t="s">
        <v>432</v>
      </c>
    </row>
    <row r="6283" spans="1:2" x14ac:dyDescent="0.3">
      <c r="A6283" s="3">
        <v>283161</v>
      </c>
      <c r="B6283" s="5" t="s">
        <v>19767</v>
      </c>
    </row>
    <row r="6284" spans="1:2" x14ac:dyDescent="0.3">
      <c r="A6284" s="3">
        <v>283161</v>
      </c>
      <c r="B6284" s="5" t="s">
        <v>19770</v>
      </c>
    </row>
    <row r="6285" spans="1:2" x14ac:dyDescent="0.3">
      <c r="A6285" s="3">
        <v>283161</v>
      </c>
      <c r="B6285" s="5" t="s">
        <v>10</v>
      </c>
    </row>
    <row r="6286" spans="1:2" x14ac:dyDescent="0.3">
      <c r="A6286" s="3">
        <v>264420</v>
      </c>
      <c r="B6286" s="5" t="s">
        <v>74</v>
      </c>
    </row>
    <row r="6287" spans="1:2" x14ac:dyDescent="0.3">
      <c r="A6287" s="3">
        <v>248774</v>
      </c>
      <c r="B6287" s="5" t="s">
        <v>10</v>
      </c>
    </row>
    <row r="6288" spans="1:2" x14ac:dyDescent="0.3">
      <c r="A6288" s="3">
        <v>240566</v>
      </c>
      <c r="B6288" s="5" t="s">
        <v>144</v>
      </c>
    </row>
    <row r="6289" spans="1:2" x14ac:dyDescent="0.3">
      <c r="A6289" s="3">
        <v>277806</v>
      </c>
      <c r="B6289" s="5" t="s">
        <v>144</v>
      </c>
    </row>
    <row r="6290" spans="1:2" x14ac:dyDescent="0.3">
      <c r="A6290" s="3">
        <v>265297</v>
      </c>
      <c r="B6290" s="5" t="s">
        <v>540</v>
      </c>
    </row>
    <row r="6291" spans="1:2" x14ac:dyDescent="0.3">
      <c r="A6291" s="3">
        <v>265297</v>
      </c>
      <c r="B6291" s="5" t="s">
        <v>108</v>
      </c>
    </row>
    <row r="6292" spans="1:2" x14ac:dyDescent="0.3">
      <c r="A6292" s="3">
        <v>265297</v>
      </c>
      <c r="B6292" s="5" t="s">
        <v>84</v>
      </c>
    </row>
    <row r="6293" spans="1:2" x14ac:dyDescent="0.3">
      <c r="A6293" s="3">
        <v>261101</v>
      </c>
      <c r="B6293" s="5" t="s">
        <v>74</v>
      </c>
    </row>
    <row r="6294" spans="1:2" x14ac:dyDescent="0.3">
      <c r="A6294" s="3">
        <v>261101</v>
      </c>
      <c r="B6294" s="5" t="s">
        <v>51</v>
      </c>
    </row>
    <row r="6295" spans="1:2" x14ac:dyDescent="0.3">
      <c r="A6295" s="3">
        <v>260202</v>
      </c>
      <c r="B6295" s="5" t="s">
        <v>416</v>
      </c>
    </row>
    <row r="6296" spans="1:2" x14ac:dyDescent="0.3">
      <c r="A6296" s="3">
        <v>283559</v>
      </c>
      <c r="B6296" s="5" t="s">
        <v>416</v>
      </c>
    </row>
    <row r="6297" spans="1:2" x14ac:dyDescent="0.3">
      <c r="A6297" s="3">
        <v>246400</v>
      </c>
      <c r="B6297" s="5" t="s">
        <v>416</v>
      </c>
    </row>
    <row r="6298" spans="1:2" x14ac:dyDescent="0.3">
      <c r="A6298" s="3">
        <v>259943</v>
      </c>
      <c r="B6298" s="5" t="s">
        <v>411</v>
      </c>
    </row>
    <row r="6299" spans="1:2" x14ac:dyDescent="0.3">
      <c r="A6299" s="3">
        <v>259943</v>
      </c>
      <c r="B6299" s="5" t="s">
        <v>108</v>
      </c>
    </row>
    <row r="6300" spans="1:2" x14ac:dyDescent="0.3">
      <c r="A6300" s="3">
        <v>259943</v>
      </c>
      <c r="B6300" s="5" t="s">
        <v>784</v>
      </c>
    </row>
    <row r="6301" spans="1:2" x14ac:dyDescent="0.3">
      <c r="A6301" s="3">
        <v>259943</v>
      </c>
      <c r="B6301" s="5" t="s">
        <v>595</v>
      </c>
    </row>
    <row r="6302" spans="1:2" x14ac:dyDescent="0.3">
      <c r="A6302" s="3">
        <v>259943</v>
      </c>
      <c r="B6302" s="5" t="s">
        <v>10</v>
      </c>
    </row>
    <row r="6303" spans="1:2" x14ac:dyDescent="0.3">
      <c r="A6303" s="3">
        <v>291692</v>
      </c>
      <c r="B6303" s="5" t="s">
        <v>411</v>
      </c>
    </row>
    <row r="6304" spans="1:2" x14ac:dyDescent="0.3">
      <c r="A6304" s="3">
        <v>244063</v>
      </c>
      <c r="B6304" s="5" t="s">
        <v>956</v>
      </c>
    </row>
    <row r="6305" spans="1:2" x14ac:dyDescent="0.3">
      <c r="A6305" s="3">
        <v>59981</v>
      </c>
      <c r="B6305" s="5" t="s">
        <v>595</v>
      </c>
    </row>
    <row r="6306" spans="1:2" x14ac:dyDescent="0.3">
      <c r="A6306" s="3">
        <v>59981</v>
      </c>
      <c r="B6306" s="5" t="s">
        <v>10</v>
      </c>
    </row>
    <row r="6307" spans="1:2" x14ac:dyDescent="0.3">
      <c r="A6307" s="3">
        <v>270343</v>
      </c>
      <c r="B6307" s="5" t="s">
        <v>108</v>
      </c>
    </row>
    <row r="6308" spans="1:2" x14ac:dyDescent="0.3">
      <c r="A6308" s="3">
        <v>812341</v>
      </c>
      <c r="B6308" s="5" t="s">
        <v>10</v>
      </c>
    </row>
    <row r="6309" spans="1:2" x14ac:dyDescent="0.3">
      <c r="A6309" s="3">
        <v>256092</v>
      </c>
      <c r="B6309" s="5" t="s">
        <v>367</v>
      </c>
    </row>
    <row r="6310" spans="1:2" x14ac:dyDescent="0.3">
      <c r="A6310" s="3">
        <v>256092</v>
      </c>
      <c r="B6310" s="5" t="s">
        <v>432</v>
      </c>
    </row>
    <row r="6311" spans="1:2" x14ac:dyDescent="0.3">
      <c r="A6311" s="3">
        <v>251321</v>
      </c>
      <c r="B6311" s="5" t="s">
        <v>432</v>
      </c>
    </row>
    <row r="6312" spans="1:2" x14ac:dyDescent="0.3">
      <c r="A6312" s="3">
        <v>251321</v>
      </c>
      <c r="B6312" s="5" t="s">
        <v>108</v>
      </c>
    </row>
    <row r="6313" spans="1:2" x14ac:dyDescent="0.3">
      <c r="A6313" s="3">
        <v>251321</v>
      </c>
      <c r="B6313" s="5" t="s">
        <v>51</v>
      </c>
    </row>
    <row r="6314" spans="1:2" x14ac:dyDescent="0.3">
      <c r="A6314" s="3">
        <v>314572</v>
      </c>
      <c r="B6314" s="5" t="s">
        <v>1393</v>
      </c>
    </row>
    <row r="6315" spans="1:2" x14ac:dyDescent="0.3">
      <c r="A6315" s="3">
        <v>314572</v>
      </c>
      <c r="B6315" s="5" t="s">
        <v>1036</v>
      </c>
    </row>
    <row r="6316" spans="1:2" x14ac:dyDescent="0.3">
      <c r="A6316" s="3">
        <v>248376</v>
      </c>
      <c r="B6316" s="5" t="s">
        <v>784</v>
      </c>
    </row>
    <row r="6317" spans="1:2" x14ac:dyDescent="0.3">
      <c r="A6317" s="3">
        <v>248376</v>
      </c>
      <c r="B6317" s="5" t="s">
        <v>411</v>
      </c>
    </row>
    <row r="6318" spans="1:2" x14ac:dyDescent="0.3">
      <c r="A6318" s="3">
        <v>559064</v>
      </c>
      <c r="B6318" s="5" t="s">
        <v>144</v>
      </c>
    </row>
    <row r="6319" spans="1:2" x14ac:dyDescent="0.3">
      <c r="A6319" s="3">
        <v>114750</v>
      </c>
      <c r="B6319" s="5" t="s">
        <v>10</v>
      </c>
    </row>
    <row r="6320" spans="1:2" x14ac:dyDescent="0.3">
      <c r="A6320" s="3">
        <v>269242</v>
      </c>
      <c r="B6320" s="5" t="s">
        <v>10</v>
      </c>
    </row>
    <row r="6321" spans="1:2" x14ac:dyDescent="0.3">
      <c r="A6321" s="3">
        <v>260516</v>
      </c>
      <c r="B6321" s="5" t="s">
        <v>144</v>
      </c>
    </row>
    <row r="6322" spans="1:2" x14ac:dyDescent="0.3">
      <c r="A6322" s="3">
        <v>259129</v>
      </c>
      <c r="B6322" s="5" t="s">
        <v>94</v>
      </c>
    </row>
    <row r="6323" spans="1:2" x14ac:dyDescent="0.3">
      <c r="A6323" s="3">
        <v>157351</v>
      </c>
      <c r="B6323" s="5" t="s">
        <v>10</v>
      </c>
    </row>
    <row r="6324" spans="1:2" x14ac:dyDescent="0.3">
      <c r="A6324" s="3">
        <v>157351</v>
      </c>
      <c r="B6324" s="5" t="s">
        <v>416</v>
      </c>
    </row>
    <row r="6325" spans="1:2" x14ac:dyDescent="0.3">
      <c r="A6325" s="3">
        <v>157351</v>
      </c>
      <c r="B6325" s="5" t="s">
        <v>74</v>
      </c>
    </row>
    <row r="6326" spans="1:2" x14ac:dyDescent="0.3">
      <c r="A6326" s="3">
        <v>298504</v>
      </c>
      <c r="B6326" s="5" t="s">
        <v>284</v>
      </c>
    </row>
    <row r="6327" spans="1:2" x14ac:dyDescent="0.3">
      <c r="A6327" s="3">
        <v>276908</v>
      </c>
      <c r="B6327" s="5" t="s">
        <v>10</v>
      </c>
    </row>
    <row r="6328" spans="1:2" x14ac:dyDescent="0.3">
      <c r="A6328" s="3">
        <v>265228</v>
      </c>
      <c r="B6328" s="5" t="s">
        <v>108</v>
      </c>
    </row>
    <row r="6329" spans="1:2" x14ac:dyDescent="0.3">
      <c r="A6329" s="3">
        <v>279185</v>
      </c>
      <c r="B6329" s="5" t="s">
        <v>144</v>
      </c>
    </row>
    <row r="6330" spans="1:2" x14ac:dyDescent="0.3">
      <c r="A6330" s="3">
        <v>242090</v>
      </c>
      <c r="B6330" s="5" t="s">
        <v>10</v>
      </c>
    </row>
    <row r="6331" spans="1:2" x14ac:dyDescent="0.3">
      <c r="A6331" s="3">
        <v>252168</v>
      </c>
      <c r="B6331" s="5" t="s">
        <v>411</v>
      </c>
    </row>
    <row r="6332" spans="1:2" x14ac:dyDescent="0.3">
      <c r="A6332" s="3">
        <v>252168</v>
      </c>
      <c r="B6332" s="5" t="s">
        <v>784</v>
      </c>
    </row>
    <row r="6333" spans="1:2" x14ac:dyDescent="0.3">
      <c r="A6333" s="3">
        <v>283384</v>
      </c>
      <c r="B6333" s="5" t="s">
        <v>432</v>
      </c>
    </row>
    <row r="6334" spans="1:2" x14ac:dyDescent="0.3">
      <c r="A6334" s="3">
        <v>283384</v>
      </c>
      <c r="B6334" s="5" t="s">
        <v>10</v>
      </c>
    </row>
    <row r="6335" spans="1:2" x14ac:dyDescent="0.3">
      <c r="A6335" s="3">
        <v>267573</v>
      </c>
      <c r="B6335" s="5" t="s">
        <v>94</v>
      </c>
    </row>
    <row r="6336" spans="1:2" x14ac:dyDescent="0.3">
      <c r="A6336" s="3">
        <v>262481</v>
      </c>
      <c r="B6336" s="5" t="s">
        <v>10</v>
      </c>
    </row>
    <row r="6337" spans="1:2" x14ac:dyDescent="0.3">
      <c r="A6337" s="3">
        <v>286817</v>
      </c>
      <c r="B6337" s="5" t="s">
        <v>10</v>
      </c>
    </row>
    <row r="6338" spans="1:2" x14ac:dyDescent="0.3">
      <c r="A6338" s="3">
        <v>284305</v>
      </c>
      <c r="B6338" s="5" t="s">
        <v>51</v>
      </c>
    </row>
    <row r="6339" spans="1:2" x14ac:dyDescent="0.3">
      <c r="A6339" s="3">
        <v>157823</v>
      </c>
      <c r="B6339" s="5" t="s">
        <v>84</v>
      </c>
    </row>
    <row r="6340" spans="1:2" x14ac:dyDescent="0.3">
      <c r="A6340" s="3">
        <v>157823</v>
      </c>
      <c r="B6340" s="5" t="s">
        <v>10</v>
      </c>
    </row>
    <row r="6341" spans="1:2" x14ac:dyDescent="0.3">
      <c r="A6341" s="3">
        <v>292828</v>
      </c>
      <c r="B6341" s="5" t="s">
        <v>880</v>
      </c>
    </row>
    <row r="6342" spans="1:2" x14ac:dyDescent="0.3">
      <c r="A6342" s="3">
        <v>278774</v>
      </c>
      <c r="B6342" s="5" t="s">
        <v>432</v>
      </c>
    </row>
    <row r="6343" spans="1:2" x14ac:dyDescent="0.3">
      <c r="A6343" s="3">
        <v>240745</v>
      </c>
      <c r="B6343" s="5" t="s">
        <v>10</v>
      </c>
    </row>
    <row r="6344" spans="1:2" x14ac:dyDescent="0.3">
      <c r="A6344" s="3">
        <v>242022</v>
      </c>
      <c r="B6344" s="5" t="s">
        <v>367</v>
      </c>
    </row>
    <row r="6345" spans="1:2" x14ac:dyDescent="0.3">
      <c r="A6345" s="3">
        <v>242022</v>
      </c>
      <c r="B6345" s="5" t="s">
        <v>108</v>
      </c>
    </row>
    <row r="6346" spans="1:2" x14ac:dyDescent="0.3">
      <c r="A6346" s="3">
        <v>242022</v>
      </c>
      <c r="B6346" s="5" t="s">
        <v>416</v>
      </c>
    </row>
    <row r="6347" spans="1:2" x14ac:dyDescent="0.3">
      <c r="A6347" s="3">
        <v>184352</v>
      </c>
      <c r="B6347" s="5" t="s">
        <v>432</v>
      </c>
    </row>
    <row r="6348" spans="1:2" x14ac:dyDescent="0.3">
      <c r="A6348" s="3">
        <v>184352</v>
      </c>
      <c r="B6348" s="5" t="s">
        <v>108</v>
      </c>
    </row>
    <row r="6349" spans="1:2" x14ac:dyDescent="0.3">
      <c r="A6349" s="3">
        <v>285700</v>
      </c>
      <c r="B6349" s="5" t="s">
        <v>877</v>
      </c>
    </row>
    <row r="6350" spans="1:2" x14ac:dyDescent="0.3">
      <c r="A6350" s="3">
        <v>180305</v>
      </c>
      <c r="B6350" s="5" t="s">
        <v>10</v>
      </c>
    </row>
    <row r="6351" spans="1:2" x14ac:dyDescent="0.3">
      <c r="A6351" s="3">
        <v>305932</v>
      </c>
      <c r="B6351" s="5" t="s">
        <v>10</v>
      </c>
    </row>
    <row r="6352" spans="1:2" x14ac:dyDescent="0.3">
      <c r="A6352" s="3">
        <v>305091</v>
      </c>
      <c r="B6352" s="5" t="s">
        <v>1845</v>
      </c>
    </row>
    <row r="6353" spans="1:2" x14ac:dyDescent="0.3">
      <c r="A6353" s="3">
        <v>177047</v>
      </c>
      <c r="B6353" s="5" t="s">
        <v>10</v>
      </c>
    </row>
    <row r="6354" spans="1:2" x14ac:dyDescent="0.3">
      <c r="A6354" s="3">
        <v>387843</v>
      </c>
      <c r="B6354" s="5" t="s">
        <v>94</v>
      </c>
    </row>
    <row r="6355" spans="1:2" x14ac:dyDescent="0.3">
      <c r="A6355" s="3">
        <v>114982</v>
      </c>
      <c r="B6355" s="5" t="s">
        <v>108</v>
      </c>
    </row>
    <row r="6356" spans="1:2" x14ac:dyDescent="0.3">
      <c r="A6356" s="3">
        <v>114982</v>
      </c>
      <c r="B6356" s="5" t="s">
        <v>584</v>
      </c>
    </row>
    <row r="6357" spans="1:2" x14ac:dyDescent="0.3">
      <c r="A6357" s="3">
        <v>278540</v>
      </c>
      <c r="B6357" s="5" t="s">
        <v>144</v>
      </c>
    </row>
    <row r="6358" spans="1:2" x14ac:dyDescent="0.3">
      <c r="A6358" s="3">
        <v>79316</v>
      </c>
      <c r="B6358" s="5" t="s">
        <v>10</v>
      </c>
    </row>
    <row r="6359" spans="1:2" x14ac:dyDescent="0.3">
      <c r="A6359" s="3">
        <v>282296</v>
      </c>
      <c r="B6359" s="5" t="s">
        <v>108</v>
      </c>
    </row>
    <row r="6360" spans="1:2" x14ac:dyDescent="0.3">
      <c r="A6360" s="3">
        <v>282296</v>
      </c>
      <c r="B6360" s="5" t="s">
        <v>416</v>
      </c>
    </row>
    <row r="6361" spans="1:2" x14ac:dyDescent="0.3">
      <c r="A6361" s="3">
        <v>282296</v>
      </c>
      <c r="B6361" s="5" t="s">
        <v>10</v>
      </c>
    </row>
    <row r="6362" spans="1:2" x14ac:dyDescent="0.3">
      <c r="A6362" s="3">
        <v>267557</v>
      </c>
      <c r="B6362" s="5" t="s">
        <v>540</v>
      </c>
    </row>
    <row r="6363" spans="1:2" x14ac:dyDescent="0.3">
      <c r="A6363" s="3">
        <v>263855</v>
      </c>
      <c r="B6363" s="5" t="s">
        <v>10</v>
      </c>
    </row>
    <row r="6364" spans="1:2" x14ac:dyDescent="0.3">
      <c r="A6364" s="3">
        <v>263855</v>
      </c>
      <c r="B6364" s="5" t="s">
        <v>880</v>
      </c>
    </row>
    <row r="6365" spans="1:2" x14ac:dyDescent="0.3">
      <c r="A6365" s="3">
        <v>242166</v>
      </c>
      <c r="B6365" s="5" t="s">
        <v>877</v>
      </c>
    </row>
    <row r="6366" spans="1:2" x14ac:dyDescent="0.3">
      <c r="A6366" s="3">
        <v>242166</v>
      </c>
      <c r="B6366" s="5" t="s">
        <v>10</v>
      </c>
    </row>
    <row r="6367" spans="1:2" x14ac:dyDescent="0.3">
      <c r="A6367" s="3">
        <v>321068</v>
      </c>
      <c r="B6367" s="5" t="s">
        <v>10</v>
      </c>
    </row>
    <row r="6368" spans="1:2" x14ac:dyDescent="0.3">
      <c r="A6368" s="3">
        <v>334175</v>
      </c>
      <c r="B6368" s="5" t="s">
        <v>880</v>
      </c>
    </row>
    <row r="6369" spans="1:2" x14ac:dyDescent="0.3">
      <c r="A6369" s="3">
        <v>279992</v>
      </c>
      <c r="B6369" s="5" t="s">
        <v>10</v>
      </c>
    </row>
    <row r="6370" spans="1:2" x14ac:dyDescent="0.3">
      <c r="A6370" s="3">
        <v>254024</v>
      </c>
      <c r="B6370" s="5" t="s">
        <v>540</v>
      </c>
    </row>
    <row r="6371" spans="1:2" x14ac:dyDescent="0.3">
      <c r="A6371" s="3">
        <v>254024</v>
      </c>
      <c r="B6371" s="5" t="s">
        <v>51</v>
      </c>
    </row>
    <row r="6372" spans="1:2" x14ac:dyDescent="0.3">
      <c r="A6372" s="3">
        <v>254024</v>
      </c>
      <c r="B6372" s="5" t="s">
        <v>416</v>
      </c>
    </row>
    <row r="6373" spans="1:2" x14ac:dyDescent="0.3">
      <c r="A6373" s="3">
        <v>220447</v>
      </c>
      <c r="B6373" s="5" t="s">
        <v>144</v>
      </c>
    </row>
    <row r="6374" spans="1:2" x14ac:dyDescent="0.3">
      <c r="A6374" s="3">
        <v>289984</v>
      </c>
      <c r="B6374" s="5" t="s">
        <v>284</v>
      </c>
    </row>
    <row r="6375" spans="1:2" x14ac:dyDescent="0.3">
      <c r="A6375" s="3">
        <v>946620</v>
      </c>
      <c r="B6375" s="5" t="s">
        <v>1845</v>
      </c>
    </row>
    <row r="6376" spans="1:2" x14ac:dyDescent="0.3">
      <c r="A6376" s="3">
        <v>285803</v>
      </c>
      <c r="B6376" s="5" t="s">
        <v>595</v>
      </c>
    </row>
    <row r="6377" spans="1:2" x14ac:dyDescent="0.3">
      <c r="A6377" s="3">
        <v>265010</v>
      </c>
      <c r="B6377" s="5" t="s">
        <v>416</v>
      </c>
    </row>
    <row r="6378" spans="1:2" x14ac:dyDescent="0.3">
      <c r="A6378" s="3">
        <v>265010</v>
      </c>
      <c r="B6378" s="5" t="s">
        <v>2847</v>
      </c>
    </row>
    <row r="6379" spans="1:2" x14ac:dyDescent="0.3">
      <c r="A6379" s="3">
        <v>258152</v>
      </c>
      <c r="B6379" s="5" t="s">
        <v>10</v>
      </c>
    </row>
    <row r="6380" spans="1:2" x14ac:dyDescent="0.3">
      <c r="A6380" s="3">
        <v>230266</v>
      </c>
      <c r="B6380" s="5" t="s">
        <v>108</v>
      </c>
    </row>
    <row r="6381" spans="1:2" x14ac:dyDescent="0.3">
      <c r="A6381" s="3">
        <v>230266</v>
      </c>
      <c r="B6381" s="5" t="s">
        <v>2847</v>
      </c>
    </row>
    <row r="6382" spans="1:2" x14ac:dyDescent="0.3">
      <c r="A6382" s="3">
        <v>230266</v>
      </c>
      <c r="B6382" s="5" t="s">
        <v>263</v>
      </c>
    </row>
    <row r="6383" spans="1:2" x14ac:dyDescent="0.3">
      <c r="A6383" s="3">
        <v>230266</v>
      </c>
      <c r="B6383" s="5" t="s">
        <v>416</v>
      </c>
    </row>
    <row r="6384" spans="1:2" x14ac:dyDescent="0.3">
      <c r="A6384" s="3">
        <v>225044</v>
      </c>
      <c r="B6384" s="5" t="s">
        <v>10</v>
      </c>
    </row>
    <row r="6385" spans="1:2" x14ac:dyDescent="0.3">
      <c r="A6385" s="3">
        <v>286189</v>
      </c>
      <c r="B6385" s="5" t="s">
        <v>432</v>
      </c>
    </row>
    <row r="6386" spans="1:2" x14ac:dyDescent="0.3">
      <c r="A6386" s="3">
        <v>287587</v>
      </c>
      <c r="B6386" s="5" t="s">
        <v>10</v>
      </c>
    </row>
    <row r="6387" spans="1:2" x14ac:dyDescent="0.3">
      <c r="A6387" s="3">
        <v>283686</v>
      </c>
      <c r="B6387" s="5" t="s">
        <v>51</v>
      </c>
    </row>
    <row r="6388" spans="1:2" x14ac:dyDescent="0.3">
      <c r="A6388" s="3">
        <v>283686</v>
      </c>
      <c r="B6388" s="5" t="s">
        <v>10</v>
      </c>
    </row>
    <row r="6389" spans="1:2" x14ac:dyDescent="0.3">
      <c r="A6389" s="3">
        <v>283686</v>
      </c>
      <c r="B6389" s="5" t="s">
        <v>229</v>
      </c>
    </row>
    <row r="6390" spans="1:2" x14ac:dyDescent="0.3">
      <c r="A6390" s="3">
        <v>291167</v>
      </c>
      <c r="B6390" s="5" t="s">
        <v>1311</v>
      </c>
    </row>
    <row r="6391" spans="1:2" x14ac:dyDescent="0.3">
      <c r="A6391" s="3">
        <v>291167</v>
      </c>
      <c r="B6391" s="5" t="s">
        <v>10</v>
      </c>
    </row>
    <row r="6392" spans="1:2" x14ac:dyDescent="0.3">
      <c r="A6392" s="3">
        <v>291167</v>
      </c>
      <c r="B6392" s="5" t="s">
        <v>432</v>
      </c>
    </row>
    <row r="6393" spans="1:2" x14ac:dyDescent="0.3">
      <c r="A6393" s="3">
        <v>287767</v>
      </c>
      <c r="B6393" s="5" t="s">
        <v>595</v>
      </c>
    </row>
    <row r="6394" spans="1:2" x14ac:dyDescent="0.3">
      <c r="A6394" s="3">
        <v>247788</v>
      </c>
      <c r="B6394" s="5" t="s">
        <v>284</v>
      </c>
    </row>
    <row r="6395" spans="1:2" x14ac:dyDescent="0.3">
      <c r="A6395" s="3">
        <v>254200</v>
      </c>
      <c r="B6395" s="5" t="s">
        <v>1109</v>
      </c>
    </row>
    <row r="6396" spans="1:2" x14ac:dyDescent="0.3">
      <c r="A6396" s="3">
        <v>254200</v>
      </c>
      <c r="B6396" s="5" t="s">
        <v>750</v>
      </c>
    </row>
    <row r="6397" spans="1:2" x14ac:dyDescent="0.3">
      <c r="A6397" s="3">
        <v>261817</v>
      </c>
      <c r="B6397" s="5" t="s">
        <v>10</v>
      </c>
    </row>
    <row r="6398" spans="1:2" x14ac:dyDescent="0.3">
      <c r="A6398" s="3">
        <v>254869</v>
      </c>
      <c r="B6398" s="5" t="s">
        <v>51</v>
      </c>
    </row>
    <row r="6399" spans="1:2" x14ac:dyDescent="0.3">
      <c r="A6399" s="3">
        <v>299582</v>
      </c>
      <c r="B6399" s="5" t="s">
        <v>10</v>
      </c>
    </row>
    <row r="6400" spans="1:2" x14ac:dyDescent="0.3">
      <c r="A6400" s="3">
        <v>221667</v>
      </c>
      <c r="B6400" s="5" t="s">
        <v>1540</v>
      </c>
    </row>
    <row r="6401" spans="1:2" x14ac:dyDescent="0.3">
      <c r="A6401" s="3">
        <v>221667</v>
      </c>
      <c r="B6401" s="5" t="s">
        <v>108</v>
      </c>
    </row>
    <row r="6402" spans="1:2" x14ac:dyDescent="0.3">
      <c r="A6402" s="3">
        <v>259720</v>
      </c>
      <c r="B6402" s="5" t="s">
        <v>595</v>
      </c>
    </row>
    <row r="6403" spans="1:2" x14ac:dyDescent="0.3">
      <c r="A6403" s="3">
        <v>256913</v>
      </c>
      <c r="B6403" s="5" t="s">
        <v>108</v>
      </c>
    </row>
    <row r="6404" spans="1:2" x14ac:dyDescent="0.3">
      <c r="A6404" s="3">
        <v>290802</v>
      </c>
      <c r="B6404" s="5" t="s">
        <v>1109</v>
      </c>
    </row>
    <row r="6405" spans="1:2" x14ac:dyDescent="0.3">
      <c r="A6405" s="3">
        <v>290802</v>
      </c>
      <c r="B6405" s="5" t="s">
        <v>416</v>
      </c>
    </row>
    <row r="6406" spans="1:2" x14ac:dyDescent="0.3">
      <c r="A6406" s="3">
        <v>215379</v>
      </c>
      <c r="B6406" s="5" t="s">
        <v>1523</v>
      </c>
    </row>
    <row r="6407" spans="1:2" x14ac:dyDescent="0.3">
      <c r="A6407" s="3">
        <v>215379</v>
      </c>
      <c r="B6407" s="5" t="s">
        <v>10</v>
      </c>
    </row>
    <row r="6408" spans="1:2" x14ac:dyDescent="0.3">
      <c r="A6408" s="3">
        <v>215379</v>
      </c>
      <c r="B6408" s="5" t="s">
        <v>2847</v>
      </c>
    </row>
    <row r="6409" spans="1:2" x14ac:dyDescent="0.3">
      <c r="A6409" s="3">
        <v>317960</v>
      </c>
      <c r="B6409" s="5" t="s">
        <v>1311</v>
      </c>
    </row>
    <row r="6410" spans="1:2" x14ac:dyDescent="0.3">
      <c r="A6410" s="3">
        <v>317960</v>
      </c>
      <c r="B6410" s="5" t="s">
        <v>432</v>
      </c>
    </row>
    <row r="6411" spans="1:2" x14ac:dyDescent="0.3">
      <c r="A6411" s="3">
        <v>317960</v>
      </c>
      <c r="B6411" s="5" t="s">
        <v>10</v>
      </c>
    </row>
    <row r="6412" spans="1:2" x14ac:dyDescent="0.3">
      <c r="A6412" s="3">
        <v>260372</v>
      </c>
      <c r="B6412" s="5" t="s">
        <v>10</v>
      </c>
    </row>
    <row r="6413" spans="1:2" x14ac:dyDescent="0.3">
      <c r="A6413" s="3">
        <v>253254</v>
      </c>
      <c r="B6413" s="5" t="s">
        <v>416</v>
      </c>
    </row>
    <row r="6414" spans="1:2" x14ac:dyDescent="0.3">
      <c r="A6414" s="3">
        <v>253254</v>
      </c>
      <c r="B6414" s="5" t="s">
        <v>10</v>
      </c>
    </row>
    <row r="6415" spans="1:2" x14ac:dyDescent="0.3">
      <c r="A6415" s="3">
        <v>300433</v>
      </c>
      <c r="B6415" s="5" t="s">
        <v>94</v>
      </c>
    </row>
    <row r="6416" spans="1:2" x14ac:dyDescent="0.3">
      <c r="A6416" s="3">
        <v>206192</v>
      </c>
      <c r="B6416" s="5" t="s">
        <v>432</v>
      </c>
    </row>
    <row r="6417" spans="1:2" x14ac:dyDescent="0.3">
      <c r="A6417" s="3">
        <v>271234</v>
      </c>
      <c r="B6417" s="5" t="s">
        <v>877</v>
      </c>
    </row>
    <row r="6418" spans="1:2" x14ac:dyDescent="0.3">
      <c r="A6418" s="3">
        <v>534862</v>
      </c>
      <c r="B6418" s="5" t="s">
        <v>877</v>
      </c>
    </row>
    <row r="6419" spans="1:2" x14ac:dyDescent="0.3">
      <c r="A6419" s="3">
        <v>297755</v>
      </c>
      <c r="B6419" s="5" t="s">
        <v>144</v>
      </c>
    </row>
    <row r="6420" spans="1:2" x14ac:dyDescent="0.3">
      <c r="A6420" s="3">
        <v>206296</v>
      </c>
      <c r="B6420" s="5" t="s">
        <v>10</v>
      </c>
    </row>
    <row r="6421" spans="1:2" x14ac:dyDescent="0.3">
      <c r="A6421" s="3">
        <v>227300</v>
      </c>
      <c r="B6421" s="5" t="s">
        <v>10</v>
      </c>
    </row>
    <row r="6422" spans="1:2" x14ac:dyDescent="0.3">
      <c r="A6422" s="3">
        <v>283726</v>
      </c>
      <c r="B6422" s="5" t="s">
        <v>108</v>
      </c>
    </row>
    <row r="6423" spans="1:2" x14ac:dyDescent="0.3">
      <c r="A6423" s="3">
        <v>193726</v>
      </c>
      <c r="B6423" s="5" t="s">
        <v>84</v>
      </c>
    </row>
    <row r="6424" spans="1:2" x14ac:dyDescent="0.3">
      <c r="A6424" s="3">
        <v>193726</v>
      </c>
      <c r="B6424" s="5" t="s">
        <v>432</v>
      </c>
    </row>
    <row r="6425" spans="1:2" x14ac:dyDescent="0.3">
      <c r="A6425" s="3">
        <v>193726</v>
      </c>
      <c r="B6425" s="5" t="s">
        <v>7931</v>
      </c>
    </row>
    <row r="6426" spans="1:2" x14ac:dyDescent="0.3">
      <c r="A6426" s="3">
        <v>193726</v>
      </c>
      <c r="B6426" s="5" t="s">
        <v>108</v>
      </c>
    </row>
    <row r="6427" spans="1:2" x14ac:dyDescent="0.3">
      <c r="A6427" s="3">
        <v>193726</v>
      </c>
      <c r="B6427" s="5" t="s">
        <v>144</v>
      </c>
    </row>
    <row r="6428" spans="1:2" x14ac:dyDescent="0.3">
      <c r="A6428" s="3">
        <v>193726</v>
      </c>
      <c r="B6428" s="5" t="s">
        <v>16177</v>
      </c>
    </row>
    <row r="6429" spans="1:2" x14ac:dyDescent="0.3">
      <c r="A6429" s="3">
        <v>193726</v>
      </c>
      <c r="B6429" s="5" t="s">
        <v>759</v>
      </c>
    </row>
    <row r="6430" spans="1:2" x14ac:dyDescent="0.3">
      <c r="A6430" s="3">
        <v>193726</v>
      </c>
      <c r="B6430" s="5" t="s">
        <v>14976</v>
      </c>
    </row>
    <row r="6431" spans="1:2" x14ac:dyDescent="0.3">
      <c r="A6431" s="3">
        <v>193726</v>
      </c>
      <c r="B6431" s="5" t="s">
        <v>3926</v>
      </c>
    </row>
    <row r="6432" spans="1:2" x14ac:dyDescent="0.3">
      <c r="A6432" s="3">
        <v>193726</v>
      </c>
      <c r="B6432" s="5" t="s">
        <v>51</v>
      </c>
    </row>
    <row r="6433" spans="1:2" x14ac:dyDescent="0.3">
      <c r="A6433" s="3">
        <v>193726</v>
      </c>
      <c r="B6433" s="5" t="s">
        <v>10</v>
      </c>
    </row>
    <row r="6434" spans="1:2" x14ac:dyDescent="0.3">
      <c r="A6434" s="3">
        <v>247236</v>
      </c>
      <c r="B6434" s="5" t="s">
        <v>784</v>
      </c>
    </row>
    <row r="6435" spans="1:2" x14ac:dyDescent="0.3">
      <c r="A6435" s="3">
        <v>248611</v>
      </c>
      <c r="B6435" s="5" t="s">
        <v>108</v>
      </c>
    </row>
    <row r="6436" spans="1:2" x14ac:dyDescent="0.3">
      <c r="A6436" s="3">
        <v>275619</v>
      </c>
      <c r="B6436" s="5" t="s">
        <v>10</v>
      </c>
    </row>
    <row r="6437" spans="1:2" x14ac:dyDescent="0.3">
      <c r="A6437" s="3">
        <v>253639</v>
      </c>
      <c r="B6437" s="5" t="s">
        <v>10</v>
      </c>
    </row>
    <row r="6438" spans="1:2" x14ac:dyDescent="0.3">
      <c r="A6438" s="3">
        <v>298093</v>
      </c>
      <c r="B6438" s="5" t="s">
        <v>10</v>
      </c>
    </row>
    <row r="6439" spans="1:2" x14ac:dyDescent="0.3">
      <c r="A6439" s="3">
        <v>298093</v>
      </c>
      <c r="B6439" s="5" t="s">
        <v>432</v>
      </c>
    </row>
    <row r="6440" spans="1:2" x14ac:dyDescent="0.3">
      <c r="A6440" s="3">
        <v>275060</v>
      </c>
      <c r="B6440" s="5" t="s">
        <v>10</v>
      </c>
    </row>
    <row r="6441" spans="1:2" x14ac:dyDescent="0.3">
      <c r="A6441" s="3">
        <v>289198</v>
      </c>
      <c r="B6441" s="5" t="s">
        <v>3743</v>
      </c>
    </row>
    <row r="6442" spans="1:2" x14ac:dyDescent="0.3">
      <c r="A6442" s="3">
        <v>282728</v>
      </c>
      <c r="B6442" s="5" t="s">
        <v>10</v>
      </c>
    </row>
    <row r="6443" spans="1:2" x14ac:dyDescent="0.3">
      <c r="A6443" s="3">
        <v>249260</v>
      </c>
      <c r="B6443" s="5" t="s">
        <v>432</v>
      </c>
    </row>
    <row r="6444" spans="1:2" x14ac:dyDescent="0.3">
      <c r="A6444" s="3">
        <v>249260</v>
      </c>
      <c r="B6444" s="5" t="s">
        <v>10</v>
      </c>
    </row>
    <row r="6445" spans="1:2" x14ac:dyDescent="0.3">
      <c r="A6445" s="3">
        <v>342437</v>
      </c>
      <c r="B6445" s="5" t="s">
        <v>144</v>
      </c>
    </row>
    <row r="6446" spans="1:2" x14ac:dyDescent="0.3">
      <c r="A6446" s="3">
        <v>286595</v>
      </c>
      <c r="B6446" s="5" t="s">
        <v>108</v>
      </c>
    </row>
    <row r="6447" spans="1:2" x14ac:dyDescent="0.3">
      <c r="A6447" s="3">
        <v>227359</v>
      </c>
      <c r="B6447" s="5" t="s">
        <v>10</v>
      </c>
    </row>
    <row r="6448" spans="1:2" x14ac:dyDescent="0.3">
      <c r="A6448" s="3">
        <v>258034</v>
      </c>
      <c r="B6448" s="5" t="s">
        <v>74</v>
      </c>
    </row>
    <row r="6449" spans="1:2" x14ac:dyDescent="0.3">
      <c r="A6449" s="3">
        <v>273197</v>
      </c>
      <c r="B6449" s="5" t="s">
        <v>411</v>
      </c>
    </row>
    <row r="6450" spans="1:2" x14ac:dyDescent="0.3">
      <c r="A6450" s="3">
        <v>228358</v>
      </c>
      <c r="B6450" s="5" t="s">
        <v>10</v>
      </c>
    </row>
    <row r="6451" spans="1:2" x14ac:dyDescent="0.3">
      <c r="A6451" s="3">
        <v>254263</v>
      </c>
      <c r="B6451" s="5" t="s">
        <v>595</v>
      </c>
    </row>
    <row r="6452" spans="1:2" x14ac:dyDescent="0.3">
      <c r="A6452" s="3">
        <v>254263</v>
      </c>
      <c r="B6452" s="5" t="s">
        <v>94</v>
      </c>
    </row>
    <row r="6453" spans="1:2" x14ac:dyDescent="0.3">
      <c r="A6453" s="3">
        <v>254263</v>
      </c>
      <c r="B6453" s="5" t="s">
        <v>10</v>
      </c>
    </row>
    <row r="6454" spans="1:2" x14ac:dyDescent="0.3">
      <c r="A6454" s="3">
        <v>277368</v>
      </c>
      <c r="B6454" s="5" t="s">
        <v>108</v>
      </c>
    </row>
    <row r="6455" spans="1:2" x14ac:dyDescent="0.3">
      <c r="A6455" s="3">
        <v>256687</v>
      </c>
      <c r="B6455" s="5" t="s">
        <v>10</v>
      </c>
    </row>
    <row r="6456" spans="1:2" x14ac:dyDescent="0.3">
      <c r="A6456" s="3">
        <v>299969</v>
      </c>
      <c r="B6456" s="5" t="s">
        <v>10</v>
      </c>
    </row>
    <row r="6457" spans="1:2" x14ac:dyDescent="0.3">
      <c r="A6457" s="3">
        <v>253454</v>
      </c>
      <c r="B6457" s="5" t="s">
        <v>144</v>
      </c>
    </row>
    <row r="6458" spans="1:2" x14ac:dyDescent="0.3">
      <c r="A6458" s="3">
        <v>253154</v>
      </c>
      <c r="B6458" s="5" t="s">
        <v>10</v>
      </c>
    </row>
    <row r="6459" spans="1:2" x14ac:dyDescent="0.3">
      <c r="A6459" s="3">
        <v>256876</v>
      </c>
      <c r="B6459" s="5" t="s">
        <v>877</v>
      </c>
    </row>
    <row r="6460" spans="1:2" x14ac:dyDescent="0.3">
      <c r="A6460" s="3">
        <v>256876</v>
      </c>
      <c r="B6460" s="5" t="s">
        <v>10</v>
      </c>
    </row>
    <row r="6461" spans="1:2" x14ac:dyDescent="0.3">
      <c r="A6461" s="3">
        <v>251994</v>
      </c>
      <c r="B6461" s="5" t="s">
        <v>10</v>
      </c>
    </row>
    <row r="6462" spans="1:2" x14ac:dyDescent="0.3">
      <c r="A6462" s="3">
        <v>284470</v>
      </c>
      <c r="B6462" s="5" t="s">
        <v>416</v>
      </c>
    </row>
    <row r="6463" spans="1:2" x14ac:dyDescent="0.3">
      <c r="A6463" s="3">
        <v>284470</v>
      </c>
      <c r="B6463" s="5" t="s">
        <v>10</v>
      </c>
    </row>
    <row r="6464" spans="1:2" x14ac:dyDescent="0.3">
      <c r="A6464" s="3">
        <v>251577</v>
      </c>
      <c r="B6464" s="5" t="s">
        <v>1540</v>
      </c>
    </row>
    <row r="6465" spans="1:2" x14ac:dyDescent="0.3">
      <c r="A6465" s="3">
        <v>242088</v>
      </c>
      <c r="B6465" s="5" t="s">
        <v>416</v>
      </c>
    </row>
    <row r="6466" spans="1:2" x14ac:dyDescent="0.3">
      <c r="A6466" s="3">
        <v>284711</v>
      </c>
      <c r="B6466" s="5" t="s">
        <v>10</v>
      </c>
    </row>
    <row r="6467" spans="1:2" x14ac:dyDescent="0.3">
      <c r="A6467" s="3">
        <v>257093</v>
      </c>
      <c r="B6467" s="5" t="s">
        <v>10</v>
      </c>
    </row>
    <row r="6468" spans="1:2" x14ac:dyDescent="0.3">
      <c r="A6468" s="3">
        <v>317182</v>
      </c>
      <c r="B6468" s="5" t="s">
        <v>416</v>
      </c>
    </row>
    <row r="6469" spans="1:2" x14ac:dyDescent="0.3">
      <c r="A6469" s="3">
        <v>200511</v>
      </c>
      <c r="B6469" s="5" t="s">
        <v>10</v>
      </c>
    </row>
    <row r="6470" spans="1:2" x14ac:dyDescent="0.3">
      <c r="A6470" s="3">
        <v>270400</v>
      </c>
      <c r="B6470" s="5" t="s">
        <v>108</v>
      </c>
    </row>
    <row r="6471" spans="1:2" x14ac:dyDescent="0.3">
      <c r="A6471" s="3">
        <v>254526</v>
      </c>
      <c r="B6471" s="5" t="s">
        <v>784</v>
      </c>
    </row>
    <row r="6472" spans="1:2" x14ac:dyDescent="0.3">
      <c r="A6472" s="3">
        <v>254526</v>
      </c>
      <c r="B6472" s="5" t="s">
        <v>956</v>
      </c>
    </row>
    <row r="6473" spans="1:2" x14ac:dyDescent="0.3">
      <c r="A6473" s="3">
        <v>268660</v>
      </c>
      <c r="B6473" s="5" t="s">
        <v>595</v>
      </c>
    </row>
    <row r="6474" spans="1:2" x14ac:dyDescent="0.3">
      <c r="A6474" s="3">
        <v>289712</v>
      </c>
      <c r="B6474" s="5" t="s">
        <v>10</v>
      </c>
    </row>
    <row r="6475" spans="1:2" x14ac:dyDescent="0.3">
      <c r="A6475" s="3">
        <v>258210</v>
      </c>
      <c r="B6475" s="5" t="s">
        <v>10</v>
      </c>
    </row>
    <row r="6476" spans="1:2" x14ac:dyDescent="0.3">
      <c r="A6476" s="3">
        <v>276902</v>
      </c>
      <c r="B6476" s="5" t="s">
        <v>10</v>
      </c>
    </row>
    <row r="6477" spans="1:2" x14ac:dyDescent="0.3">
      <c r="A6477" s="3">
        <v>283701</v>
      </c>
      <c r="B6477" s="5" t="s">
        <v>108</v>
      </c>
    </row>
    <row r="6478" spans="1:2" x14ac:dyDescent="0.3">
      <c r="A6478" s="3">
        <v>283701</v>
      </c>
      <c r="B6478" s="5" t="s">
        <v>284</v>
      </c>
    </row>
    <row r="6479" spans="1:2" x14ac:dyDescent="0.3">
      <c r="A6479" s="3">
        <v>253272</v>
      </c>
      <c r="B6479" s="5" t="s">
        <v>367</v>
      </c>
    </row>
    <row r="6480" spans="1:2" x14ac:dyDescent="0.3">
      <c r="A6480" s="3">
        <v>294457</v>
      </c>
      <c r="B6480" s="5" t="s">
        <v>108</v>
      </c>
    </row>
    <row r="6481" spans="1:2" x14ac:dyDescent="0.3">
      <c r="A6481" s="3">
        <v>246594</v>
      </c>
      <c r="B6481" s="5" t="s">
        <v>10</v>
      </c>
    </row>
    <row r="6482" spans="1:2" x14ac:dyDescent="0.3">
      <c r="A6482" s="3">
        <v>212231</v>
      </c>
      <c r="B6482" s="5" t="s">
        <v>432</v>
      </c>
    </row>
    <row r="6483" spans="1:2" x14ac:dyDescent="0.3">
      <c r="A6483" s="3">
        <v>274626</v>
      </c>
      <c r="B6483" s="5" t="s">
        <v>10</v>
      </c>
    </row>
    <row r="6484" spans="1:2" x14ac:dyDescent="0.3">
      <c r="A6484" s="3">
        <v>250657</v>
      </c>
      <c r="B6484" s="5" t="s">
        <v>10</v>
      </c>
    </row>
    <row r="6485" spans="1:2" x14ac:dyDescent="0.3">
      <c r="A6485" s="3">
        <v>250551</v>
      </c>
      <c r="B6485" s="5" t="s">
        <v>595</v>
      </c>
    </row>
    <row r="6486" spans="1:2" x14ac:dyDescent="0.3">
      <c r="A6486" s="3">
        <v>250766</v>
      </c>
      <c r="B6486" s="5" t="s">
        <v>10</v>
      </c>
    </row>
    <row r="6487" spans="1:2" x14ac:dyDescent="0.3">
      <c r="A6487" s="3">
        <v>216580</v>
      </c>
      <c r="B6487" s="5" t="s">
        <v>10</v>
      </c>
    </row>
    <row r="6488" spans="1:2" x14ac:dyDescent="0.3">
      <c r="A6488" s="3">
        <v>256057</v>
      </c>
      <c r="B6488" s="5" t="s">
        <v>74</v>
      </c>
    </row>
    <row r="6489" spans="1:2" x14ac:dyDescent="0.3">
      <c r="A6489" s="3">
        <v>283389</v>
      </c>
      <c r="B6489" s="5" t="s">
        <v>2138</v>
      </c>
    </row>
    <row r="6490" spans="1:2" x14ac:dyDescent="0.3">
      <c r="A6490" s="3">
        <v>253331</v>
      </c>
      <c r="B6490" s="5" t="s">
        <v>10</v>
      </c>
    </row>
    <row r="6491" spans="1:2" x14ac:dyDescent="0.3">
      <c r="A6491" s="3">
        <v>395940</v>
      </c>
      <c r="B6491" s="5" t="s">
        <v>1109</v>
      </c>
    </row>
    <row r="6492" spans="1:2" x14ac:dyDescent="0.3">
      <c r="A6492" s="3">
        <v>259074</v>
      </c>
      <c r="B6492" s="5" t="s">
        <v>432</v>
      </c>
    </row>
    <row r="6493" spans="1:2" x14ac:dyDescent="0.3">
      <c r="A6493" s="3">
        <v>243531</v>
      </c>
      <c r="B6493" s="5" t="s">
        <v>10</v>
      </c>
    </row>
    <row r="6494" spans="1:2" x14ac:dyDescent="0.3">
      <c r="A6494" s="3">
        <v>220471</v>
      </c>
      <c r="B6494" s="5" t="s">
        <v>10</v>
      </c>
    </row>
    <row r="6495" spans="1:2" x14ac:dyDescent="0.3">
      <c r="A6495" s="3">
        <v>269258</v>
      </c>
      <c r="B6495" s="5" t="s">
        <v>284</v>
      </c>
    </row>
    <row r="6496" spans="1:2" x14ac:dyDescent="0.3">
      <c r="A6496" s="3">
        <v>264529</v>
      </c>
      <c r="B6496" s="5" t="s">
        <v>74</v>
      </c>
    </row>
    <row r="6497" spans="1:2" x14ac:dyDescent="0.3">
      <c r="A6497" s="3">
        <v>244260</v>
      </c>
      <c r="B6497" s="5" t="s">
        <v>10</v>
      </c>
    </row>
    <row r="6498" spans="1:2" x14ac:dyDescent="0.3">
      <c r="A6498" s="3">
        <v>252391</v>
      </c>
      <c r="B6498" s="5" t="s">
        <v>784</v>
      </c>
    </row>
    <row r="6499" spans="1:2" x14ac:dyDescent="0.3">
      <c r="A6499" s="3">
        <v>252391</v>
      </c>
      <c r="B6499" s="5" t="s">
        <v>144</v>
      </c>
    </row>
    <row r="6500" spans="1:2" x14ac:dyDescent="0.3">
      <c r="A6500" s="3">
        <v>256765</v>
      </c>
      <c r="B6500" s="5" t="s">
        <v>144</v>
      </c>
    </row>
    <row r="6501" spans="1:2" x14ac:dyDescent="0.3">
      <c r="A6501" s="3">
        <v>171846</v>
      </c>
      <c r="B6501" s="5" t="s">
        <v>3367</v>
      </c>
    </row>
    <row r="6502" spans="1:2" x14ac:dyDescent="0.3">
      <c r="A6502" s="3">
        <v>171846</v>
      </c>
      <c r="B6502" s="5" t="s">
        <v>144</v>
      </c>
    </row>
    <row r="6503" spans="1:2" x14ac:dyDescent="0.3">
      <c r="A6503" s="3">
        <v>271724</v>
      </c>
      <c r="B6503" s="5" t="s">
        <v>108</v>
      </c>
    </row>
    <row r="6504" spans="1:2" x14ac:dyDescent="0.3">
      <c r="A6504" s="3">
        <v>248934</v>
      </c>
      <c r="B6504" s="5" t="s">
        <v>284</v>
      </c>
    </row>
    <row r="6505" spans="1:2" x14ac:dyDescent="0.3">
      <c r="A6505" s="3">
        <v>248934</v>
      </c>
      <c r="B6505" s="5" t="s">
        <v>2886</v>
      </c>
    </row>
    <row r="6506" spans="1:2" x14ac:dyDescent="0.3">
      <c r="A6506" s="3">
        <v>248934</v>
      </c>
      <c r="B6506" s="5" t="s">
        <v>584</v>
      </c>
    </row>
    <row r="6507" spans="1:2" x14ac:dyDescent="0.3">
      <c r="A6507" s="3">
        <v>314285</v>
      </c>
      <c r="B6507" s="5" t="s">
        <v>1109</v>
      </c>
    </row>
    <row r="6508" spans="1:2" x14ac:dyDescent="0.3">
      <c r="A6508" s="3">
        <v>314285</v>
      </c>
      <c r="B6508" s="5" t="s">
        <v>284</v>
      </c>
    </row>
    <row r="6509" spans="1:2" x14ac:dyDescent="0.3">
      <c r="A6509" s="3">
        <v>251232</v>
      </c>
      <c r="B6509" s="5" t="s">
        <v>1109</v>
      </c>
    </row>
    <row r="6510" spans="1:2" x14ac:dyDescent="0.3">
      <c r="A6510" s="3">
        <v>251232</v>
      </c>
      <c r="B6510" s="5" t="s">
        <v>10</v>
      </c>
    </row>
    <row r="6511" spans="1:2" x14ac:dyDescent="0.3">
      <c r="A6511" s="3">
        <v>152736</v>
      </c>
      <c r="B6511" s="5" t="s">
        <v>10</v>
      </c>
    </row>
    <row r="6512" spans="1:2" x14ac:dyDescent="0.3">
      <c r="A6512" s="3">
        <v>280000</v>
      </c>
      <c r="B6512" s="5" t="s">
        <v>367</v>
      </c>
    </row>
    <row r="6513" spans="1:2" x14ac:dyDescent="0.3">
      <c r="A6513" s="3">
        <v>283700</v>
      </c>
      <c r="B6513" s="5" t="s">
        <v>1540</v>
      </c>
    </row>
    <row r="6514" spans="1:2" x14ac:dyDescent="0.3">
      <c r="A6514" s="3">
        <v>283700</v>
      </c>
      <c r="B6514" s="5" t="s">
        <v>108</v>
      </c>
    </row>
    <row r="6515" spans="1:2" x14ac:dyDescent="0.3">
      <c r="A6515" s="3">
        <v>283700</v>
      </c>
      <c r="B6515" s="5" t="s">
        <v>540</v>
      </c>
    </row>
    <row r="6516" spans="1:2" x14ac:dyDescent="0.3">
      <c r="A6516" s="3">
        <v>259453</v>
      </c>
      <c r="B6516" s="5" t="s">
        <v>416</v>
      </c>
    </row>
    <row r="6517" spans="1:2" x14ac:dyDescent="0.3">
      <c r="A6517" s="3">
        <v>302376</v>
      </c>
      <c r="B6517" s="5" t="s">
        <v>284</v>
      </c>
    </row>
    <row r="6518" spans="1:2" x14ac:dyDescent="0.3">
      <c r="A6518" s="3">
        <v>276488</v>
      </c>
      <c r="B6518" s="5" t="s">
        <v>2847</v>
      </c>
    </row>
    <row r="6519" spans="1:2" x14ac:dyDescent="0.3">
      <c r="A6519" s="3">
        <v>276488</v>
      </c>
      <c r="B6519" s="5" t="s">
        <v>416</v>
      </c>
    </row>
    <row r="6520" spans="1:2" x14ac:dyDescent="0.3">
      <c r="A6520" s="3">
        <v>281298</v>
      </c>
      <c r="B6520" s="5" t="s">
        <v>94</v>
      </c>
    </row>
    <row r="6521" spans="1:2" x14ac:dyDescent="0.3">
      <c r="A6521" s="3">
        <v>249053</v>
      </c>
      <c r="B6521" s="5" t="s">
        <v>284</v>
      </c>
    </row>
    <row r="6522" spans="1:2" x14ac:dyDescent="0.3">
      <c r="A6522" s="3">
        <v>267457</v>
      </c>
      <c r="B6522" s="5" t="s">
        <v>432</v>
      </c>
    </row>
    <row r="6523" spans="1:2" x14ac:dyDescent="0.3">
      <c r="A6523" s="3">
        <v>262649</v>
      </c>
      <c r="B6523" s="5" t="s">
        <v>94</v>
      </c>
    </row>
    <row r="6524" spans="1:2" x14ac:dyDescent="0.3">
      <c r="A6524" s="3">
        <v>269776</v>
      </c>
      <c r="B6524" s="5" t="s">
        <v>1540</v>
      </c>
    </row>
    <row r="6525" spans="1:2" x14ac:dyDescent="0.3">
      <c r="A6525" s="3">
        <v>269776</v>
      </c>
      <c r="B6525" s="5" t="s">
        <v>108</v>
      </c>
    </row>
    <row r="6526" spans="1:2" x14ac:dyDescent="0.3">
      <c r="A6526" s="3">
        <v>258805</v>
      </c>
      <c r="B6526" s="5" t="s">
        <v>10</v>
      </c>
    </row>
    <row r="6527" spans="1:2" x14ac:dyDescent="0.3">
      <c r="A6527" s="3">
        <v>250230</v>
      </c>
      <c r="B6527" s="5" t="s">
        <v>284</v>
      </c>
    </row>
    <row r="6528" spans="1:2" x14ac:dyDescent="0.3">
      <c r="A6528" s="3">
        <v>250230</v>
      </c>
      <c r="B6528" s="5" t="s">
        <v>108</v>
      </c>
    </row>
    <row r="6529" spans="1:2" x14ac:dyDescent="0.3">
      <c r="A6529" s="3">
        <v>250230</v>
      </c>
      <c r="B6529" s="5" t="s">
        <v>540</v>
      </c>
    </row>
    <row r="6530" spans="1:2" x14ac:dyDescent="0.3">
      <c r="A6530" s="3">
        <v>250230</v>
      </c>
      <c r="B6530" s="5" t="s">
        <v>432</v>
      </c>
    </row>
    <row r="6531" spans="1:2" x14ac:dyDescent="0.3">
      <c r="A6531" s="3">
        <v>197696</v>
      </c>
      <c r="B6531" s="5" t="s">
        <v>10</v>
      </c>
    </row>
    <row r="6532" spans="1:2" x14ac:dyDescent="0.3">
      <c r="A6532" s="3">
        <v>262137</v>
      </c>
      <c r="B6532" s="5" t="s">
        <v>784</v>
      </c>
    </row>
    <row r="6533" spans="1:2" x14ac:dyDescent="0.3">
      <c r="A6533" s="3">
        <v>262137</v>
      </c>
      <c r="B6533" s="5" t="s">
        <v>411</v>
      </c>
    </row>
    <row r="6534" spans="1:2" x14ac:dyDescent="0.3">
      <c r="A6534" s="3">
        <v>244783</v>
      </c>
      <c r="B6534" s="5" t="s">
        <v>10</v>
      </c>
    </row>
    <row r="6535" spans="1:2" x14ac:dyDescent="0.3">
      <c r="A6535" s="3">
        <v>299576</v>
      </c>
      <c r="B6535" s="5" t="s">
        <v>1845</v>
      </c>
    </row>
    <row r="6536" spans="1:2" x14ac:dyDescent="0.3">
      <c r="A6536" s="3">
        <v>284063</v>
      </c>
      <c r="B6536" s="5" t="s">
        <v>94</v>
      </c>
    </row>
    <row r="6537" spans="1:2" x14ac:dyDescent="0.3">
      <c r="A6537" s="3">
        <v>273598</v>
      </c>
      <c r="B6537" s="5" t="s">
        <v>1523</v>
      </c>
    </row>
    <row r="6538" spans="1:2" x14ac:dyDescent="0.3">
      <c r="A6538" s="3">
        <v>297702</v>
      </c>
      <c r="B6538" s="5" t="s">
        <v>10</v>
      </c>
    </row>
    <row r="6539" spans="1:2" x14ac:dyDescent="0.3">
      <c r="A6539" s="3">
        <v>284286</v>
      </c>
      <c r="B6539" s="5" t="s">
        <v>416</v>
      </c>
    </row>
    <row r="6540" spans="1:2" x14ac:dyDescent="0.3">
      <c r="A6540" s="3">
        <v>284286</v>
      </c>
      <c r="B6540" s="5" t="s">
        <v>10</v>
      </c>
    </row>
    <row r="6541" spans="1:2" x14ac:dyDescent="0.3">
      <c r="A6541" s="3">
        <v>244563</v>
      </c>
      <c r="B6541" s="5" t="s">
        <v>10</v>
      </c>
    </row>
    <row r="6542" spans="1:2" x14ac:dyDescent="0.3">
      <c r="A6542" s="3">
        <v>240510</v>
      </c>
      <c r="B6542" s="5" t="s">
        <v>284</v>
      </c>
    </row>
    <row r="6543" spans="1:2" x14ac:dyDescent="0.3">
      <c r="A6543" s="3">
        <v>271467</v>
      </c>
      <c r="B6543" s="5" t="s">
        <v>10</v>
      </c>
    </row>
    <row r="6544" spans="1:2" x14ac:dyDescent="0.3">
      <c r="A6544" s="3">
        <v>286668</v>
      </c>
      <c r="B6544" s="5" t="s">
        <v>1302</v>
      </c>
    </row>
    <row r="6545" spans="1:2" x14ac:dyDescent="0.3">
      <c r="A6545" s="3">
        <v>286668</v>
      </c>
      <c r="B6545" s="5" t="s">
        <v>10</v>
      </c>
    </row>
    <row r="6546" spans="1:2" x14ac:dyDescent="0.3">
      <c r="A6546" s="3">
        <v>298459</v>
      </c>
      <c r="B6546" s="5" t="s">
        <v>108</v>
      </c>
    </row>
    <row r="6547" spans="1:2" x14ac:dyDescent="0.3">
      <c r="A6547" s="3">
        <v>262840</v>
      </c>
      <c r="B6547" s="5" t="s">
        <v>432</v>
      </c>
    </row>
    <row r="6548" spans="1:2" x14ac:dyDescent="0.3">
      <c r="A6548" s="3">
        <v>255756</v>
      </c>
      <c r="B6548" s="5" t="s">
        <v>411</v>
      </c>
    </row>
    <row r="6549" spans="1:2" x14ac:dyDescent="0.3">
      <c r="A6549" s="3">
        <v>240341</v>
      </c>
      <c r="B6549" s="5" t="s">
        <v>144</v>
      </c>
    </row>
    <row r="6550" spans="1:2" x14ac:dyDescent="0.3">
      <c r="A6550" s="3">
        <v>546822</v>
      </c>
      <c r="B6550" s="5" t="s">
        <v>144</v>
      </c>
    </row>
    <row r="6551" spans="1:2" x14ac:dyDescent="0.3">
      <c r="A6551" s="3">
        <v>286709</v>
      </c>
      <c r="B6551" s="5" t="s">
        <v>784</v>
      </c>
    </row>
    <row r="6552" spans="1:2" x14ac:dyDescent="0.3">
      <c r="A6552" s="3">
        <v>286709</v>
      </c>
      <c r="B6552" s="5" t="s">
        <v>10</v>
      </c>
    </row>
    <row r="6553" spans="1:2" x14ac:dyDescent="0.3">
      <c r="A6553" s="3">
        <v>241765</v>
      </c>
      <c r="B6553" s="5" t="s">
        <v>10</v>
      </c>
    </row>
    <row r="6554" spans="1:2" x14ac:dyDescent="0.3">
      <c r="A6554" s="3">
        <v>133790</v>
      </c>
      <c r="B6554" s="5" t="s">
        <v>10</v>
      </c>
    </row>
    <row r="6555" spans="1:2" x14ac:dyDescent="0.3">
      <c r="A6555" s="3">
        <v>206821</v>
      </c>
      <c r="B6555" s="5" t="s">
        <v>595</v>
      </c>
    </row>
    <row r="6556" spans="1:2" x14ac:dyDescent="0.3">
      <c r="A6556" s="3">
        <v>206821</v>
      </c>
      <c r="B6556" s="5" t="s">
        <v>10</v>
      </c>
    </row>
    <row r="6557" spans="1:2" x14ac:dyDescent="0.3">
      <c r="A6557" s="3">
        <v>303193</v>
      </c>
      <c r="B6557" s="5" t="s">
        <v>94</v>
      </c>
    </row>
    <row r="6558" spans="1:2" x14ac:dyDescent="0.3">
      <c r="A6558" s="3">
        <v>214075</v>
      </c>
      <c r="B6558" s="5" t="s">
        <v>367</v>
      </c>
    </row>
    <row r="6559" spans="1:2" x14ac:dyDescent="0.3">
      <c r="A6559" s="3">
        <v>214075</v>
      </c>
      <c r="B6559" s="5" t="s">
        <v>432</v>
      </c>
    </row>
    <row r="6560" spans="1:2" x14ac:dyDescent="0.3">
      <c r="A6560" s="3">
        <v>214075</v>
      </c>
      <c r="B6560" s="5" t="s">
        <v>10</v>
      </c>
    </row>
    <row r="6561" spans="1:2" x14ac:dyDescent="0.3">
      <c r="A6561" s="3">
        <v>254023</v>
      </c>
      <c r="B6561" s="5" t="s">
        <v>540</v>
      </c>
    </row>
    <row r="6562" spans="1:2" x14ac:dyDescent="0.3">
      <c r="A6562" s="3">
        <v>254023</v>
      </c>
      <c r="B6562" s="5" t="s">
        <v>10</v>
      </c>
    </row>
    <row r="6563" spans="1:2" x14ac:dyDescent="0.3">
      <c r="A6563" s="3">
        <v>390105</v>
      </c>
      <c r="B6563" s="5" t="s">
        <v>108</v>
      </c>
    </row>
    <row r="6564" spans="1:2" x14ac:dyDescent="0.3">
      <c r="A6564" s="3">
        <v>390105</v>
      </c>
      <c r="B6564" s="5" t="s">
        <v>956</v>
      </c>
    </row>
    <row r="6565" spans="1:2" x14ac:dyDescent="0.3">
      <c r="A6565" s="3">
        <v>390105</v>
      </c>
      <c r="B6565" s="5" t="s">
        <v>584</v>
      </c>
    </row>
    <row r="6566" spans="1:2" x14ac:dyDescent="0.3">
      <c r="A6566" s="3">
        <v>289225</v>
      </c>
      <c r="B6566" s="5" t="s">
        <v>10</v>
      </c>
    </row>
    <row r="6567" spans="1:2" x14ac:dyDescent="0.3">
      <c r="A6567" s="3">
        <v>298865</v>
      </c>
      <c r="B6567" s="5" t="s">
        <v>432</v>
      </c>
    </row>
    <row r="6568" spans="1:2" x14ac:dyDescent="0.3">
      <c r="A6568" s="3">
        <v>296715</v>
      </c>
      <c r="B6568" s="5" t="s">
        <v>94</v>
      </c>
    </row>
    <row r="6569" spans="1:2" x14ac:dyDescent="0.3">
      <c r="A6569" s="3">
        <v>304336</v>
      </c>
      <c r="B6569" s="5" t="s">
        <v>10</v>
      </c>
    </row>
    <row r="6570" spans="1:2" x14ac:dyDescent="0.3">
      <c r="A6570" s="3">
        <v>248212</v>
      </c>
      <c r="B6570" s="5" t="s">
        <v>416</v>
      </c>
    </row>
    <row r="6571" spans="1:2" x14ac:dyDescent="0.3">
      <c r="A6571" s="3">
        <v>256284</v>
      </c>
      <c r="B6571" s="5" t="s">
        <v>10</v>
      </c>
    </row>
    <row r="6572" spans="1:2" x14ac:dyDescent="0.3">
      <c r="A6572" s="3">
        <v>211166</v>
      </c>
      <c r="B6572" s="5" t="s">
        <v>84</v>
      </c>
    </row>
    <row r="6573" spans="1:2" x14ac:dyDescent="0.3">
      <c r="A6573" s="3">
        <v>52653</v>
      </c>
      <c r="B6573" s="5" t="s">
        <v>10</v>
      </c>
    </row>
    <row r="6574" spans="1:2" x14ac:dyDescent="0.3">
      <c r="A6574" s="3">
        <v>233470</v>
      </c>
      <c r="B6574" s="5" t="s">
        <v>10</v>
      </c>
    </row>
    <row r="6575" spans="1:2" x14ac:dyDescent="0.3">
      <c r="A6575" s="3">
        <v>169298</v>
      </c>
      <c r="B6575" s="5" t="s">
        <v>10</v>
      </c>
    </row>
    <row r="6576" spans="1:2" x14ac:dyDescent="0.3">
      <c r="A6576" s="3">
        <v>209840</v>
      </c>
      <c r="B6576" s="5" t="s">
        <v>1144</v>
      </c>
    </row>
    <row r="6577" spans="1:2" x14ac:dyDescent="0.3">
      <c r="A6577" s="3">
        <v>209840</v>
      </c>
      <c r="B6577" s="5" t="s">
        <v>108</v>
      </c>
    </row>
    <row r="6578" spans="1:2" x14ac:dyDescent="0.3">
      <c r="A6578" s="3">
        <v>253849</v>
      </c>
      <c r="B6578" s="5" t="s">
        <v>367</v>
      </c>
    </row>
    <row r="6579" spans="1:2" x14ac:dyDescent="0.3">
      <c r="A6579" s="3">
        <v>214137</v>
      </c>
      <c r="B6579" s="5" t="s">
        <v>1109</v>
      </c>
    </row>
    <row r="6580" spans="1:2" x14ac:dyDescent="0.3">
      <c r="A6580" s="3">
        <v>214137</v>
      </c>
      <c r="B6580" s="5" t="s">
        <v>12318</v>
      </c>
    </row>
    <row r="6581" spans="1:2" x14ac:dyDescent="0.3">
      <c r="A6581" s="3">
        <v>214137</v>
      </c>
      <c r="B6581" s="5" t="s">
        <v>750</v>
      </c>
    </row>
    <row r="6582" spans="1:2" x14ac:dyDescent="0.3">
      <c r="A6582" s="3">
        <v>214137</v>
      </c>
      <c r="B6582" s="5" t="s">
        <v>10</v>
      </c>
    </row>
    <row r="6583" spans="1:2" x14ac:dyDescent="0.3">
      <c r="A6583" s="3">
        <v>249923</v>
      </c>
      <c r="B6583" s="5" t="s">
        <v>10</v>
      </c>
    </row>
    <row r="6584" spans="1:2" x14ac:dyDescent="0.3">
      <c r="A6584" s="3">
        <v>239568</v>
      </c>
      <c r="B6584" s="5" t="s">
        <v>10</v>
      </c>
    </row>
    <row r="6585" spans="1:2" x14ac:dyDescent="0.3">
      <c r="A6585" s="3">
        <v>280874</v>
      </c>
      <c r="B6585" s="5" t="s">
        <v>432</v>
      </c>
    </row>
    <row r="6586" spans="1:2" x14ac:dyDescent="0.3">
      <c r="A6586" s="3">
        <v>287888</v>
      </c>
      <c r="B6586" s="5" t="s">
        <v>411</v>
      </c>
    </row>
    <row r="6587" spans="1:2" x14ac:dyDescent="0.3">
      <c r="A6587" s="3">
        <v>287888</v>
      </c>
      <c r="B6587" s="5" t="s">
        <v>1144</v>
      </c>
    </row>
    <row r="6588" spans="1:2" x14ac:dyDescent="0.3">
      <c r="A6588" s="3">
        <v>271708</v>
      </c>
      <c r="B6588" s="5" t="s">
        <v>144</v>
      </c>
    </row>
    <row r="6589" spans="1:2" x14ac:dyDescent="0.3">
      <c r="A6589" s="3">
        <v>253251</v>
      </c>
      <c r="B6589" s="5" t="s">
        <v>51</v>
      </c>
    </row>
    <row r="6590" spans="1:2" x14ac:dyDescent="0.3">
      <c r="A6590" s="3">
        <v>280913</v>
      </c>
      <c r="B6590" s="5" t="s">
        <v>220</v>
      </c>
    </row>
    <row r="6591" spans="1:2" x14ac:dyDescent="0.3">
      <c r="A6591" s="3">
        <v>309028</v>
      </c>
      <c r="B6591" s="5" t="s">
        <v>144</v>
      </c>
    </row>
    <row r="6592" spans="1:2" x14ac:dyDescent="0.3">
      <c r="A6592" s="3">
        <v>270005</v>
      </c>
      <c r="B6592" s="5" t="s">
        <v>10</v>
      </c>
    </row>
    <row r="6593" spans="1:2" x14ac:dyDescent="0.3">
      <c r="A6593" s="3">
        <v>271826</v>
      </c>
      <c r="B6593" s="5" t="s">
        <v>432</v>
      </c>
    </row>
    <row r="6594" spans="1:2" x14ac:dyDescent="0.3">
      <c r="A6594" s="3">
        <v>252841</v>
      </c>
      <c r="B6594" s="5" t="s">
        <v>595</v>
      </c>
    </row>
    <row r="6595" spans="1:2" x14ac:dyDescent="0.3">
      <c r="A6595" s="3">
        <v>252067</v>
      </c>
      <c r="B6595" s="5" t="s">
        <v>94</v>
      </c>
    </row>
    <row r="6596" spans="1:2" x14ac:dyDescent="0.3">
      <c r="A6596" s="3">
        <v>279281</v>
      </c>
      <c r="B6596" s="5" t="s">
        <v>144</v>
      </c>
    </row>
    <row r="6597" spans="1:2" x14ac:dyDescent="0.3">
      <c r="A6597" s="3">
        <v>261375</v>
      </c>
      <c r="B6597" s="5" t="s">
        <v>1540</v>
      </c>
    </row>
    <row r="6598" spans="1:2" x14ac:dyDescent="0.3">
      <c r="A6598" s="3">
        <v>261375</v>
      </c>
      <c r="B6598" s="5" t="s">
        <v>284</v>
      </c>
    </row>
    <row r="6599" spans="1:2" x14ac:dyDescent="0.3">
      <c r="A6599" s="3">
        <v>297102</v>
      </c>
      <c r="B6599" s="5" t="s">
        <v>10</v>
      </c>
    </row>
    <row r="6600" spans="1:2" x14ac:dyDescent="0.3">
      <c r="A6600" s="3">
        <v>291151</v>
      </c>
      <c r="B6600" s="5" t="s">
        <v>3743</v>
      </c>
    </row>
    <row r="6601" spans="1:2" x14ac:dyDescent="0.3">
      <c r="A6601" s="3">
        <v>124623</v>
      </c>
      <c r="B6601" s="5" t="s">
        <v>432</v>
      </c>
    </row>
    <row r="6602" spans="1:2" x14ac:dyDescent="0.3">
      <c r="A6602" s="3">
        <v>265226</v>
      </c>
      <c r="B6602" s="5" t="s">
        <v>284</v>
      </c>
    </row>
    <row r="6603" spans="1:2" x14ac:dyDescent="0.3">
      <c r="A6603" s="3">
        <v>265226</v>
      </c>
      <c r="B6603" s="5" t="s">
        <v>540</v>
      </c>
    </row>
    <row r="6604" spans="1:2" x14ac:dyDescent="0.3">
      <c r="A6604" s="3">
        <v>265226</v>
      </c>
      <c r="B6604" s="5" t="s">
        <v>584</v>
      </c>
    </row>
    <row r="6605" spans="1:2" x14ac:dyDescent="0.3">
      <c r="A6605" s="3">
        <v>371507</v>
      </c>
      <c r="B6605" s="5" t="s">
        <v>877</v>
      </c>
    </row>
    <row r="6606" spans="1:2" x14ac:dyDescent="0.3">
      <c r="A6606" s="3">
        <v>270756</v>
      </c>
      <c r="B6606" s="5" t="s">
        <v>10</v>
      </c>
    </row>
    <row r="6607" spans="1:2" x14ac:dyDescent="0.3">
      <c r="A6607" s="3">
        <v>262958</v>
      </c>
      <c r="B6607" s="5" t="s">
        <v>1540</v>
      </c>
    </row>
    <row r="6608" spans="1:2" x14ac:dyDescent="0.3">
      <c r="A6608" s="3">
        <v>262958</v>
      </c>
      <c r="B6608" s="5" t="s">
        <v>108</v>
      </c>
    </row>
    <row r="6609" spans="1:2" x14ac:dyDescent="0.3">
      <c r="A6609" s="3">
        <v>262958</v>
      </c>
      <c r="B6609" s="5" t="s">
        <v>2847</v>
      </c>
    </row>
    <row r="6610" spans="1:2" x14ac:dyDescent="0.3">
      <c r="A6610" s="3">
        <v>262958</v>
      </c>
      <c r="B6610" s="5" t="s">
        <v>144</v>
      </c>
    </row>
    <row r="6611" spans="1:2" x14ac:dyDescent="0.3">
      <c r="A6611" s="3">
        <v>262958</v>
      </c>
      <c r="B6611" s="5" t="s">
        <v>416</v>
      </c>
    </row>
    <row r="6612" spans="1:2" x14ac:dyDescent="0.3">
      <c r="A6612" s="3">
        <v>294690</v>
      </c>
      <c r="B6612" s="5" t="s">
        <v>10</v>
      </c>
    </row>
    <row r="6613" spans="1:2" x14ac:dyDescent="0.3">
      <c r="A6613" s="3">
        <v>244580</v>
      </c>
      <c r="B6613" s="5" t="s">
        <v>10</v>
      </c>
    </row>
    <row r="6614" spans="1:2" x14ac:dyDescent="0.3">
      <c r="A6614" s="3">
        <v>218275</v>
      </c>
      <c r="B6614" s="5" t="s">
        <v>10</v>
      </c>
    </row>
    <row r="6615" spans="1:2" x14ac:dyDescent="0.3">
      <c r="A6615" s="3">
        <v>266034</v>
      </c>
      <c r="B6615" s="5" t="s">
        <v>108</v>
      </c>
    </row>
    <row r="6616" spans="1:2" x14ac:dyDescent="0.3">
      <c r="A6616" s="3">
        <v>262788</v>
      </c>
      <c r="B6616" s="5" t="s">
        <v>1036</v>
      </c>
    </row>
    <row r="6617" spans="1:2" x14ac:dyDescent="0.3">
      <c r="A6617" s="3">
        <v>262788</v>
      </c>
      <c r="B6617" s="5" t="s">
        <v>432</v>
      </c>
    </row>
    <row r="6618" spans="1:2" x14ac:dyDescent="0.3">
      <c r="A6618" s="3">
        <v>262788</v>
      </c>
      <c r="B6618" s="5" t="s">
        <v>540</v>
      </c>
    </row>
    <row r="6619" spans="1:2" x14ac:dyDescent="0.3">
      <c r="A6619" s="3">
        <v>245692</v>
      </c>
      <c r="B6619" s="5" t="s">
        <v>108</v>
      </c>
    </row>
    <row r="6620" spans="1:2" x14ac:dyDescent="0.3">
      <c r="A6620" s="3">
        <v>245692</v>
      </c>
      <c r="B6620" s="5" t="s">
        <v>7763</v>
      </c>
    </row>
    <row r="6621" spans="1:2" x14ac:dyDescent="0.3">
      <c r="A6621" s="3">
        <v>276935</v>
      </c>
      <c r="B6621" s="5" t="s">
        <v>595</v>
      </c>
    </row>
    <row r="6622" spans="1:2" x14ac:dyDescent="0.3">
      <c r="A6622" s="3">
        <v>257343</v>
      </c>
      <c r="B6622" s="5" t="s">
        <v>880</v>
      </c>
    </row>
    <row r="6623" spans="1:2" x14ac:dyDescent="0.3">
      <c r="A6623" s="3">
        <v>246320</v>
      </c>
      <c r="B6623" s="5" t="s">
        <v>108</v>
      </c>
    </row>
    <row r="6624" spans="1:2" x14ac:dyDescent="0.3">
      <c r="A6624" s="3">
        <v>305127</v>
      </c>
      <c r="B6624" s="5" t="s">
        <v>10</v>
      </c>
    </row>
    <row r="6625" spans="1:2" x14ac:dyDescent="0.3">
      <c r="A6625" s="3">
        <v>291348</v>
      </c>
      <c r="B6625" s="5" t="s">
        <v>10</v>
      </c>
    </row>
    <row r="6626" spans="1:2" x14ac:dyDescent="0.3">
      <c r="A6626" s="3">
        <v>300706</v>
      </c>
      <c r="B6626" s="5" t="s">
        <v>10</v>
      </c>
    </row>
    <row r="6627" spans="1:2" x14ac:dyDescent="0.3">
      <c r="A6627" s="3">
        <v>290300</v>
      </c>
      <c r="B6627" s="5" t="s">
        <v>10</v>
      </c>
    </row>
    <row r="6628" spans="1:2" x14ac:dyDescent="0.3">
      <c r="A6628" s="3">
        <v>94590</v>
      </c>
      <c r="B6628" s="5" t="s">
        <v>10</v>
      </c>
    </row>
    <row r="6629" spans="1:2" x14ac:dyDescent="0.3">
      <c r="A6629" s="3">
        <v>267931</v>
      </c>
      <c r="B6629" s="5" t="s">
        <v>108</v>
      </c>
    </row>
    <row r="6630" spans="1:2" x14ac:dyDescent="0.3">
      <c r="A6630" s="3">
        <v>267931</v>
      </c>
      <c r="B6630" s="5" t="s">
        <v>10</v>
      </c>
    </row>
    <row r="6631" spans="1:2" x14ac:dyDescent="0.3">
      <c r="A6631" s="3">
        <v>199933</v>
      </c>
      <c r="B6631" s="5" t="s">
        <v>10</v>
      </c>
    </row>
    <row r="6632" spans="1:2" x14ac:dyDescent="0.3">
      <c r="A6632" s="3">
        <v>254007</v>
      </c>
      <c r="B6632" s="5" t="s">
        <v>284</v>
      </c>
    </row>
    <row r="6633" spans="1:2" x14ac:dyDescent="0.3">
      <c r="A6633" s="3">
        <v>243568</v>
      </c>
      <c r="B6633" s="5" t="s">
        <v>10</v>
      </c>
    </row>
    <row r="6634" spans="1:2" x14ac:dyDescent="0.3">
      <c r="A6634" s="3">
        <v>244562</v>
      </c>
      <c r="B6634" s="5" t="s">
        <v>10</v>
      </c>
    </row>
    <row r="6635" spans="1:2" x14ac:dyDescent="0.3">
      <c r="A6635" s="3">
        <v>260557</v>
      </c>
      <c r="B6635" s="5" t="s">
        <v>1845</v>
      </c>
    </row>
    <row r="6636" spans="1:2" x14ac:dyDescent="0.3">
      <c r="A6636" s="3">
        <v>448441</v>
      </c>
      <c r="B6636" s="5" t="s">
        <v>144</v>
      </c>
    </row>
    <row r="6637" spans="1:2" x14ac:dyDescent="0.3">
      <c r="A6637" s="3">
        <v>295832</v>
      </c>
      <c r="B6637" s="5" t="s">
        <v>540</v>
      </c>
    </row>
    <row r="6638" spans="1:2" x14ac:dyDescent="0.3">
      <c r="A6638" s="3">
        <v>277688</v>
      </c>
      <c r="B6638" s="5" t="s">
        <v>10</v>
      </c>
    </row>
    <row r="6639" spans="1:2" x14ac:dyDescent="0.3">
      <c r="A6639" s="3">
        <v>287954</v>
      </c>
      <c r="B6639" s="5" t="s">
        <v>10</v>
      </c>
    </row>
    <row r="6640" spans="1:2" x14ac:dyDescent="0.3">
      <c r="A6640" s="3">
        <v>303623</v>
      </c>
      <c r="B6640" s="5" t="s">
        <v>10</v>
      </c>
    </row>
    <row r="6641" spans="1:2" x14ac:dyDescent="0.3">
      <c r="A6641" s="3">
        <v>282983</v>
      </c>
      <c r="B6641" s="5" t="s">
        <v>108</v>
      </c>
    </row>
    <row r="6642" spans="1:2" x14ac:dyDescent="0.3">
      <c r="A6642" s="3">
        <v>282983</v>
      </c>
      <c r="B6642" s="5" t="s">
        <v>51</v>
      </c>
    </row>
    <row r="6643" spans="1:2" x14ac:dyDescent="0.3">
      <c r="A6643" s="3">
        <v>245527</v>
      </c>
      <c r="B6643" s="5" t="s">
        <v>367</v>
      </c>
    </row>
    <row r="6644" spans="1:2" x14ac:dyDescent="0.3">
      <c r="A6644" s="3">
        <v>297189</v>
      </c>
      <c r="B6644" s="5" t="s">
        <v>144</v>
      </c>
    </row>
    <row r="6645" spans="1:2" x14ac:dyDescent="0.3">
      <c r="A6645" s="3">
        <v>250349</v>
      </c>
      <c r="B6645" s="5" t="s">
        <v>108</v>
      </c>
    </row>
    <row r="6646" spans="1:2" x14ac:dyDescent="0.3">
      <c r="A6646" s="3">
        <v>260001</v>
      </c>
      <c r="B6646" s="5" t="s">
        <v>10</v>
      </c>
    </row>
    <row r="6647" spans="1:2" x14ac:dyDescent="0.3">
      <c r="A6647" s="3">
        <v>272875</v>
      </c>
      <c r="B6647" s="5" t="s">
        <v>411</v>
      </c>
    </row>
    <row r="6648" spans="1:2" x14ac:dyDescent="0.3">
      <c r="A6648" s="3">
        <v>299221</v>
      </c>
      <c r="B6648" s="5" t="s">
        <v>10</v>
      </c>
    </row>
    <row r="6649" spans="1:2" x14ac:dyDescent="0.3">
      <c r="A6649" s="3">
        <v>256690</v>
      </c>
      <c r="B6649" s="5" t="s">
        <v>10</v>
      </c>
    </row>
    <row r="6650" spans="1:2" x14ac:dyDescent="0.3">
      <c r="A6650" s="3">
        <v>256690</v>
      </c>
      <c r="B6650" s="5" t="s">
        <v>2939</v>
      </c>
    </row>
    <row r="6651" spans="1:2" x14ac:dyDescent="0.3">
      <c r="A6651" s="3">
        <v>297188</v>
      </c>
      <c r="B6651" s="5" t="s">
        <v>144</v>
      </c>
    </row>
    <row r="6652" spans="1:2" x14ac:dyDescent="0.3">
      <c r="A6652" s="3">
        <v>289891</v>
      </c>
      <c r="B6652" s="5" t="s">
        <v>10</v>
      </c>
    </row>
    <row r="6653" spans="1:2" x14ac:dyDescent="0.3">
      <c r="A6653" s="3">
        <v>268229</v>
      </c>
      <c r="B6653" s="5" t="s">
        <v>416</v>
      </c>
    </row>
    <row r="6654" spans="1:2" x14ac:dyDescent="0.3">
      <c r="A6654" s="3">
        <v>279171</v>
      </c>
      <c r="B6654" s="5" t="s">
        <v>10</v>
      </c>
    </row>
    <row r="6655" spans="1:2" x14ac:dyDescent="0.3">
      <c r="A6655" s="3">
        <v>269340</v>
      </c>
      <c r="B6655" s="5" t="s">
        <v>94</v>
      </c>
    </row>
    <row r="6656" spans="1:2" x14ac:dyDescent="0.3">
      <c r="A6656" s="3">
        <v>251736</v>
      </c>
      <c r="B6656" s="5" t="s">
        <v>10</v>
      </c>
    </row>
    <row r="6657" spans="1:2" x14ac:dyDescent="0.3">
      <c r="A6657" s="3">
        <v>251736</v>
      </c>
      <c r="B6657" s="5" t="s">
        <v>883</v>
      </c>
    </row>
    <row r="6658" spans="1:2" x14ac:dyDescent="0.3">
      <c r="A6658" s="3">
        <v>319389</v>
      </c>
      <c r="B6658" s="5" t="s">
        <v>10</v>
      </c>
    </row>
    <row r="6659" spans="1:2" x14ac:dyDescent="0.3">
      <c r="A6659" s="3">
        <v>223946</v>
      </c>
      <c r="B6659" s="5" t="s">
        <v>108</v>
      </c>
    </row>
    <row r="6660" spans="1:2" x14ac:dyDescent="0.3">
      <c r="A6660" s="3">
        <v>274820</v>
      </c>
      <c r="B6660" s="5" t="s">
        <v>10</v>
      </c>
    </row>
    <row r="6661" spans="1:2" x14ac:dyDescent="0.3">
      <c r="A6661" s="3">
        <v>245859</v>
      </c>
      <c r="B6661" s="5" t="s">
        <v>416</v>
      </c>
    </row>
    <row r="6662" spans="1:2" x14ac:dyDescent="0.3">
      <c r="A6662" s="3">
        <v>287493</v>
      </c>
      <c r="B6662" s="5" t="s">
        <v>144</v>
      </c>
    </row>
    <row r="6663" spans="1:2" x14ac:dyDescent="0.3">
      <c r="A6663" s="3">
        <v>284288</v>
      </c>
      <c r="B6663" s="5" t="s">
        <v>595</v>
      </c>
    </row>
    <row r="6664" spans="1:2" x14ac:dyDescent="0.3">
      <c r="A6664" s="3">
        <v>259963</v>
      </c>
      <c r="B6664" s="5" t="s">
        <v>10</v>
      </c>
    </row>
    <row r="6665" spans="1:2" x14ac:dyDescent="0.3">
      <c r="A6665" s="3">
        <v>308420</v>
      </c>
      <c r="B6665" s="5" t="s">
        <v>94</v>
      </c>
    </row>
    <row r="6666" spans="1:2" x14ac:dyDescent="0.3">
      <c r="A6666" s="3">
        <v>339992</v>
      </c>
      <c r="B6666" s="5" t="s">
        <v>416</v>
      </c>
    </row>
    <row r="6667" spans="1:2" x14ac:dyDescent="0.3">
      <c r="A6667" s="3">
        <v>303616</v>
      </c>
      <c r="B6667" s="5" t="s">
        <v>10</v>
      </c>
    </row>
    <row r="6668" spans="1:2" x14ac:dyDescent="0.3">
      <c r="A6668" s="3">
        <v>283707</v>
      </c>
      <c r="B6668" s="5" t="s">
        <v>108</v>
      </c>
    </row>
    <row r="6669" spans="1:2" x14ac:dyDescent="0.3">
      <c r="A6669" s="3">
        <v>283707</v>
      </c>
      <c r="B6669" s="5" t="s">
        <v>540</v>
      </c>
    </row>
    <row r="6670" spans="1:2" x14ac:dyDescent="0.3">
      <c r="A6670" s="3">
        <v>314606</v>
      </c>
      <c r="B6670" s="5" t="s">
        <v>144</v>
      </c>
    </row>
    <row r="6671" spans="1:2" x14ac:dyDescent="0.3">
      <c r="A6671" s="3">
        <v>285733</v>
      </c>
      <c r="B6671" s="5" t="s">
        <v>432</v>
      </c>
    </row>
    <row r="6672" spans="1:2" x14ac:dyDescent="0.3">
      <c r="A6672" s="3">
        <v>285733</v>
      </c>
      <c r="B6672" s="5" t="s">
        <v>10</v>
      </c>
    </row>
    <row r="6673" spans="1:2" x14ac:dyDescent="0.3">
      <c r="A6673" s="3">
        <v>298986</v>
      </c>
      <c r="B6673" s="5" t="s">
        <v>540</v>
      </c>
    </row>
    <row r="6674" spans="1:2" x14ac:dyDescent="0.3">
      <c r="A6674" s="3">
        <v>254186</v>
      </c>
      <c r="B6674" s="5" t="s">
        <v>108</v>
      </c>
    </row>
    <row r="6675" spans="1:2" x14ac:dyDescent="0.3">
      <c r="A6675" s="3">
        <v>259956</v>
      </c>
      <c r="B6675" s="5" t="s">
        <v>10</v>
      </c>
    </row>
    <row r="6676" spans="1:2" x14ac:dyDescent="0.3">
      <c r="A6676" s="3">
        <v>110402</v>
      </c>
      <c r="B6676" s="5" t="s">
        <v>877</v>
      </c>
    </row>
    <row r="6677" spans="1:2" x14ac:dyDescent="0.3">
      <c r="A6677" s="3">
        <v>273059</v>
      </c>
      <c r="B6677" s="5" t="s">
        <v>10</v>
      </c>
    </row>
    <row r="6678" spans="1:2" x14ac:dyDescent="0.3">
      <c r="A6678" s="3">
        <v>334616</v>
      </c>
      <c r="B6678" s="5" t="s">
        <v>1845</v>
      </c>
    </row>
    <row r="6679" spans="1:2" x14ac:dyDescent="0.3">
      <c r="A6679" s="3">
        <v>298040</v>
      </c>
      <c r="B6679" s="5" t="s">
        <v>2138</v>
      </c>
    </row>
    <row r="6680" spans="1:2" x14ac:dyDescent="0.3">
      <c r="A6680" s="3">
        <v>291157</v>
      </c>
      <c r="B6680" s="5" t="s">
        <v>595</v>
      </c>
    </row>
    <row r="6681" spans="1:2" x14ac:dyDescent="0.3">
      <c r="A6681" s="3">
        <v>291157</v>
      </c>
      <c r="B6681" s="5" t="s">
        <v>10</v>
      </c>
    </row>
    <row r="6682" spans="1:2" x14ac:dyDescent="0.3">
      <c r="A6682" s="3">
        <v>289151</v>
      </c>
      <c r="B6682" s="5" t="s">
        <v>108</v>
      </c>
    </row>
    <row r="6683" spans="1:2" x14ac:dyDescent="0.3">
      <c r="A6683" s="3">
        <v>197583</v>
      </c>
      <c r="B6683" s="5" t="s">
        <v>10</v>
      </c>
    </row>
    <row r="6684" spans="1:2" x14ac:dyDescent="0.3">
      <c r="A6684" s="3">
        <v>268171</v>
      </c>
      <c r="B6684" s="5" t="s">
        <v>10</v>
      </c>
    </row>
    <row r="6685" spans="1:2" x14ac:dyDescent="0.3">
      <c r="A6685" s="3">
        <v>379779</v>
      </c>
      <c r="B6685" s="5" t="s">
        <v>284</v>
      </c>
    </row>
    <row r="6686" spans="1:2" x14ac:dyDescent="0.3">
      <c r="A6686" s="3">
        <v>351078</v>
      </c>
      <c r="B6686" s="5" t="s">
        <v>94</v>
      </c>
    </row>
    <row r="6687" spans="1:2" x14ac:dyDescent="0.3">
      <c r="A6687" s="3">
        <v>308143</v>
      </c>
      <c r="B6687" s="5" t="s">
        <v>10</v>
      </c>
    </row>
    <row r="6688" spans="1:2" x14ac:dyDescent="0.3">
      <c r="A6688" s="3">
        <v>299939</v>
      </c>
      <c r="B6688" s="5" t="s">
        <v>432</v>
      </c>
    </row>
    <row r="6689" spans="1:2" x14ac:dyDescent="0.3">
      <c r="A6689" s="3">
        <v>305455</v>
      </c>
      <c r="B6689" s="5" t="s">
        <v>1540</v>
      </c>
    </row>
    <row r="6690" spans="1:2" x14ac:dyDescent="0.3">
      <c r="A6690" s="3">
        <v>305455</v>
      </c>
      <c r="B6690" s="5" t="s">
        <v>108</v>
      </c>
    </row>
    <row r="6691" spans="1:2" x14ac:dyDescent="0.3">
      <c r="A6691" s="3">
        <v>263416</v>
      </c>
      <c r="B6691" s="5" t="s">
        <v>10</v>
      </c>
    </row>
    <row r="6692" spans="1:2" x14ac:dyDescent="0.3">
      <c r="A6692" s="3">
        <v>293205</v>
      </c>
      <c r="B6692" s="5" t="s">
        <v>432</v>
      </c>
    </row>
    <row r="6693" spans="1:2" x14ac:dyDescent="0.3">
      <c r="A6693" s="3">
        <v>293205</v>
      </c>
      <c r="B6693" s="5" t="s">
        <v>10</v>
      </c>
    </row>
    <row r="6694" spans="1:2" x14ac:dyDescent="0.3">
      <c r="A6694" s="3">
        <v>258096</v>
      </c>
      <c r="B6694" s="5" t="s">
        <v>10</v>
      </c>
    </row>
    <row r="6695" spans="1:2" x14ac:dyDescent="0.3">
      <c r="A6695" s="3">
        <v>687885</v>
      </c>
      <c r="B6695" s="5" t="s">
        <v>144</v>
      </c>
    </row>
    <row r="6696" spans="1:2" x14ac:dyDescent="0.3">
      <c r="A6696" s="3">
        <v>264264</v>
      </c>
      <c r="B6696" s="5" t="s">
        <v>411</v>
      </c>
    </row>
    <row r="6697" spans="1:2" x14ac:dyDescent="0.3">
      <c r="A6697" s="3">
        <v>264264</v>
      </c>
      <c r="B6697" s="5" t="s">
        <v>784</v>
      </c>
    </row>
    <row r="6698" spans="1:2" x14ac:dyDescent="0.3">
      <c r="A6698" s="3">
        <v>264264</v>
      </c>
      <c r="B6698" s="5" t="s">
        <v>10</v>
      </c>
    </row>
    <row r="6699" spans="1:2" x14ac:dyDescent="0.3">
      <c r="A6699" s="3">
        <v>244852</v>
      </c>
      <c r="B6699" s="5" t="s">
        <v>10</v>
      </c>
    </row>
    <row r="6700" spans="1:2" x14ac:dyDescent="0.3">
      <c r="A6700" s="3">
        <v>266084</v>
      </c>
      <c r="B6700" s="5" t="s">
        <v>1302</v>
      </c>
    </row>
    <row r="6701" spans="1:2" x14ac:dyDescent="0.3">
      <c r="A6701" s="3">
        <v>266084</v>
      </c>
      <c r="B6701" s="5" t="s">
        <v>2847</v>
      </c>
    </row>
    <row r="6702" spans="1:2" x14ac:dyDescent="0.3">
      <c r="A6702" s="3">
        <v>266084</v>
      </c>
      <c r="B6702" s="5" t="s">
        <v>108</v>
      </c>
    </row>
    <row r="6703" spans="1:2" x14ac:dyDescent="0.3">
      <c r="A6703" s="3">
        <v>291326</v>
      </c>
      <c r="B6703" s="5" t="s">
        <v>10</v>
      </c>
    </row>
    <row r="6704" spans="1:2" x14ac:dyDescent="0.3">
      <c r="A6704" s="3">
        <v>227970</v>
      </c>
      <c r="B6704" s="5" t="s">
        <v>84</v>
      </c>
    </row>
    <row r="6705" spans="1:2" x14ac:dyDescent="0.3">
      <c r="A6705" s="3">
        <v>312408</v>
      </c>
      <c r="B6705" s="5" t="s">
        <v>411</v>
      </c>
    </row>
    <row r="6706" spans="1:2" x14ac:dyDescent="0.3">
      <c r="A6706" s="3">
        <v>312408</v>
      </c>
      <c r="B6706" s="5" t="s">
        <v>784</v>
      </c>
    </row>
    <row r="6707" spans="1:2" x14ac:dyDescent="0.3">
      <c r="A6707" s="3">
        <v>312408</v>
      </c>
      <c r="B6707" s="5" t="s">
        <v>10</v>
      </c>
    </row>
    <row r="6708" spans="1:2" x14ac:dyDescent="0.3">
      <c r="A6708" s="3">
        <v>276928</v>
      </c>
      <c r="B6708" s="5" t="s">
        <v>595</v>
      </c>
    </row>
    <row r="6709" spans="1:2" x14ac:dyDescent="0.3">
      <c r="A6709" s="3">
        <v>273467</v>
      </c>
      <c r="B6709" s="5" t="s">
        <v>108</v>
      </c>
    </row>
    <row r="6710" spans="1:2" x14ac:dyDescent="0.3">
      <c r="A6710" s="3">
        <v>323162</v>
      </c>
      <c r="B6710" s="5" t="s">
        <v>284</v>
      </c>
    </row>
    <row r="6711" spans="1:2" x14ac:dyDescent="0.3">
      <c r="A6711" s="3">
        <v>292483</v>
      </c>
      <c r="B6711" s="5" t="s">
        <v>10</v>
      </c>
    </row>
    <row r="6712" spans="1:2" x14ac:dyDescent="0.3">
      <c r="A6712" s="3">
        <v>250658</v>
      </c>
      <c r="B6712" s="5" t="s">
        <v>10</v>
      </c>
    </row>
    <row r="6713" spans="1:2" x14ac:dyDescent="0.3">
      <c r="A6713" s="3">
        <v>284298</v>
      </c>
      <c r="B6713" s="5" t="s">
        <v>411</v>
      </c>
    </row>
    <row r="6714" spans="1:2" x14ac:dyDescent="0.3">
      <c r="A6714" s="3">
        <v>294368</v>
      </c>
      <c r="B6714" s="5" t="s">
        <v>10</v>
      </c>
    </row>
    <row r="6715" spans="1:2" x14ac:dyDescent="0.3">
      <c r="A6715" s="3">
        <v>282268</v>
      </c>
      <c r="B6715" s="5" t="s">
        <v>416</v>
      </c>
    </row>
    <row r="6716" spans="1:2" x14ac:dyDescent="0.3">
      <c r="A6716" s="3">
        <v>265314</v>
      </c>
      <c r="B6716" s="5" t="s">
        <v>74</v>
      </c>
    </row>
    <row r="6717" spans="1:2" x14ac:dyDescent="0.3">
      <c r="A6717" s="3">
        <v>314065</v>
      </c>
      <c r="B6717" s="5" t="s">
        <v>416</v>
      </c>
    </row>
    <row r="6718" spans="1:2" x14ac:dyDescent="0.3">
      <c r="A6718" s="3">
        <v>264170</v>
      </c>
      <c r="B6718" s="5" t="s">
        <v>10</v>
      </c>
    </row>
    <row r="6719" spans="1:2" x14ac:dyDescent="0.3">
      <c r="A6719" s="3">
        <v>255476</v>
      </c>
      <c r="B6719" s="5" t="s">
        <v>10</v>
      </c>
    </row>
    <row r="6720" spans="1:2" x14ac:dyDescent="0.3">
      <c r="A6720" s="3">
        <v>257447</v>
      </c>
      <c r="B6720" s="5" t="s">
        <v>432</v>
      </c>
    </row>
    <row r="6721" spans="1:2" x14ac:dyDescent="0.3">
      <c r="A6721" s="3">
        <v>294512</v>
      </c>
      <c r="B6721" s="5" t="s">
        <v>10</v>
      </c>
    </row>
    <row r="6722" spans="1:2" x14ac:dyDescent="0.3">
      <c r="A6722" s="3">
        <v>276401</v>
      </c>
      <c r="B6722" s="5" t="s">
        <v>10</v>
      </c>
    </row>
    <row r="6723" spans="1:2" x14ac:dyDescent="0.3">
      <c r="A6723" s="3">
        <v>247645</v>
      </c>
      <c r="B6723" s="5" t="s">
        <v>595</v>
      </c>
    </row>
    <row r="6724" spans="1:2" x14ac:dyDescent="0.3">
      <c r="A6724" s="3">
        <v>263614</v>
      </c>
      <c r="B6724" s="5" t="s">
        <v>19775</v>
      </c>
    </row>
    <row r="6725" spans="1:2" x14ac:dyDescent="0.3">
      <c r="A6725" s="3">
        <v>263614</v>
      </c>
      <c r="B6725" s="5" t="s">
        <v>416</v>
      </c>
    </row>
    <row r="6726" spans="1:2" x14ac:dyDescent="0.3">
      <c r="A6726" s="3">
        <v>256561</v>
      </c>
      <c r="B6726" s="5" t="s">
        <v>284</v>
      </c>
    </row>
    <row r="6727" spans="1:2" x14ac:dyDescent="0.3">
      <c r="A6727" s="3">
        <v>256561</v>
      </c>
      <c r="B6727" s="5" t="s">
        <v>19755</v>
      </c>
    </row>
    <row r="6728" spans="1:2" x14ac:dyDescent="0.3">
      <c r="A6728" s="3">
        <v>256561</v>
      </c>
      <c r="B6728" s="5" t="s">
        <v>10413</v>
      </c>
    </row>
    <row r="6729" spans="1:2" x14ac:dyDescent="0.3">
      <c r="A6729" s="3">
        <v>256561</v>
      </c>
      <c r="B6729" s="5" t="s">
        <v>10</v>
      </c>
    </row>
    <row r="6730" spans="1:2" x14ac:dyDescent="0.3">
      <c r="A6730" s="3">
        <v>256561</v>
      </c>
      <c r="B6730" s="5" t="s">
        <v>411</v>
      </c>
    </row>
    <row r="6731" spans="1:2" x14ac:dyDescent="0.3">
      <c r="A6731" s="3">
        <v>266102</v>
      </c>
      <c r="B6731" s="5" t="s">
        <v>19773</v>
      </c>
    </row>
    <row r="6732" spans="1:2" x14ac:dyDescent="0.3">
      <c r="A6732" s="3">
        <v>266102</v>
      </c>
      <c r="B6732" s="5" t="s">
        <v>1302</v>
      </c>
    </row>
    <row r="6733" spans="1:2" x14ac:dyDescent="0.3">
      <c r="A6733" s="3">
        <v>266102</v>
      </c>
      <c r="B6733" s="5" t="s">
        <v>8785</v>
      </c>
    </row>
    <row r="6734" spans="1:2" x14ac:dyDescent="0.3">
      <c r="A6734" s="3">
        <v>266102</v>
      </c>
      <c r="B6734" s="5" t="s">
        <v>416</v>
      </c>
    </row>
    <row r="6735" spans="1:2" x14ac:dyDescent="0.3">
      <c r="A6735" s="3">
        <v>274899</v>
      </c>
      <c r="B6735" s="5" t="s">
        <v>10</v>
      </c>
    </row>
    <row r="6736" spans="1:2" x14ac:dyDescent="0.3">
      <c r="A6736" s="3">
        <v>249772</v>
      </c>
      <c r="B6736" s="5" t="s">
        <v>595</v>
      </c>
    </row>
    <row r="6737" spans="1:2" x14ac:dyDescent="0.3">
      <c r="A6737" s="3">
        <v>204968</v>
      </c>
      <c r="B6737" s="5" t="s">
        <v>2138</v>
      </c>
    </row>
    <row r="6738" spans="1:2" x14ac:dyDescent="0.3">
      <c r="A6738" s="3">
        <v>267481</v>
      </c>
      <c r="B6738" s="5" t="s">
        <v>877</v>
      </c>
    </row>
    <row r="6739" spans="1:2" x14ac:dyDescent="0.3">
      <c r="A6739" s="3">
        <v>240704</v>
      </c>
      <c r="B6739" s="5" t="s">
        <v>10</v>
      </c>
    </row>
    <row r="6740" spans="1:2" x14ac:dyDescent="0.3">
      <c r="A6740" s="3">
        <v>290382</v>
      </c>
      <c r="B6740" s="5" t="s">
        <v>416</v>
      </c>
    </row>
    <row r="6741" spans="1:2" x14ac:dyDescent="0.3">
      <c r="A6741" s="3">
        <v>270668</v>
      </c>
      <c r="B6741" s="5" t="s">
        <v>1109</v>
      </c>
    </row>
    <row r="6742" spans="1:2" x14ac:dyDescent="0.3">
      <c r="A6742" s="3">
        <v>276496</v>
      </c>
      <c r="B6742" s="5" t="s">
        <v>759</v>
      </c>
    </row>
    <row r="6743" spans="1:2" x14ac:dyDescent="0.3">
      <c r="A6743" s="3">
        <v>288980</v>
      </c>
      <c r="B6743" s="5" t="s">
        <v>10</v>
      </c>
    </row>
    <row r="6744" spans="1:2" x14ac:dyDescent="0.3">
      <c r="A6744" s="3">
        <v>250114</v>
      </c>
      <c r="B6744" s="5" t="s">
        <v>10</v>
      </c>
    </row>
    <row r="6745" spans="1:2" x14ac:dyDescent="0.3">
      <c r="A6745" s="3">
        <v>272691</v>
      </c>
      <c r="B6745" s="5" t="s">
        <v>94</v>
      </c>
    </row>
    <row r="6746" spans="1:2" x14ac:dyDescent="0.3">
      <c r="A6746" s="3">
        <v>274817</v>
      </c>
      <c r="B6746" s="5" t="s">
        <v>144</v>
      </c>
    </row>
    <row r="6747" spans="1:2" x14ac:dyDescent="0.3">
      <c r="A6747" s="3">
        <v>252444</v>
      </c>
      <c r="B6747" s="5" t="s">
        <v>74</v>
      </c>
    </row>
    <row r="6748" spans="1:2" x14ac:dyDescent="0.3">
      <c r="A6748" s="3">
        <v>290477</v>
      </c>
      <c r="B6748" s="5" t="s">
        <v>10</v>
      </c>
    </row>
    <row r="6749" spans="1:2" x14ac:dyDescent="0.3">
      <c r="A6749" s="3">
        <v>347968</v>
      </c>
      <c r="B6749" s="5" t="s">
        <v>10</v>
      </c>
    </row>
    <row r="6750" spans="1:2" x14ac:dyDescent="0.3">
      <c r="A6750" s="3">
        <v>273621</v>
      </c>
      <c r="B6750" s="5" t="s">
        <v>10</v>
      </c>
    </row>
    <row r="6751" spans="1:2" x14ac:dyDescent="0.3">
      <c r="A6751" s="3">
        <v>238475</v>
      </c>
      <c r="B6751" s="5" t="s">
        <v>10</v>
      </c>
    </row>
    <row r="6752" spans="1:2" x14ac:dyDescent="0.3">
      <c r="A6752" s="3">
        <v>297186</v>
      </c>
      <c r="B6752" s="5" t="s">
        <v>144</v>
      </c>
    </row>
    <row r="6753" spans="1:2" x14ac:dyDescent="0.3">
      <c r="A6753" s="3">
        <v>322524</v>
      </c>
      <c r="B6753" s="5" t="s">
        <v>108</v>
      </c>
    </row>
    <row r="6754" spans="1:2" x14ac:dyDescent="0.3">
      <c r="A6754" s="3">
        <v>253533</v>
      </c>
      <c r="B6754" s="5" t="s">
        <v>595</v>
      </c>
    </row>
    <row r="6755" spans="1:2" x14ac:dyDescent="0.3">
      <c r="A6755" s="3">
        <v>248390</v>
      </c>
      <c r="B6755" s="5" t="s">
        <v>108</v>
      </c>
    </row>
    <row r="6756" spans="1:2" x14ac:dyDescent="0.3">
      <c r="A6756" s="3">
        <v>208869</v>
      </c>
      <c r="B6756" s="5" t="s">
        <v>416</v>
      </c>
    </row>
    <row r="6757" spans="1:2" x14ac:dyDescent="0.3">
      <c r="A6757" s="3">
        <v>286407</v>
      </c>
      <c r="B6757" s="5" t="s">
        <v>10</v>
      </c>
    </row>
    <row r="6758" spans="1:2" x14ac:dyDescent="0.3">
      <c r="A6758" s="3">
        <v>285840</v>
      </c>
      <c r="B6758" s="5" t="s">
        <v>432</v>
      </c>
    </row>
    <row r="6759" spans="1:2" x14ac:dyDescent="0.3">
      <c r="A6759" s="3">
        <v>281778</v>
      </c>
      <c r="B6759" s="5" t="s">
        <v>10</v>
      </c>
    </row>
    <row r="6760" spans="1:2" x14ac:dyDescent="0.3">
      <c r="A6760" s="3">
        <v>292821</v>
      </c>
      <c r="B6760" s="5" t="s">
        <v>416</v>
      </c>
    </row>
    <row r="6761" spans="1:2" x14ac:dyDescent="0.3">
      <c r="A6761" s="3">
        <v>292821</v>
      </c>
      <c r="B6761" s="5" t="s">
        <v>10</v>
      </c>
    </row>
    <row r="6762" spans="1:2" x14ac:dyDescent="0.3">
      <c r="A6762" s="3">
        <v>281869</v>
      </c>
      <c r="B6762" s="5" t="s">
        <v>10</v>
      </c>
    </row>
    <row r="6763" spans="1:2" x14ac:dyDescent="0.3">
      <c r="A6763" s="3">
        <v>254065</v>
      </c>
      <c r="B6763" s="5" t="s">
        <v>1845</v>
      </c>
    </row>
    <row r="6764" spans="1:2" x14ac:dyDescent="0.3">
      <c r="A6764" s="3">
        <v>298664</v>
      </c>
      <c r="B6764" s="5" t="s">
        <v>10</v>
      </c>
    </row>
    <row r="6765" spans="1:2" x14ac:dyDescent="0.3">
      <c r="A6765" s="3">
        <v>309049</v>
      </c>
      <c r="B6765" s="5" t="s">
        <v>416</v>
      </c>
    </row>
    <row r="6766" spans="1:2" x14ac:dyDescent="0.3">
      <c r="A6766" s="3">
        <v>268002</v>
      </c>
      <c r="B6766" s="5" t="s">
        <v>1311</v>
      </c>
    </row>
    <row r="6767" spans="1:2" x14ac:dyDescent="0.3">
      <c r="A6767" s="3">
        <v>268002</v>
      </c>
      <c r="B6767" s="5" t="s">
        <v>540</v>
      </c>
    </row>
    <row r="6768" spans="1:2" x14ac:dyDescent="0.3">
      <c r="A6768" s="3">
        <v>268002</v>
      </c>
      <c r="B6768" s="5" t="s">
        <v>144</v>
      </c>
    </row>
    <row r="6769" spans="1:2" x14ac:dyDescent="0.3">
      <c r="A6769" s="3">
        <v>325592</v>
      </c>
      <c r="B6769" s="5" t="s">
        <v>10</v>
      </c>
    </row>
    <row r="6770" spans="1:2" x14ac:dyDescent="0.3">
      <c r="A6770" s="3">
        <v>308610</v>
      </c>
      <c r="B6770" s="5" t="s">
        <v>1845</v>
      </c>
    </row>
    <row r="6771" spans="1:2" x14ac:dyDescent="0.3">
      <c r="A6771" s="3">
        <v>287415</v>
      </c>
      <c r="B6771" s="5" t="s">
        <v>10</v>
      </c>
    </row>
    <row r="6772" spans="1:2" x14ac:dyDescent="0.3">
      <c r="A6772" s="3">
        <v>293572</v>
      </c>
      <c r="B6772" s="5" t="s">
        <v>10</v>
      </c>
    </row>
    <row r="6773" spans="1:2" x14ac:dyDescent="0.3">
      <c r="A6773" s="3">
        <v>334495</v>
      </c>
      <c r="B6773" s="5" t="s">
        <v>10</v>
      </c>
    </row>
    <row r="6774" spans="1:2" x14ac:dyDescent="0.3">
      <c r="A6774" s="3">
        <v>314996</v>
      </c>
      <c r="B6774" s="5" t="s">
        <v>10</v>
      </c>
    </row>
    <row r="6775" spans="1:2" x14ac:dyDescent="0.3">
      <c r="A6775" s="3">
        <v>256106</v>
      </c>
      <c r="B6775" s="5" t="s">
        <v>411</v>
      </c>
    </row>
    <row r="6776" spans="1:2" x14ac:dyDescent="0.3">
      <c r="A6776" s="3">
        <v>256106</v>
      </c>
      <c r="B6776" s="5" t="s">
        <v>108</v>
      </c>
    </row>
    <row r="6777" spans="1:2" x14ac:dyDescent="0.3">
      <c r="A6777" s="3">
        <v>246087</v>
      </c>
      <c r="B6777" s="5" t="s">
        <v>595</v>
      </c>
    </row>
    <row r="6778" spans="1:2" x14ac:dyDescent="0.3">
      <c r="A6778" s="3">
        <v>268508</v>
      </c>
      <c r="B6778" s="5" t="s">
        <v>10</v>
      </c>
    </row>
    <row r="6779" spans="1:2" x14ac:dyDescent="0.3">
      <c r="A6779" s="3">
        <v>316854</v>
      </c>
      <c r="B6779" s="5" t="s">
        <v>108</v>
      </c>
    </row>
    <row r="6780" spans="1:2" x14ac:dyDescent="0.3">
      <c r="A6780" s="3">
        <v>291865</v>
      </c>
      <c r="B6780" s="5" t="s">
        <v>2847</v>
      </c>
    </row>
    <row r="6781" spans="1:2" x14ac:dyDescent="0.3">
      <c r="A6781" s="3">
        <v>308571</v>
      </c>
      <c r="B6781" s="5" t="s">
        <v>10</v>
      </c>
    </row>
    <row r="6782" spans="1:2" x14ac:dyDescent="0.3">
      <c r="A6782" s="3">
        <v>271200</v>
      </c>
      <c r="B6782" s="5" t="s">
        <v>595</v>
      </c>
    </row>
    <row r="6783" spans="1:2" x14ac:dyDescent="0.3">
      <c r="A6783" s="3">
        <v>269246</v>
      </c>
      <c r="B6783" s="5" t="s">
        <v>10</v>
      </c>
    </row>
    <row r="6784" spans="1:2" x14ac:dyDescent="0.3">
      <c r="A6784" s="3">
        <v>310126</v>
      </c>
      <c r="B6784" s="5" t="s">
        <v>540</v>
      </c>
    </row>
    <row r="6785" spans="1:2" x14ac:dyDescent="0.3">
      <c r="A6785" s="3">
        <v>275985</v>
      </c>
      <c r="B6785" s="5" t="s">
        <v>10</v>
      </c>
    </row>
    <row r="6786" spans="1:2" x14ac:dyDescent="0.3">
      <c r="A6786" s="3">
        <v>301825</v>
      </c>
      <c r="B6786" s="5" t="s">
        <v>284</v>
      </c>
    </row>
    <row r="6787" spans="1:2" x14ac:dyDescent="0.3">
      <c r="A6787" s="3">
        <v>287647</v>
      </c>
      <c r="B6787" s="5" t="s">
        <v>94</v>
      </c>
    </row>
    <row r="6788" spans="1:2" x14ac:dyDescent="0.3">
      <c r="A6788" s="3">
        <v>287663</v>
      </c>
      <c r="B6788" s="5" t="s">
        <v>1845</v>
      </c>
    </row>
    <row r="6789" spans="1:2" x14ac:dyDescent="0.3">
      <c r="A6789" s="3">
        <v>297544</v>
      </c>
      <c r="B6789" s="5" t="s">
        <v>10</v>
      </c>
    </row>
    <row r="6790" spans="1:2" x14ac:dyDescent="0.3">
      <c r="A6790" s="3">
        <v>303483</v>
      </c>
      <c r="B6790" s="5" t="s">
        <v>108</v>
      </c>
    </row>
    <row r="6791" spans="1:2" x14ac:dyDescent="0.3">
      <c r="A6791" s="3">
        <v>270403</v>
      </c>
      <c r="B6791" s="5" t="s">
        <v>284</v>
      </c>
    </row>
    <row r="6792" spans="1:2" x14ac:dyDescent="0.3">
      <c r="A6792" s="3">
        <v>270403</v>
      </c>
      <c r="B6792" s="5" t="s">
        <v>1567</v>
      </c>
    </row>
    <row r="6793" spans="1:2" x14ac:dyDescent="0.3">
      <c r="A6793" s="3">
        <v>270403</v>
      </c>
      <c r="B6793" s="5" t="s">
        <v>108</v>
      </c>
    </row>
    <row r="6794" spans="1:2" x14ac:dyDescent="0.3">
      <c r="A6794" s="3">
        <v>295799</v>
      </c>
      <c r="B6794" s="5" t="s">
        <v>1845</v>
      </c>
    </row>
    <row r="6795" spans="1:2" x14ac:dyDescent="0.3">
      <c r="A6795" s="3">
        <v>209271</v>
      </c>
      <c r="B6795" s="5" t="s">
        <v>10</v>
      </c>
    </row>
    <row r="6796" spans="1:2" x14ac:dyDescent="0.3">
      <c r="A6796" s="3">
        <v>299579</v>
      </c>
      <c r="B6796" s="5" t="s">
        <v>432</v>
      </c>
    </row>
    <row r="6797" spans="1:2" x14ac:dyDescent="0.3">
      <c r="A6797" s="3">
        <v>270919</v>
      </c>
      <c r="B6797" s="5" t="s">
        <v>108</v>
      </c>
    </row>
    <row r="6798" spans="1:2" x14ac:dyDescent="0.3">
      <c r="A6798" s="3">
        <v>299590</v>
      </c>
      <c r="B6798" s="5" t="s">
        <v>432</v>
      </c>
    </row>
    <row r="6799" spans="1:2" x14ac:dyDescent="0.3">
      <c r="A6799" s="3">
        <v>299590</v>
      </c>
      <c r="B6799" s="5" t="s">
        <v>10</v>
      </c>
    </row>
    <row r="6800" spans="1:2" x14ac:dyDescent="0.3">
      <c r="A6800" s="3">
        <v>345169</v>
      </c>
      <c r="B6800" s="5" t="s">
        <v>144</v>
      </c>
    </row>
    <row r="6801" spans="1:2" x14ac:dyDescent="0.3">
      <c r="A6801" s="3">
        <v>249142</v>
      </c>
      <c r="B6801" s="5" t="s">
        <v>540</v>
      </c>
    </row>
    <row r="6802" spans="1:2" x14ac:dyDescent="0.3">
      <c r="A6802" s="3">
        <v>247218</v>
      </c>
      <c r="B6802" s="5" t="s">
        <v>540</v>
      </c>
    </row>
    <row r="6803" spans="1:2" x14ac:dyDescent="0.3">
      <c r="A6803" s="3">
        <v>242083</v>
      </c>
      <c r="B6803" s="5" t="s">
        <v>10</v>
      </c>
    </row>
    <row r="6804" spans="1:2" x14ac:dyDescent="0.3">
      <c r="A6804" s="3">
        <v>275318</v>
      </c>
      <c r="B6804" s="5" t="s">
        <v>10</v>
      </c>
    </row>
    <row r="6805" spans="1:2" x14ac:dyDescent="0.3">
      <c r="A6805" s="3">
        <v>210910</v>
      </c>
      <c r="B6805" s="5" t="s">
        <v>10</v>
      </c>
    </row>
    <row r="6806" spans="1:2" x14ac:dyDescent="0.3">
      <c r="A6806" s="3">
        <v>270766</v>
      </c>
      <c r="B6806" s="5" t="s">
        <v>595</v>
      </c>
    </row>
    <row r="6807" spans="1:2" x14ac:dyDescent="0.3">
      <c r="A6807" s="3">
        <v>259171</v>
      </c>
      <c r="B6807" s="5" t="s">
        <v>2886</v>
      </c>
    </row>
    <row r="6808" spans="1:2" x14ac:dyDescent="0.3">
      <c r="A6808" s="3">
        <v>256311</v>
      </c>
      <c r="B6808" s="5" t="s">
        <v>284</v>
      </c>
    </row>
    <row r="6809" spans="1:2" x14ac:dyDescent="0.3">
      <c r="A6809" s="3">
        <v>265019</v>
      </c>
      <c r="B6809" s="5" t="s">
        <v>10</v>
      </c>
    </row>
    <row r="6810" spans="1:2" x14ac:dyDescent="0.3">
      <c r="A6810" s="3">
        <v>319017</v>
      </c>
      <c r="B6810" s="5" t="s">
        <v>10</v>
      </c>
    </row>
    <row r="6811" spans="1:2" x14ac:dyDescent="0.3">
      <c r="A6811" s="3">
        <v>289333</v>
      </c>
      <c r="B6811" s="5" t="s">
        <v>10</v>
      </c>
    </row>
    <row r="6812" spans="1:2" x14ac:dyDescent="0.3">
      <c r="A6812" s="3">
        <v>326045</v>
      </c>
      <c r="B6812" s="5" t="s">
        <v>432</v>
      </c>
    </row>
    <row r="6813" spans="1:2" x14ac:dyDescent="0.3">
      <c r="A6813" s="3">
        <v>292625</v>
      </c>
      <c r="B6813" s="5" t="s">
        <v>220</v>
      </c>
    </row>
    <row r="6814" spans="1:2" x14ac:dyDescent="0.3">
      <c r="A6814" s="3">
        <v>261768</v>
      </c>
      <c r="B6814" s="5" t="s">
        <v>10</v>
      </c>
    </row>
    <row r="6815" spans="1:2" x14ac:dyDescent="0.3">
      <c r="A6815" s="3">
        <v>299738</v>
      </c>
      <c r="B6815" s="5" t="s">
        <v>411</v>
      </c>
    </row>
    <row r="6816" spans="1:2" x14ac:dyDescent="0.3">
      <c r="A6816" s="3">
        <v>299738</v>
      </c>
      <c r="B6816" s="5" t="s">
        <v>784</v>
      </c>
    </row>
    <row r="6817" spans="1:2" x14ac:dyDescent="0.3">
      <c r="A6817" s="3">
        <v>284270</v>
      </c>
      <c r="B6817" s="5" t="s">
        <v>1540</v>
      </c>
    </row>
    <row r="6818" spans="1:2" x14ac:dyDescent="0.3">
      <c r="A6818" s="3">
        <v>284270</v>
      </c>
      <c r="B6818" s="5" t="s">
        <v>956</v>
      </c>
    </row>
    <row r="6819" spans="1:2" x14ac:dyDescent="0.3">
      <c r="A6819" s="3">
        <v>254323</v>
      </c>
      <c r="B6819" s="5" t="s">
        <v>284</v>
      </c>
    </row>
    <row r="6820" spans="1:2" x14ac:dyDescent="0.3">
      <c r="A6820" s="3">
        <v>281524</v>
      </c>
      <c r="B6820" s="5" t="s">
        <v>416</v>
      </c>
    </row>
    <row r="6821" spans="1:2" x14ac:dyDescent="0.3">
      <c r="A6821" s="3">
        <v>293633</v>
      </c>
      <c r="B6821" s="5" t="s">
        <v>10</v>
      </c>
    </row>
    <row r="6822" spans="1:2" x14ac:dyDescent="0.3">
      <c r="A6822" s="3">
        <v>358651</v>
      </c>
      <c r="B6822" s="5" t="s">
        <v>144</v>
      </c>
    </row>
    <row r="6823" spans="1:2" x14ac:dyDescent="0.3">
      <c r="A6823" s="3">
        <v>254005</v>
      </c>
      <c r="B6823" s="5" t="s">
        <v>2805</v>
      </c>
    </row>
    <row r="6824" spans="1:2" x14ac:dyDescent="0.3">
      <c r="A6824" s="3">
        <v>254005</v>
      </c>
      <c r="B6824" s="5" t="s">
        <v>284</v>
      </c>
    </row>
    <row r="6825" spans="1:2" x14ac:dyDescent="0.3">
      <c r="A6825" s="3">
        <v>256347</v>
      </c>
      <c r="B6825" s="5" t="s">
        <v>10</v>
      </c>
    </row>
    <row r="6826" spans="1:2" x14ac:dyDescent="0.3">
      <c r="A6826" s="3">
        <v>249638</v>
      </c>
      <c r="B6826" s="5" t="s">
        <v>750</v>
      </c>
    </row>
    <row r="6827" spans="1:2" x14ac:dyDescent="0.3">
      <c r="A6827" s="3">
        <v>255384</v>
      </c>
      <c r="B6827" s="5" t="s">
        <v>416</v>
      </c>
    </row>
    <row r="6828" spans="1:2" x14ac:dyDescent="0.3">
      <c r="A6828" s="3">
        <v>285843</v>
      </c>
      <c r="B6828" s="5" t="s">
        <v>432</v>
      </c>
    </row>
    <row r="6829" spans="1:2" x14ac:dyDescent="0.3">
      <c r="A6829" s="3">
        <v>310127</v>
      </c>
      <c r="B6829" s="5" t="s">
        <v>540</v>
      </c>
    </row>
    <row r="6830" spans="1:2" x14ac:dyDescent="0.3">
      <c r="A6830" s="3">
        <v>300441</v>
      </c>
      <c r="B6830" s="5" t="s">
        <v>10</v>
      </c>
    </row>
    <row r="6831" spans="1:2" x14ac:dyDescent="0.3">
      <c r="A6831" s="3">
        <v>267268</v>
      </c>
      <c r="B6831" s="5" t="s">
        <v>74</v>
      </c>
    </row>
    <row r="6832" spans="1:2" x14ac:dyDescent="0.3">
      <c r="A6832" s="3">
        <v>267268</v>
      </c>
      <c r="B6832" s="5" t="s">
        <v>51</v>
      </c>
    </row>
    <row r="6833" spans="1:2" x14ac:dyDescent="0.3">
      <c r="A6833" s="3">
        <v>286301</v>
      </c>
      <c r="B6833" s="5" t="s">
        <v>540</v>
      </c>
    </row>
    <row r="6834" spans="1:2" x14ac:dyDescent="0.3">
      <c r="A6834" s="3">
        <v>276922</v>
      </c>
      <c r="B6834" s="5" t="s">
        <v>10</v>
      </c>
    </row>
    <row r="6835" spans="1:2" x14ac:dyDescent="0.3">
      <c r="A6835" s="3">
        <v>304441</v>
      </c>
      <c r="B6835" s="5" t="s">
        <v>432</v>
      </c>
    </row>
    <row r="6836" spans="1:2" x14ac:dyDescent="0.3">
      <c r="A6836" s="3">
        <v>289239</v>
      </c>
      <c r="B6836" s="5" t="s">
        <v>10</v>
      </c>
    </row>
    <row r="6837" spans="1:2" x14ac:dyDescent="0.3">
      <c r="A6837" s="3">
        <v>295748</v>
      </c>
      <c r="B6837" s="5" t="s">
        <v>880</v>
      </c>
    </row>
    <row r="6838" spans="1:2" x14ac:dyDescent="0.3">
      <c r="A6838" s="3">
        <v>283671</v>
      </c>
      <c r="B6838" s="5" t="s">
        <v>74</v>
      </c>
    </row>
    <row r="6839" spans="1:2" x14ac:dyDescent="0.3">
      <c r="A6839" s="3">
        <v>283671</v>
      </c>
      <c r="B6839" s="5" t="s">
        <v>94</v>
      </c>
    </row>
    <row r="6840" spans="1:2" x14ac:dyDescent="0.3">
      <c r="A6840" s="3">
        <v>265193</v>
      </c>
      <c r="B6840" s="5" t="s">
        <v>108</v>
      </c>
    </row>
    <row r="6841" spans="1:2" x14ac:dyDescent="0.3">
      <c r="A6841" s="3">
        <v>265193</v>
      </c>
      <c r="B6841" s="5" t="s">
        <v>144</v>
      </c>
    </row>
    <row r="6842" spans="1:2" x14ac:dyDescent="0.3">
      <c r="A6842" s="3">
        <v>300839</v>
      </c>
      <c r="B6842" s="5" t="s">
        <v>108</v>
      </c>
    </row>
    <row r="6843" spans="1:2" x14ac:dyDescent="0.3">
      <c r="A6843" s="3">
        <v>242262</v>
      </c>
      <c r="B6843" s="5" t="s">
        <v>540</v>
      </c>
    </row>
    <row r="6844" spans="1:2" x14ac:dyDescent="0.3">
      <c r="A6844" s="3">
        <v>297963</v>
      </c>
      <c r="B6844" s="5" t="s">
        <v>956</v>
      </c>
    </row>
    <row r="6845" spans="1:2" x14ac:dyDescent="0.3">
      <c r="A6845" s="3">
        <v>268100</v>
      </c>
      <c r="B6845" s="5" t="s">
        <v>84</v>
      </c>
    </row>
    <row r="6846" spans="1:2" x14ac:dyDescent="0.3">
      <c r="A6846" s="3">
        <v>298614</v>
      </c>
      <c r="B6846" s="5" t="s">
        <v>108</v>
      </c>
    </row>
    <row r="6847" spans="1:2" x14ac:dyDescent="0.3">
      <c r="A6847" s="3">
        <v>250700</v>
      </c>
      <c r="B6847" s="5" t="s">
        <v>10</v>
      </c>
    </row>
    <row r="6848" spans="1:2" x14ac:dyDescent="0.3">
      <c r="A6848" s="3">
        <v>299847</v>
      </c>
      <c r="B6848" s="5" t="s">
        <v>540</v>
      </c>
    </row>
    <row r="6849" spans="1:2" x14ac:dyDescent="0.3">
      <c r="A6849" s="3">
        <v>311093</v>
      </c>
      <c r="B6849" s="5" t="s">
        <v>10</v>
      </c>
    </row>
    <row r="6850" spans="1:2" x14ac:dyDescent="0.3">
      <c r="A6850" s="3">
        <v>253292</v>
      </c>
      <c r="B6850" s="5" t="s">
        <v>1845</v>
      </c>
    </row>
    <row r="6851" spans="1:2" x14ac:dyDescent="0.3">
      <c r="A6851" s="3">
        <v>279968</v>
      </c>
      <c r="B6851" s="5" t="s">
        <v>416</v>
      </c>
    </row>
    <row r="6852" spans="1:2" x14ac:dyDescent="0.3">
      <c r="A6852" s="3">
        <v>274007</v>
      </c>
      <c r="B6852" s="5" t="s">
        <v>10</v>
      </c>
    </row>
    <row r="6853" spans="1:2" x14ac:dyDescent="0.3">
      <c r="A6853" s="3">
        <v>295144</v>
      </c>
      <c r="B6853" s="5" t="s">
        <v>416</v>
      </c>
    </row>
    <row r="6854" spans="1:2" x14ac:dyDescent="0.3">
      <c r="A6854" s="3">
        <v>721785</v>
      </c>
      <c r="B6854" s="5" t="s">
        <v>1109</v>
      </c>
    </row>
    <row r="6855" spans="1:2" x14ac:dyDescent="0.3">
      <c r="A6855" s="3">
        <v>721785</v>
      </c>
      <c r="B6855" s="5" t="s">
        <v>108</v>
      </c>
    </row>
    <row r="6856" spans="1:2" x14ac:dyDescent="0.3">
      <c r="A6856" s="3">
        <v>258313</v>
      </c>
      <c r="B6856" s="5" t="s">
        <v>94</v>
      </c>
    </row>
    <row r="6857" spans="1:2" x14ac:dyDescent="0.3">
      <c r="A6857" s="3">
        <v>174337</v>
      </c>
      <c r="B6857" s="5" t="s">
        <v>10</v>
      </c>
    </row>
    <row r="6858" spans="1:2" x14ac:dyDescent="0.3">
      <c r="A6858" s="3">
        <v>295050</v>
      </c>
      <c r="B6858" s="5" t="s">
        <v>10</v>
      </c>
    </row>
    <row r="6859" spans="1:2" x14ac:dyDescent="0.3">
      <c r="A6859" s="3">
        <v>282058</v>
      </c>
      <c r="B6859" s="5" t="s">
        <v>94</v>
      </c>
    </row>
    <row r="6860" spans="1:2" x14ac:dyDescent="0.3">
      <c r="A6860" s="3">
        <v>257314</v>
      </c>
      <c r="B6860" s="5" t="s">
        <v>540</v>
      </c>
    </row>
    <row r="6861" spans="1:2" x14ac:dyDescent="0.3">
      <c r="A6861" s="3">
        <v>216015</v>
      </c>
      <c r="B6861" s="5" t="s">
        <v>10</v>
      </c>
    </row>
    <row r="6862" spans="1:2" x14ac:dyDescent="0.3">
      <c r="A6862" s="3">
        <v>135397</v>
      </c>
      <c r="B6862" s="5" t="s">
        <v>10</v>
      </c>
    </row>
    <row r="6863" spans="1:2" x14ac:dyDescent="0.3">
      <c r="A6863" s="3">
        <v>150540</v>
      </c>
      <c r="B6863" s="5" t="s">
        <v>10</v>
      </c>
    </row>
    <row r="6864" spans="1:2" x14ac:dyDescent="0.3">
      <c r="A6864" s="3">
        <v>150689</v>
      </c>
      <c r="B6864" s="5" t="s">
        <v>416</v>
      </c>
    </row>
    <row r="6865" spans="1:2" x14ac:dyDescent="0.3">
      <c r="A6865" s="3">
        <v>150689</v>
      </c>
      <c r="B6865" s="5" t="s">
        <v>10</v>
      </c>
    </row>
    <row r="6866" spans="1:2" x14ac:dyDescent="0.3">
      <c r="A6866" s="3">
        <v>76341</v>
      </c>
      <c r="B6866" s="5" t="s">
        <v>367</v>
      </c>
    </row>
    <row r="6867" spans="1:2" x14ac:dyDescent="0.3">
      <c r="A6867" s="3">
        <v>76341</v>
      </c>
      <c r="B6867" s="5" t="s">
        <v>10</v>
      </c>
    </row>
    <row r="6868" spans="1:2" x14ac:dyDescent="0.3">
      <c r="A6868" s="3">
        <v>387824</v>
      </c>
      <c r="B6868" s="5" t="s">
        <v>94</v>
      </c>
    </row>
    <row r="6869" spans="1:2" x14ac:dyDescent="0.3">
      <c r="A6869" s="3">
        <v>99861</v>
      </c>
      <c r="B6869" s="5" t="s">
        <v>10</v>
      </c>
    </row>
    <row r="6870" spans="1:2" x14ac:dyDescent="0.3">
      <c r="A6870" s="3">
        <v>214756</v>
      </c>
      <c r="B6870" s="5" t="s">
        <v>10</v>
      </c>
    </row>
    <row r="6871" spans="1:2" x14ac:dyDescent="0.3">
      <c r="A6871" s="3">
        <v>168259</v>
      </c>
      <c r="B6871" s="5" t="s">
        <v>10</v>
      </c>
    </row>
    <row r="6872" spans="1:2" x14ac:dyDescent="0.3">
      <c r="A6872" s="3">
        <v>87101</v>
      </c>
      <c r="B6872" s="5" t="s">
        <v>432</v>
      </c>
    </row>
    <row r="6873" spans="1:2" x14ac:dyDescent="0.3">
      <c r="A6873" s="3">
        <v>87101</v>
      </c>
      <c r="B6873" s="5" t="s">
        <v>10</v>
      </c>
    </row>
    <row r="6874" spans="1:2" x14ac:dyDescent="0.3">
      <c r="A6874" s="3">
        <v>140607</v>
      </c>
      <c r="B6874" s="5" t="s">
        <v>10</v>
      </c>
    </row>
    <row r="6875" spans="1:2" x14ac:dyDescent="0.3">
      <c r="A6875" s="3">
        <v>351523</v>
      </c>
      <c r="B6875" s="5" t="s">
        <v>94</v>
      </c>
    </row>
    <row r="6876" spans="1:2" x14ac:dyDescent="0.3">
      <c r="A6876" s="3">
        <v>273481</v>
      </c>
      <c r="B6876" s="5" t="s">
        <v>74</v>
      </c>
    </row>
    <row r="6877" spans="1:2" x14ac:dyDescent="0.3">
      <c r="A6877" s="3">
        <v>273481</v>
      </c>
      <c r="B6877" s="5" t="s">
        <v>10</v>
      </c>
    </row>
    <row r="6878" spans="1:2" x14ac:dyDescent="0.3">
      <c r="A6878" s="3">
        <v>254128</v>
      </c>
      <c r="B6878" s="5" t="s">
        <v>432</v>
      </c>
    </row>
    <row r="6879" spans="1:2" x14ac:dyDescent="0.3">
      <c r="A6879" s="3">
        <v>254128</v>
      </c>
      <c r="B6879" s="5" t="s">
        <v>10</v>
      </c>
    </row>
    <row r="6880" spans="1:2" x14ac:dyDescent="0.3">
      <c r="A6880" s="3">
        <v>254128</v>
      </c>
      <c r="B6880" s="5" t="s">
        <v>367</v>
      </c>
    </row>
    <row r="6881" spans="1:2" x14ac:dyDescent="0.3">
      <c r="A6881" s="3">
        <v>303857</v>
      </c>
      <c r="B6881" s="5" t="s">
        <v>144</v>
      </c>
    </row>
    <row r="6882" spans="1:2" x14ac:dyDescent="0.3">
      <c r="A6882" s="3">
        <v>273477</v>
      </c>
      <c r="B6882" s="5" t="s">
        <v>10</v>
      </c>
    </row>
    <row r="6883" spans="1:2" x14ac:dyDescent="0.3">
      <c r="A6883" s="3">
        <v>281957</v>
      </c>
      <c r="B6883" s="5" t="s">
        <v>432</v>
      </c>
    </row>
    <row r="6884" spans="1:2" x14ac:dyDescent="0.3">
      <c r="A6884" s="3">
        <v>281957</v>
      </c>
      <c r="B6884" s="5" t="s">
        <v>784</v>
      </c>
    </row>
    <row r="6885" spans="1:2" x14ac:dyDescent="0.3">
      <c r="A6885" s="3">
        <v>281957</v>
      </c>
      <c r="B6885" s="5" t="s">
        <v>1144</v>
      </c>
    </row>
    <row r="6886" spans="1:2" x14ac:dyDescent="0.3">
      <c r="A6886" s="3">
        <v>281957</v>
      </c>
      <c r="B6886" s="5" t="s">
        <v>10</v>
      </c>
    </row>
    <row r="6887" spans="1:2" x14ac:dyDescent="0.3">
      <c r="A6887" s="3">
        <v>294254</v>
      </c>
      <c r="B6887" s="5" t="s">
        <v>10</v>
      </c>
    </row>
    <row r="6888" spans="1:2" x14ac:dyDescent="0.3">
      <c r="A6888" s="3">
        <v>207703</v>
      </c>
      <c r="B6888" s="5" t="s">
        <v>416</v>
      </c>
    </row>
    <row r="6889" spans="1:2" x14ac:dyDescent="0.3">
      <c r="A6889" s="3">
        <v>207703</v>
      </c>
      <c r="B6889" s="5" t="s">
        <v>10</v>
      </c>
    </row>
    <row r="6890" spans="1:2" x14ac:dyDescent="0.3">
      <c r="A6890" s="3">
        <v>257344</v>
      </c>
      <c r="B6890" s="5" t="s">
        <v>411</v>
      </c>
    </row>
    <row r="6891" spans="1:2" x14ac:dyDescent="0.3">
      <c r="A6891" s="3">
        <v>257344</v>
      </c>
      <c r="B6891" s="5" t="s">
        <v>108</v>
      </c>
    </row>
    <row r="6892" spans="1:2" x14ac:dyDescent="0.3">
      <c r="A6892" s="3">
        <v>257344</v>
      </c>
      <c r="B6892" s="5" t="s">
        <v>595</v>
      </c>
    </row>
    <row r="6893" spans="1:2" x14ac:dyDescent="0.3">
      <c r="A6893" s="3">
        <v>257344</v>
      </c>
      <c r="B6893" s="5" t="s">
        <v>10</v>
      </c>
    </row>
    <row r="6894" spans="1:2" x14ac:dyDescent="0.3">
      <c r="A6894" s="3">
        <v>177677</v>
      </c>
      <c r="B6894" s="5" t="s">
        <v>10</v>
      </c>
    </row>
    <row r="6895" spans="1:2" x14ac:dyDescent="0.3">
      <c r="A6895" s="3">
        <v>262500</v>
      </c>
      <c r="B6895" s="5" t="s">
        <v>432</v>
      </c>
    </row>
    <row r="6896" spans="1:2" x14ac:dyDescent="0.3">
      <c r="A6896" s="3">
        <v>262500</v>
      </c>
      <c r="B6896" s="5" t="s">
        <v>10</v>
      </c>
    </row>
    <row r="6897" spans="1:2" x14ac:dyDescent="0.3">
      <c r="A6897" s="3">
        <v>198184</v>
      </c>
      <c r="B6897" s="5" t="s">
        <v>10</v>
      </c>
    </row>
    <row r="6898" spans="1:2" x14ac:dyDescent="0.3">
      <c r="A6898" s="3">
        <v>105864</v>
      </c>
      <c r="B6898" s="5" t="s">
        <v>10</v>
      </c>
    </row>
    <row r="6899" spans="1:2" x14ac:dyDescent="0.3">
      <c r="A6899" s="3">
        <v>293863</v>
      </c>
      <c r="B6899" s="5" t="s">
        <v>10</v>
      </c>
    </row>
    <row r="6900" spans="1:2" x14ac:dyDescent="0.3">
      <c r="A6900" s="3">
        <v>312221</v>
      </c>
      <c r="B6900" s="5" t="s">
        <v>10</v>
      </c>
    </row>
    <row r="6901" spans="1:2" x14ac:dyDescent="0.3">
      <c r="A6901" s="3">
        <v>295830</v>
      </c>
      <c r="B6901" s="5" t="s">
        <v>144</v>
      </c>
    </row>
    <row r="6902" spans="1:2" x14ac:dyDescent="0.3">
      <c r="A6902" s="3">
        <v>131634</v>
      </c>
      <c r="B6902" s="5" t="s">
        <v>284</v>
      </c>
    </row>
    <row r="6903" spans="1:2" x14ac:dyDescent="0.3">
      <c r="A6903" s="3">
        <v>131634</v>
      </c>
      <c r="B6903" s="5" t="s">
        <v>10</v>
      </c>
    </row>
    <row r="6904" spans="1:2" x14ac:dyDescent="0.3">
      <c r="A6904" s="3">
        <v>340382</v>
      </c>
      <c r="B6904" s="5" t="s">
        <v>144</v>
      </c>
    </row>
    <row r="6905" spans="1:2" x14ac:dyDescent="0.3">
      <c r="A6905" s="3">
        <v>286217</v>
      </c>
      <c r="B6905" s="5" t="s">
        <v>10</v>
      </c>
    </row>
    <row r="6906" spans="1:2" x14ac:dyDescent="0.3">
      <c r="A6906" s="3">
        <v>158852</v>
      </c>
      <c r="B6906" s="5" t="s">
        <v>10</v>
      </c>
    </row>
    <row r="6907" spans="1:2" x14ac:dyDescent="0.3">
      <c r="A6907" s="3">
        <v>270303</v>
      </c>
      <c r="B6907" s="5" t="s">
        <v>10</v>
      </c>
    </row>
    <row r="6908" spans="1:2" x14ac:dyDescent="0.3">
      <c r="A6908" s="3">
        <v>206647</v>
      </c>
      <c r="B6908" s="5" t="s">
        <v>416</v>
      </c>
    </row>
    <row r="6909" spans="1:2" x14ac:dyDescent="0.3">
      <c r="A6909" s="3">
        <v>206647</v>
      </c>
      <c r="B6909" s="5" t="s">
        <v>10</v>
      </c>
    </row>
    <row r="6910" spans="1:2" x14ac:dyDescent="0.3">
      <c r="A6910" s="3">
        <v>76757</v>
      </c>
      <c r="B6910" s="5" t="s">
        <v>10</v>
      </c>
    </row>
    <row r="6911" spans="1:2" x14ac:dyDescent="0.3">
      <c r="A6911" s="3">
        <v>102899</v>
      </c>
      <c r="B6911" s="5" t="s">
        <v>10</v>
      </c>
    </row>
    <row r="6912" spans="1:2" x14ac:dyDescent="0.3">
      <c r="A6912" s="3">
        <v>257211</v>
      </c>
      <c r="B6912" s="5" t="s">
        <v>10</v>
      </c>
    </row>
    <row r="6913" spans="1:2" x14ac:dyDescent="0.3">
      <c r="A6913" s="3">
        <v>372049</v>
      </c>
      <c r="B6913" s="5" t="s">
        <v>94</v>
      </c>
    </row>
    <row r="6914" spans="1:2" x14ac:dyDescent="0.3">
      <c r="A6914" s="3">
        <v>159824</v>
      </c>
      <c r="B6914" s="5" t="s">
        <v>10</v>
      </c>
    </row>
    <row r="6915" spans="1:2" x14ac:dyDescent="0.3">
      <c r="A6915" s="3">
        <v>324558</v>
      </c>
      <c r="B6915" s="5" t="s">
        <v>10</v>
      </c>
    </row>
    <row r="6916" spans="1:2" x14ac:dyDescent="0.3">
      <c r="A6916" s="3">
        <v>390845</v>
      </c>
      <c r="B6916" s="5" t="s">
        <v>94</v>
      </c>
    </row>
    <row r="6917" spans="1:2" x14ac:dyDescent="0.3">
      <c r="A6917" s="3">
        <v>318256</v>
      </c>
      <c r="B6917" s="5" t="s">
        <v>10</v>
      </c>
    </row>
    <row r="6918" spans="1:2" x14ac:dyDescent="0.3">
      <c r="A6918" s="3">
        <v>325358</v>
      </c>
      <c r="B6918" s="5" t="s">
        <v>10</v>
      </c>
    </row>
    <row r="6919" spans="1:2" x14ac:dyDescent="0.3">
      <c r="A6919" s="3">
        <v>263472</v>
      </c>
      <c r="B6919" s="5" t="s">
        <v>3743</v>
      </c>
    </row>
    <row r="6920" spans="1:2" x14ac:dyDescent="0.3">
      <c r="A6920" s="3">
        <v>263472</v>
      </c>
      <c r="B6920" s="5" t="s">
        <v>284</v>
      </c>
    </row>
    <row r="6921" spans="1:2" x14ac:dyDescent="0.3">
      <c r="A6921" s="3">
        <v>263472</v>
      </c>
      <c r="B6921" s="5" t="s">
        <v>10</v>
      </c>
    </row>
    <row r="6922" spans="1:2" x14ac:dyDescent="0.3">
      <c r="A6922" s="3">
        <v>264660</v>
      </c>
      <c r="B6922" s="5" t="s">
        <v>416</v>
      </c>
    </row>
    <row r="6923" spans="1:2" x14ac:dyDescent="0.3">
      <c r="A6923" s="3">
        <v>264660</v>
      </c>
      <c r="B6923" s="5" t="s">
        <v>10</v>
      </c>
    </row>
    <row r="6924" spans="1:2" x14ac:dyDescent="0.3">
      <c r="A6924" s="3">
        <v>347201</v>
      </c>
      <c r="B6924" s="5" t="s">
        <v>144</v>
      </c>
    </row>
    <row r="6925" spans="1:2" x14ac:dyDescent="0.3">
      <c r="A6925" s="3">
        <v>228165</v>
      </c>
      <c r="B6925" s="5" t="s">
        <v>367</v>
      </c>
    </row>
    <row r="6926" spans="1:2" x14ac:dyDescent="0.3">
      <c r="A6926" s="3">
        <v>228165</v>
      </c>
      <c r="B6926" s="5" t="s">
        <v>10</v>
      </c>
    </row>
    <row r="6927" spans="1:2" x14ac:dyDescent="0.3">
      <c r="A6927" s="3">
        <v>277217</v>
      </c>
      <c r="B6927" s="5" t="s">
        <v>10</v>
      </c>
    </row>
    <row r="6928" spans="1:2" x14ac:dyDescent="0.3">
      <c r="A6928" s="3">
        <v>228161</v>
      </c>
      <c r="B6928" s="5" t="s">
        <v>10</v>
      </c>
    </row>
    <row r="6929" spans="1:2" x14ac:dyDescent="0.3">
      <c r="A6929" s="3">
        <v>243688</v>
      </c>
      <c r="B6929" s="5" t="s">
        <v>10</v>
      </c>
    </row>
    <row r="6930" spans="1:2" x14ac:dyDescent="0.3">
      <c r="A6930" s="3">
        <v>333167</v>
      </c>
      <c r="B6930" s="5" t="s">
        <v>94</v>
      </c>
    </row>
    <row r="6931" spans="1:2" x14ac:dyDescent="0.3">
      <c r="A6931" s="3">
        <v>298312</v>
      </c>
      <c r="B6931" s="5" t="s">
        <v>144</v>
      </c>
    </row>
    <row r="6932" spans="1:2" x14ac:dyDescent="0.3">
      <c r="A6932" s="3">
        <v>298312</v>
      </c>
      <c r="B6932" s="5" t="s">
        <v>10</v>
      </c>
    </row>
    <row r="6933" spans="1:2" x14ac:dyDescent="0.3">
      <c r="A6933" s="3">
        <v>265208</v>
      </c>
      <c r="B6933" s="5" t="s">
        <v>10</v>
      </c>
    </row>
    <row r="6934" spans="1:2" x14ac:dyDescent="0.3">
      <c r="A6934" s="3">
        <v>227719</v>
      </c>
      <c r="B6934" s="5" t="s">
        <v>10</v>
      </c>
    </row>
    <row r="6935" spans="1:2" x14ac:dyDescent="0.3">
      <c r="A6935" s="3">
        <v>254470</v>
      </c>
      <c r="B6935" s="5" t="s">
        <v>10</v>
      </c>
    </row>
    <row r="6936" spans="1:2" x14ac:dyDescent="0.3">
      <c r="A6936" s="3">
        <v>273248</v>
      </c>
      <c r="B6936" s="5" t="s">
        <v>10</v>
      </c>
    </row>
    <row r="6937" spans="1:2" x14ac:dyDescent="0.3">
      <c r="A6937" s="3">
        <v>360784</v>
      </c>
      <c r="B6937" s="5" t="s">
        <v>10</v>
      </c>
    </row>
    <row r="6938" spans="1:2" x14ac:dyDescent="0.3">
      <c r="A6938" s="3">
        <v>274854</v>
      </c>
      <c r="B6938" s="5" t="s">
        <v>432</v>
      </c>
    </row>
    <row r="6939" spans="1:2" x14ac:dyDescent="0.3">
      <c r="A6939" s="3">
        <v>274854</v>
      </c>
      <c r="B6939" s="5" t="s">
        <v>784</v>
      </c>
    </row>
    <row r="6940" spans="1:2" x14ac:dyDescent="0.3">
      <c r="A6940" s="3">
        <v>274854</v>
      </c>
      <c r="B6940" s="5" t="s">
        <v>10</v>
      </c>
    </row>
    <row r="6941" spans="1:2" x14ac:dyDescent="0.3">
      <c r="A6941" s="3">
        <v>166424</v>
      </c>
      <c r="B6941" s="5" t="s">
        <v>416</v>
      </c>
    </row>
    <row r="6942" spans="1:2" x14ac:dyDescent="0.3">
      <c r="A6942" s="3">
        <v>166424</v>
      </c>
      <c r="B6942" s="5" t="s">
        <v>284</v>
      </c>
    </row>
    <row r="6943" spans="1:2" x14ac:dyDescent="0.3">
      <c r="A6943" s="3">
        <v>166424</v>
      </c>
      <c r="B6943" s="5" t="s">
        <v>10</v>
      </c>
    </row>
    <row r="6944" spans="1:2" x14ac:dyDescent="0.3">
      <c r="A6944" s="3">
        <v>318846</v>
      </c>
      <c r="B6944" s="5" t="s">
        <v>10</v>
      </c>
    </row>
    <row r="6945" spans="1:2" x14ac:dyDescent="0.3">
      <c r="A6945" s="3">
        <v>387848</v>
      </c>
      <c r="B6945" s="5" t="s">
        <v>94</v>
      </c>
    </row>
    <row r="6946" spans="1:2" x14ac:dyDescent="0.3">
      <c r="A6946" s="3">
        <v>307081</v>
      </c>
      <c r="B6946" s="5" t="s">
        <v>10</v>
      </c>
    </row>
    <row r="6947" spans="1:2" x14ac:dyDescent="0.3">
      <c r="A6947" s="3">
        <v>296099</v>
      </c>
      <c r="B6947" s="5" t="s">
        <v>10</v>
      </c>
    </row>
    <row r="6948" spans="1:2" x14ac:dyDescent="0.3">
      <c r="A6948" s="3">
        <v>205775</v>
      </c>
      <c r="B6948" s="5" t="s">
        <v>51</v>
      </c>
    </row>
    <row r="6949" spans="1:2" x14ac:dyDescent="0.3">
      <c r="A6949" s="3">
        <v>205775</v>
      </c>
      <c r="B6949" s="5" t="s">
        <v>10</v>
      </c>
    </row>
    <row r="6950" spans="1:2" x14ac:dyDescent="0.3">
      <c r="A6950" s="3">
        <v>332672</v>
      </c>
      <c r="B6950" s="5" t="s">
        <v>956</v>
      </c>
    </row>
    <row r="6951" spans="1:2" x14ac:dyDescent="0.3">
      <c r="A6951" s="3">
        <v>323372</v>
      </c>
      <c r="B6951" s="5" t="s">
        <v>51</v>
      </c>
    </row>
    <row r="6952" spans="1:2" x14ac:dyDescent="0.3">
      <c r="A6952" s="3">
        <v>357096</v>
      </c>
      <c r="B6952" s="5" t="s">
        <v>10</v>
      </c>
    </row>
    <row r="6953" spans="1:2" x14ac:dyDescent="0.3">
      <c r="A6953" s="3">
        <v>266294</v>
      </c>
      <c r="B6953" s="5" t="s">
        <v>10</v>
      </c>
    </row>
    <row r="6954" spans="1:2" x14ac:dyDescent="0.3">
      <c r="A6954" s="3">
        <v>249070</v>
      </c>
      <c r="B6954" s="5" t="s">
        <v>416</v>
      </c>
    </row>
    <row r="6955" spans="1:2" x14ac:dyDescent="0.3">
      <c r="A6955" s="3">
        <v>249070</v>
      </c>
      <c r="B6955" s="5" t="s">
        <v>10</v>
      </c>
    </row>
    <row r="6956" spans="1:2" x14ac:dyDescent="0.3">
      <c r="A6956" s="3">
        <v>238713</v>
      </c>
      <c r="B6956" s="5" t="s">
        <v>10</v>
      </c>
    </row>
    <row r="6957" spans="1:2" x14ac:dyDescent="0.3">
      <c r="A6957" s="3">
        <v>227973</v>
      </c>
      <c r="B6957" s="5" t="s">
        <v>10</v>
      </c>
    </row>
    <row r="6958" spans="1:2" x14ac:dyDescent="0.3">
      <c r="A6958" s="3">
        <v>276907</v>
      </c>
      <c r="B6958" s="5" t="s">
        <v>108</v>
      </c>
    </row>
    <row r="6959" spans="1:2" x14ac:dyDescent="0.3">
      <c r="A6959" s="3">
        <v>276907</v>
      </c>
      <c r="B6959" s="5" t="s">
        <v>416</v>
      </c>
    </row>
    <row r="6960" spans="1:2" x14ac:dyDescent="0.3">
      <c r="A6960" s="3">
        <v>276907</v>
      </c>
      <c r="B6960" s="5" t="s">
        <v>10</v>
      </c>
    </row>
    <row r="6961" spans="1:2" x14ac:dyDescent="0.3">
      <c r="A6961" s="3">
        <v>277216</v>
      </c>
      <c r="B6961" s="5" t="s">
        <v>416</v>
      </c>
    </row>
    <row r="6962" spans="1:2" x14ac:dyDescent="0.3">
      <c r="A6962" s="3">
        <v>277216</v>
      </c>
      <c r="B6962" s="5" t="s">
        <v>10</v>
      </c>
    </row>
    <row r="6963" spans="1:2" x14ac:dyDescent="0.3">
      <c r="A6963" s="3">
        <v>338676</v>
      </c>
      <c r="B6963" s="5" t="s">
        <v>108</v>
      </c>
    </row>
    <row r="6964" spans="1:2" x14ac:dyDescent="0.3">
      <c r="A6964" s="3">
        <v>338676</v>
      </c>
      <c r="B6964" s="5" t="s">
        <v>2805</v>
      </c>
    </row>
    <row r="6965" spans="1:2" x14ac:dyDescent="0.3">
      <c r="A6965" s="3">
        <v>338676</v>
      </c>
      <c r="B6965" s="5" t="s">
        <v>51</v>
      </c>
    </row>
    <row r="6966" spans="1:2" x14ac:dyDescent="0.3">
      <c r="A6966" s="3">
        <v>338676</v>
      </c>
      <c r="B6966" s="5" t="s">
        <v>10</v>
      </c>
    </row>
    <row r="6967" spans="1:2" x14ac:dyDescent="0.3">
      <c r="A6967" s="3">
        <v>254320</v>
      </c>
      <c r="B6967" s="5" t="s">
        <v>108</v>
      </c>
    </row>
    <row r="6968" spans="1:2" x14ac:dyDescent="0.3">
      <c r="A6968" s="3">
        <v>254320</v>
      </c>
      <c r="B6968" s="5" t="s">
        <v>883</v>
      </c>
    </row>
    <row r="6969" spans="1:2" x14ac:dyDescent="0.3">
      <c r="A6969" s="3">
        <v>254320</v>
      </c>
      <c r="B6969" s="5" t="s">
        <v>2847</v>
      </c>
    </row>
    <row r="6970" spans="1:2" x14ac:dyDescent="0.3">
      <c r="A6970" s="3">
        <v>254320</v>
      </c>
      <c r="B6970" s="5" t="s">
        <v>956</v>
      </c>
    </row>
    <row r="6971" spans="1:2" x14ac:dyDescent="0.3">
      <c r="A6971" s="3">
        <v>254320</v>
      </c>
      <c r="B6971" s="5" t="s">
        <v>416</v>
      </c>
    </row>
    <row r="6972" spans="1:2" x14ac:dyDescent="0.3">
      <c r="A6972" s="3">
        <v>203801</v>
      </c>
      <c r="B6972" s="5" t="s">
        <v>10</v>
      </c>
    </row>
    <row r="6973" spans="1:2" x14ac:dyDescent="0.3">
      <c r="A6973" s="3">
        <v>258509</v>
      </c>
      <c r="B6973" s="5" t="s">
        <v>10</v>
      </c>
    </row>
    <row r="6974" spans="1:2" x14ac:dyDescent="0.3">
      <c r="A6974" s="3">
        <v>211672</v>
      </c>
      <c r="B6974" s="5" t="s">
        <v>10</v>
      </c>
    </row>
    <row r="6975" spans="1:2" x14ac:dyDescent="0.3">
      <c r="A6975" s="3">
        <v>257088</v>
      </c>
      <c r="B6975" s="5" t="s">
        <v>284</v>
      </c>
    </row>
    <row r="6976" spans="1:2" x14ac:dyDescent="0.3">
      <c r="A6976" s="3">
        <v>257088</v>
      </c>
      <c r="B6976" s="5" t="s">
        <v>10</v>
      </c>
    </row>
    <row r="6977" spans="1:2" x14ac:dyDescent="0.3">
      <c r="A6977" s="3">
        <v>252838</v>
      </c>
      <c r="B6977" s="5" t="s">
        <v>10</v>
      </c>
    </row>
    <row r="6978" spans="1:2" x14ac:dyDescent="0.3">
      <c r="A6978" s="3">
        <v>228205</v>
      </c>
      <c r="B6978" s="5" t="s">
        <v>10</v>
      </c>
    </row>
    <row r="6979" spans="1:2" x14ac:dyDescent="0.3">
      <c r="A6979" s="3">
        <v>241554</v>
      </c>
      <c r="B6979" s="5" t="s">
        <v>10</v>
      </c>
    </row>
    <row r="6980" spans="1:2" x14ac:dyDescent="0.3">
      <c r="A6980" s="3">
        <v>309809</v>
      </c>
      <c r="B6980" s="5" t="s">
        <v>108</v>
      </c>
    </row>
    <row r="6981" spans="1:2" x14ac:dyDescent="0.3">
      <c r="A6981" s="3">
        <v>309809</v>
      </c>
      <c r="B6981" s="5" t="s">
        <v>540</v>
      </c>
    </row>
    <row r="6982" spans="1:2" x14ac:dyDescent="0.3">
      <c r="A6982" s="3">
        <v>309809</v>
      </c>
      <c r="B6982" s="5" t="s">
        <v>432</v>
      </c>
    </row>
    <row r="6983" spans="1:2" x14ac:dyDescent="0.3">
      <c r="A6983" s="3">
        <v>257445</v>
      </c>
      <c r="B6983" s="5" t="s">
        <v>10</v>
      </c>
    </row>
    <row r="6984" spans="1:2" x14ac:dyDescent="0.3">
      <c r="A6984" s="3">
        <v>201088</v>
      </c>
      <c r="B6984" s="5" t="s">
        <v>10</v>
      </c>
    </row>
    <row r="6985" spans="1:2" x14ac:dyDescent="0.3">
      <c r="A6985" s="3">
        <v>181283</v>
      </c>
      <c r="B6985" s="5" t="s">
        <v>10</v>
      </c>
    </row>
    <row r="6986" spans="1:2" x14ac:dyDescent="0.3">
      <c r="A6986" s="3">
        <v>253412</v>
      </c>
      <c r="B6986" s="5" t="s">
        <v>3578</v>
      </c>
    </row>
    <row r="6987" spans="1:2" x14ac:dyDescent="0.3">
      <c r="A6987" s="3">
        <v>253412</v>
      </c>
      <c r="B6987" s="5" t="s">
        <v>416</v>
      </c>
    </row>
    <row r="6988" spans="1:2" x14ac:dyDescent="0.3">
      <c r="A6988" s="3">
        <v>253412</v>
      </c>
      <c r="B6988" s="5" t="s">
        <v>10</v>
      </c>
    </row>
    <row r="6989" spans="1:2" x14ac:dyDescent="0.3">
      <c r="A6989" s="3">
        <v>256040</v>
      </c>
      <c r="B6989" s="5" t="s">
        <v>595</v>
      </c>
    </row>
    <row r="6990" spans="1:2" x14ac:dyDescent="0.3">
      <c r="A6990" s="3">
        <v>258480</v>
      </c>
      <c r="B6990" s="5" t="s">
        <v>416</v>
      </c>
    </row>
    <row r="6991" spans="1:2" x14ac:dyDescent="0.3">
      <c r="A6991" s="3">
        <v>258480</v>
      </c>
      <c r="B6991" s="5" t="s">
        <v>10</v>
      </c>
    </row>
    <row r="6992" spans="1:2" x14ac:dyDescent="0.3">
      <c r="A6992" s="3">
        <v>372921</v>
      </c>
      <c r="B6992" s="5" t="s">
        <v>94</v>
      </c>
    </row>
    <row r="6993" spans="1:2" x14ac:dyDescent="0.3">
      <c r="A6993" s="3">
        <v>331576</v>
      </c>
      <c r="B6993" s="5" t="s">
        <v>411</v>
      </c>
    </row>
    <row r="6994" spans="1:2" x14ac:dyDescent="0.3">
      <c r="A6994" s="3">
        <v>331576</v>
      </c>
      <c r="B6994" s="5" t="s">
        <v>784</v>
      </c>
    </row>
    <row r="6995" spans="1:2" x14ac:dyDescent="0.3">
      <c r="A6995" s="3">
        <v>201085</v>
      </c>
      <c r="B6995" s="5" t="s">
        <v>10</v>
      </c>
    </row>
    <row r="6996" spans="1:2" x14ac:dyDescent="0.3">
      <c r="A6996" s="3">
        <v>280092</v>
      </c>
      <c r="B6996" s="5" t="s">
        <v>432</v>
      </c>
    </row>
    <row r="6997" spans="1:2" x14ac:dyDescent="0.3">
      <c r="A6997" s="3">
        <v>280092</v>
      </c>
      <c r="B6997" s="5" t="s">
        <v>10</v>
      </c>
    </row>
    <row r="6998" spans="1:2" x14ac:dyDescent="0.3">
      <c r="A6998" s="3">
        <v>238615</v>
      </c>
      <c r="B6998" s="5" t="s">
        <v>10</v>
      </c>
    </row>
    <row r="6999" spans="1:2" x14ac:dyDescent="0.3">
      <c r="A6999" s="3">
        <v>399905</v>
      </c>
      <c r="B6999" s="5" t="s">
        <v>94</v>
      </c>
    </row>
    <row r="7000" spans="1:2" x14ac:dyDescent="0.3">
      <c r="A7000" s="3">
        <v>350499</v>
      </c>
      <c r="B7000" s="5" t="s">
        <v>144</v>
      </c>
    </row>
    <row r="7001" spans="1:2" x14ac:dyDescent="0.3">
      <c r="A7001" s="3">
        <v>241251</v>
      </c>
      <c r="B7001" s="5" t="s">
        <v>10</v>
      </c>
    </row>
    <row r="7002" spans="1:2" x14ac:dyDescent="0.3">
      <c r="A7002" s="3">
        <v>335117</v>
      </c>
      <c r="B7002" s="5" t="s">
        <v>94</v>
      </c>
    </row>
    <row r="7003" spans="1:2" x14ac:dyDescent="0.3">
      <c r="A7003" s="3">
        <v>287948</v>
      </c>
      <c r="B7003" s="5" t="s">
        <v>1540</v>
      </c>
    </row>
    <row r="7004" spans="1:2" x14ac:dyDescent="0.3">
      <c r="A7004" s="3">
        <v>287948</v>
      </c>
      <c r="B7004" s="5" t="s">
        <v>411</v>
      </c>
    </row>
    <row r="7005" spans="1:2" x14ac:dyDescent="0.3">
      <c r="A7005" s="3">
        <v>287948</v>
      </c>
      <c r="B7005" s="5" t="s">
        <v>108</v>
      </c>
    </row>
    <row r="7006" spans="1:2" x14ac:dyDescent="0.3">
      <c r="A7006" s="3">
        <v>359246</v>
      </c>
      <c r="B7006" s="5" t="s">
        <v>10</v>
      </c>
    </row>
    <row r="7007" spans="1:2" x14ac:dyDescent="0.3">
      <c r="A7007" s="3">
        <v>94365</v>
      </c>
      <c r="B7007" s="5" t="s">
        <v>956</v>
      </c>
    </row>
    <row r="7008" spans="1:2" x14ac:dyDescent="0.3">
      <c r="A7008" s="3">
        <v>94365</v>
      </c>
      <c r="B7008" s="5" t="s">
        <v>10</v>
      </c>
    </row>
    <row r="7009" spans="1:2" x14ac:dyDescent="0.3">
      <c r="A7009" s="3">
        <v>274167</v>
      </c>
      <c r="B7009" s="5" t="s">
        <v>10</v>
      </c>
    </row>
    <row r="7010" spans="1:2" x14ac:dyDescent="0.3">
      <c r="A7010" s="3">
        <v>363093</v>
      </c>
      <c r="B7010" s="5" t="s">
        <v>94</v>
      </c>
    </row>
    <row r="7011" spans="1:2" x14ac:dyDescent="0.3">
      <c r="A7011" s="3">
        <v>346646</v>
      </c>
      <c r="B7011" s="5" t="s">
        <v>94</v>
      </c>
    </row>
    <row r="7012" spans="1:2" x14ac:dyDescent="0.3">
      <c r="A7012" s="3">
        <v>271718</v>
      </c>
      <c r="B7012" s="5" t="s">
        <v>10</v>
      </c>
    </row>
    <row r="7013" spans="1:2" x14ac:dyDescent="0.3">
      <c r="A7013" s="3">
        <v>314365</v>
      </c>
      <c r="B7013" s="5" t="s">
        <v>10</v>
      </c>
    </row>
    <row r="7014" spans="1:2" x14ac:dyDescent="0.3">
      <c r="A7014" s="3">
        <v>296098</v>
      </c>
      <c r="B7014" s="5" t="s">
        <v>595</v>
      </c>
    </row>
    <row r="7015" spans="1:2" x14ac:dyDescent="0.3">
      <c r="A7015" s="3">
        <v>296098</v>
      </c>
      <c r="B7015" s="5" t="s">
        <v>10</v>
      </c>
    </row>
    <row r="7016" spans="1:2" x14ac:dyDescent="0.3">
      <c r="A7016" s="3">
        <v>296098</v>
      </c>
      <c r="B7016" s="5" t="s">
        <v>284</v>
      </c>
    </row>
    <row r="7017" spans="1:2" x14ac:dyDescent="0.3">
      <c r="A7017" s="3">
        <v>307663</v>
      </c>
      <c r="B7017" s="5" t="s">
        <v>10</v>
      </c>
    </row>
    <row r="7018" spans="1:2" x14ac:dyDescent="0.3">
      <c r="A7018" s="3">
        <v>261023</v>
      </c>
      <c r="B7018" s="5" t="s">
        <v>416</v>
      </c>
    </row>
    <row r="7019" spans="1:2" x14ac:dyDescent="0.3">
      <c r="A7019" s="3">
        <v>261023</v>
      </c>
      <c r="B7019" s="5" t="s">
        <v>10</v>
      </c>
    </row>
    <row r="7020" spans="1:2" x14ac:dyDescent="0.3">
      <c r="A7020" s="3">
        <v>294963</v>
      </c>
      <c r="B7020" s="5" t="s">
        <v>108</v>
      </c>
    </row>
    <row r="7021" spans="1:2" x14ac:dyDescent="0.3">
      <c r="A7021" s="3">
        <v>294963</v>
      </c>
      <c r="B7021" s="5" t="s">
        <v>10</v>
      </c>
    </row>
    <row r="7022" spans="1:2" x14ac:dyDescent="0.3">
      <c r="A7022" s="3">
        <v>188222</v>
      </c>
      <c r="B7022" s="5" t="s">
        <v>10</v>
      </c>
    </row>
    <row r="7023" spans="1:2" x14ac:dyDescent="0.3">
      <c r="A7023" s="3">
        <v>228973</v>
      </c>
      <c r="B7023" s="5" t="s">
        <v>432</v>
      </c>
    </row>
    <row r="7024" spans="1:2" x14ac:dyDescent="0.3">
      <c r="A7024" s="3">
        <v>256961</v>
      </c>
      <c r="B7024" s="5" t="s">
        <v>10</v>
      </c>
    </row>
    <row r="7025" spans="1:2" x14ac:dyDescent="0.3">
      <c r="A7025" s="3">
        <v>297556</v>
      </c>
      <c r="B7025" s="5" t="s">
        <v>10</v>
      </c>
    </row>
    <row r="7026" spans="1:2" x14ac:dyDescent="0.3">
      <c r="A7026" s="3">
        <v>256591</v>
      </c>
      <c r="B7026" s="5" t="s">
        <v>10</v>
      </c>
    </row>
    <row r="7027" spans="1:2" x14ac:dyDescent="0.3">
      <c r="A7027" s="3">
        <v>375846</v>
      </c>
      <c r="B7027" s="5" t="s">
        <v>432</v>
      </c>
    </row>
    <row r="7028" spans="1:2" x14ac:dyDescent="0.3">
      <c r="A7028" s="3">
        <v>375846</v>
      </c>
      <c r="B7028" s="5" t="s">
        <v>10</v>
      </c>
    </row>
    <row r="7029" spans="1:2" x14ac:dyDescent="0.3">
      <c r="A7029" s="3">
        <v>323272</v>
      </c>
      <c r="B7029" s="5" t="s">
        <v>10</v>
      </c>
    </row>
    <row r="7030" spans="1:2" x14ac:dyDescent="0.3">
      <c r="A7030" s="3">
        <v>292431</v>
      </c>
      <c r="B7030" s="5" t="s">
        <v>1540</v>
      </c>
    </row>
    <row r="7031" spans="1:2" x14ac:dyDescent="0.3">
      <c r="A7031" s="3">
        <v>292431</v>
      </c>
      <c r="B7031" s="5" t="s">
        <v>108</v>
      </c>
    </row>
    <row r="7032" spans="1:2" x14ac:dyDescent="0.3">
      <c r="A7032" s="3">
        <v>323260</v>
      </c>
      <c r="B7032" s="5" t="s">
        <v>784</v>
      </c>
    </row>
    <row r="7033" spans="1:2" x14ac:dyDescent="0.3">
      <c r="A7033" s="3">
        <v>277558</v>
      </c>
      <c r="B7033" s="5" t="s">
        <v>10</v>
      </c>
    </row>
    <row r="7034" spans="1:2" x14ac:dyDescent="0.3">
      <c r="A7034" s="3">
        <v>277558</v>
      </c>
      <c r="B7034" s="5" t="s">
        <v>432</v>
      </c>
    </row>
    <row r="7035" spans="1:2" x14ac:dyDescent="0.3">
      <c r="A7035" s="3">
        <v>192141</v>
      </c>
      <c r="B7035" s="5" t="s">
        <v>220</v>
      </c>
    </row>
    <row r="7036" spans="1:2" x14ac:dyDescent="0.3">
      <c r="A7036" s="3">
        <v>192141</v>
      </c>
      <c r="B7036" s="5" t="s">
        <v>10</v>
      </c>
    </row>
    <row r="7037" spans="1:2" x14ac:dyDescent="0.3">
      <c r="A7037" s="3">
        <v>374772</v>
      </c>
      <c r="B7037" s="5" t="s">
        <v>144</v>
      </c>
    </row>
    <row r="7038" spans="1:2" x14ac:dyDescent="0.3">
      <c r="A7038" s="3">
        <v>334074</v>
      </c>
      <c r="B7038" s="5" t="s">
        <v>416</v>
      </c>
    </row>
    <row r="7039" spans="1:2" x14ac:dyDescent="0.3">
      <c r="A7039" s="3">
        <v>334074</v>
      </c>
      <c r="B7039" s="5" t="s">
        <v>10</v>
      </c>
    </row>
    <row r="7040" spans="1:2" x14ac:dyDescent="0.3">
      <c r="A7040" s="3">
        <v>268920</v>
      </c>
      <c r="B7040" s="5" t="s">
        <v>10</v>
      </c>
    </row>
    <row r="7041" spans="1:2" x14ac:dyDescent="0.3">
      <c r="A7041" s="3">
        <v>338803</v>
      </c>
      <c r="B7041" s="5" t="s">
        <v>94</v>
      </c>
    </row>
    <row r="7042" spans="1:2" x14ac:dyDescent="0.3">
      <c r="A7042" s="3">
        <v>287903</v>
      </c>
      <c r="B7042" s="5" t="s">
        <v>10</v>
      </c>
    </row>
    <row r="7043" spans="1:2" x14ac:dyDescent="0.3">
      <c r="A7043" s="3">
        <v>306819</v>
      </c>
      <c r="B7043" s="5" t="s">
        <v>1540</v>
      </c>
    </row>
    <row r="7044" spans="1:2" x14ac:dyDescent="0.3">
      <c r="A7044" s="3">
        <v>306819</v>
      </c>
      <c r="B7044" s="5" t="s">
        <v>416</v>
      </c>
    </row>
    <row r="7045" spans="1:2" x14ac:dyDescent="0.3">
      <c r="A7045" s="3">
        <v>306819</v>
      </c>
      <c r="B7045" s="5" t="s">
        <v>10</v>
      </c>
    </row>
    <row r="7046" spans="1:2" x14ac:dyDescent="0.3">
      <c r="A7046" s="3">
        <v>295964</v>
      </c>
      <c r="B7046" s="5" t="s">
        <v>10</v>
      </c>
    </row>
    <row r="7047" spans="1:2" x14ac:dyDescent="0.3">
      <c r="A7047" s="3">
        <v>157544</v>
      </c>
      <c r="B7047" s="5" t="s">
        <v>10</v>
      </c>
    </row>
    <row r="7048" spans="1:2" x14ac:dyDescent="0.3">
      <c r="A7048" s="3">
        <v>282070</v>
      </c>
      <c r="B7048" s="5" t="s">
        <v>144</v>
      </c>
    </row>
    <row r="7049" spans="1:2" x14ac:dyDescent="0.3">
      <c r="A7049" s="3">
        <v>328480</v>
      </c>
      <c r="B7049" s="5" t="s">
        <v>432</v>
      </c>
    </row>
    <row r="7050" spans="1:2" x14ac:dyDescent="0.3">
      <c r="A7050" s="3">
        <v>373879</v>
      </c>
      <c r="B7050" s="5" t="s">
        <v>144</v>
      </c>
    </row>
    <row r="7051" spans="1:2" x14ac:dyDescent="0.3">
      <c r="A7051" s="3">
        <v>283445</v>
      </c>
      <c r="B7051" s="5" t="s">
        <v>432</v>
      </c>
    </row>
    <row r="7052" spans="1:2" x14ac:dyDescent="0.3">
      <c r="A7052" s="3">
        <v>283445</v>
      </c>
      <c r="B7052" s="5" t="s">
        <v>10</v>
      </c>
    </row>
    <row r="7053" spans="1:2" x14ac:dyDescent="0.3">
      <c r="A7053" s="3">
        <v>397469</v>
      </c>
      <c r="B7053" s="5" t="s">
        <v>94</v>
      </c>
    </row>
    <row r="7054" spans="1:2" x14ac:dyDescent="0.3">
      <c r="A7054" s="3">
        <v>351694</v>
      </c>
      <c r="B7054" s="5" t="s">
        <v>411</v>
      </c>
    </row>
    <row r="7055" spans="1:2" x14ac:dyDescent="0.3">
      <c r="A7055" s="3">
        <v>317744</v>
      </c>
      <c r="B7055" s="5" t="s">
        <v>10</v>
      </c>
    </row>
    <row r="7056" spans="1:2" x14ac:dyDescent="0.3">
      <c r="A7056" s="3">
        <v>167073</v>
      </c>
      <c r="B7056" s="5" t="s">
        <v>432</v>
      </c>
    </row>
    <row r="7057" spans="1:2" x14ac:dyDescent="0.3">
      <c r="A7057" s="3">
        <v>167073</v>
      </c>
      <c r="B7057" s="5" t="s">
        <v>2847</v>
      </c>
    </row>
    <row r="7058" spans="1:2" x14ac:dyDescent="0.3">
      <c r="A7058" s="3">
        <v>167073</v>
      </c>
      <c r="B7058" s="5" t="s">
        <v>416</v>
      </c>
    </row>
    <row r="7059" spans="1:2" x14ac:dyDescent="0.3">
      <c r="A7059" s="3">
        <v>167073</v>
      </c>
      <c r="B7059" s="5" t="s">
        <v>10</v>
      </c>
    </row>
    <row r="7060" spans="1:2" x14ac:dyDescent="0.3">
      <c r="A7060" s="3">
        <v>297291</v>
      </c>
      <c r="B7060" s="5" t="s">
        <v>10</v>
      </c>
    </row>
    <row r="7061" spans="1:2" x14ac:dyDescent="0.3">
      <c r="A7061" s="3">
        <v>210860</v>
      </c>
      <c r="B7061" s="5" t="s">
        <v>10</v>
      </c>
    </row>
    <row r="7062" spans="1:2" x14ac:dyDescent="0.3">
      <c r="A7062" s="3">
        <v>339527</v>
      </c>
      <c r="B7062" s="5" t="s">
        <v>10</v>
      </c>
    </row>
    <row r="7063" spans="1:2" x14ac:dyDescent="0.3">
      <c r="A7063" s="3">
        <v>347969</v>
      </c>
      <c r="B7063" s="5" t="s">
        <v>10</v>
      </c>
    </row>
    <row r="7064" spans="1:2" x14ac:dyDescent="0.3">
      <c r="A7064" s="3">
        <v>285783</v>
      </c>
      <c r="B7064" s="5" t="s">
        <v>10</v>
      </c>
    </row>
    <row r="7065" spans="1:2" x14ac:dyDescent="0.3">
      <c r="A7065" s="3">
        <v>287284</v>
      </c>
      <c r="B7065" s="5" t="s">
        <v>416</v>
      </c>
    </row>
    <row r="7066" spans="1:2" x14ac:dyDescent="0.3">
      <c r="A7066" s="3">
        <v>257091</v>
      </c>
      <c r="B7066" s="5" t="s">
        <v>10</v>
      </c>
    </row>
    <row r="7067" spans="1:2" x14ac:dyDescent="0.3">
      <c r="A7067" s="3">
        <v>301351</v>
      </c>
      <c r="B7067" s="5" t="s">
        <v>108</v>
      </c>
    </row>
    <row r="7068" spans="1:2" x14ac:dyDescent="0.3">
      <c r="A7068" s="3">
        <v>301351</v>
      </c>
      <c r="B7068" s="5" t="s">
        <v>416</v>
      </c>
    </row>
    <row r="7069" spans="1:2" x14ac:dyDescent="0.3">
      <c r="A7069" s="3">
        <v>264999</v>
      </c>
      <c r="B7069" s="5" t="s">
        <v>10</v>
      </c>
    </row>
    <row r="7070" spans="1:2" x14ac:dyDescent="0.3">
      <c r="A7070" s="3">
        <v>146301</v>
      </c>
      <c r="B7070" s="5" t="s">
        <v>10</v>
      </c>
    </row>
    <row r="7071" spans="1:2" x14ac:dyDescent="0.3">
      <c r="A7071" s="3">
        <v>264644</v>
      </c>
      <c r="B7071" s="5" t="s">
        <v>432</v>
      </c>
    </row>
    <row r="7072" spans="1:2" x14ac:dyDescent="0.3">
      <c r="A7072" s="3">
        <v>264644</v>
      </c>
      <c r="B7072" s="5" t="s">
        <v>2847</v>
      </c>
    </row>
    <row r="7073" spans="1:2" x14ac:dyDescent="0.3">
      <c r="A7073" s="3">
        <v>264644</v>
      </c>
      <c r="B7073" s="5" t="s">
        <v>416</v>
      </c>
    </row>
    <row r="7074" spans="1:2" x14ac:dyDescent="0.3">
      <c r="A7074" s="3">
        <v>264644</v>
      </c>
      <c r="B7074" s="5" t="s">
        <v>10</v>
      </c>
    </row>
    <row r="7075" spans="1:2" x14ac:dyDescent="0.3">
      <c r="A7075" s="3">
        <v>326359</v>
      </c>
      <c r="B7075" s="5" t="s">
        <v>10</v>
      </c>
    </row>
    <row r="7076" spans="1:2" x14ac:dyDescent="0.3">
      <c r="A7076" s="3">
        <v>250734</v>
      </c>
      <c r="B7076" s="5" t="s">
        <v>416</v>
      </c>
    </row>
    <row r="7077" spans="1:2" x14ac:dyDescent="0.3">
      <c r="A7077" s="3">
        <v>284303</v>
      </c>
      <c r="B7077" s="5" t="s">
        <v>2886</v>
      </c>
    </row>
    <row r="7078" spans="1:2" x14ac:dyDescent="0.3">
      <c r="A7078" s="3">
        <v>354110</v>
      </c>
      <c r="B7078" s="5" t="s">
        <v>432</v>
      </c>
    </row>
    <row r="7079" spans="1:2" x14ac:dyDescent="0.3">
      <c r="A7079" s="3">
        <v>354110</v>
      </c>
      <c r="B7079" s="5" t="s">
        <v>10</v>
      </c>
    </row>
    <row r="7080" spans="1:2" x14ac:dyDescent="0.3">
      <c r="A7080" s="3">
        <v>354110</v>
      </c>
      <c r="B7080" s="5" t="s">
        <v>416</v>
      </c>
    </row>
    <row r="7081" spans="1:2" x14ac:dyDescent="0.3">
      <c r="A7081" s="3">
        <v>272878</v>
      </c>
      <c r="B7081" s="5" t="s">
        <v>10</v>
      </c>
    </row>
    <row r="7082" spans="1:2" x14ac:dyDescent="0.3">
      <c r="A7082" s="3">
        <v>336882</v>
      </c>
      <c r="B7082" s="5" t="s">
        <v>263</v>
      </c>
    </row>
    <row r="7083" spans="1:2" x14ac:dyDescent="0.3">
      <c r="A7083" s="3">
        <v>264419</v>
      </c>
      <c r="B7083" s="5" t="s">
        <v>74</v>
      </c>
    </row>
    <row r="7084" spans="1:2" x14ac:dyDescent="0.3">
      <c r="A7084" s="3">
        <v>323661</v>
      </c>
      <c r="B7084" s="5" t="s">
        <v>108</v>
      </c>
    </row>
    <row r="7085" spans="1:2" x14ac:dyDescent="0.3">
      <c r="A7085" s="3">
        <v>323661</v>
      </c>
      <c r="B7085" s="5" t="s">
        <v>432</v>
      </c>
    </row>
    <row r="7086" spans="1:2" x14ac:dyDescent="0.3">
      <c r="A7086" s="3">
        <v>346808</v>
      </c>
      <c r="B7086" s="5" t="s">
        <v>1523</v>
      </c>
    </row>
    <row r="7087" spans="1:2" x14ac:dyDescent="0.3">
      <c r="A7087" s="3">
        <v>346808</v>
      </c>
      <c r="B7087" s="5" t="s">
        <v>10</v>
      </c>
    </row>
    <row r="7088" spans="1:2" x14ac:dyDescent="0.3">
      <c r="A7088" s="3">
        <v>336560</v>
      </c>
      <c r="B7088" s="5" t="s">
        <v>10</v>
      </c>
    </row>
    <row r="7089" spans="1:2" x14ac:dyDescent="0.3">
      <c r="A7089" s="3">
        <v>355338</v>
      </c>
      <c r="B7089" s="5" t="s">
        <v>10</v>
      </c>
    </row>
    <row r="7090" spans="1:2" x14ac:dyDescent="0.3">
      <c r="A7090" s="3">
        <v>298382</v>
      </c>
      <c r="B7090" s="5" t="s">
        <v>367</v>
      </c>
    </row>
    <row r="7091" spans="1:2" x14ac:dyDescent="0.3">
      <c r="A7091" s="3">
        <v>298382</v>
      </c>
      <c r="B7091" s="5" t="s">
        <v>416</v>
      </c>
    </row>
    <row r="7092" spans="1:2" x14ac:dyDescent="0.3">
      <c r="A7092" s="3">
        <v>274479</v>
      </c>
      <c r="B7092" s="5" t="s">
        <v>10</v>
      </c>
    </row>
    <row r="7093" spans="1:2" x14ac:dyDescent="0.3">
      <c r="A7093" s="3">
        <v>336004</v>
      </c>
      <c r="B7093" s="5" t="s">
        <v>10</v>
      </c>
    </row>
    <row r="7094" spans="1:2" x14ac:dyDescent="0.3">
      <c r="A7094" s="3">
        <v>241257</v>
      </c>
      <c r="B7094" s="5" t="s">
        <v>432</v>
      </c>
    </row>
    <row r="7095" spans="1:2" x14ac:dyDescent="0.3">
      <c r="A7095" s="3">
        <v>241257</v>
      </c>
      <c r="B7095" s="5" t="s">
        <v>51</v>
      </c>
    </row>
    <row r="7096" spans="1:2" x14ac:dyDescent="0.3">
      <c r="A7096" s="3">
        <v>241257</v>
      </c>
      <c r="B7096" s="5" t="s">
        <v>10</v>
      </c>
    </row>
    <row r="7097" spans="1:2" x14ac:dyDescent="0.3">
      <c r="A7097" s="3">
        <v>315465</v>
      </c>
      <c r="B7097" s="5" t="s">
        <v>144</v>
      </c>
    </row>
    <row r="7098" spans="1:2" x14ac:dyDescent="0.3">
      <c r="A7098" s="3">
        <v>342878</v>
      </c>
      <c r="B7098" s="5" t="s">
        <v>108</v>
      </c>
    </row>
    <row r="7099" spans="1:2" x14ac:dyDescent="0.3">
      <c r="A7099" s="3">
        <v>328425</v>
      </c>
      <c r="B7099" s="5" t="s">
        <v>367</v>
      </c>
    </row>
    <row r="7100" spans="1:2" x14ac:dyDescent="0.3">
      <c r="A7100" s="3">
        <v>328425</v>
      </c>
      <c r="B7100" s="5" t="s">
        <v>10</v>
      </c>
    </row>
    <row r="7101" spans="1:2" x14ac:dyDescent="0.3">
      <c r="A7101" s="3">
        <v>354857</v>
      </c>
      <c r="B7101" s="5" t="s">
        <v>10</v>
      </c>
    </row>
    <row r="7102" spans="1:2" x14ac:dyDescent="0.3">
      <c r="A7102" s="3">
        <v>348678</v>
      </c>
      <c r="B7102" s="5" t="s">
        <v>263</v>
      </c>
    </row>
    <row r="7103" spans="1:2" x14ac:dyDescent="0.3">
      <c r="A7103" s="3">
        <v>348678</v>
      </c>
      <c r="B7103" s="5" t="s">
        <v>750</v>
      </c>
    </row>
    <row r="7104" spans="1:2" x14ac:dyDescent="0.3">
      <c r="A7104" s="3">
        <v>321883</v>
      </c>
      <c r="B7104" s="5" t="s">
        <v>10</v>
      </c>
    </row>
    <row r="7105" spans="1:2" x14ac:dyDescent="0.3">
      <c r="A7105" s="3">
        <v>333381</v>
      </c>
      <c r="B7105" s="5" t="s">
        <v>10</v>
      </c>
    </row>
    <row r="7106" spans="1:2" x14ac:dyDescent="0.3">
      <c r="A7106" s="3">
        <v>291549</v>
      </c>
      <c r="B7106" s="5" t="s">
        <v>94</v>
      </c>
    </row>
    <row r="7107" spans="1:2" x14ac:dyDescent="0.3">
      <c r="A7107" s="3">
        <v>325348</v>
      </c>
      <c r="B7107" s="5" t="s">
        <v>877</v>
      </c>
    </row>
    <row r="7108" spans="1:2" x14ac:dyDescent="0.3">
      <c r="A7108" s="3">
        <v>325348</v>
      </c>
      <c r="B7108" s="5" t="s">
        <v>10</v>
      </c>
    </row>
    <row r="7109" spans="1:2" x14ac:dyDescent="0.3">
      <c r="A7109" s="3">
        <v>325348</v>
      </c>
      <c r="B7109" s="5" t="s">
        <v>411</v>
      </c>
    </row>
    <row r="7110" spans="1:2" x14ac:dyDescent="0.3">
      <c r="A7110" s="3">
        <v>290637</v>
      </c>
      <c r="B7110" s="5" t="s">
        <v>10</v>
      </c>
    </row>
    <row r="7111" spans="1:2" x14ac:dyDescent="0.3">
      <c r="A7111" s="3">
        <v>357458</v>
      </c>
      <c r="B7111" s="5" t="s">
        <v>1845</v>
      </c>
    </row>
    <row r="7112" spans="1:2" x14ac:dyDescent="0.3">
      <c r="A7112" s="3">
        <v>318781</v>
      </c>
      <c r="B7112" s="5" t="s">
        <v>284</v>
      </c>
    </row>
    <row r="7113" spans="1:2" x14ac:dyDescent="0.3">
      <c r="A7113" s="3">
        <v>318781</v>
      </c>
      <c r="B7113" s="5" t="s">
        <v>108</v>
      </c>
    </row>
    <row r="7114" spans="1:2" x14ac:dyDescent="0.3">
      <c r="A7114" s="3">
        <v>318781</v>
      </c>
      <c r="B7114" s="5" t="s">
        <v>19760</v>
      </c>
    </row>
    <row r="7115" spans="1:2" x14ac:dyDescent="0.3">
      <c r="A7115" s="3">
        <v>318781</v>
      </c>
      <c r="B7115" s="5" t="s">
        <v>416</v>
      </c>
    </row>
    <row r="7116" spans="1:2" x14ac:dyDescent="0.3">
      <c r="A7116" s="3">
        <v>308403</v>
      </c>
      <c r="B7116" s="5" t="s">
        <v>263</v>
      </c>
    </row>
    <row r="7117" spans="1:2" x14ac:dyDescent="0.3">
      <c r="A7117" s="3">
        <v>263109</v>
      </c>
      <c r="B7117" s="5" t="s">
        <v>108</v>
      </c>
    </row>
    <row r="7118" spans="1:2" x14ac:dyDescent="0.3">
      <c r="A7118" s="3">
        <v>263109</v>
      </c>
      <c r="B7118" s="5" t="s">
        <v>416</v>
      </c>
    </row>
    <row r="7119" spans="1:2" x14ac:dyDescent="0.3">
      <c r="A7119" s="3">
        <v>370964</v>
      </c>
      <c r="B7119" s="5" t="s">
        <v>877</v>
      </c>
    </row>
    <row r="7120" spans="1:2" x14ac:dyDescent="0.3">
      <c r="A7120" s="3">
        <v>272693</v>
      </c>
      <c r="B7120" s="5" t="s">
        <v>10</v>
      </c>
    </row>
    <row r="7121" spans="1:2" x14ac:dyDescent="0.3">
      <c r="A7121" s="3">
        <v>364324</v>
      </c>
      <c r="B7121" s="5" t="s">
        <v>411</v>
      </c>
    </row>
    <row r="7122" spans="1:2" x14ac:dyDescent="0.3">
      <c r="A7122" s="3">
        <v>335866</v>
      </c>
      <c r="B7122" s="5" t="s">
        <v>10</v>
      </c>
    </row>
    <row r="7123" spans="1:2" x14ac:dyDescent="0.3">
      <c r="A7123" s="3">
        <v>382517</v>
      </c>
      <c r="B7123" s="5" t="s">
        <v>432</v>
      </c>
    </row>
    <row r="7124" spans="1:2" x14ac:dyDescent="0.3">
      <c r="A7124" s="3">
        <v>382517</v>
      </c>
      <c r="B7124" s="5" t="s">
        <v>10</v>
      </c>
    </row>
    <row r="7125" spans="1:2" x14ac:dyDescent="0.3">
      <c r="A7125" s="3">
        <v>332270</v>
      </c>
      <c r="B7125" s="5" t="s">
        <v>877</v>
      </c>
    </row>
    <row r="7126" spans="1:2" x14ac:dyDescent="0.3">
      <c r="A7126" s="3">
        <v>332270</v>
      </c>
      <c r="B7126" s="5" t="s">
        <v>10413</v>
      </c>
    </row>
    <row r="7127" spans="1:2" x14ac:dyDescent="0.3">
      <c r="A7127" s="3">
        <v>287424</v>
      </c>
      <c r="B7127" s="5" t="s">
        <v>584</v>
      </c>
    </row>
    <row r="7128" spans="1:2" x14ac:dyDescent="0.3">
      <c r="A7128" s="3">
        <v>287424</v>
      </c>
      <c r="B7128" s="5" t="s">
        <v>416</v>
      </c>
    </row>
    <row r="7129" spans="1:2" x14ac:dyDescent="0.3">
      <c r="A7129" s="3">
        <v>287424</v>
      </c>
      <c r="B7129" s="5" t="s">
        <v>10</v>
      </c>
    </row>
    <row r="7130" spans="1:2" x14ac:dyDescent="0.3">
      <c r="A7130" s="3">
        <v>300168</v>
      </c>
      <c r="B7130" s="5" t="s">
        <v>784</v>
      </c>
    </row>
    <row r="7131" spans="1:2" x14ac:dyDescent="0.3">
      <c r="A7131" s="3">
        <v>300168</v>
      </c>
      <c r="B7131" s="5" t="s">
        <v>411</v>
      </c>
    </row>
    <row r="7132" spans="1:2" x14ac:dyDescent="0.3">
      <c r="A7132" s="3">
        <v>290764</v>
      </c>
      <c r="B7132" s="5" t="s">
        <v>10</v>
      </c>
    </row>
    <row r="7133" spans="1:2" x14ac:dyDescent="0.3">
      <c r="A7133" s="3">
        <v>86828</v>
      </c>
      <c r="B7133" s="5" t="s">
        <v>416</v>
      </c>
    </row>
    <row r="7134" spans="1:2" x14ac:dyDescent="0.3">
      <c r="A7134" s="3">
        <v>302429</v>
      </c>
      <c r="B7134" s="5" t="s">
        <v>10</v>
      </c>
    </row>
    <row r="7135" spans="1:2" x14ac:dyDescent="0.3">
      <c r="A7135" s="3">
        <v>333352</v>
      </c>
      <c r="B7135" s="5" t="s">
        <v>416</v>
      </c>
    </row>
    <row r="7136" spans="1:2" x14ac:dyDescent="0.3">
      <c r="A7136" s="3">
        <v>344268</v>
      </c>
      <c r="B7136" s="5" t="s">
        <v>1540</v>
      </c>
    </row>
    <row r="7137" spans="1:2" x14ac:dyDescent="0.3">
      <c r="A7137" s="3">
        <v>344268</v>
      </c>
      <c r="B7137" s="5" t="s">
        <v>108</v>
      </c>
    </row>
    <row r="7138" spans="1:2" x14ac:dyDescent="0.3">
      <c r="A7138" s="3">
        <v>225728</v>
      </c>
      <c r="B7138" s="5" t="s">
        <v>108</v>
      </c>
    </row>
    <row r="7139" spans="1:2" x14ac:dyDescent="0.3">
      <c r="A7139" s="3">
        <v>225728</v>
      </c>
      <c r="B7139" s="5" t="s">
        <v>416</v>
      </c>
    </row>
    <row r="7140" spans="1:2" x14ac:dyDescent="0.3">
      <c r="A7140" s="3">
        <v>318917</v>
      </c>
      <c r="B7140" s="5" t="s">
        <v>284</v>
      </c>
    </row>
    <row r="7141" spans="1:2" x14ac:dyDescent="0.3">
      <c r="A7141" s="3">
        <v>299824</v>
      </c>
      <c r="B7141" s="5" t="s">
        <v>411</v>
      </c>
    </row>
    <row r="7142" spans="1:2" x14ac:dyDescent="0.3">
      <c r="A7142" s="3">
        <v>360404</v>
      </c>
      <c r="B7142" s="5" t="s">
        <v>10</v>
      </c>
    </row>
    <row r="7143" spans="1:2" x14ac:dyDescent="0.3">
      <c r="A7143" s="3">
        <v>351964</v>
      </c>
      <c r="B7143" s="5" t="s">
        <v>10</v>
      </c>
    </row>
    <row r="7144" spans="1:2" x14ac:dyDescent="0.3">
      <c r="A7144" s="3">
        <v>326215</v>
      </c>
      <c r="B7144" s="5" t="s">
        <v>1540</v>
      </c>
    </row>
    <row r="7145" spans="1:2" x14ac:dyDescent="0.3">
      <c r="A7145" s="3">
        <v>326215</v>
      </c>
      <c r="B7145" s="5" t="s">
        <v>284</v>
      </c>
    </row>
    <row r="7146" spans="1:2" x14ac:dyDescent="0.3">
      <c r="A7146" s="3">
        <v>326215</v>
      </c>
      <c r="B7146" s="5" t="s">
        <v>2847</v>
      </c>
    </row>
    <row r="7147" spans="1:2" x14ac:dyDescent="0.3">
      <c r="A7147" s="3">
        <v>326215</v>
      </c>
      <c r="B7147" s="5" t="s">
        <v>19760</v>
      </c>
    </row>
    <row r="7148" spans="1:2" x14ac:dyDescent="0.3">
      <c r="A7148" s="3">
        <v>317198</v>
      </c>
      <c r="B7148" s="5" t="s">
        <v>432</v>
      </c>
    </row>
    <row r="7149" spans="1:2" x14ac:dyDescent="0.3">
      <c r="A7149" s="3">
        <v>293646</v>
      </c>
      <c r="B7149" s="5" t="s">
        <v>3743</v>
      </c>
    </row>
    <row r="7150" spans="1:2" x14ac:dyDescent="0.3">
      <c r="A7150" s="3">
        <v>293646</v>
      </c>
      <c r="B7150" s="5" t="s">
        <v>229</v>
      </c>
    </row>
    <row r="7151" spans="1:2" x14ac:dyDescent="0.3">
      <c r="A7151" s="3">
        <v>293646</v>
      </c>
      <c r="B7151" s="5" t="s">
        <v>51</v>
      </c>
    </row>
    <row r="7152" spans="1:2" x14ac:dyDescent="0.3">
      <c r="A7152" s="3">
        <v>293646</v>
      </c>
      <c r="B7152" s="5" t="s">
        <v>10</v>
      </c>
    </row>
    <row r="7153" spans="1:2" x14ac:dyDescent="0.3">
      <c r="A7153" s="3">
        <v>324963</v>
      </c>
      <c r="B7153" s="5" t="s">
        <v>10</v>
      </c>
    </row>
    <row r="7154" spans="1:2" x14ac:dyDescent="0.3">
      <c r="A7154" s="3">
        <v>333658</v>
      </c>
      <c r="B7154" s="5" t="s">
        <v>10</v>
      </c>
    </row>
    <row r="7155" spans="1:2" x14ac:dyDescent="0.3">
      <c r="A7155" s="3">
        <v>333658</v>
      </c>
      <c r="B7155" s="5" t="s">
        <v>432</v>
      </c>
    </row>
    <row r="7156" spans="1:2" x14ac:dyDescent="0.3">
      <c r="A7156" s="3">
        <v>347200</v>
      </c>
      <c r="B7156" s="5" t="s">
        <v>144</v>
      </c>
    </row>
    <row r="7157" spans="1:2" x14ac:dyDescent="0.3">
      <c r="A7157" s="3">
        <v>342588</v>
      </c>
      <c r="B7157" s="5" t="s">
        <v>144</v>
      </c>
    </row>
    <row r="7158" spans="1:2" x14ac:dyDescent="0.3">
      <c r="A7158" s="3">
        <v>361380</v>
      </c>
      <c r="B7158" s="5" t="s">
        <v>10</v>
      </c>
    </row>
    <row r="7159" spans="1:2" x14ac:dyDescent="0.3">
      <c r="A7159" s="3">
        <v>222936</v>
      </c>
      <c r="B7159" s="5" t="s">
        <v>10</v>
      </c>
    </row>
    <row r="7160" spans="1:2" x14ac:dyDescent="0.3">
      <c r="A7160" s="3">
        <v>276839</v>
      </c>
      <c r="B7160" s="5" t="s">
        <v>10</v>
      </c>
    </row>
    <row r="7161" spans="1:2" x14ac:dyDescent="0.3">
      <c r="A7161" s="3">
        <v>266647</v>
      </c>
      <c r="B7161" s="5" t="s">
        <v>595</v>
      </c>
    </row>
    <row r="7162" spans="1:2" x14ac:dyDescent="0.3">
      <c r="A7162" s="3">
        <v>266647</v>
      </c>
      <c r="B7162" s="5" t="s">
        <v>416</v>
      </c>
    </row>
    <row r="7163" spans="1:2" x14ac:dyDescent="0.3">
      <c r="A7163" s="3">
        <v>266647</v>
      </c>
      <c r="B7163" s="5" t="s">
        <v>10</v>
      </c>
    </row>
    <row r="7164" spans="1:2" x14ac:dyDescent="0.3">
      <c r="A7164" s="3">
        <v>398222</v>
      </c>
      <c r="B7164" s="5" t="s">
        <v>94</v>
      </c>
    </row>
    <row r="7165" spans="1:2" x14ac:dyDescent="0.3">
      <c r="A7165" s="3">
        <v>336845</v>
      </c>
      <c r="B7165" s="5" t="s">
        <v>10</v>
      </c>
    </row>
    <row r="7166" spans="1:2" x14ac:dyDescent="0.3">
      <c r="A7166" s="3">
        <v>254302</v>
      </c>
      <c r="B7166" s="5" t="s">
        <v>416</v>
      </c>
    </row>
    <row r="7167" spans="1:2" x14ac:dyDescent="0.3">
      <c r="A7167" s="3">
        <v>254302</v>
      </c>
      <c r="B7167" s="5" t="s">
        <v>1540</v>
      </c>
    </row>
    <row r="7168" spans="1:2" x14ac:dyDescent="0.3">
      <c r="A7168" s="3">
        <v>254172</v>
      </c>
      <c r="B7168" s="5" t="s">
        <v>540</v>
      </c>
    </row>
    <row r="7169" spans="1:2" x14ac:dyDescent="0.3">
      <c r="A7169" s="3">
        <v>254172</v>
      </c>
      <c r="B7169" s="5" t="s">
        <v>10</v>
      </c>
    </row>
    <row r="7170" spans="1:2" x14ac:dyDescent="0.3">
      <c r="A7170" s="3">
        <v>296100</v>
      </c>
      <c r="B7170" s="5" t="s">
        <v>10</v>
      </c>
    </row>
    <row r="7171" spans="1:2" x14ac:dyDescent="0.3">
      <c r="A7171" s="3">
        <v>321494</v>
      </c>
      <c r="B7171" s="5" t="s">
        <v>784</v>
      </c>
    </row>
    <row r="7172" spans="1:2" x14ac:dyDescent="0.3">
      <c r="A7172" s="3">
        <v>321494</v>
      </c>
      <c r="B7172" s="5" t="s">
        <v>220</v>
      </c>
    </row>
    <row r="7173" spans="1:2" x14ac:dyDescent="0.3">
      <c r="A7173" s="3">
        <v>321494</v>
      </c>
      <c r="B7173" s="5" t="s">
        <v>10</v>
      </c>
    </row>
    <row r="7174" spans="1:2" x14ac:dyDescent="0.3">
      <c r="A7174" s="3">
        <v>308504</v>
      </c>
      <c r="B7174" s="5" t="s">
        <v>1905</v>
      </c>
    </row>
    <row r="7175" spans="1:2" x14ac:dyDescent="0.3">
      <c r="A7175" s="3">
        <v>308504</v>
      </c>
      <c r="B7175" s="5" t="s">
        <v>144</v>
      </c>
    </row>
    <row r="7176" spans="1:2" x14ac:dyDescent="0.3">
      <c r="A7176" s="3">
        <v>308504</v>
      </c>
      <c r="B7176" s="5" t="s">
        <v>94</v>
      </c>
    </row>
    <row r="7177" spans="1:2" x14ac:dyDescent="0.3">
      <c r="A7177" s="3">
        <v>308504</v>
      </c>
      <c r="B7177" s="5" t="s">
        <v>10</v>
      </c>
    </row>
    <row r="7178" spans="1:2" x14ac:dyDescent="0.3">
      <c r="A7178" s="3">
        <v>373200</v>
      </c>
      <c r="B7178" s="5" t="s">
        <v>411</v>
      </c>
    </row>
    <row r="7179" spans="1:2" x14ac:dyDescent="0.3">
      <c r="A7179" s="3">
        <v>182560</v>
      </c>
      <c r="B7179" s="5" t="s">
        <v>108</v>
      </c>
    </row>
    <row r="7180" spans="1:2" x14ac:dyDescent="0.3">
      <c r="A7180" s="3">
        <v>182560</v>
      </c>
      <c r="B7180" s="5" t="s">
        <v>416</v>
      </c>
    </row>
    <row r="7181" spans="1:2" x14ac:dyDescent="0.3">
      <c r="A7181" s="3">
        <v>182560</v>
      </c>
      <c r="B7181" s="5" t="s">
        <v>10</v>
      </c>
    </row>
    <row r="7182" spans="1:2" x14ac:dyDescent="0.3">
      <c r="A7182" s="3">
        <v>288036</v>
      </c>
      <c r="B7182" s="5" t="s">
        <v>10</v>
      </c>
    </row>
    <row r="7183" spans="1:2" x14ac:dyDescent="0.3">
      <c r="A7183" s="3">
        <v>321741</v>
      </c>
      <c r="B7183" s="5" t="s">
        <v>10</v>
      </c>
    </row>
    <row r="7184" spans="1:2" x14ac:dyDescent="0.3">
      <c r="A7184" s="3">
        <v>300803</v>
      </c>
      <c r="B7184" s="5" t="s">
        <v>10</v>
      </c>
    </row>
    <row r="7185" spans="1:2" x14ac:dyDescent="0.3">
      <c r="A7185" s="3">
        <v>280391</v>
      </c>
      <c r="B7185" s="5" t="s">
        <v>108</v>
      </c>
    </row>
    <row r="7186" spans="1:2" x14ac:dyDescent="0.3">
      <c r="A7186" s="3">
        <v>228203</v>
      </c>
      <c r="B7186" s="5" t="s">
        <v>10</v>
      </c>
    </row>
    <row r="7187" spans="1:2" x14ac:dyDescent="0.3">
      <c r="A7187" s="3">
        <v>310593</v>
      </c>
      <c r="B7187" s="5" t="s">
        <v>540</v>
      </c>
    </row>
    <row r="7188" spans="1:2" x14ac:dyDescent="0.3">
      <c r="A7188" s="3">
        <v>310593</v>
      </c>
      <c r="B7188" s="5" t="s">
        <v>108</v>
      </c>
    </row>
    <row r="7189" spans="1:2" x14ac:dyDescent="0.3">
      <c r="A7189" s="3">
        <v>310593</v>
      </c>
      <c r="B7189" s="5" t="s">
        <v>416</v>
      </c>
    </row>
    <row r="7190" spans="1:2" x14ac:dyDescent="0.3">
      <c r="A7190" s="3">
        <v>310593</v>
      </c>
      <c r="B7190" s="5" t="s">
        <v>584</v>
      </c>
    </row>
    <row r="7191" spans="1:2" x14ac:dyDescent="0.3">
      <c r="A7191" s="3">
        <v>343795</v>
      </c>
      <c r="B7191" s="5" t="s">
        <v>10</v>
      </c>
    </row>
    <row r="7192" spans="1:2" x14ac:dyDescent="0.3">
      <c r="A7192" s="3">
        <v>365045</v>
      </c>
      <c r="B7192" s="5" t="s">
        <v>1540</v>
      </c>
    </row>
    <row r="7193" spans="1:2" x14ac:dyDescent="0.3">
      <c r="A7193" s="3">
        <v>365045</v>
      </c>
      <c r="B7193" s="5" t="s">
        <v>284</v>
      </c>
    </row>
    <row r="7194" spans="1:2" x14ac:dyDescent="0.3">
      <c r="A7194" s="3">
        <v>365045</v>
      </c>
      <c r="B7194" s="5" t="s">
        <v>584</v>
      </c>
    </row>
    <row r="7195" spans="1:2" x14ac:dyDescent="0.3">
      <c r="A7195" s="3">
        <v>286565</v>
      </c>
      <c r="B7195" s="5" t="s">
        <v>10</v>
      </c>
    </row>
    <row r="7196" spans="1:2" x14ac:dyDescent="0.3">
      <c r="A7196" s="3">
        <v>339530</v>
      </c>
      <c r="B7196" s="5" t="s">
        <v>10</v>
      </c>
    </row>
    <row r="7197" spans="1:2" x14ac:dyDescent="0.3">
      <c r="A7197" s="3">
        <v>365222</v>
      </c>
      <c r="B7197" s="5" t="s">
        <v>411</v>
      </c>
    </row>
    <row r="7198" spans="1:2" x14ac:dyDescent="0.3">
      <c r="A7198" s="3">
        <v>365222</v>
      </c>
      <c r="B7198" s="5" t="s">
        <v>784</v>
      </c>
    </row>
    <row r="7199" spans="1:2" x14ac:dyDescent="0.3">
      <c r="A7199" s="3">
        <v>314405</v>
      </c>
      <c r="B7199" s="5" t="s">
        <v>416</v>
      </c>
    </row>
    <row r="7200" spans="1:2" x14ac:dyDescent="0.3">
      <c r="A7200" s="3">
        <v>314405</v>
      </c>
      <c r="B7200" s="5" t="s">
        <v>540</v>
      </c>
    </row>
    <row r="7201" spans="1:2" x14ac:dyDescent="0.3">
      <c r="A7201" s="3">
        <v>314405</v>
      </c>
      <c r="B7201" s="5" t="s">
        <v>108</v>
      </c>
    </row>
    <row r="7202" spans="1:2" x14ac:dyDescent="0.3">
      <c r="A7202" s="3">
        <v>230179</v>
      </c>
      <c r="B7202" s="5" t="s">
        <v>1265</v>
      </c>
    </row>
    <row r="7203" spans="1:2" x14ac:dyDescent="0.3">
      <c r="A7203" s="3">
        <v>230179</v>
      </c>
      <c r="B7203" s="5" t="s">
        <v>284</v>
      </c>
    </row>
    <row r="7204" spans="1:2" x14ac:dyDescent="0.3">
      <c r="A7204" s="3">
        <v>230179</v>
      </c>
      <c r="B7204" s="5" t="s">
        <v>416</v>
      </c>
    </row>
    <row r="7205" spans="1:2" x14ac:dyDescent="0.3">
      <c r="A7205" s="3">
        <v>347847</v>
      </c>
      <c r="B7205" s="5" t="s">
        <v>10</v>
      </c>
    </row>
    <row r="7206" spans="1:2" x14ac:dyDescent="0.3">
      <c r="A7206" s="3">
        <v>294016</v>
      </c>
      <c r="B7206" s="5" t="s">
        <v>10</v>
      </c>
    </row>
    <row r="7207" spans="1:2" x14ac:dyDescent="0.3">
      <c r="A7207" s="3">
        <v>157843</v>
      </c>
      <c r="B7207" s="5" t="s">
        <v>19773</v>
      </c>
    </row>
    <row r="7208" spans="1:2" x14ac:dyDescent="0.3">
      <c r="A7208" s="3">
        <v>157843</v>
      </c>
      <c r="B7208" s="5" t="s">
        <v>10</v>
      </c>
    </row>
    <row r="7209" spans="1:2" x14ac:dyDescent="0.3">
      <c r="A7209" s="3">
        <v>364111</v>
      </c>
      <c r="B7209" s="5" t="s">
        <v>144</v>
      </c>
    </row>
    <row r="7210" spans="1:2" x14ac:dyDescent="0.3">
      <c r="A7210" s="3">
        <v>274109</v>
      </c>
      <c r="B7210" s="5" t="s">
        <v>108</v>
      </c>
    </row>
    <row r="7211" spans="1:2" x14ac:dyDescent="0.3">
      <c r="A7211" s="3">
        <v>274109</v>
      </c>
      <c r="B7211" s="5" t="s">
        <v>51</v>
      </c>
    </row>
    <row r="7212" spans="1:2" x14ac:dyDescent="0.3">
      <c r="A7212" s="3">
        <v>308369</v>
      </c>
      <c r="B7212" s="5" t="s">
        <v>10</v>
      </c>
    </row>
    <row r="7213" spans="1:2" x14ac:dyDescent="0.3">
      <c r="A7213" s="3">
        <v>331781</v>
      </c>
      <c r="B7213" s="5" t="s">
        <v>416</v>
      </c>
    </row>
    <row r="7214" spans="1:2" x14ac:dyDescent="0.3">
      <c r="A7214" s="3">
        <v>321697</v>
      </c>
      <c r="B7214" s="5" t="s">
        <v>416</v>
      </c>
    </row>
    <row r="7215" spans="1:2" x14ac:dyDescent="0.3">
      <c r="A7215" s="3">
        <v>321697</v>
      </c>
      <c r="B7215" s="5" t="s">
        <v>10</v>
      </c>
    </row>
    <row r="7216" spans="1:2" x14ac:dyDescent="0.3">
      <c r="A7216" s="3">
        <v>362057</v>
      </c>
      <c r="B7216" s="5" t="s">
        <v>10</v>
      </c>
    </row>
    <row r="7217" spans="1:2" x14ac:dyDescent="0.3">
      <c r="A7217" s="3">
        <v>309425</v>
      </c>
      <c r="B7217" s="5" t="s">
        <v>10</v>
      </c>
    </row>
    <row r="7218" spans="1:2" x14ac:dyDescent="0.3">
      <c r="A7218" s="3">
        <v>360605</v>
      </c>
      <c r="B7218" s="5" t="s">
        <v>10</v>
      </c>
    </row>
    <row r="7219" spans="1:2" x14ac:dyDescent="0.3">
      <c r="A7219" s="3">
        <v>244316</v>
      </c>
      <c r="B7219" s="5" t="s">
        <v>432</v>
      </c>
    </row>
    <row r="7220" spans="1:2" x14ac:dyDescent="0.3">
      <c r="A7220" s="3">
        <v>244316</v>
      </c>
      <c r="B7220" s="5" t="s">
        <v>10</v>
      </c>
    </row>
    <row r="7221" spans="1:2" x14ac:dyDescent="0.3">
      <c r="A7221" s="3">
        <v>245698</v>
      </c>
      <c r="B7221" s="5" t="s">
        <v>10</v>
      </c>
    </row>
    <row r="7222" spans="1:2" x14ac:dyDescent="0.3">
      <c r="A7222" s="3">
        <v>10317</v>
      </c>
      <c r="B7222" s="5" t="s">
        <v>10</v>
      </c>
    </row>
    <row r="7223" spans="1:2" x14ac:dyDescent="0.3">
      <c r="A7223" s="3">
        <v>333348</v>
      </c>
      <c r="B7223" s="5" t="s">
        <v>10</v>
      </c>
    </row>
    <row r="7224" spans="1:2" x14ac:dyDescent="0.3">
      <c r="A7224" s="3">
        <v>293970</v>
      </c>
      <c r="B7224" s="5" t="s">
        <v>10</v>
      </c>
    </row>
    <row r="7225" spans="1:2" x14ac:dyDescent="0.3">
      <c r="A7225" s="3">
        <v>291270</v>
      </c>
      <c r="B7225" s="5" t="s">
        <v>10</v>
      </c>
    </row>
    <row r="7226" spans="1:2" x14ac:dyDescent="0.3">
      <c r="A7226" s="3">
        <v>250124</v>
      </c>
      <c r="B7226" s="5" t="s">
        <v>10</v>
      </c>
    </row>
    <row r="7227" spans="1:2" x14ac:dyDescent="0.3">
      <c r="A7227" s="3">
        <v>308084</v>
      </c>
      <c r="B7227" s="5" t="s">
        <v>10</v>
      </c>
    </row>
    <row r="7228" spans="1:2" x14ac:dyDescent="0.3">
      <c r="A7228" s="3">
        <v>316042</v>
      </c>
      <c r="B7228" s="5" t="s">
        <v>432</v>
      </c>
    </row>
    <row r="7229" spans="1:2" x14ac:dyDescent="0.3">
      <c r="A7229" s="3">
        <v>334376</v>
      </c>
      <c r="B7229" s="5" t="s">
        <v>144</v>
      </c>
    </row>
    <row r="7230" spans="1:2" x14ac:dyDescent="0.3">
      <c r="A7230" s="3">
        <v>334298</v>
      </c>
      <c r="B7230" s="5" t="s">
        <v>411</v>
      </c>
    </row>
    <row r="7231" spans="1:2" x14ac:dyDescent="0.3">
      <c r="A7231" s="3">
        <v>334298</v>
      </c>
      <c r="B7231" s="5" t="s">
        <v>784</v>
      </c>
    </row>
    <row r="7232" spans="1:2" x14ac:dyDescent="0.3">
      <c r="A7232" s="3">
        <v>280996</v>
      </c>
      <c r="B7232" s="5" t="s">
        <v>416</v>
      </c>
    </row>
    <row r="7233" spans="1:2" x14ac:dyDescent="0.3">
      <c r="A7233" s="3">
        <v>280996</v>
      </c>
      <c r="B7233" s="5" t="s">
        <v>10</v>
      </c>
    </row>
    <row r="7234" spans="1:2" x14ac:dyDescent="0.3">
      <c r="A7234" s="3">
        <v>331446</v>
      </c>
      <c r="B7234" s="5" t="s">
        <v>10</v>
      </c>
    </row>
    <row r="7235" spans="1:2" x14ac:dyDescent="0.3">
      <c r="A7235" s="3">
        <v>300602</v>
      </c>
      <c r="B7235" s="5" t="s">
        <v>51</v>
      </c>
    </row>
    <row r="7236" spans="1:2" x14ac:dyDescent="0.3">
      <c r="A7236" s="3">
        <v>308447</v>
      </c>
      <c r="B7236" s="5" t="s">
        <v>10</v>
      </c>
    </row>
    <row r="7237" spans="1:2" x14ac:dyDescent="0.3">
      <c r="A7237" s="3">
        <v>245168</v>
      </c>
      <c r="B7237" s="5" t="s">
        <v>108</v>
      </c>
    </row>
    <row r="7238" spans="1:2" x14ac:dyDescent="0.3">
      <c r="A7238" s="3">
        <v>245168</v>
      </c>
      <c r="B7238" s="5" t="s">
        <v>416</v>
      </c>
    </row>
    <row r="7239" spans="1:2" x14ac:dyDescent="0.3">
      <c r="A7239" s="3">
        <v>321487</v>
      </c>
      <c r="B7239" s="5" t="s">
        <v>144</v>
      </c>
    </row>
    <row r="7240" spans="1:2" x14ac:dyDescent="0.3">
      <c r="A7240" s="3">
        <v>308032</v>
      </c>
      <c r="B7240" s="5" t="s">
        <v>10</v>
      </c>
    </row>
    <row r="7241" spans="1:2" x14ac:dyDescent="0.3">
      <c r="A7241" s="3">
        <v>387820</v>
      </c>
      <c r="B7241" s="5" t="s">
        <v>94</v>
      </c>
    </row>
    <row r="7242" spans="1:2" x14ac:dyDescent="0.3">
      <c r="A7242" s="3">
        <v>347688</v>
      </c>
      <c r="B7242" s="5" t="s">
        <v>10</v>
      </c>
    </row>
    <row r="7243" spans="1:2" x14ac:dyDescent="0.3">
      <c r="A7243" s="3">
        <v>326425</v>
      </c>
      <c r="B7243" s="5" t="s">
        <v>416</v>
      </c>
    </row>
    <row r="7244" spans="1:2" x14ac:dyDescent="0.3">
      <c r="A7244" s="3">
        <v>326425</v>
      </c>
      <c r="B7244" s="5" t="s">
        <v>10</v>
      </c>
    </row>
    <row r="7245" spans="1:2" x14ac:dyDescent="0.3">
      <c r="A7245" s="3">
        <v>301846</v>
      </c>
      <c r="B7245" s="5" t="s">
        <v>416</v>
      </c>
    </row>
    <row r="7246" spans="1:2" x14ac:dyDescent="0.3">
      <c r="A7246" s="3">
        <v>335578</v>
      </c>
      <c r="B7246" s="5" t="s">
        <v>284</v>
      </c>
    </row>
    <row r="7247" spans="1:2" x14ac:dyDescent="0.3">
      <c r="A7247" s="3">
        <v>335578</v>
      </c>
      <c r="B7247" s="5" t="s">
        <v>1109</v>
      </c>
    </row>
    <row r="7248" spans="1:2" x14ac:dyDescent="0.3">
      <c r="A7248" s="3">
        <v>256962</v>
      </c>
      <c r="B7248" s="5" t="s">
        <v>10</v>
      </c>
    </row>
    <row r="7249" spans="1:2" x14ac:dyDescent="0.3">
      <c r="A7249" s="3">
        <v>256962</v>
      </c>
      <c r="B7249" s="5" t="s">
        <v>74</v>
      </c>
    </row>
    <row r="7250" spans="1:2" x14ac:dyDescent="0.3">
      <c r="A7250" s="3">
        <v>342927</v>
      </c>
      <c r="B7250" s="5" t="s">
        <v>10</v>
      </c>
    </row>
    <row r="7251" spans="1:2" x14ac:dyDescent="0.3">
      <c r="A7251" s="3">
        <v>284674</v>
      </c>
      <c r="B7251" s="5" t="s">
        <v>432</v>
      </c>
    </row>
    <row r="7252" spans="1:2" x14ac:dyDescent="0.3">
      <c r="A7252" s="3">
        <v>284674</v>
      </c>
      <c r="B7252" s="5" t="s">
        <v>10</v>
      </c>
    </row>
    <row r="7253" spans="1:2" x14ac:dyDescent="0.3">
      <c r="A7253" s="3">
        <v>228066</v>
      </c>
      <c r="B7253" s="5" t="s">
        <v>416</v>
      </c>
    </row>
    <row r="7254" spans="1:2" x14ac:dyDescent="0.3">
      <c r="A7254" s="3">
        <v>228066</v>
      </c>
      <c r="B7254" s="5" t="s">
        <v>10</v>
      </c>
    </row>
    <row r="7255" spans="1:2" x14ac:dyDescent="0.3">
      <c r="A7255" s="3">
        <v>315846</v>
      </c>
      <c r="B7255" s="5" t="s">
        <v>108</v>
      </c>
    </row>
    <row r="7256" spans="1:2" x14ac:dyDescent="0.3">
      <c r="A7256" s="3">
        <v>315846</v>
      </c>
      <c r="B7256" s="5" t="s">
        <v>144</v>
      </c>
    </row>
    <row r="7257" spans="1:2" x14ac:dyDescent="0.3">
      <c r="A7257" s="3">
        <v>368304</v>
      </c>
      <c r="B7257" s="5" t="s">
        <v>10</v>
      </c>
    </row>
    <row r="7258" spans="1:2" x14ac:dyDescent="0.3">
      <c r="A7258" s="3">
        <v>355111</v>
      </c>
      <c r="B7258" s="5" t="s">
        <v>10</v>
      </c>
    </row>
    <row r="7259" spans="1:2" x14ac:dyDescent="0.3">
      <c r="A7259" s="3">
        <v>309245</v>
      </c>
      <c r="B7259" s="5" t="s">
        <v>84</v>
      </c>
    </row>
    <row r="7260" spans="1:2" x14ac:dyDescent="0.3">
      <c r="A7260" s="3">
        <v>336744</v>
      </c>
      <c r="B7260" s="5" t="s">
        <v>94</v>
      </c>
    </row>
    <row r="7261" spans="1:2" x14ac:dyDescent="0.3">
      <c r="A7261" s="3">
        <v>356300</v>
      </c>
      <c r="B7261" s="5" t="s">
        <v>432</v>
      </c>
    </row>
    <row r="7262" spans="1:2" x14ac:dyDescent="0.3">
      <c r="A7262" s="3">
        <v>283235</v>
      </c>
      <c r="B7262" s="5" t="s">
        <v>10</v>
      </c>
    </row>
    <row r="7263" spans="1:2" x14ac:dyDescent="0.3">
      <c r="A7263" s="3">
        <v>304357</v>
      </c>
      <c r="B7263" s="5" t="s">
        <v>416</v>
      </c>
    </row>
    <row r="7264" spans="1:2" x14ac:dyDescent="0.3">
      <c r="A7264" s="3">
        <v>243940</v>
      </c>
      <c r="B7264" s="5" t="s">
        <v>10</v>
      </c>
    </row>
    <row r="7265" spans="1:2" x14ac:dyDescent="0.3">
      <c r="A7265" s="3">
        <v>370097</v>
      </c>
      <c r="B7265" s="5" t="s">
        <v>10</v>
      </c>
    </row>
    <row r="7266" spans="1:2" x14ac:dyDescent="0.3">
      <c r="A7266" s="3">
        <v>325189</v>
      </c>
      <c r="B7266" s="5" t="s">
        <v>10</v>
      </c>
    </row>
    <row r="7267" spans="1:2" x14ac:dyDescent="0.3">
      <c r="A7267" s="3">
        <v>329289</v>
      </c>
      <c r="B7267" s="5" t="s">
        <v>10</v>
      </c>
    </row>
    <row r="7268" spans="1:2" x14ac:dyDescent="0.3">
      <c r="A7268" s="3">
        <v>336050</v>
      </c>
      <c r="B7268" s="5" t="s">
        <v>108</v>
      </c>
    </row>
    <row r="7269" spans="1:2" x14ac:dyDescent="0.3">
      <c r="A7269" s="3">
        <v>336050</v>
      </c>
      <c r="B7269" s="5" t="s">
        <v>2805</v>
      </c>
    </row>
    <row r="7270" spans="1:2" x14ac:dyDescent="0.3">
      <c r="A7270" s="3">
        <v>354251</v>
      </c>
      <c r="B7270" s="5" t="s">
        <v>10</v>
      </c>
    </row>
    <row r="7271" spans="1:2" x14ac:dyDescent="0.3">
      <c r="A7271" s="3">
        <v>347187</v>
      </c>
      <c r="B7271" s="5" t="s">
        <v>144</v>
      </c>
    </row>
    <row r="7272" spans="1:2" x14ac:dyDescent="0.3">
      <c r="A7272" s="3">
        <v>271674</v>
      </c>
      <c r="B7272" s="5" t="s">
        <v>1540</v>
      </c>
    </row>
    <row r="7273" spans="1:2" x14ac:dyDescent="0.3">
      <c r="A7273" s="3">
        <v>271674</v>
      </c>
      <c r="B7273" s="5" t="s">
        <v>432</v>
      </c>
    </row>
    <row r="7274" spans="1:2" x14ac:dyDescent="0.3">
      <c r="A7274" s="3">
        <v>271674</v>
      </c>
      <c r="B7274" s="5" t="s">
        <v>108</v>
      </c>
    </row>
    <row r="7275" spans="1:2" x14ac:dyDescent="0.3">
      <c r="A7275" s="3">
        <v>338729</v>
      </c>
      <c r="B7275" s="5" t="s">
        <v>94</v>
      </c>
    </row>
    <row r="7276" spans="1:2" x14ac:dyDescent="0.3">
      <c r="A7276" s="3">
        <v>324333</v>
      </c>
      <c r="B7276" s="5" t="s">
        <v>10</v>
      </c>
    </row>
    <row r="7277" spans="1:2" x14ac:dyDescent="0.3">
      <c r="A7277" s="3">
        <v>283587</v>
      </c>
      <c r="B7277" s="5" t="s">
        <v>84</v>
      </c>
    </row>
    <row r="7278" spans="1:2" x14ac:dyDescent="0.3">
      <c r="A7278" s="3">
        <v>283587</v>
      </c>
      <c r="B7278" s="5" t="s">
        <v>10</v>
      </c>
    </row>
    <row r="7279" spans="1:2" x14ac:dyDescent="0.3">
      <c r="A7279" s="3">
        <v>232572</v>
      </c>
      <c r="B7279" s="5" t="s">
        <v>10</v>
      </c>
    </row>
    <row r="7280" spans="1:2" x14ac:dyDescent="0.3">
      <c r="A7280" s="3">
        <v>283227</v>
      </c>
      <c r="B7280" s="5" t="s">
        <v>416</v>
      </c>
    </row>
    <row r="7281" spans="1:2" x14ac:dyDescent="0.3">
      <c r="A7281" s="3">
        <v>283227</v>
      </c>
      <c r="B7281" s="5" t="s">
        <v>10</v>
      </c>
    </row>
    <row r="7282" spans="1:2" x14ac:dyDescent="0.3">
      <c r="A7282" s="3">
        <v>359171</v>
      </c>
      <c r="B7282" s="5" t="s">
        <v>144</v>
      </c>
    </row>
    <row r="7283" spans="1:2" x14ac:dyDescent="0.3">
      <c r="A7283" s="3">
        <v>360551</v>
      </c>
      <c r="B7283" s="5" t="s">
        <v>94</v>
      </c>
    </row>
    <row r="7284" spans="1:2" x14ac:dyDescent="0.3">
      <c r="A7284" s="3">
        <v>323027</v>
      </c>
      <c r="B7284" s="5" t="s">
        <v>10</v>
      </c>
    </row>
    <row r="7285" spans="1:2" x14ac:dyDescent="0.3">
      <c r="A7285" s="3">
        <v>350725</v>
      </c>
      <c r="B7285" s="5" t="s">
        <v>144</v>
      </c>
    </row>
    <row r="7286" spans="1:2" x14ac:dyDescent="0.3">
      <c r="A7286" s="3">
        <v>336808</v>
      </c>
      <c r="B7286" s="5" t="s">
        <v>1036</v>
      </c>
    </row>
    <row r="7287" spans="1:2" x14ac:dyDescent="0.3">
      <c r="A7287" s="3">
        <v>336808</v>
      </c>
      <c r="B7287" s="5" t="s">
        <v>229</v>
      </c>
    </row>
    <row r="7288" spans="1:2" x14ac:dyDescent="0.3">
      <c r="A7288" s="3">
        <v>336808</v>
      </c>
      <c r="B7288" s="5" t="s">
        <v>1393</v>
      </c>
    </row>
    <row r="7289" spans="1:2" x14ac:dyDescent="0.3">
      <c r="A7289" s="3">
        <v>312831</v>
      </c>
      <c r="B7289" s="5" t="s">
        <v>2847</v>
      </c>
    </row>
    <row r="7290" spans="1:2" x14ac:dyDescent="0.3">
      <c r="A7290" s="3">
        <v>312831</v>
      </c>
      <c r="B7290" s="5" t="s">
        <v>416</v>
      </c>
    </row>
    <row r="7291" spans="1:2" x14ac:dyDescent="0.3">
      <c r="A7291" s="3">
        <v>309242</v>
      </c>
      <c r="B7291" s="5" t="s">
        <v>10</v>
      </c>
    </row>
    <row r="7292" spans="1:2" x14ac:dyDescent="0.3">
      <c r="A7292" s="3">
        <v>261392</v>
      </c>
      <c r="B7292" s="5" t="s">
        <v>584</v>
      </c>
    </row>
    <row r="7293" spans="1:2" x14ac:dyDescent="0.3">
      <c r="A7293" s="3">
        <v>261392</v>
      </c>
      <c r="B7293" s="5" t="s">
        <v>10</v>
      </c>
    </row>
    <row r="7294" spans="1:2" x14ac:dyDescent="0.3">
      <c r="A7294" s="3">
        <v>334354</v>
      </c>
      <c r="B7294" s="5" t="s">
        <v>284</v>
      </c>
    </row>
    <row r="7295" spans="1:2" x14ac:dyDescent="0.3">
      <c r="A7295" s="3">
        <v>323660</v>
      </c>
      <c r="B7295" s="5" t="s">
        <v>10</v>
      </c>
    </row>
    <row r="7296" spans="1:2" x14ac:dyDescent="0.3">
      <c r="A7296" s="3">
        <v>297721</v>
      </c>
      <c r="B7296" s="5" t="s">
        <v>94</v>
      </c>
    </row>
    <row r="7297" spans="1:2" x14ac:dyDescent="0.3">
      <c r="A7297" s="3">
        <v>300693</v>
      </c>
      <c r="B7297" s="5" t="s">
        <v>416</v>
      </c>
    </row>
    <row r="7298" spans="1:2" x14ac:dyDescent="0.3">
      <c r="A7298" s="3">
        <v>300693</v>
      </c>
      <c r="B7298" s="5" t="s">
        <v>10</v>
      </c>
    </row>
    <row r="7299" spans="1:2" x14ac:dyDescent="0.3">
      <c r="A7299" s="3">
        <v>347754</v>
      </c>
      <c r="B7299" s="5" t="s">
        <v>10</v>
      </c>
    </row>
    <row r="7300" spans="1:2" x14ac:dyDescent="0.3">
      <c r="A7300" s="3">
        <v>324671</v>
      </c>
      <c r="B7300" s="5" t="s">
        <v>94</v>
      </c>
    </row>
    <row r="7301" spans="1:2" x14ac:dyDescent="0.3">
      <c r="A7301" s="3">
        <v>337876</v>
      </c>
      <c r="B7301" s="5" t="s">
        <v>595</v>
      </c>
    </row>
    <row r="7302" spans="1:2" x14ac:dyDescent="0.3">
      <c r="A7302" s="3">
        <v>314385</v>
      </c>
      <c r="B7302" s="5" t="s">
        <v>10</v>
      </c>
    </row>
    <row r="7303" spans="1:2" x14ac:dyDescent="0.3">
      <c r="A7303" s="3">
        <v>314385</v>
      </c>
      <c r="B7303" s="5" t="s">
        <v>19778</v>
      </c>
    </row>
    <row r="7304" spans="1:2" x14ac:dyDescent="0.3">
      <c r="A7304" s="3">
        <v>335462</v>
      </c>
      <c r="B7304" s="5" t="s">
        <v>411</v>
      </c>
    </row>
    <row r="7305" spans="1:2" x14ac:dyDescent="0.3">
      <c r="A7305" s="3">
        <v>326446</v>
      </c>
      <c r="B7305" s="5" t="s">
        <v>10</v>
      </c>
    </row>
    <row r="7306" spans="1:2" x14ac:dyDescent="0.3">
      <c r="A7306" s="3">
        <v>319337</v>
      </c>
      <c r="B7306" s="5" t="s">
        <v>284</v>
      </c>
    </row>
    <row r="7307" spans="1:2" x14ac:dyDescent="0.3">
      <c r="A7307" s="3">
        <v>292040</v>
      </c>
      <c r="B7307" s="5" t="s">
        <v>416</v>
      </c>
    </row>
    <row r="7308" spans="1:2" x14ac:dyDescent="0.3">
      <c r="A7308" s="3">
        <v>223485</v>
      </c>
      <c r="B7308" s="5" t="s">
        <v>367</v>
      </c>
    </row>
    <row r="7309" spans="1:2" x14ac:dyDescent="0.3">
      <c r="A7309" s="3">
        <v>223485</v>
      </c>
      <c r="B7309" s="5" t="s">
        <v>759</v>
      </c>
    </row>
    <row r="7310" spans="1:2" x14ac:dyDescent="0.3">
      <c r="A7310" s="3">
        <v>223485</v>
      </c>
      <c r="B7310" s="5" t="s">
        <v>416</v>
      </c>
    </row>
    <row r="7311" spans="1:2" x14ac:dyDescent="0.3">
      <c r="A7311" s="3">
        <v>330764</v>
      </c>
      <c r="B7311" s="5" t="s">
        <v>19760</v>
      </c>
    </row>
    <row r="7312" spans="1:2" x14ac:dyDescent="0.3">
      <c r="A7312" s="3">
        <v>330764</v>
      </c>
      <c r="B7312" s="5" t="s">
        <v>1540</v>
      </c>
    </row>
    <row r="7313" spans="1:2" x14ac:dyDescent="0.3">
      <c r="A7313" s="3">
        <v>330764</v>
      </c>
      <c r="B7313" s="5" t="s">
        <v>108</v>
      </c>
    </row>
    <row r="7314" spans="1:2" x14ac:dyDescent="0.3">
      <c r="A7314" s="3">
        <v>252512</v>
      </c>
      <c r="B7314" s="5" t="s">
        <v>10</v>
      </c>
    </row>
    <row r="7315" spans="1:2" x14ac:dyDescent="0.3">
      <c r="A7315" s="3">
        <v>387834</v>
      </c>
      <c r="B7315" s="5" t="s">
        <v>94</v>
      </c>
    </row>
    <row r="7316" spans="1:2" x14ac:dyDescent="0.3">
      <c r="A7316" s="3">
        <v>359245</v>
      </c>
      <c r="B7316" s="5" t="s">
        <v>432</v>
      </c>
    </row>
    <row r="7317" spans="1:2" x14ac:dyDescent="0.3">
      <c r="A7317" s="3">
        <v>359245</v>
      </c>
      <c r="B7317" s="5" t="s">
        <v>108</v>
      </c>
    </row>
    <row r="7318" spans="1:2" x14ac:dyDescent="0.3">
      <c r="A7318" s="3">
        <v>339060</v>
      </c>
      <c r="B7318" s="5" t="s">
        <v>10</v>
      </c>
    </row>
    <row r="7319" spans="1:2" x14ac:dyDescent="0.3">
      <c r="A7319" s="3">
        <v>349498</v>
      </c>
      <c r="B7319" s="5" t="s">
        <v>144</v>
      </c>
    </row>
    <row r="7320" spans="1:2" x14ac:dyDescent="0.3">
      <c r="A7320" s="3">
        <v>348060</v>
      </c>
      <c r="B7320" s="5" t="s">
        <v>108</v>
      </c>
    </row>
    <row r="7321" spans="1:2" x14ac:dyDescent="0.3">
      <c r="A7321" s="3">
        <v>348060</v>
      </c>
      <c r="B7321" s="5" t="s">
        <v>416</v>
      </c>
    </row>
    <row r="7322" spans="1:2" x14ac:dyDescent="0.3">
      <c r="A7322" s="3">
        <v>239573</v>
      </c>
      <c r="B7322" s="5" t="s">
        <v>284</v>
      </c>
    </row>
    <row r="7323" spans="1:2" x14ac:dyDescent="0.3">
      <c r="A7323" s="3">
        <v>239573</v>
      </c>
      <c r="B7323" s="5" t="s">
        <v>10</v>
      </c>
    </row>
    <row r="7324" spans="1:2" x14ac:dyDescent="0.3">
      <c r="A7324" s="3">
        <v>348537</v>
      </c>
      <c r="B7324" s="5" t="s">
        <v>51</v>
      </c>
    </row>
    <row r="7325" spans="1:2" x14ac:dyDescent="0.3">
      <c r="A7325" s="3">
        <v>483685</v>
      </c>
      <c r="B7325" s="5" t="s">
        <v>144</v>
      </c>
    </row>
    <row r="7326" spans="1:2" x14ac:dyDescent="0.3">
      <c r="A7326" s="3">
        <v>339533</v>
      </c>
      <c r="B7326" s="5" t="s">
        <v>10</v>
      </c>
    </row>
    <row r="7327" spans="1:2" x14ac:dyDescent="0.3">
      <c r="A7327" s="3">
        <v>167810</v>
      </c>
      <c r="B7327" s="5" t="s">
        <v>10</v>
      </c>
    </row>
    <row r="7328" spans="1:2" x14ac:dyDescent="0.3">
      <c r="A7328" s="3">
        <v>350650</v>
      </c>
      <c r="B7328" s="5" t="s">
        <v>144</v>
      </c>
    </row>
    <row r="7329" spans="1:2" x14ac:dyDescent="0.3">
      <c r="A7329" s="3">
        <v>316322</v>
      </c>
      <c r="B7329" s="5" t="s">
        <v>10</v>
      </c>
    </row>
    <row r="7330" spans="1:2" x14ac:dyDescent="0.3">
      <c r="A7330" s="3">
        <v>346470</v>
      </c>
      <c r="B7330" s="5" t="s">
        <v>94</v>
      </c>
    </row>
    <row r="7331" spans="1:2" x14ac:dyDescent="0.3">
      <c r="A7331" s="3">
        <v>360055</v>
      </c>
      <c r="B7331" s="5" t="s">
        <v>10</v>
      </c>
    </row>
    <row r="7332" spans="1:2" x14ac:dyDescent="0.3">
      <c r="A7332" s="3">
        <v>57876</v>
      </c>
      <c r="B7332" s="5" t="s">
        <v>10</v>
      </c>
    </row>
    <row r="7333" spans="1:2" x14ac:dyDescent="0.3">
      <c r="A7333" s="3">
        <v>374251</v>
      </c>
      <c r="B7333" s="5" t="s">
        <v>416</v>
      </c>
    </row>
    <row r="7334" spans="1:2" x14ac:dyDescent="0.3">
      <c r="A7334" s="3">
        <v>362045</v>
      </c>
      <c r="B7334" s="5" t="s">
        <v>595</v>
      </c>
    </row>
    <row r="7335" spans="1:2" x14ac:dyDescent="0.3">
      <c r="A7335" s="3">
        <v>243938</v>
      </c>
      <c r="B7335" s="5" t="s">
        <v>10</v>
      </c>
    </row>
    <row r="7336" spans="1:2" x14ac:dyDescent="0.3">
      <c r="A7336" s="3">
        <v>324807</v>
      </c>
      <c r="B7336" s="5" t="s">
        <v>108</v>
      </c>
    </row>
    <row r="7337" spans="1:2" x14ac:dyDescent="0.3">
      <c r="A7337" s="3">
        <v>324807</v>
      </c>
      <c r="B7337" s="5" t="s">
        <v>540</v>
      </c>
    </row>
    <row r="7338" spans="1:2" x14ac:dyDescent="0.3">
      <c r="A7338" s="3">
        <v>324807</v>
      </c>
      <c r="B7338" s="5" t="s">
        <v>10</v>
      </c>
    </row>
    <row r="7339" spans="1:2" x14ac:dyDescent="0.3">
      <c r="A7339" s="3">
        <v>251387</v>
      </c>
      <c r="B7339" s="5" t="s">
        <v>10</v>
      </c>
    </row>
    <row r="7340" spans="1:2" x14ac:dyDescent="0.3">
      <c r="A7340" s="3">
        <v>299551</v>
      </c>
      <c r="B7340" s="5" t="s">
        <v>10</v>
      </c>
    </row>
    <row r="7341" spans="1:2" x14ac:dyDescent="0.3">
      <c r="A7341" s="3">
        <v>362046</v>
      </c>
      <c r="B7341" s="5" t="s">
        <v>10</v>
      </c>
    </row>
    <row r="7342" spans="1:2" x14ac:dyDescent="0.3">
      <c r="A7342" s="3">
        <v>349158</v>
      </c>
      <c r="B7342" s="5" t="s">
        <v>432</v>
      </c>
    </row>
    <row r="7343" spans="1:2" x14ac:dyDescent="0.3">
      <c r="A7343" s="3">
        <v>349158</v>
      </c>
      <c r="B7343" s="5" t="s">
        <v>10</v>
      </c>
    </row>
    <row r="7344" spans="1:2" x14ac:dyDescent="0.3">
      <c r="A7344" s="3">
        <v>271714</v>
      </c>
      <c r="B7344" s="5" t="s">
        <v>10</v>
      </c>
    </row>
    <row r="7345" spans="1:2" x14ac:dyDescent="0.3">
      <c r="A7345" s="3">
        <v>366141</v>
      </c>
      <c r="B7345" s="5" t="s">
        <v>10</v>
      </c>
    </row>
    <row r="7346" spans="1:2" x14ac:dyDescent="0.3">
      <c r="A7346" s="3">
        <v>248574</v>
      </c>
      <c r="B7346" s="5" t="s">
        <v>10</v>
      </c>
    </row>
    <row r="7347" spans="1:2" x14ac:dyDescent="0.3">
      <c r="A7347" s="3">
        <v>309887</v>
      </c>
      <c r="B7347" s="5" t="s">
        <v>10</v>
      </c>
    </row>
    <row r="7348" spans="1:2" x14ac:dyDescent="0.3">
      <c r="A7348" s="3">
        <v>354072</v>
      </c>
      <c r="B7348" s="5" t="s">
        <v>411</v>
      </c>
    </row>
    <row r="7349" spans="1:2" x14ac:dyDescent="0.3">
      <c r="A7349" s="3">
        <v>354072</v>
      </c>
      <c r="B7349" s="5" t="s">
        <v>784</v>
      </c>
    </row>
    <row r="7350" spans="1:2" x14ac:dyDescent="0.3">
      <c r="A7350" s="3">
        <v>354072</v>
      </c>
      <c r="B7350" s="5" t="s">
        <v>1144</v>
      </c>
    </row>
    <row r="7351" spans="1:2" x14ac:dyDescent="0.3">
      <c r="A7351" s="3">
        <v>361745</v>
      </c>
      <c r="B7351" s="5" t="s">
        <v>432</v>
      </c>
    </row>
    <row r="7352" spans="1:2" x14ac:dyDescent="0.3">
      <c r="A7352" s="3">
        <v>361745</v>
      </c>
      <c r="B7352" s="5" t="s">
        <v>10</v>
      </c>
    </row>
    <row r="7353" spans="1:2" x14ac:dyDescent="0.3">
      <c r="A7353" s="3">
        <v>309503</v>
      </c>
      <c r="B7353" s="5" t="s">
        <v>10</v>
      </c>
    </row>
    <row r="7354" spans="1:2" x14ac:dyDescent="0.3">
      <c r="A7354" s="3">
        <v>357940</v>
      </c>
      <c r="B7354" s="5" t="s">
        <v>411</v>
      </c>
    </row>
    <row r="7355" spans="1:2" x14ac:dyDescent="0.3">
      <c r="A7355" s="3">
        <v>329540</v>
      </c>
      <c r="B7355" s="5" t="s">
        <v>10</v>
      </c>
    </row>
    <row r="7356" spans="1:2" x14ac:dyDescent="0.3">
      <c r="A7356" s="3">
        <v>296523</v>
      </c>
      <c r="B7356" s="5" t="s">
        <v>10</v>
      </c>
    </row>
    <row r="7357" spans="1:2" x14ac:dyDescent="0.3">
      <c r="A7357" s="3">
        <v>333596</v>
      </c>
      <c r="B7357" s="5" t="s">
        <v>10</v>
      </c>
    </row>
    <row r="7358" spans="1:2" x14ac:dyDescent="0.3">
      <c r="A7358" s="3">
        <v>345235</v>
      </c>
      <c r="B7358" s="5" t="s">
        <v>411</v>
      </c>
    </row>
    <row r="7359" spans="1:2" x14ac:dyDescent="0.3">
      <c r="A7359" s="3">
        <v>249688</v>
      </c>
      <c r="B7359" s="5" t="s">
        <v>10</v>
      </c>
    </row>
    <row r="7360" spans="1:2" x14ac:dyDescent="0.3">
      <c r="A7360" s="3">
        <v>321769</v>
      </c>
      <c r="B7360" s="5" t="s">
        <v>10</v>
      </c>
    </row>
    <row r="7361" spans="1:2" x14ac:dyDescent="0.3">
      <c r="A7361" s="3">
        <v>331836</v>
      </c>
      <c r="B7361" s="5" t="s">
        <v>108</v>
      </c>
    </row>
    <row r="7362" spans="1:2" x14ac:dyDescent="0.3">
      <c r="A7362" s="3">
        <v>300155</v>
      </c>
      <c r="B7362" s="5" t="s">
        <v>1540</v>
      </c>
    </row>
    <row r="7363" spans="1:2" x14ac:dyDescent="0.3">
      <c r="A7363" s="3">
        <v>300155</v>
      </c>
      <c r="B7363" s="5" t="s">
        <v>750</v>
      </c>
    </row>
    <row r="7364" spans="1:2" x14ac:dyDescent="0.3">
      <c r="A7364" s="3">
        <v>300155</v>
      </c>
      <c r="B7364" s="5" t="s">
        <v>416</v>
      </c>
    </row>
    <row r="7365" spans="1:2" x14ac:dyDescent="0.3">
      <c r="A7365" s="3">
        <v>357681</v>
      </c>
      <c r="B7365" s="5" t="s">
        <v>10</v>
      </c>
    </row>
    <row r="7366" spans="1:2" x14ac:dyDescent="0.3">
      <c r="A7366" s="3">
        <v>347413</v>
      </c>
      <c r="B7366" s="5" t="s">
        <v>144</v>
      </c>
    </row>
    <row r="7367" spans="1:2" x14ac:dyDescent="0.3">
      <c r="A7367" s="3">
        <v>328739</v>
      </c>
      <c r="B7367" s="5" t="s">
        <v>10</v>
      </c>
    </row>
    <row r="7368" spans="1:2" x14ac:dyDescent="0.3">
      <c r="A7368" s="3">
        <v>304372</v>
      </c>
      <c r="B7368" s="5" t="s">
        <v>10</v>
      </c>
    </row>
    <row r="7369" spans="1:2" x14ac:dyDescent="0.3">
      <c r="A7369" s="3">
        <v>342657</v>
      </c>
      <c r="B7369" s="5" t="s">
        <v>94</v>
      </c>
    </row>
    <row r="7370" spans="1:2" x14ac:dyDescent="0.3">
      <c r="A7370" s="3">
        <v>349176</v>
      </c>
      <c r="B7370" s="5" t="s">
        <v>144</v>
      </c>
    </row>
    <row r="7371" spans="1:2" x14ac:dyDescent="0.3">
      <c r="A7371" s="3">
        <v>351145</v>
      </c>
      <c r="B7371" s="5" t="s">
        <v>108</v>
      </c>
    </row>
    <row r="7372" spans="1:2" x14ac:dyDescent="0.3">
      <c r="A7372" s="3">
        <v>351145</v>
      </c>
      <c r="B7372" s="5" t="s">
        <v>51</v>
      </c>
    </row>
    <row r="7373" spans="1:2" x14ac:dyDescent="0.3">
      <c r="A7373" s="3">
        <v>331190</v>
      </c>
      <c r="B7373" s="5" t="s">
        <v>10</v>
      </c>
    </row>
    <row r="7374" spans="1:2" x14ac:dyDescent="0.3">
      <c r="A7374" s="3">
        <v>332704</v>
      </c>
      <c r="B7374" s="5" t="s">
        <v>367</v>
      </c>
    </row>
    <row r="7375" spans="1:2" x14ac:dyDescent="0.3">
      <c r="A7375" s="3">
        <v>332704</v>
      </c>
      <c r="B7375" s="5" t="s">
        <v>416</v>
      </c>
    </row>
    <row r="7376" spans="1:2" x14ac:dyDescent="0.3">
      <c r="A7376" s="3">
        <v>266396</v>
      </c>
      <c r="B7376" s="5" t="s">
        <v>108</v>
      </c>
    </row>
    <row r="7377" spans="1:2" x14ac:dyDescent="0.3">
      <c r="A7377" s="3">
        <v>266396</v>
      </c>
      <c r="B7377" s="5" t="s">
        <v>51</v>
      </c>
    </row>
    <row r="7378" spans="1:2" x14ac:dyDescent="0.3">
      <c r="A7378" s="3">
        <v>266396</v>
      </c>
      <c r="B7378" s="5" t="s">
        <v>416</v>
      </c>
    </row>
    <row r="7379" spans="1:2" x14ac:dyDescent="0.3">
      <c r="A7379" s="3">
        <v>266396</v>
      </c>
      <c r="B7379" s="5" t="s">
        <v>10</v>
      </c>
    </row>
    <row r="7380" spans="1:2" x14ac:dyDescent="0.3">
      <c r="A7380" s="3">
        <v>253450</v>
      </c>
      <c r="B7380" s="5" t="s">
        <v>411</v>
      </c>
    </row>
    <row r="7381" spans="1:2" x14ac:dyDescent="0.3">
      <c r="A7381" s="3">
        <v>253450</v>
      </c>
      <c r="B7381" s="5" t="s">
        <v>108</v>
      </c>
    </row>
    <row r="7382" spans="1:2" x14ac:dyDescent="0.3">
      <c r="A7382" s="3">
        <v>253450</v>
      </c>
      <c r="B7382" s="5" t="s">
        <v>784</v>
      </c>
    </row>
    <row r="7383" spans="1:2" x14ac:dyDescent="0.3">
      <c r="A7383" s="3">
        <v>253450</v>
      </c>
      <c r="B7383" s="5" t="s">
        <v>1144</v>
      </c>
    </row>
    <row r="7384" spans="1:2" x14ac:dyDescent="0.3">
      <c r="A7384" s="3">
        <v>290751</v>
      </c>
      <c r="B7384" s="5" t="s">
        <v>94</v>
      </c>
    </row>
    <row r="7385" spans="1:2" x14ac:dyDescent="0.3">
      <c r="A7385" s="3">
        <v>290751</v>
      </c>
      <c r="B7385" s="5" t="s">
        <v>51</v>
      </c>
    </row>
    <row r="7386" spans="1:2" x14ac:dyDescent="0.3">
      <c r="A7386" s="3">
        <v>290751</v>
      </c>
      <c r="B7386" s="5" t="s">
        <v>416</v>
      </c>
    </row>
    <row r="7387" spans="1:2" x14ac:dyDescent="0.3">
      <c r="A7387" s="3">
        <v>290751</v>
      </c>
      <c r="B7387" s="5" t="s">
        <v>10</v>
      </c>
    </row>
    <row r="7388" spans="1:2" x14ac:dyDescent="0.3">
      <c r="A7388" s="3">
        <v>268238</v>
      </c>
      <c r="B7388" s="5" t="s">
        <v>416</v>
      </c>
    </row>
    <row r="7389" spans="1:2" x14ac:dyDescent="0.3">
      <c r="A7389" s="3">
        <v>268238</v>
      </c>
      <c r="B7389" s="5" t="s">
        <v>10</v>
      </c>
    </row>
    <row r="7390" spans="1:2" x14ac:dyDescent="0.3">
      <c r="A7390" s="3">
        <v>256924</v>
      </c>
      <c r="B7390" s="5" t="s">
        <v>10</v>
      </c>
    </row>
    <row r="7391" spans="1:2" x14ac:dyDescent="0.3">
      <c r="A7391" s="3">
        <v>193687</v>
      </c>
      <c r="B7391" s="5" t="s">
        <v>3578</v>
      </c>
    </row>
    <row r="7392" spans="1:2" x14ac:dyDescent="0.3">
      <c r="A7392" s="3">
        <v>193687</v>
      </c>
      <c r="B7392" s="5" t="s">
        <v>759</v>
      </c>
    </row>
    <row r="7393" spans="1:2" x14ac:dyDescent="0.3">
      <c r="A7393" s="3">
        <v>193687</v>
      </c>
      <c r="B7393" s="5" t="s">
        <v>584</v>
      </c>
    </row>
    <row r="7394" spans="1:2" x14ac:dyDescent="0.3">
      <c r="A7394" s="3">
        <v>193687</v>
      </c>
      <c r="B7394" s="5" t="s">
        <v>10</v>
      </c>
    </row>
    <row r="7395" spans="1:2" x14ac:dyDescent="0.3">
      <c r="A7395" s="3">
        <v>334527</v>
      </c>
      <c r="B7395" s="5" t="s">
        <v>10</v>
      </c>
    </row>
    <row r="7396" spans="1:2" x14ac:dyDescent="0.3">
      <c r="A7396" s="3">
        <v>290762</v>
      </c>
      <c r="B7396" s="5" t="s">
        <v>416</v>
      </c>
    </row>
    <row r="7397" spans="1:2" x14ac:dyDescent="0.3">
      <c r="A7397" s="3">
        <v>299245</v>
      </c>
      <c r="B7397" s="5" t="s">
        <v>10</v>
      </c>
    </row>
    <row r="7398" spans="1:2" x14ac:dyDescent="0.3">
      <c r="A7398" s="3">
        <v>348811</v>
      </c>
      <c r="B7398" s="5" t="s">
        <v>10</v>
      </c>
    </row>
    <row r="7399" spans="1:2" x14ac:dyDescent="0.3">
      <c r="A7399" s="3">
        <v>323373</v>
      </c>
      <c r="B7399" s="5" t="s">
        <v>759</v>
      </c>
    </row>
    <row r="7400" spans="1:2" x14ac:dyDescent="0.3">
      <c r="A7400" s="3">
        <v>234212</v>
      </c>
      <c r="B7400" s="5" t="s">
        <v>416</v>
      </c>
    </row>
    <row r="7401" spans="1:2" x14ac:dyDescent="0.3">
      <c r="A7401" s="3">
        <v>234212</v>
      </c>
      <c r="B7401" s="5" t="s">
        <v>10</v>
      </c>
    </row>
    <row r="7402" spans="1:2" x14ac:dyDescent="0.3">
      <c r="A7402" s="3">
        <v>340176</v>
      </c>
      <c r="B7402" s="5" t="s">
        <v>144</v>
      </c>
    </row>
    <row r="7403" spans="1:2" x14ac:dyDescent="0.3">
      <c r="A7403" s="3">
        <v>321751</v>
      </c>
      <c r="B7403" s="5" t="s">
        <v>51</v>
      </c>
    </row>
    <row r="7404" spans="1:2" x14ac:dyDescent="0.3">
      <c r="A7404" s="3">
        <v>320007</v>
      </c>
      <c r="B7404" s="5" t="s">
        <v>108</v>
      </c>
    </row>
    <row r="7405" spans="1:2" x14ac:dyDescent="0.3">
      <c r="A7405" s="3">
        <v>320007</v>
      </c>
      <c r="B7405" s="5" t="s">
        <v>284</v>
      </c>
    </row>
    <row r="7406" spans="1:2" x14ac:dyDescent="0.3">
      <c r="A7406" s="3">
        <v>273153</v>
      </c>
      <c r="B7406" s="5" t="s">
        <v>1540</v>
      </c>
    </row>
    <row r="7407" spans="1:2" x14ac:dyDescent="0.3">
      <c r="A7407" s="3">
        <v>273153</v>
      </c>
      <c r="B7407" s="5" t="s">
        <v>108</v>
      </c>
    </row>
    <row r="7408" spans="1:2" x14ac:dyDescent="0.3">
      <c r="A7408" s="3">
        <v>245906</v>
      </c>
      <c r="B7408" s="5" t="s">
        <v>284</v>
      </c>
    </row>
    <row r="7409" spans="1:2" x14ac:dyDescent="0.3">
      <c r="A7409" s="3">
        <v>245906</v>
      </c>
      <c r="B7409" s="5" t="s">
        <v>10</v>
      </c>
    </row>
    <row r="7410" spans="1:2" x14ac:dyDescent="0.3">
      <c r="A7410" s="3">
        <v>357400</v>
      </c>
      <c r="B7410" s="5" t="s">
        <v>144</v>
      </c>
    </row>
    <row r="7411" spans="1:2" x14ac:dyDescent="0.3">
      <c r="A7411" s="3">
        <v>253344</v>
      </c>
      <c r="B7411" s="5" t="s">
        <v>416</v>
      </c>
    </row>
    <row r="7412" spans="1:2" x14ac:dyDescent="0.3">
      <c r="A7412" s="3">
        <v>253344</v>
      </c>
      <c r="B7412" s="5" t="s">
        <v>10</v>
      </c>
    </row>
    <row r="7413" spans="1:2" x14ac:dyDescent="0.3">
      <c r="A7413" s="3">
        <v>301875</v>
      </c>
      <c r="B7413" s="5" t="s">
        <v>3367</v>
      </c>
    </row>
    <row r="7414" spans="1:2" x14ac:dyDescent="0.3">
      <c r="A7414" s="3">
        <v>301875</v>
      </c>
      <c r="B7414" s="5" t="s">
        <v>10</v>
      </c>
    </row>
    <row r="7415" spans="1:2" x14ac:dyDescent="0.3">
      <c r="A7415" s="3">
        <v>284460</v>
      </c>
      <c r="B7415" s="5" t="s">
        <v>10</v>
      </c>
    </row>
    <row r="7416" spans="1:2" x14ac:dyDescent="0.3">
      <c r="A7416" s="3">
        <v>308638</v>
      </c>
      <c r="B7416" s="5" t="s">
        <v>416</v>
      </c>
    </row>
    <row r="7417" spans="1:2" x14ac:dyDescent="0.3">
      <c r="A7417" s="3">
        <v>308638</v>
      </c>
      <c r="B7417" s="5" t="s">
        <v>10</v>
      </c>
    </row>
    <row r="7418" spans="1:2" x14ac:dyDescent="0.3">
      <c r="A7418" s="3">
        <v>298582</v>
      </c>
      <c r="B7418" s="5" t="s">
        <v>432</v>
      </c>
    </row>
    <row r="7419" spans="1:2" x14ac:dyDescent="0.3">
      <c r="A7419" s="3">
        <v>311291</v>
      </c>
      <c r="B7419" s="5" t="s">
        <v>416</v>
      </c>
    </row>
    <row r="7420" spans="1:2" x14ac:dyDescent="0.3">
      <c r="A7420" s="3">
        <v>322456</v>
      </c>
      <c r="B7420" s="5" t="s">
        <v>10</v>
      </c>
    </row>
    <row r="7421" spans="1:2" x14ac:dyDescent="0.3">
      <c r="A7421" s="3">
        <v>343173</v>
      </c>
      <c r="B7421" s="5" t="s">
        <v>1540</v>
      </c>
    </row>
    <row r="7422" spans="1:2" x14ac:dyDescent="0.3">
      <c r="A7422" s="3">
        <v>343173</v>
      </c>
      <c r="B7422" s="5" t="s">
        <v>416</v>
      </c>
    </row>
    <row r="7423" spans="1:2" x14ac:dyDescent="0.3">
      <c r="A7423" s="3">
        <v>343173</v>
      </c>
      <c r="B7423" s="5" t="s">
        <v>51</v>
      </c>
    </row>
    <row r="7424" spans="1:2" x14ac:dyDescent="0.3">
      <c r="A7424" s="3">
        <v>328901</v>
      </c>
      <c r="B7424" s="5" t="s">
        <v>10</v>
      </c>
    </row>
    <row r="7425" spans="1:2" x14ac:dyDescent="0.3">
      <c r="A7425" s="3">
        <v>308639</v>
      </c>
      <c r="B7425" s="5" t="s">
        <v>10</v>
      </c>
    </row>
    <row r="7426" spans="1:2" x14ac:dyDescent="0.3">
      <c r="A7426" s="3">
        <v>253626</v>
      </c>
      <c r="B7426" s="5" t="s">
        <v>10</v>
      </c>
    </row>
    <row r="7427" spans="1:2" x14ac:dyDescent="0.3">
      <c r="A7427" s="3">
        <v>174751</v>
      </c>
      <c r="B7427" s="5" t="s">
        <v>416</v>
      </c>
    </row>
    <row r="7428" spans="1:2" x14ac:dyDescent="0.3">
      <c r="A7428" s="3">
        <v>174751</v>
      </c>
      <c r="B7428" s="5" t="s">
        <v>10</v>
      </c>
    </row>
    <row r="7429" spans="1:2" x14ac:dyDescent="0.3">
      <c r="A7429" s="3">
        <v>283127</v>
      </c>
      <c r="B7429" s="5" t="s">
        <v>144</v>
      </c>
    </row>
    <row r="7430" spans="1:2" x14ac:dyDescent="0.3">
      <c r="A7430" s="3">
        <v>356296</v>
      </c>
      <c r="B7430" s="5" t="s">
        <v>540</v>
      </c>
    </row>
    <row r="7431" spans="1:2" x14ac:dyDescent="0.3">
      <c r="A7431" s="3">
        <v>332502</v>
      </c>
      <c r="B7431" s="5" t="s">
        <v>10</v>
      </c>
    </row>
    <row r="7432" spans="1:2" x14ac:dyDescent="0.3">
      <c r="A7432" s="3">
        <v>316873</v>
      </c>
      <c r="B7432" s="5" t="s">
        <v>144</v>
      </c>
    </row>
    <row r="7433" spans="1:2" x14ac:dyDescent="0.3">
      <c r="A7433" s="3">
        <v>345468</v>
      </c>
      <c r="B7433" s="5" t="s">
        <v>10</v>
      </c>
    </row>
    <row r="7434" spans="1:2" x14ac:dyDescent="0.3">
      <c r="A7434" s="3">
        <v>309304</v>
      </c>
      <c r="B7434" s="5" t="s">
        <v>10</v>
      </c>
    </row>
    <row r="7435" spans="1:2" x14ac:dyDescent="0.3">
      <c r="A7435" s="3">
        <v>371236</v>
      </c>
      <c r="B7435" s="5" t="s">
        <v>144</v>
      </c>
    </row>
    <row r="7436" spans="1:2" x14ac:dyDescent="0.3">
      <c r="A7436" s="3">
        <v>306745</v>
      </c>
      <c r="B7436" s="5" t="s">
        <v>10</v>
      </c>
    </row>
    <row r="7437" spans="1:2" x14ac:dyDescent="0.3">
      <c r="A7437" s="3">
        <v>321528</v>
      </c>
      <c r="B7437" s="5" t="s">
        <v>10</v>
      </c>
    </row>
    <row r="7438" spans="1:2" x14ac:dyDescent="0.3">
      <c r="A7438" s="3">
        <v>352161</v>
      </c>
      <c r="B7438" s="5" t="s">
        <v>1036</v>
      </c>
    </row>
    <row r="7439" spans="1:2" x14ac:dyDescent="0.3">
      <c r="A7439" s="3">
        <v>352161</v>
      </c>
      <c r="B7439" s="5" t="s">
        <v>51</v>
      </c>
    </row>
    <row r="7440" spans="1:2" x14ac:dyDescent="0.3">
      <c r="A7440" s="3">
        <v>347183</v>
      </c>
      <c r="B7440" s="5" t="s">
        <v>144</v>
      </c>
    </row>
    <row r="7441" spans="1:2" x14ac:dyDescent="0.3">
      <c r="A7441" s="3">
        <v>353989</v>
      </c>
      <c r="B7441" s="5" t="s">
        <v>1036</v>
      </c>
    </row>
    <row r="7442" spans="1:2" x14ac:dyDescent="0.3">
      <c r="A7442" s="3">
        <v>328589</v>
      </c>
      <c r="B7442" s="5" t="s">
        <v>416</v>
      </c>
    </row>
    <row r="7443" spans="1:2" x14ac:dyDescent="0.3">
      <c r="A7443" s="3">
        <v>302528</v>
      </c>
      <c r="B7443" s="5" t="s">
        <v>432</v>
      </c>
    </row>
    <row r="7444" spans="1:2" x14ac:dyDescent="0.3">
      <c r="A7444" s="3">
        <v>302528</v>
      </c>
      <c r="B7444" s="5" t="s">
        <v>284</v>
      </c>
    </row>
    <row r="7445" spans="1:2" x14ac:dyDescent="0.3">
      <c r="A7445" s="3">
        <v>302528</v>
      </c>
      <c r="B7445" s="5" t="s">
        <v>74</v>
      </c>
    </row>
    <row r="7446" spans="1:2" x14ac:dyDescent="0.3">
      <c r="A7446" s="3">
        <v>302528</v>
      </c>
      <c r="B7446" s="5" t="s">
        <v>1523</v>
      </c>
    </row>
    <row r="7447" spans="1:2" x14ac:dyDescent="0.3">
      <c r="A7447" s="3">
        <v>302960</v>
      </c>
      <c r="B7447" s="5" t="s">
        <v>10</v>
      </c>
    </row>
    <row r="7448" spans="1:2" x14ac:dyDescent="0.3">
      <c r="A7448" s="3">
        <v>320048</v>
      </c>
      <c r="B7448" s="5" t="s">
        <v>10</v>
      </c>
    </row>
    <row r="7449" spans="1:2" x14ac:dyDescent="0.3">
      <c r="A7449" s="3">
        <v>341895</v>
      </c>
      <c r="B7449" s="5" t="s">
        <v>595</v>
      </c>
    </row>
    <row r="7450" spans="1:2" x14ac:dyDescent="0.3">
      <c r="A7450" s="3">
        <v>359305</v>
      </c>
      <c r="B7450" s="5" t="s">
        <v>416</v>
      </c>
    </row>
    <row r="7451" spans="1:2" x14ac:dyDescent="0.3">
      <c r="A7451" s="3">
        <v>326284</v>
      </c>
      <c r="B7451" s="5" t="s">
        <v>432</v>
      </c>
    </row>
    <row r="7452" spans="1:2" x14ac:dyDescent="0.3">
      <c r="A7452" s="3">
        <v>218784</v>
      </c>
      <c r="B7452" s="5" t="s">
        <v>10</v>
      </c>
    </row>
    <row r="7453" spans="1:2" x14ac:dyDescent="0.3">
      <c r="A7453" s="3">
        <v>275601</v>
      </c>
      <c r="B7453" s="5" t="s">
        <v>10</v>
      </c>
    </row>
    <row r="7454" spans="1:2" x14ac:dyDescent="0.3">
      <c r="A7454" s="3">
        <v>315859</v>
      </c>
      <c r="B7454" s="5" t="s">
        <v>1286</v>
      </c>
    </row>
    <row r="7455" spans="1:2" x14ac:dyDescent="0.3">
      <c r="A7455" s="3">
        <v>266639</v>
      </c>
      <c r="B7455" s="5" t="s">
        <v>10</v>
      </c>
    </row>
    <row r="7456" spans="1:2" x14ac:dyDescent="0.3">
      <c r="A7456" s="3">
        <v>86835</v>
      </c>
      <c r="B7456" s="5" t="s">
        <v>10</v>
      </c>
    </row>
    <row r="7457" spans="1:2" x14ac:dyDescent="0.3">
      <c r="A7457" s="3">
        <v>364067</v>
      </c>
      <c r="B7457" s="5" t="s">
        <v>10</v>
      </c>
    </row>
    <row r="7458" spans="1:2" x14ac:dyDescent="0.3">
      <c r="A7458" s="3">
        <v>353446</v>
      </c>
      <c r="B7458" s="5" t="s">
        <v>10</v>
      </c>
    </row>
    <row r="7459" spans="1:2" x14ac:dyDescent="0.3">
      <c r="A7459" s="3">
        <v>296313</v>
      </c>
      <c r="B7459" s="5" t="s">
        <v>1109</v>
      </c>
    </row>
    <row r="7460" spans="1:2" x14ac:dyDescent="0.3">
      <c r="A7460" s="3">
        <v>296313</v>
      </c>
      <c r="B7460" s="5" t="s">
        <v>284</v>
      </c>
    </row>
    <row r="7461" spans="1:2" x14ac:dyDescent="0.3">
      <c r="A7461" s="3">
        <v>296313</v>
      </c>
      <c r="B7461" s="5" t="s">
        <v>750</v>
      </c>
    </row>
    <row r="7462" spans="1:2" x14ac:dyDescent="0.3">
      <c r="A7462" s="3">
        <v>309299</v>
      </c>
      <c r="B7462" s="5" t="s">
        <v>10</v>
      </c>
    </row>
    <row r="7463" spans="1:2" x14ac:dyDescent="0.3">
      <c r="A7463" s="3">
        <v>354743</v>
      </c>
      <c r="B7463" s="5" t="s">
        <v>416</v>
      </c>
    </row>
    <row r="7464" spans="1:2" x14ac:dyDescent="0.3">
      <c r="A7464" s="3">
        <v>359790</v>
      </c>
      <c r="B7464" s="5" t="s">
        <v>10</v>
      </c>
    </row>
    <row r="7465" spans="1:2" x14ac:dyDescent="0.3">
      <c r="A7465" s="3">
        <v>332349</v>
      </c>
      <c r="B7465" s="5" t="s">
        <v>956</v>
      </c>
    </row>
    <row r="7466" spans="1:2" x14ac:dyDescent="0.3">
      <c r="A7466" s="3">
        <v>332340</v>
      </c>
      <c r="B7466" s="5" t="s">
        <v>416</v>
      </c>
    </row>
    <row r="7467" spans="1:2" x14ac:dyDescent="0.3">
      <c r="A7467" s="3">
        <v>400823</v>
      </c>
      <c r="B7467" s="5" t="s">
        <v>94</v>
      </c>
    </row>
    <row r="7468" spans="1:2" x14ac:dyDescent="0.3">
      <c r="A7468" s="3">
        <v>157827</v>
      </c>
      <c r="B7468" s="5" t="s">
        <v>1109</v>
      </c>
    </row>
    <row r="7469" spans="1:2" x14ac:dyDescent="0.3">
      <c r="A7469" s="3">
        <v>157827</v>
      </c>
      <c r="B7469" s="5" t="s">
        <v>108</v>
      </c>
    </row>
    <row r="7470" spans="1:2" x14ac:dyDescent="0.3">
      <c r="A7470" s="3">
        <v>157827</v>
      </c>
      <c r="B7470" s="5" t="s">
        <v>263</v>
      </c>
    </row>
    <row r="7471" spans="1:2" x14ac:dyDescent="0.3">
      <c r="A7471" s="3">
        <v>157827</v>
      </c>
      <c r="B7471" s="5" t="s">
        <v>10</v>
      </c>
    </row>
    <row r="7472" spans="1:2" x14ac:dyDescent="0.3">
      <c r="A7472" s="3">
        <v>287689</v>
      </c>
      <c r="B7472" s="5" t="s">
        <v>10</v>
      </c>
    </row>
    <row r="7473" spans="1:2" x14ac:dyDescent="0.3">
      <c r="A7473" s="3">
        <v>330544</v>
      </c>
      <c r="B7473" s="5" t="s">
        <v>10</v>
      </c>
    </row>
    <row r="7474" spans="1:2" x14ac:dyDescent="0.3">
      <c r="A7474" s="3">
        <v>351901</v>
      </c>
      <c r="B7474" s="5" t="s">
        <v>10</v>
      </c>
    </row>
    <row r="7475" spans="1:2" x14ac:dyDescent="0.3">
      <c r="A7475" s="3">
        <v>360603</v>
      </c>
      <c r="B7475" s="5" t="s">
        <v>10</v>
      </c>
    </row>
    <row r="7476" spans="1:2" x14ac:dyDescent="0.3">
      <c r="A7476" s="3">
        <v>341870</v>
      </c>
      <c r="B7476" s="5" t="s">
        <v>416</v>
      </c>
    </row>
    <row r="7477" spans="1:2" x14ac:dyDescent="0.3">
      <c r="A7477" s="3">
        <v>301748</v>
      </c>
      <c r="B7477" s="5" t="s">
        <v>10</v>
      </c>
    </row>
    <row r="7478" spans="1:2" x14ac:dyDescent="0.3">
      <c r="A7478" s="3">
        <v>377823</v>
      </c>
      <c r="B7478" s="5" t="s">
        <v>411</v>
      </c>
    </row>
    <row r="7479" spans="1:2" x14ac:dyDescent="0.3">
      <c r="A7479" s="3">
        <v>310569</v>
      </c>
      <c r="B7479" s="5" t="s">
        <v>84</v>
      </c>
    </row>
    <row r="7480" spans="1:2" x14ac:dyDescent="0.3">
      <c r="A7480" s="3">
        <v>341077</v>
      </c>
      <c r="B7480" s="5" t="s">
        <v>1523</v>
      </c>
    </row>
    <row r="7481" spans="1:2" x14ac:dyDescent="0.3">
      <c r="A7481" s="3">
        <v>341077</v>
      </c>
      <c r="B7481" s="5" t="s">
        <v>416</v>
      </c>
    </row>
    <row r="7482" spans="1:2" x14ac:dyDescent="0.3">
      <c r="A7482" s="3">
        <v>310121</v>
      </c>
      <c r="B7482" s="5" t="s">
        <v>10</v>
      </c>
    </row>
    <row r="7483" spans="1:2" x14ac:dyDescent="0.3">
      <c r="A7483" s="3">
        <v>327418</v>
      </c>
      <c r="B7483" s="5" t="s">
        <v>10</v>
      </c>
    </row>
    <row r="7484" spans="1:2" x14ac:dyDescent="0.3">
      <c r="A7484" s="3">
        <v>356486</v>
      </c>
      <c r="B7484" s="5" t="s">
        <v>10</v>
      </c>
    </row>
    <row r="7485" spans="1:2" x14ac:dyDescent="0.3">
      <c r="A7485" s="3">
        <v>310133</v>
      </c>
      <c r="B7485" s="5" t="s">
        <v>10</v>
      </c>
    </row>
    <row r="7486" spans="1:2" x14ac:dyDescent="0.3">
      <c r="A7486" s="3">
        <v>356987</v>
      </c>
      <c r="B7486" s="5" t="s">
        <v>759</v>
      </c>
    </row>
    <row r="7487" spans="1:2" x14ac:dyDescent="0.3">
      <c r="A7487" s="3">
        <v>332177</v>
      </c>
      <c r="B7487" s="5" t="s">
        <v>10</v>
      </c>
    </row>
    <row r="7488" spans="1:2" x14ac:dyDescent="0.3">
      <c r="A7488" s="3">
        <v>366644</v>
      </c>
      <c r="B7488" s="5" t="s">
        <v>411</v>
      </c>
    </row>
    <row r="7489" spans="1:2" x14ac:dyDescent="0.3">
      <c r="A7489" s="3">
        <v>252164</v>
      </c>
      <c r="B7489" s="5" t="s">
        <v>416</v>
      </c>
    </row>
    <row r="7490" spans="1:2" x14ac:dyDescent="0.3">
      <c r="A7490" s="3">
        <v>333622</v>
      </c>
      <c r="B7490" s="5" t="s">
        <v>144</v>
      </c>
    </row>
    <row r="7491" spans="1:2" x14ac:dyDescent="0.3">
      <c r="A7491" s="3">
        <v>228968</v>
      </c>
      <c r="B7491" s="5" t="s">
        <v>1540</v>
      </c>
    </row>
    <row r="7492" spans="1:2" x14ac:dyDescent="0.3">
      <c r="A7492" s="3">
        <v>228968</v>
      </c>
      <c r="B7492" s="5" t="s">
        <v>416</v>
      </c>
    </row>
    <row r="7493" spans="1:2" x14ac:dyDescent="0.3">
      <c r="A7493" s="3">
        <v>228968</v>
      </c>
      <c r="B7493" s="5" t="s">
        <v>956</v>
      </c>
    </row>
    <row r="7494" spans="1:2" x14ac:dyDescent="0.3">
      <c r="A7494" s="3">
        <v>320006</v>
      </c>
      <c r="B7494" s="5" t="s">
        <v>1286</v>
      </c>
    </row>
    <row r="7495" spans="1:2" x14ac:dyDescent="0.3">
      <c r="A7495" s="3">
        <v>319373</v>
      </c>
      <c r="B7495" s="5" t="s">
        <v>108</v>
      </c>
    </row>
    <row r="7496" spans="1:2" x14ac:dyDescent="0.3">
      <c r="A7496" s="3">
        <v>319373</v>
      </c>
      <c r="B7496" s="5" t="s">
        <v>284</v>
      </c>
    </row>
    <row r="7497" spans="1:2" x14ac:dyDescent="0.3">
      <c r="A7497" s="3">
        <v>319373</v>
      </c>
      <c r="B7497" s="5" t="s">
        <v>144</v>
      </c>
    </row>
    <row r="7498" spans="1:2" x14ac:dyDescent="0.3">
      <c r="A7498" s="3">
        <v>332976</v>
      </c>
      <c r="B7498" s="5" t="s">
        <v>10</v>
      </c>
    </row>
    <row r="7499" spans="1:2" x14ac:dyDescent="0.3">
      <c r="A7499" s="3">
        <v>352173</v>
      </c>
      <c r="B7499" s="5" t="s">
        <v>595</v>
      </c>
    </row>
    <row r="7500" spans="1:2" x14ac:dyDescent="0.3">
      <c r="A7500" s="3">
        <v>330333</v>
      </c>
      <c r="B7500" s="5" t="s">
        <v>108</v>
      </c>
    </row>
    <row r="7501" spans="1:2" x14ac:dyDescent="0.3">
      <c r="A7501" s="3">
        <v>365717</v>
      </c>
      <c r="B7501" s="5" t="s">
        <v>10</v>
      </c>
    </row>
    <row r="7502" spans="1:2" x14ac:dyDescent="0.3">
      <c r="A7502" s="3">
        <v>365717</v>
      </c>
      <c r="B7502" s="5" t="s">
        <v>19779</v>
      </c>
    </row>
    <row r="7503" spans="1:2" x14ac:dyDescent="0.3">
      <c r="A7503" s="3">
        <v>282984</v>
      </c>
      <c r="B7503" s="5" t="s">
        <v>10</v>
      </c>
    </row>
    <row r="7504" spans="1:2" x14ac:dyDescent="0.3">
      <c r="A7504" s="3">
        <v>293413</v>
      </c>
      <c r="B7504" s="5" t="s">
        <v>94</v>
      </c>
    </row>
    <row r="7505" spans="1:2" x14ac:dyDescent="0.3">
      <c r="A7505" s="3">
        <v>340357</v>
      </c>
      <c r="B7505" s="5" t="s">
        <v>432</v>
      </c>
    </row>
    <row r="7506" spans="1:2" x14ac:dyDescent="0.3">
      <c r="A7506" s="3">
        <v>340357</v>
      </c>
      <c r="B7506" s="5" t="s">
        <v>108</v>
      </c>
    </row>
    <row r="7507" spans="1:2" x14ac:dyDescent="0.3">
      <c r="A7507" s="3">
        <v>340357</v>
      </c>
      <c r="B7507" s="5" t="s">
        <v>1540</v>
      </c>
    </row>
    <row r="7508" spans="1:2" x14ac:dyDescent="0.3">
      <c r="A7508" s="3">
        <v>333653</v>
      </c>
      <c r="B7508" s="5" t="s">
        <v>432</v>
      </c>
    </row>
    <row r="7509" spans="1:2" x14ac:dyDescent="0.3">
      <c r="A7509" s="3">
        <v>333653</v>
      </c>
      <c r="B7509" s="5" t="s">
        <v>10</v>
      </c>
    </row>
    <row r="7510" spans="1:2" x14ac:dyDescent="0.3">
      <c r="A7510" s="3">
        <v>319075</v>
      </c>
      <c r="B7510" s="5" t="s">
        <v>10</v>
      </c>
    </row>
    <row r="7511" spans="1:2" x14ac:dyDescent="0.3">
      <c r="A7511" s="3">
        <v>358632</v>
      </c>
      <c r="B7511" s="5" t="s">
        <v>144</v>
      </c>
    </row>
    <row r="7512" spans="1:2" x14ac:dyDescent="0.3">
      <c r="A7512" s="3">
        <v>296130</v>
      </c>
      <c r="B7512" s="5" t="s">
        <v>10</v>
      </c>
    </row>
    <row r="7513" spans="1:2" x14ac:dyDescent="0.3">
      <c r="A7513" s="3">
        <v>347946</v>
      </c>
      <c r="B7513" s="5" t="s">
        <v>144</v>
      </c>
    </row>
    <row r="7514" spans="1:2" x14ac:dyDescent="0.3">
      <c r="A7514" s="3">
        <v>361931</v>
      </c>
      <c r="B7514" s="5" t="s">
        <v>51</v>
      </c>
    </row>
    <row r="7515" spans="1:2" x14ac:dyDescent="0.3">
      <c r="A7515" s="3">
        <v>361931</v>
      </c>
      <c r="B7515" s="5" t="s">
        <v>416</v>
      </c>
    </row>
    <row r="7516" spans="1:2" x14ac:dyDescent="0.3">
      <c r="A7516" s="3">
        <v>318044</v>
      </c>
      <c r="B7516" s="5" t="s">
        <v>10</v>
      </c>
    </row>
    <row r="7517" spans="1:2" x14ac:dyDescent="0.3">
      <c r="A7517" s="3">
        <v>296917</v>
      </c>
      <c r="B7517" s="5" t="s">
        <v>144</v>
      </c>
    </row>
    <row r="7518" spans="1:2" x14ac:dyDescent="0.3">
      <c r="A7518" s="3">
        <v>115874</v>
      </c>
      <c r="B7518" s="5" t="s">
        <v>51</v>
      </c>
    </row>
    <row r="7519" spans="1:2" x14ac:dyDescent="0.3">
      <c r="A7519" s="3">
        <v>353595</v>
      </c>
      <c r="B7519" s="5" t="s">
        <v>10</v>
      </c>
    </row>
    <row r="7520" spans="1:2" x14ac:dyDescent="0.3">
      <c r="A7520" s="3">
        <v>329815</v>
      </c>
      <c r="B7520" s="5" t="s">
        <v>1540</v>
      </c>
    </row>
    <row r="7521" spans="1:2" x14ac:dyDescent="0.3">
      <c r="A7521" s="3">
        <v>329815</v>
      </c>
      <c r="B7521" s="5" t="s">
        <v>108</v>
      </c>
    </row>
    <row r="7522" spans="1:2" x14ac:dyDescent="0.3">
      <c r="A7522" s="3">
        <v>355065</v>
      </c>
      <c r="B7522" s="5" t="s">
        <v>284</v>
      </c>
    </row>
    <row r="7523" spans="1:2" x14ac:dyDescent="0.3">
      <c r="A7523" s="3">
        <v>338065</v>
      </c>
      <c r="B7523" s="5" t="s">
        <v>595</v>
      </c>
    </row>
    <row r="7524" spans="1:2" x14ac:dyDescent="0.3">
      <c r="A7524" s="3">
        <v>348892</v>
      </c>
      <c r="B7524" s="5" t="s">
        <v>595</v>
      </c>
    </row>
    <row r="7525" spans="1:2" x14ac:dyDescent="0.3">
      <c r="A7525" s="3">
        <v>326923</v>
      </c>
      <c r="B7525" s="5" t="s">
        <v>432</v>
      </c>
    </row>
    <row r="7526" spans="1:2" x14ac:dyDescent="0.3">
      <c r="A7526" s="3">
        <v>319993</v>
      </c>
      <c r="B7526" s="5" t="s">
        <v>1311</v>
      </c>
    </row>
    <row r="7527" spans="1:2" x14ac:dyDescent="0.3">
      <c r="A7527" s="3">
        <v>319993</v>
      </c>
      <c r="B7527" s="5" t="s">
        <v>1905</v>
      </c>
    </row>
    <row r="7528" spans="1:2" x14ac:dyDescent="0.3">
      <c r="A7528" s="3">
        <v>319993</v>
      </c>
      <c r="B7528" s="5" t="s">
        <v>1302</v>
      </c>
    </row>
    <row r="7529" spans="1:2" x14ac:dyDescent="0.3">
      <c r="A7529" s="3">
        <v>310135</v>
      </c>
      <c r="B7529" s="5" t="s">
        <v>759</v>
      </c>
    </row>
    <row r="7530" spans="1:2" x14ac:dyDescent="0.3">
      <c r="A7530" s="3">
        <v>310135</v>
      </c>
      <c r="B7530" s="5" t="s">
        <v>432</v>
      </c>
    </row>
    <row r="7531" spans="1:2" x14ac:dyDescent="0.3">
      <c r="A7531" s="3">
        <v>310137</v>
      </c>
      <c r="B7531" s="5" t="s">
        <v>10</v>
      </c>
    </row>
    <row r="7532" spans="1:2" x14ac:dyDescent="0.3">
      <c r="A7532" s="3">
        <v>266353</v>
      </c>
      <c r="B7532" s="5" t="s">
        <v>432</v>
      </c>
    </row>
    <row r="7533" spans="1:2" x14ac:dyDescent="0.3">
      <c r="A7533" s="3">
        <v>266353</v>
      </c>
      <c r="B7533" s="5" t="s">
        <v>10</v>
      </c>
    </row>
    <row r="7534" spans="1:2" x14ac:dyDescent="0.3">
      <c r="A7534" s="3">
        <v>245706</v>
      </c>
      <c r="B7534" s="5" t="s">
        <v>10</v>
      </c>
    </row>
    <row r="7535" spans="1:2" x14ac:dyDescent="0.3">
      <c r="A7535" s="3">
        <v>316002</v>
      </c>
      <c r="B7535" s="5" t="s">
        <v>10</v>
      </c>
    </row>
    <row r="7536" spans="1:2" x14ac:dyDescent="0.3">
      <c r="A7536" s="3">
        <v>344120</v>
      </c>
      <c r="B7536" s="5" t="s">
        <v>432</v>
      </c>
    </row>
    <row r="7537" spans="1:2" x14ac:dyDescent="0.3">
      <c r="A7537" s="3">
        <v>344120</v>
      </c>
      <c r="B7537" s="5" t="s">
        <v>108</v>
      </c>
    </row>
    <row r="7538" spans="1:2" x14ac:dyDescent="0.3">
      <c r="A7538" s="3">
        <v>285841</v>
      </c>
      <c r="B7538" s="5" t="s">
        <v>432</v>
      </c>
    </row>
    <row r="7539" spans="1:2" x14ac:dyDescent="0.3">
      <c r="A7539" s="3">
        <v>333674</v>
      </c>
      <c r="B7539" s="5" t="s">
        <v>10</v>
      </c>
    </row>
    <row r="7540" spans="1:2" x14ac:dyDescent="0.3">
      <c r="A7540" s="3">
        <v>325173</v>
      </c>
      <c r="B7540" s="5" t="s">
        <v>10</v>
      </c>
    </row>
    <row r="7541" spans="1:2" x14ac:dyDescent="0.3">
      <c r="A7541" s="3">
        <v>295595</v>
      </c>
      <c r="B7541" s="5" t="s">
        <v>10</v>
      </c>
    </row>
    <row r="7542" spans="1:2" x14ac:dyDescent="0.3">
      <c r="A7542" s="3">
        <v>300542</v>
      </c>
      <c r="B7542" s="5" t="s">
        <v>883</v>
      </c>
    </row>
    <row r="7543" spans="1:2" x14ac:dyDescent="0.3">
      <c r="A7543" s="3">
        <v>300542</v>
      </c>
      <c r="B7543" s="5" t="s">
        <v>10</v>
      </c>
    </row>
    <row r="7544" spans="1:2" x14ac:dyDescent="0.3">
      <c r="A7544" s="3">
        <v>311539</v>
      </c>
      <c r="B7544" s="5" t="s">
        <v>432</v>
      </c>
    </row>
    <row r="7545" spans="1:2" x14ac:dyDescent="0.3">
      <c r="A7545" s="3">
        <v>343977</v>
      </c>
      <c r="B7545" s="5" t="s">
        <v>10</v>
      </c>
    </row>
    <row r="7546" spans="1:2" x14ac:dyDescent="0.3">
      <c r="A7546" s="3">
        <v>335051</v>
      </c>
      <c r="B7546" s="5" t="s">
        <v>540</v>
      </c>
    </row>
    <row r="7547" spans="1:2" x14ac:dyDescent="0.3">
      <c r="A7547" s="3">
        <v>237756</v>
      </c>
      <c r="B7547" s="5" t="s">
        <v>10</v>
      </c>
    </row>
    <row r="7548" spans="1:2" x14ac:dyDescent="0.3">
      <c r="A7548" s="3">
        <v>237756</v>
      </c>
      <c r="B7548" s="5" t="s">
        <v>367</v>
      </c>
    </row>
    <row r="7549" spans="1:2" x14ac:dyDescent="0.3">
      <c r="A7549" s="3">
        <v>263471</v>
      </c>
      <c r="B7549" s="5" t="s">
        <v>595</v>
      </c>
    </row>
    <row r="7550" spans="1:2" x14ac:dyDescent="0.3">
      <c r="A7550" s="3">
        <v>340819</v>
      </c>
      <c r="B7550" s="5" t="s">
        <v>94</v>
      </c>
    </row>
    <row r="7551" spans="1:2" x14ac:dyDescent="0.3">
      <c r="A7551" s="3">
        <v>353686</v>
      </c>
      <c r="B7551" s="5" t="s">
        <v>10</v>
      </c>
    </row>
    <row r="7552" spans="1:2" x14ac:dyDescent="0.3">
      <c r="A7552" s="3">
        <v>331588</v>
      </c>
      <c r="B7552" s="5" t="s">
        <v>10</v>
      </c>
    </row>
    <row r="7553" spans="1:2" x14ac:dyDescent="0.3">
      <c r="A7553" s="3">
        <v>342917</v>
      </c>
      <c r="B7553" s="5" t="s">
        <v>10</v>
      </c>
    </row>
    <row r="7554" spans="1:2" x14ac:dyDescent="0.3">
      <c r="A7554" s="3">
        <v>301629</v>
      </c>
      <c r="B7554" s="5" t="s">
        <v>10</v>
      </c>
    </row>
    <row r="7555" spans="1:2" x14ac:dyDescent="0.3">
      <c r="A7555" s="3">
        <v>283698</v>
      </c>
      <c r="B7555" s="5" t="s">
        <v>540</v>
      </c>
    </row>
    <row r="7556" spans="1:2" x14ac:dyDescent="0.3">
      <c r="A7556" s="3">
        <v>279690</v>
      </c>
      <c r="B7556" s="5" t="s">
        <v>10</v>
      </c>
    </row>
    <row r="7557" spans="1:2" x14ac:dyDescent="0.3">
      <c r="A7557" s="3">
        <v>279690</v>
      </c>
      <c r="B7557" s="5" t="s">
        <v>432</v>
      </c>
    </row>
    <row r="7558" spans="1:2" x14ac:dyDescent="0.3">
      <c r="A7558" s="3">
        <v>277546</v>
      </c>
      <c r="B7558" s="5" t="s">
        <v>10</v>
      </c>
    </row>
    <row r="7559" spans="1:2" x14ac:dyDescent="0.3">
      <c r="A7559" s="3">
        <v>332689</v>
      </c>
      <c r="B7559" s="5" t="s">
        <v>10</v>
      </c>
    </row>
    <row r="7560" spans="1:2" x14ac:dyDescent="0.3">
      <c r="A7560" s="3">
        <v>334878</v>
      </c>
      <c r="B7560" s="5" t="s">
        <v>108</v>
      </c>
    </row>
    <row r="7561" spans="1:2" x14ac:dyDescent="0.3">
      <c r="A7561" s="3">
        <v>316410</v>
      </c>
      <c r="B7561" s="5" t="s">
        <v>10</v>
      </c>
    </row>
    <row r="7562" spans="1:2" x14ac:dyDescent="0.3">
      <c r="A7562" s="3">
        <v>362682</v>
      </c>
      <c r="B7562" s="5" t="s">
        <v>411</v>
      </c>
    </row>
    <row r="7563" spans="1:2" x14ac:dyDescent="0.3">
      <c r="A7563" s="3">
        <v>329805</v>
      </c>
      <c r="B7563" s="5" t="s">
        <v>108</v>
      </c>
    </row>
    <row r="7564" spans="1:2" x14ac:dyDescent="0.3">
      <c r="A7564" s="3">
        <v>328426</v>
      </c>
      <c r="B7564" s="5" t="s">
        <v>416</v>
      </c>
    </row>
    <row r="7565" spans="1:2" x14ac:dyDescent="0.3">
      <c r="A7565" s="3">
        <v>332835</v>
      </c>
      <c r="B7565" s="5" t="s">
        <v>595</v>
      </c>
    </row>
    <row r="7566" spans="1:2" x14ac:dyDescent="0.3">
      <c r="A7566" s="3">
        <v>285024</v>
      </c>
      <c r="B7566" s="5" t="s">
        <v>108</v>
      </c>
    </row>
    <row r="7567" spans="1:2" x14ac:dyDescent="0.3">
      <c r="A7567" s="3">
        <v>285024</v>
      </c>
      <c r="B7567" s="5" t="s">
        <v>10</v>
      </c>
    </row>
    <row r="7568" spans="1:2" x14ac:dyDescent="0.3">
      <c r="A7568" s="3">
        <v>362105</v>
      </c>
      <c r="B7568" s="5" t="s">
        <v>10</v>
      </c>
    </row>
    <row r="7569" spans="1:2" x14ac:dyDescent="0.3">
      <c r="A7569" s="3">
        <v>337755</v>
      </c>
      <c r="B7569" s="5" t="s">
        <v>1845</v>
      </c>
    </row>
    <row r="7570" spans="1:2" x14ac:dyDescent="0.3">
      <c r="A7570" s="3">
        <v>313074</v>
      </c>
      <c r="B7570" s="5" t="s">
        <v>416</v>
      </c>
    </row>
    <row r="7571" spans="1:2" x14ac:dyDescent="0.3">
      <c r="A7571" s="3">
        <v>332356</v>
      </c>
      <c r="B7571" s="5" t="s">
        <v>10</v>
      </c>
    </row>
    <row r="7572" spans="1:2" x14ac:dyDescent="0.3">
      <c r="A7572" s="3">
        <v>367961</v>
      </c>
      <c r="B7572" s="5" t="s">
        <v>877</v>
      </c>
    </row>
    <row r="7573" spans="1:2" x14ac:dyDescent="0.3">
      <c r="A7573" s="3">
        <v>337302</v>
      </c>
      <c r="B7573" s="5" t="s">
        <v>411</v>
      </c>
    </row>
    <row r="7574" spans="1:2" x14ac:dyDescent="0.3">
      <c r="A7574" s="3">
        <v>327528</v>
      </c>
      <c r="B7574" s="5" t="s">
        <v>432</v>
      </c>
    </row>
    <row r="7575" spans="1:2" x14ac:dyDescent="0.3">
      <c r="A7575" s="3">
        <v>327528</v>
      </c>
      <c r="B7575" s="5" t="s">
        <v>416</v>
      </c>
    </row>
    <row r="7576" spans="1:2" x14ac:dyDescent="0.3">
      <c r="A7576" s="3">
        <v>334304</v>
      </c>
      <c r="B7576" s="5" t="s">
        <v>108</v>
      </c>
    </row>
    <row r="7577" spans="1:2" x14ac:dyDescent="0.3">
      <c r="A7577" s="3">
        <v>253414</v>
      </c>
      <c r="B7577" s="5" t="s">
        <v>19773</v>
      </c>
    </row>
    <row r="7578" spans="1:2" x14ac:dyDescent="0.3">
      <c r="A7578" s="3">
        <v>253414</v>
      </c>
      <c r="B7578" s="5" t="s">
        <v>10</v>
      </c>
    </row>
    <row r="7579" spans="1:2" x14ac:dyDescent="0.3">
      <c r="A7579" s="3">
        <v>336790</v>
      </c>
      <c r="B7579" s="5" t="s">
        <v>595</v>
      </c>
    </row>
    <row r="7580" spans="1:2" x14ac:dyDescent="0.3">
      <c r="A7580" s="3">
        <v>336790</v>
      </c>
      <c r="B7580" s="5" t="s">
        <v>10</v>
      </c>
    </row>
    <row r="7581" spans="1:2" x14ac:dyDescent="0.3">
      <c r="A7581" s="3">
        <v>246127</v>
      </c>
      <c r="B7581" s="5" t="s">
        <v>432</v>
      </c>
    </row>
    <row r="7582" spans="1:2" x14ac:dyDescent="0.3">
      <c r="A7582" s="3">
        <v>246127</v>
      </c>
      <c r="B7582" s="5" t="s">
        <v>284</v>
      </c>
    </row>
    <row r="7583" spans="1:2" x14ac:dyDescent="0.3">
      <c r="A7583" s="3">
        <v>246127</v>
      </c>
      <c r="B7583" s="5" t="s">
        <v>263</v>
      </c>
    </row>
    <row r="7584" spans="1:2" x14ac:dyDescent="0.3">
      <c r="A7584" s="3">
        <v>246127</v>
      </c>
      <c r="B7584" s="5" t="s">
        <v>750</v>
      </c>
    </row>
    <row r="7585" spans="1:2" x14ac:dyDescent="0.3">
      <c r="A7585" s="3">
        <v>334028</v>
      </c>
      <c r="B7585" s="5" t="s">
        <v>10</v>
      </c>
    </row>
    <row r="7586" spans="1:2" x14ac:dyDescent="0.3">
      <c r="A7586" s="3">
        <v>370665</v>
      </c>
      <c r="B7586" s="5" t="s">
        <v>595</v>
      </c>
    </row>
    <row r="7587" spans="1:2" x14ac:dyDescent="0.3">
      <c r="A7587" s="3">
        <v>314402</v>
      </c>
      <c r="B7587" s="5" t="s">
        <v>108</v>
      </c>
    </row>
    <row r="7588" spans="1:2" x14ac:dyDescent="0.3">
      <c r="A7588" s="3">
        <v>319995</v>
      </c>
      <c r="B7588" s="5" t="s">
        <v>3743</v>
      </c>
    </row>
    <row r="7589" spans="1:2" x14ac:dyDescent="0.3">
      <c r="A7589" s="3">
        <v>691216</v>
      </c>
      <c r="B7589" s="5" t="s">
        <v>1845</v>
      </c>
    </row>
    <row r="7590" spans="1:2" x14ac:dyDescent="0.3">
      <c r="A7590" s="3">
        <v>355993</v>
      </c>
      <c r="B7590" s="5" t="s">
        <v>144</v>
      </c>
    </row>
    <row r="7591" spans="1:2" x14ac:dyDescent="0.3">
      <c r="A7591" s="3">
        <v>332169</v>
      </c>
      <c r="B7591" s="5" t="s">
        <v>144</v>
      </c>
    </row>
    <row r="7592" spans="1:2" x14ac:dyDescent="0.3">
      <c r="A7592" s="3">
        <v>380088</v>
      </c>
      <c r="B7592" s="5" t="s">
        <v>432</v>
      </c>
    </row>
    <row r="7593" spans="1:2" x14ac:dyDescent="0.3">
      <c r="A7593" s="3">
        <v>291272</v>
      </c>
      <c r="B7593" s="5" t="s">
        <v>10</v>
      </c>
    </row>
    <row r="7594" spans="1:2" x14ac:dyDescent="0.3">
      <c r="A7594" s="3">
        <v>343097</v>
      </c>
      <c r="B7594" s="5" t="s">
        <v>10</v>
      </c>
    </row>
    <row r="7595" spans="1:2" x14ac:dyDescent="0.3">
      <c r="A7595" s="3">
        <v>336804</v>
      </c>
      <c r="B7595" s="5" t="s">
        <v>108</v>
      </c>
    </row>
    <row r="7596" spans="1:2" x14ac:dyDescent="0.3">
      <c r="A7596" s="3">
        <v>336804</v>
      </c>
      <c r="B7596" s="5" t="s">
        <v>284</v>
      </c>
    </row>
    <row r="7597" spans="1:2" x14ac:dyDescent="0.3">
      <c r="A7597" s="3">
        <v>336804</v>
      </c>
      <c r="B7597" s="5" t="s">
        <v>880</v>
      </c>
    </row>
    <row r="7598" spans="1:2" x14ac:dyDescent="0.3">
      <c r="A7598" s="3">
        <v>320588</v>
      </c>
      <c r="B7598" s="5" t="s">
        <v>10</v>
      </c>
    </row>
    <row r="7599" spans="1:2" x14ac:dyDescent="0.3">
      <c r="A7599" s="3">
        <v>414887</v>
      </c>
      <c r="B7599" s="5" t="s">
        <v>94</v>
      </c>
    </row>
    <row r="7600" spans="1:2" x14ac:dyDescent="0.3">
      <c r="A7600" s="3">
        <v>343369</v>
      </c>
      <c r="B7600" s="5" t="s">
        <v>10</v>
      </c>
    </row>
    <row r="7601" spans="1:2" x14ac:dyDescent="0.3">
      <c r="A7601" s="3">
        <v>336203</v>
      </c>
      <c r="B7601" s="5" t="s">
        <v>108</v>
      </c>
    </row>
    <row r="7602" spans="1:2" x14ac:dyDescent="0.3">
      <c r="A7602" s="3">
        <v>336203</v>
      </c>
      <c r="B7602" s="5" t="s">
        <v>595</v>
      </c>
    </row>
    <row r="7603" spans="1:2" x14ac:dyDescent="0.3">
      <c r="A7603" s="3">
        <v>308361</v>
      </c>
      <c r="B7603" s="5" t="s">
        <v>10</v>
      </c>
    </row>
    <row r="7604" spans="1:2" x14ac:dyDescent="0.3">
      <c r="A7604" s="3">
        <v>358430</v>
      </c>
      <c r="B7604" s="5" t="s">
        <v>108</v>
      </c>
    </row>
    <row r="7605" spans="1:2" x14ac:dyDescent="0.3">
      <c r="A7605" s="3">
        <v>264729</v>
      </c>
      <c r="B7605" s="5" t="s">
        <v>51</v>
      </c>
    </row>
    <row r="7606" spans="1:2" x14ac:dyDescent="0.3">
      <c r="A7606" s="3">
        <v>386874</v>
      </c>
      <c r="B7606" s="5" t="s">
        <v>94</v>
      </c>
    </row>
    <row r="7607" spans="1:2" x14ac:dyDescent="0.3">
      <c r="A7607" s="3">
        <v>293771</v>
      </c>
      <c r="B7607" s="5" t="s">
        <v>10</v>
      </c>
    </row>
    <row r="7608" spans="1:2" x14ac:dyDescent="0.3">
      <c r="A7608" s="3">
        <v>373558</v>
      </c>
      <c r="B7608" s="5" t="s">
        <v>367</v>
      </c>
    </row>
    <row r="7609" spans="1:2" x14ac:dyDescent="0.3">
      <c r="A7609" s="3">
        <v>373558</v>
      </c>
      <c r="B7609" s="5" t="s">
        <v>10</v>
      </c>
    </row>
    <row r="7610" spans="1:2" x14ac:dyDescent="0.3">
      <c r="A7610" s="3">
        <v>347945</v>
      </c>
      <c r="B7610" s="5" t="s">
        <v>74</v>
      </c>
    </row>
    <row r="7611" spans="1:2" x14ac:dyDescent="0.3">
      <c r="A7611" s="3">
        <v>347945</v>
      </c>
      <c r="B7611" s="5" t="s">
        <v>10</v>
      </c>
    </row>
    <row r="7612" spans="1:2" x14ac:dyDescent="0.3">
      <c r="A7612" s="3">
        <v>355651</v>
      </c>
      <c r="B7612" s="5" t="s">
        <v>956</v>
      </c>
    </row>
    <row r="7613" spans="1:2" x14ac:dyDescent="0.3">
      <c r="A7613" s="3">
        <v>267480</v>
      </c>
      <c r="B7613" s="5" t="s">
        <v>1109</v>
      </c>
    </row>
    <row r="7614" spans="1:2" x14ac:dyDescent="0.3">
      <c r="A7614" s="3">
        <v>267480</v>
      </c>
      <c r="B7614" s="5" t="s">
        <v>1265</v>
      </c>
    </row>
    <row r="7615" spans="1:2" x14ac:dyDescent="0.3">
      <c r="A7615" s="3">
        <v>267480</v>
      </c>
      <c r="B7615" s="5" t="s">
        <v>3367</v>
      </c>
    </row>
    <row r="7616" spans="1:2" x14ac:dyDescent="0.3">
      <c r="A7616" s="3">
        <v>267480</v>
      </c>
      <c r="B7616" s="5" t="s">
        <v>263</v>
      </c>
    </row>
    <row r="7617" spans="1:2" x14ac:dyDescent="0.3">
      <c r="A7617" s="3">
        <v>267480</v>
      </c>
      <c r="B7617" s="5" t="s">
        <v>416</v>
      </c>
    </row>
    <row r="7618" spans="1:2" x14ac:dyDescent="0.3">
      <c r="A7618" s="3">
        <v>267480</v>
      </c>
      <c r="B7618" s="5" t="s">
        <v>10</v>
      </c>
    </row>
    <row r="7619" spans="1:2" x14ac:dyDescent="0.3">
      <c r="A7619" s="3">
        <v>300153</v>
      </c>
      <c r="B7619" s="5" t="s">
        <v>367</v>
      </c>
    </row>
    <row r="7620" spans="1:2" x14ac:dyDescent="0.3">
      <c r="A7620" s="3">
        <v>300153</v>
      </c>
      <c r="B7620" s="5" t="s">
        <v>432</v>
      </c>
    </row>
    <row r="7621" spans="1:2" x14ac:dyDescent="0.3">
      <c r="A7621" s="3">
        <v>300153</v>
      </c>
      <c r="B7621" s="5" t="s">
        <v>284</v>
      </c>
    </row>
    <row r="7622" spans="1:2" x14ac:dyDescent="0.3">
      <c r="A7622" s="3">
        <v>300153</v>
      </c>
      <c r="B7622" s="5" t="s">
        <v>416</v>
      </c>
    </row>
    <row r="7623" spans="1:2" x14ac:dyDescent="0.3">
      <c r="A7623" s="3">
        <v>300153</v>
      </c>
      <c r="B7623" s="5" t="s">
        <v>10</v>
      </c>
    </row>
    <row r="7624" spans="1:2" x14ac:dyDescent="0.3">
      <c r="A7624" s="3">
        <v>347158</v>
      </c>
      <c r="B7624" s="5" t="s">
        <v>10</v>
      </c>
    </row>
    <row r="7625" spans="1:2" x14ac:dyDescent="0.3">
      <c r="A7625" s="3">
        <v>258363</v>
      </c>
      <c r="B7625" s="5" t="s">
        <v>108</v>
      </c>
    </row>
    <row r="7626" spans="1:2" x14ac:dyDescent="0.3">
      <c r="A7626" s="3">
        <v>258363</v>
      </c>
      <c r="B7626" s="5" t="s">
        <v>74</v>
      </c>
    </row>
    <row r="7627" spans="1:2" x14ac:dyDescent="0.3">
      <c r="A7627" s="3">
        <v>258363</v>
      </c>
      <c r="B7627" s="5" t="s">
        <v>10</v>
      </c>
    </row>
    <row r="7628" spans="1:2" x14ac:dyDescent="0.3">
      <c r="A7628" s="3">
        <v>267970</v>
      </c>
      <c r="B7628" s="5" t="s">
        <v>144</v>
      </c>
    </row>
    <row r="7629" spans="1:2" x14ac:dyDescent="0.3">
      <c r="A7629" s="3">
        <v>306952</v>
      </c>
      <c r="B7629" s="5" t="s">
        <v>10</v>
      </c>
    </row>
    <row r="7630" spans="1:2" x14ac:dyDescent="0.3">
      <c r="A7630" s="3">
        <v>364902</v>
      </c>
      <c r="B7630" s="5" t="s">
        <v>416</v>
      </c>
    </row>
    <row r="7631" spans="1:2" x14ac:dyDescent="0.3">
      <c r="A7631" s="3">
        <v>347548</v>
      </c>
      <c r="B7631" s="5" t="s">
        <v>416</v>
      </c>
    </row>
    <row r="7632" spans="1:2" x14ac:dyDescent="0.3">
      <c r="A7632" s="3">
        <v>273899</v>
      </c>
      <c r="B7632" s="5" t="s">
        <v>10</v>
      </c>
    </row>
    <row r="7633" spans="1:2" x14ac:dyDescent="0.3">
      <c r="A7633" s="3">
        <v>360638</v>
      </c>
      <c r="B7633" s="5" t="s">
        <v>411</v>
      </c>
    </row>
    <row r="7634" spans="1:2" x14ac:dyDescent="0.3">
      <c r="A7634" s="3">
        <v>360638</v>
      </c>
      <c r="B7634" s="5" t="s">
        <v>108</v>
      </c>
    </row>
    <row r="7635" spans="1:2" x14ac:dyDescent="0.3">
      <c r="A7635" s="3">
        <v>325078</v>
      </c>
      <c r="B7635" s="5" t="s">
        <v>432</v>
      </c>
    </row>
    <row r="7636" spans="1:2" x14ac:dyDescent="0.3">
      <c r="A7636" s="3">
        <v>325078</v>
      </c>
      <c r="B7636" s="5" t="s">
        <v>10</v>
      </c>
    </row>
    <row r="7637" spans="1:2" x14ac:dyDescent="0.3">
      <c r="A7637" s="3">
        <v>378373</v>
      </c>
      <c r="B7637" s="5" t="s">
        <v>2886</v>
      </c>
    </row>
    <row r="7638" spans="1:2" x14ac:dyDescent="0.3">
      <c r="A7638" s="3">
        <v>299822</v>
      </c>
      <c r="B7638" s="5" t="s">
        <v>10</v>
      </c>
    </row>
    <row r="7639" spans="1:2" x14ac:dyDescent="0.3">
      <c r="A7639" s="3">
        <v>299822</v>
      </c>
      <c r="B7639" s="5" t="s">
        <v>411</v>
      </c>
    </row>
    <row r="7640" spans="1:2" x14ac:dyDescent="0.3">
      <c r="A7640" s="3">
        <v>299822</v>
      </c>
      <c r="B7640" s="5" t="s">
        <v>784</v>
      </c>
    </row>
    <row r="7641" spans="1:2" x14ac:dyDescent="0.3">
      <c r="A7641" s="3">
        <v>361263</v>
      </c>
      <c r="B7641" s="5" t="s">
        <v>10</v>
      </c>
    </row>
    <row r="7642" spans="1:2" x14ac:dyDescent="0.3">
      <c r="A7642" s="3">
        <v>329829</v>
      </c>
      <c r="B7642" s="5" t="s">
        <v>432</v>
      </c>
    </row>
    <row r="7643" spans="1:2" x14ac:dyDescent="0.3">
      <c r="A7643" s="3">
        <v>329829</v>
      </c>
      <c r="B7643" s="5" t="s">
        <v>1265</v>
      </c>
    </row>
    <row r="7644" spans="1:2" x14ac:dyDescent="0.3">
      <c r="A7644" s="3">
        <v>329829</v>
      </c>
      <c r="B7644" s="5" t="s">
        <v>108</v>
      </c>
    </row>
    <row r="7645" spans="1:2" x14ac:dyDescent="0.3">
      <c r="A7645" s="3">
        <v>329829</v>
      </c>
      <c r="B7645" s="5" t="s">
        <v>284</v>
      </c>
    </row>
    <row r="7646" spans="1:2" x14ac:dyDescent="0.3">
      <c r="A7646" s="3">
        <v>329829</v>
      </c>
      <c r="B7646" s="5" t="s">
        <v>750</v>
      </c>
    </row>
    <row r="7647" spans="1:2" x14ac:dyDescent="0.3">
      <c r="A7647" s="3">
        <v>358881</v>
      </c>
      <c r="B7647" s="5" t="s">
        <v>108</v>
      </c>
    </row>
    <row r="7648" spans="1:2" x14ac:dyDescent="0.3">
      <c r="A7648" s="3">
        <v>332179</v>
      </c>
      <c r="B7648" s="5" t="s">
        <v>1109</v>
      </c>
    </row>
    <row r="7649" spans="1:2" x14ac:dyDescent="0.3">
      <c r="A7649" s="3">
        <v>348634</v>
      </c>
      <c r="B7649" s="5" t="s">
        <v>432</v>
      </c>
    </row>
    <row r="7650" spans="1:2" x14ac:dyDescent="0.3">
      <c r="A7650" s="3">
        <v>346303</v>
      </c>
      <c r="B7650" s="5" t="s">
        <v>10</v>
      </c>
    </row>
    <row r="7651" spans="1:2" x14ac:dyDescent="0.3">
      <c r="A7651" s="3">
        <v>460105</v>
      </c>
      <c r="B7651" s="5" t="s">
        <v>144</v>
      </c>
    </row>
    <row r="7652" spans="1:2" x14ac:dyDescent="0.3">
      <c r="A7652" s="3">
        <v>338928</v>
      </c>
      <c r="B7652" s="5" t="s">
        <v>8785</v>
      </c>
    </row>
    <row r="7653" spans="1:2" x14ac:dyDescent="0.3">
      <c r="A7653" s="3">
        <v>338928</v>
      </c>
      <c r="B7653" s="5" t="s">
        <v>10</v>
      </c>
    </row>
    <row r="7654" spans="1:2" x14ac:dyDescent="0.3">
      <c r="A7654" s="3">
        <v>339065</v>
      </c>
      <c r="B7654" s="5" t="s">
        <v>10</v>
      </c>
    </row>
    <row r="7655" spans="1:2" x14ac:dyDescent="0.3">
      <c r="A7655" s="3">
        <v>369892</v>
      </c>
      <c r="B7655" s="5" t="s">
        <v>10</v>
      </c>
    </row>
    <row r="7656" spans="1:2" x14ac:dyDescent="0.3">
      <c r="A7656" s="3">
        <v>299553</v>
      </c>
      <c r="B7656" s="5" t="s">
        <v>10</v>
      </c>
    </row>
    <row r="7657" spans="1:2" x14ac:dyDescent="0.3">
      <c r="A7657" s="3">
        <v>375742</v>
      </c>
      <c r="B7657" s="5" t="s">
        <v>2138</v>
      </c>
    </row>
    <row r="7658" spans="1:2" x14ac:dyDescent="0.3">
      <c r="A7658" s="3">
        <v>324308</v>
      </c>
      <c r="B7658" s="5" t="s">
        <v>10</v>
      </c>
    </row>
    <row r="7659" spans="1:2" x14ac:dyDescent="0.3">
      <c r="A7659" s="3">
        <v>317952</v>
      </c>
      <c r="B7659" s="5" t="s">
        <v>10</v>
      </c>
    </row>
    <row r="7660" spans="1:2" x14ac:dyDescent="0.3">
      <c r="A7660" s="3">
        <v>312793</v>
      </c>
      <c r="B7660" s="5" t="s">
        <v>10</v>
      </c>
    </row>
    <row r="7661" spans="1:2" x14ac:dyDescent="0.3">
      <c r="A7661" s="3">
        <v>301325</v>
      </c>
      <c r="B7661" s="5" t="s">
        <v>10</v>
      </c>
    </row>
    <row r="7662" spans="1:2" x14ac:dyDescent="0.3">
      <c r="A7662" s="3">
        <v>254905</v>
      </c>
      <c r="B7662" s="5" t="s">
        <v>10</v>
      </c>
    </row>
    <row r="7663" spans="1:2" x14ac:dyDescent="0.3">
      <c r="A7663" s="3">
        <v>330298</v>
      </c>
      <c r="B7663" s="5" t="s">
        <v>1540</v>
      </c>
    </row>
    <row r="7664" spans="1:2" x14ac:dyDescent="0.3">
      <c r="A7664" s="3">
        <v>330298</v>
      </c>
      <c r="B7664" s="5" t="s">
        <v>108</v>
      </c>
    </row>
    <row r="7665" spans="1:2" x14ac:dyDescent="0.3">
      <c r="A7665" s="3">
        <v>317981</v>
      </c>
      <c r="B7665" s="5" t="s">
        <v>10</v>
      </c>
    </row>
    <row r="7666" spans="1:2" x14ac:dyDescent="0.3">
      <c r="A7666" s="3">
        <v>313867</v>
      </c>
      <c r="B7666" s="5" t="s">
        <v>416</v>
      </c>
    </row>
    <row r="7667" spans="1:2" x14ac:dyDescent="0.3">
      <c r="A7667" s="3">
        <v>333696</v>
      </c>
      <c r="B7667" s="5" t="s">
        <v>284</v>
      </c>
    </row>
    <row r="7668" spans="1:2" x14ac:dyDescent="0.3">
      <c r="A7668" s="3">
        <v>372981</v>
      </c>
      <c r="B7668" s="5" t="s">
        <v>10</v>
      </c>
    </row>
    <row r="7669" spans="1:2" x14ac:dyDescent="0.3">
      <c r="A7669" s="3">
        <v>305638</v>
      </c>
      <c r="B7669" s="5" t="s">
        <v>1905</v>
      </c>
    </row>
    <row r="7670" spans="1:2" x14ac:dyDescent="0.3">
      <c r="A7670" s="3">
        <v>305638</v>
      </c>
      <c r="B7670" s="5" t="s">
        <v>1109</v>
      </c>
    </row>
    <row r="7671" spans="1:2" x14ac:dyDescent="0.3">
      <c r="A7671" s="3">
        <v>305638</v>
      </c>
      <c r="B7671" s="5" t="s">
        <v>3578</v>
      </c>
    </row>
    <row r="7672" spans="1:2" x14ac:dyDescent="0.3">
      <c r="A7672" s="3">
        <v>305638</v>
      </c>
      <c r="B7672" s="5" t="s">
        <v>263</v>
      </c>
    </row>
    <row r="7673" spans="1:2" x14ac:dyDescent="0.3">
      <c r="A7673" s="3">
        <v>305638</v>
      </c>
      <c r="B7673" s="5" t="s">
        <v>750</v>
      </c>
    </row>
    <row r="7674" spans="1:2" x14ac:dyDescent="0.3">
      <c r="A7674" s="3">
        <v>343144</v>
      </c>
      <c r="B7674" s="5" t="s">
        <v>51</v>
      </c>
    </row>
    <row r="7675" spans="1:2" x14ac:dyDescent="0.3">
      <c r="A7675" s="3">
        <v>334531</v>
      </c>
      <c r="B7675" s="5" t="s">
        <v>10</v>
      </c>
    </row>
    <row r="7676" spans="1:2" x14ac:dyDescent="0.3">
      <c r="A7676" s="3">
        <v>258099</v>
      </c>
      <c r="B7676" s="5" t="s">
        <v>10</v>
      </c>
    </row>
    <row r="7677" spans="1:2" x14ac:dyDescent="0.3">
      <c r="A7677" s="3">
        <v>301728</v>
      </c>
      <c r="B7677" s="5" t="s">
        <v>367</v>
      </c>
    </row>
    <row r="7678" spans="1:2" x14ac:dyDescent="0.3">
      <c r="A7678" s="3">
        <v>347642</v>
      </c>
      <c r="B7678" s="5" t="s">
        <v>432</v>
      </c>
    </row>
    <row r="7679" spans="1:2" x14ac:dyDescent="0.3">
      <c r="A7679" s="3">
        <v>306964</v>
      </c>
      <c r="B7679" s="5" t="s">
        <v>10</v>
      </c>
    </row>
    <row r="7680" spans="1:2" x14ac:dyDescent="0.3">
      <c r="A7680" s="3">
        <v>307103</v>
      </c>
      <c r="B7680" s="5" t="s">
        <v>108</v>
      </c>
    </row>
    <row r="7681" spans="1:2" x14ac:dyDescent="0.3">
      <c r="A7681" s="3">
        <v>317903</v>
      </c>
      <c r="B7681" s="5" t="s">
        <v>74</v>
      </c>
    </row>
    <row r="7682" spans="1:2" x14ac:dyDescent="0.3">
      <c r="A7682" s="3">
        <v>121869</v>
      </c>
      <c r="B7682" s="5" t="s">
        <v>1540</v>
      </c>
    </row>
    <row r="7683" spans="1:2" x14ac:dyDescent="0.3">
      <c r="A7683" s="3">
        <v>121869</v>
      </c>
      <c r="B7683" s="5" t="s">
        <v>1265</v>
      </c>
    </row>
    <row r="7684" spans="1:2" x14ac:dyDescent="0.3">
      <c r="A7684" s="3">
        <v>121869</v>
      </c>
      <c r="B7684" s="5" t="s">
        <v>108</v>
      </c>
    </row>
    <row r="7685" spans="1:2" x14ac:dyDescent="0.3">
      <c r="A7685" s="3">
        <v>121869</v>
      </c>
      <c r="B7685" s="5" t="s">
        <v>74</v>
      </c>
    </row>
    <row r="7686" spans="1:2" x14ac:dyDescent="0.3">
      <c r="A7686" s="3">
        <v>121869</v>
      </c>
      <c r="B7686" s="5" t="s">
        <v>956</v>
      </c>
    </row>
    <row r="7687" spans="1:2" x14ac:dyDescent="0.3">
      <c r="A7687" s="3">
        <v>361018</v>
      </c>
      <c r="B7687" s="5" t="s">
        <v>10</v>
      </c>
    </row>
    <row r="7688" spans="1:2" x14ac:dyDescent="0.3">
      <c r="A7688" s="3">
        <v>311054</v>
      </c>
      <c r="B7688" s="5" t="s">
        <v>144</v>
      </c>
    </row>
    <row r="7689" spans="1:2" x14ac:dyDescent="0.3">
      <c r="A7689" s="3">
        <v>350779</v>
      </c>
      <c r="B7689" s="5" t="s">
        <v>1845</v>
      </c>
    </row>
    <row r="7690" spans="1:2" x14ac:dyDescent="0.3">
      <c r="A7690" s="3">
        <v>323674</v>
      </c>
      <c r="B7690" s="5" t="s">
        <v>10</v>
      </c>
    </row>
    <row r="7691" spans="1:2" x14ac:dyDescent="0.3">
      <c r="A7691" s="3">
        <v>241927</v>
      </c>
      <c r="B7691" s="5" t="s">
        <v>432</v>
      </c>
    </row>
    <row r="7692" spans="1:2" x14ac:dyDescent="0.3">
      <c r="A7692" s="3">
        <v>329712</v>
      </c>
      <c r="B7692" s="5" t="s">
        <v>108</v>
      </c>
    </row>
    <row r="7693" spans="1:2" x14ac:dyDescent="0.3">
      <c r="A7693" s="3">
        <v>358895</v>
      </c>
      <c r="B7693" s="5" t="s">
        <v>10</v>
      </c>
    </row>
    <row r="7694" spans="1:2" x14ac:dyDescent="0.3">
      <c r="A7694" s="3">
        <v>331251</v>
      </c>
      <c r="B7694" s="5" t="s">
        <v>94</v>
      </c>
    </row>
    <row r="7695" spans="1:2" x14ac:dyDescent="0.3">
      <c r="A7695" s="3">
        <v>350505</v>
      </c>
      <c r="B7695" s="5" t="s">
        <v>416</v>
      </c>
    </row>
    <row r="7696" spans="1:2" x14ac:dyDescent="0.3">
      <c r="A7696" s="3">
        <v>335659</v>
      </c>
      <c r="B7696" s="5" t="s">
        <v>144</v>
      </c>
    </row>
    <row r="7697" spans="1:2" x14ac:dyDescent="0.3">
      <c r="A7697" s="3">
        <v>355020</v>
      </c>
      <c r="B7697" s="5" t="s">
        <v>416</v>
      </c>
    </row>
    <row r="7698" spans="1:2" x14ac:dyDescent="0.3">
      <c r="A7698" s="3">
        <v>355020</v>
      </c>
      <c r="B7698" s="5" t="s">
        <v>10</v>
      </c>
    </row>
    <row r="7699" spans="1:2" x14ac:dyDescent="0.3">
      <c r="A7699" s="3">
        <v>355020</v>
      </c>
      <c r="B7699" s="5" t="s">
        <v>10413</v>
      </c>
    </row>
    <row r="7700" spans="1:2" x14ac:dyDescent="0.3">
      <c r="A7700" s="3">
        <v>318541</v>
      </c>
      <c r="B7700" s="5" t="s">
        <v>94</v>
      </c>
    </row>
    <row r="7701" spans="1:2" x14ac:dyDescent="0.3">
      <c r="A7701" s="3">
        <v>342474</v>
      </c>
      <c r="B7701" s="5" t="s">
        <v>10</v>
      </c>
    </row>
    <row r="7702" spans="1:2" x14ac:dyDescent="0.3">
      <c r="A7702" s="3">
        <v>378263</v>
      </c>
      <c r="B7702" s="5" t="s">
        <v>10</v>
      </c>
    </row>
    <row r="7703" spans="1:2" x14ac:dyDescent="0.3">
      <c r="A7703" s="3">
        <v>321050</v>
      </c>
      <c r="B7703" s="5" t="s">
        <v>880</v>
      </c>
    </row>
    <row r="7704" spans="1:2" x14ac:dyDescent="0.3">
      <c r="A7704" s="3">
        <v>271736</v>
      </c>
      <c r="B7704" s="5" t="s">
        <v>108</v>
      </c>
    </row>
    <row r="7705" spans="1:2" x14ac:dyDescent="0.3">
      <c r="A7705" s="3">
        <v>271736</v>
      </c>
      <c r="B7705" s="5" t="s">
        <v>416</v>
      </c>
    </row>
    <row r="7706" spans="1:2" x14ac:dyDescent="0.3">
      <c r="A7706" s="3">
        <v>367544</v>
      </c>
      <c r="B7706" s="5" t="s">
        <v>10</v>
      </c>
    </row>
    <row r="7707" spans="1:2" x14ac:dyDescent="0.3">
      <c r="A7707" s="3">
        <v>207270</v>
      </c>
      <c r="B7707" s="5" t="s">
        <v>416</v>
      </c>
    </row>
    <row r="7708" spans="1:2" x14ac:dyDescent="0.3">
      <c r="A7708" s="3">
        <v>357416</v>
      </c>
      <c r="B7708" s="5" t="s">
        <v>144</v>
      </c>
    </row>
    <row r="7709" spans="1:2" x14ac:dyDescent="0.3">
      <c r="A7709" s="3">
        <v>300792</v>
      </c>
      <c r="B7709" s="5" t="s">
        <v>10</v>
      </c>
    </row>
    <row r="7710" spans="1:2" x14ac:dyDescent="0.3">
      <c r="A7710" s="3">
        <v>368002</v>
      </c>
      <c r="B7710" s="5" t="s">
        <v>540</v>
      </c>
    </row>
    <row r="7711" spans="1:2" x14ac:dyDescent="0.3">
      <c r="A7711" s="3">
        <v>370232</v>
      </c>
      <c r="B7711" s="5" t="s">
        <v>94</v>
      </c>
    </row>
    <row r="7712" spans="1:2" x14ac:dyDescent="0.3">
      <c r="A7712" s="3">
        <v>245846</v>
      </c>
      <c r="B7712" s="5" t="s">
        <v>367</v>
      </c>
    </row>
    <row r="7713" spans="1:2" x14ac:dyDescent="0.3">
      <c r="A7713" s="3">
        <v>245846</v>
      </c>
      <c r="B7713" s="5" t="s">
        <v>108</v>
      </c>
    </row>
    <row r="7714" spans="1:2" x14ac:dyDescent="0.3">
      <c r="A7714" s="3">
        <v>245846</v>
      </c>
      <c r="B7714" s="5" t="s">
        <v>2847</v>
      </c>
    </row>
    <row r="7715" spans="1:2" x14ac:dyDescent="0.3">
      <c r="A7715" s="3">
        <v>245846</v>
      </c>
      <c r="B7715" s="5" t="s">
        <v>10</v>
      </c>
    </row>
    <row r="7716" spans="1:2" x14ac:dyDescent="0.3">
      <c r="A7716" s="3">
        <v>361043</v>
      </c>
      <c r="B7716" s="5" t="s">
        <v>10</v>
      </c>
    </row>
    <row r="7717" spans="1:2" x14ac:dyDescent="0.3">
      <c r="A7717" s="3">
        <v>272548</v>
      </c>
      <c r="B7717" s="5" t="s">
        <v>108</v>
      </c>
    </row>
    <row r="7718" spans="1:2" x14ac:dyDescent="0.3">
      <c r="A7718" s="3">
        <v>335970</v>
      </c>
      <c r="B7718" s="5" t="s">
        <v>10</v>
      </c>
    </row>
    <row r="7719" spans="1:2" x14ac:dyDescent="0.3">
      <c r="A7719" s="3">
        <v>229182</v>
      </c>
      <c r="B7719" s="5" t="s">
        <v>10</v>
      </c>
    </row>
    <row r="7720" spans="1:2" x14ac:dyDescent="0.3">
      <c r="A7720" s="3">
        <v>342672</v>
      </c>
      <c r="B7720" s="5" t="s">
        <v>10</v>
      </c>
    </row>
    <row r="7721" spans="1:2" x14ac:dyDescent="0.3">
      <c r="A7721" s="3">
        <v>329004</v>
      </c>
      <c r="B7721" s="5" t="s">
        <v>416</v>
      </c>
    </row>
    <row r="7722" spans="1:2" x14ac:dyDescent="0.3">
      <c r="A7722" s="3">
        <v>328869</v>
      </c>
      <c r="B7722" s="5" t="s">
        <v>10</v>
      </c>
    </row>
    <row r="7723" spans="1:2" x14ac:dyDescent="0.3">
      <c r="A7723" s="3">
        <v>298031</v>
      </c>
      <c r="B7723" s="5" t="s">
        <v>540</v>
      </c>
    </row>
    <row r="7724" spans="1:2" x14ac:dyDescent="0.3">
      <c r="A7724" s="3">
        <v>357397</v>
      </c>
      <c r="B7724" s="5" t="s">
        <v>144</v>
      </c>
    </row>
    <row r="7725" spans="1:2" x14ac:dyDescent="0.3">
      <c r="A7725" s="3">
        <v>342021</v>
      </c>
      <c r="B7725" s="5" t="s">
        <v>94</v>
      </c>
    </row>
    <row r="7726" spans="1:2" x14ac:dyDescent="0.3">
      <c r="A7726" s="3">
        <v>336805</v>
      </c>
      <c r="B7726" s="5" t="s">
        <v>108</v>
      </c>
    </row>
    <row r="7727" spans="1:2" x14ac:dyDescent="0.3">
      <c r="A7727" s="3">
        <v>336805</v>
      </c>
      <c r="B7727" s="5" t="s">
        <v>19773</v>
      </c>
    </row>
    <row r="7728" spans="1:2" x14ac:dyDescent="0.3">
      <c r="A7728" s="3">
        <v>344854</v>
      </c>
      <c r="B7728" s="5" t="s">
        <v>367</v>
      </c>
    </row>
    <row r="7729" spans="1:2" x14ac:dyDescent="0.3">
      <c r="A7729" s="3">
        <v>344854</v>
      </c>
      <c r="B7729" s="5" t="s">
        <v>10</v>
      </c>
    </row>
    <row r="7730" spans="1:2" x14ac:dyDescent="0.3">
      <c r="A7730" s="3">
        <v>370687</v>
      </c>
      <c r="B7730" s="5" t="s">
        <v>10</v>
      </c>
    </row>
    <row r="7731" spans="1:2" x14ac:dyDescent="0.3">
      <c r="A7731" s="3">
        <v>354220</v>
      </c>
      <c r="B7731" s="5" t="s">
        <v>1845</v>
      </c>
    </row>
    <row r="7732" spans="1:2" x14ac:dyDescent="0.3">
      <c r="A7732" s="3">
        <v>300666</v>
      </c>
      <c r="B7732" s="5" t="s">
        <v>10</v>
      </c>
    </row>
    <row r="7733" spans="1:2" x14ac:dyDescent="0.3">
      <c r="A7733" s="3">
        <v>353610</v>
      </c>
      <c r="B7733" s="5" t="s">
        <v>10</v>
      </c>
    </row>
    <row r="7734" spans="1:2" x14ac:dyDescent="0.3">
      <c r="A7734" s="3">
        <v>364708</v>
      </c>
      <c r="B7734" s="5" t="s">
        <v>10</v>
      </c>
    </row>
    <row r="7735" spans="1:2" x14ac:dyDescent="0.3">
      <c r="A7735" s="3">
        <v>319341</v>
      </c>
      <c r="B7735" s="5" t="s">
        <v>108</v>
      </c>
    </row>
    <row r="7736" spans="1:2" x14ac:dyDescent="0.3">
      <c r="A7736" s="3">
        <v>343284</v>
      </c>
      <c r="B7736" s="5" t="s">
        <v>10</v>
      </c>
    </row>
    <row r="7737" spans="1:2" x14ac:dyDescent="0.3">
      <c r="A7737" s="3">
        <v>256030</v>
      </c>
      <c r="B7737" s="5" t="s">
        <v>10</v>
      </c>
    </row>
    <row r="7738" spans="1:2" x14ac:dyDescent="0.3">
      <c r="A7738" s="3">
        <v>360387</v>
      </c>
      <c r="B7738" s="5" t="s">
        <v>229</v>
      </c>
    </row>
    <row r="7739" spans="1:2" x14ac:dyDescent="0.3">
      <c r="A7739" s="3">
        <v>364540</v>
      </c>
      <c r="B7739" s="5" t="s">
        <v>367</v>
      </c>
    </row>
    <row r="7740" spans="1:2" x14ac:dyDescent="0.3">
      <c r="A7740" s="3">
        <v>207936</v>
      </c>
      <c r="B7740" s="5" t="s">
        <v>10</v>
      </c>
    </row>
    <row r="7741" spans="1:2" x14ac:dyDescent="0.3">
      <c r="A7741" s="3">
        <v>308457</v>
      </c>
      <c r="B7741" s="5" t="s">
        <v>10</v>
      </c>
    </row>
    <row r="7742" spans="1:2" x14ac:dyDescent="0.3">
      <c r="A7742" s="3">
        <v>371676</v>
      </c>
      <c r="B7742" s="5" t="s">
        <v>595</v>
      </c>
    </row>
    <row r="7743" spans="1:2" x14ac:dyDescent="0.3">
      <c r="A7743" s="3">
        <v>348674</v>
      </c>
      <c r="B7743" s="5" t="s">
        <v>1109</v>
      </c>
    </row>
    <row r="7744" spans="1:2" x14ac:dyDescent="0.3">
      <c r="A7744" s="3">
        <v>348674</v>
      </c>
      <c r="B7744" s="5" t="s">
        <v>880</v>
      </c>
    </row>
    <row r="7745" spans="1:2" x14ac:dyDescent="0.3">
      <c r="A7745" s="3">
        <v>348674</v>
      </c>
      <c r="B7745" s="5" t="s">
        <v>108</v>
      </c>
    </row>
    <row r="7746" spans="1:2" x14ac:dyDescent="0.3">
      <c r="A7746" s="3">
        <v>157824</v>
      </c>
      <c r="B7746" s="5" t="s">
        <v>108</v>
      </c>
    </row>
    <row r="7747" spans="1:2" x14ac:dyDescent="0.3">
      <c r="A7747" s="3">
        <v>298721</v>
      </c>
      <c r="B7747" s="5" t="s">
        <v>416</v>
      </c>
    </row>
    <row r="7748" spans="1:2" x14ac:dyDescent="0.3">
      <c r="A7748" s="3">
        <v>298721</v>
      </c>
      <c r="B7748" s="5" t="s">
        <v>10</v>
      </c>
    </row>
    <row r="7749" spans="1:2" x14ac:dyDescent="0.3">
      <c r="A7749" s="3">
        <v>298721</v>
      </c>
      <c r="B7749" s="5" t="s">
        <v>108</v>
      </c>
    </row>
    <row r="7750" spans="1:2" x14ac:dyDescent="0.3">
      <c r="A7750" s="3">
        <v>298721</v>
      </c>
      <c r="B7750" s="5" t="s">
        <v>220</v>
      </c>
    </row>
    <row r="7751" spans="1:2" x14ac:dyDescent="0.3">
      <c r="A7751" s="3">
        <v>298721</v>
      </c>
      <c r="B7751" s="5" t="s">
        <v>284</v>
      </c>
    </row>
    <row r="7752" spans="1:2" x14ac:dyDescent="0.3">
      <c r="A7752" s="3">
        <v>298721</v>
      </c>
      <c r="B7752" s="5" t="s">
        <v>2939</v>
      </c>
    </row>
    <row r="7753" spans="1:2" x14ac:dyDescent="0.3">
      <c r="A7753" s="3">
        <v>298721</v>
      </c>
      <c r="B7753" s="5" t="s">
        <v>94</v>
      </c>
    </row>
    <row r="7754" spans="1:2" x14ac:dyDescent="0.3">
      <c r="A7754" s="3">
        <v>298721</v>
      </c>
      <c r="B7754" s="5" t="s">
        <v>74</v>
      </c>
    </row>
    <row r="7755" spans="1:2" x14ac:dyDescent="0.3">
      <c r="A7755" s="3">
        <v>298721</v>
      </c>
      <c r="B7755" s="5" t="s">
        <v>263</v>
      </c>
    </row>
    <row r="7756" spans="1:2" x14ac:dyDescent="0.3">
      <c r="A7756" s="3">
        <v>352208</v>
      </c>
      <c r="B7756" s="5" t="s">
        <v>10</v>
      </c>
    </row>
    <row r="7757" spans="1:2" x14ac:dyDescent="0.3">
      <c r="A7757" s="3">
        <v>375170</v>
      </c>
      <c r="B7757" s="5" t="s">
        <v>1144</v>
      </c>
    </row>
    <row r="7758" spans="1:2" x14ac:dyDescent="0.3">
      <c r="A7758" s="3">
        <v>348523</v>
      </c>
      <c r="B7758" s="5" t="s">
        <v>432</v>
      </c>
    </row>
    <row r="7759" spans="1:2" x14ac:dyDescent="0.3">
      <c r="A7759" s="3">
        <v>328252</v>
      </c>
      <c r="B7759" s="5" t="s">
        <v>2138</v>
      </c>
    </row>
    <row r="7760" spans="1:2" x14ac:dyDescent="0.3">
      <c r="A7760" s="3">
        <v>328252</v>
      </c>
      <c r="B7760" s="5" t="s">
        <v>51</v>
      </c>
    </row>
    <row r="7761" spans="1:2" x14ac:dyDescent="0.3">
      <c r="A7761" s="3">
        <v>321303</v>
      </c>
      <c r="B7761" s="5" t="s">
        <v>12910</v>
      </c>
    </row>
    <row r="7762" spans="1:2" x14ac:dyDescent="0.3">
      <c r="A7762" s="3">
        <v>321303</v>
      </c>
      <c r="B7762" s="5" t="s">
        <v>1265</v>
      </c>
    </row>
    <row r="7763" spans="1:2" x14ac:dyDescent="0.3">
      <c r="A7763" s="3">
        <v>343843</v>
      </c>
      <c r="B7763" s="5" t="s">
        <v>94</v>
      </c>
    </row>
    <row r="7764" spans="1:2" x14ac:dyDescent="0.3">
      <c r="A7764" s="3">
        <v>330294</v>
      </c>
      <c r="B7764" s="5" t="s">
        <v>108</v>
      </c>
    </row>
    <row r="7765" spans="1:2" x14ac:dyDescent="0.3">
      <c r="A7765" s="3">
        <v>362185</v>
      </c>
      <c r="B7765" s="5" t="s">
        <v>10</v>
      </c>
    </row>
    <row r="7766" spans="1:2" x14ac:dyDescent="0.3">
      <c r="A7766" s="3">
        <v>320302</v>
      </c>
      <c r="B7766" s="5" t="s">
        <v>540</v>
      </c>
    </row>
    <row r="7767" spans="1:2" x14ac:dyDescent="0.3">
      <c r="A7767" s="3">
        <v>336029</v>
      </c>
      <c r="B7767" s="5" t="s">
        <v>1567</v>
      </c>
    </row>
    <row r="7768" spans="1:2" x14ac:dyDescent="0.3">
      <c r="A7768" s="3">
        <v>336029</v>
      </c>
      <c r="B7768" s="5" t="s">
        <v>10</v>
      </c>
    </row>
    <row r="7769" spans="1:2" x14ac:dyDescent="0.3">
      <c r="A7769" s="3">
        <v>315509</v>
      </c>
      <c r="B7769" s="5" t="s">
        <v>411</v>
      </c>
    </row>
    <row r="7770" spans="1:2" x14ac:dyDescent="0.3">
      <c r="A7770" s="3">
        <v>315509</v>
      </c>
      <c r="B7770" s="5" t="s">
        <v>784</v>
      </c>
    </row>
    <row r="7771" spans="1:2" x14ac:dyDescent="0.3">
      <c r="A7771" s="3">
        <v>319070</v>
      </c>
      <c r="B7771" s="5" t="s">
        <v>10</v>
      </c>
    </row>
    <row r="7772" spans="1:2" x14ac:dyDescent="0.3">
      <c r="A7772" s="3">
        <v>359151</v>
      </c>
      <c r="B7772" s="5" t="s">
        <v>367</v>
      </c>
    </row>
    <row r="7773" spans="1:2" x14ac:dyDescent="0.3">
      <c r="A7773" s="3">
        <v>359151</v>
      </c>
      <c r="B7773" s="5" t="s">
        <v>19780</v>
      </c>
    </row>
    <row r="7774" spans="1:2" x14ac:dyDescent="0.3">
      <c r="A7774" s="3">
        <v>363757</v>
      </c>
      <c r="B7774" s="5" t="s">
        <v>540</v>
      </c>
    </row>
    <row r="7775" spans="1:2" x14ac:dyDescent="0.3">
      <c r="A7775" s="3">
        <v>253161</v>
      </c>
      <c r="B7775" s="5" t="s">
        <v>1540</v>
      </c>
    </row>
    <row r="7776" spans="1:2" x14ac:dyDescent="0.3">
      <c r="A7776" s="3">
        <v>253161</v>
      </c>
      <c r="B7776" s="5" t="s">
        <v>284</v>
      </c>
    </row>
    <row r="7777" spans="1:2" x14ac:dyDescent="0.3">
      <c r="A7777" s="3">
        <v>253161</v>
      </c>
      <c r="B7777" s="5" t="s">
        <v>10</v>
      </c>
    </row>
    <row r="7778" spans="1:2" x14ac:dyDescent="0.3">
      <c r="A7778" s="3">
        <v>309581</v>
      </c>
      <c r="B7778" s="5" t="s">
        <v>10</v>
      </c>
    </row>
    <row r="7779" spans="1:2" x14ac:dyDescent="0.3">
      <c r="A7779" s="3">
        <v>325138</v>
      </c>
      <c r="B7779" s="5" t="s">
        <v>595</v>
      </c>
    </row>
    <row r="7780" spans="1:2" x14ac:dyDescent="0.3">
      <c r="A7780" s="3">
        <v>340275</v>
      </c>
      <c r="B7780" s="5" t="s">
        <v>10</v>
      </c>
    </row>
    <row r="7781" spans="1:2" x14ac:dyDescent="0.3">
      <c r="A7781" s="3">
        <v>322518</v>
      </c>
      <c r="B7781" s="5" t="s">
        <v>432</v>
      </c>
    </row>
    <row r="7782" spans="1:2" x14ac:dyDescent="0.3">
      <c r="A7782" s="3">
        <v>300654</v>
      </c>
      <c r="B7782" s="5" t="s">
        <v>10</v>
      </c>
    </row>
    <row r="7783" spans="1:2" x14ac:dyDescent="0.3">
      <c r="A7783" s="3">
        <v>330127</v>
      </c>
      <c r="B7783" s="5" t="s">
        <v>432</v>
      </c>
    </row>
    <row r="7784" spans="1:2" x14ac:dyDescent="0.3">
      <c r="A7784" s="3">
        <v>330127</v>
      </c>
      <c r="B7784" s="5" t="s">
        <v>416</v>
      </c>
    </row>
    <row r="7785" spans="1:2" x14ac:dyDescent="0.3">
      <c r="A7785" s="3">
        <v>330127</v>
      </c>
      <c r="B7785" s="5" t="s">
        <v>10</v>
      </c>
    </row>
    <row r="7786" spans="1:2" x14ac:dyDescent="0.3">
      <c r="A7786" s="3">
        <v>318224</v>
      </c>
      <c r="B7786" s="5" t="s">
        <v>10</v>
      </c>
    </row>
    <row r="7787" spans="1:2" x14ac:dyDescent="0.3">
      <c r="A7787" s="3">
        <v>251516</v>
      </c>
      <c r="B7787" s="5" t="s">
        <v>750</v>
      </c>
    </row>
    <row r="7788" spans="1:2" x14ac:dyDescent="0.3">
      <c r="A7788" s="3">
        <v>251516</v>
      </c>
      <c r="B7788" s="5" t="s">
        <v>10</v>
      </c>
    </row>
    <row r="7789" spans="1:2" x14ac:dyDescent="0.3">
      <c r="A7789" s="3">
        <v>345323</v>
      </c>
      <c r="B7789" s="5" t="s">
        <v>10</v>
      </c>
    </row>
    <row r="7790" spans="1:2" x14ac:dyDescent="0.3">
      <c r="A7790" s="3">
        <v>360604</v>
      </c>
      <c r="B7790" s="5" t="s">
        <v>432</v>
      </c>
    </row>
    <row r="7791" spans="1:2" x14ac:dyDescent="0.3">
      <c r="A7791" s="3">
        <v>343070</v>
      </c>
      <c r="B7791" s="5" t="s">
        <v>10</v>
      </c>
    </row>
    <row r="7792" spans="1:2" x14ac:dyDescent="0.3">
      <c r="A7792" s="3">
        <v>318922</v>
      </c>
      <c r="B7792" s="5" t="s">
        <v>416</v>
      </c>
    </row>
    <row r="7793" spans="1:2" x14ac:dyDescent="0.3">
      <c r="A7793" s="3">
        <v>309063</v>
      </c>
      <c r="B7793" s="5" t="s">
        <v>10</v>
      </c>
    </row>
    <row r="7794" spans="1:2" x14ac:dyDescent="0.3">
      <c r="A7794" s="3">
        <v>329984</v>
      </c>
      <c r="B7794" s="5" t="s">
        <v>784</v>
      </c>
    </row>
    <row r="7795" spans="1:2" x14ac:dyDescent="0.3">
      <c r="A7795" s="3">
        <v>356626</v>
      </c>
      <c r="B7795" s="5" t="s">
        <v>1540</v>
      </c>
    </row>
    <row r="7796" spans="1:2" x14ac:dyDescent="0.3">
      <c r="A7796" s="3">
        <v>311056</v>
      </c>
      <c r="B7796" s="5" t="s">
        <v>144</v>
      </c>
    </row>
    <row r="7797" spans="1:2" x14ac:dyDescent="0.3">
      <c r="A7797" s="3">
        <v>264337</v>
      </c>
      <c r="B7797" s="5" t="s">
        <v>10</v>
      </c>
    </row>
    <row r="7798" spans="1:2" x14ac:dyDescent="0.3">
      <c r="A7798" s="3">
        <v>226458</v>
      </c>
      <c r="B7798" s="5" t="s">
        <v>10</v>
      </c>
    </row>
    <row r="7799" spans="1:2" x14ac:dyDescent="0.3">
      <c r="A7799" s="3">
        <v>339274</v>
      </c>
      <c r="B7799" s="5" t="s">
        <v>595</v>
      </c>
    </row>
    <row r="7800" spans="1:2" x14ac:dyDescent="0.3">
      <c r="A7800" s="3">
        <v>346489</v>
      </c>
      <c r="B7800" s="5" t="s">
        <v>10</v>
      </c>
    </row>
    <row r="7801" spans="1:2" x14ac:dyDescent="0.3">
      <c r="A7801" s="3">
        <v>279972</v>
      </c>
      <c r="B7801" s="5" t="s">
        <v>10</v>
      </c>
    </row>
    <row r="7802" spans="1:2" x14ac:dyDescent="0.3">
      <c r="A7802" s="3">
        <v>352205</v>
      </c>
      <c r="B7802" s="5" t="s">
        <v>432</v>
      </c>
    </row>
    <row r="7803" spans="1:2" x14ac:dyDescent="0.3">
      <c r="A7803" s="3">
        <v>352205</v>
      </c>
      <c r="B7803" s="5" t="s">
        <v>595</v>
      </c>
    </row>
    <row r="7804" spans="1:2" x14ac:dyDescent="0.3">
      <c r="A7804" s="3">
        <v>352205</v>
      </c>
      <c r="B7804" s="5" t="s">
        <v>416</v>
      </c>
    </row>
    <row r="7805" spans="1:2" x14ac:dyDescent="0.3">
      <c r="A7805" s="3">
        <v>352205</v>
      </c>
      <c r="B7805" s="5" t="s">
        <v>10</v>
      </c>
    </row>
    <row r="7806" spans="1:2" x14ac:dyDescent="0.3">
      <c r="A7806" s="3">
        <v>348689</v>
      </c>
      <c r="B7806" s="5" t="s">
        <v>94</v>
      </c>
    </row>
    <row r="7807" spans="1:2" x14ac:dyDescent="0.3">
      <c r="A7807" s="3">
        <v>319994</v>
      </c>
      <c r="B7807" s="5" t="s">
        <v>3743</v>
      </c>
    </row>
    <row r="7808" spans="1:2" x14ac:dyDescent="0.3">
      <c r="A7808" s="3">
        <v>319994</v>
      </c>
      <c r="B7808" s="5" t="s">
        <v>108</v>
      </c>
    </row>
    <row r="7809" spans="1:2" x14ac:dyDescent="0.3">
      <c r="A7809" s="3">
        <v>319994</v>
      </c>
      <c r="B7809" s="5" t="s">
        <v>51</v>
      </c>
    </row>
    <row r="7810" spans="1:2" x14ac:dyDescent="0.3">
      <c r="A7810" s="3">
        <v>319994</v>
      </c>
      <c r="B7810" s="5" t="s">
        <v>584</v>
      </c>
    </row>
    <row r="7811" spans="1:2" x14ac:dyDescent="0.3">
      <c r="A7811" s="3">
        <v>375784</v>
      </c>
      <c r="B7811" s="5" t="s">
        <v>880</v>
      </c>
    </row>
    <row r="7812" spans="1:2" x14ac:dyDescent="0.3">
      <c r="A7812" s="3">
        <v>273238</v>
      </c>
      <c r="B7812" s="5" t="s">
        <v>220</v>
      </c>
    </row>
    <row r="7813" spans="1:2" x14ac:dyDescent="0.3">
      <c r="A7813" s="3">
        <v>283827</v>
      </c>
      <c r="B7813" s="5" t="s">
        <v>595</v>
      </c>
    </row>
    <row r="7814" spans="1:2" x14ac:dyDescent="0.3">
      <c r="A7814" s="3">
        <v>362154</v>
      </c>
      <c r="B7814" s="5" t="s">
        <v>411</v>
      </c>
    </row>
    <row r="7815" spans="1:2" x14ac:dyDescent="0.3">
      <c r="A7815" s="3">
        <v>353345</v>
      </c>
      <c r="B7815" s="5" t="s">
        <v>10</v>
      </c>
    </row>
    <row r="7816" spans="1:2" x14ac:dyDescent="0.3">
      <c r="A7816" s="3">
        <v>436019</v>
      </c>
      <c r="B7816" s="5" t="s">
        <v>1845</v>
      </c>
    </row>
    <row r="7817" spans="1:2" x14ac:dyDescent="0.3">
      <c r="A7817" s="3">
        <v>363482</v>
      </c>
      <c r="B7817" s="5" t="s">
        <v>432</v>
      </c>
    </row>
    <row r="7818" spans="1:2" x14ac:dyDescent="0.3">
      <c r="A7818" s="3">
        <v>363482</v>
      </c>
      <c r="B7818" s="5" t="s">
        <v>10</v>
      </c>
    </row>
    <row r="7819" spans="1:2" x14ac:dyDescent="0.3">
      <c r="A7819" s="3">
        <v>322922</v>
      </c>
      <c r="B7819" s="5" t="s">
        <v>10</v>
      </c>
    </row>
    <row r="7820" spans="1:2" x14ac:dyDescent="0.3">
      <c r="A7820" s="3">
        <v>353257</v>
      </c>
      <c r="B7820" s="5" t="s">
        <v>432</v>
      </c>
    </row>
    <row r="7821" spans="1:2" x14ac:dyDescent="0.3">
      <c r="A7821" s="3">
        <v>353257</v>
      </c>
      <c r="B7821" s="5" t="s">
        <v>10</v>
      </c>
    </row>
    <row r="7822" spans="1:2" x14ac:dyDescent="0.3">
      <c r="A7822" s="3">
        <v>329556</v>
      </c>
      <c r="B7822" s="5" t="s">
        <v>7763</v>
      </c>
    </row>
    <row r="7823" spans="1:2" x14ac:dyDescent="0.3">
      <c r="A7823" s="3">
        <v>361751</v>
      </c>
      <c r="B7823" s="5" t="s">
        <v>432</v>
      </c>
    </row>
    <row r="7824" spans="1:2" x14ac:dyDescent="0.3">
      <c r="A7824" s="3">
        <v>361751</v>
      </c>
      <c r="B7824" s="5" t="s">
        <v>10</v>
      </c>
    </row>
    <row r="7825" spans="1:2" x14ac:dyDescent="0.3">
      <c r="A7825" s="3">
        <v>366445</v>
      </c>
      <c r="B7825" s="5" t="s">
        <v>94</v>
      </c>
    </row>
    <row r="7826" spans="1:2" x14ac:dyDescent="0.3">
      <c r="A7826" s="3">
        <v>277154</v>
      </c>
      <c r="B7826" s="5" t="s">
        <v>1540</v>
      </c>
    </row>
    <row r="7827" spans="1:2" x14ac:dyDescent="0.3">
      <c r="A7827" s="3">
        <v>277154</v>
      </c>
      <c r="B7827" s="5" t="s">
        <v>956</v>
      </c>
    </row>
    <row r="7828" spans="1:2" x14ac:dyDescent="0.3">
      <c r="A7828" s="3">
        <v>295490</v>
      </c>
      <c r="B7828" s="5" t="s">
        <v>1845</v>
      </c>
    </row>
    <row r="7829" spans="1:2" x14ac:dyDescent="0.3">
      <c r="A7829" s="3">
        <v>399902</v>
      </c>
      <c r="B7829" s="5" t="s">
        <v>94</v>
      </c>
    </row>
    <row r="7830" spans="1:2" x14ac:dyDescent="0.3">
      <c r="A7830" s="3">
        <v>343934</v>
      </c>
      <c r="B7830" s="5" t="s">
        <v>10</v>
      </c>
    </row>
    <row r="7831" spans="1:2" x14ac:dyDescent="0.3">
      <c r="A7831" s="3">
        <v>351510</v>
      </c>
      <c r="B7831" s="5" t="s">
        <v>94</v>
      </c>
    </row>
    <row r="7832" spans="1:2" x14ac:dyDescent="0.3">
      <c r="A7832" s="3">
        <v>341744</v>
      </c>
      <c r="B7832" s="5" t="s">
        <v>1036</v>
      </c>
    </row>
    <row r="7833" spans="1:2" x14ac:dyDescent="0.3">
      <c r="A7833" s="3">
        <v>341744</v>
      </c>
      <c r="B7833" s="5" t="s">
        <v>51</v>
      </c>
    </row>
    <row r="7834" spans="1:2" x14ac:dyDescent="0.3">
      <c r="A7834" s="3">
        <v>337663</v>
      </c>
      <c r="B7834" s="5" t="s">
        <v>10</v>
      </c>
    </row>
    <row r="7835" spans="1:2" x14ac:dyDescent="0.3">
      <c r="A7835" s="3">
        <v>314389</v>
      </c>
      <c r="B7835" s="5" t="s">
        <v>595</v>
      </c>
    </row>
    <row r="7836" spans="1:2" x14ac:dyDescent="0.3">
      <c r="A7836" s="3">
        <v>341540</v>
      </c>
      <c r="B7836" s="5" t="s">
        <v>144</v>
      </c>
    </row>
    <row r="7837" spans="1:2" x14ac:dyDescent="0.3">
      <c r="A7837" s="3">
        <v>331354</v>
      </c>
      <c r="B7837" s="5" t="s">
        <v>51</v>
      </c>
    </row>
    <row r="7838" spans="1:2" x14ac:dyDescent="0.3">
      <c r="A7838" s="3">
        <v>279144</v>
      </c>
      <c r="B7838" s="5" t="s">
        <v>10</v>
      </c>
    </row>
    <row r="7839" spans="1:2" x14ac:dyDescent="0.3">
      <c r="A7839" s="3">
        <v>309302</v>
      </c>
      <c r="B7839" s="5" t="s">
        <v>411</v>
      </c>
    </row>
    <row r="7840" spans="1:2" x14ac:dyDescent="0.3">
      <c r="A7840" s="3">
        <v>309302</v>
      </c>
      <c r="B7840" s="5" t="s">
        <v>108</v>
      </c>
    </row>
    <row r="7841" spans="1:2" x14ac:dyDescent="0.3">
      <c r="A7841" s="3">
        <v>309302</v>
      </c>
      <c r="B7841" s="5" t="s">
        <v>10</v>
      </c>
    </row>
    <row r="7842" spans="1:2" x14ac:dyDescent="0.3">
      <c r="A7842" s="3">
        <v>331061</v>
      </c>
      <c r="B7842" s="5" t="s">
        <v>144</v>
      </c>
    </row>
    <row r="7843" spans="1:2" x14ac:dyDescent="0.3">
      <c r="A7843" s="3">
        <v>336026</v>
      </c>
      <c r="B7843" s="5" t="s">
        <v>144</v>
      </c>
    </row>
    <row r="7844" spans="1:2" x14ac:dyDescent="0.3">
      <c r="A7844" s="3">
        <v>387839</v>
      </c>
      <c r="B7844" s="5" t="s">
        <v>94</v>
      </c>
    </row>
    <row r="7845" spans="1:2" x14ac:dyDescent="0.3">
      <c r="A7845" s="3">
        <v>1040195</v>
      </c>
      <c r="B7845" s="5" t="s">
        <v>1845</v>
      </c>
    </row>
    <row r="7846" spans="1:2" x14ac:dyDescent="0.3">
      <c r="A7846" s="3">
        <v>360203</v>
      </c>
      <c r="B7846" s="5" t="s">
        <v>10</v>
      </c>
    </row>
    <row r="7847" spans="1:2" x14ac:dyDescent="0.3">
      <c r="A7847" s="3">
        <v>326415</v>
      </c>
      <c r="B7847" s="5" t="s">
        <v>10</v>
      </c>
    </row>
    <row r="7848" spans="1:2" x14ac:dyDescent="0.3">
      <c r="A7848" s="3">
        <v>318279</v>
      </c>
      <c r="B7848" s="5" t="s">
        <v>595</v>
      </c>
    </row>
    <row r="7849" spans="1:2" x14ac:dyDescent="0.3">
      <c r="A7849" s="3">
        <v>318279</v>
      </c>
      <c r="B7849" s="5" t="s">
        <v>10</v>
      </c>
    </row>
    <row r="7850" spans="1:2" x14ac:dyDescent="0.3">
      <c r="A7850" s="3">
        <v>363689</v>
      </c>
      <c r="B7850" s="5" t="s">
        <v>432</v>
      </c>
    </row>
    <row r="7851" spans="1:2" x14ac:dyDescent="0.3">
      <c r="A7851" s="3">
        <v>283596</v>
      </c>
      <c r="B7851" s="5" t="s">
        <v>416</v>
      </c>
    </row>
    <row r="7852" spans="1:2" x14ac:dyDescent="0.3">
      <c r="A7852" s="3">
        <v>283596</v>
      </c>
      <c r="B7852" s="5" t="s">
        <v>432</v>
      </c>
    </row>
    <row r="7853" spans="1:2" x14ac:dyDescent="0.3">
      <c r="A7853" s="3">
        <v>308024</v>
      </c>
      <c r="B7853" s="5" t="s">
        <v>10</v>
      </c>
    </row>
    <row r="7854" spans="1:2" x14ac:dyDescent="0.3">
      <c r="A7854" s="3">
        <v>307479</v>
      </c>
      <c r="B7854" s="5" t="s">
        <v>432</v>
      </c>
    </row>
    <row r="7855" spans="1:2" x14ac:dyDescent="0.3">
      <c r="A7855" s="3">
        <v>373877</v>
      </c>
      <c r="B7855" s="5" t="s">
        <v>144</v>
      </c>
    </row>
    <row r="7856" spans="1:2" x14ac:dyDescent="0.3">
      <c r="A7856" s="3">
        <v>333377</v>
      </c>
      <c r="B7856" s="5" t="s">
        <v>10</v>
      </c>
    </row>
    <row r="7857" spans="1:2" x14ac:dyDescent="0.3">
      <c r="A7857" s="3">
        <v>363479</v>
      </c>
      <c r="B7857" s="5" t="s">
        <v>432</v>
      </c>
    </row>
    <row r="7858" spans="1:2" x14ac:dyDescent="0.3">
      <c r="A7858" s="3">
        <v>369770</v>
      </c>
      <c r="B7858" s="5" t="s">
        <v>108</v>
      </c>
    </row>
    <row r="7859" spans="1:2" x14ac:dyDescent="0.3">
      <c r="A7859" s="3">
        <v>380718</v>
      </c>
      <c r="B7859" s="5" t="s">
        <v>10</v>
      </c>
    </row>
    <row r="7860" spans="1:2" x14ac:dyDescent="0.3">
      <c r="A7860" s="3">
        <v>352157</v>
      </c>
      <c r="B7860" s="5" t="s">
        <v>1540</v>
      </c>
    </row>
    <row r="7861" spans="1:2" x14ac:dyDescent="0.3">
      <c r="A7861" s="3">
        <v>352157</v>
      </c>
      <c r="B7861" s="5" t="s">
        <v>108</v>
      </c>
    </row>
    <row r="7862" spans="1:2" x14ac:dyDescent="0.3">
      <c r="A7862" s="3">
        <v>352157</v>
      </c>
      <c r="B7862" s="5" t="s">
        <v>1905</v>
      </c>
    </row>
    <row r="7863" spans="1:2" x14ac:dyDescent="0.3">
      <c r="A7863" s="3">
        <v>354275</v>
      </c>
      <c r="B7863" s="5" t="s">
        <v>94</v>
      </c>
    </row>
    <row r="7864" spans="1:2" x14ac:dyDescent="0.3">
      <c r="A7864" s="3">
        <v>283708</v>
      </c>
      <c r="B7864" s="5" t="s">
        <v>108</v>
      </c>
    </row>
    <row r="7865" spans="1:2" x14ac:dyDescent="0.3">
      <c r="A7865" s="3">
        <v>283708</v>
      </c>
      <c r="B7865" s="5" t="s">
        <v>10</v>
      </c>
    </row>
    <row r="7866" spans="1:2" x14ac:dyDescent="0.3">
      <c r="A7866" s="3">
        <v>323370</v>
      </c>
      <c r="B7866" s="5" t="s">
        <v>10</v>
      </c>
    </row>
    <row r="7867" spans="1:2" x14ac:dyDescent="0.3">
      <c r="A7867" s="3">
        <v>291869</v>
      </c>
      <c r="B7867" s="5" t="s">
        <v>10</v>
      </c>
    </row>
    <row r="7868" spans="1:2" x14ac:dyDescent="0.3">
      <c r="A7868" s="3">
        <v>341392</v>
      </c>
      <c r="B7868" s="5" t="s">
        <v>108</v>
      </c>
    </row>
    <row r="7869" spans="1:2" x14ac:dyDescent="0.3">
      <c r="A7869" s="3">
        <v>336807</v>
      </c>
      <c r="B7869" s="5" t="s">
        <v>108</v>
      </c>
    </row>
    <row r="7870" spans="1:2" x14ac:dyDescent="0.3">
      <c r="A7870" s="3">
        <v>338517</v>
      </c>
      <c r="B7870" s="5" t="s">
        <v>877</v>
      </c>
    </row>
    <row r="7871" spans="1:2" x14ac:dyDescent="0.3">
      <c r="A7871" s="3">
        <v>324291</v>
      </c>
      <c r="B7871" s="5" t="s">
        <v>1845</v>
      </c>
    </row>
    <row r="7872" spans="1:2" x14ac:dyDescent="0.3">
      <c r="A7872" s="3">
        <v>291189</v>
      </c>
      <c r="B7872" s="5" t="s">
        <v>10</v>
      </c>
    </row>
    <row r="7873" spans="1:2" x14ac:dyDescent="0.3">
      <c r="A7873" s="3">
        <v>291189</v>
      </c>
      <c r="B7873" s="5" t="s">
        <v>432</v>
      </c>
    </row>
    <row r="7874" spans="1:2" x14ac:dyDescent="0.3">
      <c r="A7874" s="3">
        <v>366018</v>
      </c>
      <c r="B7874" s="5" t="s">
        <v>10</v>
      </c>
    </row>
    <row r="7875" spans="1:2" x14ac:dyDescent="0.3">
      <c r="A7875" s="3">
        <v>371759</v>
      </c>
      <c r="B7875" s="5" t="s">
        <v>416</v>
      </c>
    </row>
    <row r="7876" spans="1:2" x14ac:dyDescent="0.3">
      <c r="A7876" s="3">
        <v>334557</v>
      </c>
      <c r="B7876" s="5" t="s">
        <v>784</v>
      </c>
    </row>
    <row r="7877" spans="1:2" x14ac:dyDescent="0.3">
      <c r="A7877" s="3">
        <v>352025</v>
      </c>
      <c r="B7877" s="5" t="s">
        <v>108</v>
      </c>
    </row>
    <row r="7878" spans="1:2" x14ac:dyDescent="0.3">
      <c r="A7878" s="3">
        <v>352025</v>
      </c>
      <c r="B7878" s="5" t="s">
        <v>595</v>
      </c>
    </row>
    <row r="7879" spans="1:2" x14ac:dyDescent="0.3">
      <c r="A7879" s="3">
        <v>352025</v>
      </c>
      <c r="B7879" s="5" t="s">
        <v>540</v>
      </c>
    </row>
    <row r="7880" spans="1:2" x14ac:dyDescent="0.3">
      <c r="A7880" s="3">
        <v>352025</v>
      </c>
      <c r="B7880" s="5" t="s">
        <v>416</v>
      </c>
    </row>
    <row r="7881" spans="1:2" x14ac:dyDescent="0.3">
      <c r="A7881" s="3">
        <v>363889</v>
      </c>
      <c r="B7881" s="5" t="s">
        <v>10</v>
      </c>
    </row>
    <row r="7882" spans="1:2" x14ac:dyDescent="0.3">
      <c r="A7882" s="3">
        <v>291866</v>
      </c>
      <c r="B7882" s="5" t="s">
        <v>10</v>
      </c>
    </row>
    <row r="7883" spans="1:2" x14ac:dyDescent="0.3">
      <c r="A7883" s="3">
        <v>387830</v>
      </c>
      <c r="B7883" s="5" t="s">
        <v>94</v>
      </c>
    </row>
    <row r="7884" spans="1:2" x14ac:dyDescent="0.3">
      <c r="A7884" s="3">
        <v>287855</v>
      </c>
      <c r="B7884" s="5" t="s">
        <v>367</v>
      </c>
    </row>
    <row r="7885" spans="1:2" x14ac:dyDescent="0.3">
      <c r="A7885" s="3">
        <v>312804</v>
      </c>
      <c r="B7885" s="5" t="s">
        <v>10</v>
      </c>
    </row>
    <row r="7886" spans="1:2" x14ac:dyDescent="0.3">
      <c r="A7886" s="3">
        <v>529107</v>
      </c>
      <c r="B7886" s="5" t="s">
        <v>10</v>
      </c>
    </row>
    <row r="7887" spans="1:2" x14ac:dyDescent="0.3">
      <c r="A7887" s="3">
        <v>356161</v>
      </c>
      <c r="B7887" s="5" t="s">
        <v>1540</v>
      </c>
    </row>
    <row r="7888" spans="1:2" x14ac:dyDescent="0.3">
      <c r="A7888" s="3">
        <v>356161</v>
      </c>
      <c r="B7888" s="5" t="s">
        <v>108</v>
      </c>
    </row>
    <row r="7889" spans="1:2" x14ac:dyDescent="0.3">
      <c r="A7889" s="3">
        <v>337677</v>
      </c>
      <c r="B7889" s="5" t="s">
        <v>108</v>
      </c>
    </row>
    <row r="7890" spans="1:2" x14ac:dyDescent="0.3">
      <c r="A7890" s="3">
        <v>352812</v>
      </c>
      <c r="B7890" s="5" t="s">
        <v>10</v>
      </c>
    </row>
    <row r="7891" spans="1:2" x14ac:dyDescent="0.3">
      <c r="A7891" s="3">
        <v>364137</v>
      </c>
      <c r="B7891" s="5" t="s">
        <v>108</v>
      </c>
    </row>
    <row r="7892" spans="1:2" x14ac:dyDescent="0.3">
      <c r="A7892" s="3">
        <v>357411</v>
      </c>
      <c r="B7892" s="5" t="s">
        <v>144</v>
      </c>
    </row>
    <row r="7893" spans="1:2" x14ac:dyDescent="0.3">
      <c r="A7893" s="3">
        <v>344277</v>
      </c>
      <c r="B7893" s="5" t="s">
        <v>10</v>
      </c>
    </row>
    <row r="7894" spans="1:2" x14ac:dyDescent="0.3">
      <c r="A7894" s="3">
        <v>339355</v>
      </c>
      <c r="B7894" s="5" t="s">
        <v>10</v>
      </c>
    </row>
    <row r="7895" spans="1:2" x14ac:dyDescent="0.3">
      <c r="A7895" s="3">
        <v>294562</v>
      </c>
      <c r="B7895" s="5" t="s">
        <v>10</v>
      </c>
    </row>
    <row r="7896" spans="1:2" x14ac:dyDescent="0.3">
      <c r="A7896" s="3">
        <v>330037</v>
      </c>
      <c r="B7896" s="5" t="s">
        <v>595</v>
      </c>
    </row>
    <row r="7897" spans="1:2" x14ac:dyDescent="0.3">
      <c r="A7897" s="3">
        <v>330037</v>
      </c>
      <c r="B7897" s="5" t="s">
        <v>10</v>
      </c>
    </row>
    <row r="7898" spans="1:2" x14ac:dyDescent="0.3">
      <c r="A7898" s="3">
        <v>366566</v>
      </c>
      <c r="B7898" s="5" t="s">
        <v>108</v>
      </c>
    </row>
    <row r="7899" spans="1:2" x14ac:dyDescent="0.3">
      <c r="A7899" s="3">
        <v>351037</v>
      </c>
      <c r="B7899" s="5" t="s">
        <v>1540</v>
      </c>
    </row>
    <row r="7900" spans="1:2" x14ac:dyDescent="0.3">
      <c r="A7900" s="3">
        <v>351037</v>
      </c>
      <c r="B7900" s="5" t="s">
        <v>956</v>
      </c>
    </row>
    <row r="7901" spans="1:2" x14ac:dyDescent="0.3">
      <c r="A7901" s="3">
        <v>339543</v>
      </c>
      <c r="B7901" s="5" t="s">
        <v>10</v>
      </c>
    </row>
    <row r="7902" spans="1:2" x14ac:dyDescent="0.3">
      <c r="A7902" s="3">
        <v>332706</v>
      </c>
      <c r="B7902" s="5" t="s">
        <v>10</v>
      </c>
    </row>
    <row r="7903" spans="1:2" x14ac:dyDescent="0.3">
      <c r="A7903" s="3">
        <v>336201</v>
      </c>
      <c r="B7903" s="5" t="s">
        <v>108</v>
      </c>
    </row>
    <row r="7904" spans="1:2" x14ac:dyDescent="0.3">
      <c r="A7904" s="3">
        <v>336201</v>
      </c>
      <c r="B7904" s="5" t="s">
        <v>74</v>
      </c>
    </row>
    <row r="7905" spans="1:2" x14ac:dyDescent="0.3">
      <c r="A7905" s="3">
        <v>337029</v>
      </c>
      <c r="B7905" s="5" t="s">
        <v>284</v>
      </c>
    </row>
    <row r="7906" spans="1:2" x14ac:dyDescent="0.3">
      <c r="A7906" s="3">
        <v>337029</v>
      </c>
      <c r="B7906" s="5" t="s">
        <v>10</v>
      </c>
    </row>
    <row r="7907" spans="1:2" x14ac:dyDescent="0.3">
      <c r="A7907" s="3">
        <v>340884</v>
      </c>
      <c r="B7907" s="5" t="s">
        <v>10</v>
      </c>
    </row>
    <row r="7908" spans="1:2" x14ac:dyDescent="0.3">
      <c r="A7908" s="3">
        <v>325813</v>
      </c>
      <c r="B7908" s="5" t="s">
        <v>432</v>
      </c>
    </row>
    <row r="7909" spans="1:2" x14ac:dyDescent="0.3">
      <c r="A7909" s="3">
        <v>325813</v>
      </c>
      <c r="B7909" s="5" t="s">
        <v>10</v>
      </c>
    </row>
    <row r="7910" spans="1:2" x14ac:dyDescent="0.3">
      <c r="A7910" s="3">
        <v>321666</v>
      </c>
      <c r="B7910" s="5" t="s">
        <v>10</v>
      </c>
    </row>
    <row r="7911" spans="1:2" x14ac:dyDescent="0.3">
      <c r="A7911" s="3">
        <v>321666</v>
      </c>
      <c r="B7911" s="5" t="s">
        <v>74</v>
      </c>
    </row>
    <row r="7912" spans="1:2" x14ac:dyDescent="0.3">
      <c r="A7912" s="3">
        <v>334394</v>
      </c>
      <c r="B7912" s="5" t="s">
        <v>880</v>
      </c>
    </row>
    <row r="7913" spans="1:2" x14ac:dyDescent="0.3">
      <c r="A7913" s="3">
        <v>334394</v>
      </c>
      <c r="B7913" s="5" t="s">
        <v>10</v>
      </c>
    </row>
    <row r="7914" spans="1:2" x14ac:dyDescent="0.3">
      <c r="A7914" s="3">
        <v>369054</v>
      </c>
      <c r="B7914" s="5" t="s">
        <v>10</v>
      </c>
    </row>
    <row r="7915" spans="1:2" x14ac:dyDescent="0.3">
      <c r="A7915" s="3">
        <v>360994</v>
      </c>
      <c r="B7915" s="5" t="s">
        <v>108</v>
      </c>
    </row>
    <row r="7916" spans="1:2" x14ac:dyDescent="0.3">
      <c r="A7916" s="3">
        <v>322488</v>
      </c>
      <c r="B7916" s="5" t="s">
        <v>284</v>
      </c>
    </row>
    <row r="7917" spans="1:2" x14ac:dyDescent="0.3">
      <c r="A7917" s="3">
        <v>322488</v>
      </c>
      <c r="B7917" s="5" t="s">
        <v>12910</v>
      </c>
    </row>
    <row r="7918" spans="1:2" x14ac:dyDescent="0.3">
      <c r="A7918" s="3">
        <v>322488</v>
      </c>
      <c r="B7918" s="5" t="s">
        <v>1265</v>
      </c>
    </row>
    <row r="7919" spans="1:2" x14ac:dyDescent="0.3">
      <c r="A7919" s="3">
        <v>323435</v>
      </c>
      <c r="B7919" s="5" t="s">
        <v>416</v>
      </c>
    </row>
    <row r="7920" spans="1:2" x14ac:dyDescent="0.3">
      <c r="A7920" s="3">
        <v>323435</v>
      </c>
      <c r="B7920" s="5" t="s">
        <v>10</v>
      </c>
    </row>
    <row r="7921" spans="1:2" x14ac:dyDescent="0.3">
      <c r="A7921" s="3">
        <v>324803</v>
      </c>
      <c r="B7921" s="5" t="s">
        <v>10</v>
      </c>
    </row>
    <row r="7922" spans="1:2" x14ac:dyDescent="0.3">
      <c r="A7922" s="3">
        <v>323966</v>
      </c>
      <c r="B7922" s="5" t="s">
        <v>416</v>
      </c>
    </row>
    <row r="7923" spans="1:2" x14ac:dyDescent="0.3">
      <c r="A7923" s="3">
        <v>340684</v>
      </c>
      <c r="B7923" s="5" t="s">
        <v>10</v>
      </c>
    </row>
    <row r="7924" spans="1:2" x14ac:dyDescent="0.3">
      <c r="A7924" s="3">
        <v>336199</v>
      </c>
      <c r="B7924" s="5" t="s">
        <v>108</v>
      </c>
    </row>
    <row r="7925" spans="1:2" x14ac:dyDescent="0.3">
      <c r="A7925" s="3">
        <v>338913</v>
      </c>
      <c r="B7925" s="5" t="s">
        <v>416</v>
      </c>
    </row>
    <row r="7926" spans="1:2" x14ac:dyDescent="0.3">
      <c r="A7926" s="3">
        <v>336211</v>
      </c>
      <c r="B7926" s="5" t="s">
        <v>595</v>
      </c>
    </row>
    <row r="7927" spans="1:2" x14ac:dyDescent="0.3">
      <c r="A7927" s="3">
        <v>366142</v>
      </c>
      <c r="B7927" s="5" t="s">
        <v>10</v>
      </c>
    </row>
    <row r="7928" spans="1:2" x14ac:dyDescent="0.3">
      <c r="A7928" s="3">
        <v>353464</v>
      </c>
      <c r="B7928" s="5" t="s">
        <v>595</v>
      </c>
    </row>
    <row r="7929" spans="1:2" x14ac:dyDescent="0.3">
      <c r="A7929" s="3">
        <v>361403</v>
      </c>
      <c r="B7929" s="5" t="s">
        <v>284</v>
      </c>
    </row>
    <row r="7930" spans="1:2" x14ac:dyDescent="0.3">
      <c r="A7930" s="3">
        <v>361403</v>
      </c>
      <c r="B7930" s="5" t="s">
        <v>51</v>
      </c>
    </row>
    <row r="7931" spans="1:2" x14ac:dyDescent="0.3">
      <c r="A7931" s="3">
        <v>313628</v>
      </c>
      <c r="B7931" s="5" t="s">
        <v>94</v>
      </c>
    </row>
    <row r="7932" spans="1:2" x14ac:dyDescent="0.3">
      <c r="A7932" s="3">
        <v>323901</v>
      </c>
      <c r="B7932" s="5" t="s">
        <v>10</v>
      </c>
    </row>
    <row r="7933" spans="1:2" x14ac:dyDescent="0.3">
      <c r="A7933" s="3">
        <v>286519</v>
      </c>
      <c r="B7933" s="5" t="s">
        <v>10</v>
      </c>
    </row>
    <row r="7934" spans="1:2" x14ac:dyDescent="0.3">
      <c r="A7934" s="3">
        <v>305747</v>
      </c>
      <c r="B7934" s="5" t="s">
        <v>10</v>
      </c>
    </row>
    <row r="7935" spans="1:2" x14ac:dyDescent="0.3">
      <c r="A7935" s="3">
        <v>345363</v>
      </c>
      <c r="B7935" s="5" t="s">
        <v>1845</v>
      </c>
    </row>
    <row r="7936" spans="1:2" x14ac:dyDescent="0.3">
      <c r="A7936" s="3">
        <v>317991</v>
      </c>
      <c r="B7936" s="5" t="s">
        <v>94</v>
      </c>
    </row>
    <row r="7937" spans="1:2" x14ac:dyDescent="0.3">
      <c r="A7937" s="3">
        <v>317991</v>
      </c>
      <c r="B7937" s="5" t="s">
        <v>108</v>
      </c>
    </row>
    <row r="7938" spans="1:2" x14ac:dyDescent="0.3">
      <c r="A7938" s="3">
        <v>291851</v>
      </c>
      <c r="B7938" s="5" t="s">
        <v>10</v>
      </c>
    </row>
    <row r="7939" spans="1:2" x14ac:dyDescent="0.3">
      <c r="A7939" s="3">
        <v>352733</v>
      </c>
      <c r="B7939" s="5" t="s">
        <v>416</v>
      </c>
    </row>
    <row r="7940" spans="1:2" x14ac:dyDescent="0.3">
      <c r="A7940" s="3">
        <v>346401</v>
      </c>
      <c r="B7940" s="5" t="s">
        <v>108</v>
      </c>
    </row>
    <row r="7941" spans="1:2" x14ac:dyDescent="0.3">
      <c r="A7941" s="3">
        <v>346401</v>
      </c>
      <c r="B7941" s="5" t="s">
        <v>10</v>
      </c>
    </row>
    <row r="7942" spans="1:2" x14ac:dyDescent="0.3">
      <c r="A7942" s="3">
        <v>321974</v>
      </c>
      <c r="B7942" s="5" t="s">
        <v>10</v>
      </c>
    </row>
    <row r="7943" spans="1:2" x14ac:dyDescent="0.3">
      <c r="A7943" s="3">
        <v>363486</v>
      </c>
      <c r="B7943" s="5" t="s">
        <v>10</v>
      </c>
    </row>
    <row r="7944" spans="1:2" x14ac:dyDescent="0.3">
      <c r="A7944" s="3">
        <v>392553</v>
      </c>
      <c r="B7944" s="5" t="s">
        <v>10</v>
      </c>
    </row>
    <row r="7945" spans="1:2" x14ac:dyDescent="0.3">
      <c r="A7945" s="3">
        <v>370234</v>
      </c>
      <c r="B7945" s="5" t="s">
        <v>10</v>
      </c>
    </row>
    <row r="7946" spans="1:2" x14ac:dyDescent="0.3">
      <c r="A7946" s="3">
        <v>324325</v>
      </c>
      <c r="B7946" s="5" t="s">
        <v>94</v>
      </c>
    </row>
    <row r="7947" spans="1:2" x14ac:dyDescent="0.3">
      <c r="A7947" s="3">
        <v>324325</v>
      </c>
      <c r="B7947" s="5" t="s">
        <v>416</v>
      </c>
    </row>
    <row r="7948" spans="1:2" x14ac:dyDescent="0.3">
      <c r="A7948" s="3">
        <v>324325</v>
      </c>
      <c r="B7948" s="5" t="s">
        <v>10</v>
      </c>
    </row>
    <row r="7949" spans="1:2" x14ac:dyDescent="0.3">
      <c r="A7949" s="3">
        <v>324325</v>
      </c>
      <c r="B7949" s="5" t="s">
        <v>108</v>
      </c>
    </row>
    <row r="7950" spans="1:2" x14ac:dyDescent="0.3">
      <c r="A7950" s="3">
        <v>371492</v>
      </c>
      <c r="B7950" s="5" t="s">
        <v>108</v>
      </c>
    </row>
    <row r="7951" spans="1:2" x14ac:dyDescent="0.3">
      <c r="A7951" s="3">
        <v>359105</v>
      </c>
      <c r="B7951" s="5" t="s">
        <v>3926</v>
      </c>
    </row>
    <row r="7952" spans="1:2" x14ac:dyDescent="0.3">
      <c r="A7952" s="3">
        <v>335077</v>
      </c>
      <c r="B7952" s="5" t="s">
        <v>10</v>
      </c>
    </row>
    <row r="7953" spans="1:2" x14ac:dyDescent="0.3">
      <c r="A7953" s="3">
        <v>366656</v>
      </c>
      <c r="B7953" s="5" t="s">
        <v>432</v>
      </c>
    </row>
    <row r="7954" spans="1:2" x14ac:dyDescent="0.3">
      <c r="A7954" s="3">
        <v>307931</v>
      </c>
      <c r="B7954" s="5" t="s">
        <v>10</v>
      </c>
    </row>
    <row r="7955" spans="1:2" x14ac:dyDescent="0.3">
      <c r="A7955" s="3">
        <v>336313</v>
      </c>
      <c r="B7955" s="5" t="s">
        <v>10</v>
      </c>
    </row>
    <row r="7956" spans="1:2" x14ac:dyDescent="0.3">
      <c r="A7956" s="3">
        <v>319076</v>
      </c>
      <c r="B7956" s="5" t="s">
        <v>416</v>
      </c>
    </row>
    <row r="7957" spans="1:2" x14ac:dyDescent="0.3">
      <c r="A7957" s="3">
        <v>306482</v>
      </c>
      <c r="B7957" s="5" t="s">
        <v>367</v>
      </c>
    </row>
    <row r="7958" spans="1:2" x14ac:dyDescent="0.3">
      <c r="A7958" s="3">
        <v>306482</v>
      </c>
      <c r="B7958" s="5" t="s">
        <v>10</v>
      </c>
    </row>
    <row r="7959" spans="1:2" x14ac:dyDescent="0.3">
      <c r="A7959" s="3">
        <v>310568</v>
      </c>
      <c r="B7959" s="5" t="s">
        <v>108</v>
      </c>
    </row>
    <row r="7960" spans="1:2" x14ac:dyDescent="0.3">
      <c r="A7960" s="3">
        <v>310568</v>
      </c>
      <c r="B7960" s="5" t="s">
        <v>16177</v>
      </c>
    </row>
    <row r="7961" spans="1:2" x14ac:dyDescent="0.3">
      <c r="A7961" s="3">
        <v>310568</v>
      </c>
      <c r="B7961" s="5" t="s">
        <v>956</v>
      </c>
    </row>
    <row r="7962" spans="1:2" x14ac:dyDescent="0.3">
      <c r="A7962" s="3">
        <v>355998</v>
      </c>
      <c r="B7962" s="5" t="s">
        <v>784</v>
      </c>
    </row>
    <row r="7963" spans="1:2" x14ac:dyDescent="0.3">
      <c r="A7963" s="3">
        <v>355998</v>
      </c>
      <c r="B7963" s="5" t="s">
        <v>19755</v>
      </c>
    </row>
    <row r="7964" spans="1:2" x14ac:dyDescent="0.3">
      <c r="A7964" s="3">
        <v>352179</v>
      </c>
      <c r="B7964" s="5" t="s">
        <v>10</v>
      </c>
    </row>
    <row r="7965" spans="1:2" x14ac:dyDescent="0.3">
      <c r="A7965" s="3">
        <v>317114</v>
      </c>
      <c r="B7965" s="5" t="s">
        <v>432</v>
      </c>
    </row>
    <row r="7966" spans="1:2" x14ac:dyDescent="0.3">
      <c r="A7966" s="3">
        <v>351065</v>
      </c>
      <c r="B7966" s="5" t="s">
        <v>432</v>
      </c>
    </row>
    <row r="7967" spans="1:2" x14ac:dyDescent="0.3">
      <c r="A7967" s="3">
        <v>351065</v>
      </c>
      <c r="B7967" s="5" t="s">
        <v>84</v>
      </c>
    </row>
    <row r="7968" spans="1:2" x14ac:dyDescent="0.3">
      <c r="A7968" s="3">
        <v>356191</v>
      </c>
      <c r="B7968" s="5" t="s">
        <v>2138</v>
      </c>
    </row>
    <row r="7969" spans="1:2" x14ac:dyDescent="0.3">
      <c r="A7969" s="3">
        <v>314388</v>
      </c>
      <c r="B7969" s="5" t="s">
        <v>411</v>
      </c>
    </row>
    <row r="7970" spans="1:2" x14ac:dyDescent="0.3">
      <c r="A7970" s="3">
        <v>314388</v>
      </c>
      <c r="B7970" s="5" t="s">
        <v>108</v>
      </c>
    </row>
    <row r="7971" spans="1:2" x14ac:dyDescent="0.3">
      <c r="A7971" s="3">
        <v>314388</v>
      </c>
      <c r="B7971" s="5" t="s">
        <v>144</v>
      </c>
    </row>
    <row r="7972" spans="1:2" x14ac:dyDescent="0.3">
      <c r="A7972" s="3">
        <v>315439</v>
      </c>
      <c r="B7972" s="5" t="s">
        <v>94</v>
      </c>
    </row>
    <row r="7973" spans="1:2" x14ac:dyDescent="0.3">
      <c r="A7973" s="3">
        <v>356057</v>
      </c>
      <c r="B7973" s="5" t="s">
        <v>10</v>
      </c>
    </row>
    <row r="7974" spans="1:2" x14ac:dyDescent="0.3">
      <c r="A7974" s="3">
        <v>345637</v>
      </c>
      <c r="B7974" s="5" t="s">
        <v>10</v>
      </c>
    </row>
    <row r="7975" spans="1:2" x14ac:dyDescent="0.3">
      <c r="A7975" s="3">
        <v>365451</v>
      </c>
      <c r="B7975" s="5" t="s">
        <v>10</v>
      </c>
    </row>
    <row r="7976" spans="1:2" x14ac:dyDescent="0.3">
      <c r="A7976" s="3">
        <v>361539</v>
      </c>
      <c r="B7976" s="5" t="s">
        <v>94</v>
      </c>
    </row>
    <row r="7977" spans="1:2" x14ac:dyDescent="0.3">
      <c r="A7977" s="3">
        <v>253406</v>
      </c>
      <c r="B7977" s="5" t="s">
        <v>10</v>
      </c>
    </row>
    <row r="7978" spans="1:2" x14ac:dyDescent="0.3">
      <c r="A7978" s="3">
        <v>339580</v>
      </c>
      <c r="B7978" s="5" t="s">
        <v>432</v>
      </c>
    </row>
    <row r="7979" spans="1:2" x14ac:dyDescent="0.3">
      <c r="A7979" s="3">
        <v>339580</v>
      </c>
      <c r="B7979" s="5" t="s">
        <v>10</v>
      </c>
    </row>
    <row r="7980" spans="1:2" x14ac:dyDescent="0.3">
      <c r="A7980" s="3">
        <v>354170</v>
      </c>
      <c r="B7980" s="5" t="s">
        <v>284</v>
      </c>
    </row>
    <row r="7981" spans="1:2" x14ac:dyDescent="0.3">
      <c r="A7981" s="3">
        <v>354170</v>
      </c>
      <c r="B7981" s="5" t="s">
        <v>229</v>
      </c>
    </row>
    <row r="7982" spans="1:2" x14ac:dyDescent="0.3">
      <c r="A7982" s="3">
        <v>324253</v>
      </c>
      <c r="B7982" s="5" t="s">
        <v>10</v>
      </c>
    </row>
    <row r="7983" spans="1:2" x14ac:dyDescent="0.3">
      <c r="A7983" s="3">
        <v>337960</v>
      </c>
      <c r="B7983" s="5" t="s">
        <v>367</v>
      </c>
    </row>
    <row r="7984" spans="1:2" x14ac:dyDescent="0.3">
      <c r="A7984" s="3">
        <v>257444</v>
      </c>
      <c r="B7984" s="5" t="s">
        <v>10</v>
      </c>
    </row>
    <row r="7985" spans="1:2" x14ac:dyDescent="0.3">
      <c r="A7985" s="3">
        <v>339145</v>
      </c>
      <c r="B7985" s="5" t="s">
        <v>10</v>
      </c>
    </row>
    <row r="7986" spans="1:2" x14ac:dyDescent="0.3">
      <c r="A7986" s="3">
        <v>315868</v>
      </c>
      <c r="B7986" s="5" t="s">
        <v>10311</v>
      </c>
    </row>
    <row r="7987" spans="1:2" x14ac:dyDescent="0.3">
      <c r="A7987" s="3">
        <v>315868</v>
      </c>
      <c r="B7987" s="5" t="s">
        <v>108</v>
      </c>
    </row>
    <row r="7988" spans="1:2" x14ac:dyDescent="0.3">
      <c r="A7988" s="3">
        <v>268725</v>
      </c>
      <c r="B7988" s="5" t="s">
        <v>10</v>
      </c>
    </row>
    <row r="7989" spans="1:2" x14ac:dyDescent="0.3">
      <c r="A7989" s="3">
        <v>315575</v>
      </c>
      <c r="B7989" s="5" t="s">
        <v>108</v>
      </c>
    </row>
    <row r="7990" spans="1:2" x14ac:dyDescent="0.3">
      <c r="A7990" s="3">
        <v>305642</v>
      </c>
      <c r="B7990" s="5" t="s">
        <v>10</v>
      </c>
    </row>
    <row r="7991" spans="1:2" x14ac:dyDescent="0.3">
      <c r="A7991" s="3">
        <v>345931</v>
      </c>
      <c r="B7991" s="5" t="s">
        <v>10</v>
      </c>
    </row>
    <row r="7992" spans="1:2" x14ac:dyDescent="0.3">
      <c r="A7992" s="3">
        <v>293644</v>
      </c>
      <c r="B7992" s="5" t="s">
        <v>595</v>
      </c>
    </row>
    <row r="7993" spans="1:2" x14ac:dyDescent="0.3">
      <c r="A7993" s="3">
        <v>293644</v>
      </c>
      <c r="B7993" s="5" t="s">
        <v>74</v>
      </c>
    </row>
    <row r="7994" spans="1:2" x14ac:dyDescent="0.3">
      <c r="A7994" s="3">
        <v>322125</v>
      </c>
      <c r="B7994" s="5" t="s">
        <v>108</v>
      </c>
    </row>
    <row r="7995" spans="1:2" x14ac:dyDescent="0.3">
      <c r="A7995" s="3">
        <v>325848</v>
      </c>
      <c r="B7995" s="5" t="s">
        <v>1540</v>
      </c>
    </row>
    <row r="7996" spans="1:2" x14ac:dyDescent="0.3">
      <c r="A7996" s="3">
        <v>325848</v>
      </c>
      <c r="B7996" s="5" t="s">
        <v>108</v>
      </c>
    </row>
    <row r="7997" spans="1:2" x14ac:dyDescent="0.3">
      <c r="A7997" s="3">
        <v>336222</v>
      </c>
      <c r="B7997" s="5" t="s">
        <v>1109</v>
      </c>
    </row>
    <row r="7998" spans="1:2" x14ac:dyDescent="0.3">
      <c r="A7998" s="3">
        <v>336222</v>
      </c>
      <c r="B7998" s="5" t="s">
        <v>3578</v>
      </c>
    </row>
    <row r="7999" spans="1:2" x14ac:dyDescent="0.3">
      <c r="A7999" s="3">
        <v>336222</v>
      </c>
      <c r="B7999" s="5" t="s">
        <v>263</v>
      </c>
    </row>
    <row r="8000" spans="1:2" x14ac:dyDescent="0.3">
      <c r="A8000" s="3">
        <v>336222</v>
      </c>
      <c r="B8000" s="5" t="s">
        <v>2138</v>
      </c>
    </row>
    <row r="8001" spans="1:2" x14ac:dyDescent="0.3">
      <c r="A8001" s="3">
        <v>307226</v>
      </c>
      <c r="B8001" s="5" t="s">
        <v>84</v>
      </c>
    </row>
    <row r="8002" spans="1:2" x14ac:dyDescent="0.3">
      <c r="A8002" s="3">
        <v>359892</v>
      </c>
      <c r="B8002" s="5" t="s">
        <v>7931</v>
      </c>
    </row>
    <row r="8003" spans="1:2" x14ac:dyDescent="0.3">
      <c r="A8003" s="3">
        <v>343701</v>
      </c>
      <c r="B8003" s="5" t="s">
        <v>1265</v>
      </c>
    </row>
    <row r="8004" spans="1:2" x14ac:dyDescent="0.3">
      <c r="A8004" s="3">
        <v>353614</v>
      </c>
      <c r="B8004" s="5" t="s">
        <v>1109</v>
      </c>
    </row>
    <row r="8005" spans="1:2" x14ac:dyDescent="0.3">
      <c r="A8005" s="3">
        <v>353614</v>
      </c>
      <c r="B8005" s="5" t="s">
        <v>750</v>
      </c>
    </row>
    <row r="8006" spans="1:2" x14ac:dyDescent="0.3">
      <c r="A8006" s="3">
        <v>353614</v>
      </c>
      <c r="B8006" s="5" t="s">
        <v>416</v>
      </c>
    </row>
    <row r="8007" spans="1:2" x14ac:dyDescent="0.3">
      <c r="A8007" s="3">
        <v>358962</v>
      </c>
      <c r="B8007" s="5" t="s">
        <v>877</v>
      </c>
    </row>
    <row r="8008" spans="1:2" x14ac:dyDescent="0.3">
      <c r="A8008" s="3">
        <v>346641</v>
      </c>
      <c r="B8008" s="5" t="s">
        <v>284</v>
      </c>
    </row>
    <row r="8009" spans="1:2" x14ac:dyDescent="0.3">
      <c r="A8009" s="3">
        <v>352364</v>
      </c>
      <c r="B8009" s="5" t="s">
        <v>432</v>
      </c>
    </row>
    <row r="8010" spans="1:2" x14ac:dyDescent="0.3">
      <c r="A8010" s="3">
        <v>336652</v>
      </c>
      <c r="B8010" s="5" t="s">
        <v>108</v>
      </c>
    </row>
    <row r="8011" spans="1:2" x14ac:dyDescent="0.3">
      <c r="A8011" s="3">
        <v>346956</v>
      </c>
      <c r="B8011" s="5" t="s">
        <v>432</v>
      </c>
    </row>
    <row r="8012" spans="1:2" x14ac:dyDescent="0.3">
      <c r="A8012" s="3">
        <v>346956</v>
      </c>
      <c r="B8012" s="5" t="s">
        <v>284</v>
      </c>
    </row>
    <row r="8013" spans="1:2" x14ac:dyDescent="0.3">
      <c r="A8013" s="3">
        <v>346956</v>
      </c>
      <c r="B8013" s="5" t="s">
        <v>1567</v>
      </c>
    </row>
    <row r="8014" spans="1:2" x14ac:dyDescent="0.3">
      <c r="A8014" s="3">
        <v>346956</v>
      </c>
      <c r="B8014" s="5" t="s">
        <v>750</v>
      </c>
    </row>
    <row r="8015" spans="1:2" x14ac:dyDescent="0.3">
      <c r="A8015" s="3">
        <v>372640</v>
      </c>
      <c r="B8015" s="5" t="s">
        <v>108</v>
      </c>
    </row>
    <row r="8016" spans="1:2" x14ac:dyDescent="0.3">
      <c r="A8016" s="3">
        <v>352978</v>
      </c>
      <c r="B8016" s="5" t="s">
        <v>10</v>
      </c>
    </row>
    <row r="8017" spans="1:2" x14ac:dyDescent="0.3">
      <c r="A8017" s="3">
        <v>347096</v>
      </c>
      <c r="B8017" s="5" t="s">
        <v>10</v>
      </c>
    </row>
    <row r="8018" spans="1:2" x14ac:dyDescent="0.3">
      <c r="A8018" s="3">
        <v>320367</v>
      </c>
      <c r="B8018" s="5" t="s">
        <v>416</v>
      </c>
    </row>
    <row r="8019" spans="1:2" x14ac:dyDescent="0.3">
      <c r="A8019" s="3">
        <v>333623</v>
      </c>
      <c r="B8019" s="5" t="s">
        <v>144</v>
      </c>
    </row>
    <row r="8020" spans="1:2" x14ac:dyDescent="0.3">
      <c r="A8020" s="3">
        <v>312966</v>
      </c>
      <c r="B8020" s="5" t="s">
        <v>144</v>
      </c>
    </row>
    <row r="8021" spans="1:2" x14ac:dyDescent="0.3">
      <c r="A8021" s="3">
        <v>325844</v>
      </c>
      <c r="B8021" s="5" t="s">
        <v>108</v>
      </c>
    </row>
    <row r="8022" spans="1:2" x14ac:dyDescent="0.3">
      <c r="A8022" s="3">
        <v>363483</v>
      </c>
      <c r="B8022" s="5" t="s">
        <v>10</v>
      </c>
    </row>
    <row r="8023" spans="1:2" x14ac:dyDescent="0.3">
      <c r="A8023" s="3">
        <v>369059</v>
      </c>
      <c r="B8023" s="5" t="s">
        <v>10</v>
      </c>
    </row>
    <row r="8024" spans="1:2" x14ac:dyDescent="0.3">
      <c r="A8024" s="3">
        <v>351043</v>
      </c>
      <c r="B8024" s="5" t="s">
        <v>10</v>
      </c>
    </row>
    <row r="8025" spans="1:2" x14ac:dyDescent="0.3">
      <c r="A8025" s="3">
        <v>333620</v>
      </c>
      <c r="B8025" s="5" t="s">
        <v>432</v>
      </c>
    </row>
    <row r="8026" spans="1:2" x14ac:dyDescent="0.3">
      <c r="A8026" s="3">
        <v>308027</v>
      </c>
      <c r="B8026" s="5" t="s">
        <v>10</v>
      </c>
    </row>
    <row r="8027" spans="1:2" x14ac:dyDescent="0.3">
      <c r="A8027" s="3">
        <v>374252</v>
      </c>
      <c r="B8027" s="5" t="s">
        <v>416</v>
      </c>
    </row>
    <row r="8028" spans="1:2" x14ac:dyDescent="0.3">
      <c r="A8028" s="3">
        <v>268105</v>
      </c>
      <c r="B8028" s="5" t="s">
        <v>74</v>
      </c>
    </row>
    <row r="8029" spans="1:2" x14ac:dyDescent="0.3">
      <c r="A8029" s="3">
        <v>320003</v>
      </c>
      <c r="B8029" s="5" t="s">
        <v>108</v>
      </c>
    </row>
    <row r="8030" spans="1:2" x14ac:dyDescent="0.3">
      <c r="A8030" s="3">
        <v>361705</v>
      </c>
      <c r="B8030" s="5" t="s">
        <v>51</v>
      </c>
    </row>
    <row r="8031" spans="1:2" x14ac:dyDescent="0.3">
      <c r="A8031" s="3">
        <v>365961</v>
      </c>
      <c r="B8031" s="5" t="s">
        <v>2886</v>
      </c>
    </row>
    <row r="8032" spans="1:2" x14ac:dyDescent="0.3">
      <c r="A8032" s="3">
        <v>365961</v>
      </c>
      <c r="B8032" s="5" t="s">
        <v>284</v>
      </c>
    </row>
    <row r="8033" spans="1:2" x14ac:dyDescent="0.3">
      <c r="A8033" s="3">
        <v>361746</v>
      </c>
      <c r="B8033" s="5" t="s">
        <v>10</v>
      </c>
    </row>
    <row r="8034" spans="1:2" x14ac:dyDescent="0.3">
      <c r="A8034" s="3">
        <v>268854</v>
      </c>
      <c r="B8034" s="5" t="s">
        <v>74</v>
      </c>
    </row>
    <row r="8035" spans="1:2" x14ac:dyDescent="0.3">
      <c r="A8035" s="3">
        <v>325388</v>
      </c>
      <c r="B8035" s="5" t="s">
        <v>877</v>
      </c>
    </row>
    <row r="8036" spans="1:2" x14ac:dyDescent="0.3">
      <c r="A8036" s="3">
        <v>320295</v>
      </c>
      <c r="B8036" s="5" t="s">
        <v>595</v>
      </c>
    </row>
    <row r="8037" spans="1:2" x14ac:dyDescent="0.3">
      <c r="A8037" s="3">
        <v>350849</v>
      </c>
      <c r="B8037" s="5" t="s">
        <v>284</v>
      </c>
    </row>
    <row r="8038" spans="1:2" x14ac:dyDescent="0.3">
      <c r="A8038" s="3">
        <v>350849</v>
      </c>
      <c r="B8038" s="5" t="s">
        <v>51</v>
      </c>
    </row>
    <row r="8039" spans="1:2" x14ac:dyDescent="0.3">
      <c r="A8039" s="3">
        <v>295592</v>
      </c>
      <c r="B8039" s="5" t="s">
        <v>10</v>
      </c>
    </row>
    <row r="8040" spans="1:2" x14ac:dyDescent="0.3">
      <c r="A8040" s="3">
        <v>367326</v>
      </c>
      <c r="B8040" s="5" t="s">
        <v>10</v>
      </c>
    </row>
    <row r="8041" spans="1:2" x14ac:dyDescent="0.3">
      <c r="A8041" s="3">
        <v>314220</v>
      </c>
      <c r="B8041" s="5" t="s">
        <v>883</v>
      </c>
    </row>
    <row r="8042" spans="1:2" x14ac:dyDescent="0.3">
      <c r="A8042" s="3">
        <v>362136</v>
      </c>
      <c r="B8042" s="5" t="s">
        <v>595</v>
      </c>
    </row>
    <row r="8043" spans="1:2" x14ac:dyDescent="0.3">
      <c r="A8043" s="3">
        <v>317925</v>
      </c>
      <c r="B8043" s="5" t="s">
        <v>74</v>
      </c>
    </row>
    <row r="8044" spans="1:2" x14ac:dyDescent="0.3">
      <c r="A8044" s="3">
        <v>261860</v>
      </c>
      <c r="B8044" s="5" t="s">
        <v>108</v>
      </c>
    </row>
    <row r="8045" spans="1:2" x14ac:dyDescent="0.3">
      <c r="A8045" s="3">
        <v>321621</v>
      </c>
      <c r="B8045" s="5" t="s">
        <v>10</v>
      </c>
    </row>
    <row r="8046" spans="1:2" x14ac:dyDescent="0.3">
      <c r="A8046" s="3">
        <v>79698</v>
      </c>
      <c r="B8046" s="5" t="s">
        <v>367</v>
      </c>
    </row>
    <row r="8047" spans="1:2" x14ac:dyDescent="0.3">
      <c r="A8047" s="3">
        <v>79698</v>
      </c>
      <c r="B8047" s="5" t="s">
        <v>1540</v>
      </c>
    </row>
    <row r="8048" spans="1:2" x14ac:dyDescent="0.3">
      <c r="A8048" s="3">
        <v>79698</v>
      </c>
      <c r="B8048" s="5" t="s">
        <v>595</v>
      </c>
    </row>
    <row r="8049" spans="1:2" x14ac:dyDescent="0.3">
      <c r="A8049" s="3">
        <v>308640</v>
      </c>
      <c r="B8049" s="5" t="s">
        <v>10</v>
      </c>
    </row>
    <row r="8050" spans="1:2" x14ac:dyDescent="0.3">
      <c r="A8050" s="3">
        <v>316715</v>
      </c>
      <c r="B8050" s="5" t="s">
        <v>416</v>
      </c>
    </row>
    <row r="8051" spans="1:2" x14ac:dyDescent="0.3">
      <c r="A8051" s="3">
        <v>369058</v>
      </c>
      <c r="B8051" s="5" t="s">
        <v>10</v>
      </c>
    </row>
    <row r="8052" spans="1:2" x14ac:dyDescent="0.3">
      <c r="A8052" s="3">
        <v>409284</v>
      </c>
      <c r="B8052" s="5" t="s">
        <v>94</v>
      </c>
    </row>
    <row r="8053" spans="1:2" x14ac:dyDescent="0.3">
      <c r="A8053" s="3">
        <v>332709</v>
      </c>
      <c r="B8053" s="5" t="s">
        <v>540</v>
      </c>
    </row>
    <row r="8054" spans="1:2" x14ac:dyDescent="0.3">
      <c r="A8054" s="3">
        <v>317144</v>
      </c>
      <c r="B8054" s="5" t="s">
        <v>416</v>
      </c>
    </row>
    <row r="8055" spans="1:2" x14ac:dyDescent="0.3">
      <c r="A8055" s="3">
        <v>393821</v>
      </c>
      <c r="B8055" s="5" t="s">
        <v>880</v>
      </c>
    </row>
    <row r="8056" spans="1:2" x14ac:dyDescent="0.3">
      <c r="A8056" s="3">
        <v>325690</v>
      </c>
      <c r="B8056" s="5" t="s">
        <v>540</v>
      </c>
    </row>
    <row r="8057" spans="1:2" x14ac:dyDescent="0.3">
      <c r="A8057" s="3">
        <v>357390</v>
      </c>
      <c r="B8057" s="5" t="s">
        <v>144</v>
      </c>
    </row>
    <row r="8058" spans="1:2" x14ac:dyDescent="0.3">
      <c r="A8058" s="3">
        <v>137333</v>
      </c>
      <c r="B8058" s="5" t="s">
        <v>10</v>
      </c>
    </row>
    <row r="8059" spans="1:2" x14ac:dyDescent="0.3">
      <c r="A8059" s="3">
        <v>315024</v>
      </c>
      <c r="B8059" s="5" t="s">
        <v>10</v>
      </c>
    </row>
    <row r="8060" spans="1:2" x14ac:dyDescent="0.3">
      <c r="A8060" s="3">
        <v>323020</v>
      </c>
      <c r="B8060" s="5" t="s">
        <v>108</v>
      </c>
    </row>
    <row r="8061" spans="1:2" x14ac:dyDescent="0.3">
      <c r="A8061" s="3">
        <v>348025</v>
      </c>
      <c r="B8061" s="5" t="s">
        <v>108</v>
      </c>
    </row>
    <row r="8062" spans="1:2" x14ac:dyDescent="0.3">
      <c r="A8062" s="3">
        <v>339751</v>
      </c>
      <c r="B8062" s="5" t="s">
        <v>108</v>
      </c>
    </row>
    <row r="8063" spans="1:2" x14ac:dyDescent="0.3">
      <c r="A8063" s="3">
        <v>339751</v>
      </c>
      <c r="B8063" s="5" t="s">
        <v>10</v>
      </c>
    </row>
    <row r="8064" spans="1:2" x14ac:dyDescent="0.3">
      <c r="A8064" s="3">
        <v>337104</v>
      </c>
      <c r="B8064" s="5" t="s">
        <v>108</v>
      </c>
    </row>
    <row r="8065" spans="1:2" x14ac:dyDescent="0.3">
      <c r="A8065" s="3">
        <v>337104</v>
      </c>
      <c r="B8065" s="5" t="s">
        <v>74</v>
      </c>
    </row>
    <row r="8066" spans="1:2" x14ac:dyDescent="0.3">
      <c r="A8066" s="3">
        <v>317118</v>
      </c>
      <c r="B8066" s="5" t="s">
        <v>432</v>
      </c>
    </row>
    <row r="8067" spans="1:2" x14ac:dyDescent="0.3">
      <c r="A8067" s="3">
        <v>317118</v>
      </c>
      <c r="B8067" s="5" t="s">
        <v>10</v>
      </c>
    </row>
    <row r="8068" spans="1:2" x14ac:dyDescent="0.3">
      <c r="A8068" s="3">
        <v>308174</v>
      </c>
      <c r="B8068" s="5" t="s">
        <v>284</v>
      </c>
    </row>
    <row r="8069" spans="1:2" x14ac:dyDescent="0.3">
      <c r="A8069" s="3">
        <v>308187</v>
      </c>
      <c r="B8069" s="5" t="s">
        <v>284</v>
      </c>
    </row>
    <row r="8070" spans="1:2" x14ac:dyDescent="0.3">
      <c r="A8070" s="3">
        <v>342281</v>
      </c>
      <c r="B8070" s="5" t="s">
        <v>1540</v>
      </c>
    </row>
    <row r="8071" spans="1:2" x14ac:dyDescent="0.3">
      <c r="A8071" s="3">
        <v>342281</v>
      </c>
      <c r="B8071" s="5" t="s">
        <v>108</v>
      </c>
    </row>
    <row r="8072" spans="1:2" x14ac:dyDescent="0.3">
      <c r="A8072" s="3">
        <v>318954</v>
      </c>
      <c r="B8072" s="5" t="s">
        <v>10</v>
      </c>
    </row>
    <row r="8073" spans="1:2" x14ac:dyDescent="0.3">
      <c r="A8073" s="3">
        <v>354759</v>
      </c>
      <c r="B8073" s="5" t="s">
        <v>144</v>
      </c>
    </row>
    <row r="8074" spans="1:2" x14ac:dyDescent="0.3">
      <c r="A8074" s="3">
        <v>315872</v>
      </c>
      <c r="B8074" s="5" t="s">
        <v>108</v>
      </c>
    </row>
    <row r="8075" spans="1:2" x14ac:dyDescent="0.3">
      <c r="A8075" s="3">
        <v>315872</v>
      </c>
      <c r="B8075" s="5" t="s">
        <v>284</v>
      </c>
    </row>
    <row r="8076" spans="1:2" x14ac:dyDescent="0.3">
      <c r="A8076" s="3">
        <v>315872</v>
      </c>
      <c r="B8076" s="5" t="s">
        <v>540</v>
      </c>
    </row>
    <row r="8077" spans="1:2" x14ac:dyDescent="0.3">
      <c r="A8077" s="3">
        <v>301729</v>
      </c>
      <c r="B8077" s="5" t="s">
        <v>367</v>
      </c>
    </row>
    <row r="8078" spans="1:2" x14ac:dyDescent="0.3">
      <c r="A8078" s="3">
        <v>326665</v>
      </c>
      <c r="B8078" s="5" t="s">
        <v>10</v>
      </c>
    </row>
    <row r="8079" spans="1:2" x14ac:dyDescent="0.3">
      <c r="A8079" s="3">
        <v>324465</v>
      </c>
      <c r="B8079" s="5" t="s">
        <v>84</v>
      </c>
    </row>
    <row r="8080" spans="1:2" x14ac:dyDescent="0.3">
      <c r="A8080" s="3">
        <v>362180</v>
      </c>
      <c r="B8080" s="5" t="s">
        <v>51</v>
      </c>
    </row>
    <row r="8081" spans="1:2" x14ac:dyDescent="0.3">
      <c r="A8081" s="3">
        <v>362180</v>
      </c>
      <c r="B8081" s="5" t="s">
        <v>108</v>
      </c>
    </row>
    <row r="8082" spans="1:2" x14ac:dyDescent="0.3">
      <c r="A8082" s="3">
        <v>299715</v>
      </c>
      <c r="B8082" s="5" t="s">
        <v>1540</v>
      </c>
    </row>
    <row r="8083" spans="1:2" x14ac:dyDescent="0.3">
      <c r="A8083" s="3">
        <v>299715</v>
      </c>
      <c r="B8083" s="5" t="s">
        <v>108</v>
      </c>
    </row>
    <row r="8084" spans="1:2" x14ac:dyDescent="0.3">
      <c r="A8084" s="3">
        <v>277237</v>
      </c>
      <c r="B8084" s="5" t="s">
        <v>416</v>
      </c>
    </row>
    <row r="8085" spans="1:2" x14ac:dyDescent="0.3">
      <c r="A8085" s="3">
        <v>337107</v>
      </c>
      <c r="B8085" s="5" t="s">
        <v>1540</v>
      </c>
    </row>
    <row r="8086" spans="1:2" x14ac:dyDescent="0.3">
      <c r="A8086" s="3">
        <v>337107</v>
      </c>
      <c r="B8086" s="5" t="s">
        <v>108</v>
      </c>
    </row>
    <row r="8087" spans="1:2" x14ac:dyDescent="0.3">
      <c r="A8087" s="3">
        <v>315588</v>
      </c>
      <c r="B8087" s="5" t="s">
        <v>284</v>
      </c>
    </row>
    <row r="8088" spans="1:2" x14ac:dyDescent="0.3">
      <c r="A8088" s="3">
        <v>345868</v>
      </c>
      <c r="B8088" s="5" t="s">
        <v>144</v>
      </c>
    </row>
    <row r="8089" spans="1:2" x14ac:dyDescent="0.3">
      <c r="A8089" s="3">
        <v>345067</v>
      </c>
      <c r="B8089" s="5" t="s">
        <v>540</v>
      </c>
    </row>
    <row r="8090" spans="1:2" x14ac:dyDescent="0.3">
      <c r="A8090" s="3">
        <v>333594</v>
      </c>
      <c r="B8090" s="5" t="s">
        <v>10</v>
      </c>
    </row>
    <row r="8091" spans="1:2" x14ac:dyDescent="0.3">
      <c r="A8091" s="3">
        <v>325113</v>
      </c>
      <c r="B8091" s="5" t="s">
        <v>10</v>
      </c>
    </row>
    <row r="8092" spans="1:2" x14ac:dyDescent="0.3">
      <c r="A8092" s="3">
        <v>387844</v>
      </c>
      <c r="B8092" s="5" t="s">
        <v>94</v>
      </c>
    </row>
    <row r="8093" spans="1:2" x14ac:dyDescent="0.3">
      <c r="A8093" s="3">
        <v>320736</v>
      </c>
      <c r="B8093" s="5" t="s">
        <v>1109</v>
      </c>
    </row>
    <row r="8094" spans="1:2" x14ac:dyDescent="0.3">
      <c r="A8094" s="3">
        <v>320736</v>
      </c>
      <c r="B8094" s="5" t="s">
        <v>3578</v>
      </c>
    </row>
    <row r="8095" spans="1:2" x14ac:dyDescent="0.3">
      <c r="A8095" s="3">
        <v>303867</v>
      </c>
      <c r="B8095" s="5" t="s">
        <v>10</v>
      </c>
    </row>
    <row r="8096" spans="1:2" x14ac:dyDescent="0.3">
      <c r="A8096" s="3">
        <v>330171</v>
      </c>
      <c r="B8096" s="5" t="s">
        <v>540</v>
      </c>
    </row>
    <row r="8097" spans="1:2" x14ac:dyDescent="0.3">
      <c r="A8097" s="3">
        <v>369057</v>
      </c>
      <c r="B8097" s="5" t="s">
        <v>10</v>
      </c>
    </row>
    <row r="8098" spans="1:2" x14ac:dyDescent="0.3">
      <c r="A8098" s="3">
        <v>345944</v>
      </c>
      <c r="B8098" s="5" t="s">
        <v>432</v>
      </c>
    </row>
    <row r="8099" spans="1:2" x14ac:dyDescent="0.3">
      <c r="A8099" s="3">
        <v>460104</v>
      </c>
      <c r="B8099" s="5" t="s">
        <v>1845</v>
      </c>
    </row>
    <row r="8100" spans="1:2" x14ac:dyDescent="0.3">
      <c r="A8100" s="3">
        <v>347762</v>
      </c>
      <c r="B8100" s="5" t="s">
        <v>10</v>
      </c>
    </row>
    <row r="8101" spans="1:2" x14ac:dyDescent="0.3">
      <c r="A8101" s="3">
        <v>371307</v>
      </c>
      <c r="B8101" s="5" t="s">
        <v>540</v>
      </c>
    </row>
    <row r="8102" spans="1:2" x14ac:dyDescent="0.3">
      <c r="A8102" s="3">
        <v>307946</v>
      </c>
      <c r="B8102" s="5" t="s">
        <v>10</v>
      </c>
    </row>
    <row r="8103" spans="1:2" x14ac:dyDescent="0.3">
      <c r="A8103" s="3">
        <v>362884</v>
      </c>
      <c r="B8103" s="5" t="s">
        <v>432</v>
      </c>
    </row>
    <row r="8104" spans="1:2" x14ac:dyDescent="0.3">
      <c r="A8104" s="3">
        <v>362884</v>
      </c>
      <c r="B8104" s="5" t="s">
        <v>10</v>
      </c>
    </row>
    <row r="8105" spans="1:2" x14ac:dyDescent="0.3">
      <c r="A8105" s="3">
        <v>631346</v>
      </c>
      <c r="B8105" s="5" t="s">
        <v>144</v>
      </c>
    </row>
    <row r="8106" spans="1:2" x14ac:dyDescent="0.3">
      <c r="A8106" s="3">
        <v>345775</v>
      </c>
      <c r="B8106" s="5" t="s">
        <v>1109</v>
      </c>
    </row>
    <row r="8107" spans="1:2" x14ac:dyDescent="0.3">
      <c r="A8107" s="3">
        <v>345775</v>
      </c>
      <c r="B8107" s="5" t="s">
        <v>108</v>
      </c>
    </row>
    <row r="8108" spans="1:2" x14ac:dyDescent="0.3">
      <c r="A8108" s="3">
        <v>341420</v>
      </c>
      <c r="B8108" s="5" t="s">
        <v>595</v>
      </c>
    </row>
    <row r="8109" spans="1:2" x14ac:dyDescent="0.3">
      <c r="A8109" s="3">
        <v>356149</v>
      </c>
      <c r="B8109" s="5" t="s">
        <v>416</v>
      </c>
    </row>
    <row r="8110" spans="1:2" x14ac:dyDescent="0.3">
      <c r="A8110" s="3">
        <v>319096</v>
      </c>
      <c r="B8110" s="5" t="s">
        <v>10</v>
      </c>
    </row>
    <row r="8111" spans="1:2" x14ac:dyDescent="0.3">
      <c r="A8111" s="3">
        <v>316447</v>
      </c>
      <c r="B8111" s="5" t="s">
        <v>10</v>
      </c>
    </row>
    <row r="8112" spans="1:2" x14ac:dyDescent="0.3">
      <c r="A8112" s="3">
        <v>321594</v>
      </c>
      <c r="B8112" s="5" t="s">
        <v>10</v>
      </c>
    </row>
    <row r="8113" spans="1:2" x14ac:dyDescent="0.3">
      <c r="A8113" s="3">
        <v>359156</v>
      </c>
      <c r="B8113" s="5" t="s">
        <v>540</v>
      </c>
    </row>
    <row r="8114" spans="1:2" x14ac:dyDescent="0.3">
      <c r="A8114" s="3">
        <v>370071</v>
      </c>
      <c r="B8114" s="5" t="s">
        <v>416</v>
      </c>
    </row>
    <row r="8115" spans="1:2" x14ac:dyDescent="0.3">
      <c r="A8115" s="3">
        <v>363807</v>
      </c>
      <c r="B8115" s="5" t="s">
        <v>432</v>
      </c>
    </row>
    <row r="8116" spans="1:2" x14ac:dyDescent="0.3">
      <c r="A8116" s="3">
        <v>363807</v>
      </c>
      <c r="B8116" s="5" t="s">
        <v>10</v>
      </c>
    </row>
    <row r="8117" spans="1:2" x14ac:dyDescent="0.3">
      <c r="A8117" s="3">
        <v>344147</v>
      </c>
      <c r="B8117" s="5" t="s">
        <v>10</v>
      </c>
    </row>
    <row r="8118" spans="1:2" x14ac:dyDescent="0.3">
      <c r="A8118" s="3">
        <v>315335</v>
      </c>
      <c r="B8118" s="5" t="s">
        <v>284</v>
      </c>
    </row>
    <row r="8119" spans="1:2" x14ac:dyDescent="0.3">
      <c r="A8119" s="3">
        <v>335832</v>
      </c>
      <c r="B8119" s="5" t="s">
        <v>411</v>
      </c>
    </row>
    <row r="8120" spans="1:2" x14ac:dyDescent="0.3">
      <c r="A8120" s="3">
        <v>294741</v>
      </c>
      <c r="B8120" s="5" t="s">
        <v>416</v>
      </c>
    </row>
    <row r="8121" spans="1:2" x14ac:dyDescent="0.3">
      <c r="A8121" s="3">
        <v>412869</v>
      </c>
      <c r="B8121" s="5" t="s">
        <v>144</v>
      </c>
    </row>
    <row r="8122" spans="1:2" x14ac:dyDescent="0.3">
      <c r="A8122" s="3">
        <v>330007</v>
      </c>
      <c r="B8122" s="5" t="s">
        <v>3743</v>
      </c>
    </row>
    <row r="8123" spans="1:2" x14ac:dyDescent="0.3">
      <c r="A8123" s="3">
        <v>354924</v>
      </c>
      <c r="B8123" s="5" t="s">
        <v>759</v>
      </c>
    </row>
    <row r="8124" spans="1:2" x14ac:dyDescent="0.3">
      <c r="A8124" s="3">
        <v>254736</v>
      </c>
      <c r="B8124" s="5" t="s">
        <v>284</v>
      </c>
    </row>
    <row r="8125" spans="1:2" x14ac:dyDescent="0.3">
      <c r="A8125" s="3">
        <v>254736</v>
      </c>
      <c r="B8125" s="5" t="s">
        <v>108</v>
      </c>
    </row>
    <row r="8126" spans="1:2" x14ac:dyDescent="0.3">
      <c r="A8126" s="3">
        <v>254736</v>
      </c>
      <c r="B8126" s="5" t="s">
        <v>10311</v>
      </c>
    </row>
    <row r="8127" spans="1:2" x14ac:dyDescent="0.3">
      <c r="A8127" s="3">
        <v>254736</v>
      </c>
      <c r="B8127" s="5" t="s">
        <v>584</v>
      </c>
    </row>
    <row r="8128" spans="1:2" x14ac:dyDescent="0.3">
      <c r="A8128" s="3">
        <v>323366</v>
      </c>
      <c r="B8128" s="5" t="s">
        <v>10</v>
      </c>
    </row>
    <row r="8129" spans="1:2" x14ac:dyDescent="0.3">
      <c r="A8129" s="3">
        <v>359364</v>
      </c>
      <c r="B8129" s="5" t="s">
        <v>108</v>
      </c>
    </row>
    <row r="8130" spans="1:2" x14ac:dyDescent="0.3">
      <c r="A8130" s="3">
        <v>356326</v>
      </c>
      <c r="B8130" s="5" t="s">
        <v>1109</v>
      </c>
    </row>
    <row r="8131" spans="1:2" x14ac:dyDescent="0.3">
      <c r="A8131" s="3">
        <v>353609</v>
      </c>
      <c r="B8131" s="5" t="s">
        <v>10</v>
      </c>
    </row>
    <row r="8132" spans="1:2" x14ac:dyDescent="0.3">
      <c r="A8132" s="3">
        <v>343859</v>
      </c>
      <c r="B8132" s="5" t="s">
        <v>10</v>
      </c>
    </row>
    <row r="8133" spans="1:2" x14ac:dyDescent="0.3">
      <c r="A8133" s="3">
        <v>254472</v>
      </c>
      <c r="B8133" s="5" t="s">
        <v>284</v>
      </c>
    </row>
    <row r="8134" spans="1:2" x14ac:dyDescent="0.3">
      <c r="A8134" s="3">
        <v>254472</v>
      </c>
      <c r="B8134" s="5" t="s">
        <v>10</v>
      </c>
    </row>
    <row r="8135" spans="1:2" x14ac:dyDescent="0.3">
      <c r="A8135" s="3">
        <v>329724</v>
      </c>
      <c r="B8135" s="5" t="s">
        <v>108</v>
      </c>
    </row>
    <row r="8136" spans="1:2" x14ac:dyDescent="0.3">
      <c r="A8136" s="3">
        <v>337085</v>
      </c>
      <c r="B8136" s="5" t="s">
        <v>416</v>
      </c>
    </row>
    <row r="8137" spans="1:2" x14ac:dyDescent="0.3">
      <c r="A8137" s="3">
        <v>369052</v>
      </c>
      <c r="B8137" s="5" t="s">
        <v>432</v>
      </c>
    </row>
    <row r="8138" spans="1:2" x14ac:dyDescent="0.3">
      <c r="A8138" s="3">
        <v>289191</v>
      </c>
      <c r="B8138" s="5" t="s">
        <v>1109</v>
      </c>
    </row>
    <row r="8139" spans="1:2" x14ac:dyDescent="0.3">
      <c r="A8139" s="3">
        <v>289191</v>
      </c>
      <c r="B8139" s="5" t="s">
        <v>284</v>
      </c>
    </row>
    <row r="8140" spans="1:2" x14ac:dyDescent="0.3">
      <c r="A8140" s="3">
        <v>323517</v>
      </c>
      <c r="B8140" s="5" t="s">
        <v>595</v>
      </c>
    </row>
    <row r="8141" spans="1:2" x14ac:dyDescent="0.3">
      <c r="A8141" s="3">
        <v>347849</v>
      </c>
      <c r="B8141" s="5" t="s">
        <v>10</v>
      </c>
    </row>
    <row r="8142" spans="1:2" x14ac:dyDescent="0.3">
      <c r="A8142" s="3">
        <v>376504</v>
      </c>
      <c r="B8142" s="5" t="s">
        <v>432</v>
      </c>
    </row>
    <row r="8143" spans="1:2" x14ac:dyDescent="0.3">
      <c r="A8143" s="3">
        <v>376504</v>
      </c>
      <c r="B8143" s="5" t="s">
        <v>284</v>
      </c>
    </row>
    <row r="8144" spans="1:2" x14ac:dyDescent="0.3">
      <c r="A8144" s="3">
        <v>336149</v>
      </c>
      <c r="B8144" s="5" t="s">
        <v>416</v>
      </c>
    </row>
    <row r="8145" spans="1:2" x14ac:dyDescent="0.3">
      <c r="A8145" s="3">
        <v>322766</v>
      </c>
      <c r="B8145" s="5" t="s">
        <v>10</v>
      </c>
    </row>
    <row r="8146" spans="1:2" x14ac:dyDescent="0.3">
      <c r="A8146" s="3">
        <v>106845</v>
      </c>
      <c r="B8146" s="5" t="s">
        <v>10</v>
      </c>
    </row>
    <row r="8147" spans="1:2" x14ac:dyDescent="0.3">
      <c r="A8147" s="3">
        <v>527857</v>
      </c>
      <c r="B8147" s="5" t="s">
        <v>10</v>
      </c>
    </row>
    <row r="8148" spans="1:2" x14ac:dyDescent="0.3">
      <c r="A8148" s="3">
        <v>335053</v>
      </c>
      <c r="B8148" s="5" t="s">
        <v>51</v>
      </c>
    </row>
    <row r="8149" spans="1:2" x14ac:dyDescent="0.3">
      <c r="A8149" s="3">
        <v>365952</v>
      </c>
      <c r="B8149" s="5" t="s">
        <v>411</v>
      </c>
    </row>
    <row r="8150" spans="1:2" x14ac:dyDescent="0.3">
      <c r="A8150" s="3">
        <v>403588</v>
      </c>
      <c r="B8150" s="5" t="s">
        <v>1845</v>
      </c>
    </row>
    <row r="8151" spans="1:2" x14ac:dyDescent="0.3">
      <c r="A8151" s="3">
        <v>321620</v>
      </c>
      <c r="B8151" s="5" t="s">
        <v>284</v>
      </c>
    </row>
    <row r="8152" spans="1:2" x14ac:dyDescent="0.3">
      <c r="A8152" s="3">
        <v>374515</v>
      </c>
      <c r="B8152" s="5" t="s">
        <v>432</v>
      </c>
    </row>
    <row r="8153" spans="1:2" x14ac:dyDescent="0.3">
      <c r="A8153" s="3">
        <v>374515</v>
      </c>
      <c r="B8153" s="5" t="s">
        <v>10</v>
      </c>
    </row>
    <row r="8154" spans="1:2" x14ac:dyDescent="0.3">
      <c r="A8154" s="3">
        <v>311181</v>
      </c>
      <c r="B8154" s="5" t="s">
        <v>10</v>
      </c>
    </row>
    <row r="8155" spans="1:2" x14ac:dyDescent="0.3">
      <c r="A8155" s="3">
        <v>362739</v>
      </c>
      <c r="B8155" s="5" t="s">
        <v>1121</v>
      </c>
    </row>
    <row r="8156" spans="1:2" x14ac:dyDescent="0.3">
      <c r="A8156" s="3">
        <v>357405</v>
      </c>
      <c r="B8156" s="5" t="s">
        <v>144</v>
      </c>
    </row>
    <row r="8157" spans="1:2" x14ac:dyDescent="0.3">
      <c r="A8157" s="3">
        <v>336811</v>
      </c>
      <c r="B8157" s="5" t="s">
        <v>108</v>
      </c>
    </row>
    <row r="8158" spans="1:2" x14ac:dyDescent="0.3">
      <c r="A8158" s="3">
        <v>367538</v>
      </c>
      <c r="B8158" s="5" t="s">
        <v>1845</v>
      </c>
    </row>
    <row r="8159" spans="1:2" x14ac:dyDescent="0.3">
      <c r="A8159" s="3">
        <v>339362</v>
      </c>
      <c r="B8159" s="5" t="s">
        <v>416</v>
      </c>
    </row>
    <row r="8160" spans="1:2" x14ac:dyDescent="0.3">
      <c r="A8160" s="3">
        <v>340746</v>
      </c>
      <c r="B8160" s="5" t="s">
        <v>94</v>
      </c>
    </row>
    <row r="8161" spans="1:2" x14ac:dyDescent="0.3">
      <c r="A8161" s="3">
        <v>359108</v>
      </c>
      <c r="B8161" s="5" t="s">
        <v>2847</v>
      </c>
    </row>
    <row r="8162" spans="1:2" x14ac:dyDescent="0.3">
      <c r="A8162" s="3">
        <v>359108</v>
      </c>
      <c r="B8162" s="5" t="s">
        <v>7931</v>
      </c>
    </row>
    <row r="8163" spans="1:2" x14ac:dyDescent="0.3">
      <c r="A8163" s="3">
        <v>333549</v>
      </c>
      <c r="B8163" s="5" t="s">
        <v>108</v>
      </c>
    </row>
    <row r="8164" spans="1:2" x14ac:dyDescent="0.3">
      <c r="A8164" s="3">
        <v>345731</v>
      </c>
      <c r="B8164" s="5" t="s">
        <v>144</v>
      </c>
    </row>
    <row r="8165" spans="1:2" x14ac:dyDescent="0.3">
      <c r="A8165" s="3">
        <v>361297</v>
      </c>
      <c r="B8165" s="5" t="s">
        <v>94</v>
      </c>
    </row>
    <row r="8166" spans="1:2" x14ac:dyDescent="0.3">
      <c r="A8166" s="3">
        <v>361597</v>
      </c>
      <c r="B8166" s="5" t="s">
        <v>2138</v>
      </c>
    </row>
    <row r="8167" spans="1:2" x14ac:dyDescent="0.3">
      <c r="A8167" s="3">
        <v>324284</v>
      </c>
      <c r="B8167" s="5" t="s">
        <v>10</v>
      </c>
    </row>
    <row r="8168" spans="1:2" x14ac:dyDescent="0.3">
      <c r="A8168" s="3">
        <v>224972</v>
      </c>
      <c r="B8168" s="5" t="s">
        <v>10</v>
      </c>
    </row>
    <row r="8169" spans="1:2" x14ac:dyDescent="0.3">
      <c r="A8169" s="3">
        <v>330112</v>
      </c>
      <c r="B8169" s="5" t="s">
        <v>10</v>
      </c>
    </row>
    <row r="8170" spans="1:2" x14ac:dyDescent="0.3">
      <c r="A8170" s="3">
        <v>363869</v>
      </c>
      <c r="B8170" s="5" t="s">
        <v>540</v>
      </c>
    </row>
    <row r="8171" spans="1:2" x14ac:dyDescent="0.3">
      <c r="A8171" s="3">
        <v>414977</v>
      </c>
      <c r="B8171" s="5" t="s">
        <v>10</v>
      </c>
    </row>
    <row r="8172" spans="1:2" x14ac:dyDescent="0.3">
      <c r="A8172" s="3">
        <v>284514</v>
      </c>
      <c r="B8172" s="5" t="s">
        <v>51</v>
      </c>
    </row>
    <row r="8173" spans="1:2" x14ac:dyDescent="0.3">
      <c r="A8173" s="3">
        <v>362610</v>
      </c>
      <c r="B8173" s="5" t="s">
        <v>51</v>
      </c>
    </row>
    <row r="8174" spans="1:2" x14ac:dyDescent="0.3">
      <c r="A8174" s="3">
        <v>362610</v>
      </c>
      <c r="B8174" s="5" t="s">
        <v>416</v>
      </c>
    </row>
    <row r="8175" spans="1:2" x14ac:dyDescent="0.3">
      <c r="A8175" s="3">
        <v>277713</v>
      </c>
      <c r="B8175" s="5" t="s">
        <v>19760</v>
      </c>
    </row>
    <row r="8176" spans="1:2" x14ac:dyDescent="0.3">
      <c r="A8176" s="3">
        <v>277713</v>
      </c>
      <c r="B8176" s="5" t="s">
        <v>416</v>
      </c>
    </row>
    <row r="8177" spans="1:2" x14ac:dyDescent="0.3">
      <c r="A8177" s="3">
        <v>348393</v>
      </c>
      <c r="B8177" s="5" t="s">
        <v>432</v>
      </c>
    </row>
    <row r="8178" spans="1:2" x14ac:dyDescent="0.3">
      <c r="A8178" s="3">
        <v>292010</v>
      </c>
      <c r="B8178" s="5" t="s">
        <v>367</v>
      </c>
    </row>
    <row r="8179" spans="1:2" x14ac:dyDescent="0.3">
      <c r="A8179" s="3">
        <v>339158</v>
      </c>
      <c r="B8179" s="5" t="s">
        <v>10</v>
      </c>
    </row>
    <row r="8180" spans="1:2" x14ac:dyDescent="0.3">
      <c r="A8180" s="3">
        <v>353267</v>
      </c>
      <c r="B8180" s="5" t="s">
        <v>432</v>
      </c>
    </row>
    <row r="8181" spans="1:2" x14ac:dyDescent="0.3">
      <c r="A8181" s="3">
        <v>353267</v>
      </c>
      <c r="B8181" s="5" t="s">
        <v>10</v>
      </c>
    </row>
    <row r="8182" spans="1:2" x14ac:dyDescent="0.3">
      <c r="A8182" s="3">
        <v>336197</v>
      </c>
      <c r="B8182" s="5" t="s">
        <v>108</v>
      </c>
    </row>
    <row r="8183" spans="1:2" x14ac:dyDescent="0.3">
      <c r="A8183" s="3">
        <v>336197</v>
      </c>
      <c r="B8183" s="5" t="s">
        <v>584</v>
      </c>
    </row>
    <row r="8184" spans="1:2" x14ac:dyDescent="0.3">
      <c r="A8184" s="3">
        <v>249916</v>
      </c>
      <c r="B8184" s="5" t="s">
        <v>416</v>
      </c>
    </row>
    <row r="8185" spans="1:2" x14ac:dyDescent="0.3">
      <c r="A8185" s="3">
        <v>433536</v>
      </c>
      <c r="B8185" s="5" t="s">
        <v>10</v>
      </c>
    </row>
    <row r="8186" spans="1:2" x14ac:dyDescent="0.3">
      <c r="A8186" s="3">
        <v>369233</v>
      </c>
      <c r="B8186" s="5" t="s">
        <v>540</v>
      </c>
    </row>
    <row r="8187" spans="1:2" x14ac:dyDescent="0.3">
      <c r="A8187" s="3">
        <v>356905</v>
      </c>
      <c r="B8187" s="5" t="s">
        <v>367</v>
      </c>
    </row>
    <row r="8188" spans="1:2" x14ac:dyDescent="0.3">
      <c r="A8188" s="3">
        <v>395883</v>
      </c>
      <c r="B8188" s="5" t="s">
        <v>540</v>
      </c>
    </row>
    <row r="8189" spans="1:2" x14ac:dyDescent="0.3">
      <c r="A8189" s="3">
        <v>395883</v>
      </c>
      <c r="B8189" s="5" t="s">
        <v>19778</v>
      </c>
    </row>
    <row r="8190" spans="1:2" x14ac:dyDescent="0.3">
      <c r="A8190" s="3">
        <v>395883</v>
      </c>
      <c r="B8190" s="5" t="s">
        <v>416</v>
      </c>
    </row>
    <row r="8191" spans="1:2" x14ac:dyDescent="0.3">
      <c r="A8191" s="3">
        <v>294132</v>
      </c>
      <c r="B8191" s="5" t="s">
        <v>10</v>
      </c>
    </row>
    <row r="8192" spans="1:2" x14ac:dyDescent="0.3">
      <c r="A8192" s="3">
        <v>336884</v>
      </c>
      <c r="B8192" s="5" t="s">
        <v>263</v>
      </c>
    </row>
    <row r="8193" spans="1:2" x14ac:dyDescent="0.3">
      <c r="A8193" s="3">
        <v>350845</v>
      </c>
      <c r="B8193" s="5" t="s">
        <v>883</v>
      </c>
    </row>
    <row r="8194" spans="1:2" x14ac:dyDescent="0.3">
      <c r="A8194" s="3">
        <v>371451</v>
      </c>
      <c r="B8194" s="5" t="s">
        <v>784</v>
      </c>
    </row>
    <row r="8195" spans="1:2" x14ac:dyDescent="0.3">
      <c r="A8195" s="3">
        <v>352187</v>
      </c>
      <c r="B8195" s="5" t="s">
        <v>108</v>
      </c>
    </row>
    <row r="8196" spans="1:2" x14ac:dyDescent="0.3">
      <c r="A8196" s="3">
        <v>336265</v>
      </c>
      <c r="B8196" s="5" t="s">
        <v>10</v>
      </c>
    </row>
    <row r="8197" spans="1:2" x14ac:dyDescent="0.3">
      <c r="A8197" s="3">
        <v>314420</v>
      </c>
      <c r="B8197" s="5" t="s">
        <v>10</v>
      </c>
    </row>
    <row r="8198" spans="1:2" x14ac:dyDescent="0.3">
      <c r="A8198" s="3">
        <v>336053</v>
      </c>
      <c r="B8198" s="5" t="s">
        <v>94</v>
      </c>
    </row>
    <row r="8199" spans="1:2" x14ac:dyDescent="0.3">
      <c r="A8199" s="3">
        <v>289143</v>
      </c>
      <c r="B8199" s="5" t="s">
        <v>108</v>
      </c>
    </row>
    <row r="8200" spans="1:2" x14ac:dyDescent="0.3">
      <c r="A8200" s="3">
        <v>321507</v>
      </c>
      <c r="B8200" s="5" t="s">
        <v>108</v>
      </c>
    </row>
    <row r="8201" spans="1:2" x14ac:dyDescent="0.3">
      <c r="A8201" s="3">
        <v>375509</v>
      </c>
      <c r="B8201" s="5" t="s">
        <v>144</v>
      </c>
    </row>
    <row r="8202" spans="1:2" x14ac:dyDescent="0.3">
      <c r="A8202" s="3">
        <v>296918</v>
      </c>
      <c r="B8202" s="5" t="s">
        <v>144</v>
      </c>
    </row>
    <row r="8203" spans="1:2" x14ac:dyDescent="0.3">
      <c r="A8203" s="3">
        <v>396158</v>
      </c>
      <c r="B8203" s="5" t="s">
        <v>94</v>
      </c>
    </row>
    <row r="8204" spans="1:2" x14ac:dyDescent="0.3">
      <c r="A8204" s="3">
        <v>303982</v>
      </c>
      <c r="B8204" s="5" t="s">
        <v>84</v>
      </c>
    </row>
    <row r="8205" spans="1:2" x14ac:dyDescent="0.3">
      <c r="A8205" s="3">
        <v>366759</v>
      </c>
      <c r="B8205" s="5" t="s">
        <v>880</v>
      </c>
    </row>
    <row r="8206" spans="1:2" x14ac:dyDescent="0.3">
      <c r="A8206" s="3">
        <v>280840</v>
      </c>
      <c r="B8206" s="5" t="s">
        <v>108</v>
      </c>
    </row>
    <row r="8207" spans="1:2" x14ac:dyDescent="0.3">
      <c r="A8207" s="3">
        <v>280840</v>
      </c>
      <c r="B8207" s="5" t="s">
        <v>51</v>
      </c>
    </row>
    <row r="8208" spans="1:2" x14ac:dyDescent="0.3">
      <c r="A8208" s="3">
        <v>372822</v>
      </c>
      <c r="B8208" s="5" t="s">
        <v>540</v>
      </c>
    </row>
    <row r="8209" spans="1:2" x14ac:dyDescent="0.3">
      <c r="A8209" s="3">
        <v>1048903</v>
      </c>
      <c r="B8209" s="5" t="s">
        <v>1845</v>
      </c>
    </row>
    <row r="8210" spans="1:2" x14ac:dyDescent="0.3">
      <c r="A8210" s="3">
        <v>417415</v>
      </c>
      <c r="B8210" s="5" t="s">
        <v>229</v>
      </c>
    </row>
    <row r="8211" spans="1:2" x14ac:dyDescent="0.3">
      <c r="A8211" s="3">
        <v>417415</v>
      </c>
      <c r="B8211" s="5" t="s">
        <v>74</v>
      </c>
    </row>
    <row r="8212" spans="1:2" x14ac:dyDescent="0.3">
      <c r="A8212" s="3">
        <v>319091</v>
      </c>
      <c r="B8212" s="5" t="s">
        <v>10</v>
      </c>
    </row>
    <row r="8213" spans="1:2" x14ac:dyDescent="0.3">
      <c r="A8213" s="3">
        <v>319091</v>
      </c>
      <c r="B8213" s="5" t="s">
        <v>108</v>
      </c>
    </row>
    <row r="8214" spans="1:2" x14ac:dyDescent="0.3">
      <c r="A8214" s="3">
        <v>333091</v>
      </c>
      <c r="B8214" s="5" t="s">
        <v>10</v>
      </c>
    </row>
    <row r="8215" spans="1:2" x14ac:dyDescent="0.3">
      <c r="A8215" s="3">
        <v>451303</v>
      </c>
      <c r="B8215" s="5" t="s">
        <v>8142</v>
      </c>
    </row>
    <row r="8216" spans="1:2" x14ac:dyDescent="0.3">
      <c r="A8216" s="3">
        <v>280922</v>
      </c>
      <c r="B8216" s="5" t="s">
        <v>10</v>
      </c>
    </row>
    <row r="8217" spans="1:2" x14ac:dyDescent="0.3">
      <c r="A8217" s="3">
        <v>363925</v>
      </c>
      <c r="B8217" s="5" t="s">
        <v>84</v>
      </c>
    </row>
    <row r="8218" spans="1:2" x14ac:dyDescent="0.3">
      <c r="A8218" s="3">
        <v>336960</v>
      </c>
      <c r="B8218" s="5" t="s">
        <v>432</v>
      </c>
    </row>
    <row r="8219" spans="1:2" x14ac:dyDescent="0.3">
      <c r="A8219" s="3">
        <v>343921</v>
      </c>
      <c r="B8219" s="5" t="s">
        <v>10</v>
      </c>
    </row>
    <row r="8220" spans="1:2" x14ac:dyDescent="0.3">
      <c r="A8220" s="3">
        <v>374379</v>
      </c>
      <c r="B8220" s="5" t="s">
        <v>416</v>
      </c>
    </row>
    <row r="8221" spans="1:2" x14ac:dyDescent="0.3">
      <c r="A8221" s="3">
        <v>329809</v>
      </c>
      <c r="B8221" s="5" t="s">
        <v>108</v>
      </c>
    </row>
    <row r="8222" spans="1:2" x14ac:dyDescent="0.3">
      <c r="A8222" s="3">
        <v>333112</v>
      </c>
      <c r="B8222" s="5" t="s">
        <v>2847</v>
      </c>
    </row>
    <row r="8223" spans="1:2" x14ac:dyDescent="0.3">
      <c r="A8223" s="3">
        <v>333112</v>
      </c>
      <c r="B8223" s="5" t="s">
        <v>284</v>
      </c>
    </row>
    <row r="8224" spans="1:2" x14ac:dyDescent="0.3">
      <c r="A8224" s="3">
        <v>333112</v>
      </c>
      <c r="B8224" s="5" t="s">
        <v>2886</v>
      </c>
    </row>
    <row r="8225" spans="1:2" x14ac:dyDescent="0.3">
      <c r="A8225" s="3">
        <v>347752</v>
      </c>
      <c r="B8225" s="5" t="s">
        <v>108</v>
      </c>
    </row>
    <row r="8226" spans="1:2" x14ac:dyDescent="0.3">
      <c r="A8226" s="3">
        <v>347752</v>
      </c>
      <c r="B8226" s="5" t="s">
        <v>416</v>
      </c>
    </row>
    <row r="8227" spans="1:2" x14ac:dyDescent="0.3">
      <c r="A8227" s="3">
        <v>366929</v>
      </c>
      <c r="B8227" s="5" t="s">
        <v>10</v>
      </c>
    </row>
    <row r="8228" spans="1:2" x14ac:dyDescent="0.3">
      <c r="A8228" s="3">
        <v>352372</v>
      </c>
      <c r="B8228" s="5" t="s">
        <v>10</v>
      </c>
    </row>
    <row r="8229" spans="1:2" x14ac:dyDescent="0.3">
      <c r="A8229" s="3">
        <v>366630</v>
      </c>
      <c r="B8229" s="5" t="s">
        <v>432</v>
      </c>
    </row>
    <row r="8230" spans="1:2" x14ac:dyDescent="0.3">
      <c r="A8230" s="3">
        <v>366630</v>
      </c>
      <c r="B8230" s="5" t="s">
        <v>10</v>
      </c>
    </row>
    <row r="8231" spans="1:2" x14ac:dyDescent="0.3">
      <c r="A8231" s="3">
        <v>214256</v>
      </c>
      <c r="B8231" s="5" t="s">
        <v>416</v>
      </c>
    </row>
    <row r="8232" spans="1:2" x14ac:dyDescent="0.3">
      <c r="A8232" s="3">
        <v>352188</v>
      </c>
      <c r="B8232" s="5" t="s">
        <v>108</v>
      </c>
    </row>
    <row r="8233" spans="1:2" x14ac:dyDescent="0.3">
      <c r="A8233" s="3">
        <v>319067</v>
      </c>
      <c r="B8233" s="5" t="s">
        <v>10</v>
      </c>
    </row>
    <row r="8234" spans="1:2" x14ac:dyDescent="0.3">
      <c r="A8234" s="3">
        <v>369245</v>
      </c>
      <c r="B8234" s="5" t="s">
        <v>540</v>
      </c>
    </row>
    <row r="8235" spans="1:2" x14ac:dyDescent="0.3">
      <c r="A8235" s="3">
        <v>179150</v>
      </c>
      <c r="B8235" s="5" t="s">
        <v>1540</v>
      </c>
    </row>
    <row r="8236" spans="1:2" x14ac:dyDescent="0.3">
      <c r="A8236" s="3">
        <v>179150</v>
      </c>
      <c r="B8236" s="5" t="s">
        <v>108</v>
      </c>
    </row>
    <row r="8237" spans="1:2" x14ac:dyDescent="0.3">
      <c r="A8237" s="3">
        <v>426889</v>
      </c>
      <c r="B8237" s="5" t="s">
        <v>432</v>
      </c>
    </row>
    <row r="8238" spans="1:2" x14ac:dyDescent="0.3">
      <c r="A8238" s="3">
        <v>271110</v>
      </c>
      <c r="B8238" s="5" t="s">
        <v>10</v>
      </c>
    </row>
    <row r="8239" spans="1:2" x14ac:dyDescent="0.3">
      <c r="A8239" s="3">
        <v>348893</v>
      </c>
      <c r="B8239" s="5" t="s">
        <v>1311</v>
      </c>
    </row>
    <row r="8240" spans="1:2" x14ac:dyDescent="0.3">
      <c r="A8240" s="3">
        <v>396535</v>
      </c>
      <c r="B8240" s="5" t="s">
        <v>94</v>
      </c>
    </row>
    <row r="8241" spans="1:2" x14ac:dyDescent="0.3">
      <c r="A8241" s="3">
        <v>293660</v>
      </c>
      <c r="B8241" s="5" t="s">
        <v>10</v>
      </c>
    </row>
    <row r="8242" spans="1:2" x14ac:dyDescent="0.3">
      <c r="A8242" s="3">
        <v>269149</v>
      </c>
      <c r="B8242" s="5" t="s">
        <v>10</v>
      </c>
    </row>
    <row r="8243" spans="1:2" x14ac:dyDescent="0.3">
      <c r="A8243" s="3">
        <v>296096</v>
      </c>
      <c r="B8243" s="5" t="s">
        <v>10</v>
      </c>
    </row>
    <row r="8244" spans="1:2" x14ac:dyDescent="0.3">
      <c r="A8244" s="3">
        <v>372058</v>
      </c>
      <c r="B8244" s="5" t="s">
        <v>144</v>
      </c>
    </row>
    <row r="8245" spans="1:2" x14ac:dyDescent="0.3">
      <c r="A8245" s="3">
        <v>324786</v>
      </c>
      <c r="B8245" s="5" t="s">
        <v>367</v>
      </c>
    </row>
    <row r="8246" spans="1:2" x14ac:dyDescent="0.3">
      <c r="A8246" s="3">
        <v>324786</v>
      </c>
      <c r="B8246" s="5" t="s">
        <v>416</v>
      </c>
    </row>
    <row r="8247" spans="1:2" x14ac:dyDescent="0.3">
      <c r="A8247" s="3">
        <v>324786</v>
      </c>
      <c r="B8247" s="5" t="s">
        <v>10</v>
      </c>
    </row>
    <row r="8248" spans="1:2" x14ac:dyDescent="0.3">
      <c r="A8248" s="3">
        <v>324786</v>
      </c>
      <c r="B8248" s="5" t="s">
        <v>411</v>
      </c>
    </row>
    <row r="8249" spans="1:2" x14ac:dyDescent="0.3">
      <c r="A8249" s="3">
        <v>259693</v>
      </c>
      <c r="B8249" s="5" t="s">
        <v>10</v>
      </c>
    </row>
    <row r="8250" spans="1:2" x14ac:dyDescent="0.3">
      <c r="A8250" s="3">
        <v>209112</v>
      </c>
      <c r="B8250" s="5" t="s">
        <v>10</v>
      </c>
    </row>
    <row r="8251" spans="1:2" x14ac:dyDescent="0.3">
      <c r="A8251" s="3">
        <v>343611</v>
      </c>
      <c r="B8251" s="5" t="s">
        <v>411</v>
      </c>
    </row>
    <row r="8252" spans="1:2" x14ac:dyDescent="0.3">
      <c r="A8252" s="3">
        <v>343611</v>
      </c>
      <c r="B8252" s="5" t="s">
        <v>10</v>
      </c>
    </row>
    <row r="8253" spans="1:2" x14ac:dyDescent="0.3">
      <c r="A8253" s="3">
        <v>290098</v>
      </c>
      <c r="B8253" s="5" t="s">
        <v>94</v>
      </c>
    </row>
    <row r="8254" spans="1:2" x14ac:dyDescent="0.3">
      <c r="A8254" s="3">
        <v>313369</v>
      </c>
      <c r="B8254" s="5" t="s">
        <v>10</v>
      </c>
    </row>
    <row r="8255" spans="1:2" x14ac:dyDescent="0.3">
      <c r="A8255" s="3">
        <v>335797</v>
      </c>
      <c r="B8255" s="5" t="s">
        <v>144</v>
      </c>
    </row>
    <row r="8256" spans="1:2" x14ac:dyDescent="0.3">
      <c r="A8256" s="3">
        <v>335797</v>
      </c>
      <c r="B8256" s="5" t="s">
        <v>10</v>
      </c>
    </row>
    <row r="8257" spans="1:2" x14ac:dyDescent="0.3">
      <c r="A8257" s="3">
        <v>47933</v>
      </c>
      <c r="B8257" s="5" t="s">
        <v>10</v>
      </c>
    </row>
    <row r="8258" spans="1:2" x14ac:dyDescent="0.3">
      <c r="A8258" s="3">
        <v>300671</v>
      </c>
      <c r="B8258" s="5" t="s">
        <v>10</v>
      </c>
    </row>
    <row r="8259" spans="1:2" x14ac:dyDescent="0.3">
      <c r="A8259" s="3">
        <v>300671</v>
      </c>
      <c r="B8259" s="5" t="s">
        <v>19778</v>
      </c>
    </row>
    <row r="8260" spans="1:2" x14ac:dyDescent="0.3">
      <c r="A8260" s="3">
        <v>302946</v>
      </c>
      <c r="B8260" s="5" t="s">
        <v>10</v>
      </c>
    </row>
    <row r="8261" spans="1:2" x14ac:dyDescent="0.3">
      <c r="A8261" s="3">
        <v>246655</v>
      </c>
      <c r="B8261" s="5" t="s">
        <v>10</v>
      </c>
    </row>
    <row r="8262" spans="1:2" x14ac:dyDescent="0.3">
      <c r="A8262" s="3">
        <v>329865</v>
      </c>
      <c r="B8262" s="5" t="s">
        <v>10</v>
      </c>
    </row>
    <row r="8263" spans="1:2" x14ac:dyDescent="0.3">
      <c r="A8263" s="3">
        <v>140300</v>
      </c>
      <c r="B8263" s="5" t="s">
        <v>411</v>
      </c>
    </row>
    <row r="8264" spans="1:2" x14ac:dyDescent="0.3">
      <c r="A8264" s="3">
        <v>140300</v>
      </c>
      <c r="B8264" s="5" t="s">
        <v>10</v>
      </c>
    </row>
    <row r="8265" spans="1:2" x14ac:dyDescent="0.3">
      <c r="A8265" s="3">
        <v>284052</v>
      </c>
      <c r="B8265" s="5" t="s">
        <v>10</v>
      </c>
    </row>
    <row r="8266" spans="1:2" x14ac:dyDescent="0.3">
      <c r="A8266" s="3">
        <v>278924</v>
      </c>
      <c r="B8266" s="5" t="s">
        <v>108</v>
      </c>
    </row>
    <row r="8267" spans="1:2" x14ac:dyDescent="0.3">
      <c r="A8267" s="3">
        <v>278924</v>
      </c>
      <c r="B8267" s="5" t="s">
        <v>10</v>
      </c>
    </row>
    <row r="8268" spans="1:2" x14ac:dyDescent="0.3">
      <c r="A8268" s="3">
        <v>278924</v>
      </c>
      <c r="B8268" s="5" t="s">
        <v>220</v>
      </c>
    </row>
    <row r="8269" spans="1:2" x14ac:dyDescent="0.3">
      <c r="A8269" s="3">
        <v>68735</v>
      </c>
      <c r="B8269" s="5" t="s">
        <v>10</v>
      </c>
    </row>
    <row r="8270" spans="1:2" x14ac:dyDescent="0.3">
      <c r="A8270" s="3">
        <v>68735</v>
      </c>
      <c r="B8270" s="5" t="s">
        <v>411</v>
      </c>
    </row>
    <row r="8271" spans="1:2" x14ac:dyDescent="0.3">
      <c r="A8271" s="3">
        <v>68735</v>
      </c>
      <c r="B8271" s="5" t="s">
        <v>2138</v>
      </c>
    </row>
    <row r="8272" spans="1:2" x14ac:dyDescent="0.3">
      <c r="A8272" s="3">
        <v>381284</v>
      </c>
      <c r="B8272" s="5" t="s">
        <v>10</v>
      </c>
    </row>
    <row r="8273" spans="1:2" x14ac:dyDescent="0.3">
      <c r="A8273" s="3">
        <v>258230</v>
      </c>
      <c r="B8273" s="5" t="s">
        <v>51</v>
      </c>
    </row>
    <row r="8274" spans="1:2" x14ac:dyDescent="0.3">
      <c r="A8274" s="3">
        <v>258230</v>
      </c>
      <c r="B8274" s="5" t="s">
        <v>10</v>
      </c>
    </row>
    <row r="8275" spans="1:2" x14ac:dyDescent="0.3">
      <c r="A8275" s="3">
        <v>397243</v>
      </c>
      <c r="B8275" s="5" t="s">
        <v>416</v>
      </c>
    </row>
    <row r="8276" spans="1:2" x14ac:dyDescent="0.3">
      <c r="A8276" s="3">
        <v>397243</v>
      </c>
      <c r="B8276" s="5" t="s">
        <v>10</v>
      </c>
    </row>
    <row r="8277" spans="1:2" x14ac:dyDescent="0.3">
      <c r="A8277" s="3">
        <v>278927</v>
      </c>
      <c r="B8277" s="5" t="s">
        <v>416</v>
      </c>
    </row>
    <row r="8278" spans="1:2" x14ac:dyDescent="0.3">
      <c r="A8278" s="3">
        <v>278927</v>
      </c>
      <c r="B8278" s="5" t="s">
        <v>10</v>
      </c>
    </row>
    <row r="8279" spans="1:2" x14ac:dyDescent="0.3">
      <c r="A8279" s="3">
        <v>259316</v>
      </c>
      <c r="B8279" s="5" t="s">
        <v>416</v>
      </c>
    </row>
    <row r="8280" spans="1:2" x14ac:dyDescent="0.3">
      <c r="A8280" s="3">
        <v>259316</v>
      </c>
      <c r="B8280" s="5" t="s">
        <v>10</v>
      </c>
    </row>
    <row r="8281" spans="1:2" x14ac:dyDescent="0.3">
      <c r="A8281" s="3">
        <v>310131</v>
      </c>
      <c r="B8281" s="5" t="s">
        <v>84</v>
      </c>
    </row>
    <row r="8282" spans="1:2" x14ac:dyDescent="0.3">
      <c r="A8282" s="3">
        <v>310131</v>
      </c>
      <c r="B8282" s="5" t="s">
        <v>432</v>
      </c>
    </row>
    <row r="8283" spans="1:2" x14ac:dyDescent="0.3">
      <c r="A8283" s="3">
        <v>310131</v>
      </c>
      <c r="B8283" s="5" t="s">
        <v>416</v>
      </c>
    </row>
    <row r="8284" spans="1:2" x14ac:dyDescent="0.3">
      <c r="A8284" s="3">
        <v>310131</v>
      </c>
      <c r="B8284" s="5" t="s">
        <v>10</v>
      </c>
    </row>
    <row r="8285" spans="1:2" x14ac:dyDescent="0.3">
      <c r="A8285" s="3">
        <v>311324</v>
      </c>
      <c r="B8285" s="5" t="s">
        <v>411</v>
      </c>
    </row>
    <row r="8286" spans="1:2" x14ac:dyDescent="0.3">
      <c r="A8286" s="3">
        <v>311324</v>
      </c>
      <c r="B8286" s="5" t="s">
        <v>144</v>
      </c>
    </row>
    <row r="8287" spans="1:2" x14ac:dyDescent="0.3">
      <c r="A8287" s="3">
        <v>311324</v>
      </c>
      <c r="B8287" s="5" t="s">
        <v>10</v>
      </c>
    </row>
    <row r="8288" spans="1:2" x14ac:dyDescent="0.3">
      <c r="A8288" s="3">
        <v>408866</v>
      </c>
      <c r="B8288" s="5" t="s">
        <v>144</v>
      </c>
    </row>
    <row r="8289" spans="1:2" x14ac:dyDescent="0.3">
      <c r="A8289" s="3">
        <v>378064</v>
      </c>
      <c r="B8289" s="5" t="s">
        <v>144</v>
      </c>
    </row>
    <row r="8290" spans="1:2" x14ac:dyDescent="0.3">
      <c r="A8290" s="3">
        <v>330459</v>
      </c>
      <c r="B8290" s="5" t="s">
        <v>10</v>
      </c>
    </row>
    <row r="8291" spans="1:2" x14ac:dyDescent="0.3">
      <c r="A8291" s="3">
        <v>302699</v>
      </c>
      <c r="B8291" s="5" t="s">
        <v>10</v>
      </c>
    </row>
    <row r="8292" spans="1:2" x14ac:dyDescent="0.3">
      <c r="A8292" s="3">
        <v>136799</v>
      </c>
      <c r="B8292" s="5" t="s">
        <v>10</v>
      </c>
    </row>
    <row r="8293" spans="1:2" x14ac:dyDescent="0.3">
      <c r="A8293" s="3">
        <v>205584</v>
      </c>
      <c r="B8293" s="5" t="s">
        <v>367</v>
      </c>
    </row>
    <row r="8294" spans="1:2" x14ac:dyDescent="0.3">
      <c r="A8294" s="3">
        <v>205584</v>
      </c>
      <c r="B8294" s="5" t="s">
        <v>784</v>
      </c>
    </row>
    <row r="8295" spans="1:2" x14ac:dyDescent="0.3">
      <c r="A8295" s="3">
        <v>205584</v>
      </c>
      <c r="B8295" s="5" t="s">
        <v>10</v>
      </c>
    </row>
    <row r="8296" spans="1:2" x14ac:dyDescent="0.3">
      <c r="A8296" s="3">
        <v>290250</v>
      </c>
      <c r="B8296" s="5" t="s">
        <v>10</v>
      </c>
    </row>
    <row r="8297" spans="1:2" x14ac:dyDescent="0.3">
      <c r="A8297" s="3">
        <v>43074</v>
      </c>
      <c r="B8297" s="5" t="s">
        <v>10</v>
      </c>
    </row>
    <row r="8298" spans="1:2" x14ac:dyDescent="0.3">
      <c r="A8298" s="3">
        <v>278154</v>
      </c>
      <c r="B8298" s="5" t="s">
        <v>10</v>
      </c>
    </row>
    <row r="8299" spans="1:2" x14ac:dyDescent="0.3">
      <c r="A8299" s="3">
        <v>412092</v>
      </c>
      <c r="B8299" s="5" t="s">
        <v>94</v>
      </c>
    </row>
    <row r="8300" spans="1:2" x14ac:dyDescent="0.3">
      <c r="A8300" s="3">
        <v>333484</v>
      </c>
      <c r="B8300" s="5" t="s">
        <v>10</v>
      </c>
    </row>
    <row r="8301" spans="1:2" x14ac:dyDescent="0.3">
      <c r="A8301" s="3">
        <v>423502</v>
      </c>
      <c r="B8301" s="5" t="s">
        <v>94</v>
      </c>
    </row>
    <row r="8302" spans="1:2" x14ac:dyDescent="0.3">
      <c r="A8302" s="3">
        <v>95610</v>
      </c>
      <c r="B8302" s="5" t="s">
        <v>108</v>
      </c>
    </row>
    <row r="8303" spans="1:2" x14ac:dyDescent="0.3">
      <c r="A8303" s="3">
        <v>95610</v>
      </c>
      <c r="B8303" s="5" t="s">
        <v>416</v>
      </c>
    </row>
    <row r="8304" spans="1:2" x14ac:dyDescent="0.3">
      <c r="A8304" s="3">
        <v>308531</v>
      </c>
      <c r="B8304" s="5" t="s">
        <v>10</v>
      </c>
    </row>
    <row r="8305" spans="1:2" x14ac:dyDescent="0.3">
      <c r="A8305" s="3">
        <v>267935</v>
      </c>
      <c r="B8305" s="5" t="s">
        <v>595</v>
      </c>
    </row>
    <row r="8306" spans="1:2" x14ac:dyDescent="0.3">
      <c r="A8306" s="3">
        <v>267935</v>
      </c>
      <c r="B8306" s="5" t="s">
        <v>416</v>
      </c>
    </row>
    <row r="8307" spans="1:2" x14ac:dyDescent="0.3">
      <c r="A8307" s="3">
        <v>267935</v>
      </c>
      <c r="B8307" s="5" t="s">
        <v>10</v>
      </c>
    </row>
    <row r="8308" spans="1:2" x14ac:dyDescent="0.3">
      <c r="A8308" s="3">
        <v>283366</v>
      </c>
      <c r="B8308" s="5" t="s">
        <v>10</v>
      </c>
    </row>
    <row r="8309" spans="1:2" x14ac:dyDescent="0.3">
      <c r="A8309" s="3">
        <v>291805</v>
      </c>
      <c r="B8309" s="5" t="s">
        <v>784</v>
      </c>
    </row>
    <row r="8310" spans="1:2" x14ac:dyDescent="0.3">
      <c r="A8310" s="3">
        <v>291805</v>
      </c>
      <c r="B8310" s="5" t="s">
        <v>10</v>
      </c>
    </row>
    <row r="8311" spans="1:2" x14ac:dyDescent="0.3">
      <c r="A8311" s="3">
        <v>346672</v>
      </c>
      <c r="B8311" s="5" t="s">
        <v>10</v>
      </c>
    </row>
    <row r="8312" spans="1:2" x14ac:dyDescent="0.3">
      <c r="A8312" s="3">
        <v>127380</v>
      </c>
      <c r="B8312" s="5" t="s">
        <v>10</v>
      </c>
    </row>
    <row r="8313" spans="1:2" x14ac:dyDescent="0.3">
      <c r="A8313" s="3">
        <v>391757</v>
      </c>
      <c r="B8313" s="5" t="s">
        <v>10</v>
      </c>
    </row>
    <row r="8314" spans="1:2" x14ac:dyDescent="0.3">
      <c r="A8314" s="3">
        <v>324668</v>
      </c>
      <c r="B8314" s="5" t="s">
        <v>411</v>
      </c>
    </row>
    <row r="8315" spans="1:2" x14ac:dyDescent="0.3">
      <c r="A8315" s="3">
        <v>324668</v>
      </c>
      <c r="B8315" s="5" t="s">
        <v>10</v>
      </c>
    </row>
    <row r="8316" spans="1:2" x14ac:dyDescent="0.3">
      <c r="A8316" s="3">
        <v>188927</v>
      </c>
      <c r="B8316" s="5" t="s">
        <v>10</v>
      </c>
    </row>
    <row r="8317" spans="1:2" x14ac:dyDescent="0.3">
      <c r="A8317" s="3">
        <v>316727</v>
      </c>
      <c r="B8317" s="5" t="s">
        <v>108</v>
      </c>
    </row>
    <row r="8318" spans="1:2" x14ac:dyDescent="0.3">
      <c r="A8318" s="3">
        <v>316727</v>
      </c>
      <c r="B8318" s="5" t="s">
        <v>144</v>
      </c>
    </row>
    <row r="8319" spans="1:2" x14ac:dyDescent="0.3">
      <c r="A8319" s="3">
        <v>316727</v>
      </c>
      <c r="B8319" s="5" t="s">
        <v>10</v>
      </c>
    </row>
    <row r="8320" spans="1:2" x14ac:dyDescent="0.3">
      <c r="A8320" s="3">
        <v>340666</v>
      </c>
      <c r="B8320" s="5" t="s">
        <v>10</v>
      </c>
    </row>
    <row r="8321" spans="1:2" x14ac:dyDescent="0.3">
      <c r="A8321" s="3">
        <v>340666</v>
      </c>
      <c r="B8321" s="5" t="s">
        <v>411</v>
      </c>
    </row>
    <row r="8322" spans="1:2" x14ac:dyDescent="0.3">
      <c r="A8322" s="3">
        <v>376867</v>
      </c>
      <c r="B8322" s="5" t="s">
        <v>10</v>
      </c>
    </row>
    <row r="8323" spans="1:2" x14ac:dyDescent="0.3">
      <c r="A8323" s="3">
        <v>241259</v>
      </c>
      <c r="B8323" s="5" t="s">
        <v>416</v>
      </c>
    </row>
    <row r="8324" spans="1:2" x14ac:dyDescent="0.3">
      <c r="A8324" s="3">
        <v>241259</v>
      </c>
      <c r="B8324" s="5" t="s">
        <v>10</v>
      </c>
    </row>
    <row r="8325" spans="1:2" x14ac:dyDescent="0.3">
      <c r="A8325" s="3">
        <v>153518</v>
      </c>
      <c r="B8325" s="5" t="s">
        <v>1265</v>
      </c>
    </row>
    <row r="8326" spans="1:2" x14ac:dyDescent="0.3">
      <c r="A8326" s="3">
        <v>452251</v>
      </c>
      <c r="B8326" s="5" t="s">
        <v>94</v>
      </c>
    </row>
    <row r="8327" spans="1:2" x14ac:dyDescent="0.3">
      <c r="A8327" s="3">
        <v>299687</v>
      </c>
      <c r="B8327" s="5" t="s">
        <v>10</v>
      </c>
    </row>
    <row r="8328" spans="1:2" x14ac:dyDescent="0.3">
      <c r="A8328" s="3">
        <v>384798</v>
      </c>
      <c r="B8328" s="5" t="s">
        <v>416</v>
      </c>
    </row>
    <row r="8329" spans="1:2" x14ac:dyDescent="0.3">
      <c r="A8329" s="3">
        <v>363676</v>
      </c>
      <c r="B8329" s="5" t="s">
        <v>10</v>
      </c>
    </row>
    <row r="8330" spans="1:2" x14ac:dyDescent="0.3">
      <c r="A8330" s="3">
        <v>297761</v>
      </c>
      <c r="B8330" s="5" t="s">
        <v>10</v>
      </c>
    </row>
    <row r="8331" spans="1:2" x14ac:dyDescent="0.3">
      <c r="A8331" s="3">
        <v>375794</v>
      </c>
      <c r="B8331" s="5" t="s">
        <v>74</v>
      </c>
    </row>
    <row r="8332" spans="1:2" x14ac:dyDescent="0.3">
      <c r="A8332" s="3">
        <v>356305</v>
      </c>
      <c r="B8332" s="5" t="s">
        <v>10</v>
      </c>
    </row>
    <row r="8333" spans="1:2" x14ac:dyDescent="0.3">
      <c r="A8333" s="3">
        <v>262504</v>
      </c>
      <c r="B8333" s="5" t="s">
        <v>10</v>
      </c>
    </row>
    <row r="8334" spans="1:2" x14ac:dyDescent="0.3">
      <c r="A8334" s="3">
        <v>293670</v>
      </c>
      <c r="B8334" s="5" t="s">
        <v>94</v>
      </c>
    </row>
    <row r="8335" spans="1:2" x14ac:dyDescent="0.3">
      <c r="A8335" s="3">
        <v>293670</v>
      </c>
      <c r="B8335" s="5" t="s">
        <v>10</v>
      </c>
    </row>
    <row r="8336" spans="1:2" x14ac:dyDescent="0.3">
      <c r="A8336" s="3">
        <v>313297</v>
      </c>
      <c r="B8336" s="5" t="s">
        <v>10</v>
      </c>
    </row>
    <row r="8337" spans="1:2" x14ac:dyDescent="0.3">
      <c r="A8337" s="3">
        <v>277834</v>
      </c>
      <c r="B8337" s="5" t="s">
        <v>10</v>
      </c>
    </row>
    <row r="8338" spans="1:2" x14ac:dyDescent="0.3">
      <c r="A8338" s="3">
        <v>333371</v>
      </c>
      <c r="B8338" s="5" t="s">
        <v>10</v>
      </c>
    </row>
    <row r="8339" spans="1:2" x14ac:dyDescent="0.3">
      <c r="A8339" s="3">
        <v>274870</v>
      </c>
      <c r="B8339" s="5" t="s">
        <v>10</v>
      </c>
    </row>
    <row r="8340" spans="1:2" x14ac:dyDescent="0.3">
      <c r="A8340" s="3">
        <v>267860</v>
      </c>
      <c r="B8340" s="5" t="s">
        <v>1311</v>
      </c>
    </row>
    <row r="8341" spans="1:2" x14ac:dyDescent="0.3">
      <c r="A8341" s="3">
        <v>267860</v>
      </c>
      <c r="B8341" s="5" t="s">
        <v>10</v>
      </c>
    </row>
    <row r="8342" spans="1:2" x14ac:dyDescent="0.3">
      <c r="A8342" s="3">
        <v>300669</v>
      </c>
      <c r="B8342" s="5" t="s">
        <v>10</v>
      </c>
    </row>
    <row r="8343" spans="1:2" x14ac:dyDescent="0.3">
      <c r="A8343" s="3">
        <v>290595</v>
      </c>
      <c r="B8343" s="5" t="s">
        <v>411</v>
      </c>
    </row>
    <row r="8344" spans="1:2" x14ac:dyDescent="0.3">
      <c r="A8344" s="3">
        <v>290595</v>
      </c>
      <c r="B8344" s="5" t="s">
        <v>10</v>
      </c>
    </row>
    <row r="8345" spans="1:2" x14ac:dyDescent="0.3">
      <c r="A8345" s="3">
        <v>334541</v>
      </c>
      <c r="B8345" s="5" t="s">
        <v>10</v>
      </c>
    </row>
    <row r="8346" spans="1:2" x14ac:dyDescent="0.3">
      <c r="A8346" s="3">
        <v>308266</v>
      </c>
      <c r="B8346" s="5" t="s">
        <v>10</v>
      </c>
    </row>
    <row r="8347" spans="1:2" x14ac:dyDescent="0.3">
      <c r="A8347" s="3">
        <v>425094</v>
      </c>
      <c r="B8347" s="5" t="s">
        <v>10</v>
      </c>
    </row>
    <row r="8348" spans="1:2" x14ac:dyDescent="0.3">
      <c r="A8348" s="3">
        <v>310307</v>
      </c>
      <c r="B8348" s="5" t="s">
        <v>883</v>
      </c>
    </row>
    <row r="8349" spans="1:2" x14ac:dyDescent="0.3">
      <c r="A8349" s="3">
        <v>310307</v>
      </c>
      <c r="B8349" s="5" t="s">
        <v>10</v>
      </c>
    </row>
    <row r="8350" spans="1:2" x14ac:dyDescent="0.3">
      <c r="A8350" s="3">
        <v>223702</v>
      </c>
      <c r="B8350" s="5" t="s">
        <v>432</v>
      </c>
    </row>
    <row r="8351" spans="1:2" x14ac:dyDescent="0.3">
      <c r="A8351" s="3">
        <v>223702</v>
      </c>
      <c r="B8351" s="5" t="s">
        <v>10</v>
      </c>
    </row>
    <row r="8352" spans="1:2" x14ac:dyDescent="0.3">
      <c r="A8352" s="3">
        <v>407375</v>
      </c>
      <c r="B8352" s="5" t="s">
        <v>10</v>
      </c>
    </row>
    <row r="8353" spans="1:2" x14ac:dyDescent="0.3">
      <c r="A8353" s="3">
        <v>407375</v>
      </c>
      <c r="B8353" s="5" t="s">
        <v>1311</v>
      </c>
    </row>
    <row r="8354" spans="1:2" x14ac:dyDescent="0.3">
      <c r="A8354" s="3">
        <v>408349</v>
      </c>
      <c r="B8354" s="5" t="s">
        <v>94</v>
      </c>
    </row>
    <row r="8355" spans="1:2" x14ac:dyDescent="0.3">
      <c r="A8355" s="3">
        <v>121856</v>
      </c>
      <c r="B8355" s="5" t="s">
        <v>108</v>
      </c>
    </row>
    <row r="8356" spans="1:2" x14ac:dyDescent="0.3">
      <c r="A8356" s="3">
        <v>121856</v>
      </c>
      <c r="B8356" s="5" t="s">
        <v>416</v>
      </c>
    </row>
    <row r="8357" spans="1:2" x14ac:dyDescent="0.3">
      <c r="A8357" s="3">
        <v>121856</v>
      </c>
      <c r="B8357" s="5" t="s">
        <v>10</v>
      </c>
    </row>
    <row r="8358" spans="1:2" x14ac:dyDescent="0.3">
      <c r="A8358" s="3">
        <v>332567</v>
      </c>
      <c r="B8358" s="5" t="s">
        <v>367</v>
      </c>
    </row>
    <row r="8359" spans="1:2" x14ac:dyDescent="0.3">
      <c r="A8359" s="3">
        <v>332567</v>
      </c>
      <c r="B8359" s="5" t="s">
        <v>51</v>
      </c>
    </row>
    <row r="8360" spans="1:2" x14ac:dyDescent="0.3">
      <c r="A8360" s="3">
        <v>332567</v>
      </c>
      <c r="B8360" s="5" t="s">
        <v>10</v>
      </c>
    </row>
    <row r="8361" spans="1:2" x14ac:dyDescent="0.3">
      <c r="A8361" s="3">
        <v>418827</v>
      </c>
      <c r="B8361" s="5" t="s">
        <v>94</v>
      </c>
    </row>
    <row r="8362" spans="1:2" x14ac:dyDescent="0.3">
      <c r="A8362" s="3">
        <v>334533</v>
      </c>
      <c r="B8362" s="5" t="s">
        <v>10</v>
      </c>
    </row>
    <row r="8363" spans="1:2" x14ac:dyDescent="0.3">
      <c r="A8363" s="3">
        <v>321258</v>
      </c>
      <c r="B8363" s="5" t="s">
        <v>10</v>
      </c>
    </row>
    <row r="8364" spans="1:2" x14ac:dyDescent="0.3">
      <c r="A8364" s="3">
        <v>346685</v>
      </c>
      <c r="B8364" s="5" t="s">
        <v>595</v>
      </c>
    </row>
    <row r="8365" spans="1:2" x14ac:dyDescent="0.3">
      <c r="A8365" s="3">
        <v>346685</v>
      </c>
      <c r="B8365" s="5" t="s">
        <v>10</v>
      </c>
    </row>
    <row r="8366" spans="1:2" x14ac:dyDescent="0.3">
      <c r="A8366" s="3">
        <v>258489</v>
      </c>
      <c r="B8366" s="5" t="s">
        <v>432</v>
      </c>
    </row>
    <row r="8367" spans="1:2" x14ac:dyDescent="0.3">
      <c r="A8367" s="3">
        <v>258489</v>
      </c>
      <c r="B8367" s="5" t="s">
        <v>416</v>
      </c>
    </row>
    <row r="8368" spans="1:2" x14ac:dyDescent="0.3">
      <c r="A8368" s="3">
        <v>258489</v>
      </c>
      <c r="B8368" s="5" t="s">
        <v>10</v>
      </c>
    </row>
    <row r="8369" spans="1:2" x14ac:dyDescent="0.3">
      <c r="A8369" s="3">
        <v>394723</v>
      </c>
      <c r="B8369" s="5" t="s">
        <v>1036</v>
      </c>
    </row>
    <row r="8370" spans="1:2" x14ac:dyDescent="0.3">
      <c r="A8370" s="3">
        <v>376570</v>
      </c>
      <c r="B8370" s="5" t="s">
        <v>10</v>
      </c>
    </row>
    <row r="8371" spans="1:2" x14ac:dyDescent="0.3">
      <c r="A8371" s="3">
        <v>407655</v>
      </c>
      <c r="B8371" s="5" t="s">
        <v>10</v>
      </c>
    </row>
    <row r="8372" spans="1:2" x14ac:dyDescent="0.3">
      <c r="A8372" s="3">
        <v>1201898</v>
      </c>
      <c r="B8372" s="5" t="s">
        <v>144</v>
      </c>
    </row>
    <row r="8373" spans="1:2" x14ac:dyDescent="0.3">
      <c r="A8373" s="3">
        <v>409276</v>
      </c>
      <c r="B8373" s="5" t="s">
        <v>94</v>
      </c>
    </row>
    <row r="8374" spans="1:2" x14ac:dyDescent="0.3">
      <c r="A8374" s="3">
        <v>316152</v>
      </c>
      <c r="B8374" s="5" t="s">
        <v>411</v>
      </c>
    </row>
    <row r="8375" spans="1:2" x14ac:dyDescent="0.3">
      <c r="A8375" s="3">
        <v>316152</v>
      </c>
      <c r="B8375" s="5" t="s">
        <v>94</v>
      </c>
    </row>
    <row r="8376" spans="1:2" x14ac:dyDescent="0.3">
      <c r="A8376" s="3">
        <v>316152</v>
      </c>
      <c r="B8376" s="5" t="s">
        <v>10</v>
      </c>
    </row>
    <row r="8377" spans="1:2" x14ac:dyDescent="0.3">
      <c r="A8377" s="3">
        <v>421928</v>
      </c>
      <c r="B8377" s="5" t="s">
        <v>94</v>
      </c>
    </row>
    <row r="8378" spans="1:2" x14ac:dyDescent="0.3">
      <c r="A8378" s="3">
        <v>408270</v>
      </c>
      <c r="B8378" s="5" t="s">
        <v>144</v>
      </c>
    </row>
    <row r="8379" spans="1:2" x14ac:dyDescent="0.3">
      <c r="A8379" s="3">
        <v>296524</v>
      </c>
      <c r="B8379" s="5" t="s">
        <v>784</v>
      </c>
    </row>
    <row r="8380" spans="1:2" x14ac:dyDescent="0.3">
      <c r="A8380" s="3">
        <v>296524</v>
      </c>
      <c r="B8380" s="5" t="s">
        <v>10</v>
      </c>
    </row>
    <row r="8381" spans="1:2" x14ac:dyDescent="0.3">
      <c r="A8381" s="3">
        <v>381890</v>
      </c>
      <c r="B8381" s="5" t="s">
        <v>411</v>
      </c>
    </row>
    <row r="8382" spans="1:2" x14ac:dyDescent="0.3">
      <c r="A8382" s="3">
        <v>381890</v>
      </c>
      <c r="B8382" s="5" t="s">
        <v>784</v>
      </c>
    </row>
    <row r="8383" spans="1:2" x14ac:dyDescent="0.3">
      <c r="A8383" s="3">
        <v>342473</v>
      </c>
      <c r="B8383" s="5" t="s">
        <v>432</v>
      </c>
    </row>
    <row r="8384" spans="1:2" x14ac:dyDescent="0.3">
      <c r="A8384" s="3">
        <v>342473</v>
      </c>
      <c r="B8384" s="5" t="s">
        <v>108</v>
      </c>
    </row>
    <row r="8385" spans="1:2" x14ac:dyDescent="0.3">
      <c r="A8385" s="3">
        <v>345911</v>
      </c>
      <c r="B8385" s="5" t="s">
        <v>10</v>
      </c>
    </row>
    <row r="8386" spans="1:2" x14ac:dyDescent="0.3">
      <c r="A8386" s="3">
        <v>419116</v>
      </c>
      <c r="B8386" s="5" t="s">
        <v>94</v>
      </c>
    </row>
    <row r="8387" spans="1:2" x14ac:dyDescent="0.3">
      <c r="A8387" s="3">
        <v>355506</v>
      </c>
      <c r="B8387" s="5" t="s">
        <v>10</v>
      </c>
    </row>
    <row r="8388" spans="1:2" x14ac:dyDescent="0.3">
      <c r="A8388" s="3">
        <v>324670</v>
      </c>
      <c r="B8388" s="5" t="s">
        <v>2805</v>
      </c>
    </row>
    <row r="8389" spans="1:2" x14ac:dyDescent="0.3">
      <c r="A8389" s="3">
        <v>324670</v>
      </c>
      <c r="B8389" s="5" t="s">
        <v>10</v>
      </c>
    </row>
    <row r="8390" spans="1:2" x14ac:dyDescent="0.3">
      <c r="A8390" s="3">
        <v>271969</v>
      </c>
      <c r="B8390" s="5" t="s">
        <v>10</v>
      </c>
    </row>
    <row r="8391" spans="1:2" x14ac:dyDescent="0.3">
      <c r="A8391" s="3">
        <v>334543</v>
      </c>
      <c r="B8391" s="5" t="s">
        <v>367</v>
      </c>
    </row>
    <row r="8392" spans="1:2" x14ac:dyDescent="0.3">
      <c r="A8392" s="3">
        <v>334543</v>
      </c>
      <c r="B8392" s="5" t="s">
        <v>416</v>
      </c>
    </row>
    <row r="8393" spans="1:2" x14ac:dyDescent="0.3">
      <c r="A8393" s="3">
        <v>334543</v>
      </c>
      <c r="B8393" s="5" t="s">
        <v>10</v>
      </c>
    </row>
    <row r="8394" spans="1:2" x14ac:dyDescent="0.3">
      <c r="A8394" s="3">
        <v>324560</v>
      </c>
      <c r="B8394" s="5" t="s">
        <v>2886</v>
      </c>
    </row>
    <row r="8395" spans="1:2" x14ac:dyDescent="0.3">
      <c r="A8395" s="3">
        <v>324560</v>
      </c>
      <c r="B8395" s="5" t="s">
        <v>1540</v>
      </c>
    </row>
    <row r="8396" spans="1:2" x14ac:dyDescent="0.3">
      <c r="A8396" s="3">
        <v>324560</v>
      </c>
      <c r="B8396" s="5" t="s">
        <v>108</v>
      </c>
    </row>
    <row r="8397" spans="1:2" x14ac:dyDescent="0.3">
      <c r="A8397" s="3">
        <v>324560</v>
      </c>
      <c r="B8397" s="5" t="s">
        <v>284</v>
      </c>
    </row>
    <row r="8398" spans="1:2" x14ac:dyDescent="0.3">
      <c r="A8398" s="3">
        <v>324560</v>
      </c>
      <c r="B8398" s="5" t="s">
        <v>2805</v>
      </c>
    </row>
    <row r="8399" spans="1:2" x14ac:dyDescent="0.3">
      <c r="A8399" s="3">
        <v>324560</v>
      </c>
      <c r="B8399" s="5" t="s">
        <v>956</v>
      </c>
    </row>
    <row r="8400" spans="1:2" x14ac:dyDescent="0.3">
      <c r="A8400" s="3">
        <v>324560</v>
      </c>
      <c r="B8400" s="5" t="s">
        <v>750</v>
      </c>
    </row>
    <row r="8401" spans="1:2" x14ac:dyDescent="0.3">
      <c r="A8401" s="3">
        <v>324560</v>
      </c>
      <c r="B8401" s="5" t="s">
        <v>416</v>
      </c>
    </row>
    <row r="8402" spans="1:2" x14ac:dyDescent="0.3">
      <c r="A8402" s="3">
        <v>370464</v>
      </c>
      <c r="B8402" s="5" t="s">
        <v>10</v>
      </c>
    </row>
    <row r="8403" spans="1:2" x14ac:dyDescent="0.3">
      <c r="A8403" s="3">
        <v>395000</v>
      </c>
      <c r="B8403" s="5" t="s">
        <v>94</v>
      </c>
    </row>
    <row r="8404" spans="1:2" x14ac:dyDescent="0.3">
      <c r="A8404" s="3">
        <v>375366</v>
      </c>
      <c r="B8404" s="5" t="s">
        <v>416</v>
      </c>
    </row>
    <row r="8405" spans="1:2" x14ac:dyDescent="0.3">
      <c r="A8405" s="3">
        <v>339984</v>
      </c>
      <c r="B8405" s="5" t="s">
        <v>10</v>
      </c>
    </row>
    <row r="8406" spans="1:2" x14ac:dyDescent="0.3">
      <c r="A8406" s="3">
        <v>710832</v>
      </c>
      <c r="B8406" s="5" t="s">
        <v>416</v>
      </c>
    </row>
    <row r="8407" spans="1:2" x14ac:dyDescent="0.3">
      <c r="A8407" s="3">
        <v>315011</v>
      </c>
      <c r="B8407" s="5" t="s">
        <v>144</v>
      </c>
    </row>
    <row r="8408" spans="1:2" x14ac:dyDescent="0.3">
      <c r="A8408" s="3">
        <v>291870</v>
      </c>
      <c r="B8408" s="5" t="s">
        <v>10</v>
      </c>
    </row>
    <row r="8409" spans="1:2" x14ac:dyDescent="0.3">
      <c r="A8409" s="3">
        <v>375355</v>
      </c>
      <c r="B8409" s="5" t="s">
        <v>416</v>
      </c>
    </row>
    <row r="8410" spans="1:2" x14ac:dyDescent="0.3">
      <c r="A8410" s="3">
        <v>58431</v>
      </c>
      <c r="B8410" s="5" t="s">
        <v>416</v>
      </c>
    </row>
    <row r="8411" spans="1:2" x14ac:dyDescent="0.3">
      <c r="A8411" s="3">
        <v>58431</v>
      </c>
      <c r="B8411" s="5" t="s">
        <v>10</v>
      </c>
    </row>
    <row r="8412" spans="1:2" x14ac:dyDescent="0.3">
      <c r="A8412" s="3">
        <v>413337</v>
      </c>
      <c r="B8412" s="5" t="s">
        <v>10</v>
      </c>
    </row>
    <row r="8413" spans="1:2" x14ac:dyDescent="0.3">
      <c r="A8413" s="3">
        <v>323675</v>
      </c>
      <c r="B8413" s="5" t="s">
        <v>10</v>
      </c>
    </row>
    <row r="8414" spans="1:2" x14ac:dyDescent="0.3">
      <c r="A8414" s="3">
        <v>364433</v>
      </c>
      <c r="B8414" s="5" t="s">
        <v>540</v>
      </c>
    </row>
    <row r="8415" spans="1:2" x14ac:dyDescent="0.3">
      <c r="A8415" s="3">
        <v>294272</v>
      </c>
      <c r="B8415" s="5" t="s">
        <v>10</v>
      </c>
    </row>
    <row r="8416" spans="1:2" x14ac:dyDescent="0.3">
      <c r="A8416" s="3">
        <v>372519</v>
      </c>
      <c r="B8416" s="5" t="s">
        <v>84</v>
      </c>
    </row>
    <row r="8417" spans="1:2" x14ac:dyDescent="0.3">
      <c r="A8417" s="3">
        <v>372519</v>
      </c>
      <c r="B8417" s="5" t="s">
        <v>19773</v>
      </c>
    </row>
    <row r="8418" spans="1:2" x14ac:dyDescent="0.3">
      <c r="A8418" s="3">
        <v>405817</v>
      </c>
      <c r="B8418" s="5" t="s">
        <v>94</v>
      </c>
    </row>
    <row r="8419" spans="1:2" x14ac:dyDescent="0.3">
      <c r="A8419" s="3">
        <v>372962</v>
      </c>
      <c r="B8419" s="5" t="s">
        <v>144</v>
      </c>
    </row>
    <row r="8420" spans="1:2" x14ac:dyDescent="0.3">
      <c r="A8420" s="3">
        <v>377897</v>
      </c>
      <c r="B8420" s="5" t="s">
        <v>10</v>
      </c>
    </row>
    <row r="8421" spans="1:2" x14ac:dyDescent="0.3">
      <c r="A8421" s="3">
        <v>306947</v>
      </c>
      <c r="B8421" s="5" t="s">
        <v>10</v>
      </c>
    </row>
    <row r="8422" spans="1:2" x14ac:dyDescent="0.3">
      <c r="A8422" s="3">
        <v>207932</v>
      </c>
      <c r="B8422" s="5" t="s">
        <v>10</v>
      </c>
    </row>
    <row r="8423" spans="1:2" x14ac:dyDescent="0.3">
      <c r="A8423" s="3">
        <v>345920</v>
      </c>
      <c r="B8423" s="5" t="s">
        <v>10</v>
      </c>
    </row>
    <row r="8424" spans="1:2" x14ac:dyDescent="0.3">
      <c r="A8424" s="3">
        <v>393519</v>
      </c>
      <c r="B8424" s="5" t="s">
        <v>1540</v>
      </c>
    </row>
    <row r="8425" spans="1:2" x14ac:dyDescent="0.3">
      <c r="A8425" s="3">
        <v>393519</v>
      </c>
      <c r="B8425" s="5" t="s">
        <v>108</v>
      </c>
    </row>
    <row r="8426" spans="1:2" x14ac:dyDescent="0.3">
      <c r="A8426" s="3">
        <v>393519</v>
      </c>
      <c r="B8426" s="5" t="s">
        <v>10</v>
      </c>
    </row>
    <row r="8427" spans="1:2" x14ac:dyDescent="0.3">
      <c r="A8427" s="3">
        <v>259694</v>
      </c>
      <c r="B8427" s="5" t="s">
        <v>10</v>
      </c>
    </row>
    <row r="8428" spans="1:2" x14ac:dyDescent="0.3">
      <c r="A8428" s="3">
        <v>336011</v>
      </c>
      <c r="B8428" s="5" t="s">
        <v>10</v>
      </c>
    </row>
    <row r="8429" spans="1:2" x14ac:dyDescent="0.3">
      <c r="A8429" s="3">
        <v>283378</v>
      </c>
      <c r="B8429" s="5" t="s">
        <v>10</v>
      </c>
    </row>
    <row r="8430" spans="1:2" x14ac:dyDescent="0.3">
      <c r="A8430" s="3">
        <v>283378</v>
      </c>
      <c r="B8430" s="5" t="s">
        <v>584</v>
      </c>
    </row>
    <row r="8431" spans="1:2" x14ac:dyDescent="0.3">
      <c r="A8431" s="3">
        <v>146198</v>
      </c>
      <c r="B8431" s="5" t="s">
        <v>10</v>
      </c>
    </row>
    <row r="8432" spans="1:2" x14ac:dyDescent="0.3">
      <c r="A8432" s="3">
        <v>369885</v>
      </c>
      <c r="B8432" s="5" t="s">
        <v>411</v>
      </c>
    </row>
    <row r="8433" spans="1:2" x14ac:dyDescent="0.3">
      <c r="A8433" s="3">
        <v>369885</v>
      </c>
      <c r="B8433" s="5" t="s">
        <v>10</v>
      </c>
    </row>
    <row r="8434" spans="1:2" x14ac:dyDescent="0.3">
      <c r="A8434" s="3">
        <v>369885</v>
      </c>
      <c r="B8434" s="5" t="s">
        <v>416</v>
      </c>
    </row>
    <row r="8435" spans="1:2" x14ac:dyDescent="0.3">
      <c r="A8435" s="3">
        <v>388399</v>
      </c>
      <c r="B8435" s="5" t="s">
        <v>784</v>
      </c>
    </row>
    <row r="8436" spans="1:2" x14ac:dyDescent="0.3">
      <c r="A8436" s="3">
        <v>388399</v>
      </c>
      <c r="B8436" s="5" t="s">
        <v>10</v>
      </c>
    </row>
    <row r="8437" spans="1:2" x14ac:dyDescent="0.3">
      <c r="A8437" s="3">
        <v>168098</v>
      </c>
      <c r="B8437" s="5" t="s">
        <v>10</v>
      </c>
    </row>
    <row r="8438" spans="1:2" x14ac:dyDescent="0.3">
      <c r="A8438" s="3">
        <v>335796</v>
      </c>
      <c r="B8438" s="5" t="s">
        <v>10</v>
      </c>
    </row>
    <row r="8439" spans="1:2" x14ac:dyDescent="0.3">
      <c r="A8439" s="3">
        <v>267193</v>
      </c>
      <c r="B8439" s="5" t="s">
        <v>416</v>
      </c>
    </row>
    <row r="8440" spans="1:2" x14ac:dyDescent="0.3">
      <c r="A8440" s="3">
        <v>267193</v>
      </c>
      <c r="B8440" s="5" t="s">
        <v>10</v>
      </c>
    </row>
    <row r="8441" spans="1:2" x14ac:dyDescent="0.3">
      <c r="A8441" s="3">
        <v>371645</v>
      </c>
      <c r="B8441" s="5" t="s">
        <v>759</v>
      </c>
    </row>
    <row r="8442" spans="1:2" x14ac:dyDescent="0.3">
      <c r="A8442" s="3">
        <v>371645</v>
      </c>
      <c r="B8442" s="5" t="s">
        <v>416</v>
      </c>
    </row>
    <row r="8443" spans="1:2" x14ac:dyDescent="0.3">
      <c r="A8443" s="3">
        <v>416148</v>
      </c>
      <c r="B8443" s="5" t="s">
        <v>108</v>
      </c>
    </row>
    <row r="8444" spans="1:2" x14ac:dyDescent="0.3">
      <c r="A8444" s="3">
        <v>384664</v>
      </c>
      <c r="B8444" s="5" t="s">
        <v>108</v>
      </c>
    </row>
    <row r="8445" spans="1:2" x14ac:dyDescent="0.3">
      <c r="A8445" s="3">
        <v>384664</v>
      </c>
      <c r="B8445" s="5" t="s">
        <v>284</v>
      </c>
    </row>
    <row r="8446" spans="1:2" x14ac:dyDescent="0.3">
      <c r="A8446" s="3">
        <v>332210</v>
      </c>
      <c r="B8446" s="5" t="s">
        <v>10</v>
      </c>
    </row>
    <row r="8447" spans="1:2" x14ac:dyDescent="0.3">
      <c r="A8447" s="3">
        <v>359983</v>
      </c>
      <c r="B8447" s="5" t="s">
        <v>10</v>
      </c>
    </row>
    <row r="8448" spans="1:2" x14ac:dyDescent="0.3">
      <c r="A8448" s="3">
        <v>332411</v>
      </c>
      <c r="B8448" s="5" t="s">
        <v>10</v>
      </c>
    </row>
    <row r="8449" spans="1:2" x14ac:dyDescent="0.3">
      <c r="A8449" s="3">
        <v>68730</v>
      </c>
      <c r="B8449" s="5" t="s">
        <v>74</v>
      </c>
    </row>
    <row r="8450" spans="1:2" x14ac:dyDescent="0.3">
      <c r="A8450" s="3">
        <v>68730</v>
      </c>
      <c r="B8450" s="5" t="s">
        <v>1144</v>
      </c>
    </row>
    <row r="8451" spans="1:2" x14ac:dyDescent="0.3">
      <c r="A8451" s="3">
        <v>68730</v>
      </c>
      <c r="B8451" s="5" t="s">
        <v>10</v>
      </c>
    </row>
    <row r="8452" spans="1:2" x14ac:dyDescent="0.3">
      <c r="A8452" s="3">
        <v>409502</v>
      </c>
      <c r="B8452" s="5" t="s">
        <v>10</v>
      </c>
    </row>
    <row r="8453" spans="1:2" x14ac:dyDescent="0.3">
      <c r="A8453" s="3">
        <v>396263</v>
      </c>
      <c r="B8453" s="5" t="s">
        <v>144</v>
      </c>
    </row>
    <row r="8454" spans="1:2" x14ac:dyDescent="0.3">
      <c r="A8454" s="3">
        <v>303858</v>
      </c>
      <c r="B8454" s="5" t="s">
        <v>10</v>
      </c>
    </row>
    <row r="8455" spans="1:2" x14ac:dyDescent="0.3">
      <c r="A8455" s="3">
        <v>376660</v>
      </c>
      <c r="B8455" s="5" t="s">
        <v>10</v>
      </c>
    </row>
    <row r="8456" spans="1:2" x14ac:dyDescent="0.3">
      <c r="A8456" s="3">
        <v>366924</v>
      </c>
      <c r="B8456" s="5" t="s">
        <v>10</v>
      </c>
    </row>
    <row r="8457" spans="1:2" x14ac:dyDescent="0.3">
      <c r="A8457" s="3">
        <v>471564</v>
      </c>
      <c r="B8457" s="5" t="s">
        <v>1845</v>
      </c>
    </row>
    <row r="8458" spans="1:2" x14ac:dyDescent="0.3">
      <c r="A8458" s="3">
        <v>409387</v>
      </c>
      <c r="B8458" s="5" t="s">
        <v>94</v>
      </c>
    </row>
    <row r="8459" spans="1:2" x14ac:dyDescent="0.3">
      <c r="A8459" s="3">
        <v>382190</v>
      </c>
      <c r="B8459" s="5" t="s">
        <v>144</v>
      </c>
    </row>
    <row r="8460" spans="1:2" x14ac:dyDescent="0.3">
      <c r="A8460" s="3">
        <v>338766</v>
      </c>
      <c r="B8460" s="5" t="s">
        <v>10</v>
      </c>
    </row>
    <row r="8461" spans="1:2" x14ac:dyDescent="0.3">
      <c r="A8461" s="3">
        <v>293767</v>
      </c>
      <c r="B8461" s="5" t="s">
        <v>411</v>
      </c>
    </row>
    <row r="8462" spans="1:2" x14ac:dyDescent="0.3">
      <c r="A8462" s="3">
        <v>293767</v>
      </c>
      <c r="B8462" s="5" t="s">
        <v>416</v>
      </c>
    </row>
    <row r="8463" spans="1:2" x14ac:dyDescent="0.3">
      <c r="A8463" s="3">
        <v>293767</v>
      </c>
      <c r="B8463" s="5" t="s">
        <v>10</v>
      </c>
    </row>
    <row r="8464" spans="1:2" x14ac:dyDescent="0.3">
      <c r="A8464" s="3">
        <v>351819</v>
      </c>
      <c r="B8464" s="5" t="s">
        <v>10</v>
      </c>
    </row>
    <row r="8465" spans="1:2" x14ac:dyDescent="0.3">
      <c r="A8465" s="3">
        <v>345009</v>
      </c>
      <c r="B8465" s="5" t="s">
        <v>540</v>
      </c>
    </row>
    <row r="8466" spans="1:2" x14ac:dyDescent="0.3">
      <c r="A8466" s="3">
        <v>345009</v>
      </c>
      <c r="B8466" s="5" t="s">
        <v>51</v>
      </c>
    </row>
    <row r="8467" spans="1:2" x14ac:dyDescent="0.3">
      <c r="A8467" s="3">
        <v>345009</v>
      </c>
      <c r="B8467" s="5" t="s">
        <v>10</v>
      </c>
    </row>
    <row r="8468" spans="1:2" x14ac:dyDescent="0.3">
      <c r="A8468" s="3">
        <v>360814</v>
      </c>
      <c r="B8468" s="5" t="s">
        <v>595</v>
      </c>
    </row>
    <row r="8469" spans="1:2" x14ac:dyDescent="0.3">
      <c r="A8469" s="3">
        <v>360814</v>
      </c>
      <c r="B8469" s="5" t="s">
        <v>10</v>
      </c>
    </row>
    <row r="8470" spans="1:2" x14ac:dyDescent="0.3">
      <c r="A8470" s="3">
        <v>412520</v>
      </c>
      <c r="B8470" s="5" t="s">
        <v>416</v>
      </c>
    </row>
    <row r="8471" spans="1:2" x14ac:dyDescent="0.3">
      <c r="A8471" s="3">
        <v>412520</v>
      </c>
      <c r="B8471" s="5" t="s">
        <v>108</v>
      </c>
    </row>
    <row r="8472" spans="1:2" x14ac:dyDescent="0.3">
      <c r="A8472" s="3">
        <v>322240</v>
      </c>
      <c r="B8472" s="5" t="s">
        <v>411</v>
      </c>
    </row>
    <row r="8473" spans="1:2" x14ac:dyDescent="0.3">
      <c r="A8473" s="3">
        <v>322240</v>
      </c>
      <c r="B8473" s="5" t="s">
        <v>108</v>
      </c>
    </row>
    <row r="8474" spans="1:2" x14ac:dyDescent="0.3">
      <c r="A8474" s="3">
        <v>525686</v>
      </c>
      <c r="B8474" s="5" t="s">
        <v>8366</v>
      </c>
    </row>
    <row r="8475" spans="1:2" x14ac:dyDescent="0.3">
      <c r="A8475" s="3">
        <v>369557</v>
      </c>
      <c r="B8475" s="5" t="s">
        <v>2847</v>
      </c>
    </row>
    <row r="8476" spans="1:2" x14ac:dyDescent="0.3">
      <c r="A8476" s="3">
        <v>369557</v>
      </c>
      <c r="B8476" s="5" t="s">
        <v>416</v>
      </c>
    </row>
    <row r="8477" spans="1:2" x14ac:dyDescent="0.3">
      <c r="A8477" s="3">
        <v>369557</v>
      </c>
      <c r="B8477" s="5" t="s">
        <v>10</v>
      </c>
    </row>
    <row r="8478" spans="1:2" x14ac:dyDescent="0.3">
      <c r="A8478" s="3">
        <v>319888</v>
      </c>
      <c r="B8478" s="5" t="s">
        <v>284</v>
      </c>
    </row>
    <row r="8479" spans="1:2" x14ac:dyDescent="0.3">
      <c r="A8479" s="3">
        <v>319888</v>
      </c>
      <c r="B8479" s="5" t="s">
        <v>416</v>
      </c>
    </row>
    <row r="8480" spans="1:2" x14ac:dyDescent="0.3">
      <c r="A8480" s="3">
        <v>319888</v>
      </c>
      <c r="B8480" s="5" t="s">
        <v>10</v>
      </c>
    </row>
    <row r="8481" spans="1:2" x14ac:dyDescent="0.3">
      <c r="A8481" s="3">
        <v>351211</v>
      </c>
      <c r="B8481" s="5" t="s">
        <v>432</v>
      </c>
    </row>
    <row r="8482" spans="1:2" x14ac:dyDescent="0.3">
      <c r="A8482" s="3">
        <v>351211</v>
      </c>
      <c r="B8482" s="5" t="s">
        <v>10</v>
      </c>
    </row>
    <row r="8483" spans="1:2" x14ac:dyDescent="0.3">
      <c r="A8483" s="3">
        <v>393457</v>
      </c>
      <c r="B8483" s="5" t="s">
        <v>432</v>
      </c>
    </row>
    <row r="8484" spans="1:2" x14ac:dyDescent="0.3">
      <c r="A8484" s="3">
        <v>393457</v>
      </c>
      <c r="B8484" s="5" t="s">
        <v>10</v>
      </c>
    </row>
    <row r="8485" spans="1:2" x14ac:dyDescent="0.3">
      <c r="A8485" s="3">
        <v>430384</v>
      </c>
      <c r="B8485" s="5" t="s">
        <v>94</v>
      </c>
    </row>
    <row r="8486" spans="1:2" x14ac:dyDescent="0.3">
      <c r="A8486" s="3">
        <v>482036</v>
      </c>
      <c r="B8486" s="5" t="s">
        <v>94</v>
      </c>
    </row>
    <row r="8487" spans="1:2" x14ac:dyDescent="0.3">
      <c r="A8487" s="3">
        <v>382272</v>
      </c>
      <c r="B8487" s="5" t="s">
        <v>144</v>
      </c>
    </row>
    <row r="8488" spans="1:2" x14ac:dyDescent="0.3">
      <c r="A8488" s="3">
        <v>301365</v>
      </c>
      <c r="B8488" s="5" t="s">
        <v>1109</v>
      </c>
    </row>
    <row r="8489" spans="1:2" x14ac:dyDescent="0.3">
      <c r="A8489" s="3">
        <v>301365</v>
      </c>
      <c r="B8489" s="5" t="s">
        <v>108</v>
      </c>
    </row>
    <row r="8490" spans="1:2" x14ac:dyDescent="0.3">
      <c r="A8490" s="3">
        <v>301365</v>
      </c>
      <c r="B8490" s="5" t="s">
        <v>10</v>
      </c>
    </row>
    <row r="8491" spans="1:2" x14ac:dyDescent="0.3">
      <c r="A8491" s="3">
        <v>337703</v>
      </c>
      <c r="B8491" s="5" t="s">
        <v>1540</v>
      </c>
    </row>
    <row r="8492" spans="1:2" x14ac:dyDescent="0.3">
      <c r="A8492" s="3">
        <v>337703</v>
      </c>
      <c r="B8492" s="5" t="s">
        <v>108</v>
      </c>
    </row>
    <row r="8493" spans="1:2" x14ac:dyDescent="0.3">
      <c r="A8493" s="3">
        <v>337703</v>
      </c>
      <c r="B8493" s="5" t="s">
        <v>144</v>
      </c>
    </row>
    <row r="8494" spans="1:2" x14ac:dyDescent="0.3">
      <c r="A8494" s="3">
        <v>419329</v>
      </c>
      <c r="B8494" s="5" t="s">
        <v>94</v>
      </c>
    </row>
    <row r="8495" spans="1:2" x14ac:dyDescent="0.3">
      <c r="A8495" s="3">
        <v>381341</v>
      </c>
      <c r="B8495" s="5" t="s">
        <v>540</v>
      </c>
    </row>
    <row r="8496" spans="1:2" x14ac:dyDescent="0.3">
      <c r="A8496" s="3">
        <v>341006</v>
      </c>
      <c r="B8496" s="5" t="s">
        <v>10</v>
      </c>
    </row>
    <row r="8497" spans="1:2" x14ac:dyDescent="0.3">
      <c r="A8497" s="3">
        <v>379170</v>
      </c>
      <c r="B8497" s="5" t="s">
        <v>416</v>
      </c>
    </row>
    <row r="8498" spans="1:2" x14ac:dyDescent="0.3">
      <c r="A8498" s="3">
        <v>329833</v>
      </c>
      <c r="B8498" s="5" t="s">
        <v>10</v>
      </c>
    </row>
    <row r="8499" spans="1:2" x14ac:dyDescent="0.3">
      <c r="A8499" s="3">
        <v>353326</v>
      </c>
      <c r="B8499" s="5" t="s">
        <v>416</v>
      </c>
    </row>
    <row r="8500" spans="1:2" x14ac:dyDescent="0.3">
      <c r="A8500" s="3">
        <v>353326</v>
      </c>
      <c r="B8500" s="5" t="s">
        <v>10</v>
      </c>
    </row>
    <row r="8501" spans="1:2" x14ac:dyDescent="0.3">
      <c r="A8501" s="3">
        <v>408355</v>
      </c>
      <c r="B8501" s="5" t="s">
        <v>10</v>
      </c>
    </row>
    <row r="8502" spans="1:2" x14ac:dyDescent="0.3">
      <c r="A8502" s="3">
        <v>408355</v>
      </c>
      <c r="B8502" s="5" t="s">
        <v>411</v>
      </c>
    </row>
    <row r="8503" spans="1:2" x14ac:dyDescent="0.3">
      <c r="A8503" s="3">
        <v>340945</v>
      </c>
      <c r="B8503" s="5" t="s">
        <v>10</v>
      </c>
    </row>
    <row r="8504" spans="1:2" x14ac:dyDescent="0.3">
      <c r="A8504" s="3">
        <v>462183</v>
      </c>
      <c r="B8504" s="5" t="s">
        <v>51</v>
      </c>
    </row>
    <row r="8505" spans="1:2" x14ac:dyDescent="0.3">
      <c r="A8505" s="3">
        <v>303991</v>
      </c>
      <c r="B8505" s="5" t="s">
        <v>10</v>
      </c>
    </row>
    <row r="8506" spans="1:2" x14ac:dyDescent="0.3">
      <c r="A8506" s="3">
        <v>348668</v>
      </c>
      <c r="B8506" s="5" t="s">
        <v>1109</v>
      </c>
    </row>
    <row r="8507" spans="1:2" x14ac:dyDescent="0.3">
      <c r="A8507" s="3">
        <v>348668</v>
      </c>
      <c r="B8507" s="5" t="s">
        <v>284</v>
      </c>
    </row>
    <row r="8508" spans="1:2" x14ac:dyDescent="0.3">
      <c r="A8508" s="3">
        <v>348668</v>
      </c>
      <c r="B8508" s="5" t="s">
        <v>263</v>
      </c>
    </row>
    <row r="8509" spans="1:2" x14ac:dyDescent="0.3">
      <c r="A8509" s="3">
        <v>348668</v>
      </c>
      <c r="B8509" s="5" t="s">
        <v>750</v>
      </c>
    </row>
    <row r="8510" spans="1:2" x14ac:dyDescent="0.3">
      <c r="A8510" s="3">
        <v>270774</v>
      </c>
      <c r="B8510" s="5" t="s">
        <v>411</v>
      </c>
    </row>
    <row r="8511" spans="1:2" x14ac:dyDescent="0.3">
      <c r="A8511" s="3">
        <v>270774</v>
      </c>
      <c r="B8511" s="5" t="s">
        <v>784</v>
      </c>
    </row>
    <row r="8512" spans="1:2" x14ac:dyDescent="0.3">
      <c r="A8512" s="3">
        <v>270774</v>
      </c>
      <c r="B8512" s="5" t="s">
        <v>10</v>
      </c>
    </row>
    <row r="8513" spans="1:2" x14ac:dyDescent="0.3">
      <c r="A8513" s="3">
        <v>335778</v>
      </c>
      <c r="B8513" s="5" t="s">
        <v>10</v>
      </c>
    </row>
    <row r="8514" spans="1:2" x14ac:dyDescent="0.3">
      <c r="A8514" s="3">
        <v>323677</v>
      </c>
      <c r="B8514" s="5" t="s">
        <v>432</v>
      </c>
    </row>
    <row r="8515" spans="1:2" x14ac:dyDescent="0.3">
      <c r="A8515" s="3">
        <v>323677</v>
      </c>
      <c r="B8515" s="5" t="s">
        <v>284</v>
      </c>
    </row>
    <row r="8516" spans="1:2" x14ac:dyDescent="0.3">
      <c r="A8516" s="3">
        <v>390497</v>
      </c>
      <c r="B8516" s="5" t="s">
        <v>94</v>
      </c>
    </row>
    <row r="8517" spans="1:2" x14ac:dyDescent="0.3">
      <c r="A8517" s="3">
        <v>331583</v>
      </c>
      <c r="B8517" s="5" t="s">
        <v>10</v>
      </c>
    </row>
    <row r="8518" spans="1:2" x14ac:dyDescent="0.3">
      <c r="A8518" s="3">
        <v>1017204</v>
      </c>
      <c r="B8518" s="5" t="s">
        <v>144</v>
      </c>
    </row>
    <row r="8519" spans="1:2" x14ac:dyDescent="0.3">
      <c r="A8519" s="3">
        <v>328387</v>
      </c>
      <c r="B8519" s="5" t="s">
        <v>784</v>
      </c>
    </row>
    <row r="8520" spans="1:2" x14ac:dyDescent="0.3">
      <c r="A8520" s="3">
        <v>328387</v>
      </c>
      <c r="B8520" s="5" t="s">
        <v>10</v>
      </c>
    </row>
    <row r="8521" spans="1:2" x14ac:dyDescent="0.3">
      <c r="A8521" s="3">
        <v>300673</v>
      </c>
      <c r="B8521" s="5" t="s">
        <v>10</v>
      </c>
    </row>
    <row r="8522" spans="1:2" x14ac:dyDescent="0.3">
      <c r="A8522" s="3">
        <v>234004</v>
      </c>
      <c r="B8522" s="5" t="s">
        <v>432</v>
      </c>
    </row>
    <row r="8523" spans="1:2" x14ac:dyDescent="0.3">
      <c r="A8523" s="3">
        <v>234004</v>
      </c>
      <c r="B8523" s="5" t="s">
        <v>784</v>
      </c>
    </row>
    <row r="8524" spans="1:2" x14ac:dyDescent="0.3">
      <c r="A8524" s="3">
        <v>234004</v>
      </c>
      <c r="B8524" s="5" t="s">
        <v>10</v>
      </c>
    </row>
    <row r="8525" spans="1:2" x14ac:dyDescent="0.3">
      <c r="A8525" s="3">
        <v>482207</v>
      </c>
      <c r="B8525" s="5" t="s">
        <v>94</v>
      </c>
    </row>
    <row r="8526" spans="1:2" x14ac:dyDescent="0.3">
      <c r="A8526" s="3">
        <v>263341</v>
      </c>
      <c r="B8526" s="5" t="s">
        <v>411</v>
      </c>
    </row>
    <row r="8527" spans="1:2" x14ac:dyDescent="0.3">
      <c r="A8527" s="3">
        <v>262841</v>
      </c>
      <c r="B8527" s="5" t="s">
        <v>10</v>
      </c>
    </row>
    <row r="8528" spans="1:2" x14ac:dyDescent="0.3">
      <c r="A8528" s="3">
        <v>325133</v>
      </c>
      <c r="B8528" s="5" t="s">
        <v>10</v>
      </c>
    </row>
    <row r="8529" spans="1:2" x14ac:dyDescent="0.3">
      <c r="A8529" s="3">
        <v>360606</v>
      </c>
      <c r="B8529" s="5" t="s">
        <v>10</v>
      </c>
    </row>
    <row r="8530" spans="1:2" x14ac:dyDescent="0.3">
      <c r="A8530" s="3">
        <v>382581</v>
      </c>
      <c r="B8530" s="5" t="s">
        <v>10</v>
      </c>
    </row>
    <row r="8531" spans="1:2" x14ac:dyDescent="0.3">
      <c r="A8531" s="3">
        <v>387893</v>
      </c>
      <c r="B8531" s="5" t="s">
        <v>10</v>
      </c>
    </row>
    <row r="8532" spans="1:2" x14ac:dyDescent="0.3">
      <c r="A8532" s="3">
        <v>387893</v>
      </c>
      <c r="B8532" s="5" t="s">
        <v>432</v>
      </c>
    </row>
    <row r="8533" spans="1:2" x14ac:dyDescent="0.3">
      <c r="A8533" s="3">
        <v>276624</v>
      </c>
      <c r="B8533" s="5" t="s">
        <v>144</v>
      </c>
    </row>
    <row r="8534" spans="1:2" x14ac:dyDescent="0.3">
      <c r="A8534" s="3">
        <v>413052</v>
      </c>
      <c r="B8534" s="5" t="s">
        <v>432</v>
      </c>
    </row>
    <row r="8535" spans="1:2" x14ac:dyDescent="0.3">
      <c r="A8535" s="3">
        <v>413052</v>
      </c>
      <c r="B8535" s="5" t="s">
        <v>10588</v>
      </c>
    </row>
    <row r="8536" spans="1:2" x14ac:dyDescent="0.3">
      <c r="A8536" s="3">
        <v>413052</v>
      </c>
      <c r="B8536" s="5" t="s">
        <v>784</v>
      </c>
    </row>
    <row r="8537" spans="1:2" x14ac:dyDescent="0.3">
      <c r="A8537" s="3">
        <v>413052</v>
      </c>
      <c r="B8537" s="5" t="s">
        <v>220</v>
      </c>
    </row>
    <row r="8538" spans="1:2" x14ac:dyDescent="0.3">
      <c r="A8538" s="3">
        <v>413052</v>
      </c>
      <c r="B8538" s="5" t="s">
        <v>10</v>
      </c>
    </row>
    <row r="8539" spans="1:2" x14ac:dyDescent="0.3">
      <c r="A8539" s="3">
        <v>328111</v>
      </c>
      <c r="B8539" s="5" t="s">
        <v>10</v>
      </c>
    </row>
    <row r="8540" spans="1:2" x14ac:dyDescent="0.3">
      <c r="A8540" s="3">
        <v>376290</v>
      </c>
      <c r="B8540" s="5" t="s">
        <v>108</v>
      </c>
    </row>
    <row r="8541" spans="1:2" x14ac:dyDescent="0.3">
      <c r="A8541" s="3">
        <v>376290</v>
      </c>
      <c r="B8541" s="5" t="s">
        <v>10</v>
      </c>
    </row>
    <row r="8542" spans="1:2" x14ac:dyDescent="0.3">
      <c r="A8542" s="3">
        <v>379291</v>
      </c>
      <c r="B8542" s="5" t="s">
        <v>10</v>
      </c>
    </row>
    <row r="8543" spans="1:2" x14ac:dyDescent="0.3">
      <c r="A8543" s="3">
        <v>473941</v>
      </c>
      <c r="B8543" s="5" t="s">
        <v>10</v>
      </c>
    </row>
    <row r="8544" spans="1:2" x14ac:dyDescent="0.3">
      <c r="A8544" s="3">
        <v>374205</v>
      </c>
      <c r="B8544" s="5" t="s">
        <v>144</v>
      </c>
    </row>
    <row r="8545" spans="1:2" x14ac:dyDescent="0.3">
      <c r="A8545" s="3">
        <v>390734</v>
      </c>
      <c r="B8545" s="5" t="s">
        <v>144</v>
      </c>
    </row>
    <row r="8546" spans="1:2" x14ac:dyDescent="0.3">
      <c r="A8546" s="3">
        <v>390734</v>
      </c>
      <c r="B8546" s="5" t="s">
        <v>10</v>
      </c>
    </row>
    <row r="8547" spans="1:2" x14ac:dyDescent="0.3">
      <c r="A8547" s="3">
        <v>378108</v>
      </c>
      <c r="B8547" s="5" t="s">
        <v>144</v>
      </c>
    </row>
    <row r="8548" spans="1:2" x14ac:dyDescent="0.3">
      <c r="A8548" s="3">
        <v>402331</v>
      </c>
      <c r="B8548" s="5" t="s">
        <v>10</v>
      </c>
    </row>
    <row r="8549" spans="1:2" x14ac:dyDescent="0.3">
      <c r="A8549" s="3">
        <v>369299</v>
      </c>
      <c r="B8549" s="5" t="s">
        <v>74</v>
      </c>
    </row>
    <row r="8550" spans="1:2" x14ac:dyDescent="0.3">
      <c r="A8550" s="3">
        <v>271706</v>
      </c>
      <c r="B8550" s="5" t="s">
        <v>411</v>
      </c>
    </row>
    <row r="8551" spans="1:2" x14ac:dyDescent="0.3">
      <c r="A8551" s="3">
        <v>271706</v>
      </c>
      <c r="B8551" s="5" t="s">
        <v>94</v>
      </c>
    </row>
    <row r="8552" spans="1:2" x14ac:dyDescent="0.3">
      <c r="A8552" s="3">
        <v>391907</v>
      </c>
      <c r="B8552" s="5" t="s">
        <v>94</v>
      </c>
    </row>
    <row r="8553" spans="1:2" x14ac:dyDescent="0.3">
      <c r="A8553" s="3">
        <v>439466</v>
      </c>
      <c r="B8553" s="5" t="s">
        <v>144</v>
      </c>
    </row>
    <row r="8554" spans="1:2" x14ac:dyDescent="0.3">
      <c r="A8554" s="3">
        <v>376659</v>
      </c>
      <c r="B8554" s="5" t="s">
        <v>10</v>
      </c>
    </row>
    <row r="8555" spans="1:2" x14ac:dyDescent="0.3">
      <c r="A8555" s="3">
        <v>376659</v>
      </c>
      <c r="B8555" s="5" t="s">
        <v>411</v>
      </c>
    </row>
    <row r="8556" spans="1:2" x14ac:dyDescent="0.3">
      <c r="A8556" s="3">
        <v>1100848</v>
      </c>
      <c r="B8556" s="5" t="s">
        <v>144</v>
      </c>
    </row>
    <row r="8557" spans="1:2" x14ac:dyDescent="0.3">
      <c r="A8557" s="3">
        <v>381902</v>
      </c>
      <c r="B8557" s="5" t="s">
        <v>784</v>
      </c>
    </row>
    <row r="8558" spans="1:2" x14ac:dyDescent="0.3">
      <c r="A8558" s="3">
        <v>381902</v>
      </c>
      <c r="B8558" s="5" t="s">
        <v>411</v>
      </c>
    </row>
    <row r="8559" spans="1:2" x14ac:dyDescent="0.3">
      <c r="A8559" s="3">
        <v>404378</v>
      </c>
      <c r="B8559" s="5" t="s">
        <v>416</v>
      </c>
    </row>
    <row r="8560" spans="1:2" x14ac:dyDescent="0.3">
      <c r="A8560" s="3">
        <v>404378</v>
      </c>
      <c r="B8560" s="5" t="s">
        <v>10</v>
      </c>
    </row>
    <row r="8561" spans="1:2" x14ac:dyDescent="0.3">
      <c r="A8561" s="3">
        <v>399173</v>
      </c>
      <c r="B8561" s="5" t="s">
        <v>108</v>
      </c>
    </row>
    <row r="8562" spans="1:2" x14ac:dyDescent="0.3">
      <c r="A8562" s="3">
        <v>399173</v>
      </c>
      <c r="B8562" s="5" t="s">
        <v>10</v>
      </c>
    </row>
    <row r="8563" spans="1:2" x14ac:dyDescent="0.3">
      <c r="A8563" s="3">
        <v>333669</v>
      </c>
      <c r="B8563" s="5" t="s">
        <v>108</v>
      </c>
    </row>
    <row r="8564" spans="1:2" x14ac:dyDescent="0.3">
      <c r="A8564" s="3">
        <v>333669</v>
      </c>
      <c r="B8564" s="5" t="s">
        <v>416</v>
      </c>
    </row>
    <row r="8565" spans="1:2" x14ac:dyDescent="0.3">
      <c r="A8565" s="3">
        <v>333669</v>
      </c>
      <c r="B8565" s="5" t="s">
        <v>10</v>
      </c>
    </row>
    <row r="8566" spans="1:2" x14ac:dyDescent="0.3">
      <c r="A8566" s="3">
        <v>302401</v>
      </c>
      <c r="B8566" s="5" t="s">
        <v>108</v>
      </c>
    </row>
    <row r="8567" spans="1:2" x14ac:dyDescent="0.3">
      <c r="A8567" s="3">
        <v>302401</v>
      </c>
      <c r="B8567" s="5" t="s">
        <v>284</v>
      </c>
    </row>
    <row r="8568" spans="1:2" x14ac:dyDescent="0.3">
      <c r="A8568" s="3">
        <v>302401</v>
      </c>
      <c r="B8568" s="5" t="s">
        <v>10</v>
      </c>
    </row>
    <row r="8569" spans="1:2" x14ac:dyDescent="0.3">
      <c r="A8569" s="3">
        <v>374461</v>
      </c>
      <c r="B8569" s="5" t="s">
        <v>10</v>
      </c>
    </row>
    <row r="8570" spans="1:2" x14ac:dyDescent="0.3">
      <c r="A8570" s="3">
        <v>270487</v>
      </c>
      <c r="B8570" s="5" t="s">
        <v>416</v>
      </c>
    </row>
    <row r="8571" spans="1:2" x14ac:dyDescent="0.3">
      <c r="A8571" s="3">
        <v>270487</v>
      </c>
      <c r="B8571" s="5" t="s">
        <v>10</v>
      </c>
    </row>
    <row r="8572" spans="1:2" x14ac:dyDescent="0.3">
      <c r="A8572" s="3">
        <v>357786</v>
      </c>
      <c r="B8572" s="5" t="s">
        <v>144</v>
      </c>
    </row>
    <row r="8573" spans="1:2" x14ac:dyDescent="0.3">
      <c r="A8573" s="3">
        <v>474139</v>
      </c>
      <c r="B8573" s="5" t="s">
        <v>1845</v>
      </c>
    </row>
    <row r="8574" spans="1:2" x14ac:dyDescent="0.3">
      <c r="A8574" s="3">
        <v>245703</v>
      </c>
      <c r="B8574" s="5" t="s">
        <v>883</v>
      </c>
    </row>
    <row r="8575" spans="1:2" x14ac:dyDescent="0.3">
      <c r="A8575" s="3">
        <v>245703</v>
      </c>
      <c r="B8575" s="5" t="s">
        <v>10</v>
      </c>
    </row>
    <row r="8576" spans="1:2" x14ac:dyDescent="0.3">
      <c r="A8576" s="3">
        <v>302156</v>
      </c>
      <c r="B8576" s="5" t="s">
        <v>1311</v>
      </c>
    </row>
    <row r="8577" spans="1:2" x14ac:dyDescent="0.3">
      <c r="A8577" s="3">
        <v>302156</v>
      </c>
      <c r="B8577" s="5" t="s">
        <v>108</v>
      </c>
    </row>
    <row r="8578" spans="1:2" x14ac:dyDescent="0.3">
      <c r="A8578" s="3">
        <v>302156</v>
      </c>
      <c r="B8578" s="5" t="s">
        <v>416</v>
      </c>
    </row>
    <row r="8579" spans="1:2" x14ac:dyDescent="0.3">
      <c r="A8579" s="3">
        <v>302156</v>
      </c>
      <c r="B8579" s="5" t="s">
        <v>10</v>
      </c>
    </row>
    <row r="8580" spans="1:2" x14ac:dyDescent="0.3">
      <c r="A8580" s="3">
        <v>241258</v>
      </c>
      <c r="B8580" s="5" t="s">
        <v>10</v>
      </c>
    </row>
    <row r="8581" spans="1:2" x14ac:dyDescent="0.3">
      <c r="A8581" s="3">
        <v>374052</v>
      </c>
      <c r="B8581" s="5" t="s">
        <v>10</v>
      </c>
    </row>
    <row r="8582" spans="1:2" x14ac:dyDescent="0.3">
      <c r="A8582" s="3">
        <v>387846</v>
      </c>
      <c r="B8582" s="5" t="s">
        <v>94</v>
      </c>
    </row>
    <row r="8583" spans="1:2" x14ac:dyDescent="0.3">
      <c r="A8583" s="3">
        <v>351339</v>
      </c>
      <c r="B8583" s="5" t="s">
        <v>1905</v>
      </c>
    </row>
    <row r="8584" spans="1:2" x14ac:dyDescent="0.3">
      <c r="A8584" s="3">
        <v>351339</v>
      </c>
      <c r="B8584" s="5" t="s">
        <v>108</v>
      </c>
    </row>
    <row r="8585" spans="1:2" x14ac:dyDescent="0.3">
      <c r="A8585" s="3">
        <v>351339</v>
      </c>
      <c r="B8585" s="5" t="s">
        <v>10</v>
      </c>
    </row>
    <row r="8586" spans="1:2" x14ac:dyDescent="0.3">
      <c r="A8586" s="3">
        <v>351339</v>
      </c>
      <c r="B8586" s="5" t="s">
        <v>416</v>
      </c>
    </row>
    <row r="8587" spans="1:2" x14ac:dyDescent="0.3">
      <c r="A8587" s="3">
        <v>309886</v>
      </c>
      <c r="B8587" s="5" t="s">
        <v>10</v>
      </c>
    </row>
    <row r="8588" spans="1:2" x14ac:dyDescent="0.3">
      <c r="A8588" s="3">
        <v>309886</v>
      </c>
      <c r="B8588" s="5" t="s">
        <v>108</v>
      </c>
    </row>
    <row r="8589" spans="1:2" x14ac:dyDescent="0.3">
      <c r="A8589" s="3">
        <v>286567</v>
      </c>
      <c r="B8589" s="5" t="s">
        <v>416</v>
      </c>
    </row>
    <row r="8590" spans="1:2" x14ac:dyDescent="0.3">
      <c r="A8590" s="3">
        <v>286567</v>
      </c>
      <c r="B8590" s="5" t="s">
        <v>10</v>
      </c>
    </row>
    <row r="8591" spans="1:2" x14ac:dyDescent="0.3">
      <c r="A8591" s="3">
        <v>372751</v>
      </c>
      <c r="B8591" s="5" t="s">
        <v>144</v>
      </c>
    </row>
    <row r="8592" spans="1:2" x14ac:dyDescent="0.3">
      <c r="A8592" s="3">
        <v>457697</v>
      </c>
      <c r="B8592" s="5" t="s">
        <v>1845</v>
      </c>
    </row>
    <row r="8593" spans="1:2" x14ac:dyDescent="0.3">
      <c r="A8593" s="3">
        <v>359784</v>
      </c>
      <c r="B8593" s="5" t="s">
        <v>2847</v>
      </c>
    </row>
    <row r="8594" spans="1:2" x14ac:dyDescent="0.3">
      <c r="A8594" s="3">
        <v>359784</v>
      </c>
      <c r="B8594" s="5" t="s">
        <v>432</v>
      </c>
    </row>
    <row r="8595" spans="1:2" x14ac:dyDescent="0.3">
      <c r="A8595" s="3">
        <v>329440</v>
      </c>
      <c r="B8595" s="5" t="s">
        <v>10</v>
      </c>
    </row>
    <row r="8596" spans="1:2" x14ac:dyDescent="0.3">
      <c r="A8596" s="3">
        <v>317557</v>
      </c>
      <c r="B8596" s="5" t="s">
        <v>10</v>
      </c>
    </row>
    <row r="8597" spans="1:2" x14ac:dyDescent="0.3">
      <c r="A8597" s="3">
        <v>347126</v>
      </c>
      <c r="B8597" s="5" t="s">
        <v>10</v>
      </c>
    </row>
    <row r="8598" spans="1:2" x14ac:dyDescent="0.3">
      <c r="A8598" s="3">
        <v>245913</v>
      </c>
      <c r="B8598" s="5" t="s">
        <v>10</v>
      </c>
    </row>
    <row r="8599" spans="1:2" x14ac:dyDescent="0.3">
      <c r="A8599" s="3">
        <v>410118</v>
      </c>
      <c r="B8599" s="5" t="s">
        <v>263</v>
      </c>
    </row>
    <row r="8600" spans="1:2" x14ac:dyDescent="0.3">
      <c r="A8600" s="3">
        <v>313922</v>
      </c>
      <c r="B8600" s="5" t="s">
        <v>10</v>
      </c>
    </row>
    <row r="8601" spans="1:2" x14ac:dyDescent="0.3">
      <c r="A8601" s="3">
        <v>382602</v>
      </c>
      <c r="B8601" s="5" t="s">
        <v>144</v>
      </c>
    </row>
    <row r="8602" spans="1:2" x14ac:dyDescent="0.3">
      <c r="A8602" s="3">
        <v>341012</v>
      </c>
      <c r="B8602" s="5" t="s">
        <v>10</v>
      </c>
    </row>
    <row r="8603" spans="1:2" x14ac:dyDescent="0.3">
      <c r="A8603" s="3">
        <v>341012</v>
      </c>
      <c r="B8603" s="5" t="s">
        <v>411</v>
      </c>
    </row>
    <row r="8604" spans="1:2" x14ac:dyDescent="0.3">
      <c r="A8604" s="3">
        <v>429915</v>
      </c>
      <c r="B8604" s="5" t="s">
        <v>94</v>
      </c>
    </row>
    <row r="8605" spans="1:2" x14ac:dyDescent="0.3">
      <c r="A8605" s="3">
        <v>408567</v>
      </c>
      <c r="B8605" s="5" t="s">
        <v>10</v>
      </c>
    </row>
    <row r="8606" spans="1:2" x14ac:dyDescent="0.3">
      <c r="A8606" s="3">
        <v>433157</v>
      </c>
      <c r="B8606" s="5" t="s">
        <v>144</v>
      </c>
    </row>
    <row r="8607" spans="1:2" x14ac:dyDescent="0.3">
      <c r="A8607" s="3">
        <v>424656</v>
      </c>
      <c r="B8607" s="5" t="s">
        <v>144</v>
      </c>
    </row>
    <row r="8608" spans="1:2" x14ac:dyDescent="0.3">
      <c r="A8608" s="3">
        <v>389053</v>
      </c>
      <c r="B8608" s="5" t="s">
        <v>10</v>
      </c>
    </row>
    <row r="8609" spans="1:2" x14ac:dyDescent="0.3">
      <c r="A8609" s="3">
        <v>378385</v>
      </c>
      <c r="B8609" s="5" t="s">
        <v>10</v>
      </c>
    </row>
    <row r="8610" spans="1:2" x14ac:dyDescent="0.3">
      <c r="A8610" s="3">
        <v>378385</v>
      </c>
      <c r="B8610" s="5" t="s">
        <v>1311</v>
      </c>
    </row>
    <row r="8611" spans="1:2" x14ac:dyDescent="0.3">
      <c r="A8611" s="3">
        <v>366170</v>
      </c>
      <c r="B8611" s="5" t="s">
        <v>144</v>
      </c>
    </row>
    <row r="8612" spans="1:2" x14ac:dyDescent="0.3">
      <c r="A8612" s="3">
        <v>355066</v>
      </c>
      <c r="B8612" s="5" t="s">
        <v>880</v>
      </c>
    </row>
    <row r="8613" spans="1:2" x14ac:dyDescent="0.3">
      <c r="A8613" s="3">
        <v>403605</v>
      </c>
      <c r="B8613" s="5" t="s">
        <v>3367</v>
      </c>
    </row>
    <row r="8614" spans="1:2" x14ac:dyDescent="0.3">
      <c r="A8614" s="3">
        <v>383121</v>
      </c>
      <c r="B8614" s="5" t="s">
        <v>10</v>
      </c>
    </row>
    <row r="8615" spans="1:2" x14ac:dyDescent="0.3">
      <c r="A8615" s="3">
        <v>394374</v>
      </c>
      <c r="B8615" s="5" t="s">
        <v>51</v>
      </c>
    </row>
    <row r="8616" spans="1:2" x14ac:dyDescent="0.3">
      <c r="A8616" s="3">
        <v>394374</v>
      </c>
      <c r="B8616" s="5" t="s">
        <v>1036</v>
      </c>
    </row>
    <row r="8617" spans="1:2" x14ac:dyDescent="0.3">
      <c r="A8617" s="3">
        <v>310119</v>
      </c>
      <c r="B8617" s="5" t="s">
        <v>10</v>
      </c>
    </row>
    <row r="8618" spans="1:2" x14ac:dyDescent="0.3">
      <c r="A8618" s="3">
        <v>382512</v>
      </c>
      <c r="B8618" s="5" t="s">
        <v>10</v>
      </c>
    </row>
    <row r="8619" spans="1:2" x14ac:dyDescent="0.3">
      <c r="A8619" s="3">
        <v>340485</v>
      </c>
      <c r="B8619" s="5" t="s">
        <v>416</v>
      </c>
    </row>
    <row r="8620" spans="1:2" x14ac:dyDescent="0.3">
      <c r="A8620" s="3">
        <v>340485</v>
      </c>
      <c r="B8620" s="5" t="s">
        <v>10</v>
      </c>
    </row>
    <row r="8621" spans="1:2" x14ac:dyDescent="0.3">
      <c r="A8621" s="3">
        <v>316023</v>
      </c>
      <c r="B8621" s="5" t="s">
        <v>10</v>
      </c>
    </row>
    <row r="8622" spans="1:2" x14ac:dyDescent="0.3">
      <c r="A8622" s="3">
        <v>429450</v>
      </c>
      <c r="B8622" s="5" t="s">
        <v>94</v>
      </c>
    </row>
    <row r="8623" spans="1:2" x14ac:dyDescent="0.3">
      <c r="A8623" s="3">
        <v>407887</v>
      </c>
      <c r="B8623" s="5" t="s">
        <v>94</v>
      </c>
    </row>
    <row r="8624" spans="1:2" x14ac:dyDescent="0.3">
      <c r="A8624" s="3">
        <v>386861</v>
      </c>
      <c r="B8624" s="5" t="s">
        <v>1845</v>
      </c>
    </row>
    <row r="8625" spans="1:2" x14ac:dyDescent="0.3">
      <c r="A8625" s="3">
        <v>353069</v>
      </c>
      <c r="B8625" s="5" t="s">
        <v>10</v>
      </c>
    </row>
    <row r="8626" spans="1:2" x14ac:dyDescent="0.3">
      <c r="A8626" s="3">
        <v>184341</v>
      </c>
      <c r="B8626" s="5" t="s">
        <v>15729</v>
      </c>
    </row>
    <row r="8627" spans="1:2" x14ac:dyDescent="0.3">
      <c r="A8627" s="3">
        <v>184341</v>
      </c>
      <c r="B8627" s="5" t="s">
        <v>10</v>
      </c>
    </row>
    <row r="8628" spans="1:2" x14ac:dyDescent="0.3">
      <c r="A8628" s="3">
        <v>374473</v>
      </c>
      <c r="B8628" s="5" t="s">
        <v>1540</v>
      </c>
    </row>
    <row r="8629" spans="1:2" x14ac:dyDescent="0.3">
      <c r="A8629" s="3">
        <v>374473</v>
      </c>
      <c r="B8629" s="5" t="s">
        <v>108</v>
      </c>
    </row>
    <row r="8630" spans="1:2" x14ac:dyDescent="0.3">
      <c r="A8630" s="3">
        <v>374473</v>
      </c>
      <c r="B8630" s="5" t="s">
        <v>416</v>
      </c>
    </row>
    <row r="8631" spans="1:2" x14ac:dyDescent="0.3">
      <c r="A8631" s="3">
        <v>354282</v>
      </c>
      <c r="B8631" s="5" t="s">
        <v>367</v>
      </c>
    </row>
    <row r="8632" spans="1:2" x14ac:dyDescent="0.3">
      <c r="A8632" s="3">
        <v>335791</v>
      </c>
      <c r="B8632" s="5" t="s">
        <v>10</v>
      </c>
    </row>
    <row r="8633" spans="1:2" x14ac:dyDescent="0.3">
      <c r="A8633" s="3">
        <v>248705</v>
      </c>
      <c r="B8633" s="5" t="s">
        <v>108</v>
      </c>
    </row>
    <row r="8634" spans="1:2" x14ac:dyDescent="0.3">
      <c r="A8634" s="3">
        <v>302688</v>
      </c>
      <c r="B8634" s="5" t="s">
        <v>432</v>
      </c>
    </row>
    <row r="8635" spans="1:2" x14ac:dyDescent="0.3">
      <c r="A8635" s="3">
        <v>302688</v>
      </c>
      <c r="B8635" s="5" t="s">
        <v>10</v>
      </c>
    </row>
    <row r="8636" spans="1:2" x14ac:dyDescent="0.3">
      <c r="A8636" s="3">
        <v>333667</v>
      </c>
      <c r="B8636" s="5" t="s">
        <v>411</v>
      </c>
    </row>
    <row r="8637" spans="1:2" x14ac:dyDescent="0.3">
      <c r="A8637" s="3">
        <v>333667</v>
      </c>
      <c r="B8637" s="5" t="s">
        <v>10</v>
      </c>
    </row>
    <row r="8638" spans="1:2" x14ac:dyDescent="0.3">
      <c r="A8638" s="3">
        <v>308529</v>
      </c>
      <c r="B8638" s="5" t="s">
        <v>10</v>
      </c>
    </row>
    <row r="8639" spans="1:2" x14ac:dyDescent="0.3">
      <c r="A8639" s="3">
        <v>330483</v>
      </c>
      <c r="B8639" s="5" t="s">
        <v>10</v>
      </c>
    </row>
    <row r="8640" spans="1:2" x14ac:dyDescent="0.3">
      <c r="A8640" s="3">
        <v>331962</v>
      </c>
      <c r="B8640" s="5" t="s">
        <v>10</v>
      </c>
    </row>
    <row r="8641" spans="1:2" x14ac:dyDescent="0.3">
      <c r="A8641" s="3">
        <v>378018</v>
      </c>
      <c r="B8641" s="5" t="s">
        <v>432</v>
      </c>
    </row>
    <row r="8642" spans="1:2" x14ac:dyDescent="0.3">
      <c r="A8642" s="3">
        <v>391698</v>
      </c>
      <c r="B8642" s="5" t="s">
        <v>416</v>
      </c>
    </row>
    <row r="8643" spans="1:2" x14ac:dyDescent="0.3">
      <c r="A8643" s="3">
        <v>391698</v>
      </c>
      <c r="B8643" s="5" t="s">
        <v>10</v>
      </c>
    </row>
    <row r="8644" spans="1:2" x14ac:dyDescent="0.3">
      <c r="A8644" s="3">
        <v>408381</v>
      </c>
      <c r="B8644" s="5" t="s">
        <v>540</v>
      </c>
    </row>
    <row r="8645" spans="1:2" x14ac:dyDescent="0.3">
      <c r="A8645" s="3">
        <v>408381</v>
      </c>
      <c r="B8645" s="5" t="s">
        <v>416</v>
      </c>
    </row>
    <row r="8646" spans="1:2" x14ac:dyDescent="0.3">
      <c r="A8646" s="3">
        <v>377264</v>
      </c>
      <c r="B8646" s="5" t="s">
        <v>416</v>
      </c>
    </row>
    <row r="8647" spans="1:2" x14ac:dyDescent="0.3">
      <c r="A8647" s="3">
        <v>377264</v>
      </c>
      <c r="B8647" s="5" t="s">
        <v>10</v>
      </c>
    </row>
    <row r="8648" spans="1:2" x14ac:dyDescent="0.3">
      <c r="A8648" s="3">
        <v>382591</v>
      </c>
      <c r="B8648" s="5" t="s">
        <v>108</v>
      </c>
    </row>
    <row r="8649" spans="1:2" x14ac:dyDescent="0.3">
      <c r="A8649" s="3">
        <v>382591</v>
      </c>
      <c r="B8649" s="5" t="s">
        <v>416</v>
      </c>
    </row>
    <row r="8650" spans="1:2" x14ac:dyDescent="0.3">
      <c r="A8650" s="3">
        <v>376812</v>
      </c>
      <c r="B8650" s="5" t="s">
        <v>595</v>
      </c>
    </row>
    <row r="8651" spans="1:2" x14ac:dyDescent="0.3">
      <c r="A8651" s="3">
        <v>380111</v>
      </c>
      <c r="B8651" s="5" t="s">
        <v>18401</v>
      </c>
    </row>
    <row r="8652" spans="1:2" x14ac:dyDescent="0.3">
      <c r="A8652" s="3">
        <v>380111</v>
      </c>
      <c r="B8652" s="5" t="s">
        <v>877</v>
      </c>
    </row>
    <row r="8653" spans="1:2" x14ac:dyDescent="0.3">
      <c r="A8653" s="3">
        <v>354216</v>
      </c>
      <c r="B8653" s="5" t="s">
        <v>416</v>
      </c>
    </row>
    <row r="8654" spans="1:2" x14ac:dyDescent="0.3">
      <c r="A8654" s="3">
        <v>354216</v>
      </c>
      <c r="B8654" s="5" t="s">
        <v>10</v>
      </c>
    </row>
    <row r="8655" spans="1:2" x14ac:dyDescent="0.3">
      <c r="A8655" s="3">
        <v>291328</v>
      </c>
      <c r="B8655" s="5" t="s">
        <v>10</v>
      </c>
    </row>
    <row r="8656" spans="1:2" x14ac:dyDescent="0.3">
      <c r="A8656" s="3">
        <v>337674</v>
      </c>
      <c r="B8656" s="5" t="s">
        <v>1540</v>
      </c>
    </row>
    <row r="8657" spans="1:2" x14ac:dyDescent="0.3">
      <c r="A8657" s="3">
        <v>337674</v>
      </c>
      <c r="B8657" s="5" t="s">
        <v>108</v>
      </c>
    </row>
    <row r="8658" spans="1:2" x14ac:dyDescent="0.3">
      <c r="A8658" s="3">
        <v>337674</v>
      </c>
      <c r="B8658" s="5" t="s">
        <v>284</v>
      </c>
    </row>
    <row r="8659" spans="1:2" x14ac:dyDescent="0.3">
      <c r="A8659" s="3">
        <v>387847</v>
      </c>
      <c r="B8659" s="5" t="s">
        <v>94</v>
      </c>
    </row>
    <row r="8660" spans="1:2" x14ac:dyDescent="0.3">
      <c r="A8660" s="3">
        <v>363579</v>
      </c>
      <c r="B8660" s="5" t="s">
        <v>94</v>
      </c>
    </row>
    <row r="8661" spans="1:2" x14ac:dyDescent="0.3">
      <c r="A8661" s="3">
        <v>330070</v>
      </c>
      <c r="B8661" s="5" t="s">
        <v>144</v>
      </c>
    </row>
    <row r="8662" spans="1:2" x14ac:dyDescent="0.3">
      <c r="A8662" s="3">
        <v>347031</v>
      </c>
      <c r="B8662" s="5" t="s">
        <v>10</v>
      </c>
    </row>
    <row r="8663" spans="1:2" x14ac:dyDescent="0.3">
      <c r="A8663" s="3">
        <v>325789</v>
      </c>
      <c r="B8663" s="5" t="s">
        <v>416</v>
      </c>
    </row>
    <row r="8664" spans="1:2" x14ac:dyDescent="0.3">
      <c r="A8664" s="3">
        <v>325789</v>
      </c>
      <c r="B8664" s="5" t="s">
        <v>10</v>
      </c>
    </row>
    <row r="8665" spans="1:2" x14ac:dyDescent="0.3">
      <c r="A8665" s="3">
        <v>428605</v>
      </c>
      <c r="B8665" s="5" t="s">
        <v>94</v>
      </c>
    </row>
    <row r="8666" spans="1:2" x14ac:dyDescent="0.3">
      <c r="A8666" s="3">
        <v>693979</v>
      </c>
      <c r="B8666" s="5" t="s">
        <v>144</v>
      </c>
    </row>
    <row r="8667" spans="1:2" x14ac:dyDescent="0.3">
      <c r="A8667" s="3">
        <v>402696</v>
      </c>
      <c r="B8667" s="5" t="s">
        <v>595</v>
      </c>
    </row>
    <row r="8668" spans="1:2" x14ac:dyDescent="0.3">
      <c r="A8668" s="3">
        <v>336445</v>
      </c>
      <c r="B8668" s="5" t="s">
        <v>10</v>
      </c>
    </row>
    <row r="8669" spans="1:2" x14ac:dyDescent="0.3">
      <c r="A8669" s="3">
        <v>363111</v>
      </c>
      <c r="B8669" s="5" t="s">
        <v>10</v>
      </c>
    </row>
    <row r="8670" spans="1:2" x14ac:dyDescent="0.3">
      <c r="A8670" s="3">
        <v>431808</v>
      </c>
      <c r="B8670" s="5" t="s">
        <v>144</v>
      </c>
    </row>
    <row r="8671" spans="1:2" x14ac:dyDescent="0.3">
      <c r="A8671" s="3">
        <v>338544</v>
      </c>
      <c r="B8671" s="5" t="s">
        <v>432</v>
      </c>
    </row>
    <row r="8672" spans="1:2" x14ac:dyDescent="0.3">
      <c r="A8672" s="3">
        <v>338544</v>
      </c>
      <c r="B8672" s="5" t="s">
        <v>10</v>
      </c>
    </row>
    <row r="8673" spans="1:2" x14ac:dyDescent="0.3">
      <c r="A8673" s="3">
        <v>354859</v>
      </c>
      <c r="B8673" s="5" t="s">
        <v>51</v>
      </c>
    </row>
    <row r="8674" spans="1:2" x14ac:dyDescent="0.3">
      <c r="A8674" s="3">
        <v>354859</v>
      </c>
      <c r="B8674" s="5" t="s">
        <v>10</v>
      </c>
    </row>
    <row r="8675" spans="1:2" x14ac:dyDescent="0.3">
      <c r="A8675" s="3">
        <v>381418</v>
      </c>
      <c r="B8675" s="5" t="s">
        <v>595</v>
      </c>
    </row>
    <row r="8676" spans="1:2" x14ac:dyDescent="0.3">
      <c r="A8676" s="3">
        <v>374853</v>
      </c>
      <c r="B8676" s="5" t="s">
        <v>144</v>
      </c>
    </row>
    <row r="8677" spans="1:2" x14ac:dyDescent="0.3">
      <c r="A8677" s="3">
        <v>334524</v>
      </c>
      <c r="B8677" s="5" t="s">
        <v>10</v>
      </c>
    </row>
    <row r="8678" spans="1:2" x14ac:dyDescent="0.3">
      <c r="A8678" s="3">
        <v>403310</v>
      </c>
      <c r="B8678" s="5" t="s">
        <v>144</v>
      </c>
    </row>
    <row r="8679" spans="1:2" x14ac:dyDescent="0.3">
      <c r="A8679" s="3">
        <v>364116</v>
      </c>
      <c r="B8679" s="5" t="s">
        <v>595</v>
      </c>
    </row>
    <row r="8680" spans="1:2" x14ac:dyDescent="0.3">
      <c r="A8680" s="3">
        <v>364116</v>
      </c>
      <c r="B8680" s="5" t="s">
        <v>416</v>
      </c>
    </row>
    <row r="8681" spans="1:2" x14ac:dyDescent="0.3">
      <c r="A8681" s="3">
        <v>370755</v>
      </c>
      <c r="B8681" s="5" t="s">
        <v>10</v>
      </c>
    </row>
    <row r="8682" spans="1:2" x14ac:dyDescent="0.3">
      <c r="A8682" s="3">
        <v>370755</v>
      </c>
      <c r="B8682" s="5" t="s">
        <v>284</v>
      </c>
    </row>
    <row r="8683" spans="1:2" x14ac:dyDescent="0.3">
      <c r="A8683" s="3">
        <v>370755</v>
      </c>
      <c r="B8683" s="5" t="s">
        <v>108</v>
      </c>
    </row>
    <row r="8684" spans="1:2" x14ac:dyDescent="0.3">
      <c r="A8684" s="3">
        <v>359483</v>
      </c>
      <c r="B8684" s="5" t="s">
        <v>284</v>
      </c>
    </row>
    <row r="8685" spans="1:2" x14ac:dyDescent="0.3">
      <c r="A8685" s="3">
        <v>339547</v>
      </c>
      <c r="B8685" s="5" t="s">
        <v>10</v>
      </c>
    </row>
    <row r="8686" spans="1:2" x14ac:dyDescent="0.3">
      <c r="A8686" s="3">
        <v>339547</v>
      </c>
      <c r="B8686" s="5" t="s">
        <v>1567</v>
      </c>
    </row>
    <row r="8687" spans="1:2" x14ac:dyDescent="0.3">
      <c r="A8687" s="3">
        <v>259695</v>
      </c>
      <c r="B8687" s="5" t="s">
        <v>10</v>
      </c>
    </row>
    <row r="8688" spans="1:2" x14ac:dyDescent="0.3">
      <c r="A8688" s="3">
        <v>375183</v>
      </c>
      <c r="B8688" s="5" t="s">
        <v>432</v>
      </c>
    </row>
    <row r="8689" spans="1:2" x14ac:dyDescent="0.3">
      <c r="A8689" s="3">
        <v>375183</v>
      </c>
      <c r="B8689" s="5" t="s">
        <v>10</v>
      </c>
    </row>
    <row r="8690" spans="1:2" x14ac:dyDescent="0.3">
      <c r="A8690" s="3">
        <v>373476</v>
      </c>
      <c r="B8690" s="5" t="s">
        <v>10</v>
      </c>
    </row>
    <row r="8691" spans="1:2" x14ac:dyDescent="0.3">
      <c r="A8691" s="3">
        <v>575713</v>
      </c>
      <c r="B8691" s="5" t="s">
        <v>94</v>
      </c>
    </row>
    <row r="8692" spans="1:2" x14ac:dyDescent="0.3">
      <c r="A8692" s="3">
        <v>399106</v>
      </c>
      <c r="B8692" s="5" t="s">
        <v>10</v>
      </c>
    </row>
    <row r="8693" spans="1:2" x14ac:dyDescent="0.3">
      <c r="A8693" s="3">
        <v>372754</v>
      </c>
      <c r="B8693" s="5" t="s">
        <v>144</v>
      </c>
    </row>
    <row r="8694" spans="1:2" x14ac:dyDescent="0.3">
      <c r="A8694" s="3">
        <v>347689</v>
      </c>
      <c r="B8694" s="5" t="s">
        <v>10</v>
      </c>
    </row>
    <row r="8695" spans="1:2" x14ac:dyDescent="0.3">
      <c r="A8695" s="3">
        <v>339419</v>
      </c>
      <c r="B8695" s="5" t="s">
        <v>416</v>
      </c>
    </row>
    <row r="8696" spans="1:2" x14ac:dyDescent="0.3">
      <c r="A8696" s="3">
        <v>339419</v>
      </c>
      <c r="B8696" s="5" t="s">
        <v>10</v>
      </c>
    </row>
    <row r="8697" spans="1:2" x14ac:dyDescent="0.3">
      <c r="A8697" s="3">
        <v>409122</v>
      </c>
      <c r="B8697" s="5" t="s">
        <v>10</v>
      </c>
    </row>
    <row r="8698" spans="1:2" x14ac:dyDescent="0.3">
      <c r="A8698" s="3">
        <v>394759</v>
      </c>
      <c r="B8698" s="5" t="s">
        <v>877</v>
      </c>
    </row>
    <row r="8699" spans="1:2" x14ac:dyDescent="0.3">
      <c r="A8699" s="3">
        <v>295699</v>
      </c>
      <c r="B8699" s="5" t="s">
        <v>10</v>
      </c>
    </row>
    <row r="8700" spans="1:2" x14ac:dyDescent="0.3">
      <c r="A8700" s="3">
        <v>419446</v>
      </c>
      <c r="B8700" s="5" t="s">
        <v>1036</v>
      </c>
    </row>
    <row r="8701" spans="1:2" x14ac:dyDescent="0.3">
      <c r="A8701" s="3">
        <v>419446</v>
      </c>
      <c r="B8701" s="5" t="s">
        <v>540</v>
      </c>
    </row>
    <row r="8702" spans="1:2" x14ac:dyDescent="0.3">
      <c r="A8702" s="3">
        <v>340674</v>
      </c>
      <c r="B8702" s="5" t="s">
        <v>2138</v>
      </c>
    </row>
    <row r="8703" spans="1:2" x14ac:dyDescent="0.3">
      <c r="A8703" s="3">
        <v>340674</v>
      </c>
      <c r="B8703" s="5" t="s">
        <v>10</v>
      </c>
    </row>
    <row r="8704" spans="1:2" x14ac:dyDescent="0.3">
      <c r="A8704" s="3">
        <v>283552</v>
      </c>
      <c r="B8704" s="5" t="s">
        <v>595</v>
      </c>
    </row>
    <row r="8705" spans="1:2" x14ac:dyDescent="0.3">
      <c r="A8705" s="3">
        <v>283552</v>
      </c>
      <c r="B8705" s="5" t="s">
        <v>416</v>
      </c>
    </row>
    <row r="8706" spans="1:2" x14ac:dyDescent="0.3">
      <c r="A8706" s="3">
        <v>283552</v>
      </c>
      <c r="B8706" s="5" t="s">
        <v>10</v>
      </c>
    </row>
    <row r="8707" spans="1:2" x14ac:dyDescent="0.3">
      <c r="A8707" s="3">
        <v>392536</v>
      </c>
      <c r="B8707" s="5" t="s">
        <v>10</v>
      </c>
    </row>
    <row r="8708" spans="1:2" x14ac:dyDescent="0.3">
      <c r="A8708" s="3">
        <v>406429</v>
      </c>
      <c r="B8708" s="5" t="s">
        <v>411</v>
      </c>
    </row>
    <row r="8709" spans="1:2" x14ac:dyDescent="0.3">
      <c r="A8709" s="3">
        <v>406429</v>
      </c>
      <c r="B8709" s="5" t="s">
        <v>784</v>
      </c>
    </row>
    <row r="8710" spans="1:2" x14ac:dyDescent="0.3">
      <c r="A8710" s="3">
        <v>402298</v>
      </c>
      <c r="B8710" s="5" t="s">
        <v>416</v>
      </c>
    </row>
    <row r="8711" spans="1:2" x14ac:dyDescent="0.3">
      <c r="A8711" s="3">
        <v>402298</v>
      </c>
      <c r="B8711" s="5" t="s">
        <v>10</v>
      </c>
    </row>
    <row r="8712" spans="1:2" x14ac:dyDescent="0.3">
      <c r="A8712" s="3">
        <v>419566</v>
      </c>
      <c r="B8712" s="5" t="s">
        <v>10</v>
      </c>
    </row>
    <row r="8713" spans="1:2" x14ac:dyDescent="0.3">
      <c r="A8713" s="3">
        <v>360249</v>
      </c>
      <c r="B8713" s="5" t="s">
        <v>1540</v>
      </c>
    </row>
    <row r="8714" spans="1:2" x14ac:dyDescent="0.3">
      <c r="A8714" s="3">
        <v>360249</v>
      </c>
      <c r="B8714" s="5" t="s">
        <v>1109</v>
      </c>
    </row>
    <row r="8715" spans="1:2" x14ac:dyDescent="0.3">
      <c r="A8715" s="3">
        <v>360249</v>
      </c>
      <c r="B8715" s="5" t="s">
        <v>108</v>
      </c>
    </row>
    <row r="8716" spans="1:2" x14ac:dyDescent="0.3">
      <c r="A8716" s="3">
        <v>360249</v>
      </c>
      <c r="B8716" s="5" t="s">
        <v>2805</v>
      </c>
    </row>
    <row r="8717" spans="1:2" x14ac:dyDescent="0.3">
      <c r="A8717" s="3">
        <v>360249</v>
      </c>
      <c r="B8717" s="5" t="s">
        <v>2847</v>
      </c>
    </row>
    <row r="8718" spans="1:2" x14ac:dyDescent="0.3">
      <c r="A8718" s="3">
        <v>360249</v>
      </c>
      <c r="B8718" s="5" t="s">
        <v>263</v>
      </c>
    </row>
    <row r="8719" spans="1:2" x14ac:dyDescent="0.3">
      <c r="A8719" s="3">
        <v>382322</v>
      </c>
      <c r="B8719" s="5" t="s">
        <v>10</v>
      </c>
    </row>
    <row r="8720" spans="1:2" x14ac:dyDescent="0.3">
      <c r="A8720" s="3">
        <v>384682</v>
      </c>
      <c r="B8720" s="5" t="s">
        <v>10</v>
      </c>
    </row>
    <row r="8721" spans="1:2" x14ac:dyDescent="0.3">
      <c r="A8721" s="3">
        <v>195590</v>
      </c>
      <c r="B8721" s="5" t="s">
        <v>284</v>
      </c>
    </row>
    <row r="8722" spans="1:2" x14ac:dyDescent="0.3">
      <c r="A8722" s="3">
        <v>195590</v>
      </c>
      <c r="B8722" s="5" t="s">
        <v>416</v>
      </c>
    </row>
    <row r="8723" spans="1:2" x14ac:dyDescent="0.3">
      <c r="A8723" s="3">
        <v>195590</v>
      </c>
      <c r="B8723" s="5" t="s">
        <v>10</v>
      </c>
    </row>
    <row r="8724" spans="1:2" x14ac:dyDescent="0.3">
      <c r="A8724" s="3">
        <v>376858</v>
      </c>
      <c r="B8724" s="5" t="s">
        <v>94</v>
      </c>
    </row>
    <row r="8725" spans="1:2" x14ac:dyDescent="0.3">
      <c r="A8725" s="3">
        <v>369300</v>
      </c>
      <c r="B8725" s="5" t="s">
        <v>416</v>
      </c>
    </row>
    <row r="8726" spans="1:2" x14ac:dyDescent="0.3">
      <c r="A8726" s="3">
        <v>426166</v>
      </c>
      <c r="B8726" s="5" t="s">
        <v>94</v>
      </c>
    </row>
    <row r="8727" spans="1:2" x14ac:dyDescent="0.3">
      <c r="A8727" s="3">
        <v>445077</v>
      </c>
      <c r="B8727" s="5" t="s">
        <v>432</v>
      </c>
    </row>
    <row r="8728" spans="1:2" x14ac:dyDescent="0.3">
      <c r="A8728" s="3">
        <v>461846</v>
      </c>
      <c r="B8728" s="5" t="s">
        <v>94</v>
      </c>
    </row>
    <row r="8729" spans="1:2" x14ac:dyDescent="0.3">
      <c r="A8729" s="3">
        <v>472516</v>
      </c>
      <c r="B8729" s="5" t="s">
        <v>144</v>
      </c>
    </row>
    <row r="8730" spans="1:2" x14ac:dyDescent="0.3">
      <c r="A8730" s="3">
        <v>378462</v>
      </c>
      <c r="B8730" s="5" t="s">
        <v>784</v>
      </c>
    </row>
    <row r="8731" spans="1:2" x14ac:dyDescent="0.3">
      <c r="A8731" s="3">
        <v>405314</v>
      </c>
      <c r="B8731" s="5" t="s">
        <v>432</v>
      </c>
    </row>
    <row r="8732" spans="1:2" x14ac:dyDescent="0.3">
      <c r="A8732" s="3">
        <v>405314</v>
      </c>
      <c r="B8732" s="5" t="s">
        <v>10</v>
      </c>
    </row>
    <row r="8733" spans="1:2" x14ac:dyDescent="0.3">
      <c r="A8733" s="3">
        <v>376166</v>
      </c>
      <c r="B8733" s="5" t="s">
        <v>1540</v>
      </c>
    </row>
    <row r="8734" spans="1:2" x14ac:dyDescent="0.3">
      <c r="A8734" s="3">
        <v>376166</v>
      </c>
      <c r="B8734" s="5" t="s">
        <v>108</v>
      </c>
    </row>
    <row r="8735" spans="1:2" x14ac:dyDescent="0.3">
      <c r="A8735" s="3">
        <v>361159</v>
      </c>
      <c r="B8735" s="5" t="s">
        <v>10</v>
      </c>
    </row>
    <row r="8736" spans="1:2" x14ac:dyDescent="0.3">
      <c r="A8736" s="3">
        <v>687209</v>
      </c>
      <c r="B8736" s="5" t="s">
        <v>1845</v>
      </c>
    </row>
    <row r="8737" spans="1:2" x14ac:dyDescent="0.3">
      <c r="A8737" s="3">
        <v>362584</v>
      </c>
      <c r="B8737" s="5" t="s">
        <v>144</v>
      </c>
    </row>
    <row r="8738" spans="1:2" x14ac:dyDescent="0.3">
      <c r="A8738" s="3">
        <v>576964</v>
      </c>
      <c r="B8738" s="5" t="s">
        <v>94</v>
      </c>
    </row>
    <row r="8739" spans="1:2" x14ac:dyDescent="0.3">
      <c r="A8739" s="3">
        <v>323676</v>
      </c>
      <c r="B8739" s="5" t="s">
        <v>10</v>
      </c>
    </row>
    <row r="8740" spans="1:2" x14ac:dyDescent="0.3">
      <c r="A8740" s="3">
        <v>410126</v>
      </c>
      <c r="B8740" s="5" t="s">
        <v>10</v>
      </c>
    </row>
    <row r="8741" spans="1:2" x14ac:dyDescent="0.3">
      <c r="A8741" s="3">
        <v>403032</v>
      </c>
      <c r="B8741" s="5" t="s">
        <v>1144</v>
      </c>
    </row>
    <row r="8742" spans="1:2" x14ac:dyDescent="0.3">
      <c r="A8742" s="3">
        <v>381693</v>
      </c>
      <c r="B8742" s="5" t="s">
        <v>10</v>
      </c>
    </row>
    <row r="8743" spans="1:2" x14ac:dyDescent="0.3">
      <c r="A8743" s="3">
        <v>409282</v>
      </c>
      <c r="B8743" s="5" t="s">
        <v>94</v>
      </c>
    </row>
    <row r="8744" spans="1:2" x14ac:dyDescent="0.3">
      <c r="A8744" s="3">
        <v>342521</v>
      </c>
      <c r="B8744" s="5" t="s">
        <v>10</v>
      </c>
    </row>
    <row r="8745" spans="1:2" x14ac:dyDescent="0.3">
      <c r="A8745" s="3">
        <v>326423</v>
      </c>
      <c r="B8745" s="5" t="s">
        <v>10</v>
      </c>
    </row>
    <row r="8746" spans="1:2" x14ac:dyDescent="0.3">
      <c r="A8746" s="3">
        <v>326285</v>
      </c>
      <c r="B8746" s="5" t="s">
        <v>784</v>
      </c>
    </row>
    <row r="8747" spans="1:2" x14ac:dyDescent="0.3">
      <c r="A8747" s="3">
        <v>326285</v>
      </c>
      <c r="B8747" s="5" t="s">
        <v>10</v>
      </c>
    </row>
    <row r="8748" spans="1:2" x14ac:dyDescent="0.3">
      <c r="A8748" s="3">
        <v>291356</v>
      </c>
      <c r="B8748" s="5" t="s">
        <v>10</v>
      </c>
    </row>
    <row r="8749" spans="1:2" x14ac:dyDescent="0.3">
      <c r="A8749" s="3">
        <v>213681</v>
      </c>
      <c r="B8749" s="5" t="s">
        <v>10</v>
      </c>
    </row>
    <row r="8750" spans="1:2" x14ac:dyDescent="0.3">
      <c r="A8750" s="3">
        <v>400554</v>
      </c>
      <c r="B8750" s="5" t="s">
        <v>284</v>
      </c>
    </row>
    <row r="8751" spans="1:2" x14ac:dyDescent="0.3">
      <c r="A8751" s="3">
        <v>332979</v>
      </c>
      <c r="B8751" s="5" t="s">
        <v>10</v>
      </c>
    </row>
    <row r="8752" spans="1:2" x14ac:dyDescent="0.3">
      <c r="A8752" s="3">
        <v>109453</v>
      </c>
      <c r="B8752" s="5" t="s">
        <v>10</v>
      </c>
    </row>
    <row r="8753" spans="1:2" x14ac:dyDescent="0.3">
      <c r="A8753" s="3">
        <v>359628</v>
      </c>
      <c r="B8753" s="5" t="s">
        <v>144</v>
      </c>
    </row>
    <row r="8754" spans="1:2" x14ac:dyDescent="0.3">
      <c r="A8754" s="3">
        <v>342737</v>
      </c>
      <c r="B8754" s="5" t="s">
        <v>10</v>
      </c>
    </row>
    <row r="8755" spans="1:2" x14ac:dyDescent="0.3">
      <c r="A8755" s="3">
        <v>399300</v>
      </c>
      <c r="B8755" s="5" t="s">
        <v>411</v>
      </c>
    </row>
    <row r="8756" spans="1:2" x14ac:dyDescent="0.3">
      <c r="A8756" s="3">
        <v>369698</v>
      </c>
      <c r="B8756" s="5" t="s">
        <v>877</v>
      </c>
    </row>
    <row r="8757" spans="1:2" x14ac:dyDescent="0.3">
      <c r="A8757" s="3">
        <v>427342</v>
      </c>
      <c r="B8757" s="5" t="s">
        <v>877</v>
      </c>
    </row>
    <row r="8758" spans="1:2" x14ac:dyDescent="0.3">
      <c r="A8758" s="3">
        <v>413736</v>
      </c>
      <c r="B8758" s="5" t="s">
        <v>10</v>
      </c>
    </row>
    <row r="8759" spans="1:2" x14ac:dyDescent="0.3">
      <c r="A8759" s="3">
        <v>291015</v>
      </c>
      <c r="B8759" s="5" t="s">
        <v>144</v>
      </c>
    </row>
    <row r="8760" spans="1:2" x14ac:dyDescent="0.3">
      <c r="A8760" s="3">
        <v>380565</v>
      </c>
      <c r="B8760" s="5" t="s">
        <v>432</v>
      </c>
    </row>
    <row r="8761" spans="1:2" x14ac:dyDescent="0.3">
      <c r="A8761" s="3">
        <v>380565</v>
      </c>
      <c r="B8761" s="5" t="s">
        <v>10</v>
      </c>
    </row>
    <row r="8762" spans="1:2" x14ac:dyDescent="0.3">
      <c r="A8762" s="3">
        <v>387822</v>
      </c>
      <c r="B8762" s="5" t="s">
        <v>94</v>
      </c>
    </row>
    <row r="8763" spans="1:2" x14ac:dyDescent="0.3">
      <c r="A8763" s="3">
        <v>414420</v>
      </c>
      <c r="B8763" s="5" t="s">
        <v>94</v>
      </c>
    </row>
    <row r="8764" spans="1:2" x14ac:dyDescent="0.3">
      <c r="A8764" s="3">
        <v>418726</v>
      </c>
      <c r="B8764" s="5" t="s">
        <v>540</v>
      </c>
    </row>
    <row r="8765" spans="1:2" x14ac:dyDescent="0.3">
      <c r="A8765" s="3">
        <v>296360</v>
      </c>
      <c r="B8765" s="5" t="s">
        <v>416</v>
      </c>
    </row>
    <row r="8766" spans="1:2" x14ac:dyDescent="0.3">
      <c r="A8766" s="3">
        <v>296360</v>
      </c>
      <c r="B8766" s="5" t="s">
        <v>10</v>
      </c>
    </row>
    <row r="8767" spans="1:2" x14ac:dyDescent="0.3">
      <c r="A8767" s="3">
        <v>296360</v>
      </c>
      <c r="B8767" s="5" t="s">
        <v>2847</v>
      </c>
    </row>
    <row r="8768" spans="1:2" x14ac:dyDescent="0.3">
      <c r="A8768" s="3">
        <v>296360</v>
      </c>
      <c r="B8768" s="5" t="s">
        <v>956</v>
      </c>
    </row>
    <row r="8769" spans="1:2" x14ac:dyDescent="0.3">
      <c r="A8769" s="3">
        <v>296360</v>
      </c>
      <c r="B8769" s="5" t="s">
        <v>108</v>
      </c>
    </row>
    <row r="8770" spans="1:2" x14ac:dyDescent="0.3">
      <c r="A8770" s="3">
        <v>338189</v>
      </c>
      <c r="B8770" s="5" t="s">
        <v>432</v>
      </c>
    </row>
    <row r="8771" spans="1:2" x14ac:dyDescent="0.3">
      <c r="A8771" s="3">
        <v>338189</v>
      </c>
      <c r="B8771" s="5" t="s">
        <v>108</v>
      </c>
    </row>
    <row r="8772" spans="1:2" x14ac:dyDescent="0.3">
      <c r="A8772" s="3">
        <v>382598</v>
      </c>
      <c r="B8772" s="5" t="s">
        <v>108</v>
      </c>
    </row>
    <row r="8773" spans="1:2" x14ac:dyDescent="0.3">
      <c r="A8773" s="3">
        <v>413198</v>
      </c>
      <c r="B8773" s="5" t="s">
        <v>411</v>
      </c>
    </row>
    <row r="8774" spans="1:2" x14ac:dyDescent="0.3">
      <c r="A8774" s="3">
        <v>413198</v>
      </c>
      <c r="B8774" s="5" t="s">
        <v>784</v>
      </c>
    </row>
    <row r="8775" spans="1:2" x14ac:dyDescent="0.3">
      <c r="A8775" s="3">
        <v>396330</v>
      </c>
      <c r="B8775" s="5" t="s">
        <v>10</v>
      </c>
    </row>
    <row r="8776" spans="1:2" x14ac:dyDescent="0.3">
      <c r="A8776" s="3">
        <v>354979</v>
      </c>
      <c r="B8776" s="5" t="s">
        <v>416</v>
      </c>
    </row>
    <row r="8777" spans="1:2" x14ac:dyDescent="0.3">
      <c r="A8777" s="3">
        <v>354979</v>
      </c>
      <c r="B8777" s="5" t="s">
        <v>10</v>
      </c>
    </row>
    <row r="8778" spans="1:2" x14ac:dyDescent="0.3">
      <c r="A8778" s="3">
        <v>436356</v>
      </c>
      <c r="B8778" s="5" t="s">
        <v>144</v>
      </c>
    </row>
    <row r="8779" spans="1:2" x14ac:dyDescent="0.3">
      <c r="A8779" s="3">
        <v>373314</v>
      </c>
      <c r="B8779" s="5" t="s">
        <v>10</v>
      </c>
    </row>
    <row r="8780" spans="1:2" x14ac:dyDescent="0.3">
      <c r="A8780" s="3">
        <v>293452</v>
      </c>
      <c r="B8780" s="5" t="s">
        <v>10</v>
      </c>
    </row>
    <row r="8781" spans="1:2" x14ac:dyDescent="0.3">
      <c r="A8781" s="3">
        <v>352162</v>
      </c>
      <c r="B8781" s="5" t="s">
        <v>1393</v>
      </c>
    </row>
    <row r="8782" spans="1:2" x14ac:dyDescent="0.3">
      <c r="A8782" s="3">
        <v>352162</v>
      </c>
      <c r="B8782" s="5" t="s">
        <v>74</v>
      </c>
    </row>
    <row r="8783" spans="1:2" x14ac:dyDescent="0.3">
      <c r="A8783" s="3">
        <v>393559</v>
      </c>
      <c r="B8783" s="5" t="s">
        <v>108</v>
      </c>
    </row>
    <row r="8784" spans="1:2" x14ac:dyDescent="0.3">
      <c r="A8784" s="3">
        <v>393559</v>
      </c>
      <c r="B8784" s="5" t="s">
        <v>584</v>
      </c>
    </row>
    <row r="8785" spans="1:2" x14ac:dyDescent="0.3">
      <c r="A8785" s="3">
        <v>382511</v>
      </c>
      <c r="B8785" s="5" t="s">
        <v>108</v>
      </c>
    </row>
    <row r="8786" spans="1:2" x14ac:dyDescent="0.3">
      <c r="A8786" s="3">
        <v>382511</v>
      </c>
      <c r="B8786" s="5" t="s">
        <v>51</v>
      </c>
    </row>
    <row r="8787" spans="1:2" x14ac:dyDescent="0.3">
      <c r="A8787" s="3">
        <v>413543</v>
      </c>
      <c r="B8787" s="5" t="s">
        <v>595</v>
      </c>
    </row>
    <row r="8788" spans="1:2" x14ac:dyDescent="0.3">
      <c r="A8788" s="3">
        <v>333385</v>
      </c>
      <c r="B8788" s="5" t="s">
        <v>10</v>
      </c>
    </row>
    <row r="8789" spans="1:2" x14ac:dyDescent="0.3">
      <c r="A8789" s="3">
        <v>359412</v>
      </c>
      <c r="B8789" s="5" t="s">
        <v>432</v>
      </c>
    </row>
    <row r="8790" spans="1:2" x14ac:dyDescent="0.3">
      <c r="A8790" s="3">
        <v>368940</v>
      </c>
      <c r="B8790" s="5" t="s">
        <v>1540</v>
      </c>
    </row>
    <row r="8791" spans="1:2" x14ac:dyDescent="0.3">
      <c r="A8791" s="3">
        <v>368940</v>
      </c>
      <c r="B8791" s="5" t="s">
        <v>108</v>
      </c>
    </row>
    <row r="8792" spans="1:2" x14ac:dyDescent="0.3">
      <c r="A8792" s="3">
        <v>368940</v>
      </c>
      <c r="B8792" s="5" t="s">
        <v>10</v>
      </c>
    </row>
    <row r="8793" spans="1:2" x14ac:dyDescent="0.3">
      <c r="A8793" s="3">
        <v>413658</v>
      </c>
      <c r="B8793" s="5" t="s">
        <v>432</v>
      </c>
    </row>
    <row r="8794" spans="1:2" x14ac:dyDescent="0.3">
      <c r="A8794" s="3">
        <v>413658</v>
      </c>
      <c r="B8794" s="5" t="s">
        <v>411</v>
      </c>
    </row>
    <row r="8795" spans="1:2" x14ac:dyDescent="0.3">
      <c r="A8795" s="3">
        <v>413658</v>
      </c>
      <c r="B8795" s="5" t="s">
        <v>108</v>
      </c>
    </row>
    <row r="8796" spans="1:2" x14ac:dyDescent="0.3">
      <c r="A8796" s="3">
        <v>337556</v>
      </c>
      <c r="B8796" s="5" t="s">
        <v>284</v>
      </c>
    </row>
    <row r="8797" spans="1:2" x14ac:dyDescent="0.3">
      <c r="A8797" s="3">
        <v>270007</v>
      </c>
      <c r="B8797" s="5" t="s">
        <v>416</v>
      </c>
    </row>
    <row r="8798" spans="1:2" x14ac:dyDescent="0.3">
      <c r="A8798" s="3">
        <v>352186</v>
      </c>
      <c r="B8798" s="5" t="s">
        <v>10</v>
      </c>
    </row>
    <row r="8799" spans="1:2" x14ac:dyDescent="0.3">
      <c r="A8799" s="3">
        <v>301804</v>
      </c>
      <c r="B8799" s="5" t="s">
        <v>10</v>
      </c>
    </row>
    <row r="8800" spans="1:2" x14ac:dyDescent="0.3">
      <c r="A8800" s="3">
        <v>353979</v>
      </c>
      <c r="B8800" s="5" t="s">
        <v>51</v>
      </c>
    </row>
    <row r="8801" spans="1:2" x14ac:dyDescent="0.3">
      <c r="A8801" s="3">
        <v>353979</v>
      </c>
      <c r="B8801" s="5" t="s">
        <v>10</v>
      </c>
    </row>
    <row r="8802" spans="1:2" x14ac:dyDescent="0.3">
      <c r="A8802" s="3">
        <v>392144</v>
      </c>
      <c r="B8802" s="5" t="s">
        <v>1845</v>
      </c>
    </row>
    <row r="8803" spans="1:2" x14ac:dyDescent="0.3">
      <c r="A8803" s="3">
        <v>390989</v>
      </c>
      <c r="B8803" s="5" t="s">
        <v>10</v>
      </c>
    </row>
    <row r="8804" spans="1:2" x14ac:dyDescent="0.3">
      <c r="A8804" s="3">
        <v>312669</v>
      </c>
      <c r="B8804" s="5" t="s">
        <v>10</v>
      </c>
    </row>
    <row r="8805" spans="1:2" x14ac:dyDescent="0.3">
      <c r="A8805" s="3">
        <v>312669</v>
      </c>
      <c r="B8805" s="5" t="s">
        <v>416</v>
      </c>
    </row>
    <row r="8806" spans="1:2" x14ac:dyDescent="0.3">
      <c r="A8806" s="3">
        <v>257345</v>
      </c>
      <c r="B8806" s="5" t="s">
        <v>10</v>
      </c>
    </row>
    <row r="8807" spans="1:2" x14ac:dyDescent="0.3">
      <c r="A8807" s="3">
        <v>352498</v>
      </c>
      <c r="B8807" s="5" t="s">
        <v>10</v>
      </c>
    </row>
    <row r="8808" spans="1:2" x14ac:dyDescent="0.3">
      <c r="A8808" s="3">
        <v>409297</v>
      </c>
      <c r="B8808" s="5" t="s">
        <v>2847</v>
      </c>
    </row>
    <row r="8809" spans="1:2" x14ac:dyDescent="0.3">
      <c r="A8809" s="3">
        <v>409297</v>
      </c>
      <c r="B8809" s="5" t="s">
        <v>416</v>
      </c>
    </row>
    <row r="8810" spans="1:2" x14ac:dyDescent="0.3">
      <c r="A8810" s="3">
        <v>394684</v>
      </c>
      <c r="B8810" s="5" t="s">
        <v>51</v>
      </c>
    </row>
    <row r="8811" spans="1:2" x14ac:dyDescent="0.3">
      <c r="A8811" s="3">
        <v>339526</v>
      </c>
      <c r="B8811" s="5" t="s">
        <v>10</v>
      </c>
    </row>
    <row r="8812" spans="1:2" x14ac:dyDescent="0.3">
      <c r="A8812" s="3">
        <v>315664</v>
      </c>
      <c r="B8812" s="5" t="s">
        <v>416</v>
      </c>
    </row>
    <row r="8813" spans="1:2" x14ac:dyDescent="0.3">
      <c r="A8813" s="3">
        <v>315664</v>
      </c>
      <c r="B8813" s="5" t="s">
        <v>10</v>
      </c>
    </row>
    <row r="8814" spans="1:2" x14ac:dyDescent="0.3">
      <c r="A8814" s="3">
        <v>408620</v>
      </c>
      <c r="B8814" s="5" t="s">
        <v>94</v>
      </c>
    </row>
    <row r="8815" spans="1:2" x14ac:dyDescent="0.3">
      <c r="A8815" s="3">
        <v>340676</v>
      </c>
      <c r="B8815" s="5" t="s">
        <v>1540</v>
      </c>
    </row>
    <row r="8816" spans="1:2" x14ac:dyDescent="0.3">
      <c r="A8816" s="3">
        <v>340676</v>
      </c>
      <c r="B8816" s="5" t="s">
        <v>1905</v>
      </c>
    </row>
    <row r="8817" spans="1:2" x14ac:dyDescent="0.3">
      <c r="A8817" s="3">
        <v>340676</v>
      </c>
      <c r="B8817" s="5" t="s">
        <v>108</v>
      </c>
    </row>
    <row r="8818" spans="1:2" x14ac:dyDescent="0.3">
      <c r="A8818" s="3">
        <v>340676</v>
      </c>
      <c r="B8818" s="5" t="s">
        <v>284</v>
      </c>
    </row>
    <row r="8819" spans="1:2" x14ac:dyDescent="0.3">
      <c r="A8819" s="3">
        <v>340676</v>
      </c>
      <c r="B8819" s="5" t="s">
        <v>416</v>
      </c>
    </row>
    <row r="8820" spans="1:2" x14ac:dyDescent="0.3">
      <c r="A8820" s="3">
        <v>331313</v>
      </c>
      <c r="B8820" s="5" t="s">
        <v>10</v>
      </c>
    </row>
    <row r="8821" spans="1:2" x14ac:dyDescent="0.3">
      <c r="A8821" s="3">
        <v>410117</v>
      </c>
      <c r="B8821" s="5" t="s">
        <v>416</v>
      </c>
    </row>
    <row r="8822" spans="1:2" x14ac:dyDescent="0.3">
      <c r="A8822" s="3">
        <v>391629</v>
      </c>
      <c r="B8822" s="5" t="s">
        <v>595</v>
      </c>
    </row>
    <row r="8823" spans="1:2" x14ac:dyDescent="0.3">
      <c r="A8823" s="3">
        <v>391629</v>
      </c>
      <c r="B8823" s="5" t="s">
        <v>220</v>
      </c>
    </row>
    <row r="8824" spans="1:2" x14ac:dyDescent="0.3">
      <c r="A8824" s="3">
        <v>336455</v>
      </c>
      <c r="B8824" s="5" t="s">
        <v>10</v>
      </c>
    </row>
    <row r="8825" spans="1:2" x14ac:dyDescent="0.3">
      <c r="A8825" s="3">
        <v>338964</v>
      </c>
      <c r="B8825" s="5" t="s">
        <v>432</v>
      </c>
    </row>
    <row r="8826" spans="1:2" x14ac:dyDescent="0.3">
      <c r="A8826" s="3">
        <v>338964</v>
      </c>
      <c r="B8826" s="5" t="s">
        <v>416</v>
      </c>
    </row>
    <row r="8827" spans="1:2" x14ac:dyDescent="0.3">
      <c r="A8827" s="3">
        <v>338964</v>
      </c>
      <c r="B8827" s="5" t="s">
        <v>10</v>
      </c>
    </row>
    <row r="8828" spans="1:2" x14ac:dyDescent="0.3">
      <c r="A8828" s="3">
        <v>334538</v>
      </c>
      <c r="B8828" s="5" t="s">
        <v>432</v>
      </c>
    </row>
    <row r="8829" spans="1:2" x14ac:dyDescent="0.3">
      <c r="A8829" s="3">
        <v>323262</v>
      </c>
      <c r="B8829" s="5" t="s">
        <v>10</v>
      </c>
    </row>
    <row r="8830" spans="1:2" x14ac:dyDescent="0.3">
      <c r="A8830" s="3">
        <v>256569</v>
      </c>
      <c r="B8830" s="5" t="s">
        <v>416</v>
      </c>
    </row>
    <row r="8831" spans="1:2" x14ac:dyDescent="0.3">
      <c r="A8831" s="3">
        <v>256569</v>
      </c>
      <c r="B8831" s="5" t="s">
        <v>10</v>
      </c>
    </row>
    <row r="8832" spans="1:2" x14ac:dyDescent="0.3">
      <c r="A8832" s="3">
        <v>270010</v>
      </c>
      <c r="B8832" s="5" t="s">
        <v>108</v>
      </c>
    </row>
    <row r="8833" spans="1:2" x14ac:dyDescent="0.3">
      <c r="A8833" s="3">
        <v>270010</v>
      </c>
      <c r="B8833" s="5" t="s">
        <v>284</v>
      </c>
    </row>
    <row r="8834" spans="1:2" x14ac:dyDescent="0.3">
      <c r="A8834" s="3">
        <v>270010</v>
      </c>
      <c r="B8834" s="5" t="s">
        <v>74</v>
      </c>
    </row>
    <row r="8835" spans="1:2" x14ac:dyDescent="0.3">
      <c r="A8835" s="3">
        <v>270010</v>
      </c>
      <c r="B8835" s="5" t="s">
        <v>584</v>
      </c>
    </row>
    <row r="8836" spans="1:2" x14ac:dyDescent="0.3">
      <c r="A8836" s="3">
        <v>270010</v>
      </c>
      <c r="B8836" s="5" t="s">
        <v>10</v>
      </c>
    </row>
    <row r="8837" spans="1:2" x14ac:dyDescent="0.3">
      <c r="A8837" s="3">
        <v>270010</v>
      </c>
      <c r="B8837" s="5" t="s">
        <v>19781</v>
      </c>
    </row>
    <row r="8838" spans="1:2" x14ac:dyDescent="0.3">
      <c r="A8838" s="3">
        <v>413471</v>
      </c>
      <c r="B8838" s="5" t="s">
        <v>10</v>
      </c>
    </row>
    <row r="8839" spans="1:2" x14ac:dyDescent="0.3">
      <c r="A8839" s="3">
        <v>419639</v>
      </c>
      <c r="B8839" s="5" t="s">
        <v>10</v>
      </c>
    </row>
    <row r="8840" spans="1:2" x14ac:dyDescent="0.3">
      <c r="A8840" s="3">
        <v>369202</v>
      </c>
      <c r="B8840" s="5" t="s">
        <v>12910</v>
      </c>
    </row>
    <row r="8841" spans="1:2" x14ac:dyDescent="0.3">
      <c r="A8841" s="3">
        <v>369202</v>
      </c>
      <c r="B8841" s="5" t="s">
        <v>1265</v>
      </c>
    </row>
    <row r="8842" spans="1:2" x14ac:dyDescent="0.3">
      <c r="A8842" s="3">
        <v>332872</v>
      </c>
      <c r="B8842" s="5" t="s">
        <v>51</v>
      </c>
    </row>
    <row r="8843" spans="1:2" x14ac:dyDescent="0.3">
      <c r="A8843" s="3">
        <v>332872</v>
      </c>
      <c r="B8843" s="5" t="s">
        <v>10</v>
      </c>
    </row>
    <row r="8844" spans="1:2" x14ac:dyDescent="0.3">
      <c r="A8844" s="3">
        <v>398289</v>
      </c>
      <c r="B8844" s="5" t="s">
        <v>10</v>
      </c>
    </row>
    <row r="8845" spans="1:2" x14ac:dyDescent="0.3">
      <c r="A8845" s="3">
        <v>406785</v>
      </c>
      <c r="B8845" s="5" t="s">
        <v>10</v>
      </c>
    </row>
    <row r="8846" spans="1:2" x14ac:dyDescent="0.3">
      <c r="A8846" s="3">
        <v>290825</v>
      </c>
      <c r="B8846" s="5" t="s">
        <v>10</v>
      </c>
    </row>
    <row r="8847" spans="1:2" x14ac:dyDescent="0.3">
      <c r="A8847" s="3">
        <v>392794</v>
      </c>
      <c r="B8847" s="5" t="s">
        <v>1540</v>
      </c>
    </row>
    <row r="8848" spans="1:2" x14ac:dyDescent="0.3">
      <c r="A8848" s="3">
        <v>392794</v>
      </c>
      <c r="B8848" s="5" t="s">
        <v>1905</v>
      </c>
    </row>
    <row r="8849" spans="1:2" x14ac:dyDescent="0.3">
      <c r="A8849" s="3">
        <v>392794</v>
      </c>
      <c r="B8849" s="5" t="s">
        <v>108</v>
      </c>
    </row>
    <row r="8850" spans="1:2" x14ac:dyDescent="0.3">
      <c r="A8850" s="3">
        <v>419590</v>
      </c>
      <c r="B8850" s="5" t="s">
        <v>10</v>
      </c>
    </row>
    <row r="8851" spans="1:2" x14ac:dyDescent="0.3">
      <c r="A8851" s="3">
        <v>340103</v>
      </c>
      <c r="B8851" s="5" t="s">
        <v>432</v>
      </c>
    </row>
    <row r="8852" spans="1:2" x14ac:dyDescent="0.3">
      <c r="A8852" s="3">
        <v>340103</v>
      </c>
      <c r="B8852" s="5" t="s">
        <v>10</v>
      </c>
    </row>
    <row r="8853" spans="1:2" x14ac:dyDescent="0.3">
      <c r="A8853" s="3">
        <v>380124</v>
      </c>
      <c r="B8853" s="5" t="s">
        <v>10</v>
      </c>
    </row>
    <row r="8854" spans="1:2" x14ac:dyDescent="0.3">
      <c r="A8854" s="3">
        <v>301608</v>
      </c>
      <c r="B8854" s="5" t="s">
        <v>416</v>
      </c>
    </row>
    <row r="8855" spans="1:2" x14ac:dyDescent="0.3">
      <c r="A8855" s="3">
        <v>301608</v>
      </c>
      <c r="B8855" s="5" t="s">
        <v>10</v>
      </c>
    </row>
    <row r="8856" spans="1:2" x14ac:dyDescent="0.3">
      <c r="A8856" s="3">
        <v>291351</v>
      </c>
      <c r="B8856" s="5" t="s">
        <v>10</v>
      </c>
    </row>
    <row r="8857" spans="1:2" x14ac:dyDescent="0.3">
      <c r="A8857" s="3">
        <v>382501</v>
      </c>
      <c r="B8857" s="5" t="s">
        <v>1540</v>
      </c>
    </row>
    <row r="8858" spans="1:2" x14ac:dyDescent="0.3">
      <c r="A8858" s="3">
        <v>382501</v>
      </c>
      <c r="B8858" s="5" t="s">
        <v>108</v>
      </c>
    </row>
    <row r="8859" spans="1:2" x14ac:dyDescent="0.3">
      <c r="A8859" s="3">
        <v>382892</v>
      </c>
      <c r="B8859" s="5" t="s">
        <v>108</v>
      </c>
    </row>
    <row r="8860" spans="1:2" x14ac:dyDescent="0.3">
      <c r="A8860" s="3">
        <v>351809</v>
      </c>
      <c r="B8860" s="5" t="s">
        <v>1036</v>
      </c>
    </row>
    <row r="8861" spans="1:2" x14ac:dyDescent="0.3">
      <c r="A8861" s="3">
        <v>351809</v>
      </c>
      <c r="B8861" s="5" t="s">
        <v>108</v>
      </c>
    </row>
    <row r="8862" spans="1:2" x14ac:dyDescent="0.3">
      <c r="A8862" s="3">
        <v>351809</v>
      </c>
      <c r="B8862" s="5" t="s">
        <v>51</v>
      </c>
    </row>
    <row r="8863" spans="1:2" x14ac:dyDescent="0.3">
      <c r="A8863" s="3">
        <v>339408</v>
      </c>
      <c r="B8863" s="5" t="s">
        <v>432</v>
      </c>
    </row>
    <row r="8864" spans="1:2" x14ac:dyDescent="0.3">
      <c r="A8864" s="3">
        <v>339408</v>
      </c>
      <c r="B8864" s="5" t="s">
        <v>10</v>
      </c>
    </row>
    <row r="8865" spans="1:2" x14ac:dyDescent="0.3">
      <c r="A8865" s="3">
        <v>276905</v>
      </c>
      <c r="B8865" s="5" t="s">
        <v>595</v>
      </c>
    </row>
    <row r="8866" spans="1:2" x14ac:dyDescent="0.3">
      <c r="A8866" s="3">
        <v>276905</v>
      </c>
      <c r="B8866" s="5" t="s">
        <v>2847</v>
      </c>
    </row>
    <row r="8867" spans="1:2" x14ac:dyDescent="0.3">
      <c r="A8867" s="3">
        <v>276905</v>
      </c>
      <c r="B8867" s="5" t="s">
        <v>10</v>
      </c>
    </row>
    <row r="8868" spans="1:2" x14ac:dyDescent="0.3">
      <c r="A8868" s="3">
        <v>411736</v>
      </c>
      <c r="B8868" s="5" t="s">
        <v>10</v>
      </c>
    </row>
    <row r="8869" spans="1:2" x14ac:dyDescent="0.3">
      <c r="A8869" s="3">
        <v>318850</v>
      </c>
      <c r="B8869" s="5" t="s">
        <v>10</v>
      </c>
    </row>
    <row r="8870" spans="1:2" x14ac:dyDescent="0.3">
      <c r="A8870" s="3">
        <v>388440</v>
      </c>
      <c r="B8870" s="5" t="s">
        <v>10</v>
      </c>
    </row>
    <row r="8871" spans="1:2" x14ac:dyDescent="0.3">
      <c r="A8871" s="3">
        <v>376866</v>
      </c>
      <c r="B8871" s="5" t="s">
        <v>3743</v>
      </c>
    </row>
    <row r="8872" spans="1:2" x14ac:dyDescent="0.3">
      <c r="A8872" s="3">
        <v>376866</v>
      </c>
      <c r="B8872" s="5" t="s">
        <v>411</v>
      </c>
    </row>
    <row r="8873" spans="1:2" x14ac:dyDescent="0.3">
      <c r="A8873" s="3">
        <v>376866</v>
      </c>
      <c r="B8873" s="5" t="s">
        <v>10</v>
      </c>
    </row>
    <row r="8874" spans="1:2" x14ac:dyDescent="0.3">
      <c r="A8874" s="3">
        <v>340677</v>
      </c>
      <c r="B8874" s="5" t="s">
        <v>108</v>
      </c>
    </row>
    <row r="8875" spans="1:2" x14ac:dyDescent="0.3">
      <c r="A8875" s="3">
        <v>340677</v>
      </c>
      <c r="B8875" s="5" t="s">
        <v>2847</v>
      </c>
    </row>
    <row r="8876" spans="1:2" x14ac:dyDescent="0.3">
      <c r="A8876" s="3">
        <v>340677</v>
      </c>
      <c r="B8876" s="5" t="s">
        <v>10</v>
      </c>
    </row>
    <row r="8877" spans="1:2" x14ac:dyDescent="0.3">
      <c r="A8877" s="3">
        <v>415749</v>
      </c>
      <c r="B8877" s="5" t="s">
        <v>10</v>
      </c>
    </row>
    <row r="8878" spans="1:2" x14ac:dyDescent="0.3">
      <c r="A8878" s="3">
        <v>288171</v>
      </c>
      <c r="B8878" s="5" t="s">
        <v>10</v>
      </c>
    </row>
    <row r="8879" spans="1:2" x14ac:dyDescent="0.3">
      <c r="A8879" s="3">
        <v>403509</v>
      </c>
      <c r="B8879" s="5" t="s">
        <v>51</v>
      </c>
    </row>
    <row r="8880" spans="1:2" x14ac:dyDescent="0.3">
      <c r="A8880" s="3">
        <v>417028</v>
      </c>
      <c r="B8880" s="5" t="s">
        <v>10</v>
      </c>
    </row>
    <row r="8881" spans="1:2" x14ac:dyDescent="0.3">
      <c r="A8881" s="3">
        <v>298584</v>
      </c>
      <c r="B8881" s="5" t="s">
        <v>10</v>
      </c>
    </row>
    <row r="8882" spans="1:2" x14ac:dyDescent="0.3">
      <c r="A8882" s="3">
        <v>346651</v>
      </c>
      <c r="B8882" s="5" t="s">
        <v>10</v>
      </c>
    </row>
    <row r="8883" spans="1:2" x14ac:dyDescent="0.3">
      <c r="A8883" s="3">
        <v>414597</v>
      </c>
      <c r="B8883" s="5" t="s">
        <v>2805</v>
      </c>
    </row>
    <row r="8884" spans="1:2" x14ac:dyDescent="0.3">
      <c r="A8884" s="3">
        <v>308453</v>
      </c>
      <c r="B8884" s="5" t="s">
        <v>10</v>
      </c>
    </row>
    <row r="8885" spans="1:2" x14ac:dyDescent="0.3">
      <c r="A8885" s="3">
        <v>257440</v>
      </c>
      <c r="B8885" s="5" t="s">
        <v>10</v>
      </c>
    </row>
    <row r="8886" spans="1:2" x14ac:dyDescent="0.3">
      <c r="A8886" s="3">
        <v>393184</v>
      </c>
      <c r="B8886" s="5" t="s">
        <v>1121</v>
      </c>
    </row>
    <row r="8887" spans="1:2" x14ac:dyDescent="0.3">
      <c r="A8887" s="3">
        <v>393184</v>
      </c>
      <c r="B8887" s="5" t="s">
        <v>108</v>
      </c>
    </row>
    <row r="8888" spans="1:2" x14ac:dyDescent="0.3">
      <c r="A8888" s="3">
        <v>393184</v>
      </c>
      <c r="B8888" s="5" t="s">
        <v>8785</v>
      </c>
    </row>
    <row r="8889" spans="1:2" x14ac:dyDescent="0.3">
      <c r="A8889" s="3">
        <v>367206</v>
      </c>
      <c r="B8889" s="5" t="s">
        <v>784</v>
      </c>
    </row>
    <row r="8890" spans="1:2" x14ac:dyDescent="0.3">
      <c r="A8890" s="3">
        <v>367206</v>
      </c>
      <c r="B8890" s="5" t="s">
        <v>411</v>
      </c>
    </row>
    <row r="8891" spans="1:2" x14ac:dyDescent="0.3">
      <c r="A8891" s="3">
        <v>329981</v>
      </c>
      <c r="B8891" s="5" t="s">
        <v>432</v>
      </c>
    </row>
    <row r="8892" spans="1:2" x14ac:dyDescent="0.3">
      <c r="A8892" s="3">
        <v>329981</v>
      </c>
      <c r="B8892" s="5" t="s">
        <v>108</v>
      </c>
    </row>
    <row r="8893" spans="1:2" x14ac:dyDescent="0.3">
      <c r="A8893" s="3">
        <v>329981</v>
      </c>
      <c r="B8893" s="5" t="s">
        <v>10</v>
      </c>
    </row>
    <row r="8894" spans="1:2" x14ac:dyDescent="0.3">
      <c r="A8894" s="3">
        <v>411638</v>
      </c>
      <c r="B8894" s="5" t="s">
        <v>51</v>
      </c>
    </row>
    <row r="8895" spans="1:2" x14ac:dyDescent="0.3">
      <c r="A8895" s="3">
        <v>347033</v>
      </c>
      <c r="B8895" s="5" t="s">
        <v>10</v>
      </c>
    </row>
    <row r="8896" spans="1:2" x14ac:dyDescent="0.3">
      <c r="A8896" s="3">
        <v>390582</v>
      </c>
      <c r="B8896" s="5" t="s">
        <v>10</v>
      </c>
    </row>
    <row r="8897" spans="1:2" x14ac:dyDescent="0.3">
      <c r="A8897" s="3">
        <v>423627</v>
      </c>
      <c r="B8897" s="5" t="s">
        <v>19773</v>
      </c>
    </row>
    <row r="8898" spans="1:2" x14ac:dyDescent="0.3">
      <c r="A8898" s="3">
        <v>423627</v>
      </c>
      <c r="B8898" s="5" t="s">
        <v>10</v>
      </c>
    </row>
    <row r="8899" spans="1:2" x14ac:dyDescent="0.3">
      <c r="A8899" s="3">
        <v>382399</v>
      </c>
      <c r="B8899" s="5" t="s">
        <v>1302</v>
      </c>
    </row>
    <row r="8900" spans="1:2" x14ac:dyDescent="0.3">
      <c r="A8900" s="3">
        <v>382399</v>
      </c>
      <c r="B8900" s="5" t="s">
        <v>10</v>
      </c>
    </row>
    <row r="8901" spans="1:2" x14ac:dyDescent="0.3">
      <c r="A8901" s="3">
        <v>411221</v>
      </c>
      <c r="B8901" s="5" t="s">
        <v>432</v>
      </c>
    </row>
    <row r="8902" spans="1:2" x14ac:dyDescent="0.3">
      <c r="A8902" s="3">
        <v>411221</v>
      </c>
      <c r="B8902" s="5" t="s">
        <v>51</v>
      </c>
    </row>
    <row r="8903" spans="1:2" x14ac:dyDescent="0.3">
      <c r="A8903" s="3">
        <v>366514</v>
      </c>
      <c r="B8903" s="5" t="s">
        <v>108</v>
      </c>
    </row>
    <row r="8904" spans="1:2" x14ac:dyDescent="0.3">
      <c r="A8904" s="3">
        <v>376565</v>
      </c>
      <c r="B8904" s="5" t="s">
        <v>877</v>
      </c>
    </row>
    <row r="8905" spans="1:2" x14ac:dyDescent="0.3">
      <c r="A8905" s="3">
        <v>369776</v>
      </c>
      <c r="B8905" s="5" t="s">
        <v>108</v>
      </c>
    </row>
    <row r="8906" spans="1:2" x14ac:dyDescent="0.3">
      <c r="A8906" s="3">
        <v>294795</v>
      </c>
      <c r="B8906" s="5" t="s">
        <v>432</v>
      </c>
    </row>
    <row r="8907" spans="1:2" x14ac:dyDescent="0.3">
      <c r="A8907" s="3">
        <v>294795</v>
      </c>
      <c r="B8907" s="5" t="s">
        <v>416</v>
      </c>
    </row>
    <row r="8908" spans="1:2" x14ac:dyDescent="0.3">
      <c r="A8908" s="3">
        <v>294795</v>
      </c>
      <c r="B8908" s="5" t="s">
        <v>10</v>
      </c>
    </row>
    <row r="8909" spans="1:2" x14ac:dyDescent="0.3">
      <c r="A8909" s="3">
        <v>382663</v>
      </c>
      <c r="B8909" s="5" t="s">
        <v>595</v>
      </c>
    </row>
    <row r="8910" spans="1:2" x14ac:dyDescent="0.3">
      <c r="A8910" s="3">
        <v>376004</v>
      </c>
      <c r="B8910" s="5" t="s">
        <v>10</v>
      </c>
    </row>
    <row r="8911" spans="1:2" x14ac:dyDescent="0.3">
      <c r="A8911" s="3">
        <v>360365</v>
      </c>
      <c r="B8911" s="5" t="s">
        <v>1036</v>
      </c>
    </row>
    <row r="8912" spans="1:2" x14ac:dyDescent="0.3">
      <c r="A8912" s="3">
        <v>360365</v>
      </c>
      <c r="B8912" s="5" t="s">
        <v>540</v>
      </c>
    </row>
    <row r="8913" spans="1:2" x14ac:dyDescent="0.3">
      <c r="A8913" s="3">
        <v>360365</v>
      </c>
      <c r="B8913" s="5" t="s">
        <v>51</v>
      </c>
    </row>
    <row r="8914" spans="1:2" x14ac:dyDescent="0.3">
      <c r="A8914" s="3">
        <v>375867</v>
      </c>
      <c r="B8914" s="5" t="s">
        <v>108</v>
      </c>
    </row>
    <row r="8915" spans="1:2" x14ac:dyDescent="0.3">
      <c r="A8915" s="3">
        <v>375867</v>
      </c>
      <c r="B8915" s="5" t="s">
        <v>144</v>
      </c>
    </row>
    <row r="8916" spans="1:2" x14ac:dyDescent="0.3">
      <c r="A8916" s="3">
        <v>375867</v>
      </c>
      <c r="B8916" s="5" t="s">
        <v>416</v>
      </c>
    </row>
    <row r="8917" spans="1:2" x14ac:dyDescent="0.3">
      <c r="A8917" s="3">
        <v>375867</v>
      </c>
      <c r="B8917" s="5" t="s">
        <v>10</v>
      </c>
    </row>
    <row r="8918" spans="1:2" x14ac:dyDescent="0.3">
      <c r="A8918" s="3">
        <v>340402</v>
      </c>
      <c r="B8918" s="5" t="s">
        <v>10</v>
      </c>
    </row>
    <row r="8919" spans="1:2" x14ac:dyDescent="0.3">
      <c r="A8919" s="3">
        <v>339397</v>
      </c>
      <c r="B8919" s="5" t="s">
        <v>10</v>
      </c>
    </row>
    <row r="8920" spans="1:2" x14ac:dyDescent="0.3">
      <c r="A8920" s="3">
        <v>429918</v>
      </c>
      <c r="B8920" s="5" t="s">
        <v>144</v>
      </c>
    </row>
    <row r="8921" spans="1:2" x14ac:dyDescent="0.3">
      <c r="A8921" s="3">
        <v>371865</v>
      </c>
      <c r="B8921" s="5" t="s">
        <v>108</v>
      </c>
    </row>
    <row r="8922" spans="1:2" x14ac:dyDescent="0.3">
      <c r="A8922" s="3">
        <v>371865</v>
      </c>
      <c r="B8922" s="5" t="s">
        <v>284</v>
      </c>
    </row>
    <row r="8923" spans="1:2" x14ac:dyDescent="0.3">
      <c r="A8923" s="3">
        <v>427008</v>
      </c>
      <c r="B8923" s="5" t="s">
        <v>880</v>
      </c>
    </row>
    <row r="8924" spans="1:2" x14ac:dyDescent="0.3">
      <c r="A8924" s="3">
        <v>398535</v>
      </c>
      <c r="B8924" s="5" t="s">
        <v>595</v>
      </c>
    </row>
    <row r="8925" spans="1:2" x14ac:dyDescent="0.3">
      <c r="A8925" s="3">
        <v>394223</v>
      </c>
      <c r="B8925" s="5" t="s">
        <v>10</v>
      </c>
    </row>
    <row r="8926" spans="1:2" x14ac:dyDescent="0.3">
      <c r="A8926" s="3">
        <v>388191</v>
      </c>
      <c r="B8926" s="5" t="s">
        <v>10</v>
      </c>
    </row>
    <row r="8927" spans="1:2" x14ac:dyDescent="0.3">
      <c r="A8927" s="3">
        <v>301348</v>
      </c>
      <c r="B8927" s="5" t="s">
        <v>10</v>
      </c>
    </row>
    <row r="8928" spans="1:2" x14ac:dyDescent="0.3">
      <c r="A8928" s="3">
        <v>291264</v>
      </c>
      <c r="B8928" s="5" t="s">
        <v>10</v>
      </c>
    </row>
    <row r="8929" spans="1:2" x14ac:dyDescent="0.3">
      <c r="A8929" s="3">
        <v>377154</v>
      </c>
      <c r="B8929" s="5" t="s">
        <v>108</v>
      </c>
    </row>
    <row r="8930" spans="1:2" x14ac:dyDescent="0.3">
      <c r="A8930" s="3">
        <v>416249</v>
      </c>
      <c r="B8930" s="5" t="s">
        <v>411</v>
      </c>
    </row>
    <row r="8931" spans="1:2" x14ac:dyDescent="0.3">
      <c r="A8931" s="3">
        <v>416249</v>
      </c>
      <c r="B8931" s="5" t="s">
        <v>784</v>
      </c>
    </row>
    <row r="8932" spans="1:2" x14ac:dyDescent="0.3">
      <c r="A8932" s="3">
        <v>393764</v>
      </c>
      <c r="B8932" s="5" t="s">
        <v>1540</v>
      </c>
    </row>
    <row r="8933" spans="1:2" x14ac:dyDescent="0.3">
      <c r="A8933" s="3">
        <v>393764</v>
      </c>
      <c r="B8933" s="5" t="s">
        <v>108</v>
      </c>
    </row>
    <row r="8934" spans="1:2" x14ac:dyDescent="0.3">
      <c r="A8934" s="3">
        <v>412924</v>
      </c>
      <c r="B8934" s="5" t="s">
        <v>416</v>
      </c>
    </row>
    <row r="8935" spans="1:2" x14ac:dyDescent="0.3">
      <c r="A8935" s="3">
        <v>427143</v>
      </c>
      <c r="B8935" s="5" t="s">
        <v>10</v>
      </c>
    </row>
    <row r="8936" spans="1:2" x14ac:dyDescent="0.3">
      <c r="A8936" s="3">
        <v>361777</v>
      </c>
      <c r="B8936" s="5" t="s">
        <v>51</v>
      </c>
    </row>
    <row r="8937" spans="1:2" x14ac:dyDescent="0.3">
      <c r="A8937" s="3">
        <v>374856</v>
      </c>
      <c r="B8937" s="5" t="s">
        <v>144</v>
      </c>
    </row>
    <row r="8938" spans="1:2" x14ac:dyDescent="0.3">
      <c r="A8938" s="3">
        <v>372411</v>
      </c>
      <c r="B8938" s="5" t="s">
        <v>416</v>
      </c>
    </row>
    <row r="8939" spans="1:2" x14ac:dyDescent="0.3">
      <c r="A8939" s="3">
        <v>374617</v>
      </c>
      <c r="B8939" s="5" t="s">
        <v>10</v>
      </c>
    </row>
    <row r="8940" spans="1:2" x14ac:dyDescent="0.3">
      <c r="A8940" s="3">
        <v>410718</v>
      </c>
      <c r="B8940" s="5" t="s">
        <v>10</v>
      </c>
    </row>
    <row r="8941" spans="1:2" x14ac:dyDescent="0.3">
      <c r="A8941" s="3">
        <v>375315</v>
      </c>
      <c r="B8941" s="5" t="s">
        <v>108</v>
      </c>
    </row>
    <row r="8942" spans="1:2" x14ac:dyDescent="0.3">
      <c r="A8942" s="3">
        <v>375315</v>
      </c>
      <c r="B8942" s="5" t="s">
        <v>1286</v>
      </c>
    </row>
    <row r="8943" spans="1:2" x14ac:dyDescent="0.3">
      <c r="A8943" s="3">
        <v>377447</v>
      </c>
      <c r="B8943" s="5" t="s">
        <v>411</v>
      </c>
    </row>
    <row r="8944" spans="1:2" x14ac:dyDescent="0.3">
      <c r="A8944" s="3">
        <v>339405</v>
      </c>
      <c r="B8944" s="5" t="s">
        <v>10</v>
      </c>
    </row>
    <row r="8945" spans="1:2" x14ac:dyDescent="0.3">
      <c r="A8945" s="3">
        <v>384127</v>
      </c>
      <c r="B8945" s="5" t="s">
        <v>94</v>
      </c>
    </row>
    <row r="8946" spans="1:2" x14ac:dyDescent="0.3">
      <c r="A8946" s="3">
        <v>376453</v>
      </c>
      <c r="B8946" s="5" t="s">
        <v>10</v>
      </c>
    </row>
    <row r="8947" spans="1:2" x14ac:dyDescent="0.3">
      <c r="A8947" s="3">
        <v>374464</v>
      </c>
      <c r="B8947" s="5" t="s">
        <v>1540</v>
      </c>
    </row>
    <row r="8948" spans="1:2" x14ac:dyDescent="0.3">
      <c r="A8948" s="3">
        <v>374464</v>
      </c>
      <c r="B8948" s="5" t="s">
        <v>108</v>
      </c>
    </row>
    <row r="8949" spans="1:2" x14ac:dyDescent="0.3">
      <c r="A8949" s="3">
        <v>374475</v>
      </c>
      <c r="B8949" s="5" t="s">
        <v>2886</v>
      </c>
    </row>
    <row r="8950" spans="1:2" x14ac:dyDescent="0.3">
      <c r="A8950" s="3">
        <v>374475</v>
      </c>
      <c r="B8950" s="5" t="s">
        <v>108</v>
      </c>
    </row>
    <row r="8951" spans="1:2" x14ac:dyDescent="0.3">
      <c r="A8951" s="3">
        <v>374475</v>
      </c>
      <c r="B8951" s="5" t="s">
        <v>284</v>
      </c>
    </row>
    <row r="8952" spans="1:2" x14ac:dyDescent="0.3">
      <c r="A8952" s="3">
        <v>374475</v>
      </c>
      <c r="B8952" s="5" t="s">
        <v>1302</v>
      </c>
    </row>
    <row r="8953" spans="1:2" x14ac:dyDescent="0.3">
      <c r="A8953" s="3">
        <v>402632</v>
      </c>
      <c r="B8953" s="5" t="s">
        <v>94</v>
      </c>
    </row>
    <row r="8954" spans="1:2" x14ac:dyDescent="0.3">
      <c r="A8954" s="3">
        <v>262982</v>
      </c>
      <c r="B8954" s="5" t="s">
        <v>10</v>
      </c>
    </row>
    <row r="8955" spans="1:2" x14ac:dyDescent="0.3">
      <c r="A8955" s="3">
        <v>300667</v>
      </c>
      <c r="B8955" s="5" t="s">
        <v>10</v>
      </c>
    </row>
    <row r="8956" spans="1:2" x14ac:dyDescent="0.3">
      <c r="A8956" s="3">
        <v>369883</v>
      </c>
      <c r="B8956" s="5" t="s">
        <v>10</v>
      </c>
    </row>
    <row r="8957" spans="1:2" x14ac:dyDescent="0.3">
      <c r="A8957" s="3">
        <v>407559</v>
      </c>
      <c r="B8957" s="5" t="s">
        <v>432</v>
      </c>
    </row>
    <row r="8958" spans="1:2" x14ac:dyDescent="0.3">
      <c r="A8958" s="3">
        <v>407559</v>
      </c>
      <c r="B8958" s="5" t="s">
        <v>10</v>
      </c>
    </row>
    <row r="8959" spans="1:2" x14ac:dyDescent="0.3">
      <c r="A8959" s="3">
        <v>368031</v>
      </c>
      <c r="B8959" s="5" t="s">
        <v>284</v>
      </c>
    </row>
    <row r="8960" spans="1:2" x14ac:dyDescent="0.3">
      <c r="A8960" s="3">
        <v>368031</v>
      </c>
      <c r="B8960" s="5" t="s">
        <v>1523</v>
      </c>
    </row>
    <row r="8961" spans="1:2" x14ac:dyDescent="0.3">
      <c r="A8961" s="3">
        <v>339927</v>
      </c>
      <c r="B8961" s="5" t="s">
        <v>10</v>
      </c>
    </row>
    <row r="8962" spans="1:2" x14ac:dyDescent="0.3">
      <c r="A8962" s="3">
        <v>380808</v>
      </c>
      <c r="B8962" s="5" t="s">
        <v>10</v>
      </c>
    </row>
    <row r="8963" spans="1:2" x14ac:dyDescent="0.3">
      <c r="A8963" s="3">
        <v>369552</v>
      </c>
      <c r="B8963" s="5" t="s">
        <v>411</v>
      </c>
    </row>
    <row r="8964" spans="1:2" x14ac:dyDescent="0.3">
      <c r="A8964" s="3">
        <v>334522</v>
      </c>
      <c r="B8964" s="5" t="s">
        <v>108</v>
      </c>
    </row>
    <row r="8965" spans="1:2" x14ac:dyDescent="0.3">
      <c r="A8965" s="3">
        <v>334522</v>
      </c>
      <c r="B8965" s="5" t="s">
        <v>284</v>
      </c>
    </row>
    <row r="8966" spans="1:2" x14ac:dyDescent="0.3">
      <c r="A8966" s="3">
        <v>334522</v>
      </c>
      <c r="B8966" s="5" t="s">
        <v>416</v>
      </c>
    </row>
    <row r="8967" spans="1:2" x14ac:dyDescent="0.3">
      <c r="A8967" s="3">
        <v>205588</v>
      </c>
      <c r="B8967" s="5" t="s">
        <v>108</v>
      </c>
    </row>
    <row r="8968" spans="1:2" x14ac:dyDescent="0.3">
      <c r="A8968" s="3">
        <v>205588</v>
      </c>
      <c r="B8968" s="5" t="s">
        <v>416</v>
      </c>
    </row>
    <row r="8969" spans="1:2" x14ac:dyDescent="0.3">
      <c r="A8969" s="3">
        <v>328429</v>
      </c>
      <c r="B8969" s="5" t="s">
        <v>10</v>
      </c>
    </row>
    <row r="8970" spans="1:2" x14ac:dyDescent="0.3">
      <c r="A8970" s="3">
        <v>332718</v>
      </c>
      <c r="B8970" s="5" t="s">
        <v>8785</v>
      </c>
    </row>
    <row r="8971" spans="1:2" x14ac:dyDescent="0.3">
      <c r="A8971" s="3">
        <v>355008</v>
      </c>
      <c r="B8971" s="5" t="s">
        <v>432</v>
      </c>
    </row>
    <row r="8972" spans="1:2" x14ac:dyDescent="0.3">
      <c r="A8972" s="3">
        <v>355008</v>
      </c>
      <c r="B8972" s="5" t="s">
        <v>416</v>
      </c>
    </row>
    <row r="8973" spans="1:2" x14ac:dyDescent="0.3">
      <c r="A8973" s="3">
        <v>425104</v>
      </c>
      <c r="B8973" s="5" t="s">
        <v>10</v>
      </c>
    </row>
    <row r="8974" spans="1:2" x14ac:dyDescent="0.3">
      <c r="A8974" s="3">
        <v>425650</v>
      </c>
      <c r="B8974" s="5" t="s">
        <v>1845</v>
      </c>
    </row>
    <row r="8975" spans="1:2" x14ac:dyDescent="0.3">
      <c r="A8975" s="3">
        <v>418580</v>
      </c>
      <c r="B8975" s="5" t="s">
        <v>94</v>
      </c>
    </row>
    <row r="8976" spans="1:2" x14ac:dyDescent="0.3">
      <c r="A8976" s="3">
        <v>378485</v>
      </c>
      <c r="B8976" s="5" t="s">
        <v>108</v>
      </c>
    </row>
    <row r="8977" spans="1:2" x14ac:dyDescent="0.3">
      <c r="A8977" s="3">
        <v>378485</v>
      </c>
      <c r="B8977" s="5" t="s">
        <v>74</v>
      </c>
    </row>
    <row r="8978" spans="1:2" x14ac:dyDescent="0.3">
      <c r="A8978" s="3">
        <v>403510</v>
      </c>
      <c r="B8978" s="5" t="s">
        <v>10</v>
      </c>
    </row>
    <row r="8979" spans="1:2" x14ac:dyDescent="0.3">
      <c r="A8979" s="3">
        <v>397520</v>
      </c>
      <c r="B8979" s="5" t="s">
        <v>432</v>
      </c>
    </row>
    <row r="8980" spans="1:2" x14ac:dyDescent="0.3">
      <c r="A8980" s="3">
        <v>376501</v>
      </c>
      <c r="B8980" s="5" t="s">
        <v>10</v>
      </c>
    </row>
    <row r="8981" spans="1:2" x14ac:dyDescent="0.3">
      <c r="A8981" s="3">
        <v>431339</v>
      </c>
      <c r="B8981" s="5" t="s">
        <v>784</v>
      </c>
    </row>
    <row r="8982" spans="1:2" x14ac:dyDescent="0.3">
      <c r="A8982" s="3">
        <v>366696</v>
      </c>
      <c r="B8982" s="5" t="s">
        <v>10</v>
      </c>
    </row>
    <row r="8983" spans="1:2" x14ac:dyDescent="0.3">
      <c r="A8983" s="3">
        <v>393003</v>
      </c>
      <c r="B8983" s="5" t="s">
        <v>10</v>
      </c>
    </row>
    <row r="8984" spans="1:2" x14ac:dyDescent="0.3">
      <c r="A8984" s="3">
        <v>339396</v>
      </c>
      <c r="B8984" s="5" t="s">
        <v>10</v>
      </c>
    </row>
    <row r="8985" spans="1:2" x14ac:dyDescent="0.3">
      <c r="A8985" s="3">
        <v>289269</v>
      </c>
      <c r="B8985" s="5" t="s">
        <v>784</v>
      </c>
    </row>
    <row r="8986" spans="1:2" x14ac:dyDescent="0.3">
      <c r="A8986" s="3">
        <v>289269</v>
      </c>
      <c r="B8986" s="5" t="s">
        <v>10</v>
      </c>
    </row>
    <row r="8987" spans="1:2" x14ac:dyDescent="0.3">
      <c r="A8987" s="3">
        <v>347026</v>
      </c>
      <c r="B8987" s="5" t="s">
        <v>1905</v>
      </c>
    </row>
    <row r="8988" spans="1:2" x14ac:dyDescent="0.3">
      <c r="A8988" s="3">
        <v>347026</v>
      </c>
      <c r="B8988" s="5" t="s">
        <v>108</v>
      </c>
    </row>
    <row r="8989" spans="1:2" x14ac:dyDescent="0.3">
      <c r="A8989" s="3">
        <v>347026</v>
      </c>
      <c r="B8989" s="5" t="s">
        <v>416</v>
      </c>
    </row>
    <row r="8990" spans="1:2" x14ac:dyDescent="0.3">
      <c r="A8990" s="3">
        <v>347026</v>
      </c>
      <c r="B8990" s="5" t="s">
        <v>10</v>
      </c>
    </row>
    <row r="8991" spans="1:2" x14ac:dyDescent="0.3">
      <c r="A8991" s="3">
        <v>347123</v>
      </c>
      <c r="B8991" s="5" t="s">
        <v>10</v>
      </c>
    </row>
    <row r="8992" spans="1:2" x14ac:dyDescent="0.3">
      <c r="A8992" s="3">
        <v>339994</v>
      </c>
      <c r="B8992" s="5" t="s">
        <v>10</v>
      </c>
    </row>
    <row r="8993" spans="1:2" x14ac:dyDescent="0.3">
      <c r="A8993" s="3">
        <v>377670</v>
      </c>
      <c r="B8993" s="5" t="s">
        <v>74</v>
      </c>
    </row>
    <row r="8994" spans="1:2" x14ac:dyDescent="0.3">
      <c r="A8994" s="3">
        <v>378200</v>
      </c>
      <c r="B8994" s="5" t="s">
        <v>10</v>
      </c>
    </row>
    <row r="8995" spans="1:2" x14ac:dyDescent="0.3">
      <c r="A8995" s="3">
        <v>432932</v>
      </c>
      <c r="B8995" s="5" t="s">
        <v>10</v>
      </c>
    </row>
    <row r="8996" spans="1:2" x14ac:dyDescent="0.3">
      <c r="A8996" s="3">
        <v>279641</v>
      </c>
      <c r="B8996" s="5" t="s">
        <v>10</v>
      </c>
    </row>
    <row r="8997" spans="1:2" x14ac:dyDescent="0.3">
      <c r="A8997" s="3">
        <v>400387</v>
      </c>
      <c r="B8997" s="5" t="s">
        <v>956</v>
      </c>
    </row>
    <row r="8998" spans="1:2" x14ac:dyDescent="0.3">
      <c r="A8998" s="3">
        <v>396292</v>
      </c>
      <c r="B8998" s="5" t="s">
        <v>10</v>
      </c>
    </row>
    <row r="8999" spans="1:2" x14ac:dyDescent="0.3">
      <c r="A8999" s="3">
        <v>410199</v>
      </c>
      <c r="B8999" s="5" t="s">
        <v>10</v>
      </c>
    </row>
    <row r="9000" spans="1:2" x14ac:dyDescent="0.3">
      <c r="A9000" s="3">
        <v>400605</v>
      </c>
      <c r="B9000" s="5" t="s">
        <v>10</v>
      </c>
    </row>
    <row r="9001" spans="1:2" x14ac:dyDescent="0.3">
      <c r="A9001" s="3">
        <v>380225</v>
      </c>
      <c r="B9001" s="5" t="s">
        <v>108</v>
      </c>
    </row>
    <row r="9002" spans="1:2" x14ac:dyDescent="0.3">
      <c r="A9002" s="3">
        <v>380225</v>
      </c>
      <c r="B9002" s="5" t="s">
        <v>540</v>
      </c>
    </row>
    <row r="9003" spans="1:2" x14ac:dyDescent="0.3">
      <c r="A9003" s="3">
        <v>392142</v>
      </c>
      <c r="B9003" s="5" t="s">
        <v>1540</v>
      </c>
    </row>
    <row r="9004" spans="1:2" x14ac:dyDescent="0.3">
      <c r="A9004" s="3">
        <v>392142</v>
      </c>
      <c r="B9004" s="5" t="s">
        <v>108</v>
      </c>
    </row>
    <row r="9005" spans="1:2" x14ac:dyDescent="0.3">
      <c r="A9005" s="3">
        <v>371560</v>
      </c>
      <c r="B9005" s="5" t="s">
        <v>10</v>
      </c>
    </row>
    <row r="9006" spans="1:2" x14ac:dyDescent="0.3">
      <c r="A9006" s="3">
        <v>434873</v>
      </c>
      <c r="B9006" s="5" t="s">
        <v>10</v>
      </c>
    </row>
    <row r="9007" spans="1:2" x14ac:dyDescent="0.3">
      <c r="A9007" s="3">
        <v>382475</v>
      </c>
      <c r="B9007" s="5" t="s">
        <v>416</v>
      </c>
    </row>
    <row r="9008" spans="1:2" x14ac:dyDescent="0.3">
      <c r="A9008" s="3">
        <v>410314</v>
      </c>
      <c r="B9008" s="5" t="s">
        <v>432</v>
      </c>
    </row>
    <row r="9009" spans="1:2" x14ac:dyDescent="0.3">
      <c r="A9009" s="3">
        <v>410314</v>
      </c>
      <c r="B9009" s="5" t="s">
        <v>10</v>
      </c>
    </row>
    <row r="9010" spans="1:2" x14ac:dyDescent="0.3">
      <c r="A9010" s="3">
        <v>384737</v>
      </c>
      <c r="B9010" s="5" t="s">
        <v>432</v>
      </c>
    </row>
    <row r="9011" spans="1:2" x14ac:dyDescent="0.3">
      <c r="A9011" s="3">
        <v>401698</v>
      </c>
      <c r="B9011" s="5" t="s">
        <v>108</v>
      </c>
    </row>
    <row r="9012" spans="1:2" x14ac:dyDescent="0.3">
      <c r="A9012" s="3">
        <v>389868</v>
      </c>
      <c r="B9012" s="5" t="s">
        <v>94</v>
      </c>
    </row>
    <row r="9013" spans="1:2" x14ac:dyDescent="0.3">
      <c r="A9013" s="3">
        <v>379441</v>
      </c>
      <c r="B9013" s="5" t="s">
        <v>10</v>
      </c>
    </row>
    <row r="9014" spans="1:2" x14ac:dyDescent="0.3">
      <c r="A9014" s="3">
        <v>405882</v>
      </c>
      <c r="B9014" s="5" t="s">
        <v>10</v>
      </c>
    </row>
    <row r="9015" spans="1:2" x14ac:dyDescent="0.3">
      <c r="A9015" s="3">
        <v>377985</v>
      </c>
      <c r="B9015" s="5" t="s">
        <v>595</v>
      </c>
    </row>
    <row r="9016" spans="1:2" x14ac:dyDescent="0.3">
      <c r="A9016" s="3">
        <v>369860</v>
      </c>
      <c r="B9016" s="5" t="s">
        <v>284</v>
      </c>
    </row>
    <row r="9017" spans="1:2" x14ac:dyDescent="0.3">
      <c r="A9017" s="3">
        <v>353571</v>
      </c>
      <c r="B9017" s="5" t="s">
        <v>10</v>
      </c>
    </row>
    <row r="9018" spans="1:2" x14ac:dyDescent="0.3">
      <c r="A9018" s="3">
        <v>366901</v>
      </c>
      <c r="B9018" s="5" t="s">
        <v>432</v>
      </c>
    </row>
    <row r="9019" spans="1:2" x14ac:dyDescent="0.3">
      <c r="A9019" s="3">
        <v>366901</v>
      </c>
      <c r="B9019" s="5" t="s">
        <v>416</v>
      </c>
    </row>
    <row r="9020" spans="1:2" x14ac:dyDescent="0.3">
      <c r="A9020" s="3">
        <v>384345</v>
      </c>
      <c r="B9020" s="5" t="s">
        <v>144</v>
      </c>
    </row>
    <row r="9021" spans="1:2" x14ac:dyDescent="0.3">
      <c r="A9021" s="3">
        <v>369697</v>
      </c>
      <c r="B9021" s="5" t="s">
        <v>1567</v>
      </c>
    </row>
    <row r="9022" spans="1:2" x14ac:dyDescent="0.3">
      <c r="A9022" s="3">
        <v>369697</v>
      </c>
      <c r="B9022" s="5" t="s">
        <v>10</v>
      </c>
    </row>
    <row r="9023" spans="1:2" x14ac:dyDescent="0.3">
      <c r="A9023" s="3">
        <v>237584</v>
      </c>
      <c r="B9023" s="5" t="s">
        <v>10</v>
      </c>
    </row>
    <row r="9024" spans="1:2" x14ac:dyDescent="0.3">
      <c r="A9024" s="3">
        <v>369524</v>
      </c>
      <c r="B9024" s="5" t="s">
        <v>10</v>
      </c>
    </row>
    <row r="9025" spans="1:2" x14ac:dyDescent="0.3">
      <c r="A9025" s="3">
        <v>374671</v>
      </c>
      <c r="B9025" s="5" t="s">
        <v>144</v>
      </c>
    </row>
    <row r="9026" spans="1:2" x14ac:dyDescent="0.3">
      <c r="A9026" s="3">
        <v>419114</v>
      </c>
      <c r="B9026" s="5" t="s">
        <v>94</v>
      </c>
    </row>
    <row r="9027" spans="1:2" x14ac:dyDescent="0.3">
      <c r="A9027" s="3">
        <v>411802</v>
      </c>
      <c r="B9027" s="5" t="s">
        <v>10</v>
      </c>
    </row>
    <row r="9028" spans="1:2" x14ac:dyDescent="0.3">
      <c r="A9028" s="3">
        <v>388045</v>
      </c>
      <c r="B9028" s="5" t="s">
        <v>74</v>
      </c>
    </row>
    <row r="9029" spans="1:2" x14ac:dyDescent="0.3">
      <c r="A9029" s="3">
        <v>390584</v>
      </c>
      <c r="B9029" s="5" t="s">
        <v>10</v>
      </c>
    </row>
    <row r="9030" spans="1:2" x14ac:dyDescent="0.3">
      <c r="A9030" s="3">
        <v>421632</v>
      </c>
      <c r="B9030" s="5" t="s">
        <v>432</v>
      </c>
    </row>
    <row r="9031" spans="1:2" x14ac:dyDescent="0.3">
      <c r="A9031" s="3">
        <v>421632</v>
      </c>
      <c r="B9031" s="5" t="s">
        <v>10</v>
      </c>
    </row>
    <row r="9032" spans="1:2" x14ac:dyDescent="0.3">
      <c r="A9032" s="3">
        <v>405755</v>
      </c>
      <c r="B9032" s="5" t="s">
        <v>411</v>
      </c>
    </row>
    <row r="9033" spans="1:2" x14ac:dyDescent="0.3">
      <c r="A9033" s="3">
        <v>407806</v>
      </c>
      <c r="B9033" s="5" t="s">
        <v>10</v>
      </c>
    </row>
    <row r="9034" spans="1:2" x14ac:dyDescent="0.3">
      <c r="A9034" s="3">
        <v>407620</v>
      </c>
      <c r="B9034" s="5" t="s">
        <v>10</v>
      </c>
    </row>
    <row r="9035" spans="1:2" x14ac:dyDescent="0.3">
      <c r="A9035" s="3">
        <v>370978</v>
      </c>
      <c r="B9035" s="5" t="s">
        <v>51</v>
      </c>
    </row>
    <row r="9036" spans="1:2" x14ac:dyDescent="0.3">
      <c r="A9036" s="3">
        <v>346134</v>
      </c>
      <c r="B9036" s="5" t="s">
        <v>10</v>
      </c>
    </row>
    <row r="9037" spans="1:2" x14ac:dyDescent="0.3">
      <c r="A9037" s="3">
        <v>387808</v>
      </c>
      <c r="B9037" s="5" t="s">
        <v>94</v>
      </c>
    </row>
    <row r="9038" spans="1:2" x14ac:dyDescent="0.3">
      <c r="A9038" s="3">
        <v>370765</v>
      </c>
      <c r="B9038" s="5" t="s">
        <v>10</v>
      </c>
    </row>
    <row r="9039" spans="1:2" x14ac:dyDescent="0.3">
      <c r="A9039" s="3">
        <v>403368</v>
      </c>
      <c r="B9039" s="5" t="s">
        <v>10</v>
      </c>
    </row>
    <row r="9040" spans="1:2" x14ac:dyDescent="0.3">
      <c r="A9040" s="3">
        <v>412511</v>
      </c>
      <c r="B9040" s="5" t="s">
        <v>229</v>
      </c>
    </row>
    <row r="9041" spans="1:2" x14ac:dyDescent="0.3">
      <c r="A9041" s="3">
        <v>408439</v>
      </c>
      <c r="B9041" s="5" t="s">
        <v>367</v>
      </c>
    </row>
    <row r="9042" spans="1:2" x14ac:dyDescent="0.3">
      <c r="A9042" s="3">
        <v>403064</v>
      </c>
      <c r="B9042" s="5" t="s">
        <v>144</v>
      </c>
    </row>
    <row r="9043" spans="1:2" x14ac:dyDescent="0.3">
      <c r="A9043" s="3">
        <v>393277</v>
      </c>
      <c r="B9043" s="5" t="s">
        <v>877</v>
      </c>
    </row>
    <row r="9044" spans="1:2" x14ac:dyDescent="0.3">
      <c r="A9044" s="3">
        <v>417503</v>
      </c>
      <c r="B9044" s="5" t="s">
        <v>263</v>
      </c>
    </row>
    <row r="9045" spans="1:2" x14ac:dyDescent="0.3">
      <c r="A9045" s="3">
        <v>408360</v>
      </c>
      <c r="B9045" s="5" t="s">
        <v>94</v>
      </c>
    </row>
    <row r="9046" spans="1:2" x14ac:dyDescent="0.3">
      <c r="A9046" s="3">
        <v>403052</v>
      </c>
      <c r="B9046" s="5" t="s">
        <v>108</v>
      </c>
    </row>
    <row r="9047" spans="1:2" x14ac:dyDescent="0.3">
      <c r="A9047" s="3">
        <v>403052</v>
      </c>
      <c r="B9047" s="5" t="s">
        <v>10</v>
      </c>
    </row>
    <row r="9048" spans="1:2" x14ac:dyDescent="0.3">
      <c r="A9048" s="3">
        <v>385320</v>
      </c>
      <c r="B9048" s="5" t="s">
        <v>10</v>
      </c>
    </row>
    <row r="9049" spans="1:2" x14ac:dyDescent="0.3">
      <c r="A9049" s="3">
        <v>385736</v>
      </c>
      <c r="B9049" s="5" t="s">
        <v>877</v>
      </c>
    </row>
    <row r="9050" spans="1:2" x14ac:dyDescent="0.3">
      <c r="A9050" s="3">
        <v>385736</v>
      </c>
      <c r="B9050" s="5" t="s">
        <v>10</v>
      </c>
    </row>
    <row r="9051" spans="1:2" x14ac:dyDescent="0.3">
      <c r="A9051" s="3">
        <v>351454</v>
      </c>
      <c r="B9051" s="5" t="s">
        <v>10</v>
      </c>
    </row>
    <row r="9052" spans="1:2" x14ac:dyDescent="0.3">
      <c r="A9052" s="3">
        <v>351454</v>
      </c>
      <c r="B9052" s="5" t="s">
        <v>1036</v>
      </c>
    </row>
    <row r="9053" spans="1:2" x14ac:dyDescent="0.3">
      <c r="A9053" s="3">
        <v>351454</v>
      </c>
      <c r="B9053" s="5" t="s">
        <v>3743</v>
      </c>
    </row>
    <row r="9054" spans="1:2" x14ac:dyDescent="0.3">
      <c r="A9054" s="3">
        <v>351454</v>
      </c>
      <c r="B9054" s="5" t="s">
        <v>108</v>
      </c>
    </row>
    <row r="9055" spans="1:2" x14ac:dyDescent="0.3">
      <c r="A9055" s="3">
        <v>351454</v>
      </c>
      <c r="B9055" s="5" t="s">
        <v>51</v>
      </c>
    </row>
    <row r="9056" spans="1:2" x14ac:dyDescent="0.3">
      <c r="A9056" s="3">
        <v>255160</v>
      </c>
      <c r="B9056" s="5" t="s">
        <v>43</v>
      </c>
    </row>
    <row r="9057" spans="1:2" x14ac:dyDescent="0.3">
      <c r="A9057" s="3">
        <v>255160</v>
      </c>
      <c r="B9057" s="5" t="s">
        <v>416</v>
      </c>
    </row>
    <row r="9058" spans="1:2" x14ac:dyDescent="0.3">
      <c r="A9058" s="3">
        <v>255160</v>
      </c>
      <c r="B9058" s="5" t="s">
        <v>10</v>
      </c>
    </row>
    <row r="9059" spans="1:2" x14ac:dyDescent="0.3">
      <c r="A9059" s="3">
        <v>428099</v>
      </c>
      <c r="B9059" s="5" t="s">
        <v>144</v>
      </c>
    </row>
    <row r="9060" spans="1:2" x14ac:dyDescent="0.3">
      <c r="A9060" s="3">
        <v>420260</v>
      </c>
      <c r="B9060" s="5" t="s">
        <v>10</v>
      </c>
    </row>
    <row r="9061" spans="1:2" x14ac:dyDescent="0.3">
      <c r="A9061" s="3">
        <v>381034</v>
      </c>
      <c r="B9061" s="5" t="s">
        <v>2847</v>
      </c>
    </row>
    <row r="9062" spans="1:2" x14ac:dyDescent="0.3">
      <c r="A9062" s="3">
        <v>381034</v>
      </c>
      <c r="B9062" s="5" t="s">
        <v>416</v>
      </c>
    </row>
    <row r="9063" spans="1:2" x14ac:dyDescent="0.3">
      <c r="A9063" s="3">
        <v>381034</v>
      </c>
      <c r="B9063" s="5" t="s">
        <v>10</v>
      </c>
    </row>
    <row r="9064" spans="1:2" x14ac:dyDescent="0.3">
      <c r="A9064" s="3">
        <v>418718</v>
      </c>
      <c r="B9064" s="5" t="s">
        <v>1036</v>
      </c>
    </row>
    <row r="9065" spans="1:2" x14ac:dyDescent="0.3">
      <c r="A9065" s="3">
        <v>362703</v>
      </c>
      <c r="B9065" s="5" t="s">
        <v>432</v>
      </c>
    </row>
    <row r="9066" spans="1:2" x14ac:dyDescent="0.3">
      <c r="A9066" s="3">
        <v>362703</v>
      </c>
      <c r="B9066" s="5" t="s">
        <v>10</v>
      </c>
    </row>
    <row r="9067" spans="1:2" x14ac:dyDescent="0.3">
      <c r="A9067" s="3">
        <v>419546</v>
      </c>
      <c r="B9067" s="5" t="s">
        <v>416</v>
      </c>
    </row>
    <row r="9068" spans="1:2" x14ac:dyDescent="0.3">
      <c r="A9068" s="3">
        <v>334517</v>
      </c>
      <c r="B9068" s="5" t="s">
        <v>2847</v>
      </c>
    </row>
    <row r="9069" spans="1:2" x14ac:dyDescent="0.3">
      <c r="A9069" s="3">
        <v>368942</v>
      </c>
      <c r="B9069" s="5" t="s">
        <v>1540</v>
      </c>
    </row>
    <row r="9070" spans="1:2" x14ac:dyDescent="0.3">
      <c r="A9070" s="3">
        <v>368942</v>
      </c>
      <c r="B9070" s="5" t="s">
        <v>10</v>
      </c>
    </row>
    <row r="9071" spans="1:2" x14ac:dyDescent="0.3">
      <c r="A9071" s="3">
        <v>368942</v>
      </c>
      <c r="B9071" s="5" t="s">
        <v>416</v>
      </c>
    </row>
    <row r="9072" spans="1:2" x14ac:dyDescent="0.3">
      <c r="A9072" s="3">
        <v>340487</v>
      </c>
      <c r="B9072" s="5" t="s">
        <v>10</v>
      </c>
    </row>
    <row r="9073" spans="1:2" x14ac:dyDescent="0.3">
      <c r="A9073" s="3">
        <v>427177</v>
      </c>
      <c r="B9073" s="5" t="s">
        <v>94</v>
      </c>
    </row>
    <row r="9074" spans="1:2" x14ac:dyDescent="0.3">
      <c r="A9074" s="3">
        <v>413666</v>
      </c>
      <c r="B9074" s="5" t="s">
        <v>1036</v>
      </c>
    </row>
    <row r="9075" spans="1:2" x14ac:dyDescent="0.3">
      <c r="A9075" s="3">
        <v>603966</v>
      </c>
      <c r="B9075" s="5" t="s">
        <v>1845</v>
      </c>
    </row>
    <row r="9076" spans="1:2" x14ac:dyDescent="0.3">
      <c r="A9076" s="3">
        <v>316000</v>
      </c>
      <c r="B9076" s="5" t="s">
        <v>10</v>
      </c>
    </row>
    <row r="9077" spans="1:2" x14ac:dyDescent="0.3">
      <c r="A9077" s="3">
        <v>430161</v>
      </c>
      <c r="B9077" s="5" t="s">
        <v>1036</v>
      </c>
    </row>
    <row r="9078" spans="1:2" x14ac:dyDescent="0.3">
      <c r="A9078" s="3">
        <v>430161</v>
      </c>
      <c r="B9078" s="5" t="s">
        <v>51</v>
      </c>
    </row>
    <row r="9079" spans="1:2" x14ac:dyDescent="0.3">
      <c r="A9079" s="3">
        <v>418579</v>
      </c>
      <c r="B9079" s="5" t="s">
        <v>94</v>
      </c>
    </row>
    <row r="9080" spans="1:2" x14ac:dyDescent="0.3">
      <c r="A9080" s="3">
        <v>409164</v>
      </c>
      <c r="B9080" s="5" t="s">
        <v>367</v>
      </c>
    </row>
    <row r="9081" spans="1:2" x14ac:dyDescent="0.3">
      <c r="A9081" s="3">
        <v>347035</v>
      </c>
      <c r="B9081" s="5" t="s">
        <v>416</v>
      </c>
    </row>
    <row r="9082" spans="1:2" x14ac:dyDescent="0.3">
      <c r="A9082" s="3">
        <v>308409</v>
      </c>
      <c r="B9082" s="5" t="s">
        <v>1109</v>
      </c>
    </row>
    <row r="9083" spans="1:2" x14ac:dyDescent="0.3">
      <c r="A9083" s="3">
        <v>308409</v>
      </c>
      <c r="B9083" s="5" t="s">
        <v>956</v>
      </c>
    </row>
    <row r="9084" spans="1:2" x14ac:dyDescent="0.3">
      <c r="A9084" s="3">
        <v>308409</v>
      </c>
      <c r="B9084" s="5" t="s">
        <v>750</v>
      </c>
    </row>
    <row r="9085" spans="1:2" x14ac:dyDescent="0.3">
      <c r="A9085" s="3">
        <v>422469</v>
      </c>
      <c r="B9085" s="5" t="s">
        <v>1845</v>
      </c>
    </row>
    <row r="9086" spans="1:2" x14ac:dyDescent="0.3">
      <c r="A9086" s="3">
        <v>267192</v>
      </c>
      <c r="B9086" s="5" t="s">
        <v>416</v>
      </c>
    </row>
    <row r="9087" spans="1:2" x14ac:dyDescent="0.3">
      <c r="A9087" s="3">
        <v>267192</v>
      </c>
      <c r="B9087" s="5" t="s">
        <v>10</v>
      </c>
    </row>
    <row r="9088" spans="1:2" x14ac:dyDescent="0.3">
      <c r="A9088" s="3">
        <v>465603</v>
      </c>
      <c r="B9088" s="5" t="s">
        <v>94</v>
      </c>
    </row>
    <row r="9089" spans="1:2" x14ac:dyDescent="0.3">
      <c r="A9089" s="3">
        <v>390433</v>
      </c>
      <c r="B9089" s="5" t="s">
        <v>94</v>
      </c>
    </row>
    <row r="9090" spans="1:2" x14ac:dyDescent="0.3">
      <c r="A9090" s="3">
        <v>311667</v>
      </c>
      <c r="B9090" s="5" t="s">
        <v>10</v>
      </c>
    </row>
    <row r="9091" spans="1:2" x14ac:dyDescent="0.3">
      <c r="A9091" s="3">
        <v>421758</v>
      </c>
      <c r="B9091" s="5" t="s">
        <v>432</v>
      </c>
    </row>
    <row r="9092" spans="1:2" x14ac:dyDescent="0.3">
      <c r="A9092" s="3">
        <v>339116</v>
      </c>
      <c r="B9092" s="5" t="s">
        <v>10</v>
      </c>
    </row>
    <row r="9093" spans="1:2" x14ac:dyDescent="0.3">
      <c r="A9093" s="3">
        <v>386871</v>
      </c>
      <c r="B9093" s="5" t="s">
        <v>94</v>
      </c>
    </row>
    <row r="9094" spans="1:2" x14ac:dyDescent="0.3">
      <c r="A9094" s="3">
        <v>391423</v>
      </c>
      <c r="B9094" s="5" t="s">
        <v>94</v>
      </c>
    </row>
    <row r="9095" spans="1:2" x14ac:dyDescent="0.3">
      <c r="A9095" s="3">
        <v>404791</v>
      </c>
      <c r="B9095" s="5" t="s">
        <v>750</v>
      </c>
    </row>
    <row r="9096" spans="1:2" x14ac:dyDescent="0.3">
      <c r="A9096" s="3">
        <v>370076</v>
      </c>
      <c r="B9096" s="5" t="s">
        <v>595</v>
      </c>
    </row>
    <row r="9097" spans="1:2" x14ac:dyDescent="0.3">
      <c r="A9097" s="3">
        <v>368182</v>
      </c>
      <c r="B9097" s="5" t="s">
        <v>432</v>
      </c>
    </row>
    <row r="9098" spans="1:2" x14ac:dyDescent="0.3">
      <c r="A9098" s="3">
        <v>368182</v>
      </c>
      <c r="B9098" s="5" t="s">
        <v>540</v>
      </c>
    </row>
    <row r="9099" spans="1:2" x14ac:dyDescent="0.3">
      <c r="A9099" s="3">
        <v>368182</v>
      </c>
      <c r="B9099" s="5" t="s">
        <v>416</v>
      </c>
    </row>
    <row r="9100" spans="1:2" x14ac:dyDescent="0.3">
      <c r="A9100" s="3">
        <v>365995</v>
      </c>
      <c r="B9100" s="5" t="s">
        <v>108</v>
      </c>
    </row>
    <row r="9101" spans="1:2" x14ac:dyDescent="0.3">
      <c r="A9101" s="3">
        <v>365995</v>
      </c>
      <c r="B9101" s="5" t="s">
        <v>51</v>
      </c>
    </row>
    <row r="9102" spans="1:2" x14ac:dyDescent="0.3">
      <c r="A9102" s="3">
        <v>365995</v>
      </c>
      <c r="B9102" s="5" t="s">
        <v>416</v>
      </c>
    </row>
    <row r="9103" spans="1:2" x14ac:dyDescent="0.3">
      <c r="A9103" s="3">
        <v>365995</v>
      </c>
      <c r="B9103" s="5" t="s">
        <v>10</v>
      </c>
    </row>
    <row r="9104" spans="1:2" x14ac:dyDescent="0.3">
      <c r="A9104" s="3">
        <v>412795</v>
      </c>
      <c r="B9104" s="5" t="s">
        <v>8142</v>
      </c>
    </row>
    <row r="9105" spans="1:2" x14ac:dyDescent="0.3">
      <c r="A9105" s="3">
        <v>315880</v>
      </c>
      <c r="B9105" s="5" t="s">
        <v>540</v>
      </c>
    </row>
    <row r="9106" spans="1:2" x14ac:dyDescent="0.3">
      <c r="A9106" s="3">
        <v>438463</v>
      </c>
      <c r="B9106" s="5" t="s">
        <v>3743</v>
      </c>
    </row>
    <row r="9107" spans="1:2" x14ac:dyDescent="0.3">
      <c r="A9107" s="3">
        <v>407627</v>
      </c>
      <c r="B9107" s="5" t="s">
        <v>10</v>
      </c>
    </row>
    <row r="9108" spans="1:2" x14ac:dyDescent="0.3">
      <c r="A9108" s="3">
        <v>380762</v>
      </c>
      <c r="B9108" s="5" t="s">
        <v>784</v>
      </c>
    </row>
    <row r="9109" spans="1:2" x14ac:dyDescent="0.3">
      <c r="A9109" s="3">
        <v>409447</v>
      </c>
      <c r="B9109" s="5" t="s">
        <v>10</v>
      </c>
    </row>
    <row r="9110" spans="1:2" x14ac:dyDescent="0.3">
      <c r="A9110" s="3">
        <v>395763</v>
      </c>
      <c r="B9110" s="5" t="s">
        <v>1540</v>
      </c>
    </row>
    <row r="9111" spans="1:2" x14ac:dyDescent="0.3">
      <c r="A9111" s="3">
        <v>395763</v>
      </c>
      <c r="B9111" s="5" t="s">
        <v>108</v>
      </c>
    </row>
    <row r="9112" spans="1:2" x14ac:dyDescent="0.3">
      <c r="A9112" s="3">
        <v>395763</v>
      </c>
      <c r="B9112" s="5" t="s">
        <v>10</v>
      </c>
    </row>
    <row r="9113" spans="1:2" x14ac:dyDescent="0.3">
      <c r="A9113" s="3">
        <v>375012</v>
      </c>
      <c r="B9113" s="5" t="s">
        <v>19764</v>
      </c>
    </row>
    <row r="9114" spans="1:2" x14ac:dyDescent="0.3">
      <c r="A9114" s="3">
        <v>375012</v>
      </c>
      <c r="B9114" s="5" t="s">
        <v>19767</v>
      </c>
    </row>
    <row r="9115" spans="1:2" x14ac:dyDescent="0.3">
      <c r="A9115" s="3">
        <v>375012</v>
      </c>
      <c r="B9115" s="5" t="s">
        <v>416</v>
      </c>
    </row>
    <row r="9116" spans="1:2" x14ac:dyDescent="0.3">
      <c r="A9116" s="3">
        <v>399612</v>
      </c>
      <c r="B9116" s="5" t="s">
        <v>1540</v>
      </c>
    </row>
    <row r="9117" spans="1:2" x14ac:dyDescent="0.3">
      <c r="A9117" s="3">
        <v>399612</v>
      </c>
      <c r="B9117" s="5" t="s">
        <v>108</v>
      </c>
    </row>
    <row r="9118" spans="1:2" x14ac:dyDescent="0.3">
      <c r="A9118" s="3">
        <v>399612</v>
      </c>
      <c r="B9118" s="5" t="s">
        <v>51</v>
      </c>
    </row>
    <row r="9119" spans="1:2" x14ac:dyDescent="0.3">
      <c r="A9119" s="3">
        <v>325385</v>
      </c>
      <c r="B9119" s="5" t="s">
        <v>416</v>
      </c>
    </row>
    <row r="9120" spans="1:2" x14ac:dyDescent="0.3">
      <c r="A9120" s="3">
        <v>325385</v>
      </c>
      <c r="B9120" s="5" t="s">
        <v>108</v>
      </c>
    </row>
    <row r="9121" spans="1:2" x14ac:dyDescent="0.3">
      <c r="A9121" s="3">
        <v>325385</v>
      </c>
      <c r="B9121" s="5" t="s">
        <v>144</v>
      </c>
    </row>
    <row r="9122" spans="1:2" x14ac:dyDescent="0.3">
      <c r="A9122" s="3">
        <v>325385</v>
      </c>
      <c r="B9122" s="5" t="s">
        <v>3743</v>
      </c>
    </row>
    <row r="9123" spans="1:2" x14ac:dyDescent="0.3">
      <c r="A9123" s="3">
        <v>329718</v>
      </c>
      <c r="B9123" s="5" t="s">
        <v>108</v>
      </c>
    </row>
    <row r="9124" spans="1:2" x14ac:dyDescent="0.3">
      <c r="A9124" s="3">
        <v>329718</v>
      </c>
      <c r="B9124" s="5" t="s">
        <v>51</v>
      </c>
    </row>
    <row r="9125" spans="1:2" x14ac:dyDescent="0.3">
      <c r="A9125" s="3">
        <v>329718</v>
      </c>
      <c r="B9125" s="5" t="s">
        <v>10</v>
      </c>
    </row>
    <row r="9126" spans="1:2" x14ac:dyDescent="0.3">
      <c r="A9126" s="3">
        <v>364051</v>
      </c>
      <c r="B9126" s="5" t="s">
        <v>1540</v>
      </c>
    </row>
    <row r="9127" spans="1:2" x14ac:dyDescent="0.3">
      <c r="A9127" s="3">
        <v>364051</v>
      </c>
      <c r="B9127" s="5" t="s">
        <v>108</v>
      </c>
    </row>
    <row r="9128" spans="1:2" x14ac:dyDescent="0.3">
      <c r="A9128" s="3">
        <v>364051</v>
      </c>
      <c r="B9128" s="5" t="s">
        <v>2138</v>
      </c>
    </row>
    <row r="9129" spans="1:2" x14ac:dyDescent="0.3">
      <c r="A9129" s="3">
        <v>377263</v>
      </c>
      <c r="B9129" s="5" t="s">
        <v>108</v>
      </c>
    </row>
    <row r="9130" spans="1:2" x14ac:dyDescent="0.3">
      <c r="A9130" s="3">
        <v>377263</v>
      </c>
      <c r="B9130" s="5" t="s">
        <v>284</v>
      </c>
    </row>
    <row r="9131" spans="1:2" x14ac:dyDescent="0.3">
      <c r="A9131" s="3">
        <v>333663</v>
      </c>
      <c r="B9131" s="5" t="s">
        <v>416</v>
      </c>
    </row>
    <row r="9132" spans="1:2" x14ac:dyDescent="0.3">
      <c r="A9132" s="3">
        <v>402543</v>
      </c>
      <c r="B9132" s="5" t="s">
        <v>10</v>
      </c>
    </row>
    <row r="9133" spans="1:2" x14ac:dyDescent="0.3">
      <c r="A9133" s="3">
        <v>378106</v>
      </c>
      <c r="B9133" s="5" t="s">
        <v>144</v>
      </c>
    </row>
    <row r="9134" spans="1:2" x14ac:dyDescent="0.3">
      <c r="A9134" s="3">
        <v>355277</v>
      </c>
      <c r="B9134" s="5" t="s">
        <v>411</v>
      </c>
    </row>
    <row r="9135" spans="1:2" x14ac:dyDescent="0.3">
      <c r="A9135" s="3">
        <v>355277</v>
      </c>
      <c r="B9135" s="5" t="s">
        <v>416</v>
      </c>
    </row>
    <row r="9136" spans="1:2" x14ac:dyDescent="0.3">
      <c r="A9136" s="3">
        <v>355277</v>
      </c>
      <c r="B9136" s="5" t="s">
        <v>10</v>
      </c>
    </row>
    <row r="9137" spans="1:2" x14ac:dyDescent="0.3">
      <c r="A9137" s="3">
        <v>403357</v>
      </c>
      <c r="B9137" s="5" t="s">
        <v>51</v>
      </c>
    </row>
    <row r="9138" spans="1:2" x14ac:dyDescent="0.3">
      <c r="A9138" s="3">
        <v>396616</v>
      </c>
      <c r="B9138" s="5" t="s">
        <v>1109</v>
      </c>
    </row>
    <row r="9139" spans="1:2" x14ac:dyDescent="0.3">
      <c r="A9139" s="3">
        <v>396616</v>
      </c>
      <c r="B9139" s="5" t="s">
        <v>2847</v>
      </c>
    </row>
    <row r="9140" spans="1:2" x14ac:dyDescent="0.3">
      <c r="A9140" s="3">
        <v>396616</v>
      </c>
      <c r="B9140" s="5" t="s">
        <v>263</v>
      </c>
    </row>
    <row r="9141" spans="1:2" x14ac:dyDescent="0.3">
      <c r="A9141" s="3">
        <v>396616</v>
      </c>
      <c r="B9141" s="5" t="s">
        <v>750</v>
      </c>
    </row>
    <row r="9142" spans="1:2" x14ac:dyDescent="0.3">
      <c r="A9142" s="3">
        <v>417047</v>
      </c>
      <c r="B9142" s="5" t="s">
        <v>10</v>
      </c>
    </row>
    <row r="9143" spans="1:2" x14ac:dyDescent="0.3">
      <c r="A9143" s="3">
        <v>334532</v>
      </c>
      <c r="B9143" s="5" t="s">
        <v>416</v>
      </c>
    </row>
    <row r="9144" spans="1:2" x14ac:dyDescent="0.3">
      <c r="A9144" s="3">
        <v>412094</v>
      </c>
      <c r="B9144" s="5" t="s">
        <v>94</v>
      </c>
    </row>
    <row r="9145" spans="1:2" x14ac:dyDescent="0.3">
      <c r="A9145" s="3">
        <v>362058</v>
      </c>
      <c r="B9145" s="5" t="s">
        <v>877</v>
      </c>
    </row>
    <row r="9146" spans="1:2" x14ac:dyDescent="0.3">
      <c r="A9146" s="3">
        <v>387886</v>
      </c>
      <c r="B9146" s="5" t="s">
        <v>94</v>
      </c>
    </row>
    <row r="9147" spans="1:2" x14ac:dyDescent="0.3">
      <c r="A9147" s="3">
        <v>376424</v>
      </c>
      <c r="B9147" s="5" t="s">
        <v>10</v>
      </c>
    </row>
    <row r="9148" spans="1:2" x14ac:dyDescent="0.3">
      <c r="A9148" s="3">
        <v>388764</v>
      </c>
      <c r="B9148" s="5" t="s">
        <v>784</v>
      </c>
    </row>
    <row r="9149" spans="1:2" x14ac:dyDescent="0.3">
      <c r="A9149" s="3">
        <v>388764</v>
      </c>
      <c r="B9149" s="5" t="s">
        <v>411</v>
      </c>
    </row>
    <row r="9150" spans="1:2" x14ac:dyDescent="0.3">
      <c r="A9150" s="3">
        <v>388764</v>
      </c>
      <c r="B9150" s="5" t="s">
        <v>94</v>
      </c>
    </row>
    <row r="9151" spans="1:2" x14ac:dyDescent="0.3">
      <c r="A9151" s="3">
        <v>381262</v>
      </c>
      <c r="B9151" s="5" t="s">
        <v>108</v>
      </c>
    </row>
    <row r="9152" spans="1:2" x14ac:dyDescent="0.3">
      <c r="A9152" s="3">
        <v>318121</v>
      </c>
      <c r="B9152" s="5" t="s">
        <v>10</v>
      </c>
    </row>
    <row r="9153" spans="1:2" x14ac:dyDescent="0.3">
      <c r="A9153" s="3">
        <v>397873</v>
      </c>
      <c r="B9153" s="5" t="s">
        <v>10</v>
      </c>
    </row>
    <row r="9154" spans="1:2" x14ac:dyDescent="0.3">
      <c r="A9154" s="3">
        <v>382220</v>
      </c>
      <c r="B9154" s="5" t="s">
        <v>94</v>
      </c>
    </row>
    <row r="9155" spans="1:2" x14ac:dyDescent="0.3">
      <c r="A9155" s="3">
        <v>381255</v>
      </c>
      <c r="B9155" s="5" t="s">
        <v>108</v>
      </c>
    </row>
    <row r="9156" spans="1:2" x14ac:dyDescent="0.3">
      <c r="A9156" s="3">
        <v>391700</v>
      </c>
      <c r="B9156" s="5" t="s">
        <v>108</v>
      </c>
    </row>
    <row r="9157" spans="1:2" x14ac:dyDescent="0.3">
      <c r="A9157" s="3">
        <v>400649</v>
      </c>
      <c r="B9157" s="5" t="s">
        <v>10</v>
      </c>
    </row>
    <row r="9158" spans="1:2" x14ac:dyDescent="0.3">
      <c r="A9158" s="3">
        <v>344041</v>
      </c>
      <c r="B9158" s="5" t="s">
        <v>432</v>
      </c>
    </row>
    <row r="9159" spans="1:2" x14ac:dyDescent="0.3">
      <c r="A9159" s="3">
        <v>397278</v>
      </c>
      <c r="B9159" s="5" t="s">
        <v>10</v>
      </c>
    </row>
    <row r="9160" spans="1:2" x14ac:dyDescent="0.3">
      <c r="A9160" s="3">
        <v>428948</v>
      </c>
      <c r="B9160" s="5" t="s">
        <v>10</v>
      </c>
    </row>
    <row r="9161" spans="1:2" x14ac:dyDescent="0.3">
      <c r="A9161" s="3">
        <v>284564</v>
      </c>
      <c r="B9161" s="5" t="s">
        <v>416</v>
      </c>
    </row>
    <row r="9162" spans="1:2" x14ac:dyDescent="0.3">
      <c r="A9162" s="3">
        <v>284564</v>
      </c>
      <c r="B9162" s="5" t="s">
        <v>10</v>
      </c>
    </row>
    <row r="9163" spans="1:2" x14ac:dyDescent="0.3">
      <c r="A9163" s="3">
        <v>428639</v>
      </c>
      <c r="B9163" s="5" t="s">
        <v>94</v>
      </c>
    </row>
    <row r="9164" spans="1:2" x14ac:dyDescent="0.3">
      <c r="A9164" s="3">
        <v>305943</v>
      </c>
      <c r="B9164" s="5" t="s">
        <v>10</v>
      </c>
    </row>
    <row r="9165" spans="1:2" x14ac:dyDescent="0.3">
      <c r="A9165" s="3">
        <v>402693</v>
      </c>
      <c r="B9165" s="5" t="s">
        <v>51</v>
      </c>
    </row>
    <row r="9166" spans="1:2" x14ac:dyDescent="0.3">
      <c r="A9166" s="3">
        <v>492621</v>
      </c>
      <c r="B9166" s="5" t="s">
        <v>432</v>
      </c>
    </row>
    <row r="9167" spans="1:2" x14ac:dyDescent="0.3">
      <c r="A9167" s="3">
        <v>492621</v>
      </c>
      <c r="B9167" s="5" t="s">
        <v>10</v>
      </c>
    </row>
    <row r="9168" spans="1:2" x14ac:dyDescent="0.3">
      <c r="A9168" s="3">
        <v>337874</v>
      </c>
      <c r="B9168" s="5" t="s">
        <v>10</v>
      </c>
    </row>
    <row r="9169" spans="1:2" x14ac:dyDescent="0.3">
      <c r="A9169" s="3">
        <v>415137</v>
      </c>
      <c r="B9169" s="5" t="s">
        <v>1540</v>
      </c>
    </row>
    <row r="9170" spans="1:2" x14ac:dyDescent="0.3">
      <c r="A9170" s="3">
        <v>389165</v>
      </c>
      <c r="B9170" s="5" t="s">
        <v>432</v>
      </c>
    </row>
    <row r="9171" spans="1:2" x14ac:dyDescent="0.3">
      <c r="A9171" s="3">
        <v>429892</v>
      </c>
      <c r="B9171" s="5" t="s">
        <v>94</v>
      </c>
    </row>
    <row r="9172" spans="1:2" x14ac:dyDescent="0.3">
      <c r="A9172" s="3">
        <v>297806</v>
      </c>
      <c r="B9172" s="5" t="s">
        <v>10</v>
      </c>
    </row>
    <row r="9173" spans="1:2" x14ac:dyDescent="0.3">
      <c r="A9173" s="3">
        <v>372758</v>
      </c>
      <c r="B9173" s="5" t="s">
        <v>144</v>
      </c>
    </row>
    <row r="9174" spans="1:2" x14ac:dyDescent="0.3">
      <c r="A9174" s="3">
        <v>374458</v>
      </c>
      <c r="B9174" s="5" t="s">
        <v>1540</v>
      </c>
    </row>
    <row r="9175" spans="1:2" x14ac:dyDescent="0.3">
      <c r="A9175" s="3">
        <v>374458</v>
      </c>
      <c r="B9175" s="5" t="s">
        <v>108</v>
      </c>
    </row>
    <row r="9176" spans="1:2" x14ac:dyDescent="0.3">
      <c r="A9176" s="3">
        <v>374458</v>
      </c>
      <c r="B9176" s="5" t="s">
        <v>1302</v>
      </c>
    </row>
    <row r="9177" spans="1:2" x14ac:dyDescent="0.3">
      <c r="A9177" s="3">
        <v>356298</v>
      </c>
      <c r="B9177" s="5" t="s">
        <v>10</v>
      </c>
    </row>
    <row r="9178" spans="1:2" x14ac:dyDescent="0.3">
      <c r="A9178" s="3">
        <v>394661</v>
      </c>
      <c r="B9178" s="5" t="s">
        <v>284</v>
      </c>
    </row>
    <row r="9179" spans="1:2" x14ac:dyDescent="0.3">
      <c r="A9179" s="3">
        <v>394661</v>
      </c>
      <c r="B9179" s="5" t="s">
        <v>2847</v>
      </c>
    </row>
    <row r="9180" spans="1:2" x14ac:dyDescent="0.3">
      <c r="A9180" s="3">
        <v>394661</v>
      </c>
      <c r="B9180" s="5" t="s">
        <v>10</v>
      </c>
    </row>
    <row r="9181" spans="1:2" x14ac:dyDescent="0.3">
      <c r="A9181" s="3">
        <v>415214</v>
      </c>
      <c r="B9181" s="5" t="s">
        <v>784</v>
      </c>
    </row>
    <row r="9182" spans="1:2" x14ac:dyDescent="0.3">
      <c r="A9182" s="3">
        <v>415214</v>
      </c>
      <c r="B9182" s="5" t="s">
        <v>411</v>
      </c>
    </row>
    <row r="9183" spans="1:2" x14ac:dyDescent="0.3">
      <c r="A9183" s="3">
        <v>298583</v>
      </c>
      <c r="B9183" s="5" t="s">
        <v>540</v>
      </c>
    </row>
    <row r="9184" spans="1:2" x14ac:dyDescent="0.3">
      <c r="A9184" s="3">
        <v>298583</v>
      </c>
      <c r="B9184" s="5" t="s">
        <v>10</v>
      </c>
    </row>
    <row r="9185" spans="1:2" x14ac:dyDescent="0.3">
      <c r="A9185" s="3">
        <v>398891</v>
      </c>
      <c r="B9185" s="5" t="s">
        <v>51</v>
      </c>
    </row>
    <row r="9186" spans="1:2" x14ac:dyDescent="0.3">
      <c r="A9186" s="3">
        <v>398891</v>
      </c>
      <c r="B9186" s="5" t="s">
        <v>10</v>
      </c>
    </row>
    <row r="9187" spans="1:2" x14ac:dyDescent="0.3">
      <c r="A9187" s="3">
        <v>404829</v>
      </c>
      <c r="B9187" s="5" t="s">
        <v>10</v>
      </c>
    </row>
    <row r="9188" spans="1:2" x14ac:dyDescent="0.3">
      <c r="A9188" s="3">
        <v>323694</v>
      </c>
      <c r="B9188" s="5" t="s">
        <v>416</v>
      </c>
    </row>
    <row r="9189" spans="1:2" x14ac:dyDescent="0.3">
      <c r="A9189" s="3">
        <v>337154</v>
      </c>
      <c r="B9189" s="5" t="s">
        <v>10</v>
      </c>
    </row>
    <row r="9190" spans="1:2" x14ac:dyDescent="0.3">
      <c r="A9190" s="3">
        <v>374609</v>
      </c>
      <c r="B9190" s="5" t="s">
        <v>432</v>
      </c>
    </row>
    <row r="9191" spans="1:2" x14ac:dyDescent="0.3">
      <c r="A9191" s="3">
        <v>374609</v>
      </c>
      <c r="B9191" s="5" t="s">
        <v>10</v>
      </c>
    </row>
    <row r="9192" spans="1:2" x14ac:dyDescent="0.3">
      <c r="A9192" s="3">
        <v>394260</v>
      </c>
      <c r="B9192" s="5" t="s">
        <v>108</v>
      </c>
    </row>
    <row r="9193" spans="1:2" x14ac:dyDescent="0.3">
      <c r="A9193" s="3">
        <v>394260</v>
      </c>
      <c r="B9193" s="5" t="s">
        <v>540</v>
      </c>
    </row>
    <row r="9194" spans="1:2" x14ac:dyDescent="0.3">
      <c r="A9194" s="3">
        <v>377060</v>
      </c>
      <c r="B9194" s="5" t="s">
        <v>284</v>
      </c>
    </row>
    <row r="9195" spans="1:2" x14ac:dyDescent="0.3">
      <c r="A9195" s="3">
        <v>393765</v>
      </c>
      <c r="B9195" s="5" t="s">
        <v>10</v>
      </c>
    </row>
    <row r="9196" spans="1:2" x14ac:dyDescent="0.3">
      <c r="A9196" s="3">
        <v>393834</v>
      </c>
      <c r="B9196" s="5" t="s">
        <v>367</v>
      </c>
    </row>
    <row r="9197" spans="1:2" x14ac:dyDescent="0.3">
      <c r="A9197" s="3">
        <v>413953</v>
      </c>
      <c r="B9197" s="5" t="s">
        <v>19782</v>
      </c>
    </row>
    <row r="9198" spans="1:2" x14ac:dyDescent="0.3">
      <c r="A9198" s="3">
        <v>413953</v>
      </c>
      <c r="B9198" s="5" t="s">
        <v>877</v>
      </c>
    </row>
    <row r="9199" spans="1:2" x14ac:dyDescent="0.3">
      <c r="A9199" s="3">
        <v>316021</v>
      </c>
      <c r="B9199" s="5" t="s">
        <v>10</v>
      </c>
    </row>
    <row r="9200" spans="1:2" x14ac:dyDescent="0.3">
      <c r="A9200" s="3">
        <v>316021</v>
      </c>
      <c r="B9200" s="5" t="s">
        <v>108</v>
      </c>
    </row>
    <row r="9201" spans="1:2" x14ac:dyDescent="0.3">
      <c r="A9201" s="3">
        <v>352695</v>
      </c>
      <c r="B9201" s="5" t="s">
        <v>10</v>
      </c>
    </row>
    <row r="9202" spans="1:2" x14ac:dyDescent="0.3">
      <c r="A9202" s="3">
        <v>376581</v>
      </c>
      <c r="B9202" s="5" t="s">
        <v>10</v>
      </c>
    </row>
    <row r="9203" spans="1:2" x14ac:dyDescent="0.3">
      <c r="A9203" s="3">
        <v>412519</v>
      </c>
      <c r="B9203" s="5" t="s">
        <v>10</v>
      </c>
    </row>
    <row r="9204" spans="1:2" x14ac:dyDescent="0.3">
      <c r="A9204" s="3">
        <v>384371</v>
      </c>
      <c r="B9204" s="5" t="s">
        <v>108</v>
      </c>
    </row>
    <row r="9205" spans="1:2" x14ac:dyDescent="0.3">
      <c r="A9205" s="3">
        <v>330770</v>
      </c>
      <c r="B9205" s="5" t="s">
        <v>1540</v>
      </c>
    </row>
    <row r="9206" spans="1:2" x14ac:dyDescent="0.3">
      <c r="A9206" s="3">
        <v>330770</v>
      </c>
      <c r="B9206" s="5" t="s">
        <v>108</v>
      </c>
    </row>
    <row r="9207" spans="1:2" x14ac:dyDescent="0.3">
      <c r="A9207" s="3">
        <v>330770</v>
      </c>
      <c r="B9207" s="5" t="s">
        <v>51</v>
      </c>
    </row>
    <row r="9208" spans="1:2" x14ac:dyDescent="0.3">
      <c r="A9208" s="3">
        <v>350060</v>
      </c>
      <c r="B9208" s="5" t="s">
        <v>1109</v>
      </c>
    </row>
    <row r="9209" spans="1:2" x14ac:dyDescent="0.3">
      <c r="A9209" s="3">
        <v>350060</v>
      </c>
      <c r="B9209" s="5" t="s">
        <v>3578</v>
      </c>
    </row>
    <row r="9210" spans="1:2" x14ac:dyDescent="0.3">
      <c r="A9210" s="3">
        <v>262848</v>
      </c>
      <c r="B9210" s="5" t="s">
        <v>10</v>
      </c>
    </row>
    <row r="9211" spans="1:2" x14ac:dyDescent="0.3">
      <c r="A9211" s="3">
        <v>428142</v>
      </c>
      <c r="B9211" s="5" t="s">
        <v>144</v>
      </c>
    </row>
    <row r="9212" spans="1:2" x14ac:dyDescent="0.3">
      <c r="A9212" s="3">
        <v>375572</v>
      </c>
      <c r="B9212" s="5" t="s">
        <v>540</v>
      </c>
    </row>
    <row r="9213" spans="1:2" x14ac:dyDescent="0.3">
      <c r="A9213" s="3">
        <v>431742</v>
      </c>
      <c r="B9213" s="5" t="s">
        <v>416</v>
      </c>
    </row>
    <row r="9214" spans="1:2" x14ac:dyDescent="0.3">
      <c r="A9214" s="3">
        <v>431742</v>
      </c>
      <c r="B9214" s="5" t="s">
        <v>10</v>
      </c>
    </row>
    <row r="9215" spans="1:2" x14ac:dyDescent="0.3">
      <c r="A9215" s="3">
        <v>382217</v>
      </c>
      <c r="B9215" s="5" t="s">
        <v>94</v>
      </c>
    </row>
    <row r="9216" spans="1:2" x14ac:dyDescent="0.3">
      <c r="A9216" s="3">
        <v>381518</v>
      </c>
      <c r="B9216" s="5" t="s">
        <v>416</v>
      </c>
    </row>
    <row r="9217" spans="1:2" x14ac:dyDescent="0.3">
      <c r="A9217" s="3">
        <v>547932</v>
      </c>
      <c r="B9217" s="5" t="s">
        <v>1845</v>
      </c>
    </row>
    <row r="9218" spans="1:2" x14ac:dyDescent="0.3">
      <c r="A9218" s="3">
        <v>442133</v>
      </c>
      <c r="B9218" s="5" t="s">
        <v>284</v>
      </c>
    </row>
    <row r="9219" spans="1:2" x14ac:dyDescent="0.3">
      <c r="A9219" s="3">
        <v>418896</v>
      </c>
      <c r="B9219" s="5" t="s">
        <v>84</v>
      </c>
    </row>
    <row r="9220" spans="1:2" x14ac:dyDescent="0.3">
      <c r="A9220" s="3">
        <v>424649</v>
      </c>
      <c r="B9220" s="5" t="s">
        <v>10</v>
      </c>
    </row>
    <row r="9221" spans="1:2" x14ac:dyDescent="0.3">
      <c r="A9221" s="3">
        <v>378483</v>
      </c>
      <c r="B9221" s="5" t="s">
        <v>883</v>
      </c>
    </row>
    <row r="9222" spans="1:2" x14ac:dyDescent="0.3">
      <c r="A9222" s="3">
        <v>378483</v>
      </c>
      <c r="B9222" s="5" t="s">
        <v>284</v>
      </c>
    </row>
    <row r="9223" spans="1:2" x14ac:dyDescent="0.3">
      <c r="A9223" s="3">
        <v>345918</v>
      </c>
      <c r="B9223" s="5" t="s">
        <v>432</v>
      </c>
    </row>
    <row r="9224" spans="1:2" x14ac:dyDescent="0.3">
      <c r="A9224" s="3">
        <v>345918</v>
      </c>
      <c r="B9224" s="5" t="s">
        <v>416</v>
      </c>
    </row>
    <row r="9225" spans="1:2" x14ac:dyDescent="0.3">
      <c r="A9225" s="3">
        <v>345918</v>
      </c>
      <c r="B9225" s="5" t="s">
        <v>10</v>
      </c>
    </row>
    <row r="9226" spans="1:2" x14ac:dyDescent="0.3">
      <c r="A9226" s="3">
        <v>377690</v>
      </c>
      <c r="B9226" s="5" t="s">
        <v>263</v>
      </c>
    </row>
    <row r="9227" spans="1:2" x14ac:dyDescent="0.3">
      <c r="A9227" s="3">
        <v>377690</v>
      </c>
      <c r="B9227" s="5" t="s">
        <v>750</v>
      </c>
    </row>
    <row r="9228" spans="1:2" x14ac:dyDescent="0.3">
      <c r="A9228" s="3">
        <v>416149</v>
      </c>
      <c r="B9228" s="5" t="s">
        <v>10</v>
      </c>
    </row>
    <row r="9229" spans="1:2" x14ac:dyDescent="0.3">
      <c r="A9229" s="3">
        <v>401917</v>
      </c>
      <c r="B9229" s="5" t="s">
        <v>144</v>
      </c>
    </row>
    <row r="9230" spans="1:2" x14ac:dyDescent="0.3">
      <c r="A9230" s="3">
        <v>398218</v>
      </c>
      <c r="B9230" s="5" t="s">
        <v>10</v>
      </c>
    </row>
    <row r="9231" spans="1:2" x14ac:dyDescent="0.3">
      <c r="A9231" s="3">
        <v>393445</v>
      </c>
      <c r="B9231" s="5" t="s">
        <v>595</v>
      </c>
    </row>
    <row r="9232" spans="1:2" x14ac:dyDescent="0.3">
      <c r="A9232" s="3">
        <v>403642</v>
      </c>
      <c r="B9232" s="5" t="s">
        <v>10</v>
      </c>
    </row>
    <row r="9233" spans="1:2" x14ac:dyDescent="0.3">
      <c r="A9233" s="3">
        <v>425652</v>
      </c>
      <c r="B9233" s="5" t="s">
        <v>94</v>
      </c>
    </row>
    <row r="9234" spans="1:2" x14ac:dyDescent="0.3">
      <c r="A9234" s="3">
        <v>408435</v>
      </c>
      <c r="B9234" s="5" t="s">
        <v>1109</v>
      </c>
    </row>
    <row r="9235" spans="1:2" x14ac:dyDescent="0.3">
      <c r="A9235" s="3">
        <v>408435</v>
      </c>
      <c r="B9235" s="5" t="s">
        <v>263</v>
      </c>
    </row>
    <row r="9236" spans="1:2" x14ac:dyDescent="0.3">
      <c r="A9236" s="3">
        <v>408435</v>
      </c>
      <c r="B9236" s="5" t="s">
        <v>750</v>
      </c>
    </row>
    <row r="9237" spans="1:2" x14ac:dyDescent="0.3">
      <c r="A9237" s="3">
        <v>353728</v>
      </c>
      <c r="B9237" s="5" t="s">
        <v>432</v>
      </c>
    </row>
    <row r="9238" spans="1:2" x14ac:dyDescent="0.3">
      <c r="A9238" s="3">
        <v>375533</v>
      </c>
      <c r="B9238" s="5" t="s">
        <v>144</v>
      </c>
    </row>
    <row r="9239" spans="1:2" x14ac:dyDescent="0.3">
      <c r="A9239" s="3">
        <v>408508</v>
      </c>
      <c r="B9239" s="5" t="s">
        <v>10</v>
      </c>
    </row>
    <row r="9240" spans="1:2" x14ac:dyDescent="0.3">
      <c r="A9240" s="3">
        <v>384581</v>
      </c>
      <c r="B9240" s="5" t="s">
        <v>1540</v>
      </c>
    </row>
    <row r="9241" spans="1:2" x14ac:dyDescent="0.3">
      <c r="A9241" s="3">
        <v>384581</v>
      </c>
      <c r="B9241" s="5" t="s">
        <v>108</v>
      </c>
    </row>
    <row r="9242" spans="1:2" x14ac:dyDescent="0.3">
      <c r="A9242" s="3">
        <v>347751</v>
      </c>
      <c r="B9242" s="5" t="s">
        <v>10</v>
      </c>
    </row>
    <row r="9243" spans="1:2" x14ac:dyDescent="0.3">
      <c r="A9243" s="3">
        <v>274504</v>
      </c>
      <c r="B9243" s="5" t="s">
        <v>10</v>
      </c>
    </row>
    <row r="9244" spans="1:2" x14ac:dyDescent="0.3">
      <c r="A9244" s="3">
        <v>352492</v>
      </c>
      <c r="B9244" s="5" t="s">
        <v>10</v>
      </c>
    </row>
    <row r="9245" spans="1:2" x14ac:dyDescent="0.3">
      <c r="A9245" s="3">
        <v>382079</v>
      </c>
      <c r="B9245" s="5" t="s">
        <v>10</v>
      </c>
    </row>
    <row r="9246" spans="1:2" x14ac:dyDescent="0.3">
      <c r="A9246" s="3">
        <v>378348</v>
      </c>
      <c r="B9246" s="5" t="s">
        <v>94</v>
      </c>
    </row>
    <row r="9247" spans="1:2" x14ac:dyDescent="0.3">
      <c r="A9247" s="3">
        <v>414610</v>
      </c>
      <c r="B9247" s="5" t="s">
        <v>432</v>
      </c>
    </row>
    <row r="9248" spans="1:2" x14ac:dyDescent="0.3">
      <c r="A9248" s="3">
        <v>414610</v>
      </c>
      <c r="B9248" s="5" t="s">
        <v>10</v>
      </c>
    </row>
    <row r="9249" spans="1:2" x14ac:dyDescent="0.3">
      <c r="A9249" s="3">
        <v>407172</v>
      </c>
      <c r="B9249" s="5" t="s">
        <v>432</v>
      </c>
    </row>
    <row r="9250" spans="1:2" x14ac:dyDescent="0.3">
      <c r="A9250" s="3">
        <v>407172</v>
      </c>
      <c r="B9250" s="5" t="s">
        <v>10</v>
      </c>
    </row>
    <row r="9251" spans="1:2" x14ac:dyDescent="0.3">
      <c r="A9251" s="3">
        <v>412204</v>
      </c>
      <c r="B9251" s="5" t="s">
        <v>2138</v>
      </c>
    </row>
    <row r="9252" spans="1:2" x14ac:dyDescent="0.3">
      <c r="A9252" s="3">
        <v>412204</v>
      </c>
      <c r="B9252" s="5" t="s">
        <v>284</v>
      </c>
    </row>
    <row r="9253" spans="1:2" x14ac:dyDescent="0.3">
      <c r="A9253" s="3">
        <v>412204</v>
      </c>
      <c r="B9253" s="5" t="s">
        <v>108</v>
      </c>
    </row>
    <row r="9254" spans="1:2" x14ac:dyDescent="0.3">
      <c r="A9254" s="3">
        <v>845322</v>
      </c>
      <c r="B9254" s="5" t="s">
        <v>10</v>
      </c>
    </row>
    <row r="9255" spans="1:2" x14ac:dyDescent="0.3">
      <c r="A9255" s="3">
        <v>412467</v>
      </c>
      <c r="B9255" s="5" t="s">
        <v>1845</v>
      </c>
    </row>
    <row r="9256" spans="1:2" x14ac:dyDescent="0.3">
      <c r="A9256" s="3">
        <v>381075</v>
      </c>
      <c r="B9256" s="5" t="s">
        <v>10</v>
      </c>
    </row>
    <row r="9257" spans="1:2" x14ac:dyDescent="0.3">
      <c r="A9257" s="3">
        <v>410220</v>
      </c>
      <c r="B9257" s="5" t="s">
        <v>144</v>
      </c>
    </row>
    <row r="9258" spans="1:2" x14ac:dyDescent="0.3">
      <c r="A9258" s="3">
        <v>425774</v>
      </c>
      <c r="B9258" s="5" t="s">
        <v>367</v>
      </c>
    </row>
    <row r="9259" spans="1:2" x14ac:dyDescent="0.3">
      <c r="A9259" s="3">
        <v>401650</v>
      </c>
      <c r="B9259" s="5" t="s">
        <v>10</v>
      </c>
    </row>
    <row r="9260" spans="1:2" x14ac:dyDescent="0.3">
      <c r="A9260" s="3">
        <v>402334</v>
      </c>
      <c r="B9260" s="5" t="s">
        <v>416</v>
      </c>
    </row>
    <row r="9261" spans="1:2" x14ac:dyDescent="0.3">
      <c r="A9261" s="3">
        <v>360030</v>
      </c>
      <c r="B9261" s="5" t="s">
        <v>10</v>
      </c>
    </row>
    <row r="9262" spans="1:2" x14ac:dyDescent="0.3">
      <c r="A9262" s="3">
        <v>424009</v>
      </c>
      <c r="B9262" s="5" t="s">
        <v>540</v>
      </c>
    </row>
    <row r="9263" spans="1:2" x14ac:dyDescent="0.3">
      <c r="A9263" s="3">
        <v>424009</v>
      </c>
      <c r="B9263" s="5" t="s">
        <v>584</v>
      </c>
    </row>
    <row r="9264" spans="1:2" x14ac:dyDescent="0.3">
      <c r="A9264" s="3">
        <v>369784</v>
      </c>
      <c r="B9264" s="5" t="s">
        <v>108</v>
      </c>
    </row>
    <row r="9265" spans="1:2" x14ac:dyDescent="0.3">
      <c r="A9265" s="3">
        <v>460448</v>
      </c>
      <c r="B9265" s="5" t="s">
        <v>94</v>
      </c>
    </row>
    <row r="9266" spans="1:2" x14ac:dyDescent="0.3">
      <c r="A9266" s="3">
        <v>383140</v>
      </c>
      <c r="B9266" s="5" t="s">
        <v>10</v>
      </c>
    </row>
    <row r="9267" spans="1:2" x14ac:dyDescent="0.3">
      <c r="A9267" s="3">
        <v>427004</v>
      </c>
      <c r="B9267" s="5" t="s">
        <v>10</v>
      </c>
    </row>
    <row r="9268" spans="1:2" x14ac:dyDescent="0.3">
      <c r="A9268" s="3">
        <v>377587</v>
      </c>
      <c r="B9268" s="5" t="s">
        <v>10</v>
      </c>
    </row>
    <row r="9269" spans="1:2" x14ac:dyDescent="0.3">
      <c r="A9269" s="3">
        <v>348089</v>
      </c>
      <c r="B9269" s="5" t="s">
        <v>10</v>
      </c>
    </row>
    <row r="9270" spans="1:2" x14ac:dyDescent="0.3">
      <c r="A9270" s="3">
        <v>420122</v>
      </c>
      <c r="B9270" s="5" t="s">
        <v>3926</v>
      </c>
    </row>
    <row r="9271" spans="1:2" x14ac:dyDescent="0.3">
      <c r="A9271" s="3">
        <v>417974</v>
      </c>
      <c r="B9271" s="5" t="s">
        <v>94</v>
      </c>
    </row>
    <row r="9272" spans="1:2" x14ac:dyDescent="0.3">
      <c r="A9272" s="3">
        <v>410988</v>
      </c>
      <c r="B9272" s="5" t="s">
        <v>432</v>
      </c>
    </row>
    <row r="9273" spans="1:2" x14ac:dyDescent="0.3">
      <c r="A9273" s="3">
        <v>410988</v>
      </c>
      <c r="B9273" s="5" t="s">
        <v>10</v>
      </c>
    </row>
    <row r="9274" spans="1:2" x14ac:dyDescent="0.3">
      <c r="A9274" s="3">
        <v>369778</v>
      </c>
      <c r="B9274" s="5" t="s">
        <v>108</v>
      </c>
    </row>
    <row r="9275" spans="1:2" x14ac:dyDescent="0.3">
      <c r="A9275" s="3">
        <v>186759</v>
      </c>
      <c r="B9275" s="5" t="s">
        <v>10</v>
      </c>
    </row>
    <row r="9276" spans="1:2" x14ac:dyDescent="0.3">
      <c r="A9276" s="3">
        <v>410315</v>
      </c>
      <c r="B9276" s="5" t="s">
        <v>432</v>
      </c>
    </row>
    <row r="9277" spans="1:2" x14ac:dyDescent="0.3">
      <c r="A9277" s="3">
        <v>410315</v>
      </c>
      <c r="B9277" s="5" t="s">
        <v>10</v>
      </c>
    </row>
    <row r="9278" spans="1:2" x14ac:dyDescent="0.3">
      <c r="A9278" s="3">
        <v>377799</v>
      </c>
      <c r="B9278" s="5" t="s">
        <v>108</v>
      </c>
    </row>
    <row r="9279" spans="1:2" x14ac:dyDescent="0.3">
      <c r="A9279" s="3">
        <v>403348</v>
      </c>
      <c r="B9279" s="5" t="s">
        <v>284</v>
      </c>
    </row>
    <row r="9280" spans="1:2" x14ac:dyDescent="0.3">
      <c r="A9280" s="3">
        <v>363841</v>
      </c>
      <c r="B9280" s="5" t="s">
        <v>51</v>
      </c>
    </row>
    <row r="9281" spans="1:2" x14ac:dyDescent="0.3">
      <c r="A9281" s="3">
        <v>381873</v>
      </c>
      <c r="B9281" s="5" t="s">
        <v>144</v>
      </c>
    </row>
    <row r="9282" spans="1:2" x14ac:dyDescent="0.3">
      <c r="A9282" s="3">
        <v>392058</v>
      </c>
      <c r="B9282" s="5" t="s">
        <v>10</v>
      </c>
    </row>
    <row r="9283" spans="1:2" x14ac:dyDescent="0.3">
      <c r="A9283" s="3">
        <v>401043</v>
      </c>
      <c r="B9283" s="5" t="s">
        <v>144</v>
      </c>
    </row>
    <row r="9284" spans="1:2" x14ac:dyDescent="0.3">
      <c r="A9284" s="3">
        <v>376228</v>
      </c>
      <c r="B9284" s="5" t="s">
        <v>10</v>
      </c>
    </row>
    <row r="9285" spans="1:2" x14ac:dyDescent="0.3">
      <c r="A9285" s="3">
        <v>445252</v>
      </c>
      <c r="B9285" s="5" t="s">
        <v>10</v>
      </c>
    </row>
    <row r="9286" spans="1:2" x14ac:dyDescent="0.3">
      <c r="A9286" s="3">
        <v>408272</v>
      </c>
      <c r="B9286" s="5" t="s">
        <v>10</v>
      </c>
    </row>
    <row r="9287" spans="1:2" x14ac:dyDescent="0.3">
      <c r="A9287" s="3">
        <v>387062</v>
      </c>
      <c r="B9287" s="5" t="s">
        <v>74</v>
      </c>
    </row>
    <row r="9288" spans="1:2" x14ac:dyDescent="0.3">
      <c r="A9288" s="3">
        <v>381356</v>
      </c>
      <c r="B9288" s="5" t="s">
        <v>108</v>
      </c>
    </row>
    <row r="9289" spans="1:2" x14ac:dyDescent="0.3">
      <c r="A9289" s="3">
        <v>257087</v>
      </c>
      <c r="B9289" s="5" t="s">
        <v>10</v>
      </c>
    </row>
    <row r="9290" spans="1:2" x14ac:dyDescent="0.3">
      <c r="A9290" s="3">
        <v>392681</v>
      </c>
      <c r="B9290" s="5" t="s">
        <v>144</v>
      </c>
    </row>
    <row r="9291" spans="1:2" x14ac:dyDescent="0.3">
      <c r="A9291" s="3">
        <v>352490</v>
      </c>
      <c r="B9291" s="5" t="s">
        <v>416</v>
      </c>
    </row>
    <row r="9292" spans="1:2" x14ac:dyDescent="0.3">
      <c r="A9292" s="3">
        <v>388243</v>
      </c>
      <c r="B9292" s="5" t="s">
        <v>10</v>
      </c>
    </row>
    <row r="9293" spans="1:2" x14ac:dyDescent="0.3">
      <c r="A9293" s="3">
        <v>353433</v>
      </c>
      <c r="B9293" s="5" t="s">
        <v>10</v>
      </c>
    </row>
    <row r="9294" spans="1:2" x14ac:dyDescent="0.3">
      <c r="A9294" s="3">
        <v>348677</v>
      </c>
      <c r="B9294" s="5" t="s">
        <v>2138</v>
      </c>
    </row>
    <row r="9295" spans="1:2" x14ac:dyDescent="0.3">
      <c r="A9295" s="3">
        <v>348677</v>
      </c>
      <c r="B9295" s="5" t="s">
        <v>1109</v>
      </c>
    </row>
    <row r="9296" spans="1:2" x14ac:dyDescent="0.3">
      <c r="A9296" s="3">
        <v>377883</v>
      </c>
      <c r="B9296" s="5" t="s">
        <v>877</v>
      </c>
    </row>
    <row r="9297" spans="1:2" x14ac:dyDescent="0.3">
      <c r="A9297" s="3">
        <v>408299</v>
      </c>
      <c r="B9297" s="5" t="s">
        <v>108</v>
      </c>
    </row>
    <row r="9298" spans="1:2" x14ac:dyDescent="0.3">
      <c r="A9298" s="3">
        <v>412190</v>
      </c>
      <c r="B9298" s="5" t="s">
        <v>411</v>
      </c>
    </row>
    <row r="9299" spans="1:2" x14ac:dyDescent="0.3">
      <c r="A9299" s="3">
        <v>381707</v>
      </c>
      <c r="B9299" s="5" t="s">
        <v>51</v>
      </c>
    </row>
    <row r="9300" spans="1:2" x14ac:dyDescent="0.3">
      <c r="A9300" s="3">
        <v>376869</v>
      </c>
      <c r="B9300" s="5" t="s">
        <v>595</v>
      </c>
    </row>
    <row r="9301" spans="1:2" x14ac:dyDescent="0.3">
      <c r="A9301" s="3">
        <v>380622</v>
      </c>
      <c r="B9301" s="5" t="s">
        <v>108</v>
      </c>
    </row>
    <row r="9302" spans="1:2" x14ac:dyDescent="0.3">
      <c r="A9302" s="3">
        <v>412209</v>
      </c>
      <c r="B9302" s="5" t="s">
        <v>10</v>
      </c>
    </row>
    <row r="9303" spans="1:2" x14ac:dyDescent="0.3">
      <c r="A9303" s="3">
        <v>376972</v>
      </c>
      <c r="B9303" s="5" t="s">
        <v>1905</v>
      </c>
    </row>
    <row r="9304" spans="1:2" x14ac:dyDescent="0.3">
      <c r="A9304" s="3">
        <v>376972</v>
      </c>
      <c r="B9304" s="5" t="s">
        <v>18268</v>
      </c>
    </row>
    <row r="9305" spans="1:2" x14ac:dyDescent="0.3">
      <c r="A9305" s="3">
        <v>393717</v>
      </c>
      <c r="B9305" s="5" t="s">
        <v>1540</v>
      </c>
    </row>
    <row r="9306" spans="1:2" x14ac:dyDescent="0.3">
      <c r="A9306" s="3">
        <v>393717</v>
      </c>
      <c r="B9306" s="5" t="s">
        <v>108</v>
      </c>
    </row>
    <row r="9307" spans="1:2" x14ac:dyDescent="0.3">
      <c r="A9307" s="3">
        <v>325346</v>
      </c>
      <c r="B9307" s="5" t="s">
        <v>10</v>
      </c>
    </row>
    <row r="9308" spans="1:2" x14ac:dyDescent="0.3">
      <c r="A9308" s="3">
        <v>360737</v>
      </c>
      <c r="B9308" s="5" t="s">
        <v>2886</v>
      </c>
    </row>
    <row r="9309" spans="1:2" x14ac:dyDescent="0.3">
      <c r="A9309" s="3">
        <v>360737</v>
      </c>
      <c r="B9309" s="5" t="s">
        <v>284</v>
      </c>
    </row>
    <row r="9310" spans="1:2" x14ac:dyDescent="0.3">
      <c r="A9310" s="3">
        <v>317930</v>
      </c>
      <c r="B9310" s="5" t="s">
        <v>74</v>
      </c>
    </row>
    <row r="9311" spans="1:2" x14ac:dyDescent="0.3">
      <c r="A9311" s="3">
        <v>393569</v>
      </c>
      <c r="B9311" s="5" t="s">
        <v>284</v>
      </c>
    </row>
    <row r="9312" spans="1:2" x14ac:dyDescent="0.3">
      <c r="A9312" s="3">
        <v>376969</v>
      </c>
      <c r="B9312" s="5" t="s">
        <v>284</v>
      </c>
    </row>
    <row r="9313" spans="1:2" x14ac:dyDescent="0.3">
      <c r="A9313" s="3">
        <v>348390</v>
      </c>
      <c r="B9313" s="5" t="s">
        <v>10</v>
      </c>
    </row>
    <row r="9314" spans="1:2" x14ac:dyDescent="0.3">
      <c r="A9314" s="3">
        <v>403232</v>
      </c>
      <c r="B9314" s="5" t="s">
        <v>10</v>
      </c>
    </row>
    <row r="9315" spans="1:2" x14ac:dyDescent="0.3">
      <c r="A9315" s="3">
        <v>399894</v>
      </c>
      <c r="B9315" s="5" t="s">
        <v>10</v>
      </c>
    </row>
    <row r="9316" spans="1:2" x14ac:dyDescent="0.3">
      <c r="A9316" s="3">
        <v>333386</v>
      </c>
      <c r="B9316" s="5" t="s">
        <v>10</v>
      </c>
    </row>
    <row r="9317" spans="1:2" x14ac:dyDescent="0.3">
      <c r="A9317" s="3">
        <v>373889</v>
      </c>
      <c r="B9317" s="5" t="s">
        <v>284</v>
      </c>
    </row>
    <row r="9318" spans="1:2" x14ac:dyDescent="0.3">
      <c r="A9318" s="3">
        <v>400411</v>
      </c>
      <c r="B9318" s="5" t="s">
        <v>10</v>
      </c>
    </row>
    <row r="9319" spans="1:2" x14ac:dyDescent="0.3">
      <c r="A9319" s="3">
        <v>413279</v>
      </c>
      <c r="B9319" s="5" t="s">
        <v>10</v>
      </c>
    </row>
    <row r="9320" spans="1:2" x14ac:dyDescent="0.3">
      <c r="A9320" s="3">
        <v>410876</v>
      </c>
      <c r="B9320" s="5" t="s">
        <v>10</v>
      </c>
    </row>
    <row r="9321" spans="1:2" x14ac:dyDescent="0.3">
      <c r="A9321" s="3">
        <v>394161</v>
      </c>
      <c r="B9321" s="5" t="s">
        <v>108</v>
      </c>
    </row>
    <row r="9322" spans="1:2" x14ac:dyDescent="0.3">
      <c r="A9322" s="3">
        <v>414827</v>
      </c>
      <c r="B9322" s="5" t="s">
        <v>880</v>
      </c>
    </row>
    <row r="9323" spans="1:2" x14ac:dyDescent="0.3">
      <c r="A9323" s="3">
        <v>396557</v>
      </c>
      <c r="B9323" s="5" t="s">
        <v>416</v>
      </c>
    </row>
    <row r="9324" spans="1:2" x14ac:dyDescent="0.3">
      <c r="A9324" s="3">
        <v>400610</v>
      </c>
      <c r="B9324" s="5" t="s">
        <v>956</v>
      </c>
    </row>
    <row r="9325" spans="1:2" x14ac:dyDescent="0.3">
      <c r="A9325" s="3">
        <v>373072</v>
      </c>
      <c r="B9325" s="5" t="s">
        <v>759</v>
      </c>
    </row>
    <row r="9326" spans="1:2" x14ac:dyDescent="0.3">
      <c r="A9326" s="3">
        <v>427175</v>
      </c>
      <c r="B9326" s="5" t="s">
        <v>94</v>
      </c>
    </row>
    <row r="9327" spans="1:2" x14ac:dyDescent="0.3">
      <c r="A9327" s="3">
        <v>400608</v>
      </c>
      <c r="B9327" s="5" t="s">
        <v>10</v>
      </c>
    </row>
    <row r="9328" spans="1:2" x14ac:dyDescent="0.3">
      <c r="A9328" s="3">
        <v>448969</v>
      </c>
      <c r="B9328" s="5" t="s">
        <v>144</v>
      </c>
    </row>
    <row r="9329" spans="1:2" x14ac:dyDescent="0.3">
      <c r="A9329" s="3">
        <v>403850</v>
      </c>
      <c r="B9329" s="5" t="s">
        <v>144</v>
      </c>
    </row>
    <row r="9330" spans="1:2" x14ac:dyDescent="0.3">
      <c r="A9330" s="3">
        <v>371859</v>
      </c>
      <c r="B9330" s="5" t="s">
        <v>108</v>
      </c>
    </row>
    <row r="9331" spans="1:2" x14ac:dyDescent="0.3">
      <c r="A9331" s="3">
        <v>371859</v>
      </c>
      <c r="B9331" s="5" t="s">
        <v>10311</v>
      </c>
    </row>
    <row r="9332" spans="1:2" x14ac:dyDescent="0.3">
      <c r="A9332" s="3">
        <v>371859</v>
      </c>
      <c r="B9332" s="5" t="s">
        <v>51</v>
      </c>
    </row>
    <row r="9333" spans="1:2" x14ac:dyDescent="0.3">
      <c r="A9333" s="3">
        <v>337844</v>
      </c>
      <c r="B9333" s="5" t="s">
        <v>10</v>
      </c>
    </row>
    <row r="9334" spans="1:2" x14ac:dyDescent="0.3">
      <c r="A9334" s="3">
        <v>340584</v>
      </c>
      <c r="B9334" s="5" t="s">
        <v>432</v>
      </c>
    </row>
    <row r="9335" spans="1:2" x14ac:dyDescent="0.3">
      <c r="A9335" s="3">
        <v>340584</v>
      </c>
      <c r="B9335" s="5" t="s">
        <v>10</v>
      </c>
    </row>
    <row r="9336" spans="1:2" x14ac:dyDescent="0.3">
      <c r="A9336" s="3">
        <v>397514</v>
      </c>
      <c r="B9336" s="5" t="s">
        <v>956</v>
      </c>
    </row>
    <row r="9337" spans="1:2" x14ac:dyDescent="0.3">
      <c r="A9337" s="3">
        <v>315669</v>
      </c>
      <c r="B9337" s="5" t="s">
        <v>411</v>
      </c>
    </row>
    <row r="9338" spans="1:2" x14ac:dyDescent="0.3">
      <c r="A9338" s="3">
        <v>315669</v>
      </c>
      <c r="B9338" s="5" t="s">
        <v>784</v>
      </c>
    </row>
    <row r="9339" spans="1:2" x14ac:dyDescent="0.3">
      <c r="A9339" s="3">
        <v>315669</v>
      </c>
      <c r="B9339" s="5" t="s">
        <v>2939</v>
      </c>
    </row>
    <row r="9340" spans="1:2" x14ac:dyDescent="0.3">
      <c r="A9340" s="3">
        <v>330982</v>
      </c>
      <c r="B9340" s="5" t="s">
        <v>1540</v>
      </c>
    </row>
    <row r="9341" spans="1:2" x14ac:dyDescent="0.3">
      <c r="A9341" s="3">
        <v>330982</v>
      </c>
      <c r="B9341" s="5" t="s">
        <v>432</v>
      </c>
    </row>
    <row r="9342" spans="1:2" x14ac:dyDescent="0.3">
      <c r="A9342" s="3">
        <v>330982</v>
      </c>
      <c r="B9342" s="5" t="s">
        <v>108</v>
      </c>
    </row>
    <row r="9343" spans="1:2" x14ac:dyDescent="0.3">
      <c r="A9343" s="3">
        <v>330982</v>
      </c>
      <c r="B9343" s="5" t="s">
        <v>2805</v>
      </c>
    </row>
    <row r="9344" spans="1:2" x14ac:dyDescent="0.3">
      <c r="A9344" s="3">
        <v>330982</v>
      </c>
      <c r="B9344" s="5" t="s">
        <v>416</v>
      </c>
    </row>
    <row r="9345" spans="1:2" x14ac:dyDescent="0.3">
      <c r="A9345" s="3">
        <v>330982</v>
      </c>
      <c r="B9345" s="5" t="s">
        <v>10</v>
      </c>
    </row>
    <row r="9346" spans="1:2" x14ac:dyDescent="0.3">
      <c r="A9346" s="3">
        <v>399611</v>
      </c>
      <c r="B9346" s="5" t="s">
        <v>432</v>
      </c>
    </row>
    <row r="9347" spans="1:2" x14ac:dyDescent="0.3">
      <c r="A9347" s="3">
        <v>393877</v>
      </c>
      <c r="B9347" s="5" t="s">
        <v>432</v>
      </c>
    </row>
    <row r="9348" spans="1:2" x14ac:dyDescent="0.3">
      <c r="A9348" s="3">
        <v>388757</v>
      </c>
      <c r="B9348" s="5" t="s">
        <v>411</v>
      </c>
    </row>
    <row r="9349" spans="1:2" x14ac:dyDescent="0.3">
      <c r="A9349" s="3">
        <v>381040</v>
      </c>
      <c r="B9349" s="5" t="s">
        <v>10</v>
      </c>
    </row>
    <row r="9350" spans="1:2" x14ac:dyDescent="0.3">
      <c r="A9350" s="3">
        <v>407794</v>
      </c>
      <c r="B9350" s="5" t="s">
        <v>10</v>
      </c>
    </row>
    <row r="9351" spans="1:2" x14ac:dyDescent="0.3">
      <c r="A9351" s="3">
        <v>388862</v>
      </c>
      <c r="B9351" s="5" t="s">
        <v>10</v>
      </c>
    </row>
    <row r="9352" spans="1:2" x14ac:dyDescent="0.3">
      <c r="A9352" s="3">
        <v>377319</v>
      </c>
      <c r="B9352" s="5" t="s">
        <v>416</v>
      </c>
    </row>
    <row r="9353" spans="1:2" x14ac:dyDescent="0.3">
      <c r="A9353" s="3">
        <v>320413</v>
      </c>
      <c r="B9353" s="5" t="s">
        <v>10</v>
      </c>
    </row>
    <row r="9354" spans="1:2" x14ac:dyDescent="0.3">
      <c r="A9354" s="3">
        <v>401294</v>
      </c>
      <c r="B9354" s="5" t="s">
        <v>432</v>
      </c>
    </row>
    <row r="9355" spans="1:2" x14ac:dyDescent="0.3">
      <c r="A9355" s="3">
        <v>401294</v>
      </c>
      <c r="B9355" s="5" t="s">
        <v>108</v>
      </c>
    </row>
    <row r="9356" spans="1:2" x14ac:dyDescent="0.3">
      <c r="A9356" s="3">
        <v>401294</v>
      </c>
      <c r="B9356" s="5" t="s">
        <v>10</v>
      </c>
    </row>
    <row r="9357" spans="1:2" x14ac:dyDescent="0.3">
      <c r="A9357" s="3">
        <v>403570</v>
      </c>
      <c r="B9357" s="5" t="s">
        <v>367</v>
      </c>
    </row>
    <row r="9358" spans="1:2" x14ac:dyDescent="0.3">
      <c r="A9358" s="3">
        <v>414768</v>
      </c>
      <c r="B9358" s="5" t="s">
        <v>432</v>
      </c>
    </row>
    <row r="9359" spans="1:2" x14ac:dyDescent="0.3">
      <c r="A9359" s="3">
        <v>414768</v>
      </c>
      <c r="B9359" s="5" t="s">
        <v>10</v>
      </c>
    </row>
    <row r="9360" spans="1:2" x14ac:dyDescent="0.3">
      <c r="A9360" s="3">
        <v>481939</v>
      </c>
      <c r="B9360" s="5" t="s">
        <v>94</v>
      </c>
    </row>
    <row r="9361" spans="1:2" x14ac:dyDescent="0.3">
      <c r="A9361" s="3">
        <v>332721</v>
      </c>
      <c r="B9361" s="5" t="s">
        <v>108</v>
      </c>
    </row>
    <row r="9362" spans="1:2" x14ac:dyDescent="0.3">
      <c r="A9362" s="3">
        <v>332721</v>
      </c>
      <c r="B9362" s="5" t="s">
        <v>416</v>
      </c>
    </row>
    <row r="9363" spans="1:2" x14ac:dyDescent="0.3">
      <c r="A9363" s="3">
        <v>391626</v>
      </c>
      <c r="B9363" s="5" t="s">
        <v>19755</v>
      </c>
    </row>
    <row r="9364" spans="1:2" x14ac:dyDescent="0.3">
      <c r="A9364" s="3">
        <v>391626</v>
      </c>
      <c r="B9364" s="5" t="s">
        <v>10</v>
      </c>
    </row>
    <row r="9365" spans="1:2" x14ac:dyDescent="0.3">
      <c r="A9365" s="3">
        <v>385737</v>
      </c>
      <c r="B9365" s="5" t="s">
        <v>10</v>
      </c>
    </row>
    <row r="9366" spans="1:2" x14ac:dyDescent="0.3">
      <c r="A9366" s="3">
        <v>375108</v>
      </c>
      <c r="B9366" s="5" t="s">
        <v>877</v>
      </c>
    </row>
    <row r="9367" spans="1:2" x14ac:dyDescent="0.3">
      <c r="A9367" s="3">
        <v>356334</v>
      </c>
      <c r="B9367" s="5" t="s">
        <v>432</v>
      </c>
    </row>
    <row r="9368" spans="1:2" x14ac:dyDescent="0.3">
      <c r="A9368" s="3">
        <v>379990</v>
      </c>
      <c r="B9368" s="5" t="s">
        <v>432</v>
      </c>
    </row>
    <row r="9369" spans="1:2" x14ac:dyDescent="0.3">
      <c r="A9369" s="3">
        <v>342464</v>
      </c>
      <c r="B9369" s="5" t="s">
        <v>10</v>
      </c>
    </row>
    <row r="9370" spans="1:2" x14ac:dyDescent="0.3">
      <c r="A9370" s="3">
        <v>383807</v>
      </c>
      <c r="B9370" s="5" t="s">
        <v>1540</v>
      </c>
    </row>
    <row r="9371" spans="1:2" x14ac:dyDescent="0.3">
      <c r="A9371" s="3">
        <v>383807</v>
      </c>
      <c r="B9371" s="5" t="s">
        <v>108</v>
      </c>
    </row>
    <row r="9372" spans="1:2" x14ac:dyDescent="0.3">
      <c r="A9372" s="3">
        <v>278925</v>
      </c>
      <c r="B9372" s="5" t="s">
        <v>10</v>
      </c>
    </row>
    <row r="9373" spans="1:2" x14ac:dyDescent="0.3">
      <c r="A9373" s="3">
        <v>417419</v>
      </c>
      <c r="B9373" s="5" t="s">
        <v>411</v>
      </c>
    </row>
    <row r="9374" spans="1:2" x14ac:dyDescent="0.3">
      <c r="A9374" s="3">
        <v>417758</v>
      </c>
      <c r="B9374" s="5" t="s">
        <v>94</v>
      </c>
    </row>
    <row r="9375" spans="1:2" x14ac:dyDescent="0.3">
      <c r="A9375" s="3">
        <v>372752</v>
      </c>
      <c r="B9375" s="5" t="s">
        <v>144</v>
      </c>
    </row>
    <row r="9376" spans="1:2" x14ac:dyDescent="0.3">
      <c r="A9376" s="3">
        <v>696302</v>
      </c>
      <c r="B9376" s="5" t="s">
        <v>144</v>
      </c>
    </row>
    <row r="9377" spans="1:2" x14ac:dyDescent="0.3">
      <c r="A9377" s="3">
        <v>393562</v>
      </c>
      <c r="B9377" s="5" t="s">
        <v>595</v>
      </c>
    </row>
    <row r="9378" spans="1:2" x14ac:dyDescent="0.3">
      <c r="A9378" s="3">
        <v>450509</v>
      </c>
      <c r="B9378" s="5" t="s">
        <v>1311</v>
      </c>
    </row>
    <row r="9379" spans="1:2" x14ac:dyDescent="0.3">
      <c r="A9379" s="3">
        <v>450509</v>
      </c>
      <c r="B9379" s="5" t="s">
        <v>10</v>
      </c>
    </row>
    <row r="9380" spans="1:2" x14ac:dyDescent="0.3">
      <c r="A9380" s="3">
        <v>387810</v>
      </c>
      <c r="B9380" s="5" t="s">
        <v>94</v>
      </c>
    </row>
    <row r="9381" spans="1:2" x14ac:dyDescent="0.3">
      <c r="A9381" s="3">
        <v>411268</v>
      </c>
      <c r="B9381" s="5" t="s">
        <v>411</v>
      </c>
    </row>
    <row r="9382" spans="1:2" x14ac:dyDescent="0.3">
      <c r="A9382" s="3">
        <v>411268</v>
      </c>
      <c r="B9382" s="5" t="s">
        <v>784</v>
      </c>
    </row>
    <row r="9383" spans="1:2" x14ac:dyDescent="0.3">
      <c r="A9383" s="3">
        <v>340611</v>
      </c>
      <c r="B9383" s="5" t="s">
        <v>10</v>
      </c>
    </row>
    <row r="9384" spans="1:2" x14ac:dyDescent="0.3">
      <c r="A9384" s="3">
        <v>314029</v>
      </c>
      <c r="B9384" s="5" t="s">
        <v>84</v>
      </c>
    </row>
    <row r="9385" spans="1:2" x14ac:dyDescent="0.3">
      <c r="A9385" s="3">
        <v>314029</v>
      </c>
      <c r="B9385" s="5" t="s">
        <v>956</v>
      </c>
    </row>
    <row r="9386" spans="1:2" x14ac:dyDescent="0.3">
      <c r="A9386" s="3">
        <v>314029</v>
      </c>
      <c r="B9386" s="5" t="s">
        <v>1198</v>
      </c>
    </row>
    <row r="9387" spans="1:2" x14ac:dyDescent="0.3">
      <c r="A9387" s="3">
        <v>391975</v>
      </c>
      <c r="B9387" s="5" t="s">
        <v>10</v>
      </c>
    </row>
    <row r="9388" spans="1:2" x14ac:dyDescent="0.3">
      <c r="A9388" s="3">
        <v>347630</v>
      </c>
      <c r="B9388" s="5" t="s">
        <v>10</v>
      </c>
    </row>
    <row r="9389" spans="1:2" x14ac:dyDescent="0.3">
      <c r="A9389" s="3">
        <v>360139</v>
      </c>
      <c r="B9389" s="5" t="s">
        <v>84</v>
      </c>
    </row>
    <row r="9390" spans="1:2" x14ac:dyDescent="0.3">
      <c r="A9390" s="3">
        <v>359344</v>
      </c>
      <c r="B9390" s="5" t="s">
        <v>144</v>
      </c>
    </row>
    <row r="9391" spans="1:2" x14ac:dyDescent="0.3">
      <c r="A9391" s="3">
        <v>422390</v>
      </c>
      <c r="B9391" s="5" t="s">
        <v>411</v>
      </c>
    </row>
    <row r="9392" spans="1:2" x14ac:dyDescent="0.3">
      <c r="A9392" s="3">
        <v>412013</v>
      </c>
      <c r="B9392" s="5" t="s">
        <v>1109</v>
      </c>
    </row>
    <row r="9393" spans="1:2" x14ac:dyDescent="0.3">
      <c r="A9393" s="3">
        <v>399747</v>
      </c>
      <c r="B9393" s="5" t="s">
        <v>10</v>
      </c>
    </row>
    <row r="9394" spans="1:2" x14ac:dyDescent="0.3">
      <c r="A9394" s="3">
        <v>387938</v>
      </c>
      <c r="B9394" s="5" t="s">
        <v>877</v>
      </c>
    </row>
    <row r="9395" spans="1:2" x14ac:dyDescent="0.3">
      <c r="A9395" s="3">
        <v>421620</v>
      </c>
      <c r="B9395" s="5" t="s">
        <v>432</v>
      </c>
    </row>
    <row r="9396" spans="1:2" x14ac:dyDescent="0.3">
      <c r="A9396" s="3">
        <v>421620</v>
      </c>
      <c r="B9396" s="5" t="s">
        <v>10</v>
      </c>
    </row>
    <row r="9397" spans="1:2" x14ac:dyDescent="0.3">
      <c r="A9397" s="3">
        <v>374465</v>
      </c>
      <c r="B9397" s="5" t="s">
        <v>284</v>
      </c>
    </row>
    <row r="9398" spans="1:2" x14ac:dyDescent="0.3">
      <c r="A9398" s="3">
        <v>374465</v>
      </c>
      <c r="B9398" s="5" t="s">
        <v>108</v>
      </c>
    </row>
    <row r="9399" spans="1:2" x14ac:dyDescent="0.3">
      <c r="A9399" s="3">
        <v>388333</v>
      </c>
      <c r="B9399" s="5" t="s">
        <v>595</v>
      </c>
    </row>
    <row r="9400" spans="1:2" x14ac:dyDescent="0.3">
      <c r="A9400" s="3">
        <v>445605</v>
      </c>
      <c r="B9400" s="5" t="s">
        <v>540</v>
      </c>
    </row>
    <row r="9401" spans="1:2" x14ac:dyDescent="0.3">
      <c r="A9401" s="3">
        <v>413388</v>
      </c>
      <c r="B9401" s="5" t="s">
        <v>84</v>
      </c>
    </row>
    <row r="9402" spans="1:2" x14ac:dyDescent="0.3">
      <c r="A9402" s="3">
        <v>413388</v>
      </c>
      <c r="B9402" s="5" t="s">
        <v>1198</v>
      </c>
    </row>
    <row r="9403" spans="1:2" x14ac:dyDescent="0.3">
      <c r="A9403" s="3">
        <v>384450</v>
      </c>
      <c r="B9403" s="5" t="s">
        <v>10</v>
      </c>
    </row>
    <row r="9404" spans="1:2" x14ac:dyDescent="0.3">
      <c r="A9404" s="3">
        <v>389425</v>
      </c>
      <c r="B9404" s="5" t="s">
        <v>10</v>
      </c>
    </row>
    <row r="9405" spans="1:2" x14ac:dyDescent="0.3">
      <c r="A9405" s="3">
        <v>436136</v>
      </c>
      <c r="B9405" s="5" t="s">
        <v>94</v>
      </c>
    </row>
    <row r="9406" spans="1:2" x14ac:dyDescent="0.3">
      <c r="A9406" s="3">
        <v>351242</v>
      </c>
      <c r="B9406" s="5" t="s">
        <v>10</v>
      </c>
    </row>
    <row r="9407" spans="1:2" x14ac:dyDescent="0.3">
      <c r="A9407" s="3">
        <v>393441</v>
      </c>
      <c r="B9407" s="5" t="s">
        <v>595</v>
      </c>
    </row>
    <row r="9408" spans="1:2" x14ac:dyDescent="0.3">
      <c r="A9408" s="3">
        <v>391779</v>
      </c>
      <c r="B9408" s="5" t="s">
        <v>595</v>
      </c>
    </row>
    <row r="9409" spans="1:2" x14ac:dyDescent="0.3">
      <c r="A9409" s="3">
        <v>380620</v>
      </c>
      <c r="B9409" s="5" t="s">
        <v>144</v>
      </c>
    </row>
    <row r="9410" spans="1:2" x14ac:dyDescent="0.3">
      <c r="A9410" s="3">
        <v>395797</v>
      </c>
      <c r="B9410" s="5" t="s">
        <v>10</v>
      </c>
    </row>
    <row r="9411" spans="1:2" x14ac:dyDescent="0.3">
      <c r="A9411" s="3">
        <v>407389</v>
      </c>
      <c r="B9411" s="5" t="s">
        <v>10</v>
      </c>
    </row>
    <row r="9412" spans="1:2" x14ac:dyDescent="0.3">
      <c r="A9412" s="3">
        <v>406052</v>
      </c>
      <c r="B9412" s="5" t="s">
        <v>10</v>
      </c>
    </row>
    <row r="9413" spans="1:2" x14ac:dyDescent="0.3">
      <c r="A9413" s="3">
        <v>401689</v>
      </c>
      <c r="B9413" s="5" t="s">
        <v>10</v>
      </c>
    </row>
    <row r="9414" spans="1:2" x14ac:dyDescent="0.3">
      <c r="A9414" s="3">
        <v>326094</v>
      </c>
      <c r="B9414" s="5" t="s">
        <v>10</v>
      </c>
    </row>
    <row r="9415" spans="1:2" x14ac:dyDescent="0.3">
      <c r="A9415" s="3">
        <v>392807</v>
      </c>
      <c r="B9415" s="5" t="s">
        <v>1265</v>
      </c>
    </row>
    <row r="9416" spans="1:2" x14ac:dyDescent="0.3">
      <c r="A9416" s="3">
        <v>392807</v>
      </c>
      <c r="B9416" s="5" t="s">
        <v>284</v>
      </c>
    </row>
    <row r="9417" spans="1:2" x14ac:dyDescent="0.3">
      <c r="A9417" s="3">
        <v>392807</v>
      </c>
      <c r="B9417" s="5" t="s">
        <v>750</v>
      </c>
    </row>
    <row r="9418" spans="1:2" x14ac:dyDescent="0.3">
      <c r="A9418" s="3">
        <v>407250</v>
      </c>
      <c r="B9418" s="5" t="s">
        <v>108</v>
      </c>
    </row>
    <row r="9419" spans="1:2" x14ac:dyDescent="0.3">
      <c r="A9419" s="3">
        <v>350160</v>
      </c>
      <c r="B9419" s="5" t="s">
        <v>284</v>
      </c>
    </row>
    <row r="9420" spans="1:2" x14ac:dyDescent="0.3">
      <c r="A9420" s="3">
        <v>350160</v>
      </c>
      <c r="B9420" s="5" t="s">
        <v>2886</v>
      </c>
    </row>
    <row r="9421" spans="1:2" x14ac:dyDescent="0.3">
      <c r="A9421" s="3">
        <v>393857</v>
      </c>
      <c r="B9421" s="5" t="s">
        <v>108</v>
      </c>
    </row>
    <row r="9422" spans="1:2" x14ac:dyDescent="0.3">
      <c r="A9422" s="3">
        <v>393857</v>
      </c>
      <c r="B9422" s="5" t="s">
        <v>540</v>
      </c>
    </row>
    <row r="9423" spans="1:2" x14ac:dyDescent="0.3">
      <c r="A9423" s="3">
        <v>429285</v>
      </c>
      <c r="B9423" s="5" t="s">
        <v>144</v>
      </c>
    </row>
    <row r="9424" spans="1:2" x14ac:dyDescent="0.3">
      <c r="A9424" s="3">
        <v>397717</v>
      </c>
      <c r="B9424" s="5" t="s">
        <v>10</v>
      </c>
    </row>
    <row r="9425" spans="1:2" x14ac:dyDescent="0.3">
      <c r="A9425" s="3">
        <v>390669</v>
      </c>
      <c r="B9425" s="5" t="s">
        <v>540</v>
      </c>
    </row>
    <row r="9426" spans="1:2" x14ac:dyDescent="0.3">
      <c r="A9426" s="3">
        <v>371445</v>
      </c>
      <c r="B9426" s="5" t="s">
        <v>10</v>
      </c>
    </row>
    <row r="9427" spans="1:2" x14ac:dyDescent="0.3">
      <c r="A9427" s="3">
        <v>406449</v>
      </c>
      <c r="B9427" s="5" t="s">
        <v>2138</v>
      </c>
    </row>
    <row r="9428" spans="1:2" x14ac:dyDescent="0.3">
      <c r="A9428" s="3">
        <v>394269</v>
      </c>
      <c r="B9428" s="5" t="s">
        <v>10</v>
      </c>
    </row>
    <row r="9429" spans="1:2" x14ac:dyDescent="0.3">
      <c r="A9429" s="3">
        <v>422153</v>
      </c>
      <c r="B9429" s="5" t="s">
        <v>10</v>
      </c>
    </row>
    <row r="9430" spans="1:2" x14ac:dyDescent="0.3">
      <c r="A9430" s="3">
        <v>381028</v>
      </c>
      <c r="B9430" s="5" t="s">
        <v>10</v>
      </c>
    </row>
    <row r="9431" spans="1:2" x14ac:dyDescent="0.3">
      <c r="A9431" s="3">
        <v>373451</v>
      </c>
      <c r="B9431" s="5" t="s">
        <v>10</v>
      </c>
    </row>
    <row r="9432" spans="1:2" x14ac:dyDescent="0.3">
      <c r="A9432" s="3">
        <v>411632</v>
      </c>
      <c r="B9432" s="5" t="s">
        <v>10</v>
      </c>
    </row>
    <row r="9433" spans="1:2" x14ac:dyDescent="0.3">
      <c r="A9433" s="3">
        <v>381325</v>
      </c>
      <c r="B9433" s="5" t="s">
        <v>416</v>
      </c>
    </row>
    <row r="9434" spans="1:2" x14ac:dyDescent="0.3">
      <c r="A9434" s="3">
        <v>377275</v>
      </c>
      <c r="B9434" s="5" t="s">
        <v>108</v>
      </c>
    </row>
    <row r="9435" spans="1:2" x14ac:dyDescent="0.3">
      <c r="A9435" s="3">
        <v>345925</v>
      </c>
      <c r="B9435" s="5" t="s">
        <v>432</v>
      </c>
    </row>
    <row r="9436" spans="1:2" x14ac:dyDescent="0.3">
      <c r="A9436" s="3">
        <v>345925</v>
      </c>
      <c r="B9436" s="5" t="s">
        <v>10</v>
      </c>
    </row>
    <row r="9437" spans="1:2" x14ac:dyDescent="0.3">
      <c r="A9437" s="3">
        <v>406107</v>
      </c>
      <c r="B9437" s="5" t="s">
        <v>10</v>
      </c>
    </row>
    <row r="9438" spans="1:2" x14ac:dyDescent="0.3">
      <c r="A9438" s="3">
        <v>389630</v>
      </c>
      <c r="B9438" s="5" t="s">
        <v>10</v>
      </c>
    </row>
    <row r="9439" spans="1:2" x14ac:dyDescent="0.3">
      <c r="A9439" s="3">
        <v>397003</v>
      </c>
      <c r="B9439" s="5" t="s">
        <v>220</v>
      </c>
    </row>
    <row r="9440" spans="1:2" x14ac:dyDescent="0.3">
      <c r="A9440" s="3">
        <v>397003</v>
      </c>
      <c r="B9440" s="5" t="s">
        <v>10</v>
      </c>
    </row>
    <row r="9441" spans="1:2" x14ac:dyDescent="0.3">
      <c r="A9441" s="3">
        <v>417199</v>
      </c>
      <c r="B9441" s="5" t="s">
        <v>94</v>
      </c>
    </row>
    <row r="9442" spans="1:2" x14ac:dyDescent="0.3">
      <c r="A9442" s="3">
        <v>413770</v>
      </c>
      <c r="B9442" s="5" t="s">
        <v>416</v>
      </c>
    </row>
    <row r="9443" spans="1:2" x14ac:dyDescent="0.3">
      <c r="A9443" s="3">
        <v>401146</v>
      </c>
      <c r="B9443" s="5" t="s">
        <v>144</v>
      </c>
    </row>
    <row r="9444" spans="1:2" x14ac:dyDescent="0.3">
      <c r="A9444" s="3">
        <v>371738</v>
      </c>
      <c r="B9444" s="5" t="s">
        <v>10</v>
      </c>
    </row>
    <row r="9445" spans="1:2" x14ac:dyDescent="0.3">
      <c r="A9445" s="3">
        <v>421848</v>
      </c>
      <c r="B9445" s="5" t="s">
        <v>10</v>
      </c>
    </row>
    <row r="9446" spans="1:2" x14ac:dyDescent="0.3">
      <c r="A9446" s="3">
        <v>346658</v>
      </c>
      <c r="B9446" s="5" t="s">
        <v>284</v>
      </c>
    </row>
    <row r="9447" spans="1:2" x14ac:dyDescent="0.3">
      <c r="A9447" s="3">
        <v>346658</v>
      </c>
      <c r="B9447" s="5" t="s">
        <v>3578</v>
      </c>
    </row>
    <row r="9448" spans="1:2" x14ac:dyDescent="0.3">
      <c r="A9448" s="3">
        <v>346658</v>
      </c>
      <c r="B9448" s="5" t="s">
        <v>416</v>
      </c>
    </row>
    <row r="9449" spans="1:2" x14ac:dyDescent="0.3">
      <c r="A9449" s="3">
        <v>364615</v>
      </c>
      <c r="B9449" s="5" t="s">
        <v>51</v>
      </c>
    </row>
    <row r="9450" spans="1:2" x14ac:dyDescent="0.3">
      <c r="A9450" s="3">
        <v>364615</v>
      </c>
      <c r="B9450" s="5" t="s">
        <v>108</v>
      </c>
    </row>
    <row r="9451" spans="1:2" x14ac:dyDescent="0.3">
      <c r="A9451" s="3">
        <v>339792</v>
      </c>
      <c r="B9451" s="5" t="s">
        <v>416</v>
      </c>
    </row>
    <row r="9452" spans="1:2" x14ac:dyDescent="0.3">
      <c r="A9452" s="3">
        <v>438528</v>
      </c>
      <c r="B9452" s="5" t="s">
        <v>144</v>
      </c>
    </row>
    <row r="9453" spans="1:2" x14ac:dyDescent="0.3">
      <c r="A9453" s="3">
        <v>347881</v>
      </c>
      <c r="B9453" s="5" t="s">
        <v>432</v>
      </c>
    </row>
    <row r="9454" spans="1:2" x14ac:dyDescent="0.3">
      <c r="A9454" s="3">
        <v>388403</v>
      </c>
      <c r="B9454" s="5" t="s">
        <v>411</v>
      </c>
    </row>
    <row r="9455" spans="1:2" x14ac:dyDescent="0.3">
      <c r="A9455" s="3">
        <v>378674</v>
      </c>
      <c r="B9455" s="5" t="s">
        <v>10</v>
      </c>
    </row>
    <row r="9456" spans="1:2" x14ac:dyDescent="0.3">
      <c r="A9456" s="3">
        <v>405924</v>
      </c>
      <c r="B9456" s="5" t="s">
        <v>595</v>
      </c>
    </row>
    <row r="9457" spans="1:2" x14ac:dyDescent="0.3">
      <c r="A9457" s="3">
        <v>383367</v>
      </c>
      <c r="B9457" s="5" t="s">
        <v>595</v>
      </c>
    </row>
    <row r="9458" spans="1:2" x14ac:dyDescent="0.3">
      <c r="A9458" s="3">
        <v>422154</v>
      </c>
      <c r="B9458" s="5" t="s">
        <v>284</v>
      </c>
    </row>
    <row r="9459" spans="1:2" x14ac:dyDescent="0.3">
      <c r="A9459" s="3">
        <v>404580</v>
      </c>
      <c r="B9459" s="5" t="s">
        <v>367</v>
      </c>
    </row>
    <row r="9460" spans="1:2" x14ac:dyDescent="0.3">
      <c r="A9460" s="3">
        <v>414719</v>
      </c>
      <c r="B9460" s="5" t="s">
        <v>10</v>
      </c>
    </row>
    <row r="9461" spans="1:2" x14ac:dyDescent="0.3">
      <c r="A9461" s="3">
        <v>392476</v>
      </c>
      <c r="B9461" s="5" t="s">
        <v>284</v>
      </c>
    </row>
    <row r="9462" spans="1:2" x14ac:dyDescent="0.3">
      <c r="A9462" s="3">
        <v>375290</v>
      </c>
      <c r="B9462" s="5" t="s">
        <v>595</v>
      </c>
    </row>
    <row r="9463" spans="1:2" x14ac:dyDescent="0.3">
      <c r="A9463" s="3">
        <v>401133</v>
      </c>
      <c r="B9463" s="5" t="s">
        <v>94</v>
      </c>
    </row>
    <row r="9464" spans="1:2" x14ac:dyDescent="0.3">
      <c r="A9464" s="3">
        <v>245627</v>
      </c>
      <c r="B9464" s="5" t="s">
        <v>10</v>
      </c>
    </row>
    <row r="9465" spans="1:2" x14ac:dyDescent="0.3">
      <c r="A9465" s="3">
        <v>300672</v>
      </c>
      <c r="B9465" s="5" t="s">
        <v>10</v>
      </c>
    </row>
    <row r="9466" spans="1:2" x14ac:dyDescent="0.3">
      <c r="A9466" s="3">
        <v>340488</v>
      </c>
      <c r="B9466" s="5" t="s">
        <v>8366</v>
      </c>
    </row>
    <row r="9467" spans="1:2" x14ac:dyDescent="0.3">
      <c r="A9467" s="3">
        <v>340488</v>
      </c>
      <c r="B9467" s="5" t="s">
        <v>108</v>
      </c>
    </row>
    <row r="9468" spans="1:2" x14ac:dyDescent="0.3">
      <c r="A9468" s="3">
        <v>340488</v>
      </c>
      <c r="B9468" s="5" t="s">
        <v>284</v>
      </c>
    </row>
    <row r="9469" spans="1:2" x14ac:dyDescent="0.3">
      <c r="A9469" s="3">
        <v>340488</v>
      </c>
      <c r="B9469" s="5" t="s">
        <v>74</v>
      </c>
    </row>
    <row r="9470" spans="1:2" x14ac:dyDescent="0.3">
      <c r="A9470" s="3">
        <v>340488</v>
      </c>
      <c r="B9470" s="5" t="s">
        <v>10</v>
      </c>
    </row>
    <row r="9471" spans="1:2" x14ac:dyDescent="0.3">
      <c r="A9471" s="3">
        <v>382509</v>
      </c>
      <c r="B9471" s="5" t="s">
        <v>108</v>
      </c>
    </row>
    <row r="9472" spans="1:2" x14ac:dyDescent="0.3">
      <c r="A9472" s="3">
        <v>394326</v>
      </c>
      <c r="B9472" s="5" t="s">
        <v>144</v>
      </c>
    </row>
    <row r="9473" spans="1:2" x14ac:dyDescent="0.3">
      <c r="A9473" s="3">
        <v>373473</v>
      </c>
      <c r="B9473" s="5" t="s">
        <v>84</v>
      </c>
    </row>
    <row r="9474" spans="1:2" x14ac:dyDescent="0.3">
      <c r="A9474" s="3">
        <v>373473</v>
      </c>
      <c r="B9474" s="5" t="s">
        <v>883</v>
      </c>
    </row>
    <row r="9475" spans="1:2" x14ac:dyDescent="0.3">
      <c r="A9475" s="3">
        <v>373473</v>
      </c>
      <c r="B9475" s="5" t="s">
        <v>10</v>
      </c>
    </row>
    <row r="9476" spans="1:2" x14ac:dyDescent="0.3">
      <c r="A9476" s="3">
        <v>384043</v>
      </c>
      <c r="B9476" s="5" t="s">
        <v>1845</v>
      </c>
    </row>
    <row r="9477" spans="1:2" x14ac:dyDescent="0.3">
      <c r="A9477" s="3">
        <v>365997</v>
      </c>
      <c r="B9477" s="5" t="s">
        <v>10</v>
      </c>
    </row>
    <row r="9478" spans="1:2" x14ac:dyDescent="0.3">
      <c r="A9478" s="3">
        <v>382518</v>
      </c>
      <c r="B9478" s="5" t="s">
        <v>108</v>
      </c>
    </row>
    <row r="9479" spans="1:2" x14ac:dyDescent="0.3">
      <c r="A9479" s="3">
        <v>382518</v>
      </c>
      <c r="B9479" s="5" t="s">
        <v>19778</v>
      </c>
    </row>
    <row r="9480" spans="1:2" x14ac:dyDescent="0.3">
      <c r="A9480" s="3">
        <v>387801</v>
      </c>
      <c r="B9480" s="5" t="s">
        <v>284</v>
      </c>
    </row>
    <row r="9481" spans="1:2" x14ac:dyDescent="0.3">
      <c r="A9481" s="3">
        <v>387801</v>
      </c>
      <c r="B9481" s="5" t="s">
        <v>74</v>
      </c>
    </row>
    <row r="9482" spans="1:2" x14ac:dyDescent="0.3">
      <c r="A9482" s="3">
        <v>401252</v>
      </c>
      <c r="B9482" s="5" t="s">
        <v>51</v>
      </c>
    </row>
    <row r="9483" spans="1:2" x14ac:dyDescent="0.3">
      <c r="A9483" s="3">
        <v>758875</v>
      </c>
      <c r="B9483" s="5" t="s">
        <v>144</v>
      </c>
    </row>
    <row r="9484" spans="1:2" x14ac:dyDescent="0.3">
      <c r="A9484" s="3">
        <v>388347</v>
      </c>
      <c r="B9484" s="5" t="s">
        <v>416</v>
      </c>
    </row>
    <row r="9485" spans="1:2" x14ac:dyDescent="0.3">
      <c r="A9485" s="3">
        <v>383869</v>
      </c>
      <c r="B9485" s="5" t="s">
        <v>1540</v>
      </c>
    </row>
    <row r="9486" spans="1:2" x14ac:dyDescent="0.3">
      <c r="A9486" s="3">
        <v>383869</v>
      </c>
      <c r="B9486" s="5" t="s">
        <v>108</v>
      </c>
    </row>
    <row r="9487" spans="1:2" x14ac:dyDescent="0.3">
      <c r="A9487" s="3">
        <v>366499</v>
      </c>
      <c r="B9487" s="5" t="s">
        <v>51</v>
      </c>
    </row>
    <row r="9488" spans="1:2" x14ac:dyDescent="0.3">
      <c r="A9488" s="3">
        <v>347757</v>
      </c>
      <c r="B9488" s="5" t="s">
        <v>10</v>
      </c>
    </row>
    <row r="9489" spans="1:2" x14ac:dyDescent="0.3">
      <c r="A9489" s="3">
        <v>377428</v>
      </c>
      <c r="B9489" s="5" t="s">
        <v>10</v>
      </c>
    </row>
    <row r="9490" spans="1:2" x14ac:dyDescent="0.3">
      <c r="A9490" s="3">
        <v>329010</v>
      </c>
      <c r="B9490" s="5" t="s">
        <v>10</v>
      </c>
    </row>
    <row r="9491" spans="1:2" x14ac:dyDescent="0.3">
      <c r="A9491" s="3">
        <v>401123</v>
      </c>
      <c r="B9491" s="5" t="s">
        <v>10</v>
      </c>
    </row>
    <row r="9492" spans="1:2" x14ac:dyDescent="0.3">
      <c r="A9492" s="3">
        <v>267852</v>
      </c>
      <c r="B9492" s="5" t="s">
        <v>432</v>
      </c>
    </row>
    <row r="9493" spans="1:2" x14ac:dyDescent="0.3">
      <c r="A9493" s="3">
        <v>415132</v>
      </c>
      <c r="B9493" s="5" t="s">
        <v>108</v>
      </c>
    </row>
    <row r="9494" spans="1:2" x14ac:dyDescent="0.3">
      <c r="A9494" s="3">
        <v>392820</v>
      </c>
      <c r="B9494" s="5" t="s">
        <v>10</v>
      </c>
    </row>
    <row r="9495" spans="1:2" x14ac:dyDescent="0.3">
      <c r="A9495" s="3">
        <v>377462</v>
      </c>
      <c r="B9495" s="5" t="s">
        <v>10</v>
      </c>
    </row>
    <row r="9496" spans="1:2" x14ac:dyDescent="0.3">
      <c r="A9496" s="3">
        <v>419118</v>
      </c>
      <c r="B9496" s="5" t="s">
        <v>1845</v>
      </c>
    </row>
    <row r="9497" spans="1:2" x14ac:dyDescent="0.3">
      <c r="A9497" s="3">
        <v>374607</v>
      </c>
      <c r="B9497" s="5" t="s">
        <v>432</v>
      </c>
    </row>
    <row r="9498" spans="1:2" x14ac:dyDescent="0.3">
      <c r="A9498" s="3">
        <v>374607</v>
      </c>
      <c r="B9498" s="5" t="s">
        <v>10</v>
      </c>
    </row>
    <row r="9499" spans="1:2" x14ac:dyDescent="0.3">
      <c r="A9499" s="3">
        <v>336435</v>
      </c>
      <c r="B9499" s="5" t="s">
        <v>51</v>
      </c>
    </row>
    <row r="9500" spans="1:2" x14ac:dyDescent="0.3">
      <c r="A9500" s="3">
        <v>429245</v>
      </c>
      <c r="B9500" s="5" t="s">
        <v>144</v>
      </c>
    </row>
    <row r="9501" spans="1:2" x14ac:dyDescent="0.3">
      <c r="A9501" s="3">
        <v>356270</v>
      </c>
      <c r="B9501" s="5" t="s">
        <v>51</v>
      </c>
    </row>
    <row r="9502" spans="1:2" x14ac:dyDescent="0.3">
      <c r="A9502" s="3">
        <v>482114</v>
      </c>
      <c r="B9502" s="5" t="s">
        <v>108</v>
      </c>
    </row>
    <row r="9503" spans="1:2" x14ac:dyDescent="0.3">
      <c r="A9503" s="3">
        <v>482114</v>
      </c>
      <c r="B9503" s="5" t="s">
        <v>1540</v>
      </c>
    </row>
    <row r="9504" spans="1:2" x14ac:dyDescent="0.3">
      <c r="A9504" s="3">
        <v>412383</v>
      </c>
      <c r="B9504" s="5" t="s">
        <v>144</v>
      </c>
    </row>
    <row r="9505" spans="1:2" x14ac:dyDescent="0.3">
      <c r="A9505" s="3">
        <v>402910</v>
      </c>
      <c r="B9505" s="5" t="s">
        <v>108</v>
      </c>
    </row>
    <row r="9506" spans="1:2" x14ac:dyDescent="0.3">
      <c r="A9506" s="3">
        <v>415766</v>
      </c>
      <c r="B9506" s="5" t="s">
        <v>10</v>
      </c>
    </row>
    <row r="9507" spans="1:2" x14ac:dyDescent="0.3">
      <c r="A9507" s="3">
        <v>385317</v>
      </c>
      <c r="B9507" s="5" t="s">
        <v>10</v>
      </c>
    </row>
    <row r="9508" spans="1:2" x14ac:dyDescent="0.3">
      <c r="A9508" s="3">
        <v>332794</v>
      </c>
      <c r="B9508" s="5" t="s">
        <v>108</v>
      </c>
    </row>
    <row r="9509" spans="1:2" x14ac:dyDescent="0.3">
      <c r="A9509" s="3">
        <v>385261</v>
      </c>
      <c r="B9509" s="5" t="s">
        <v>94</v>
      </c>
    </row>
    <row r="9510" spans="1:2" x14ac:dyDescent="0.3">
      <c r="A9510" s="3">
        <v>395452</v>
      </c>
      <c r="B9510" s="5" t="s">
        <v>108</v>
      </c>
    </row>
    <row r="9511" spans="1:2" x14ac:dyDescent="0.3">
      <c r="A9511" s="3">
        <v>396004</v>
      </c>
      <c r="B9511" s="5" t="s">
        <v>432</v>
      </c>
    </row>
    <row r="9512" spans="1:2" x14ac:dyDescent="0.3">
      <c r="A9512" s="3">
        <v>419508</v>
      </c>
      <c r="B9512" s="5" t="s">
        <v>540</v>
      </c>
    </row>
    <row r="9513" spans="1:2" x14ac:dyDescent="0.3">
      <c r="A9513" s="3">
        <v>390520</v>
      </c>
      <c r="B9513" s="5" t="s">
        <v>10</v>
      </c>
    </row>
    <row r="9514" spans="1:2" x14ac:dyDescent="0.3">
      <c r="A9514" s="3">
        <v>339148</v>
      </c>
      <c r="B9514" s="5" t="s">
        <v>784</v>
      </c>
    </row>
    <row r="9515" spans="1:2" x14ac:dyDescent="0.3">
      <c r="A9515" s="3">
        <v>339148</v>
      </c>
      <c r="B9515" s="5" t="s">
        <v>10</v>
      </c>
    </row>
    <row r="9516" spans="1:2" x14ac:dyDescent="0.3">
      <c r="A9516" s="3">
        <v>376847</v>
      </c>
      <c r="B9516" s="5" t="s">
        <v>94</v>
      </c>
    </row>
    <row r="9517" spans="1:2" x14ac:dyDescent="0.3">
      <c r="A9517" s="3">
        <v>423377</v>
      </c>
      <c r="B9517" s="5" t="s">
        <v>10</v>
      </c>
    </row>
    <row r="9518" spans="1:2" x14ac:dyDescent="0.3">
      <c r="A9518" s="3">
        <v>398265</v>
      </c>
      <c r="B9518" s="5" t="s">
        <v>10</v>
      </c>
    </row>
    <row r="9519" spans="1:2" x14ac:dyDescent="0.3">
      <c r="A9519" s="3">
        <v>417936</v>
      </c>
      <c r="B9519" s="5" t="s">
        <v>1845</v>
      </c>
    </row>
    <row r="9520" spans="1:2" x14ac:dyDescent="0.3">
      <c r="A9520" s="3">
        <v>277710</v>
      </c>
      <c r="B9520" s="5" t="s">
        <v>10</v>
      </c>
    </row>
    <row r="9521" spans="1:2" x14ac:dyDescent="0.3">
      <c r="A9521" s="3">
        <v>427989</v>
      </c>
      <c r="B9521" s="5" t="s">
        <v>540</v>
      </c>
    </row>
    <row r="9522" spans="1:2" x14ac:dyDescent="0.3">
      <c r="A9522" s="3">
        <v>371181</v>
      </c>
      <c r="B9522" s="5" t="s">
        <v>432</v>
      </c>
    </row>
    <row r="9523" spans="1:2" x14ac:dyDescent="0.3">
      <c r="A9523" s="3">
        <v>371181</v>
      </c>
      <c r="B9523" s="5" t="s">
        <v>10</v>
      </c>
    </row>
    <row r="9524" spans="1:2" x14ac:dyDescent="0.3">
      <c r="A9524" s="3">
        <v>415665</v>
      </c>
      <c r="B9524" s="5" t="s">
        <v>432</v>
      </c>
    </row>
    <row r="9525" spans="1:2" x14ac:dyDescent="0.3">
      <c r="A9525" s="3">
        <v>277839</v>
      </c>
      <c r="B9525" s="5" t="s">
        <v>108</v>
      </c>
    </row>
    <row r="9526" spans="1:2" x14ac:dyDescent="0.3">
      <c r="A9526" s="3">
        <v>382593</v>
      </c>
      <c r="B9526" s="5" t="s">
        <v>108</v>
      </c>
    </row>
    <row r="9527" spans="1:2" x14ac:dyDescent="0.3">
      <c r="A9527" s="3">
        <v>381353</v>
      </c>
      <c r="B9527" s="5" t="s">
        <v>108</v>
      </c>
    </row>
    <row r="9528" spans="1:2" x14ac:dyDescent="0.3">
      <c r="A9528" s="3">
        <v>391039</v>
      </c>
      <c r="B9528" s="5" t="s">
        <v>1286</v>
      </c>
    </row>
    <row r="9529" spans="1:2" x14ac:dyDescent="0.3">
      <c r="A9529" s="3">
        <v>377448</v>
      </c>
      <c r="B9529" s="5" t="s">
        <v>10</v>
      </c>
    </row>
    <row r="9530" spans="1:2" x14ac:dyDescent="0.3">
      <c r="A9530" s="3">
        <v>424632</v>
      </c>
      <c r="B9530" s="5" t="s">
        <v>10</v>
      </c>
    </row>
    <row r="9531" spans="1:2" x14ac:dyDescent="0.3">
      <c r="A9531" s="3">
        <v>423508</v>
      </c>
      <c r="B9531" s="5" t="s">
        <v>94</v>
      </c>
    </row>
    <row r="9532" spans="1:2" x14ac:dyDescent="0.3">
      <c r="A9532" s="3">
        <v>366568</v>
      </c>
      <c r="B9532" s="5" t="s">
        <v>284</v>
      </c>
    </row>
    <row r="9533" spans="1:2" x14ac:dyDescent="0.3">
      <c r="A9533" s="3">
        <v>402672</v>
      </c>
      <c r="B9533" s="5" t="s">
        <v>595</v>
      </c>
    </row>
    <row r="9534" spans="1:2" x14ac:dyDescent="0.3">
      <c r="A9534" s="3">
        <v>429235</v>
      </c>
      <c r="B9534" s="5" t="s">
        <v>880</v>
      </c>
    </row>
    <row r="9535" spans="1:2" x14ac:dyDescent="0.3">
      <c r="A9535" s="3">
        <v>393729</v>
      </c>
      <c r="B9535" s="5" t="s">
        <v>108</v>
      </c>
    </row>
    <row r="9536" spans="1:2" x14ac:dyDescent="0.3">
      <c r="A9536" s="3">
        <v>393729</v>
      </c>
      <c r="B9536" s="5" t="s">
        <v>19767</v>
      </c>
    </row>
    <row r="9537" spans="1:2" x14ac:dyDescent="0.3">
      <c r="A9537" s="3">
        <v>369780</v>
      </c>
      <c r="B9537" s="5" t="s">
        <v>108</v>
      </c>
    </row>
    <row r="9538" spans="1:2" x14ac:dyDescent="0.3">
      <c r="A9538" s="3">
        <v>264418</v>
      </c>
      <c r="B9538" s="5" t="s">
        <v>432</v>
      </c>
    </row>
    <row r="9539" spans="1:2" x14ac:dyDescent="0.3">
      <c r="A9539" s="3">
        <v>264418</v>
      </c>
      <c r="B9539" s="5" t="s">
        <v>74</v>
      </c>
    </row>
    <row r="9540" spans="1:2" x14ac:dyDescent="0.3">
      <c r="A9540" s="3">
        <v>416777</v>
      </c>
      <c r="B9540" s="5" t="s">
        <v>416</v>
      </c>
    </row>
    <row r="9541" spans="1:2" x14ac:dyDescent="0.3">
      <c r="A9541" s="3">
        <v>412766</v>
      </c>
      <c r="B9541" s="5" t="s">
        <v>108</v>
      </c>
    </row>
    <row r="9542" spans="1:2" x14ac:dyDescent="0.3">
      <c r="A9542" s="3">
        <v>412766</v>
      </c>
      <c r="B9542" s="5" t="s">
        <v>10</v>
      </c>
    </row>
    <row r="9543" spans="1:2" x14ac:dyDescent="0.3">
      <c r="A9543" s="3">
        <v>461195</v>
      </c>
      <c r="B9543" s="5" t="s">
        <v>367</v>
      </c>
    </row>
    <row r="9544" spans="1:2" x14ac:dyDescent="0.3">
      <c r="A9544" s="3">
        <v>377492</v>
      </c>
      <c r="B9544" s="5" t="s">
        <v>10</v>
      </c>
    </row>
    <row r="9545" spans="1:2" x14ac:dyDescent="0.3">
      <c r="A9545" s="3">
        <v>371449</v>
      </c>
      <c r="B9545" s="5" t="s">
        <v>10</v>
      </c>
    </row>
    <row r="9546" spans="1:2" x14ac:dyDescent="0.3">
      <c r="A9546" s="3">
        <v>325302</v>
      </c>
      <c r="B9546" s="5" t="s">
        <v>10</v>
      </c>
    </row>
    <row r="9547" spans="1:2" x14ac:dyDescent="0.3">
      <c r="A9547" s="3">
        <v>406992</v>
      </c>
      <c r="B9547" s="5" t="s">
        <v>284</v>
      </c>
    </row>
    <row r="9548" spans="1:2" x14ac:dyDescent="0.3">
      <c r="A9548" s="3">
        <v>406992</v>
      </c>
      <c r="B9548" s="5" t="s">
        <v>10</v>
      </c>
    </row>
    <row r="9549" spans="1:2" x14ac:dyDescent="0.3">
      <c r="A9549" s="3">
        <v>408537</v>
      </c>
      <c r="B9549" s="5" t="s">
        <v>1036</v>
      </c>
    </row>
    <row r="9550" spans="1:2" x14ac:dyDescent="0.3">
      <c r="A9550" s="3">
        <v>408537</v>
      </c>
      <c r="B9550" s="5" t="s">
        <v>51</v>
      </c>
    </row>
    <row r="9551" spans="1:2" x14ac:dyDescent="0.3">
      <c r="A9551" s="3">
        <v>403450</v>
      </c>
      <c r="B9551" s="5" t="s">
        <v>540</v>
      </c>
    </row>
    <row r="9552" spans="1:2" x14ac:dyDescent="0.3">
      <c r="A9552" s="3">
        <v>392572</v>
      </c>
      <c r="B9552" s="5" t="s">
        <v>595</v>
      </c>
    </row>
    <row r="9553" spans="1:2" x14ac:dyDescent="0.3">
      <c r="A9553" s="3">
        <v>418399</v>
      </c>
      <c r="B9553" s="5" t="s">
        <v>108</v>
      </c>
    </row>
    <row r="9554" spans="1:2" x14ac:dyDescent="0.3">
      <c r="A9554" s="3">
        <v>418399</v>
      </c>
      <c r="B9554" s="5" t="s">
        <v>540</v>
      </c>
    </row>
    <row r="9555" spans="1:2" x14ac:dyDescent="0.3">
      <c r="A9555" s="3">
        <v>418399</v>
      </c>
      <c r="B9555" s="5" t="s">
        <v>584</v>
      </c>
    </row>
    <row r="9556" spans="1:2" x14ac:dyDescent="0.3">
      <c r="A9556" s="3">
        <v>504762</v>
      </c>
      <c r="B9556" s="5" t="s">
        <v>1845</v>
      </c>
    </row>
    <row r="9557" spans="1:2" x14ac:dyDescent="0.3">
      <c r="A9557" s="3">
        <v>406000</v>
      </c>
      <c r="B9557" s="5" t="s">
        <v>1905</v>
      </c>
    </row>
    <row r="9558" spans="1:2" x14ac:dyDescent="0.3">
      <c r="A9558" s="3">
        <v>406000</v>
      </c>
      <c r="B9558" s="5" t="s">
        <v>18268</v>
      </c>
    </row>
    <row r="9559" spans="1:2" x14ac:dyDescent="0.3">
      <c r="A9559" s="3">
        <v>279096</v>
      </c>
      <c r="B9559" s="5" t="s">
        <v>10</v>
      </c>
    </row>
    <row r="9560" spans="1:2" x14ac:dyDescent="0.3">
      <c r="A9560" s="3">
        <v>427451</v>
      </c>
      <c r="B9560" s="5" t="s">
        <v>10</v>
      </c>
    </row>
    <row r="9561" spans="1:2" x14ac:dyDescent="0.3">
      <c r="A9561" s="3">
        <v>505821</v>
      </c>
      <c r="B9561" s="5" t="s">
        <v>144</v>
      </c>
    </row>
    <row r="9562" spans="1:2" x14ac:dyDescent="0.3">
      <c r="A9562" s="3">
        <v>437941</v>
      </c>
      <c r="B9562" s="5" t="s">
        <v>877</v>
      </c>
    </row>
    <row r="9563" spans="1:2" x14ac:dyDescent="0.3">
      <c r="A9563" s="3">
        <v>408159</v>
      </c>
      <c r="B9563" s="5" t="s">
        <v>2847</v>
      </c>
    </row>
    <row r="9564" spans="1:2" x14ac:dyDescent="0.3">
      <c r="A9564" s="3">
        <v>408159</v>
      </c>
      <c r="B9564" s="5" t="s">
        <v>416</v>
      </c>
    </row>
    <row r="9565" spans="1:2" x14ac:dyDescent="0.3">
      <c r="A9565" s="3">
        <v>377213</v>
      </c>
      <c r="B9565" s="5" t="s">
        <v>595</v>
      </c>
    </row>
    <row r="9566" spans="1:2" x14ac:dyDescent="0.3">
      <c r="A9566" s="3">
        <v>377213</v>
      </c>
      <c r="B9566" s="5" t="s">
        <v>94</v>
      </c>
    </row>
    <row r="9567" spans="1:2" x14ac:dyDescent="0.3">
      <c r="A9567" s="3">
        <v>400547</v>
      </c>
      <c r="B9567" s="5" t="s">
        <v>10</v>
      </c>
    </row>
    <row r="9568" spans="1:2" x14ac:dyDescent="0.3">
      <c r="A9568" s="3">
        <v>347666</v>
      </c>
      <c r="B9568" s="5" t="s">
        <v>51</v>
      </c>
    </row>
    <row r="9569" spans="1:2" x14ac:dyDescent="0.3">
      <c r="A9569" s="3">
        <v>267800</v>
      </c>
      <c r="B9569" s="5" t="s">
        <v>74</v>
      </c>
    </row>
    <row r="9570" spans="1:2" x14ac:dyDescent="0.3">
      <c r="A9570" s="3">
        <v>267800</v>
      </c>
      <c r="B9570" s="5" t="s">
        <v>10</v>
      </c>
    </row>
    <row r="9571" spans="1:2" x14ac:dyDescent="0.3">
      <c r="A9571" s="3">
        <v>381073</v>
      </c>
      <c r="B9571" s="5" t="s">
        <v>10</v>
      </c>
    </row>
    <row r="9572" spans="1:2" x14ac:dyDescent="0.3">
      <c r="A9572" s="3">
        <v>414223</v>
      </c>
      <c r="B9572" s="5" t="s">
        <v>595</v>
      </c>
    </row>
    <row r="9573" spans="1:2" x14ac:dyDescent="0.3">
      <c r="A9573" s="3">
        <v>414223</v>
      </c>
      <c r="B9573" s="5" t="s">
        <v>10</v>
      </c>
    </row>
    <row r="9574" spans="1:2" x14ac:dyDescent="0.3">
      <c r="A9574" s="3">
        <v>421759</v>
      </c>
      <c r="B9574" s="5" t="s">
        <v>84</v>
      </c>
    </row>
    <row r="9575" spans="1:2" x14ac:dyDescent="0.3">
      <c r="A9575" s="3">
        <v>382951</v>
      </c>
      <c r="B9575" s="5" t="s">
        <v>10</v>
      </c>
    </row>
    <row r="9576" spans="1:2" x14ac:dyDescent="0.3">
      <c r="A9576" s="3">
        <v>422874</v>
      </c>
      <c r="B9576" s="5" t="s">
        <v>10</v>
      </c>
    </row>
    <row r="9577" spans="1:2" x14ac:dyDescent="0.3">
      <c r="A9577" s="3">
        <v>408626</v>
      </c>
      <c r="B9577" s="5" t="s">
        <v>1540</v>
      </c>
    </row>
    <row r="9578" spans="1:2" x14ac:dyDescent="0.3">
      <c r="A9578" s="3">
        <v>408626</v>
      </c>
      <c r="B9578" s="5" t="s">
        <v>416</v>
      </c>
    </row>
    <row r="9579" spans="1:2" x14ac:dyDescent="0.3">
      <c r="A9579" s="3">
        <v>291413</v>
      </c>
      <c r="B9579" s="5" t="s">
        <v>10</v>
      </c>
    </row>
    <row r="9580" spans="1:2" x14ac:dyDescent="0.3">
      <c r="A9580" s="3">
        <v>397365</v>
      </c>
      <c r="B9580" s="5" t="s">
        <v>595</v>
      </c>
    </row>
    <row r="9581" spans="1:2" x14ac:dyDescent="0.3">
      <c r="A9581" s="3">
        <v>383256</v>
      </c>
      <c r="B9581" s="5" t="s">
        <v>10</v>
      </c>
    </row>
    <row r="9582" spans="1:2" x14ac:dyDescent="0.3">
      <c r="A9582" s="3">
        <v>416680</v>
      </c>
      <c r="B9582" s="5" t="s">
        <v>1198</v>
      </c>
    </row>
    <row r="9583" spans="1:2" x14ac:dyDescent="0.3">
      <c r="A9583" s="3">
        <v>416680</v>
      </c>
      <c r="B9583" s="5" t="s">
        <v>1036</v>
      </c>
    </row>
    <row r="9584" spans="1:2" x14ac:dyDescent="0.3">
      <c r="A9584" s="3">
        <v>427045</v>
      </c>
      <c r="B9584" s="5" t="s">
        <v>432</v>
      </c>
    </row>
    <row r="9585" spans="1:2" x14ac:dyDescent="0.3">
      <c r="A9585" s="3">
        <v>427045</v>
      </c>
      <c r="B9585" s="5" t="s">
        <v>10</v>
      </c>
    </row>
    <row r="9586" spans="1:2" x14ac:dyDescent="0.3">
      <c r="A9586" s="3">
        <v>371741</v>
      </c>
      <c r="B9586" s="5" t="s">
        <v>19783</v>
      </c>
    </row>
    <row r="9587" spans="1:2" x14ac:dyDescent="0.3">
      <c r="A9587" s="3">
        <v>371741</v>
      </c>
      <c r="B9587" s="5" t="s">
        <v>416</v>
      </c>
    </row>
    <row r="9588" spans="1:2" x14ac:dyDescent="0.3">
      <c r="A9588" s="3">
        <v>428395</v>
      </c>
      <c r="B9588" s="5" t="s">
        <v>94</v>
      </c>
    </row>
    <row r="9589" spans="1:2" x14ac:dyDescent="0.3">
      <c r="A9589" s="3">
        <v>417501</v>
      </c>
      <c r="B9589" s="5" t="s">
        <v>3578</v>
      </c>
    </row>
    <row r="9590" spans="1:2" x14ac:dyDescent="0.3">
      <c r="A9590" s="3">
        <v>417501</v>
      </c>
      <c r="B9590" s="5" t="s">
        <v>10</v>
      </c>
    </row>
    <row r="9591" spans="1:2" x14ac:dyDescent="0.3">
      <c r="A9591" s="3">
        <v>377273</v>
      </c>
      <c r="B9591" s="5" t="s">
        <v>84</v>
      </c>
    </row>
    <row r="9592" spans="1:2" x14ac:dyDescent="0.3">
      <c r="A9592" s="3">
        <v>377273</v>
      </c>
      <c r="B9592" s="5" t="s">
        <v>108</v>
      </c>
    </row>
    <row r="9593" spans="1:2" x14ac:dyDescent="0.3">
      <c r="A9593" s="3">
        <v>420686</v>
      </c>
      <c r="B9593" s="5" t="s">
        <v>144</v>
      </c>
    </row>
    <row r="9594" spans="1:2" x14ac:dyDescent="0.3">
      <c r="A9594" s="3">
        <v>397981</v>
      </c>
      <c r="B9594" s="5" t="s">
        <v>10</v>
      </c>
    </row>
    <row r="9595" spans="1:2" x14ac:dyDescent="0.3">
      <c r="A9595" s="3">
        <v>393732</v>
      </c>
      <c r="B9595" s="5" t="s">
        <v>432</v>
      </c>
    </row>
    <row r="9596" spans="1:2" x14ac:dyDescent="0.3">
      <c r="A9596" s="3">
        <v>393732</v>
      </c>
      <c r="B9596" s="5" t="s">
        <v>10</v>
      </c>
    </row>
    <row r="9597" spans="1:2" x14ac:dyDescent="0.3">
      <c r="A9597" s="3">
        <v>506822</v>
      </c>
      <c r="B9597" s="5" t="s">
        <v>10</v>
      </c>
    </row>
    <row r="9598" spans="1:2" x14ac:dyDescent="0.3">
      <c r="A9598" s="3">
        <v>376426</v>
      </c>
      <c r="B9598" s="5" t="s">
        <v>10</v>
      </c>
    </row>
    <row r="9599" spans="1:2" x14ac:dyDescent="0.3">
      <c r="A9599" s="3">
        <v>368993</v>
      </c>
      <c r="B9599" s="5" t="s">
        <v>10</v>
      </c>
    </row>
    <row r="9600" spans="1:2" x14ac:dyDescent="0.3">
      <c r="A9600" s="3">
        <v>421761</v>
      </c>
      <c r="B9600" s="5" t="s">
        <v>432</v>
      </c>
    </row>
    <row r="9601" spans="1:2" x14ac:dyDescent="0.3">
      <c r="A9601" s="3">
        <v>421761</v>
      </c>
      <c r="B9601" s="5" t="s">
        <v>10</v>
      </c>
    </row>
    <row r="9602" spans="1:2" x14ac:dyDescent="0.3">
      <c r="A9602" s="3">
        <v>382572</v>
      </c>
      <c r="B9602" s="5" t="s">
        <v>411</v>
      </c>
    </row>
    <row r="9603" spans="1:2" x14ac:dyDescent="0.3">
      <c r="A9603" s="3">
        <v>395925</v>
      </c>
      <c r="B9603" s="5" t="s">
        <v>10</v>
      </c>
    </row>
    <row r="9604" spans="1:2" x14ac:dyDescent="0.3">
      <c r="A9604" s="3">
        <v>395925</v>
      </c>
      <c r="B9604" s="5" t="s">
        <v>432</v>
      </c>
    </row>
    <row r="9605" spans="1:2" x14ac:dyDescent="0.3">
      <c r="A9605" s="3">
        <v>276537</v>
      </c>
      <c r="B9605" s="5" t="s">
        <v>416</v>
      </c>
    </row>
    <row r="9606" spans="1:2" x14ac:dyDescent="0.3">
      <c r="A9606" s="3">
        <v>390777</v>
      </c>
      <c r="B9606" s="5" t="s">
        <v>10</v>
      </c>
    </row>
    <row r="9607" spans="1:2" x14ac:dyDescent="0.3">
      <c r="A9607" s="3">
        <v>352890</v>
      </c>
      <c r="B9607" s="5" t="s">
        <v>10</v>
      </c>
    </row>
    <row r="9608" spans="1:2" x14ac:dyDescent="0.3">
      <c r="A9608" s="3">
        <v>352890</v>
      </c>
      <c r="B9608" s="5" t="s">
        <v>284</v>
      </c>
    </row>
    <row r="9609" spans="1:2" x14ac:dyDescent="0.3">
      <c r="A9609" s="3">
        <v>359871</v>
      </c>
      <c r="B9609" s="5" t="s">
        <v>416</v>
      </c>
    </row>
    <row r="9610" spans="1:2" x14ac:dyDescent="0.3">
      <c r="A9610" s="3">
        <v>359871</v>
      </c>
      <c r="B9610" s="5" t="s">
        <v>10</v>
      </c>
    </row>
    <row r="9611" spans="1:2" x14ac:dyDescent="0.3">
      <c r="A9611" s="3">
        <v>416574</v>
      </c>
      <c r="B9611" s="5" t="s">
        <v>2886</v>
      </c>
    </row>
    <row r="9612" spans="1:2" x14ac:dyDescent="0.3">
      <c r="A9612" s="3">
        <v>416574</v>
      </c>
      <c r="B9612" s="5" t="s">
        <v>19760</v>
      </c>
    </row>
    <row r="9613" spans="1:2" x14ac:dyDescent="0.3">
      <c r="A9613" s="3">
        <v>404141</v>
      </c>
      <c r="B9613" s="5" t="s">
        <v>108</v>
      </c>
    </row>
    <row r="9614" spans="1:2" x14ac:dyDescent="0.3">
      <c r="A9614" s="3">
        <v>404141</v>
      </c>
      <c r="B9614" s="5" t="s">
        <v>416</v>
      </c>
    </row>
    <row r="9615" spans="1:2" x14ac:dyDescent="0.3">
      <c r="A9615" s="3">
        <v>404141</v>
      </c>
      <c r="B9615" s="5" t="s">
        <v>10</v>
      </c>
    </row>
    <row r="9616" spans="1:2" x14ac:dyDescent="0.3">
      <c r="A9616" s="3">
        <v>340481</v>
      </c>
      <c r="B9616" s="5" t="s">
        <v>1540</v>
      </c>
    </row>
    <row r="9617" spans="1:2" x14ac:dyDescent="0.3">
      <c r="A9617" s="3">
        <v>340481</v>
      </c>
      <c r="B9617" s="5" t="s">
        <v>108</v>
      </c>
    </row>
    <row r="9618" spans="1:2" x14ac:dyDescent="0.3">
      <c r="A9618" s="3">
        <v>534205</v>
      </c>
      <c r="B9618" s="5" t="s">
        <v>10</v>
      </c>
    </row>
    <row r="9619" spans="1:2" x14ac:dyDescent="0.3">
      <c r="A9619" s="3">
        <v>401060</v>
      </c>
      <c r="B9619" s="5" t="s">
        <v>10</v>
      </c>
    </row>
    <row r="9620" spans="1:2" x14ac:dyDescent="0.3">
      <c r="A9620" s="3">
        <v>360389</v>
      </c>
      <c r="B9620" s="5" t="s">
        <v>10</v>
      </c>
    </row>
    <row r="9621" spans="1:2" x14ac:dyDescent="0.3">
      <c r="A9621" s="3">
        <v>414523</v>
      </c>
      <c r="B9621" s="5" t="s">
        <v>595</v>
      </c>
    </row>
    <row r="9622" spans="1:2" x14ac:dyDescent="0.3">
      <c r="A9622" s="3">
        <v>375868</v>
      </c>
      <c r="B9622" s="5" t="s">
        <v>51</v>
      </c>
    </row>
    <row r="9623" spans="1:2" x14ac:dyDescent="0.3">
      <c r="A9623" s="3">
        <v>419261</v>
      </c>
      <c r="B9623" s="5" t="s">
        <v>10</v>
      </c>
    </row>
    <row r="9624" spans="1:2" x14ac:dyDescent="0.3">
      <c r="A9624" s="3">
        <v>416691</v>
      </c>
      <c r="B9624" s="5" t="s">
        <v>10</v>
      </c>
    </row>
    <row r="9625" spans="1:2" x14ac:dyDescent="0.3">
      <c r="A9625" s="3">
        <v>362478</v>
      </c>
      <c r="B9625" s="5" t="s">
        <v>10</v>
      </c>
    </row>
    <row r="9626" spans="1:2" x14ac:dyDescent="0.3">
      <c r="A9626" s="3">
        <v>331392</v>
      </c>
      <c r="B9626" s="5" t="s">
        <v>10</v>
      </c>
    </row>
    <row r="9627" spans="1:2" x14ac:dyDescent="0.3">
      <c r="A9627" s="3">
        <v>413730</v>
      </c>
      <c r="B9627" s="5" t="s">
        <v>540</v>
      </c>
    </row>
    <row r="9628" spans="1:2" x14ac:dyDescent="0.3">
      <c r="A9628" s="3">
        <v>399268</v>
      </c>
      <c r="B9628" s="5" t="s">
        <v>416</v>
      </c>
    </row>
    <row r="9629" spans="1:2" x14ac:dyDescent="0.3">
      <c r="A9629" s="3">
        <v>399268</v>
      </c>
      <c r="B9629" s="5" t="s">
        <v>10</v>
      </c>
    </row>
    <row r="9630" spans="1:2" x14ac:dyDescent="0.3">
      <c r="A9630" s="3">
        <v>377151</v>
      </c>
      <c r="B9630" s="5" t="s">
        <v>108</v>
      </c>
    </row>
    <row r="9631" spans="1:2" x14ac:dyDescent="0.3">
      <c r="A9631" s="3">
        <v>377151</v>
      </c>
      <c r="B9631" s="5" t="s">
        <v>540</v>
      </c>
    </row>
    <row r="9632" spans="1:2" x14ac:dyDescent="0.3">
      <c r="A9632" s="3">
        <v>421625</v>
      </c>
      <c r="B9632" s="5" t="s">
        <v>10</v>
      </c>
    </row>
    <row r="9633" spans="1:2" x14ac:dyDescent="0.3">
      <c r="A9633" s="3">
        <v>433810</v>
      </c>
      <c r="B9633" s="5" t="s">
        <v>144</v>
      </c>
    </row>
    <row r="9634" spans="1:2" x14ac:dyDescent="0.3">
      <c r="A9634" s="3">
        <v>393945</v>
      </c>
      <c r="B9634" s="5" t="s">
        <v>108</v>
      </c>
    </row>
    <row r="9635" spans="1:2" x14ac:dyDescent="0.3">
      <c r="A9635" s="3">
        <v>376047</v>
      </c>
      <c r="B9635" s="5" t="s">
        <v>595</v>
      </c>
    </row>
    <row r="9636" spans="1:2" x14ac:dyDescent="0.3">
      <c r="A9636" s="3">
        <v>438086</v>
      </c>
      <c r="B9636" s="5" t="s">
        <v>877</v>
      </c>
    </row>
    <row r="9637" spans="1:2" x14ac:dyDescent="0.3">
      <c r="A9637" s="3">
        <v>410366</v>
      </c>
      <c r="B9637" s="5" t="s">
        <v>1540</v>
      </c>
    </row>
    <row r="9638" spans="1:2" x14ac:dyDescent="0.3">
      <c r="A9638" s="3">
        <v>410366</v>
      </c>
      <c r="B9638" s="5" t="s">
        <v>432</v>
      </c>
    </row>
    <row r="9639" spans="1:2" x14ac:dyDescent="0.3">
      <c r="A9639" s="3">
        <v>410366</v>
      </c>
      <c r="B9639" s="5" t="s">
        <v>108</v>
      </c>
    </row>
    <row r="9640" spans="1:2" x14ac:dyDescent="0.3">
      <c r="A9640" s="3">
        <v>410366</v>
      </c>
      <c r="B9640" s="5" t="s">
        <v>1302</v>
      </c>
    </row>
    <row r="9641" spans="1:2" x14ac:dyDescent="0.3">
      <c r="A9641" s="3">
        <v>374614</v>
      </c>
      <c r="B9641" s="5" t="s">
        <v>432</v>
      </c>
    </row>
    <row r="9642" spans="1:2" x14ac:dyDescent="0.3">
      <c r="A9642" s="3">
        <v>393070</v>
      </c>
      <c r="B9642" s="5" t="s">
        <v>94</v>
      </c>
    </row>
    <row r="9643" spans="1:2" x14ac:dyDescent="0.3">
      <c r="A9643" s="3">
        <v>407334</v>
      </c>
      <c r="B9643" s="5" t="s">
        <v>10</v>
      </c>
    </row>
    <row r="9644" spans="1:2" x14ac:dyDescent="0.3">
      <c r="A9644" s="3">
        <v>404114</v>
      </c>
      <c r="B9644" s="5" t="s">
        <v>144</v>
      </c>
    </row>
    <row r="9645" spans="1:2" x14ac:dyDescent="0.3">
      <c r="A9645" s="3">
        <v>375950</v>
      </c>
      <c r="B9645" s="5" t="s">
        <v>108</v>
      </c>
    </row>
    <row r="9646" spans="1:2" x14ac:dyDescent="0.3">
      <c r="A9646" s="3">
        <v>400329</v>
      </c>
      <c r="B9646" s="5" t="s">
        <v>416</v>
      </c>
    </row>
    <row r="9647" spans="1:2" x14ac:dyDescent="0.3">
      <c r="A9647" s="3">
        <v>366080</v>
      </c>
      <c r="B9647" s="5" t="s">
        <v>595</v>
      </c>
    </row>
    <row r="9648" spans="1:2" x14ac:dyDescent="0.3">
      <c r="A9648" s="3">
        <v>393659</v>
      </c>
      <c r="B9648" s="5" t="s">
        <v>432</v>
      </c>
    </row>
    <row r="9649" spans="1:2" x14ac:dyDescent="0.3">
      <c r="A9649" s="3">
        <v>393659</v>
      </c>
      <c r="B9649" s="5" t="s">
        <v>10</v>
      </c>
    </row>
    <row r="9650" spans="1:2" x14ac:dyDescent="0.3">
      <c r="A9650" s="3">
        <v>354912</v>
      </c>
      <c r="B9650" s="5" t="s">
        <v>10</v>
      </c>
    </row>
    <row r="9651" spans="1:2" x14ac:dyDescent="0.3">
      <c r="A9651" s="3">
        <v>335984</v>
      </c>
      <c r="B9651" s="5" t="s">
        <v>432</v>
      </c>
    </row>
    <row r="9652" spans="1:2" x14ac:dyDescent="0.3">
      <c r="A9652" s="3">
        <v>335984</v>
      </c>
      <c r="B9652" s="5" t="s">
        <v>416</v>
      </c>
    </row>
    <row r="9653" spans="1:2" x14ac:dyDescent="0.3">
      <c r="A9653" s="3">
        <v>335984</v>
      </c>
      <c r="B9653" s="5" t="s">
        <v>10</v>
      </c>
    </row>
    <row r="9654" spans="1:2" x14ac:dyDescent="0.3">
      <c r="A9654" s="3">
        <v>460229</v>
      </c>
      <c r="B9654" s="5" t="s">
        <v>10</v>
      </c>
    </row>
    <row r="9655" spans="1:2" x14ac:dyDescent="0.3">
      <c r="A9655" s="3">
        <v>126889</v>
      </c>
      <c r="B9655" s="5" t="s">
        <v>10</v>
      </c>
    </row>
    <row r="9656" spans="1:2" x14ac:dyDescent="0.3">
      <c r="A9656" s="3">
        <v>370663</v>
      </c>
      <c r="B9656" s="5" t="s">
        <v>432</v>
      </c>
    </row>
    <row r="9657" spans="1:2" x14ac:dyDescent="0.3">
      <c r="A9657" s="3">
        <v>181808</v>
      </c>
      <c r="B9657" s="5" t="s">
        <v>10</v>
      </c>
    </row>
    <row r="9658" spans="1:2" x14ac:dyDescent="0.3">
      <c r="A9658" s="3">
        <v>321612</v>
      </c>
      <c r="B9658" s="5" t="s">
        <v>10</v>
      </c>
    </row>
    <row r="9659" spans="1:2" x14ac:dyDescent="0.3">
      <c r="A9659" s="3">
        <v>141052</v>
      </c>
      <c r="B9659" s="5" t="s">
        <v>10</v>
      </c>
    </row>
    <row r="9660" spans="1:2" x14ac:dyDescent="0.3">
      <c r="A9660" s="3">
        <v>315635</v>
      </c>
      <c r="B9660" s="5" t="s">
        <v>10</v>
      </c>
    </row>
    <row r="9661" spans="1:2" x14ac:dyDescent="0.3">
      <c r="A9661" s="3">
        <v>166426</v>
      </c>
      <c r="B9661" s="5" t="s">
        <v>10</v>
      </c>
    </row>
    <row r="9662" spans="1:2" x14ac:dyDescent="0.3">
      <c r="A9662" s="3">
        <v>260514</v>
      </c>
      <c r="B9662" s="5" t="s">
        <v>10</v>
      </c>
    </row>
    <row r="9663" spans="1:2" x14ac:dyDescent="0.3">
      <c r="A9663" s="3">
        <v>284053</v>
      </c>
      <c r="B9663" s="5" t="s">
        <v>10</v>
      </c>
    </row>
    <row r="9664" spans="1:2" x14ac:dyDescent="0.3">
      <c r="A9664" s="3">
        <v>283995</v>
      </c>
      <c r="B9664" s="5" t="s">
        <v>10</v>
      </c>
    </row>
    <row r="9665" spans="1:2" x14ac:dyDescent="0.3">
      <c r="A9665" s="3">
        <v>396422</v>
      </c>
      <c r="B9665" s="5" t="s">
        <v>10</v>
      </c>
    </row>
    <row r="9666" spans="1:2" x14ac:dyDescent="0.3">
      <c r="A9666" s="3">
        <v>381288</v>
      </c>
      <c r="B9666" s="5" t="s">
        <v>10</v>
      </c>
    </row>
    <row r="9667" spans="1:2" x14ac:dyDescent="0.3">
      <c r="A9667" s="3">
        <v>353491</v>
      </c>
      <c r="B9667" s="5" t="s">
        <v>10</v>
      </c>
    </row>
    <row r="9668" spans="1:2" x14ac:dyDescent="0.3">
      <c r="A9668" s="3">
        <v>337339</v>
      </c>
      <c r="B9668" s="5" t="s">
        <v>10</v>
      </c>
    </row>
    <row r="9669" spans="1:2" x14ac:dyDescent="0.3">
      <c r="A9669" s="3">
        <v>324552</v>
      </c>
      <c r="B9669" s="5" t="s">
        <v>10</v>
      </c>
    </row>
    <row r="9670" spans="1:2" x14ac:dyDescent="0.3">
      <c r="A9670" s="3">
        <v>473924</v>
      </c>
      <c r="B9670" s="5" t="s">
        <v>94</v>
      </c>
    </row>
    <row r="9671" spans="1:2" x14ac:dyDescent="0.3">
      <c r="A9671" s="3">
        <v>341174</v>
      </c>
      <c r="B9671" s="5" t="s">
        <v>144</v>
      </c>
    </row>
    <row r="9672" spans="1:2" x14ac:dyDescent="0.3">
      <c r="A9672" s="3">
        <v>341174</v>
      </c>
      <c r="B9672" s="5" t="s">
        <v>10</v>
      </c>
    </row>
    <row r="9673" spans="1:2" x14ac:dyDescent="0.3">
      <c r="A9673" s="3">
        <v>346364</v>
      </c>
      <c r="B9673" s="5" t="s">
        <v>10</v>
      </c>
    </row>
    <row r="9674" spans="1:2" x14ac:dyDescent="0.3">
      <c r="A9674" s="3">
        <v>335988</v>
      </c>
      <c r="B9674" s="5" t="s">
        <v>10</v>
      </c>
    </row>
    <row r="9675" spans="1:2" x14ac:dyDescent="0.3">
      <c r="A9675" s="3">
        <v>398818</v>
      </c>
      <c r="B9675" s="5" t="s">
        <v>84</v>
      </c>
    </row>
    <row r="9676" spans="1:2" x14ac:dyDescent="0.3">
      <c r="A9676" s="3">
        <v>398818</v>
      </c>
      <c r="B9676" s="5" t="s">
        <v>108</v>
      </c>
    </row>
    <row r="9677" spans="1:2" x14ac:dyDescent="0.3">
      <c r="A9677" s="3">
        <v>398818</v>
      </c>
      <c r="B9677" s="5" t="s">
        <v>540</v>
      </c>
    </row>
    <row r="9678" spans="1:2" x14ac:dyDescent="0.3">
      <c r="A9678" s="3">
        <v>398818</v>
      </c>
      <c r="B9678" s="5" t="s">
        <v>10</v>
      </c>
    </row>
    <row r="9679" spans="1:2" x14ac:dyDescent="0.3">
      <c r="A9679" s="3">
        <v>419430</v>
      </c>
      <c r="B9679" s="5" t="s">
        <v>10</v>
      </c>
    </row>
    <row r="9680" spans="1:2" x14ac:dyDescent="0.3">
      <c r="A9680" s="3">
        <v>339846</v>
      </c>
      <c r="B9680" s="5" t="s">
        <v>10</v>
      </c>
    </row>
    <row r="9681" spans="1:2" x14ac:dyDescent="0.3">
      <c r="A9681" s="3">
        <v>339403</v>
      </c>
      <c r="B9681" s="5" t="s">
        <v>416</v>
      </c>
    </row>
    <row r="9682" spans="1:2" x14ac:dyDescent="0.3">
      <c r="A9682" s="3">
        <v>339403</v>
      </c>
      <c r="B9682" s="5" t="s">
        <v>10</v>
      </c>
    </row>
    <row r="9683" spans="1:2" x14ac:dyDescent="0.3">
      <c r="A9683" s="3">
        <v>263115</v>
      </c>
      <c r="B9683" s="5" t="s">
        <v>10</v>
      </c>
    </row>
    <row r="9684" spans="1:2" x14ac:dyDescent="0.3">
      <c r="A9684" s="3">
        <v>345938</v>
      </c>
      <c r="B9684" s="5" t="s">
        <v>432</v>
      </c>
    </row>
    <row r="9685" spans="1:2" x14ac:dyDescent="0.3">
      <c r="A9685" s="3">
        <v>345938</v>
      </c>
      <c r="B9685" s="5" t="s">
        <v>784</v>
      </c>
    </row>
    <row r="9686" spans="1:2" x14ac:dyDescent="0.3">
      <c r="A9686" s="3">
        <v>345938</v>
      </c>
      <c r="B9686" s="5" t="s">
        <v>10</v>
      </c>
    </row>
    <row r="9687" spans="1:2" x14ac:dyDescent="0.3">
      <c r="A9687" s="3">
        <v>346648</v>
      </c>
      <c r="B9687" s="5" t="s">
        <v>108</v>
      </c>
    </row>
    <row r="9688" spans="1:2" x14ac:dyDescent="0.3">
      <c r="A9688" s="3">
        <v>346648</v>
      </c>
      <c r="B9688" s="5" t="s">
        <v>416</v>
      </c>
    </row>
    <row r="9689" spans="1:2" x14ac:dyDescent="0.3">
      <c r="A9689" s="3">
        <v>532794</v>
      </c>
      <c r="B9689" s="5" t="s">
        <v>1845</v>
      </c>
    </row>
    <row r="9690" spans="1:2" x14ac:dyDescent="0.3">
      <c r="A9690" s="3">
        <v>316029</v>
      </c>
      <c r="B9690" s="5" t="s">
        <v>10</v>
      </c>
    </row>
    <row r="9691" spans="1:2" x14ac:dyDescent="0.3">
      <c r="A9691" s="3">
        <v>534171</v>
      </c>
      <c r="B9691" s="5" t="s">
        <v>94</v>
      </c>
    </row>
    <row r="9692" spans="1:2" x14ac:dyDescent="0.3">
      <c r="A9692" s="3">
        <v>297762</v>
      </c>
      <c r="B9692" s="5" t="s">
        <v>10</v>
      </c>
    </row>
    <row r="9693" spans="1:2" x14ac:dyDescent="0.3">
      <c r="A9693" s="3">
        <v>353486</v>
      </c>
      <c r="B9693" s="5" t="s">
        <v>10</v>
      </c>
    </row>
    <row r="9694" spans="1:2" x14ac:dyDescent="0.3">
      <c r="A9694" s="3">
        <v>406990</v>
      </c>
      <c r="B9694" s="5" t="s">
        <v>1540</v>
      </c>
    </row>
    <row r="9695" spans="1:2" x14ac:dyDescent="0.3">
      <c r="A9695" s="3">
        <v>406990</v>
      </c>
      <c r="B9695" s="5" t="s">
        <v>108</v>
      </c>
    </row>
    <row r="9696" spans="1:2" x14ac:dyDescent="0.3">
      <c r="A9696" s="3">
        <v>406990</v>
      </c>
      <c r="B9696" s="5" t="s">
        <v>10</v>
      </c>
    </row>
    <row r="9697" spans="1:2" x14ac:dyDescent="0.3">
      <c r="A9697" s="3">
        <v>374720</v>
      </c>
      <c r="B9697" s="5" t="s">
        <v>416</v>
      </c>
    </row>
    <row r="9698" spans="1:2" x14ac:dyDescent="0.3">
      <c r="A9698" s="3">
        <v>374720</v>
      </c>
      <c r="B9698" s="5" t="s">
        <v>10</v>
      </c>
    </row>
    <row r="9699" spans="1:2" x14ac:dyDescent="0.3">
      <c r="A9699" s="3">
        <v>47971</v>
      </c>
      <c r="B9699" s="5" t="s">
        <v>432</v>
      </c>
    </row>
    <row r="9700" spans="1:2" x14ac:dyDescent="0.3">
      <c r="A9700" s="3">
        <v>47971</v>
      </c>
      <c r="B9700" s="5" t="s">
        <v>411</v>
      </c>
    </row>
    <row r="9701" spans="1:2" x14ac:dyDescent="0.3">
      <c r="A9701" s="3">
        <v>47971</v>
      </c>
      <c r="B9701" s="5" t="s">
        <v>10</v>
      </c>
    </row>
    <row r="9702" spans="1:2" x14ac:dyDescent="0.3">
      <c r="A9702" s="3">
        <v>293167</v>
      </c>
      <c r="B9702" s="5" t="s">
        <v>411</v>
      </c>
    </row>
    <row r="9703" spans="1:2" x14ac:dyDescent="0.3">
      <c r="A9703" s="3">
        <v>293167</v>
      </c>
      <c r="B9703" s="5" t="s">
        <v>10</v>
      </c>
    </row>
    <row r="9704" spans="1:2" x14ac:dyDescent="0.3">
      <c r="A9704" s="3">
        <v>281338</v>
      </c>
      <c r="B9704" s="5" t="s">
        <v>10</v>
      </c>
    </row>
    <row r="9705" spans="1:2" x14ac:dyDescent="0.3">
      <c r="A9705" s="3">
        <v>481871</v>
      </c>
      <c r="B9705" s="5" t="s">
        <v>94</v>
      </c>
    </row>
    <row r="9706" spans="1:2" x14ac:dyDescent="0.3">
      <c r="A9706" s="3">
        <v>638039</v>
      </c>
      <c r="B9706" s="5" t="s">
        <v>10</v>
      </c>
    </row>
    <row r="9707" spans="1:2" x14ac:dyDescent="0.3">
      <c r="A9707" s="3">
        <v>353070</v>
      </c>
      <c r="B9707" s="5" t="s">
        <v>10</v>
      </c>
    </row>
    <row r="9708" spans="1:2" x14ac:dyDescent="0.3">
      <c r="A9708" s="3">
        <v>397567</v>
      </c>
      <c r="B9708" s="5" t="s">
        <v>94</v>
      </c>
    </row>
    <row r="9709" spans="1:2" x14ac:dyDescent="0.3">
      <c r="A9709" s="3">
        <v>339964</v>
      </c>
      <c r="B9709" s="5" t="s">
        <v>108</v>
      </c>
    </row>
    <row r="9710" spans="1:2" x14ac:dyDescent="0.3">
      <c r="A9710" s="3">
        <v>339964</v>
      </c>
      <c r="B9710" s="5" t="s">
        <v>284</v>
      </c>
    </row>
    <row r="9711" spans="1:2" x14ac:dyDescent="0.3">
      <c r="A9711" s="3">
        <v>339964</v>
      </c>
      <c r="B9711" s="5" t="s">
        <v>8785</v>
      </c>
    </row>
    <row r="9712" spans="1:2" x14ac:dyDescent="0.3">
      <c r="A9712" s="3">
        <v>339964</v>
      </c>
      <c r="B9712" s="5" t="s">
        <v>10</v>
      </c>
    </row>
    <row r="9713" spans="1:2" x14ac:dyDescent="0.3">
      <c r="A9713" s="3">
        <v>339964</v>
      </c>
      <c r="B9713" s="5" t="s">
        <v>1540</v>
      </c>
    </row>
    <row r="9714" spans="1:2" x14ac:dyDescent="0.3">
      <c r="A9714" s="3">
        <v>339964</v>
      </c>
      <c r="B9714" s="5" t="s">
        <v>432</v>
      </c>
    </row>
    <row r="9715" spans="1:2" x14ac:dyDescent="0.3">
      <c r="A9715" s="3">
        <v>339964</v>
      </c>
      <c r="B9715" s="5" t="s">
        <v>411</v>
      </c>
    </row>
    <row r="9716" spans="1:2" x14ac:dyDescent="0.3">
      <c r="A9716" s="3">
        <v>282035</v>
      </c>
      <c r="B9716" s="5" t="s">
        <v>144</v>
      </c>
    </row>
    <row r="9717" spans="1:2" x14ac:dyDescent="0.3">
      <c r="A9717" s="3">
        <v>282035</v>
      </c>
      <c r="B9717" s="5" t="s">
        <v>10</v>
      </c>
    </row>
    <row r="9718" spans="1:2" x14ac:dyDescent="0.3">
      <c r="A9718" s="3">
        <v>411088</v>
      </c>
      <c r="B9718" s="5" t="s">
        <v>51</v>
      </c>
    </row>
    <row r="9719" spans="1:2" x14ac:dyDescent="0.3">
      <c r="A9719" s="3">
        <v>392044</v>
      </c>
      <c r="B9719" s="5" t="s">
        <v>10</v>
      </c>
    </row>
    <row r="9720" spans="1:2" x14ac:dyDescent="0.3">
      <c r="A9720" s="3">
        <v>390043</v>
      </c>
      <c r="B9720" s="5" t="s">
        <v>1311</v>
      </c>
    </row>
    <row r="9721" spans="1:2" x14ac:dyDescent="0.3">
      <c r="A9721" s="3">
        <v>390043</v>
      </c>
      <c r="B9721" s="5" t="s">
        <v>432</v>
      </c>
    </row>
    <row r="9722" spans="1:2" x14ac:dyDescent="0.3">
      <c r="A9722" s="3">
        <v>390043</v>
      </c>
      <c r="B9722" s="5" t="s">
        <v>108</v>
      </c>
    </row>
    <row r="9723" spans="1:2" x14ac:dyDescent="0.3">
      <c r="A9723" s="3">
        <v>390043</v>
      </c>
      <c r="B9723" s="5" t="s">
        <v>784</v>
      </c>
    </row>
    <row r="9724" spans="1:2" x14ac:dyDescent="0.3">
      <c r="A9724" s="3">
        <v>390043</v>
      </c>
      <c r="B9724" s="5" t="s">
        <v>956</v>
      </c>
    </row>
    <row r="9725" spans="1:2" x14ac:dyDescent="0.3">
      <c r="A9725" s="3">
        <v>390043</v>
      </c>
      <c r="B9725" s="5" t="s">
        <v>10</v>
      </c>
    </row>
    <row r="9726" spans="1:2" x14ac:dyDescent="0.3">
      <c r="A9726" s="3">
        <v>324852</v>
      </c>
      <c r="B9726" s="5" t="s">
        <v>10</v>
      </c>
    </row>
    <row r="9727" spans="1:2" x14ac:dyDescent="0.3">
      <c r="A9727" s="3">
        <v>343668</v>
      </c>
      <c r="B9727" s="5" t="s">
        <v>416</v>
      </c>
    </row>
    <row r="9728" spans="1:2" x14ac:dyDescent="0.3">
      <c r="A9728" s="3">
        <v>343668</v>
      </c>
      <c r="B9728" s="5" t="s">
        <v>10</v>
      </c>
    </row>
    <row r="9729" spans="1:2" x14ac:dyDescent="0.3">
      <c r="A9729" s="3">
        <v>315837</v>
      </c>
      <c r="B9729" s="5" t="s">
        <v>411</v>
      </c>
    </row>
    <row r="9730" spans="1:2" x14ac:dyDescent="0.3">
      <c r="A9730" s="3">
        <v>315837</v>
      </c>
      <c r="B9730" s="5" t="s">
        <v>784</v>
      </c>
    </row>
    <row r="9731" spans="1:2" x14ac:dyDescent="0.3">
      <c r="A9731" s="3">
        <v>315837</v>
      </c>
      <c r="B9731" s="5" t="s">
        <v>595</v>
      </c>
    </row>
    <row r="9732" spans="1:2" x14ac:dyDescent="0.3">
      <c r="A9732" s="3">
        <v>315837</v>
      </c>
      <c r="B9732" s="5" t="s">
        <v>10</v>
      </c>
    </row>
    <row r="9733" spans="1:2" x14ac:dyDescent="0.3">
      <c r="A9733" s="3">
        <v>379149</v>
      </c>
      <c r="B9733" s="5" t="s">
        <v>411</v>
      </c>
    </row>
    <row r="9734" spans="1:2" x14ac:dyDescent="0.3">
      <c r="A9734" s="3">
        <v>379149</v>
      </c>
      <c r="B9734" s="5" t="s">
        <v>595</v>
      </c>
    </row>
    <row r="9735" spans="1:2" x14ac:dyDescent="0.3">
      <c r="A9735" s="3">
        <v>379149</v>
      </c>
      <c r="B9735" s="5" t="s">
        <v>416</v>
      </c>
    </row>
    <row r="9736" spans="1:2" x14ac:dyDescent="0.3">
      <c r="A9736" s="3">
        <v>379149</v>
      </c>
      <c r="B9736" s="5" t="s">
        <v>10</v>
      </c>
    </row>
    <row r="9737" spans="1:2" x14ac:dyDescent="0.3">
      <c r="A9737" s="3">
        <v>441168</v>
      </c>
      <c r="B9737" s="5" t="s">
        <v>432</v>
      </c>
    </row>
    <row r="9738" spans="1:2" x14ac:dyDescent="0.3">
      <c r="A9738" s="3">
        <v>441168</v>
      </c>
      <c r="B9738" s="5" t="s">
        <v>956</v>
      </c>
    </row>
    <row r="9739" spans="1:2" x14ac:dyDescent="0.3">
      <c r="A9739" s="3">
        <v>441168</v>
      </c>
      <c r="B9739" s="5" t="s">
        <v>10</v>
      </c>
    </row>
    <row r="9740" spans="1:2" x14ac:dyDescent="0.3">
      <c r="A9740" s="3">
        <v>339692</v>
      </c>
      <c r="B9740" s="5" t="s">
        <v>10</v>
      </c>
    </row>
    <row r="9741" spans="1:2" x14ac:dyDescent="0.3">
      <c r="A9741" s="3">
        <v>406997</v>
      </c>
      <c r="B9741" s="5" t="s">
        <v>432</v>
      </c>
    </row>
    <row r="9742" spans="1:2" x14ac:dyDescent="0.3">
      <c r="A9742" s="3">
        <v>406997</v>
      </c>
      <c r="B9742" s="5" t="s">
        <v>784</v>
      </c>
    </row>
    <row r="9743" spans="1:2" x14ac:dyDescent="0.3">
      <c r="A9743" s="3">
        <v>406997</v>
      </c>
      <c r="B9743" s="5" t="s">
        <v>10</v>
      </c>
    </row>
    <row r="9744" spans="1:2" x14ac:dyDescent="0.3">
      <c r="A9744" s="3">
        <v>399055</v>
      </c>
      <c r="B9744" s="5" t="s">
        <v>10</v>
      </c>
    </row>
    <row r="9745" spans="1:2" x14ac:dyDescent="0.3">
      <c r="A9745" s="3">
        <v>324849</v>
      </c>
      <c r="B9745" s="5" t="s">
        <v>367</v>
      </c>
    </row>
    <row r="9746" spans="1:2" x14ac:dyDescent="0.3">
      <c r="A9746" s="3">
        <v>324849</v>
      </c>
      <c r="B9746" s="5" t="s">
        <v>1109</v>
      </c>
    </row>
    <row r="9747" spans="1:2" x14ac:dyDescent="0.3">
      <c r="A9747" s="3">
        <v>324849</v>
      </c>
      <c r="B9747" s="5" t="s">
        <v>10</v>
      </c>
    </row>
    <row r="9748" spans="1:2" x14ac:dyDescent="0.3">
      <c r="A9748" s="3">
        <v>274855</v>
      </c>
      <c r="B9748" s="5" t="s">
        <v>432</v>
      </c>
    </row>
    <row r="9749" spans="1:2" x14ac:dyDescent="0.3">
      <c r="A9749" s="3">
        <v>274855</v>
      </c>
      <c r="B9749" s="5" t="s">
        <v>784</v>
      </c>
    </row>
    <row r="9750" spans="1:2" x14ac:dyDescent="0.3">
      <c r="A9750" s="3">
        <v>274855</v>
      </c>
      <c r="B9750" s="5" t="s">
        <v>10</v>
      </c>
    </row>
    <row r="9751" spans="1:2" x14ac:dyDescent="0.3">
      <c r="A9751" s="3">
        <v>433808</v>
      </c>
      <c r="B9751" s="5" t="s">
        <v>432</v>
      </c>
    </row>
    <row r="9752" spans="1:2" x14ac:dyDescent="0.3">
      <c r="A9752" s="3">
        <v>433808</v>
      </c>
      <c r="B9752" s="5" t="s">
        <v>416</v>
      </c>
    </row>
    <row r="9753" spans="1:2" x14ac:dyDescent="0.3">
      <c r="A9753" s="3">
        <v>433808</v>
      </c>
      <c r="B9753" s="5" t="s">
        <v>10</v>
      </c>
    </row>
    <row r="9754" spans="1:2" x14ac:dyDescent="0.3">
      <c r="A9754" s="3">
        <v>479718</v>
      </c>
      <c r="B9754" s="5" t="s">
        <v>94</v>
      </c>
    </row>
    <row r="9755" spans="1:2" x14ac:dyDescent="0.3">
      <c r="A9755" s="3">
        <v>274857</v>
      </c>
      <c r="B9755" s="5" t="s">
        <v>10</v>
      </c>
    </row>
    <row r="9756" spans="1:2" x14ac:dyDescent="0.3">
      <c r="A9756" s="3">
        <v>395992</v>
      </c>
      <c r="B9756" s="5" t="s">
        <v>10</v>
      </c>
    </row>
    <row r="9757" spans="1:2" x14ac:dyDescent="0.3">
      <c r="A9757" s="3">
        <v>438478</v>
      </c>
      <c r="B9757" s="5" t="s">
        <v>108</v>
      </c>
    </row>
    <row r="9758" spans="1:2" x14ac:dyDescent="0.3">
      <c r="A9758" s="3">
        <v>400928</v>
      </c>
      <c r="B9758" s="5" t="s">
        <v>416</v>
      </c>
    </row>
    <row r="9759" spans="1:2" x14ac:dyDescent="0.3">
      <c r="A9759" s="3">
        <v>400928</v>
      </c>
      <c r="B9759" s="5" t="s">
        <v>10</v>
      </c>
    </row>
    <row r="9760" spans="1:2" x14ac:dyDescent="0.3">
      <c r="A9760" s="3">
        <v>364689</v>
      </c>
      <c r="B9760" s="5" t="s">
        <v>10</v>
      </c>
    </row>
    <row r="9761" spans="1:2" x14ac:dyDescent="0.3">
      <c r="A9761" s="3">
        <v>268531</v>
      </c>
      <c r="B9761" s="5" t="s">
        <v>10</v>
      </c>
    </row>
    <row r="9762" spans="1:2" x14ac:dyDescent="0.3">
      <c r="A9762" s="3">
        <v>381289</v>
      </c>
      <c r="B9762" s="5" t="s">
        <v>432</v>
      </c>
    </row>
    <row r="9763" spans="1:2" x14ac:dyDescent="0.3">
      <c r="A9763" s="3">
        <v>381289</v>
      </c>
      <c r="B9763" s="5" t="s">
        <v>595</v>
      </c>
    </row>
    <row r="9764" spans="1:2" x14ac:dyDescent="0.3">
      <c r="A9764" s="3">
        <v>381289</v>
      </c>
      <c r="B9764" s="5" t="s">
        <v>10</v>
      </c>
    </row>
    <row r="9765" spans="1:2" x14ac:dyDescent="0.3">
      <c r="A9765" s="3">
        <v>415842</v>
      </c>
      <c r="B9765" s="5" t="s">
        <v>784</v>
      </c>
    </row>
    <row r="9766" spans="1:2" x14ac:dyDescent="0.3">
      <c r="A9766" s="3">
        <v>415842</v>
      </c>
      <c r="B9766" s="5" t="s">
        <v>10</v>
      </c>
    </row>
    <row r="9767" spans="1:2" x14ac:dyDescent="0.3">
      <c r="A9767" s="3">
        <v>399366</v>
      </c>
      <c r="B9767" s="5" t="s">
        <v>51</v>
      </c>
    </row>
    <row r="9768" spans="1:2" x14ac:dyDescent="0.3">
      <c r="A9768" s="3">
        <v>399366</v>
      </c>
      <c r="B9768" s="5" t="s">
        <v>10</v>
      </c>
    </row>
    <row r="9769" spans="1:2" x14ac:dyDescent="0.3">
      <c r="A9769" s="3">
        <v>391713</v>
      </c>
      <c r="B9769" s="5" t="s">
        <v>10</v>
      </c>
    </row>
    <row r="9770" spans="1:2" x14ac:dyDescent="0.3">
      <c r="A9770" s="3">
        <v>390062</v>
      </c>
      <c r="B9770" s="5" t="s">
        <v>367</v>
      </c>
    </row>
    <row r="9771" spans="1:2" x14ac:dyDescent="0.3">
      <c r="A9771" s="3">
        <v>390062</v>
      </c>
      <c r="B9771" s="5" t="s">
        <v>229</v>
      </c>
    </row>
    <row r="9772" spans="1:2" x14ac:dyDescent="0.3">
      <c r="A9772" s="3">
        <v>390062</v>
      </c>
      <c r="B9772" s="5" t="s">
        <v>416</v>
      </c>
    </row>
    <row r="9773" spans="1:2" x14ac:dyDescent="0.3">
      <c r="A9773" s="3">
        <v>55341</v>
      </c>
      <c r="B9773" s="5" t="s">
        <v>10</v>
      </c>
    </row>
    <row r="9774" spans="1:2" x14ac:dyDescent="0.3">
      <c r="A9774" s="3">
        <v>340837</v>
      </c>
      <c r="B9774" s="5" t="s">
        <v>284</v>
      </c>
    </row>
    <row r="9775" spans="1:2" x14ac:dyDescent="0.3">
      <c r="A9775" s="3">
        <v>340837</v>
      </c>
      <c r="B9775" s="5" t="s">
        <v>10</v>
      </c>
    </row>
    <row r="9776" spans="1:2" x14ac:dyDescent="0.3">
      <c r="A9776" s="3">
        <v>341013</v>
      </c>
      <c r="B9776" s="5" t="s">
        <v>284</v>
      </c>
    </row>
    <row r="9777" spans="1:2" x14ac:dyDescent="0.3">
      <c r="A9777" s="3">
        <v>341013</v>
      </c>
      <c r="B9777" s="5" t="s">
        <v>2805</v>
      </c>
    </row>
    <row r="9778" spans="1:2" x14ac:dyDescent="0.3">
      <c r="A9778" s="3">
        <v>341013</v>
      </c>
      <c r="B9778" s="5" t="s">
        <v>750</v>
      </c>
    </row>
    <row r="9779" spans="1:2" x14ac:dyDescent="0.3">
      <c r="A9779" s="3">
        <v>341013</v>
      </c>
      <c r="B9779" s="5" t="s">
        <v>10</v>
      </c>
    </row>
    <row r="9780" spans="1:2" x14ac:dyDescent="0.3">
      <c r="A9780" s="3">
        <v>428081</v>
      </c>
      <c r="B9780" s="5" t="s">
        <v>284</v>
      </c>
    </row>
    <row r="9781" spans="1:2" x14ac:dyDescent="0.3">
      <c r="A9781" s="3">
        <v>378236</v>
      </c>
      <c r="B9781" s="5" t="s">
        <v>10</v>
      </c>
    </row>
    <row r="9782" spans="1:2" x14ac:dyDescent="0.3">
      <c r="A9782" s="3">
        <v>393345</v>
      </c>
      <c r="B9782" s="5" t="s">
        <v>432</v>
      </c>
    </row>
    <row r="9783" spans="1:2" x14ac:dyDescent="0.3">
      <c r="A9783" s="3">
        <v>393345</v>
      </c>
      <c r="B9783" s="5" t="s">
        <v>10</v>
      </c>
    </row>
    <row r="9784" spans="1:2" x14ac:dyDescent="0.3">
      <c r="A9784" s="3">
        <v>417320</v>
      </c>
      <c r="B9784" s="5" t="s">
        <v>10</v>
      </c>
    </row>
    <row r="9785" spans="1:2" x14ac:dyDescent="0.3">
      <c r="A9785" s="3">
        <v>395834</v>
      </c>
      <c r="B9785" s="5" t="s">
        <v>108</v>
      </c>
    </row>
    <row r="9786" spans="1:2" x14ac:dyDescent="0.3">
      <c r="A9786" s="3">
        <v>395834</v>
      </c>
      <c r="B9786" s="5" t="s">
        <v>416</v>
      </c>
    </row>
    <row r="9787" spans="1:2" x14ac:dyDescent="0.3">
      <c r="A9787" s="3">
        <v>395834</v>
      </c>
      <c r="B9787" s="5" t="s">
        <v>10</v>
      </c>
    </row>
    <row r="9788" spans="1:2" x14ac:dyDescent="0.3">
      <c r="A9788" s="3">
        <v>395991</v>
      </c>
      <c r="B9788" s="5" t="s">
        <v>10</v>
      </c>
    </row>
    <row r="9789" spans="1:2" x14ac:dyDescent="0.3">
      <c r="A9789" s="3">
        <v>399404</v>
      </c>
      <c r="B9789" s="5" t="s">
        <v>416</v>
      </c>
    </row>
    <row r="9790" spans="1:2" x14ac:dyDescent="0.3">
      <c r="A9790" s="3">
        <v>399404</v>
      </c>
      <c r="B9790" s="5" t="s">
        <v>10</v>
      </c>
    </row>
    <row r="9791" spans="1:2" x14ac:dyDescent="0.3">
      <c r="A9791" s="3">
        <v>428399</v>
      </c>
      <c r="B9791" s="5" t="s">
        <v>108</v>
      </c>
    </row>
    <row r="9792" spans="1:2" x14ac:dyDescent="0.3">
      <c r="A9792" s="3">
        <v>428399</v>
      </c>
      <c r="B9792" s="5" t="s">
        <v>51</v>
      </c>
    </row>
    <row r="9793" spans="1:2" x14ac:dyDescent="0.3">
      <c r="A9793" s="3">
        <v>305470</v>
      </c>
      <c r="B9793" s="5" t="s">
        <v>10</v>
      </c>
    </row>
    <row r="9794" spans="1:2" x14ac:dyDescent="0.3">
      <c r="A9794" s="3">
        <v>305470</v>
      </c>
      <c r="B9794" s="5" t="s">
        <v>784</v>
      </c>
    </row>
    <row r="9795" spans="1:2" x14ac:dyDescent="0.3">
      <c r="A9795" s="3">
        <v>419680</v>
      </c>
      <c r="B9795" s="5" t="s">
        <v>10</v>
      </c>
    </row>
    <row r="9796" spans="1:2" x14ac:dyDescent="0.3">
      <c r="A9796" s="3">
        <v>474412</v>
      </c>
      <c r="B9796" s="5" t="s">
        <v>94</v>
      </c>
    </row>
    <row r="9797" spans="1:2" x14ac:dyDescent="0.3">
      <c r="A9797" s="3">
        <v>465595</v>
      </c>
      <c r="B9797" s="5" t="s">
        <v>94</v>
      </c>
    </row>
    <row r="9798" spans="1:2" x14ac:dyDescent="0.3">
      <c r="A9798" s="3">
        <v>428323</v>
      </c>
      <c r="B9798" s="5" t="s">
        <v>10</v>
      </c>
    </row>
    <row r="9799" spans="1:2" x14ac:dyDescent="0.3">
      <c r="A9799" s="3">
        <v>481836</v>
      </c>
      <c r="B9799" s="5" t="s">
        <v>94</v>
      </c>
    </row>
    <row r="9800" spans="1:2" x14ac:dyDescent="0.3">
      <c r="A9800" s="3">
        <v>444090</v>
      </c>
      <c r="B9800" s="5" t="s">
        <v>1905</v>
      </c>
    </row>
    <row r="9801" spans="1:2" x14ac:dyDescent="0.3">
      <c r="A9801" s="3">
        <v>444090</v>
      </c>
      <c r="B9801" s="5" t="s">
        <v>2847</v>
      </c>
    </row>
    <row r="9802" spans="1:2" x14ac:dyDescent="0.3">
      <c r="A9802" s="3">
        <v>444090</v>
      </c>
      <c r="B9802" s="5" t="s">
        <v>263</v>
      </c>
    </row>
    <row r="9803" spans="1:2" x14ac:dyDescent="0.3">
      <c r="A9803" s="3">
        <v>425972</v>
      </c>
      <c r="B9803" s="5" t="s">
        <v>367</v>
      </c>
    </row>
    <row r="9804" spans="1:2" x14ac:dyDescent="0.3">
      <c r="A9804" s="3">
        <v>425972</v>
      </c>
      <c r="B9804" s="5" t="s">
        <v>416</v>
      </c>
    </row>
    <row r="9805" spans="1:2" x14ac:dyDescent="0.3">
      <c r="A9805" s="3">
        <v>425972</v>
      </c>
      <c r="B9805" s="5" t="s">
        <v>10</v>
      </c>
    </row>
    <row r="9806" spans="1:2" x14ac:dyDescent="0.3">
      <c r="A9806" s="3">
        <v>482040</v>
      </c>
      <c r="B9806" s="5" t="s">
        <v>94</v>
      </c>
    </row>
    <row r="9807" spans="1:2" x14ac:dyDescent="0.3">
      <c r="A9807" s="3">
        <v>137116</v>
      </c>
      <c r="B9807" s="5" t="s">
        <v>411</v>
      </c>
    </row>
    <row r="9808" spans="1:2" x14ac:dyDescent="0.3">
      <c r="A9808" s="3">
        <v>137116</v>
      </c>
      <c r="B9808" s="5" t="s">
        <v>10</v>
      </c>
    </row>
    <row r="9809" spans="1:2" x14ac:dyDescent="0.3">
      <c r="A9809" s="3">
        <v>298250</v>
      </c>
      <c r="B9809" s="5" t="s">
        <v>10</v>
      </c>
    </row>
    <row r="9810" spans="1:2" x14ac:dyDescent="0.3">
      <c r="A9810" s="3">
        <v>394117</v>
      </c>
      <c r="B9810" s="5" t="s">
        <v>10</v>
      </c>
    </row>
    <row r="9811" spans="1:2" x14ac:dyDescent="0.3">
      <c r="A9811" s="3">
        <v>399057</v>
      </c>
      <c r="B9811" s="5" t="s">
        <v>416</v>
      </c>
    </row>
    <row r="9812" spans="1:2" x14ac:dyDescent="0.3">
      <c r="A9812" s="3">
        <v>399057</v>
      </c>
      <c r="B9812" s="5" t="s">
        <v>10</v>
      </c>
    </row>
    <row r="9813" spans="1:2" x14ac:dyDescent="0.3">
      <c r="A9813" s="3">
        <v>399057</v>
      </c>
      <c r="B9813" s="5" t="s">
        <v>2847</v>
      </c>
    </row>
    <row r="9814" spans="1:2" x14ac:dyDescent="0.3">
      <c r="A9814" s="3">
        <v>274862</v>
      </c>
      <c r="B9814" s="5" t="s">
        <v>367</v>
      </c>
    </row>
    <row r="9815" spans="1:2" x14ac:dyDescent="0.3">
      <c r="A9815" s="3">
        <v>274862</v>
      </c>
      <c r="B9815" s="5" t="s">
        <v>1109</v>
      </c>
    </row>
    <row r="9816" spans="1:2" x14ac:dyDescent="0.3">
      <c r="A9816" s="3">
        <v>274862</v>
      </c>
      <c r="B9816" s="5" t="s">
        <v>10</v>
      </c>
    </row>
    <row r="9817" spans="1:2" x14ac:dyDescent="0.3">
      <c r="A9817" s="3">
        <v>359940</v>
      </c>
      <c r="B9817" s="5" t="s">
        <v>416</v>
      </c>
    </row>
    <row r="9818" spans="1:2" x14ac:dyDescent="0.3">
      <c r="A9818" s="3">
        <v>359940</v>
      </c>
      <c r="B9818" s="5" t="s">
        <v>10</v>
      </c>
    </row>
    <row r="9819" spans="1:2" x14ac:dyDescent="0.3">
      <c r="A9819" s="3">
        <v>14564</v>
      </c>
      <c r="B9819" s="5" t="s">
        <v>10</v>
      </c>
    </row>
    <row r="9820" spans="1:2" x14ac:dyDescent="0.3">
      <c r="A9820" s="3">
        <v>381283</v>
      </c>
      <c r="B9820" s="5" t="s">
        <v>10</v>
      </c>
    </row>
    <row r="9821" spans="1:2" x14ac:dyDescent="0.3">
      <c r="A9821" s="3">
        <v>464889</v>
      </c>
      <c r="B9821" s="5" t="s">
        <v>10</v>
      </c>
    </row>
    <row r="9822" spans="1:2" x14ac:dyDescent="0.3">
      <c r="A9822" s="3">
        <v>433498</v>
      </c>
      <c r="B9822" s="5" t="s">
        <v>1905</v>
      </c>
    </row>
    <row r="9823" spans="1:2" x14ac:dyDescent="0.3">
      <c r="A9823" s="3">
        <v>433498</v>
      </c>
      <c r="B9823" s="5" t="s">
        <v>19778</v>
      </c>
    </row>
    <row r="9824" spans="1:2" x14ac:dyDescent="0.3">
      <c r="A9824" s="3">
        <v>433498</v>
      </c>
      <c r="B9824" s="5" t="s">
        <v>43</v>
      </c>
    </row>
    <row r="9825" spans="1:2" x14ac:dyDescent="0.3">
      <c r="A9825" s="3">
        <v>433498</v>
      </c>
      <c r="B9825" s="5" t="s">
        <v>51</v>
      </c>
    </row>
    <row r="9826" spans="1:2" x14ac:dyDescent="0.3">
      <c r="A9826" s="3">
        <v>433498</v>
      </c>
      <c r="B9826" s="5" t="s">
        <v>10</v>
      </c>
    </row>
    <row r="9827" spans="1:2" x14ac:dyDescent="0.3">
      <c r="A9827" s="3">
        <v>337170</v>
      </c>
      <c r="B9827" s="5" t="s">
        <v>19760</v>
      </c>
    </row>
    <row r="9828" spans="1:2" x14ac:dyDescent="0.3">
      <c r="A9828" s="3">
        <v>337170</v>
      </c>
      <c r="B9828" s="5" t="s">
        <v>10</v>
      </c>
    </row>
    <row r="9829" spans="1:2" x14ac:dyDescent="0.3">
      <c r="A9829" s="3">
        <v>488623</v>
      </c>
      <c r="B9829" s="5" t="s">
        <v>94</v>
      </c>
    </row>
    <row r="9830" spans="1:2" x14ac:dyDescent="0.3">
      <c r="A9830" s="3">
        <v>484133</v>
      </c>
      <c r="B9830" s="5" t="s">
        <v>10</v>
      </c>
    </row>
    <row r="9831" spans="1:2" x14ac:dyDescent="0.3">
      <c r="A9831" s="3">
        <v>405775</v>
      </c>
      <c r="B9831" s="5" t="s">
        <v>10</v>
      </c>
    </row>
    <row r="9832" spans="1:2" x14ac:dyDescent="0.3">
      <c r="A9832" s="3">
        <v>293768</v>
      </c>
      <c r="B9832" s="5" t="s">
        <v>416</v>
      </c>
    </row>
    <row r="9833" spans="1:2" x14ac:dyDescent="0.3">
      <c r="A9833" s="3">
        <v>293768</v>
      </c>
      <c r="B9833" s="5" t="s">
        <v>10</v>
      </c>
    </row>
    <row r="9834" spans="1:2" x14ac:dyDescent="0.3">
      <c r="A9834" s="3">
        <v>387426</v>
      </c>
      <c r="B9834" s="5" t="s">
        <v>94</v>
      </c>
    </row>
    <row r="9835" spans="1:2" x14ac:dyDescent="0.3">
      <c r="A9835" s="3">
        <v>387426</v>
      </c>
      <c r="B9835" s="5" t="s">
        <v>10</v>
      </c>
    </row>
    <row r="9836" spans="1:2" x14ac:dyDescent="0.3">
      <c r="A9836" s="3">
        <v>417678</v>
      </c>
      <c r="B9836" s="5" t="s">
        <v>10</v>
      </c>
    </row>
    <row r="9837" spans="1:2" x14ac:dyDescent="0.3">
      <c r="A9837" s="3">
        <v>265339</v>
      </c>
      <c r="B9837" s="5" t="s">
        <v>74</v>
      </c>
    </row>
    <row r="9838" spans="1:2" x14ac:dyDescent="0.3">
      <c r="A9838" s="3">
        <v>265339</v>
      </c>
      <c r="B9838" s="5" t="s">
        <v>595</v>
      </c>
    </row>
    <row r="9839" spans="1:2" x14ac:dyDescent="0.3">
      <c r="A9839" s="3">
        <v>265339</v>
      </c>
      <c r="B9839" s="5" t="s">
        <v>84</v>
      </c>
    </row>
    <row r="9840" spans="1:2" x14ac:dyDescent="0.3">
      <c r="A9840" s="3">
        <v>265339</v>
      </c>
      <c r="B9840" s="5" t="s">
        <v>1036</v>
      </c>
    </row>
    <row r="9841" spans="1:2" x14ac:dyDescent="0.3">
      <c r="A9841" s="3">
        <v>265339</v>
      </c>
      <c r="B9841" s="5" t="s">
        <v>10</v>
      </c>
    </row>
    <row r="9842" spans="1:2" x14ac:dyDescent="0.3">
      <c r="A9842" s="3">
        <v>460793</v>
      </c>
      <c r="B9842" s="5" t="s">
        <v>10</v>
      </c>
    </row>
    <row r="9843" spans="1:2" x14ac:dyDescent="0.3">
      <c r="A9843" s="3">
        <v>441701</v>
      </c>
      <c r="B9843" s="5" t="s">
        <v>51</v>
      </c>
    </row>
    <row r="9844" spans="1:2" x14ac:dyDescent="0.3">
      <c r="A9844" s="3">
        <v>314095</v>
      </c>
      <c r="B9844" s="5" t="s">
        <v>416</v>
      </c>
    </row>
    <row r="9845" spans="1:2" x14ac:dyDescent="0.3">
      <c r="A9845" s="3">
        <v>314095</v>
      </c>
      <c r="B9845" s="5" t="s">
        <v>10</v>
      </c>
    </row>
    <row r="9846" spans="1:2" x14ac:dyDescent="0.3">
      <c r="A9846" s="3">
        <v>458083</v>
      </c>
      <c r="B9846" s="5" t="s">
        <v>94</v>
      </c>
    </row>
    <row r="9847" spans="1:2" x14ac:dyDescent="0.3">
      <c r="A9847" s="3">
        <v>460846</v>
      </c>
      <c r="B9847" s="5" t="s">
        <v>10</v>
      </c>
    </row>
    <row r="9848" spans="1:2" x14ac:dyDescent="0.3">
      <c r="A9848" s="3">
        <v>390051</v>
      </c>
      <c r="B9848" s="5" t="s">
        <v>416</v>
      </c>
    </row>
    <row r="9849" spans="1:2" x14ac:dyDescent="0.3">
      <c r="A9849" s="3">
        <v>390051</v>
      </c>
      <c r="B9849" s="5" t="s">
        <v>10</v>
      </c>
    </row>
    <row r="9850" spans="1:2" x14ac:dyDescent="0.3">
      <c r="A9850" s="3">
        <v>463602</v>
      </c>
      <c r="B9850" s="5" t="s">
        <v>10</v>
      </c>
    </row>
    <row r="9851" spans="1:2" x14ac:dyDescent="0.3">
      <c r="A9851" s="3">
        <v>440617</v>
      </c>
      <c r="B9851" s="5" t="s">
        <v>94</v>
      </c>
    </row>
    <row r="9852" spans="1:2" x14ac:dyDescent="0.3">
      <c r="A9852" s="3">
        <v>301337</v>
      </c>
      <c r="B9852" s="5" t="s">
        <v>10</v>
      </c>
    </row>
    <row r="9853" spans="1:2" x14ac:dyDescent="0.3">
      <c r="A9853" s="3">
        <v>290512</v>
      </c>
      <c r="B9853" s="5" t="s">
        <v>10</v>
      </c>
    </row>
    <row r="9854" spans="1:2" x14ac:dyDescent="0.3">
      <c r="A9854" s="3">
        <v>436931</v>
      </c>
      <c r="B9854" s="5" t="s">
        <v>144</v>
      </c>
    </row>
    <row r="9855" spans="1:2" x14ac:dyDescent="0.3">
      <c r="A9855" s="3">
        <v>452030</v>
      </c>
      <c r="B9855" s="5" t="s">
        <v>10</v>
      </c>
    </row>
    <row r="9856" spans="1:2" x14ac:dyDescent="0.3">
      <c r="A9856" s="3">
        <v>354287</v>
      </c>
      <c r="B9856" s="5" t="s">
        <v>10</v>
      </c>
    </row>
    <row r="9857" spans="1:2" x14ac:dyDescent="0.3">
      <c r="A9857" s="3">
        <v>398175</v>
      </c>
      <c r="B9857" s="5" t="s">
        <v>10</v>
      </c>
    </row>
    <row r="9858" spans="1:2" x14ac:dyDescent="0.3">
      <c r="A9858" s="3">
        <v>400617</v>
      </c>
      <c r="B9858" s="5" t="s">
        <v>10</v>
      </c>
    </row>
    <row r="9859" spans="1:2" x14ac:dyDescent="0.3">
      <c r="A9859" s="3">
        <v>400617</v>
      </c>
      <c r="B9859" s="5" t="s">
        <v>411</v>
      </c>
    </row>
    <row r="9860" spans="1:2" x14ac:dyDescent="0.3">
      <c r="A9860" s="3">
        <v>400136</v>
      </c>
      <c r="B9860" s="5" t="s">
        <v>144</v>
      </c>
    </row>
    <row r="9861" spans="1:2" x14ac:dyDescent="0.3">
      <c r="A9861" s="3">
        <v>400136</v>
      </c>
      <c r="B9861" s="5" t="s">
        <v>10</v>
      </c>
    </row>
    <row r="9862" spans="1:2" x14ac:dyDescent="0.3">
      <c r="A9862" s="3">
        <v>479753</v>
      </c>
      <c r="B9862" s="5" t="s">
        <v>10</v>
      </c>
    </row>
    <row r="9863" spans="1:2" x14ac:dyDescent="0.3">
      <c r="A9863" s="3">
        <v>351460</v>
      </c>
      <c r="B9863" s="5" t="s">
        <v>10</v>
      </c>
    </row>
    <row r="9864" spans="1:2" x14ac:dyDescent="0.3">
      <c r="A9864" s="3">
        <v>446354</v>
      </c>
      <c r="B9864" s="5" t="s">
        <v>10</v>
      </c>
    </row>
    <row r="9865" spans="1:2" x14ac:dyDescent="0.3">
      <c r="A9865" s="3">
        <v>398181</v>
      </c>
      <c r="B9865" s="5" t="s">
        <v>108</v>
      </c>
    </row>
    <row r="9866" spans="1:2" x14ac:dyDescent="0.3">
      <c r="A9866" s="3">
        <v>398181</v>
      </c>
      <c r="B9866" s="5" t="s">
        <v>416</v>
      </c>
    </row>
    <row r="9867" spans="1:2" x14ac:dyDescent="0.3">
      <c r="A9867" s="3">
        <v>384680</v>
      </c>
      <c r="B9867" s="5" t="s">
        <v>10</v>
      </c>
    </row>
    <row r="9868" spans="1:2" x14ac:dyDescent="0.3">
      <c r="A9868" s="3">
        <v>437109</v>
      </c>
      <c r="B9868" s="5" t="s">
        <v>94</v>
      </c>
    </row>
    <row r="9869" spans="1:2" x14ac:dyDescent="0.3">
      <c r="A9869" s="3">
        <v>396371</v>
      </c>
      <c r="B9869" s="5" t="s">
        <v>432</v>
      </c>
    </row>
    <row r="9870" spans="1:2" x14ac:dyDescent="0.3">
      <c r="A9870" s="3">
        <v>396371</v>
      </c>
      <c r="B9870" s="5" t="s">
        <v>411</v>
      </c>
    </row>
    <row r="9871" spans="1:2" x14ac:dyDescent="0.3">
      <c r="A9871" s="3">
        <v>396371</v>
      </c>
      <c r="B9871" s="5" t="s">
        <v>10</v>
      </c>
    </row>
    <row r="9872" spans="1:2" x14ac:dyDescent="0.3">
      <c r="A9872" s="3">
        <v>353616</v>
      </c>
      <c r="B9872" s="5" t="s">
        <v>10</v>
      </c>
    </row>
    <row r="9873" spans="1:2" x14ac:dyDescent="0.3">
      <c r="A9873" s="3">
        <v>353616</v>
      </c>
      <c r="B9873" s="5" t="s">
        <v>411</v>
      </c>
    </row>
    <row r="9874" spans="1:2" x14ac:dyDescent="0.3">
      <c r="A9874" s="3">
        <v>452773</v>
      </c>
      <c r="B9874" s="5" t="s">
        <v>51</v>
      </c>
    </row>
    <row r="9875" spans="1:2" x14ac:dyDescent="0.3">
      <c r="A9875" s="3">
        <v>452773</v>
      </c>
      <c r="B9875" s="5" t="s">
        <v>416</v>
      </c>
    </row>
    <row r="9876" spans="1:2" x14ac:dyDescent="0.3">
      <c r="A9876" s="3">
        <v>440021</v>
      </c>
      <c r="B9876" s="5" t="s">
        <v>10</v>
      </c>
    </row>
    <row r="9877" spans="1:2" x14ac:dyDescent="0.3">
      <c r="A9877" s="3">
        <v>440249</v>
      </c>
      <c r="B9877" s="5" t="s">
        <v>10</v>
      </c>
    </row>
    <row r="9878" spans="1:2" x14ac:dyDescent="0.3">
      <c r="A9878" s="3">
        <v>389015</v>
      </c>
      <c r="B9878" s="5" t="s">
        <v>10</v>
      </c>
    </row>
    <row r="9879" spans="1:2" x14ac:dyDescent="0.3">
      <c r="A9879" s="3">
        <v>397422</v>
      </c>
      <c r="B9879" s="5" t="s">
        <v>10</v>
      </c>
    </row>
    <row r="9880" spans="1:2" x14ac:dyDescent="0.3">
      <c r="A9880" s="3">
        <v>461053</v>
      </c>
      <c r="B9880" s="5" t="s">
        <v>10</v>
      </c>
    </row>
    <row r="9881" spans="1:2" x14ac:dyDescent="0.3">
      <c r="A9881" s="3">
        <v>538751</v>
      </c>
      <c r="B9881" s="5" t="s">
        <v>94</v>
      </c>
    </row>
    <row r="9882" spans="1:2" x14ac:dyDescent="0.3">
      <c r="A9882" s="3">
        <v>418078</v>
      </c>
      <c r="B9882" s="5" t="s">
        <v>10</v>
      </c>
    </row>
    <row r="9883" spans="1:2" x14ac:dyDescent="0.3">
      <c r="A9883" s="3">
        <v>339259</v>
      </c>
      <c r="B9883" s="5" t="s">
        <v>1540</v>
      </c>
    </row>
    <row r="9884" spans="1:2" x14ac:dyDescent="0.3">
      <c r="A9884" s="3">
        <v>339259</v>
      </c>
      <c r="B9884" s="5" t="s">
        <v>1905</v>
      </c>
    </row>
    <row r="9885" spans="1:2" x14ac:dyDescent="0.3">
      <c r="A9885" s="3">
        <v>339259</v>
      </c>
      <c r="B9885" s="5" t="s">
        <v>108</v>
      </c>
    </row>
    <row r="9886" spans="1:2" x14ac:dyDescent="0.3">
      <c r="A9886" s="3">
        <v>339259</v>
      </c>
      <c r="B9886" s="5" t="s">
        <v>416</v>
      </c>
    </row>
    <row r="9887" spans="1:2" x14ac:dyDescent="0.3">
      <c r="A9887" s="3">
        <v>339259</v>
      </c>
      <c r="B9887" s="5" t="s">
        <v>10</v>
      </c>
    </row>
    <row r="9888" spans="1:2" x14ac:dyDescent="0.3">
      <c r="A9888" s="3">
        <v>411873</v>
      </c>
      <c r="B9888" s="5" t="s">
        <v>432</v>
      </c>
    </row>
    <row r="9889" spans="1:2" x14ac:dyDescent="0.3">
      <c r="A9889" s="3">
        <v>411873</v>
      </c>
      <c r="B9889" s="5" t="s">
        <v>10</v>
      </c>
    </row>
    <row r="9890" spans="1:2" x14ac:dyDescent="0.3">
      <c r="A9890" s="3">
        <v>431530</v>
      </c>
      <c r="B9890" s="5" t="s">
        <v>10</v>
      </c>
    </row>
    <row r="9891" spans="1:2" x14ac:dyDescent="0.3">
      <c r="A9891" s="3">
        <v>431530</v>
      </c>
      <c r="B9891" s="5" t="s">
        <v>411</v>
      </c>
    </row>
    <row r="9892" spans="1:2" x14ac:dyDescent="0.3">
      <c r="A9892" s="3">
        <v>335360</v>
      </c>
      <c r="B9892" s="5" t="s">
        <v>432</v>
      </c>
    </row>
    <row r="9893" spans="1:2" x14ac:dyDescent="0.3">
      <c r="A9893" s="3">
        <v>335360</v>
      </c>
      <c r="B9893" s="5" t="s">
        <v>10</v>
      </c>
    </row>
    <row r="9894" spans="1:2" x14ac:dyDescent="0.3">
      <c r="A9894" s="3">
        <v>428449</v>
      </c>
      <c r="B9894" s="5" t="s">
        <v>10</v>
      </c>
    </row>
    <row r="9895" spans="1:2" x14ac:dyDescent="0.3">
      <c r="A9895" s="3">
        <v>537971</v>
      </c>
      <c r="B9895" s="5" t="s">
        <v>51</v>
      </c>
    </row>
    <row r="9896" spans="1:2" x14ac:dyDescent="0.3">
      <c r="A9896" s="3">
        <v>350312</v>
      </c>
      <c r="B9896" s="5" t="s">
        <v>595</v>
      </c>
    </row>
    <row r="9897" spans="1:2" x14ac:dyDescent="0.3">
      <c r="A9897" s="3">
        <v>462883</v>
      </c>
      <c r="B9897" s="5" t="s">
        <v>84</v>
      </c>
    </row>
    <row r="9898" spans="1:2" x14ac:dyDescent="0.3">
      <c r="A9898" s="3">
        <v>462883</v>
      </c>
      <c r="B9898" s="5" t="s">
        <v>432</v>
      </c>
    </row>
    <row r="9899" spans="1:2" x14ac:dyDescent="0.3">
      <c r="A9899" s="3">
        <v>462883</v>
      </c>
      <c r="B9899" s="5" t="s">
        <v>10</v>
      </c>
    </row>
    <row r="9900" spans="1:2" x14ac:dyDescent="0.3">
      <c r="A9900" s="3">
        <v>477776</v>
      </c>
      <c r="B9900" s="5" t="s">
        <v>144</v>
      </c>
    </row>
    <row r="9901" spans="1:2" x14ac:dyDescent="0.3">
      <c r="A9901" s="3">
        <v>417644</v>
      </c>
      <c r="B9901" s="5" t="s">
        <v>10</v>
      </c>
    </row>
    <row r="9902" spans="1:2" x14ac:dyDescent="0.3">
      <c r="A9902" s="3">
        <v>343674</v>
      </c>
      <c r="B9902" s="5" t="s">
        <v>10</v>
      </c>
    </row>
    <row r="9903" spans="1:2" x14ac:dyDescent="0.3">
      <c r="A9903" s="3">
        <v>460648</v>
      </c>
      <c r="B9903" s="5" t="s">
        <v>411</v>
      </c>
    </row>
    <row r="9904" spans="1:2" x14ac:dyDescent="0.3">
      <c r="A9904" s="3">
        <v>460648</v>
      </c>
      <c r="B9904" s="5" t="s">
        <v>784</v>
      </c>
    </row>
    <row r="9905" spans="1:2" x14ac:dyDescent="0.3">
      <c r="A9905" s="3">
        <v>419479</v>
      </c>
      <c r="B9905" s="5" t="s">
        <v>10</v>
      </c>
    </row>
    <row r="9906" spans="1:2" x14ac:dyDescent="0.3">
      <c r="A9906" s="3">
        <v>399170</v>
      </c>
      <c r="B9906" s="5" t="s">
        <v>10</v>
      </c>
    </row>
    <row r="9907" spans="1:2" x14ac:dyDescent="0.3">
      <c r="A9907" s="3">
        <v>411840</v>
      </c>
      <c r="B9907" s="5" t="s">
        <v>432</v>
      </c>
    </row>
    <row r="9908" spans="1:2" x14ac:dyDescent="0.3">
      <c r="A9908" s="3">
        <v>411840</v>
      </c>
      <c r="B9908" s="5" t="s">
        <v>10</v>
      </c>
    </row>
    <row r="9909" spans="1:2" x14ac:dyDescent="0.3">
      <c r="A9909" s="3">
        <v>452910</v>
      </c>
      <c r="B9909" s="5" t="s">
        <v>411</v>
      </c>
    </row>
    <row r="9910" spans="1:2" x14ac:dyDescent="0.3">
      <c r="A9910" s="3">
        <v>335777</v>
      </c>
      <c r="B9910" s="5" t="s">
        <v>432</v>
      </c>
    </row>
    <row r="9911" spans="1:2" x14ac:dyDescent="0.3">
      <c r="A9911" s="3">
        <v>335777</v>
      </c>
      <c r="B9911" s="5" t="s">
        <v>94</v>
      </c>
    </row>
    <row r="9912" spans="1:2" x14ac:dyDescent="0.3">
      <c r="A9912" s="3">
        <v>335777</v>
      </c>
      <c r="B9912" s="5" t="s">
        <v>10</v>
      </c>
    </row>
    <row r="9913" spans="1:2" x14ac:dyDescent="0.3">
      <c r="A9913" s="3">
        <v>300665</v>
      </c>
      <c r="B9913" s="5" t="s">
        <v>10</v>
      </c>
    </row>
    <row r="9914" spans="1:2" x14ac:dyDescent="0.3">
      <c r="A9914" s="3">
        <v>431803</v>
      </c>
      <c r="B9914" s="5" t="s">
        <v>1845</v>
      </c>
    </row>
    <row r="9915" spans="1:2" x14ac:dyDescent="0.3">
      <c r="A9915" s="3">
        <v>558144</v>
      </c>
      <c r="B9915" s="5" t="s">
        <v>10</v>
      </c>
    </row>
    <row r="9916" spans="1:2" x14ac:dyDescent="0.3">
      <c r="A9916" s="3">
        <v>425134</v>
      </c>
      <c r="B9916" s="5" t="s">
        <v>74</v>
      </c>
    </row>
    <row r="9917" spans="1:2" x14ac:dyDescent="0.3">
      <c r="A9917" s="3">
        <v>425134</v>
      </c>
      <c r="B9917" s="5" t="s">
        <v>10</v>
      </c>
    </row>
    <row r="9918" spans="1:2" x14ac:dyDescent="0.3">
      <c r="A9918" s="3">
        <v>417830</v>
      </c>
      <c r="B9918" s="5" t="s">
        <v>10</v>
      </c>
    </row>
    <row r="9919" spans="1:2" x14ac:dyDescent="0.3">
      <c r="A9919" s="3">
        <v>401513</v>
      </c>
      <c r="B9919" s="5" t="s">
        <v>877</v>
      </c>
    </row>
    <row r="9920" spans="1:2" x14ac:dyDescent="0.3">
      <c r="A9920" s="3">
        <v>484510</v>
      </c>
      <c r="B9920" s="5" t="s">
        <v>1845</v>
      </c>
    </row>
    <row r="9921" spans="1:2" x14ac:dyDescent="0.3">
      <c r="A9921" s="3">
        <v>203835</v>
      </c>
      <c r="B9921" s="5" t="s">
        <v>10</v>
      </c>
    </row>
    <row r="9922" spans="1:2" x14ac:dyDescent="0.3">
      <c r="A9922" s="3">
        <v>395458</v>
      </c>
      <c r="B9922" s="5" t="s">
        <v>411</v>
      </c>
    </row>
    <row r="9923" spans="1:2" x14ac:dyDescent="0.3">
      <c r="A9923" s="3">
        <v>395458</v>
      </c>
      <c r="B9923" s="5" t="s">
        <v>10</v>
      </c>
    </row>
    <row r="9924" spans="1:2" x14ac:dyDescent="0.3">
      <c r="A9924" s="3">
        <v>417870</v>
      </c>
      <c r="B9924" s="5" t="s">
        <v>10</v>
      </c>
    </row>
    <row r="9925" spans="1:2" x14ac:dyDescent="0.3">
      <c r="A9925" s="3">
        <v>420622</v>
      </c>
      <c r="B9925" s="5" t="s">
        <v>10</v>
      </c>
    </row>
    <row r="9926" spans="1:2" x14ac:dyDescent="0.3">
      <c r="A9926" s="3">
        <v>447759</v>
      </c>
      <c r="B9926" s="5" t="s">
        <v>94</v>
      </c>
    </row>
    <row r="9927" spans="1:2" x14ac:dyDescent="0.3">
      <c r="A9927" s="3">
        <v>487047</v>
      </c>
      <c r="B9927" s="5" t="s">
        <v>432</v>
      </c>
    </row>
    <row r="9928" spans="1:2" x14ac:dyDescent="0.3">
      <c r="A9928" s="3">
        <v>403119</v>
      </c>
      <c r="B9928" s="5" t="s">
        <v>2893</v>
      </c>
    </row>
    <row r="9929" spans="1:2" x14ac:dyDescent="0.3">
      <c r="A9929" s="3">
        <v>403119</v>
      </c>
      <c r="B9929" s="5" t="s">
        <v>416</v>
      </c>
    </row>
    <row r="9930" spans="1:2" x14ac:dyDescent="0.3">
      <c r="A9930" s="3">
        <v>403119</v>
      </c>
      <c r="B9930" s="5" t="s">
        <v>10</v>
      </c>
    </row>
    <row r="9931" spans="1:2" x14ac:dyDescent="0.3">
      <c r="A9931" s="3">
        <v>180863</v>
      </c>
      <c r="B9931" s="5" t="s">
        <v>416</v>
      </c>
    </row>
    <row r="9932" spans="1:2" x14ac:dyDescent="0.3">
      <c r="A9932" s="3">
        <v>180863</v>
      </c>
      <c r="B9932" s="5" t="s">
        <v>10</v>
      </c>
    </row>
    <row r="9933" spans="1:2" x14ac:dyDescent="0.3">
      <c r="A9933" s="3">
        <v>429200</v>
      </c>
      <c r="B9933" s="5" t="s">
        <v>10</v>
      </c>
    </row>
    <row r="9934" spans="1:2" x14ac:dyDescent="0.3">
      <c r="A9934" s="3">
        <v>400106</v>
      </c>
      <c r="B9934" s="5" t="s">
        <v>10</v>
      </c>
    </row>
    <row r="9935" spans="1:2" x14ac:dyDescent="0.3">
      <c r="A9935" s="3">
        <v>440597</v>
      </c>
      <c r="B9935" s="5" t="s">
        <v>432</v>
      </c>
    </row>
    <row r="9936" spans="1:2" x14ac:dyDescent="0.3">
      <c r="A9936" s="3">
        <v>440597</v>
      </c>
      <c r="B9936" s="5" t="s">
        <v>10</v>
      </c>
    </row>
    <row r="9937" spans="1:2" x14ac:dyDescent="0.3">
      <c r="A9937" s="3">
        <v>399019</v>
      </c>
      <c r="B9937" s="5" t="s">
        <v>10</v>
      </c>
    </row>
    <row r="9938" spans="1:2" x14ac:dyDescent="0.3">
      <c r="A9938" s="3">
        <v>430231</v>
      </c>
      <c r="B9938" s="5" t="s">
        <v>10</v>
      </c>
    </row>
    <row r="9939" spans="1:2" x14ac:dyDescent="0.3">
      <c r="A9939" s="3">
        <v>460508</v>
      </c>
      <c r="B9939" s="5" t="s">
        <v>595</v>
      </c>
    </row>
    <row r="9940" spans="1:2" x14ac:dyDescent="0.3">
      <c r="A9940" s="3">
        <v>452970</v>
      </c>
      <c r="B9940" s="5" t="s">
        <v>144</v>
      </c>
    </row>
    <row r="9941" spans="1:2" x14ac:dyDescent="0.3">
      <c r="A9941" s="3">
        <v>435800</v>
      </c>
      <c r="B9941" s="5" t="s">
        <v>411</v>
      </c>
    </row>
    <row r="9942" spans="1:2" x14ac:dyDescent="0.3">
      <c r="A9942" s="3">
        <v>435800</v>
      </c>
      <c r="B9942" s="5" t="s">
        <v>784</v>
      </c>
    </row>
    <row r="9943" spans="1:2" x14ac:dyDescent="0.3">
      <c r="A9943" s="3">
        <v>449503</v>
      </c>
      <c r="B9943" s="5" t="s">
        <v>10</v>
      </c>
    </row>
    <row r="9944" spans="1:2" x14ac:dyDescent="0.3">
      <c r="A9944" s="3">
        <v>430447</v>
      </c>
      <c r="B9944" s="5" t="s">
        <v>144</v>
      </c>
    </row>
    <row r="9945" spans="1:2" x14ac:dyDescent="0.3">
      <c r="A9945" s="3">
        <v>402897</v>
      </c>
      <c r="B9945" s="5" t="s">
        <v>1540</v>
      </c>
    </row>
    <row r="9946" spans="1:2" x14ac:dyDescent="0.3">
      <c r="A9946" s="3">
        <v>402897</v>
      </c>
      <c r="B9946" s="5" t="s">
        <v>432</v>
      </c>
    </row>
    <row r="9947" spans="1:2" x14ac:dyDescent="0.3">
      <c r="A9947" s="3">
        <v>402897</v>
      </c>
      <c r="B9947" s="5" t="s">
        <v>108</v>
      </c>
    </row>
    <row r="9948" spans="1:2" x14ac:dyDescent="0.3">
      <c r="A9948" s="3">
        <v>402897</v>
      </c>
      <c r="B9948" s="5" t="s">
        <v>416</v>
      </c>
    </row>
    <row r="9949" spans="1:2" x14ac:dyDescent="0.3">
      <c r="A9949" s="3">
        <v>472454</v>
      </c>
      <c r="B9949" s="5" t="s">
        <v>880</v>
      </c>
    </row>
    <row r="9950" spans="1:2" x14ac:dyDescent="0.3">
      <c r="A9950" s="3">
        <v>413594</v>
      </c>
      <c r="B9950" s="5" t="s">
        <v>144</v>
      </c>
    </row>
    <row r="9951" spans="1:2" x14ac:dyDescent="0.3">
      <c r="A9951" s="3">
        <v>436274</v>
      </c>
      <c r="B9951" s="5" t="s">
        <v>432</v>
      </c>
    </row>
    <row r="9952" spans="1:2" x14ac:dyDescent="0.3">
      <c r="A9952" s="3">
        <v>390061</v>
      </c>
      <c r="B9952" s="5" t="s">
        <v>10</v>
      </c>
    </row>
    <row r="9953" spans="1:2" x14ac:dyDescent="0.3">
      <c r="A9953" s="3">
        <v>431562</v>
      </c>
      <c r="B9953" s="5" t="s">
        <v>10</v>
      </c>
    </row>
    <row r="9954" spans="1:2" x14ac:dyDescent="0.3">
      <c r="A9954" s="3">
        <v>451156</v>
      </c>
      <c r="B9954" s="5" t="s">
        <v>432</v>
      </c>
    </row>
    <row r="9955" spans="1:2" x14ac:dyDescent="0.3">
      <c r="A9955" s="3">
        <v>372343</v>
      </c>
      <c r="B9955" s="5" t="s">
        <v>750</v>
      </c>
    </row>
    <row r="9956" spans="1:2" x14ac:dyDescent="0.3">
      <c r="A9956" s="3">
        <v>372343</v>
      </c>
      <c r="B9956" s="5" t="s">
        <v>416</v>
      </c>
    </row>
    <row r="9957" spans="1:2" x14ac:dyDescent="0.3">
      <c r="A9957" s="3">
        <v>372343</v>
      </c>
      <c r="B9957" s="5" t="s">
        <v>10</v>
      </c>
    </row>
    <row r="9958" spans="1:2" x14ac:dyDescent="0.3">
      <c r="A9958" s="3">
        <v>435366</v>
      </c>
      <c r="B9958" s="5" t="s">
        <v>94</v>
      </c>
    </row>
    <row r="9959" spans="1:2" x14ac:dyDescent="0.3">
      <c r="A9959" s="3">
        <v>382597</v>
      </c>
      <c r="B9959" s="5" t="s">
        <v>108</v>
      </c>
    </row>
    <row r="9960" spans="1:2" x14ac:dyDescent="0.3">
      <c r="A9960" s="3">
        <v>437542</v>
      </c>
      <c r="B9960" s="5" t="s">
        <v>94</v>
      </c>
    </row>
    <row r="9961" spans="1:2" x14ac:dyDescent="0.3">
      <c r="A9961" s="3">
        <v>453575</v>
      </c>
      <c r="B9961" s="5" t="s">
        <v>144</v>
      </c>
    </row>
    <row r="9962" spans="1:2" x14ac:dyDescent="0.3">
      <c r="A9962" s="3">
        <v>365942</v>
      </c>
      <c r="B9962" s="5" t="s">
        <v>411</v>
      </c>
    </row>
    <row r="9963" spans="1:2" x14ac:dyDescent="0.3">
      <c r="A9963" s="3">
        <v>365942</v>
      </c>
      <c r="B9963" s="5" t="s">
        <v>10</v>
      </c>
    </row>
    <row r="9964" spans="1:2" x14ac:dyDescent="0.3">
      <c r="A9964" s="3">
        <v>452073</v>
      </c>
      <c r="B9964" s="5" t="s">
        <v>94</v>
      </c>
    </row>
    <row r="9965" spans="1:2" x14ac:dyDescent="0.3">
      <c r="A9965" s="3">
        <v>416477</v>
      </c>
      <c r="B9965" s="5" t="s">
        <v>10</v>
      </c>
    </row>
    <row r="9966" spans="1:2" x14ac:dyDescent="0.3">
      <c r="A9966" s="3">
        <v>445030</v>
      </c>
      <c r="B9966" s="5" t="s">
        <v>144</v>
      </c>
    </row>
    <row r="9967" spans="1:2" x14ac:dyDescent="0.3">
      <c r="A9967" s="3">
        <v>445954</v>
      </c>
      <c r="B9967" s="5" t="s">
        <v>10</v>
      </c>
    </row>
    <row r="9968" spans="1:2" x14ac:dyDescent="0.3">
      <c r="A9968" s="3">
        <v>445954</v>
      </c>
      <c r="B9968" s="5" t="s">
        <v>1311</v>
      </c>
    </row>
    <row r="9969" spans="1:2" x14ac:dyDescent="0.3">
      <c r="A9969" s="3">
        <v>339988</v>
      </c>
      <c r="B9969" s="5" t="s">
        <v>8785</v>
      </c>
    </row>
    <row r="9970" spans="1:2" x14ac:dyDescent="0.3">
      <c r="A9970" s="3">
        <v>339988</v>
      </c>
      <c r="B9970" s="5" t="s">
        <v>10</v>
      </c>
    </row>
    <row r="9971" spans="1:2" x14ac:dyDescent="0.3">
      <c r="A9971" s="3">
        <v>421313</v>
      </c>
      <c r="B9971" s="5" t="s">
        <v>416</v>
      </c>
    </row>
    <row r="9972" spans="1:2" x14ac:dyDescent="0.3">
      <c r="A9972" s="3">
        <v>421313</v>
      </c>
      <c r="B9972" s="5" t="s">
        <v>10</v>
      </c>
    </row>
    <row r="9973" spans="1:2" x14ac:dyDescent="0.3">
      <c r="A9973" s="3">
        <v>438747</v>
      </c>
      <c r="B9973" s="5" t="s">
        <v>10</v>
      </c>
    </row>
    <row r="9974" spans="1:2" x14ac:dyDescent="0.3">
      <c r="A9974" s="3">
        <v>283984</v>
      </c>
      <c r="B9974" s="5" t="s">
        <v>144</v>
      </c>
    </row>
    <row r="9975" spans="1:2" x14ac:dyDescent="0.3">
      <c r="A9975" s="3">
        <v>460790</v>
      </c>
      <c r="B9975" s="5" t="s">
        <v>144</v>
      </c>
    </row>
    <row r="9976" spans="1:2" x14ac:dyDescent="0.3">
      <c r="A9976" s="3">
        <v>460790</v>
      </c>
      <c r="B9976" s="5" t="s">
        <v>10</v>
      </c>
    </row>
    <row r="9977" spans="1:2" x14ac:dyDescent="0.3">
      <c r="A9977" s="3">
        <v>456173</v>
      </c>
      <c r="B9977" s="5" t="s">
        <v>10</v>
      </c>
    </row>
    <row r="9978" spans="1:2" x14ac:dyDescent="0.3">
      <c r="A9978" s="3">
        <v>451417</v>
      </c>
      <c r="B9978" s="5" t="s">
        <v>94</v>
      </c>
    </row>
    <row r="9979" spans="1:2" x14ac:dyDescent="0.3">
      <c r="A9979" s="3">
        <v>427564</v>
      </c>
      <c r="B9979" s="5" t="s">
        <v>10</v>
      </c>
    </row>
    <row r="9980" spans="1:2" x14ac:dyDescent="0.3">
      <c r="A9980" s="3">
        <v>462650</v>
      </c>
      <c r="B9980" s="5" t="s">
        <v>10</v>
      </c>
    </row>
    <row r="9981" spans="1:2" x14ac:dyDescent="0.3">
      <c r="A9981" s="3">
        <v>481891</v>
      </c>
      <c r="B9981" s="5" t="s">
        <v>94</v>
      </c>
    </row>
    <row r="9982" spans="1:2" x14ac:dyDescent="0.3">
      <c r="A9982" s="3">
        <v>443700</v>
      </c>
      <c r="B9982" s="5" t="s">
        <v>10</v>
      </c>
    </row>
    <row r="9983" spans="1:2" x14ac:dyDescent="0.3">
      <c r="A9983" s="3">
        <v>429733</v>
      </c>
      <c r="B9983" s="5" t="s">
        <v>10</v>
      </c>
    </row>
    <row r="9984" spans="1:2" x14ac:dyDescent="0.3">
      <c r="A9984" s="3">
        <v>407445</v>
      </c>
      <c r="B9984" s="5" t="s">
        <v>584</v>
      </c>
    </row>
    <row r="9985" spans="1:2" x14ac:dyDescent="0.3">
      <c r="A9985" s="3">
        <v>407445</v>
      </c>
      <c r="B9985" s="5" t="s">
        <v>416</v>
      </c>
    </row>
    <row r="9986" spans="1:2" x14ac:dyDescent="0.3">
      <c r="A9986" s="3">
        <v>462677</v>
      </c>
      <c r="B9986" s="5" t="s">
        <v>144</v>
      </c>
    </row>
    <row r="9987" spans="1:2" x14ac:dyDescent="0.3">
      <c r="A9987" s="3">
        <v>451997</v>
      </c>
      <c r="B9987" s="5" t="s">
        <v>94</v>
      </c>
    </row>
    <row r="9988" spans="1:2" x14ac:dyDescent="0.3">
      <c r="A9988" s="3">
        <v>431819</v>
      </c>
      <c r="B9988" s="5" t="s">
        <v>144</v>
      </c>
    </row>
    <row r="9989" spans="1:2" x14ac:dyDescent="0.3">
      <c r="A9989" s="3">
        <v>335788</v>
      </c>
      <c r="B9989" s="5" t="s">
        <v>284</v>
      </c>
    </row>
    <row r="9990" spans="1:2" x14ac:dyDescent="0.3">
      <c r="A9990" s="3">
        <v>335788</v>
      </c>
      <c r="B9990" s="5" t="s">
        <v>1540</v>
      </c>
    </row>
    <row r="9991" spans="1:2" x14ac:dyDescent="0.3">
      <c r="A9991" s="3">
        <v>335788</v>
      </c>
      <c r="B9991" s="5" t="s">
        <v>108</v>
      </c>
    </row>
    <row r="9992" spans="1:2" x14ac:dyDescent="0.3">
      <c r="A9992" s="3">
        <v>335788</v>
      </c>
      <c r="B9992" s="5" t="s">
        <v>10</v>
      </c>
    </row>
    <row r="9993" spans="1:2" x14ac:dyDescent="0.3">
      <c r="A9993" s="3">
        <v>418680</v>
      </c>
      <c r="B9993" s="5" t="s">
        <v>416</v>
      </c>
    </row>
    <row r="9994" spans="1:2" x14ac:dyDescent="0.3">
      <c r="A9994" s="3">
        <v>418680</v>
      </c>
      <c r="B9994" s="5" t="s">
        <v>10</v>
      </c>
    </row>
    <row r="9995" spans="1:2" x14ac:dyDescent="0.3">
      <c r="A9995" s="3">
        <v>402529</v>
      </c>
      <c r="B9995" s="5" t="s">
        <v>10</v>
      </c>
    </row>
    <row r="9996" spans="1:2" x14ac:dyDescent="0.3">
      <c r="A9996" s="3">
        <v>437033</v>
      </c>
      <c r="B9996" s="5" t="s">
        <v>51</v>
      </c>
    </row>
    <row r="9997" spans="1:2" x14ac:dyDescent="0.3">
      <c r="A9997" s="3">
        <v>461078</v>
      </c>
      <c r="B9997" s="5" t="s">
        <v>144</v>
      </c>
    </row>
    <row r="9998" spans="1:2" x14ac:dyDescent="0.3">
      <c r="A9998" s="3">
        <v>485415</v>
      </c>
      <c r="B9998" s="5" t="s">
        <v>10</v>
      </c>
    </row>
    <row r="9999" spans="1:2" x14ac:dyDescent="0.3">
      <c r="A9999" s="3">
        <v>485415</v>
      </c>
      <c r="B9999" s="5" t="s">
        <v>1311</v>
      </c>
    </row>
    <row r="10000" spans="1:2" x14ac:dyDescent="0.3">
      <c r="A10000" s="3">
        <v>471413</v>
      </c>
      <c r="B10000" s="5" t="s">
        <v>94</v>
      </c>
    </row>
    <row r="10001" spans="1:2" x14ac:dyDescent="0.3">
      <c r="A10001" s="3">
        <v>428707</v>
      </c>
      <c r="B10001" s="5" t="s">
        <v>144</v>
      </c>
    </row>
    <row r="10002" spans="1:2" x14ac:dyDescent="0.3">
      <c r="A10002" s="3">
        <v>437068</v>
      </c>
      <c r="B10002" s="5" t="s">
        <v>94</v>
      </c>
    </row>
    <row r="10003" spans="1:2" x14ac:dyDescent="0.3">
      <c r="A10003" s="3">
        <v>363992</v>
      </c>
      <c r="B10003" s="5" t="s">
        <v>10</v>
      </c>
    </row>
    <row r="10004" spans="1:2" x14ac:dyDescent="0.3">
      <c r="A10004" s="3">
        <v>397415</v>
      </c>
      <c r="B10004" s="5" t="s">
        <v>10</v>
      </c>
    </row>
    <row r="10005" spans="1:2" x14ac:dyDescent="0.3">
      <c r="A10005" s="3">
        <v>477447</v>
      </c>
      <c r="B10005" s="5" t="s">
        <v>144</v>
      </c>
    </row>
    <row r="10006" spans="1:2" x14ac:dyDescent="0.3">
      <c r="A10006" s="3">
        <v>354556</v>
      </c>
      <c r="B10006" s="5" t="s">
        <v>877</v>
      </c>
    </row>
    <row r="10007" spans="1:2" x14ac:dyDescent="0.3">
      <c r="A10007" s="3">
        <v>401104</v>
      </c>
      <c r="B10007" s="5" t="s">
        <v>10</v>
      </c>
    </row>
    <row r="10008" spans="1:2" x14ac:dyDescent="0.3">
      <c r="A10008" s="3">
        <v>451644</v>
      </c>
      <c r="B10008" s="5" t="s">
        <v>10</v>
      </c>
    </row>
    <row r="10009" spans="1:2" x14ac:dyDescent="0.3">
      <c r="A10009" s="3">
        <v>324542</v>
      </c>
      <c r="B10009" s="5" t="s">
        <v>10</v>
      </c>
    </row>
    <row r="10010" spans="1:2" x14ac:dyDescent="0.3">
      <c r="A10010" s="3">
        <v>409617</v>
      </c>
      <c r="B10010" s="5" t="s">
        <v>367</v>
      </c>
    </row>
    <row r="10011" spans="1:2" x14ac:dyDescent="0.3">
      <c r="A10011" s="3">
        <v>369192</v>
      </c>
      <c r="B10011" s="5" t="s">
        <v>416</v>
      </c>
    </row>
    <row r="10012" spans="1:2" x14ac:dyDescent="0.3">
      <c r="A10012" s="3">
        <v>369192</v>
      </c>
      <c r="B10012" s="5" t="s">
        <v>10</v>
      </c>
    </row>
    <row r="10013" spans="1:2" x14ac:dyDescent="0.3">
      <c r="A10013" s="3">
        <v>435601</v>
      </c>
      <c r="B10013" s="5" t="s">
        <v>94</v>
      </c>
    </row>
    <row r="10014" spans="1:2" x14ac:dyDescent="0.3">
      <c r="A10014" s="3">
        <v>471968</v>
      </c>
      <c r="B10014" s="5" t="s">
        <v>877</v>
      </c>
    </row>
    <row r="10015" spans="1:2" x14ac:dyDescent="0.3">
      <c r="A10015" s="3">
        <v>452557</v>
      </c>
      <c r="B10015" s="5" t="s">
        <v>411</v>
      </c>
    </row>
    <row r="10016" spans="1:2" x14ac:dyDescent="0.3">
      <c r="A10016" s="3">
        <v>400710</v>
      </c>
      <c r="B10016" s="5" t="s">
        <v>10</v>
      </c>
    </row>
    <row r="10017" spans="1:2" x14ac:dyDescent="0.3">
      <c r="A10017" s="3">
        <v>513434</v>
      </c>
      <c r="B10017" s="5" t="s">
        <v>144</v>
      </c>
    </row>
    <row r="10018" spans="1:2" x14ac:dyDescent="0.3">
      <c r="A10018" s="3">
        <v>257785</v>
      </c>
      <c r="B10018" s="5" t="s">
        <v>416</v>
      </c>
    </row>
    <row r="10019" spans="1:2" x14ac:dyDescent="0.3">
      <c r="A10019" s="3">
        <v>257785</v>
      </c>
      <c r="B10019" s="5" t="s">
        <v>10</v>
      </c>
    </row>
    <row r="10020" spans="1:2" x14ac:dyDescent="0.3">
      <c r="A10020" s="3">
        <v>292280</v>
      </c>
      <c r="B10020" s="5" t="s">
        <v>10</v>
      </c>
    </row>
    <row r="10021" spans="1:2" x14ac:dyDescent="0.3">
      <c r="A10021" s="3">
        <v>455714</v>
      </c>
      <c r="B10021" s="5" t="s">
        <v>220</v>
      </c>
    </row>
    <row r="10022" spans="1:2" x14ac:dyDescent="0.3">
      <c r="A10022" s="3">
        <v>424488</v>
      </c>
      <c r="B10022" s="5" t="s">
        <v>51</v>
      </c>
    </row>
    <row r="10023" spans="1:2" x14ac:dyDescent="0.3">
      <c r="A10023" s="3">
        <v>424488</v>
      </c>
      <c r="B10023" s="5" t="s">
        <v>10</v>
      </c>
    </row>
    <row r="10024" spans="1:2" x14ac:dyDescent="0.3">
      <c r="A10024" s="3">
        <v>428493</v>
      </c>
      <c r="B10024" s="5" t="s">
        <v>416</v>
      </c>
    </row>
    <row r="10025" spans="1:2" x14ac:dyDescent="0.3">
      <c r="A10025" s="3">
        <v>455043</v>
      </c>
      <c r="B10025" s="5" t="s">
        <v>411</v>
      </c>
    </row>
    <row r="10026" spans="1:2" x14ac:dyDescent="0.3">
      <c r="A10026" s="3">
        <v>455043</v>
      </c>
      <c r="B10026" s="5" t="s">
        <v>784</v>
      </c>
    </row>
    <row r="10027" spans="1:2" x14ac:dyDescent="0.3">
      <c r="A10027" s="3">
        <v>446791</v>
      </c>
      <c r="B10027" s="5" t="s">
        <v>540</v>
      </c>
    </row>
    <row r="10028" spans="1:2" x14ac:dyDescent="0.3">
      <c r="A10028" s="3">
        <v>446791</v>
      </c>
      <c r="B10028" s="5" t="s">
        <v>10</v>
      </c>
    </row>
    <row r="10029" spans="1:2" x14ac:dyDescent="0.3">
      <c r="A10029" s="3">
        <v>339404</v>
      </c>
      <c r="B10029" s="5" t="s">
        <v>10</v>
      </c>
    </row>
    <row r="10030" spans="1:2" x14ac:dyDescent="0.3">
      <c r="A10030" s="3">
        <v>355547</v>
      </c>
      <c r="B10030" s="5" t="s">
        <v>10</v>
      </c>
    </row>
    <row r="10031" spans="1:2" x14ac:dyDescent="0.3">
      <c r="A10031" s="3">
        <v>429467</v>
      </c>
      <c r="B10031" s="5" t="s">
        <v>2847</v>
      </c>
    </row>
    <row r="10032" spans="1:2" x14ac:dyDescent="0.3">
      <c r="A10032" s="3">
        <v>375098</v>
      </c>
      <c r="B10032" s="5" t="s">
        <v>10</v>
      </c>
    </row>
    <row r="10033" spans="1:2" x14ac:dyDescent="0.3">
      <c r="A10033" s="3">
        <v>435577</v>
      </c>
      <c r="B10033" s="5" t="s">
        <v>263</v>
      </c>
    </row>
    <row r="10034" spans="1:2" x14ac:dyDescent="0.3">
      <c r="A10034" s="3">
        <v>408647</v>
      </c>
      <c r="B10034" s="5" t="s">
        <v>10</v>
      </c>
    </row>
    <row r="10035" spans="1:2" x14ac:dyDescent="0.3">
      <c r="A10035" s="3">
        <v>445993</v>
      </c>
      <c r="B10035" s="5" t="s">
        <v>10</v>
      </c>
    </row>
    <row r="10036" spans="1:2" x14ac:dyDescent="0.3">
      <c r="A10036" s="3">
        <v>433422</v>
      </c>
      <c r="B10036" s="5" t="s">
        <v>144</v>
      </c>
    </row>
    <row r="10037" spans="1:2" x14ac:dyDescent="0.3">
      <c r="A10037" s="3">
        <v>347984</v>
      </c>
      <c r="B10037" s="5" t="s">
        <v>759</v>
      </c>
    </row>
    <row r="10038" spans="1:2" x14ac:dyDescent="0.3">
      <c r="A10038" s="3">
        <v>347984</v>
      </c>
      <c r="B10038" s="5" t="s">
        <v>416</v>
      </c>
    </row>
    <row r="10039" spans="1:2" x14ac:dyDescent="0.3">
      <c r="A10039" s="3">
        <v>415381</v>
      </c>
      <c r="B10039" s="5" t="s">
        <v>877</v>
      </c>
    </row>
    <row r="10040" spans="1:2" x14ac:dyDescent="0.3">
      <c r="A10040" s="3">
        <v>423988</v>
      </c>
      <c r="B10040" s="5" t="s">
        <v>284</v>
      </c>
    </row>
    <row r="10041" spans="1:2" x14ac:dyDescent="0.3">
      <c r="A10041" s="3">
        <v>423988</v>
      </c>
      <c r="B10041" s="5" t="s">
        <v>956</v>
      </c>
    </row>
    <row r="10042" spans="1:2" x14ac:dyDescent="0.3">
      <c r="A10042" s="3">
        <v>423988</v>
      </c>
      <c r="B10042" s="5" t="s">
        <v>10</v>
      </c>
    </row>
    <row r="10043" spans="1:2" x14ac:dyDescent="0.3">
      <c r="A10043" s="3">
        <v>469877</v>
      </c>
      <c r="B10043" s="5" t="s">
        <v>416</v>
      </c>
    </row>
    <row r="10044" spans="1:2" x14ac:dyDescent="0.3">
      <c r="A10044" s="3">
        <v>433251</v>
      </c>
      <c r="B10044" s="5" t="s">
        <v>10</v>
      </c>
    </row>
    <row r="10045" spans="1:2" x14ac:dyDescent="0.3">
      <c r="A10045" s="3">
        <v>457840</v>
      </c>
      <c r="B10045" s="5" t="s">
        <v>10</v>
      </c>
    </row>
    <row r="10046" spans="1:2" x14ac:dyDescent="0.3">
      <c r="A10046" s="3">
        <v>396810</v>
      </c>
      <c r="B10046" s="5" t="s">
        <v>10</v>
      </c>
    </row>
    <row r="10047" spans="1:2" x14ac:dyDescent="0.3">
      <c r="A10047" s="3">
        <v>334521</v>
      </c>
      <c r="B10047" s="5" t="s">
        <v>416</v>
      </c>
    </row>
    <row r="10048" spans="1:2" x14ac:dyDescent="0.3">
      <c r="A10048" s="3">
        <v>449132</v>
      </c>
      <c r="B10048" s="5" t="s">
        <v>144</v>
      </c>
    </row>
    <row r="10049" spans="1:2" x14ac:dyDescent="0.3">
      <c r="A10049" s="3">
        <v>449664</v>
      </c>
      <c r="B10049" s="5" t="s">
        <v>10</v>
      </c>
    </row>
    <row r="10050" spans="1:2" x14ac:dyDescent="0.3">
      <c r="A10050" s="3">
        <v>373569</v>
      </c>
      <c r="B10050" s="5" t="s">
        <v>10</v>
      </c>
    </row>
    <row r="10051" spans="1:2" x14ac:dyDescent="0.3">
      <c r="A10051" s="3">
        <v>339877</v>
      </c>
      <c r="B10051" s="5" t="s">
        <v>416</v>
      </c>
    </row>
    <row r="10052" spans="1:2" x14ac:dyDescent="0.3">
      <c r="A10052" s="3">
        <v>339877</v>
      </c>
      <c r="B10052" s="5" t="s">
        <v>2138</v>
      </c>
    </row>
    <row r="10053" spans="1:2" x14ac:dyDescent="0.3">
      <c r="A10053" s="3">
        <v>413644</v>
      </c>
      <c r="B10053" s="5" t="s">
        <v>1540</v>
      </c>
    </row>
    <row r="10054" spans="1:2" x14ac:dyDescent="0.3">
      <c r="A10054" s="3">
        <v>413644</v>
      </c>
      <c r="B10054" s="5" t="s">
        <v>108</v>
      </c>
    </row>
    <row r="10055" spans="1:2" x14ac:dyDescent="0.3">
      <c r="A10055" s="3">
        <v>413644</v>
      </c>
      <c r="B10055" s="5" t="s">
        <v>10</v>
      </c>
    </row>
    <row r="10056" spans="1:2" x14ac:dyDescent="0.3">
      <c r="A10056" s="3">
        <v>397837</v>
      </c>
      <c r="B10056" s="5" t="s">
        <v>10</v>
      </c>
    </row>
    <row r="10057" spans="1:2" x14ac:dyDescent="0.3">
      <c r="A10057" s="3">
        <v>415312</v>
      </c>
      <c r="B10057" s="5" t="s">
        <v>10</v>
      </c>
    </row>
    <row r="10058" spans="1:2" x14ac:dyDescent="0.3">
      <c r="A10058" s="3">
        <v>482204</v>
      </c>
      <c r="B10058" s="5" t="s">
        <v>94</v>
      </c>
    </row>
    <row r="10059" spans="1:2" x14ac:dyDescent="0.3">
      <c r="A10059" s="3">
        <v>345915</v>
      </c>
      <c r="B10059" s="5" t="s">
        <v>10</v>
      </c>
    </row>
    <row r="10060" spans="1:2" x14ac:dyDescent="0.3">
      <c r="A10060" s="3">
        <v>408266</v>
      </c>
      <c r="B10060" s="5" t="s">
        <v>411</v>
      </c>
    </row>
    <row r="10061" spans="1:2" x14ac:dyDescent="0.3">
      <c r="A10061" s="3">
        <v>408266</v>
      </c>
      <c r="B10061" s="5" t="s">
        <v>10</v>
      </c>
    </row>
    <row r="10062" spans="1:2" x14ac:dyDescent="0.3">
      <c r="A10062" s="3">
        <v>620942</v>
      </c>
      <c r="B10062" s="5" t="s">
        <v>10</v>
      </c>
    </row>
    <row r="10063" spans="1:2" x14ac:dyDescent="0.3">
      <c r="A10063" s="3">
        <v>383785</v>
      </c>
      <c r="B10063" s="5" t="s">
        <v>411</v>
      </c>
    </row>
    <row r="10064" spans="1:2" x14ac:dyDescent="0.3">
      <c r="A10064" s="3">
        <v>383785</v>
      </c>
      <c r="B10064" s="5" t="s">
        <v>784</v>
      </c>
    </row>
    <row r="10065" spans="1:2" x14ac:dyDescent="0.3">
      <c r="A10065" s="3">
        <v>383785</v>
      </c>
      <c r="B10065" s="5" t="s">
        <v>3578</v>
      </c>
    </row>
    <row r="10066" spans="1:2" x14ac:dyDescent="0.3">
      <c r="A10066" s="3">
        <v>383785</v>
      </c>
      <c r="B10066" s="5" t="s">
        <v>595</v>
      </c>
    </row>
    <row r="10067" spans="1:2" x14ac:dyDescent="0.3">
      <c r="A10067" s="3">
        <v>383785</v>
      </c>
      <c r="B10067" s="5" t="s">
        <v>94</v>
      </c>
    </row>
    <row r="10068" spans="1:2" x14ac:dyDescent="0.3">
      <c r="A10068" s="3">
        <v>383785</v>
      </c>
      <c r="B10068" s="5" t="s">
        <v>8785</v>
      </c>
    </row>
    <row r="10069" spans="1:2" x14ac:dyDescent="0.3">
      <c r="A10069" s="3">
        <v>450322</v>
      </c>
      <c r="B10069" s="5" t="s">
        <v>2847</v>
      </c>
    </row>
    <row r="10070" spans="1:2" x14ac:dyDescent="0.3">
      <c r="A10070" s="3">
        <v>450322</v>
      </c>
      <c r="B10070" s="5" t="s">
        <v>432</v>
      </c>
    </row>
    <row r="10071" spans="1:2" x14ac:dyDescent="0.3">
      <c r="A10071" s="3">
        <v>428288</v>
      </c>
      <c r="B10071" s="5" t="s">
        <v>144</v>
      </c>
    </row>
    <row r="10072" spans="1:2" x14ac:dyDescent="0.3">
      <c r="A10072" s="3">
        <v>449574</v>
      </c>
      <c r="B10072" s="5" t="s">
        <v>144</v>
      </c>
    </row>
    <row r="10073" spans="1:2" x14ac:dyDescent="0.3">
      <c r="A10073" s="3">
        <v>435129</v>
      </c>
      <c r="B10073" s="5" t="s">
        <v>432</v>
      </c>
    </row>
    <row r="10074" spans="1:2" x14ac:dyDescent="0.3">
      <c r="A10074" s="3">
        <v>435129</v>
      </c>
      <c r="B10074" s="5" t="s">
        <v>2847</v>
      </c>
    </row>
    <row r="10075" spans="1:2" x14ac:dyDescent="0.3">
      <c r="A10075" s="3">
        <v>435129</v>
      </c>
      <c r="B10075" s="5" t="s">
        <v>19760</v>
      </c>
    </row>
    <row r="10076" spans="1:2" x14ac:dyDescent="0.3">
      <c r="A10076" s="3">
        <v>435129</v>
      </c>
      <c r="B10076" s="5" t="s">
        <v>10</v>
      </c>
    </row>
    <row r="10077" spans="1:2" x14ac:dyDescent="0.3">
      <c r="A10077" s="3">
        <v>467012</v>
      </c>
      <c r="B10077" s="5" t="s">
        <v>3367</v>
      </c>
    </row>
    <row r="10078" spans="1:2" x14ac:dyDescent="0.3">
      <c r="A10078" s="3">
        <v>467012</v>
      </c>
      <c r="B10078" s="5" t="s">
        <v>94</v>
      </c>
    </row>
    <row r="10079" spans="1:2" x14ac:dyDescent="0.3">
      <c r="A10079" s="3">
        <v>339967</v>
      </c>
      <c r="B10079" s="5" t="s">
        <v>432</v>
      </c>
    </row>
    <row r="10080" spans="1:2" x14ac:dyDescent="0.3">
      <c r="A10080" s="3">
        <v>339967</v>
      </c>
      <c r="B10080" s="5" t="s">
        <v>94</v>
      </c>
    </row>
    <row r="10081" spans="1:2" x14ac:dyDescent="0.3">
      <c r="A10081" s="3">
        <v>339967</v>
      </c>
      <c r="B10081" s="5" t="s">
        <v>51</v>
      </c>
    </row>
    <row r="10082" spans="1:2" x14ac:dyDescent="0.3">
      <c r="A10082" s="3">
        <v>339967</v>
      </c>
      <c r="B10082" s="5" t="s">
        <v>10</v>
      </c>
    </row>
    <row r="10083" spans="1:2" x14ac:dyDescent="0.3">
      <c r="A10083" s="3">
        <v>434203</v>
      </c>
      <c r="B10083" s="5" t="s">
        <v>432</v>
      </c>
    </row>
    <row r="10084" spans="1:2" x14ac:dyDescent="0.3">
      <c r="A10084" s="3">
        <v>434203</v>
      </c>
      <c r="B10084" s="5" t="s">
        <v>10</v>
      </c>
    </row>
    <row r="10085" spans="1:2" x14ac:dyDescent="0.3">
      <c r="A10085" s="3">
        <v>470114</v>
      </c>
      <c r="B10085" s="5" t="s">
        <v>10</v>
      </c>
    </row>
    <row r="10086" spans="1:2" x14ac:dyDescent="0.3">
      <c r="A10086" s="3">
        <v>470114</v>
      </c>
      <c r="B10086" s="5" t="s">
        <v>1523</v>
      </c>
    </row>
    <row r="10087" spans="1:2" x14ac:dyDescent="0.3">
      <c r="A10087" s="3">
        <v>470114</v>
      </c>
      <c r="B10087" s="5" t="s">
        <v>411</v>
      </c>
    </row>
    <row r="10088" spans="1:2" x14ac:dyDescent="0.3">
      <c r="A10088" s="3">
        <v>424998</v>
      </c>
      <c r="B10088" s="5" t="s">
        <v>10</v>
      </c>
    </row>
    <row r="10089" spans="1:2" x14ac:dyDescent="0.3">
      <c r="A10089" s="3">
        <v>453354</v>
      </c>
      <c r="B10089" s="5" t="s">
        <v>108</v>
      </c>
    </row>
    <row r="10090" spans="1:2" x14ac:dyDescent="0.3">
      <c r="A10090" s="3">
        <v>354861</v>
      </c>
      <c r="B10090" s="5" t="s">
        <v>10</v>
      </c>
    </row>
    <row r="10091" spans="1:2" x14ac:dyDescent="0.3">
      <c r="A10091" s="3">
        <v>484886</v>
      </c>
      <c r="B10091" s="5" t="s">
        <v>584</v>
      </c>
    </row>
    <row r="10092" spans="1:2" x14ac:dyDescent="0.3">
      <c r="A10092" s="3">
        <v>484886</v>
      </c>
      <c r="B10092" s="5" t="s">
        <v>10</v>
      </c>
    </row>
    <row r="10093" spans="1:2" x14ac:dyDescent="0.3">
      <c r="A10093" s="3">
        <v>347629</v>
      </c>
      <c r="B10093" s="5" t="s">
        <v>10</v>
      </c>
    </row>
    <row r="10094" spans="1:2" x14ac:dyDescent="0.3">
      <c r="A10094" s="3">
        <v>398924</v>
      </c>
      <c r="B10094" s="5" t="s">
        <v>1540</v>
      </c>
    </row>
    <row r="10095" spans="1:2" x14ac:dyDescent="0.3">
      <c r="A10095" s="3">
        <v>398924</v>
      </c>
      <c r="B10095" s="5" t="s">
        <v>432</v>
      </c>
    </row>
    <row r="10096" spans="1:2" x14ac:dyDescent="0.3">
      <c r="A10096" s="3">
        <v>398924</v>
      </c>
      <c r="B10096" s="5" t="s">
        <v>1905</v>
      </c>
    </row>
    <row r="10097" spans="1:2" x14ac:dyDescent="0.3">
      <c r="A10097" s="3">
        <v>398924</v>
      </c>
      <c r="B10097" s="5" t="s">
        <v>108</v>
      </c>
    </row>
    <row r="10098" spans="1:2" x14ac:dyDescent="0.3">
      <c r="A10098" s="3">
        <v>475946</v>
      </c>
      <c r="B10098" s="5" t="s">
        <v>10</v>
      </c>
    </row>
    <row r="10099" spans="1:2" x14ac:dyDescent="0.3">
      <c r="A10099" s="3">
        <v>475946</v>
      </c>
      <c r="B10099" s="5" t="s">
        <v>144</v>
      </c>
    </row>
    <row r="10100" spans="1:2" x14ac:dyDescent="0.3">
      <c r="A10100" s="3">
        <v>426284</v>
      </c>
      <c r="B10100" s="5" t="s">
        <v>144</v>
      </c>
    </row>
    <row r="10101" spans="1:2" x14ac:dyDescent="0.3">
      <c r="A10101" s="3">
        <v>426284</v>
      </c>
      <c r="B10101" s="5" t="s">
        <v>94</v>
      </c>
    </row>
    <row r="10102" spans="1:2" x14ac:dyDescent="0.3">
      <c r="A10102" s="3">
        <v>426284</v>
      </c>
      <c r="B10102" s="5" t="s">
        <v>416</v>
      </c>
    </row>
    <row r="10103" spans="1:2" x14ac:dyDescent="0.3">
      <c r="A10103" s="3">
        <v>438857</v>
      </c>
      <c r="B10103" s="5" t="s">
        <v>784</v>
      </c>
    </row>
    <row r="10104" spans="1:2" x14ac:dyDescent="0.3">
      <c r="A10104" s="3">
        <v>438857</v>
      </c>
      <c r="B10104" s="5" t="s">
        <v>411</v>
      </c>
    </row>
    <row r="10105" spans="1:2" x14ac:dyDescent="0.3">
      <c r="A10105" s="3">
        <v>479957</v>
      </c>
      <c r="B10105" s="5" t="s">
        <v>1036</v>
      </c>
    </row>
    <row r="10106" spans="1:2" x14ac:dyDescent="0.3">
      <c r="A10106" s="3">
        <v>413998</v>
      </c>
      <c r="B10106" s="5" t="s">
        <v>416</v>
      </c>
    </row>
    <row r="10107" spans="1:2" x14ac:dyDescent="0.3">
      <c r="A10107" s="3">
        <v>413998</v>
      </c>
      <c r="B10107" s="5" t="s">
        <v>10</v>
      </c>
    </row>
    <row r="10108" spans="1:2" x14ac:dyDescent="0.3">
      <c r="A10108" s="3">
        <v>408648</v>
      </c>
      <c r="B10108" s="5" t="s">
        <v>10</v>
      </c>
    </row>
    <row r="10109" spans="1:2" x14ac:dyDescent="0.3">
      <c r="A10109" s="3">
        <v>444902</v>
      </c>
      <c r="B10109" s="5" t="s">
        <v>10</v>
      </c>
    </row>
    <row r="10110" spans="1:2" x14ac:dyDescent="0.3">
      <c r="A10110" s="3">
        <v>437670</v>
      </c>
      <c r="B10110" s="5" t="s">
        <v>284</v>
      </c>
    </row>
    <row r="10111" spans="1:2" x14ac:dyDescent="0.3">
      <c r="A10111" s="3">
        <v>269795</v>
      </c>
      <c r="B10111" s="5" t="s">
        <v>367</v>
      </c>
    </row>
    <row r="10112" spans="1:2" x14ac:dyDescent="0.3">
      <c r="A10112" s="3">
        <v>269795</v>
      </c>
      <c r="B10112" s="5" t="s">
        <v>416</v>
      </c>
    </row>
    <row r="10113" spans="1:2" x14ac:dyDescent="0.3">
      <c r="A10113" s="3">
        <v>269795</v>
      </c>
      <c r="B10113" s="5" t="s">
        <v>10</v>
      </c>
    </row>
    <row r="10114" spans="1:2" x14ac:dyDescent="0.3">
      <c r="A10114" s="3">
        <v>467405</v>
      </c>
      <c r="B10114" s="5" t="s">
        <v>10</v>
      </c>
    </row>
    <row r="10115" spans="1:2" x14ac:dyDescent="0.3">
      <c r="A10115" s="3">
        <v>289222</v>
      </c>
      <c r="B10115" s="5" t="s">
        <v>1905</v>
      </c>
    </row>
    <row r="10116" spans="1:2" x14ac:dyDescent="0.3">
      <c r="A10116" s="3">
        <v>289222</v>
      </c>
      <c r="B10116" s="5" t="s">
        <v>416</v>
      </c>
    </row>
    <row r="10117" spans="1:2" x14ac:dyDescent="0.3">
      <c r="A10117" s="3">
        <v>289222</v>
      </c>
      <c r="B10117" s="5" t="s">
        <v>10</v>
      </c>
    </row>
    <row r="10118" spans="1:2" x14ac:dyDescent="0.3">
      <c r="A10118" s="3">
        <v>431821</v>
      </c>
      <c r="B10118" s="5" t="s">
        <v>144</v>
      </c>
    </row>
    <row r="10119" spans="1:2" x14ac:dyDescent="0.3">
      <c r="A10119" s="3">
        <v>437031</v>
      </c>
      <c r="B10119" s="5" t="s">
        <v>51</v>
      </c>
    </row>
    <row r="10120" spans="1:2" x14ac:dyDescent="0.3">
      <c r="A10120" s="3">
        <v>340027</v>
      </c>
      <c r="B10120" s="5" t="s">
        <v>2847</v>
      </c>
    </row>
    <row r="10121" spans="1:2" x14ac:dyDescent="0.3">
      <c r="A10121" s="3">
        <v>340027</v>
      </c>
      <c r="B10121" s="5" t="s">
        <v>432</v>
      </c>
    </row>
    <row r="10122" spans="1:2" x14ac:dyDescent="0.3">
      <c r="A10122" s="3">
        <v>300687</v>
      </c>
      <c r="B10122" s="5" t="s">
        <v>10</v>
      </c>
    </row>
    <row r="10123" spans="1:2" x14ac:dyDescent="0.3">
      <c r="A10123" s="3">
        <v>396398</v>
      </c>
      <c r="B10123" s="5" t="s">
        <v>10</v>
      </c>
    </row>
    <row r="10124" spans="1:2" x14ac:dyDescent="0.3">
      <c r="A10124" s="3">
        <v>415010</v>
      </c>
      <c r="B10124" s="5" t="s">
        <v>432</v>
      </c>
    </row>
    <row r="10125" spans="1:2" x14ac:dyDescent="0.3">
      <c r="A10125" s="3">
        <v>397538</v>
      </c>
      <c r="B10125" s="5" t="s">
        <v>1109</v>
      </c>
    </row>
    <row r="10126" spans="1:2" x14ac:dyDescent="0.3">
      <c r="A10126" s="3">
        <v>397538</v>
      </c>
      <c r="B10126" s="5" t="s">
        <v>1265</v>
      </c>
    </row>
    <row r="10127" spans="1:2" x14ac:dyDescent="0.3">
      <c r="A10127" s="3">
        <v>397538</v>
      </c>
      <c r="B10127" s="5" t="s">
        <v>750</v>
      </c>
    </row>
    <row r="10128" spans="1:2" x14ac:dyDescent="0.3">
      <c r="A10128" s="3">
        <v>397538</v>
      </c>
      <c r="B10128" s="5" t="s">
        <v>1905</v>
      </c>
    </row>
    <row r="10129" spans="1:2" x14ac:dyDescent="0.3">
      <c r="A10129" s="3">
        <v>426285</v>
      </c>
      <c r="B10129" s="5" t="s">
        <v>144</v>
      </c>
    </row>
    <row r="10130" spans="1:2" x14ac:dyDescent="0.3">
      <c r="A10130" s="3">
        <v>1410052</v>
      </c>
      <c r="B10130" s="5" t="s">
        <v>1845</v>
      </c>
    </row>
    <row r="10131" spans="1:2" x14ac:dyDescent="0.3">
      <c r="A10131" s="3">
        <v>406994</v>
      </c>
      <c r="B10131" s="5" t="s">
        <v>10</v>
      </c>
    </row>
    <row r="10132" spans="1:2" x14ac:dyDescent="0.3">
      <c r="A10132" s="3">
        <v>406994</v>
      </c>
      <c r="B10132" s="5" t="s">
        <v>367</v>
      </c>
    </row>
    <row r="10133" spans="1:2" x14ac:dyDescent="0.3">
      <c r="A10133" s="3">
        <v>437633</v>
      </c>
      <c r="B10133" s="5" t="s">
        <v>94</v>
      </c>
    </row>
    <row r="10134" spans="1:2" x14ac:dyDescent="0.3">
      <c r="A10134" s="3">
        <v>416186</v>
      </c>
      <c r="B10134" s="5" t="s">
        <v>19784</v>
      </c>
    </row>
    <row r="10135" spans="1:2" x14ac:dyDescent="0.3">
      <c r="A10135" s="3">
        <v>416186</v>
      </c>
      <c r="B10135" s="5" t="s">
        <v>108</v>
      </c>
    </row>
    <row r="10136" spans="1:2" x14ac:dyDescent="0.3">
      <c r="A10136" s="3">
        <v>423611</v>
      </c>
      <c r="B10136" s="5" t="s">
        <v>74</v>
      </c>
    </row>
    <row r="10137" spans="1:2" x14ac:dyDescent="0.3">
      <c r="A10137" s="3">
        <v>295693</v>
      </c>
      <c r="B10137" s="5" t="s">
        <v>10</v>
      </c>
    </row>
    <row r="10138" spans="1:2" x14ac:dyDescent="0.3">
      <c r="A10138" s="3">
        <v>345922</v>
      </c>
      <c r="B10138" s="5" t="s">
        <v>10</v>
      </c>
    </row>
    <row r="10139" spans="1:2" x14ac:dyDescent="0.3">
      <c r="A10139" s="3">
        <v>286538</v>
      </c>
      <c r="B10139" s="5" t="s">
        <v>10</v>
      </c>
    </row>
    <row r="10140" spans="1:2" x14ac:dyDescent="0.3">
      <c r="A10140" s="3">
        <v>286538</v>
      </c>
      <c r="B10140" s="5" t="s">
        <v>3578</v>
      </c>
    </row>
    <row r="10141" spans="1:2" x14ac:dyDescent="0.3">
      <c r="A10141" s="3">
        <v>467248</v>
      </c>
      <c r="B10141" s="5" t="s">
        <v>1523</v>
      </c>
    </row>
    <row r="10142" spans="1:2" x14ac:dyDescent="0.3">
      <c r="A10142" s="3">
        <v>452558</v>
      </c>
      <c r="B10142" s="5" t="s">
        <v>411</v>
      </c>
    </row>
    <row r="10143" spans="1:2" x14ac:dyDescent="0.3">
      <c r="A10143" s="3">
        <v>452558</v>
      </c>
      <c r="B10143" s="5" t="s">
        <v>784</v>
      </c>
    </row>
    <row r="10144" spans="1:2" x14ac:dyDescent="0.3">
      <c r="A10144" s="3">
        <v>455411</v>
      </c>
      <c r="B10144" s="5" t="s">
        <v>10</v>
      </c>
    </row>
    <row r="10145" spans="1:2" x14ac:dyDescent="0.3">
      <c r="A10145" s="3">
        <v>379019</v>
      </c>
      <c r="B10145" s="5" t="s">
        <v>284</v>
      </c>
    </row>
    <row r="10146" spans="1:2" x14ac:dyDescent="0.3">
      <c r="A10146" s="3">
        <v>427900</v>
      </c>
      <c r="B10146" s="5" t="s">
        <v>10</v>
      </c>
    </row>
    <row r="10147" spans="1:2" x14ac:dyDescent="0.3">
      <c r="A10147" s="3">
        <v>413362</v>
      </c>
      <c r="B10147" s="5" t="s">
        <v>8785</v>
      </c>
    </row>
    <row r="10148" spans="1:2" x14ac:dyDescent="0.3">
      <c r="A10148" s="3">
        <v>413362</v>
      </c>
      <c r="B10148" s="5" t="s">
        <v>10</v>
      </c>
    </row>
    <row r="10149" spans="1:2" x14ac:dyDescent="0.3">
      <c r="A10149" s="3">
        <v>413362</v>
      </c>
      <c r="B10149" s="5" t="s">
        <v>432</v>
      </c>
    </row>
    <row r="10150" spans="1:2" x14ac:dyDescent="0.3">
      <c r="A10150" s="3">
        <v>413362</v>
      </c>
      <c r="B10150" s="5" t="s">
        <v>411</v>
      </c>
    </row>
    <row r="10151" spans="1:2" x14ac:dyDescent="0.3">
      <c r="A10151" s="3">
        <v>468202</v>
      </c>
      <c r="B10151" s="5" t="s">
        <v>108</v>
      </c>
    </row>
    <row r="10152" spans="1:2" x14ac:dyDescent="0.3">
      <c r="A10152" s="3">
        <v>468202</v>
      </c>
      <c r="B10152" s="5" t="s">
        <v>540</v>
      </c>
    </row>
    <row r="10153" spans="1:2" x14ac:dyDescent="0.3">
      <c r="A10153" s="3">
        <v>425336</v>
      </c>
      <c r="B10153" s="5" t="s">
        <v>1311</v>
      </c>
    </row>
    <row r="10154" spans="1:2" x14ac:dyDescent="0.3">
      <c r="A10154" s="3">
        <v>425336</v>
      </c>
      <c r="B10154" s="5" t="s">
        <v>51</v>
      </c>
    </row>
    <row r="10155" spans="1:2" x14ac:dyDescent="0.3">
      <c r="A10155" s="3">
        <v>681219</v>
      </c>
      <c r="B10155" s="5" t="s">
        <v>3926</v>
      </c>
    </row>
    <row r="10156" spans="1:2" x14ac:dyDescent="0.3">
      <c r="A10156" s="3">
        <v>433945</v>
      </c>
      <c r="B10156" s="5" t="s">
        <v>144</v>
      </c>
    </row>
    <row r="10157" spans="1:2" x14ac:dyDescent="0.3">
      <c r="A10157" s="3">
        <v>420245</v>
      </c>
      <c r="B10157" s="5" t="s">
        <v>416</v>
      </c>
    </row>
    <row r="10158" spans="1:2" x14ac:dyDescent="0.3">
      <c r="A10158" s="3">
        <v>362585</v>
      </c>
      <c r="B10158" s="5" t="s">
        <v>144</v>
      </c>
    </row>
    <row r="10159" spans="1:2" x14ac:dyDescent="0.3">
      <c r="A10159" s="3">
        <v>291276</v>
      </c>
      <c r="B10159" s="5" t="s">
        <v>416</v>
      </c>
    </row>
    <row r="10160" spans="1:2" x14ac:dyDescent="0.3">
      <c r="A10160" s="3">
        <v>291276</v>
      </c>
      <c r="B10160" s="5" t="s">
        <v>1905</v>
      </c>
    </row>
    <row r="10161" spans="1:2" x14ac:dyDescent="0.3">
      <c r="A10161" s="3">
        <v>291276</v>
      </c>
      <c r="B10161" s="5" t="s">
        <v>10</v>
      </c>
    </row>
    <row r="10162" spans="1:2" x14ac:dyDescent="0.3">
      <c r="A10162" s="3">
        <v>291276</v>
      </c>
      <c r="B10162" s="5" t="s">
        <v>584</v>
      </c>
    </row>
    <row r="10163" spans="1:2" x14ac:dyDescent="0.3">
      <c r="A10163" s="3">
        <v>418437</v>
      </c>
      <c r="B10163" s="5" t="s">
        <v>10</v>
      </c>
    </row>
    <row r="10164" spans="1:2" x14ac:dyDescent="0.3">
      <c r="A10164" s="3">
        <v>456160</v>
      </c>
      <c r="B10164" s="5" t="s">
        <v>10</v>
      </c>
    </row>
    <row r="10165" spans="1:2" x14ac:dyDescent="0.3">
      <c r="A10165" s="3">
        <v>390056</v>
      </c>
      <c r="B10165" s="5" t="s">
        <v>10</v>
      </c>
    </row>
    <row r="10166" spans="1:2" x14ac:dyDescent="0.3">
      <c r="A10166" s="3">
        <v>460218</v>
      </c>
      <c r="B10166" s="5" t="s">
        <v>10</v>
      </c>
    </row>
    <row r="10167" spans="1:2" x14ac:dyDescent="0.3">
      <c r="A10167" s="3">
        <v>364733</v>
      </c>
      <c r="B10167" s="5" t="s">
        <v>10</v>
      </c>
    </row>
    <row r="10168" spans="1:2" x14ac:dyDescent="0.3">
      <c r="A10168" s="3">
        <v>488465</v>
      </c>
      <c r="B10168" s="5" t="s">
        <v>432</v>
      </c>
    </row>
    <row r="10169" spans="1:2" x14ac:dyDescent="0.3">
      <c r="A10169" s="3">
        <v>435107</v>
      </c>
      <c r="B10169" s="5" t="s">
        <v>1302</v>
      </c>
    </row>
    <row r="10170" spans="1:2" x14ac:dyDescent="0.3">
      <c r="A10170" s="3">
        <v>435107</v>
      </c>
      <c r="B10170" s="5" t="s">
        <v>10</v>
      </c>
    </row>
    <row r="10171" spans="1:2" x14ac:dyDescent="0.3">
      <c r="A10171" s="3">
        <v>336000</v>
      </c>
      <c r="B10171" s="5" t="s">
        <v>784</v>
      </c>
    </row>
    <row r="10172" spans="1:2" x14ac:dyDescent="0.3">
      <c r="A10172" s="3">
        <v>336000</v>
      </c>
      <c r="B10172" s="5" t="s">
        <v>10</v>
      </c>
    </row>
    <row r="10173" spans="1:2" x14ac:dyDescent="0.3">
      <c r="A10173" s="3">
        <v>414453</v>
      </c>
      <c r="B10173" s="5" t="s">
        <v>10</v>
      </c>
    </row>
    <row r="10174" spans="1:2" x14ac:dyDescent="0.3">
      <c r="A10174" s="3">
        <v>438970</v>
      </c>
      <c r="B10174" s="5" t="s">
        <v>10</v>
      </c>
    </row>
    <row r="10175" spans="1:2" x14ac:dyDescent="0.3">
      <c r="A10175" s="3">
        <v>438970</v>
      </c>
      <c r="B10175" s="5" t="s">
        <v>1311</v>
      </c>
    </row>
    <row r="10176" spans="1:2" x14ac:dyDescent="0.3">
      <c r="A10176" s="3">
        <v>436391</v>
      </c>
      <c r="B10176" s="5" t="s">
        <v>94</v>
      </c>
    </row>
    <row r="10177" spans="1:2" x14ac:dyDescent="0.3">
      <c r="A10177" s="3">
        <v>340270</v>
      </c>
      <c r="B10177" s="5" t="s">
        <v>432</v>
      </c>
    </row>
    <row r="10178" spans="1:2" x14ac:dyDescent="0.3">
      <c r="A10178" s="3">
        <v>340270</v>
      </c>
      <c r="B10178" s="5" t="s">
        <v>51</v>
      </c>
    </row>
    <row r="10179" spans="1:2" x14ac:dyDescent="0.3">
      <c r="A10179" s="3">
        <v>404733</v>
      </c>
      <c r="B10179" s="5" t="s">
        <v>1540</v>
      </c>
    </row>
    <row r="10180" spans="1:2" x14ac:dyDescent="0.3">
      <c r="A10180" s="3">
        <v>404733</v>
      </c>
      <c r="B10180" s="5" t="s">
        <v>108</v>
      </c>
    </row>
    <row r="10181" spans="1:2" x14ac:dyDescent="0.3">
      <c r="A10181" s="3">
        <v>404733</v>
      </c>
      <c r="B10181" s="5" t="s">
        <v>10</v>
      </c>
    </row>
    <row r="10182" spans="1:2" x14ac:dyDescent="0.3">
      <c r="A10182" s="3">
        <v>435126</v>
      </c>
      <c r="B10182" s="5" t="s">
        <v>540</v>
      </c>
    </row>
    <row r="10183" spans="1:2" x14ac:dyDescent="0.3">
      <c r="A10183" s="3">
        <v>435126</v>
      </c>
      <c r="B10183" s="5" t="s">
        <v>51</v>
      </c>
    </row>
    <row r="10184" spans="1:2" x14ac:dyDescent="0.3">
      <c r="A10184" s="3">
        <v>401898</v>
      </c>
      <c r="B10184" s="5" t="s">
        <v>1109</v>
      </c>
    </row>
    <row r="10185" spans="1:2" x14ac:dyDescent="0.3">
      <c r="A10185" s="3">
        <v>401898</v>
      </c>
      <c r="B10185" s="5" t="s">
        <v>108</v>
      </c>
    </row>
    <row r="10186" spans="1:2" x14ac:dyDescent="0.3">
      <c r="A10186" s="3">
        <v>401898</v>
      </c>
      <c r="B10186" s="5" t="s">
        <v>263</v>
      </c>
    </row>
    <row r="10187" spans="1:2" x14ac:dyDescent="0.3">
      <c r="A10187" s="3">
        <v>401898</v>
      </c>
      <c r="B10187" s="5" t="s">
        <v>750</v>
      </c>
    </row>
    <row r="10188" spans="1:2" x14ac:dyDescent="0.3">
      <c r="A10188" s="3">
        <v>434119</v>
      </c>
      <c r="B10188" s="5" t="s">
        <v>94</v>
      </c>
    </row>
    <row r="10189" spans="1:2" x14ac:dyDescent="0.3">
      <c r="A10189" s="3">
        <v>435901</v>
      </c>
      <c r="B10189" s="5" t="s">
        <v>877</v>
      </c>
    </row>
    <row r="10190" spans="1:2" x14ac:dyDescent="0.3">
      <c r="A10190" s="3">
        <v>438058</v>
      </c>
      <c r="B10190" s="5" t="s">
        <v>144</v>
      </c>
    </row>
    <row r="10191" spans="1:2" x14ac:dyDescent="0.3">
      <c r="A10191" s="3">
        <v>437291</v>
      </c>
      <c r="B10191" s="5" t="s">
        <v>10</v>
      </c>
    </row>
    <row r="10192" spans="1:2" x14ac:dyDescent="0.3">
      <c r="A10192" s="3">
        <v>408220</v>
      </c>
      <c r="B10192" s="5" t="s">
        <v>10</v>
      </c>
    </row>
    <row r="10193" spans="1:2" x14ac:dyDescent="0.3">
      <c r="A10193" s="3">
        <v>445585</v>
      </c>
      <c r="B10193" s="5" t="s">
        <v>94</v>
      </c>
    </row>
    <row r="10194" spans="1:2" x14ac:dyDescent="0.3">
      <c r="A10194" s="3">
        <v>469722</v>
      </c>
      <c r="B10194" s="5" t="s">
        <v>3743</v>
      </c>
    </row>
    <row r="10195" spans="1:2" x14ac:dyDescent="0.3">
      <c r="A10195" s="3">
        <v>297160</v>
      </c>
      <c r="B10195" s="5" t="s">
        <v>10</v>
      </c>
    </row>
    <row r="10196" spans="1:2" x14ac:dyDescent="0.3">
      <c r="A10196" s="3">
        <v>297160</v>
      </c>
      <c r="B10196" s="5" t="s">
        <v>432</v>
      </c>
    </row>
    <row r="10197" spans="1:2" x14ac:dyDescent="0.3">
      <c r="A10197" s="3">
        <v>454699</v>
      </c>
      <c r="B10197" s="5" t="s">
        <v>416</v>
      </c>
    </row>
    <row r="10198" spans="1:2" x14ac:dyDescent="0.3">
      <c r="A10198" s="3">
        <v>454699</v>
      </c>
      <c r="B10198" s="5" t="s">
        <v>284</v>
      </c>
    </row>
    <row r="10199" spans="1:2" x14ac:dyDescent="0.3">
      <c r="A10199" s="3">
        <v>394830</v>
      </c>
      <c r="B10199" s="5" t="s">
        <v>1302</v>
      </c>
    </row>
    <row r="10200" spans="1:2" x14ac:dyDescent="0.3">
      <c r="A10200" s="3">
        <v>394830</v>
      </c>
      <c r="B10200" s="5" t="s">
        <v>416</v>
      </c>
    </row>
    <row r="10201" spans="1:2" x14ac:dyDescent="0.3">
      <c r="A10201" s="3">
        <v>394830</v>
      </c>
      <c r="B10201" s="5" t="s">
        <v>10</v>
      </c>
    </row>
    <row r="10202" spans="1:2" x14ac:dyDescent="0.3">
      <c r="A10202" s="3">
        <v>416051</v>
      </c>
      <c r="B10202" s="5" t="s">
        <v>1540</v>
      </c>
    </row>
    <row r="10203" spans="1:2" x14ac:dyDescent="0.3">
      <c r="A10203" s="3">
        <v>416051</v>
      </c>
      <c r="B10203" s="5" t="s">
        <v>108</v>
      </c>
    </row>
    <row r="10204" spans="1:2" x14ac:dyDescent="0.3">
      <c r="A10204" s="3">
        <v>416051</v>
      </c>
      <c r="B10204" s="5" t="s">
        <v>2138</v>
      </c>
    </row>
    <row r="10205" spans="1:2" x14ac:dyDescent="0.3">
      <c r="A10205" s="3">
        <v>416051</v>
      </c>
      <c r="B10205" s="5" t="s">
        <v>10</v>
      </c>
    </row>
    <row r="10206" spans="1:2" x14ac:dyDescent="0.3">
      <c r="A10206" s="3">
        <v>461714</v>
      </c>
      <c r="B10206" s="5" t="s">
        <v>411</v>
      </c>
    </row>
    <row r="10207" spans="1:2" x14ac:dyDescent="0.3">
      <c r="A10207" s="3">
        <v>457837</v>
      </c>
      <c r="B10207" s="5" t="s">
        <v>411</v>
      </c>
    </row>
    <row r="10208" spans="1:2" x14ac:dyDescent="0.3">
      <c r="A10208" s="3">
        <v>469310</v>
      </c>
      <c r="B10208" s="5" t="s">
        <v>1109</v>
      </c>
    </row>
    <row r="10209" spans="1:2" x14ac:dyDescent="0.3">
      <c r="A10209" s="3">
        <v>567581</v>
      </c>
      <c r="B10209" s="5" t="s">
        <v>411</v>
      </c>
    </row>
    <row r="10210" spans="1:2" x14ac:dyDescent="0.3">
      <c r="A10210" s="3">
        <v>567581</v>
      </c>
      <c r="B10210" s="5" t="s">
        <v>284</v>
      </c>
    </row>
    <row r="10211" spans="1:2" x14ac:dyDescent="0.3">
      <c r="A10211" s="3">
        <v>419835</v>
      </c>
      <c r="B10211" s="5" t="s">
        <v>416</v>
      </c>
    </row>
    <row r="10212" spans="1:2" x14ac:dyDescent="0.3">
      <c r="A10212" s="3">
        <v>419835</v>
      </c>
      <c r="B10212" s="5" t="s">
        <v>10</v>
      </c>
    </row>
    <row r="10213" spans="1:2" x14ac:dyDescent="0.3">
      <c r="A10213" s="3">
        <v>95608</v>
      </c>
      <c r="B10213" s="5" t="s">
        <v>10</v>
      </c>
    </row>
    <row r="10214" spans="1:2" x14ac:dyDescent="0.3">
      <c r="A10214" s="3">
        <v>462181</v>
      </c>
      <c r="B10214" s="5" t="s">
        <v>10</v>
      </c>
    </row>
    <row r="10215" spans="1:2" x14ac:dyDescent="0.3">
      <c r="A10215" s="3">
        <v>313943</v>
      </c>
      <c r="B10215" s="5" t="s">
        <v>416</v>
      </c>
    </row>
    <row r="10216" spans="1:2" x14ac:dyDescent="0.3">
      <c r="A10216" s="3">
        <v>390054</v>
      </c>
      <c r="B10216" s="5" t="s">
        <v>416</v>
      </c>
    </row>
    <row r="10217" spans="1:2" x14ac:dyDescent="0.3">
      <c r="A10217" s="3">
        <v>390054</v>
      </c>
      <c r="B10217" s="5" t="s">
        <v>19774</v>
      </c>
    </row>
    <row r="10218" spans="1:2" x14ac:dyDescent="0.3">
      <c r="A10218" s="3">
        <v>420950</v>
      </c>
      <c r="B10218" s="5" t="s">
        <v>1540</v>
      </c>
    </row>
    <row r="10219" spans="1:2" x14ac:dyDescent="0.3">
      <c r="A10219" s="3">
        <v>420950</v>
      </c>
      <c r="B10219" s="5" t="s">
        <v>108</v>
      </c>
    </row>
    <row r="10220" spans="1:2" x14ac:dyDescent="0.3">
      <c r="A10220" s="3">
        <v>426238</v>
      </c>
      <c r="B10220" s="5" t="s">
        <v>10</v>
      </c>
    </row>
    <row r="10221" spans="1:2" x14ac:dyDescent="0.3">
      <c r="A10221" s="3">
        <v>445040</v>
      </c>
      <c r="B10221" s="5" t="s">
        <v>10</v>
      </c>
    </row>
    <row r="10222" spans="1:2" x14ac:dyDescent="0.3">
      <c r="A10222" s="3">
        <v>401544</v>
      </c>
      <c r="B10222" s="5" t="s">
        <v>10</v>
      </c>
    </row>
    <row r="10223" spans="1:2" x14ac:dyDescent="0.3">
      <c r="A10223" s="3">
        <v>442056</v>
      </c>
      <c r="B10223" s="5" t="s">
        <v>956</v>
      </c>
    </row>
    <row r="10224" spans="1:2" x14ac:dyDescent="0.3">
      <c r="A10224" s="3">
        <v>442056</v>
      </c>
      <c r="B10224" s="5" t="s">
        <v>416</v>
      </c>
    </row>
    <row r="10225" spans="1:2" x14ac:dyDescent="0.3">
      <c r="A10225" s="3">
        <v>442056</v>
      </c>
      <c r="B10225" s="5" t="s">
        <v>284</v>
      </c>
    </row>
    <row r="10226" spans="1:2" x14ac:dyDescent="0.3">
      <c r="A10226" s="3">
        <v>442056</v>
      </c>
      <c r="B10226" s="5" t="s">
        <v>1109</v>
      </c>
    </row>
    <row r="10227" spans="1:2" x14ac:dyDescent="0.3">
      <c r="A10227" s="3">
        <v>430474</v>
      </c>
      <c r="B10227" s="5" t="s">
        <v>1540</v>
      </c>
    </row>
    <row r="10228" spans="1:2" x14ac:dyDescent="0.3">
      <c r="A10228" s="3">
        <v>430474</v>
      </c>
      <c r="B10228" s="5" t="s">
        <v>411</v>
      </c>
    </row>
    <row r="10229" spans="1:2" x14ac:dyDescent="0.3">
      <c r="A10229" s="3">
        <v>430474</v>
      </c>
      <c r="B10229" s="5" t="s">
        <v>51</v>
      </c>
    </row>
    <row r="10230" spans="1:2" x14ac:dyDescent="0.3">
      <c r="A10230" s="3">
        <v>430474</v>
      </c>
      <c r="B10230" s="5" t="s">
        <v>584</v>
      </c>
    </row>
    <row r="10231" spans="1:2" x14ac:dyDescent="0.3">
      <c r="A10231" s="3">
        <v>430474</v>
      </c>
      <c r="B10231" s="5" t="s">
        <v>416</v>
      </c>
    </row>
    <row r="10232" spans="1:2" x14ac:dyDescent="0.3">
      <c r="A10232" s="3">
        <v>430474</v>
      </c>
      <c r="B10232" s="5" t="s">
        <v>10</v>
      </c>
    </row>
    <row r="10233" spans="1:2" x14ac:dyDescent="0.3">
      <c r="A10233" s="3">
        <v>316154</v>
      </c>
      <c r="B10233" s="5" t="s">
        <v>10</v>
      </c>
    </row>
    <row r="10234" spans="1:2" x14ac:dyDescent="0.3">
      <c r="A10234" s="3">
        <v>371638</v>
      </c>
      <c r="B10234" s="5" t="s">
        <v>10</v>
      </c>
    </row>
    <row r="10235" spans="1:2" x14ac:dyDescent="0.3">
      <c r="A10235" s="3">
        <v>1285792</v>
      </c>
      <c r="B10235" s="5" t="s">
        <v>144</v>
      </c>
    </row>
    <row r="10236" spans="1:2" x14ac:dyDescent="0.3">
      <c r="A10236" s="3">
        <v>339987</v>
      </c>
      <c r="B10236" s="5" t="s">
        <v>416</v>
      </c>
    </row>
    <row r="10237" spans="1:2" x14ac:dyDescent="0.3">
      <c r="A10237" s="3">
        <v>339987</v>
      </c>
      <c r="B10237" s="5" t="s">
        <v>10</v>
      </c>
    </row>
    <row r="10238" spans="1:2" x14ac:dyDescent="0.3">
      <c r="A10238" s="3">
        <v>339987</v>
      </c>
      <c r="B10238" s="5" t="s">
        <v>284</v>
      </c>
    </row>
    <row r="10239" spans="1:2" x14ac:dyDescent="0.3">
      <c r="A10239" s="3">
        <v>339987</v>
      </c>
      <c r="B10239" s="5" t="s">
        <v>1540</v>
      </c>
    </row>
    <row r="10240" spans="1:2" x14ac:dyDescent="0.3">
      <c r="A10240" s="3">
        <v>432836</v>
      </c>
      <c r="B10240" s="5" t="s">
        <v>94</v>
      </c>
    </row>
    <row r="10241" spans="1:2" x14ac:dyDescent="0.3">
      <c r="A10241" s="3">
        <v>414770</v>
      </c>
      <c r="B10241" s="5" t="s">
        <v>144</v>
      </c>
    </row>
    <row r="10242" spans="1:2" x14ac:dyDescent="0.3">
      <c r="A10242" s="3">
        <v>392207</v>
      </c>
      <c r="B10242" s="5" t="s">
        <v>284</v>
      </c>
    </row>
    <row r="10243" spans="1:2" x14ac:dyDescent="0.3">
      <c r="A10243" s="3">
        <v>392207</v>
      </c>
      <c r="B10243" s="5" t="s">
        <v>51</v>
      </c>
    </row>
    <row r="10244" spans="1:2" x14ac:dyDescent="0.3">
      <c r="A10244" s="3">
        <v>459225</v>
      </c>
      <c r="B10244" s="5" t="s">
        <v>10</v>
      </c>
    </row>
    <row r="10245" spans="1:2" x14ac:dyDescent="0.3">
      <c r="A10245" s="3">
        <v>429191</v>
      </c>
      <c r="B10245" s="5" t="s">
        <v>3743</v>
      </c>
    </row>
    <row r="10246" spans="1:2" x14ac:dyDescent="0.3">
      <c r="A10246" s="3">
        <v>429191</v>
      </c>
      <c r="B10246" s="5" t="s">
        <v>284</v>
      </c>
    </row>
    <row r="10247" spans="1:2" x14ac:dyDescent="0.3">
      <c r="A10247" s="3">
        <v>429191</v>
      </c>
      <c r="B10247" s="5" t="s">
        <v>51</v>
      </c>
    </row>
    <row r="10248" spans="1:2" x14ac:dyDescent="0.3">
      <c r="A10248" s="3">
        <v>429191</v>
      </c>
      <c r="B10248" s="5" t="s">
        <v>10</v>
      </c>
    </row>
    <row r="10249" spans="1:2" x14ac:dyDescent="0.3">
      <c r="A10249" s="3">
        <v>436120</v>
      </c>
      <c r="B10249" s="5" t="s">
        <v>144</v>
      </c>
    </row>
    <row r="10250" spans="1:2" x14ac:dyDescent="0.3">
      <c r="A10250" s="3">
        <v>425980</v>
      </c>
      <c r="B10250" s="5" t="s">
        <v>10</v>
      </c>
    </row>
    <row r="10251" spans="1:2" x14ac:dyDescent="0.3">
      <c r="A10251" s="3">
        <v>301355</v>
      </c>
      <c r="B10251" s="5" t="s">
        <v>1540</v>
      </c>
    </row>
    <row r="10252" spans="1:2" x14ac:dyDescent="0.3">
      <c r="A10252" s="3">
        <v>301355</v>
      </c>
      <c r="B10252" s="5" t="s">
        <v>432</v>
      </c>
    </row>
    <row r="10253" spans="1:2" x14ac:dyDescent="0.3">
      <c r="A10253" s="3">
        <v>301355</v>
      </c>
      <c r="B10253" s="5" t="s">
        <v>416</v>
      </c>
    </row>
    <row r="10254" spans="1:2" x14ac:dyDescent="0.3">
      <c r="A10254" s="3">
        <v>301355</v>
      </c>
      <c r="B10254" s="5" t="s">
        <v>10</v>
      </c>
    </row>
    <row r="10255" spans="1:2" x14ac:dyDescent="0.3">
      <c r="A10255" s="3">
        <v>449755</v>
      </c>
      <c r="B10255" s="5" t="s">
        <v>10</v>
      </c>
    </row>
    <row r="10256" spans="1:2" x14ac:dyDescent="0.3">
      <c r="A10256" s="3">
        <v>334536</v>
      </c>
      <c r="B10256" s="5" t="s">
        <v>432</v>
      </c>
    </row>
    <row r="10257" spans="1:2" x14ac:dyDescent="0.3">
      <c r="A10257" s="3">
        <v>334536</v>
      </c>
      <c r="B10257" s="5" t="s">
        <v>108</v>
      </c>
    </row>
    <row r="10258" spans="1:2" x14ac:dyDescent="0.3">
      <c r="A10258" s="3">
        <v>334536</v>
      </c>
      <c r="B10258" s="5" t="s">
        <v>10</v>
      </c>
    </row>
    <row r="10259" spans="1:2" x14ac:dyDescent="0.3">
      <c r="A10259" s="3">
        <v>481840</v>
      </c>
      <c r="B10259" s="5" t="s">
        <v>94</v>
      </c>
    </row>
    <row r="10260" spans="1:2" x14ac:dyDescent="0.3">
      <c r="A10260" s="3">
        <v>501007</v>
      </c>
      <c r="B10260" s="5" t="s">
        <v>1540</v>
      </c>
    </row>
    <row r="10261" spans="1:2" x14ac:dyDescent="0.3">
      <c r="A10261" s="3">
        <v>480572</v>
      </c>
      <c r="B10261" s="5" t="s">
        <v>10</v>
      </c>
    </row>
    <row r="10262" spans="1:2" x14ac:dyDescent="0.3">
      <c r="A10262" s="3">
        <v>480572</v>
      </c>
      <c r="B10262" s="5" t="s">
        <v>1311</v>
      </c>
    </row>
    <row r="10263" spans="1:2" x14ac:dyDescent="0.3">
      <c r="A10263" s="3">
        <v>396940</v>
      </c>
      <c r="B10263" s="5" t="s">
        <v>10</v>
      </c>
    </row>
    <row r="10264" spans="1:2" x14ac:dyDescent="0.3">
      <c r="A10264" s="3">
        <v>388284</v>
      </c>
      <c r="B10264" s="5" t="s">
        <v>74</v>
      </c>
    </row>
    <row r="10265" spans="1:2" x14ac:dyDescent="0.3">
      <c r="A10265" s="3">
        <v>451955</v>
      </c>
      <c r="B10265" s="5" t="s">
        <v>1540</v>
      </c>
    </row>
    <row r="10266" spans="1:2" x14ac:dyDescent="0.3">
      <c r="A10266" s="3">
        <v>451955</v>
      </c>
      <c r="B10266" s="5" t="s">
        <v>108</v>
      </c>
    </row>
    <row r="10267" spans="1:2" x14ac:dyDescent="0.3">
      <c r="A10267" s="3">
        <v>414425</v>
      </c>
      <c r="B10267" s="5" t="s">
        <v>10</v>
      </c>
    </row>
    <row r="10268" spans="1:2" x14ac:dyDescent="0.3">
      <c r="A10268" s="3">
        <v>455551</v>
      </c>
      <c r="B10268" s="5" t="s">
        <v>432</v>
      </c>
    </row>
    <row r="10269" spans="1:2" x14ac:dyDescent="0.3">
      <c r="A10269" s="3">
        <v>467433</v>
      </c>
      <c r="B10269" s="5" t="s">
        <v>10</v>
      </c>
    </row>
    <row r="10270" spans="1:2" x14ac:dyDescent="0.3">
      <c r="A10270" s="3">
        <v>433247</v>
      </c>
      <c r="B10270" s="5" t="s">
        <v>10</v>
      </c>
    </row>
    <row r="10271" spans="1:2" x14ac:dyDescent="0.3">
      <c r="A10271" s="3">
        <v>323368</v>
      </c>
      <c r="B10271" s="5" t="s">
        <v>10</v>
      </c>
    </row>
    <row r="10272" spans="1:2" x14ac:dyDescent="0.3">
      <c r="A10272" s="3">
        <v>383709</v>
      </c>
      <c r="B10272" s="5" t="s">
        <v>10</v>
      </c>
    </row>
    <row r="10273" spans="1:2" x14ac:dyDescent="0.3">
      <c r="A10273" s="3">
        <v>458353</v>
      </c>
      <c r="B10273" s="5" t="s">
        <v>10</v>
      </c>
    </row>
    <row r="10274" spans="1:2" x14ac:dyDescent="0.3">
      <c r="A10274" s="3">
        <v>341689</v>
      </c>
      <c r="B10274" s="5" t="s">
        <v>416</v>
      </c>
    </row>
    <row r="10275" spans="1:2" x14ac:dyDescent="0.3">
      <c r="A10275" s="3">
        <v>341689</v>
      </c>
      <c r="B10275" s="5" t="s">
        <v>10</v>
      </c>
    </row>
    <row r="10276" spans="1:2" x14ac:dyDescent="0.3">
      <c r="A10276" s="3">
        <v>410554</v>
      </c>
      <c r="B10276" s="5" t="s">
        <v>416</v>
      </c>
    </row>
    <row r="10277" spans="1:2" x14ac:dyDescent="0.3">
      <c r="A10277" s="3">
        <v>410554</v>
      </c>
      <c r="B10277" s="5" t="s">
        <v>10</v>
      </c>
    </row>
    <row r="10278" spans="1:2" x14ac:dyDescent="0.3">
      <c r="A10278" s="3">
        <v>477449</v>
      </c>
      <c r="B10278" s="5" t="s">
        <v>144</v>
      </c>
    </row>
    <row r="10279" spans="1:2" x14ac:dyDescent="0.3">
      <c r="A10279" s="3">
        <v>446829</v>
      </c>
      <c r="B10279" s="5" t="s">
        <v>10</v>
      </c>
    </row>
    <row r="10280" spans="1:2" x14ac:dyDescent="0.3">
      <c r="A10280" s="3">
        <v>407448</v>
      </c>
      <c r="B10280" s="5" t="s">
        <v>10</v>
      </c>
    </row>
    <row r="10281" spans="1:2" x14ac:dyDescent="0.3">
      <c r="A10281" s="3">
        <v>459202</v>
      </c>
      <c r="B10281" s="5" t="s">
        <v>10</v>
      </c>
    </row>
    <row r="10282" spans="1:2" x14ac:dyDescent="0.3">
      <c r="A10282" s="3">
        <v>395993</v>
      </c>
      <c r="B10282" s="5" t="s">
        <v>784</v>
      </c>
    </row>
    <row r="10283" spans="1:2" x14ac:dyDescent="0.3">
      <c r="A10283" s="3">
        <v>395993</v>
      </c>
      <c r="B10283" s="5" t="s">
        <v>10</v>
      </c>
    </row>
    <row r="10284" spans="1:2" x14ac:dyDescent="0.3">
      <c r="A10284" s="3">
        <v>430214</v>
      </c>
      <c r="B10284" s="5" t="s">
        <v>144</v>
      </c>
    </row>
    <row r="10285" spans="1:2" x14ac:dyDescent="0.3">
      <c r="A10285" s="3">
        <v>464882</v>
      </c>
      <c r="B10285" s="5" t="s">
        <v>10</v>
      </c>
    </row>
    <row r="10286" spans="1:2" x14ac:dyDescent="0.3">
      <c r="A10286" s="3">
        <v>482059</v>
      </c>
      <c r="B10286" s="5" t="s">
        <v>94</v>
      </c>
    </row>
    <row r="10287" spans="1:2" x14ac:dyDescent="0.3">
      <c r="A10287" s="3">
        <v>412547</v>
      </c>
      <c r="B10287" s="5" t="s">
        <v>432</v>
      </c>
    </row>
    <row r="10288" spans="1:2" x14ac:dyDescent="0.3">
      <c r="A10288" s="3">
        <v>412547</v>
      </c>
      <c r="B10288" s="5" t="s">
        <v>10</v>
      </c>
    </row>
    <row r="10289" spans="1:2" x14ac:dyDescent="0.3">
      <c r="A10289" s="3">
        <v>412547</v>
      </c>
      <c r="B10289" s="5" t="s">
        <v>416</v>
      </c>
    </row>
    <row r="10290" spans="1:2" x14ac:dyDescent="0.3">
      <c r="A10290" s="3">
        <v>431572</v>
      </c>
      <c r="B10290" s="5" t="s">
        <v>144</v>
      </c>
    </row>
    <row r="10291" spans="1:2" x14ac:dyDescent="0.3">
      <c r="A10291" s="3">
        <v>431572</v>
      </c>
      <c r="B10291" s="5" t="s">
        <v>51</v>
      </c>
    </row>
    <row r="10292" spans="1:2" x14ac:dyDescent="0.3">
      <c r="A10292" s="3">
        <v>431572</v>
      </c>
      <c r="B10292" s="5" t="s">
        <v>10</v>
      </c>
    </row>
    <row r="10293" spans="1:2" x14ac:dyDescent="0.3">
      <c r="A10293" s="3">
        <v>333354</v>
      </c>
      <c r="B10293" s="5" t="s">
        <v>3926</v>
      </c>
    </row>
    <row r="10294" spans="1:2" x14ac:dyDescent="0.3">
      <c r="A10294" s="3">
        <v>333354</v>
      </c>
      <c r="B10294" s="5" t="s">
        <v>3037</v>
      </c>
    </row>
    <row r="10295" spans="1:2" x14ac:dyDescent="0.3">
      <c r="A10295" s="3">
        <v>333354</v>
      </c>
      <c r="B10295" s="5" t="s">
        <v>10</v>
      </c>
    </row>
    <row r="10296" spans="1:2" x14ac:dyDescent="0.3">
      <c r="A10296" s="3">
        <v>283591</v>
      </c>
      <c r="B10296" s="5" t="s">
        <v>2847</v>
      </c>
    </row>
    <row r="10297" spans="1:2" x14ac:dyDescent="0.3">
      <c r="A10297" s="3">
        <v>469721</v>
      </c>
      <c r="B10297" s="5" t="s">
        <v>2847</v>
      </c>
    </row>
    <row r="10298" spans="1:2" x14ac:dyDescent="0.3">
      <c r="A10298" s="3">
        <v>420648</v>
      </c>
      <c r="B10298" s="5" t="s">
        <v>51</v>
      </c>
    </row>
    <row r="10299" spans="1:2" x14ac:dyDescent="0.3">
      <c r="A10299" s="3">
        <v>464593</v>
      </c>
      <c r="B10299" s="5" t="s">
        <v>411</v>
      </c>
    </row>
    <row r="10300" spans="1:2" x14ac:dyDescent="0.3">
      <c r="A10300" s="3">
        <v>464593</v>
      </c>
      <c r="B10300" s="5" t="s">
        <v>416</v>
      </c>
    </row>
    <row r="10301" spans="1:2" x14ac:dyDescent="0.3">
      <c r="A10301" s="3">
        <v>509080</v>
      </c>
      <c r="B10301" s="5" t="s">
        <v>10</v>
      </c>
    </row>
    <row r="10302" spans="1:2" x14ac:dyDescent="0.3">
      <c r="A10302" s="3">
        <v>437108</v>
      </c>
      <c r="B10302" s="5" t="s">
        <v>94</v>
      </c>
    </row>
    <row r="10303" spans="1:2" x14ac:dyDescent="0.3">
      <c r="A10303" s="3">
        <v>423453</v>
      </c>
      <c r="B10303" s="5" t="s">
        <v>432</v>
      </c>
    </row>
    <row r="10304" spans="1:2" x14ac:dyDescent="0.3">
      <c r="A10304" s="3">
        <v>423453</v>
      </c>
      <c r="B10304" s="5" t="s">
        <v>108</v>
      </c>
    </row>
    <row r="10305" spans="1:2" x14ac:dyDescent="0.3">
      <c r="A10305" s="3">
        <v>466485</v>
      </c>
      <c r="B10305" s="5" t="s">
        <v>2847</v>
      </c>
    </row>
    <row r="10306" spans="1:2" x14ac:dyDescent="0.3">
      <c r="A10306" s="3">
        <v>534179</v>
      </c>
      <c r="B10306" s="5" t="s">
        <v>94</v>
      </c>
    </row>
    <row r="10307" spans="1:2" x14ac:dyDescent="0.3">
      <c r="A10307" s="3">
        <v>315064</v>
      </c>
      <c r="B10307" s="5" t="s">
        <v>367</v>
      </c>
    </row>
    <row r="10308" spans="1:2" x14ac:dyDescent="0.3">
      <c r="A10308" s="3">
        <v>315064</v>
      </c>
      <c r="B10308" s="5" t="s">
        <v>411</v>
      </c>
    </row>
    <row r="10309" spans="1:2" x14ac:dyDescent="0.3">
      <c r="A10309" s="3">
        <v>315064</v>
      </c>
      <c r="B10309" s="5" t="s">
        <v>94</v>
      </c>
    </row>
    <row r="10310" spans="1:2" x14ac:dyDescent="0.3">
      <c r="A10310" s="3">
        <v>315064</v>
      </c>
      <c r="B10310" s="5" t="s">
        <v>51</v>
      </c>
    </row>
    <row r="10311" spans="1:2" x14ac:dyDescent="0.3">
      <c r="A10311" s="3">
        <v>315064</v>
      </c>
      <c r="B10311" s="5" t="s">
        <v>10</v>
      </c>
    </row>
    <row r="10312" spans="1:2" x14ac:dyDescent="0.3">
      <c r="A10312" s="3">
        <v>408509</v>
      </c>
      <c r="B10312" s="5" t="s">
        <v>108</v>
      </c>
    </row>
    <row r="10313" spans="1:2" x14ac:dyDescent="0.3">
      <c r="A10313" s="3">
        <v>430424</v>
      </c>
      <c r="B10313" s="5" t="s">
        <v>432</v>
      </c>
    </row>
    <row r="10314" spans="1:2" x14ac:dyDescent="0.3">
      <c r="A10314" s="3">
        <v>430424</v>
      </c>
      <c r="B10314" s="5" t="s">
        <v>108</v>
      </c>
    </row>
    <row r="10315" spans="1:2" x14ac:dyDescent="0.3">
      <c r="A10315" s="3">
        <v>438347</v>
      </c>
      <c r="B10315" s="5" t="s">
        <v>108</v>
      </c>
    </row>
    <row r="10316" spans="1:2" x14ac:dyDescent="0.3">
      <c r="A10316" s="3">
        <v>475759</v>
      </c>
      <c r="B10316" s="5" t="s">
        <v>416</v>
      </c>
    </row>
    <row r="10317" spans="1:2" x14ac:dyDescent="0.3">
      <c r="A10317" s="3">
        <v>475759</v>
      </c>
      <c r="B10317" s="5" t="s">
        <v>10</v>
      </c>
    </row>
    <row r="10318" spans="1:2" x14ac:dyDescent="0.3">
      <c r="A10318" s="3">
        <v>452507</v>
      </c>
      <c r="B10318" s="5" t="s">
        <v>10</v>
      </c>
    </row>
    <row r="10319" spans="1:2" x14ac:dyDescent="0.3">
      <c r="A10319" s="3">
        <v>453276</v>
      </c>
      <c r="B10319" s="5" t="s">
        <v>108</v>
      </c>
    </row>
    <row r="10320" spans="1:2" x14ac:dyDescent="0.3">
      <c r="A10320" s="3">
        <v>453276</v>
      </c>
      <c r="B10320" s="5" t="s">
        <v>784</v>
      </c>
    </row>
    <row r="10321" spans="1:2" x14ac:dyDescent="0.3">
      <c r="A10321" s="3">
        <v>453276</v>
      </c>
      <c r="B10321" s="5" t="s">
        <v>3367</v>
      </c>
    </row>
    <row r="10322" spans="1:2" x14ac:dyDescent="0.3">
      <c r="A10322" s="3">
        <v>453276</v>
      </c>
      <c r="B10322" s="5" t="s">
        <v>2939</v>
      </c>
    </row>
    <row r="10323" spans="1:2" x14ac:dyDescent="0.3">
      <c r="A10323" s="3">
        <v>453276</v>
      </c>
      <c r="B10323" s="5" t="s">
        <v>220</v>
      </c>
    </row>
    <row r="10324" spans="1:2" x14ac:dyDescent="0.3">
      <c r="A10324" s="3">
        <v>441531</v>
      </c>
      <c r="B10324" s="5" t="s">
        <v>411</v>
      </c>
    </row>
    <row r="10325" spans="1:2" x14ac:dyDescent="0.3">
      <c r="A10325" s="3">
        <v>441531</v>
      </c>
      <c r="B10325" s="5" t="s">
        <v>784</v>
      </c>
    </row>
    <row r="10326" spans="1:2" x14ac:dyDescent="0.3">
      <c r="A10326" s="3">
        <v>438259</v>
      </c>
      <c r="B10326" s="5" t="s">
        <v>416</v>
      </c>
    </row>
    <row r="10327" spans="1:2" x14ac:dyDescent="0.3">
      <c r="A10327" s="3">
        <v>472338</v>
      </c>
      <c r="B10327" s="5" t="s">
        <v>10</v>
      </c>
    </row>
    <row r="10328" spans="1:2" x14ac:dyDescent="0.3">
      <c r="A10328" s="3">
        <v>453191</v>
      </c>
      <c r="B10328" s="5" t="s">
        <v>1540</v>
      </c>
    </row>
    <row r="10329" spans="1:2" x14ac:dyDescent="0.3">
      <c r="A10329" s="3">
        <v>453191</v>
      </c>
      <c r="B10329" s="5" t="s">
        <v>108</v>
      </c>
    </row>
    <row r="10330" spans="1:2" x14ac:dyDescent="0.3">
      <c r="A10330" s="3">
        <v>414190</v>
      </c>
      <c r="B10330" s="5" t="s">
        <v>416</v>
      </c>
    </row>
    <row r="10331" spans="1:2" x14ac:dyDescent="0.3">
      <c r="A10331" s="3">
        <v>330947</v>
      </c>
      <c r="B10331" s="5" t="s">
        <v>10</v>
      </c>
    </row>
    <row r="10332" spans="1:2" x14ac:dyDescent="0.3">
      <c r="A10332" s="3">
        <v>340442</v>
      </c>
      <c r="B10332" s="5" t="s">
        <v>1540</v>
      </c>
    </row>
    <row r="10333" spans="1:2" x14ac:dyDescent="0.3">
      <c r="A10333" s="3">
        <v>340442</v>
      </c>
      <c r="B10333" s="5" t="s">
        <v>2847</v>
      </c>
    </row>
    <row r="10334" spans="1:2" x14ac:dyDescent="0.3">
      <c r="A10334" s="3">
        <v>452551</v>
      </c>
      <c r="B10334" s="5" t="s">
        <v>411</v>
      </c>
    </row>
    <row r="10335" spans="1:2" x14ac:dyDescent="0.3">
      <c r="A10335" s="3">
        <v>452551</v>
      </c>
      <c r="B10335" s="5" t="s">
        <v>1905</v>
      </c>
    </row>
    <row r="10336" spans="1:2" x14ac:dyDescent="0.3">
      <c r="A10336" s="3">
        <v>452551</v>
      </c>
      <c r="B10336" s="5" t="s">
        <v>784</v>
      </c>
    </row>
    <row r="10337" spans="1:2" x14ac:dyDescent="0.3">
      <c r="A10337" s="3">
        <v>452551</v>
      </c>
      <c r="B10337" s="5" t="s">
        <v>10</v>
      </c>
    </row>
    <row r="10338" spans="1:2" x14ac:dyDescent="0.3">
      <c r="A10338" s="3">
        <v>432131</v>
      </c>
      <c r="B10338" s="5" t="s">
        <v>144</v>
      </c>
    </row>
    <row r="10339" spans="1:2" x14ac:dyDescent="0.3">
      <c r="A10339" s="3">
        <v>425591</v>
      </c>
      <c r="B10339" s="5" t="s">
        <v>10</v>
      </c>
    </row>
    <row r="10340" spans="1:2" x14ac:dyDescent="0.3">
      <c r="A10340" s="3">
        <v>372782</v>
      </c>
      <c r="B10340" s="5" t="s">
        <v>411</v>
      </c>
    </row>
    <row r="10341" spans="1:2" x14ac:dyDescent="0.3">
      <c r="A10341" s="3">
        <v>372782</v>
      </c>
      <c r="B10341" s="5" t="s">
        <v>784</v>
      </c>
    </row>
    <row r="10342" spans="1:2" x14ac:dyDescent="0.3">
      <c r="A10342" s="3">
        <v>372782</v>
      </c>
      <c r="B10342" s="5" t="s">
        <v>144</v>
      </c>
    </row>
    <row r="10343" spans="1:2" x14ac:dyDescent="0.3">
      <c r="A10343" s="3">
        <v>432985</v>
      </c>
      <c r="B10343" s="5" t="s">
        <v>144</v>
      </c>
    </row>
    <row r="10344" spans="1:2" x14ac:dyDescent="0.3">
      <c r="A10344" s="3">
        <v>569268</v>
      </c>
      <c r="B10344" s="5" t="s">
        <v>74</v>
      </c>
    </row>
    <row r="10345" spans="1:2" x14ac:dyDescent="0.3">
      <c r="A10345" s="3">
        <v>398177</v>
      </c>
      <c r="B10345" s="5" t="s">
        <v>432</v>
      </c>
    </row>
    <row r="10346" spans="1:2" x14ac:dyDescent="0.3">
      <c r="A10346" s="3">
        <v>398177</v>
      </c>
      <c r="B10346" s="5" t="s">
        <v>10</v>
      </c>
    </row>
    <row r="10347" spans="1:2" x14ac:dyDescent="0.3">
      <c r="A10347" s="3">
        <v>660698</v>
      </c>
      <c r="B10347" s="5" t="s">
        <v>1845</v>
      </c>
    </row>
    <row r="10348" spans="1:2" x14ac:dyDescent="0.3">
      <c r="A10348" s="3">
        <v>453127</v>
      </c>
      <c r="B10348" s="5" t="s">
        <v>94</v>
      </c>
    </row>
    <row r="10349" spans="1:2" x14ac:dyDescent="0.3">
      <c r="A10349" s="3">
        <v>433630</v>
      </c>
      <c r="B10349" s="5" t="s">
        <v>10</v>
      </c>
    </row>
    <row r="10350" spans="1:2" x14ac:dyDescent="0.3">
      <c r="A10350" s="3">
        <v>433630</v>
      </c>
      <c r="B10350" s="5" t="s">
        <v>416</v>
      </c>
    </row>
    <row r="10351" spans="1:2" x14ac:dyDescent="0.3">
      <c r="A10351" s="3">
        <v>434757</v>
      </c>
      <c r="B10351" s="5" t="s">
        <v>432</v>
      </c>
    </row>
    <row r="10352" spans="1:2" x14ac:dyDescent="0.3">
      <c r="A10352" s="3">
        <v>434757</v>
      </c>
      <c r="B10352" s="5" t="s">
        <v>10</v>
      </c>
    </row>
    <row r="10353" spans="1:2" x14ac:dyDescent="0.3">
      <c r="A10353" s="3">
        <v>404604</v>
      </c>
      <c r="B10353" s="5" t="s">
        <v>595</v>
      </c>
    </row>
    <row r="10354" spans="1:2" x14ac:dyDescent="0.3">
      <c r="A10354" s="3">
        <v>441909</v>
      </c>
      <c r="B10354" s="5" t="s">
        <v>2886</v>
      </c>
    </row>
    <row r="10355" spans="1:2" x14ac:dyDescent="0.3">
      <c r="A10355" s="3">
        <v>441909</v>
      </c>
      <c r="B10355" s="5" t="s">
        <v>595</v>
      </c>
    </row>
    <row r="10356" spans="1:2" x14ac:dyDescent="0.3">
      <c r="A10356" s="3">
        <v>432602</v>
      </c>
      <c r="B10356" s="5" t="s">
        <v>10</v>
      </c>
    </row>
    <row r="10357" spans="1:2" x14ac:dyDescent="0.3">
      <c r="A10357" s="3">
        <v>419831</v>
      </c>
      <c r="B10357" s="5" t="s">
        <v>1540</v>
      </c>
    </row>
    <row r="10358" spans="1:2" x14ac:dyDescent="0.3">
      <c r="A10358" s="3">
        <v>419831</v>
      </c>
      <c r="B10358" s="5" t="s">
        <v>416</v>
      </c>
    </row>
    <row r="10359" spans="1:2" x14ac:dyDescent="0.3">
      <c r="A10359" s="3">
        <v>419831</v>
      </c>
      <c r="B10359" s="5" t="s">
        <v>10</v>
      </c>
    </row>
    <row r="10360" spans="1:2" x14ac:dyDescent="0.3">
      <c r="A10360" s="3">
        <v>435707</v>
      </c>
      <c r="B10360" s="5" t="s">
        <v>51</v>
      </c>
    </row>
    <row r="10361" spans="1:2" x14ac:dyDescent="0.3">
      <c r="A10361" s="3">
        <v>418533</v>
      </c>
      <c r="B10361" s="5" t="s">
        <v>10</v>
      </c>
    </row>
    <row r="10362" spans="1:2" x14ac:dyDescent="0.3">
      <c r="A10362" s="3">
        <v>433128</v>
      </c>
      <c r="B10362" s="5" t="s">
        <v>144</v>
      </c>
    </row>
    <row r="10363" spans="1:2" x14ac:dyDescent="0.3">
      <c r="A10363" s="3">
        <v>453364</v>
      </c>
      <c r="B10363" s="5" t="s">
        <v>284</v>
      </c>
    </row>
    <row r="10364" spans="1:2" x14ac:dyDescent="0.3">
      <c r="A10364" s="3">
        <v>453364</v>
      </c>
      <c r="B10364" s="5" t="s">
        <v>2886</v>
      </c>
    </row>
    <row r="10365" spans="1:2" x14ac:dyDescent="0.3">
      <c r="A10365" s="3">
        <v>398174</v>
      </c>
      <c r="B10365" s="5" t="s">
        <v>416</v>
      </c>
    </row>
    <row r="10366" spans="1:2" x14ac:dyDescent="0.3">
      <c r="A10366" s="3">
        <v>450636</v>
      </c>
      <c r="B10366" s="5" t="s">
        <v>94</v>
      </c>
    </row>
    <row r="10367" spans="1:2" x14ac:dyDescent="0.3">
      <c r="A10367" s="3">
        <v>390053</v>
      </c>
      <c r="B10367" s="5" t="s">
        <v>10</v>
      </c>
    </row>
    <row r="10368" spans="1:2" x14ac:dyDescent="0.3">
      <c r="A10368" s="3">
        <v>390053</v>
      </c>
      <c r="B10368" s="5" t="s">
        <v>432</v>
      </c>
    </row>
    <row r="10369" spans="1:2" x14ac:dyDescent="0.3">
      <c r="A10369" s="3">
        <v>456287</v>
      </c>
      <c r="B10369" s="5" t="s">
        <v>595</v>
      </c>
    </row>
    <row r="10370" spans="1:2" x14ac:dyDescent="0.3">
      <c r="A10370" s="3">
        <v>447180</v>
      </c>
      <c r="B10370" s="5" t="s">
        <v>144</v>
      </c>
    </row>
    <row r="10371" spans="1:2" x14ac:dyDescent="0.3">
      <c r="A10371" s="3">
        <v>337676</v>
      </c>
      <c r="B10371" s="5" t="s">
        <v>108</v>
      </c>
    </row>
    <row r="10372" spans="1:2" x14ac:dyDescent="0.3">
      <c r="A10372" s="3">
        <v>337676</v>
      </c>
      <c r="B10372" s="5" t="s">
        <v>540</v>
      </c>
    </row>
    <row r="10373" spans="1:2" x14ac:dyDescent="0.3">
      <c r="A10373" s="3">
        <v>396493</v>
      </c>
      <c r="B10373" s="5" t="s">
        <v>10</v>
      </c>
    </row>
    <row r="10374" spans="1:2" x14ac:dyDescent="0.3">
      <c r="A10374" s="3">
        <v>413765</v>
      </c>
      <c r="B10374" s="5" t="s">
        <v>10</v>
      </c>
    </row>
    <row r="10375" spans="1:2" x14ac:dyDescent="0.3">
      <c r="A10375" s="3">
        <v>395814</v>
      </c>
      <c r="B10375" s="5" t="s">
        <v>432</v>
      </c>
    </row>
    <row r="10376" spans="1:2" x14ac:dyDescent="0.3">
      <c r="A10376" s="3">
        <v>395814</v>
      </c>
      <c r="B10376" s="5" t="s">
        <v>10</v>
      </c>
    </row>
    <row r="10377" spans="1:2" x14ac:dyDescent="0.3">
      <c r="A10377" s="3">
        <v>499753</v>
      </c>
      <c r="B10377" s="5" t="s">
        <v>1845</v>
      </c>
    </row>
    <row r="10378" spans="1:2" x14ac:dyDescent="0.3">
      <c r="A10378" s="3">
        <v>461763</v>
      </c>
      <c r="B10378" s="5" t="s">
        <v>144</v>
      </c>
    </row>
    <row r="10379" spans="1:2" x14ac:dyDescent="0.3">
      <c r="A10379" s="3">
        <v>438740</v>
      </c>
      <c r="B10379" s="5" t="s">
        <v>877</v>
      </c>
    </row>
    <row r="10380" spans="1:2" x14ac:dyDescent="0.3">
      <c r="A10380" s="3">
        <v>438435</v>
      </c>
      <c r="B10380" s="5" t="s">
        <v>10</v>
      </c>
    </row>
    <row r="10381" spans="1:2" x14ac:dyDescent="0.3">
      <c r="A10381" s="3">
        <v>440642</v>
      </c>
      <c r="B10381" s="5" t="s">
        <v>877</v>
      </c>
    </row>
    <row r="10382" spans="1:2" x14ac:dyDescent="0.3">
      <c r="A10382" s="3">
        <v>466876</v>
      </c>
      <c r="B10382" s="5" t="s">
        <v>432</v>
      </c>
    </row>
    <row r="10383" spans="1:2" x14ac:dyDescent="0.3">
      <c r="A10383" s="3">
        <v>466876</v>
      </c>
      <c r="B10383" s="5" t="s">
        <v>416</v>
      </c>
    </row>
    <row r="10384" spans="1:2" x14ac:dyDescent="0.3">
      <c r="A10384" s="3">
        <v>466876</v>
      </c>
      <c r="B10384" s="5" t="s">
        <v>10</v>
      </c>
    </row>
    <row r="10385" spans="1:2" x14ac:dyDescent="0.3">
      <c r="A10385" s="3">
        <v>444539</v>
      </c>
      <c r="B10385" s="5" t="s">
        <v>284</v>
      </c>
    </row>
    <row r="10386" spans="1:2" x14ac:dyDescent="0.3">
      <c r="A10386" s="3">
        <v>444539</v>
      </c>
      <c r="B10386" s="5" t="s">
        <v>51</v>
      </c>
    </row>
    <row r="10387" spans="1:2" x14ac:dyDescent="0.3">
      <c r="A10387" s="3">
        <v>444539</v>
      </c>
      <c r="B10387" s="5" t="s">
        <v>416</v>
      </c>
    </row>
    <row r="10388" spans="1:2" x14ac:dyDescent="0.3">
      <c r="A10388" s="3">
        <v>399031</v>
      </c>
      <c r="B10388" s="5" t="s">
        <v>2886</v>
      </c>
    </row>
    <row r="10389" spans="1:2" x14ac:dyDescent="0.3">
      <c r="A10389" s="3">
        <v>399031</v>
      </c>
      <c r="B10389" s="5" t="s">
        <v>108</v>
      </c>
    </row>
    <row r="10390" spans="1:2" x14ac:dyDescent="0.3">
      <c r="A10390" s="3">
        <v>399031</v>
      </c>
      <c r="B10390" s="5" t="s">
        <v>284</v>
      </c>
    </row>
    <row r="10391" spans="1:2" x14ac:dyDescent="0.3">
      <c r="A10391" s="3">
        <v>512625</v>
      </c>
      <c r="B10391" s="5" t="s">
        <v>10</v>
      </c>
    </row>
    <row r="10392" spans="1:2" x14ac:dyDescent="0.3">
      <c r="A10392" s="3">
        <v>456611</v>
      </c>
      <c r="B10392" s="5" t="s">
        <v>144</v>
      </c>
    </row>
    <row r="10393" spans="1:2" x14ac:dyDescent="0.3">
      <c r="A10393" s="3">
        <v>457249</v>
      </c>
      <c r="B10393" s="5" t="s">
        <v>10</v>
      </c>
    </row>
    <row r="10394" spans="1:2" x14ac:dyDescent="0.3">
      <c r="A10394" s="3">
        <v>423899</v>
      </c>
      <c r="B10394" s="5" t="s">
        <v>595</v>
      </c>
    </row>
    <row r="10395" spans="1:2" x14ac:dyDescent="0.3">
      <c r="A10395" s="3">
        <v>423899</v>
      </c>
      <c r="B10395" s="5" t="s">
        <v>416</v>
      </c>
    </row>
    <row r="10396" spans="1:2" x14ac:dyDescent="0.3">
      <c r="A10396" s="3">
        <v>423899</v>
      </c>
      <c r="B10396" s="5" t="s">
        <v>10</v>
      </c>
    </row>
    <row r="10397" spans="1:2" x14ac:dyDescent="0.3">
      <c r="A10397" s="3">
        <v>413857</v>
      </c>
      <c r="B10397" s="5" t="s">
        <v>10</v>
      </c>
    </row>
    <row r="10398" spans="1:2" x14ac:dyDescent="0.3">
      <c r="A10398" s="3">
        <v>301372</v>
      </c>
      <c r="B10398" s="5" t="s">
        <v>10</v>
      </c>
    </row>
    <row r="10399" spans="1:2" x14ac:dyDescent="0.3">
      <c r="A10399" s="3">
        <v>301372</v>
      </c>
      <c r="B10399" s="5" t="s">
        <v>540</v>
      </c>
    </row>
    <row r="10400" spans="1:2" x14ac:dyDescent="0.3">
      <c r="A10400" s="3">
        <v>489493</v>
      </c>
      <c r="B10400" s="5" t="s">
        <v>10</v>
      </c>
    </row>
    <row r="10401" spans="1:2" x14ac:dyDescent="0.3">
      <c r="A10401" s="3">
        <v>413992</v>
      </c>
      <c r="B10401" s="5" t="s">
        <v>10</v>
      </c>
    </row>
    <row r="10402" spans="1:2" x14ac:dyDescent="0.3">
      <c r="A10402" s="3">
        <v>413992</v>
      </c>
      <c r="B10402" s="5" t="s">
        <v>432</v>
      </c>
    </row>
    <row r="10403" spans="1:2" x14ac:dyDescent="0.3">
      <c r="A10403" s="3">
        <v>455656</v>
      </c>
      <c r="B10403" s="5" t="s">
        <v>10</v>
      </c>
    </row>
    <row r="10404" spans="1:2" x14ac:dyDescent="0.3">
      <c r="A10404" s="3">
        <v>473072</v>
      </c>
      <c r="B10404" s="5" t="s">
        <v>416</v>
      </c>
    </row>
    <row r="10405" spans="1:2" x14ac:dyDescent="0.3">
      <c r="A10405" s="3">
        <v>473072</v>
      </c>
      <c r="B10405" s="5" t="s">
        <v>10</v>
      </c>
    </row>
    <row r="10406" spans="1:2" x14ac:dyDescent="0.3">
      <c r="A10406" s="3">
        <v>458354</v>
      </c>
      <c r="B10406" s="5" t="s">
        <v>10</v>
      </c>
    </row>
    <row r="10407" spans="1:2" x14ac:dyDescent="0.3">
      <c r="A10407" s="3">
        <v>489150</v>
      </c>
      <c r="B10407" s="5" t="s">
        <v>94</v>
      </c>
    </row>
    <row r="10408" spans="1:2" x14ac:dyDescent="0.3">
      <c r="A10408" s="3">
        <v>422766</v>
      </c>
      <c r="B10408" s="5" t="s">
        <v>284</v>
      </c>
    </row>
    <row r="10409" spans="1:2" x14ac:dyDescent="0.3">
      <c r="A10409" s="3">
        <v>432068</v>
      </c>
      <c r="B10409" s="5" t="s">
        <v>108</v>
      </c>
    </row>
    <row r="10410" spans="1:2" x14ac:dyDescent="0.3">
      <c r="A10410" s="3">
        <v>437103</v>
      </c>
      <c r="B10410" s="5" t="s">
        <v>94</v>
      </c>
    </row>
    <row r="10411" spans="1:2" x14ac:dyDescent="0.3">
      <c r="A10411" s="3">
        <v>451995</v>
      </c>
      <c r="B10411" s="5" t="s">
        <v>108</v>
      </c>
    </row>
    <row r="10412" spans="1:2" x14ac:dyDescent="0.3">
      <c r="A10412" s="3">
        <v>473165</v>
      </c>
      <c r="B10412" s="5" t="s">
        <v>10</v>
      </c>
    </row>
    <row r="10413" spans="1:2" x14ac:dyDescent="0.3">
      <c r="A10413" s="3">
        <v>76812</v>
      </c>
      <c r="B10413" s="5" t="s">
        <v>10</v>
      </c>
    </row>
    <row r="10414" spans="1:2" x14ac:dyDescent="0.3">
      <c r="A10414" s="3">
        <v>76812</v>
      </c>
      <c r="B10414" s="5" t="s">
        <v>540</v>
      </c>
    </row>
    <row r="10415" spans="1:2" x14ac:dyDescent="0.3">
      <c r="A10415" s="3">
        <v>76812</v>
      </c>
      <c r="B10415" s="5" t="s">
        <v>51</v>
      </c>
    </row>
    <row r="10416" spans="1:2" x14ac:dyDescent="0.3">
      <c r="A10416" s="3">
        <v>437081</v>
      </c>
      <c r="B10416" s="5" t="s">
        <v>94</v>
      </c>
    </row>
    <row r="10417" spans="1:2" x14ac:dyDescent="0.3">
      <c r="A10417" s="3">
        <v>456570</v>
      </c>
      <c r="B10417" s="5" t="s">
        <v>595</v>
      </c>
    </row>
    <row r="10418" spans="1:2" x14ac:dyDescent="0.3">
      <c r="A10418" s="3">
        <v>465078</v>
      </c>
      <c r="B10418" s="5" t="s">
        <v>432</v>
      </c>
    </row>
    <row r="10419" spans="1:2" x14ac:dyDescent="0.3">
      <c r="A10419" s="3">
        <v>432787</v>
      </c>
      <c r="B10419" s="5" t="s">
        <v>10</v>
      </c>
    </row>
    <row r="10420" spans="1:2" x14ac:dyDescent="0.3">
      <c r="A10420" s="3">
        <v>431112</v>
      </c>
      <c r="B10420" s="5" t="s">
        <v>432</v>
      </c>
    </row>
    <row r="10421" spans="1:2" x14ac:dyDescent="0.3">
      <c r="A10421" s="3">
        <v>432616</v>
      </c>
      <c r="B10421" s="5" t="s">
        <v>1540</v>
      </c>
    </row>
    <row r="10422" spans="1:2" x14ac:dyDescent="0.3">
      <c r="A10422" s="3">
        <v>432616</v>
      </c>
      <c r="B10422" s="5" t="s">
        <v>108</v>
      </c>
    </row>
    <row r="10423" spans="1:2" x14ac:dyDescent="0.3">
      <c r="A10423" s="3">
        <v>396373</v>
      </c>
      <c r="B10423" s="5" t="s">
        <v>416</v>
      </c>
    </row>
    <row r="10424" spans="1:2" x14ac:dyDescent="0.3">
      <c r="A10424" s="3">
        <v>396373</v>
      </c>
      <c r="B10424" s="5" t="s">
        <v>10</v>
      </c>
    </row>
    <row r="10425" spans="1:2" x14ac:dyDescent="0.3">
      <c r="A10425" s="3">
        <v>456538</v>
      </c>
      <c r="B10425" s="5" t="s">
        <v>10</v>
      </c>
    </row>
    <row r="10426" spans="1:2" x14ac:dyDescent="0.3">
      <c r="A10426" s="3">
        <v>465597</v>
      </c>
      <c r="B10426" s="5" t="s">
        <v>94</v>
      </c>
    </row>
    <row r="10427" spans="1:2" x14ac:dyDescent="0.3">
      <c r="A10427" s="3">
        <v>456048</v>
      </c>
      <c r="B10427" s="5" t="s">
        <v>10</v>
      </c>
    </row>
    <row r="10428" spans="1:2" x14ac:dyDescent="0.3">
      <c r="A10428" s="3">
        <v>438640</v>
      </c>
      <c r="B10428" s="5" t="s">
        <v>144</v>
      </c>
    </row>
    <row r="10429" spans="1:2" x14ac:dyDescent="0.3">
      <c r="A10429" s="3">
        <v>481899</v>
      </c>
      <c r="B10429" s="5" t="s">
        <v>144</v>
      </c>
    </row>
    <row r="10430" spans="1:2" x14ac:dyDescent="0.3">
      <c r="A10430" s="3">
        <v>412105</v>
      </c>
      <c r="B10430" s="5" t="s">
        <v>10</v>
      </c>
    </row>
    <row r="10431" spans="1:2" x14ac:dyDescent="0.3">
      <c r="A10431" s="3">
        <v>700211</v>
      </c>
      <c r="B10431" s="5" t="s">
        <v>94</v>
      </c>
    </row>
    <row r="10432" spans="1:2" x14ac:dyDescent="0.3">
      <c r="A10432" s="3">
        <v>452187</v>
      </c>
      <c r="B10432" s="5" t="s">
        <v>108</v>
      </c>
    </row>
    <row r="10433" spans="1:2" x14ac:dyDescent="0.3">
      <c r="A10433" s="3">
        <v>412678</v>
      </c>
      <c r="B10433" s="5" t="s">
        <v>1302</v>
      </c>
    </row>
    <row r="10434" spans="1:2" x14ac:dyDescent="0.3">
      <c r="A10434" s="3">
        <v>412678</v>
      </c>
      <c r="B10434" s="5" t="s">
        <v>10</v>
      </c>
    </row>
    <row r="10435" spans="1:2" x14ac:dyDescent="0.3">
      <c r="A10435" s="3">
        <v>397852</v>
      </c>
      <c r="B10435" s="5" t="s">
        <v>1265</v>
      </c>
    </row>
    <row r="10436" spans="1:2" x14ac:dyDescent="0.3">
      <c r="A10436" s="3">
        <v>432991</v>
      </c>
      <c r="B10436" s="5" t="s">
        <v>51</v>
      </c>
    </row>
    <row r="10437" spans="1:2" x14ac:dyDescent="0.3">
      <c r="A10437" s="3">
        <v>432991</v>
      </c>
      <c r="B10437" s="5" t="s">
        <v>229</v>
      </c>
    </row>
    <row r="10438" spans="1:2" x14ac:dyDescent="0.3">
      <c r="A10438" s="3">
        <v>369894</v>
      </c>
      <c r="B10438" s="5" t="s">
        <v>10</v>
      </c>
    </row>
    <row r="10439" spans="1:2" x14ac:dyDescent="0.3">
      <c r="A10439" s="3">
        <v>480623</v>
      </c>
      <c r="B10439" s="5" t="s">
        <v>1845</v>
      </c>
    </row>
    <row r="10440" spans="1:2" x14ac:dyDescent="0.3">
      <c r="A10440" s="3">
        <v>459159</v>
      </c>
      <c r="B10440" s="5" t="s">
        <v>10</v>
      </c>
    </row>
    <row r="10441" spans="1:2" x14ac:dyDescent="0.3">
      <c r="A10441" s="3">
        <v>426338</v>
      </c>
      <c r="B10441" s="5" t="s">
        <v>51</v>
      </c>
    </row>
    <row r="10442" spans="1:2" x14ac:dyDescent="0.3">
      <c r="A10442" s="3">
        <v>485504</v>
      </c>
      <c r="B10442" s="5" t="s">
        <v>10</v>
      </c>
    </row>
    <row r="10443" spans="1:2" x14ac:dyDescent="0.3">
      <c r="A10443" s="3">
        <v>411741</v>
      </c>
      <c r="B10443" s="5" t="s">
        <v>10</v>
      </c>
    </row>
    <row r="10444" spans="1:2" x14ac:dyDescent="0.3">
      <c r="A10444" s="3">
        <v>409421</v>
      </c>
      <c r="B10444" s="5" t="s">
        <v>144</v>
      </c>
    </row>
    <row r="10445" spans="1:2" x14ac:dyDescent="0.3">
      <c r="A10445" s="3">
        <v>423646</v>
      </c>
      <c r="B10445" s="5" t="s">
        <v>108</v>
      </c>
    </row>
    <row r="10446" spans="1:2" x14ac:dyDescent="0.3">
      <c r="A10446" s="3">
        <v>423646</v>
      </c>
      <c r="B10446" s="5" t="s">
        <v>284</v>
      </c>
    </row>
    <row r="10447" spans="1:2" x14ac:dyDescent="0.3">
      <c r="A10447" s="3">
        <v>423646</v>
      </c>
      <c r="B10447" s="5" t="s">
        <v>540</v>
      </c>
    </row>
    <row r="10448" spans="1:2" x14ac:dyDescent="0.3">
      <c r="A10448" s="3">
        <v>392982</v>
      </c>
      <c r="B10448" s="5" t="s">
        <v>784</v>
      </c>
    </row>
    <row r="10449" spans="1:2" x14ac:dyDescent="0.3">
      <c r="A10449" s="3">
        <v>392982</v>
      </c>
      <c r="B10449" s="5" t="s">
        <v>10</v>
      </c>
    </row>
    <row r="10450" spans="1:2" x14ac:dyDescent="0.3">
      <c r="A10450" s="3">
        <v>471014</v>
      </c>
      <c r="B10450" s="5" t="s">
        <v>10</v>
      </c>
    </row>
    <row r="10451" spans="1:2" x14ac:dyDescent="0.3">
      <c r="A10451" s="3">
        <v>353440</v>
      </c>
      <c r="B10451" s="5" t="s">
        <v>10</v>
      </c>
    </row>
    <row r="10452" spans="1:2" x14ac:dyDescent="0.3">
      <c r="A10452" s="3">
        <v>432613</v>
      </c>
      <c r="B10452" s="5" t="s">
        <v>108</v>
      </c>
    </row>
    <row r="10453" spans="1:2" x14ac:dyDescent="0.3">
      <c r="A10453" s="3">
        <v>443297</v>
      </c>
      <c r="B10453" s="5" t="s">
        <v>10</v>
      </c>
    </row>
    <row r="10454" spans="1:2" x14ac:dyDescent="0.3">
      <c r="A10454" s="3">
        <v>375327</v>
      </c>
      <c r="B10454" s="5" t="s">
        <v>10</v>
      </c>
    </row>
    <row r="10455" spans="1:2" x14ac:dyDescent="0.3">
      <c r="A10455" s="3">
        <v>375327</v>
      </c>
      <c r="B10455" s="5" t="s">
        <v>108</v>
      </c>
    </row>
    <row r="10456" spans="1:2" x14ac:dyDescent="0.3">
      <c r="A10456" s="3">
        <v>375327</v>
      </c>
      <c r="B10456" s="5" t="s">
        <v>284</v>
      </c>
    </row>
    <row r="10457" spans="1:2" x14ac:dyDescent="0.3">
      <c r="A10457" s="3">
        <v>375327</v>
      </c>
      <c r="B10457" s="5" t="s">
        <v>51</v>
      </c>
    </row>
    <row r="10458" spans="1:2" x14ac:dyDescent="0.3">
      <c r="A10458" s="3">
        <v>345923</v>
      </c>
      <c r="B10458" s="5" t="s">
        <v>10</v>
      </c>
    </row>
    <row r="10459" spans="1:2" x14ac:dyDescent="0.3">
      <c r="A10459" s="3">
        <v>393306</v>
      </c>
      <c r="B10459" s="5" t="s">
        <v>10</v>
      </c>
    </row>
    <row r="10460" spans="1:2" x14ac:dyDescent="0.3">
      <c r="A10460" s="3">
        <v>411999</v>
      </c>
      <c r="B10460" s="5" t="s">
        <v>367</v>
      </c>
    </row>
    <row r="10461" spans="1:2" x14ac:dyDescent="0.3">
      <c r="A10461" s="3">
        <v>349067</v>
      </c>
      <c r="B10461" s="5" t="s">
        <v>74</v>
      </c>
    </row>
    <row r="10462" spans="1:2" x14ac:dyDescent="0.3">
      <c r="A10462" s="3">
        <v>401546</v>
      </c>
      <c r="B10462" s="5" t="s">
        <v>10</v>
      </c>
    </row>
    <row r="10463" spans="1:2" x14ac:dyDescent="0.3">
      <c r="A10463" s="3">
        <v>332283</v>
      </c>
      <c r="B10463" s="5" t="s">
        <v>2847</v>
      </c>
    </row>
    <row r="10464" spans="1:2" x14ac:dyDescent="0.3">
      <c r="A10464" s="3">
        <v>332283</v>
      </c>
      <c r="B10464" s="5" t="s">
        <v>19760</v>
      </c>
    </row>
    <row r="10465" spans="1:2" x14ac:dyDescent="0.3">
      <c r="A10465" s="3">
        <v>332283</v>
      </c>
      <c r="B10465" s="5" t="s">
        <v>416</v>
      </c>
    </row>
    <row r="10466" spans="1:2" x14ac:dyDescent="0.3">
      <c r="A10466" s="3">
        <v>332283</v>
      </c>
      <c r="B10466" s="5" t="s">
        <v>10</v>
      </c>
    </row>
    <row r="10467" spans="1:2" x14ac:dyDescent="0.3">
      <c r="A10467" s="3">
        <v>348389</v>
      </c>
      <c r="B10467" s="5" t="s">
        <v>416</v>
      </c>
    </row>
    <row r="10468" spans="1:2" x14ac:dyDescent="0.3">
      <c r="A10468" s="3">
        <v>528210</v>
      </c>
      <c r="B10468" s="5" t="s">
        <v>411</v>
      </c>
    </row>
    <row r="10469" spans="1:2" x14ac:dyDescent="0.3">
      <c r="A10469" s="3">
        <v>435841</v>
      </c>
      <c r="B10469" s="5" t="s">
        <v>94</v>
      </c>
    </row>
    <row r="10470" spans="1:2" x14ac:dyDescent="0.3">
      <c r="A10470" s="3">
        <v>431937</v>
      </c>
      <c r="B10470" s="5" t="s">
        <v>1540</v>
      </c>
    </row>
    <row r="10471" spans="1:2" x14ac:dyDescent="0.3">
      <c r="A10471" s="3">
        <v>431937</v>
      </c>
      <c r="B10471" s="5" t="s">
        <v>108</v>
      </c>
    </row>
    <row r="10472" spans="1:2" x14ac:dyDescent="0.3">
      <c r="A10472" s="3">
        <v>411976</v>
      </c>
      <c r="B10472" s="5" t="s">
        <v>10</v>
      </c>
    </row>
    <row r="10473" spans="1:2" x14ac:dyDescent="0.3">
      <c r="A10473" s="3">
        <v>401743</v>
      </c>
      <c r="B10473" s="5" t="s">
        <v>10</v>
      </c>
    </row>
    <row r="10474" spans="1:2" x14ac:dyDescent="0.3">
      <c r="A10474" s="3">
        <v>463800</v>
      </c>
      <c r="B10474" s="5" t="s">
        <v>432</v>
      </c>
    </row>
    <row r="10475" spans="1:2" x14ac:dyDescent="0.3">
      <c r="A10475" s="3">
        <v>490189</v>
      </c>
      <c r="B10475" s="5" t="s">
        <v>94</v>
      </c>
    </row>
    <row r="10476" spans="1:2" x14ac:dyDescent="0.3">
      <c r="A10476" s="3">
        <v>431259</v>
      </c>
      <c r="B10476" s="5" t="s">
        <v>10</v>
      </c>
    </row>
    <row r="10477" spans="1:2" x14ac:dyDescent="0.3">
      <c r="A10477" s="3">
        <v>448194</v>
      </c>
      <c r="B10477" s="5" t="s">
        <v>432</v>
      </c>
    </row>
    <row r="10478" spans="1:2" x14ac:dyDescent="0.3">
      <c r="A10478" s="3">
        <v>449498</v>
      </c>
      <c r="B10478" s="5" t="s">
        <v>432</v>
      </c>
    </row>
    <row r="10479" spans="1:2" x14ac:dyDescent="0.3">
      <c r="A10479" s="3">
        <v>382614</v>
      </c>
      <c r="B10479" s="5" t="s">
        <v>10</v>
      </c>
    </row>
    <row r="10480" spans="1:2" x14ac:dyDescent="0.3">
      <c r="A10480" s="3">
        <v>345914</v>
      </c>
      <c r="B10480" s="5" t="s">
        <v>10</v>
      </c>
    </row>
    <row r="10481" spans="1:2" x14ac:dyDescent="0.3">
      <c r="A10481" s="3">
        <v>353569</v>
      </c>
      <c r="B10481" s="5" t="s">
        <v>10</v>
      </c>
    </row>
    <row r="10482" spans="1:2" x14ac:dyDescent="0.3">
      <c r="A10482" s="3">
        <v>472640</v>
      </c>
      <c r="B10482" s="5" t="s">
        <v>284</v>
      </c>
    </row>
    <row r="10483" spans="1:2" x14ac:dyDescent="0.3">
      <c r="A10483" s="3">
        <v>472640</v>
      </c>
      <c r="B10483" s="5" t="s">
        <v>1109</v>
      </c>
    </row>
    <row r="10484" spans="1:2" x14ac:dyDescent="0.3">
      <c r="A10484" s="3">
        <v>472640</v>
      </c>
      <c r="B10484" s="5" t="s">
        <v>3578</v>
      </c>
    </row>
    <row r="10485" spans="1:2" x14ac:dyDescent="0.3">
      <c r="A10485" s="3">
        <v>472640</v>
      </c>
      <c r="B10485" s="5" t="s">
        <v>2138</v>
      </c>
    </row>
    <row r="10486" spans="1:2" x14ac:dyDescent="0.3">
      <c r="A10486" s="3">
        <v>378423</v>
      </c>
      <c r="B10486" s="5" t="s">
        <v>1540</v>
      </c>
    </row>
    <row r="10487" spans="1:2" x14ac:dyDescent="0.3">
      <c r="A10487" s="3">
        <v>378423</v>
      </c>
      <c r="B10487" s="5" t="s">
        <v>284</v>
      </c>
    </row>
    <row r="10488" spans="1:2" x14ac:dyDescent="0.3">
      <c r="A10488" s="3">
        <v>378423</v>
      </c>
      <c r="B10488" s="5" t="s">
        <v>19760</v>
      </c>
    </row>
    <row r="10489" spans="1:2" x14ac:dyDescent="0.3">
      <c r="A10489" s="3">
        <v>378423</v>
      </c>
      <c r="B10489" s="5" t="s">
        <v>956</v>
      </c>
    </row>
    <row r="10490" spans="1:2" x14ac:dyDescent="0.3">
      <c r="A10490" s="3">
        <v>467546</v>
      </c>
      <c r="B10490" s="5" t="s">
        <v>2886</v>
      </c>
    </row>
    <row r="10491" spans="1:2" x14ac:dyDescent="0.3">
      <c r="A10491" s="3">
        <v>467546</v>
      </c>
      <c r="B10491" s="5" t="s">
        <v>284</v>
      </c>
    </row>
    <row r="10492" spans="1:2" x14ac:dyDescent="0.3">
      <c r="A10492" s="3">
        <v>467546</v>
      </c>
      <c r="B10492" s="5" t="s">
        <v>540</v>
      </c>
    </row>
    <row r="10493" spans="1:2" x14ac:dyDescent="0.3">
      <c r="A10493" s="3">
        <v>436343</v>
      </c>
      <c r="B10493" s="5" t="s">
        <v>2805</v>
      </c>
    </row>
    <row r="10494" spans="1:2" x14ac:dyDescent="0.3">
      <c r="A10494" s="3">
        <v>458506</v>
      </c>
      <c r="B10494" s="5" t="s">
        <v>10</v>
      </c>
    </row>
    <row r="10495" spans="1:2" x14ac:dyDescent="0.3">
      <c r="A10495" s="3">
        <v>420707</v>
      </c>
      <c r="B10495" s="5" t="s">
        <v>367</v>
      </c>
    </row>
    <row r="10496" spans="1:2" x14ac:dyDescent="0.3">
      <c r="A10496" s="3">
        <v>448779</v>
      </c>
      <c r="B10496" s="5" t="s">
        <v>108</v>
      </c>
    </row>
    <row r="10497" spans="1:2" x14ac:dyDescent="0.3">
      <c r="A10497" s="3">
        <v>333357</v>
      </c>
      <c r="B10497" s="5" t="s">
        <v>10</v>
      </c>
    </row>
    <row r="10498" spans="1:2" x14ac:dyDescent="0.3">
      <c r="A10498" s="3">
        <v>412202</v>
      </c>
      <c r="B10498" s="5" t="s">
        <v>2847</v>
      </c>
    </row>
    <row r="10499" spans="1:2" x14ac:dyDescent="0.3">
      <c r="A10499" s="3">
        <v>302150</v>
      </c>
      <c r="B10499" s="5" t="s">
        <v>284</v>
      </c>
    </row>
    <row r="10500" spans="1:2" x14ac:dyDescent="0.3">
      <c r="A10500" s="3">
        <v>302150</v>
      </c>
      <c r="B10500" s="5" t="s">
        <v>51</v>
      </c>
    </row>
    <row r="10501" spans="1:2" x14ac:dyDescent="0.3">
      <c r="A10501" s="3">
        <v>302150</v>
      </c>
      <c r="B10501" s="5" t="s">
        <v>416</v>
      </c>
    </row>
    <row r="10502" spans="1:2" x14ac:dyDescent="0.3">
      <c r="A10502" s="3">
        <v>302150</v>
      </c>
      <c r="B10502" s="5" t="s">
        <v>10</v>
      </c>
    </row>
    <row r="10503" spans="1:2" x14ac:dyDescent="0.3">
      <c r="A10503" s="3">
        <v>423087</v>
      </c>
      <c r="B10503" s="5" t="s">
        <v>10</v>
      </c>
    </row>
    <row r="10504" spans="1:2" x14ac:dyDescent="0.3">
      <c r="A10504" s="3">
        <v>464566</v>
      </c>
      <c r="B10504" s="5" t="s">
        <v>2847</v>
      </c>
    </row>
    <row r="10505" spans="1:2" x14ac:dyDescent="0.3">
      <c r="A10505" s="3">
        <v>464566</v>
      </c>
      <c r="B10505" s="5" t="s">
        <v>416</v>
      </c>
    </row>
    <row r="10506" spans="1:2" x14ac:dyDescent="0.3">
      <c r="A10506" s="3">
        <v>453133</v>
      </c>
      <c r="B10506" s="5" t="s">
        <v>94</v>
      </c>
    </row>
    <row r="10507" spans="1:2" x14ac:dyDescent="0.3">
      <c r="A10507" s="3">
        <v>485894</v>
      </c>
      <c r="B10507" s="5" t="s">
        <v>540</v>
      </c>
    </row>
    <row r="10508" spans="1:2" x14ac:dyDescent="0.3">
      <c r="A10508" s="3">
        <v>426830</v>
      </c>
      <c r="B10508" s="5" t="s">
        <v>108</v>
      </c>
    </row>
    <row r="10509" spans="1:2" x14ac:dyDescent="0.3">
      <c r="A10509" s="3">
        <v>412302</v>
      </c>
      <c r="B10509" s="5" t="s">
        <v>10</v>
      </c>
    </row>
    <row r="10510" spans="1:2" x14ac:dyDescent="0.3">
      <c r="A10510" s="3">
        <v>482408</v>
      </c>
      <c r="B10510" s="5" t="s">
        <v>416</v>
      </c>
    </row>
    <row r="10511" spans="1:2" x14ac:dyDescent="0.3">
      <c r="A10511" s="3">
        <v>474498</v>
      </c>
      <c r="B10511" s="5" t="s">
        <v>10</v>
      </c>
    </row>
    <row r="10512" spans="1:2" x14ac:dyDescent="0.3">
      <c r="A10512" s="3">
        <v>416160</v>
      </c>
      <c r="B10512" s="5" t="s">
        <v>10</v>
      </c>
    </row>
    <row r="10513" spans="1:2" x14ac:dyDescent="0.3">
      <c r="A10513" s="3">
        <v>455558</v>
      </c>
      <c r="B10513" s="5" t="s">
        <v>432</v>
      </c>
    </row>
    <row r="10514" spans="1:2" x14ac:dyDescent="0.3">
      <c r="A10514" s="3">
        <v>455558</v>
      </c>
      <c r="B10514" s="5" t="s">
        <v>10</v>
      </c>
    </row>
    <row r="10515" spans="1:2" x14ac:dyDescent="0.3">
      <c r="A10515" s="3">
        <v>430682</v>
      </c>
      <c r="B10515" s="5" t="s">
        <v>416</v>
      </c>
    </row>
    <row r="10516" spans="1:2" x14ac:dyDescent="0.3">
      <c r="A10516" s="3">
        <v>427348</v>
      </c>
      <c r="B10516" s="5" t="s">
        <v>1540</v>
      </c>
    </row>
    <row r="10517" spans="1:2" x14ac:dyDescent="0.3">
      <c r="A10517" s="3">
        <v>427348</v>
      </c>
      <c r="B10517" s="5" t="s">
        <v>108</v>
      </c>
    </row>
    <row r="10518" spans="1:2" x14ac:dyDescent="0.3">
      <c r="A10518" s="3">
        <v>407449</v>
      </c>
      <c r="B10518" s="5" t="s">
        <v>10</v>
      </c>
    </row>
    <row r="10519" spans="1:2" x14ac:dyDescent="0.3">
      <c r="A10519" s="3">
        <v>451751</v>
      </c>
      <c r="B10519" s="5" t="s">
        <v>10</v>
      </c>
    </row>
    <row r="10520" spans="1:2" x14ac:dyDescent="0.3">
      <c r="A10520" s="3">
        <v>346671</v>
      </c>
      <c r="B10520" s="5" t="s">
        <v>10</v>
      </c>
    </row>
    <row r="10521" spans="1:2" x14ac:dyDescent="0.3">
      <c r="A10521" s="3">
        <v>508081</v>
      </c>
      <c r="B10521" s="5" t="s">
        <v>94</v>
      </c>
    </row>
    <row r="10522" spans="1:2" x14ac:dyDescent="0.3">
      <c r="A10522" s="3">
        <v>421447</v>
      </c>
      <c r="B10522" s="5" t="s">
        <v>108</v>
      </c>
    </row>
    <row r="10523" spans="1:2" x14ac:dyDescent="0.3">
      <c r="A10523" s="3">
        <v>429460</v>
      </c>
      <c r="B10523" s="5" t="s">
        <v>1540</v>
      </c>
    </row>
    <row r="10524" spans="1:2" x14ac:dyDescent="0.3">
      <c r="A10524" s="3">
        <v>429460</v>
      </c>
      <c r="B10524" s="5" t="s">
        <v>108</v>
      </c>
    </row>
    <row r="10525" spans="1:2" x14ac:dyDescent="0.3">
      <c r="A10525" s="3">
        <v>429460</v>
      </c>
      <c r="B10525" s="5" t="s">
        <v>2847</v>
      </c>
    </row>
    <row r="10526" spans="1:2" x14ac:dyDescent="0.3">
      <c r="A10526" s="3">
        <v>429460</v>
      </c>
      <c r="B10526" s="5" t="s">
        <v>51</v>
      </c>
    </row>
    <row r="10527" spans="1:2" x14ac:dyDescent="0.3">
      <c r="A10527" s="3">
        <v>461762</v>
      </c>
      <c r="B10527" s="5" t="s">
        <v>144</v>
      </c>
    </row>
    <row r="10528" spans="1:2" x14ac:dyDescent="0.3">
      <c r="A10528" s="3">
        <v>383538</v>
      </c>
      <c r="B10528" s="5" t="s">
        <v>10</v>
      </c>
    </row>
    <row r="10529" spans="1:2" x14ac:dyDescent="0.3">
      <c r="A10529" s="3">
        <v>401246</v>
      </c>
      <c r="B10529" s="5" t="s">
        <v>1109</v>
      </c>
    </row>
    <row r="10530" spans="1:2" x14ac:dyDescent="0.3">
      <c r="A10530" s="3">
        <v>401246</v>
      </c>
      <c r="B10530" s="5" t="s">
        <v>108</v>
      </c>
    </row>
    <row r="10531" spans="1:2" x14ac:dyDescent="0.3">
      <c r="A10531" s="3">
        <v>401246</v>
      </c>
      <c r="B10531" s="5" t="s">
        <v>284</v>
      </c>
    </row>
    <row r="10532" spans="1:2" x14ac:dyDescent="0.3">
      <c r="A10532" s="3">
        <v>401246</v>
      </c>
      <c r="B10532" s="5" t="s">
        <v>750</v>
      </c>
    </row>
    <row r="10533" spans="1:2" x14ac:dyDescent="0.3">
      <c r="A10533" s="3">
        <v>401246</v>
      </c>
      <c r="B10533" s="5" t="s">
        <v>10</v>
      </c>
    </row>
    <row r="10534" spans="1:2" x14ac:dyDescent="0.3">
      <c r="A10534" s="3">
        <v>451500</v>
      </c>
      <c r="B10534" s="5" t="s">
        <v>108</v>
      </c>
    </row>
    <row r="10535" spans="1:2" x14ac:dyDescent="0.3">
      <c r="A10535" s="3">
        <v>428495</v>
      </c>
      <c r="B10535" s="5" t="s">
        <v>1109</v>
      </c>
    </row>
    <row r="10536" spans="1:2" x14ac:dyDescent="0.3">
      <c r="A10536" s="3">
        <v>428495</v>
      </c>
      <c r="B10536" s="5" t="s">
        <v>108</v>
      </c>
    </row>
    <row r="10537" spans="1:2" x14ac:dyDescent="0.3">
      <c r="A10537" s="3">
        <v>428495</v>
      </c>
      <c r="B10537" s="5" t="s">
        <v>284</v>
      </c>
    </row>
    <row r="10538" spans="1:2" x14ac:dyDescent="0.3">
      <c r="A10538" s="3">
        <v>428495</v>
      </c>
      <c r="B10538" s="5" t="s">
        <v>19773</v>
      </c>
    </row>
    <row r="10539" spans="1:2" x14ac:dyDescent="0.3">
      <c r="A10539" s="3">
        <v>428495</v>
      </c>
      <c r="B10539" s="5" t="s">
        <v>750</v>
      </c>
    </row>
    <row r="10540" spans="1:2" x14ac:dyDescent="0.3">
      <c r="A10540" s="3">
        <v>438798</v>
      </c>
      <c r="B10540" s="5" t="s">
        <v>94</v>
      </c>
    </row>
    <row r="10541" spans="1:2" x14ac:dyDescent="0.3">
      <c r="A10541" s="3">
        <v>470528</v>
      </c>
      <c r="B10541" s="5" t="s">
        <v>10</v>
      </c>
    </row>
    <row r="10542" spans="1:2" x14ac:dyDescent="0.3">
      <c r="A10542" s="3">
        <v>489471</v>
      </c>
      <c r="B10542" s="5" t="s">
        <v>2886</v>
      </c>
    </row>
    <row r="10543" spans="1:2" x14ac:dyDescent="0.3">
      <c r="A10543" s="3">
        <v>489471</v>
      </c>
      <c r="B10543" s="5" t="s">
        <v>10</v>
      </c>
    </row>
    <row r="10544" spans="1:2" x14ac:dyDescent="0.3">
      <c r="A10544" s="3">
        <v>573364</v>
      </c>
      <c r="B10544" s="5" t="s">
        <v>144</v>
      </c>
    </row>
    <row r="10545" spans="1:2" x14ac:dyDescent="0.3">
      <c r="A10545" s="3">
        <v>433245</v>
      </c>
      <c r="B10545" s="5" t="s">
        <v>10</v>
      </c>
    </row>
    <row r="10546" spans="1:2" x14ac:dyDescent="0.3">
      <c r="A10546" s="3">
        <v>430354</v>
      </c>
      <c r="B10546" s="5" t="s">
        <v>10</v>
      </c>
    </row>
    <row r="10547" spans="1:2" x14ac:dyDescent="0.3">
      <c r="A10547" s="3">
        <v>485337</v>
      </c>
      <c r="B10547" s="5" t="s">
        <v>10</v>
      </c>
    </row>
    <row r="10548" spans="1:2" x14ac:dyDescent="0.3">
      <c r="A10548" s="3">
        <v>482706</v>
      </c>
      <c r="B10548" s="5" t="s">
        <v>94</v>
      </c>
    </row>
    <row r="10549" spans="1:2" x14ac:dyDescent="0.3">
      <c r="A10549" s="3">
        <v>398929</v>
      </c>
      <c r="B10549" s="5" t="s">
        <v>108</v>
      </c>
    </row>
    <row r="10550" spans="1:2" x14ac:dyDescent="0.3">
      <c r="A10550" s="3">
        <v>472876</v>
      </c>
      <c r="B10550" s="5" t="s">
        <v>284</v>
      </c>
    </row>
    <row r="10551" spans="1:2" x14ac:dyDescent="0.3">
      <c r="A10551" s="3">
        <v>472876</v>
      </c>
      <c r="B10551" s="5" t="s">
        <v>10</v>
      </c>
    </row>
    <row r="10552" spans="1:2" x14ac:dyDescent="0.3">
      <c r="A10552" s="3">
        <v>446131</v>
      </c>
      <c r="B10552" s="5" t="s">
        <v>108</v>
      </c>
    </row>
    <row r="10553" spans="1:2" x14ac:dyDescent="0.3">
      <c r="A10553" s="3">
        <v>459073</v>
      </c>
      <c r="B10553" s="5" t="s">
        <v>94</v>
      </c>
    </row>
    <row r="10554" spans="1:2" x14ac:dyDescent="0.3">
      <c r="A10554" s="3">
        <v>457064</v>
      </c>
      <c r="B10554" s="5" t="s">
        <v>84</v>
      </c>
    </row>
    <row r="10555" spans="1:2" x14ac:dyDescent="0.3">
      <c r="A10555" s="3">
        <v>352501</v>
      </c>
      <c r="B10555" s="5" t="s">
        <v>10</v>
      </c>
    </row>
    <row r="10556" spans="1:2" x14ac:dyDescent="0.3">
      <c r="A10556" s="3">
        <v>463906</v>
      </c>
      <c r="B10556" s="5" t="s">
        <v>10</v>
      </c>
    </row>
    <row r="10557" spans="1:2" x14ac:dyDescent="0.3">
      <c r="A10557" s="3">
        <v>430365</v>
      </c>
      <c r="B10557" s="5" t="s">
        <v>108</v>
      </c>
    </row>
    <row r="10558" spans="1:2" x14ac:dyDescent="0.3">
      <c r="A10558" s="3">
        <v>429189</v>
      </c>
      <c r="B10558" s="5" t="s">
        <v>10</v>
      </c>
    </row>
    <row r="10559" spans="1:2" x14ac:dyDescent="0.3">
      <c r="A10559" s="3">
        <v>451945</v>
      </c>
      <c r="B10559" s="5" t="s">
        <v>108</v>
      </c>
    </row>
    <row r="10560" spans="1:2" x14ac:dyDescent="0.3">
      <c r="A10560" s="3">
        <v>424600</v>
      </c>
      <c r="B10560" s="5" t="s">
        <v>10</v>
      </c>
    </row>
    <row r="10561" spans="1:2" x14ac:dyDescent="0.3">
      <c r="A10561" s="3">
        <v>438457</v>
      </c>
      <c r="B10561" s="5" t="s">
        <v>10</v>
      </c>
    </row>
    <row r="10562" spans="1:2" x14ac:dyDescent="0.3">
      <c r="A10562" s="3">
        <v>469019</v>
      </c>
      <c r="B10562" s="5" t="s">
        <v>432</v>
      </c>
    </row>
    <row r="10563" spans="1:2" x14ac:dyDescent="0.3">
      <c r="A10563" s="3">
        <v>469019</v>
      </c>
      <c r="B10563" s="5" t="s">
        <v>10</v>
      </c>
    </row>
    <row r="10564" spans="1:2" x14ac:dyDescent="0.3">
      <c r="A10564" s="3">
        <v>426808</v>
      </c>
      <c r="B10564" s="5" t="s">
        <v>10</v>
      </c>
    </row>
    <row r="10565" spans="1:2" x14ac:dyDescent="0.3">
      <c r="A10565" s="3">
        <v>443109</v>
      </c>
      <c r="B10565" s="5" t="s">
        <v>10</v>
      </c>
    </row>
    <row r="10566" spans="1:2" x14ac:dyDescent="0.3">
      <c r="A10566" s="3">
        <v>455761</v>
      </c>
      <c r="B10566" s="5" t="s">
        <v>94</v>
      </c>
    </row>
    <row r="10567" spans="1:2" x14ac:dyDescent="0.3">
      <c r="A10567" s="3">
        <v>433356</v>
      </c>
      <c r="B10567" s="5" t="s">
        <v>880</v>
      </c>
    </row>
    <row r="10568" spans="1:2" x14ac:dyDescent="0.3">
      <c r="A10568" s="3">
        <v>433356</v>
      </c>
      <c r="B10568" s="5" t="s">
        <v>10</v>
      </c>
    </row>
    <row r="10569" spans="1:2" x14ac:dyDescent="0.3">
      <c r="A10569" s="3">
        <v>376134</v>
      </c>
      <c r="B10569" s="5" t="s">
        <v>10</v>
      </c>
    </row>
    <row r="10570" spans="1:2" x14ac:dyDescent="0.3">
      <c r="A10570" s="3">
        <v>376134</v>
      </c>
      <c r="B10570" s="5" t="s">
        <v>416</v>
      </c>
    </row>
    <row r="10571" spans="1:2" x14ac:dyDescent="0.3">
      <c r="A10571" s="3">
        <v>429199</v>
      </c>
      <c r="B10571" s="5" t="s">
        <v>1265</v>
      </c>
    </row>
    <row r="10572" spans="1:2" x14ac:dyDescent="0.3">
      <c r="A10572" s="3">
        <v>429199</v>
      </c>
      <c r="B10572" s="5" t="s">
        <v>284</v>
      </c>
    </row>
    <row r="10573" spans="1:2" x14ac:dyDescent="0.3">
      <c r="A10573" s="3">
        <v>485470</v>
      </c>
      <c r="B10573" s="5" t="s">
        <v>94</v>
      </c>
    </row>
    <row r="10574" spans="1:2" x14ac:dyDescent="0.3">
      <c r="A10574" s="3">
        <v>461083</v>
      </c>
      <c r="B10574" s="5" t="s">
        <v>144</v>
      </c>
    </row>
    <row r="10575" spans="1:2" x14ac:dyDescent="0.3">
      <c r="A10575" s="3">
        <v>378111</v>
      </c>
      <c r="B10575" s="5" t="s">
        <v>1540</v>
      </c>
    </row>
    <row r="10576" spans="1:2" x14ac:dyDescent="0.3">
      <c r="A10576" s="3">
        <v>378111</v>
      </c>
      <c r="B10576" s="5" t="s">
        <v>284</v>
      </c>
    </row>
    <row r="10577" spans="1:2" x14ac:dyDescent="0.3">
      <c r="A10577" s="3">
        <v>378111</v>
      </c>
      <c r="B10577" s="5" t="s">
        <v>19760</v>
      </c>
    </row>
    <row r="10578" spans="1:2" x14ac:dyDescent="0.3">
      <c r="A10578" s="3">
        <v>378111</v>
      </c>
      <c r="B10578" s="5" t="s">
        <v>263</v>
      </c>
    </row>
    <row r="10579" spans="1:2" x14ac:dyDescent="0.3">
      <c r="A10579" s="3">
        <v>378111</v>
      </c>
      <c r="B10579" s="5" t="s">
        <v>10</v>
      </c>
    </row>
    <row r="10580" spans="1:2" x14ac:dyDescent="0.3">
      <c r="A10580" s="3">
        <v>367147</v>
      </c>
      <c r="B10580" s="5" t="s">
        <v>10</v>
      </c>
    </row>
    <row r="10581" spans="1:2" x14ac:dyDescent="0.3">
      <c r="A10581" s="3">
        <v>364220</v>
      </c>
      <c r="B10581" s="5" t="s">
        <v>10</v>
      </c>
    </row>
    <row r="10582" spans="1:2" x14ac:dyDescent="0.3">
      <c r="A10582" s="3">
        <v>438703</v>
      </c>
      <c r="B10582" s="5" t="s">
        <v>880</v>
      </c>
    </row>
    <row r="10583" spans="1:2" x14ac:dyDescent="0.3">
      <c r="A10583" s="3">
        <v>461758</v>
      </c>
      <c r="B10583" s="5" t="s">
        <v>144</v>
      </c>
    </row>
    <row r="10584" spans="1:2" x14ac:dyDescent="0.3">
      <c r="A10584" s="3">
        <v>86822</v>
      </c>
      <c r="B10584" s="5" t="s">
        <v>284</v>
      </c>
    </row>
    <row r="10585" spans="1:2" x14ac:dyDescent="0.3">
      <c r="A10585" s="3">
        <v>86822</v>
      </c>
      <c r="B10585" s="5" t="s">
        <v>10</v>
      </c>
    </row>
    <row r="10586" spans="1:2" x14ac:dyDescent="0.3">
      <c r="A10586" s="3">
        <v>86822</v>
      </c>
      <c r="B10586" s="5" t="s">
        <v>108</v>
      </c>
    </row>
    <row r="10587" spans="1:2" x14ac:dyDescent="0.3">
      <c r="A10587" s="3">
        <v>422708</v>
      </c>
      <c r="B10587" s="5" t="s">
        <v>1540</v>
      </c>
    </row>
    <row r="10588" spans="1:2" x14ac:dyDescent="0.3">
      <c r="A10588" s="3">
        <v>422708</v>
      </c>
      <c r="B10588" s="5" t="s">
        <v>108</v>
      </c>
    </row>
    <row r="10589" spans="1:2" x14ac:dyDescent="0.3">
      <c r="A10589" s="3">
        <v>444431</v>
      </c>
      <c r="B10589" s="5" t="s">
        <v>108</v>
      </c>
    </row>
    <row r="10590" spans="1:2" x14ac:dyDescent="0.3">
      <c r="A10590" s="3">
        <v>444431</v>
      </c>
      <c r="B10590" s="5" t="s">
        <v>284</v>
      </c>
    </row>
    <row r="10591" spans="1:2" x14ac:dyDescent="0.3">
      <c r="A10591" s="3">
        <v>444431</v>
      </c>
      <c r="B10591" s="5" t="s">
        <v>1567</v>
      </c>
    </row>
    <row r="10592" spans="1:2" x14ac:dyDescent="0.3">
      <c r="A10592" s="3">
        <v>444431</v>
      </c>
      <c r="B10592" s="5" t="s">
        <v>584</v>
      </c>
    </row>
    <row r="10593" spans="1:2" x14ac:dyDescent="0.3">
      <c r="A10593" s="3">
        <v>450932</v>
      </c>
      <c r="B10593" s="5" t="s">
        <v>10</v>
      </c>
    </row>
    <row r="10594" spans="1:2" x14ac:dyDescent="0.3">
      <c r="A10594" s="3">
        <v>429107</v>
      </c>
      <c r="B10594" s="5" t="s">
        <v>432</v>
      </c>
    </row>
    <row r="10595" spans="1:2" x14ac:dyDescent="0.3">
      <c r="A10595" s="3">
        <v>429107</v>
      </c>
      <c r="B10595" s="5" t="s">
        <v>10</v>
      </c>
    </row>
    <row r="10596" spans="1:2" x14ac:dyDescent="0.3">
      <c r="A10596" s="3">
        <v>433244</v>
      </c>
      <c r="B10596" s="5" t="s">
        <v>10</v>
      </c>
    </row>
    <row r="10597" spans="1:2" x14ac:dyDescent="0.3">
      <c r="A10597" s="3">
        <v>411019</v>
      </c>
      <c r="B10597" s="5" t="s">
        <v>1540</v>
      </c>
    </row>
    <row r="10598" spans="1:2" x14ac:dyDescent="0.3">
      <c r="A10598" s="3">
        <v>411019</v>
      </c>
      <c r="B10598" s="5" t="s">
        <v>108</v>
      </c>
    </row>
    <row r="10599" spans="1:2" x14ac:dyDescent="0.3">
      <c r="A10599" s="3">
        <v>411019</v>
      </c>
      <c r="B10599" s="5" t="s">
        <v>10</v>
      </c>
    </row>
    <row r="10600" spans="1:2" x14ac:dyDescent="0.3">
      <c r="A10600" s="3">
        <v>428446</v>
      </c>
      <c r="B10600" s="5" t="s">
        <v>10</v>
      </c>
    </row>
    <row r="10601" spans="1:2" x14ac:dyDescent="0.3">
      <c r="A10601" s="3">
        <v>502315</v>
      </c>
      <c r="B10601" s="5" t="s">
        <v>416</v>
      </c>
    </row>
    <row r="10602" spans="1:2" x14ac:dyDescent="0.3">
      <c r="A10602" s="3">
        <v>441728</v>
      </c>
      <c r="B10602" s="5" t="s">
        <v>416</v>
      </c>
    </row>
    <row r="10603" spans="1:2" x14ac:dyDescent="0.3">
      <c r="A10603" s="3">
        <v>441829</v>
      </c>
      <c r="B10603" s="5" t="s">
        <v>10</v>
      </c>
    </row>
    <row r="10604" spans="1:2" x14ac:dyDescent="0.3">
      <c r="A10604" s="3">
        <v>433252</v>
      </c>
      <c r="B10604" s="5" t="s">
        <v>416</v>
      </c>
    </row>
    <row r="10605" spans="1:2" x14ac:dyDescent="0.3">
      <c r="A10605" s="3">
        <v>301334</v>
      </c>
      <c r="B10605" s="5" t="s">
        <v>432</v>
      </c>
    </row>
    <row r="10606" spans="1:2" x14ac:dyDescent="0.3">
      <c r="A10606" s="3">
        <v>301334</v>
      </c>
      <c r="B10606" s="5" t="s">
        <v>10</v>
      </c>
    </row>
    <row r="10607" spans="1:2" x14ac:dyDescent="0.3">
      <c r="A10607" s="3">
        <v>301334</v>
      </c>
      <c r="B10607" s="5" t="s">
        <v>416</v>
      </c>
    </row>
    <row r="10608" spans="1:2" x14ac:dyDescent="0.3">
      <c r="A10608" s="3">
        <v>405204</v>
      </c>
      <c r="B10608" s="5" t="s">
        <v>3578</v>
      </c>
    </row>
    <row r="10609" spans="1:2" x14ac:dyDescent="0.3">
      <c r="A10609" s="3">
        <v>405204</v>
      </c>
      <c r="B10609" s="5" t="s">
        <v>1265</v>
      </c>
    </row>
    <row r="10610" spans="1:2" x14ac:dyDescent="0.3">
      <c r="A10610" s="3">
        <v>405204</v>
      </c>
      <c r="B10610" s="5" t="s">
        <v>10</v>
      </c>
    </row>
    <row r="10611" spans="1:2" x14ac:dyDescent="0.3">
      <c r="A10611" s="3">
        <v>405204</v>
      </c>
      <c r="B10611" s="5" t="s">
        <v>750</v>
      </c>
    </row>
    <row r="10612" spans="1:2" x14ac:dyDescent="0.3">
      <c r="A10612" s="3">
        <v>405204</v>
      </c>
      <c r="B10612" s="5" t="s">
        <v>1109</v>
      </c>
    </row>
    <row r="10613" spans="1:2" x14ac:dyDescent="0.3">
      <c r="A10613" s="3">
        <v>405204</v>
      </c>
      <c r="B10613" s="5" t="s">
        <v>284</v>
      </c>
    </row>
    <row r="10614" spans="1:2" x14ac:dyDescent="0.3">
      <c r="A10614" s="3">
        <v>324562</v>
      </c>
      <c r="B10614" s="5" t="s">
        <v>10</v>
      </c>
    </row>
    <row r="10615" spans="1:2" x14ac:dyDescent="0.3">
      <c r="A10615" s="3">
        <v>476335</v>
      </c>
      <c r="B10615" s="5" t="s">
        <v>10</v>
      </c>
    </row>
    <row r="10616" spans="1:2" x14ac:dyDescent="0.3">
      <c r="A10616" s="3">
        <v>460557</v>
      </c>
      <c r="B10616" s="5" t="s">
        <v>411</v>
      </c>
    </row>
    <row r="10617" spans="1:2" x14ac:dyDescent="0.3">
      <c r="A10617" s="3">
        <v>460557</v>
      </c>
      <c r="B10617" s="5" t="s">
        <v>784</v>
      </c>
    </row>
    <row r="10618" spans="1:2" x14ac:dyDescent="0.3">
      <c r="A10618" s="3">
        <v>478826</v>
      </c>
      <c r="B10618" s="5" t="s">
        <v>411</v>
      </c>
    </row>
    <row r="10619" spans="1:2" x14ac:dyDescent="0.3">
      <c r="A10619" s="3">
        <v>550059</v>
      </c>
      <c r="B10619" s="5" t="s">
        <v>411</v>
      </c>
    </row>
    <row r="10620" spans="1:2" x14ac:dyDescent="0.3">
      <c r="A10620" s="3">
        <v>550059</v>
      </c>
      <c r="B10620" s="5" t="s">
        <v>784</v>
      </c>
    </row>
    <row r="10621" spans="1:2" x14ac:dyDescent="0.3">
      <c r="A10621" s="3">
        <v>363343</v>
      </c>
      <c r="B10621" s="5" t="s">
        <v>595</v>
      </c>
    </row>
    <row r="10622" spans="1:2" x14ac:dyDescent="0.3">
      <c r="A10622" s="3">
        <v>415311</v>
      </c>
      <c r="B10622" s="5" t="s">
        <v>10</v>
      </c>
    </row>
    <row r="10623" spans="1:2" x14ac:dyDescent="0.3">
      <c r="A10623" s="3">
        <v>373546</v>
      </c>
      <c r="B10623" s="5" t="s">
        <v>10</v>
      </c>
    </row>
    <row r="10624" spans="1:2" x14ac:dyDescent="0.3">
      <c r="A10624" s="3">
        <v>444510</v>
      </c>
      <c r="B10624" s="5" t="s">
        <v>10</v>
      </c>
    </row>
    <row r="10625" spans="1:2" x14ac:dyDescent="0.3">
      <c r="A10625" s="3">
        <v>440777</v>
      </c>
      <c r="B10625" s="5" t="s">
        <v>10</v>
      </c>
    </row>
    <row r="10626" spans="1:2" x14ac:dyDescent="0.3">
      <c r="A10626" s="3">
        <v>306943</v>
      </c>
      <c r="B10626" s="5" t="s">
        <v>10</v>
      </c>
    </row>
    <row r="10627" spans="1:2" x14ac:dyDescent="0.3">
      <c r="A10627" s="3">
        <v>437311</v>
      </c>
      <c r="B10627" s="5" t="s">
        <v>229</v>
      </c>
    </row>
    <row r="10628" spans="1:2" x14ac:dyDescent="0.3">
      <c r="A10628" s="3">
        <v>437311</v>
      </c>
      <c r="B10628" s="5" t="s">
        <v>51</v>
      </c>
    </row>
    <row r="10629" spans="1:2" x14ac:dyDescent="0.3">
      <c r="A10629" s="3">
        <v>472424</v>
      </c>
      <c r="B10629" s="5" t="s">
        <v>10</v>
      </c>
    </row>
    <row r="10630" spans="1:2" x14ac:dyDescent="0.3">
      <c r="A10630" s="3">
        <v>346650</v>
      </c>
      <c r="B10630" s="5" t="s">
        <v>10</v>
      </c>
    </row>
    <row r="10631" spans="1:2" x14ac:dyDescent="0.3">
      <c r="A10631" s="3">
        <v>480881</v>
      </c>
      <c r="B10631" s="5" t="s">
        <v>10</v>
      </c>
    </row>
    <row r="10632" spans="1:2" x14ac:dyDescent="0.3">
      <c r="A10632" s="3">
        <v>440362</v>
      </c>
      <c r="B10632" s="5" t="s">
        <v>144</v>
      </c>
    </row>
    <row r="10633" spans="1:2" x14ac:dyDescent="0.3">
      <c r="A10633" s="3">
        <v>425942</v>
      </c>
      <c r="B10633" s="5" t="s">
        <v>51</v>
      </c>
    </row>
    <row r="10634" spans="1:2" x14ac:dyDescent="0.3">
      <c r="A10634" s="3">
        <v>425942</v>
      </c>
      <c r="B10634" s="5" t="s">
        <v>1036</v>
      </c>
    </row>
    <row r="10635" spans="1:2" x14ac:dyDescent="0.3">
      <c r="A10635" s="3">
        <v>336890</v>
      </c>
      <c r="B10635" s="5" t="s">
        <v>432</v>
      </c>
    </row>
    <row r="10636" spans="1:2" x14ac:dyDescent="0.3">
      <c r="A10636" s="3">
        <v>336890</v>
      </c>
      <c r="B10636" s="5" t="s">
        <v>10</v>
      </c>
    </row>
    <row r="10637" spans="1:2" x14ac:dyDescent="0.3">
      <c r="A10637" s="3">
        <v>447113</v>
      </c>
      <c r="B10637" s="5" t="s">
        <v>10</v>
      </c>
    </row>
    <row r="10638" spans="1:2" x14ac:dyDescent="0.3">
      <c r="A10638" s="3">
        <v>408185</v>
      </c>
      <c r="B10638" s="5" t="s">
        <v>2847</v>
      </c>
    </row>
    <row r="10639" spans="1:2" x14ac:dyDescent="0.3">
      <c r="A10639" s="3">
        <v>397442</v>
      </c>
      <c r="B10639" s="5" t="s">
        <v>10</v>
      </c>
    </row>
    <row r="10640" spans="1:2" x14ac:dyDescent="0.3">
      <c r="A10640" s="3">
        <v>415401</v>
      </c>
      <c r="B10640" s="5" t="s">
        <v>1109</v>
      </c>
    </row>
    <row r="10641" spans="1:2" x14ac:dyDescent="0.3">
      <c r="A10641" s="3">
        <v>415401</v>
      </c>
      <c r="B10641" s="5" t="s">
        <v>416</v>
      </c>
    </row>
    <row r="10642" spans="1:2" x14ac:dyDescent="0.3">
      <c r="A10642" s="3">
        <v>461054</v>
      </c>
      <c r="B10642" s="5" t="s">
        <v>10</v>
      </c>
    </row>
    <row r="10643" spans="1:2" x14ac:dyDescent="0.3">
      <c r="A10643" s="3">
        <v>394537</v>
      </c>
      <c r="B10643" s="5" t="s">
        <v>10</v>
      </c>
    </row>
    <row r="10644" spans="1:2" x14ac:dyDescent="0.3">
      <c r="A10644" s="3">
        <v>353575</v>
      </c>
      <c r="B10644" s="5" t="s">
        <v>10</v>
      </c>
    </row>
    <row r="10645" spans="1:2" x14ac:dyDescent="0.3">
      <c r="A10645" s="3">
        <v>462036</v>
      </c>
      <c r="B10645" s="5" t="s">
        <v>10</v>
      </c>
    </row>
    <row r="10646" spans="1:2" x14ac:dyDescent="0.3">
      <c r="A10646" s="3">
        <v>433033</v>
      </c>
      <c r="B10646" s="5" t="s">
        <v>1109</v>
      </c>
    </row>
    <row r="10647" spans="1:2" x14ac:dyDescent="0.3">
      <c r="A10647" s="3">
        <v>433033</v>
      </c>
      <c r="B10647" s="5" t="s">
        <v>416</v>
      </c>
    </row>
    <row r="10648" spans="1:2" x14ac:dyDescent="0.3">
      <c r="A10648" s="3">
        <v>433033</v>
      </c>
      <c r="B10648" s="5" t="s">
        <v>10</v>
      </c>
    </row>
    <row r="10649" spans="1:2" x14ac:dyDescent="0.3">
      <c r="A10649" s="3">
        <v>447061</v>
      </c>
      <c r="B10649" s="5" t="s">
        <v>416</v>
      </c>
    </row>
    <row r="10650" spans="1:2" x14ac:dyDescent="0.3">
      <c r="A10650" s="3">
        <v>448847</v>
      </c>
      <c r="B10650" s="5" t="s">
        <v>416</v>
      </c>
    </row>
    <row r="10651" spans="1:2" x14ac:dyDescent="0.3">
      <c r="A10651" s="3">
        <v>710092</v>
      </c>
      <c r="B10651" s="5" t="s">
        <v>144</v>
      </c>
    </row>
    <row r="10652" spans="1:2" x14ac:dyDescent="0.3">
      <c r="A10652" s="3">
        <v>437035</v>
      </c>
      <c r="B10652" s="5" t="s">
        <v>51</v>
      </c>
    </row>
    <row r="10653" spans="1:2" x14ac:dyDescent="0.3">
      <c r="A10653" s="3">
        <v>480157</v>
      </c>
      <c r="B10653" s="5" t="s">
        <v>10</v>
      </c>
    </row>
    <row r="10654" spans="1:2" x14ac:dyDescent="0.3">
      <c r="A10654" s="3">
        <v>431261</v>
      </c>
      <c r="B10654" s="5" t="s">
        <v>10</v>
      </c>
    </row>
    <row r="10655" spans="1:2" x14ac:dyDescent="0.3">
      <c r="A10655" s="3">
        <v>474972</v>
      </c>
      <c r="B10655" s="5" t="s">
        <v>1845</v>
      </c>
    </row>
    <row r="10656" spans="1:2" x14ac:dyDescent="0.3">
      <c r="A10656" s="3">
        <v>382127</v>
      </c>
      <c r="B10656" s="5" t="s">
        <v>367</v>
      </c>
    </row>
    <row r="10657" spans="1:2" x14ac:dyDescent="0.3">
      <c r="A10657" s="3">
        <v>382127</v>
      </c>
      <c r="B10657" s="5" t="s">
        <v>284</v>
      </c>
    </row>
    <row r="10658" spans="1:2" x14ac:dyDescent="0.3">
      <c r="A10658" s="3">
        <v>324538</v>
      </c>
      <c r="B10658" s="5" t="s">
        <v>416</v>
      </c>
    </row>
    <row r="10659" spans="1:2" x14ac:dyDescent="0.3">
      <c r="A10659" s="3">
        <v>413646</v>
      </c>
      <c r="B10659" s="5" t="s">
        <v>595</v>
      </c>
    </row>
    <row r="10660" spans="1:2" x14ac:dyDescent="0.3">
      <c r="A10660" s="3">
        <v>340101</v>
      </c>
      <c r="B10660" s="5" t="s">
        <v>108</v>
      </c>
    </row>
    <row r="10661" spans="1:2" x14ac:dyDescent="0.3">
      <c r="A10661" s="3">
        <v>340101</v>
      </c>
      <c r="B10661" s="5" t="s">
        <v>750</v>
      </c>
    </row>
    <row r="10662" spans="1:2" x14ac:dyDescent="0.3">
      <c r="A10662" s="3">
        <v>340101</v>
      </c>
      <c r="B10662" s="5" t="s">
        <v>416</v>
      </c>
    </row>
    <row r="10663" spans="1:2" x14ac:dyDescent="0.3">
      <c r="A10663" s="3">
        <v>403431</v>
      </c>
      <c r="B10663" s="5" t="s">
        <v>10</v>
      </c>
    </row>
    <row r="10664" spans="1:2" x14ac:dyDescent="0.3">
      <c r="A10664" s="3">
        <v>483104</v>
      </c>
      <c r="B10664" s="5" t="s">
        <v>10</v>
      </c>
    </row>
    <row r="10665" spans="1:2" x14ac:dyDescent="0.3">
      <c r="A10665" s="3">
        <v>346681</v>
      </c>
      <c r="B10665" s="5" t="s">
        <v>10</v>
      </c>
    </row>
    <row r="10666" spans="1:2" x14ac:dyDescent="0.3">
      <c r="A10666" s="3">
        <v>432976</v>
      </c>
      <c r="B10666" s="5" t="s">
        <v>10</v>
      </c>
    </row>
    <row r="10667" spans="1:2" x14ac:dyDescent="0.3">
      <c r="A10667" s="3">
        <v>475242</v>
      </c>
      <c r="B10667" s="5" t="s">
        <v>10</v>
      </c>
    </row>
    <row r="10668" spans="1:2" x14ac:dyDescent="0.3">
      <c r="A10668" s="3">
        <v>475242</v>
      </c>
      <c r="B10668" s="5" t="s">
        <v>540</v>
      </c>
    </row>
    <row r="10669" spans="1:2" x14ac:dyDescent="0.3">
      <c r="A10669" s="3">
        <v>408873</v>
      </c>
      <c r="B10669" s="5" t="s">
        <v>1540</v>
      </c>
    </row>
    <row r="10670" spans="1:2" x14ac:dyDescent="0.3">
      <c r="A10670" s="3">
        <v>408873</v>
      </c>
      <c r="B10670" s="5" t="s">
        <v>411</v>
      </c>
    </row>
    <row r="10671" spans="1:2" x14ac:dyDescent="0.3">
      <c r="A10671" s="3">
        <v>408873</v>
      </c>
      <c r="B10671" s="5" t="s">
        <v>108</v>
      </c>
    </row>
    <row r="10672" spans="1:2" x14ac:dyDescent="0.3">
      <c r="A10672" s="3">
        <v>408873</v>
      </c>
      <c r="B10672" s="5" t="s">
        <v>10</v>
      </c>
    </row>
    <row r="10673" spans="1:2" x14ac:dyDescent="0.3">
      <c r="A10673" s="3">
        <v>440596</v>
      </c>
      <c r="B10673" s="5" t="s">
        <v>432</v>
      </c>
    </row>
    <row r="10674" spans="1:2" x14ac:dyDescent="0.3">
      <c r="A10674" s="3">
        <v>363126</v>
      </c>
      <c r="B10674" s="5" t="s">
        <v>367</v>
      </c>
    </row>
    <row r="10675" spans="1:2" x14ac:dyDescent="0.3">
      <c r="A10675" s="3">
        <v>473920</v>
      </c>
      <c r="B10675" s="5" t="s">
        <v>411</v>
      </c>
    </row>
    <row r="10676" spans="1:2" x14ac:dyDescent="0.3">
      <c r="A10676" s="3">
        <v>470819</v>
      </c>
      <c r="B10676" s="5" t="s">
        <v>10</v>
      </c>
    </row>
    <row r="10677" spans="1:2" x14ac:dyDescent="0.3">
      <c r="A10677" s="3">
        <v>467062</v>
      </c>
      <c r="B10677" s="5" t="s">
        <v>10</v>
      </c>
    </row>
    <row r="10678" spans="1:2" x14ac:dyDescent="0.3">
      <c r="A10678" s="3">
        <v>444143</v>
      </c>
      <c r="B10678" s="5" t="s">
        <v>94</v>
      </c>
    </row>
    <row r="10679" spans="1:2" x14ac:dyDescent="0.3">
      <c r="A10679" s="3">
        <v>400728</v>
      </c>
      <c r="B10679" s="5" t="s">
        <v>3578</v>
      </c>
    </row>
    <row r="10680" spans="1:2" x14ac:dyDescent="0.3">
      <c r="A10680" s="3">
        <v>400728</v>
      </c>
      <c r="B10680" s="5" t="s">
        <v>1265</v>
      </c>
    </row>
    <row r="10681" spans="1:2" x14ac:dyDescent="0.3">
      <c r="A10681" s="3">
        <v>400728</v>
      </c>
      <c r="B10681" s="5" t="s">
        <v>1540</v>
      </c>
    </row>
    <row r="10682" spans="1:2" x14ac:dyDescent="0.3">
      <c r="A10682" s="3">
        <v>464825</v>
      </c>
      <c r="B10682" s="5" t="s">
        <v>284</v>
      </c>
    </row>
    <row r="10683" spans="1:2" x14ac:dyDescent="0.3">
      <c r="A10683" s="3">
        <v>464825</v>
      </c>
      <c r="B10683" s="5" t="s">
        <v>1567</v>
      </c>
    </row>
    <row r="10684" spans="1:2" x14ac:dyDescent="0.3">
      <c r="A10684" s="3">
        <v>457665</v>
      </c>
      <c r="B10684" s="5" t="s">
        <v>284</v>
      </c>
    </row>
    <row r="10685" spans="1:2" x14ac:dyDescent="0.3">
      <c r="A10685" s="3">
        <v>414063</v>
      </c>
      <c r="B10685" s="5" t="s">
        <v>1540</v>
      </c>
    </row>
    <row r="10686" spans="1:2" x14ac:dyDescent="0.3">
      <c r="A10686" s="3">
        <v>414063</v>
      </c>
      <c r="B10686" s="5" t="s">
        <v>108</v>
      </c>
    </row>
    <row r="10687" spans="1:2" x14ac:dyDescent="0.3">
      <c r="A10687" s="3">
        <v>414063</v>
      </c>
      <c r="B10687" s="5" t="s">
        <v>956</v>
      </c>
    </row>
    <row r="10688" spans="1:2" x14ac:dyDescent="0.3">
      <c r="A10688" s="3">
        <v>418970</v>
      </c>
      <c r="B10688" s="5" t="s">
        <v>1540</v>
      </c>
    </row>
    <row r="10689" spans="1:2" x14ac:dyDescent="0.3">
      <c r="A10689" s="3">
        <v>418970</v>
      </c>
      <c r="B10689" s="5" t="s">
        <v>108</v>
      </c>
    </row>
    <row r="10690" spans="1:2" x14ac:dyDescent="0.3">
      <c r="A10690" s="3">
        <v>345317</v>
      </c>
      <c r="B10690" s="5" t="s">
        <v>416</v>
      </c>
    </row>
    <row r="10691" spans="1:2" x14ac:dyDescent="0.3">
      <c r="A10691" s="3">
        <v>345317</v>
      </c>
      <c r="B10691" s="5" t="s">
        <v>10</v>
      </c>
    </row>
    <row r="10692" spans="1:2" x14ac:dyDescent="0.3">
      <c r="A10692" s="3">
        <v>461955</v>
      </c>
      <c r="B10692" s="5" t="s">
        <v>432</v>
      </c>
    </row>
    <row r="10693" spans="1:2" x14ac:dyDescent="0.3">
      <c r="A10693" s="3">
        <v>356500</v>
      </c>
      <c r="B10693" s="5" t="s">
        <v>1523</v>
      </c>
    </row>
    <row r="10694" spans="1:2" x14ac:dyDescent="0.3">
      <c r="A10694" s="3">
        <v>356500</v>
      </c>
      <c r="B10694" s="5" t="s">
        <v>416</v>
      </c>
    </row>
    <row r="10695" spans="1:2" x14ac:dyDescent="0.3">
      <c r="A10695" s="3">
        <v>405965</v>
      </c>
      <c r="B10695" s="5" t="s">
        <v>10</v>
      </c>
    </row>
    <row r="10696" spans="1:2" x14ac:dyDescent="0.3">
      <c r="A10696" s="3">
        <v>405965</v>
      </c>
      <c r="B10696" s="5" t="s">
        <v>416</v>
      </c>
    </row>
    <row r="10697" spans="1:2" x14ac:dyDescent="0.3">
      <c r="A10697" s="3">
        <v>405965</v>
      </c>
      <c r="B10697" s="5" t="s">
        <v>43</v>
      </c>
    </row>
    <row r="10698" spans="1:2" x14ac:dyDescent="0.3">
      <c r="A10698" s="3">
        <v>400020</v>
      </c>
      <c r="B10698" s="5" t="s">
        <v>1540</v>
      </c>
    </row>
    <row r="10699" spans="1:2" x14ac:dyDescent="0.3">
      <c r="A10699" s="3">
        <v>400020</v>
      </c>
      <c r="B10699" s="5" t="s">
        <v>108</v>
      </c>
    </row>
    <row r="10700" spans="1:2" x14ac:dyDescent="0.3">
      <c r="A10700" s="3">
        <v>400020</v>
      </c>
      <c r="B10700" s="5" t="s">
        <v>284</v>
      </c>
    </row>
    <row r="10701" spans="1:2" x14ac:dyDescent="0.3">
      <c r="A10701" s="3">
        <v>417489</v>
      </c>
      <c r="B10701" s="5" t="s">
        <v>432</v>
      </c>
    </row>
    <row r="10702" spans="1:2" x14ac:dyDescent="0.3">
      <c r="A10702" s="3">
        <v>471831</v>
      </c>
      <c r="B10702" s="5" t="s">
        <v>94</v>
      </c>
    </row>
    <row r="10703" spans="1:2" x14ac:dyDescent="0.3">
      <c r="A10703" s="3">
        <v>471819</v>
      </c>
      <c r="B10703" s="5" t="s">
        <v>94</v>
      </c>
    </row>
    <row r="10704" spans="1:2" x14ac:dyDescent="0.3">
      <c r="A10704" s="3">
        <v>456565</v>
      </c>
      <c r="B10704" s="5" t="s">
        <v>595</v>
      </c>
    </row>
    <row r="10705" spans="1:2" x14ac:dyDescent="0.3">
      <c r="A10705" s="3">
        <v>432799</v>
      </c>
      <c r="B10705" s="5" t="s">
        <v>284</v>
      </c>
    </row>
    <row r="10706" spans="1:2" x14ac:dyDescent="0.3">
      <c r="A10706" s="3">
        <v>432799</v>
      </c>
      <c r="B10706" s="5" t="s">
        <v>108</v>
      </c>
    </row>
    <row r="10707" spans="1:2" x14ac:dyDescent="0.3">
      <c r="A10707" s="3">
        <v>432799</v>
      </c>
      <c r="B10707" s="5" t="s">
        <v>2138</v>
      </c>
    </row>
    <row r="10708" spans="1:2" x14ac:dyDescent="0.3">
      <c r="A10708" s="3">
        <v>432799</v>
      </c>
      <c r="B10708" s="5" t="s">
        <v>750</v>
      </c>
    </row>
    <row r="10709" spans="1:2" x14ac:dyDescent="0.3">
      <c r="A10709" s="3">
        <v>432799</v>
      </c>
      <c r="B10709" s="5" t="s">
        <v>18268</v>
      </c>
    </row>
    <row r="10710" spans="1:2" x14ac:dyDescent="0.3">
      <c r="A10710" s="3">
        <v>432799</v>
      </c>
      <c r="B10710" s="5" t="s">
        <v>1905</v>
      </c>
    </row>
    <row r="10711" spans="1:2" x14ac:dyDescent="0.3">
      <c r="A10711" s="3">
        <v>405815</v>
      </c>
      <c r="B10711" s="5" t="s">
        <v>10</v>
      </c>
    </row>
    <row r="10712" spans="1:2" x14ac:dyDescent="0.3">
      <c r="A10712" s="3">
        <v>457832</v>
      </c>
      <c r="B10712" s="5" t="s">
        <v>411</v>
      </c>
    </row>
    <row r="10713" spans="1:2" x14ac:dyDescent="0.3">
      <c r="A10713" s="3">
        <v>438348</v>
      </c>
      <c r="B10713" s="5" t="s">
        <v>108</v>
      </c>
    </row>
    <row r="10714" spans="1:2" x14ac:dyDescent="0.3">
      <c r="A10714" s="3">
        <v>473888</v>
      </c>
      <c r="B10714" s="5" t="s">
        <v>144</v>
      </c>
    </row>
    <row r="10715" spans="1:2" x14ac:dyDescent="0.3">
      <c r="A10715" s="3">
        <v>473888</v>
      </c>
      <c r="B10715" s="5" t="s">
        <v>10</v>
      </c>
    </row>
    <row r="10716" spans="1:2" x14ac:dyDescent="0.3">
      <c r="A10716" s="3">
        <v>452323</v>
      </c>
      <c r="B10716" s="5" t="s">
        <v>108</v>
      </c>
    </row>
    <row r="10717" spans="1:2" x14ac:dyDescent="0.3">
      <c r="A10717" s="3">
        <v>452323</v>
      </c>
      <c r="B10717" s="5" t="s">
        <v>144</v>
      </c>
    </row>
    <row r="10718" spans="1:2" x14ac:dyDescent="0.3">
      <c r="A10718" s="3">
        <v>436459</v>
      </c>
      <c r="B10718" s="5" t="s">
        <v>10</v>
      </c>
    </row>
    <row r="10719" spans="1:2" x14ac:dyDescent="0.3">
      <c r="A10719" s="3">
        <v>429070</v>
      </c>
      <c r="B10719" s="5" t="s">
        <v>108</v>
      </c>
    </row>
    <row r="10720" spans="1:2" x14ac:dyDescent="0.3">
      <c r="A10720" s="3">
        <v>432139</v>
      </c>
      <c r="B10720" s="5" t="s">
        <v>595</v>
      </c>
    </row>
    <row r="10721" spans="1:2" x14ac:dyDescent="0.3">
      <c r="A10721" s="3">
        <v>367462</v>
      </c>
      <c r="B10721" s="5" t="s">
        <v>10</v>
      </c>
    </row>
    <row r="10722" spans="1:2" x14ac:dyDescent="0.3">
      <c r="A10722" s="3">
        <v>432870</v>
      </c>
      <c r="B10722" s="5" t="s">
        <v>284</v>
      </c>
    </row>
    <row r="10723" spans="1:2" x14ac:dyDescent="0.3">
      <c r="A10723" s="3">
        <v>474982</v>
      </c>
      <c r="B10723" s="5" t="s">
        <v>10</v>
      </c>
    </row>
    <row r="10724" spans="1:2" x14ac:dyDescent="0.3">
      <c r="A10724" s="3">
        <v>450594</v>
      </c>
      <c r="B10724" s="5" t="s">
        <v>10</v>
      </c>
    </row>
    <row r="10725" spans="1:2" x14ac:dyDescent="0.3">
      <c r="A10725" s="3">
        <v>488621</v>
      </c>
      <c r="B10725" s="5" t="s">
        <v>94</v>
      </c>
    </row>
    <row r="10726" spans="1:2" x14ac:dyDescent="0.3">
      <c r="A10726" s="3">
        <v>490176</v>
      </c>
      <c r="B10726" s="5" t="s">
        <v>94</v>
      </c>
    </row>
    <row r="10727" spans="1:2" x14ac:dyDescent="0.3">
      <c r="A10727" s="3">
        <v>480210</v>
      </c>
      <c r="B10727" s="5" t="s">
        <v>10</v>
      </c>
    </row>
    <row r="10728" spans="1:2" x14ac:dyDescent="0.3">
      <c r="A10728" s="3">
        <v>466190</v>
      </c>
      <c r="B10728" s="5" t="s">
        <v>84</v>
      </c>
    </row>
    <row r="10729" spans="1:2" x14ac:dyDescent="0.3">
      <c r="A10729" s="3">
        <v>388202</v>
      </c>
      <c r="B10729" s="5" t="s">
        <v>10</v>
      </c>
    </row>
    <row r="10730" spans="1:2" x14ac:dyDescent="0.3">
      <c r="A10730" s="3">
        <v>430826</v>
      </c>
      <c r="B10730" s="5" t="s">
        <v>367</v>
      </c>
    </row>
    <row r="10731" spans="1:2" x14ac:dyDescent="0.3">
      <c r="A10731" s="3">
        <v>430826</v>
      </c>
      <c r="B10731" s="5" t="s">
        <v>411</v>
      </c>
    </row>
    <row r="10732" spans="1:2" x14ac:dyDescent="0.3">
      <c r="A10732" s="3">
        <v>430826</v>
      </c>
      <c r="B10732" s="5" t="s">
        <v>10</v>
      </c>
    </row>
    <row r="10733" spans="1:2" x14ac:dyDescent="0.3">
      <c r="A10733" s="3">
        <v>412758</v>
      </c>
      <c r="B10733" s="5" t="s">
        <v>416</v>
      </c>
    </row>
    <row r="10734" spans="1:2" x14ac:dyDescent="0.3">
      <c r="A10734" s="3">
        <v>419709</v>
      </c>
      <c r="B10734" s="5" t="s">
        <v>10</v>
      </c>
    </row>
    <row r="10735" spans="1:2" x14ac:dyDescent="0.3">
      <c r="A10735" s="3">
        <v>540556</v>
      </c>
      <c r="B10735" s="5" t="s">
        <v>432</v>
      </c>
    </row>
    <row r="10736" spans="1:2" x14ac:dyDescent="0.3">
      <c r="A10736" s="3">
        <v>540556</v>
      </c>
      <c r="B10736" s="5" t="s">
        <v>10</v>
      </c>
    </row>
    <row r="10737" spans="1:2" x14ac:dyDescent="0.3">
      <c r="A10737" s="3">
        <v>445793</v>
      </c>
      <c r="B10737" s="5" t="s">
        <v>540</v>
      </c>
    </row>
    <row r="10738" spans="1:2" x14ac:dyDescent="0.3">
      <c r="A10738" s="3">
        <v>398920</v>
      </c>
      <c r="B10738" s="5" t="s">
        <v>108</v>
      </c>
    </row>
    <row r="10739" spans="1:2" x14ac:dyDescent="0.3">
      <c r="A10739" s="3">
        <v>432087</v>
      </c>
      <c r="B10739" s="5" t="s">
        <v>108</v>
      </c>
    </row>
    <row r="10740" spans="1:2" x14ac:dyDescent="0.3">
      <c r="A10740" s="3">
        <v>354285</v>
      </c>
      <c r="B10740" s="5" t="s">
        <v>416</v>
      </c>
    </row>
    <row r="10741" spans="1:2" x14ac:dyDescent="0.3">
      <c r="A10741" s="3">
        <v>460024</v>
      </c>
      <c r="B10741" s="5" t="s">
        <v>10</v>
      </c>
    </row>
    <row r="10742" spans="1:2" x14ac:dyDescent="0.3">
      <c r="A10742" s="3">
        <v>399790</v>
      </c>
      <c r="B10742" s="5" t="s">
        <v>584</v>
      </c>
    </row>
    <row r="10743" spans="1:2" x14ac:dyDescent="0.3">
      <c r="A10743" s="3">
        <v>399790</v>
      </c>
      <c r="B10743" s="5" t="s">
        <v>416</v>
      </c>
    </row>
    <row r="10744" spans="1:2" x14ac:dyDescent="0.3">
      <c r="A10744" s="3">
        <v>493125</v>
      </c>
      <c r="B10744" s="5" t="s">
        <v>94</v>
      </c>
    </row>
    <row r="10745" spans="1:2" x14ac:dyDescent="0.3">
      <c r="A10745" s="3">
        <v>446132</v>
      </c>
      <c r="B10745" s="5" t="s">
        <v>108</v>
      </c>
    </row>
    <row r="10746" spans="1:2" x14ac:dyDescent="0.3">
      <c r="A10746" s="3">
        <v>423236</v>
      </c>
      <c r="B10746" s="5" t="s">
        <v>3578</v>
      </c>
    </row>
    <row r="10747" spans="1:2" x14ac:dyDescent="0.3">
      <c r="A10747" s="3">
        <v>419635</v>
      </c>
      <c r="B10747" s="5" t="s">
        <v>10</v>
      </c>
    </row>
    <row r="10748" spans="1:2" x14ac:dyDescent="0.3">
      <c r="A10748" s="3">
        <v>438137</v>
      </c>
      <c r="B10748" s="5" t="s">
        <v>10</v>
      </c>
    </row>
    <row r="10749" spans="1:2" x14ac:dyDescent="0.3">
      <c r="A10749" s="3">
        <v>441881</v>
      </c>
      <c r="B10749" s="5" t="s">
        <v>595</v>
      </c>
    </row>
    <row r="10750" spans="1:2" x14ac:dyDescent="0.3">
      <c r="A10750" s="3">
        <v>482598</v>
      </c>
      <c r="B10750" s="5" t="s">
        <v>94</v>
      </c>
    </row>
    <row r="10751" spans="1:2" x14ac:dyDescent="0.3">
      <c r="A10751" s="3">
        <v>455974</v>
      </c>
      <c r="B10751" s="5" t="s">
        <v>584</v>
      </c>
    </row>
    <row r="10752" spans="1:2" x14ac:dyDescent="0.3">
      <c r="A10752" s="3">
        <v>441906</v>
      </c>
      <c r="B10752" s="5" t="s">
        <v>595</v>
      </c>
    </row>
    <row r="10753" spans="1:2" x14ac:dyDescent="0.3">
      <c r="A10753" s="3">
        <v>468988</v>
      </c>
      <c r="B10753" s="5" t="s">
        <v>877</v>
      </c>
    </row>
    <row r="10754" spans="1:2" x14ac:dyDescent="0.3">
      <c r="A10754" s="3">
        <v>359228</v>
      </c>
      <c r="B10754" s="5" t="s">
        <v>10</v>
      </c>
    </row>
    <row r="10755" spans="1:2" x14ac:dyDescent="0.3">
      <c r="A10755" s="3">
        <v>359228</v>
      </c>
      <c r="B10755" s="5" t="s">
        <v>220</v>
      </c>
    </row>
    <row r="10756" spans="1:2" x14ac:dyDescent="0.3">
      <c r="A10756" s="3">
        <v>433471</v>
      </c>
      <c r="B10756" s="5" t="s">
        <v>10</v>
      </c>
    </row>
    <row r="10757" spans="1:2" x14ac:dyDescent="0.3">
      <c r="A10757" s="3">
        <v>437036</v>
      </c>
      <c r="B10757" s="5" t="s">
        <v>74</v>
      </c>
    </row>
    <row r="10758" spans="1:2" x14ac:dyDescent="0.3">
      <c r="A10758" s="3">
        <v>437036</v>
      </c>
      <c r="B10758" s="5" t="s">
        <v>51</v>
      </c>
    </row>
    <row r="10759" spans="1:2" x14ac:dyDescent="0.3">
      <c r="A10759" s="3">
        <v>422347</v>
      </c>
      <c r="B10759" s="5" t="s">
        <v>144</v>
      </c>
    </row>
    <row r="10760" spans="1:2" x14ac:dyDescent="0.3">
      <c r="A10760" s="3">
        <v>457962</v>
      </c>
      <c r="B10760" s="5" t="s">
        <v>432</v>
      </c>
    </row>
    <row r="10761" spans="1:2" x14ac:dyDescent="0.3">
      <c r="A10761" s="3">
        <v>457962</v>
      </c>
      <c r="B10761" s="5" t="s">
        <v>10</v>
      </c>
    </row>
    <row r="10762" spans="1:2" x14ac:dyDescent="0.3">
      <c r="A10762" s="3">
        <v>429765</v>
      </c>
      <c r="B10762" s="5" t="s">
        <v>367</v>
      </c>
    </row>
    <row r="10763" spans="1:2" x14ac:dyDescent="0.3">
      <c r="A10763" s="3">
        <v>464733</v>
      </c>
      <c r="B10763" s="5" t="s">
        <v>1845</v>
      </c>
    </row>
    <row r="10764" spans="1:2" x14ac:dyDescent="0.3">
      <c r="A10764" s="3">
        <v>450806</v>
      </c>
      <c r="B10764" s="5" t="s">
        <v>10</v>
      </c>
    </row>
    <row r="10765" spans="1:2" x14ac:dyDescent="0.3">
      <c r="A10765" s="3">
        <v>434724</v>
      </c>
      <c r="B10765" s="5" t="s">
        <v>94</v>
      </c>
    </row>
    <row r="10766" spans="1:2" x14ac:dyDescent="0.3">
      <c r="A10766" s="3">
        <v>317091</v>
      </c>
      <c r="B10766" s="5" t="s">
        <v>416</v>
      </c>
    </row>
    <row r="10767" spans="1:2" x14ac:dyDescent="0.3">
      <c r="A10767" s="3">
        <v>317091</v>
      </c>
      <c r="B10767" s="5" t="s">
        <v>10</v>
      </c>
    </row>
    <row r="10768" spans="1:2" x14ac:dyDescent="0.3">
      <c r="A10768" s="3">
        <v>497803</v>
      </c>
      <c r="B10768" s="5" t="s">
        <v>94</v>
      </c>
    </row>
    <row r="10769" spans="1:2" x14ac:dyDescent="0.3">
      <c r="A10769" s="3">
        <v>421471</v>
      </c>
      <c r="B10769" s="5" t="s">
        <v>10</v>
      </c>
    </row>
    <row r="10770" spans="1:2" x14ac:dyDescent="0.3">
      <c r="A10770" s="3">
        <v>447427</v>
      </c>
      <c r="B10770" s="5" t="s">
        <v>416</v>
      </c>
    </row>
    <row r="10771" spans="1:2" x14ac:dyDescent="0.3">
      <c r="A10771" s="3">
        <v>346034</v>
      </c>
      <c r="B10771" s="5" t="s">
        <v>74</v>
      </c>
    </row>
    <row r="10772" spans="1:2" x14ac:dyDescent="0.3">
      <c r="A10772" s="3">
        <v>464111</v>
      </c>
      <c r="B10772" s="5" t="s">
        <v>432</v>
      </c>
    </row>
    <row r="10773" spans="1:2" x14ac:dyDescent="0.3">
      <c r="A10773" s="3">
        <v>427033</v>
      </c>
      <c r="B10773" s="5" t="s">
        <v>284</v>
      </c>
    </row>
    <row r="10774" spans="1:2" x14ac:dyDescent="0.3">
      <c r="A10774" s="3">
        <v>457251</v>
      </c>
      <c r="B10774" s="5" t="s">
        <v>411</v>
      </c>
    </row>
    <row r="10775" spans="1:2" x14ac:dyDescent="0.3">
      <c r="A10775" s="3">
        <v>468212</v>
      </c>
      <c r="B10775" s="5" t="s">
        <v>1540</v>
      </c>
    </row>
    <row r="10776" spans="1:2" x14ac:dyDescent="0.3">
      <c r="A10776" s="3">
        <v>441889</v>
      </c>
      <c r="B10776" s="5" t="s">
        <v>595</v>
      </c>
    </row>
    <row r="10777" spans="1:2" x14ac:dyDescent="0.3">
      <c r="A10777" s="3">
        <v>432615</v>
      </c>
      <c r="B10777" s="5" t="s">
        <v>10</v>
      </c>
    </row>
    <row r="10778" spans="1:2" x14ac:dyDescent="0.3">
      <c r="A10778" s="3">
        <v>469980</v>
      </c>
      <c r="B10778" s="5" t="s">
        <v>416</v>
      </c>
    </row>
    <row r="10779" spans="1:2" x14ac:dyDescent="0.3">
      <c r="A10779" s="3">
        <v>429174</v>
      </c>
      <c r="B10779" s="5" t="s">
        <v>1540</v>
      </c>
    </row>
    <row r="10780" spans="1:2" x14ac:dyDescent="0.3">
      <c r="A10780" s="3">
        <v>429174</v>
      </c>
      <c r="B10780" s="5" t="s">
        <v>108</v>
      </c>
    </row>
    <row r="10781" spans="1:2" x14ac:dyDescent="0.3">
      <c r="A10781" s="3">
        <v>429174</v>
      </c>
      <c r="B10781" s="5" t="s">
        <v>284</v>
      </c>
    </row>
    <row r="10782" spans="1:2" x14ac:dyDescent="0.3">
      <c r="A10782" s="3">
        <v>429174</v>
      </c>
      <c r="B10782" s="5" t="s">
        <v>877</v>
      </c>
    </row>
    <row r="10783" spans="1:2" x14ac:dyDescent="0.3">
      <c r="A10783" s="3">
        <v>605928</v>
      </c>
      <c r="B10783" s="5" t="s">
        <v>10</v>
      </c>
    </row>
    <row r="10784" spans="1:2" x14ac:dyDescent="0.3">
      <c r="A10784" s="3">
        <v>488067</v>
      </c>
      <c r="B10784" s="5" t="s">
        <v>10</v>
      </c>
    </row>
    <row r="10785" spans="1:2" x14ac:dyDescent="0.3">
      <c r="A10785" s="3">
        <v>438634</v>
      </c>
      <c r="B10785" s="5" t="s">
        <v>51</v>
      </c>
    </row>
    <row r="10786" spans="1:2" x14ac:dyDescent="0.3">
      <c r="A10786" s="3">
        <v>467342</v>
      </c>
      <c r="B10786" s="5" t="s">
        <v>10</v>
      </c>
    </row>
    <row r="10787" spans="1:2" x14ac:dyDescent="0.3">
      <c r="A10787" s="3">
        <v>436827</v>
      </c>
      <c r="B10787" s="5" t="s">
        <v>51</v>
      </c>
    </row>
    <row r="10788" spans="1:2" x14ac:dyDescent="0.3">
      <c r="A10788" s="3">
        <v>431093</v>
      </c>
      <c r="B10788" s="5" t="s">
        <v>74</v>
      </c>
    </row>
    <row r="10789" spans="1:2" x14ac:dyDescent="0.3">
      <c r="A10789" s="3">
        <v>355193</v>
      </c>
      <c r="B10789" s="5" t="s">
        <v>432</v>
      </c>
    </row>
    <row r="10790" spans="1:2" x14ac:dyDescent="0.3">
      <c r="A10790" s="3">
        <v>398947</v>
      </c>
      <c r="B10790" s="5" t="s">
        <v>1540</v>
      </c>
    </row>
    <row r="10791" spans="1:2" x14ac:dyDescent="0.3">
      <c r="A10791" s="3">
        <v>398947</v>
      </c>
      <c r="B10791" s="5" t="s">
        <v>108</v>
      </c>
    </row>
    <row r="10792" spans="1:2" x14ac:dyDescent="0.3">
      <c r="A10792" s="3">
        <v>487702</v>
      </c>
      <c r="B10792" s="5" t="s">
        <v>10</v>
      </c>
    </row>
    <row r="10793" spans="1:2" x14ac:dyDescent="0.3">
      <c r="A10793" s="3">
        <v>563710</v>
      </c>
      <c r="B10793" s="5" t="s">
        <v>2847</v>
      </c>
    </row>
    <row r="10794" spans="1:2" x14ac:dyDescent="0.3">
      <c r="A10794" s="3">
        <v>563710</v>
      </c>
      <c r="B10794" s="5" t="s">
        <v>432</v>
      </c>
    </row>
    <row r="10795" spans="1:2" x14ac:dyDescent="0.3">
      <c r="A10795" s="3">
        <v>447076</v>
      </c>
      <c r="B10795" s="5" t="s">
        <v>10311</v>
      </c>
    </row>
    <row r="10796" spans="1:2" x14ac:dyDescent="0.3">
      <c r="A10796" s="3">
        <v>435737</v>
      </c>
      <c r="B10796" s="5" t="s">
        <v>10</v>
      </c>
    </row>
    <row r="10797" spans="1:2" x14ac:dyDescent="0.3">
      <c r="A10797" s="3">
        <v>458293</v>
      </c>
      <c r="B10797" s="5" t="s">
        <v>10</v>
      </c>
    </row>
    <row r="10798" spans="1:2" x14ac:dyDescent="0.3">
      <c r="A10798" s="3">
        <v>506576</v>
      </c>
      <c r="B10798" s="5" t="s">
        <v>4184</v>
      </c>
    </row>
    <row r="10799" spans="1:2" x14ac:dyDescent="0.3">
      <c r="A10799" s="3">
        <v>443319</v>
      </c>
      <c r="B10799" s="5" t="s">
        <v>416</v>
      </c>
    </row>
    <row r="10800" spans="1:2" x14ac:dyDescent="0.3">
      <c r="A10800" s="3">
        <v>443319</v>
      </c>
      <c r="B10800" s="5" t="s">
        <v>10</v>
      </c>
    </row>
    <row r="10801" spans="1:2" x14ac:dyDescent="0.3">
      <c r="A10801" s="3">
        <v>434775</v>
      </c>
      <c r="B10801" s="5" t="s">
        <v>144</v>
      </c>
    </row>
    <row r="10802" spans="1:2" x14ac:dyDescent="0.3">
      <c r="A10802" s="3">
        <v>416166</v>
      </c>
      <c r="B10802" s="5" t="s">
        <v>10</v>
      </c>
    </row>
    <row r="10803" spans="1:2" x14ac:dyDescent="0.3">
      <c r="A10803" s="3">
        <v>287904</v>
      </c>
      <c r="B10803" s="5" t="s">
        <v>1523</v>
      </c>
    </row>
    <row r="10804" spans="1:2" x14ac:dyDescent="0.3">
      <c r="A10804" s="3">
        <v>287904</v>
      </c>
      <c r="B10804" s="5" t="s">
        <v>10</v>
      </c>
    </row>
    <row r="10805" spans="1:2" x14ac:dyDescent="0.3">
      <c r="A10805" s="3">
        <v>207680</v>
      </c>
      <c r="B10805" s="5" t="s">
        <v>10</v>
      </c>
    </row>
    <row r="10806" spans="1:2" x14ac:dyDescent="0.3">
      <c r="A10806" s="3">
        <v>444341</v>
      </c>
      <c r="B10806" s="5" t="s">
        <v>10</v>
      </c>
    </row>
    <row r="10807" spans="1:2" x14ac:dyDescent="0.3">
      <c r="A10807" s="3">
        <v>419700</v>
      </c>
      <c r="B10807" s="5" t="s">
        <v>10</v>
      </c>
    </row>
    <row r="10808" spans="1:2" x14ac:dyDescent="0.3">
      <c r="A10808" s="3">
        <v>430528</v>
      </c>
      <c r="B10808" s="5" t="s">
        <v>1540</v>
      </c>
    </row>
    <row r="10809" spans="1:2" x14ac:dyDescent="0.3">
      <c r="A10809" s="3">
        <v>430528</v>
      </c>
      <c r="B10809" s="5" t="s">
        <v>108</v>
      </c>
    </row>
    <row r="10810" spans="1:2" x14ac:dyDescent="0.3">
      <c r="A10810" s="3">
        <v>457262</v>
      </c>
      <c r="B10810" s="5" t="s">
        <v>367</v>
      </c>
    </row>
    <row r="10811" spans="1:2" x14ac:dyDescent="0.3">
      <c r="A10811" s="3">
        <v>421465</v>
      </c>
      <c r="B10811" s="5" t="s">
        <v>10</v>
      </c>
    </row>
    <row r="10812" spans="1:2" x14ac:dyDescent="0.3">
      <c r="A10812" s="3">
        <v>474983</v>
      </c>
      <c r="B10812" s="5" t="s">
        <v>432</v>
      </c>
    </row>
    <row r="10813" spans="1:2" x14ac:dyDescent="0.3">
      <c r="A10813" s="3">
        <v>425931</v>
      </c>
      <c r="B10813" s="5" t="s">
        <v>10</v>
      </c>
    </row>
    <row r="10814" spans="1:2" x14ac:dyDescent="0.3">
      <c r="A10814" s="3">
        <v>435218</v>
      </c>
      <c r="B10814" s="5" t="s">
        <v>416</v>
      </c>
    </row>
    <row r="10815" spans="1:2" x14ac:dyDescent="0.3">
      <c r="A10815" s="3">
        <v>435218</v>
      </c>
      <c r="B10815" s="5" t="s">
        <v>10</v>
      </c>
    </row>
    <row r="10816" spans="1:2" x14ac:dyDescent="0.3">
      <c r="A10816" s="3">
        <v>480651</v>
      </c>
      <c r="B10816" s="5" t="s">
        <v>3926</v>
      </c>
    </row>
    <row r="10817" spans="1:2" x14ac:dyDescent="0.3">
      <c r="A10817" s="3">
        <v>411405</v>
      </c>
      <c r="B10817" s="5" t="s">
        <v>432</v>
      </c>
    </row>
    <row r="10818" spans="1:2" x14ac:dyDescent="0.3">
      <c r="A10818" s="3">
        <v>411405</v>
      </c>
      <c r="B10818" s="5" t="s">
        <v>10</v>
      </c>
    </row>
    <row r="10819" spans="1:2" x14ac:dyDescent="0.3">
      <c r="A10819" s="3">
        <v>468198</v>
      </c>
      <c r="B10819" s="5" t="s">
        <v>540</v>
      </c>
    </row>
    <row r="10820" spans="1:2" x14ac:dyDescent="0.3">
      <c r="A10820" s="3">
        <v>468198</v>
      </c>
      <c r="B10820" s="5" t="s">
        <v>10</v>
      </c>
    </row>
    <row r="10821" spans="1:2" x14ac:dyDescent="0.3">
      <c r="A10821" s="3">
        <v>473415</v>
      </c>
      <c r="B10821" s="5" t="s">
        <v>10</v>
      </c>
    </row>
    <row r="10822" spans="1:2" x14ac:dyDescent="0.3">
      <c r="A10822" s="3">
        <v>476631</v>
      </c>
      <c r="B10822" s="5" t="s">
        <v>432</v>
      </c>
    </row>
    <row r="10823" spans="1:2" x14ac:dyDescent="0.3">
      <c r="A10823" s="3">
        <v>413990</v>
      </c>
      <c r="B10823" s="5" t="s">
        <v>10</v>
      </c>
    </row>
    <row r="10824" spans="1:2" x14ac:dyDescent="0.3">
      <c r="A10824" s="3">
        <v>463252</v>
      </c>
      <c r="B10824" s="5" t="s">
        <v>10</v>
      </c>
    </row>
    <row r="10825" spans="1:2" x14ac:dyDescent="0.3">
      <c r="A10825" s="3">
        <v>463252</v>
      </c>
      <c r="B10825" s="5" t="s">
        <v>432</v>
      </c>
    </row>
    <row r="10826" spans="1:2" x14ac:dyDescent="0.3">
      <c r="A10826" s="3">
        <v>449757</v>
      </c>
      <c r="B10826" s="5" t="s">
        <v>108</v>
      </c>
    </row>
    <row r="10827" spans="1:2" x14ac:dyDescent="0.3">
      <c r="A10827" s="3">
        <v>449757</v>
      </c>
      <c r="B10827" s="5" t="s">
        <v>284</v>
      </c>
    </row>
    <row r="10828" spans="1:2" x14ac:dyDescent="0.3">
      <c r="A10828" s="3">
        <v>449757</v>
      </c>
      <c r="B10828" s="5" t="s">
        <v>416</v>
      </c>
    </row>
    <row r="10829" spans="1:2" x14ac:dyDescent="0.3">
      <c r="A10829" s="3">
        <v>449757</v>
      </c>
      <c r="B10829" s="5" t="s">
        <v>19785</v>
      </c>
    </row>
    <row r="10830" spans="1:2" x14ac:dyDescent="0.3">
      <c r="A10830" s="3">
        <v>492141</v>
      </c>
      <c r="B10830" s="5" t="s">
        <v>432</v>
      </c>
    </row>
    <row r="10831" spans="1:2" x14ac:dyDescent="0.3">
      <c r="A10831" s="3">
        <v>492141</v>
      </c>
      <c r="B10831" s="5" t="s">
        <v>10</v>
      </c>
    </row>
    <row r="10832" spans="1:2" x14ac:dyDescent="0.3">
      <c r="A10832" s="3">
        <v>474979</v>
      </c>
      <c r="B10832" s="5" t="s">
        <v>10</v>
      </c>
    </row>
    <row r="10833" spans="1:2" x14ac:dyDescent="0.3">
      <c r="A10833" s="3">
        <v>437739</v>
      </c>
      <c r="B10833" s="5" t="s">
        <v>108</v>
      </c>
    </row>
    <row r="10834" spans="1:2" x14ac:dyDescent="0.3">
      <c r="A10834" s="3">
        <v>423949</v>
      </c>
      <c r="B10834" s="5" t="s">
        <v>10</v>
      </c>
    </row>
    <row r="10835" spans="1:2" x14ac:dyDescent="0.3">
      <c r="A10835" s="3">
        <v>382595</v>
      </c>
      <c r="B10835" s="5" t="s">
        <v>1540</v>
      </c>
    </row>
    <row r="10836" spans="1:2" x14ac:dyDescent="0.3">
      <c r="A10836" s="3">
        <v>382595</v>
      </c>
      <c r="B10836" s="5" t="s">
        <v>108</v>
      </c>
    </row>
    <row r="10837" spans="1:2" x14ac:dyDescent="0.3">
      <c r="A10837" s="3">
        <v>424634</v>
      </c>
      <c r="B10837" s="5" t="s">
        <v>284</v>
      </c>
    </row>
    <row r="10838" spans="1:2" x14ac:dyDescent="0.3">
      <c r="A10838" s="3">
        <v>424634</v>
      </c>
      <c r="B10838" s="5" t="s">
        <v>2886</v>
      </c>
    </row>
    <row r="10839" spans="1:2" x14ac:dyDescent="0.3">
      <c r="A10839" s="3">
        <v>478187</v>
      </c>
      <c r="B10839" s="5" t="s">
        <v>94</v>
      </c>
    </row>
    <row r="10840" spans="1:2" x14ac:dyDescent="0.3">
      <c r="A10840" s="3">
        <v>475149</v>
      </c>
      <c r="B10840" s="5" t="s">
        <v>1144</v>
      </c>
    </row>
    <row r="10841" spans="1:2" x14ac:dyDescent="0.3">
      <c r="A10841" s="3">
        <v>467615</v>
      </c>
      <c r="B10841" s="5" t="s">
        <v>432</v>
      </c>
    </row>
    <row r="10842" spans="1:2" x14ac:dyDescent="0.3">
      <c r="A10842" s="3">
        <v>433950</v>
      </c>
      <c r="B10842" s="5" t="s">
        <v>144</v>
      </c>
    </row>
    <row r="10843" spans="1:2" x14ac:dyDescent="0.3">
      <c r="A10843" s="3">
        <v>453350</v>
      </c>
      <c r="B10843" s="5" t="s">
        <v>108</v>
      </c>
    </row>
    <row r="10844" spans="1:2" x14ac:dyDescent="0.3">
      <c r="A10844" s="3">
        <v>432789</v>
      </c>
      <c r="B10844" s="5" t="s">
        <v>10</v>
      </c>
    </row>
    <row r="10845" spans="1:2" x14ac:dyDescent="0.3">
      <c r="A10845" s="3">
        <v>446164</v>
      </c>
      <c r="B10845" s="5" t="s">
        <v>144</v>
      </c>
    </row>
    <row r="10846" spans="1:2" x14ac:dyDescent="0.3">
      <c r="A10846" s="3">
        <v>446164</v>
      </c>
      <c r="B10846" s="5" t="s">
        <v>416</v>
      </c>
    </row>
    <row r="10847" spans="1:2" x14ac:dyDescent="0.3">
      <c r="A10847" s="3">
        <v>431017</v>
      </c>
      <c r="B10847" s="5" t="s">
        <v>1540</v>
      </c>
    </row>
    <row r="10848" spans="1:2" x14ac:dyDescent="0.3">
      <c r="A10848" s="3">
        <v>431017</v>
      </c>
      <c r="B10848" s="5" t="s">
        <v>108</v>
      </c>
    </row>
    <row r="10849" spans="1:2" x14ac:dyDescent="0.3">
      <c r="A10849" s="3">
        <v>475754</v>
      </c>
      <c r="B10849" s="5" t="s">
        <v>432</v>
      </c>
    </row>
    <row r="10850" spans="1:2" x14ac:dyDescent="0.3">
      <c r="A10850" s="3">
        <v>450477</v>
      </c>
      <c r="B10850" s="5" t="s">
        <v>10</v>
      </c>
    </row>
    <row r="10851" spans="1:2" x14ac:dyDescent="0.3">
      <c r="A10851" s="3">
        <v>480626</v>
      </c>
      <c r="B10851" s="5" t="s">
        <v>432</v>
      </c>
    </row>
    <row r="10852" spans="1:2" x14ac:dyDescent="0.3">
      <c r="A10852" s="3">
        <v>480626</v>
      </c>
      <c r="B10852" s="5" t="s">
        <v>10</v>
      </c>
    </row>
    <row r="10853" spans="1:2" x14ac:dyDescent="0.3">
      <c r="A10853" s="3">
        <v>445126</v>
      </c>
      <c r="B10853" s="5" t="s">
        <v>10</v>
      </c>
    </row>
    <row r="10854" spans="1:2" x14ac:dyDescent="0.3">
      <c r="A10854" s="3">
        <v>426256</v>
      </c>
      <c r="B10854" s="5" t="s">
        <v>84</v>
      </c>
    </row>
    <row r="10855" spans="1:2" x14ac:dyDescent="0.3">
      <c r="A10855" s="3">
        <v>426256</v>
      </c>
      <c r="B10855" s="5" t="s">
        <v>10</v>
      </c>
    </row>
    <row r="10856" spans="1:2" x14ac:dyDescent="0.3">
      <c r="A10856" s="3">
        <v>444428</v>
      </c>
      <c r="B10856" s="5" t="s">
        <v>108</v>
      </c>
    </row>
    <row r="10857" spans="1:2" x14ac:dyDescent="0.3">
      <c r="A10857" s="3">
        <v>444428</v>
      </c>
      <c r="B10857" s="5" t="s">
        <v>144</v>
      </c>
    </row>
    <row r="10858" spans="1:2" x14ac:dyDescent="0.3">
      <c r="A10858" s="3">
        <v>426253</v>
      </c>
      <c r="B10858" s="5" t="s">
        <v>10</v>
      </c>
    </row>
    <row r="10859" spans="1:2" x14ac:dyDescent="0.3">
      <c r="A10859" s="3">
        <v>434221</v>
      </c>
      <c r="B10859" s="5" t="s">
        <v>411</v>
      </c>
    </row>
    <row r="10860" spans="1:2" x14ac:dyDescent="0.3">
      <c r="A10860" s="3">
        <v>434221</v>
      </c>
      <c r="B10860" s="5" t="s">
        <v>784</v>
      </c>
    </row>
    <row r="10861" spans="1:2" x14ac:dyDescent="0.3">
      <c r="A10861" s="3">
        <v>434221</v>
      </c>
      <c r="B10861" s="5" t="s">
        <v>144</v>
      </c>
    </row>
    <row r="10862" spans="1:2" x14ac:dyDescent="0.3">
      <c r="A10862" s="3">
        <v>333384</v>
      </c>
      <c r="B10862" s="5" t="s">
        <v>10</v>
      </c>
    </row>
    <row r="10863" spans="1:2" x14ac:dyDescent="0.3">
      <c r="A10863" s="3">
        <v>461108</v>
      </c>
      <c r="B10863" s="5" t="s">
        <v>10</v>
      </c>
    </row>
    <row r="10864" spans="1:2" x14ac:dyDescent="0.3">
      <c r="A10864" s="3">
        <v>452068</v>
      </c>
      <c r="B10864" s="5" t="s">
        <v>432</v>
      </c>
    </row>
    <row r="10865" spans="1:2" x14ac:dyDescent="0.3">
      <c r="A10865" s="3">
        <v>429210</v>
      </c>
      <c r="B10865" s="5" t="s">
        <v>84</v>
      </c>
    </row>
    <row r="10866" spans="1:2" x14ac:dyDescent="0.3">
      <c r="A10866" s="3">
        <v>455675</v>
      </c>
      <c r="B10866" s="5" t="s">
        <v>10</v>
      </c>
    </row>
    <row r="10867" spans="1:2" x14ac:dyDescent="0.3">
      <c r="A10867" s="3">
        <v>474047</v>
      </c>
      <c r="B10867" s="5" t="s">
        <v>432</v>
      </c>
    </row>
    <row r="10868" spans="1:2" x14ac:dyDescent="0.3">
      <c r="A10868" s="3">
        <v>426030</v>
      </c>
      <c r="B10868" s="5" t="s">
        <v>540</v>
      </c>
    </row>
    <row r="10869" spans="1:2" x14ac:dyDescent="0.3">
      <c r="A10869" s="3">
        <v>426030</v>
      </c>
      <c r="B10869" s="5" t="s">
        <v>416</v>
      </c>
    </row>
    <row r="10870" spans="1:2" x14ac:dyDescent="0.3">
      <c r="A10870" s="3">
        <v>426030</v>
      </c>
      <c r="B10870" s="5" t="s">
        <v>10</v>
      </c>
    </row>
    <row r="10871" spans="1:2" x14ac:dyDescent="0.3">
      <c r="A10871" s="3">
        <v>422566</v>
      </c>
      <c r="B10871" s="5" t="s">
        <v>19756</v>
      </c>
    </row>
    <row r="10872" spans="1:2" x14ac:dyDescent="0.3">
      <c r="A10872" s="3">
        <v>422566</v>
      </c>
      <c r="B10872" s="5" t="s">
        <v>108</v>
      </c>
    </row>
    <row r="10873" spans="1:2" x14ac:dyDescent="0.3">
      <c r="A10873" s="3">
        <v>422566</v>
      </c>
      <c r="B10873" s="5" t="s">
        <v>883</v>
      </c>
    </row>
    <row r="10874" spans="1:2" x14ac:dyDescent="0.3">
      <c r="A10874" s="3">
        <v>495151</v>
      </c>
      <c r="B10874" s="5" t="s">
        <v>416</v>
      </c>
    </row>
    <row r="10875" spans="1:2" x14ac:dyDescent="0.3">
      <c r="A10875" s="3">
        <v>434616</v>
      </c>
      <c r="B10875" s="5" t="s">
        <v>108</v>
      </c>
    </row>
    <row r="10876" spans="1:2" x14ac:dyDescent="0.3">
      <c r="A10876" s="3">
        <v>426230</v>
      </c>
      <c r="B10876" s="5" t="s">
        <v>10</v>
      </c>
    </row>
    <row r="10877" spans="1:2" x14ac:dyDescent="0.3">
      <c r="A10877" s="3">
        <v>395982</v>
      </c>
      <c r="B10877" s="5" t="s">
        <v>416</v>
      </c>
    </row>
    <row r="10878" spans="1:2" x14ac:dyDescent="0.3">
      <c r="A10878" s="3">
        <v>466438</v>
      </c>
      <c r="B10878" s="5" t="s">
        <v>411</v>
      </c>
    </row>
    <row r="10879" spans="1:2" x14ac:dyDescent="0.3">
      <c r="A10879" s="3">
        <v>480410</v>
      </c>
      <c r="B10879" s="5" t="s">
        <v>10</v>
      </c>
    </row>
    <row r="10880" spans="1:2" x14ac:dyDescent="0.3">
      <c r="A10880" s="3">
        <v>380764</v>
      </c>
      <c r="B10880" s="5" t="s">
        <v>3367</v>
      </c>
    </row>
    <row r="10881" spans="1:2" x14ac:dyDescent="0.3">
      <c r="A10881" s="3">
        <v>432025</v>
      </c>
      <c r="B10881" s="5" t="s">
        <v>2138</v>
      </c>
    </row>
    <row r="10882" spans="1:2" x14ac:dyDescent="0.3">
      <c r="A10882" s="3">
        <v>454889</v>
      </c>
      <c r="B10882" s="5" t="s">
        <v>10</v>
      </c>
    </row>
    <row r="10883" spans="1:2" x14ac:dyDescent="0.3">
      <c r="A10883" s="3">
        <v>455960</v>
      </c>
      <c r="B10883" s="5" t="s">
        <v>144</v>
      </c>
    </row>
    <row r="10884" spans="1:2" x14ac:dyDescent="0.3">
      <c r="A10884" s="3">
        <v>481994</v>
      </c>
      <c r="B10884" s="5" t="s">
        <v>94</v>
      </c>
    </row>
    <row r="10885" spans="1:2" x14ac:dyDescent="0.3">
      <c r="A10885" s="3">
        <v>392011</v>
      </c>
      <c r="B10885" s="5" t="s">
        <v>10</v>
      </c>
    </row>
    <row r="10886" spans="1:2" x14ac:dyDescent="0.3">
      <c r="A10886" s="3">
        <v>403964</v>
      </c>
      <c r="B10886" s="5" t="s">
        <v>10</v>
      </c>
    </row>
    <row r="10887" spans="1:2" x14ac:dyDescent="0.3">
      <c r="A10887" s="3">
        <v>436932</v>
      </c>
      <c r="B10887" s="5" t="s">
        <v>416</v>
      </c>
    </row>
    <row r="10888" spans="1:2" x14ac:dyDescent="0.3">
      <c r="A10888" s="3">
        <v>429662</v>
      </c>
      <c r="B10888" s="5" t="s">
        <v>595</v>
      </c>
    </row>
    <row r="10889" spans="1:2" x14ac:dyDescent="0.3">
      <c r="A10889" s="3">
        <v>429662</v>
      </c>
      <c r="B10889" s="5" t="s">
        <v>416</v>
      </c>
    </row>
    <row r="10890" spans="1:2" x14ac:dyDescent="0.3">
      <c r="A10890" s="3">
        <v>403390</v>
      </c>
      <c r="B10890" s="5" t="s">
        <v>432</v>
      </c>
    </row>
    <row r="10891" spans="1:2" x14ac:dyDescent="0.3">
      <c r="A10891" s="3">
        <v>442712</v>
      </c>
      <c r="B10891" s="5" t="s">
        <v>284</v>
      </c>
    </row>
    <row r="10892" spans="1:2" x14ac:dyDescent="0.3">
      <c r="A10892" s="3">
        <v>480632</v>
      </c>
      <c r="B10892" s="5" t="s">
        <v>432</v>
      </c>
    </row>
    <row r="10893" spans="1:2" x14ac:dyDescent="0.3">
      <c r="A10893" s="3">
        <v>483165</v>
      </c>
      <c r="B10893" s="5" t="s">
        <v>877</v>
      </c>
    </row>
    <row r="10894" spans="1:2" x14ac:dyDescent="0.3">
      <c r="A10894" s="3">
        <v>436830</v>
      </c>
      <c r="B10894" s="5" t="s">
        <v>51</v>
      </c>
    </row>
    <row r="10895" spans="1:2" x14ac:dyDescent="0.3">
      <c r="A10895" s="3">
        <v>425751</v>
      </c>
      <c r="B10895" s="5" t="s">
        <v>10</v>
      </c>
    </row>
    <row r="10896" spans="1:2" x14ac:dyDescent="0.3">
      <c r="A10896" s="3">
        <v>444218</v>
      </c>
      <c r="B10896" s="5" t="s">
        <v>877</v>
      </c>
    </row>
    <row r="10897" spans="1:2" x14ac:dyDescent="0.3">
      <c r="A10897" s="3">
        <v>490410</v>
      </c>
      <c r="B10897" s="5" t="s">
        <v>432</v>
      </c>
    </row>
    <row r="10898" spans="1:2" x14ac:dyDescent="0.3">
      <c r="A10898" s="3">
        <v>436994</v>
      </c>
      <c r="B10898" s="5" t="s">
        <v>94</v>
      </c>
    </row>
    <row r="10899" spans="1:2" x14ac:dyDescent="0.3">
      <c r="A10899" s="3">
        <v>1112103</v>
      </c>
      <c r="B10899" s="5" t="s">
        <v>595</v>
      </c>
    </row>
    <row r="10900" spans="1:2" x14ac:dyDescent="0.3">
      <c r="A10900" s="3">
        <v>1112103</v>
      </c>
      <c r="B10900" s="5" t="s">
        <v>416</v>
      </c>
    </row>
    <row r="10901" spans="1:2" x14ac:dyDescent="0.3">
      <c r="A10901" s="3">
        <v>1112103</v>
      </c>
      <c r="B10901" s="5" t="s">
        <v>10</v>
      </c>
    </row>
    <row r="10902" spans="1:2" x14ac:dyDescent="0.3">
      <c r="A10902" s="3">
        <v>437078</v>
      </c>
      <c r="B10902" s="5" t="s">
        <v>94</v>
      </c>
    </row>
    <row r="10903" spans="1:2" x14ac:dyDescent="0.3">
      <c r="A10903" s="3">
        <v>463197</v>
      </c>
      <c r="B10903" s="5" t="s">
        <v>411</v>
      </c>
    </row>
    <row r="10904" spans="1:2" x14ac:dyDescent="0.3">
      <c r="A10904" s="3">
        <v>410212</v>
      </c>
      <c r="B10904" s="5" t="s">
        <v>2886</v>
      </c>
    </row>
    <row r="10905" spans="1:2" x14ac:dyDescent="0.3">
      <c r="A10905" s="3">
        <v>410212</v>
      </c>
      <c r="B10905" s="5" t="s">
        <v>284</v>
      </c>
    </row>
    <row r="10906" spans="1:2" x14ac:dyDescent="0.3">
      <c r="A10906" s="3">
        <v>483877</v>
      </c>
      <c r="B10906" s="5" t="s">
        <v>220</v>
      </c>
    </row>
    <row r="10907" spans="1:2" x14ac:dyDescent="0.3">
      <c r="A10907" s="3">
        <v>434773</v>
      </c>
      <c r="B10907" s="5" t="s">
        <v>94</v>
      </c>
    </row>
    <row r="10908" spans="1:2" x14ac:dyDescent="0.3">
      <c r="A10908" s="3">
        <v>444193</v>
      </c>
      <c r="B10908" s="5" t="s">
        <v>10</v>
      </c>
    </row>
    <row r="10909" spans="1:2" x14ac:dyDescent="0.3">
      <c r="A10909" s="3">
        <v>473353</v>
      </c>
      <c r="B10909" s="5" t="s">
        <v>144</v>
      </c>
    </row>
    <row r="10910" spans="1:2" x14ac:dyDescent="0.3">
      <c r="A10910" s="3">
        <v>437517</v>
      </c>
      <c r="B10910" s="5" t="s">
        <v>10</v>
      </c>
    </row>
    <row r="10911" spans="1:2" x14ac:dyDescent="0.3">
      <c r="A10911" s="3">
        <v>434245</v>
      </c>
      <c r="B10911" s="5" t="s">
        <v>10413</v>
      </c>
    </row>
    <row r="10912" spans="1:2" x14ac:dyDescent="0.3">
      <c r="A10912" s="3">
        <v>528491</v>
      </c>
      <c r="B10912" s="5" t="s">
        <v>10</v>
      </c>
    </row>
    <row r="10913" spans="1:2" x14ac:dyDescent="0.3">
      <c r="A10913" s="3">
        <v>480007</v>
      </c>
      <c r="B10913" s="5" t="s">
        <v>3367</v>
      </c>
    </row>
    <row r="10914" spans="1:2" x14ac:dyDescent="0.3">
      <c r="A10914" s="3">
        <v>469651</v>
      </c>
      <c r="B10914" s="5" t="s">
        <v>1109</v>
      </c>
    </row>
    <row r="10915" spans="1:2" x14ac:dyDescent="0.3">
      <c r="A10915" s="3">
        <v>469651</v>
      </c>
      <c r="B10915" s="5" t="s">
        <v>108</v>
      </c>
    </row>
    <row r="10916" spans="1:2" x14ac:dyDescent="0.3">
      <c r="A10916" s="3">
        <v>469651</v>
      </c>
      <c r="B10916" s="5" t="s">
        <v>284</v>
      </c>
    </row>
    <row r="10917" spans="1:2" x14ac:dyDescent="0.3">
      <c r="A10917" s="3">
        <v>469651</v>
      </c>
      <c r="B10917" s="5" t="s">
        <v>263</v>
      </c>
    </row>
    <row r="10918" spans="1:2" x14ac:dyDescent="0.3">
      <c r="A10918" s="3">
        <v>469651</v>
      </c>
      <c r="B10918" s="5" t="s">
        <v>750</v>
      </c>
    </row>
    <row r="10919" spans="1:2" x14ac:dyDescent="0.3">
      <c r="A10919" s="3">
        <v>438376</v>
      </c>
      <c r="B10919" s="5" t="s">
        <v>94</v>
      </c>
    </row>
    <row r="10920" spans="1:2" x14ac:dyDescent="0.3">
      <c r="A10920" s="3">
        <v>397601</v>
      </c>
      <c r="B10920" s="5" t="s">
        <v>10</v>
      </c>
    </row>
    <row r="10921" spans="1:2" x14ac:dyDescent="0.3">
      <c r="A10921" s="3">
        <v>421131</v>
      </c>
      <c r="B10921" s="5" t="s">
        <v>432</v>
      </c>
    </row>
    <row r="10922" spans="1:2" x14ac:dyDescent="0.3">
      <c r="A10922" s="3">
        <v>428733</v>
      </c>
      <c r="B10922" s="5" t="s">
        <v>144</v>
      </c>
    </row>
    <row r="10923" spans="1:2" x14ac:dyDescent="0.3">
      <c r="A10923" s="3">
        <v>410207</v>
      </c>
      <c r="B10923" s="5" t="s">
        <v>432</v>
      </c>
    </row>
    <row r="10924" spans="1:2" x14ac:dyDescent="0.3">
      <c r="A10924" s="3">
        <v>470932</v>
      </c>
      <c r="B10924" s="5" t="s">
        <v>10</v>
      </c>
    </row>
    <row r="10925" spans="1:2" x14ac:dyDescent="0.3">
      <c r="A10925" s="3">
        <v>411626</v>
      </c>
      <c r="B10925" s="5" t="s">
        <v>108</v>
      </c>
    </row>
    <row r="10926" spans="1:2" x14ac:dyDescent="0.3">
      <c r="A10926" s="3">
        <v>402582</v>
      </c>
      <c r="B10926" s="5" t="s">
        <v>10</v>
      </c>
    </row>
    <row r="10927" spans="1:2" x14ac:dyDescent="0.3">
      <c r="A10927" s="3">
        <v>436350</v>
      </c>
      <c r="B10927" s="5" t="s">
        <v>284</v>
      </c>
    </row>
    <row r="10928" spans="1:2" x14ac:dyDescent="0.3">
      <c r="A10928" s="3">
        <v>436350</v>
      </c>
      <c r="B10928" s="5" t="s">
        <v>784</v>
      </c>
    </row>
    <row r="10929" spans="1:2" x14ac:dyDescent="0.3">
      <c r="A10929" s="3">
        <v>436350</v>
      </c>
      <c r="B10929" s="5" t="s">
        <v>144</v>
      </c>
    </row>
    <row r="10930" spans="1:2" x14ac:dyDescent="0.3">
      <c r="A10930" s="3">
        <v>436350</v>
      </c>
      <c r="B10930" s="5" t="s">
        <v>1144</v>
      </c>
    </row>
    <row r="10931" spans="1:2" x14ac:dyDescent="0.3">
      <c r="A10931" s="3">
        <v>437027</v>
      </c>
      <c r="B10931" s="5" t="s">
        <v>1845</v>
      </c>
    </row>
    <row r="10932" spans="1:2" x14ac:dyDescent="0.3">
      <c r="A10932" s="3">
        <v>462115</v>
      </c>
      <c r="B10932" s="5" t="s">
        <v>10</v>
      </c>
    </row>
    <row r="10933" spans="1:2" x14ac:dyDescent="0.3">
      <c r="A10933" s="3">
        <v>445583</v>
      </c>
      <c r="B10933" s="5" t="s">
        <v>540</v>
      </c>
    </row>
    <row r="10934" spans="1:2" x14ac:dyDescent="0.3">
      <c r="A10934" s="3">
        <v>476275</v>
      </c>
      <c r="B10934" s="5" t="s">
        <v>416</v>
      </c>
    </row>
    <row r="10935" spans="1:2" x14ac:dyDescent="0.3">
      <c r="A10935" s="3">
        <v>483554</v>
      </c>
      <c r="B10935" s="5" t="s">
        <v>1845</v>
      </c>
    </row>
    <row r="10936" spans="1:2" x14ac:dyDescent="0.3">
      <c r="A10936" s="3">
        <v>426265</v>
      </c>
      <c r="B10936" s="5" t="s">
        <v>10</v>
      </c>
    </row>
    <row r="10937" spans="1:2" x14ac:dyDescent="0.3">
      <c r="A10937" s="3">
        <v>430172</v>
      </c>
      <c r="B10937" s="5" t="s">
        <v>1540</v>
      </c>
    </row>
    <row r="10938" spans="1:2" x14ac:dyDescent="0.3">
      <c r="A10938" s="3">
        <v>430172</v>
      </c>
      <c r="B10938" s="5" t="s">
        <v>108</v>
      </c>
    </row>
    <row r="10939" spans="1:2" x14ac:dyDescent="0.3">
      <c r="A10939" s="3">
        <v>463314</v>
      </c>
      <c r="B10939" s="5" t="s">
        <v>10</v>
      </c>
    </row>
    <row r="10940" spans="1:2" x14ac:dyDescent="0.3">
      <c r="A10940" s="3">
        <v>445588</v>
      </c>
      <c r="B10940" s="5" t="s">
        <v>94</v>
      </c>
    </row>
    <row r="10941" spans="1:2" x14ac:dyDescent="0.3">
      <c r="A10941" s="3">
        <v>242606</v>
      </c>
      <c r="B10941" s="5" t="s">
        <v>10</v>
      </c>
    </row>
    <row r="10942" spans="1:2" x14ac:dyDescent="0.3">
      <c r="A10942" s="3">
        <v>575249</v>
      </c>
      <c r="B10942" s="5" t="s">
        <v>144</v>
      </c>
    </row>
    <row r="10943" spans="1:2" x14ac:dyDescent="0.3">
      <c r="A10943" s="3">
        <v>403068</v>
      </c>
      <c r="B10943" s="5" t="s">
        <v>74</v>
      </c>
    </row>
    <row r="10944" spans="1:2" x14ac:dyDescent="0.3">
      <c r="A10944" s="3">
        <v>403068</v>
      </c>
      <c r="B10944" s="5" t="s">
        <v>10</v>
      </c>
    </row>
    <row r="10945" spans="1:2" x14ac:dyDescent="0.3">
      <c r="A10945" s="3">
        <v>396774</v>
      </c>
      <c r="B10945" s="5" t="s">
        <v>10</v>
      </c>
    </row>
    <row r="10946" spans="1:2" x14ac:dyDescent="0.3">
      <c r="A10946" s="3">
        <v>444713</v>
      </c>
      <c r="B10946" s="5" t="s">
        <v>595</v>
      </c>
    </row>
    <row r="10947" spans="1:2" x14ac:dyDescent="0.3">
      <c r="A10947" s="3">
        <v>437583</v>
      </c>
      <c r="B10947" s="5" t="s">
        <v>12910</v>
      </c>
    </row>
    <row r="10948" spans="1:2" x14ac:dyDescent="0.3">
      <c r="A10948" s="3">
        <v>437583</v>
      </c>
      <c r="B10948" s="5" t="s">
        <v>2138</v>
      </c>
    </row>
    <row r="10949" spans="1:2" x14ac:dyDescent="0.3">
      <c r="A10949" s="3">
        <v>437583</v>
      </c>
      <c r="B10949" s="5" t="s">
        <v>956</v>
      </c>
    </row>
    <row r="10950" spans="1:2" x14ac:dyDescent="0.3">
      <c r="A10950" s="3">
        <v>444608</v>
      </c>
      <c r="B10950" s="5" t="s">
        <v>1523</v>
      </c>
    </row>
    <row r="10951" spans="1:2" x14ac:dyDescent="0.3">
      <c r="A10951" s="3">
        <v>436167</v>
      </c>
      <c r="B10951" s="5" t="s">
        <v>584</v>
      </c>
    </row>
    <row r="10952" spans="1:2" x14ac:dyDescent="0.3">
      <c r="A10952" s="3">
        <v>431071</v>
      </c>
      <c r="B10952" s="5" t="s">
        <v>10</v>
      </c>
    </row>
    <row r="10953" spans="1:2" x14ac:dyDescent="0.3">
      <c r="A10953" s="3">
        <v>425298</v>
      </c>
      <c r="B10953" s="5" t="s">
        <v>1109</v>
      </c>
    </row>
    <row r="10954" spans="1:2" x14ac:dyDescent="0.3">
      <c r="A10954" s="3">
        <v>341287</v>
      </c>
      <c r="B10954" s="5" t="s">
        <v>367</v>
      </c>
    </row>
    <row r="10955" spans="1:2" x14ac:dyDescent="0.3">
      <c r="A10955" s="3">
        <v>401600</v>
      </c>
      <c r="B10955" s="5" t="s">
        <v>2805</v>
      </c>
    </row>
    <row r="10956" spans="1:2" x14ac:dyDescent="0.3">
      <c r="A10956" s="3">
        <v>271404</v>
      </c>
      <c r="B10956" s="5" t="s">
        <v>432</v>
      </c>
    </row>
    <row r="10957" spans="1:2" x14ac:dyDescent="0.3">
      <c r="A10957" s="3">
        <v>271404</v>
      </c>
      <c r="B10957" s="5" t="s">
        <v>411</v>
      </c>
    </row>
    <row r="10958" spans="1:2" x14ac:dyDescent="0.3">
      <c r="A10958" s="3">
        <v>271404</v>
      </c>
      <c r="B10958" s="5" t="s">
        <v>784</v>
      </c>
    </row>
    <row r="10959" spans="1:2" x14ac:dyDescent="0.3">
      <c r="A10959" s="3">
        <v>271404</v>
      </c>
      <c r="B10959" s="5" t="s">
        <v>3367</v>
      </c>
    </row>
    <row r="10960" spans="1:2" x14ac:dyDescent="0.3">
      <c r="A10960" s="3">
        <v>271404</v>
      </c>
      <c r="B10960" s="5" t="s">
        <v>19755</v>
      </c>
    </row>
    <row r="10961" spans="1:2" x14ac:dyDescent="0.3">
      <c r="A10961" s="3">
        <v>271404</v>
      </c>
      <c r="B10961" s="5" t="s">
        <v>416</v>
      </c>
    </row>
    <row r="10962" spans="1:2" x14ac:dyDescent="0.3">
      <c r="A10962" s="3">
        <v>271404</v>
      </c>
      <c r="B10962" s="5" t="s">
        <v>10</v>
      </c>
    </row>
    <row r="10963" spans="1:2" x14ac:dyDescent="0.3">
      <c r="A10963" s="3">
        <v>473234</v>
      </c>
      <c r="B10963" s="5" t="s">
        <v>595</v>
      </c>
    </row>
    <row r="10964" spans="1:2" x14ac:dyDescent="0.3">
      <c r="A10964" s="3">
        <v>382589</v>
      </c>
      <c r="B10964" s="5" t="s">
        <v>108</v>
      </c>
    </row>
    <row r="10965" spans="1:2" x14ac:dyDescent="0.3">
      <c r="A10965" s="3">
        <v>426254</v>
      </c>
      <c r="B10965" s="5" t="s">
        <v>10</v>
      </c>
    </row>
    <row r="10966" spans="1:2" x14ac:dyDescent="0.3">
      <c r="A10966" s="3">
        <v>449927</v>
      </c>
      <c r="B10966" s="5" t="s">
        <v>784</v>
      </c>
    </row>
    <row r="10967" spans="1:2" x14ac:dyDescent="0.3">
      <c r="A10967" s="3">
        <v>449927</v>
      </c>
      <c r="B10967" s="5" t="s">
        <v>411</v>
      </c>
    </row>
    <row r="10968" spans="1:2" x14ac:dyDescent="0.3">
      <c r="A10968" s="3">
        <v>488113</v>
      </c>
      <c r="B10968" s="5" t="s">
        <v>432</v>
      </c>
    </row>
    <row r="10969" spans="1:2" x14ac:dyDescent="0.3">
      <c r="A10969" s="3">
        <v>457917</v>
      </c>
      <c r="B10969" s="5" t="s">
        <v>51</v>
      </c>
    </row>
    <row r="10970" spans="1:2" x14ac:dyDescent="0.3">
      <c r="A10970" s="3">
        <v>460400</v>
      </c>
      <c r="B10970" s="5" t="s">
        <v>144</v>
      </c>
    </row>
    <row r="10971" spans="1:2" x14ac:dyDescent="0.3">
      <c r="A10971" s="3">
        <v>455008</v>
      </c>
      <c r="B10971" s="5" t="s">
        <v>10</v>
      </c>
    </row>
    <row r="10972" spans="1:2" x14ac:dyDescent="0.3">
      <c r="A10972" s="3">
        <v>481172</v>
      </c>
      <c r="B10972" s="5" t="s">
        <v>94</v>
      </c>
    </row>
    <row r="10973" spans="1:2" x14ac:dyDescent="0.3">
      <c r="A10973" s="3">
        <v>548859</v>
      </c>
      <c r="B10973" s="5" t="s">
        <v>220</v>
      </c>
    </row>
    <row r="10974" spans="1:2" x14ac:dyDescent="0.3">
      <c r="A10974" s="3">
        <v>548859</v>
      </c>
      <c r="B10974" s="5" t="s">
        <v>10</v>
      </c>
    </row>
    <row r="10975" spans="1:2" x14ac:dyDescent="0.3">
      <c r="A10975" s="3">
        <v>459947</v>
      </c>
      <c r="B10975" s="5" t="s">
        <v>10</v>
      </c>
    </row>
    <row r="10976" spans="1:2" x14ac:dyDescent="0.3">
      <c r="A10976" s="3">
        <v>475830</v>
      </c>
      <c r="B10976" s="5" t="s">
        <v>1845</v>
      </c>
    </row>
    <row r="10977" spans="1:2" x14ac:dyDescent="0.3">
      <c r="A10977" s="3">
        <v>438446</v>
      </c>
      <c r="B10977" s="5" t="s">
        <v>10</v>
      </c>
    </row>
    <row r="10978" spans="1:2" x14ac:dyDescent="0.3">
      <c r="A10978" s="3">
        <v>449535</v>
      </c>
      <c r="B10978" s="5" t="s">
        <v>432</v>
      </c>
    </row>
    <row r="10979" spans="1:2" x14ac:dyDescent="0.3">
      <c r="A10979" s="3">
        <v>355196</v>
      </c>
      <c r="B10979" s="5" t="s">
        <v>74</v>
      </c>
    </row>
    <row r="10980" spans="1:2" x14ac:dyDescent="0.3">
      <c r="A10980" s="3">
        <v>355196</v>
      </c>
      <c r="B10980" s="5" t="s">
        <v>956</v>
      </c>
    </row>
    <row r="10981" spans="1:2" x14ac:dyDescent="0.3">
      <c r="A10981" s="3">
        <v>407531</v>
      </c>
      <c r="B10981" s="5" t="s">
        <v>10</v>
      </c>
    </row>
    <row r="10982" spans="1:2" x14ac:dyDescent="0.3">
      <c r="A10982" s="3">
        <v>443076</v>
      </c>
      <c r="B10982" s="5" t="s">
        <v>10</v>
      </c>
    </row>
    <row r="10983" spans="1:2" x14ac:dyDescent="0.3">
      <c r="A10983" s="3">
        <v>467377</v>
      </c>
      <c r="B10983" s="5" t="s">
        <v>1845</v>
      </c>
    </row>
    <row r="10984" spans="1:2" x14ac:dyDescent="0.3">
      <c r="A10984" s="3">
        <v>451618</v>
      </c>
      <c r="B10984" s="5" t="s">
        <v>108</v>
      </c>
    </row>
    <row r="10985" spans="1:2" x14ac:dyDescent="0.3">
      <c r="A10985" s="3">
        <v>429238</v>
      </c>
      <c r="B10985" s="5" t="s">
        <v>10</v>
      </c>
    </row>
    <row r="10986" spans="1:2" x14ac:dyDescent="0.3">
      <c r="A10986" s="3">
        <v>395439</v>
      </c>
      <c r="B10986" s="5" t="s">
        <v>108</v>
      </c>
    </row>
    <row r="10987" spans="1:2" x14ac:dyDescent="0.3">
      <c r="A10987" s="3">
        <v>438736</v>
      </c>
      <c r="B10987" s="5" t="s">
        <v>432</v>
      </c>
    </row>
    <row r="10988" spans="1:2" x14ac:dyDescent="0.3">
      <c r="A10988" s="3">
        <v>390883</v>
      </c>
      <c r="B10988" s="5" t="s">
        <v>10</v>
      </c>
    </row>
    <row r="10989" spans="1:2" x14ac:dyDescent="0.3">
      <c r="A10989" s="3">
        <v>460316</v>
      </c>
      <c r="B10989" s="5" t="s">
        <v>74</v>
      </c>
    </row>
    <row r="10990" spans="1:2" x14ac:dyDescent="0.3">
      <c r="A10990" s="3">
        <v>370301</v>
      </c>
      <c r="B10990" s="5" t="s">
        <v>10</v>
      </c>
    </row>
    <row r="10991" spans="1:2" x14ac:dyDescent="0.3">
      <c r="A10991" s="3">
        <v>403308</v>
      </c>
      <c r="B10991" s="5" t="s">
        <v>284</v>
      </c>
    </row>
    <row r="10992" spans="1:2" x14ac:dyDescent="0.3">
      <c r="A10992" s="3">
        <v>438421</v>
      </c>
      <c r="B10992" s="5" t="s">
        <v>51</v>
      </c>
    </row>
    <row r="10993" spans="1:2" x14ac:dyDescent="0.3">
      <c r="A10993" s="3">
        <v>422821</v>
      </c>
      <c r="B10993" s="5" t="s">
        <v>10</v>
      </c>
    </row>
    <row r="10994" spans="1:2" x14ac:dyDescent="0.3">
      <c r="A10994" s="3">
        <v>462477</v>
      </c>
      <c r="B10994" s="5" t="s">
        <v>10</v>
      </c>
    </row>
    <row r="10995" spans="1:2" x14ac:dyDescent="0.3">
      <c r="A10995" s="3">
        <v>428756</v>
      </c>
      <c r="B10995" s="5" t="s">
        <v>108</v>
      </c>
    </row>
    <row r="10996" spans="1:2" x14ac:dyDescent="0.3">
      <c r="A10996" s="3">
        <v>428862</v>
      </c>
      <c r="B10996" s="5" t="s">
        <v>144</v>
      </c>
    </row>
    <row r="10997" spans="1:2" x14ac:dyDescent="0.3">
      <c r="A10997" s="3">
        <v>439128</v>
      </c>
      <c r="B10997" s="5" t="s">
        <v>595</v>
      </c>
    </row>
    <row r="10998" spans="1:2" x14ac:dyDescent="0.3">
      <c r="A10998" s="3">
        <v>425827</v>
      </c>
      <c r="B10998" s="5" t="s">
        <v>416</v>
      </c>
    </row>
    <row r="10999" spans="1:2" x14ac:dyDescent="0.3">
      <c r="A10999" s="3">
        <v>479272</v>
      </c>
      <c r="B10999" s="5" t="s">
        <v>411</v>
      </c>
    </row>
    <row r="11000" spans="1:2" x14ac:dyDescent="0.3">
      <c r="A11000" s="3">
        <v>479272</v>
      </c>
      <c r="B11000" s="5" t="s">
        <v>784</v>
      </c>
    </row>
    <row r="11001" spans="1:2" x14ac:dyDescent="0.3">
      <c r="A11001" s="3">
        <v>415086</v>
      </c>
      <c r="B11001" s="5" t="s">
        <v>10</v>
      </c>
    </row>
    <row r="11002" spans="1:2" x14ac:dyDescent="0.3">
      <c r="A11002" s="3">
        <v>456063</v>
      </c>
      <c r="B11002" s="5" t="s">
        <v>144</v>
      </c>
    </row>
    <row r="11003" spans="1:2" x14ac:dyDescent="0.3">
      <c r="A11003" s="3">
        <v>315205</v>
      </c>
      <c r="B11003" s="5" t="s">
        <v>84</v>
      </c>
    </row>
    <row r="11004" spans="1:2" x14ac:dyDescent="0.3">
      <c r="A11004" s="3">
        <v>315205</v>
      </c>
      <c r="B11004" s="5" t="s">
        <v>108</v>
      </c>
    </row>
    <row r="11005" spans="1:2" x14ac:dyDescent="0.3">
      <c r="A11005" s="3">
        <v>479240</v>
      </c>
      <c r="B11005" s="5" t="s">
        <v>1845</v>
      </c>
    </row>
    <row r="11006" spans="1:2" x14ac:dyDescent="0.3">
      <c r="A11006" s="3">
        <v>398939</v>
      </c>
      <c r="B11006" s="5" t="s">
        <v>108</v>
      </c>
    </row>
    <row r="11007" spans="1:2" x14ac:dyDescent="0.3">
      <c r="A11007" s="3">
        <v>455034</v>
      </c>
      <c r="B11007" s="5" t="s">
        <v>10</v>
      </c>
    </row>
    <row r="11008" spans="1:2" x14ac:dyDescent="0.3">
      <c r="A11008" s="3">
        <v>467106</v>
      </c>
      <c r="B11008" s="5" t="s">
        <v>595</v>
      </c>
    </row>
    <row r="11009" spans="1:2" x14ac:dyDescent="0.3">
      <c r="A11009" s="3">
        <v>426410</v>
      </c>
      <c r="B11009" s="5" t="s">
        <v>10</v>
      </c>
    </row>
    <row r="11010" spans="1:2" x14ac:dyDescent="0.3">
      <c r="A11010" s="3">
        <v>428292</v>
      </c>
      <c r="B11010" s="5" t="s">
        <v>144</v>
      </c>
    </row>
    <row r="11011" spans="1:2" x14ac:dyDescent="0.3">
      <c r="A11011" s="3">
        <v>371447</v>
      </c>
      <c r="B11011" s="5" t="s">
        <v>10</v>
      </c>
    </row>
    <row r="11012" spans="1:2" x14ac:dyDescent="0.3">
      <c r="A11012" s="3">
        <v>471608</v>
      </c>
      <c r="B11012" s="5" t="s">
        <v>432</v>
      </c>
    </row>
    <row r="11013" spans="1:2" x14ac:dyDescent="0.3">
      <c r="A11013" s="3">
        <v>457181</v>
      </c>
      <c r="B11013" s="5" t="s">
        <v>108</v>
      </c>
    </row>
    <row r="11014" spans="1:2" x14ac:dyDescent="0.3">
      <c r="A11014" s="3">
        <v>436334</v>
      </c>
      <c r="B11014" s="5" t="s">
        <v>108</v>
      </c>
    </row>
    <row r="11015" spans="1:2" x14ac:dyDescent="0.3">
      <c r="A11015" s="3">
        <v>476549</v>
      </c>
      <c r="B11015" s="5" t="s">
        <v>432</v>
      </c>
    </row>
    <row r="11016" spans="1:2" x14ac:dyDescent="0.3">
      <c r="A11016" s="3">
        <v>476549</v>
      </c>
      <c r="B11016" s="5" t="s">
        <v>10</v>
      </c>
    </row>
    <row r="11017" spans="1:2" x14ac:dyDescent="0.3">
      <c r="A11017" s="3">
        <v>486011</v>
      </c>
      <c r="B11017" s="5" t="s">
        <v>10</v>
      </c>
    </row>
    <row r="11018" spans="1:2" x14ac:dyDescent="0.3">
      <c r="A11018" s="3">
        <v>436398</v>
      </c>
      <c r="B11018" s="5" t="s">
        <v>432</v>
      </c>
    </row>
    <row r="11019" spans="1:2" x14ac:dyDescent="0.3">
      <c r="A11019" s="3">
        <v>436398</v>
      </c>
      <c r="B11019" s="5" t="s">
        <v>10</v>
      </c>
    </row>
    <row r="11020" spans="1:2" x14ac:dyDescent="0.3">
      <c r="A11020" s="3">
        <v>440708</v>
      </c>
      <c r="B11020" s="5" t="s">
        <v>540</v>
      </c>
    </row>
    <row r="11021" spans="1:2" x14ac:dyDescent="0.3">
      <c r="A11021" s="3">
        <v>426272</v>
      </c>
      <c r="B11021" s="5" t="s">
        <v>10</v>
      </c>
    </row>
    <row r="11022" spans="1:2" x14ac:dyDescent="0.3">
      <c r="A11022" s="3">
        <v>427027</v>
      </c>
      <c r="B11022" s="5" t="s">
        <v>284</v>
      </c>
    </row>
    <row r="11023" spans="1:2" x14ac:dyDescent="0.3">
      <c r="A11023" s="3">
        <v>427027</v>
      </c>
      <c r="B11023" s="5" t="s">
        <v>2886</v>
      </c>
    </row>
    <row r="11024" spans="1:2" x14ac:dyDescent="0.3">
      <c r="A11024" s="3">
        <v>464737</v>
      </c>
      <c r="B11024" s="5" t="s">
        <v>540</v>
      </c>
    </row>
    <row r="11025" spans="1:2" x14ac:dyDescent="0.3">
      <c r="A11025" s="3">
        <v>467239</v>
      </c>
      <c r="B11025" s="5" t="s">
        <v>144</v>
      </c>
    </row>
    <row r="11026" spans="1:2" x14ac:dyDescent="0.3">
      <c r="A11026" s="3">
        <v>467239</v>
      </c>
      <c r="B11026" s="5" t="s">
        <v>10</v>
      </c>
    </row>
    <row r="11027" spans="1:2" x14ac:dyDescent="0.3">
      <c r="A11027" s="3">
        <v>451765</v>
      </c>
      <c r="B11027" s="5" t="s">
        <v>877</v>
      </c>
    </row>
    <row r="11028" spans="1:2" x14ac:dyDescent="0.3">
      <c r="A11028" s="3">
        <v>462503</v>
      </c>
      <c r="B11028" s="5" t="s">
        <v>108</v>
      </c>
    </row>
    <row r="11029" spans="1:2" x14ac:dyDescent="0.3">
      <c r="A11029" s="3">
        <v>317560</v>
      </c>
      <c r="B11029" s="5" t="s">
        <v>10</v>
      </c>
    </row>
    <row r="11030" spans="1:2" x14ac:dyDescent="0.3">
      <c r="A11030" s="3">
        <v>474977</v>
      </c>
      <c r="B11030" s="5" t="s">
        <v>432</v>
      </c>
    </row>
    <row r="11031" spans="1:2" x14ac:dyDescent="0.3">
      <c r="A11031" s="3">
        <v>474977</v>
      </c>
      <c r="B11031" s="5" t="s">
        <v>10</v>
      </c>
    </row>
    <row r="11032" spans="1:2" x14ac:dyDescent="0.3">
      <c r="A11032" s="3">
        <v>435802</v>
      </c>
      <c r="B11032" s="5" t="s">
        <v>144</v>
      </c>
    </row>
    <row r="11033" spans="1:2" x14ac:dyDescent="0.3">
      <c r="A11033" s="3">
        <v>455918</v>
      </c>
      <c r="B11033" s="5" t="s">
        <v>284</v>
      </c>
    </row>
    <row r="11034" spans="1:2" x14ac:dyDescent="0.3">
      <c r="A11034" s="3">
        <v>438982</v>
      </c>
      <c r="B11034" s="5" t="s">
        <v>10</v>
      </c>
    </row>
    <row r="11035" spans="1:2" x14ac:dyDescent="0.3">
      <c r="A11035" s="3">
        <v>438982</v>
      </c>
      <c r="B11035" s="5" t="s">
        <v>108</v>
      </c>
    </row>
    <row r="11036" spans="1:2" x14ac:dyDescent="0.3">
      <c r="A11036" s="3">
        <v>438982</v>
      </c>
      <c r="B11036" s="5" t="s">
        <v>432</v>
      </c>
    </row>
    <row r="11037" spans="1:2" x14ac:dyDescent="0.3">
      <c r="A11037" s="3">
        <v>438639</v>
      </c>
      <c r="B11037" s="5" t="s">
        <v>51</v>
      </c>
    </row>
    <row r="11038" spans="1:2" x14ac:dyDescent="0.3">
      <c r="A11038" s="3">
        <v>468284</v>
      </c>
      <c r="B11038" s="5" t="s">
        <v>108</v>
      </c>
    </row>
    <row r="11039" spans="1:2" x14ac:dyDescent="0.3">
      <c r="A11039" s="3">
        <v>468284</v>
      </c>
      <c r="B11039" s="5" t="s">
        <v>19770</v>
      </c>
    </row>
    <row r="11040" spans="1:2" x14ac:dyDescent="0.3">
      <c r="A11040" s="3">
        <v>440342</v>
      </c>
      <c r="B11040" s="5" t="s">
        <v>2805</v>
      </c>
    </row>
    <row r="11041" spans="1:2" x14ac:dyDescent="0.3">
      <c r="A11041" s="3">
        <v>490545</v>
      </c>
      <c r="B11041" s="5" t="s">
        <v>284</v>
      </c>
    </row>
    <row r="11042" spans="1:2" x14ac:dyDescent="0.3">
      <c r="A11042" s="3">
        <v>450314</v>
      </c>
      <c r="B11042" s="5" t="s">
        <v>1036</v>
      </c>
    </row>
    <row r="11043" spans="1:2" x14ac:dyDescent="0.3">
      <c r="A11043" s="3">
        <v>450314</v>
      </c>
      <c r="B11043" s="5" t="s">
        <v>3743</v>
      </c>
    </row>
    <row r="11044" spans="1:2" x14ac:dyDescent="0.3">
      <c r="A11044" s="3">
        <v>450314</v>
      </c>
      <c r="B11044" s="5" t="s">
        <v>74</v>
      </c>
    </row>
    <row r="11045" spans="1:2" x14ac:dyDescent="0.3">
      <c r="A11045" s="3">
        <v>450314</v>
      </c>
      <c r="B11045" s="5" t="s">
        <v>8142</v>
      </c>
    </row>
    <row r="11046" spans="1:2" x14ac:dyDescent="0.3">
      <c r="A11046" s="3">
        <v>480403</v>
      </c>
      <c r="B11046" s="5" t="s">
        <v>432</v>
      </c>
    </row>
    <row r="11047" spans="1:2" x14ac:dyDescent="0.3">
      <c r="A11047" s="3">
        <v>398588</v>
      </c>
      <c r="B11047" s="5" t="s">
        <v>10</v>
      </c>
    </row>
    <row r="11048" spans="1:2" x14ac:dyDescent="0.3">
      <c r="A11048" s="3">
        <v>454774</v>
      </c>
      <c r="B11048" s="5" t="s">
        <v>51</v>
      </c>
    </row>
    <row r="11049" spans="1:2" x14ac:dyDescent="0.3">
      <c r="A11049" s="3">
        <v>474433</v>
      </c>
      <c r="B11049" s="5" t="s">
        <v>7931</v>
      </c>
    </row>
    <row r="11050" spans="1:2" x14ac:dyDescent="0.3">
      <c r="A11050" s="3">
        <v>474433</v>
      </c>
      <c r="B11050" s="5" t="s">
        <v>10</v>
      </c>
    </row>
    <row r="11051" spans="1:2" x14ac:dyDescent="0.3">
      <c r="A11051" s="3">
        <v>461931</v>
      </c>
      <c r="B11051" s="5" t="s">
        <v>51</v>
      </c>
    </row>
    <row r="11052" spans="1:2" x14ac:dyDescent="0.3">
      <c r="A11052" s="3">
        <v>457710</v>
      </c>
      <c r="B11052" s="5" t="s">
        <v>10</v>
      </c>
    </row>
    <row r="11053" spans="1:2" x14ac:dyDescent="0.3">
      <c r="A11053" s="3">
        <v>446827</v>
      </c>
      <c r="B11053" s="5" t="s">
        <v>10</v>
      </c>
    </row>
    <row r="11054" spans="1:2" x14ac:dyDescent="0.3">
      <c r="A11054" s="3">
        <v>482122</v>
      </c>
      <c r="B11054" s="5" t="s">
        <v>1845</v>
      </c>
    </row>
    <row r="11055" spans="1:2" x14ac:dyDescent="0.3">
      <c r="A11055" s="3">
        <v>361142</v>
      </c>
      <c r="B11055" s="5" t="s">
        <v>284</v>
      </c>
    </row>
    <row r="11056" spans="1:2" x14ac:dyDescent="0.3">
      <c r="A11056" s="3">
        <v>479475</v>
      </c>
      <c r="B11056" s="5" t="s">
        <v>10</v>
      </c>
    </row>
    <row r="11057" spans="1:2" x14ac:dyDescent="0.3">
      <c r="A11057" s="3">
        <v>419472</v>
      </c>
      <c r="B11057" s="5" t="s">
        <v>10</v>
      </c>
    </row>
    <row r="11058" spans="1:2" x14ac:dyDescent="0.3">
      <c r="A11058" s="3">
        <v>451499</v>
      </c>
      <c r="B11058" s="5" t="s">
        <v>108</v>
      </c>
    </row>
    <row r="11059" spans="1:2" x14ac:dyDescent="0.3">
      <c r="A11059" s="3">
        <v>615960</v>
      </c>
      <c r="B11059" s="5" t="s">
        <v>411</v>
      </c>
    </row>
    <row r="11060" spans="1:2" x14ac:dyDescent="0.3">
      <c r="A11060" s="3">
        <v>615960</v>
      </c>
      <c r="B11060" s="5" t="s">
        <v>94</v>
      </c>
    </row>
    <row r="11061" spans="1:2" x14ac:dyDescent="0.3">
      <c r="A11061" s="3">
        <v>430830</v>
      </c>
      <c r="B11061" s="5" t="s">
        <v>956</v>
      </c>
    </row>
    <row r="11062" spans="1:2" x14ac:dyDescent="0.3">
      <c r="A11062" s="3">
        <v>430830</v>
      </c>
      <c r="B11062" s="5" t="s">
        <v>10</v>
      </c>
    </row>
    <row r="11063" spans="1:2" x14ac:dyDescent="0.3">
      <c r="A11063" s="3">
        <v>440355</v>
      </c>
      <c r="B11063" s="5" t="s">
        <v>1540</v>
      </c>
    </row>
    <row r="11064" spans="1:2" x14ac:dyDescent="0.3">
      <c r="A11064" s="3">
        <v>440355</v>
      </c>
      <c r="B11064" s="5" t="s">
        <v>108</v>
      </c>
    </row>
    <row r="11065" spans="1:2" x14ac:dyDescent="0.3">
      <c r="A11065" s="3">
        <v>508822</v>
      </c>
      <c r="B11065" s="5" t="s">
        <v>144</v>
      </c>
    </row>
    <row r="11066" spans="1:2" x14ac:dyDescent="0.3">
      <c r="A11066" s="3">
        <v>442405</v>
      </c>
      <c r="B11066" s="5" t="s">
        <v>595</v>
      </c>
    </row>
    <row r="11067" spans="1:2" x14ac:dyDescent="0.3">
      <c r="A11067" s="3">
        <v>396289</v>
      </c>
      <c r="B11067" s="5" t="s">
        <v>367</v>
      </c>
    </row>
    <row r="11068" spans="1:2" x14ac:dyDescent="0.3">
      <c r="A11068" s="3">
        <v>441957</v>
      </c>
      <c r="B11068" s="5" t="s">
        <v>877</v>
      </c>
    </row>
    <row r="11069" spans="1:2" x14ac:dyDescent="0.3">
      <c r="A11069" s="3">
        <v>357407</v>
      </c>
      <c r="B11069" s="5" t="s">
        <v>144</v>
      </c>
    </row>
    <row r="11070" spans="1:2" x14ac:dyDescent="0.3">
      <c r="A11070" s="3">
        <v>1106477</v>
      </c>
      <c r="B11070" s="5" t="s">
        <v>94</v>
      </c>
    </row>
    <row r="11071" spans="1:2" x14ac:dyDescent="0.3">
      <c r="A11071" s="3">
        <v>1106477</v>
      </c>
      <c r="B11071" s="5" t="s">
        <v>144</v>
      </c>
    </row>
    <row r="11072" spans="1:2" x14ac:dyDescent="0.3">
      <c r="A11072" s="3">
        <v>1106477</v>
      </c>
      <c r="B11072" s="5" t="s">
        <v>108</v>
      </c>
    </row>
    <row r="11073" spans="1:2" x14ac:dyDescent="0.3">
      <c r="A11073" s="3">
        <v>432364</v>
      </c>
      <c r="B11073" s="5" t="s">
        <v>10</v>
      </c>
    </row>
    <row r="11074" spans="1:2" x14ac:dyDescent="0.3">
      <c r="A11074" s="3">
        <v>474944</v>
      </c>
      <c r="B11074" s="5" t="s">
        <v>108</v>
      </c>
    </row>
    <row r="11075" spans="1:2" x14ac:dyDescent="0.3">
      <c r="A11075" s="3">
        <v>474944</v>
      </c>
      <c r="B11075" s="5" t="s">
        <v>540</v>
      </c>
    </row>
    <row r="11076" spans="1:2" x14ac:dyDescent="0.3">
      <c r="A11076" s="3">
        <v>443732</v>
      </c>
      <c r="B11076" s="5" t="s">
        <v>416</v>
      </c>
    </row>
    <row r="11077" spans="1:2" x14ac:dyDescent="0.3">
      <c r="A11077" s="3">
        <v>433941</v>
      </c>
      <c r="B11077" s="5" t="s">
        <v>10</v>
      </c>
    </row>
    <row r="11078" spans="1:2" x14ac:dyDescent="0.3">
      <c r="A11078" s="3">
        <v>467675</v>
      </c>
      <c r="B11078" s="5" t="s">
        <v>1540</v>
      </c>
    </row>
    <row r="11079" spans="1:2" x14ac:dyDescent="0.3">
      <c r="A11079" s="3">
        <v>467675</v>
      </c>
      <c r="B11079" s="5" t="s">
        <v>108</v>
      </c>
    </row>
    <row r="11080" spans="1:2" x14ac:dyDescent="0.3">
      <c r="A11080" s="3">
        <v>435050</v>
      </c>
      <c r="B11080" s="5" t="s">
        <v>51</v>
      </c>
    </row>
    <row r="11081" spans="1:2" x14ac:dyDescent="0.3">
      <c r="A11081" s="3">
        <v>485612</v>
      </c>
      <c r="B11081" s="5" t="s">
        <v>10</v>
      </c>
    </row>
    <row r="11082" spans="1:2" x14ac:dyDescent="0.3">
      <c r="A11082" s="3">
        <v>464458</v>
      </c>
      <c r="B11082" s="5" t="s">
        <v>595</v>
      </c>
    </row>
    <row r="11083" spans="1:2" x14ac:dyDescent="0.3">
      <c r="A11083" s="3">
        <v>430644</v>
      </c>
      <c r="B11083" s="5" t="s">
        <v>144</v>
      </c>
    </row>
    <row r="11084" spans="1:2" x14ac:dyDescent="0.3">
      <c r="A11084" s="3">
        <v>430644</v>
      </c>
      <c r="B11084" s="5" t="s">
        <v>10</v>
      </c>
    </row>
    <row r="11085" spans="1:2" x14ac:dyDescent="0.3">
      <c r="A11085" s="3">
        <v>406668</v>
      </c>
      <c r="B11085" s="5" t="s">
        <v>10</v>
      </c>
    </row>
    <row r="11086" spans="1:2" x14ac:dyDescent="0.3">
      <c r="A11086" s="3">
        <v>432618</v>
      </c>
      <c r="B11086" s="5" t="s">
        <v>108</v>
      </c>
    </row>
    <row r="11087" spans="1:2" x14ac:dyDescent="0.3">
      <c r="A11087" s="3">
        <v>437667</v>
      </c>
      <c r="B11087" s="5" t="s">
        <v>10</v>
      </c>
    </row>
    <row r="11088" spans="1:2" x14ac:dyDescent="0.3">
      <c r="A11088" s="3">
        <v>440939</v>
      </c>
      <c r="B11088" s="5" t="s">
        <v>1845</v>
      </c>
    </row>
    <row r="11089" spans="1:2" x14ac:dyDescent="0.3">
      <c r="A11089" s="3">
        <v>474981</v>
      </c>
      <c r="B11089" s="5" t="s">
        <v>10</v>
      </c>
    </row>
    <row r="11090" spans="1:2" x14ac:dyDescent="0.3">
      <c r="A11090" s="3">
        <v>439154</v>
      </c>
      <c r="B11090" s="5" t="s">
        <v>1540</v>
      </c>
    </row>
    <row r="11091" spans="1:2" x14ac:dyDescent="0.3">
      <c r="A11091" s="3">
        <v>439154</v>
      </c>
      <c r="B11091" s="5" t="s">
        <v>108</v>
      </c>
    </row>
    <row r="11092" spans="1:2" x14ac:dyDescent="0.3">
      <c r="A11092" s="3">
        <v>452447</v>
      </c>
      <c r="B11092" s="5" t="s">
        <v>595</v>
      </c>
    </row>
    <row r="11093" spans="1:2" x14ac:dyDescent="0.3">
      <c r="A11093" s="3">
        <v>419459</v>
      </c>
      <c r="B11093" s="5" t="s">
        <v>10</v>
      </c>
    </row>
    <row r="11094" spans="1:2" x14ac:dyDescent="0.3">
      <c r="A11094" s="3">
        <v>473328</v>
      </c>
      <c r="B11094" s="5" t="s">
        <v>411</v>
      </c>
    </row>
    <row r="11095" spans="1:2" x14ac:dyDescent="0.3">
      <c r="A11095" s="3">
        <v>376280</v>
      </c>
      <c r="B11095" s="5" t="s">
        <v>284</v>
      </c>
    </row>
    <row r="11096" spans="1:2" x14ac:dyDescent="0.3">
      <c r="A11096" s="3">
        <v>407650</v>
      </c>
      <c r="B11096" s="5" t="s">
        <v>3037</v>
      </c>
    </row>
    <row r="11097" spans="1:2" x14ac:dyDescent="0.3">
      <c r="A11097" s="3">
        <v>442370</v>
      </c>
      <c r="B11097" s="5" t="s">
        <v>2805</v>
      </c>
    </row>
    <row r="11098" spans="1:2" x14ac:dyDescent="0.3">
      <c r="A11098" s="3">
        <v>420279</v>
      </c>
      <c r="B11098" s="5" t="s">
        <v>595</v>
      </c>
    </row>
    <row r="11099" spans="1:2" x14ac:dyDescent="0.3">
      <c r="A11099" s="3">
        <v>420279</v>
      </c>
      <c r="B11099" s="5" t="s">
        <v>74</v>
      </c>
    </row>
    <row r="11100" spans="1:2" x14ac:dyDescent="0.3">
      <c r="A11100" s="3">
        <v>480810</v>
      </c>
      <c r="B11100" s="5" t="s">
        <v>595</v>
      </c>
    </row>
    <row r="11101" spans="1:2" x14ac:dyDescent="0.3">
      <c r="A11101" s="3">
        <v>472838</v>
      </c>
      <c r="B11101" s="5" t="s">
        <v>10</v>
      </c>
    </row>
    <row r="11102" spans="1:2" x14ac:dyDescent="0.3">
      <c r="A11102" s="3">
        <v>460135</v>
      </c>
      <c r="B11102" s="5" t="s">
        <v>10</v>
      </c>
    </row>
    <row r="11103" spans="1:2" x14ac:dyDescent="0.3">
      <c r="A11103" s="3">
        <v>474198</v>
      </c>
      <c r="B11103" s="5" t="s">
        <v>10588</v>
      </c>
    </row>
    <row r="11104" spans="1:2" x14ac:dyDescent="0.3">
      <c r="A11104" s="3">
        <v>439155</v>
      </c>
      <c r="B11104" s="5" t="s">
        <v>108</v>
      </c>
    </row>
    <row r="11105" spans="1:2" x14ac:dyDescent="0.3">
      <c r="A11105" s="3">
        <v>459965</v>
      </c>
      <c r="B11105" s="5" t="s">
        <v>108</v>
      </c>
    </row>
    <row r="11106" spans="1:2" x14ac:dyDescent="0.3">
      <c r="A11106" s="3">
        <v>464331</v>
      </c>
      <c r="B11106" s="5" t="s">
        <v>432</v>
      </c>
    </row>
    <row r="11107" spans="1:2" x14ac:dyDescent="0.3">
      <c r="A11107" s="3">
        <v>326382</v>
      </c>
      <c r="B11107" s="5" t="s">
        <v>1036</v>
      </c>
    </row>
    <row r="11108" spans="1:2" x14ac:dyDescent="0.3">
      <c r="A11108" s="3">
        <v>326382</v>
      </c>
      <c r="B11108" s="5" t="s">
        <v>84</v>
      </c>
    </row>
    <row r="11109" spans="1:2" x14ac:dyDescent="0.3">
      <c r="A11109" s="3">
        <v>326382</v>
      </c>
      <c r="B11109" s="5" t="s">
        <v>51</v>
      </c>
    </row>
    <row r="11110" spans="1:2" x14ac:dyDescent="0.3">
      <c r="A11110" s="3">
        <v>326382</v>
      </c>
      <c r="B11110" s="5" t="s">
        <v>10311</v>
      </c>
    </row>
    <row r="11111" spans="1:2" x14ac:dyDescent="0.3">
      <c r="A11111" s="3">
        <v>326382</v>
      </c>
      <c r="B11111" s="5" t="s">
        <v>74</v>
      </c>
    </row>
    <row r="11112" spans="1:2" x14ac:dyDescent="0.3">
      <c r="A11112" s="3">
        <v>326382</v>
      </c>
      <c r="B11112" s="5" t="s">
        <v>108</v>
      </c>
    </row>
    <row r="11113" spans="1:2" x14ac:dyDescent="0.3">
      <c r="A11113" s="3">
        <v>326382</v>
      </c>
      <c r="B11113" s="5" t="s">
        <v>19770</v>
      </c>
    </row>
    <row r="11114" spans="1:2" x14ac:dyDescent="0.3">
      <c r="A11114" s="3">
        <v>326382</v>
      </c>
      <c r="B11114" s="5" t="s">
        <v>956</v>
      </c>
    </row>
    <row r="11115" spans="1:2" x14ac:dyDescent="0.3">
      <c r="A11115" s="3">
        <v>326382</v>
      </c>
      <c r="B11115" s="5" t="s">
        <v>10</v>
      </c>
    </row>
    <row r="11116" spans="1:2" x14ac:dyDescent="0.3">
      <c r="A11116" s="3">
        <v>427337</v>
      </c>
      <c r="B11116" s="5" t="s">
        <v>750</v>
      </c>
    </row>
    <row r="11117" spans="1:2" x14ac:dyDescent="0.3">
      <c r="A11117" s="3">
        <v>441875</v>
      </c>
      <c r="B11117" s="5" t="s">
        <v>595</v>
      </c>
    </row>
    <row r="11118" spans="1:2" x14ac:dyDescent="0.3">
      <c r="A11118" s="3">
        <v>525875</v>
      </c>
      <c r="B11118" s="5" t="s">
        <v>416</v>
      </c>
    </row>
    <row r="11119" spans="1:2" x14ac:dyDescent="0.3">
      <c r="A11119" s="3">
        <v>448763</v>
      </c>
      <c r="B11119" s="5" t="s">
        <v>84</v>
      </c>
    </row>
    <row r="11120" spans="1:2" x14ac:dyDescent="0.3">
      <c r="A11120" s="3">
        <v>458991</v>
      </c>
      <c r="B11120" s="5" t="s">
        <v>10</v>
      </c>
    </row>
    <row r="11121" spans="1:2" x14ac:dyDescent="0.3">
      <c r="A11121" s="3">
        <v>450875</v>
      </c>
      <c r="B11121" s="5" t="s">
        <v>10</v>
      </c>
    </row>
    <row r="11122" spans="1:2" x14ac:dyDescent="0.3">
      <c r="A11122" s="3">
        <v>299536</v>
      </c>
      <c r="B11122" s="5" t="s">
        <v>10</v>
      </c>
    </row>
    <row r="11123" spans="1:2" x14ac:dyDescent="0.3">
      <c r="A11123" s="3">
        <v>564140</v>
      </c>
      <c r="B11123" s="5" t="s">
        <v>2886</v>
      </c>
    </row>
    <row r="11124" spans="1:2" x14ac:dyDescent="0.3">
      <c r="A11124" s="3">
        <v>564140</v>
      </c>
      <c r="B11124" s="5" t="s">
        <v>284</v>
      </c>
    </row>
    <row r="11125" spans="1:2" x14ac:dyDescent="0.3">
      <c r="A11125" s="3">
        <v>564140</v>
      </c>
      <c r="B11125" s="5" t="s">
        <v>10</v>
      </c>
    </row>
    <row r="11126" spans="1:2" x14ac:dyDescent="0.3">
      <c r="A11126" s="3">
        <v>335983</v>
      </c>
      <c r="B11126" s="5" t="s">
        <v>411</v>
      </c>
    </row>
    <row r="11127" spans="1:2" x14ac:dyDescent="0.3">
      <c r="A11127" s="3">
        <v>335983</v>
      </c>
      <c r="B11127" s="5" t="s">
        <v>10</v>
      </c>
    </row>
    <row r="11128" spans="1:2" x14ac:dyDescent="0.3">
      <c r="A11128" s="3">
        <v>324857</v>
      </c>
      <c r="B11128" s="5" t="s">
        <v>10</v>
      </c>
    </row>
    <row r="11129" spans="1:2" x14ac:dyDescent="0.3">
      <c r="A11129" s="3">
        <v>337167</v>
      </c>
      <c r="B11129" s="5" t="s">
        <v>10</v>
      </c>
    </row>
    <row r="11130" spans="1:2" x14ac:dyDescent="0.3">
      <c r="A11130" s="3">
        <v>351286</v>
      </c>
      <c r="B11130" s="5" t="s">
        <v>10</v>
      </c>
    </row>
    <row r="11131" spans="1:2" x14ac:dyDescent="0.3">
      <c r="A11131" s="3">
        <v>333339</v>
      </c>
      <c r="B11131" s="5" t="s">
        <v>10</v>
      </c>
    </row>
    <row r="11132" spans="1:2" x14ac:dyDescent="0.3">
      <c r="A11132" s="3">
        <v>284054</v>
      </c>
      <c r="B11132" s="5" t="s">
        <v>10</v>
      </c>
    </row>
    <row r="11133" spans="1:2" x14ac:dyDescent="0.3">
      <c r="A11133" s="3">
        <v>449443</v>
      </c>
      <c r="B11133" s="5" t="s">
        <v>10</v>
      </c>
    </row>
    <row r="11134" spans="1:2" x14ac:dyDescent="0.3">
      <c r="A11134" s="3">
        <v>505292</v>
      </c>
      <c r="B11134" s="5" t="s">
        <v>94</v>
      </c>
    </row>
    <row r="11135" spans="1:2" x14ac:dyDescent="0.3">
      <c r="A11135" s="3">
        <v>493922</v>
      </c>
      <c r="B11135" s="5" t="s">
        <v>10</v>
      </c>
    </row>
    <row r="11136" spans="1:2" x14ac:dyDescent="0.3">
      <c r="A11136" s="3">
        <v>447332</v>
      </c>
      <c r="B11136" s="5" t="s">
        <v>10</v>
      </c>
    </row>
    <row r="11137" spans="1:2" x14ac:dyDescent="0.3">
      <c r="A11137" s="3">
        <v>353081</v>
      </c>
      <c r="B11137" s="5" t="s">
        <v>10</v>
      </c>
    </row>
    <row r="11138" spans="1:2" x14ac:dyDescent="0.3">
      <c r="A11138" s="3">
        <v>345940</v>
      </c>
      <c r="B11138" s="5" t="s">
        <v>411</v>
      </c>
    </row>
    <row r="11139" spans="1:2" x14ac:dyDescent="0.3">
      <c r="A11139" s="3">
        <v>345940</v>
      </c>
      <c r="B11139" s="5" t="s">
        <v>10</v>
      </c>
    </row>
    <row r="11140" spans="1:2" x14ac:dyDescent="0.3">
      <c r="A11140" s="3">
        <v>400535</v>
      </c>
      <c r="B11140" s="5" t="s">
        <v>74</v>
      </c>
    </row>
    <row r="11141" spans="1:2" x14ac:dyDescent="0.3">
      <c r="A11141" s="3">
        <v>400535</v>
      </c>
      <c r="B11141" s="5" t="s">
        <v>10</v>
      </c>
    </row>
    <row r="11142" spans="1:2" x14ac:dyDescent="0.3">
      <c r="A11142" s="3">
        <v>360920</v>
      </c>
      <c r="B11142" s="5" t="s">
        <v>10</v>
      </c>
    </row>
    <row r="11143" spans="1:2" x14ac:dyDescent="0.3">
      <c r="A11143" s="3">
        <v>490132</v>
      </c>
      <c r="B11143" s="5" t="s">
        <v>10</v>
      </c>
    </row>
    <row r="11144" spans="1:2" x14ac:dyDescent="0.3">
      <c r="A11144" s="3">
        <v>439079</v>
      </c>
      <c r="B11144" s="5" t="s">
        <v>10</v>
      </c>
    </row>
    <row r="11145" spans="1:2" x14ac:dyDescent="0.3">
      <c r="A11145" s="3">
        <v>383498</v>
      </c>
      <c r="B11145" s="5" t="s">
        <v>10</v>
      </c>
    </row>
    <row r="11146" spans="1:2" x14ac:dyDescent="0.3">
      <c r="A11146" s="3">
        <v>480530</v>
      </c>
      <c r="B11146" s="5" t="s">
        <v>10</v>
      </c>
    </row>
    <row r="11147" spans="1:2" x14ac:dyDescent="0.3">
      <c r="A11147" s="3">
        <v>260513</v>
      </c>
      <c r="B11147" s="5" t="s">
        <v>10</v>
      </c>
    </row>
    <row r="11148" spans="1:2" x14ac:dyDescent="0.3">
      <c r="A11148" s="3">
        <v>420634</v>
      </c>
      <c r="B11148" s="5" t="s">
        <v>10</v>
      </c>
    </row>
    <row r="11149" spans="1:2" x14ac:dyDescent="0.3">
      <c r="A11149" s="3">
        <v>336843</v>
      </c>
      <c r="B11149" s="5" t="s">
        <v>10</v>
      </c>
    </row>
    <row r="11150" spans="1:2" x14ac:dyDescent="0.3">
      <c r="A11150" s="3">
        <v>345887</v>
      </c>
      <c r="B11150" s="5" t="s">
        <v>10</v>
      </c>
    </row>
    <row r="11151" spans="1:2" x14ac:dyDescent="0.3">
      <c r="A11151" s="3">
        <v>466282</v>
      </c>
      <c r="B11151" s="5" t="s">
        <v>10</v>
      </c>
    </row>
    <row r="11152" spans="1:2" x14ac:dyDescent="0.3">
      <c r="A11152" s="3">
        <v>488143</v>
      </c>
      <c r="B11152" s="5" t="s">
        <v>10</v>
      </c>
    </row>
    <row r="11153" spans="1:2" x14ac:dyDescent="0.3">
      <c r="A11153" s="3">
        <v>500664</v>
      </c>
      <c r="B11153" s="5" t="s">
        <v>367</v>
      </c>
    </row>
    <row r="11154" spans="1:2" x14ac:dyDescent="0.3">
      <c r="A11154" s="3">
        <v>500664</v>
      </c>
      <c r="B11154" s="5" t="s">
        <v>10</v>
      </c>
    </row>
    <row r="11155" spans="1:2" x14ac:dyDescent="0.3">
      <c r="A11155" s="3">
        <v>429415</v>
      </c>
      <c r="B11155" s="5" t="s">
        <v>10</v>
      </c>
    </row>
    <row r="11156" spans="1:2" x14ac:dyDescent="0.3">
      <c r="A11156" s="3">
        <v>502235</v>
      </c>
      <c r="B11156" s="5" t="s">
        <v>94</v>
      </c>
    </row>
    <row r="11157" spans="1:2" x14ac:dyDescent="0.3">
      <c r="A11157" s="3">
        <v>404368</v>
      </c>
      <c r="B11157" s="5" t="s">
        <v>10</v>
      </c>
    </row>
    <row r="11158" spans="1:2" x14ac:dyDescent="0.3">
      <c r="A11158" s="3">
        <v>300668</v>
      </c>
      <c r="B11158" s="5" t="s">
        <v>416</v>
      </c>
    </row>
    <row r="11159" spans="1:2" x14ac:dyDescent="0.3">
      <c r="A11159" s="3">
        <v>300668</v>
      </c>
      <c r="B11159" s="5" t="s">
        <v>10</v>
      </c>
    </row>
    <row r="11160" spans="1:2" x14ac:dyDescent="0.3">
      <c r="A11160" s="3">
        <v>427641</v>
      </c>
      <c r="B11160" s="5" t="s">
        <v>10</v>
      </c>
    </row>
    <row r="11161" spans="1:2" x14ac:dyDescent="0.3">
      <c r="A11161" s="3">
        <v>400155</v>
      </c>
      <c r="B11161" s="5" t="s">
        <v>10</v>
      </c>
    </row>
    <row r="11162" spans="1:2" x14ac:dyDescent="0.3">
      <c r="A11162" s="3">
        <v>268896</v>
      </c>
      <c r="B11162" s="5" t="s">
        <v>10</v>
      </c>
    </row>
    <row r="11163" spans="1:2" x14ac:dyDescent="0.3">
      <c r="A11163" s="3">
        <v>518068</v>
      </c>
      <c r="B11163" s="5" t="s">
        <v>94</v>
      </c>
    </row>
    <row r="11164" spans="1:2" x14ac:dyDescent="0.3">
      <c r="A11164" s="3">
        <v>348350</v>
      </c>
      <c r="B11164" s="5" t="s">
        <v>10</v>
      </c>
    </row>
    <row r="11165" spans="1:2" x14ac:dyDescent="0.3">
      <c r="A11165" s="3">
        <v>424694</v>
      </c>
      <c r="B11165" s="5" t="s">
        <v>416</v>
      </c>
    </row>
    <row r="11166" spans="1:2" x14ac:dyDescent="0.3">
      <c r="A11166" s="3">
        <v>424694</v>
      </c>
      <c r="B11166" s="5" t="s">
        <v>10</v>
      </c>
    </row>
    <row r="11167" spans="1:2" x14ac:dyDescent="0.3">
      <c r="A11167" s="3">
        <v>338970</v>
      </c>
      <c r="B11167" s="5" t="s">
        <v>144</v>
      </c>
    </row>
    <row r="11168" spans="1:2" x14ac:dyDescent="0.3">
      <c r="A11168" s="3">
        <v>338970</v>
      </c>
      <c r="B11168" s="5" t="s">
        <v>416</v>
      </c>
    </row>
    <row r="11169" spans="1:2" x14ac:dyDescent="0.3">
      <c r="A11169" s="3">
        <v>338970</v>
      </c>
      <c r="B11169" s="5" t="s">
        <v>10</v>
      </c>
    </row>
    <row r="11170" spans="1:2" x14ac:dyDescent="0.3">
      <c r="A11170" s="3">
        <v>455839</v>
      </c>
      <c r="B11170" s="5" t="s">
        <v>10</v>
      </c>
    </row>
    <row r="11171" spans="1:2" x14ac:dyDescent="0.3">
      <c r="A11171" s="3">
        <v>346910</v>
      </c>
      <c r="B11171" s="5" t="s">
        <v>432</v>
      </c>
    </row>
    <row r="11172" spans="1:2" x14ac:dyDescent="0.3">
      <c r="A11172" s="3">
        <v>346910</v>
      </c>
      <c r="B11172" s="5" t="s">
        <v>10</v>
      </c>
    </row>
    <row r="11173" spans="1:2" x14ac:dyDescent="0.3">
      <c r="A11173" s="3">
        <v>297802</v>
      </c>
      <c r="B11173" s="5" t="s">
        <v>10</v>
      </c>
    </row>
    <row r="11174" spans="1:2" x14ac:dyDescent="0.3">
      <c r="A11174" s="3">
        <v>530254</v>
      </c>
      <c r="B11174" s="5" t="s">
        <v>784</v>
      </c>
    </row>
    <row r="11175" spans="1:2" x14ac:dyDescent="0.3">
      <c r="A11175" s="3">
        <v>530254</v>
      </c>
      <c r="B11175" s="5" t="s">
        <v>94</v>
      </c>
    </row>
    <row r="11176" spans="1:2" x14ac:dyDescent="0.3">
      <c r="A11176" s="3">
        <v>505262</v>
      </c>
      <c r="B11176" s="5" t="s">
        <v>144</v>
      </c>
    </row>
    <row r="11177" spans="1:2" x14ac:dyDescent="0.3">
      <c r="A11177" s="3">
        <v>508642</v>
      </c>
      <c r="B11177" s="5" t="s">
        <v>94</v>
      </c>
    </row>
    <row r="11178" spans="1:2" x14ac:dyDescent="0.3">
      <c r="A11178" s="3">
        <v>442249</v>
      </c>
      <c r="B11178" s="5" t="s">
        <v>10</v>
      </c>
    </row>
    <row r="11179" spans="1:2" x14ac:dyDescent="0.3">
      <c r="A11179" s="3">
        <v>447665</v>
      </c>
      <c r="B11179" s="5" t="s">
        <v>10</v>
      </c>
    </row>
    <row r="11180" spans="1:2" x14ac:dyDescent="0.3">
      <c r="A11180" s="3">
        <v>402900</v>
      </c>
      <c r="B11180" s="5" t="s">
        <v>10</v>
      </c>
    </row>
    <row r="11181" spans="1:2" x14ac:dyDescent="0.3">
      <c r="A11181" s="3">
        <v>454983</v>
      </c>
      <c r="B11181" s="5" t="s">
        <v>416</v>
      </c>
    </row>
    <row r="11182" spans="1:2" x14ac:dyDescent="0.3">
      <c r="A11182" s="3">
        <v>347375</v>
      </c>
      <c r="B11182" s="5" t="s">
        <v>411</v>
      </c>
    </row>
    <row r="11183" spans="1:2" x14ac:dyDescent="0.3">
      <c r="A11183" s="3">
        <v>347375</v>
      </c>
      <c r="B11183" s="5" t="s">
        <v>229</v>
      </c>
    </row>
    <row r="11184" spans="1:2" x14ac:dyDescent="0.3">
      <c r="A11184" s="3">
        <v>347375</v>
      </c>
      <c r="B11184" s="5" t="s">
        <v>10</v>
      </c>
    </row>
    <row r="11185" spans="1:2" x14ac:dyDescent="0.3">
      <c r="A11185" s="3">
        <v>424783</v>
      </c>
      <c r="B11185" s="5" t="s">
        <v>411</v>
      </c>
    </row>
    <row r="11186" spans="1:2" x14ac:dyDescent="0.3">
      <c r="A11186" s="3">
        <v>424783</v>
      </c>
      <c r="B11186" s="5" t="s">
        <v>10</v>
      </c>
    </row>
    <row r="11187" spans="1:2" x14ac:dyDescent="0.3">
      <c r="A11187" s="3">
        <v>363088</v>
      </c>
      <c r="B11187" s="5" t="s">
        <v>10</v>
      </c>
    </row>
    <row r="11188" spans="1:2" x14ac:dyDescent="0.3">
      <c r="A11188" s="3">
        <v>409582</v>
      </c>
      <c r="B11188" s="5" t="s">
        <v>367</v>
      </c>
    </row>
    <row r="11189" spans="1:2" x14ac:dyDescent="0.3">
      <c r="A11189" s="3">
        <v>409582</v>
      </c>
      <c r="B11189" s="5" t="s">
        <v>411</v>
      </c>
    </row>
    <row r="11190" spans="1:2" x14ac:dyDescent="0.3">
      <c r="A11190" s="3">
        <v>409582</v>
      </c>
      <c r="B11190" s="5" t="s">
        <v>877</v>
      </c>
    </row>
    <row r="11191" spans="1:2" x14ac:dyDescent="0.3">
      <c r="A11191" s="3">
        <v>409582</v>
      </c>
      <c r="B11191" s="5" t="s">
        <v>220</v>
      </c>
    </row>
    <row r="11192" spans="1:2" x14ac:dyDescent="0.3">
      <c r="A11192" s="3">
        <v>438799</v>
      </c>
      <c r="B11192" s="5" t="s">
        <v>10</v>
      </c>
    </row>
    <row r="11193" spans="1:2" x14ac:dyDescent="0.3">
      <c r="A11193" s="3">
        <v>476299</v>
      </c>
      <c r="B11193" s="5" t="s">
        <v>432</v>
      </c>
    </row>
    <row r="11194" spans="1:2" x14ac:dyDescent="0.3">
      <c r="A11194" s="3">
        <v>476299</v>
      </c>
      <c r="B11194" s="5" t="s">
        <v>108</v>
      </c>
    </row>
    <row r="11195" spans="1:2" x14ac:dyDescent="0.3">
      <c r="A11195" s="3">
        <v>406563</v>
      </c>
      <c r="B11195" s="5" t="s">
        <v>10</v>
      </c>
    </row>
    <row r="11196" spans="1:2" x14ac:dyDescent="0.3">
      <c r="A11196" s="3">
        <v>405774</v>
      </c>
      <c r="B11196" s="5" t="s">
        <v>10</v>
      </c>
    </row>
    <row r="11197" spans="1:2" x14ac:dyDescent="0.3">
      <c r="A11197" s="3">
        <v>332562</v>
      </c>
      <c r="B11197" s="5" t="s">
        <v>10</v>
      </c>
    </row>
    <row r="11198" spans="1:2" x14ac:dyDescent="0.3">
      <c r="A11198" s="3">
        <v>401478</v>
      </c>
      <c r="B11198" s="5" t="s">
        <v>10</v>
      </c>
    </row>
    <row r="11199" spans="1:2" x14ac:dyDescent="0.3">
      <c r="A11199" s="3">
        <v>401478</v>
      </c>
      <c r="B11199" s="5" t="s">
        <v>1311</v>
      </c>
    </row>
    <row r="11200" spans="1:2" x14ac:dyDescent="0.3">
      <c r="A11200" s="3">
        <v>550776</v>
      </c>
      <c r="B11200" s="5" t="s">
        <v>432</v>
      </c>
    </row>
    <row r="11201" spans="1:2" x14ac:dyDescent="0.3">
      <c r="A11201" s="3">
        <v>429351</v>
      </c>
      <c r="B11201" s="5" t="s">
        <v>10</v>
      </c>
    </row>
    <row r="11202" spans="1:2" x14ac:dyDescent="0.3">
      <c r="A11202" s="3">
        <v>428078</v>
      </c>
      <c r="B11202" s="5" t="s">
        <v>759</v>
      </c>
    </row>
    <row r="11203" spans="1:2" x14ac:dyDescent="0.3">
      <c r="A11203" s="3">
        <v>428078</v>
      </c>
      <c r="B11203" s="5" t="s">
        <v>10</v>
      </c>
    </row>
    <row r="11204" spans="1:2" x14ac:dyDescent="0.3">
      <c r="A11204" s="3">
        <v>700199</v>
      </c>
      <c r="B11204" s="5" t="s">
        <v>94</v>
      </c>
    </row>
    <row r="11205" spans="1:2" x14ac:dyDescent="0.3">
      <c r="A11205" s="3">
        <v>401981</v>
      </c>
      <c r="B11205" s="5" t="s">
        <v>10</v>
      </c>
    </row>
    <row r="11206" spans="1:2" x14ac:dyDescent="0.3">
      <c r="A11206" s="3">
        <v>455207</v>
      </c>
      <c r="B11206" s="5" t="s">
        <v>10</v>
      </c>
    </row>
    <row r="11207" spans="1:2" x14ac:dyDescent="0.3">
      <c r="A11207" s="3">
        <v>451915</v>
      </c>
      <c r="B11207" s="5" t="s">
        <v>10</v>
      </c>
    </row>
    <row r="11208" spans="1:2" x14ac:dyDescent="0.3">
      <c r="A11208" s="3">
        <v>419743</v>
      </c>
      <c r="B11208" s="5" t="s">
        <v>2847</v>
      </c>
    </row>
    <row r="11209" spans="1:2" x14ac:dyDescent="0.3">
      <c r="A11209" s="3">
        <v>419743</v>
      </c>
      <c r="B11209" s="5" t="s">
        <v>416</v>
      </c>
    </row>
    <row r="11210" spans="1:2" x14ac:dyDescent="0.3">
      <c r="A11210" s="3">
        <v>419743</v>
      </c>
      <c r="B11210" s="5" t="s">
        <v>10</v>
      </c>
    </row>
    <row r="11211" spans="1:2" x14ac:dyDescent="0.3">
      <c r="A11211" s="3">
        <v>440471</v>
      </c>
      <c r="B11211" s="5" t="s">
        <v>411</v>
      </c>
    </row>
    <row r="11212" spans="1:2" x14ac:dyDescent="0.3">
      <c r="A11212" s="3">
        <v>440471</v>
      </c>
      <c r="B11212" s="5" t="s">
        <v>416</v>
      </c>
    </row>
    <row r="11213" spans="1:2" x14ac:dyDescent="0.3">
      <c r="A11213" s="3">
        <v>440471</v>
      </c>
      <c r="B11213" s="5" t="s">
        <v>10</v>
      </c>
    </row>
    <row r="11214" spans="1:2" x14ac:dyDescent="0.3">
      <c r="A11214" s="3">
        <v>554972</v>
      </c>
      <c r="B11214" s="5" t="s">
        <v>94</v>
      </c>
    </row>
    <row r="11215" spans="1:2" x14ac:dyDescent="0.3">
      <c r="A11215" s="3">
        <v>381719</v>
      </c>
      <c r="B11215" s="5" t="s">
        <v>367</v>
      </c>
    </row>
    <row r="11216" spans="1:2" x14ac:dyDescent="0.3">
      <c r="A11216" s="3">
        <v>381719</v>
      </c>
      <c r="B11216" s="5" t="s">
        <v>10</v>
      </c>
    </row>
    <row r="11217" spans="1:2" x14ac:dyDescent="0.3">
      <c r="A11217" s="3">
        <v>504253</v>
      </c>
      <c r="B11217" s="5" t="s">
        <v>144</v>
      </c>
    </row>
    <row r="11218" spans="1:2" x14ac:dyDescent="0.3">
      <c r="A11218" s="3">
        <v>424139</v>
      </c>
      <c r="B11218" s="5" t="s">
        <v>10</v>
      </c>
    </row>
    <row r="11219" spans="1:2" x14ac:dyDescent="0.3">
      <c r="A11219" s="3">
        <v>447743</v>
      </c>
      <c r="B11219" s="5" t="s">
        <v>144</v>
      </c>
    </row>
    <row r="11220" spans="1:2" x14ac:dyDescent="0.3">
      <c r="A11220" s="3">
        <v>467938</v>
      </c>
      <c r="B11220" s="5" t="s">
        <v>1540</v>
      </c>
    </row>
    <row r="11221" spans="1:2" x14ac:dyDescent="0.3">
      <c r="A11221" s="3">
        <v>467938</v>
      </c>
      <c r="B11221" s="5" t="s">
        <v>108</v>
      </c>
    </row>
    <row r="11222" spans="1:2" x14ac:dyDescent="0.3">
      <c r="A11222" s="3">
        <v>445651</v>
      </c>
      <c r="B11222" s="5" t="s">
        <v>10</v>
      </c>
    </row>
    <row r="11223" spans="1:2" x14ac:dyDescent="0.3">
      <c r="A11223" s="3">
        <v>399402</v>
      </c>
      <c r="B11223" s="5" t="s">
        <v>108</v>
      </c>
    </row>
    <row r="11224" spans="1:2" x14ac:dyDescent="0.3">
      <c r="A11224" s="3">
        <v>399402</v>
      </c>
      <c r="B11224" s="5" t="s">
        <v>10</v>
      </c>
    </row>
    <row r="11225" spans="1:2" x14ac:dyDescent="0.3">
      <c r="A11225" s="3">
        <v>295011</v>
      </c>
      <c r="B11225" s="5" t="s">
        <v>416</v>
      </c>
    </row>
    <row r="11226" spans="1:2" x14ac:dyDescent="0.3">
      <c r="A11226" s="3">
        <v>295011</v>
      </c>
      <c r="B11226" s="5" t="s">
        <v>10</v>
      </c>
    </row>
    <row r="11227" spans="1:2" x14ac:dyDescent="0.3">
      <c r="A11227" s="3">
        <v>521190</v>
      </c>
      <c r="B11227" s="5" t="s">
        <v>10</v>
      </c>
    </row>
    <row r="11228" spans="1:2" x14ac:dyDescent="0.3">
      <c r="A11228" s="3">
        <v>454619</v>
      </c>
      <c r="B11228" s="5" t="s">
        <v>10</v>
      </c>
    </row>
    <row r="11229" spans="1:2" x14ac:dyDescent="0.3">
      <c r="A11229" s="3">
        <v>463272</v>
      </c>
      <c r="B11229" s="5" t="s">
        <v>416</v>
      </c>
    </row>
    <row r="11230" spans="1:2" x14ac:dyDescent="0.3">
      <c r="A11230" s="3">
        <v>463272</v>
      </c>
      <c r="B11230" s="5" t="s">
        <v>10</v>
      </c>
    </row>
    <row r="11231" spans="1:2" x14ac:dyDescent="0.3">
      <c r="A11231" s="3">
        <v>338952</v>
      </c>
      <c r="B11231" s="5" t="s">
        <v>416</v>
      </c>
    </row>
    <row r="11232" spans="1:2" x14ac:dyDescent="0.3">
      <c r="A11232" s="3">
        <v>338952</v>
      </c>
      <c r="B11232" s="5" t="s">
        <v>10</v>
      </c>
    </row>
    <row r="11233" spans="1:2" x14ac:dyDescent="0.3">
      <c r="A11233" s="3">
        <v>537996</v>
      </c>
      <c r="B11233" s="5" t="s">
        <v>10</v>
      </c>
    </row>
    <row r="11234" spans="1:2" x14ac:dyDescent="0.3">
      <c r="A11234" s="3">
        <v>566810</v>
      </c>
      <c r="B11234" s="5" t="s">
        <v>416</v>
      </c>
    </row>
    <row r="11235" spans="1:2" x14ac:dyDescent="0.3">
      <c r="A11235" s="3">
        <v>545742</v>
      </c>
      <c r="B11235" s="5" t="s">
        <v>144</v>
      </c>
    </row>
    <row r="11236" spans="1:2" x14ac:dyDescent="0.3">
      <c r="A11236" s="3">
        <v>459910</v>
      </c>
      <c r="B11236" s="5" t="s">
        <v>432</v>
      </c>
    </row>
    <row r="11237" spans="1:2" x14ac:dyDescent="0.3">
      <c r="A11237" s="3">
        <v>485811</v>
      </c>
      <c r="B11237" s="5" t="s">
        <v>416</v>
      </c>
    </row>
    <row r="11238" spans="1:2" x14ac:dyDescent="0.3">
      <c r="A11238" s="3">
        <v>361292</v>
      </c>
      <c r="B11238" s="5" t="s">
        <v>540</v>
      </c>
    </row>
    <row r="11239" spans="1:2" x14ac:dyDescent="0.3">
      <c r="A11239" s="3">
        <v>361292</v>
      </c>
      <c r="B11239" s="5" t="s">
        <v>10</v>
      </c>
    </row>
    <row r="11240" spans="1:2" x14ac:dyDescent="0.3">
      <c r="A11240" s="3">
        <v>384521</v>
      </c>
      <c r="B11240" s="5" t="s">
        <v>10</v>
      </c>
    </row>
    <row r="11241" spans="1:2" x14ac:dyDescent="0.3">
      <c r="A11241" s="3">
        <v>426543</v>
      </c>
      <c r="B11241" s="5" t="s">
        <v>10</v>
      </c>
    </row>
    <row r="11242" spans="1:2" x14ac:dyDescent="0.3">
      <c r="A11242" s="3">
        <v>460019</v>
      </c>
      <c r="B11242" s="5" t="s">
        <v>10</v>
      </c>
    </row>
    <row r="11243" spans="1:2" x14ac:dyDescent="0.3">
      <c r="A11243" s="3">
        <v>483980</v>
      </c>
      <c r="B11243" s="5" t="s">
        <v>10</v>
      </c>
    </row>
    <row r="11244" spans="1:2" x14ac:dyDescent="0.3">
      <c r="A11244" s="3">
        <v>458423</v>
      </c>
      <c r="B11244" s="5" t="s">
        <v>416</v>
      </c>
    </row>
    <row r="11245" spans="1:2" x14ac:dyDescent="0.3">
      <c r="A11245" s="3">
        <v>458423</v>
      </c>
      <c r="B11245" s="5" t="s">
        <v>10</v>
      </c>
    </row>
    <row r="11246" spans="1:2" x14ac:dyDescent="0.3">
      <c r="A11246" s="3">
        <v>369972</v>
      </c>
      <c r="B11246" s="5" t="s">
        <v>10</v>
      </c>
    </row>
    <row r="11247" spans="1:2" x14ac:dyDescent="0.3">
      <c r="A11247" s="3">
        <v>399174</v>
      </c>
      <c r="B11247" s="5" t="s">
        <v>284</v>
      </c>
    </row>
    <row r="11248" spans="1:2" x14ac:dyDescent="0.3">
      <c r="A11248" s="3">
        <v>399174</v>
      </c>
      <c r="B11248" s="5" t="s">
        <v>10</v>
      </c>
    </row>
    <row r="11249" spans="1:2" x14ac:dyDescent="0.3">
      <c r="A11249" s="3">
        <v>407436</v>
      </c>
      <c r="B11249" s="5" t="s">
        <v>416</v>
      </c>
    </row>
    <row r="11250" spans="1:2" x14ac:dyDescent="0.3">
      <c r="A11250" s="3">
        <v>407436</v>
      </c>
      <c r="B11250" s="5" t="s">
        <v>10</v>
      </c>
    </row>
    <row r="11251" spans="1:2" x14ac:dyDescent="0.3">
      <c r="A11251" s="3">
        <v>504172</v>
      </c>
      <c r="B11251" s="5" t="s">
        <v>432</v>
      </c>
    </row>
    <row r="11252" spans="1:2" x14ac:dyDescent="0.3">
      <c r="A11252" s="3">
        <v>504172</v>
      </c>
      <c r="B11252" s="5" t="s">
        <v>10</v>
      </c>
    </row>
    <row r="11253" spans="1:2" x14ac:dyDescent="0.3">
      <c r="A11253" s="3">
        <v>454992</v>
      </c>
      <c r="B11253" s="5" t="s">
        <v>10</v>
      </c>
    </row>
    <row r="11254" spans="1:2" x14ac:dyDescent="0.3">
      <c r="A11254" s="3">
        <v>567604</v>
      </c>
      <c r="B11254" s="5" t="s">
        <v>10</v>
      </c>
    </row>
    <row r="11255" spans="1:2" x14ac:dyDescent="0.3">
      <c r="A11255" s="3">
        <v>447200</v>
      </c>
      <c r="B11255" s="5" t="s">
        <v>432</v>
      </c>
    </row>
    <row r="11256" spans="1:2" x14ac:dyDescent="0.3">
      <c r="A11256" s="3">
        <v>447200</v>
      </c>
      <c r="B11256" s="5" t="s">
        <v>144</v>
      </c>
    </row>
    <row r="11257" spans="1:2" x14ac:dyDescent="0.3">
      <c r="A11257" s="3">
        <v>447200</v>
      </c>
      <c r="B11257" s="5" t="s">
        <v>10</v>
      </c>
    </row>
    <row r="11258" spans="1:2" x14ac:dyDescent="0.3">
      <c r="A11258" s="3">
        <v>522417</v>
      </c>
      <c r="B11258" s="5" t="s">
        <v>10</v>
      </c>
    </row>
    <row r="11259" spans="1:2" x14ac:dyDescent="0.3">
      <c r="A11259" s="3">
        <v>491418</v>
      </c>
      <c r="B11259" s="5" t="s">
        <v>10</v>
      </c>
    </row>
    <row r="11260" spans="1:2" x14ac:dyDescent="0.3">
      <c r="A11260" s="3">
        <v>417261</v>
      </c>
      <c r="B11260" s="5" t="s">
        <v>10</v>
      </c>
    </row>
    <row r="11261" spans="1:2" x14ac:dyDescent="0.3">
      <c r="A11261" s="3">
        <v>442062</v>
      </c>
      <c r="B11261" s="5" t="s">
        <v>416</v>
      </c>
    </row>
    <row r="11262" spans="1:2" x14ac:dyDescent="0.3">
      <c r="A11262" s="3">
        <v>442062</v>
      </c>
      <c r="B11262" s="5" t="s">
        <v>10</v>
      </c>
    </row>
    <row r="11263" spans="1:2" x14ac:dyDescent="0.3">
      <c r="A11263" s="3">
        <v>463821</v>
      </c>
      <c r="B11263" s="5" t="s">
        <v>432</v>
      </c>
    </row>
    <row r="11264" spans="1:2" x14ac:dyDescent="0.3">
      <c r="A11264" s="3">
        <v>463821</v>
      </c>
      <c r="B11264" s="5" t="s">
        <v>595</v>
      </c>
    </row>
    <row r="11265" spans="1:2" x14ac:dyDescent="0.3">
      <c r="A11265" s="3">
        <v>463821</v>
      </c>
      <c r="B11265" s="5" t="s">
        <v>10</v>
      </c>
    </row>
    <row r="11266" spans="1:2" x14ac:dyDescent="0.3">
      <c r="A11266" s="3">
        <v>424781</v>
      </c>
      <c r="B11266" s="5" t="s">
        <v>10</v>
      </c>
    </row>
    <row r="11267" spans="1:2" x14ac:dyDescent="0.3">
      <c r="A11267" s="3">
        <v>445571</v>
      </c>
      <c r="B11267" s="5" t="s">
        <v>10</v>
      </c>
    </row>
    <row r="11268" spans="1:2" x14ac:dyDescent="0.3">
      <c r="A11268" s="3">
        <v>455980</v>
      </c>
      <c r="B11268" s="5" t="s">
        <v>10</v>
      </c>
    </row>
    <row r="11269" spans="1:2" x14ac:dyDescent="0.3">
      <c r="A11269" s="3">
        <v>460555</v>
      </c>
      <c r="B11269" s="5" t="s">
        <v>411</v>
      </c>
    </row>
    <row r="11270" spans="1:2" x14ac:dyDescent="0.3">
      <c r="A11270" s="3">
        <v>460555</v>
      </c>
      <c r="B11270" s="5" t="s">
        <v>784</v>
      </c>
    </row>
    <row r="11271" spans="1:2" x14ac:dyDescent="0.3">
      <c r="A11271" s="3">
        <v>460555</v>
      </c>
      <c r="B11271" s="5" t="s">
        <v>19773</v>
      </c>
    </row>
    <row r="11272" spans="1:2" x14ac:dyDescent="0.3">
      <c r="A11272" s="3">
        <v>399360</v>
      </c>
      <c r="B11272" s="5" t="s">
        <v>432</v>
      </c>
    </row>
    <row r="11273" spans="1:2" x14ac:dyDescent="0.3">
      <c r="A11273" s="3">
        <v>399360</v>
      </c>
      <c r="B11273" s="5" t="s">
        <v>10</v>
      </c>
    </row>
    <row r="11274" spans="1:2" x14ac:dyDescent="0.3">
      <c r="A11274" s="3">
        <v>399035</v>
      </c>
      <c r="B11274" s="5" t="s">
        <v>10</v>
      </c>
    </row>
    <row r="11275" spans="1:2" x14ac:dyDescent="0.3">
      <c r="A11275" s="3">
        <v>399035</v>
      </c>
      <c r="B11275" s="5" t="s">
        <v>108</v>
      </c>
    </row>
    <row r="11276" spans="1:2" x14ac:dyDescent="0.3">
      <c r="A11276" s="3">
        <v>507411</v>
      </c>
      <c r="B11276" s="5" t="s">
        <v>144</v>
      </c>
    </row>
    <row r="11277" spans="1:2" x14ac:dyDescent="0.3">
      <c r="A11277" s="3">
        <v>480681</v>
      </c>
      <c r="B11277" s="5" t="s">
        <v>263</v>
      </c>
    </row>
    <row r="11278" spans="1:2" x14ac:dyDescent="0.3">
      <c r="A11278" s="3">
        <v>484247</v>
      </c>
      <c r="B11278" s="5" t="s">
        <v>432</v>
      </c>
    </row>
    <row r="11279" spans="1:2" x14ac:dyDescent="0.3">
      <c r="A11279" s="3">
        <v>484247</v>
      </c>
      <c r="B11279" s="5" t="s">
        <v>10</v>
      </c>
    </row>
    <row r="11280" spans="1:2" x14ac:dyDescent="0.3">
      <c r="A11280" s="3">
        <v>526051</v>
      </c>
      <c r="B11280" s="5" t="s">
        <v>432</v>
      </c>
    </row>
    <row r="11281" spans="1:2" x14ac:dyDescent="0.3">
      <c r="A11281" s="3">
        <v>438808</v>
      </c>
      <c r="B11281" s="5" t="s">
        <v>10</v>
      </c>
    </row>
    <row r="11282" spans="1:2" x14ac:dyDescent="0.3">
      <c r="A11282" s="3">
        <v>505058</v>
      </c>
      <c r="B11282" s="5" t="s">
        <v>10</v>
      </c>
    </row>
    <row r="11283" spans="1:2" x14ac:dyDescent="0.3">
      <c r="A11283" s="3">
        <v>449992</v>
      </c>
      <c r="B11283" s="5" t="s">
        <v>3367</v>
      </c>
    </row>
    <row r="11284" spans="1:2" x14ac:dyDescent="0.3">
      <c r="A11284" s="3">
        <v>449992</v>
      </c>
      <c r="B11284" s="5" t="s">
        <v>10</v>
      </c>
    </row>
    <row r="11285" spans="1:2" x14ac:dyDescent="0.3">
      <c r="A11285" s="3">
        <v>446021</v>
      </c>
      <c r="B11285" s="5" t="s">
        <v>10</v>
      </c>
    </row>
    <row r="11286" spans="1:2" x14ac:dyDescent="0.3">
      <c r="A11286" s="3">
        <v>419478</v>
      </c>
      <c r="B11286" s="5" t="s">
        <v>10</v>
      </c>
    </row>
    <row r="11287" spans="1:2" x14ac:dyDescent="0.3">
      <c r="A11287" s="3">
        <v>416494</v>
      </c>
      <c r="B11287" s="5" t="s">
        <v>1845</v>
      </c>
    </row>
    <row r="11288" spans="1:2" x14ac:dyDescent="0.3">
      <c r="A11288" s="3">
        <v>816741</v>
      </c>
      <c r="B11288" s="5" t="s">
        <v>1198</v>
      </c>
    </row>
    <row r="11289" spans="1:2" x14ac:dyDescent="0.3">
      <c r="A11289" s="3">
        <v>507076</v>
      </c>
      <c r="B11289" s="5" t="s">
        <v>1540</v>
      </c>
    </row>
    <row r="11290" spans="1:2" x14ac:dyDescent="0.3">
      <c r="A11290" s="3">
        <v>507076</v>
      </c>
      <c r="B11290" s="5" t="s">
        <v>108</v>
      </c>
    </row>
    <row r="11291" spans="1:2" x14ac:dyDescent="0.3">
      <c r="A11291" s="3">
        <v>507076</v>
      </c>
      <c r="B11291" s="5" t="s">
        <v>10</v>
      </c>
    </row>
    <row r="11292" spans="1:2" x14ac:dyDescent="0.3">
      <c r="A11292" s="3">
        <v>474335</v>
      </c>
      <c r="B11292" s="5" t="s">
        <v>10</v>
      </c>
    </row>
    <row r="11293" spans="1:2" x14ac:dyDescent="0.3">
      <c r="A11293" s="3">
        <v>375262</v>
      </c>
      <c r="B11293" s="5" t="s">
        <v>2847</v>
      </c>
    </row>
    <row r="11294" spans="1:2" x14ac:dyDescent="0.3">
      <c r="A11294" s="3">
        <v>375262</v>
      </c>
      <c r="B11294" s="5" t="s">
        <v>416</v>
      </c>
    </row>
    <row r="11295" spans="1:2" x14ac:dyDescent="0.3">
      <c r="A11295" s="3">
        <v>375262</v>
      </c>
      <c r="B11295" s="5" t="s">
        <v>10</v>
      </c>
    </row>
    <row r="11296" spans="1:2" x14ac:dyDescent="0.3">
      <c r="A11296" s="3">
        <v>449176</v>
      </c>
      <c r="B11296" s="5" t="s">
        <v>10</v>
      </c>
    </row>
    <row r="11297" spans="1:2" x14ac:dyDescent="0.3">
      <c r="A11297" s="3">
        <v>454227</v>
      </c>
      <c r="B11297" s="5" t="s">
        <v>416</v>
      </c>
    </row>
    <row r="11298" spans="1:2" x14ac:dyDescent="0.3">
      <c r="A11298" s="3">
        <v>454227</v>
      </c>
      <c r="B11298" s="5" t="s">
        <v>10</v>
      </c>
    </row>
    <row r="11299" spans="1:2" x14ac:dyDescent="0.3">
      <c r="A11299" s="3">
        <v>398173</v>
      </c>
      <c r="B11299" s="5" t="s">
        <v>1109</v>
      </c>
    </row>
    <row r="11300" spans="1:2" x14ac:dyDescent="0.3">
      <c r="A11300" s="3">
        <v>398173</v>
      </c>
      <c r="B11300" s="5" t="s">
        <v>108</v>
      </c>
    </row>
    <row r="11301" spans="1:2" x14ac:dyDescent="0.3">
      <c r="A11301" s="3">
        <v>398173</v>
      </c>
      <c r="B11301" s="5" t="s">
        <v>284</v>
      </c>
    </row>
    <row r="11302" spans="1:2" x14ac:dyDescent="0.3">
      <c r="A11302" s="3">
        <v>398173</v>
      </c>
      <c r="B11302" s="5" t="s">
        <v>750</v>
      </c>
    </row>
    <row r="11303" spans="1:2" x14ac:dyDescent="0.3">
      <c r="A11303" s="3">
        <v>539517</v>
      </c>
      <c r="B11303" s="5" t="s">
        <v>10</v>
      </c>
    </row>
    <row r="11304" spans="1:2" x14ac:dyDescent="0.3">
      <c r="A11304" s="3">
        <v>491584</v>
      </c>
      <c r="B11304" s="5" t="s">
        <v>144</v>
      </c>
    </row>
    <row r="11305" spans="1:2" x14ac:dyDescent="0.3">
      <c r="A11305" s="3">
        <v>491584</v>
      </c>
      <c r="B11305" s="5" t="s">
        <v>94</v>
      </c>
    </row>
    <row r="11306" spans="1:2" x14ac:dyDescent="0.3">
      <c r="A11306" s="3">
        <v>460885</v>
      </c>
      <c r="B11306" s="5" t="s">
        <v>1540</v>
      </c>
    </row>
    <row r="11307" spans="1:2" x14ac:dyDescent="0.3">
      <c r="A11307" s="3">
        <v>460885</v>
      </c>
      <c r="B11307" s="5" t="s">
        <v>416</v>
      </c>
    </row>
    <row r="11308" spans="1:2" x14ac:dyDescent="0.3">
      <c r="A11308" s="3">
        <v>460885</v>
      </c>
      <c r="B11308" s="5" t="s">
        <v>10</v>
      </c>
    </row>
    <row r="11309" spans="1:2" x14ac:dyDescent="0.3">
      <c r="A11309" s="3">
        <v>702454</v>
      </c>
      <c r="B11309" s="5" t="s">
        <v>94</v>
      </c>
    </row>
    <row r="11310" spans="1:2" x14ac:dyDescent="0.3">
      <c r="A11310" s="3">
        <v>448776</v>
      </c>
      <c r="B11310" s="5" t="s">
        <v>18401</v>
      </c>
    </row>
    <row r="11311" spans="1:2" x14ac:dyDescent="0.3">
      <c r="A11311" s="3">
        <v>448776</v>
      </c>
      <c r="B11311" s="5" t="s">
        <v>411</v>
      </c>
    </row>
    <row r="11312" spans="1:2" x14ac:dyDescent="0.3">
      <c r="A11312" s="3">
        <v>448776</v>
      </c>
      <c r="B11312" s="5" t="s">
        <v>108</v>
      </c>
    </row>
    <row r="11313" spans="1:2" x14ac:dyDescent="0.3">
      <c r="A11313" s="3">
        <v>448776</v>
      </c>
      <c r="B11313" s="5" t="s">
        <v>416</v>
      </c>
    </row>
    <row r="11314" spans="1:2" x14ac:dyDescent="0.3">
      <c r="A11314" s="3">
        <v>448776</v>
      </c>
      <c r="B11314" s="5" t="s">
        <v>10</v>
      </c>
    </row>
    <row r="11315" spans="1:2" x14ac:dyDescent="0.3">
      <c r="A11315" s="3">
        <v>300681</v>
      </c>
      <c r="B11315" s="5" t="s">
        <v>432</v>
      </c>
    </row>
    <row r="11316" spans="1:2" x14ac:dyDescent="0.3">
      <c r="A11316" s="3">
        <v>300681</v>
      </c>
      <c r="B11316" s="5" t="s">
        <v>411</v>
      </c>
    </row>
    <row r="11317" spans="1:2" x14ac:dyDescent="0.3">
      <c r="A11317" s="3">
        <v>300681</v>
      </c>
      <c r="B11317" s="5" t="s">
        <v>3037</v>
      </c>
    </row>
    <row r="11318" spans="1:2" x14ac:dyDescent="0.3">
      <c r="A11318" s="3">
        <v>300681</v>
      </c>
      <c r="B11318" s="5" t="s">
        <v>416</v>
      </c>
    </row>
    <row r="11319" spans="1:2" x14ac:dyDescent="0.3">
      <c r="A11319" s="3">
        <v>300681</v>
      </c>
      <c r="B11319" s="5" t="s">
        <v>10</v>
      </c>
    </row>
    <row r="11320" spans="1:2" x14ac:dyDescent="0.3">
      <c r="A11320" s="3">
        <v>531593</v>
      </c>
      <c r="B11320" s="5" t="s">
        <v>416</v>
      </c>
    </row>
    <row r="11321" spans="1:2" x14ac:dyDescent="0.3">
      <c r="A11321" s="3">
        <v>531593</v>
      </c>
      <c r="B11321" s="5" t="s">
        <v>10</v>
      </c>
    </row>
    <row r="11322" spans="1:2" x14ac:dyDescent="0.3">
      <c r="A11322" s="3">
        <v>513691</v>
      </c>
      <c r="B11322" s="5" t="s">
        <v>416</v>
      </c>
    </row>
    <row r="11323" spans="1:2" x14ac:dyDescent="0.3">
      <c r="A11323" s="3">
        <v>513691</v>
      </c>
      <c r="B11323" s="5" t="s">
        <v>10</v>
      </c>
    </row>
    <row r="11324" spans="1:2" x14ac:dyDescent="0.3">
      <c r="A11324" s="3">
        <v>495925</v>
      </c>
      <c r="B11324" s="5" t="s">
        <v>144</v>
      </c>
    </row>
    <row r="11325" spans="1:2" x14ac:dyDescent="0.3">
      <c r="A11325" s="3">
        <v>474395</v>
      </c>
      <c r="B11325" s="5" t="s">
        <v>10</v>
      </c>
    </row>
    <row r="11326" spans="1:2" x14ac:dyDescent="0.3">
      <c r="A11326" s="3">
        <v>497984</v>
      </c>
      <c r="B11326" s="5" t="s">
        <v>411</v>
      </c>
    </row>
    <row r="11327" spans="1:2" x14ac:dyDescent="0.3">
      <c r="A11327" s="3">
        <v>497984</v>
      </c>
      <c r="B11327" s="5" t="s">
        <v>784</v>
      </c>
    </row>
    <row r="11328" spans="1:2" x14ac:dyDescent="0.3">
      <c r="A11328" s="3">
        <v>532973</v>
      </c>
      <c r="B11328" s="5" t="s">
        <v>10</v>
      </c>
    </row>
    <row r="11329" spans="1:2" x14ac:dyDescent="0.3">
      <c r="A11329" s="3">
        <v>538858</v>
      </c>
      <c r="B11329" s="5" t="s">
        <v>595</v>
      </c>
    </row>
    <row r="11330" spans="1:2" x14ac:dyDescent="0.3">
      <c r="A11330" s="3">
        <v>538858</v>
      </c>
      <c r="B11330" s="5" t="s">
        <v>750</v>
      </c>
    </row>
    <row r="11331" spans="1:2" x14ac:dyDescent="0.3">
      <c r="A11331" s="3">
        <v>470044</v>
      </c>
      <c r="B11331" s="5" t="s">
        <v>10</v>
      </c>
    </row>
    <row r="11332" spans="1:2" x14ac:dyDescent="0.3">
      <c r="A11332" s="3">
        <v>494407</v>
      </c>
      <c r="B11332" s="5" t="s">
        <v>144</v>
      </c>
    </row>
    <row r="11333" spans="1:2" x14ac:dyDescent="0.3">
      <c r="A11333" s="3">
        <v>458594</v>
      </c>
      <c r="B11333" s="5" t="s">
        <v>411</v>
      </c>
    </row>
    <row r="11334" spans="1:2" x14ac:dyDescent="0.3">
      <c r="A11334" s="3">
        <v>458594</v>
      </c>
      <c r="B11334" s="5" t="s">
        <v>10</v>
      </c>
    </row>
    <row r="11335" spans="1:2" x14ac:dyDescent="0.3">
      <c r="A11335" s="3">
        <v>430040</v>
      </c>
      <c r="B11335" s="5" t="s">
        <v>416</v>
      </c>
    </row>
    <row r="11336" spans="1:2" x14ac:dyDescent="0.3">
      <c r="A11336" s="3">
        <v>430040</v>
      </c>
      <c r="B11336" s="5" t="s">
        <v>10</v>
      </c>
    </row>
    <row r="11337" spans="1:2" x14ac:dyDescent="0.3">
      <c r="A11337" s="3">
        <v>476292</v>
      </c>
      <c r="B11337" s="5" t="s">
        <v>144</v>
      </c>
    </row>
    <row r="11338" spans="1:2" x14ac:dyDescent="0.3">
      <c r="A11338" s="3">
        <v>550353</v>
      </c>
      <c r="B11338" s="5" t="s">
        <v>784</v>
      </c>
    </row>
    <row r="11339" spans="1:2" x14ac:dyDescent="0.3">
      <c r="A11339" s="3">
        <v>595801</v>
      </c>
      <c r="B11339" s="5" t="s">
        <v>10</v>
      </c>
    </row>
    <row r="11340" spans="1:2" x14ac:dyDescent="0.3">
      <c r="A11340" s="3">
        <v>412988</v>
      </c>
      <c r="B11340" s="5" t="s">
        <v>411</v>
      </c>
    </row>
    <row r="11341" spans="1:2" x14ac:dyDescent="0.3">
      <c r="A11341" s="3">
        <v>412988</v>
      </c>
      <c r="B11341" s="5" t="s">
        <v>10</v>
      </c>
    </row>
    <row r="11342" spans="1:2" x14ac:dyDescent="0.3">
      <c r="A11342" s="3">
        <v>495193</v>
      </c>
      <c r="B11342" s="5" t="s">
        <v>8785</v>
      </c>
    </row>
    <row r="11343" spans="1:2" x14ac:dyDescent="0.3">
      <c r="A11343" s="3">
        <v>495193</v>
      </c>
      <c r="B11343" s="5" t="s">
        <v>10</v>
      </c>
    </row>
    <row r="11344" spans="1:2" x14ac:dyDescent="0.3">
      <c r="A11344" s="3">
        <v>440161</v>
      </c>
      <c r="B11344" s="5" t="s">
        <v>108</v>
      </c>
    </row>
    <row r="11345" spans="1:2" x14ac:dyDescent="0.3">
      <c r="A11345" s="3">
        <v>440161</v>
      </c>
      <c r="B11345" s="5" t="s">
        <v>10</v>
      </c>
    </row>
    <row r="11346" spans="1:2" x14ac:dyDescent="0.3">
      <c r="A11346" s="3">
        <v>440161</v>
      </c>
      <c r="B11346" s="5" t="s">
        <v>51</v>
      </c>
    </row>
    <row r="11347" spans="1:2" x14ac:dyDescent="0.3">
      <c r="A11347" s="3">
        <v>440161</v>
      </c>
      <c r="B11347" s="5" t="s">
        <v>1540</v>
      </c>
    </row>
    <row r="11348" spans="1:2" x14ac:dyDescent="0.3">
      <c r="A11348" s="3">
        <v>440161</v>
      </c>
      <c r="B11348" s="5" t="s">
        <v>1302</v>
      </c>
    </row>
    <row r="11349" spans="1:2" x14ac:dyDescent="0.3">
      <c r="A11349" s="3">
        <v>489430</v>
      </c>
      <c r="B11349" s="5" t="s">
        <v>1036</v>
      </c>
    </row>
    <row r="11350" spans="1:2" x14ac:dyDescent="0.3">
      <c r="A11350" s="3">
        <v>395990</v>
      </c>
      <c r="B11350" s="5" t="s">
        <v>10</v>
      </c>
    </row>
    <row r="11351" spans="1:2" x14ac:dyDescent="0.3">
      <c r="A11351" s="3">
        <v>416194</v>
      </c>
      <c r="B11351" s="5" t="s">
        <v>263</v>
      </c>
    </row>
    <row r="11352" spans="1:2" x14ac:dyDescent="0.3">
      <c r="A11352" s="3">
        <v>450001</v>
      </c>
      <c r="B11352" s="5" t="s">
        <v>784</v>
      </c>
    </row>
    <row r="11353" spans="1:2" x14ac:dyDescent="0.3">
      <c r="A11353" s="3">
        <v>524789</v>
      </c>
      <c r="B11353" s="5" t="s">
        <v>416</v>
      </c>
    </row>
    <row r="11354" spans="1:2" x14ac:dyDescent="0.3">
      <c r="A11354" s="3">
        <v>446894</v>
      </c>
      <c r="B11354" s="5" t="s">
        <v>10</v>
      </c>
    </row>
    <row r="11355" spans="1:2" x14ac:dyDescent="0.3">
      <c r="A11355" s="3">
        <v>400650</v>
      </c>
      <c r="B11355" s="5" t="s">
        <v>10</v>
      </c>
    </row>
    <row r="11356" spans="1:2" x14ac:dyDescent="0.3">
      <c r="A11356" s="3">
        <v>489939</v>
      </c>
      <c r="B11356" s="5" t="s">
        <v>10</v>
      </c>
    </row>
    <row r="11357" spans="1:2" x14ac:dyDescent="0.3">
      <c r="A11357" s="3">
        <v>557635</v>
      </c>
      <c r="B11357" s="5" t="s">
        <v>10</v>
      </c>
    </row>
    <row r="11358" spans="1:2" x14ac:dyDescent="0.3">
      <c r="A11358" s="3">
        <v>529216</v>
      </c>
      <c r="B11358" s="5" t="s">
        <v>51</v>
      </c>
    </row>
    <row r="11359" spans="1:2" x14ac:dyDescent="0.3">
      <c r="A11359" s="3">
        <v>505579</v>
      </c>
      <c r="B11359" s="5" t="s">
        <v>51</v>
      </c>
    </row>
    <row r="11360" spans="1:2" x14ac:dyDescent="0.3">
      <c r="A11360" s="3">
        <v>505579</v>
      </c>
      <c r="B11360" s="5" t="s">
        <v>10</v>
      </c>
    </row>
    <row r="11361" spans="1:2" x14ac:dyDescent="0.3">
      <c r="A11361" s="3">
        <v>496704</v>
      </c>
      <c r="B11361" s="5" t="s">
        <v>10</v>
      </c>
    </row>
    <row r="11362" spans="1:2" x14ac:dyDescent="0.3">
      <c r="A11362" s="3">
        <v>474392</v>
      </c>
      <c r="B11362" s="5" t="s">
        <v>10</v>
      </c>
    </row>
    <row r="11363" spans="1:2" x14ac:dyDescent="0.3">
      <c r="A11363" s="3">
        <v>716586</v>
      </c>
      <c r="B11363" s="5" t="s">
        <v>94</v>
      </c>
    </row>
    <row r="11364" spans="1:2" x14ac:dyDescent="0.3">
      <c r="A11364" s="3">
        <v>434555</v>
      </c>
      <c r="B11364" s="5" t="s">
        <v>10</v>
      </c>
    </row>
    <row r="11365" spans="1:2" x14ac:dyDescent="0.3">
      <c r="A11365" s="3">
        <v>371608</v>
      </c>
      <c r="B11365" s="5" t="s">
        <v>10</v>
      </c>
    </row>
    <row r="11366" spans="1:2" x14ac:dyDescent="0.3">
      <c r="A11366" s="3">
        <v>371608</v>
      </c>
      <c r="B11366" s="5" t="s">
        <v>416</v>
      </c>
    </row>
    <row r="11367" spans="1:2" x14ac:dyDescent="0.3">
      <c r="A11367" s="3">
        <v>540468</v>
      </c>
      <c r="B11367" s="5" t="s">
        <v>595</v>
      </c>
    </row>
    <row r="11368" spans="1:2" x14ac:dyDescent="0.3">
      <c r="A11368" s="3">
        <v>375588</v>
      </c>
      <c r="B11368" s="5" t="s">
        <v>10</v>
      </c>
    </row>
    <row r="11369" spans="1:2" x14ac:dyDescent="0.3">
      <c r="A11369" s="3">
        <v>504903</v>
      </c>
      <c r="B11369" s="5" t="s">
        <v>94</v>
      </c>
    </row>
    <row r="11370" spans="1:2" x14ac:dyDescent="0.3">
      <c r="A11370" s="3">
        <v>528656</v>
      </c>
      <c r="B11370" s="5" t="s">
        <v>411</v>
      </c>
    </row>
    <row r="11371" spans="1:2" x14ac:dyDescent="0.3">
      <c r="A11371" s="3">
        <v>220882</v>
      </c>
      <c r="B11371" s="5" t="s">
        <v>416</v>
      </c>
    </row>
    <row r="11372" spans="1:2" x14ac:dyDescent="0.3">
      <c r="A11372" s="3">
        <v>220882</v>
      </c>
      <c r="B11372" s="5" t="s">
        <v>10</v>
      </c>
    </row>
    <row r="11373" spans="1:2" x14ac:dyDescent="0.3">
      <c r="A11373" s="3">
        <v>699071</v>
      </c>
      <c r="B11373" s="5" t="s">
        <v>94</v>
      </c>
    </row>
    <row r="11374" spans="1:2" x14ac:dyDescent="0.3">
      <c r="A11374" s="3">
        <v>407439</v>
      </c>
      <c r="B11374" s="5" t="s">
        <v>367</v>
      </c>
    </row>
    <row r="11375" spans="1:2" x14ac:dyDescent="0.3">
      <c r="A11375" s="3">
        <v>407439</v>
      </c>
      <c r="B11375" s="5" t="s">
        <v>540</v>
      </c>
    </row>
    <row r="11376" spans="1:2" x14ac:dyDescent="0.3">
      <c r="A11376" s="3">
        <v>407439</v>
      </c>
      <c r="B11376" s="5" t="s">
        <v>416</v>
      </c>
    </row>
    <row r="11377" spans="1:2" x14ac:dyDescent="0.3">
      <c r="A11377" s="3">
        <v>407439</v>
      </c>
      <c r="B11377" s="5" t="s">
        <v>10</v>
      </c>
    </row>
    <row r="11378" spans="1:2" x14ac:dyDescent="0.3">
      <c r="A11378" s="3">
        <v>554776</v>
      </c>
      <c r="B11378" s="5" t="s">
        <v>94</v>
      </c>
    </row>
    <row r="11379" spans="1:2" x14ac:dyDescent="0.3">
      <c r="A11379" s="3">
        <v>996224</v>
      </c>
      <c r="B11379" s="5" t="s">
        <v>1845</v>
      </c>
    </row>
    <row r="11380" spans="1:2" x14ac:dyDescent="0.3">
      <c r="A11380" s="3">
        <v>470229</v>
      </c>
      <c r="B11380" s="5" t="s">
        <v>10</v>
      </c>
    </row>
    <row r="11381" spans="1:2" x14ac:dyDescent="0.3">
      <c r="A11381" s="3">
        <v>470229</v>
      </c>
      <c r="B11381" s="5" t="s">
        <v>432</v>
      </c>
    </row>
    <row r="11382" spans="1:2" x14ac:dyDescent="0.3">
      <c r="A11382" s="3">
        <v>370567</v>
      </c>
      <c r="B11382" s="5" t="s">
        <v>416</v>
      </c>
    </row>
    <row r="11383" spans="1:2" x14ac:dyDescent="0.3">
      <c r="A11383" s="3">
        <v>370567</v>
      </c>
      <c r="B11383" s="5" t="s">
        <v>10</v>
      </c>
    </row>
    <row r="11384" spans="1:2" x14ac:dyDescent="0.3">
      <c r="A11384" s="3">
        <v>506680</v>
      </c>
      <c r="B11384" s="5" t="s">
        <v>10</v>
      </c>
    </row>
    <row r="11385" spans="1:2" x14ac:dyDescent="0.3">
      <c r="A11385" s="3">
        <v>530442</v>
      </c>
      <c r="B11385" s="5" t="s">
        <v>10</v>
      </c>
    </row>
    <row r="11386" spans="1:2" x14ac:dyDescent="0.3">
      <c r="A11386" s="3">
        <v>437586</v>
      </c>
      <c r="B11386" s="5" t="s">
        <v>10</v>
      </c>
    </row>
    <row r="11387" spans="1:2" x14ac:dyDescent="0.3">
      <c r="A11387" s="3">
        <v>429300</v>
      </c>
      <c r="B11387" s="5" t="s">
        <v>411</v>
      </c>
    </row>
    <row r="11388" spans="1:2" x14ac:dyDescent="0.3">
      <c r="A11388" s="3">
        <v>429300</v>
      </c>
      <c r="B11388" s="5" t="s">
        <v>3578</v>
      </c>
    </row>
    <row r="11389" spans="1:2" x14ac:dyDescent="0.3">
      <c r="A11389" s="3">
        <v>429300</v>
      </c>
      <c r="B11389" s="5" t="s">
        <v>10</v>
      </c>
    </row>
    <row r="11390" spans="1:2" x14ac:dyDescent="0.3">
      <c r="A11390" s="3">
        <v>199928</v>
      </c>
      <c r="B11390" s="5" t="s">
        <v>10</v>
      </c>
    </row>
    <row r="11391" spans="1:2" x14ac:dyDescent="0.3">
      <c r="A11391" s="3">
        <v>401200</v>
      </c>
      <c r="B11391" s="5" t="s">
        <v>1540</v>
      </c>
    </row>
    <row r="11392" spans="1:2" x14ac:dyDescent="0.3">
      <c r="A11392" s="3">
        <v>401200</v>
      </c>
      <c r="B11392" s="5" t="s">
        <v>108</v>
      </c>
    </row>
    <row r="11393" spans="1:2" x14ac:dyDescent="0.3">
      <c r="A11393" s="3">
        <v>401200</v>
      </c>
      <c r="B11393" s="5" t="s">
        <v>19760</v>
      </c>
    </row>
    <row r="11394" spans="1:2" x14ac:dyDescent="0.3">
      <c r="A11394" s="3">
        <v>499726</v>
      </c>
      <c r="B11394" s="5" t="s">
        <v>1540</v>
      </c>
    </row>
    <row r="11395" spans="1:2" x14ac:dyDescent="0.3">
      <c r="A11395" s="3">
        <v>499726</v>
      </c>
      <c r="B11395" s="5" t="s">
        <v>108</v>
      </c>
    </row>
    <row r="11396" spans="1:2" x14ac:dyDescent="0.3">
      <c r="A11396" s="3">
        <v>416234</v>
      </c>
      <c r="B11396" s="5" t="s">
        <v>367</v>
      </c>
    </row>
    <row r="11397" spans="1:2" x14ac:dyDescent="0.3">
      <c r="A11397" s="3">
        <v>416234</v>
      </c>
      <c r="B11397" s="5" t="s">
        <v>10</v>
      </c>
    </row>
    <row r="11398" spans="1:2" x14ac:dyDescent="0.3">
      <c r="A11398" s="3">
        <v>385448</v>
      </c>
      <c r="B11398" s="5" t="s">
        <v>10</v>
      </c>
    </row>
    <row r="11399" spans="1:2" x14ac:dyDescent="0.3">
      <c r="A11399" s="3">
        <v>438590</v>
      </c>
      <c r="B11399" s="5" t="s">
        <v>10</v>
      </c>
    </row>
    <row r="11400" spans="1:2" x14ac:dyDescent="0.3">
      <c r="A11400" s="3">
        <v>460668</v>
      </c>
      <c r="B11400" s="5" t="s">
        <v>411</v>
      </c>
    </row>
    <row r="11401" spans="1:2" x14ac:dyDescent="0.3">
      <c r="A11401" s="3">
        <v>460668</v>
      </c>
      <c r="B11401" s="5" t="s">
        <v>10</v>
      </c>
    </row>
    <row r="11402" spans="1:2" x14ac:dyDescent="0.3">
      <c r="A11402" s="3">
        <v>498248</v>
      </c>
      <c r="B11402" s="5" t="s">
        <v>1523</v>
      </c>
    </row>
    <row r="11403" spans="1:2" x14ac:dyDescent="0.3">
      <c r="A11403" s="3">
        <v>498248</v>
      </c>
      <c r="B11403" s="5" t="s">
        <v>284</v>
      </c>
    </row>
    <row r="11404" spans="1:2" x14ac:dyDescent="0.3">
      <c r="A11404" s="3">
        <v>498248</v>
      </c>
      <c r="B11404" s="5" t="s">
        <v>108</v>
      </c>
    </row>
    <row r="11405" spans="1:2" x14ac:dyDescent="0.3">
      <c r="A11405" s="3">
        <v>455236</v>
      </c>
      <c r="B11405" s="5" t="s">
        <v>416</v>
      </c>
    </row>
    <row r="11406" spans="1:2" x14ac:dyDescent="0.3">
      <c r="A11406" s="3">
        <v>517814</v>
      </c>
      <c r="B11406" s="5" t="s">
        <v>108</v>
      </c>
    </row>
    <row r="11407" spans="1:2" x14ac:dyDescent="0.3">
      <c r="A11407" s="3">
        <v>517814</v>
      </c>
      <c r="B11407" s="5" t="s">
        <v>19770</v>
      </c>
    </row>
    <row r="11408" spans="1:2" x14ac:dyDescent="0.3">
      <c r="A11408" s="3">
        <v>517814</v>
      </c>
      <c r="B11408" s="5" t="s">
        <v>416</v>
      </c>
    </row>
    <row r="11409" spans="1:2" x14ac:dyDescent="0.3">
      <c r="A11409" s="3">
        <v>517814</v>
      </c>
      <c r="B11409" s="5" t="s">
        <v>10</v>
      </c>
    </row>
    <row r="11410" spans="1:2" x14ac:dyDescent="0.3">
      <c r="A11410" s="3">
        <v>446807</v>
      </c>
      <c r="B11410" s="5" t="s">
        <v>284</v>
      </c>
    </row>
    <row r="11411" spans="1:2" x14ac:dyDescent="0.3">
      <c r="A11411" s="3">
        <v>446807</v>
      </c>
      <c r="B11411" s="5" t="s">
        <v>416</v>
      </c>
    </row>
    <row r="11412" spans="1:2" x14ac:dyDescent="0.3">
      <c r="A11412" s="3">
        <v>446807</v>
      </c>
      <c r="B11412" s="5" t="s">
        <v>10</v>
      </c>
    </row>
    <row r="11413" spans="1:2" x14ac:dyDescent="0.3">
      <c r="A11413" s="3">
        <v>543753</v>
      </c>
      <c r="B11413" s="5" t="s">
        <v>94</v>
      </c>
    </row>
    <row r="11414" spans="1:2" x14ac:dyDescent="0.3">
      <c r="A11414" s="3">
        <v>453201</v>
      </c>
      <c r="B11414" s="5" t="s">
        <v>10</v>
      </c>
    </row>
    <row r="11415" spans="1:2" x14ac:dyDescent="0.3">
      <c r="A11415" s="3">
        <v>592742</v>
      </c>
      <c r="B11415" s="5" t="s">
        <v>144</v>
      </c>
    </row>
    <row r="11416" spans="1:2" x14ac:dyDescent="0.3">
      <c r="A11416" s="3">
        <v>396806</v>
      </c>
      <c r="B11416" s="5" t="s">
        <v>10</v>
      </c>
    </row>
    <row r="11417" spans="1:2" x14ac:dyDescent="0.3">
      <c r="A11417" s="3">
        <v>396806</v>
      </c>
      <c r="B11417" s="5" t="s">
        <v>416</v>
      </c>
    </row>
    <row r="11418" spans="1:2" x14ac:dyDescent="0.3">
      <c r="A11418" s="3">
        <v>453755</v>
      </c>
      <c r="B11418" s="5" t="s">
        <v>3578</v>
      </c>
    </row>
    <row r="11419" spans="1:2" x14ac:dyDescent="0.3">
      <c r="A11419" s="3">
        <v>453755</v>
      </c>
      <c r="B11419" s="5" t="s">
        <v>10</v>
      </c>
    </row>
    <row r="11420" spans="1:2" x14ac:dyDescent="0.3">
      <c r="A11420" s="3">
        <v>527435</v>
      </c>
      <c r="B11420" s="5" t="s">
        <v>10</v>
      </c>
    </row>
    <row r="11421" spans="1:2" x14ac:dyDescent="0.3">
      <c r="A11421" s="3">
        <v>467824</v>
      </c>
      <c r="B11421" s="5" t="s">
        <v>784</v>
      </c>
    </row>
    <row r="11422" spans="1:2" x14ac:dyDescent="0.3">
      <c r="A11422" s="3">
        <v>467824</v>
      </c>
      <c r="B11422" s="5" t="s">
        <v>144</v>
      </c>
    </row>
    <row r="11423" spans="1:2" x14ac:dyDescent="0.3">
      <c r="A11423" s="3">
        <v>467824</v>
      </c>
      <c r="B11423" s="5" t="s">
        <v>94</v>
      </c>
    </row>
    <row r="11424" spans="1:2" x14ac:dyDescent="0.3">
      <c r="A11424" s="3">
        <v>560238</v>
      </c>
      <c r="B11424" s="5" t="s">
        <v>1845</v>
      </c>
    </row>
    <row r="11425" spans="1:2" x14ac:dyDescent="0.3">
      <c r="A11425" s="3">
        <v>532814</v>
      </c>
      <c r="B11425" s="5" t="s">
        <v>432</v>
      </c>
    </row>
    <row r="11426" spans="1:2" x14ac:dyDescent="0.3">
      <c r="A11426" s="3">
        <v>532814</v>
      </c>
      <c r="B11426" s="5" t="s">
        <v>10</v>
      </c>
    </row>
    <row r="11427" spans="1:2" x14ac:dyDescent="0.3">
      <c r="A11427" s="3">
        <v>481203</v>
      </c>
      <c r="B11427" s="5" t="s">
        <v>416</v>
      </c>
    </row>
    <row r="11428" spans="1:2" x14ac:dyDescent="0.3">
      <c r="A11428" s="3">
        <v>1006026</v>
      </c>
      <c r="B11428" s="5" t="s">
        <v>94</v>
      </c>
    </row>
    <row r="11429" spans="1:2" x14ac:dyDescent="0.3">
      <c r="A11429" s="3">
        <v>396461</v>
      </c>
      <c r="B11429" s="5" t="s">
        <v>10</v>
      </c>
    </row>
    <row r="11430" spans="1:2" x14ac:dyDescent="0.3">
      <c r="A11430" s="3">
        <v>467956</v>
      </c>
      <c r="B11430" s="5" t="s">
        <v>10</v>
      </c>
    </row>
    <row r="11431" spans="1:2" x14ac:dyDescent="0.3">
      <c r="A11431" s="3">
        <v>467660</v>
      </c>
      <c r="B11431" s="5" t="s">
        <v>10</v>
      </c>
    </row>
    <row r="11432" spans="1:2" x14ac:dyDescent="0.3">
      <c r="A11432" s="3">
        <v>527729</v>
      </c>
      <c r="B11432" s="5" t="s">
        <v>108</v>
      </c>
    </row>
    <row r="11433" spans="1:2" x14ac:dyDescent="0.3">
      <c r="A11433" s="3">
        <v>700186</v>
      </c>
      <c r="B11433" s="5" t="s">
        <v>94</v>
      </c>
    </row>
    <row r="11434" spans="1:2" x14ac:dyDescent="0.3">
      <c r="A11434" s="3">
        <v>437557</v>
      </c>
      <c r="B11434" s="5" t="s">
        <v>411</v>
      </c>
    </row>
    <row r="11435" spans="1:2" x14ac:dyDescent="0.3">
      <c r="A11435" s="3">
        <v>437557</v>
      </c>
      <c r="B11435" s="5" t="s">
        <v>144</v>
      </c>
    </row>
    <row r="11436" spans="1:2" x14ac:dyDescent="0.3">
      <c r="A11436" s="3">
        <v>437557</v>
      </c>
      <c r="B11436" s="5" t="s">
        <v>10</v>
      </c>
    </row>
    <row r="11437" spans="1:2" x14ac:dyDescent="0.3">
      <c r="A11437" s="3">
        <v>511642</v>
      </c>
      <c r="B11437" s="5" t="s">
        <v>94</v>
      </c>
    </row>
    <row r="11438" spans="1:2" x14ac:dyDescent="0.3">
      <c r="A11438" s="3">
        <v>470878</v>
      </c>
      <c r="B11438" s="5" t="s">
        <v>10</v>
      </c>
    </row>
    <row r="11439" spans="1:2" x14ac:dyDescent="0.3">
      <c r="A11439" s="3">
        <v>534780</v>
      </c>
      <c r="B11439" s="5" t="s">
        <v>595</v>
      </c>
    </row>
    <row r="11440" spans="1:2" x14ac:dyDescent="0.3">
      <c r="A11440" s="3">
        <v>424121</v>
      </c>
      <c r="B11440" s="5" t="s">
        <v>10</v>
      </c>
    </row>
    <row r="11441" spans="1:2" x14ac:dyDescent="0.3">
      <c r="A11441" s="3">
        <v>424121</v>
      </c>
      <c r="B11441" s="5" t="s">
        <v>416</v>
      </c>
    </row>
    <row r="11442" spans="1:2" x14ac:dyDescent="0.3">
      <c r="A11442" s="3">
        <v>551608</v>
      </c>
      <c r="B11442" s="5" t="s">
        <v>10</v>
      </c>
    </row>
    <row r="11443" spans="1:2" x14ac:dyDescent="0.3">
      <c r="A11443" s="3">
        <v>503616</v>
      </c>
      <c r="B11443" s="5" t="s">
        <v>10</v>
      </c>
    </row>
    <row r="11444" spans="1:2" x14ac:dyDescent="0.3">
      <c r="A11444" s="3">
        <v>500919</v>
      </c>
      <c r="B11444" s="5" t="s">
        <v>10</v>
      </c>
    </row>
    <row r="11445" spans="1:2" x14ac:dyDescent="0.3">
      <c r="A11445" s="3">
        <v>483455</v>
      </c>
      <c r="B11445" s="5" t="s">
        <v>144</v>
      </c>
    </row>
    <row r="11446" spans="1:2" x14ac:dyDescent="0.3">
      <c r="A11446" s="3">
        <v>500006</v>
      </c>
      <c r="B11446" s="5" t="s">
        <v>263</v>
      </c>
    </row>
    <row r="11447" spans="1:2" x14ac:dyDescent="0.3">
      <c r="A11447" s="3">
        <v>459928</v>
      </c>
      <c r="B11447" s="5" t="s">
        <v>10</v>
      </c>
    </row>
    <row r="11448" spans="1:2" x14ac:dyDescent="0.3">
      <c r="A11448" s="3">
        <v>376865</v>
      </c>
      <c r="B11448" s="5" t="s">
        <v>108</v>
      </c>
    </row>
    <row r="11449" spans="1:2" x14ac:dyDescent="0.3">
      <c r="A11449" s="3">
        <v>376865</v>
      </c>
      <c r="B11449" s="5" t="s">
        <v>284</v>
      </c>
    </row>
    <row r="11450" spans="1:2" x14ac:dyDescent="0.3">
      <c r="A11450" s="3">
        <v>376865</v>
      </c>
      <c r="B11450" s="5" t="s">
        <v>2138</v>
      </c>
    </row>
    <row r="11451" spans="1:2" x14ac:dyDescent="0.3">
      <c r="A11451" s="3">
        <v>376865</v>
      </c>
      <c r="B11451" s="5" t="s">
        <v>416</v>
      </c>
    </row>
    <row r="11452" spans="1:2" x14ac:dyDescent="0.3">
      <c r="A11452" s="3">
        <v>376865</v>
      </c>
      <c r="B11452" s="5" t="s">
        <v>10</v>
      </c>
    </row>
    <row r="11453" spans="1:2" x14ac:dyDescent="0.3">
      <c r="A11453" s="3">
        <v>477779</v>
      </c>
      <c r="B11453" s="5" t="s">
        <v>144</v>
      </c>
    </row>
    <row r="11454" spans="1:2" x14ac:dyDescent="0.3">
      <c r="A11454" s="3">
        <v>489763</v>
      </c>
      <c r="B11454" s="5" t="s">
        <v>1540</v>
      </c>
    </row>
    <row r="11455" spans="1:2" x14ac:dyDescent="0.3">
      <c r="A11455" s="3">
        <v>489763</v>
      </c>
      <c r="B11455" s="5" t="s">
        <v>284</v>
      </c>
    </row>
    <row r="11456" spans="1:2" x14ac:dyDescent="0.3">
      <c r="A11456" s="3">
        <v>489763</v>
      </c>
      <c r="B11456" s="5" t="s">
        <v>416</v>
      </c>
    </row>
    <row r="11457" spans="1:2" x14ac:dyDescent="0.3">
      <c r="A11457" s="3">
        <v>536115</v>
      </c>
      <c r="B11457" s="5" t="s">
        <v>144</v>
      </c>
    </row>
    <row r="11458" spans="1:2" x14ac:dyDescent="0.3">
      <c r="A11458" s="3">
        <v>487558</v>
      </c>
      <c r="B11458" s="5" t="s">
        <v>10</v>
      </c>
    </row>
    <row r="11459" spans="1:2" x14ac:dyDescent="0.3">
      <c r="A11459" s="3">
        <v>454615</v>
      </c>
      <c r="B11459" s="5" t="s">
        <v>432</v>
      </c>
    </row>
    <row r="11460" spans="1:2" x14ac:dyDescent="0.3">
      <c r="A11460" s="3">
        <v>339380</v>
      </c>
      <c r="B11460" s="5" t="s">
        <v>10</v>
      </c>
    </row>
    <row r="11461" spans="1:2" x14ac:dyDescent="0.3">
      <c r="A11461" s="3">
        <v>505192</v>
      </c>
      <c r="B11461" s="5" t="s">
        <v>144</v>
      </c>
    </row>
    <row r="11462" spans="1:2" x14ac:dyDescent="0.3">
      <c r="A11462" s="3">
        <v>347866</v>
      </c>
      <c r="B11462" s="5" t="s">
        <v>10</v>
      </c>
    </row>
    <row r="11463" spans="1:2" x14ac:dyDescent="0.3">
      <c r="A11463" s="3">
        <v>434355</v>
      </c>
      <c r="B11463" s="5" t="s">
        <v>108</v>
      </c>
    </row>
    <row r="11464" spans="1:2" x14ac:dyDescent="0.3">
      <c r="A11464" s="3">
        <v>475210</v>
      </c>
      <c r="B11464" s="5" t="s">
        <v>432</v>
      </c>
    </row>
    <row r="11465" spans="1:2" x14ac:dyDescent="0.3">
      <c r="A11465" s="3">
        <v>475210</v>
      </c>
      <c r="B11465" s="5" t="s">
        <v>10</v>
      </c>
    </row>
    <row r="11466" spans="1:2" x14ac:dyDescent="0.3">
      <c r="A11466" s="3">
        <v>420814</v>
      </c>
      <c r="B11466" s="5" t="s">
        <v>416</v>
      </c>
    </row>
    <row r="11467" spans="1:2" x14ac:dyDescent="0.3">
      <c r="A11467" s="3">
        <v>420814</v>
      </c>
      <c r="B11467" s="5" t="s">
        <v>10</v>
      </c>
    </row>
    <row r="11468" spans="1:2" x14ac:dyDescent="0.3">
      <c r="A11468" s="3">
        <v>489999</v>
      </c>
      <c r="B11468" s="5" t="s">
        <v>877</v>
      </c>
    </row>
    <row r="11469" spans="1:2" x14ac:dyDescent="0.3">
      <c r="A11469" s="3">
        <v>489999</v>
      </c>
      <c r="B11469" s="5" t="s">
        <v>10</v>
      </c>
    </row>
    <row r="11470" spans="1:2" x14ac:dyDescent="0.3">
      <c r="A11470" s="3">
        <v>538235</v>
      </c>
      <c r="B11470" s="5" t="s">
        <v>94</v>
      </c>
    </row>
    <row r="11471" spans="1:2" x14ac:dyDescent="0.3">
      <c r="A11471" s="3">
        <v>486947</v>
      </c>
      <c r="B11471" s="5" t="s">
        <v>1109</v>
      </c>
    </row>
    <row r="11472" spans="1:2" x14ac:dyDescent="0.3">
      <c r="A11472" s="3">
        <v>469916</v>
      </c>
      <c r="B11472" s="5" t="s">
        <v>10</v>
      </c>
    </row>
    <row r="11473" spans="1:2" x14ac:dyDescent="0.3">
      <c r="A11473" s="3">
        <v>564147</v>
      </c>
      <c r="B11473" s="5" t="s">
        <v>595</v>
      </c>
    </row>
    <row r="11474" spans="1:2" x14ac:dyDescent="0.3">
      <c r="A11474" s="3">
        <v>459616</v>
      </c>
      <c r="B11474" s="5" t="s">
        <v>108</v>
      </c>
    </row>
    <row r="11475" spans="1:2" x14ac:dyDescent="0.3">
      <c r="A11475" s="3">
        <v>439015</v>
      </c>
      <c r="B11475" s="5" t="s">
        <v>10</v>
      </c>
    </row>
    <row r="11476" spans="1:2" x14ac:dyDescent="0.3">
      <c r="A11476" s="3">
        <v>375785</v>
      </c>
      <c r="B11476" s="5" t="s">
        <v>10</v>
      </c>
    </row>
    <row r="11477" spans="1:2" x14ac:dyDescent="0.3">
      <c r="A11477" s="3">
        <v>532444</v>
      </c>
      <c r="B11477" s="5" t="s">
        <v>94</v>
      </c>
    </row>
    <row r="11478" spans="1:2" x14ac:dyDescent="0.3">
      <c r="A11478" s="3">
        <v>559563</v>
      </c>
      <c r="B11478" s="5" t="s">
        <v>1845</v>
      </c>
    </row>
    <row r="11479" spans="1:2" x14ac:dyDescent="0.3">
      <c r="A11479" s="3">
        <v>517991</v>
      </c>
      <c r="B11479" s="5" t="s">
        <v>94</v>
      </c>
    </row>
    <row r="11480" spans="1:2" x14ac:dyDescent="0.3">
      <c r="A11480" s="3">
        <v>535389</v>
      </c>
      <c r="B11480" s="5" t="s">
        <v>94</v>
      </c>
    </row>
    <row r="11481" spans="1:2" x14ac:dyDescent="0.3">
      <c r="A11481" s="3">
        <v>484862</v>
      </c>
      <c r="B11481" s="5" t="s">
        <v>10</v>
      </c>
    </row>
    <row r="11482" spans="1:2" x14ac:dyDescent="0.3">
      <c r="A11482" s="3">
        <v>506072</v>
      </c>
      <c r="B11482" s="5" t="s">
        <v>432</v>
      </c>
    </row>
    <row r="11483" spans="1:2" x14ac:dyDescent="0.3">
      <c r="A11483" s="3">
        <v>506072</v>
      </c>
      <c r="B11483" s="5" t="s">
        <v>10</v>
      </c>
    </row>
    <row r="11484" spans="1:2" x14ac:dyDescent="0.3">
      <c r="A11484" s="3">
        <v>506072</v>
      </c>
      <c r="B11484" s="5" t="s">
        <v>416</v>
      </c>
    </row>
    <row r="11485" spans="1:2" x14ac:dyDescent="0.3">
      <c r="A11485" s="3">
        <v>407440</v>
      </c>
      <c r="B11485" s="5" t="s">
        <v>284</v>
      </c>
    </row>
    <row r="11486" spans="1:2" x14ac:dyDescent="0.3">
      <c r="A11486" s="3">
        <v>407440</v>
      </c>
      <c r="B11486" s="5" t="s">
        <v>750</v>
      </c>
    </row>
    <row r="11487" spans="1:2" x14ac:dyDescent="0.3">
      <c r="A11487" s="3">
        <v>407440</v>
      </c>
      <c r="B11487" s="5" t="s">
        <v>416</v>
      </c>
    </row>
    <row r="11488" spans="1:2" x14ac:dyDescent="0.3">
      <c r="A11488" s="3">
        <v>518158</v>
      </c>
      <c r="B11488" s="5" t="s">
        <v>1523</v>
      </c>
    </row>
    <row r="11489" spans="1:2" x14ac:dyDescent="0.3">
      <c r="A11489" s="3">
        <v>518158</v>
      </c>
      <c r="B11489" s="5" t="s">
        <v>10</v>
      </c>
    </row>
    <row r="11490" spans="1:2" x14ac:dyDescent="0.3">
      <c r="A11490" s="3">
        <v>399796</v>
      </c>
      <c r="B11490" s="5" t="s">
        <v>10</v>
      </c>
    </row>
    <row r="11491" spans="1:2" x14ac:dyDescent="0.3">
      <c r="A11491" s="3">
        <v>432527</v>
      </c>
      <c r="B11491" s="5" t="s">
        <v>595</v>
      </c>
    </row>
    <row r="11492" spans="1:2" x14ac:dyDescent="0.3">
      <c r="A11492" s="3">
        <v>395841</v>
      </c>
      <c r="B11492" s="5" t="s">
        <v>584</v>
      </c>
    </row>
    <row r="11493" spans="1:2" x14ac:dyDescent="0.3">
      <c r="A11493" s="3">
        <v>395841</v>
      </c>
      <c r="B11493" s="5" t="s">
        <v>10</v>
      </c>
    </row>
    <row r="11494" spans="1:2" x14ac:dyDescent="0.3">
      <c r="A11494" s="3">
        <v>465136</v>
      </c>
      <c r="B11494" s="5" t="s">
        <v>584</v>
      </c>
    </row>
    <row r="11495" spans="1:2" x14ac:dyDescent="0.3">
      <c r="A11495" s="3">
        <v>465136</v>
      </c>
      <c r="B11495" s="5" t="s">
        <v>416</v>
      </c>
    </row>
    <row r="11496" spans="1:2" x14ac:dyDescent="0.3">
      <c r="A11496" s="3">
        <v>465136</v>
      </c>
      <c r="B11496" s="5" t="s">
        <v>10</v>
      </c>
    </row>
    <row r="11497" spans="1:2" x14ac:dyDescent="0.3">
      <c r="A11497" s="3">
        <v>493551</v>
      </c>
      <c r="B11497" s="5" t="s">
        <v>10</v>
      </c>
    </row>
    <row r="11498" spans="1:2" x14ac:dyDescent="0.3">
      <c r="A11498" s="3">
        <v>426426</v>
      </c>
      <c r="B11498" s="5" t="s">
        <v>416</v>
      </c>
    </row>
    <row r="11499" spans="1:2" x14ac:dyDescent="0.3">
      <c r="A11499" s="3">
        <v>426426</v>
      </c>
      <c r="B11499" s="5" t="s">
        <v>10</v>
      </c>
    </row>
    <row r="11500" spans="1:2" x14ac:dyDescent="0.3">
      <c r="A11500" s="3">
        <v>421658</v>
      </c>
      <c r="B11500" s="5" t="s">
        <v>416</v>
      </c>
    </row>
    <row r="11501" spans="1:2" x14ac:dyDescent="0.3">
      <c r="A11501" s="3">
        <v>421658</v>
      </c>
      <c r="B11501" s="5" t="s">
        <v>10</v>
      </c>
    </row>
    <row r="11502" spans="1:2" x14ac:dyDescent="0.3">
      <c r="A11502" s="3">
        <v>532321</v>
      </c>
      <c r="B11502" s="5" t="s">
        <v>144</v>
      </c>
    </row>
    <row r="11503" spans="1:2" x14ac:dyDescent="0.3">
      <c r="A11503" s="3">
        <v>457136</v>
      </c>
      <c r="B11503" s="5" t="s">
        <v>416</v>
      </c>
    </row>
    <row r="11504" spans="1:2" x14ac:dyDescent="0.3">
      <c r="A11504" s="3">
        <v>457136</v>
      </c>
      <c r="B11504" s="5" t="s">
        <v>10</v>
      </c>
    </row>
    <row r="11505" spans="1:2" x14ac:dyDescent="0.3">
      <c r="A11505" s="3">
        <v>507732</v>
      </c>
      <c r="B11505" s="5" t="s">
        <v>144</v>
      </c>
    </row>
    <row r="11506" spans="1:2" x14ac:dyDescent="0.3">
      <c r="A11506" s="3">
        <v>499028</v>
      </c>
      <c r="B11506" s="5" t="s">
        <v>94</v>
      </c>
    </row>
    <row r="11507" spans="1:2" x14ac:dyDescent="0.3">
      <c r="A11507" s="3">
        <v>401371</v>
      </c>
      <c r="B11507" s="5" t="s">
        <v>284</v>
      </c>
    </row>
    <row r="11508" spans="1:2" x14ac:dyDescent="0.3">
      <c r="A11508" s="3">
        <v>401371</v>
      </c>
      <c r="B11508" s="5" t="s">
        <v>416</v>
      </c>
    </row>
    <row r="11509" spans="1:2" x14ac:dyDescent="0.3">
      <c r="A11509" s="3">
        <v>559638</v>
      </c>
      <c r="B11509" s="5" t="s">
        <v>94</v>
      </c>
    </row>
    <row r="11510" spans="1:2" x14ac:dyDescent="0.3">
      <c r="A11510" s="3">
        <v>528549</v>
      </c>
      <c r="B11510" s="5" t="s">
        <v>1845</v>
      </c>
    </row>
    <row r="11511" spans="1:2" x14ac:dyDescent="0.3">
      <c r="A11511" s="3">
        <v>523931</v>
      </c>
      <c r="B11511" s="5" t="s">
        <v>10</v>
      </c>
    </row>
    <row r="11512" spans="1:2" x14ac:dyDescent="0.3">
      <c r="A11512" s="3">
        <v>497727</v>
      </c>
      <c r="B11512" s="5" t="s">
        <v>877</v>
      </c>
    </row>
    <row r="11513" spans="1:2" x14ac:dyDescent="0.3">
      <c r="A11513" s="3">
        <v>552095</v>
      </c>
      <c r="B11513" s="5" t="s">
        <v>432</v>
      </c>
    </row>
    <row r="11514" spans="1:2" x14ac:dyDescent="0.3">
      <c r="A11514" s="3">
        <v>375107</v>
      </c>
      <c r="B11514" s="5" t="s">
        <v>411</v>
      </c>
    </row>
    <row r="11515" spans="1:2" x14ac:dyDescent="0.3">
      <c r="A11515" s="3">
        <v>474354</v>
      </c>
      <c r="B11515" s="5" t="s">
        <v>3578</v>
      </c>
    </row>
    <row r="11516" spans="1:2" x14ac:dyDescent="0.3">
      <c r="A11516" s="3">
        <v>474354</v>
      </c>
      <c r="B11516" s="5" t="s">
        <v>263</v>
      </c>
    </row>
    <row r="11517" spans="1:2" x14ac:dyDescent="0.3">
      <c r="A11517" s="3">
        <v>474354</v>
      </c>
      <c r="B11517" s="5" t="s">
        <v>10</v>
      </c>
    </row>
    <row r="11518" spans="1:2" x14ac:dyDescent="0.3">
      <c r="A11518" s="3">
        <v>400090</v>
      </c>
      <c r="B11518" s="5" t="s">
        <v>367</v>
      </c>
    </row>
    <row r="11519" spans="1:2" x14ac:dyDescent="0.3">
      <c r="A11519" s="3">
        <v>400090</v>
      </c>
      <c r="B11519" s="5" t="s">
        <v>10</v>
      </c>
    </row>
    <row r="11520" spans="1:2" x14ac:dyDescent="0.3">
      <c r="A11520" s="3">
        <v>549590</v>
      </c>
      <c r="B11520" s="5" t="s">
        <v>94</v>
      </c>
    </row>
    <row r="11521" spans="1:2" x14ac:dyDescent="0.3">
      <c r="A11521" s="3">
        <v>426249</v>
      </c>
      <c r="B11521" s="5" t="s">
        <v>416</v>
      </c>
    </row>
    <row r="11522" spans="1:2" x14ac:dyDescent="0.3">
      <c r="A11522" s="3">
        <v>426249</v>
      </c>
      <c r="B11522" s="5" t="s">
        <v>10</v>
      </c>
    </row>
    <row r="11523" spans="1:2" x14ac:dyDescent="0.3">
      <c r="A11523" s="3">
        <v>548066</v>
      </c>
      <c r="B11523" s="5" t="s">
        <v>432</v>
      </c>
    </row>
    <row r="11524" spans="1:2" x14ac:dyDescent="0.3">
      <c r="A11524" s="3">
        <v>464502</v>
      </c>
      <c r="B11524" s="5" t="s">
        <v>10</v>
      </c>
    </row>
    <row r="11525" spans="1:2" x14ac:dyDescent="0.3">
      <c r="A11525" s="3">
        <v>538338</v>
      </c>
      <c r="B11525" s="5" t="s">
        <v>94</v>
      </c>
    </row>
    <row r="11526" spans="1:2" x14ac:dyDescent="0.3">
      <c r="A11526" s="3">
        <v>401469</v>
      </c>
      <c r="B11526" s="5" t="s">
        <v>416</v>
      </c>
    </row>
    <row r="11527" spans="1:2" x14ac:dyDescent="0.3">
      <c r="A11527" s="3">
        <v>401469</v>
      </c>
      <c r="B11527" s="5" t="s">
        <v>10</v>
      </c>
    </row>
    <row r="11528" spans="1:2" x14ac:dyDescent="0.3">
      <c r="A11528" s="3">
        <v>463116</v>
      </c>
      <c r="B11528" s="5" t="s">
        <v>10413</v>
      </c>
    </row>
    <row r="11529" spans="1:2" x14ac:dyDescent="0.3">
      <c r="A11529" s="3">
        <v>384677</v>
      </c>
      <c r="B11529" s="5" t="s">
        <v>10</v>
      </c>
    </row>
    <row r="11530" spans="1:2" x14ac:dyDescent="0.3">
      <c r="A11530" s="3">
        <v>556803</v>
      </c>
      <c r="B11530" s="5" t="s">
        <v>10</v>
      </c>
    </row>
    <row r="11531" spans="1:2" x14ac:dyDescent="0.3">
      <c r="A11531" s="3">
        <v>467632</v>
      </c>
      <c r="B11531" s="5" t="s">
        <v>10</v>
      </c>
    </row>
    <row r="11532" spans="1:2" x14ac:dyDescent="0.3">
      <c r="A11532" s="3">
        <v>477489</v>
      </c>
      <c r="B11532" s="5" t="s">
        <v>432</v>
      </c>
    </row>
    <row r="11533" spans="1:2" x14ac:dyDescent="0.3">
      <c r="A11533" s="3">
        <v>477489</v>
      </c>
      <c r="B11533" s="5" t="s">
        <v>108</v>
      </c>
    </row>
    <row r="11534" spans="1:2" x14ac:dyDescent="0.3">
      <c r="A11534" s="3">
        <v>521296</v>
      </c>
      <c r="B11534" s="5" t="s">
        <v>144</v>
      </c>
    </row>
    <row r="11535" spans="1:2" x14ac:dyDescent="0.3">
      <c r="A11535" s="3">
        <v>425505</v>
      </c>
      <c r="B11535" s="5" t="s">
        <v>10</v>
      </c>
    </row>
    <row r="11536" spans="1:2" x14ac:dyDescent="0.3">
      <c r="A11536" s="3">
        <v>492336</v>
      </c>
      <c r="B11536" s="5" t="s">
        <v>10</v>
      </c>
    </row>
    <row r="11537" spans="1:2" x14ac:dyDescent="0.3">
      <c r="A11537" s="3">
        <v>454286</v>
      </c>
      <c r="B11537" s="5" t="s">
        <v>10</v>
      </c>
    </row>
    <row r="11538" spans="1:2" x14ac:dyDescent="0.3">
      <c r="A11538" s="3">
        <v>497370</v>
      </c>
      <c r="B11538" s="5" t="s">
        <v>94</v>
      </c>
    </row>
    <row r="11539" spans="1:2" x14ac:dyDescent="0.3">
      <c r="A11539" s="3">
        <v>407451</v>
      </c>
      <c r="B11539" s="5" t="s">
        <v>10</v>
      </c>
    </row>
    <row r="11540" spans="1:2" x14ac:dyDescent="0.3">
      <c r="A11540" s="3">
        <v>437375</v>
      </c>
      <c r="B11540" s="5" t="s">
        <v>10</v>
      </c>
    </row>
    <row r="11541" spans="1:2" x14ac:dyDescent="0.3">
      <c r="A11541" s="3">
        <v>437375</v>
      </c>
      <c r="B11541" s="5" t="s">
        <v>432</v>
      </c>
    </row>
    <row r="11542" spans="1:2" x14ac:dyDescent="0.3">
      <c r="A11542" s="3">
        <v>406761</v>
      </c>
      <c r="B11542" s="5" t="s">
        <v>416</v>
      </c>
    </row>
    <row r="11543" spans="1:2" x14ac:dyDescent="0.3">
      <c r="A11543" s="3">
        <v>406761</v>
      </c>
      <c r="B11543" s="5" t="s">
        <v>10</v>
      </c>
    </row>
    <row r="11544" spans="1:2" x14ac:dyDescent="0.3">
      <c r="A11544" s="3">
        <v>476926</v>
      </c>
      <c r="B11544" s="5" t="s">
        <v>51</v>
      </c>
    </row>
    <row r="11545" spans="1:2" x14ac:dyDescent="0.3">
      <c r="A11545" s="3">
        <v>476926</v>
      </c>
      <c r="B11545" s="5" t="s">
        <v>416</v>
      </c>
    </row>
    <row r="11546" spans="1:2" x14ac:dyDescent="0.3">
      <c r="A11546" s="3">
        <v>476926</v>
      </c>
      <c r="B11546" s="5" t="s">
        <v>10</v>
      </c>
    </row>
    <row r="11547" spans="1:2" x14ac:dyDescent="0.3">
      <c r="A11547" s="3">
        <v>443463</v>
      </c>
      <c r="B11547" s="5" t="s">
        <v>432</v>
      </c>
    </row>
    <row r="11548" spans="1:2" x14ac:dyDescent="0.3">
      <c r="A11548" s="3">
        <v>443463</v>
      </c>
      <c r="B11548" s="5" t="s">
        <v>10</v>
      </c>
    </row>
    <row r="11549" spans="1:2" x14ac:dyDescent="0.3">
      <c r="A11549" s="3">
        <v>544431</v>
      </c>
      <c r="B11549" s="5" t="s">
        <v>10</v>
      </c>
    </row>
    <row r="11550" spans="1:2" x14ac:dyDescent="0.3">
      <c r="A11550" s="3">
        <v>503619</v>
      </c>
      <c r="B11550" s="5" t="s">
        <v>432</v>
      </c>
    </row>
    <row r="11551" spans="1:2" x14ac:dyDescent="0.3">
      <c r="A11551" s="3">
        <v>503619</v>
      </c>
      <c r="B11551" s="5" t="s">
        <v>10</v>
      </c>
    </row>
    <row r="11552" spans="1:2" x14ac:dyDescent="0.3">
      <c r="A11552" s="3">
        <v>560210</v>
      </c>
      <c r="B11552" s="5" t="s">
        <v>94</v>
      </c>
    </row>
    <row r="11553" spans="1:2" x14ac:dyDescent="0.3">
      <c r="A11553" s="3">
        <v>523849</v>
      </c>
      <c r="B11553" s="5" t="s">
        <v>10</v>
      </c>
    </row>
    <row r="11554" spans="1:2" x14ac:dyDescent="0.3">
      <c r="A11554" s="3">
        <v>518963</v>
      </c>
      <c r="B11554" s="5" t="s">
        <v>94</v>
      </c>
    </row>
    <row r="11555" spans="1:2" x14ac:dyDescent="0.3">
      <c r="A11555" s="3">
        <v>476968</v>
      </c>
      <c r="B11555" s="5" t="s">
        <v>10</v>
      </c>
    </row>
    <row r="11556" spans="1:2" x14ac:dyDescent="0.3">
      <c r="A11556" s="3">
        <v>448491</v>
      </c>
      <c r="B11556" s="5" t="s">
        <v>94</v>
      </c>
    </row>
    <row r="11557" spans="1:2" x14ac:dyDescent="0.3">
      <c r="A11557" s="3">
        <v>489925</v>
      </c>
      <c r="B11557" s="5" t="s">
        <v>10</v>
      </c>
    </row>
    <row r="11558" spans="1:2" x14ac:dyDescent="0.3">
      <c r="A11558" s="3">
        <v>477033</v>
      </c>
      <c r="B11558" s="5" t="s">
        <v>108</v>
      </c>
    </row>
    <row r="11559" spans="1:2" x14ac:dyDescent="0.3">
      <c r="A11559" s="3">
        <v>477033</v>
      </c>
      <c r="B11559" s="5" t="s">
        <v>51</v>
      </c>
    </row>
    <row r="11560" spans="1:2" x14ac:dyDescent="0.3">
      <c r="A11560" s="3">
        <v>458302</v>
      </c>
      <c r="B11560" s="5" t="s">
        <v>1540</v>
      </c>
    </row>
    <row r="11561" spans="1:2" x14ac:dyDescent="0.3">
      <c r="A11561" s="3">
        <v>458302</v>
      </c>
      <c r="B11561" s="5" t="s">
        <v>108</v>
      </c>
    </row>
    <row r="11562" spans="1:2" x14ac:dyDescent="0.3">
      <c r="A11562" s="3">
        <v>525460</v>
      </c>
      <c r="B11562" s="5" t="s">
        <v>10</v>
      </c>
    </row>
    <row r="11563" spans="1:2" x14ac:dyDescent="0.3">
      <c r="A11563" s="3">
        <v>475888</v>
      </c>
      <c r="B11563" s="5" t="s">
        <v>416</v>
      </c>
    </row>
    <row r="11564" spans="1:2" x14ac:dyDescent="0.3">
      <c r="A11564" s="3">
        <v>433310</v>
      </c>
      <c r="B11564" s="5" t="s">
        <v>10</v>
      </c>
    </row>
    <row r="11565" spans="1:2" x14ac:dyDescent="0.3">
      <c r="A11565" s="3">
        <v>465109</v>
      </c>
      <c r="B11565" s="5" t="s">
        <v>10</v>
      </c>
    </row>
    <row r="11566" spans="1:2" x14ac:dyDescent="0.3">
      <c r="A11566" s="3">
        <v>437543</v>
      </c>
      <c r="B11566" s="5" t="s">
        <v>411</v>
      </c>
    </row>
    <row r="11567" spans="1:2" x14ac:dyDescent="0.3">
      <c r="A11567" s="3">
        <v>437543</v>
      </c>
      <c r="B11567" s="5" t="s">
        <v>784</v>
      </c>
    </row>
    <row r="11568" spans="1:2" x14ac:dyDescent="0.3">
      <c r="A11568" s="3">
        <v>482150</v>
      </c>
      <c r="B11568" s="5" t="s">
        <v>144</v>
      </c>
    </row>
    <row r="11569" spans="1:2" x14ac:dyDescent="0.3">
      <c r="A11569" s="3">
        <v>508586</v>
      </c>
      <c r="B11569" s="5" t="s">
        <v>1845</v>
      </c>
    </row>
    <row r="11570" spans="1:2" x14ac:dyDescent="0.3">
      <c r="A11570" s="3">
        <v>448916</v>
      </c>
      <c r="B11570" s="5" t="s">
        <v>416</v>
      </c>
    </row>
    <row r="11571" spans="1:2" x14ac:dyDescent="0.3">
      <c r="A11571" s="3">
        <v>400579</v>
      </c>
      <c r="B11571" s="5" t="s">
        <v>432</v>
      </c>
    </row>
    <row r="11572" spans="1:2" x14ac:dyDescent="0.3">
      <c r="A11572" s="3">
        <v>400579</v>
      </c>
      <c r="B11572" s="5" t="s">
        <v>10</v>
      </c>
    </row>
    <row r="11573" spans="1:2" x14ac:dyDescent="0.3">
      <c r="A11573" s="3">
        <v>426814</v>
      </c>
      <c r="B11573" s="5" t="s">
        <v>10</v>
      </c>
    </row>
    <row r="11574" spans="1:2" x14ac:dyDescent="0.3">
      <c r="A11574" s="3">
        <v>498934</v>
      </c>
      <c r="B11574" s="5" t="s">
        <v>144</v>
      </c>
    </row>
    <row r="11575" spans="1:2" x14ac:dyDescent="0.3">
      <c r="A11575" s="3">
        <v>465914</v>
      </c>
      <c r="B11575" s="5" t="s">
        <v>10</v>
      </c>
    </row>
    <row r="11576" spans="1:2" x14ac:dyDescent="0.3">
      <c r="A11576" s="3">
        <v>531384</v>
      </c>
      <c r="B11576" s="5" t="s">
        <v>411</v>
      </c>
    </row>
    <row r="11577" spans="1:2" x14ac:dyDescent="0.3">
      <c r="A11577" s="3">
        <v>531384</v>
      </c>
      <c r="B11577" s="5" t="s">
        <v>784</v>
      </c>
    </row>
    <row r="11578" spans="1:2" x14ac:dyDescent="0.3">
      <c r="A11578" s="3">
        <v>457943</v>
      </c>
      <c r="B11578" s="5" t="s">
        <v>416</v>
      </c>
    </row>
    <row r="11579" spans="1:2" x14ac:dyDescent="0.3">
      <c r="A11579" s="3">
        <v>457943</v>
      </c>
      <c r="B11579" s="5" t="s">
        <v>10</v>
      </c>
    </row>
    <row r="11580" spans="1:2" x14ac:dyDescent="0.3">
      <c r="A11580" s="3">
        <v>387592</v>
      </c>
      <c r="B11580" s="5" t="s">
        <v>108</v>
      </c>
    </row>
    <row r="11581" spans="1:2" x14ac:dyDescent="0.3">
      <c r="A11581" s="3">
        <v>387592</v>
      </c>
      <c r="B11581" s="5" t="s">
        <v>416</v>
      </c>
    </row>
    <row r="11582" spans="1:2" x14ac:dyDescent="0.3">
      <c r="A11582" s="3">
        <v>387592</v>
      </c>
      <c r="B11582" s="5" t="s">
        <v>10</v>
      </c>
    </row>
    <row r="11583" spans="1:2" x14ac:dyDescent="0.3">
      <c r="A11583" s="3">
        <v>544581</v>
      </c>
      <c r="B11583" s="5" t="s">
        <v>94</v>
      </c>
    </row>
    <row r="11584" spans="1:2" x14ac:dyDescent="0.3">
      <c r="A11584" s="3">
        <v>472715</v>
      </c>
      <c r="B11584" s="5" t="s">
        <v>1036</v>
      </c>
    </row>
    <row r="11585" spans="1:2" x14ac:dyDescent="0.3">
      <c r="A11585" s="3">
        <v>472715</v>
      </c>
      <c r="B11585" s="5" t="s">
        <v>432</v>
      </c>
    </row>
    <row r="11586" spans="1:2" x14ac:dyDescent="0.3">
      <c r="A11586" s="3">
        <v>472715</v>
      </c>
      <c r="B11586" s="5" t="s">
        <v>416</v>
      </c>
    </row>
    <row r="11587" spans="1:2" x14ac:dyDescent="0.3">
      <c r="A11587" s="3">
        <v>491472</v>
      </c>
      <c r="B11587" s="5" t="s">
        <v>108</v>
      </c>
    </row>
    <row r="11588" spans="1:2" x14ac:dyDescent="0.3">
      <c r="A11588" s="3">
        <v>491472</v>
      </c>
      <c r="B11588" s="5" t="s">
        <v>584</v>
      </c>
    </row>
    <row r="11589" spans="1:2" x14ac:dyDescent="0.3">
      <c r="A11589" s="3">
        <v>491472</v>
      </c>
      <c r="B11589" s="5" t="s">
        <v>416</v>
      </c>
    </row>
    <row r="11590" spans="1:2" x14ac:dyDescent="0.3">
      <c r="A11590" s="3">
        <v>491472</v>
      </c>
      <c r="B11590" s="5" t="s">
        <v>10</v>
      </c>
    </row>
    <row r="11591" spans="1:2" x14ac:dyDescent="0.3">
      <c r="A11591" s="3">
        <v>489931</v>
      </c>
      <c r="B11591" s="5" t="s">
        <v>416</v>
      </c>
    </row>
    <row r="11592" spans="1:2" x14ac:dyDescent="0.3">
      <c r="A11592" s="3">
        <v>489931</v>
      </c>
      <c r="B11592" s="5" t="s">
        <v>10</v>
      </c>
    </row>
    <row r="11593" spans="1:2" x14ac:dyDescent="0.3">
      <c r="A11593" s="3">
        <v>461992</v>
      </c>
      <c r="B11593" s="5" t="s">
        <v>1540</v>
      </c>
    </row>
    <row r="11594" spans="1:2" x14ac:dyDescent="0.3">
      <c r="A11594" s="3">
        <v>461992</v>
      </c>
      <c r="B11594" s="5" t="s">
        <v>108</v>
      </c>
    </row>
    <row r="11595" spans="1:2" x14ac:dyDescent="0.3">
      <c r="A11595" s="3">
        <v>297725</v>
      </c>
      <c r="B11595" s="5" t="s">
        <v>1540</v>
      </c>
    </row>
    <row r="11596" spans="1:2" x14ac:dyDescent="0.3">
      <c r="A11596" s="3">
        <v>297725</v>
      </c>
      <c r="B11596" s="5" t="s">
        <v>108</v>
      </c>
    </row>
    <row r="11597" spans="1:2" x14ac:dyDescent="0.3">
      <c r="A11597" s="3">
        <v>297725</v>
      </c>
      <c r="B11597" s="5" t="s">
        <v>10311</v>
      </c>
    </row>
    <row r="11598" spans="1:2" x14ac:dyDescent="0.3">
      <c r="A11598" s="3">
        <v>297725</v>
      </c>
      <c r="B11598" s="5" t="s">
        <v>51</v>
      </c>
    </row>
    <row r="11599" spans="1:2" x14ac:dyDescent="0.3">
      <c r="A11599" s="3">
        <v>297725</v>
      </c>
      <c r="B11599" s="5" t="s">
        <v>416</v>
      </c>
    </row>
    <row r="11600" spans="1:2" x14ac:dyDescent="0.3">
      <c r="A11600" s="3">
        <v>297725</v>
      </c>
      <c r="B11600" s="5" t="s">
        <v>10</v>
      </c>
    </row>
    <row r="11601" spans="1:2" x14ac:dyDescent="0.3">
      <c r="A11601" s="3">
        <v>444149</v>
      </c>
      <c r="B11601" s="5" t="s">
        <v>10</v>
      </c>
    </row>
    <row r="11602" spans="1:2" x14ac:dyDescent="0.3">
      <c r="A11602" s="3">
        <v>429197</v>
      </c>
      <c r="B11602" s="5" t="s">
        <v>10</v>
      </c>
    </row>
    <row r="11603" spans="1:2" x14ac:dyDescent="0.3">
      <c r="A11603" s="3">
        <v>524738</v>
      </c>
      <c r="B11603" s="5" t="s">
        <v>3367</v>
      </c>
    </row>
    <row r="11604" spans="1:2" x14ac:dyDescent="0.3">
      <c r="A11604" s="3">
        <v>523777</v>
      </c>
      <c r="B11604" s="5" t="s">
        <v>432</v>
      </c>
    </row>
    <row r="11605" spans="1:2" x14ac:dyDescent="0.3">
      <c r="A11605" s="3">
        <v>523777</v>
      </c>
      <c r="B11605" s="5" t="s">
        <v>411</v>
      </c>
    </row>
    <row r="11606" spans="1:2" x14ac:dyDescent="0.3">
      <c r="A11606" s="3">
        <v>523777</v>
      </c>
      <c r="B11606" s="5" t="s">
        <v>10</v>
      </c>
    </row>
    <row r="11607" spans="1:2" x14ac:dyDescent="0.3">
      <c r="A11607" s="3">
        <v>458737</v>
      </c>
      <c r="B11607" s="5" t="s">
        <v>10</v>
      </c>
    </row>
    <row r="11608" spans="1:2" x14ac:dyDescent="0.3">
      <c r="A11608" s="3">
        <v>471474</v>
      </c>
      <c r="B11608" s="5" t="s">
        <v>10</v>
      </c>
    </row>
    <row r="11609" spans="1:2" x14ac:dyDescent="0.3">
      <c r="A11609" s="3">
        <v>483184</v>
      </c>
      <c r="B11609" s="5" t="s">
        <v>540</v>
      </c>
    </row>
    <row r="11610" spans="1:2" x14ac:dyDescent="0.3">
      <c r="A11610" s="3">
        <v>483184</v>
      </c>
      <c r="B11610" s="5" t="s">
        <v>108</v>
      </c>
    </row>
    <row r="11611" spans="1:2" x14ac:dyDescent="0.3">
      <c r="A11611" s="3">
        <v>487242</v>
      </c>
      <c r="B11611" s="5" t="s">
        <v>10</v>
      </c>
    </row>
    <row r="11612" spans="1:2" x14ac:dyDescent="0.3">
      <c r="A11612" s="3">
        <v>434714</v>
      </c>
      <c r="B11612" s="5" t="s">
        <v>416</v>
      </c>
    </row>
    <row r="11613" spans="1:2" x14ac:dyDescent="0.3">
      <c r="A11613" s="3">
        <v>434714</v>
      </c>
      <c r="B11613" s="5" t="s">
        <v>10</v>
      </c>
    </row>
    <row r="11614" spans="1:2" x14ac:dyDescent="0.3">
      <c r="A11614" s="3">
        <v>477777</v>
      </c>
      <c r="B11614" s="5" t="s">
        <v>144</v>
      </c>
    </row>
    <row r="11615" spans="1:2" x14ac:dyDescent="0.3">
      <c r="A11615" s="3">
        <v>569367</v>
      </c>
      <c r="B11615" s="5" t="s">
        <v>2847</v>
      </c>
    </row>
    <row r="11616" spans="1:2" x14ac:dyDescent="0.3">
      <c r="A11616" s="3">
        <v>513347</v>
      </c>
      <c r="B11616" s="5" t="s">
        <v>411</v>
      </c>
    </row>
    <row r="11617" spans="1:2" x14ac:dyDescent="0.3">
      <c r="A11617" s="3">
        <v>513347</v>
      </c>
      <c r="B11617" s="5" t="s">
        <v>144</v>
      </c>
    </row>
    <row r="11618" spans="1:2" x14ac:dyDescent="0.3">
      <c r="A11618" s="3">
        <v>530154</v>
      </c>
      <c r="B11618" s="5" t="s">
        <v>595</v>
      </c>
    </row>
    <row r="11619" spans="1:2" x14ac:dyDescent="0.3">
      <c r="A11619" s="3">
        <v>457041</v>
      </c>
      <c r="B11619" s="5" t="s">
        <v>10</v>
      </c>
    </row>
    <row r="11620" spans="1:2" x14ac:dyDescent="0.3">
      <c r="A11620" s="3">
        <v>429476</v>
      </c>
      <c r="B11620" s="5" t="s">
        <v>10</v>
      </c>
    </row>
    <row r="11621" spans="1:2" x14ac:dyDescent="0.3">
      <c r="A11621" s="3">
        <v>437380</v>
      </c>
      <c r="B11621" s="5" t="s">
        <v>51</v>
      </c>
    </row>
    <row r="11622" spans="1:2" x14ac:dyDescent="0.3">
      <c r="A11622" s="3">
        <v>385360</v>
      </c>
      <c r="B11622" s="5" t="s">
        <v>10</v>
      </c>
    </row>
    <row r="11623" spans="1:2" x14ac:dyDescent="0.3">
      <c r="A11623" s="3">
        <v>339103</v>
      </c>
      <c r="B11623" s="5" t="s">
        <v>10</v>
      </c>
    </row>
    <row r="11624" spans="1:2" x14ac:dyDescent="0.3">
      <c r="A11624" s="3">
        <v>411143</v>
      </c>
      <c r="B11624" s="5" t="s">
        <v>10</v>
      </c>
    </row>
    <row r="11625" spans="1:2" x14ac:dyDescent="0.3">
      <c r="A11625" s="3">
        <v>411143</v>
      </c>
      <c r="B11625" s="5" t="s">
        <v>19760</v>
      </c>
    </row>
    <row r="11626" spans="1:2" x14ac:dyDescent="0.3">
      <c r="A11626" s="3">
        <v>525041</v>
      </c>
      <c r="B11626" s="5" t="s">
        <v>10</v>
      </c>
    </row>
    <row r="11627" spans="1:2" x14ac:dyDescent="0.3">
      <c r="A11627" s="3">
        <v>506763</v>
      </c>
      <c r="B11627" s="5" t="s">
        <v>411</v>
      </c>
    </row>
    <row r="11628" spans="1:2" x14ac:dyDescent="0.3">
      <c r="A11628" s="3">
        <v>506763</v>
      </c>
      <c r="B11628" s="5" t="s">
        <v>784</v>
      </c>
    </row>
    <row r="11629" spans="1:2" x14ac:dyDescent="0.3">
      <c r="A11629" s="3">
        <v>485942</v>
      </c>
      <c r="B11629" s="5" t="s">
        <v>144</v>
      </c>
    </row>
    <row r="11630" spans="1:2" x14ac:dyDescent="0.3">
      <c r="A11630" s="3">
        <v>485942</v>
      </c>
      <c r="B11630" s="5" t="s">
        <v>10</v>
      </c>
    </row>
    <row r="11631" spans="1:2" x14ac:dyDescent="0.3">
      <c r="A11631" s="3">
        <v>505954</v>
      </c>
      <c r="B11631" s="5" t="s">
        <v>877</v>
      </c>
    </row>
    <row r="11632" spans="1:2" x14ac:dyDescent="0.3">
      <c r="A11632" s="3">
        <v>499556</v>
      </c>
      <c r="B11632" s="5" t="s">
        <v>411</v>
      </c>
    </row>
    <row r="11633" spans="1:2" x14ac:dyDescent="0.3">
      <c r="A11633" s="3">
        <v>495112</v>
      </c>
      <c r="B11633" s="5" t="s">
        <v>94</v>
      </c>
    </row>
    <row r="11634" spans="1:2" x14ac:dyDescent="0.3">
      <c r="A11634" s="3">
        <v>426865</v>
      </c>
      <c r="B11634" s="5" t="s">
        <v>10</v>
      </c>
    </row>
    <row r="11635" spans="1:2" x14ac:dyDescent="0.3">
      <c r="A11635" s="3">
        <v>426613</v>
      </c>
      <c r="B11635" s="5" t="s">
        <v>416</v>
      </c>
    </row>
    <row r="11636" spans="1:2" x14ac:dyDescent="0.3">
      <c r="A11636" s="3">
        <v>426613</v>
      </c>
      <c r="B11636" s="5" t="s">
        <v>10</v>
      </c>
    </row>
    <row r="11637" spans="1:2" x14ac:dyDescent="0.3">
      <c r="A11637" s="3">
        <v>385332</v>
      </c>
      <c r="B11637" s="5" t="s">
        <v>10</v>
      </c>
    </row>
    <row r="11638" spans="1:2" x14ac:dyDescent="0.3">
      <c r="A11638" s="3">
        <v>385332</v>
      </c>
      <c r="B11638" s="5" t="s">
        <v>416</v>
      </c>
    </row>
    <row r="11639" spans="1:2" x14ac:dyDescent="0.3">
      <c r="A11639" s="3">
        <v>385332</v>
      </c>
      <c r="B11639" s="5" t="s">
        <v>784</v>
      </c>
    </row>
    <row r="11640" spans="1:2" x14ac:dyDescent="0.3">
      <c r="A11640" s="3">
        <v>385332</v>
      </c>
      <c r="B11640" s="5" t="s">
        <v>2847</v>
      </c>
    </row>
    <row r="11641" spans="1:2" x14ac:dyDescent="0.3">
      <c r="A11641" s="3">
        <v>385332</v>
      </c>
      <c r="B11641" s="5" t="s">
        <v>2805</v>
      </c>
    </row>
    <row r="11642" spans="1:2" x14ac:dyDescent="0.3">
      <c r="A11642" s="3">
        <v>487670</v>
      </c>
      <c r="B11642" s="5" t="s">
        <v>10</v>
      </c>
    </row>
    <row r="11643" spans="1:2" x14ac:dyDescent="0.3">
      <c r="A11643" s="3">
        <v>505914</v>
      </c>
      <c r="B11643" s="5" t="s">
        <v>43</v>
      </c>
    </row>
    <row r="11644" spans="1:2" x14ac:dyDescent="0.3">
      <c r="A11644" s="3">
        <v>505914</v>
      </c>
      <c r="B11644" s="5" t="s">
        <v>10</v>
      </c>
    </row>
    <row r="11645" spans="1:2" x14ac:dyDescent="0.3">
      <c r="A11645" s="3">
        <v>520360</v>
      </c>
      <c r="B11645" s="5" t="s">
        <v>416</v>
      </c>
    </row>
    <row r="11646" spans="1:2" x14ac:dyDescent="0.3">
      <c r="A11646" s="3">
        <v>520360</v>
      </c>
      <c r="B11646" s="5" t="s">
        <v>1540</v>
      </c>
    </row>
    <row r="11647" spans="1:2" x14ac:dyDescent="0.3">
      <c r="A11647" s="3">
        <v>520360</v>
      </c>
      <c r="B11647" s="5" t="s">
        <v>108</v>
      </c>
    </row>
    <row r="11648" spans="1:2" x14ac:dyDescent="0.3">
      <c r="A11648" s="3">
        <v>340022</v>
      </c>
      <c r="B11648" s="5" t="s">
        <v>10</v>
      </c>
    </row>
    <row r="11649" spans="1:2" x14ac:dyDescent="0.3">
      <c r="A11649" s="3">
        <v>433501</v>
      </c>
      <c r="B11649" s="5" t="s">
        <v>10</v>
      </c>
    </row>
    <row r="11650" spans="1:2" x14ac:dyDescent="0.3">
      <c r="A11650" s="3">
        <v>534338</v>
      </c>
      <c r="B11650" s="5" t="s">
        <v>10</v>
      </c>
    </row>
    <row r="11651" spans="1:2" x14ac:dyDescent="0.3">
      <c r="A11651" s="3">
        <v>417643</v>
      </c>
      <c r="B11651" s="5" t="s">
        <v>416</v>
      </c>
    </row>
    <row r="11652" spans="1:2" x14ac:dyDescent="0.3">
      <c r="A11652" s="3">
        <v>417643</v>
      </c>
      <c r="B11652" s="5" t="s">
        <v>10</v>
      </c>
    </row>
    <row r="11653" spans="1:2" x14ac:dyDescent="0.3">
      <c r="A11653" s="3">
        <v>528949</v>
      </c>
      <c r="B11653" s="5" t="s">
        <v>2805</v>
      </c>
    </row>
    <row r="11654" spans="1:2" x14ac:dyDescent="0.3">
      <c r="A11654" s="3">
        <v>528949</v>
      </c>
      <c r="B11654" s="5" t="s">
        <v>51</v>
      </c>
    </row>
    <row r="11655" spans="1:2" x14ac:dyDescent="0.3">
      <c r="A11655" s="3">
        <v>501902</v>
      </c>
      <c r="B11655" s="5" t="s">
        <v>956</v>
      </c>
    </row>
    <row r="11656" spans="1:2" x14ac:dyDescent="0.3">
      <c r="A11656" s="3">
        <v>494656</v>
      </c>
      <c r="B11656" s="5" t="s">
        <v>74</v>
      </c>
    </row>
    <row r="11657" spans="1:2" x14ac:dyDescent="0.3">
      <c r="A11657" s="3">
        <v>461615</v>
      </c>
      <c r="B11657" s="5" t="s">
        <v>108</v>
      </c>
    </row>
    <row r="11658" spans="1:2" x14ac:dyDescent="0.3">
      <c r="A11658" s="3">
        <v>461615</v>
      </c>
      <c r="B11658" s="5" t="s">
        <v>144</v>
      </c>
    </row>
    <row r="11659" spans="1:2" x14ac:dyDescent="0.3">
      <c r="A11659" s="3">
        <v>460399</v>
      </c>
      <c r="B11659" s="5" t="s">
        <v>144</v>
      </c>
    </row>
    <row r="11660" spans="1:2" x14ac:dyDescent="0.3">
      <c r="A11660" s="3">
        <v>516850</v>
      </c>
      <c r="B11660" s="5" t="s">
        <v>877</v>
      </c>
    </row>
    <row r="11661" spans="1:2" x14ac:dyDescent="0.3">
      <c r="A11661" s="3">
        <v>455605</v>
      </c>
      <c r="B11661" s="5" t="s">
        <v>284</v>
      </c>
    </row>
    <row r="11662" spans="1:2" x14ac:dyDescent="0.3">
      <c r="A11662" s="3">
        <v>525554</v>
      </c>
      <c r="B11662" s="5" t="s">
        <v>1540</v>
      </c>
    </row>
    <row r="11663" spans="1:2" x14ac:dyDescent="0.3">
      <c r="A11663" s="3">
        <v>525554</v>
      </c>
      <c r="B11663" s="5" t="s">
        <v>108</v>
      </c>
    </row>
    <row r="11664" spans="1:2" x14ac:dyDescent="0.3">
      <c r="A11664" s="3">
        <v>440626</v>
      </c>
      <c r="B11664" s="5" t="s">
        <v>877</v>
      </c>
    </row>
    <row r="11665" spans="1:2" x14ac:dyDescent="0.3">
      <c r="A11665" s="3">
        <v>418879</v>
      </c>
      <c r="B11665" s="5" t="s">
        <v>877</v>
      </c>
    </row>
    <row r="11666" spans="1:2" x14ac:dyDescent="0.3">
      <c r="A11666" s="3">
        <v>418879</v>
      </c>
      <c r="B11666" s="5" t="s">
        <v>416</v>
      </c>
    </row>
    <row r="11667" spans="1:2" x14ac:dyDescent="0.3">
      <c r="A11667" s="3">
        <v>418879</v>
      </c>
      <c r="B11667" s="5" t="s">
        <v>10</v>
      </c>
    </row>
    <row r="11668" spans="1:2" x14ac:dyDescent="0.3">
      <c r="A11668" s="3">
        <v>283601</v>
      </c>
      <c r="B11668" s="5" t="s">
        <v>10</v>
      </c>
    </row>
    <row r="11669" spans="1:2" x14ac:dyDescent="0.3">
      <c r="A11669" s="3">
        <v>504056</v>
      </c>
      <c r="B11669" s="5" t="s">
        <v>411</v>
      </c>
    </row>
    <row r="11670" spans="1:2" x14ac:dyDescent="0.3">
      <c r="A11670" s="3">
        <v>504056</v>
      </c>
      <c r="B11670" s="5" t="s">
        <v>784</v>
      </c>
    </row>
    <row r="11671" spans="1:2" x14ac:dyDescent="0.3">
      <c r="A11671" s="3">
        <v>439058</v>
      </c>
      <c r="B11671" s="5" t="s">
        <v>10</v>
      </c>
    </row>
    <row r="11672" spans="1:2" x14ac:dyDescent="0.3">
      <c r="A11672" s="3">
        <v>454293</v>
      </c>
      <c r="B11672" s="5" t="s">
        <v>10</v>
      </c>
    </row>
    <row r="11673" spans="1:2" x14ac:dyDescent="0.3">
      <c r="A11673" s="3">
        <v>454293</v>
      </c>
      <c r="B11673" s="5" t="s">
        <v>411</v>
      </c>
    </row>
    <row r="11674" spans="1:2" x14ac:dyDescent="0.3">
      <c r="A11674" s="3">
        <v>457955</v>
      </c>
      <c r="B11674" s="5" t="s">
        <v>108</v>
      </c>
    </row>
    <row r="11675" spans="1:2" x14ac:dyDescent="0.3">
      <c r="A11675" s="3">
        <v>411135</v>
      </c>
      <c r="B11675" s="5" t="s">
        <v>10</v>
      </c>
    </row>
    <row r="11676" spans="1:2" x14ac:dyDescent="0.3">
      <c r="A11676" s="3">
        <v>489929</v>
      </c>
      <c r="B11676" s="5" t="s">
        <v>10</v>
      </c>
    </row>
    <row r="11677" spans="1:2" x14ac:dyDescent="0.3">
      <c r="A11677" s="3">
        <v>539649</v>
      </c>
      <c r="B11677" s="5" t="s">
        <v>10</v>
      </c>
    </row>
    <row r="11678" spans="1:2" x14ac:dyDescent="0.3">
      <c r="A11678" s="3">
        <v>451480</v>
      </c>
      <c r="B11678" s="5" t="s">
        <v>416</v>
      </c>
    </row>
    <row r="11679" spans="1:2" x14ac:dyDescent="0.3">
      <c r="A11679" s="3">
        <v>451480</v>
      </c>
      <c r="B11679" s="5" t="s">
        <v>10</v>
      </c>
    </row>
    <row r="11680" spans="1:2" x14ac:dyDescent="0.3">
      <c r="A11680" s="3">
        <v>451480</v>
      </c>
      <c r="B11680" s="5" t="s">
        <v>108</v>
      </c>
    </row>
    <row r="11681" spans="1:2" x14ac:dyDescent="0.3">
      <c r="A11681" s="3">
        <v>506863</v>
      </c>
      <c r="B11681" s="5" t="s">
        <v>416</v>
      </c>
    </row>
    <row r="11682" spans="1:2" x14ac:dyDescent="0.3">
      <c r="A11682" s="3">
        <v>456154</v>
      </c>
      <c r="B11682" s="5" t="s">
        <v>10</v>
      </c>
    </row>
    <row r="11683" spans="1:2" x14ac:dyDescent="0.3">
      <c r="A11683" s="3">
        <v>456154</v>
      </c>
      <c r="B11683" s="5" t="s">
        <v>108</v>
      </c>
    </row>
    <row r="11684" spans="1:2" x14ac:dyDescent="0.3">
      <c r="A11684" s="3">
        <v>456154</v>
      </c>
      <c r="B11684" s="5" t="s">
        <v>19760</v>
      </c>
    </row>
    <row r="11685" spans="1:2" x14ac:dyDescent="0.3">
      <c r="A11685" s="3">
        <v>397722</v>
      </c>
      <c r="B11685" s="5" t="s">
        <v>10</v>
      </c>
    </row>
    <row r="11686" spans="1:2" x14ac:dyDescent="0.3">
      <c r="A11686" s="3">
        <v>537190</v>
      </c>
      <c r="B11686" s="5" t="s">
        <v>94</v>
      </c>
    </row>
    <row r="11687" spans="1:2" x14ac:dyDescent="0.3">
      <c r="A11687" s="3">
        <v>446696</v>
      </c>
      <c r="B11687" s="5" t="s">
        <v>51</v>
      </c>
    </row>
    <row r="11688" spans="1:2" x14ac:dyDescent="0.3">
      <c r="A11688" s="3">
        <v>446696</v>
      </c>
      <c r="B11688" s="5" t="s">
        <v>10</v>
      </c>
    </row>
    <row r="11689" spans="1:2" x14ac:dyDescent="0.3">
      <c r="A11689" s="3">
        <v>454652</v>
      </c>
      <c r="B11689" s="5" t="s">
        <v>416</v>
      </c>
    </row>
    <row r="11690" spans="1:2" x14ac:dyDescent="0.3">
      <c r="A11690" s="3">
        <v>454652</v>
      </c>
      <c r="B11690" s="5" t="s">
        <v>10</v>
      </c>
    </row>
    <row r="11691" spans="1:2" x14ac:dyDescent="0.3">
      <c r="A11691" s="3">
        <v>611812</v>
      </c>
      <c r="B11691" s="5" t="s">
        <v>94</v>
      </c>
    </row>
    <row r="11692" spans="1:2" x14ac:dyDescent="0.3">
      <c r="A11692" s="3">
        <v>503346</v>
      </c>
      <c r="B11692" s="5" t="s">
        <v>367</v>
      </c>
    </row>
    <row r="11693" spans="1:2" x14ac:dyDescent="0.3">
      <c r="A11693" s="3">
        <v>448095</v>
      </c>
      <c r="B11693" s="5" t="s">
        <v>10</v>
      </c>
    </row>
    <row r="11694" spans="1:2" x14ac:dyDescent="0.3">
      <c r="A11694" s="3">
        <v>476678</v>
      </c>
      <c r="B11694" s="5" t="s">
        <v>432</v>
      </c>
    </row>
    <row r="11695" spans="1:2" x14ac:dyDescent="0.3">
      <c r="A11695" s="3">
        <v>476678</v>
      </c>
      <c r="B11695" s="5" t="s">
        <v>1109</v>
      </c>
    </row>
    <row r="11696" spans="1:2" x14ac:dyDescent="0.3">
      <c r="A11696" s="3">
        <v>476678</v>
      </c>
      <c r="B11696" s="5" t="s">
        <v>10</v>
      </c>
    </row>
    <row r="11697" spans="1:2" x14ac:dyDescent="0.3">
      <c r="A11697" s="3">
        <v>501624</v>
      </c>
      <c r="B11697" s="5" t="s">
        <v>432</v>
      </c>
    </row>
    <row r="11698" spans="1:2" x14ac:dyDescent="0.3">
      <c r="A11698" s="3">
        <v>446101</v>
      </c>
      <c r="B11698" s="5" t="s">
        <v>432</v>
      </c>
    </row>
    <row r="11699" spans="1:2" x14ac:dyDescent="0.3">
      <c r="A11699" s="3">
        <v>446101</v>
      </c>
      <c r="B11699" s="5" t="s">
        <v>10</v>
      </c>
    </row>
    <row r="11700" spans="1:2" x14ac:dyDescent="0.3">
      <c r="A11700" s="3">
        <v>426793</v>
      </c>
      <c r="B11700" s="5" t="s">
        <v>432</v>
      </c>
    </row>
    <row r="11701" spans="1:2" x14ac:dyDescent="0.3">
      <c r="A11701" s="3">
        <v>401847</v>
      </c>
      <c r="B11701" s="5" t="s">
        <v>10</v>
      </c>
    </row>
    <row r="11702" spans="1:2" x14ac:dyDescent="0.3">
      <c r="A11702" s="3">
        <v>456929</v>
      </c>
      <c r="B11702" s="5" t="s">
        <v>51</v>
      </c>
    </row>
    <row r="11703" spans="1:2" x14ac:dyDescent="0.3">
      <c r="A11703" s="3">
        <v>517940</v>
      </c>
      <c r="B11703" s="5" t="s">
        <v>540</v>
      </c>
    </row>
    <row r="11704" spans="1:2" x14ac:dyDescent="0.3">
      <c r="A11704" s="3">
        <v>351044</v>
      </c>
      <c r="B11704" s="5" t="s">
        <v>432</v>
      </c>
    </row>
    <row r="11705" spans="1:2" x14ac:dyDescent="0.3">
      <c r="A11705" s="3">
        <v>351044</v>
      </c>
      <c r="B11705" s="5" t="s">
        <v>144</v>
      </c>
    </row>
    <row r="11706" spans="1:2" x14ac:dyDescent="0.3">
      <c r="A11706" s="3">
        <v>351044</v>
      </c>
      <c r="B11706" s="5" t="s">
        <v>10</v>
      </c>
    </row>
    <row r="11707" spans="1:2" x14ac:dyDescent="0.3">
      <c r="A11707" s="3">
        <v>438689</v>
      </c>
      <c r="B11707" s="5" t="s">
        <v>284</v>
      </c>
    </row>
    <row r="11708" spans="1:2" x14ac:dyDescent="0.3">
      <c r="A11708" s="3">
        <v>438689</v>
      </c>
      <c r="B11708" s="5" t="s">
        <v>432</v>
      </c>
    </row>
    <row r="11709" spans="1:2" x14ac:dyDescent="0.3">
      <c r="A11709" s="3">
        <v>438689</v>
      </c>
      <c r="B11709" s="5" t="s">
        <v>10</v>
      </c>
    </row>
    <row r="11710" spans="1:2" x14ac:dyDescent="0.3">
      <c r="A11710" s="3">
        <v>354279</v>
      </c>
      <c r="B11710" s="5" t="s">
        <v>432</v>
      </c>
    </row>
    <row r="11711" spans="1:2" x14ac:dyDescent="0.3">
      <c r="A11711" s="3">
        <v>354279</v>
      </c>
      <c r="B11711" s="5" t="s">
        <v>10</v>
      </c>
    </row>
    <row r="11712" spans="1:2" x14ac:dyDescent="0.3">
      <c r="A11712" s="3">
        <v>500475</v>
      </c>
      <c r="B11712" s="5" t="s">
        <v>10</v>
      </c>
    </row>
    <row r="11713" spans="1:2" x14ac:dyDescent="0.3">
      <c r="A11713" s="3">
        <v>420426</v>
      </c>
      <c r="B11713" s="5" t="s">
        <v>144</v>
      </c>
    </row>
    <row r="11714" spans="1:2" x14ac:dyDescent="0.3">
      <c r="A11714" s="3">
        <v>523773</v>
      </c>
      <c r="B11714" s="5" t="s">
        <v>432</v>
      </c>
    </row>
    <row r="11715" spans="1:2" x14ac:dyDescent="0.3">
      <c r="A11715" s="3">
        <v>523773</v>
      </c>
      <c r="B11715" s="5" t="s">
        <v>10</v>
      </c>
    </row>
    <row r="11716" spans="1:2" x14ac:dyDescent="0.3">
      <c r="A11716" s="3">
        <v>543254</v>
      </c>
      <c r="B11716" s="5" t="s">
        <v>94</v>
      </c>
    </row>
    <row r="11717" spans="1:2" x14ac:dyDescent="0.3">
      <c r="A11717" s="3">
        <v>353576</v>
      </c>
      <c r="B11717" s="5" t="s">
        <v>880</v>
      </c>
    </row>
    <row r="11718" spans="1:2" x14ac:dyDescent="0.3">
      <c r="A11718" s="3">
        <v>353576</v>
      </c>
      <c r="B11718" s="5" t="s">
        <v>416</v>
      </c>
    </row>
    <row r="11719" spans="1:2" x14ac:dyDescent="0.3">
      <c r="A11719" s="3">
        <v>353576</v>
      </c>
      <c r="B11719" s="5" t="s">
        <v>10</v>
      </c>
    </row>
    <row r="11720" spans="1:2" x14ac:dyDescent="0.3">
      <c r="A11720" s="3">
        <v>505513</v>
      </c>
      <c r="B11720" s="5" t="s">
        <v>411</v>
      </c>
    </row>
    <row r="11721" spans="1:2" x14ac:dyDescent="0.3">
      <c r="A11721" s="3">
        <v>417812</v>
      </c>
      <c r="B11721" s="5" t="s">
        <v>10</v>
      </c>
    </row>
    <row r="11722" spans="1:2" x14ac:dyDescent="0.3">
      <c r="A11722" s="3">
        <v>514619</v>
      </c>
      <c r="B11722" s="5" t="s">
        <v>10</v>
      </c>
    </row>
    <row r="11723" spans="1:2" x14ac:dyDescent="0.3">
      <c r="A11723" s="3">
        <v>518497</v>
      </c>
      <c r="B11723" s="5" t="s">
        <v>595</v>
      </c>
    </row>
    <row r="11724" spans="1:2" x14ac:dyDescent="0.3">
      <c r="A11724" s="3">
        <v>518497</v>
      </c>
      <c r="B11724" s="5" t="s">
        <v>108</v>
      </c>
    </row>
    <row r="11725" spans="1:2" x14ac:dyDescent="0.3">
      <c r="A11725" s="3">
        <v>571446</v>
      </c>
      <c r="B11725" s="5" t="s">
        <v>411</v>
      </c>
    </row>
    <row r="11726" spans="1:2" x14ac:dyDescent="0.3">
      <c r="A11726" s="3">
        <v>401545</v>
      </c>
      <c r="B11726" s="5" t="s">
        <v>51</v>
      </c>
    </row>
    <row r="11727" spans="1:2" x14ac:dyDescent="0.3">
      <c r="A11727" s="3">
        <v>401545</v>
      </c>
      <c r="B11727" s="5" t="s">
        <v>108</v>
      </c>
    </row>
    <row r="11728" spans="1:2" x14ac:dyDescent="0.3">
      <c r="A11728" s="3">
        <v>401545</v>
      </c>
      <c r="B11728" s="5" t="s">
        <v>540</v>
      </c>
    </row>
    <row r="11729" spans="1:2" x14ac:dyDescent="0.3">
      <c r="A11729" s="3">
        <v>425148</v>
      </c>
      <c r="B11729" s="5" t="s">
        <v>416</v>
      </c>
    </row>
    <row r="11730" spans="1:2" x14ac:dyDescent="0.3">
      <c r="A11730" s="3">
        <v>425148</v>
      </c>
      <c r="B11730" s="5" t="s">
        <v>10</v>
      </c>
    </row>
    <row r="11731" spans="1:2" x14ac:dyDescent="0.3">
      <c r="A11731" s="3">
        <v>485296</v>
      </c>
      <c r="B11731" s="5" t="s">
        <v>956</v>
      </c>
    </row>
    <row r="11732" spans="1:2" x14ac:dyDescent="0.3">
      <c r="A11732" s="3">
        <v>401905</v>
      </c>
      <c r="B11732" s="5" t="s">
        <v>10</v>
      </c>
    </row>
    <row r="11733" spans="1:2" x14ac:dyDescent="0.3">
      <c r="A11733" s="3">
        <v>557968</v>
      </c>
      <c r="B11733" s="5" t="s">
        <v>94</v>
      </c>
    </row>
    <row r="11734" spans="1:2" x14ac:dyDescent="0.3">
      <c r="A11734" s="3">
        <v>456750</v>
      </c>
      <c r="B11734" s="5" t="s">
        <v>10</v>
      </c>
    </row>
    <row r="11735" spans="1:2" x14ac:dyDescent="0.3">
      <c r="A11735" s="3">
        <v>423612</v>
      </c>
      <c r="B11735" s="5" t="s">
        <v>284</v>
      </c>
    </row>
    <row r="11736" spans="1:2" x14ac:dyDescent="0.3">
      <c r="A11736" s="3">
        <v>458534</v>
      </c>
      <c r="B11736" s="5" t="s">
        <v>1540</v>
      </c>
    </row>
    <row r="11737" spans="1:2" x14ac:dyDescent="0.3">
      <c r="A11737" s="3">
        <v>458534</v>
      </c>
      <c r="B11737" s="5" t="s">
        <v>108</v>
      </c>
    </row>
    <row r="11738" spans="1:2" x14ac:dyDescent="0.3">
      <c r="A11738" s="3">
        <v>515841</v>
      </c>
      <c r="B11738" s="5" t="s">
        <v>108</v>
      </c>
    </row>
    <row r="11739" spans="1:2" x14ac:dyDescent="0.3">
      <c r="A11739" s="3">
        <v>537170</v>
      </c>
      <c r="B11739" s="5" t="s">
        <v>10</v>
      </c>
    </row>
    <row r="11740" spans="1:2" x14ac:dyDescent="0.3">
      <c r="A11740" s="3">
        <v>457915</v>
      </c>
      <c r="B11740" s="5" t="s">
        <v>51</v>
      </c>
    </row>
    <row r="11741" spans="1:2" x14ac:dyDescent="0.3">
      <c r="A11741" s="3">
        <v>461928</v>
      </c>
      <c r="B11741" s="5" t="s">
        <v>416</v>
      </c>
    </row>
    <row r="11742" spans="1:2" x14ac:dyDescent="0.3">
      <c r="A11742" s="3">
        <v>571346</v>
      </c>
      <c r="B11742" s="5" t="s">
        <v>10</v>
      </c>
    </row>
    <row r="11743" spans="1:2" x14ac:dyDescent="0.3">
      <c r="A11743" s="3">
        <v>496328</v>
      </c>
      <c r="B11743" s="5" t="s">
        <v>595</v>
      </c>
    </row>
    <row r="11744" spans="1:2" x14ac:dyDescent="0.3">
      <c r="A11744" s="3">
        <v>496328</v>
      </c>
      <c r="B11744" s="5" t="s">
        <v>10</v>
      </c>
    </row>
    <row r="11745" spans="1:2" x14ac:dyDescent="0.3">
      <c r="A11745" s="3">
        <v>390874</v>
      </c>
      <c r="B11745" s="5" t="s">
        <v>16177</v>
      </c>
    </row>
    <row r="11746" spans="1:2" x14ac:dyDescent="0.3">
      <c r="A11746" s="3">
        <v>390874</v>
      </c>
      <c r="B11746" s="5" t="s">
        <v>10</v>
      </c>
    </row>
    <row r="11747" spans="1:2" x14ac:dyDescent="0.3">
      <c r="A11747" s="3">
        <v>540841</v>
      </c>
      <c r="B11747" s="5" t="s">
        <v>880</v>
      </c>
    </row>
    <row r="11748" spans="1:2" x14ac:dyDescent="0.3">
      <c r="A11748" s="3">
        <v>700979</v>
      </c>
      <c r="B11748" s="5" t="s">
        <v>1845</v>
      </c>
    </row>
    <row r="11749" spans="1:2" x14ac:dyDescent="0.3">
      <c r="A11749" s="3">
        <v>467936</v>
      </c>
      <c r="B11749" s="5" t="s">
        <v>416</v>
      </c>
    </row>
    <row r="11750" spans="1:2" x14ac:dyDescent="0.3">
      <c r="A11750" s="3">
        <v>467936</v>
      </c>
      <c r="B11750" s="5" t="s">
        <v>10</v>
      </c>
    </row>
    <row r="11751" spans="1:2" x14ac:dyDescent="0.3">
      <c r="A11751" s="3">
        <v>550023</v>
      </c>
      <c r="B11751" s="5" t="s">
        <v>10</v>
      </c>
    </row>
    <row r="11752" spans="1:2" x14ac:dyDescent="0.3">
      <c r="A11752" s="3">
        <v>550023</v>
      </c>
      <c r="B11752" s="5" t="s">
        <v>1302</v>
      </c>
    </row>
    <row r="11753" spans="1:2" x14ac:dyDescent="0.3">
      <c r="A11753" s="3">
        <v>520466</v>
      </c>
      <c r="B11753" s="5" t="s">
        <v>1523</v>
      </c>
    </row>
    <row r="11754" spans="1:2" x14ac:dyDescent="0.3">
      <c r="A11754" s="3">
        <v>551298</v>
      </c>
      <c r="B11754" s="5" t="s">
        <v>10</v>
      </c>
    </row>
    <row r="11755" spans="1:2" x14ac:dyDescent="0.3">
      <c r="A11755" s="3">
        <v>485774</v>
      </c>
      <c r="B11755" s="5" t="s">
        <v>10</v>
      </c>
    </row>
    <row r="11756" spans="1:2" x14ac:dyDescent="0.3">
      <c r="A11756" s="3">
        <v>412546</v>
      </c>
      <c r="B11756" s="5" t="s">
        <v>432</v>
      </c>
    </row>
    <row r="11757" spans="1:2" x14ac:dyDescent="0.3">
      <c r="A11757" s="3">
        <v>472269</v>
      </c>
      <c r="B11757" s="5" t="s">
        <v>416</v>
      </c>
    </row>
    <row r="11758" spans="1:2" x14ac:dyDescent="0.3">
      <c r="A11758" s="3">
        <v>433627</v>
      </c>
      <c r="B11758" s="5" t="s">
        <v>416</v>
      </c>
    </row>
    <row r="11759" spans="1:2" x14ac:dyDescent="0.3">
      <c r="A11759" s="3">
        <v>433627</v>
      </c>
      <c r="B11759" s="5" t="s">
        <v>10</v>
      </c>
    </row>
    <row r="11760" spans="1:2" x14ac:dyDescent="0.3">
      <c r="A11760" s="3">
        <v>569547</v>
      </c>
      <c r="B11760" s="5" t="s">
        <v>416</v>
      </c>
    </row>
    <row r="11761" spans="1:2" x14ac:dyDescent="0.3">
      <c r="A11761" s="3">
        <v>482725</v>
      </c>
      <c r="B11761" s="5" t="s">
        <v>10</v>
      </c>
    </row>
    <row r="11762" spans="1:2" x14ac:dyDescent="0.3">
      <c r="A11762" s="3">
        <v>941819</v>
      </c>
      <c r="B11762" s="5" t="s">
        <v>94</v>
      </c>
    </row>
    <row r="11763" spans="1:2" x14ac:dyDescent="0.3">
      <c r="A11763" s="3">
        <v>475132</v>
      </c>
      <c r="B11763" s="5" t="s">
        <v>416</v>
      </c>
    </row>
    <row r="11764" spans="1:2" x14ac:dyDescent="0.3">
      <c r="A11764" s="3">
        <v>475132</v>
      </c>
      <c r="B11764" s="5" t="s">
        <v>10</v>
      </c>
    </row>
    <row r="11765" spans="1:2" x14ac:dyDescent="0.3">
      <c r="A11765" s="3">
        <v>426563</v>
      </c>
      <c r="B11765" s="5" t="s">
        <v>10</v>
      </c>
    </row>
    <row r="11766" spans="1:2" x14ac:dyDescent="0.3">
      <c r="A11766" s="3">
        <v>381237</v>
      </c>
      <c r="B11766" s="5" t="s">
        <v>10</v>
      </c>
    </row>
    <row r="11767" spans="1:2" x14ac:dyDescent="0.3">
      <c r="A11767" s="3">
        <v>426618</v>
      </c>
      <c r="B11767" s="5" t="s">
        <v>416</v>
      </c>
    </row>
    <row r="11768" spans="1:2" x14ac:dyDescent="0.3">
      <c r="A11768" s="3">
        <v>570352</v>
      </c>
      <c r="B11768" s="5" t="s">
        <v>416</v>
      </c>
    </row>
    <row r="11769" spans="1:2" x14ac:dyDescent="0.3">
      <c r="A11769" s="3">
        <v>476764</v>
      </c>
      <c r="B11769" s="5" t="s">
        <v>432</v>
      </c>
    </row>
    <row r="11770" spans="1:2" x14ac:dyDescent="0.3">
      <c r="A11770" s="3">
        <v>476764</v>
      </c>
      <c r="B11770" s="5" t="s">
        <v>10</v>
      </c>
    </row>
    <row r="11771" spans="1:2" x14ac:dyDescent="0.3">
      <c r="A11771" s="3">
        <v>554447</v>
      </c>
      <c r="B11771" s="5" t="s">
        <v>94</v>
      </c>
    </row>
    <row r="11772" spans="1:2" x14ac:dyDescent="0.3">
      <c r="A11772" s="3">
        <v>401561</v>
      </c>
      <c r="B11772" s="5" t="s">
        <v>416</v>
      </c>
    </row>
    <row r="11773" spans="1:2" x14ac:dyDescent="0.3">
      <c r="A11773" s="3">
        <v>401561</v>
      </c>
      <c r="B11773" s="5" t="s">
        <v>10</v>
      </c>
    </row>
    <row r="11774" spans="1:2" x14ac:dyDescent="0.3">
      <c r="A11774" s="3">
        <v>502682</v>
      </c>
      <c r="B11774" s="5" t="s">
        <v>10</v>
      </c>
    </row>
    <row r="11775" spans="1:2" x14ac:dyDescent="0.3">
      <c r="A11775" s="3">
        <v>440298</v>
      </c>
      <c r="B11775" s="5" t="s">
        <v>2138</v>
      </c>
    </row>
    <row r="11776" spans="1:2" x14ac:dyDescent="0.3">
      <c r="A11776" s="3">
        <v>440298</v>
      </c>
      <c r="B11776" s="5" t="s">
        <v>416</v>
      </c>
    </row>
    <row r="11777" spans="1:2" x14ac:dyDescent="0.3">
      <c r="A11777" s="3">
        <v>440298</v>
      </c>
      <c r="B11777" s="5" t="s">
        <v>108</v>
      </c>
    </row>
    <row r="11778" spans="1:2" x14ac:dyDescent="0.3">
      <c r="A11778" s="3">
        <v>440298</v>
      </c>
      <c r="B11778" s="5" t="s">
        <v>1540</v>
      </c>
    </row>
    <row r="11779" spans="1:2" x14ac:dyDescent="0.3">
      <c r="A11779" s="3">
        <v>440298</v>
      </c>
      <c r="B11779" s="5" t="s">
        <v>595</v>
      </c>
    </row>
    <row r="11780" spans="1:2" x14ac:dyDescent="0.3">
      <c r="A11780" s="3">
        <v>50022</v>
      </c>
      <c r="B11780" s="5" t="s">
        <v>10</v>
      </c>
    </row>
    <row r="11781" spans="1:2" x14ac:dyDescent="0.3">
      <c r="A11781" s="3">
        <v>519176</v>
      </c>
      <c r="B11781" s="5" t="s">
        <v>144</v>
      </c>
    </row>
    <row r="11782" spans="1:2" x14ac:dyDescent="0.3">
      <c r="A11782" s="3">
        <v>499546</v>
      </c>
      <c r="B11782" s="5" t="s">
        <v>1540</v>
      </c>
    </row>
    <row r="11783" spans="1:2" x14ac:dyDescent="0.3">
      <c r="A11783" s="3">
        <v>499546</v>
      </c>
      <c r="B11783" s="5" t="s">
        <v>956</v>
      </c>
    </row>
    <row r="11784" spans="1:2" x14ac:dyDescent="0.3">
      <c r="A11784" s="3">
        <v>493101</v>
      </c>
      <c r="B11784" s="5" t="s">
        <v>10</v>
      </c>
    </row>
    <row r="11785" spans="1:2" x14ac:dyDescent="0.3">
      <c r="A11785" s="3">
        <v>517839</v>
      </c>
      <c r="B11785" s="5" t="s">
        <v>1109</v>
      </c>
    </row>
    <row r="11786" spans="1:2" x14ac:dyDescent="0.3">
      <c r="A11786" s="3">
        <v>517839</v>
      </c>
      <c r="B11786" s="5" t="s">
        <v>750</v>
      </c>
    </row>
    <row r="11787" spans="1:2" x14ac:dyDescent="0.3">
      <c r="A11787" s="3">
        <v>452015</v>
      </c>
      <c r="B11787" s="5" t="s">
        <v>94</v>
      </c>
    </row>
    <row r="11788" spans="1:2" x14ac:dyDescent="0.3">
      <c r="A11788" s="3">
        <v>425194</v>
      </c>
      <c r="B11788" s="5" t="s">
        <v>284</v>
      </c>
    </row>
    <row r="11789" spans="1:2" x14ac:dyDescent="0.3">
      <c r="A11789" s="3">
        <v>425194</v>
      </c>
      <c r="B11789" s="5" t="s">
        <v>584</v>
      </c>
    </row>
    <row r="11790" spans="1:2" x14ac:dyDescent="0.3">
      <c r="A11790" s="3">
        <v>542836</v>
      </c>
      <c r="B11790" s="5" t="s">
        <v>94</v>
      </c>
    </row>
    <row r="11791" spans="1:2" x14ac:dyDescent="0.3">
      <c r="A11791" s="3">
        <v>473149</v>
      </c>
      <c r="B11791" s="5" t="s">
        <v>10</v>
      </c>
    </row>
    <row r="11792" spans="1:2" x14ac:dyDescent="0.3">
      <c r="A11792" s="3">
        <v>475094</v>
      </c>
      <c r="B11792" s="5" t="s">
        <v>284</v>
      </c>
    </row>
    <row r="11793" spans="1:2" x14ac:dyDescent="0.3">
      <c r="A11793" s="3">
        <v>475094</v>
      </c>
      <c r="B11793" s="5" t="s">
        <v>108</v>
      </c>
    </row>
    <row r="11794" spans="1:2" x14ac:dyDescent="0.3">
      <c r="A11794" s="3">
        <v>475094</v>
      </c>
      <c r="B11794" s="5" t="s">
        <v>2138</v>
      </c>
    </row>
    <row r="11795" spans="1:2" x14ac:dyDescent="0.3">
      <c r="A11795" s="3">
        <v>497916</v>
      </c>
      <c r="B11795" s="5" t="s">
        <v>956</v>
      </c>
    </row>
    <row r="11796" spans="1:2" x14ac:dyDescent="0.3">
      <c r="A11796" s="3">
        <v>475215</v>
      </c>
      <c r="B11796" s="5" t="s">
        <v>144</v>
      </c>
    </row>
    <row r="11797" spans="1:2" x14ac:dyDescent="0.3">
      <c r="A11797" s="3">
        <v>478820</v>
      </c>
      <c r="B11797" s="5" t="s">
        <v>1540</v>
      </c>
    </row>
    <row r="11798" spans="1:2" x14ac:dyDescent="0.3">
      <c r="A11798" s="3">
        <v>478820</v>
      </c>
      <c r="B11798" s="5" t="s">
        <v>108</v>
      </c>
    </row>
    <row r="11799" spans="1:2" x14ac:dyDescent="0.3">
      <c r="A11799" s="3">
        <v>485189</v>
      </c>
      <c r="B11799" s="5" t="s">
        <v>108</v>
      </c>
    </row>
    <row r="11800" spans="1:2" x14ac:dyDescent="0.3">
      <c r="A11800" s="3">
        <v>523536</v>
      </c>
      <c r="B11800" s="5" t="s">
        <v>1109</v>
      </c>
    </row>
    <row r="11801" spans="1:2" x14ac:dyDescent="0.3">
      <c r="A11801" s="3">
        <v>345934</v>
      </c>
      <c r="B11801" s="5" t="s">
        <v>411</v>
      </c>
    </row>
    <row r="11802" spans="1:2" x14ac:dyDescent="0.3">
      <c r="A11802" s="3">
        <v>523561</v>
      </c>
      <c r="B11802" s="5" t="s">
        <v>1109</v>
      </c>
    </row>
    <row r="11803" spans="1:2" x14ac:dyDescent="0.3">
      <c r="A11803" s="3">
        <v>443009</v>
      </c>
      <c r="B11803" s="5" t="s">
        <v>108</v>
      </c>
    </row>
    <row r="11804" spans="1:2" x14ac:dyDescent="0.3">
      <c r="A11804" s="3">
        <v>443009</v>
      </c>
      <c r="B11804" s="5" t="s">
        <v>10</v>
      </c>
    </row>
    <row r="11805" spans="1:2" x14ac:dyDescent="0.3">
      <c r="A11805" s="3">
        <v>533550</v>
      </c>
      <c r="B11805" s="5" t="s">
        <v>10</v>
      </c>
    </row>
    <row r="11806" spans="1:2" x14ac:dyDescent="0.3">
      <c r="A11806" s="3">
        <v>565124</v>
      </c>
      <c r="B11806" s="5" t="s">
        <v>144</v>
      </c>
    </row>
    <row r="11807" spans="1:2" x14ac:dyDescent="0.3">
      <c r="A11807" s="3">
        <v>433150</v>
      </c>
      <c r="B11807" s="5" t="s">
        <v>540</v>
      </c>
    </row>
    <row r="11808" spans="1:2" x14ac:dyDescent="0.3">
      <c r="A11808" s="3">
        <v>550201</v>
      </c>
      <c r="B11808" s="5" t="s">
        <v>220</v>
      </c>
    </row>
    <row r="11809" spans="1:2" x14ac:dyDescent="0.3">
      <c r="A11809" s="3">
        <v>429202</v>
      </c>
      <c r="B11809" s="5" t="s">
        <v>10</v>
      </c>
    </row>
    <row r="11810" spans="1:2" x14ac:dyDescent="0.3">
      <c r="A11810" s="3">
        <v>515333</v>
      </c>
      <c r="B11810" s="5" t="s">
        <v>10</v>
      </c>
    </row>
    <row r="11811" spans="1:2" x14ac:dyDescent="0.3">
      <c r="A11811" s="3">
        <v>532753</v>
      </c>
      <c r="B11811" s="5" t="s">
        <v>411</v>
      </c>
    </row>
    <row r="11812" spans="1:2" x14ac:dyDescent="0.3">
      <c r="A11812" s="3">
        <v>472553</v>
      </c>
      <c r="B11812" s="5" t="s">
        <v>416</v>
      </c>
    </row>
    <row r="11813" spans="1:2" x14ac:dyDescent="0.3">
      <c r="A11813" s="3">
        <v>472553</v>
      </c>
      <c r="B11813" s="5" t="s">
        <v>2847</v>
      </c>
    </row>
    <row r="11814" spans="1:2" x14ac:dyDescent="0.3">
      <c r="A11814" s="3">
        <v>463319</v>
      </c>
      <c r="B11814" s="5" t="s">
        <v>411</v>
      </c>
    </row>
    <row r="11815" spans="1:2" x14ac:dyDescent="0.3">
      <c r="A11815" s="3">
        <v>463319</v>
      </c>
      <c r="B11815" s="5" t="s">
        <v>784</v>
      </c>
    </row>
    <row r="11816" spans="1:2" x14ac:dyDescent="0.3">
      <c r="A11816" s="3">
        <v>442064</v>
      </c>
      <c r="B11816" s="5" t="s">
        <v>10</v>
      </c>
    </row>
    <row r="11817" spans="1:2" x14ac:dyDescent="0.3">
      <c r="A11817" s="3">
        <v>483983</v>
      </c>
      <c r="B11817" s="5" t="s">
        <v>108</v>
      </c>
    </row>
    <row r="11818" spans="1:2" x14ac:dyDescent="0.3">
      <c r="A11818" s="3">
        <v>483983</v>
      </c>
      <c r="B11818" s="5" t="s">
        <v>284</v>
      </c>
    </row>
    <row r="11819" spans="1:2" x14ac:dyDescent="0.3">
      <c r="A11819" s="3">
        <v>369523</v>
      </c>
      <c r="B11819" s="5" t="s">
        <v>284</v>
      </c>
    </row>
    <row r="11820" spans="1:2" x14ac:dyDescent="0.3">
      <c r="A11820" s="3">
        <v>369523</v>
      </c>
      <c r="B11820" s="5" t="s">
        <v>10</v>
      </c>
    </row>
    <row r="11821" spans="1:2" x14ac:dyDescent="0.3">
      <c r="A11821" s="3">
        <v>504891</v>
      </c>
      <c r="B11821" s="5" t="s">
        <v>1845</v>
      </c>
    </row>
    <row r="11822" spans="1:2" x14ac:dyDescent="0.3">
      <c r="A11822" s="3">
        <v>472451</v>
      </c>
      <c r="B11822" s="5" t="s">
        <v>367</v>
      </c>
    </row>
    <row r="11823" spans="1:2" x14ac:dyDescent="0.3">
      <c r="A11823" s="3">
        <v>472451</v>
      </c>
      <c r="B11823" s="5" t="s">
        <v>411</v>
      </c>
    </row>
    <row r="11824" spans="1:2" x14ac:dyDescent="0.3">
      <c r="A11824" s="3">
        <v>472451</v>
      </c>
      <c r="B11824" s="5" t="s">
        <v>10</v>
      </c>
    </row>
    <row r="11825" spans="1:2" x14ac:dyDescent="0.3">
      <c r="A11825" s="3">
        <v>460048</v>
      </c>
      <c r="B11825" s="5" t="s">
        <v>1540</v>
      </c>
    </row>
    <row r="11826" spans="1:2" x14ac:dyDescent="0.3">
      <c r="A11826" s="3">
        <v>460048</v>
      </c>
      <c r="B11826" s="5" t="s">
        <v>1265</v>
      </c>
    </row>
    <row r="11827" spans="1:2" x14ac:dyDescent="0.3">
      <c r="A11827" s="3">
        <v>460048</v>
      </c>
      <c r="B11827" s="5" t="s">
        <v>263</v>
      </c>
    </row>
    <row r="11828" spans="1:2" x14ac:dyDescent="0.3">
      <c r="A11828" s="3">
        <v>503902</v>
      </c>
      <c r="B11828" s="5" t="s">
        <v>3367</v>
      </c>
    </row>
    <row r="11829" spans="1:2" x14ac:dyDescent="0.3">
      <c r="A11829" s="3">
        <v>503902</v>
      </c>
      <c r="B11829" s="5" t="s">
        <v>2939</v>
      </c>
    </row>
    <row r="11830" spans="1:2" x14ac:dyDescent="0.3">
      <c r="A11830" s="3">
        <v>503902</v>
      </c>
      <c r="B11830" s="5" t="s">
        <v>19755</v>
      </c>
    </row>
    <row r="11831" spans="1:2" x14ac:dyDescent="0.3">
      <c r="A11831" s="3">
        <v>399248</v>
      </c>
      <c r="B11831" s="5" t="s">
        <v>10</v>
      </c>
    </row>
    <row r="11832" spans="1:2" x14ac:dyDescent="0.3">
      <c r="A11832" s="3">
        <v>701944</v>
      </c>
      <c r="B11832" s="5" t="s">
        <v>94</v>
      </c>
    </row>
    <row r="11833" spans="1:2" x14ac:dyDescent="0.3">
      <c r="A11833" s="3">
        <v>500921</v>
      </c>
      <c r="B11833" s="5" t="s">
        <v>10</v>
      </c>
    </row>
    <row r="11834" spans="1:2" x14ac:dyDescent="0.3">
      <c r="A11834" s="3">
        <v>467952</v>
      </c>
      <c r="B11834" s="5" t="s">
        <v>10</v>
      </c>
    </row>
    <row r="11835" spans="1:2" x14ac:dyDescent="0.3">
      <c r="A11835" s="3">
        <v>550035</v>
      </c>
      <c r="B11835" s="5" t="s">
        <v>10</v>
      </c>
    </row>
    <row r="11836" spans="1:2" x14ac:dyDescent="0.3">
      <c r="A11836" s="3">
        <v>339976</v>
      </c>
      <c r="B11836" s="5" t="s">
        <v>10</v>
      </c>
    </row>
    <row r="11837" spans="1:2" x14ac:dyDescent="0.3">
      <c r="A11837" s="3">
        <v>484747</v>
      </c>
      <c r="B11837" s="5" t="s">
        <v>108</v>
      </c>
    </row>
    <row r="11838" spans="1:2" x14ac:dyDescent="0.3">
      <c r="A11838" s="3">
        <v>479226</v>
      </c>
      <c r="B11838" s="5" t="s">
        <v>1109</v>
      </c>
    </row>
    <row r="11839" spans="1:2" x14ac:dyDescent="0.3">
      <c r="A11839" s="3">
        <v>479226</v>
      </c>
      <c r="B11839" s="5" t="s">
        <v>284</v>
      </c>
    </row>
    <row r="11840" spans="1:2" x14ac:dyDescent="0.3">
      <c r="A11840" s="3">
        <v>479226</v>
      </c>
      <c r="B11840" s="5" t="s">
        <v>263</v>
      </c>
    </row>
    <row r="11841" spans="1:2" x14ac:dyDescent="0.3">
      <c r="A11841" s="3">
        <v>479226</v>
      </c>
      <c r="B11841" s="5" t="s">
        <v>750</v>
      </c>
    </row>
    <row r="11842" spans="1:2" x14ac:dyDescent="0.3">
      <c r="A11842" s="3">
        <v>534939</v>
      </c>
      <c r="B11842" s="5" t="s">
        <v>51</v>
      </c>
    </row>
    <row r="11843" spans="1:2" x14ac:dyDescent="0.3">
      <c r="A11843" s="3">
        <v>505177</v>
      </c>
      <c r="B11843" s="5" t="s">
        <v>416</v>
      </c>
    </row>
    <row r="11844" spans="1:2" x14ac:dyDescent="0.3">
      <c r="A11844" s="3">
        <v>495673</v>
      </c>
      <c r="B11844" s="5" t="s">
        <v>108</v>
      </c>
    </row>
    <row r="11845" spans="1:2" x14ac:dyDescent="0.3">
      <c r="A11845" s="3">
        <v>495673</v>
      </c>
      <c r="B11845" s="5" t="s">
        <v>10</v>
      </c>
    </row>
    <row r="11846" spans="1:2" x14ac:dyDescent="0.3">
      <c r="A11846" s="3">
        <v>340613</v>
      </c>
      <c r="B11846" s="5" t="s">
        <v>750</v>
      </c>
    </row>
    <row r="11847" spans="1:2" x14ac:dyDescent="0.3">
      <c r="A11847" s="3">
        <v>340613</v>
      </c>
      <c r="B11847" s="5" t="s">
        <v>584</v>
      </c>
    </row>
    <row r="11848" spans="1:2" x14ac:dyDescent="0.3">
      <c r="A11848" s="3">
        <v>340613</v>
      </c>
      <c r="B11848" s="5" t="s">
        <v>416</v>
      </c>
    </row>
    <row r="11849" spans="1:2" x14ac:dyDescent="0.3">
      <c r="A11849" s="3">
        <v>340613</v>
      </c>
      <c r="B11849" s="5" t="s">
        <v>10</v>
      </c>
    </row>
    <row r="11850" spans="1:2" x14ac:dyDescent="0.3">
      <c r="A11850" s="3">
        <v>546230</v>
      </c>
      <c r="B11850" s="5" t="s">
        <v>2939</v>
      </c>
    </row>
    <row r="11851" spans="1:2" x14ac:dyDescent="0.3">
      <c r="A11851" s="3">
        <v>514754</v>
      </c>
      <c r="B11851" s="5" t="s">
        <v>10</v>
      </c>
    </row>
    <row r="11852" spans="1:2" x14ac:dyDescent="0.3">
      <c r="A11852" s="3">
        <v>436387</v>
      </c>
      <c r="B11852" s="5" t="s">
        <v>284</v>
      </c>
    </row>
    <row r="11853" spans="1:2" x14ac:dyDescent="0.3">
      <c r="A11853" s="3">
        <v>407447</v>
      </c>
      <c r="B11853" s="5" t="s">
        <v>1540</v>
      </c>
    </row>
    <row r="11854" spans="1:2" x14ac:dyDescent="0.3">
      <c r="A11854" s="3">
        <v>407447</v>
      </c>
      <c r="B11854" s="5" t="s">
        <v>108</v>
      </c>
    </row>
    <row r="11855" spans="1:2" x14ac:dyDescent="0.3">
      <c r="A11855" s="3">
        <v>407447</v>
      </c>
      <c r="B11855" s="5" t="s">
        <v>595</v>
      </c>
    </row>
    <row r="11856" spans="1:2" x14ac:dyDescent="0.3">
      <c r="A11856" s="3">
        <v>407447</v>
      </c>
      <c r="B11856" s="5" t="s">
        <v>19755</v>
      </c>
    </row>
    <row r="11857" spans="1:2" x14ac:dyDescent="0.3">
      <c r="A11857" s="3">
        <v>407447</v>
      </c>
      <c r="B11857" s="5" t="s">
        <v>10</v>
      </c>
    </row>
    <row r="11858" spans="1:2" x14ac:dyDescent="0.3">
      <c r="A11858" s="3">
        <v>521935</v>
      </c>
      <c r="B11858" s="5" t="s">
        <v>10</v>
      </c>
    </row>
    <row r="11859" spans="1:2" x14ac:dyDescent="0.3">
      <c r="A11859" s="3">
        <v>511679</v>
      </c>
      <c r="B11859" s="5" t="s">
        <v>3037</v>
      </c>
    </row>
    <row r="11860" spans="1:2" x14ac:dyDescent="0.3">
      <c r="A11860" s="3">
        <v>483539</v>
      </c>
      <c r="B11860" s="5" t="s">
        <v>94</v>
      </c>
    </row>
    <row r="11861" spans="1:2" x14ac:dyDescent="0.3">
      <c r="A11861" s="3">
        <v>391710</v>
      </c>
      <c r="B11861" s="5" t="s">
        <v>10</v>
      </c>
    </row>
    <row r="11862" spans="1:2" x14ac:dyDescent="0.3">
      <c r="A11862" s="3">
        <v>353066</v>
      </c>
      <c r="B11862" s="5" t="s">
        <v>10</v>
      </c>
    </row>
    <row r="11863" spans="1:2" x14ac:dyDescent="0.3">
      <c r="A11863" s="3">
        <v>340601</v>
      </c>
      <c r="B11863" s="5" t="s">
        <v>416</v>
      </c>
    </row>
    <row r="11864" spans="1:2" x14ac:dyDescent="0.3">
      <c r="A11864" s="3">
        <v>340601</v>
      </c>
      <c r="B11864" s="5" t="s">
        <v>10</v>
      </c>
    </row>
    <row r="11865" spans="1:2" x14ac:dyDescent="0.3">
      <c r="A11865" s="3">
        <v>558095</v>
      </c>
      <c r="B11865" s="5" t="s">
        <v>416</v>
      </c>
    </row>
    <row r="11866" spans="1:2" x14ac:dyDescent="0.3">
      <c r="A11866" s="3">
        <v>412862</v>
      </c>
      <c r="B11866" s="5" t="s">
        <v>595</v>
      </c>
    </row>
    <row r="11867" spans="1:2" x14ac:dyDescent="0.3">
      <c r="A11867" s="3">
        <v>466411</v>
      </c>
      <c r="B11867" s="5" t="s">
        <v>3037</v>
      </c>
    </row>
    <row r="11868" spans="1:2" x14ac:dyDescent="0.3">
      <c r="A11868" s="3">
        <v>466411</v>
      </c>
      <c r="B11868" s="5" t="s">
        <v>10</v>
      </c>
    </row>
    <row r="11869" spans="1:2" x14ac:dyDescent="0.3">
      <c r="A11869" s="3">
        <v>513223</v>
      </c>
      <c r="B11869" s="5" t="s">
        <v>1036</v>
      </c>
    </row>
    <row r="11870" spans="1:2" x14ac:dyDescent="0.3">
      <c r="A11870" s="3">
        <v>513223</v>
      </c>
      <c r="B11870" s="5" t="s">
        <v>51</v>
      </c>
    </row>
    <row r="11871" spans="1:2" x14ac:dyDescent="0.3">
      <c r="A11871" s="3">
        <v>543583</v>
      </c>
      <c r="B11871" s="5" t="s">
        <v>411</v>
      </c>
    </row>
    <row r="11872" spans="1:2" x14ac:dyDescent="0.3">
      <c r="A11872" s="3">
        <v>543583</v>
      </c>
      <c r="B11872" s="5" t="s">
        <v>10</v>
      </c>
    </row>
    <row r="11873" spans="1:2" x14ac:dyDescent="0.3">
      <c r="A11873" s="3">
        <v>421792</v>
      </c>
      <c r="B11873" s="5" t="s">
        <v>51</v>
      </c>
    </row>
    <row r="11874" spans="1:2" x14ac:dyDescent="0.3">
      <c r="A11874" s="3">
        <v>421792</v>
      </c>
      <c r="B11874" s="5" t="s">
        <v>10</v>
      </c>
    </row>
    <row r="11875" spans="1:2" x14ac:dyDescent="0.3">
      <c r="A11875" s="3">
        <v>417670</v>
      </c>
      <c r="B11875" s="5" t="s">
        <v>108</v>
      </c>
    </row>
    <row r="11876" spans="1:2" x14ac:dyDescent="0.3">
      <c r="A11876" s="3">
        <v>417670</v>
      </c>
      <c r="B11876" s="5" t="s">
        <v>540</v>
      </c>
    </row>
    <row r="11877" spans="1:2" x14ac:dyDescent="0.3">
      <c r="A11877" s="3">
        <v>471507</v>
      </c>
      <c r="B11877" s="5" t="s">
        <v>416</v>
      </c>
    </row>
    <row r="11878" spans="1:2" x14ac:dyDescent="0.3">
      <c r="A11878" s="3">
        <v>471507</v>
      </c>
      <c r="B11878" s="5" t="s">
        <v>10</v>
      </c>
    </row>
    <row r="11879" spans="1:2" x14ac:dyDescent="0.3">
      <c r="A11879" s="3">
        <v>701919</v>
      </c>
      <c r="B11879" s="5" t="s">
        <v>94</v>
      </c>
    </row>
    <row r="11880" spans="1:2" x14ac:dyDescent="0.3">
      <c r="A11880" s="3">
        <v>492719</v>
      </c>
      <c r="B11880" s="5" t="s">
        <v>144</v>
      </c>
    </row>
    <row r="11881" spans="1:2" x14ac:dyDescent="0.3">
      <c r="A11881" s="3">
        <v>499537</v>
      </c>
      <c r="B11881" s="5" t="s">
        <v>3743</v>
      </c>
    </row>
    <row r="11882" spans="1:2" x14ac:dyDescent="0.3">
      <c r="A11882" s="3">
        <v>499537</v>
      </c>
      <c r="B11882" s="5" t="s">
        <v>284</v>
      </c>
    </row>
    <row r="11883" spans="1:2" x14ac:dyDescent="0.3">
      <c r="A11883" s="3">
        <v>535437</v>
      </c>
      <c r="B11883" s="5" t="s">
        <v>10</v>
      </c>
    </row>
    <row r="11884" spans="1:2" x14ac:dyDescent="0.3">
      <c r="A11884" s="3">
        <v>495979</v>
      </c>
      <c r="B11884" s="5" t="s">
        <v>94</v>
      </c>
    </row>
    <row r="11885" spans="1:2" x14ac:dyDescent="0.3">
      <c r="A11885" s="3">
        <v>560704</v>
      </c>
      <c r="B11885" s="5" t="s">
        <v>10</v>
      </c>
    </row>
    <row r="11886" spans="1:2" x14ac:dyDescent="0.3">
      <c r="A11886" s="3">
        <v>560704</v>
      </c>
      <c r="B11886" s="5" t="s">
        <v>2805</v>
      </c>
    </row>
    <row r="11887" spans="1:2" x14ac:dyDescent="0.3">
      <c r="A11887" s="3">
        <v>455108</v>
      </c>
      <c r="B11887" s="5" t="s">
        <v>108</v>
      </c>
    </row>
    <row r="11888" spans="1:2" x14ac:dyDescent="0.3">
      <c r="A11888" s="3">
        <v>455108</v>
      </c>
      <c r="B11888" s="5" t="s">
        <v>2847</v>
      </c>
    </row>
    <row r="11889" spans="1:2" x14ac:dyDescent="0.3">
      <c r="A11889" s="3">
        <v>455108</v>
      </c>
      <c r="B11889" s="5" t="s">
        <v>416</v>
      </c>
    </row>
    <row r="11890" spans="1:2" x14ac:dyDescent="0.3">
      <c r="A11890" s="3">
        <v>455108</v>
      </c>
      <c r="B11890" s="5" t="s">
        <v>10</v>
      </c>
    </row>
    <row r="11891" spans="1:2" x14ac:dyDescent="0.3">
      <c r="A11891" s="3">
        <v>540158</v>
      </c>
      <c r="B11891" s="5" t="s">
        <v>10</v>
      </c>
    </row>
    <row r="11892" spans="1:2" x14ac:dyDescent="0.3">
      <c r="A11892" s="3">
        <v>540158</v>
      </c>
      <c r="B11892" s="5" t="s">
        <v>1302</v>
      </c>
    </row>
    <row r="11893" spans="1:2" x14ac:dyDescent="0.3">
      <c r="A11893" s="3">
        <v>538335</v>
      </c>
      <c r="B11893" s="5" t="s">
        <v>1845</v>
      </c>
    </row>
    <row r="11894" spans="1:2" x14ac:dyDescent="0.3">
      <c r="A11894" s="3">
        <v>515042</v>
      </c>
      <c r="B11894" s="5" t="s">
        <v>10</v>
      </c>
    </row>
    <row r="11895" spans="1:2" x14ac:dyDescent="0.3">
      <c r="A11895" s="3">
        <v>432301</v>
      </c>
      <c r="B11895" s="5" t="s">
        <v>750</v>
      </c>
    </row>
    <row r="11896" spans="1:2" x14ac:dyDescent="0.3">
      <c r="A11896" s="3">
        <v>432301</v>
      </c>
      <c r="B11896" s="5" t="s">
        <v>10</v>
      </c>
    </row>
    <row r="11897" spans="1:2" x14ac:dyDescent="0.3">
      <c r="A11897" s="3">
        <v>723384</v>
      </c>
      <c r="B11897" s="5" t="s">
        <v>1845</v>
      </c>
    </row>
    <row r="11898" spans="1:2" x14ac:dyDescent="0.3">
      <c r="A11898" s="3">
        <v>564145</v>
      </c>
      <c r="B11898" s="5" t="s">
        <v>877</v>
      </c>
    </row>
    <row r="11899" spans="1:2" x14ac:dyDescent="0.3">
      <c r="A11899" s="3">
        <v>463053</v>
      </c>
      <c r="B11899" s="5" t="s">
        <v>10</v>
      </c>
    </row>
    <row r="11900" spans="1:2" x14ac:dyDescent="0.3">
      <c r="A11900" s="3">
        <v>454650</v>
      </c>
      <c r="B11900" s="5" t="s">
        <v>10</v>
      </c>
    </row>
    <row r="11901" spans="1:2" x14ac:dyDescent="0.3">
      <c r="A11901" s="3">
        <v>529962</v>
      </c>
      <c r="B11901" s="5" t="s">
        <v>10</v>
      </c>
    </row>
    <row r="11902" spans="1:2" x14ac:dyDescent="0.3">
      <c r="A11902" s="3">
        <v>457712</v>
      </c>
      <c r="B11902" s="5" t="s">
        <v>10</v>
      </c>
    </row>
    <row r="11903" spans="1:2" x14ac:dyDescent="0.3">
      <c r="A11903" s="3">
        <v>502581</v>
      </c>
      <c r="B11903" s="5" t="s">
        <v>84</v>
      </c>
    </row>
    <row r="11904" spans="1:2" x14ac:dyDescent="0.3">
      <c r="A11904" s="3">
        <v>504997</v>
      </c>
      <c r="B11904" s="5" t="s">
        <v>10</v>
      </c>
    </row>
    <row r="11905" spans="1:2" x14ac:dyDescent="0.3">
      <c r="A11905" s="3">
        <v>477887</v>
      </c>
      <c r="B11905" s="5" t="s">
        <v>416</v>
      </c>
    </row>
    <row r="11906" spans="1:2" x14ac:dyDescent="0.3">
      <c r="A11906" s="3">
        <v>477887</v>
      </c>
      <c r="B11906" s="5" t="s">
        <v>43</v>
      </c>
    </row>
    <row r="11907" spans="1:2" x14ac:dyDescent="0.3">
      <c r="A11907" s="3">
        <v>514277</v>
      </c>
      <c r="B11907" s="5" t="s">
        <v>416</v>
      </c>
    </row>
    <row r="11908" spans="1:2" x14ac:dyDescent="0.3">
      <c r="A11908" s="3">
        <v>514277</v>
      </c>
      <c r="B11908" s="5" t="s">
        <v>10</v>
      </c>
    </row>
    <row r="11909" spans="1:2" x14ac:dyDescent="0.3">
      <c r="A11909" s="3">
        <v>471853</v>
      </c>
      <c r="B11909" s="5" t="s">
        <v>108</v>
      </c>
    </row>
    <row r="11910" spans="1:2" x14ac:dyDescent="0.3">
      <c r="A11910" s="3">
        <v>471853</v>
      </c>
      <c r="B11910" s="5" t="s">
        <v>284</v>
      </c>
    </row>
    <row r="11911" spans="1:2" x14ac:dyDescent="0.3">
      <c r="A11911" s="3">
        <v>486898</v>
      </c>
      <c r="B11911" s="5" t="s">
        <v>411</v>
      </c>
    </row>
    <row r="11912" spans="1:2" x14ac:dyDescent="0.3">
      <c r="A11912" s="3">
        <v>486898</v>
      </c>
      <c r="B11912" s="5" t="s">
        <v>108</v>
      </c>
    </row>
    <row r="11913" spans="1:2" x14ac:dyDescent="0.3">
      <c r="A11913" s="3">
        <v>486898</v>
      </c>
      <c r="B11913" s="5" t="s">
        <v>19767</v>
      </c>
    </row>
    <row r="11914" spans="1:2" x14ac:dyDescent="0.3">
      <c r="A11914" s="3">
        <v>486898</v>
      </c>
      <c r="B11914" s="5" t="s">
        <v>51</v>
      </c>
    </row>
    <row r="11915" spans="1:2" x14ac:dyDescent="0.3">
      <c r="A11915" s="3">
        <v>486898</v>
      </c>
      <c r="B11915" s="5" t="s">
        <v>1144</v>
      </c>
    </row>
    <row r="11916" spans="1:2" x14ac:dyDescent="0.3">
      <c r="A11916" s="3">
        <v>513386</v>
      </c>
      <c r="B11916" s="5" t="s">
        <v>411</v>
      </c>
    </row>
    <row r="11917" spans="1:2" x14ac:dyDescent="0.3">
      <c r="A11917" s="3">
        <v>394741</v>
      </c>
      <c r="B11917" s="5" t="s">
        <v>432</v>
      </c>
    </row>
    <row r="11918" spans="1:2" x14ac:dyDescent="0.3">
      <c r="A11918" s="3">
        <v>394741</v>
      </c>
      <c r="B11918" s="5" t="s">
        <v>416</v>
      </c>
    </row>
    <row r="11919" spans="1:2" x14ac:dyDescent="0.3">
      <c r="A11919" s="3">
        <v>394741</v>
      </c>
      <c r="B11919" s="5" t="s">
        <v>10</v>
      </c>
    </row>
    <row r="11920" spans="1:2" x14ac:dyDescent="0.3">
      <c r="A11920" s="3">
        <v>508747</v>
      </c>
      <c r="B11920" s="5" t="s">
        <v>411</v>
      </c>
    </row>
    <row r="11921" spans="1:2" x14ac:dyDescent="0.3">
      <c r="A11921" s="3">
        <v>483552</v>
      </c>
      <c r="B11921" s="5" t="s">
        <v>1540</v>
      </c>
    </row>
    <row r="11922" spans="1:2" x14ac:dyDescent="0.3">
      <c r="A11922" s="3">
        <v>483552</v>
      </c>
      <c r="B11922" s="5" t="s">
        <v>956</v>
      </c>
    </row>
    <row r="11923" spans="1:2" x14ac:dyDescent="0.3">
      <c r="A11923" s="3">
        <v>568332</v>
      </c>
      <c r="B11923" s="5" t="s">
        <v>10</v>
      </c>
    </row>
    <row r="11924" spans="1:2" x14ac:dyDescent="0.3">
      <c r="A11924" s="3">
        <v>532908</v>
      </c>
      <c r="B11924" s="5" t="s">
        <v>10</v>
      </c>
    </row>
    <row r="11925" spans="1:2" x14ac:dyDescent="0.3">
      <c r="A11925" s="3">
        <v>391714</v>
      </c>
      <c r="B11925" s="5" t="s">
        <v>416</v>
      </c>
    </row>
    <row r="11926" spans="1:2" x14ac:dyDescent="0.3">
      <c r="A11926" s="3">
        <v>653131</v>
      </c>
      <c r="B11926" s="5" t="s">
        <v>94</v>
      </c>
    </row>
    <row r="11927" spans="1:2" x14ac:dyDescent="0.3">
      <c r="A11927" s="3">
        <v>432165</v>
      </c>
      <c r="B11927" s="5" t="s">
        <v>416</v>
      </c>
    </row>
    <row r="11928" spans="1:2" x14ac:dyDescent="0.3">
      <c r="A11928" s="3">
        <v>432165</v>
      </c>
      <c r="B11928" s="5" t="s">
        <v>12318</v>
      </c>
    </row>
    <row r="11929" spans="1:2" x14ac:dyDescent="0.3">
      <c r="A11929" s="3">
        <v>42330</v>
      </c>
      <c r="B11929" s="5" t="s">
        <v>411</v>
      </c>
    </row>
    <row r="11930" spans="1:2" x14ac:dyDescent="0.3">
      <c r="A11930" s="3">
        <v>517062</v>
      </c>
      <c r="B11930" s="5" t="s">
        <v>284</v>
      </c>
    </row>
    <row r="11931" spans="1:2" x14ac:dyDescent="0.3">
      <c r="A11931" s="3">
        <v>493099</v>
      </c>
      <c r="B11931" s="5" t="s">
        <v>10</v>
      </c>
    </row>
    <row r="11932" spans="1:2" x14ac:dyDescent="0.3">
      <c r="A11932" s="3">
        <v>491629</v>
      </c>
      <c r="B11932" s="5" t="s">
        <v>595</v>
      </c>
    </row>
    <row r="11933" spans="1:2" x14ac:dyDescent="0.3">
      <c r="A11933" s="3">
        <v>501190</v>
      </c>
      <c r="B11933" s="5" t="s">
        <v>1845</v>
      </c>
    </row>
    <row r="11934" spans="1:2" x14ac:dyDescent="0.3">
      <c r="A11934" s="3">
        <v>362826</v>
      </c>
      <c r="B11934" s="5" t="s">
        <v>284</v>
      </c>
    </row>
    <row r="11935" spans="1:2" x14ac:dyDescent="0.3">
      <c r="A11935" s="3">
        <v>362826</v>
      </c>
      <c r="B11935" s="5" t="s">
        <v>750</v>
      </c>
    </row>
    <row r="11936" spans="1:2" x14ac:dyDescent="0.3">
      <c r="A11936" s="3">
        <v>362826</v>
      </c>
      <c r="B11936" s="5" t="s">
        <v>10</v>
      </c>
    </row>
    <row r="11937" spans="1:2" x14ac:dyDescent="0.3">
      <c r="A11937" s="3">
        <v>479040</v>
      </c>
      <c r="B11937" s="5" t="s">
        <v>432</v>
      </c>
    </row>
    <row r="11938" spans="1:2" x14ac:dyDescent="0.3">
      <c r="A11938" s="3">
        <v>555630</v>
      </c>
      <c r="B11938" s="5" t="s">
        <v>877</v>
      </c>
    </row>
    <row r="11939" spans="1:2" x14ac:dyDescent="0.3">
      <c r="A11939" s="3">
        <v>431185</v>
      </c>
      <c r="B11939" s="5" t="s">
        <v>10</v>
      </c>
    </row>
    <row r="11940" spans="1:2" x14ac:dyDescent="0.3">
      <c r="A11940" s="3">
        <v>458109</v>
      </c>
      <c r="B11940" s="5" t="s">
        <v>10</v>
      </c>
    </row>
    <row r="11941" spans="1:2" x14ac:dyDescent="0.3">
      <c r="A11941" s="3">
        <v>458109</v>
      </c>
      <c r="B11941" s="5" t="s">
        <v>2138</v>
      </c>
    </row>
    <row r="11942" spans="1:2" x14ac:dyDescent="0.3">
      <c r="A11942" s="3">
        <v>510460</v>
      </c>
      <c r="B11942" s="5" t="s">
        <v>1540</v>
      </c>
    </row>
    <row r="11943" spans="1:2" x14ac:dyDescent="0.3">
      <c r="A11943" s="3">
        <v>510460</v>
      </c>
      <c r="B11943" s="5" t="s">
        <v>108</v>
      </c>
    </row>
    <row r="11944" spans="1:2" x14ac:dyDescent="0.3">
      <c r="A11944" s="3">
        <v>523593</v>
      </c>
      <c r="B11944" s="5" t="s">
        <v>94</v>
      </c>
    </row>
    <row r="11945" spans="1:2" x14ac:dyDescent="0.3">
      <c r="A11945" s="3">
        <v>481375</v>
      </c>
      <c r="B11945" s="5" t="s">
        <v>416</v>
      </c>
    </row>
    <row r="11946" spans="1:2" x14ac:dyDescent="0.3">
      <c r="A11946" s="3">
        <v>438145</v>
      </c>
      <c r="B11946" s="5" t="s">
        <v>1540</v>
      </c>
    </row>
    <row r="11947" spans="1:2" x14ac:dyDescent="0.3">
      <c r="A11947" s="3">
        <v>438145</v>
      </c>
      <c r="B11947" s="5" t="s">
        <v>2847</v>
      </c>
    </row>
    <row r="11948" spans="1:2" x14ac:dyDescent="0.3">
      <c r="A11948" s="3">
        <v>438145</v>
      </c>
      <c r="B11948" s="5" t="s">
        <v>19760</v>
      </c>
    </row>
    <row r="11949" spans="1:2" x14ac:dyDescent="0.3">
      <c r="A11949" s="3">
        <v>533938</v>
      </c>
      <c r="B11949" s="5" t="s">
        <v>10</v>
      </c>
    </row>
    <row r="11950" spans="1:2" x14ac:dyDescent="0.3">
      <c r="A11950" s="3">
        <v>429977</v>
      </c>
      <c r="B11950" s="5" t="s">
        <v>284</v>
      </c>
    </row>
    <row r="11951" spans="1:2" x14ac:dyDescent="0.3">
      <c r="A11951" s="3">
        <v>545963</v>
      </c>
      <c r="B11951" s="5" t="s">
        <v>595</v>
      </c>
    </row>
    <row r="11952" spans="1:2" x14ac:dyDescent="0.3">
      <c r="A11952" s="3">
        <v>545963</v>
      </c>
      <c r="B11952" s="5" t="s">
        <v>10</v>
      </c>
    </row>
    <row r="11953" spans="1:2" x14ac:dyDescent="0.3">
      <c r="A11953" s="3">
        <v>450489</v>
      </c>
      <c r="B11953" s="5" t="s">
        <v>10</v>
      </c>
    </row>
    <row r="11954" spans="1:2" x14ac:dyDescent="0.3">
      <c r="A11954" s="3">
        <v>682708</v>
      </c>
      <c r="B11954" s="5" t="s">
        <v>94</v>
      </c>
    </row>
    <row r="11955" spans="1:2" x14ac:dyDescent="0.3">
      <c r="A11955" s="3">
        <v>441393</v>
      </c>
      <c r="B11955" s="5" t="s">
        <v>411</v>
      </c>
    </row>
    <row r="11956" spans="1:2" x14ac:dyDescent="0.3">
      <c r="A11956" s="3">
        <v>441393</v>
      </c>
      <c r="B11956" s="5" t="s">
        <v>108</v>
      </c>
    </row>
    <row r="11957" spans="1:2" x14ac:dyDescent="0.3">
      <c r="A11957" s="3">
        <v>474051</v>
      </c>
      <c r="B11957" s="5" t="s">
        <v>416</v>
      </c>
    </row>
    <row r="11958" spans="1:2" x14ac:dyDescent="0.3">
      <c r="A11958" s="3">
        <v>445456</v>
      </c>
      <c r="B11958" s="5" t="s">
        <v>1540</v>
      </c>
    </row>
    <row r="11959" spans="1:2" x14ac:dyDescent="0.3">
      <c r="A11959" s="3">
        <v>445456</v>
      </c>
      <c r="B11959" s="5" t="s">
        <v>10</v>
      </c>
    </row>
    <row r="11960" spans="1:2" x14ac:dyDescent="0.3">
      <c r="A11960" s="3">
        <v>445456</v>
      </c>
      <c r="B11960" s="5" t="s">
        <v>284</v>
      </c>
    </row>
    <row r="11961" spans="1:2" x14ac:dyDescent="0.3">
      <c r="A11961" s="3">
        <v>491633</v>
      </c>
      <c r="B11961" s="5" t="s">
        <v>10</v>
      </c>
    </row>
    <row r="11962" spans="1:2" x14ac:dyDescent="0.3">
      <c r="A11962" s="3">
        <v>455565</v>
      </c>
      <c r="B11962" s="5" t="s">
        <v>10</v>
      </c>
    </row>
    <row r="11963" spans="1:2" x14ac:dyDescent="0.3">
      <c r="A11963" s="3">
        <v>432383</v>
      </c>
      <c r="B11963" s="5" t="s">
        <v>1540</v>
      </c>
    </row>
    <row r="11964" spans="1:2" x14ac:dyDescent="0.3">
      <c r="A11964" s="3">
        <v>432383</v>
      </c>
      <c r="B11964" s="5" t="s">
        <v>1109</v>
      </c>
    </row>
    <row r="11965" spans="1:2" x14ac:dyDescent="0.3">
      <c r="A11965" s="3">
        <v>432383</v>
      </c>
      <c r="B11965" s="5" t="s">
        <v>284</v>
      </c>
    </row>
    <row r="11966" spans="1:2" x14ac:dyDescent="0.3">
      <c r="A11966" s="3">
        <v>432383</v>
      </c>
      <c r="B11966" s="5" t="s">
        <v>19760</v>
      </c>
    </row>
    <row r="11967" spans="1:2" x14ac:dyDescent="0.3">
      <c r="A11967" s="3">
        <v>548754</v>
      </c>
      <c r="B11967" s="5" t="s">
        <v>10</v>
      </c>
    </row>
    <row r="11968" spans="1:2" x14ac:dyDescent="0.3">
      <c r="A11968" s="3">
        <v>427214</v>
      </c>
      <c r="B11968" s="5" t="s">
        <v>540</v>
      </c>
    </row>
    <row r="11969" spans="1:2" x14ac:dyDescent="0.3">
      <c r="A11969" s="3">
        <v>427214</v>
      </c>
      <c r="B11969" s="5" t="s">
        <v>416</v>
      </c>
    </row>
    <row r="11970" spans="1:2" x14ac:dyDescent="0.3">
      <c r="A11970" s="3">
        <v>427214</v>
      </c>
      <c r="B11970" s="5" t="s">
        <v>284</v>
      </c>
    </row>
    <row r="11971" spans="1:2" x14ac:dyDescent="0.3">
      <c r="A11971" s="3">
        <v>427214</v>
      </c>
      <c r="B11971" s="5" t="s">
        <v>1540</v>
      </c>
    </row>
    <row r="11972" spans="1:2" x14ac:dyDescent="0.3">
      <c r="A11972" s="3">
        <v>508422</v>
      </c>
      <c r="B11972" s="5" t="s">
        <v>144</v>
      </c>
    </row>
    <row r="11973" spans="1:2" x14ac:dyDescent="0.3">
      <c r="A11973" s="3">
        <v>538061</v>
      </c>
      <c r="B11973" s="5" t="s">
        <v>2886</v>
      </c>
    </row>
    <row r="11974" spans="1:2" x14ac:dyDescent="0.3">
      <c r="A11974" s="3">
        <v>538061</v>
      </c>
      <c r="B11974" s="5" t="s">
        <v>284</v>
      </c>
    </row>
    <row r="11975" spans="1:2" x14ac:dyDescent="0.3">
      <c r="A11975" s="3">
        <v>483411</v>
      </c>
      <c r="B11975" s="5" t="s">
        <v>367</v>
      </c>
    </row>
    <row r="11976" spans="1:2" x14ac:dyDescent="0.3">
      <c r="A11976" s="3">
        <v>505904</v>
      </c>
      <c r="B11976" s="5" t="s">
        <v>10</v>
      </c>
    </row>
    <row r="11977" spans="1:2" x14ac:dyDescent="0.3">
      <c r="A11977" s="3">
        <v>552660</v>
      </c>
      <c r="B11977" s="5" t="s">
        <v>10</v>
      </c>
    </row>
    <row r="11978" spans="1:2" x14ac:dyDescent="0.3">
      <c r="A11978" s="3">
        <v>574939</v>
      </c>
      <c r="B11978" s="5" t="s">
        <v>94</v>
      </c>
    </row>
    <row r="11979" spans="1:2" x14ac:dyDescent="0.3">
      <c r="A11979" s="3">
        <v>518527</v>
      </c>
      <c r="B11979" s="5" t="s">
        <v>10</v>
      </c>
    </row>
    <row r="11980" spans="1:2" x14ac:dyDescent="0.3">
      <c r="A11980" s="3">
        <v>518502</v>
      </c>
      <c r="B11980" s="5" t="s">
        <v>750</v>
      </c>
    </row>
    <row r="11981" spans="1:2" x14ac:dyDescent="0.3">
      <c r="A11981" s="3">
        <v>495601</v>
      </c>
      <c r="B11981" s="5" t="s">
        <v>877</v>
      </c>
    </row>
    <row r="11982" spans="1:2" x14ac:dyDescent="0.3">
      <c r="A11982" s="3">
        <v>484751</v>
      </c>
      <c r="B11982" s="5" t="s">
        <v>108</v>
      </c>
    </row>
    <row r="11983" spans="1:2" x14ac:dyDescent="0.3">
      <c r="A11983" s="3">
        <v>546728</v>
      </c>
      <c r="B11983" s="5" t="s">
        <v>10</v>
      </c>
    </row>
    <row r="11984" spans="1:2" x14ac:dyDescent="0.3">
      <c r="A11984" s="3">
        <v>347111</v>
      </c>
      <c r="B11984" s="5" t="s">
        <v>432</v>
      </c>
    </row>
    <row r="11985" spans="1:2" x14ac:dyDescent="0.3">
      <c r="A11985" s="3">
        <v>347111</v>
      </c>
      <c r="B11985" s="5" t="s">
        <v>10</v>
      </c>
    </row>
    <row r="11986" spans="1:2" x14ac:dyDescent="0.3">
      <c r="A11986" s="3">
        <v>458342</v>
      </c>
      <c r="B11986" s="5" t="s">
        <v>10</v>
      </c>
    </row>
    <row r="11987" spans="1:2" x14ac:dyDescent="0.3">
      <c r="A11987" s="3">
        <v>504982</v>
      </c>
      <c r="B11987" s="5" t="s">
        <v>10</v>
      </c>
    </row>
    <row r="11988" spans="1:2" x14ac:dyDescent="0.3">
      <c r="A11988" s="3">
        <v>494974</v>
      </c>
      <c r="B11988" s="5" t="s">
        <v>416</v>
      </c>
    </row>
    <row r="11989" spans="1:2" x14ac:dyDescent="0.3">
      <c r="A11989" s="3">
        <v>416724</v>
      </c>
      <c r="B11989" s="5" t="s">
        <v>367</v>
      </c>
    </row>
    <row r="11990" spans="1:2" x14ac:dyDescent="0.3">
      <c r="A11990" s="3">
        <v>454291</v>
      </c>
      <c r="B11990" s="5" t="s">
        <v>416</v>
      </c>
    </row>
    <row r="11991" spans="1:2" x14ac:dyDescent="0.3">
      <c r="A11991" s="3">
        <v>514684</v>
      </c>
      <c r="B11991" s="5" t="s">
        <v>877</v>
      </c>
    </row>
    <row r="11992" spans="1:2" x14ac:dyDescent="0.3">
      <c r="A11992" s="3">
        <v>514710</v>
      </c>
      <c r="B11992" s="5" t="s">
        <v>144</v>
      </c>
    </row>
    <row r="11993" spans="1:2" x14ac:dyDescent="0.3">
      <c r="A11993" s="3">
        <v>458027</v>
      </c>
      <c r="B11993" s="5" t="s">
        <v>877</v>
      </c>
    </row>
    <row r="11994" spans="1:2" x14ac:dyDescent="0.3">
      <c r="A11994" s="3">
        <v>448432</v>
      </c>
      <c r="B11994" s="5" t="s">
        <v>416</v>
      </c>
    </row>
    <row r="11995" spans="1:2" x14ac:dyDescent="0.3">
      <c r="A11995" s="3">
        <v>509536</v>
      </c>
      <c r="B11995" s="5" t="s">
        <v>1845</v>
      </c>
    </row>
    <row r="11996" spans="1:2" x14ac:dyDescent="0.3">
      <c r="A11996" s="3">
        <v>412157</v>
      </c>
      <c r="B11996" s="5" t="s">
        <v>416</v>
      </c>
    </row>
    <row r="11997" spans="1:2" x14ac:dyDescent="0.3">
      <c r="A11997" s="3">
        <v>412157</v>
      </c>
      <c r="B11997" s="5" t="s">
        <v>10</v>
      </c>
    </row>
    <row r="11998" spans="1:2" x14ac:dyDescent="0.3">
      <c r="A11998" s="3">
        <v>391912</v>
      </c>
      <c r="B11998" s="5" t="s">
        <v>1845</v>
      </c>
    </row>
    <row r="11999" spans="1:2" x14ac:dyDescent="0.3">
      <c r="A11999" s="3">
        <v>300906</v>
      </c>
      <c r="B11999" s="5" t="s">
        <v>74</v>
      </c>
    </row>
    <row r="12000" spans="1:2" x14ac:dyDescent="0.3">
      <c r="A12000" s="3">
        <v>511652</v>
      </c>
      <c r="B12000" s="5" t="s">
        <v>94</v>
      </c>
    </row>
    <row r="12001" spans="1:2" x14ac:dyDescent="0.3">
      <c r="A12001" s="3">
        <v>451877</v>
      </c>
      <c r="B12001" s="5" t="s">
        <v>10</v>
      </c>
    </row>
    <row r="12002" spans="1:2" x14ac:dyDescent="0.3">
      <c r="A12002" s="3">
        <v>502350</v>
      </c>
      <c r="B12002" s="5" t="s">
        <v>1540</v>
      </c>
    </row>
    <row r="12003" spans="1:2" x14ac:dyDescent="0.3">
      <c r="A12003" s="3">
        <v>502350</v>
      </c>
      <c r="B12003" s="5" t="s">
        <v>108</v>
      </c>
    </row>
    <row r="12004" spans="1:2" x14ac:dyDescent="0.3">
      <c r="A12004" s="3">
        <v>502350</v>
      </c>
      <c r="B12004" s="5" t="s">
        <v>51</v>
      </c>
    </row>
    <row r="12005" spans="1:2" x14ac:dyDescent="0.3">
      <c r="A12005" s="3">
        <v>348657</v>
      </c>
      <c r="B12005" s="5" t="s">
        <v>108</v>
      </c>
    </row>
    <row r="12006" spans="1:2" x14ac:dyDescent="0.3">
      <c r="A12006" s="3">
        <v>348657</v>
      </c>
      <c r="B12006" s="5" t="s">
        <v>3578</v>
      </c>
    </row>
    <row r="12007" spans="1:2" x14ac:dyDescent="0.3">
      <c r="A12007" s="3">
        <v>348657</v>
      </c>
      <c r="B12007" s="5" t="s">
        <v>10413</v>
      </c>
    </row>
    <row r="12008" spans="1:2" x14ac:dyDescent="0.3">
      <c r="A12008" s="3">
        <v>519035</v>
      </c>
      <c r="B12008" s="5" t="s">
        <v>10</v>
      </c>
    </row>
    <row r="12009" spans="1:2" x14ac:dyDescent="0.3">
      <c r="A12009" s="3">
        <v>414018</v>
      </c>
      <c r="B12009" s="5" t="s">
        <v>10</v>
      </c>
    </row>
    <row r="12010" spans="1:2" x14ac:dyDescent="0.3">
      <c r="A12010" s="3">
        <v>504603</v>
      </c>
      <c r="B12010" s="5" t="s">
        <v>108</v>
      </c>
    </row>
    <row r="12011" spans="1:2" x14ac:dyDescent="0.3">
      <c r="A12011" s="3">
        <v>564149</v>
      </c>
      <c r="B12011" s="5" t="s">
        <v>8785</v>
      </c>
    </row>
    <row r="12012" spans="1:2" x14ac:dyDescent="0.3">
      <c r="A12012" s="3">
        <v>564149</v>
      </c>
      <c r="B12012" s="5" t="s">
        <v>416</v>
      </c>
    </row>
    <row r="12013" spans="1:2" x14ac:dyDescent="0.3">
      <c r="A12013" s="3">
        <v>564149</v>
      </c>
      <c r="B12013" s="5" t="s">
        <v>3367</v>
      </c>
    </row>
    <row r="12014" spans="1:2" x14ac:dyDescent="0.3">
      <c r="A12014" s="3">
        <v>564149</v>
      </c>
      <c r="B12014" s="5" t="s">
        <v>367</v>
      </c>
    </row>
    <row r="12015" spans="1:2" x14ac:dyDescent="0.3">
      <c r="A12015" s="3">
        <v>497223</v>
      </c>
      <c r="B12015" s="5" t="s">
        <v>284</v>
      </c>
    </row>
    <row r="12016" spans="1:2" x14ac:dyDescent="0.3">
      <c r="A12016" s="3">
        <v>472734</v>
      </c>
      <c r="B12016" s="5" t="s">
        <v>10</v>
      </c>
    </row>
    <row r="12017" spans="1:2" x14ac:dyDescent="0.3">
      <c r="A12017" s="3">
        <v>458005</v>
      </c>
      <c r="B12017" s="5" t="s">
        <v>10</v>
      </c>
    </row>
    <row r="12018" spans="1:2" x14ac:dyDescent="0.3">
      <c r="A12018" s="3">
        <v>480100</v>
      </c>
      <c r="B12018" s="5" t="s">
        <v>10</v>
      </c>
    </row>
    <row r="12019" spans="1:2" x14ac:dyDescent="0.3">
      <c r="A12019" s="3">
        <v>407890</v>
      </c>
      <c r="B12019" s="5" t="s">
        <v>416</v>
      </c>
    </row>
    <row r="12020" spans="1:2" x14ac:dyDescent="0.3">
      <c r="A12020" s="3">
        <v>504231</v>
      </c>
      <c r="B12020" s="5" t="s">
        <v>595</v>
      </c>
    </row>
    <row r="12021" spans="1:2" x14ac:dyDescent="0.3">
      <c r="A12021" s="3">
        <v>689308</v>
      </c>
      <c r="B12021" s="5" t="s">
        <v>94</v>
      </c>
    </row>
    <row r="12022" spans="1:2" x14ac:dyDescent="0.3">
      <c r="A12022" s="3">
        <v>506596</v>
      </c>
      <c r="B12022" s="5" t="s">
        <v>1540</v>
      </c>
    </row>
    <row r="12023" spans="1:2" x14ac:dyDescent="0.3">
      <c r="A12023" s="3">
        <v>506596</v>
      </c>
      <c r="B12023" s="5" t="s">
        <v>3578</v>
      </c>
    </row>
    <row r="12024" spans="1:2" x14ac:dyDescent="0.3">
      <c r="A12024" s="3">
        <v>425373</v>
      </c>
      <c r="B12024" s="5" t="s">
        <v>10</v>
      </c>
    </row>
    <row r="12025" spans="1:2" x14ac:dyDescent="0.3">
      <c r="A12025" s="3">
        <v>486225</v>
      </c>
      <c r="B12025" s="5" t="s">
        <v>284</v>
      </c>
    </row>
    <row r="12026" spans="1:2" x14ac:dyDescent="0.3">
      <c r="A12026" s="3">
        <v>486225</v>
      </c>
      <c r="B12026" s="5" t="s">
        <v>584</v>
      </c>
    </row>
    <row r="12027" spans="1:2" x14ac:dyDescent="0.3">
      <c r="A12027" s="3">
        <v>513736</v>
      </c>
      <c r="B12027" s="5" t="s">
        <v>10</v>
      </c>
    </row>
    <row r="12028" spans="1:2" x14ac:dyDescent="0.3">
      <c r="A12028" s="3">
        <v>414001</v>
      </c>
      <c r="B12028" s="5" t="s">
        <v>416</v>
      </c>
    </row>
    <row r="12029" spans="1:2" x14ac:dyDescent="0.3">
      <c r="A12029" s="3">
        <v>554279</v>
      </c>
      <c r="B12029" s="5" t="s">
        <v>432</v>
      </c>
    </row>
    <row r="12030" spans="1:2" x14ac:dyDescent="0.3">
      <c r="A12030" s="3">
        <v>554279</v>
      </c>
      <c r="B12030" s="5" t="s">
        <v>10</v>
      </c>
    </row>
    <row r="12031" spans="1:2" x14ac:dyDescent="0.3">
      <c r="A12031" s="3">
        <v>422742</v>
      </c>
      <c r="B12031" s="5" t="s">
        <v>284</v>
      </c>
    </row>
    <row r="12032" spans="1:2" x14ac:dyDescent="0.3">
      <c r="A12032" s="3">
        <v>499088</v>
      </c>
      <c r="B12032" s="5" t="s">
        <v>367</v>
      </c>
    </row>
    <row r="12033" spans="1:2" x14ac:dyDescent="0.3">
      <c r="A12033" s="3">
        <v>499088</v>
      </c>
      <c r="B12033" s="5" t="s">
        <v>284</v>
      </c>
    </row>
    <row r="12034" spans="1:2" x14ac:dyDescent="0.3">
      <c r="A12034" s="3">
        <v>475220</v>
      </c>
      <c r="B12034" s="5" t="s">
        <v>416</v>
      </c>
    </row>
    <row r="12035" spans="1:2" x14ac:dyDescent="0.3">
      <c r="A12035" s="3">
        <v>522964</v>
      </c>
      <c r="B12035" s="5" t="s">
        <v>10</v>
      </c>
    </row>
    <row r="12036" spans="1:2" x14ac:dyDescent="0.3">
      <c r="A12036" s="3">
        <v>512412</v>
      </c>
      <c r="B12036" s="5" t="s">
        <v>432</v>
      </c>
    </row>
    <row r="12037" spans="1:2" x14ac:dyDescent="0.3">
      <c r="A12037" s="3">
        <v>512412</v>
      </c>
      <c r="B12037" s="5" t="s">
        <v>416</v>
      </c>
    </row>
    <row r="12038" spans="1:2" x14ac:dyDescent="0.3">
      <c r="A12038" s="3">
        <v>512412</v>
      </c>
      <c r="B12038" s="5" t="s">
        <v>10</v>
      </c>
    </row>
    <row r="12039" spans="1:2" x14ac:dyDescent="0.3">
      <c r="A12039" s="3">
        <v>519091</v>
      </c>
      <c r="B12039" s="5" t="s">
        <v>51</v>
      </c>
    </row>
    <row r="12040" spans="1:2" x14ac:dyDescent="0.3">
      <c r="A12040" s="3">
        <v>518880</v>
      </c>
      <c r="B12040" s="5" t="s">
        <v>51</v>
      </c>
    </row>
    <row r="12041" spans="1:2" x14ac:dyDescent="0.3">
      <c r="A12041" s="3">
        <v>454283</v>
      </c>
      <c r="B12041" s="5" t="s">
        <v>1523</v>
      </c>
    </row>
    <row r="12042" spans="1:2" x14ac:dyDescent="0.3">
      <c r="A12042" s="3">
        <v>454283</v>
      </c>
      <c r="B12042" s="5" t="s">
        <v>10</v>
      </c>
    </row>
    <row r="12043" spans="1:2" x14ac:dyDescent="0.3">
      <c r="A12043" s="3">
        <v>538331</v>
      </c>
      <c r="B12043" s="5" t="s">
        <v>411</v>
      </c>
    </row>
    <row r="12044" spans="1:2" x14ac:dyDescent="0.3">
      <c r="A12044" s="3">
        <v>526224</v>
      </c>
      <c r="B12044" s="5" t="s">
        <v>10</v>
      </c>
    </row>
    <row r="12045" spans="1:2" x14ac:dyDescent="0.3">
      <c r="A12045" s="3">
        <v>499319</v>
      </c>
      <c r="B12045" s="5" t="s">
        <v>10</v>
      </c>
    </row>
    <row r="12046" spans="1:2" x14ac:dyDescent="0.3">
      <c r="A12046" s="3">
        <v>592041</v>
      </c>
      <c r="B12046" s="5" t="s">
        <v>416</v>
      </c>
    </row>
    <row r="12047" spans="1:2" x14ac:dyDescent="0.3">
      <c r="A12047" s="3">
        <v>451657</v>
      </c>
      <c r="B12047" s="5" t="s">
        <v>108</v>
      </c>
    </row>
    <row r="12048" spans="1:2" x14ac:dyDescent="0.3">
      <c r="A12048" s="3">
        <v>462919</v>
      </c>
      <c r="B12048" s="5" t="s">
        <v>10</v>
      </c>
    </row>
    <row r="12049" spans="1:2" x14ac:dyDescent="0.3">
      <c r="A12049" s="3">
        <v>492452</v>
      </c>
      <c r="B12049" s="5" t="s">
        <v>10</v>
      </c>
    </row>
    <row r="12050" spans="1:2" x14ac:dyDescent="0.3">
      <c r="A12050" s="3">
        <v>534271</v>
      </c>
      <c r="B12050" s="5" t="s">
        <v>10</v>
      </c>
    </row>
    <row r="12051" spans="1:2" x14ac:dyDescent="0.3">
      <c r="A12051" s="3">
        <v>513427</v>
      </c>
      <c r="B12051" s="5" t="s">
        <v>416</v>
      </c>
    </row>
    <row r="12052" spans="1:2" x14ac:dyDescent="0.3">
      <c r="A12052" s="3">
        <v>470918</v>
      </c>
      <c r="B12052" s="5" t="s">
        <v>416</v>
      </c>
    </row>
    <row r="12053" spans="1:2" x14ac:dyDescent="0.3">
      <c r="A12053" s="3">
        <v>338768</v>
      </c>
      <c r="B12053" s="5" t="s">
        <v>10</v>
      </c>
    </row>
    <row r="12054" spans="1:2" x14ac:dyDescent="0.3">
      <c r="A12054" s="3">
        <v>563103</v>
      </c>
      <c r="B12054" s="5" t="s">
        <v>94</v>
      </c>
    </row>
    <row r="12055" spans="1:2" x14ac:dyDescent="0.3">
      <c r="A12055" s="3">
        <v>507612</v>
      </c>
      <c r="B12055" s="5" t="s">
        <v>144</v>
      </c>
    </row>
    <row r="12056" spans="1:2" x14ac:dyDescent="0.3">
      <c r="A12056" s="3">
        <v>497814</v>
      </c>
      <c r="B12056" s="5" t="s">
        <v>10</v>
      </c>
    </row>
    <row r="12057" spans="1:2" x14ac:dyDescent="0.3">
      <c r="A12057" s="3">
        <v>471429</v>
      </c>
      <c r="B12057" s="5" t="s">
        <v>416</v>
      </c>
    </row>
    <row r="12058" spans="1:2" x14ac:dyDescent="0.3">
      <c r="A12058" s="3">
        <v>521647</v>
      </c>
      <c r="B12058" s="5" t="s">
        <v>10</v>
      </c>
    </row>
    <row r="12059" spans="1:2" x14ac:dyDescent="0.3">
      <c r="A12059" s="3">
        <v>531380</v>
      </c>
      <c r="B12059" s="5" t="s">
        <v>784</v>
      </c>
    </row>
    <row r="12060" spans="1:2" x14ac:dyDescent="0.3">
      <c r="A12060" s="3">
        <v>477666</v>
      </c>
      <c r="B12060" s="5" t="s">
        <v>1036</v>
      </c>
    </row>
    <row r="12061" spans="1:2" x14ac:dyDescent="0.3">
      <c r="A12061" s="3">
        <v>609247</v>
      </c>
      <c r="B12061" s="5" t="s">
        <v>10</v>
      </c>
    </row>
    <row r="12062" spans="1:2" x14ac:dyDescent="0.3">
      <c r="A12062" s="3">
        <v>484901</v>
      </c>
      <c r="B12062" s="5" t="s">
        <v>1540</v>
      </c>
    </row>
    <row r="12063" spans="1:2" x14ac:dyDescent="0.3">
      <c r="A12063" s="3">
        <v>484901</v>
      </c>
      <c r="B12063" s="5" t="s">
        <v>108</v>
      </c>
    </row>
    <row r="12064" spans="1:2" x14ac:dyDescent="0.3">
      <c r="A12064" s="3">
        <v>548928</v>
      </c>
      <c r="B12064" s="5" t="s">
        <v>10</v>
      </c>
    </row>
    <row r="12065" spans="1:2" x14ac:dyDescent="0.3">
      <c r="A12065" s="3">
        <v>448447</v>
      </c>
      <c r="B12065" s="5" t="s">
        <v>74</v>
      </c>
    </row>
    <row r="12066" spans="1:2" x14ac:dyDescent="0.3">
      <c r="A12066" s="3">
        <v>448447</v>
      </c>
      <c r="B12066" s="5" t="s">
        <v>10</v>
      </c>
    </row>
    <row r="12067" spans="1:2" x14ac:dyDescent="0.3">
      <c r="A12067" s="3">
        <v>548537</v>
      </c>
      <c r="B12067" s="5" t="s">
        <v>108</v>
      </c>
    </row>
    <row r="12068" spans="1:2" x14ac:dyDescent="0.3">
      <c r="A12068" s="3">
        <v>518496</v>
      </c>
      <c r="B12068" s="5" t="s">
        <v>108</v>
      </c>
    </row>
    <row r="12069" spans="1:2" x14ac:dyDescent="0.3">
      <c r="A12069" s="3">
        <v>431072</v>
      </c>
      <c r="B12069" s="5" t="s">
        <v>10</v>
      </c>
    </row>
    <row r="12070" spans="1:2" x14ac:dyDescent="0.3">
      <c r="A12070" s="3">
        <v>499170</v>
      </c>
      <c r="B12070" s="5" t="s">
        <v>367</v>
      </c>
    </row>
    <row r="12071" spans="1:2" x14ac:dyDescent="0.3">
      <c r="A12071" s="3">
        <v>551591</v>
      </c>
      <c r="B12071" s="5" t="s">
        <v>144</v>
      </c>
    </row>
    <row r="12072" spans="1:2" x14ac:dyDescent="0.3">
      <c r="A12072" s="3">
        <v>396321</v>
      </c>
      <c r="B12072" s="5" t="s">
        <v>416</v>
      </c>
    </row>
    <row r="12073" spans="1:2" x14ac:dyDescent="0.3">
      <c r="A12073" s="3">
        <v>396321</v>
      </c>
      <c r="B12073" s="5" t="s">
        <v>10</v>
      </c>
    </row>
    <row r="12074" spans="1:2" x14ac:dyDescent="0.3">
      <c r="A12074" s="3">
        <v>520777</v>
      </c>
      <c r="B12074" s="5" t="s">
        <v>10</v>
      </c>
    </row>
    <row r="12075" spans="1:2" x14ac:dyDescent="0.3">
      <c r="A12075" s="3">
        <v>529784</v>
      </c>
      <c r="B12075" s="5" t="s">
        <v>108</v>
      </c>
    </row>
    <row r="12076" spans="1:2" x14ac:dyDescent="0.3">
      <c r="A12076" s="3">
        <v>454693</v>
      </c>
      <c r="B12076" s="5" t="s">
        <v>284</v>
      </c>
    </row>
    <row r="12077" spans="1:2" x14ac:dyDescent="0.3">
      <c r="A12077" s="3">
        <v>460059</v>
      </c>
      <c r="B12077" s="5" t="s">
        <v>108</v>
      </c>
    </row>
    <row r="12078" spans="1:2" x14ac:dyDescent="0.3">
      <c r="A12078" s="3">
        <v>559700</v>
      </c>
      <c r="B12078" s="5" t="s">
        <v>10</v>
      </c>
    </row>
    <row r="12079" spans="1:2" x14ac:dyDescent="0.3">
      <c r="A12079" s="3">
        <v>496096</v>
      </c>
      <c r="B12079" s="5" t="s">
        <v>3743</v>
      </c>
    </row>
    <row r="12080" spans="1:2" x14ac:dyDescent="0.3">
      <c r="A12080" s="3">
        <v>496096</v>
      </c>
      <c r="B12080" s="5" t="s">
        <v>74</v>
      </c>
    </row>
    <row r="12081" spans="1:2" x14ac:dyDescent="0.3">
      <c r="A12081" s="3">
        <v>493100</v>
      </c>
      <c r="B12081" s="5" t="s">
        <v>10</v>
      </c>
    </row>
    <row r="12082" spans="1:2" x14ac:dyDescent="0.3">
      <c r="A12082" s="3">
        <v>471335</v>
      </c>
      <c r="B12082" s="5" t="s">
        <v>94</v>
      </c>
    </row>
    <row r="12083" spans="1:2" x14ac:dyDescent="0.3">
      <c r="A12083" s="3">
        <v>451713</v>
      </c>
      <c r="B12083" s="5" t="s">
        <v>1540</v>
      </c>
    </row>
    <row r="12084" spans="1:2" x14ac:dyDescent="0.3">
      <c r="A12084" s="3">
        <v>451713</v>
      </c>
      <c r="B12084" s="5" t="s">
        <v>108</v>
      </c>
    </row>
    <row r="12085" spans="1:2" x14ac:dyDescent="0.3">
      <c r="A12085" s="3">
        <v>542905</v>
      </c>
      <c r="B12085" s="5" t="s">
        <v>432</v>
      </c>
    </row>
    <row r="12086" spans="1:2" x14ac:dyDescent="0.3">
      <c r="A12086" s="3">
        <v>542905</v>
      </c>
      <c r="B12086" s="5" t="s">
        <v>10</v>
      </c>
    </row>
    <row r="12087" spans="1:2" x14ac:dyDescent="0.3">
      <c r="A12087" s="3">
        <v>481432</v>
      </c>
      <c r="B12087" s="5" t="s">
        <v>108</v>
      </c>
    </row>
    <row r="12088" spans="1:2" x14ac:dyDescent="0.3">
      <c r="A12088" s="3">
        <v>481432</v>
      </c>
      <c r="B12088" s="5" t="s">
        <v>284</v>
      </c>
    </row>
    <row r="12089" spans="1:2" x14ac:dyDescent="0.3">
      <c r="A12089" s="3">
        <v>481432</v>
      </c>
      <c r="B12089" s="5" t="s">
        <v>540</v>
      </c>
    </row>
    <row r="12090" spans="1:2" x14ac:dyDescent="0.3">
      <c r="A12090" s="3">
        <v>481432</v>
      </c>
      <c r="B12090" s="5" t="s">
        <v>584</v>
      </c>
    </row>
    <row r="12091" spans="1:2" x14ac:dyDescent="0.3">
      <c r="A12091" s="3">
        <v>487476</v>
      </c>
      <c r="B12091" s="5" t="s">
        <v>1540</v>
      </c>
    </row>
    <row r="12092" spans="1:2" x14ac:dyDescent="0.3">
      <c r="A12092" s="3">
        <v>487476</v>
      </c>
      <c r="B12092" s="5" t="s">
        <v>108</v>
      </c>
    </row>
    <row r="12093" spans="1:2" x14ac:dyDescent="0.3">
      <c r="A12093" s="3">
        <v>487476</v>
      </c>
      <c r="B12093" s="5" t="s">
        <v>540</v>
      </c>
    </row>
    <row r="12094" spans="1:2" x14ac:dyDescent="0.3">
      <c r="A12094" s="3">
        <v>552504</v>
      </c>
      <c r="B12094" s="5" t="s">
        <v>1109</v>
      </c>
    </row>
    <row r="12095" spans="1:2" x14ac:dyDescent="0.3">
      <c r="A12095" s="3">
        <v>552504</v>
      </c>
      <c r="B12095" s="5" t="s">
        <v>750</v>
      </c>
    </row>
    <row r="12096" spans="1:2" x14ac:dyDescent="0.3">
      <c r="A12096" s="3">
        <v>451925</v>
      </c>
      <c r="B12096" s="5" t="s">
        <v>10</v>
      </c>
    </row>
    <row r="12097" spans="1:2" x14ac:dyDescent="0.3">
      <c r="A12097" s="3">
        <v>588064</v>
      </c>
      <c r="B12097" s="5" t="s">
        <v>10</v>
      </c>
    </row>
    <row r="12098" spans="1:2" x14ac:dyDescent="0.3">
      <c r="A12098" s="3">
        <v>538604</v>
      </c>
      <c r="B12098" s="5" t="s">
        <v>10</v>
      </c>
    </row>
    <row r="12099" spans="1:2" x14ac:dyDescent="0.3">
      <c r="A12099" s="3">
        <v>529569</v>
      </c>
      <c r="B12099" s="5" t="s">
        <v>94</v>
      </c>
    </row>
    <row r="12100" spans="1:2" x14ac:dyDescent="0.3">
      <c r="A12100" s="3">
        <v>311307</v>
      </c>
      <c r="B12100" s="5" t="s">
        <v>10</v>
      </c>
    </row>
    <row r="12101" spans="1:2" x14ac:dyDescent="0.3">
      <c r="A12101" s="3">
        <v>554653</v>
      </c>
      <c r="B12101" s="5" t="s">
        <v>108</v>
      </c>
    </row>
    <row r="12102" spans="1:2" x14ac:dyDescent="0.3">
      <c r="A12102" s="3">
        <v>551238</v>
      </c>
      <c r="B12102" s="5" t="s">
        <v>10</v>
      </c>
    </row>
    <row r="12103" spans="1:2" x14ac:dyDescent="0.3">
      <c r="A12103" s="3">
        <v>466565</v>
      </c>
      <c r="B12103" s="5" t="s">
        <v>2886</v>
      </c>
    </row>
    <row r="12104" spans="1:2" x14ac:dyDescent="0.3">
      <c r="A12104" s="3">
        <v>466565</v>
      </c>
      <c r="B12104" s="5" t="s">
        <v>284</v>
      </c>
    </row>
    <row r="12105" spans="1:2" x14ac:dyDescent="0.3">
      <c r="A12105" s="3">
        <v>490005</v>
      </c>
      <c r="B12105" s="5" t="s">
        <v>10</v>
      </c>
    </row>
    <row r="12106" spans="1:2" x14ac:dyDescent="0.3">
      <c r="A12106" s="3">
        <v>457435</v>
      </c>
      <c r="B12106" s="5" t="s">
        <v>1540</v>
      </c>
    </row>
    <row r="12107" spans="1:2" x14ac:dyDescent="0.3">
      <c r="A12107" s="3">
        <v>457435</v>
      </c>
      <c r="B12107" s="5" t="s">
        <v>108</v>
      </c>
    </row>
    <row r="12108" spans="1:2" x14ac:dyDescent="0.3">
      <c r="A12108" s="3">
        <v>541660</v>
      </c>
      <c r="B12108" s="5" t="s">
        <v>108</v>
      </c>
    </row>
    <row r="12109" spans="1:2" x14ac:dyDescent="0.3">
      <c r="A12109" s="3">
        <v>541660</v>
      </c>
      <c r="B12109" s="5" t="s">
        <v>540</v>
      </c>
    </row>
    <row r="12110" spans="1:2" x14ac:dyDescent="0.3">
      <c r="A12110" s="3">
        <v>523873</v>
      </c>
      <c r="B12110" s="5" t="s">
        <v>411</v>
      </c>
    </row>
    <row r="12111" spans="1:2" x14ac:dyDescent="0.3">
      <c r="A12111" s="3">
        <v>460071</v>
      </c>
      <c r="B12111" s="5" t="s">
        <v>10</v>
      </c>
    </row>
    <row r="12112" spans="1:2" x14ac:dyDescent="0.3">
      <c r="A12112" s="3">
        <v>533992</v>
      </c>
      <c r="B12112" s="5" t="s">
        <v>51</v>
      </c>
    </row>
    <row r="12113" spans="1:2" x14ac:dyDescent="0.3">
      <c r="A12113" s="3">
        <v>533991</v>
      </c>
      <c r="B12113" s="5" t="s">
        <v>595</v>
      </c>
    </row>
    <row r="12114" spans="1:2" x14ac:dyDescent="0.3">
      <c r="A12114" s="3">
        <v>503752</v>
      </c>
      <c r="B12114" s="5" t="s">
        <v>432</v>
      </c>
    </row>
    <row r="12115" spans="1:2" x14ac:dyDescent="0.3">
      <c r="A12115" s="3">
        <v>356199</v>
      </c>
      <c r="B12115" s="5" t="s">
        <v>10</v>
      </c>
    </row>
    <row r="12116" spans="1:2" x14ac:dyDescent="0.3">
      <c r="A12116" s="3">
        <v>513919</v>
      </c>
      <c r="B12116" s="5" t="s">
        <v>540</v>
      </c>
    </row>
    <row r="12117" spans="1:2" x14ac:dyDescent="0.3">
      <c r="A12117" s="3">
        <v>458344</v>
      </c>
      <c r="B12117" s="5" t="s">
        <v>416</v>
      </c>
    </row>
    <row r="12118" spans="1:2" x14ac:dyDescent="0.3">
      <c r="A12118" s="3">
        <v>458344</v>
      </c>
      <c r="B12118" s="5" t="s">
        <v>10</v>
      </c>
    </row>
    <row r="12119" spans="1:2" x14ac:dyDescent="0.3">
      <c r="A12119" s="3">
        <v>497864</v>
      </c>
      <c r="B12119" s="5" t="s">
        <v>432</v>
      </c>
    </row>
    <row r="12120" spans="1:2" x14ac:dyDescent="0.3">
      <c r="A12120" s="3">
        <v>448557</v>
      </c>
      <c r="B12120" s="5" t="s">
        <v>10</v>
      </c>
    </row>
    <row r="12121" spans="1:2" x14ac:dyDescent="0.3">
      <c r="A12121" s="3">
        <v>529250</v>
      </c>
      <c r="B12121" s="5" t="s">
        <v>10</v>
      </c>
    </row>
    <row r="12122" spans="1:2" x14ac:dyDescent="0.3">
      <c r="A12122" s="3">
        <v>433694</v>
      </c>
      <c r="B12122" s="5" t="s">
        <v>432</v>
      </c>
    </row>
    <row r="12123" spans="1:2" x14ac:dyDescent="0.3">
      <c r="A12123" s="3">
        <v>433694</v>
      </c>
      <c r="B12123" s="5" t="s">
        <v>108</v>
      </c>
    </row>
    <row r="12124" spans="1:2" x14ac:dyDescent="0.3">
      <c r="A12124" s="3">
        <v>433694</v>
      </c>
      <c r="B12124" s="5" t="s">
        <v>2847</v>
      </c>
    </row>
    <row r="12125" spans="1:2" x14ac:dyDescent="0.3">
      <c r="A12125" s="3">
        <v>433694</v>
      </c>
      <c r="B12125" s="5" t="s">
        <v>416</v>
      </c>
    </row>
    <row r="12126" spans="1:2" x14ac:dyDescent="0.3">
      <c r="A12126" s="3">
        <v>433694</v>
      </c>
      <c r="B12126" s="5" t="s">
        <v>10</v>
      </c>
    </row>
    <row r="12127" spans="1:2" x14ac:dyDescent="0.3">
      <c r="A12127" s="3">
        <v>536108</v>
      </c>
      <c r="B12127" s="5" t="s">
        <v>144</v>
      </c>
    </row>
    <row r="12128" spans="1:2" x14ac:dyDescent="0.3">
      <c r="A12128" s="3">
        <v>525938</v>
      </c>
      <c r="B12128" s="5" t="s">
        <v>108</v>
      </c>
    </row>
    <row r="12129" spans="1:2" x14ac:dyDescent="0.3">
      <c r="A12129" s="3">
        <v>409056</v>
      </c>
      <c r="B12129" s="5" t="s">
        <v>10</v>
      </c>
    </row>
    <row r="12130" spans="1:2" x14ac:dyDescent="0.3">
      <c r="A12130" s="3">
        <v>299782</v>
      </c>
      <c r="B12130" s="5" t="s">
        <v>108</v>
      </c>
    </row>
    <row r="12131" spans="1:2" x14ac:dyDescent="0.3">
      <c r="A12131" s="3">
        <v>299782</v>
      </c>
      <c r="B12131" s="5" t="s">
        <v>1286</v>
      </c>
    </row>
    <row r="12132" spans="1:2" x14ac:dyDescent="0.3">
      <c r="A12132" s="3">
        <v>529210</v>
      </c>
      <c r="B12132" s="5" t="s">
        <v>108</v>
      </c>
    </row>
    <row r="12133" spans="1:2" x14ac:dyDescent="0.3">
      <c r="A12133" s="3">
        <v>529210</v>
      </c>
      <c r="B12133" s="5" t="s">
        <v>51</v>
      </c>
    </row>
    <row r="12134" spans="1:2" x14ac:dyDescent="0.3">
      <c r="A12134" s="3">
        <v>532638</v>
      </c>
      <c r="B12134" s="5" t="s">
        <v>432</v>
      </c>
    </row>
    <row r="12135" spans="1:2" x14ac:dyDescent="0.3">
      <c r="A12135" s="3">
        <v>557646</v>
      </c>
      <c r="B12135" s="5" t="s">
        <v>10</v>
      </c>
    </row>
    <row r="12136" spans="1:2" x14ac:dyDescent="0.3">
      <c r="A12136" s="3">
        <v>548682</v>
      </c>
      <c r="B12136" s="5" t="s">
        <v>1845</v>
      </c>
    </row>
    <row r="12137" spans="1:2" x14ac:dyDescent="0.3">
      <c r="A12137" s="3">
        <v>550022</v>
      </c>
      <c r="B12137" s="5" t="s">
        <v>432</v>
      </c>
    </row>
    <row r="12138" spans="1:2" x14ac:dyDescent="0.3">
      <c r="A12138" s="3">
        <v>550022</v>
      </c>
      <c r="B12138" s="5" t="s">
        <v>10</v>
      </c>
    </row>
    <row r="12139" spans="1:2" x14ac:dyDescent="0.3">
      <c r="A12139" s="3">
        <v>470333</v>
      </c>
      <c r="B12139" s="5" t="s">
        <v>10</v>
      </c>
    </row>
    <row r="12140" spans="1:2" x14ac:dyDescent="0.3">
      <c r="A12140" s="3">
        <v>399056</v>
      </c>
      <c r="B12140" s="5" t="s">
        <v>108</v>
      </c>
    </row>
    <row r="12141" spans="1:2" x14ac:dyDescent="0.3">
      <c r="A12141" s="3">
        <v>399056</v>
      </c>
      <c r="B12141" s="5" t="s">
        <v>2805</v>
      </c>
    </row>
    <row r="12142" spans="1:2" x14ac:dyDescent="0.3">
      <c r="A12142" s="3">
        <v>474538</v>
      </c>
      <c r="B12142" s="5" t="s">
        <v>144</v>
      </c>
    </row>
    <row r="12143" spans="1:2" x14ac:dyDescent="0.3">
      <c r="A12143" s="3">
        <v>422128</v>
      </c>
      <c r="B12143" s="5" t="s">
        <v>10</v>
      </c>
    </row>
    <row r="12144" spans="1:2" x14ac:dyDescent="0.3">
      <c r="A12144" s="3">
        <v>468219</v>
      </c>
      <c r="B12144" s="5" t="s">
        <v>416</v>
      </c>
    </row>
    <row r="12145" spans="1:2" x14ac:dyDescent="0.3">
      <c r="A12145" s="3">
        <v>541560</v>
      </c>
      <c r="B12145" s="5" t="s">
        <v>10</v>
      </c>
    </row>
    <row r="12146" spans="1:2" x14ac:dyDescent="0.3">
      <c r="A12146" s="3">
        <v>555850</v>
      </c>
      <c r="B12146" s="5" t="s">
        <v>10</v>
      </c>
    </row>
    <row r="12147" spans="1:2" x14ac:dyDescent="0.3">
      <c r="A12147" s="3">
        <v>436373</v>
      </c>
      <c r="B12147" s="5" t="s">
        <v>10</v>
      </c>
    </row>
    <row r="12148" spans="1:2" x14ac:dyDescent="0.3">
      <c r="A12148" s="3">
        <v>462550</v>
      </c>
      <c r="B12148" s="5" t="s">
        <v>10</v>
      </c>
    </row>
    <row r="12149" spans="1:2" x14ac:dyDescent="0.3">
      <c r="A12149" s="3">
        <v>437029</v>
      </c>
      <c r="B12149" s="5" t="s">
        <v>51</v>
      </c>
    </row>
    <row r="12150" spans="1:2" x14ac:dyDescent="0.3">
      <c r="A12150" s="3">
        <v>453278</v>
      </c>
      <c r="B12150" s="5" t="s">
        <v>416</v>
      </c>
    </row>
    <row r="12151" spans="1:2" x14ac:dyDescent="0.3">
      <c r="A12151" s="3">
        <v>453278</v>
      </c>
      <c r="B12151" s="5" t="s">
        <v>10</v>
      </c>
    </row>
    <row r="12152" spans="1:2" x14ac:dyDescent="0.3">
      <c r="A12152" s="3">
        <v>875067</v>
      </c>
      <c r="B12152" s="5" t="s">
        <v>94</v>
      </c>
    </row>
    <row r="12153" spans="1:2" x14ac:dyDescent="0.3">
      <c r="A12153" s="3">
        <v>481370</v>
      </c>
      <c r="B12153" s="5" t="s">
        <v>10</v>
      </c>
    </row>
    <row r="12154" spans="1:2" x14ac:dyDescent="0.3">
      <c r="A12154" s="3">
        <v>449019</v>
      </c>
      <c r="B12154" s="5" t="s">
        <v>51</v>
      </c>
    </row>
    <row r="12155" spans="1:2" x14ac:dyDescent="0.3">
      <c r="A12155" s="3">
        <v>517331</v>
      </c>
      <c r="B12155" s="5" t="s">
        <v>108</v>
      </c>
    </row>
    <row r="12156" spans="1:2" x14ac:dyDescent="0.3">
      <c r="A12156" s="3">
        <v>517331</v>
      </c>
      <c r="B12156" s="5" t="s">
        <v>51</v>
      </c>
    </row>
    <row r="12157" spans="1:2" x14ac:dyDescent="0.3">
      <c r="A12157" s="3">
        <v>390059</v>
      </c>
      <c r="B12157" s="5" t="s">
        <v>10</v>
      </c>
    </row>
    <row r="12158" spans="1:2" x14ac:dyDescent="0.3">
      <c r="A12158" s="3">
        <v>504599</v>
      </c>
      <c r="B12158" s="5" t="s">
        <v>10</v>
      </c>
    </row>
    <row r="12159" spans="1:2" x14ac:dyDescent="0.3">
      <c r="A12159" s="3">
        <v>429417</v>
      </c>
      <c r="B12159" s="5" t="s">
        <v>416</v>
      </c>
    </row>
    <row r="12160" spans="1:2" x14ac:dyDescent="0.3">
      <c r="A12160" s="3">
        <v>412000</v>
      </c>
      <c r="B12160" s="5" t="s">
        <v>10</v>
      </c>
    </row>
    <row r="12161" spans="1:2" x14ac:dyDescent="0.3">
      <c r="A12161" s="3">
        <v>502406</v>
      </c>
      <c r="B12161" s="5" t="s">
        <v>10</v>
      </c>
    </row>
    <row r="12162" spans="1:2" x14ac:dyDescent="0.3">
      <c r="A12162" s="3">
        <v>459267</v>
      </c>
      <c r="B12162" s="5" t="s">
        <v>94</v>
      </c>
    </row>
    <row r="12163" spans="1:2" x14ac:dyDescent="0.3">
      <c r="A12163" s="3">
        <v>522449</v>
      </c>
      <c r="B12163" s="5" t="s">
        <v>3926</v>
      </c>
    </row>
    <row r="12164" spans="1:2" x14ac:dyDescent="0.3">
      <c r="A12164" s="3">
        <v>472138</v>
      </c>
      <c r="B12164" s="5" t="s">
        <v>595</v>
      </c>
    </row>
    <row r="12165" spans="1:2" x14ac:dyDescent="0.3">
      <c r="A12165" s="3">
        <v>472138</v>
      </c>
      <c r="B12165" s="5" t="s">
        <v>19778</v>
      </c>
    </row>
    <row r="12166" spans="1:2" x14ac:dyDescent="0.3">
      <c r="A12166" s="3">
        <v>472138</v>
      </c>
      <c r="B12166" s="5" t="s">
        <v>220</v>
      </c>
    </row>
    <row r="12167" spans="1:2" x14ac:dyDescent="0.3">
      <c r="A12167" s="3">
        <v>459258</v>
      </c>
      <c r="B12167" s="5" t="s">
        <v>432</v>
      </c>
    </row>
    <row r="12168" spans="1:2" x14ac:dyDescent="0.3">
      <c r="A12168" s="3">
        <v>424619</v>
      </c>
      <c r="B12168" s="5" t="s">
        <v>108</v>
      </c>
    </row>
    <row r="12169" spans="1:2" x14ac:dyDescent="0.3">
      <c r="A12169" s="3">
        <v>515047</v>
      </c>
      <c r="B12169" s="5" t="s">
        <v>432</v>
      </c>
    </row>
    <row r="12170" spans="1:2" x14ac:dyDescent="0.3">
      <c r="A12170" s="3">
        <v>507505</v>
      </c>
      <c r="B12170" s="5" t="s">
        <v>1036</v>
      </c>
    </row>
    <row r="12171" spans="1:2" x14ac:dyDescent="0.3">
      <c r="A12171" s="3">
        <v>507505</v>
      </c>
      <c r="B12171" s="5" t="s">
        <v>51</v>
      </c>
    </row>
    <row r="12172" spans="1:2" x14ac:dyDescent="0.3">
      <c r="A12172" s="3">
        <v>496316</v>
      </c>
      <c r="B12172" s="5" t="s">
        <v>595</v>
      </c>
    </row>
    <row r="12173" spans="1:2" x14ac:dyDescent="0.3">
      <c r="A12173" s="3">
        <v>496316</v>
      </c>
      <c r="B12173" s="5" t="s">
        <v>220</v>
      </c>
    </row>
    <row r="12174" spans="1:2" x14ac:dyDescent="0.3">
      <c r="A12174" s="3">
        <v>493006</v>
      </c>
      <c r="B12174" s="5" t="s">
        <v>144</v>
      </c>
    </row>
    <row r="12175" spans="1:2" x14ac:dyDescent="0.3">
      <c r="A12175" s="3">
        <v>543580</v>
      </c>
      <c r="B12175" s="5" t="s">
        <v>759</v>
      </c>
    </row>
    <row r="12176" spans="1:2" x14ac:dyDescent="0.3">
      <c r="A12176" s="3">
        <v>543580</v>
      </c>
      <c r="B12176" s="5" t="s">
        <v>880</v>
      </c>
    </row>
    <row r="12177" spans="1:2" x14ac:dyDescent="0.3">
      <c r="A12177" s="3">
        <v>543580</v>
      </c>
      <c r="B12177" s="5" t="s">
        <v>416</v>
      </c>
    </row>
    <row r="12178" spans="1:2" x14ac:dyDescent="0.3">
      <c r="A12178" s="3">
        <v>524318</v>
      </c>
      <c r="B12178" s="5" t="s">
        <v>877</v>
      </c>
    </row>
    <row r="12179" spans="1:2" x14ac:dyDescent="0.3">
      <c r="A12179" s="3">
        <v>469284</v>
      </c>
      <c r="B12179" s="5" t="s">
        <v>877</v>
      </c>
    </row>
    <row r="12180" spans="1:2" x14ac:dyDescent="0.3">
      <c r="A12180" s="3">
        <v>701952</v>
      </c>
      <c r="B12180" s="5" t="s">
        <v>94</v>
      </c>
    </row>
    <row r="12181" spans="1:2" x14ac:dyDescent="0.3">
      <c r="A12181" s="3">
        <v>489988</v>
      </c>
      <c r="B12181" s="5" t="s">
        <v>416</v>
      </c>
    </row>
    <row r="12182" spans="1:2" x14ac:dyDescent="0.3">
      <c r="A12182" s="3">
        <v>466532</v>
      </c>
      <c r="B12182" s="5" t="s">
        <v>432</v>
      </c>
    </row>
    <row r="12183" spans="1:2" x14ac:dyDescent="0.3">
      <c r="A12183" s="3">
        <v>475928</v>
      </c>
      <c r="B12183" s="5" t="s">
        <v>108</v>
      </c>
    </row>
    <row r="12184" spans="1:2" x14ac:dyDescent="0.3">
      <c r="A12184" s="3">
        <v>454545</v>
      </c>
      <c r="B12184" s="5" t="s">
        <v>2886</v>
      </c>
    </row>
    <row r="12185" spans="1:2" x14ac:dyDescent="0.3">
      <c r="A12185" s="3">
        <v>454545</v>
      </c>
      <c r="B12185" s="5" t="s">
        <v>284</v>
      </c>
    </row>
    <row r="12186" spans="1:2" x14ac:dyDescent="0.3">
      <c r="A12186" s="3">
        <v>538362</v>
      </c>
      <c r="B12186" s="5" t="s">
        <v>540</v>
      </c>
    </row>
    <row r="12187" spans="1:2" x14ac:dyDescent="0.3">
      <c r="A12187" s="3">
        <v>510938</v>
      </c>
      <c r="B12187" s="5" t="s">
        <v>10</v>
      </c>
    </row>
    <row r="12188" spans="1:2" x14ac:dyDescent="0.3">
      <c r="A12188" s="3">
        <v>440630</v>
      </c>
      <c r="B12188" s="5" t="s">
        <v>877</v>
      </c>
    </row>
    <row r="12189" spans="1:2" x14ac:dyDescent="0.3">
      <c r="A12189" s="3">
        <v>399725</v>
      </c>
      <c r="B12189" s="5" t="s">
        <v>416</v>
      </c>
    </row>
    <row r="12190" spans="1:2" x14ac:dyDescent="0.3">
      <c r="A12190" s="3">
        <v>399725</v>
      </c>
      <c r="B12190" s="5" t="s">
        <v>10</v>
      </c>
    </row>
    <row r="12191" spans="1:2" x14ac:dyDescent="0.3">
      <c r="A12191" s="3">
        <v>559590</v>
      </c>
      <c r="B12191" s="5" t="s">
        <v>1845</v>
      </c>
    </row>
    <row r="12192" spans="1:2" x14ac:dyDescent="0.3">
      <c r="A12192" s="3">
        <v>513399</v>
      </c>
      <c r="B12192" s="5" t="s">
        <v>1036</v>
      </c>
    </row>
    <row r="12193" spans="1:2" x14ac:dyDescent="0.3">
      <c r="A12193" s="3">
        <v>503314</v>
      </c>
      <c r="B12193" s="5" t="s">
        <v>144</v>
      </c>
    </row>
    <row r="12194" spans="1:2" x14ac:dyDescent="0.3">
      <c r="A12194" s="3">
        <v>520541</v>
      </c>
      <c r="B12194" s="5" t="s">
        <v>144</v>
      </c>
    </row>
    <row r="12195" spans="1:2" x14ac:dyDescent="0.3">
      <c r="A12195" s="3">
        <v>482712</v>
      </c>
      <c r="B12195" s="5" t="s">
        <v>1540</v>
      </c>
    </row>
    <row r="12196" spans="1:2" x14ac:dyDescent="0.3">
      <c r="A12196" s="3">
        <v>482712</v>
      </c>
      <c r="B12196" s="5" t="s">
        <v>108</v>
      </c>
    </row>
    <row r="12197" spans="1:2" x14ac:dyDescent="0.3">
      <c r="A12197" s="3">
        <v>441717</v>
      </c>
      <c r="B12197" s="5" t="s">
        <v>595</v>
      </c>
    </row>
    <row r="12198" spans="1:2" x14ac:dyDescent="0.3">
      <c r="A12198" s="3">
        <v>543830</v>
      </c>
      <c r="B12198" s="5" t="s">
        <v>94</v>
      </c>
    </row>
    <row r="12199" spans="1:2" x14ac:dyDescent="0.3">
      <c r="A12199" s="3">
        <v>695773</v>
      </c>
      <c r="B12199" s="5" t="s">
        <v>144</v>
      </c>
    </row>
    <row r="12200" spans="1:2" x14ac:dyDescent="0.3">
      <c r="A12200" s="3">
        <v>515114</v>
      </c>
      <c r="B12200" s="5" t="s">
        <v>10</v>
      </c>
    </row>
    <row r="12201" spans="1:2" x14ac:dyDescent="0.3">
      <c r="A12201" s="3">
        <v>484482</v>
      </c>
      <c r="B12201" s="5" t="s">
        <v>1540</v>
      </c>
    </row>
    <row r="12202" spans="1:2" x14ac:dyDescent="0.3">
      <c r="A12202" s="3">
        <v>484482</v>
      </c>
      <c r="B12202" s="5" t="s">
        <v>108</v>
      </c>
    </row>
    <row r="12203" spans="1:2" x14ac:dyDescent="0.3">
      <c r="A12203" s="3">
        <v>723389</v>
      </c>
      <c r="B12203" s="5" t="s">
        <v>1845</v>
      </c>
    </row>
    <row r="12204" spans="1:2" x14ac:dyDescent="0.3">
      <c r="A12204" s="3">
        <v>514575</v>
      </c>
      <c r="B12204" s="5" t="s">
        <v>1036</v>
      </c>
    </row>
    <row r="12205" spans="1:2" x14ac:dyDescent="0.3">
      <c r="A12205" s="3">
        <v>514575</v>
      </c>
      <c r="B12205" s="5" t="s">
        <v>51</v>
      </c>
    </row>
    <row r="12206" spans="1:2" x14ac:dyDescent="0.3">
      <c r="A12206" s="3">
        <v>514575</v>
      </c>
      <c r="B12206" s="5" t="s">
        <v>1198</v>
      </c>
    </row>
    <row r="12207" spans="1:2" x14ac:dyDescent="0.3">
      <c r="A12207" s="3">
        <v>492550</v>
      </c>
      <c r="B12207" s="5" t="s">
        <v>108</v>
      </c>
    </row>
    <row r="12208" spans="1:2" x14ac:dyDescent="0.3">
      <c r="A12208" s="3">
        <v>429203</v>
      </c>
      <c r="B12208" s="5" t="s">
        <v>10</v>
      </c>
    </row>
    <row r="12209" spans="1:2" x14ac:dyDescent="0.3">
      <c r="A12209" s="3">
        <v>489927</v>
      </c>
      <c r="B12209" s="5" t="s">
        <v>432</v>
      </c>
    </row>
    <row r="12210" spans="1:2" x14ac:dyDescent="0.3">
      <c r="A12210" s="3">
        <v>489927</v>
      </c>
      <c r="B12210" s="5" t="s">
        <v>1567</v>
      </c>
    </row>
    <row r="12211" spans="1:2" x14ac:dyDescent="0.3">
      <c r="A12211" s="3">
        <v>489927</v>
      </c>
      <c r="B12211" s="5" t="s">
        <v>416</v>
      </c>
    </row>
    <row r="12212" spans="1:2" x14ac:dyDescent="0.3">
      <c r="A12212" s="3">
        <v>489927</v>
      </c>
      <c r="B12212" s="5" t="s">
        <v>10</v>
      </c>
    </row>
    <row r="12213" spans="1:2" x14ac:dyDescent="0.3">
      <c r="A12213" s="3">
        <v>442811</v>
      </c>
      <c r="B12213" s="5" t="s">
        <v>51</v>
      </c>
    </row>
    <row r="12214" spans="1:2" x14ac:dyDescent="0.3">
      <c r="A12214" s="3">
        <v>486101</v>
      </c>
      <c r="B12214" s="5" t="s">
        <v>540</v>
      </c>
    </row>
    <row r="12215" spans="1:2" x14ac:dyDescent="0.3">
      <c r="A12215" s="3">
        <v>496349</v>
      </c>
      <c r="B12215" s="5" t="s">
        <v>144</v>
      </c>
    </row>
    <row r="12216" spans="1:2" x14ac:dyDescent="0.3">
      <c r="A12216" s="3">
        <v>506053</v>
      </c>
      <c r="B12216" s="5" t="s">
        <v>1144</v>
      </c>
    </row>
    <row r="12217" spans="1:2" x14ac:dyDescent="0.3">
      <c r="A12217" s="3">
        <v>552848</v>
      </c>
      <c r="B12217" s="5" t="s">
        <v>94</v>
      </c>
    </row>
    <row r="12218" spans="1:2" x14ac:dyDescent="0.3">
      <c r="A12218" s="3">
        <v>524087</v>
      </c>
      <c r="B12218" s="5" t="s">
        <v>784</v>
      </c>
    </row>
    <row r="12219" spans="1:2" x14ac:dyDescent="0.3">
      <c r="A12219" s="3">
        <v>524087</v>
      </c>
      <c r="B12219" s="5" t="s">
        <v>1144</v>
      </c>
    </row>
    <row r="12220" spans="1:2" x14ac:dyDescent="0.3">
      <c r="A12220" s="3">
        <v>496076</v>
      </c>
      <c r="B12220" s="5" t="s">
        <v>595</v>
      </c>
    </row>
    <row r="12221" spans="1:2" x14ac:dyDescent="0.3">
      <c r="A12221" s="3">
        <v>519255</v>
      </c>
      <c r="B12221" s="5" t="s">
        <v>74</v>
      </c>
    </row>
    <row r="12222" spans="1:2" x14ac:dyDescent="0.3">
      <c r="A12222" s="3">
        <v>519255</v>
      </c>
      <c r="B12222" s="5" t="s">
        <v>10</v>
      </c>
    </row>
    <row r="12223" spans="1:2" x14ac:dyDescent="0.3">
      <c r="A12223" s="3">
        <v>449749</v>
      </c>
      <c r="B12223" s="5" t="s">
        <v>108</v>
      </c>
    </row>
    <row r="12224" spans="1:2" x14ac:dyDescent="0.3">
      <c r="A12224" s="3">
        <v>449749</v>
      </c>
      <c r="B12224" s="5" t="s">
        <v>540</v>
      </c>
    </row>
    <row r="12225" spans="1:2" x14ac:dyDescent="0.3">
      <c r="A12225" s="3">
        <v>449749</v>
      </c>
      <c r="B12225" s="5" t="s">
        <v>10</v>
      </c>
    </row>
    <row r="12226" spans="1:2" x14ac:dyDescent="0.3">
      <c r="A12226" s="3">
        <v>499722</v>
      </c>
      <c r="B12226" s="5" t="s">
        <v>108</v>
      </c>
    </row>
    <row r="12227" spans="1:2" x14ac:dyDescent="0.3">
      <c r="A12227" s="3">
        <v>520788</v>
      </c>
      <c r="B12227" s="5" t="s">
        <v>1845</v>
      </c>
    </row>
    <row r="12228" spans="1:2" x14ac:dyDescent="0.3">
      <c r="A12228" s="3">
        <v>496274</v>
      </c>
      <c r="B12228" s="5" t="s">
        <v>1845</v>
      </c>
    </row>
    <row r="12229" spans="1:2" x14ac:dyDescent="0.3">
      <c r="A12229" s="3">
        <v>456165</v>
      </c>
      <c r="B12229" s="5" t="s">
        <v>108</v>
      </c>
    </row>
    <row r="12230" spans="1:2" x14ac:dyDescent="0.3">
      <c r="A12230" s="3">
        <v>478159</v>
      </c>
      <c r="B12230" s="5" t="s">
        <v>416</v>
      </c>
    </row>
    <row r="12231" spans="1:2" x14ac:dyDescent="0.3">
      <c r="A12231" s="3">
        <v>533932</v>
      </c>
      <c r="B12231" s="5" t="s">
        <v>108</v>
      </c>
    </row>
    <row r="12232" spans="1:2" x14ac:dyDescent="0.3">
      <c r="A12232" s="3">
        <v>426375</v>
      </c>
      <c r="B12232" s="5" t="s">
        <v>10</v>
      </c>
    </row>
    <row r="12233" spans="1:2" x14ac:dyDescent="0.3">
      <c r="A12233" s="3">
        <v>489930</v>
      </c>
      <c r="B12233" s="5" t="s">
        <v>10</v>
      </c>
    </row>
    <row r="12234" spans="1:2" x14ac:dyDescent="0.3">
      <c r="A12234" s="3">
        <v>836988</v>
      </c>
      <c r="B12234" s="5" t="s">
        <v>1845</v>
      </c>
    </row>
    <row r="12235" spans="1:2" x14ac:dyDescent="0.3">
      <c r="A12235" s="3">
        <v>635802</v>
      </c>
      <c r="B12235" s="5" t="s">
        <v>1845</v>
      </c>
    </row>
    <row r="12236" spans="1:2" x14ac:dyDescent="0.3">
      <c r="A12236" s="3">
        <v>557336</v>
      </c>
      <c r="B12236" s="5" t="s">
        <v>2138</v>
      </c>
    </row>
    <row r="12237" spans="1:2" x14ac:dyDescent="0.3">
      <c r="A12237" s="3">
        <v>399131</v>
      </c>
      <c r="B12237" s="5" t="s">
        <v>10</v>
      </c>
    </row>
    <row r="12238" spans="1:2" x14ac:dyDescent="0.3">
      <c r="A12238" s="3">
        <v>486070</v>
      </c>
      <c r="B12238" s="5" t="s">
        <v>540</v>
      </c>
    </row>
    <row r="12239" spans="1:2" x14ac:dyDescent="0.3">
      <c r="A12239" s="3">
        <v>463022</v>
      </c>
      <c r="B12239" s="5" t="s">
        <v>10</v>
      </c>
    </row>
    <row r="12240" spans="1:2" x14ac:dyDescent="0.3">
      <c r="A12240" s="3">
        <v>560491</v>
      </c>
      <c r="B12240" s="5" t="s">
        <v>84</v>
      </c>
    </row>
    <row r="12241" spans="1:2" x14ac:dyDescent="0.3">
      <c r="A12241" s="3">
        <v>542787</v>
      </c>
      <c r="B12241" s="5" t="s">
        <v>10</v>
      </c>
    </row>
    <row r="12242" spans="1:2" x14ac:dyDescent="0.3">
      <c r="A12242" s="3">
        <v>465642</v>
      </c>
      <c r="B12242" s="5" t="s">
        <v>595</v>
      </c>
    </row>
    <row r="12243" spans="1:2" x14ac:dyDescent="0.3">
      <c r="A12243" s="3">
        <v>505063</v>
      </c>
      <c r="B12243" s="5" t="s">
        <v>416</v>
      </c>
    </row>
    <row r="12244" spans="1:2" x14ac:dyDescent="0.3">
      <c r="A12244" s="3">
        <v>456616</v>
      </c>
      <c r="B12244" s="5" t="s">
        <v>284</v>
      </c>
    </row>
    <row r="12245" spans="1:2" x14ac:dyDescent="0.3">
      <c r="A12245" s="3">
        <v>557972</v>
      </c>
      <c r="B12245" s="5" t="s">
        <v>94</v>
      </c>
    </row>
    <row r="12246" spans="1:2" x14ac:dyDescent="0.3">
      <c r="A12246" s="3">
        <v>503403</v>
      </c>
      <c r="B12246" s="5" t="s">
        <v>432</v>
      </c>
    </row>
    <row r="12247" spans="1:2" x14ac:dyDescent="0.3">
      <c r="A12247" s="3">
        <v>549301</v>
      </c>
      <c r="B12247" s="5" t="s">
        <v>432</v>
      </c>
    </row>
    <row r="12248" spans="1:2" x14ac:dyDescent="0.3">
      <c r="A12248" s="3">
        <v>549301</v>
      </c>
      <c r="B12248" s="5" t="s">
        <v>10</v>
      </c>
    </row>
    <row r="12249" spans="1:2" x14ac:dyDescent="0.3">
      <c r="A12249" s="3">
        <v>492998</v>
      </c>
      <c r="B12249" s="5" t="s">
        <v>10</v>
      </c>
    </row>
    <row r="12250" spans="1:2" x14ac:dyDescent="0.3">
      <c r="A12250" s="3">
        <v>463858</v>
      </c>
      <c r="B12250" s="5" t="s">
        <v>108</v>
      </c>
    </row>
    <row r="12251" spans="1:2" x14ac:dyDescent="0.3">
      <c r="A12251" s="3">
        <v>502897</v>
      </c>
      <c r="B12251" s="5" t="s">
        <v>108</v>
      </c>
    </row>
    <row r="12252" spans="1:2" x14ac:dyDescent="0.3">
      <c r="A12252" s="3">
        <v>502897</v>
      </c>
      <c r="B12252" s="5" t="s">
        <v>877</v>
      </c>
    </row>
    <row r="12253" spans="1:2" x14ac:dyDescent="0.3">
      <c r="A12253" s="3">
        <v>492414</v>
      </c>
      <c r="B12253" s="5" t="s">
        <v>432</v>
      </c>
    </row>
    <row r="12254" spans="1:2" x14ac:dyDescent="0.3">
      <c r="A12254" s="3">
        <v>552345</v>
      </c>
      <c r="B12254" s="5" t="s">
        <v>411</v>
      </c>
    </row>
    <row r="12255" spans="1:2" x14ac:dyDescent="0.3">
      <c r="A12255" s="3">
        <v>546630</v>
      </c>
      <c r="B12255" s="5" t="s">
        <v>284</v>
      </c>
    </row>
    <row r="12256" spans="1:2" x14ac:dyDescent="0.3">
      <c r="A12256" s="3">
        <v>438146</v>
      </c>
      <c r="B12256" s="5" t="s">
        <v>229</v>
      </c>
    </row>
    <row r="12257" spans="1:2" x14ac:dyDescent="0.3">
      <c r="A12257" s="3">
        <v>438146</v>
      </c>
      <c r="B12257" s="5" t="s">
        <v>74</v>
      </c>
    </row>
    <row r="12258" spans="1:2" x14ac:dyDescent="0.3">
      <c r="A12258" s="3">
        <v>438146</v>
      </c>
      <c r="B12258" s="5" t="s">
        <v>1109</v>
      </c>
    </row>
    <row r="12259" spans="1:2" x14ac:dyDescent="0.3">
      <c r="A12259" s="3">
        <v>438146</v>
      </c>
      <c r="B12259" s="5" t="s">
        <v>108</v>
      </c>
    </row>
    <row r="12260" spans="1:2" x14ac:dyDescent="0.3">
      <c r="A12260" s="3">
        <v>438146</v>
      </c>
      <c r="B12260" s="5" t="s">
        <v>584</v>
      </c>
    </row>
    <row r="12261" spans="1:2" x14ac:dyDescent="0.3">
      <c r="A12261" s="3">
        <v>373449</v>
      </c>
      <c r="B12261" s="5" t="s">
        <v>595</v>
      </c>
    </row>
    <row r="12262" spans="1:2" x14ac:dyDescent="0.3">
      <c r="A12262" s="3">
        <v>434358</v>
      </c>
      <c r="B12262" s="5" t="s">
        <v>108</v>
      </c>
    </row>
    <row r="12263" spans="1:2" x14ac:dyDescent="0.3">
      <c r="A12263" s="3">
        <v>500168</v>
      </c>
      <c r="B12263" s="5" t="s">
        <v>94</v>
      </c>
    </row>
    <row r="12264" spans="1:2" x14ac:dyDescent="0.3">
      <c r="A12264" s="3">
        <v>483435</v>
      </c>
      <c r="B12264" s="5" t="s">
        <v>10</v>
      </c>
    </row>
    <row r="12265" spans="1:2" x14ac:dyDescent="0.3">
      <c r="A12265" s="3">
        <v>522320</v>
      </c>
      <c r="B12265" s="5" t="s">
        <v>10</v>
      </c>
    </row>
    <row r="12266" spans="1:2" x14ac:dyDescent="0.3">
      <c r="A12266" s="3">
        <v>515911</v>
      </c>
      <c r="B12266" s="5" t="s">
        <v>108</v>
      </c>
    </row>
    <row r="12267" spans="1:2" x14ac:dyDescent="0.3">
      <c r="A12267" s="3">
        <v>498247</v>
      </c>
      <c r="B12267" s="5" t="s">
        <v>108</v>
      </c>
    </row>
    <row r="12268" spans="1:2" x14ac:dyDescent="0.3">
      <c r="A12268" s="3">
        <v>436549</v>
      </c>
      <c r="B12268" s="5" t="s">
        <v>2886</v>
      </c>
    </row>
    <row r="12269" spans="1:2" x14ac:dyDescent="0.3">
      <c r="A12269" s="3">
        <v>436549</v>
      </c>
      <c r="B12269" s="5" t="s">
        <v>883</v>
      </c>
    </row>
    <row r="12270" spans="1:2" x14ac:dyDescent="0.3">
      <c r="A12270" s="3">
        <v>436549</v>
      </c>
      <c r="B12270" s="5" t="s">
        <v>2805</v>
      </c>
    </row>
    <row r="12271" spans="1:2" x14ac:dyDescent="0.3">
      <c r="A12271" s="3">
        <v>436549</v>
      </c>
      <c r="B12271" s="5" t="s">
        <v>595</v>
      </c>
    </row>
    <row r="12272" spans="1:2" x14ac:dyDescent="0.3">
      <c r="A12272" s="3">
        <v>436549</v>
      </c>
      <c r="B12272" s="5" t="s">
        <v>759</v>
      </c>
    </row>
    <row r="12273" spans="1:2" x14ac:dyDescent="0.3">
      <c r="A12273" s="3">
        <v>436549</v>
      </c>
      <c r="B12273" s="5" t="s">
        <v>2138</v>
      </c>
    </row>
    <row r="12274" spans="1:2" x14ac:dyDescent="0.3">
      <c r="A12274" s="3">
        <v>436549</v>
      </c>
      <c r="B12274" s="5" t="s">
        <v>880</v>
      </c>
    </row>
    <row r="12275" spans="1:2" x14ac:dyDescent="0.3">
      <c r="A12275" s="3">
        <v>436549</v>
      </c>
      <c r="B12275" s="5" t="s">
        <v>10</v>
      </c>
    </row>
    <row r="12276" spans="1:2" x14ac:dyDescent="0.3">
      <c r="A12276" s="3">
        <v>554137</v>
      </c>
      <c r="B12276" s="5" t="s">
        <v>94</v>
      </c>
    </row>
    <row r="12277" spans="1:2" x14ac:dyDescent="0.3">
      <c r="A12277" s="3">
        <v>544814</v>
      </c>
      <c r="B12277" s="5" t="s">
        <v>94</v>
      </c>
    </row>
    <row r="12278" spans="1:2" x14ac:dyDescent="0.3">
      <c r="A12278" s="3">
        <v>531836</v>
      </c>
      <c r="B12278" s="5" t="s">
        <v>432</v>
      </c>
    </row>
    <row r="12279" spans="1:2" x14ac:dyDescent="0.3">
      <c r="A12279" s="3">
        <v>531836</v>
      </c>
      <c r="B12279" s="5" t="s">
        <v>10</v>
      </c>
    </row>
    <row r="12280" spans="1:2" x14ac:dyDescent="0.3">
      <c r="A12280" s="3">
        <v>448677</v>
      </c>
      <c r="B12280" s="5" t="s">
        <v>284</v>
      </c>
    </row>
    <row r="12281" spans="1:2" x14ac:dyDescent="0.3">
      <c r="A12281" s="3">
        <v>481760</v>
      </c>
      <c r="B12281" s="5" t="s">
        <v>144</v>
      </c>
    </row>
    <row r="12282" spans="1:2" x14ac:dyDescent="0.3">
      <c r="A12282" s="3">
        <v>446663</v>
      </c>
      <c r="B12282" s="5" t="s">
        <v>10</v>
      </c>
    </row>
    <row r="12283" spans="1:2" x14ac:dyDescent="0.3">
      <c r="A12283" s="3">
        <v>531145</v>
      </c>
      <c r="B12283" s="5" t="s">
        <v>10</v>
      </c>
    </row>
    <row r="12284" spans="1:2" x14ac:dyDescent="0.3">
      <c r="A12284" s="3">
        <v>493623</v>
      </c>
      <c r="B12284" s="5" t="s">
        <v>595</v>
      </c>
    </row>
    <row r="12285" spans="1:2" x14ac:dyDescent="0.3">
      <c r="A12285" s="3">
        <v>548178</v>
      </c>
      <c r="B12285" s="5" t="s">
        <v>74</v>
      </c>
    </row>
    <row r="12286" spans="1:2" x14ac:dyDescent="0.3">
      <c r="A12286" s="3">
        <v>548178</v>
      </c>
      <c r="B12286" s="5" t="s">
        <v>1393</v>
      </c>
    </row>
    <row r="12287" spans="1:2" x14ac:dyDescent="0.3">
      <c r="A12287" s="3">
        <v>529207</v>
      </c>
      <c r="B12287" s="5" t="s">
        <v>51</v>
      </c>
    </row>
    <row r="12288" spans="1:2" x14ac:dyDescent="0.3">
      <c r="A12288" s="3">
        <v>541611</v>
      </c>
      <c r="B12288" s="5" t="s">
        <v>1540</v>
      </c>
    </row>
    <row r="12289" spans="1:2" x14ac:dyDescent="0.3">
      <c r="A12289" s="3">
        <v>541611</v>
      </c>
      <c r="B12289" s="5" t="s">
        <v>1311</v>
      </c>
    </row>
    <row r="12290" spans="1:2" x14ac:dyDescent="0.3">
      <c r="A12290" s="3">
        <v>541611</v>
      </c>
      <c r="B12290" s="5" t="s">
        <v>956</v>
      </c>
    </row>
    <row r="12291" spans="1:2" x14ac:dyDescent="0.3">
      <c r="A12291" s="3">
        <v>505832</v>
      </c>
      <c r="B12291" s="5" t="s">
        <v>10</v>
      </c>
    </row>
    <row r="12292" spans="1:2" x14ac:dyDescent="0.3">
      <c r="A12292" s="3">
        <v>518764</v>
      </c>
      <c r="B12292" s="5" t="s">
        <v>411</v>
      </c>
    </row>
    <row r="12293" spans="1:2" x14ac:dyDescent="0.3">
      <c r="A12293" s="3">
        <v>447682</v>
      </c>
      <c r="B12293" s="5" t="s">
        <v>432</v>
      </c>
    </row>
    <row r="12294" spans="1:2" x14ac:dyDescent="0.3">
      <c r="A12294" s="3">
        <v>447682</v>
      </c>
      <c r="B12294" s="5" t="s">
        <v>10</v>
      </c>
    </row>
    <row r="12295" spans="1:2" x14ac:dyDescent="0.3">
      <c r="A12295" s="3">
        <v>545582</v>
      </c>
      <c r="B12295" s="5" t="s">
        <v>144</v>
      </c>
    </row>
    <row r="12296" spans="1:2" x14ac:dyDescent="0.3">
      <c r="A12296" s="3">
        <v>539619</v>
      </c>
      <c r="B12296" s="5" t="s">
        <v>10</v>
      </c>
    </row>
    <row r="12297" spans="1:2" x14ac:dyDescent="0.3">
      <c r="A12297" s="3">
        <v>454033</v>
      </c>
      <c r="B12297" s="5" t="s">
        <v>367</v>
      </c>
    </row>
    <row r="12298" spans="1:2" x14ac:dyDescent="0.3">
      <c r="A12298" s="3">
        <v>539549</v>
      </c>
      <c r="B12298" s="5" t="s">
        <v>432</v>
      </c>
    </row>
    <row r="12299" spans="1:2" x14ac:dyDescent="0.3">
      <c r="A12299" s="3">
        <v>506951</v>
      </c>
      <c r="B12299" s="5" t="s">
        <v>367</v>
      </c>
    </row>
    <row r="12300" spans="1:2" x14ac:dyDescent="0.3">
      <c r="A12300" s="3">
        <v>456086</v>
      </c>
      <c r="B12300" s="5" t="s">
        <v>10</v>
      </c>
    </row>
    <row r="12301" spans="1:2" x14ac:dyDescent="0.3">
      <c r="A12301" s="3">
        <v>531736</v>
      </c>
      <c r="B12301" s="5" t="s">
        <v>108</v>
      </c>
    </row>
    <row r="12302" spans="1:2" x14ac:dyDescent="0.3">
      <c r="A12302" s="3">
        <v>522055</v>
      </c>
      <c r="B12302" s="5" t="s">
        <v>10</v>
      </c>
    </row>
    <row r="12303" spans="1:2" x14ac:dyDescent="0.3">
      <c r="A12303" s="3">
        <v>501851</v>
      </c>
      <c r="B12303" s="5" t="s">
        <v>1845</v>
      </c>
    </row>
    <row r="12304" spans="1:2" x14ac:dyDescent="0.3">
      <c r="A12304" s="3">
        <v>503235</v>
      </c>
      <c r="B12304" s="5" t="s">
        <v>411</v>
      </c>
    </row>
    <row r="12305" spans="1:2" x14ac:dyDescent="0.3">
      <c r="A12305" s="3">
        <v>490003</v>
      </c>
      <c r="B12305" s="5" t="s">
        <v>10</v>
      </c>
    </row>
    <row r="12306" spans="1:2" x14ac:dyDescent="0.3">
      <c r="A12306" s="3">
        <v>553512</v>
      </c>
      <c r="B12306" s="5" t="s">
        <v>94</v>
      </c>
    </row>
    <row r="12307" spans="1:2" x14ac:dyDescent="0.3">
      <c r="A12307" s="3">
        <v>470401</v>
      </c>
      <c r="B12307" s="5" t="s">
        <v>10</v>
      </c>
    </row>
    <row r="12308" spans="1:2" x14ac:dyDescent="0.3">
      <c r="A12308" s="3">
        <v>526746</v>
      </c>
      <c r="B12308" s="5" t="s">
        <v>416</v>
      </c>
    </row>
    <row r="12309" spans="1:2" x14ac:dyDescent="0.3">
      <c r="A12309" s="3">
        <v>537406</v>
      </c>
      <c r="B12309" s="5" t="s">
        <v>432</v>
      </c>
    </row>
    <row r="12310" spans="1:2" x14ac:dyDescent="0.3">
      <c r="A12310" s="3">
        <v>537406</v>
      </c>
      <c r="B12310" s="5" t="s">
        <v>1523</v>
      </c>
    </row>
    <row r="12311" spans="1:2" x14ac:dyDescent="0.3">
      <c r="A12311" s="3">
        <v>537406</v>
      </c>
      <c r="B12311" s="5" t="s">
        <v>10</v>
      </c>
    </row>
    <row r="12312" spans="1:2" x14ac:dyDescent="0.3">
      <c r="A12312" s="3">
        <v>479520</v>
      </c>
      <c r="B12312" s="5" t="s">
        <v>108</v>
      </c>
    </row>
    <row r="12313" spans="1:2" x14ac:dyDescent="0.3">
      <c r="A12313" s="3">
        <v>479520</v>
      </c>
      <c r="B12313" s="5" t="s">
        <v>584</v>
      </c>
    </row>
    <row r="12314" spans="1:2" x14ac:dyDescent="0.3">
      <c r="A12314" s="3">
        <v>479520</v>
      </c>
      <c r="B12314" s="5" t="s">
        <v>1540</v>
      </c>
    </row>
    <row r="12315" spans="1:2" x14ac:dyDescent="0.3">
      <c r="A12315" s="3">
        <v>479520</v>
      </c>
      <c r="B12315" s="5" t="s">
        <v>7763</v>
      </c>
    </row>
    <row r="12316" spans="1:2" x14ac:dyDescent="0.3">
      <c r="A12316" s="3">
        <v>470894</v>
      </c>
      <c r="B12316" s="5" t="s">
        <v>432</v>
      </c>
    </row>
    <row r="12317" spans="1:2" x14ac:dyDescent="0.3">
      <c r="A12317" s="3">
        <v>451204</v>
      </c>
      <c r="B12317" s="5" t="s">
        <v>10</v>
      </c>
    </row>
    <row r="12318" spans="1:2" x14ac:dyDescent="0.3">
      <c r="A12318" s="3">
        <v>533592</v>
      </c>
      <c r="B12318" s="5" t="s">
        <v>10</v>
      </c>
    </row>
    <row r="12319" spans="1:2" x14ac:dyDescent="0.3">
      <c r="A12319" s="3">
        <v>471616</v>
      </c>
      <c r="B12319" s="5" t="s">
        <v>432</v>
      </c>
    </row>
    <row r="12320" spans="1:2" x14ac:dyDescent="0.3">
      <c r="A12320" s="3">
        <v>487850</v>
      </c>
      <c r="B12320" s="5" t="s">
        <v>144</v>
      </c>
    </row>
    <row r="12321" spans="1:2" x14ac:dyDescent="0.3">
      <c r="A12321" s="3">
        <v>462148</v>
      </c>
      <c r="B12321" s="5" t="s">
        <v>108</v>
      </c>
    </row>
    <row r="12322" spans="1:2" x14ac:dyDescent="0.3">
      <c r="A12322" s="3">
        <v>507618</v>
      </c>
      <c r="B12322" s="5" t="s">
        <v>10</v>
      </c>
    </row>
    <row r="12323" spans="1:2" x14ac:dyDescent="0.3">
      <c r="A12323" s="3">
        <v>553796</v>
      </c>
      <c r="B12323" s="5" t="s">
        <v>74</v>
      </c>
    </row>
    <row r="12324" spans="1:2" x14ac:dyDescent="0.3">
      <c r="A12324" s="3">
        <v>383585</v>
      </c>
      <c r="B12324" s="5" t="s">
        <v>10</v>
      </c>
    </row>
    <row r="12325" spans="1:2" x14ac:dyDescent="0.3">
      <c r="A12325" s="3">
        <v>534789</v>
      </c>
      <c r="B12325" s="5" t="s">
        <v>416</v>
      </c>
    </row>
    <row r="12326" spans="1:2" x14ac:dyDescent="0.3">
      <c r="A12326" s="3">
        <v>534789</v>
      </c>
      <c r="B12326" s="5" t="s">
        <v>10</v>
      </c>
    </row>
    <row r="12327" spans="1:2" x14ac:dyDescent="0.3">
      <c r="A12327" s="3">
        <v>477510</v>
      </c>
      <c r="B12327" s="5" t="s">
        <v>10</v>
      </c>
    </row>
    <row r="12328" spans="1:2" x14ac:dyDescent="0.3">
      <c r="A12328" s="3">
        <v>440424</v>
      </c>
      <c r="B12328" s="5" t="s">
        <v>10</v>
      </c>
    </row>
    <row r="12329" spans="1:2" x14ac:dyDescent="0.3">
      <c r="A12329" s="3">
        <v>473902</v>
      </c>
      <c r="B12329" s="5" t="s">
        <v>1845</v>
      </c>
    </row>
    <row r="12330" spans="1:2" x14ac:dyDescent="0.3">
      <c r="A12330" s="3">
        <v>506464</v>
      </c>
      <c r="B12330" s="5" t="s">
        <v>84</v>
      </c>
    </row>
    <row r="12331" spans="1:2" x14ac:dyDescent="0.3">
      <c r="A12331" s="3">
        <v>515916</v>
      </c>
      <c r="B12331" s="5" t="s">
        <v>1540</v>
      </c>
    </row>
    <row r="12332" spans="1:2" x14ac:dyDescent="0.3">
      <c r="A12332" s="3">
        <v>515916</v>
      </c>
      <c r="B12332" s="5" t="s">
        <v>956</v>
      </c>
    </row>
    <row r="12333" spans="1:2" x14ac:dyDescent="0.3">
      <c r="A12333" s="3">
        <v>418667</v>
      </c>
      <c r="B12333" s="5" t="s">
        <v>10</v>
      </c>
    </row>
    <row r="12334" spans="1:2" x14ac:dyDescent="0.3">
      <c r="A12334" s="3">
        <v>468362</v>
      </c>
      <c r="B12334" s="5" t="s">
        <v>10</v>
      </c>
    </row>
    <row r="12335" spans="1:2" x14ac:dyDescent="0.3">
      <c r="A12335" s="3">
        <v>468362</v>
      </c>
      <c r="B12335" s="5" t="s">
        <v>1311</v>
      </c>
    </row>
    <row r="12336" spans="1:2" x14ac:dyDescent="0.3">
      <c r="A12336" s="3">
        <v>468362</v>
      </c>
      <c r="B12336" s="5" t="s">
        <v>416</v>
      </c>
    </row>
    <row r="12337" spans="1:2" x14ac:dyDescent="0.3">
      <c r="A12337" s="3">
        <v>468362</v>
      </c>
      <c r="B12337" s="5" t="s">
        <v>1567</v>
      </c>
    </row>
    <row r="12338" spans="1:2" x14ac:dyDescent="0.3">
      <c r="A12338" s="3">
        <v>468362</v>
      </c>
      <c r="B12338" s="5" t="s">
        <v>19773</v>
      </c>
    </row>
    <row r="12339" spans="1:2" x14ac:dyDescent="0.3">
      <c r="A12339" s="3">
        <v>490033</v>
      </c>
      <c r="B12339" s="5" t="s">
        <v>1109</v>
      </c>
    </row>
    <row r="12340" spans="1:2" x14ac:dyDescent="0.3">
      <c r="A12340" s="3">
        <v>490033</v>
      </c>
      <c r="B12340" s="5" t="s">
        <v>956</v>
      </c>
    </row>
    <row r="12341" spans="1:2" x14ac:dyDescent="0.3">
      <c r="A12341" s="3">
        <v>490033</v>
      </c>
      <c r="B12341" s="5" t="s">
        <v>750</v>
      </c>
    </row>
    <row r="12342" spans="1:2" x14ac:dyDescent="0.3">
      <c r="A12342" s="3">
        <v>463322</v>
      </c>
      <c r="B12342" s="5" t="s">
        <v>2886</v>
      </c>
    </row>
    <row r="12343" spans="1:2" x14ac:dyDescent="0.3">
      <c r="A12343" s="3">
        <v>535488</v>
      </c>
      <c r="B12343" s="5" t="s">
        <v>74</v>
      </c>
    </row>
    <row r="12344" spans="1:2" x14ac:dyDescent="0.3">
      <c r="A12344" s="3">
        <v>524288</v>
      </c>
      <c r="B12344" s="5" t="s">
        <v>595</v>
      </c>
    </row>
    <row r="12345" spans="1:2" x14ac:dyDescent="0.3">
      <c r="A12345" s="3">
        <v>550385</v>
      </c>
      <c r="B12345" s="5" t="s">
        <v>432</v>
      </c>
    </row>
    <row r="12346" spans="1:2" x14ac:dyDescent="0.3">
      <c r="A12346" s="3">
        <v>773559</v>
      </c>
      <c r="B12346" s="5" t="s">
        <v>94</v>
      </c>
    </row>
    <row r="12347" spans="1:2" x14ac:dyDescent="0.3">
      <c r="A12347" s="3">
        <v>429742</v>
      </c>
      <c r="B12347" s="5" t="s">
        <v>432</v>
      </c>
    </row>
    <row r="12348" spans="1:2" x14ac:dyDescent="0.3">
      <c r="A12348" s="3">
        <v>502143</v>
      </c>
      <c r="B12348" s="5" t="s">
        <v>759</v>
      </c>
    </row>
    <row r="12349" spans="1:2" x14ac:dyDescent="0.3">
      <c r="A12349" s="3">
        <v>445710</v>
      </c>
      <c r="B12349" s="5" t="s">
        <v>10</v>
      </c>
    </row>
    <row r="12350" spans="1:2" x14ac:dyDescent="0.3">
      <c r="A12350" s="3">
        <v>511449</v>
      </c>
      <c r="B12350" s="5" t="s">
        <v>10</v>
      </c>
    </row>
    <row r="12351" spans="1:2" x14ac:dyDescent="0.3">
      <c r="A12351" s="3">
        <v>500909</v>
      </c>
      <c r="B12351" s="5" t="s">
        <v>284</v>
      </c>
    </row>
    <row r="12352" spans="1:2" x14ac:dyDescent="0.3">
      <c r="A12352" s="3">
        <v>500909</v>
      </c>
      <c r="B12352" s="5" t="s">
        <v>1311</v>
      </c>
    </row>
    <row r="12353" spans="1:2" x14ac:dyDescent="0.3">
      <c r="A12353" s="3">
        <v>500909</v>
      </c>
      <c r="B12353" s="5" t="s">
        <v>108</v>
      </c>
    </row>
    <row r="12354" spans="1:2" x14ac:dyDescent="0.3">
      <c r="A12354" s="3">
        <v>500909</v>
      </c>
      <c r="B12354" s="5" t="s">
        <v>1905</v>
      </c>
    </row>
    <row r="12355" spans="1:2" x14ac:dyDescent="0.3">
      <c r="A12355" s="3">
        <v>500909</v>
      </c>
      <c r="B12355" s="5" t="s">
        <v>1302</v>
      </c>
    </row>
    <row r="12356" spans="1:2" x14ac:dyDescent="0.3">
      <c r="A12356" s="3">
        <v>508933</v>
      </c>
      <c r="B12356" s="5" t="s">
        <v>416</v>
      </c>
    </row>
    <row r="12357" spans="1:2" x14ac:dyDescent="0.3">
      <c r="A12357" s="3">
        <v>422619</v>
      </c>
      <c r="B12357" s="5" t="s">
        <v>1540</v>
      </c>
    </row>
    <row r="12358" spans="1:2" x14ac:dyDescent="0.3">
      <c r="A12358" s="3">
        <v>422619</v>
      </c>
      <c r="B12358" s="5" t="s">
        <v>432</v>
      </c>
    </row>
    <row r="12359" spans="1:2" x14ac:dyDescent="0.3">
      <c r="A12359" s="3">
        <v>422619</v>
      </c>
      <c r="B12359" s="5" t="s">
        <v>10</v>
      </c>
    </row>
    <row r="12360" spans="1:2" x14ac:dyDescent="0.3">
      <c r="A12360" s="3">
        <v>529982</v>
      </c>
      <c r="B12360" s="5" t="s">
        <v>10</v>
      </c>
    </row>
    <row r="12361" spans="1:2" x14ac:dyDescent="0.3">
      <c r="A12361" s="3">
        <v>493058</v>
      </c>
      <c r="B12361" s="5" t="s">
        <v>10</v>
      </c>
    </row>
    <row r="12362" spans="1:2" x14ac:dyDescent="0.3">
      <c r="A12362" s="3">
        <v>398826</v>
      </c>
      <c r="B12362" s="5" t="s">
        <v>284</v>
      </c>
    </row>
    <row r="12363" spans="1:2" x14ac:dyDescent="0.3">
      <c r="A12363" s="3">
        <v>544627</v>
      </c>
      <c r="B12363" s="5" t="s">
        <v>94</v>
      </c>
    </row>
    <row r="12364" spans="1:2" x14ac:dyDescent="0.3">
      <c r="A12364" s="3">
        <v>511785</v>
      </c>
      <c r="B12364" s="5" t="s">
        <v>10</v>
      </c>
    </row>
    <row r="12365" spans="1:2" x14ac:dyDescent="0.3">
      <c r="A12365" s="3">
        <v>467917</v>
      </c>
      <c r="B12365" s="5" t="s">
        <v>10</v>
      </c>
    </row>
    <row r="12366" spans="1:2" x14ac:dyDescent="0.3">
      <c r="A12366" s="3">
        <v>570541</v>
      </c>
      <c r="B12366" s="5" t="s">
        <v>94</v>
      </c>
    </row>
    <row r="12367" spans="1:2" x14ac:dyDescent="0.3">
      <c r="A12367" s="3">
        <v>504345</v>
      </c>
      <c r="B12367" s="5" t="s">
        <v>51</v>
      </c>
    </row>
    <row r="12368" spans="1:2" x14ac:dyDescent="0.3">
      <c r="A12368" s="3">
        <v>519106</v>
      </c>
      <c r="B12368" s="5" t="s">
        <v>108</v>
      </c>
    </row>
    <row r="12369" spans="1:2" x14ac:dyDescent="0.3">
      <c r="A12369" s="3">
        <v>540871</v>
      </c>
      <c r="B12369" s="5" t="s">
        <v>11644</v>
      </c>
    </row>
    <row r="12370" spans="1:2" x14ac:dyDescent="0.3">
      <c r="A12370" s="3">
        <v>467467</v>
      </c>
      <c r="B12370" s="5" t="s">
        <v>1265</v>
      </c>
    </row>
    <row r="12371" spans="1:2" x14ac:dyDescent="0.3">
      <c r="A12371" s="3">
        <v>438373</v>
      </c>
      <c r="B12371" s="5" t="s">
        <v>51</v>
      </c>
    </row>
    <row r="12372" spans="1:2" x14ac:dyDescent="0.3">
      <c r="A12372" s="3">
        <v>438373</v>
      </c>
      <c r="B12372" s="5" t="s">
        <v>108</v>
      </c>
    </row>
    <row r="12373" spans="1:2" x14ac:dyDescent="0.3">
      <c r="A12373" s="3">
        <v>486753</v>
      </c>
      <c r="B12373" s="5" t="s">
        <v>10</v>
      </c>
    </row>
    <row r="12374" spans="1:2" x14ac:dyDescent="0.3">
      <c r="A12374" s="3">
        <v>570587</v>
      </c>
      <c r="B12374" s="5" t="s">
        <v>1845</v>
      </c>
    </row>
    <row r="12375" spans="1:2" x14ac:dyDescent="0.3">
      <c r="A12375" s="3">
        <v>378107</v>
      </c>
      <c r="B12375" s="5" t="s">
        <v>1540</v>
      </c>
    </row>
    <row r="12376" spans="1:2" x14ac:dyDescent="0.3">
      <c r="A12376" s="3">
        <v>378107</v>
      </c>
      <c r="B12376" s="5" t="s">
        <v>284</v>
      </c>
    </row>
    <row r="12377" spans="1:2" x14ac:dyDescent="0.3">
      <c r="A12377" s="3">
        <v>378107</v>
      </c>
      <c r="B12377" s="5" t="s">
        <v>2805</v>
      </c>
    </row>
    <row r="12378" spans="1:2" x14ac:dyDescent="0.3">
      <c r="A12378" s="3">
        <v>378107</v>
      </c>
      <c r="B12378" s="5" t="s">
        <v>2138</v>
      </c>
    </row>
    <row r="12379" spans="1:2" x14ac:dyDescent="0.3">
      <c r="A12379" s="3">
        <v>378107</v>
      </c>
      <c r="B12379" s="5" t="s">
        <v>51</v>
      </c>
    </row>
    <row r="12380" spans="1:2" x14ac:dyDescent="0.3">
      <c r="A12380" s="3">
        <v>959960</v>
      </c>
      <c r="B12380" s="5" t="s">
        <v>144</v>
      </c>
    </row>
    <row r="12381" spans="1:2" x14ac:dyDescent="0.3">
      <c r="A12381" s="3">
        <v>418472</v>
      </c>
      <c r="B12381" s="5" t="s">
        <v>19766</v>
      </c>
    </row>
    <row r="12382" spans="1:2" x14ac:dyDescent="0.3">
      <c r="A12382" s="3">
        <v>418472</v>
      </c>
      <c r="B12382" s="5" t="s">
        <v>1311</v>
      </c>
    </row>
    <row r="12383" spans="1:2" x14ac:dyDescent="0.3">
      <c r="A12383" s="3">
        <v>418472</v>
      </c>
      <c r="B12383" s="5" t="s">
        <v>108</v>
      </c>
    </row>
    <row r="12384" spans="1:2" x14ac:dyDescent="0.3">
      <c r="A12384" s="3">
        <v>418472</v>
      </c>
      <c r="B12384" s="5" t="s">
        <v>284</v>
      </c>
    </row>
    <row r="12385" spans="1:2" x14ac:dyDescent="0.3">
      <c r="A12385" s="3">
        <v>418472</v>
      </c>
      <c r="B12385" s="5" t="s">
        <v>12578</v>
      </c>
    </row>
    <row r="12386" spans="1:2" x14ac:dyDescent="0.3">
      <c r="A12386" s="3">
        <v>418472</v>
      </c>
      <c r="B12386" s="5" t="s">
        <v>19767</v>
      </c>
    </row>
    <row r="12387" spans="1:2" x14ac:dyDescent="0.3">
      <c r="A12387" s="3">
        <v>418472</v>
      </c>
      <c r="B12387" s="5" t="s">
        <v>750</v>
      </c>
    </row>
    <row r="12388" spans="1:2" x14ac:dyDescent="0.3">
      <c r="A12388" s="3">
        <v>418472</v>
      </c>
      <c r="B12388" s="5" t="s">
        <v>880</v>
      </c>
    </row>
    <row r="12389" spans="1:2" x14ac:dyDescent="0.3">
      <c r="A12389" s="3">
        <v>500890</v>
      </c>
      <c r="B12389" s="5" t="s">
        <v>108</v>
      </c>
    </row>
    <row r="12390" spans="1:2" x14ac:dyDescent="0.3">
      <c r="A12390" s="3">
        <v>500890</v>
      </c>
      <c r="B12390" s="5" t="s">
        <v>144</v>
      </c>
    </row>
    <row r="12391" spans="1:2" x14ac:dyDescent="0.3">
      <c r="A12391" s="3">
        <v>500890</v>
      </c>
      <c r="B12391" s="5" t="s">
        <v>19755</v>
      </c>
    </row>
    <row r="12392" spans="1:2" x14ac:dyDescent="0.3">
      <c r="A12392" s="3">
        <v>551824</v>
      </c>
      <c r="B12392" s="5" t="s">
        <v>10</v>
      </c>
    </row>
    <row r="12393" spans="1:2" x14ac:dyDescent="0.3">
      <c r="A12393" s="3">
        <v>487004</v>
      </c>
      <c r="B12393" s="5" t="s">
        <v>108</v>
      </c>
    </row>
    <row r="12394" spans="1:2" x14ac:dyDescent="0.3">
      <c r="A12394" s="3">
        <v>526990</v>
      </c>
      <c r="B12394" s="5" t="s">
        <v>540</v>
      </c>
    </row>
    <row r="12395" spans="1:2" x14ac:dyDescent="0.3">
      <c r="A12395" s="3">
        <v>518045</v>
      </c>
      <c r="B12395" s="5" t="s">
        <v>10</v>
      </c>
    </row>
    <row r="12396" spans="1:2" x14ac:dyDescent="0.3">
      <c r="A12396" s="3">
        <v>508018</v>
      </c>
      <c r="B12396" s="5" t="s">
        <v>51</v>
      </c>
    </row>
    <row r="12397" spans="1:2" x14ac:dyDescent="0.3">
      <c r="A12397" s="3">
        <v>558655</v>
      </c>
      <c r="B12397" s="5" t="s">
        <v>10</v>
      </c>
    </row>
    <row r="12398" spans="1:2" x14ac:dyDescent="0.3">
      <c r="A12398" s="3">
        <v>506600</v>
      </c>
      <c r="B12398" s="5" t="s">
        <v>877</v>
      </c>
    </row>
    <row r="12399" spans="1:2" x14ac:dyDescent="0.3">
      <c r="A12399" s="3">
        <v>480823</v>
      </c>
      <c r="B12399" s="5" t="s">
        <v>10</v>
      </c>
    </row>
    <row r="12400" spans="1:2" x14ac:dyDescent="0.3">
      <c r="A12400" s="3">
        <v>543033</v>
      </c>
      <c r="B12400" s="5" t="s">
        <v>2805</v>
      </c>
    </row>
    <row r="12401" spans="1:2" x14ac:dyDescent="0.3">
      <c r="A12401" s="3">
        <v>504561</v>
      </c>
      <c r="B12401" s="5" t="s">
        <v>10</v>
      </c>
    </row>
    <row r="12402" spans="1:2" x14ac:dyDescent="0.3">
      <c r="A12402" s="3">
        <v>535809</v>
      </c>
      <c r="B12402" s="5" t="s">
        <v>432</v>
      </c>
    </row>
    <row r="12403" spans="1:2" x14ac:dyDescent="0.3">
      <c r="A12403" s="3">
        <v>387836</v>
      </c>
      <c r="B12403" s="5" t="s">
        <v>74</v>
      </c>
    </row>
    <row r="12404" spans="1:2" x14ac:dyDescent="0.3">
      <c r="A12404" s="3">
        <v>478100</v>
      </c>
      <c r="B12404" s="5" t="s">
        <v>10</v>
      </c>
    </row>
    <row r="12405" spans="1:2" x14ac:dyDescent="0.3">
      <c r="A12405" s="3">
        <v>478100</v>
      </c>
      <c r="B12405" s="5" t="s">
        <v>1540</v>
      </c>
    </row>
    <row r="12406" spans="1:2" x14ac:dyDescent="0.3">
      <c r="A12406" s="3">
        <v>478100</v>
      </c>
      <c r="B12406" s="5" t="s">
        <v>416</v>
      </c>
    </row>
    <row r="12407" spans="1:2" x14ac:dyDescent="0.3">
      <c r="A12407" s="3">
        <v>535692</v>
      </c>
      <c r="B12407" s="5" t="s">
        <v>1036</v>
      </c>
    </row>
    <row r="12408" spans="1:2" x14ac:dyDescent="0.3">
      <c r="A12408" s="3">
        <v>535692</v>
      </c>
      <c r="B12408" s="5" t="s">
        <v>51</v>
      </c>
    </row>
    <row r="12409" spans="1:2" x14ac:dyDescent="0.3">
      <c r="A12409" s="3">
        <v>519223</v>
      </c>
      <c r="B12409" s="5" t="s">
        <v>1036</v>
      </c>
    </row>
    <row r="12410" spans="1:2" x14ac:dyDescent="0.3">
      <c r="A12410" s="3">
        <v>519223</v>
      </c>
      <c r="B12410" s="5" t="s">
        <v>74</v>
      </c>
    </row>
    <row r="12411" spans="1:2" x14ac:dyDescent="0.3">
      <c r="A12411" s="3">
        <v>481762</v>
      </c>
      <c r="B12411" s="5" t="s">
        <v>108</v>
      </c>
    </row>
    <row r="12412" spans="1:2" x14ac:dyDescent="0.3">
      <c r="A12412" s="3">
        <v>421456</v>
      </c>
      <c r="B12412" s="5" t="s">
        <v>284</v>
      </c>
    </row>
    <row r="12413" spans="1:2" x14ac:dyDescent="0.3">
      <c r="A12413" s="3">
        <v>421456</v>
      </c>
      <c r="B12413" s="5" t="s">
        <v>1540</v>
      </c>
    </row>
    <row r="12414" spans="1:2" x14ac:dyDescent="0.3">
      <c r="A12414" s="3">
        <v>421456</v>
      </c>
      <c r="B12414" s="5" t="s">
        <v>108</v>
      </c>
    </row>
    <row r="12415" spans="1:2" x14ac:dyDescent="0.3">
      <c r="A12415" s="3">
        <v>518452</v>
      </c>
      <c r="B12415" s="5" t="s">
        <v>10</v>
      </c>
    </row>
    <row r="12416" spans="1:2" x14ac:dyDescent="0.3">
      <c r="A12416" s="3">
        <v>522438</v>
      </c>
      <c r="B12416" s="5" t="s">
        <v>10</v>
      </c>
    </row>
    <row r="12417" spans="1:2" x14ac:dyDescent="0.3">
      <c r="A12417" s="3">
        <v>365240</v>
      </c>
      <c r="B12417" s="5" t="s">
        <v>10</v>
      </c>
    </row>
    <row r="12418" spans="1:2" x14ac:dyDescent="0.3">
      <c r="A12418" s="3">
        <v>552632</v>
      </c>
      <c r="B12418" s="5" t="s">
        <v>1845</v>
      </c>
    </row>
    <row r="12419" spans="1:2" x14ac:dyDescent="0.3">
      <c r="A12419" s="3">
        <v>493675</v>
      </c>
      <c r="B12419" s="5" t="s">
        <v>877</v>
      </c>
    </row>
    <row r="12420" spans="1:2" x14ac:dyDescent="0.3">
      <c r="A12420" s="3">
        <v>493675</v>
      </c>
      <c r="B12420" s="5" t="s">
        <v>10</v>
      </c>
    </row>
    <row r="12421" spans="1:2" x14ac:dyDescent="0.3">
      <c r="A12421" s="3">
        <v>546116</v>
      </c>
      <c r="B12421" s="5" t="s">
        <v>432</v>
      </c>
    </row>
    <row r="12422" spans="1:2" x14ac:dyDescent="0.3">
      <c r="A12422" s="3">
        <v>489170</v>
      </c>
      <c r="B12422" s="5" t="s">
        <v>108</v>
      </c>
    </row>
    <row r="12423" spans="1:2" x14ac:dyDescent="0.3">
      <c r="A12423" s="3">
        <v>516784</v>
      </c>
      <c r="B12423" s="5" t="s">
        <v>10</v>
      </c>
    </row>
    <row r="12424" spans="1:2" x14ac:dyDescent="0.3">
      <c r="A12424" s="3">
        <v>442709</v>
      </c>
      <c r="B12424" s="5" t="s">
        <v>10</v>
      </c>
    </row>
    <row r="12425" spans="1:2" x14ac:dyDescent="0.3">
      <c r="A12425" s="3">
        <v>526997</v>
      </c>
      <c r="B12425" s="5" t="s">
        <v>284</v>
      </c>
    </row>
    <row r="12426" spans="1:2" x14ac:dyDescent="0.3">
      <c r="A12426" s="3">
        <v>526997</v>
      </c>
      <c r="B12426" s="5" t="s">
        <v>2886</v>
      </c>
    </row>
    <row r="12427" spans="1:2" x14ac:dyDescent="0.3">
      <c r="A12427" s="3">
        <v>507256</v>
      </c>
      <c r="B12427" s="5" t="s">
        <v>416</v>
      </c>
    </row>
    <row r="12428" spans="1:2" x14ac:dyDescent="0.3">
      <c r="A12428" s="3">
        <v>507256</v>
      </c>
      <c r="B12428" s="5" t="s">
        <v>10</v>
      </c>
    </row>
    <row r="12429" spans="1:2" x14ac:dyDescent="0.3">
      <c r="A12429" s="3">
        <v>410331</v>
      </c>
      <c r="B12429" s="5" t="s">
        <v>595</v>
      </c>
    </row>
    <row r="12430" spans="1:2" x14ac:dyDescent="0.3">
      <c r="A12430" s="3">
        <v>484428</v>
      </c>
      <c r="B12430" s="5" t="s">
        <v>1109</v>
      </c>
    </row>
    <row r="12431" spans="1:2" x14ac:dyDescent="0.3">
      <c r="A12431" s="3">
        <v>484428</v>
      </c>
      <c r="B12431" s="5" t="s">
        <v>750</v>
      </c>
    </row>
    <row r="12432" spans="1:2" x14ac:dyDescent="0.3">
      <c r="A12432" s="3">
        <v>484428</v>
      </c>
      <c r="B12432" s="5" t="s">
        <v>284</v>
      </c>
    </row>
    <row r="12433" spans="1:2" x14ac:dyDescent="0.3">
      <c r="A12433" s="3">
        <v>539626</v>
      </c>
      <c r="B12433" s="5" t="s">
        <v>10</v>
      </c>
    </row>
    <row r="12434" spans="1:2" x14ac:dyDescent="0.3">
      <c r="A12434" s="3">
        <v>446170</v>
      </c>
      <c r="B12434" s="5" t="s">
        <v>1540</v>
      </c>
    </row>
    <row r="12435" spans="1:2" x14ac:dyDescent="0.3">
      <c r="A12435" s="3">
        <v>446170</v>
      </c>
      <c r="B12435" s="5" t="s">
        <v>108</v>
      </c>
    </row>
    <row r="12436" spans="1:2" x14ac:dyDescent="0.3">
      <c r="A12436" s="3">
        <v>521784</v>
      </c>
      <c r="B12436" s="5" t="s">
        <v>1121</v>
      </c>
    </row>
    <row r="12437" spans="1:2" x14ac:dyDescent="0.3">
      <c r="A12437" s="3">
        <v>563766</v>
      </c>
      <c r="B12437" s="5" t="s">
        <v>540</v>
      </c>
    </row>
    <row r="12438" spans="1:2" x14ac:dyDescent="0.3">
      <c r="A12438" s="3">
        <v>481157</v>
      </c>
      <c r="B12438" s="5" t="s">
        <v>108</v>
      </c>
    </row>
    <row r="12439" spans="1:2" x14ac:dyDescent="0.3">
      <c r="A12439" s="3">
        <v>543103</v>
      </c>
      <c r="B12439" s="5" t="s">
        <v>144</v>
      </c>
    </row>
    <row r="12440" spans="1:2" x14ac:dyDescent="0.3">
      <c r="A12440" s="3">
        <v>447856</v>
      </c>
      <c r="B12440" s="5" t="s">
        <v>595</v>
      </c>
    </row>
    <row r="12441" spans="1:2" x14ac:dyDescent="0.3">
      <c r="A12441" s="3">
        <v>447856</v>
      </c>
      <c r="B12441" s="5" t="s">
        <v>10</v>
      </c>
    </row>
    <row r="12442" spans="1:2" x14ac:dyDescent="0.3">
      <c r="A12442" s="3">
        <v>447856</v>
      </c>
      <c r="B12442" s="5" t="s">
        <v>784</v>
      </c>
    </row>
    <row r="12443" spans="1:2" x14ac:dyDescent="0.3">
      <c r="A12443" s="3">
        <v>496524</v>
      </c>
      <c r="B12443" s="5" t="s">
        <v>595</v>
      </c>
    </row>
    <row r="12444" spans="1:2" x14ac:dyDescent="0.3">
      <c r="A12444" s="3">
        <v>449575</v>
      </c>
      <c r="B12444" s="5" t="s">
        <v>416</v>
      </c>
    </row>
    <row r="12445" spans="1:2" x14ac:dyDescent="0.3">
      <c r="A12445" s="3">
        <v>1208930</v>
      </c>
      <c r="B12445" s="5" t="s">
        <v>144</v>
      </c>
    </row>
    <row r="12446" spans="1:2" x14ac:dyDescent="0.3">
      <c r="A12446" s="3">
        <v>437294</v>
      </c>
      <c r="B12446" s="5" t="s">
        <v>51</v>
      </c>
    </row>
    <row r="12447" spans="1:2" x14ac:dyDescent="0.3">
      <c r="A12447" s="3">
        <v>575320</v>
      </c>
      <c r="B12447" s="5" t="s">
        <v>1845</v>
      </c>
    </row>
    <row r="12448" spans="1:2" x14ac:dyDescent="0.3">
      <c r="A12448" s="3">
        <v>467181</v>
      </c>
      <c r="B12448" s="5" t="s">
        <v>10</v>
      </c>
    </row>
    <row r="12449" spans="1:2" x14ac:dyDescent="0.3">
      <c r="A12449" s="3">
        <v>500378</v>
      </c>
      <c r="B12449" s="5" t="s">
        <v>94</v>
      </c>
    </row>
    <row r="12450" spans="1:2" x14ac:dyDescent="0.3">
      <c r="A12450" s="3">
        <v>448565</v>
      </c>
      <c r="B12450" s="5" t="s">
        <v>416</v>
      </c>
    </row>
    <row r="12451" spans="1:2" x14ac:dyDescent="0.3">
      <c r="A12451" s="3">
        <v>519956</v>
      </c>
      <c r="B12451" s="5" t="s">
        <v>2138</v>
      </c>
    </row>
    <row r="12452" spans="1:2" x14ac:dyDescent="0.3">
      <c r="A12452" s="3">
        <v>519956</v>
      </c>
      <c r="B12452" s="5" t="s">
        <v>416</v>
      </c>
    </row>
    <row r="12453" spans="1:2" x14ac:dyDescent="0.3">
      <c r="A12453" s="3">
        <v>341735</v>
      </c>
      <c r="B12453" s="5" t="s">
        <v>10</v>
      </c>
    </row>
    <row r="12454" spans="1:2" x14ac:dyDescent="0.3">
      <c r="A12454" s="3">
        <v>506775</v>
      </c>
      <c r="B12454" s="5" t="s">
        <v>367</v>
      </c>
    </row>
    <row r="12455" spans="1:2" x14ac:dyDescent="0.3">
      <c r="A12455" s="3">
        <v>483297</v>
      </c>
      <c r="B12455" s="5" t="s">
        <v>94</v>
      </c>
    </row>
    <row r="12456" spans="1:2" x14ac:dyDescent="0.3">
      <c r="A12456" s="3">
        <v>543688</v>
      </c>
      <c r="B12456" s="5" t="s">
        <v>3926</v>
      </c>
    </row>
    <row r="12457" spans="1:2" x14ac:dyDescent="0.3">
      <c r="A12457" s="3">
        <v>544510</v>
      </c>
      <c r="B12457" s="5" t="s">
        <v>1540</v>
      </c>
    </row>
    <row r="12458" spans="1:2" x14ac:dyDescent="0.3">
      <c r="A12458" s="3">
        <v>544510</v>
      </c>
      <c r="B12458" s="5" t="s">
        <v>108</v>
      </c>
    </row>
    <row r="12459" spans="1:2" x14ac:dyDescent="0.3">
      <c r="A12459" s="3">
        <v>496212</v>
      </c>
      <c r="B12459" s="5" t="s">
        <v>51</v>
      </c>
    </row>
    <row r="12460" spans="1:2" x14ac:dyDescent="0.3">
      <c r="A12460" s="3">
        <v>496212</v>
      </c>
      <c r="B12460" s="5" t="s">
        <v>1036</v>
      </c>
    </row>
    <row r="12461" spans="1:2" x14ac:dyDescent="0.3">
      <c r="A12461" s="3">
        <v>496212</v>
      </c>
      <c r="B12461" s="5" t="s">
        <v>1198</v>
      </c>
    </row>
    <row r="12462" spans="1:2" x14ac:dyDescent="0.3">
      <c r="A12462" s="3">
        <v>529790</v>
      </c>
      <c r="B12462" s="5" t="s">
        <v>432</v>
      </c>
    </row>
    <row r="12463" spans="1:2" x14ac:dyDescent="0.3">
      <c r="A12463" s="3">
        <v>529790</v>
      </c>
      <c r="B12463" s="5" t="s">
        <v>108</v>
      </c>
    </row>
    <row r="12464" spans="1:2" x14ac:dyDescent="0.3">
      <c r="A12464" s="3">
        <v>529790</v>
      </c>
      <c r="B12464" s="5" t="s">
        <v>19760</v>
      </c>
    </row>
    <row r="12465" spans="1:2" x14ac:dyDescent="0.3">
      <c r="A12465" s="3">
        <v>500259</v>
      </c>
      <c r="B12465" s="5" t="s">
        <v>584</v>
      </c>
    </row>
    <row r="12466" spans="1:2" x14ac:dyDescent="0.3">
      <c r="A12466" s="3">
        <v>507143</v>
      </c>
      <c r="B12466" s="5" t="s">
        <v>10</v>
      </c>
    </row>
    <row r="12467" spans="1:2" x14ac:dyDescent="0.3">
      <c r="A12467" s="3">
        <v>407651</v>
      </c>
      <c r="B12467" s="5" t="s">
        <v>2893</v>
      </c>
    </row>
    <row r="12468" spans="1:2" x14ac:dyDescent="0.3">
      <c r="A12468" s="3">
        <v>407651</v>
      </c>
      <c r="B12468" s="5" t="s">
        <v>3037</v>
      </c>
    </row>
    <row r="12469" spans="1:2" x14ac:dyDescent="0.3">
      <c r="A12469" s="3">
        <v>457243</v>
      </c>
      <c r="B12469" s="5" t="s">
        <v>10</v>
      </c>
    </row>
    <row r="12470" spans="1:2" x14ac:dyDescent="0.3">
      <c r="A12470" s="3">
        <v>503838</v>
      </c>
      <c r="B12470" s="5" t="s">
        <v>595</v>
      </c>
    </row>
    <row r="12471" spans="1:2" x14ac:dyDescent="0.3">
      <c r="A12471" s="3">
        <v>462723</v>
      </c>
      <c r="B12471" s="5" t="s">
        <v>10</v>
      </c>
    </row>
    <row r="12472" spans="1:2" x14ac:dyDescent="0.3">
      <c r="A12472" s="3">
        <v>552938</v>
      </c>
      <c r="B12472" s="5" t="s">
        <v>10</v>
      </c>
    </row>
    <row r="12473" spans="1:2" x14ac:dyDescent="0.3">
      <c r="A12473" s="3">
        <v>545481</v>
      </c>
      <c r="B12473" s="5" t="s">
        <v>2893</v>
      </c>
    </row>
    <row r="12474" spans="1:2" x14ac:dyDescent="0.3">
      <c r="A12474" s="3">
        <v>496320</v>
      </c>
      <c r="B12474" s="5" t="s">
        <v>595</v>
      </c>
    </row>
    <row r="12475" spans="1:2" x14ac:dyDescent="0.3">
      <c r="A12475" s="3">
        <v>528998</v>
      </c>
      <c r="B12475" s="5" t="s">
        <v>10</v>
      </c>
    </row>
    <row r="12476" spans="1:2" x14ac:dyDescent="0.3">
      <c r="A12476" s="3">
        <v>511404</v>
      </c>
      <c r="B12476" s="5" t="s">
        <v>108</v>
      </c>
    </row>
    <row r="12477" spans="1:2" x14ac:dyDescent="0.3">
      <c r="A12477" s="3">
        <v>511404</v>
      </c>
      <c r="B12477" s="5" t="s">
        <v>540</v>
      </c>
    </row>
    <row r="12478" spans="1:2" x14ac:dyDescent="0.3">
      <c r="A12478" s="3">
        <v>704032</v>
      </c>
      <c r="B12478" s="5" t="s">
        <v>1845</v>
      </c>
    </row>
    <row r="12479" spans="1:2" x14ac:dyDescent="0.3">
      <c r="A12479" s="3">
        <v>455842</v>
      </c>
      <c r="B12479" s="5" t="s">
        <v>432</v>
      </c>
    </row>
    <row r="12480" spans="1:2" x14ac:dyDescent="0.3">
      <c r="A12480" s="3">
        <v>486072</v>
      </c>
      <c r="B12480" s="5" t="s">
        <v>540</v>
      </c>
    </row>
    <row r="12481" spans="1:2" x14ac:dyDescent="0.3">
      <c r="A12481" s="3">
        <v>534235</v>
      </c>
      <c r="B12481" s="5" t="s">
        <v>10</v>
      </c>
    </row>
    <row r="12482" spans="1:2" x14ac:dyDescent="0.3">
      <c r="A12482" s="3">
        <v>550032</v>
      </c>
      <c r="B12482" s="5" t="s">
        <v>10</v>
      </c>
    </row>
    <row r="12483" spans="1:2" x14ac:dyDescent="0.3">
      <c r="A12483" s="3">
        <v>550134</v>
      </c>
      <c r="B12483" s="5" t="s">
        <v>10</v>
      </c>
    </row>
    <row r="12484" spans="1:2" x14ac:dyDescent="0.3">
      <c r="A12484" s="3">
        <v>550134</v>
      </c>
      <c r="B12484" s="5" t="s">
        <v>416</v>
      </c>
    </row>
    <row r="12485" spans="1:2" x14ac:dyDescent="0.3">
      <c r="A12485" s="3">
        <v>550134</v>
      </c>
      <c r="B12485" s="5" t="s">
        <v>784</v>
      </c>
    </row>
    <row r="12486" spans="1:2" x14ac:dyDescent="0.3">
      <c r="A12486" s="3">
        <v>550134</v>
      </c>
      <c r="B12486" s="5" t="s">
        <v>220</v>
      </c>
    </row>
    <row r="12487" spans="1:2" x14ac:dyDescent="0.3">
      <c r="A12487" s="3">
        <v>643216</v>
      </c>
      <c r="B12487" s="5" t="s">
        <v>108</v>
      </c>
    </row>
    <row r="12488" spans="1:2" x14ac:dyDescent="0.3">
      <c r="A12488" s="3">
        <v>643216</v>
      </c>
      <c r="B12488" s="5" t="s">
        <v>416</v>
      </c>
    </row>
    <row r="12489" spans="1:2" x14ac:dyDescent="0.3">
      <c r="A12489" s="3">
        <v>514124</v>
      </c>
      <c r="B12489" s="5" t="s">
        <v>284</v>
      </c>
    </row>
    <row r="12490" spans="1:2" x14ac:dyDescent="0.3">
      <c r="A12490" s="3">
        <v>531949</v>
      </c>
      <c r="B12490" s="5" t="s">
        <v>10</v>
      </c>
    </row>
    <row r="12491" spans="1:2" x14ac:dyDescent="0.3">
      <c r="A12491" s="3">
        <v>467867</v>
      </c>
      <c r="B12491" s="5" t="s">
        <v>10</v>
      </c>
    </row>
    <row r="12492" spans="1:2" x14ac:dyDescent="0.3">
      <c r="A12492" s="3">
        <v>430727</v>
      </c>
      <c r="B12492" s="5" t="s">
        <v>2138</v>
      </c>
    </row>
    <row r="12493" spans="1:2" x14ac:dyDescent="0.3">
      <c r="A12493" s="3">
        <v>529531</v>
      </c>
      <c r="B12493" s="5" t="s">
        <v>367</v>
      </c>
    </row>
    <row r="12494" spans="1:2" x14ac:dyDescent="0.3">
      <c r="A12494" s="3">
        <v>480465</v>
      </c>
      <c r="B12494" s="5" t="s">
        <v>10</v>
      </c>
    </row>
    <row r="12495" spans="1:2" x14ac:dyDescent="0.3">
      <c r="A12495" s="3">
        <v>529483</v>
      </c>
      <c r="B12495" s="5" t="s">
        <v>10</v>
      </c>
    </row>
    <row r="12496" spans="1:2" x14ac:dyDescent="0.3">
      <c r="A12496" s="3">
        <v>452731</v>
      </c>
      <c r="B12496" s="5" t="s">
        <v>10</v>
      </c>
    </row>
    <row r="12497" spans="1:2" x14ac:dyDescent="0.3">
      <c r="A12497" s="3">
        <v>438623</v>
      </c>
      <c r="B12497" s="5" t="s">
        <v>94</v>
      </c>
    </row>
    <row r="12498" spans="1:2" x14ac:dyDescent="0.3">
      <c r="A12498" s="3">
        <v>450766</v>
      </c>
      <c r="B12498" s="5" t="s">
        <v>1523</v>
      </c>
    </row>
    <row r="12499" spans="1:2" x14ac:dyDescent="0.3">
      <c r="A12499" s="3">
        <v>450766</v>
      </c>
      <c r="B12499" s="5" t="s">
        <v>416</v>
      </c>
    </row>
    <row r="12500" spans="1:2" x14ac:dyDescent="0.3">
      <c r="A12500" s="3">
        <v>418109</v>
      </c>
      <c r="B12500" s="5" t="s">
        <v>144</v>
      </c>
    </row>
    <row r="12501" spans="1:2" x14ac:dyDescent="0.3">
      <c r="A12501" s="3">
        <v>550030</v>
      </c>
      <c r="B12501" s="5" t="s">
        <v>432</v>
      </c>
    </row>
    <row r="12502" spans="1:2" x14ac:dyDescent="0.3">
      <c r="A12502" s="3">
        <v>550030</v>
      </c>
      <c r="B12502" s="5" t="s">
        <v>10</v>
      </c>
    </row>
    <row r="12503" spans="1:2" x14ac:dyDescent="0.3">
      <c r="A12503" s="3">
        <v>478508</v>
      </c>
      <c r="B12503" s="5" t="s">
        <v>1540</v>
      </c>
    </row>
    <row r="12504" spans="1:2" x14ac:dyDescent="0.3">
      <c r="A12504" s="3">
        <v>478508</v>
      </c>
      <c r="B12504" s="5" t="s">
        <v>108</v>
      </c>
    </row>
    <row r="12505" spans="1:2" x14ac:dyDescent="0.3">
      <c r="A12505" s="3">
        <v>859610</v>
      </c>
      <c r="B12505" s="5" t="s">
        <v>94</v>
      </c>
    </row>
    <row r="12506" spans="1:2" x14ac:dyDescent="0.3">
      <c r="A12506" s="3">
        <v>659475</v>
      </c>
      <c r="B12506" s="5" t="s">
        <v>10</v>
      </c>
    </row>
    <row r="12507" spans="1:2" x14ac:dyDescent="0.3">
      <c r="A12507" s="3">
        <v>489418</v>
      </c>
      <c r="B12507" s="5" t="s">
        <v>1540</v>
      </c>
    </row>
    <row r="12508" spans="1:2" x14ac:dyDescent="0.3">
      <c r="A12508" s="3">
        <v>489418</v>
      </c>
      <c r="B12508" s="5" t="s">
        <v>108</v>
      </c>
    </row>
    <row r="12509" spans="1:2" x14ac:dyDescent="0.3">
      <c r="A12509" s="3">
        <v>515237</v>
      </c>
      <c r="B12509" s="5" t="s">
        <v>10</v>
      </c>
    </row>
    <row r="12510" spans="1:2" x14ac:dyDescent="0.3">
      <c r="A12510" s="3">
        <v>535170</v>
      </c>
      <c r="B12510" s="5" t="s">
        <v>411</v>
      </c>
    </row>
    <row r="12511" spans="1:2" x14ac:dyDescent="0.3">
      <c r="A12511" s="3">
        <v>536413</v>
      </c>
      <c r="B12511" s="5" t="s">
        <v>144</v>
      </c>
    </row>
    <row r="12512" spans="1:2" x14ac:dyDescent="0.3">
      <c r="A12512" s="3">
        <v>521934</v>
      </c>
      <c r="B12512" s="5" t="s">
        <v>10</v>
      </c>
    </row>
    <row r="12513" spans="1:2" x14ac:dyDescent="0.3">
      <c r="A12513" s="3">
        <v>498249</v>
      </c>
      <c r="B12513" s="5" t="s">
        <v>108</v>
      </c>
    </row>
    <row r="12514" spans="1:2" x14ac:dyDescent="0.3">
      <c r="A12514" s="3">
        <v>347392</v>
      </c>
      <c r="B12514" s="5" t="s">
        <v>10</v>
      </c>
    </row>
    <row r="12515" spans="1:2" x14ac:dyDescent="0.3">
      <c r="A12515" s="3">
        <v>468735</v>
      </c>
      <c r="B12515" s="5" t="s">
        <v>10</v>
      </c>
    </row>
    <row r="12516" spans="1:2" x14ac:dyDescent="0.3">
      <c r="A12516" s="3">
        <v>521720</v>
      </c>
      <c r="B12516" s="5" t="s">
        <v>10</v>
      </c>
    </row>
    <row r="12517" spans="1:2" x14ac:dyDescent="0.3">
      <c r="A12517" s="3">
        <v>420915</v>
      </c>
      <c r="B12517" s="5" t="s">
        <v>416</v>
      </c>
    </row>
    <row r="12518" spans="1:2" x14ac:dyDescent="0.3">
      <c r="A12518" s="3">
        <v>1076750</v>
      </c>
      <c r="B12518" s="5" t="s">
        <v>1845</v>
      </c>
    </row>
    <row r="12519" spans="1:2" x14ac:dyDescent="0.3">
      <c r="A12519" s="3">
        <v>519597</v>
      </c>
      <c r="B12519" s="5" t="s">
        <v>51</v>
      </c>
    </row>
    <row r="12520" spans="1:2" x14ac:dyDescent="0.3">
      <c r="A12520" s="3">
        <v>480736</v>
      </c>
      <c r="B12520" s="5" t="s">
        <v>284</v>
      </c>
    </row>
    <row r="12521" spans="1:2" x14ac:dyDescent="0.3">
      <c r="A12521" s="3">
        <v>480736</v>
      </c>
      <c r="B12521" s="5" t="s">
        <v>10</v>
      </c>
    </row>
    <row r="12522" spans="1:2" x14ac:dyDescent="0.3">
      <c r="A12522" s="3">
        <v>333676</v>
      </c>
      <c r="B12522" s="5" t="s">
        <v>10</v>
      </c>
    </row>
    <row r="12523" spans="1:2" x14ac:dyDescent="0.3">
      <c r="A12523" s="3">
        <v>436494</v>
      </c>
      <c r="B12523" s="5" t="s">
        <v>10</v>
      </c>
    </row>
    <row r="12524" spans="1:2" x14ac:dyDescent="0.3">
      <c r="A12524" s="3">
        <v>502385</v>
      </c>
      <c r="B12524" s="5" t="s">
        <v>416</v>
      </c>
    </row>
    <row r="12525" spans="1:2" x14ac:dyDescent="0.3">
      <c r="A12525" s="3">
        <v>459713</v>
      </c>
      <c r="B12525" s="5" t="s">
        <v>595</v>
      </c>
    </row>
    <row r="12526" spans="1:2" x14ac:dyDescent="0.3">
      <c r="A12526" s="3">
        <v>552866</v>
      </c>
      <c r="B12526" s="5" t="s">
        <v>1845</v>
      </c>
    </row>
    <row r="12527" spans="1:2" x14ac:dyDescent="0.3">
      <c r="A12527" s="3">
        <v>531326</v>
      </c>
      <c r="B12527" s="5" t="s">
        <v>10</v>
      </c>
    </row>
    <row r="12528" spans="1:2" x14ac:dyDescent="0.3">
      <c r="A12528" s="3">
        <v>470211</v>
      </c>
      <c r="B12528" s="5" t="s">
        <v>108</v>
      </c>
    </row>
    <row r="12529" spans="1:2" x14ac:dyDescent="0.3">
      <c r="A12529" s="3">
        <v>1162094</v>
      </c>
      <c r="B12529" s="5" t="s">
        <v>10</v>
      </c>
    </row>
    <row r="12530" spans="1:2" x14ac:dyDescent="0.3">
      <c r="A12530" s="3">
        <v>502167</v>
      </c>
      <c r="B12530" s="5" t="s">
        <v>10</v>
      </c>
    </row>
    <row r="12531" spans="1:2" x14ac:dyDescent="0.3">
      <c r="A12531" s="3">
        <v>422615</v>
      </c>
      <c r="B12531" s="5" t="s">
        <v>10</v>
      </c>
    </row>
    <row r="12532" spans="1:2" x14ac:dyDescent="0.3">
      <c r="A12532" s="3">
        <v>552088</v>
      </c>
      <c r="B12532" s="5" t="s">
        <v>540</v>
      </c>
    </row>
    <row r="12533" spans="1:2" x14ac:dyDescent="0.3">
      <c r="A12533" s="3">
        <v>298096</v>
      </c>
      <c r="B12533" s="5" t="s">
        <v>10</v>
      </c>
    </row>
    <row r="12534" spans="1:2" x14ac:dyDescent="0.3">
      <c r="A12534" s="3">
        <v>514266</v>
      </c>
      <c r="B12534" s="5" t="s">
        <v>540</v>
      </c>
    </row>
    <row r="12535" spans="1:2" x14ac:dyDescent="0.3">
      <c r="A12535" s="3">
        <v>534530</v>
      </c>
      <c r="B12535" s="5" t="s">
        <v>595</v>
      </c>
    </row>
    <row r="12536" spans="1:2" x14ac:dyDescent="0.3">
      <c r="A12536" s="3">
        <v>494471</v>
      </c>
      <c r="B12536" s="5" t="s">
        <v>144</v>
      </c>
    </row>
    <row r="12537" spans="1:2" x14ac:dyDescent="0.3">
      <c r="A12537" s="3">
        <v>516846</v>
      </c>
      <c r="B12537" s="5" t="s">
        <v>432</v>
      </c>
    </row>
    <row r="12538" spans="1:2" x14ac:dyDescent="0.3">
      <c r="A12538" s="3">
        <v>387773</v>
      </c>
      <c r="B12538" s="5" t="s">
        <v>10</v>
      </c>
    </row>
    <row r="12539" spans="1:2" x14ac:dyDescent="0.3">
      <c r="A12539" s="3">
        <v>561546</v>
      </c>
      <c r="B12539" s="5" t="s">
        <v>10</v>
      </c>
    </row>
    <row r="12540" spans="1:2" x14ac:dyDescent="0.3">
      <c r="A12540" s="3">
        <v>531158</v>
      </c>
      <c r="B12540" s="5" t="s">
        <v>10</v>
      </c>
    </row>
    <row r="12541" spans="1:2" x14ac:dyDescent="0.3">
      <c r="A12541" s="3">
        <v>494493</v>
      </c>
      <c r="B12541" s="5" t="s">
        <v>84</v>
      </c>
    </row>
    <row r="12542" spans="1:2" x14ac:dyDescent="0.3">
      <c r="A12542" s="3">
        <v>502164</v>
      </c>
      <c r="B12542" s="5" t="s">
        <v>10</v>
      </c>
    </row>
    <row r="12543" spans="1:2" x14ac:dyDescent="0.3">
      <c r="A12543" s="3">
        <v>493762</v>
      </c>
      <c r="B12543" s="5" t="s">
        <v>432</v>
      </c>
    </row>
    <row r="12544" spans="1:2" x14ac:dyDescent="0.3">
      <c r="A12544" s="3">
        <v>493762</v>
      </c>
      <c r="B12544" s="5" t="s">
        <v>10</v>
      </c>
    </row>
    <row r="12545" spans="1:2" x14ac:dyDescent="0.3">
      <c r="A12545" s="3">
        <v>979480</v>
      </c>
      <c r="B12545" s="5" t="s">
        <v>1845</v>
      </c>
    </row>
    <row r="12546" spans="1:2" x14ac:dyDescent="0.3">
      <c r="A12546" s="3">
        <v>414030</v>
      </c>
      <c r="B12546" s="5" t="s">
        <v>108</v>
      </c>
    </row>
    <row r="12547" spans="1:2" x14ac:dyDescent="0.3">
      <c r="A12547" s="3">
        <v>414030</v>
      </c>
      <c r="B12547" s="5" t="s">
        <v>584</v>
      </c>
    </row>
    <row r="12548" spans="1:2" x14ac:dyDescent="0.3">
      <c r="A12548" s="3">
        <v>514808</v>
      </c>
      <c r="B12548" s="5" t="s">
        <v>10</v>
      </c>
    </row>
    <row r="12549" spans="1:2" x14ac:dyDescent="0.3">
      <c r="A12549" s="3">
        <v>474331</v>
      </c>
      <c r="B12549" s="5" t="s">
        <v>1540</v>
      </c>
    </row>
    <row r="12550" spans="1:2" x14ac:dyDescent="0.3">
      <c r="A12550" s="3">
        <v>474331</v>
      </c>
      <c r="B12550" s="5" t="s">
        <v>108</v>
      </c>
    </row>
    <row r="12551" spans="1:2" x14ac:dyDescent="0.3">
      <c r="A12551" s="3">
        <v>437316</v>
      </c>
      <c r="B12551" s="5" t="s">
        <v>108</v>
      </c>
    </row>
    <row r="12552" spans="1:2" x14ac:dyDescent="0.3">
      <c r="A12552" s="3">
        <v>408490</v>
      </c>
      <c r="B12552" s="5" t="s">
        <v>432</v>
      </c>
    </row>
    <row r="12553" spans="1:2" x14ac:dyDescent="0.3">
      <c r="A12553" s="3">
        <v>408490</v>
      </c>
      <c r="B12553" s="5" t="s">
        <v>1265</v>
      </c>
    </row>
    <row r="12554" spans="1:2" x14ac:dyDescent="0.3">
      <c r="A12554" s="3">
        <v>408490</v>
      </c>
      <c r="B12554" s="5" t="s">
        <v>416</v>
      </c>
    </row>
    <row r="12555" spans="1:2" x14ac:dyDescent="0.3">
      <c r="A12555" s="3">
        <v>408490</v>
      </c>
      <c r="B12555" s="5" t="s">
        <v>10</v>
      </c>
    </row>
    <row r="12556" spans="1:2" x14ac:dyDescent="0.3">
      <c r="A12556" s="3">
        <v>504969</v>
      </c>
      <c r="B12556" s="5" t="s">
        <v>432</v>
      </c>
    </row>
    <row r="12557" spans="1:2" x14ac:dyDescent="0.3">
      <c r="A12557" s="3">
        <v>421920</v>
      </c>
      <c r="B12557" s="5" t="s">
        <v>284</v>
      </c>
    </row>
    <row r="12558" spans="1:2" x14ac:dyDescent="0.3">
      <c r="A12558" s="3">
        <v>520358</v>
      </c>
      <c r="B12558" s="5" t="s">
        <v>784</v>
      </c>
    </row>
    <row r="12559" spans="1:2" x14ac:dyDescent="0.3">
      <c r="A12559" s="3">
        <v>520358</v>
      </c>
      <c r="B12559" s="5" t="s">
        <v>94</v>
      </c>
    </row>
    <row r="12560" spans="1:2" x14ac:dyDescent="0.3">
      <c r="A12560" s="3">
        <v>508003</v>
      </c>
      <c r="B12560" s="5" t="s">
        <v>416</v>
      </c>
    </row>
    <row r="12561" spans="1:2" x14ac:dyDescent="0.3">
      <c r="A12561" s="3">
        <v>420818</v>
      </c>
      <c r="B12561" s="5" t="s">
        <v>10</v>
      </c>
    </row>
    <row r="12562" spans="1:2" x14ac:dyDescent="0.3">
      <c r="A12562" s="3">
        <v>299534</v>
      </c>
      <c r="B12562" s="5" t="s">
        <v>10</v>
      </c>
    </row>
    <row r="12563" spans="1:2" x14ac:dyDescent="0.3">
      <c r="A12563" s="3">
        <v>496243</v>
      </c>
      <c r="B12563" s="5" t="s">
        <v>94</v>
      </c>
    </row>
    <row r="12564" spans="1:2" x14ac:dyDescent="0.3">
      <c r="A12564" s="3">
        <v>581528</v>
      </c>
      <c r="B12564" s="5" t="s">
        <v>94</v>
      </c>
    </row>
    <row r="12565" spans="1:2" x14ac:dyDescent="0.3">
      <c r="A12565" s="3">
        <v>615453</v>
      </c>
      <c r="B12565" s="5" t="s">
        <v>411</v>
      </c>
    </row>
    <row r="12566" spans="1:2" x14ac:dyDescent="0.3">
      <c r="A12566" s="3">
        <v>587727</v>
      </c>
      <c r="B12566" s="5" t="s">
        <v>94</v>
      </c>
    </row>
    <row r="12567" spans="1:2" x14ac:dyDescent="0.3">
      <c r="A12567" s="3">
        <v>181812</v>
      </c>
      <c r="B12567" s="5" t="s">
        <v>10</v>
      </c>
    </row>
    <row r="12568" spans="1:2" x14ac:dyDescent="0.3">
      <c r="A12568" s="3">
        <v>384018</v>
      </c>
      <c r="B12568" s="5" t="s">
        <v>10</v>
      </c>
    </row>
    <row r="12569" spans="1:2" x14ac:dyDescent="0.3">
      <c r="A12569" s="3">
        <v>166428</v>
      </c>
      <c r="B12569" s="5" t="s">
        <v>10</v>
      </c>
    </row>
    <row r="12570" spans="1:2" x14ac:dyDescent="0.3">
      <c r="A12570" s="3">
        <v>475557</v>
      </c>
      <c r="B12570" s="5" t="s">
        <v>432</v>
      </c>
    </row>
    <row r="12571" spans="1:2" x14ac:dyDescent="0.3">
      <c r="A12571" s="3">
        <v>475557</v>
      </c>
      <c r="B12571" s="5" t="s">
        <v>10</v>
      </c>
    </row>
    <row r="12572" spans="1:2" x14ac:dyDescent="0.3">
      <c r="A12572" s="3">
        <v>429617</v>
      </c>
      <c r="B12572" s="5" t="s">
        <v>10</v>
      </c>
    </row>
    <row r="12573" spans="1:2" x14ac:dyDescent="0.3">
      <c r="A12573" s="3">
        <v>537915</v>
      </c>
      <c r="B12573" s="5" t="s">
        <v>10</v>
      </c>
    </row>
    <row r="12574" spans="1:2" x14ac:dyDescent="0.3">
      <c r="A12574" s="3">
        <v>458156</v>
      </c>
      <c r="B12574" s="5" t="s">
        <v>10</v>
      </c>
    </row>
    <row r="12575" spans="1:2" x14ac:dyDescent="0.3">
      <c r="A12575" s="3">
        <v>330457</v>
      </c>
      <c r="B12575" s="5" t="s">
        <v>10</v>
      </c>
    </row>
    <row r="12576" spans="1:2" x14ac:dyDescent="0.3">
      <c r="A12576" s="3">
        <v>474350</v>
      </c>
      <c r="B12576" s="5" t="s">
        <v>10</v>
      </c>
    </row>
    <row r="12577" spans="1:2" x14ac:dyDescent="0.3">
      <c r="A12577" s="3">
        <v>522938</v>
      </c>
      <c r="B12577" s="5" t="s">
        <v>411</v>
      </c>
    </row>
    <row r="12578" spans="1:2" x14ac:dyDescent="0.3">
      <c r="A12578" s="3">
        <v>522938</v>
      </c>
      <c r="B12578" s="5" t="s">
        <v>10</v>
      </c>
    </row>
    <row r="12579" spans="1:2" x14ac:dyDescent="0.3">
      <c r="A12579" s="3">
        <v>546554</v>
      </c>
      <c r="B12579" s="5" t="s">
        <v>10</v>
      </c>
    </row>
    <row r="12580" spans="1:2" x14ac:dyDescent="0.3">
      <c r="A12580" s="3">
        <v>521029</v>
      </c>
      <c r="B12580" s="5" t="s">
        <v>10</v>
      </c>
    </row>
    <row r="12581" spans="1:2" x14ac:dyDescent="0.3">
      <c r="A12581" s="3">
        <v>299537</v>
      </c>
      <c r="B12581" s="5" t="s">
        <v>10</v>
      </c>
    </row>
    <row r="12582" spans="1:2" x14ac:dyDescent="0.3">
      <c r="A12582" s="3">
        <v>399579</v>
      </c>
      <c r="B12582" s="5" t="s">
        <v>10</v>
      </c>
    </row>
    <row r="12583" spans="1:2" x14ac:dyDescent="0.3">
      <c r="A12583" s="3">
        <v>512200</v>
      </c>
      <c r="B12583" s="5" t="s">
        <v>10</v>
      </c>
    </row>
    <row r="12584" spans="1:2" x14ac:dyDescent="0.3">
      <c r="A12584" s="3">
        <v>290859</v>
      </c>
      <c r="B12584" s="5" t="s">
        <v>411</v>
      </c>
    </row>
    <row r="12585" spans="1:2" x14ac:dyDescent="0.3">
      <c r="A12585" s="3">
        <v>290859</v>
      </c>
      <c r="B12585" s="5" t="s">
        <v>2805</v>
      </c>
    </row>
    <row r="12586" spans="1:2" x14ac:dyDescent="0.3">
      <c r="A12586" s="3">
        <v>290859</v>
      </c>
      <c r="B12586" s="5" t="s">
        <v>51</v>
      </c>
    </row>
    <row r="12587" spans="1:2" x14ac:dyDescent="0.3">
      <c r="A12587" s="3">
        <v>290859</v>
      </c>
      <c r="B12587" s="5" t="s">
        <v>10</v>
      </c>
    </row>
    <row r="12588" spans="1:2" x14ac:dyDescent="0.3">
      <c r="A12588" s="3">
        <v>420817</v>
      </c>
      <c r="B12588" s="5" t="s">
        <v>10</v>
      </c>
    </row>
    <row r="12589" spans="1:2" x14ac:dyDescent="0.3">
      <c r="A12589" s="3">
        <v>420809</v>
      </c>
      <c r="B12589" s="5" t="s">
        <v>10</v>
      </c>
    </row>
    <row r="12590" spans="1:2" x14ac:dyDescent="0.3">
      <c r="A12590" s="3">
        <v>530385</v>
      </c>
      <c r="B12590" s="5" t="s">
        <v>750</v>
      </c>
    </row>
    <row r="12591" spans="1:2" x14ac:dyDescent="0.3">
      <c r="A12591" s="3">
        <v>530385</v>
      </c>
      <c r="B12591" s="5" t="s">
        <v>10</v>
      </c>
    </row>
    <row r="12592" spans="1:2" x14ac:dyDescent="0.3">
      <c r="A12592" s="3">
        <v>466272</v>
      </c>
      <c r="B12592" s="5" t="s">
        <v>411</v>
      </c>
    </row>
    <row r="12593" spans="1:2" x14ac:dyDescent="0.3">
      <c r="A12593" s="3">
        <v>466272</v>
      </c>
      <c r="B12593" s="5" t="s">
        <v>416</v>
      </c>
    </row>
    <row r="12594" spans="1:2" x14ac:dyDescent="0.3">
      <c r="A12594" s="3">
        <v>466272</v>
      </c>
      <c r="B12594" s="5" t="s">
        <v>10</v>
      </c>
    </row>
    <row r="12595" spans="1:2" x14ac:dyDescent="0.3">
      <c r="A12595" s="3">
        <v>301528</v>
      </c>
      <c r="B12595" s="5" t="s">
        <v>10</v>
      </c>
    </row>
    <row r="12596" spans="1:2" x14ac:dyDescent="0.3">
      <c r="A12596" s="3">
        <v>619264</v>
      </c>
      <c r="B12596" s="5" t="s">
        <v>51</v>
      </c>
    </row>
    <row r="12597" spans="1:2" x14ac:dyDescent="0.3">
      <c r="A12597" s="3">
        <v>626289</v>
      </c>
      <c r="B12597" s="5" t="s">
        <v>84</v>
      </c>
    </row>
    <row r="12598" spans="1:2" x14ac:dyDescent="0.3">
      <c r="A12598" s="3">
        <v>373571</v>
      </c>
      <c r="B12598" s="5" t="s">
        <v>411</v>
      </c>
    </row>
    <row r="12599" spans="1:2" x14ac:dyDescent="0.3">
      <c r="A12599" s="3">
        <v>373571</v>
      </c>
      <c r="B12599" s="5" t="s">
        <v>144</v>
      </c>
    </row>
    <row r="12600" spans="1:2" x14ac:dyDescent="0.3">
      <c r="A12600" s="3">
        <v>373571</v>
      </c>
      <c r="B12600" s="5" t="s">
        <v>10</v>
      </c>
    </row>
    <row r="12601" spans="1:2" x14ac:dyDescent="0.3">
      <c r="A12601" s="3">
        <v>359724</v>
      </c>
      <c r="B12601" s="5" t="s">
        <v>10</v>
      </c>
    </row>
    <row r="12602" spans="1:2" x14ac:dyDescent="0.3">
      <c r="A12602" s="3">
        <v>527641</v>
      </c>
      <c r="B12602" s="5" t="s">
        <v>10</v>
      </c>
    </row>
    <row r="12603" spans="1:2" x14ac:dyDescent="0.3">
      <c r="A12603" s="3">
        <v>820232</v>
      </c>
      <c r="B12603" s="5" t="s">
        <v>144</v>
      </c>
    </row>
    <row r="12604" spans="1:2" x14ac:dyDescent="0.3">
      <c r="A12604" s="3">
        <v>607397</v>
      </c>
      <c r="B12604" s="5" t="s">
        <v>94</v>
      </c>
    </row>
    <row r="12605" spans="1:2" x14ac:dyDescent="0.3">
      <c r="A12605" s="3">
        <v>483906</v>
      </c>
      <c r="B12605" s="5" t="s">
        <v>284</v>
      </c>
    </row>
    <row r="12606" spans="1:2" x14ac:dyDescent="0.3">
      <c r="A12606" s="3">
        <v>483906</v>
      </c>
      <c r="B12606" s="5" t="s">
        <v>10</v>
      </c>
    </row>
    <row r="12607" spans="1:2" x14ac:dyDescent="0.3">
      <c r="A12607" s="3">
        <v>491480</v>
      </c>
      <c r="B12607" s="5" t="s">
        <v>19786</v>
      </c>
    </row>
    <row r="12608" spans="1:2" x14ac:dyDescent="0.3">
      <c r="A12608" s="3">
        <v>491480</v>
      </c>
      <c r="B12608" s="5" t="s">
        <v>416</v>
      </c>
    </row>
    <row r="12609" spans="1:2" x14ac:dyDescent="0.3">
      <c r="A12609" s="3">
        <v>491480</v>
      </c>
      <c r="B12609" s="5" t="s">
        <v>10</v>
      </c>
    </row>
    <row r="12610" spans="1:2" x14ac:dyDescent="0.3">
      <c r="A12610" s="3">
        <v>554600</v>
      </c>
      <c r="B12610" s="5" t="s">
        <v>595</v>
      </c>
    </row>
    <row r="12611" spans="1:2" x14ac:dyDescent="0.3">
      <c r="A12611" s="3">
        <v>479455</v>
      </c>
      <c r="B12611" s="5" t="s">
        <v>411</v>
      </c>
    </row>
    <row r="12612" spans="1:2" x14ac:dyDescent="0.3">
      <c r="A12612" s="3">
        <v>479455</v>
      </c>
      <c r="B12612" s="5" t="s">
        <v>10</v>
      </c>
    </row>
    <row r="12613" spans="1:2" x14ac:dyDescent="0.3">
      <c r="A12613" s="3">
        <v>157433</v>
      </c>
      <c r="B12613" s="5" t="s">
        <v>10</v>
      </c>
    </row>
    <row r="12614" spans="1:2" x14ac:dyDescent="0.3">
      <c r="A12614" s="3">
        <v>567609</v>
      </c>
      <c r="B12614" s="5" t="s">
        <v>10</v>
      </c>
    </row>
    <row r="12615" spans="1:2" x14ac:dyDescent="0.3">
      <c r="A12615" s="3">
        <v>519465</v>
      </c>
      <c r="B12615" s="5" t="s">
        <v>1109</v>
      </c>
    </row>
    <row r="12616" spans="1:2" x14ac:dyDescent="0.3">
      <c r="A12616" s="3">
        <v>519465</v>
      </c>
      <c r="B12616" s="5" t="s">
        <v>750</v>
      </c>
    </row>
    <row r="12617" spans="1:2" x14ac:dyDescent="0.3">
      <c r="A12617" s="3">
        <v>320288</v>
      </c>
      <c r="B12617" s="5" t="s">
        <v>10</v>
      </c>
    </row>
    <row r="12618" spans="1:2" x14ac:dyDescent="0.3">
      <c r="A12618" s="3">
        <v>287947</v>
      </c>
      <c r="B12618" s="5" t="s">
        <v>10</v>
      </c>
    </row>
    <row r="12619" spans="1:2" x14ac:dyDescent="0.3">
      <c r="A12619" s="3">
        <v>506574</v>
      </c>
      <c r="B12619" s="5" t="s">
        <v>10</v>
      </c>
    </row>
    <row r="12620" spans="1:2" x14ac:dyDescent="0.3">
      <c r="A12620" s="3">
        <v>412117</v>
      </c>
      <c r="B12620" s="5" t="s">
        <v>10</v>
      </c>
    </row>
    <row r="12621" spans="1:2" x14ac:dyDescent="0.3">
      <c r="A12621" s="3">
        <v>638507</v>
      </c>
      <c r="B12621" s="5" t="s">
        <v>10</v>
      </c>
    </row>
    <row r="12622" spans="1:2" x14ac:dyDescent="0.3">
      <c r="A12622" s="3">
        <v>338967</v>
      </c>
      <c r="B12622" s="5" t="s">
        <v>10</v>
      </c>
    </row>
    <row r="12623" spans="1:2" x14ac:dyDescent="0.3">
      <c r="A12623" s="3">
        <v>399361</v>
      </c>
      <c r="B12623" s="5" t="s">
        <v>10</v>
      </c>
    </row>
    <row r="12624" spans="1:2" x14ac:dyDescent="0.3">
      <c r="A12624" s="3">
        <v>522681</v>
      </c>
      <c r="B12624" s="5" t="s">
        <v>10</v>
      </c>
    </row>
    <row r="12625" spans="1:2" x14ac:dyDescent="0.3">
      <c r="A12625" s="3">
        <v>503919</v>
      </c>
      <c r="B12625" s="5" t="s">
        <v>84</v>
      </c>
    </row>
    <row r="12626" spans="1:2" x14ac:dyDescent="0.3">
      <c r="A12626" s="3">
        <v>503919</v>
      </c>
      <c r="B12626" s="5" t="s">
        <v>10</v>
      </c>
    </row>
    <row r="12627" spans="1:2" x14ac:dyDescent="0.3">
      <c r="A12627" s="3">
        <v>530915</v>
      </c>
      <c r="B12627" s="5" t="s">
        <v>595</v>
      </c>
    </row>
    <row r="12628" spans="1:2" x14ac:dyDescent="0.3">
      <c r="A12628" s="3">
        <v>530915</v>
      </c>
      <c r="B12628" s="5" t="s">
        <v>51</v>
      </c>
    </row>
    <row r="12629" spans="1:2" x14ac:dyDescent="0.3">
      <c r="A12629" s="3">
        <v>530915</v>
      </c>
      <c r="B12629" s="5" t="s">
        <v>416</v>
      </c>
    </row>
    <row r="12630" spans="1:2" x14ac:dyDescent="0.3">
      <c r="A12630" s="3">
        <v>530915</v>
      </c>
      <c r="B12630" s="5" t="s">
        <v>10</v>
      </c>
    </row>
    <row r="12631" spans="1:2" x14ac:dyDescent="0.3">
      <c r="A12631" s="3">
        <v>398978</v>
      </c>
      <c r="B12631" s="5" t="s">
        <v>10</v>
      </c>
    </row>
    <row r="12632" spans="1:2" x14ac:dyDescent="0.3">
      <c r="A12632" s="3">
        <v>480414</v>
      </c>
      <c r="B12632" s="5" t="s">
        <v>10</v>
      </c>
    </row>
    <row r="12633" spans="1:2" x14ac:dyDescent="0.3">
      <c r="A12633" s="3">
        <v>331482</v>
      </c>
      <c r="B12633" s="5" t="s">
        <v>10</v>
      </c>
    </row>
    <row r="12634" spans="1:2" x14ac:dyDescent="0.3">
      <c r="A12634" s="3">
        <v>447404</v>
      </c>
      <c r="B12634" s="5" t="s">
        <v>144</v>
      </c>
    </row>
    <row r="12635" spans="1:2" x14ac:dyDescent="0.3">
      <c r="A12635" s="3">
        <v>447404</v>
      </c>
      <c r="B12635" s="5" t="s">
        <v>10</v>
      </c>
    </row>
    <row r="12636" spans="1:2" x14ac:dyDescent="0.3">
      <c r="A12636" s="3">
        <v>592350</v>
      </c>
      <c r="B12636" s="5" t="s">
        <v>144</v>
      </c>
    </row>
    <row r="12637" spans="1:2" x14ac:dyDescent="0.3">
      <c r="A12637" s="3">
        <v>517116</v>
      </c>
      <c r="B12637" s="5" t="s">
        <v>10</v>
      </c>
    </row>
    <row r="12638" spans="1:2" x14ac:dyDescent="0.3">
      <c r="A12638" s="3">
        <v>454640</v>
      </c>
      <c r="B12638" s="5" t="s">
        <v>1265</v>
      </c>
    </row>
    <row r="12639" spans="1:2" x14ac:dyDescent="0.3">
      <c r="A12639" s="3">
        <v>454640</v>
      </c>
      <c r="B12639" s="5" t="s">
        <v>10</v>
      </c>
    </row>
    <row r="12640" spans="1:2" x14ac:dyDescent="0.3">
      <c r="A12640" s="3">
        <v>423204</v>
      </c>
      <c r="B12640" s="5" t="s">
        <v>10</v>
      </c>
    </row>
    <row r="12641" spans="1:2" x14ac:dyDescent="0.3">
      <c r="A12641" s="3">
        <v>554596</v>
      </c>
      <c r="B12641" s="5" t="s">
        <v>74</v>
      </c>
    </row>
    <row r="12642" spans="1:2" x14ac:dyDescent="0.3">
      <c r="A12642" s="3">
        <v>450465</v>
      </c>
      <c r="B12642" s="5" t="s">
        <v>10</v>
      </c>
    </row>
    <row r="12643" spans="1:2" x14ac:dyDescent="0.3">
      <c r="A12643" s="3">
        <v>499701</v>
      </c>
      <c r="B12643" s="5" t="s">
        <v>367</v>
      </c>
    </row>
    <row r="12644" spans="1:2" x14ac:dyDescent="0.3">
      <c r="A12644" s="3">
        <v>499701</v>
      </c>
      <c r="B12644" s="5" t="s">
        <v>10</v>
      </c>
    </row>
    <row r="12645" spans="1:2" x14ac:dyDescent="0.3">
      <c r="A12645" s="3">
        <v>456740</v>
      </c>
      <c r="B12645" s="5" t="s">
        <v>1311</v>
      </c>
    </row>
    <row r="12646" spans="1:2" x14ac:dyDescent="0.3">
      <c r="A12646" s="3">
        <v>456740</v>
      </c>
      <c r="B12646" s="5" t="s">
        <v>10</v>
      </c>
    </row>
    <row r="12647" spans="1:2" x14ac:dyDescent="0.3">
      <c r="A12647" s="3">
        <v>456740</v>
      </c>
      <c r="B12647" s="5" t="s">
        <v>108</v>
      </c>
    </row>
    <row r="12648" spans="1:2" x14ac:dyDescent="0.3">
      <c r="A12648" s="3">
        <v>456740</v>
      </c>
      <c r="B12648" s="5" t="s">
        <v>432</v>
      </c>
    </row>
    <row r="12649" spans="1:2" x14ac:dyDescent="0.3">
      <c r="A12649" s="3">
        <v>517093</v>
      </c>
      <c r="B12649" s="5" t="s">
        <v>877</v>
      </c>
    </row>
    <row r="12650" spans="1:2" x14ac:dyDescent="0.3">
      <c r="A12650" s="3">
        <v>517093</v>
      </c>
      <c r="B12650" s="5" t="s">
        <v>43</v>
      </c>
    </row>
    <row r="12651" spans="1:2" x14ac:dyDescent="0.3">
      <c r="A12651" s="3">
        <v>531428</v>
      </c>
      <c r="B12651" s="5" t="s">
        <v>108</v>
      </c>
    </row>
    <row r="12652" spans="1:2" x14ac:dyDescent="0.3">
      <c r="A12652" s="3">
        <v>531309</v>
      </c>
      <c r="B12652" s="5" t="s">
        <v>10</v>
      </c>
    </row>
    <row r="12653" spans="1:2" x14ac:dyDescent="0.3">
      <c r="A12653" s="3">
        <v>559969</v>
      </c>
      <c r="B12653" s="5" t="s">
        <v>10</v>
      </c>
    </row>
    <row r="12654" spans="1:2" x14ac:dyDescent="0.3">
      <c r="A12654" s="3">
        <v>484641</v>
      </c>
      <c r="B12654" s="5" t="s">
        <v>108</v>
      </c>
    </row>
    <row r="12655" spans="1:2" x14ac:dyDescent="0.3">
      <c r="A12655" s="3">
        <v>484641</v>
      </c>
      <c r="B12655" s="5" t="s">
        <v>19787</v>
      </c>
    </row>
    <row r="12656" spans="1:2" x14ac:dyDescent="0.3">
      <c r="A12656" s="3">
        <v>484641</v>
      </c>
      <c r="B12656" s="5" t="s">
        <v>877</v>
      </c>
    </row>
    <row r="12657" spans="1:2" x14ac:dyDescent="0.3">
      <c r="A12657" s="3">
        <v>484641</v>
      </c>
      <c r="B12657" s="5" t="s">
        <v>43</v>
      </c>
    </row>
    <row r="12658" spans="1:2" x14ac:dyDescent="0.3">
      <c r="A12658" s="3">
        <v>484641</v>
      </c>
      <c r="B12658" s="5" t="s">
        <v>10</v>
      </c>
    </row>
    <row r="12659" spans="1:2" x14ac:dyDescent="0.3">
      <c r="A12659" s="3">
        <v>517764</v>
      </c>
      <c r="B12659" s="5" t="s">
        <v>10</v>
      </c>
    </row>
    <row r="12660" spans="1:2" x14ac:dyDescent="0.3">
      <c r="A12660" s="3">
        <v>458897</v>
      </c>
      <c r="B12660" s="5" t="s">
        <v>10</v>
      </c>
    </row>
    <row r="12661" spans="1:2" x14ac:dyDescent="0.3">
      <c r="A12661" s="3">
        <v>522162</v>
      </c>
      <c r="B12661" s="5" t="s">
        <v>432</v>
      </c>
    </row>
    <row r="12662" spans="1:2" x14ac:dyDescent="0.3">
      <c r="A12662" s="3">
        <v>522162</v>
      </c>
      <c r="B12662" s="5" t="s">
        <v>784</v>
      </c>
    </row>
    <row r="12663" spans="1:2" x14ac:dyDescent="0.3">
      <c r="A12663" s="3">
        <v>522162</v>
      </c>
      <c r="B12663" s="5" t="s">
        <v>10</v>
      </c>
    </row>
    <row r="12664" spans="1:2" x14ac:dyDescent="0.3">
      <c r="A12664" s="3">
        <v>329996</v>
      </c>
      <c r="B12664" s="5" t="s">
        <v>367</v>
      </c>
    </row>
    <row r="12665" spans="1:2" x14ac:dyDescent="0.3">
      <c r="A12665" s="3">
        <v>329996</v>
      </c>
      <c r="B12665" s="5" t="s">
        <v>432</v>
      </c>
    </row>
    <row r="12666" spans="1:2" x14ac:dyDescent="0.3">
      <c r="A12666" s="3">
        <v>329996</v>
      </c>
      <c r="B12666" s="5" t="s">
        <v>416</v>
      </c>
    </row>
    <row r="12667" spans="1:2" x14ac:dyDescent="0.3">
      <c r="A12667" s="3">
        <v>329996</v>
      </c>
      <c r="B12667" s="5" t="s">
        <v>10</v>
      </c>
    </row>
    <row r="12668" spans="1:2" x14ac:dyDescent="0.3">
      <c r="A12668" s="3">
        <v>511987</v>
      </c>
      <c r="B12668" s="5" t="s">
        <v>432</v>
      </c>
    </row>
    <row r="12669" spans="1:2" x14ac:dyDescent="0.3">
      <c r="A12669" s="3">
        <v>511987</v>
      </c>
      <c r="B12669" s="5" t="s">
        <v>43</v>
      </c>
    </row>
    <row r="12670" spans="1:2" x14ac:dyDescent="0.3">
      <c r="A12670" s="3">
        <v>511987</v>
      </c>
      <c r="B12670" s="5" t="s">
        <v>10</v>
      </c>
    </row>
    <row r="12671" spans="1:2" x14ac:dyDescent="0.3">
      <c r="A12671" s="3">
        <v>571891</v>
      </c>
      <c r="B12671" s="5" t="s">
        <v>144</v>
      </c>
    </row>
    <row r="12672" spans="1:2" x14ac:dyDescent="0.3">
      <c r="A12672" s="3">
        <v>568091</v>
      </c>
      <c r="B12672" s="5" t="s">
        <v>10</v>
      </c>
    </row>
    <row r="12673" spans="1:2" x14ac:dyDescent="0.3">
      <c r="A12673" s="3">
        <v>568160</v>
      </c>
      <c r="B12673" s="5" t="s">
        <v>144</v>
      </c>
    </row>
    <row r="12674" spans="1:2" x14ac:dyDescent="0.3">
      <c r="A12674" s="3">
        <v>431580</v>
      </c>
      <c r="B12674" s="5" t="s">
        <v>411</v>
      </c>
    </row>
    <row r="12675" spans="1:2" x14ac:dyDescent="0.3">
      <c r="A12675" s="3">
        <v>431580</v>
      </c>
      <c r="B12675" s="5" t="s">
        <v>144</v>
      </c>
    </row>
    <row r="12676" spans="1:2" x14ac:dyDescent="0.3">
      <c r="A12676" s="3">
        <v>431580</v>
      </c>
      <c r="B12676" s="5" t="s">
        <v>10</v>
      </c>
    </row>
    <row r="12677" spans="1:2" x14ac:dyDescent="0.3">
      <c r="A12677" s="3">
        <v>487297</v>
      </c>
      <c r="B12677" s="5" t="s">
        <v>10</v>
      </c>
    </row>
    <row r="12678" spans="1:2" x14ac:dyDescent="0.3">
      <c r="A12678" s="3">
        <v>417384</v>
      </c>
      <c r="B12678" s="5" t="s">
        <v>432</v>
      </c>
    </row>
    <row r="12679" spans="1:2" x14ac:dyDescent="0.3">
      <c r="A12679" s="3">
        <v>417384</v>
      </c>
      <c r="B12679" s="5" t="s">
        <v>784</v>
      </c>
    </row>
    <row r="12680" spans="1:2" x14ac:dyDescent="0.3">
      <c r="A12680" s="3">
        <v>417384</v>
      </c>
      <c r="B12680" s="5" t="s">
        <v>10</v>
      </c>
    </row>
    <row r="12681" spans="1:2" x14ac:dyDescent="0.3">
      <c r="A12681" s="3">
        <v>473033</v>
      </c>
      <c r="B12681" s="5" t="s">
        <v>10</v>
      </c>
    </row>
    <row r="12682" spans="1:2" x14ac:dyDescent="0.3">
      <c r="A12682" s="3">
        <v>657654</v>
      </c>
      <c r="B12682" s="5" t="s">
        <v>94</v>
      </c>
    </row>
    <row r="12683" spans="1:2" x14ac:dyDescent="0.3">
      <c r="A12683" s="3">
        <v>481084</v>
      </c>
      <c r="B12683" s="5" t="s">
        <v>432</v>
      </c>
    </row>
    <row r="12684" spans="1:2" x14ac:dyDescent="0.3">
      <c r="A12684" s="3">
        <v>481084</v>
      </c>
      <c r="B12684" s="5" t="s">
        <v>10</v>
      </c>
    </row>
    <row r="12685" spans="1:2" x14ac:dyDescent="0.3">
      <c r="A12685" s="3">
        <v>575299</v>
      </c>
      <c r="B12685" s="5" t="s">
        <v>877</v>
      </c>
    </row>
    <row r="12686" spans="1:2" x14ac:dyDescent="0.3">
      <c r="A12686" s="3">
        <v>637920</v>
      </c>
      <c r="B12686" s="5" t="s">
        <v>880</v>
      </c>
    </row>
    <row r="12687" spans="1:2" x14ac:dyDescent="0.3">
      <c r="A12687" s="3">
        <v>537061</v>
      </c>
      <c r="B12687" s="5" t="s">
        <v>10</v>
      </c>
    </row>
    <row r="12688" spans="1:2" x14ac:dyDescent="0.3">
      <c r="A12688" s="3">
        <v>625976</v>
      </c>
      <c r="B12688" s="5" t="s">
        <v>144</v>
      </c>
    </row>
    <row r="12689" spans="1:2" x14ac:dyDescent="0.3">
      <c r="A12689" s="3">
        <v>458723</v>
      </c>
      <c r="B12689" s="5" t="s">
        <v>10</v>
      </c>
    </row>
    <row r="12690" spans="1:2" x14ac:dyDescent="0.3">
      <c r="A12690" s="3">
        <v>486589</v>
      </c>
      <c r="B12690" s="5" t="s">
        <v>94</v>
      </c>
    </row>
    <row r="12691" spans="1:2" x14ac:dyDescent="0.3">
      <c r="A12691" s="3">
        <v>514999</v>
      </c>
      <c r="B12691" s="5" t="s">
        <v>10</v>
      </c>
    </row>
    <row r="12692" spans="1:2" x14ac:dyDescent="0.3">
      <c r="A12692" s="3">
        <v>480105</v>
      </c>
      <c r="B12692" s="5" t="s">
        <v>416</v>
      </c>
    </row>
    <row r="12693" spans="1:2" x14ac:dyDescent="0.3">
      <c r="A12693" s="3">
        <v>480105</v>
      </c>
      <c r="B12693" s="5" t="s">
        <v>10</v>
      </c>
    </row>
    <row r="12694" spans="1:2" x14ac:dyDescent="0.3">
      <c r="A12694" s="3">
        <v>533444</v>
      </c>
      <c r="B12694" s="5" t="s">
        <v>432</v>
      </c>
    </row>
    <row r="12695" spans="1:2" x14ac:dyDescent="0.3">
      <c r="A12695" s="3">
        <v>533444</v>
      </c>
      <c r="B12695" s="5" t="s">
        <v>10</v>
      </c>
    </row>
    <row r="12696" spans="1:2" x14ac:dyDescent="0.3">
      <c r="A12696" s="3">
        <v>504949</v>
      </c>
      <c r="B12696" s="5" t="s">
        <v>367</v>
      </c>
    </row>
    <row r="12697" spans="1:2" x14ac:dyDescent="0.3">
      <c r="A12697" s="3">
        <v>504949</v>
      </c>
      <c r="B12697" s="5" t="s">
        <v>10</v>
      </c>
    </row>
    <row r="12698" spans="1:2" x14ac:dyDescent="0.3">
      <c r="A12698" s="3">
        <v>509967</v>
      </c>
      <c r="B12698" s="5" t="s">
        <v>10</v>
      </c>
    </row>
    <row r="12699" spans="1:2" x14ac:dyDescent="0.3">
      <c r="A12699" s="3">
        <v>575813</v>
      </c>
      <c r="B12699" s="5" t="s">
        <v>411</v>
      </c>
    </row>
    <row r="12700" spans="1:2" x14ac:dyDescent="0.3">
      <c r="A12700" s="3">
        <v>575813</v>
      </c>
      <c r="B12700" s="5" t="s">
        <v>784</v>
      </c>
    </row>
    <row r="12701" spans="1:2" x14ac:dyDescent="0.3">
      <c r="A12701" s="3">
        <v>575813</v>
      </c>
      <c r="B12701" s="5" t="s">
        <v>416</v>
      </c>
    </row>
    <row r="12702" spans="1:2" x14ac:dyDescent="0.3">
      <c r="A12702" s="3">
        <v>535167</v>
      </c>
      <c r="B12702" s="5" t="s">
        <v>411</v>
      </c>
    </row>
    <row r="12703" spans="1:2" x14ac:dyDescent="0.3">
      <c r="A12703" s="3">
        <v>522924</v>
      </c>
      <c r="B12703" s="5" t="s">
        <v>10</v>
      </c>
    </row>
    <row r="12704" spans="1:2" x14ac:dyDescent="0.3">
      <c r="A12704" s="3">
        <v>441282</v>
      </c>
      <c r="B12704" s="5" t="s">
        <v>432</v>
      </c>
    </row>
    <row r="12705" spans="1:2" x14ac:dyDescent="0.3">
      <c r="A12705" s="3">
        <v>441282</v>
      </c>
      <c r="B12705" s="5" t="s">
        <v>416</v>
      </c>
    </row>
    <row r="12706" spans="1:2" x14ac:dyDescent="0.3">
      <c r="A12706" s="3">
        <v>441282</v>
      </c>
      <c r="B12706" s="5" t="s">
        <v>10</v>
      </c>
    </row>
    <row r="12707" spans="1:2" x14ac:dyDescent="0.3">
      <c r="A12707" s="3">
        <v>522518</v>
      </c>
      <c r="B12707" s="5" t="s">
        <v>432</v>
      </c>
    </row>
    <row r="12708" spans="1:2" x14ac:dyDescent="0.3">
      <c r="A12708" s="3">
        <v>522518</v>
      </c>
      <c r="B12708" s="5" t="s">
        <v>411</v>
      </c>
    </row>
    <row r="12709" spans="1:2" x14ac:dyDescent="0.3">
      <c r="A12709" s="3">
        <v>522518</v>
      </c>
      <c r="B12709" s="5" t="s">
        <v>595</v>
      </c>
    </row>
    <row r="12710" spans="1:2" x14ac:dyDescent="0.3">
      <c r="A12710" s="3">
        <v>522518</v>
      </c>
      <c r="B12710" s="5" t="s">
        <v>10</v>
      </c>
    </row>
    <row r="12711" spans="1:2" x14ac:dyDescent="0.3">
      <c r="A12711" s="3">
        <v>515001</v>
      </c>
      <c r="B12711" s="5" t="s">
        <v>759</v>
      </c>
    </row>
    <row r="12712" spans="1:2" x14ac:dyDescent="0.3">
      <c r="A12712" s="3">
        <v>515001</v>
      </c>
      <c r="B12712" s="5" t="s">
        <v>10</v>
      </c>
    </row>
    <row r="12713" spans="1:2" x14ac:dyDescent="0.3">
      <c r="A12713" s="3">
        <v>449985</v>
      </c>
      <c r="B12713" s="5" t="s">
        <v>10</v>
      </c>
    </row>
    <row r="12714" spans="1:2" x14ac:dyDescent="0.3">
      <c r="A12714" s="3">
        <v>449985</v>
      </c>
      <c r="B12714" s="5" t="s">
        <v>411</v>
      </c>
    </row>
    <row r="12715" spans="1:2" x14ac:dyDescent="0.3">
      <c r="A12715" s="3">
        <v>449985</v>
      </c>
      <c r="B12715" s="5" t="s">
        <v>220</v>
      </c>
    </row>
    <row r="12716" spans="1:2" x14ac:dyDescent="0.3">
      <c r="A12716" s="3">
        <v>453405</v>
      </c>
      <c r="B12716" s="5" t="s">
        <v>411</v>
      </c>
    </row>
    <row r="12717" spans="1:2" x14ac:dyDescent="0.3">
      <c r="A12717" s="3">
        <v>453405</v>
      </c>
      <c r="B12717" s="5" t="s">
        <v>10</v>
      </c>
    </row>
    <row r="12718" spans="1:2" x14ac:dyDescent="0.3">
      <c r="A12718" s="3">
        <v>652722</v>
      </c>
      <c r="B12718" s="5" t="s">
        <v>2893</v>
      </c>
    </row>
    <row r="12719" spans="1:2" x14ac:dyDescent="0.3">
      <c r="A12719" s="3">
        <v>1054116</v>
      </c>
      <c r="B12719" s="5" t="s">
        <v>144</v>
      </c>
    </row>
    <row r="12720" spans="1:2" x14ac:dyDescent="0.3">
      <c r="A12720" s="3">
        <v>573699</v>
      </c>
      <c r="B12720" s="5" t="s">
        <v>411</v>
      </c>
    </row>
    <row r="12721" spans="1:2" x14ac:dyDescent="0.3">
      <c r="A12721" s="3">
        <v>611014</v>
      </c>
      <c r="B12721" s="5" t="s">
        <v>10413</v>
      </c>
    </row>
    <row r="12722" spans="1:2" x14ac:dyDescent="0.3">
      <c r="A12722" s="3">
        <v>514439</v>
      </c>
      <c r="B12722" s="5" t="s">
        <v>10</v>
      </c>
    </row>
    <row r="12723" spans="1:2" x14ac:dyDescent="0.3">
      <c r="A12723" s="3">
        <v>487616</v>
      </c>
      <c r="B12723" s="5" t="s">
        <v>108</v>
      </c>
    </row>
    <row r="12724" spans="1:2" x14ac:dyDescent="0.3">
      <c r="A12724" s="3">
        <v>460321</v>
      </c>
      <c r="B12724" s="5" t="s">
        <v>416</v>
      </c>
    </row>
    <row r="12725" spans="1:2" x14ac:dyDescent="0.3">
      <c r="A12725" s="3">
        <v>574982</v>
      </c>
      <c r="B12725" s="5" t="s">
        <v>877</v>
      </c>
    </row>
    <row r="12726" spans="1:2" x14ac:dyDescent="0.3">
      <c r="A12726" s="3">
        <v>501170</v>
      </c>
      <c r="B12726" s="5" t="s">
        <v>10</v>
      </c>
    </row>
    <row r="12727" spans="1:2" x14ac:dyDescent="0.3">
      <c r="A12727" s="3">
        <v>658009</v>
      </c>
      <c r="B12727" s="5" t="s">
        <v>411</v>
      </c>
    </row>
    <row r="12728" spans="1:2" x14ac:dyDescent="0.3">
      <c r="A12728" s="3">
        <v>585831</v>
      </c>
      <c r="B12728" s="5" t="s">
        <v>94</v>
      </c>
    </row>
    <row r="12729" spans="1:2" x14ac:dyDescent="0.3">
      <c r="A12729" s="3">
        <v>506517</v>
      </c>
      <c r="B12729" s="5" t="s">
        <v>19766</v>
      </c>
    </row>
    <row r="12730" spans="1:2" x14ac:dyDescent="0.3">
      <c r="A12730" s="3">
        <v>506517</v>
      </c>
      <c r="B12730" s="5" t="s">
        <v>19768</v>
      </c>
    </row>
    <row r="12731" spans="1:2" x14ac:dyDescent="0.3">
      <c r="A12731" s="3">
        <v>506517</v>
      </c>
      <c r="B12731" s="5" t="s">
        <v>1905</v>
      </c>
    </row>
    <row r="12732" spans="1:2" x14ac:dyDescent="0.3">
      <c r="A12732" s="3">
        <v>506517</v>
      </c>
      <c r="B12732" s="5" t="s">
        <v>19760</v>
      </c>
    </row>
    <row r="12733" spans="1:2" x14ac:dyDescent="0.3">
      <c r="A12733" s="3">
        <v>506517</v>
      </c>
      <c r="B12733" s="5" t="s">
        <v>263</v>
      </c>
    </row>
    <row r="12734" spans="1:2" x14ac:dyDescent="0.3">
      <c r="A12734" s="3">
        <v>506517</v>
      </c>
      <c r="B12734" s="5" t="s">
        <v>18268</v>
      </c>
    </row>
    <row r="12735" spans="1:2" x14ac:dyDescent="0.3">
      <c r="A12735" s="3">
        <v>506517</v>
      </c>
      <c r="B12735" s="5" t="s">
        <v>19769</v>
      </c>
    </row>
    <row r="12736" spans="1:2" x14ac:dyDescent="0.3">
      <c r="A12736" s="3">
        <v>540901</v>
      </c>
      <c r="B12736" s="5" t="s">
        <v>10</v>
      </c>
    </row>
    <row r="12737" spans="1:2" x14ac:dyDescent="0.3">
      <c r="A12737" s="3">
        <v>535292</v>
      </c>
      <c r="B12737" s="5" t="s">
        <v>10</v>
      </c>
    </row>
    <row r="12738" spans="1:2" x14ac:dyDescent="0.3">
      <c r="A12738" s="3">
        <v>535292</v>
      </c>
      <c r="B12738" s="5" t="s">
        <v>411</v>
      </c>
    </row>
    <row r="12739" spans="1:2" x14ac:dyDescent="0.3">
      <c r="A12739" s="3">
        <v>431693</v>
      </c>
      <c r="B12739" s="5" t="s">
        <v>10</v>
      </c>
    </row>
    <row r="12740" spans="1:2" x14ac:dyDescent="0.3">
      <c r="A12740" s="3">
        <v>438650</v>
      </c>
      <c r="B12740" s="5" t="s">
        <v>432</v>
      </c>
    </row>
    <row r="12741" spans="1:2" x14ac:dyDescent="0.3">
      <c r="A12741" s="3">
        <v>438650</v>
      </c>
      <c r="B12741" s="5" t="s">
        <v>108</v>
      </c>
    </row>
    <row r="12742" spans="1:2" x14ac:dyDescent="0.3">
      <c r="A12742" s="3">
        <v>438650</v>
      </c>
      <c r="B12742" s="5" t="s">
        <v>263</v>
      </c>
    </row>
    <row r="12743" spans="1:2" x14ac:dyDescent="0.3">
      <c r="A12743" s="3">
        <v>438650</v>
      </c>
      <c r="B12743" s="5" t="s">
        <v>416</v>
      </c>
    </row>
    <row r="12744" spans="1:2" x14ac:dyDescent="0.3">
      <c r="A12744" s="3">
        <v>438650</v>
      </c>
      <c r="B12744" s="5" t="s">
        <v>10</v>
      </c>
    </row>
    <row r="12745" spans="1:2" x14ac:dyDescent="0.3">
      <c r="A12745" s="3">
        <v>553837</v>
      </c>
      <c r="B12745" s="5" t="s">
        <v>144</v>
      </c>
    </row>
    <row r="12746" spans="1:2" x14ac:dyDescent="0.3">
      <c r="A12746" s="3">
        <v>428045</v>
      </c>
      <c r="B12746" s="5" t="s">
        <v>411</v>
      </c>
    </row>
    <row r="12747" spans="1:2" x14ac:dyDescent="0.3">
      <c r="A12747" s="3">
        <v>428045</v>
      </c>
      <c r="B12747" s="5" t="s">
        <v>877</v>
      </c>
    </row>
    <row r="12748" spans="1:2" x14ac:dyDescent="0.3">
      <c r="A12748" s="3">
        <v>280217</v>
      </c>
      <c r="B12748" s="5" t="s">
        <v>432</v>
      </c>
    </row>
    <row r="12749" spans="1:2" x14ac:dyDescent="0.3">
      <c r="A12749" s="3">
        <v>280217</v>
      </c>
      <c r="B12749" s="5" t="s">
        <v>1109</v>
      </c>
    </row>
    <row r="12750" spans="1:2" x14ac:dyDescent="0.3">
      <c r="A12750" s="3">
        <v>280217</v>
      </c>
      <c r="B12750" s="5" t="s">
        <v>10</v>
      </c>
    </row>
    <row r="12751" spans="1:2" x14ac:dyDescent="0.3">
      <c r="A12751" s="3">
        <v>595985</v>
      </c>
      <c r="B12751" s="5" t="s">
        <v>1540</v>
      </c>
    </row>
    <row r="12752" spans="1:2" x14ac:dyDescent="0.3">
      <c r="A12752" s="3">
        <v>595985</v>
      </c>
      <c r="B12752" s="5" t="s">
        <v>108</v>
      </c>
    </row>
    <row r="12753" spans="1:2" x14ac:dyDescent="0.3">
      <c r="A12753" s="3">
        <v>595985</v>
      </c>
      <c r="B12753" s="5" t="s">
        <v>10413</v>
      </c>
    </row>
    <row r="12754" spans="1:2" x14ac:dyDescent="0.3">
      <c r="A12754" s="3">
        <v>508965</v>
      </c>
      <c r="B12754" s="5" t="s">
        <v>51</v>
      </c>
    </row>
    <row r="12755" spans="1:2" x14ac:dyDescent="0.3">
      <c r="A12755" s="3">
        <v>508763</v>
      </c>
      <c r="B12755" s="5" t="s">
        <v>411</v>
      </c>
    </row>
    <row r="12756" spans="1:2" x14ac:dyDescent="0.3">
      <c r="A12756" s="3">
        <v>508763</v>
      </c>
      <c r="B12756" s="5" t="s">
        <v>10</v>
      </c>
    </row>
    <row r="12757" spans="1:2" x14ac:dyDescent="0.3">
      <c r="A12757" s="3">
        <v>416144</v>
      </c>
      <c r="B12757" s="5" t="s">
        <v>367</v>
      </c>
    </row>
    <row r="12758" spans="1:2" x14ac:dyDescent="0.3">
      <c r="A12758" s="3">
        <v>416144</v>
      </c>
      <c r="B12758" s="5" t="s">
        <v>595</v>
      </c>
    </row>
    <row r="12759" spans="1:2" x14ac:dyDescent="0.3">
      <c r="A12759" s="3">
        <v>416144</v>
      </c>
      <c r="B12759" s="5" t="s">
        <v>19755</v>
      </c>
    </row>
    <row r="12760" spans="1:2" x14ac:dyDescent="0.3">
      <c r="A12760" s="3">
        <v>416144</v>
      </c>
      <c r="B12760" s="5" t="s">
        <v>10</v>
      </c>
    </row>
    <row r="12761" spans="1:2" x14ac:dyDescent="0.3">
      <c r="A12761" s="3">
        <v>416144</v>
      </c>
      <c r="B12761" s="5" t="s">
        <v>3367</v>
      </c>
    </row>
    <row r="12762" spans="1:2" x14ac:dyDescent="0.3">
      <c r="A12762" s="3">
        <v>684501</v>
      </c>
      <c r="B12762" s="5" t="s">
        <v>94</v>
      </c>
    </row>
    <row r="12763" spans="1:2" x14ac:dyDescent="0.3">
      <c r="A12763" s="3">
        <v>853033</v>
      </c>
      <c r="B12763" s="5" t="s">
        <v>94</v>
      </c>
    </row>
    <row r="12764" spans="1:2" x14ac:dyDescent="0.3">
      <c r="A12764" s="3">
        <v>440472</v>
      </c>
      <c r="B12764" s="5" t="s">
        <v>10</v>
      </c>
    </row>
    <row r="12765" spans="1:2" x14ac:dyDescent="0.3">
      <c r="A12765" s="3">
        <v>639838</v>
      </c>
      <c r="B12765" s="5" t="s">
        <v>10</v>
      </c>
    </row>
    <row r="12766" spans="1:2" x14ac:dyDescent="0.3">
      <c r="A12766" s="3">
        <v>615165</v>
      </c>
      <c r="B12766" s="5" t="s">
        <v>144</v>
      </c>
    </row>
    <row r="12767" spans="1:2" x14ac:dyDescent="0.3">
      <c r="A12767" s="3">
        <v>492188</v>
      </c>
      <c r="B12767" s="5" t="s">
        <v>416</v>
      </c>
    </row>
    <row r="12768" spans="1:2" x14ac:dyDescent="0.3">
      <c r="A12768" s="3">
        <v>484468</v>
      </c>
      <c r="B12768" s="5" t="s">
        <v>108</v>
      </c>
    </row>
    <row r="12769" spans="1:2" x14ac:dyDescent="0.3">
      <c r="A12769" s="3">
        <v>512196</v>
      </c>
      <c r="B12769" s="5" t="s">
        <v>10</v>
      </c>
    </row>
    <row r="12770" spans="1:2" x14ac:dyDescent="0.3">
      <c r="A12770" s="3">
        <v>571055</v>
      </c>
      <c r="B12770" s="5" t="s">
        <v>10</v>
      </c>
    </row>
    <row r="12771" spans="1:2" x14ac:dyDescent="0.3">
      <c r="A12771" s="3">
        <v>504608</v>
      </c>
      <c r="B12771" s="5" t="s">
        <v>416</v>
      </c>
    </row>
    <row r="12772" spans="1:2" x14ac:dyDescent="0.3">
      <c r="A12772" s="3">
        <v>504608</v>
      </c>
      <c r="B12772" s="5" t="s">
        <v>10</v>
      </c>
    </row>
    <row r="12773" spans="1:2" x14ac:dyDescent="0.3">
      <c r="A12773" s="3">
        <v>570503</v>
      </c>
      <c r="B12773" s="5" t="s">
        <v>94</v>
      </c>
    </row>
    <row r="12774" spans="1:2" x14ac:dyDescent="0.3">
      <c r="A12774" s="3">
        <v>481880</v>
      </c>
      <c r="B12774" s="5" t="s">
        <v>10</v>
      </c>
    </row>
    <row r="12775" spans="1:2" x14ac:dyDescent="0.3">
      <c r="A12775" s="3">
        <v>576004</v>
      </c>
      <c r="B12775" s="5" t="s">
        <v>10</v>
      </c>
    </row>
    <row r="12776" spans="1:2" x14ac:dyDescent="0.3">
      <c r="A12776" s="3">
        <v>528091</v>
      </c>
      <c r="B12776" s="5" t="s">
        <v>367</v>
      </c>
    </row>
    <row r="12777" spans="1:2" x14ac:dyDescent="0.3">
      <c r="A12777" s="3">
        <v>553600</v>
      </c>
      <c r="B12777" s="5" t="s">
        <v>144</v>
      </c>
    </row>
    <row r="12778" spans="1:2" x14ac:dyDescent="0.3">
      <c r="A12778" s="3">
        <v>551115</v>
      </c>
      <c r="B12778" s="5" t="s">
        <v>956</v>
      </c>
    </row>
    <row r="12779" spans="1:2" x14ac:dyDescent="0.3">
      <c r="A12779" s="3">
        <v>599975</v>
      </c>
      <c r="B12779" s="5" t="s">
        <v>10</v>
      </c>
    </row>
    <row r="12780" spans="1:2" x14ac:dyDescent="0.3">
      <c r="A12780" s="3">
        <v>458305</v>
      </c>
      <c r="B12780" s="5" t="s">
        <v>1540</v>
      </c>
    </row>
    <row r="12781" spans="1:2" x14ac:dyDescent="0.3">
      <c r="A12781" s="3">
        <v>458305</v>
      </c>
      <c r="B12781" s="5" t="s">
        <v>1109</v>
      </c>
    </row>
    <row r="12782" spans="1:2" x14ac:dyDescent="0.3">
      <c r="A12782" s="3">
        <v>458305</v>
      </c>
      <c r="B12782" s="5" t="s">
        <v>2847</v>
      </c>
    </row>
    <row r="12783" spans="1:2" x14ac:dyDescent="0.3">
      <c r="A12783" s="3">
        <v>458305</v>
      </c>
      <c r="B12783" s="5" t="s">
        <v>10</v>
      </c>
    </row>
    <row r="12784" spans="1:2" x14ac:dyDescent="0.3">
      <c r="A12784" s="3">
        <v>525661</v>
      </c>
      <c r="B12784" s="5" t="s">
        <v>432</v>
      </c>
    </row>
    <row r="12785" spans="1:2" x14ac:dyDescent="0.3">
      <c r="A12785" s="3">
        <v>525661</v>
      </c>
      <c r="B12785" s="5" t="s">
        <v>10</v>
      </c>
    </row>
    <row r="12786" spans="1:2" x14ac:dyDescent="0.3">
      <c r="A12786" s="3">
        <v>606856</v>
      </c>
      <c r="B12786" s="5" t="s">
        <v>10</v>
      </c>
    </row>
    <row r="12787" spans="1:2" x14ac:dyDescent="0.3">
      <c r="A12787" s="3">
        <v>463843</v>
      </c>
      <c r="B12787" s="5" t="s">
        <v>10</v>
      </c>
    </row>
    <row r="12788" spans="1:2" x14ac:dyDescent="0.3">
      <c r="A12788" s="3">
        <v>461130</v>
      </c>
      <c r="B12788" s="5" t="s">
        <v>432</v>
      </c>
    </row>
    <row r="12789" spans="1:2" x14ac:dyDescent="0.3">
      <c r="A12789" s="3">
        <v>461130</v>
      </c>
      <c r="B12789" s="5" t="s">
        <v>416</v>
      </c>
    </row>
    <row r="12790" spans="1:2" x14ac:dyDescent="0.3">
      <c r="A12790" s="3">
        <v>461130</v>
      </c>
      <c r="B12790" s="5" t="s">
        <v>10</v>
      </c>
    </row>
    <row r="12791" spans="1:2" x14ac:dyDescent="0.3">
      <c r="A12791" s="3">
        <v>625450</v>
      </c>
      <c r="B12791" s="5" t="s">
        <v>10</v>
      </c>
    </row>
    <row r="12792" spans="1:2" x14ac:dyDescent="0.3">
      <c r="A12792" s="3">
        <v>523139</v>
      </c>
      <c r="B12792" s="5" t="s">
        <v>432</v>
      </c>
    </row>
    <row r="12793" spans="1:2" x14ac:dyDescent="0.3">
      <c r="A12793" s="3">
        <v>523139</v>
      </c>
      <c r="B12793" s="5" t="s">
        <v>10</v>
      </c>
    </row>
    <row r="12794" spans="1:2" x14ac:dyDescent="0.3">
      <c r="A12794" s="3">
        <v>548473</v>
      </c>
      <c r="B12794" s="5" t="s">
        <v>2939</v>
      </c>
    </row>
    <row r="12795" spans="1:2" x14ac:dyDescent="0.3">
      <c r="A12795" s="3">
        <v>548473</v>
      </c>
      <c r="B12795" s="5" t="s">
        <v>10311</v>
      </c>
    </row>
    <row r="12796" spans="1:2" x14ac:dyDescent="0.3">
      <c r="A12796" s="3">
        <v>548473</v>
      </c>
      <c r="B12796" s="5" t="s">
        <v>10</v>
      </c>
    </row>
    <row r="12797" spans="1:2" x14ac:dyDescent="0.3">
      <c r="A12797" s="3">
        <v>552178</v>
      </c>
      <c r="B12797" s="5" t="s">
        <v>10</v>
      </c>
    </row>
    <row r="12798" spans="1:2" x14ac:dyDescent="0.3">
      <c r="A12798" s="3">
        <v>581387</v>
      </c>
      <c r="B12798" s="5" t="s">
        <v>94</v>
      </c>
    </row>
    <row r="12799" spans="1:2" x14ac:dyDescent="0.3">
      <c r="A12799" s="3">
        <v>449562</v>
      </c>
      <c r="B12799" s="5" t="s">
        <v>51</v>
      </c>
    </row>
    <row r="12800" spans="1:2" x14ac:dyDescent="0.3">
      <c r="A12800" s="3">
        <v>449562</v>
      </c>
      <c r="B12800" s="5" t="s">
        <v>10</v>
      </c>
    </row>
    <row r="12801" spans="1:2" x14ac:dyDescent="0.3">
      <c r="A12801" s="3">
        <v>431075</v>
      </c>
      <c r="B12801" s="5" t="s">
        <v>432</v>
      </c>
    </row>
    <row r="12802" spans="1:2" x14ac:dyDescent="0.3">
      <c r="A12802" s="3">
        <v>431075</v>
      </c>
      <c r="B12802" s="5" t="s">
        <v>263</v>
      </c>
    </row>
    <row r="12803" spans="1:2" x14ac:dyDescent="0.3">
      <c r="A12803" s="3">
        <v>431075</v>
      </c>
      <c r="B12803" s="5" t="s">
        <v>10</v>
      </c>
    </row>
    <row r="12804" spans="1:2" x14ac:dyDescent="0.3">
      <c r="A12804" s="3">
        <v>533642</v>
      </c>
      <c r="B12804" s="5" t="s">
        <v>432</v>
      </c>
    </row>
    <row r="12805" spans="1:2" x14ac:dyDescent="0.3">
      <c r="A12805" s="3">
        <v>533642</v>
      </c>
      <c r="B12805" s="5" t="s">
        <v>10</v>
      </c>
    </row>
    <row r="12806" spans="1:2" x14ac:dyDescent="0.3">
      <c r="A12806" s="3">
        <v>606154</v>
      </c>
      <c r="B12806" s="5" t="s">
        <v>263</v>
      </c>
    </row>
    <row r="12807" spans="1:2" x14ac:dyDescent="0.3">
      <c r="A12807" s="3">
        <v>581791</v>
      </c>
      <c r="B12807" s="5" t="s">
        <v>1036</v>
      </c>
    </row>
    <row r="12808" spans="1:2" x14ac:dyDescent="0.3">
      <c r="A12808" s="3">
        <v>506528</v>
      </c>
      <c r="B12808" s="5" t="s">
        <v>10</v>
      </c>
    </row>
    <row r="12809" spans="1:2" x14ac:dyDescent="0.3">
      <c r="A12809" s="3">
        <v>652572</v>
      </c>
      <c r="B12809" s="5" t="s">
        <v>94</v>
      </c>
    </row>
    <row r="12810" spans="1:2" x14ac:dyDescent="0.3">
      <c r="A12810" s="3">
        <v>606117</v>
      </c>
      <c r="B12810" s="5" t="s">
        <v>432</v>
      </c>
    </row>
    <row r="12811" spans="1:2" x14ac:dyDescent="0.3">
      <c r="A12811" s="3">
        <v>606117</v>
      </c>
      <c r="B12811" s="5" t="s">
        <v>10</v>
      </c>
    </row>
    <row r="12812" spans="1:2" x14ac:dyDescent="0.3">
      <c r="A12812" s="3">
        <v>292011</v>
      </c>
      <c r="B12812" s="5" t="s">
        <v>10</v>
      </c>
    </row>
    <row r="12813" spans="1:2" x14ac:dyDescent="0.3">
      <c r="A12813" s="3">
        <v>480042</v>
      </c>
      <c r="B12813" s="5" t="s">
        <v>411</v>
      </c>
    </row>
    <row r="12814" spans="1:2" x14ac:dyDescent="0.3">
      <c r="A12814" s="3">
        <v>480042</v>
      </c>
      <c r="B12814" s="5" t="s">
        <v>10</v>
      </c>
    </row>
    <row r="12815" spans="1:2" x14ac:dyDescent="0.3">
      <c r="A12815" s="3">
        <v>530079</v>
      </c>
      <c r="B12815" s="5" t="s">
        <v>144</v>
      </c>
    </row>
    <row r="12816" spans="1:2" x14ac:dyDescent="0.3">
      <c r="A12816" s="3">
        <v>620249</v>
      </c>
      <c r="B12816" s="5" t="s">
        <v>411</v>
      </c>
    </row>
    <row r="12817" spans="1:2" x14ac:dyDescent="0.3">
      <c r="A12817" s="3">
        <v>653127</v>
      </c>
      <c r="B12817" s="5" t="s">
        <v>94</v>
      </c>
    </row>
    <row r="12818" spans="1:2" x14ac:dyDescent="0.3">
      <c r="A12818" s="3">
        <v>532067</v>
      </c>
      <c r="B12818" s="5" t="s">
        <v>144</v>
      </c>
    </row>
    <row r="12819" spans="1:2" x14ac:dyDescent="0.3">
      <c r="A12819" s="3">
        <v>574074</v>
      </c>
      <c r="B12819" s="5" t="s">
        <v>10</v>
      </c>
    </row>
    <row r="12820" spans="1:2" x14ac:dyDescent="0.3">
      <c r="A12820" s="3">
        <v>500852</v>
      </c>
      <c r="B12820" s="5" t="s">
        <v>74</v>
      </c>
    </row>
    <row r="12821" spans="1:2" x14ac:dyDescent="0.3">
      <c r="A12821" s="3">
        <v>500852</v>
      </c>
      <c r="B12821" s="5" t="s">
        <v>10</v>
      </c>
    </row>
    <row r="12822" spans="1:2" x14ac:dyDescent="0.3">
      <c r="A12822" s="3">
        <v>400157</v>
      </c>
      <c r="B12822" s="5" t="s">
        <v>51</v>
      </c>
    </row>
    <row r="12823" spans="1:2" x14ac:dyDescent="0.3">
      <c r="A12823" s="3">
        <v>400157</v>
      </c>
      <c r="B12823" s="5" t="s">
        <v>10</v>
      </c>
    </row>
    <row r="12824" spans="1:2" x14ac:dyDescent="0.3">
      <c r="A12824" s="3">
        <v>509874</v>
      </c>
      <c r="B12824" s="5" t="s">
        <v>10</v>
      </c>
    </row>
    <row r="12825" spans="1:2" x14ac:dyDescent="0.3">
      <c r="A12825" s="3">
        <v>535581</v>
      </c>
      <c r="B12825" s="5" t="s">
        <v>10</v>
      </c>
    </row>
    <row r="12826" spans="1:2" x14ac:dyDescent="0.3">
      <c r="A12826" s="3">
        <v>535581</v>
      </c>
      <c r="B12826" s="5" t="s">
        <v>750</v>
      </c>
    </row>
    <row r="12827" spans="1:2" x14ac:dyDescent="0.3">
      <c r="A12827" s="3">
        <v>535581</v>
      </c>
      <c r="B12827" s="5" t="s">
        <v>144</v>
      </c>
    </row>
    <row r="12828" spans="1:2" x14ac:dyDescent="0.3">
      <c r="A12828" s="3">
        <v>302349</v>
      </c>
      <c r="B12828" s="5" t="s">
        <v>1265</v>
      </c>
    </row>
    <row r="12829" spans="1:2" x14ac:dyDescent="0.3">
      <c r="A12829" s="3">
        <v>302349</v>
      </c>
      <c r="B12829" s="5" t="s">
        <v>284</v>
      </c>
    </row>
    <row r="12830" spans="1:2" x14ac:dyDescent="0.3">
      <c r="A12830" s="3">
        <v>697251</v>
      </c>
      <c r="B12830" s="5" t="s">
        <v>94</v>
      </c>
    </row>
    <row r="12831" spans="1:2" x14ac:dyDescent="0.3">
      <c r="A12831" s="3">
        <v>499338</v>
      </c>
      <c r="B12831" s="5" t="s">
        <v>10</v>
      </c>
    </row>
    <row r="12832" spans="1:2" x14ac:dyDescent="0.3">
      <c r="A12832" s="3">
        <v>519010</v>
      </c>
      <c r="B12832" s="5" t="s">
        <v>51</v>
      </c>
    </row>
    <row r="12833" spans="1:2" x14ac:dyDescent="0.3">
      <c r="A12833" s="3">
        <v>512895</v>
      </c>
      <c r="B12833" s="5" t="s">
        <v>10</v>
      </c>
    </row>
    <row r="12834" spans="1:2" x14ac:dyDescent="0.3">
      <c r="A12834" s="3">
        <v>621191</v>
      </c>
      <c r="B12834" s="5" t="s">
        <v>416</v>
      </c>
    </row>
    <row r="12835" spans="1:2" x14ac:dyDescent="0.3">
      <c r="A12835" s="3">
        <v>466081</v>
      </c>
      <c r="B12835" s="5" t="s">
        <v>416</v>
      </c>
    </row>
    <row r="12836" spans="1:2" x14ac:dyDescent="0.3">
      <c r="A12836" s="3">
        <v>466081</v>
      </c>
      <c r="B12836" s="5" t="s">
        <v>10</v>
      </c>
    </row>
    <row r="12837" spans="1:2" x14ac:dyDescent="0.3">
      <c r="A12837" s="3">
        <v>468816</v>
      </c>
      <c r="B12837" s="5" t="s">
        <v>10413</v>
      </c>
    </row>
    <row r="12838" spans="1:2" x14ac:dyDescent="0.3">
      <c r="A12838" s="3">
        <v>468816</v>
      </c>
      <c r="B12838" s="5" t="s">
        <v>10</v>
      </c>
    </row>
    <row r="12839" spans="1:2" x14ac:dyDescent="0.3">
      <c r="A12839" s="3">
        <v>521777</v>
      </c>
      <c r="B12839" s="5" t="s">
        <v>10</v>
      </c>
    </row>
    <row r="12840" spans="1:2" x14ac:dyDescent="0.3">
      <c r="A12840" s="3">
        <v>559401</v>
      </c>
      <c r="B12840" s="5" t="s">
        <v>1540</v>
      </c>
    </row>
    <row r="12841" spans="1:2" x14ac:dyDescent="0.3">
      <c r="A12841" s="3">
        <v>559401</v>
      </c>
      <c r="B12841" s="5" t="s">
        <v>108</v>
      </c>
    </row>
    <row r="12842" spans="1:2" x14ac:dyDescent="0.3">
      <c r="A12842" s="3">
        <v>486131</v>
      </c>
      <c r="B12842" s="5" t="s">
        <v>10</v>
      </c>
    </row>
    <row r="12843" spans="1:2" x14ac:dyDescent="0.3">
      <c r="A12843" s="3">
        <v>454294</v>
      </c>
      <c r="B12843" s="5" t="s">
        <v>416</v>
      </c>
    </row>
    <row r="12844" spans="1:2" x14ac:dyDescent="0.3">
      <c r="A12844" s="3">
        <v>438674</v>
      </c>
      <c r="B12844" s="5" t="s">
        <v>432</v>
      </c>
    </row>
    <row r="12845" spans="1:2" x14ac:dyDescent="0.3">
      <c r="A12845" s="3">
        <v>438674</v>
      </c>
      <c r="B12845" s="5" t="s">
        <v>416</v>
      </c>
    </row>
    <row r="12846" spans="1:2" x14ac:dyDescent="0.3">
      <c r="A12846" s="3">
        <v>438674</v>
      </c>
      <c r="B12846" s="5" t="s">
        <v>10</v>
      </c>
    </row>
    <row r="12847" spans="1:2" x14ac:dyDescent="0.3">
      <c r="A12847" s="3">
        <v>500682</v>
      </c>
      <c r="B12847" s="5" t="s">
        <v>10</v>
      </c>
    </row>
    <row r="12848" spans="1:2" x14ac:dyDescent="0.3">
      <c r="A12848" s="3">
        <v>491854</v>
      </c>
      <c r="B12848" s="5" t="s">
        <v>3367</v>
      </c>
    </row>
    <row r="12849" spans="1:2" x14ac:dyDescent="0.3">
      <c r="A12849" s="3">
        <v>605804</v>
      </c>
      <c r="B12849" s="5" t="s">
        <v>10</v>
      </c>
    </row>
    <row r="12850" spans="1:2" x14ac:dyDescent="0.3">
      <c r="A12850" s="3">
        <v>457799</v>
      </c>
      <c r="B12850" s="5" t="s">
        <v>10</v>
      </c>
    </row>
    <row r="12851" spans="1:2" x14ac:dyDescent="0.3">
      <c r="A12851" s="3">
        <v>527776</v>
      </c>
      <c r="B12851" s="5" t="s">
        <v>10</v>
      </c>
    </row>
    <row r="12852" spans="1:2" x14ac:dyDescent="0.3">
      <c r="A12852" s="3">
        <v>617986</v>
      </c>
      <c r="B12852" s="5" t="s">
        <v>1540</v>
      </c>
    </row>
    <row r="12853" spans="1:2" x14ac:dyDescent="0.3">
      <c r="A12853" s="3">
        <v>617986</v>
      </c>
      <c r="B12853" s="5" t="s">
        <v>108</v>
      </c>
    </row>
    <row r="12854" spans="1:2" x14ac:dyDescent="0.3">
      <c r="A12854" s="3">
        <v>578844</v>
      </c>
      <c r="B12854" s="5" t="s">
        <v>94</v>
      </c>
    </row>
    <row r="12855" spans="1:2" x14ac:dyDescent="0.3">
      <c r="A12855" s="3">
        <v>567646</v>
      </c>
      <c r="B12855" s="5" t="s">
        <v>94</v>
      </c>
    </row>
    <row r="12856" spans="1:2" x14ac:dyDescent="0.3">
      <c r="A12856" s="3">
        <v>549053</v>
      </c>
      <c r="B12856" s="5" t="s">
        <v>416</v>
      </c>
    </row>
    <row r="12857" spans="1:2" x14ac:dyDescent="0.3">
      <c r="A12857" s="3">
        <v>549053</v>
      </c>
      <c r="B12857" s="5" t="s">
        <v>10</v>
      </c>
    </row>
    <row r="12858" spans="1:2" x14ac:dyDescent="0.3">
      <c r="A12858" s="3">
        <v>463257</v>
      </c>
      <c r="B12858" s="5" t="s">
        <v>10</v>
      </c>
    </row>
    <row r="12859" spans="1:2" x14ac:dyDescent="0.3">
      <c r="A12859" s="3">
        <v>587272</v>
      </c>
      <c r="B12859" s="5" t="s">
        <v>51</v>
      </c>
    </row>
    <row r="12860" spans="1:2" x14ac:dyDescent="0.3">
      <c r="A12860" s="3">
        <v>527261</v>
      </c>
      <c r="B12860" s="5" t="s">
        <v>432</v>
      </c>
    </row>
    <row r="12861" spans="1:2" x14ac:dyDescent="0.3">
      <c r="A12861" s="3">
        <v>527261</v>
      </c>
      <c r="B12861" s="5" t="s">
        <v>284</v>
      </c>
    </row>
    <row r="12862" spans="1:2" x14ac:dyDescent="0.3">
      <c r="A12862" s="3">
        <v>527261</v>
      </c>
      <c r="B12862" s="5" t="s">
        <v>416</v>
      </c>
    </row>
    <row r="12863" spans="1:2" x14ac:dyDescent="0.3">
      <c r="A12863" s="3">
        <v>527261</v>
      </c>
      <c r="B12863" s="5" t="s">
        <v>10</v>
      </c>
    </row>
    <row r="12864" spans="1:2" x14ac:dyDescent="0.3">
      <c r="A12864" s="3">
        <v>508138</v>
      </c>
      <c r="B12864" s="5" t="s">
        <v>10</v>
      </c>
    </row>
    <row r="12865" spans="1:2" x14ac:dyDescent="0.3">
      <c r="A12865" s="3">
        <v>502292</v>
      </c>
      <c r="B12865" s="5" t="s">
        <v>10</v>
      </c>
    </row>
    <row r="12866" spans="1:2" x14ac:dyDescent="0.3">
      <c r="A12866" s="3">
        <v>764339</v>
      </c>
      <c r="B12866" s="5" t="s">
        <v>1845</v>
      </c>
    </row>
    <row r="12867" spans="1:2" x14ac:dyDescent="0.3">
      <c r="A12867" s="3">
        <v>543540</v>
      </c>
      <c r="B12867" s="5" t="s">
        <v>10</v>
      </c>
    </row>
    <row r="12868" spans="1:2" x14ac:dyDescent="0.3">
      <c r="A12868" s="3">
        <v>616219</v>
      </c>
      <c r="B12868" s="5" t="s">
        <v>94</v>
      </c>
    </row>
    <row r="12869" spans="1:2" x14ac:dyDescent="0.3">
      <c r="A12869" s="3">
        <v>793445</v>
      </c>
      <c r="B12869" s="5" t="s">
        <v>877</v>
      </c>
    </row>
    <row r="12870" spans="1:2" x14ac:dyDescent="0.3">
      <c r="A12870" s="3">
        <v>633604</v>
      </c>
      <c r="B12870" s="5" t="s">
        <v>1540</v>
      </c>
    </row>
    <row r="12871" spans="1:2" x14ac:dyDescent="0.3">
      <c r="A12871" s="3">
        <v>369196</v>
      </c>
      <c r="B12871" s="5" t="s">
        <v>10</v>
      </c>
    </row>
    <row r="12872" spans="1:2" x14ac:dyDescent="0.3">
      <c r="A12872" s="3">
        <v>522212</v>
      </c>
      <c r="B12872" s="5" t="s">
        <v>10</v>
      </c>
    </row>
    <row r="12873" spans="1:2" x14ac:dyDescent="0.3">
      <c r="A12873" s="3">
        <v>471506</v>
      </c>
      <c r="B12873" s="5" t="s">
        <v>784</v>
      </c>
    </row>
    <row r="12874" spans="1:2" x14ac:dyDescent="0.3">
      <c r="A12874" s="3">
        <v>471506</v>
      </c>
      <c r="B12874" s="5" t="s">
        <v>2847</v>
      </c>
    </row>
    <row r="12875" spans="1:2" x14ac:dyDescent="0.3">
      <c r="A12875" s="3">
        <v>471506</v>
      </c>
      <c r="B12875" s="5" t="s">
        <v>94</v>
      </c>
    </row>
    <row r="12876" spans="1:2" x14ac:dyDescent="0.3">
      <c r="A12876" s="3">
        <v>471506</v>
      </c>
      <c r="B12876" s="5" t="s">
        <v>10</v>
      </c>
    </row>
    <row r="12877" spans="1:2" x14ac:dyDescent="0.3">
      <c r="A12877" s="3">
        <v>505600</v>
      </c>
      <c r="B12877" s="5" t="s">
        <v>10</v>
      </c>
    </row>
    <row r="12878" spans="1:2" x14ac:dyDescent="0.3">
      <c r="A12878" s="3">
        <v>413518</v>
      </c>
      <c r="B12878" s="5" t="s">
        <v>108</v>
      </c>
    </row>
    <row r="12879" spans="1:2" x14ac:dyDescent="0.3">
      <c r="A12879" s="3">
        <v>413518</v>
      </c>
      <c r="B12879" s="5" t="s">
        <v>540</v>
      </c>
    </row>
    <row r="12880" spans="1:2" x14ac:dyDescent="0.3">
      <c r="A12880" s="3">
        <v>413518</v>
      </c>
      <c r="B12880" s="5" t="s">
        <v>416</v>
      </c>
    </row>
    <row r="12881" spans="1:2" x14ac:dyDescent="0.3">
      <c r="A12881" s="3">
        <v>502416</v>
      </c>
      <c r="B12881" s="5" t="s">
        <v>144</v>
      </c>
    </row>
    <row r="12882" spans="1:2" x14ac:dyDescent="0.3">
      <c r="A12882" s="3">
        <v>502416</v>
      </c>
      <c r="B12882" s="5" t="s">
        <v>10</v>
      </c>
    </row>
    <row r="12883" spans="1:2" x14ac:dyDescent="0.3">
      <c r="A12883" s="3">
        <v>459992</v>
      </c>
      <c r="B12883" s="5" t="s">
        <v>10</v>
      </c>
    </row>
    <row r="12884" spans="1:2" x14ac:dyDescent="0.3">
      <c r="A12884" s="3">
        <v>524251</v>
      </c>
      <c r="B12884" s="5" t="s">
        <v>10</v>
      </c>
    </row>
    <row r="12885" spans="1:2" x14ac:dyDescent="0.3">
      <c r="A12885" s="3">
        <v>508802</v>
      </c>
      <c r="B12885" s="5" t="s">
        <v>367</v>
      </c>
    </row>
    <row r="12886" spans="1:2" x14ac:dyDescent="0.3">
      <c r="A12886" s="3">
        <v>508802</v>
      </c>
      <c r="B12886" s="5" t="s">
        <v>108</v>
      </c>
    </row>
    <row r="12887" spans="1:2" x14ac:dyDescent="0.3">
      <c r="A12887" s="3">
        <v>551332</v>
      </c>
      <c r="B12887" s="5" t="s">
        <v>10</v>
      </c>
    </row>
    <row r="12888" spans="1:2" x14ac:dyDescent="0.3">
      <c r="A12888" s="3">
        <v>569594</v>
      </c>
      <c r="B12888" s="5" t="s">
        <v>595</v>
      </c>
    </row>
    <row r="12889" spans="1:2" x14ac:dyDescent="0.3">
      <c r="A12889" s="3">
        <v>509730</v>
      </c>
      <c r="B12889" s="5" t="s">
        <v>1540</v>
      </c>
    </row>
    <row r="12890" spans="1:2" x14ac:dyDescent="0.3">
      <c r="A12890" s="3">
        <v>509730</v>
      </c>
      <c r="B12890" s="5" t="s">
        <v>108</v>
      </c>
    </row>
    <row r="12891" spans="1:2" x14ac:dyDescent="0.3">
      <c r="A12891" s="3">
        <v>530382</v>
      </c>
      <c r="B12891" s="5" t="s">
        <v>10</v>
      </c>
    </row>
    <row r="12892" spans="1:2" x14ac:dyDescent="0.3">
      <c r="A12892" s="3">
        <v>530382</v>
      </c>
      <c r="B12892" s="5" t="s">
        <v>432</v>
      </c>
    </row>
    <row r="12893" spans="1:2" x14ac:dyDescent="0.3">
      <c r="A12893" s="3">
        <v>531306</v>
      </c>
      <c r="B12893" s="5" t="s">
        <v>10</v>
      </c>
    </row>
    <row r="12894" spans="1:2" x14ac:dyDescent="0.3">
      <c r="A12894" s="3">
        <v>581531</v>
      </c>
      <c r="B12894" s="5" t="s">
        <v>94</v>
      </c>
    </row>
    <row r="12895" spans="1:2" x14ac:dyDescent="0.3">
      <c r="A12895" s="3">
        <v>700548</v>
      </c>
      <c r="B12895" s="5" t="s">
        <v>94</v>
      </c>
    </row>
    <row r="12896" spans="1:2" x14ac:dyDescent="0.3">
      <c r="A12896" s="3">
        <v>452832</v>
      </c>
      <c r="B12896" s="5" t="s">
        <v>416</v>
      </c>
    </row>
    <row r="12897" spans="1:2" x14ac:dyDescent="0.3">
      <c r="A12897" s="3">
        <v>449563</v>
      </c>
      <c r="B12897" s="5" t="s">
        <v>432</v>
      </c>
    </row>
    <row r="12898" spans="1:2" x14ac:dyDescent="0.3">
      <c r="A12898" s="3">
        <v>449563</v>
      </c>
      <c r="B12898" s="5" t="s">
        <v>10</v>
      </c>
    </row>
    <row r="12899" spans="1:2" x14ac:dyDescent="0.3">
      <c r="A12899" s="3">
        <v>472674</v>
      </c>
      <c r="B12899" s="5" t="s">
        <v>10</v>
      </c>
    </row>
    <row r="12900" spans="1:2" x14ac:dyDescent="0.3">
      <c r="A12900" s="3">
        <v>604605</v>
      </c>
      <c r="B12900" s="5" t="s">
        <v>144</v>
      </c>
    </row>
    <row r="12901" spans="1:2" x14ac:dyDescent="0.3">
      <c r="A12901" s="3">
        <v>567006</v>
      </c>
      <c r="B12901" s="5" t="s">
        <v>144</v>
      </c>
    </row>
    <row r="12902" spans="1:2" x14ac:dyDescent="0.3">
      <c r="A12902" s="3">
        <v>556509</v>
      </c>
      <c r="B12902" s="5" t="s">
        <v>94</v>
      </c>
    </row>
    <row r="12903" spans="1:2" x14ac:dyDescent="0.3">
      <c r="A12903" s="3">
        <v>537055</v>
      </c>
      <c r="B12903" s="5" t="s">
        <v>10</v>
      </c>
    </row>
    <row r="12904" spans="1:2" x14ac:dyDescent="0.3">
      <c r="A12904" s="3">
        <v>610892</v>
      </c>
      <c r="B12904" s="5" t="s">
        <v>144</v>
      </c>
    </row>
    <row r="12905" spans="1:2" x14ac:dyDescent="0.3">
      <c r="A12905" s="3">
        <v>532671</v>
      </c>
      <c r="B12905" s="5" t="s">
        <v>432</v>
      </c>
    </row>
    <row r="12906" spans="1:2" x14ac:dyDescent="0.3">
      <c r="A12906" s="3">
        <v>532671</v>
      </c>
      <c r="B12906" s="5" t="s">
        <v>10</v>
      </c>
    </row>
    <row r="12907" spans="1:2" x14ac:dyDescent="0.3">
      <c r="A12907" s="3">
        <v>449459</v>
      </c>
      <c r="B12907" s="5" t="s">
        <v>416</v>
      </c>
    </row>
    <row r="12908" spans="1:2" x14ac:dyDescent="0.3">
      <c r="A12908" s="3">
        <v>449459</v>
      </c>
      <c r="B12908" s="5" t="s">
        <v>10</v>
      </c>
    </row>
    <row r="12909" spans="1:2" x14ac:dyDescent="0.3">
      <c r="A12909" s="3">
        <v>727502</v>
      </c>
      <c r="B12909" s="5" t="s">
        <v>144</v>
      </c>
    </row>
    <row r="12910" spans="1:2" x14ac:dyDescent="0.3">
      <c r="A12910" s="3">
        <v>575222</v>
      </c>
      <c r="B12910" s="5" t="s">
        <v>144</v>
      </c>
    </row>
    <row r="12911" spans="1:2" x14ac:dyDescent="0.3">
      <c r="A12911" s="3">
        <v>458253</v>
      </c>
      <c r="B12911" s="5" t="s">
        <v>10</v>
      </c>
    </row>
    <row r="12912" spans="1:2" x14ac:dyDescent="0.3">
      <c r="A12912" s="3">
        <v>556901</v>
      </c>
      <c r="B12912" s="5" t="s">
        <v>10</v>
      </c>
    </row>
    <row r="12913" spans="1:2" x14ac:dyDescent="0.3">
      <c r="A12913" s="3">
        <v>615774</v>
      </c>
      <c r="B12913" s="5" t="s">
        <v>10</v>
      </c>
    </row>
    <row r="12914" spans="1:2" x14ac:dyDescent="0.3">
      <c r="A12914" s="3">
        <v>651045</v>
      </c>
      <c r="B12914" s="5" t="s">
        <v>94</v>
      </c>
    </row>
    <row r="12915" spans="1:2" x14ac:dyDescent="0.3">
      <c r="A12915" s="3">
        <v>578189</v>
      </c>
      <c r="B12915" s="5" t="s">
        <v>10</v>
      </c>
    </row>
    <row r="12916" spans="1:2" x14ac:dyDescent="0.3">
      <c r="A12916" s="3">
        <v>517024</v>
      </c>
      <c r="B12916" s="5" t="s">
        <v>877</v>
      </c>
    </row>
    <row r="12917" spans="1:2" x14ac:dyDescent="0.3">
      <c r="A12917" s="3">
        <v>553835</v>
      </c>
      <c r="B12917" s="5" t="s">
        <v>144</v>
      </c>
    </row>
    <row r="12918" spans="1:2" x14ac:dyDescent="0.3">
      <c r="A12918" s="3">
        <v>505948</v>
      </c>
      <c r="B12918" s="5" t="s">
        <v>367</v>
      </c>
    </row>
    <row r="12919" spans="1:2" x14ac:dyDescent="0.3">
      <c r="A12919" s="3">
        <v>505948</v>
      </c>
      <c r="B12919" s="5" t="s">
        <v>19760</v>
      </c>
    </row>
    <row r="12920" spans="1:2" x14ac:dyDescent="0.3">
      <c r="A12920" s="3">
        <v>505948</v>
      </c>
      <c r="B12920" s="5" t="s">
        <v>10</v>
      </c>
    </row>
    <row r="12921" spans="1:2" x14ac:dyDescent="0.3">
      <c r="A12921" s="3">
        <v>581997</v>
      </c>
      <c r="B12921" s="5" t="s">
        <v>10</v>
      </c>
    </row>
    <row r="12922" spans="1:2" x14ac:dyDescent="0.3">
      <c r="A12922" s="3">
        <v>393624</v>
      </c>
      <c r="B12922" s="5" t="s">
        <v>432</v>
      </c>
    </row>
    <row r="12923" spans="1:2" x14ac:dyDescent="0.3">
      <c r="A12923" s="3">
        <v>393624</v>
      </c>
      <c r="B12923" s="5" t="s">
        <v>416</v>
      </c>
    </row>
    <row r="12924" spans="1:2" x14ac:dyDescent="0.3">
      <c r="A12924" s="3">
        <v>393624</v>
      </c>
      <c r="B12924" s="5" t="s">
        <v>10</v>
      </c>
    </row>
    <row r="12925" spans="1:2" x14ac:dyDescent="0.3">
      <c r="A12925" s="3">
        <v>635744</v>
      </c>
      <c r="B12925" s="5" t="s">
        <v>10</v>
      </c>
    </row>
    <row r="12926" spans="1:2" x14ac:dyDescent="0.3">
      <c r="A12926" s="3">
        <v>635744</v>
      </c>
      <c r="B12926" s="5" t="s">
        <v>1311</v>
      </c>
    </row>
    <row r="12927" spans="1:2" x14ac:dyDescent="0.3">
      <c r="A12927" s="3">
        <v>465086</v>
      </c>
      <c r="B12927" s="5" t="s">
        <v>432</v>
      </c>
    </row>
    <row r="12928" spans="1:2" x14ac:dyDescent="0.3">
      <c r="A12928" s="3">
        <v>465086</v>
      </c>
      <c r="B12928" s="5" t="s">
        <v>10</v>
      </c>
    </row>
    <row r="12929" spans="1:2" x14ac:dyDescent="0.3">
      <c r="A12929" s="3">
        <v>468224</v>
      </c>
      <c r="B12929" s="5" t="s">
        <v>10</v>
      </c>
    </row>
    <row r="12930" spans="1:2" x14ac:dyDescent="0.3">
      <c r="A12930" s="3">
        <v>433502</v>
      </c>
      <c r="B12930" s="5" t="s">
        <v>10</v>
      </c>
    </row>
    <row r="12931" spans="1:2" x14ac:dyDescent="0.3">
      <c r="A12931" s="3">
        <v>433502</v>
      </c>
      <c r="B12931" s="5" t="s">
        <v>416</v>
      </c>
    </row>
    <row r="12932" spans="1:2" x14ac:dyDescent="0.3">
      <c r="A12932" s="3">
        <v>433502</v>
      </c>
      <c r="B12932" s="5" t="s">
        <v>284</v>
      </c>
    </row>
    <row r="12933" spans="1:2" x14ac:dyDescent="0.3">
      <c r="A12933" s="3">
        <v>609734</v>
      </c>
      <c r="B12933" s="5" t="s">
        <v>10</v>
      </c>
    </row>
    <row r="12934" spans="1:2" x14ac:dyDescent="0.3">
      <c r="A12934" s="3">
        <v>542417</v>
      </c>
      <c r="B12934" s="5" t="s">
        <v>84</v>
      </c>
    </row>
    <row r="12935" spans="1:2" x14ac:dyDescent="0.3">
      <c r="A12935" s="3">
        <v>542417</v>
      </c>
      <c r="B12935" s="5" t="s">
        <v>432</v>
      </c>
    </row>
    <row r="12936" spans="1:2" x14ac:dyDescent="0.3">
      <c r="A12936" s="3">
        <v>542417</v>
      </c>
      <c r="B12936" s="5" t="s">
        <v>411</v>
      </c>
    </row>
    <row r="12937" spans="1:2" x14ac:dyDescent="0.3">
      <c r="A12937" s="3">
        <v>542417</v>
      </c>
      <c r="B12937" s="5" t="s">
        <v>10</v>
      </c>
    </row>
    <row r="12938" spans="1:2" x14ac:dyDescent="0.3">
      <c r="A12938" s="3">
        <v>622420</v>
      </c>
      <c r="B12938" s="5" t="s">
        <v>416</v>
      </c>
    </row>
    <row r="12939" spans="1:2" x14ac:dyDescent="0.3">
      <c r="A12939" s="3">
        <v>572154</v>
      </c>
      <c r="B12939" s="5" t="s">
        <v>144</v>
      </c>
    </row>
    <row r="12940" spans="1:2" x14ac:dyDescent="0.3">
      <c r="A12940" s="3">
        <v>607383</v>
      </c>
      <c r="B12940" s="5" t="s">
        <v>432</v>
      </c>
    </row>
    <row r="12941" spans="1:2" x14ac:dyDescent="0.3">
      <c r="A12941" s="3">
        <v>607383</v>
      </c>
      <c r="B12941" s="5" t="s">
        <v>108</v>
      </c>
    </row>
    <row r="12942" spans="1:2" x14ac:dyDescent="0.3">
      <c r="A12942" s="3">
        <v>554241</v>
      </c>
      <c r="B12942" s="5" t="s">
        <v>10</v>
      </c>
    </row>
    <row r="12943" spans="1:2" x14ac:dyDescent="0.3">
      <c r="A12943" s="3">
        <v>645488</v>
      </c>
      <c r="B12943" s="5" t="s">
        <v>1845</v>
      </c>
    </row>
    <row r="12944" spans="1:2" x14ac:dyDescent="0.3">
      <c r="A12944" s="3">
        <v>554590</v>
      </c>
      <c r="B12944" s="5" t="s">
        <v>74</v>
      </c>
    </row>
    <row r="12945" spans="1:2" x14ac:dyDescent="0.3">
      <c r="A12945" s="3">
        <v>560527</v>
      </c>
      <c r="B12945" s="5" t="s">
        <v>94</v>
      </c>
    </row>
    <row r="12946" spans="1:2" x14ac:dyDescent="0.3">
      <c r="A12946" s="3">
        <v>505283</v>
      </c>
      <c r="B12946" s="5" t="s">
        <v>94</v>
      </c>
    </row>
    <row r="12947" spans="1:2" x14ac:dyDescent="0.3">
      <c r="A12947" s="3">
        <v>586347</v>
      </c>
      <c r="B12947" s="5" t="s">
        <v>10</v>
      </c>
    </row>
    <row r="12948" spans="1:2" x14ac:dyDescent="0.3">
      <c r="A12948" s="3">
        <v>390634</v>
      </c>
      <c r="B12948" s="5" t="s">
        <v>144</v>
      </c>
    </row>
    <row r="12949" spans="1:2" x14ac:dyDescent="0.3">
      <c r="A12949" s="3">
        <v>429471</v>
      </c>
      <c r="B12949" s="5" t="s">
        <v>10</v>
      </c>
    </row>
    <row r="12950" spans="1:2" x14ac:dyDescent="0.3">
      <c r="A12950" s="3">
        <v>617708</v>
      </c>
      <c r="B12950" s="5" t="s">
        <v>4062</v>
      </c>
    </row>
    <row r="12951" spans="1:2" x14ac:dyDescent="0.3">
      <c r="A12951" s="3">
        <v>617708</v>
      </c>
      <c r="B12951" s="5" t="s">
        <v>108</v>
      </c>
    </row>
    <row r="12952" spans="1:2" x14ac:dyDescent="0.3">
      <c r="A12952" s="3">
        <v>539892</v>
      </c>
      <c r="B12952" s="5" t="s">
        <v>432</v>
      </c>
    </row>
    <row r="12953" spans="1:2" x14ac:dyDescent="0.3">
      <c r="A12953" s="3">
        <v>539892</v>
      </c>
      <c r="B12953" s="5" t="s">
        <v>10</v>
      </c>
    </row>
    <row r="12954" spans="1:2" x14ac:dyDescent="0.3">
      <c r="A12954" s="3">
        <v>422803</v>
      </c>
      <c r="B12954" s="5" t="s">
        <v>108</v>
      </c>
    </row>
    <row r="12955" spans="1:2" x14ac:dyDescent="0.3">
      <c r="A12955" s="3">
        <v>422803</v>
      </c>
      <c r="B12955" s="5" t="s">
        <v>416</v>
      </c>
    </row>
    <row r="12956" spans="1:2" x14ac:dyDescent="0.3">
      <c r="A12956" s="3">
        <v>566451</v>
      </c>
      <c r="B12956" s="5" t="s">
        <v>144</v>
      </c>
    </row>
    <row r="12957" spans="1:2" x14ac:dyDescent="0.3">
      <c r="A12957" s="3">
        <v>454458</v>
      </c>
      <c r="B12957" s="5" t="s">
        <v>432</v>
      </c>
    </row>
    <row r="12958" spans="1:2" x14ac:dyDescent="0.3">
      <c r="A12958" s="3">
        <v>454458</v>
      </c>
      <c r="B12958" s="5" t="s">
        <v>411</v>
      </c>
    </row>
    <row r="12959" spans="1:2" x14ac:dyDescent="0.3">
      <c r="A12959" s="3">
        <v>454458</v>
      </c>
      <c r="B12959" s="5" t="s">
        <v>10</v>
      </c>
    </row>
    <row r="12960" spans="1:2" x14ac:dyDescent="0.3">
      <c r="A12960" s="3">
        <v>411728</v>
      </c>
      <c r="B12960" s="5" t="s">
        <v>108</v>
      </c>
    </row>
    <row r="12961" spans="1:2" x14ac:dyDescent="0.3">
      <c r="A12961" s="3">
        <v>411728</v>
      </c>
      <c r="B12961" s="5" t="s">
        <v>2847</v>
      </c>
    </row>
    <row r="12962" spans="1:2" x14ac:dyDescent="0.3">
      <c r="A12962" s="3">
        <v>411728</v>
      </c>
      <c r="B12962" s="5" t="s">
        <v>74</v>
      </c>
    </row>
    <row r="12963" spans="1:2" x14ac:dyDescent="0.3">
      <c r="A12963" s="3">
        <v>411728</v>
      </c>
      <c r="B12963" s="5" t="s">
        <v>10</v>
      </c>
    </row>
    <row r="12964" spans="1:2" x14ac:dyDescent="0.3">
      <c r="A12964" s="3">
        <v>445629</v>
      </c>
      <c r="B12964" s="5" t="s">
        <v>416</v>
      </c>
    </row>
    <row r="12965" spans="1:2" x14ac:dyDescent="0.3">
      <c r="A12965" s="3">
        <v>445629</v>
      </c>
      <c r="B12965" s="5" t="s">
        <v>10</v>
      </c>
    </row>
    <row r="12966" spans="1:2" x14ac:dyDescent="0.3">
      <c r="A12966" s="3">
        <v>512901</v>
      </c>
      <c r="B12966" s="5" t="s">
        <v>411</v>
      </c>
    </row>
    <row r="12967" spans="1:2" x14ac:dyDescent="0.3">
      <c r="A12967" s="3">
        <v>512901</v>
      </c>
      <c r="B12967" s="5" t="s">
        <v>784</v>
      </c>
    </row>
    <row r="12968" spans="1:2" x14ac:dyDescent="0.3">
      <c r="A12968" s="3">
        <v>524780</v>
      </c>
      <c r="B12968" s="5" t="s">
        <v>1265</v>
      </c>
    </row>
    <row r="12969" spans="1:2" x14ac:dyDescent="0.3">
      <c r="A12969" s="3">
        <v>524780</v>
      </c>
      <c r="B12969" s="5" t="s">
        <v>12318</v>
      </c>
    </row>
    <row r="12970" spans="1:2" x14ac:dyDescent="0.3">
      <c r="A12970" s="3">
        <v>620725</v>
      </c>
      <c r="B12970" s="5" t="s">
        <v>432</v>
      </c>
    </row>
    <row r="12971" spans="1:2" x14ac:dyDescent="0.3">
      <c r="A12971" s="3">
        <v>620725</v>
      </c>
      <c r="B12971" s="5" t="s">
        <v>10</v>
      </c>
    </row>
    <row r="12972" spans="1:2" x14ac:dyDescent="0.3">
      <c r="A12972" s="3">
        <v>505706</v>
      </c>
      <c r="B12972" s="5" t="s">
        <v>108</v>
      </c>
    </row>
    <row r="12973" spans="1:2" x14ac:dyDescent="0.3">
      <c r="A12973" s="3">
        <v>505706</v>
      </c>
      <c r="B12973" s="5" t="s">
        <v>284</v>
      </c>
    </row>
    <row r="12974" spans="1:2" x14ac:dyDescent="0.3">
      <c r="A12974" s="3">
        <v>576393</v>
      </c>
      <c r="B12974" s="5" t="s">
        <v>411</v>
      </c>
    </row>
    <row r="12975" spans="1:2" x14ac:dyDescent="0.3">
      <c r="A12975" s="3">
        <v>576393</v>
      </c>
      <c r="B12975" s="5" t="s">
        <v>1144</v>
      </c>
    </row>
    <row r="12976" spans="1:2" x14ac:dyDescent="0.3">
      <c r="A12976" s="3">
        <v>520901</v>
      </c>
      <c r="B12976" s="5" t="s">
        <v>10</v>
      </c>
    </row>
    <row r="12977" spans="1:2" x14ac:dyDescent="0.3">
      <c r="A12977" s="3">
        <v>623195</v>
      </c>
      <c r="B12977" s="5" t="s">
        <v>10</v>
      </c>
    </row>
    <row r="12978" spans="1:2" x14ac:dyDescent="0.3">
      <c r="A12978" s="3">
        <v>611914</v>
      </c>
      <c r="B12978" s="5" t="s">
        <v>416</v>
      </c>
    </row>
    <row r="12979" spans="1:2" x14ac:dyDescent="0.3">
      <c r="A12979" s="3">
        <v>611914</v>
      </c>
      <c r="B12979" s="5" t="s">
        <v>10</v>
      </c>
    </row>
    <row r="12980" spans="1:2" x14ac:dyDescent="0.3">
      <c r="A12980" s="3">
        <v>515195</v>
      </c>
      <c r="B12980" s="5" t="s">
        <v>416</v>
      </c>
    </row>
    <row r="12981" spans="1:2" x14ac:dyDescent="0.3">
      <c r="A12981" s="3">
        <v>515195</v>
      </c>
      <c r="B12981" s="5" t="s">
        <v>10</v>
      </c>
    </row>
    <row r="12982" spans="1:2" x14ac:dyDescent="0.3">
      <c r="A12982" s="3">
        <v>575094</v>
      </c>
      <c r="B12982" s="5" t="s">
        <v>877</v>
      </c>
    </row>
    <row r="12983" spans="1:2" x14ac:dyDescent="0.3">
      <c r="A12983" s="3">
        <v>585077</v>
      </c>
      <c r="B12983" s="5" t="s">
        <v>411</v>
      </c>
    </row>
    <row r="12984" spans="1:2" x14ac:dyDescent="0.3">
      <c r="A12984" s="3">
        <v>585077</v>
      </c>
      <c r="B12984" s="5" t="s">
        <v>784</v>
      </c>
    </row>
    <row r="12985" spans="1:2" x14ac:dyDescent="0.3">
      <c r="A12985" s="3">
        <v>585077</v>
      </c>
      <c r="B12985" s="5" t="s">
        <v>144</v>
      </c>
    </row>
    <row r="12986" spans="1:2" x14ac:dyDescent="0.3">
      <c r="A12986" s="3">
        <v>763633</v>
      </c>
      <c r="B12986" s="5" t="s">
        <v>94</v>
      </c>
    </row>
    <row r="12987" spans="1:2" x14ac:dyDescent="0.3">
      <c r="A12987" s="3">
        <v>465003</v>
      </c>
      <c r="B12987" s="5" t="s">
        <v>432</v>
      </c>
    </row>
    <row r="12988" spans="1:2" x14ac:dyDescent="0.3">
      <c r="A12988" s="3">
        <v>465003</v>
      </c>
      <c r="B12988" s="5" t="s">
        <v>10</v>
      </c>
    </row>
    <row r="12989" spans="1:2" x14ac:dyDescent="0.3">
      <c r="A12989" s="3">
        <v>480001</v>
      </c>
      <c r="B12989" s="5" t="s">
        <v>10</v>
      </c>
    </row>
    <row r="12990" spans="1:2" x14ac:dyDescent="0.3">
      <c r="A12990" s="3">
        <v>538207</v>
      </c>
      <c r="B12990" s="5" t="s">
        <v>1311</v>
      </c>
    </row>
    <row r="12991" spans="1:2" x14ac:dyDescent="0.3">
      <c r="A12991" s="3">
        <v>538207</v>
      </c>
      <c r="B12991" s="5" t="s">
        <v>10</v>
      </c>
    </row>
    <row r="12992" spans="1:2" x14ac:dyDescent="0.3">
      <c r="A12992" s="3">
        <v>572164</v>
      </c>
      <c r="B12992" s="5" t="s">
        <v>94</v>
      </c>
    </row>
    <row r="12993" spans="1:2" x14ac:dyDescent="0.3">
      <c r="A12993" s="3">
        <v>586707</v>
      </c>
      <c r="B12993" s="5" t="s">
        <v>10</v>
      </c>
    </row>
    <row r="12994" spans="1:2" x14ac:dyDescent="0.3">
      <c r="A12994" s="3">
        <v>612152</v>
      </c>
      <c r="B12994" s="5" t="s">
        <v>10</v>
      </c>
    </row>
    <row r="12995" spans="1:2" x14ac:dyDescent="0.3">
      <c r="A12995" s="3">
        <v>500916</v>
      </c>
      <c r="B12995" s="5" t="s">
        <v>10</v>
      </c>
    </row>
    <row r="12996" spans="1:2" x14ac:dyDescent="0.3">
      <c r="A12996" s="3">
        <v>671622</v>
      </c>
      <c r="B12996" s="5" t="s">
        <v>94</v>
      </c>
    </row>
    <row r="12997" spans="1:2" x14ac:dyDescent="0.3">
      <c r="A12997" s="3">
        <v>595172</v>
      </c>
      <c r="B12997" s="5" t="s">
        <v>10</v>
      </c>
    </row>
    <row r="12998" spans="1:2" x14ac:dyDescent="0.3">
      <c r="A12998" s="3">
        <v>489245</v>
      </c>
      <c r="B12998" s="5" t="s">
        <v>51</v>
      </c>
    </row>
    <row r="12999" spans="1:2" x14ac:dyDescent="0.3">
      <c r="A12999" s="3">
        <v>489245</v>
      </c>
      <c r="B12999" s="5" t="s">
        <v>10</v>
      </c>
    </row>
    <row r="13000" spans="1:2" x14ac:dyDescent="0.3">
      <c r="A13000" s="3">
        <v>566222</v>
      </c>
      <c r="B13000" s="5" t="s">
        <v>10</v>
      </c>
    </row>
    <row r="13001" spans="1:2" x14ac:dyDescent="0.3">
      <c r="A13001" s="3">
        <v>536869</v>
      </c>
      <c r="B13001" s="5" t="s">
        <v>411</v>
      </c>
    </row>
    <row r="13002" spans="1:2" x14ac:dyDescent="0.3">
      <c r="A13002" s="3">
        <v>536869</v>
      </c>
      <c r="B13002" s="5" t="s">
        <v>416</v>
      </c>
    </row>
    <row r="13003" spans="1:2" x14ac:dyDescent="0.3">
      <c r="A13003" s="3">
        <v>536869</v>
      </c>
      <c r="B13003" s="5" t="s">
        <v>10</v>
      </c>
    </row>
    <row r="13004" spans="1:2" x14ac:dyDescent="0.3">
      <c r="A13004" s="3">
        <v>517909</v>
      </c>
      <c r="B13004" s="5" t="s">
        <v>10</v>
      </c>
    </row>
    <row r="13005" spans="1:2" x14ac:dyDescent="0.3">
      <c r="A13005" s="3">
        <v>586863</v>
      </c>
      <c r="B13005" s="5" t="s">
        <v>108</v>
      </c>
    </row>
    <row r="13006" spans="1:2" x14ac:dyDescent="0.3">
      <c r="A13006" s="3">
        <v>581218</v>
      </c>
      <c r="B13006" s="5" t="s">
        <v>411</v>
      </c>
    </row>
    <row r="13007" spans="1:2" x14ac:dyDescent="0.3">
      <c r="A13007" s="3">
        <v>583132</v>
      </c>
      <c r="B13007" s="5" t="s">
        <v>144</v>
      </c>
    </row>
    <row r="13008" spans="1:2" x14ac:dyDescent="0.3">
      <c r="A13008" s="3">
        <v>535845</v>
      </c>
      <c r="B13008" s="5" t="s">
        <v>10</v>
      </c>
    </row>
    <row r="13009" spans="1:2" x14ac:dyDescent="0.3">
      <c r="A13009" s="3">
        <v>534490</v>
      </c>
      <c r="B13009" s="5" t="s">
        <v>416</v>
      </c>
    </row>
    <row r="13010" spans="1:2" x14ac:dyDescent="0.3">
      <c r="A13010" s="3">
        <v>582570</v>
      </c>
      <c r="B13010" s="5" t="s">
        <v>10</v>
      </c>
    </row>
    <row r="13011" spans="1:2" x14ac:dyDescent="0.3">
      <c r="A13011" s="3">
        <v>508664</v>
      </c>
      <c r="B13011" s="5" t="s">
        <v>367</v>
      </c>
    </row>
    <row r="13012" spans="1:2" x14ac:dyDescent="0.3">
      <c r="A13012" s="3">
        <v>508664</v>
      </c>
      <c r="B13012" s="5" t="s">
        <v>416</v>
      </c>
    </row>
    <row r="13013" spans="1:2" x14ac:dyDescent="0.3">
      <c r="A13013" s="3">
        <v>613099</v>
      </c>
      <c r="B13013" s="5" t="s">
        <v>51</v>
      </c>
    </row>
    <row r="13014" spans="1:2" x14ac:dyDescent="0.3">
      <c r="A13014" s="3">
        <v>526429</v>
      </c>
      <c r="B13014" s="5" t="s">
        <v>144</v>
      </c>
    </row>
    <row r="13015" spans="1:2" x14ac:dyDescent="0.3">
      <c r="A13015" s="3">
        <v>580626</v>
      </c>
      <c r="B13015" s="5" t="s">
        <v>94</v>
      </c>
    </row>
    <row r="13016" spans="1:2" x14ac:dyDescent="0.3">
      <c r="A13016" s="3">
        <v>454467</v>
      </c>
      <c r="B13016" s="5" t="s">
        <v>10</v>
      </c>
    </row>
    <row r="13017" spans="1:2" x14ac:dyDescent="0.3">
      <c r="A13017" s="3">
        <v>585268</v>
      </c>
      <c r="B13017" s="5" t="s">
        <v>595</v>
      </c>
    </row>
    <row r="13018" spans="1:2" x14ac:dyDescent="0.3">
      <c r="A13018" s="3">
        <v>583903</v>
      </c>
      <c r="B13018" s="5" t="s">
        <v>10</v>
      </c>
    </row>
    <row r="13019" spans="1:2" x14ac:dyDescent="0.3">
      <c r="A13019" s="3">
        <v>513302</v>
      </c>
      <c r="B13019" s="5" t="s">
        <v>108</v>
      </c>
    </row>
    <row r="13020" spans="1:2" x14ac:dyDescent="0.3">
      <c r="A13020" s="3">
        <v>505436</v>
      </c>
      <c r="B13020" s="5" t="s">
        <v>108</v>
      </c>
    </row>
    <row r="13021" spans="1:2" x14ac:dyDescent="0.3">
      <c r="A13021" s="3">
        <v>575452</v>
      </c>
      <c r="B13021" s="5" t="s">
        <v>84</v>
      </c>
    </row>
    <row r="13022" spans="1:2" x14ac:dyDescent="0.3">
      <c r="A13022" s="3">
        <v>575452</v>
      </c>
      <c r="B13022" s="5" t="s">
        <v>108</v>
      </c>
    </row>
    <row r="13023" spans="1:2" x14ac:dyDescent="0.3">
      <c r="A13023" s="3">
        <v>575452</v>
      </c>
      <c r="B13023" s="5" t="s">
        <v>284</v>
      </c>
    </row>
    <row r="13024" spans="1:2" x14ac:dyDescent="0.3">
      <c r="A13024" s="3">
        <v>575452</v>
      </c>
      <c r="B13024" s="5" t="s">
        <v>540</v>
      </c>
    </row>
    <row r="13025" spans="1:2" x14ac:dyDescent="0.3">
      <c r="A13025" s="3">
        <v>482981</v>
      </c>
      <c r="B13025" s="5" t="s">
        <v>432</v>
      </c>
    </row>
    <row r="13026" spans="1:2" x14ac:dyDescent="0.3">
      <c r="A13026" s="3">
        <v>482981</v>
      </c>
      <c r="B13026" s="5" t="s">
        <v>416</v>
      </c>
    </row>
    <row r="13027" spans="1:2" x14ac:dyDescent="0.3">
      <c r="A13027" s="3">
        <v>482981</v>
      </c>
      <c r="B13027" s="5" t="s">
        <v>10</v>
      </c>
    </row>
    <row r="13028" spans="1:2" x14ac:dyDescent="0.3">
      <c r="A13028" s="3">
        <v>514921</v>
      </c>
      <c r="B13028" s="5" t="s">
        <v>416</v>
      </c>
    </row>
    <row r="13029" spans="1:2" x14ac:dyDescent="0.3">
      <c r="A13029" s="3">
        <v>514921</v>
      </c>
      <c r="B13029" s="5" t="s">
        <v>10</v>
      </c>
    </row>
    <row r="13030" spans="1:2" x14ac:dyDescent="0.3">
      <c r="A13030" s="3">
        <v>401410</v>
      </c>
      <c r="B13030" s="5" t="s">
        <v>10</v>
      </c>
    </row>
    <row r="13031" spans="1:2" x14ac:dyDescent="0.3">
      <c r="A13031" s="3">
        <v>641790</v>
      </c>
      <c r="B13031" s="5" t="s">
        <v>3037</v>
      </c>
    </row>
    <row r="13032" spans="1:2" x14ac:dyDescent="0.3">
      <c r="A13032" s="3">
        <v>641790</v>
      </c>
      <c r="B13032" s="5" t="s">
        <v>10</v>
      </c>
    </row>
    <row r="13033" spans="1:2" x14ac:dyDescent="0.3">
      <c r="A13033" s="3">
        <v>500922</v>
      </c>
      <c r="B13033" s="5" t="s">
        <v>432</v>
      </c>
    </row>
    <row r="13034" spans="1:2" x14ac:dyDescent="0.3">
      <c r="A13034" s="3">
        <v>500922</v>
      </c>
      <c r="B13034" s="5" t="s">
        <v>416</v>
      </c>
    </row>
    <row r="13035" spans="1:2" x14ac:dyDescent="0.3">
      <c r="A13035" s="3">
        <v>500922</v>
      </c>
      <c r="B13035" s="5" t="s">
        <v>10</v>
      </c>
    </row>
    <row r="13036" spans="1:2" x14ac:dyDescent="0.3">
      <c r="A13036" s="3">
        <v>538225</v>
      </c>
      <c r="B13036" s="5" t="s">
        <v>10</v>
      </c>
    </row>
    <row r="13037" spans="1:2" x14ac:dyDescent="0.3">
      <c r="A13037" s="3">
        <v>539651</v>
      </c>
      <c r="B13037" s="5" t="s">
        <v>10</v>
      </c>
    </row>
    <row r="13038" spans="1:2" x14ac:dyDescent="0.3">
      <c r="A13038" s="3">
        <v>586954</v>
      </c>
      <c r="B13038" s="5" t="s">
        <v>1540</v>
      </c>
    </row>
    <row r="13039" spans="1:2" x14ac:dyDescent="0.3">
      <c r="A13039" s="3">
        <v>586954</v>
      </c>
      <c r="B13039" s="5" t="s">
        <v>284</v>
      </c>
    </row>
    <row r="13040" spans="1:2" x14ac:dyDescent="0.3">
      <c r="A13040" s="3">
        <v>587808</v>
      </c>
      <c r="B13040" s="5" t="s">
        <v>1540</v>
      </c>
    </row>
    <row r="13041" spans="1:2" x14ac:dyDescent="0.3">
      <c r="A13041" s="3">
        <v>587808</v>
      </c>
      <c r="B13041" s="5" t="s">
        <v>10</v>
      </c>
    </row>
    <row r="13042" spans="1:2" x14ac:dyDescent="0.3">
      <c r="A13042" s="3">
        <v>626914</v>
      </c>
      <c r="B13042" s="5" t="s">
        <v>94</v>
      </c>
    </row>
    <row r="13043" spans="1:2" x14ac:dyDescent="0.3">
      <c r="A13043" s="3">
        <v>513045</v>
      </c>
      <c r="B13043" s="5" t="s">
        <v>10</v>
      </c>
    </row>
    <row r="13044" spans="1:2" x14ac:dyDescent="0.3">
      <c r="A13044" s="3">
        <v>537056</v>
      </c>
      <c r="B13044" s="5" t="s">
        <v>10</v>
      </c>
    </row>
    <row r="13045" spans="1:2" x14ac:dyDescent="0.3">
      <c r="A13045" s="3">
        <v>526050</v>
      </c>
      <c r="B13045" s="5" t="s">
        <v>10</v>
      </c>
    </row>
    <row r="13046" spans="1:2" x14ac:dyDescent="0.3">
      <c r="A13046" s="3">
        <v>571627</v>
      </c>
      <c r="B13046" s="5" t="s">
        <v>94</v>
      </c>
    </row>
    <row r="13047" spans="1:2" x14ac:dyDescent="0.3">
      <c r="A13047" s="3">
        <v>570480</v>
      </c>
      <c r="B13047" s="5" t="s">
        <v>432</v>
      </c>
    </row>
    <row r="13048" spans="1:2" x14ac:dyDescent="0.3">
      <c r="A13048" s="3">
        <v>582913</v>
      </c>
      <c r="B13048" s="5" t="s">
        <v>1540</v>
      </c>
    </row>
    <row r="13049" spans="1:2" x14ac:dyDescent="0.3">
      <c r="A13049" s="3">
        <v>582913</v>
      </c>
      <c r="B13049" s="5" t="s">
        <v>108</v>
      </c>
    </row>
    <row r="13050" spans="1:2" x14ac:dyDescent="0.3">
      <c r="A13050" s="3">
        <v>582913</v>
      </c>
      <c r="B13050" s="5" t="s">
        <v>19760</v>
      </c>
    </row>
    <row r="13051" spans="1:2" x14ac:dyDescent="0.3">
      <c r="A13051" s="3">
        <v>529983</v>
      </c>
      <c r="B13051" s="5" t="s">
        <v>10</v>
      </c>
    </row>
    <row r="13052" spans="1:2" x14ac:dyDescent="0.3">
      <c r="A13052" s="3">
        <v>554805</v>
      </c>
      <c r="B13052" s="5" t="s">
        <v>144</v>
      </c>
    </row>
    <row r="13053" spans="1:2" x14ac:dyDescent="0.3">
      <c r="A13053" s="3">
        <v>554805</v>
      </c>
      <c r="B13053" s="5" t="s">
        <v>10</v>
      </c>
    </row>
    <row r="13054" spans="1:2" x14ac:dyDescent="0.3">
      <c r="A13054" s="3">
        <v>560192</v>
      </c>
      <c r="B13054" s="5" t="s">
        <v>10</v>
      </c>
    </row>
    <row r="13055" spans="1:2" x14ac:dyDescent="0.3">
      <c r="A13055" s="3">
        <v>550115</v>
      </c>
      <c r="B13055" s="5" t="s">
        <v>10</v>
      </c>
    </row>
    <row r="13056" spans="1:2" x14ac:dyDescent="0.3">
      <c r="A13056" s="3">
        <v>501907</v>
      </c>
      <c r="B13056" s="5" t="s">
        <v>411</v>
      </c>
    </row>
    <row r="13057" spans="1:2" x14ac:dyDescent="0.3">
      <c r="A13057" s="3">
        <v>501907</v>
      </c>
      <c r="B13057" s="5" t="s">
        <v>10</v>
      </c>
    </row>
    <row r="13058" spans="1:2" x14ac:dyDescent="0.3">
      <c r="A13058" s="3">
        <v>327331</v>
      </c>
      <c r="B13058" s="5" t="s">
        <v>10</v>
      </c>
    </row>
    <row r="13059" spans="1:2" x14ac:dyDescent="0.3">
      <c r="A13059" s="3">
        <v>570973</v>
      </c>
      <c r="B13059" s="5" t="s">
        <v>1540</v>
      </c>
    </row>
    <row r="13060" spans="1:2" x14ac:dyDescent="0.3">
      <c r="A13060" s="3">
        <v>570973</v>
      </c>
      <c r="B13060" s="5" t="s">
        <v>750</v>
      </c>
    </row>
    <row r="13061" spans="1:2" x14ac:dyDescent="0.3">
      <c r="A13061" s="3">
        <v>570973</v>
      </c>
      <c r="B13061" s="5" t="s">
        <v>416</v>
      </c>
    </row>
    <row r="13062" spans="1:2" x14ac:dyDescent="0.3">
      <c r="A13062" s="3">
        <v>503125</v>
      </c>
      <c r="B13062" s="5" t="s">
        <v>367</v>
      </c>
    </row>
    <row r="13063" spans="1:2" x14ac:dyDescent="0.3">
      <c r="A13063" s="3">
        <v>503125</v>
      </c>
      <c r="B13063" s="5" t="s">
        <v>416</v>
      </c>
    </row>
    <row r="13064" spans="1:2" x14ac:dyDescent="0.3">
      <c r="A13064" s="3">
        <v>503125</v>
      </c>
      <c r="B13064" s="5" t="s">
        <v>10</v>
      </c>
    </row>
    <row r="13065" spans="1:2" x14ac:dyDescent="0.3">
      <c r="A13065" s="3">
        <v>515248</v>
      </c>
      <c r="B13065" s="5" t="s">
        <v>10</v>
      </c>
    </row>
    <row r="13066" spans="1:2" x14ac:dyDescent="0.3">
      <c r="A13066" s="3">
        <v>570131</v>
      </c>
      <c r="B13066" s="5" t="s">
        <v>1540</v>
      </c>
    </row>
    <row r="13067" spans="1:2" x14ac:dyDescent="0.3">
      <c r="A13067" s="3">
        <v>570131</v>
      </c>
      <c r="B13067" s="5" t="s">
        <v>108</v>
      </c>
    </row>
    <row r="13068" spans="1:2" x14ac:dyDescent="0.3">
      <c r="A13068" s="3">
        <v>584962</v>
      </c>
      <c r="B13068" s="5" t="s">
        <v>10</v>
      </c>
    </row>
    <row r="13069" spans="1:2" x14ac:dyDescent="0.3">
      <c r="A13069" s="3">
        <v>619278</v>
      </c>
      <c r="B13069" s="5" t="s">
        <v>10</v>
      </c>
    </row>
    <row r="13070" spans="1:2" x14ac:dyDescent="0.3">
      <c r="A13070" s="3">
        <v>449924</v>
      </c>
      <c r="B13070" s="5" t="s">
        <v>411</v>
      </c>
    </row>
    <row r="13071" spans="1:2" x14ac:dyDescent="0.3">
      <c r="A13071" s="3">
        <v>449924</v>
      </c>
      <c r="B13071" s="5" t="s">
        <v>784</v>
      </c>
    </row>
    <row r="13072" spans="1:2" x14ac:dyDescent="0.3">
      <c r="A13072" s="3">
        <v>611207</v>
      </c>
      <c r="B13072" s="5" t="s">
        <v>10</v>
      </c>
    </row>
    <row r="13073" spans="1:2" x14ac:dyDescent="0.3">
      <c r="A13073" s="3">
        <v>537140</v>
      </c>
      <c r="B13073" s="5" t="s">
        <v>416</v>
      </c>
    </row>
    <row r="13074" spans="1:2" x14ac:dyDescent="0.3">
      <c r="A13074" s="3">
        <v>575769</v>
      </c>
      <c r="B13074" s="5" t="s">
        <v>1036</v>
      </c>
    </row>
    <row r="13075" spans="1:2" x14ac:dyDescent="0.3">
      <c r="A13075" s="3">
        <v>575769</v>
      </c>
      <c r="B13075" s="5" t="s">
        <v>51</v>
      </c>
    </row>
    <row r="13076" spans="1:2" x14ac:dyDescent="0.3">
      <c r="A13076" s="3">
        <v>574089</v>
      </c>
      <c r="B13076" s="5" t="s">
        <v>10</v>
      </c>
    </row>
    <row r="13077" spans="1:2" x14ac:dyDescent="0.3">
      <c r="A13077" s="3">
        <v>535544</v>
      </c>
      <c r="B13077" s="5" t="s">
        <v>416</v>
      </c>
    </row>
    <row r="13078" spans="1:2" x14ac:dyDescent="0.3">
      <c r="A13078" s="3">
        <v>535544</v>
      </c>
      <c r="B13078" s="5" t="s">
        <v>10</v>
      </c>
    </row>
    <row r="13079" spans="1:2" x14ac:dyDescent="0.3">
      <c r="A13079" s="3">
        <v>480434</v>
      </c>
      <c r="B13079" s="5" t="s">
        <v>416</v>
      </c>
    </row>
    <row r="13080" spans="1:2" x14ac:dyDescent="0.3">
      <c r="A13080" s="3">
        <v>480434</v>
      </c>
      <c r="B13080" s="5" t="s">
        <v>10</v>
      </c>
    </row>
    <row r="13081" spans="1:2" x14ac:dyDescent="0.3">
      <c r="A13081" s="3">
        <v>504631</v>
      </c>
      <c r="B13081" s="5" t="s">
        <v>10</v>
      </c>
    </row>
    <row r="13082" spans="1:2" x14ac:dyDescent="0.3">
      <c r="A13082" s="3">
        <v>565743</v>
      </c>
      <c r="B13082" s="5" t="s">
        <v>10</v>
      </c>
    </row>
    <row r="13083" spans="1:2" x14ac:dyDescent="0.3">
      <c r="A13083" s="3">
        <v>602307</v>
      </c>
      <c r="B13083" s="5" t="s">
        <v>1109</v>
      </c>
    </row>
    <row r="13084" spans="1:2" x14ac:dyDescent="0.3">
      <c r="A13084" s="3">
        <v>602307</v>
      </c>
      <c r="B13084" s="5" t="s">
        <v>10</v>
      </c>
    </row>
    <row r="13085" spans="1:2" x14ac:dyDescent="0.3">
      <c r="A13085" s="3">
        <v>985930</v>
      </c>
      <c r="B13085" s="5" t="s">
        <v>144</v>
      </c>
    </row>
    <row r="13086" spans="1:2" x14ac:dyDescent="0.3">
      <c r="A13086" s="3">
        <v>433249</v>
      </c>
      <c r="B13086" s="5" t="s">
        <v>10</v>
      </c>
    </row>
    <row r="13087" spans="1:2" x14ac:dyDescent="0.3">
      <c r="A13087" s="3">
        <v>574303</v>
      </c>
      <c r="B13087" s="5" t="s">
        <v>94</v>
      </c>
    </row>
    <row r="13088" spans="1:2" x14ac:dyDescent="0.3">
      <c r="A13088" s="3">
        <v>646315</v>
      </c>
      <c r="B13088" s="5" t="s">
        <v>94</v>
      </c>
    </row>
    <row r="13089" spans="1:2" x14ac:dyDescent="0.3">
      <c r="A13089" s="3">
        <v>433499</v>
      </c>
      <c r="B13089" s="5" t="s">
        <v>10</v>
      </c>
    </row>
    <row r="13090" spans="1:2" x14ac:dyDescent="0.3">
      <c r="A13090" s="3">
        <v>535356</v>
      </c>
      <c r="B13090" s="5" t="s">
        <v>51</v>
      </c>
    </row>
    <row r="13091" spans="1:2" x14ac:dyDescent="0.3">
      <c r="A13091" s="3">
        <v>441183</v>
      </c>
      <c r="B13091" s="5" t="s">
        <v>10</v>
      </c>
    </row>
    <row r="13092" spans="1:2" x14ac:dyDescent="0.3">
      <c r="A13092" s="3">
        <v>706463</v>
      </c>
      <c r="B13092" s="5" t="s">
        <v>108</v>
      </c>
    </row>
    <row r="13093" spans="1:2" x14ac:dyDescent="0.3">
      <c r="A13093" s="3">
        <v>419704</v>
      </c>
      <c r="B13093" s="5" t="s">
        <v>84</v>
      </c>
    </row>
    <row r="13094" spans="1:2" x14ac:dyDescent="0.3">
      <c r="A13094" s="3">
        <v>419704</v>
      </c>
      <c r="B13094" s="5" t="s">
        <v>411</v>
      </c>
    </row>
    <row r="13095" spans="1:2" x14ac:dyDescent="0.3">
      <c r="A13095" s="3">
        <v>419704</v>
      </c>
      <c r="B13095" s="5" t="s">
        <v>10</v>
      </c>
    </row>
    <row r="13096" spans="1:2" x14ac:dyDescent="0.3">
      <c r="A13096" s="3">
        <v>587870</v>
      </c>
      <c r="B13096" s="5" t="s">
        <v>144</v>
      </c>
    </row>
    <row r="13097" spans="1:2" x14ac:dyDescent="0.3">
      <c r="A13097" s="3">
        <v>624620</v>
      </c>
      <c r="B13097" s="5" t="s">
        <v>432</v>
      </c>
    </row>
    <row r="13098" spans="1:2" x14ac:dyDescent="0.3">
      <c r="A13098" s="3">
        <v>624620</v>
      </c>
      <c r="B13098" s="5" t="s">
        <v>10</v>
      </c>
    </row>
    <row r="13099" spans="1:2" x14ac:dyDescent="0.3">
      <c r="A13099" s="3">
        <v>613868</v>
      </c>
      <c r="B13099" s="5" t="s">
        <v>84</v>
      </c>
    </row>
    <row r="13100" spans="1:2" x14ac:dyDescent="0.3">
      <c r="A13100" s="3">
        <v>542921</v>
      </c>
      <c r="B13100" s="5" t="s">
        <v>1036</v>
      </c>
    </row>
    <row r="13101" spans="1:2" x14ac:dyDescent="0.3">
      <c r="A13101" s="3">
        <v>542921</v>
      </c>
      <c r="B13101" s="5" t="s">
        <v>51</v>
      </c>
    </row>
    <row r="13102" spans="1:2" x14ac:dyDescent="0.3">
      <c r="A13102" s="3">
        <v>594188</v>
      </c>
      <c r="B13102" s="5" t="s">
        <v>144</v>
      </c>
    </row>
    <row r="13103" spans="1:2" x14ac:dyDescent="0.3">
      <c r="A13103" s="3">
        <v>560066</v>
      </c>
      <c r="B13103" s="5" t="s">
        <v>10</v>
      </c>
    </row>
    <row r="13104" spans="1:2" x14ac:dyDescent="0.3">
      <c r="A13104" s="3">
        <v>518596</v>
      </c>
      <c r="B13104" s="5" t="s">
        <v>877</v>
      </c>
    </row>
    <row r="13105" spans="1:2" x14ac:dyDescent="0.3">
      <c r="A13105" s="3">
        <v>503129</v>
      </c>
      <c r="B13105" s="5" t="s">
        <v>595</v>
      </c>
    </row>
    <row r="13106" spans="1:2" x14ac:dyDescent="0.3">
      <c r="A13106" s="3">
        <v>549559</v>
      </c>
      <c r="B13106" s="5" t="s">
        <v>10</v>
      </c>
    </row>
    <row r="13107" spans="1:2" x14ac:dyDescent="0.3">
      <c r="A13107" s="3">
        <v>428836</v>
      </c>
      <c r="B13107" s="5" t="s">
        <v>416</v>
      </c>
    </row>
    <row r="13108" spans="1:2" x14ac:dyDescent="0.3">
      <c r="A13108" s="3">
        <v>428836</v>
      </c>
      <c r="B13108" s="5" t="s">
        <v>10</v>
      </c>
    </row>
    <row r="13109" spans="1:2" x14ac:dyDescent="0.3">
      <c r="A13109" s="3">
        <v>565310</v>
      </c>
      <c r="B13109" s="5" t="s">
        <v>411</v>
      </c>
    </row>
    <row r="13110" spans="1:2" x14ac:dyDescent="0.3">
      <c r="A13110" s="3">
        <v>565310</v>
      </c>
      <c r="B13110" s="5" t="s">
        <v>10</v>
      </c>
    </row>
    <row r="13111" spans="1:2" x14ac:dyDescent="0.3">
      <c r="A13111" s="3">
        <v>525657</v>
      </c>
      <c r="B13111" s="5" t="s">
        <v>432</v>
      </c>
    </row>
    <row r="13112" spans="1:2" x14ac:dyDescent="0.3">
      <c r="A13112" s="3">
        <v>399121</v>
      </c>
      <c r="B13112" s="5" t="s">
        <v>108</v>
      </c>
    </row>
    <row r="13113" spans="1:2" x14ac:dyDescent="0.3">
      <c r="A13113" s="3">
        <v>399121</v>
      </c>
      <c r="B13113" s="5" t="s">
        <v>540</v>
      </c>
    </row>
    <row r="13114" spans="1:2" x14ac:dyDescent="0.3">
      <c r="A13114" s="3">
        <v>291867</v>
      </c>
      <c r="B13114" s="5" t="s">
        <v>10</v>
      </c>
    </row>
    <row r="13115" spans="1:2" x14ac:dyDescent="0.3">
      <c r="A13115" s="3">
        <v>614722</v>
      </c>
      <c r="B13115" s="5" t="s">
        <v>10</v>
      </c>
    </row>
    <row r="13116" spans="1:2" x14ac:dyDescent="0.3">
      <c r="A13116" s="3">
        <v>589712</v>
      </c>
      <c r="B13116" s="5" t="s">
        <v>411</v>
      </c>
    </row>
    <row r="13117" spans="1:2" x14ac:dyDescent="0.3">
      <c r="A13117" s="3">
        <v>589712</v>
      </c>
      <c r="B13117" s="5" t="s">
        <v>784</v>
      </c>
    </row>
    <row r="13118" spans="1:2" x14ac:dyDescent="0.3">
      <c r="A13118" s="3">
        <v>638566</v>
      </c>
      <c r="B13118" s="5" t="s">
        <v>144</v>
      </c>
    </row>
    <row r="13119" spans="1:2" x14ac:dyDescent="0.3">
      <c r="A13119" s="3">
        <v>704264</v>
      </c>
      <c r="B13119" s="5" t="s">
        <v>10</v>
      </c>
    </row>
    <row r="13120" spans="1:2" x14ac:dyDescent="0.3">
      <c r="A13120" s="3">
        <v>565179</v>
      </c>
      <c r="B13120" s="5" t="s">
        <v>1540</v>
      </c>
    </row>
    <row r="13121" spans="1:2" x14ac:dyDescent="0.3">
      <c r="A13121" s="3">
        <v>565179</v>
      </c>
      <c r="B13121" s="5" t="s">
        <v>540</v>
      </c>
    </row>
    <row r="13122" spans="1:2" x14ac:dyDescent="0.3">
      <c r="A13122" s="3">
        <v>617768</v>
      </c>
      <c r="B13122" s="5" t="s">
        <v>432</v>
      </c>
    </row>
    <row r="13123" spans="1:2" x14ac:dyDescent="0.3">
      <c r="A13123" s="3">
        <v>617768</v>
      </c>
      <c r="B13123" s="5" t="s">
        <v>284</v>
      </c>
    </row>
    <row r="13124" spans="1:2" x14ac:dyDescent="0.3">
      <c r="A13124" s="3">
        <v>617768</v>
      </c>
      <c r="B13124" s="5" t="s">
        <v>2805</v>
      </c>
    </row>
    <row r="13125" spans="1:2" x14ac:dyDescent="0.3">
      <c r="A13125" s="3">
        <v>617768</v>
      </c>
      <c r="B13125" s="5" t="s">
        <v>416</v>
      </c>
    </row>
    <row r="13126" spans="1:2" x14ac:dyDescent="0.3">
      <c r="A13126" s="3">
        <v>520016</v>
      </c>
      <c r="B13126" s="5" t="s">
        <v>3037</v>
      </c>
    </row>
    <row r="13127" spans="1:2" x14ac:dyDescent="0.3">
      <c r="A13127" s="3">
        <v>520016</v>
      </c>
      <c r="B13127" s="5" t="s">
        <v>416</v>
      </c>
    </row>
    <row r="13128" spans="1:2" x14ac:dyDescent="0.3">
      <c r="A13128" s="3">
        <v>520016</v>
      </c>
      <c r="B13128" s="5" t="s">
        <v>10</v>
      </c>
    </row>
    <row r="13129" spans="1:2" x14ac:dyDescent="0.3">
      <c r="A13129" s="3">
        <v>522892</v>
      </c>
      <c r="B13129" s="5" t="s">
        <v>432</v>
      </c>
    </row>
    <row r="13130" spans="1:2" x14ac:dyDescent="0.3">
      <c r="A13130" s="3">
        <v>559937</v>
      </c>
      <c r="B13130" s="5" t="s">
        <v>411</v>
      </c>
    </row>
    <row r="13131" spans="1:2" x14ac:dyDescent="0.3">
      <c r="A13131" s="3">
        <v>291984</v>
      </c>
      <c r="B13131" s="5" t="s">
        <v>432</v>
      </c>
    </row>
    <row r="13132" spans="1:2" x14ac:dyDescent="0.3">
      <c r="A13132" s="3">
        <v>291984</v>
      </c>
      <c r="B13132" s="5" t="s">
        <v>416</v>
      </c>
    </row>
    <row r="13133" spans="1:2" x14ac:dyDescent="0.3">
      <c r="A13133" s="3">
        <v>586333</v>
      </c>
      <c r="B13133" s="5" t="s">
        <v>51</v>
      </c>
    </row>
    <row r="13134" spans="1:2" x14ac:dyDescent="0.3">
      <c r="A13134" s="3">
        <v>536743</v>
      </c>
      <c r="B13134" s="5" t="s">
        <v>432</v>
      </c>
    </row>
    <row r="13135" spans="1:2" x14ac:dyDescent="0.3">
      <c r="A13135" s="3">
        <v>536743</v>
      </c>
      <c r="B13135" s="5" t="s">
        <v>10</v>
      </c>
    </row>
    <row r="13136" spans="1:2" x14ac:dyDescent="0.3">
      <c r="A13136" s="3">
        <v>658228</v>
      </c>
      <c r="B13136" s="5" t="s">
        <v>94</v>
      </c>
    </row>
    <row r="13137" spans="1:2" x14ac:dyDescent="0.3">
      <c r="A13137" s="3">
        <v>524348</v>
      </c>
      <c r="B13137" s="5" t="s">
        <v>10</v>
      </c>
    </row>
    <row r="13138" spans="1:2" x14ac:dyDescent="0.3">
      <c r="A13138" s="3">
        <v>593680</v>
      </c>
      <c r="B13138" s="5" t="s">
        <v>411</v>
      </c>
    </row>
    <row r="13139" spans="1:2" x14ac:dyDescent="0.3">
      <c r="A13139" s="3">
        <v>593680</v>
      </c>
      <c r="B13139" s="5" t="s">
        <v>10</v>
      </c>
    </row>
    <row r="13140" spans="1:2" x14ac:dyDescent="0.3">
      <c r="A13140" s="3">
        <v>513576</v>
      </c>
      <c r="B13140" s="5" t="s">
        <v>10</v>
      </c>
    </row>
    <row r="13141" spans="1:2" x14ac:dyDescent="0.3">
      <c r="A13141" s="3">
        <v>487672</v>
      </c>
      <c r="B13141" s="5" t="s">
        <v>10</v>
      </c>
    </row>
    <row r="13142" spans="1:2" x14ac:dyDescent="0.3">
      <c r="A13142" s="3">
        <v>524247</v>
      </c>
      <c r="B13142" s="5" t="s">
        <v>10</v>
      </c>
    </row>
    <row r="13143" spans="1:2" x14ac:dyDescent="0.3">
      <c r="A13143" s="3">
        <v>403300</v>
      </c>
      <c r="B13143" s="5" t="s">
        <v>284</v>
      </c>
    </row>
    <row r="13144" spans="1:2" x14ac:dyDescent="0.3">
      <c r="A13144" s="3">
        <v>403300</v>
      </c>
      <c r="B13144" s="5" t="s">
        <v>10</v>
      </c>
    </row>
    <row r="13145" spans="1:2" x14ac:dyDescent="0.3">
      <c r="A13145" s="3">
        <v>463684</v>
      </c>
      <c r="B13145" s="5" t="s">
        <v>10</v>
      </c>
    </row>
    <row r="13146" spans="1:2" x14ac:dyDescent="0.3">
      <c r="A13146" s="3">
        <v>515743</v>
      </c>
      <c r="B13146" s="5" t="s">
        <v>367</v>
      </c>
    </row>
    <row r="13147" spans="1:2" x14ac:dyDescent="0.3">
      <c r="A13147" s="3">
        <v>647498</v>
      </c>
      <c r="B13147" s="5" t="s">
        <v>877</v>
      </c>
    </row>
    <row r="13148" spans="1:2" x14ac:dyDescent="0.3">
      <c r="A13148" s="3">
        <v>373226</v>
      </c>
      <c r="B13148" s="5" t="s">
        <v>74</v>
      </c>
    </row>
    <row r="13149" spans="1:2" x14ac:dyDescent="0.3">
      <c r="A13149" s="3">
        <v>520900</v>
      </c>
      <c r="B13149" s="5" t="s">
        <v>416</v>
      </c>
    </row>
    <row r="13150" spans="1:2" x14ac:dyDescent="0.3">
      <c r="A13150" s="3">
        <v>520900</v>
      </c>
      <c r="B13150" s="5" t="s">
        <v>10</v>
      </c>
    </row>
    <row r="13151" spans="1:2" x14ac:dyDescent="0.3">
      <c r="A13151" s="3">
        <v>614587</v>
      </c>
      <c r="B13151" s="5" t="s">
        <v>144</v>
      </c>
    </row>
    <row r="13152" spans="1:2" x14ac:dyDescent="0.3">
      <c r="A13152" s="3">
        <v>576743</v>
      </c>
      <c r="B13152" s="5" t="s">
        <v>10</v>
      </c>
    </row>
    <row r="13153" spans="1:2" x14ac:dyDescent="0.3">
      <c r="A13153" s="3">
        <v>520720</v>
      </c>
      <c r="B13153" s="5" t="s">
        <v>10</v>
      </c>
    </row>
    <row r="13154" spans="1:2" x14ac:dyDescent="0.3">
      <c r="A13154" s="3">
        <v>603921</v>
      </c>
      <c r="B13154" s="5" t="s">
        <v>94</v>
      </c>
    </row>
    <row r="13155" spans="1:2" x14ac:dyDescent="0.3">
      <c r="A13155" s="3">
        <v>631997</v>
      </c>
      <c r="B13155" s="5" t="s">
        <v>144</v>
      </c>
    </row>
    <row r="13156" spans="1:2" x14ac:dyDescent="0.3">
      <c r="A13156" s="3">
        <v>477072</v>
      </c>
      <c r="B13156" s="5" t="s">
        <v>1540</v>
      </c>
    </row>
    <row r="13157" spans="1:2" x14ac:dyDescent="0.3">
      <c r="A13157" s="3">
        <v>477072</v>
      </c>
      <c r="B13157" s="5" t="s">
        <v>108</v>
      </c>
    </row>
    <row r="13158" spans="1:2" x14ac:dyDescent="0.3">
      <c r="A13158" s="3">
        <v>489064</v>
      </c>
      <c r="B13158" s="5" t="s">
        <v>10</v>
      </c>
    </row>
    <row r="13159" spans="1:2" x14ac:dyDescent="0.3">
      <c r="A13159" s="3">
        <v>654571</v>
      </c>
      <c r="B13159" s="5" t="s">
        <v>1845</v>
      </c>
    </row>
    <row r="13160" spans="1:2" x14ac:dyDescent="0.3">
      <c r="A13160" s="3">
        <v>649401</v>
      </c>
      <c r="B13160" s="5" t="s">
        <v>10</v>
      </c>
    </row>
    <row r="13161" spans="1:2" x14ac:dyDescent="0.3">
      <c r="A13161" s="3">
        <v>575479</v>
      </c>
      <c r="B13161" s="5" t="s">
        <v>108</v>
      </c>
    </row>
    <row r="13162" spans="1:2" x14ac:dyDescent="0.3">
      <c r="A13162" s="3">
        <v>511322</v>
      </c>
      <c r="B13162" s="5" t="s">
        <v>432</v>
      </c>
    </row>
    <row r="13163" spans="1:2" x14ac:dyDescent="0.3">
      <c r="A13163" s="3">
        <v>511322</v>
      </c>
      <c r="B13163" s="5" t="s">
        <v>416</v>
      </c>
    </row>
    <row r="13164" spans="1:2" x14ac:dyDescent="0.3">
      <c r="A13164" s="3">
        <v>511322</v>
      </c>
      <c r="B13164" s="5" t="s">
        <v>10</v>
      </c>
    </row>
    <row r="13165" spans="1:2" x14ac:dyDescent="0.3">
      <c r="A13165" s="3">
        <v>559957</v>
      </c>
      <c r="B13165" s="5" t="s">
        <v>411</v>
      </c>
    </row>
    <row r="13166" spans="1:2" x14ac:dyDescent="0.3">
      <c r="A13166" s="3">
        <v>728767</v>
      </c>
      <c r="B13166" s="5" t="s">
        <v>1845</v>
      </c>
    </row>
    <row r="13167" spans="1:2" x14ac:dyDescent="0.3">
      <c r="A13167" s="3">
        <v>561362</v>
      </c>
      <c r="B13167" s="5" t="s">
        <v>10</v>
      </c>
    </row>
    <row r="13168" spans="1:2" x14ac:dyDescent="0.3">
      <c r="A13168" s="3">
        <v>528888</v>
      </c>
      <c r="B13168" s="5" t="s">
        <v>10</v>
      </c>
    </row>
    <row r="13169" spans="1:2" x14ac:dyDescent="0.3">
      <c r="A13169" s="3">
        <v>570735</v>
      </c>
      <c r="B13169" s="5" t="s">
        <v>144</v>
      </c>
    </row>
    <row r="13170" spans="1:2" x14ac:dyDescent="0.3">
      <c r="A13170" s="3">
        <v>483202</v>
      </c>
      <c r="B13170" s="5" t="s">
        <v>10</v>
      </c>
    </row>
    <row r="13171" spans="1:2" x14ac:dyDescent="0.3">
      <c r="A13171" s="3">
        <v>572151</v>
      </c>
      <c r="B13171" s="5" t="s">
        <v>94</v>
      </c>
    </row>
    <row r="13172" spans="1:2" x14ac:dyDescent="0.3">
      <c r="A13172" s="3">
        <v>611468</v>
      </c>
      <c r="B13172" s="5" t="s">
        <v>284</v>
      </c>
    </row>
    <row r="13173" spans="1:2" x14ac:dyDescent="0.3">
      <c r="A13173" s="3">
        <v>638134</v>
      </c>
      <c r="B13173" s="5" t="s">
        <v>284</v>
      </c>
    </row>
    <row r="13174" spans="1:2" x14ac:dyDescent="0.3">
      <c r="A13174" s="3">
        <v>638134</v>
      </c>
      <c r="B13174" s="5" t="s">
        <v>416</v>
      </c>
    </row>
    <row r="13175" spans="1:2" x14ac:dyDescent="0.3">
      <c r="A13175" s="3">
        <v>638134</v>
      </c>
      <c r="B13175" s="5" t="s">
        <v>411</v>
      </c>
    </row>
    <row r="13176" spans="1:2" x14ac:dyDescent="0.3">
      <c r="A13176" s="3">
        <v>458131</v>
      </c>
      <c r="B13176" s="5" t="s">
        <v>10</v>
      </c>
    </row>
    <row r="13177" spans="1:2" x14ac:dyDescent="0.3">
      <c r="A13177" s="3">
        <v>489243</v>
      </c>
      <c r="B13177" s="5" t="s">
        <v>1540</v>
      </c>
    </row>
    <row r="13178" spans="1:2" x14ac:dyDescent="0.3">
      <c r="A13178" s="3">
        <v>489243</v>
      </c>
      <c r="B13178" s="5" t="s">
        <v>432</v>
      </c>
    </row>
    <row r="13179" spans="1:2" x14ac:dyDescent="0.3">
      <c r="A13179" s="3">
        <v>591278</v>
      </c>
      <c r="B13179" s="5" t="s">
        <v>10</v>
      </c>
    </row>
    <row r="13180" spans="1:2" x14ac:dyDescent="0.3">
      <c r="A13180" s="3">
        <v>573560</v>
      </c>
      <c r="B13180" s="5" t="s">
        <v>10</v>
      </c>
    </row>
    <row r="13181" spans="1:2" x14ac:dyDescent="0.3">
      <c r="A13181" s="3">
        <v>573560</v>
      </c>
      <c r="B13181" s="5" t="s">
        <v>1311</v>
      </c>
    </row>
    <row r="13182" spans="1:2" x14ac:dyDescent="0.3">
      <c r="A13182" s="3">
        <v>567566</v>
      </c>
      <c r="B13182" s="5" t="s">
        <v>12318</v>
      </c>
    </row>
    <row r="13183" spans="1:2" x14ac:dyDescent="0.3">
      <c r="A13183" s="3">
        <v>630322</v>
      </c>
      <c r="B13183" s="5" t="s">
        <v>10</v>
      </c>
    </row>
    <row r="13184" spans="1:2" x14ac:dyDescent="0.3">
      <c r="A13184" s="3">
        <v>417466</v>
      </c>
      <c r="B13184" s="5" t="s">
        <v>1036</v>
      </c>
    </row>
    <row r="13185" spans="1:2" x14ac:dyDescent="0.3">
      <c r="A13185" s="3">
        <v>417466</v>
      </c>
      <c r="B13185" s="5" t="s">
        <v>229</v>
      </c>
    </row>
    <row r="13186" spans="1:2" x14ac:dyDescent="0.3">
      <c r="A13186" s="3">
        <v>417466</v>
      </c>
      <c r="B13186" s="5" t="s">
        <v>1109</v>
      </c>
    </row>
    <row r="13187" spans="1:2" x14ac:dyDescent="0.3">
      <c r="A13187" s="3">
        <v>417466</v>
      </c>
      <c r="B13187" s="5" t="s">
        <v>284</v>
      </c>
    </row>
    <row r="13188" spans="1:2" x14ac:dyDescent="0.3">
      <c r="A13188" s="3">
        <v>417466</v>
      </c>
      <c r="B13188" s="5" t="s">
        <v>956</v>
      </c>
    </row>
    <row r="13189" spans="1:2" x14ac:dyDescent="0.3">
      <c r="A13189" s="3">
        <v>417466</v>
      </c>
      <c r="B13189" s="5" t="s">
        <v>750</v>
      </c>
    </row>
    <row r="13190" spans="1:2" x14ac:dyDescent="0.3">
      <c r="A13190" s="3">
        <v>417466</v>
      </c>
      <c r="B13190" s="5" t="s">
        <v>584</v>
      </c>
    </row>
    <row r="13191" spans="1:2" x14ac:dyDescent="0.3">
      <c r="A13191" s="3">
        <v>417466</v>
      </c>
      <c r="B13191" s="5" t="s">
        <v>1198</v>
      </c>
    </row>
    <row r="13192" spans="1:2" x14ac:dyDescent="0.3">
      <c r="A13192" s="3">
        <v>510242</v>
      </c>
      <c r="B13192" s="5" t="s">
        <v>144</v>
      </c>
    </row>
    <row r="13193" spans="1:2" x14ac:dyDescent="0.3">
      <c r="A13193" s="3">
        <v>346709</v>
      </c>
      <c r="B13193" s="5" t="s">
        <v>416</v>
      </c>
    </row>
    <row r="13194" spans="1:2" x14ac:dyDescent="0.3">
      <c r="A13194" s="3">
        <v>346709</v>
      </c>
      <c r="B13194" s="5" t="s">
        <v>10</v>
      </c>
    </row>
    <row r="13195" spans="1:2" x14ac:dyDescent="0.3">
      <c r="A13195" s="3">
        <v>441384</v>
      </c>
      <c r="B13195" s="5" t="s">
        <v>108</v>
      </c>
    </row>
    <row r="13196" spans="1:2" x14ac:dyDescent="0.3">
      <c r="A13196" s="3">
        <v>441384</v>
      </c>
      <c r="B13196" s="5" t="s">
        <v>584</v>
      </c>
    </row>
    <row r="13197" spans="1:2" x14ac:dyDescent="0.3">
      <c r="A13197" s="3">
        <v>441384</v>
      </c>
      <c r="B13197" s="5" t="s">
        <v>416</v>
      </c>
    </row>
    <row r="13198" spans="1:2" x14ac:dyDescent="0.3">
      <c r="A13198" s="3">
        <v>441384</v>
      </c>
      <c r="B13198" s="5" t="s">
        <v>10</v>
      </c>
    </row>
    <row r="13199" spans="1:2" x14ac:dyDescent="0.3">
      <c r="A13199" s="3">
        <v>530081</v>
      </c>
      <c r="B13199" s="5" t="s">
        <v>10</v>
      </c>
    </row>
    <row r="13200" spans="1:2" x14ac:dyDescent="0.3">
      <c r="A13200" s="3">
        <v>510318</v>
      </c>
      <c r="B13200" s="5" t="s">
        <v>284</v>
      </c>
    </row>
    <row r="13201" spans="1:2" x14ac:dyDescent="0.3">
      <c r="A13201" s="3">
        <v>510318</v>
      </c>
      <c r="B13201" s="5" t="s">
        <v>956</v>
      </c>
    </row>
    <row r="13202" spans="1:2" x14ac:dyDescent="0.3">
      <c r="A13202" s="3">
        <v>510318</v>
      </c>
      <c r="B13202" s="5" t="s">
        <v>51</v>
      </c>
    </row>
    <row r="13203" spans="1:2" x14ac:dyDescent="0.3">
      <c r="A13203" s="3">
        <v>295151</v>
      </c>
      <c r="B13203" s="5" t="s">
        <v>10</v>
      </c>
    </row>
    <row r="13204" spans="1:2" x14ac:dyDescent="0.3">
      <c r="A13204" s="3">
        <v>508791</v>
      </c>
      <c r="B13204" s="5" t="s">
        <v>10</v>
      </c>
    </row>
    <row r="13205" spans="1:2" x14ac:dyDescent="0.3">
      <c r="A13205" s="3">
        <v>525946</v>
      </c>
      <c r="B13205" s="5" t="s">
        <v>10</v>
      </c>
    </row>
    <row r="13206" spans="1:2" x14ac:dyDescent="0.3">
      <c r="A13206" s="3">
        <v>628707</v>
      </c>
      <c r="B13206" s="5" t="s">
        <v>10</v>
      </c>
    </row>
    <row r="13207" spans="1:2" x14ac:dyDescent="0.3">
      <c r="A13207" s="3">
        <v>652783</v>
      </c>
      <c r="B13207" s="5" t="s">
        <v>411</v>
      </c>
    </row>
    <row r="13208" spans="1:2" x14ac:dyDescent="0.3">
      <c r="A13208" s="3">
        <v>366171</v>
      </c>
      <c r="B13208" s="5" t="s">
        <v>10</v>
      </c>
    </row>
    <row r="13209" spans="1:2" x14ac:dyDescent="0.3">
      <c r="A13209" s="3">
        <v>416153</v>
      </c>
      <c r="B13209" s="5" t="s">
        <v>432</v>
      </c>
    </row>
    <row r="13210" spans="1:2" x14ac:dyDescent="0.3">
      <c r="A13210" s="3">
        <v>416153</v>
      </c>
      <c r="B13210" s="5" t="s">
        <v>540</v>
      </c>
    </row>
    <row r="13211" spans="1:2" x14ac:dyDescent="0.3">
      <c r="A13211" s="3">
        <v>416153</v>
      </c>
      <c r="B13211" s="5" t="s">
        <v>416</v>
      </c>
    </row>
    <row r="13212" spans="1:2" x14ac:dyDescent="0.3">
      <c r="A13212" s="3">
        <v>416153</v>
      </c>
      <c r="B13212" s="5" t="s">
        <v>10</v>
      </c>
    </row>
    <row r="13213" spans="1:2" x14ac:dyDescent="0.3">
      <c r="A13213" s="3">
        <v>643274</v>
      </c>
      <c r="B13213" s="5" t="s">
        <v>94</v>
      </c>
    </row>
    <row r="13214" spans="1:2" x14ac:dyDescent="0.3">
      <c r="A13214" s="3">
        <v>471707</v>
      </c>
      <c r="B13214" s="5" t="s">
        <v>108</v>
      </c>
    </row>
    <row r="13215" spans="1:2" x14ac:dyDescent="0.3">
      <c r="A13215" s="3">
        <v>471707</v>
      </c>
      <c r="B13215" s="5" t="s">
        <v>2138</v>
      </c>
    </row>
    <row r="13216" spans="1:2" x14ac:dyDescent="0.3">
      <c r="A13216" s="3">
        <v>553839</v>
      </c>
      <c r="B13216" s="5" t="s">
        <v>144</v>
      </c>
    </row>
    <row r="13217" spans="1:2" x14ac:dyDescent="0.3">
      <c r="A13217" s="3">
        <v>487680</v>
      </c>
      <c r="B13217" s="5" t="s">
        <v>10</v>
      </c>
    </row>
    <row r="13218" spans="1:2" x14ac:dyDescent="0.3">
      <c r="A13218" s="3">
        <v>487680</v>
      </c>
      <c r="B13218" s="5" t="s">
        <v>432</v>
      </c>
    </row>
    <row r="13219" spans="1:2" x14ac:dyDescent="0.3">
      <c r="A13219" s="3">
        <v>627087</v>
      </c>
      <c r="B13219" s="5" t="s">
        <v>19788</v>
      </c>
    </row>
    <row r="13220" spans="1:2" x14ac:dyDescent="0.3">
      <c r="A13220" s="3">
        <v>627087</v>
      </c>
      <c r="B13220" s="5" t="s">
        <v>411</v>
      </c>
    </row>
    <row r="13221" spans="1:2" x14ac:dyDescent="0.3">
      <c r="A13221" s="3">
        <v>594634</v>
      </c>
      <c r="B13221" s="5" t="s">
        <v>284</v>
      </c>
    </row>
    <row r="13222" spans="1:2" x14ac:dyDescent="0.3">
      <c r="A13222" s="3">
        <v>504562</v>
      </c>
      <c r="B13222" s="5" t="s">
        <v>10</v>
      </c>
    </row>
    <row r="13223" spans="1:2" x14ac:dyDescent="0.3">
      <c r="A13223" s="3">
        <v>623464</v>
      </c>
      <c r="B13223" s="5" t="s">
        <v>1845</v>
      </c>
    </row>
    <row r="13224" spans="1:2" x14ac:dyDescent="0.3">
      <c r="A13224" s="3">
        <v>597094</v>
      </c>
      <c r="B13224" s="5" t="s">
        <v>144</v>
      </c>
    </row>
    <row r="13225" spans="1:2" x14ac:dyDescent="0.3">
      <c r="A13225" s="3">
        <v>597094</v>
      </c>
      <c r="B13225" s="5" t="s">
        <v>416</v>
      </c>
    </row>
    <row r="13226" spans="1:2" x14ac:dyDescent="0.3">
      <c r="A13226" s="3">
        <v>574883</v>
      </c>
      <c r="B13226" s="5" t="s">
        <v>1311</v>
      </c>
    </row>
    <row r="13227" spans="1:2" x14ac:dyDescent="0.3">
      <c r="A13227" s="3">
        <v>574883</v>
      </c>
      <c r="B13227" s="5" t="s">
        <v>540</v>
      </c>
    </row>
    <row r="13228" spans="1:2" x14ac:dyDescent="0.3">
      <c r="A13228" s="3">
        <v>574883</v>
      </c>
      <c r="B13228" s="5" t="s">
        <v>51</v>
      </c>
    </row>
    <row r="13229" spans="1:2" x14ac:dyDescent="0.3">
      <c r="A13229" s="3">
        <v>440762</v>
      </c>
      <c r="B13229" s="5" t="s">
        <v>10</v>
      </c>
    </row>
    <row r="13230" spans="1:2" x14ac:dyDescent="0.3">
      <c r="A13230" s="3">
        <v>440918</v>
      </c>
      <c r="B13230" s="5" t="s">
        <v>416</v>
      </c>
    </row>
    <row r="13231" spans="1:2" x14ac:dyDescent="0.3">
      <c r="A13231" s="3">
        <v>440918</v>
      </c>
      <c r="B13231" s="5" t="s">
        <v>10</v>
      </c>
    </row>
    <row r="13232" spans="1:2" x14ac:dyDescent="0.3">
      <c r="A13232" s="3">
        <v>560362</v>
      </c>
      <c r="B13232" s="5" t="s">
        <v>10</v>
      </c>
    </row>
    <row r="13233" spans="1:2" x14ac:dyDescent="0.3">
      <c r="A13233" s="3">
        <v>611605</v>
      </c>
      <c r="B13233" s="5" t="s">
        <v>10</v>
      </c>
    </row>
    <row r="13234" spans="1:2" x14ac:dyDescent="0.3">
      <c r="A13234" s="3">
        <v>487083</v>
      </c>
      <c r="B13234" s="5" t="s">
        <v>51</v>
      </c>
    </row>
    <row r="13235" spans="1:2" x14ac:dyDescent="0.3">
      <c r="A13235" s="3">
        <v>487083</v>
      </c>
      <c r="B13235" s="5" t="s">
        <v>10</v>
      </c>
    </row>
    <row r="13236" spans="1:2" x14ac:dyDescent="0.3">
      <c r="A13236" s="3">
        <v>454292</v>
      </c>
      <c r="B13236" s="5" t="s">
        <v>595</v>
      </c>
    </row>
    <row r="13237" spans="1:2" x14ac:dyDescent="0.3">
      <c r="A13237" s="3">
        <v>366668</v>
      </c>
      <c r="B13237" s="5" t="s">
        <v>432</v>
      </c>
    </row>
    <row r="13238" spans="1:2" x14ac:dyDescent="0.3">
      <c r="A13238" s="3">
        <v>366668</v>
      </c>
      <c r="B13238" s="5" t="s">
        <v>284</v>
      </c>
    </row>
    <row r="13239" spans="1:2" x14ac:dyDescent="0.3">
      <c r="A13239" s="3">
        <v>366668</v>
      </c>
      <c r="B13239" s="5" t="s">
        <v>416</v>
      </c>
    </row>
    <row r="13240" spans="1:2" x14ac:dyDescent="0.3">
      <c r="A13240" s="3">
        <v>366668</v>
      </c>
      <c r="B13240" s="5" t="s">
        <v>10</v>
      </c>
    </row>
    <row r="13241" spans="1:2" x14ac:dyDescent="0.3">
      <c r="A13241" s="3">
        <v>421473</v>
      </c>
      <c r="B13241" s="5" t="s">
        <v>10</v>
      </c>
    </row>
    <row r="13242" spans="1:2" x14ac:dyDescent="0.3">
      <c r="A13242" s="3">
        <v>478860</v>
      </c>
      <c r="B13242" s="5" t="s">
        <v>108</v>
      </c>
    </row>
    <row r="13243" spans="1:2" x14ac:dyDescent="0.3">
      <c r="A13243" s="3">
        <v>478860</v>
      </c>
      <c r="B13243" s="5" t="s">
        <v>284</v>
      </c>
    </row>
    <row r="13244" spans="1:2" x14ac:dyDescent="0.3">
      <c r="A13244" s="3">
        <v>549787</v>
      </c>
      <c r="B13244" s="5" t="s">
        <v>144</v>
      </c>
    </row>
    <row r="13245" spans="1:2" x14ac:dyDescent="0.3">
      <c r="A13245" s="3">
        <v>496743</v>
      </c>
      <c r="B13245" s="5" t="s">
        <v>1109</v>
      </c>
    </row>
    <row r="13246" spans="1:2" x14ac:dyDescent="0.3">
      <c r="A13246" s="3">
        <v>496743</v>
      </c>
      <c r="B13246" s="5" t="s">
        <v>750</v>
      </c>
    </row>
    <row r="13247" spans="1:2" x14ac:dyDescent="0.3">
      <c r="A13247" s="3">
        <v>508101</v>
      </c>
      <c r="B13247" s="5" t="s">
        <v>10</v>
      </c>
    </row>
    <row r="13248" spans="1:2" x14ac:dyDescent="0.3">
      <c r="A13248" s="3">
        <v>419706</v>
      </c>
      <c r="B13248" s="5" t="s">
        <v>432</v>
      </c>
    </row>
    <row r="13249" spans="1:2" x14ac:dyDescent="0.3">
      <c r="A13249" s="3">
        <v>419706</v>
      </c>
      <c r="B13249" s="5" t="s">
        <v>10</v>
      </c>
    </row>
    <row r="13250" spans="1:2" x14ac:dyDescent="0.3">
      <c r="A13250" s="3">
        <v>656968</v>
      </c>
      <c r="B13250" s="5" t="s">
        <v>416</v>
      </c>
    </row>
    <row r="13251" spans="1:2" x14ac:dyDescent="0.3">
      <c r="A13251" s="3">
        <v>656968</v>
      </c>
      <c r="B13251" s="5" t="s">
        <v>10</v>
      </c>
    </row>
    <row r="13252" spans="1:2" x14ac:dyDescent="0.3">
      <c r="A13252" s="3">
        <v>542917</v>
      </c>
      <c r="B13252" s="5" t="s">
        <v>51</v>
      </c>
    </row>
    <row r="13253" spans="1:2" x14ac:dyDescent="0.3">
      <c r="A13253" s="3">
        <v>544404</v>
      </c>
      <c r="B13253" s="5" t="s">
        <v>1540</v>
      </c>
    </row>
    <row r="13254" spans="1:2" x14ac:dyDescent="0.3">
      <c r="A13254" s="3">
        <v>544404</v>
      </c>
      <c r="B13254" s="5" t="s">
        <v>108</v>
      </c>
    </row>
    <row r="13255" spans="1:2" x14ac:dyDescent="0.3">
      <c r="A13255" s="3">
        <v>378112</v>
      </c>
      <c r="B13255" s="5" t="s">
        <v>74</v>
      </c>
    </row>
    <row r="13256" spans="1:2" x14ac:dyDescent="0.3">
      <c r="A13256" s="3">
        <v>568773</v>
      </c>
      <c r="B13256" s="5" t="s">
        <v>74</v>
      </c>
    </row>
    <row r="13257" spans="1:2" x14ac:dyDescent="0.3">
      <c r="A13257" s="3">
        <v>568773</v>
      </c>
      <c r="B13257" s="5" t="s">
        <v>51</v>
      </c>
    </row>
    <row r="13258" spans="1:2" x14ac:dyDescent="0.3">
      <c r="A13258" s="3">
        <v>529862</v>
      </c>
      <c r="B13258" s="5" t="s">
        <v>10</v>
      </c>
    </row>
    <row r="13259" spans="1:2" x14ac:dyDescent="0.3">
      <c r="A13259" s="3">
        <v>469274</v>
      </c>
      <c r="B13259" s="5" t="s">
        <v>108</v>
      </c>
    </row>
    <row r="13260" spans="1:2" x14ac:dyDescent="0.3">
      <c r="A13260" s="3">
        <v>534259</v>
      </c>
      <c r="B13260" s="5" t="s">
        <v>416</v>
      </c>
    </row>
    <row r="13261" spans="1:2" x14ac:dyDescent="0.3">
      <c r="A13261" s="3">
        <v>534259</v>
      </c>
      <c r="B13261" s="5" t="s">
        <v>10</v>
      </c>
    </row>
    <row r="13262" spans="1:2" x14ac:dyDescent="0.3">
      <c r="A13262" s="3">
        <v>519473</v>
      </c>
      <c r="B13262" s="5" t="s">
        <v>10</v>
      </c>
    </row>
    <row r="13263" spans="1:2" x14ac:dyDescent="0.3">
      <c r="A13263" s="3">
        <v>571391</v>
      </c>
      <c r="B13263" s="5" t="s">
        <v>74</v>
      </c>
    </row>
    <row r="13264" spans="1:2" x14ac:dyDescent="0.3">
      <c r="A13264" s="3">
        <v>571391</v>
      </c>
      <c r="B13264" s="5" t="s">
        <v>416</v>
      </c>
    </row>
    <row r="13265" spans="1:2" x14ac:dyDescent="0.3">
      <c r="A13265" s="3">
        <v>510298</v>
      </c>
      <c r="B13265" s="5" t="s">
        <v>10</v>
      </c>
    </row>
    <row r="13266" spans="1:2" x14ac:dyDescent="0.3">
      <c r="A13266" s="3">
        <v>510298</v>
      </c>
      <c r="B13266" s="5" t="s">
        <v>416</v>
      </c>
    </row>
    <row r="13267" spans="1:2" x14ac:dyDescent="0.3">
      <c r="A13267" s="3">
        <v>860317</v>
      </c>
      <c r="B13267" s="5" t="s">
        <v>94</v>
      </c>
    </row>
    <row r="13268" spans="1:2" x14ac:dyDescent="0.3">
      <c r="A13268" s="3">
        <v>527385</v>
      </c>
      <c r="B13268" s="5" t="s">
        <v>10</v>
      </c>
    </row>
    <row r="13269" spans="1:2" x14ac:dyDescent="0.3">
      <c r="A13269" s="3">
        <v>527385</v>
      </c>
      <c r="B13269" s="5" t="s">
        <v>416</v>
      </c>
    </row>
    <row r="13270" spans="1:2" x14ac:dyDescent="0.3">
      <c r="A13270" s="3">
        <v>604872</v>
      </c>
      <c r="B13270" s="5" t="s">
        <v>411</v>
      </c>
    </row>
    <row r="13271" spans="1:2" x14ac:dyDescent="0.3">
      <c r="A13271" s="3">
        <v>661289</v>
      </c>
      <c r="B13271" s="5" t="s">
        <v>10</v>
      </c>
    </row>
    <row r="13272" spans="1:2" x14ac:dyDescent="0.3">
      <c r="A13272" s="3">
        <v>644613</v>
      </c>
      <c r="B13272" s="5" t="s">
        <v>10588</v>
      </c>
    </row>
    <row r="13273" spans="1:2" x14ac:dyDescent="0.3">
      <c r="A13273" s="3">
        <v>505707</v>
      </c>
      <c r="B13273" s="5" t="s">
        <v>540</v>
      </c>
    </row>
    <row r="13274" spans="1:2" x14ac:dyDescent="0.3">
      <c r="A13274" s="3">
        <v>505707</v>
      </c>
      <c r="B13274" s="5" t="s">
        <v>10</v>
      </c>
    </row>
    <row r="13275" spans="1:2" x14ac:dyDescent="0.3">
      <c r="A13275" s="3">
        <v>582186</v>
      </c>
      <c r="B13275" s="5" t="s">
        <v>1302</v>
      </c>
    </row>
    <row r="13276" spans="1:2" x14ac:dyDescent="0.3">
      <c r="A13276" s="3">
        <v>545330</v>
      </c>
      <c r="B13276" s="5" t="s">
        <v>1109</v>
      </c>
    </row>
    <row r="13277" spans="1:2" x14ac:dyDescent="0.3">
      <c r="A13277" s="3">
        <v>545330</v>
      </c>
      <c r="B13277" s="5" t="s">
        <v>750</v>
      </c>
    </row>
    <row r="13278" spans="1:2" x14ac:dyDescent="0.3">
      <c r="A13278" s="3">
        <v>522369</v>
      </c>
      <c r="B13278" s="5" t="s">
        <v>1540</v>
      </c>
    </row>
    <row r="13279" spans="1:2" x14ac:dyDescent="0.3">
      <c r="A13279" s="3">
        <v>522369</v>
      </c>
      <c r="B13279" s="5" t="s">
        <v>108</v>
      </c>
    </row>
    <row r="13280" spans="1:2" x14ac:dyDescent="0.3">
      <c r="A13280" s="3">
        <v>522369</v>
      </c>
      <c r="B13280" s="5" t="s">
        <v>416</v>
      </c>
    </row>
    <row r="13281" spans="1:2" x14ac:dyDescent="0.3">
      <c r="A13281" s="3">
        <v>537059</v>
      </c>
      <c r="B13281" s="5" t="s">
        <v>10</v>
      </c>
    </row>
    <row r="13282" spans="1:2" x14ac:dyDescent="0.3">
      <c r="A13282" s="3">
        <v>567738</v>
      </c>
      <c r="B13282" s="5" t="s">
        <v>432</v>
      </c>
    </row>
    <row r="13283" spans="1:2" x14ac:dyDescent="0.3">
      <c r="A13283" s="3">
        <v>567738</v>
      </c>
      <c r="B13283" s="5" t="s">
        <v>416</v>
      </c>
    </row>
    <row r="13284" spans="1:2" x14ac:dyDescent="0.3">
      <c r="A13284" s="3">
        <v>537739</v>
      </c>
      <c r="B13284" s="5" t="s">
        <v>10</v>
      </c>
    </row>
    <row r="13285" spans="1:2" x14ac:dyDescent="0.3">
      <c r="A13285" s="3">
        <v>618019</v>
      </c>
      <c r="B13285" s="5" t="s">
        <v>10</v>
      </c>
    </row>
    <row r="13286" spans="1:2" x14ac:dyDescent="0.3">
      <c r="A13286" s="3">
        <v>613860</v>
      </c>
      <c r="B13286" s="5" t="s">
        <v>10</v>
      </c>
    </row>
    <row r="13287" spans="1:2" x14ac:dyDescent="0.3">
      <c r="A13287" s="3">
        <v>616257</v>
      </c>
      <c r="B13287" s="5" t="s">
        <v>432</v>
      </c>
    </row>
    <row r="13288" spans="1:2" x14ac:dyDescent="0.3">
      <c r="A13288" s="3">
        <v>405177</v>
      </c>
      <c r="B13288" s="5" t="s">
        <v>10</v>
      </c>
    </row>
    <row r="13289" spans="1:2" x14ac:dyDescent="0.3">
      <c r="A13289" s="3">
        <v>574894</v>
      </c>
      <c r="B13289" s="5" t="s">
        <v>411</v>
      </c>
    </row>
    <row r="13290" spans="1:2" x14ac:dyDescent="0.3">
      <c r="A13290" s="3">
        <v>596054</v>
      </c>
      <c r="B13290" s="5" t="s">
        <v>1036</v>
      </c>
    </row>
    <row r="13291" spans="1:2" x14ac:dyDescent="0.3">
      <c r="A13291" s="3">
        <v>596054</v>
      </c>
      <c r="B13291" s="5" t="s">
        <v>51</v>
      </c>
    </row>
    <row r="13292" spans="1:2" x14ac:dyDescent="0.3">
      <c r="A13292" s="3">
        <v>602545</v>
      </c>
      <c r="B13292" s="5" t="s">
        <v>540</v>
      </c>
    </row>
    <row r="13293" spans="1:2" x14ac:dyDescent="0.3">
      <c r="A13293" s="3">
        <v>599845</v>
      </c>
      <c r="B13293" s="5" t="s">
        <v>540</v>
      </c>
    </row>
    <row r="13294" spans="1:2" x14ac:dyDescent="0.3">
      <c r="A13294" s="3">
        <v>599845</v>
      </c>
      <c r="B13294" s="5" t="s">
        <v>284</v>
      </c>
    </row>
    <row r="13295" spans="1:2" x14ac:dyDescent="0.3">
      <c r="A13295" s="3">
        <v>599845</v>
      </c>
      <c r="B13295" s="5" t="s">
        <v>416</v>
      </c>
    </row>
    <row r="13296" spans="1:2" x14ac:dyDescent="0.3">
      <c r="A13296" s="3">
        <v>640882</v>
      </c>
      <c r="B13296" s="5" t="s">
        <v>10</v>
      </c>
    </row>
    <row r="13297" spans="1:2" x14ac:dyDescent="0.3">
      <c r="A13297" s="3">
        <v>509585</v>
      </c>
      <c r="B13297" s="5" t="s">
        <v>2886</v>
      </c>
    </row>
    <row r="13298" spans="1:2" x14ac:dyDescent="0.3">
      <c r="A13298" s="3">
        <v>509585</v>
      </c>
      <c r="B13298" s="5" t="s">
        <v>284</v>
      </c>
    </row>
    <row r="13299" spans="1:2" x14ac:dyDescent="0.3">
      <c r="A13299" s="3">
        <v>509585</v>
      </c>
      <c r="B13299" s="5" t="s">
        <v>10</v>
      </c>
    </row>
    <row r="13300" spans="1:2" x14ac:dyDescent="0.3">
      <c r="A13300" s="3">
        <v>537681</v>
      </c>
      <c r="B13300" s="5" t="s">
        <v>432</v>
      </c>
    </row>
    <row r="13301" spans="1:2" x14ac:dyDescent="0.3">
      <c r="A13301" s="3">
        <v>537681</v>
      </c>
      <c r="B13301" s="5" t="s">
        <v>10</v>
      </c>
    </row>
    <row r="13302" spans="1:2" x14ac:dyDescent="0.3">
      <c r="A13302" s="3">
        <v>586940</v>
      </c>
      <c r="B13302" s="5" t="s">
        <v>108</v>
      </c>
    </row>
    <row r="13303" spans="1:2" x14ac:dyDescent="0.3">
      <c r="A13303" s="3">
        <v>537655</v>
      </c>
      <c r="B13303" s="5" t="s">
        <v>108</v>
      </c>
    </row>
    <row r="13304" spans="1:2" x14ac:dyDescent="0.3">
      <c r="A13304" s="3">
        <v>537655</v>
      </c>
      <c r="B13304" s="5" t="s">
        <v>540</v>
      </c>
    </row>
    <row r="13305" spans="1:2" x14ac:dyDescent="0.3">
      <c r="A13305" s="3">
        <v>513083</v>
      </c>
      <c r="B13305" s="5" t="s">
        <v>10</v>
      </c>
    </row>
    <row r="13306" spans="1:2" x14ac:dyDescent="0.3">
      <c r="A13306" s="3">
        <v>603768</v>
      </c>
      <c r="B13306" s="5" t="s">
        <v>411</v>
      </c>
    </row>
    <row r="13307" spans="1:2" x14ac:dyDescent="0.3">
      <c r="A13307" s="3">
        <v>595216</v>
      </c>
      <c r="B13307" s="5" t="s">
        <v>1540</v>
      </c>
    </row>
    <row r="13308" spans="1:2" x14ac:dyDescent="0.3">
      <c r="A13308" s="3">
        <v>501395</v>
      </c>
      <c r="B13308" s="5" t="s">
        <v>367</v>
      </c>
    </row>
    <row r="13309" spans="1:2" x14ac:dyDescent="0.3">
      <c r="A13309" s="3">
        <v>501395</v>
      </c>
      <c r="B13309" s="5" t="s">
        <v>108</v>
      </c>
    </row>
    <row r="13310" spans="1:2" x14ac:dyDescent="0.3">
      <c r="A13310" s="3">
        <v>501395</v>
      </c>
      <c r="B13310" s="5" t="s">
        <v>416</v>
      </c>
    </row>
    <row r="13311" spans="1:2" x14ac:dyDescent="0.3">
      <c r="A13311" s="3">
        <v>535265</v>
      </c>
      <c r="B13311" s="5" t="s">
        <v>10</v>
      </c>
    </row>
    <row r="13312" spans="1:2" x14ac:dyDescent="0.3">
      <c r="A13312" s="3">
        <v>535265</v>
      </c>
      <c r="B13312" s="5" t="s">
        <v>416</v>
      </c>
    </row>
    <row r="13313" spans="1:2" x14ac:dyDescent="0.3">
      <c r="A13313" s="3">
        <v>565373</v>
      </c>
      <c r="B13313" s="5" t="s">
        <v>1109</v>
      </c>
    </row>
    <row r="13314" spans="1:2" x14ac:dyDescent="0.3">
      <c r="A13314" s="3">
        <v>565373</v>
      </c>
      <c r="B13314" s="5" t="s">
        <v>750</v>
      </c>
    </row>
    <row r="13315" spans="1:2" x14ac:dyDescent="0.3">
      <c r="A13315" s="3">
        <v>492002</v>
      </c>
      <c r="B13315" s="5" t="s">
        <v>1845</v>
      </c>
    </row>
    <row r="13316" spans="1:2" x14ac:dyDescent="0.3">
      <c r="A13316" s="3">
        <v>650272</v>
      </c>
      <c r="B13316" s="5" t="s">
        <v>10</v>
      </c>
    </row>
    <row r="13317" spans="1:2" x14ac:dyDescent="0.3">
      <c r="A13317" s="3">
        <v>477428</v>
      </c>
      <c r="B13317" s="5" t="s">
        <v>18268</v>
      </c>
    </row>
    <row r="13318" spans="1:2" x14ac:dyDescent="0.3">
      <c r="A13318" s="3">
        <v>477428</v>
      </c>
      <c r="B13318" s="5" t="s">
        <v>1905</v>
      </c>
    </row>
    <row r="13319" spans="1:2" x14ac:dyDescent="0.3">
      <c r="A13319" s="3">
        <v>477428</v>
      </c>
      <c r="B13319" s="5" t="s">
        <v>10413</v>
      </c>
    </row>
    <row r="13320" spans="1:2" x14ac:dyDescent="0.3">
      <c r="A13320" s="3">
        <v>590593</v>
      </c>
      <c r="B13320" s="5" t="s">
        <v>3367</v>
      </c>
    </row>
    <row r="13321" spans="1:2" x14ac:dyDescent="0.3">
      <c r="A13321" s="3">
        <v>592230</v>
      </c>
      <c r="B13321" s="5" t="s">
        <v>432</v>
      </c>
    </row>
    <row r="13322" spans="1:2" x14ac:dyDescent="0.3">
      <c r="A13322" s="3">
        <v>934809</v>
      </c>
      <c r="B13322" s="5" t="s">
        <v>10</v>
      </c>
    </row>
    <row r="13323" spans="1:2" x14ac:dyDescent="0.3">
      <c r="A13323" s="3">
        <v>569016</v>
      </c>
      <c r="B13323" s="5" t="s">
        <v>94</v>
      </c>
    </row>
    <row r="13324" spans="1:2" x14ac:dyDescent="0.3">
      <c r="A13324" s="3">
        <v>487437</v>
      </c>
      <c r="B13324" s="5" t="s">
        <v>108</v>
      </c>
    </row>
    <row r="13325" spans="1:2" x14ac:dyDescent="0.3">
      <c r="A13325" s="3">
        <v>509598</v>
      </c>
      <c r="B13325" s="5" t="s">
        <v>2138</v>
      </c>
    </row>
    <row r="13326" spans="1:2" x14ac:dyDescent="0.3">
      <c r="A13326" s="3">
        <v>509598</v>
      </c>
      <c r="B13326" s="5" t="s">
        <v>10413</v>
      </c>
    </row>
    <row r="13327" spans="1:2" x14ac:dyDescent="0.3">
      <c r="A13327" s="3">
        <v>509598</v>
      </c>
      <c r="B13327" s="5" t="s">
        <v>416</v>
      </c>
    </row>
    <row r="13328" spans="1:2" x14ac:dyDescent="0.3">
      <c r="A13328" s="3">
        <v>617264</v>
      </c>
      <c r="B13328" s="5" t="s">
        <v>10</v>
      </c>
    </row>
    <row r="13329" spans="1:2" x14ac:dyDescent="0.3">
      <c r="A13329" s="3">
        <v>566236</v>
      </c>
      <c r="B13329" s="5" t="s">
        <v>416</v>
      </c>
    </row>
    <row r="13330" spans="1:2" x14ac:dyDescent="0.3">
      <c r="A13330" s="3">
        <v>604196</v>
      </c>
      <c r="B13330" s="5" t="s">
        <v>10</v>
      </c>
    </row>
    <row r="13331" spans="1:2" x14ac:dyDescent="0.3">
      <c r="A13331" s="3">
        <v>547404</v>
      </c>
      <c r="B13331" s="5" t="s">
        <v>94</v>
      </c>
    </row>
    <row r="13332" spans="1:2" x14ac:dyDescent="0.3">
      <c r="A13332" s="3">
        <v>411144</v>
      </c>
      <c r="B13332" s="5" t="s">
        <v>10</v>
      </c>
    </row>
    <row r="13333" spans="1:2" x14ac:dyDescent="0.3">
      <c r="A13333" s="3">
        <v>510388</v>
      </c>
      <c r="B13333" s="5" t="s">
        <v>432</v>
      </c>
    </row>
    <row r="13334" spans="1:2" x14ac:dyDescent="0.3">
      <c r="A13334" s="3">
        <v>510388</v>
      </c>
      <c r="B13334" s="5" t="s">
        <v>10</v>
      </c>
    </row>
    <row r="13335" spans="1:2" x14ac:dyDescent="0.3">
      <c r="A13335" s="3">
        <v>572468</v>
      </c>
      <c r="B13335" s="5" t="s">
        <v>3367</v>
      </c>
    </row>
    <row r="13336" spans="1:2" x14ac:dyDescent="0.3">
      <c r="A13336" s="3">
        <v>572468</v>
      </c>
      <c r="B13336" s="5" t="s">
        <v>94</v>
      </c>
    </row>
    <row r="13337" spans="1:2" x14ac:dyDescent="0.3">
      <c r="A13337" s="3">
        <v>572468</v>
      </c>
      <c r="B13337" s="5" t="s">
        <v>10</v>
      </c>
    </row>
    <row r="13338" spans="1:2" x14ac:dyDescent="0.3">
      <c r="A13338" s="3">
        <v>492190</v>
      </c>
      <c r="B13338" s="5" t="s">
        <v>416</v>
      </c>
    </row>
    <row r="13339" spans="1:2" x14ac:dyDescent="0.3">
      <c r="A13339" s="3">
        <v>492190</v>
      </c>
      <c r="B13339" s="5" t="s">
        <v>10</v>
      </c>
    </row>
    <row r="13340" spans="1:2" x14ac:dyDescent="0.3">
      <c r="A13340" s="3">
        <v>585839</v>
      </c>
      <c r="B13340" s="5" t="s">
        <v>416</v>
      </c>
    </row>
    <row r="13341" spans="1:2" x14ac:dyDescent="0.3">
      <c r="A13341" s="3">
        <v>585839</v>
      </c>
      <c r="B13341" s="5" t="s">
        <v>10</v>
      </c>
    </row>
    <row r="13342" spans="1:2" x14ac:dyDescent="0.3">
      <c r="A13342" s="3">
        <v>582927</v>
      </c>
      <c r="B13342" s="5" t="s">
        <v>74</v>
      </c>
    </row>
    <row r="13343" spans="1:2" x14ac:dyDescent="0.3">
      <c r="A13343" s="3">
        <v>582927</v>
      </c>
      <c r="B13343" s="5" t="s">
        <v>10</v>
      </c>
    </row>
    <row r="13344" spans="1:2" x14ac:dyDescent="0.3">
      <c r="A13344" s="3">
        <v>586048</v>
      </c>
      <c r="B13344" s="5" t="s">
        <v>94</v>
      </c>
    </row>
    <row r="13345" spans="1:2" x14ac:dyDescent="0.3">
      <c r="A13345" s="3">
        <v>549435</v>
      </c>
      <c r="B13345" s="5" t="s">
        <v>1540</v>
      </c>
    </row>
    <row r="13346" spans="1:2" x14ac:dyDescent="0.3">
      <c r="A13346" s="3">
        <v>549435</v>
      </c>
      <c r="B13346" s="5" t="s">
        <v>956</v>
      </c>
    </row>
    <row r="13347" spans="1:2" x14ac:dyDescent="0.3">
      <c r="A13347" s="3">
        <v>484437</v>
      </c>
      <c r="B13347" s="5" t="s">
        <v>1540</v>
      </c>
    </row>
    <row r="13348" spans="1:2" x14ac:dyDescent="0.3">
      <c r="A13348" s="3">
        <v>484437</v>
      </c>
      <c r="B13348" s="5" t="s">
        <v>1265</v>
      </c>
    </row>
    <row r="13349" spans="1:2" x14ac:dyDescent="0.3">
      <c r="A13349" s="3">
        <v>484437</v>
      </c>
      <c r="B13349" s="5" t="s">
        <v>2847</v>
      </c>
    </row>
    <row r="13350" spans="1:2" x14ac:dyDescent="0.3">
      <c r="A13350" s="3">
        <v>484437</v>
      </c>
      <c r="B13350" s="5" t="s">
        <v>416</v>
      </c>
    </row>
    <row r="13351" spans="1:2" x14ac:dyDescent="0.3">
      <c r="A13351" s="3">
        <v>612654</v>
      </c>
      <c r="B13351" s="5" t="s">
        <v>1845</v>
      </c>
    </row>
    <row r="13352" spans="1:2" x14ac:dyDescent="0.3">
      <c r="A13352" s="3">
        <v>532812</v>
      </c>
      <c r="B13352" s="5" t="s">
        <v>10</v>
      </c>
    </row>
    <row r="13353" spans="1:2" x14ac:dyDescent="0.3">
      <c r="A13353" s="3">
        <v>580630</v>
      </c>
      <c r="B13353" s="5" t="s">
        <v>10</v>
      </c>
    </row>
    <row r="13354" spans="1:2" x14ac:dyDescent="0.3">
      <c r="A13354" s="3">
        <v>569037</v>
      </c>
      <c r="B13354" s="5" t="s">
        <v>784</v>
      </c>
    </row>
    <row r="13355" spans="1:2" x14ac:dyDescent="0.3">
      <c r="A13355" s="3">
        <v>578672</v>
      </c>
      <c r="B13355" s="5" t="s">
        <v>144</v>
      </c>
    </row>
    <row r="13356" spans="1:2" x14ac:dyDescent="0.3">
      <c r="A13356" s="3">
        <v>515741</v>
      </c>
      <c r="B13356" s="5" t="s">
        <v>367</v>
      </c>
    </row>
    <row r="13357" spans="1:2" x14ac:dyDescent="0.3">
      <c r="A13357" s="3">
        <v>515741</v>
      </c>
      <c r="B13357" s="5" t="s">
        <v>10</v>
      </c>
    </row>
    <row r="13358" spans="1:2" x14ac:dyDescent="0.3">
      <c r="A13358" s="3">
        <v>587693</v>
      </c>
      <c r="B13358" s="5" t="s">
        <v>10</v>
      </c>
    </row>
    <row r="13359" spans="1:2" x14ac:dyDescent="0.3">
      <c r="A13359" s="3">
        <v>491473</v>
      </c>
      <c r="B13359" s="5" t="s">
        <v>3743</v>
      </c>
    </row>
    <row r="13360" spans="1:2" x14ac:dyDescent="0.3">
      <c r="A13360" s="3">
        <v>491473</v>
      </c>
      <c r="B13360" s="5" t="s">
        <v>10</v>
      </c>
    </row>
    <row r="13361" spans="1:2" x14ac:dyDescent="0.3">
      <c r="A13361" s="3">
        <v>532953</v>
      </c>
      <c r="B13361" s="5" t="s">
        <v>10</v>
      </c>
    </row>
    <row r="13362" spans="1:2" x14ac:dyDescent="0.3">
      <c r="A13362" s="3">
        <v>585759</v>
      </c>
      <c r="B13362" s="5" t="s">
        <v>2138</v>
      </c>
    </row>
    <row r="13363" spans="1:2" x14ac:dyDescent="0.3">
      <c r="A13363" s="3">
        <v>532327</v>
      </c>
      <c r="B13363" s="5" t="s">
        <v>10</v>
      </c>
    </row>
    <row r="13364" spans="1:2" x14ac:dyDescent="0.3">
      <c r="A13364" s="3">
        <v>477018</v>
      </c>
      <c r="B13364" s="5" t="s">
        <v>1540</v>
      </c>
    </row>
    <row r="13365" spans="1:2" x14ac:dyDescent="0.3">
      <c r="A13365" s="3">
        <v>477018</v>
      </c>
      <c r="B13365" s="5" t="s">
        <v>108</v>
      </c>
    </row>
    <row r="13366" spans="1:2" x14ac:dyDescent="0.3">
      <c r="A13366" s="3">
        <v>528985</v>
      </c>
      <c r="B13366" s="5" t="s">
        <v>10</v>
      </c>
    </row>
    <row r="13367" spans="1:2" x14ac:dyDescent="0.3">
      <c r="A13367" s="3">
        <v>512263</v>
      </c>
      <c r="B13367" s="5" t="s">
        <v>10</v>
      </c>
    </row>
    <row r="13368" spans="1:2" x14ac:dyDescent="0.3">
      <c r="A13368" s="3">
        <v>530723</v>
      </c>
      <c r="B13368" s="5" t="s">
        <v>10</v>
      </c>
    </row>
    <row r="13369" spans="1:2" x14ac:dyDescent="0.3">
      <c r="A13369" s="3">
        <v>500904</v>
      </c>
      <c r="B13369" s="5" t="s">
        <v>416</v>
      </c>
    </row>
    <row r="13370" spans="1:2" x14ac:dyDescent="0.3">
      <c r="A13370" s="3">
        <v>500904</v>
      </c>
      <c r="B13370" s="5" t="s">
        <v>10</v>
      </c>
    </row>
    <row r="13371" spans="1:2" x14ac:dyDescent="0.3">
      <c r="A13371" s="3">
        <v>593961</v>
      </c>
      <c r="B13371" s="5" t="s">
        <v>784</v>
      </c>
    </row>
    <row r="13372" spans="1:2" x14ac:dyDescent="0.3">
      <c r="A13372" s="3">
        <v>593961</v>
      </c>
      <c r="B13372" s="5" t="s">
        <v>3926</v>
      </c>
    </row>
    <row r="13373" spans="1:2" x14ac:dyDescent="0.3">
      <c r="A13373" s="3">
        <v>561974</v>
      </c>
      <c r="B13373" s="5" t="s">
        <v>94</v>
      </c>
    </row>
    <row r="13374" spans="1:2" x14ac:dyDescent="0.3">
      <c r="A13374" s="3">
        <v>618219</v>
      </c>
      <c r="B13374" s="5" t="s">
        <v>10</v>
      </c>
    </row>
    <row r="13375" spans="1:2" x14ac:dyDescent="0.3">
      <c r="A13375" s="3">
        <v>369560</v>
      </c>
      <c r="B13375" s="5" t="s">
        <v>10</v>
      </c>
    </row>
    <row r="13376" spans="1:2" x14ac:dyDescent="0.3">
      <c r="A13376" s="3">
        <v>581518</v>
      </c>
      <c r="B13376" s="5" t="s">
        <v>284</v>
      </c>
    </row>
    <row r="13377" spans="1:2" x14ac:dyDescent="0.3">
      <c r="A13377" s="3">
        <v>581518</v>
      </c>
      <c r="B13377" s="5" t="s">
        <v>584</v>
      </c>
    </row>
    <row r="13378" spans="1:2" x14ac:dyDescent="0.3">
      <c r="A13378" s="3">
        <v>619433</v>
      </c>
      <c r="B13378" s="5" t="s">
        <v>94</v>
      </c>
    </row>
    <row r="13379" spans="1:2" x14ac:dyDescent="0.3">
      <c r="A13379" s="3">
        <v>574241</v>
      </c>
      <c r="B13379" s="5" t="s">
        <v>432</v>
      </c>
    </row>
    <row r="13380" spans="1:2" x14ac:dyDescent="0.3">
      <c r="A13380" s="3">
        <v>574241</v>
      </c>
      <c r="B13380" s="5" t="s">
        <v>416</v>
      </c>
    </row>
    <row r="13381" spans="1:2" x14ac:dyDescent="0.3">
      <c r="A13381" s="3">
        <v>574241</v>
      </c>
      <c r="B13381" s="5" t="s">
        <v>10</v>
      </c>
    </row>
    <row r="13382" spans="1:2" x14ac:dyDescent="0.3">
      <c r="A13382" s="3">
        <v>565716</v>
      </c>
      <c r="B13382" s="5" t="s">
        <v>10</v>
      </c>
    </row>
    <row r="13383" spans="1:2" x14ac:dyDescent="0.3">
      <c r="A13383" s="3">
        <v>583268</v>
      </c>
      <c r="B13383" s="5" t="s">
        <v>1540</v>
      </c>
    </row>
    <row r="13384" spans="1:2" x14ac:dyDescent="0.3">
      <c r="A13384" s="3">
        <v>583268</v>
      </c>
      <c r="B13384" s="5" t="s">
        <v>108</v>
      </c>
    </row>
    <row r="13385" spans="1:2" x14ac:dyDescent="0.3">
      <c r="A13385" s="3">
        <v>582206</v>
      </c>
      <c r="B13385" s="5" t="s">
        <v>1540</v>
      </c>
    </row>
    <row r="13386" spans="1:2" x14ac:dyDescent="0.3">
      <c r="A13386" s="3">
        <v>582206</v>
      </c>
      <c r="B13386" s="5" t="s">
        <v>108</v>
      </c>
    </row>
    <row r="13387" spans="1:2" x14ac:dyDescent="0.3">
      <c r="A13387" s="3">
        <v>504585</v>
      </c>
      <c r="B13387" s="5" t="s">
        <v>2886</v>
      </c>
    </row>
    <row r="13388" spans="1:2" x14ac:dyDescent="0.3">
      <c r="A13388" s="3">
        <v>504585</v>
      </c>
      <c r="B13388" s="5" t="s">
        <v>284</v>
      </c>
    </row>
    <row r="13389" spans="1:2" x14ac:dyDescent="0.3">
      <c r="A13389" s="3">
        <v>504585</v>
      </c>
      <c r="B13389" s="5" t="s">
        <v>416</v>
      </c>
    </row>
    <row r="13390" spans="1:2" x14ac:dyDescent="0.3">
      <c r="A13390" s="3">
        <v>523077</v>
      </c>
      <c r="B13390" s="5" t="s">
        <v>229</v>
      </c>
    </row>
    <row r="13391" spans="1:2" x14ac:dyDescent="0.3">
      <c r="A13391" s="3">
        <v>523077</v>
      </c>
      <c r="B13391" s="5" t="s">
        <v>10</v>
      </c>
    </row>
    <row r="13392" spans="1:2" x14ac:dyDescent="0.3">
      <c r="A13392" s="3">
        <v>515789</v>
      </c>
      <c r="B13392" s="5" t="s">
        <v>416</v>
      </c>
    </row>
    <row r="13393" spans="1:2" x14ac:dyDescent="0.3">
      <c r="A13393" s="3">
        <v>573791</v>
      </c>
      <c r="B13393" s="5" t="s">
        <v>94</v>
      </c>
    </row>
    <row r="13394" spans="1:2" x14ac:dyDescent="0.3">
      <c r="A13394" s="3">
        <v>573683</v>
      </c>
      <c r="B13394" s="5" t="s">
        <v>144</v>
      </c>
    </row>
    <row r="13395" spans="1:2" x14ac:dyDescent="0.3">
      <c r="A13395" s="3">
        <v>607528</v>
      </c>
      <c r="B13395" s="5" t="s">
        <v>1109</v>
      </c>
    </row>
    <row r="13396" spans="1:2" x14ac:dyDescent="0.3">
      <c r="A13396" s="3">
        <v>607528</v>
      </c>
      <c r="B13396" s="5" t="s">
        <v>263</v>
      </c>
    </row>
    <row r="13397" spans="1:2" x14ac:dyDescent="0.3">
      <c r="A13397" s="3">
        <v>607528</v>
      </c>
      <c r="B13397" s="5" t="s">
        <v>750</v>
      </c>
    </row>
    <row r="13398" spans="1:2" x14ac:dyDescent="0.3">
      <c r="A13398" s="3">
        <v>627879</v>
      </c>
      <c r="B13398" s="5" t="s">
        <v>10</v>
      </c>
    </row>
    <row r="13399" spans="1:2" x14ac:dyDescent="0.3">
      <c r="A13399" s="3">
        <v>520552</v>
      </c>
      <c r="B13399" s="5" t="s">
        <v>877</v>
      </c>
    </row>
    <row r="13400" spans="1:2" x14ac:dyDescent="0.3">
      <c r="A13400" s="3">
        <v>623520</v>
      </c>
      <c r="B13400" s="5" t="s">
        <v>432</v>
      </c>
    </row>
    <row r="13401" spans="1:2" x14ac:dyDescent="0.3">
      <c r="A13401" s="3">
        <v>579245</v>
      </c>
      <c r="B13401" s="5" t="s">
        <v>1540</v>
      </c>
    </row>
    <row r="13402" spans="1:2" x14ac:dyDescent="0.3">
      <c r="A13402" s="3">
        <v>579245</v>
      </c>
      <c r="B13402" s="5" t="s">
        <v>108</v>
      </c>
    </row>
    <row r="13403" spans="1:2" x14ac:dyDescent="0.3">
      <c r="A13403" s="3">
        <v>531503</v>
      </c>
      <c r="B13403" s="5" t="s">
        <v>10</v>
      </c>
    </row>
    <row r="13404" spans="1:2" x14ac:dyDescent="0.3">
      <c r="A13404" s="3">
        <v>550755</v>
      </c>
      <c r="B13404" s="5" t="s">
        <v>284</v>
      </c>
    </row>
    <row r="13405" spans="1:2" x14ac:dyDescent="0.3">
      <c r="A13405" s="3">
        <v>631143</v>
      </c>
      <c r="B13405" s="5" t="s">
        <v>10</v>
      </c>
    </row>
    <row r="13406" spans="1:2" x14ac:dyDescent="0.3">
      <c r="A13406" s="3">
        <v>531438</v>
      </c>
      <c r="B13406" s="5" t="s">
        <v>10</v>
      </c>
    </row>
    <row r="13407" spans="1:2" x14ac:dyDescent="0.3">
      <c r="A13407" s="3">
        <v>446159</v>
      </c>
      <c r="B13407" s="5" t="s">
        <v>84</v>
      </c>
    </row>
    <row r="13408" spans="1:2" x14ac:dyDescent="0.3">
      <c r="A13408" s="3">
        <v>446159</v>
      </c>
      <c r="B13408" s="5" t="s">
        <v>108</v>
      </c>
    </row>
    <row r="13409" spans="1:2" x14ac:dyDescent="0.3">
      <c r="A13409" s="3">
        <v>621914</v>
      </c>
      <c r="B13409" s="5" t="s">
        <v>10</v>
      </c>
    </row>
    <row r="13410" spans="1:2" x14ac:dyDescent="0.3">
      <c r="A13410" s="3">
        <v>611337</v>
      </c>
      <c r="B13410" s="5" t="s">
        <v>784</v>
      </c>
    </row>
    <row r="13411" spans="1:2" x14ac:dyDescent="0.3">
      <c r="A13411" s="3">
        <v>574370</v>
      </c>
      <c r="B13411" s="5" t="s">
        <v>51</v>
      </c>
    </row>
    <row r="13412" spans="1:2" x14ac:dyDescent="0.3">
      <c r="A13412" s="3">
        <v>605375</v>
      </c>
      <c r="B13412" s="5" t="s">
        <v>411</v>
      </c>
    </row>
    <row r="13413" spans="1:2" x14ac:dyDescent="0.3">
      <c r="A13413" s="3">
        <v>605375</v>
      </c>
      <c r="B13413" s="5" t="s">
        <v>784</v>
      </c>
    </row>
    <row r="13414" spans="1:2" x14ac:dyDescent="0.3">
      <c r="A13414" s="3">
        <v>605375</v>
      </c>
      <c r="B13414" s="5" t="s">
        <v>10</v>
      </c>
    </row>
    <row r="13415" spans="1:2" x14ac:dyDescent="0.3">
      <c r="A13415" s="3">
        <v>580600</v>
      </c>
      <c r="B13415" s="5" t="s">
        <v>108</v>
      </c>
    </row>
    <row r="13416" spans="1:2" x14ac:dyDescent="0.3">
      <c r="A13416" s="3">
        <v>1070456</v>
      </c>
      <c r="B13416" s="5" t="s">
        <v>1845</v>
      </c>
    </row>
    <row r="13417" spans="1:2" x14ac:dyDescent="0.3">
      <c r="A13417" s="3">
        <v>513514</v>
      </c>
      <c r="B13417" s="5" t="s">
        <v>877</v>
      </c>
    </row>
    <row r="13418" spans="1:2" x14ac:dyDescent="0.3">
      <c r="A13418" s="3">
        <v>549945</v>
      </c>
      <c r="B13418" s="5" t="s">
        <v>956</v>
      </c>
    </row>
    <row r="13419" spans="1:2" x14ac:dyDescent="0.3">
      <c r="A13419" s="3">
        <v>513413</v>
      </c>
      <c r="B13419" s="5" t="s">
        <v>1540</v>
      </c>
    </row>
    <row r="13420" spans="1:2" x14ac:dyDescent="0.3">
      <c r="A13420" s="3">
        <v>513413</v>
      </c>
      <c r="B13420" s="5" t="s">
        <v>416</v>
      </c>
    </row>
    <row r="13421" spans="1:2" x14ac:dyDescent="0.3">
      <c r="A13421" s="3">
        <v>513413</v>
      </c>
      <c r="B13421" s="5" t="s">
        <v>1567</v>
      </c>
    </row>
    <row r="13422" spans="1:2" x14ac:dyDescent="0.3">
      <c r="A13422" s="3">
        <v>648337</v>
      </c>
      <c r="B13422" s="5" t="s">
        <v>1036</v>
      </c>
    </row>
    <row r="13423" spans="1:2" x14ac:dyDescent="0.3">
      <c r="A13423" s="3">
        <v>474214</v>
      </c>
      <c r="B13423" s="5" t="s">
        <v>51</v>
      </c>
    </row>
    <row r="13424" spans="1:2" x14ac:dyDescent="0.3">
      <c r="A13424" s="3">
        <v>474214</v>
      </c>
      <c r="B13424" s="5" t="s">
        <v>416</v>
      </c>
    </row>
    <row r="13425" spans="1:2" x14ac:dyDescent="0.3">
      <c r="A13425" s="3">
        <v>474214</v>
      </c>
      <c r="B13425" s="5" t="s">
        <v>10</v>
      </c>
    </row>
    <row r="13426" spans="1:2" x14ac:dyDescent="0.3">
      <c r="A13426" s="3">
        <v>536506</v>
      </c>
      <c r="B13426" s="5" t="s">
        <v>1540</v>
      </c>
    </row>
    <row r="13427" spans="1:2" x14ac:dyDescent="0.3">
      <c r="A13427" s="3">
        <v>536506</v>
      </c>
      <c r="B13427" s="5" t="s">
        <v>108</v>
      </c>
    </row>
    <row r="13428" spans="1:2" x14ac:dyDescent="0.3">
      <c r="A13428" s="3">
        <v>614017</v>
      </c>
      <c r="B13428" s="5" t="s">
        <v>3926</v>
      </c>
    </row>
    <row r="13429" spans="1:2" x14ac:dyDescent="0.3">
      <c r="A13429" s="3">
        <v>614017</v>
      </c>
      <c r="B13429" s="5" t="s">
        <v>1144</v>
      </c>
    </row>
    <row r="13430" spans="1:2" x14ac:dyDescent="0.3">
      <c r="A13430" s="3">
        <v>571495</v>
      </c>
      <c r="B13430" s="5" t="s">
        <v>108</v>
      </c>
    </row>
    <row r="13431" spans="1:2" x14ac:dyDescent="0.3">
      <c r="A13431" s="3">
        <v>571495</v>
      </c>
      <c r="B13431" s="5" t="s">
        <v>540</v>
      </c>
    </row>
    <row r="13432" spans="1:2" x14ac:dyDescent="0.3">
      <c r="A13432" s="3">
        <v>498448</v>
      </c>
      <c r="B13432" s="5" t="s">
        <v>595</v>
      </c>
    </row>
    <row r="13433" spans="1:2" x14ac:dyDescent="0.3">
      <c r="A13433" s="3">
        <v>463088</v>
      </c>
      <c r="B13433" s="5" t="s">
        <v>10</v>
      </c>
    </row>
    <row r="13434" spans="1:2" x14ac:dyDescent="0.3">
      <c r="A13434" s="3">
        <v>634524</v>
      </c>
      <c r="B13434" s="5" t="s">
        <v>10</v>
      </c>
    </row>
    <row r="13435" spans="1:2" x14ac:dyDescent="0.3">
      <c r="A13435" s="3">
        <v>537788</v>
      </c>
      <c r="B13435" s="5" t="s">
        <v>10</v>
      </c>
    </row>
    <row r="13436" spans="1:2" x14ac:dyDescent="0.3">
      <c r="A13436" s="3">
        <v>647302</v>
      </c>
      <c r="B13436" s="5" t="s">
        <v>416</v>
      </c>
    </row>
    <row r="13437" spans="1:2" x14ac:dyDescent="0.3">
      <c r="A13437" s="3">
        <v>647302</v>
      </c>
      <c r="B13437" s="5" t="s">
        <v>10</v>
      </c>
    </row>
    <row r="13438" spans="1:2" x14ac:dyDescent="0.3">
      <c r="A13438" s="3">
        <v>507773</v>
      </c>
      <c r="B13438" s="5" t="s">
        <v>784</v>
      </c>
    </row>
    <row r="13439" spans="1:2" x14ac:dyDescent="0.3">
      <c r="A13439" s="3">
        <v>507773</v>
      </c>
      <c r="B13439" s="5" t="s">
        <v>94</v>
      </c>
    </row>
    <row r="13440" spans="1:2" x14ac:dyDescent="0.3">
      <c r="A13440" s="3">
        <v>609024</v>
      </c>
      <c r="B13440" s="5" t="s">
        <v>10</v>
      </c>
    </row>
    <row r="13441" spans="1:2" x14ac:dyDescent="0.3">
      <c r="A13441" s="3">
        <v>567629</v>
      </c>
      <c r="B13441" s="5" t="s">
        <v>94</v>
      </c>
    </row>
    <row r="13442" spans="1:2" x14ac:dyDescent="0.3">
      <c r="A13442" s="3">
        <v>539531</v>
      </c>
      <c r="B13442" s="5" t="s">
        <v>108</v>
      </c>
    </row>
    <row r="13443" spans="1:2" x14ac:dyDescent="0.3">
      <c r="A13443" s="3">
        <v>539531</v>
      </c>
      <c r="B13443" s="5" t="s">
        <v>284</v>
      </c>
    </row>
    <row r="13444" spans="1:2" x14ac:dyDescent="0.3">
      <c r="A13444" s="3">
        <v>539531</v>
      </c>
      <c r="B13444" s="5" t="s">
        <v>19767</v>
      </c>
    </row>
    <row r="13445" spans="1:2" x14ac:dyDescent="0.3">
      <c r="A13445" s="3">
        <v>539531</v>
      </c>
      <c r="B13445" s="5" t="s">
        <v>432</v>
      </c>
    </row>
    <row r="13446" spans="1:2" x14ac:dyDescent="0.3">
      <c r="A13446" s="3">
        <v>539531</v>
      </c>
      <c r="B13446" s="5" t="s">
        <v>880</v>
      </c>
    </row>
    <row r="13447" spans="1:2" x14ac:dyDescent="0.3">
      <c r="A13447" s="3">
        <v>533715</v>
      </c>
      <c r="B13447" s="5" t="s">
        <v>877</v>
      </c>
    </row>
    <row r="13448" spans="1:2" x14ac:dyDescent="0.3">
      <c r="A13448" s="3">
        <v>533715</v>
      </c>
      <c r="B13448" s="5" t="s">
        <v>10</v>
      </c>
    </row>
    <row r="13449" spans="1:2" x14ac:dyDescent="0.3">
      <c r="A13449" s="3">
        <v>698009</v>
      </c>
      <c r="B13449" s="5" t="s">
        <v>94</v>
      </c>
    </row>
    <row r="13450" spans="1:2" x14ac:dyDescent="0.3">
      <c r="A13450" s="3">
        <v>663566</v>
      </c>
      <c r="B13450" s="5" t="s">
        <v>10</v>
      </c>
    </row>
    <row r="13451" spans="1:2" x14ac:dyDescent="0.3">
      <c r="A13451" s="3">
        <v>540141</v>
      </c>
      <c r="B13451" s="5" t="s">
        <v>144</v>
      </c>
    </row>
    <row r="13452" spans="1:2" x14ac:dyDescent="0.3">
      <c r="A13452" s="3">
        <v>464504</v>
      </c>
      <c r="B13452" s="5" t="s">
        <v>10</v>
      </c>
    </row>
    <row r="13453" spans="1:2" x14ac:dyDescent="0.3">
      <c r="A13453" s="3">
        <v>567733</v>
      </c>
      <c r="B13453" s="5" t="s">
        <v>10</v>
      </c>
    </row>
    <row r="13454" spans="1:2" x14ac:dyDescent="0.3">
      <c r="A13454" s="3">
        <v>472815</v>
      </c>
      <c r="B13454" s="5" t="s">
        <v>10</v>
      </c>
    </row>
    <row r="13455" spans="1:2" x14ac:dyDescent="0.3">
      <c r="A13455" s="3">
        <v>552865</v>
      </c>
      <c r="B13455" s="5" t="s">
        <v>10</v>
      </c>
    </row>
    <row r="13456" spans="1:2" x14ac:dyDescent="0.3">
      <c r="A13456" s="3">
        <v>595975</v>
      </c>
      <c r="B13456" s="5" t="s">
        <v>108</v>
      </c>
    </row>
    <row r="13457" spans="1:2" x14ac:dyDescent="0.3">
      <c r="A13457" s="3">
        <v>561557</v>
      </c>
      <c r="B13457" s="5" t="s">
        <v>263</v>
      </c>
    </row>
    <row r="13458" spans="1:2" x14ac:dyDescent="0.3">
      <c r="A13458" s="3">
        <v>590164</v>
      </c>
      <c r="B13458" s="5" t="s">
        <v>10</v>
      </c>
    </row>
    <row r="13459" spans="1:2" x14ac:dyDescent="0.3">
      <c r="A13459" s="3">
        <v>496967</v>
      </c>
      <c r="B13459" s="5" t="s">
        <v>1540</v>
      </c>
    </row>
    <row r="13460" spans="1:2" x14ac:dyDescent="0.3">
      <c r="A13460" s="3">
        <v>496967</v>
      </c>
      <c r="B13460" s="5" t="s">
        <v>108</v>
      </c>
    </row>
    <row r="13461" spans="1:2" x14ac:dyDescent="0.3">
      <c r="A13461" s="3">
        <v>496967</v>
      </c>
      <c r="B13461" s="5" t="s">
        <v>19789</v>
      </c>
    </row>
    <row r="13462" spans="1:2" x14ac:dyDescent="0.3">
      <c r="A13462" s="3">
        <v>586592</v>
      </c>
      <c r="B13462" s="5" t="s">
        <v>2847</v>
      </c>
    </row>
    <row r="13463" spans="1:2" x14ac:dyDescent="0.3">
      <c r="A13463" s="3">
        <v>586592</v>
      </c>
      <c r="B13463" s="5" t="s">
        <v>432</v>
      </c>
    </row>
    <row r="13464" spans="1:2" x14ac:dyDescent="0.3">
      <c r="A13464" s="3">
        <v>586592</v>
      </c>
      <c r="B13464" s="5" t="s">
        <v>759</v>
      </c>
    </row>
    <row r="13465" spans="1:2" x14ac:dyDescent="0.3">
      <c r="A13465" s="3">
        <v>586592</v>
      </c>
      <c r="B13465" s="5" t="s">
        <v>10</v>
      </c>
    </row>
    <row r="13466" spans="1:2" x14ac:dyDescent="0.3">
      <c r="A13466" s="3">
        <v>567598</v>
      </c>
      <c r="B13466" s="5" t="s">
        <v>416</v>
      </c>
    </row>
    <row r="13467" spans="1:2" x14ac:dyDescent="0.3">
      <c r="A13467" s="3">
        <v>567598</v>
      </c>
      <c r="B13467" s="5" t="s">
        <v>10</v>
      </c>
    </row>
    <row r="13468" spans="1:2" x14ac:dyDescent="0.3">
      <c r="A13468" s="3">
        <v>644682</v>
      </c>
      <c r="B13468" s="5" t="s">
        <v>10</v>
      </c>
    </row>
    <row r="13469" spans="1:2" x14ac:dyDescent="0.3">
      <c r="A13469" s="3">
        <v>536176</v>
      </c>
      <c r="B13469" s="5" t="s">
        <v>416</v>
      </c>
    </row>
    <row r="13470" spans="1:2" x14ac:dyDescent="0.3">
      <c r="A13470" s="3">
        <v>591121</v>
      </c>
      <c r="B13470" s="5" t="s">
        <v>3926</v>
      </c>
    </row>
    <row r="13471" spans="1:2" x14ac:dyDescent="0.3">
      <c r="A13471" s="3">
        <v>574758</v>
      </c>
      <c r="B13471" s="5" t="s">
        <v>1845</v>
      </c>
    </row>
    <row r="13472" spans="1:2" x14ac:dyDescent="0.3">
      <c r="A13472" s="3">
        <v>602198</v>
      </c>
      <c r="B13472" s="5" t="s">
        <v>10</v>
      </c>
    </row>
    <row r="13473" spans="1:2" x14ac:dyDescent="0.3">
      <c r="A13473" s="3">
        <v>602508</v>
      </c>
      <c r="B13473" s="5" t="s">
        <v>94</v>
      </c>
    </row>
    <row r="13474" spans="1:2" x14ac:dyDescent="0.3">
      <c r="A13474" s="3">
        <v>593035</v>
      </c>
      <c r="B13474" s="5" t="s">
        <v>10</v>
      </c>
    </row>
    <row r="13475" spans="1:2" x14ac:dyDescent="0.3">
      <c r="A13475" s="3">
        <v>504588</v>
      </c>
      <c r="B13475" s="5" t="s">
        <v>108</v>
      </c>
    </row>
    <row r="13476" spans="1:2" x14ac:dyDescent="0.3">
      <c r="A13476" s="3">
        <v>472983</v>
      </c>
      <c r="B13476" s="5" t="s">
        <v>10</v>
      </c>
    </row>
    <row r="13477" spans="1:2" x14ac:dyDescent="0.3">
      <c r="A13477" s="3">
        <v>577889</v>
      </c>
      <c r="B13477" s="5" t="s">
        <v>51</v>
      </c>
    </row>
    <row r="13478" spans="1:2" x14ac:dyDescent="0.3">
      <c r="A13478" s="3">
        <v>577889</v>
      </c>
      <c r="B13478" s="5" t="s">
        <v>10</v>
      </c>
    </row>
    <row r="13479" spans="1:2" x14ac:dyDescent="0.3">
      <c r="A13479" s="3">
        <v>567966</v>
      </c>
      <c r="B13479" s="5" t="s">
        <v>10</v>
      </c>
    </row>
    <row r="13480" spans="1:2" x14ac:dyDescent="0.3">
      <c r="A13480" s="3">
        <v>447034</v>
      </c>
      <c r="B13480" s="5" t="s">
        <v>2847</v>
      </c>
    </row>
    <row r="13481" spans="1:2" x14ac:dyDescent="0.3">
      <c r="A13481" s="3">
        <v>447034</v>
      </c>
      <c r="B13481" s="5" t="s">
        <v>416</v>
      </c>
    </row>
    <row r="13482" spans="1:2" x14ac:dyDescent="0.3">
      <c r="A13482" s="3">
        <v>625561</v>
      </c>
      <c r="B13482" s="5" t="s">
        <v>10</v>
      </c>
    </row>
    <row r="13483" spans="1:2" x14ac:dyDescent="0.3">
      <c r="A13483" s="3">
        <v>649986</v>
      </c>
      <c r="B13483" s="5" t="s">
        <v>94</v>
      </c>
    </row>
    <row r="13484" spans="1:2" x14ac:dyDescent="0.3">
      <c r="A13484" s="3">
        <v>512954</v>
      </c>
      <c r="B13484" s="5" t="s">
        <v>877</v>
      </c>
    </row>
    <row r="13485" spans="1:2" x14ac:dyDescent="0.3">
      <c r="A13485" s="3">
        <v>487291</v>
      </c>
      <c r="B13485" s="5" t="s">
        <v>367</v>
      </c>
    </row>
    <row r="13486" spans="1:2" x14ac:dyDescent="0.3">
      <c r="A13486" s="3">
        <v>487291</v>
      </c>
      <c r="B13486" s="5" t="s">
        <v>584</v>
      </c>
    </row>
    <row r="13487" spans="1:2" x14ac:dyDescent="0.3">
      <c r="A13487" s="3">
        <v>487291</v>
      </c>
      <c r="B13487" s="5" t="s">
        <v>416</v>
      </c>
    </row>
    <row r="13488" spans="1:2" x14ac:dyDescent="0.3">
      <c r="A13488" s="3">
        <v>568300</v>
      </c>
      <c r="B13488" s="5" t="s">
        <v>94</v>
      </c>
    </row>
    <row r="13489" spans="1:2" x14ac:dyDescent="0.3">
      <c r="A13489" s="3">
        <v>600836</v>
      </c>
      <c r="B13489" s="5" t="s">
        <v>432</v>
      </c>
    </row>
    <row r="13490" spans="1:2" x14ac:dyDescent="0.3">
      <c r="A13490" s="3">
        <v>492613</v>
      </c>
      <c r="B13490" s="5" t="s">
        <v>10</v>
      </c>
    </row>
    <row r="13491" spans="1:2" x14ac:dyDescent="0.3">
      <c r="A13491" s="3">
        <v>509364</v>
      </c>
      <c r="B13491" s="5" t="s">
        <v>1540</v>
      </c>
    </row>
    <row r="13492" spans="1:2" x14ac:dyDescent="0.3">
      <c r="A13492" s="3">
        <v>509364</v>
      </c>
      <c r="B13492" s="5" t="s">
        <v>108</v>
      </c>
    </row>
    <row r="13493" spans="1:2" x14ac:dyDescent="0.3">
      <c r="A13493" s="3">
        <v>580629</v>
      </c>
      <c r="B13493" s="5" t="s">
        <v>416</v>
      </c>
    </row>
    <row r="13494" spans="1:2" x14ac:dyDescent="0.3">
      <c r="A13494" s="3">
        <v>559562</v>
      </c>
      <c r="B13494" s="5" t="s">
        <v>144</v>
      </c>
    </row>
    <row r="13495" spans="1:2" x14ac:dyDescent="0.3">
      <c r="A13495" s="3">
        <v>505423</v>
      </c>
      <c r="B13495" s="5" t="s">
        <v>416</v>
      </c>
    </row>
    <row r="13496" spans="1:2" x14ac:dyDescent="0.3">
      <c r="A13496" s="3">
        <v>505423</v>
      </c>
      <c r="B13496" s="5" t="s">
        <v>10</v>
      </c>
    </row>
    <row r="13497" spans="1:2" x14ac:dyDescent="0.3">
      <c r="A13497" s="3">
        <v>570661</v>
      </c>
      <c r="B13497" s="5" t="s">
        <v>284</v>
      </c>
    </row>
    <row r="13498" spans="1:2" x14ac:dyDescent="0.3">
      <c r="A13498" s="3">
        <v>582883</v>
      </c>
      <c r="B13498" s="5" t="s">
        <v>1540</v>
      </c>
    </row>
    <row r="13499" spans="1:2" x14ac:dyDescent="0.3">
      <c r="A13499" s="3">
        <v>582883</v>
      </c>
      <c r="B13499" s="5" t="s">
        <v>108</v>
      </c>
    </row>
    <row r="13500" spans="1:2" x14ac:dyDescent="0.3">
      <c r="A13500" s="3">
        <v>582883</v>
      </c>
      <c r="B13500" s="5" t="s">
        <v>584</v>
      </c>
    </row>
    <row r="13501" spans="1:2" x14ac:dyDescent="0.3">
      <c r="A13501" s="3">
        <v>555790</v>
      </c>
      <c r="B13501" s="5" t="s">
        <v>74</v>
      </c>
    </row>
    <row r="13502" spans="1:2" x14ac:dyDescent="0.3">
      <c r="A13502" s="3">
        <v>522039</v>
      </c>
      <c r="B13502" s="5" t="s">
        <v>10</v>
      </c>
    </row>
    <row r="13503" spans="1:2" x14ac:dyDescent="0.3">
      <c r="A13503" s="3">
        <v>859882</v>
      </c>
      <c r="B13503" s="5" t="s">
        <v>144</v>
      </c>
    </row>
    <row r="13504" spans="1:2" x14ac:dyDescent="0.3">
      <c r="A13504" s="3">
        <v>519141</v>
      </c>
      <c r="B13504" s="5" t="s">
        <v>432</v>
      </c>
    </row>
    <row r="13505" spans="1:2" x14ac:dyDescent="0.3">
      <c r="A13505" s="3">
        <v>340104</v>
      </c>
      <c r="B13505" s="5" t="s">
        <v>10</v>
      </c>
    </row>
    <row r="13506" spans="1:2" x14ac:dyDescent="0.3">
      <c r="A13506" s="3">
        <v>384756</v>
      </c>
      <c r="B13506" s="5" t="s">
        <v>432</v>
      </c>
    </row>
    <row r="13507" spans="1:2" x14ac:dyDescent="0.3">
      <c r="A13507" s="3">
        <v>608654</v>
      </c>
      <c r="B13507" s="5" t="s">
        <v>10</v>
      </c>
    </row>
    <row r="13508" spans="1:2" x14ac:dyDescent="0.3">
      <c r="A13508" s="3">
        <v>449684</v>
      </c>
      <c r="B13508" s="5" t="s">
        <v>1540</v>
      </c>
    </row>
    <row r="13509" spans="1:2" x14ac:dyDescent="0.3">
      <c r="A13509" s="3">
        <v>449684</v>
      </c>
      <c r="B13509" s="5" t="s">
        <v>108</v>
      </c>
    </row>
    <row r="13510" spans="1:2" x14ac:dyDescent="0.3">
      <c r="A13510" s="3">
        <v>587030</v>
      </c>
      <c r="B13510" s="5" t="s">
        <v>595</v>
      </c>
    </row>
    <row r="13511" spans="1:2" x14ac:dyDescent="0.3">
      <c r="A13511" s="3">
        <v>596302</v>
      </c>
      <c r="B13511" s="5" t="s">
        <v>1845</v>
      </c>
    </row>
    <row r="13512" spans="1:2" x14ac:dyDescent="0.3">
      <c r="A13512" s="3">
        <v>605373</v>
      </c>
      <c r="B13512" s="5" t="s">
        <v>51</v>
      </c>
    </row>
    <row r="13513" spans="1:2" x14ac:dyDescent="0.3">
      <c r="A13513" s="3">
        <v>622977</v>
      </c>
      <c r="B13513" s="5" t="s">
        <v>10</v>
      </c>
    </row>
    <row r="13514" spans="1:2" x14ac:dyDescent="0.3">
      <c r="A13514" s="3">
        <v>570508</v>
      </c>
      <c r="B13514" s="5" t="s">
        <v>94</v>
      </c>
    </row>
    <row r="13515" spans="1:2" x14ac:dyDescent="0.3">
      <c r="A13515" s="3">
        <v>513409</v>
      </c>
      <c r="B13515" s="5" t="s">
        <v>144</v>
      </c>
    </row>
    <row r="13516" spans="1:2" x14ac:dyDescent="0.3">
      <c r="A13516" s="3">
        <v>513409</v>
      </c>
      <c r="B13516" s="5" t="s">
        <v>10</v>
      </c>
    </row>
    <row r="13517" spans="1:2" x14ac:dyDescent="0.3">
      <c r="A13517" s="3">
        <v>656956</v>
      </c>
      <c r="B13517" s="5" t="s">
        <v>94</v>
      </c>
    </row>
    <row r="13518" spans="1:2" x14ac:dyDescent="0.3">
      <c r="A13518" s="3">
        <v>560964</v>
      </c>
      <c r="B13518" s="5" t="s">
        <v>595</v>
      </c>
    </row>
    <row r="13519" spans="1:2" x14ac:dyDescent="0.3">
      <c r="A13519" s="3">
        <v>566213</v>
      </c>
      <c r="B13519" s="5" t="s">
        <v>12578</v>
      </c>
    </row>
    <row r="13520" spans="1:2" x14ac:dyDescent="0.3">
      <c r="A13520" s="3">
        <v>487611</v>
      </c>
      <c r="B13520" s="5" t="s">
        <v>1540</v>
      </c>
    </row>
    <row r="13521" spans="1:2" x14ac:dyDescent="0.3">
      <c r="A13521" s="3">
        <v>487611</v>
      </c>
      <c r="B13521" s="5" t="s">
        <v>108</v>
      </c>
    </row>
    <row r="13522" spans="1:2" x14ac:dyDescent="0.3">
      <c r="A13522" s="3">
        <v>450487</v>
      </c>
      <c r="B13522" s="5" t="s">
        <v>10</v>
      </c>
    </row>
    <row r="13523" spans="1:2" x14ac:dyDescent="0.3">
      <c r="A13523" s="3">
        <v>590009</v>
      </c>
      <c r="B13523" s="5" t="s">
        <v>432</v>
      </c>
    </row>
    <row r="13524" spans="1:2" x14ac:dyDescent="0.3">
      <c r="A13524" s="3">
        <v>590009</v>
      </c>
      <c r="B13524" s="5" t="s">
        <v>750</v>
      </c>
    </row>
    <row r="13525" spans="1:2" x14ac:dyDescent="0.3">
      <c r="A13525" s="3">
        <v>587301</v>
      </c>
      <c r="B13525" s="5" t="s">
        <v>108</v>
      </c>
    </row>
    <row r="13526" spans="1:2" x14ac:dyDescent="0.3">
      <c r="A13526" s="3">
        <v>520390</v>
      </c>
      <c r="B13526" s="5" t="s">
        <v>416</v>
      </c>
    </row>
    <row r="13527" spans="1:2" x14ac:dyDescent="0.3">
      <c r="A13527" s="3">
        <v>520390</v>
      </c>
      <c r="B13527" s="5" t="s">
        <v>284</v>
      </c>
    </row>
    <row r="13528" spans="1:2" x14ac:dyDescent="0.3">
      <c r="A13528" s="3">
        <v>520390</v>
      </c>
      <c r="B13528" s="5" t="s">
        <v>1109</v>
      </c>
    </row>
    <row r="13529" spans="1:2" x14ac:dyDescent="0.3">
      <c r="A13529" s="3">
        <v>520390</v>
      </c>
      <c r="B13529" s="5" t="s">
        <v>432</v>
      </c>
    </row>
    <row r="13530" spans="1:2" x14ac:dyDescent="0.3">
      <c r="A13530" s="3">
        <v>520390</v>
      </c>
      <c r="B13530" s="5" t="s">
        <v>10</v>
      </c>
    </row>
    <row r="13531" spans="1:2" x14ac:dyDescent="0.3">
      <c r="A13531" s="3">
        <v>520390</v>
      </c>
      <c r="B13531" s="5" t="s">
        <v>108</v>
      </c>
    </row>
    <row r="13532" spans="1:2" x14ac:dyDescent="0.3">
      <c r="A13532" s="3">
        <v>520390</v>
      </c>
      <c r="B13532" s="5" t="s">
        <v>750</v>
      </c>
    </row>
    <row r="13533" spans="1:2" x14ac:dyDescent="0.3">
      <c r="A13533" s="3">
        <v>574207</v>
      </c>
      <c r="B13533" s="5" t="s">
        <v>108</v>
      </c>
    </row>
    <row r="13534" spans="1:2" x14ac:dyDescent="0.3">
      <c r="A13534" s="3">
        <v>574207</v>
      </c>
      <c r="B13534" s="5" t="s">
        <v>284</v>
      </c>
    </row>
    <row r="13535" spans="1:2" x14ac:dyDescent="0.3">
      <c r="A13535" s="3">
        <v>574207</v>
      </c>
      <c r="B13535" s="5" t="s">
        <v>1567</v>
      </c>
    </row>
    <row r="13536" spans="1:2" x14ac:dyDescent="0.3">
      <c r="A13536" s="3">
        <v>574207</v>
      </c>
      <c r="B13536" s="5" t="s">
        <v>10</v>
      </c>
    </row>
    <row r="13537" spans="1:2" x14ac:dyDescent="0.3">
      <c r="A13537" s="3">
        <v>574436</v>
      </c>
      <c r="B13537" s="5" t="s">
        <v>540</v>
      </c>
    </row>
    <row r="13538" spans="1:2" x14ac:dyDescent="0.3">
      <c r="A13538" s="3">
        <v>473019</v>
      </c>
      <c r="B13538" s="5" t="s">
        <v>416</v>
      </c>
    </row>
    <row r="13539" spans="1:2" x14ac:dyDescent="0.3">
      <c r="A13539" s="3">
        <v>473019</v>
      </c>
      <c r="B13539" s="5" t="s">
        <v>10</v>
      </c>
    </row>
    <row r="13540" spans="1:2" x14ac:dyDescent="0.3">
      <c r="A13540" s="3">
        <v>515724</v>
      </c>
      <c r="B13540" s="5" t="s">
        <v>416</v>
      </c>
    </row>
    <row r="13541" spans="1:2" x14ac:dyDescent="0.3">
      <c r="A13541" s="3">
        <v>515724</v>
      </c>
      <c r="B13541" s="5" t="s">
        <v>10</v>
      </c>
    </row>
    <row r="13542" spans="1:2" x14ac:dyDescent="0.3">
      <c r="A13542" s="3">
        <v>591322</v>
      </c>
      <c r="B13542" s="5" t="s">
        <v>94</v>
      </c>
    </row>
    <row r="13543" spans="1:2" x14ac:dyDescent="0.3">
      <c r="A13543" s="3">
        <v>603772</v>
      </c>
      <c r="B13543" s="5" t="s">
        <v>411</v>
      </c>
    </row>
    <row r="13544" spans="1:2" x14ac:dyDescent="0.3">
      <c r="A13544" s="3">
        <v>603772</v>
      </c>
      <c r="B13544" s="5" t="s">
        <v>784</v>
      </c>
    </row>
    <row r="13545" spans="1:2" x14ac:dyDescent="0.3">
      <c r="A13545" s="3">
        <v>575923</v>
      </c>
      <c r="B13545" s="5" t="s">
        <v>10</v>
      </c>
    </row>
    <row r="13546" spans="1:2" x14ac:dyDescent="0.3">
      <c r="A13546" s="3">
        <v>551808</v>
      </c>
      <c r="B13546" s="5" t="s">
        <v>10</v>
      </c>
    </row>
    <row r="13547" spans="1:2" x14ac:dyDescent="0.3">
      <c r="A13547" s="3">
        <v>595867</v>
      </c>
      <c r="B13547" s="5" t="s">
        <v>1540</v>
      </c>
    </row>
    <row r="13548" spans="1:2" x14ac:dyDescent="0.3">
      <c r="A13548" s="3">
        <v>595867</v>
      </c>
      <c r="B13548" s="5" t="s">
        <v>108</v>
      </c>
    </row>
    <row r="13549" spans="1:2" x14ac:dyDescent="0.3">
      <c r="A13549" s="3">
        <v>595867</v>
      </c>
      <c r="B13549" s="5" t="s">
        <v>19760</v>
      </c>
    </row>
    <row r="13550" spans="1:2" x14ac:dyDescent="0.3">
      <c r="A13550" s="3">
        <v>625814</v>
      </c>
      <c r="B13550" s="5" t="s">
        <v>11644</v>
      </c>
    </row>
    <row r="13551" spans="1:2" x14ac:dyDescent="0.3">
      <c r="A13551" s="3">
        <v>574638</v>
      </c>
      <c r="B13551" s="5" t="s">
        <v>10</v>
      </c>
    </row>
    <row r="13552" spans="1:2" x14ac:dyDescent="0.3">
      <c r="A13552" s="3">
        <v>348672</v>
      </c>
      <c r="B13552" s="5" t="s">
        <v>108</v>
      </c>
    </row>
    <row r="13553" spans="1:2" x14ac:dyDescent="0.3">
      <c r="A13553" s="3">
        <v>348672</v>
      </c>
      <c r="B13553" s="5" t="s">
        <v>750</v>
      </c>
    </row>
    <row r="13554" spans="1:2" x14ac:dyDescent="0.3">
      <c r="A13554" s="3">
        <v>348672</v>
      </c>
      <c r="B13554" s="5" t="s">
        <v>284</v>
      </c>
    </row>
    <row r="13555" spans="1:2" x14ac:dyDescent="0.3">
      <c r="A13555" s="3">
        <v>348672</v>
      </c>
      <c r="B13555" s="5" t="s">
        <v>263</v>
      </c>
    </row>
    <row r="13556" spans="1:2" x14ac:dyDescent="0.3">
      <c r="A13556" s="3">
        <v>627070</v>
      </c>
      <c r="B13556" s="5" t="s">
        <v>416</v>
      </c>
    </row>
    <row r="13557" spans="1:2" x14ac:dyDescent="0.3">
      <c r="A13557" s="3">
        <v>556271</v>
      </c>
      <c r="B13557" s="5" t="s">
        <v>595</v>
      </c>
    </row>
    <row r="13558" spans="1:2" x14ac:dyDescent="0.3">
      <c r="A13558" s="3">
        <v>545836</v>
      </c>
      <c r="B13558" s="5" t="s">
        <v>1905</v>
      </c>
    </row>
    <row r="13559" spans="1:2" x14ac:dyDescent="0.3">
      <c r="A13559" s="3">
        <v>545836</v>
      </c>
      <c r="B13559" s="5" t="s">
        <v>263</v>
      </c>
    </row>
    <row r="13560" spans="1:2" x14ac:dyDescent="0.3">
      <c r="A13560" s="3">
        <v>545836</v>
      </c>
      <c r="B13560" s="5" t="s">
        <v>750</v>
      </c>
    </row>
    <row r="13561" spans="1:2" x14ac:dyDescent="0.3">
      <c r="A13561" s="3">
        <v>517148</v>
      </c>
      <c r="B13561" s="5" t="s">
        <v>877</v>
      </c>
    </row>
    <row r="13562" spans="1:2" x14ac:dyDescent="0.3">
      <c r="A13562" s="3">
        <v>517148</v>
      </c>
      <c r="B13562" s="5" t="s">
        <v>10</v>
      </c>
    </row>
    <row r="13563" spans="1:2" x14ac:dyDescent="0.3">
      <c r="A13563" s="3">
        <v>429416</v>
      </c>
      <c r="B13563" s="5" t="s">
        <v>10</v>
      </c>
    </row>
    <row r="13564" spans="1:2" x14ac:dyDescent="0.3">
      <c r="A13564" s="3">
        <v>638238</v>
      </c>
      <c r="B13564" s="5" t="s">
        <v>3926</v>
      </c>
    </row>
    <row r="13565" spans="1:2" x14ac:dyDescent="0.3">
      <c r="A13565" s="3">
        <v>471859</v>
      </c>
      <c r="B13565" s="5" t="s">
        <v>10</v>
      </c>
    </row>
    <row r="13566" spans="1:2" x14ac:dyDescent="0.3">
      <c r="A13566" s="3">
        <v>613090</v>
      </c>
      <c r="B13566" s="5" t="s">
        <v>51</v>
      </c>
    </row>
    <row r="13567" spans="1:2" x14ac:dyDescent="0.3">
      <c r="A13567" s="3">
        <v>512056</v>
      </c>
      <c r="B13567" s="5" t="s">
        <v>883</v>
      </c>
    </row>
    <row r="13568" spans="1:2" x14ac:dyDescent="0.3">
      <c r="A13568" s="3">
        <v>582873</v>
      </c>
      <c r="B13568" s="5" t="s">
        <v>108</v>
      </c>
    </row>
    <row r="13569" spans="1:2" x14ac:dyDescent="0.3">
      <c r="A13569" s="3">
        <v>582873</v>
      </c>
      <c r="B13569" s="5" t="s">
        <v>284</v>
      </c>
    </row>
    <row r="13570" spans="1:2" x14ac:dyDescent="0.3">
      <c r="A13570" s="3">
        <v>582873</v>
      </c>
      <c r="B13570" s="5" t="s">
        <v>540</v>
      </c>
    </row>
    <row r="13571" spans="1:2" x14ac:dyDescent="0.3">
      <c r="A13571" s="3">
        <v>526426</v>
      </c>
      <c r="B13571" s="5" t="s">
        <v>144</v>
      </c>
    </row>
    <row r="13572" spans="1:2" x14ac:dyDescent="0.3">
      <c r="A13572" s="3">
        <v>729298</v>
      </c>
      <c r="B13572" s="5" t="s">
        <v>1845</v>
      </c>
    </row>
    <row r="13573" spans="1:2" x14ac:dyDescent="0.3">
      <c r="A13573" s="3">
        <v>607822</v>
      </c>
      <c r="B13573" s="5" t="s">
        <v>10</v>
      </c>
    </row>
    <row r="13574" spans="1:2" x14ac:dyDescent="0.3">
      <c r="A13574" s="3">
        <v>704772</v>
      </c>
      <c r="B13574" s="5" t="s">
        <v>144</v>
      </c>
    </row>
    <row r="13575" spans="1:2" x14ac:dyDescent="0.3">
      <c r="A13575" s="3">
        <v>624932</v>
      </c>
      <c r="B13575" s="5" t="s">
        <v>10</v>
      </c>
    </row>
    <row r="13576" spans="1:2" x14ac:dyDescent="0.3">
      <c r="A13576" s="3">
        <v>611291</v>
      </c>
      <c r="B13576" s="5" t="s">
        <v>94</v>
      </c>
    </row>
    <row r="13577" spans="1:2" x14ac:dyDescent="0.3">
      <c r="A13577" s="3">
        <v>619168</v>
      </c>
      <c r="B13577" s="5" t="s">
        <v>877</v>
      </c>
    </row>
    <row r="13578" spans="1:2" x14ac:dyDescent="0.3">
      <c r="A13578" s="3">
        <v>640793</v>
      </c>
      <c r="B13578" s="5" t="s">
        <v>94</v>
      </c>
    </row>
    <row r="13579" spans="1:2" x14ac:dyDescent="0.3">
      <c r="A13579" s="3">
        <v>619441</v>
      </c>
      <c r="B13579" s="5" t="s">
        <v>51</v>
      </c>
    </row>
    <row r="13580" spans="1:2" x14ac:dyDescent="0.3">
      <c r="A13580" s="3">
        <v>588787</v>
      </c>
      <c r="B13580" s="5" t="s">
        <v>2847</v>
      </c>
    </row>
    <row r="13581" spans="1:2" x14ac:dyDescent="0.3">
      <c r="A13581" s="3">
        <v>588787</v>
      </c>
      <c r="B13581" s="5" t="s">
        <v>416</v>
      </c>
    </row>
    <row r="13582" spans="1:2" x14ac:dyDescent="0.3">
      <c r="A13582" s="3">
        <v>542928</v>
      </c>
      <c r="B13582" s="5" t="s">
        <v>51</v>
      </c>
    </row>
    <row r="13583" spans="1:2" x14ac:dyDescent="0.3">
      <c r="A13583" s="3">
        <v>542928</v>
      </c>
      <c r="B13583" s="5" t="s">
        <v>108</v>
      </c>
    </row>
    <row r="13584" spans="1:2" x14ac:dyDescent="0.3">
      <c r="A13584" s="3">
        <v>1068844</v>
      </c>
      <c r="B13584" s="5" t="s">
        <v>94</v>
      </c>
    </row>
    <row r="13585" spans="1:2" x14ac:dyDescent="0.3">
      <c r="A13585" s="3">
        <v>491283</v>
      </c>
      <c r="B13585" s="5" t="s">
        <v>108</v>
      </c>
    </row>
    <row r="13586" spans="1:2" x14ac:dyDescent="0.3">
      <c r="A13586" s="3">
        <v>491283</v>
      </c>
      <c r="B13586" s="5" t="s">
        <v>416</v>
      </c>
    </row>
    <row r="13587" spans="1:2" x14ac:dyDescent="0.3">
      <c r="A13587" s="3">
        <v>491283</v>
      </c>
      <c r="B13587" s="5" t="s">
        <v>10</v>
      </c>
    </row>
    <row r="13588" spans="1:2" x14ac:dyDescent="0.3">
      <c r="A13588" s="3">
        <v>538715</v>
      </c>
      <c r="B13588" s="5" t="s">
        <v>1540</v>
      </c>
    </row>
    <row r="13589" spans="1:2" x14ac:dyDescent="0.3">
      <c r="A13589" s="3">
        <v>538715</v>
      </c>
      <c r="B13589" s="5" t="s">
        <v>1109</v>
      </c>
    </row>
    <row r="13590" spans="1:2" x14ac:dyDescent="0.3">
      <c r="A13590" s="3">
        <v>538715</v>
      </c>
      <c r="B13590" s="5" t="s">
        <v>108</v>
      </c>
    </row>
    <row r="13591" spans="1:2" x14ac:dyDescent="0.3">
      <c r="A13591" s="3">
        <v>538715</v>
      </c>
      <c r="B13591" s="5" t="s">
        <v>284</v>
      </c>
    </row>
    <row r="13592" spans="1:2" x14ac:dyDescent="0.3">
      <c r="A13592" s="3">
        <v>538715</v>
      </c>
      <c r="B13592" s="5" t="s">
        <v>263</v>
      </c>
    </row>
    <row r="13593" spans="1:2" x14ac:dyDescent="0.3">
      <c r="A13593" s="3">
        <v>538715</v>
      </c>
      <c r="B13593" s="5" t="s">
        <v>750</v>
      </c>
    </row>
    <row r="13594" spans="1:2" x14ac:dyDescent="0.3">
      <c r="A13594" s="3">
        <v>586451</v>
      </c>
      <c r="B13594" s="5" t="s">
        <v>10</v>
      </c>
    </row>
    <row r="13595" spans="1:2" x14ac:dyDescent="0.3">
      <c r="A13595" s="3">
        <v>611748</v>
      </c>
      <c r="B13595" s="5" t="s">
        <v>595</v>
      </c>
    </row>
    <row r="13596" spans="1:2" x14ac:dyDescent="0.3">
      <c r="A13596" s="3">
        <v>593691</v>
      </c>
      <c r="B13596" s="5" t="s">
        <v>10</v>
      </c>
    </row>
    <row r="13597" spans="1:2" x14ac:dyDescent="0.3">
      <c r="A13597" s="3">
        <v>518755</v>
      </c>
      <c r="B13597" s="5" t="s">
        <v>877</v>
      </c>
    </row>
    <row r="13598" spans="1:2" x14ac:dyDescent="0.3">
      <c r="A13598" s="3">
        <v>566387</v>
      </c>
      <c r="B13598" s="5" t="s">
        <v>144</v>
      </c>
    </row>
    <row r="13599" spans="1:2" x14ac:dyDescent="0.3">
      <c r="A13599" s="3">
        <v>514222</v>
      </c>
      <c r="B13599" s="5" t="s">
        <v>10</v>
      </c>
    </row>
    <row r="13600" spans="1:2" x14ac:dyDescent="0.3">
      <c r="A13600" s="3">
        <v>493899</v>
      </c>
      <c r="B13600" s="5" t="s">
        <v>411</v>
      </c>
    </row>
    <row r="13601" spans="1:2" x14ac:dyDescent="0.3">
      <c r="A13601" s="3">
        <v>589594</v>
      </c>
      <c r="B13601" s="5" t="s">
        <v>411</v>
      </c>
    </row>
    <row r="13602" spans="1:2" x14ac:dyDescent="0.3">
      <c r="A13602" s="3">
        <v>492565</v>
      </c>
      <c r="B13602" s="5" t="s">
        <v>10</v>
      </c>
    </row>
    <row r="13603" spans="1:2" x14ac:dyDescent="0.3">
      <c r="A13603" s="3">
        <v>698327</v>
      </c>
      <c r="B13603" s="5" t="s">
        <v>94</v>
      </c>
    </row>
    <row r="13604" spans="1:2" x14ac:dyDescent="0.3">
      <c r="A13604" s="3">
        <v>576071</v>
      </c>
      <c r="B13604" s="5" t="s">
        <v>10</v>
      </c>
    </row>
    <row r="13605" spans="1:2" x14ac:dyDescent="0.3">
      <c r="A13605" s="3">
        <v>510498</v>
      </c>
      <c r="B13605" s="5" t="s">
        <v>10</v>
      </c>
    </row>
    <row r="13606" spans="1:2" x14ac:dyDescent="0.3">
      <c r="A13606" s="3">
        <v>630027</v>
      </c>
      <c r="B13606" s="5" t="s">
        <v>144</v>
      </c>
    </row>
    <row r="13607" spans="1:2" x14ac:dyDescent="0.3">
      <c r="A13607" s="3">
        <v>455957</v>
      </c>
      <c r="B13607" s="5" t="s">
        <v>1540</v>
      </c>
    </row>
    <row r="13608" spans="1:2" x14ac:dyDescent="0.3">
      <c r="A13608" s="3">
        <v>455957</v>
      </c>
      <c r="B13608" s="5" t="s">
        <v>1109</v>
      </c>
    </row>
    <row r="13609" spans="1:2" x14ac:dyDescent="0.3">
      <c r="A13609" s="3">
        <v>455957</v>
      </c>
      <c r="B13609" s="5" t="s">
        <v>108</v>
      </c>
    </row>
    <row r="13610" spans="1:2" x14ac:dyDescent="0.3">
      <c r="A13610" s="3">
        <v>455957</v>
      </c>
      <c r="B13610" s="5" t="s">
        <v>540</v>
      </c>
    </row>
    <row r="13611" spans="1:2" x14ac:dyDescent="0.3">
      <c r="A13611" s="3">
        <v>455957</v>
      </c>
      <c r="B13611" s="5" t="s">
        <v>956</v>
      </c>
    </row>
    <row r="13612" spans="1:2" x14ac:dyDescent="0.3">
      <c r="A13612" s="3">
        <v>470897</v>
      </c>
      <c r="B13612" s="5" t="s">
        <v>432</v>
      </c>
    </row>
    <row r="13613" spans="1:2" x14ac:dyDescent="0.3">
      <c r="A13613" s="3">
        <v>470897</v>
      </c>
      <c r="B13613" s="5" t="s">
        <v>416</v>
      </c>
    </row>
    <row r="13614" spans="1:2" x14ac:dyDescent="0.3">
      <c r="A13614" s="3">
        <v>470897</v>
      </c>
      <c r="B13614" s="5" t="s">
        <v>10</v>
      </c>
    </row>
    <row r="13615" spans="1:2" x14ac:dyDescent="0.3">
      <c r="A13615" s="3">
        <v>500860</v>
      </c>
      <c r="B13615" s="5" t="s">
        <v>1540</v>
      </c>
    </row>
    <row r="13616" spans="1:2" x14ac:dyDescent="0.3">
      <c r="A13616" s="3">
        <v>500860</v>
      </c>
      <c r="B13616" s="5" t="s">
        <v>108</v>
      </c>
    </row>
    <row r="13617" spans="1:2" x14ac:dyDescent="0.3">
      <c r="A13617" s="3">
        <v>536396</v>
      </c>
      <c r="B13617" s="5" t="s">
        <v>416</v>
      </c>
    </row>
    <row r="13618" spans="1:2" x14ac:dyDescent="0.3">
      <c r="A13618" s="3">
        <v>536396</v>
      </c>
      <c r="B13618" s="5" t="s">
        <v>10</v>
      </c>
    </row>
    <row r="13619" spans="1:2" x14ac:dyDescent="0.3">
      <c r="A13619" s="3">
        <v>484638</v>
      </c>
      <c r="B13619" s="5" t="s">
        <v>108</v>
      </c>
    </row>
    <row r="13620" spans="1:2" x14ac:dyDescent="0.3">
      <c r="A13620" s="3">
        <v>614488</v>
      </c>
      <c r="B13620" s="5" t="s">
        <v>108</v>
      </c>
    </row>
    <row r="13621" spans="1:2" x14ac:dyDescent="0.3">
      <c r="A13621" s="3">
        <v>553608</v>
      </c>
      <c r="B13621" s="5" t="s">
        <v>84</v>
      </c>
    </row>
    <row r="13622" spans="1:2" x14ac:dyDescent="0.3">
      <c r="A13622" s="3">
        <v>592867</v>
      </c>
      <c r="B13622" s="5" t="s">
        <v>144</v>
      </c>
    </row>
    <row r="13623" spans="1:2" x14ac:dyDescent="0.3">
      <c r="A13623" s="3">
        <v>564701</v>
      </c>
      <c r="B13623" s="5" t="s">
        <v>595</v>
      </c>
    </row>
    <row r="13624" spans="1:2" x14ac:dyDescent="0.3">
      <c r="A13624" s="3">
        <v>632931</v>
      </c>
      <c r="B13624" s="5" t="s">
        <v>51</v>
      </c>
    </row>
    <row r="13625" spans="1:2" x14ac:dyDescent="0.3">
      <c r="A13625" s="3">
        <v>520905</v>
      </c>
      <c r="B13625" s="5" t="s">
        <v>10</v>
      </c>
    </row>
    <row r="13626" spans="1:2" x14ac:dyDescent="0.3">
      <c r="A13626" s="3">
        <v>654299</v>
      </c>
      <c r="B13626" s="5" t="s">
        <v>74</v>
      </c>
    </row>
    <row r="13627" spans="1:2" x14ac:dyDescent="0.3">
      <c r="A13627" s="3">
        <v>654299</v>
      </c>
      <c r="B13627" s="5" t="s">
        <v>10</v>
      </c>
    </row>
    <row r="13628" spans="1:2" x14ac:dyDescent="0.3">
      <c r="A13628" s="3">
        <v>500656</v>
      </c>
      <c r="B13628" s="5" t="s">
        <v>1540</v>
      </c>
    </row>
    <row r="13629" spans="1:2" x14ac:dyDescent="0.3">
      <c r="A13629" s="3">
        <v>500656</v>
      </c>
      <c r="B13629" s="5" t="s">
        <v>108</v>
      </c>
    </row>
    <row r="13630" spans="1:2" x14ac:dyDescent="0.3">
      <c r="A13630" s="3">
        <v>500656</v>
      </c>
      <c r="B13630" s="5" t="s">
        <v>416</v>
      </c>
    </row>
    <row r="13631" spans="1:2" x14ac:dyDescent="0.3">
      <c r="A13631" s="3">
        <v>574376</v>
      </c>
      <c r="B13631" s="5" t="s">
        <v>1540</v>
      </c>
    </row>
    <row r="13632" spans="1:2" x14ac:dyDescent="0.3">
      <c r="A13632" s="3">
        <v>574376</v>
      </c>
      <c r="B13632" s="5" t="s">
        <v>108</v>
      </c>
    </row>
    <row r="13633" spans="1:2" x14ac:dyDescent="0.3">
      <c r="A13633" s="3">
        <v>574376</v>
      </c>
      <c r="B13633" s="5" t="s">
        <v>51</v>
      </c>
    </row>
    <row r="13634" spans="1:2" x14ac:dyDescent="0.3">
      <c r="A13634" s="3">
        <v>574376</v>
      </c>
      <c r="B13634" s="5" t="s">
        <v>416</v>
      </c>
    </row>
    <row r="13635" spans="1:2" x14ac:dyDescent="0.3">
      <c r="A13635" s="3">
        <v>574376</v>
      </c>
      <c r="B13635" s="5" t="s">
        <v>10</v>
      </c>
    </row>
    <row r="13636" spans="1:2" x14ac:dyDescent="0.3">
      <c r="A13636" s="3">
        <v>581420</v>
      </c>
      <c r="B13636" s="5" t="s">
        <v>10</v>
      </c>
    </row>
    <row r="13637" spans="1:2" x14ac:dyDescent="0.3">
      <c r="A13637" s="3">
        <v>609189</v>
      </c>
      <c r="B13637" s="5" t="s">
        <v>10</v>
      </c>
    </row>
    <row r="13638" spans="1:2" x14ac:dyDescent="0.3">
      <c r="A13638" s="3">
        <v>602797</v>
      </c>
      <c r="B13638" s="5" t="s">
        <v>144</v>
      </c>
    </row>
    <row r="13639" spans="1:2" x14ac:dyDescent="0.3">
      <c r="A13639" s="3">
        <v>622951</v>
      </c>
      <c r="B13639" s="5" t="s">
        <v>1144</v>
      </c>
    </row>
    <row r="13640" spans="1:2" x14ac:dyDescent="0.3">
      <c r="A13640" s="3">
        <v>592807</v>
      </c>
      <c r="B13640" s="5" t="s">
        <v>19756</v>
      </c>
    </row>
    <row r="13641" spans="1:2" x14ac:dyDescent="0.3">
      <c r="A13641" s="3">
        <v>592807</v>
      </c>
      <c r="B13641" s="5" t="s">
        <v>1540</v>
      </c>
    </row>
    <row r="13642" spans="1:2" x14ac:dyDescent="0.3">
      <c r="A13642" s="3">
        <v>592807</v>
      </c>
      <c r="B13642" s="5" t="s">
        <v>108</v>
      </c>
    </row>
    <row r="13643" spans="1:2" x14ac:dyDescent="0.3">
      <c r="A13643" s="3">
        <v>565383</v>
      </c>
      <c r="B13643" s="5" t="s">
        <v>10</v>
      </c>
    </row>
    <row r="13644" spans="1:2" x14ac:dyDescent="0.3">
      <c r="A13644" s="3">
        <v>596974</v>
      </c>
      <c r="B13644" s="5" t="s">
        <v>94</v>
      </c>
    </row>
    <row r="13645" spans="1:2" x14ac:dyDescent="0.3">
      <c r="A13645" s="3">
        <v>576040</v>
      </c>
      <c r="B13645" s="5" t="s">
        <v>10</v>
      </c>
    </row>
    <row r="13646" spans="1:2" x14ac:dyDescent="0.3">
      <c r="A13646" s="3">
        <v>608826</v>
      </c>
      <c r="B13646" s="5" t="s">
        <v>144</v>
      </c>
    </row>
    <row r="13647" spans="1:2" x14ac:dyDescent="0.3">
      <c r="A13647" s="3">
        <v>496891</v>
      </c>
      <c r="B13647" s="5" t="s">
        <v>144</v>
      </c>
    </row>
    <row r="13648" spans="1:2" x14ac:dyDescent="0.3">
      <c r="A13648" s="3">
        <v>660653</v>
      </c>
      <c r="B13648" s="5" t="s">
        <v>94</v>
      </c>
    </row>
    <row r="13649" spans="1:2" x14ac:dyDescent="0.3">
      <c r="A13649" s="3">
        <v>597089</v>
      </c>
      <c r="B13649" s="5" t="s">
        <v>595</v>
      </c>
    </row>
    <row r="13650" spans="1:2" x14ac:dyDescent="0.3">
      <c r="A13650" s="3">
        <v>531735</v>
      </c>
      <c r="B13650" s="5" t="s">
        <v>1540</v>
      </c>
    </row>
    <row r="13651" spans="1:2" x14ac:dyDescent="0.3">
      <c r="A13651" s="3">
        <v>531735</v>
      </c>
      <c r="B13651" s="5" t="s">
        <v>108</v>
      </c>
    </row>
    <row r="13652" spans="1:2" x14ac:dyDescent="0.3">
      <c r="A13652" s="3">
        <v>531735</v>
      </c>
      <c r="B13652" s="5" t="s">
        <v>51</v>
      </c>
    </row>
    <row r="13653" spans="1:2" x14ac:dyDescent="0.3">
      <c r="A13653" s="3">
        <v>575428</v>
      </c>
      <c r="B13653" s="5" t="s">
        <v>411</v>
      </c>
    </row>
    <row r="13654" spans="1:2" x14ac:dyDescent="0.3">
      <c r="A13654" s="3">
        <v>575428</v>
      </c>
      <c r="B13654" s="5" t="s">
        <v>108</v>
      </c>
    </row>
    <row r="13655" spans="1:2" x14ac:dyDescent="0.3">
      <c r="A13655" s="3">
        <v>606146</v>
      </c>
      <c r="B13655" s="5" t="s">
        <v>1540</v>
      </c>
    </row>
    <row r="13656" spans="1:2" x14ac:dyDescent="0.3">
      <c r="A13656" s="3">
        <v>606146</v>
      </c>
      <c r="B13656" s="5" t="s">
        <v>750</v>
      </c>
    </row>
    <row r="13657" spans="1:2" x14ac:dyDescent="0.3">
      <c r="A13657" s="3">
        <v>613349</v>
      </c>
      <c r="B13657" s="5" t="s">
        <v>108</v>
      </c>
    </row>
    <row r="13658" spans="1:2" x14ac:dyDescent="0.3">
      <c r="A13658" s="3">
        <v>542830</v>
      </c>
      <c r="B13658" s="5" t="s">
        <v>1540</v>
      </c>
    </row>
    <row r="13659" spans="1:2" x14ac:dyDescent="0.3">
      <c r="A13659" s="3">
        <v>542830</v>
      </c>
      <c r="B13659" s="5" t="s">
        <v>108</v>
      </c>
    </row>
    <row r="13660" spans="1:2" x14ac:dyDescent="0.3">
      <c r="A13660" s="3">
        <v>627093</v>
      </c>
      <c r="B13660" s="5" t="s">
        <v>10</v>
      </c>
    </row>
    <row r="13661" spans="1:2" x14ac:dyDescent="0.3">
      <c r="A13661" s="3">
        <v>530076</v>
      </c>
      <c r="B13661" s="5" t="s">
        <v>10</v>
      </c>
    </row>
    <row r="13662" spans="1:2" x14ac:dyDescent="0.3">
      <c r="A13662" s="3">
        <v>700869</v>
      </c>
      <c r="B13662" s="5" t="s">
        <v>94</v>
      </c>
    </row>
    <row r="13663" spans="1:2" x14ac:dyDescent="0.3">
      <c r="A13663" s="3">
        <v>505953</v>
      </c>
      <c r="B13663" s="5" t="s">
        <v>367</v>
      </c>
    </row>
    <row r="13664" spans="1:2" x14ac:dyDescent="0.3">
      <c r="A13664" s="3">
        <v>655730</v>
      </c>
      <c r="B13664" s="5" t="s">
        <v>416</v>
      </c>
    </row>
    <row r="13665" spans="1:2" x14ac:dyDescent="0.3">
      <c r="A13665" s="3">
        <v>528644</v>
      </c>
      <c r="B13665" s="5" t="s">
        <v>10</v>
      </c>
    </row>
    <row r="13666" spans="1:2" x14ac:dyDescent="0.3">
      <c r="A13666" s="3">
        <v>492449</v>
      </c>
      <c r="B13666" s="5" t="s">
        <v>10</v>
      </c>
    </row>
    <row r="13667" spans="1:2" x14ac:dyDescent="0.3">
      <c r="A13667" s="3">
        <v>553645</v>
      </c>
      <c r="B13667" s="5" t="s">
        <v>10</v>
      </c>
    </row>
    <row r="13668" spans="1:2" x14ac:dyDescent="0.3">
      <c r="A13668" s="3">
        <v>639421</v>
      </c>
      <c r="B13668" s="5" t="s">
        <v>432</v>
      </c>
    </row>
    <row r="13669" spans="1:2" x14ac:dyDescent="0.3">
      <c r="A13669" s="3">
        <v>492616</v>
      </c>
      <c r="B13669" s="5" t="s">
        <v>10</v>
      </c>
    </row>
    <row r="13670" spans="1:2" x14ac:dyDescent="0.3">
      <c r="A13670" s="3">
        <v>492616</v>
      </c>
      <c r="B13670" s="5" t="s">
        <v>411</v>
      </c>
    </row>
    <row r="13671" spans="1:2" x14ac:dyDescent="0.3">
      <c r="A13671" s="3">
        <v>612304</v>
      </c>
      <c r="B13671" s="5" t="s">
        <v>84</v>
      </c>
    </row>
    <row r="13672" spans="1:2" x14ac:dyDescent="0.3">
      <c r="A13672" s="3">
        <v>572628</v>
      </c>
      <c r="B13672" s="5" t="s">
        <v>144</v>
      </c>
    </row>
    <row r="13673" spans="1:2" x14ac:dyDescent="0.3">
      <c r="A13673" s="3">
        <v>587986</v>
      </c>
      <c r="B13673" s="5" t="s">
        <v>108</v>
      </c>
    </row>
    <row r="13674" spans="1:2" x14ac:dyDescent="0.3">
      <c r="A13674" s="3">
        <v>587986</v>
      </c>
      <c r="B13674" s="5" t="s">
        <v>51</v>
      </c>
    </row>
    <row r="13675" spans="1:2" x14ac:dyDescent="0.3">
      <c r="A13675" s="3">
        <v>597088</v>
      </c>
      <c r="B13675" s="5" t="s">
        <v>108</v>
      </c>
    </row>
    <row r="13676" spans="1:2" x14ac:dyDescent="0.3">
      <c r="A13676" s="3">
        <v>597088</v>
      </c>
      <c r="B13676" s="5" t="s">
        <v>7763</v>
      </c>
    </row>
    <row r="13677" spans="1:2" x14ac:dyDescent="0.3">
      <c r="A13677" s="3">
        <v>597088</v>
      </c>
      <c r="B13677" s="5" t="s">
        <v>750</v>
      </c>
    </row>
    <row r="13678" spans="1:2" x14ac:dyDescent="0.3">
      <c r="A13678" s="3">
        <v>589985</v>
      </c>
      <c r="B13678" s="5" t="s">
        <v>108</v>
      </c>
    </row>
    <row r="13679" spans="1:2" x14ac:dyDescent="0.3">
      <c r="A13679" s="3">
        <v>575803</v>
      </c>
      <c r="B13679" s="5" t="s">
        <v>956</v>
      </c>
    </row>
    <row r="13680" spans="1:2" x14ac:dyDescent="0.3">
      <c r="A13680" s="3">
        <v>575803</v>
      </c>
      <c r="B13680" s="5" t="s">
        <v>284</v>
      </c>
    </row>
    <row r="13681" spans="1:2" x14ac:dyDescent="0.3">
      <c r="A13681" s="3">
        <v>658767</v>
      </c>
      <c r="B13681" s="5" t="s">
        <v>595</v>
      </c>
    </row>
    <row r="13682" spans="1:2" x14ac:dyDescent="0.3">
      <c r="A13682" s="3">
        <v>576712</v>
      </c>
      <c r="B13682" s="5" t="s">
        <v>10</v>
      </c>
    </row>
    <row r="13683" spans="1:2" x14ac:dyDescent="0.3">
      <c r="A13683" s="3">
        <v>513776</v>
      </c>
      <c r="B13683" s="5" t="s">
        <v>51</v>
      </c>
    </row>
    <row r="13684" spans="1:2" x14ac:dyDescent="0.3">
      <c r="A13684" s="3">
        <v>522887</v>
      </c>
      <c r="B13684" s="5" t="s">
        <v>284</v>
      </c>
    </row>
    <row r="13685" spans="1:2" x14ac:dyDescent="0.3">
      <c r="A13685" s="3">
        <v>498743</v>
      </c>
      <c r="B13685" s="5" t="s">
        <v>1540</v>
      </c>
    </row>
    <row r="13686" spans="1:2" x14ac:dyDescent="0.3">
      <c r="A13686" s="3">
        <v>498743</v>
      </c>
      <c r="B13686" s="5" t="s">
        <v>108</v>
      </c>
    </row>
    <row r="13687" spans="1:2" x14ac:dyDescent="0.3">
      <c r="A13687" s="3">
        <v>498743</v>
      </c>
      <c r="B13687" s="5" t="s">
        <v>2847</v>
      </c>
    </row>
    <row r="13688" spans="1:2" x14ac:dyDescent="0.3">
      <c r="A13688" s="3">
        <v>498743</v>
      </c>
      <c r="B13688" s="5" t="s">
        <v>19760</v>
      </c>
    </row>
    <row r="13689" spans="1:2" x14ac:dyDescent="0.3">
      <c r="A13689" s="3">
        <v>498743</v>
      </c>
      <c r="B13689" s="5" t="s">
        <v>416</v>
      </c>
    </row>
    <row r="13690" spans="1:2" x14ac:dyDescent="0.3">
      <c r="A13690" s="3">
        <v>523172</v>
      </c>
      <c r="B13690" s="5" t="s">
        <v>10</v>
      </c>
    </row>
    <row r="13691" spans="1:2" x14ac:dyDescent="0.3">
      <c r="A13691" s="3">
        <v>574088</v>
      </c>
      <c r="B13691" s="5" t="s">
        <v>1036</v>
      </c>
    </row>
    <row r="13692" spans="1:2" x14ac:dyDescent="0.3">
      <c r="A13692" s="3">
        <v>574088</v>
      </c>
      <c r="B13692" s="5" t="s">
        <v>51</v>
      </c>
    </row>
    <row r="13693" spans="1:2" x14ac:dyDescent="0.3">
      <c r="A13693" s="3">
        <v>588001</v>
      </c>
      <c r="B13693" s="5" t="s">
        <v>51</v>
      </c>
    </row>
    <row r="13694" spans="1:2" x14ac:dyDescent="0.3">
      <c r="A13694" s="3">
        <v>613183</v>
      </c>
      <c r="B13694" s="5" t="s">
        <v>74</v>
      </c>
    </row>
    <row r="13695" spans="1:2" x14ac:dyDescent="0.3">
      <c r="A13695" s="3">
        <v>491037</v>
      </c>
      <c r="B13695" s="5" t="s">
        <v>10</v>
      </c>
    </row>
    <row r="13696" spans="1:2" x14ac:dyDescent="0.3">
      <c r="A13696" s="3">
        <v>571419</v>
      </c>
      <c r="B13696" s="5" t="s">
        <v>877</v>
      </c>
    </row>
    <row r="13697" spans="1:2" x14ac:dyDescent="0.3">
      <c r="A13697" s="3">
        <v>574321</v>
      </c>
      <c r="B13697" s="5" t="s">
        <v>108</v>
      </c>
    </row>
    <row r="13698" spans="1:2" x14ac:dyDescent="0.3">
      <c r="A13698" s="3">
        <v>574321</v>
      </c>
      <c r="B13698" s="5" t="s">
        <v>284</v>
      </c>
    </row>
    <row r="13699" spans="1:2" x14ac:dyDescent="0.3">
      <c r="A13699" s="3">
        <v>590096</v>
      </c>
      <c r="B13699" s="5" t="s">
        <v>880</v>
      </c>
    </row>
    <row r="13700" spans="1:2" x14ac:dyDescent="0.3">
      <c r="A13700" s="3">
        <v>622668</v>
      </c>
      <c r="B13700" s="5" t="s">
        <v>94</v>
      </c>
    </row>
    <row r="13701" spans="1:2" x14ac:dyDescent="0.3">
      <c r="A13701" s="3">
        <v>618326</v>
      </c>
      <c r="B13701" s="5" t="s">
        <v>1540</v>
      </c>
    </row>
    <row r="13702" spans="1:2" x14ac:dyDescent="0.3">
      <c r="A13702" s="3">
        <v>618326</v>
      </c>
      <c r="B13702" s="5" t="s">
        <v>108</v>
      </c>
    </row>
    <row r="13703" spans="1:2" x14ac:dyDescent="0.3">
      <c r="A13703" s="3">
        <v>618326</v>
      </c>
      <c r="B13703" s="5" t="s">
        <v>540</v>
      </c>
    </row>
    <row r="13704" spans="1:2" x14ac:dyDescent="0.3">
      <c r="A13704" s="3">
        <v>618326</v>
      </c>
      <c r="B13704" s="5" t="s">
        <v>10</v>
      </c>
    </row>
    <row r="13705" spans="1:2" x14ac:dyDescent="0.3">
      <c r="A13705" s="3">
        <v>544345</v>
      </c>
      <c r="B13705" s="5" t="s">
        <v>108</v>
      </c>
    </row>
    <row r="13706" spans="1:2" x14ac:dyDescent="0.3">
      <c r="A13706" s="3">
        <v>483096</v>
      </c>
      <c r="B13706" s="5" t="s">
        <v>10</v>
      </c>
    </row>
    <row r="13707" spans="1:2" x14ac:dyDescent="0.3">
      <c r="A13707" s="3">
        <v>696026</v>
      </c>
      <c r="B13707" s="5" t="s">
        <v>94</v>
      </c>
    </row>
    <row r="13708" spans="1:2" x14ac:dyDescent="0.3">
      <c r="A13708" s="3">
        <v>604837</v>
      </c>
      <c r="B13708" s="5" t="s">
        <v>10</v>
      </c>
    </row>
    <row r="13709" spans="1:2" x14ac:dyDescent="0.3">
      <c r="A13709" s="3">
        <v>581475</v>
      </c>
      <c r="B13709" s="5" t="s">
        <v>10</v>
      </c>
    </row>
    <row r="13710" spans="1:2" x14ac:dyDescent="0.3">
      <c r="A13710" s="3">
        <v>548064</v>
      </c>
      <c r="B13710" s="5" t="s">
        <v>10</v>
      </c>
    </row>
    <row r="13711" spans="1:2" x14ac:dyDescent="0.3">
      <c r="A13711" s="3">
        <v>579299</v>
      </c>
      <c r="B13711" s="5" t="s">
        <v>263</v>
      </c>
    </row>
    <row r="13712" spans="1:2" x14ac:dyDescent="0.3">
      <c r="A13712" s="3">
        <v>509733</v>
      </c>
      <c r="B13712" s="5" t="s">
        <v>284</v>
      </c>
    </row>
    <row r="13713" spans="1:2" x14ac:dyDescent="0.3">
      <c r="A13713" s="3">
        <v>509733</v>
      </c>
      <c r="B13713" s="5" t="s">
        <v>1540</v>
      </c>
    </row>
    <row r="13714" spans="1:2" x14ac:dyDescent="0.3">
      <c r="A13714" s="3">
        <v>501989</v>
      </c>
      <c r="B13714" s="5" t="s">
        <v>10</v>
      </c>
    </row>
    <row r="13715" spans="1:2" x14ac:dyDescent="0.3">
      <c r="A13715" s="3">
        <v>493066</v>
      </c>
      <c r="B13715" s="5" t="s">
        <v>416</v>
      </c>
    </row>
    <row r="13716" spans="1:2" x14ac:dyDescent="0.3">
      <c r="A13716" s="3">
        <v>493066</v>
      </c>
      <c r="B13716" s="5" t="s">
        <v>10</v>
      </c>
    </row>
    <row r="13717" spans="1:2" x14ac:dyDescent="0.3">
      <c r="A13717" s="3">
        <v>437626</v>
      </c>
      <c r="B13717" s="5" t="s">
        <v>432</v>
      </c>
    </row>
    <row r="13718" spans="1:2" x14ac:dyDescent="0.3">
      <c r="A13718" s="3">
        <v>437626</v>
      </c>
      <c r="B13718" s="5" t="s">
        <v>750</v>
      </c>
    </row>
    <row r="13719" spans="1:2" x14ac:dyDescent="0.3">
      <c r="A13719" s="3">
        <v>437626</v>
      </c>
      <c r="B13719" s="5" t="s">
        <v>10</v>
      </c>
    </row>
    <row r="13720" spans="1:2" x14ac:dyDescent="0.3">
      <c r="A13720" s="3">
        <v>596650</v>
      </c>
      <c r="B13720" s="5" t="s">
        <v>595</v>
      </c>
    </row>
    <row r="13721" spans="1:2" x14ac:dyDescent="0.3">
      <c r="A13721" s="3">
        <v>567860</v>
      </c>
      <c r="B13721" s="5" t="s">
        <v>10</v>
      </c>
    </row>
    <row r="13722" spans="1:2" x14ac:dyDescent="0.3">
      <c r="A13722" s="3">
        <v>660033</v>
      </c>
      <c r="B13722" s="5" t="s">
        <v>2138</v>
      </c>
    </row>
    <row r="13723" spans="1:2" x14ac:dyDescent="0.3">
      <c r="A13723" s="3">
        <v>695194</v>
      </c>
      <c r="B13723" s="5" t="s">
        <v>94</v>
      </c>
    </row>
    <row r="13724" spans="1:2" x14ac:dyDescent="0.3">
      <c r="A13724" s="3">
        <v>580944</v>
      </c>
      <c r="B13724" s="5" t="s">
        <v>10</v>
      </c>
    </row>
    <row r="13725" spans="1:2" x14ac:dyDescent="0.3">
      <c r="A13725" s="3">
        <v>456529</v>
      </c>
      <c r="B13725" s="5" t="s">
        <v>10</v>
      </c>
    </row>
    <row r="13726" spans="1:2" x14ac:dyDescent="0.3">
      <c r="A13726" s="3">
        <v>586586</v>
      </c>
      <c r="B13726" s="5" t="s">
        <v>10</v>
      </c>
    </row>
    <row r="13727" spans="1:2" x14ac:dyDescent="0.3">
      <c r="A13727" s="3">
        <v>619263</v>
      </c>
      <c r="B13727" s="5" t="s">
        <v>10</v>
      </c>
    </row>
    <row r="13728" spans="1:2" x14ac:dyDescent="0.3">
      <c r="A13728" s="3">
        <v>543915</v>
      </c>
      <c r="B13728" s="5" t="s">
        <v>19778</v>
      </c>
    </row>
    <row r="13729" spans="1:2" x14ac:dyDescent="0.3">
      <c r="A13729" s="3">
        <v>543915</v>
      </c>
      <c r="B13729" s="5" t="s">
        <v>416</v>
      </c>
    </row>
    <row r="13730" spans="1:2" x14ac:dyDescent="0.3">
      <c r="A13730" s="3">
        <v>566368</v>
      </c>
      <c r="B13730" s="5" t="s">
        <v>108</v>
      </c>
    </row>
    <row r="13731" spans="1:2" x14ac:dyDescent="0.3">
      <c r="A13731" s="3">
        <v>566368</v>
      </c>
      <c r="B13731" s="5" t="s">
        <v>284</v>
      </c>
    </row>
    <row r="13732" spans="1:2" x14ac:dyDescent="0.3">
      <c r="A13732" s="3">
        <v>566368</v>
      </c>
      <c r="B13732" s="5" t="s">
        <v>10</v>
      </c>
    </row>
    <row r="13733" spans="1:2" x14ac:dyDescent="0.3">
      <c r="A13733" s="3">
        <v>594082</v>
      </c>
      <c r="B13733" s="5" t="s">
        <v>10</v>
      </c>
    </row>
    <row r="13734" spans="1:2" x14ac:dyDescent="0.3">
      <c r="A13734" s="3">
        <v>595841</v>
      </c>
      <c r="B13734" s="5" t="s">
        <v>10</v>
      </c>
    </row>
    <row r="13735" spans="1:2" x14ac:dyDescent="0.3">
      <c r="A13735" s="3">
        <v>331986</v>
      </c>
      <c r="B13735" s="5" t="s">
        <v>10</v>
      </c>
    </row>
    <row r="13736" spans="1:2" x14ac:dyDescent="0.3">
      <c r="A13736" s="3">
        <v>553882</v>
      </c>
      <c r="B13736" s="5" t="s">
        <v>10</v>
      </c>
    </row>
    <row r="13737" spans="1:2" x14ac:dyDescent="0.3">
      <c r="A13737" s="3">
        <v>582607</v>
      </c>
      <c r="B13737" s="5" t="s">
        <v>10</v>
      </c>
    </row>
    <row r="13738" spans="1:2" x14ac:dyDescent="0.3">
      <c r="A13738" s="3">
        <v>610120</v>
      </c>
      <c r="B13738" s="5" t="s">
        <v>1905</v>
      </c>
    </row>
    <row r="13739" spans="1:2" x14ac:dyDescent="0.3">
      <c r="A13739" s="3">
        <v>610120</v>
      </c>
      <c r="B13739" s="5" t="s">
        <v>108</v>
      </c>
    </row>
    <row r="13740" spans="1:2" x14ac:dyDescent="0.3">
      <c r="A13740" s="3">
        <v>610120</v>
      </c>
      <c r="B13740" s="5" t="s">
        <v>416</v>
      </c>
    </row>
    <row r="13741" spans="1:2" x14ac:dyDescent="0.3">
      <c r="A13741" s="3">
        <v>614204</v>
      </c>
      <c r="B13741" s="5" t="s">
        <v>432</v>
      </c>
    </row>
    <row r="13742" spans="1:2" x14ac:dyDescent="0.3">
      <c r="A13742" s="3">
        <v>528225</v>
      </c>
      <c r="B13742" s="5" t="s">
        <v>144</v>
      </c>
    </row>
    <row r="13743" spans="1:2" x14ac:dyDescent="0.3">
      <c r="A13743" s="3">
        <v>623521</v>
      </c>
      <c r="B13743" s="5" t="s">
        <v>10</v>
      </c>
    </row>
    <row r="13744" spans="1:2" x14ac:dyDescent="0.3">
      <c r="A13744" s="3">
        <v>367198</v>
      </c>
      <c r="B13744" s="5" t="s">
        <v>411</v>
      </c>
    </row>
    <row r="13745" spans="1:2" x14ac:dyDescent="0.3">
      <c r="A13745" s="3">
        <v>367198</v>
      </c>
      <c r="B13745" s="5" t="s">
        <v>784</v>
      </c>
    </row>
    <row r="13746" spans="1:2" x14ac:dyDescent="0.3">
      <c r="A13746" s="3">
        <v>553141</v>
      </c>
      <c r="B13746" s="5" t="s">
        <v>10</v>
      </c>
    </row>
    <row r="13747" spans="1:2" x14ac:dyDescent="0.3">
      <c r="A13747" s="3">
        <v>525183</v>
      </c>
      <c r="B13747" s="5" t="s">
        <v>10</v>
      </c>
    </row>
    <row r="13748" spans="1:2" x14ac:dyDescent="0.3">
      <c r="A13748" s="3">
        <v>543084</v>
      </c>
      <c r="B13748" s="5" t="s">
        <v>10</v>
      </c>
    </row>
    <row r="13749" spans="1:2" x14ac:dyDescent="0.3">
      <c r="A13749" s="3">
        <v>666950</v>
      </c>
      <c r="B13749" s="5" t="s">
        <v>94</v>
      </c>
    </row>
    <row r="13750" spans="1:2" x14ac:dyDescent="0.3">
      <c r="A13750" s="3">
        <v>566228</v>
      </c>
      <c r="B13750" s="5" t="s">
        <v>10</v>
      </c>
    </row>
    <row r="13751" spans="1:2" x14ac:dyDescent="0.3">
      <c r="A13751" s="3">
        <v>521844</v>
      </c>
      <c r="B13751" s="5" t="s">
        <v>10</v>
      </c>
    </row>
    <row r="13752" spans="1:2" x14ac:dyDescent="0.3">
      <c r="A13752" s="3">
        <v>551994</v>
      </c>
      <c r="B13752" s="5" t="s">
        <v>10</v>
      </c>
    </row>
    <row r="13753" spans="1:2" x14ac:dyDescent="0.3">
      <c r="A13753" s="3">
        <v>584427</v>
      </c>
      <c r="B13753" s="5" t="s">
        <v>108</v>
      </c>
    </row>
    <row r="13754" spans="1:2" x14ac:dyDescent="0.3">
      <c r="A13754" s="3">
        <v>584427</v>
      </c>
      <c r="B13754" s="5" t="s">
        <v>51</v>
      </c>
    </row>
    <row r="13755" spans="1:2" x14ac:dyDescent="0.3">
      <c r="A13755" s="3">
        <v>554022</v>
      </c>
      <c r="B13755" s="5" t="s">
        <v>1540</v>
      </c>
    </row>
    <row r="13756" spans="1:2" x14ac:dyDescent="0.3">
      <c r="A13756" s="3">
        <v>554022</v>
      </c>
      <c r="B13756" s="5" t="s">
        <v>19778</v>
      </c>
    </row>
    <row r="13757" spans="1:2" x14ac:dyDescent="0.3">
      <c r="A13757" s="3">
        <v>554022</v>
      </c>
      <c r="B13757" s="5" t="s">
        <v>956</v>
      </c>
    </row>
    <row r="13758" spans="1:2" x14ac:dyDescent="0.3">
      <c r="A13758" s="3">
        <v>547090</v>
      </c>
      <c r="B13758" s="5" t="s">
        <v>220</v>
      </c>
    </row>
    <row r="13759" spans="1:2" x14ac:dyDescent="0.3">
      <c r="A13759" s="3">
        <v>702037</v>
      </c>
      <c r="B13759" s="5" t="s">
        <v>10</v>
      </c>
    </row>
    <row r="13760" spans="1:2" x14ac:dyDescent="0.3">
      <c r="A13760" s="3">
        <v>652020</v>
      </c>
      <c r="B13760" s="5" t="s">
        <v>84</v>
      </c>
    </row>
    <row r="13761" spans="1:2" x14ac:dyDescent="0.3">
      <c r="A13761" s="3">
        <v>590123</v>
      </c>
      <c r="B13761" s="5" t="s">
        <v>10</v>
      </c>
    </row>
    <row r="13762" spans="1:2" x14ac:dyDescent="0.3">
      <c r="A13762" s="3">
        <v>616584</v>
      </c>
      <c r="B13762" s="5" t="s">
        <v>10</v>
      </c>
    </row>
    <row r="13763" spans="1:2" x14ac:dyDescent="0.3">
      <c r="A13763" s="3">
        <v>721188</v>
      </c>
      <c r="B13763" s="5" t="s">
        <v>94</v>
      </c>
    </row>
    <row r="13764" spans="1:2" x14ac:dyDescent="0.3">
      <c r="A13764" s="3">
        <v>657024</v>
      </c>
      <c r="B13764" s="5" t="s">
        <v>94</v>
      </c>
    </row>
    <row r="13765" spans="1:2" x14ac:dyDescent="0.3">
      <c r="A13765" s="3">
        <v>547539</v>
      </c>
      <c r="B13765" s="5" t="s">
        <v>108</v>
      </c>
    </row>
    <row r="13766" spans="1:2" x14ac:dyDescent="0.3">
      <c r="A13766" s="3">
        <v>590017</v>
      </c>
      <c r="B13766" s="5" t="s">
        <v>1540</v>
      </c>
    </row>
    <row r="13767" spans="1:2" x14ac:dyDescent="0.3">
      <c r="A13767" s="3">
        <v>590017</v>
      </c>
      <c r="B13767" s="5" t="s">
        <v>108</v>
      </c>
    </row>
    <row r="13768" spans="1:2" x14ac:dyDescent="0.3">
      <c r="A13768" s="3">
        <v>644479</v>
      </c>
      <c r="B13768" s="5" t="s">
        <v>229</v>
      </c>
    </row>
    <row r="13769" spans="1:2" x14ac:dyDescent="0.3">
      <c r="A13769" s="3">
        <v>644479</v>
      </c>
      <c r="B13769" s="5" t="s">
        <v>19790</v>
      </c>
    </row>
    <row r="13770" spans="1:2" x14ac:dyDescent="0.3">
      <c r="A13770" s="3">
        <v>644479</v>
      </c>
      <c r="B13770" s="5" t="s">
        <v>10</v>
      </c>
    </row>
    <row r="13771" spans="1:2" x14ac:dyDescent="0.3">
      <c r="A13771" s="3">
        <v>643236</v>
      </c>
      <c r="B13771" s="5" t="s">
        <v>108</v>
      </c>
    </row>
    <row r="13772" spans="1:2" x14ac:dyDescent="0.3">
      <c r="A13772" s="3">
        <v>539364</v>
      </c>
      <c r="B13772" s="5" t="s">
        <v>10</v>
      </c>
    </row>
    <row r="13773" spans="1:2" x14ac:dyDescent="0.3">
      <c r="A13773" s="3">
        <v>520679</v>
      </c>
      <c r="B13773" s="5" t="s">
        <v>883</v>
      </c>
    </row>
    <row r="13774" spans="1:2" x14ac:dyDescent="0.3">
      <c r="A13774" s="3">
        <v>520679</v>
      </c>
      <c r="B13774" s="5" t="s">
        <v>10</v>
      </c>
    </row>
    <row r="13775" spans="1:2" x14ac:dyDescent="0.3">
      <c r="A13775" s="3">
        <v>586595</v>
      </c>
      <c r="B13775" s="5" t="s">
        <v>10</v>
      </c>
    </row>
    <row r="13776" spans="1:2" x14ac:dyDescent="0.3">
      <c r="A13776" s="3">
        <v>547258</v>
      </c>
      <c r="B13776" s="5" t="s">
        <v>108</v>
      </c>
    </row>
    <row r="13777" spans="1:2" x14ac:dyDescent="0.3">
      <c r="A13777" s="3">
        <v>575828</v>
      </c>
      <c r="B13777" s="5" t="s">
        <v>877</v>
      </c>
    </row>
    <row r="13778" spans="1:2" x14ac:dyDescent="0.3">
      <c r="A13778" s="3">
        <v>587065</v>
      </c>
      <c r="B13778" s="5" t="s">
        <v>284</v>
      </c>
    </row>
    <row r="13779" spans="1:2" x14ac:dyDescent="0.3">
      <c r="A13779" s="3">
        <v>587065</v>
      </c>
      <c r="B13779" s="5" t="s">
        <v>19760</v>
      </c>
    </row>
    <row r="13780" spans="1:2" x14ac:dyDescent="0.3">
      <c r="A13780" s="3">
        <v>463364</v>
      </c>
      <c r="B13780" s="5" t="s">
        <v>416</v>
      </c>
    </row>
    <row r="13781" spans="1:2" x14ac:dyDescent="0.3">
      <c r="A13781" s="3">
        <v>629014</v>
      </c>
      <c r="B13781" s="5" t="s">
        <v>144</v>
      </c>
    </row>
    <row r="13782" spans="1:2" x14ac:dyDescent="0.3">
      <c r="A13782" s="3">
        <v>565348</v>
      </c>
      <c r="B13782" s="5" t="s">
        <v>10</v>
      </c>
    </row>
    <row r="13783" spans="1:2" x14ac:dyDescent="0.3">
      <c r="A13783" s="3">
        <v>623627</v>
      </c>
      <c r="B13783" s="5" t="s">
        <v>51</v>
      </c>
    </row>
    <row r="13784" spans="1:2" x14ac:dyDescent="0.3">
      <c r="A13784" s="3">
        <v>512019</v>
      </c>
      <c r="B13784" s="5" t="s">
        <v>51</v>
      </c>
    </row>
    <row r="13785" spans="1:2" x14ac:dyDescent="0.3">
      <c r="A13785" s="3">
        <v>509853</v>
      </c>
      <c r="B13785" s="5" t="s">
        <v>416</v>
      </c>
    </row>
    <row r="13786" spans="1:2" x14ac:dyDescent="0.3">
      <c r="A13786" s="3">
        <v>509853</v>
      </c>
      <c r="B13786" s="5" t="s">
        <v>10</v>
      </c>
    </row>
    <row r="13787" spans="1:2" x14ac:dyDescent="0.3">
      <c r="A13787" s="3">
        <v>587488</v>
      </c>
      <c r="B13787" s="5" t="s">
        <v>220</v>
      </c>
    </row>
    <row r="13788" spans="1:2" x14ac:dyDescent="0.3">
      <c r="A13788" s="3">
        <v>538227</v>
      </c>
      <c r="B13788" s="5" t="s">
        <v>1540</v>
      </c>
    </row>
    <row r="13789" spans="1:2" x14ac:dyDescent="0.3">
      <c r="A13789" s="3">
        <v>538227</v>
      </c>
      <c r="B13789" s="5" t="s">
        <v>2847</v>
      </c>
    </row>
    <row r="13790" spans="1:2" x14ac:dyDescent="0.3">
      <c r="A13790" s="3">
        <v>589157</v>
      </c>
      <c r="B13790" s="5" t="s">
        <v>411</v>
      </c>
    </row>
    <row r="13791" spans="1:2" x14ac:dyDescent="0.3">
      <c r="A13791" s="3">
        <v>589157</v>
      </c>
      <c r="B13791" s="5" t="s">
        <v>784</v>
      </c>
    </row>
    <row r="13792" spans="1:2" x14ac:dyDescent="0.3">
      <c r="A13792" s="3">
        <v>565719</v>
      </c>
      <c r="B13792" s="5" t="s">
        <v>10</v>
      </c>
    </row>
    <row r="13793" spans="1:2" x14ac:dyDescent="0.3">
      <c r="A13793" s="3">
        <v>575942</v>
      </c>
      <c r="B13793" s="5" t="s">
        <v>10</v>
      </c>
    </row>
    <row r="13794" spans="1:2" x14ac:dyDescent="0.3">
      <c r="A13794" s="3">
        <v>586577</v>
      </c>
      <c r="B13794" s="5" t="s">
        <v>10</v>
      </c>
    </row>
    <row r="13795" spans="1:2" x14ac:dyDescent="0.3">
      <c r="A13795" s="3">
        <v>543343</v>
      </c>
      <c r="B13795" s="5" t="s">
        <v>7931</v>
      </c>
    </row>
    <row r="13796" spans="1:2" x14ac:dyDescent="0.3">
      <c r="A13796" s="3">
        <v>543343</v>
      </c>
      <c r="B13796" s="5" t="s">
        <v>10</v>
      </c>
    </row>
    <row r="13797" spans="1:2" x14ac:dyDescent="0.3">
      <c r="A13797" s="3">
        <v>570260</v>
      </c>
      <c r="B13797" s="5" t="s">
        <v>1540</v>
      </c>
    </row>
    <row r="13798" spans="1:2" x14ac:dyDescent="0.3">
      <c r="A13798" s="3">
        <v>570260</v>
      </c>
      <c r="B13798" s="5" t="s">
        <v>108</v>
      </c>
    </row>
    <row r="13799" spans="1:2" x14ac:dyDescent="0.3">
      <c r="A13799" s="3">
        <v>564251</v>
      </c>
      <c r="B13799" s="5" t="s">
        <v>144</v>
      </c>
    </row>
    <row r="13800" spans="1:2" x14ac:dyDescent="0.3">
      <c r="A13800" s="3">
        <v>505060</v>
      </c>
      <c r="B13800" s="5" t="s">
        <v>10</v>
      </c>
    </row>
    <row r="13801" spans="1:2" x14ac:dyDescent="0.3">
      <c r="A13801" s="3">
        <v>536841</v>
      </c>
      <c r="B13801" s="5" t="s">
        <v>416</v>
      </c>
    </row>
    <row r="13802" spans="1:2" x14ac:dyDescent="0.3">
      <c r="A13802" s="3">
        <v>650273</v>
      </c>
      <c r="B13802" s="5" t="s">
        <v>94</v>
      </c>
    </row>
    <row r="13803" spans="1:2" x14ac:dyDescent="0.3">
      <c r="A13803" s="3">
        <v>589982</v>
      </c>
      <c r="B13803" s="5" t="s">
        <v>263</v>
      </c>
    </row>
    <row r="13804" spans="1:2" x14ac:dyDescent="0.3">
      <c r="A13804" s="3">
        <v>589982</v>
      </c>
      <c r="B13804" s="5" t="s">
        <v>108</v>
      </c>
    </row>
    <row r="13805" spans="1:2" x14ac:dyDescent="0.3">
      <c r="A13805" s="3">
        <v>613200</v>
      </c>
      <c r="B13805" s="5" t="s">
        <v>411</v>
      </c>
    </row>
    <row r="13806" spans="1:2" x14ac:dyDescent="0.3">
      <c r="A13806" s="3">
        <v>591889</v>
      </c>
      <c r="B13806" s="5" t="s">
        <v>10</v>
      </c>
    </row>
    <row r="13807" spans="1:2" x14ac:dyDescent="0.3">
      <c r="A13807" s="3">
        <v>515908</v>
      </c>
      <c r="B13807" s="5" t="s">
        <v>84</v>
      </c>
    </row>
    <row r="13808" spans="1:2" x14ac:dyDescent="0.3">
      <c r="A13808" s="3">
        <v>606952</v>
      </c>
      <c r="B13808" s="5" t="s">
        <v>540</v>
      </c>
    </row>
    <row r="13809" spans="1:2" x14ac:dyDescent="0.3">
      <c r="A13809" s="3">
        <v>647117</v>
      </c>
      <c r="B13809" s="5" t="s">
        <v>94</v>
      </c>
    </row>
    <row r="13810" spans="1:2" x14ac:dyDescent="0.3">
      <c r="A13810" s="3">
        <v>597295</v>
      </c>
      <c r="B13810" s="5" t="s">
        <v>1144</v>
      </c>
    </row>
    <row r="13811" spans="1:2" x14ac:dyDescent="0.3">
      <c r="A13811" s="3">
        <v>597295</v>
      </c>
      <c r="B13811" s="5" t="s">
        <v>411</v>
      </c>
    </row>
    <row r="13812" spans="1:2" x14ac:dyDescent="0.3">
      <c r="A13812" s="3">
        <v>553002</v>
      </c>
      <c r="B13812" s="5" t="s">
        <v>416</v>
      </c>
    </row>
    <row r="13813" spans="1:2" x14ac:dyDescent="0.3">
      <c r="A13813" s="3">
        <v>595766</v>
      </c>
      <c r="B13813" s="5" t="s">
        <v>94</v>
      </c>
    </row>
    <row r="13814" spans="1:2" x14ac:dyDescent="0.3">
      <c r="A13814" s="3">
        <v>524659</v>
      </c>
      <c r="B13814" s="5" t="s">
        <v>1144</v>
      </c>
    </row>
    <row r="13815" spans="1:2" x14ac:dyDescent="0.3">
      <c r="A13815" s="3">
        <v>524659</v>
      </c>
      <c r="B13815" s="5" t="s">
        <v>10</v>
      </c>
    </row>
    <row r="13816" spans="1:2" x14ac:dyDescent="0.3">
      <c r="A13816" s="3">
        <v>621476</v>
      </c>
      <c r="B13816" s="5" t="s">
        <v>10</v>
      </c>
    </row>
    <row r="13817" spans="1:2" x14ac:dyDescent="0.3">
      <c r="A13817" s="3">
        <v>652810</v>
      </c>
      <c r="B13817" s="5" t="s">
        <v>14279</v>
      </c>
    </row>
    <row r="13818" spans="1:2" x14ac:dyDescent="0.3">
      <c r="A13818" s="3">
        <v>652810</v>
      </c>
      <c r="B13818" s="5" t="s">
        <v>10</v>
      </c>
    </row>
    <row r="13819" spans="1:2" x14ac:dyDescent="0.3">
      <c r="A13819" s="3">
        <v>575361</v>
      </c>
      <c r="B13819" s="5" t="s">
        <v>877</v>
      </c>
    </row>
    <row r="13820" spans="1:2" x14ac:dyDescent="0.3">
      <c r="A13820" s="3">
        <v>567410</v>
      </c>
      <c r="B13820" s="5" t="s">
        <v>284</v>
      </c>
    </row>
    <row r="13821" spans="1:2" x14ac:dyDescent="0.3">
      <c r="A13821" s="3">
        <v>575190</v>
      </c>
      <c r="B13821" s="5" t="s">
        <v>10</v>
      </c>
    </row>
    <row r="13822" spans="1:2" x14ac:dyDescent="0.3">
      <c r="A13822" s="3">
        <v>570488</v>
      </c>
      <c r="B13822" s="5" t="s">
        <v>10</v>
      </c>
    </row>
    <row r="13823" spans="1:2" x14ac:dyDescent="0.3">
      <c r="A13823" s="3">
        <v>542444</v>
      </c>
      <c r="B13823" s="5" t="s">
        <v>51</v>
      </c>
    </row>
    <row r="13824" spans="1:2" x14ac:dyDescent="0.3">
      <c r="A13824" s="3">
        <v>544812</v>
      </c>
      <c r="B13824" s="5" t="s">
        <v>12820</v>
      </c>
    </row>
    <row r="13825" spans="1:2" x14ac:dyDescent="0.3">
      <c r="A13825" s="3">
        <v>614199</v>
      </c>
      <c r="B13825" s="5" t="s">
        <v>432</v>
      </c>
    </row>
    <row r="13826" spans="1:2" x14ac:dyDescent="0.3">
      <c r="A13826" s="3">
        <v>582494</v>
      </c>
      <c r="B13826" s="5" t="s">
        <v>2138</v>
      </c>
    </row>
    <row r="13827" spans="1:2" x14ac:dyDescent="0.3">
      <c r="A13827" s="3">
        <v>592689</v>
      </c>
      <c r="B13827" s="5" t="s">
        <v>10</v>
      </c>
    </row>
    <row r="13828" spans="1:2" x14ac:dyDescent="0.3">
      <c r="A13828" s="3">
        <v>582895</v>
      </c>
      <c r="B13828" s="5" t="s">
        <v>108</v>
      </c>
    </row>
    <row r="13829" spans="1:2" x14ac:dyDescent="0.3">
      <c r="A13829" s="3">
        <v>548544</v>
      </c>
      <c r="B13829" s="5" t="s">
        <v>84</v>
      </c>
    </row>
    <row r="13830" spans="1:2" x14ac:dyDescent="0.3">
      <c r="A13830" s="3">
        <v>548544</v>
      </c>
      <c r="B13830" s="5" t="s">
        <v>284</v>
      </c>
    </row>
    <row r="13831" spans="1:2" x14ac:dyDescent="0.3">
      <c r="A13831" s="3">
        <v>534993</v>
      </c>
      <c r="B13831" s="5" t="s">
        <v>595</v>
      </c>
    </row>
    <row r="13832" spans="1:2" x14ac:dyDescent="0.3">
      <c r="A13832" s="3">
        <v>339395</v>
      </c>
      <c r="B13832" s="5" t="s">
        <v>10</v>
      </c>
    </row>
    <row r="13833" spans="1:2" x14ac:dyDescent="0.3">
      <c r="A13833" s="3">
        <v>339395</v>
      </c>
      <c r="B13833" s="5" t="s">
        <v>416</v>
      </c>
    </row>
    <row r="13834" spans="1:2" x14ac:dyDescent="0.3">
      <c r="A13834" s="3">
        <v>506815</v>
      </c>
      <c r="B13834" s="5" t="s">
        <v>10</v>
      </c>
    </row>
    <row r="13835" spans="1:2" x14ac:dyDescent="0.3">
      <c r="A13835" s="3">
        <v>593660</v>
      </c>
      <c r="B13835" s="5" t="s">
        <v>540</v>
      </c>
    </row>
    <row r="13836" spans="1:2" x14ac:dyDescent="0.3">
      <c r="A13836" s="3">
        <v>593660</v>
      </c>
      <c r="B13836" s="5" t="s">
        <v>51</v>
      </c>
    </row>
    <row r="13837" spans="1:2" x14ac:dyDescent="0.3">
      <c r="A13837" s="3">
        <v>483353</v>
      </c>
      <c r="B13837" s="5" t="s">
        <v>10</v>
      </c>
    </row>
    <row r="13838" spans="1:2" x14ac:dyDescent="0.3">
      <c r="A13838" s="3">
        <v>559713</v>
      </c>
      <c r="B13838" s="5" t="s">
        <v>416</v>
      </c>
    </row>
    <row r="13839" spans="1:2" x14ac:dyDescent="0.3">
      <c r="A13839" s="3">
        <v>440444</v>
      </c>
      <c r="B13839" s="5" t="s">
        <v>108</v>
      </c>
    </row>
    <row r="13840" spans="1:2" x14ac:dyDescent="0.3">
      <c r="A13840" s="3">
        <v>440444</v>
      </c>
      <c r="B13840" s="5" t="s">
        <v>10</v>
      </c>
    </row>
    <row r="13841" spans="1:2" x14ac:dyDescent="0.3">
      <c r="A13841" s="3">
        <v>593911</v>
      </c>
      <c r="B13841" s="5" t="s">
        <v>10</v>
      </c>
    </row>
    <row r="13842" spans="1:2" x14ac:dyDescent="0.3">
      <c r="A13842" s="3">
        <v>765690</v>
      </c>
      <c r="B13842" s="5" t="s">
        <v>1845</v>
      </c>
    </row>
    <row r="13843" spans="1:2" x14ac:dyDescent="0.3">
      <c r="A13843" s="3">
        <v>721183</v>
      </c>
      <c r="B13843" s="5" t="s">
        <v>94</v>
      </c>
    </row>
    <row r="13844" spans="1:2" x14ac:dyDescent="0.3">
      <c r="A13844" s="3">
        <v>524787</v>
      </c>
      <c r="B13844" s="5" t="s">
        <v>10</v>
      </c>
    </row>
    <row r="13845" spans="1:2" x14ac:dyDescent="0.3">
      <c r="A13845" s="3">
        <v>565312</v>
      </c>
      <c r="B13845" s="5" t="s">
        <v>10</v>
      </c>
    </row>
    <row r="13846" spans="1:2" x14ac:dyDescent="0.3">
      <c r="A13846" s="3">
        <v>543917</v>
      </c>
      <c r="B13846" s="5" t="s">
        <v>10</v>
      </c>
    </row>
    <row r="13847" spans="1:2" x14ac:dyDescent="0.3">
      <c r="A13847" s="3">
        <v>618215</v>
      </c>
      <c r="B13847" s="5" t="s">
        <v>284</v>
      </c>
    </row>
    <row r="13848" spans="1:2" x14ac:dyDescent="0.3">
      <c r="A13848" s="3">
        <v>618215</v>
      </c>
      <c r="B13848" s="5" t="s">
        <v>540</v>
      </c>
    </row>
    <row r="13849" spans="1:2" x14ac:dyDescent="0.3">
      <c r="A13849" s="3">
        <v>529245</v>
      </c>
      <c r="B13849" s="5" t="s">
        <v>432</v>
      </c>
    </row>
    <row r="13850" spans="1:2" x14ac:dyDescent="0.3">
      <c r="A13850" s="3">
        <v>529245</v>
      </c>
      <c r="B13850" s="5" t="s">
        <v>10</v>
      </c>
    </row>
    <row r="13851" spans="1:2" x14ac:dyDescent="0.3">
      <c r="A13851" s="3">
        <v>534011</v>
      </c>
      <c r="B13851" s="5" t="s">
        <v>1540</v>
      </c>
    </row>
    <row r="13852" spans="1:2" x14ac:dyDescent="0.3">
      <c r="A13852" s="3">
        <v>534011</v>
      </c>
      <c r="B13852" s="5" t="s">
        <v>956</v>
      </c>
    </row>
    <row r="13853" spans="1:2" x14ac:dyDescent="0.3">
      <c r="A13853" s="3">
        <v>592136</v>
      </c>
      <c r="B13853" s="5" t="s">
        <v>10</v>
      </c>
    </row>
    <row r="13854" spans="1:2" x14ac:dyDescent="0.3">
      <c r="A13854" s="3">
        <v>915824</v>
      </c>
      <c r="B13854" s="5" t="s">
        <v>94</v>
      </c>
    </row>
    <row r="13855" spans="1:2" x14ac:dyDescent="0.3">
      <c r="A13855" s="3">
        <v>611562</v>
      </c>
      <c r="B13855" s="5" t="s">
        <v>10</v>
      </c>
    </row>
    <row r="13856" spans="1:2" x14ac:dyDescent="0.3">
      <c r="A13856" s="3">
        <v>583794</v>
      </c>
      <c r="B13856" s="5" t="s">
        <v>1286</v>
      </c>
    </row>
    <row r="13857" spans="1:2" x14ac:dyDescent="0.3">
      <c r="A13857" s="3">
        <v>571786</v>
      </c>
      <c r="B13857" s="5" t="s">
        <v>94</v>
      </c>
    </row>
    <row r="13858" spans="1:2" x14ac:dyDescent="0.3">
      <c r="A13858" s="3">
        <v>559566</v>
      </c>
      <c r="B13858" s="5" t="s">
        <v>144</v>
      </c>
    </row>
    <row r="13859" spans="1:2" x14ac:dyDescent="0.3">
      <c r="A13859" s="3">
        <v>611651</v>
      </c>
      <c r="B13859" s="5" t="s">
        <v>10</v>
      </c>
    </row>
    <row r="13860" spans="1:2" x14ac:dyDescent="0.3">
      <c r="A13860" s="3">
        <v>577028</v>
      </c>
      <c r="B13860" s="5" t="s">
        <v>877</v>
      </c>
    </row>
    <row r="13861" spans="1:2" x14ac:dyDescent="0.3">
      <c r="A13861" s="3">
        <v>565307</v>
      </c>
      <c r="B13861" s="5" t="s">
        <v>10</v>
      </c>
    </row>
    <row r="13862" spans="1:2" x14ac:dyDescent="0.3">
      <c r="A13862" s="3">
        <v>529149</v>
      </c>
      <c r="B13862" s="5" t="s">
        <v>10</v>
      </c>
    </row>
    <row r="13863" spans="1:2" x14ac:dyDescent="0.3">
      <c r="A13863" s="3">
        <v>546110</v>
      </c>
      <c r="B13863" s="5" t="s">
        <v>411</v>
      </c>
    </row>
    <row r="13864" spans="1:2" x14ac:dyDescent="0.3">
      <c r="A13864" s="3">
        <v>592798</v>
      </c>
      <c r="B13864" s="5" t="s">
        <v>108</v>
      </c>
    </row>
    <row r="13865" spans="1:2" x14ac:dyDescent="0.3">
      <c r="A13865" s="3">
        <v>584242</v>
      </c>
      <c r="B13865" s="5" t="s">
        <v>411</v>
      </c>
    </row>
    <row r="13866" spans="1:2" x14ac:dyDescent="0.3">
      <c r="A13866" s="3">
        <v>584242</v>
      </c>
      <c r="B13866" s="5" t="s">
        <v>19755</v>
      </c>
    </row>
    <row r="13867" spans="1:2" x14ac:dyDescent="0.3">
      <c r="A13867" s="3">
        <v>584242</v>
      </c>
      <c r="B13867" s="5" t="s">
        <v>1144</v>
      </c>
    </row>
    <row r="13868" spans="1:2" x14ac:dyDescent="0.3">
      <c r="A13868" s="3">
        <v>571756</v>
      </c>
      <c r="B13868" s="5" t="s">
        <v>284</v>
      </c>
    </row>
    <row r="13869" spans="1:2" x14ac:dyDescent="0.3">
      <c r="A13869" s="3">
        <v>571756</v>
      </c>
      <c r="B13869" s="5" t="s">
        <v>2886</v>
      </c>
    </row>
    <row r="13870" spans="1:2" x14ac:dyDescent="0.3">
      <c r="A13870" s="3">
        <v>576379</v>
      </c>
      <c r="B13870" s="5" t="s">
        <v>10</v>
      </c>
    </row>
    <row r="13871" spans="1:2" x14ac:dyDescent="0.3">
      <c r="A13871" s="3">
        <v>563907</v>
      </c>
      <c r="B13871" s="5" t="s">
        <v>540</v>
      </c>
    </row>
    <row r="13872" spans="1:2" x14ac:dyDescent="0.3">
      <c r="A13872" s="3">
        <v>601083</v>
      </c>
      <c r="B13872" s="5" t="s">
        <v>10</v>
      </c>
    </row>
    <row r="13873" spans="1:2" x14ac:dyDescent="0.3">
      <c r="A13873" s="3">
        <v>570132</v>
      </c>
      <c r="B13873" s="5" t="s">
        <v>1540</v>
      </c>
    </row>
    <row r="13874" spans="1:2" x14ac:dyDescent="0.3">
      <c r="A13874" s="3">
        <v>570132</v>
      </c>
      <c r="B13874" s="5" t="s">
        <v>108</v>
      </c>
    </row>
    <row r="13875" spans="1:2" x14ac:dyDescent="0.3">
      <c r="A13875" s="3">
        <v>647087</v>
      </c>
      <c r="B13875" s="5" t="s">
        <v>94</v>
      </c>
    </row>
    <row r="13876" spans="1:2" x14ac:dyDescent="0.3">
      <c r="A13876" s="3">
        <v>608813</v>
      </c>
      <c r="B13876" s="5" t="s">
        <v>144</v>
      </c>
    </row>
    <row r="13877" spans="1:2" x14ac:dyDescent="0.3">
      <c r="A13877" s="3">
        <v>608813</v>
      </c>
      <c r="B13877" s="5" t="s">
        <v>10</v>
      </c>
    </row>
    <row r="13878" spans="1:2" x14ac:dyDescent="0.3">
      <c r="A13878" s="3">
        <v>503706</v>
      </c>
      <c r="B13878" s="5" t="s">
        <v>10</v>
      </c>
    </row>
    <row r="13879" spans="1:2" x14ac:dyDescent="0.3">
      <c r="A13879" s="3">
        <v>584586</v>
      </c>
      <c r="B13879" s="5" t="s">
        <v>94</v>
      </c>
    </row>
    <row r="13880" spans="1:2" x14ac:dyDescent="0.3">
      <c r="A13880" s="3">
        <v>581530</v>
      </c>
      <c r="B13880" s="5" t="s">
        <v>94</v>
      </c>
    </row>
    <row r="13881" spans="1:2" x14ac:dyDescent="0.3">
      <c r="A13881" s="3">
        <v>639609</v>
      </c>
      <c r="B13881" s="5" t="s">
        <v>10</v>
      </c>
    </row>
    <row r="13882" spans="1:2" x14ac:dyDescent="0.3">
      <c r="A13882" s="3">
        <v>625489</v>
      </c>
      <c r="B13882" s="5" t="s">
        <v>880</v>
      </c>
    </row>
    <row r="13883" spans="1:2" x14ac:dyDescent="0.3">
      <c r="A13883" s="3">
        <v>597398</v>
      </c>
      <c r="B13883" s="5" t="s">
        <v>12318</v>
      </c>
    </row>
    <row r="13884" spans="1:2" x14ac:dyDescent="0.3">
      <c r="A13884" s="3">
        <v>571650</v>
      </c>
      <c r="B13884" s="5" t="s">
        <v>108</v>
      </c>
    </row>
    <row r="13885" spans="1:2" x14ac:dyDescent="0.3">
      <c r="A13885" s="3">
        <v>573150</v>
      </c>
      <c r="B13885" s="5" t="s">
        <v>1540</v>
      </c>
    </row>
    <row r="13886" spans="1:2" x14ac:dyDescent="0.3">
      <c r="A13886" s="3">
        <v>573150</v>
      </c>
      <c r="B13886" s="5" t="s">
        <v>51</v>
      </c>
    </row>
    <row r="13887" spans="1:2" x14ac:dyDescent="0.3">
      <c r="A13887" s="3">
        <v>512239</v>
      </c>
      <c r="B13887" s="5" t="s">
        <v>416</v>
      </c>
    </row>
    <row r="13888" spans="1:2" x14ac:dyDescent="0.3">
      <c r="A13888" s="3">
        <v>574861</v>
      </c>
      <c r="B13888" s="5" t="s">
        <v>108</v>
      </c>
    </row>
    <row r="13889" spans="1:2" x14ac:dyDescent="0.3">
      <c r="A13889" s="3">
        <v>501590</v>
      </c>
      <c r="B13889" s="5" t="s">
        <v>284</v>
      </c>
    </row>
    <row r="13890" spans="1:2" x14ac:dyDescent="0.3">
      <c r="A13890" s="3">
        <v>501590</v>
      </c>
      <c r="B13890" s="5" t="s">
        <v>108</v>
      </c>
    </row>
    <row r="13891" spans="1:2" x14ac:dyDescent="0.3">
      <c r="A13891" s="3">
        <v>501590</v>
      </c>
      <c r="B13891" s="5" t="s">
        <v>1567</v>
      </c>
    </row>
    <row r="13892" spans="1:2" x14ac:dyDescent="0.3">
      <c r="A13892" s="3">
        <v>655355</v>
      </c>
      <c r="B13892" s="5" t="s">
        <v>10</v>
      </c>
    </row>
    <row r="13893" spans="1:2" x14ac:dyDescent="0.3">
      <c r="A13893" s="3">
        <v>574434</v>
      </c>
      <c r="B13893" s="5" t="s">
        <v>1540</v>
      </c>
    </row>
    <row r="13894" spans="1:2" x14ac:dyDescent="0.3">
      <c r="A13894" s="3">
        <v>574434</v>
      </c>
      <c r="B13894" s="5" t="s">
        <v>19768</v>
      </c>
    </row>
    <row r="13895" spans="1:2" x14ac:dyDescent="0.3">
      <c r="A13895" s="3">
        <v>574434</v>
      </c>
      <c r="B13895" s="5" t="s">
        <v>108</v>
      </c>
    </row>
    <row r="13896" spans="1:2" x14ac:dyDescent="0.3">
      <c r="A13896" s="3">
        <v>574434</v>
      </c>
      <c r="B13896" s="5" t="s">
        <v>12578</v>
      </c>
    </row>
    <row r="13897" spans="1:2" x14ac:dyDescent="0.3">
      <c r="A13897" s="3">
        <v>574434</v>
      </c>
      <c r="B13897" s="5" t="s">
        <v>19769</v>
      </c>
    </row>
    <row r="13898" spans="1:2" x14ac:dyDescent="0.3">
      <c r="A13898" s="3">
        <v>486832</v>
      </c>
      <c r="B13898" s="5" t="s">
        <v>10</v>
      </c>
    </row>
    <row r="13899" spans="1:2" x14ac:dyDescent="0.3">
      <c r="A13899" s="3">
        <v>607836</v>
      </c>
      <c r="B13899" s="5" t="s">
        <v>94</v>
      </c>
    </row>
    <row r="13900" spans="1:2" x14ac:dyDescent="0.3">
      <c r="A13900" s="3">
        <v>517468</v>
      </c>
      <c r="B13900" s="5" t="s">
        <v>108</v>
      </c>
    </row>
    <row r="13901" spans="1:2" x14ac:dyDescent="0.3">
      <c r="A13901" s="3">
        <v>517468</v>
      </c>
      <c r="B13901" s="5" t="s">
        <v>144</v>
      </c>
    </row>
    <row r="13902" spans="1:2" x14ac:dyDescent="0.3">
      <c r="A13902" s="3">
        <v>592687</v>
      </c>
      <c r="B13902" s="5" t="s">
        <v>1845</v>
      </c>
    </row>
    <row r="13903" spans="1:2" x14ac:dyDescent="0.3">
      <c r="A13903" s="3">
        <v>522246</v>
      </c>
      <c r="B13903" s="5" t="s">
        <v>3926</v>
      </c>
    </row>
    <row r="13904" spans="1:2" x14ac:dyDescent="0.3">
      <c r="A13904" s="3">
        <v>522246</v>
      </c>
      <c r="B13904" s="5" t="s">
        <v>19755</v>
      </c>
    </row>
    <row r="13905" spans="1:2" x14ac:dyDescent="0.3">
      <c r="A13905" s="3">
        <v>509932</v>
      </c>
      <c r="B13905" s="5" t="s">
        <v>10</v>
      </c>
    </row>
    <row r="13906" spans="1:2" x14ac:dyDescent="0.3">
      <c r="A13906" s="3">
        <v>729303</v>
      </c>
      <c r="B13906" s="5" t="s">
        <v>94</v>
      </c>
    </row>
    <row r="13907" spans="1:2" x14ac:dyDescent="0.3">
      <c r="A13907" s="3">
        <v>592336</v>
      </c>
      <c r="B13907" s="5" t="s">
        <v>540</v>
      </c>
    </row>
    <row r="13908" spans="1:2" x14ac:dyDescent="0.3">
      <c r="A13908" s="3">
        <v>535308</v>
      </c>
      <c r="B13908" s="5" t="s">
        <v>10</v>
      </c>
    </row>
    <row r="13909" spans="1:2" x14ac:dyDescent="0.3">
      <c r="A13909" s="3">
        <v>451918</v>
      </c>
      <c r="B13909" s="5" t="s">
        <v>10</v>
      </c>
    </row>
    <row r="13910" spans="1:2" x14ac:dyDescent="0.3">
      <c r="A13910" s="3">
        <v>618363</v>
      </c>
      <c r="B13910" s="5" t="s">
        <v>284</v>
      </c>
    </row>
    <row r="13911" spans="1:2" x14ac:dyDescent="0.3">
      <c r="A13911" s="3">
        <v>618363</v>
      </c>
      <c r="B13911" s="5" t="s">
        <v>19760</v>
      </c>
    </row>
    <row r="13912" spans="1:2" x14ac:dyDescent="0.3">
      <c r="A13912" s="3">
        <v>618363</v>
      </c>
      <c r="B13912" s="5" t="s">
        <v>1302</v>
      </c>
    </row>
    <row r="13913" spans="1:2" x14ac:dyDescent="0.3">
      <c r="A13913" s="3">
        <v>600014</v>
      </c>
      <c r="B13913" s="5" t="s">
        <v>367</v>
      </c>
    </row>
    <row r="13914" spans="1:2" x14ac:dyDescent="0.3">
      <c r="A13914" s="3">
        <v>600014</v>
      </c>
      <c r="B13914" s="5" t="s">
        <v>10</v>
      </c>
    </row>
    <row r="13915" spans="1:2" x14ac:dyDescent="0.3">
      <c r="A13915" s="3">
        <v>603519</v>
      </c>
      <c r="B13915" s="5" t="s">
        <v>10</v>
      </c>
    </row>
    <row r="13916" spans="1:2" x14ac:dyDescent="0.3">
      <c r="A13916" s="3">
        <v>669289</v>
      </c>
      <c r="B13916" s="5" t="s">
        <v>94</v>
      </c>
    </row>
    <row r="13917" spans="1:2" x14ac:dyDescent="0.3">
      <c r="A13917" s="3">
        <v>554739</v>
      </c>
      <c r="B13917" s="5" t="s">
        <v>10</v>
      </c>
    </row>
    <row r="13918" spans="1:2" x14ac:dyDescent="0.3">
      <c r="A13918" s="3">
        <v>567973</v>
      </c>
      <c r="B13918" s="5" t="s">
        <v>12820</v>
      </c>
    </row>
    <row r="13919" spans="1:2" x14ac:dyDescent="0.3">
      <c r="A13919" s="3">
        <v>643534</v>
      </c>
      <c r="B13919" s="5" t="s">
        <v>595</v>
      </c>
    </row>
    <row r="13920" spans="1:2" x14ac:dyDescent="0.3">
      <c r="A13920" s="3">
        <v>628053</v>
      </c>
      <c r="B13920" s="5" t="s">
        <v>220</v>
      </c>
    </row>
    <row r="13921" spans="1:2" x14ac:dyDescent="0.3">
      <c r="A13921" s="3">
        <v>614205</v>
      </c>
      <c r="B13921" s="5" t="s">
        <v>7763</v>
      </c>
    </row>
    <row r="13922" spans="1:2" x14ac:dyDescent="0.3">
      <c r="A13922" s="3">
        <v>614205</v>
      </c>
      <c r="B13922" s="5" t="s">
        <v>10</v>
      </c>
    </row>
    <row r="13923" spans="1:2" x14ac:dyDescent="0.3">
      <c r="A13923" s="3">
        <v>570269</v>
      </c>
      <c r="B13923" s="5" t="s">
        <v>144</v>
      </c>
    </row>
    <row r="13924" spans="1:2" x14ac:dyDescent="0.3">
      <c r="A13924" s="3">
        <v>583841</v>
      </c>
      <c r="B13924" s="5" t="s">
        <v>12910</v>
      </c>
    </row>
    <row r="13925" spans="1:2" x14ac:dyDescent="0.3">
      <c r="A13925" s="3">
        <v>615982</v>
      </c>
      <c r="B13925" s="5" t="s">
        <v>880</v>
      </c>
    </row>
    <row r="13926" spans="1:2" x14ac:dyDescent="0.3">
      <c r="A13926" s="3">
        <v>630916</v>
      </c>
      <c r="B13926" s="5" t="s">
        <v>10</v>
      </c>
    </row>
    <row r="13927" spans="1:2" x14ac:dyDescent="0.3">
      <c r="A13927" s="3">
        <v>510452</v>
      </c>
      <c r="B13927" s="5" t="s">
        <v>108</v>
      </c>
    </row>
    <row r="13928" spans="1:2" x14ac:dyDescent="0.3">
      <c r="A13928" s="3">
        <v>522373</v>
      </c>
      <c r="B13928" s="5" t="s">
        <v>1540</v>
      </c>
    </row>
    <row r="13929" spans="1:2" x14ac:dyDescent="0.3">
      <c r="A13929" s="3">
        <v>522373</v>
      </c>
      <c r="B13929" s="5" t="s">
        <v>108</v>
      </c>
    </row>
    <row r="13930" spans="1:2" x14ac:dyDescent="0.3">
      <c r="A13930" s="3">
        <v>522373</v>
      </c>
      <c r="B13930" s="5" t="s">
        <v>540</v>
      </c>
    </row>
    <row r="13931" spans="1:2" x14ac:dyDescent="0.3">
      <c r="A13931" s="3">
        <v>609338</v>
      </c>
      <c r="B13931" s="5" t="s">
        <v>432</v>
      </c>
    </row>
    <row r="13932" spans="1:2" x14ac:dyDescent="0.3">
      <c r="A13932" s="3">
        <v>571655</v>
      </c>
      <c r="B13932" s="5" t="s">
        <v>1109</v>
      </c>
    </row>
    <row r="13933" spans="1:2" x14ac:dyDescent="0.3">
      <c r="A13933" s="3">
        <v>571655</v>
      </c>
      <c r="B13933" s="5" t="s">
        <v>3578</v>
      </c>
    </row>
    <row r="13934" spans="1:2" x14ac:dyDescent="0.3">
      <c r="A13934" s="3">
        <v>571655</v>
      </c>
      <c r="B13934" s="5" t="s">
        <v>263</v>
      </c>
    </row>
    <row r="13935" spans="1:2" x14ac:dyDescent="0.3">
      <c r="A13935" s="3">
        <v>571655</v>
      </c>
      <c r="B13935" s="5" t="s">
        <v>750</v>
      </c>
    </row>
    <row r="13936" spans="1:2" x14ac:dyDescent="0.3">
      <c r="A13936" s="3">
        <v>620632</v>
      </c>
      <c r="B13936" s="5" t="s">
        <v>1121</v>
      </c>
    </row>
    <row r="13937" spans="1:2" x14ac:dyDescent="0.3">
      <c r="A13937" s="3">
        <v>532938</v>
      </c>
      <c r="B13937" s="5" t="s">
        <v>108</v>
      </c>
    </row>
    <row r="13938" spans="1:2" x14ac:dyDescent="0.3">
      <c r="A13938" s="3">
        <v>570292</v>
      </c>
      <c r="B13938" s="5" t="s">
        <v>284</v>
      </c>
    </row>
    <row r="13939" spans="1:2" x14ac:dyDescent="0.3">
      <c r="A13939" s="3">
        <v>646332</v>
      </c>
      <c r="B13939" s="5" t="s">
        <v>229</v>
      </c>
    </row>
    <row r="13940" spans="1:2" x14ac:dyDescent="0.3">
      <c r="A13940" s="3">
        <v>578209</v>
      </c>
      <c r="B13940" s="5" t="s">
        <v>94</v>
      </c>
    </row>
    <row r="13941" spans="1:2" x14ac:dyDescent="0.3">
      <c r="A13941" s="3">
        <v>466550</v>
      </c>
      <c r="B13941" s="5" t="s">
        <v>595</v>
      </c>
    </row>
    <row r="13942" spans="1:2" x14ac:dyDescent="0.3">
      <c r="A13942" s="3">
        <v>500899</v>
      </c>
      <c r="B13942" s="5" t="s">
        <v>595</v>
      </c>
    </row>
    <row r="13943" spans="1:2" x14ac:dyDescent="0.3">
      <c r="A13943" s="3">
        <v>500899</v>
      </c>
      <c r="B13943" s="5" t="s">
        <v>416</v>
      </c>
    </row>
    <row r="13944" spans="1:2" x14ac:dyDescent="0.3">
      <c r="A13944" s="3">
        <v>500899</v>
      </c>
      <c r="B13944" s="5" t="s">
        <v>10</v>
      </c>
    </row>
    <row r="13945" spans="1:2" x14ac:dyDescent="0.3">
      <c r="A13945" s="3">
        <v>563309</v>
      </c>
      <c r="B13945" s="5" t="s">
        <v>595</v>
      </c>
    </row>
    <row r="13946" spans="1:2" x14ac:dyDescent="0.3">
      <c r="A13946" s="3">
        <v>531509</v>
      </c>
      <c r="B13946" s="5" t="s">
        <v>10</v>
      </c>
    </row>
    <row r="13947" spans="1:2" x14ac:dyDescent="0.3">
      <c r="A13947" s="3">
        <v>531509</v>
      </c>
      <c r="B13947" s="5" t="s">
        <v>416</v>
      </c>
    </row>
    <row r="13948" spans="1:2" x14ac:dyDescent="0.3">
      <c r="A13948" s="3">
        <v>577990</v>
      </c>
      <c r="B13948" s="5" t="s">
        <v>880</v>
      </c>
    </row>
    <row r="13949" spans="1:2" x14ac:dyDescent="0.3">
      <c r="A13949" s="3">
        <v>566232</v>
      </c>
      <c r="B13949" s="5" t="s">
        <v>416</v>
      </c>
    </row>
    <row r="13950" spans="1:2" x14ac:dyDescent="0.3">
      <c r="A13950" s="3">
        <v>566232</v>
      </c>
      <c r="B13950" s="5" t="s">
        <v>10</v>
      </c>
    </row>
    <row r="13951" spans="1:2" x14ac:dyDescent="0.3">
      <c r="A13951" s="3">
        <v>535092</v>
      </c>
      <c r="B13951" s="5" t="s">
        <v>284</v>
      </c>
    </row>
    <row r="13952" spans="1:2" x14ac:dyDescent="0.3">
      <c r="A13952" s="3">
        <v>569485</v>
      </c>
      <c r="B13952" s="5" t="s">
        <v>10</v>
      </c>
    </row>
    <row r="13953" spans="1:2" x14ac:dyDescent="0.3">
      <c r="A13953" s="3">
        <v>482710</v>
      </c>
      <c r="B13953" s="5" t="s">
        <v>108</v>
      </c>
    </row>
    <row r="13954" spans="1:2" x14ac:dyDescent="0.3">
      <c r="A13954" s="3">
        <v>620683</v>
      </c>
      <c r="B13954" s="5" t="s">
        <v>84</v>
      </c>
    </row>
    <row r="13955" spans="1:2" x14ac:dyDescent="0.3">
      <c r="A13955" s="3">
        <v>611640</v>
      </c>
      <c r="B13955" s="5" t="s">
        <v>10</v>
      </c>
    </row>
    <row r="13956" spans="1:2" x14ac:dyDescent="0.3">
      <c r="A13956" s="3">
        <v>582049</v>
      </c>
      <c r="B13956" s="5" t="s">
        <v>432</v>
      </c>
    </row>
    <row r="13957" spans="1:2" x14ac:dyDescent="0.3">
      <c r="A13957" s="3">
        <v>582049</v>
      </c>
      <c r="B13957" s="5" t="s">
        <v>10</v>
      </c>
    </row>
    <row r="13958" spans="1:2" x14ac:dyDescent="0.3">
      <c r="A13958" s="3">
        <v>574188</v>
      </c>
      <c r="B13958" s="5" t="s">
        <v>416</v>
      </c>
    </row>
    <row r="13959" spans="1:2" x14ac:dyDescent="0.3">
      <c r="A13959" s="3">
        <v>649058</v>
      </c>
      <c r="B13959" s="5" t="s">
        <v>1036</v>
      </c>
    </row>
    <row r="13960" spans="1:2" x14ac:dyDescent="0.3">
      <c r="A13960" s="3">
        <v>531489</v>
      </c>
      <c r="B13960" s="5" t="s">
        <v>1109</v>
      </c>
    </row>
    <row r="13961" spans="1:2" x14ac:dyDescent="0.3">
      <c r="A13961" s="3">
        <v>599777</v>
      </c>
      <c r="B13961" s="5" t="s">
        <v>10</v>
      </c>
    </row>
    <row r="13962" spans="1:2" x14ac:dyDescent="0.3">
      <c r="A13962" s="3">
        <v>565591</v>
      </c>
      <c r="B13962" s="5" t="s">
        <v>10</v>
      </c>
    </row>
    <row r="13963" spans="1:2" x14ac:dyDescent="0.3">
      <c r="A13963" s="3">
        <v>496339</v>
      </c>
      <c r="B13963" s="5" t="s">
        <v>595</v>
      </c>
    </row>
    <row r="13964" spans="1:2" x14ac:dyDescent="0.3">
      <c r="A13964" s="3">
        <v>660861</v>
      </c>
      <c r="B13964" s="5" t="s">
        <v>1845</v>
      </c>
    </row>
    <row r="13965" spans="1:2" x14ac:dyDescent="0.3">
      <c r="A13965" s="3">
        <v>553833</v>
      </c>
      <c r="B13965" s="5" t="s">
        <v>144</v>
      </c>
    </row>
    <row r="13966" spans="1:2" x14ac:dyDescent="0.3">
      <c r="A13966" s="3">
        <v>595900</v>
      </c>
      <c r="B13966" s="5" t="s">
        <v>10</v>
      </c>
    </row>
    <row r="13967" spans="1:2" x14ac:dyDescent="0.3">
      <c r="A13967" s="3">
        <v>587424</v>
      </c>
      <c r="B13967" s="5" t="s">
        <v>1393</v>
      </c>
    </row>
    <row r="13968" spans="1:2" x14ac:dyDescent="0.3">
      <c r="A13968" s="3">
        <v>721173</v>
      </c>
      <c r="B13968" s="5" t="s">
        <v>94</v>
      </c>
    </row>
    <row r="13969" spans="1:2" x14ac:dyDescent="0.3">
      <c r="A13969" s="3">
        <v>513421</v>
      </c>
      <c r="B13969" s="5" t="s">
        <v>10</v>
      </c>
    </row>
    <row r="13970" spans="1:2" x14ac:dyDescent="0.3">
      <c r="A13970" s="3">
        <v>598553</v>
      </c>
      <c r="B13970" s="5" t="s">
        <v>51</v>
      </c>
    </row>
    <row r="13971" spans="1:2" x14ac:dyDescent="0.3">
      <c r="A13971" s="3">
        <v>477657</v>
      </c>
      <c r="B13971" s="5" t="s">
        <v>108</v>
      </c>
    </row>
    <row r="13972" spans="1:2" x14ac:dyDescent="0.3">
      <c r="A13972" s="3">
        <v>477657</v>
      </c>
      <c r="B13972" s="5" t="s">
        <v>284</v>
      </c>
    </row>
    <row r="13973" spans="1:2" x14ac:dyDescent="0.3">
      <c r="A13973" s="3">
        <v>477657</v>
      </c>
      <c r="B13973" s="5" t="s">
        <v>416</v>
      </c>
    </row>
    <row r="13974" spans="1:2" x14ac:dyDescent="0.3">
      <c r="A13974" s="3">
        <v>582887</v>
      </c>
      <c r="B13974" s="5" t="s">
        <v>108</v>
      </c>
    </row>
    <row r="13975" spans="1:2" x14ac:dyDescent="0.3">
      <c r="A13975" s="3">
        <v>594694</v>
      </c>
      <c r="B13975" s="5" t="s">
        <v>10</v>
      </c>
    </row>
    <row r="13976" spans="1:2" x14ac:dyDescent="0.3">
      <c r="A13976" s="3">
        <v>573106</v>
      </c>
      <c r="B13976" s="5" t="s">
        <v>3367</v>
      </c>
    </row>
    <row r="13977" spans="1:2" x14ac:dyDescent="0.3">
      <c r="A13977" s="3">
        <v>600751</v>
      </c>
      <c r="B13977" s="5" t="s">
        <v>10</v>
      </c>
    </row>
    <row r="13978" spans="1:2" x14ac:dyDescent="0.3">
      <c r="A13978" s="3">
        <v>602609</v>
      </c>
      <c r="B13978" s="5" t="s">
        <v>10</v>
      </c>
    </row>
    <row r="13979" spans="1:2" x14ac:dyDescent="0.3">
      <c r="A13979" s="3">
        <v>699172</v>
      </c>
      <c r="B13979" s="5" t="s">
        <v>94</v>
      </c>
    </row>
    <row r="13980" spans="1:2" x14ac:dyDescent="0.3">
      <c r="A13980" s="3">
        <v>594692</v>
      </c>
      <c r="B13980" s="5" t="s">
        <v>108</v>
      </c>
    </row>
    <row r="13981" spans="1:2" x14ac:dyDescent="0.3">
      <c r="A13981" s="3">
        <v>594692</v>
      </c>
      <c r="B13981" s="5" t="s">
        <v>51</v>
      </c>
    </row>
    <row r="13982" spans="1:2" x14ac:dyDescent="0.3">
      <c r="A13982" s="3">
        <v>543412</v>
      </c>
      <c r="B13982" s="5" t="s">
        <v>10</v>
      </c>
    </row>
    <row r="13983" spans="1:2" x14ac:dyDescent="0.3">
      <c r="A13983" s="3">
        <v>660851</v>
      </c>
      <c r="B13983" s="5" t="s">
        <v>1845</v>
      </c>
    </row>
    <row r="13984" spans="1:2" x14ac:dyDescent="0.3">
      <c r="A13984" s="3">
        <v>664040</v>
      </c>
      <c r="B13984" s="5" t="s">
        <v>94</v>
      </c>
    </row>
    <row r="13985" spans="1:2" x14ac:dyDescent="0.3">
      <c r="A13985" s="3">
        <v>477016</v>
      </c>
      <c r="B13985" s="5" t="s">
        <v>416</v>
      </c>
    </row>
    <row r="13986" spans="1:2" x14ac:dyDescent="0.3">
      <c r="A13986" s="3">
        <v>592316</v>
      </c>
      <c r="B13986" s="5" t="s">
        <v>10</v>
      </c>
    </row>
    <row r="13987" spans="1:2" x14ac:dyDescent="0.3">
      <c r="A13987" s="3">
        <v>586044</v>
      </c>
      <c r="B13987" s="5" t="s">
        <v>10</v>
      </c>
    </row>
    <row r="13988" spans="1:2" x14ac:dyDescent="0.3">
      <c r="A13988" s="3">
        <v>630709</v>
      </c>
      <c r="B13988" s="5" t="s">
        <v>108</v>
      </c>
    </row>
    <row r="13989" spans="1:2" x14ac:dyDescent="0.3">
      <c r="A13989" s="3">
        <v>630709</v>
      </c>
      <c r="B13989" s="5" t="s">
        <v>51</v>
      </c>
    </row>
    <row r="13990" spans="1:2" x14ac:dyDescent="0.3">
      <c r="A13990" s="3">
        <v>723355</v>
      </c>
      <c r="B13990" s="5" t="s">
        <v>94</v>
      </c>
    </row>
    <row r="13991" spans="1:2" x14ac:dyDescent="0.3">
      <c r="A13991" s="3">
        <v>1263951</v>
      </c>
      <c r="B13991" s="5" t="s">
        <v>144</v>
      </c>
    </row>
    <row r="13992" spans="1:2" x14ac:dyDescent="0.3">
      <c r="A13992" s="3">
        <v>547590</v>
      </c>
      <c r="B13992" s="5" t="s">
        <v>10</v>
      </c>
    </row>
    <row r="13993" spans="1:2" x14ac:dyDescent="0.3">
      <c r="A13993" s="3">
        <v>574151</v>
      </c>
      <c r="B13993" s="5" t="s">
        <v>10</v>
      </c>
    </row>
    <row r="13994" spans="1:2" x14ac:dyDescent="0.3">
      <c r="A13994" s="3">
        <v>566221</v>
      </c>
      <c r="B13994" s="5" t="s">
        <v>84</v>
      </c>
    </row>
    <row r="13995" spans="1:2" x14ac:dyDescent="0.3">
      <c r="A13995" s="3">
        <v>652836</v>
      </c>
      <c r="B13995" s="5" t="s">
        <v>94</v>
      </c>
    </row>
    <row r="13996" spans="1:2" x14ac:dyDescent="0.3">
      <c r="A13996" s="3">
        <v>589309</v>
      </c>
      <c r="B13996" s="5" t="s">
        <v>94</v>
      </c>
    </row>
    <row r="13997" spans="1:2" x14ac:dyDescent="0.3">
      <c r="A13997" s="3">
        <v>657531</v>
      </c>
      <c r="B13997" s="5" t="s">
        <v>94</v>
      </c>
    </row>
    <row r="13998" spans="1:2" x14ac:dyDescent="0.3">
      <c r="A13998" s="3">
        <v>613486</v>
      </c>
      <c r="B13998" s="5" t="s">
        <v>540</v>
      </c>
    </row>
    <row r="13999" spans="1:2" x14ac:dyDescent="0.3">
      <c r="A13999" s="3">
        <v>564898</v>
      </c>
      <c r="B13999" s="5" t="s">
        <v>10</v>
      </c>
    </row>
    <row r="14000" spans="1:2" x14ac:dyDescent="0.3">
      <c r="A14000" s="3">
        <v>569133</v>
      </c>
      <c r="B14000" s="5" t="s">
        <v>2138</v>
      </c>
    </row>
    <row r="14001" spans="1:2" x14ac:dyDescent="0.3">
      <c r="A14001" s="3">
        <v>718871</v>
      </c>
      <c r="B14001" s="5" t="s">
        <v>94</v>
      </c>
    </row>
    <row r="14002" spans="1:2" x14ac:dyDescent="0.3">
      <c r="A14002" s="3">
        <v>650073</v>
      </c>
      <c r="B14002" s="5" t="s">
        <v>10</v>
      </c>
    </row>
    <row r="14003" spans="1:2" x14ac:dyDescent="0.3">
      <c r="A14003" s="3">
        <v>647063</v>
      </c>
      <c r="B14003" s="5" t="s">
        <v>10</v>
      </c>
    </row>
    <row r="14004" spans="1:2" x14ac:dyDescent="0.3">
      <c r="A14004" s="3">
        <v>491625</v>
      </c>
      <c r="B14004" s="5" t="s">
        <v>595</v>
      </c>
    </row>
    <row r="14005" spans="1:2" x14ac:dyDescent="0.3">
      <c r="A14005" s="3">
        <v>459670</v>
      </c>
      <c r="B14005" s="5" t="s">
        <v>84</v>
      </c>
    </row>
    <row r="14006" spans="1:2" x14ac:dyDescent="0.3">
      <c r="A14006" s="3">
        <v>576069</v>
      </c>
      <c r="B14006" s="5" t="s">
        <v>416</v>
      </c>
    </row>
    <row r="14007" spans="1:2" x14ac:dyDescent="0.3">
      <c r="A14007" s="3">
        <v>576953</v>
      </c>
      <c r="B14007" s="5" t="s">
        <v>1845</v>
      </c>
    </row>
    <row r="14008" spans="1:2" x14ac:dyDescent="0.3">
      <c r="A14008" s="3">
        <v>608085</v>
      </c>
      <c r="B14008" s="5" t="s">
        <v>144</v>
      </c>
    </row>
    <row r="14009" spans="1:2" x14ac:dyDescent="0.3">
      <c r="A14009" s="3">
        <v>549935</v>
      </c>
      <c r="B14009" s="5" t="s">
        <v>10</v>
      </c>
    </row>
    <row r="14010" spans="1:2" x14ac:dyDescent="0.3">
      <c r="A14010" s="3">
        <v>571473</v>
      </c>
      <c r="B14010" s="5" t="s">
        <v>1540</v>
      </c>
    </row>
    <row r="14011" spans="1:2" x14ac:dyDescent="0.3">
      <c r="A14011" s="3">
        <v>571473</v>
      </c>
      <c r="B14011" s="5" t="s">
        <v>108</v>
      </c>
    </row>
    <row r="14012" spans="1:2" x14ac:dyDescent="0.3">
      <c r="A14012" s="3">
        <v>571473</v>
      </c>
      <c r="B14012" s="5" t="s">
        <v>540</v>
      </c>
    </row>
    <row r="14013" spans="1:2" x14ac:dyDescent="0.3">
      <c r="A14013" s="3">
        <v>628446</v>
      </c>
      <c r="B14013" s="5" t="s">
        <v>759</v>
      </c>
    </row>
    <row r="14014" spans="1:2" x14ac:dyDescent="0.3">
      <c r="A14014" s="3">
        <v>460070</v>
      </c>
      <c r="B14014" s="5" t="s">
        <v>10</v>
      </c>
    </row>
    <row r="14015" spans="1:2" x14ac:dyDescent="0.3">
      <c r="A14015" s="3">
        <v>601099</v>
      </c>
      <c r="B14015" s="5" t="s">
        <v>10</v>
      </c>
    </row>
    <row r="14016" spans="1:2" x14ac:dyDescent="0.3">
      <c r="A14016" s="3">
        <v>489176</v>
      </c>
      <c r="B14016" s="5" t="s">
        <v>263</v>
      </c>
    </row>
    <row r="14017" spans="1:2" x14ac:dyDescent="0.3">
      <c r="A14017" s="3">
        <v>489176</v>
      </c>
      <c r="B14017" s="5" t="s">
        <v>416</v>
      </c>
    </row>
    <row r="14018" spans="1:2" x14ac:dyDescent="0.3">
      <c r="A14018" s="3">
        <v>489176</v>
      </c>
      <c r="B14018" s="5" t="s">
        <v>10</v>
      </c>
    </row>
    <row r="14019" spans="1:2" x14ac:dyDescent="0.3">
      <c r="A14019" s="3">
        <v>574284</v>
      </c>
      <c r="B14019" s="5" t="s">
        <v>432</v>
      </c>
    </row>
    <row r="14020" spans="1:2" x14ac:dyDescent="0.3">
      <c r="A14020" s="3">
        <v>612515</v>
      </c>
      <c r="B14020" s="5" t="s">
        <v>416</v>
      </c>
    </row>
    <row r="14021" spans="1:2" x14ac:dyDescent="0.3">
      <c r="A14021" s="3">
        <v>554311</v>
      </c>
      <c r="B14021" s="5" t="s">
        <v>108</v>
      </c>
    </row>
    <row r="14022" spans="1:2" x14ac:dyDescent="0.3">
      <c r="A14022" s="3">
        <v>635887</v>
      </c>
      <c r="B14022" s="5" t="s">
        <v>10</v>
      </c>
    </row>
    <row r="14023" spans="1:2" x14ac:dyDescent="0.3">
      <c r="A14023" s="3">
        <v>454626</v>
      </c>
      <c r="B14023" s="5" t="s">
        <v>144</v>
      </c>
    </row>
    <row r="14024" spans="1:2" x14ac:dyDescent="0.3">
      <c r="A14024" s="3">
        <v>454626</v>
      </c>
      <c r="B14024" s="5" t="s">
        <v>10</v>
      </c>
    </row>
    <row r="14025" spans="1:2" x14ac:dyDescent="0.3">
      <c r="A14025" s="3">
        <v>635302</v>
      </c>
      <c r="B14025" s="5" t="s">
        <v>144</v>
      </c>
    </row>
    <row r="14026" spans="1:2" x14ac:dyDescent="0.3">
      <c r="A14026" s="3">
        <v>514593</v>
      </c>
      <c r="B14026" s="5" t="s">
        <v>10</v>
      </c>
    </row>
    <row r="14027" spans="1:2" x14ac:dyDescent="0.3">
      <c r="A14027" s="3">
        <v>1299314</v>
      </c>
      <c r="B14027" s="5" t="s">
        <v>94</v>
      </c>
    </row>
    <row r="14028" spans="1:2" x14ac:dyDescent="0.3">
      <c r="A14028" s="3">
        <v>38700</v>
      </c>
      <c r="B14028" s="5" t="s">
        <v>10</v>
      </c>
    </row>
    <row r="14029" spans="1:2" x14ac:dyDescent="0.3">
      <c r="A14029" s="3">
        <v>508442</v>
      </c>
      <c r="B14029" s="5" t="s">
        <v>10</v>
      </c>
    </row>
    <row r="14030" spans="1:2" x14ac:dyDescent="0.3">
      <c r="A14030" s="3">
        <v>524047</v>
      </c>
      <c r="B14030" s="5" t="s">
        <v>416</v>
      </c>
    </row>
    <row r="14031" spans="1:2" x14ac:dyDescent="0.3">
      <c r="A14031" s="3">
        <v>524047</v>
      </c>
      <c r="B14031" s="5" t="s">
        <v>10</v>
      </c>
    </row>
    <row r="14032" spans="1:2" x14ac:dyDescent="0.3">
      <c r="A14032" s="3">
        <v>524047</v>
      </c>
      <c r="B14032" s="5" t="s">
        <v>3578</v>
      </c>
    </row>
    <row r="14033" spans="1:2" x14ac:dyDescent="0.3">
      <c r="A14033" s="3">
        <v>529203</v>
      </c>
      <c r="B14033" s="5" t="s">
        <v>10</v>
      </c>
    </row>
    <row r="14034" spans="1:2" x14ac:dyDescent="0.3">
      <c r="A14034" s="3">
        <v>770156</v>
      </c>
      <c r="B14034" s="5" t="s">
        <v>10</v>
      </c>
    </row>
    <row r="14035" spans="1:2" x14ac:dyDescent="0.3">
      <c r="A14035" s="3">
        <v>613504</v>
      </c>
      <c r="B14035" s="5" t="s">
        <v>10</v>
      </c>
    </row>
    <row r="14036" spans="1:2" x14ac:dyDescent="0.3">
      <c r="A14036" s="3">
        <v>707610</v>
      </c>
      <c r="B14036" s="5" t="s">
        <v>94</v>
      </c>
    </row>
    <row r="14037" spans="1:2" x14ac:dyDescent="0.3">
      <c r="A14037" s="3">
        <v>587792</v>
      </c>
      <c r="B14037" s="5" t="s">
        <v>10</v>
      </c>
    </row>
    <row r="14038" spans="1:2" x14ac:dyDescent="0.3">
      <c r="A14038" s="3">
        <v>337401</v>
      </c>
      <c r="B14038" s="5" t="s">
        <v>10</v>
      </c>
    </row>
    <row r="14039" spans="1:2" x14ac:dyDescent="0.3">
      <c r="A14039" s="3">
        <v>545609</v>
      </c>
      <c r="B14039" s="5" t="s">
        <v>10</v>
      </c>
    </row>
    <row r="14040" spans="1:2" x14ac:dyDescent="0.3">
      <c r="A14040" s="3">
        <v>464052</v>
      </c>
      <c r="B14040" s="5" t="s">
        <v>10</v>
      </c>
    </row>
    <row r="14041" spans="1:2" x14ac:dyDescent="0.3">
      <c r="A14041" s="3">
        <v>660982</v>
      </c>
      <c r="B14041" s="5" t="s">
        <v>10</v>
      </c>
    </row>
    <row r="14042" spans="1:2" x14ac:dyDescent="0.3">
      <c r="A14042" s="3">
        <v>577922</v>
      </c>
      <c r="B14042" s="5" t="s">
        <v>416</v>
      </c>
    </row>
    <row r="14043" spans="1:2" x14ac:dyDescent="0.3">
      <c r="A14043" s="3">
        <v>577922</v>
      </c>
      <c r="B14043" s="5" t="s">
        <v>10</v>
      </c>
    </row>
    <row r="14044" spans="1:2" x14ac:dyDescent="0.3">
      <c r="A14044" s="3">
        <v>495764</v>
      </c>
      <c r="B14044" s="5" t="s">
        <v>10</v>
      </c>
    </row>
    <row r="14045" spans="1:2" x14ac:dyDescent="0.3">
      <c r="A14045" s="3">
        <v>400160</v>
      </c>
      <c r="B14045" s="5" t="s">
        <v>10</v>
      </c>
    </row>
    <row r="14046" spans="1:2" x14ac:dyDescent="0.3">
      <c r="A14046" s="3">
        <v>400160</v>
      </c>
      <c r="B14046" s="5" t="s">
        <v>108</v>
      </c>
    </row>
    <row r="14047" spans="1:2" x14ac:dyDescent="0.3">
      <c r="A14047" s="3">
        <v>338762</v>
      </c>
      <c r="B14047" s="5" t="s">
        <v>411</v>
      </c>
    </row>
    <row r="14048" spans="1:2" x14ac:dyDescent="0.3">
      <c r="A14048" s="3">
        <v>338762</v>
      </c>
      <c r="B14048" s="5" t="s">
        <v>10</v>
      </c>
    </row>
    <row r="14049" spans="1:2" x14ac:dyDescent="0.3">
      <c r="A14049" s="3">
        <v>522627</v>
      </c>
      <c r="B14049" s="5" t="s">
        <v>416</v>
      </c>
    </row>
    <row r="14050" spans="1:2" x14ac:dyDescent="0.3">
      <c r="A14050" s="3">
        <v>522627</v>
      </c>
      <c r="B14050" s="5" t="s">
        <v>10</v>
      </c>
    </row>
    <row r="14051" spans="1:2" x14ac:dyDescent="0.3">
      <c r="A14051" s="3">
        <v>590223</v>
      </c>
      <c r="B14051" s="5" t="s">
        <v>367</v>
      </c>
    </row>
    <row r="14052" spans="1:2" x14ac:dyDescent="0.3">
      <c r="A14052" s="3">
        <v>590223</v>
      </c>
      <c r="B14052" s="5" t="s">
        <v>432</v>
      </c>
    </row>
    <row r="14053" spans="1:2" x14ac:dyDescent="0.3">
      <c r="A14053" s="3">
        <v>590223</v>
      </c>
      <c r="B14053" s="5" t="s">
        <v>10</v>
      </c>
    </row>
    <row r="14054" spans="1:2" x14ac:dyDescent="0.3">
      <c r="A14054" s="3">
        <v>481848</v>
      </c>
      <c r="B14054" s="5" t="s">
        <v>432</v>
      </c>
    </row>
    <row r="14055" spans="1:2" x14ac:dyDescent="0.3">
      <c r="A14055" s="3">
        <v>481848</v>
      </c>
      <c r="B14055" s="5" t="s">
        <v>10</v>
      </c>
    </row>
    <row r="14056" spans="1:2" x14ac:dyDescent="0.3">
      <c r="A14056" s="3">
        <v>514847</v>
      </c>
      <c r="B14056" s="5" t="s">
        <v>144</v>
      </c>
    </row>
    <row r="14057" spans="1:2" x14ac:dyDescent="0.3">
      <c r="A14057" s="3">
        <v>514847</v>
      </c>
      <c r="B14057" s="5" t="s">
        <v>10</v>
      </c>
    </row>
    <row r="14058" spans="1:2" x14ac:dyDescent="0.3">
      <c r="A14058" s="3">
        <v>531219</v>
      </c>
      <c r="B14058" s="5" t="s">
        <v>74</v>
      </c>
    </row>
    <row r="14059" spans="1:2" x14ac:dyDescent="0.3">
      <c r="A14059" s="3">
        <v>531219</v>
      </c>
      <c r="B14059" s="5" t="s">
        <v>416</v>
      </c>
    </row>
    <row r="14060" spans="1:2" x14ac:dyDescent="0.3">
      <c r="A14060" s="3">
        <v>531219</v>
      </c>
      <c r="B14060" s="5" t="s">
        <v>10</v>
      </c>
    </row>
    <row r="14061" spans="1:2" x14ac:dyDescent="0.3">
      <c r="A14061" s="3">
        <v>694943</v>
      </c>
      <c r="B14061" s="5" t="s">
        <v>94</v>
      </c>
    </row>
    <row r="14062" spans="1:2" x14ac:dyDescent="0.3">
      <c r="A14062" s="3">
        <v>446893</v>
      </c>
      <c r="B14062" s="5" t="s">
        <v>144</v>
      </c>
    </row>
    <row r="14063" spans="1:2" x14ac:dyDescent="0.3">
      <c r="A14063" s="3">
        <v>446893</v>
      </c>
      <c r="B14063" s="5" t="s">
        <v>10</v>
      </c>
    </row>
    <row r="14064" spans="1:2" x14ac:dyDescent="0.3">
      <c r="A14064" s="3">
        <v>509635</v>
      </c>
      <c r="B14064" s="5" t="s">
        <v>10</v>
      </c>
    </row>
    <row r="14065" spans="1:2" x14ac:dyDescent="0.3">
      <c r="A14065" s="3">
        <v>702936</v>
      </c>
      <c r="B14065" s="5" t="s">
        <v>10</v>
      </c>
    </row>
    <row r="14066" spans="1:2" x14ac:dyDescent="0.3">
      <c r="A14066" s="3">
        <v>581392</v>
      </c>
      <c r="B14066" s="5" t="s">
        <v>94</v>
      </c>
    </row>
    <row r="14067" spans="1:2" x14ac:dyDescent="0.3">
      <c r="A14067" s="3">
        <v>570670</v>
      </c>
      <c r="B14067" s="5" t="s">
        <v>367</v>
      </c>
    </row>
    <row r="14068" spans="1:2" x14ac:dyDescent="0.3">
      <c r="A14068" s="3">
        <v>570670</v>
      </c>
      <c r="B14068" s="5" t="s">
        <v>10</v>
      </c>
    </row>
    <row r="14069" spans="1:2" x14ac:dyDescent="0.3">
      <c r="A14069" s="3">
        <v>766836</v>
      </c>
      <c r="B14069" s="5" t="s">
        <v>94</v>
      </c>
    </row>
    <row r="14070" spans="1:2" x14ac:dyDescent="0.3">
      <c r="A14070" s="3">
        <v>755812</v>
      </c>
      <c r="B14070" s="5" t="s">
        <v>84</v>
      </c>
    </row>
    <row r="14071" spans="1:2" x14ac:dyDescent="0.3">
      <c r="A14071" s="3">
        <v>755812</v>
      </c>
      <c r="B14071" s="5" t="s">
        <v>432</v>
      </c>
    </row>
    <row r="14072" spans="1:2" x14ac:dyDescent="0.3">
      <c r="A14072" s="3">
        <v>755812</v>
      </c>
      <c r="B14072" s="5" t="s">
        <v>108</v>
      </c>
    </row>
    <row r="14073" spans="1:2" x14ac:dyDescent="0.3">
      <c r="A14073" s="3">
        <v>755812</v>
      </c>
      <c r="B14073" s="5" t="s">
        <v>94</v>
      </c>
    </row>
    <row r="14074" spans="1:2" x14ac:dyDescent="0.3">
      <c r="A14074" s="3">
        <v>755812</v>
      </c>
      <c r="B14074" s="5" t="s">
        <v>416</v>
      </c>
    </row>
    <row r="14075" spans="1:2" x14ac:dyDescent="0.3">
      <c r="A14075" s="3">
        <v>755812</v>
      </c>
      <c r="B14075" s="5" t="s">
        <v>10</v>
      </c>
    </row>
    <row r="14076" spans="1:2" x14ac:dyDescent="0.3">
      <c r="A14076" s="3">
        <v>698818</v>
      </c>
      <c r="B14076" s="5" t="s">
        <v>94</v>
      </c>
    </row>
    <row r="14077" spans="1:2" x14ac:dyDescent="0.3">
      <c r="A14077" s="3">
        <v>722261</v>
      </c>
      <c r="B14077" s="5" t="s">
        <v>10</v>
      </c>
    </row>
    <row r="14078" spans="1:2" x14ac:dyDescent="0.3">
      <c r="A14078" s="3">
        <v>565426</v>
      </c>
      <c r="B14078" s="5" t="s">
        <v>10</v>
      </c>
    </row>
    <row r="14079" spans="1:2" x14ac:dyDescent="0.3">
      <c r="A14079" s="3">
        <v>458576</v>
      </c>
      <c r="B14079" s="5" t="s">
        <v>411</v>
      </c>
    </row>
    <row r="14080" spans="1:2" x14ac:dyDescent="0.3">
      <c r="A14080" s="3">
        <v>458576</v>
      </c>
      <c r="B14080" s="5" t="s">
        <v>284</v>
      </c>
    </row>
    <row r="14081" spans="1:2" x14ac:dyDescent="0.3">
      <c r="A14081" s="3">
        <v>458576</v>
      </c>
      <c r="B14081" s="5" t="s">
        <v>144</v>
      </c>
    </row>
    <row r="14082" spans="1:2" x14ac:dyDescent="0.3">
      <c r="A14082" s="3">
        <v>458576</v>
      </c>
      <c r="B14082" s="5" t="s">
        <v>416</v>
      </c>
    </row>
    <row r="14083" spans="1:2" x14ac:dyDescent="0.3">
      <c r="A14083" s="3">
        <v>516486</v>
      </c>
      <c r="B14083" s="5" t="s">
        <v>432</v>
      </c>
    </row>
    <row r="14084" spans="1:2" x14ac:dyDescent="0.3">
      <c r="A14084" s="3">
        <v>516486</v>
      </c>
      <c r="B14084" s="5" t="s">
        <v>411</v>
      </c>
    </row>
    <row r="14085" spans="1:2" x14ac:dyDescent="0.3">
      <c r="A14085" s="3">
        <v>516486</v>
      </c>
      <c r="B14085" s="5" t="s">
        <v>10</v>
      </c>
    </row>
    <row r="14086" spans="1:2" x14ac:dyDescent="0.3">
      <c r="A14086" s="3">
        <v>664767</v>
      </c>
      <c r="B14086" s="5" t="s">
        <v>10</v>
      </c>
    </row>
    <row r="14087" spans="1:2" x14ac:dyDescent="0.3">
      <c r="A14087" s="3">
        <v>715287</v>
      </c>
      <c r="B14087" s="5" t="s">
        <v>94</v>
      </c>
    </row>
    <row r="14088" spans="1:2" x14ac:dyDescent="0.3">
      <c r="A14088" s="3">
        <v>340102</v>
      </c>
      <c r="B14088" s="5" t="s">
        <v>10</v>
      </c>
    </row>
    <row r="14089" spans="1:2" x14ac:dyDescent="0.3">
      <c r="A14089" s="3">
        <v>713607</v>
      </c>
      <c r="B14089" s="5" t="s">
        <v>94</v>
      </c>
    </row>
    <row r="14090" spans="1:2" x14ac:dyDescent="0.3">
      <c r="A14090" s="3">
        <v>514207</v>
      </c>
      <c r="B14090" s="5" t="s">
        <v>877</v>
      </c>
    </row>
    <row r="14091" spans="1:2" x14ac:dyDescent="0.3">
      <c r="A14091" s="3">
        <v>516632</v>
      </c>
      <c r="B14091" s="5" t="s">
        <v>1523</v>
      </c>
    </row>
    <row r="14092" spans="1:2" x14ac:dyDescent="0.3">
      <c r="A14092" s="3">
        <v>516632</v>
      </c>
      <c r="B14092" s="5" t="s">
        <v>10</v>
      </c>
    </row>
    <row r="14093" spans="1:2" x14ac:dyDescent="0.3">
      <c r="A14093" s="3">
        <v>443791</v>
      </c>
      <c r="B14093" s="5" t="s">
        <v>10</v>
      </c>
    </row>
    <row r="14094" spans="1:2" x14ac:dyDescent="0.3">
      <c r="A14094" s="3">
        <v>508439</v>
      </c>
      <c r="B14094" s="5" t="s">
        <v>10</v>
      </c>
    </row>
    <row r="14095" spans="1:2" x14ac:dyDescent="0.3">
      <c r="A14095" s="3">
        <v>583083</v>
      </c>
      <c r="B14095" s="5" t="s">
        <v>416</v>
      </c>
    </row>
    <row r="14096" spans="1:2" x14ac:dyDescent="0.3">
      <c r="A14096" s="3">
        <v>589754</v>
      </c>
      <c r="B14096" s="5" t="s">
        <v>877</v>
      </c>
    </row>
    <row r="14097" spans="1:2" x14ac:dyDescent="0.3">
      <c r="A14097" s="3">
        <v>615677</v>
      </c>
      <c r="B14097" s="5" t="s">
        <v>10</v>
      </c>
    </row>
    <row r="14098" spans="1:2" x14ac:dyDescent="0.3">
      <c r="A14098" s="3">
        <v>447362</v>
      </c>
      <c r="B14098" s="5" t="s">
        <v>10</v>
      </c>
    </row>
    <row r="14099" spans="1:2" x14ac:dyDescent="0.3">
      <c r="A14099" s="3">
        <v>547016</v>
      </c>
      <c r="B14099" s="5" t="s">
        <v>10</v>
      </c>
    </row>
    <row r="14100" spans="1:2" x14ac:dyDescent="0.3">
      <c r="A14100" s="3">
        <v>784941</v>
      </c>
      <c r="B14100" s="5" t="s">
        <v>94</v>
      </c>
    </row>
    <row r="14101" spans="1:2" x14ac:dyDescent="0.3">
      <c r="A14101" s="3">
        <v>669444</v>
      </c>
      <c r="B14101" s="5" t="s">
        <v>1845</v>
      </c>
    </row>
    <row r="14102" spans="1:2" x14ac:dyDescent="0.3">
      <c r="A14102" s="3">
        <v>614696</v>
      </c>
      <c r="B14102" s="5" t="s">
        <v>94</v>
      </c>
    </row>
    <row r="14103" spans="1:2" x14ac:dyDescent="0.3">
      <c r="A14103" s="3">
        <v>693158</v>
      </c>
      <c r="B14103" s="5" t="s">
        <v>10</v>
      </c>
    </row>
    <row r="14104" spans="1:2" x14ac:dyDescent="0.3">
      <c r="A14104" s="3">
        <v>664413</v>
      </c>
      <c r="B14104" s="5" t="s">
        <v>2138</v>
      </c>
    </row>
    <row r="14105" spans="1:2" x14ac:dyDescent="0.3">
      <c r="A14105" s="3">
        <v>539885</v>
      </c>
      <c r="B14105" s="5" t="s">
        <v>10</v>
      </c>
    </row>
    <row r="14106" spans="1:2" x14ac:dyDescent="0.3">
      <c r="A14106" s="3">
        <v>502425</v>
      </c>
      <c r="B14106" s="5" t="s">
        <v>367</v>
      </c>
    </row>
    <row r="14107" spans="1:2" x14ac:dyDescent="0.3">
      <c r="A14107" s="3">
        <v>502425</v>
      </c>
      <c r="B14107" s="5" t="s">
        <v>432</v>
      </c>
    </row>
    <row r="14108" spans="1:2" x14ac:dyDescent="0.3">
      <c r="A14108" s="3">
        <v>502425</v>
      </c>
      <c r="B14108" s="5" t="s">
        <v>1523</v>
      </c>
    </row>
    <row r="14109" spans="1:2" x14ac:dyDescent="0.3">
      <c r="A14109" s="3">
        <v>502425</v>
      </c>
      <c r="B14109" s="5" t="s">
        <v>416</v>
      </c>
    </row>
    <row r="14110" spans="1:2" x14ac:dyDescent="0.3">
      <c r="A14110" s="3">
        <v>502425</v>
      </c>
      <c r="B14110" s="5" t="s">
        <v>10</v>
      </c>
    </row>
    <row r="14111" spans="1:2" x14ac:dyDescent="0.3">
      <c r="A14111" s="3">
        <v>448119</v>
      </c>
      <c r="B14111" s="5" t="s">
        <v>411</v>
      </c>
    </row>
    <row r="14112" spans="1:2" x14ac:dyDescent="0.3">
      <c r="A14112" s="3">
        <v>448119</v>
      </c>
      <c r="B14112" s="5" t="s">
        <v>10</v>
      </c>
    </row>
    <row r="14113" spans="1:2" x14ac:dyDescent="0.3">
      <c r="A14113" s="3">
        <v>546121</v>
      </c>
      <c r="B14113" s="5" t="s">
        <v>10</v>
      </c>
    </row>
    <row r="14114" spans="1:2" x14ac:dyDescent="0.3">
      <c r="A14114" s="3">
        <v>627725</v>
      </c>
      <c r="B14114" s="5" t="s">
        <v>10</v>
      </c>
    </row>
    <row r="14115" spans="1:2" x14ac:dyDescent="0.3">
      <c r="A14115" s="3">
        <v>604822</v>
      </c>
      <c r="B14115" s="5" t="s">
        <v>411</v>
      </c>
    </row>
    <row r="14116" spans="1:2" x14ac:dyDescent="0.3">
      <c r="A14116" s="3">
        <v>604822</v>
      </c>
      <c r="B14116" s="5" t="s">
        <v>784</v>
      </c>
    </row>
    <row r="14117" spans="1:2" x14ac:dyDescent="0.3">
      <c r="A14117" s="3">
        <v>604822</v>
      </c>
      <c r="B14117" s="5" t="s">
        <v>595</v>
      </c>
    </row>
    <row r="14118" spans="1:2" x14ac:dyDescent="0.3">
      <c r="A14118" s="3">
        <v>604822</v>
      </c>
      <c r="B14118" s="5" t="s">
        <v>94</v>
      </c>
    </row>
    <row r="14119" spans="1:2" x14ac:dyDescent="0.3">
      <c r="A14119" s="3">
        <v>604822</v>
      </c>
      <c r="B14119" s="5" t="s">
        <v>1144</v>
      </c>
    </row>
    <row r="14120" spans="1:2" x14ac:dyDescent="0.3">
      <c r="A14120" s="3">
        <v>604822</v>
      </c>
      <c r="B14120" s="5" t="s">
        <v>416</v>
      </c>
    </row>
    <row r="14121" spans="1:2" x14ac:dyDescent="0.3">
      <c r="A14121" s="3">
        <v>552532</v>
      </c>
      <c r="B14121" s="5" t="s">
        <v>10</v>
      </c>
    </row>
    <row r="14122" spans="1:2" x14ac:dyDescent="0.3">
      <c r="A14122" s="3">
        <v>600354</v>
      </c>
      <c r="B14122" s="5" t="s">
        <v>108</v>
      </c>
    </row>
    <row r="14123" spans="1:2" x14ac:dyDescent="0.3">
      <c r="A14123" s="3">
        <v>600354</v>
      </c>
      <c r="B14123" s="5" t="s">
        <v>416</v>
      </c>
    </row>
    <row r="14124" spans="1:2" x14ac:dyDescent="0.3">
      <c r="A14124" s="3">
        <v>723072</v>
      </c>
      <c r="B14124" s="5" t="s">
        <v>416</v>
      </c>
    </row>
    <row r="14125" spans="1:2" x14ac:dyDescent="0.3">
      <c r="A14125" s="3">
        <v>705862</v>
      </c>
      <c r="B14125" s="5" t="s">
        <v>144</v>
      </c>
    </row>
    <row r="14126" spans="1:2" x14ac:dyDescent="0.3">
      <c r="A14126" s="3">
        <v>579828</v>
      </c>
      <c r="B14126" s="5" t="s">
        <v>877</v>
      </c>
    </row>
    <row r="14127" spans="1:2" x14ac:dyDescent="0.3">
      <c r="A14127" s="3">
        <v>499932</v>
      </c>
      <c r="B14127" s="5" t="s">
        <v>10</v>
      </c>
    </row>
    <row r="14128" spans="1:2" x14ac:dyDescent="0.3">
      <c r="A14128" s="3">
        <v>652837</v>
      </c>
      <c r="B14128" s="5" t="s">
        <v>144</v>
      </c>
    </row>
    <row r="14129" spans="1:2" x14ac:dyDescent="0.3">
      <c r="A14129" s="3">
        <v>667520</v>
      </c>
      <c r="B14129" s="5" t="s">
        <v>144</v>
      </c>
    </row>
    <row r="14130" spans="1:2" x14ac:dyDescent="0.3">
      <c r="A14130" s="3">
        <v>719128</v>
      </c>
      <c r="B14130" s="5" t="s">
        <v>94</v>
      </c>
    </row>
    <row r="14131" spans="1:2" x14ac:dyDescent="0.3">
      <c r="A14131" s="3">
        <v>605116</v>
      </c>
      <c r="B14131" s="5" t="s">
        <v>10</v>
      </c>
    </row>
    <row r="14132" spans="1:2" x14ac:dyDescent="0.3">
      <c r="A14132" s="3">
        <v>385103</v>
      </c>
      <c r="B14132" s="5" t="s">
        <v>432</v>
      </c>
    </row>
    <row r="14133" spans="1:2" x14ac:dyDescent="0.3">
      <c r="A14133" s="3">
        <v>385103</v>
      </c>
      <c r="B14133" s="5" t="s">
        <v>10</v>
      </c>
    </row>
    <row r="14134" spans="1:2" x14ac:dyDescent="0.3">
      <c r="A14134" s="3">
        <v>707886</v>
      </c>
      <c r="B14134" s="5" t="s">
        <v>432</v>
      </c>
    </row>
    <row r="14135" spans="1:2" x14ac:dyDescent="0.3">
      <c r="A14135" s="3">
        <v>707886</v>
      </c>
      <c r="B14135" s="5" t="s">
        <v>10</v>
      </c>
    </row>
    <row r="14136" spans="1:2" x14ac:dyDescent="0.3">
      <c r="A14136" s="3">
        <v>575604</v>
      </c>
      <c r="B14136" s="5" t="s">
        <v>94</v>
      </c>
    </row>
    <row r="14137" spans="1:2" x14ac:dyDescent="0.3">
      <c r="A14137" s="3">
        <v>634521</v>
      </c>
      <c r="B14137" s="5" t="s">
        <v>144</v>
      </c>
    </row>
    <row r="14138" spans="1:2" x14ac:dyDescent="0.3">
      <c r="A14138" s="3">
        <v>556678</v>
      </c>
      <c r="B14138" s="5" t="s">
        <v>416</v>
      </c>
    </row>
    <row r="14139" spans="1:2" x14ac:dyDescent="0.3">
      <c r="A14139" s="3">
        <v>728754</v>
      </c>
      <c r="B14139" s="5" t="s">
        <v>144</v>
      </c>
    </row>
    <row r="14140" spans="1:2" x14ac:dyDescent="0.3">
      <c r="A14140" s="3">
        <v>604362</v>
      </c>
      <c r="B14140" s="5" t="s">
        <v>94</v>
      </c>
    </row>
    <row r="14141" spans="1:2" x14ac:dyDescent="0.3">
      <c r="A14141" s="3">
        <v>522444</v>
      </c>
      <c r="B14141" s="5" t="s">
        <v>367</v>
      </c>
    </row>
    <row r="14142" spans="1:2" x14ac:dyDescent="0.3">
      <c r="A14142" s="3">
        <v>522444</v>
      </c>
      <c r="B14142" s="5" t="s">
        <v>10</v>
      </c>
    </row>
    <row r="14143" spans="1:2" x14ac:dyDescent="0.3">
      <c r="A14143" s="3">
        <v>342470</v>
      </c>
      <c r="B14143" s="5" t="s">
        <v>10</v>
      </c>
    </row>
    <row r="14144" spans="1:2" x14ac:dyDescent="0.3">
      <c r="A14144" s="3">
        <v>526007</v>
      </c>
      <c r="B14144" s="5" t="s">
        <v>10</v>
      </c>
    </row>
    <row r="14145" spans="1:2" x14ac:dyDescent="0.3">
      <c r="A14145" s="3">
        <v>716263</v>
      </c>
      <c r="B14145" s="5" t="s">
        <v>94</v>
      </c>
    </row>
    <row r="14146" spans="1:2" x14ac:dyDescent="0.3">
      <c r="A14146" s="3">
        <v>625568</v>
      </c>
      <c r="B14146" s="5" t="s">
        <v>10</v>
      </c>
    </row>
    <row r="14147" spans="1:2" x14ac:dyDescent="0.3">
      <c r="A14147" s="3">
        <v>625568</v>
      </c>
      <c r="B14147" s="5" t="s">
        <v>416</v>
      </c>
    </row>
    <row r="14148" spans="1:2" x14ac:dyDescent="0.3">
      <c r="A14148" s="3">
        <v>539537</v>
      </c>
      <c r="B14148" s="5" t="s">
        <v>10</v>
      </c>
    </row>
    <row r="14149" spans="1:2" x14ac:dyDescent="0.3">
      <c r="A14149" s="3">
        <v>618344</v>
      </c>
      <c r="B14149" s="5" t="s">
        <v>10</v>
      </c>
    </row>
    <row r="14150" spans="1:2" x14ac:dyDescent="0.3">
      <c r="A14150" s="3">
        <v>670266</v>
      </c>
      <c r="B14150" s="5" t="s">
        <v>10</v>
      </c>
    </row>
    <row r="14151" spans="1:2" x14ac:dyDescent="0.3">
      <c r="A14151" s="3">
        <v>602147</v>
      </c>
      <c r="B14151" s="5" t="s">
        <v>10</v>
      </c>
    </row>
    <row r="14152" spans="1:2" x14ac:dyDescent="0.3">
      <c r="A14152" s="3">
        <v>602147</v>
      </c>
      <c r="B14152" s="5" t="s">
        <v>416</v>
      </c>
    </row>
    <row r="14153" spans="1:2" x14ac:dyDescent="0.3">
      <c r="A14153" s="3">
        <v>615665</v>
      </c>
      <c r="B14153" s="5" t="s">
        <v>10</v>
      </c>
    </row>
    <row r="14154" spans="1:2" x14ac:dyDescent="0.3">
      <c r="A14154" s="3">
        <v>582014</v>
      </c>
      <c r="B14154" s="5" t="s">
        <v>10</v>
      </c>
    </row>
    <row r="14155" spans="1:2" x14ac:dyDescent="0.3">
      <c r="A14155" s="3">
        <v>740985</v>
      </c>
      <c r="B14155" s="5" t="s">
        <v>10</v>
      </c>
    </row>
    <row r="14156" spans="1:2" x14ac:dyDescent="0.3">
      <c r="A14156" s="3">
        <v>425001</v>
      </c>
      <c r="B14156" s="5" t="s">
        <v>10</v>
      </c>
    </row>
    <row r="14157" spans="1:2" x14ac:dyDescent="0.3">
      <c r="A14157" s="3">
        <v>711978</v>
      </c>
      <c r="B14157" s="5" t="s">
        <v>94</v>
      </c>
    </row>
    <row r="14158" spans="1:2" x14ac:dyDescent="0.3">
      <c r="A14158" s="3">
        <v>551804</v>
      </c>
      <c r="B14158" s="5" t="s">
        <v>10</v>
      </c>
    </row>
    <row r="14159" spans="1:2" x14ac:dyDescent="0.3">
      <c r="A14159" s="3">
        <v>729097</v>
      </c>
      <c r="B14159" s="5" t="s">
        <v>94</v>
      </c>
    </row>
    <row r="14160" spans="1:2" x14ac:dyDescent="0.3">
      <c r="A14160" s="3">
        <v>521034</v>
      </c>
      <c r="B14160" s="5" t="s">
        <v>108</v>
      </c>
    </row>
    <row r="14161" spans="1:2" x14ac:dyDescent="0.3">
      <c r="A14161" s="3">
        <v>521034</v>
      </c>
      <c r="B14161" s="5" t="s">
        <v>416</v>
      </c>
    </row>
    <row r="14162" spans="1:2" x14ac:dyDescent="0.3">
      <c r="A14162" s="3">
        <v>715756</v>
      </c>
      <c r="B14162" s="5" t="s">
        <v>144</v>
      </c>
    </row>
    <row r="14163" spans="1:2" x14ac:dyDescent="0.3">
      <c r="A14163" s="3">
        <v>661950</v>
      </c>
      <c r="B14163" s="5" t="s">
        <v>10</v>
      </c>
    </row>
    <row r="14164" spans="1:2" x14ac:dyDescent="0.3">
      <c r="A14164" s="3">
        <v>492008</v>
      </c>
      <c r="B14164" s="5" t="s">
        <v>94</v>
      </c>
    </row>
    <row r="14165" spans="1:2" x14ac:dyDescent="0.3">
      <c r="A14165" s="3">
        <v>671583</v>
      </c>
      <c r="B14165" s="5" t="s">
        <v>10</v>
      </c>
    </row>
    <row r="14166" spans="1:2" x14ac:dyDescent="0.3">
      <c r="A14166" s="3">
        <v>623491</v>
      </c>
      <c r="B14166" s="5" t="s">
        <v>10</v>
      </c>
    </row>
    <row r="14167" spans="1:2" x14ac:dyDescent="0.3">
      <c r="A14167" s="3">
        <v>662708</v>
      </c>
      <c r="B14167" s="5" t="s">
        <v>144</v>
      </c>
    </row>
    <row r="14168" spans="1:2" x14ac:dyDescent="0.3">
      <c r="A14168" s="3">
        <v>665760</v>
      </c>
      <c r="B14168" s="5" t="s">
        <v>19768</v>
      </c>
    </row>
    <row r="14169" spans="1:2" x14ac:dyDescent="0.3">
      <c r="A14169" s="3">
        <v>665760</v>
      </c>
      <c r="B14169" s="5" t="s">
        <v>584</v>
      </c>
    </row>
    <row r="14170" spans="1:2" x14ac:dyDescent="0.3">
      <c r="A14170" s="3">
        <v>854661</v>
      </c>
      <c r="B14170" s="5" t="s">
        <v>94</v>
      </c>
    </row>
    <row r="14171" spans="1:2" x14ac:dyDescent="0.3">
      <c r="A14171" s="3">
        <v>531499</v>
      </c>
      <c r="B14171" s="5" t="s">
        <v>10</v>
      </c>
    </row>
    <row r="14172" spans="1:2" x14ac:dyDescent="0.3">
      <c r="A14172" s="3">
        <v>761053</v>
      </c>
      <c r="B14172" s="5" t="s">
        <v>10</v>
      </c>
    </row>
    <row r="14173" spans="1:2" x14ac:dyDescent="0.3">
      <c r="A14173" s="3">
        <v>560050</v>
      </c>
      <c r="B14173" s="5" t="s">
        <v>411</v>
      </c>
    </row>
    <row r="14174" spans="1:2" x14ac:dyDescent="0.3">
      <c r="A14174" s="3">
        <v>560050</v>
      </c>
      <c r="B14174" s="5" t="s">
        <v>10</v>
      </c>
    </row>
    <row r="14175" spans="1:2" x14ac:dyDescent="0.3">
      <c r="A14175" s="3">
        <v>680028</v>
      </c>
      <c r="B14175" s="5" t="s">
        <v>10</v>
      </c>
    </row>
    <row r="14176" spans="1:2" x14ac:dyDescent="0.3">
      <c r="A14176" s="3">
        <v>573730</v>
      </c>
      <c r="B14176" s="5" t="s">
        <v>144</v>
      </c>
    </row>
    <row r="14177" spans="1:2" x14ac:dyDescent="0.3">
      <c r="A14177" s="3">
        <v>553604</v>
      </c>
      <c r="B14177" s="5" t="s">
        <v>416</v>
      </c>
    </row>
    <row r="14178" spans="1:2" x14ac:dyDescent="0.3">
      <c r="A14178" s="3">
        <v>553604</v>
      </c>
      <c r="B14178" s="5" t="s">
        <v>10</v>
      </c>
    </row>
    <row r="14179" spans="1:2" x14ac:dyDescent="0.3">
      <c r="A14179" s="3">
        <v>590995</v>
      </c>
      <c r="B14179" s="5" t="s">
        <v>10</v>
      </c>
    </row>
    <row r="14180" spans="1:2" x14ac:dyDescent="0.3">
      <c r="A14180" s="3">
        <v>555974</v>
      </c>
      <c r="B14180" s="5" t="s">
        <v>367</v>
      </c>
    </row>
    <row r="14181" spans="1:2" x14ac:dyDescent="0.3">
      <c r="A14181" s="3">
        <v>555974</v>
      </c>
      <c r="B14181" s="5" t="s">
        <v>432</v>
      </c>
    </row>
    <row r="14182" spans="1:2" x14ac:dyDescent="0.3">
      <c r="A14182" s="3">
        <v>555974</v>
      </c>
      <c r="B14182" s="5" t="s">
        <v>411</v>
      </c>
    </row>
    <row r="14183" spans="1:2" x14ac:dyDescent="0.3">
      <c r="A14183" s="3">
        <v>555974</v>
      </c>
      <c r="B14183" s="5" t="s">
        <v>10</v>
      </c>
    </row>
    <row r="14184" spans="1:2" x14ac:dyDescent="0.3">
      <c r="A14184" s="3">
        <v>689249</v>
      </c>
      <c r="B14184" s="5" t="s">
        <v>51</v>
      </c>
    </row>
    <row r="14185" spans="1:2" x14ac:dyDescent="0.3">
      <c r="A14185" s="3">
        <v>500840</v>
      </c>
      <c r="B14185" s="5" t="s">
        <v>10</v>
      </c>
    </row>
    <row r="14186" spans="1:2" x14ac:dyDescent="0.3">
      <c r="A14186" s="3">
        <v>633515</v>
      </c>
      <c r="B14186" s="5" t="s">
        <v>1540</v>
      </c>
    </row>
    <row r="14187" spans="1:2" x14ac:dyDescent="0.3">
      <c r="A14187" s="3">
        <v>633515</v>
      </c>
      <c r="B14187" s="5" t="s">
        <v>16177</v>
      </c>
    </row>
    <row r="14188" spans="1:2" x14ac:dyDescent="0.3">
      <c r="A14188" s="3">
        <v>633515</v>
      </c>
      <c r="B14188" s="5" t="s">
        <v>956</v>
      </c>
    </row>
    <row r="14189" spans="1:2" x14ac:dyDescent="0.3">
      <c r="A14189" s="3">
        <v>497582</v>
      </c>
      <c r="B14189" s="5" t="s">
        <v>10</v>
      </c>
    </row>
    <row r="14190" spans="1:2" x14ac:dyDescent="0.3">
      <c r="A14190" s="3">
        <v>682589</v>
      </c>
      <c r="B14190" s="5" t="s">
        <v>10</v>
      </c>
    </row>
    <row r="14191" spans="1:2" x14ac:dyDescent="0.3">
      <c r="A14191" s="3">
        <v>614911</v>
      </c>
      <c r="B14191" s="5" t="s">
        <v>10</v>
      </c>
    </row>
    <row r="14192" spans="1:2" x14ac:dyDescent="0.3">
      <c r="A14192" s="3">
        <v>677638</v>
      </c>
      <c r="B14192" s="5" t="s">
        <v>10</v>
      </c>
    </row>
    <row r="14193" spans="1:2" x14ac:dyDescent="0.3">
      <c r="A14193" s="3">
        <v>656690</v>
      </c>
      <c r="B14193" s="5" t="s">
        <v>10</v>
      </c>
    </row>
    <row r="14194" spans="1:2" x14ac:dyDescent="0.3">
      <c r="A14194" s="3">
        <v>522241</v>
      </c>
      <c r="B14194" s="5" t="s">
        <v>416</v>
      </c>
    </row>
    <row r="14195" spans="1:2" x14ac:dyDescent="0.3">
      <c r="A14195" s="3">
        <v>522241</v>
      </c>
      <c r="B14195" s="5" t="s">
        <v>10</v>
      </c>
    </row>
    <row r="14196" spans="1:2" x14ac:dyDescent="0.3">
      <c r="A14196" s="3">
        <v>675327</v>
      </c>
      <c r="B14196" s="5" t="s">
        <v>19760</v>
      </c>
    </row>
    <row r="14197" spans="1:2" x14ac:dyDescent="0.3">
      <c r="A14197" s="3">
        <v>675327</v>
      </c>
      <c r="B14197" s="5" t="s">
        <v>759</v>
      </c>
    </row>
    <row r="14198" spans="1:2" x14ac:dyDescent="0.3">
      <c r="A14198" s="3">
        <v>675327</v>
      </c>
      <c r="B14198" s="5" t="s">
        <v>10</v>
      </c>
    </row>
    <row r="14199" spans="1:2" x14ac:dyDescent="0.3">
      <c r="A14199" s="3">
        <v>675327</v>
      </c>
      <c r="B14199" s="5" t="s">
        <v>367</v>
      </c>
    </row>
    <row r="14200" spans="1:2" x14ac:dyDescent="0.3">
      <c r="A14200" s="3">
        <v>599521</v>
      </c>
      <c r="B14200" s="5" t="s">
        <v>432</v>
      </c>
    </row>
    <row r="14201" spans="1:2" x14ac:dyDescent="0.3">
      <c r="A14201" s="3">
        <v>599521</v>
      </c>
      <c r="B14201" s="5" t="s">
        <v>10</v>
      </c>
    </row>
    <row r="14202" spans="1:2" x14ac:dyDescent="0.3">
      <c r="A14202" s="3">
        <v>740903</v>
      </c>
      <c r="B14202" s="5" t="s">
        <v>10</v>
      </c>
    </row>
    <row r="14203" spans="1:2" x14ac:dyDescent="0.3">
      <c r="A14203" s="3">
        <v>580175</v>
      </c>
      <c r="B14203" s="5" t="s">
        <v>1109</v>
      </c>
    </row>
    <row r="14204" spans="1:2" x14ac:dyDescent="0.3">
      <c r="A14204" s="3">
        <v>580175</v>
      </c>
      <c r="B14204" s="5" t="s">
        <v>956</v>
      </c>
    </row>
    <row r="14205" spans="1:2" x14ac:dyDescent="0.3">
      <c r="A14205" s="3">
        <v>580175</v>
      </c>
      <c r="B14205" s="5" t="s">
        <v>750</v>
      </c>
    </row>
    <row r="14206" spans="1:2" x14ac:dyDescent="0.3">
      <c r="A14206" s="3">
        <v>475430</v>
      </c>
      <c r="B14206" s="5" t="s">
        <v>416</v>
      </c>
    </row>
    <row r="14207" spans="1:2" x14ac:dyDescent="0.3">
      <c r="A14207" s="3">
        <v>475430</v>
      </c>
      <c r="B14207" s="5" t="s">
        <v>10</v>
      </c>
    </row>
    <row r="14208" spans="1:2" x14ac:dyDescent="0.3">
      <c r="A14208" s="3">
        <v>635389</v>
      </c>
      <c r="B14208" s="5" t="s">
        <v>411</v>
      </c>
    </row>
    <row r="14209" spans="1:2" x14ac:dyDescent="0.3">
      <c r="A14209" s="3">
        <v>724475</v>
      </c>
      <c r="B14209" s="5" t="s">
        <v>10</v>
      </c>
    </row>
    <row r="14210" spans="1:2" x14ac:dyDescent="0.3">
      <c r="A14210" s="3">
        <v>430155</v>
      </c>
      <c r="B14210" s="5" t="s">
        <v>877</v>
      </c>
    </row>
    <row r="14211" spans="1:2" x14ac:dyDescent="0.3">
      <c r="A14211" s="3">
        <v>802119</v>
      </c>
      <c r="B14211" s="5" t="s">
        <v>10</v>
      </c>
    </row>
    <row r="14212" spans="1:2" x14ac:dyDescent="0.3">
      <c r="A14212" s="3">
        <v>592984</v>
      </c>
      <c r="B14212" s="5" t="s">
        <v>10</v>
      </c>
    </row>
    <row r="14213" spans="1:2" x14ac:dyDescent="0.3">
      <c r="A14213" s="3">
        <v>594328</v>
      </c>
      <c r="B14213" s="5" t="s">
        <v>10</v>
      </c>
    </row>
    <row r="14214" spans="1:2" x14ac:dyDescent="0.3">
      <c r="A14214" s="3">
        <v>677115</v>
      </c>
      <c r="B14214" s="5" t="s">
        <v>94</v>
      </c>
    </row>
    <row r="14215" spans="1:2" x14ac:dyDescent="0.3">
      <c r="A14215" s="3">
        <v>853315</v>
      </c>
      <c r="B14215" s="5" t="s">
        <v>94</v>
      </c>
    </row>
    <row r="14216" spans="1:2" x14ac:dyDescent="0.3">
      <c r="A14216" s="3">
        <v>520765</v>
      </c>
      <c r="B14216" s="5" t="s">
        <v>367</v>
      </c>
    </row>
    <row r="14217" spans="1:2" x14ac:dyDescent="0.3">
      <c r="A14217" s="3">
        <v>718444</v>
      </c>
      <c r="B14217" s="5" t="s">
        <v>1523</v>
      </c>
    </row>
    <row r="14218" spans="1:2" x14ac:dyDescent="0.3">
      <c r="A14218" s="3">
        <v>718444</v>
      </c>
      <c r="B14218" s="5" t="s">
        <v>10</v>
      </c>
    </row>
    <row r="14219" spans="1:2" x14ac:dyDescent="0.3">
      <c r="A14219" s="3">
        <v>718444</v>
      </c>
      <c r="B14219" s="5" t="s">
        <v>416</v>
      </c>
    </row>
    <row r="14220" spans="1:2" x14ac:dyDescent="0.3">
      <c r="A14220" s="3">
        <v>571265</v>
      </c>
      <c r="B14220" s="5" t="s">
        <v>144</v>
      </c>
    </row>
    <row r="14221" spans="1:2" x14ac:dyDescent="0.3">
      <c r="A14221" s="3">
        <v>441130</v>
      </c>
      <c r="B14221" s="5" t="s">
        <v>411</v>
      </c>
    </row>
    <row r="14222" spans="1:2" x14ac:dyDescent="0.3">
      <c r="A14222" s="3">
        <v>441130</v>
      </c>
      <c r="B14222" s="5" t="s">
        <v>108</v>
      </c>
    </row>
    <row r="14223" spans="1:2" x14ac:dyDescent="0.3">
      <c r="A14223" s="3">
        <v>441130</v>
      </c>
      <c r="B14223" s="5" t="s">
        <v>2847</v>
      </c>
    </row>
    <row r="14224" spans="1:2" x14ac:dyDescent="0.3">
      <c r="A14224" s="3">
        <v>441130</v>
      </c>
      <c r="B14224" s="5" t="s">
        <v>19760</v>
      </c>
    </row>
    <row r="14225" spans="1:2" x14ac:dyDescent="0.3">
      <c r="A14225" s="3">
        <v>441130</v>
      </c>
      <c r="B14225" s="5" t="s">
        <v>10</v>
      </c>
    </row>
    <row r="14226" spans="1:2" x14ac:dyDescent="0.3">
      <c r="A14226" s="3">
        <v>724106</v>
      </c>
      <c r="B14226" s="5" t="s">
        <v>94</v>
      </c>
    </row>
    <row r="14227" spans="1:2" x14ac:dyDescent="0.3">
      <c r="A14227" s="3">
        <v>533514</v>
      </c>
      <c r="B14227" s="5" t="s">
        <v>144</v>
      </c>
    </row>
    <row r="14228" spans="1:2" x14ac:dyDescent="0.3">
      <c r="A14228" s="3">
        <v>757860</v>
      </c>
      <c r="B14228" s="5" t="s">
        <v>411</v>
      </c>
    </row>
    <row r="14229" spans="1:2" x14ac:dyDescent="0.3">
      <c r="A14229" s="3">
        <v>492611</v>
      </c>
      <c r="B14229" s="5" t="s">
        <v>595</v>
      </c>
    </row>
    <row r="14230" spans="1:2" x14ac:dyDescent="0.3">
      <c r="A14230" s="3">
        <v>492611</v>
      </c>
      <c r="B14230" s="5" t="s">
        <v>10</v>
      </c>
    </row>
    <row r="14231" spans="1:2" x14ac:dyDescent="0.3">
      <c r="A14231" s="3">
        <v>703745</v>
      </c>
      <c r="B14231" s="5" t="s">
        <v>10</v>
      </c>
    </row>
    <row r="14232" spans="1:2" x14ac:dyDescent="0.3">
      <c r="A14232" s="3">
        <v>596161</v>
      </c>
      <c r="B14232" s="5" t="s">
        <v>432</v>
      </c>
    </row>
    <row r="14233" spans="1:2" x14ac:dyDescent="0.3">
      <c r="A14233" s="3">
        <v>596161</v>
      </c>
      <c r="B14233" s="5" t="s">
        <v>10</v>
      </c>
    </row>
    <row r="14234" spans="1:2" x14ac:dyDescent="0.3">
      <c r="A14234" s="3">
        <v>517096</v>
      </c>
      <c r="B14234" s="5" t="s">
        <v>877</v>
      </c>
    </row>
    <row r="14235" spans="1:2" x14ac:dyDescent="0.3">
      <c r="A14235" s="3">
        <v>567608</v>
      </c>
      <c r="B14235" s="5" t="s">
        <v>10</v>
      </c>
    </row>
    <row r="14236" spans="1:2" x14ac:dyDescent="0.3">
      <c r="A14236" s="3">
        <v>1018308</v>
      </c>
      <c r="B14236" s="5" t="s">
        <v>94</v>
      </c>
    </row>
    <row r="14237" spans="1:2" x14ac:dyDescent="0.3">
      <c r="A14237" s="3">
        <v>435615</v>
      </c>
      <c r="B14237" s="5" t="s">
        <v>367</v>
      </c>
    </row>
    <row r="14238" spans="1:2" x14ac:dyDescent="0.3">
      <c r="A14238" s="3">
        <v>435615</v>
      </c>
      <c r="B14238" s="5" t="s">
        <v>432</v>
      </c>
    </row>
    <row r="14239" spans="1:2" x14ac:dyDescent="0.3">
      <c r="A14239" s="3">
        <v>435615</v>
      </c>
      <c r="B14239" s="5" t="s">
        <v>416</v>
      </c>
    </row>
    <row r="14240" spans="1:2" x14ac:dyDescent="0.3">
      <c r="A14240" s="3">
        <v>435615</v>
      </c>
      <c r="B14240" s="5" t="s">
        <v>10</v>
      </c>
    </row>
    <row r="14241" spans="1:2" x14ac:dyDescent="0.3">
      <c r="A14241" s="3">
        <v>606234</v>
      </c>
      <c r="B14241" s="5" t="s">
        <v>416</v>
      </c>
    </row>
    <row r="14242" spans="1:2" x14ac:dyDescent="0.3">
      <c r="A14242" s="3">
        <v>606234</v>
      </c>
      <c r="B14242" s="5" t="s">
        <v>2805</v>
      </c>
    </row>
    <row r="14243" spans="1:2" x14ac:dyDescent="0.3">
      <c r="A14243" s="3">
        <v>606234</v>
      </c>
      <c r="B14243" s="5" t="s">
        <v>10</v>
      </c>
    </row>
    <row r="14244" spans="1:2" x14ac:dyDescent="0.3">
      <c r="A14244" s="3">
        <v>666750</v>
      </c>
      <c r="B14244" s="5" t="s">
        <v>10</v>
      </c>
    </row>
    <row r="14245" spans="1:2" x14ac:dyDescent="0.3">
      <c r="A14245" s="3">
        <v>585244</v>
      </c>
      <c r="B14245" s="5" t="s">
        <v>10</v>
      </c>
    </row>
    <row r="14246" spans="1:2" x14ac:dyDescent="0.3">
      <c r="A14246" s="3">
        <v>531876</v>
      </c>
      <c r="B14246" s="5" t="s">
        <v>10</v>
      </c>
    </row>
    <row r="14247" spans="1:2" x14ac:dyDescent="0.3">
      <c r="A14247" s="3">
        <v>641662</v>
      </c>
      <c r="B14247" s="5" t="s">
        <v>432</v>
      </c>
    </row>
    <row r="14248" spans="1:2" x14ac:dyDescent="0.3">
      <c r="A14248" s="3">
        <v>641662</v>
      </c>
      <c r="B14248" s="5" t="s">
        <v>2805</v>
      </c>
    </row>
    <row r="14249" spans="1:2" x14ac:dyDescent="0.3">
      <c r="A14249" s="3">
        <v>641662</v>
      </c>
      <c r="B14249" s="5" t="s">
        <v>10</v>
      </c>
    </row>
    <row r="14250" spans="1:2" x14ac:dyDescent="0.3">
      <c r="A14250" s="3">
        <v>718400</v>
      </c>
      <c r="B14250" s="5" t="s">
        <v>10</v>
      </c>
    </row>
    <row r="14251" spans="1:2" x14ac:dyDescent="0.3">
      <c r="A14251" s="3">
        <v>704440</v>
      </c>
      <c r="B14251" s="5" t="s">
        <v>94</v>
      </c>
    </row>
    <row r="14252" spans="1:2" x14ac:dyDescent="0.3">
      <c r="A14252" s="3">
        <v>741074</v>
      </c>
      <c r="B14252" s="5" t="s">
        <v>10</v>
      </c>
    </row>
    <row r="14253" spans="1:2" x14ac:dyDescent="0.3">
      <c r="A14253" s="3">
        <v>647785</v>
      </c>
      <c r="B14253" s="5" t="s">
        <v>10</v>
      </c>
    </row>
    <row r="14254" spans="1:2" x14ac:dyDescent="0.3">
      <c r="A14254" s="3">
        <v>658760</v>
      </c>
      <c r="B14254" s="5" t="s">
        <v>284</v>
      </c>
    </row>
    <row r="14255" spans="1:2" x14ac:dyDescent="0.3">
      <c r="A14255" s="3">
        <v>556574</v>
      </c>
      <c r="B14255" s="5" t="s">
        <v>10</v>
      </c>
    </row>
    <row r="14256" spans="1:2" x14ac:dyDescent="0.3">
      <c r="A14256" s="3">
        <v>654028</v>
      </c>
      <c r="B14256" s="5" t="s">
        <v>10</v>
      </c>
    </row>
    <row r="14257" spans="1:2" x14ac:dyDescent="0.3">
      <c r="A14257" s="3">
        <v>457335</v>
      </c>
      <c r="B14257" s="5" t="s">
        <v>1540</v>
      </c>
    </row>
    <row r="14258" spans="1:2" x14ac:dyDescent="0.3">
      <c r="A14258" s="3">
        <v>457335</v>
      </c>
      <c r="B14258" s="5" t="s">
        <v>284</v>
      </c>
    </row>
    <row r="14259" spans="1:2" x14ac:dyDescent="0.3">
      <c r="A14259" s="3">
        <v>457335</v>
      </c>
      <c r="B14259" s="5" t="s">
        <v>759</v>
      </c>
    </row>
    <row r="14260" spans="1:2" x14ac:dyDescent="0.3">
      <c r="A14260" s="3">
        <v>457335</v>
      </c>
      <c r="B14260" s="5" t="s">
        <v>416</v>
      </c>
    </row>
    <row r="14261" spans="1:2" x14ac:dyDescent="0.3">
      <c r="A14261" s="3">
        <v>457335</v>
      </c>
      <c r="B14261" s="5" t="s">
        <v>10</v>
      </c>
    </row>
    <row r="14262" spans="1:2" x14ac:dyDescent="0.3">
      <c r="A14262" s="3">
        <v>581600</v>
      </c>
      <c r="B14262" s="5" t="s">
        <v>10</v>
      </c>
    </row>
    <row r="14263" spans="1:2" x14ac:dyDescent="0.3">
      <c r="A14263" s="3">
        <v>590706</v>
      </c>
      <c r="B14263" s="5" t="s">
        <v>19791</v>
      </c>
    </row>
    <row r="14264" spans="1:2" x14ac:dyDescent="0.3">
      <c r="A14264" s="3">
        <v>590706</v>
      </c>
      <c r="B14264" s="5" t="s">
        <v>10</v>
      </c>
    </row>
    <row r="14265" spans="1:2" x14ac:dyDescent="0.3">
      <c r="A14265" s="3">
        <v>549294</v>
      </c>
      <c r="B14265" s="5" t="s">
        <v>10</v>
      </c>
    </row>
    <row r="14266" spans="1:2" x14ac:dyDescent="0.3">
      <c r="A14266" s="3">
        <v>604578</v>
      </c>
      <c r="B14266" s="5" t="s">
        <v>10</v>
      </c>
    </row>
    <row r="14267" spans="1:2" x14ac:dyDescent="0.3">
      <c r="A14267" s="3">
        <v>624963</v>
      </c>
      <c r="B14267" s="5" t="s">
        <v>10</v>
      </c>
    </row>
    <row r="14268" spans="1:2" x14ac:dyDescent="0.3">
      <c r="A14268" s="3">
        <v>724109</v>
      </c>
      <c r="B14268" s="5" t="s">
        <v>94</v>
      </c>
    </row>
    <row r="14269" spans="1:2" x14ac:dyDescent="0.3">
      <c r="A14269" s="3">
        <v>737043</v>
      </c>
      <c r="B14269" s="5" t="s">
        <v>416</v>
      </c>
    </row>
    <row r="14270" spans="1:2" x14ac:dyDescent="0.3">
      <c r="A14270" s="3">
        <v>560144</v>
      </c>
      <c r="B14270" s="5" t="s">
        <v>16177</v>
      </c>
    </row>
    <row r="14271" spans="1:2" x14ac:dyDescent="0.3">
      <c r="A14271" s="3">
        <v>560144</v>
      </c>
      <c r="B14271" s="5" t="s">
        <v>51</v>
      </c>
    </row>
    <row r="14272" spans="1:2" x14ac:dyDescent="0.3">
      <c r="A14272" s="3">
        <v>560144</v>
      </c>
      <c r="B14272" s="5" t="s">
        <v>8785</v>
      </c>
    </row>
    <row r="14273" spans="1:2" x14ac:dyDescent="0.3">
      <c r="A14273" s="3">
        <v>560144</v>
      </c>
      <c r="B14273" s="5" t="s">
        <v>416</v>
      </c>
    </row>
    <row r="14274" spans="1:2" x14ac:dyDescent="0.3">
      <c r="A14274" s="3">
        <v>560144</v>
      </c>
      <c r="B14274" s="5" t="s">
        <v>10</v>
      </c>
    </row>
    <row r="14275" spans="1:2" x14ac:dyDescent="0.3">
      <c r="A14275" s="3">
        <v>726208</v>
      </c>
      <c r="B14275" s="5" t="s">
        <v>51</v>
      </c>
    </row>
    <row r="14276" spans="1:2" x14ac:dyDescent="0.3">
      <c r="A14276" s="3">
        <v>575088</v>
      </c>
      <c r="B14276" s="5" t="s">
        <v>877</v>
      </c>
    </row>
    <row r="14277" spans="1:2" x14ac:dyDescent="0.3">
      <c r="A14277" s="3">
        <v>659959</v>
      </c>
      <c r="B14277" s="5" t="s">
        <v>1540</v>
      </c>
    </row>
    <row r="14278" spans="1:2" x14ac:dyDescent="0.3">
      <c r="A14278" s="3">
        <v>659959</v>
      </c>
      <c r="B14278" s="5" t="s">
        <v>108</v>
      </c>
    </row>
    <row r="14279" spans="1:2" x14ac:dyDescent="0.3">
      <c r="A14279" s="3">
        <v>685833</v>
      </c>
      <c r="B14279" s="5" t="s">
        <v>94</v>
      </c>
    </row>
    <row r="14280" spans="1:2" x14ac:dyDescent="0.3">
      <c r="A14280" s="3">
        <v>681019</v>
      </c>
      <c r="B14280" s="5" t="s">
        <v>2138</v>
      </c>
    </row>
    <row r="14281" spans="1:2" x14ac:dyDescent="0.3">
      <c r="A14281" s="3">
        <v>508570</v>
      </c>
      <c r="B14281" s="5" t="s">
        <v>10</v>
      </c>
    </row>
    <row r="14282" spans="1:2" x14ac:dyDescent="0.3">
      <c r="A14282" s="3">
        <v>631132</v>
      </c>
      <c r="B14282" s="5" t="s">
        <v>144</v>
      </c>
    </row>
    <row r="14283" spans="1:2" x14ac:dyDescent="0.3">
      <c r="A14283" s="3">
        <v>556984</v>
      </c>
      <c r="B14283" s="5" t="s">
        <v>10</v>
      </c>
    </row>
    <row r="14284" spans="1:2" x14ac:dyDescent="0.3">
      <c r="A14284" s="3">
        <v>575774</v>
      </c>
      <c r="B14284" s="5" t="s">
        <v>416</v>
      </c>
    </row>
    <row r="14285" spans="1:2" x14ac:dyDescent="0.3">
      <c r="A14285" s="3">
        <v>612706</v>
      </c>
      <c r="B14285" s="5" t="s">
        <v>10</v>
      </c>
    </row>
    <row r="14286" spans="1:2" x14ac:dyDescent="0.3">
      <c r="A14286" s="3">
        <v>628917</v>
      </c>
      <c r="B14286" s="5" t="s">
        <v>10</v>
      </c>
    </row>
    <row r="14287" spans="1:2" x14ac:dyDescent="0.3">
      <c r="A14287" s="3">
        <v>618353</v>
      </c>
      <c r="B14287" s="5" t="s">
        <v>10</v>
      </c>
    </row>
    <row r="14288" spans="1:2" x14ac:dyDescent="0.3">
      <c r="A14288" s="3">
        <v>940646</v>
      </c>
      <c r="B14288" s="5" t="s">
        <v>94</v>
      </c>
    </row>
    <row r="14289" spans="1:2" x14ac:dyDescent="0.3">
      <c r="A14289" s="3">
        <v>617505</v>
      </c>
      <c r="B14289" s="5" t="s">
        <v>10</v>
      </c>
    </row>
    <row r="14290" spans="1:2" x14ac:dyDescent="0.3">
      <c r="A14290" s="3">
        <v>592279</v>
      </c>
      <c r="B14290" s="5" t="s">
        <v>877</v>
      </c>
    </row>
    <row r="14291" spans="1:2" x14ac:dyDescent="0.3">
      <c r="A14291" s="3">
        <v>505746</v>
      </c>
      <c r="B14291" s="5" t="s">
        <v>284</v>
      </c>
    </row>
    <row r="14292" spans="1:2" x14ac:dyDescent="0.3">
      <c r="A14292" s="3">
        <v>505746</v>
      </c>
      <c r="B14292" s="5" t="s">
        <v>263</v>
      </c>
    </row>
    <row r="14293" spans="1:2" x14ac:dyDescent="0.3">
      <c r="A14293" s="3">
        <v>579583</v>
      </c>
      <c r="B14293" s="5" t="s">
        <v>10</v>
      </c>
    </row>
    <row r="14294" spans="1:2" x14ac:dyDescent="0.3">
      <c r="A14294" s="3">
        <v>684684</v>
      </c>
      <c r="B14294" s="5" t="s">
        <v>284</v>
      </c>
    </row>
    <row r="14295" spans="1:2" x14ac:dyDescent="0.3">
      <c r="A14295" s="3">
        <v>684684</v>
      </c>
      <c r="B14295" s="5" t="s">
        <v>540</v>
      </c>
    </row>
    <row r="14296" spans="1:2" x14ac:dyDescent="0.3">
      <c r="A14296" s="3">
        <v>719410</v>
      </c>
      <c r="B14296" s="5" t="s">
        <v>432</v>
      </c>
    </row>
    <row r="14297" spans="1:2" x14ac:dyDescent="0.3">
      <c r="A14297" s="3">
        <v>719410</v>
      </c>
      <c r="B14297" s="5" t="s">
        <v>1144</v>
      </c>
    </row>
    <row r="14298" spans="1:2" x14ac:dyDescent="0.3">
      <c r="A14298" s="3">
        <v>719410</v>
      </c>
      <c r="B14298" s="5" t="s">
        <v>10</v>
      </c>
    </row>
    <row r="14299" spans="1:2" x14ac:dyDescent="0.3">
      <c r="A14299" s="3">
        <v>603119</v>
      </c>
      <c r="B14299" s="5" t="s">
        <v>432</v>
      </c>
    </row>
    <row r="14300" spans="1:2" x14ac:dyDescent="0.3">
      <c r="A14300" s="3">
        <v>603119</v>
      </c>
      <c r="B14300" s="5" t="s">
        <v>10</v>
      </c>
    </row>
    <row r="14301" spans="1:2" x14ac:dyDescent="0.3">
      <c r="A14301" s="3">
        <v>609242</v>
      </c>
      <c r="B14301" s="5" t="s">
        <v>1036</v>
      </c>
    </row>
    <row r="14302" spans="1:2" x14ac:dyDescent="0.3">
      <c r="A14302" s="3">
        <v>609242</v>
      </c>
      <c r="B14302" s="5" t="s">
        <v>10</v>
      </c>
    </row>
    <row r="14303" spans="1:2" x14ac:dyDescent="0.3">
      <c r="A14303" s="3">
        <v>597219</v>
      </c>
      <c r="B14303" s="5" t="s">
        <v>10</v>
      </c>
    </row>
    <row r="14304" spans="1:2" x14ac:dyDescent="0.3">
      <c r="A14304" s="3">
        <v>610290</v>
      </c>
      <c r="B14304" s="5" t="s">
        <v>10</v>
      </c>
    </row>
    <row r="14305" spans="1:2" x14ac:dyDescent="0.3">
      <c r="A14305" s="3">
        <v>582596</v>
      </c>
      <c r="B14305" s="5" t="s">
        <v>10</v>
      </c>
    </row>
    <row r="14306" spans="1:2" x14ac:dyDescent="0.3">
      <c r="A14306" s="3">
        <v>550231</v>
      </c>
      <c r="B14306" s="5" t="s">
        <v>10</v>
      </c>
    </row>
    <row r="14307" spans="1:2" x14ac:dyDescent="0.3">
      <c r="A14307" s="3">
        <v>724108</v>
      </c>
      <c r="B14307" s="5" t="s">
        <v>94</v>
      </c>
    </row>
    <row r="14308" spans="1:2" x14ac:dyDescent="0.3">
      <c r="A14308" s="3">
        <v>390635</v>
      </c>
      <c r="B14308" s="5" t="s">
        <v>144</v>
      </c>
    </row>
    <row r="14309" spans="1:2" x14ac:dyDescent="0.3">
      <c r="A14309" s="3">
        <v>641501</v>
      </c>
      <c r="B14309" s="5" t="s">
        <v>108</v>
      </c>
    </row>
    <row r="14310" spans="1:2" x14ac:dyDescent="0.3">
      <c r="A14310" s="3">
        <v>618355</v>
      </c>
      <c r="B14310" s="5" t="s">
        <v>10</v>
      </c>
    </row>
    <row r="14311" spans="1:2" x14ac:dyDescent="0.3">
      <c r="A14311" s="3">
        <v>539617</v>
      </c>
      <c r="B14311" s="5" t="s">
        <v>10</v>
      </c>
    </row>
    <row r="14312" spans="1:2" x14ac:dyDescent="0.3">
      <c r="A14312" s="3">
        <v>718867</v>
      </c>
      <c r="B14312" s="5" t="s">
        <v>94</v>
      </c>
    </row>
    <row r="14313" spans="1:2" x14ac:dyDescent="0.3">
      <c r="A14313" s="3">
        <v>703771</v>
      </c>
      <c r="B14313" s="5" t="s">
        <v>10</v>
      </c>
    </row>
    <row r="14314" spans="1:2" x14ac:dyDescent="0.3">
      <c r="A14314" s="3">
        <v>502033</v>
      </c>
      <c r="B14314" s="5" t="s">
        <v>10</v>
      </c>
    </row>
    <row r="14315" spans="1:2" x14ac:dyDescent="0.3">
      <c r="A14315" s="3">
        <v>702525</v>
      </c>
      <c r="B14315" s="5" t="s">
        <v>1540</v>
      </c>
    </row>
    <row r="14316" spans="1:2" x14ac:dyDescent="0.3">
      <c r="A14316" s="3">
        <v>702525</v>
      </c>
      <c r="B14316" s="5" t="s">
        <v>108</v>
      </c>
    </row>
    <row r="14317" spans="1:2" x14ac:dyDescent="0.3">
      <c r="A14317" s="3">
        <v>702525</v>
      </c>
      <c r="B14317" s="5" t="s">
        <v>19792</v>
      </c>
    </row>
    <row r="14318" spans="1:2" x14ac:dyDescent="0.3">
      <c r="A14318" s="3">
        <v>678489</v>
      </c>
      <c r="B14318" s="5" t="s">
        <v>1144</v>
      </c>
    </row>
    <row r="14319" spans="1:2" x14ac:dyDescent="0.3">
      <c r="A14319" s="3">
        <v>668742</v>
      </c>
      <c r="B14319" s="5" t="s">
        <v>51</v>
      </c>
    </row>
    <row r="14320" spans="1:2" x14ac:dyDescent="0.3">
      <c r="A14320" s="3">
        <v>628866</v>
      </c>
      <c r="B14320" s="5" t="s">
        <v>432</v>
      </c>
    </row>
    <row r="14321" spans="1:2" x14ac:dyDescent="0.3">
      <c r="A14321" s="3">
        <v>571648</v>
      </c>
      <c r="B14321" s="5" t="s">
        <v>94</v>
      </c>
    </row>
    <row r="14322" spans="1:2" x14ac:dyDescent="0.3">
      <c r="A14322" s="3">
        <v>614560</v>
      </c>
      <c r="B14322" s="5" t="s">
        <v>10</v>
      </c>
    </row>
    <row r="14323" spans="1:2" x14ac:dyDescent="0.3">
      <c r="A14323" s="3">
        <v>721625</v>
      </c>
      <c r="B14323" s="5" t="s">
        <v>10</v>
      </c>
    </row>
    <row r="14324" spans="1:2" x14ac:dyDescent="0.3">
      <c r="A14324" s="3">
        <v>592834</v>
      </c>
      <c r="B14324" s="5" t="s">
        <v>10</v>
      </c>
    </row>
    <row r="14325" spans="1:2" x14ac:dyDescent="0.3">
      <c r="A14325" s="3">
        <v>606679</v>
      </c>
      <c r="B14325" s="5" t="s">
        <v>416</v>
      </c>
    </row>
    <row r="14326" spans="1:2" x14ac:dyDescent="0.3">
      <c r="A14326" s="3">
        <v>606679</v>
      </c>
      <c r="B14326" s="5" t="s">
        <v>10</v>
      </c>
    </row>
    <row r="14327" spans="1:2" x14ac:dyDescent="0.3">
      <c r="A14327" s="3">
        <v>542224</v>
      </c>
      <c r="B14327" s="5" t="s">
        <v>432</v>
      </c>
    </row>
    <row r="14328" spans="1:2" x14ac:dyDescent="0.3">
      <c r="A14328" s="3">
        <v>542224</v>
      </c>
      <c r="B14328" s="5" t="s">
        <v>2847</v>
      </c>
    </row>
    <row r="14329" spans="1:2" x14ac:dyDescent="0.3">
      <c r="A14329" s="3">
        <v>542224</v>
      </c>
      <c r="B14329" s="5" t="s">
        <v>10</v>
      </c>
    </row>
    <row r="14330" spans="1:2" x14ac:dyDescent="0.3">
      <c r="A14330" s="3">
        <v>520946</v>
      </c>
      <c r="B14330" s="5" t="s">
        <v>367</v>
      </c>
    </row>
    <row r="14331" spans="1:2" x14ac:dyDescent="0.3">
      <c r="A14331" s="3">
        <v>520946</v>
      </c>
      <c r="B14331" s="5" t="s">
        <v>1540</v>
      </c>
    </row>
    <row r="14332" spans="1:2" x14ac:dyDescent="0.3">
      <c r="A14332" s="3">
        <v>571384</v>
      </c>
      <c r="B14332" s="5" t="s">
        <v>595</v>
      </c>
    </row>
    <row r="14333" spans="1:2" x14ac:dyDescent="0.3">
      <c r="A14333" s="3">
        <v>571384</v>
      </c>
      <c r="B14333" s="5" t="s">
        <v>10</v>
      </c>
    </row>
    <row r="14334" spans="1:2" x14ac:dyDescent="0.3">
      <c r="A14334" s="3">
        <v>479259</v>
      </c>
      <c r="B14334" s="5" t="s">
        <v>10</v>
      </c>
    </row>
    <row r="14335" spans="1:2" x14ac:dyDescent="0.3">
      <c r="A14335" s="3">
        <v>479259</v>
      </c>
      <c r="B14335" s="5" t="s">
        <v>750</v>
      </c>
    </row>
    <row r="14336" spans="1:2" x14ac:dyDescent="0.3">
      <c r="A14336" s="3">
        <v>579831</v>
      </c>
      <c r="B14336" s="5" t="s">
        <v>877</v>
      </c>
    </row>
    <row r="14337" spans="1:2" x14ac:dyDescent="0.3">
      <c r="A14337" s="3">
        <v>651070</v>
      </c>
      <c r="B14337" s="5" t="s">
        <v>10</v>
      </c>
    </row>
    <row r="14338" spans="1:2" x14ac:dyDescent="0.3">
      <c r="A14338" s="3">
        <v>466622</v>
      </c>
      <c r="B14338" s="5" t="s">
        <v>51</v>
      </c>
    </row>
    <row r="14339" spans="1:2" x14ac:dyDescent="0.3">
      <c r="A14339" s="3">
        <v>466622</v>
      </c>
      <c r="B14339" s="5" t="s">
        <v>416</v>
      </c>
    </row>
    <row r="14340" spans="1:2" x14ac:dyDescent="0.3">
      <c r="A14340" s="3">
        <v>466622</v>
      </c>
      <c r="B14340" s="5" t="s">
        <v>10</v>
      </c>
    </row>
    <row r="14341" spans="1:2" x14ac:dyDescent="0.3">
      <c r="A14341" s="3">
        <v>743439</v>
      </c>
      <c r="B14341" s="5" t="s">
        <v>432</v>
      </c>
    </row>
    <row r="14342" spans="1:2" x14ac:dyDescent="0.3">
      <c r="A14342" s="3">
        <v>743439</v>
      </c>
      <c r="B14342" s="5" t="s">
        <v>10</v>
      </c>
    </row>
    <row r="14343" spans="1:2" x14ac:dyDescent="0.3">
      <c r="A14343" s="3">
        <v>715123</v>
      </c>
      <c r="B14343" s="5" t="s">
        <v>10</v>
      </c>
    </row>
    <row r="14344" spans="1:2" x14ac:dyDescent="0.3">
      <c r="A14344" s="3">
        <v>682110</v>
      </c>
      <c r="B14344" s="5" t="s">
        <v>1523</v>
      </c>
    </row>
    <row r="14345" spans="1:2" x14ac:dyDescent="0.3">
      <c r="A14345" s="3">
        <v>682110</v>
      </c>
      <c r="B14345" s="5" t="s">
        <v>416</v>
      </c>
    </row>
    <row r="14346" spans="1:2" x14ac:dyDescent="0.3">
      <c r="A14346" s="3">
        <v>520172</v>
      </c>
      <c r="B14346" s="5" t="s">
        <v>10</v>
      </c>
    </row>
    <row r="14347" spans="1:2" x14ac:dyDescent="0.3">
      <c r="A14347" s="3">
        <v>658777</v>
      </c>
      <c r="B14347" s="5" t="s">
        <v>284</v>
      </c>
    </row>
    <row r="14348" spans="1:2" x14ac:dyDescent="0.3">
      <c r="A14348" s="3">
        <v>528085</v>
      </c>
      <c r="B14348" s="5" t="s">
        <v>367</v>
      </c>
    </row>
    <row r="14349" spans="1:2" x14ac:dyDescent="0.3">
      <c r="A14349" s="3">
        <v>765056</v>
      </c>
      <c r="B14349" s="5" t="s">
        <v>94</v>
      </c>
    </row>
    <row r="14350" spans="1:2" x14ac:dyDescent="0.3">
      <c r="A14350" s="3">
        <v>791128</v>
      </c>
      <c r="B14350" s="5" t="s">
        <v>94</v>
      </c>
    </row>
    <row r="14351" spans="1:2" x14ac:dyDescent="0.3">
      <c r="A14351" s="3">
        <v>791128</v>
      </c>
      <c r="B14351" s="5" t="s">
        <v>10</v>
      </c>
    </row>
    <row r="14352" spans="1:2" x14ac:dyDescent="0.3">
      <c r="A14352" s="3">
        <v>651571</v>
      </c>
      <c r="B14352" s="5" t="s">
        <v>432</v>
      </c>
    </row>
    <row r="14353" spans="1:2" x14ac:dyDescent="0.3">
      <c r="A14353" s="3">
        <v>651571</v>
      </c>
      <c r="B14353" s="5" t="s">
        <v>10</v>
      </c>
    </row>
    <row r="14354" spans="1:2" x14ac:dyDescent="0.3">
      <c r="A14354" s="3">
        <v>594718</v>
      </c>
      <c r="B14354" s="5" t="s">
        <v>877</v>
      </c>
    </row>
    <row r="14355" spans="1:2" x14ac:dyDescent="0.3">
      <c r="A14355" s="3">
        <v>532870</v>
      </c>
      <c r="B14355" s="5" t="s">
        <v>10</v>
      </c>
    </row>
    <row r="14356" spans="1:2" x14ac:dyDescent="0.3">
      <c r="A14356" s="3">
        <v>628333</v>
      </c>
      <c r="B14356" s="5" t="s">
        <v>2847</v>
      </c>
    </row>
    <row r="14357" spans="1:2" x14ac:dyDescent="0.3">
      <c r="A14357" s="3">
        <v>628333</v>
      </c>
      <c r="B14357" s="5" t="s">
        <v>416</v>
      </c>
    </row>
    <row r="14358" spans="1:2" x14ac:dyDescent="0.3">
      <c r="A14358" s="3">
        <v>589174</v>
      </c>
      <c r="B14358" s="5" t="s">
        <v>94</v>
      </c>
    </row>
    <row r="14359" spans="1:2" x14ac:dyDescent="0.3">
      <c r="A14359" s="3">
        <v>592643</v>
      </c>
      <c r="B14359" s="5" t="s">
        <v>10</v>
      </c>
    </row>
    <row r="14360" spans="1:2" x14ac:dyDescent="0.3">
      <c r="A14360" s="3">
        <v>526702</v>
      </c>
      <c r="B14360" s="5" t="s">
        <v>284</v>
      </c>
    </row>
    <row r="14361" spans="1:2" x14ac:dyDescent="0.3">
      <c r="A14361" s="3">
        <v>526702</v>
      </c>
      <c r="B14361" s="5" t="s">
        <v>584</v>
      </c>
    </row>
    <row r="14362" spans="1:2" x14ac:dyDescent="0.3">
      <c r="A14362" s="3">
        <v>526702</v>
      </c>
      <c r="B14362" s="5" t="s">
        <v>10</v>
      </c>
    </row>
    <row r="14363" spans="1:2" x14ac:dyDescent="0.3">
      <c r="A14363" s="3">
        <v>688258</v>
      </c>
      <c r="B14363" s="5" t="s">
        <v>367</v>
      </c>
    </row>
    <row r="14364" spans="1:2" x14ac:dyDescent="0.3">
      <c r="A14364" s="3">
        <v>575776</v>
      </c>
      <c r="B14364" s="5" t="s">
        <v>416</v>
      </c>
    </row>
    <row r="14365" spans="1:2" x14ac:dyDescent="0.3">
      <c r="A14365" s="3">
        <v>627463</v>
      </c>
      <c r="B14365" s="5" t="s">
        <v>10</v>
      </c>
    </row>
    <row r="14366" spans="1:2" x14ac:dyDescent="0.3">
      <c r="A14366" s="3">
        <v>491926</v>
      </c>
      <c r="B14366" s="5" t="s">
        <v>1905</v>
      </c>
    </row>
    <row r="14367" spans="1:2" x14ac:dyDescent="0.3">
      <c r="A14367" s="3">
        <v>491926</v>
      </c>
      <c r="B14367" s="5" t="s">
        <v>284</v>
      </c>
    </row>
    <row r="14368" spans="1:2" x14ac:dyDescent="0.3">
      <c r="A14368" s="3">
        <v>491926</v>
      </c>
      <c r="B14368" s="5" t="s">
        <v>416</v>
      </c>
    </row>
    <row r="14369" spans="1:2" x14ac:dyDescent="0.3">
      <c r="A14369" s="3">
        <v>491926</v>
      </c>
      <c r="B14369" s="5" t="s">
        <v>10</v>
      </c>
    </row>
    <row r="14370" spans="1:2" x14ac:dyDescent="0.3">
      <c r="A14370" s="3">
        <v>663870</v>
      </c>
      <c r="B14370" s="5" t="s">
        <v>1109</v>
      </c>
    </row>
    <row r="14371" spans="1:2" x14ac:dyDescent="0.3">
      <c r="A14371" s="3">
        <v>663870</v>
      </c>
      <c r="B14371" s="5" t="s">
        <v>1265</v>
      </c>
    </row>
    <row r="14372" spans="1:2" x14ac:dyDescent="0.3">
      <c r="A14372" s="3">
        <v>663870</v>
      </c>
      <c r="B14372" s="5" t="s">
        <v>750</v>
      </c>
    </row>
    <row r="14373" spans="1:2" x14ac:dyDescent="0.3">
      <c r="A14373" s="3">
        <v>606523</v>
      </c>
      <c r="B14373" s="5" t="s">
        <v>94</v>
      </c>
    </row>
    <row r="14374" spans="1:2" x14ac:dyDescent="0.3">
      <c r="A14374" s="3">
        <v>508935</v>
      </c>
      <c r="B14374" s="5" t="s">
        <v>411</v>
      </c>
    </row>
    <row r="14375" spans="1:2" x14ac:dyDescent="0.3">
      <c r="A14375" s="3">
        <v>698860</v>
      </c>
      <c r="B14375" s="5" t="s">
        <v>144</v>
      </c>
    </row>
    <row r="14376" spans="1:2" x14ac:dyDescent="0.3">
      <c r="A14376" s="3">
        <v>632632</v>
      </c>
      <c r="B14376" s="5" t="s">
        <v>144</v>
      </c>
    </row>
    <row r="14377" spans="1:2" x14ac:dyDescent="0.3">
      <c r="A14377" s="3">
        <v>636879</v>
      </c>
      <c r="B14377" s="5" t="s">
        <v>1845</v>
      </c>
    </row>
    <row r="14378" spans="1:2" x14ac:dyDescent="0.3">
      <c r="A14378" s="3">
        <v>587496</v>
      </c>
      <c r="B14378" s="5" t="s">
        <v>10</v>
      </c>
    </row>
    <row r="14379" spans="1:2" x14ac:dyDescent="0.3">
      <c r="A14379" s="3">
        <v>759923</v>
      </c>
      <c r="B14379" s="5" t="s">
        <v>220</v>
      </c>
    </row>
    <row r="14380" spans="1:2" x14ac:dyDescent="0.3">
      <c r="A14380" s="3">
        <v>643882</v>
      </c>
      <c r="B14380" s="5" t="s">
        <v>10</v>
      </c>
    </row>
    <row r="14381" spans="1:2" x14ac:dyDescent="0.3">
      <c r="A14381" s="3">
        <v>689160</v>
      </c>
      <c r="B14381" s="5" t="s">
        <v>94</v>
      </c>
    </row>
    <row r="14382" spans="1:2" x14ac:dyDescent="0.3">
      <c r="A14382" s="3">
        <v>630220</v>
      </c>
      <c r="B14382" s="5" t="s">
        <v>540</v>
      </c>
    </row>
    <row r="14383" spans="1:2" x14ac:dyDescent="0.3">
      <c r="A14383" s="3">
        <v>630220</v>
      </c>
      <c r="B14383" s="5" t="s">
        <v>416</v>
      </c>
    </row>
    <row r="14384" spans="1:2" x14ac:dyDescent="0.3">
      <c r="A14384" s="3">
        <v>759902</v>
      </c>
      <c r="B14384" s="5" t="s">
        <v>432</v>
      </c>
    </row>
    <row r="14385" spans="1:2" x14ac:dyDescent="0.3">
      <c r="A14385" s="3">
        <v>759902</v>
      </c>
      <c r="B14385" s="5" t="s">
        <v>10</v>
      </c>
    </row>
    <row r="14386" spans="1:2" x14ac:dyDescent="0.3">
      <c r="A14386" s="3">
        <v>621870</v>
      </c>
      <c r="B14386" s="5" t="s">
        <v>432</v>
      </c>
    </row>
    <row r="14387" spans="1:2" x14ac:dyDescent="0.3">
      <c r="A14387" s="3">
        <v>621870</v>
      </c>
      <c r="B14387" s="5" t="s">
        <v>10</v>
      </c>
    </row>
    <row r="14388" spans="1:2" x14ac:dyDescent="0.3">
      <c r="A14388" s="3">
        <v>571625</v>
      </c>
      <c r="B14388" s="5" t="s">
        <v>94</v>
      </c>
    </row>
    <row r="14389" spans="1:2" x14ac:dyDescent="0.3">
      <c r="A14389" s="3">
        <v>602211</v>
      </c>
      <c r="B14389" s="5" t="s">
        <v>10</v>
      </c>
    </row>
    <row r="14390" spans="1:2" x14ac:dyDescent="0.3">
      <c r="A14390" s="3">
        <v>602211</v>
      </c>
      <c r="B14390" s="5" t="s">
        <v>416</v>
      </c>
    </row>
    <row r="14391" spans="1:2" x14ac:dyDescent="0.3">
      <c r="A14391" s="3">
        <v>489326</v>
      </c>
      <c r="B14391" s="5" t="s">
        <v>416</v>
      </c>
    </row>
    <row r="14392" spans="1:2" x14ac:dyDescent="0.3">
      <c r="A14392" s="3">
        <v>489326</v>
      </c>
      <c r="B14392" s="5" t="s">
        <v>263</v>
      </c>
    </row>
    <row r="14393" spans="1:2" x14ac:dyDescent="0.3">
      <c r="A14393" s="3">
        <v>489326</v>
      </c>
      <c r="B14393" s="5" t="s">
        <v>10</v>
      </c>
    </row>
    <row r="14394" spans="1:2" x14ac:dyDescent="0.3">
      <c r="A14394" s="3">
        <v>653664</v>
      </c>
      <c r="B14394" s="5" t="s">
        <v>10</v>
      </c>
    </row>
    <row r="14395" spans="1:2" x14ac:dyDescent="0.3">
      <c r="A14395" s="3">
        <v>659986</v>
      </c>
      <c r="B14395" s="5" t="s">
        <v>108</v>
      </c>
    </row>
    <row r="14396" spans="1:2" x14ac:dyDescent="0.3">
      <c r="A14396" s="3">
        <v>659986</v>
      </c>
      <c r="B14396" s="5" t="s">
        <v>416</v>
      </c>
    </row>
    <row r="14397" spans="1:2" x14ac:dyDescent="0.3">
      <c r="A14397" s="3">
        <v>690846</v>
      </c>
      <c r="B14397" s="5" t="s">
        <v>74</v>
      </c>
    </row>
    <row r="14398" spans="1:2" x14ac:dyDescent="0.3">
      <c r="A14398" s="3">
        <v>652004</v>
      </c>
      <c r="B14398" s="5" t="s">
        <v>10</v>
      </c>
    </row>
    <row r="14399" spans="1:2" x14ac:dyDescent="0.3">
      <c r="A14399" s="3">
        <v>474764</v>
      </c>
      <c r="B14399" s="5" t="s">
        <v>416</v>
      </c>
    </row>
    <row r="14400" spans="1:2" x14ac:dyDescent="0.3">
      <c r="A14400" s="3">
        <v>474764</v>
      </c>
      <c r="B14400" s="5" t="s">
        <v>10</v>
      </c>
    </row>
    <row r="14401" spans="1:2" x14ac:dyDescent="0.3">
      <c r="A14401" s="3">
        <v>690483</v>
      </c>
      <c r="B14401" s="5" t="s">
        <v>432</v>
      </c>
    </row>
    <row r="14402" spans="1:2" x14ac:dyDescent="0.3">
      <c r="A14402" s="3">
        <v>680041</v>
      </c>
      <c r="B14402" s="5" t="s">
        <v>144</v>
      </c>
    </row>
    <row r="14403" spans="1:2" x14ac:dyDescent="0.3">
      <c r="A14403" s="3">
        <v>728142</v>
      </c>
      <c r="B14403" s="5" t="s">
        <v>540</v>
      </c>
    </row>
    <row r="14404" spans="1:2" x14ac:dyDescent="0.3">
      <c r="A14404" s="3">
        <v>728142</v>
      </c>
      <c r="B14404" s="5" t="s">
        <v>1302</v>
      </c>
    </row>
    <row r="14405" spans="1:2" x14ac:dyDescent="0.3">
      <c r="A14405" s="3">
        <v>728142</v>
      </c>
      <c r="B14405" s="5" t="s">
        <v>416</v>
      </c>
    </row>
    <row r="14406" spans="1:2" x14ac:dyDescent="0.3">
      <c r="A14406" s="3">
        <v>723562</v>
      </c>
      <c r="B14406" s="5" t="s">
        <v>94</v>
      </c>
    </row>
    <row r="14407" spans="1:2" x14ac:dyDescent="0.3">
      <c r="A14407" s="3">
        <v>743601</v>
      </c>
      <c r="B14407" s="5" t="s">
        <v>10</v>
      </c>
    </row>
    <row r="14408" spans="1:2" x14ac:dyDescent="0.3">
      <c r="A14408" s="3">
        <v>710356</v>
      </c>
      <c r="B14408" s="5" t="s">
        <v>10</v>
      </c>
    </row>
    <row r="14409" spans="1:2" x14ac:dyDescent="0.3">
      <c r="A14409" s="3">
        <v>687003</v>
      </c>
      <c r="B14409" s="5" t="s">
        <v>94</v>
      </c>
    </row>
    <row r="14410" spans="1:2" x14ac:dyDescent="0.3">
      <c r="A14410" s="3">
        <v>639798</v>
      </c>
      <c r="B14410" s="5" t="s">
        <v>51</v>
      </c>
    </row>
    <row r="14411" spans="1:2" x14ac:dyDescent="0.3">
      <c r="A14411" s="3">
        <v>642121</v>
      </c>
      <c r="B14411" s="5" t="s">
        <v>144</v>
      </c>
    </row>
    <row r="14412" spans="1:2" x14ac:dyDescent="0.3">
      <c r="A14412" s="3">
        <v>529485</v>
      </c>
      <c r="B14412" s="5" t="s">
        <v>10</v>
      </c>
    </row>
    <row r="14413" spans="1:2" x14ac:dyDescent="0.3">
      <c r="A14413" s="3">
        <v>529485</v>
      </c>
      <c r="B14413" s="5" t="s">
        <v>432</v>
      </c>
    </row>
    <row r="14414" spans="1:2" x14ac:dyDescent="0.3">
      <c r="A14414" s="3">
        <v>615667</v>
      </c>
      <c r="B14414" s="5" t="s">
        <v>10</v>
      </c>
    </row>
    <row r="14415" spans="1:2" x14ac:dyDescent="0.3">
      <c r="A14415" s="3">
        <v>608195</v>
      </c>
      <c r="B14415" s="5" t="s">
        <v>10</v>
      </c>
    </row>
    <row r="14416" spans="1:2" x14ac:dyDescent="0.3">
      <c r="A14416" s="3">
        <v>541305</v>
      </c>
      <c r="B14416" s="5" t="s">
        <v>10</v>
      </c>
    </row>
    <row r="14417" spans="1:2" x14ac:dyDescent="0.3">
      <c r="A14417" s="3">
        <v>524216</v>
      </c>
      <c r="B14417" s="5" t="s">
        <v>10</v>
      </c>
    </row>
    <row r="14418" spans="1:2" x14ac:dyDescent="0.3">
      <c r="A14418" s="3">
        <v>575417</v>
      </c>
      <c r="B14418" s="5" t="s">
        <v>10</v>
      </c>
    </row>
    <row r="14419" spans="1:2" x14ac:dyDescent="0.3">
      <c r="A14419" s="3">
        <v>680593</v>
      </c>
      <c r="B14419" s="5" t="s">
        <v>10</v>
      </c>
    </row>
    <row r="14420" spans="1:2" x14ac:dyDescent="0.3">
      <c r="A14420" s="3">
        <v>606625</v>
      </c>
      <c r="B14420" s="5" t="s">
        <v>10</v>
      </c>
    </row>
    <row r="14421" spans="1:2" x14ac:dyDescent="0.3">
      <c r="A14421" s="3">
        <v>602654</v>
      </c>
      <c r="B14421" s="5" t="s">
        <v>416</v>
      </c>
    </row>
    <row r="14422" spans="1:2" x14ac:dyDescent="0.3">
      <c r="A14422" s="3">
        <v>602654</v>
      </c>
      <c r="B14422" s="5" t="s">
        <v>2847</v>
      </c>
    </row>
    <row r="14423" spans="1:2" x14ac:dyDescent="0.3">
      <c r="A14423" s="3">
        <v>602654</v>
      </c>
      <c r="B14423" s="5" t="s">
        <v>10</v>
      </c>
    </row>
    <row r="14424" spans="1:2" x14ac:dyDescent="0.3">
      <c r="A14424" s="3">
        <v>602654</v>
      </c>
      <c r="B14424" s="5" t="s">
        <v>750</v>
      </c>
    </row>
    <row r="14425" spans="1:2" x14ac:dyDescent="0.3">
      <c r="A14425" s="3">
        <v>581032</v>
      </c>
      <c r="B14425" s="5" t="s">
        <v>10</v>
      </c>
    </row>
    <row r="14426" spans="1:2" x14ac:dyDescent="0.3">
      <c r="A14426" s="3">
        <v>527660</v>
      </c>
      <c r="B14426" s="5" t="s">
        <v>84</v>
      </c>
    </row>
    <row r="14427" spans="1:2" x14ac:dyDescent="0.3">
      <c r="A14427" s="3">
        <v>527660</v>
      </c>
      <c r="B14427" s="5" t="s">
        <v>10</v>
      </c>
    </row>
    <row r="14428" spans="1:2" x14ac:dyDescent="0.3">
      <c r="A14428" s="3">
        <v>513268</v>
      </c>
      <c r="B14428" s="5" t="s">
        <v>10</v>
      </c>
    </row>
    <row r="14429" spans="1:2" x14ac:dyDescent="0.3">
      <c r="A14429" s="3">
        <v>662546</v>
      </c>
      <c r="B14429" s="5" t="s">
        <v>10</v>
      </c>
    </row>
    <row r="14430" spans="1:2" x14ac:dyDescent="0.3">
      <c r="A14430" s="3">
        <v>442065</v>
      </c>
      <c r="B14430" s="5" t="s">
        <v>10</v>
      </c>
    </row>
    <row r="14431" spans="1:2" x14ac:dyDescent="0.3">
      <c r="A14431" s="3">
        <v>709717</v>
      </c>
      <c r="B14431" s="5" t="s">
        <v>220</v>
      </c>
    </row>
    <row r="14432" spans="1:2" x14ac:dyDescent="0.3">
      <c r="A14432" s="3">
        <v>571785</v>
      </c>
      <c r="B14432" s="5" t="s">
        <v>94</v>
      </c>
    </row>
    <row r="14433" spans="1:2" x14ac:dyDescent="0.3">
      <c r="A14433" s="3">
        <v>582218</v>
      </c>
      <c r="B14433" s="5" t="s">
        <v>10</v>
      </c>
    </row>
    <row r="14434" spans="1:2" x14ac:dyDescent="0.3">
      <c r="A14434" s="3">
        <v>320846</v>
      </c>
      <c r="B14434" s="5" t="s">
        <v>284</v>
      </c>
    </row>
    <row r="14435" spans="1:2" x14ac:dyDescent="0.3">
      <c r="A14435" s="3">
        <v>602296</v>
      </c>
      <c r="B14435" s="5" t="s">
        <v>94</v>
      </c>
    </row>
    <row r="14436" spans="1:2" x14ac:dyDescent="0.3">
      <c r="A14436" s="3">
        <v>602296</v>
      </c>
      <c r="B14436" s="5" t="s">
        <v>10</v>
      </c>
    </row>
    <row r="14437" spans="1:2" x14ac:dyDescent="0.3">
      <c r="A14437" s="3">
        <v>595671</v>
      </c>
      <c r="B14437" s="5" t="s">
        <v>416</v>
      </c>
    </row>
    <row r="14438" spans="1:2" x14ac:dyDescent="0.3">
      <c r="A14438" s="3">
        <v>595671</v>
      </c>
      <c r="B14438" s="5" t="s">
        <v>10</v>
      </c>
    </row>
    <row r="14439" spans="1:2" x14ac:dyDescent="0.3">
      <c r="A14439" s="3">
        <v>523371</v>
      </c>
      <c r="B14439" s="5" t="s">
        <v>10</v>
      </c>
    </row>
    <row r="14440" spans="1:2" x14ac:dyDescent="0.3">
      <c r="A14440" s="3">
        <v>339095</v>
      </c>
      <c r="B14440" s="5" t="s">
        <v>10</v>
      </c>
    </row>
    <row r="14441" spans="1:2" x14ac:dyDescent="0.3">
      <c r="A14441" s="3">
        <v>653598</v>
      </c>
      <c r="B14441" s="5" t="s">
        <v>10</v>
      </c>
    </row>
    <row r="14442" spans="1:2" x14ac:dyDescent="0.3">
      <c r="A14442" s="3">
        <v>621013</v>
      </c>
      <c r="B14442" s="5" t="s">
        <v>10</v>
      </c>
    </row>
    <row r="14443" spans="1:2" x14ac:dyDescent="0.3">
      <c r="A14443" s="3">
        <v>690544</v>
      </c>
      <c r="B14443" s="5" t="s">
        <v>94</v>
      </c>
    </row>
    <row r="14444" spans="1:2" x14ac:dyDescent="0.3">
      <c r="A14444" s="3">
        <v>708981</v>
      </c>
      <c r="B14444" s="5" t="s">
        <v>94</v>
      </c>
    </row>
    <row r="14445" spans="1:2" x14ac:dyDescent="0.3">
      <c r="A14445" s="3">
        <v>581526</v>
      </c>
      <c r="B14445" s="5" t="s">
        <v>94</v>
      </c>
    </row>
    <row r="14446" spans="1:2" x14ac:dyDescent="0.3">
      <c r="A14446" s="3">
        <v>736091</v>
      </c>
      <c r="B14446" s="5" t="s">
        <v>94</v>
      </c>
    </row>
    <row r="14447" spans="1:2" x14ac:dyDescent="0.3">
      <c r="A14447" s="3">
        <v>673174</v>
      </c>
      <c r="B14447" s="5" t="s">
        <v>284</v>
      </c>
    </row>
    <row r="14448" spans="1:2" x14ac:dyDescent="0.3">
      <c r="A14448" s="3">
        <v>673174</v>
      </c>
      <c r="B14448" s="5" t="s">
        <v>51</v>
      </c>
    </row>
    <row r="14449" spans="1:2" x14ac:dyDescent="0.3">
      <c r="A14449" s="3">
        <v>501979</v>
      </c>
      <c r="B14449" s="5" t="s">
        <v>19777</v>
      </c>
    </row>
    <row r="14450" spans="1:2" x14ac:dyDescent="0.3">
      <c r="A14450" s="3">
        <v>501979</v>
      </c>
      <c r="B14450" s="5" t="s">
        <v>432</v>
      </c>
    </row>
    <row r="14451" spans="1:2" x14ac:dyDescent="0.3">
      <c r="A14451" s="3">
        <v>501979</v>
      </c>
      <c r="B14451" s="5" t="s">
        <v>10</v>
      </c>
    </row>
    <row r="14452" spans="1:2" x14ac:dyDescent="0.3">
      <c r="A14452" s="3">
        <v>513584</v>
      </c>
      <c r="B14452" s="5" t="s">
        <v>416</v>
      </c>
    </row>
    <row r="14453" spans="1:2" x14ac:dyDescent="0.3">
      <c r="A14453" s="3">
        <v>513584</v>
      </c>
      <c r="B14453" s="5" t="s">
        <v>10</v>
      </c>
    </row>
    <row r="14454" spans="1:2" x14ac:dyDescent="0.3">
      <c r="A14454" s="3">
        <v>552269</v>
      </c>
      <c r="B14454" s="5" t="s">
        <v>19760</v>
      </c>
    </row>
    <row r="14455" spans="1:2" x14ac:dyDescent="0.3">
      <c r="A14455" s="3">
        <v>552269</v>
      </c>
      <c r="B14455" s="5" t="s">
        <v>584</v>
      </c>
    </row>
    <row r="14456" spans="1:2" x14ac:dyDescent="0.3">
      <c r="A14456" s="3">
        <v>552269</v>
      </c>
      <c r="B14456" s="5" t="s">
        <v>10</v>
      </c>
    </row>
    <row r="14457" spans="1:2" x14ac:dyDescent="0.3">
      <c r="A14457" s="3">
        <v>746375</v>
      </c>
      <c r="B14457" s="5" t="s">
        <v>94</v>
      </c>
    </row>
    <row r="14458" spans="1:2" x14ac:dyDescent="0.3">
      <c r="A14458" s="3">
        <v>745323</v>
      </c>
      <c r="B14458" s="5" t="s">
        <v>94</v>
      </c>
    </row>
    <row r="14459" spans="1:2" x14ac:dyDescent="0.3">
      <c r="A14459" s="3">
        <v>710692</v>
      </c>
      <c r="B14459" s="5" t="s">
        <v>94</v>
      </c>
    </row>
    <row r="14460" spans="1:2" x14ac:dyDescent="0.3">
      <c r="A14460" s="3">
        <v>710217</v>
      </c>
      <c r="B14460" s="5" t="s">
        <v>416</v>
      </c>
    </row>
    <row r="14461" spans="1:2" x14ac:dyDescent="0.3">
      <c r="A14461" s="3">
        <v>705559</v>
      </c>
      <c r="B14461" s="5" t="s">
        <v>74</v>
      </c>
    </row>
    <row r="14462" spans="1:2" x14ac:dyDescent="0.3">
      <c r="A14462" s="3">
        <v>547066</v>
      </c>
      <c r="B14462" s="5" t="s">
        <v>1109</v>
      </c>
    </row>
    <row r="14463" spans="1:2" x14ac:dyDescent="0.3">
      <c r="A14463" s="3">
        <v>547066</v>
      </c>
      <c r="B14463" s="5" t="s">
        <v>1905</v>
      </c>
    </row>
    <row r="14464" spans="1:2" x14ac:dyDescent="0.3">
      <c r="A14464" s="3">
        <v>685090</v>
      </c>
      <c r="B14464" s="5" t="s">
        <v>94</v>
      </c>
    </row>
    <row r="14465" spans="1:2" x14ac:dyDescent="0.3">
      <c r="A14465" s="3">
        <v>696374</v>
      </c>
      <c r="B14465" s="5" t="s">
        <v>10</v>
      </c>
    </row>
    <row r="14466" spans="1:2" x14ac:dyDescent="0.3">
      <c r="A14466" s="3">
        <v>658751</v>
      </c>
      <c r="B14466" s="5" t="s">
        <v>284</v>
      </c>
    </row>
    <row r="14467" spans="1:2" x14ac:dyDescent="0.3">
      <c r="A14467" s="3">
        <v>928707</v>
      </c>
      <c r="B14467" s="5" t="s">
        <v>94</v>
      </c>
    </row>
    <row r="14468" spans="1:2" x14ac:dyDescent="0.3">
      <c r="A14468" s="3">
        <v>549514</v>
      </c>
      <c r="B14468" s="5" t="s">
        <v>10</v>
      </c>
    </row>
    <row r="14469" spans="1:2" x14ac:dyDescent="0.3">
      <c r="A14469" s="3">
        <v>429422</v>
      </c>
      <c r="B14469" s="5" t="s">
        <v>432</v>
      </c>
    </row>
    <row r="14470" spans="1:2" x14ac:dyDescent="0.3">
      <c r="A14470" s="3">
        <v>429422</v>
      </c>
      <c r="B14470" s="5" t="s">
        <v>10</v>
      </c>
    </row>
    <row r="14471" spans="1:2" x14ac:dyDescent="0.3">
      <c r="A14471" s="3">
        <v>622855</v>
      </c>
      <c r="B14471" s="5" t="s">
        <v>10</v>
      </c>
    </row>
    <row r="14472" spans="1:2" x14ac:dyDescent="0.3">
      <c r="A14472" s="3">
        <v>660521</v>
      </c>
      <c r="B14472" s="5" t="s">
        <v>10</v>
      </c>
    </row>
    <row r="14473" spans="1:2" x14ac:dyDescent="0.3">
      <c r="A14473" s="3">
        <v>741126</v>
      </c>
      <c r="B14473" s="5" t="s">
        <v>94</v>
      </c>
    </row>
    <row r="14474" spans="1:2" x14ac:dyDescent="0.3">
      <c r="A14474" s="3">
        <v>740996</v>
      </c>
      <c r="B14474" s="5" t="s">
        <v>10</v>
      </c>
    </row>
    <row r="14475" spans="1:2" x14ac:dyDescent="0.3">
      <c r="A14475" s="3">
        <v>520725</v>
      </c>
      <c r="B14475" s="5" t="s">
        <v>1540</v>
      </c>
    </row>
    <row r="14476" spans="1:2" x14ac:dyDescent="0.3">
      <c r="A14476" s="3">
        <v>520725</v>
      </c>
      <c r="B14476" s="5" t="s">
        <v>108</v>
      </c>
    </row>
    <row r="14477" spans="1:2" x14ac:dyDescent="0.3">
      <c r="A14477" s="3">
        <v>560044</v>
      </c>
      <c r="B14477" s="5" t="s">
        <v>432</v>
      </c>
    </row>
    <row r="14478" spans="1:2" x14ac:dyDescent="0.3">
      <c r="A14478" s="3">
        <v>737568</v>
      </c>
      <c r="B14478" s="5" t="s">
        <v>432</v>
      </c>
    </row>
    <row r="14479" spans="1:2" x14ac:dyDescent="0.3">
      <c r="A14479" s="3">
        <v>737568</v>
      </c>
      <c r="B14479" s="5" t="s">
        <v>1302</v>
      </c>
    </row>
    <row r="14480" spans="1:2" x14ac:dyDescent="0.3">
      <c r="A14480" s="3">
        <v>737568</v>
      </c>
      <c r="B14480" s="5" t="s">
        <v>10</v>
      </c>
    </row>
    <row r="14481" spans="1:2" x14ac:dyDescent="0.3">
      <c r="A14481" s="3">
        <v>737568</v>
      </c>
      <c r="B14481" s="5" t="s">
        <v>416</v>
      </c>
    </row>
    <row r="14482" spans="1:2" x14ac:dyDescent="0.3">
      <c r="A14482" s="3">
        <v>720026</v>
      </c>
      <c r="B14482" s="5" t="s">
        <v>432</v>
      </c>
    </row>
    <row r="14483" spans="1:2" x14ac:dyDescent="0.3">
      <c r="A14483" s="3">
        <v>673407</v>
      </c>
      <c r="B14483" s="5" t="s">
        <v>94</v>
      </c>
    </row>
    <row r="14484" spans="1:2" x14ac:dyDescent="0.3">
      <c r="A14484" s="3">
        <v>522406</v>
      </c>
      <c r="B14484" s="5" t="s">
        <v>432</v>
      </c>
    </row>
    <row r="14485" spans="1:2" x14ac:dyDescent="0.3">
      <c r="A14485" s="3">
        <v>522406</v>
      </c>
      <c r="B14485" s="5" t="s">
        <v>10</v>
      </c>
    </row>
    <row r="14486" spans="1:2" x14ac:dyDescent="0.3">
      <c r="A14486" s="3">
        <v>522406</v>
      </c>
      <c r="B14486" s="5" t="s">
        <v>416</v>
      </c>
    </row>
    <row r="14487" spans="1:2" x14ac:dyDescent="0.3">
      <c r="A14487" s="3">
        <v>635199</v>
      </c>
      <c r="B14487" s="5" t="s">
        <v>144</v>
      </c>
    </row>
    <row r="14488" spans="1:2" x14ac:dyDescent="0.3">
      <c r="A14488" s="3">
        <v>741011</v>
      </c>
      <c r="B14488" s="5" t="s">
        <v>367</v>
      </c>
    </row>
    <row r="14489" spans="1:2" x14ac:dyDescent="0.3">
      <c r="A14489" s="3">
        <v>736759</v>
      </c>
      <c r="B14489" s="5" t="s">
        <v>416</v>
      </c>
    </row>
    <row r="14490" spans="1:2" x14ac:dyDescent="0.3">
      <c r="A14490" s="3">
        <v>716258</v>
      </c>
      <c r="B14490" s="5" t="s">
        <v>10</v>
      </c>
    </row>
    <row r="14491" spans="1:2" x14ac:dyDescent="0.3">
      <c r="A14491" s="3">
        <v>721656</v>
      </c>
      <c r="B14491" s="5" t="s">
        <v>10</v>
      </c>
    </row>
    <row r="14492" spans="1:2" x14ac:dyDescent="0.3">
      <c r="A14492" s="3">
        <v>673247</v>
      </c>
      <c r="B14492" s="5" t="s">
        <v>10</v>
      </c>
    </row>
    <row r="14493" spans="1:2" x14ac:dyDescent="0.3">
      <c r="A14493" s="3">
        <v>586461</v>
      </c>
      <c r="B14493" s="5" t="s">
        <v>10</v>
      </c>
    </row>
    <row r="14494" spans="1:2" x14ac:dyDescent="0.3">
      <c r="A14494" s="3">
        <v>586461</v>
      </c>
      <c r="B14494" s="5" t="s">
        <v>108</v>
      </c>
    </row>
    <row r="14495" spans="1:2" x14ac:dyDescent="0.3">
      <c r="A14495" s="3">
        <v>689723</v>
      </c>
      <c r="B14495" s="5" t="s">
        <v>432</v>
      </c>
    </row>
    <row r="14496" spans="1:2" x14ac:dyDescent="0.3">
      <c r="A14496" s="3">
        <v>689723</v>
      </c>
      <c r="B14496" s="5" t="s">
        <v>10</v>
      </c>
    </row>
    <row r="14497" spans="1:2" x14ac:dyDescent="0.3">
      <c r="A14497" s="3">
        <v>630566</v>
      </c>
      <c r="B14497" s="5" t="s">
        <v>10</v>
      </c>
    </row>
    <row r="14498" spans="1:2" x14ac:dyDescent="0.3">
      <c r="A14498" s="3">
        <v>576920</v>
      </c>
      <c r="B14498" s="5" t="s">
        <v>877</v>
      </c>
    </row>
    <row r="14499" spans="1:2" x14ac:dyDescent="0.3">
      <c r="A14499" s="3">
        <v>572400</v>
      </c>
      <c r="B14499" s="5" t="s">
        <v>10</v>
      </c>
    </row>
    <row r="14500" spans="1:2" x14ac:dyDescent="0.3">
      <c r="A14500" s="3">
        <v>595149</v>
      </c>
      <c r="B14500" s="5" t="s">
        <v>220</v>
      </c>
    </row>
    <row r="14501" spans="1:2" x14ac:dyDescent="0.3">
      <c r="A14501" s="3">
        <v>595149</v>
      </c>
      <c r="B14501" s="5" t="s">
        <v>10</v>
      </c>
    </row>
    <row r="14502" spans="1:2" x14ac:dyDescent="0.3">
      <c r="A14502" s="3">
        <v>623305</v>
      </c>
      <c r="B14502" s="5" t="s">
        <v>432</v>
      </c>
    </row>
    <row r="14503" spans="1:2" x14ac:dyDescent="0.3">
      <c r="A14503" s="3">
        <v>690369</v>
      </c>
      <c r="B14503" s="5" t="s">
        <v>10</v>
      </c>
    </row>
    <row r="14504" spans="1:2" x14ac:dyDescent="0.3">
      <c r="A14504" s="3">
        <v>706503</v>
      </c>
      <c r="B14504" s="5" t="s">
        <v>1540</v>
      </c>
    </row>
    <row r="14505" spans="1:2" x14ac:dyDescent="0.3">
      <c r="A14505" s="3">
        <v>706503</v>
      </c>
      <c r="B14505" s="5" t="s">
        <v>108</v>
      </c>
    </row>
    <row r="14506" spans="1:2" x14ac:dyDescent="0.3">
      <c r="A14506" s="3">
        <v>527400</v>
      </c>
      <c r="B14506" s="5" t="s">
        <v>19777</v>
      </c>
    </row>
    <row r="14507" spans="1:2" x14ac:dyDescent="0.3">
      <c r="A14507" s="3">
        <v>527400</v>
      </c>
      <c r="B14507" s="5" t="s">
        <v>416</v>
      </c>
    </row>
    <row r="14508" spans="1:2" x14ac:dyDescent="0.3">
      <c r="A14508" s="3">
        <v>527400</v>
      </c>
      <c r="B14508" s="5" t="s">
        <v>10</v>
      </c>
    </row>
    <row r="14509" spans="1:2" x14ac:dyDescent="0.3">
      <c r="A14509" s="3">
        <v>787428</v>
      </c>
      <c r="B14509" s="5" t="s">
        <v>10</v>
      </c>
    </row>
    <row r="14510" spans="1:2" x14ac:dyDescent="0.3">
      <c r="A14510" s="3">
        <v>568467</v>
      </c>
      <c r="B14510" s="5" t="s">
        <v>416</v>
      </c>
    </row>
    <row r="14511" spans="1:2" x14ac:dyDescent="0.3">
      <c r="A14511" s="3">
        <v>696822</v>
      </c>
      <c r="B14511" s="5" t="s">
        <v>367</v>
      </c>
    </row>
    <row r="14512" spans="1:2" x14ac:dyDescent="0.3">
      <c r="A14512" s="3">
        <v>696822</v>
      </c>
      <c r="B14512" s="5" t="s">
        <v>10</v>
      </c>
    </row>
    <row r="14513" spans="1:2" x14ac:dyDescent="0.3">
      <c r="A14513" s="3">
        <v>651589</v>
      </c>
      <c r="B14513" s="5" t="s">
        <v>1540</v>
      </c>
    </row>
    <row r="14514" spans="1:2" x14ac:dyDescent="0.3">
      <c r="A14514" s="3">
        <v>651589</v>
      </c>
      <c r="B14514" s="5" t="s">
        <v>108</v>
      </c>
    </row>
    <row r="14515" spans="1:2" x14ac:dyDescent="0.3">
      <c r="A14515" s="3">
        <v>651589</v>
      </c>
      <c r="B14515" s="5" t="s">
        <v>51</v>
      </c>
    </row>
    <row r="14516" spans="1:2" x14ac:dyDescent="0.3">
      <c r="A14516" s="3">
        <v>719643</v>
      </c>
      <c r="B14516" s="5" t="s">
        <v>10</v>
      </c>
    </row>
    <row r="14517" spans="1:2" x14ac:dyDescent="0.3">
      <c r="A14517" s="3">
        <v>662844</v>
      </c>
      <c r="B14517" s="5" t="s">
        <v>1845</v>
      </c>
    </row>
    <row r="14518" spans="1:2" x14ac:dyDescent="0.3">
      <c r="A14518" s="3">
        <v>601844</v>
      </c>
      <c r="B14518" s="5" t="s">
        <v>10</v>
      </c>
    </row>
    <row r="14519" spans="1:2" x14ac:dyDescent="0.3">
      <c r="A14519" s="3">
        <v>614626</v>
      </c>
      <c r="B14519" s="5" t="s">
        <v>367</v>
      </c>
    </row>
    <row r="14520" spans="1:2" x14ac:dyDescent="0.3">
      <c r="A14520" s="3">
        <v>613093</v>
      </c>
      <c r="B14520" s="5" t="s">
        <v>51</v>
      </c>
    </row>
    <row r="14521" spans="1:2" x14ac:dyDescent="0.3">
      <c r="A14521" s="3">
        <v>752435</v>
      </c>
      <c r="B14521" s="5" t="s">
        <v>1144</v>
      </c>
    </row>
    <row r="14522" spans="1:2" x14ac:dyDescent="0.3">
      <c r="A14522" s="3">
        <v>733317</v>
      </c>
      <c r="B14522" s="5" t="s">
        <v>367</v>
      </c>
    </row>
    <row r="14523" spans="1:2" x14ac:dyDescent="0.3">
      <c r="A14523" s="3">
        <v>749618</v>
      </c>
      <c r="B14523" s="5" t="s">
        <v>74</v>
      </c>
    </row>
    <row r="14524" spans="1:2" x14ac:dyDescent="0.3">
      <c r="A14524" s="3">
        <v>636565</v>
      </c>
      <c r="B14524" s="5" t="s">
        <v>540</v>
      </c>
    </row>
    <row r="14525" spans="1:2" x14ac:dyDescent="0.3">
      <c r="A14525" s="3">
        <v>724989</v>
      </c>
      <c r="B14525" s="5" t="s">
        <v>10</v>
      </c>
    </row>
    <row r="14526" spans="1:2" x14ac:dyDescent="0.3">
      <c r="A14526" s="3">
        <v>449756</v>
      </c>
      <c r="B14526" s="5" t="s">
        <v>284</v>
      </c>
    </row>
    <row r="14527" spans="1:2" x14ac:dyDescent="0.3">
      <c r="A14527" s="3">
        <v>449756</v>
      </c>
      <c r="B14527" s="5" t="s">
        <v>416</v>
      </c>
    </row>
    <row r="14528" spans="1:2" x14ac:dyDescent="0.3">
      <c r="A14528" s="3">
        <v>449756</v>
      </c>
      <c r="B14528" s="5" t="s">
        <v>10</v>
      </c>
    </row>
    <row r="14529" spans="1:2" x14ac:dyDescent="0.3">
      <c r="A14529" s="3">
        <v>611395</v>
      </c>
      <c r="B14529" s="5" t="s">
        <v>411</v>
      </c>
    </row>
    <row r="14530" spans="1:2" x14ac:dyDescent="0.3">
      <c r="A14530" s="3">
        <v>611395</v>
      </c>
      <c r="B14530" s="5" t="s">
        <v>784</v>
      </c>
    </row>
    <row r="14531" spans="1:2" x14ac:dyDescent="0.3">
      <c r="A14531" s="3">
        <v>507441</v>
      </c>
      <c r="B14531" s="5" t="s">
        <v>1540</v>
      </c>
    </row>
    <row r="14532" spans="1:2" x14ac:dyDescent="0.3">
      <c r="A14532" s="3">
        <v>507441</v>
      </c>
      <c r="B14532" s="5" t="s">
        <v>2847</v>
      </c>
    </row>
    <row r="14533" spans="1:2" x14ac:dyDescent="0.3">
      <c r="A14533" s="3">
        <v>507441</v>
      </c>
      <c r="B14533" s="5" t="s">
        <v>750</v>
      </c>
    </row>
    <row r="14534" spans="1:2" x14ac:dyDescent="0.3">
      <c r="A14534" s="3">
        <v>507441</v>
      </c>
      <c r="B14534" s="5" t="s">
        <v>416</v>
      </c>
    </row>
    <row r="14535" spans="1:2" x14ac:dyDescent="0.3">
      <c r="A14535" s="3">
        <v>566872</v>
      </c>
      <c r="B14535" s="5" t="s">
        <v>540</v>
      </c>
    </row>
    <row r="14536" spans="1:2" x14ac:dyDescent="0.3">
      <c r="A14536" s="3">
        <v>566872</v>
      </c>
      <c r="B14536" s="5" t="s">
        <v>10</v>
      </c>
    </row>
    <row r="14537" spans="1:2" x14ac:dyDescent="0.3">
      <c r="A14537" s="3">
        <v>547012</v>
      </c>
      <c r="B14537" s="5" t="s">
        <v>10</v>
      </c>
    </row>
    <row r="14538" spans="1:2" x14ac:dyDescent="0.3">
      <c r="A14538" s="3">
        <v>773804</v>
      </c>
      <c r="B14538" s="5" t="s">
        <v>94</v>
      </c>
    </row>
    <row r="14539" spans="1:2" x14ac:dyDescent="0.3">
      <c r="A14539" s="3">
        <v>743904</v>
      </c>
      <c r="B14539" s="5" t="s">
        <v>10</v>
      </c>
    </row>
    <row r="14540" spans="1:2" x14ac:dyDescent="0.3">
      <c r="A14540" s="3">
        <v>545237</v>
      </c>
      <c r="B14540" s="5" t="s">
        <v>432</v>
      </c>
    </row>
    <row r="14541" spans="1:2" x14ac:dyDescent="0.3">
      <c r="A14541" s="3">
        <v>545237</v>
      </c>
      <c r="B14541" s="5" t="s">
        <v>2847</v>
      </c>
    </row>
    <row r="14542" spans="1:2" x14ac:dyDescent="0.3">
      <c r="A14542" s="3">
        <v>545237</v>
      </c>
      <c r="B14542" s="5" t="s">
        <v>416</v>
      </c>
    </row>
    <row r="14543" spans="1:2" x14ac:dyDescent="0.3">
      <c r="A14543" s="3">
        <v>545237</v>
      </c>
      <c r="B14543" s="5" t="s">
        <v>10</v>
      </c>
    </row>
    <row r="14544" spans="1:2" x14ac:dyDescent="0.3">
      <c r="A14544" s="3">
        <v>594530</v>
      </c>
      <c r="B14544" s="5" t="s">
        <v>10</v>
      </c>
    </row>
    <row r="14545" spans="1:2" x14ac:dyDescent="0.3">
      <c r="A14545" s="3">
        <v>531454</v>
      </c>
      <c r="B14545" s="5" t="s">
        <v>10</v>
      </c>
    </row>
    <row r="14546" spans="1:2" x14ac:dyDescent="0.3">
      <c r="A14546" s="3">
        <v>647325</v>
      </c>
      <c r="B14546" s="5" t="s">
        <v>10</v>
      </c>
    </row>
    <row r="14547" spans="1:2" x14ac:dyDescent="0.3">
      <c r="A14547" s="3">
        <v>602291</v>
      </c>
      <c r="B14547" s="5" t="s">
        <v>94</v>
      </c>
    </row>
    <row r="14548" spans="1:2" x14ac:dyDescent="0.3">
      <c r="A14548" s="3">
        <v>717634</v>
      </c>
      <c r="B14548" s="5" t="s">
        <v>432</v>
      </c>
    </row>
    <row r="14549" spans="1:2" x14ac:dyDescent="0.3">
      <c r="A14549" s="3">
        <v>717634</v>
      </c>
      <c r="B14549" s="5" t="s">
        <v>10</v>
      </c>
    </row>
    <row r="14550" spans="1:2" x14ac:dyDescent="0.3">
      <c r="A14550" s="3">
        <v>617786</v>
      </c>
      <c r="B14550" s="5" t="s">
        <v>1540</v>
      </c>
    </row>
    <row r="14551" spans="1:2" x14ac:dyDescent="0.3">
      <c r="A14551" s="3">
        <v>617786</v>
      </c>
      <c r="B14551" s="5" t="s">
        <v>2847</v>
      </c>
    </row>
    <row r="14552" spans="1:2" x14ac:dyDescent="0.3">
      <c r="A14552" s="3">
        <v>617786</v>
      </c>
      <c r="B14552" s="5" t="s">
        <v>10</v>
      </c>
    </row>
    <row r="14553" spans="1:2" x14ac:dyDescent="0.3">
      <c r="A14553" s="3">
        <v>632322</v>
      </c>
      <c r="B14553" s="5" t="s">
        <v>411</v>
      </c>
    </row>
    <row r="14554" spans="1:2" x14ac:dyDescent="0.3">
      <c r="A14554" s="3">
        <v>632322</v>
      </c>
      <c r="B14554" s="5" t="s">
        <v>10</v>
      </c>
    </row>
    <row r="14555" spans="1:2" x14ac:dyDescent="0.3">
      <c r="A14555" s="3">
        <v>597856</v>
      </c>
      <c r="B14555" s="5" t="s">
        <v>10</v>
      </c>
    </row>
    <row r="14556" spans="1:2" x14ac:dyDescent="0.3">
      <c r="A14556" s="3">
        <v>567971</v>
      </c>
      <c r="B14556" s="5" t="s">
        <v>10</v>
      </c>
    </row>
    <row r="14557" spans="1:2" x14ac:dyDescent="0.3">
      <c r="A14557" s="3">
        <v>600479</v>
      </c>
      <c r="B14557" s="5" t="s">
        <v>1540</v>
      </c>
    </row>
    <row r="14558" spans="1:2" x14ac:dyDescent="0.3">
      <c r="A14558" s="3">
        <v>600479</v>
      </c>
      <c r="B14558" s="5" t="s">
        <v>108</v>
      </c>
    </row>
    <row r="14559" spans="1:2" x14ac:dyDescent="0.3">
      <c r="A14559" s="3">
        <v>600479</v>
      </c>
      <c r="B14559" s="5" t="s">
        <v>12578</v>
      </c>
    </row>
    <row r="14560" spans="1:2" x14ac:dyDescent="0.3">
      <c r="A14560" s="3">
        <v>600479</v>
      </c>
      <c r="B14560" s="5" t="s">
        <v>10</v>
      </c>
    </row>
    <row r="14561" spans="1:2" x14ac:dyDescent="0.3">
      <c r="A14561" s="3">
        <v>601165</v>
      </c>
      <c r="B14561" s="5" t="s">
        <v>7763</v>
      </c>
    </row>
    <row r="14562" spans="1:2" x14ac:dyDescent="0.3">
      <c r="A14562" s="3">
        <v>601165</v>
      </c>
      <c r="B14562" s="5" t="s">
        <v>956</v>
      </c>
    </row>
    <row r="14563" spans="1:2" x14ac:dyDescent="0.3">
      <c r="A14563" s="3">
        <v>601165</v>
      </c>
      <c r="B14563" s="5" t="s">
        <v>2138</v>
      </c>
    </row>
    <row r="14564" spans="1:2" x14ac:dyDescent="0.3">
      <c r="A14564" s="3">
        <v>601165</v>
      </c>
      <c r="B14564" s="5" t="s">
        <v>10413</v>
      </c>
    </row>
    <row r="14565" spans="1:2" x14ac:dyDescent="0.3">
      <c r="A14565" s="3">
        <v>601165</v>
      </c>
      <c r="B14565" s="5" t="s">
        <v>416</v>
      </c>
    </row>
    <row r="14566" spans="1:2" x14ac:dyDescent="0.3">
      <c r="A14566" s="3">
        <v>601165</v>
      </c>
      <c r="B14566" s="5" t="s">
        <v>10</v>
      </c>
    </row>
    <row r="14567" spans="1:2" x14ac:dyDescent="0.3">
      <c r="A14567" s="3">
        <v>773655</v>
      </c>
      <c r="B14567" s="5" t="s">
        <v>416</v>
      </c>
    </row>
    <row r="14568" spans="1:2" x14ac:dyDescent="0.3">
      <c r="A14568" s="3">
        <v>773655</v>
      </c>
      <c r="B14568" s="5" t="s">
        <v>10</v>
      </c>
    </row>
    <row r="14569" spans="1:2" x14ac:dyDescent="0.3">
      <c r="A14569" s="3">
        <v>523977</v>
      </c>
      <c r="B14569" s="5" t="s">
        <v>416</v>
      </c>
    </row>
    <row r="14570" spans="1:2" x14ac:dyDescent="0.3">
      <c r="A14570" s="3">
        <v>650783</v>
      </c>
      <c r="B14570" s="5" t="s">
        <v>10</v>
      </c>
    </row>
    <row r="14571" spans="1:2" x14ac:dyDescent="0.3">
      <c r="A14571" s="3">
        <v>726739</v>
      </c>
      <c r="B14571" s="5" t="s">
        <v>10</v>
      </c>
    </row>
    <row r="14572" spans="1:2" x14ac:dyDescent="0.3">
      <c r="A14572" s="3">
        <v>682826</v>
      </c>
      <c r="B14572" s="5" t="s">
        <v>94</v>
      </c>
    </row>
    <row r="14573" spans="1:2" x14ac:dyDescent="0.3">
      <c r="A14573" s="3">
        <v>615761</v>
      </c>
      <c r="B14573" s="5" t="s">
        <v>108</v>
      </c>
    </row>
    <row r="14574" spans="1:2" x14ac:dyDescent="0.3">
      <c r="A14574" s="3">
        <v>615761</v>
      </c>
      <c r="B14574" s="5" t="s">
        <v>284</v>
      </c>
    </row>
    <row r="14575" spans="1:2" x14ac:dyDescent="0.3">
      <c r="A14575" s="3">
        <v>559974</v>
      </c>
      <c r="B14575" s="5" t="s">
        <v>411</v>
      </c>
    </row>
    <row r="14576" spans="1:2" x14ac:dyDescent="0.3">
      <c r="A14576" s="3">
        <v>559974</v>
      </c>
      <c r="B14576" s="5" t="s">
        <v>784</v>
      </c>
    </row>
    <row r="14577" spans="1:2" x14ac:dyDescent="0.3">
      <c r="A14577" s="3">
        <v>581577</v>
      </c>
      <c r="B14577" s="5" t="s">
        <v>877</v>
      </c>
    </row>
    <row r="14578" spans="1:2" x14ac:dyDescent="0.3">
      <c r="A14578" s="3">
        <v>581577</v>
      </c>
      <c r="B14578" s="5" t="s">
        <v>284</v>
      </c>
    </row>
    <row r="14579" spans="1:2" x14ac:dyDescent="0.3">
      <c r="A14579" s="3">
        <v>581577</v>
      </c>
      <c r="B14579" s="5" t="s">
        <v>19758</v>
      </c>
    </row>
    <row r="14580" spans="1:2" x14ac:dyDescent="0.3">
      <c r="A14580" s="3">
        <v>643550</v>
      </c>
      <c r="B14580" s="5" t="s">
        <v>10</v>
      </c>
    </row>
    <row r="14581" spans="1:2" x14ac:dyDescent="0.3">
      <c r="A14581" s="3">
        <v>724717</v>
      </c>
      <c r="B14581" s="5" t="s">
        <v>10</v>
      </c>
    </row>
    <row r="14582" spans="1:2" x14ac:dyDescent="0.3">
      <c r="A14582" s="3">
        <v>623856</v>
      </c>
      <c r="B14582" s="5" t="s">
        <v>10</v>
      </c>
    </row>
    <row r="14583" spans="1:2" x14ac:dyDescent="0.3">
      <c r="A14583" s="3">
        <v>794253</v>
      </c>
      <c r="B14583" s="5" t="s">
        <v>883</v>
      </c>
    </row>
    <row r="14584" spans="1:2" x14ac:dyDescent="0.3">
      <c r="A14584" s="3">
        <v>716703</v>
      </c>
      <c r="B14584" s="5" t="s">
        <v>10</v>
      </c>
    </row>
    <row r="14585" spans="1:2" x14ac:dyDescent="0.3">
      <c r="A14585" s="3">
        <v>621151</v>
      </c>
      <c r="B14585" s="5" t="s">
        <v>1523</v>
      </c>
    </row>
    <row r="14586" spans="1:2" x14ac:dyDescent="0.3">
      <c r="A14586" s="3">
        <v>621151</v>
      </c>
      <c r="B14586" s="5" t="s">
        <v>10</v>
      </c>
    </row>
    <row r="14587" spans="1:2" x14ac:dyDescent="0.3">
      <c r="A14587" s="3">
        <v>686002</v>
      </c>
      <c r="B14587" s="5" t="s">
        <v>10</v>
      </c>
    </row>
    <row r="14588" spans="1:2" x14ac:dyDescent="0.3">
      <c r="A14588" s="3">
        <v>611213</v>
      </c>
      <c r="B14588" s="5" t="s">
        <v>10</v>
      </c>
    </row>
    <row r="14589" spans="1:2" x14ac:dyDescent="0.3">
      <c r="A14589" s="3">
        <v>716706</v>
      </c>
      <c r="B14589" s="5" t="s">
        <v>10</v>
      </c>
    </row>
    <row r="14590" spans="1:2" x14ac:dyDescent="0.3">
      <c r="A14590" s="3">
        <v>587562</v>
      </c>
      <c r="B14590" s="5" t="s">
        <v>284</v>
      </c>
    </row>
    <row r="14591" spans="1:2" x14ac:dyDescent="0.3">
      <c r="A14591" s="3">
        <v>587562</v>
      </c>
      <c r="B14591" s="5" t="s">
        <v>2847</v>
      </c>
    </row>
    <row r="14592" spans="1:2" x14ac:dyDescent="0.3">
      <c r="A14592" s="3">
        <v>587562</v>
      </c>
      <c r="B14592" s="5" t="s">
        <v>19760</v>
      </c>
    </row>
    <row r="14593" spans="1:2" x14ac:dyDescent="0.3">
      <c r="A14593" s="3">
        <v>560008</v>
      </c>
      <c r="B14593" s="5" t="s">
        <v>144</v>
      </c>
    </row>
    <row r="14594" spans="1:2" x14ac:dyDescent="0.3">
      <c r="A14594" s="3">
        <v>560008</v>
      </c>
      <c r="B14594" s="5" t="s">
        <v>43</v>
      </c>
    </row>
    <row r="14595" spans="1:2" x14ac:dyDescent="0.3">
      <c r="A14595" s="3">
        <v>560008</v>
      </c>
      <c r="B14595" s="5" t="s">
        <v>8785</v>
      </c>
    </row>
    <row r="14596" spans="1:2" x14ac:dyDescent="0.3">
      <c r="A14596" s="3">
        <v>560008</v>
      </c>
      <c r="B14596" s="5" t="s">
        <v>416</v>
      </c>
    </row>
    <row r="14597" spans="1:2" x14ac:dyDescent="0.3">
      <c r="A14597" s="3">
        <v>560008</v>
      </c>
      <c r="B14597" s="5" t="s">
        <v>10</v>
      </c>
    </row>
    <row r="14598" spans="1:2" x14ac:dyDescent="0.3">
      <c r="A14598" s="3">
        <v>526019</v>
      </c>
      <c r="B14598" s="5" t="s">
        <v>10</v>
      </c>
    </row>
    <row r="14599" spans="1:2" x14ac:dyDescent="0.3">
      <c r="A14599" s="3">
        <v>738646</v>
      </c>
      <c r="B14599" s="5" t="s">
        <v>10</v>
      </c>
    </row>
    <row r="14600" spans="1:2" x14ac:dyDescent="0.3">
      <c r="A14600" s="3">
        <v>665142</v>
      </c>
      <c r="B14600" s="5" t="s">
        <v>94</v>
      </c>
    </row>
    <row r="14601" spans="1:2" x14ac:dyDescent="0.3">
      <c r="A14601" s="3">
        <v>517412</v>
      </c>
      <c r="B14601" s="5" t="s">
        <v>10</v>
      </c>
    </row>
    <row r="14602" spans="1:2" x14ac:dyDescent="0.3">
      <c r="A14602" s="3">
        <v>637969</v>
      </c>
      <c r="B14602" s="5" t="s">
        <v>10</v>
      </c>
    </row>
    <row r="14603" spans="1:2" x14ac:dyDescent="0.3">
      <c r="A14603" s="3">
        <v>768939</v>
      </c>
      <c r="B14603" s="5" t="s">
        <v>10</v>
      </c>
    </row>
    <row r="14604" spans="1:2" x14ac:dyDescent="0.3">
      <c r="A14604" s="3">
        <v>668195</v>
      </c>
      <c r="B14604" s="5" t="s">
        <v>540</v>
      </c>
    </row>
    <row r="14605" spans="1:2" x14ac:dyDescent="0.3">
      <c r="A14605" s="3">
        <v>554908</v>
      </c>
      <c r="B14605" s="5" t="s">
        <v>94</v>
      </c>
    </row>
    <row r="14606" spans="1:2" x14ac:dyDescent="0.3">
      <c r="A14606" s="3">
        <v>596247</v>
      </c>
      <c r="B14606" s="5" t="s">
        <v>3743</v>
      </c>
    </row>
    <row r="14607" spans="1:2" x14ac:dyDescent="0.3">
      <c r="A14607" s="3">
        <v>661914</v>
      </c>
      <c r="B14607" s="5" t="s">
        <v>10</v>
      </c>
    </row>
    <row r="14608" spans="1:2" x14ac:dyDescent="0.3">
      <c r="A14608" s="3">
        <v>546724</v>
      </c>
      <c r="B14608" s="5" t="s">
        <v>10</v>
      </c>
    </row>
    <row r="14609" spans="1:2" x14ac:dyDescent="0.3">
      <c r="A14609" s="3">
        <v>546724</v>
      </c>
      <c r="B14609" s="5" t="s">
        <v>416</v>
      </c>
    </row>
    <row r="14610" spans="1:2" x14ac:dyDescent="0.3">
      <c r="A14610" s="3">
        <v>701175</v>
      </c>
      <c r="B14610" s="5" t="s">
        <v>51</v>
      </c>
    </row>
    <row r="14611" spans="1:2" x14ac:dyDescent="0.3">
      <c r="A14611" s="3">
        <v>655187</v>
      </c>
      <c r="B14611" s="5" t="s">
        <v>1036</v>
      </c>
    </row>
    <row r="14612" spans="1:2" x14ac:dyDescent="0.3">
      <c r="A14612" s="3">
        <v>655187</v>
      </c>
      <c r="B14612" s="5" t="s">
        <v>51</v>
      </c>
    </row>
    <row r="14613" spans="1:2" x14ac:dyDescent="0.3">
      <c r="A14613" s="3">
        <v>655187</v>
      </c>
      <c r="B14613" s="5" t="s">
        <v>108</v>
      </c>
    </row>
    <row r="14614" spans="1:2" x14ac:dyDescent="0.3">
      <c r="A14614" s="3">
        <v>664031</v>
      </c>
      <c r="B14614" s="5" t="s">
        <v>540</v>
      </c>
    </row>
    <row r="14615" spans="1:2" x14ac:dyDescent="0.3">
      <c r="A14615" s="3">
        <v>626393</v>
      </c>
      <c r="B14615" s="5" t="s">
        <v>10</v>
      </c>
    </row>
    <row r="14616" spans="1:2" x14ac:dyDescent="0.3">
      <c r="A14616" s="3">
        <v>630211</v>
      </c>
      <c r="B14616" s="5" t="s">
        <v>94</v>
      </c>
    </row>
    <row r="14617" spans="1:2" x14ac:dyDescent="0.3">
      <c r="A14617" s="3">
        <v>664280</v>
      </c>
      <c r="B14617" s="5" t="s">
        <v>416</v>
      </c>
    </row>
    <row r="14618" spans="1:2" x14ac:dyDescent="0.3">
      <c r="A14618" s="3">
        <v>581859</v>
      </c>
      <c r="B14618" s="5" t="s">
        <v>10</v>
      </c>
    </row>
    <row r="14619" spans="1:2" x14ac:dyDescent="0.3">
      <c r="A14619" s="3">
        <v>503917</v>
      </c>
      <c r="B14619" s="5" t="s">
        <v>784</v>
      </c>
    </row>
    <row r="14620" spans="1:2" x14ac:dyDescent="0.3">
      <c r="A14620" s="3">
        <v>503917</v>
      </c>
      <c r="B14620" s="5" t="s">
        <v>411</v>
      </c>
    </row>
    <row r="14621" spans="1:2" x14ac:dyDescent="0.3">
      <c r="A14621" s="3">
        <v>688301</v>
      </c>
      <c r="B14621" s="5" t="s">
        <v>144</v>
      </c>
    </row>
    <row r="14622" spans="1:2" x14ac:dyDescent="0.3">
      <c r="A14622" s="3">
        <v>655431</v>
      </c>
      <c r="B14622" s="5" t="s">
        <v>144</v>
      </c>
    </row>
    <row r="14623" spans="1:2" x14ac:dyDescent="0.3">
      <c r="A14623" s="3">
        <v>718840</v>
      </c>
      <c r="B14623" s="5" t="s">
        <v>10</v>
      </c>
    </row>
    <row r="14624" spans="1:2" x14ac:dyDescent="0.3">
      <c r="A14624" s="3">
        <v>659067</v>
      </c>
      <c r="B14624" s="5" t="s">
        <v>1540</v>
      </c>
    </row>
    <row r="14625" spans="1:2" x14ac:dyDescent="0.3">
      <c r="A14625" s="3">
        <v>659067</v>
      </c>
      <c r="B14625" s="5" t="s">
        <v>108</v>
      </c>
    </row>
    <row r="14626" spans="1:2" x14ac:dyDescent="0.3">
      <c r="A14626" s="3">
        <v>651610</v>
      </c>
      <c r="B14626" s="5" t="s">
        <v>416</v>
      </c>
    </row>
    <row r="14627" spans="1:2" x14ac:dyDescent="0.3">
      <c r="A14627" s="3">
        <v>734118</v>
      </c>
      <c r="B14627" s="5" t="s">
        <v>94</v>
      </c>
    </row>
    <row r="14628" spans="1:2" x14ac:dyDescent="0.3">
      <c r="A14628" s="3">
        <v>586742</v>
      </c>
      <c r="B14628" s="5" t="s">
        <v>1109</v>
      </c>
    </row>
    <row r="14629" spans="1:2" x14ac:dyDescent="0.3">
      <c r="A14629" s="3">
        <v>572751</v>
      </c>
      <c r="B14629" s="5" t="s">
        <v>10</v>
      </c>
    </row>
    <row r="14630" spans="1:2" x14ac:dyDescent="0.3">
      <c r="A14630" s="3">
        <v>664297</v>
      </c>
      <c r="B14630" s="5" t="s">
        <v>10</v>
      </c>
    </row>
    <row r="14631" spans="1:2" x14ac:dyDescent="0.3">
      <c r="A14631" s="3">
        <v>662167</v>
      </c>
      <c r="B14631" s="5" t="s">
        <v>10</v>
      </c>
    </row>
    <row r="14632" spans="1:2" x14ac:dyDescent="0.3">
      <c r="A14632" s="3">
        <v>779019</v>
      </c>
      <c r="B14632" s="5" t="s">
        <v>144</v>
      </c>
    </row>
    <row r="14633" spans="1:2" x14ac:dyDescent="0.3">
      <c r="A14633" s="3">
        <v>608994</v>
      </c>
      <c r="B14633" s="5" t="s">
        <v>10</v>
      </c>
    </row>
    <row r="14634" spans="1:2" x14ac:dyDescent="0.3">
      <c r="A14634" s="3">
        <v>592656</v>
      </c>
      <c r="B14634" s="5" t="s">
        <v>1540</v>
      </c>
    </row>
    <row r="14635" spans="1:2" x14ac:dyDescent="0.3">
      <c r="A14635" s="3">
        <v>592656</v>
      </c>
      <c r="B14635" s="5" t="s">
        <v>10</v>
      </c>
    </row>
    <row r="14636" spans="1:2" x14ac:dyDescent="0.3">
      <c r="A14636" s="3">
        <v>731159</v>
      </c>
      <c r="B14636" s="5" t="s">
        <v>94</v>
      </c>
    </row>
    <row r="14637" spans="1:2" x14ac:dyDescent="0.3">
      <c r="A14637" s="3">
        <v>852363</v>
      </c>
      <c r="B14637" s="5" t="s">
        <v>94</v>
      </c>
    </row>
    <row r="14638" spans="1:2" x14ac:dyDescent="0.3">
      <c r="A14638" s="3">
        <v>558582</v>
      </c>
      <c r="B14638" s="5" t="s">
        <v>10</v>
      </c>
    </row>
    <row r="14639" spans="1:2" x14ac:dyDescent="0.3">
      <c r="A14639" s="3">
        <v>755339</v>
      </c>
      <c r="B14639" s="5" t="s">
        <v>84</v>
      </c>
    </row>
    <row r="14640" spans="1:2" x14ac:dyDescent="0.3">
      <c r="A14640" s="3">
        <v>694940</v>
      </c>
      <c r="B14640" s="5" t="s">
        <v>94</v>
      </c>
    </row>
    <row r="14641" spans="1:2" x14ac:dyDescent="0.3">
      <c r="A14641" s="3">
        <v>673175</v>
      </c>
      <c r="B14641" s="5" t="s">
        <v>10</v>
      </c>
    </row>
    <row r="14642" spans="1:2" x14ac:dyDescent="0.3">
      <c r="A14642" s="3">
        <v>613377</v>
      </c>
      <c r="B14642" s="5" t="s">
        <v>108</v>
      </c>
    </row>
    <row r="14643" spans="1:2" x14ac:dyDescent="0.3">
      <c r="A14643" s="3">
        <v>774372</v>
      </c>
      <c r="B14643" s="5" t="s">
        <v>10</v>
      </c>
    </row>
    <row r="14644" spans="1:2" x14ac:dyDescent="0.3">
      <c r="A14644" s="3">
        <v>688878</v>
      </c>
      <c r="B14644" s="5" t="s">
        <v>94</v>
      </c>
    </row>
    <row r="14645" spans="1:2" x14ac:dyDescent="0.3">
      <c r="A14645" s="3">
        <v>493065</v>
      </c>
      <c r="B14645" s="5" t="s">
        <v>10</v>
      </c>
    </row>
    <row r="14646" spans="1:2" x14ac:dyDescent="0.3">
      <c r="A14646" s="3">
        <v>768141</v>
      </c>
      <c r="B14646" s="5" t="s">
        <v>10</v>
      </c>
    </row>
    <row r="14647" spans="1:2" x14ac:dyDescent="0.3">
      <c r="A14647" s="3">
        <v>595148</v>
      </c>
      <c r="B14647" s="5" t="s">
        <v>10</v>
      </c>
    </row>
    <row r="14648" spans="1:2" x14ac:dyDescent="0.3">
      <c r="A14648" s="3">
        <v>518978</v>
      </c>
      <c r="B14648" s="5" t="s">
        <v>367</v>
      </c>
    </row>
    <row r="14649" spans="1:2" x14ac:dyDescent="0.3">
      <c r="A14649" s="3">
        <v>1112972</v>
      </c>
      <c r="B14649" s="5" t="s">
        <v>94</v>
      </c>
    </row>
    <row r="14650" spans="1:2" x14ac:dyDescent="0.3">
      <c r="A14650" s="3">
        <v>666600</v>
      </c>
      <c r="B14650" s="5" t="s">
        <v>94</v>
      </c>
    </row>
    <row r="14651" spans="1:2" x14ac:dyDescent="0.3">
      <c r="A14651" s="3">
        <v>523781</v>
      </c>
      <c r="B14651" s="5" t="s">
        <v>10</v>
      </c>
    </row>
    <row r="14652" spans="1:2" x14ac:dyDescent="0.3">
      <c r="A14652" s="3">
        <v>670428</v>
      </c>
      <c r="B14652" s="5" t="s">
        <v>432</v>
      </c>
    </row>
    <row r="14653" spans="1:2" x14ac:dyDescent="0.3">
      <c r="A14653" s="3">
        <v>637202</v>
      </c>
      <c r="B14653" s="5" t="s">
        <v>144</v>
      </c>
    </row>
    <row r="14654" spans="1:2" x14ac:dyDescent="0.3">
      <c r="A14654" s="3">
        <v>732670</v>
      </c>
      <c r="B14654" s="5" t="s">
        <v>432</v>
      </c>
    </row>
    <row r="14655" spans="1:2" x14ac:dyDescent="0.3">
      <c r="A14655" s="3">
        <v>732670</v>
      </c>
      <c r="B14655" s="5" t="s">
        <v>1109</v>
      </c>
    </row>
    <row r="14656" spans="1:2" x14ac:dyDescent="0.3">
      <c r="A14656" s="3">
        <v>732670</v>
      </c>
      <c r="B14656" s="5" t="s">
        <v>10</v>
      </c>
    </row>
    <row r="14657" spans="1:2" x14ac:dyDescent="0.3">
      <c r="A14657" s="3">
        <v>576156</v>
      </c>
      <c r="B14657" s="5" t="s">
        <v>10</v>
      </c>
    </row>
    <row r="14658" spans="1:2" x14ac:dyDescent="0.3">
      <c r="A14658" s="3">
        <v>725273</v>
      </c>
      <c r="B14658" s="5" t="s">
        <v>416</v>
      </c>
    </row>
    <row r="14659" spans="1:2" x14ac:dyDescent="0.3">
      <c r="A14659" s="3">
        <v>667141</v>
      </c>
      <c r="B14659" s="5" t="s">
        <v>10</v>
      </c>
    </row>
    <row r="14660" spans="1:2" x14ac:dyDescent="0.3">
      <c r="A14660" s="3">
        <v>793602</v>
      </c>
      <c r="B14660" s="5" t="s">
        <v>94</v>
      </c>
    </row>
    <row r="14661" spans="1:2" x14ac:dyDescent="0.3">
      <c r="A14661" s="3">
        <v>616803</v>
      </c>
      <c r="B14661" s="5" t="s">
        <v>1540</v>
      </c>
    </row>
    <row r="14662" spans="1:2" x14ac:dyDescent="0.3">
      <c r="A14662" s="3">
        <v>616803</v>
      </c>
      <c r="B14662" s="5" t="s">
        <v>263</v>
      </c>
    </row>
    <row r="14663" spans="1:2" x14ac:dyDescent="0.3">
      <c r="A14663" s="3">
        <v>616803</v>
      </c>
      <c r="B14663" s="5" t="s">
        <v>750</v>
      </c>
    </row>
    <row r="14664" spans="1:2" x14ac:dyDescent="0.3">
      <c r="A14664" s="3">
        <v>653615</v>
      </c>
      <c r="B14664" s="5" t="s">
        <v>416</v>
      </c>
    </row>
    <row r="14665" spans="1:2" x14ac:dyDescent="0.3">
      <c r="A14665" s="3">
        <v>470610</v>
      </c>
      <c r="B14665" s="5" t="s">
        <v>10</v>
      </c>
    </row>
    <row r="14666" spans="1:2" x14ac:dyDescent="0.3">
      <c r="A14666" s="3">
        <v>659991</v>
      </c>
      <c r="B14666" s="5" t="s">
        <v>540</v>
      </c>
    </row>
    <row r="14667" spans="1:2" x14ac:dyDescent="0.3">
      <c r="A14667" s="3">
        <v>659991</v>
      </c>
      <c r="B14667" s="5" t="s">
        <v>416</v>
      </c>
    </row>
    <row r="14668" spans="1:2" x14ac:dyDescent="0.3">
      <c r="A14668" s="3">
        <v>619594</v>
      </c>
      <c r="B14668" s="5" t="s">
        <v>432</v>
      </c>
    </row>
    <row r="14669" spans="1:2" x14ac:dyDescent="0.3">
      <c r="A14669" s="3">
        <v>619594</v>
      </c>
      <c r="B14669" s="5" t="s">
        <v>2847</v>
      </c>
    </row>
    <row r="14670" spans="1:2" x14ac:dyDescent="0.3">
      <c r="A14670" s="3">
        <v>582885</v>
      </c>
      <c r="B14670" s="5" t="s">
        <v>108</v>
      </c>
    </row>
    <row r="14671" spans="1:2" x14ac:dyDescent="0.3">
      <c r="A14671" s="3">
        <v>635237</v>
      </c>
      <c r="B14671" s="5" t="s">
        <v>416</v>
      </c>
    </row>
    <row r="14672" spans="1:2" x14ac:dyDescent="0.3">
      <c r="A14672" s="3">
        <v>665251</v>
      </c>
      <c r="B14672" s="5" t="s">
        <v>144</v>
      </c>
    </row>
    <row r="14673" spans="1:2" x14ac:dyDescent="0.3">
      <c r="A14673" s="3">
        <v>619592</v>
      </c>
      <c r="B14673" s="5" t="s">
        <v>3037</v>
      </c>
    </row>
    <row r="14674" spans="1:2" x14ac:dyDescent="0.3">
      <c r="A14674" s="3">
        <v>619592</v>
      </c>
      <c r="B14674" s="5" t="s">
        <v>416</v>
      </c>
    </row>
    <row r="14675" spans="1:2" x14ac:dyDescent="0.3">
      <c r="A14675" s="3">
        <v>619592</v>
      </c>
      <c r="B14675" s="5" t="s">
        <v>10</v>
      </c>
    </row>
    <row r="14676" spans="1:2" x14ac:dyDescent="0.3">
      <c r="A14676" s="3">
        <v>670439</v>
      </c>
      <c r="B14676" s="5" t="s">
        <v>416</v>
      </c>
    </row>
    <row r="14677" spans="1:2" x14ac:dyDescent="0.3">
      <c r="A14677" s="3">
        <v>653606</v>
      </c>
      <c r="B14677" s="5" t="s">
        <v>10</v>
      </c>
    </row>
    <row r="14678" spans="1:2" x14ac:dyDescent="0.3">
      <c r="A14678" s="3">
        <v>628241</v>
      </c>
      <c r="B14678" s="5" t="s">
        <v>595</v>
      </c>
    </row>
    <row r="14679" spans="1:2" x14ac:dyDescent="0.3">
      <c r="A14679" s="3">
        <v>671039</v>
      </c>
      <c r="B14679" s="5" t="s">
        <v>108</v>
      </c>
    </row>
    <row r="14680" spans="1:2" x14ac:dyDescent="0.3">
      <c r="A14680" s="3">
        <v>534039</v>
      </c>
      <c r="B14680" s="5" t="s">
        <v>10</v>
      </c>
    </row>
    <row r="14681" spans="1:2" x14ac:dyDescent="0.3">
      <c r="A14681" s="3">
        <v>734353</v>
      </c>
      <c r="B14681" s="5" t="s">
        <v>432</v>
      </c>
    </row>
    <row r="14682" spans="1:2" x14ac:dyDescent="0.3">
      <c r="A14682" s="3">
        <v>734353</v>
      </c>
      <c r="B14682" s="5" t="s">
        <v>10</v>
      </c>
    </row>
    <row r="14683" spans="1:2" x14ac:dyDescent="0.3">
      <c r="A14683" s="3">
        <v>660713</v>
      </c>
      <c r="B14683" s="5" t="s">
        <v>144</v>
      </c>
    </row>
    <row r="14684" spans="1:2" x14ac:dyDescent="0.3">
      <c r="A14684" s="3">
        <v>686245</v>
      </c>
      <c r="B14684" s="5" t="s">
        <v>10</v>
      </c>
    </row>
    <row r="14685" spans="1:2" x14ac:dyDescent="0.3">
      <c r="A14685" s="3">
        <v>650498</v>
      </c>
      <c r="B14685" s="5" t="s">
        <v>144</v>
      </c>
    </row>
    <row r="14686" spans="1:2" x14ac:dyDescent="0.3">
      <c r="A14686" s="3">
        <v>663459</v>
      </c>
      <c r="B14686" s="5" t="s">
        <v>13559</v>
      </c>
    </row>
    <row r="14687" spans="1:2" x14ac:dyDescent="0.3">
      <c r="A14687" s="3">
        <v>574396</v>
      </c>
      <c r="B14687" s="5" t="s">
        <v>2847</v>
      </c>
    </row>
    <row r="14688" spans="1:2" x14ac:dyDescent="0.3">
      <c r="A14688" s="3">
        <v>574396</v>
      </c>
      <c r="B14688" s="5" t="s">
        <v>416</v>
      </c>
    </row>
    <row r="14689" spans="1:2" x14ac:dyDescent="0.3">
      <c r="A14689" s="3">
        <v>767585</v>
      </c>
      <c r="B14689" s="5" t="s">
        <v>411</v>
      </c>
    </row>
    <row r="14690" spans="1:2" x14ac:dyDescent="0.3">
      <c r="A14690" s="3">
        <v>637157</v>
      </c>
      <c r="B14690" s="5" t="s">
        <v>10</v>
      </c>
    </row>
    <row r="14691" spans="1:2" x14ac:dyDescent="0.3">
      <c r="A14691" s="3">
        <v>703134</v>
      </c>
      <c r="B14691" s="5" t="s">
        <v>10</v>
      </c>
    </row>
    <row r="14692" spans="1:2" x14ac:dyDescent="0.3">
      <c r="A14692" s="3">
        <v>718343</v>
      </c>
      <c r="B14692" s="5" t="s">
        <v>94</v>
      </c>
    </row>
    <row r="14693" spans="1:2" x14ac:dyDescent="0.3">
      <c r="A14693" s="3">
        <v>505225</v>
      </c>
      <c r="B14693" s="5" t="s">
        <v>416</v>
      </c>
    </row>
    <row r="14694" spans="1:2" x14ac:dyDescent="0.3">
      <c r="A14694" s="3">
        <v>505225</v>
      </c>
      <c r="B14694" s="5" t="s">
        <v>10</v>
      </c>
    </row>
    <row r="14695" spans="1:2" x14ac:dyDescent="0.3">
      <c r="A14695" s="3">
        <v>644831</v>
      </c>
      <c r="B14695" s="5" t="s">
        <v>367</v>
      </c>
    </row>
    <row r="14696" spans="1:2" x14ac:dyDescent="0.3">
      <c r="A14696" s="3">
        <v>644831</v>
      </c>
      <c r="B14696" s="5" t="s">
        <v>108</v>
      </c>
    </row>
    <row r="14697" spans="1:2" x14ac:dyDescent="0.3">
      <c r="A14697" s="3">
        <v>644831</v>
      </c>
      <c r="B14697" s="5" t="s">
        <v>416</v>
      </c>
    </row>
    <row r="14698" spans="1:2" x14ac:dyDescent="0.3">
      <c r="A14698" s="3">
        <v>653567</v>
      </c>
      <c r="B14698" s="5" t="s">
        <v>10</v>
      </c>
    </row>
    <row r="14699" spans="1:2" x14ac:dyDescent="0.3">
      <c r="A14699" s="3">
        <v>682153</v>
      </c>
      <c r="B14699" s="5" t="s">
        <v>144</v>
      </c>
    </row>
    <row r="14700" spans="1:2" x14ac:dyDescent="0.3">
      <c r="A14700" s="3">
        <v>520318</v>
      </c>
      <c r="B14700" s="5" t="s">
        <v>10</v>
      </c>
    </row>
    <row r="14701" spans="1:2" x14ac:dyDescent="0.3">
      <c r="A14701" s="3">
        <v>520318</v>
      </c>
      <c r="B14701" s="5" t="s">
        <v>10311</v>
      </c>
    </row>
    <row r="14702" spans="1:2" x14ac:dyDescent="0.3">
      <c r="A14702" s="3">
        <v>694919</v>
      </c>
      <c r="B14702" s="5" t="s">
        <v>10</v>
      </c>
    </row>
    <row r="14703" spans="1:2" x14ac:dyDescent="0.3">
      <c r="A14703" s="3">
        <v>594669</v>
      </c>
      <c r="B14703" s="5" t="s">
        <v>595</v>
      </c>
    </row>
    <row r="14704" spans="1:2" x14ac:dyDescent="0.3">
      <c r="A14704" s="3">
        <v>673737</v>
      </c>
      <c r="B14704" s="5" t="s">
        <v>416</v>
      </c>
    </row>
    <row r="14705" spans="1:2" x14ac:dyDescent="0.3">
      <c r="A14705" s="3">
        <v>480857</v>
      </c>
      <c r="B14705" s="5" t="s">
        <v>108</v>
      </c>
    </row>
    <row r="14706" spans="1:2" x14ac:dyDescent="0.3">
      <c r="A14706" s="3">
        <v>480857</v>
      </c>
      <c r="B14706" s="5" t="s">
        <v>416</v>
      </c>
    </row>
    <row r="14707" spans="1:2" x14ac:dyDescent="0.3">
      <c r="A14707" s="3">
        <v>563067</v>
      </c>
      <c r="B14707" s="5" t="s">
        <v>144</v>
      </c>
    </row>
    <row r="14708" spans="1:2" x14ac:dyDescent="0.3">
      <c r="A14708" s="3">
        <v>589970</v>
      </c>
      <c r="B14708" s="5" t="s">
        <v>108</v>
      </c>
    </row>
    <row r="14709" spans="1:2" x14ac:dyDescent="0.3">
      <c r="A14709" s="3">
        <v>734367</v>
      </c>
      <c r="B14709" s="5" t="s">
        <v>94</v>
      </c>
    </row>
    <row r="14710" spans="1:2" x14ac:dyDescent="0.3">
      <c r="A14710" s="3">
        <v>615115</v>
      </c>
      <c r="B14710" s="5" t="s">
        <v>10</v>
      </c>
    </row>
    <row r="14711" spans="1:2" x14ac:dyDescent="0.3">
      <c r="A14711" s="3">
        <v>733156</v>
      </c>
      <c r="B14711" s="5" t="s">
        <v>10</v>
      </c>
    </row>
    <row r="14712" spans="1:2" x14ac:dyDescent="0.3">
      <c r="A14712" s="3">
        <v>635918</v>
      </c>
      <c r="B14712" s="5" t="s">
        <v>1540</v>
      </c>
    </row>
    <row r="14713" spans="1:2" x14ac:dyDescent="0.3">
      <c r="A14713" s="3">
        <v>635918</v>
      </c>
      <c r="B14713" s="5" t="s">
        <v>2847</v>
      </c>
    </row>
    <row r="14714" spans="1:2" x14ac:dyDescent="0.3">
      <c r="A14714" s="3">
        <v>652962</v>
      </c>
      <c r="B14714" s="5" t="s">
        <v>10</v>
      </c>
    </row>
    <row r="14715" spans="1:2" x14ac:dyDescent="0.3">
      <c r="A14715" s="3">
        <v>683287</v>
      </c>
      <c r="B14715" s="5" t="s">
        <v>10</v>
      </c>
    </row>
    <row r="14716" spans="1:2" x14ac:dyDescent="0.3">
      <c r="A14716" s="3">
        <v>852878</v>
      </c>
      <c r="B14716" s="5" t="s">
        <v>1845</v>
      </c>
    </row>
    <row r="14717" spans="1:2" x14ac:dyDescent="0.3">
      <c r="A14717" s="3">
        <v>505379</v>
      </c>
      <c r="B14717" s="5" t="s">
        <v>416</v>
      </c>
    </row>
    <row r="14718" spans="1:2" x14ac:dyDescent="0.3">
      <c r="A14718" s="3">
        <v>714375</v>
      </c>
      <c r="B14718" s="5" t="s">
        <v>10</v>
      </c>
    </row>
    <row r="14719" spans="1:2" x14ac:dyDescent="0.3">
      <c r="A14719" s="3">
        <v>741067</v>
      </c>
      <c r="B14719" s="5" t="s">
        <v>432</v>
      </c>
    </row>
    <row r="14720" spans="1:2" x14ac:dyDescent="0.3">
      <c r="A14720" s="3">
        <v>741067</v>
      </c>
      <c r="B14720" s="5" t="s">
        <v>108</v>
      </c>
    </row>
    <row r="14721" spans="1:2" x14ac:dyDescent="0.3">
      <c r="A14721" s="3">
        <v>741067</v>
      </c>
      <c r="B14721" s="5" t="s">
        <v>144</v>
      </c>
    </row>
    <row r="14722" spans="1:2" x14ac:dyDescent="0.3">
      <c r="A14722" s="3">
        <v>741067</v>
      </c>
      <c r="B14722" s="5" t="s">
        <v>416</v>
      </c>
    </row>
    <row r="14723" spans="1:2" x14ac:dyDescent="0.3">
      <c r="A14723" s="3">
        <v>741067</v>
      </c>
      <c r="B14723" s="5" t="s">
        <v>10</v>
      </c>
    </row>
    <row r="14724" spans="1:2" x14ac:dyDescent="0.3">
      <c r="A14724" s="3">
        <v>560391</v>
      </c>
      <c r="B14724" s="5" t="s">
        <v>2886</v>
      </c>
    </row>
    <row r="14725" spans="1:2" x14ac:dyDescent="0.3">
      <c r="A14725" s="3">
        <v>560391</v>
      </c>
      <c r="B14725" s="5" t="s">
        <v>10</v>
      </c>
    </row>
    <row r="14726" spans="1:2" x14ac:dyDescent="0.3">
      <c r="A14726" s="3">
        <v>660330</v>
      </c>
      <c r="B14726" s="5" t="s">
        <v>108</v>
      </c>
    </row>
    <row r="14727" spans="1:2" x14ac:dyDescent="0.3">
      <c r="A14727" s="3">
        <v>701121</v>
      </c>
      <c r="B14727" s="5" t="s">
        <v>10</v>
      </c>
    </row>
    <row r="14728" spans="1:2" x14ac:dyDescent="0.3">
      <c r="A14728" s="3">
        <v>646593</v>
      </c>
      <c r="B14728" s="5" t="s">
        <v>432</v>
      </c>
    </row>
    <row r="14729" spans="1:2" x14ac:dyDescent="0.3">
      <c r="A14729" s="3">
        <v>646593</v>
      </c>
      <c r="B14729" s="5" t="s">
        <v>10</v>
      </c>
    </row>
    <row r="14730" spans="1:2" x14ac:dyDescent="0.3">
      <c r="A14730" s="3">
        <v>597156</v>
      </c>
      <c r="B14730" s="5" t="s">
        <v>10</v>
      </c>
    </row>
    <row r="14731" spans="1:2" x14ac:dyDescent="0.3">
      <c r="A14731" s="3">
        <v>732713</v>
      </c>
      <c r="B14731" s="5" t="s">
        <v>10</v>
      </c>
    </row>
    <row r="14732" spans="1:2" x14ac:dyDescent="0.3">
      <c r="A14732" s="3">
        <v>816614</v>
      </c>
      <c r="B14732" s="5" t="s">
        <v>10</v>
      </c>
    </row>
    <row r="14733" spans="1:2" x14ac:dyDescent="0.3">
      <c r="A14733" s="3">
        <v>665488</v>
      </c>
      <c r="B14733" s="5" t="s">
        <v>108</v>
      </c>
    </row>
    <row r="14734" spans="1:2" x14ac:dyDescent="0.3">
      <c r="A14734" s="3">
        <v>616251</v>
      </c>
      <c r="B14734" s="5" t="s">
        <v>10</v>
      </c>
    </row>
    <row r="14735" spans="1:2" x14ac:dyDescent="0.3">
      <c r="A14735" s="3">
        <v>694939</v>
      </c>
      <c r="B14735" s="5" t="s">
        <v>94</v>
      </c>
    </row>
    <row r="14736" spans="1:2" x14ac:dyDescent="0.3">
      <c r="A14736" s="3">
        <v>664046</v>
      </c>
      <c r="B14736" s="5" t="s">
        <v>94</v>
      </c>
    </row>
    <row r="14737" spans="1:2" x14ac:dyDescent="0.3">
      <c r="A14737" s="3">
        <v>671502</v>
      </c>
      <c r="B14737" s="5" t="s">
        <v>94</v>
      </c>
    </row>
    <row r="14738" spans="1:2" x14ac:dyDescent="0.3">
      <c r="A14738" s="3">
        <v>738215</v>
      </c>
      <c r="B14738" s="5" t="s">
        <v>10</v>
      </c>
    </row>
    <row r="14739" spans="1:2" x14ac:dyDescent="0.3">
      <c r="A14739" s="3">
        <v>618354</v>
      </c>
      <c r="B14739" s="5" t="s">
        <v>10</v>
      </c>
    </row>
    <row r="14740" spans="1:2" x14ac:dyDescent="0.3">
      <c r="A14740" s="3">
        <v>521007</v>
      </c>
      <c r="B14740" s="5" t="s">
        <v>10</v>
      </c>
    </row>
    <row r="14741" spans="1:2" x14ac:dyDescent="0.3">
      <c r="A14741" s="3">
        <v>660637</v>
      </c>
      <c r="B14741" s="5" t="s">
        <v>84</v>
      </c>
    </row>
    <row r="14742" spans="1:2" x14ac:dyDescent="0.3">
      <c r="A14742" s="3">
        <v>660637</v>
      </c>
      <c r="B14742" s="5" t="s">
        <v>74</v>
      </c>
    </row>
    <row r="14743" spans="1:2" x14ac:dyDescent="0.3">
      <c r="A14743" s="3">
        <v>724890</v>
      </c>
      <c r="B14743" s="5" t="s">
        <v>1845</v>
      </c>
    </row>
    <row r="14744" spans="1:2" x14ac:dyDescent="0.3">
      <c r="A14744" s="3">
        <v>565379</v>
      </c>
      <c r="B14744" s="5" t="s">
        <v>10</v>
      </c>
    </row>
    <row r="14745" spans="1:2" x14ac:dyDescent="0.3">
      <c r="A14745" s="3">
        <v>539181</v>
      </c>
      <c r="B14745" s="5" t="s">
        <v>367</v>
      </c>
    </row>
    <row r="14746" spans="1:2" x14ac:dyDescent="0.3">
      <c r="A14746" s="3">
        <v>539181</v>
      </c>
      <c r="B14746" s="5" t="s">
        <v>10</v>
      </c>
    </row>
    <row r="14747" spans="1:2" x14ac:dyDescent="0.3">
      <c r="A14747" s="3">
        <v>721452</v>
      </c>
      <c r="B14747" s="5" t="s">
        <v>10</v>
      </c>
    </row>
    <row r="14748" spans="1:2" x14ac:dyDescent="0.3">
      <c r="A14748" s="3">
        <v>627290</v>
      </c>
      <c r="B14748" s="5" t="s">
        <v>10</v>
      </c>
    </row>
    <row r="14749" spans="1:2" x14ac:dyDescent="0.3">
      <c r="A14749" s="3">
        <v>451184</v>
      </c>
      <c r="B14749" s="5" t="s">
        <v>1540</v>
      </c>
    </row>
    <row r="14750" spans="1:2" x14ac:dyDescent="0.3">
      <c r="A14750" s="3">
        <v>451184</v>
      </c>
      <c r="B14750" s="5" t="s">
        <v>84</v>
      </c>
    </row>
    <row r="14751" spans="1:2" x14ac:dyDescent="0.3">
      <c r="A14751" s="3">
        <v>451184</v>
      </c>
      <c r="B14751" s="5" t="s">
        <v>108</v>
      </c>
    </row>
    <row r="14752" spans="1:2" x14ac:dyDescent="0.3">
      <c r="A14752" s="3">
        <v>451184</v>
      </c>
      <c r="B14752" s="5" t="s">
        <v>51</v>
      </c>
    </row>
    <row r="14753" spans="1:2" x14ac:dyDescent="0.3">
      <c r="A14753" s="3">
        <v>644090</v>
      </c>
      <c r="B14753" s="5" t="s">
        <v>10</v>
      </c>
    </row>
    <row r="14754" spans="1:2" x14ac:dyDescent="0.3">
      <c r="A14754" s="3">
        <v>679057</v>
      </c>
      <c r="B14754" s="5" t="s">
        <v>94</v>
      </c>
    </row>
    <row r="14755" spans="1:2" x14ac:dyDescent="0.3">
      <c r="A14755" s="3">
        <v>686142</v>
      </c>
      <c r="B14755" s="5" t="s">
        <v>10</v>
      </c>
    </row>
    <row r="14756" spans="1:2" x14ac:dyDescent="0.3">
      <c r="A14756" s="3">
        <v>632666</v>
      </c>
      <c r="B14756" s="5" t="s">
        <v>10</v>
      </c>
    </row>
    <row r="14757" spans="1:2" x14ac:dyDescent="0.3">
      <c r="A14757" s="3">
        <v>638045</v>
      </c>
      <c r="B14757" s="5" t="s">
        <v>432</v>
      </c>
    </row>
    <row r="14758" spans="1:2" x14ac:dyDescent="0.3">
      <c r="A14758" s="3">
        <v>670327</v>
      </c>
      <c r="B14758" s="5" t="s">
        <v>144</v>
      </c>
    </row>
    <row r="14759" spans="1:2" x14ac:dyDescent="0.3">
      <c r="A14759" s="3">
        <v>755401</v>
      </c>
      <c r="B14759" s="5" t="s">
        <v>10</v>
      </c>
    </row>
    <row r="14760" spans="1:2" x14ac:dyDescent="0.3">
      <c r="A14760" s="3">
        <v>720755</v>
      </c>
      <c r="B14760" s="5" t="s">
        <v>432</v>
      </c>
    </row>
    <row r="14761" spans="1:2" x14ac:dyDescent="0.3">
      <c r="A14761" s="3">
        <v>589612</v>
      </c>
      <c r="B14761" s="5" t="s">
        <v>10</v>
      </c>
    </row>
    <row r="14762" spans="1:2" x14ac:dyDescent="0.3">
      <c r="A14762" s="3">
        <v>661935</v>
      </c>
      <c r="B14762" s="5" t="s">
        <v>108</v>
      </c>
    </row>
    <row r="14763" spans="1:2" x14ac:dyDescent="0.3">
      <c r="A14763" s="3">
        <v>555457</v>
      </c>
      <c r="B14763" s="5" t="s">
        <v>416</v>
      </c>
    </row>
    <row r="14764" spans="1:2" x14ac:dyDescent="0.3">
      <c r="A14764" s="3">
        <v>523366</v>
      </c>
      <c r="B14764" s="5" t="s">
        <v>1540</v>
      </c>
    </row>
    <row r="14765" spans="1:2" x14ac:dyDescent="0.3">
      <c r="A14765" s="3">
        <v>523366</v>
      </c>
      <c r="B14765" s="5" t="s">
        <v>284</v>
      </c>
    </row>
    <row r="14766" spans="1:2" x14ac:dyDescent="0.3">
      <c r="A14766" s="3">
        <v>523366</v>
      </c>
      <c r="B14766" s="5" t="s">
        <v>51</v>
      </c>
    </row>
    <row r="14767" spans="1:2" x14ac:dyDescent="0.3">
      <c r="A14767" s="3">
        <v>677602</v>
      </c>
      <c r="B14767" s="5" t="s">
        <v>144</v>
      </c>
    </row>
    <row r="14768" spans="1:2" x14ac:dyDescent="0.3">
      <c r="A14768" s="3">
        <v>761563</v>
      </c>
      <c r="B14768" s="5" t="s">
        <v>416</v>
      </c>
    </row>
    <row r="14769" spans="1:2" x14ac:dyDescent="0.3">
      <c r="A14769" s="3">
        <v>761563</v>
      </c>
      <c r="B14769" s="5" t="s">
        <v>84</v>
      </c>
    </row>
    <row r="14770" spans="1:2" x14ac:dyDescent="0.3">
      <c r="A14770" s="3">
        <v>761563</v>
      </c>
      <c r="B14770" s="5" t="s">
        <v>10</v>
      </c>
    </row>
    <row r="14771" spans="1:2" x14ac:dyDescent="0.3">
      <c r="A14771" s="3">
        <v>526973</v>
      </c>
      <c r="B14771" s="5" t="s">
        <v>432</v>
      </c>
    </row>
    <row r="14772" spans="1:2" x14ac:dyDescent="0.3">
      <c r="A14772" s="3">
        <v>526973</v>
      </c>
      <c r="B14772" s="5" t="s">
        <v>10</v>
      </c>
    </row>
    <row r="14773" spans="1:2" x14ac:dyDescent="0.3">
      <c r="A14773" s="3">
        <v>682377</v>
      </c>
      <c r="B14773" s="5" t="s">
        <v>10</v>
      </c>
    </row>
    <row r="14774" spans="1:2" x14ac:dyDescent="0.3">
      <c r="A14774" s="3">
        <v>606876</v>
      </c>
      <c r="B14774" s="5" t="s">
        <v>540</v>
      </c>
    </row>
    <row r="14775" spans="1:2" x14ac:dyDescent="0.3">
      <c r="A14775" s="3">
        <v>606876</v>
      </c>
      <c r="B14775" s="5" t="s">
        <v>51</v>
      </c>
    </row>
    <row r="14776" spans="1:2" x14ac:dyDescent="0.3">
      <c r="A14776" s="3">
        <v>606876</v>
      </c>
      <c r="B14776" s="5" t="s">
        <v>10</v>
      </c>
    </row>
    <row r="14777" spans="1:2" x14ac:dyDescent="0.3">
      <c r="A14777" s="3">
        <v>438396</v>
      </c>
      <c r="B14777" s="5" t="s">
        <v>1036</v>
      </c>
    </row>
    <row r="14778" spans="1:2" x14ac:dyDescent="0.3">
      <c r="A14778" s="3">
        <v>438396</v>
      </c>
      <c r="B14778" s="5" t="s">
        <v>51</v>
      </c>
    </row>
    <row r="14779" spans="1:2" x14ac:dyDescent="0.3">
      <c r="A14779" s="3">
        <v>657811</v>
      </c>
      <c r="B14779" s="5" t="s">
        <v>284</v>
      </c>
    </row>
    <row r="14780" spans="1:2" x14ac:dyDescent="0.3">
      <c r="A14780" s="3">
        <v>567970</v>
      </c>
      <c r="B14780" s="5" t="s">
        <v>10</v>
      </c>
    </row>
    <row r="14781" spans="1:2" x14ac:dyDescent="0.3">
      <c r="A14781" s="3">
        <v>664423</v>
      </c>
      <c r="B14781" s="5" t="s">
        <v>284</v>
      </c>
    </row>
    <row r="14782" spans="1:2" x14ac:dyDescent="0.3">
      <c r="A14782" s="3">
        <v>664423</v>
      </c>
      <c r="B14782" s="5" t="s">
        <v>416</v>
      </c>
    </row>
    <row r="14783" spans="1:2" x14ac:dyDescent="0.3">
      <c r="A14783" s="3">
        <v>673595</v>
      </c>
      <c r="B14783" s="5" t="s">
        <v>10</v>
      </c>
    </row>
    <row r="14784" spans="1:2" x14ac:dyDescent="0.3">
      <c r="A14784" s="3">
        <v>567965</v>
      </c>
      <c r="B14784" s="5" t="s">
        <v>416</v>
      </c>
    </row>
    <row r="14785" spans="1:2" x14ac:dyDescent="0.3">
      <c r="A14785" s="3">
        <v>664850</v>
      </c>
      <c r="B14785" s="5" t="s">
        <v>416</v>
      </c>
    </row>
    <row r="14786" spans="1:2" x14ac:dyDescent="0.3">
      <c r="A14786" s="3">
        <v>623958</v>
      </c>
      <c r="B14786" s="5" t="s">
        <v>416</v>
      </c>
    </row>
    <row r="14787" spans="1:2" x14ac:dyDescent="0.3">
      <c r="A14787" s="3">
        <v>624808</v>
      </c>
      <c r="B14787" s="5" t="s">
        <v>416</v>
      </c>
    </row>
    <row r="14788" spans="1:2" x14ac:dyDescent="0.3">
      <c r="A14788" s="3">
        <v>624808</v>
      </c>
      <c r="B14788" s="5" t="s">
        <v>540</v>
      </c>
    </row>
    <row r="14789" spans="1:2" x14ac:dyDescent="0.3">
      <c r="A14789" s="3">
        <v>684700</v>
      </c>
      <c r="B14789" s="5" t="s">
        <v>10</v>
      </c>
    </row>
    <row r="14790" spans="1:2" x14ac:dyDescent="0.3">
      <c r="A14790" s="3">
        <v>620924</v>
      </c>
      <c r="B14790" s="5" t="s">
        <v>10</v>
      </c>
    </row>
    <row r="14791" spans="1:2" x14ac:dyDescent="0.3">
      <c r="A14791" s="3">
        <v>588009</v>
      </c>
      <c r="B14791" s="5" t="s">
        <v>51</v>
      </c>
    </row>
    <row r="14792" spans="1:2" x14ac:dyDescent="0.3">
      <c r="A14792" s="3">
        <v>669664</v>
      </c>
      <c r="B14792" s="5" t="s">
        <v>1540</v>
      </c>
    </row>
    <row r="14793" spans="1:2" x14ac:dyDescent="0.3">
      <c r="A14793" s="3">
        <v>669664</v>
      </c>
      <c r="B14793" s="5" t="s">
        <v>108</v>
      </c>
    </row>
    <row r="14794" spans="1:2" x14ac:dyDescent="0.3">
      <c r="A14794" s="3">
        <v>651881</v>
      </c>
      <c r="B14794" s="5" t="s">
        <v>108</v>
      </c>
    </row>
    <row r="14795" spans="1:2" x14ac:dyDescent="0.3">
      <c r="A14795" s="3">
        <v>763841</v>
      </c>
      <c r="B14795" s="5" t="s">
        <v>94</v>
      </c>
    </row>
    <row r="14796" spans="1:2" x14ac:dyDescent="0.3">
      <c r="A14796" s="3">
        <v>599335</v>
      </c>
      <c r="B14796" s="5" t="s">
        <v>94</v>
      </c>
    </row>
    <row r="14797" spans="1:2" x14ac:dyDescent="0.3">
      <c r="A14797" s="3">
        <v>656563</v>
      </c>
      <c r="B14797" s="5" t="s">
        <v>84</v>
      </c>
    </row>
    <row r="14798" spans="1:2" x14ac:dyDescent="0.3">
      <c r="A14798" s="3">
        <v>654905</v>
      </c>
      <c r="B14798" s="5" t="s">
        <v>540</v>
      </c>
    </row>
    <row r="14799" spans="1:2" x14ac:dyDescent="0.3">
      <c r="A14799" s="3">
        <v>653610</v>
      </c>
      <c r="B14799" s="5" t="s">
        <v>10</v>
      </c>
    </row>
    <row r="14800" spans="1:2" x14ac:dyDescent="0.3">
      <c r="A14800" s="3">
        <v>746039</v>
      </c>
      <c r="B14800" s="5" t="s">
        <v>432</v>
      </c>
    </row>
    <row r="14801" spans="1:2" x14ac:dyDescent="0.3">
      <c r="A14801" s="3">
        <v>746039</v>
      </c>
      <c r="B14801" s="5" t="s">
        <v>10</v>
      </c>
    </row>
    <row r="14802" spans="1:2" x14ac:dyDescent="0.3">
      <c r="A14802" s="3">
        <v>637053</v>
      </c>
      <c r="B14802" s="5" t="s">
        <v>10</v>
      </c>
    </row>
    <row r="14803" spans="1:2" x14ac:dyDescent="0.3">
      <c r="A14803" s="3">
        <v>554371</v>
      </c>
      <c r="B14803" s="5" t="s">
        <v>416</v>
      </c>
    </row>
    <row r="14804" spans="1:2" x14ac:dyDescent="0.3">
      <c r="A14804" s="3">
        <v>741998</v>
      </c>
      <c r="B14804" s="5" t="s">
        <v>540</v>
      </c>
    </row>
    <row r="14805" spans="1:2" x14ac:dyDescent="0.3">
      <c r="A14805" s="3">
        <v>735595</v>
      </c>
      <c r="B14805" s="5" t="s">
        <v>2886</v>
      </c>
    </row>
    <row r="14806" spans="1:2" x14ac:dyDescent="0.3">
      <c r="A14806" s="3">
        <v>735595</v>
      </c>
      <c r="B14806" s="5" t="s">
        <v>284</v>
      </c>
    </row>
    <row r="14807" spans="1:2" x14ac:dyDescent="0.3">
      <c r="A14807" s="3">
        <v>681429</v>
      </c>
      <c r="B14807" s="5" t="s">
        <v>74</v>
      </c>
    </row>
    <row r="14808" spans="1:2" x14ac:dyDescent="0.3">
      <c r="A14808" s="3">
        <v>634544</v>
      </c>
      <c r="B14808" s="5" t="s">
        <v>10</v>
      </c>
    </row>
    <row r="14809" spans="1:2" x14ac:dyDescent="0.3">
      <c r="A14809" s="3">
        <v>498402</v>
      </c>
      <c r="B14809" s="5" t="s">
        <v>1540</v>
      </c>
    </row>
    <row r="14810" spans="1:2" x14ac:dyDescent="0.3">
      <c r="A14810" s="3">
        <v>498402</v>
      </c>
      <c r="B14810" s="5" t="s">
        <v>432</v>
      </c>
    </row>
    <row r="14811" spans="1:2" x14ac:dyDescent="0.3">
      <c r="A14811" s="3">
        <v>498402</v>
      </c>
      <c r="B14811" s="5" t="s">
        <v>108</v>
      </c>
    </row>
    <row r="14812" spans="1:2" x14ac:dyDescent="0.3">
      <c r="A14812" s="3">
        <v>498402</v>
      </c>
      <c r="B14812" s="5" t="s">
        <v>51</v>
      </c>
    </row>
    <row r="14813" spans="1:2" x14ac:dyDescent="0.3">
      <c r="A14813" s="3">
        <v>498402</v>
      </c>
      <c r="B14813" s="5" t="s">
        <v>10</v>
      </c>
    </row>
    <row r="14814" spans="1:2" x14ac:dyDescent="0.3">
      <c r="A14814" s="3">
        <v>761163</v>
      </c>
      <c r="B14814" s="5" t="s">
        <v>1144</v>
      </c>
    </row>
    <row r="14815" spans="1:2" x14ac:dyDescent="0.3">
      <c r="A14815" s="3">
        <v>753583</v>
      </c>
      <c r="B14815" s="5" t="s">
        <v>1121</v>
      </c>
    </row>
    <row r="14816" spans="1:2" x14ac:dyDescent="0.3">
      <c r="A14816" s="3">
        <v>753583</v>
      </c>
      <c r="B14816" s="5" t="s">
        <v>10</v>
      </c>
    </row>
    <row r="14817" spans="1:2" x14ac:dyDescent="0.3">
      <c r="A14817" s="3">
        <v>632304</v>
      </c>
      <c r="B14817" s="5" t="s">
        <v>10</v>
      </c>
    </row>
    <row r="14818" spans="1:2" x14ac:dyDescent="0.3">
      <c r="A14818" s="3">
        <v>730497</v>
      </c>
      <c r="B14818" s="5" t="s">
        <v>94</v>
      </c>
    </row>
    <row r="14819" spans="1:2" x14ac:dyDescent="0.3">
      <c r="A14819" s="3">
        <v>575291</v>
      </c>
      <c r="B14819" s="5" t="s">
        <v>108</v>
      </c>
    </row>
    <row r="14820" spans="1:2" x14ac:dyDescent="0.3">
      <c r="A14820" s="3">
        <v>659983</v>
      </c>
      <c r="B14820" s="5" t="s">
        <v>1540</v>
      </c>
    </row>
    <row r="14821" spans="1:2" x14ac:dyDescent="0.3">
      <c r="A14821" s="3">
        <v>659983</v>
      </c>
      <c r="B14821" s="5" t="s">
        <v>108</v>
      </c>
    </row>
    <row r="14822" spans="1:2" x14ac:dyDescent="0.3">
      <c r="A14822" s="3">
        <v>454433</v>
      </c>
      <c r="B14822" s="5" t="s">
        <v>10</v>
      </c>
    </row>
    <row r="14823" spans="1:2" x14ac:dyDescent="0.3">
      <c r="A14823" s="3">
        <v>805627</v>
      </c>
      <c r="B14823" s="5" t="s">
        <v>144</v>
      </c>
    </row>
    <row r="14824" spans="1:2" x14ac:dyDescent="0.3">
      <c r="A14824" s="3">
        <v>653247</v>
      </c>
      <c r="B14824" s="5" t="s">
        <v>1036</v>
      </c>
    </row>
    <row r="14825" spans="1:2" x14ac:dyDescent="0.3">
      <c r="A14825" s="3">
        <v>653247</v>
      </c>
      <c r="B14825" s="5" t="s">
        <v>51</v>
      </c>
    </row>
    <row r="14826" spans="1:2" x14ac:dyDescent="0.3">
      <c r="A14826" s="3">
        <v>748412</v>
      </c>
      <c r="B14826" s="5" t="s">
        <v>784</v>
      </c>
    </row>
    <row r="14827" spans="1:2" x14ac:dyDescent="0.3">
      <c r="A14827" s="3">
        <v>594436</v>
      </c>
      <c r="B14827" s="5" t="s">
        <v>284</v>
      </c>
    </row>
    <row r="14828" spans="1:2" x14ac:dyDescent="0.3">
      <c r="A14828" s="3">
        <v>696002</v>
      </c>
      <c r="B14828" s="5" t="s">
        <v>10</v>
      </c>
    </row>
    <row r="14829" spans="1:2" x14ac:dyDescent="0.3">
      <c r="A14829" s="3">
        <v>708336</v>
      </c>
      <c r="B14829" s="5" t="s">
        <v>416</v>
      </c>
    </row>
    <row r="14830" spans="1:2" x14ac:dyDescent="0.3">
      <c r="A14830" s="3">
        <v>655363</v>
      </c>
      <c r="B14830" s="5" t="s">
        <v>2805</v>
      </c>
    </row>
    <row r="14831" spans="1:2" x14ac:dyDescent="0.3">
      <c r="A14831" s="3">
        <v>780154</v>
      </c>
      <c r="B14831" s="5" t="s">
        <v>2138</v>
      </c>
    </row>
    <row r="14832" spans="1:2" x14ac:dyDescent="0.3">
      <c r="A14832" s="3">
        <v>643612</v>
      </c>
      <c r="B14832" s="5" t="s">
        <v>10</v>
      </c>
    </row>
    <row r="14833" spans="1:2" x14ac:dyDescent="0.3">
      <c r="A14833" s="3">
        <v>664698</v>
      </c>
      <c r="B14833" s="5" t="s">
        <v>284</v>
      </c>
    </row>
    <row r="14834" spans="1:2" x14ac:dyDescent="0.3">
      <c r="A14834" s="3">
        <v>840283</v>
      </c>
      <c r="B14834" s="5" t="s">
        <v>19768</v>
      </c>
    </row>
    <row r="14835" spans="1:2" x14ac:dyDescent="0.3">
      <c r="A14835" s="3">
        <v>840283</v>
      </c>
      <c r="B14835" s="5" t="s">
        <v>10</v>
      </c>
    </row>
    <row r="14836" spans="1:2" x14ac:dyDescent="0.3">
      <c r="A14836" s="3">
        <v>550524</v>
      </c>
      <c r="B14836" s="5" t="s">
        <v>883</v>
      </c>
    </row>
    <row r="14837" spans="1:2" x14ac:dyDescent="0.3">
      <c r="A14837" s="3">
        <v>550524</v>
      </c>
      <c r="B14837" s="5" t="s">
        <v>416</v>
      </c>
    </row>
    <row r="14838" spans="1:2" x14ac:dyDescent="0.3">
      <c r="A14838" s="3">
        <v>550524</v>
      </c>
      <c r="B14838" s="5" t="s">
        <v>10</v>
      </c>
    </row>
    <row r="14839" spans="1:2" x14ac:dyDescent="0.3">
      <c r="A14839" s="3">
        <v>759213</v>
      </c>
      <c r="B14839" s="5" t="s">
        <v>10</v>
      </c>
    </row>
    <row r="14840" spans="1:2" x14ac:dyDescent="0.3">
      <c r="A14840" s="3">
        <v>978395</v>
      </c>
      <c r="B14840" s="5" t="s">
        <v>144</v>
      </c>
    </row>
    <row r="14841" spans="1:2" x14ac:dyDescent="0.3">
      <c r="A14841" s="3">
        <v>759001</v>
      </c>
      <c r="B14841" s="5" t="s">
        <v>51</v>
      </c>
    </row>
    <row r="14842" spans="1:2" x14ac:dyDescent="0.3">
      <c r="A14842" s="3">
        <v>761584</v>
      </c>
      <c r="B14842" s="5" t="s">
        <v>94</v>
      </c>
    </row>
    <row r="14843" spans="1:2" x14ac:dyDescent="0.3">
      <c r="A14843" s="3">
        <v>741689</v>
      </c>
      <c r="B14843" s="5" t="s">
        <v>94</v>
      </c>
    </row>
    <row r="14844" spans="1:2" x14ac:dyDescent="0.3">
      <c r="A14844" s="3">
        <v>579792</v>
      </c>
      <c r="B14844" s="5" t="s">
        <v>74</v>
      </c>
    </row>
    <row r="14845" spans="1:2" x14ac:dyDescent="0.3">
      <c r="A14845" s="3">
        <v>653578</v>
      </c>
      <c r="B14845" s="5" t="s">
        <v>10</v>
      </c>
    </row>
    <row r="14846" spans="1:2" x14ac:dyDescent="0.3">
      <c r="A14846" s="3">
        <v>698963</v>
      </c>
      <c r="B14846" s="5" t="s">
        <v>94</v>
      </c>
    </row>
    <row r="14847" spans="1:2" x14ac:dyDescent="0.3">
      <c r="A14847" s="3">
        <v>687156</v>
      </c>
      <c r="B14847" s="5" t="s">
        <v>10</v>
      </c>
    </row>
    <row r="14848" spans="1:2" x14ac:dyDescent="0.3">
      <c r="A14848" s="3">
        <v>614292</v>
      </c>
      <c r="B14848" s="5" t="s">
        <v>540</v>
      </c>
    </row>
    <row r="14849" spans="1:2" x14ac:dyDescent="0.3">
      <c r="A14849" s="3">
        <v>614292</v>
      </c>
      <c r="B14849" s="5" t="s">
        <v>584</v>
      </c>
    </row>
    <row r="14850" spans="1:2" x14ac:dyDescent="0.3">
      <c r="A14850" s="3">
        <v>653569</v>
      </c>
      <c r="B14850" s="5" t="s">
        <v>10</v>
      </c>
    </row>
    <row r="14851" spans="1:2" x14ac:dyDescent="0.3">
      <c r="A14851" s="3">
        <v>598133</v>
      </c>
      <c r="B14851" s="5" t="s">
        <v>10</v>
      </c>
    </row>
    <row r="14852" spans="1:2" x14ac:dyDescent="0.3">
      <c r="A14852" s="3">
        <v>695596</v>
      </c>
      <c r="B14852" s="5" t="s">
        <v>1845</v>
      </c>
    </row>
    <row r="14853" spans="1:2" x14ac:dyDescent="0.3">
      <c r="A14853" s="3">
        <v>550440</v>
      </c>
      <c r="B14853" s="5" t="s">
        <v>10</v>
      </c>
    </row>
    <row r="14854" spans="1:2" x14ac:dyDescent="0.3">
      <c r="A14854" s="3">
        <v>704876</v>
      </c>
      <c r="B14854" s="5" t="s">
        <v>1845</v>
      </c>
    </row>
    <row r="14855" spans="1:2" x14ac:dyDescent="0.3">
      <c r="A14855" s="3">
        <v>695568</v>
      </c>
      <c r="B14855" s="5" t="s">
        <v>1845</v>
      </c>
    </row>
    <row r="14856" spans="1:2" x14ac:dyDescent="0.3">
      <c r="A14856" s="3">
        <v>552687</v>
      </c>
      <c r="B14856" s="5" t="s">
        <v>144</v>
      </c>
    </row>
    <row r="14857" spans="1:2" x14ac:dyDescent="0.3">
      <c r="A14857" s="3">
        <v>741592</v>
      </c>
      <c r="B14857" s="5" t="s">
        <v>284</v>
      </c>
    </row>
    <row r="14858" spans="1:2" x14ac:dyDescent="0.3">
      <c r="A14858" s="3">
        <v>741592</v>
      </c>
      <c r="B14858" s="5" t="s">
        <v>10</v>
      </c>
    </row>
    <row r="14859" spans="1:2" x14ac:dyDescent="0.3">
      <c r="A14859" s="3">
        <v>674607</v>
      </c>
      <c r="B14859" s="5" t="s">
        <v>432</v>
      </c>
    </row>
    <row r="14860" spans="1:2" x14ac:dyDescent="0.3">
      <c r="A14860" s="3">
        <v>662401</v>
      </c>
      <c r="B14860" s="5" t="s">
        <v>94</v>
      </c>
    </row>
    <row r="14861" spans="1:2" x14ac:dyDescent="0.3">
      <c r="A14861" s="3">
        <v>692969</v>
      </c>
      <c r="B14861" s="5" t="s">
        <v>263</v>
      </c>
    </row>
    <row r="14862" spans="1:2" x14ac:dyDescent="0.3">
      <c r="A14862" s="3">
        <v>692969</v>
      </c>
      <c r="B14862" s="5" t="s">
        <v>750</v>
      </c>
    </row>
    <row r="14863" spans="1:2" x14ac:dyDescent="0.3">
      <c r="A14863" s="3">
        <v>691812</v>
      </c>
      <c r="B14863" s="5" t="s">
        <v>10</v>
      </c>
    </row>
    <row r="14864" spans="1:2" x14ac:dyDescent="0.3">
      <c r="A14864" s="3">
        <v>585257</v>
      </c>
      <c r="B14864" s="5" t="s">
        <v>877</v>
      </c>
    </row>
    <row r="14865" spans="1:2" x14ac:dyDescent="0.3">
      <c r="A14865" s="3">
        <v>653723</v>
      </c>
      <c r="B14865" s="5" t="s">
        <v>10</v>
      </c>
    </row>
    <row r="14866" spans="1:2" x14ac:dyDescent="0.3">
      <c r="A14866" s="3">
        <v>548755</v>
      </c>
      <c r="B14866" s="5" t="s">
        <v>432</v>
      </c>
    </row>
    <row r="14867" spans="1:2" x14ac:dyDescent="0.3">
      <c r="A14867" s="3">
        <v>768520</v>
      </c>
      <c r="B14867" s="5" t="s">
        <v>10</v>
      </c>
    </row>
    <row r="14868" spans="1:2" x14ac:dyDescent="0.3">
      <c r="A14868" s="3">
        <v>728069</v>
      </c>
      <c r="B14868" s="5" t="s">
        <v>10</v>
      </c>
    </row>
    <row r="14869" spans="1:2" x14ac:dyDescent="0.3">
      <c r="A14869" s="3">
        <v>753230</v>
      </c>
      <c r="B14869" s="5" t="s">
        <v>10</v>
      </c>
    </row>
    <row r="14870" spans="1:2" x14ac:dyDescent="0.3">
      <c r="A14870" s="3">
        <v>476389</v>
      </c>
      <c r="B14870" s="5" t="s">
        <v>10</v>
      </c>
    </row>
    <row r="14871" spans="1:2" x14ac:dyDescent="0.3">
      <c r="A14871" s="3">
        <v>820110</v>
      </c>
      <c r="B14871" s="5" t="s">
        <v>1845</v>
      </c>
    </row>
    <row r="14872" spans="1:2" x14ac:dyDescent="0.3">
      <c r="A14872" s="3">
        <v>652483</v>
      </c>
      <c r="B14872" s="5" t="s">
        <v>84</v>
      </c>
    </row>
    <row r="14873" spans="1:2" x14ac:dyDescent="0.3">
      <c r="A14873" s="3">
        <v>589615</v>
      </c>
      <c r="B14873" s="5" t="s">
        <v>595</v>
      </c>
    </row>
    <row r="14874" spans="1:2" x14ac:dyDescent="0.3">
      <c r="A14874" s="3">
        <v>346687</v>
      </c>
      <c r="B14874" s="5" t="s">
        <v>10</v>
      </c>
    </row>
    <row r="14875" spans="1:2" x14ac:dyDescent="0.3">
      <c r="A14875" s="3">
        <v>706510</v>
      </c>
      <c r="B14875" s="5" t="s">
        <v>10</v>
      </c>
    </row>
    <row r="14876" spans="1:2" x14ac:dyDescent="0.3">
      <c r="A14876" s="3">
        <v>621707</v>
      </c>
      <c r="B14876" s="5" t="s">
        <v>10</v>
      </c>
    </row>
    <row r="14877" spans="1:2" x14ac:dyDescent="0.3">
      <c r="A14877" s="3">
        <v>712152</v>
      </c>
      <c r="B14877" s="5" t="s">
        <v>108</v>
      </c>
    </row>
    <row r="14878" spans="1:2" x14ac:dyDescent="0.3">
      <c r="A14878" s="3">
        <v>657561</v>
      </c>
      <c r="B14878" s="5" t="s">
        <v>367</v>
      </c>
    </row>
    <row r="14879" spans="1:2" x14ac:dyDescent="0.3">
      <c r="A14879" s="3">
        <v>554761</v>
      </c>
      <c r="B14879" s="5" t="s">
        <v>432</v>
      </c>
    </row>
    <row r="14880" spans="1:2" x14ac:dyDescent="0.3">
      <c r="A14880" s="3">
        <v>554761</v>
      </c>
      <c r="B14880" s="5" t="s">
        <v>416</v>
      </c>
    </row>
    <row r="14881" spans="1:2" x14ac:dyDescent="0.3">
      <c r="A14881" s="3">
        <v>598215</v>
      </c>
      <c r="B14881" s="5" t="s">
        <v>10</v>
      </c>
    </row>
    <row r="14882" spans="1:2" x14ac:dyDescent="0.3">
      <c r="A14882" s="3">
        <v>739366</v>
      </c>
      <c r="B14882" s="5" t="s">
        <v>94</v>
      </c>
    </row>
    <row r="14883" spans="1:2" x14ac:dyDescent="0.3">
      <c r="A14883" s="3">
        <v>659676</v>
      </c>
      <c r="B14883" s="5" t="s">
        <v>13732</v>
      </c>
    </row>
    <row r="14884" spans="1:2" x14ac:dyDescent="0.3">
      <c r="A14884" s="3">
        <v>575446</v>
      </c>
      <c r="B14884" s="5" t="s">
        <v>74</v>
      </c>
    </row>
    <row r="14885" spans="1:2" x14ac:dyDescent="0.3">
      <c r="A14885" s="3">
        <v>547017</v>
      </c>
      <c r="B14885" s="5" t="s">
        <v>10</v>
      </c>
    </row>
    <row r="14886" spans="1:2" x14ac:dyDescent="0.3">
      <c r="A14886" s="3">
        <v>703781</v>
      </c>
      <c r="B14886" s="5" t="s">
        <v>10</v>
      </c>
    </row>
    <row r="14887" spans="1:2" x14ac:dyDescent="0.3">
      <c r="A14887" s="3">
        <v>531299</v>
      </c>
      <c r="B14887" s="5" t="s">
        <v>229</v>
      </c>
    </row>
    <row r="14888" spans="1:2" x14ac:dyDescent="0.3">
      <c r="A14888" s="3">
        <v>531299</v>
      </c>
      <c r="B14888" s="5" t="s">
        <v>10</v>
      </c>
    </row>
    <row r="14889" spans="1:2" x14ac:dyDescent="0.3">
      <c r="A14889" s="3">
        <v>720042</v>
      </c>
      <c r="B14889" s="5" t="s">
        <v>94</v>
      </c>
    </row>
    <row r="14890" spans="1:2" x14ac:dyDescent="0.3">
      <c r="A14890" s="3">
        <v>606906</v>
      </c>
      <c r="B14890" s="5" t="s">
        <v>94</v>
      </c>
    </row>
    <row r="14891" spans="1:2" x14ac:dyDescent="0.3">
      <c r="A14891" s="3">
        <v>598049</v>
      </c>
      <c r="B14891" s="5" t="s">
        <v>108</v>
      </c>
    </row>
    <row r="14892" spans="1:2" x14ac:dyDescent="0.3">
      <c r="A14892" s="3">
        <v>653744</v>
      </c>
      <c r="B14892" s="5" t="s">
        <v>19793</v>
      </c>
    </row>
    <row r="14893" spans="1:2" x14ac:dyDescent="0.3">
      <c r="A14893" s="3">
        <v>653744</v>
      </c>
      <c r="B14893" s="5" t="s">
        <v>19764</v>
      </c>
    </row>
    <row r="14894" spans="1:2" x14ac:dyDescent="0.3">
      <c r="A14894" s="3">
        <v>653744</v>
      </c>
      <c r="B14894" s="5" t="s">
        <v>220</v>
      </c>
    </row>
    <row r="14895" spans="1:2" x14ac:dyDescent="0.3">
      <c r="A14895" s="3">
        <v>653744</v>
      </c>
      <c r="B14895" s="5" t="s">
        <v>10</v>
      </c>
    </row>
    <row r="14896" spans="1:2" x14ac:dyDescent="0.3">
      <c r="A14896" s="3">
        <v>605734</v>
      </c>
      <c r="B14896" s="5" t="s">
        <v>1540</v>
      </c>
    </row>
    <row r="14897" spans="1:2" x14ac:dyDescent="0.3">
      <c r="A14897" s="3">
        <v>605734</v>
      </c>
      <c r="B14897" s="5" t="s">
        <v>108</v>
      </c>
    </row>
    <row r="14898" spans="1:2" x14ac:dyDescent="0.3">
      <c r="A14898" s="3">
        <v>590854</v>
      </c>
      <c r="B14898" s="5" t="s">
        <v>2138</v>
      </c>
    </row>
    <row r="14899" spans="1:2" x14ac:dyDescent="0.3">
      <c r="A14899" s="3">
        <v>582306</v>
      </c>
      <c r="B14899" s="5" t="s">
        <v>10</v>
      </c>
    </row>
    <row r="14900" spans="1:2" x14ac:dyDescent="0.3">
      <c r="A14900" s="3">
        <v>735168</v>
      </c>
      <c r="B14900" s="5" t="s">
        <v>411</v>
      </c>
    </row>
    <row r="14901" spans="1:2" x14ac:dyDescent="0.3">
      <c r="A14901" s="3">
        <v>735168</v>
      </c>
      <c r="B14901" s="5" t="s">
        <v>1905</v>
      </c>
    </row>
    <row r="14902" spans="1:2" x14ac:dyDescent="0.3">
      <c r="A14902" s="3">
        <v>735168</v>
      </c>
      <c r="B14902" s="5" t="s">
        <v>784</v>
      </c>
    </row>
    <row r="14903" spans="1:2" x14ac:dyDescent="0.3">
      <c r="A14903" s="3">
        <v>690248</v>
      </c>
      <c r="B14903" s="5" t="s">
        <v>10</v>
      </c>
    </row>
    <row r="14904" spans="1:2" x14ac:dyDescent="0.3">
      <c r="A14904" s="3">
        <v>613658</v>
      </c>
      <c r="B14904" s="5" t="s">
        <v>411</v>
      </c>
    </row>
    <row r="14905" spans="1:2" x14ac:dyDescent="0.3">
      <c r="A14905" s="3">
        <v>605133</v>
      </c>
      <c r="B14905" s="5" t="s">
        <v>432</v>
      </c>
    </row>
    <row r="14906" spans="1:2" x14ac:dyDescent="0.3">
      <c r="A14906" s="3">
        <v>584850</v>
      </c>
      <c r="B14906" s="5" t="s">
        <v>595</v>
      </c>
    </row>
    <row r="14907" spans="1:2" x14ac:dyDescent="0.3">
      <c r="A14907" s="3">
        <v>556501</v>
      </c>
      <c r="B14907" s="5" t="s">
        <v>10</v>
      </c>
    </row>
    <row r="14908" spans="1:2" x14ac:dyDescent="0.3">
      <c r="A14908" s="3">
        <v>653601</v>
      </c>
      <c r="B14908" s="5" t="s">
        <v>10</v>
      </c>
    </row>
    <row r="14909" spans="1:2" x14ac:dyDescent="0.3">
      <c r="A14909" s="3">
        <v>713776</v>
      </c>
      <c r="B14909" s="5" t="s">
        <v>10</v>
      </c>
    </row>
    <row r="14910" spans="1:2" x14ac:dyDescent="0.3">
      <c r="A14910" s="3">
        <v>767756</v>
      </c>
      <c r="B14910" s="5" t="s">
        <v>94</v>
      </c>
    </row>
    <row r="14911" spans="1:2" x14ac:dyDescent="0.3">
      <c r="A14911" s="3">
        <v>660943</v>
      </c>
      <c r="B14911" s="5" t="s">
        <v>229</v>
      </c>
    </row>
    <row r="14912" spans="1:2" x14ac:dyDescent="0.3">
      <c r="A14912" s="3">
        <v>681580</v>
      </c>
      <c r="B14912" s="5" t="s">
        <v>51</v>
      </c>
    </row>
    <row r="14913" spans="1:2" x14ac:dyDescent="0.3">
      <c r="A14913" s="3">
        <v>587970</v>
      </c>
      <c r="B14913" s="5" t="s">
        <v>51</v>
      </c>
    </row>
    <row r="14914" spans="1:2" x14ac:dyDescent="0.3">
      <c r="A14914" s="3">
        <v>587970</v>
      </c>
      <c r="B14914" s="5" t="s">
        <v>10311</v>
      </c>
    </row>
    <row r="14915" spans="1:2" x14ac:dyDescent="0.3">
      <c r="A14915" s="3">
        <v>653725</v>
      </c>
      <c r="B14915" s="5" t="s">
        <v>10</v>
      </c>
    </row>
    <row r="14916" spans="1:2" x14ac:dyDescent="0.3">
      <c r="A14916" s="3">
        <v>623926</v>
      </c>
      <c r="B14916" s="5" t="s">
        <v>51</v>
      </c>
    </row>
    <row r="14917" spans="1:2" x14ac:dyDescent="0.3">
      <c r="A14917" s="3">
        <v>659994</v>
      </c>
      <c r="B14917" s="5" t="s">
        <v>367</v>
      </c>
    </row>
    <row r="14918" spans="1:2" x14ac:dyDescent="0.3">
      <c r="A14918" s="3">
        <v>724089</v>
      </c>
      <c r="B14918" s="5" t="s">
        <v>1845</v>
      </c>
    </row>
    <row r="14919" spans="1:2" x14ac:dyDescent="0.3">
      <c r="A14919" s="3">
        <v>649294</v>
      </c>
      <c r="B14919" s="5" t="s">
        <v>1036</v>
      </c>
    </row>
    <row r="14920" spans="1:2" x14ac:dyDescent="0.3">
      <c r="A14920" s="3">
        <v>631939</v>
      </c>
      <c r="B14920" s="5" t="s">
        <v>51</v>
      </c>
    </row>
    <row r="14921" spans="1:2" x14ac:dyDescent="0.3">
      <c r="A14921" s="3">
        <v>631939</v>
      </c>
      <c r="B14921" s="5" t="s">
        <v>10</v>
      </c>
    </row>
    <row r="14922" spans="1:2" x14ac:dyDescent="0.3">
      <c r="A14922" s="3">
        <v>722926</v>
      </c>
      <c r="B14922" s="5" t="s">
        <v>10</v>
      </c>
    </row>
    <row r="14923" spans="1:2" x14ac:dyDescent="0.3">
      <c r="A14923" s="3">
        <v>667869</v>
      </c>
      <c r="B14923" s="5" t="s">
        <v>540</v>
      </c>
    </row>
    <row r="14924" spans="1:2" x14ac:dyDescent="0.3">
      <c r="A14924" s="3">
        <v>667869</v>
      </c>
      <c r="B14924" s="5" t="s">
        <v>10</v>
      </c>
    </row>
    <row r="14925" spans="1:2" x14ac:dyDescent="0.3">
      <c r="A14925" s="3">
        <v>642208</v>
      </c>
      <c r="B14925" s="5" t="s">
        <v>416</v>
      </c>
    </row>
    <row r="14926" spans="1:2" x14ac:dyDescent="0.3">
      <c r="A14926" s="3">
        <v>734280</v>
      </c>
      <c r="B14926" s="5" t="s">
        <v>432</v>
      </c>
    </row>
    <row r="14927" spans="1:2" x14ac:dyDescent="0.3">
      <c r="A14927" s="3">
        <v>522466</v>
      </c>
      <c r="B14927" s="5" t="s">
        <v>367</v>
      </c>
    </row>
    <row r="14928" spans="1:2" x14ac:dyDescent="0.3">
      <c r="A14928" s="3">
        <v>757388</v>
      </c>
      <c r="B14928" s="5" t="s">
        <v>416</v>
      </c>
    </row>
    <row r="14929" spans="1:2" x14ac:dyDescent="0.3">
      <c r="A14929" s="3">
        <v>757388</v>
      </c>
      <c r="B14929" s="5" t="s">
        <v>10</v>
      </c>
    </row>
    <row r="14930" spans="1:2" x14ac:dyDescent="0.3">
      <c r="A14930" s="3">
        <v>602301</v>
      </c>
      <c r="B14930" s="5" t="s">
        <v>144</v>
      </c>
    </row>
    <row r="14931" spans="1:2" x14ac:dyDescent="0.3">
      <c r="A14931" s="3">
        <v>602301</v>
      </c>
      <c r="B14931" s="5" t="s">
        <v>94</v>
      </c>
    </row>
    <row r="14932" spans="1:2" x14ac:dyDescent="0.3">
      <c r="A14932" s="3">
        <v>639289</v>
      </c>
      <c r="B14932" s="5" t="s">
        <v>432</v>
      </c>
    </row>
    <row r="14933" spans="1:2" x14ac:dyDescent="0.3">
      <c r="A14933" s="3">
        <v>639289</v>
      </c>
      <c r="B14933" s="5" t="s">
        <v>10</v>
      </c>
    </row>
    <row r="14934" spans="1:2" x14ac:dyDescent="0.3">
      <c r="A14934" s="3">
        <v>615177</v>
      </c>
      <c r="B14934" s="5" t="s">
        <v>10</v>
      </c>
    </row>
    <row r="14935" spans="1:2" x14ac:dyDescent="0.3">
      <c r="A14935" s="3">
        <v>658558</v>
      </c>
      <c r="B14935" s="5" t="s">
        <v>144</v>
      </c>
    </row>
    <row r="14936" spans="1:2" x14ac:dyDescent="0.3">
      <c r="A14936" s="3">
        <v>550738</v>
      </c>
      <c r="B14936" s="5" t="s">
        <v>411</v>
      </c>
    </row>
    <row r="14937" spans="1:2" x14ac:dyDescent="0.3">
      <c r="A14937" s="3">
        <v>550738</v>
      </c>
      <c r="B14937" s="5" t="s">
        <v>108</v>
      </c>
    </row>
    <row r="14938" spans="1:2" x14ac:dyDescent="0.3">
      <c r="A14938" s="3">
        <v>671577</v>
      </c>
      <c r="B14938" s="5" t="s">
        <v>51</v>
      </c>
    </row>
    <row r="14939" spans="1:2" x14ac:dyDescent="0.3">
      <c r="A14939" s="3">
        <v>665135</v>
      </c>
      <c r="B14939" s="5" t="s">
        <v>10</v>
      </c>
    </row>
    <row r="14940" spans="1:2" x14ac:dyDescent="0.3">
      <c r="A14940" s="3">
        <v>768503</v>
      </c>
      <c r="B14940" s="5" t="s">
        <v>2138</v>
      </c>
    </row>
    <row r="14941" spans="1:2" x14ac:dyDescent="0.3">
      <c r="A14941" s="3">
        <v>731958</v>
      </c>
      <c r="B14941" s="5" t="s">
        <v>1845</v>
      </c>
    </row>
    <row r="14942" spans="1:2" x14ac:dyDescent="0.3">
      <c r="A14942" s="3">
        <v>719825</v>
      </c>
      <c r="B14942" s="5" t="s">
        <v>94</v>
      </c>
    </row>
    <row r="14943" spans="1:2" x14ac:dyDescent="0.3">
      <c r="A14943" s="3">
        <v>575718</v>
      </c>
      <c r="B14943" s="5" t="s">
        <v>94</v>
      </c>
    </row>
    <row r="14944" spans="1:2" x14ac:dyDescent="0.3">
      <c r="A14944" s="3">
        <v>566038</v>
      </c>
      <c r="B14944" s="5" t="s">
        <v>3578</v>
      </c>
    </row>
    <row r="14945" spans="1:2" x14ac:dyDescent="0.3">
      <c r="A14945" s="3">
        <v>530956</v>
      </c>
      <c r="B14945" s="5" t="s">
        <v>10</v>
      </c>
    </row>
    <row r="14946" spans="1:2" x14ac:dyDescent="0.3">
      <c r="A14946" s="3">
        <v>1018306</v>
      </c>
      <c r="B14946" s="5" t="s">
        <v>94</v>
      </c>
    </row>
    <row r="14947" spans="1:2" x14ac:dyDescent="0.3">
      <c r="A14947" s="3">
        <v>696007</v>
      </c>
      <c r="B14947" s="5" t="s">
        <v>10</v>
      </c>
    </row>
    <row r="14948" spans="1:2" x14ac:dyDescent="0.3">
      <c r="A14948" s="3">
        <v>482273</v>
      </c>
      <c r="B14948" s="5" t="s">
        <v>10</v>
      </c>
    </row>
    <row r="14949" spans="1:2" x14ac:dyDescent="0.3">
      <c r="A14949" s="3">
        <v>764104</v>
      </c>
      <c r="B14949" s="5" t="s">
        <v>432</v>
      </c>
    </row>
    <row r="14950" spans="1:2" x14ac:dyDescent="0.3">
      <c r="A14950" s="3">
        <v>764104</v>
      </c>
      <c r="B14950" s="5" t="s">
        <v>10</v>
      </c>
    </row>
    <row r="14951" spans="1:2" x14ac:dyDescent="0.3">
      <c r="A14951" s="3">
        <v>894753</v>
      </c>
      <c r="B14951" s="5" t="s">
        <v>94</v>
      </c>
    </row>
    <row r="14952" spans="1:2" x14ac:dyDescent="0.3">
      <c r="A14952" s="3">
        <v>639247</v>
      </c>
      <c r="B14952" s="5" t="s">
        <v>10</v>
      </c>
    </row>
    <row r="14953" spans="1:2" x14ac:dyDescent="0.3">
      <c r="A14953" s="3">
        <v>522098</v>
      </c>
      <c r="B14953" s="5" t="s">
        <v>367</v>
      </c>
    </row>
    <row r="14954" spans="1:2" x14ac:dyDescent="0.3">
      <c r="A14954" s="3">
        <v>655424</v>
      </c>
      <c r="B14954" s="5" t="s">
        <v>416</v>
      </c>
    </row>
    <row r="14955" spans="1:2" x14ac:dyDescent="0.3">
      <c r="A14955" s="3">
        <v>843725</v>
      </c>
      <c r="B14955" s="5" t="s">
        <v>1845</v>
      </c>
    </row>
    <row r="14956" spans="1:2" x14ac:dyDescent="0.3">
      <c r="A14956" s="3">
        <v>566927</v>
      </c>
      <c r="B14956" s="5" t="s">
        <v>10</v>
      </c>
    </row>
    <row r="14957" spans="1:2" x14ac:dyDescent="0.3">
      <c r="A14957" s="3">
        <v>613096</v>
      </c>
      <c r="B14957" s="5" t="s">
        <v>51</v>
      </c>
    </row>
    <row r="14958" spans="1:2" x14ac:dyDescent="0.3">
      <c r="A14958" s="3">
        <v>764079</v>
      </c>
      <c r="B14958" s="5" t="s">
        <v>10</v>
      </c>
    </row>
    <row r="14959" spans="1:2" x14ac:dyDescent="0.3">
      <c r="A14959" s="3">
        <v>705989</v>
      </c>
      <c r="B14959" s="5" t="s">
        <v>94</v>
      </c>
    </row>
    <row r="14960" spans="1:2" x14ac:dyDescent="0.3">
      <c r="A14960" s="3">
        <v>682666</v>
      </c>
      <c r="B14960" s="5" t="s">
        <v>10</v>
      </c>
    </row>
    <row r="14961" spans="1:2" x14ac:dyDescent="0.3">
      <c r="A14961" s="3">
        <v>683342</v>
      </c>
      <c r="B14961" s="5" t="s">
        <v>595</v>
      </c>
    </row>
    <row r="14962" spans="1:2" x14ac:dyDescent="0.3">
      <c r="A14962" s="3">
        <v>787009</v>
      </c>
      <c r="B14962" s="5" t="s">
        <v>10</v>
      </c>
    </row>
    <row r="14963" spans="1:2" x14ac:dyDescent="0.3">
      <c r="A14963" s="3">
        <v>659699</v>
      </c>
      <c r="B14963" s="5" t="s">
        <v>1540</v>
      </c>
    </row>
    <row r="14964" spans="1:2" x14ac:dyDescent="0.3">
      <c r="A14964" s="3">
        <v>659699</v>
      </c>
      <c r="B14964" s="5" t="s">
        <v>108</v>
      </c>
    </row>
    <row r="14965" spans="1:2" x14ac:dyDescent="0.3">
      <c r="A14965" s="3">
        <v>715239</v>
      </c>
      <c r="B14965" s="5" t="s">
        <v>1523</v>
      </c>
    </row>
    <row r="14966" spans="1:2" x14ac:dyDescent="0.3">
      <c r="A14966" s="3">
        <v>620883</v>
      </c>
      <c r="B14966" s="5" t="s">
        <v>1036</v>
      </c>
    </row>
    <row r="14967" spans="1:2" x14ac:dyDescent="0.3">
      <c r="A14967" s="3">
        <v>595228</v>
      </c>
      <c r="B14967" s="5" t="s">
        <v>595</v>
      </c>
    </row>
    <row r="14968" spans="1:2" x14ac:dyDescent="0.3">
      <c r="A14968" s="3">
        <v>653643</v>
      </c>
      <c r="B14968" s="5" t="s">
        <v>10</v>
      </c>
    </row>
    <row r="14969" spans="1:2" x14ac:dyDescent="0.3">
      <c r="A14969" s="3">
        <v>630766</v>
      </c>
      <c r="B14969" s="5" t="s">
        <v>1036</v>
      </c>
    </row>
    <row r="14970" spans="1:2" x14ac:dyDescent="0.3">
      <c r="A14970" s="3">
        <v>630766</v>
      </c>
      <c r="B14970" s="5" t="s">
        <v>759</v>
      </c>
    </row>
    <row r="14971" spans="1:2" x14ac:dyDescent="0.3">
      <c r="A14971" s="3">
        <v>746817</v>
      </c>
      <c r="B14971" s="5" t="s">
        <v>432</v>
      </c>
    </row>
    <row r="14972" spans="1:2" x14ac:dyDescent="0.3">
      <c r="A14972" s="3">
        <v>746817</v>
      </c>
      <c r="B14972" s="5" t="s">
        <v>10</v>
      </c>
    </row>
    <row r="14973" spans="1:2" x14ac:dyDescent="0.3">
      <c r="A14973" s="3">
        <v>540023</v>
      </c>
      <c r="B14973" s="5" t="s">
        <v>10</v>
      </c>
    </row>
    <row r="14974" spans="1:2" x14ac:dyDescent="0.3">
      <c r="A14974" s="3">
        <v>752721</v>
      </c>
      <c r="B14974" s="5" t="s">
        <v>750</v>
      </c>
    </row>
    <row r="14975" spans="1:2" x14ac:dyDescent="0.3">
      <c r="A14975" s="3">
        <v>613345</v>
      </c>
      <c r="B14975" s="5" t="s">
        <v>108</v>
      </c>
    </row>
    <row r="14976" spans="1:2" x14ac:dyDescent="0.3">
      <c r="A14976" s="3">
        <v>660609</v>
      </c>
      <c r="B14976" s="5" t="s">
        <v>10</v>
      </c>
    </row>
    <row r="14977" spans="1:2" x14ac:dyDescent="0.3">
      <c r="A14977" s="3">
        <v>671074</v>
      </c>
      <c r="B14977" s="5" t="s">
        <v>94</v>
      </c>
    </row>
    <row r="14978" spans="1:2" x14ac:dyDescent="0.3">
      <c r="A14978" s="3">
        <v>674944</v>
      </c>
      <c r="B14978" s="5" t="s">
        <v>51</v>
      </c>
    </row>
    <row r="14979" spans="1:2" x14ac:dyDescent="0.3">
      <c r="A14979" s="3">
        <v>623666</v>
      </c>
      <c r="B14979" s="5" t="s">
        <v>1036</v>
      </c>
    </row>
    <row r="14980" spans="1:2" x14ac:dyDescent="0.3">
      <c r="A14980" s="3">
        <v>752455</v>
      </c>
      <c r="B14980" s="5" t="s">
        <v>10</v>
      </c>
    </row>
    <row r="14981" spans="1:2" x14ac:dyDescent="0.3">
      <c r="A14981" s="3">
        <v>752455</v>
      </c>
      <c r="B14981" s="5" t="s">
        <v>2847</v>
      </c>
    </row>
    <row r="14982" spans="1:2" x14ac:dyDescent="0.3">
      <c r="A14982" s="3">
        <v>718389</v>
      </c>
      <c r="B14982" s="5" t="s">
        <v>10</v>
      </c>
    </row>
    <row r="14983" spans="1:2" x14ac:dyDescent="0.3">
      <c r="A14983" s="3">
        <v>698432</v>
      </c>
      <c r="B14983" s="5" t="s">
        <v>3743</v>
      </c>
    </row>
    <row r="14984" spans="1:2" x14ac:dyDescent="0.3">
      <c r="A14984" s="3">
        <v>632885</v>
      </c>
      <c r="B14984" s="5" t="s">
        <v>3367</v>
      </c>
    </row>
    <row r="14985" spans="1:2" x14ac:dyDescent="0.3">
      <c r="A14985" s="3">
        <v>739010</v>
      </c>
      <c r="B14985" s="5" t="s">
        <v>16177</v>
      </c>
    </row>
    <row r="14986" spans="1:2" x14ac:dyDescent="0.3">
      <c r="A14986" s="3">
        <v>739010</v>
      </c>
      <c r="B14986" s="5" t="s">
        <v>10</v>
      </c>
    </row>
    <row r="14987" spans="1:2" x14ac:dyDescent="0.3">
      <c r="A14987" s="3">
        <v>598439</v>
      </c>
      <c r="B14987" s="5" t="s">
        <v>263</v>
      </c>
    </row>
    <row r="14988" spans="1:2" x14ac:dyDescent="0.3">
      <c r="A14988" s="3">
        <v>598439</v>
      </c>
      <c r="B14988" s="5" t="s">
        <v>750</v>
      </c>
    </row>
    <row r="14989" spans="1:2" x14ac:dyDescent="0.3">
      <c r="A14989" s="3">
        <v>711017</v>
      </c>
      <c r="B14989" s="5" t="s">
        <v>1109</v>
      </c>
    </row>
    <row r="14990" spans="1:2" x14ac:dyDescent="0.3">
      <c r="A14990" s="3">
        <v>720272</v>
      </c>
      <c r="B14990" s="5" t="s">
        <v>1540</v>
      </c>
    </row>
    <row r="14991" spans="1:2" x14ac:dyDescent="0.3">
      <c r="A14991" s="3">
        <v>720272</v>
      </c>
      <c r="B14991" s="5" t="s">
        <v>108</v>
      </c>
    </row>
    <row r="14992" spans="1:2" x14ac:dyDescent="0.3">
      <c r="A14992" s="3">
        <v>720272</v>
      </c>
      <c r="B14992" s="5" t="s">
        <v>584</v>
      </c>
    </row>
    <row r="14993" spans="1:2" x14ac:dyDescent="0.3">
      <c r="A14993" s="3">
        <v>681459</v>
      </c>
      <c r="B14993" s="5" t="s">
        <v>10</v>
      </c>
    </row>
    <row r="14994" spans="1:2" x14ac:dyDescent="0.3">
      <c r="A14994" s="3">
        <v>672955</v>
      </c>
      <c r="B14994" s="5" t="s">
        <v>94</v>
      </c>
    </row>
    <row r="14995" spans="1:2" x14ac:dyDescent="0.3">
      <c r="A14995" s="3">
        <v>639564</v>
      </c>
      <c r="B14995" s="5" t="s">
        <v>284</v>
      </c>
    </row>
    <row r="14996" spans="1:2" x14ac:dyDescent="0.3">
      <c r="A14996" s="3">
        <v>382748</v>
      </c>
      <c r="B14996" s="5" t="s">
        <v>10</v>
      </c>
    </row>
    <row r="14997" spans="1:2" x14ac:dyDescent="0.3">
      <c r="A14997" s="3">
        <v>664416</v>
      </c>
      <c r="B14997" s="5" t="s">
        <v>416</v>
      </c>
    </row>
    <row r="14998" spans="1:2" x14ac:dyDescent="0.3">
      <c r="A14998" s="3">
        <v>664416</v>
      </c>
      <c r="B14998" s="5" t="s">
        <v>10</v>
      </c>
    </row>
    <row r="14999" spans="1:2" x14ac:dyDescent="0.3">
      <c r="A14999" s="3">
        <v>746957</v>
      </c>
      <c r="B14999" s="5" t="s">
        <v>74</v>
      </c>
    </row>
    <row r="15000" spans="1:2" x14ac:dyDescent="0.3">
      <c r="A15000" s="3">
        <v>689948</v>
      </c>
      <c r="B15000" s="5" t="s">
        <v>94</v>
      </c>
    </row>
    <row r="15001" spans="1:2" x14ac:dyDescent="0.3">
      <c r="A15001" s="3">
        <v>458673</v>
      </c>
      <c r="B15001" s="5" t="s">
        <v>10</v>
      </c>
    </row>
    <row r="15002" spans="1:2" x14ac:dyDescent="0.3">
      <c r="A15002" s="3">
        <v>605735</v>
      </c>
      <c r="B15002" s="5" t="s">
        <v>108</v>
      </c>
    </row>
    <row r="15003" spans="1:2" x14ac:dyDescent="0.3">
      <c r="A15003" s="3">
        <v>399363</v>
      </c>
      <c r="B15003" s="5" t="s">
        <v>108</v>
      </c>
    </row>
    <row r="15004" spans="1:2" x14ac:dyDescent="0.3">
      <c r="A15004" s="3">
        <v>399363</v>
      </c>
      <c r="B15004" s="5" t="s">
        <v>10</v>
      </c>
    </row>
    <row r="15005" spans="1:2" x14ac:dyDescent="0.3">
      <c r="A15005" s="3">
        <v>735364</v>
      </c>
      <c r="B15005" s="5" t="s">
        <v>10</v>
      </c>
    </row>
    <row r="15006" spans="1:2" x14ac:dyDescent="0.3">
      <c r="A15006" s="3">
        <v>680716</v>
      </c>
      <c r="B15006" s="5" t="s">
        <v>94</v>
      </c>
    </row>
    <row r="15007" spans="1:2" x14ac:dyDescent="0.3">
      <c r="A15007" s="3">
        <v>738362</v>
      </c>
      <c r="B15007" s="5" t="s">
        <v>10</v>
      </c>
    </row>
    <row r="15008" spans="1:2" x14ac:dyDescent="0.3">
      <c r="A15008" s="3">
        <v>679888</v>
      </c>
      <c r="B15008" s="5" t="s">
        <v>108</v>
      </c>
    </row>
    <row r="15009" spans="1:2" x14ac:dyDescent="0.3">
      <c r="A15009" s="3">
        <v>679888</v>
      </c>
      <c r="B15009" s="5" t="s">
        <v>51</v>
      </c>
    </row>
    <row r="15010" spans="1:2" x14ac:dyDescent="0.3">
      <c r="A15010" s="3">
        <v>751394</v>
      </c>
      <c r="B15010" s="5" t="s">
        <v>1036</v>
      </c>
    </row>
    <row r="15011" spans="1:2" x14ac:dyDescent="0.3">
      <c r="A15011" s="3">
        <v>751394</v>
      </c>
      <c r="B15011" s="5" t="s">
        <v>759</v>
      </c>
    </row>
    <row r="15012" spans="1:2" x14ac:dyDescent="0.3">
      <c r="A15012" s="3">
        <v>701510</v>
      </c>
      <c r="B15012" s="5" t="s">
        <v>10</v>
      </c>
    </row>
    <row r="15013" spans="1:2" x14ac:dyDescent="0.3">
      <c r="A15013" s="3">
        <v>665139</v>
      </c>
      <c r="B15013" s="5" t="s">
        <v>540</v>
      </c>
    </row>
    <row r="15014" spans="1:2" x14ac:dyDescent="0.3">
      <c r="A15014" s="3">
        <v>665139</v>
      </c>
      <c r="B15014" s="5" t="s">
        <v>2138</v>
      </c>
    </row>
    <row r="15015" spans="1:2" x14ac:dyDescent="0.3">
      <c r="A15015" s="3">
        <v>713825</v>
      </c>
      <c r="B15015" s="5" t="s">
        <v>10</v>
      </c>
    </row>
    <row r="15016" spans="1:2" x14ac:dyDescent="0.3">
      <c r="A15016" s="3">
        <v>721831</v>
      </c>
      <c r="B15016" s="5" t="s">
        <v>94</v>
      </c>
    </row>
    <row r="15017" spans="1:2" x14ac:dyDescent="0.3">
      <c r="A15017" s="3">
        <v>714338</v>
      </c>
      <c r="B15017" s="5" t="s">
        <v>595</v>
      </c>
    </row>
    <row r="15018" spans="1:2" x14ac:dyDescent="0.3">
      <c r="A15018" s="3">
        <v>569711</v>
      </c>
      <c r="B15018" s="5" t="s">
        <v>10</v>
      </c>
    </row>
    <row r="15019" spans="1:2" x14ac:dyDescent="0.3">
      <c r="A15019" s="3">
        <v>713663</v>
      </c>
      <c r="B15019" s="5" t="s">
        <v>94</v>
      </c>
    </row>
    <row r="15020" spans="1:2" x14ac:dyDescent="0.3">
      <c r="A15020" s="3">
        <v>732651</v>
      </c>
      <c r="B15020" s="5" t="s">
        <v>94</v>
      </c>
    </row>
    <row r="15021" spans="1:2" x14ac:dyDescent="0.3">
      <c r="A15021" s="3">
        <v>738231</v>
      </c>
      <c r="B15021" s="5" t="s">
        <v>108</v>
      </c>
    </row>
    <row r="15022" spans="1:2" x14ac:dyDescent="0.3">
      <c r="A15022" s="3">
        <v>841272</v>
      </c>
      <c r="B15022" s="5" t="s">
        <v>74</v>
      </c>
    </row>
    <row r="15023" spans="1:2" x14ac:dyDescent="0.3">
      <c r="A15023" s="3">
        <v>647781</v>
      </c>
      <c r="B15023" s="5" t="s">
        <v>416</v>
      </c>
    </row>
    <row r="15024" spans="1:2" x14ac:dyDescent="0.3">
      <c r="A15024" s="3">
        <v>694234</v>
      </c>
      <c r="B15024" s="5" t="s">
        <v>540</v>
      </c>
    </row>
    <row r="15025" spans="1:2" x14ac:dyDescent="0.3">
      <c r="A15025" s="3">
        <v>620897</v>
      </c>
      <c r="B15025" s="5" t="s">
        <v>10</v>
      </c>
    </row>
    <row r="15026" spans="1:2" x14ac:dyDescent="0.3">
      <c r="A15026" s="3">
        <v>846920</v>
      </c>
      <c r="B15026" s="5" t="s">
        <v>10</v>
      </c>
    </row>
    <row r="15027" spans="1:2" x14ac:dyDescent="0.3">
      <c r="A15027" s="3">
        <v>649523</v>
      </c>
      <c r="B15027" s="5" t="s">
        <v>144</v>
      </c>
    </row>
    <row r="15028" spans="1:2" x14ac:dyDescent="0.3">
      <c r="A15028" s="3">
        <v>658412</v>
      </c>
      <c r="B15028" s="5" t="s">
        <v>595</v>
      </c>
    </row>
    <row r="15029" spans="1:2" x14ac:dyDescent="0.3">
      <c r="A15029" s="3">
        <v>793605</v>
      </c>
      <c r="B15029" s="5" t="s">
        <v>94</v>
      </c>
    </row>
    <row r="15030" spans="1:2" x14ac:dyDescent="0.3">
      <c r="A15030" s="3">
        <v>718633</v>
      </c>
      <c r="B15030" s="5" t="s">
        <v>416</v>
      </c>
    </row>
    <row r="15031" spans="1:2" x14ac:dyDescent="0.3">
      <c r="A15031" s="3">
        <v>718633</v>
      </c>
      <c r="B15031" s="5" t="s">
        <v>10</v>
      </c>
    </row>
    <row r="15032" spans="1:2" x14ac:dyDescent="0.3">
      <c r="A15032" s="3">
        <v>515454</v>
      </c>
      <c r="B15032" s="5" t="s">
        <v>432</v>
      </c>
    </row>
    <row r="15033" spans="1:2" x14ac:dyDescent="0.3">
      <c r="A15033" s="3">
        <v>558574</v>
      </c>
      <c r="B15033" s="5" t="s">
        <v>10</v>
      </c>
    </row>
    <row r="15034" spans="1:2" x14ac:dyDescent="0.3">
      <c r="A15034" s="3">
        <v>591237</v>
      </c>
      <c r="B15034" s="5" t="s">
        <v>10</v>
      </c>
    </row>
    <row r="15035" spans="1:2" x14ac:dyDescent="0.3">
      <c r="A15035" s="3">
        <v>710717</v>
      </c>
      <c r="B15035" s="5" t="s">
        <v>10</v>
      </c>
    </row>
    <row r="15036" spans="1:2" x14ac:dyDescent="0.3">
      <c r="A15036" s="3">
        <v>657011</v>
      </c>
      <c r="B15036" s="5" t="s">
        <v>10</v>
      </c>
    </row>
    <row r="15037" spans="1:2" x14ac:dyDescent="0.3">
      <c r="A15037" s="3">
        <v>688335</v>
      </c>
      <c r="B15037" s="5" t="s">
        <v>10</v>
      </c>
    </row>
    <row r="15038" spans="1:2" x14ac:dyDescent="0.3">
      <c r="A15038" s="3">
        <v>726887</v>
      </c>
      <c r="B15038" s="5" t="s">
        <v>416</v>
      </c>
    </row>
    <row r="15039" spans="1:2" x14ac:dyDescent="0.3">
      <c r="A15039" s="3">
        <v>726887</v>
      </c>
      <c r="B15039" s="5" t="s">
        <v>10</v>
      </c>
    </row>
    <row r="15040" spans="1:2" x14ac:dyDescent="0.3">
      <c r="A15040" s="3">
        <v>719088</v>
      </c>
      <c r="B15040" s="5" t="s">
        <v>144</v>
      </c>
    </row>
    <row r="15041" spans="1:2" x14ac:dyDescent="0.3">
      <c r="A15041" s="3">
        <v>741613</v>
      </c>
      <c r="B15041" s="5" t="s">
        <v>10</v>
      </c>
    </row>
    <row r="15042" spans="1:2" x14ac:dyDescent="0.3">
      <c r="A15042" s="3">
        <v>762632</v>
      </c>
      <c r="B15042" s="5" t="s">
        <v>416</v>
      </c>
    </row>
    <row r="15043" spans="1:2" x14ac:dyDescent="0.3">
      <c r="A15043" s="3">
        <v>762632</v>
      </c>
      <c r="B15043" s="5" t="s">
        <v>10</v>
      </c>
    </row>
    <row r="15044" spans="1:2" x14ac:dyDescent="0.3">
      <c r="A15044" s="3">
        <v>560204</v>
      </c>
      <c r="B15044" s="5" t="s">
        <v>416</v>
      </c>
    </row>
    <row r="15045" spans="1:2" x14ac:dyDescent="0.3">
      <c r="A15045" s="3">
        <v>560204</v>
      </c>
      <c r="B15045" s="5" t="s">
        <v>10</v>
      </c>
    </row>
    <row r="15046" spans="1:2" x14ac:dyDescent="0.3">
      <c r="A15046" s="3">
        <v>883987</v>
      </c>
      <c r="B15046" s="5" t="s">
        <v>1845</v>
      </c>
    </row>
    <row r="15047" spans="1:2" x14ac:dyDescent="0.3">
      <c r="A15047" s="3">
        <v>556270</v>
      </c>
      <c r="B15047" s="5" t="s">
        <v>595</v>
      </c>
    </row>
    <row r="15048" spans="1:2" x14ac:dyDescent="0.3">
      <c r="A15048" s="3">
        <v>621744</v>
      </c>
      <c r="B15048" s="5" t="s">
        <v>1540</v>
      </c>
    </row>
    <row r="15049" spans="1:2" x14ac:dyDescent="0.3">
      <c r="A15049" s="3">
        <v>621744</v>
      </c>
      <c r="B15049" s="5" t="s">
        <v>108</v>
      </c>
    </row>
    <row r="15050" spans="1:2" x14ac:dyDescent="0.3">
      <c r="A15050" s="3">
        <v>621744</v>
      </c>
      <c r="B15050" s="5" t="s">
        <v>19760</v>
      </c>
    </row>
    <row r="15051" spans="1:2" x14ac:dyDescent="0.3">
      <c r="A15051" s="3">
        <v>585530</v>
      </c>
      <c r="B15051" s="5" t="s">
        <v>10</v>
      </c>
    </row>
    <row r="15052" spans="1:2" x14ac:dyDescent="0.3">
      <c r="A15052" s="3">
        <v>582923</v>
      </c>
      <c r="B15052" s="5" t="s">
        <v>1540</v>
      </c>
    </row>
    <row r="15053" spans="1:2" x14ac:dyDescent="0.3">
      <c r="A15053" s="3">
        <v>582923</v>
      </c>
      <c r="B15053" s="5" t="s">
        <v>108</v>
      </c>
    </row>
    <row r="15054" spans="1:2" x14ac:dyDescent="0.3">
      <c r="A15054" s="3">
        <v>849920</v>
      </c>
      <c r="B15054" s="5" t="s">
        <v>595</v>
      </c>
    </row>
    <row r="15055" spans="1:2" x14ac:dyDescent="0.3">
      <c r="A15055" s="3">
        <v>771185</v>
      </c>
      <c r="B15055" s="5" t="s">
        <v>10</v>
      </c>
    </row>
    <row r="15056" spans="1:2" x14ac:dyDescent="0.3">
      <c r="A15056" s="3">
        <v>566397</v>
      </c>
      <c r="B15056" s="5" t="s">
        <v>94</v>
      </c>
    </row>
    <row r="15057" spans="1:2" x14ac:dyDescent="0.3">
      <c r="A15057" s="3">
        <v>672035</v>
      </c>
      <c r="B15057" s="5" t="s">
        <v>10</v>
      </c>
    </row>
    <row r="15058" spans="1:2" x14ac:dyDescent="0.3">
      <c r="A15058" s="3">
        <v>610201</v>
      </c>
      <c r="B15058" s="5" t="s">
        <v>10</v>
      </c>
    </row>
    <row r="15059" spans="1:2" x14ac:dyDescent="0.3">
      <c r="A15059" s="3">
        <v>606954</v>
      </c>
      <c r="B15059" s="5" t="s">
        <v>540</v>
      </c>
    </row>
    <row r="15060" spans="1:2" x14ac:dyDescent="0.3">
      <c r="A15060" s="3">
        <v>594691</v>
      </c>
      <c r="B15060" s="5" t="s">
        <v>108</v>
      </c>
    </row>
    <row r="15061" spans="1:2" x14ac:dyDescent="0.3">
      <c r="A15061" s="3">
        <v>575089</v>
      </c>
      <c r="B15061" s="5" t="s">
        <v>411</v>
      </c>
    </row>
    <row r="15062" spans="1:2" x14ac:dyDescent="0.3">
      <c r="A15062" s="3">
        <v>575089</v>
      </c>
      <c r="B15062" s="5" t="s">
        <v>784</v>
      </c>
    </row>
    <row r="15063" spans="1:2" x14ac:dyDescent="0.3">
      <c r="A15063" s="3">
        <v>690741</v>
      </c>
      <c r="B15063" s="5" t="s">
        <v>432</v>
      </c>
    </row>
    <row r="15064" spans="1:2" x14ac:dyDescent="0.3">
      <c r="A15064" s="3">
        <v>714351</v>
      </c>
      <c r="B15064" s="5" t="s">
        <v>10</v>
      </c>
    </row>
    <row r="15065" spans="1:2" x14ac:dyDescent="0.3">
      <c r="A15065" s="3">
        <v>589049</v>
      </c>
      <c r="B15065" s="5" t="s">
        <v>10</v>
      </c>
    </row>
    <row r="15066" spans="1:2" x14ac:dyDescent="0.3">
      <c r="A15066" s="3">
        <v>589049</v>
      </c>
      <c r="B15066" s="5" t="s">
        <v>411</v>
      </c>
    </row>
    <row r="15067" spans="1:2" x14ac:dyDescent="0.3">
      <c r="A15067" s="3">
        <v>593655</v>
      </c>
      <c r="B15067" s="5" t="s">
        <v>19793</v>
      </c>
    </row>
    <row r="15068" spans="1:2" x14ac:dyDescent="0.3">
      <c r="A15068" s="3">
        <v>593655</v>
      </c>
      <c r="B15068" s="5" t="s">
        <v>10</v>
      </c>
    </row>
    <row r="15069" spans="1:2" x14ac:dyDescent="0.3">
      <c r="A15069" s="3">
        <v>608755</v>
      </c>
      <c r="B15069" s="5" t="s">
        <v>540</v>
      </c>
    </row>
    <row r="15070" spans="1:2" x14ac:dyDescent="0.3">
      <c r="A15070" s="3">
        <v>707408</v>
      </c>
      <c r="B15070" s="5" t="s">
        <v>10</v>
      </c>
    </row>
    <row r="15071" spans="1:2" x14ac:dyDescent="0.3">
      <c r="A15071" s="3">
        <v>621954</v>
      </c>
      <c r="B15071" s="5" t="s">
        <v>416</v>
      </c>
    </row>
    <row r="15072" spans="1:2" x14ac:dyDescent="0.3">
      <c r="A15072" s="3">
        <v>621954</v>
      </c>
      <c r="B15072" s="5" t="s">
        <v>10</v>
      </c>
    </row>
    <row r="15073" spans="1:2" x14ac:dyDescent="0.3">
      <c r="A15073" s="3">
        <v>697741</v>
      </c>
      <c r="B15073" s="5" t="s">
        <v>10</v>
      </c>
    </row>
    <row r="15074" spans="1:2" x14ac:dyDescent="0.3">
      <c r="A15074" s="3">
        <v>661677</v>
      </c>
      <c r="B15074" s="5" t="s">
        <v>1036</v>
      </c>
    </row>
    <row r="15075" spans="1:2" x14ac:dyDescent="0.3">
      <c r="A15075" s="3">
        <v>597233</v>
      </c>
      <c r="B15075" s="5" t="s">
        <v>10</v>
      </c>
    </row>
    <row r="15076" spans="1:2" x14ac:dyDescent="0.3">
      <c r="A15076" s="3">
        <v>727862</v>
      </c>
      <c r="B15076" s="5" t="s">
        <v>108</v>
      </c>
    </row>
    <row r="15077" spans="1:2" x14ac:dyDescent="0.3">
      <c r="A15077" s="3">
        <v>695569</v>
      </c>
      <c r="B15077" s="5" t="s">
        <v>10</v>
      </c>
    </row>
    <row r="15078" spans="1:2" x14ac:dyDescent="0.3">
      <c r="A15078" s="3">
        <v>731249</v>
      </c>
      <c r="B15078" s="5" t="s">
        <v>144</v>
      </c>
    </row>
    <row r="15079" spans="1:2" x14ac:dyDescent="0.3">
      <c r="A15079" s="3">
        <v>617784</v>
      </c>
      <c r="B15079" s="5" t="s">
        <v>416</v>
      </c>
    </row>
    <row r="15080" spans="1:2" x14ac:dyDescent="0.3">
      <c r="A15080" s="3">
        <v>598577</v>
      </c>
      <c r="B15080" s="5" t="s">
        <v>432</v>
      </c>
    </row>
    <row r="15081" spans="1:2" x14ac:dyDescent="0.3">
      <c r="A15081" s="3">
        <v>753012</v>
      </c>
      <c r="B15081" s="5" t="s">
        <v>1845</v>
      </c>
    </row>
    <row r="15082" spans="1:2" x14ac:dyDescent="0.3">
      <c r="A15082" s="3">
        <v>675476</v>
      </c>
      <c r="B15082" s="5" t="s">
        <v>144</v>
      </c>
    </row>
    <row r="15083" spans="1:2" x14ac:dyDescent="0.3">
      <c r="A15083" s="3">
        <v>727132</v>
      </c>
      <c r="B15083" s="5" t="s">
        <v>1845</v>
      </c>
    </row>
    <row r="15084" spans="1:2" x14ac:dyDescent="0.3">
      <c r="A15084" s="3">
        <v>734309</v>
      </c>
      <c r="B15084" s="5" t="s">
        <v>19794</v>
      </c>
    </row>
    <row r="15085" spans="1:2" x14ac:dyDescent="0.3">
      <c r="A15085" s="3">
        <v>734309</v>
      </c>
      <c r="B15085" s="5" t="s">
        <v>1523</v>
      </c>
    </row>
    <row r="15086" spans="1:2" x14ac:dyDescent="0.3">
      <c r="A15086" s="3">
        <v>653574</v>
      </c>
      <c r="B15086" s="5" t="s">
        <v>10</v>
      </c>
    </row>
    <row r="15087" spans="1:2" x14ac:dyDescent="0.3">
      <c r="A15087" s="3">
        <v>715658</v>
      </c>
      <c r="B15087" s="5" t="s">
        <v>10</v>
      </c>
    </row>
    <row r="15088" spans="1:2" x14ac:dyDescent="0.3">
      <c r="A15088" s="3">
        <v>627103</v>
      </c>
      <c r="B15088" s="5" t="s">
        <v>10</v>
      </c>
    </row>
    <row r="15089" spans="1:2" x14ac:dyDescent="0.3">
      <c r="A15089" s="3">
        <v>679989</v>
      </c>
      <c r="B15089" s="5" t="s">
        <v>108</v>
      </c>
    </row>
    <row r="15090" spans="1:2" x14ac:dyDescent="0.3">
      <c r="A15090" s="3">
        <v>757764</v>
      </c>
      <c r="B15090" s="5" t="s">
        <v>94</v>
      </c>
    </row>
    <row r="15091" spans="1:2" x14ac:dyDescent="0.3">
      <c r="A15091" s="3">
        <v>567714</v>
      </c>
      <c r="B15091" s="5" t="s">
        <v>750</v>
      </c>
    </row>
    <row r="15092" spans="1:2" x14ac:dyDescent="0.3">
      <c r="A15092" s="3">
        <v>567714</v>
      </c>
      <c r="B15092" s="5" t="s">
        <v>416</v>
      </c>
    </row>
    <row r="15093" spans="1:2" x14ac:dyDescent="0.3">
      <c r="A15093" s="3">
        <v>689782</v>
      </c>
      <c r="B15093" s="5" t="s">
        <v>10</v>
      </c>
    </row>
    <row r="15094" spans="1:2" x14ac:dyDescent="0.3">
      <c r="A15094" s="3">
        <v>584288</v>
      </c>
      <c r="B15094" s="5" t="s">
        <v>10</v>
      </c>
    </row>
    <row r="15095" spans="1:2" x14ac:dyDescent="0.3">
      <c r="A15095" s="3">
        <v>662702</v>
      </c>
      <c r="B15095" s="5" t="s">
        <v>94</v>
      </c>
    </row>
    <row r="15096" spans="1:2" x14ac:dyDescent="0.3">
      <c r="A15096" s="3">
        <v>618228</v>
      </c>
      <c r="B15096" s="5" t="s">
        <v>1523</v>
      </c>
    </row>
    <row r="15097" spans="1:2" x14ac:dyDescent="0.3">
      <c r="A15097" s="3">
        <v>618228</v>
      </c>
      <c r="B15097" s="5" t="s">
        <v>416</v>
      </c>
    </row>
    <row r="15098" spans="1:2" x14ac:dyDescent="0.3">
      <c r="A15098" s="3">
        <v>576005</v>
      </c>
      <c r="B15098" s="5" t="s">
        <v>10</v>
      </c>
    </row>
    <row r="15099" spans="1:2" x14ac:dyDescent="0.3">
      <c r="A15099" s="3">
        <v>754800</v>
      </c>
      <c r="B15099" s="5" t="s">
        <v>2886</v>
      </c>
    </row>
    <row r="15100" spans="1:2" x14ac:dyDescent="0.3">
      <c r="A15100" s="3">
        <v>754800</v>
      </c>
      <c r="B15100" s="5" t="s">
        <v>540</v>
      </c>
    </row>
    <row r="15101" spans="1:2" x14ac:dyDescent="0.3">
      <c r="A15101" s="3">
        <v>579872</v>
      </c>
      <c r="B15101" s="5" t="s">
        <v>877</v>
      </c>
    </row>
    <row r="15102" spans="1:2" x14ac:dyDescent="0.3">
      <c r="A15102" s="3">
        <v>733726</v>
      </c>
      <c r="B15102" s="5" t="s">
        <v>94</v>
      </c>
    </row>
    <row r="15103" spans="1:2" x14ac:dyDescent="0.3">
      <c r="A15103" s="3">
        <v>671145</v>
      </c>
      <c r="B15103" s="5" t="s">
        <v>10</v>
      </c>
    </row>
    <row r="15104" spans="1:2" x14ac:dyDescent="0.3">
      <c r="A15104" s="3">
        <v>737519</v>
      </c>
      <c r="B15104" s="5" t="s">
        <v>1144</v>
      </c>
    </row>
    <row r="15105" spans="1:2" x14ac:dyDescent="0.3">
      <c r="A15105" s="3">
        <v>727306</v>
      </c>
      <c r="B15105" s="5" t="s">
        <v>10</v>
      </c>
    </row>
    <row r="15106" spans="1:2" x14ac:dyDescent="0.3">
      <c r="A15106" s="3">
        <v>606566</v>
      </c>
      <c r="B15106" s="5" t="s">
        <v>540</v>
      </c>
    </row>
    <row r="15107" spans="1:2" x14ac:dyDescent="0.3">
      <c r="A15107" s="3">
        <v>662541</v>
      </c>
      <c r="B15107" s="5" t="s">
        <v>367</v>
      </c>
    </row>
    <row r="15108" spans="1:2" x14ac:dyDescent="0.3">
      <c r="A15108" s="3">
        <v>662541</v>
      </c>
      <c r="B15108" s="5" t="s">
        <v>416</v>
      </c>
    </row>
    <row r="15109" spans="1:2" x14ac:dyDescent="0.3">
      <c r="A15109" s="3">
        <v>747358</v>
      </c>
      <c r="B15109" s="5" t="s">
        <v>1845</v>
      </c>
    </row>
    <row r="15110" spans="1:2" x14ac:dyDescent="0.3">
      <c r="A15110" s="3">
        <v>683022</v>
      </c>
      <c r="B15110" s="5" t="s">
        <v>411</v>
      </c>
    </row>
    <row r="15111" spans="1:2" x14ac:dyDescent="0.3">
      <c r="A15111" s="3">
        <v>704854</v>
      </c>
      <c r="B15111" s="5" t="s">
        <v>10</v>
      </c>
    </row>
    <row r="15112" spans="1:2" x14ac:dyDescent="0.3">
      <c r="A15112" s="3">
        <v>662659</v>
      </c>
      <c r="B15112" s="5" t="s">
        <v>19760</v>
      </c>
    </row>
    <row r="15113" spans="1:2" x14ac:dyDescent="0.3">
      <c r="A15113" s="3">
        <v>662659</v>
      </c>
      <c r="B15113" s="5" t="s">
        <v>956</v>
      </c>
    </row>
    <row r="15114" spans="1:2" x14ac:dyDescent="0.3">
      <c r="A15114" s="3">
        <v>662659</v>
      </c>
      <c r="B15114" s="5" t="s">
        <v>416</v>
      </c>
    </row>
    <row r="15115" spans="1:2" x14ac:dyDescent="0.3">
      <c r="A15115" s="3">
        <v>524840</v>
      </c>
      <c r="B15115" s="5" t="s">
        <v>10</v>
      </c>
    </row>
    <row r="15116" spans="1:2" x14ac:dyDescent="0.3">
      <c r="A15116" s="3">
        <v>721686</v>
      </c>
      <c r="B15116" s="5" t="s">
        <v>144</v>
      </c>
    </row>
    <row r="15117" spans="1:2" x14ac:dyDescent="0.3">
      <c r="A15117" s="3">
        <v>575463</v>
      </c>
      <c r="B15117" s="5" t="s">
        <v>1540</v>
      </c>
    </row>
    <row r="15118" spans="1:2" x14ac:dyDescent="0.3">
      <c r="A15118" s="3">
        <v>575463</v>
      </c>
      <c r="B15118" s="5" t="s">
        <v>108</v>
      </c>
    </row>
    <row r="15119" spans="1:2" x14ac:dyDescent="0.3">
      <c r="A15119" s="3">
        <v>651135</v>
      </c>
      <c r="B15119" s="5" t="s">
        <v>540</v>
      </c>
    </row>
    <row r="15120" spans="1:2" x14ac:dyDescent="0.3">
      <c r="A15120" s="3">
        <v>640923</v>
      </c>
      <c r="B15120" s="5" t="s">
        <v>540</v>
      </c>
    </row>
    <row r="15121" spans="1:2" x14ac:dyDescent="0.3">
      <c r="A15121" s="3">
        <v>749395</v>
      </c>
      <c r="B15121" s="5" t="s">
        <v>416</v>
      </c>
    </row>
    <row r="15122" spans="1:2" x14ac:dyDescent="0.3">
      <c r="A15122" s="3">
        <v>766319</v>
      </c>
      <c r="B15122" s="5" t="s">
        <v>10</v>
      </c>
    </row>
    <row r="15123" spans="1:2" x14ac:dyDescent="0.3">
      <c r="A15123" s="3">
        <v>737802</v>
      </c>
      <c r="B15123" s="5" t="s">
        <v>74</v>
      </c>
    </row>
    <row r="15124" spans="1:2" x14ac:dyDescent="0.3">
      <c r="A15124" s="3">
        <v>735129</v>
      </c>
      <c r="B15124" s="5" t="s">
        <v>1540</v>
      </c>
    </row>
    <row r="15125" spans="1:2" x14ac:dyDescent="0.3">
      <c r="A15125" s="3">
        <v>735129</v>
      </c>
      <c r="B15125" s="5" t="s">
        <v>51</v>
      </c>
    </row>
    <row r="15126" spans="1:2" x14ac:dyDescent="0.3">
      <c r="A15126" s="3">
        <v>735129</v>
      </c>
      <c r="B15126" s="5" t="s">
        <v>10</v>
      </c>
    </row>
    <row r="15127" spans="1:2" x14ac:dyDescent="0.3">
      <c r="A15127" s="3">
        <v>618352</v>
      </c>
      <c r="B15127" s="5" t="s">
        <v>10</v>
      </c>
    </row>
    <row r="15128" spans="1:2" x14ac:dyDescent="0.3">
      <c r="A15128" s="3">
        <v>665894</v>
      </c>
      <c r="B15128" s="5" t="s">
        <v>10</v>
      </c>
    </row>
    <row r="15129" spans="1:2" x14ac:dyDescent="0.3">
      <c r="A15129" s="3">
        <v>698783</v>
      </c>
      <c r="B15129" s="5" t="s">
        <v>1845</v>
      </c>
    </row>
    <row r="15130" spans="1:2" x14ac:dyDescent="0.3">
      <c r="A15130" s="3">
        <v>649392</v>
      </c>
      <c r="B15130" s="5" t="s">
        <v>10</v>
      </c>
    </row>
    <row r="15131" spans="1:2" x14ac:dyDescent="0.3">
      <c r="A15131" s="3">
        <v>653746</v>
      </c>
      <c r="B15131" s="5" t="s">
        <v>880</v>
      </c>
    </row>
    <row r="15132" spans="1:2" x14ac:dyDescent="0.3">
      <c r="A15132" s="3">
        <v>653746</v>
      </c>
      <c r="B15132" s="5" t="s">
        <v>10</v>
      </c>
    </row>
    <row r="15133" spans="1:2" x14ac:dyDescent="0.3">
      <c r="A15133" s="3">
        <v>725691</v>
      </c>
      <c r="B15133" s="5" t="s">
        <v>144</v>
      </c>
    </row>
    <row r="15134" spans="1:2" x14ac:dyDescent="0.3">
      <c r="A15134" s="3">
        <v>747984</v>
      </c>
      <c r="B15134" s="5" t="s">
        <v>94</v>
      </c>
    </row>
    <row r="15135" spans="1:2" x14ac:dyDescent="0.3">
      <c r="A15135" s="3">
        <v>751490</v>
      </c>
      <c r="B15135" s="5" t="s">
        <v>1109</v>
      </c>
    </row>
    <row r="15136" spans="1:2" x14ac:dyDescent="0.3">
      <c r="A15136" s="3">
        <v>751490</v>
      </c>
      <c r="B15136" s="5" t="s">
        <v>263</v>
      </c>
    </row>
    <row r="15137" spans="1:2" x14ac:dyDescent="0.3">
      <c r="A15137" s="3">
        <v>751490</v>
      </c>
      <c r="B15137" s="5" t="s">
        <v>750</v>
      </c>
    </row>
    <row r="15138" spans="1:2" x14ac:dyDescent="0.3">
      <c r="A15138" s="3">
        <v>751490</v>
      </c>
      <c r="B15138" s="5" t="s">
        <v>416</v>
      </c>
    </row>
    <row r="15139" spans="1:2" x14ac:dyDescent="0.3">
      <c r="A15139" s="3">
        <v>714099</v>
      </c>
      <c r="B15139" s="5" t="s">
        <v>1540</v>
      </c>
    </row>
    <row r="15140" spans="1:2" x14ac:dyDescent="0.3">
      <c r="A15140" s="3">
        <v>714099</v>
      </c>
      <c r="B15140" s="5" t="s">
        <v>540</v>
      </c>
    </row>
    <row r="15141" spans="1:2" x14ac:dyDescent="0.3">
      <c r="A15141" s="3">
        <v>850931</v>
      </c>
      <c r="B15141" s="5" t="s">
        <v>1845</v>
      </c>
    </row>
    <row r="15142" spans="1:2" x14ac:dyDescent="0.3">
      <c r="A15142" s="3">
        <v>562600</v>
      </c>
      <c r="B15142" s="5" t="s">
        <v>10</v>
      </c>
    </row>
    <row r="15143" spans="1:2" x14ac:dyDescent="0.3">
      <c r="A15143" s="3">
        <v>653708</v>
      </c>
      <c r="B15143" s="5" t="s">
        <v>2847</v>
      </c>
    </row>
    <row r="15144" spans="1:2" x14ac:dyDescent="0.3">
      <c r="A15144" s="3">
        <v>653708</v>
      </c>
      <c r="B15144" s="5" t="s">
        <v>416</v>
      </c>
    </row>
    <row r="15145" spans="1:2" x14ac:dyDescent="0.3">
      <c r="A15145" s="3">
        <v>947039</v>
      </c>
      <c r="B15145" s="5" t="s">
        <v>94</v>
      </c>
    </row>
    <row r="15146" spans="1:2" x14ac:dyDescent="0.3">
      <c r="A15146" s="3">
        <v>501953</v>
      </c>
      <c r="B15146" s="5" t="s">
        <v>416</v>
      </c>
    </row>
    <row r="15147" spans="1:2" x14ac:dyDescent="0.3">
      <c r="A15147" s="3">
        <v>501953</v>
      </c>
      <c r="B15147" s="5" t="s">
        <v>10</v>
      </c>
    </row>
    <row r="15148" spans="1:2" x14ac:dyDescent="0.3">
      <c r="A15148" s="3">
        <v>632618</v>
      </c>
      <c r="B15148" s="5" t="s">
        <v>1036</v>
      </c>
    </row>
    <row r="15149" spans="1:2" x14ac:dyDescent="0.3">
      <c r="A15149" s="3">
        <v>751820</v>
      </c>
      <c r="B15149" s="5" t="s">
        <v>411</v>
      </c>
    </row>
    <row r="15150" spans="1:2" x14ac:dyDescent="0.3">
      <c r="A15150" s="3">
        <v>751820</v>
      </c>
      <c r="B15150" s="5" t="s">
        <v>784</v>
      </c>
    </row>
    <row r="15151" spans="1:2" x14ac:dyDescent="0.3">
      <c r="A15151" s="3">
        <v>621749</v>
      </c>
      <c r="B15151" s="5" t="s">
        <v>284</v>
      </c>
    </row>
    <row r="15152" spans="1:2" x14ac:dyDescent="0.3">
      <c r="A15152" s="3">
        <v>621749</v>
      </c>
      <c r="B15152" s="5" t="s">
        <v>416</v>
      </c>
    </row>
    <row r="15153" spans="1:2" x14ac:dyDescent="0.3">
      <c r="A15153" s="3">
        <v>621749</v>
      </c>
      <c r="B15153" s="5" t="s">
        <v>10</v>
      </c>
    </row>
    <row r="15154" spans="1:2" x14ac:dyDescent="0.3">
      <c r="A15154" s="3">
        <v>846219</v>
      </c>
      <c r="B15154" s="5" t="s">
        <v>411</v>
      </c>
    </row>
    <row r="15155" spans="1:2" x14ac:dyDescent="0.3">
      <c r="A15155" s="3">
        <v>671652</v>
      </c>
      <c r="B15155" s="5" t="s">
        <v>10</v>
      </c>
    </row>
    <row r="15156" spans="1:2" x14ac:dyDescent="0.3">
      <c r="A15156" s="3">
        <v>673159</v>
      </c>
      <c r="B15156" s="5" t="s">
        <v>10</v>
      </c>
    </row>
    <row r="15157" spans="1:2" x14ac:dyDescent="0.3">
      <c r="A15157" s="3">
        <v>697620</v>
      </c>
      <c r="B15157" s="5" t="s">
        <v>2805</v>
      </c>
    </row>
    <row r="15158" spans="1:2" x14ac:dyDescent="0.3">
      <c r="A15158" s="3">
        <v>614418</v>
      </c>
      <c r="B15158" s="5" t="s">
        <v>540</v>
      </c>
    </row>
    <row r="15159" spans="1:2" x14ac:dyDescent="0.3">
      <c r="A15159" s="3">
        <v>731738</v>
      </c>
      <c r="B15159" s="5" t="s">
        <v>10</v>
      </c>
    </row>
    <row r="15160" spans="1:2" x14ac:dyDescent="0.3">
      <c r="A15160" s="3">
        <v>664168</v>
      </c>
      <c r="B15160" s="5" t="s">
        <v>1845</v>
      </c>
    </row>
    <row r="15161" spans="1:2" x14ac:dyDescent="0.3">
      <c r="A15161" s="3">
        <v>704269</v>
      </c>
      <c r="B15161" s="5" t="s">
        <v>84</v>
      </c>
    </row>
    <row r="15162" spans="1:2" x14ac:dyDescent="0.3">
      <c r="A15162" s="3">
        <v>586265</v>
      </c>
      <c r="B15162" s="5" t="s">
        <v>74</v>
      </c>
    </row>
    <row r="15163" spans="1:2" x14ac:dyDescent="0.3">
      <c r="A15163" s="3">
        <v>634244</v>
      </c>
      <c r="B15163" s="5" t="s">
        <v>10</v>
      </c>
    </row>
    <row r="15164" spans="1:2" x14ac:dyDescent="0.3">
      <c r="A15164" s="3">
        <v>557940</v>
      </c>
      <c r="B15164" s="5" t="s">
        <v>74</v>
      </c>
    </row>
    <row r="15165" spans="1:2" x14ac:dyDescent="0.3">
      <c r="A15165" s="3">
        <v>655977</v>
      </c>
      <c r="B15165" s="5" t="s">
        <v>956</v>
      </c>
    </row>
    <row r="15166" spans="1:2" x14ac:dyDescent="0.3">
      <c r="A15166" s="3">
        <v>721077</v>
      </c>
      <c r="B15166" s="5" t="s">
        <v>284</v>
      </c>
    </row>
    <row r="15167" spans="1:2" x14ac:dyDescent="0.3">
      <c r="A15167" s="3">
        <v>645484</v>
      </c>
      <c r="B15167" s="5" t="s">
        <v>595</v>
      </c>
    </row>
    <row r="15168" spans="1:2" x14ac:dyDescent="0.3">
      <c r="A15168" s="3">
        <v>747349</v>
      </c>
      <c r="B15168" s="5" t="s">
        <v>10</v>
      </c>
    </row>
    <row r="15169" spans="1:2" x14ac:dyDescent="0.3">
      <c r="A15169" s="3">
        <v>763485</v>
      </c>
      <c r="B15169" s="5" t="s">
        <v>94</v>
      </c>
    </row>
    <row r="15170" spans="1:2" x14ac:dyDescent="0.3">
      <c r="A15170" s="3">
        <v>714521</v>
      </c>
      <c r="B15170" s="5" t="s">
        <v>10</v>
      </c>
    </row>
    <row r="15171" spans="1:2" x14ac:dyDescent="0.3">
      <c r="A15171" s="3">
        <v>726664</v>
      </c>
      <c r="B15171" s="5" t="s">
        <v>432</v>
      </c>
    </row>
    <row r="15172" spans="1:2" x14ac:dyDescent="0.3">
      <c r="A15172" s="3">
        <v>734624</v>
      </c>
      <c r="B15172" s="5" t="s">
        <v>750</v>
      </c>
    </row>
    <row r="15173" spans="1:2" x14ac:dyDescent="0.3">
      <c r="A15173" s="3">
        <v>684476</v>
      </c>
      <c r="B15173" s="5" t="s">
        <v>1567</v>
      </c>
    </row>
    <row r="15174" spans="1:2" x14ac:dyDescent="0.3">
      <c r="A15174" s="3">
        <v>656561</v>
      </c>
      <c r="B15174" s="5" t="s">
        <v>10</v>
      </c>
    </row>
    <row r="15175" spans="1:2" x14ac:dyDescent="0.3">
      <c r="A15175" s="3">
        <v>653735</v>
      </c>
      <c r="B15175" s="5" t="s">
        <v>10</v>
      </c>
    </row>
    <row r="15176" spans="1:2" x14ac:dyDescent="0.3">
      <c r="A15176" s="3">
        <v>641483</v>
      </c>
      <c r="B15176" s="5" t="s">
        <v>10</v>
      </c>
    </row>
    <row r="15177" spans="1:2" x14ac:dyDescent="0.3">
      <c r="A15177" s="3">
        <v>606740</v>
      </c>
      <c r="B15177" s="5" t="s">
        <v>94</v>
      </c>
    </row>
    <row r="15178" spans="1:2" x14ac:dyDescent="0.3">
      <c r="A15178" s="3">
        <v>644712</v>
      </c>
      <c r="B15178" s="5" t="s">
        <v>595</v>
      </c>
    </row>
    <row r="15179" spans="1:2" x14ac:dyDescent="0.3">
      <c r="A15179" s="3">
        <v>624788</v>
      </c>
      <c r="B15179" s="5" t="s">
        <v>10</v>
      </c>
    </row>
    <row r="15180" spans="1:2" x14ac:dyDescent="0.3">
      <c r="A15180" s="3">
        <v>632309</v>
      </c>
      <c r="B15180" s="5" t="s">
        <v>10</v>
      </c>
    </row>
    <row r="15181" spans="1:2" x14ac:dyDescent="0.3">
      <c r="A15181" s="3">
        <v>667935</v>
      </c>
      <c r="B15181" s="5" t="s">
        <v>284</v>
      </c>
    </row>
    <row r="15182" spans="1:2" x14ac:dyDescent="0.3">
      <c r="A15182" s="3">
        <v>667935</v>
      </c>
      <c r="B15182" s="5" t="s">
        <v>1286</v>
      </c>
    </row>
    <row r="15183" spans="1:2" x14ac:dyDescent="0.3">
      <c r="A15183" s="3">
        <v>667935</v>
      </c>
      <c r="B15183" s="5" t="s">
        <v>1905</v>
      </c>
    </row>
    <row r="15184" spans="1:2" x14ac:dyDescent="0.3">
      <c r="A15184" s="3">
        <v>627661</v>
      </c>
      <c r="B15184" s="5" t="s">
        <v>432</v>
      </c>
    </row>
    <row r="15185" spans="1:2" x14ac:dyDescent="0.3">
      <c r="A15185" s="3">
        <v>627661</v>
      </c>
      <c r="B15185" s="5" t="s">
        <v>74</v>
      </c>
    </row>
    <row r="15186" spans="1:2" x14ac:dyDescent="0.3">
      <c r="A15186" s="3">
        <v>627661</v>
      </c>
      <c r="B15186" s="5" t="s">
        <v>416</v>
      </c>
    </row>
    <row r="15187" spans="1:2" x14ac:dyDescent="0.3">
      <c r="A15187" s="3">
        <v>754053</v>
      </c>
      <c r="B15187" s="5" t="s">
        <v>416</v>
      </c>
    </row>
    <row r="15188" spans="1:2" x14ac:dyDescent="0.3">
      <c r="A15188" s="3">
        <v>691655</v>
      </c>
      <c r="B15188" s="5" t="s">
        <v>94</v>
      </c>
    </row>
    <row r="15189" spans="1:2" x14ac:dyDescent="0.3">
      <c r="A15189" s="3">
        <v>700173</v>
      </c>
      <c r="B15189" s="5" t="s">
        <v>144</v>
      </c>
    </row>
    <row r="15190" spans="1:2" x14ac:dyDescent="0.3">
      <c r="A15190" s="3">
        <v>718235</v>
      </c>
      <c r="B15190" s="5" t="s">
        <v>10</v>
      </c>
    </row>
    <row r="15191" spans="1:2" x14ac:dyDescent="0.3">
      <c r="A15191" s="3">
        <v>718235</v>
      </c>
      <c r="B15191" s="5" t="s">
        <v>2805</v>
      </c>
    </row>
    <row r="15192" spans="1:2" x14ac:dyDescent="0.3">
      <c r="A15192" s="3">
        <v>633908</v>
      </c>
      <c r="B15192" s="5" t="s">
        <v>416</v>
      </c>
    </row>
    <row r="15193" spans="1:2" x14ac:dyDescent="0.3">
      <c r="A15193" s="3">
        <v>633908</v>
      </c>
      <c r="B15193" s="5" t="s">
        <v>10</v>
      </c>
    </row>
    <row r="15194" spans="1:2" x14ac:dyDescent="0.3">
      <c r="A15194" s="3">
        <v>608649</v>
      </c>
      <c r="B15194" s="5" t="s">
        <v>540</v>
      </c>
    </row>
    <row r="15195" spans="1:2" x14ac:dyDescent="0.3">
      <c r="A15195" s="3">
        <v>680734</v>
      </c>
      <c r="B15195" s="5" t="s">
        <v>10</v>
      </c>
    </row>
    <row r="15196" spans="1:2" x14ac:dyDescent="0.3">
      <c r="A15196" s="3">
        <v>615466</v>
      </c>
      <c r="B15196" s="5" t="s">
        <v>10</v>
      </c>
    </row>
    <row r="15197" spans="1:2" x14ac:dyDescent="0.3">
      <c r="A15197" s="3">
        <v>662059</v>
      </c>
      <c r="B15197" s="5" t="s">
        <v>10</v>
      </c>
    </row>
    <row r="15198" spans="1:2" x14ac:dyDescent="0.3">
      <c r="A15198" s="3">
        <v>653756</v>
      </c>
      <c r="B15198" s="5" t="s">
        <v>3743</v>
      </c>
    </row>
    <row r="15199" spans="1:2" x14ac:dyDescent="0.3">
      <c r="A15199" s="3">
        <v>653756</v>
      </c>
      <c r="B15199" s="5" t="s">
        <v>284</v>
      </c>
    </row>
    <row r="15200" spans="1:2" x14ac:dyDescent="0.3">
      <c r="A15200" s="3">
        <v>653756</v>
      </c>
      <c r="B15200" s="5" t="s">
        <v>956</v>
      </c>
    </row>
    <row r="15201" spans="1:2" x14ac:dyDescent="0.3">
      <c r="A15201" s="3">
        <v>653756</v>
      </c>
      <c r="B15201" s="5" t="s">
        <v>51</v>
      </c>
    </row>
    <row r="15202" spans="1:2" x14ac:dyDescent="0.3">
      <c r="A15202" s="3">
        <v>653756</v>
      </c>
      <c r="B15202" s="5" t="s">
        <v>10</v>
      </c>
    </row>
    <row r="15203" spans="1:2" x14ac:dyDescent="0.3">
      <c r="A15203" s="3">
        <v>658905</v>
      </c>
      <c r="B15203" s="5" t="s">
        <v>108</v>
      </c>
    </row>
    <row r="15204" spans="1:2" x14ac:dyDescent="0.3">
      <c r="A15204" s="3">
        <v>664511</v>
      </c>
      <c r="B15204" s="5" t="s">
        <v>19755</v>
      </c>
    </row>
    <row r="15205" spans="1:2" x14ac:dyDescent="0.3">
      <c r="A15205" s="3">
        <v>664511</v>
      </c>
      <c r="B15205" s="5" t="s">
        <v>94</v>
      </c>
    </row>
    <row r="15206" spans="1:2" x14ac:dyDescent="0.3">
      <c r="A15206" s="3">
        <v>664511</v>
      </c>
      <c r="B15206" s="5" t="s">
        <v>220</v>
      </c>
    </row>
    <row r="15207" spans="1:2" x14ac:dyDescent="0.3">
      <c r="A15207" s="3">
        <v>694681</v>
      </c>
      <c r="B15207" s="5" t="s">
        <v>10</v>
      </c>
    </row>
    <row r="15208" spans="1:2" x14ac:dyDescent="0.3">
      <c r="A15208" s="3">
        <v>728874</v>
      </c>
      <c r="B15208" s="5" t="s">
        <v>432</v>
      </c>
    </row>
    <row r="15209" spans="1:2" x14ac:dyDescent="0.3">
      <c r="A15209" s="3">
        <v>590575</v>
      </c>
      <c r="B15209" s="5" t="s">
        <v>10</v>
      </c>
    </row>
    <row r="15210" spans="1:2" x14ac:dyDescent="0.3">
      <c r="A15210" s="3">
        <v>752939</v>
      </c>
      <c r="B15210" s="5" t="s">
        <v>10</v>
      </c>
    </row>
    <row r="15211" spans="1:2" x14ac:dyDescent="0.3">
      <c r="A15211" s="3">
        <v>680952</v>
      </c>
      <c r="B15211" s="5" t="s">
        <v>1540</v>
      </c>
    </row>
    <row r="15212" spans="1:2" x14ac:dyDescent="0.3">
      <c r="A15212" s="3">
        <v>680952</v>
      </c>
      <c r="B15212" s="5" t="s">
        <v>108</v>
      </c>
    </row>
    <row r="15213" spans="1:2" x14ac:dyDescent="0.3">
      <c r="A15213" s="3">
        <v>680952</v>
      </c>
      <c r="B15213" s="5" t="s">
        <v>51</v>
      </c>
    </row>
    <row r="15214" spans="1:2" x14ac:dyDescent="0.3">
      <c r="A15214" s="3">
        <v>599377</v>
      </c>
      <c r="B15214" s="5" t="s">
        <v>108</v>
      </c>
    </row>
    <row r="15215" spans="1:2" x14ac:dyDescent="0.3">
      <c r="A15215" s="3">
        <v>674865</v>
      </c>
      <c r="B15215" s="5" t="s">
        <v>1036</v>
      </c>
    </row>
    <row r="15216" spans="1:2" x14ac:dyDescent="0.3">
      <c r="A15216" s="3">
        <v>605802</v>
      </c>
      <c r="B15216" s="5" t="s">
        <v>1523</v>
      </c>
    </row>
    <row r="15217" spans="1:2" x14ac:dyDescent="0.3">
      <c r="A15217" s="3">
        <v>525428</v>
      </c>
      <c r="B15217" s="5" t="s">
        <v>1540</v>
      </c>
    </row>
    <row r="15218" spans="1:2" x14ac:dyDescent="0.3">
      <c r="A15218" s="3">
        <v>525428</v>
      </c>
      <c r="B15218" s="5" t="s">
        <v>416</v>
      </c>
    </row>
    <row r="15219" spans="1:2" x14ac:dyDescent="0.3">
      <c r="A15219" s="3">
        <v>525428</v>
      </c>
      <c r="B15219" s="5" t="s">
        <v>10</v>
      </c>
    </row>
    <row r="15220" spans="1:2" x14ac:dyDescent="0.3">
      <c r="A15220" s="3">
        <v>532961</v>
      </c>
      <c r="B15220" s="5" t="s">
        <v>144</v>
      </c>
    </row>
    <row r="15221" spans="1:2" x14ac:dyDescent="0.3">
      <c r="A15221" s="3">
        <v>446574</v>
      </c>
      <c r="B15221" s="5" t="s">
        <v>284</v>
      </c>
    </row>
    <row r="15222" spans="1:2" x14ac:dyDescent="0.3">
      <c r="A15222" s="3">
        <v>446574</v>
      </c>
      <c r="B15222" s="5" t="s">
        <v>540</v>
      </c>
    </row>
    <row r="15223" spans="1:2" x14ac:dyDescent="0.3">
      <c r="A15223" s="3">
        <v>446574</v>
      </c>
      <c r="B15223" s="5" t="s">
        <v>74</v>
      </c>
    </row>
    <row r="15224" spans="1:2" x14ac:dyDescent="0.3">
      <c r="A15224" s="3">
        <v>730647</v>
      </c>
      <c r="B15224" s="5" t="s">
        <v>94</v>
      </c>
    </row>
    <row r="15225" spans="1:2" x14ac:dyDescent="0.3">
      <c r="A15225" s="3">
        <v>699062</v>
      </c>
      <c r="B15225" s="5" t="s">
        <v>1845</v>
      </c>
    </row>
    <row r="15226" spans="1:2" x14ac:dyDescent="0.3">
      <c r="A15226" s="3">
        <v>574082</v>
      </c>
      <c r="B15226" s="5" t="s">
        <v>284</v>
      </c>
    </row>
    <row r="15227" spans="1:2" x14ac:dyDescent="0.3">
      <c r="A15227" s="3">
        <v>574082</v>
      </c>
      <c r="B15227" s="5" t="s">
        <v>416</v>
      </c>
    </row>
    <row r="15228" spans="1:2" x14ac:dyDescent="0.3">
      <c r="A15228" s="3">
        <v>574082</v>
      </c>
      <c r="B15228" s="5" t="s">
        <v>10</v>
      </c>
    </row>
    <row r="15229" spans="1:2" x14ac:dyDescent="0.3">
      <c r="A15229" s="3">
        <v>688876</v>
      </c>
      <c r="B15229" s="5" t="s">
        <v>94</v>
      </c>
    </row>
    <row r="15230" spans="1:2" x14ac:dyDescent="0.3">
      <c r="A15230" s="3">
        <v>576002</v>
      </c>
      <c r="B15230" s="5" t="s">
        <v>367</v>
      </c>
    </row>
    <row r="15231" spans="1:2" x14ac:dyDescent="0.3">
      <c r="A15231" s="3">
        <v>576002</v>
      </c>
      <c r="B15231" s="5" t="s">
        <v>108</v>
      </c>
    </row>
    <row r="15232" spans="1:2" x14ac:dyDescent="0.3">
      <c r="A15232" s="3">
        <v>576002</v>
      </c>
      <c r="B15232" s="5" t="s">
        <v>416</v>
      </c>
    </row>
    <row r="15233" spans="1:2" x14ac:dyDescent="0.3">
      <c r="A15233" s="3">
        <v>635146</v>
      </c>
      <c r="B15233" s="5" t="s">
        <v>367</v>
      </c>
    </row>
    <row r="15234" spans="1:2" x14ac:dyDescent="0.3">
      <c r="A15234" s="3">
        <v>659993</v>
      </c>
      <c r="B15234" s="5" t="s">
        <v>1540</v>
      </c>
    </row>
    <row r="15235" spans="1:2" x14ac:dyDescent="0.3">
      <c r="A15235" s="3">
        <v>659993</v>
      </c>
      <c r="B15235" s="5" t="s">
        <v>1109</v>
      </c>
    </row>
    <row r="15236" spans="1:2" x14ac:dyDescent="0.3">
      <c r="A15236" s="3">
        <v>659993</v>
      </c>
      <c r="B15236" s="5" t="s">
        <v>12910</v>
      </c>
    </row>
    <row r="15237" spans="1:2" x14ac:dyDescent="0.3">
      <c r="A15237" s="3">
        <v>587609</v>
      </c>
      <c r="B15237" s="5" t="s">
        <v>877</v>
      </c>
    </row>
    <row r="15238" spans="1:2" x14ac:dyDescent="0.3">
      <c r="A15238" s="3">
        <v>593402</v>
      </c>
      <c r="B15238" s="5" t="s">
        <v>540</v>
      </c>
    </row>
    <row r="15239" spans="1:2" x14ac:dyDescent="0.3">
      <c r="A15239" s="3">
        <v>666219</v>
      </c>
      <c r="B15239" s="5" t="s">
        <v>10</v>
      </c>
    </row>
    <row r="15240" spans="1:2" x14ac:dyDescent="0.3">
      <c r="A15240" s="3">
        <v>703120</v>
      </c>
      <c r="B15240" s="5" t="s">
        <v>411</v>
      </c>
    </row>
    <row r="15241" spans="1:2" x14ac:dyDescent="0.3">
      <c r="A15241" s="3">
        <v>774875</v>
      </c>
      <c r="B15241" s="5" t="s">
        <v>94</v>
      </c>
    </row>
    <row r="15242" spans="1:2" x14ac:dyDescent="0.3">
      <c r="A15242" s="3">
        <v>678282</v>
      </c>
      <c r="B15242" s="5" t="s">
        <v>94</v>
      </c>
    </row>
    <row r="15243" spans="1:2" x14ac:dyDescent="0.3">
      <c r="A15243" s="3">
        <v>606865</v>
      </c>
      <c r="B15243" s="5" t="s">
        <v>540</v>
      </c>
    </row>
    <row r="15244" spans="1:2" x14ac:dyDescent="0.3">
      <c r="A15244" s="3">
        <v>734115</v>
      </c>
      <c r="B15244" s="5" t="s">
        <v>94</v>
      </c>
    </row>
    <row r="15245" spans="1:2" x14ac:dyDescent="0.3">
      <c r="A15245" s="3">
        <v>741607</v>
      </c>
      <c r="B15245" s="5" t="s">
        <v>10</v>
      </c>
    </row>
    <row r="15246" spans="1:2" x14ac:dyDescent="0.3">
      <c r="A15246" s="3">
        <v>586393</v>
      </c>
      <c r="B15246" s="5" t="s">
        <v>144</v>
      </c>
    </row>
    <row r="15247" spans="1:2" x14ac:dyDescent="0.3">
      <c r="A15247" s="3">
        <v>620079</v>
      </c>
      <c r="B15247" s="5" t="s">
        <v>10</v>
      </c>
    </row>
    <row r="15248" spans="1:2" x14ac:dyDescent="0.3">
      <c r="A15248" s="3">
        <v>740794</v>
      </c>
      <c r="B15248" s="5" t="s">
        <v>416</v>
      </c>
    </row>
    <row r="15249" spans="1:2" x14ac:dyDescent="0.3">
      <c r="A15249" s="3">
        <v>575659</v>
      </c>
      <c r="B15249" s="5" t="s">
        <v>284</v>
      </c>
    </row>
    <row r="15250" spans="1:2" x14ac:dyDescent="0.3">
      <c r="A15250" s="3">
        <v>575659</v>
      </c>
      <c r="B15250" s="5" t="s">
        <v>956</v>
      </c>
    </row>
    <row r="15251" spans="1:2" x14ac:dyDescent="0.3">
      <c r="A15251" s="3">
        <v>575659</v>
      </c>
      <c r="B15251" s="5" t="s">
        <v>1523</v>
      </c>
    </row>
    <row r="15252" spans="1:2" x14ac:dyDescent="0.3">
      <c r="A15252" s="3">
        <v>575659</v>
      </c>
      <c r="B15252" s="5" t="s">
        <v>432</v>
      </c>
    </row>
    <row r="15253" spans="1:2" x14ac:dyDescent="0.3">
      <c r="A15253" s="3">
        <v>575659</v>
      </c>
      <c r="B15253" s="5" t="s">
        <v>108</v>
      </c>
    </row>
    <row r="15254" spans="1:2" x14ac:dyDescent="0.3">
      <c r="A15254" s="3">
        <v>585744</v>
      </c>
      <c r="B15254" s="5" t="s">
        <v>1540</v>
      </c>
    </row>
    <row r="15255" spans="1:2" x14ac:dyDescent="0.3">
      <c r="A15255" s="3">
        <v>585744</v>
      </c>
      <c r="B15255" s="5" t="s">
        <v>108</v>
      </c>
    </row>
    <row r="15256" spans="1:2" x14ac:dyDescent="0.3">
      <c r="A15256" s="3">
        <v>601297</v>
      </c>
      <c r="B15256" s="5" t="s">
        <v>108</v>
      </c>
    </row>
    <row r="15257" spans="1:2" x14ac:dyDescent="0.3">
      <c r="A15257" s="3">
        <v>568994</v>
      </c>
      <c r="B15257" s="5" t="s">
        <v>10</v>
      </c>
    </row>
    <row r="15258" spans="1:2" x14ac:dyDescent="0.3">
      <c r="A15258" s="3">
        <v>758510</v>
      </c>
      <c r="B15258" s="5" t="s">
        <v>84</v>
      </c>
    </row>
    <row r="15259" spans="1:2" x14ac:dyDescent="0.3">
      <c r="A15259" s="3">
        <v>720395</v>
      </c>
      <c r="B15259" s="5" t="s">
        <v>7763</v>
      </c>
    </row>
    <row r="15260" spans="1:2" x14ac:dyDescent="0.3">
      <c r="A15260" s="3">
        <v>720395</v>
      </c>
      <c r="B15260" s="5" t="s">
        <v>10413</v>
      </c>
    </row>
    <row r="15261" spans="1:2" x14ac:dyDescent="0.3">
      <c r="A15261" s="3">
        <v>510631</v>
      </c>
      <c r="B15261" s="5" t="s">
        <v>1540</v>
      </c>
    </row>
    <row r="15262" spans="1:2" x14ac:dyDescent="0.3">
      <c r="A15262" s="3">
        <v>510631</v>
      </c>
      <c r="B15262" s="5" t="s">
        <v>108</v>
      </c>
    </row>
    <row r="15263" spans="1:2" x14ac:dyDescent="0.3">
      <c r="A15263" s="3">
        <v>510631</v>
      </c>
      <c r="B15263" s="5" t="s">
        <v>19760</v>
      </c>
    </row>
    <row r="15264" spans="1:2" x14ac:dyDescent="0.3">
      <c r="A15264" s="3">
        <v>615684</v>
      </c>
      <c r="B15264" s="5" t="s">
        <v>1540</v>
      </c>
    </row>
    <row r="15265" spans="1:2" x14ac:dyDescent="0.3">
      <c r="A15265" s="3">
        <v>615684</v>
      </c>
      <c r="B15265" s="5" t="s">
        <v>108</v>
      </c>
    </row>
    <row r="15266" spans="1:2" x14ac:dyDescent="0.3">
      <c r="A15266" s="3">
        <v>653729</v>
      </c>
      <c r="B15266" s="5" t="s">
        <v>10</v>
      </c>
    </row>
    <row r="15267" spans="1:2" x14ac:dyDescent="0.3">
      <c r="A15267" s="3">
        <v>656274</v>
      </c>
      <c r="B15267" s="5" t="s">
        <v>1109</v>
      </c>
    </row>
    <row r="15268" spans="1:2" x14ac:dyDescent="0.3">
      <c r="A15268" s="3">
        <v>656274</v>
      </c>
      <c r="B15268" s="5" t="s">
        <v>108</v>
      </c>
    </row>
    <row r="15269" spans="1:2" x14ac:dyDescent="0.3">
      <c r="A15269" s="3">
        <v>648990</v>
      </c>
      <c r="B15269" s="5" t="s">
        <v>3743</v>
      </c>
    </row>
    <row r="15270" spans="1:2" x14ac:dyDescent="0.3">
      <c r="A15270" s="3">
        <v>581802</v>
      </c>
      <c r="B15270" s="5" t="s">
        <v>10</v>
      </c>
    </row>
    <row r="15271" spans="1:2" x14ac:dyDescent="0.3">
      <c r="A15271" s="3">
        <v>613336</v>
      </c>
      <c r="B15271" s="5" t="s">
        <v>108</v>
      </c>
    </row>
    <row r="15272" spans="1:2" x14ac:dyDescent="0.3">
      <c r="A15272" s="3">
        <v>712178</v>
      </c>
      <c r="B15272" s="5" t="s">
        <v>108</v>
      </c>
    </row>
    <row r="15273" spans="1:2" x14ac:dyDescent="0.3">
      <c r="A15273" s="3">
        <v>661329</v>
      </c>
      <c r="B15273" s="5" t="s">
        <v>432</v>
      </c>
    </row>
    <row r="15274" spans="1:2" x14ac:dyDescent="0.3">
      <c r="A15274" s="3">
        <v>661329</v>
      </c>
      <c r="B15274" s="5" t="s">
        <v>10</v>
      </c>
    </row>
    <row r="15275" spans="1:2" x14ac:dyDescent="0.3">
      <c r="A15275" s="3">
        <v>728123</v>
      </c>
      <c r="B15275" s="5" t="s">
        <v>284</v>
      </c>
    </row>
    <row r="15276" spans="1:2" x14ac:dyDescent="0.3">
      <c r="A15276" s="3">
        <v>728123</v>
      </c>
      <c r="B15276" s="5" t="s">
        <v>750</v>
      </c>
    </row>
    <row r="15277" spans="1:2" x14ac:dyDescent="0.3">
      <c r="A15277" s="3">
        <v>728123</v>
      </c>
      <c r="B15277" s="5" t="s">
        <v>10</v>
      </c>
    </row>
    <row r="15278" spans="1:2" x14ac:dyDescent="0.3">
      <c r="A15278" s="3">
        <v>716819</v>
      </c>
      <c r="B15278" s="5" t="s">
        <v>432</v>
      </c>
    </row>
    <row r="15279" spans="1:2" x14ac:dyDescent="0.3">
      <c r="A15279" s="3">
        <v>708990</v>
      </c>
      <c r="B15279" s="5" t="s">
        <v>94</v>
      </c>
    </row>
    <row r="15280" spans="1:2" x14ac:dyDescent="0.3">
      <c r="A15280" s="3">
        <v>613370</v>
      </c>
      <c r="B15280" s="5" t="s">
        <v>108</v>
      </c>
    </row>
    <row r="15281" spans="1:2" x14ac:dyDescent="0.3">
      <c r="A15281" s="3">
        <v>686941</v>
      </c>
      <c r="B15281" s="5" t="s">
        <v>10</v>
      </c>
    </row>
    <row r="15282" spans="1:2" x14ac:dyDescent="0.3">
      <c r="A15282" s="3">
        <v>602305</v>
      </c>
      <c r="B15282" s="5" t="s">
        <v>94</v>
      </c>
    </row>
    <row r="15283" spans="1:2" x14ac:dyDescent="0.3">
      <c r="A15283" s="3">
        <v>664593</v>
      </c>
      <c r="B15283" s="5" t="s">
        <v>880</v>
      </c>
    </row>
    <row r="15284" spans="1:2" x14ac:dyDescent="0.3">
      <c r="A15284" s="3">
        <v>718135</v>
      </c>
      <c r="B15284" s="5" t="s">
        <v>1109</v>
      </c>
    </row>
    <row r="15285" spans="1:2" x14ac:dyDescent="0.3">
      <c r="A15285" s="3">
        <v>653910</v>
      </c>
      <c r="B15285" s="5" t="s">
        <v>284</v>
      </c>
    </row>
    <row r="15286" spans="1:2" x14ac:dyDescent="0.3">
      <c r="A15286" s="3">
        <v>659290</v>
      </c>
      <c r="B15286" s="5" t="s">
        <v>540</v>
      </c>
    </row>
    <row r="15287" spans="1:2" x14ac:dyDescent="0.3">
      <c r="A15287" s="3">
        <v>508330</v>
      </c>
      <c r="B15287" s="5" t="s">
        <v>367</v>
      </c>
    </row>
    <row r="15288" spans="1:2" x14ac:dyDescent="0.3">
      <c r="A15288" s="3">
        <v>38258</v>
      </c>
      <c r="B15288" s="5" t="s">
        <v>10</v>
      </c>
    </row>
    <row r="15289" spans="1:2" x14ac:dyDescent="0.3">
      <c r="A15289" s="3">
        <v>582897</v>
      </c>
      <c r="B15289" s="5" t="s">
        <v>108</v>
      </c>
    </row>
    <row r="15290" spans="1:2" x14ac:dyDescent="0.3">
      <c r="A15290" s="3">
        <v>582897</v>
      </c>
      <c r="B15290" s="5" t="s">
        <v>17985</v>
      </c>
    </row>
    <row r="15291" spans="1:2" x14ac:dyDescent="0.3">
      <c r="A15291" s="3">
        <v>752730</v>
      </c>
      <c r="B15291" s="5" t="s">
        <v>108</v>
      </c>
    </row>
    <row r="15292" spans="1:2" x14ac:dyDescent="0.3">
      <c r="A15292" s="3">
        <v>706860</v>
      </c>
      <c r="B15292" s="5" t="s">
        <v>10</v>
      </c>
    </row>
    <row r="15293" spans="1:2" x14ac:dyDescent="0.3">
      <c r="A15293" s="3">
        <v>586032</v>
      </c>
      <c r="B15293" s="5" t="s">
        <v>1845</v>
      </c>
    </row>
    <row r="15294" spans="1:2" x14ac:dyDescent="0.3">
      <c r="A15294" s="3">
        <v>727097</v>
      </c>
      <c r="B15294" s="5" t="s">
        <v>10</v>
      </c>
    </row>
    <row r="15295" spans="1:2" x14ac:dyDescent="0.3">
      <c r="A15295" s="3">
        <v>826934</v>
      </c>
      <c r="B15295" s="5" t="s">
        <v>94</v>
      </c>
    </row>
    <row r="15296" spans="1:2" x14ac:dyDescent="0.3">
      <c r="A15296" s="3">
        <v>624484</v>
      </c>
      <c r="B15296" s="5" t="s">
        <v>540</v>
      </c>
    </row>
    <row r="15297" spans="1:2" x14ac:dyDescent="0.3">
      <c r="A15297" s="3">
        <v>579400</v>
      </c>
      <c r="B15297" s="5" t="s">
        <v>432</v>
      </c>
    </row>
    <row r="15298" spans="1:2" x14ac:dyDescent="0.3">
      <c r="A15298" s="3">
        <v>579400</v>
      </c>
      <c r="B15298" s="5" t="s">
        <v>416</v>
      </c>
    </row>
    <row r="15299" spans="1:2" x14ac:dyDescent="0.3">
      <c r="A15299" s="3">
        <v>661804</v>
      </c>
      <c r="B15299" s="5" t="s">
        <v>108</v>
      </c>
    </row>
    <row r="15300" spans="1:2" x14ac:dyDescent="0.3">
      <c r="A15300" s="3">
        <v>747550</v>
      </c>
      <c r="B15300" s="5" t="s">
        <v>10</v>
      </c>
    </row>
    <row r="15301" spans="1:2" x14ac:dyDescent="0.3">
      <c r="A15301" s="3">
        <v>611808</v>
      </c>
      <c r="B15301" s="5" t="s">
        <v>108</v>
      </c>
    </row>
    <row r="15302" spans="1:2" x14ac:dyDescent="0.3">
      <c r="A15302" s="3">
        <v>611808</v>
      </c>
      <c r="B15302" s="5" t="s">
        <v>19795</v>
      </c>
    </row>
    <row r="15303" spans="1:2" x14ac:dyDescent="0.3">
      <c r="A15303" s="3">
        <v>534038</v>
      </c>
      <c r="B15303" s="5" t="s">
        <v>10</v>
      </c>
    </row>
    <row r="15304" spans="1:2" x14ac:dyDescent="0.3">
      <c r="A15304" s="3">
        <v>675490</v>
      </c>
      <c r="B15304" s="5" t="s">
        <v>416</v>
      </c>
    </row>
    <row r="15305" spans="1:2" x14ac:dyDescent="0.3">
      <c r="A15305" s="3">
        <v>634233</v>
      </c>
      <c r="B15305" s="5" t="s">
        <v>10</v>
      </c>
    </row>
    <row r="15306" spans="1:2" x14ac:dyDescent="0.3">
      <c r="A15306" s="3">
        <v>646453</v>
      </c>
      <c r="B15306" s="5" t="s">
        <v>3037</v>
      </c>
    </row>
    <row r="15307" spans="1:2" x14ac:dyDescent="0.3">
      <c r="A15307" s="3">
        <v>646453</v>
      </c>
      <c r="B15307" s="5" t="s">
        <v>10</v>
      </c>
    </row>
    <row r="15308" spans="1:2" x14ac:dyDescent="0.3">
      <c r="A15308" s="3">
        <v>599876</v>
      </c>
      <c r="B15308" s="5" t="s">
        <v>1905</v>
      </c>
    </row>
    <row r="15309" spans="1:2" x14ac:dyDescent="0.3">
      <c r="A15309" s="3">
        <v>599876</v>
      </c>
      <c r="B15309" s="5" t="s">
        <v>18268</v>
      </c>
    </row>
    <row r="15310" spans="1:2" x14ac:dyDescent="0.3">
      <c r="A15310" s="3">
        <v>657018</v>
      </c>
      <c r="B15310" s="5" t="s">
        <v>432</v>
      </c>
    </row>
    <row r="15311" spans="1:2" x14ac:dyDescent="0.3">
      <c r="A15311" s="3">
        <v>657018</v>
      </c>
      <c r="B15311" s="5" t="s">
        <v>10</v>
      </c>
    </row>
    <row r="15312" spans="1:2" x14ac:dyDescent="0.3">
      <c r="A15312" s="3">
        <v>682402</v>
      </c>
      <c r="B15312" s="5" t="s">
        <v>367</v>
      </c>
    </row>
    <row r="15313" spans="1:2" x14ac:dyDescent="0.3">
      <c r="A15313" s="3">
        <v>682402</v>
      </c>
      <c r="B15313" s="5" t="s">
        <v>10</v>
      </c>
    </row>
    <row r="15314" spans="1:2" x14ac:dyDescent="0.3">
      <c r="A15314" s="3">
        <v>697064</v>
      </c>
      <c r="B15314" s="5" t="s">
        <v>10</v>
      </c>
    </row>
    <row r="15315" spans="1:2" x14ac:dyDescent="0.3">
      <c r="A15315" s="3">
        <v>784607</v>
      </c>
      <c r="B15315" s="5" t="s">
        <v>14103</v>
      </c>
    </row>
    <row r="15316" spans="1:2" x14ac:dyDescent="0.3">
      <c r="A15316" s="3">
        <v>522893</v>
      </c>
      <c r="B15316" s="5" t="s">
        <v>1109</v>
      </c>
    </row>
    <row r="15317" spans="1:2" x14ac:dyDescent="0.3">
      <c r="A15317" s="3">
        <v>664177</v>
      </c>
      <c r="B15317" s="5" t="s">
        <v>19756</v>
      </c>
    </row>
    <row r="15318" spans="1:2" x14ac:dyDescent="0.3">
      <c r="A15318" s="3">
        <v>664177</v>
      </c>
      <c r="B15318" s="5" t="s">
        <v>108</v>
      </c>
    </row>
    <row r="15319" spans="1:2" x14ac:dyDescent="0.3">
      <c r="A15319" s="3">
        <v>653658</v>
      </c>
      <c r="B15319" s="5" t="s">
        <v>74</v>
      </c>
    </row>
    <row r="15320" spans="1:2" x14ac:dyDescent="0.3">
      <c r="A15320" s="3">
        <v>653658</v>
      </c>
      <c r="B15320" s="5" t="s">
        <v>51</v>
      </c>
    </row>
    <row r="15321" spans="1:2" x14ac:dyDescent="0.3">
      <c r="A15321" s="3">
        <v>619918</v>
      </c>
      <c r="B15321" s="5" t="s">
        <v>263</v>
      </c>
    </row>
    <row r="15322" spans="1:2" x14ac:dyDescent="0.3">
      <c r="A15322" s="3">
        <v>727246</v>
      </c>
      <c r="B15322" s="5" t="s">
        <v>540</v>
      </c>
    </row>
    <row r="15323" spans="1:2" x14ac:dyDescent="0.3">
      <c r="A15323" s="3">
        <v>745272</v>
      </c>
      <c r="B15323" s="5" t="s">
        <v>10</v>
      </c>
    </row>
    <row r="15324" spans="1:2" x14ac:dyDescent="0.3">
      <c r="A15324" s="3">
        <v>741612</v>
      </c>
      <c r="B15324" s="5" t="s">
        <v>10</v>
      </c>
    </row>
    <row r="15325" spans="1:2" x14ac:dyDescent="0.3">
      <c r="A15325" s="3">
        <v>665754</v>
      </c>
      <c r="B15325" s="5" t="s">
        <v>956</v>
      </c>
    </row>
    <row r="15326" spans="1:2" x14ac:dyDescent="0.3">
      <c r="A15326" s="3">
        <v>601643</v>
      </c>
      <c r="B15326" s="5" t="s">
        <v>595</v>
      </c>
    </row>
    <row r="15327" spans="1:2" x14ac:dyDescent="0.3">
      <c r="A15327" s="3">
        <v>661043</v>
      </c>
      <c r="B15327" s="5" t="s">
        <v>595</v>
      </c>
    </row>
    <row r="15328" spans="1:2" x14ac:dyDescent="0.3">
      <c r="A15328" s="3">
        <v>767896</v>
      </c>
      <c r="B15328" s="5" t="s">
        <v>1540</v>
      </c>
    </row>
    <row r="15329" spans="1:2" x14ac:dyDescent="0.3">
      <c r="A15329" s="3">
        <v>695476</v>
      </c>
      <c r="B15329" s="5" t="s">
        <v>10</v>
      </c>
    </row>
    <row r="15330" spans="1:2" x14ac:dyDescent="0.3">
      <c r="A15330" s="3">
        <v>648619</v>
      </c>
      <c r="B15330" s="5" t="s">
        <v>540</v>
      </c>
    </row>
    <row r="15331" spans="1:2" x14ac:dyDescent="0.3">
      <c r="A15331" s="3">
        <v>761772</v>
      </c>
      <c r="B15331" s="5" t="s">
        <v>284</v>
      </c>
    </row>
    <row r="15332" spans="1:2" x14ac:dyDescent="0.3">
      <c r="A15332" s="3">
        <v>761772</v>
      </c>
      <c r="B15332" s="5" t="s">
        <v>2886</v>
      </c>
    </row>
    <row r="15333" spans="1:2" x14ac:dyDescent="0.3">
      <c r="A15333" s="3">
        <v>761772</v>
      </c>
      <c r="B15333" s="5" t="s">
        <v>1905</v>
      </c>
    </row>
    <row r="15334" spans="1:2" x14ac:dyDescent="0.3">
      <c r="A15334" s="3">
        <v>681638</v>
      </c>
      <c r="B15334" s="5" t="s">
        <v>432</v>
      </c>
    </row>
    <row r="15335" spans="1:2" x14ac:dyDescent="0.3">
      <c r="A15335" s="3">
        <v>681638</v>
      </c>
      <c r="B15335" s="5" t="s">
        <v>10</v>
      </c>
    </row>
    <row r="15336" spans="1:2" x14ac:dyDescent="0.3">
      <c r="A15336" s="3">
        <v>730009</v>
      </c>
      <c r="B15336" s="5" t="s">
        <v>10</v>
      </c>
    </row>
    <row r="15337" spans="1:2" x14ac:dyDescent="0.3">
      <c r="A15337" s="3">
        <v>732359</v>
      </c>
      <c r="B15337" s="5" t="s">
        <v>10</v>
      </c>
    </row>
    <row r="15338" spans="1:2" x14ac:dyDescent="0.3">
      <c r="A15338" s="3">
        <v>713658</v>
      </c>
      <c r="B15338" s="5" t="s">
        <v>94</v>
      </c>
    </row>
    <row r="15339" spans="1:2" x14ac:dyDescent="0.3">
      <c r="A15339" s="3">
        <v>519056</v>
      </c>
      <c r="B15339" s="5" t="s">
        <v>10</v>
      </c>
    </row>
    <row r="15340" spans="1:2" x14ac:dyDescent="0.3">
      <c r="A15340" s="3">
        <v>733740</v>
      </c>
      <c r="B15340" s="5" t="s">
        <v>43</v>
      </c>
    </row>
    <row r="15341" spans="1:2" x14ac:dyDescent="0.3">
      <c r="A15341" s="3">
        <v>656844</v>
      </c>
      <c r="B15341" s="5" t="s">
        <v>432</v>
      </c>
    </row>
    <row r="15342" spans="1:2" x14ac:dyDescent="0.3">
      <c r="A15342" s="3">
        <v>656844</v>
      </c>
      <c r="B15342" s="5" t="s">
        <v>10</v>
      </c>
    </row>
    <row r="15343" spans="1:2" x14ac:dyDescent="0.3">
      <c r="A15343" s="3">
        <v>613319</v>
      </c>
      <c r="B15343" s="5" t="s">
        <v>108</v>
      </c>
    </row>
    <row r="15344" spans="1:2" x14ac:dyDescent="0.3">
      <c r="A15344" s="3">
        <v>675594</v>
      </c>
      <c r="B15344" s="5" t="s">
        <v>432</v>
      </c>
    </row>
    <row r="15345" spans="1:2" x14ac:dyDescent="0.3">
      <c r="A15345" s="3">
        <v>594084</v>
      </c>
      <c r="B15345" s="5" t="s">
        <v>10</v>
      </c>
    </row>
    <row r="15346" spans="1:2" x14ac:dyDescent="0.3">
      <c r="A15346" s="3">
        <v>639514</v>
      </c>
      <c r="B15346" s="5" t="s">
        <v>1109</v>
      </c>
    </row>
    <row r="15347" spans="1:2" x14ac:dyDescent="0.3">
      <c r="A15347" s="3">
        <v>731961</v>
      </c>
      <c r="B15347" s="5" t="s">
        <v>94</v>
      </c>
    </row>
    <row r="15348" spans="1:2" x14ac:dyDescent="0.3">
      <c r="A15348" s="3">
        <v>718100</v>
      </c>
      <c r="B15348" s="5" t="s">
        <v>10</v>
      </c>
    </row>
    <row r="15349" spans="1:2" x14ac:dyDescent="0.3">
      <c r="A15349" s="3">
        <v>696000</v>
      </c>
      <c r="B15349" s="5" t="s">
        <v>10</v>
      </c>
    </row>
    <row r="15350" spans="1:2" x14ac:dyDescent="0.3">
      <c r="A15350" s="3">
        <v>611751</v>
      </c>
      <c r="B15350" s="5" t="s">
        <v>108</v>
      </c>
    </row>
    <row r="15351" spans="1:2" x14ac:dyDescent="0.3">
      <c r="A15351" s="3">
        <v>610461</v>
      </c>
      <c r="B15351" s="5" t="s">
        <v>74</v>
      </c>
    </row>
    <row r="15352" spans="1:2" x14ac:dyDescent="0.3">
      <c r="A15352" s="3">
        <v>670525</v>
      </c>
      <c r="B15352" s="5" t="s">
        <v>432</v>
      </c>
    </row>
    <row r="15353" spans="1:2" x14ac:dyDescent="0.3">
      <c r="A15353" s="3">
        <v>670525</v>
      </c>
      <c r="B15353" s="5" t="s">
        <v>10</v>
      </c>
    </row>
    <row r="15354" spans="1:2" x14ac:dyDescent="0.3">
      <c r="A15354" s="3">
        <v>849775</v>
      </c>
      <c r="B15354" s="5" t="s">
        <v>595</v>
      </c>
    </row>
    <row r="15355" spans="1:2" x14ac:dyDescent="0.3">
      <c r="A15355" s="3">
        <v>701684</v>
      </c>
      <c r="B15355" s="5" t="s">
        <v>108</v>
      </c>
    </row>
    <row r="15356" spans="1:2" x14ac:dyDescent="0.3">
      <c r="A15356" s="3">
        <v>701684</v>
      </c>
      <c r="B15356" s="5" t="s">
        <v>10</v>
      </c>
    </row>
    <row r="15357" spans="1:2" x14ac:dyDescent="0.3">
      <c r="A15357" s="3">
        <v>726166</v>
      </c>
      <c r="B15357" s="5" t="s">
        <v>3367</v>
      </c>
    </row>
    <row r="15358" spans="1:2" x14ac:dyDescent="0.3">
      <c r="A15358" s="3">
        <v>744148</v>
      </c>
      <c r="B15358" s="5" t="s">
        <v>94</v>
      </c>
    </row>
    <row r="15359" spans="1:2" x14ac:dyDescent="0.3">
      <c r="A15359" s="3">
        <v>540414</v>
      </c>
      <c r="B15359" s="5" t="s">
        <v>367</v>
      </c>
    </row>
    <row r="15360" spans="1:2" x14ac:dyDescent="0.3">
      <c r="A15360" s="3">
        <v>540414</v>
      </c>
      <c r="B15360" s="5" t="s">
        <v>416</v>
      </c>
    </row>
    <row r="15361" spans="1:2" x14ac:dyDescent="0.3">
      <c r="A15361" s="3">
        <v>758935</v>
      </c>
      <c r="B15361" s="5" t="s">
        <v>10</v>
      </c>
    </row>
    <row r="15362" spans="1:2" x14ac:dyDescent="0.3">
      <c r="A15362" s="3">
        <v>501738</v>
      </c>
      <c r="B15362" s="5" t="s">
        <v>1905</v>
      </c>
    </row>
    <row r="15363" spans="1:2" x14ac:dyDescent="0.3">
      <c r="A15363" s="3">
        <v>501738</v>
      </c>
      <c r="B15363" s="5" t="s">
        <v>2847</v>
      </c>
    </row>
    <row r="15364" spans="1:2" x14ac:dyDescent="0.3">
      <c r="A15364" s="3">
        <v>501738</v>
      </c>
      <c r="B15364" s="5" t="s">
        <v>2138</v>
      </c>
    </row>
    <row r="15365" spans="1:2" x14ac:dyDescent="0.3">
      <c r="A15365" s="3">
        <v>501738</v>
      </c>
      <c r="B15365" s="5" t="s">
        <v>18268</v>
      </c>
    </row>
    <row r="15366" spans="1:2" x14ac:dyDescent="0.3">
      <c r="A15366" s="3">
        <v>1105602</v>
      </c>
      <c r="B15366" s="5" t="s">
        <v>1845</v>
      </c>
    </row>
    <row r="15367" spans="1:2" x14ac:dyDescent="0.3">
      <c r="A15367" s="3">
        <v>608317</v>
      </c>
      <c r="B15367" s="5" t="s">
        <v>540</v>
      </c>
    </row>
    <row r="15368" spans="1:2" x14ac:dyDescent="0.3">
      <c r="A15368" s="3">
        <v>594139</v>
      </c>
      <c r="B15368" s="5" t="s">
        <v>595</v>
      </c>
    </row>
    <row r="15369" spans="1:2" x14ac:dyDescent="0.3">
      <c r="A15369" s="3">
        <v>744925</v>
      </c>
      <c r="B15369" s="5" t="s">
        <v>10</v>
      </c>
    </row>
    <row r="15370" spans="1:2" x14ac:dyDescent="0.3">
      <c r="A15370" s="3">
        <v>726649</v>
      </c>
      <c r="B15370" s="5" t="s">
        <v>108</v>
      </c>
    </row>
    <row r="15371" spans="1:2" x14ac:dyDescent="0.3">
      <c r="A15371" s="3">
        <v>647265</v>
      </c>
      <c r="B15371" s="5" t="s">
        <v>10</v>
      </c>
    </row>
    <row r="15372" spans="1:2" x14ac:dyDescent="0.3">
      <c r="A15372" s="3">
        <v>601807</v>
      </c>
      <c r="B15372" s="5" t="s">
        <v>595</v>
      </c>
    </row>
    <row r="15373" spans="1:2" x14ac:dyDescent="0.3">
      <c r="A15373" s="3">
        <v>655437</v>
      </c>
      <c r="B15373" s="5" t="s">
        <v>144</v>
      </c>
    </row>
    <row r="15374" spans="1:2" x14ac:dyDescent="0.3">
      <c r="A15374" s="3">
        <v>704176</v>
      </c>
      <c r="B15374" s="5" t="s">
        <v>94</v>
      </c>
    </row>
    <row r="15375" spans="1:2" x14ac:dyDescent="0.3">
      <c r="A15375" s="3">
        <v>521531</v>
      </c>
      <c r="B15375" s="5" t="s">
        <v>10</v>
      </c>
    </row>
    <row r="15376" spans="1:2" x14ac:dyDescent="0.3">
      <c r="A15376" s="3">
        <v>597650</v>
      </c>
      <c r="B15376" s="5" t="s">
        <v>1265</v>
      </c>
    </row>
    <row r="15377" spans="1:2" x14ac:dyDescent="0.3">
      <c r="A15377" s="3">
        <v>754137</v>
      </c>
      <c r="B15377" s="5" t="s">
        <v>10</v>
      </c>
    </row>
    <row r="15378" spans="1:2" x14ac:dyDescent="0.3">
      <c r="A15378" s="3">
        <v>720851</v>
      </c>
      <c r="B15378" s="5" t="s">
        <v>784</v>
      </c>
    </row>
    <row r="15379" spans="1:2" x14ac:dyDescent="0.3">
      <c r="A15379" s="3">
        <v>720851</v>
      </c>
      <c r="B15379" s="5" t="s">
        <v>1144</v>
      </c>
    </row>
    <row r="15380" spans="1:2" x14ac:dyDescent="0.3">
      <c r="A15380" s="3">
        <v>528761</v>
      </c>
      <c r="B15380" s="5" t="s">
        <v>432</v>
      </c>
    </row>
    <row r="15381" spans="1:2" x14ac:dyDescent="0.3">
      <c r="A15381" s="3">
        <v>699280</v>
      </c>
      <c r="B15381" s="5" t="s">
        <v>10</v>
      </c>
    </row>
    <row r="15382" spans="1:2" x14ac:dyDescent="0.3">
      <c r="A15382" s="3">
        <v>608232</v>
      </c>
      <c r="B15382" s="5" t="s">
        <v>1265</v>
      </c>
    </row>
    <row r="15383" spans="1:2" x14ac:dyDescent="0.3">
      <c r="A15383" s="3">
        <v>608232</v>
      </c>
      <c r="B15383" s="5" t="s">
        <v>750</v>
      </c>
    </row>
    <row r="15384" spans="1:2" x14ac:dyDescent="0.3">
      <c r="A15384" s="3">
        <v>617397</v>
      </c>
      <c r="B15384" s="5" t="s">
        <v>144</v>
      </c>
    </row>
    <row r="15385" spans="1:2" x14ac:dyDescent="0.3">
      <c r="A15385" s="3">
        <v>676859</v>
      </c>
      <c r="B15385" s="5" t="s">
        <v>74</v>
      </c>
    </row>
    <row r="15386" spans="1:2" x14ac:dyDescent="0.3">
      <c r="A15386" s="3">
        <v>634649</v>
      </c>
      <c r="B15386" s="5" t="s">
        <v>10</v>
      </c>
    </row>
    <row r="15387" spans="1:2" x14ac:dyDescent="0.3">
      <c r="A15387" s="3">
        <v>568124</v>
      </c>
      <c r="B15387" s="5" t="s">
        <v>10</v>
      </c>
    </row>
    <row r="15388" spans="1:2" x14ac:dyDescent="0.3">
      <c r="A15388" s="3">
        <v>592695</v>
      </c>
      <c r="B15388" s="5" t="s">
        <v>108</v>
      </c>
    </row>
    <row r="15389" spans="1:2" x14ac:dyDescent="0.3">
      <c r="A15389" s="3">
        <v>592695</v>
      </c>
      <c r="B15389" s="5" t="s">
        <v>956</v>
      </c>
    </row>
    <row r="15390" spans="1:2" x14ac:dyDescent="0.3">
      <c r="A15390" s="3">
        <v>592695</v>
      </c>
      <c r="B15390" s="5" t="s">
        <v>750</v>
      </c>
    </row>
    <row r="15391" spans="1:2" x14ac:dyDescent="0.3">
      <c r="A15391" s="3">
        <v>438631</v>
      </c>
      <c r="B15391" s="5" t="s">
        <v>10</v>
      </c>
    </row>
    <row r="15392" spans="1:2" x14ac:dyDescent="0.3">
      <c r="A15392" s="3">
        <v>637649</v>
      </c>
      <c r="B15392" s="5" t="s">
        <v>416</v>
      </c>
    </row>
    <row r="15393" spans="1:2" x14ac:dyDescent="0.3">
      <c r="A15393" s="3">
        <v>637649</v>
      </c>
      <c r="B15393" s="5" t="s">
        <v>10</v>
      </c>
    </row>
    <row r="15394" spans="1:2" x14ac:dyDescent="0.3">
      <c r="A15394" s="3">
        <v>826937</v>
      </c>
      <c r="B15394" s="5" t="s">
        <v>94</v>
      </c>
    </row>
    <row r="15395" spans="1:2" x14ac:dyDescent="0.3">
      <c r="A15395" s="3">
        <v>801335</v>
      </c>
      <c r="B15395" s="5" t="s">
        <v>10</v>
      </c>
    </row>
    <row r="15396" spans="1:2" x14ac:dyDescent="0.3">
      <c r="A15396" s="3">
        <v>566525</v>
      </c>
      <c r="B15396" s="5" t="s">
        <v>10</v>
      </c>
    </row>
    <row r="15397" spans="1:2" x14ac:dyDescent="0.3">
      <c r="A15397" s="3">
        <v>588228</v>
      </c>
      <c r="B15397" s="5" t="s">
        <v>10</v>
      </c>
    </row>
    <row r="15398" spans="1:2" x14ac:dyDescent="0.3">
      <c r="A15398" s="3">
        <v>436969</v>
      </c>
      <c r="B15398" s="5" t="s">
        <v>10</v>
      </c>
    </row>
    <row r="15399" spans="1:2" x14ac:dyDescent="0.3">
      <c r="A15399" s="3">
        <v>580489</v>
      </c>
      <c r="B15399" s="5" t="s">
        <v>10</v>
      </c>
    </row>
    <row r="15400" spans="1:2" x14ac:dyDescent="0.3">
      <c r="A15400" s="3">
        <v>438695</v>
      </c>
      <c r="B15400" s="5" t="s">
        <v>10</v>
      </c>
    </row>
    <row r="15401" spans="1:2" x14ac:dyDescent="0.3">
      <c r="A15401" s="3">
        <v>423108</v>
      </c>
      <c r="B15401" s="5" t="s">
        <v>10</v>
      </c>
    </row>
    <row r="15402" spans="1:2" x14ac:dyDescent="0.3">
      <c r="A15402" s="3">
        <v>337404</v>
      </c>
      <c r="B15402" s="5" t="s">
        <v>10</v>
      </c>
    </row>
    <row r="15403" spans="1:2" x14ac:dyDescent="0.3">
      <c r="A15403" s="3">
        <v>508943</v>
      </c>
      <c r="B15403" s="5" t="s">
        <v>10</v>
      </c>
    </row>
    <row r="15404" spans="1:2" x14ac:dyDescent="0.3">
      <c r="A15404" s="3">
        <v>524434</v>
      </c>
      <c r="B15404" s="5" t="s">
        <v>10</v>
      </c>
    </row>
    <row r="15405" spans="1:2" x14ac:dyDescent="0.3">
      <c r="A15405" s="3">
        <v>460458</v>
      </c>
      <c r="B15405" s="5" t="s">
        <v>108</v>
      </c>
    </row>
    <row r="15406" spans="1:2" x14ac:dyDescent="0.3">
      <c r="A15406" s="3">
        <v>460458</v>
      </c>
      <c r="B15406" s="5" t="s">
        <v>284</v>
      </c>
    </row>
    <row r="15407" spans="1:2" x14ac:dyDescent="0.3">
      <c r="A15407" s="3">
        <v>460458</v>
      </c>
      <c r="B15407" s="5" t="s">
        <v>10</v>
      </c>
    </row>
    <row r="15408" spans="1:2" x14ac:dyDescent="0.3">
      <c r="A15408" s="3">
        <v>527774</v>
      </c>
      <c r="B15408" s="5" t="s">
        <v>10</v>
      </c>
    </row>
    <row r="15409" spans="1:2" x14ac:dyDescent="0.3">
      <c r="A15409" s="3">
        <v>922806</v>
      </c>
      <c r="B15409" s="5" t="s">
        <v>144</v>
      </c>
    </row>
    <row r="15410" spans="1:2" x14ac:dyDescent="0.3">
      <c r="A15410" s="3">
        <v>791373</v>
      </c>
      <c r="B15410" s="5" t="s">
        <v>10</v>
      </c>
    </row>
    <row r="15411" spans="1:2" x14ac:dyDescent="0.3">
      <c r="A15411" s="3">
        <v>497698</v>
      </c>
      <c r="B15411" s="5" t="s">
        <v>10</v>
      </c>
    </row>
    <row r="15412" spans="1:2" x14ac:dyDescent="0.3">
      <c r="A15412" s="3">
        <v>624860</v>
      </c>
      <c r="B15412" s="5" t="s">
        <v>10</v>
      </c>
    </row>
    <row r="15413" spans="1:2" x14ac:dyDescent="0.3">
      <c r="A15413" s="3">
        <v>744275</v>
      </c>
      <c r="B15413" s="5" t="s">
        <v>108</v>
      </c>
    </row>
    <row r="15414" spans="1:2" x14ac:dyDescent="0.3">
      <c r="A15414" s="3">
        <v>744275</v>
      </c>
      <c r="B15414" s="5" t="s">
        <v>10</v>
      </c>
    </row>
    <row r="15415" spans="1:2" x14ac:dyDescent="0.3">
      <c r="A15415" s="3">
        <v>744275</v>
      </c>
      <c r="B15415" s="5" t="s">
        <v>1311</v>
      </c>
    </row>
    <row r="15416" spans="1:2" x14ac:dyDescent="0.3">
      <c r="A15416" s="3">
        <v>550988</v>
      </c>
      <c r="B15416" s="5" t="s">
        <v>10</v>
      </c>
    </row>
    <row r="15417" spans="1:2" x14ac:dyDescent="0.3">
      <c r="A15417" s="3">
        <v>370172</v>
      </c>
      <c r="B15417" s="5" t="s">
        <v>416</v>
      </c>
    </row>
    <row r="15418" spans="1:2" x14ac:dyDescent="0.3">
      <c r="A15418" s="3">
        <v>370172</v>
      </c>
      <c r="B15418" s="5" t="s">
        <v>10</v>
      </c>
    </row>
    <row r="15419" spans="1:2" x14ac:dyDescent="0.3">
      <c r="A15419" s="3">
        <v>675445</v>
      </c>
      <c r="B15419" s="5" t="s">
        <v>432</v>
      </c>
    </row>
    <row r="15420" spans="1:2" x14ac:dyDescent="0.3">
      <c r="A15420" s="3">
        <v>675445</v>
      </c>
      <c r="B15420" s="5" t="s">
        <v>108</v>
      </c>
    </row>
    <row r="15421" spans="1:2" x14ac:dyDescent="0.3">
      <c r="A15421" s="3">
        <v>675445</v>
      </c>
      <c r="B15421" s="5" t="s">
        <v>10</v>
      </c>
    </row>
    <row r="15422" spans="1:2" x14ac:dyDescent="0.3">
      <c r="A15422" s="3">
        <v>1016147</v>
      </c>
      <c r="B15422" s="5" t="s">
        <v>94</v>
      </c>
    </row>
    <row r="15423" spans="1:2" x14ac:dyDescent="0.3">
      <c r="A15423" s="3">
        <v>773736</v>
      </c>
      <c r="B15423" s="5" t="s">
        <v>416</v>
      </c>
    </row>
    <row r="15424" spans="1:2" x14ac:dyDescent="0.3">
      <c r="A15424" s="3">
        <v>773736</v>
      </c>
      <c r="B15424" s="5" t="s">
        <v>10</v>
      </c>
    </row>
    <row r="15425" spans="1:2" x14ac:dyDescent="0.3">
      <c r="A15425" s="3">
        <v>820530</v>
      </c>
      <c r="B15425" s="5" t="s">
        <v>144</v>
      </c>
    </row>
    <row r="15426" spans="1:2" x14ac:dyDescent="0.3">
      <c r="A15426" s="3">
        <v>520763</v>
      </c>
      <c r="B15426" s="5" t="s">
        <v>10</v>
      </c>
    </row>
    <row r="15427" spans="1:2" x14ac:dyDescent="0.3">
      <c r="A15427" s="3">
        <v>412656</v>
      </c>
      <c r="B15427" s="5" t="s">
        <v>432</v>
      </c>
    </row>
    <row r="15428" spans="1:2" x14ac:dyDescent="0.3">
      <c r="A15428" s="3">
        <v>412656</v>
      </c>
      <c r="B15428" s="5" t="s">
        <v>784</v>
      </c>
    </row>
    <row r="15429" spans="1:2" x14ac:dyDescent="0.3">
      <c r="A15429" s="3">
        <v>412656</v>
      </c>
      <c r="B15429" s="5" t="s">
        <v>19760</v>
      </c>
    </row>
    <row r="15430" spans="1:2" x14ac:dyDescent="0.3">
      <c r="A15430" s="3">
        <v>412656</v>
      </c>
      <c r="B15430" s="5" t="s">
        <v>10</v>
      </c>
    </row>
    <row r="15431" spans="1:2" x14ac:dyDescent="0.3">
      <c r="A15431" s="3">
        <v>451048</v>
      </c>
      <c r="B15431" s="5" t="s">
        <v>10</v>
      </c>
    </row>
    <row r="15432" spans="1:2" x14ac:dyDescent="0.3">
      <c r="A15432" s="3">
        <v>581726</v>
      </c>
      <c r="B15432" s="5" t="s">
        <v>10</v>
      </c>
    </row>
    <row r="15433" spans="1:2" x14ac:dyDescent="0.3">
      <c r="A15433" s="3">
        <v>615457</v>
      </c>
      <c r="B15433" s="5" t="s">
        <v>10</v>
      </c>
    </row>
    <row r="15434" spans="1:2" x14ac:dyDescent="0.3">
      <c r="A15434" s="3">
        <v>385128</v>
      </c>
      <c r="B15434" s="5" t="s">
        <v>10</v>
      </c>
    </row>
    <row r="15435" spans="1:2" x14ac:dyDescent="0.3">
      <c r="A15435" s="3">
        <v>459151</v>
      </c>
      <c r="B15435" s="5" t="s">
        <v>10</v>
      </c>
    </row>
    <row r="15436" spans="1:2" x14ac:dyDescent="0.3">
      <c r="A15436" s="3">
        <v>512195</v>
      </c>
      <c r="B15436" s="5" t="s">
        <v>10</v>
      </c>
    </row>
    <row r="15437" spans="1:2" x14ac:dyDescent="0.3">
      <c r="A15437" s="3">
        <v>810693</v>
      </c>
      <c r="B15437" s="5" t="s">
        <v>144</v>
      </c>
    </row>
    <row r="15438" spans="1:2" x14ac:dyDescent="0.3">
      <c r="A15438" s="3">
        <v>476669</v>
      </c>
      <c r="B15438" s="5" t="s">
        <v>416</v>
      </c>
    </row>
    <row r="15439" spans="1:2" x14ac:dyDescent="0.3">
      <c r="A15439" s="3">
        <v>476669</v>
      </c>
      <c r="B15439" s="5" t="s">
        <v>10</v>
      </c>
    </row>
    <row r="15440" spans="1:2" x14ac:dyDescent="0.3">
      <c r="A15440" s="3">
        <v>399566</v>
      </c>
      <c r="B15440" s="5" t="s">
        <v>10</v>
      </c>
    </row>
    <row r="15441" spans="1:2" x14ac:dyDescent="0.3">
      <c r="A15441" s="3">
        <v>797271</v>
      </c>
      <c r="B15441" s="5" t="s">
        <v>411</v>
      </c>
    </row>
    <row r="15442" spans="1:2" x14ac:dyDescent="0.3">
      <c r="A15442" s="3">
        <v>870404</v>
      </c>
      <c r="B15442" s="5" t="s">
        <v>10</v>
      </c>
    </row>
    <row r="15443" spans="1:2" x14ac:dyDescent="0.3">
      <c r="A15443" s="3">
        <v>811634</v>
      </c>
      <c r="B15443" s="5" t="s">
        <v>411</v>
      </c>
    </row>
    <row r="15444" spans="1:2" x14ac:dyDescent="0.3">
      <c r="A15444" s="3">
        <v>630586</v>
      </c>
      <c r="B15444" s="5" t="s">
        <v>284</v>
      </c>
    </row>
    <row r="15445" spans="1:2" x14ac:dyDescent="0.3">
      <c r="A15445" s="3">
        <v>630586</v>
      </c>
      <c r="B15445" s="5" t="s">
        <v>10</v>
      </c>
    </row>
    <row r="15446" spans="1:2" x14ac:dyDescent="0.3">
      <c r="A15446" s="3">
        <v>630586</v>
      </c>
      <c r="B15446" s="5" t="s">
        <v>416</v>
      </c>
    </row>
    <row r="15447" spans="1:2" x14ac:dyDescent="0.3">
      <c r="A15447" s="3">
        <v>768744</v>
      </c>
      <c r="B15447" s="5" t="s">
        <v>144</v>
      </c>
    </row>
    <row r="15448" spans="1:2" x14ac:dyDescent="0.3">
      <c r="A15448" s="3">
        <v>776503</v>
      </c>
      <c r="B15448" s="5" t="s">
        <v>108</v>
      </c>
    </row>
    <row r="15449" spans="1:2" x14ac:dyDescent="0.3">
      <c r="A15449" s="3">
        <v>776503</v>
      </c>
      <c r="B15449" s="5" t="s">
        <v>10</v>
      </c>
    </row>
    <row r="15450" spans="1:2" x14ac:dyDescent="0.3">
      <c r="A15450" s="3">
        <v>460465</v>
      </c>
      <c r="B15450" s="5" t="s">
        <v>10</v>
      </c>
    </row>
    <row r="15451" spans="1:2" x14ac:dyDescent="0.3">
      <c r="A15451" s="3">
        <v>568620</v>
      </c>
      <c r="B15451" s="5" t="s">
        <v>432</v>
      </c>
    </row>
    <row r="15452" spans="1:2" x14ac:dyDescent="0.3">
      <c r="A15452" s="3">
        <v>568620</v>
      </c>
      <c r="B15452" s="5" t="s">
        <v>144</v>
      </c>
    </row>
    <row r="15453" spans="1:2" x14ac:dyDescent="0.3">
      <c r="A15453" s="3">
        <v>568620</v>
      </c>
      <c r="B15453" s="5" t="s">
        <v>10</v>
      </c>
    </row>
    <row r="15454" spans="1:2" x14ac:dyDescent="0.3">
      <c r="A15454" s="3">
        <v>602223</v>
      </c>
      <c r="B15454" s="5" t="s">
        <v>10</v>
      </c>
    </row>
    <row r="15455" spans="1:2" x14ac:dyDescent="0.3">
      <c r="A15455" s="3">
        <v>631843</v>
      </c>
      <c r="B15455" s="5" t="s">
        <v>411</v>
      </c>
    </row>
    <row r="15456" spans="1:2" x14ac:dyDescent="0.3">
      <c r="A15456" s="3">
        <v>631843</v>
      </c>
      <c r="B15456" s="5" t="s">
        <v>10</v>
      </c>
    </row>
    <row r="15457" spans="1:2" x14ac:dyDescent="0.3">
      <c r="A15457" s="3">
        <v>501929</v>
      </c>
      <c r="B15457" s="5" t="s">
        <v>784</v>
      </c>
    </row>
    <row r="15458" spans="1:2" x14ac:dyDescent="0.3">
      <c r="A15458" s="3">
        <v>501929</v>
      </c>
      <c r="B15458" s="5" t="s">
        <v>10</v>
      </c>
    </row>
    <row r="15459" spans="1:2" x14ac:dyDescent="0.3">
      <c r="A15459" s="3">
        <v>347626</v>
      </c>
      <c r="B15459" s="5" t="s">
        <v>10</v>
      </c>
    </row>
    <row r="15460" spans="1:2" x14ac:dyDescent="0.3">
      <c r="A15460" s="3">
        <v>795514</v>
      </c>
      <c r="B15460" s="5" t="s">
        <v>10</v>
      </c>
    </row>
    <row r="15461" spans="1:2" x14ac:dyDescent="0.3">
      <c r="A15461" s="3">
        <v>920342</v>
      </c>
      <c r="B15461" s="5" t="s">
        <v>411</v>
      </c>
    </row>
    <row r="15462" spans="1:2" x14ac:dyDescent="0.3">
      <c r="A15462" s="3">
        <v>425909</v>
      </c>
      <c r="B15462" s="5" t="s">
        <v>432</v>
      </c>
    </row>
    <row r="15463" spans="1:2" x14ac:dyDescent="0.3">
      <c r="A15463" s="3">
        <v>425909</v>
      </c>
      <c r="B15463" s="5" t="s">
        <v>10</v>
      </c>
    </row>
    <row r="15464" spans="1:2" x14ac:dyDescent="0.3">
      <c r="A15464" s="3">
        <v>745881</v>
      </c>
      <c r="B15464" s="5" t="s">
        <v>94</v>
      </c>
    </row>
    <row r="15465" spans="1:2" x14ac:dyDescent="0.3">
      <c r="A15465" s="3">
        <v>745881</v>
      </c>
      <c r="B15465" s="5" t="s">
        <v>220</v>
      </c>
    </row>
    <row r="15466" spans="1:2" x14ac:dyDescent="0.3">
      <c r="A15466" s="3">
        <v>602269</v>
      </c>
      <c r="B15466" s="5" t="s">
        <v>10</v>
      </c>
    </row>
    <row r="15467" spans="1:2" x14ac:dyDescent="0.3">
      <c r="A15467" s="3">
        <v>593395</v>
      </c>
      <c r="B15467" s="5" t="s">
        <v>540</v>
      </c>
    </row>
    <row r="15468" spans="1:2" x14ac:dyDescent="0.3">
      <c r="A15468" s="3">
        <v>663558</v>
      </c>
      <c r="B15468" s="5" t="s">
        <v>411</v>
      </c>
    </row>
    <row r="15469" spans="1:2" x14ac:dyDescent="0.3">
      <c r="A15469" s="3">
        <v>522402</v>
      </c>
      <c r="B15469" s="5" t="s">
        <v>10</v>
      </c>
    </row>
    <row r="15470" spans="1:2" x14ac:dyDescent="0.3">
      <c r="A15470" s="3">
        <v>522402</v>
      </c>
      <c r="B15470" s="5" t="s">
        <v>595</v>
      </c>
    </row>
    <row r="15471" spans="1:2" x14ac:dyDescent="0.3">
      <c r="A15471" s="3">
        <v>522931</v>
      </c>
      <c r="B15471" s="5" t="s">
        <v>1311</v>
      </c>
    </row>
    <row r="15472" spans="1:2" x14ac:dyDescent="0.3">
      <c r="A15472" s="3">
        <v>522931</v>
      </c>
      <c r="B15472" s="5" t="s">
        <v>108</v>
      </c>
    </row>
    <row r="15473" spans="1:2" x14ac:dyDescent="0.3">
      <c r="A15473" s="3">
        <v>522931</v>
      </c>
      <c r="B15473" s="5" t="s">
        <v>750</v>
      </c>
    </row>
    <row r="15474" spans="1:2" x14ac:dyDescent="0.3">
      <c r="A15474" s="3">
        <v>522931</v>
      </c>
      <c r="B15474" s="5" t="s">
        <v>10</v>
      </c>
    </row>
    <row r="15475" spans="1:2" x14ac:dyDescent="0.3">
      <c r="A15475" s="3">
        <v>628704</v>
      </c>
      <c r="B15475" s="5" t="s">
        <v>94</v>
      </c>
    </row>
    <row r="15476" spans="1:2" x14ac:dyDescent="0.3">
      <c r="A15476" s="3">
        <v>646380</v>
      </c>
      <c r="B15476" s="5" t="s">
        <v>10</v>
      </c>
    </row>
    <row r="15477" spans="1:2" x14ac:dyDescent="0.3">
      <c r="A15477" s="3">
        <v>454527</v>
      </c>
      <c r="B15477" s="5" t="s">
        <v>1540</v>
      </c>
    </row>
    <row r="15478" spans="1:2" x14ac:dyDescent="0.3">
      <c r="A15478" s="3">
        <v>454527</v>
      </c>
      <c r="B15478" s="5" t="s">
        <v>108</v>
      </c>
    </row>
    <row r="15479" spans="1:2" x14ac:dyDescent="0.3">
      <c r="A15479" s="3">
        <v>454527</v>
      </c>
      <c r="B15479" s="5" t="s">
        <v>956</v>
      </c>
    </row>
    <row r="15480" spans="1:2" x14ac:dyDescent="0.3">
      <c r="A15480" s="3">
        <v>379686</v>
      </c>
      <c r="B15480" s="5" t="s">
        <v>10</v>
      </c>
    </row>
    <row r="15481" spans="1:2" x14ac:dyDescent="0.3">
      <c r="A15481" s="3">
        <v>550205</v>
      </c>
      <c r="B15481" s="5" t="s">
        <v>411</v>
      </c>
    </row>
    <row r="15482" spans="1:2" x14ac:dyDescent="0.3">
      <c r="A15482" s="3">
        <v>550205</v>
      </c>
      <c r="B15482" s="5" t="s">
        <v>10</v>
      </c>
    </row>
    <row r="15483" spans="1:2" x14ac:dyDescent="0.3">
      <c r="A15483" s="3">
        <v>576784</v>
      </c>
      <c r="B15483" s="5" t="s">
        <v>877</v>
      </c>
    </row>
    <row r="15484" spans="1:2" x14ac:dyDescent="0.3">
      <c r="A15484" s="3">
        <v>482321</v>
      </c>
      <c r="B15484" s="5" t="s">
        <v>416</v>
      </c>
    </row>
    <row r="15485" spans="1:2" x14ac:dyDescent="0.3">
      <c r="A15485" s="3">
        <v>482321</v>
      </c>
      <c r="B15485" s="5" t="s">
        <v>10</v>
      </c>
    </row>
    <row r="15486" spans="1:2" x14ac:dyDescent="0.3">
      <c r="A15486" s="3">
        <v>796499</v>
      </c>
      <c r="B15486" s="5" t="s">
        <v>284</v>
      </c>
    </row>
    <row r="15487" spans="1:2" x14ac:dyDescent="0.3">
      <c r="A15487" s="3">
        <v>796499</v>
      </c>
      <c r="B15487" s="5" t="s">
        <v>10</v>
      </c>
    </row>
    <row r="15488" spans="1:2" x14ac:dyDescent="0.3">
      <c r="A15488" s="3">
        <v>567189</v>
      </c>
      <c r="B15488" s="5" t="s">
        <v>10</v>
      </c>
    </row>
    <row r="15489" spans="1:2" x14ac:dyDescent="0.3">
      <c r="A15489" s="3">
        <v>585245</v>
      </c>
      <c r="B15489" s="5" t="s">
        <v>432</v>
      </c>
    </row>
    <row r="15490" spans="1:2" x14ac:dyDescent="0.3">
      <c r="A15490" s="3">
        <v>585245</v>
      </c>
      <c r="B15490" s="5" t="s">
        <v>10</v>
      </c>
    </row>
    <row r="15491" spans="1:2" x14ac:dyDescent="0.3">
      <c r="A15491" s="3">
        <v>503736</v>
      </c>
      <c r="B15491" s="5" t="s">
        <v>10</v>
      </c>
    </row>
    <row r="15492" spans="1:2" x14ac:dyDescent="0.3">
      <c r="A15492" s="3">
        <v>672322</v>
      </c>
      <c r="B15492" s="5" t="s">
        <v>144</v>
      </c>
    </row>
    <row r="15493" spans="1:2" x14ac:dyDescent="0.3">
      <c r="A15493" s="3">
        <v>726684</v>
      </c>
      <c r="B15493" s="5" t="s">
        <v>84</v>
      </c>
    </row>
    <row r="15494" spans="1:2" x14ac:dyDescent="0.3">
      <c r="A15494" s="3">
        <v>726684</v>
      </c>
      <c r="B15494" s="5" t="s">
        <v>432</v>
      </c>
    </row>
    <row r="15495" spans="1:2" x14ac:dyDescent="0.3">
      <c r="A15495" s="3">
        <v>726684</v>
      </c>
      <c r="B15495" s="5" t="s">
        <v>411</v>
      </c>
    </row>
    <row r="15496" spans="1:2" x14ac:dyDescent="0.3">
      <c r="A15496" s="3">
        <v>726684</v>
      </c>
      <c r="B15496" s="5" t="s">
        <v>108</v>
      </c>
    </row>
    <row r="15497" spans="1:2" x14ac:dyDescent="0.3">
      <c r="A15497" s="3">
        <v>726684</v>
      </c>
      <c r="B15497" s="5" t="s">
        <v>94</v>
      </c>
    </row>
    <row r="15498" spans="1:2" x14ac:dyDescent="0.3">
      <c r="A15498" s="3">
        <v>726684</v>
      </c>
      <c r="B15498" s="5" t="s">
        <v>416</v>
      </c>
    </row>
    <row r="15499" spans="1:2" x14ac:dyDescent="0.3">
      <c r="A15499" s="3">
        <v>614409</v>
      </c>
      <c r="B15499" s="5" t="s">
        <v>10</v>
      </c>
    </row>
    <row r="15500" spans="1:2" x14ac:dyDescent="0.3">
      <c r="A15500" s="3">
        <v>618851</v>
      </c>
      <c r="B15500" s="5" t="s">
        <v>144</v>
      </c>
    </row>
    <row r="15501" spans="1:2" x14ac:dyDescent="0.3">
      <c r="A15501" s="3">
        <v>776797</v>
      </c>
      <c r="B15501" s="5" t="s">
        <v>1144</v>
      </c>
    </row>
    <row r="15502" spans="1:2" x14ac:dyDescent="0.3">
      <c r="A15502" s="3">
        <v>760883</v>
      </c>
      <c r="B15502" s="5" t="s">
        <v>284</v>
      </c>
    </row>
    <row r="15503" spans="1:2" x14ac:dyDescent="0.3">
      <c r="A15503" s="3">
        <v>760883</v>
      </c>
      <c r="B15503" s="5" t="s">
        <v>416</v>
      </c>
    </row>
    <row r="15504" spans="1:2" x14ac:dyDescent="0.3">
      <c r="A15504" s="3">
        <v>587807</v>
      </c>
      <c r="B15504" s="5" t="s">
        <v>10</v>
      </c>
    </row>
    <row r="15505" spans="1:2" x14ac:dyDescent="0.3">
      <c r="A15505" s="3">
        <v>576845</v>
      </c>
      <c r="B15505" s="5" t="s">
        <v>416</v>
      </c>
    </row>
    <row r="15506" spans="1:2" x14ac:dyDescent="0.3">
      <c r="A15506" s="3">
        <v>544401</v>
      </c>
      <c r="B15506" s="5" t="s">
        <v>10</v>
      </c>
    </row>
    <row r="15507" spans="1:2" x14ac:dyDescent="0.3">
      <c r="A15507" s="3">
        <v>1280655</v>
      </c>
      <c r="B15507" s="5" t="s">
        <v>1845</v>
      </c>
    </row>
    <row r="15508" spans="1:2" x14ac:dyDescent="0.3">
      <c r="A15508" s="3">
        <v>798141</v>
      </c>
      <c r="B15508" s="5" t="s">
        <v>10</v>
      </c>
    </row>
    <row r="15509" spans="1:2" x14ac:dyDescent="0.3">
      <c r="A15509" s="3">
        <v>617653</v>
      </c>
      <c r="B15509" s="5" t="s">
        <v>10</v>
      </c>
    </row>
    <row r="15510" spans="1:2" x14ac:dyDescent="0.3">
      <c r="A15510" s="3">
        <v>614917</v>
      </c>
      <c r="B15510" s="5" t="s">
        <v>10</v>
      </c>
    </row>
    <row r="15511" spans="1:2" x14ac:dyDescent="0.3">
      <c r="A15511" s="3">
        <v>639721</v>
      </c>
      <c r="B15511" s="5" t="s">
        <v>432</v>
      </c>
    </row>
    <row r="15512" spans="1:2" x14ac:dyDescent="0.3">
      <c r="A15512" s="3">
        <v>639721</v>
      </c>
      <c r="B15512" s="5" t="s">
        <v>10</v>
      </c>
    </row>
    <row r="15513" spans="1:2" x14ac:dyDescent="0.3">
      <c r="A15513" s="3">
        <v>690957</v>
      </c>
      <c r="B15513" s="5" t="s">
        <v>595</v>
      </c>
    </row>
    <row r="15514" spans="1:2" x14ac:dyDescent="0.3">
      <c r="A15514" s="3">
        <v>960481</v>
      </c>
      <c r="B15514" s="5" t="s">
        <v>14279</v>
      </c>
    </row>
    <row r="15515" spans="1:2" x14ac:dyDescent="0.3">
      <c r="A15515" s="3">
        <v>522478</v>
      </c>
      <c r="B15515" s="5" t="s">
        <v>367</v>
      </c>
    </row>
    <row r="15516" spans="1:2" x14ac:dyDescent="0.3">
      <c r="A15516" s="3">
        <v>522478</v>
      </c>
      <c r="B15516" s="5" t="s">
        <v>10</v>
      </c>
    </row>
    <row r="15517" spans="1:2" x14ac:dyDescent="0.3">
      <c r="A15517" s="3">
        <v>841755</v>
      </c>
      <c r="B15517" s="5" t="s">
        <v>10</v>
      </c>
    </row>
    <row r="15518" spans="1:2" x14ac:dyDescent="0.3">
      <c r="A15518" s="3">
        <v>662237</v>
      </c>
      <c r="B15518" s="5" t="s">
        <v>94</v>
      </c>
    </row>
    <row r="15519" spans="1:2" x14ac:dyDescent="0.3">
      <c r="A15519" s="3">
        <v>602063</v>
      </c>
      <c r="B15519" s="5" t="s">
        <v>144</v>
      </c>
    </row>
    <row r="15520" spans="1:2" x14ac:dyDescent="0.3">
      <c r="A15520" s="3">
        <v>938086</v>
      </c>
      <c r="B15520" s="5" t="s">
        <v>94</v>
      </c>
    </row>
    <row r="15521" spans="1:2" x14ac:dyDescent="0.3">
      <c r="A15521" s="3">
        <v>593910</v>
      </c>
      <c r="B15521" s="5" t="s">
        <v>10</v>
      </c>
    </row>
    <row r="15522" spans="1:2" x14ac:dyDescent="0.3">
      <c r="A15522" s="3">
        <v>283566</v>
      </c>
      <c r="B15522" s="5" t="s">
        <v>144</v>
      </c>
    </row>
    <row r="15523" spans="1:2" x14ac:dyDescent="0.3">
      <c r="A15523" s="3">
        <v>645710</v>
      </c>
      <c r="B15523" s="5" t="s">
        <v>10</v>
      </c>
    </row>
    <row r="15524" spans="1:2" x14ac:dyDescent="0.3">
      <c r="A15524" s="3">
        <v>484718</v>
      </c>
      <c r="B15524" s="5" t="s">
        <v>10</v>
      </c>
    </row>
    <row r="15525" spans="1:2" x14ac:dyDescent="0.3">
      <c r="A15525" s="3">
        <v>634528</v>
      </c>
      <c r="B15525" s="5" t="s">
        <v>10</v>
      </c>
    </row>
    <row r="15526" spans="1:2" x14ac:dyDescent="0.3">
      <c r="A15526" s="3">
        <v>602734</v>
      </c>
      <c r="B15526" s="5" t="s">
        <v>10</v>
      </c>
    </row>
    <row r="15527" spans="1:2" x14ac:dyDescent="0.3">
      <c r="A15527" s="3">
        <v>852370</v>
      </c>
      <c r="B15527" s="5" t="s">
        <v>94</v>
      </c>
    </row>
    <row r="15528" spans="1:2" x14ac:dyDescent="0.3">
      <c r="A15528" s="3">
        <v>513310</v>
      </c>
      <c r="B15528" s="5" t="s">
        <v>416</v>
      </c>
    </row>
    <row r="15529" spans="1:2" x14ac:dyDescent="0.3">
      <c r="A15529" s="3">
        <v>513310</v>
      </c>
      <c r="B15529" s="5" t="s">
        <v>10</v>
      </c>
    </row>
    <row r="15530" spans="1:2" x14ac:dyDescent="0.3">
      <c r="A15530" s="3">
        <v>632357</v>
      </c>
      <c r="B15530" s="5" t="s">
        <v>10</v>
      </c>
    </row>
    <row r="15531" spans="1:2" x14ac:dyDescent="0.3">
      <c r="A15531" s="3">
        <v>619778</v>
      </c>
      <c r="B15531" s="5" t="s">
        <v>10</v>
      </c>
    </row>
    <row r="15532" spans="1:2" x14ac:dyDescent="0.3">
      <c r="A15532" s="3">
        <v>860623</v>
      </c>
      <c r="B15532" s="5" t="s">
        <v>750</v>
      </c>
    </row>
    <row r="15533" spans="1:2" x14ac:dyDescent="0.3">
      <c r="A15533" s="3">
        <v>860623</v>
      </c>
      <c r="B15533" s="5" t="s">
        <v>416</v>
      </c>
    </row>
    <row r="15534" spans="1:2" x14ac:dyDescent="0.3">
      <c r="A15534" s="3">
        <v>860623</v>
      </c>
      <c r="B15534" s="5" t="s">
        <v>10</v>
      </c>
    </row>
    <row r="15535" spans="1:2" x14ac:dyDescent="0.3">
      <c r="A15535" s="3">
        <v>588921</v>
      </c>
      <c r="B15535" s="5" t="s">
        <v>8142</v>
      </c>
    </row>
    <row r="15536" spans="1:2" x14ac:dyDescent="0.3">
      <c r="A15536" s="3">
        <v>585216</v>
      </c>
      <c r="B15536" s="5" t="s">
        <v>10</v>
      </c>
    </row>
    <row r="15537" spans="1:2" x14ac:dyDescent="0.3">
      <c r="A15537" s="3">
        <v>581644</v>
      </c>
      <c r="B15537" s="5" t="s">
        <v>1265</v>
      </c>
    </row>
    <row r="15538" spans="1:2" x14ac:dyDescent="0.3">
      <c r="A15538" s="3">
        <v>581644</v>
      </c>
      <c r="B15538" s="5" t="s">
        <v>8785</v>
      </c>
    </row>
    <row r="15539" spans="1:2" x14ac:dyDescent="0.3">
      <c r="A15539" s="3">
        <v>581644</v>
      </c>
      <c r="B15539" s="5" t="s">
        <v>10</v>
      </c>
    </row>
    <row r="15540" spans="1:2" x14ac:dyDescent="0.3">
      <c r="A15540" s="3">
        <v>611698</v>
      </c>
      <c r="B15540" s="5" t="s">
        <v>411</v>
      </c>
    </row>
    <row r="15541" spans="1:2" x14ac:dyDescent="0.3">
      <c r="A15541" s="3">
        <v>911835</v>
      </c>
      <c r="B15541" s="5" t="s">
        <v>1845</v>
      </c>
    </row>
    <row r="15542" spans="1:2" x14ac:dyDescent="0.3">
      <c r="A15542" s="3">
        <v>870096</v>
      </c>
      <c r="B15542" s="5" t="s">
        <v>411</v>
      </c>
    </row>
    <row r="15543" spans="1:2" x14ac:dyDescent="0.3">
      <c r="A15543" s="3">
        <v>865463</v>
      </c>
      <c r="B15543" s="5" t="s">
        <v>94</v>
      </c>
    </row>
    <row r="15544" spans="1:2" x14ac:dyDescent="0.3">
      <c r="A15544" s="3">
        <v>845222</v>
      </c>
      <c r="B15544" s="5" t="s">
        <v>94</v>
      </c>
    </row>
    <row r="15545" spans="1:2" x14ac:dyDescent="0.3">
      <c r="A15545" s="3">
        <v>760873</v>
      </c>
      <c r="B15545" s="5" t="s">
        <v>284</v>
      </c>
    </row>
    <row r="15546" spans="1:2" x14ac:dyDescent="0.3">
      <c r="A15546" s="3">
        <v>760873</v>
      </c>
      <c r="B15546" s="5" t="s">
        <v>584</v>
      </c>
    </row>
    <row r="15547" spans="1:2" x14ac:dyDescent="0.3">
      <c r="A15547" s="3">
        <v>774741</v>
      </c>
      <c r="B15547" s="5" t="s">
        <v>432</v>
      </c>
    </row>
    <row r="15548" spans="1:2" x14ac:dyDescent="0.3">
      <c r="A15548" s="3">
        <v>774741</v>
      </c>
      <c r="B15548" s="5" t="s">
        <v>10</v>
      </c>
    </row>
    <row r="15549" spans="1:2" x14ac:dyDescent="0.3">
      <c r="A15549" s="3">
        <v>482373</v>
      </c>
      <c r="B15549" s="5" t="s">
        <v>10</v>
      </c>
    </row>
    <row r="15550" spans="1:2" x14ac:dyDescent="0.3">
      <c r="A15550" s="3">
        <v>644495</v>
      </c>
      <c r="B15550" s="5" t="s">
        <v>432</v>
      </c>
    </row>
    <row r="15551" spans="1:2" x14ac:dyDescent="0.3">
      <c r="A15551" s="3">
        <v>644495</v>
      </c>
      <c r="B15551" s="5" t="s">
        <v>10</v>
      </c>
    </row>
    <row r="15552" spans="1:2" x14ac:dyDescent="0.3">
      <c r="A15552" s="3">
        <v>660120</v>
      </c>
      <c r="B15552" s="5" t="s">
        <v>263</v>
      </c>
    </row>
    <row r="15553" spans="1:2" x14ac:dyDescent="0.3">
      <c r="A15553" s="3">
        <v>660120</v>
      </c>
      <c r="B15553" s="5" t="s">
        <v>750</v>
      </c>
    </row>
    <row r="15554" spans="1:2" x14ac:dyDescent="0.3">
      <c r="A15554" s="3">
        <v>660120</v>
      </c>
      <c r="B15554" s="5" t="s">
        <v>1109</v>
      </c>
    </row>
    <row r="15555" spans="1:2" x14ac:dyDescent="0.3">
      <c r="A15555" s="3">
        <v>660120</v>
      </c>
      <c r="B15555" s="5" t="s">
        <v>108</v>
      </c>
    </row>
    <row r="15556" spans="1:2" x14ac:dyDescent="0.3">
      <c r="A15556" s="3">
        <v>559907</v>
      </c>
      <c r="B15556" s="5" t="s">
        <v>432</v>
      </c>
    </row>
    <row r="15557" spans="1:2" x14ac:dyDescent="0.3">
      <c r="A15557" s="3">
        <v>559907</v>
      </c>
      <c r="B15557" s="5" t="s">
        <v>2847</v>
      </c>
    </row>
    <row r="15558" spans="1:2" x14ac:dyDescent="0.3">
      <c r="A15558" s="3">
        <v>559907</v>
      </c>
      <c r="B15558" s="5" t="s">
        <v>10</v>
      </c>
    </row>
    <row r="15559" spans="1:2" x14ac:dyDescent="0.3">
      <c r="A15559" s="3">
        <v>693113</v>
      </c>
      <c r="B15559" s="5" t="s">
        <v>3037</v>
      </c>
    </row>
    <row r="15560" spans="1:2" x14ac:dyDescent="0.3">
      <c r="A15560" s="3">
        <v>693113</v>
      </c>
      <c r="B15560" s="5" t="s">
        <v>10</v>
      </c>
    </row>
    <row r="15561" spans="1:2" x14ac:dyDescent="0.3">
      <c r="A15561" s="3">
        <v>727745</v>
      </c>
      <c r="B15561" s="5" t="s">
        <v>416</v>
      </c>
    </row>
    <row r="15562" spans="1:2" x14ac:dyDescent="0.3">
      <c r="A15562" s="3">
        <v>727745</v>
      </c>
      <c r="B15562" s="5" t="s">
        <v>10</v>
      </c>
    </row>
    <row r="15563" spans="1:2" x14ac:dyDescent="0.3">
      <c r="A15563" s="3">
        <v>630240</v>
      </c>
      <c r="B15563" s="5" t="s">
        <v>1540</v>
      </c>
    </row>
    <row r="15564" spans="1:2" x14ac:dyDescent="0.3">
      <c r="A15564" s="3">
        <v>630240</v>
      </c>
      <c r="B15564" s="5" t="s">
        <v>108</v>
      </c>
    </row>
    <row r="15565" spans="1:2" x14ac:dyDescent="0.3">
      <c r="A15565" s="3">
        <v>770254</v>
      </c>
      <c r="B15565" s="5" t="s">
        <v>10</v>
      </c>
    </row>
    <row r="15566" spans="1:2" x14ac:dyDescent="0.3">
      <c r="A15566" s="3">
        <v>547565</v>
      </c>
      <c r="B15566" s="5" t="s">
        <v>416</v>
      </c>
    </row>
    <row r="15567" spans="1:2" x14ac:dyDescent="0.3">
      <c r="A15567" s="3">
        <v>547565</v>
      </c>
      <c r="B15567" s="5" t="s">
        <v>10</v>
      </c>
    </row>
    <row r="15568" spans="1:2" x14ac:dyDescent="0.3">
      <c r="A15568" s="3">
        <v>797787</v>
      </c>
      <c r="B15568" s="5" t="s">
        <v>411</v>
      </c>
    </row>
    <row r="15569" spans="1:2" x14ac:dyDescent="0.3">
      <c r="A15569" s="3">
        <v>797787</v>
      </c>
      <c r="B15569" s="5" t="s">
        <v>784</v>
      </c>
    </row>
    <row r="15570" spans="1:2" x14ac:dyDescent="0.3">
      <c r="A15570" s="3">
        <v>797787</v>
      </c>
      <c r="B15570" s="5" t="s">
        <v>1144</v>
      </c>
    </row>
    <row r="15571" spans="1:2" x14ac:dyDescent="0.3">
      <c r="A15571" s="3">
        <v>797787</v>
      </c>
      <c r="B15571" s="5" t="s">
        <v>10</v>
      </c>
    </row>
    <row r="15572" spans="1:2" x14ac:dyDescent="0.3">
      <c r="A15572" s="3">
        <v>671043</v>
      </c>
      <c r="B15572" s="5" t="s">
        <v>108</v>
      </c>
    </row>
    <row r="15573" spans="1:2" x14ac:dyDescent="0.3">
      <c r="A15573" s="3">
        <v>458220</v>
      </c>
      <c r="B15573" s="5" t="s">
        <v>10</v>
      </c>
    </row>
    <row r="15574" spans="1:2" x14ac:dyDescent="0.3">
      <c r="A15574" s="3">
        <v>603661</v>
      </c>
      <c r="B15574" s="5" t="s">
        <v>416</v>
      </c>
    </row>
    <row r="15575" spans="1:2" x14ac:dyDescent="0.3">
      <c r="A15575" s="3">
        <v>603661</v>
      </c>
      <c r="B15575" s="5" t="s">
        <v>10</v>
      </c>
    </row>
    <row r="15576" spans="1:2" x14ac:dyDescent="0.3">
      <c r="A15576" s="3">
        <v>865921</v>
      </c>
      <c r="B15576" s="5" t="s">
        <v>411</v>
      </c>
    </row>
    <row r="15577" spans="1:2" x14ac:dyDescent="0.3">
      <c r="A15577" s="3">
        <v>589761</v>
      </c>
      <c r="B15577" s="5" t="s">
        <v>877</v>
      </c>
    </row>
    <row r="15578" spans="1:2" x14ac:dyDescent="0.3">
      <c r="A15578" s="3">
        <v>567748</v>
      </c>
      <c r="B15578" s="5" t="s">
        <v>10</v>
      </c>
    </row>
    <row r="15579" spans="1:2" x14ac:dyDescent="0.3">
      <c r="A15579" s="3">
        <v>680531</v>
      </c>
      <c r="B15579" s="5" t="s">
        <v>108</v>
      </c>
    </row>
    <row r="15580" spans="1:2" x14ac:dyDescent="0.3">
      <c r="A15580" s="3">
        <v>813258</v>
      </c>
      <c r="B15580" s="5" t="s">
        <v>10</v>
      </c>
    </row>
    <row r="15581" spans="1:2" x14ac:dyDescent="0.3">
      <c r="A15581" s="3">
        <v>581734</v>
      </c>
      <c r="B15581" s="5" t="s">
        <v>10</v>
      </c>
    </row>
    <row r="15582" spans="1:2" x14ac:dyDescent="0.3">
      <c r="A15582" s="3">
        <v>826945</v>
      </c>
      <c r="B15582" s="5" t="s">
        <v>94</v>
      </c>
    </row>
    <row r="15583" spans="1:2" x14ac:dyDescent="0.3">
      <c r="A15583" s="3">
        <v>610253</v>
      </c>
      <c r="B15583" s="5" t="s">
        <v>10</v>
      </c>
    </row>
    <row r="15584" spans="1:2" x14ac:dyDescent="0.3">
      <c r="A15584" s="3">
        <v>753453</v>
      </c>
      <c r="B15584" s="5" t="s">
        <v>3367</v>
      </c>
    </row>
    <row r="15585" spans="1:2" x14ac:dyDescent="0.3">
      <c r="A15585" s="3">
        <v>753453</v>
      </c>
      <c r="B15585" s="5" t="s">
        <v>10</v>
      </c>
    </row>
    <row r="15586" spans="1:2" x14ac:dyDescent="0.3">
      <c r="A15586" s="3">
        <v>597208</v>
      </c>
      <c r="B15586" s="5" t="s">
        <v>10</v>
      </c>
    </row>
    <row r="15587" spans="1:2" x14ac:dyDescent="0.3">
      <c r="A15587" s="3">
        <v>773621</v>
      </c>
      <c r="B15587" s="5" t="s">
        <v>144</v>
      </c>
    </row>
    <row r="15588" spans="1:2" x14ac:dyDescent="0.3">
      <c r="A15588" s="3">
        <v>920081</v>
      </c>
      <c r="B15588" s="5" t="s">
        <v>10</v>
      </c>
    </row>
    <row r="15589" spans="1:2" x14ac:dyDescent="0.3">
      <c r="A15589" s="3">
        <v>918692</v>
      </c>
      <c r="B15589" s="5" t="s">
        <v>877</v>
      </c>
    </row>
    <row r="15590" spans="1:2" x14ac:dyDescent="0.3">
      <c r="A15590" s="3">
        <v>918692</v>
      </c>
      <c r="B15590" s="5" t="s">
        <v>19796</v>
      </c>
    </row>
    <row r="15591" spans="1:2" x14ac:dyDescent="0.3">
      <c r="A15591" s="3">
        <v>592508</v>
      </c>
      <c r="B15591" s="5" t="s">
        <v>595</v>
      </c>
    </row>
    <row r="15592" spans="1:2" x14ac:dyDescent="0.3">
      <c r="A15592" s="3">
        <v>654739</v>
      </c>
      <c r="B15592" s="5" t="s">
        <v>94</v>
      </c>
    </row>
    <row r="15593" spans="1:2" x14ac:dyDescent="0.3">
      <c r="A15593" s="3">
        <v>637693</v>
      </c>
      <c r="B15593" s="5" t="s">
        <v>10</v>
      </c>
    </row>
    <row r="15594" spans="1:2" x14ac:dyDescent="0.3">
      <c r="A15594" s="3">
        <v>1055110</v>
      </c>
      <c r="B15594" s="5" t="s">
        <v>144</v>
      </c>
    </row>
    <row r="15595" spans="1:2" x14ac:dyDescent="0.3">
      <c r="A15595" s="3">
        <v>797838</v>
      </c>
      <c r="B15595" s="5" t="s">
        <v>12910</v>
      </c>
    </row>
    <row r="15596" spans="1:2" x14ac:dyDescent="0.3">
      <c r="A15596" s="3">
        <v>797838</v>
      </c>
      <c r="B15596" s="5" t="s">
        <v>416</v>
      </c>
    </row>
    <row r="15597" spans="1:2" x14ac:dyDescent="0.3">
      <c r="A15597" s="3">
        <v>797838</v>
      </c>
      <c r="B15597" s="5" t="s">
        <v>10</v>
      </c>
    </row>
    <row r="15598" spans="1:2" x14ac:dyDescent="0.3">
      <c r="A15598" s="3">
        <v>892222</v>
      </c>
      <c r="B15598" s="5" t="s">
        <v>94</v>
      </c>
    </row>
    <row r="15599" spans="1:2" x14ac:dyDescent="0.3">
      <c r="A15599" s="3">
        <v>843241</v>
      </c>
      <c r="B15599" s="5" t="s">
        <v>144</v>
      </c>
    </row>
    <row r="15600" spans="1:2" x14ac:dyDescent="0.3">
      <c r="A15600" s="3">
        <v>672582</v>
      </c>
      <c r="B15600" s="5" t="s">
        <v>1540</v>
      </c>
    </row>
    <row r="15601" spans="1:2" x14ac:dyDescent="0.3">
      <c r="A15601" s="3">
        <v>672582</v>
      </c>
      <c r="B15601" s="5" t="s">
        <v>108</v>
      </c>
    </row>
    <row r="15602" spans="1:2" x14ac:dyDescent="0.3">
      <c r="A15602" s="3">
        <v>672582</v>
      </c>
      <c r="B15602" s="5" t="s">
        <v>10</v>
      </c>
    </row>
    <row r="15603" spans="1:2" x14ac:dyDescent="0.3">
      <c r="A15603" s="3">
        <v>526811</v>
      </c>
      <c r="B15603" s="5" t="s">
        <v>1540</v>
      </c>
    </row>
    <row r="15604" spans="1:2" x14ac:dyDescent="0.3">
      <c r="A15604" s="3">
        <v>526811</v>
      </c>
      <c r="B15604" s="5" t="s">
        <v>108</v>
      </c>
    </row>
    <row r="15605" spans="1:2" x14ac:dyDescent="0.3">
      <c r="A15605" s="3">
        <v>646207</v>
      </c>
      <c r="B15605" s="5" t="s">
        <v>432</v>
      </c>
    </row>
    <row r="15606" spans="1:2" x14ac:dyDescent="0.3">
      <c r="A15606" s="3">
        <v>646207</v>
      </c>
      <c r="B15606" s="5" t="s">
        <v>10</v>
      </c>
    </row>
    <row r="15607" spans="1:2" x14ac:dyDescent="0.3">
      <c r="A15607" s="3">
        <v>666243</v>
      </c>
      <c r="B15607" s="5" t="s">
        <v>2138</v>
      </c>
    </row>
    <row r="15608" spans="1:2" x14ac:dyDescent="0.3">
      <c r="A15608" s="3">
        <v>666243</v>
      </c>
      <c r="B15608" s="5" t="s">
        <v>94</v>
      </c>
    </row>
    <row r="15609" spans="1:2" x14ac:dyDescent="0.3">
      <c r="A15609" s="3">
        <v>666243</v>
      </c>
      <c r="B15609" s="5" t="s">
        <v>10</v>
      </c>
    </row>
    <row r="15610" spans="1:2" x14ac:dyDescent="0.3">
      <c r="A15610" s="3">
        <v>740925</v>
      </c>
      <c r="B15610" s="5" t="s">
        <v>1302</v>
      </c>
    </row>
    <row r="15611" spans="1:2" x14ac:dyDescent="0.3">
      <c r="A15611" s="3">
        <v>740925</v>
      </c>
      <c r="B15611" s="5" t="s">
        <v>10</v>
      </c>
    </row>
    <row r="15612" spans="1:2" x14ac:dyDescent="0.3">
      <c r="A15612" s="3">
        <v>542178</v>
      </c>
      <c r="B15612" s="5" t="s">
        <v>10</v>
      </c>
    </row>
    <row r="15613" spans="1:2" x14ac:dyDescent="0.3">
      <c r="A15613" s="3">
        <v>787723</v>
      </c>
      <c r="B15613" s="5" t="s">
        <v>10</v>
      </c>
    </row>
    <row r="15614" spans="1:2" x14ac:dyDescent="0.3">
      <c r="A15614" s="3">
        <v>787723</v>
      </c>
      <c r="B15614" s="5" t="s">
        <v>432</v>
      </c>
    </row>
    <row r="15615" spans="1:2" x14ac:dyDescent="0.3">
      <c r="A15615" s="3">
        <v>848932</v>
      </c>
      <c r="B15615" s="5" t="s">
        <v>1845</v>
      </c>
    </row>
    <row r="15616" spans="1:2" x14ac:dyDescent="0.3">
      <c r="A15616" s="3">
        <v>617502</v>
      </c>
      <c r="B15616" s="5" t="s">
        <v>1311</v>
      </c>
    </row>
    <row r="15617" spans="1:2" x14ac:dyDescent="0.3">
      <c r="A15617" s="3">
        <v>617502</v>
      </c>
      <c r="B15617" s="5" t="s">
        <v>108</v>
      </c>
    </row>
    <row r="15618" spans="1:2" x14ac:dyDescent="0.3">
      <c r="A15618" s="3">
        <v>617502</v>
      </c>
      <c r="B15618" s="5" t="s">
        <v>10</v>
      </c>
    </row>
    <row r="15619" spans="1:2" x14ac:dyDescent="0.3">
      <c r="A15619" s="3">
        <v>795607</v>
      </c>
      <c r="B15619" s="5" t="s">
        <v>411</v>
      </c>
    </row>
    <row r="15620" spans="1:2" x14ac:dyDescent="0.3">
      <c r="A15620" s="3">
        <v>875104</v>
      </c>
      <c r="B15620" s="5" t="s">
        <v>411</v>
      </c>
    </row>
    <row r="15621" spans="1:2" x14ac:dyDescent="0.3">
      <c r="A15621" s="3">
        <v>630004</v>
      </c>
      <c r="B15621" s="5" t="s">
        <v>108</v>
      </c>
    </row>
    <row r="15622" spans="1:2" x14ac:dyDescent="0.3">
      <c r="A15622" s="3">
        <v>630004</v>
      </c>
      <c r="B15622" s="5" t="s">
        <v>51</v>
      </c>
    </row>
    <row r="15623" spans="1:2" x14ac:dyDescent="0.3">
      <c r="A15623" s="3">
        <v>591273</v>
      </c>
      <c r="B15623" s="5" t="s">
        <v>10</v>
      </c>
    </row>
    <row r="15624" spans="1:2" x14ac:dyDescent="0.3">
      <c r="A15624" s="3">
        <v>609972</v>
      </c>
      <c r="B15624" s="5" t="s">
        <v>284</v>
      </c>
    </row>
    <row r="15625" spans="1:2" x14ac:dyDescent="0.3">
      <c r="A15625" s="3">
        <v>609972</v>
      </c>
      <c r="B15625" s="5" t="s">
        <v>10</v>
      </c>
    </row>
    <row r="15626" spans="1:2" x14ac:dyDescent="0.3">
      <c r="A15626" s="3">
        <v>449406</v>
      </c>
      <c r="B15626" s="5" t="s">
        <v>10</v>
      </c>
    </row>
    <row r="15627" spans="1:2" x14ac:dyDescent="0.3">
      <c r="A15627" s="3">
        <v>449406</v>
      </c>
      <c r="B15627" s="5" t="s">
        <v>784</v>
      </c>
    </row>
    <row r="15628" spans="1:2" x14ac:dyDescent="0.3">
      <c r="A15628" s="3">
        <v>685274</v>
      </c>
      <c r="B15628" s="5" t="s">
        <v>144</v>
      </c>
    </row>
    <row r="15629" spans="1:2" x14ac:dyDescent="0.3">
      <c r="A15629" s="3">
        <v>871964</v>
      </c>
      <c r="B15629" s="5" t="s">
        <v>2138</v>
      </c>
    </row>
    <row r="15630" spans="1:2" x14ac:dyDescent="0.3">
      <c r="A15630" s="3">
        <v>846214</v>
      </c>
      <c r="B15630" s="5" t="s">
        <v>10</v>
      </c>
    </row>
    <row r="15631" spans="1:2" x14ac:dyDescent="0.3">
      <c r="A15631" s="3">
        <v>516329</v>
      </c>
      <c r="B15631" s="5" t="s">
        <v>10</v>
      </c>
    </row>
    <row r="15632" spans="1:2" x14ac:dyDescent="0.3">
      <c r="A15632" s="3">
        <v>637534</v>
      </c>
      <c r="B15632" s="5" t="s">
        <v>108</v>
      </c>
    </row>
    <row r="15633" spans="1:2" x14ac:dyDescent="0.3">
      <c r="A15633" s="3">
        <v>524369</v>
      </c>
      <c r="B15633" s="5" t="s">
        <v>10</v>
      </c>
    </row>
    <row r="15634" spans="1:2" x14ac:dyDescent="0.3">
      <c r="A15634" s="3">
        <v>638597</v>
      </c>
      <c r="B15634" s="5" t="s">
        <v>10</v>
      </c>
    </row>
    <row r="15635" spans="1:2" x14ac:dyDescent="0.3">
      <c r="A15635" s="3">
        <v>729720</v>
      </c>
      <c r="B15635" s="5" t="s">
        <v>108</v>
      </c>
    </row>
    <row r="15636" spans="1:2" x14ac:dyDescent="0.3">
      <c r="A15636" s="3">
        <v>629028</v>
      </c>
      <c r="B15636" s="5" t="s">
        <v>94</v>
      </c>
    </row>
    <row r="15637" spans="1:2" x14ac:dyDescent="0.3">
      <c r="A15637" s="3">
        <v>718032</v>
      </c>
      <c r="B15637" s="5" t="s">
        <v>432</v>
      </c>
    </row>
    <row r="15638" spans="1:2" x14ac:dyDescent="0.3">
      <c r="A15638" s="3">
        <v>718032</v>
      </c>
      <c r="B15638" s="5" t="s">
        <v>10</v>
      </c>
    </row>
    <row r="15639" spans="1:2" x14ac:dyDescent="0.3">
      <c r="A15639" s="3">
        <v>893694</v>
      </c>
      <c r="B15639" s="5" t="s">
        <v>3926</v>
      </c>
    </row>
    <row r="15640" spans="1:2" x14ac:dyDescent="0.3">
      <c r="A15640" s="3">
        <v>623511</v>
      </c>
      <c r="B15640" s="5" t="s">
        <v>263</v>
      </c>
    </row>
    <row r="15641" spans="1:2" x14ac:dyDescent="0.3">
      <c r="A15641" s="3">
        <v>842033</v>
      </c>
      <c r="B15641" s="5" t="s">
        <v>94</v>
      </c>
    </row>
    <row r="15642" spans="1:2" x14ac:dyDescent="0.3">
      <c r="A15642" s="3">
        <v>881460</v>
      </c>
      <c r="B15642" s="5" t="s">
        <v>10</v>
      </c>
    </row>
    <row r="15643" spans="1:2" x14ac:dyDescent="0.3">
      <c r="A15643" s="3">
        <v>638449</v>
      </c>
      <c r="B15643" s="5" t="s">
        <v>432</v>
      </c>
    </row>
    <row r="15644" spans="1:2" x14ac:dyDescent="0.3">
      <c r="A15644" s="3">
        <v>638449</v>
      </c>
      <c r="B15644" s="5" t="s">
        <v>416</v>
      </c>
    </row>
    <row r="15645" spans="1:2" x14ac:dyDescent="0.3">
      <c r="A15645" s="3">
        <v>763025</v>
      </c>
      <c r="B15645" s="5" t="s">
        <v>10</v>
      </c>
    </row>
    <row r="15646" spans="1:2" x14ac:dyDescent="0.3">
      <c r="A15646" s="3">
        <v>628534</v>
      </c>
      <c r="B15646" s="5" t="s">
        <v>595</v>
      </c>
    </row>
    <row r="15647" spans="1:2" x14ac:dyDescent="0.3">
      <c r="A15647" s="3">
        <v>628534</v>
      </c>
      <c r="B15647" s="5" t="s">
        <v>19755</v>
      </c>
    </row>
    <row r="15648" spans="1:2" x14ac:dyDescent="0.3">
      <c r="A15648" s="3">
        <v>628534</v>
      </c>
      <c r="B15648" s="5" t="s">
        <v>10</v>
      </c>
    </row>
    <row r="15649" spans="1:2" x14ac:dyDescent="0.3">
      <c r="A15649" s="3">
        <v>927611</v>
      </c>
      <c r="B15649" s="5" t="s">
        <v>1845</v>
      </c>
    </row>
    <row r="15650" spans="1:2" x14ac:dyDescent="0.3">
      <c r="A15650" s="3">
        <v>628914</v>
      </c>
      <c r="B15650" s="5" t="s">
        <v>10</v>
      </c>
    </row>
    <row r="15651" spans="1:2" x14ac:dyDescent="0.3">
      <c r="A15651" s="3">
        <v>591274</v>
      </c>
      <c r="B15651" s="5" t="s">
        <v>10</v>
      </c>
    </row>
    <row r="15652" spans="1:2" x14ac:dyDescent="0.3">
      <c r="A15652" s="3">
        <v>578701</v>
      </c>
      <c r="B15652" s="5" t="s">
        <v>432</v>
      </c>
    </row>
    <row r="15653" spans="1:2" x14ac:dyDescent="0.3">
      <c r="A15653" s="3">
        <v>578701</v>
      </c>
      <c r="B15653" s="5" t="s">
        <v>10</v>
      </c>
    </row>
    <row r="15654" spans="1:2" x14ac:dyDescent="0.3">
      <c r="A15654" s="3">
        <v>586047</v>
      </c>
      <c r="B15654" s="5" t="s">
        <v>94</v>
      </c>
    </row>
    <row r="15655" spans="1:2" x14ac:dyDescent="0.3">
      <c r="A15655" s="3">
        <v>877013</v>
      </c>
      <c r="B15655" s="5" t="s">
        <v>19758</v>
      </c>
    </row>
    <row r="15656" spans="1:2" x14ac:dyDescent="0.3">
      <c r="A15656" s="3">
        <v>877013</v>
      </c>
      <c r="B15656" s="5" t="s">
        <v>108</v>
      </c>
    </row>
    <row r="15657" spans="1:2" x14ac:dyDescent="0.3">
      <c r="A15657" s="3">
        <v>877013</v>
      </c>
      <c r="B15657" s="5" t="s">
        <v>10588</v>
      </c>
    </row>
    <row r="15658" spans="1:2" x14ac:dyDescent="0.3">
      <c r="A15658" s="3">
        <v>877013</v>
      </c>
      <c r="B15658" s="5" t="s">
        <v>10</v>
      </c>
    </row>
    <row r="15659" spans="1:2" x14ac:dyDescent="0.3">
      <c r="A15659" s="3">
        <v>644583</v>
      </c>
      <c r="B15659" s="5" t="s">
        <v>416</v>
      </c>
    </row>
    <row r="15660" spans="1:2" x14ac:dyDescent="0.3">
      <c r="A15660" s="3">
        <v>644583</v>
      </c>
      <c r="B15660" s="5" t="s">
        <v>10</v>
      </c>
    </row>
    <row r="15661" spans="1:2" x14ac:dyDescent="0.3">
      <c r="A15661" s="3">
        <v>763788</v>
      </c>
      <c r="B15661" s="5" t="s">
        <v>10</v>
      </c>
    </row>
    <row r="15662" spans="1:2" x14ac:dyDescent="0.3">
      <c r="A15662" s="3">
        <v>525660</v>
      </c>
      <c r="B15662" s="5" t="s">
        <v>411</v>
      </c>
    </row>
    <row r="15663" spans="1:2" x14ac:dyDescent="0.3">
      <c r="A15663" s="3">
        <v>525660</v>
      </c>
      <c r="B15663" s="5" t="s">
        <v>784</v>
      </c>
    </row>
    <row r="15664" spans="1:2" x14ac:dyDescent="0.3">
      <c r="A15664" s="3">
        <v>525660</v>
      </c>
      <c r="B15664" s="5" t="s">
        <v>144</v>
      </c>
    </row>
    <row r="15665" spans="1:2" x14ac:dyDescent="0.3">
      <c r="A15665" s="3">
        <v>873972</v>
      </c>
      <c r="B15665" s="5" t="s">
        <v>10</v>
      </c>
    </row>
    <row r="15666" spans="1:2" x14ac:dyDescent="0.3">
      <c r="A15666" s="3">
        <v>672741</v>
      </c>
      <c r="B15666" s="5" t="s">
        <v>108</v>
      </c>
    </row>
    <row r="15667" spans="1:2" x14ac:dyDescent="0.3">
      <c r="A15667" s="3">
        <v>672741</v>
      </c>
      <c r="B15667" s="5" t="s">
        <v>10</v>
      </c>
    </row>
    <row r="15668" spans="1:2" x14ac:dyDescent="0.3">
      <c r="A15668" s="3">
        <v>691179</v>
      </c>
      <c r="B15668" s="5" t="s">
        <v>10</v>
      </c>
    </row>
    <row r="15669" spans="1:2" x14ac:dyDescent="0.3">
      <c r="A15669" s="3">
        <v>810271</v>
      </c>
      <c r="B15669" s="5" t="s">
        <v>10</v>
      </c>
    </row>
    <row r="15670" spans="1:2" x14ac:dyDescent="0.3">
      <c r="A15670" s="3">
        <v>762079</v>
      </c>
      <c r="B15670" s="5" t="s">
        <v>1540</v>
      </c>
    </row>
    <row r="15671" spans="1:2" x14ac:dyDescent="0.3">
      <c r="A15671" s="3">
        <v>762079</v>
      </c>
      <c r="B15671" s="5" t="s">
        <v>108</v>
      </c>
    </row>
    <row r="15672" spans="1:2" x14ac:dyDescent="0.3">
      <c r="A15672" s="3">
        <v>653349</v>
      </c>
      <c r="B15672" s="5" t="s">
        <v>10</v>
      </c>
    </row>
    <row r="15673" spans="1:2" x14ac:dyDescent="0.3">
      <c r="A15673" s="3">
        <v>654974</v>
      </c>
      <c r="B15673" s="5" t="s">
        <v>10</v>
      </c>
    </row>
    <row r="15674" spans="1:2" x14ac:dyDescent="0.3">
      <c r="A15674" s="3">
        <v>513692</v>
      </c>
      <c r="B15674" s="5" t="s">
        <v>411</v>
      </c>
    </row>
    <row r="15675" spans="1:2" x14ac:dyDescent="0.3">
      <c r="A15675" s="3">
        <v>513692</v>
      </c>
      <c r="B15675" s="5" t="s">
        <v>784</v>
      </c>
    </row>
    <row r="15676" spans="1:2" x14ac:dyDescent="0.3">
      <c r="A15676" s="3">
        <v>775244</v>
      </c>
      <c r="B15676" s="5" t="s">
        <v>1121</v>
      </c>
    </row>
    <row r="15677" spans="1:2" x14ac:dyDescent="0.3">
      <c r="A15677" s="3">
        <v>740658</v>
      </c>
      <c r="B15677" s="5" t="s">
        <v>411</v>
      </c>
    </row>
    <row r="15678" spans="1:2" x14ac:dyDescent="0.3">
      <c r="A15678" s="3">
        <v>601666</v>
      </c>
      <c r="B15678" s="5" t="s">
        <v>416</v>
      </c>
    </row>
    <row r="15679" spans="1:2" x14ac:dyDescent="0.3">
      <c r="A15679" s="3">
        <v>601666</v>
      </c>
      <c r="B15679" s="5" t="s">
        <v>10</v>
      </c>
    </row>
    <row r="15680" spans="1:2" x14ac:dyDescent="0.3">
      <c r="A15680" s="3">
        <v>681887</v>
      </c>
      <c r="B15680" s="5" t="s">
        <v>10</v>
      </c>
    </row>
    <row r="15681" spans="1:2" x14ac:dyDescent="0.3">
      <c r="A15681" s="3">
        <v>776305</v>
      </c>
      <c r="B15681" s="5" t="s">
        <v>144</v>
      </c>
    </row>
    <row r="15682" spans="1:2" x14ac:dyDescent="0.3">
      <c r="A15682" s="3">
        <v>763164</v>
      </c>
      <c r="B15682" s="5" t="s">
        <v>432</v>
      </c>
    </row>
    <row r="15683" spans="1:2" x14ac:dyDescent="0.3">
      <c r="A15683" s="3">
        <v>763164</v>
      </c>
      <c r="B15683" s="5" t="s">
        <v>8785</v>
      </c>
    </row>
    <row r="15684" spans="1:2" x14ac:dyDescent="0.3">
      <c r="A15684" s="3">
        <v>763164</v>
      </c>
      <c r="B15684" s="5" t="s">
        <v>10</v>
      </c>
    </row>
    <row r="15685" spans="1:2" x14ac:dyDescent="0.3">
      <c r="A15685" s="3">
        <v>763164</v>
      </c>
      <c r="B15685" s="5" t="s">
        <v>416</v>
      </c>
    </row>
    <row r="15686" spans="1:2" x14ac:dyDescent="0.3">
      <c r="A15686" s="3">
        <v>753601</v>
      </c>
      <c r="B15686" s="5" t="s">
        <v>1540</v>
      </c>
    </row>
    <row r="15687" spans="1:2" x14ac:dyDescent="0.3">
      <c r="A15687" s="3">
        <v>753601</v>
      </c>
      <c r="B15687" s="5" t="s">
        <v>108</v>
      </c>
    </row>
    <row r="15688" spans="1:2" x14ac:dyDescent="0.3">
      <c r="A15688" s="3">
        <v>753601</v>
      </c>
      <c r="B15688" s="5" t="s">
        <v>10</v>
      </c>
    </row>
    <row r="15689" spans="1:2" x14ac:dyDescent="0.3">
      <c r="A15689" s="3">
        <v>811592</v>
      </c>
      <c r="B15689" s="5" t="s">
        <v>416</v>
      </c>
    </row>
    <row r="15690" spans="1:2" x14ac:dyDescent="0.3">
      <c r="A15690" s="3">
        <v>811592</v>
      </c>
      <c r="B15690" s="5" t="s">
        <v>10</v>
      </c>
    </row>
    <row r="15691" spans="1:2" x14ac:dyDescent="0.3">
      <c r="A15691" s="3">
        <v>669671</v>
      </c>
      <c r="B15691" s="5" t="s">
        <v>416</v>
      </c>
    </row>
    <row r="15692" spans="1:2" x14ac:dyDescent="0.3">
      <c r="A15692" s="3">
        <v>669671</v>
      </c>
      <c r="B15692" s="5" t="s">
        <v>10</v>
      </c>
    </row>
    <row r="15693" spans="1:2" x14ac:dyDescent="0.3">
      <c r="A15693" s="3">
        <v>1050922</v>
      </c>
      <c r="B15693" s="5" t="s">
        <v>4184</v>
      </c>
    </row>
    <row r="15694" spans="1:2" x14ac:dyDescent="0.3">
      <c r="A15694" s="3">
        <v>807196</v>
      </c>
      <c r="B15694" s="5" t="s">
        <v>416</v>
      </c>
    </row>
    <row r="15695" spans="1:2" x14ac:dyDescent="0.3">
      <c r="A15695" s="3">
        <v>598331</v>
      </c>
      <c r="B15695" s="5" t="s">
        <v>10</v>
      </c>
    </row>
    <row r="15696" spans="1:2" x14ac:dyDescent="0.3">
      <c r="A15696" s="3">
        <v>843906</v>
      </c>
      <c r="B15696" s="5" t="s">
        <v>10</v>
      </c>
    </row>
    <row r="15697" spans="1:2" x14ac:dyDescent="0.3">
      <c r="A15697" s="3">
        <v>877183</v>
      </c>
      <c r="B15697" s="5" t="s">
        <v>10</v>
      </c>
    </row>
    <row r="15698" spans="1:2" x14ac:dyDescent="0.3">
      <c r="A15698" s="3">
        <v>595813</v>
      </c>
      <c r="B15698" s="5" t="s">
        <v>10</v>
      </c>
    </row>
    <row r="15699" spans="1:2" x14ac:dyDescent="0.3">
      <c r="A15699" s="3">
        <v>808023</v>
      </c>
      <c r="B15699" s="5" t="s">
        <v>10</v>
      </c>
    </row>
    <row r="15700" spans="1:2" x14ac:dyDescent="0.3">
      <c r="A15700" s="3">
        <v>581389</v>
      </c>
      <c r="B15700" s="5" t="s">
        <v>94</v>
      </c>
    </row>
    <row r="15701" spans="1:2" x14ac:dyDescent="0.3">
      <c r="A15701" s="3">
        <v>738652</v>
      </c>
      <c r="B15701" s="5" t="s">
        <v>10</v>
      </c>
    </row>
    <row r="15702" spans="1:2" x14ac:dyDescent="0.3">
      <c r="A15702" s="3">
        <v>670981</v>
      </c>
      <c r="B15702" s="5" t="s">
        <v>1036</v>
      </c>
    </row>
    <row r="15703" spans="1:2" x14ac:dyDescent="0.3">
      <c r="A15703" s="3">
        <v>670981</v>
      </c>
      <c r="B15703" s="5" t="s">
        <v>84</v>
      </c>
    </row>
    <row r="15704" spans="1:2" x14ac:dyDescent="0.3">
      <c r="A15704" s="3">
        <v>670981</v>
      </c>
      <c r="B15704" s="5" t="s">
        <v>284</v>
      </c>
    </row>
    <row r="15705" spans="1:2" x14ac:dyDescent="0.3">
      <c r="A15705" s="3">
        <v>670981</v>
      </c>
      <c r="B15705" s="5" t="s">
        <v>74</v>
      </c>
    </row>
    <row r="15706" spans="1:2" x14ac:dyDescent="0.3">
      <c r="A15706" s="3">
        <v>670981</v>
      </c>
      <c r="B15706" s="5" t="s">
        <v>584</v>
      </c>
    </row>
    <row r="15707" spans="1:2" x14ac:dyDescent="0.3">
      <c r="A15707" s="3">
        <v>670981</v>
      </c>
      <c r="B15707" s="5" t="s">
        <v>10</v>
      </c>
    </row>
    <row r="15708" spans="1:2" x14ac:dyDescent="0.3">
      <c r="A15708" s="3">
        <v>670981</v>
      </c>
      <c r="B15708" s="5" t="s">
        <v>108</v>
      </c>
    </row>
    <row r="15709" spans="1:2" x14ac:dyDescent="0.3">
      <c r="A15709" s="3">
        <v>670981</v>
      </c>
      <c r="B15709" s="5" t="s">
        <v>956</v>
      </c>
    </row>
    <row r="15710" spans="1:2" x14ac:dyDescent="0.3">
      <c r="A15710" s="3">
        <v>514466</v>
      </c>
      <c r="B15710" s="5" t="s">
        <v>1265</v>
      </c>
    </row>
    <row r="15711" spans="1:2" x14ac:dyDescent="0.3">
      <c r="A15711" s="3">
        <v>764835</v>
      </c>
      <c r="B15711" s="5" t="s">
        <v>432</v>
      </c>
    </row>
    <row r="15712" spans="1:2" x14ac:dyDescent="0.3">
      <c r="A15712" s="3">
        <v>764835</v>
      </c>
      <c r="B15712" s="5" t="s">
        <v>10</v>
      </c>
    </row>
    <row r="15713" spans="1:2" x14ac:dyDescent="0.3">
      <c r="A15713" s="3">
        <v>730840</v>
      </c>
      <c r="B15713" s="5" t="s">
        <v>10</v>
      </c>
    </row>
    <row r="15714" spans="1:2" x14ac:dyDescent="0.3">
      <c r="A15714" s="3">
        <v>766798</v>
      </c>
      <c r="B15714" s="5" t="s">
        <v>51</v>
      </c>
    </row>
    <row r="15715" spans="1:2" x14ac:dyDescent="0.3">
      <c r="A15715" s="3">
        <v>662638</v>
      </c>
      <c r="B15715" s="5" t="s">
        <v>144</v>
      </c>
    </row>
    <row r="15716" spans="1:2" x14ac:dyDescent="0.3">
      <c r="A15716" s="3">
        <v>763329</v>
      </c>
      <c r="B15716" s="5" t="s">
        <v>10</v>
      </c>
    </row>
    <row r="15717" spans="1:2" x14ac:dyDescent="0.3">
      <c r="A15717" s="3">
        <v>860867</v>
      </c>
      <c r="B15717" s="5" t="s">
        <v>10</v>
      </c>
    </row>
    <row r="15718" spans="1:2" x14ac:dyDescent="0.3">
      <c r="A15718" s="3">
        <v>695932</v>
      </c>
      <c r="B15718" s="5" t="s">
        <v>144</v>
      </c>
    </row>
    <row r="15719" spans="1:2" x14ac:dyDescent="0.3">
      <c r="A15719" s="3">
        <v>645788</v>
      </c>
      <c r="B15719" s="5" t="s">
        <v>1311</v>
      </c>
    </row>
    <row r="15720" spans="1:2" x14ac:dyDescent="0.3">
      <c r="A15720" s="3">
        <v>645788</v>
      </c>
      <c r="B15720" s="5" t="s">
        <v>1302</v>
      </c>
    </row>
    <row r="15721" spans="1:2" x14ac:dyDescent="0.3">
      <c r="A15721" s="3">
        <v>645788</v>
      </c>
      <c r="B15721" s="5" t="s">
        <v>416</v>
      </c>
    </row>
    <row r="15722" spans="1:2" x14ac:dyDescent="0.3">
      <c r="A15722" s="3">
        <v>645788</v>
      </c>
      <c r="B15722" s="5" t="s">
        <v>10</v>
      </c>
    </row>
    <row r="15723" spans="1:2" x14ac:dyDescent="0.3">
      <c r="A15723" s="3">
        <v>410113</v>
      </c>
      <c r="B15723" s="5" t="s">
        <v>10</v>
      </c>
    </row>
    <row r="15724" spans="1:2" x14ac:dyDescent="0.3">
      <c r="A15724" s="3">
        <v>773543</v>
      </c>
      <c r="B15724" s="5" t="s">
        <v>877</v>
      </c>
    </row>
    <row r="15725" spans="1:2" x14ac:dyDescent="0.3">
      <c r="A15725" s="3">
        <v>1286014</v>
      </c>
      <c r="B15725" s="5" t="s">
        <v>1845</v>
      </c>
    </row>
    <row r="15726" spans="1:2" x14ac:dyDescent="0.3">
      <c r="A15726" s="3">
        <v>736545</v>
      </c>
      <c r="B15726" s="5" t="s">
        <v>94</v>
      </c>
    </row>
    <row r="15727" spans="1:2" x14ac:dyDescent="0.3">
      <c r="A15727" s="3">
        <v>649409</v>
      </c>
      <c r="B15727" s="5" t="s">
        <v>10</v>
      </c>
    </row>
    <row r="15728" spans="1:2" x14ac:dyDescent="0.3">
      <c r="A15728" s="3">
        <v>866038</v>
      </c>
      <c r="B15728" s="5" t="s">
        <v>10</v>
      </c>
    </row>
    <row r="15729" spans="1:2" x14ac:dyDescent="0.3">
      <c r="A15729" s="3">
        <v>866038</v>
      </c>
      <c r="B15729" s="5" t="s">
        <v>220</v>
      </c>
    </row>
    <row r="15730" spans="1:2" x14ac:dyDescent="0.3">
      <c r="A15730" s="3">
        <v>591275</v>
      </c>
      <c r="B15730" s="5" t="s">
        <v>10</v>
      </c>
    </row>
    <row r="15731" spans="1:2" x14ac:dyDescent="0.3">
      <c r="A15731" s="3">
        <v>775996</v>
      </c>
      <c r="B15731" s="5" t="s">
        <v>10</v>
      </c>
    </row>
    <row r="15732" spans="1:2" x14ac:dyDescent="0.3">
      <c r="A15732" s="3">
        <v>619297</v>
      </c>
      <c r="B15732" s="5" t="s">
        <v>10</v>
      </c>
    </row>
    <row r="15733" spans="1:2" x14ac:dyDescent="0.3">
      <c r="A15733" s="3">
        <v>663260</v>
      </c>
      <c r="B15733" s="5" t="s">
        <v>108</v>
      </c>
    </row>
    <row r="15734" spans="1:2" x14ac:dyDescent="0.3">
      <c r="A15734" s="3">
        <v>796849</v>
      </c>
      <c r="B15734" s="5" t="s">
        <v>144</v>
      </c>
    </row>
    <row r="15735" spans="1:2" x14ac:dyDescent="0.3">
      <c r="A15735" s="3">
        <v>796849</v>
      </c>
      <c r="B15735" s="5" t="s">
        <v>10</v>
      </c>
    </row>
    <row r="15736" spans="1:2" x14ac:dyDescent="0.3">
      <c r="A15736" s="3">
        <v>567690</v>
      </c>
      <c r="B15736" s="5" t="s">
        <v>144</v>
      </c>
    </row>
    <row r="15737" spans="1:2" x14ac:dyDescent="0.3">
      <c r="A15737" s="3">
        <v>567690</v>
      </c>
      <c r="B15737" s="5" t="s">
        <v>10</v>
      </c>
    </row>
    <row r="15738" spans="1:2" x14ac:dyDescent="0.3">
      <c r="A15738" s="3">
        <v>597890</v>
      </c>
      <c r="B15738" s="5" t="s">
        <v>1905</v>
      </c>
    </row>
    <row r="15739" spans="1:2" x14ac:dyDescent="0.3">
      <c r="A15739" s="3">
        <v>597890</v>
      </c>
      <c r="B15739" s="5" t="s">
        <v>1302</v>
      </c>
    </row>
    <row r="15740" spans="1:2" x14ac:dyDescent="0.3">
      <c r="A15740" s="3">
        <v>597890</v>
      </c>
      <c r="B15740" s="5" t="s">
        <v>416</v>
      </c>
    </row>
    <row r="15741" spans="1:2" x14ac:dyDescent="0.3">
      <c r="A15741" s="3">
        <v>597890</v>
      </c>
      <c r="B15741" s="5" t="s">
        <v>10</v>
      </c>
    </row>
    <row r="15742" spans="1:2" x14ac:dyDescent="0.3">
      <c r="A15742" s="3">
        <v>579047</v>
      </c>
      <c r="B15742" s="5" t="s">
        <v>10</v>
      </c>
    </row>
    <row r="15743" spans="1:2" x14ac:dyDescent="0.3">
      <c r="A15743" s="3">
        <v>785663</v>
      </c>
      <c r="B15743" s="5" t="s">
        <v>10</v>
      </c>
    </row>
    <row r="15744" spans="1:2" x14ac:dyDescent="0.3">
      <c r="A15744" s="3">
        <v>607259</v>
      </c>
      <c r="B15744" s="5" t="s">
        <v>432</v>
      </c>
    </row>
    <row r="15745" spans="1:2" x14ac:dyDescent="0.3">
      <c r="A15745" s="3">
        <v>607259</v>
      </c>
      <c r="B15745" s="5" t="s">
        <v>10</v>
      </c>
    </row>
    <row r="15746" spans="1:2" x14ac:dyDescent="0.3">
      <c r="A15746" s="3">
        <v>798544</v>
      </c>
      <c r="B15746" s="5" t="s">
        <v>144</v>
      </c>
    </row>
    <row r="15747" spans="1:2" x14ac:dyDescent="0.3">
      <c r="A15747" s="3">
        <v>616651</v>
      </c>
      <c r="B15747" s="5" t="s">
        <v>108</v>
      </c>
    </row>
    <row r="15748" spans="1:2" x14ac:dyDescent="0.3">
      <c r="A15748" s="3">
        <v>616651</v>
      </c>
      <c r="B15748" s="5" t="s">
        <v>10</v>
      </c>
    </row>
    <row r="15749" spans="1:2" x14ac:dyDescent="0.3">
      <c r="A15749" s="3">
        <v>817485</v>
      </c>
      <c r="B15749" s="5" t="s">
        <v>94</v>
      </c>
    </row>
    <row r="15750" spans="1:2" x14ac:dyDescent="0.3">
      <c r="A15750" s="3">
        <v>736073</v>
      </c>
      <c r="B15750" s="5" t="s">
        <v>10</v>
      </c>
    </row>
    <row r="15751" spans="1:2" x14ac:dyDescent="0.3">
      <c r="A15751" s="3">
        <v>615643</v>
      </c>
      <c r="B15751" s="5" t="s">
        <v>10</v>
      </c>
    </row>
    <row r="15752" spans="1:2" x14ac:dyDescent="0.3">
      <c r="A15752" s="3">
        <v>800497</v>
      </c>
      <c r="B15752" s="5" t="s">
        <v>10</v>
      </c>
    </row>
    <row r="15753" spans="1:2" x14ac:dyDescent="0.3">
      <c r="A15753" s="3">
        <v>853812</v>
      </c>
      <c r="B15753" s="5" t="s">
        <v>1845</v>
      </c>
    </row>
    <row r="15754" spans="1:2" x14ac:dyDescent="0.3">
      <c r="A15754" s="3">
        <v>537116</v>
      </c>
      <c r="B15754" s="5" t="s">
        <v>10</v>
      </c>
    </row>
    <row r="15755" spans="1:2" x14ac:dyDescent="0.3">
      <c r="A15755" s="3">
        <v>595743</v>
      </c>
      <c r="B15755" s="5" t="s">
        <v>2805</v>
      </c>
    </row>
    <row r="15756" spans="1:2" x14ac:dyDescent="0.3">
      <c r="A15756" s="3">
        <v>595743</v>
      </c>
      <c r="B15756" s="5" t="s">
        <v>956</v>
      </c>
    </row>
    <row r="15757" spans="1:2" x14ac:dyDescent="0.3">
      <c r="A15757" s="3">
        <v>595743</v>
      </c>
      <c r="B15757" s="5" t="s">
        <v>584</v>
      </c>
    </row>
    <row r="15758" spans="1:2" x14ac:dyDescent="0.3">
      <c r="A15758" s="3">
        <v>595743</v>
      </c>
      <c r="B15758" s="5" t="s">
        <v>416</v>
      </c>
    </row>
    <row r="15759" spans="1:2" x14ac:dyDescent="0.3">
      <c r="A15759" s="3">
        <v>573164</v>
      </c>
      <c r="B15759" s="5" t="s">
        <v>74</v>
      </c>
    </row>
    <row r="15760" spans="1:2" x14ac:dyDescent="0.3">
      <c r="A15760" s="3">
        <v>672647</v>
      </c>
      <c r="B15760" s="5" t="s">
        <v>10</v>
      </c>
    </row>
    <row r="15761" spans="1:2" x14ac:dyDescent="0.3">
      <c r="A15761" s="3">
        <v>744746</v>
      </c>
      <c r="B15761" s="5" t="s">
        <v>2847</v>
      </c>
    </row>
    <row r="15762" spans="1:2" x14ac:dyDescent="0.3">
      <c r="A15762" s="3">
        <v>600583</v>
      </c>
      <c r="B15762" s="5" t="s">
        <v>367</v>
      </c>
    </row>
    <row r="15763" spans="1:2" x14ac:dyDescent="0.3">
      <c r="A15763" s="3">
        <v>600583</v>
      </c>
      <c r="B15763" s="5" t="s">
        <v>432</v>
      </c>
    </row>
    <row r="15764" spans="1:2" x14ac:dyDescent="0.3">
      <c r="A15764" s="3">
        <v>600583</v>
      </c>
      <c r="B15764" s="5" t="s">
        <v>759</v>
      </c>
    </row>
    <row r="15765" spans="1:2" x14ac:dyDescent="0.3">
      <c r="A15765" s="3">
        <v>600583</v>
      </c>
      <c r="B15765" s="5" t="s">
        <v>416</v>
      </c>
    </row>
    <row r="15766" spans="1:2" x14ac:dyDescent="0.3">
      <c r="A15766" s="3">
        <v>615658</v>
      </c>
      <c r="B15766" s="5" t="s">
        <v>432</v>
      </c>
    </row>
    <row r="15767" spans="1:2" x14ac:dyDescent="0.3">
      <c r="A15767" s="3">
        <v>615658</v>
      </c>
      <c r="B15767" s="5" t="s">
        <v>10</v>
      </c>
    </row>
    <row r="15768" spans="1:2" x14ac:dyDescent="0.3">
      <c r="A15768" s="3">
        <v>559581</v>
      </c>
      <c r="B15768" s="5" t="s">
        <v>284</v>
      </c>
    </row>
    <row r="15769" spans="1:2" x14ac:dyDescent="0.3">
      <c r="A15769" s="3">
        <v>559581</v>
      </c>
      <c r="B15769" s="5" t="s">
        <v>10</v>
      </c>
    </row>
    <row r="15770" spans="1:2" x14ac:dyDescent="0.3">
      <c r="A15770" s="3">
        <v>769749</v>
      </c>
      <c r="B15770" s="5" t="s">
        <v>10</v>
      </c>
    </row>
    <row r="15771" spans="1:2" x14ac:dyDescent="0.3">
      <c r="A15771" s="3">
        <v>761898</v>
      </c>
      <c r="B15771" s="5" t="s">
        <v>144</v>
      </c>
    </row>
    <row r="15772" spans="1:2" x14ac:dyDescent="0.3">
      <c r="A15772" s="3">
        <v>736074</v>
      </c>
      <c r="B15772" s="5" t="s">
        <v>10</v>
      </c>
    </row>
    <row r="15773" spans="1:2" x14ac:dyDescent="0.3">
      <c r="A15773" s="3">
        <v>866678</v>
      </c>
      <c r="B15773" s="5" t="s">
        <v>2138</v>
      </c>
    </row>
    <row r="15774" spans="1:2" x14ac:dyDescent="0.3">
      <c r="A15774" s="3">
        <v>920258</v>
      </c>
      <c r="B15774" s="5" t="s">
        <v>1845</v>
      </c>
    </row>
    <row r="15775" spans="1:2" x14ac:dyDescent="0.3">
      <c r="A15775" s="3">
        <v>645886</v>
      </c>
      <c r="B15775" s="5" t="s">
        <v>284</v>
      </c>
    </row>
    <row r="15776" spans="1:2" x14ac:dyDescent="0.3">
      <c r="A15776" s="3">
        <v>645886</v>
      </c>
      <c r="B15776" s="5" t="s">
        <v>416</v>
      </c>
    </row>
    <row r="15777" spans="1:2" x14ac:dyDescent="0.3">
      <c r="A15777" s="3">
        <v>645886</v>
      </c>
      <c r="B15777" s="5" t="s">
        <v>10</v>
      </c>
    </row>
    <row r="15778" spans="1:2" x14ac:dyDescent="0.3">
      <c r="A15778" s="3">
        <v>583406</v>
      </c>
      <c r="B15778" s="5" t="s">
        <v>432</v>
      </c>
    </row>
    <row r="15779" spans="1:2" x14ac:dyDescent="0.3">
      <c r="A15779" s="3">
        <v>583406</v>
      </c>
      <c r="B15779" s="5" t="s">
        <v>10</v>
      </c>
    </row>
    <row r="15780" spans="1:2" x14ac:dyDescent="0.3">
      <c r="A15780" s="3">
        <v>659940</v>
      </c>
      <c r="B15780" s="5" t="s">
        <v>1109</v>
      </c>
    </row>
    <row r="15781" spans="1:2" x14ac:dyDescent="0.3">
      <c r="A15781" s="3">
        <v>659940</v>
      </c>
      <c r="B15781" s="5" t="s">
        <v>284</v>
      </c>
    </row>
    <row r="15782" spans="1:2" x14ac:dyDescent="0.3">
      <c r="A15782" s="3">
        <v>854188</v>
      </c>
      <c r="B15782" s="5" t="s">
        <v>416</v>
      </c>
    </row>
    <row r="15783" spans="1:2" x14ac:dyDescent="0.3">
      <c r="A15783" s="3">
        <v>731740</v>
      </c>
      <c r="B15783" s="5" t="s">
        <v>10</v>
      </c>
    </row>
    <row r="15784" spans="1:2" x14ac:dyDescent="0.3">
      <c r="A15784" s="3">
        <v>623135</v>
      </c>
      <c r="B15784" s="5" t="s">
        <v>94</v>
      </c>
    </row>
    <row r="15785" spans="1:2" x14ac:dyDescent="0.3">
      <c r="A15785" s="3">
        <v>591538</v>
      </c>
      <c r="B15785" s="5" t="s">
        <v>10</v>
      </c>
    </row>
    <row r="15786" spans="1:2" x14ac:dyDescent="0.3">
      <c r="A15786" s="3">
        <v>602302</v>
      </c>
      <c r="B15786" s="5" t="s">
        <v>94</v>
      </c>
    </row>
    <row r="15787" spans="1:2" x14ac:dyDescent="0.3">
      <c r="A15787" s="3">
        <v>512025</v>
      </c>
      <c r="B15787" s="5" t="s">
        <v>10</v>
      </c>
    </row>
    <row r="15788" spans="1:2" x14ac:dyDescent="0.3">
      <c r="A15788" s="3">
        <v>862855</v>
      </c>
      <c r="B15788" s="5" t="s">
        <v>411</v>
      </c>
    </row>
    <row r="15789" spans="1:2" x14ac:dyDescent="0.3">
      <c r="A15789" s="3">
        <v>862855</v>
      </c>
      <c r="B15789" s="5" t="s">
        <v>10</v>
      </c>
    </row>
    <row r="15790" spans="1:2" x14ac:dyDescent="0.3">
      <c r="A15790" s="3">
        <v>760195</v>
      </c>
      <c r="B15790" s="5" t="s">
        <v>10</v>
      </c>
    </row>
    <row r="15791" spans="1:2" x14ac:dyDescent="0.3">
      <c r="A15791" s="3">
        <v>597891</v>
      </c>
      <c r="B15791" s="5" t="s">
        <v>10</v>
      </c>
    </row>
    <row r="15792" spans="1:2" x14ac:dyDescent="0.3">
      <c r="A15792" s="3">
        <v>793998</v>
      </c>
      <c r="B15792" s="5" t="s">
        <v>108</v>
      </c>
    </row>
    <row r="15793" spans="1:2" x14ac:dyDescent="0.3">
      <c r="A15793" s="3">
        <v>711963</v>
      </c>
      <c r="B15793" s="5" t="s">
        <v>759</v>
      </c>
    </row>
    <row r="15794" spans="1:2" x14ac:dyDescent="0.3">
      <c r="A15794" s="3">
        <v>726916</v>
      </c>
      <c r="B15794" s="5" t="s">
        <v>750</v>
      </c>
    </row>
    <row r="15795" spans="1:2" x14ac:dyDescent="0.3">
      <c r="A15795" s="3">
        <v>633802</v>
      </c>
      <c r="B15795" s="5" t="s">
        <v>877</v>
      </c>
    </row>
    <row r="15796" spans="1:2" x14ac:dyDescent="0.3">
      <c r="A15796" s="3">
        <v>618162</v>
      </c>
      <c r="B15796" s="5" t="s">
        <v>10</v>
      </c>
    </row>
    <row r="15797" spans="1:2" x14ac:dyDescent="0.3">
      <c r="A15797" s="3">
        <v>844069</v>
      </c>
      <c r="B15797" s="5" t="s">
        <v>94</v>
      </c>
    </row>
    <row r="15798" spans="1:2" x14ac:dyDescent="0.3">
      <c r="A15798" s="3">
        <v>768334</v>
      </c>
      <c r="B15798" s="5" t="s">
        <v>540</v>
      </c>
    </row>
    <row r="15799" spans="1:2" x14ac:dyDescent="0.3">
      <c r="A15799" s="3">
        <v>682254</v>
      </c>
      <c r="B15799" s="5" t="s">
        <v>10</v>
      </c>
    </row>
    <row r="15800" spans="1:2" x14ac:dyDescent="0.3">
      <c r="A15800" s="3">
        <v>739413</v>
      </c>
      <c r="B15800" s="5" t="s">
        <v>10</v>
      </c>
    </row>
    <row r="15801" spans="1:2" x14ac:dyDescent="0.3">
      <c r="A15801" s="3">
        <v>698201</v>
      </c>
      <c r="B15801" s="5" t="s">
        <v>144</v>
      </c>
    </row>
    <row r="15802" spans="1:2" x14ac:dyDescent="0.3">
      <c r="A15802" s="3">
        <v>649087</v>
      </c>
      <c r="B15802" s="5" t="s">
        <v>750</v>
      </c>
    </row>
    <row r="15803" spans="1:2" x14ac:dyDescent="0.3">
      <c r="A15803" s="3">
        <v>851925</v>
      </c>
      <c r="B15803" s="5" t="s">
        <v>10</v>
      </c>
    </row>
    <row r="15804" spans="1:2" x14ac:dyDescent="0.3">
      <c r="A15804" s="3">
        <v>607844</v>
      </c>
      <c r="B15804" s="5" t="s">
        <v>94</v>
      </c>
    </row>
    <row r="15805" spans="1:2" x14ac:dyDescent="0.3">
      <c r="A15805" s="3">
        <v>683127</v>
      </c>
      <c r="B15805" s="5" t="s">
        <v>144</v>
      </c>
    </row>
    <row r="15806" spans="1:2" x14ac:dyDescent="0.3">
      <c r="A15806" s="3">
        <v>938090</v>
      </c>
      <c r="B15806" s="5" t="s">
        <v>94</v>
      </c>
    </row>
    <row r="15807" spans="1:2" x14ac:dyDescent="0.3">
      <c r="A15807" s="3">
        <v>834143</v>
      </c>
      <c r="B15807" s="5" t="s">
        <v>10</v>
      </c>
    </row>
    <row r="15808" spans="1:2" x14ac:dyDescent="0.3">
      <c r="A15808" s="3">
        <v>511809</v>
      </c>
      <c r="B15808" s="5" t="s">
        <v>10</v>
      </c>
    </row>
    <row r="15809" spans="1:2" x14ac:dyDescent="0.3">
      <c r="A15809" s="3">
        <v>792657</v>
      </c>
      <c r="B15809" s="5" t="s">
        <v>10</v>
      </c>
    </row>
    <row r="15810" spans="1:2" x14ac:dyDescent="0.3">
      <c r="A15810" s="3">
        <v>804755</v>
      </c>
      <c r="B15810" s="5" t="s">
        <v>10</v>
      </c>
    </row>
    <row r="15811" spans="1:2" x14ac:dyDescent="0.3">
      <c r="A15811" s="3">
        <v>617762</v>
      </c>
      <c r="B15811" s="5" t="s">
        <v>416</v>
      </c>
    </row>
    <row r="15812" spans="1:2" x14ac:dyDescent="0.3">
      <c r="A15812" s="3">
        <v>529106</v>
      </c>
      <c r="B15812" s="5" t="s">
        <v>877</v>
      </c>
    </row>
    <row r="15813" spans="1:2" x14ac:dyDescent="0.3">
      <c r="A15813" s="3">
        <v>803923</v>
      </c>
      <c r="B15813" s="5" t="s">
        <v>284</v>
      </c>
    </row>
    <row r="15814" spans="1:2" x14ac:dyDescent="0.3">
      <c r="A15814" s="3">
        <v>803923</v>
      </c>
      <c r="B15814" s="5" t="s">
        <v>10</v>
      </c>
    </row>
    <row r="15815" spans="1:2" x14ac:dyDescent="0.3">
      <c r="A15815" s="3">
        <v>650031</v>
      </c>
      <c r="B15815" s="5" t="s">
        <v>1109</v>
      </c>
    </row>
    <row r="15816" spans="1:2" x14ac:dyDescent="0.3">
      <c r="A15816" s="3">
        <v>644092</v>
      </c>
      <c r="B15816" s="5" t="s">
        <v>10</v>
      </c>
    </row>
    <row r="15817" spans="1:2" x14ac:dyDescent="0.3">
      <c r="A15817" s="3">
        <v>758866</v>
      </c>
      <c r="B15817" s="5" t="s">
        <v>144</v>
      </c>
    </row>
    <row r="15818" spans="1:2" x14ac:dyDescent="0.3">
      <c r="A15818" s="3">
        <v>587996</v>
      </c>
      <c r="B15818" s="5" t="s">
        <v>51</v>
      </c>
    </row>
    <row r="15819" spans="1:2" x14ac:dyDescent="0.3">
      <c r="A15819" s="3">
        <v>664236</v>
      </c>
      <c r="B15819" s="5" t="s">
        <v>432</v>
      </c>
    </row>
    <row r="15820" spans="1:2" x14ac:dyDescent="0.3">
      <c r="A15820" s="3">
        <v>664236</v>
      </c>
      <c r="B15820" s="5" t="s">
        <v>411</v>
      </c>
    </row>
    <row r="15821" spans="1:2" x14ac:dyDescent="0.3">
      <c r="A15821" s="3">
        <v>664236</v>
      </c>
      <c r="B15821" s="5" t="s">
        <v>784</v>
      </c>
    </row>
    <row r="15822" spans="1:2" x14ac:dyDescent="0.3">
      <c r="A15822" s="3">
        <v>664236</v>
      </c>
      <c r="B15822" s="5" t="s">
        <v>416</v>
      </c>
    </row>
    <row r="15823" spans="1:2" x14ac:dyDescent="0.3">
      <c r="A15823" s="3">
        <v>664236</v>
      </c>
      <c r="B15823" s="5" t="s">
        <v>10</v>
      </c>
    </row>
    <row r="15824" spans="1:2" x14ac:dyDescent="0.3">
      <c r="A15824" s="3">
        <v>579741</v>
      </c>
      <c r="B15824" s="5" t="s">
        <v>144</v>
      </c>
    </row>
    <row r="15825" spans="1:2" x14ac:dyDescent="0.3">
      <c r="A15825" s="3">
        <v>597316</v>
      </c>
      <c r="B15825" s="5" t="s">
        <v>432</v>
      </c>
    </row>
    <row r="15826" spans="1:2" x14ac:dyDescent="0.3">
      <c r="A15826" s="3">
        <v>597316</v>
      </c>
      <c r="B15826" s="5" t="s">
        <v>2847</v>
      </c>
    </row>
    <row r="15827" spans="1:2" x14ac:dyDescent="0.3">
      <c r="A15827" s="3">
        <v>643586</v>
      </c>
      <c r="B15827" s="5" t="s">
        <v>10</v>
      </c>
    </row>
    <row r="15828" spans="1:2" x14ac:dyDescent="0.3">
      <c r="A15828" s="3">
        <v>864873</v>
      </c>
      <c r="B15828" s="5" t="s">
        <v>432</v>
      </c>
    </row>
    <row r="15829" spans="1:2" x14ac:dyDescent="0.3">
      <c r="A15829" s="3">
        <v>682532</v>
      </c>
      <c r="B15829" s="5" t="s">
        <v>10</v>
      </c>
    </row>
    <row r="15830" spans="1:2" x14ac:dyDescent="0.3">
      <c r="A15830" s="3">
        <v>565028</v>
      </c>
      <c r="B15830" s="5" t="s">
        <v>432</v>
      </c>
    </row>
    <row r="15831" spans="1:2" x14ac:dyDescent="0.3">
      <c r="A15831" s="3">
        <v>565028</v>
      </c>
      <c r="B15831" s="5" t="s">
        <v>10</v>
      </c>
    </row>
    <row r="15832" spans="1:2" x14ac:dyDescent="0.3">
      <c r="A15832" s="3">
        <v>811050</v>
      </c>
      <c r="B15832" s="5" t="s">
        <v>540</v>
      </c>
    </row>
    <row r="15833" spans="1:2" x14ac:dyDescent="0.3">
      <c r="A15833" s="3">
        <v>424277</v>
      </c>
      <c r="B15833" s="5" t="s">
        <v>1540</v>
      </c>
    </row>
    <row r="15834" spans="1:2" x14ac:dyDescent="0.3">
      <c r="A15834" s="3">
        <v>424277</v>
      </c>
      <c r="B15834" s="5" t="s">
        <v>108</v>
      </c>
    </row>
    <row r="15835" spans="1:2" x14ac:dyDescent="0.3">
      <c r="A15835" s="3">
        <v>424277</v>
      </c>
      <c r="B15835" s="5" t="s">
        <v>284</v>
      </c>
    </row>
    <row r="15836" spans="1:2" x14ac:dyDescent="0.3">
      <c r="A15836" s="3">
        <v>424277</v>
      </c>
      <c r="B15836" s="5" t="s">
        <v>883</v>
      </c>
    </row>
    <row r="15837" spans="1:2" x14ac:dyDescent="0.3">
      <c r="A15837" s="3">
        <v>424277</v>
      </c>
      <c r="B15837" s="5" t="s">
        <v>144</v>
      </c>
    </row>
    <row r="15838" spans="1:2" x14ac:dyDescent="0.3">
      <c r="A15838" s="3">
        <v>424277</v>
      </c>
      <c r="B15838" s="5" t="s">
        <v>74</v>
      </c>
    </row>
    <row r="15839" spans="1:2" x14ac:dyDescent="0.3">
      <c r="A15839" s="3">
        <v>424277</v>
      </c>
      <c r="B15839" s="5" t="s">
        <v>584</v>
      </c>
    </row>
    <row r="15840" spans="1:2" x14ac:dyDescent="0.3">
      <c r="A15840" s="3">
        <v>602666</v>
      </c>
      <c r="B15840" s="5" t="s">
        <v>411</v>
      </c>
    </row>
    <row r="15841" spans="1:2" x14ac:dyDescent="0.3">
      <c r="A15841" s="3">
        <v>845861</v>
      </c>
      <c r="B15841" s="5" t="s">
        <v>595</v>
      </c>
    </row>
    <row r="15842" spans="1:2" x14ac:dyDescent="0.3">
      <c r="A15842" s="3">
        <v>760747</v>
      </c>
      <c r="B15842" s="5" t="s">
        <v>263</v>
      </c>
    </row>
    <row r="15843" spans="1:2" x14ac:dyDescent="0.3">
      <c r="A15843" s="3">
        <v>574060</v>
      </c>
      <c r="B15843" s="5" t="s">
        <v>108</v>
      </c>
    </row>
    <row r="15844" spans="1:2" x14ac:dyDescent="0.3">
      <c r="A15844" s="3">
        <v>574060</v>
      </c>
      <c r="B15844" s="5" t="s">
        <v>284</v>
      </c>
    </row>
    <row r="15845" spans="1:2" x14ac:dyDescent="0.3">
      <c r="A15845" s="3">
        <v>574060</v>
      </c>
      <c r="B15845" s="5" t="s">
        <v>10</v>
      </c>
    </row>
    <row r="15846" spans="1:2" x14ac:dyDescent="0.3">
      <c r="A15846" s="3">
        <v>788929</v>
      </c>
      <c r="B15846" s="5" t="s">
        <v>2138</v>
      </c>
    </row>
    <row r="15847" spans="1:2" x14ac:dyDescent="0.3">
      <c r="A15847" s="3">
        <v>788929</v>
      </c>
      <c r="B15847" s="5" t="s">
        <v>750</v>
      </c>
    </row>
    <row r="15848" spans="1:2" x14ac:dyDescent="0.3">
      <c r="A15848" s="3">
        <v>788929</v>
      </c>
      <c r="B15848" s="5" t="s">
        <v>3578</v>
      </c>
    </row>
    <row r="15849" spans="1:2" x14ac:dyDescent="0.3">
      <c r="A15849" s="3">
        <v>874299</v>
      </c>
      <c r="B15849" s="5" t="s">
        <v>10</v>
      </c>
    </row>
    <row r="15850" spans="1:2" x14ac:dyDescent="0.3">
      <c r="A15850" s="3">
        <v>895001</v>
      </c>
      <c r="B15850" s="5" t="s">
        <v>220</v>
      </c>
    </row>
    <row r="15851" spans="1:2" x14ac:dyDescent="0.3">
      <c r="A15851" s="3">
        <v>664574</v>
      </c>
      <c r="B15851" s="5" t="s">
        <v>416</v>
      </c>
    </row>
    <row r="15852" spans="1:2" x14ac:dyDescent="0.3">
      <c r="A15852" s="3">
        <v>604360</v>
      </c>
      <c r="B15852" s="5" t="s">
        <v>94</v>
      </c>
    </row>
    <row r="15853" spans="1:2" x14ac:dyDescent="0.3">
      <c r="A15853" s="3">
        <v>803279</v>
      </c>
      <c r="B15853" s="5" t="s">
        <v>144</v>
      </c>
    </row>
    <row r="15854" spans="1:2" x14ac:dyDescent="0.3">
      <c r="A15854" s="3">
        <v>791469</v>
      </c>
      <c r="B15854" s="5" t="s">
        <v>10</v>
      </c>
    </row>
    <row r="15855" spans="1:2" x14ac:dyDescent="0.3">
      <c r="A15855" s="3">
        <v>557950</v>
      </c>
      <c r="B15855" s="5" t="s">
        <v>10</v>
      </c>
    </row>
    <row r="15856" spans="1:2" x14ac:dyDescent="0.3">
      <c r="A15856" s="3">
        <v>630392</v>
      </c>
      <c r="B15856" s="5" t="s">
        <v>108</v>
      </c>
    </row>
    <row r="15857" spans="1:2" x14ac:dyDescent="0.3">
      <c r="A15857" s="3">
        <v>630392</v>
      </c>
      <c r="B15857" s="5" t="s">
        <v>10</v>
      </c>
    </row>
    <row r="15858" spans="1:2" x14ac:dyDescent="0.3">
      <c r="A15858" s="3">
        <v>667276</v>
      </c>
      <c r="B15858" s="5" t="s">
        <v>74</v>
      </c>
    </row>
    <row r="15859" spans="1:2" x14ac:dyDescent="0.3">
      <c r="A15859" s="3">
        <v>667276</v>
      </c>
      <c r="B15859" s="5" t="s">
        <v>3926</v>
      </c>
    </row>
    <row r="15860" spans="1:2" x14ac:dyDescent="0.3">
      <c r="A15860" s="3">
        <v>580532</v>
      </c>
      <c r="B15860" s="5" t="s">
        <v>1540</v>
      </c>
    </row>
    <row r="15861" spans="1:2" x14ac:dyDescent="0.3">
      <c r="A15861" s="3">
        <v>580532</v>
      </c>
      <c r="B15861" s="5" t="s">
        <v>432</v>
      </c>
    </row>
    <row r="15862" spans="1:2" x14ac:dyDescent="0.3">
      <c r="A15862" s="3">
        <v>629017</v>
      </c>
      <c r="B15862" s="5" t="s">
        <v>10</v>
      </c>
    </row>
    <row r="15863" spans="1:2" x14ac:dyDescent="0.3">
      <c r="A15863" s="3">
        <v>817451</v>
      </c>
      <c r="B15863" s="5" t="s">
        <v>19759</v>
      </c>
    </row>
    <row r="15864" spans="1:2" x14ac:dyDescent="0.3">
      <c r="A15864" s="3">
        <v>817451</v>
      </c>
      <c r="B15864" s="5" t="s">
        <v>10</v>
      </c>
    </row>
    <row r="15865" spans="1:2" x14ac:dyDescent="0.3">
      <c r="A15865" s="3">
        <v>817451</v>
      </c>
      <c r="B15865" s="5" t="s">
        <v>416</v>
      </c>
    </row>
    <row r="15866" spans="1:2" x14ac:dyDescent="0.3">
      <c r="A15866" s="3">
        <v>579051</v>
      </c>
      <c r="B15866" s="5" t="s">
        <v>10</v>
      </c>
    </row>
    <row r="15867" spans="1:2" x14ac:dyDescent="0.3">
      <c r="A15867" s="3">
        <v>820511</v>
      </c>
      <c r="B15867" s="5" t="s">
        <v>416</v>
      </c>
    </row>
    <row r="15868" spans="1:2" x14ac:dyDescent="0.3">
      <c r="A15868" s="3">
        <v>706972</v>
      </c>
      <c r="B15868" s="5" t="s">
        <v>10</v>
      </c>
    </row>
    <row r="15869" spans="1:2" x14ac:dyDescent="0.3">
      <c r="A15869" s="3">
        <v>639557</v>
      </c>
      <c r="B15869" s="5" t="s">
        <v>411</v>
      </c>
    </row>
    <row r="15870" spans="1:2" x14ac:dyDescent="0.3">
      <c r="A15870" s="3">
        <v>639557</v>
      </c>
      <c r="B15870" s="5" t="s">
        <v>784</v>
      </c>
    </row>
    <row r="15871" spans="1:2" x14ac:dyDescent="0.3">
      <c r="A15871" s="3">
        <v>896221</v>
      </c>
      <c r="B15871" s="5" t="s">
        <v>10</v>
      </c>
    </row>
    <row r="15872" spans="1:2" x14ac:dyDescent="0.3">
      <c r="A15872" s="3">
        <v>896221</v>
      </c>
      <c r="B15872" s="5" t="s">
        <v>367</v>
      </c>
    </row>
    <row r="15873" spans="1:2" x14ac:dyDescent="0.3">
      <c r="A15873" s="3">
        <v>680447</v>
      </c>
      <c r="B15873" s="5" t="s">
        <v>284</v>
      </c>
    </row>
    <row r="15874" spans="1:2" x14ac:dyDescent="0.3">
      <c r="A15874" s="3">
        <v>791568</v>
      </c>
      <c r="B15874" s="5" t="s">
        <v>1523</v>
      </c>
    </row>
    <row r="15875" spans="1:2" x14ac:dyDescent="0.3">
      <c r="A15875" s="3">
        <v>791568</v>
      </c>
      <c r="B15875" s="5" t="s">
        <v>416</v>
      </c>
    </row>
    <row r="15876" spans="1:2" x14ac:dyDescent="0.3">
      <c r="A15876" s="3">
        <v>863851</v>
      </c>
      <c r="B15876" s="5" t="s">
        <v>74</v>
      </c>
    </row>
    <row r="15877" spans="1:2" x14ac:dyDescent="0.3">
      <c r="A15877" s="3">
        <v>832074</v>
      </c>
      <c r="B15877" s="5" t="s">
        <v>877</v>
      </c>
    </row>
    <row r="15878" spans="1:2" x14ac:dyDescent="0.3">
      <c r="A15878" s="3">
        <v>808090</v>
      </c>
      <c r="B15878" s="5" t="s">
        <v>10</v>
      </c>
    </row>
    <row r="15879" spans="1:2" x14ac:dyDescent="0.3">
      <c r="A15879" s="3">
        <v>567797</v>
      </c>
      <c r="B15879" s="5" t="s">
        <v>367</v>
      </c>
    </row>
    <row r="15880" spans="1:2" x14ac:dyDescent="0.3">
      <c r="A15880" s="3">
        <v>567797</v>
      </c>
      <c r="B15880" s="5" t="s">
        <v>416</v>
      </c>
    </row>
    <row r="15881" spans="1:2" x14ac:dyDescent="0.3">
      <c r="A15881" s="3">
        <v>567797</v>
      </c>
      <c r="B15881" s="5" t="s">
        <v>10</v>
      </c>
    </row>
    <row r="15882" spans="1:2" x14ac:dyDescent="0.3">
      <c r="A15882" s="3">
        <v>716594</v>
      </c>
      <c r="B15882" s="5" t="s">
        <v>10</v>
      </c>
    </row>
    <row r="15883" spans="1:2" x14ac:dyDescent="0.3">
      <c r="A15883" s="3">
        <v>797394</v>
      </c>
      <c r="B15883" s="5" t="s">
        <v>877</v>
      </c>
    </row>
    <row r="15884" spans="1:2" x14ac:dyDescent="0.3">
      <c r="A15884" s="3">
        <v>797394</v>
      </c>
      <c r="B15884" s="5" t="s">
        <v>10</v>
      </c>
    </row>
    <row r="15885" spans="1:2" x14ac:dyDescent="0.3">
      <c r="A15885" s="3">
        <v>672437</v>
      </c>
      <c r="B15885" s="5" t="s">
        <v>432</v>
      </c>
    </row>
    <row r="15886" spans="1:2" x14ac:dyDescent="0.3">
      <c r="A15886" s="3">
        <v>504148</v>
      </c>
      <c r="B15886" s="5" t="s">
        <v>10</v>
      </c>
    </row>
    <row r="15887" spans="1:2" x14ac:dyDescent="0.3">
      <c r="A15887" s="3">
        <v>853588</v>
      </c>
      <c r="B15887" s="5" t="s">
        <v>284</v>
      </c>
    </row>
    <row r="15888" spans="1:2" x14ac:dyDescent="0.3">
      <c r="A15888" s="3">
        <v>780382</v>
      </c>
      <c r="B15888" s="5" t="s">
        <v>432</v>
      </c>
    </row>
    <row r="15889" spans="1:2" x14ac:dyDescent="0.3">
      <c r="A15889" s="3">
        <v>780382</v>
      </c>
      <c r="B15889" s="5" t="s">
        <v>108</v>
      </c>
    </row>
    <row r="15890" spans="1:2" x14ac:dyDescent="0.3">
      <c r="A15890" s="3">
        <v>842171</v>
      </c>
      <c r="B15890" s="5" t="s">
        <v>220</v>
      </c>
    </row>
    <row r="15891" spans="1:2" x14ac:dyDescent="0.3">
      <c r="A15891" s="3">
        <v>744278</v>
      </c>
      <c r="B15891" s="5" t="s">
        <v>540</v>
      </c>
    </row>
    <row r="15892" spans="1:2" x14ac:dyDescent="0.3">
      <c r="A15892" s="3">
        <v>805195</v>
      </c>
      <c r="B15892" s="5" t="s">
        <v>10</v>
      </c>
    </row>
    <row r="15893" spans="1:2" x14ac:dyDescent="0.3">
      <c r="A15893" s="3">
        <v>467909</v>
      </c>
      <c r="B15893" s="5" t="s">
        <v>10</v>
      </c>
    </row>
    <row r="15894" spans="1:2" x14ac:dyDescent="0.3">
      <c r="A15894" s="3">
        <v>573680</v>
      </c>
      <c r="B15894" s="5" t="s">
        <v>416</v>
      </c>
    </row>
    <row r="15895" spans="1:2" x14ac:dyDescent="0.3">
      <c r="A15895" s="3">
        <v>660262</v>
      </c>
      <c r="B15895" s="5" t="s">
        <v>263</v>
      </c>
    </row>
    <row r="15896" spans="1:2" x14ac:dyDescent="0.3">
      <c r="A15896" s="3">
        <v>779047</v>
      </c>
      <c r="B15896" s="5" t="s">
        <v>10</v>
      </c>
    </row>
    <row r="15897" spans="1:2" x14ac:dyDescent="0.3">
      <c r="A15897" s="3">
        <v>765245</v>
      </c>
      <c r="B15897" s="5" t="s">
        <v>10</v>
      </c>
    </row>
    <row r="15898" spans="1:2" x14ac:dyDescent="0.3">
      <c r="A15898" s="3">
        <v>534072</v>
      </c>
      <c r="B15898" s="5" t="s">
        <v>367</v>
      </c>
    </row>
    <row r="15899" spans="1:2" x14ac:dyDescent="0.3">
      <c r="A15899" s="3">
        <v>534072</v>
      </c>
      <c r="B15899" s="5" t="s">
        <v>416</v>
      </c>
    </row>
    <row r="15900" spans="1:2" x14ac:dyDescent="0.3">
      <c r="A15900" s="3">
        <v>534072</v>
      </c>
      <c r="B15900" s="5" t="s">
        <v>10</v>
      </c>
    </row>
    <row r="15901" spans="1:2" x14ac:dyDescent="0.3">
      <c r="A15901" s="3">
        <v>826749</v>
      </c>
      <c r="B15901" s="5" t="s">
        <v>10</v>
      </c>
    </row>
    <row r="15902" spans="1:2" x14ac:dyDescent="0.3">
      <c r="A15902" s="3">
        <v>598896</v>
      </c>
      <c r="B15902" s="5" t="s">
        <v>10</v>
      </c>
    </row>
    <row r="15903" spans="1:2" x14ac:dyDescent="0.3">
      <c r="A15903" s="3">
        <v>618416</v>
      </c>
      <c r="B15903" s="5" t="s">
        <v>367</v>
      </c>
    </row>
    <row r="15904" spans="1:2" x14ac:dyDescent="0.3">
      <c r="A15904" s="3">
        <v>618416</v>
      </c>
      <c r="B15904" s="5" t="s">
        <v>10</v>
      </c>
    </row>
    <row r="15905" spans="1:2" x14ac:dyDescent="0.3">
      <c r="A15905" s="3">
        <v>853376</v>
      </c>
      <c r="B15905" s="5" t="s">
        <v>1845</v>
      </c>
    </row>
    <row r="15906" spans="1:2" x14ac:dyDescent="0.3">
      <c r="A15906" s="3">
        <v>714869</v>
      </c>
      <c r="B15906" s="5" t="s">
        <v>108</v>
      </c>
    </row>
    <row r="15907" spans="1:2" x14ac:dyDescent="0.3">
      <c r="A15907" s="3">
        <v>825997</v>
      </c>
      <c r="B15907" s="5" t="s">
        <v>10</v>
      </c>
    </row>
    <row r="15908" spans="1:2" x14ac:dyDescent="0.3">
      <c r="A15908" s="3">
        <v>938092</v>
      </c>
      <c r="B15908" s="5" t="s">
        <v>94</v>
      </c>
    </row>
    <row r="15909" spans="1:2" x14ac:dyDescent="0.3">
      <c r="A15909" s="3">
        <v>834404</v>
      </c>
      <c r="B15909" s="5" t="s">
        <v>10</v>
      </c>
    </row>
    <row r="15910" spans="1:2" x14ac:dyDescent="0.3">
      <c r="A15910" s="3">
        <v>734796</v>
      </c>
      <c r="B15910" s="5" t="s">
        <v>540</v>
      </c>
    </row>
    <row r="15911" spans="1:2" x14ac:dyDescent="0.3">
      <c r="A15911" s="3">
        <v>598014</v>
      </c>
      <c r="B15911" s="5" t="s">
        <v>877</v>
      </c>
    </row>
    <row r="15912" spans="1:2" x14ac:dyDescent="0.3">
      <c r="A15912" s="3">
        <v>811367</v>
      </c>
      <c r="B15912" s="5" t="s">
        <v>10</v>
      </c>
    </row>
    <row r="15913" spans="1:2" x14ac:dyDescent="0.3">
      <c r="A15913" s="3">
        <v>656159</v>
      </c>
      <c r="B15913" s="5" t="s">
        <v>94</v>
      </c>
    </row>
    <row r="15914" spans="1:2" x14ac:dyDescent="0.3">
      <c r="A15914" s="3">
        <v>656159</v>
      </c>
      <c r="B15914" s="5" t="s">
        <v>10</v>
      </c>
    </row>
    <row r="15915" spans="1:2" x14ac:dyDescent="0.3">
      <c r="A15915" s="3">
        <v>520663</v>
      </c>
      <c r="B15915" s="5" t="s">
        <v>10</v>
      </c>
    </row>
    <row r="15916" spans="1:2" x14ac:dyDescent="0.3">
      <c r="A15916" s="3">
        <v>805411</v>
      </c>
      <c r="B15916" s="5" t="s">
        <v>10</v>
      </c>
    </row>
    <row r="15917" spans="1:2" x14ac:dyDescent="0.3">
      <c r="A15917" s="3">
        <v>793937</v>
      </c>
      <c r="B15917" s="5" t="s">
        <v>2886</v>
      </c>
    </row>
    <row r="15918" spans="1:2" x14ac:dyDescent="0.3">
      <c r="A15918" s="3">
        <v>793937</v>
      </c>
      <c r="B15918" s="5" t="s">
        <v>284</v>
      </c>
    </row>
    <row r="15919" spans="1:2" x14ac:dyDescent="0.3">
      <c r="A15919" s="3">
        <v>648412</v>
      </c>
      <c r="B15919" s="5" t="s">
        <v>10</v>
      </c>
    </row>
    <row r="15920" spans="1:2" x14ac:dyDescent="0.3">
      <c r="A15920" s="3">
        <v>936559</v>
      </c>
      <c r="B15920" s="5" t="s">
        <v>94</v>
      </c>
    </row>
    <row r="15921" spans="1:2" x14ac:dyDescent="0.3">
      <c r="A15921" s="3">
        <v>635731</v>
      </c>
      <c r="B15921" s="5" t="s">
        <v>416</v>
      </c>
    </row>
    <row r="15922" spans="1:2" x14ac:dyDescent="0.3">
      <c r="A15922" s="3">
        <v>635731</v>
      </c>
      <c r="B15922" s="5" t="s">
        <v>10</v>
      </c>
    </row>
    <row r="15923" spans="1:2" x14ac:dyDescent="0.3">
      <c r="A15923" s="3">
        <v>810223</v>
      </c>
      <c r="B15923" s="5" t="s">
        <v>432</v>
      </c>
    </row>
    <row r="15924" spans="1:2" x14ac:dyDescent="0.3">
      <c r="A15924" s="3">
        <v>810223</v>
      </c>
      <c r="B15924" s="5" t="s">
        <v>10</v>
      </c>
    </row>
    <row r="15925" spans="1:2" x14ac:dyDescent="0.3">
      <c r="A15925" s="3">
        <v>613911</v>
      </c>
      <c r="B15925" s="5" t="s">
        <v>10</v>
      </c>
    </row>
    <row r="15926" spans="1:2" x14ac:dyDescent="0.3">
      <c r="A15926" s="3">
        <v>859860</v>
      </c>
      <c r="B15926" s="5" t="s">
        <v>10</v>
      </c>
    </row>
    <row r="15927" spans="1:2" x14ac:dyDescent="0.3">
      <c r="A15927" s="3">
        <v>722778</v>
      </c>
      <c r="B15927" s="5" t="s">
        <v>540</v>
      </c>
    </row>
    <row r="15928" spans="1:2" x14ac:dyDescent="0.3">
      <c r="A15928" s="3">
        <v>615678</v>
      </c>
      <c r="B15928" s="5" t="s">
        <v>10</v>
      </c>
    </row>
    <row r="15929" spans="1:2" x14ac:dyDescent="0.3">
      <c r="A15929" s="3">
        <v>632617</v>
      </c>
      <c r="B15929" s="5" t="s">
        <v>10</v>
      </c>
    </row>
    <row r="15930" spans="1:2" x14ac:dyDescent="0.3">
      <c r="A15930" s="3">
        <v>849236</v>
      </c>
      <c r="B15930" s="5" t="s">
        <v>877</v>
      </c>
    </row>
    <row r="15931" spans="1:2" x14ac:dyDescent="0.3">
      <c r="A15931" s="3">
        <v>676705</v>
      </c>
      <c r="B15931" s="5" t="s">
        <v>108</v>
      </c>
    </row>
    <row r="15932" spans="1:2" x14ac:dyDescent="0.3">
      <c r="A15932" s="3">
        <v>606236</v>
      </c>
      <c r="B15932" s="5" t="s">
        <v>108</v>
      </c>
    </row>
    <row r="15933" spans="1:2" x14ac:dyDescent="0.3">
      <c r="A15933" s="3">
        <v>763148</v>
      </c>
      <c r="B15933" s="5" t="s">
        <v>540</v>
      </c>
    </row>
    <row r="15934" spans="1:2" x14ac:dyDescent="0.3">
      <c r="A15934" s="3">
        <v>823610</v>
      </c>
      <c r="B15934" s="5" t="s">
        <v>1523</v>
      </c>
    </row>
    <row r="15935" spans="1:2" x14ac:dyDescent="0.3">
      <c r="A15935" s="3">
        <v>523638</v>
      </c>
      <c r="B15935" s="5" t="s">
        <v>144</v>
      </c>
    </row>
    <row r="15936" spans="1:2" x14ac:dyDescent="0.3">
      <c r="A15936" s="3">
        <v>523638</v>
      </c>
      <c r="B15936" s="5" t="s">
        <v>10</v>
      </c>
    </row>
    <row r="15937" spans="1:2" x14ac:dyDescent="0.3">
      <c r="A15937" s="3">
        <v>726429</v>
      </c>
      <c r="B15937" s="5" t="s">
        <v>51</v>
      </c>
    </row>
    <row r="15938" spans="1:2" x14ac:dyDescent="0.3">
      <c r="A15938" s="3">
        <v>722798</v>
      </c>
      <c r="B15938" s="5" t="s">
        <v>144</v>
      </c>
    </row>
    <row r="15939" spans="1:2" x14ac:dyDescent="0.3">
      <c r="A15939" s="3">
        <v>831405</v>
      </c>
      <c r="B15939" s="5" t="s">
        <v>10</v>
      </c>
    </row>
    <row r="15940" spans="1:2" x14ac:dyDescent="0.3">
      <c r="A15940" s="3">
        <v>734519</v>
      </c>
      <c r="B15940" s="5" t="s">
        <v>144</v>
      </c>
    </row>
    <row r="15941" spans="1:2" x14ac:dyDescent="0.3">
      <c r="A15941" s="3">
        <v>583833</v>
      </c>
      <c r="B15941" s="5" t="s">
        <v>877</v>
      </c>
    </row>
    <row r="15942" spans="1:2" x14ac:dyDescent="0.3">
      <c r="A15942" s="3">
        <v>583833</v>
      </c>
      <c r="B15942" s="5" t="s">
        <v>144</v>
      </c>
    </row>
    <row r="15943" spans="1:2" x14ac:dyDescent="0.3">
      <c r="A15943" s="3">
        <v>471498</v>
      </c>
      <c r="B15943" s="5" t="s">
        <v>10</v>
      </c>
    </row>
    <row r="15944" spans="1:2" x14ac:dyDescent="0.3">
      <c r="A15944" s="3">
        <v>471498</v>
      </c>
      <c r="B15944" s="5" t="s">
        <v>108</v>
      </c>
    </row>
    <row r="15945" spans="1:2" x14ac:dyDescent="0.3">
      <c r="A15945" s="3">
        <v>736146</v>
      </c>
      <c r="B15945" s="5" t="s">
        <v>144</v>
      </c>
    </row>
    <row r="15946" spans="1:2" x14ac:dyDescent="0.3">
      <c r="A15946" s="3">
        <v>784500</v>
      </c>
      <c r="B15946" s="5" t="s">
        <v>144</v>
      </c>
    </row>
    <row r="15947" spans="1:2" x14ac:dyDescent="0.3">
      <c r="A15947" s="3">
        <v>746131</v>
      </c>
      <c r="B15947" s="5" t="s">
        <v>108</v>
      </c>
    </row>
    <row r="15948" spans="1:2" x14ac:dyDescent="0.3">
      <c r="A15948" s="3">
        <v>643532</v>
      </c>
      <c r="B15948" s="5" t="s">
        <v>750</v>
      </c>
    </row>
    <row r="15949" spans="1:2" x14ac:dyDescent="0.3">
      <c r="A15949" s="3">
        <v>643532</v>
      </c>
      <c r="B15949" s="5" t="s">
        <v>416</v>
      </c>
    </row>
    <row r="15950" spans="1:2" x14ac:dyDescent="0.3">
      <c r="A15950" s="3">
        <v>643532</v>
      </c>
      <c r="B15950" s="5" t="s">
        <v>10</v>
      </c>
    </row>
    <row r="15951" spans="1:2" x14ac:dyDescent="0.3">
      <c r="A15951" s="3">
        <v>846867</v>
      </c>
      <c r="B15951" s="5" t="s">
        <v>10</v>
      </c>
    </row>
    <row r="15952" spans="1:2" x14ac:dyDescent="0.3">
      <c r="A15952" s="3">
        <v>539565</v>
      </c>
      <c r="B15952" s="5" t="s">
        <v>10</v>
      </c>
    </row>
    <row r="15953" spans="1:2" x14ac:dyDescent="0.3">
      <c r="A15953" s="3">
        <v>736069</v>
      </c>
      <c r="B15953" s="5" t="s">
        <v>10</v>
      </c>
    </row>
    <row r="15954" spans="1:2" x14ac:dyDescent="0.3">
      <c r="A15954" s="3">
        <v>874300</v>
      </c>
      <c r="B15954" s="5" t="s">
        <v>10</v>
      </c>
    </row>
    <row r="15955" spans="1:2" x14ac:dyDescent="0.3">
      <c r="A15955" s="3">
        <v>752886</v>
      </c>
      <c r="B15955" s="5" t="s">
        <v>94</v>
      </c>
    </row>
    <row r="15956" spans="1:2" x14ac:dyDescent="0.3">
      <c r="A15956" s="3">
        <v>750253</v>
      </c>
      <c r="B15956" s="5" t="s">
        <v>284</v>
      </c>
    </row>
    <row r="15957" spans="1:2" x14ac:dyDescent="0.3">
      <c r="A15957" s="3">
        <v>750253</v>
      </c>
      <c r="B15957" s="5" t="s">
        <v>108</v>
      </c>
    </row>
    <row r="15958" spans="1:2" x14ac:dyDescent="0.3">
      <c r="A15958" s="3">
        <v>750253</v>
      </c>
      <c r="B15958" s="5" t="s">
        <v>10</v>
      </c>
    </row>
    <row r="15959" spans="1:2" x14ac:dyDescent="0.3">
      <c r="A15959" s="3">
        <v>750253</v>
      </c>
      <c r="B15959" s="5" t="s">
        <v>416</v>
      </c>
    </row>
    <row r="15960" spans="1:2" x14ac:dyDescent="0.3">
      <c r="A15960" s="3">
        <v>660942</v>
      </c>
      <c r="B15960" s="5" t="s">
        <v>1109</v>
      </c>
    </row>
    <row r="15961" spans="1:2" x14ac:dyDescent="0.3">
      <c r="A15961" s="3">
        <v>660942</v>
      </c>
      <c r="B15961" s="5" t="s">
        <v>1265</v>
      </c>
    </row>
    <row r="15962" spans="1:2" x14ac:dyDescent="0.3">
      <c r="A15962" s="3">
        <v>660942</v>
      </c>
      <c r="B15962" s="5" t="s">
        <v>108</v>
      </c>
    </row>
    <row r="15963" spans="1:2" x14ac:dyDescent="0.3">
      <c r="A15963" s="3">
        <v>660942</v>
      </c>
      <c r="B15963" s="5" t="s">
        <v>263</v>
      </c>
    </row>
    <row r="15964" spans="1:2" x14ac:dyDescent="0.3">
      <c r="A15964" s="3">
        <v>660942</v>
      </c>
      <c r="B15964" s="5" t="s">
        <v>750</v>
      </c>
    </row>
    <row r="15965" spans="1:2" x14ac:dyDescent="0.3">
      <c r="A15965" s="3">
        <v>660942</v>
      </c>
      <c r="B15965" s="5" t="s">
        <v>416</v>
      </c>
    </row>
    <row r="15966" spans="1:2" x14ac:dyDescent="0.3">
      <c r="A15966" s="3">
        <v>597433</v>
      </c>
      <c r="B15966" s="5" t="s">
        <v>84</v>
      </c>
    </row>
    <row r="15967" spans="1:2" x14ac:dyDescent="0.3">
      <c r="A15967" s="3">
        <v>597433</v>
      </c>
      <c r="B15967" s="5" t="s">
        <v>540</v>
      </c>
    </row>
    <row r="15968" spans="1:2" x14ac:dyDescent="0.3">
      <c r="A15968" s="3">
        <v>831223</v>
      </c>
      <c r="B15968" s="5" t="s">
        <v>10</v>
      </c>
    </row>
    <row r="15969" spans="1:2" x14ac:dyDescent="0.3">
      <c r="A15969" s="3">
        <v>682587</v>
      </c>
      <c r="B15969" s="5" t="s">
        <v>416</v>
      </c>
    </row>
    <row r="15970" spans="1:2" x14ac:dyDescent="0.3">
      <c r="A15970" s="3">
        <v>682587</v>
      </c>
      <c r="B15970" s="5" t="s">
        <v>10</v>
      </c>
    </row>
    <row r="15971" spans="1:2" x14ac:dyDescent="0.3">
      <c r="A15971" s="3">
        <v>823855</v>
      </c>
      <c r="B15971" s="5" t="s">
        <v>1523</v>
      </c>
    </row>
    <row r="15972" spans="1:2" x14ac:dyDescent="0.3">
      <c r="A15972" s="3">
        <v>523936</v>
      </c>
      <c r="B15972" s="5" t="s">
        <v>108</v>
      </c>
    </row>
    <row r="15973" spans="1:2" x14ac:dyDescent="0.3">
      <c r="A15973" s="3">
        <v>576925</v>
      </c>
      <c r="B15973" s="5" t="s">
        <v>877</v>
      </c>
    </row>
    <row r="15974" spans="1:2" x14ac:dyDescent="0.3">
      <c r="A15974" s="3">
        <v>823883</v>
      </c>
      <c r="B15974" s="5" t="s">
        <v>94</v>
      </c>
    </row>
    <row r="15975" spans="1:2" x14ac:dyDescent="0.3">
      <c r="A15975" s="3">
        <v>663866</v>
      </c>
      <c r="B15975" s="5" t="s">
        <v>416</v>
      </c>
    </row>
    <row r="15976" spans="1:2" x14ac:dyDescent="0.3">
      <c r="A15976" s="3">
        <v>592863</v>
      </c>
      <c r="B15976" s="5" t="s">
        <v>432</v>
      </c>
    </row>
    <row r="15977" spans="1:2" x14ac:dyDescent="0.3">
      <c r="A15977" s="3">
        <v>592863</v>
      </c>
      <c r="B15977" s="5" t="s">
        <v>10</v>
      </c>
    </row>
    <row r="15978" spans="1:2" x14ac:dyDescent="0.3">
      <c r="A15978" s="3">
        <v>852881</v>
      </c>
      <c r="B15978" s="5" t="s">
        <v>94</v>
      </c>
    </row>
    <row r="15979" spans="1:2" x14ac:dyDescent="0.3">
      <c r="A15979" s="3">
        <v>767304</v>
      </c>
      <c r="B15979" s="5" t="s">
        <v>19773</v>
      </c>
    </row>
    <row r="15980" spans="1:2" x14ac:dyDescent="0.3">
      <c r="A15980" s="3">
        <v>767304</v>
      </c>
      <c r="B15980" s="5" t="s">
        <v>10</v>
      </c>
    </row>
    <row r="15981" spans="1:2" x14ac:dyDescent="0.3">
      <c r="A15981" s="3">
        <v>571468</v>
      </c>
      <c r="B15981" s="5" t="s">
        <v>1540</v>
      </c>
    </row>
    <row r="15982" spans="1:2" x14ac:dyDescent="0.3">
      <c r="A15982" s="3">
        <v>571468</v>
      </c>
      <c r="B15982" s="5" t="s">
        <v>540</v>
      </c>
    </row>
    <row r="15983" spans="1:2" x14ac:dyDescent="0.3">
      <c r="A15983" s="3">
        <v>739990</v>
      </c>
      <c r="B15983" s="5" t="s">
        <v>432</v>
      </c>
    </row>
    <row r="15984" spans="1:2" x14ac:dyDescent="0.3">
      <c r="A15984" s="3">
        <v>739990</v>
      </c>
      <c r="B15984" s="5" t="s">
        <v>10</v>
      </c>
    </row>
    <row r="15985" spans="1:2" x14ac:dyDescent="0.3">
      <c r="A15985" s="3">
        <v>647581</v>
      </c>
      <c r="B15985" s="5" t="s">
        <v>10</v>
      </c>
    </row>
    <row r="15986" spans="1:2" x14ac:dyDescent="0.3">
      <c r="A15986" s="3">
        <v>706872</v>
      </c>
      <c r="B15986" s="5" t="s">
        <v>595</v>
      </c>
    </row>
    <row r="15987" spans="1:2" x14ac:dyDescent="0.3">
      <c r="A15987" s="3">
        <v>777270</v>
      </c>
      <c r="B15987" s="5" t="s">
        <v>416</v>
      </c>
    </row>
    <row r="15988" spans="1:2" x14ac:dyDescent="0.3">
      <c r="A15988" s="3">
        <v>851281</v>
      </c>
      <c r="B15988" s="5" t="s">
        <v>144</v>
      </c>
    </row>
    <row r="15989" spans="1:2" x14ac:dyDescent="0.3">
      <c r="A15989" s="3">
        <v>851281</v>
      </c>
      <c r="B15989" s="5" t="s">
        <v>10</v>
      </c>
    </row>
    <row r="15990" spans="1:2" x14ac:dyDescent="0.3">
      <c r="A15990" s="3">
        <v>783753</v>
      </c>
      <c r="B15990" s="5" t="s">
        <v>94</v>
      </c>
    </row>
    <row r="15991" spans="1:2" x14ac:dyDescent="0.3">
      <c r="A15991" s="3">
        <v>641960</v>
      </c>
      <c r="B15991" s="5" t="s">
        <v>10</v>
      </c>
    </row>
    <row r="15992" spans="1:2" x14ac:dyDescent="0.3">
      <c r="A15992" s="3">
        <v>823609</v>
      </c>
      <c r="B15992" s="5" t="s">
        <v>284</v>
      </c>
    </row>
    <row r="15993" spans="1:2" x14ac:dyDescent="0.3">
      <c r="A15993" s="3">
        <v>823609</v>
      </c>
      <c r="B15993" s="5" t="s">
        <v>416</v>
      </c>
    </row>
    <row r="15994" spans="1:2" x14ac:dyDescent="0.3">
      <c r="A15994" s="3">
        <v>625169</v>
      </c>
      <c r="B15994" s="5" t="s">
        <v>10</v>
      </c>
    </row>
    <row r="15995" spans="1:2" x14ac:dyDescent="0.3">
      <c r="A15995" s="3">
        <v>850099</v>
      </c>
      <c r="B15995" s="5" t="s">
        <v>367</v>
      </c>
    </row>
    <row r="15996" spans="1:2" x14ac:dyDescent="0.3">
      <c r="A15996" s="3">
        <v>850099</v>
      </c>
      <c r="B15996" s="5" t="s">
        <v>432</v>
      </c>
    </row>
    <row r="15997" spans="1:2" x14ac:dyDescent="0.3">
      <c r="A15997" s="3">
        <v>850099</v>
      </c>
      <c r="B15997" s="5" t="s">
        <v>10</v>
      </c>
    </row>
    <row r="15998" spans="1:2" x14ac:dyDescent="0.3">
      <c r="A15998" s="3">
        <v>633844</v>
      </c>
      <c r="B15998" s="5" t="s">
        <v>144</v>
      </c>
    </row>
    <row r="15999" spans="1:2" x14ac:dyDescent="0.3">
      <c r="A15999" s="3">
        <v>763149</v>
      </c>
      <c r="B15999" s="5" t="s">
        <v>10</v>
      </c>
    </row>
    <row r="16000" spans="1:2" x14ac:dyDescent="0.3">
      <c r="A16000" s="3">
        <v>763152</v>
      </c>
      <c r="B16000" s="5" t="s">
        <v>51</v>
      </c>
    </row>
    <row r="16001" spans="1:2" x14ac:dyDescent="0.3">
      <c r="A16001" s="3">
        <v>554230</v>
      </c>
      <c r="B16001" s="5" t="s">
        <v>883</v>
      </c>
    </row>
    <row r="16002" spans="1:2" x14ac:dyDescent="0.3">
      <c r="A16002" s="3">
        <v>554230</v>
      </c>
      <c r="B16002" s="5" t="s">
        <v>1567</v>
      </c>
    </row>
    <row r="16003" spans="1:2" x14ac:dyDescent="0.3">
      <c r="A16003" s="3">
        <v>554230</v>
      </c>
      <c r="B16003" s="5" t="s">
        <v>416</v>
      </c>
    </row>
    <row r="16004" spans="1:2" x14ac:dyDescent="0.3">
      <c r="A16004" s="3">
        <v>554230</v>
      </c>
      <c r="B16004" s="5" t="s">
        <v>10</v>
      </c>
    </row>
    <row r="16005" spans="1:2" x14ac:dyDescent="0.3">
      <c r="A16005" s="3">
        <v>869250</v>
      </c>
      <c r="B16005" s="5" t="s">
        <v>416</v>
      </c>
    </row>
    <row r="16006" spans="1:2" x14ac:dyDescent="0.3">
      <c r="A16006" s="3">
        <v>766208</v>
      </c>
      <c r="B16006" s="5" t="s">
        <v>1845</v>
      </c>
    </row>
    <row r="16007" spans="1:2" x14ac:dyDescent="0.3">
      <c r="A16007" s="3">
        <v>621876</v>
      </c>
      <c r="B16007" s="5" t="s">
        <v>10</v>
      </c>
    </row>
    <row r="16008" spans="1:2" x14ac:dyDescent="0.3">
      <c r="A16008" s="3">
        <v>532865</v>
      </c>
      <c r="B16008" s="5" t="s">
        <v>416</v>
      </c>
    </row>
    <row r="16009" spans="1:2" x14ac:dyDescent="0.3">
      <c r="A16009" s="3">
        <v>785976</v>
      </c>
      <c r="B16009" s="5" t="s">
        <v>416</v>
      </c>
    </row>
    <row r="16010" spans="1:2" x14ac:dyDescent="0.3">
      <c r="A16010" s="3">
        <v>785976</v>
      </c>
      <c r="B16010" s="5" t="s">
        <v>10</v>
      </c>
    </row>
    <row r="16011" spans="1:2" x14ac:dyDescent="0.3">
      <c r="A16011" s="3">
        <v>795230</v>
      </c>
      <c r="B16011" s="5" t="s">
        <v>10</v>
      </c>
    </row>
    <row r="16012" spans="1:2" x14ac:dyDescent="0.3">
      <c r="A16012" s="3">
        <v>732450</v>
      </c>
      <c r="B16012" s="5" t="s">
        <v>10</v>
      </c>
    </row>
    <row r="16013" spans="1:2" x14ac:dyDescent="0.3">
      <c r="A16013" s="3">
        <v>683311</v>
      </c>
      <c r="B16013" s="5" t="s">
        <v>10</v>
      </c>
    </row>
    <row r="16014" spans="1:2" x14ac:dyDescent="0.3">
      <c r="A16014" s="3">
        <v>749274</v>
      </c>
      <c r="B16014" s="5" t="s">
        <v>10</v>
      </c>
    </row>
    <row r="16015" spans="1:2" x14ac:dyDescent="0.3">
      <c r="A16015" s="3">
        <v>722913</v>
      </c>
      <c r="B16015" s="5" t="s">
        <v>10</v>
      </c>
    </row>
    <row r="16016" spans="1:2" x14ac:dyDescent="0.3">
      <c r="A16016" s="3">
        <v>876716</v>
      </c>
      <c r="B16016" s="5" t="s">
        <v>10</v>
      </c>
    </row>
    <row r="16017" spans="1:2" x14ac:dyDescent="0.3">
      <c r="A16017" s="3">
        <v>786705</v>
      </c>
      <c r="B16017" s="5" t="s">
        <v>84</v>
      </c>
    </row>
    <row r="16018" spans="1:2" x14ac:dyDescent="0.3">
      <c r="A16018" s="3">
        <v>793723</v>
      </c>
      <c r="B16018" s="5" t="s">
        <v>108</v>
      </c>
    </row>
    <row r="16019" spans="1:2" x14ac:dyDescent="0.3">
      <c r="A16019" s="3">
        <v>810873</v>
      </c>
      <c r="B16019" s="5" t="s">
        <v>432</v>
      </c>
    </row>
    <row r="16020" spans="1:2" x14ac:dyDescent="0.3">
      <c r="A16020" s="3">
        <v>810873</v>
      </c>
      <c r="B16020" s="5" t="s">
        <v>10</v>
      </c>
    </row>
    <row r="16021" spans="1:2" x14ac:dyDescent="0.3">
      <c r="A16021" s="3">
        <v>716612</v>
      </c>
      <c r="B16021" s="5" t="s">
        <v>3743</v>
      </c>
    </row>
    <row r="16022" spans="1:2" x14ac:dyDescent="0.3">
      <c r="A16022" s="3">
        <v>716612</v>
      </c>
      <c r="B16022" s="5" t="s">
        <v>284</v>
      </c>
    </row>
    <row r="16023" spans="1:2" x14ac:dyDescent="0.3">
      <c r="A16023" s="3">
        <v>716612</v>
      </c>
      <c r="B16023" s="5" t="s">
        <v>416</v>
      </c>
    </row>
    <row r="16024" spans="1:2" x14ac:dyDescent="0.3">
      <c r="A16024" s="3">
        <v>716612</v>
      </c>
      <c r="B16024" s="5" t="s">
        <v>10</v>
      </c>
    </row>
    <row r="16025" spans="1:2" x14ac:dyDescent="0.3">
      <c r="A16025" s="3">
        <v>728118</v>
      </c>
      <c r="B16025" s="5" t="s">
        <v>2886</v>
      </c>
    </row>
    <row r="16026" spans="1:2" x14ac:dyDescent="0.3">
      <c r="A16026" s="3">
        <v>728118</v>
      </c>
      <c r="B16026" s="5" t="s">
        <v>19766</v>
      </c>
    </row>
    <row r="16027" spans="1:2" x14ac:dyDescent="0.3">
      <c r="A16027" s="3">
        <v>728118</v>
      </c>
      <c r="B16027" s="5" t="s">
        <v>108</v>
      </c>
    </row>
    <row r="16028" spans="1:2" x14ac:dyDescent="0.3">
      <c r="A16028" s="3">
        <v>728118</v>
      </c>
      <c r="B16028" s="5" t="s">
        <v>284</v>
      </c>
    </row>
    <row r="16029" spans="1:2" x14ac:dyDescent="0.3">
      <c r="A16029" s="3">
        <v>728118</v>
      </c>
      <c r="B16029" s="5" t="s">
        <v>956</v>
      </c>
    </row>
    <row r="16030" spans="1:2" x14ac:dyDescent="0.3">
      <c r="A16030" s="3">
        <v>728118</v>
      </c>
      <c r="B16030" s="5" t="s">
        <v>263</v>
      </c>
    </row>
    <row r="16031" spans="1:2" x14ac:dyDescent="0.3">
      <c r="A16031" s="3">
        <v>728118</v>
      </c>
      <c r="B16031" s="5" t="s">
        <v>2138</v>
      </c>
    </row>
    <row r="16032" spans="1:2" x14ac:dyDescent="0.3">
      <c r="A16032" s="3">
        <v>728118</v>
      </c>
      <c r="B16032" s="5" t="s">
        <v>1302</v>
      </c>
    </row>
    <row r="16033" spans="1:2" x14ac:dyDescent="0.3">
      <c r="A16033" s="3">
        <v>728118</v>
      </c>
      <c r="B16033" s="5" t="s">
        <v>880</v>
      </c>
    </row>
    <row r="16034" spans="1:2" x14ac:dyDescent="0.3">
      <c r="A16034" s="3">
        <v>654754</v>
      </c>
      <c r="B16034" s="5" t="s">
        <v>10</v>
      </c>
    </row>
    <row r="16035" spans="1:2" x14ac:dyDescent="0.3">
      <c r="A16035" s="3">
        <v>578908</v>
      </c>
      <c r="B16035" s="5" t="s">
        <v>432</v>
      </c>
    </row>
    <row r="16036" spans="1:2" x14ac:dyDescent="0.3">
      <c r="A16036" s="3">
        <v>578908</v>
      </c>
      <c r="B16036" s="5" t="s">
        <v>10</v>
      </c>
    </row>
    <row r="16037" spans="1:2" x14ac:dyDescent="0.3">
      <c r="A16037" s="3">
        <v>943542</v>
      </c>
      <c r="B16037" s="5" t="s">
        <v>1845</v>
      </c>
    </row>
    <row r="16038" spans="1:2" x14ac:dyDescent="0.3">
      <c r="A16038" s="3">
        <v>734265</v>
      </c>
      <c r="B16038" s="5" t="s">
        <v>10</v>
      </c>
    </row>
    <row r="16039" spans="1:2" x14ac:dyDescent="0.3">
      <c r="A16039" s="3">
        <v>874930</v>
      </c>
      <c r="B16039" s="5" t="s">
        <v>411</v>
      </c>
    </row>
    <row r="16040" spans="1:2" x14ac:dyDescent="0.3">
      <c r="A16040" s="3">
        <v>517088</v>
      </c>
      <c r="B16040" s="5" t="s">
        <v>10</v>
      </c>
    </row>
    <row r="16041" spans="1:2" x14ac:dyDescent="0.3">
      <c r="A16041" s="3">
        <v>818809</v>
      </c>
      <c r="B16041" s="5" t="s">
        <v>10</v>
      </c>
    </row>
    <row r="16042" spans="1:2" x14ac:dyDescent="0.3">
      <c r="A16042" s="3">
        <v>762469</v>
      </c>
      <c r="B16042" s="5" t="s">
        <v>416</v>
      </c>
    </row>
    <row r="16043" spans="1:2" x14ac:dyDescent="0.3">
      <c r="A16043" s="3">
        <v>857729</v>
      </c>
      <c r="B16043" s="5" t="s">
        <v>10</v>
      </c>
    </row>
    <row r="16044" spans="1:2" x14ac:dyDescent="0.3">
      <c r="A16044" s="3">
        <v>673309</v>
      </c>
      <c r="B16044" s="5" t="s">
        <v>10</v>
      </c>
    </row>
    <row r="16045" spans="1:2" x14ac:dyDescent="0.3">
      <c r="A16045" s="3">
        <v>718838</v>
      </c>
      <c r="B16045" s="5" t="s">
        <v>284</v>
      </c>
    </row>
    <row r="16046" spans="1:2" x14ac:dyDescent="0.3">
      <c r="A16046" s="3">
        <v>718838</v>
      </c>
      <c r="B16046" s="5" t="s">
        <v>416</v>
      </c>
    </row>
    <row r="16047" spans="1:2" x14ac:dyDescent="0.3">
      <c r="A16047" s="3">
        <v>923018</v>
      </c>
      <c r="B16047" s="5" t="s">
        <v>94</v>
      </c>
    </row>
    <row r="16048" spans="1:2" x14ac:dyDescent="0.3">
      <c r="A16048" s="3">
        <v>792678</v>
      </c>
      <c r="B16048" s="5" t="s">
        <v>144</v>
      </c>
    </row>
    <row r="16049" spans="1:2" x14ac:dyDescent="0.3">
      <c r="A16049" s="3">
        <v>829358</v>
      </c>
      <c r="B16049" s="5" t="s">
        <v>432</v>
      </c>
    </row>
    <row r="16050" spans="1:2" x14ac:dyDescent="0.3">
      <c r="A16050" s="3">
        <v>661930</v>
      </c>
      <c r="B16050" s="5" t="s">
        <v>108</v>
      </c>
    </row>
    <row r="16051" spans="1:2" x14ac:dyDescent="0.3">
      <c r="A16051" s="3">
        <v>785534</v>
      </c>
      <c r="B16051" s="5" t="s">
        <v>880</v>
      </c>
    </row>
    <row r="16052" spans="1:2" x14ac:dyDescent="0.3">
      <c r="A16052" s="3">
        <v>741335</v>
      </c>
      <c r="B16052" s="5" t="s">
        <v>144</v>
      </c>
    </row>
    <row r="16053" spans="1:2" x14ac:dyDescent="0.3">
      <c r="A16053" s="3">
        <v>741335</v>
      </c>
      <c r="B16053" s="5" t="s">
        <v>10</v>
      </c>
    </row>
    <row r="16054" spans="1:2" x14ac:dyDescent="0.3">
      <c r="A16054" s="3">
        <v>795811</v>
      </c>
      <c r="B16054" s="5" t="s">
        <v>144</v>
      </c>
    </row>
    <row r="16055" spans="1:2" x14ac:dyDescent="0.3">
      <c r="A16055" s="3">
        <v>644083</v>
      </c>
      <c r="B16055" s="5" t="s">
        <v>416</v>
      </c>
    </row>
    <row r="16056" spans="1:2" x14ac:dyDescent="0.3">
      <c r="A16056" s="3">
        <v>624789</v>
      </c>
      <c r="B16056" s="5" t="s">
        <v>416</v>
      </c>
    </row>
    <row r="16057" spans="1:2" x14ac:dyDescent="0.3">
      <c r="A16057" s="3">
        <v>624789</v>
      </c>
      <c r="B16057" s="5" t="s">
        <v>10</v>
      </c>
    </row>
    <row r="16058" spans="1:2" x14ac:dyDescent="0.3">
      <c r="A16058" s="3">
        <v>859041</v>
      </c>
      <c r="B16058" s="5" t="s">
        <v>411</v>
      </c>
    </row>
    <row r="16059" spans="1:2" x14ac:dyDescent="0.3">
      <c r="A16059" s="3">
        <v>763532</v>
      </c>
      <c r="B16059" s="5" t="s">
        <v>367</v>
      </c>
    </row>
    <row r="16060" spans="1:2" x14ac:dyDescent="0.3">
      <c r="A16060" s="3">
        <v>763532</v>
      </c>
      <c r="B16060" s="5" t="s">
        <v>108</v>
      </c>
    </row>
    <row r="16061" spans="1:2" x14ac:dyDescent="0.3">
      <c r="A16061" s="3">
        <v>699102</v>
      </c>
      <c r="B16061" s="5" t="s">
        <v>10</v>
      </c>
    </row>
    <row r="16062" spans="1:2" x14ac:dyDescent="0.3">
      <c r="A16062" s="3">
        <v>833971</v>
      </c>
      <c r="B16062" s="5" t="s">
        <v>74</v>
      </c>
    </row>
    <row r="16063" spans="1:2" x14ac:dyDescent="0.3">
      <c r="A16063" s="3">
        <v>671040</v>
      </c>
      <c r="B16063" s="5" t="s">
        <v>94</v>
      </c>
    </row>
    <row r="16064" spans="1:2" x14ac:dyDescent="0.3">
      <c r="A16064" s="3">
        <v>965244</v>
      </c>
      <c r="B16064" s="5" t="s">
        <v>144</v>
      </c>
    </row>
    <row r="16065" spans="1:2" x14ac:dyDescent="0.3">
      <c r="A16065" s="3">
        <v>893297</v>
      </c>
      <c r="B16065" s="5" t="s">
        <v>10</v>
      </c>
    </row>
    <row r="16066" spans="1:2" x14ac:dyDescent="0.3">
      <c r="A16066" s="3">
        <v>664300</v>
      </c>
      <c r="B16066" s="5" t="s">
        <v>10</v>
      </c>
    </row>
    <row r="16067" spans="1:2" x14ac:dyDescent="0.3">
      <c r="A16067" s="3">
        <v>603206</v>
      </c>
      <c r="B16067" s="5" t="s">
        <v>416</v>
      </c>
    </row>
    <row r="16068" spans="1:2" x14ac:dyDescent="0.3">
      <c r="A16068" s="3">
        <v>603206</v>
      </c>
      <c r="B16068" s="5" t="s">
        <v>10</v>
      </c>
    </row>
    <row r="16069" spans="1:2" x14ac:dyDescent="0.3">
      <c r="A16069" s="3">
        <v>649394</v>
      </c>
      <c r="B16069" s="5" t="s">
        <v>432</v>
      </c>
    </row>
    <row r="16070" spans="1:2" x14ac:dyDescent="0.3">
      <c r="A16070" s="3">
        <v>649394</v>
      </c>
      <c r="B16070" s="5" t="s">
        <v>416</v>
      </c>
    </row>
    <row r="16071" spans="1:2" x14ac:dyDescent="0.3">
      <c r="A16071" s="3">
        <v>649394</v>
      </c>
      <c r="B16071" s="5" t="s">
        <v>10</v>
      </c>
    </row>
    <row r="16072" spans="1:2" x14ac:dyDescent="0.3">
      <c r="A16072" s="3">
        <v>694256</v>
      </c>
      <c r="B16072" s="5" t="s">
        <v>540</v>
      </c>
    </row>
    <row r="16073" spans="1:2" x14ac:dyDescent="0.3">
      <c r="A16073" s="3">
        <v>890244</v>
      </c>
      <c r="B16073" s="5" t="s">
        <v>10</v>
      </c>
    </row>
    <row r="16074" spans="1:2" x14ac:dyDescent="0.3">
      <c r="A16074" s="3">
        <v>506281</v>
      </c>
      <c r="B16074" s="5" t="s">
        <v>108</v>
      </c>
    </row>
    <row r="16075" spans="1:2" x14ac:dyDescent="0.3">
      <c r="A16075" s="3">
        <v>506281</v>
      </c>
      <c r="B16075" s="5" t="s">
        <v>1302</v>
      </c>
    </row>
    <row r="16076" spans="1:2" x14ac:dyDescent="0.3">
      <c r="A16076" s="3">
        <v>506281</v>
      </c>
      <c r="B16076" s="5" t="s">
        <v>877</v>
      </c>
    </row>
    <row r="16077" spans="1:2" x14ac:dyDescent="0.3">
      <c r="A16077" s="3">
        <v>506281</v>
      </c>
      <c r="B16077" s="5" t="s">
        <v>10</v>
      </c>
    </row>
    <row r="16078" spans="1:2" x14ac:dyDescent="0.3">
      <c r="A16078" s="3">
        <v>779029</v>
      </c>
      <c r="B16078" s="5" t="s">
        <v>411</v>
      </c>
    </row>
    <row r="16079" spans="1:2" x14ac:dyDescent="0.3">
      <c r="A16079" s="3">
        <v>779029</v>
      </c>
      <c r="B16079" s="5" t="s">
        <v>784</v>
      </c>
    </row>
    <row r="16080" spans="1:2" x14ac:dyDescent="0.3">
      <c r="A16080" s="3">
        <v>788045</v>
      </c>
      <c r="B16080" s="5" t="s">
        <v>956</v>
      </c>
    </row>
    <row r="16081" spans="1:2" x14ac:dyDescent="0.3">
      <c r="A16081" s="3">
        <v>748853</v>
      </c>
      <c r="B16081" s="5" t="s">
        <v>416</v>
      </c>
    </row>
    <row r="16082" spans="1:2" x14ac:dyDescent="0.3">
      <c r="A16082" s="3">
        <v>748853</v>
      </c>
      <c r="B16082" s="5" t="s">
        <v>10</v>
      </c>
    </row>
    <row r="16083" spans="1:2" x14ac:dyDescent="0.3">
      <c r="A16083" s="3">
        <v>835112</v>
      </c>
      <c r="B16083" s="5" t="s">
        <v>10</v>
      </c>
    </row>
    <row r="16084" spans="1:2" x14ac:dyDescent="0.3">
      <c r="A16084" s="3">
        <v>631060</v>
      </c>
      <c r="B16084" s="5" t="s">
        <v>10</v>
      </c>
    </row>
    <row r="16085" spans="1:2" x14ac:dyDescent="0.3">
      <c r="A16085" s="3">
        <v>604563</v>
      </c>
      <c r="B16085" s="5" t="s">
        <v>108</v>
      </c>
    </row>
    <row r="16086" spans="1:2" x14ac:dyDescent="0.3">
      <c r="A16086" s="3">
        <v>845844</v>
      </c>
      <c r="B16086" s="5" t="s">
        <v>10</v>
      </c>
    </row>
    <row r="16087" spans="1:2" x14ac:dyDescent="0.3">
      <c r="A16087" s="3">
        <v>668640</v>
      </c>
      <c r="B16087" s="5" t="s">
        <v>1036</v>
      </c>
    </row>
    <row r="16088" spans="1:2" x14ac:dyDescent="0.3">
      <c r="A16088" s="3">
        <v>668640</v>
      </c>
      <c r="B16088" s="5" t="s">
        <v>51</v>
      </c>
    </row>
    <row r="16089" spans="1:2" x14ac:dyDescent="0.3">
      <c r="A16089" s="3">
        <v>615666</v>
      </c>
      <c r="B16089" s="5" t="s">
        <v>416</v>
      </c>
    </row>
    <row r="16090" spans="1:2" x14ac:dyDescent="0.3">
      <c r="A16090" s="3">
        <v>895954</v>
      </c>
      <c r="B16090" s="5" t="s">
        <v>1845</v>
      </c>
    </row>
    <row r="16091" spans="1:2" x14ac:dyDescent="0.3">
      <c r="A16091" s="3">
        <v>1016088</v>
      </c>
      <c r="B16091" s="5" t="s">
        <v>94</v>
      </c>
    </row>
    <row r="16092" spans="1:2" x14ac:dyDescent="0.3">
      <c r="A16092" s="3">
        <v>857702</v>
      </c>
      <c r="B16092" s="5" t="s">
        <v>432</v>
      </c>
    </row>
    <row r="16093" spans="1:2" x14ac:dyDescent="0.3">
      <c r="A16093" s="3">
        <v>857702</v>
      </c>
      <c r="B16093" s="5" t="s">
        <v>1109</v>
      </c>
    </row>
    <row r="16094" spans="1:2" x14ac:dyDescent="0.3">
      <c r="A16094" s="3">
        <v>857702</v>
      </c>
      <c r="B16094" s="5" t="s">
        <v>10</v>
      </c>
    </row>
    <row r="16095" spans="1:2" x14ac:dyDescent="0.3">
      <c r="A16095" s="3">
        <v>714968</v>
      </c>
      <c r="B16095" s="5" t="s">
        <v>284</v>
      </c>
    </row>
    <row r="16096" spans="1:2" x14ac:dyDescent="0.3">
      <c r="A16096" s="3">
        <v>714968</v>
      </c>
      <c r="B16096" s="5" t="s">
        <v>1567</v>
      </c>
    </row>
    <row r="16097" spans="1:2" x14ac:dyDescent="0.3">
      <c r="A16097" s="3">
        <v>566076</v>
      </c>
      <c r="B16097" s="5" t="s">
        <v>10</v>
      </c>
    </row>
    <row r="16098" spans="1:2" x14ac:dyDescent="0.3">
      <c r="A16098" s="3">
        <v>676845</v>
      </c>
      <c r="B16098" s="5" t="s">
        <v>74</v>
      </c>
    </row>
    <row r="16099" spans="1:2" x14ac:dyDescent="0.3">
      <c r="A16099" s="3">
        <v>761548</v>
      </c>
      <c r="B16099" s="5" t="s">
        <v>10</v>
      </c>
    </row>
    <row r="16100" spans="1:2" x14ac:dyDescent="0.3">
      <c r="A16100" s="3">
        <v>881211</v>
      </c>
      <c r="B16100" s="5" t="s">
        <v>432</v>
      </c>
    </row>
    <row r="16101" spans="1:2" x14ac:dyDescent="0.3">
      <c r="A16101" s="3">
        <v>681260</v>
      </c>
      <c r="B16101" s="5" t="s">
        <v>367</v>
      </c>
    </row>
    <row r="16102" spans="1:2" x14ac:dyDescent="0.3">
      <c r="A16102" s="3">
        <v>681260</v>
      </c>
      <c r="B16102" s="5" t="s">
        <v>284</v>
      </c>
    </row>
    <row r="16103" spans="1:2" x14ac:dyDescent="0.3">
      <c r="A16103" s="3">
        <v>790523</v>
      </c>
      <c r="B16103" s="5" t="s">
        <v>540</v>
      </c>
    </row>
    <row r="16104" spans="1:2" x14ac:dyDescent="0.3">
      <c r="A16104" s="3">
        <v>588367</v>
      </c>
      <c r="B16104" s="5" t="s">
        <v>10</v>
      </c>
    </row>
    <row r="16105" spans="1:2" x14ac:dyDescent="0.3">
      <c r="A16105" s="3">
        <v>789708</v>
      </c>
      <c r="B16105" s="5" t="s">
        <v>432</v>
      </c>
    </row>
    <row r="16106" spans="1:2" x14ac:dyDescent="0.3">
      <c r="A16106" s="3">
        <v>789708</v>
      </c>
      <c r="B16106" s="5" t="s">
        <v>416</v>
      </c>
    </row>
    <row r="16107" spans="1:2" x14ac:dyDescent="0.3">
      <c r="A16107" s="3">
        <v>730823</v>
      </c>
      <c r="B16107" s="5" t="s">
        <v>94</v>
      </c>
    </row>
    <row r="16108" spans="1:2" x14ac:dyDescent="0.3">
      <c r="A16108" s="3">
        <v>660353</v>
      </c>
      <c r="B16108" s="5" t="s">
        <v>10</v>
      </c>
    </row>
    <row r="16109" spans="1:2" x14ac:dyDescent="0.3">
      <c r="A16109" s="3">
        <v>714011</v>
      </c>
      <c r="B16109" s="5" t="s">
        <v>416</v>
      </c>
    </row>
    <row r="16110" spans="1:2" x14ac:dyDescent="0.3">
      <c r="A16110" s="3">
        <v>645689</v>
      </c>
      <c r="B16110" s="5" t="s">
        <v>108</v>
      </c>
    </row>
    <row r="16111" spans="1:2" x14ac:dyDescent="0.3">
      <c r="A16111" s="3">
        <v>645689</v>
      </c>
      <c r="B16111" s="5" t="s">
        <v>416</v>
      </c>
    </row>
    <row r="16112" spans="1:2" x14ac:dyDescent="0.3">
      <c r="A16112" s="3">
        <v>801293</v>
      </c>
      <c r="B16112" s="5" t="s">
        <v>144</v>
      </c>
    </row>
    <row r="16113" spans="1:2" x14ac:dyDescent="0.3">
      <c r="A16113" s="3">
        <v>820722</v>
      </c>
      <c r="B16113" s="5" t="s">
        <v>51</v>
      </c>
    </row>
    <row r="16114" spans="1:2" x14ac:dyDescent="0.3">
      <c r="A16114" s="3">
        <v>851976</v>
      </c>
      <c r="B16114" s="5" t="s">
        <v>2138</v>
      </c>
    </row>
    <row r="16115" spans="1:2" x14ac:dyDescent="0.3">
      <c r="A16115" s="3">
        <v>801058</v>
      </c>
      <c r="B16115" s="5" t="s">
        <v>19792</v>
      </c>
    </row>
    <row r="16116" spans="1:2" x14ac:dyDescent="0.3">
      <c r="A16116" s="3">
        <v>801058</v>
      </c>
      <c r="B16116" s="5" t="s">
        <v>144</v>
      </c>
    </row>
    <row r="16117" spans="1:2" x14ac:dyDescent="0.3">
      <c r="A16117" s="3">
        <v>801058</v>
      </c>
      <c r="B16117" s="5" t="s">
        <v>416</v>
      </c>
    </row>
    <row r="16118" spans="1:2" x14ac:dyDescent="0.3">
      <c r="A16118" s="3">
        <v>801058</v>
      </c>
      <c r="B16118" s="5" t="s">
        <v>10</v>
      </c>
    </row>
    <row r="16119" spans="1:2" x14ac:dyDescent="0.3">
      <c r="A16119" s="3">
        <v>774714</v>
      </c>
      <c r="B16119" s="5" t="s">
        <v>10</v>
      </c>
    </row>
    <row r="16120" spans="1:2" x14ac:dyDescent="0.3">
      <c r="A16120" s="3">
        <v>756403</v>
      </c>
      <c r="B16120" s="5" t="s">
        <v>432</v>
      </c>
    </row>
    <row r="16121" spans="1:2" x14ac:dyDescent="0.3">
      <c r="A16121" s="3">
        <v>884452</v>
      </c>
      <c r="B16121" s="5" t="s">
        <v>8785</v>
      </c>
    </row>
    <row r="16122" spans="1:2" x14ac:dyDescent="0.3">
      <c r="A16122" s="3">
        <v>501841</v>
      </c>
      <c r="B16122" s="5" t="s">
        <v>432</v>
      </c>
    </row>
    <row r="16123" spans="1:2" x14ac:dyDescent="0.3">
      <c r="A16123" s="3">
        <v>501841</v>
      </c>
      <c r="B16123" s="5" t="s">
        <v>10</v>
      </c>
    </row>
    <row r="16124" spans="1:2" x14ac:dyDescent="0.3">
      <c r="A16124" s="3">
        <v>880009</v>
      </c>
      <c r="B16124" s="5" t="s">
        <v>74</v>
      </c>
    </row>
    <row r="16125" spans="1:2" x14ac:dyDescent="0.3">
      <c r="A16125" s="3">
        <v>864390</v>
      </c>
      <c r="B16125" s="5" t="s">
        <v>10</v>
      </c>
    </row>
    <row r="16126" spans="1:2" x14ac:dyDescent="0.3">
      <c r="A16126" s="3">
        <v>776527</v>
      </c>
      <c r="B16126" s="5" t="s">
        <v>10</v>
      </c>
    </row>
    <row r="16127" spans="1:2" x14ac:dyDescent="0.3">
      <c r="A16127" s="3">
        <v>792001</v>
      </c>
      <c r="B16127" s="5" t="s">
        <v>1036</v>
      </c>
    </row>
    <row r="16128" spans="1:2" x14ac:dyDescent="0.3">
      <c r="A16128" s="3">
        <v>714195</v>
      </c>
      <c r="B16128" s="5" t="s">
        <v>416</v>
      </c>
    </row>
    <row r="16129" spans="1:2" x14ac:dyDescent="0.3">
      <c r="A16129" s="3">
        <v>714195</v>
      </c>
      <c r="B16129" s="5" t="s">
        <v>10</v>
      </c>
    </row>
    <row r="16130" spans="1:2" x14ac:dyDescent="0.3">
      <c r="A16130" s="3">
        <v>842846</v>
      </c>
      <c r="B16130" s="5" t="s">
        <v>108</v>
      </c>
    </row>
    <row r="16131" spans="1:2" x14ac:dyDescent="0.3">
      <c r="A16131" s="3">
        <v>842846</v>
      </c>
      <c r="B16131" s="5" t="s">
        <v>284</v>
      </c>
    </row>
    <row r="16132" spans="1:2" x14ac:dyDescent="0.3">
      <c r="A16132" s="3">
        <v>878508</v>
      </c>
      <c r="B16132" s="5" t="s">
        <v>10</v>
      </c>
    </row>
    <row r="16133" spans="1:2" x14ac:dyDescent="0.3">
      <c r="A16133" s="3">
        <v>717192</v>
      </c>
      <c r="B16133" s="5" t="s">
        <v>1540</v>
      </c>
    </row>
    <row r="16134" spans="1:2" x14ac:dyDescent="0.3">
      <c r="A16134" s="3">
        <v>659384</v>
      </c>
      <c r="B16134" s="5" t="s">
        <v>877</v>
      </c>
    </row>
    <row r="16135" spans="1:2" x14ac:dyDescent="0.3">
      <c r="A16135" s="3">
        <v>667257</v>
      </c>
      <c r="B16135" s="5" t="s">
        <v>74</v>
      </c>
    </row>
    <row r="16136" spans="1:2" x14ac:dyDescent="0.3">
      <c r="A16136" s="3">
        <v>785533</v>
      </c>
      <c r="B16136" s="5" t="s">
        <v>10</v>
      </c>
    </row>
    <row r="16137" spans="1:2" x14ac:dyDescent="0.3">
      <c r="A16137" s="3">
        <v>921711</v>
      </c>
      <c r="B16137" s="5" t="s">
        <v>595</v>
      </c>
    </row>
    <row r="16138" spans="1:2" x14ac:dyDescent="0.3">
      <c r="A16138" s="3">
        <v>785538</v>
      </c>
      <c r="B16138" s="5" t="s">
        <v>84</v>
      </c>
    </row>
    <row r="16139" spans="1:2" x14ac:dyDescent="0.3">
      <c r="A16139" s="3">
        <v>785538</v>
      </c>
      <c r="B16139" s="5" t="s">
        <v>10</v>
      </c>
    </row>
    <row r="16140" spans="1:2" x14ac:dyDescent="0.3">
      <c r="A16140" s="3">
        <v>785539</v>
      </c>
      <c r="B16140" s="5" t="s">
        <v>10</v>
      </c>
    </row>
    <row r="16141" spans="1:2" x14ac:dyDescent="0.3">
      <c r="A16141" s="3">
        <v>1014226</v>
      </c>
      <c r="B16141" s="5" t="s">
        <v>74</v>
      </c>
    </row>
    <row r="16142" spans="1:2" x14ac:dyDescent="0.3">
      <c r="A16142" s="3">
        <v>887767</v>
      </c>
      <c r="B16142" s="5" t="s">
        <v>10</v>
      </c>
    </row>
    <row r="16143" spans="1:2" x14ac:dyDescent="0.3">
      <c r="A16143" s="3">
        <v>541524</v>
      </c>
      <c r="B16143" s="5" t="s">
        <v>432</v>
      </c>
    </row>
    <row r="16144" spans="1:2" x14ac:dyDescent="0.3">
      <c r="A16144" s="3">
        <v>541524</v>
      </c>
      <c r="B16144" s="5" t="s">
        <v>416</v>
      </c>
    </row>
    <row r="16145" spans="1:2" x14ac:dyDescent="0.3">
      <c r="A16145" s="3">
        <v>541524</v>
      </c>
      <c r="B16145" s="5" t="s">
        <v>10</v>
      </c>
    </row>
    <row r="16146" spans="1:2" x14ac:dyDescent="0.3">
      <c r="A16146" s="3">
        <v>809314</v>
      </c>
      <c r="B16146" s="5" t="s">
        <v>432</v>
      </c>
    </row>
    <row r="16147" spans="1:2" x14ac:dyDescent="0.3">
      <c r="A16147" s="3">
        <v>587130</v>
      </c>
      <c r="B16147" s="5" t="s">
        <v>10</v>
      </c>
    </row>
    <row r="16148" spans="1:2" x14ac:dyDescent="0.3">
      <c r="A16148" s="3">
        <v>587130</v>
      </c>
      <c r="B16148" s="5" t="s">
        <v>416</v>
      </c>
    </row>
    <row r="16149" spans="1:2" x14ac:dyDescent="0.3">
      <c r="A16149" s="3">
        <v>712454</v>
      </c>
      <c r="B16149" s="5" t="s">
        <v>108</v>
      </c>
    </row>
    <row r="16150" spans="1:2" x14ac:dyDescent="0.3">
      <c r="A16150" s="3">
        <v>712454</v>
      </c>
      <c r="B16150" s="5" t="s">
        <v>19760</v>
      </c>
    </row>
    <row r="16151" spans="1:2" x14ac:dyDescent="0.3">
      <c r="A16151" s="3">
        <v>481879</v>
      </c>
      <c r="B16151" s="5" t="s">
        <v>10</v>
      </c>
    </row>
    <row r="16152" spans="1:2" x14ac:dyDescent="0.3">
      <c r="A16152" s="3">
        <v>829920</v>
      </c>
      <c r="B16152" s="5" t="s">
        <v>144</v>
      </c>
    </row>
    <row r="16153" spans="1:2" x14ac:dyDescent="0.3">
      <c r="A16153" s="3">
        <v>878401</v>
      </c>
      <c r="B16153" s="5" t="s">
        <v>432</v>
      </c>
    </row>
    <row r="16154" spans="1:2" x14ac:dyDescent="0.3">
      <c r="A16154" s="3">
        <v>878401</v>
      </c>
      <c r="B16154" s="5" t="s">
        <v>10</v>
      </c>
    </row>
    <row r="16155" spans="1:2" x14ac:dyDescent="0.3">
      <c r="A16155" s="3">
        <v>675024</v>
      </c>
      <c r="B16155" s="5" t="s">
        <v>74</v>
      </c>
    </row>
    <row r="16156" spans="1:2" x14ac:dyDescent="0.3">
      <c r="A16156" s="3">
        <v>795853</v>
      </c>
      <c r="B16156" s="5" t="s">
        <v>1523</v>
      </c>
    </row>
    <row r="16157" spans="1:2" x14ac:dyDescent="0.3">
      <c r="A16157" s="3">
        <v>828769</v>
      </c>
      <c r="B16157" s="5" t="s">
        <v>1845</v>
      </c>
    </row>
    <row r="16158" spans="1:2" x14ac:dyDescent="0.3">
      <c r="A16158" s="3">
        <v>637462</v>
      </c>
      <c r="B16158" s="5" t="s">
        <v>144</v>
      </c>
    </row>
    <row r="16159" spans="1:2" x14ac:dyDescent="0.3">
      <c r="A16159" s="3">
        <v>675319</v>
      </c>
      <c r="B16159" s="5" t="s">
        <v>416</v>
      </c>
    </row>
    <row r="16160" spans="1:2" x14ac:dyDescent="0.3">
      <c r="A16160" s="3">
        <v>675319</v>
      </c>
      <c r="B16160" s="5" t="s">
        <v>10</v>
      </c>
    </row>
    <row r="16161" spans="1:2" x14ac:dyDescent="0.3">
      <c r="A16161" s="3">
        <v>755437</v>
      </c>
      <c r="B16161" s="5" t="s">
        <v>51</v>
      </c>
    </row>
    <row r="16162" spans="1:2" x14ac:dyDescent="0.3">
      <c r="A16162" s="3">
        <v>826914</v>
      </c>
      <c r="B16162" s="5" t="s">
        <v>10</v>
      </c>
    </row>
    <row r="16163" spans="1:2" x14ac:dyDescent="0.3">
      <c r="A16163" s="3">
        <v>819413</v>
      </c>
      <c r="B16163" s="5" t="s">
        <v>411</v>
      </c>
    </row>
    <row r="16164" spans="1:2" x14ac:dyDescent="0.3">
      <c r="A16164" s="3">
        <v>599925</v>
      </c>
      <c r="B16164" s="5" t="s">
        <v>595</v>
      </c>
    </row>
    <row r="16165" spans="1:2" x14ac:dyDescent="0.3">
      <c r="A16165" s="3">
        <v>785752</v>
      </c>
      <c r="B16165" s="5" t="s">
        <v>10</v>
      </c>
    </row>
    <row r="16166" spans="1:2" x14ac:dyDescent="0.3">
      <c r="A16166" s="3">
        <v>978726</v>
      </c>
      <c r="B16166" s="5" t="s">
        <v>94</v>
      </c>
    </row>
    <row r="16167" spans="1:2" x14ac:dyDescent="0.3">
      <c r="A16167" s="3">
        <v>766931</v>
      </c>
      <c r="B16167" s="5" t="s">
        <v>10</v>
      </c>
    </row>
    <row r="16168" spans="1:2" x14ac:dyDescent="0.3">
      <c r="A16168" s="3">
        <v>918930</v>
      </c>
      <c r="B16168" s="5" t="s">
        <v>411</v>
      </c>
    </row>
    <row r="16169" spans="1:2" x14ac:dyDescent="0.3">
      <c r="A16169" s="3">
        <v>918930</v>
      </c>
      <c r="B16169" s="5" t="s">
        <v>10</v>
      </c>
    </row>
    <row r="16170" spans="1:2" x14ac:dyDescent="0.3">
      <c r="A16170" s="3">
        <v>645861</v>
      </c>
      <c r="B16170" s="5" t="s">
        <v>416</v>
      </c>
    </row>
    <row r="16171" spans="1:2" x14ac:dyDescent="0.3">
      <c r="A16171" s="3">
        <v>645861</v>
      </c>
      <c r="B16171" s="5" t="s">
        <v>10</v>
      </c>
    </row>
    <row r="16172" spans="1:2" x14ac:dyDescent="0.3">
      <c r="A16172" s="3">
        <v>653457</v>
      </c>
      <c r="B16172" s="5" t="s">
        <v>595</v>
      </c>
    </row>
    <row r="16173" spans="1:2" x14ac:dyDescent="0.3">
      <c r="A16173" s="3">
        <v>758902</v>
      </c>
      <c r="B16173" s="5" t="s">
        <v>411</v>
      </c>
    </row>
    <row r="16174" spans="1:2" x14ac:dyDescent="0.3">
      <c r="A16174" s="3">
        <v>857879</v>
      </c>
      <c r="B16174" s="5" t="s">
        <v>10</v>
      </c>
    </row>
    <row r="16175" spans="1:2" x14ac:dyDescent="0.3">
      <c r="A16175" s="3">
        <v>783740</v>
      </c>
      <c r="B16175" s="5" t="s">
        <v>1144</v>
      </c>
    </row>
    <row r="16176" spans="1:2" x14ac:dyDescent="0.3">
      <c r="A16176" s="3">
        <v>845875</v>
      </c>
      <c r="B16176" s="5" t="s">
        <v>2138</v>
      </c>
    </row>
    <row r="16177" spans="1:2" x14ac:dyDescent="0.3">
      <c r="A16177" s="3">
        <v>763873</v>
      </c>
      <c r="B16177" s="5" t="s">
        <v>10</v>
      </c>
    </row>
    <row r="16178" spans="1:2" x14ac:dyDescent="0.3">
      <c r="A16178" s="3">
        <v>774021</v>
      </c>
      <c r="B16178" s="5" t="s">
        <v>432</v>
      </c>
    </row>
    <row r="16179" spans="1:2" x14ac:dyDescent="0.3">
      <c r="A16179" s="3">
        <v>774021</v>
      </c>
      <c r="B16179" s="5" t="s">
        <v>10</v>
      </c>
    </row>
    <row r="16180" spans="1:2" x14ac:dyDescent="0.3">
      <c r="A16180" s="3">
        <v>599281</v>
      </c>
      <c r="B16180" s="5" t="s">
        <v>10</v>
      </c>
    </row>
    <row r="16181" spans="1:2" x14ac:dyDescent="0.3">
      <c r="A16181" s="3">
        <v>802443</v>
      </c>
      <c r="B16181" s="5" t="s">
        <v>10</v>
      </c>
    </row>
    <row r="16182" spans="1:2" x14ac:dyDescent="0.3">
      <c r="A16182" s="3">
        <v>850356</v>
      </c>
      <c r="B16182" s="5" t="s">
        <v>1845</v>
      </c>
    </row>
    <row r="16183" spans="1:2" x14ac:dyDescent="0.3">
      <c r="A16183" s="3">
        <v>747687</v>
      </c>
      <c r="B16183" s="5" t="s">
        <v>540</v>
      </c>
    </row>
    <row r="16184" spans="1:2" x14ac:dyDescent="0.3">
      <c r="A16184" s="3">
        <v>554594</v>
      </c>
      <c r="B16184" s="5" t="s">
        <v>74</v>
      </c>
    </row>
    <row r="16185" spans="1:2" x14ac:dyDescent="0.3">
      <c r="A16185" s="3">
        <v>554594</v>
      </c>
      <c r="B16185" s="5" t="s">
        <v>10</v>
      </c>
    </row>
    <row r="16186" spans="1:2" x14ac:dyDescent="0.3">
      <c r="A16186" s="3">
        <v>613335</v>
      </c>
      <c r="B16186" s="5" t="s">
        <v>1540</v>
      </c>
    </row>
    <row r="16187" spans="1:2" x14ac:dyDescent="0.3">
      <c r="A16187" s="3">
        <v>613335</v>
      </c>
      <c r="B16187" s="5" t="s">
        <v>108</v>
      </c>
    </row>
    <row r="16188" spans="1:2" x14ac:dyDescent="0.3">
      <c r="A16188" s="3">
        <v>599025</v>
      </c>
      <c r="B16188" s="5" t="s">
        <v>877</v>
      </c>
    </row>
    <row r="16189" spans="1:2" x14ac:dyDescent="0.3">
      <c r="A16189" s="3">
        <v>793147</v>
      </c>
      <c r="B16189" s="5" t="s">
        <v>411</v>
      </c>
    </row>
    <row r="16190" spans="1:2" x14ac:dyDescent="0.3">
      <c r="A16190" s="3">
        <v>749645</v>
      </c>
      <c r="B16190" s="5" t="s">
        <v>416</v>
      </c>
    </row>
    <row r="16191" spans="1:2" x14ac:dyDescent="0.3">
      <c r="A16191" s="3">
        <v>749645</v>
      </c>
      <c r="B16191" s="5" t="s">
        <v>10</v>
      </c>
    </row>
    <row r="16192" spans="1:2" x14ac:dyDescent="0.3">
      <c r="A16192" s="3">
        <v>693827</v>
      </c>
      <c r="B16192" s="5" t="s">
        <v>10</v>
      </c>
    </row>
    <row r="16193" spans="1:2" x14ac:dyDescent="0.3">
      <c r="A16193" s="3">
        <v>489932</v>
      </c>
      <c r="B16193" s="5" t="s">
        <v>432</v>
      </c>
    </row>
    <row r="16194" spans="1:2" x14ac:dyDescent="0.3">
      <c r="A16194" s="3">
        <v>489932</v>
      </c>
      <c r="B16194" s="5" t="s">
        <v>10</v>
      </c>
    </row>
    <row r="16195" spans="1:2" x14ac:dyDescent="0.3">
      <c r="A16195" s="3">
        <v>801604</v>
      </c>
      <c r="B16195" s="5" t="s">
        <v>94</v>
      </c>
    </row>
    <row r="16196" spans="1:2" x14ac:dyDescent="0.3">
      <c r="A16196" s="3">
        <v>730769</v>
      </c>
      <c r="B16196" s="5" t="s">
        <v>108</v>
      </c>
    </row>
    <row r="16197" spans="1:2" x14ac:dyDescent="0.3">
      <c r="A16197" s="3">
        <v>760336</v>
      </c>
      <c r="B16197" s="5" t="s">
        <v>284</v>
      </c>
    </row>
    <row r="16198" spans="1:2" x14ac:dyDescent="0.3">
      <c r="A16198" s="3">
        <v>760336</v>
      </c>
      <c r="B16198" s="5" t="s">
        <v>416</v>
      </c>
    </row>
    <row r="16199" spans="1:2" x14ac:dyDescent="0.3">
      <c r="A16199" s="3">
        <v>851303</v>
      </c>
      <c r="B16199" s="5" t="s">
        <v>1540</v>
      </c>
    </row>
    <row r="16200" spans="1:2" x14ac:dyDescent="0.3">
      <c r="A16200" s="3">
        <v>851303</v>
      </c>
      <c r="B16200" s="5" t="s">
        <v>108</v>
      </c>
    </row>
    <row r="16201" spans="1:2" x14ac:dyDescent="0.3">
      <c r="A16201" s="3">
        <v>644089</v>
      </c>
      <c r="B16201" s="5" t="s">
        <v>432</v>
      </c>
    </row>
    <row r="16202" spans="1:2" x14ac:dyDescent="0.3">
      <c r="A16202" s="3">
        <v>644089</v>
      </c>
      <c r="B16202" s="5" t="s">
        <v>10</v>
      </c>
    </row>
    <row r="16203" spans="1:2" x14ac:dyDescent="0.3">
      <c r="A16203" s="3">
        <v>778552</v>
      </c>
      <c r="B16203" s="5" t="s">
        <v>10</v>
      </c>
    </row>
    <row r="16204" spans="1:2" x14ac:dyDescent="0.3">
      <c r="A16204" s="3">
        <v>785545</v>
      </c>
      <c r="B16204" s="5" t="s">
        <v>416</v>
      </c>
    </row>
    <row r="16205" spans="1:2" x14ac:dyDescent="0.3">
      <c r="A16205" s="3">
        <v>848278</v>
      </c>
      <c r="B16205" s="5" t="s">
        <v>10</v>
      </c>
    </row>
    <row r="16206" spans="1:2" x14ac:dyDescent="0.3">
      <c r="A16206" s="3">
        <v>793285</v>
      </c>
      <c r="B16206" s="5" t="s">
        <v>10</v>
      </c>
    </row>
    <row r="16207" spans="1:2" x14ac:dyDescent="0.3">
      <c r="A16207" s="3">
        <v>763073</v>
      </c>
      <c r="B16207" s="5" t="s">
        <v>10</v>
      </c>
    </row>
    <row r="16208" spans="1:2" x14ac:dyDescent="0.3">
      <c r="A16208" s="3">
        <v>680813</v>
      </c>
      <c r="B16208" s="5" t="s">
        <v>1109</v>
      </c>
    </row>
    <row r="16209" spans="1:2" x14ac:dyDescent="0.3">
      <c r="A16209" s="3">
        <v>680813</v>
      </c>
      <c r="B16209" s="5" t="s">
        <v>12910</v>
      </c>
    </row>
    <row r="16210" spans="1:2" x14ac:dyDescent="0.3">
      <c r="A16210" s="3">
        <v>680813</v>
      </c>
      <c r="B16210" s="5" t="s">
        <v>108</v>
      </c>
    </row>
    <row r="16211" spans="1:2" x14ac:dyDescent="0.3">
      <c r="A16211" s="3">
        <v>680813</v>
      </c>
      <c r="B16211" s="5" t="s">
        <v>956</v>
      </c>
    </row>
    <row r="16212" spans="1:2" x14ac:dyDescent="0.3">
      <c r="A16212" s="3">
        <v>680813</v>
      </c>
      <c r="B16212" s="5" t="s">
        <v>263</v>
      </c>
    </row>
    <row r="16213" spans="1:2" x14ac:dyDescent="0.3">
      <c r="A16213" s="3">
        <v>680813</v>
      </c>
      <c r="B16213" s="5" t="s">
        <v>750</v>
      </c>
    </row>
    <row r="16214" spans="1:2" x14ac:dyDescent="0.3">
      <c r="A16214" s="3">
        <v>680813</v>
      </c>
      <c r="B16214" s="5" t="s">
        <v>416</v>
      </c>
    </row>
    <row r="16215" spans="1:2" x14ac:dyDescent="0.3">
      <c r="A16215" s="3">
        <v>680813</v>
      </c>
      <c r="B16215" s="5" t="s">
        <v>10</v>
      </c>
    </row>
    <row r="16216" spans="1:2" x14ac:dyDescent="0.3">
      <c r="A16216" s="3">
        <v>879540</v>
      </c>
      <c r="B16216" s="5" t="s">
        <v>10</v>
      </c>
    </row>
    <row r="16217" spans="1:2" x14ac:dyDescent="0.3">
      <c r="A16217" s="3">
        <v>911068</v>
      </c>
      <c r="B16217" s="5" t="s">
        <v>416</v>
      </c>
    </row>
    <row r="16218" spans="1:2" x14ac:dyDescent="0.3">
      <c r="A16218" s="3">
        <v>911068</v>
      </c>
      <c r="B16218" s="5" t="s">
        <v>10</v>
      </c>
    </row>
    <row r="16219" spans="1:2" x14ac:dyDescent="0.3">
      <c r="A16219" s="3">
        <v>938159</v>
      </c>
      <c r="B16219" s="5" t="s">
        <v>94</v>
      </c>
    </row>
    <row r="16220" spans="1:2" x14ac:dyDescent="0.3">
      <c r="A16220" s="3">
        <v>772436</v>
      </c>
      <c r="B16220" s="5" t="s">
        <v>74</v>
      </c>
    </row>
    <row r="16221" spans="1:2" x14ac:dyDescent="0.3">
      <c r="A16221" s="3">
        <v>861057</v>
      </c>
      <c r="B16221" s="5" t="s">
        <v>10</v>
      </c>
    </row>
    <row r="16222" spans="1:2" x14ac:dyDescent="0.3">
      <c r="A16222" s="3">
        <v>673121</v>
      </c>
      <c r="B16222" s="5" t="s">
        <v>108</v>
      </c>
    </row>
    <row r="16223" spans="1:2" x14ac:dyDescent="0.3">
      <c r="A16223" s="3">
        <v>673121</v>
      </c>
      <c r="B16223" s="5" t="s">
        <v>2847</v>
      </c>
    </row>
    <row r="16224" spans="1:2" x14ac:dyDescent="0.3">
      <c r="A16224" s="3">
        <v>673121</v>
      </c>
      <c r="B16224" s="5" t="s">
        <v>2138</v>
      </c>
    </row>
    <row r="16225" spans="1:2" x14ac:dyDescent="0.3">
      <c r="A16225" s="3">
        <v>673121</v>
      </c>
      <c r="B16225" s="5" t="s">
        <v>416</v>
      </c>
    </row>
    <row r="16226" spans="1:2" x14ac:dyDescent="0.3">
      <c r="A16226" s="3">
        <v>662712</v>
      </c>
      <c r="B16226" s="5" t="s">
        <v>432</v>
      </c>
    </row>
    <row r="16227" spans="1:2" x14ac:dyDescent="0.3">
      <c r="A16227" s="3">
        <v>662712</v>
      </c>
      <c r="B16227" s="5" t="s">
        <v>416</v>
      </c>
    </row>
    <row r="16228" spans="1:2" x14ac:dyDescent="0.3">
      <c r="A16228" s="3">
        <v>662712</v>
      </c>
      <c r="B16228" s="5" t="s">
        <v>10</v>
      </c>
    </row>
    <row r="16229" spans="1:2" x14ac:dyDescent="0.3">
      <c r="A16229" s="3">
        <v>710871</v>
      </c>
      <c r="B16229" s="5" t="s">
        <v>220</v>
      </c>
    </row>
    <row r="16230" spans="1:2" x14ac:dyDescent="0.3">
      <c r="A16230" s="3">
        <v>759297</v>
      </c>
      <c r="B16230" s="5" t="s">
        <v>3926</v>
      </c>
    </row>
    <row r="16231" spans="1:2" x14ac:dyDescent="0.3">
      <c r="A16231" s="3">
        <v>818370</v>
      </c>
      <c r="B16231" s="5" t="s">
        <v>10</v>
      </c>
    </row>
    <row r="16232" spans="1:2" x14ac:dyDescent="0.3">
      <c r="A16232" s="3">
        <v>758879</v>
      </c>
      <c r="B16232" s="5" t="s">
        <v>416</v>
      </c>
    </row>
    <row r="16233" spans="1:2" x14ac:dyDescent="0.3">
      <c r="A16233" s="3">
        <v>758879</v>
      </c>
      <c r="B16233" s="5" t="s">
        <v>10</v>
      </c>
    </row>
    <row r="16234" spans="1:2" x14ac:dyDescent="0.3">
      <c r="A16234" s="3">
        <v>601470</v>
      </c>
      <c r="B16234" s="5" t="s">
        <v>10</v>
      </c>
    </row>
    <row r="16235" spans="1:2" x14ac:dyDescent="0.3">
      <c r="A16235" s="3">
        <v>856245</v>
      </c>
      <c r="B16235" s="5" t="s">
        <v>1036</v>
      </c>
    </row>
    <row r="16236" spans="1:2" x14ac:dyDescent="0.3">
      <c r="A16236" s="3">
        <v>856245</v>
      </c>
      <c r="B16236" s="5" t="s">
        <v>84</v>
      </c>
    </row>
    <row r="16237" spans="1:2" x14ac:dyDescent="0.3">
      <c r="A16237" s="3">
        <v>856245</v>
      </c>
      <c r="B16237" s="5" t="s">
        <v>3743</v>
      </c>
    </row>
    <row r="16238" spans="1:2" x14ac:dyDescent="0.3">
      <c r="A16238" s="3">
        <v>543836</v>
      </c>
      <c r="B16238" s="5" t="s">
        <v>10</v>
      </c>
    </row>
    <row r="16239" spans="1:2" x14ac:dyDescent="0.3">
      <c r="A16239" s="3">
        <v>850329</v>
      </c>
      <c r="B16239" s="5" t="s">
        <v>284</v>
      </c>
    </row>
    <row r="16240" spans="1:2" x14ac:dyDescent="0.3">
      <c r="A16240" s="3">
        <v>845264</v>
      </c>
      <c r="B16240" s="5" t="s">
        <v>94</v>
      </c>
    </row>
    <row r="16241" spans="1:2" x14ac:dyDescent="0.3">
      <c r="A16241" s="3">
        <v>749004</v>
      </c>
      <c r="B16241" s="5" t="s">
        <v>108</v>
      </c>
    </row>
    <row r="16242" spans="1:2" x14ac:dyDescent="0.3">
      <c r="A16242" s="3">
        <v>730047</v>
      </c>
      <c r="B16242" s="5" t="s">
        <v>432</v>
      </c>
    </row>
    <row r="16243" spans="1:2" x14ac:dyDescent="0.3">
      <c r="A16243" s="3">
        <v>730047</v>
      </c>
      <c r="B16243" s="5" t="s">
        <v>416</v>
      </c>
    </row>
    <row r="16244" spans="1:2" x14ac:dyDescent="0.3">
      <c r="A16244" s="3">
        <v>730047</v>
      </c>
      <c r="B16244" s="5" t="s">
        <v>10</v>
      </c>
    </row>
    <row r="16245" spans="1:2" x14ac:dyDescent="0.3">
      <c r="A16245" s="3">
        <v>779057</v>
      </c>
      <c r="B16245" s="5" t="s">
        <v>10</v>
      </c>
    </row>
    <row r="16246" spans="1:2" x14ac:dyDescent="0.3">
      <c r="A16246" s="3">
        <v>786573</v>
      </c>
      <c r="B16246" s="5" t="s">
        <v>10</v>
      </c>
    </row>
    <row r="16247" spans="1:2" x14ac:dyDescent="0.3">
      <c r="A16247" s="3">
        <v>724885</v>
      </c>
      <c r="B16247" s="5" t="s">
        <v>94</v>
      </c>
    </row>
    <row r="16248" spans="1:2" x14ac:dyDescent="0.3">
      <c r="A16248" s="3">
        <v>685264</v>
      </c>
      <c r="B16248" s="5" t="s">
        <v>10</v>
      </c>
    </row>
    <row r="16249" spans="1:2" x14ac:dyDescent="0.3">
      <c r="A16249" s="3">
        <v>831827</v>
      </c>
      <c r="B16249" s="5" t="s">
        <v>10</v>
      </c>
    </row>
    <row r="16250" spans="1:2" x14ac:dyDescent="0.3">
      <c r="A16250" s="3">
        <v>641668</v>
      </c>
      <c r="B16250" s="5" t="s">
        <v>416</v>
      </c>
    </row>
    <row r="16251" spans="1:2" x14ac:dyDescent="0.3">
      <c r="A16251" s="3">
        <v>641668</v>
      </c>
      <c r="B16251" s="5" t="s">
        <v>10</v>
      </c>
    </row>
    <row r="16252" spans="1:2" x14ac:dyDescent="0.3">
      <c r="A16252" s="3">
        <v>823461</v>
      </c>
      <c r="B16252" s="5" t="s">
        <v>10</v>
      </c>
    </row>
    <row r="16253" spans="1:2" x14ac:dyDescent="0.3">
      <c r="A16253" s="3">
        <v>853066</v>
      </c>
      <c r="B16253" s="5" t="s">
        <v>1845</v>
      </c>
    </row>
    <row r="16254" spans="1:2" x14ac:dyDescent="0.3">
      <c r="A16254" s="3">
        <v>741228</v>
      </c>
      <c r="B16254" s="5" t="s">
        <v>416</v>
      </c>
    </row>
    <row r="16255" spans="1:2" x14ac:dyDescent="0.3">
      <c r="A16255" s="3">
        <v>741228</v>
      </c>
      <c r="B16255" s="5" t="s">
        <v>10</v>
      </c>
    </row>
    <row r="16256" spans="1:2" x14ac:dyDescent="0.3">
      <c r="A16256" s="3">
        <v>586791</v>
      </c>
      <c r="B16256" s="5" t="s">
        <v>432</v>
      </c>
    </row>
    <row r="16257" spans="1:2" x14ac:dyDescent="0.3">
      <c r="A16257" s="3">
        <v>586791</v>
      </c>
      <c r="B16257" s="5" t="s">
        <v>10</v>
      </c>
    </row>
    <row r="16258" spans="1:2" x14ac:dyDescent="0.3">
      <c r="A16258" s="3">
        <v>673319</v>
      </c>
      <c r="B16258" s="5" t="s">
        <v>10</v>
      </c>
    </row>
    <row r="16259" spans="1:2" x14ac:dyDescent="0.3">
      <c r="A16259" s="3">
        <v>795813</v>
      </c>
      <c r="B16259" s="5" t="s">
        <v>284</v>
      </c>
    </row>
    <row r="16260" spans="1:2" x14ac:dyDescent="0.3">
      <c r="A16260" s="3">
        <v>781453</v>
      </c>
      <c r="B16260" s="5" t="s">
        <v>108</v>
      </c>
    </row>
    <row r="16261" spans="1:2" x14ac:dyDescent="0.3">
      <c r="A16261" s="3">
        <v>556867</v>
      </c>
      <c r="B16261" s="5" t="s">
        <v>416</v>
      </c>
    </row>
    <row r="16262" spans="1:2" x14ac:dyDescent="0.3">
      <c r="A16262" s="3">
        <v>556867</v>
      </c>
      <c r="B16262" s="5" t="s">
        <v>10</v>
      </c>
    </row>
    <row r="16263" spans="1:2" x14ac:dyDescent="0.3">
      <c r="A16263" s="3">
        <v>774343</v>
      </c>
      <c r="B16263" s="5" t="s">
        <v>108</v>
      </c>
    </row>
    <row r="16264" spans="1:2" x14ac:dyDescent="0.3">
      <c r="A16264" s="3">
        <v>789171</v>
      </c>
      <c r="B16264" s="5" t="s">
        <v>10</v>
      </c>
    </row>
    <row r="16265" spans="1:2" x14ac:dyDescent="0.3">
      <c r="A16265" s="3">
        <v>853383</v>
      </c>
      <c r="B16265" s="5" t="s">
        <v>94</v>
      </c>
    </row>
    <row r="16266" spans="1:2" x14ac:dyDescent="0.3">
      <c r="A16266" s="3">
        <v>858815</v>
      </c>
      <c r="B16266" s="5" t="s">
        <v>3367</v>
      </c>
    </row>
    <row r="16267" spans="1:2" x14ac:dyDescent="0.3">
      <c r="A16267" s="3">
        <v>660000</v>
      </c>
      <c r="B16267" s="5" t="s">
        <v>1540</v>
      </c>
    </row>
    <row r="16268" spans="1:2" x14ac:dyDescent="0.3">
      <c r="A16268" s="3">
        <v>660000</v>
      </c>
      <c r="B16268" s="5" t="s">
        <v>108</v>
      </c>
    </row>
    <row r="16269" spans="1:2" x14ac:dyDescent="0.3">
      <c r="A16269" s="3">
        <v>857497</v>
      </c>
      <c r="B16269" s="5" t="s">
        <v>10</v>
      </c>
    </row>
    <row r="16270" spans="1:2" x14ac:dyDescent="0.3">
      <c r="A16270" s="3">
        <v>754067</v>
      </c>
      <c r="B16270" s="5" t="s">
        <v>108</v>
      </c>
    </row>
    <row r="16271" spans="1:2" x14ac:dyDescent="0.3">
      <c r="A16271" s="3">
        <v>727293</v>
      </c>
      <c r="B16271" s="5" t="s">
        <v>10</v>
      </c>
    </row>
    <row r="16272" spans="1:2" x14ac:dyDescent="0.3">
      <c r="A16272" s="3">
        <v>810406</v>
      </c>
      <c r="B16272" s="5" t="s">
        <v>220</v>
      </c>
    </row>
    <row r="16273" spans="1:2" x14ac:dyDescent="0.3">
      <c r="A16273" s="3">
        <v>839436</v>
      </c>
      <c r="B16273" s="5" t="s">
        <v>416</v>
      </c>
    </row>
    <row r="16274" spans="1:2" x14ac:dyDescent="0.3">
      <c r="A16274" s="3">
        <v>986816</v>
      </c>
      <c r="B16274" s="5" t="s">
        <v>94</v>
      </c>
    </row>
    <row r="16275" spans="1:2" x14ac:dyDescent="0.3">
      <c r="A16275" s="3">
        <v>729679</v>
      </c>
      <c r="B16275" s="5" t="s">
        <v>43</v>
      </c>
    </row>
    <row r="16276" spans="1:2" x14ac:dyDescent="0.3">
      <c r="A16276" s="3">
        <v>655082</v>
      </c>
      <c r="B16276" s="5" t="s">
        <v>1540</v>
      </c>
    </row>
    <row r="16277" spans="1:2" x14ac:dyDescent="0.3">
      <c r="A16277" s="3">
        <v>655082</v>
      </c>
      <c r="B16277" s="5" t="s">
        <v>108</v>
      </c>
    </row>
    <row r="16278" spans="1:2" x14ac:dyDescent="0.3">
      <c r="A16278" s="3">
        <v>655082</v>
      </c>
      <c r="B16278" s="5" t="s">
        <v>284</v>
      </c>
    </row>
    <row r="16279" spans="1:2" x14ac:dyDescent="0.3">
      <c r="A16279" s="3">
        <v>924763</v>
      </c>
      <c r="B16279" s="5" t="s">
        <v>10</v>
      </c>
    </row>
    <row r="16280" spans="1:2" x14ac:dyDescent="0.3">
      <c r="A16280" s="3">
        <v>866408</v>
      </c>
      <c r="B16280" s="5" t="s">
        <v>411</v>
      </c>
    </row>
    <row r="16281" spans="1:2" x14ac:dyDescent="0.3">
      <c r="A16281" s="3">
        <v>711475</v>
      </c>
      <c r="B16281" s="5" t="s">
        <v>10</v>
      </c>
    </row>
    <row r="16282" spans="1:2" x14ac:dyDescent="0.3">
      <c r="A16282" s="3">
        <v>835975</v>
      </c>
      <c r="B16282" s="5" t="s">
        <v>2886</v>
      </c>
    </row>
    <row r="16283" spans="1:2" x14ac:dyDescent="0.3">
      <c r="A16283" s="3">
        <v>835975</v>
      </c>
      <c r="B16283" s="5" t="s">
        <v>284</v>
      </c>
    </row>
    <row r="16284" spans="1:2" x14ac:dyDescent="0.3">
      <c r="A16284" s="3">
        <v>787310</v>
      </c>
      <c r="B16284" s="5" t="s">
        <v>10</v>
      </c>
    </row>
    <row r="16285" spans="1:2" x14ac:dyDescent="0.3">
      <c r="A16285" s="3">
        <v>671295</v>
      </c>
      <c r="B16285" s="5" t="s">
        <v>74</v>
      </c>
    </row>
    <row r="16286" spans="1:2" x14ac:dyDescent="0.3">
      <c r="A16286" s="3">
        <v>671295</v>
      </c>
      <c r="B16286" s="5" t="s">
        <v>10</v>
      </c>
    </row>
    <row r="16287" spans="1:2" x14ac:dyDescent="0.3">
      <c r="A16287" s="3">
        <v>667969</v>
      </c>
      <c r="B16287" s="5" t="s">
        <v>10</v>
      </c>
    </row>
    <row r="16288" spans="1:2" x14ac:dyDescent="0.3">
      <c r="A16288" s="3">
        <v>857700</v>
      </c>
      <c r="B16288" s="5" t="s">
        <v>2138</v>
      </c>
    </row>
    <row r="16289" spans="1:2" x14ac:dyDescent="0.3">
      <c r="A16289" s="3">
        <v>747688</v>
      </c>
      <c r="B16289" s="5" t="s">
        <v>540</v>
      </c>
    </row>
    <row r="16290" spans="1:2" x14ac:dyDescent="0.3">
      <c r="A16290" s="3">
        <v>773998</v>
      </c>
      <c r="B16290" s="5" t="s">
        <v>84</v>
      </c>
    </row>
    <row r="16291" spans="1:2" x14ac:dyDescent="0.3">
      <c r="A16291" s="3">
        <v>899382</v>
      </c>
      <c r="B16291" s="5" t="s">
        <v>10</v>
      </c>
    </row>
    <row r="16292" spans="1:2" x14ac:dyDescent="0.3">
      <c r="A16292" s="3">
        <v>821427</v>
      </c>
      <c r="B16292" s="5" t="s">
        <v>432</v>
      </c>
    </row>
    <row r="16293" spans="1:2" x14ac:dyDescent="0.3">
      <c r="A16293" s="3">
        <v>821427</v>
      </c>
      <c r="B16293" s="5" t="s">
        <v>10</v>
      </c>
    </row>
    <row r="16294" spans="1:2" x14ac:dyDescent="0.3">
      <c r="A16294" s="3">
        <v>854529</v>
      </c>
      <c r="B16294" s="5" t="s">
        <v>10</v>
      </c>
    </row>
    <row r="16295" spans="1:2" x14ac:dyDescent="0.3">
      <c r="A16295" s="3">
        <v>746422</v>
      </c>
      <c r="B16295" s="5" t="s">
        <v>540</v>
      </c>
    </row>
    <row r="16296" spans="1:2" x14ac:dyDescent="0.3">
      <c r="A16296" s="3">
        <v>849877</v>
      </c>
      <c r="B16296" s="5" t="s">
        <v>367</v>
      </c>
    </row>
    <row r="16297" spans="1:2" x14ac:dyDescent="0.3">
      <c r="A16297" s="3">
        <v>849877</v>
      </c>
      <c r="B16297" s="5" t="s">
        <v>108</v>
      </c>
    </row>
    <row r="16298" spans="1:2" x14ac:dyDescent="0.3">
      <c r="A16298" s="3">
        <v>849877</v>
      </c>
      <c r="B16298" s="5" t="s">
        <v>10</v>
      </c>
    </row>
    <row r="16299" spans="1:2" x14ac:dyDescent="0.3">
      <c r="A16299" s="3">
        <v>739542</v>
      </c>
      <c r="B16299" s="5" t="s">
        <v>10</v>
      </c>
    </row>
    <row r="16300" spans="1:2" x14ac:dyDescent="0.3">
      <c r="A16300" s="3">
        <v>649928</v>
      </c>
      <c r="B16300" s="5" t="s">
        <v>416</v>
      </c>
    </row>
    <row r="16301" spans="1:2" x14ac:dyDescent="0.3">
      <c r="A16301" s="3">
        <v>855400</v>
      </c>
      <c r="B16301" s="5" t="s">
        <v>595</v>
      </c>
    </row>
    <row r="16302" spans="1:2" x14ac:dyDescent="0.3">
      <c r="A16302" s="3">
        <v>754934</v>
      </c>
      <c r="B16302" s="5" t="s">
        <v>2847</v>
      </c>
    </row>
    <row r="16303" spans="1:2" x14ac:dyDescent="0.3">
      <c r="A16303" s="3">
        <v>754934</v>
      </c>
      <c r="B16303" s="5" t="s">
        <v>416</v>
      </c>
    </row>
    <row r="16304" spans="1:2" x14ac:dyDescent="0.3">
      <c r="A16304" s="3">
        <v>754934</v>
      </c>
      <c r="B16304" s="5" t="s">
        <v>10</v>
      </c>
    </row>
    <row r="16305" spans="1:2" x14ac:dyDescent="0.3">
      <c r="A16305" s="3">
        <v>598826</v>
      </c>
      <c r="B16305" s="5" t="s">
        <v>595</v>
      </c>
    </row>
    <row r="16306" spans="1:2" x14ac:dyDescent="0.3">
      <c r="A16306" s="3">
        <v>598826</v>
      </c>
      <c r="B16306" s="5" t="s">
        <v>877</v>
      </c>
    </row>
    <row r="16307" spans="1:2" x14ac:dyDescent="0.3">
      <c r="A16307" s="3">
        <v>598826</v>
      </c>
      <c r="B16307" s="5" t="s">
        <v>416</v>
      </c>
    </row>
    <row r="16308" spans="1:2" x14ac:dyDescent="0.3">
      <c r="A16308" s="3">
        <v>670429</v>
      </c>
      <c r="B16308" s="5" t="s">
        <v>10</v>
      </c>
    </row>
    <row r="16309" spans="1:2" x14ac:dyDescent="0.3">
      <c r="A16309" s="3">
        <v>603603</v>
      </c>
      <c r="B16309" s="5" t="s">
        <v>10</v>
      </c>
    </row>
    <row r="16310" spans="1:2" x14ac:dyDescent="0.3">
      <c r="A16310" s="3">
        <v>816363</v>
      </c>
      <c r="B16310" s="5" t="s">
        <v>144</v>
      </c>
    </row>
    <row r="16311" spans="1:2" x14ac:dyDescent="0.3">
      <c r="A16311" s="3">
        <v>583689</v>
      </c>
      <c r="B16311" s="5" t="s">
        <v>10</v>
      </c>
    </row>
    <row r="16312" spans="1:2" x14ac:dyDescent="0.3">
      <c r="A16312" s="3">
        <v>843243</v>
      </c>
      <c r="B16312" s="5" t="s">
        <v>144</v>
      </c>
    </row>
    <row r="16313" spans="1:2" x14ac:dyDescent="0.3">
      <c r="A16313" s="3">
        <v>760875</v>
      </c>
      <c r="B16313" s="5" t="s">
        <v>10</v>
      </c>
    </row>
    <row r="16314" spans="1:2" x14ac:dyDescent="0.3">
      <c r="A16314" s="3">
        <v>660006</v>
      </c>
      <c r="B16314" s="5" t="s">
        <v>108</v>
      </c>
    </row>
    <row r="16315" spans="1:2" x14ac:dyDescent="0.3">
      <c r="A16315" s="3">
        <v>858064</v>
      </c>
      <c r="B16315" s="5" t="s">
        <v>10</v>
      </c>
    </row>
    <row r="16316" spans="1:2" x14ac:dyDescent="0.3">
      <c r="A16316" s="3">
        <v>812456</v>
      </c>
      <c r="B16316" s="5" t="s">
        <v>10</v>
      </c>
    </row>
    <row r="16317" spans="1:2" x14ac:dyDescent="0.3">
      <c r="A16317" s="3">
        <v>785527</v>
      </c>
      <c r="B16317" s="5" t="s">
        <v>956</v>
      </c>
    </row>
    <row r="16318" spans="1:2" x14ac:dyDescent="0.3">
      <c r="A16318" s="3">
        <v>826241</v>
      </c>
      <c r="B16318" s="5" t="s">
        <v>51</v>
      </c>
    </row>
    <row r="16319" spans="1:2" x14ac:dyDescent="0.3">
      <c r="A16319" s="3">
        <v>835961</v>
      </c>
      <c r="B16319" s="5" t="s">
        <v>10</v>
      </c>
    </row>
    <row r="16320" spans="1:2" x14ac:dyDescent="0.3">
      <c r="A16320" s="3">
        <v>892866</v>
      </c>
      <c r="B16320" s="5" t="s">
        <v>3926</v>
      </c>
    </row>
    <row r="16321" spans="1:2" x14ac:dyDescent="0.3">
      <c r="A16321" s="3">
        <v>776515</v>
      </c>
      <c r="B16321" s="5" t="s">
        <v>10</v>
      </c>
    </row>
    <row r="16322" spans="1:2" x14ac:dyDescent="0.3">
      <c r="A16322" s="3">
        <v>814312</v>
      </c>
      <c r="B16322" s="5" t="s">
        <v>51</v>
      </c>
    </row>
    <row r="16323" spans="1:2" x14ac:dyDescent="0.3">
      <c r="A16323" s="3">
        <v>645856</v>
      </c>
      <c r="B16323" s="5" t="s">
        <v>10</v>
      </c>
    </row>
    <row r="16324" spans="1:2" x14ac:dyDescent="0.3">
      <c r="A16324" s="3">
        <v>799555</v>
      </c>
      <c r="B16324" s="5" t="s">
        <v>10</v>
      </c>
    </row>
    <row r="16325" spans="1:2" x14ac:dyDescent="0.3">
      <c r="A16325" s="3">
        <v>797457</v>
      </c>
      <c r="B16325" s="5" t="s">
        <v>367</v>
      </c>
    </row>
    <row r="16326" spans="1:2" x14ac:dyDescent="0.3">
      <c r="A16326" s="3">
        <v>511819</v>
      </c>
      <c r="B16326" s="5" t="s">
        <v>411</v>
      </c>
    </row>
    <row r="16327" spans="1:2" x14ac:dyDescent="0.3">
      <c r="A16327" s="3">
        <v>511819</v>
      </c>
      <c r="B16327" s="5" t="s">
        <v>229</v>
      </c>
    </row>
    <row r="16328" spans="1:2" x14ac:dyDescent="0.3">
      <c r="A16328" s="3">
        <v>511819</v>
      </c>
      <c r="B16328" s="5" t="s">
        <v>108</v>
      </c>
    </row>
    <row r="16329" spans="1:2" x14ac:dyDescent="0.3">
      <c r="A16329" s="3">
        <v>511819</v>
      </c>
      <c r="B16329" s="5" t="s">
        <v>284</v>
      </c>
    </row>
    <row r="16330" spans="1:2" x14ac:dyDescent="0.3">
      <c r="A16330" s="3">
        <v>511819</v>
      </c>
      <c r="B16330" s="5" t="s">
        <v>74</v>
      </c>
    </row>
    <row r="16331" spans="1:2" x14ac:dyDescent="0.3">
      <c r="A16331" s="3">
        <v>511819</v>
      </c>
      <c r="B16331" s="5" t="s">
        <v>584</v>
      </c>
    </row>
    <row r="16332" spans="1:2" x14ac:dyDescent="0.3">
      <c r="A16332" s="3">
        <v>511819</v>
      </c>
      <c r="B16332" s="5" t="s">
        <v>220</v>
      </c>
    </row>
    <row r="16333" spans="1:2" x14ac:dyDescent="0.3">
      <c r="A16333" s="3">
        <v>511819</v>
      </c>
      <c r="B16333" s="5" t="s">
        <v>416</v>
      </c>
    </row>
    <row r="16334" spans="1:2" x14ac:dyDescent="0.3">
      <c r="A16334" s="3">
        <v>511819</v>
      </c>
      <c r="B16334" s="5" t="s">
        <v>10</v>
      </c>
    </row>
    <row r="16335" spans="1:2" x14ac:dyDescent="0.3">
      <c r="A16335" s="3">
        <v>797309</v>
      </c>
      <c r="B16335" s="5" t="s">
        <v>10</v>
      </c>
    </row>
    <row r="16336" spans="1:2" x14ac:dyDescent="0.3">
      <c r="A16336" s="3">
        <v>887645</v>
      </c>
      <c r="B16336" s="5" t="s">
        <v>84</v>
      </c>
    </row>
    <row r="16337" spans="1:2" x14ac:dyDescent="0.3">
      <c r="A16337" s="3">
        <v>880381</v>
      </c>
      <c r="B16337" s="5" t="s">
        <v>10</v>
      </c>
    </row>
    <row r="16338" spans="1:2" x14ac:dyDescent="0.3">
      <c r="A16338" s="3">
        <v>855228</v>
      </c>
      <c r="B16338" s="5" t="s">
        <v>1845</v>
      </c>
    </row>
    <row r="16339" spans="1:2" x14ac:dyDescent="0.3">
      <c r="A16339" s="3">
        <v>823754</v>
      </c>
      <c r="B16339" s="5" t="s">
        <v>10</v>
      </c>
    </row>
    <row r="16340" spans="1:2" x14ac:dyDescent="0.3">
      <c r="A16340" s="3">
        <v>835786</v>
      </c>
      <c r="B16340" s="5" t="s">
        <v>411</v>
      </c>
    </row>
    <row r="16341" spans="1:2" x14ac:dyDescent="0.3">
      <c r="A16341" s="3">
        <v>781816</v>
      </c>
      <c r="B16341" s="5" t="s">
        <v>144</v>
      </c>
    </row>
    <row r="16342" spans="1:2" x14ac:dyDescent="0.3">
      <c r="A16342" s="3">
        <v>781816</v>
      </c>
      <c r="B16342" s="5" t="s">
        <v>10</v>
      </c>
    </row>
    <row r="16343" spans="1:2" x14ac:dyDescent="0.3">
      <c r="A16343" s="3">
        <v>741434</v>
      </c>
      <c r="B16343" s="5" t="s">
        <v>144</v>
      </c>
    </row>
    <row r="16344" spans="1:2" x14ac:dyDescent="0.3">
      <c r="A16344" s="3">
        <v>765869</v>
      </c>
      <c r="B16344" s="5" t="s">
        <v>10</v>
      </c>
    </row>
    <row r="16345" spans="1:2" x14ac:dyDescent="0.3">
      <c r="A16345" s="3">
        <v>848981</v>
      </c>
      <c r="B16345" s="5" t="s">
        <v>416</v>
      </c>
    </row>
    <row r="16346" spans="1:2" x14ac:dyDescent="0.3">
      <c r="A16346" s="3">
        <v>848981</v>
      </c>
      <c r="B16346" s="5" t="s">
        <v>10</v>
      </c>
    </row>
    <row r="16347" spans="1:2" x14ac:dyDescent="0.3">
      <c r="A16347" s="3">
        <v>399178</v>
      </c>
      <c r="B16347" s="5" t="s">
        <v>416</v>
      </c>
    </row>
    <row r="16348" spans="1:2" x14ac:dyDescent="0.3">
      <c r="A16348" s="3">
        <v>399178</v>
      </c>
      <c r="B16348" s="5" t="s">
        <v>10</v>
      </c>
    </row>
    <row r="16349" spans="1:2" x14ac:dyDescent="0.3">
      <c r="A16349" s="3">
        <v>821792</v>
      </c>
      <c r="B16349" s="5" t="s">
        <v>416</v>
      </c>
    </row>
    <row r="16350" spans="1:2" x14ac:dyDescent="0.3">
      <c r="A16350" s="3">
        <v>821792</v>
      </c>
      <c r="B16350" s="5" t="s">
        <v>10</v>
      </c>
    </row>
    <row r="16351" spans="1:2" x14ac:dyDescent="0.3">
      <c r="A16351" s="3">
        <v>577242</v>
      </c>
      <c r="B16351" s="5" t="s">
        <v>108</v>
      </c>
    </row>
    <row r="16352" spans="1:2" x14ac:dyDescent="0.3">
      <c r="A16352" s="3">
        <v>728054</v>
      </c>
      <c r="B16352" s="5" t="s">
        <v>432</v>
      </c>
    </row>
    <row r="16353" spans="1:2" x14ac:dyDescent="0.3">
      <c r="A16353" s="3">
        <v>728054</v>
      </c>
      <c r="B16353" s="5" t="s">
        <v>10</v>
      </c>
    </row>
    <row r="16354" spans="1:2" x14ac:dyDescent="0.3">
      <c r="A16354" s="3">
        <v>680058</v>
      </c>
      <c r="B16354" s="5" t="s">
        <v>416</v>
      </c>
    </row>
    <row r="16355" spans="1:2" x14ac:dyDescent="0.3">
      <c r="A16355" s="3">
        <v>680058</v>
      </c>
      <c r="B16355" s="5" t="s">
        <v>10</v>
      </c>
    </row>
    <row r="16356" spans="1:2" x14ac:dyDescent="0.3">
      <c r="A16356" s="3">
        <v>852401</v>
      </c>
      <c r="B16356" s="5" t="s">
        <v>94</v>
      </c>
    </row>
    <row r="16357" spans="1:2" x14ac:dyDescent="0.3">
      <c r="A16357" s="3">
        <v>918487</v>
      </c>
      <c r="B16357" s="5" t="s">
        <v>94</v>
      </c>
    </row>
    <row r="16358" spans="1:2" x14ac:dyDescent="0.3">
      <c r="A16358" s="3">
        <v>873492</v>
      </c>
      <c r="B16358" s="5" t="s">
        <v>3926</v>
      </c>
    </row>
    <row r="16359" spans="1:2" x14ac:dyDescent="0.3">
      <c r="A16359" s="3">
        <v>626392</v>
      </c>
      <c r="B16359" s="5" t="s">
        <v>595</v>
      </c>
    </row>
    <row r="16360" spans="1:2" x14ac:dyDescent="0.3">
      <c r="A16360" s="3">
        <v>792271</v>
      </c>
      <c r="B16360" s="5" t="s">
        <v>144</v>
      </c>
    </row>
    <row r="16361" spans="1:2" x14ac:dyDescent="0.3">
      <c r="A16361" s="3">
        <v>834802</v>
      </c>
      <c r="B16361" s="5" t="s">
        <v>10</v>
      </c>
    </row>
    <row r="16362" spans="1:2" x14ac:dyDescent="0.3">
      <c r="A16362" s="3">
        <v>595280</v>
      </c>
      <c r="B16362" s="5" t="s">
        <v>3743</v>
      </c>
    </row>
    <row r="16363" spans="1:2" x14ac:dyDescent="0.3">
      <c r="A16363" s="3">
        <v>595280</v>
      </c>
      <c r="B16363" s="5" t="s">
        <v>8142</v>
      </c>
    </row>
    <row r="16364" spans="1:2" x14ac:dyDescent="0.3">
      <c r="A16364" s="3">
        <v>595280</v>
      </c>
      <c r="B16364" s="5" t="s">
        <v>51</v>
      </c>
    </row>
    <row r="16365" spans="1:2" x14ac:dyDescent="0.3">
      <c r="A16365" s="3">
        <v>595280</v>
      </c>
      <c r="B16365" s="5" t="s">
        <v>10</v>
      </c>
    </row>
    <row r="16366" spans="1:2" x14ac:dyDescent="0.3">
      <c r="A16366" s="3">
        <v>468225</v>
      </c>
      <c r="B16366" s="5" t="s">
        <v>432</v>
      </c>
    </row>
    <row r="16367" spans="1:2" x14ac:dyDescent="0.3">
      <c r="A16367" s="3">
        <v>468225</v>
      </c>
      <c r="B16367" s="5" t="s">
        <v>10</v>
      </c>
    </row>
    <row r="16368" spans="1:2" x14ac:dyDescent="0.3">
      <c r="A16368" s="3">
        <v>695958</v>
      </c>
      <c r="B16368" s="5" t="s">
        <v>595</v>
      </c>
    </row>
    <row r="16369" spans="1:2" x14ac:dyDescent="0.3">
      <c r="A16369" s="3">
        <v>892120</v>
      </c>
      <c r="B16369" s="5" t="s">
        <v>3037</v>
      </c>
    </row>
    <row r="16370" spans="1:2" x14ac:dyDescent="0.3">
      <c r="A16370" s="3">
        <v>678458</v>
      </c>
      <c r="B16370" s="5" t="s">
        <v>144</v>
      </c>
    </row>
    <row r="16371" spans="1:2" x14ac:dyDescent="0.3">
      <c r="A16371" s="3">
        <v>800823</v>
      </c>
      <c r="B16371" s="5" t="s">
        <v>51</v>
      </c>
    </row>
    <row r="16372" spans="1:2" x14ac:dyDescent="0.3">
      <c r="A16372" s="3">
        <v>729577</v>
      </c>
      <c r="B16372" s="5" t="s">
        <v>10</v>
      </c>
    </row>
    <row r="16373" spans="1:2" x14ac:dyDescent="0.3">
      <c r="A16373" s="3">
        <v>644714</v>
      </c>
      <c r="B16373" s="5" t="s">
        <v>94</v>
      </c>
    </row>
    <row r="16374" spans="1:2" x14ac:dyDescent="0.3">
      <c r="A16374" s="3">
        <v>716810</v>
      </c>
      <c r="B16374" s="5" t="s">
        <v>1265</v>
      </c>
    </row>
    <row r="16375" spans="1:2" x14ac:dyDescent="0.3">
      <c r="A16375" s="3">
        <v>655302</v>
      </c>
      <c r="B16375" s="5" t="s">
        <v>12910</v>
      </c>
    </row>
    <row r="16376" spans="1:2" x14ac:dyDescent="0.3">
      <c r="A16376" s="3">
        <v>655302</v>
      </c>
      <c r="B16376" s="5" t="s">
        <v>1265</v>
      </c>
    </row>
    <row r="16377" spans="1:2" x14ac:dyDescent="0.3">
      <c r="A16377" s="3">
        <v>821661</v>
      </c>
      <c r="B16377" s="5" t="s">
        <v>94</v>
      </c>
    </row>
    <row r="16378" spans="1:2" x14ac:dyDescent="0.3">
      <c r="A16378" s="3">
        <v>718949</v>
      </c>
      <c r="B16378" s="5" t="s">
        <v>10</v>
      </c>
    </row>
    <row r="16379" spans="1:2" x14ac:dyDescent="0.3">
      <c r="A16379" s="3">
        <v>591634</v>
      </c>
      <c r="B16379" s="5" t="s">
        <v>10</v>
      </c>
    </row>
    <row r="16380" spans="1:2" x14ac:dyDescent="0.3">
      <c r="A16380" s="3">
        <v>768147</v>
      </c>
      <c r="B16380" s="5" t="s">
        <v>144</v>
      </c>
    </row>
    <row r="16381" spans="1:2" x14ac:dyDescent="0.3">
      <c r="A16381" s="3">
        <v>723640</v>
      </c>
      <c r="B16381" s="5" t="s">
        <v>411</v>
      </c>
    </row>
    <row r="16382" spans="1:2" x14ac:dyDescent="0.3">
      <c r="A16382" s="3">
        <v>628964</v>
      </c>
      <c r="B16382" s="5" t="s">
        <v>144</v>
      </c>
    </row>
    <row r="16383" spans="1:2" x14ac:dyDescent="0.3">
      <c r="A16383" s="3">
        <v>791570</v>
      </c>
      <c r="B16383" s="5" t="s">
        <v>144</v>
      </c>
    </row>
    <row r="16384" spans="1:2" x14ac:dyDescent="0.3">
      <c r="A16384" s="3">
        <v>781456</v>
      </c>
      <c r="B16384" s="5" t="s">
        <v>1144</v>
      </c>
    </row>
    <row r="16385" spans="1:2" x14ac:dyDescent="0.3">
      <c r="A16385" s="3">
        <v>656991</v>
      </c>
      <c r="B16385" s="5" t="s">
        <v>10</v>
      </c>
    </row>
    <row r="16386" spans="1:2" x14ac:dyDescent="0.3">
      <c r="A16386" s="3">
        <v>743173</v>
      </c>
      <c r="B16386" s="5" t="s">
        <v>540</v>
      </c>
    </row>
    <row r="16387" spans="1:2" x14ac:dyDescent="0.3">
      <c r="A16387" s="3">
        <v>874948</v>
      </c>
      <c r="B16387" s="5" t="s">
        <v>880</v>
      </c>
    </row>
    <row r="16388" spans="1:2" x14ac:dyDescent="0.3">
      <c r="A16388" s="3">
        <v>809717</v>
      </c>
      <c r="B16388" s="5" t="s">
        <v>2886</v>
      </c>
    </row>
    <row r="16389" spans="1:2" x14ac:dyDescent="0.3">
      <c r="A16389" s="3">
        <v>809717</v>
      </c>
      <c r="B16389" s="5" t="s">
        <v>284</v>
      </c>
    </row>
    <row r="16390" spans="1:2" x14ac:dyDescent="0.3">
      <c r="A16390" s="3">
        <v>787298</v>
      </c>
      <c r="B16390" s="5" t="s">
        <v>2138</v>
      </c>
    </row>
    <row r="16391" spans="1:2" x14ac:dyDescent="0.3">
      <c r="A16391" s="3">
        <v>847981</v>
      </c>
      <c r="B16391" s="5" t="s">
        <v>284</v>
      </c>
    </row>
    <row r="16392" spans="1:2" x14ac:dyDescent="0.3">
      <c r="A16392" s="3">
        <v>795564</v>
      </c>
      <c r="B16392" s="5" t="s">
        <v>144</v>
      </c>
    </row>
    <row r="16393" spans="1:2" x14ac:dyDescent="0.3">
      <c r="A16393" s="3">
        <v>588182</v>
      </c>
      <c r="B16393" s="5" t="s">
        <v>12910</v>
      </c>
    </row>
    <row r="16394" spans="1:2" x14ac:dyDescent="0.3">
      <c r="A16394" s="3">
        <v>588182</v>
      </c>
      <c r="B16394" s="5" t="s">
        <v>1265</v>
      </c>
    </row>
    <row r="16395" spans="1:2" x14ac:dyDescent="0.3">
      <c r="A16395" s="3">
        <v>588182</v>
      </c>
      <c r="B16395" s="5" t="s">
        <v>284</v>
      </c>
    </row>
    <row r="16396" spans="1:2" x14ac:dyDescent="0.3">
      <c r="A16396" s="3">
        <v>588182</v>
      </c>
      <c r="B16396" s="5" t="s">
        <v>877</v>
      </c>
    </row>
    <row r="16397" spans="1:2" x14ac:dyDescent="0.3">
      <c r="A16397" s="3">
        <v>661595</v>
      </c>
      <c r="B16397" s="5" t="s">
        <v>84</v>
      </c>
    </row>
    <row r="16398" spans="1:2" x14ac:dyDescent="0.3">
      <c r="A16398" s="3">
        <v>661595</v>
      </c>
      <c r="B16398" s="5" t="s">
        <v>10</v>
      </c>
    </row>
    <row r="16399" spans="1:2" x14ac:dyDescent="0.3">
      <c r="A16399" s="3">
        <v>843269</v>
      </c>
      <c r="B16399" s="5" t="s">
        <v>144</v>
      </c>
    </row>
    <row r="16400" spans="1:2" x14ac:dyDescent="0.3">
      <c r="A16400" s="3">
        <v>885110</v>
      </c>
      <c r="B16400" s="5" t="s">
        <v>14976</v>
      </c>
    </row>
    <row r="16401" spans="1:2" x14ac:dyDescent="0.3">
      <c r="A16401" s="3">
        <v>805058</v>
      </c>
      <c r="B16401" s="5" t="s">
        <v>94</v>
      </c>
    </row>
    <row r="16402" spans="1:2" x14ac:dyDescent="0.3">
      <c r="A16402" s="3">
        <v>932409</v>
      </c>
      <c r="B16402" s="5" t="s">
        <v>94</v>
      </c>
    </row>
    <row r="16403" spans="1:2" x14ac:dyDescent="0.3">
      <c r="A16403" s="3">
        <v>850818</v>
      </c>
      <c r="B16403" s="5" t="s">
        <v>10</v>
      </c>
    </row>
    <row r="16404" spans="1:2" x14ac:dyDescent="0.3">
      <c r="A16404" s="3">
        <v>642732</v>
      </c>
      <c r="B16404" s="5" t="s">
        <v>10</v>
      </c>
    </row>
    <row r="16405" spans="1:2" x14ac:dyDescent="0.3">
      <c r="A16405" s="3">
        <v>785522</v>
      </c>
      <c r="B16405" s="5" t="s">
        <v>595</v>
      </c>
    </row>
    <row r="16406" spans="1:2" x14ac:dyDescent="0.3">
      <c r="A16406" s="3">
        <v>785522</v>
      </c>
      <c r="B16406" s="5" t="s">
        <v>10</v>
      </c>
    </row>
    <row r="16407" spans="1:2" x14ac:dyDescent="0.3">
      <c r="A16407" s="3">
        <v>785516</v>
      </c>
      <c r="B16407" s="5" t="s">
        <v>1540</v>
      </c>
    </row>
    <row r="16408" spans="1:2" x14ac:dyDescent="0.3">
      <c r="A16408" s="3">
        <v>785516</v>
      </c>
      <c r="B16408" s="5" t="s">
        <v>108</v>
      </c>
    </row>
    <row r="16409" spans="1:2" x14ac:dyDescent="0.3">
      <c r="A16409" s="3">
        <v>963591</v>
      </c>
      <c r="B16409" s="5" t="s">
        <v>10</v>
      </c>
    </row>
    <row r="16410" spans="1:2" x14ac:dyDescent="0.3">
      <c r="A16410" s="3">
        <v>598413</v>
      </c>
      <c r="B16410" s="5" t="s">
        <v>10</v>
      </c>
    </row>
    <row r="16411" spans="1:2" x14ac:dyDescent="0.3">
      <c r="A16411" s="3">
        <v>788647</v>
      </c>
      <c r="B16411" s="5" t="s">
        <v>229</v>
      </c>
    </row>
    <row r="16412" spans="1:2" x14ac:dyDescent="0.3">
      <c r="A16412" s="3">
        <v>788647</v>
      </c>
      <c r="B16412" s="5" t="s">
        <v>10</v>
      </c>
    </row>
    <row r="16413" spans="1:2" x14ac:dyDescent="0.3">
      <c r="A16413" s="3">
        <v>672208</v>
      </c>
      <c r="B16413" s="5" t="s">
        <v>108</v>
      </c>
    </row>
    <row r="16414" spans="1:2" x14ac:dyDescent="0.3">
      <c r="A16414" s="3">
        <v>672208</v>
      </c>
      <c r="B16414" s="5" t="s">
        <v>1286</v>
      </c>
    </row>
    <row r="16415" spans="1:2" x14ac:dyDescent="0.3">
      <c r="A16415" s="3">
        <v>622024</v>
      </c>
      <c r="B16415" s="5" t="s">
        <v>94</v>
      </c>
    </row>
    <row r="16416" spans="1:2" x14ac:dyDescent="0.3">
      <c r="A16416" s="3">
        <v>829400</v>
      </c>
      <c r="B16416" s="5" t="s">
        <v>10</v>
      </c>
    </row>
    <row r="16417" spans="1:2" x14ac:dyDescent="0.3">
      <c r="A16417" s="3">
        <v>881464</v>
      </c>
      <c r="B16417" s="5" t="s">
        <v>10</v>
      </c>
    </row>
    <row r="16418" spans="1:2" x14ac:dyDescent="0.3">
      <c r="A16418" s="3">
        <v>784047</v>
      </c>
      <c r="B16418" s="5" t="s">
        <v>10</v>
      </c>
    </row>
    <row r="16419" spans="1:2" x14ac:dyDescent="0.3">
      <c r="A16419" s="3">
        <v>760758</v>
      </c>
      <c r="B16419" s="5" t="s">
        <v>144</v>
      </c>
    </row>
    <row r="16420" spans="1:2" x14ac:dyDescent="0.3">
      <c r="A16420" s="3">
        <v>776821</v>
      </c>
      <c r="B16420" s="5" t="s">
        <v>51</v>
      </c>
    </row>
    <row r="16421" spans="1:2" x14ac:dyDescent="0.3">
      <c r="A16421" s="3">
        <v>846167</v>
      </c>
      <c r="B16421" s="5" t="s">
        <v>2138</v>
      </c>
    </row>
    <row r="16422" spans="1:2" x14ac:dyDescent="0.3">
      <c r="A16422" s="3">
        <v>887074</v>
      </c>
      <c r="B16422" s="5" t="s">
        <v>411</v>
      </c>
    </row>
    <row r="16423" spans="1:2" x14ac:dyDescent="0.3">
      <c r="A16423" s="3">
        <v>583081</v>
      </c>
      <c r="B16423" s="5" t="s">
        <v>432</v>
      </c>
    </row>
    <row r="16424" spans="1:2" x14ac:dyDescent="0.3">
      <c r="A16424" s="3">
        <v>583081</v>
      </c>
      <c r="B16424" s="5" t="s">
        <v>10</v>
      </c>
    </row>
    <row r="16425" spans="1:2" x14ac:dyDescent="0.3">
      <c r="A16425" s="3">
        <v>583081</v>
      </c>
      <c r="B16425" s="5" t="s">
        <v>2138</v>
      </c>
    </row>
    <row r="16426" spans="1:2" x14ac:dyDescent="0.3">
      <c r="A16426" s="3">
        <v>514995</v>
      </c>
      <c r="B16426" s="5" t="s">
        <v>10</v>
      </c>
    </row>
    <row r="16427" spans="1:2" x14ac:dyDescent="0.3">
      <c r="A16427" s="3">
        <v>789413</v>
      </c>
      <c r="B16427" s="5" t="s">
        <v>416</v>
      </c>
    </row>
    <row r="16428" spans="1:2" x14ac:dyDescent="0.3">
      <c r="A16428" s="3">
        <v>864388</v>
      </c>
      <c r="B16428" s="5" t="s">
        <v>10</v>
      </c>
    </row>
    <row r="16429" spans="1:2" x14ac:dyDescent="0.3">
      <c r="A16429" s="3">
        <v>674610</v>
      </c>
      <c r="B16429" s="5" t="s">
        <v>10</v>
      </c>
    </row>
    <row r="16430" spans="1:2" x14ac:dyDescent="0.3">
      <c r="A16430" s="3">
        <v>760919</v>
      </c>
      <c r="B16430" s="5" t="s">
        <v>416</v>
      </c>
    </row>
    <row r="16431" spans="1:2" x14ac:dyDescent="0.3">
      <c r="A16431" s="3">
        <v>608804</v>
      </c>
      <c r="B16431" s="5" t="s">
        <v>84</v>
      </c>
    </row>
    <row r="16432" spans="1:2" x14ac:dyDescent="0.3">
      <c r="A16432" s="3">
        <v>599960</v>
      </c>
      <c r="B16432" s="5" t="s">
        <v>432</v>
      </c>
    </row>
    <row r="16433" spans="1:2" x14ac:dyDescent="0.3">
      <c r="A16433" s="3">
        <v>599960</v>
      </c>
      <c r="B16433" s="5" t="s">
        <v>2847</v>
      </c>
    </row>
    <row r="16434" spans="1:2" x14ac:dyDescent="0.3">
      <c r="A16434" s="3">
        <v>599960</v>
      </c>
      <c r="B16434" s="5" t="s">
        <v>10</v>
      </c>
    </row>
    <row r="16435" spans="1:2" x14ac:dyDescent="0.3">
      <c r="A16435" s="3">
        <v>797946</v>
      </c>
      <c r="B16435" s="5" t="s">
        <v>10</v>
      </c>
    </row>
    <row r="16436" spans="1:2" x14ac:dyDescent="0.3">
      <c r="A16436" s="3">
        <v>799497</v>
      </c>
      <c r="B16436" s="5" t="s">
        <v>84</v>
      </c>
    </row>
    <row r="16437" spans="1:2" x14ac:dyDescent="0.3">
      <c r="A16437" s="3">
        <v>797294</v>
      </c>
      <c r="B16437" s="5" t="s">
        <v>10</v>
      </c>
    </row>
    <row r="16438" spans="1:2" x14ac:dyDescent="0.3">
      <c r="A16438" s="3">
        <v>732203</v>
      </c>
      <c r="B16438" s="5" t="s">
        <v>144</v>
      </c>
    </row>
    <row r="16439" spans="1:2" x14ac:dyDescent="0.3">
      <c r="A16439" s="3">
        <v>657644</v>
      </c>
      <c r="B16439" s="5" t="s">
        <v>595</v>
      </c>
    </row>
    <row r="16440" spans="1:2" x14ac:dyDescent="0.3">
      <c r="A16440" s="3">
        <v>938157</v>
      </c>
      <c r="B16440" s="5" t="s">
        <v>94</v>
      </c>
    </row>
    <row r="16441" spans="1:2" x14ac:dyDescent="0.3">
      <c r="A16441" s="3">
        <v>804435</v>
      </c>
      <c r="B16441" s="5" t="s">
        <v>10</v>
      </c>
    </row>
    <row r="16442" spans="1:2" x14ac:dyDescent="0.3">
      <c r="A16442" s="3">
        <v>655917</v>
      </c>
      <c r="B16442" s="5" t="s">
        <v>108</v>
      </c>
    </row>
    <row r="16443" spans="1:2" x14ac:dyDescent="0.3">
      <c r="A16443" s="3">
        <v>655917</v>
      </c>
      <c r="B16443" s="5" t="s">
        <v>284</v>
      </c>
    </row>
    <row r="16444" spans="1:2" x14ac:dyDescent="0.3">
      <c r="A16444" s="3">
        <v>655917</v>
      </c>
      <c r="B16444" s="5" t="s">
        <v>51</v>
      </c>
    </row>
    <row r="16445" spans="1:2" x14ac:dyDescent="0.3">
      <c r="A16445" s="3">
        <v>776142</v>
      </c>
      <c r="B16445" s="5" t="s">
        <v>10</v>
      </c>
    </row>
    <row r="16446" spans="1:2" x14ac:dyDescent="0.3">
      <c r="A16446" s="3">
        <v>902870</v>
      </c>
      <c r="B16446" s="5" t="s">
        <v>411</v>
      </c>
    </row>
    <row r="16447" spans="1:2" x14ac:dyDescent="0.3">
      <c r="A16447" s="3">
        <v>762433</v>
      </c>
      <c r="B16447" s="5" t="s">
        <v>284</v>
      </c>
    </row>
    <row r="16448" spans="1:2" x14ac:dyDescent="0.3">
      <c r="A16448" s="3">
        <v>762433</v>
      </c>
      <c r="B16448" s="5" t="s">
        <v>416</v>
      </c>
    </row>
    <row r="16449" spans="1:2" x14ac:dyDescent="0.3">
      <c r="A16449" s="3">
        <v>762433</v>
      </c>
      <c r="B16449" s="5" t="s">
        <v>10</v>
      </c>
    </row>
    <row r="16450" spans="1:2" x14ac:dyDescent="0.3">
      <c r="A16450" s="3">
        <v>828146</v>
      </c>
      <c r="B16450" s="5" t="s">
        <v>10</v>
      </c>
    </row>
    <row r="16451" spans="1:2" x14ac:dyDescent="0.3">
      <c r="A16451" s="3">
        <v>881500</v>
      </c>
      <c r="B16451" s="5" t="s">
        <v>10</v>
      </c>
    </row>
    <row r="16452" spans="1:2" x14ac:dyDescent="0.3">
      <c r="A16452" s="3">
        <v>553087</v>
      </c>
      <c r="B16452" s="5" t="s">
        <v>10</v>
      </c>
    </row>
    <row r="16453" spans="1:2" x14ac:dyDescent="0.3">
      <c r="A16453" s="3">
        <v>885683</v>
      </c>
      <c r="B16453" s="5" t="s">
        <v>416</v>
      </c>
    </row>
    <row r="16454" spans="1:2" x14ac:dyDescent="0.3">
      <c r="A16454" s="3">
        <v>728526</v>
      </c>
      <c r="B16454" s="5" t="s">
        <v>416</v>
      </c>
    </row>
    <row r="16455" spans="1:2" x14ac:dyDescent="0.3">
      <c r="A16455" s="3">
        <v>728526</v>
      </c>
      <c r="B16455" s="5" t="s">
        <v>10</v>
      </c>
    </row>
    <row r="16456" spans="1:2" x14ac:dyDescent="0.3">
      <c r="A16456" s="3">
        <v>797815</v>
      </c>
      <c r="B16456" s="5" t="s">
        <v>416</v>
      </c>
    </row>
    <row r="16457" spans="1:2" x14ac:dyDescent="0.3">
      <c r="A16457" s="3">
        <v>709629</v>
      </c>
      <c r="B16457" s="5" t="s">
        <v>74</v>
      </c>
    </row>
    <row r="16458" spans="1:2" x14ac:dyDescent="0.3">
      <c r="A16458" s="3">
        <v>709629</v>
      </c>
      <c r="B16458" s="5" t="s">
        <v>10</v>
      </c>
    </row>
    <row r="16459" spans="1:2" x14ac:dyDescent="0.3">
      <c r="A16459" s="3">
        <v>879097</v>
      </c>
      <c r="B16459" s="5" t="s">
        <v>108</v>
      </c>
    </row>
    <row r="16460" spans="1:2" x14ac:dyDescent="0.3">
      <c r="A16460" s="3">
        <v>810731</v>
      </c>
      <c r="B16460" s="5" t="s">
        <v>10</v>
      </c>
    </row>
    <row r="16461" spans="1:2" x14ac:dyDescent="0.3">
      <c r="A16461" s="3">
        <v>695576</v>
      </c>
      <c r="B16461" s="5" t="s">
        <v>10</v>
      </c>
    </row>
    <row r="16462" spans="1:2" x14ac:dyDescent="0.3">
      <c r="A16462" s="3">
        <v>575842</v>
      </c>
      <c r="B16462" s="5" t="s">
        <v>877</v>
      </c>
    </row>
    <row r="16463" spans="1:2" x14ac:dyDescent="0.3">
      <c r="A16463" s="3">
        <v>723377</v>
      </c>
      <c r="B16463" s="5" t="s">
        <v>10</v>
      </c>
    </row>
    <row r="16464" spans="1:2" x14ac:dyDescent="0.3">
      <c r="A16464" s="3">
        <v>861126</v>
      </c>
      <c r="B16464" s="5" t="s">
        <v>877</v>
      </c>
    </row>
    <row r="16465" spans="1:2" x14ac:dyDescent="0.3">
      <c r="A16465" s="3">
        <v>609490</v>
      </c>
      <c r="B16465" s="5" t="s">
        <v>108</v>
      </c>
    </row>
    <row r="16466" spans="1:2" x14ac:dyDescent="0.3">
      <c r="A16466" s="3">
        <v>609490</v>
      </c>
      <c r="B16466" s="5" t="s">
        <v>284</v>
      </c>
    </row>
    <row r="16467" spans="1:2" x14ac:dyDescent="0.3">
      <c r="A16467" s="3">
        <v>609490</v>
      </c>
      <c r="B16467" s="5" t="s">
        <v>877</v>
      </c>
    </row>
    <row r="16468" spans="1:2" x14ac:dyDescent="0.3">
      <c r="A16468" s="3">
        <v>609490</v>
      </c>
      <c r="B16468" s="5" t="s">
        <v>584</v>
      </c>
    </row>
    <row r="16469" spans="1:2" x14ac:dyDescent="0.3">
      <c r="A16469" s="3">
        <v>826796</v>
      </c>
      <c r="B16469" s="5" t="s">
        <v>416</v>
      </c>
    </row>
    <row r="16470" spans="1:2" x14ac:dyDescent="0.3">
      <c r="A16470" s="3">
        <v>754765</v>
      </c>
      <c r="B16470" s="5" t="s">
        <v>1540</v>
      </c>
    </row>
    <row r="16471" spans="1:2" x14ac:dyDescent="0.3">
      <c r="A16471" s="3">
        <v>754765</v>
      </c>
      <c r="B16471" s="5" t="s">
        <v>108</v>
      </c>
    </row>
    <row r="16472" spans="1:2" x14ac:dyDescent="0.3">
      <c r="A16472" s="3">
        <v>659988</v>
      </c>
      <c r="B16472" s="5" t="s">
        <v>1540</v>
      </c>
    </row>
    <row r="16473" spans="1:2" x14ac:dyDescent="0.3">
      <c r="A16473" s="3">
        <v>659988</v>
      </c>
      <c r="B16473" s="5" t="s">
        <v>108</v>
      </c>
    </row>
    <row r="16474" spans="1:2" x14ac:dyDescent="0.3">
      <c r="A16474" s="3">
        <v>659988</v>
      </c>
      <c r="B16474" s="5" t="s">
        <v>584</v>
      </c>
    </row>
    <row r="16475" spans="1:2" x14ac:dyDescent="0.3">
      <c r="A16475" s="3">
        <v>452019</v>
      </c>
      <c r="B16475" s="5" t="s">
        <v>10</v>
      </c>
    </row>
    <row r="16476" spans="1:2" x14ac:dyDescent="0.3">
      <c r="A16476" s="3">
        <v>776552</v>
      </c>
      <c r="B16476" s="5" t="s">
        <v>1540</v>
      </c>
    </row>
    <row r="16477" spans="1:2" x14ac:dyDescent="0.3">
      <c r="A16477" s="3">
        <v>776552</v>
      </c>
      <c r="B16477" s="5" t="s">
        <v>284</v>
      </c>
    </row>
    <row r="16478" spans="1:2" x14ac:dyDescent="0.3">
      <c r="A16478" s="3">
        <v>776552</v>
      </c>
      <c r="B16478" s="5" t="s">
        <v>956</v>
      </c>
    </row>
    <row r="16479" spans="1:2" x14ac:dyDescent="0.3">
      <c r="A16479" s="3">
        <v>776552</v>
      </c>
      <c r="B16479" s="5" t="s">
        <v>416</v>
      </c>
    </row>
    <row r="16480" spans="1:2" x14ac:dyDescent="0.3">
      <c r="A16480" s="3">
        <v>866462</v>
      </c>
      <c r="B16480" s="5" t="s">
        <v>10</v>
      </c>
    </row>
    <row r="16481" spans="1:2" x14ac:dyDescent="0.3">
      <c r="A16481" s="3">
        <v>712121</v>
      </c>
      <c r="B16481" s="5" t="s">
        <v>2138</v>
      </c>
    </row>
    <row r="16482" spans="1:2" x14ac:dyDescent="0.3">
      <c r="A16482" s="3">
        <v>712121</v>
      </c>
      <c r="B16482" s="5" t="s">
        <v>750</v>
      </c>
    </row>
    <row r="16483" spans="1:2" x14ac:dyDescent="0.3">
      <c r="A16483" s="3">
        <v>678580</v>
      </c>
      <c r="B16483" s="5" t="s">
        <v>74</v>
      </c>
    </row>
    <row r="16484" spans="1:2" x14ac:dyDescent="0.3">
      <c r="A16484" s="3">
        <v>666624</v>
      </c>
      <c r="B16484" s="5" t="s">
        <v>540</v>
      </c>
    </row>
    <row r="16485" spans="1:2" x14ac:dyDescent="0.3">
      <c r="A16485" s="3">
        <v>919689</v>
      </c>
      <c r="B16485" s="5" t="s">
        <v>10</v>
      </c>
    </row>
    <row r="16486" spans="1:2" x14ac:dyDescent="0.3">
      <c r="A16486" s="3">
        <v>686548</v>
      </c>
      <c r="B16486" s="5" t="s">
        <v>10</v>
      </c>
    </row>
    <row r="16487" spans="1:2" x14ac:dyDescent="0.3">
      <c r="A16487" s="3">
        <v>783558</v>
      </c>
      <c r="B16487" s="5" t="s">
        <v>108</v>
      </c>
    </row>
    <row r="16488" spans="1:2" x14ac:dyDescent="0.3">
      <c r="A16488" s="3">
        <v>783558</v>
      </c>
      <c r="B16488" s="5" t="s">
        <v>540</v>
      </c>
    </row>
    <row r="16489" spans="1:2" x14ac:dyDescent="0.3">
      <c r="A16489" s="3">
        <v>681349</v>
      </c>
      <c r="B16489" s="5" t="s">
        <v>284</v>
      </c>
    </row>
    <row r="16490" spans="1:2" x14ac:dyDescent="0.3">
      <c r="A16490" s="3">
        <v>812204</v>
      </c>
      <c r="B16490" s="5" t="s">
        <v>411</v>
      </c>
    </row>
    <row r="16491" spans="1:2" x14ac:dyDescent="0.3">
      <c r="A16491" s="3">
        <v>812204</v>
      </c>
      <c r="B16491" s="5" t="s">
        <v>10</v>
      </c>
    </row>
    <row r="16492" spans="1:2" x14ac:dyDescent="0.3">
      <c r="A16492" s="3">
        <v>597859</v>
      </c>
      <c r="B16492" s="5" t="s">
        <v>877</v>
      </c>
    </row>
    <row r="16493" spans="1:2" x14ac:dyDescent="0.3">
      <c r="A16493" s="3">
        <v>633503</v>
      </c>
      <c r="B16493" s="5" t="s">
        <v>956</v>
      </c>
    </row>
    <row r="16494" spans="1:2" x14ac:dyDescent="0.3">
      <c r="A16494" s="3">
        <v>752803</v>
      </c>
      <c r="B16494" s="5" t="s">
        <v>411</v>
      </c>
    </row>
    <row r="16495" spans="1:2" x14ac:dyDescent="0.3">
      <c r="A16495" s="3">
        <v>776485</v>
      </c>
      <c r="B16495" s="5" t="s">
        <v>416</v>
      </c>
    </row>
    <row r="16496" spans="1:2" x14ac:dyDescent="0.3">
      <c r="A16496" s="3">
        <v>776485</v>
      </c>
      <c r="B16496" s="5" t="s">
        <v>10</v>
      </c>
    </row>
    <row r="16497" spans="1:2" x14ac:dyDescent="0.3">
      <c r="A16497" s="3">
        <v>818415</v>
      </c>
      <c r="B16497" s="5" t="s">
        <v>877</v>
      </c>
    </row>
    <row r="16498" spans="1:2" x14ac:dyDescent="0.3">
      <c r="A16498" s="3">
        <v>854535</v>
      </c>
      <c r="B16498" s="5" t="s">
        <v>10</v>
      </c>
    </row>
    <row r="16499" spans="1:2" x14ac:dyDescent="0.3">
      <c r="A16499" s="3">
        <v>776909</v>
      </c>
      <c r="B16499" s="5" t="s">
        <v>51</v>
      </c>
    </row>
    <row r="16500" spans="1:2" x14ac:dyDescent="0.3">
      <c r="A16500" s="3">
        <v>602295</v>
      </c>
      <c r="B16500" s="5" t="s">
        <v>94</v>
      </c>
    </row>
    <row r="16501" spans="1:2" x14ac:dyDescent="0.3">
      <c r="A16501" s="3">
        <v>749727</v>
      </c>
      <c r="B16501" s="5" t="s">
        <v>416</v>
      </c>
    </row>
    <row r="16502" spans="1:2" x14ac:dyDescent="0.3">
      <c r="A16502" s="3">
        <v>788672</v>
      </c>
      <c r="B16502" s="5" t="s">
        <v>416</v>
      </c>
    </row>
    <row r="16503" spans="1:2" x14ac:dyDescent="0.3">
      <c r="A16503" s="3">
        <v>788672</v>
      </c>
      <c r="B16503" s="5" t="s">
        <v>10</v>
      </c>
    </row>
    <row r="16504" spans="1:2" x14ac:dyDescent="0.3">
      <c r="A16504" s="3">
        <v>831028</v>
      </c>
      <c r="B16504" s="5" t="s">
        <v>540</v>
      </c>
    </row>
    <row r="16505" spans="1:2" x14ac:dyDescent="0.3">
      <c r="A16505" s="3">
        <v>897429</v>
      </c>
      <c r="B16505" s="5" t="s">
        <v>10</v>
      </c>
    </row>
    <row r="16506" spans="1:2" x14ac:dyDescent="0.3">
      <c r="A16506" s="3">
        <v>882206</v>
      </c>
      <c r="B16506" s="5" t="s">
        <v>10</v>
      </c>
    </row>
    <row r="16507" spans="1:2" x14ac:dyDescent="0.3">
      <c r="A16507" s="3">
        <v>829172</v>
      </c>
      <c r="B16507" s="5" t="s">
        <v>144</v>
      </c>
    </row>
    <row r="16508" spans="1:2" x14ac:dyDescent="0.3">
      <c r="A16508" s="3">
        <v>624899</v>
      </c>
      <c r="B16508" s="5" t="s">
        <v>416</v>
      </c>
    </row>
    <row r="16509" spans="1:2" x14ac:dyDescent="0.3">
      <c r="A16509" s="3">
        <v>624899</v>
      </c>
      <c r="B16509" s="5" t="s">
        <v>10</v>
      </c>
    </row>
    <row r="16510" spans="1:2" x14ac:dyDescent="0.3">
      <c r="A16510" s="3">
        <v>602334</v>
      </c>
      <c r="B16510" s="5" t="s">
        <v>1540</v>
      </c>
    </row>
    <row r="16511" spans="1:2" x14ac:dyDescent="0.3">
      <c r="A16511" s="3">
        <v>602334</v>
      </c>
      <c r="B16511" s="5" t="s">
        <v>108</v>
      </c>
    </row>
    <row r="16512" spans="1:2" x14ac:dyDescent="0.3">
      <c r="A16512" s="3">
        <v>602334</v>
      </c>
      <c r="B16512" s="5" t="s">
        <v>284</v>
      </c>
    </row>
    <row r="16513" spans="1:2" x14ac:dyDescent="0.3">
      <c r="A16513" s="3">
        <v>602334</v>
      </c>
      <c r="B16513" s="5" t="s">
        <v>540</v>
      </c>
    </row>
    <row r="16514" spans="1:2" x14ac:dyDescent="0.3">
      <c r="A16514" s="3">
        <v>669363</v>
      </c>
      <c r="B16514" s="5" t="s">
        <v>284</v>
      </c>
    </row>
    <row r="16515" spans="1:2" x14ac:dyDescent="0.3">
      <c r="A16515" s="3">
        <v>669363</v>
      </c>
      <c r="B16515" s="5" t="s">
        <v>1540</v>
      </c>
    </row>
    <row r="16516" spans="1:2" x14ac:dyDescent="0.3">
      <c r="A16516" s="3">
        <v>669363</v>
      </c>
      <c r="B16516" s="5" t="s">
        <v>108</v>
      </c>
    </row>
    <row r="16517" spans="1:2" x14ac:dyDescent="0.3">
      <c r="A16517" s="3">
        <v>669363</v>
      </c>
      <c r="B16517" s="5" t="s">
        <v>750</v>
      </c>
    </row>
    <row r="16518" spans="1:2" x14ac:dyDescent="0.3">
      <c r="A16518" s="3">
        <v>669363</v>
      </c>
      <c r="B16518" s="5" t="s">
        <v>17985</v>
      </c>
    </row>
    <row r="16519" spans="1:2" x14ac:dyDescent="0.3">
      <c r="A16519" s="3">
        <v>809968</v>
      </c>
      <c r="B16519" s="5" t="s">
        <v>2138</v>
      </c>
    </row>
    <row r="16520" spans="1:2" x14ac:dyDescent="0.3">
      <c r="A16520" s="3">
        <v>806643</v>
      </c>
      <c r="B16520" s="5" t="s">
        <v>367</v>
      </c>
    </row>
    <row r="16521" spans="1:2" x14ac:dyDescent="0.3">
      <c r="A16521" s="3">
        <v>853354</v>
      </c>
      <c r="B16521" s="5" t="s">
        <v>956</v>
      </c>
    </row>
    <row r="16522" spans="1:2" x14ac:dyDescent="0.3">
      <c r="A16522" s="3">
        <v>853354</v>
      </c>
      <c r="B16522" s="5" t="s">
        <v>10</v>
      </c>
    </row>
    <row r="16523" spans="1:2" x14ac:dyDescent="0.3">
      <c r="A16523" s="3">
        <v>778730</v>
      </c>
      <c r="B16523" s="5" t="s">
        <v>51</v>
      </c>
    </row>
    <row r="16524" spans="1:2" x14ac:dyDescent="0.3">
      <c r="A16524" s="3">
        <v>763568</v>
      </c>
      <c r="B16524" s="5" t="s">
        <v>10</v>
      </c>
    </row>
    <row r="16525" spans="1:2" x14ac:dyDescent="0.3">
      <c r="A16525" s="3">
        <v>818543</v>
      </c>
      <c r="B16525" s="5" t="s">
        <v>1523</v>
      </c>
    </row>
    <row r="16526" spans="1:2" x14ac:dyDescent="0.3">
      <c r="A16526" s="3">
        <v>818543</v>
      </c>
      <c r="B16526" s="5" t="s">
        <v>10</v>
      </c>
    </row>
    <row r="16527" spans="1:2" x14ac:dyDescent="0.3">
      <c r="A16527" s="3">
        <v>773569</v>
      </c>
      <c r="B16527" s="5" t="s">
        <v>411</v>
      </c>
    </row>
    <row r="16528" spans="1:2" x14ac:dyDescent="0.3">
      <c r="A16528" s="3">
        <v>773569</v>
      </c>
      <c r="B16528" s="5" t="s">
        <v>1144</v>
      </c>
    </row>
    <row r="16529" spans="1:2" x14ac:dyDescent="0.3">
      <c r="A16529" s="3">
        <v>831438</v>
      </c>
      <c r="B16529" s="5" t="s">
        <v>416</v>
      </c>
    </row>
    <row r="16530" spans="1:2" x14ac:dyDescent="0.3">
      <c r="A16530" s="3">
        <v>831438</v>
      </c>
      <c r="B16530" s="5" t="s">
        <v>10</v>
      </c>
    </row>
    <row r="16531" spans="1:2" x14ac:dyDescent="0.3">
      <c r="A16531" s="3">
        <v>881298</v>
      </c>
      <c r="B16531" s="5" t="s">
        <v>411</v>
      </c>
    </row>
    <row r="16532" spans="1:2" x14ac:dyDescent="0.3">
      <c r="A16532" s="3">
        <v>789563</v>
      </c>
      <c r="B16532" s="5" t="s">
        <v>416</v>
      </c>
    </row>
    <row r="16533" spans="1:2" x14ac:dyDescent="0.3">
      <c r="A16533" s="3">
        <v>789563</v>
      </c>
      <c r="B16533" s="5" t="s">
        <v>10</v>
      </c>
    </row>
    <row r="16534" spans="1:2" x14ac:dyDescent="0.3">
      <c r="A16534" s="3">
        <v>654074</v>
      </c>
      <c r="B16534" s="5" t="s">
        <v>263</v>
      </c>
    </row>
    <row r="16535" spans="1:2" x14ac:dyDescent="0.3">
      <c r="A16535" s="3">
        <v>897992</v>
      </c>
      <c r="B16535" s="5" t="s">
        <v>416</v>
      </c>
    </row>
    <row r="16536" spans="1:2" x14ac:dyDescent="0.3">
      <c r="A16536" s="3">
        <v>838154</v>
      </c>
      <c r="B16536" s="5" t="s">
        <v>1286</v>
      </c>
    </row>
    <row r="16537" spans="1:2" x14ac:dyDescent="0.3">
      <c r="A16537" s="3">
        <v>748787</v>
      </c>
      <c r="B16537" s="5" t="s">
        <v>2886</v>
      </c>
    </row>
    <row r="16538" spans="1:2" x14ac:dyDescent="0.3">
      <c r="A16538" s="3">
        <v>748787</v>
      </c>
      <c r="B16538" s="5" t="s">
        <v>284</v>
      </c>
    </row>
    <row r="16539" spans="1:2" x14ac:dyDescent="0.3">
      <c r="A16539" s="3">
        <v>743599</v>
      </c>
      <c r="B16539" s="5" t="s">
        <v>10</v>
      </c>
    </row>
    <row r="16540" spans="1:2" x14ac:dyDescent="0.3">
      <c r="A16540" s="3">
        <v>653024</v>
      </c>
      <c r="B16540" s="5" t="s">
        <v>10</v>
      </c>
    </row>
    <row r="16541" spans="1:2" x14ac:dyDescent="0.3">
      <c r="A16541" s="3">
        <v>818192</v>
      </c>
      <c r="B16541" s="5" t="s">
        <v>10</v>
      </c>
    </row>
    <row r="16542" spans="1:2" x14ac:dyDescent="0.3">
      <c r="A16542" s="3">
        <v>882093</v>
      </c>
      <c r="B16542" s="5" t="s">
        <v>2138</v>
      </c>
    </row>
    <row r="16543" spans="1:2" x14ac:dyDescent="0.3">
      <c r="A16543" s="3">
        <v>836486</v>
      </c>
      <c r="B16543" s="5" t="s">
        <v>416</v>
      </c>
    </row>
    <row r="16544" spans="1:2" x14ac:dyDescent="0.3">
      <c r="A16544" s="3">
        <v>836486</v>
      </c>
      <c r="B16544" s="5" t="s">
        <v>10</v>
      </c>
    </row>
    <row r="16545" spans="1:2" x14ac:dyDescent="0.3">
      <c r="A16545" s="3">
        <v>695089</v>
      </c>
      <c r="B16545" s="5" t="s">
        <v>1540</v>
      </c>
    </row>
    <row r="16546" spans="1:2" x14ac:dyDescent="0.3">
      <c r="A16546" s="3">
        <v>695089</v>
      </c>
      <c r="B16546" s="5" t="s">
        <v>18401</v>
      </c>
    </row>
    <row r="16547" spans="1:2" x14ac:dyDescent="0.3">
      <c r="A16547" s="3">
        <v>695089</v>
      </c>
      <c r="B16547" s="5" t="s">
        <v>108</v>
      </c>
    </row>
    <row r="16548" spans="1:2" x14ac:dyDescent="0.3">
      <c r="A16548" s="3">
        <v>695089</v>
      </c>
      <c r="B16548" s="5" t="s">
        <v>284</v>
      </c>
    </row>
    <row r="16549" spans="1:2" x14ac:dyDescent="0.3">
      <c r="A16549" s="3">
        <v>695089</v>
      </c>
      <c r="B16549" s="5" t="s">
        <v>540</v>
      </c>
    </row>
    <row r="16550" spans="1:2" x14ac:dyDescent="0.3">
      <c r="A16550" s="3">
        <v>695089</v>
      </c>
      <c r="B16550" s="5" t="s">
        <v>144</v>
      </c>
    </row>
    <row r="16551" spans="1:2" x14ac:dyDescent="0.3">
      <c r="A16551" s="3">
        <v>890825</v>
      </c>
      <c r="B16551" s="5" t="s">
        <v>10</v>
      </c>
    </row>
    <row r="16552" spans="1:2" x14ac:dyDescent="0.3">
      <c r="A16552" s="3">
        <v>890825</v>
      </c>
      <c r="B16552" s="5" t="s">
        <v>416</v>
      </c>
    </row>
    <row r="16553" spans="1:2" x14ac:dyDescent="0.3">
      <c r="A16553" s="3">
        <v>839440</v>
      </c>
      <c r="B16553" s="5" t="s">
        <v>416</v>
      </c>
    </row>
    <row r="16554" spans="1:2" x14ac:dyDescent="0.3">
      <c r="A16554" s="3">
        <v>767377</v>
      </c>
      <c r="B16554" s="5" t="s">
        <v>595</v>
      </c>
    </row>
    <row r="16555" spans="1:2" x14ac:dyDescent="0.3">
      <c r="A16555" s="3">
        <v>853088</v>
      </c>
      <c r="B16555" s="5" t="s">
        <v>416</v>
      </c>
    </row>
    <row r="16556" spans="1:2" x14ac:dyDescent="0.3">
      <c r="A16556" s="3">
        <v>853088</v>
      </c>
      <c r="B16556" s="5" t="s">
        <v>10</v>
      </c>
    </row>
    <row r="16557" spans="1:2" x14ac:dyDescent="0.3">
      <c r="A16557" s="3">
        <v>809970</v>
      </c>
      <c r="B16557" s="5" t="s">
        <v>2138</v>
      </c>
    </row>
    <row r="16558" spans="1:2" x14ac:dyDescent="0.3">
      <c r="A16558" s="3">
        <v>785209</v>
      </c>
      <c r="B16558" s="5" t="s">
        <v>1540</v>
      </c>
    </row>
    <row r="16559" spans="1:2" x14ac:dyDescent="0.3">
      <c r="A16559" s="3">
        <v>695080</v>
      </c>
      <c r="B16559" s="5" t="s">
        <v>540</v>
      </c>
    </row>
    <row r="16560" spans="1:2" x14ac:dyDescent="0.3">
      <c r="A16560" s="3">
        <v>695080</v>
      </c>
      <c r="B16560" s="5" t="s">
        <v>10</v>
      </c>
    </row>
    <row r="16561" spans="1:2" x14ac:dyDescent="0.3">
      <c r="A16561" s="3">
        <v>723294</v>
      </c>
      <c r="B16561" s="5" t="s">
        <v>108</v>
      </c>
    </row>
    <row r="16562" spans="1:2" x14ac:dyDescent="0.3">
      <c r="A16562" s="3">
        <v>591222</v>
      </c>
      <c r="B16562" s="5" t="s">
        <v>411</v>
      </c>
    </row>
    <row r="16563" spans="1:2" x14ac:dyDescent="0.3">
      <c r="A16563" s="3">
        <v>591222</v>
      </c>
      <c r="B16563" s="5" t="s">
        <v>784</v>
      </c>
    </row>
    <row r="16564" spans="1:2" x14ac:dyDescent="0.3">
      <c r="A16564" s="3">
        <v>698320</v>
      </c>
      <c r="B16564" s="5" t="s">
        <v>10</v>
      </c>
    </row>
    <row r="16565" spans="1:2" x14ac:dyDescent="0.3">
      <c r="A16565" s="3">
        <v>866669</v>
      </c>
      <c r="B16565" s="5" t="s">
        <v>10</v>
      </c>
    </row>
    <row r="16566" spans="1:2" x14ac:dyDescent="0.3">
      <c r="A16566" s="3">
        <v>786300</v>
      </c>
      <c r="B16566" s="5" t="s">
        <v>10</v>
      </c>
    </row>
    <row r="16567" spans="1:2" x14ac:dyDescent="0.3">
      <c r="A16567" s="3">
        <v>660833</v>
      </c>
      <c r="B16567" s="5" t="s">
        <v>432</v>
      </c>
    </row>
    <row r="16568" spans="1:2" x14ac:dyDescent="0.3">
      <c r="A16568" s="3">
        <v>807867</v>
      </c>
      <c r="B16568" s="5" t="s">
        <v>108</v>
      </c>
    </row>
    <row r="16569" spans="1:2" x14ac:dyDescent="0.3">
      <c r="A16569" s="3">
        <v>785457</v>
      </c>
      <c r="B16569" s="5" t="s">
        <v>10</v>
      </c>
    </row>
    <row r="16570" spans="1:2" x14ac:dyDescent="0.3">
      <c r="A16570" s="3">
        <v>848788</v>
      </c>
      <c r="B16570" s="5" t="s">
        <v>784</v>
      </c>
    </row>
    <row r="16571" spans="1:2" x14ac:dyDescent="0.3">
      <c r="A16571" s="3">
        <v>855823</v>
      </c>
      <c r="B16571" s="5" t="s">
        <v>284</v>
      </c>
    </row>
    <row r="16572" spans="1:2" x14ac:dyDescent="0.3">
      <c r="A16572" s="3">
        <v>809733</v>
      </c>
      <c r="B16572" s="5" t="s">
        <v>108</v>
      </c>
    </row>
    <row r="16573" spans="1:2" x14ac:dyDescent="0.3">
      <c r="A16573" s="3">
        <v>735726</v>
      </c>
      <c r="B16573" s="5" t="s">
        <v>1540</v>
      </c>
    </row>
    <row r="16574" spans="1:2" x14ac:dyDescent="0.3">
      <c r="A16574" s="3">
        <v>735726</v>
      </c>
      <c r="B16574" s="5" t="s">
        <v>108</v>
      </c>
    </row>
    <row r="16575" spans="1:2" x14ac:dyDescent="0.3">
      <c r="A16575" s="3">
        <v>756651</v>
      </c>
      <c r="B16575" s="5" t="s">
        <v>284</v>
      </c>
    </row>
    <row r="16576" spans="1:2" x14ac:dyDescent="0.3">
      <c r="A16576" s="3">
        <v>756651</v>
      </c>
      <c r="B16576" s="5" t="s">
        <v>108</v>
      </c>
    </row>
    <row r="16577" spans="1:2" x14ac:dyDescent="0.3">
      <c r="A16577" s="3">
        <v>477044</v>
      </c>
      <c r="B16577" s="5" t="s">
        <v>1540</v>
      </c>
    </row>
    <row r="16578" spans="1:2" x14ac:dyDescent="0.3">
      <c r="A16578" s="3">
        <v>477044</v>
      </c>
      <c r="B16578" s="5" t="s">
        <v>108</v>
      </c>
    </row>
    <row r="16579" spans="1:2" x14ac:dyDescent="0.3">
      <c r="A16579" s="3">
        <v>477044</v>
      </c>
      <c r="B16579" s="5" t="s">
        <v>284</v>
      </c>
    </row>
    <row r="16580" spans="1:2" x14ac:dyDescent="0.3">
      <c r="A16580" s="3">
        <v>477044</v>
      </c>
      <c r="B16580" s="5" t="s">
        <v>74</v>
      </c>
    </row>
    <row r="16581" spans="1:2" x14ac:dyDescent="0.3">
      <c r="A16581" s="3">
        <v>477044</v>
      </c>
      <c r="B16581" s="5" t="s">
        <v>750</v>
      </c>
    </row>
    <row r="16582" spans="1:2" x14ac:dyDescent="0.3">
      <c r="A16582" s="3">
        <v>744742</v>
      </c>
      <c r="B16582" s="5" t="s">
        <v>1845</v>
      </c>
    </row>
    <row r="16583" spans="1:2" x14ac:dyDescent="0.3">
      <c r="A16583" s="3">
        <v>653858</v>
      </c>
      <c r="B16583" s="5" t="s">
        <v>144</v>
      </c>
    </row>
    <row r="16584" spans="1:2" x14ac:dyDescent="0.3">
      <c r="A16584" s="3">
        <v>590153</v>
      </c>
      <c r="B16584" s="5" t="s">
        <v>432</v>
      </c>
    </row>
    <row r="16585" spans="1:2" x14ac:dyDescent="0.3">
      <c r="A16585" s="3">
        <v>659370</v>
      </c>
      <c r="B16585" s="5" t="s">
        <v>1109</v>
      </c>
    </row>
    <row r="16586" spans="1:2" x14ac:dyDescent="0.3">
      <c r="A16586" s="3">
        <v>659370</v>
      </c>
      <c r="B16586" s="5" t="s">
        <v>263</v>
      </c>
    </row>
    <row r="16587" spans="1:2" x14ac:dyDescent="0.3">
      <c r="A16587" s="3">
        <v>659370</v>
      </c>
      <c r="B16587" s="5" t="s">
        <v>2138</v>
      </c>
    </row>
    <row r="16588" spans="1:2" x14ac:dyDescent="0.3">
      <c r="A16588" s="3">
        <v>659370</v>
      </c>
      <c r="B16588" s="5" t="s">
        <v>750</v>
      </c>
    </row>
    <row r="16589" spans="1:2" x14ac:dyDescent="0.3">
      <c r="A16589" s="3">
        <v>608980</v>
      </c>
      <c r="B16589" s="5" t="s">
        <v>108</v>
      </c>
    </row>
    <row r="16590" spans="1:2" x14ac:dyDescent="0.3">
      <c r="A16590" s="3">
        <v>608980</v>
      </c>
      <c r="B16590" s="5" t="s">
        <v>540</v>
      </c>
    </row>
    <row r="16591" spans="1:2" x14ac:dyDescent="0.3">
      <c r="A16591" s="3">
        <v>899405</v>
      </c>
      <c r="B16591" s="5" t="s">
        <v>74</v>
      </c>
    </row>
    <row r="16592" spans="1:2" x14ac:dyDescent="0.3">
      <c r="A16592" s="3">
        <v>642684</v>
      </c>
      <c r="B16592" s="5" t="s">
        <v>108</v>
      </c>
    </row>
    <row r="16593" spans="1:2" x14ac:dyDescent="0.3">
      <c r="A16593" s="3">
        <v>1016781</v>
      </c>
      <c r="B16593" s="5" t="s">
        <v>94</v>
      </c>
    </row>
    <row r="16594" spans="1:2" x14ac:dyDescent="0.3">
      <c r="A16594" s="3">
        <v>893018</v>
      </c>
      <c r="B16594" s="5" t="s">
        <v>10</v>
      </c>
    </row>
    <row r="16595" spans="1:2" x14ac:dyDescent="0.3">
      <c r="A16595" s="3">
        <v>837548</v>
      </c>
      <c r="B16595" s="5" t="s">
        <v>416</v>
      </c>
    </row>
    <row r="16596" spans="1:2" x14ac:dyDescent="0.3">
      <c r="A16596" s="3">
        <v>768726</v>
      </c>
      <c r="B16596" s="5" t="s">
        <v>595</v>
      </c>
    </row>
    <row r="16597" spans="1:2" x14ac:dyDescent="0.3">
      <c r="A16597" s="3">
        <v>768726</v>
      </c>
      <c r="B16597" s="5" t="s">
        <v>51</v>
      </c>
    </row>
    <row r="16598" spans="1:2" x14ac:dyDescent="0.3">
      <c r="A16598" s="3">
        <v>1009435</v>
      </c>
      <c r="B16598" s="5" t="s">
        <v>144</v>
      </c>
    </row>
    <row r="16599" spans="1:2" x14ac:dyDescent="0.3">
      <c r="A16599" s="3">
        <v>889227</v>
      </c>
      <c r="B16599" s="5" t="s">
        <v>411</v>
      </c>
    </row>
    <row r="16600" spans="1:2" x14ac:dyDescent="0.3">
      <c r="A16600" s="3">
        <v>889227</v>
      </c>
      <c r="B16600" s="5" t="s">
        <v>10</v>
      </c>
    </row>
    <row r="16601" spans="1:2" x14ac:dyDescent="0.3">
      <c r="A16601" s="3">
        <v>778819</v>
      </c>
      <c r="B16601" s="5" t="s">
        <v>1109</v>
      </c>
    </row>
    <row r="16602" spans="1:2" x14ac:dyDescent="0.3">
      <c r="A16602" s="3">
        <v>695969</v>
      </c>
      <c r="B16602" s="5" t="s">
        <v>595</v>
      </c>
    </row>
    <row r="16603" spans="1:2" x14ac:dyDescent="0.3">
      <c r="A16603" s="3">
        <v>878424</v>
      </c>
      <c r="B16603" s="5" t="s">
        <v>10</v>
      </c>
    </row>
    <row r="16604" spans="1:2" x14ac:dyDescent="0.3">
      <c r="A16604" s="3">
        <v>530351</v>
      </c>
      <c r="B16604" s="5" t="s">
        <v>10</v>
      </c>
    </row>
    <row r="16605" spans="1:2" x14ac:dyDescent="0.3">
      <c r="A16605" s="3">
        <v>847143</v>
      </c>
      <c r="B16605" s="5" t="s">
        <v>144</v>
      </c>
    </row>
    <row r="16606" spans="1:2" x14ac:dyDescent="0.3">
      <c r="A16606" s="3">
        <v>540248</v>
      </c>
      <c r="B16606" s="5" t="s">
        <v>2847</v>
      </c>
    </row>
    <row r="16607" spans="1:2" x14ac:dyDescent="0.3">
      <c r="A16607" s="3">
        <v>540248</v>
      </c>
      <c r="B16607" s="5" t="s">
        <v>10</v>
      </c>
    </row>
    <row r="16608" spans="1:2" x14ac:dyDescent="0.3">
      <c r="A16608" s="3">
        <v>926476</v>
      </c>
      <c r="B16608" s="5" t="s">
        <v>94</v>
      </c>
    </row>
    <row r="16609" spans="1:2" x14ac:dyDescent="0.3">
      <c r="A16609" s="3">
        <v>758891</v>
      </c>
      <c r="B16609" s="5" t="s">
        <v>411</v>
      </c>
    </row>
    <row r="16610" spans="1:2" x14ac:dyDescent="0.3">
      <c r="A16610" s="3">
        <v>822138</v>
      </c>
      <c r="B16610" s="5" t="s">
        <v>10</v>
      </c>
    </row>
    <row r="16611" spans="1:2" x14ac:dyDescent="0.3">
      <c r="A16611" s="3">
        <v>822099</v>
      </c>
      <c r="B16611" s="5" t="s">
        <v>432</v>
      </c>
    </row>
    <row r="16612" spans="1:2" x14ac:dyDescent="0.3">
      <c r="A16612" s="3">
        <v>822099</v>
      </c>
      <c r="B16612" s="5" t="s">
        <v>1109</v>
      </c>
    </row>
    <row r="16613" spans="1:2" x14ac:dyDescent="0.3">
      <c r="A16613" s="3">
        <v>822099</v>
      </c>
      <c r="B16613" s="5" t="s">
        <v>108</v>
      </c>
    </row>
    <row r="16614" spans="1:2" x14ac:dyDescent="0.3">
      <c r="A16614" s="3">
        <v>822099</v>
      </c>
      <c r="B16614" s="5" t="s">
        <v>750</v>
      </c>
    </row>
    <row r="16615" spans="1:2" x14ac:dyDescent="0.3">
      <c r="A16615" s="3">
        <v>822099</v>
      </c>
      <c r="B16615" s="5" t="s">
        <v>416</v>
      </c>
    </row>
    <row r="16616" spans="1:2" x14ac:dyDescent="0.3">
      <c r="A16616" s="3">
        <v>822099</v>
      </c>
      <c r="B16616" s="5" t="s">
        <v>10</v>
      </c>
    </row>
    <row r="16617" spans="1:2" x14ac:dyDescent="0.3">
      <c r="A16617" s="3">
        <v>745611</v>
      </c>
      <c r="B16617" s="5" t="s">
        <v>1540</v>
      </c>
    </row>
    <row r="16618" spans="1:2" x14ac:dyDescent="0.3">
      <c r="A16618" s="3">
        <v>745611</v>
      </c>
      <c r="B16618" s="5" t="s">
        <v>108</v>
      </c>
    </row>
    <row r="16619" spans="1:2" x14ac:dyDescent="0.3">
      <c r="A16619" s="3">
        <v>763539</v>
      </c>
      <c r="B16619" s="5" t="s">
        <v>19791</v>
      </c>
    </row>
    <row r="16620" spans="1:2" x14ac:dyDescent="0.3">
      <c r="A16620" s="3">
        <v>763539</v>
      </c>
      <c r="B16620" s="5" t="s">
        <v>10413</v>
      </c>
    </row>
    <row r="16621" spans="1:2" x14ac:dyDescent="0.3">
      <c r="A16621" s="3">
        <v>423333</v>
      </c>
      <c r="B16621" s="5" t="s">
        <v>10</v>
      </c>
    </row>
    <row r="16622" spans="1:2" x14ac:dyDescent="0.3">
      <c r="A16622" s="3">
        <v>917263</v>
      </c>
      <c r="B16622" s="5" t="s">
        <v>416</v>
      </c>
    </row>
    <row r="16623" spans="1:2" x14ac:dyDescent="0.3">
      <c r="A16623" s="3">
        <v>776559</v>
      </c>
      <c r="B16623" s="5" t="s">
        <v>10</v>
      </c>
    </row>
    <row r="16624" spans="1:2" x14ac:dyDescent="0.3">
      <c r="A16624" s="3">
        <v>903746</v>
      </c>
      <c r="B16624" s="5" t="s">
        <v>284</v>
      </c>
    </row>
    <row r="16625" spans="1:2" x14ac:dyDescent="0.3">
      <c r="A16625" s="3">
        <v>752505</v>
      </c>
      <c r="B16625" s="5" t="s">
        <v>10</v>
      </c>
    </row>
    <row r="16626" spans="1:2" x14ac:dyDescent="0.3">
      <c r="A16626" s="3">
        <v>633954</v>
      </c>
      <c r="B16626" s="5" t="s">
        <v>432</v>
      </c>
    </row>
    <row r="16627" spans="1:2" x14ac:dyDescent="0.3">
      <c r="A16627" s="3">
        <v>852590</v>
      </c>
      <c r="B16627" s="5" t="s">
        <v>51</v>
      </c>
    </row>
    <row r="16628" spans="1:2" x14ac:dyDescent="0.3">
      <c r="A16628" s="3">
        <v>802217</v>
      </c>
      <c r="B16628" s="5" t="s">
        <v>10</v>
      </c>
    </row>
    <row r="16629" spans="1:2" x14ac:dyDescent="0.3">
      <c r="A16629" s="3">
        <v>890541</v>
      </c>
      <c r="B16629" s="5" t="s">
        <v>540</v>
      </c>
    </row>
    <row r="16630" spans="1:2" x14ac:dyDescent="0.3">
      <c r="A16630" s="3">
        <v>795522</v>
      </c>
      <c r="B16630" s="5" t="s">
        <v>10</v>
      </c>
    </row>
    <row r="16631" spans="1:2" x14ac:dyDescent="0.3">
      <c r="A16631" s="3">
        <v>809929</v>
      </c>
      <c r="B16631" s="5" t="s">
        <v>10</v>
      </c>
    </row>
    <row r="16632" spans="1:2" x14ac:dyDescent="0.3">
      <c r="A16632" s="3">
        <v>753926</v>
      </c>
      <c r="B16632" s="5" t="s">
        <v>10</v>
      </c>
    </row>
    <row r="16633" spans="1:2" x14ac:dyDescent="0.3">
      <c r="A16633" s="3">
        <v>863837</v>
      </c>
      <c r="B16633" s="5" t="s">
        <v>411</v>
      </c>
    </row>
    <row r="16634" spans="1:2" x14ac:dyDescent="0.3">
      <c r="A16634" s="3">
        <v>586101</v>
      </c>
      <c r="B16634" s="5" t="s">
        <v>10</v>
      </c>
    </row>
    <row r="16635" spans="1:2" x14ac:dyDescent="0.3">
      <c r="A16635" s="3">
        <v>800305</v>
      </c>
      <c r="B16635" s="5" t="s">
        <v>84</v>
      </c>
    </row>
    <row r="16636" spans="1:2" x14ac:dyDescent="0.3">
      <c r="A16636" s="3">
        <v>802226</v>
      </c>
      <c r="B16636" s="5" t="s">
        <v>10</v>
      </c>
    </row>
    <row r="16637" spans="1:2" x14ac:dyDescent="0.3">
      <c r="A16637" s="3">
        <v>828305</v>
      </c>
      <c r="B16637" s="5" t="s">
        <v>10</v>
      </c>
    </row>
    <row r="16638" spans="1:2" x14ac:dyDescent="0.3">
      <c r="A16638" s="3">
        <v>761270</v>
      </c>
      <c r="B16638" s="5" t="s">
        <v>750</v>
      </c>
    </row>
    <row r="16639" spans="1:2" x14ac:dyDescent="0.3">
      <c r="A16639" s="3">
        <v>796428</v>
      </c>
      <c r="B16639" s="5" t="s">
        <v>10</v>
      </c>
    </row>
    <row r="16640" spans="1:2" x14ac:dyDescent="0.3">
      <c r="A16640" s="3">
        <v>808579</v>
      </c>
      <c r="B16640" s="5" t="s">
        <v>956</v>
      </c>
    </row>
    <row r="16641" spans="1:2" x14ac:dyDescent="0.3">
      <c r="A16641" s="3">
        <v>890601</v>
      </c>
      <c r="B16641" s="5" t="s">
        <v>367</v>
      </c>
    </row>
    <row r="16642" spans="1:2" x14ac:dyDescent="0.3">
      <c r="A16642" s="3">
        <v>890601</v>
      </c>
      <c r="B16642" s="5" t="s">
        <v>10</v>
      </c>
    </row>
    <row r="16643" spans="1:2" x14ac:dyDescent="0.3">
      <c r="A16643" s="3">
        <v>904039</v>
      </c>
      <c r="B16643" s="5" t="s">
        <v>1845</v>
      </c>
    </row>
    <row r="16644" spans="1:2" x14ac:dyDescent="0.3">
      <c r="A16644" s="3">
        <v>665896</v>
      </c>
      <c r="B16644" s="5" t="s">
        <v>10</v>
      </c>
    </row>
    <row r="16645" spans="1:2" x14ac:dyDescent="0.3">
      <c r="A16645" s="3">
        <v>774054</v>
      </c>
      <c r="B16645" s="5" t="s">
        <v>10</v>
      </c>
    </row>
    <row r="16646" spans="1:2" x14ac:dyDescent="0.3">
      <c r="A16646" s="3">
        <v>679844</v>
      </c>
      <c r="B16646" s="5" t="s">
        <v>595</v>
      </c>
    </row>
    <row r="16647" spans="1:2" x14ac:dyDescent="0.3">
      <c r="A16647" s="3">
        <v>650743</v>
      </c>
      <c r="B16647" s="5" t="s">
        <v>877</v>
      </c>
    </row>
    <row r="16648" spans="1:2" x14ac:dyDescent="0.3">
      <c r="A16648" s="3">
        <v>767499</v>
      </c>
      <c r="B16648" s="5" t="s">
        <v>10</v>
      </c>
    </row>
    <row r="16649" spans="1:2" x14ac:dyDescent="0.3">
      <c r="A16649" s="3">
        <v>602288</v>
      </c>
      <c r="B16649" s="5" t="s">
        <v>94</v>
      </c>
    </row>
    <row r="16650" spans="1:2" x14ac:dyDescent="0.3">
      <c r="A16650" s="3">
        <v>1333273</v>
      </c>
      <c r="B16650" s="5" t="s">
        <v>94</v>
      </c>
    </row>
    <row r="16651" spans="1:2" x14ac:dyDescent="0.3">
      <c r="A16651" s="3">
        <v>740844</v>
      </c>
      <c r="B16651" s="5" t="s">
        <v>1540</v>
      </c>
    </row>
    <row r="16652" spans="1:2" x14ac:dyDescent="0.3">
      <c r="A16652" s="3">
        <v>740844</v>
      </c>
      <c r="B16652" s="5" t="s">
        <v>108</v>
      </c>
    </row>
    <row r="16653" spans="1:2" x14ac:dyDescent="0.3">
      <c r="A16653" s="3">
        <v>845887</v>
      </c>
      <c r="B16653" s="5" t="s">
        <v>1845</v>
      </c>
    </row>
    <row r="16654" spans="1:2" x14ac:dyDescent="0.3">
      <c r="A16654" s="3">
        <v>716920</v>
      </c>
      <c r="B16654" s="5" t="s">
        <v>108</v>
      </c>
    </row>
    <row r="16655" spans="1:2" x14ac:dyDescent="0.3">
      <c r="A16655" s="3">
        <v>694254</v>
      </c>
      <c r="B16655" s="5" t="s">
        <v>540</v>
      </c>
    </row>
    <row r="16656" spans="1:2" x14ac:dyDescent="0.3">
      <c r="A16656" s="3">
        <v>705714</v>
      </c>
      <c r="B16656" s="5" t="s">
        <v>1845</v>
      </c>
    </row>
    <row r="16657" spans="1:2" x14ac:dyDescent="0.3">
      <c r="A16657" s="3">
        <v>826353</v>
      </c>
      <c r="B16657" s="5" t="s">
        <v>540</v>
      </c>
    </row>
    <row r="16658" spans="1:2" x14ac:dyDescent="0.3">
      <c r="A16658" s="3">
        <v>811076</v>
      </c>
      <c r="B16658" s="5" t="s">
        <v>416</v>
      </c>
    </row>
    <row r="16659" spans="1:2" x14ac:dyDescent="0.3">
      <c r="A16659" s="3">
        <v>811076</v>
      </c>
      <c r="B16659" s="5" t="s">
        <v>10</v>
      </c>
    </row>
    <row r="16660" spans="1:2" x14ac:dyDescent="0.3">
      <c r="A16660" s="3">
        <v>669659</v>
      </c>
      <c r="B16660" s="5" t="s">
        <v>432</v>
      </c>
    </row>
    <row r="16661" spans="1:2" x14ac:dyDescent="0.3">
      <c r="A16661" s="3">
        <v>669659</v>
      </c>
      <c r="B16661" s="5" t="s">
        <v>10</v>
      </c>
    </row>
    <row r="16662" spans="1:2" x14ac:dyDescent="0.3">
      <c r="A16662" s="3">
        <v>1225093</v>
      </c>
      <c r="B16662" s="5" t="s">
        <v>4184</v>
      </c>
    </row>
    <row r="16663" spans="1:2" x14ac:dyDescent="0.3">
      <c r="A16663" s="3">
        <v>717694</v>
      </c>
      <c r="B16663" s="5" t="s">
        <v>1905</v>
      </c>
    </row>
    <row r="16664" spans="1:2" x14ac:dyDescent="0.3">
      <c r="A16664" s="3">
        <v>717694</v>
      </c>
      <c r="B16664" s="5" t="s">
        <v>284</v>
      </c>
    </row>
    <row r="16665" spans="1:2" x14ac:dyDescent="0.3">
      <c r="A16665" s="3">
        <v>717694</v>
      </c>
      <c r="B16665" s="5" t="s">
        <v>18268</v>
      </c>
    </row>
    <row r="16666" spans="1:2" x14ac:dyDescent="0.3">
      <c r="A16666" s="3">
        <v>779611</v>
      </c>
      <c r="B16666" s="5" t="s">
        <v>416</v>
      </c>
    </row>
    <row r="16667" spans="1:2" x14ac:dyDescent="0.3">
      <c r="A16667" s="3">
        <v>583116</v>
      </c>
      <c r="B16667" s="5" t="s">
        <v>10</v>
      </c>
    </row>
    <row r="16668" spans="1:2" x14ac:dyDescent="0.3">
      <c r="A16668" s="3">
        <v>676819</v>
      </c>
      <c r="B16668" s="5" t="s">
        <v>2886</v>
      </c>
    </row>
    <row r="16669" spans="1:2" x14ac:dyDescent="0.3">
      <c r="A16669" s="3">
        <v>676819</v>
      </c>
      <c r="B16669" s="5" t="s">
        <v>1540</v>
      </c>
    </row>
    <row r="16670" spans="1:2" x14ac:dyDescent="0.3">
      <c r="A16670" s="3">
        <v>676819</v>
      </c>
      <c r="B16670" s="5" t="s">
        <v>108</v>
      </c>
    </row>
    <row r="16671" spans="1:2" x14ac:dyDescent="0.3">
      <c r="A16671" s="3">
        <v>676819</v>
      </c>
      <c r="B16671" s="5" t="s">
        <v>1144</v>
      </c>
    </row>
    <row r="16672" spans="1:2" x14ac:dyDescent="0.3">
      <c r="A16672" s="3">
        <v>588890</v>
      </c>
      <c r="B16672" s="5" t="s">
        <v>1905</v>
      </c>
    </row>
    <row r="16673" spans="1:2" x14ac:dyDescent="0.3">
      <c r="A16673" s="3">
        <v>588890</v>
      </c>
      <c r="B16673" s="5" t="s">
        <v>108</v>
      </c>
    </row>
    <row r="16674" spans="1:2" x14ac:dyDescent="0.3">
      <c r="A16674" s="3">
        <v>588890</v>
      </c>
      <c r="B16674" s="5" t="s">
        <v>2138</v>
      </c>
    </row>
    <row r="16675" spans="1:2" x14ac:dyDescent="0.3">
      <c r="A16675" s="3">
        <v>588890</v>
      </c>
      <c r="B16675" s="5" t="s">
        <v>18268</v>
      </c>
    </row>
    <row r="16676" spans="1:2" x14ac:dyDescent="0.3">
      <c r="A16676" s="3">
        <v>786110</v>
      </c>
      <c r="B16676" s="5" t="s">
        <v>10</v>
      </c>
    </row>
    <row r="16677" spans="1:2" x14ac:dyDescent="0.3">
      <c r="A16677" s="3">
        <v>961613</v>
      </c>
      <c r="B16677" s="5" t="s">
        <v>10</v>
      </c>
    </row>
    <row r="16678" spans="1:2" x14ac:dyDescent="0.3">
      <c r="A16678" s="3">
        <v>473021</v>
      </c>
      <c r="B16678" s="5" t="s">
        <v>2847</v>
      </c>
    </row>
    <row r="16679" spans="1:2" x14ac:dyDescent="0.3">
      <c r="A16679" s="3">
        <v>473021</v>
      </c>
      <c r="B16679" s="5" t="s">
        <v>416</v>
      </c>
    </row>
    <row r="16680" spans="1:2" x14ac:dyDescent="0.3">
      <c r="A16680" s="3">
        <v>473021</v>
      </c>
      <c r="B16680" s="5" t="s">
        <v>10</v>
      </c>
    </row>
    <row r="16681" spans="1:2" x14ac:dyDescent="0.3">
      <c r="A16681" s="3">
        <v>818480</v>
      </c>
      <c r="B16681" s="5" t="s">
        <v>1845</v>
      </c>
    </row>
    <row r="16682" spans="1:2" x14ac:dyDescent="0.3">
      <c r="A16682" s="3">
        <v>806804</v>
      </c>
      <c r="B16682" s="5" t="s">
        <v>10</v>
      </c>
    </row>
    <row r="16683" spans="1:2" x14ac:dyDescent="0.3">
      <c r="A16683" s="3">
        <v>839100</v>
      </c>
      <c r="B16683" s="5" t="s">
        <v>144</v>
      </c>
    </row>
    <row r="16684" spans="1:2" x14ac:dyDescent="0.3">
      <c r="A16684" s="3">
        <v>612491</v>
      </c>
      <c r="B16684" s="5" t="s">
        <v>540</v>
      </c>
    </row>
    <row r="16685" spans="1:2" x14ac:dyDescent="0.3">
      <c r="A16685" s="3">
        <v>670129</v>
      </c>
      <c r="B16685" s="5" t="s">
        <v>10</v>
      </c>
    </row>
    <row r="16686" spans="1:2" x14ac:dyDescent="0.3">
      <c r="A16686" s="3">
        <v>869922</v>
      </c>
      <c r="B16686" s="5" t="s">
        <v>108</v>
      </c>
    </row>
    <row r="16687" spans="1:2" x14ac:dyDescent="0.3">
      <c r="A16687" s="3">
        <v>839803</v>
      </c>
      <c r="B16687" s="5" t="s">
        <v>411</v>
      </c>
    </row>
    <row r="16688" spans="1:2" x14ac:dyDescent="0.3">
      <c r="A16688" s="3">
        <v>764686</v>
      </c>
      <c r="B16688" s="5" t="s">
        <v>108</v>
      </c>
    </row>
    <row r="16689" spans="1:2" x14ac:dyDescent="0.3">
      <c r="A16689" s="3">
        <v>806690</v>
      </c>
      <c r="B16689" s="5" t="s">
        <v>411</v>
      </c>
    </row>
    <row r="16690" spans="1:2" x14ac:dyDescent="0.3">
      <c r="A16690" s="3">
        <v>806690</v>
      </c>
      <c r="B16690" s="5" t="s">
        <v>2939</v>
      </c>
    </row>
    <row r="16691" spans="1:2" x14ac:dyDescent="0.3">
      <c r="A16691" s="3">
        <v>806690</v>
      </c>
      <c r="B16691" s="5" t="s">
        <v>416</v>
      </c>
    </row>
    <row r="16692" spans="1:2" x14ac:dyDescent="0.3">
      <c r="A16692" s="3">
        <v>806690</v>
      </c>
      <c r="B16692" s="5" t="s">
        <v>10</v>
      </c>
    </row>
    <row r="16693" spans="1:2" x14ac:dyDescent="0.3">
      <c r="A16693" s="3">
        <v>1016109</v>
      </c>
      <c r="B16693" s="5" t="s">
        <v>94</v>
      </c>
    </row>
    <row r="16694" spans="1:2" x14ac:dyDescent="0.3">
      <c r="A16694" s="3">
        <v>32471</v>
      </c>
      <c r="B16694" s="5" t="s">
        <v>10</v>
      </c>
    </row>
    <row r="16695" spans="1:2" x14ac:dyDescent="0.3">
      <c r="A16695" s="3">
        <v>825597</v>
      </c>
      <c r="B16695" s="5" t="s">
        <v>10</v>
      </c>
    </row>
    <row r="16696" spans="1:2" x14ac:dyDescent="0.3">
      <c r="A16696" s="3">
        <v>680652</v>
      </c>
      <c r="B16696" s="5" t="s">
        <v>595</v>
      </c>
    </row>
    <row r="16697" spans="1:2" x14ac:dyDescent="0.3">
      <c r="A16697" s="3">
        <v>826691</v>
      </c>
      <c r="B16697" s="5" t="s">
        <v>144</v>
      </c>
    </row>
    <row r="16698" spans="1:2" x14ac:dyDescent="0.3">
      <c r="A16698" s="3">
        <v>842715</v>
      </c>
      <c r="B16698" s="5" t="s">
        <v>10</v>
      </c>
    </row>
    <row r="16699" spans="1:2" x14ac:dyDescent="0.3">
      <c r="A16699" s="3">
        <v>934246</v>
      </c>
      <c r="B16699" s="5" t="s">
        <v>94</v>
      </c>
    </row>
    <row r="16700" spans="1:2" x14ac:dyDescent="0.3">
      <c r="A16700" s="3">
        <v>811072</v>
      </c>
      <c r="B16700" s="5" t="s">
        <v>51</v>
      </c>
    </row>
    <row r="16701" spans="1:2" x14ac:dyDescent="0.3">
      <c r="A16701" s="3">
        <v>735716</v>
      </c>
      <c r="B16701" s="5" t="s">
        <v>108</v>
      </c>
    </row>
    <row r="16702" spans="1:2" x14ac:dyDescent="0.3">
      <c r="A16702" s="3">
        <v>820710</v>
      </c>
      <c r="B16702" s="5" t="s">
        <v>84</v>
      </c>
    </row>
    <row r="16703" spans="1:2" x14ac:dyDescent="0.3">
      <c r="A16703" s="3">
        <v>810511</v>
      </c>
      <c r="B16703" s="5" t="s">
        <v>10</v>
      </c>
    </row>
    <row r="16704" spans="1:2" x14ac:dyDescent="0.3">
      <c r="A16704" s="3">
        <v>877657</v>
      </c>
      <c r="B16704" s="5" t="s">
        <v>416</v>
      </c>
    </row>
    <row r="16705" spans="1:2" x14ac:dyDescent="0.3">
      <c r="A16705" s="3">
        <v>877657</v>
      </c>
      <c r="B16705" s="5" t="s">
        <v>10</v>
      </c>
    </row>
    <row r="16706" spans="1:2" x14ac:dyDescent="0.3">
      <c r="A16706" s="3">
        <v>862582</v>
      </c>
      <c r="B16706" s="5" t="s">
        <v>10</v>
      </c>
    </row>
    <row r="16707" spans="1:2" x14ac:dyDescent="0.3">
      <c r="A16707" s="3">
        <v>1016113</v>
      </c>
      <c r="B16707" s="5" t="s">
        <v>94</v>
      </c>
    </row>
    <row r="16708" spans="1:2" x14ac:dyDescent="0.3">
      <c r="A16708" s="3">
        <v>823087</v>
      </c>
      <c r="B16708" s="5" t="s">
        <v>10</v>
      </c>
    </row>
    <row r="16709" spans="1:2" x14ac:dyDescent="0.3">
      <c r="A16709" s="3">
        <v>823216</v>
      </c>
      <c r="B16709" s="5" t="s">
        <v>10</v>
      </c>
    </row>
    <row r="16710" spans="1:2" x14ac:dyDescent="0.3">
      <c r="A16710" s="3">
        <v>1016275</v>
      </c>
      <c r="B16710" s="5" t="s">
        <v>94</v>
      </c>
    </row>
    <row r="16711" spans="1:2" x14ac:dyDescent="0.3">
      <c r="A16711" s="3">
        <v>800669</v>
      </c>
      <c r="B16711" s="5" t="s">
        <v>3367</v>
      </c>
    </row>
    <row r="16712" spans="1:2" x14ac:dyDescent="0.3">
      <c r="A16712" s="3">
        <v>638965</v>
      </c>
      <c r="B16712" s="5" t="s">
        <v>1540</v>
      </c>
    </row>
    <row r="16713" spans="1:2" x14ac:dyDescent="0.3">
      <c r="A16713" s="3">
        <v>638965</v>
      </c>
      <c r="B16713" s="5" t="s">
        <v>108</v>
      </c>
    </row>
    <row r="16714" spans="1:2" x14ac:dyDescent="0.3">
      <c r="A16714" s="3">
        <v>903278</v>
      </c>
      <c r="B16714" s="5" t="s">
        <v>94</v>
      </c>
    </row>
    <row r="16715" spans="1:2" x14ac:dyDescent="0.3">
      <c r="A16715" s="3">
        <v>618200</v>
      </c>
      <c r="B16715" s="5" t="s">
        <v>94</v>
      </c>
    </row>
    <row r="16716" spans="1:2" x14ac:dyDescent="0.3">
      <c r="A16716" s="3">
        <v>766105</v>
      </c>
      <c r="B16716" s="5" t="s">
        <v>1109</v>
      </c>
    </row>
    <row r="16717" spans="1:2" x14ac:dyDescent="0.3">
      <c r="A16717" s="3">
        <v>766105</v>
      </c>
      <c r="B16717" s="5" t="s">
        <v>750</v>
      </c>
    </row>
    <row r="16718" spans="1:2" x14ac:dyDescent="0.3">
      <c r="A16718" s="3">
        <v>1016097</v>
      </c>
      <c r="B16718" s="5" t="s">
        <v>94</v>
      </c>
    </row>
    <row r="16719" spans="1:2" x14ac:dyDescent="0.3">
      <c r="A16719" s="3">
        <v>1018270</v>
      </c>
      <c r="B16719" s="5" t="s">
        <v>94</v>
      </c>
    </row>
    <row r="16720" spans="1:2" x14ac:dyDescent="0.3">
      <c r="A16720" s="3">
        <v>810413</v>
      </c>
      <c r="B16720" s="5" t="s">
        <v>416</v>
      </c>
    </row>
    <row r="16721" spans="1:2" x14ac:dyDescent="0.3">
      <c r="A16721" s="3">
        <v>607430</v>
      </c>
      <c r="B16721" s="5" t="s">
        <v>10</v>
      </c>
    </row>
    <row r="16722" spans="1:2" x14ac:dyDescent="0.3">
      <c r="A16722" s="3">
        <v>872130</v>
      </c>
      <c r="B16722" s="5" t="s">
        <v>10</v>
      </c>
    </row>
    <row r="16723" spans="1:2" x14ac:dyDescent="0.3">
      <c r="A16723" s="3">
        <v>783080</v>
      </c>
      <c r="B16723" s="5" t="s">
        <v>1845</v>
      </c>
    </row>
    <row r="16724" spans="1:2" x14ac:dyDescent="0.3">
      <c r="A16724" s="3">
        <v>712124</v>
      </c>
      <c r="B16724" s="5" t="s">
        <v>108</v>
      </c>
    </row>
    <row r="16725" spans="1:2" x14ac:dyDescent="0.3">
      <c r="A16725" s="3">
        <v>834027</v>
      </c>
      <c r="B16725" s="5" t="s">
        <v>10</v>
      </c>
    </row>
    <row r="16726" spans="1:2" x14ac:dyDescent="0.3">
      <c r="A16726" s="3">
        <v>586384</v>
      </c>
      <c r="B16726" s="5" t="s">
        <v>877</v>
      </c>
    </row>
    <row r="16727" spans="1:2" x14ac:dyDescent="0.3">
      <c r="A16727" s="3">
        <v>662745</v>
      </c>
      <c r="B16727" s="5" t="s">
        <v>84</v>
      </c>
    </row>
    <row r="16728" spans="1:2" x14ac:dyDescent="0.3">
      <c r="A16728" s="3">
        <v>763109</v>
      </c>
      <c r="B16728" s="5" t="s">
        <v>1109</v>
      </c>
    </row>
    <row r="16729" spans="1:2" x14ac:dyDescent="0.3">
      <c r="A16729" s="3">
        <v>763109</v>
      </c>
      <c r="B16729" s="5" t="s">
        <v>956</v>
      </c>
    </row>
    <row r="16730" spans="1:2" x14ac:dyDescent="0.3">
      <c r="A16730" s="3">
        <v>763109</v>
      </c>
      <c r="B16730" s="5" t="s">
        <v>750</v>
      </c>
    </row>
    <row r="16731" spans="1:2" x14ac:dyDescent="0.3">
      <c r="A16731" s="3">
        <v>1016054</v>
      </c>
      <c r="B16731" s="5" t="s">
        <v>94</v>
      </c>
    </row>
    <row r="16732" spans="1:2" x14ac:dyDescent="0.3">
      <c r="A16732" s="3">
        <v>828397</v>
      </c>
      <c r="B16732" s="5" t="s">
        <v>10</v>
      </c>
    </row>
    <row r="16733" spans="1:2" x14ac:dyDescent="0.3">
      <c r="A16733" s="3">
        <v>779221</v>
      </c>
      <c r="B16733" s="5" t="s">
        <v>1144</v>
      </c>
    </row>
    <row r="16734" spans="1:2" x14ac:dyDescent="0.3">
      <c r="A16734" s="3">
        <v>894155</v>
      </c>
      <c r="B16734" s="5" t="s">
        <v>10</v>
      </c>
    </row>
    <row r="16735" spans="1:2" x14ac:dyDescent="0.3">
      <c r="A16735" s="3">
        <v>652156</v>
      </c>
      <c r="B16735" s="5" t="s">
        <v>883</v>
      </c>
    </row>
    <row r="16736" spans="1:2" x14ac:dyDescent="0.3">
      <c r="A16736" s="3">
        <v>652156</v>
      </c>
      <c r="B16736" s="5" t="s">
        <v>2138</v>
      </c>
    </row>
    <row r="16737" spans="1:2" x14ac:dyDescent="0.3">
      <c r="A16737" s="3">
        <v>652156</v>
      </c>
      <c r="B16737" s="5" t="s">
        <v>19769</v>
      </c>
    </row>
    <row r="16738" spans="1:2" x14ac:dyDescent="0.3">
      <c r="A16738" s="3">
        <v>786190</v>
      </c>
      <c r="B16738" s="5" t="s">
        <v>595</v>
      </c>
    </row>
    <row r="16739" spans="1:2" x14ac:dyDescent="0.3">
      <c r="A16739" s="3">
        <v>881957</v>
      </c>
      <c r="B16739" s="5" t="s">
        <v>956</v>
      </c>
    </row>
    <row r="16740" spans="1:2" x14ac:dyDescent="0.3">
      <c r="A16740" s="3">
        <v>899599</v>
      </c>
      <c r="B16740" s="5" t="s">
        <v>10</v>
      </c>
    </row>
    <row r="16741" spans="1:2" x14ac:dyDescent="0.3">
      <c r="A16741" s="3">
        <v>698840</v>
      </c>
      <c r="B16741" s="5" t="s">
        <v>284</v>
      </c>
    </row>
    <row r="16742" spans="1:2" x14ac:dyDescent="0.3">
      <c r="A16742" s="3">
        <v>698840</v>
      </c>
      <c r="B16742" s="5" t="s">
        <v>144</v>
      </c>
    </row>
    <row r="16743" spans="1:2" x14ac:dyDescent="0.3">
      <c r="A16743" s="3">
        <v>802504</v>
      </c>
      <c r="B16743" s="5" t="s">
        <v>956</v>
      </c>
    </row>
    <row r="16744" spans="1:2" x14ac:dyDescent="0.3">
      <c r="A16744" s="3">
        <v>804827</v>
      </c>
      <c r="B16744" s="5" t="s">
        <v>10</v>
      </c>
    </row>
    <row r="16745" spans="1:2" x14ac:dyDescent="0.3">
      <c r="A16745" s="3">
        <v>809910</v>
      </c>
      <c r="B16745" s="5" t="s">
        <v>10</v>
      </c>
    </row>
    <row r="16746" spans="1:2" x14ac:dyDescent="0.3">
      <c r="A16746" s="3">
        <v>889300</v>
      </c>
      <c r="B16746" s="5" t="s">
        <v>880</v>
      </c>
    </row>
    <row r="16747" spans="1:2" x14ac:dyDescent="0.3">
      <c r="A16747" s="3">
        <v>889300</v>
      </c>
      <c r="B16747" s="5" t="s">
        <v>10</v>
      </c>
    </row>
    <row r="16748" spans="1:2" x14ac:dyDescent="0.3">
      <c r="A16748" s="3">
        <v>611489</v>
      </c>
      <c r="B16748" s="5" t="s">
        <v>10</v>
      </c>
    </row>
    <row r="16749" spans="1:2" x14ac:dyDescent="0.3">
      <c r="A16749" s="3">
        <v>809065</v>
      </c>
      <c r="B16749" s="5" t="s">
        <v>108</v>
      </c>
    </row>
    <row r="16750" spans="1:2" x14ac:dyDescent="0.3">
      <c r="A16750" s="3">
        <v>809065</v>
      </c>
      <c r="B16750" s="5" t="s">
        <v>10</v>
      </c>
    </row>
    <row r="16751" spans="1:2" x14ac:dyDescent="0.3">
      <c r="A16751" s="3">
        <v>668408</v>
      </c>
      <c r="B16751" s="5" t="s">
        <v>540</v>
      </c>
    </row>
    <row r="16752" spans="1:2" x14ac:dyDescent="0.3">
      <c r="A16752" s="3">
        <v>668408</v>
      </c>
      <c r="B16752" s="5" t="s">
        <v>51</v>
      </c>
    </row>
    <row r="16753" spans="1:2" x14ac:dyDescent="0.3">
      <c r="A16753" s="3">
        <v>553592</v>
      </c>
      <c r="B16753" s="5" t="s">
        <v>1845</v>
      </c>
    </row>
    <row r="16754" spans="1:2" x14ac:dyDescent="0.3">
      <c r="A16754" s="3">
        <v>844135</v>
      </c>
      <c r="B16754" s="5" t="s">
        <v>1540</v>
      </c>
    </row>
    <row r="16755" spans="1:2" x14ac:dyDescent="0.3">
      <c r="A16755" s="3">
        <v>844135</v>
      </c>
      <c r="B16755" s="5" t="s">
        <v>432</v>
      </c>
    </row>
    <row r="16756" spans="1:2" x14ac:dyDescent="0.3">
      <c r="A16756" s="3">
        <v>844135</v>
      </c>
      <c r="B16756" s="5" t="s">
        <v>108</v>
      </c>
    </row>
    <row r="16757" spans="1:2" x14ac:dyDescent="0.3">
      <c r="A16757" s="3">
        <v>878703</v>
      </c>
      <c r="B16757" s="5" t="s">
        <v>94</v>
      </c>
    </row>
    <row r="16758" spans="1:2" x14ac:dyDescent="0.3">
      <c r="A16758" s="3">
        <v>714277</v>
      </c>
      <c r="B16758" s="5" t="s">
        <v>1036</v>
      </c>
    </row>
    <row r="16759" spans="1:2" x14ac:dyDescent="0.3">
      <c r="A16759" s="3">
        <v>818350</v>
      </c>
      <c r="B16759" s="5" t="s">
        <v>51</v>
      </c>
    </row>
    <row r="16760" spans="1:2" x14ac:dyDescent="0.3">
      <c r="A16760" s="3">
        <v>818350</v>
      </c>
      <c r="B16760" s="5" t="s">
        <v>10</v>
      </c>
    </row>
    <row r="16761" spans="1:2" x14ac:dyDescent="0.3">
      <c r="A16761" s="3">
        <v>835551</v>
      </c>
      <c r="B16761" s="5" t="s">
        <v>10</v>
      </c>
    </row>
    <row r="16762" spans="1:2" x14ac:dyDescent="0.3">
      <c r="A16762" s="3">
        <v>901506</v>
      </c>
      <c r="B16762" s="5" t="s">
        <v>94</v>
      </c>
    </row>
    <row r="16763" spans="1:2" x14ac:dyDescent="0.3">
      <c r="A16763" s="3">
        <v>794602</v>
      </c>
      <c r="B16763" s="5" t="s">
        <v>10</v>
      </c>
    </row>
    <row r="16764" spans="1:2" x14ac:dyDescent="0.3">
      <c r="A16764" s="3">
        <v>800410</v>
      </c>
      <c r="B16764" s="5" t="s">
        <v>51</v>
      </c>
    </row>
    <row r="16765" spans="1:2" x14ac:dyDescent="0.3">
      <c r="A16765" s="3">
        <v>701524</v>
      </c>
      <c r="B16765" s="5" t="s">
        <v>74</v>
      </c>
    </row>
    <row r="16766" spans="1:2" x14ac:dyDescent="0.3">
      <c r="A16766" s="3">
        <v>713711</v>
      </c>
      <c r="B16766" s="5" t="s">
        <v>10</v>
      </c>
    </row>
    <row r="16767" spans="1:2" x14ac:dyDescent="0.3">
      <c r="A16767" s="3">
        <v>660958</v>
      </c>
      <c r="B16767" s="5" t="s">
        <v>432</v>
      </c>
    </row>
    <row r="16768" spans="1:2" x14ac:dyDescent="0.3">
      <c r="A16768" s="3">
        <v>660958</v>
      </c>
      <c r="B16768" s="5" t="s">
        <v>19776</v>
      </c>
    </row>
    <row r="16769" spans="1:2" x14ac:dyDescent="0.3">
      <c r="A16769" s="3">
        <v>660958</v>
      </c>
      <c r="B16769" s="5" t="s">
        <v>108</v>
      </c>
    </row>
    <row r="16770" spans="1:2" x14ac:dyDescent="0.3">
      <c r="A16770" s="3">
        <v>602533</v>
      </c>
      <c r="B16770" s="5" t="s">
        <v>540</v>
      </c>
    </row>
    <row r="16771" spans="1:2" x14ac:dyDescent="0.3">
      <c r="A16771" s="3">
        <v>834347</v>
      </c>
      <c r="B16771" s="5" t="s">
        <v>432</v>
      </c>
    </row>
    <row r="16772" spans="1:2" x14ac:dyDescent="0.3">
      <c r="A16772" s="3">
        <v>877004</v>
      </c>
      <c r="B16772" s="5" t="s">
        <v>10</v>
      </c>
    </row>
    <row r="16773" spans="1:2" x14ac:dyDescent="0.3">
      <c r="A16773" s="3">
        <v>795518</v>
      </c>
      <c r="B16773" s="5" t="s">
        <v>10</v>
      </c>
    </row>
    <row r="16774" spans="1:2" x14ac:dyDescent="0.3">
      <c r="A16774" s="3">
        <v>862163</v>
      </c>
      <c r="B16774" s="5" t="s">
        <v>595</v>
      </c>
    </row>
    <row r="16775" spans="1:2" x14ac:dyDescent="0.3">
      <c r="A16775" s="3">
        <v>728882</v>
      </c>
      <c r="B16775" s="5" t="s">
        <v>144</v>
      </c>
    </row>
    <row r="16776" spans="1:2" x14ac:dyDescent="0.3">
      <c r="A16776" s="3">
        <v>778508</v>
      </c>
      <c r="B16776" s="5" t="s">
        <v>877</v>
      </c>
    </row>
    <row r="16777" spans="1:2" x14ac:dyDescent="0.3">
      <c r="A16777" s="3">
        <v>849369</v>
      </c>
      <c r="B16777" s="5" t="s">
        <v>10</v>
      </c>
    </row>
    <row r="16778" spans="1:2" x14ac:dyDescent="0.3">
      <c r="A16778" s="3">
        <v>846652</v>
      </c>
      <c r="B16778" s="5" t="s">
        <v>108</v>
      </c>
    </row>
    <row r="16779" spans="1:2" x14ac:dyDescent="0.3">
      <c r="A16779" s="3">
        <v>776328</v>
      </c>
      <c r="B16779" s="5" t="s">
        <v>540</v>
      </c>
    </row>
    <row r="16780" spans="1:2" x14ac:dyDescent="0.3">
      <c r="A16780" s="3">
        <v>762879</v>
      </c>
      <c r="B16780" s="5" t="s">
        <v>10</v>
      </c>
    </row>
    <row r="16781" spans="1:2" x14ac:dyDescent="0.3">
      <c r="A16781" s="3">
        <v>809340</v>
      </c>
      <c r="B16781" s="5" t="s">
        <v>10</v>
      </c>
    </row>
    <row r="16782" spans="1:2" x14ac:dyDescent="0.3">
      <c r="A16782" s="3">
        <v>642546</v>
      </c>
      <c r="B16782" s="5" t="s">
        <v>416</v>
      </c>
    </row>
    <row r="16783" spans="1:2" x14ac:dyDescent="0.3">
      <c r="A16783" s="3">
        <v>770742</v>
      </c>
      <c r="B16783" s="5" t="s">
        <v>540</v>
      </c>
    </row>
    <row r="16784" spans="1:2" x14ac:dyDescent="0.3">
      <c r="A16784" s="3">
        <v>869617</v>
      </c>
      <c r="B16784" s="5" t="s">
        <v>108</v>
      </c>
    </row>
    <row r="16785" spans="1:2" x14ac:dyDescent="0.3">
      <c r="A16785" s="3">
        <v>684281</v>
      </c>
      <c r="B16785" s="5" t="s">
        <v>284</v>
      </c>
    </row>
    <row r="16786" spans="1:2" x14ac:dyDescent="0.3">
      <c r="A16786" s="3">
        <v>684281</v>
      </c>
      <c r="B16786" s="5" t="s">
        <v>2138</v>
      </c>
    </row>
    <row r="16787" spans="1:2" x14ac:dyDescent="0.3">
      <c r="A16787" s="3">
        <v>684281</v>
      </c>
      <c r="B16787" s="5" t="s">
        <v>416</v>
      </c>
    </row>
    <row r="16788" spans="1:2" x14ac:dyDescent="0.3">
      <c r="A16788" s="3">
        <v>660335</v>
      </c>
      <c r="B16788" s="5" t="s">
        <v>1540</v>
      </c>
    </row>
    <row r="16789" spans="1:2" x14ac:dyDescent="0.3">
      <c r="A16789" s="3">
        <v>660335</v>
      </c>
      <c r="B16789" s="5" t="s">
        <v>108</v>
      </c>
    </row>
    <row r="16790" spans="1:2" x14ac:dyDescent="0.3">
      <c r="A16790" s="3">
        <v>660335</v>
      </c>
      <c r="B16790" s="5" t="s">
        <v>2847</v>
      </c>
    </row>
    <row r="16791" spans="1:2" x14ac:dyDescent="0.3">
      <c r="A16791" s="3">
        <v>601337</v>
      </c>
      <c r="B16791" s="5" t="s">
        <v>595</v>
      </c>
    </row>
    <row r="16792" spans="1:2" x14ac:dyDescent="0.3">
      <c r="A16792" s="3">
        <v>842356</v>
      </c>
      <c r="B16792" s="5" t="s">
        <v>108</v>
      </c>
    </row>
    <row r="16793" spans="1:2" x14ac:dyDescent="0.3">
      <c r="A16793" s="3">
        <v>884419</v>
      </c>
      <c r="B16793" s="5" t="s">
        <v>94</v>
      </c>
    </row>
    <row r="16794" spans="1:2" x14ac:dyDescent="0.3">
      <c r="A16794" s="3">
        <v>831546</v>
      </c>
      <c r="B16794" s="5" t="s">
        <v>1845</v>
      </c>
    </row>
    <row r="16795" spans="1:2" x14ac:dyDescent="0.3">
      <c r="A16795" s="3">
        <v>767504</v>
      </c>
      <c r="B16795" s="5" t="s">
        <v>10</v>
      </c>
    </row>
    <row r="16796" spans="1:2" x14ac:dyDescent="0.3">
      <c r="A16796" s="3">
        <v>778814</v>
      </c>
      <c r="B16796" s="5" t="s">
        <v>367</v>
      </c>
    </row>
    <row r="16797" spans="1:2" x14ac:dyDescent="0.3">
      <c r="A16797" s="3">
        <v>778814</v>
      </c>
      <c r="B16797" s="5" t="s">
        <v>10</v>
      </c>
    </row>
    <row r="16798" spans="1:2" x14ac:dyDescent="0.3">
      <c r="A16798" s="3">
        <v>821390</v>
      </c>
      <c r="B16798" s="5" t="s">
        <v>432</v>
      </c>
    </row>
    <row r="16799" spans="1:2" x14ac:dyDescent="0.3">
      <c r="A16799" s="3">
        <v>874124</v>
      </c>
      <c r="B16799" s="5" t="s">
        <v>432</v>
      </c>
    </row>
    <row r="16800" spans="1:2" x14ac:dyDescent="0.3">
      <c r="A16800" s="3">
        <v>874124</v>
      </c>
      <c r="B16800" s="5" t="s">
        <v>10</v>
      </c>
    </row>
    <row r="16801" spans="1:2" x14ac:dyDescent="0.3">
      <c r="A16801" s="3">
        <v>797594</v>
      </c>
      <c r="B16801" s="5" t="s">
        <v>10</v>
      </c>
    </row>
    <row r="16802" spans="1:2" x14ac:dyDescent="0.3">
      <c r="A16802" s="3">
        <v>761388</v>
      </c>
      <c r="B16802" s="5" t="s">
        <v>10</v>
      </c>
    </row>
    <row r="16803" spans="1:2" x14ac:dyDescent="0.3">
      <c r="A16803" s="3">
        <v>818659</v>
      </c>
      <c r="B16803" s="5" t="s">
        <v>84</v>
      </c>
    </row>
    <row r="16804" spans="1:2" x14ac:dyDescent="0.3">
      <c r="A16804" s="3">
        <v>1016283</v>
      </c>
      <c r="B16804" s="5" t="s">
        <v>94</v>
      </c>
    </row>
    <row r="16805" spans="1:2" x14ac:dyDescent="0.3">
      <c r="A16805" s="3">
        <v>760154</v>
      </c>
      <c r="B16805" s="5" t="s">
        <v>84</v>
      </c>
    </row>
    <row r="16806" spans="1:2" x14ac:dyDescent="0.3">
      <c r="A16806" s="3">
        <v>742396</v>
      </c>
      <c r="B16806" s="5" t="s">
        <v>144</v>
      </c>
    </row>
    <row r="16807" spans="1:2" x14ac:dyDescent="0.3">
      <c r="A16807" s="3">
        <v>675353</v>
      </c>
      <c r="B16807" s="5" t="s">
        <v>144</v>
      </c>
    </row>
    <row r="16808" spans="1:2" x14ac:dyDescent="0.3">
      <c r="A16808" s="3">
        <v>675353</v>
      </c>
      <c r="B16808" s="5" t="s">
        <v>10</v>
      </c>
    </row>
    <row r="16809" spans="1:2" x14ac:dyDescent="0.3">
      <c r="A16809" s="3">
        <v>829557</v>
      </c>
      <c r="B16809" s="5" t="s">
        <v>2138</v>
      </c>
    </row>
    <row r="16810" spans="1:2" x14ac:dyDescent="0.3">
      <c r="A16810" s="3">
        <v>936621</v>
      </c>
      <c r="B16810" s="5" t="s">
        <v>94</v>
      </c>
    </row>
    <row r="16811" spans="1:2" x14ac:dyDescent="0.3">
      <c r="A16811" s="3">
        <v>315162</v>
      </c>
      <c r="B16811" s="5" t="s">
        <v>10</v>
      </c>
    </row>
    <row r="16812" spans="1:2" x14ac:dyDescent="0.3">
      <c r="A16812" s="3">
        <v>361743</v>
      </c>
      <c r="B16812" s="5" t="s">
        <v>10</v>
      </c>
    </row>
    <row r="16813" spans="1:2" x14ac:dyDescent="0.3">
      <c r="A16813" s="3">
        <v>507086</v>
      </c>
      <c r="B16813" s="5" t="s">
        <v>10</v>
      </c>
    </row>
    <row r="16814" spans="1:2" x14ac:dyDescent="0.3">
      <c r="A16814" s="3">
        <v>76600</v>
      </c>
      <c r="B16814" s="5" t="s">
        <v>10</v>
      </c>
    </row>
    <row r="16815" spans="1:2" x14ac:dyDescent="0.3">
      <c r="A16815" s="3">
        <v>829560</v>
      </c>
      <c r="B16815" s="5" t="s">
        <v>2138</v>
      </c>
    </row>
    <row r="16816" spans="1:2" x14ac:dyDescent="0.3">
      <c r="A16816" s="3">
        <v>453395</v>
      </c>
      <c r="B16816" s="5" t="s">
        <v>10</v>
      </c>
    </row>
    <row r="16817" spans="1:2" x14ac:dyDescent="0.3">
      <c r="A16817" s="3">
        <v>414906</v>
      </c>
      <c r="B16817" s="5" t="s">
        <v>10</v>
      </c>
    </row>
    <row r="16818" spans="1:2" x14ac:dyDescent="0.3">
      <c r="A16818" s="3">
        <v>505642</v>
      </c>
      <c r="B16818" s="5" t="s">
        <v>10</v>
      </c>
    </row>
    <row r="16819" spans="1:2" x14ac:dyDescent="0.3">
      <c r="A16819" s="3">
        <v>615173</v>
      </c>
      <c r="B16819" s="5" t="s">
        <v>94</v>
      </c>
    </row>
    <row r="16820" spans="1:2" x14ac:dyDescent="0.3">
      <c r="A16820" s="3">
        <v>942890</v>
      </c>
      <c r="B16820" s="5" t="s">
        <v>10</v>
      </c>
    </row>
    <row r="16821" spans="1:2" x14ac:dyDescent="0.3">
      <c r="A16821" s="3">
        <v>508947</v>
      </c>
      <c r="B16821" s="5" t="s">
        <v>10</v>
      </c>
    </row>
    <row r="16822" spans="1:2" x14ac:dyDescent="0.3">
      <c r="A16822" s="3">
        <v>851644</v>
      </c>
      <c r="B16822" s="5" t="s">
        <v>94</v>
      </c>
    </row>
    <row r="16823" spans="1:2" x14ac:dyDescent="0.3">
      <c r="A16823" s="3">
        <v>818647</v>
      </c>
      <c r="B16823" s="5" t="s">
        <v>51</v>
      </c>
    </row>
    <row r="16824" spans="1:2" x14ac:dyDescent="0.3">
      <c r="A16824" s="3">
        <v>335787</v>
      </c>
      <c r="B16824" s="5" t="s">
        <v>10</v>
      </c>
    </row>
    <row r="16825" spans="1:2" x14ac:dyDescent="0.3">
      <c r="A16825" s="3">
        <v>545611</v>
      </c>
      <c r="B16825" s="5" t="s">
        <v>10</v>
      </c>
    </row>
    <row r="16826" spans="1:2" x14ac:dyDescent="0.3">
      <c r="A16826" s="3">
        <v>616037</v>
      </c>
      <c r="B16826" s="5" t="s">
        <v>10</v>
      </c>
    </row>
    <row r="16827" spans="1:2" x14ac:dyDescent="0.3">
      <c r="A16827" s="3">
        <v>882598</v>
      </c>
      <c r="B16827" s="5" t="s">
        <v>10</v>
      </c>
    </row>
    <row r="16828" spans="1:2" x14ac:dyDescent="0.3">
      <c r="A16828" s="3">
        <v>601796</v>
      </c>
      <c r="B16828" s="5" t="s">
        <v>94</v>
      </c>
    </row>
    <row r="16829" spans="1:2" x14ac:dyDescent="0.3">
      <c r="A16829" s="3">
        <v>438148</v>
      </c>
      <c r="B16829" s="5" t="s">
        <v>10</v>
      </c>
    </row>
    <row r="16830" spans="1:2" x14ac:dyDescent="0.3">
      <c r="A16830" s="3">
        <v>766507</v>
      </c>
      <c r="B16830" s="5" t="s">
        <v>10</v>
      </c>
    </row>
    <row r="16831" spans="1:2" x14ac:dyDescent="0.3">
      <c r="A16831" s="3">
        <v>1041317</v>
      </c>
      <c r="B16831" s="5" t="s">
        <v>432</v>
      </c>
    </row>
    <row r="16832" spans="1:2" x14ac:dyDescent="0.3">
      <c r="A16832" s="3">
        <v>588555</v>
      </c>
      <c r="B16832" s="5" t="s">
        <v>108</v>
      </c>
    </row>
    <row r="16833" spans="1:2" x14ac:dyDescent="0.3">
      <c r="A16833" s="3">
        <v>588555</v>
      </c>
      <c r="B16833" s="5" t="s">
        <v>10311</v>
      </c>
    </row>
    <row r="16834" spans="1:2" x14ac:dyDescent="0.3">
      <c r="A16834" s="3">
        <v>588555</v>
      </c>
      <c r="B16834" s="5" t="s">
        <v>51</v>
      </c>
    </row>
    <row r="16835" spans="1:2" x14ac:dyDescent="0.3">
      <c r="A16835" s="3">
        <v>698508</v>
      </c>
      <c r="B16835" s="5" t="s">
        <v>1523</v>
      </c>
    </row>
    <row r="16836" spans="1:2" x14ac:dyDescent="0.3">
      <c r="A16836" s="3">
        <v>698508</v>
      </c>
      <c r="B16836" s="5" t="s">
        <v>10</v>
      </c>
    </row>
    <row r="16837" spans="1:2" x14ac:dyDescent="0.3">
      <c r="A16837" s="3">
        <v>985939</v>
      </c>
      <c r="B16837" s="5" t="s">
        <v>10</v>
      </c>
    </row>
    <row r="16838" spans="1:2" x14ac:dyDescent="0.3">
      <c r="A16838" s="3">
        <v>985939</v>
      </c>
      <c r="B16838" s="5" t="s">
        <v>416</v>
      </c>
    </row>
    <row r="16839" spans="1:2" x14ac:dyDescent="0.3">
      <c r="A16839" s="3">
        <v>585083</v>
      </c>
      <c r="B16839" s="5" t="s">
        <v>10</v>
      </c>
    </row>
    <row r="16840" spans="1:2" x14ac:dyDescent="0.3">
      <c r="A16840" s="3">
        <v>937278</v>
      </c>
      <c r="B16840" s="5" t="s">
        <v>750</v>
      </c>
    </row>
    <row r="16841" spans="1:2" x14ac:dyDescent="0.3">
      <c r="A16841" s="3">
        <v>937278</v>
      </c>
      <c r="B16841" s="5" t="s">
        <v>10</v>
      </c>
    </row>
    <row r="16842" spans="1:2" x14ac:dyDescent="0.3">
      <c r="A16842" s="3">
        <v>799155</v>
      </c>
      <c r="B16842" s="5" t="s">
        <v>595</v>
      </c>
    </row>
    <row r="16843" spans="1:2" x14ac:dyDescent="0.3">
      <c r="A16843" s="3">
        <v>615777</v>
      </c>
      <c r="B16843" s="5" t="s">
        <v>10</v>
      </c>
    </row>
    <row r="16844" spans="1:2" x14ac:dyDescent="0.3">
      <c r="A16844" s="3">
        <v>916192</v>
      </c>
      <c r="B16844" s="5" t="s">
        <v>144</v>
      </c>
    </row>
    <row r="16845" spans="1:2" x14ac:dyDescent="0.3">
      <c r="A16845" s="3">
        <v>900667</v>
      </c>
      <c r="B16845" s="5" t="s">
        <v>144</v>
      </c>
    </row>
    <row r="16846" spans="1:2" x14ac:dyDescent="0.3">
      <c r="A16846" s="3">
        <v>663712</v>
      </c>
      <c r="B16846" s="5" t="s">
        <v>10</v>
      </c>
    </row>
    <row r="16847" spans="1:2" x14ac:dyDescent="0.3">
      <c r="A16847" s="3">
        <v>49046</v>
      </c>
      <c r="B16847" s="5" t="s">
        <v>284</v>
      </c>
    </row>
    <row r="16848" spans="1:2" x14ac:dyDescent="0.3">
      <c r="A16848" s="3">
        <v>774825</v>
      </c>
      <c r="B16848" s="5" t="s">
        <v>432</v>
      </c>
    </row>
    <row r="16849" spans="1:2" x14ac:dyDescent="0.3">
      <c r="A16849" s="3">
        <v>774825</v>
      </c>
      <c r="B16849" s="5" t="s">
        <v>10</v>
      </c>
    </row>
    <row r="16850" spans="1:2" x14ac:dyDescent="0.3">
      <c r="A16850" s="3">
        <v>1028703</v>
      </c>
      <c r="B16850" s="5" t="s">
        <v>10</v>
      </c>
    </row>
    <row r="16851" spans="1:2" x14ac:dyDescent="0.3">
      <c r="A16851" s="3">
        <v>646385</v>
      </c>
      <c r="B16851" s="5" t="s">
        <v>10</v>
      </c>
    </row>
    <row r="16852" spans="1:2" x14ac:dyDescent="0.3">
      <c r="A16852" s="3">
        <v>436270</v>
      </c>
      <c r="B16852" s="5" t="s">
        <v>10</v>
      </c>
    </row>
    <row r="16853" spans="1:2" x14ac:dyDescent="0.3">
      <c r="A16853" s="3">
        <v>338953</v>
      </c>
      <c r="B16853" s="5" t="s">
        <v>416</v>
      </c>
    </row>
    <row r="16854" spans="1:2" x14ac:dyDescent="0.3">
      <c r="A16854" s="3">
        <v>338953</v>
      </c>
      <c r="B16854" s="5" t="s">
        <v>10</v>
      </c>
    </row>
    <row r="16855" spans="1:2" x14ac:dyDescent="0.3">
      <c r="A16855" s="3">
        <v>840326</v>
      </c>
      <c r="B16855" s="5" t="s">
        <v>1265</v>
      </c>
    </row>
    <row r="16856" spans="1:2" x14ac:dyDescent="0.3">
      <c r="A16856" s="3">
        <v>840326</v>
      </c>
      <c r="B16856" s="5" t="s">
        <v>416</v>
      </c>
    </row>
    <row r="16857" spans="1:2" x14ac:dyDescent="0.3">
      <c r="A16857" s="3">
        <v>840326</v>
      </c>
      <c r="B16857" s="5" t="s">
        <v>10</v>
      </c>
    </row>
    <row r="16858" spans="1:2" x14ac:dyDescent="0.3">
      <c r="A16858" s="3">
        <v>585511</v>
      </c>
      <c r="B16858" s="5" t="s">
        <v>51</v>
      </c>
    </row>
    <row r="16859" spans="1:2" x14ac:dyDescent="0.3">
      <c r="A16859" s="3">
        <v>585511</v>
      </c>
      <c r="B16859" s="5" t="s">
        <v>10</v>
      </c>
    </row>
    <row r="16860" spans="1:2" x14ac:dyDescent="0.3">
      <c r="A16860" s="3">
        <v>718930</v>
      </c>
      <c r="B16860" s="5" t="s">
        <v>10</v>
      </c>
    </row>
    <row r="16861" spans="1:2" x14ac:dyDescent="0.3">
      <c r="A16861" s="3">
        <v>629542</v>
      </c>
      <c r="B16861" s="5" t="s">
        <v>10</v>
      </c>
    </row>
    <row r="16862" spans="1:2" x14ac:dyDescent="0.3">
      <c r="A16862" s="3">
        <v>624091</v>
      </c>
      <c r="B16862" s="5" t="s">
        <v>3367</v>
      </c>
    </row>
    <row r="16863" spans="1:2" x14ac:dyDescent="0.3">
      <c r="A16863" s="3">
        <v>593643</v>
      </c>
      <c r="B16863" s="5" t="s">
        <v>10</v>
      </c>
    </row>
    <row r="16864" spans="1:2" x14ac:dyDescent="0.3">
      <c r="A16864" s="3">
        <v>949423</v>
      </c>
      <c r="B16864" s="5" t="s">
        <v>10</v>
      </c>
    </row>
    <row r="16865" spans="1:2" x14ac:dyDescent="0.3">
      <c r="A16865" s="3">
        <v>762975</v>
      </c>
      <c r="B16865" s="5" t="s">
        <v>416</v>
      </c>
    </row>
    <row r="16866" spans="1:2" x14ac:dyDescent="0.3">
      <c r="A16866" s="3">
        <v>762975</v>
      </c>
      <c r="B16866" s="5" t="s">
        <v>10</v>
      </c>
    </row>
    <row r="16867" spans="1:2" x14ac:dyDescent="0.3">
      <c r="A16867" s="3">
        <v>799379</v>
      </c>
      <c r="B16867" s="5" t="s">
        <v>94</v>
      </c>
    </row>
    <row r="16868" spans="1:2" x14ac:dyDescent="0.3">
      <c r="A16868" s="3">
        <v>779782</v>
      </c>
      <c r="B16868" s="5" t="s">
        <v>10</v>
      </c>
    </row>
    <row r="16869" spans="1:2" x14ac:dyDescent="0.3">
      <c r="A16869" s="3">
        <v>756999</v>
      </c>
      <c r="B16869" s="5" t="s">
        <v>10</v>
      </c>
    </row>
    <row r="16870" spans="1:2" x14ac:dyDescent="0.3">
      <c r="A16870" s="3">
        <v>795774</v>
      </c>
      <c r="B16870" s="5" t="s">
        <v>1567</v>
      </c>
    </row>
    <row r="16871" spans="1:2" x14ac:dyDescent="0.3">
      <c r="A16871" s="3">
        <v>966220</v>
      </c>
      <c r="B16871" s="5" t="s">
        <v>10413</v>
      </c>
    </row>
    <row r="16872" spans="1:2" x14ac:dyDescent="0.3">
      <c r="A16872" s="3">
        <v>760104</v>
      </c>
      <c r="B16872" s="5" t="s">
        <v>10</v>
      </c>
    </row>
    <row r="16873" spans="1:2" x14ac:dyDescent="0.3">
      <c r="A16873" s="3">
        <v>916224</v>
      </c>
      <c r="B16873" s="5" t="s">
        <v>144</v>
      </c>
    </row>
    <row r="16874" spans="1:2" x14ac:dyDescent="0.3">
      <c r="A16874" s="3">
        <v>744276</v>
      </c>
      <c r="B16874" s="5" t="s">
        <v>10</v>
      </c>
    </row>
    <row r="16875" spans="1:2" x14ac:dyDescent="0.3">
      <c r="A16875" s="3">
        <v>725201</v>
      </c>
      <c r="B16875" s="5" t="s">
        <v>10</v>
      </c>
    </row>
    <row r="16876" spans="1:2" x14ac:dyDescent="0.3">
      <c r="A16876" s="3">
        <v>619979</v>
      </c>
      <c r="B16876" s="5" t="s">
        <v>10</v>
      </c>
    </row>
    <row r="16877" spans="1:2" x14ac:dyDescent="0.3">
      <c r="A16877" s="3">
        <v>935271</v>
      </c>
      <c r="B16877" s="5" t="s">
        <v>10</v>
      </c>
    </row>
    <row r="16878" spans="1:2" x14ac:dyDescent="0.3">
      <c r="A16878" s="3">
        <v>406759</v>
      </c>
      <c r="B16878" s="5" t="s">
        <v>784</v>
      </c>
    </row>
    <row r="16879" spans="1:2" x14ac:dyDescent="0.3">
      <c r="A16879" s="3">
        <v>406759</v>
      </c>
      <c r="B16879" s="5" t="s">
        <v>416</v>
      </c>
    </row>
    <row r="16880" spans="1:2" x14ac:dyDescent="0.3">
      <c r="A16880" s="3">
        <v>406759</v>
      </c>
      <c r="B16880" s="5" t="s">
        <v>10</v>
      </c>
    </row>
    <row r="16881" spans="1:2" x14ac:dyDescent="0.3">
      <c r="A16881" s="3">
        <v>1022256</v>
      </c>
      <c r="B16881" s="5" t="s">
        <v>10</v>
      </c>
    </row>
    <row r="16882" spans="1:2" x14ac:dyDescent="0.3">
      <c r="A16882" s="3">
        <v>536554</v>
      </c>
      <c r="B16882" s="5" t="s">
        <v>10</v>
      </c>
    </row>
    <row r="16883" spans="1:2" x14ac:dyDescent="0.3">
      <c r="A16883" s="3">
        <v>610150</v>
      </c>
      <c r="B16883" s="5" t="s">
        <v>144</v>
      </c>
    </row>
    <row r="16884" spans="1:2" x14ac:dyDescent="0.3">
      <c r="A16884" s="3">
        <v>899082</v>
      </c>
      <c r="B16884" s="5" t="s">
        <v>416</v>
      </c>
    </row>
    <row r="16885" spans="1:2" x14ac:dyDescent="0.3">
      <c r="A16885" s="3">
        <v>899082</v>
      </c>
      <c r="B16885" s="5" t="s">
        <v>10</v>
      </c>
    </row>
    <row r="16886" spans="1:2" x14ac:dyDescent="0.3">
      <c r="A16886" s="3">
        <v>619803</v>
      </c>
      <c r="B16886" s="5" t="s">
        <v>94</v>
      </c>
    </row>
    <row r="16887" spans="1:2" x14ac:dyDescent="0.3">
      <c r="A16887" s="3">
        <v>752623</v>
      </c>
      <c r="B16887" s="5" t="s">
        <v>10</v>
      </c>
    </row>
    <row r="16888" spans="1:2" x14ac:dyDescent="0.3">
      <c r="A16888" s="3">
        <v>843380</v>
      </c>
      <c r="B16888" s="5" t="s">
        <v>432</v>
      </c>
    </row>
    <row r="16889" spans="1:2" x14ac:dyDescent="0.3">
      <c r="A16889" s="3">
        <v>843380</v>
      </c>
      <c r="B16889" s="5" t="s">
        <v>10</v>
      </c>
    </row>
    <row r="16890" spans="1:2" x14ac:dyDescent="0.3">
      <c r="A16890" s="3">
        <v>939099</v>
      </c>
      <c r="B16890" s="5" t="s">
        <v>1845</v>
      </c>
    </row>
    <row r="16891" spans="1:2" x14ac:dyDescent="0.3">
      <c r="A16891" s="3">
        <v>682075</v>
      </c>
      <c r="B16891" s="5" t="s">
        <v>10</v>
      </c>
    </row>
    <row r="16892" spans="1:2" x14ac:dyDescent="0.3">
      <c r="A16892" s="3">
        <v>616820</v>
      </c>
      <c r="B16892" s="5" t="s">
        <v>10</v>
      </c>
    </row>
    <row r="16893" spans="1:2" x14ac:dyDescent="0.3">
      <c r="A16893" s="3">
        <v>945675</v>
      </c>
      <c r="B16893" s="5" t="s">
        <v>411</v>
      </c>
    </row>
    <row r="16894" spans="1:2" x14ac:dyDescent="0.3">
      <c r="A16894" s="3">
        <v>661374</v>
      </c>
      <c r="B16894" s="5" t="s">
        <v>10</v>
      </c>
    </row>
    <row r="16895" spans="1:2" x14ac:dyDescent="0.3">
      <c r="A16895" s="3">
        <v>976906</v>
      </c>
      <c r="B16895" s="5" t="s">
        <v>416</v>
      </c>
    </row>
    <row r="16896" spans="1:2" x14ac:dyDescent="0.3">
      <c r="A16896" s="3">
        <v>836225</v>
      </c>
      <c r="B16896" s="5" t="s">
        <v>74</v>
      </c>
    </row>
    <row r="16897" spans="1:2" x14ac:dyDescent="0.3">
      <c r="A16897" s="3">
        <v>836225</v>
      </c>
      <c r="B16897" s="5" t="s">
        <v>10</v>
      </c>
    </row>
    <row r="16898" spans="1:2" x14ac:dyDescent="0.3">
      <c r="A16898" s="3">
        <v>836225</v>
      </c>
      <c r="B16898" s="5" t="s">
        <v>1393</v>
      </c>
    </row>
    <row r="16899" spans="1:2" x14ac:dyDescent="0.3">
      <c r="A16899" s="3">
        <v>639933</v>
      </c>
      <c r="B16899" s="5" t="s">
        <v>10</v>
      </c>
    </row>
    <row r="16900" spans="1:2" x14ac:dyDescent="0.3">
      <c r="A16900" s="3">
        <v>717728</v>
      </c>
      <c r="B16900" s="5" t="s">
        <v>10</v>
      </c>
    </row>
    <row r="16901" spans="1:2" x14ac:dyDescent="0.3">
      <c r="A16901" s="3">
        <v>717728</v>
      </c>
      <c r="B16901" s="5" t="s">
        <v>416</v>
      </c>
    </row>
    <row r="16902" spans="1:2" x14ac:dyDescent="0.3">
      <c r="A16902" s="3">
        <v>980083</v>
      </c>
      <c r="B16902" s="5" t="s">
        <v>10</v>
      </c>
    </row>
    <row r="16903" spans="1:2" x14ac:dyDescent="0.3">
      <c r="A16903" s="3">
        <v>579974</v>
      </c>
      <c r="B16903" s="5" t="s">
        <v>595</v>
      </c>
    </row>
    <row r="16904" spans="1:2" x14ac:dyDescent="0.3">
      <c r="A16904" s="3">
        <v>924482</v>
      </c>
      <c r="B16904" s="5" t="s">
        <v>43</v>
      </c>
    </row>
    <row r="16905" spans="1:2" x14ac:dyDescent="0.3">
      <c r="A16905" s="3">
        <v>924482</v>
      </c>
      <c r="B16905" s="5" t="s">
        <v>8785</v>
      </c>
    </row>
    <row r="16906" spans="1:2" x14ac:dyDescent="0.3">
      <c r="A16906" s="3">
        <v>924482</v>
      </c>
      <c r="B16906" s="5" t="s">
        <v>416</v>
      </c>
    </row>
    <row r="16907" spans="1:2" x14ac:dyDescent="0.3">
      <c r="A16907" s="3">
        <v>705996</v>
      </c>
      <c r="B16907" s="5" t="s">
        <v>94</v>
      </c>
    </row>
    <row r="16908" spans="1:2" x14ac:dyDescent="0.3">
      <c r="A16908" s="3">
        <v>876792</v>
      </c>
      <c r="B16908" s="5" t="s">
        <v>144</v>
      </c>
    </row>
    <row r="16909" spans="1:2" x14ac:dyDescent="0.3">
      <c r="A16909" s="3">
        <v>864101</v>
      </c>
      <c r="B16909" s="5" t="s">
        <v>877</v>
      </c>
    </row>
    <row r="16910" spans="1:2" x14ac:dyDescent="0.3">
      <c r="A16910" s="3">
        <v>718789</v>
      </c>
      <c r="B16910" s="5" t="s">
        <v>10</v>
      </c>
    </row>
    <row r="16911" spans="1:2" x14ac:dyDescent="0.3">
      <c r="A16911" s="3">
        <v>1021582</v>
      </c>
      <c r="B16911" s="5" t="s">
        <v>94</v>
      </c>
    </row>
    <row r="16912" spans="1:2" x14ac:dyDescent="0.3">
      <c r="A16912" s="3">
        <v>983507</v>
      </c>
      <c r="B16912" s="5" t="s">
        <v>263</v>
      </c>
    </row>
    <row r="16913" spans="1:2" x14ac:dyDescent="0.3">
      <c r="A16913" s="3">
        <v>818397</v>
      </c>
      <c r="B16913" s="5" t="s">
        <v>10</v>
      </c>
    </row>
    <row r="16914" spans="1:2" x14ac:dyDescent="0.3">
      <c r="A16914" s="3">
        <v>724495</v>
      </c>
      <c r="B16914" s="5" t="s">
        <v>432</v>
      </c>
    </row>
    <row r="16915" spans="1:2" x14ac:dyDescent="0.3">
      <c r="A16915" s="3">
        <v>724495</v>
      </c>
      <c r="B16915" s="5" t="s">
        <v>10</v>
      </c>
    </row>
    <row r="16916" spans="1:2" x14ac:dyDescent="0.3">
      <c r="A16916" s="3">
        <v>993867</v>
      </c>
      <c r="B16916" s="5" t="s">
        <v>10</v>
      </c>
    </row>
    <row r="16917" spans="1:2" x14ac:dyDescent="0.3">
      <c r="A16917" s="3">
        <v>526896</v>
      </c>
      <c r="B16917" s="5" t="s">
        <v>10</v>
      </c>
    </row>
    <row r="16918" spans="1:2" x14ac:dyDescent="0.3">
      <c r="A16918" s="3">
        <v>632727</v>
      </c>
      <c r="B16918" s="5" t="s">
        <v>10</v>
      </c>
    </row>
    <row r="16919" spans="1:2" x14ac:dyDescent="0.3">
      <c r="A16919" s="3">
        <v>960139</v>
      </c>
      <c r="B16919" s="5" t="s">
        <v>1540</v>
      </c>
    </row>
    <row r="16920" spans="1:2" x14ac:dyDescent="0.3">
      <c r="A16920" s="3">
        <v>960139</v>
      </c>
      <c r="B16920" s="5" t="s">
        <v>108</v>
      </c>
    </row>
    <row r="16921" spans="1:2" x14ac:dyDescent="0.3">
      <c r="A16921" s="3">
        <v>1045944</v>
      </c>
      <c r="B16921" s="5" t="s">
        <v>10</v>
      </c>
    </row>
    <row r="16922" spans="1:2" x14ac:dyDescent="0.3">
      <c r="A16922" s="3">
        <v>787752</v>
      </c>
      <c r="B16922" s="5" t="s">
        <v>10</v>
      </c>
    </row>
    <row r="16923" spans="1:2" x14ac:dyDescent="0.3">
      <c r="A16923" s="3">
        <v>628900</v>
      </c>
      <c r="B16923" s="5" t="s">
        <v>416</v>
      </c>
    </row>
    <row r="16924" spans="1:2" x14ac:dyDescent="0.3">
      <c r="A16924" s="3">
        <v>628900</v>
      </c>
      <c r="B16924" s="5" t="s">
        <v>10</v>
      </c>
    </row>
    <row r="16925" spans="1:2" x14ac:dyDescent="0.3">
      <c r="A16925" s="3">
        <v>760741</v>
      </c>
      <c r="B16925" s="5" t="s">
        <v>3578</v>
      </c>
    </row>
    <row r="16926" spans="1:2" x14ac:dyDescent="0.3">
      <c r="A16926" s="3">
        <v>760741</v>
      </c>
      <c r="B16926" s="5" t="s">
        <v>10</v>
      </c>
    </row>
    <row r="16927" spans="1:2" x14ac:dyDescent="0.3">
      <c r="A16927" s="3">
        <v>760741</v>
      </c>
      <c r="B16927" s="5" t="s">
        <v>144</v>
      </c>
    </row>
    <row r="16928" spans="1:2" x14ac:dyDescent="0.3">
      <c r="A16928" s="3">
        <v>785084</v>
      </c>
      <c r="B16928" s="5" t="s">
        <v>10</v>
      </c>
    </row>
    <row r="16929" spans="1:2" x14ac:dyDescent="0.3">
      <c r="A16929" s="3">
        <v>668482</v>
      </c>
      <c r="B16929" s="5" t="s">
        <v>416</v>
      </c>
    </row>
    <row r="16930" spans="1:2" x14ac:dyDescent="0.3">
      <c r="A16930" s="3">
        <v>610363</v>
      </c>
      <c r="B16930" s="5" t="s">
        <v>877</v>
      </c>
    </row>
    <row r="16931" spans="1:2" x14ac:dyDescent="0.3">
      <c r="A16931" s="3">
        <v>800345</v>
      </c>
      <c r="B16931" s="5" t="s">
        <v>94</v>
      </c>
    </row>
    <row r="16932" spans="1:2" x14ac:dyDescent="0.3">
      <c r="A16932" s="3">
        <v>1027604</v>
      </c>
      <c r="B16932" s="5" t="s">
        <v>1905</v>
      </c>
    </row>
    <row r="16933" spans="1:2" x14ac:dyDescent="0.3">
      <c r="A16933" s="3">
        <v>696806</v>
      </c>
      <c r="B16933" s="5" t="s">
        <v>10</v>
      </c>
    </row>
    <row r="16934" spans="1:2" x14ac:dyDescent="0.3">
      <c r="A16934" s="3">
        <v>642885</v>
      </c>
      <c r="B16934" s="5" t="s">
        <v>10</v>
      </c>
    </row>
    <row r="16935" spans="1:2" x14ac:dyDescent="0.3">
      <c r="A16935" s="3">
        <v>1001835</v>
      </c>
      <c r="B16935" s="5" t="s">
        <v>10</v>
      </c>
    </row>
    <row r="16936" spans="1:2" x14ac:dyDescent="0.3">
      <c r="A16936" s="3">
        <v>619730</v>
      </c>
      <c r="B16936" s="5" t="s">
        <v>10</v>
      </c>
    </row>
    <row r="16937" spans="1:2" x14ac:dyDescent="0.3">
      <c r="A16937" s="3">
        <v>556694</v>
      </c>
      <c r="B16937" s="5" t="s">
        <v>367</v>
      </c>
    </row>
    <row r="16938" spans="1:2" x14ac:dyDescent="0.3">
      <c r="A16938" s="3">
        <v>556694</v>
      </c>
      <c r="B16938" s="5" t="s">
        <v>411</v>
      </c>
    </row>
    <row r="16939" spans="1:2" x14ac:dyDescent="0.3">
      <c r="A16939" s="3">
        <v>556694</v>
      </c>
      <c r="B16939" s="5" t="s">
        <v>416</v>
      </c>
    </row>
    <row r="16940" spans="1:2" x14ac:dyDescent="0.3">
      <c r="A16940" s="3">
        <v>876797</v>
      </c>
      <c r="B16940" s="5" t="s">
        <v>144</v>
      </c>
    </row>
    <row r="16941" spans="1:2" x14ac:dyDescent="0.3">
      <c r="A16941" s="3">
        <v>1025169</v>
      </c>
      <c r="B16941" s="5" t="s">
        <v>220</v>
      </c>
    </row>
    <row r="16942" spans="1:2" x14ac:dyDescent="0.3">
      <c r="A16942" s="3">
        <v>807356</v>
      </c>
      <c r="B16942" s="5" t="s">
        <v>8785</v>
      </c>
    </row>
    <row r="16943" spans="1:2" x14ac:dyDescent="0.3">
      <c r="A16943" s="3">
        <v>807356</v>
      </c>
      <c r="B16943" s="5" t="s">
        <v>10</v>
      </c>
    </row>
    <row r="16944" spans="1:2" x14ac:dyDescent="0.3">
      <c r="A16944" s="3">
        <v>505026</v>
      </c>
      <c r="B16944" s="5" t="s">
        <v>10</v>
      </c>
    </row>
    <row r="16945" spans="1:2" x14ac:dyDescent="0.3">
      <c r="A16945" s="3">
        <v>555604</v>
      </c>
      <c r="B16945" s="5" t="s">
        <v>10</v>
      </c>
    </row>
    <row r="16946" spans="1:2" x14ac:dyDescent="0.3">
      <c r="A16946" s="3">
        <v>760161</v>
      </c>
      <c r="B16946" s="5" t="s">
        <v>432</v>
      </c>
    </row>
    <row r="16947" spans="1:2" x14ac:dyDescent="0.3">
      <c r="A16947" s="3">
        <v>760161</v>
      </c>
      <c r="B16947" s="5" t="s">
        <v>10</v>
      </c>
    </row>
    <row r="16948" spans="1:2" x14ac:dyDescent="0.3">
      <c r="A16948" s="3">
        <v>965150</v>
      </c>
      <c r="B16948" s="5" t="s">
        <v>416</v>
      </c>
    </row>
    <row r="16949" spans="1:2" x14ac:dyDescent="0.3">
      <c r="A16949" s="3">
        <v>965150</v>
      </c>
      <c r="B16949" s="5" t="s">
        <v>10</v>
      </c>
    </row>
    <row r="16950" spans="1:2" x14ac:dyDescent="0.3">
      <c r="A16950" s="3">
        <v>1041513</v>
      </c>
      <c r="B16950" s="5" t="s">
        <v>10</v>
      </c>
    </row>
    <row r="16951" spans="1:2" x14ac:dyDescent="0.3">
      <c r="A16951" s="3">
        <v>338958</v>
      </c>
      <c r="B16951" s="5" t="s">
        <v>10</v>
      </c>
    </row>
    <row r="16952" spans="1:2" x14ac:dyDescent="0.3">
      <c r="A16952" s="3">
        <v>736526</v>
      </c>
      <c r="B16952" s="5" t="s">
        <v>263</v>
      </c>
    </row>
    <row r="16953" spans="1:2" x14ac:dyDescent="0.3">
      <c r="A16953" s="3">
        <v>938008</v>
      </c>
      <c r="B16953" s="5" t="s">
        <v>94</v>
      </c>
    </row>
    <row r="16954" spans="1:2" x14ac:dyDescent="0.3">
      <c r="A16954" s="3">
        <v>497828</v>
      </c>
      <c r="B16954" s="5" t="s">
        <v>1109</v>
      </c>
    </row>
    <row r="16955" spans="1:2" x14ac:dyDescent="0.3">
      <c r="A16955" s="3">
        <v>497828</v>
      </c>
      <c r="B16955" s="5" t="s">
        <v>108</v>
      </c>
    </row>
    <row r="16956" spans="1:2" x14ac:dyDescent="0.3">
      <c r="A16956" s="3">
        <v>497828</v>
      </c>
      <c r="B16956" s="5" t="s">
        <v>284</v>
      </c>
    </row>
    <row r="16957" spans="1:2" x14ac:dyDescent="0.3">
      <c r="A16957" s="3">
        <v>497828</v>
      </c>
      <c r="B16957" s="5" t="s">
        <v>883</v>
      </c>
    </row>
    <row r="16958" spans="1:2" x14ac:dyDescent="0.3">
      <c r="A16958" s="3">
        <v>497828</v>
      </c>
      <c r="B16958" s="5" t="s">
        <v>74</v>
      </c>
    </row>
    <row r="16959" spans="1:2" x14ac:dyDescent="0.3">
      <c r="A16959" s="3">
        <v>497828</v>
      </c>
      <c r="B16959" s="5" t="s">
        <v>750</v>
      </c>
    </row>
    <row r="16960" spans="1:2" x14ac:dyDescent="0.3">
      <c r="A16960" s="3">
        <v>497828</v>
      </c>
      <c r="B16960" s="5" t="s">
        <v>584</v>
      </c>
    </row>
    <row r="16961" spans="1:2" x14ac:dyDescent="0.3">
      <c r="A16961" s="3">
        <v>497828</v>
      </c>
      <c r="B16961" s="5" t="s">
        <v>880</v>
      </c>
    </row>
    <row r="16962" spans="1:2" x14ac:dyDescent="0.3">
      <c r="A16962" s="3">
        <v>497828</v>
      </c>
      <c r="B16962" s="5" t="s">
        <v>416</v>
      </c>
    </row>
    <row r="16963" spans="1:2" x14ac:dyDescent="0.3">
      <c r="A16963" s="3">
        <v>497828</v>
      </c>
      <c r="B16963" s="5" t="s">
        <v>10</v>
      </c>
    </row>
    <row r="16964" spans="1:2" x14ac:dyDescent="0.3">
      <c r="A16964" s="3">
        <v>648579</v>
      </c>
      <c r="B16964" s="5" t="s">
        <v>10</v>
      </c>
    </row>
    <row r="16965" spans="1:2" x14ac:dyDescent="0.3">
      <c r="A16965" s="3">
        <v>763285</v>
      </c>
      <c r="B16965" s="5" t="s">
        <v>10</v>
      </c>
    </row>
    <row r="16966" spans="1:2" x14ac:dyDescent="0.3">
      <c r="A16966" s="3">
        <v>758009</v>
      </c>
      <c r="B16966" s="5" t="s">
        <v>10</v>
      </c>
    </row>
    <row r="16967" spans="1:2" x14ac:dyDescent="0.3">
      <c r="A16967" s="3">
        <v>913290</v>
      </c>
      <c r="B16967" s="5" t="s">
        <v>10</v>
      </c>
    </row>
    <row r="16968" spans="1:2" x14ac:dyDescent="0.3">
      <c r="A16968" s="3">
        <v>830784</v>
      </c>
      <c r="B16968" s="5" t="s">
        <v>540</v>
      </c>
    </row>
    <row r="16969" spans="1:2" x14ac:dyDescent="0.3">
      <c r="A16969" s="3">
        <v>830784</v>
      </c>
      <c r="B16969" s="5" t="s">
        <v>10</v>
      </c>
    </row>
    <row r="16970" spans="1:2" x14ac:dyDescent="0.3">
      <c r="A16970" s="3">
        <v>614934</v>
      </c>
      <c r="B16970" s="5" t="s">
        <v>367</v>
      </c>
    </row>
    <row r="16971" spans="1:2" x14ac:dyDescent="0.3">
      <c r="A16971" s="3">
        <v>614934</v>
      </c>
      <c r="B16971" s="5" t="s">
        <v>10</v>
      </c>
    </row>
    <row r="16972" spans="1:2" x14ac:dyDescent="0.3">
      <c r="A16972" s="3">
        <v>676547</v>
      </c>
      <c r="B16972" s="5" t="s">
        <v>10</v>
      </c>
    </row>
    <row r="16973" spans="1:2" x14ac:dyDescent="0.3">
      <c r="A16973" s="3">
        <v>774752</v>
      </c>
      <c r="B16973" s="5" t="s">
        <v>10</v>
      </c>
    </row>
    <row r="16974" spans="1:2" x14ac:dyDescent="0.3">
      <c r="A16974" s="3">
        <v>949567</v>
      </c>
      <c r="B16974" s="5" t="s">
        <v>1845</v>
      </c>
    </row>
    <row r="16975" spans="1:2" x14ac:dyDescent="0.3">
      <c r="A16975" s="3">
        <v>762504</v>
      </c>
      <c r="B16975" s="5" t="s">
        <v>10</v>
      </c>
    </row>
    <row r="16976" spans="1:2" x14ac:dyDescent="0.3">
      <c r="A16976" s="3">
        <v>901563</v>
      </c>
      <c r="B16976" s="5" t="s">
        <v>1540</v>
      </c>
    </row>
    <row r="16977" spans="1:2" x14ac:dyDescent="0.3">
      <c r="A16977" s="3">
        <v>901563</v>
      </c>
      <c r="B16977" s="5" t="s">
        <v>108</v>
      </c>
    </row>
    <row r="16978" spans="1:2" x14ac:dyDescent="0.3">
      <c r="A16978" s="3">
        <v>901563</v>
      </c>
      <c r="B16978" s="5" t="s">
        <v>956</v>
      </c>
    </row>
    <row r="16979" spans="1:2" x14ac:dyDescent="0.3">
      <c r="A16979" s="3">
        <v>705861</v>
      </c>
      <c r="B16979" s="5" t="s">
        <v>10</v>
      </c>
    </row>
    <row r="16980" spans="1:2" x14ac:dyDescent="0.3">
      <c r="A16980" s="3">
        <v>457232</v>
      </c>
      <c r="B16980" s="5" t="s">
        <v>540</v>
      </c>
    </row>
    <row r="16981" spans="1:2" x14ac:dyDescent="0.3">
      <c r="A16981" s="3">
        <v>457232</v>
      </c>
      <c r="B16981" s="5" t="s">
        <v>10</v>
      </c>
    </row>
    <row r="16982" spans="1:2" x14ac:dyDescent="0.3">
      <c r="A16982" s="3">
        <v>532639</v>
      </c>
      <c r="B16982" s="5" t="s">
        <v>10</v>
      </c>
    </row>
    <row r="16983" spans="1:2" x14ac:dyDescent="0.3">
      <c r="A16983" s="3">
        <v>518896</v>
      </c>
      <c r="B16983" s="5" t="s">
        <v>411</v>
      </c>
    </row>
    <row r="16984" spans="1:2" x14ac:dyDescent="0.3">
      <c r="A16984" s="3">
        <v>518896</v>
      </c>
      <c r="B16984" s="5" t="s">
        <v>784</v>
      </c>
    </row>
    <row r="16985" spans="1:2" x14ac:dyDescent="0.3">
      <c r="A16985" s="3">
        <v>539681</v>
      </c>
      <c r="B16985" s="5" t="s">
        <v>432</v>
      </c>
    </row>
    <row r="16986" spans="1:2" x14ac:dyDescent="0.3">
      <c r="A16986" s="3">
        <v>539681</v>
      </c>
      <c r="B16986" s="5" t="s">
        <v>10</v>
      </c>
    </row>
    <row r="16987" spans="1:2" x14ac:dyDescent="0.3">
      <c r="A16987" s="3">
        <v>653851</v>
      </c>
      <c r="B16987" s="5" t="s">
        <v>10</v>
      </c>
    </row>
    <row r="16988" spans="1:2" x14ac:dyDescent="0.3">
      <c r="A16988" s="3">
        <v>864370</v>
      </c>
      <c r="B16988" s="5" t="s">
        <v>1144</v>
      </c>
    </row>
    <row r="16989" spans="1:2" x14ac:dyDescent="0.3">
      <c r="A16989" s="3">
        <v>961651</v>
      </c>
      <c r="B16989" s="5" t="s">
        <v>10</v>
      </c>
    </row>
    <row r="16990" spans="1:2" x14ac:dyDescent="0.3">
      <c r="A16990" s="3">
        <v>698948</v>
      </c>
      <c r="B16990" s="5" t="s">
        <v>416</v>
      </c>
    </row>
    <row r="16991" spans="1:2" x14ac:dyDescent="0.3">
      <c r="A16991" s="3">
        <v>698948</v>
      </c>
      <c r="B16991" s="5" t="s">
        <v>10</v>
      </c>
    </row>
    <row r="16992" spans="1:2" x14ac:dyDescent="0.3">
      <c r="A16992" s="3">
        <v>791155</v>
      </c>
      <c r="B16992" s="5" t="s">
        <v>10</v>
      </c>
    </row>
    <row r="16993" spans="1:2" x14ac:dyDescent="0.3">
      <c r="A16993" s="3">
        <v>751237</v>
      </c>
      <c r="B16993" s="5" t="s">
        <v>10</v>
      </c>
    </row>
    <row r="16994" spans="1:2" x14ac:dyDescent="0.3">
      <c r="A16994" s="3">
        <v>606402</v>
      </c>
      <c r="B16994" s="5" t="s">
        <v>94</v>
      </c>
    </row>
    <row r="16995" spans="1:2" x14ac:dyDescent="0.3">
      <c r="A16995" s="3">
        <v>606402</v>
      </c>
      <c r="B16995" s="5" t="s">
        <v>1144</v>
      </c>
    </row>
    <row r="16996" spans="1:2" x14ac:dyDescent="0.3">
      <c r="A16996" s="3">
        <v>575322</v>
      </c>
      <c r="B16996" s="5" t="s">
        <v>877</v>
      </c>
    </row>
    <row r="16997" spans="1:2" x14ac:dyDescent="0.3">
      <c r="A16997" s="3">
        <v>965143</v>
      </c>
      <c r="B16997" s="5" t="s">
        <v>94</v>
      </c>
    </row>
    <row r="16998" spans="1:2" x14ac:dyDescent="0.3">
      <c r="A16998" s="3">
        <v>961484</v>
      </c>
      <c r="B16998" s="5" t="s">
        <v>10</v>
      </c>
    </row>
    <row r="16999" spans="1:2" x14ac:dyDescent="0.3">
      <c r="A16999" s="3">
        <v>934194</v>
      </c>
      <c r="B16999" s="5" t="s">
        <v>432</v>
      </c>
    </row>
    <row r="17000" spans="1:2" x14ac:dyDescent="0.3">
      <c r="A17000" s="3">
        <v>587412</v>
      </c>
      <c r="B17000" s="5" t="s">
        <v>595</v>
      </c>
    </row>
    <row r="17001" spans="1:2" x14ac:dyDescent="0.3">
      <c r="A17001" s="3">
        <v>951546</v>
      </c>
      <c r="B17001" s="5" t="s">
        <v>416</v>
      </c>
    </row>
    <row r="17002" spans="1:2" x14ac:dyDescent="0.3">
      <c r="A17002" s="3">
        <v>560057</v>
      </c>
      <c r="B17002" s="5" t="s">
        <v>10</v>
      </c>
    </row>
    <row r="17003" spans="1:2" x14ac:dyDescent="0.3">
      <c r="A17003" s="3">
        <v>732459</v>
      </c>
      <c r="B17003" s="5" t="s">
        <v>10</v>
      </c>
    </row>
    <row r="17004" spans="1:2" x14ac:dyDescent="0.3">
      <c r="A17004" s="3">
        <v>899112</v>
      </c>
      <c r="B17004" s="5" t="s">
        <v>432</v>
      </c>
    </row>
    <row r="17005" spans="1:2" x14ac:dyDescent="0.3">
      <c r="A17005" s="3">
        <v>899112</v>
      </c>
      <c r="B17005" s="5" t="s">
        <v>10</v>
      </c>
    </row>
    <row r="17006" spans="1:2" x14ac:dyDescent="0.3">
      <c r="A17006" s="3">
        <v>674324</v>
      </c>
      <c r="B17006" s="5" t="s">
        <v>416</v>
      </c>
    </row>
    <row r="17007" spans="1:2" x14ac:dyDescent="0.3">
      <c r="A17007" s="3">
        <v>674324</v>
      </c>
      <c r="B17007" s="5" t="s">
        <v>10</v>
      </c>
    </row>
    <row r="17008" spans="1:2" x14ac:dyDescent="0.3">
      <c r="A17008" s="3">
        <v>1013860</v>
      </c>
      <c r="B17008" s="5" t="s">
        <v>10</v>
      </c>
    </row>
    <row r="17009" spans="1:2" x14ac:dyDescent="0.3">
      <c r="A17009" s="3">
        <v>852046</v>
      </c>
      <c r="B17009" s="5" t="s">
        <v>108</v>
      </c>
    </row>
    <row r="17010" spans="1:2" x14ac:dyDescent="0.3">
      <c r="A17010" s="3">
        <v>773867</v>
      </c>
      <c r="B17010" s="5" t="s">
        <v>94</v>
      </c>
    </row>
    <row r="17011" spans="1:2" x14ac:dyDescent="0.3">
      <c r="A17011" s="3">
        <v>931405</v>
      </c>
      <c r="B17011" s="5" t="s">
        <v>411</v>
      </c>
    </row>
    <row r="17012" spans="1:2" x14ac:dyDescent="0.3">
      <c r="A17012" s="3">
        <v>551271</v>
      </c>
      <c r="B17012" s="5" t="s">
        <v>1905</v>
      </c>
    </row>
    <row r="17013" spans="1:2" x14ac:dyDescent="0.3">
      <c r="A17013" s="3">
        <v>551271</v>
      </c>
      <c r="B17013" s="5" t="s">
        <v>10</v>
      </c>
    </row>
    <row r="17014" spans="1:2" x14ac:dyDescent="0.3">
      <c r="A17014" s="3">
        <v>758330</v>
      </c>
      <c r="B17014" s="5" t="s">
        <v>416</v>
      </c>
    </row>
    <row r="17015" spans="1:2" x14ac:dyDescent="0.3">
      <c r="A17015" s="3">
        <v>894205</v>
      </c>
      <c r="B17015" s="5" t="s">
        <v>10</v>
      </c>
    </row>
    <row r="17016" spans="1:2" x14ac:dyDescent="0.3">
      <c r="A17016" s="3">
        <v>1036956</v>
      </c>
      <c r="B17016" s="5" t="s">
        <v>10</v>
      </c>
    </row>
    <row r="17017" spans="1:2" x14ac:dyDescent="0.3">
      <c r="A17017" s="3">
        <v>765172</v>
      </c>
      <c r="B17017" s="5" t="s">
        <v>10</v>
      </c>
    </row>
    <row r="17018" spans="1:2" x14ac:dyDescent="0.3">
      <c r="A17018" s="3">
        <v>755566</v>
      </c>
      <c r="B17018" s="5" t="s">
        <v>10</v>
      </c>
    </row>
    <row r="17019" spans="1:2" x14ac:dyDescent="0.3">
      <c r="A17019" s="3">
        <v>820067</v>
      </c>
      <c r="B17019" s="5" t="s">
        <v>144</v>
      </c>
    </row>
    <row r="17020" spans="1:2" x14ac:dyDescent="0.3">
      <c r="A17020" s="3">
        <v>818750</v>
      </c>
      <c r="B17020" s="5" t="s">
        <v>10</v>
      </c>
    </row>
    <row r="17021" spans="1:2" x14ac:dyDescent="0.3">
      <c r="A17021" s="3">
        <v>942576</v>
      </c>
      <c r="B17021" s="5" t="s">
        <v>10</v>
      </c>
    </row>
    <row r="17022" spans="1:2" x14ac:dyDescent="0.3">
      <c r="A17022" s="3">
        <v>682507</v>
      </c>
      <c r="B17022" s="5" t="s">
        <v>10</v>
      </c>
    </row>
    <row r="17023" spans="1:2" x14ac:dyDescent="0.3">
      <c r="A17023" s="3">
        <v>830788</v>
      </c>
      <c r="B17023" s="5" t="s">
        <v>10</v>
      </c>
    </row>
    <row r="17024" spans="1:2" x14ac:dyDescent="0.3">
      <c r="A17024" s="3">
        <v>522016</v>
      </c>
      <c r="B17024" s="5" t="s">
        <v>10</v>
      </c>
    </row>
    <row r="17025" spans="1:2" x14ac:dyDescent="0.3">
      <c r="A17025" s="3">
        <v>522016</v>
      </c>
      <c r="B17025" s="5" t="s">
        <v>108</v>
      </c>
    </row>
    <row r="17026" spans="1:2" x14ac:dyDescent="0.3">
      <c r="A17026" s="3">
        <v>522016</v>
      </c>
      <c r="B17026" s="5" t="s">
        <v>784</v>
      </c>
    </row>
    <row r="17027" spans="1:2" x14ac:dyDescent="0.3">
      <c r="A17027" s="3">
        <v>522016</v>
      </c>
      <c r="B17027" s="5" t="s">
        <v>19773</v>
      </c>
    </row>
    <row r="17028" spans="1:2" x14ac:dyDescent="0.3">
      <c r="A17028" s="3">
        <v>522016</v>
      </c>
      <c r="B17028" s="5" t="s">
        <v>1144</v>
      </c>
    </row>
    <row r="17029" spans="1:2" x14ac:dyDescent="0.3">
      <c r="A17029" s="3">
        <v>803114</v>
      </c>
      <c r="B17029" s="5" t="s">
        <v>10</v>
      </c>
    </row>
    <row r="17030" spans="1:2" x14ac:dyDescent="0.3">
      <c r="A17030" s="3">
        <v>825808</v>
      </c>
      <c r="B17030" s="5" t="s">
        <v>432</v>
      </c>
    </row>
    <row r="17031" spans="1:2" x14ac:dyDescent="0.3">
      <c r="A17031" s="3">
        <v>821937</v>
      </c>
      <c r="B17031" s="5" t="s">
        <v>12820</v>
      </c>
    </row>
    <row r="17032" spans="1:2" x14ac:dyDescent="0.3">
      <c r="A17032" s="3">
        <v>1037858</v>
      </c>
      <c r="B17032" s="5" t="s">
        <v>10</v>
      </c>
    </row>
    <row r="17033" spans="1:2" x14ac:dyDescent="0.3">
      <c r="A17033" s="3">
        <v>823625</v>
      </c>
      <c r="B17033" s="5" t="s">
        <v>367</v>
      </c>
    </row>
    <row r="17034" spans="1:2" x14ac:dyDescent="0.3">
      <c r="A17034" s="3">
        <v>823625</v>
      </c>
      <c r="B17034" s="5" t="s">
        <v>411</v>
      </c>
    </row>
    <row r="17035" spans="1:2" x14ac:dyDescent="0.3">
      <c r="A17035" s="3">
        <v>823625</v>
      </c>
      <c r="B17035" s="5" t="s">
        <v>10</v>
      </c>
    </row>
    <row r="17036" spans="1:2" x14ac:dyDescent="0.3">
      <c r="A17036" s="3">
        <v>814338</v>
      </c>
      <c r="B17036" s="5" t="s">
        <v>416</v>
      </c>
    </row>
    <row r="17037" spans="1:2" x14ac:dyDescent="0.3">
      <c r="A17037" s="3">
        <v>814338</v>
      </c>
      <c r="B17037" s="5" t="s">
        <v>10</v>
      </c>
    </row>
    <row r="17038" spans="1:2" x14ac:dyDescent="0.3">
      <c r="A17038" s="3">
        <v>885303</v>
      </c>
      <c r="B17038" s="5" t="s">
        <v>540</v>
      </c>
    </row>
    <row r="17039" spans="1:2" x14ac:dyDescent="0.3">
      <c r="A17039" s="3">
        <v>591120</v>
      </c>
      <c r="B17039" s="5" t="s">
        <v>94</v>
      </c>
    </row>
    <row r="17040" spans="1:2" x14ac:dyDescent="0.3">
      <c r="A17040" s="3">
        <v>843847</v>
      </c>
      <c r="B17040" s="5" t="s">
        <v>10</v>
      </c>
    </row>
    <row r="17041" spans="1:2" x14ac:dyDescent="0.3">
      <c r="A17041" s="3">
        <v>1028725</v>
      </c>
      <c r="B17041" s="5" t="s">
        <v>411</v>
      </c>
    </row>
    <row r="17042" spans="1:2" x14ac:dyDescent="0.3">
      <c r="A17042" s="3">
        <v>804095</v>
      </c>
      <c r="B17042" s="5" t="s">
        <v>10</v>
      </c>
    </row>
    <row r="17043" spans="1:2" x14ac:dyDescent="0.3">
      <c r="A17043" s="3">
        <v>979296</v>
      </c>
      <c r="B17043" s="5" t="s">
        <v>144</v>
      </c>
    </row>
    <row r="17044" spans="1:2" x14ac:dyDescent="0.3">
      <c r="A17044" s="3">
        <v>979296</v>
      </c>
      <c r="B17044" s="5" t="s">
        <v>10</v>
      </c>
    </row>
    <row r="17045" spans="1:2" x14ac:dyDescent="0.3">
      <c r="A17045" s="3">
        <v>629176</v>
      </c>
      <c r="B17045" s="5" t="s">
        <v>10</v>
      </c>
    </row>
    <row r="17046" spans="1:2" x14ac:dyDescent="0.3">
      <c r="A17046" s="3">
        <v>947938</v>
      </c>
      <c r="B17046" s="5" t="s">
        <v>284</v>
      </c>
    </row>
    <row r="17047" spans="1:2" x14ac:dyDescent="0.3">
      <c r="A17047" s="3">
        <v>947938</v>
      </c>
      <c r="B17047" s="5" t="s">
        <v>1286</v>
      </c>
    </row>
    <row r="17048" spans="1:2" x14ac:dyDescent="0.3">
      <c r="A17048" s="3">
        <v>947938</v>
      </c>
      <c r="B17048" s="5" t="s">
        <v>877</v>
      </c>
    </row>
    <row r="17049" spans="1:2" x14ac:dyDescent="0.3">
      <c r="A17049" s="3">
        <v>947938</v>
      </c>
      <c r="B17049" s="5" t="s">
        <v>880</v>
      </c>
    </row>
    <row r="17050" spans="1:2" x14ac:dyDescent="0.3">
      <c r="A17050" s="3">
        <v>829280</v>
      </c>
      <c r="B17050" s="5" t="s">
        <v>10</v>
      </c>
    </row>
    <row r="17051" spans="1:2" x14ac:dyDescent="0.3">
      <c r="A17051" s="3">
        <v>588108</v>
      </c>
      <c r="B17051" s="5" t="s">
        <v>94</v>
      </c>
    </row>
    <row r="17052" spans="1:2" x14ac:dyDescent="0.3">
      <c r="A17052" s="3">
        <v>879444</v>
      </c>
      <c r="B17052" s="5" t="s">
        <v>416</v>
      </c>
    </row>
    <row r="17053" spans="1:2" x14ac:dyDescent="0.3">
      <c r="A17053" s="3">
        <v>869626</v>
      </c>
      <c r="B17053" s="5" t="s">
        <v>10</v>
      </c>
    </row>
    <row r="17054" spans="1:2" x14ac:dyDescent="0.3">
      <c r="A17054" s="3">
        <v>301502</v>
      </c>
      <c r="B17054" s="5" t="s">
        <v>10</v>
      </c>
    </row>
    <row r="17055" spans="1:2" x14ac:dyDescent="0.3">
      <c r="A17055" s="3">
        <v>977503</v>
      </c>
      <c r="B17055" s="5" t="s">
        <v>1845</v>
      </c>
    </row>
    <row r="17056" spans="1:2" x14ac:dyDescent="0.3">
      <c r="A17056" s="3">
        <v>939899</v>
      </c>
      <c r="B17056" s="5" t="s">
        <v>1540</v>
      </c>
    </row>
    <row r="17057" spans="1:2" x14ac:dyDescent="0.3">
      <c r="A17057" s="3">
        <v>939899</v>
      </c>
      <c r="B17057" s="5" t="s">
        <v>51</v>
      </c>
    </row>
    <row r="17058" spans="1:2" x14ac:dyDescent="0.3">
      <c r="A17058" s="3">
        <v>862551</v>
      </c>
      <c r="B17058" s="5" t="s">
        <v>10</v>
      </c>
    </row>
    <row r="17059" spans="1:2" x14ac:dyDescent="0.3">
      <c r="A17059" s="3">
        <v>844398</v>
      </c>
      <c r="B17059" s="5" t="s">
        <v>284</v>
      </c>
    </row>
    <row r="17060" spans="1:2" x14ac:dyDescent="0.3">
      <c r="A17060" s="3">
        <v>844398</v>
      </c>
      <c r="B17060" s="5" t="s">
        <v>584</v>
      </c>
    </row>
    <row r="17061" spans="1:2" x14ac:dyDescent="0.3">
      <c r="A17061" s="3">
        <v>844398</v>
      </c>
      <c r="B17061" s="5" t="s">
        <v>10</v>
      </c>
    </row>
    <row r="17062" spans="1:2" x14ac:dyDescent="0.3">
      <c r="A17062" s="3">
        <v>1007401</v>
      </c>
      <c r="B17062" s="5" t="s">
        <v>10</v>
      </c>
    </row>
    <row r="17063" spans="1:2" x14ac:dyDescent="0.3">
      <c r="A17063" s="3">
        <v>676701</v>
      </c>
      <c r="B17063" s="5" t="s">
        <v>51</v>
      </c>
    </row>
    <row r="17064" spans="1:2" x14ac:dyDescent="0.3">
      <c r="A17064" s="3">
        <v>667739</v>
      </c>
      <c r="B17064" s="5" t="s">
        <v>432</v>
      </c>
    </row>
    <row r="17065" spans="1:2" x14ac:dyDescent="0.3">
      <c r="A17065" s="3">
        <v>667739</v>
      </c>
      <c r="B17065" s="5" t="s">
        <v>10</v>
      </c>
    </row>
    <row r="17066" spans="1:2" x14ac:dyDescent="0.3">
      <c r="A17066" s="3">
        <v>942047</v>
      </c>
      <c r="B17066" s="5" t="s">
        <v>8785</v>
      </c>
    </row>
    <row r="17067" spans="1:2" x14ac:dyDescent="0.3">
      <c r="A17067" s="3">
        <v>294793</v>
      </c>
      <c r="B17067" s="5" t="s">
        <v>10</v>
      </c>
    </row>
    <row r="17068" spans="1:2" x14ac:dyDescent="0.3">
      <c r="A17068" s="3">
        <v>800815</v>
      </c>
      <c r="B17068" s="5" t="s">
        <v>10</v>
      </c>
    </row>
    <row r="17069" spans="1:2" x14ac:dyDescent="0.3">
      <c r="A17069" s="3">
        <v>1043565</v>
      </c>
      <c r="B17069" s="5" t="s">
        <v>10</v>
      </c>
    </row>
    <row r="17070" spans="1:2" x14ac:dyDescent="0.3">
      <c r="A17070" s="3">
        <v>886396</v>
      </c>
      <c r="B17070" s="5" t="s">
        <v>10</v>
      </c>
    </row>
    <row r="17071" spans="1:2" x14ac:dyDescent="0.3">
      <c r="A17071" s="3">
        <v>420821</v>
      </c>
      <c r="B17071" s="5" t="s">
        <v>10</v>
      </c>
    </row>
    <row r="17072" spans="1:2" x14ac:dyDescent="0.3">
      <c r="A17072" s="3">
        <v>989937</v>
      </c>
      <c r="B17072" s="5" t="s">
        <v>144</v>
      </c>
    </row>
    <row r="17073" spans="1:2" x14ac:dyDescent="0.3">
      <c r="A17073" s="3">
        <v>989937</v>
      </c>
      <c r="B17073" s="5" t="s">
        <v>94</v>
      </c>
    </row>
    <row r="17074" spans="1:2" x14ac:dyDescent="0.3">
      <c r="A17074" s="3">
        <v>753232</v>
      </c>
      <c r="B17074" s="5" t="s">
        <v>10</v>
      </c>
    </row>
    <row r="17075" spans="1:2" x14ac:dyDescent="0.3">
      <c r="A17075" s="3">
        <v>676710</v>
      </c>
      <c r="B17075" s="5" t="s">
        <v>1540</v>
      </c>
    </row>
    <row r="17076" spans="1:2" x14ac:dyDescent="0.3">
      <c r="A17076" s="3">
        <v>676710</v>
      </c>
      <c r="B17076" s="5" t="s">
        <v>432</v>
      </c>
    </row>
    <row r="17077" spans="1:2" x14ac:dyDescent="0.3">
      <c r="A17077" s="3">
        <v>676710</v>
      </c>
      <c r="B17077" s="5" t="s">
        <v>284</v>
      </c>
    </row>
    <row r="17078" spans="1:2" x14ac:dyDescent="0.3">
      <c r="A17078" s="3">
        <v>676710</v>
      </c>
      <c r="B17078" s="5" t="s">
        <v>416</v>
      </c>
    </row>
    <row r="17079" spans="1:2" x14ac:dyDescent="0.3">
      <c r="A17079" s="3">
        <v>634429</v>
      </c>
      <c r="B17079" s="5" t="s">
        <v>144</v>
      </c>
    </row>
    <row r="17080" spans="1:2" x14ac:dyDescent="0.3">
      <c r="A17080" s="3">
        <v>626735</v>
      </c>
      <c r="B17080" s="5" t="s">
        <v>10</v>
      </c>
    </row>
    <row r="17081" spans="1:2" x14ac:dyDescent="0.3">
      <c r="A17081" s="3">
        <v>995133</v>
      </c>
      <c r="B17081" s="5" t="s">
        <v>416</v>
      </c>
    </row>
    <row r="17082" spans="1:2" x14ac:dyDescent="0.3">
      <c r="A17082" s="3">
        <v>995133</v>
      </c>
      <c r="B17082" s="5" t="s">
        <v>10</v>
      </c>
    </row>
    <row r="17083" spans="1:2" x14ac:dyDescent="0.3">
      <c r="A17083" s="3">
        <v>760868</v>
      </c>
      <c r="B17083" s="5" t="s">
        <v>750</v>
      </c>
    </row>
    <row r="17084" spans="1:2" x14ac:dyDescent="0.3">
      <c r="A17084" s="3">
        <v>955971</v>
      </c>
      <c r="B17084" s="5" t="s">
        <v>51</v>
      </c>
    </row>
    <row r="17085" spans="1:2" x14ac:dyDescent="0.3">
      <c r="A17085" s="3">
        <v>952079</v>
      </c>
      <c r="B17085" s="5" t="s">
        <v>1845</v>
      </c>
    </row>
    <row r="17086" spans="1:2" x14ac:dyDescent="0.3">
      <c r="A17086" s="3">
        <v>632856</v>
      </c>
      <c r="B17086" s="5" t="s">
        <v>10</v>
      </c>
    </row>
    <row r="17087" spans="1:2" x14ac:dyDescent="0.3">
      <c r="A17087" s="3">
        <v>833425</v>
      </c>
      <c r="B17087" s="5" t="s">
        <v>10</v>
      </c>
    </row>
    <row r="17088" spans="1:2" x14ac:dyDescent="0.3">
      <c r="A17088" s="3">
        <v>972731</v>
      </c>
      <c r="B17088" s="5" t="s">
        <v>10</v>
      </c>
    </row>
    <row r="17089" spans="1:2" x14ac:dyDescent="0.3">
      <c r="A17089" s="3">
        <v>778810</v>
      </c>
      <c r="B17089" s="5" t="s">
        <v>432</v>
      </c>
    </row>
    <row r="17090" spans="1:2" x14ac:dyDescent="0.3">
      <c r="A17090" s="3">
        <v>778810</v>
      </c>
      <c r="B17090" s="5" t="s">
        <v>108</v>
      </c>
    </row>
    <row r="17091" spans="1:2" x14ac:dyDescent="0.3">
      <c r="A17091" s="3">
        <v>778810</v>
      </c>
      <c r="B17091" s="5" t="s">
        <v>416</v>
      </c>
    </row>
    <row r="17092" spans="1:2" x14ac:dyDescent="0.3">
      <c r="A17092" s="3">
        <v>969686</v>
      </c>
      <c r="B17092" s="5" t="s">
        <v>10</v>
      </c>
    </row>
    <row r="17093" spans="1:2" x14ac:dyDescent="0.3">
      <c r="A17093" s="3">
        <v>862965</v>
      </c>
      <c r="B17093" s="5" t="s">
        <v>10</v>
      </c>
    </row>
    <row r="17094" spans="1:2" x14ac:dyDescent="0.3">
      <c r="A17094" s="3">
        <v>751741</v>
      </c>
      <c r="B17094" s="5" t="s">
        <v>10</v>
      </c>
    </row>
    <row r="17095" spans="1:2" x14ac:dyDescent="0.3">
      <c r="A17095" s="3">
        <v>732684</v>
      </c>
      <c r="B17095" s="5" t="s">
        <v>877</v>
      </c>
    </row>
    <row r="17096" spans="1:2" x14ac:dyDescent="0.3">
      <c r="A17096" s="3">
        <v>715931</v>
      </c>
      <c r="B17096" s="5" t="s">
        <v>10</v>
      </c>
    </row>
    <row r="17097" spans="1:2" x14ac:dyDescent="0.3">
      <c r="A17097" s="3">
        <v>806368</v>
      </c>
      <c r="B17097" s="5" t="s">
        <v>367</v>
      </c>
    </row>
    <row r="17098" spans="1:2" x14ac:dyDescent="0.3">
      <c r="A17098" s="3">
        <v>806368</v>
      </c>
      <c r="B17098" s="5" t="s">
        <v>108</v>
      </c>
    </row>
    <row r="17099" spans="1:2" x14ac:dyDescent="0.3">
      <c r="A17099" s="3">
        <v>806368</v>
      </c>
      <c r="B17099" s="5" t="s">
        <v>416</v>
      </c>
    </row>
    <row r="17100" spans="1:2" x14ac:dyDescent="0.3">
      <c r="A17100" s="3">
        <v>809140</v>
      </c>
      <c r="B17100" s="5" t="s">
        <v>10</v>
      </c>
    </row>
    <row r="17101" spans="1:2" x14ac:dyDescent="0.3">
      <c r="A17101" s="3">
        <v>335795</v>
      </c>
      <c r="B17101" s="5" t="s">
        <v>432</v>
      </c>
    </row>
    <row r="17102" spans="1:2" x14ac:dyDescent="0.3">
      <c r="A17102" s="3">
        <v>335795</v>
      </c>
      <c r="B17102" s="5" t="s">
        <v>10</v>
      </c>
    </row>
    <row r="17103" spans="1:2" x14ac:dyDescent="0.3">
      <c r="A17103" s="3">
        <v>1033219</v>
      </c>
      <c r="B17103" s="5" t="s">
        <v>10</v>
      </c>
    </row>
    <row r="17104" spans="1:2" x14ac:dyDescent="0.3">
      <c r="A17104" s="3">
        <v>615469</v>
      </c>
      <c r="B17104" s="5" t="s">
        <v>10</v>
      </c>
    </row>
    <row r="17105" spans="1:2" x14ac:dyDescent="0.3">
      <c r="A17105" s="3">
        <v>683361</v>
      </c>
      <c r="B17105" s="5" t="s">
        <v>1265</v>
      </c>
    </row>
    <row r="17106" spans="1:2" x14ac:dyDescent="0.3">
      <c r="A17106" s="3">
        <v>791177</v>
      </c>
      <c r="B17106" s="5" t="s">
        <v>540</v>
      </c>
    </row>
    <row r="17107" spans="1:2" x14ac:dyDescent="0.3">
      <c r="A17107" s="3">
        <v>791177</v>
      </c>
      <c r="B17107" s="5" t="s">
        <v>10</v>
      </c>
    </row>
    <row r="17108" spans="1:2" x14ac:dyDescent="0.3">
      <c r="A17108" s="3">
        <v>893334</v>
      </c>
      <c r="B17108" s="5" t="s">
        <v>1845</v>
      </c>
    </row>
    <row r="17109" spans="1:2" x14ac:dyDescent="0.3">
      <c r="A17109" s="3">
        <v>573171</v>
      </c>
      <c r="B17109" s="5" t="s">
        <v>74</v>
      </c>
    </row>
    <row r="17110" spans="1:2" x14ac:dyDescent="0.3">
      <c r="A17110" s="3">
        <v>997120</v>
      </c>
      <c r="B17110" s="5" t="s">
        <v>10</v>
      </c>
    </row>
    <row r="17111" spans="1:2" x14ac:dyDescent="0.3">
      <c r="A17111" s="3">
        <v>890980</v>
      </c>
      <c r="B17111" s="5" t="s">
        <v>51</v>
      </c>
    </row>
    <row r="17112" spans="1:2" x14ac:dyDescent="0.3">
      <c r="A17112" s="3">
        <v>897192</v>
      </c>
      <c r="B17112" s="5" t="s">
        <v>432</v>
      </c>
    </row>
    <row r="17113" spans="1:2" x14ac:dyDescent="0.3">
      <c r="A17113" s="3">
        <v>897192</v>
      </c>
      <c r="B17113" s="5" t="s">
        <v>10</v>
      </c>
    </row>
    <row r="17114" spans="1:2" x14ac:dyDescent="0.3">
      <c r="A17114" s="3">
        <v>890322</v>
      </c>
      <c r="B17114" s="5" t="s">
        <v>144</v>
      </c>
    </row>
    <row r="17115" spans="1:2" x14ac:dyDescent="0.3">
      <c r="A17115" s="3">
        <v>965571</v>
      </c>
      <c r="B17115" s="5" t="s">
        <v>10588</v>
      </c>
    </row>
    <row r="17116" spans="1:2" x14ac:dyDescent="0.3">
      <c r="A17116" s="3">
        <v>893712</v>
      </c>
      <c r="B17116" s="5" t="s">
        <v>144</v>
      </c>
    </row>
    <row r="17117" spans="1:2" x14ac:dyDescent="0.3">
      <c r="A17117" s="3">
        <v>817758</v>
      </c>
      <c r="B17117" s="5" t="s">
        <v>10</v>
      </c>
    </row>
    <row r="17118" spans="1:2" x14ac:dyDescent="0.3">
      <c r="A17118" s="3">
        <v>848058</v>
      </c>
      <c r="B17118" s="5" t="s">
        <v>108</v>
      </c>
    </row>
    <row r="17119" spans="1:2" x14ac:dyDescent="0.3">
      <c r="A17119" s="3">
        <v>848058</v>
      </c>
      <c r="B17119" s="5" t="s">
        <v>51</v>
      </c>
    </row>
    <row r="17120" spans="1:2" x14ac:dyDescent="0.3">
      <c r="A17120" s="3">
        <v>799876</v>
      </c>
      <c r="B17120" s="5" t="s">
        <v>416</v>
      </c>
    </row>
    <row r="17121" spans="1:2" x14ac:dyDescent="0.3">
      <c r="A17121" s="3">
        <v>799876</v>
      </c>
      <c r="B17121" s="5" t="s">
        <v>10</v>
      </c>
    </row>
    <row r="17122" spans="1:2" x14ac:dyDescent="0.3">
      <c r="A17122" s="3">
        <v>366672</v>
      </c>
      <c r="B17122" s="5" t="s">
        <v>432</v>
      </c>
    </row>
    <row r="17123" spans="1:2" x14ac:dyDescent="0.3">
      <c r="A17123" s="3">
        <v>366672</v>
      </c>
      <c r="B17123" s="5" t="s">
        <v>411</v>
      </c>
    </row>
    <row r="17124" spans="1:2" x14ac:dyDescent="0.3">
      <c r="A17124" s="3">
        <v>366672</v>
      </c>
      <c r="B17124" s="5" t="s">
        <v>416</v>
      </c>
    </row>
    <row r="17125" spans="1:2" x14ac:dyDescent="0.3">
      <c r="A17125" s="3">
        <v>366672</v>
      </c>
      <c r="B17125" s="5" t="s">
        <v>10</v>
      </c>
    </row>
    <row r="17126" spans="1:2" x14ac:dyDescent="0.3">
      <c r="A17126" s="3">
        <v>942881</v>
      </c>
      <c r="B17126" s="5" t="s">
        <v>144</v>
      </c>
    </row>
    <row r="17127" spans="1:2" x14ac:dyDescent="0.3">
      <c r="A17127" s="3">
        <v>942881</v>
      </c>
      <c r="B17127" s="5" t="s">
        <v>10</v>
      </c>
    </row>
    <row r="17128" spans="1:2" x14ac:dyDescent="0.3">
      <c r="A17128" s="3">
        <v>947890</v>
      </c>
      <c r="B17128" s="5" t="s">
        <v>12820</v>
      </c>
    </row>
    <row r="17129" spans="1:2" x14ac:dyDescent="0.3">
      <c r="A17129" s="3">
        <v>541134</v>
      </c>
      <c r="B17129" s="5" t="s">
        <v>10</v>
      </c>
    </row>
    <row r="17130" spans="1:2" x14ac:dyDescent="0.3">
      <c r="A17130" s="3">
        <v>800939</v>
      </c>
      <c r="B17130" s="5" t="s">
        <v>367</v>
      </c>
    </row>
    <row r="17131" spans="1:2" x14ac:dyDescent="0.3">
      <c r="A17131" s="3">
        <v>800939</v>
      </c>
      <c r="B17131" s="5" t="s">
        <v>10</v>
      </c>
    </row>
    <row r="17132" spans="1:2" x14ac:dyDescent="0.3">
      <c r="A17132" s="3">
        <v>800939</v>
      </c>
      <c r="B17132" s="5" t="s">
        <v>416</v>
      </c>
    </row>
    <row r="17133" spans="1:2" x14ac:dyDescent="0.3">
      <c r="A17133" s="3">
        <v>877269</v>
      </c>
      <c r="B17133" s="5" t="s">
        <v>10</v>
      </c>
    </row>
    <row r="17134" spans="1:2" x14ac:dyDescent="0.3">
      <c r="A17134" s="3">
        <v>644124</v>
      </c>
      <c r="B17134" s="5" t="s">
        <v>540</v>
      </c>
    </row>
    <row r="17135" spans="1:2" x14ac:dyDescent="0.3">
      <c r="A17135" s="3">
        <v>1055192</v>
      </c>
      <c r="B17135" s="5" t="s">
        <v>1845</v>
      </c>
    </row>
    <row r="17136" spans="1:2" x14ac:dyDescent="0.3">
      <c r="A17136" s="3">
        <v>668461</v>
      </c>
      <c r="B17136" s="5" t="s">
        <v>10</v>
      </c>
    </row>
    <row r="17137" spans="1:2" x14ac:dyDescent="0.3">
      <c r="A17137" s="3">
        <v>1024530</v>
      </c>
      <c r="B17137" s="5" t="s">
        <v>10</v>
      </c>
    </row>
    <row r="17138" spans="1:2" x14ac:dyDescent="0.3">
      <c r="A17138" s="3">
        <v>783675</v>
      </c>
      <c r="B17138" s="5" t="s">
        <v>144</v>
      </c>
    </row>
    <row r="17139" spans="1:2" x14ac:dyDescent="0.3">
      <c r="A17139" s="3">
        <v>995456</v>
      </c>
      <c r="B17139" s="5" t="s">
        <v>416</v>
      </c>
    </row>
    <row r="17140" spans="1:2" x14ac:dyDescent="0.3">
      <c r="A17140" s="3">
        <v>995456</v>
      </c>
      <c r="B17140" s="5" t="s">
        <v>10</v>
      </c>
    </row>
    <row r="17141" spans="1:2" x14ac:dyDescent="0.3">
      <c r="A17141" s="3">
        <v>1015724</v>
      </c>
      <c r="B17141" s="5" t="s">
        <v>10</v>
      </c>
    </row>
    <row r="17142" spans="1:2" x14ac:dyDescent="0.3">
      <c r="A17142" s="3">
        <v>831946</v>
      </c>
      <c r="B17142" s="5" t="s">
        <v>367</v>
      </c>
    </row>
    <row r="17143" spans="1:2" x14ac:dyDescent="0.3">
      <c r="A17143" s="3">
        <v>831946</v>
      </c>
      <c r="B17143" s="5" t="s">
        <v>10</v>
      </c>
    </row>
    <row r="17144" spans="1:2" x14ac:dyDescent="0.3">
      <c r="A17144" s="3">
        <v>940175</v>
      </c>
      <c r="B17144" s="5" t="s">
        <v>10</v>
      </c>
    </row>
    <row r="17145" spans="1:2" x14ac:dyDescent="0.3">
      <c r="A17145" s="3">
        <v>760926</v>
      </c>
      <c r="B17145" s="5" t="s">
        <v>367</v>
      </c>
    </row>
    <row r="17146" spans="1:2" x14ac:dyDescent="0.3">
      <c r="A17146" s="3">
        <v>760926</v>
      </c>
      <c r="B17146" s="5" t="s">
        <v>10</v>
      </c>
    </row>
    <row r="17147" spans="1:2" x14ac:dyDescent="0.3">
      <c r="A17147" s="3">
        <v>1059673</v>
      </c>
      <c r="B17147" s="5" t="s">
        <v>759</v>
      </c>
    </row>
    <row r="17148" spans="1:2" x14ac:dyDescent="0.3">
      <c r="A17148" s="3">
        <v>1059673</v>
      </c>
      <c r="B17148" s="5" t="s">
        <v>10</v>
      </c>
    </row>
    <row r="17149" spans="1:2" x14ac:dyDescent="0.3">
      <c r="A17149" s="3">
        <v>846433</v>
      </c>
      <c r="B17149" s="5" t="s">
        <v>10</v>
      </c>
    </row>
    <row r="17150" spans="1:2" x14ac:dyDescent="0.3">
      <c r="A17150" s="3">
        <v>818110</v>
      </c>
      <c r="B17150" s="5" t="s">
        <v>284</v>
      </c>
    </row>
    <row r="17151" spans="1:2" x14ac:dyDescent="0.3">
      <c r="A17151" s="3">
        <v>928270</v>
      </c>
      <c r="B17151" s="5" t="s">
        <v>432</v>
      </c>
    </row>
    <row r="17152" spans="1:2" x14ac:dyDescent="0.3">
      <c r="A17152" s="3">
        <v>928270</v>
      </c>
      <c r="B17152" s="5" t="s">
        <v>10</v>
      </c>
    </row>
    <row r="17153" spans="1:2" x14ac:dyDescent="0.3">
      <c r="A17153" s="3">
        <v>901908</v>
      </c>
      <c r="B17153" s="5" t="s">
        <v>51</v>
      </c>
    </row>
    <row r="17154" spans="1:2" x14ac:dyDescent="0.3">
      <c r="A17154" s="3">
        <v>999278</v>
      </c>
      <c r="B17154" s="5" t="s">
        <v>540</v>
      </c>
    </row>
    <row r="17155" spans="1:2" x14ac:dyDescent="0.3">
      <c r="A17155" s="3">
        <v>1020969</v>
      </c>
      <c r="B17155" s="5" t="s">
        <v>263</v>
      </c>
    </row>
    <row r="17156" spans="1:2" x14ac:dyDescent="0.3">
      <c r="A17156" s="3">
        <v>597922</v>
      </c>
      <c r="B17156" s="5" t="s">
        <v>10</v>
      </c>
    </row>
    <row r="17157" spans="1:2" x14ac:dyDescent="0.3">
      <c r="A17157" s="3">
        <v>960704</v>
      </c>
      <c r="B17157" s="5" t="s">
        <v>144</v>
      </c>
    </row>
    <row r="17158" spans="1:2" x14ac:dyDescent="0.3">
      <c r="A17158" s="3">
        <v>965731</v>
      </c>
      <c r="B17158" s="5" t="s">
        <v>144</v>
      </c>
    </row>
    <row r="17159" spans="1:2" x14ac:dyDescent="0.3">
      <c r="A17159" s="3">
        <v>1036561</v>
      </c>
      <c r="B17159" s="5" t="s">
        <v>10</v>
      </c>
    </row>
    <row r="17160" spans="1:2" x14ac:dyDescent="0.3">
      <c r="A17160" s="3">
        <v>759175</v>
      </c>
      <c r="B17160" s="5" t="s">
        <v>10</v>
      </c>
    </row>
    <row r="17161" spans="1:2" x14ac:dyDescent="0.3">
      <c r="A17161" s="3">
        <v>1034337</v>
      </c>
      <c r="B17161" s="5" t="s">
        <v>220</v>
      </c>
    </row>
    <row r="17162" spans="1:2" x14ac:dyDescent="0.3">
      <c r="A17162" s="3">
        <v>916740</v>
      </c>
      <c r="B17162" s="5" t="s">
        <v>10</v>
      </c>
    </row>
    <row r="17163" spans="1:2" x14ac:dyDescent="0.3">
      <c r="A17163" s="3">
        <v>936490</v>
      </c>
      <c r="B17163" s="5" t="s">
        <v>144</v>
      </c>
    </row>
    <row r="17164" spans="1:2" x14ac:dyDescent="0.3">
      <c r="A17164" s="3">
        <v>1018403</v>
      </c>
      <c r="B17164" s="5" t="s">
        <v>10</v>
      </c>
    </row>
    <row r="17165" spans="1:2" x14ac:dyDescent="0.3">
      <c r="A17165" s="3">
        <v>1140233</v>
      </c>
      <c r="B17165" s="5" t="s">
        <v>94</v>
      </c>
    </row>
    <row r="17166" spans="1:2" x14ac:dyDescent="0.3">
      <c r="A17166" s="3">
        <v>810171</v>
      </c>
      <c r="B17166" s="5" t="s">
        <v>10</v>
      </c>
    </row>
    <row r="17167" spans="1:2" x14ac:dyDescent="0.3">
      <c r="A17167" s="3">
        <v>631947</v>
      </c>
      <c r="B17167" s="5" t="s">
        <v>74</v>
      </c>
    </row>
    <row r="17168" spans="1:2" x14ac:dyDescent="0.3">
      <c r="A17168" s="3">
        <v>860159</v>
      </c>
      <c r="B17168" s="5" t="s">
        <v>10</v>
      </c>
    </row>
    <row r="17169" spans="1:2" x14ac:dyDescent="0.3">
      <c r="A17169" s="3">
        <v>1008640</v>
      </c>
      <c r="B17169" s="5" t="s">
        <v>411</v>
      </c>
    </row>
    <row r="17170" spans="1:2" x14ac:dyDescent="0.3">
      <c r="A17170" s="3">
        <v>766475</v>
      </c>
      <c r="B17170" s="5" t="s">
        <v>416</v>
      </c>
    </row>
    <row r="17171" spans="1:2" x14ac:dyDescent="0.3">
      <c r="A17171" s="3">
        <v>766475</v>
      </c>
      <c r="B17171" s="5" t="s">
        <v>10</v>
      </c>
    </row>
    <row r="17172" spans="1:2" x14ac:dyDescent="0.3">
      <c r="A17172" s="3">
        <v>983526</v>
      </c>
      <c r="B17172" s="5" t="s">
        <v>263</v>
      </c>
    </row>
    <row r="17173" spans="1:2" x14ac:dyDescent="0.3">
      <c r="A17173" s="3">
        <v>801071</v>
      </c>
      <c r="B17173" s="5" t="s">
        <v>416</v>
      </c>
    </row>
    <row r="17174" spans="1:2" x14ac:dyDescent="0.3">
      <c r="A17174" s="3">
        <v>606870</v>
      </c>
      <c r="B17174" s="5" t="s">
        <v>432</v>
      </c>
    </row>
    <row r="17175" spans="1:2" x14ac:dyDescent="0.3">
      <c r="A17175" s="3">
        <v>606870</v>
      </c>
      <c r="B17175" s="5" t="s">
        <v>10</v>
      </c>
    </row>
    <row r="17176" spans="1:2" x14ac:dyDescent="0.3">
      <c r="A17176" s="3">
        <v>879957</v>
      </c>
      <c r="B17176" s="5" t="s">
        <v>367</v>
      </c>
    </row>
    <row r="17177" spans="1:2" x14ac:dyDescent="0.3">
      <c r="A17177" s="3">
        <v>879957</v>
      </c>
      <c r="B17177" s="5" t="s">
        <v>10</v>
      </c>
    </row>
    <row r="17178" spans="1:2" x14ac:dyDescent="0.3">
      <c r="A17178" s="3">
        <v>1010818</v>
      </c>
      <c r="B17178" s="5" t="s">
        <v>10</v>
      </c>
    </row>
    <row r="17179" spans="1:2" x14ac:dyDescent="0.3">
      <c r="A17179" s="3">
        <v>1132079</v>
      </c>
      <c r="B17179" s="5" t="s">
        <v>1845</v>
      </c>
    </row>
    <row r="17180" spans="1:2" x14ac:dyDescent="0.3">
      <c r="A17180" s="3">
        <v>520023</v>
      </c>
      <c r="B17180" s="5" t="s">
        <v>10</v>
      </c>
    </row>
    <row r="17181" spans="1:2" x14ac:dyDescent="0.3">
      <c r="A17181" s="3">
        <v>338947</v>
      </c>
      <c r="B17181" s="5" t="s">
        <v>10</v>
      </c>
    </row>
    <row r="17182" spans="1:2" x14ac:dyDescent="0.3">
      <c r="A17182" s="3">
        <v>780609</v>
      </c>
      <c r="B17182" s="5" t="s">
        <v>416</v>
      </c>
    </row>
    <row r="17183" spans="1:2" x14ac:dyDescent="0.3">
      <c r="A17183" s="3">
        <v>979924</v>
      </c>
      <c r="B17183" s="5" t="s">
        <v>108</v>
      </c>
    </row>
    <row r="17184" spans="1:2" x14ac:dyDescent="0.3">
      <c r="A17184" s="3">
        <v>979924</v>
      </c>
      <c r="B17184" s="5" t="s">
        <v>10</v>
      </c>
    </row>
    <row r="17185" spans="1:2" x14ac:dyDescent="0.3">
      <c r="A17185" s="3">
        <v>429473</v>
      </c>
      <c r="B17185" s="5" t="s">
        <v>10</v>
      </c>
    </row>
    <row r="17186" spans="1:2" x14ac:dyDescent="0.3">
      <c r="A17186" s="3">
        <v>791348</v>
      </c>
      <c r="B17186" s="5" t="s">
        <v>10</v>
      </c>
    </row>
    <row r="17187" spans="1:2" x14ac:dyDescent="0.3">
      <c r="A17187" s="3">
        <v>926899</v>
      </c>
      <c r="B17187" s="5" t="s">
        <v>416</v>
      </c>
    </row>
    <row r="17188" spans="1:2" x14ac:dyDescent="0.3">
      <c r="A17188" s="3">
        <v>926899</v>
      </c>
      <c r="B17188" s="5" t="s">
        <v>10</v>
      </c>
    </row>
    <row r="17189" spans="1:2" x14ac:dyDescent="0.3">
      <c r="A17189" s="3">
        <v>873126</v>
      </c>
      <c r="B17189" s="5" t="s">
        <v>540</v>
      </c>
    </row>
    <row r="17190" spans="1:2" x14ac:dyDescent="0.3">
      <c r="A17190" s="3">
        <v>783461</v>
      </c>
      <c r="B17190" s="5" t="s">
        <v>595</v>
      </c>
    </row>
    <row r="17191" spans="1:2" x14ac:dyDescent="0.3">
      <c r="A17191" s="3">
        <v>611598</v>
      </c>
      <c r="B17191" s="5" t="s">
        <v>595</v>
      </c>
    </row>
    <row r="17192" spans="1:2" x14ac:dyDescent="0.3">
      <c r="A17192" s="3">
        <v>1005776</v>
      </c>
      <c r="B17192" s="5" t="s">
        <v>10</v>
      </c>
    </row>
    <row r="17193" spans="1:2" x14ac:dyDescent="0.3">
      <c r="A17193" s="3">
        <v>1030598</v>
      </c>
      <c r="B17193" s="5" t="s">
        <v>1567</v>
      </c>
    </row>
    <row r="17194" spans="1:2" x14ac:dyDescent="0.3">
      <c r="A17194" s="3">
        <v>892153</v>
      </c>
      <c r="B17194" s="5" t="s">
        <v>10</v>
      </c>
    </row>
    <row r="17195" spans="1:2" x14ac:dyDescent="0.3">
      <c r="A17195" s="3">
        <v>916821</v>
      </c>
      <c r="B17195" s="5" t="s">
        <v>10</v>
      </c>
    </row>
    <row r="17196" spans="1:2" x14ac:dyDescent="0.3">
      <c r="A17196" s="3">
        <v>916821</v>
      </c>
      <c r="B17196" s="5" t="s">
        <v>1311</v>
      </c>
    </row>
    <row r="17197" spans="1:2" x14ac:dyDescent="0.3">
      <c r="A17197" s="3">
        <v>916821</v>
      </c>
      <c r="B17197" s="5" t="s">
        <v>411</v>
      </c>
    </row>
    <row r="17198" spans="1:2" x14ac:dyDescent="0.3">
      <c r="A17198" s="3">
        <v>916821</v>
      </c>
      <c r="B17198" s="5" t="s">
        <v>94</v>
      </c>
    </row>
    <row r="17199" spans="1:2" x14ac:dyDescent="0.3">
      <c r="A17199" s="3">
        <v>557946</v>
      </c>
      <c r="B17199" s="5" t="s">
        <v>10</v>
      </c>
    </row>
    <row r="17200" spans="1:2" x14ac:dyDescent="0.3">
      <c r="A17200" s="3">
        <v>557946</v>
      </c>
      <c r="B17200" s="5" t="s">
        <v>416</v>
      </c>
    </row>
    <row r="17201" spans="1:2" x14ac:dyDescent="0.3">
      <c r="A17201" s="3">
        <v>899294</v>
      </c>
      <c r="B17201" s="5" t="s">
        <v>10</v>
      </c>
    </row>
    <row r="17202" spans="1:2" x14ac:dyDescent="0.3">
      <c r="A17202" s="3">
        <v>828613</v>
      </c>
      <c r="B17202" s="5" t="s">
        <v>10</v>
      </c>
    </row>
    <row r="17203" spans="1:2" x14ac:dyDescent="0.3">
      <c r="A17203" s="3">
        <v>245842</v>
      </c>
      <c r="B17203" s="5" t="s">
        <v>367</v>
      </c>
    </row>
    <row r="17204" spans="1:2" x14ac:dyDescent="0.3">
      <c r="A17204" s="3">
        <v>245842</v>
      </c>
      <c r="B17204" s="5" t="s">
        <v>411</v>
      </c>
    </row>
    <row r="17205" spans="1:2" x14ac:dyDescent="0.3">
      <c r="A17205" s="3">
        <v>245842</v>
      </c>
      <c r="B17205" s="5" t="s">
        <v>108</v>
      </c>
    </row>
    <row r="17206" spans="1:2" x14ac:dyDescent="0.3">
      <c r="A17206" s="3">
        <v>245842</v>
      </c>
      <c r="B17206" s="5" t="s">
        <v>784</v>
      </c>
    </row>
    <row r="17207" spans="1:2" x14ac:dyDescent="0.3">
      <c r="A17207" s="3">
        <v>245842</v>
      </c>
      <c r="B17207" s="5" t="s">
        <v>416</v>
      </c>
    </row>
    <row r="17208" spans="1:2" x14ac:dyDescent="0.3">
      <c r="A17208" s="3">
        <v>245842</v>
      </c>
      <c r="B17208" s="5" t="s">
        <v>10</v>
      </c>
    </row>
    <row r="17209" spans="1:2" x14ac:dyDescent="0.3">
      <c r="A17209" s="3">
        <v>760204</v>
      </c>
      <c r="B17209" s="5" t="s">
        <v>416</v>
      </c>
    </row>
    <row r="17210" spans="1:2" x14ac:dyDescent="0.3">
      <c r="A17210" s="3">
        <v>760204</v>
      </c>
      <c r="B17210" s="5" t="s">
        <v>10</v>
      </c>
    </row>
    <row r="17211" spans="1:2" x14ac:dyDescent="0.3">
      <c r="A17211" s="3">
        <v>1006540</v>
      </c>
      <c r="B17211" s="5" t="s">
        <v>10</v>
      </c>
    </row>
    <row r="17212" spans="1:2" x14ac:dyDescent="0.3">
      <c r="A17212" s="3">
        <v>1015602</v>
      </c>
      <c r="B17212" s="5" t="s">
        <v>10</v>
      </c>
    </row>
    <row r="17213" spans="1:2" x14ac:dyDescent="0.3">
      <c r="A17213" s="3">
        <v>723419</v>
      </c>
      <c r="B17213" s="5" t="s">
        <v>10</v>
      </c>
    </row>
    <row r="17214" spans="1:2" x14ac:dyDescent="0.3">
      <c r="A17214" s="3">
        <v>1001865</v>
      </c>
      <c r="B17214" s="5" t="s">
        <v>416</v>
      </c>
    </row>
    <row r="17215" spans="1:2" x14ac:dyDescent="0.3">
      <c r="A17215" s="3">
        <v>790525</v>
      </c>
      <c r="B17215" s="5" t="s">
        <v>540</v>
      </c>
    </row>
    <row r="17216" spans="1:2" x14ac:dyDescent="0.3">
      <c r="A17216" s="3">
        <v>968739</v>
      </c>
      <c r="B17216" s="5" t="s">
        <v>108</v>
      </c>
    </row>
    <row r="17217" spans="1:2" x14ac:dyDescent="0.3">
      <c r="A17217" s="3">
        <v>968739</v>
      </c>
      <c r="B17217" s="5" t="s">
        <v>10</v>
      </c>
    </row>
    <row r="17218" spans="1:2" x14ac:dyDescent="0.3">
      <c r="A17218" s="3">
        <v>1032950</v>
      </c>
      <c r="B17218" s="5" t="s">
        <v>2138</v>
      </c>
    </row>
    <row r="17219" spans="1:2" x14ac:dyDescent="0.3">
      <c r="A17219" s="3">
        <v>743814</v>
      </c>
      <c r="B17219" s="5" t="s">
        <v>94</v>
      </c>
    </row>
    <row r="17220" spans="1:2" x14ac:dyDescent="0.3">
      <c r="A17220" s="3">
        <v>974961</v>
      </c>
      <c r="B17220" s="5" t="s">
        <v>10</v>
      </c>
    </row>
    <row r="17221" spans="1:2" x14ac:dyDescent="0.3">
      <c r="A17221" s="3">
        <v>1022128</v>
      </c>
      <c r="B17221" s="5" t="s">
        <v>2939</v>
      </c>
    </row>
    <row r="17222" spans="1:2" x14ac:dyDescent="0.3">
      <c r="A17222" s="3">
        <v>756681</v>
      </c>
      <c r="B17222" s="5" t="s">
        <v>51</v>
      </c>
    </row>
    <row r="17223" spans="1:2" x14ac:dyDescent="0.3">
      <c r="A17223" s="3">
        <v>756681</v>
      </c>
      <c r="B17223" s="5" t="s">
        <v>10</v>
      </c>
    </row>
    <row r="17224" spans="1:2" x14ac:dyDescent="0.3">
      <c r="A17224" s="3">
        <v>833593</v>
      </c>
      <c r="B17224" s="5" t="s">
        <v>94</v>
      </c>
    </row>
    <row r="17225" spans="1:2" x14ac:dyDescent="0.3">
      <c r="A17225" s="3">
        <v>1037837</v>
      </c>
      <c r="B17225" s="5" t="s">
        <v>3926</v>
      </c>
    </row>
    <row r="17226" spans="1:2" x14ac:dyDescent="0.3">
      <c r="A17226" s="3">
        <v>689700</v>
      </c>
      <c r="B17226" s="5" t="s">
        <v>10</v>
      </c>
    </row>
    <row r="17227" spans="1:2" x14ac:dyDescent="0.3">
      <c r="A17227" s="3">
        <v>1017794</v>
      </c>
      <c r="B17227" s="5" t="s">
        <v>411</v>
      </c>
    </row>
    <row r="17228" spans="1:2" x14ac:dyDescent="0.3">
      <c r="A17228" s="3">
        <v>817648</v>
      </c>
      <c r="B17228" s="5" t="s">
        <v>10</v>
      </c>
    </row>
    <row r="17229" spans="1:2" x14ac:dyDescent="0.3">
      <c r="A17229" s="3">
        <v>943822</v>
      </c>
      <c r="B17229" s="5" t="s">
        <v>416</v>
      </c>
    </row>
    <row r="17230" spans="1:2" x14ac:dyDescent="0.3">
      <c r="A17230" s="3">
        <v>943822</v>
      </c>
      <c r="B17230" s="5" t="s">
        <v>10</v>
      </c>
    </row>
    <row r="17231" spans="1:2" x14ac:dyDescent="0.3">
      <c r="A17231" s="3">
        <v>1005772</v>
      </c>
      <c r="B17231" s="5" t="s">
        <v>432</v>
      </c>
    </row>
    <row r="17232" spans="1:2" x14ac:dyDescent="0.3">
      <c r="A17232" s="3">
        <v>960700</v>
      </c>
      <c r="B17232" s="5" t="s">
        <v>144</v>
      </c>
    </row>
    <row r="17233" spans="1:2" x14ac:dyDescent="0.3">
      <c r="A17233" s="3">
        <v>949581</v>
      </c>
      <c r="B17233" s="5" t="s">
        <v>432</v>
      </c>
    </row>
    <row r="17234" spans="1:2" x14ac:dyDescent="0.3">
      <c r="A17234" s="3">
        <v>949581</v>
      </c>
      <c r="B17234" s="5" t="s">
        <v>10</v>
      </c>
    </row>
    <row r="17235" spans="1:2" x14ac:dyDescent="0.3">
      <c r="A17235" s="3">
        <v>661791</v>
      </c>
      <c r="B17235" s="5" t="s">
        <v>108</v>
      </c>
    </row>
    <row r="17236" spans="1:2" x14ac:dyDescent="0.3">
      <c r="A17236" s="3">
        <v>661791</v>
      </c>
      <c r="B17236" s="5" t="s">
        <v>51</v>
      </c>
    </row>
    <row r="17237" spans="1:2" x14ac:dyDescent="0.3">
      <c r="A17237" s="3">
        <v>664469</v>
      </c>
      <c r="B17237" s="5" t="s">
        <v>10</v>
      </c>
    </row>
    <row r="17238" spans="1:2" x14ac:dyDescent="0.3">
      <c r="A17238" s="3">
        <v>736732</v>
      </c>
      <c r="B17238" s="5" t="s">
        <v>94</v>
      </c>
    </row>
    <row r="17239" spans="1:2" x14ac:dyDescent="0.3">
      <c r="A17239" s="3">
        <v>997317</v>
      </c>
      <c r="B17239" s="5" t="s">
        <v>144</v>
      </c>
    </row>
    <row r="17240" spans="1:2" x14ac:dyDescent="0.3">
      <c r="A17240" s="3">
        <v>626872</v>
      </c>
      <c r="B17240" s="5" t="s">
        <v>94</v>
      </c>
    </row>
    <row r="17241" spans="1:2" x14ac:dyDescent="0.3">
      <c r="A17241" s="3">
        <v>788752</v>
      </c>
      <c r="B17241" s="5" t="s">
        <v>1109</v>
      </c>
    </row>
    <row r="17242" spans="1:2" x14ac:dyDescent="0.3">
      <c r="A17242" s="3">
        <v>788752</v>
      </c>
      <c r="B17242" s="5" t="s">
        <v>263</v>
      </c>
    </row>
    <row r="17243" spans="1:2" x14ac:dyDescent="0.3">
      <c r="A17243" s="3">
        <v>894169</v>
      </c>
      <c r="B17243" s="5" t="s">
        <v>10</v>
      </c>
    </row>
    <row r="17244" spans="1:2" x14ac:dyDescent="0.3">
      <c r="A17244" s="3">
        <v>656663</v>
      </c>
      <c r="B17244" s="5" t="s">
        <v>10</v>
      </c>
    </row>
    <row r="17245" spans="1:2" x14ac:dyDescent="0.3">
      <c r="A17245" s="3">
        <v>1058732</v>
      </c>
      <c r="B17245" s="5" t="s">
        <v>10</v>
      </c>
    </row>
    <row r="17246" spans="1:2" x14ac:dyDescent="0.3">
      <c r="A17246" s="3">
        <v>887357</v>
      </c>
      <c r="B17246" s="5" t="s">
        <v>10</v>
      </c>
    </row>
    <row r="17247" spans="1:2" x14ac:dyDescent="0.3">
      <c r="A17247" s="3">
        <v>1030613</v>
      </c>
      <c r="B17247" s="5" t="s">
        <v>1540</v>
      </c>
    </row>
    <row r="17248" spans="1:2" x14ac:dyDescent="0.3">
      <c r="A17248" s="3">
        <v>1030613</v>
      </c>
      <c r="B17248" s="5" t="s">
        <v>956</v>
      </c>
    </row>
    <row r="17249" spans="1:2" x14ac:dyDescent="0.3">
      <c r="A17249" s="3">
        <v>633374</v>
      </c>
      <c r="B17249" s="5" t="s">
        <v>94</v>
      </c>
    </row>
    <row r="17250" spans="1:2" x14ac:dyDescent="0.3">
      <c r="A17250" s="3">
        <v>809107</v>
      </c>
      <c r="B17250" s="5" t="s">
        <v>432</v>
      </c>
    </row>
    <row r="17251" spans="1:2" x14ac:dyDescent="0.3">
      <c r="A17251" s="3">
        <v>809107</v>
      </c>
      <c r="B17251" s="5" t="s">
        <v>10</v>
      </c>
    </row>
    <row r="17252" spans="1:2" x14ac:dyDescent="0.3">
      <c r="A17252" s="3">
        <v>880313</v>
      </c>
      <c r="B17252" s="5" t="s">
        <v>1036</v>
      </c>
    </row>
    <row r="17253" spans="1:2" x14ac:dyDescent="0.3">
      <c r="A17253" s="3">
        <v>762968</v>
      </c>
      <c r="B17253" s="5" t="s">
        <v>10</v>
      </c>
    </row>
    <row r="17254" spans="1:2" x14ac:dyDescent="0.3">
      <c r="A17254" s="3">
        <v>929170</v>
      </c>
      <c r="B17254" s="5" t="s">
        <v>10</v>
      </c>
    </row>
    <row r="17255" spans="1:2" x14ac:dyDescent="0.3">
      <c r="A17255" s="3">
        <v>929170</v>
      </c>
      <c r="B17255" s="5" t="s">
        <v>432</v>
      </c>
    </row>
    <row r="17256" spans="1:2" x14ac:dyDescent="0.3">
      <c r="A17256" s="3">
        <v>949983</v>
      </c>
      <c r="B17256" s="5" t="s">
        <v>3926</v>
      </c>
    </row>
    <row r="17257" spans="1:2" x14ac:dyDescent="0.3">
      <c r="A17257" s="3">
        <v>800937</v>
      </c>
      <c r="B17257" s="5" t="s">
        <v>10</v>
      </c>
    </row>
    <row r="17258" spans="1:2" x14ac:dyDescent="0.3">
      <c r="A17258" s="3">
        <v>862491</v>
      </c>
      <c r="B17258" s="5" t="s">
        <v>10</v>
      </c>
    </row>
    <row r="17259" spans="1:2" x14ac:dyDescent="0.3">
      <c r="A17259" s="3">
        <v>943221</v>
      </c>
      <c r="B17259" s="5" t="s">
        <v>74</v>
      </c>
    </row>
    <row r="17260" spans="1:2" x14ac:dyDescent="0.3">
      <c r="A17260" s="3">
        <v>1010821</v>
      </c>
      <c r="B17260" s="5" t="s">
        <v>10</v>
      </c>
    </row>
    <row r="17261" spans="1:2" x14ac:dyDescent="0.3">
      <c r="A17261" s="3">
        <v>1015936</v>
      </c>
      <c r="B17261" s="5" t="s">
        <v>750</v>
      </c>
    </row>
    <row r="17262" spans="1:2" x14ac:dyDescent="0.3">
      <c r="A17262" s="3">
        <v>874743</v>
      </c>
      <c r="B17262" s="5" t="s">
        <v>144</v>
      </c>
    </row>
    <row r="17263" spans="1:2" x14ac:dyDescent="0.3">
      <c r="A17263" s="3">
        <v>874745</v>
      </c>
      <c r="B17263" s="5" t="s">
        <v>144</v>
      </c>
    </row>
    <row r="17264" spans="1:2" x14ac:dyDescent="0.3">
      <c r="A17264" s="3">
        <v>727340</v>
      </c>
      <c r="B17264" s="5" t="s">
        <v>94</v>
      </c>
    </row>
    <row r="17265" spans="1:2" x14ac:dyDescent="0.3">
      <c r="A17265" s="3">
        <v>532710</v>
      </c>
      <c r="B17265" s="5" t="s">
        <v>10</v>
      </c>
    </row>
    <row r="17266" spans="1:2" x14ac:dyDescent="0.3">
      <c r="A17266" s="3">
        <v>976720</v>
      </c>
      <c r="B17266" s="5" t="s">
        <v>1540</v>
      </c>
    </row>
    <row r="17267" spans="1:2" x14ac:dyDescent="0.3">
      <c r="A17267" s="3">
        <v>976720</v>
      </c>
      <c r="B17267" s="5" t="s">
        <v>108</v>
      </c>
    </row>
    <row r="17268" spans="1:2" x14ac:dyDescent="0.3">
      <c r="A17268" s="3">
        <v>976720</v>
      </c>
      <c r="B17268" s="5" t="s">
        <v>16177</v>
      </c>
    </row>
    <row r="17269" spans="1:2" x14ac:dyDescent="0.3">
      <c r="A17269" s="3">
        <v>916605</v>
      </c>
      <c r="B17269" s="5" t="s">
        <v>10311</v>
      </c>
    </row>
    <row r="17270" spans="1:2" x14ac:dyDescent="0.3">
      <c r="A17270" s="3">
        <v>916605</v>
      </c>
      <c r="B17270" s="5" t="s">
        <v>416</v>
      </c>
    </row>
    <row r="17271" spans="1:2" x14ac:dyDescent="0.3">
      <c r="A17271" s="3">
        <v>916605</v>
      </c>
      <c r="B17271" s="5" t="s">
        <v>10</v>
      </c>
    </row>
    <row r="17272" spans="1:2" x14ac:dyDescent="0.3">
      <c r="A17272" s="3">
        <v>942951</v>
      </c>
      <c r="B17272" s="5" t="s">
        <v>411</v>
      </c>
    </row>
    <row r="17273" spans="1:2" x14ac:dyDescent="0.3">
      <c r="A17273" s="3">
        <v>893228</v>
      </c>
      <c r="B17273" s="5" t="s">
        <v>10</v>
      </c>
    </row>
    <row r="17274" spans="1:2" x14ac:dyDescent="0.3">
      <c r="A17274" s="3">
        <v>872542</v>
      </c>
      <c r="B17274" s="5" t="s">
        <v>10</v>
      </c>
    </row>
    <row r="17275" spans="1:2" x14ac:dyDescent="0.3">
      <c r="A17275" s="3">
        <v>848791</v>
      </c>
      <c r="B17275" s="5" t="s">
        <v>367</v>
      </c>
    </row>
    <row r="17276" spans="1:2" x14ac:dyDescent="0.3">
      <c r="A17276" s="3">
        <v>848791</v>
      </c>
      <c r="B17276" s="5" t="s">
        <v>416</v>
      </c>
    </row>
    <row r="17277" spans="1:2" x14ac:dyDescent="0.3">
      <c r="A17277" s="3">
        <v>848791</v>
      </c>
      <c r="B17277" s="5" t="s">
        <v>10</v>
      </c>
    </row>
    <row r="17278" spans="1:2" x14ac:dyDescent="0.3">
      <c r="A17278" s="3">
        <v>960258</v>
      </c>
      <c r="B17278" s="5" t="s">
        <v>19778</v>
      </c>
    </row>
    <row r="17279" spans="1:2" x14ac:dyDescent="0.3">
      <c r="A17279" s="3">
        <v>960258</v>
      </c>
      <c r="B17279" s="5" t="s">
        <v>10</v>
      </c>
    </row>
    <row r="17280" spans="1:2" x14ac:dyDescent="0.3">
      <c r="A17280" s="3">
        <v>961420</v>
      </c>
      <c r="B17280" s="5" t="s">
        <v>144</v>
      </c>
    </row>
    <row r="17281" spans="1:2" x14ac:dyDescent="0.3">
      <c r="A17281" s="3">
        <v>985932</v>
      </c>
      <c r="B17281" s="5" t="s">
        <v>3926</v>
      </c>
    </row>
    <row r="17282" spans="1:2" x14ac:dyDescent="0.3">
      <c r="A17282" s="3">
        <v>615904</v>
      </c>
      <c r="B17282" s="5" t="s">
        <v>411</v>
      </c>
    </row>
    <row r="17283" spans="1:2" x14ac:dyDescent="0.3">
      <c r="A17283" s="3">
        <v>615904</v>
      </c>
      <c r="B17283" s="5" t="s">
        <v>10</v>
      </c>
    </row>
    <row r="17284" spans="1:2" x14ac:dyDescent="0.3">
      <c r="A17284" s="3">
        <v>960875</v>
      </c>
      <c r="B17284" s="5" t="s">
        <v>51</v>
      </c>
    </row>
    <row r="17285" spans="1:2" x14ac:dyDescent="0.3">
      <c r="A17285" s="3">
        <v>889699</v>
      </c>
      <c r="B17285" s="5" t="s">
        <v>1109</v>
      </c>
    </row>
    <row r="17286" spans="1:2" x14ac:dyDescent="0.3">
      <c r="A17286" s="3">
        <v>889699</v>
      </c>
      <c r="B17286" s="5" t="s">
        <v>19764</v>
      </c>
    </row>
    <row r="17287" spans="1:2" x14ac:dyDescent="0.3">
      <c r="A17287" s="3">
        <v>889699</v>
      </c>
      <c r="B17287" s="5" t="s">
        <v>108</v>
      </c>
    </row>
    <row r="17288" spans="1:2" x14ac:dyDescent="0.3">
      <c r="A17288" s="3">
        <v>889699</v>
      </c>
      <c r="B17288" s="5" t="s">
        <v>284</v>
      </c>
    </row>
    <row r="17289" spans="1:2" x14ac:dyDescent="0.3">
      <c r="A17289" s="3">
        <v>889699</v>
      </c>
      <c r="B17289" s="5" t="s">
        <v>750</v>
      </c>
    </row>
    <row r="17290" spans="1:2" x14ac:dyDescent="0.3">
      <c r="A17290" s="3">
        <v>1010823</v>
      </c>
      <c r="B17290" s="5" t="s">
        <v>10</v>
      </c>
    </row>
    <row r="17291" spans="1:2" x14ac:dyDescent="0.3">
      <c r="A17291" s="3">
        <v>898308</v>
      </c>
      <c r="B17291" s="5" t="s">
        <v>10</v>
      </c>
    </row>
    <row r="17292" spans="1:2" x14ac:dyDescent="0.3">
      <c r="A17292" s="3">
        <v>800510</v>
      </c>
      <c r="B17292" s="5" t="s">
        <v>10</v>
      </c>
    </row>
    <row r="17293" spans="1:2" x14ac:dyDescent="0.3">
      <c r="A17293" s="3">
        <v>777831</v>
      </c>
      <c r="B17293" s="5" t="s">
        <v>10</v>
      </c>
    </row>
    <row r="17294" spans="1:2" x14ac:dyDescent="0.3">
      <c r="A17294" s="3">
        <v>836009</v>
      </c>
      <c r="B17294" s="5" t="s">
        <v>1109</v>
      </c>
    </row>
    <row r="17295" spans="1:2" x14ac:dyDescent="0.3">
      <c r="A17295" s="3">
        <v>836009</v>
      </c>
      <c r="B17295" s="5" t="s">
        <v>3578</v>
      </c>
    </row>
    <row r="17296" spans="1:2" x14ac:dyDescent="0.3">
      <c r="A17296" s="3">
        <v>840882</v>
      </c>
      <c r="B17296" s="5" t="s">
        <v>416</v>
      </c>
    </row>
    <row r="17297" spans="1:2" x14ac:dyDescent="0.3">
      <c r="A17297" s="3">
        <v>1018494</v>
      </c>
      <c r="B17297" s="5" t="s">
        <v>10</v>
      </c>
    </row>
    <row r="17298" spans="1:2" x14ac:dyDescent="0.3">
      <c r="A17298" s="3">
        <v>1010819</v>
      </c>
      <c r="B17298" s="5" t="s">
        <v>10</v>
      </c>
    </row>
    <row r="17299" spans="1:2" x14ac:dyDescent="0.3">
      <c r="A17299" s="3">
        <v>987750</v>
      </c>
      <c r="B17299" s="5" t="s">
        <v>51</v>
      </c>
    </row>
    <row r="17300" spans="1:2" x14ac:dyDescent="0.3">
      <c r="A17300" s="3">
        <v>801965</v>
      </c>
      <c r="B17300" s="5" t="s">
        <v>416</v>
      </c>
    </row>
    <row r="17301" spans="1:2" x14ac:dyDescent="0.3">
      <c r="A17301" s="3">
        <v>801965</v>
      </c>
      <c r="B17301" s="5" t="s">
        <v>10</v>
      </c>
    </row>
    <row r="17302" spans="1:2" x14ac:dyDescent="0.3">
      <c r="A17302" s="3">
        <v>848123</v>
      </c>
      <c r="B17302" s="5" t="s">
        <v>367</v>
      </c>
    </row>
    <row r="17303" spans="1:2" x14ac:dyDescent="0.3">
      <c r="A17303" s="3">
        <v>848123</v>
      </c>
      <c r="B17303" s="5" t="s">
        <v>10</v>
      </c>
    </row>
    <row r="17304" spans="1:2" x14ac:dyDescent="0.3">
      <c r="A17304" s="3">
        <v>893370</v>
      </c>
      <c r="B17304" s="5" t="s">
        <v>1036</v>
      </c>
    </row>
    <row r="17305" spans="1:2" x14ac:dyDescent="0.3">
      <c r="A17305" s="3">
        <v>893370</v>
      </c>
      <c r="B17305" s="5" t="s">
        <v>1198</v>
      </c>
    </row>
    <row r="17306" spans="1:2" x14ac:dyDescent="0.3">
      <c r="A17306" s="3">
        <v>893370</v>
      </c>
      <c r="B17306" s="5" t="s">
        <v>10</v>
      </c>
    </row>
    <row r="17307" spans="1:2" x14ac:dyDescent="0.3">
      <c r="A17307" s="3">
        <v>975120</v>
      </c>
      <c r="B17307" s="5" t="s">
        <v>51</v>
      </c>
    </row>
    <row r="17308" spans="1:2" x14ac:dyDescent="0.3">
      <c r="A17308" s="3">
        <v>975120</v>
      </c>
      <c r="B17308" s="5" t="s">
        <v>10</v>
      </c>
    </row>
    <row r="17309" spans="1:2" x14ac:dyDescent="0.3">
      <c r="A17309" s="3">
        <v>920394</v>
      </c>
      <c r="B17309" s="5" t="s">
        <v>880</v>
      </c>
    </row>
    <row r="17310" spans="1:2" x14ac:dyDescent="0.3">
      <c r="A17310" s="3">
        <v>829410</v>
      </c>
      <c r="B17310" s="5" t="s">
        <v>10</v>
      </c>
    </row>
    <row r="17311" spans="1:2" x14ac:dyDescent="0.3">
      <c r="A17311" s="3">
        <v>913205</v>
      </c>
      <c r="B17311" s="5" t="s">
        <v>10</v>
      </c>
    </row>
    <row r="17312" spans="1:2" x14ac:dyDescent="0.3">
      <c r="A17312" s="3">
        <v>682201</v>
      </c>
      <c r="B17312" s="5" t="s">
        <v>12820</v>
      </c>
    </row>
    <row r="17313" spans="1:2" x14ac:dyDescent="0.3">
      <c r="A17313" s="3">
        <v>1013228</v>
      </c>
      <c r="B17313" s="5" t="s">
        <v>416</v>
      </c>
    </row>
    <row r="17314" spans="1:2" x14ac:dyDescent="0.3">
      <c r="A17314" s="3">
        <v>628878</v>
      </c>
      <c r="B17314" s="5" t="s">
        <v>3037</v>
      </c>
    </row>
    <row r="17315" spans="1:2" x14ac:dyDescent="0.3">
      <c r="A17315" s="3">
        <v>628878</v>
      </c>
      <c r="B17315" s="5" t="s">
        <v>10</v>
      </c>
    </row>
    <row r="17316" spans="1:2" x14ac:dyDescent="0.3">
      <c r="A17316" s="3">
        <v>754609</v>
      </c>
      <c r="B17316" s="5" t="s">
        <v>1540</v>
      </c>
    </row>
    <row r="17317" spans="1:2" x14ac:dyDescent="0.3">
      <c r="A17317" s="3">
        <v>754609</v>
      </c>
      <c r="B17317" s="5" t="s">
        <v>432</v>
      </c>
    </row>
    <row r="17318" spans="1:2" x14ac:dyDescent="0.3">
      <c r="A17318" s="3">
        <v>754609</v>
      </c>
      <c r="B17318" s="5" t="s">
        <v>108</v>
      </c>
    </row>
    <row r="17319" spans="1:2" x14ac:dyDescent="0.3">
      <c r="A17319" s="3">
        <v>754609</v>
      </c>
      <c r="B17319" s="5" t="s">
        <v>2805</v>
      </c>
    </row>
    <row r="17320" spans="1:2" x14ac:dyDescent="0.3">
      <c r="A17320" s="3">
        <v>754609</v>
      </c>
      <c r="B17320" s="5" t="s">
        <v>416</v>
      </c>
    </row>
    <row r="17321" spans="1:2" x14ac:dyDescent="0.3">
      <c r="A17321" s="3">
        <v>820446</v>
      </c>
      <c r="B17321" s="5" t="s">
        <v>416</v>
      </c>
    </row>
    <row r="17322" spans="1:2" x14ac:dyDescent="0.3">
      <c r="A17322" s="3">
        <v>928344</v>
      </c>
      <c r="B17322" s="5" t="s">
        <v>10</v>
      </c>
    </row>
    <row r="17323" spans="1:2" x14ac:dyDescent="0.3">
      <c r="A17323" s="3">
        <v>823999</v>
      </c>
      <c r="B17323" s="5" t="s">
        <v>540</v>
      </c>
    </row>
    <row r="17324" spans="1:2" x14ac:dyDescent="0.3">
      <c r="A17324" s="3">
        <v>921360</v>
      </c>
      <c r="B17324" s="5" t="s">
        <v>10</v>
      </c>
    </row>
    <row r="17325" spans="1:2" x14ac:dyDescent="0.3">
      <c r="A17325" s="3">
        <v>1011679</v>
      </c>
      <c r="B17325" s="5" t="s">
        <v>10</v>
      </c>
    </row>
    <row r="17326" spans="1:2" x14ac:dyDescent="0.3">
      <c r="A17326" s="3">
        <v>846967</v>
      </c>
      <c r="B17326" s="5" t="s">
        <v>144</v>
      </c>
    </row>
    <row r="17327" spans="1:2" x14ac:dyDescent="0.3">
      <c r="A17327" s="3">
        <v>511817</v>
      </c>
      <c r="B17327" s="5" t="s">
        <v>10</v>
      </c>
    </row>
    <row r="17328" spans="1:2" x14ac:dyDescent="0.3">
      <c r="A17328" s="3">
        <v>826769</v>
      </c>
      <c r="B17328" s="5" t="s">
        <v>10</v>
      </c>
    </row>
    <row r="17329" spans="1:2" x14ac:dyDescent="0.3">
      <c r="A17329" s="3">
        <v>937013</v>
      </c>
      <c r="B17329" s="5" t="s">
        <v>411</v>
      </c>
    </row>
    <row r="17330" spans="1:2" x14ac:dyDescent="0.3">
      <c r="A17330" s="3">
        <v>1019836</v>
      </c>
      <c r="B17330" s="5" t="s">
        <v>10</v>
      </c>
    </row>
    <row r="17331" spans="1:2" x14ac:dyDescent="0.3">
      <c r="A17331" s="3">
        <v>1006161</v>
      </c>
      <c r="B17331" s="5" t="s">
        <v>367</v>
      </c>
    </row>
    <row r="17332" spans="1:2" x14ac:dyDescent="0.3">
      <c r="A17332" s="3">
        <v>1006161</v>
      </c>
      <c r="B17332" s="5" t="s">
        <v>416</v>
      </c>
    </row>
    <row r="17333" spans="1:2" x14ac:dyDescent="0.3">
      <c r="A17333" s="3">
        <v>819876</v>
      </c>
      <c r="B17333" s="5" t="s">
        <v>432</v>
      </c>
    </row>
    <row r="17334" spans="1:2" x14ac:dyDescent="0.3">
      <c r="A17334" s="3">
        <v>819876</v>
      </c>
      <c r="B17334" s="5" t="s">
        <v>883</v>
      </c>
    </row>
    <row r="17335" spans="1:2" x14ac:dyDescent="0.3">
      <c r="A17335" s="3">
        <v>819876</v>
      </c>
      <c r="B17335" s="5" t="s">
        <v>416</v>
      </c>
    </row>
    <row r="17336" spans="1:2" x14ac:dyDescent="0.3">
      <c r="A17336" s="3">
        <v>759507</v>
      </c>
      <c r="B17336" s="5" t="s">
        <v>10</v>
      </c>
    </row>
    <row r="17337" spans="1:2" x14ac:dyDescent="0.3">
      <c r="A17337" s="3">
        <v>903939</v>
      </c>
      <c r="B17337" s="5" t="s">
        <v>144</v>
      </c>
    </row>
    <row r="17338" spans="1:2" x14ac:dyDescent="0.3">
      <c r="A17338" s="3">
        <v>981588</v>
      </c>
      <c r="B17338" s="5" t="s">
        <v>877</v>
      </c>
    </row>
    <row r="17339" spans="1:2" x14ac:dyDescent="0.3">
      <c r="A17339" s="3">
        <v>948635</v>
      </c>
      <c r="B17339" s="5" t="s">
        <v>94</v>
      </c>
    </row>
    <row r="17340" spans="1:2" x14ac:dyDescent="0.3">
      <c r="A17340" s="3">
        <v>844075</v>
      </c>
      <c r="B17340" s="5" t="s">
        <v>411</v>
      </c>
    </row>
    <row r="17341" spans="1:2" x14ac:dyDescent="0.3">
      <c r="A17341" s="3">
        <v>844075</v>
      </c>
      <c r="B17341" s="5" t="s">
        <v>10</v>
      </c>
    </row>
    <row r="17342" spans="1:2" x14ac:dyDescent="0.3">
      <c r="A17342" s="3">
        <v>811631</v>
      </c>
      <c r="B17342" s="5" t="s">
        <v>367</v>
      </c>
    </row>
    <row r="17343" spans="1:2" x14ac:dyDescent="0.3">
      <c r="A17343" s="3">
        <v>811631</v>
      </c>
      <c r="B17343" s="5" t="s">
        <v>2138</v>
      </c>
    </row>
    <row r="17344" spans="1:2" x14ac:dyDescent="0.3">
      <c r="A17344" s="3">
        <v>811631</v>
      </c>
      <c r="B17344" s="5" t="s">
        <v>416</v>
      </c>
    </row>
    <row r="17345" spans="1:2" x14ac:dyDescent="0.3">
      <c r="A17345" s="3">
        <v>811631</v>
      </c>
      <c r="B17345" s="5" t="s">
        <v>10</v>
      </c>
    </row>
    <row r="17346" spans="1:2" x14ac:dyDescent="0.3">
      <c r="A17346" s="3">
        <v>597845</v>
      </c>
      <c r="B17346" s="5" t="s">
        <v>877</v>
      </c>
    </row>
    <row r="17347" spans="1:2" x14ac:dyDescent="0.3">
      <c r="A17347" s="3">
        <v>396194</v>
      </c>
      <c r="B17347" s="5" t="s">
        <v>1540</v>
      </c>
    </row>
    <row r="17348" spans="1:2" x14ac:dyDescent="0.3">
      <c r="A17348" s="3">
        <v>396194</v>
      </c>
      <c r="B17348" s="5" t="s">
        <v>411</v>
      </c>
    </row>
    <row r="17349" spans="1:2" x14ac:dyDescent="0.3">
      <c r="A17349" s="3">
        <v>396194</v>
      </c>
      <c r="B17349" s="5" t="s">
        <v>284</v>
      </c>
    </row>
    <row r="17350" spans="1:2" x14ac:dyDescent="0.3">
      <c r="A17350" s="3">
        <v>396194</v>
      </c>
      <c r="B17350" s="5" t="s">
        <v>540</v>
      </c>
    </row>
    <row r="17351" spans="1:2" x14ac:dyDescent="0.3">
      <c r="A17351" s="3">
        <v>396194</v>
      </c>
      <c r="B17351" s="5" t="s">
        <v>144</v>
      </c>
    </row>
    <row r="17352" spans="1:2" x14ac:dyDescent="0.3">
      <c r="A17352" s="3">
        <v>396194</v>
      </c>
      <c r="B17352" s="5" t="s">
        <v>956</v>
      </c>
    </row>
    <row r="17353" spans="1:2" x14ac:dyDescent="0.3">
      <c r="A17353" s="3">
        <v>1006851</v>
      </c>
      <c r="B17353" s="5" t="s">
        <v>1523</v>
      </c>
    </row>
    <row r="17354" spans="1:2" x14ac:dyDescent="0.3">
      <c r="A17354" s="3">
        <v>803104</v>
      </c>
      <c r="B17354" s="5" t="s">
        <v>10</v>
      </c>
    </row>
    <row r="17355" spans="1:2" x14ac:dyDescent="0.3">
      <c r="A17355" s="3">
        <v>896485</v>
      </c>
      <c r="B17355" s="5" t="s">
        <v>108</v>
      </c>
    </row>
    <row r="17356" spans="1:2" x14ac:dyDescent="0.3">
      <c r="A17356" s="3">
        <v>820912</v>
      </c>
      <c r="B17356" s="5" t="s">
        <v>416</v>
      </c>
    </row>
    <row r="17357" spans="1:2" x14ac:dyDescent="0.3">
      <c r="A17357" s="3">
        <v>820912</v>
      </c>
      <c r="B17357" s="5" t="s">
        <v>10</v>
      </c>
    </row>
    <row r="17358" spans="1:2" x14ac:dyDescent="0.3">
      <c r="A17358" s="3">
        <v>1015606</v>
      </c>
      <c r="B17358" s="5" t="s">
        <v>10</v>
      </c>
    </row>
    <row r="17359" spans="1:2" x14ac:dyDescent="0.3">
      <c r="A17359" s="3">
        <v>740952</v>
      </c>
      <c r="B17359" s="5" t="s">
        <v>432</v>
      </c>
    </row>
    <row r="17360" spans="1:2" x14ac:dyDescent="0.3">
      <c r="A17360" s="3">
        <v>740952</v>
      </c>
      <c r="B17360" s="5" t="s">
        <v>3037</v>
      </c>
    </row>
    <row r="17361" spans="1:2" x14ac:dyDescent="0.3">
      <c r="A17361" s="3">
        <v>740952</v>
      </c>
      <c r="B17361" s="5" t="s">
        <v>10</v>
      </c>
    </row>
    <row r="17362" spans="1:2" x14ac:dyDescent="0.3">
      <c r="A17362" s="3">
        <v>691683</v>
      </c>
      <c r="B17362" s="5" t="s">
        <v>10</v>
      </c>
    </row>
    <row r="17363" spans="1:2" x14ac:dyDescent="0.3">
      <c r="A17363" s="3">
        <v>910858</v>
      </c>
      <c r="B17363" s="5" t="s">
        <v>416</v>
      </c>
    </row>
    <row r="17364" spans="1:2" x14ac:dyDescent="0.3">
      <c r="A17364" s="3">
        <v>910858</v>
      </c>
      <c r="B17364" s="5" t="s">
        <v>10</v>
      </c>
    </row>
    <row r="17365" spans="1:2" x14ac:dyDescent="0.3">
      <c r="A17365" s="3">
        <v>730167</v>
      </c>
      <c r="B17365" s="5" t="s">
        <v>367</v>
      </c>
    </row>
    <row r="17366" spans="1:2" x14ac:dyDescent="0.3">
      <c r="A17366" s="3">
        <v>1026563</v>
      </c>
      <c r="B17366" s="5" t="s">
        <v>51</v>
      </c>
    </row>
    <row r="17367" spans="1:2" x14ac:dyDescent="0.3">
      <c r="A17367" s="3">
        <v>890656</v>
      </c>
      <c r="B17367" s="5" t="s">
        <v>10</v>
      </c>
    </row>
    <row r="17368" spans="1:2" x14ac:dyDescent="0.3">
      <c r="A17368" s="3">
        <v>805327</v>
      </c>
      <c r="B17368" s="5" t="s">
        <v>10</v>
      </c>
    </row>
    <row r="17369" spans="1:2" x14ac:dyDescent="0.3">
      <c r="A17369" s="3">
        <v>888195</v>
      </c>
      <c r="B17369" s="5" t="s">
        <v>416</v>
      </c>
    </row>
    <row r="17370" spans="1:2" x14ac:dyDescent="0.3">
      <c r="A17370" s="3">
        <v>888195</v>
      </c>
      <c r="B17370" s="5" t="s">
        <v>10</v>
      </c>
    </row>
    <row r="17371" spans="1:2" x14ac:dyDescent="0.3">
      <c r="A17371" s="3">
        <v>942012</v>
      </c>
      <c r="B17371" s="5" t="s">
        <v>3367</v>
      </c>
    </row>
    <row r="17372" spans="1:2" x14ac:dyDescent="0.3">
      <c r="A17372" s="3">
        <v>942012</v>
      </c>
      <c r="B17372" s="5" t="s">
        <v>416</v>
      </c>
    </row>
    <row r="17373" spans="1:2" x14ac:dyDescent="0.3">
      <c r="A17373" s="3">
        <v>928123</v>
      </c>
      <c r="B17373" s="5" t="s">
        <v>411</v>
      </c>
    </row>
    <row r="17374" spans="1:2" x14ac:dyDescent="0.3">
      <c r="A17374" s="3">
        <v>928123</v>
      </c>
      <c r="B17374" s="5" t="s">
        <v>784</v>
      </c>
    </row>
    <row r="17375" spans="1:2" x14ac:dyDescent="0.3">
      <c r="A17375" s="3">
        <v>931599</v>
      </c>
      <c r="B17375" s="5" t="s">
        <v>3926</v>
      </c>
    </row>
    <row r="17376" spans="1:2" x14ac:dyDescent="0.3">
      <c r="A17376" s="3">
        <v>926916</v>
      </c>
      <c r="B17376" s="5" t="s">
        <v>144</v>
      </c>
    </row>
    <row r="17377" spans="1:2" x14ac:dyDescent="0.3">
      <c r="A17377" s="3">
        <v>585378</v>
      </c>
      <c r="B17377" s="5" t="s">
        <v>10</v>
      </c>
    </row>
    <row r="17378" spans="1:2" x14ac:dyDescent="0.3">
      <c r="A17378" s="3">
        <v>1040330</v>
      </c>
      <c r="B17378" s="5" t="s">
        <v>1845</v>
      </c>
    </row>
    <row r="17379" spans="1:2" x14ac:dyDescent="0.3">
      <c r="A17379" s="3">
        <v>772272</v>
      </c>
      <c r="B17379" s="5" t="s">
        <v>10</v>
      </c>
    </row>
    <row r="17380" spans="1:2" x14ac:dyDescent="0.3">
      <c r="A17380" s="3">
        <v>837881</v>
      </c>
      <c r="B17380" s="5" t="s">
        <v>10</v>
      </c>
    </row>
    <row r="17381" spans="1:2" x14ac:dyDescent="0.3">
      <c r="A17381" s="3">
        <v>947166</v>
      </c>
      <c r="B17381" s="5" t="s">
        <v>144</v>
      </c>
    </row>
    <row r="17382" spans="1:2" x14ac:dyDescent="0.3">
      <c r="A17382" s="3">
        <v>698128</v>
      </c>
      <c r="B17382" s="5" t="s">
        <v>432</v>
      </c>
    </row>
    <row r="17383" spans="1:2" x14ac:dyDescent="0.3">
      <c r="A17383" s="3">
        <v>698128</v>
      </c>
      <c r="B17383" s="5" t="s">
        <v>1265</v>
      </c>
    </row>
    <row r="17384" spans="1:2" x14ac:dyDescent="0.3">
      <c r="A17384" s="3">
        <v>698128</v>
      </c>
      <c r="B17384" s="5" t="s">
        <v>10</v>
      </c>
    </row>
    <row r="17385" spans="1:2" x14ac:dyDescent="0.3">
      <c r="A17385" s="3">
        <v>709716</v>
      </c>
      <c r="B17385" s="5" t="s">
        <v>220</v>
      </c>
    </row>
    <row r="17386" spans="1:2" x14ac:dyDescent="0.3">
      <c r="A17386" s="3">
        <v>778106</v>
      </c>
      <c r="B17386" s="5" t="s">
        <v>10</v>
      </c>
    </row>
    <row r="17387" spans="1:2" x14ac:dyDescent="0.3">
      <c r="A17387" s="3">
        <v>931954</v>
      </c>
      <c r="B17387" s="5" t="s">
        <v>51</v>
      </c>
    </row>
    <row r="17388" spans="1:2" x14ac:dyDescent="0.3">
      <c r="A17388" s="3">
        <v>879538</v>
      </c>
      <c r="B17388" s="5" t="s">
        <v>432</v>
      </c>
    </row>
    <row r="17389" spans="1:2" x14ac:dyDescent="0.3">
      <c r="A17389" s="3">
        <v>879538</v>
      </c>
      <c r="B17389" s="5" t="s">
        <v>10</v>
      </c>
    </row>
    <row r="17390" spans="1:2" x14ac:dyDescent="0.3">
      <c r="A17390" s="3">
        <v>880841</v>
      </c>
      <c r="B17390" s="5" t="s">
        <v>10</v>
      </c>
    </row>
    <row r="17391" spans="1:2" x14ac:dyDescent="0.3">
      <c r="A17391" s="3">
        <v>760517</v>
      </c>
      <c r="B17391" s="5" t="s">
        <v>94</v>
      </c>
    </row>
    <row r="17392" spans="1:2" x14ac:dyDescent="0.3">
      <c r="A17392" s="3">
        <v>678287</v>
      </c>
      <c r="B17392" s="5" t="s">
        <v>784</v>
      </c>
    </row>
    <row r="17393" spans="1:2" x14ac:dyDescent="0.3">
      <c r="A17393" s="3">
        <v>678287</v>
      </c>
      <c r="B17393" s="5" t="s">
        <v>416</v>
      </c>
    </row>
    <row r="17394" spans="1:2" x14ac:dyDescent="0.3">
      <c r="A17394" s="3">
        <v>678287</v>
      </c>
      <c r="B17394" s="5" t="s">
        <v>10</v>
      </c>
    </row>
    <row r="17395" spans="1:2" x14ac:dyDescent="0.3">
      <c r="A17395" s="3">
        <v>1027014</v>
      </c>
      <c r="B17395" s="5" t="s">
        <v>432</v>
      </c>
    </row>
    <row r="17396" spans="1:2" x14ac:dyDescent="0.3">
      <c r="A17396" s="3">
        <v>1027014</v>
      </c>
      <c r="B17396" s="5" t="s">
        <v>416</v>
      </c>
    </row>
    <row r="17397" spans="1:2" x14ac:dyDescent="0.3">
      <c r="A17397" s="3">
        <v>1027014</v>
      </c>
      <c r="B17397" s="5" t="s">
        <v>10</v>
      </c>
    </row>
    <row r="17398" spans="1:2" x14ac:dyDescent="0.3">
      <c r="A17398" s="3">
        <v>801913</v>
      </c>
      <c r="B17398" s="5" t="s">
        <v>10</v>
      </c>
    </row>
    <row r="17399" spans="1:2" x14ac:dyDescent="0.3">
      <c r="A17399" s="3">
        <v>995906</v>
      </c>
      <c r="B17399" s="5" t="s">
        <v>10</v>
      </c>
    </row>
    <row r="17400" spans="1:2" x14ac:dyDescent="0.3">
      <c r="A17400" s="3">
        <v>934641</v>
      </c>
      <c r="B17400" s="5" t="s">
        <v>10</v>
      </c>
    </row>
    <row r="17401" spans="1:2" x14ac:dyDescent="0.3">
      <c r="A17401" s="3">
        <v>944664</v>
      </c>
      <c r="B17401" s="5" t="s">
        <v>51</v>
      </c>
    </row>
    <row r="17402" spans="1:2" x14ac:dyDescent="0.3">
      <c r="A17402" s="3">
        <v>944664</v>
      </c>
      <c r="B17402" s="5" t="s">
        <v>8142</v>
      </c>
    </row>
    <row r="17403" spans="1:2" x14ac:dyDescent="0.3">
      <c r="A17403" s="3">
        <v>957992</v>
      </c>
      <c r="B17403" s="5" t="s">
        <v>411</v>
      </c>
    </row>
    <row r="17404" spans="1:2" x14ac:dyDescent="0.3">
      <c r="A17404" s="3">
        <v>845404</v>
      </c>
      <c r="B17404" s="5" t="s">
        <v>10</v>
      </c>
    </row>
    <row r="17405" spans="1:2" x14ac:dyDescent="0.3">
      <c r="A17405" s="3">
        <v>842942</v>
      </c>
      <c r="B17405" s="5" t="s">
        <v>432</v>
      </c>
    </row>
    <row r="17406" spans="1:2" x14ac:dyDescent="0.3">
      <c r="A17406" s="3">
        <v>842942</v>
      </c>
      <c r="B17406" s="5" t="s">
        <v>10</v>
      </c>
    </row>
    <row r="17407" spans="1:2" x14ac:dyDescent="0.3">
      <c r="A17407" s="3">
        <v>685691</v>
      </c>
      <c r="B17407" s="5" t="s">
        <v>74</v>
      </c>
    </row>
    <row r="17408" spans="1:2" x14ac:dyDescent="0.3">
      <c r="A17408" s="3">
        <v>685691</v>
      </c>
      <c r="B17408" s="5" t="s">
        <v>10</v>
      </c>
    </row>
    <row r="17409" spans="1:2" x14ac:dyDescent="0.3">
      <c r="A17409" s="3">
        <v>914216</v>
      </c>
      <c r="B17409" s="5" t="s">
        <v>108</v>
      </c>
    </row>
    <row r="17410" spans="1:2" x14ac:dyDescent="0.3">
      <c r="A17410" s="3">
        <v>914216</v>
      </c>
      <c r="B17410" s="5" t="s">
        <v>416</v>
      </c>
    </row>
    <row r="17411" spans="1:2" x14ac:dyDescent="0.3">
      <c r="A17411" s="3">
        <v>1024546</v>
      </c>
      <c r="B17411" s="5" t="s">
        <v>10</v>
      </c>
    </row>
    <row r="17412" spans="1:2" x14ac:dyDescent="0.3">
      <c r="A17412" s="3">
        <v>1004663</v>
      </c>
      <c r="B17412" s="5" t="s">
        <v>10</v>
      </c>
    </row>
    <row r="17413" spans="1:2" x14ac:dyDescent="0.3">
      <c r="A17413" s="3">
        <v>925786</v>
      </c>
      <c r="B17413" s="5" t="s">
        <v>3367</v>
      </c>
    </row>
    <row r="17414" spans="1:2" x14ac:dyDescent="0.3">
      <c r="A17414" s="3">
        <v>928358</v>
      </c>
      <c r="B17414" s="5" t="s">
        <v>284</v>
      </c>
    </row>
    <row r="17415" spans="1:2" x14ac:dyDescent="0.3">
      <c r="A17415" s="3">
        <v>714888</v>
      </c>
      <c r="B17415" s="5" t="s">
        <v>1036</v>
      </c>
    </row>
    <row r="17416" spans="1:2" x14ac:dyDescent="0.3">
      <c r="A17416" s="3">
        <v>714888</v>
      </c>
      <c r="B17416" s="5" t="s">
        <v>416</v>
      </c>
    </row>
    <row r="17417" spans="1:2" x14ac:dyDescent="0.3">
      <c r="A17417" s="3">
        <v>814340</v>
      </c>
      <c r="B17417" s="5" t="s">
        <v>10</v>
      </c>
    </row>
    <row r="17418" spans="1:2" x14ac:dyDescent="0.3">
      <c r="A17418" s="3">
        <v>852448</v>
      </c>
      <c r="B17418" s="5" t="s">
        <v>416</v>
      </c>
    </row>
    <row r="17419" spans="1:2" x14ac:dyDescent="0.3">
      <c r="A17419" s="3">
        <v>955991</v>
      </c>
      <c r="B17419" s="5" t="s">
        <v>10</v>
      </c>
    </row>
    <row r="17420" spans="1:2" x14ac:dyDescent="0.3">
      <c r="A17420" s="3">
        <v>782054</v>
      </c>
      <c r="B17420" s="5" t="s">
        <v>144</v>
      </c>
    </row>
    <row r="17421" spans="1:2" x14ac:dyDescent="0.3">
      <c r="A17421" s="3">
        <v>872497</v>
      </c>
      <c r="B17421" s="5" t="s">
        <v>10</v>
      </c>
    </row>
    <row r="17422" spans="1:2" x14ac:dyDescent="0.3">
      <c r="A17422" s="3">
        <v>938567</v>
      </c>
      <c r="B17422" s="5" t="s">
        <v>144</v>
      </c>
    </row>
    <row r="17423" spans="1:2" x14ac:dyDescent="0.3">
      <c r="A17423" s="3">
        <v>833339</v>
      </c>
      <c r="B17423" s="5" t="s">
        <v>1109</v>
      </c>
    </row>
    <row r="17424" spans="1:2" x14ac:dyDescent="0.3">
      <c r="A17424" s="3">
        <v>833339</v>
      </c>
      <c r="B17424" s="5" t="s">
        <v>956</v>
      </c>
    </row>
    <row r="17425" spans="1:2" x14ac:dyDescent="0.3">
      <c r="A17425" s="3">
        <v>814800</v>
      </c>
      <c r="B17425" s="5" t="s">
        <v>108</v>
      </c>
    </row>
    <row r="17426" spans="1:2" x14ac:dyDescent="0.3">
      <c r="A17426" s="3">
        <v>814800</v>
      </c>
      <c r="B17426" s="5" t="s">
        <v>10</v>
      </c>
    </row>
    <row r="17427" spans="1:2" x14ac:dyDescent="0.3">
      <c r="A17427" s="3">
        <v>963261</v>
      </c>
      <c r="B17427" s="5" t="s">
        <v>94</v>
      </c>
    </row>
    <row r="17428" spans="1:2" x14ac:dyDescent="0.3">
      <c r="A17428" s="3">
        <v>983311</v>
      </c>
      <c r="B17428" s="5" t="s">
        <v>411</v>
      </c>
    </row>
    <row r="17429" spans="1:2" x14ac:dyDescent="0.3">
      <c r="A17429" s="3">
        <v>936061</v>
      </c>
      <c r="B17429" s="5" t="s">
        <v>432</v>
      </c>
    </row>
    <row r="17430" spans="1:2" x14ac:dyDescent="0.3">
      <c r="A17430" s="3">
        <v>936061</v>
      </c>
      <c r="B17430" s="5" t="s">
        <v>10</v>
      </c>
    </row>
    <row r="17431" spans="1:2" x14ac:dyDescent="0.3">
      <c r="A17431" s="3">
        <v>1020696</v>
      </c>
      <c r="B17431" s="5" t="s">
        <v>1845</v>
      </c>
    </row>
    <row r="17432" spans="1:2" x14ac:dyDescent="0.3">
      <c r="A17432" s="3">
        <v>504827</v>
      </c>
      <c r="B17432" s="5" t="s">
        <v>10</v>
      </c>
    </row>
    <row r="17433" spans="1:2" x14ac:dyDescent="0.3">
      <c r="A17433" s="3">
        <v>829799</v>
      </c>
      <c r="B17433" s="5" t="s">
        <v>432</v>
      </c>
    </row>
    <row r="17434" spans="1:2" x14ac:dyDescent="0.3">
      <c r="A17434" s="3">
        <v>829799</v>
      </c>
      <c r="B17434" s="5" t="s">
        <v>10</v>
      </c>
    </row>
    <row r="17435" spans="1:2" x14ac:dyDescent="0.3">
      <c r="A17435" s="3">
        <v>988591</v>
      </c>
      <c r="B17435" s="5" t="s">
        <v>416</v>
      </c>
    </row>
    <row r="17436" spans="1:2" x14ac:dyDescent="0.3">
      <c r="A17436" s="3">
        <v>949580</v>
      </c>
      <c r="B17436" s="5" t="s">
        <v>432</v>
      </c>
    </row>
    <row r="17437" spans="1:2" x14ac:dyDescent="0.3">
      <c r="A17437" s="3">
        <v>949580</v>
      </c>
      <c r="B17437" s="5" t="s">
        <v>10</v>
      </c>
    </row>
    <row r="17438" spans="1:2" x14ac:dyDescent="0.3">
      <c r="A17438" s="3">
        <v>664996</v>
      </c>
      <c r="B17438" s="5" t="s">
        <v>956</v>
      </c>
    </row>
    <row r="17439" spans="1:2" x14ac:dyDescent="0.3">
      <c r="A17439" s="3">
        <v>664996</v>
      </c>
      <c r="B17439" s="5" t="s">
        <v>10</v>
      </c>
    </row>
    <row r="17440" spans="1:2" x14ac:dyDescent="0.3">
      <c r="A17440" s="3">
        <v>661231</v>
      </c>
      <c r="B17440" s="5" t="s">
        <v>367</v>
      </c>
    </row>
    <row r="17441" spans="1:2" x14ac:dyDescent="0.3">
      <c r="A17441" s="3">
        <v>661231</v>
      </c>
      <c r="B17441" s="5" t="s">
        <v>51</v>
      </c>
    </row>
    <row r="17442" spans="1:2" x14ac:dyDescent="0.3">
      <c r="A17442" s="3">
        <v>661231</v>
      </c>
      <c r="B17442" s="5" t="s">
        <v>416</v>
      </c>
    </row>
    <row r="17443" spans="1:2" x14ac:dyDescent="0.3">
      <c r="A17443" s="3">
        <v>661231</v>
      </c>
      <c r="B17443" s="5" t="s">
        <v>10</v>
      </c>
    </row>
    <row r="17444" spans="1:2" x14ac:dyDescent="0.3">
      <c r="A17444" s="3">
        <v>716814</v>
      </c>
      <c r="B17444" s="5" t="s">
        <v>1265</v>
      </c>
    </row>
    <row r="17445" spans="1:2" x14ac:dyDescent="0.3">
      <c r="A17445" s="3">
        <v>804413</v>
      </c>
      <c r="B17445" s="5" t="s">
        <v>10</v>
      </c>
    </row>
    <row r="17446" spans="1:2" x14ac:dyDescent="0.3">
      <c r="A17446" s="3">
        <v>803700</v>
      </c>
      <c r="B17446" s="5" t="s">
        <v>1540</v>
      </c>
    </row>
    <row r="17447" spans="1:2" x14ac:dyDescent="0.3">
      <c r="A17447" s="3">
        <v>803700</v>
      </c>
      <c r="B17447" s="5" t="s">
        <v>108</v>
      </c>
    </row>
    <row r="17448" spans="1:2" x14ac:dyDescent="0.3">
      <c r="A17448" s="3">
        <v>803700</v>
      </c>
      <c r="B17448" s="5" t="s">
        <v>540</v>
      </c>
    </row>
    <row r="17449" spans="1:2" x14ac:dyDescent="0.3">
      <c r="A17449" s="3">
        <v>803700</v>
      </c>
      <c r="B17449" s="5" t="s">
        <v>416</v>
      </c>
    </row>
    <row r="17450" spans="1:2" x14ac:dyDescent="0.3">
      <c r="A17450" s="3">
        <v>615952</v>
      </c>
      <c r="B17450" s="5" t="s">
        <v>84</v>
      </c>
    </row>
    <row r="17451" spans="1:2" x14ac:dyDescent="0.3">
      <c r="A17451" s="3">
        <v>615952</v>
      </c>
      <c r="B17451" s="5" t="s">
        <v>10</v>
      </c>
    </row>
    <row r="17452" spans="1:2" x14ac:dyDescent="0.3">
      <c r="A17452" s="3">
        <v>948276</v>
      </c>
      <c r="B17452" s="5" t="s">
        <v>1540</v>
      </c>
    </row>
    <row r="17453" spans="1:2" x14ac:dyDescent="0.3">
      <c r="A17453" s="3">
        <v>948276</v>
      </c>
      <c r="B17453" s="5" t="s">
        <v>108</v>
      </c>
    </row>
    <row r="17454" spans="1:2" x14ac:dyDescent="0.3">
      <c r="A17454" s="3">
        <v>767825</v>
      </c>
      <c r="B17454" s="5" t="s">
        <v>10</v>
      </c>
    </row>
    <row r="17455" spans="1:2" x14ac:dyDescent="0.3">
      <c r="A17455" s="3">
        <v>599019</v>
      </c>
      <c r="B17455" s="5" t="s">
        <v>877</v>
      </c>
    </row>
    <row r="17456" spans="1:2" x14ac:dyDescent="0.3">
      <c r="A17456" s="3">
        <v>599019</v>
      </c>
      <c r="B17456" s="5" t="s">
        <v>2805</v>
      </c>
    </row>
    <row r="17457" spans="1:2" x14ac:dyDescent="0.3">
      <c r="A17457" s="3">
        <v>846778</v>
      </c>
      <c r="B17457" s="5" t="s">
        <v>432</v>
      </c>
    </row>
    <row r="17458" spans="1:2" x14ac:dyDescent="0.3">
      <c r="A17458" s="3">
        <v>846778</v>
      </c>
      <c r="B17458" s="5" t="s">
        <v>10</v>
      </c>
    </row>
    <row r="17459" spans="1:2" x14ac:dyDescent="0.3">
      <c r="A17459" s="3">
        <v>863929</v>
      </c>
      <c r="B17459" s="5" t="s">
        <v>540</v>
      </c>
    </row>
    <row r="17460" spans="1:2" x14ac:dyDescent="0.3">
      <c r="A17460" s="3">
        <v>892527</v>
      </c>
      <c r="B17460" s="5" t="s">
        <v>1540</v>
      </c>
    </row>
    <row r="17461" spans="1:2" x14ac:dyDescent="0.3">
      <c r="A17461" s="3">
        <v>892527</v>
      </c>
      <c r="B17461" s="5" t="s">
        <v>108</v>
      </c>
    </row>
    <row r="17462" spans="1:2" x14ac:dyDescent="0.3">
      <c r="A17462" s="3">
        <v>790142</v>
      </c>
      <c r="B17462" s="5" t="s">
        <v>10</v>
      </c>
    </row>
    <row r="17463" spans="1:2" x14ac:dyDescent="0.3">
      <c r="A17463" s="3">
        <v>1037644</v>
      </c>
      <c r="B17463" s="5" t="s">
        <v>1845</v>
      </c>
    </row>
    <row r="17464" spans="1:2" x14ac:dyDescent="0.3">
      <c r="A17464" s="3">
        <v>864116</v>
      </c>
      <c r="B17464" s="5" t="s">
        <v>10</v>
      </c>
    </row>
    <row r="17465" spans="1:2" x14ac:dyDescent="0.3">
      <c r="A17465" s="3">
        <v>1015963</v>
      </c>
      <c r="B17465" s="5" t="s">
        <v>10</v>
      </c>
    </row>
    <row r="17466" spans="1:2" x14ac:dyDescent="0.3">
      <c r="A17466" s="3">
        <v>765119</v>
      </c>
      <c r="B17466" s="5" t="s">
        <v>10</v>
      </c>
    </row>
    <row r="17467" spans="1:2" x14ac:dyDescent="0.3">
      <c r="A17467" s="3">
        <v>990691</v>
      </c>
      <c r="B17467" s="5" t="s">
        <v>750</v>
      </c>
    </row>
    <row r="17468" spans="1:2" x14ac:dyDescent="0.3">
      <c r="A17468" s="3">
        <v>759054</v>
      </c>
      <c r="B17468" s="5" t="s">
        <v>883</v>
      </c>
    </row>
    <row r="17469" spans="1:2" x14ac:dyDescent="0.3">
      <c r="A17469" s="3">
        <v>759054</v>
      </c>
      <c r="B17469" s="5" t="s">
        <v>10</v>
      </c>
    </row>
    <row r="17470" spans="1:2" x14ac:dyDescent="0.3">
      <c r="A17470" s="3">
        <v>939210</v>
      </c>
      <c r="B17470" s="5" t="s">
        <v>432</v>
      </c>
    </row>
    <row r="17471" spans="1:2" x14ac:dyDescent="0.3">
      <c r="A17471" s="3">
        <v>939210</v>
      </c>
      <c r="B17471" s="5" t="s">
        <v>2847</v>
      </c>
    </row>
    <row r="17472" spans="1:2" x14ac:dyDescent="0.3">
      <c r="A17472" s="3">
        <v>939210</v>
      </c>
      <c r="B17472" s="5" t="s">
        <v>10</v>
      </c>
    </row>
    <row r="17473" spans="1:2" x14ac:dyDescent="0.3">
      <c r="A17473" s="3">
        <v>477462</v>
      </c>
      <c r="B17473" s="5" t="s">
        <v>1265</v>
      </c>
    </row>
    <row r="17474" spans="1:2" x14ac:dyDescent="0.3">
      <c r="A17474" s="3">
        <v>877957</v>
      </c>
      <c r="B17474" s="5" t="s">
        <v>144</v>
      </c>
    </row>
    <row r="17475" spans="1:2" x14ac:dyDescent="0.3">
      <c r="A17475" s="3">
        <v>522526</v>
      </c>
      <c r="B17475" s="5" t="s">
        <v>416</v>
      </c>
    </row>
    <row r="17476" spans="1:2" x14ac:dyDescent="0.3">
      <c r="A17476" s="3">
        <v>522526</v>
      </c>
      <c r="B17476" s="5" t="s">
        <v>10</v>
      </c>
    </row>
    <row r="17477" spans="1:2" x14ac:dyDescent="0.3">
      <c r="A17477" s="3">
        <v>1023313</v>
      </c>
      <c r="B17477" s="5" t="s">
        <v>74</v>
      </c>
    </row>
    <row r="17478" spans="1:2" x14ac:dyDescent="0.3">
      <c r="A17478" s="3">
        <v>664332</v>
      </c>
      <c r="B17478" s="5" t="s">
        <v>595</v>
      </c>
    </row>
    <row r="17479" spans="1:2" x14ac:dyDescent="0.3">
      <c r="A17479" s="3">
        <v>1016446</v>
      </c>
      <c r="B17479" s="5" t="s">
        <v>284</v>
      </c>
    </row>
    <row r="17480" spans="1:2" x14ac:dyDescent="0.3">
      <c r="A17480" s="3">
        <v>785985</v>
      </c>
      <c r="B17480" s="5" t="s">
        <v>108</v>
      </c>
    </row>
    <row r="17481" spans="1:2" x14ac:dyDescent="0.3">
      <c r="A17481" s="3">
        <v>809972</v>
      </c>
      <c r="B17481" s="5" t="s">
        <v>2138</v>
      </c>
    </row>
    <row r="17482" spans="1:2" x14ac:dyDescent="0.3">
      <c r="A17482" s="3">
        <v>928015</v>
      </c>
      <c r="B17482" s="5" t="s">
        <v>10</v>
      </c>
    </row>
    <row r="17483" spans="1:2" x14ac:dyDescent="0.3">
      <c r="A17483" s="3">
        <v>823766</v>
      </c>
      <c r="B17483" s="5" t="s">
        <v>2847</v>
      </c>
    </row>
    <row r="17484" spans="1:2" x14ac:dyDescent="0.3">
      <c r="A17484" s="3">
        <v>823766</v>
      </c>
      <c r="B17484" s="5" t="s">
        <v>416</v>
      </c>
    </row>
    <row r="17485" spans="1:2" x14ac:dyDescent="0.3">
      <c r="A17485" s="3">
        <v>870671</v>
      </c>
      <c r="B17485" s="5" t="s">
        <v>10</v>
      </c>
    </row>
    <row r="17486" spans="1:2" x14ac:dyDescent="0.3">
      <c r="A17486" s="3">
        <v>964943</v>
      </c>
      <c r="B17486" s="5" t="s">
        <v>10</v>
      </c>
    </row>
    <row r="17487" spans="1:2" x14ac:dyDescent="0.3">
      <c r="A17487" s="3">
        <v>831410</v>
      </c>
      <c r="B17487" s="5" t="s">
        <v>10</v>
      </c>
    </row>
    <row r="17488" spans="1:2" x14ac:dyDescent="0.3">
      <c r="A17488" s="3">
        <v>614939</v>
      </c>
      <c r="B17488" s="5" t="s">
        <v>10</v>
      </c>
    </row>
    <row r="17489" spans="1:2" x14ac:dyDescent="0.3">
      <c r="A17489" s="3">
        <v>788977</v>
      </c>
      <c r="B17489" s="5" t="s">
        <v>1109</v>
      </c>
    </row>
    <row r="17490" spans="1:2" x14ac:dyDescent="0.3">
      <c r="A17490" s="3">
        <v>788977</v>
      </c>
      <c r="B17490" s="5" t="s">
        <v>1265</v>
      </c>
    </row>
    <row r="17491" spans="1:2" x14ac:dyDescent="0.3">
      <c r="A17491" s="3">
        <v>788977</v>
      </c>
      <c r="B17491" s="5" t="s">
        <v>108</v>
      </c>
    </row>
    <row r="17492" spans="1:2" x14ac:dyDescent="0.3">
      <c r="A17492" s="3">
        <v>788977</v>
      </c>
      <c r="B17492" s="5" t="s">
        <v>750</v>
      </c>
    </row>
    <row r="17493" spans="1:2" x14ac:dyDescent="0.3">
      <c r="A17493" s="3">
        <v>743563</v>
      </c>
      <c r="B17493" s="5" t="s">
        <v>595</v>
      </c>
    </row>
    <row r="17494" spans="1:2" x14ac:dyDescent="0.3">
      <c r="A17494" s="3">
        <v>606403</v>
      </c>
      <c r="B17494" s="5" t="s">
        <v>94</v>
      </c>
    </row>
    <row r="17495" spans="1:2" x14ac:dyDescent="0.3">
      <c r="A17495" s="3">
        <v>848685</v>
      </c>
      <c r="B17495" s="5" t="s">
        <v>108</v>
      </c>
    </row>
    <row r="17496" spans="1:2" x14ac:dyDescent="0.3">
      <c r="A17496" s="3">
        <v>848685</v>
      </c>
      <c r="B17496" s="5" t="s">
        <v>51</v>
      </c>
    </row>
    <row r="17497" spans="1:2" x14ac:dyDescent="0.3">
      <c r="A17497" s="3">
        <v>934207</v>
      </c>
      <c r="B17497" s="5" t="s">
        <v>367</v>
      </c>
    </row>
    <row r="17498" spans="1:2" x14ac:dyDescent="0.3">
      <c r="A17498" s="3">
        <v>746333</v>
      </c>
      <c r="B17498" s="5" t="s">
        <v>1540</v>
      </c>
    </row>
    <row r="17499" spans="1:2" x14ac:dyDescent="0.3">
      <c r="A17499" s="3">
        <v>746333</v>
      </c>
      <c r="B17499" s="5" t="s">
        <v>108</v>
      </c>
    </row>
    <row r="17500" spans="1:2" x14ac:dyDescent="0.3">
      <c r="A17500" s="3">
        <v>988233</v>
      </c>
      <c r="B17500" s="5" t="s">
        <v>10</v>
      </c>
    </row>
    <row r="17501" spans="1:2" x14ac:dyDescent="0.3">
      <c r="A17501" s="3">
        <v>760099</v>
      </c>
      <c r="B17501" s="5" t="s">
        <v>144</v>
      </c>
    </row>
    <row r="17502" spans="1:2" x14ac:dyDescent="0.3">
      <c r="A17502" s="3">
        <v>760099</v>
      </c>
      <c r="B17502" s="5" t="s">
        <v>750</v>
      </c>
    </row>
    <row r="17503" spans="1:2" x14ac:dyDescent="0.3">
      <c r="A17503" s="3">
        <v>760099</v>
      </c>
      <c r="B17503" s="5" t="s">
        <v>416</v>
      </c>
    </row>
    <row r="17504" spans="1:2" x14ac:dyDescent="0.3">
      <c r="A17504" s="3">
        <v>980017</v>
      </c>
      <c r="B17504" s="5" t="s">
        <v>10</v>
      </c>
    </row>
    <row r="17505" spans="1:2" x14ac:dyDescent="0.3">
      <c r="A17505" s="3">
        <v>683328</v>
      </c>
      <c r="B17505" s="5" t="s">
        <v>3367</v>
      </c>
    </row>
    <row r="17506" spans="1:2" x14ac:dyDescent="0.3">
      <c r="A17506" s="3">
        <v>1082010</v>
      </c>
      <c r="B17506" s="5" t="s">
        <v>94</v>
      </c>
    </row>
    <row r="17507" spans="1:2" x14ac:dyDescent="0.3">
      <c r="A17507" s="3">
        <v>991833</v>
      </c>
      <c r="B17507" s="5" t="s">
        <v>432</v>
      </c>
    </row>
    <row r="17508" spans="1:2" x14ac:dyDescent="0.3">
      <c r="A17508" s="3">
        <v>696157</v>
      </c>
      <c r="B17508" s="5" t="s">
        <v>10</v>
      </c>
    </row>
    <row r="17509" spans="1:2" x14ac:dyDescent="0.3">
      <c r="A17509" s="3">
        <v>646473</v>
      </c>
      <c r="B17509" s="5" t="s">
        <v>10</v>
      </c>
    </row>
    <row r="17510" spans="1:2" x14ac:dyDescent="0.3">
      <c r="A17510" s="3">
        <v>816977</v>
      </c>
      <c r="B17510" s="5" t="s">
        <v>10</v>
      </c>
    </row>
    <row r="17511" spans="1:2" x14ac:dyDescent="0.3">
      <c r="A17511" s="3">
        <v>828853</v>
      </c>
      <c r="B17511" s="5" t="s">
        <v>10</v>
      </c>
    </row>
    <row r="17512" spans="1:2" x14ac:dyDescent="0.3">
      <c r="A17512" s="3">
        <v>679919</v>
      </c>
      <c r="B17512" s="5" t="s">
        <v>595</v>
      </c>
    </row>
    <row r="17513" spans="1:2" x14ac:dyDescent="0.3">
      <c r="A17513" s="3">
        <v>842934</v>
      </c>
      <c r="B17513" s="5" t="s">
        <v>10</v>
      </c>
    </row>
    <row r="17514" spans="1:2" x14ac:dyDescent="0.3">
      <c r="A17514" s="3">
        <v>778855</v>
      </c>
      <c r="B17514" s="5" t="s">
        <v>1540</v>
      </c>
    </row>
    <row r="17515" spans="1:2" x14ac:dyDescent="0.3">
      <c r="A17515" s="3">
        <v>778855</v>
      </c>
      <c r="B17515" s="5" t="s">
        <v>108</v>
      </c>
    </row>
    <row r="17516" spans="1:2" x14ac:dyDescent="0.3">
      <c r="A17516" s="3">
        <v>778855</v>
      </c>
      <c r="B17516" s="5" t="s">
        <v>10</v>
      </c>
    </row>
    <row r="17517" spans="1:2" x14ac:dyDescent="0.3">
      <c r="A17517" s="3">
        <v>931461</v>
      </c>
      <c r="B17517" s="5" t="s">
        <v>10</v>
      </c>
    </row>
    <row r="17518" spans="1:2" x14ac:dyDescent="0.3">
      <c r="A17518" s="3">
        <v>901385</v>
      </c>
      <c r="B17518" s="5" t="s">
        <v>10</v>
      </c>
    </row>
    <row r="17519" spans="1:2" x14ac:dyDescent="0.3">
      <c r="A17519" s="3">
        <v>872177</v>
      </c>
      <c r="B17519" s="5" t="s">
        <v>10</v>
      </c>
    </row>
    <row r="17520" spans="1:2" x14ac:dyDescent="0.3">
      <c r="A17520" s="3">
        <v>1049233</v>
      </c>
      <c r="B17520" s="5" t="s">
        <v>2138</v>
      </c>
    </row>
    <row r="17521" spans="1:2" x14ac:dyDescent="0.3">
      <c r="A17521" s="3">
        <v>736918</v>
      </c>
      <c r="B17521" s="5" t="s">
        <v>432</v>
      </c>
    </row>
    <row r="17522" spans="1:2" x14ac:dyDescent="0.3">
      <c r="A17522" s="3">
        <v>736918</v>
      </c>
      <c r="B17522" s="5" t="s">
        <v>10</v>
      </c>
    </row>
    <row r="17523" spans="1:2" x14ac:dyDescent="0.3">
      <c r="A17523" s="3">
        <v>777245</v>
      </c>
      <c r="B17523" s="5" t="s">
        <v>10</v>
      </c>
    </row>
    <row r="17524" spans="1:2" x14ac:dyDescent="0.3">
      <c r="A17524" s="3">
        <v>850028</v>
      </c>
      <c r="B17524" s="5" t="s">
        <v>432</v>
      </c>
    </row>
    <row r="17525" spans="1:2" x14ac:dyDescent="0.3">
      <c r="A17525" s="3">
        <v>850028</v>
      </c>
      <c r="B17525" s="5" t="s">
        <v>10</v>
      </c>
    </row>
    <row r="17526" spans="1:2" x14ac:dyDescent="0.3">
      <c r="A17526" s="3">
        <v>1028248</v>
      </c>
      <c r="B17526" s="5" t="s">
        <v>74</v>
      </c>
    </row>
    <row r="17527" spans="1:2" x14ac:dyDescent="0.3">
      <c r="A17527" s="3">
        <v>1028248</v>
      </c>
      <c r="B17527" s="5" t="s">
        <v>10</v>
      </c>
    </row>
    <row r="17528" spans="1:2" x14ac:dyDescent="0.3">
      <c r="A17528" s="3">
        <v>783127</v>
      </c>
      <c r="B17528" s="5" t="s">
        <v>94</v>
      </c>
    </row>
    <row r="17529" spans="1:2" x14ac:dyDescent="0.3">
      <c r="A17529" s="3">
        <v>603204</v>
      </c>
      <c r="B17529" s="5" t="s">
        <v>108</v>
      </c>
    </row>
    <row r="17530" spans="1:2" x14ac:dyDescent="0.3">
      <c r="A17530" s="3">
        <v>754158</v>
      </c>
      <c r="B17530" s="5" t="s">
        <v>284</v>
      </c>
    </row>
    <row r="17531" spans="1:2" x14ac:dyDescent="0.3">
      <c r="A17531" s="3">
        <v>833417</v>
      </c>
      <c r="B17531" s="5" t="s">
        <v>108</v>
      </c>
    </row>
    <row r="17532" spans="1:2" x14ac:dyDescent="0.3">
      <c r="A17532" s="3">
        <v>464293</v>
      </c>
      <c r="B17532" s="5" t="s">
        <v>15905</v>
      </c>
    </row>
    <row r="17533" spans="1:2" x14ac:dyDescent="0.3">
      <c r="A17533" s="3">
        <v>586352</v>
      </c>
      <c r="B17533" s="5" t="s">
        <v>877</v>
      </c>
    </row>
    <row r="17534" spans="1:2" x14ac:dyDescent="0.3">
      <c r="A17534" s="3">
        <v>888479</v>
      </c>
      <c r="B17534" s="5" t="s">
        <v>540</v>
      </c>
    </row>
    <row r="17535" spans="1:2" x14ac:dyDescent="0.3">
      <c r="A17535" s="3">
        <v>888479</v>
      </c>
      <c r="B17535" s="5" t="s">
        <v>10</v>
      </c>
    </row>
    <row r="17536" spans="1:2" x14ac:dyDescent="0.3">
      <c r="A17536" s="3">
        <v>766907</v>
      </c>
      <c r="B17536" s="5" t="s">
        <v>432</v>
      </c>
    </row>
    <row r="17537" spans="1:2" x14ac:dyDescent="0.3">
      <c r="A17537" s="3">
        <v>766907</v>
      </c>
      <c r="B17537" s="5" t="s">
        <v>10</v>
      </c>
    </row>
    <row r="17538" spans="1:2" x14ac:dyDescent="0.3">
      <c r="A17538" s="3">
        <v>766907</v>
      </c>
      <c r="B17538" s="5" t="s">
        <v>540</v>
      </c>
    </row>
    <row r="17539" spans="1:2" x14ac:dyDescent="0.3">
      <c r="A17539" s="3">
        <v>766907</v>
      </c>
      <c r="B17539" s="5" t="s">
        <v>74</v>
      </c>
    </row>
    <row r="17540" spans="1:2" x14ac:dyDescent="0.3">
      <c r="A17540" s="3">
        <v>1010820</v>
      </c>
      <c r="B17540" s="5" t="s">
        <v>10</v>
      </c>
    </row>
    <row r="17541" spans="1:2" x14ac:dyDescent="0.3">
      <c r="A17541" s="3">
        <v>680860</v>
      </c>
      <c r="B17541" s="5" t="s">
        <v>10</v>
      </c>
    </row>
    <row r="17542" spans="1:2" x14ac:dyDescent="0.3">
      <c r="A17542" s="3">
        <v>972313</v>
      </c>
      <c r="B17542" s="5" t="s">
        <v>10</v>
      </c>
    </row>
    <row r="17543" spans="1:2" x14ac:dyDescent="0.3">
      <c r="A17543" s="3">
        <v>758724</v>
      </c>
      <c r="B17543" s="5" t="s">
        <v>1540</v>
      </c>
    </row>
    <row r="17544" spans="1:2" x14ac:dyDescent="0.3">
      <c r="A17544" s="3">
        <v>758724</v>
      </c>
      <c r="B17544" s="5" t="s">
        <v>2847</v>
      </c>
    </row>
    <row r="17545" spans="1:2" x14ac:dyDescent="0.3">
      <c r="A17545" s="3">
        <v>739993</v>
      </c>
      <c r="B17545" s="5" t="s">
        <v>10</v>
      </c>
    </row>
    <row r="17546" spans="1:2" x14ac:dyDescent="0.3">
      <c r="A17546" s="3">
        <v>773975</v>
      </c>
      <c r="B17546" s="5" t="s">
        <v>10</v>
      </c>
    </row>
    <row r="17547" spans="1:2" x14ac:dyDescent="0.3">
      <c r="A17547" s="3">
        <v>843932</v>
      </c>
      <c r="B17547" s="5" t="s">
        <v>10</v>
      </c>
    </row>
    <row r="17548" spans="1:2" x14ac:dyDescent="0.3">
      <c r="A17548" s="3">
        <v>850018</v>
      </c>
      <c r="B17548" s="5" t="s">
        <v>10</v>
      </c>
    </row>
    <row r="17549" spans="1:2" x14ac:dyDescent="0.3">
      <c r="A17549" s="3">
        <v>1028318</v>
      </c>
      <c r="B17549" s="5" t="s">
        <v>411</v>
      </c>
    </row>
    <row r="17550" spans="1:2" x14ac:dyDescent="0.3">
      <c r="A17550" s="3">
        <v>1015333</v>
      </c>
      <c r="B17550" s="5" t="s">
        <v>3926</v>
      </c>
    </row>
    <row r="17551" spans="1:2" x14ac:dyDescent="0.3">
      <c r="A17551" s="3">
        <v>645992</v>
      </c>
      <c r="B17551" s="5" t="s">
        <v>263</v>
      </c>
    </row>
    <row r="17552" spans="1:2" x14ac:dyDescent="0.3">
      <c r="A17552" s="3">
        <v>913862</v>
      </c>
      <c r="B17552" s="5" t="s">
        <v>10</v>
      </c>
    </row>
    <row r="17553" spans="1:2" x14ac:dyDescent="0.3">
      <c r="A17553" s="3">
        <v>1003180</v>
      </c>
      <c r="B17553" s="5" t="s">
        <v>880</v>
      </c>
    </row>
    <row r="17554" spans="1:2" x14ac:dyDescent="0.3">
      <c r="A17554" s="3">
        <v>1003180</v>
      </c>
      <c r="B17554" s="5" t="s">
        <v>10</v>
      </c>
    </row>
    <row r="17555" spans="1:2" x14ac:dyDescent="0.3">
      <c r="A17555" s="3">
        <v>854006</v>
      </c>
      <c r="B17555" s="5" t="s">
        <v>144</v>
      </c>
    </row>
    <row r="17556" spans="1:2" x14ac:dyDescent="0.3">
      <c r="A17556" s="3">
        <v>1022206</v>
      </c>
      <c r="B17556" s="5" t="s">
        <v>84</v>
      </c>
    </row>
    <row r="17557" spans="1:2" x14ac:dyDescent="0.3">
      <c r="A17557" s="3">
        <v>660046</v>
      </c>
      <c r="B17557" s="5" t="s">
        <v>595</v>
      </c>
    </row>
    <row r="17558" spans="1:2" x14ac:dyDescent="0.3">
      <c r="A17558" s="3">
        <v>795109</v>
      </c>
      <c r="B17558" s="5" t="s">
        <v>416</v>
      </c>
    </row>
    <row r="17559" spans="1:2" x14ac:dyDescent="0.3">
      <c r="A17559" s="3">
        <v>795109</v>
      </c>
      <c r="B17559" s="5" t="s">
        <v>10</v>
      </c>
    </row>
    <row r="17560" spans="1:2" x14ac:dyDescent="0.3">
      <c r="A17560" s="3">
        <v>543504</v>
      </c>
      <c r="B17560" s="5" t="s">
        <v>784</v>
      </c>
    </row>
    <row r="17561" spans="1:2" x14ac:dyDescent="0.3">
      <c r="A17561" s="3">
        <v>946310</v>
      </c>
      <c r="B17561" s="5" t="s">
        <v>956</v>
      </c>
    </row>
    <row r="17562" spans="1:2" x14ac:dyDescent="0.3">
      <c r="A17562" s="3">
        <v>1054513</v>
      </c>
      <c r="B17562" s="5" t="s">
        <v>880</v>
      </c>
    </row>
    <row r="17563" spans="1:2" x14ac:dyDescent="0.3">
      <c r="A17563" s="3">
        <v>702621</v>
      </c>
      <c r="B17563" s="5" t="s">
        <v>432</v>
      </c>
    </row>
    <row r="17564" spans="1:2" x14ac:dyDescent="0.3">
      <c r="A17564" s="3">
        <v>702621</v>
      </c>
      <c r="B17564" s="5" t="s">
        <v>10</v>
      </c>
    </row>
    <row r="17565" spans="1:2" x14ac:dyDescent="0.3">
      <c r="A17565" s="3">
        <v>793269</v>
      </c>
      <c r="B17565" s="5" t="s">
        <v>10</v>
      </c>
    </row>
    <row r="17566" spans="1:2" x14ac:dyDescent="0.3">
      <c r="A17566" s="3">
        <v>792358</v>
      </c>
      <c r="B17566" s="5" t="s">
        <v>595</v>
      </c>
    </row>
    <row r="17567" spans="1:2" x14ac:dyDescent="0.3">
      <c r="A17567" s="3">
        <v>894803</v>
      </c>
      <c r="B17567" s="5" t="s">
        <v>595</v>
      </c>
    </row>
    <row r="17568" spans="1:2" x14ac:dyDescent="0.3">
      <c r="A17568" s="3">
        <v>630720</v>
      </c>
      <c r="B17568" s="5" t="s">
        <v>108</v>
      </c>
    </row>
    <row r="17569" spans="1:2" x14ac:dyDescent="0.3">
      <c r="A17569" s="3">
        <v>630720</v>
      </c>
      <c r="B17569" s="5" t="s">
        <v>540</v>
      </c>
    </row>
    <row r="17570" spans="1:2" x14ac:dyDescent="0.3">
      <c r="A17570" s="3">
        <v>944864</v>
      </c>
      <c r="B17570" s="5" t="s">
        <v>956</v>
      </c>
    </row>
    <row r="17571" spans="1:2" x14ac:dyDescent="0.3">
      <c r="A17571" s="3">
        <v>912598</v>
      </c>
      <c r="B17571" s="5" t="s">
        <v>144</v>
      </c>
    </row>
    <row r="17572" spans="1:2" x14ac:dyDescent="0.3">
      <c r="A17572" s="3">
        <v>883083</v>
      </c>
      <c r="B17572" s="5" t="s">
        <v>367</v>
      </c>
    </row>
    <row r="17573" spans="1:2" x14ac:dyDescent="0.3">
      <c r="A17573" s="3">
        <v>883083</v>
      </c>
      <c r="B17573" s="5" t="s">
        <v>416</v>
      </c>
    </row>
    <row r="17574" spans="1:2" x14ac:dyDescent="0.3">
      <c r="A17574" s="3">
        <v>975490</v>
      </c>
      <c r="B17574" s="5" t="s">
        <v>432</v>
      </c>
    </row>
    <row r="17575" spans="1:2" x14ac:dyDescent="0.3">
      <c r="A17575" s="3">
        <v>975490</v>
      </c>
      <c r="B17575" s="5" t="s">
        <v>10</v>
      </c>
    </row>
    <row r="17576" spans="1:2" x14ac:dyDescent="0.3">
      <c r="A17576" s="3">
        <v>683340</v>
      </c>
      <c r="B17576" s="5" t="s">
        <v>10</v>
      </c>
    </row>
    <row r="17577" spans="1:2" x14ac:dyDescent="0.3">
      <c r="A17577" s="3">
        <v>746419</v>
      </c>
      <c r="B17577" s="5" t="s">
        <v>10</v>
      </c>
    </row>
    <row r="17578" spans="1:2" x14ac:dyDescent="0.3">
      <c r="A17578" s="3">
        <v>821881</v>
      </c>
      <c r="B17578" s="5" t="s">
        <v>880</v>
      </c>
    </row>
    <row r="17579" spans="1:2" x14ac:dyDescent="0.3">
      <c r="A17579" s="3">
        <v>821881</v>
      </c>
      <c r="B17579" s="5" t="s">
        <v>416</v>
      </c>
    </row>
    <row r="17580" spans="1:2" x14ac:dyDescent="0.3">
      <c r="A17580" s="3">
        <v>1003813</v>
      </c>
      <c r="B17580" s="5" t="s">
        <v>10</v>
      </c>
    </row>
    <row r="17581" spans="1:2" x14ac:dyDescent="0.3">
      <c r="A17581" s="3">
        <v>833326</v>
      </c>
      <c r="B17581" s="5" t="s">
        <v>1540</v>
      </c>
    </row>
    <row r="17582" spans="1:2" x14ac:dyDescent="0.3">
      <c r="A17582" s="3">
        <v>833326</v>
      </c>
      <c r="B17582" s="5" t="s">
        <v>108</v>
      </c>
    </row>
    <row r="17583" spans="1:2" x14ac:dyDescent="0.3">
      <c r="A17583" s="3">
        <v>589764</v>
      </c>
      <c r="B17583" s="5" t="s">
        <v>877</v>
      </c>
    </row>
    <row r="17584" spans="1:2" x14ac:dyDescent="0.3">
      <c r="A17584" s="3">
        <v>846250</v>
      </c>
      <c r="B17584" s="5" t="s">
        <v>10</v>
      </c>
    </row>
    <row r="17585" spans="1:2" x14ac:dyDescent="0.3">
      <c r="A17585" s="3">
        <v>949697</v>
      </c>
      <c r="B17585" s="5" t="s">
        <v>220</v>
      </c>
    </row>
    <row r="17586" spans="1:2" x14ac:dyDescent="0.3">
      <c r="A17586" s="3">
        <v>801691</v>
      </c>
      <c r="B17586" s="5" t="s">
        <v>1845</v>
      </c>
    </row>
    <row r="17587" spans="1:2" x14ac:dyDescent="0.3">
      <c r="A17587" s="3">
        <v>750466</v>
      </c>
      <c r="B17587" s="5" t="s">
        <v>284</v>
      </c>
    </row>
    <row r="17588" spans="1:2" x14ac:dyDescent="0.3">
      <c r="A17588" s="3">
        <v>675054</v>
      </c>
      <c r="B17588" s="5" t="s">
        <v>74</v>
      </c>
    </row>
    <row r="17589" spans="1:2" x14ac:dyDescent="0.3">
      <c r="A17589" s="3">
        <v>728366</v>
      </c>
      <c r="B17589" s="5" t="s">
        <v>10</v>
      </c>
    </row>
    <row r="17590" spans="1:2" x14ac:dyDescent="0.3">
      <c r="A17590" s="3">
        <v>1034662</v>
      </c>
      <c r="B17590" s="5" t="s">
        <v>3926</v>
      </c>
    </row>
    <row r="17591" spans="1:2" x14ac:dyDescent="0.3">
      <c r="A17591" s="3">
        <v>911129</v>
      </c>
      <c r="B17591" s="5" t="s">
        <v>1540</v>
      </c>
    </row>
    <row r="17592" spans="1:2" x14ac:dyDescent="0.3">
      <c r="A17592" s="3">
        <v>911129</v>
      </c>
      <c r="B17592" s="5" t="s">
        <v>108</v>
      </c>
    </row>
    <row r="17593" spans="1:2" x14ac:dyDescent="0.3">
      <c r="A17593" s="3">
        <v>911129</v>
      </c>
      <c r="B17593" s="5" t="s">
        <v>10</v>
      </c>
    </row>
    <row r="17594" spans="1:2" x14ac:dyDescent="0.3">
      <c r="A17594" s="3">
        <v>1014566</v>
      </c>
      <c r="B17594" s="5" t="s">
        <v>10</v>
      </c>
    </row>
    <row r="17595" spans="1:2" x14ac:dyDescent="0.3">
      <c r="A17595" s="3">
        <v>934756</v>
      </c>
      <c r="B17595" s="5" t="s">
        <v>10</v>
      </c>
    </row>
    <row r="17596" spans="1:2" x14ac:dyDescent="0.3">
      <c r="A17596" s="3">
        <v>918044</v>
      </c>
      <c r="B17596" s="5" t="s">
        <v>108</v>
      </c>
    </row>
    <row r="17597" spans="1:2" x14ac:dyDescent="0.3">
      <c r="A17597" s="3">
        <v>522927</v>
      </c>
      <c r="B17597" s="5" t="s">
        <v>19773</v>
      </c>
    </row>
    <row r="17598" spans="1:2" x14ac:dyDescent="0.3">
      <c r="A17598" s="3">
        <v>522927</v>
      </c>
      <c r="B17598" s="5" t="s">
        <v>416</v>
      </c>
    </row>
    <row r="17599" spans="1:2" x14ac:dyDescent="0.3">
      <c r="A17599" s="3">
        <v>522927</v>
      </c>
      <c r="B17599" s="5" t="s">
        <v>10</v>
      </c>
    </row>
    <row r="17600" spans="1:2" x14ac:dyDescent="0.3">
      <c r="A17600" s="3">
        <v>916405</v>
      </c>
      <c r="B17600" s="5" t="s">
        <v>2847</v>
      </c>
    </row>
    <row r="17601" spans="1:2" x14ac:dyDescent="0.3">
      <c r="A17601" s="3">
        <v>973608</v>
      </c>
      <c r="B17601" s="5" t="s">
        <v>94</v>
      </c>
    </row>
    <row r="17602" spans="1:2" x14ac:dyDescent="0.3">
      <c r="A17602" s="3">
        <v>946703</v>
      </c>
      <c r="B17602" s="5" t="s">
        <v>51</v>
      </c>
    </row>
    <row r="17603" spans="1:2" x14ac:dyDescent="0.3">
      <c r="A17603" s="3">
        <v>895744</v>
      </c>
      <c r="B17603" s="5" t="s">
        <v>10</v>
      </c>
    </row>
    <row r="17604" spans="1:2" x14ac:dyDescent="0.3">
      <c r="A17604" s="3">
        <v>1018645</v>
      </c>
      <c r="B17604" s="5" t="s">
        <v>759</v>
      </c>
    </row>
    <row r="17605" spans="1:2" x14ac:dyDescent="0.3">
      <c r="A17605" s="3">
        <v>1018645</v>
      </c>
      <c r="B17605" s="5" t="s">
        <v>10</v>
      </c>
    </row>
    <row r="17606" spans="1:2" x14ac:dyDescent="0.3">
      <c r="A17606" s="3">
        <v>923632</v>
      </c>
      <c r="B17606" s="5" t="s">
        <v>416</v>
      </c>
    </row>
    <row r="17607" spans="1:2" x14ac:dyDescent="0.3">
      <c r="A17607" s="3">
        <v>923632</v>
      </c>
      <c r="B17607" s="5" t="s">
        <v>10</v>
      </c>
    </row>
    <row r="17608" spans="1:2" x14ac:dyDescent="0.3">
      <c r="A17608" s="3">
        <v>1012801</v>
      </c>
      <c r="B17608" s="5" t="s">
        <v>10</v>
      </c>
    </row>
    <row r="17609" spans="1:2" x14ac:dyDescent="0.3">
      <c r="A17609" s="3">
        <v>916719</v>
      </c>
      <c r="B17609" s="5" t="s">
        <v>10</v>
      </c>
    </row>
    <row r="17610" spans="1:2" x14ac:dyDescent="0.3">
      <c r="A17610" s="3">
        <v>826942</v>
      </c>
      <c r="B17610" s="5" t="s">
        <v>10</v>
      </c>
    </row>
    <row r="17611" spans="1:2" x14ac:dyDescent="0.3">
      <c r="A17611" s="3">
        <v>939979</v>
      </c>
      <c r="B17611" s="5" t="s">
        <v>284</v>
      </c>
    </row>
    <row r="17612" spans="1:2" x14ac:dyDescent="0.3">
      <c r="A17612" s="3">
        <v>939979</v>
      </c>
      <c r="B17612" s="5" t="s">
        <v>584</v>
      </c>
    </row>
    <row r="17613" spans="1:2" x14ac:dyDescent="0.3">
      <c r="A17613" s="3">
        <v>939979</v>
      </c>
      <c r="B17613" s="5" t="s">
        <v>10</v>
      </c>
    </row>
    <row r="17614" spans="1:2" x14ac:dyDescent="0.3">
      <c r="A17614" s="3">
        <v>962543</v>
      </c>
      <c r="B17614" s="5" t="s">
        <v>108</v>
      </c>
    </row>
    <row r="17615" spans="1:2" x14ac:dyDescent="0.3">
      <c r="A17615" s="3">
        <v>962543</v>
      </c>
      <c r="B17615" s="5" t="s">
        <v>10</v>
      </c>
    </row>
    <row r="17616" spans="1:2" x14ac:dyDescent="0.3">
      <c r="A17616" s="3">
        <v>799546</v>
      </c>
      <c r="B17616" s="5" t="s">
        <v>10</v>
      </c>
    </row>
    <row r="17617" spans="1:2" x14ac:dyDescent="0.3">
      <c r="A17617" s="3">
        <v>754452</v>
      </c>
      <c r="B17617" s="5" t="s">
        <v>10</v>
      </c>
    </row>
    <row r="17618" spans="1:2" x14ac:dyDescent="0.3">
      <c r="A17618" s="3">
        <v>962232</v>
      </c>
      <c r="B17618" s="5" t="s">
        <v>84</v>
      </c>
    </row>
    <row r="17619" spans="1:2" x14ac:dyDescent="0.3">
      <c r="A17619" s="3">
        <v>874355</v>
      </c>
      <c r="B17619" s="5" t="s">
        <v>432</v>
      </c>
    </row>
    <row r="17620" spans="1:2" x14ac:dyDescent="0.3">
      <c r="A17620" s="3">
        <v>874355</v>
      </c>
      <c r="B17620" s="5" t="s">
        <v>10</v>
      </c>
    </row>
    <row r="17621" spans="1:2" x14ac:dyDescent="0.3">
      <c r="A17621" s="3">
        <v>724665</v>
      </c>
      <c r="B17621" s="5" t="s">
        <v>10</v>
      </c>
    </row>
    <row r="17622" spans="1:2" x14ac:dyDescent="0.3">
      <c r="A17622" s="3">
        <v>927855</v>
      </c>
      <c r="B17622" s="5" t="s">
        <v>880</v>
      </c>
    </row>
    <row r="17623" spans="1:2" x14ac:dyDescent="0.3">
      <c r="A17623" s="3">
        <v>507903</v>
      </c>
      <c r="B17623" s="5" t="s">
        <v>10</v>
      </c>
    </row>
    <row r="17624" spans="1:2" x14ac:dyDescent="0.3">
      <c r="A17624" s="3">
        <v>955644</v>
      </c>
      <c r="B17624" s="5" t="s">
        <v>367</v>
      </c>
    </row>
    <row r="17625" spans="1:2" x14ac:dyDescent="0.3">
      <c r="A17625" s="3">
        <v>955644</v>
      </c>
      <c r="B17625" s="5" t="s">
        <v>1540</v>
      </c>
    </row>
    <row r="17626" spans="1:2" x14ac:dyDescent="0.3">
      <c r="A17626" s="3">
        <v>955644</v>
      </c>
      <c r="B17626" s="5" t="s">
        <v>284</v>
      </c>
    </row>
    <row r="17627" spans="1:2" x14ac:dyDescent="0.3">
      <c r="A17627" s="3">
        <v>955644</v>
      </c>
      <c r="B17627" s="5" t="s">
        <v>595</v>
      </c>
    </row>
    <row r="17628" spans="1:2" x14ac:dyDescent="0.3">
      <c r="A17628" s="3">
        <v>496331</v>
      </c>
      <c r="B17628" s="5" t="s">
        <v>595</v>
      </c>
    </row>
    <row r="17629" spans="1:2" x14ac:dyDescent="0.3">
      <c r="A17629" s="3">
        <v>744594</v>
      </c>
      <c r="B17629" s="5" t="s">
        <v>416</v>
      </c>
    </row>
    <row r="17630" spans="1:2" x14ac:dyDescent="0.3">
      <c r="A17630" s="3">
        <v>744594</v>
      </c>
      <c r="B17630" s="5" t="s">
        <v>10</v>
      </c>
    </row>
    <row r="17631" spans="1:2" x14ac:dyDescent="0.3">
      <c r="A17631" s="3">
        <v>1016011</v>
      </c>
      <c r="B17631" s="5" t="s">
        <v>94</v>
      </c>
    </row>
    <row r="17632" spans="1:2" x14ac:dyDescent="0.3">
      <c r="A17632" s="3">
        <v>893086</v>
      </c>
      <c r="B17632" s="5" t="s">
        <v>10</v>
      </c>
    </row>
    <row r="17633" spans="1:2" x14ac:dyDescent="0.3">
      <c r="A17633" s="3">
        <v>893086</v>
      </c>
      <c r="B17633" s="5" t="s">
        <v>12318</v>
      </c>
    </row>
    <row r="17634" spans="1:2" x14ac:dyDescent="0.3">
      <c r="A17634" s="3">
        <v>886083</v>
      </c>
      <c r="B17634" s="5" t="s">
        <v>10</v>
      </c>
    </row>
    <row r="17635" spans="1:2" x14ac:dyDescent="0.3">
      <c r="A17635" s="3">
        <v>886083</v>
      </c>
      <c r="B17635" s="5" t="s">
        <v>416</v>
      </c>
    </row>
    <row r="17636" spans="1:2" x14ac:dyDescent="0.3">
      <c r="A17636" s="3">
        <v>826680</v>
      </c>
      <c r="B17636" s="5" t="s">
        <v>416</v>
      </c>
    </row>
    <row r="17637" spans="1:2" x14ac:dyDescent="0.3">
      <c r="A17637" s="3">
        <v>826680</v>
      </c>
      <c r="B17637" s="5" t="s">
        <v>10</v>
      </c>
    </row>
    <row r="17638" spans="1:2" x14ac:dyDescent="0.3">
      <c r="A17638" s="3">
        <v>952217</v>
      </c>
      <c r="B17638" s="5" t="s">
        <v>10</v>
      </c>
    </row>
    <row r="17639" spans="1:2" x14ac:dyDescent="0.3">
      <c r="A17639" s="3">
        <v>952217</v>
      </c>
      <c r="B17639" s="5" t="s">
        <v>84</v>
      </c>
    </row>
    <row r="17640" spans="1:2" x14ac:dyDescent="0.3">
      <c r="A17640" s="3">
        <v>927341</v>
      </c>
      <c r="B17640" s="5" t="s">
        <v>10</v>
      </c>
    </row>
    <row r="17641" spans="1:2" x14ac:dyDescent="0.3">
      <c r="A17641" s="3">
        <v>1051959</v>
      </c>
      <c r="B17641" s="5" t="s">
        <v>1540</v>
      </c>
    </row>
    <row r="17642" spans="1:2" x14ac:dyDescent="0.3">
      <c r="A17642" s="3">
        <v>1051959</v>
      </c>
      <c r="B17642" s="5" t="s">
        <v>956</v>
      </c>
    </row>
    <row r="17643" spans="1:2" x14ac:dyDescent="0.3">
      <c r="A17643" s="3">
        <v>814757</v>
      </c>
      <c r="B17643" s="5" t="s">
        <v>416</v>
      </c>
    </row>
    <row r="17644" spans="1:2" x14ac:dyDescent="0.3">
      <c r="A17644" s="3">
        <v>814757</v>
      </c>
      <c r="B17644" s="5" t="s">
        <v>10</v>
      </c>
    </row>
    <row r="17645" spans="1:2" x14ac:dyDescent="0.3">
      <c r="A17645" s="3">
        <v>929562</v>
      </c>
      <c r="B17645" s="5" t="s">
        <v>10</v>
      </c>
    </row>
    <row r="17646" spans="1:2" x14ac:dyDescent="0.3">
      <c r="A17646" s="3">
        <v>897424</v>
      </c>
      <c r="B17646" s="5" t="s">
        <v>10</v>
      </c>
    </row>
    <row r="17647" spans="1:2" x14ac:dyDescent="0.3">
      <c r="A17647" s="3">
        <v>889741</v>
      </c>
      <c r="B17647" s="5" t="s">
        <v>220</v>
      </c>
    </row>
    <row r="17648" spans="1:2" x14ac:dyDescent="0.3">
      <c r="A17648" s="3">
        <v>769636</v>
      </c>
      <c r="B17648" s="5" t="s">
        <v>108</v>
      </c>
    </row>
    <row r="17649" spans="1:2" x14ac:dyDescent="0.3">
      <c r="A17649" s="3">
        <v>769636</v>
      </c>
      <c r="B17649" s="5" t="s">
        <v>51</v>
      </c>
    </row>
    <row r="17650" spans="1:2" x14ac:dyDescent="0.3">
      <c r="A17650" s="3">
        <v>838197</v>
      </c>
      <c r="B17650" s="5" t="s">
        <v>540</v>
      </c>
    </row>
    <row r="17651" spans="1:2" x14ac:dyDescent="0.3">
      <c r="A17651" s="3">
        <v>1024774</v>
      </c>
      <c r="B17651" s="5" t="s">
        <v>3926</v>
      </c>
    </row>
    <row r="17652" spans="1:2" x14ac:dyDescent="0.3">
      <c r="A17652" s="3">
        <v>756187</v>
      </c>
      <c r="B17652" s="5" t="s">
        <v>432</v>
      </c>
    </row>
    <row r="17653" spans="1:2" x14ac:dyDescent="0.3">
      <c r="A17653" s="3">
        <v>756187</v>
      </c>
      <c r="B17653" s="5" t="s">
        <v>10</v>
      </c>
    </row>
    <row r="17654" spans="1:2" x14ac:dyDescent="0.3">
      <c r="A17654" s="3">
        <v>935999</v>
      </c>
      <c r="B17654" s="5" t="s">
        <v>416</v>
      </c>
    </row>
    <row r="17655" spans="1:2" x14ac:dyDescent="0.3">
      <c r="A17655" s="3">
        <v>1008779</v>
      </c>
      <c r="B17655" s="5" t="s">
        <v>74</v>
      </c>
    </row>
    <row r="17656" spans="1:2" x14ac:dyDescent="0.3">
      <c r="A17656" s="3">
        <v>983105</v>
      </c>
      <c r="B17656" s="5" t="s">
        <v>750</v>
      </c>
    </row>
    <row r="17657" spans="1:2" x14ac:dyDescent="0.3">
      <c r="A17657" s="3">
        <v>1032742</v>
      </c>
      <c r="B17657" s="5" t="s">
        <v>877</v>
      </c>
    </row>
    <row r="17658" spans="1:2" x14ac:dyDescent="0.3">
      <c r="A17658" s="3">
        <v>910596</v>
      </c>
      <c r="B17658" s="5" t="s">
        <v>10</v>
      </c>
    </row>
    <row r="17659" spans="1:2" x14ac:dyDescent="0.3">
      <c r="A17659" s="3">
        <v>834742</v>
      </c>
      <c r="B17659" s="5" t="s">
        <v>10</v>
      </c>
    </row>
    <row r="17660" spans="1:2" x14ac:dyDescent="0.3">
      <c r="A17660" s="3">
        <v>957457</v>
      </c>
      <c r="B17660" s="5" t="s">
        <v>284</v>
      </c>
    </row>
    <row r="17661" spans="1:2" x14ac:dyDescent="0.3">
      <c r="A17661" s="3">
        <v>957457</v>
      </c>
      <c r="B17661" s="5" t="s">
        <v>10</v>
      </c>
    </row>
    <row r="17662" spans="1:2" x14ac:dyDescent="0.3">
      <c r="A17662" s="3">
        <v>948632</v>
      </c>
      <c r="B17662" s="5" t="s">
        <v>94</v>
      </c>
    </row>
    <row r="17663" spans="1:2" x14ac:dyDescent="0.3">
      <c r="A17663" s="3">
        <v>793961</v>
      </c>
      <c r="B17663" s="5" t="s">
        <v>2886</v>
      </c>
    </row>
    <row r="17664" spans="1:2" x14ac:dyDescent="0.3">
      <c r="A17664" s="3">
        <v>934287</v>
      </c>
      <c r="B17664" s="5" t="s">
        <v>1109</v>
      </c>
    </row>
    <row r="17665" spans="1:2" x14ac:dyDescent="0.3">
      <c r="A17665" s="3">
        <v>884315</v>
      </c>
      <c r="B17665" s="5" t="s">
        <v>10</v>
      </c>
    </row>
    <row r="17666" spans="1:2" x14ac:dyDescent="0.3">
      <c r="A17666" s="3">
        <v>939356</v>
      </c>
      <c r="B17666" s="5" t="s">
        <v>10</v>
      </c>
    </row>
    <row r="17667" spans="1:2" x14ac:dyDescent="0.3">
      <c r="A17667" s="3">
        <v>937895</v>
      </c>
      <c r="B17667" s="5" t="s">
        <v>877</v>
      </c>
    </row>
    <row r="17668" spans="1:2" x14ac:dyDescent="0.3">
      <c r="A17668" s="3">
        <v>964426</v>
      </c>
      <c r="B17668" s="5" t="s">
        <v>263</v>
      </c>
    </row>
    <row r="17669" spans="1:2" x14ac:dyDescent="0.3">
      <c r="A17669" s="3">
        <v>1034470</v>
      </c>
      <c r="B17669" s="5" t="s">
        <v>10</v>
      </c>
    </row>
    <row r="17670" spans="1:2" x14ac:dyDescent="0.3">
      <c r="A17670" s="3">
        <v>957258</v>
      </c>
      <c r="B17670" s="5" t="s">
        <v>10</v>
      </c>
    </row>
    <row r="17671" spans="1:2" x14ac:dyDescent="0.3">
      <c r="A17671" s="3">
        <v>854359</v>
      </c>
      <c r="B17671" s="5" t="s">
        <v>108</v>
      </c>
    </row>
    <row r="17672" spans="1:2" x14ac:dyDescent="0.3">
      <c r="A17672" s="3">
        <v>854359</v>
      </c>
      <c r="B17672" s="5" t="s">
        <v>74</v>
      </c>
    </row>
    <row r="17673" spans="1:2" x14ac:dyDescent="0.3">
      <c r="A17673" s="3">
        <v>854359</v>
      </c>
      <c r="B17673" s="5" t="s">
        <v>750</v>
      </c>
    </row>
    <row r="17674" spans="1:2" x14ac:dyDescent="0.3">
      <c r="A17674" s="3">
        <v>642538</v>
      </c>
      <c r="B17674" s="5" t="s">
        <v>144</v>
      </c>
    </row>
    <row r="17675" spans="1:2" x14ac:dyDescent="0.3">
      <c r="A17675" s="3">
        <v>974691</v>
      </c>
      <c r="B17675" s="5" t="s">
        <v>10</v>
      </c>
    </row>
    <row r="17676" spans="1:2" x14ac:dyDescent="0.3">
      <c r="A17676" s="3">
        <v>926762</v>
      </c>
      <c r="B17676" s="5" t="s">
        <v>10</v>
      </c>
    </row>
    <row r="17677" spans="1:2" x14ac:dyDescent="0.3">
      <c r="A17677" s="3">
        <v>697799</v>
      </c>
      <c r="B17677" s="5" t="s">
        <v>12318</v>
      </c>
    </row>
    <row r="17678" spans="1:2" x14ac:dyDescent="0.3">
      <c r="A17678" s="3">
        <v>697799</v>
      </c>
      <c r="B17678" s="5" t="s">
        <v>10</v>
      </c>
    </row>
    <row r="17679" spans="1:2" x14ac:dyDescent="0.3">
      <c r="A17679" s="3">
        <v>707103</v>
      </c>
      <c r="B17679" s="5" t="s">
        <v>367</v>
      </c>
    </row>
    <row r="17680" spans="1:2" x14ac:dyDescent="0.3">
      <c r="A17680" s="3">
        <v>707103</v>
      </c>
      <c r="B17680" s="5" t="s">
        <v>416</v>
      </c>
    </row>
    <row r="17681" spans="1:2" x14ac:dyDescent="0.3">
      <c r="A17681" s="3">
        <v>928773</v>
      </c>
      <c r="B17681" s="5" t="s">
        <v>416</v>
      </c>
    </row>
    <row r="17682" spans="1:2" x14ac:dyDescent="0.3">
      <c r="A17682" s="3">
        <v>267805</v>
      </c>
      <c r="B17682" s="5" t="s">
        <v>10</v>
      </c>
    </row>
    <row r="17683" spans="1:2" x14ac:dyDescent="0.3">
      <c r="A17683" s="3">
        <v>267805</v>
      </c>
      <c r="B17683" s="5" t="s">
        <v>74</v>
      </c>
    </row>
    <row r="17684" spans="1:2" x14ac:dyDescent="0.3">
      <c r="A17684" s="3">
        <v>923787</v>
      </c>
      <c r="B17684" s="5" t="s">
        <v>3926</v>
      </c>
    </row>
    <row r="17685" spans="1:2" x14ac:dyDescent="0.3">
      <c r="A17685" s="3">
        <v>962664</v>
      </c>
      <c r="B17685" s="5" t="s">
        <v>10</v>
      </c>
    </row>
    <row r="17686" spans="1:2" x14ac:dyDescent="0.3">
      <c r="A17686" s="3">
        <v>1289208</v>
      </c>
      <c r="B17686" s="5" t="s">
        <v>94</v>
      </c>
    </row>
    <row r="17687" spans="1:2" x14ac:dyDescent="0.3">
      <c r="A17687" s="3">
        <v>744114</v>
      </c>
      <c r="B17687" s="5" t="s">
        <v>416</v>
      </c>
    </row>
    <row r="17688" spans="1:2" x14ac:dyDescent="0.3">
      <c r="A17688" s="3">
        <v>744114</v>
      </c>
      <c r="B17688" s="5" t="s">
        <v>10</v>
      </c>
    </row>
    <row r="17689" spans="1:2" x14ac:dyDescent="0.3">
      <c r="A17689" s="3">
        <v>1026208</v>
      </c>
      <c r="B17689" s="5" t="s">
        <v>10</v>
      </c>
    </row>
    <row r="17690" spans="1:2" x14ac:dyDescent="0.3">
      <c r="A17690" s="3">
        <v>1016007</v>
      </c>
      <c r="B17690" s="5" t="s">
        <v>1845</v>
      </c>
    </row>
    <row r="17691" spans="1:2" x14ac:dyDescent="0.3">
      <c r="A17691" s="3">
        <v>926946</v>
      </c>
      <c r="B17691" s="5" t="s">
        <v>284</v>
      </c>
    </row>
    <row r="17692" spans="1:2" x14ac:dyDescent="0.3">
      <c r="A17692" s="3">
        <v>955740</v>
      </c>
      <c r="B17692" s="5" t="s">
        <v>10</v>
      </c>
    </row>
    <row r="17693" spans="1:2" x14ac:dyDescent="0.3">
      <c r="A17693" s="3">
        <v>566466</v>
      </c>
      <c r="B17693" s="5" t="s">
        <v>144</v>
      </c>
    </row>
    <row r="17694" spans="1:2" x14ac:dyDescent="0.3">
      <c r="A17694" s="3">
        <v>936643</v>
      </c>
      <c r="B17694" s="5" t="s">
        <v>10</v>
      </c>
    </row>
    <row r="17695" spans="1:2" x14ac:dyDescent="0.3">
      <c r="A17695" s="3">
        <v>802372</v>
      </c>
      <c r="B17695" s="5" t="s">
        <v>10</v>
      </c>
    </row>
    <row r="17696" spans="1:2" x14ac:dyDescent="0.3">
      <c r="A17696" s="3">
        <v>945657</v>
      </c>
      <c r="B17696" s="5" t="s">
        <v>10</v>
      </c>
    </row>
    <row r="17697" spans="1:2" x14ac:dyDescent="0.3">
      <c r="A17697" s="3">
        <v>587092</v>
      </c>
      <c r="B17697" s="5" t="s">
        <v>1540</v>
      </c>
    </row>
    <row r="17698" spans="1:2" x14ac:dyDescent="0.3">
      <c r="A17698" s="3">
        <v>587092</v>
      </c>
      <c r="B17698" s="5" t="s">
        <v>108</v>
      </c>
    </row>
    <row r="17699" spans="1:2" x14ac:dyDescent="0.3">
      <c r="A17699" s="3">
        <v>587092</v>
      </c>
      <c r="B17699" s="5" t="s">
        <v>51</v>
      </c>
    </row>
    <row r="17700" spans="1:2" x14ac:dyDescent="0.3">
      <c r="A17700" s="3">
        <v>946327</v>
      </c>
      <c r="B17700" s="5" t="s">
        <v>416</v>
      </c>
    </row>
    <row r="17701" spans="1:2" x14ac:dyDescent="0.3">
      <c r="A17701" s="3">
        <v>953233</v>
      </c>
      <c r="B17701" s="5" t="s">
        <v>2138</v>
      </c>
    </row>
    <row r="17702" spans="1:2" x14ac:dyDescent="0.3">
      <c r="A17702" s="3">
        <v>1027385</v>
      </c>
      <c r="B17702" s="5" t="s">
        <v>432</v>
      </c>
    </row>
    <row r="17703" spans="1:2" x14ac:dyDescent="0.3">
      <c r="A17703" s="3">
        <v>1027385</v>
      </c>
      <c r="B17703" s="5" t="s">
        <v>10</v>
      </c>
    </row>
    <row r="17704" spans="1:2" x14ac:dyDescent="0.3">
      <c r="A17704" s="3">
        <v>875279</v>
      </c>
      <c r="B17704" s="5" t="s">
        <v>411</v>
      </c>
    </row>
    <row r="17705" spans="1:2" x14ac:dyDescent="0.3">
      <c r="A17705" s="3">
        <v>883502</v>
      </c>
      <c r="B17705" s="5" t="s">
        <v>10</v>
      </c>
    </row>
    <row r="17706" spans="1:2" x14ac:dyDescent="0.3">
      <c r="A17706" s="3">
        <v>948333</v>
      </c>
      <c r="B17706" s="5" t="s">
        <v>416</v>
      </c>
    </row>
    <row r="17707" spans="1:2" x14ac:dyDescent="0.3">
      <c r="A17707" s="3">
        <v>948333</v>
      </c>
      <c r="B17707" s="5" t="s">
        <v>10</v>
      </c>
    </row>
    <row r="17708" spans="1:2" x14ac:dyDescent="0.3">
      <c r="A17708" s="3">
        <v>921643</v>
      </c>
      <c r="B17708" s="5" t="s">
        <v>10</v>
      </c>
    </row>
    <row r="17709" spans="1:2" x14ac:dyDescent="0.3">
      <c r="A17709" s="3">
        <v>542196</v>
      </c>
      <c r="B17709" s="5" t="s">
        <v>10</v>
      </c>
    </row>
    <row r="17710" spans="1:2" x14ac:dyDescent="0.3">
      <c r="A17710" s="3">
        <v>846956</v>
      </c>
      <c r="B17710" s="5" t="s">
        <v>284</v>
      </c>
    </row>
    <row r="17711" spans="1:2" x14ac:dyDescent="0.3">
      <c r="A17711" s="3">
        <v>846956</v>
      </c>
      <c r="B17711" s="5" t="s">
        <v>416</v>
      </c>
    </row>
    <row r="17712" spans="1:2" x14ac:dyDescent="0.3">
      <c r="A17712" s="3">
        <v>1041896</v>
      </c>
      <c r="B17712" s="5" t="s">
        <v>3926</v>
      </c>
    </row>
    <row r="17713" spans="1:2" x14ac:dyDescent="0.3">
      <c r="A17713" s="3">
        <v>691214</v>
      </c>
      <c r="B17713" s="5" t="s">
        <v>108</v>
      </c>
    </row>
    <row r="17714" spans="1:2" x14ac:dyDescent="0.3">
      <c r="A17714" s="3">
        <v>691214</v>
      </c>
      <c r="B17714" s="5" t="s">
        <v>19771</v>
      </c>
    </row>
    <row r="17715" spans="1:2" x14ac:dyDescent="0.3">
      <c r="A17715" s="3">
        <v>691214</v>
      </c>
      <c r="B17715" s="5" t="s">
        <v>284</v>
      </c>
    </row>
    <row r="17716" spans="1:2" x14ac:dyDescent="0.3">
      <c r="A17716" s="3">
        <v>691214</v>
      </c>
      <c r="B17716" s="5" t="s">
        <v>10311</v>
      </c>
    </row>
    <row r="17717" spans="1:2" x14ac:dyDescent="0.3">
      <c r="A17717" s="3">
        <v>691214</v>
      </c>
      <c r="B17717" s="5" t="s">
        <v>51</v>
      </c>
    </row>
    <row r="17718" spans="1:2" x14ac:dyDescent="0.3">
      <c r="A17718" s="3">
        <v>1024627</v>
      </c>
      <c r="B17718" s="5" t="s">
        <v>10</v>
      </c>
    </row>
    <row r="17719" spans="1:2" x14ac:dyDescent="0.3">
      <c r="A17719" s="3">
        <v>990485</v>
      </c>
      <c r="B17719" s="5" t="s">
        <v>3926</v>
      </c>
    </row>
    <row r="17720" spans="1:2" x14ac:dyDescent="0.3">
      <c r="A17720" s="3">
        <v>949977</v>
      </c>
      <c r="B17720" s="5" t="s">
        <v>3926</v>
      </c>
    </row>
    <row r="17721" spans="1:2" x14ac:dyDescent="0.3">
      <c r="A17721" s="3">
        <v>993729</v>
      </c>
      <c r="B17721" s="5" t="s">
        <v>10</v>
      </c>
    </row>
    <row r="17722" spans="1:2" x14ac:dyDescent="0.3">
      <c r="A17722" s="3">
        <v>1005342</v>
      </c>
      <c r="B17722" s="5" t="s">
        <v>416</v>
      </c>
    </row>
    <row r="17723" spans="1:2" x14ac:dyDescent="0.3">
      <c r="A17723" s="3">
        <v>792775</v>
      </c>
      <c r="B17723" s="5" t="s">
        <v>3578</v>
      </c>
    </row>
    <row r="17724" spans="1:2" x14ac:dyDescent="0.3">
      <c r="A17724" s="3">
        <v>714676</v>
      </c>
      <c r="B17724" s="5" t="s">
        <v>10</v>
      </c>
    </row>
    <row r="17725" spans="1:2" x14ac:dyDescent="0.3">
      <c r="A17725" s="3">
        <v>1005031</v>
      </c>
      <c r="B17725" s="5" t="s">
        <v>10</v>
      </c>
    </row>
    <row r="17726" spans="1:2" x14ac:dyDescent="0.3">
      <c r="A17726" s="3">
        <v>955569</v>
      </c>
      <c r="B17726" s="5" t="s">
        <v>108</v>
      </c>
    </row>
    <row r="17727" spans="1:2" x14ac:dyDescent="0.3">
      <c r="A17727" s="3">
        <v>934761</v>
      </c>
      <c r="B17727" s="5" t="s">
        <v>367</v>
      </c>
    </row>
    <row r="17728" spans="1:2" x14ac:dyDescent="0.3">
      <c r="A17728" s="3">
        <v>934761</v>
      </c>
      <c r="B17728" s="5" t="s">
        <v>10</v>
      </c>
    </row>
    <row r="17729" spans="1:2" x14ac:dyDescent="0.3">
      <c r="A17729" s="3">
        <v>808087</v>
      </c>
      <c r="B17729" s="5" t="s">
        <v>10</v>
      </c>
    </row>
    <row r="17730" spans="1:2" x14ac:dyDescent="0.3">
      <c r="A17730" s="3">
        <v>808087</v>
      </c>
      <c r="B17730" s="5" t="s">
        <v>19760</v>
      </c>
    </row>
    <row r="17731" spans="1:2" x14ac:dyDescent="0.3">
      <c r="A17731" s="3">
        <v>982752</v>
      </c>
      <c r="B17731" s="5" t="s">
        <v>10</v>
      </c>
    </row>
    <row r="17732" spans="1:2" x14ac:dyDescent="0.3">
      <c r="A17732" s="3">
        <v>811656</v>
      </c>
      <c r="B17732" s="5" t="s">
        <v>367</v>
      </c>
    </row>
    <row r="17733" spans="1:2" x14ac:dyDescent="0.3">
      <c r="A17733" s="3">
        <v>811656</v>
      </c>
      <c r="B17733" s="5" t="s">
        <v>10</v>
      </c>
    </row>
    <row r="17734" spans="1:2" x14ac:dyDescent="0.3">
      <c r="A17734" s="3">
        <v>869855</v>
      </c>
      <c r="B17734" s="5" t="s">
        <v>1540</v>
      </c>
    </row>
    <row r="17735" spans="1:2" x14ac:dyDescent="0.3">
      <c r="A17735" s="3">
        <v>838484</v>
      </c>
      <c r="B17735" s="5" t="s">
        <v>416</v>
      </c>
    </row>
    <row r="17736" spans="1:2" x14ac:dyDescent="0.3">
      <c r="A17736" s="3">
        <v>806929</v>
      </c>
      <c r="B17736" s="5" t="s">
        <v>10</v>
      </c>
    </row>
    <row r="17737" spans="1:2" x14ac:dyDescent="0.3">
      <c r="A17737" s="3">
        <v>977871</v>
      </c>
      <c r="B17737" s="5" t="s">
        <v>144</v>
      </c>
    </row>
    <row r="17738" spans="1:2" x14ac:dyDescent="0.3">
      <c r="A17738" s="3">
        <v>781099</v>
      </c>
      <c r="B17738" s="5" t="s">
        <v>1540</v>
      </c>
    </row>
    <row r="17739" spans="1:2" x14ac:dyDescent="0.3">
      <c r="A17739" s="3">
        <v>781099</v>
      </c>
      <c r="B17739" s="5" t="s">
        <v>108</v>
      </c>
    </row>
    <row r="17740" spans="1:2" x14ac:dyDescent="0.3">
      <c r="A17740" s="3">
        <v>1094936</v>
      </c>
      <c r="B17740" s="5" t="s">
        <v>144</v>
      </c>
    </row>
    <row r="17741" spans="1:2" x14ac:dyDescent="0.3">
      <c r="A17741" s="3">
        <v>857756</v>
      </c>
      <c r="B17741" s="5" t="s">
        <v>144</v>
      </c>
    </row>
    <row r="17742" spans="1:2" x14ac:dyDescent="0.3">
      <c r="A17742" s="3">
        <v>974713</v>
      </c>
      <c r="B17742" s="5" t="s">
        <v>595</v>
      </c>
    </row>
    <row r="17743" spans="1:2" x14ac:dyDescent="0.3">
      <c r="A17743" s="3">
        <v>897338</v>
      </c>
      <c r="B17743" s="5" t="s">
        <v>432</v>
      </c>
    </row>
    <row r="17744" spans="1:2" x14ac:dyDescent="0.3">
      <c r="A17744" s="3">
        <v>897338</v>
      </c>
      <c r="B17744" s="5" t="s">
        <v>10</v>
      </c>
    </row>
    <row r="17745" spans="1:2" x14ac:dyDescent="0.3">
      <c r="A17745" s="3">
        <v>653221</v>
      </c>
      <c r="B17745" s="5" t="s">
        <v>595</v>
      </c>
    </row>
    <row r="17746" spans="1:2" x14ac:dyDescent="0.3">
      <c r="A17746" s="3">
        <v>833097</v>
      </c>
      <c r="B17746" s="5" t="s">
        <v>10</v>
      </c>
    </row>
    <row r="17747" spans="1:2" x14ac:dyDescent="0.3">
      <c r="A17747" s="3">
        <v>923597</v>
      </c>
      <c r="B17747" s="5" t="s">
        <v>10</v>
      </c>
    </row>
    <row r="17748" spans="1:2" x14ac:dyDescent="0.3">
      <c r="A17748" s="3">
        <v>816952</v>
      </c>
      <c r="B17748" s="5" t="s">
        <v>432</v>
      </c>
    </row>
    <row r="17749" spans="1:2" x14ac:dyDescent="0.3">
      <c r="A17749" s="3">
        <v>816952</v>
      </c>
      <c r="B17749" s="5" t="s">
        <v>10</v>
      </c>
    </row>
    <row r="17750" spans="1:2" x14ac:dyDescent="0.3">
      <c r="A17750" s="3">
        <v>928381</v>
      </c>
      <c r="B17750" s="5" t="s">
        <v>1540</v>
      </c>
    </row>
    <row r="17751" spans="1:2" x14ac:dyDescent="0.3">
      <c r="A17751" s="3">
        <v>928381</v>
      </c>
      <c r="B17751" s="5" t="s">
        <v>108</v>
      </c>
    </row>
    <row r="17752" spans="1:2" x14ac:dyDescent="0.3">
      <c r="A17752" s="3">
        <v>829165</v>
      </c>
      <c r="B17752" s="5" t="s">
        <v>108</v>
      </c>
    </row>
    <row r="17753" spans="1:2" x14ac:dyDescent="0.3">
      <c r="A17753" s="3">
        <v>629015</v>
      </c>
      <c r="B17753" s="5" t="s">
        <v>10</v>
      </c>
    </row>
    <row r="17754" spans="1:2" x14ac:dyDescent="0.3">
      <c r="A17754" s="3">
        <v>1014779</v>
      </c>
      <c r="B17754" s="5" t="s">
        <v>51</v>
      </c>
    </row>
    <row r="17755" spans="1:2" x14ac:dyDescent="0.3">
      <c r="A17755" s="3">
        <v>1014779</v>
      </c>
      <c r="B17755" s="5" t="s">
        <v>416</v>
      </c>
    </row>
    <row r="17756" spans="1:2" x14ac:dyDescent="0.3">
      <c r="A17756" s="3">
        <v>1037603</v>
      </c>
      <c r="B17756" s="5" t="s">
        <v>74</v>
      </c>
    </row>
    <row r="17757" spans="1:2" x14ac:dyDescent="0.3">
      <c r="A17757" s="3">
        <v>999722</v>
      </c>
      <c r="B17757" s="5" t="s">
        <v>284</v>
      </c>
    </row>
    <row r="17758" spans="1:2" x14ac:dyDescent="0.3">
      <c r="A17758" s="3">
        <v>955666</v>
      </c>
      <c r="B17758" s="5" t="s">
        <v>144</v>
      </c>
    </row>
    <row r="17759" spans="1:2" x14ac:dyDescent="0.3">
      <c r="A17759" s="3">
        <v>893366</v>
      </c>
      <c r="B17759" s="5" t="s">
        <v>432</v>
      </c>
    </row>
    <row r="17760" spans="1:2" x14ac:dyDescent="0.3">
      <c r="A17760" s="3">
        <v>893366</v>
      </c>
      <c r="B17760" s="5" t="s">
        <v>108</v>
      </c>
    </row>
    <row r="17761" spans="1:2" x14ac:dyDescent="0.3">
      <c r="A17761" s="3">
        <v>893366</v>
      </c>
      <c r="B17761" s="5" t="s">
        <v>19760</v>
      </c>
    </row>
    <row r="17762" spans="1:2" x14ac:dyDescent="0.3">
      <c r="A17762" s="3">
        <v>916401</v>
      </c>
      <c r="B17762" s="5" t="s">
        <v>750</v>
      </c>
    </row>
    <row r="17763" spans="1:2" x14ac:dyDescent="0.3">
      <c r="A17763" s="3">
        <v>776512</v>
      </c>
      <c r="B17763" s="5" t="s">
        <v>10</v>
      </c>
    </row>
    <row r="17764" spans="1:2" x14ac:dyDescent="0.3">
      <c r="A17764" s="3">
        <v>1006176</v>
      </c>
      <c r="B17764" s="5" t="s">
        <v>51</v>
      </c>
    </row>
    <row r="17765" spans="1:2" x14ac:dyDescent="0.3">
      <c r="A17765" s="3">
        <v>947219</v>
      </c>
      <c r="B17765" s="5" t="s">
        <v>108</v>
      </c>
    </row>
    <row r="17766" spans="1:2" x14ac:dyDescent="0.3">
      <c r="A17766" s="3">
        <v>947219</v>
      </c>
      <c r="B17766" s="5" t="s">
        <v>19760</v>
      </c>
    </row>
    <row r="17767" spans="1:2" x14ac:dyDescent="0.3">
      <c r="A17767" s="3">
        <v>878183</v>
      </c>
      <c r="B17767" s="5" t="s">
        <v>10</v>
      </c>
    </row>
    <row r="17768" spans="1:2" x14ac:dyDescent="0.3">
      <c r="A17768" s="3">
        <v>1061422</v>
      </c>
      <c r="B17768" s="5" t="s">
        <v>416</v>
      </c>
    </row>
    <row r="17769" spans="1:2" x14ac:dyDescent="0.3">
      <c r="A17769" s="3">
        <v>961769</v>
      </c>
      <c r="B17769" s="5" t="s">
        <v>432</v>
      </c>
    </row>
    <row r="17770" spans="1:2" x14ac:dyDescent="0.3">
      <c r="A17770" s="3">
        <v>961769</v>
      </c>
      <c r="B17770" s="5" t="s">
        <v>10</v>
      </c>
    </row>
    <row r="17771" spans="1:2" x14ac:dyDescent="0.3">
      <c r="A17771" s="3">
        <v>1018648</v>
      </c>
      <c r="B17771" s="5" t="s">
        <v>10</v>
      </c>
    </row>
    <row r="17772" spans="1:2" x14ac:dyDescent="0.3">
      <c r="A17772" s="3">
        <v>595586</v>
      </c>
      <c r="B17772" s="5" t="s">
        <v>1265</v>
      </c>
    </row>
    <row r="17773" spans="1:2" x14ac:dyDescent="0.3">
      <c r="A17773" s="3">
        <v>595586</v>
      </c>
      <c r="B17773" s="5" t="s">
        <v>10</v>
      </c>
    </row>
    <row r="17774" spans="1:2" x14ac:dyDescent="0.3">
      <c r="A17774" s="3">
        <v>736500</v>
      </c>
      <c r="B17774" s="5" t="s">
        <v>108</v>
      </c>
    </row>
    <row r="17775" spans="1:2" x14ac:dyDescent="0.3">
      <c r="A17775" s="3">
        <v>926676</v>
      </c>
      <c r="B17775" s="5" t="s">
        <v>10</v>
      </c>
    </row>
    <row r="17776" spans="1:2" x14ac:dyDescent="0.3">
      <c r="A17776" s="3">
        <v>921655</v>
      </c>
      <c r="B17776" s="5" t="s">
        <v>432</v>
      </c>
    </row>
    <row r="17777" spans="1:2" x14ac:dyDescent="0.3">
      <c r="A17777" s="3">
        <v>854239</v>
      </c>
      <c r="B17777" s="5" t="s">
        <v>416</v>
      </c>
    </row>
    <row r="17778" spans="1:2" x14ac:dyDescent="0.3">
      <c r="A17778" s="3">
        <v>854239</v>
      </c>
      <c r="B17778" s="5" t="s">
        <v>10</v>
      </c>
    </row>
    <row r="17779" spans="1:2" x14ac:dyDescent="0.3">
      <c r="A17779" s="3">
        <v>869399</v>
      </c>
      <c r="B17779" s="5" t="s">
        <v>51</v>
      </c>
    </row>
    <row r="17780" spans="1:2" x14ac:dyDescent="0.3">
      <c r="A17780" s="3">
        <v>1164761</v>
      </c>
      <c r="B17780" s="5" t="s">
        <v>3367</v>
      </c>
    </row>
    <row r="17781" spans="1:2" x14ac:dyDescent="0.3">
      <c r="A17781" s="3">
        <v>799375</v>
      </c>
      <c r="B17781" s="5" t="s">
        <v>10</v>
      </c>
    </row>
    <row r="17782" spans="1:2" x14ac:dyDescent="0.3">
      <c r="A17782" s="3">
        <v>682401</v>
      </c>
      <c r="B17782" s="5" t="s">
        <v>595</v>
      </c>
    </row>
    <row r="17783" spans="1:2" x14ac:dyDescent="0.3">
      <c r="A17783" s="3">
        <v>1032664</v>
      </c>
      <c r="B17783" s="5" t="s">
        <v>416</v>
      </c>
    </row>
    <row r="17784" spans="1:2" x14ac:dyDescent="0.3">
      <c r="A17784" s="3">
        <v>560052</v>
      </c>
      <c r="B17784" s="5" t="s">
        <v>2847</v>
      </c>
    </row>
    <row r="17785" spans="1:2" x14ac:dyDescent="0.3">
      <c r="A17785" s="3">
        <v>560052</v>
      </c>
      <c r="B17785" s="5" t="s">
        <v>10</v>
      </c>
    </row>
    <row r="17786" spans="1:2" x14ac:dyDescent="0.3">
      <c r="A17786" s="3">
        <v>811596</v>
      </c>
      <c r="B17786" s="5" t="s">
        <v>108</v>
      </c>
    </row>
    <row r="17787" spans="1:2" x14ac:dyDescent="0.3">
      <c r="A17787" s="3">
        <v>811596</v>
      </c>
      <c r="B17787" s="5" t="s">
        <v>540</v>
      </c>
    </row>
    <row r="17788" spans="1:2" x14ac:dyDescent="0.3">
      <c r="A17788" s="3">
        <v>983768</v>
      </c>
      <c r="B17788" s="5" t="s">
        <v>10</v>
      </c>
    </row>
    <row r="17789" spans="1:2" x14ac:dyDescent="0.3">
      <c r="A17789" s="3">
        <v>953300</v>
      </c>
      <c r="B17789" s="5" t="s">
        <v>416</v>
      </c>
    </row>
    <row r="17790" spans="1:2" x14ac:dyDescent="0.3">
      <c r="A17790" s="3">
        <v>953300</v>
      </c>
      <c r="B17790" s="5" t="s">
        <v>10</v>
      </c>
    </row>
    <row r="17791" spans="1:2" x14ac:dyDescent="0.3">
      <c r="A17791" s="3">
        <v>843633</v>
      </c>
      <c r="B17791" s="5" t="s">
        <v>10</v>
      </c>
    </row>
    <row r="17792" spans="1:2" x14ac:dyDescent="0.3">
      <c r="A17792" s="3">
        <v>635891</v>
      </c>
      <c r="B17792" s="5" t="s">
        <v>10</v>
      </c>
    </row>
    <row r="17793" spans="1:2" x14ac:dyDescent="0.3">
      <c r="A17793" s="3">
        <v>828947</v>
      </c>
      <c r="B17793" s="5" t="s">
        <v>10</v>
      </c>
    </row>
    <row r="17794" spans="1:2" x14ac:dyDescent="0.3">
      <c r="A17794" s="3">
        <v>800425</v>
      </c>
      <c r="B17794" s="5" t="s">
        <v>10</v>
      </c>
    </row>
    <row r="17795" spans="1:2" x14ac:dyDescent="0.3">
      <c r="A17795" s="3">
        <v>622082</v>
      </c>
      <c r="B17795" s="5" t="s">
        <v>416</v>
      </c>
    </row>
    <row r="17796" spans="1:2" x14ac:dyDescent="0.3">
      <c r="A17796" s="3">
        <v>1038627</v>
      </c>
      <c r="B17796" s="5" t="s">
        <v>416</v>
      </c>
    </row>
    <row r="17797" spans="1:2" x14ac:dyDescent="0.3">
      <c r="A17797" s="3">
        <v>928769</v>
      </c>
      <c r="B17797" s="5" t="s">
        <v>220</v>
      </c>
    </row>
    <row r="17798" spans="1:2" x14ac:dyDescent="0.3">
      <c r="A17798" s="3">
        <v>1015595</v>
      </c>
      <c r="B17798" s="5" t="s">
        <v>10</v>
      </c>
    </row>
    <row r="17799" spans="1:2" x14ac:dyDescent="0.3">
      <c r="A17799" s="3">
        <v>921353</v>
      </c>
      <c r="B17799" s="5" t="s">
        <v>10</v>
      </c>
    </row>
    <row r="17800" spans="1:2" x14ac:dyDescent="0.3">
      <c r="A17800" s="3">
        <v>951302</v>
      </c>
      <c r="B17800" s="5" t="s">
        <v>1845</v>
      </c>
    </row>
    <row r="17801" spans="1:2" x14ac:dyDescent="0.3">
      <c r="A17801" s="3">
        <v>928999</v>
      </c>
      <c r="B17801" s="5" t="s">
        <v>10</v>
      </c>
    </row>
    <row r="17802" spans="1:2" x14ac:dyDescent="0.3">
      <c r="A17802" s="3">
        <v>999205</v>
      </c>
      <c r="B17802" s="5" t="s">
        <v>13559</v>
      </c>
    </row>
    <row r="17803" spans="1:2" x14ac:dyDescent="0.3">
      <c r="A17803" s="3">
        <v>999205</v>
      </c>
      <c r="B17803" s="5" t="s">
        <v>10</v>
      </c>
    </row>
    <row r="17804" spans="1:2" x14ac:dyDescent="0.3">
      <c r="A17804" s="3">
        <v>1002307</v>
      </c>
      <c r="B17804" s="5" t="s">
        <v>10</v>
      </c>
    </row>
    <row r="17805" spans="1:2" x14ac:dyDescent="0.3">
      <c r="A17805" s="3">
        <v>856433</v>
      </c>
      <c r="B17805" s="5" t="s">
        <v>2893</v>
      </c>
    </row>
    <row r="17806" spans="1:2" x14ac:dyDescent="0.3">
      <c r="A17806" s="3">
        <v>807986</v>
      </c>
      <c r="B17806" s="5" t="s">
        <v>108</v>
      </c>
    </row>
    <row r="17807" spans="1:2" x14ac:dyDescent="0.3">
      <c r="A17807" s="3">
        <v>807986</v>
      </c>
      <c r="B17807" s="5" t="s">
        <v>540</v>
      </c>
    </row>
    <row r="17808" spans="1:2" x14ac:dyDescent="0.3">
      <c r="A17808" s="3">
        <v>910365</v>
      </c>
      <c r="B17808" s="5" t="s">
        <v>284</v>
      </c>
    </row>
    <row r="17809" spans="1:2" x14ac:dyDescent="0.3">
      <c r="A17809" s="3">
        <v>747779</v>
      </c>
      <c r="B17809" s="5" t="s">
        <v>108</v>
      </c>
    </row>
    <row r="17810" spans="1:2" x14ac:dyDescent="0.3">
      <c r="A17810" s="3">
        <v>747779</v>
      </c>
      <c r="B17810" s="5" t="s">
        <v>284</v>
      </c>
    </row>
    <row r="17811" spans="1:2" x14ac:dyDescent="0.3">
      <c r="A17811" s="3">
        <v>747779</v>
      </c>
      <c r="B17811" s="5" t="s">
        <v>416</v>
      </c>
    </row>
    <row r="17812" spans="1:2" x14ac:dyDescent="0.3">
      <c r="A17812" s="3">
        <v>893372</v>
      </c>
      <c r="B17812" s="5" t="s">
        <v>1540</v>
      </c>
    </row>
    <row r="17813" spans="1:2" x14ac:dyDescent="0.3">
      <c r="A17813" s="3">
        <v>893372</v>
      </c>
      <c r="B17813" s="5" t="s">
        <v>108</v>
      </c>
    </row>
    <row r="17814" spans="1:2" x14ac:dyDescent="0.3">
      <c r="A17814" s="3">
        <v>717151</v>
      </c>
      <c r="B17814" s="5" t="s">
        <v>416</v>
      </c>
    </row>
    <row r="17815" spans="1:2" x14ac:dyDescent="0.3">
      <c r="A17815" s="3">
        <v>826953</v>
      </c>
      <c r="B17815" s="5" t="s">
        <v>10</v>
      </c>
    </row>
    <row r="17816" spans="1:2" x14ac:dyDescent="0.3">
      <c r="A17816" s="3">
        <v>884363</v>
      </c>
      <c r="B17816" s="5" t="s">
        <v>1198</v>
      </c>
    </row>
    <row r="17817" spans="1:2" x14ac:dyDescent="0.3">
      <c r="A17817" s="3">
        <v>1019105</v>
      </c>
      <c r="B17817" s="5" t="s">
        <v>10</v>
      </c>
    </row>
    <row r="17818" spans="1:2" x14ac:dyDescent="0.3">
      <c r="A17818" s="3">
        <v>912726</v>
      </c>
      <c r="B17818" s="5" t="s">
        <v>284</v>
      </c>
    </row>
    <row r="17819" spans="1:2" x14ac:dyDescent="0.3">
      <c r="A17819" s="3">
        <v>912726</v>
      </c>
      <c r="B17819" s="5" t="s">
        <v>540</v>
      </c>
    </row>
    <row r="17820" spans="1:2" x14ac:dyDescent="0.3">
      <c r="A17820" s="3">
        <v>912726</v>
      </c>
      <c r="B17820" s="5" t="s">
        <v>956</v>
      </c>
    </row>
    <row r="17821" spans="1:2" x14ac:dyDescent="0.3">
      <c r="A17821" s="3">
        <v>963746</v>
      </c>
      <c r="B17821" s="5" t="s">
        <v>10588</v>
      </c>
    </row>
    <row r="17822" spans="1:2" x14ac:dyDescent="0.3">
      <c r="A17822" s="3">
        <v>892515</v>
      </c>
      <c r="B17822" s="5" t="s">
        <v>108</v>
      </c>
    </row>
    <row r="17823" spans="1:2" x14ac:dyDescent="0.3">
      <c r="A17823" s="3">
        <v>841733</v>
      </c>
      <c r="B17823" s="5" t="s">
        <v>416</v>
      </c>
    </row>
    <row r="17824" spans="1:2" x14ac:dyDescent="0.3">
      <c r="A17824" s="3">
        <v>841733</v>
      </c>
      <c r="B17824" s="5" t="s">
        <v>10</v>
      </c>
    </row>
    <row r="17825" spans="1:2" x14ac:dyDescent="0.3">
      <c r="A17825" s="3">
        <v>716532</v>
      </c>
      <c r="B17825" s="5" t="s">
        <v>2847</v>
      </c>
    </row>
    <row r="17826" spans="1:2" x14ac:dyDescent="0.3">
      <c r="A17826" s="3">
        <v>716532</v>
      </c>
      <c r="B17826" s="5" t="s">
        <v>416</v>
      </c>
    </row>
    <row r="17827" spans="1:2" x14ac:dyDescent="0.3">
      <c r="A17827" s="3">
        <v>716532</v>
      </c>
      <c r="B17827" s="5" t="s">
        <v>10</v>
      </c>
    </row>
    <row r="17828" spans="1:2" x14ac:dyDescent="0.3">
      <c r="A17828" s="3">
        <v>1001925</v>
      </c>
      <c r="B17828" s="5" t="s">
        <v>10</v>
      </c>
    </row>
    <row r="17829" spans="1:2" x14ac:dyDescent="0.3">
      <c r="A17829" s="3">
        <v>908762</v>
      </c>
      <c r="B17829" s="5" t="s">
        <v>432</v>
      </c>
    </row>
    <row r="17830" spans="1:2" x14ac:dyDescent="0.3">
      <c r="A17830" s="3">
        <v>791333</v>
      </c>
      <c r="B17830" s="5" t="s">
        <v>51</v>
      </c>
    </row>
    <row r="17831" spans="1:2" x14ac:dyDescent="0.3">
      <c r="A17831" s="3">
        <v>994441</v>
      </c>
      <c r="B17831" s="5" t="s">
        <v>416</v>
      </c>
    </row>
    <row r="17832" spans="1:2" x14ac:dyDescent="0.3">
      <c r="A17832" s="3">
        <v>682344</v>
      </c>
      <c r="B17832" s="5" t="s">
        <v>1036</v>
      </c>
    </row>
    <row r="17833" spans="1:2" x14ac:dyDescent="0.3">
      <c r="A17833" s="3">
        <v>908397</v>
      </c>
      <c r="B17833" s="5" t="s">
        <v>595</v>
      </c>
    </row>
    <row r="17834" spans="1:2" x14ac:dyDescent="0.3">
      <c r="A17834" s="3">
        <v>991814</v>
      </c>
      <c r="B17834" s="5" t="s">
        <v>144</v>
      </c>
    </row>
    <row r="17835" spans="1:2" x14ac:dyDescent="0.3">
      <c r="A17835" s="3">
        <v>852438</v>
      </c>
      <c r="B17835" s="5" t="s">
        <v>108</v>
      </c>
    </row>
    <row r="17836" spans="1:2" x14ac:dyDescent="0.3">
      <c r="A17836" s="3">
        <v>975714</v>
      </c>
      <c r="B17836" s="5" t="s">
        <v>1523</v>
      </c>
    </row>
    <row r="17837" spans="1:2" x14ac:dyDescent="0.3">
      <c r="A17837" s="3">
        <v>776501</v>
      </c>
      <c r="B17837" s="5" t="s">
        <v>10</v>
      </c>
    </row>
    <row r="17838" spans="1:2" x14ac:dyDescent="0.3">
      <c r="A17838" s="3">
        <v>951470</v>
      </c>
      <c r="B17838" s="5" t="s">
        <v>1523</v>
      </c>
    </row>
    <row r="17839" spans="1:2" x14ac:dyDescent="0.3">
      <c r="A17839" s="3">
        <v>944865</v>
      </c>
      <c r="B17839" s="5" t="s">
        <v>10</v>
      </c>
    </row>
    <row r="17840" spans="1:2" x14ac:dyDescent="0.3">
      <c r="A17840" s="3">
        <v>838330</v>
      </c>
      <c r="B17840" s="5" t="s">
        <v>10</v>
      </c>
    </row>
    <row r="17841" spans="1:2" x14ac:dyDescent="0.3">
      <c r="A17841" s="3">
        <v>959558</v>
      </c>
      <c r="B17841" s="5" t="s">
        <v>956</v>
      </c>
    </row>
    <row r="17842" spans="1:2" x14ac:dyDescent="0.3">
      <c r="A17842" s="3">
        <v>1065796</v>
      </c>
      <c r="B17842" s="5" t="s">
        <v>2138</v>
      </c>
    </row>
    <row r="17843" spans="1:2" x14ac:dyDescent="0.3">
      <c r="A17843" s="3">
        <v>771077</v>
      </c>
      <c r="B17843" s="5" t="s">
        <v>1540</v>
      </c>
    </row>
    <row r="17844" spans="1:2" x14ac:dyDescent="0.3">
      <c r="A17844" s="3">
        <v>771077</v>
      </c>
      <c r="B17844" s="5" t="s">
        <v>108</v>
      </c>
    </row>
    <row r="17845" spans="1:2" x14ac:dyDescent="0.3">
      <c r="A17845" s="3">
        <v>913129</v>
      </c>
      <c r="B17845" s="5" t="s">
        <v>750</v>
      </c>
    </row>
    <row r="17846" spans="1:2" x14ac:dyDescent="0.3">
      <c r="A17846" s="3">
        <v>965839</v>
      </c>
      <c r="B17846" s="5" t="s">
        <v>10</v>
      </c>
    </row>
    <row r="17847" spans="1:2" x14ac:dyDescent="0.3">
      <c r="A17847" s="3">
        <v>785398</v>
      </c>
      <c r="B17847" s="5" t="s">
        <v>540</v>
      </c>
    </row>
    <row r="17848" spans="1:2" x14ac:dyDescent="0.3">
      <c r="A17848" s="3">
        <v>785398</v>
      </c>
      <c r="B17848" s="5" t="s">
        <v>2138</v>
      </c>
    </row>
    <row r="17849" spans="1:2" x14ac:dyDescent="0.3">
      <c r="A17849" s="3">
        <v>715370</v>
      </c>
      <c r="B17849" s="5" t="s">
        <v>12910</v>
      </c>
    </row>
    <row r="17850" spans="1:2" x14ac:dyDescent="0.3">
      <c r="A17850" s="3">
        <v>715370</v>
      </c>
      <c r="B17850" s="5" t="s">
        <v>416</v>
      </c>
    </row>
    <row r="17851" spans="1:2" x14ac:dyDescent="0.3">
      <c r="A17851" s="3">
        <v>987507</v>
      </c>
      <c r="B17851" s="5" t="s">
        <v>144</v>
      </c>
    </row>
    <row r="17852" spans="1:2" x14ac:dyDescent="0.3">
      <c r="A17852" s="3">
        <v>1026624</v>
      </c>
      <c r="B17852" s="5" t="s">
        <v>10</v>
      </c>
    </row>
    <row r="17853" spans="1:2" x14ac:dyDescent="0.3">
      <c r="A17853" s="3">
        <v>919355</v>
      </c>
      <c r="B17853" s="5" t="s">
        <v>416</v>
      </c>
    </row>
    <row r="17854" spans="1:2" x14ac:dyDescent="0.3">
      <c r="A17854" s="3">
        <v>1022924</v>
      </c>
      <c r="B17854" s="5" t="s">
        <v>3926</v>
      </c>
    </row>
    <row r="17855" spans="1:2" x14ac:dyDescent="0.3">
      <c r="A17855" s="3">
        <v>988253</v>
      </c>
      <c r="B17855" s="5" t="s">
        <v>3926</v>
      </c>
    </row>
    <row r="17856" spans="1:2" x14ac:dyDescent="0.3">
      <c r="A17856" s="3">
        <v>1022811</v>
      </c>
      <c r="B17856" s="5" t="s">
        <v>411</v>
      </c>
    </row>
    <row r="17857" spans="1:2" x14ac:dyDescent="0.3">
      <c r="A17857" s="3">
        <v>931404</v>
      </c>
      <c r="B17857" s="5" t="s">
        <v>411</v>
      </c>
    </row>
    <row r="17858" spans="1:2" x14ac:dyDescent="0.3">
      <c r="A17858" s="3">
        <v>1033107</v>
      </c>
      <c r="B17858" s="5" t="s">
        <v>1523</v>
      </c>
    </row>
    <row r="17859" spans="1:2" x14ac:dyDescent="0.3">
      <c r="A17859" s="3">
        <v>782044</v>
      </c>
      <c r="B17859" s="5" t="s">
        <v>16177</v>
      </c>
    </row>
    <row r="17860" spans="1:2" x14ac:dyDescent="0.3">
      <c r="A17860" s="3">
        <v>925102</v>
      </c>
      <c r="B17860" s="5" t="s">
        <v>1540</v>
      </c>
    </row>
    <row r="17861" spans="1:2" x14ac:dyDescent="0.3">
      <c r="A17861" s="3">
        <v>925102</v>
      </c>
      <c r="B17861" s="5" t="s">
        <v>108</v>
      </c>
    </row>
    <row r="17862" spans="1:2" x14ac:dyDescent="0.3">
      <c r="A17862" s="3">
        <v>925102</v>
      </c>
      <c r="B17862" s="5" t="s">
        <v>10</v>
      </c>
    </row>
    <row r="17863" spans="1:2" x14ac:dyDescent="0.3">
      <c r="A17863" s="3">
        <v>846993</v>
      </c>
      <c r="B17863" s="5" t="s">
        <v>144</v>
      </c>
    </row>
    <row r="17864" spans="1:2" x14ac:dyDescent="0.3">
      <c r="A17864" s="3">
        <v>996518</v>
      </c>
      <c r="B17864" s="5" t="s">
        <v>263</v>
      </c>
    </row>
    <row r="17865" spans="1:2" x14ac:dyDescent="0.3">
      <c r="A17865" s="3">
        <v>892835</v>
      </c>
      <c r="B17865" s="5" t="s">
        <v>74</v>
      </c>
    </row>
    <row r="17866" spans="1:2" x14ac:dyDescent="0.3">
      <c r="A17866" s="3">
        <v>892835</v>
      </c>
      <c r="B17866" s="5" t="s">
        <v>416</v>
      </c>
    </row>
    <row r="17867" spans="1:2" x14ac:dyDescent="0.3">
      <c r="A17867" s="3">
        <v>892835</v>
      </c>
      <c r="B17867" s="5" t="s">
        <v>10</v>
      </c>
    </row>
    <row r="17868" spans="1:2" x14ac:dyDescent="0.3">
      <c r="A17868" s="3">
        <v>832544</v>
      </c>
      <c r="B17868" s="5" t="s">
        <v>3367</v>
      </c>
    </row>
    <row r="17869" spans="1:2" x14ac:dyDescent="0.3">
      <c r="A17869" s="3">
        <v>832544</v>
      </c>
      <c r="B17869" s="5" t="s">
        <v>2939</v>
      </c>
    </row>
    <row r="17870" spans="1:2" x14ac:dyDescent="0.3">
      <c r="A17870" s="3">
        <v>914203</v>
      </c>
      <c r="B17870" s="5" t="s">
        <v>1540</v>
      </c>
    </row>
    <row r="17871" spans="1:2" x14ac:dyDescent="0.3">
      <c r="A17871" s="3">
        <v>914203</v>
      </c>
      <c r="B17871" s="5" t="s">
        <v>108</v>
      </c>
    </row>
    <row r="17872" spans="1:2" x14ac:dyDescent="0.3">
      <c r="A17872" s="3">
        <v>1029528</v>
      </c>
      <c r="B17872" s="5" t="s">
        <v>51</v>
      </c>
    </row>
    <row r="17873" spans="1:2" x14ac:dyDescent="0.3">
      <c r="A17873" s="3">
        <v>957691</v>
      </c>
      <c r="B17873" s="5" t="s">
        <v>3926</v>
      </c>
    </row>
    <row r="17874" spans="1:2" x14ac:dyDescent="0.3">
      <c r="A17874" s="3">
        <v>852592</v>
      </c>
      <c r="B17874" s="5" t="s">
        <v>51</v>
      </c>
    </row>
    <row r="17875" spans="1:2" x14ac:dyDescent="0.3">
      <c r="A17875" s="3">
        <v>988046</v>
      </c>
      <c r="B17875" s="5" t="s">
        <v>10</v>
      </c>
    </row>
    <row r="17876" spans="1:2" x14ac:dyDescent="0.3">
      <c r="A17876" s="3">
        <v>747803</v>
      </c>
      <c r="B17876" s="5" t="s">
        <v>2847</v>
      </c>
    </row>
    <row r="17877" spans="1:2" x14ac:dyDescent="0.3">
      <c r="A17877" s="3">
        <v>747803</v>
      </c>
      <c r="B17877" s="5" t="s">
        <v>416</v>
      </c>
    </row>
    <row r="17878" spans="1:2" x14ac:dyDescent="0.3">
      <c r="A17878" s="3">
        <v>747803</v>
      </c>
      <c r="B17878" s="5" t="s">
        <v>10</v>
      </c>
    </row>
    <row r="17879" spans="1:2" x14ac:dyDescent="0.3">
      <c r="A17879" s="3">
        <v>855810</v>
      </c>
      <c r="B17879" s="5" t="s">
        <v>51</v>
      </c>
    </row>
    <row r="17880" spans="1:2" x14ac:dyDescent="0.3">
      <c r="A17880" s="3">
        <v>801526</v>
      </c>
      <c r="B17880" s="5" t="s">
        <v>595</v>
      </c>
    </row>
    <row r="17881" spans="1:2" x14ac:dyDescent="0.3">
      <c r="A17881" s="3">
        <v>745376</v>
      </c>
      <c r="B17881" s="5" t="s">
        <v>10</v>
      </c>
    </row>
    <row r="17882" spans="1:2" x14ac:dyDescent="0.3">
      <c r="A17882" s="3">
        <v>892530</v>
      </c>
      <c r="B17882" s="5" t="s">
        <v>108</v>
      </c>
    </row>
    <row r="17883" spans="1:2" x14ac:dyDescent="0.3">
      <c r="A17883" s="3">
        <v>1047431</v>
      </c>
      <c r="B17883" s="5" t="s">
        <v>10</v>
      </c>
    </row>
    <row r="17884" spans="1:2" x14ac:dyDescent="0.3">
      <c r="A17884" s="3">
        <v>1022102</v>
      </c>
      <c r="B17884" s="5" t="s">
        <v>94</v>
      </c>
    </row>
    <row r="17885" spans="1:2" x14ac:dyDescent="0.3">
      <c r="A17885" s="3">
        <v>829503</v>
      </c>
      <c r="B17885" s="5" t="s">
        <v>416</v>
      </c>
    </row>
    <row r="17886" spans="1:2" x14ac:dyDescent="0.3">
      <c r="A17886" s="3">
        <v>829503</v>
      </c>
      <c r="B17886" s="5" t="s">
        <v>10</v>
      </c>
    </row>
    <row r="17887" spans="1:2" x14ac:dyDescent="0.3">
      <c r="A17887" s="3">
        <v>829503</v>
      </c>
      <c r="B17887" s="5" t="s">
        <v>584</v>
      </c>
    </row>
    <row r="17888" spans="1:2" x14ac:dyDescent="0.3">
      <c r="A17888" s="3">
        <v>579496</v>
      </c>
      <c r="B17888" s="5" t="s">
        <v>416</v>
      </c>
    </row>
    <row r="17889" spans="1:2" x14ac:dyDescent="0.3">
      <c r="A17889" s="3">
        <v>579496</v>
      </c>
      <c r="B17889" s="5" t="s">
        <v>10</v>
      </c>
    </row>
    <row r="17890" spans="1:2" x14ac:dyDescent="0.3">
      <c r="A17890" s="3">
        <v>928391</v>
      </c>
      <c r="B17890" s="5" t="s">
        <v>1845</v>
      </c>
    </row>
    <row r="17891" spans="1:2" x14ac:dyDescent="0.3">
      <c r="A17891" s="3">
        <v>790867</v>
      </c>
      <c r="B17891" s="5" t="s">
        <v>2847</v>
      </c>
    </row>
    <row r="17892" spans="1:2" x14ac:dyDescent="0.3">
      <c r="A17892" s="3">
        <v>790867</v>
      </c>
      <c r="B17892" s="5" t="s">
        <v>416</v>
      </c>
    </row>
    <row r="17893" spans="1:2" x14ac:dyDescent="0.3">
      <c r="A17893" s="3">
        <v>648743</v>
      </c>
      <c r="B17893" s="5" t="s">
        <v>74</v>
      </c>
    </row>
    <row r="17894" spans="1:2" x14ac:dyDescent="0.3">
      <c r="A17894" s="3">
        <v>1029445</v>
      </c>
      <c r="B17894" s="5" t="s">
        <v>3926</v>
      </c>
    </row>
    <row r="17895" spans="1:2" x14ac:dyDescent="0.3">
      <c r="A17895" s="3">
        <v>993145</v>
      </c>
      <c r="B17895" s="5" t="s">
        <v>432</v>
      </c>
    </row>
    <row r="17896" spans="1:2" x14ac:dyDescent="0.3">
      <c r="A17896" s="3">
        <v>916053</v>
      </c>
      <c r="B17896" s="5" t="s">
        <v>10</v>
      </c>
    </row>
    <row r="17897" spans="1:2" x14ac:dyDescent="0.3">
      <c r="A17897" s="3">
        <v>962192</v>
      </c>
      <c r="B17897" s="5" t="s">
        <v>10</v>
      </c>
    </row>
    <row r="17898" spans="1:2" x14ac:dyDescent="0.3">
      <c r="A17898" s="3">
        <v>1040603</v>
      </c>
      <c r="B17898" s="5" t="s">
        <v>10</v>
      </c>
    </row>
    <row r="17899" spans="1:2" x14ac:dyDescent="0.3">
      <c r="A17899" s="3">
        <v>901454</v>
      </c>
      <c r="B17899" s="5" t="s">
        <v>416</v>
      </c>
    </row>
    <row r="17900" spans="1:2" x14ac:dyDescent="0.3">
      <c r="A17900" s="3">
        <v>1018647</v>
      </c>
      <c r="B17900" s="5" t="s">
        <v>1845</v>
      </c>
    </row>
    <row r="17901" spans="1:2" x14ac:dyDescent="0.3">
      <c r="A17901" s="3">
        <v>517302</v>
      </c>
      <c r="B17901" s="5" t="s">
        <v>1540</v>
      </c>
    </row>
    <row r="17902" spans="1:2" x14ac:dyDescent="0.3">
      <c r="A17902" s="3">
        <v>517302</v>
      </c>
      <c r="B17902" s="5" t="s">
        <v>1265</v>
      </c>
    </row>
    <row r="17903" spans="1:2" x14ac:dyDescent="0.3">
      <c r="A17903" s="3">
        <v>517302</v>
      </c>
      <c r="B17903" s="5" t="s">
        <v>263</v>
      </c>
    </row>
    <row r="17904" spans="1:2" x14ac:dyDescent="0.3">
      <c r="A17904" s="3">
        <v>517302</v>
      </c>
      <c r="B17904" s="5" t="s">
        <v>750</v>
      </c>
    </row>
    <row r="17905" spans="1:2" x14ac:dyDescent="0.3">
      <c r="A17905" s="3">
        <v>946726</v>
      </c>
      <c r="B17905" s="5" t="s">
        <v>880</v>
      </c>
    </row>
    <row r="17906" spans="1:2" x14ac:dyDescent="0.3">
      <c r="A17906" s="3">
        <v>1012290</v>
      </c>
      <c r="B17906" s="5" t="s">
        <v>10</v>
      </c>
    </row>
    <row r="17907" spans="1:2" x14ac:dyDescent="0.3">
      <c r="A17907" s="3">
        <v>913604</v>
      </c>
      <c r="B17907" s="5" t="s">
        <v>416</v>
      </c>
    </row>
    <row r="17908" spans="1:2" x14ac:dyDescent="0.3">
      <c r="A17908" s="3">
        <v>1005542</v>
      </c>
      <c r="B17908" s="5" t="s">
        <v>1845</v>
      </c>
    </row>
    <row r="17909" spans="1:2" x14ac:dyDescent="0.3">
      <c r="A17909" s="3">
        <v>843621</v>
      </c>
      <c r="B17909" s="5" t="s">
        <v>10</v>
      </c>
    </row>
    <row r="17910" spans="1:2" x14ac:dyDescent="0.3">
      <c r="A17910" s="3">
        <v>962558</v>
      </c>
      <c r="B17910" s="5" t="s">
        <v>1286</v>
      </c>
    </row>
    <row r="17911" spans="1:2" x14ac:dyDescent="0.3">
      <c r="A17911" s="3">
        <v>1000194</v>
      </c>
      <c r="B17911" s="5" t="s">
        <v>1036</v>
      </c>
    </row>
    <row r="17912" spans="1:2" x14ac:dyDescent="0.3">
      <c r="A17912" s="3">
        <v>869025</v>
      </c>
      <c r="B17912" s="5" t="s">
        <v>416</v>
      </c>
    </row>
    <row r="17913" spans="1:2" x14ac:dyDescent="0.3">
      <c r="A17913" s="3">
        <v>869025</v>
      </c>
      <c r="B17913" s="5" t="s">
        <v>10</v>
      </c>
    </row>
    <row r="17914" spans="1:2" x14ac:dyDescent="0.3">
      <c r="A17914" s="3">
        <v>928720</v>
      </c>
      <c r="B17914" s="5" t="s">
        <v>411</v>
      </c>
    </row>
    <row r="17915" spans="1:2" x14ac:dyDescent="0.3">
      <c r="A17915" s="3">
        <v>839678</v>
      </c>
      <c r="B17915" s="5" t="s">
        <v>10</v>
      </c>
    </row>
    <row r="17916" spans="1:2" x14ac:dyDescent="0.3">
      <c r="A17916" s="3">
        <v>665828</v>
      </c>
      <c r="B17916" s="5" t="s">
        <v>108</v>
      </c>
    </row>
    <row r="17917" spans="1:2" x14ac:dyDescent="0.3">
      <c r="A17917" s="3">
        <v>819309</v>
      </c>
      <c r="B17917" s="5" t="s">
        <v>10</v>
      </c>
    </row>
    <row r="17918" spans="1:2" x14ac:dyDescent="0.3">
      <c r="A17918" s="3">
        <v>1035369</v>
      </c>
      <c r="B17918" s="5" t="s">
        <v>10</v>
      </c>
    </row>
    <row r="17919" spans="1:2" x14ac:dyDescent="0.3">
      <c r="A17919" s="3">
        <v>993621</v>
      </c>
      <c r="B17919" s="5" t="s">
        <v>416</v>
      </c>
    </row>
    <row r="17920" spans="1:2" x14ac:dyDescent="0.3">
      <c r="A17920" s="3">
        <v>894686</v>
      </c>
      <c r="B17920" s="5" t="s">
        <v>367</v>
      </c>
    </row>
    <row r="17921" spans="1:2" x14ac:dyDescent="0.3">
      <c r="A17921" s="3">
        <v>1010730</v>
      </c>
      <c r="B17921" s="5" t="s">
        <v>10</v>
      </c>
    </row>
    <row r="17922" spans="1:2" x14ac:dyDescent="0.3">
      <c r="A17922" s="3">
        <v>735697</v>
      </c>
      <c r="B17922" s="5" t="s">
        <v>108</v>
      </c>
    </row>
    <row r="17923" spans="1:2" x14ac:dyDescent="0.3">
      <c r="A17923" s="3">
        <v>610411</v>
      </c>
      <c r="B17923" s="5" t="s">
        <v>12910</v>
      </c>
    </row>
    <row r="17924" spans="1:2" x14ac:dyDescent="0.3">
      <c r="A17924" s="3">
        <v>610411</v>
      </c>
      <c r="B17924" s="5" t="s">
        <v>1265</v>
      </c>
    </row>
    <row r="17925" spans="1:2" x14ac:dyDescent="0.3">
      <c r="A17925" s="3">
        <v>610411</v>
      </c>
      <c r="B17925" s="5" t="s">
        <v>12318</v>
      </c>
    </row>
    <row r="17926" spans="1:2" x14ac:dyDescent="0.3">
      <c r="A17926" s="3">
        <v>610411</v>
      </c>
      <c r="B17926" s="5" t="s">
        <v>16177</v>
      </c>
    </row>
    <row r="17927" spans="1:2" x14ac:dyDescent="0.3">
      <c r="A17927" s="3">
        <v>610411</v>
      </c>
      <c r="B17927" s="5" t="s">
        <v>19760</v>
      </c>
    </row>
    <row r="17928" spans="1:2" x14ac:dyDescent="0.3">
      <c r="A17928" s="3">
        <v>610411</v>
      </c>
      <c r="B17928" s="5" t="s">
        <v>10413</v>
      </c>
    </row>
    <row r="17929" spans="1:2" x14ac:dyDescent="0.3">
      <c r="A17929" s="3">
        <v>913991</v>
      </c>
      <c r="B17929" s="5" t="s">
        <v>51</v>
      </c>
    </row>
    <row r="17930" spans="1:2" x14ac:dyDescent="0.3">
      <c r="A17930" s="3">
        <v>968857</v>
      </c>
      <c r="B17930" s="5" t="s">
        <v>416</v>
      </c>
    </row>
    <row r="17931" spans="1:2" x14ac:dyDescent="0.3">
      <c r="A17931" s="3">
        <v>854467</v>
      </c>
      <c r="B17931" s="5" t="s">
        <v>1523</v>
      </c>
    </row>
    <row r="17932" spans="1:2" x14ac:dyDescent="0.3">
      <c r="A17932" s="3">
        <v>854467</v>
      </c>
      <c r="B17932" s="5" t="s">
        <v>10</v>
      </c>
    </row>
    <row r="17933" spans="1:2" x14ac:dyDescent="0.3">
      <c r="A17933" s="3">
        <v>752564</v>
      </c>
      <c r="B17933" s="5" t="s">
        <v>1540</v>
      </c>
    </row>
    <row r="17934" spans="1:2" x14ac:dyDescent="0.3">
      <c r="A17934" s="3">
        <v>752564</v>
      </c>
      <c r="B17934" s="5" t="s">
        <v>108</v>
      </c>
    </row>
    <row r="17935" spans="1:2" x14ac:dyDescent="0.3">
      <c r="A17935" s="3">
        <v>970308</v>
      </c>
      <c r="B17935" s="5" t="s">
        <v>956</v>
      </c>
    </row>
    <row r="17936" spans="1:2" x14ac:dyDescent="0.3">
      <c r="A17936" s="3">
        <v>1019421</v>
      </c>
      <c r="B17936" s="5" t="s">
        <v>144</v>
      </c>
    </row>
    <row r="17937" spans="1:2" x14ac:dyDescent="0.3">
      <c r="A17937" s="3">
        <v>1030955</v>
      </c>
      <c r="B17937" s="5" t="s">
        <v>1540</v>
      </c>
    </row>
    <row r="17938" spans="1:2" x14ac:dyDescent="0.3">
      <c r="A17938" s="3">
        <v>930034</v>
      </c>
      <c r="B17938" s="5" t="s">
        <v>411</v>
      </c>
    </row>
    <row r="17939" spans="1:2" x14ac:dyDescent="0.3">
      <c r="A17939" s="3">
        <v>739643</v>
      </c>
      <c r="B17939" s="5" t="s">
        <v>432</v>
      </c>
    </row>
    <row r="17940" spans="1:2" x14ac:dyDescent="0.3">
      <c r="A17940" s="3">
        <v>739643</v>
      </c>
      <c r="B17940" s="5" t="s">
        <v>10</v>
      </c>
    </row>
    <row r="17941" spans="1:2" x14ac:dyDescent="0.3">
      <c r="A17941" s="3">
        <v>772071</v>
      </c>
      <c r="B17941" s="5" t="s">
        <v>74</v>
      </c>
    </row>
    <row r="17942" spans="1:2" x14ac:dyDescent="0.3">
      <c r="A17942" s="3">
        <v>772071</v>
      </c>
      <c r="B17942" s="5" t="s">
        <v>10</v>
      </c>
    </row>
    <row r="17943" spans="1:2" x14ac:dyDescent="0.3">
      <c r="A17943" s="3">
        <v>859585</v>
      </c>
      <c r="B17943" s="5" t="s">
        <v>1109</v>
      </c>
    </row>
    <row r="17944" spans="1:2" x14ac:dyDescent="0.3">
      <c r="A17944" s="3">
        <v>1010732</v>
      </c>
      <c r="B17944" s="5" t="s">
        <v>144</v>
      </c>
    </row>
    <row r="17945" spans="1:2" x14ac:dyDescent="0.3">
      <c r="A17945" s="3">
        <v>940417</v>
      </c>
      <c r="B17945" s="5" t="s">
        <v>144</v>
      </c>
    </row>
    <row r="17946" spans="1:2" x14ac:dyDescent="0.3">
      <c r="A17946" s="3">
        <v>934323</v>
      </c>
      <c r="B17946" s="5" t="s">
        <v>10</v>
      </c>
    </row>
    <row r="17947" spans="1:2" x14ac:dyDescent="0.3">
      <c r="A17947" s="3">
        <v>980804</v>
      </c>
      <c r="B17947" s="5" t="s">
        <v>432</v>
      </c>
    </row>
    <row r="17948" spans="1:2" x14ac:dyDescent="0.3">
      <c r="A17948" s="3">
        <v>980804</v>
      </c>
      <c r="B17948" s="5" t="s">
        <v>1109</v>
      </c>
    </row>
    <row r="17949" spans="1:2" x14ac:dyDescent="0.3">
      <c r="A17949" s="3">
        <v>980804</v>
      </c>
      <c r="B17949" s="5" t="s">
        <v>10</v>
      </c>
    </row>
    <row r="17950" spans="1:2" x14ac:dyDescent="0.3">
      <c r="A17950" s="3">
        <v>768447</v>
      </c>
      <c r="B17950" s="5" t="s">
        <v>432</v>
      </c>
    </row>
    <row r="17951" spans="1:2" x14ac:dyDescent="0.3">
      <c r="A17951" s="3">
        <v>968438</v>
      </c>
      <c r="B17951" s="5" t="s">
        <v>540</v>
      </c>
    </row>
    <row r="17952" spans="1:2" x14ac:dyDescent="0.3">
      <c r="A17952" s="3">
        <v>962697</v>
      </c>
      <c r="B17952" s="5" t="s">
        <v>10</v>
      </c>
    </row>
    <row r="17953" spans="1:2" x14ac:dyDescent="0.3">
      <c r="A17953" s="3">
        <v>668047</v>
      </c>
      <c r="B17953" s="5" t="s">
        <v>94</v>
      </c>
    </row>
    <row r="17954" spans="1:2" x14ac:dyDescent="0.3">
      <c r="A17954" s="3">
        <v>668047</v>
      </c>
      <c r="B17954" s="5" t="s">
        <v>10</v>
      </c>
    </row>
    <row r="17955" spans="1:2" x14ac:dyDescent="0.3">
      <c r="A17955" s="3">
        <v>948163</v>
      </c>
      <c r="B17955" s="5" t="s">
        <v>432</v>
      </c>
    </row>
    <row r="17956" spans="1:2" x14ac:dyDescent="0.3">
      <c r="A17956" s="3">
        <v>948163</v>
      </c>
      <c r="B17956" s="5" t="s">
        <v>10</v>
      </c>
    </row>
    <row r="17957" spans="1:2" x14ac:dyDescent="0.3">
      <c r="A17957" s="3">
        <v>919570</v>
      </c>
      <c r="B17957" s="5" t="s">
        <v>1540</v>
      </c>
    </row>
    <row r="17958" spans="1:2" x14ac:dyDescent="0.3">
      <c r="A17958" s="3">
        <v>919570</v>
      </c>
      <c r="B17958" s="5" t="s">
        <v>108</v>
      </c>
    </row>
    <row r="17959" spans="1:2" x14ac:dyDescent="0.3">
      <c r="A17959" s="3">
        <v>919570</v>
      </c>
      <c r="B17959" s="5" t="s">
        <v>1302</v>
      </c>
    </row>
    <row r="17960" spans="1:2" x14ac:dyDescent="0.3">
      <c r="A17960" s="3">
        <v>919570</v>
      </c>
      <c r="B17960" s="5" t="s">
        <v>750</v>
      </c>
    </row>
    <row r="17961" spans="1:2" x14ac:dyDescent="0.3">
      <c r="A17961" s="3">
        <v>982620</v>
      </c>
      <c r="B17961" s="5" t="s">
        <v>10</v>
      </c>
    </row>
    <row r="17962" spans="1:2" x14ac:dyDescent="0.3">
      <c r="A17962" s="3">
        <v>566805</v>
      </c>
      <c r="B17962" s="5" t="s">
        <v>584</v>
      </c>
    </row>
    <row r="17963" spans="1:2" x14ac:dyDescent="0.3">
      <c r="A17963" s="3">
        <v>860852</v>
      </c>
      <c r="B17963" s="5" t="s">
        <v>10</v>
      </c>
    </row>
    <row r="17964" spans="1:2" x14ac:dyDescent="0.3">
      <c r="A17964" s="3">
        <v>982543</v>
      </c>
      <c r="B17964" s="5" t="s">
        <v>10</v>
      </c>
    </row>
    <row r="17965" spans="1:2" x14ac:dyDescent="0.3">
      <c r="A17965" s="3">
        <v>888321</v>
      </c>
      <c r="B17965" s="5" t="s">
        <v>2886</v>
      </c>
    </row>
    <row r="17966" spans="1:2" x14ac:dyDescent="0.3">
      <c r="A17966" s="3">
        <v>888321</v>
      </c>
      <c r="B17966" s="5" t="s">
        <v>108</v>
      </c>
    </row>
    <row r="17967" spans="1:2" x14ac:dyDescent="0.3">
      <c r="A17967" s="3">
        <v>888321</v>
      </c>
      <c r="B17967" s="5" t="s">
        <v>284</v>
      </c>
    </row>
    <row r="17968" spans="1:2" x14ac:dyDescent="0.3">
      <c r="A17968" s="3">
        <v>888321</v>
      </c>
      <c r="B17968" s="5" t="s">
        <v>19760</v>
      </c>
    </row>
    <row r="17969" spans="1:2" x14ac:dyDescent="0.3">
      <c r="A17969" s="3">
        <v>766431</v>
      </c>
      <c r="B17969" s="5" t="s">
        <v>10</v>
      </c>
    </row>
    <row r="17970" spans="1:2" x14ac:dyDescent="0.3">
      <c r="A17970" s="3">
        <v>843543</v>
      </c>
      <c r="B17970" s="5" t="s">
        <v>432</v>
      </c>
    </row>
    <row r="17971" spans="1:2" x14ac:dyDescent="0.3">
      <c r="A17971" s="3">
        <v>843543</v>
      </c>
      <c r="B17971" s="5" t="s">
        <v>10</v>
      </c>
    </row>
    <row r="17972" spans="1:2" x14ac:dyDescent="0.3">
      <c r="A17972" s="3">
        <v>865498</v>
      </c>
      <c r="B17972" s="5" t="s">
        <v>108</v>
      </c>
    </row>
    <row r="17973" spans="1:2" x14ac:dyDescent="0.3">
      <c r="A17973" s="3">
        <v>990493</v>
      </c>
      <c r="B17973" s="5" t="s">
        <v>3926</v>
      </c>
    </row>
    <row r="17974" spans="1:2" x14ac:dyDescent="0.3">
      <c r="A17974" s="3">
        <v>933861</v>
      </c>
      <c r="B17974" s="5" t="s">
        <v>411</v>
      </c>
    </row>
    <row r="17975" spans="1:2" x14ac:dyDescent="0.3">
      <c r="A17975" s="3">
        <v>933861</v>
      </c>
      <c r="B17975" s="5" t="s">
        <v>784</v>
      </c>
    </row>
    <row r="17976" spans="1:2" x14ac:dyDescent="0.3">
      <c r="A17976" s="3">
        <v>924423</v>
      </c>
      <c r="B17976" s="5" t="s">
        <v>411</v>
      </c>
    </row>
    <row r="17977" spans="1:2" x14ac:dyDescent="0.3">
      <c r="A17977" s="3">
        <v>1053630</v>
      </c>
      <c r="B17977" s="5" t="s">
        <v>3926</v>
      </c>
    </row>
    <row r="17978" spans="1:2" x14ac:dyDescent="0.3">
      <c r="A17978" s="3">
        <v>1026202</v>
      </c>
      <c r="B17978" s="5" t="s">
        <v>10</v>
      </c>
    </row>
    <row r="17979" spans="1:2" x14ac:dyDescent="0.3">
      <c r="A17979" s="3">
        <v>1009263</v>
      </c>
      <c r="B17979" s="5" t="s">
        <v>3926</v>
      </c>
    </row>
    <row r="17980" spans="1:2" x14ac:dyDescent="0.3">
      <c r="A17980" s="3">
        <v>884971</v>
      </c>
      <c r="B17980" s="5" t="s">
        <v>1540</v>
      </c>
    </row>
    <row r="17981" spans="1:2" x14ac:dyDescent="0.3">
      <c r="A17981" s="3">
        <v>884971</v>
      </c>
      <c r="B17981" s="5" t="s">
        <v>108</v>
      </c>
    </row>
    <row r="17982" spans="1:2" x14ac:dyDescent="0.3">
      <c r="A17982" s="3">
        <v>788734</v>
      </c>
      <c r="B17982" s="5" t="s">
        <v>263</v>
      </c>
    </row>
    <row r="17983" spans="1:2" x14ac:dyDescent="0.3">
      <c r="A17983" s="3">
        <v>788734</v>
      </c>
      <c r="B17983" s="5" t="s">
        <v>750</v>
      </c>
    </row>
    <row r="17984" spans="1:2" x14ac:dyDescent="0.3">
      <c r="A17984" s="3">
        <v>946127</v>
      </c>
      <c r="B17984" s="5" t="s">
        <v>432</v>
      </c>
    </row>
    <row r="17985" spans="1:2" x14ac:dyDescent="0.3">
      <c r="A17985" s="3">
        <v>946127</v>
      </c>
      <c r="B17985" s="5" t="s">
        <v>108</v>
      </c>
    </row>
    <row r="17986" spans="1:2" x14ac:dyDescent="0.3">
      <c r="A17986" s="3">
        <v>821420</v>
      </c>
      <c r="B17986" s="5" t="s">
        <v>10</v>
      </c>
    </row>
    <row r="17987" spans="1:2" x14ac:dyDescent="0.3">
      <c r="A17987" s="3">
        <v>1020830</v>
      </c>
      <c r="B17987" s="5" t="s">
        <v>14279</v>
      </c>
    </row>
    <row r="17988" spans="1:2" x14ac:dyDescent="0.3">
      <c r="A17988" s="3">
        <v>892535</v>
      </c>
      <c r="B17988" s="5" t="s">
        <v>108</v>
      </c>
    </row>
    <row r="17989" spans="1:2" x14ac:dyDescent="0.3">
      <c r="A17989" s="3">
        <v>892535</v>
      </c>
      <c r="B17989" s="5" t="s">
        <v>10311</v>
      </c>
    </row>
    <row r="17990" spans="1:2" x14ac:dyDescent="0.3">
      <c r="A17990" s="3">
        <v>1002695</v>
      </c>
      <c r="B17990" s="5" t="s">
        <v>74</v>
      </c>
    </row>
    <row r="17991" spans="1:2" x14ac:dyDescent="0.3">
      <c r="A17991" s="3">
        <v>913814</v>
      </c>
      <c r="B17991" s="5" t="s">
        <v>416</v>
      </c>
    </row>
    <row r="17992" spans="1:2" x14ac:dyDescent="0.3">
      <c r="A17992" s="3">
        <v>848958</v>
      </c>
      <c r="B17992" s="5" t="s">
        <v>108</v>
      </c>
    </row>
    <row r="17993" spans="1:2" x14ac:dyDescent="0.3">
      <c r="A17993" s="3">
        <v>848958</v>
      </c>
      <c r="B17993" s="5" t="s">
        <v>540</v>
      </c>
    </row>
    <row r="17994" spans="1:2" x14ac:dyDescent="0.3">
      <c r="A17994" s="3">
        <v>947590</v>
      </c>
      <c r="B17994" s="5" t="s">
        <v>1540</v>
      </c>
    </row>
    <row r="17995" spans="1:2" x14ac:dyDescent="0.3">
      <c r="A17995" s="3">
        <v>947590</v>
      </c>
      <c r="B17995" s="5" t="s">
        <v>108</v>
      </c>
    </row>
    <row r="17996" spans="1:2" x14ac:dyDescent="0.3">
      <c r="A17996" s="3">
        <v>952062</v>
      </c>
      <c r="B17996" s="5" t="s">
        <v>880</v>
      </c>
    </row>
    <row r="17997" spans="1:2" x14ac:dyDescent="0.3">
      <c r="A17997" s="3">
        <v>1029446</v>
      </c>
      <c r="B17997" s="5" t="s">
        <v>3926</v>
      </c>
    </row>
    <row r="17998" spans="1:2" x14ac:dyDescent="0.3">
      <c r="A17998" s="3">
        <v>670243</v>
      </c>
      <c r="B17998" s="5" t="s">
        <v>108</v>
      </c>
    </row>
    <row r="17999" spans="1:2" x14ac:dyDescent="0.3">
      <c r="A17999" s="3">
        <v>939914</v>
      </c>
      <c r="B17999" s="5" t="s">
        <v>10</v>
      </c>
    </row>
    <row r="18000" spans="1:2" x14ac:dyDescent="0.3">
      <c r="A18000" s="3">
        <v>823147</v>
      </c>
      <c r="B18000" s="5" t="s">
        <v>10</v>
      </c>
    </row>
    <row r="18001" spans="1:2" x14ac:dyDescent="0.3">
      <c r="A18001" s="3">
        <v>979163</v>
      </c>
      <c r="B18001" s="5" t="s">
        <v>10</v>
      </c>
    </row>
    <row r="18002" spans="1:2" x14ac:dyDescent="0.3">
      <c r="A18002" s="3">
        <v>772450</v>
      </c>
      <c r="B18002" s="5" t="s">
        <v>74</v>
      </c>
    </row>
    <row r="18003" spans="1:2" x14ac:dyDescent="0.3">
      <c r="A18003" s="3">
        <v>842891</v>
      </c>
      <c r="B18003" s="5" t="s">
        <v>10</v>
      </c>
    </row>
    <row r="18004" spans="1:2" x14ac:dyDescent="0.3">
      <c r="A18004" s="3">
        <v>934131</v>
      </c>
      <c r="B18004" s="5" t="s">
        <v>10</v>
      </c>
    </row>
    <row r="18005" spans="1:2" x14ac:dyDescent="0.3">
      <c r="A18005" s="3">
        <v>1005835</v>
      </c>
      <c r="B18005" s="5" t="s">
        <v>10</v>
      </c>
    </row>
    <row r="18006" spans="1:2" x14ac:dyDescent="0.3">
      <c r="A18006" s="3">
        <v>865559</v>
      </c>
      <c r="B18006" s="5" t="s">
        <v>416</v>
      </c>
    </row>
    <row r="18007" spans="1:2" x14ac:dyDescent="0.3">
      <c r="A18007" s="3">
        <v>936960</v>
      </c>
      <c r="B18007" s="5" t="s">
        <v>10</v>
      </c>
    </row>
    <row r="18008" spans="1:2" x14ac:dyDescent="0.3">
      <c r="A18008" s="3">
        <v>960206</v>
      </c>
      <c r="B18008" s="5" t="s">
        <v>1109</v>
      </c>
    </row>
    <row r="18009" spans="1:2" x14ac:dyDescent="0.3">
      <c r="A18009" s="3">
        <v>960206</v>
      </c>
      <c r="B18009" s="5" t="s">
        <v>108</v>
      </c>
    </row>
    <row r="18010" spans="1:2" x14ac:dyDescent="0.3">
      <c r="A18010" s="3">
        <v>960206</v>
      </c>
      <c r="B18010" s="5" t="s">
        <v>3578</v>
      </c>
    </row>
    <row r="18011" spans="1:2" x14ac:dyDescent="0.3">
      <c r="A18011" s="3">
        <v>960206</v>
      </c>
      <c r="B18011" s="5" t="s">
        <v>750</v>
      </c>
    </row>
    <row r="18012" spans="1:2" x14ac:dyDescent="0.3">
      <c r="A18012" s="3">
        <v>992827</v>
      </c>
      <c r="B18012" s="5" t="s">
        <v>94</v>
      </c>
    </row>
    <row r="18013" spans="1:2" x14ac:dyDescent="0.3">
      <c r="A18013" s="3">
        <v>990593</v>
      </c>
      <c r="B18013" s="5" t="s">
        <v>10</v>
      </c>
    </row>
    <row r="18014" spans="1:2" x14ac:dyDescent="0.3">
      <c r="A18014" s="3">
        <v>1265839</v>
      </c>
      <c r="B18014" s="5" t="s">
        <v>1845</v>
      </c>
    </row>
    <row r="18015" spans="1:2" x14ac:dyDescent="0.3">
      <c r="A18015" s="3">
        <v>925943</v>
      </c>
      <c r="B18015" s="5" t="s">
        <v>108</v>
      </c>
    </row>
    <row r="18016" spans="1:2" x14ac:dyDescent="0.3">
      <c r="A18016" s="3">
        <v>680829</v>
      </c>
      <c r="B18016" s="5" t="s">
        <v>10</v>
      </c>
    </row>
    <row r="18017" spans="1:2" x14ac:dyDescent="0.3">
      <c r="A18017" s="3">
        <v>915982</v>
      </c>
      <c r="B18017" s="5" t="s">
        <v>10</v>
      </c>
    </row>
    <row r="18018" spans="1:2" x14ac:dyDescent="0.3">
      <c r="A18018" s="3">
        <v>671318</v>
      </c>
      <c r="B18018" s="5" t="s">
        <v>10</v>
      </c>
    </row>
    <row r="18019" spans="1:2" x14ac:dyDescent="0.3">
      <c r="A18019" s="3">
        <v>1014501</v>
      </c>
      <c r="B18019" s="5" t="s">
        <v>432</v>
      </c>
    </row>
    <row r="18020" spans="1:2" x14ac:dyDescent="0.3">
      <c r="A18020" s="3">
        <v>1033052</v>
      </c>
      <c r="B18020" s="5" t="s">
        <v>10</v>
      </c>
    </row>
    <row r="18021" spans="1:2" x14ac:dyDescent="0.3">
      <c r="A18021" s="3">
        <v>823951</v>
      </c>
      <c r="B18021" s="5" t="s">
        <v>1540</v>
      </c>
    </row>
    <row r="18022" spans="1:2" x14ac:dyDescent="0.3">
      <c r="A18022" s="3">
        <v>823951</v>
      </c>
      <c r="B18022" s="5" t="s">
        <v>108</v>
      </c>
    </row>
    <row r="18023" spans="1:2" x14ac:dyDescent="0.3">
      <c r="A18023" s="3">
        <v>1027219</v>
      </c>
      <c r="B18023" s="5" t="s">
        <v>3926</v>
      </c>
    </row>
    <row r="18024" spans="1:2" x14ac:dyDescent="0.3">
      <c r="A18024" s="3">
        <v>827887</v>
      </c>
      <c r="B18024" s="5" t="s">
        <v>108</v>
      </c>
    </row>
    <row r="18025" spans="1:2" x14ac:dyDescent="0.3">
      <c r="A18025" s="3">
        <v>958487</v>
      </c>
      <c r="B18025" s="5" t="s">
        <v>144</v>
      </c>
    </row>
    <row r="18026" spans="1:2" x14ac:dyDescent="0.3">
      <c r="A18026" s="3">
        <v>958487</v>
      </c>
      <c r="B18026" s="5" t="s">
        <v>3926</v>
      </c>
    </row>
    <row r="18027" spans="1:2" x14ac:dyDescent="0.3">
      <c r="A18027" s="3">
        <v>1022685</v>
      </c>
      <c r="B18027" s="5" t="s">
        <v>432</v>
      </c>
    </row>
    <row r="18028" spans="1:2" x14ac:dyDescent="0.3">
      <c r="A18028" s="3">
        <v>1022685</v>
      </c>
      <c r="B18028" s="5" t="s">
        <v>10</v>
      </c>
    </row>
    <row r="18029" spans="1:2" x14ac:dyDescent="0.3">
      <c r="A18029" s="3">
        <v>799883</v>
      </c>
      <c r="B18029" s="5" t="s">
        <v>10</v>
      </c>
    </row>
    <row r="18030" spans="1:2" x14ac:dyDescent="0.3">
      <c r="A18030" s="3">
        <v>1013572</v>
      </c>
      <c r="B18030" s="5" t="s">
        <v>10</v>
      </c>
    </row>
    <row r="18031" spans="1:2" x14ac:dyDescent="0.3">
      <c r="A18031" s="3">
        <v>1055806</v>
      </c>
      <c r="B18031" s="5" t="s">
        <v>10</v>
      </c>
    </row>
    <row r="18032" spans="1:2" x14ac:dyDescent="0.3">
      <c r="A18032" s="3">
        <v>1028506</v>
      </c>
      <c r="B18032" s="5" t="s">
        <v>10</v>
      </c>
    </row>
    <row r="18033" spans="1:2" x14ac:dyDescent="0.3">
      <c r="A18033" s="3">
        <v>1028506</v>
      </c>
      <c r="B18033" s="5" t="s">
        <v>416</v>
      </c>
    </row>
    <row r="18034" spans="1:2" x14ac:dyDescent="0.3">
      <c r="A18034" s="3">
        <v>952701</v>
      </c>
      <c r="B18034" s="5" t="s">
        <v>1540</v>
      </c>
    </row>
    <row r="18035" spans="1:2" x14ac:dyDescent="0.3">
      <c r="A18035" s="3">
        <v>952701</v>
      </c>
      <c r="B18035" s="5" t="s">
        <v>18401</v>
      </c>
    </row>
    <row r="18036" spans="1:2" x14ac:dyDescent="0.3">
      <c r="A18036" s="3">
        <v>952701</v>
      </c>
      <c r="B18036" s="5" t="s">
        <v>108</v>
      </c>
    </row>
    <row r="18037" spans="1:2" x14ac:dyDescent="0.3">
      <c r="A18037" s="3">
        <v>952701</v>
      </c>
      <c r="B18037" s="5" t="s">
        <v>284</v>
      </c>
    </row>
    <row r="18038" spans="1:2" x14ac:dyDescent="0.3">
      <c r="A18038" s="3">
        <v>952701</v>
      </c>
      <c r="B18038" s="5" t="s">
        <v>1302</v>
      </c>
    </row>
    <row r="18039" spans="1:2" x14ac:dyDescent="0.3">
      <c r="A18039" s="3">
        <v>952701</v>
      </c>
      <c r="B18039" s="5" t="s">
        <v>94</v>
      </c>
    </row>
    <row r="18040" spans="1:2" x14ac:dyDescent="0.3">
      <c r="A18040" s="3">
        <v>628802</v>
      </c>
      <c r="B18040" s="5" t="s">
        <v>94</v>
      </c>
    </row>
    <row r="18041" spans="1:2" x14ac:dyDescent="0.3">
      <c r="A18041" s="3">
        <v>771536</v>
      </c>
      <c r="B18041" s="5" t="s">
        <v>2847</v>
      </c>
    </row>
    <row r="18042" spans="1:2" x14ac:dyDescent="0.3">
      <c r="A18042" s="3">
        <v>820697</v>
      </c>
      <c r="B18042" s="5" t="s">
        <v>108</v>
      </c>
    </row>
    <row r="18043" spans="1:2" x14ac:dyDescent="0.3">
      <c r="A18043" s="3">
        <v>693349</v>
      </c>
      <c r="B18043" s="5" t="s">
        <v>108</v>
      </c>
    </row>
    <row r="18044" spans="1:2" x14ac:dyDescent="0.3">
      <c r="A18044" s="3">
        <v>693349</v>
      </c>
      <c r="B18044" s="5" t="s">
        <v>540</v>
      </c>
    </row>
    <row r="18045" spans="1:2" x14ac:dyDescent="0.3">
      <c r="A18045" s="3">
        <v>782936</v>
      </c>
      <c r="B18045" s="5" t="s">
        <v>2847</v>
      </c>
    </row>
    <row r="18046" spans="1:2" x14ac:dyDescent="0.3">
      <c r="A18046" s="3">
        <v>782936</v>
      </c>
      <c r="B18046" s="5" t="s">
        <v>3926</v>
      </c>
    </row>
    <row r="18047" spans="1:2" x14ac:dyDescent="0.3">
      <c r="A18047" s="3">
        <v>782936</v>
      </c>
      <c r="B18047" s="5" t="s">
        <v>416</v>
      </c>
    </row>
    <row r="18048" spans="1:2" x14ac:dyDescent="0.3">
      <c r="A18048" s="3">
        <v>782936</v>
      </c>
      <c r="B18048" s="5" t="s">
        <v>10</v>
      </c>
    </row>
    <row r="18049" spans="1:2" x14ac:dyDescent="0.3">
      <c r="A18049" s="3">
        <v>888001</v>
      </c>
      <c r="B18049" s="5" t="s">
        <v>12318</v>
      </c>
    </row>
    <row r="18050" spans="1:2" x14ac:dyDescent="0.3">
      <c r="A18050" s="3">
        <v>640028</v>
      </c>
      <c r="B18050" s="5" t="s">
        <v>51</v>
      </c>
    </row>
    <row r="18051" spans="1:2" x14ac:dyDescent="0.3">
      <c r="A18051" s="3">
        <v>640028</v>
      </c>
      <c r="B18051" s="5" t="s">
        <v>10</v>
      </c>
    </row>
    <row r="18052" spans="1:2" x14ac:dyDescent="0.3">
      <c r="A18052" s="3">
        <v>640028</v>
      </c>
      <c r="B18052" s="5" t="s">
        <v>74</v>
      </c>
    </row>
    <row r="18053" spans="1:2" x14ac:dyDescent="0.3">
      <c r="A18053" s="3">
        <v>640028</v>
      </c>
      <c r="B18053" s="5" t="s">
        <v>416</v>
      </c>
    </row>
    <row r="18054" spans="1:2" x14ac:dyDescent="0.3">
      <c r="A18054" s="3">
        <v>799177</v>
      </c>
      <c r="B18054" s="5" t="s">
        <v>595</v>
      </c>
    </row>
    <row r="18055" spans="1:2" x14ac:dyDescent="0.3">
      <c r="A18055" s="3">
        <v>871799</v>
      </c>
      <c r="B18055" s="5" t="s">
        <v>1540</v>
      </c>
    </row>
    <row r="18056" spans="1:2" x14ac:dyDescent="0.3">
      <c r="A18056" s="3">
        <v>871799</v>
      </c>
      <c r="B18056" s="5" t="s">
        <v>10</v>
      </c>
    </row>
    <row r="18057" spans="1:2" x14ac:dyDescent="0.3">
      <c r="A18057" s="3">
        <v>913823</v>
      </c>
      <c r="B18057" s="5" t="s">
        <v>432</v>
      </c>
    </row>
    <row r="18058" spans="1:2" x14ac:dyDescent="0.3">
      <c r="A18058" s="3">
        <v>913823</v>
      </c>
      <c r="B18058" s="5" t="s">
        <v>10</v>
      </c>
    </row>
    <row r="18059" spans="1:2" x14ac:dyDescent="0.3">
      <c r="A18059" s="3">
        <v>873125</v>
      </c>
      <c r="B18059" s="5" t="s">
        <v>540</v>
      </c>
    </row>
    <row r="18060" spans="1:2" x14ac:dyDescent="0.3">
      <c r="A18060" s="3">
        <v>1050266</v>
      </c>
      <c r="B18060" s="5" t="s">
        <v>10</v>
      </c>
    </row>
    <row r="18061" spans="1:2" x14ac:dyDescent="0.3">
      <c r="A18061" s="3">
        <v>945840</v>
      </c>
      <c r="B18061" s="5" t="s">
        <v>10</v>
      </c>
    </row>
    <row r="18062" spans="1:2" x14ac:dyDescent="0.3">
      <c r="A18062" s="3">
        <v>845140</v>
      </c>
      <c r="B18062" s="5" t="s">
        <v>108</v>
      </c>
    </row>
    <row r="18063" spans="1:2" x14ac:dyDescent="0.3">
      <c r="A18063" s="3">
        <v>845140</v>
      </c>
      <c r="B18063" s="5" t="s">
        <v>10</v>
      </c>
    </row>
    <row r="18064" spans="1:2" x14ac:dyDescent="0.3">
      <c r="A18064" s="3">
        <v>925459</v>
      </c>
      <c r="B18064" s="5" t="s">
        <v>1540</v>
      </c>
    </row>
    <row r="18065" spans="1:2" x14ac:dyDescent="0.3">
      <c r="A18065" s="3">
        <v>925459</v>
      </c>
      <c r="B18065" s="5" t="s">
        <v>108</v>
      </c>
    </row>
    <row r="18066" spans="1:2" x14ac:dyDescent="0.3">
      <c r="A18066" s="3">
        <v>925459</v>
      </c>
      <c r="B18066" s="5" t="s">
        <v>51</v>
      </c>
    </row>
    <row r="18067" spans="1:2" x14ac:dyDescent="0.3">
      <c r="A18067" s="3">
        <v>1056212</v>
      </c>
      <c r="B18067" s="5" t="s">
        <v>84</v>
      </c>
    </row>
    <row r="18068" spans="1:2" x14ac:dyDescent="0.3">
      <c r="A18068" s="3">
        <v>1023086</v>
      </c>
      <c r="B18068" s="5" t="s">
        <v>10</v>
      </c>
    </row>
    <row r="18069" spans="1:2" x14ac:dyDescent="0.3">
      <c r="A18069" s="3">
        <v>872709</v>
      </c>
      <c r="B18069" s="5" t="s">
        <v>108</v>
      </c>
    </row>
    <row r="18070" spans="1:2" x14ac:dyDescent="0.3">
      <c r="A18070" s="3">
        <v>757341</v>
      </c>
      <c r="B18070" s="5" t="s">
        <v>1540</v>
      </c>
    </row>
    <row r="18071" spans="1:2" x14ac:dyDescent="0.3">
      <c r="A18071" s="3">
        <v>757341</v>
      </c>
      <c r="B18071" s="5" t="s">
        <v>108</v>
      </c>
    </row>
    <row r="18072" spans="1:2" x14ac:dyDescent="0.3">
      <c r="A18072" s="3">
        <v>695962</v>
      </c>
      <c r="B18072" s="5" t="s">
        <v>595</v>
      </c>
    </row>
    <row r="18073" spans="1:2" x14ac:dyDescent="0.3">
      <c r="A18073" s="3">
        <v>988165</v>
      </c>
      <c r="B18073" s="5" t="s">
        <v>10</v>
      </c>
    </row>
    <row r="18074" spans="1:2" x14ac:dyDescent="0.3">
      <c r="A18074" s="3">
        <v>640265</v>
      </c>
      <c r="B18074" s="5" t="s">
        <v>10</v>
      </c>
    </row>
    <row r="18075" spans="1:2" x14ac:dyDescent="0.3">
      <c r="A18075" s="3">
        <v>865686</v>
      </c>
      <c r="B18075" s="5" t="s">
        <v>10</v>
      </c>
    </row>
    <row r="18076" spans="1:2" x14ac:dyDescent="0.3">
      <c r="A18076" s="3">
        <v>926980</v>
      </c>
      <c r="B18076" s="5" t="s">
        <v>284</v>
      </c>
    </row>
    <row r="18077" spans="1:2" x14ac:dyDescent="0.3">
      <c r="A18077" s="3">
        <v>804251</v>
      </c>
      <c r="B18077" s="5" t="s">
        <v>51</v>
      </c>
    </row>
    <row r="18078" spans="1:2" x14ac:dyDescent="0.3">
      <c r="A18078" s="3">
        <v>836202</v>
      </c>
      <c r="B18078" s="5" t="s">
        <v>108</v>
      </c>
    </row>
    <row r="18079" spans="1:2" x14ac:dyDescent="0.3">
      <c r="A18079" s="3">
        <v>798223</v>
      </c>
      <c r="B18079" s="5" t="s">
        <v>1036</v>
      </c>
    </row>
    <row r="18080" spans="1:2" x14ac:dyDescent="0.3">
      <c r="A18080" s="3">
        <v>894246</v>
      </c>
      <c r="B18080" s="5" t="s">
        <v>432</v>
      </c>
    </row>
    <row r="18081" spans="1:2" x14ac:dyDescent="0.3">
      <c r="A18081" s="3">
        <v>894246</v>
      </c>
      <c r="B18081" s="5" t="s">
        <v>108</v>
      </c>
    </row>
    <row r="18082" spans="1:2" x14ac:dyDescent="0.3">
      <c r="A18082" s="3">
        <v>1040263</v>
      </c>
      <c r="B18082" s="5" t="s">
        <v>880</v>
      </c>
    </row>
    <row r="18083" spans="1:2" x14ac:dyDescent="0.3">
      <c r="A18083" s="3">
        <v>1053419</v>
      </c>
      <c r="B18083" s="5" t="s">
        <v>74</v>
      </c>
    </row>
    <row r="18084" spans="1:2" x14ac:dyDescent="0.3">
      <c r="A18084" s="3">
        <v>1029599</v>
      </c>
      <c r="B18084" s="5" t="s">
        <v>74</v>
      </c>
    </row>
    <row r="18085" spans="1:2" x14ac:dyDescent="0.3">
      <c r="A18085" s="3">
        <v>999127</v>
      </c>
      <c r="B18085" s="5" t="s">
        <v>2138</v>
      </c>
    </row>
    <row r="18086" spans="1:2" x14ac:dyDescent="0.3">
      <c r="A18086" s="3">
        <v>861035</v>
      </c>
      <c r="B18086" s="5" t="s">
        <v>1540</v>
      </c>
    </row>
    <row r="18087" spans="1:2" x14ac:dyDescent="0.3">
      <c r="A18087" s="3">
        <v>861035</v>
      </c>
      <c r="B18087" s="5" t="s">
        <v>12318</v>
      </c>
    </row>
    <row r="18088" spans="1:2" x14ac:dyDescent="0.3">
      <c r="A18088" s="3">
        <v>931175</v>
      </c>
      <c r="B18088" s="5" t="s">
        <v>411</v>
      </c>
    </row>
    <row r="18089" spans="1:2" x14ac:dyDescent="0.3">
      <c r="A18089" s="3">
        <v>931175</v>
      </c>
      <c r="B18089" s="5" t="s">
        <v>784</v>
      </c>
    </row>
    <row r="18090" spans="1:2" x14ac:dyDescent="0.3">
      <c r="A18090" s="3">
        <v>1039627</v>
      </c>
      <c r="B18090" s="5" t="s">
        <v>10</v>
      </c>
    </row>
    <row r="18091" spans="1:2" x14ac:dyDescent="0.3">
      <c r="A18091" s="3">
        <v>634120</v>
      </c>
      <c r="B18091" s="5" t="s">
        <v>595</v>
      </c>
    </row>
    <row r="18092" spans="1:2" x14ac:dyDescent="0.3">
      <c r="A18092" s="3">
        <v>895659</v>
      </c>
      <c r="B18092" s="5" t="s">
        <v>108</v>
      </c>
    </row>
    <row r="18093" spans="1:2" x14ac:dyDescent="0.3">
      <c r="A18093" s="3">
        <v>919573</v>
      </c>
      <c r="B18093" s="5" t="s">
        <v>108</v>
      </c>
    </row>
    <row r="18094" spans="1:2" x14ac:dyDescent="0.3">
      <c r="A18094" s="3">
        <v>993234</v>
      </c>
      <c r="B18094" s="5" t="s">
        <v>1905</v>
      </c>
    </row>
    <row r="18095" spans="1:2" x14ac:dyDescent="0.3">
      <c r="A18095" s="3">
        <v>993234</v>
      </c>
      <c r="B18095" s="5" t="s">
        <v>2138</v>
      </c>
    </row>
    <row r="18096" spans="1:2" x14ac:dyDescent="0.3">
      <c r="A18096" s="3">
        <v>1024535</v>
      </c>
      <c r="B18096" s="5" t="s">
        <v>416</v>
      </c>
    </row>
    <row r="18097" spans="1:2" x14ac:dyDescent="0.3">
      <c r="A18097" s="3">
        <v>828558</v>
      </c>
      <c r="B18097" s="5" t="s">
        <v>2847</v>
      </c>
    </row>
    <row r="18098" spans="1:2" x14ac:dyDescent="0.3">
      <c r="A18098" s="3">
        <v>828558</v>
      </c>
      <c r="B18098" s="5" t="s">
        <v>416</v>
      </c>
    </row>
    <row r="18099" spans="1:2" x14ac:dyDescent="0.3">
      <c r="A18099" s="3">
        <v>828558</v>
      </c>
      <c r="B18099" s="5" t="s">
        <v>10</v>
      </c>
    </row>
    <row r="18100" spans="1:2" x14ac:dyDescent="0.3">
      <c r="A18100" s="3">
        <v>1062071</v>
      </c>
      <c r="B18100" s="5" t="s">
        <v>144</v>
      </c>
    </row>
    <row r="18101" spans="1:2" x14ac:dyDescent="0.3">
      <c r="A18101" s="3">
        <v>1004685</v>
      </c>
      <c r="B18101" s="5" t="s">
        <v>10</v>
      </c>
    </row>
    <row r="18102" spans="1:2" x14ac:dyDescent="0.3">
      <c r="A18102" s="3">
        <v>910371</v>
      </c>
      <c r="B18102" s="5" t="s">
        <v>144</v>
      </c>
    </row>
    <row r="18103" spans="1:2" x14ac:dyDescent="0.3">
      <c r="A18103" s="3">
        <v>573787</v>
      </c>
      <c r="B18103" s="5" t="s">
        <v>94</v>
      </c>
    </row>
    <row r="18104" spans="1:2" x14ac:dyDescent="0.3">
      <c r="A18104" s="3">
        <v>858485</v>
      </c>
      <c r="B18104" s="5" t="s">
        <v>595</v>
      </c>
    </row>
    <row r="18105" spans="1:2" x14ac:dyDescent="0.3">
      <c r="A18105" s="3">
        <v>927070</v>
      </c>
      <c r="B18105" s="5" t="s">
        <v>108</v>
      </c>
    </row>
    <row r="18106" spans="1:2" x14ac:dyDescent="0.3">
      <c r="A18106" s="3">
        <v>927070</v>
      </c>
      <c r="B18106" s="5" t="s">
        <v>416</v>
      </c>
    </row>
    <row r="18107" spans="1:2" x14ac:dyDescent="0.3">
      <c r="A18107" s="3">
        <v>927070</v>
      </c>
      <c r="B18107" s="5" t="s">
        <v>10</v>
      </c>
    </row>
    <row r="18108" spans="1:2" x14ac:dyDescent="0.3">
      <c r="A18108" s="3">
        <v>837938</v>
      </c>
      <c r="B18108" s="5" t="s">
        <v>10</v>
      </c>
    </row>
    <row r="18109" spans="1:2" x14ac:dyDescent="0.3">
      <c r="A18109" s="3">
        <v>1044043</v>
      </c>
      <c r="B18109" s="5" t="s">
        <v>74</v>
      </c>
    </row>
    <row r="18110" spans="1:2" x14ac:dyDescent="0.3">
      <c r="A18110" s="3">
        <v>901410</v>
      </c>
      <c r="B18110" s="5" t="s">
        <v>144</v>
      </c>
    </row>
    <row r="18111" spans="1:2" x14ac:dyDescent="0.3">
      <c r="A18111" s="3">
        <v>945897</v>
      </c>
      <c r="B18111" s="5" t="s">
        <v>51</v>
      </c>
    </row>
    <row r="18112" spans="1:2" x14ac:dyDescent="0.3">
      <c r="A18112" s="3">
        <v>1034942</v>
      </c>
      <c r="B18112" s="5" t="s">
        <v>10</v>
      </c>
    </row>
    <row r="18113" spans="1:2" x14ac:dyDescent="0.3">
      <c r="A18113" s="3">
        <v>606303</v>
      </c>
      <c r="B18113" s="5" t="s">
        <v>10</v>
      </c>
    </row>
    <row r="18114" spans="1:2" x14ac:dyDescent="0.3">
      <c r="A18114" s="3">
        <v>1029827</v>
      </c>
      <c r="B18114" s="5" t="s">
        <v>595</v>
      </c>
    </row>
    <row r="18115" spans="1:2" x14ac:dyDescent="0.3">
      <c r="A18115" s="3">
        <v>1035467</v>
      </c>
      <c r="B18115" s="5" t="s">
        <v>1845</v>
      </c>
    </row>
    <row r="18116" spans="1:2" x14ac:dyDescent="0.3">
      <c r="A18116" s="3">
        <v>601635</v>
      </c>
      <c r="B18116" s="5" t="s">
        <v>595</v>
      </c>
    </row>
    <row r="18117" spans="1:2" x14ac:dyDescent="0.3">
      <c r="A18117" s="3">
        <v>794234</v>
      </c>
      <c r="B18117" s="5" t="s">
        <v>108</v>
      </c>
    </row>
    <row r="18118" spans="1:2" x14ac:dyDescent="0.3">
      <c r="A18118" s="3">
        <v>794234</v>
      </c>
      <c r="B18118" s="5" t="s">
        <v>540</v>
      </c>
    </row>
    <row r="18119" spans="1:2" x14ac:dyDescent="0.3">
      <c r="A18119" s="3">
        <v>794234</v>
      </c>
      <c r="B18119" s="5" t="s">
        <v>10</v>
      </c>
    </row>
    <row r="18120" spans="1:2" x14ac:dyDescent="0.3">
      <c r="A18120" s="3">
        <v>929340</v>
      </c>
      <c r="B18120" s="5" t="s">
        <v>10</v>
      </c>
    </row>
    <row r="18121" spans="1:2" x14ac:dyDescent="0.3">
      <c r="A18121" s="3">
        <v>983294</v>
      </c>
      <c r="B18121" s="5" t="s">
        <v>94</v>
      </c>
    </row>
    <row r="18122" spans="1:2" x14ac:dyDescent="0.3">
      <c r="A18122" s="3">
        <v>861072</v>
      </c>
      <c r="B18122" s="5" t="s">
        <v>759</v>
      </c>
    </row>
    <row r="18123" spans="1:2" x14ac:dyDescent="0.3">
      <c r="A18123" s="3">
        <v>861072</v>
      </c>
      <c r="B18123" s="5" t="s">
        <v>10</v>
      </c>
    </row>
    <row r="18124" spans="1:2" x14ac:dyDescent="0.3">
      <c r="A18124" s="3">
        <v>950445</v>
      </c>
      <c r="B18124" s="5" t="s">
        <v>10</v>
      </c>
    </row>
    <row r="18125" spans="1:2" x14ac:dyDescent="0.3">
      <c r="A18125" s="3">
        <v>953542</v>
      </c>
      <c r="B18125" s="5" t="s">
        <v>1845</v>
      </c>
    </row>
    <row r="18126" spans="1:2" x14ac:dyDescent="0.3">
      <c r="A18126" s="3">
        <v>879990</v>
      </c>
      <c r="B18126" s="5" t="s">
        <v>10</v>
      </c>
    </row>
    <row r="18127" spans="1:2" x14ac:dyDescent="0.3">
      <c r="A18127" s="3">
        <v>973164</v>
      </c>
      <c r="B18127" s="5" t="s">
        <v>416</v>
      </c>
    </row>
    <row r="18128" spans="1:2" x14ac:dyDescent="0.3">
      <c r="A18128" s="3">
        <v>915931</v>
      </c>
      <c r="B18128" s="5" t="s">
        <v>108</v>
      </c>
    </row>
    <row r="18129" spans="1:2" x14ac:dyDescent="0.3">
      <c r="A18129" s="3">
        <v>854867</v>
      </c>
      <c r="B18129" s="5" t="s">
        <v>416</v>
      </c>
    </row>
    <row r="18130" spans="1:2" x14ac:dyDescent="0.3">
      <c r="A18130" s="3">
        <v>1032591</v>
      </c>
      <c r="B18130" s="5" t="s">
        <v>10</v>
      </c>
    </row>
    <row r="18131" spans="1:2" x14ac:dyDescent="0.3">
      <c r="A18131" s="3">
        <v>938600</v>
      </c>
      <c r="B18131" s="5" t="s">
        <v>1109</v>
      </c>
    </row>
    <row r="18132" spans="1:2" x14ac:dyDescent="0.3">
      <c r="A18132" s="3">
        <v>1013577</v>
      </c>
      <c r="B18132" s="5" t="s">
        <v>10</v>
      </c>
    </row>
    <row r="18133" spans="1:2" x14ac:dyDescent="0.3">
      <c r="A18133" s="3">
        <v>939790</v>
      </c>
      <c r="B18133" s="5" t="s">
        <v>10</v>
      </c>
    </row>
    <row r="18134" spans="1:2" x14ac:dyDescent="0.3">
      <c r="A18134" s="3">
        <v>980605</v>
      </c>
      <c r="B18134" s="5" t="s">
        <v>416</v>
      </c>
    </row>
    <row r="18135" spans="1:2" x14ac:dyDescent="0.3">
      <c r="A18135" s="3">
        <v>885021</v>
      </c>
      <c r="B18135" s="5" t="s">
        <v>1109</v>
      </c>
    </row>
    <row r="18136" spans="1:2" x14ac:dyDescent="0.3">
      <c r="A18136" s="3">
        <v>831986</v>
      </c>
      <c r="B18136" s="5" t="s">
        <v>1036</v>
      </c>
    </row>
    <row r="18137" spans="1:2" x14ac:dyDescent="0.3">
      <c r="A18137" s="3">
        <v>807070</v>
      </c>
      <c r="B18137" s="5" t="s">
        <v>1540</v>
      </c>
    </row>
    <row r="18138" spans="1:2" x14ac:dyDescent="0.3">
      <c r="A18138" s="3">
        <v>807070</v>
      </c>
      <c r="B18138" s="5" t="s">
        <v>108</v>
      </c>
    </row>
    <row r="18139" spans="1:2" x14ac:dyDescent="0.3">
      <c r="A18139" s="3">
        <v>1040159</v>
      </c>
      <c r="B18139" s="5" t="s">
        <v>416</v>
      </c>
    </row>
    <row r="18140" spans="1:2" x14ac:dyDescent="0.3">
      <c r="A18140" s="3">
        <v>1143209</v>
      </c>
      <c r="B18140" s="5" t="s">
        <v>94</v>
      </c>
    </row>
    <row r="18141" spans="1:2" x14ac:dyDescent="0.3">
      <c r="A18141" s="3">
        <v>953553</v>
      </c>
      <c r="B18141" s="5" t="s">
        <v>10</v>
      </c>
    </row>
    <row r="18142" spans="1:2" x14ac:dyDescent="0.3">
      <c r="A18142" s="3">
        <v>897561</v>
      </c>
      <c r="B18142" s="5" t="s">
        <v>416</v>
      </c>
    </row>
    <row r="18143" spans="1:2" x14ac:dyDescent="0.3">
      <c r="A18143" s="3">
        <v>821133</v>
      </c>
      <c r="B18143" s="5" t="s">
        <v>51</v>
      </c>
    </row>
    <row r="18144" spans="1:2" x14ac:dyDescent="0.3">
      <c r="A18144" s="3">
        <v>654895</v>
      </c>
      <c r="B18144" s="5" t="s">
        <v>540</v>
      </c>
    </row>
    <row r="18145" spans="1:2" x14ac:dyDescent="0.3">
      <c r="A18145" s="3">
        <v>807185</v>
      </c>
      <c r="B18145" s="5" t="s">
        <v>108</v>
      </c>
    </row>
    <row r="18146" spans="1:2" x14ac:dyDescent="0.3">
      <c r="A18146" s="3">
        <v>807185</v>
      </c>
      <c r="B18146" s="5" t="s">
        <v>540</v>
      </c>
    </row>
    <row r="18147" spans="1:2" x14ac:dyDescent="0.3">
      <c r="A18147" s="3">
        <v>1044343</v>
      </c>
      <c r="B18147" s="5" t="s">
        <v>144</v>
      </c>
    </row>
    <row r="18148" spans="1:2" x14ac:dyDescent="0.3">
      <c r="A18148" s="3">
        <v>1044343</v>
      </c>
      <c r="B18148" s="5" t="s">
        <v>10</v>
      </c>
    </row>
    <row r="18149" spans="1:2" x14ac:dyDescent="0.3">
      <c r="A18149" s="3">
        <v>929436</v>
      </c>
      <c r="B18149" s="5" t="s">
        <v>432</v>
      </c>
    </row>
    <row r="18150" spans="1:2" x14ac:dyDescent="0.3">
      <c r="A18150" s="3">
        <v>1048300</v>
      </c>
      <c r="B18150" s="5" t="s">
        <v>1845</v>
      </c>
    </row>
    <row r="18151" spans="1:2" x14ac:dyDescent="0.3">
      <c r="A18151" s="3">
        <v>552322</v>
      </c>
      <c r="B18151" s="5" t="s">
        <v>750</v>
      </c>
    </row>
    <row r="18152" spans="1:2" x14ac:dyDescent="0.3">
      <c r="A18152" s="3">
        <v>552322</v>
      </c>
      <c r="B18152" s="5" t="s">
        <v>10</v>
      </c>
    </row>
    <row r="18153" spans="1:2" x14ac:dyDescent="0.3">
      <c r="A18153" s="3">
        <v>1041580</v>
      </c>
      <c r="B18153" s="5" t="s">
        <v>10</v>
      </c>
    </row>
    <row r="18154" spans="1:2" x14ac:dyDescent="0.3">
      <c r="A18154" s="3">
        <v>660267</v>
      </c>
      <c r="B18154" s="5" t="s">
        <v>263</v>
      </c>
    </row>
    <row r="18155" spans="1:2" x14ac:dyDescent="0.3">
      <c r="A18155" s="3">
        <v>1166588</v>
      </c>
      <c r="B18155" s="5" t="s">
        <v>1845</v>
      </c>
    </row>
    <row r="18156" spans="1:2" x14ac:dyDescent="0.3">
      <c r="A18156" s="3">
        <v>1017751</v>
      </c>
      <c r="B18156" s="5" t="s">
        <v>10</v>
      </c>
    </row>
    <row r="18157" spans="1:2" x14ac:dyDescent="0.3">
      <c r="A18157" s="3">
        <v>810389</v>
      </c>
      <c r="B18157" s="5" t="s">
        <v>108</v>
      </c>
    </row>
    <row r="18158" spans="1:2" x14ac:dyDescent="0.3">
      <c r="A18158" s="3">
        <v>838148</v>
      </c>
      <c r="B18158" s="5" t="s">
        <v>84</v>
      </c>
    </row>
    <row r="18159" spans="1:2" x14ac:dyDescent="0.3">
      <c r="A18159" s="3">
        <v>838148</v>
      </c>
      <c r="B18159" s="5" t="s">
        <v>19768</v>
      </c>
    </row>
    <row r="18160" spans="1:2" x14ac:dyDescent="0.3">
      <c r="A18160" s="3">
        <v>838148</v>
      </c>
      <c r="B18160" s="5" t="s">
        <v>19769</v>
      </c>
    </row>
    <row r="18161" spans="1:2" x14ac:dyDescent="0.3">
      <c r="A18161" s="3">
        <v>838148</v>
      </c>
      <c r="B18161" s="5" t="s">
        <v>10</v>
      </c>
    </row>
    <row r="18162" spans="1:2" x14ac:dyDescent="0.3">
      <c r="A18162" s="3">
        <v>888097</v>
      </c>
      <c r="B18162" s="5" t="s">
        <v>10</v>
      </c>
    </row>
    <row r="18163" spans="1:2" x14ac:dyDescent="0.3">
      <c r="A18163" s="3">
        <v>929633</v>
      </c>
      <c r="B18163" s="5" t="s">
        <v>284</v>
      </c>
    </row>
    <row r="18164" spans="1:2" x14ac:dyDescent="0.3">
      <c r="A18164" s="3">
        <v>922378</v>
      </c>
      <c r="B18164" s="5" t="s">
        <v>220</v>
      </c>
    </row>
    <row r="18165" spans="1:2" x14ac:dyDescent="0.3">
      <c r="A18165" s="3">
        <v>709334</v>
      </c>
      <c r="B18165" s="5" t="s">
        <v>10</v>
      </c>
    </row>
    <row r="18166" spans="1:2" x14ac:dyDescent="0.3">
      <c r="A18166" s="3">
        <v>864959</v>
      </c>
      <c r="B18166" s="5" t="s">
        <v>10</v>
      </c>
    </row>
    <row r="18167" spans="1:2" x14ac:dyDescent="0.3">
      <c r="A18167" s="3">
        <v>947507</v>
      </c>
      <c r="B18167" s="5" t="s">
        <v>263</v>
      </c>
    </row>
    <row r="18168" spans="1:2" x14ac:dyDescent="0.3">
      <c r="A18168" s="3">
        <v>754716</v>
      </c>
      <c r="B18168" s="5" t="s">
        <v>595</v>
      </c>
    </row>
    <row r="18169" spans="1:2" x14ac:dyDescent="0.3">
      <c r="A18169" s="3">
        <v>1024532</v>
      </c>
      <c r="B18169" s="5" t="s">
        <v>367</v>
      </c>
    </row>
    <row r="18170" spans="1:2" x14ac:dyDescent="0.3">
      <c r="A18170" s="3">
        <v>944946</v>
      </c>
      <c r="B18170" s="5" t="s">
        <v>432</v>
      </c>
    </row>
    <row r="18171" spans="1:2" x14ac:dyDescent="0.3">
      <c r="A18171" s="3">
        <v>944946</v>
      </c>
      <c r="B18171" s="5" t="s">
        <v>10</v>
      </c>
    </row>
    <row r="18172" spans="1:2" x14ac:dyDescent="0.3">
      <c r="A18172" s="3">
        <v>1013609</v>
      </c>
      <c r="B18172" s="5" t="s">
        <v>416</v>
      </c>
    </row>
    <row r="18173" spans="1:2" x14ac:dyDescent="0.3">
      <c r="A18173" s="3">
        <v>852427</v>
      </c>
      <c r="B18173" s="5" t="s">
        <v>108</v>
      </c>
    </row>
    <row r="18174" spans="1:2" x14ac:dyDescent="0.3">
      <c r="A18174" s="3">
        <v>852427</v>
      </c>
      <c r="B18174" s="5" t="s">
        <v>10</v>
      </c>
    </row>
    <row r="18175" spans="1:2" x14ac:dyDescent="0.3">
      <c r="A18175" s="3">
        <v>1062839</v>
      </c>
      <c r="B18175" s="5" t="s">
        <v>10</v>
      </c>
    </row>
    <row r="18176" spans="1:2" x14ac:dyDescent="0.3">
      <c r="A18176" s="3">
        <v>962297</v>
      </c>
      <c r="B18176" s="5" t="s">
        <v>3926</v>
      </c>
    </row>
    <row r="18177" spans="1:2" x14ac:dyDescent="0.3">
      <c r="A18177" s="3">
        <v>832277</v>
      </c>
      <c r="B18177" s="5" t="s">
        <v>540</v>
      </c>
    </row>
    <row r="18178" spans="1:2" x14ac:dyDescent="0.3">
      <c r="A18178" s="3">
        <v>898774</v>
      </c>
      <c r="B18178" s="5" t="s">
        <v>10</v>
      </c>
    </row>
    <row r="18179" spans="1:2" x14ac:dyDescent="0.3">
      <c r="A18179" s="3">
        <v>881487</v>
      </c>
      <c r="B18179" s="5" t="s">
        <v>10</v>
      </c>
    </row>
    <row r="18180" spans="1:2" x14ac:dyDescent="0.3">
      <c r="A18180" s="3">
        <v>1138749</v>
      </c>
      <c r="B18180" s="5" t="s">
        <v>16441</v>
      </c>
    </row>
    <row r="18181" spans="1:2" x14ac:dyDescent="0.3">
      <c r="A18181" s="3">
        <v>1010581</v>
      </c>
      <c r="B18181" s="5" t="s">
        <v>51</v>
      </c>
    </row>
    <row r="18182" spans="1:2" x14ac:dyDescent="0.3">
      <c r="A18182" s="3">
        <v>1188104</v>
      </c>
      <c r="B18182" s="5" t="s">
        <v>220</v>
      </c>
    </row>
    <row r="18183" spans="1:2" x14ac:dyDescent="0.3">
      <c r="A18183" s="3">
        <v>385687</v>
      </c>
      <c r="B18183" s="5" t="s">
        <v>10</v>
      </c>
    </row>
    <row r="18184" spans="1:2" x14ac:dyDescent="0.3">
      <c r="A18184" s="3">
        <v>502356</v>
      </c>
      <c r="B18184" s="5" t="s">
        <v>144</v>
      </c>
    </row>
    <row r="18185" spans="1:2" x14ac:dyDescent="0.3">
      <c r="A18185" s="3">
        <v>502356</v>
      </c>
      <c r="B18185" s="5" t="s">
        <v>10</v>
      </c>
    </row>
    <row r="18186" spans="1:2" x14ac:dyDescent="0.3">
      <c r="A18186" s="3">
        <v>603692</v>
      </c>
      <c r="B18186" s="5" t="s">
        <v>284</v>
      </c>
    </row>
    <row r="18187" spans="1:2" x14ac:dyDescent="0.3">
      <c r="A18187" s="3">
        <v>603692</v>
      </c>
      <c r="B18187" s="5" t="s">
        <v>10</v>
      </c>
    </row>
    <row r="18188" spans="1:2" x14ac:dyDescent="0.3">
      <c r="A18188" s="3">
        <v>667538</v>
      </c>
      <c r="B18188" s="5" t="s">
        <v>10</v>
      </c>
    </row>
    <row r="18189" spans="1:2" x14ac:dyDescent="0.3">
      <c r="A18189" s="3">
        <v>872585</v>
      </c>
      <c r="B18189" s="5" t="s">
        <v>416</v>
      </c>
    </row>
    <row r="18190" spans="1:2" x14ac:dyDescent="0.3">
      <c r="A18190" s="3">
        <v>872585</v>
      </c>
      <c r="B18190" s="5" t="s">
        <v>10</v>
      </c>
    </row>
    <row r="18191" spans="1:2" x14ac:dyDescent="0.3">
      <c r="A18191" s="3">
        <v>940551</v>
      </c>
      <c r="B18191" s="5" t="s">
        <v>10</v>
      </c>
    </row>
    <row r="18192" spans="1:2" x14ac:dyDescent="0.3">
      <c r="A18192" s="3">
        <v>569094</v>
      </c>
      <c r="B18192" s="5" t="s">
        <v>10</v>
      </c>
    </row>
    <row r="18193" spans="1:2" x14ac:dyDescent="0.3">
      <c r="A18193" s="3">
        <v>1144962</v>
      </c>
      <c r="B18193" s="5" t="s">
        <v>10</v>
      </c>
    </row>
    <row r="18194" spans="1:2" x14ac:dyDescent="0.3">
      <c r="A18194" s="3">
        <v>575264</v>
      </c>
      <c r="B18194" s="5" t="s">
        <v>10</v>
      </c>
    </row>
    <row r="18195" spans="1:2" x14ac:dyDescent="0.3">
      <c r="A18195" s="3">
        <v>299054</v>
      </c>
      <c r="B18195" s="5" t="s">
        <v>1311</v>
      </c>
    </row>
    <row r="18196" spans="1:2" x14ac:dyDescent="0.3">
      <c r="A18196" s="3">
        <v>299054</v>
      </c>
      <c r="B18196" s="5" t="s">
        <v>108</v>
      </c>
    </row>
    <row r="18197" spans="1:2" x14ac:dyDescent="0.3">
      <c r="A18197" s="3">
        <v>299054</v>
      </c>
      <c r="B18197" s="5" t="s">
        <v>10</v>
      </c>
    </row>
    <row r="18198" spans="1:2" x14ac:dyDescent="0.3">
      <c r="A18198" s="3">
        <v>976573</v>
      </c>
      <c r="B18198" s="5" t="s">
        <v>10</v>
      </c>
    </row>
    <row r="18199" spans="1:2" x14ac:dyDescent="0.3">
      <c r="A18199" s="3">
        <v>940721</v>
      </c>
      <c r="B18199" s="5" t="s">
        <v>144</v>
      </c>
    </row>
    <row r="18200" spans="1:2" x14ac:dyDescent="0.3">
      <c r="A18200" s="3">
        <v>944401</v>
      </c>
      <c r="B18200" s="5" t="s">
        <v>108</v>
      </c>
    </row>
    <row r="18201" spans="1:2" x14ac:dyDescent="0.3">
      <c r="A18201" s="3">
        <v>944401</v>
      </c>
      <c r="B18201" s="5" t="s">
        <v>10</v>
      </c>
    </row>
    <row r="18202" spans="1:2" x14ac:dyDescent="0.3">
      <c r="A18202" s="3">
        <v>346698</v>
      </c>
      <c r="B18202" s="5" t="s">
        <v>416</v>
      </c>
    </row>
    <row r="18203" spans="1:2" x14ac:dyDescent="0.3">
      <c r="A18203" s="3">
        <v>346698</v>
      </c>
      <c r="B18203" s="5" t="s">
        <v>10</v>
      </c>
    </row>
    <row r="18204" spans="1:2" x14ac:dyDescent="0.3">
      <c r="A18204" s="3">
        <v>1214667</v>
      </c>
      <c r="B18204" s="5" t="s">
        <v>416</v>
      </c>
    </row>
    <row r="18205" spans="1:2" x14ac:dyDescent="0.3">
      <c r="A18205" s="3">
        <v>1147400</v>
      </c>
      <c r="B18205" s="5" t="s">
        <v>432</v>
      </c>
    </row>
    <row r="18206" spans="1:2" x14ac:dyDescent="0.3">
      <c r="A18206" s="3">
        <v>1147400</v>
      </c>
      <c r="B18206" s="5" t="s">
        <v>108</v>
      </c>
    </row>
    <row r="18207" spans="1:2" x14ac:dyDescent="0.3">
      <c r="A18207" s="3">
        <v>1147400</v>
      </c>
      <c r="B18207" s="5" t="s">
        <v>94</v>
      </c>
    </row>
    <row r="18208" spans="1:2" x14ac:dyDescent="0.3">
      <c r="A18208" s="3">
        <v>1147400</v>
      </c>
      <c r="B18208" s="5" t="s">
        <v>416</v>
      </c>
    </row>
    <row r="18209" spans="1:2" x14ac:dyDescent="0.3">
      <c r="A18209" s="3">
        <v>1072790</v>
      </c>
      <c r="B18209" s="5" t="s">
        <v>10</v>
      </c>
    </row>
    <row r="18210" spans="1:2" x14ac:dyDescent="0.3">
      <c r="A18210" s="3">
        <v>1022796</v>
      </c>
      <c r="B18210" s="5" t="s">
        <v>10</v>
      </c>
    </row>
    <row r="18211" spans="1:2" x14ac:dyDescent="0.3">
      <c r="A18211" s="3">
        <v>447365</v>
      </c>
      <c r="B18211" s="5" t="s">
        <v>10</v>
      </c>
    </row>
    <row r="18212" spans="1:2" x14ac:dyDescent="0.3">
      <c r="A18212" s="3">
        <v>926393</v>
      </c>
      <c r="B18212" s="5" t="s">
        <v>540</v>
      </c>
    </row>
    <row r="18213" spans="1:2" x14ac:dyDescent="0.3">
      <c r="A18213" s="3">
        <v>926393</v>
      </c>
      <c r="B18213" s="5" t="s">
        <v>10</v>
      </c>
    </row>
    <row r="18214" spans="1:2" x14ac:dyDescent="0.3">
      <c r="A18214" s="3">
        <v>615656</v>
      </c>
      <c r="B18214" s="5" t="s">
        <v>411</v>
      </c>
    </row>
    <row r="18215" spans="1:2" x14ac:dyDescent="0.3">
      <c r="A18215" s="3">
        <v>615656</v>
      </c>
      <c r="B18215" s="5" t="s">
        <v>10</v>
      </c>
    </row>
    <row r="18216" spans="1:2" x14ac:dyDescent="0.3">
      <c r="A18216" s="3">
        <v>1176128</v>
      </c>
      <c r="B18216" s="5" t="s">
        <v>10</v>
      </c>
    </row>
    <row r="18217" spans="1:2" x14ac:dyDescent="0.3">
      <c r="A18217" s="3">
        <v>787699</v>
      </c>
      <c r="B18217" s="5" t="s">
        <v>416</v>
      </c>
    </row>
    <row r="18218" spans="1:2" x14ac:dyDescent="0.3">
      <c r="A18218" s="3">
        <v>787699</v>
      </c>
      <c r="B18218" s="5" t="s">
        <v>10</v>
      </c>
    </row>
    <row r="18219" spans="1:2" x14ac:dyDescent="0.3">
      <c r="A18219" s="3">
        <v>1202565</v>
      </c>
      <c r="B18219" s="5" t="s">
        <v>1036</v>
      </c>
    </row>
    <row r="18220" spans="1:2" x14ac:dyDescent="0.3">
      <c r="A18220" s="3">
        <v>447277</v>
      </c>
      <c r="B18220" s="5" t="s">
        <v>10</v>
      </c>
    </row>
    <row r="18221" spans="1:2" x14ac:dyDescent="0.3">
      <c r="A18221" s="3">
        <v>572802</v>
      </c>
      <c r="B18221" s="5" t="s">
        <v>10</v>
      </c>
    </row>
    <row r="18222" spans="1:2" x14ac:dyDescent="0.3">
      <c r="A18222" s="3">
        <v>298618</v>
      </c>
      <c r="B18222" s="5" t="s">
        <v>10</v>
      </c>
    </row>
    <row r="18223" spans="1:2" x14ac:dyDescent="0.3">
      <c r="A18223" s="3">
        <v>1008042</v>
      </c>
      <c r="B18223" s="5" t="s">
        <v>367</v>
      </c>
    </row>
    <row r="18224" spans="1:2" x14ac:dyDescent="0.3">
      <c r="A18224" s="3">
        <v>1008042</v>
      </c>
      <c r="B18224" s="5" t="s">
        <v>416</v>
      </c>
    </row>
    <row r="18225" spans="1:2" x14ac:dyDescent="0.3">
      <c r="A18225" s="3">
        <v>882569</v>
      </c>
      <c r="B18225" s="5" t="s">
        <v>416</v>
      </c>
    </row>
    <row r="18226" spans="1:2" x14ac:dyDescent="0.3">
      <c r="A18226" s="3">
        <v>882569</v>
      </c>
      <c r="B18226" s="5" t="s">
        <v>10</v>
      </c>
    </row>
    <row r="18227" spans="1:2" x14ac:dyDescent="0.3">
      <c r="A18227" s="3">
        <v>507089</v>
      </c>
      <c r="B18227" s="5" t="s">
        <v>10</v>
      </c>
    </row>
    <row r="18228" spans="1:2" x14ac:dyDescent="0.3">
      <c r="A18228" s="3">
        <v>792307</v>
      </c>
      <c r="B18228" s="5" t="s">
        <v>2847</v>
      </c>
    </row>
    <row r="18229" spans="1:2" x14ac:dyDescent="0.3">
      <c r="A18229" s="3">
        <v>792307</v>
      </c>
      <c r="B18229" s="5" t="s">
        <v>416</v>
      </c>
    </row>
    <row r="18230" spans="1:2" x14ac:dyDescent="0.3">
      <c r="A18230" s="3">
        <v>792307</v>
      </c>
      <c r="B18230" s="5" t="s">
        <v>10</v>
      </c>
    </row>
    <row r="18231" spans="1:2" x14ac:dyDescent="0.3">
      <c r="A18231" s="3">
        <v>893723</v>
      </c>
      <c r="B18231" s="5" t="s">
        <v>432</v>
      </c>
    </row>
    <row r="18232" spans="1:2" x14ac:dyDescent="0.3">
      <c r="A18232" s="3">
        <v>893723</v>
      </c>
      <c r="B18232" s="5" t="s">
        <v>108</v>
      </c>
    </row>
    <row r="18233" spans="1:2" x14ac:dyDescent="0.3">
      <c r="A18233" s="3">
        <v>893723</v>
      </c>
      <c r="B18233" s="5" t="s">
        <v>10</v>
      </c>
    </row>
    <row r="18234" spans="1:2" x14ac:dyDescent="0.3">
      <c r="A18234" s="3">
        <v>1029575</v>
      </c>
      <c r="B18234" s="5" t="s">
        <v>10</v>
      </c>
    </row>
    <row r="18235" spans="1:2" x14ac:dyDescent="0.3">
      <c r="A18235" s="3">
        <v>1134433</v>
      </c>
      <c r="B18235" s="5" t="s">
        <v>220</v>
      </c>
    </row>
    <row r="18236" spans="1:2" x14ac:dyDescent="0.3">
      <c r="A18236" s="3">
        <v>508883</v>
      </c>
      <c r="B18236" s="5" t="s">
        <v>144</v>
      </c>
    </row>
    <row r="18237" spans="1:2" x14ac:dyDescent="0.3">
      <c r="A18237" s="3">
        <v>713704</v>
      </c>
      <c r="B18237" s="5" t="s">
        <v>2847</v>
      </c>
    </row>
    <row r="18238" spans="1:2" x14ac:dyDescent="0.3">
      <c r="A18238" s="3">
        <v>713704</v>
      </c>
      <c r="B18238" s="5" t="s">
        <v>759</v>
      </c>
    </row>
    <row r="18239" spans="1:2" x14ac:dyDescent="0.3">
      <c r="A18239" s="3">
        <v>713704</v>
      </c>
      <c r="B18239" s="5" t="s">
        <v>10</v>
      </c>
    </row>
    <row r="18240" spans="1:2" x14ac:dyDescent="0.3">
      <c r="A18240" s="3">
        <v>868759</v>
      </c>
      <c r="B18240" s="5" t="s">
        <v>10</v>
      </c>
    </row>
    <row r="18241" spans="1:2" x14ac:dyDescent="0.3">
      <c r="A18241" s="3">
        <v>1145491</v>
      </c>
      <c r="B18241" s="5" t="s">
        <v>1845</v>
      </c>
    </row>
    <row r="18242" spans="1:2" x14ac:dyDescent="0.3">
      <c r="A18242" s="3">
        <v>968051</v>
      </c>
      <c r="B18242" s="5" t="s">
        <v>10</v>
      </c>
    </row>
    <row r="18243" spans="1:2" x14ac:dyDescent="0.3">
      <c r="A18243" s="3">
        <v>335977</v>
      </c>
      <c r="B18243" s="5" t="s">
        <v>10</v>
      </c>
    </row>
    <row r="18244" spans="1:2" x14ac:dyDescent="0.3">
      <c r="A18244" s="3">
        <v>269509</v>
      </c>
      <c r="B18244" s="5" t="s">
        <v>432</v>
      </c>
    </row>
    <row r="18245" spans="1:2" x14ac:dyDescent="0.3">
      <c r="A18245" s="3">
        <v>269509</v>
      </c>
      <c r="B18245" s="5" t="s">
        <v>416</v>
      </c>
    </row>
    <row r="18246" spans="1:2" x14ac:dyDescent="0.3">
      <c r="A18246" s="3">
        <v>1122504</v>
      </c>
      <c r="B18246" s="5" t="s">
        <v>1845</v>
      </c>
    </row>
    <row r="18247" spans="1:2" x14ac:dyDescent="0.3">
      <c r="A18247" s="3">
        <v>1017066</v>
      </c>
      <c r="B18247" s="5" t="s">
        <v>2138</v>
      </c>
    </row>
    <row r="18248" spans="1:2" x14ac:dyDescent="0.3">
      <c r="A18248" s="3">
        <v>845659</v>
      </c>
      <c r="B18248" s="5" t="s">
        <v>284</v>
      </c>
    </row>
    <row r="18249" spans="1:2" x14ac:dyDescent="0.3">
      <c r="A18249" s="3">
        <v>845659</v>
      </c>
      <c r="B18249" s="5" t="s">
        <v>584</v>
      </c>
    </row>
    <row r="18250" spans="1:2" x14ac:dyDescent="0.3">
      <c r="A18250" s="3">
        <v>845659</v>
      </c>
      <c r="B18250" s="5" t="s">
        <v>10</v>
      </c>
    </row>
    <row r="18251" spans="1:2" x14ac:dyDescent="0.3">
      <c r="A18251" s="3">
        <v>493529</v>
      </c>
      <c r="B18251" s="5" t="s">
        <v>432</v>
      </c>
    </row>
    <row r="18252" spans="1:2" x14ac:dyDescent="0.3">
      <c r="A18252" s="3">
        <v>493529</v>
      </c>
      <c r="B18252" s="5" t="s">
        <v>10</v>
      </c>
    </row>
    <row r="18253" spans="1:2" x14ac:dyDescent="0.3">
      <c r="A18253" s="3">
        <v>934433</v>
      </c>
      <c r="B18253" s="5" t="s">
        <v>10</v>
      </c>
    </row>
    <row r="18254" spans="1:2" x14ac:dyDescent="0.3">
      <c r="A18254" s="3">
        <v>901362</v>
      </c>
      <c r="B18254" s="5" t="s">
        <v>10</v>
      </c>
    </row>
    <row r="18255" spans="1:2" x14ac:dyDescent="0.3">
      <c r="A18255" s="3">
        <v>496450</v>
      </c>
      <c r="B18255" s="5" t="s">
        <v>411</v>
      </c>
    </row>
    <row r="18256" spans="1:2" x14ac:dyDescent="0.3">
      <c r="A18256" s="3">
        <v>496450</v>
      </c>
      <c r="B18256" s="5" t="s">
        <v>108</v>
      </c>
    </row>
    <row r="18257" spans="1:2" x14ac:dyDescent="0.3">
      <c r="A18257" s="3">
        <v>496450</v>
      </c>
      <c r="B18257" s="5" t="s">
        <v>432</v>
      </c>
    </row>
    <row r="18258" spans="1:2" x14ac:dyDescent="0.3">
      <c r="A18258" s="3">
        <v>980489</v>
      </c>
      <c r="B18258" s="5" t="s">
        <v>10</v>
      </c>
    </row>
    <row r="18259" spans="1:2" x14ac:dyDescent="0.3">
      <c r="A18259" s="3">
        <v>739405</v>
      </c>
      <c r="B18259" s="5" t="s">
        <v>880</v>
      </c>
    </row>
    <row r="18260" spans="1:2" x14ac:dyDescent="0.3">
      <c r="A18260" s="3">
        <v>739405</v>
      </c>
      <c r="B18260" s="5" t="s">
        <v>416</v>
      </c>
    </row>
    <row r="18261" spans="1:2" x14ac:dyDescent="0.3">
      <c r="A18261" s="3">
        <v>739405</v>
      </c>
      <c r="B18261" s="5" t="s">
        <v>10</v>
      </c>
    </row>
    <row r="18262" spans="1:2" x14ac:dyDescent="0.3">
      <c r="A18262" s="3">
        <v>1134424</v>
      </c>
      <c r="B18262" s="5" t="s">
        <v>220</v>
      </c>
    </row>
    <row r="18263" spans="1:2" x14ac:dyDescent="0.3">
      <c r="A18263" s="3">
        <v>609681</v>
      </c>
      <c r="B18263" s="5" t="s">
        <v>10</v>
      </c>
    </row>
    <row r="18264" spans="1:2" x14ac:dyDescent="0.3">
      <c r="A18264" s="3">
        <v>1062807</v>
      </c>
      <c r="B18264" s="5" t="s">
        <v>144</v>
      </c>
    </row>
    <row r="18265" spans="1:2" x14ac:dyDescent="0.3">
      <c r="A18265" s="3">
        <v>467244</v>
      </c>
      <c r="B18265" s="5" t="s">
        <v>2138</v>
      </c>
    </row>
    <row r="18266" spans="1:2" x14ac:dyDescent="0.3">
      <c r="A18266" s="3">
        <v>467244</v>
      </c>
      <c r="B18266" s="5" t="s">
        <v>416</v>
      </c>
    </row>
    <row r="18267" spans="1:2" x14ac:dyDescent="0.3">
      <c r="A18267" s="3">
        <v>467244</v>
      </c>
      <c r="B18267" s="5" t="s">
        <v>10</v>
      </c>
    </row>
    <row r="18268" spans="1:2" x14ac:dyDescent="0.3">
      <c r="A18268" s="3">
        <v>1174618</v>
      </c>
      <c r="B18268" s="5" t="s">
        <v>416</v>
      </c>
    </row>
    <row r="18269" spans="1:2" x14ac:dyDescent="0.3">
      <c r="A18269" s="3">
        <v>697843</v>
      </c>
      <c r="B18269" s="5" t="s">
        <v>10</v>
      </c>
    </row>
    <row r="18270" spans="1:2" x14ac:dyDescent="0.3">
      <c r="A18270" s="3">
        <v>856289</v>
      </c>
      <c r="B18270" s="5" t="s">
        <v>411</v>
      </c>
    </row>
    <row r="18271" spans="1:2" x14ac:dyDescent="0.3">
      <c r="A18271" s="3">
        <v>594767</v>
      </c>
      <c r="B18271" s="5" t="s">
        <v>10</v>
      </c>
    </row>
    <row r="18272" spans="1:2" x14ac:dyDescent="0.3">
      <c r="A18272" s="3">
        <v>466420</v>
      </c>
      <c r="B18272" s="5" t="s">
        <v>10</v>
      </c>
    </row>
    <row r="18273" spans="1:2" x14ac:dyDescent="0.3">
      <c r="A18273" s="3">
        <v>959092</v>
      </c>
      <c r="B18273" s="5" t="s">
        <v>108</v>
      </c>
    </row>
    <row r="18274" spans="1:2" x14ac:dyDescent="0.3">
      <c r="A18274" s="3">
        <v>1076364</v>
      </c>
      <c r="B18274" s="5" t="s">
        <v>10</v>
      </c>
    </row>
    <row r="18275" spans="1:2" x14ac:dyDescent="0.3">
      <c r="A18275" s="3">
        <v>1059372</v>
      </c>
      <c r="B18275" s="5" t="s">
        <v>3367</v>
      </c>
    </row>
    <row r="18276" spans="1:2" x14ac:dyDescent="0.3">
      <c r="A18276" s="3">
        <v>1075794</v>
      </c>
      <c r="B18276" s="5" t="s">
        <v>367</v>
      </c>
    </row>
    <row r="18277" spans="1:2" x14ac:dyDescent="0.3">
      <c r="A18277" s="3">
        <v>1075794</v>
      </c>
      <c r="B18277" s="5" t="s">
        <v>10</v>
      </c>
    </row>
    <row r="18278" spans="1:2" x14ac:dyDescent="0.3">
      <c r="A18278" s="3">
        <v>670292</v>
      </c>
      <c r="B18278" s="5" t="s">
        <v>432</v>
      </c>
    </row>
    <row r="18279" spans="1:2" x14ac:dyDescent="0.3">
      <c r="A18279" s="3">
        <v>670292</v>
      </c>
      <c r="B18279" s="5" t="s">
        <v>10</v>
      </c>
    </row>
    <row r="18280" spans="1:2" x14ac:dyDescent="0.3">
      <c r="A18280" s="3">
        <v>884605</v>
      </c>
      <c r="B18280" s="5" t="s">
        <v>10</v>
      </c>
    </row>
    <row r="18281" spans="1:2" x14ac:dyDescent="0.3">
      <c r="A18281" s="3">
        <v>848326</v>
      </c>
      <c r="B18281" s="5" t="s">
        <v>10</v>
      </c>
    </row>
    <row r="18282" spans="1:2" x14ac:dyDescent="0.3">
      <c r="A18282" s="3">
        <v>906126</v>
      </c>
      <c r="B18282" s="5" t="s">
        <v>51</v>
      </c>
    </row>
    <row r="18283" spans="1:2" x14ac:dyDescent="0.3">
      <c r="A18283" s="3">
        <v>906126</v>
      </c>
      <c r="B18283" s="5" t="s">
        <v>10</v>
      </c>
    </row>
    <row r="18284" spans="1:2" x14ac:dyDescent="0.3">
      <c r="A18284" s="3">
        <v>824003</v>
      </c>
      <c r="B18284" s="5" t="s">
        <v>540</v>
      </c>
    </row>
    <row r="18285" spans="1:2" x14ac:dyDescent="0.3">
      <c r="A18285" s="3">
        <v>988078</v>
      </c>
      <c r="B18285" s="5" t="s">
        <v>51</v>
      </c>
    </row>
    <row r="18286" spans="1:2" x14ac:dyDescent="0.3">
      <c r="A18286" s="3">
        <v>955555</v>
      </c>
      <c r="B18286" s="5" t="s">
        <v>94</v>
      </c>
    </row>
    <row r="18287" spans="1:2" x14ac:dyDescent="0.3">
      <c r="A18287" s="3">
        <v>565770</v>
      </c>
      <c r="B18287" s="5" t="s">
        <v>10</v>
      </c>
    </row>
    <row r="18288" spans="1:2" x14ac:dyDescent="0.3">
      <c r="A18288" s="3">
        <v>753342</v>
      </c>
      <c r="B18288" s="5" t="s">
        <v>10</v>
      </c>
    </row>
    <row r="18289" spans="1:2" x14ac:dyDescent="0.3">
      <c r="A18289" s="3">
        <v>820525</v>
      </c>
      <c r="B18289" s="5" t="s">
        <v>10</v>
      </c>
    </row>
    <row r="18290" spans="1:2" x14ac:dyDescent="0.3">
      <c r="A18290" s="3">
        <v>758323</v>
      </c>
      <c r="B18290" s="5" t="s">
        <v>10</v>
      </c>
    </row>
    <row r="18291" spans="1:2" x14ac:dyDescent="0.3">
      <c r="A18291" s="3">
        <v>695721</v>
      </c>
      <c r="B18291" s="5" t="s">
        <v>284</v>
      </c>
    </row>
    <row r="18292" spans="1:2" x14ac:dyDescent="0.3">
      <c r="A18292" s="3">
        <v>695721</v>
      </c>
      <c r="B18292" s="5" t="s">
        <v>10</v>
      </c>
    </row>
    <row r="18293" spans="1:2" x14ac:dyDescent="0.3">
      <c r="A18293" s="3">
        <v>459003</v>
      </c>
      <c r="B18293" s="5" t="s">
        <v>10413</v>
      </c>
    </row>
    <row r="18294" spans="1:2" x14ac:dyDescent="0.3">
      <c r="A18294" s="3">
        <v>677179</v>
      </c>
      <c r="B18294" s="5" t="s">
        <v>10</v>
      </c>
    </row>
    <row r="18295" spans="1:2" x14ac:dyDescent="0.3">
      <c r="A18295" s="3">
        <v>1040148</v>
      </c>
      <c r="B18295" s="5" t="s">
        <v>10</v>
      </c>
    </row>
    <row r="18296" spans="1:2" x14ac:dyDescent="0.3">
      <c r="A18296" s="3">
        <v>1050035</v>
      </c>
      <c r="B18296" s="5" t="s">
        <v>144</v>
      </c>
    </row>
    <row r="18297" spans="1:2" x14ac:dyDescent="0.3">
      <c r="A18297" s="3">
        <v>1076487</v>
      </c>
      <c r="B18297" s="5" t="s">
        <v>10</v>
      </c>
    </row>
    <row r="18298" spans="1:2" x14ac:dyDescent="0.3">
      <c r="A18298" s="3">
        <v>943344</v>
      </c>
      <c r="B18298" s="5" t="s">
        <v>411</v>
      </c>
    </row>
    <row r="18299" spans="1:2" x14ac:dyDescent="0.3">
      <c r="A18299" s="3">
        <v>1151534</v>
      </c>
      <c r="B18299" s="5" t="s">
        <v>51</v>
      </c>
    </row>
    <row r="18300" spans="1:2" x14ac:dyDescent="0.3">
      <c r="A18300" s="3">
        <v>877703</v>
      </c>
      <c r="B18300" s="5" t="s">
        <v>10</v>
      </c>
    </row>
    <row r="18301" spans="1:2" x14ac:dyDescent="0.3">
      <c r="A18301" s="3">
        <v>783110</v>
      </c>
      <c r="B18301" s="5" t="s">
        <v>94</v>
      </c>
    </row>
    <row r="18302" spans="1:2" x14ac:dyDescent="0.3">
      <c r="A18302" s="3">
        <v>1152624</v>
      </c>
      <c r="B18302" s="5" t="s">
        <v>10</v>
      </c>
    </row>
    <row r="18303" spans="1:2" x14ac:dyDescent="0.3">
      <c r="A18303" s="3">
        <v>614930</v>
      </c>
      <c r="B18303" s="5" t="s">
        <v>432</v>
      </c>
    </row>
    <row r="18304" spans="1:2" x14ac:dyDescent="0.3">
      <c r="A18304" s="3">
        <v>614930</v>
      </c>
      <c r="B18304" s="5" t="s">
        <v>108</v>
      </c>
    </row>
    <row r="18305" spans="1:2" x14ac:dyDescent="0.3">
      <c r="A18305" s="3">
        <v>614930</v>
      </c>
      <c r="B18305" s="5" t="s">
        <v>10</v>
      </c>
    </row>
    <row r="18306" spans="1:2" x14ac:dyDescent="0.3">
      <c r="A18306" s="3">
        <v>897087</v>
      </c>
      <c r="B18306" s="5" t="s">
        <v>10</v>
      </c>
    </row>
    <row r="18307" spans="1:2" x14ac:dyDescent="0.3">
      <c r="A18307" s="3">
        <v>897087</v>
      </c>
      <c r="B18307" s="5" t="s">
        <v>416</v>
      </c>
    </row>
    <row r="18308" spans="1:2" x14ac:dyDescent="0.3">
      <c r="A18308" s="3">
        <v>1145028</v>
      </c>
      <c r="B18308" s="5" t="s">
        <v>1845</v>
      </c>
    </row>
    <row r="18309" spans="1:2" x14ac:dyDescent="0.3">
      <c r="A18309" s="3">
        <v>1211483</v>
      </c>
      <c r="B18309" s="5" t="s">
        <v>432</v>
      </c>
    </row>
    <row r="18310" spans="1:2" x14ac:dyDescent="0.3">
      <c r="A18310" s="3">
        <v>951491</v>
      </c>
      <c r="B18310" s="5" t="s">
        <v>10</v>
      </c>
    </row>
    <row r="18311" spans="1:2" x14ac:dyDescent="0.3">
      <c r="A18311" s="3">
        <v>640146</v>
      </c>
      <c r="B18311" s="5" t="s">
        <v>10</v>
      </c>
    </row>
    <row r="18312" spans="1:2" x14ac:dyDescent="0.3">
      <c r="A18312" s="3">
        <v>1173558</v>
      </c>
      <c r="B18312" s="5" t="s">
        <v>84</v>
      </c>
    </row>
    <row r="18313" spans="1:2" x14ac:dyDescent="0.3">
      <c r="A18313" s="3">
        <v>812225</v>
      </c>
      <c r="B18313" s="5" t="s">
        <v>144</v>
      </c>
    </row>
    <row r="18314" spans="1:2" x14ac:dyDescent="0.3">
      <c r="A18314" s="3">
        <v>614479</v>
      </c>
      <c r="B18314" s="5" t="s">
        <v>10</v>
      </c>
    </row>
    <row r="18315" spans="1:2" x14ac:dyDescent="0.3">
      <c r="A18315" s="3">
        <v>726209</v>
      </c>
      <c r="B18315" s="5" t="s">
        <v>10</v>
      </c>
    </row>
    <row r="18316" spans="1:2" x14ac:dyDescent="0.3">
      <c r="A18316" s="3">
        <v>1071215</v>
      </c>
      <c r="B18316" s="5" t="s">
        <v>10</v>
      </c>
    </row>
    <row r="18317" spans="1:2" x14ac:dyDescent="0.3">
      <c r="A18317" s="3">
        <v>1088563</v>
      </c>
      <c r="B18317" s="5" t="s">
        <v>284</v>
      </c>
    </row>
    <row r="18318" spans="1:2" x14ac:dyDescent="0.3">
      <c r="A18318" s="3">
        <v>878361</v>
      </c>
      <c r="B18318" s="5" t="s">
        <v>10</v>
      </c>
    </row>
    <row r="18319" spans="1:2" x14ac:dyDescent="0.3">
      <c r="A18319" s="3">
        <v>678512</v>
      </c>
      <c r="B18319" s="5" t="s">
        <v>10</v>
      </c>
    </row>
    <row r="18320" spans="1:2" x14ac:dyDescent="0.3">
      <c r="A18320" s="3">
        <v>1024127</v>
      </c>
      <c r="B18320" s="5" t="s">
        <v>432</v>
      </c>
    </row>
    <row r="18321" spans="1:2" x14ac:dyDescent="0.3">
      <c r="A18321" s="3">
        <v>1024127</v>
      </c>
      <c r="B18321" s="5" t="s">
        <v>10</v>
      </c>
    </row>
    <row r="18322" spans="1:2" x14ac:dyDescent="0.3">
      <c r="A18322" s="3">
        <v>976830</v>
      </c>
      <c r="B18322" s="5" t="s">
        <v>108</v>
      </c>
    </row>
    <row r="18323" spans="1:2" x14ac:dyDescent="0.3">
      <c r="A18323" s="3">
        <v>807172</v>
      </c>
      <c r="B18323" s="5" t="s">
        <v>10</v>
      </c>
    </row>
    <row r="18324" spans="1:2" x14ac:dyDescent="0.3">
      <c r="A18324" s="3">
        <v>1149913</v>
      </c>
      <c r="B18324" s="5" t="s">
        <v>1845</v>
      </c>
    </row>
    <row r="18325" spans="1:2" x14ac:dyDescent="0.3">
      <c r="A18325" s="3">
        <v>930094</v>
      </c>
      <c r="B18325" s="5" t="s">
        <v>10</v>
      </c>
    </row>
    <row r="18326" spans="1:2" x14ac:dyDescent="0.3">
      <c r="A18326" s="3">
        <v>1049948</v>
      </c>
      <c r="B18326" s="5" t="s">
        <v>416</v>
      </c>
    </row>
    <row r="18327" spans="1:2" x14ac:dyDescent="0.3">
      <c r="A18327" s="3">
        <v>729165</v>
      </c>
      <c r="B18327" s="5" t="s">
        <v>10</v>
      </c>
    </row>
    <row r="18328" spans="1:2" x14ac:dyDescent="0.3">
      <c r="A18328" s="3">
        <v>1047041</v>
      </c>
      <c r="B18328" s="5" t="s">
        <v>144</v>
      </c>
    </row>
    <row r="18329" spans="1:2" x14ac:dyDescent="0.3">
      <c r="A18329" s="3">
        <v>762430</v>
      </c>
      <c r="B18329" s="5" t="s">
        <v>108</v>
      </c>
    </row>
    <row r="18330" spans="1:2" x14ac:dyDescent="0.3">
      <c r="A18330" s="3">
        <v>762430</v>
      </c>
      <c r="B18330" s="5" t="s">
        <v>284</v>
      </c>
    </row>
    <row r="18331" spans="1:2" x14ac:dyDescent="0.3">
      <c r="A18331" s="3">
        <v>762430</v>
      </c>
      <c r="B18331" s="5" t="s">
        <v>10</v>
      </c>
    </row>
    <row r="18332" spans="1:2" x14ac:dyDescent="0.3">
      <c r="A18332" s="3">
        <v>838240</v>
      </c>
      <c r="B18332" s="5" t="s">
        <v>108</v>
      </c>
    </row>
    <row r="18333" spans="1:2" x14ac:dyDescent="0.3">
      <c r="A18333" s="3">
        <v>838240</v>
      </c>
      <c r="B18333" s="5" t="s">
        <v>51</v>
      </c>
    </row>
    <row r="18334" spans="1:2" x14ac:dyDescent="0.3">
      <c r="A18334" s="3">
        <v>1094844</v>
      </c>
      <c r="B18334" s="5" t="s">
        <v>10</v>
      </c>
    </row>
    <row r="18335" spans="1:2" x14ac:dyDescent="0.3">
      <c r="A18335" s="3">
        <v>845783</v>
      </c>
      <c r="B18335" s="5" t="s">
        <v>284</v>
      </c>
    </row>
    <row r="18336" spans="1:2" x14ac:dyDescent="0.3">
      <c r="A18336" s="3">
        <v>845783</v>
      </c>
      <c r="B18336" s="5" t="s">
        <v>416</v>
      </c>
    </row>
    <row r="18337" spans="1:2" x14ac:dyDescent="0.3">
      <c r="A18337" s="3">
        <v>1016121</v>
      </c>
      <c r="B18337" s="5" t="s">
        <v>10</v>
      </c>
    </row>
    <row r="18338" spans="1:2" x14ac:dyDescent="0.3">
      <c r="A18338" s="3">
        <v>1153291</v>
      </c>
      <c r="B18338" s="5" t="s">
        <v>1393</v>
      </c>
    </row>
    <row r="18339" spans="1:2" x14ac:dyDescent="0.3">
      <c r="A18339" s="3">
        <v>1016346</v>
      </c>
      <c r="B18339" s="5" t="s">
        <v>18657</v>
      </c>
    </row>
    <row r="18340" spans="1:2" x14ac:dyDescent="0.3">
      <c r="A18340" s="3">
        <v>1016346</v>
      </c>
      <c r="B18340" s="5" t="s">
        <v>10</v>
      </c>
    </row>
    <row r="18341" spans="1:2" x14ac:dyDescent="0.3">
      <c r="A18341" s="3">
        <v>1083862</v>
      </c>
      <c r="B18341" s="5" t="s">
        <v>144</v>
      </c>
    </row>
    <row r="18342" spans="1:2" x14ac:dyDescent="0.3">
      <c r="A18342" s="3">
        <v>915935</v>
      </c>
      <c r="B18342" s="5" t="s">
        <v>108</v>
      </c>
    </row>
    <row r="18343" spans="1:2" x14ac:dyDescent="0.3">
      <c r="A18343" s="3">
        <v>700391</v>
      </c>
      <c r="B18343" s="5" t="s">
        <v>432</v>
      </c>
    </row>
    <row r="18344" spans="1:2" x14ac:dyDescent="0.3">
      <c r="A18344" s="3">
        <v>700391</v>
      </c>
      <c r="B18344" s="5" t="s">
        <v>10</v>
      </c>
    </row>
    <row r="18345" spans="1:2" x14ac:dyDescent="0.3">
      <c r="A18345" s="3">
        <v>1024721</v>
      </c>
      <c r="B18345" s="5" t="s">
        <v>367</v>
      </c>
    </row>
    <row r="18346" spans="1:2" x14ac:dyDescent="0.3">
      <c r="A18346" s="3">
        <v>820609</v>
      </c>
      <c r="B18346" s="5" t="s">
        <v>10</v>
      </c>
    </row>
    <row r="18347" spans="1:2" x14ac:dyDescent="0.3">
      <c r="A18347" s="3">
        <v>666277</v>
      </c>
      <c r="B18347" s="5" t="s">
        <v>94</v>
      </c>
    </row>
    <row r="18348" spans="1:2" x14ac:dyDescent="0.3">
      <c r="A18348" s="3">
        <v>666277</v>
      </c>
      <c r="B18348" s="5" t="s">
        <v>10</v>
      </c>
    </row>
    <row r="18349" spans="1:2" x14ac:dyDescent="0.3">
      <c r="A18349" s="3">
        <v>1020006</v>
      </c>
      <c r="B18349" s="5" t="s">
        <v>540</v>
      </c>
    </row>
    <row r="18350" spans="1:2" x14ac:dyDescent="0.3">
      <c r="A18350" s="3">
        <v>1020006</v>
      </c>
      <c r="B18350" s="5" t="s">
        <v>10</v>
      </c>
    </row>
    <row r="18351" spans="1:2" x14ac:dyDescent="0.3">
      <c r="A18351" s="3">
        <v>660360</v>
      </c>
      <c r="B18351" s="5" t="s">
        <v>94</v>
      </c>
    </row>
    <row r="18352" spans="1:2" x14ac:dyDescent="0.3">
      <c r="A18352" s="3">
        <v>420808</v>
      </c>
      <c r="B18352" s="5" t="s">
        <v>432</v>
      </c>
    </row>
    <row r="18353" spans="1:2" x14ac:dyDescent="0.3">
      <c r="A18353" s="3">
        <v>420808</v>
      </c>
      <c r="B18353" s="5" t="s">
        <v>10</v>
      </c>
    </row>
    <row r="18354" spans="1:2" x14ac:dyDescent="0.3">
      <c r="A18354" s="3">
        <v>845111</v>
      </c>
      <c r="B18354" s="5" t="s">
        <v>1540</v>
      </c>
    </row>
    <row r="18355" spans="1:2" x14ac:dyDescent="0.3">
      <c r="A18355" s="3">
        <v>845111</v>
      </c>
      <c r="B18355" s="5" t="s">
        <v>108</v>
      </c>
    </row>
    <row r="18356" spans="1:2" x14ac:dyDescent="0.3">
      <c r="A18356" s="3">
        <v>845111</v>
      </c>
      <c r="B18356" s="5" t="s">
        <v>284</v>
      </c>
    </row>
    <row r="18357" spans="1:2" x14ac:dyDescent="0.3">
      <c r="A18357" s="3">
        <v>845111</v>
      </c>
      <c r="B18357" s="5" t="s">
        <v>51</v>
      </c>
    </row>
    <row r="18358" spans="1:2" x14ac:dyDescent="0.3">
      <c r="A18358" s="3">
        <v>964980</v>
      </c>
      <c r="B18358" s="5" t="s">
        <v>10</v>
      </c>
    </row>
    <row r="18359" spans="1:2" x14ac:dyDescent="0.3">
      <c r="A18359" s="3">
        <v>1154864</v>
      </c>
      <c r="B18359" s="5" t="s">
        <v>51</v>
      </c>
    </row>
    <row r="18360" spans="1:2" x14ac:dyDescent="0.3">
      <c r="A18360" s="3">
        <v>520758</v>
      </c>
      <c r="B18360" s="5" t="s">
        <v>416</v>
      </c>
    </row>
    <row r="18361" spans="1:2" x14ac:dyDescent="0.3">
      <c r="A18361" s="3">
        <v>1118772</v>
      </c>
      <c r="B18361" s="5" t="s">
        <v>540</v>
      </c>
    </row>
    <row r="18362" spans="1:2" x14ac:dyDescent="0.3">
      <c r="A18362" s="3">
        <v>744857</v>
      </c>
      <c r="B18362" s="5" t="s">
        <v>1036</v>
      </c>
    </row>
    <row r="18363" spans="1:2" x14ac:dyDescent="0.3">
      <c r="A18363" s="3">
        <v>744857</v>
      </c>
      <c r="B18363" s="5" t="s">
        <v>10</v>
      </c>
    </row>
    <row r="18364" spans="1:2" x14ac:dyDescent="0.3">
      <c r="A18364" s="3">
        <v>1140168</v>
      </c>
      <c r="B18364" s="5" t="s">
        <v>416</v>
      </c>
    </row>
    <row r="18365" spans="1:2" x14ac:dyDescent="0.3">
      <c r="A18365" s="3">
        <v>646389</v>
      </c>
      <c r="B18365" s="5" t="s">
        <v>416</v>
      </c>
    </row>
    <row r="18366" spans="1:2" x14ac:dyDescent="0.3">
      <c r="A18366" s="3">
        <v>646389</v>
      </c>
      <c r="B18366" s="5" t="s">
        <v>10</v>
      </c>
    </row>
    <row r="18367" spans="1:2" x14ac:dyDescent="0.3">
      <c r="A18367" s="3">
        <v>1119106</v>
      </c>
      <c r="B18367" s="5" t="s">
        <v>144</v>
      </c>
    </row>
    <row r="18368" spans="1:2" x14ac:dyDescent="0.3">
      <c r="A18368" s="3">
        <v>976893</v>
      </c>
      <c r="B18368" s="5" t="s">
        <v>284</v>
      </c>
    </row>
    <row r="18369" spans="1:2" x14ac:dyDescent="0.3">
      <c r="A18369" s="3">
        <v>976893</v>
      </c>
      <c r="B18369" s="5" t="s">
        <v>144</v>
      </c>
    </row>
    <row r="18370" spans="1:2" x14ac:dyDescent="0.3">
      <c r="A18370" s="3">
        <v>937249</v>
      </c>
      <c r="B18370" s="5" t="s">
        <v>1905</v>
      </c>
    </row>
    <row r="18371" spans="1:2" x14ac:dyDescent="0.3">
      <c r="A18371" s="3">
        <v>937249</v>
      </c>
      <c r="B18371" s="5" t="s">
        <v>10</v>
      </c>
    </row>
    <row r="18372" spans="1:2" x14ac:dyDescent="0.3">
      <c r="A18372" s="3">
        <v>975022</v>
      </c>
      <c r="B18372" s="5" t="s">
        <v>10</v>
      </c>
    </row>
    <row r="18373" spans="1:2" x14ac:dyDescent="0.3">
      <c r="A18373" s="3">
        <v>842675</v>
      </c>
      <c r="B18373" s="5" t="s">
        <v>411</v>
      </c>
    </row>
    <row r="18374" spans="1:2" x14ac:dyDescent="0.3">
      <c r="A18374" s="3">
        <v>457332</v>
      </c>
      <c r="B18374" s="5" t="s">
        <v>411</v>
      </c>
    </row>
    <row r="18375" spans="1:2" x14ac:dyDescent="0.3">
      <c r="A18375" s="3">
        <v>457332</v>
      </c>
      <c r="B18375" s="5" t="s">
        <v>10</v>
      </c>
    </row>
    <row r="18376" spans="1:2" x14ac:dyDescent="0.3">
      <c r="A18376" s="3">
        <v>1086591</v>
      </c>
      <c r="B18376" s="5" t="s">
        <v>144</v>
      </c>
    </row>
    <row r="18377" spans="1:2" x14ac:dyDescent="0.3">
      <c r="A18377" s="3">
        <v>455476</v>
      </c>
      <c r="B18377" s="5" t="s">
        <v>10</v>
      </c>
    </row>
    <row r="18378" spans="1:2" x14ac:dyDescent="0.3">
      <c r="A18378" s="3">
        <v>455476</v>
      </c>
      <c r="B18378" s="5" t="s">
        <v>144</v>
      </c>
    </row>
    <row r="18379" spans="1:2" x14ac:dyDescent="0.3">
      <c r="A18379" s="3">
        <v>455476</v>
      </c>
      <c r="B18379" s="5" t="s">
        <v>2805</v>
      </c>
    </row>
    <row r="18380" spans="1:2" x14ac:dyDescent="0.3">
      <c r="A18380" s="3">
        <v>944117</v>
      </c>
      <c r="B18380" s="5" t="s">
        <v>108</v>
      </c>
    </row>
    <row r="18381" spans="1:2" x14ac:dyDescent="0.3">
      <c r="A18381" s="3">
        <v>961268</v>
      </c>
      <c r="B18381" s="5" t="s">
        <v>94</v>
      </c>
    </row>
    <row r="18382" spans="1:2" x14ac:dyDescent="0.3">
      <c r="A18382" s="3">
        <v>912916</v>
      </c>
      <c r="B18382" s="5" t="s">
        <v>10</v>
      </c>
    </row>
    <row r="18383" spans="1:2" x14ac:dyDescent="0.3">
      <c r="A18383" s="3">
        <v>1063879</v>
      </c>
      <c r="B18383" s="5" t="s">
        <v>108</v>
      </c>
    </row>
    <row r="18384" spans="1:2" x14ac:dyDescent="0.3">
      <c r="A18384" s="3">
        <v>840430</v>
      </c>
      <c r="B18384" s="5" t="s">
        <v>10</v>
      </c>
    </row>
    <row r="18385" spans="1:2" x14ac:dyDescent="0.3">
      <c r="A18385" s="3">
        <v>996154</v>
      </c>
      <c r="B18385" s="5" t="s">
        <v>1311</v>
      </c>
    </row>
    <row r="18386" spans="1:2" x14ac:dyDescent="0.3">
      <c r="A18386" s="3">
        <v>996154</v>
      </c>
      <c r="B18386" s="5" t="s">
        <v>956</v>
      </c>
    </row>
    <row r="18387" spans="1:2" x14ac:dyDescent="0.3">
      <c r="A18387" s="3">
        <v>996154</v>
      </c>
      <c r="B18387" s="5" t="s">
        <v>416</v>
      </c>
    </row>
    <row r="18388" spans="1:2" x14ac:dyDescent="0.3">
      <c r="A18388" s="3">
        <v>1015303</v>
      </c>
      <c r="B18388" s="5" t="s">
        <v>432</v>
      </c>
    </row>
    <row r="18389" spans="1:2" x14ac:dyDescent="0.3">
      <c r="A18389" s="3">
        <v>1015303</v>
      </c>
      <c r="B18389" s="5" t="s">
        <v>416</v>
      </c>
    </row>
    <row r="18390" spans="1:2" x14ac:dyDescent="0.3">
      <c r="A18390" s="3">
        <v>1015303</v>
      </c>
      <c r="B18390" s="5" t="s">
        <v>10</v>
      </c>
    </row>
    <row r="18391" spans="1:2" x14ac:dyDescent="0.3">
      <c r="A18391" s="3">
        <v>709631</v>
      </c>
      <c r="B18391" s="5" t="s">
        <v>10</v>
      </c>
    </row>
    <row r="18392" spans="1:2" x14ac:dyDescent="0.3">
      <c r="A18392" s="3">
        <v>966719</v>
      </c>
      <c r="B18392" s="5" t="s">
        <v>595</v>
      </c>
    </row>
    <row r="18393" spans="1:2" x14ac:dyDescent="0.3">
      <c r="A18393" s="3">
        <v>950526</v>
      </c>
      <c r="B18393" s="5" t="s">
        <v>84</v>
      </c>
    </row>
    <row r="18394" spans="1:2" x14ac:dyDescent="0.3">
      <c r="A18394" s="3">
        <v>536437</v>
      </c>
      <c r="B18394" s="5" t="s">
        <v>416</v>
      </c>
    </row>
    <row r="18395" spans="1:2" x14ac:dyDescent="0.3">
      <c r="A18395" s="3">
        <v>536437</v>
      </c>
      <c r="B18395" s="5" t="s">
        <v>10</v>
      </c>
    </row>
    <row r="18396" spans="1:2" x14ac:dyDescent="0.3">
      <c r="A18396" s="3">
        <v>1136318</v>
      </c>
      <c r="B18396" s="5" t="s">
        <v>416</v>
      </c>
    </row>
    <row r="18397" spans="1:2" x14ac:dyDescent="0.3">
      <c r="A18397" s="3">
        <v>1058694</v>
      </c>
      <c r="B18397" s="5" t="s">
        <v>74</v>
      </c>
    </row>
    <row r="18398" spans="1:2" x14ac:dyDescent="0.3">
      <c r="A18398" s="3">
        <v>1058694</v>
      </c>
      <c r="B18398" s="5" t="s">
        <v>10</v>
      </c>
    </row>
    <row r="18399" spans="1:2" x14ac:dyDescent="0.3">
      <c r="A18399" s="3">
        <v>1057491</v>
      </c>
      <c r="B18399" s="5" t="s">
        <v>877</v>
      </c>
    </row>
    <row r="18400" spans="1:2" x14ac:dyDescent="0.3">
      <c r="A18400" s="3">
        <v>1026227</v>
      </c>
      <c r="B18400" s="5" t="s">
        <v>540</v>
      </c>
    </row>
    <row r="18401" spans="1:2" x14ac:dyDescent="0.3">
      <c r="A18401" s="3">
        <v>1026227</v>
      </c>
      <c r="B18401" s="5" t="s">
        <v>416</v>
      </c>
    </row>
    <row r="18402" spans="1:2" x14ac:dyDescent="0.3">
      <c r="A18402" s="3">
        <v>848187</v>
      </c>
      <c r="B18402" s="5" t="s">
        <v>108</v>
      </c>
    </row>
    <row r="18403" spans="1:2" x14ac:dyDescent="0.3">
      <c r="A18403" s="3">
        <v>848187</v>
      </c>
      <c r="B18403" s="5" t="s">
        <v>284</v>
      </c>
    </row>
    <row r="18404" spans="1:2" x14ac:dyDescent="0.3">
      <c r="A18404" s="3">
        <v>848187</v>
      </c>
      <c r="B18404" s="5" t="s">
        <v>10</v>
      </c>
    </row>
    <row r="18405" spans="1:2" x14ac:dyDescent="0.3">
      <c r="A18405" s="3">
        <v>1059264</v>
      </c>
      <c r="B18405" s="5" t="s">
        <v>1540</v>
      </c>
    </row>
    <row r="18406" spans="1:2" x14ac:dyDescent="0.3">
      <c r="A18406" s="3">
        <v>1059264</v>
      </c>
      <c r="B18406" s="5" t="s">
        <v>108</v>
      </c>
    </row>
    <row r="18407" spans="1:2" x14ac:dyDescent="0.3">
      <c r="A18407" s="3">
        <v>1059264</v>
      </c>
      <c r="B18407" s="5" t="s">
        <v>51</v>
      </c>
    </row>
    <row r="18408" spans="1:2" x14ac:dyDescent="0.3">
      <c r="A18408" s="3">
        <v>1135718</v>
      </c>
      <c r="B18408" s="5" t="s">
        <v>3926</v>
      </c>
    </row>
    <row r="18409" spans="1:2" x14ac:dyDescent="0.3">
      <c r="A18409" s="3">
        <v>984249</v>
      </c>
      <c r="B18409" s="5" t="s">
        <v>10</v>
      </c>
    </row>
    <row r="18410" spans="1:2" x14ac:dyDescent="0.3">
      <c r="A18410" s="3">
        <v>930564</v>
      </c>
      <c r="B18410" s="5" t="s">
        <v>416</v>
      </c>
    </row>
    <row r="18411" spans="1:2" x14ac:dyDescent="0.3">
      <c r="A18411" s="3">
        <v>930564</v>
      </c>
      <c r="B18411" s="5" t="s">
        <v>10</v>
      </c>
    </row>
    <row r="18412" spans="1:2" x14ac:dyDescent="0.3">
      <c r="A18412" s="3">
        <v>1075175</v>
      </c>
      <c r="B18412" s="5" t="s">
        <v>1540</v>
      </c>
    </row>
    <row r="18413" spans="1:2" x14ac:dyDescent="0.3">
      <c r="A18413" s="3">
        <v>1075175</v>
      </c>
      <c r="B18413" s="5" t="s">
        <v>108</v>
      </c>
    </row>
    <row r="18414" spans="1:2" x14ac:dyDescent="0.3">
      <c r="A18414" s="3">
        <v>1075175</v>
      </c>
      <c r="B18414" s="5" t="s">
        <v>883</v>
      </c>
    </row>
    <row r="18415" spans="1:2" x14ac:dyDescent="0.3">
      <c r="A18415" s="3">
        <v>1075175</v>
      </c>
      <c r="B18415" s="5" t="s">
        <v>416</v>
      </c>
    </row>
    <row r="18416" spans="1:2" x14ac:dyDescent="0.3">
      <c r="A18416" s="3">
        <v>956964</v>
      </c>
      <c r="B18416" s="5" t="s">
        <v>1540</v>
      </c>
    </row>
    <row r="18417" spans="1:2" x14ac:dyDescent="0.3">
      <c r="A18417" s="3">
        <v>956964</v>
      </c>
      <c r="B18417" s="5" t="s">
        <v>108</v>
      </c>
    </row>
    <row r="18418" spans="1:2" x14ac:dyDescent="0.3">
      <c r="A18418" s="3">
        <v>717930</v>
      </c>
      <c r="B18418" s="5" t="s">
        <v>8785</v>
      </c>
    </row>
    <row r="18419" spans="1:2" x14ac:dyDescent="0.3">
      <c r="A18419" s="3">
        <v>717930</v>
      </c>
      <c r="B18419" s="5" t="s">
        <v>10</v>
      </c>
    </row>
    <row r="18420" spans="1:2" x14ac:dyDescent="0.3">
      <c r="A18420" s="3">
        <v>605886</v>
      </c>
      <c r="B18420" s="5" t="s">
        <v>10</v>
      </c>
    </row>
    <row r="18421" spans="1:2" x14ac:dyDescent="0.3">
      <c r="A18421" s="3">
        <v>1150394</v>
      </c>
      <c r="B18421" s="5" t="s">
        <v>74</v>
      </c>
    </row>
    <row r="18422" spans="1:2" x14ac:dyDescent="0.3">
      <c r="A18422" s="3">
        <v>830764</v>
      </c>
      <c r="B18422" s="5" t="s">
        <v>10</v>
      </c>
    </row>
    <row r="18423" spans="1:2" x14ac:dyDescent="0.3">
      <c r="A18423" s="3">
        <v>1160164</v>
      </c>
      <c r="B18423" s="5" t="s">
        <v>10</v>
      </c>
    </row>
    <row r="18424" spans="1:2" x14ac:dyDescent="0.3">
      <c r="A18424" s="3">
        <v>984105</v>
      </c>
      <c r="B18424" s="5" t="s">
        <v>416</v>
      </c>
    </row>
    <row r="18425" spans="1:2" x14ac:dyDescent="0.3">
      <c r="A18425" s="3">
        <v>552688</v>
      </c>
      <c r="B18425" s="5" t="s">
        <v>10</v>
      </c>
    </row>
    <row r="18426" spans="1:2" x14ac:dyDescent="0.3">
      <c r="A18426" s="3">
        <v>1056803</v>
      </c>
      <c r="B18426" s="5" t="s">
        <v>144</v>
      </c>
    </row>
    <row r="18427" spans="1:2" x14ac:dyDescent="0.3">
      <c r="A18427" s="3">
        <v>635910</v>
      </c>
      <c r="B18427" s="5" t="s">
        <v>284</v>
      </c>
    </row>
    <row r="18428" spans="1:2" x14ac:dyDescent="0.3">
      <c r="A18428" s="3">
        <v>635910</v>
      </c>
      <c r="B18428" s="5" t="s">
        <v>595</v>
      </c>
    </row>
    <row r="18429" spans="1:2" x14ac:dyDescent="0.3">
      <c r="A18429" s="3">
        <v>635910</v>
      </c>
      <c r="B18429" s="5" t="s">
        <v>416</v>
      </c>
    </row>
    <row r="18430" spans="1:2" x14ac:dyDescent="0.3">
      <c r="A18430" s="3">
        <v>635910</v>
      </c>
      <c r="B18430" s="5" t="s">
        <v>10</v>
      </c>
    </row>
    <row r="18431" spans="1:2" x14ac:dyDescent="0.3">
      <c r="A18431" s="3">
        <v>1057001</v>
      </c>
      <c r="B18431" s="5" t="s">
        <v>94</v>
      </c>
    </row>
    <row r="18432" spans="1:2" x14ac:dyDescent="0.3">
      <c r="A18432" s="3">
        <v>1098160</v>
      </c>
      <c r="B18432" s="5" t="s">
        <v>367</v>
      </c>
    </row>
    <row r="18433" spans="1:2" x14ac:dyDescent="0.3">
      <c r="A18433" s="3">
        <v>1098160</v>
      </c>
      <c r="B18433" s="5" t="s">
        <v>759</v>
      </c>
    </row>
    <row r="18434" spans="1:2" x14ac:dyDescent="0.3">
      <c r="A18434" s="3">
        <v>1098160</v>
      </c>
      <c r="B18434" s="5" t="s">
        <v>416</v>
      </c>
    </row>
    <row r="18435" spans="1:2" x14ac:dyDescent="0.3">
      <c r="A18435" s="3">
        <v>1098160</v>
      </c>
      <c r="B18435" s="5" t="s">
        <v>10</v>
      </c>
    </row>
    <row r="18436" spans="1:2" x14ac:dyDescent="0.3">
      <c r="A18436" s="3">
        <v>1205781</v>
      </c>
      <c r="B18436" s="5" t="s">
        <v>1845</v>
      </c>
    </row>
    <row r="18437" spans="1:2" x14ac:dyDescent="0.3">
      <c r="A18437" s="3">
        <v>966576</v>
      </c>
      <c r="B18437" s="5" t="s">
        <v>10</v>
      </c>
    </row>
    <row r="18438" spans="1:2" x14ac:dyDescent="0.3">
      <c r="A18438" s="3">
        <v>631842</v>
      </c>
      <c r="B18438" s="5" t="s">
        <v>10</v>
      </c>
    </row>
    <row r="18439" spans="1:2" x14ac:dyDescent="0.3">
      <c r="A18439" s="3">
        <v>804150</v>
      </c>
      <c r="B18439" s="5" t="s">
        <v>10</v>
      </c>
    </row>
    <row r="18440" spans="1:2" x14ac:dyDescent="0.3">
      <c r="A18440" s="3">
        <v>1035982</v>
      </c>
      <c r="B18440" s="5" t="s">
        <v>10</v>
      </c>
    </row>
    <row r="18441" spans="1:2" x14ac:dyDescent="0.3">
      <c r="A18441" s="3">
        <v>1046032</v>
      </c>
      <c r="B18441" s="5" t="s">
        <v>10</v>
      </c>
    </row>
    <row r="18442" spans="1:2" x14ac:dyDescent="0.3">
      <c r="A18442" s="3">
        <v>1097150</v>
      </c>
      <c r="B18442" s="5" t="s">
        <v>12910</v>
      </c>
    </row>
    <row r="18443" spans="1:2" x14ac:dyDescent="0.3">
      <c r="A18443" s="3">
        <v>1097150</v>
      </c>
      <c r="B18443" s="5" t="s">
        <v>10</v>
      </c>
    </row>
    <row r="18444" spans="1:2" x14ac:dyDescent="0.3">
      <c r="A18444" s="3">
        <v>638974</v>
      </c>
      <c r="B18444" s="5" t="s">
        <v>10</v>
      </c>
    </row>
    <row r="18445" spans="1:2" x14ac:dyDescent="0.3">
      <c r="A18445" s="3">
        <v>516806</v>
      </c>
      <c r="B18445" s="5" t="s">
        <v>12910</v>
      </c>
    </row>
    <row r="18446" spans="1:2" x14ac:dyDescent="0.3">
      <c r="A18446" s="3">
        <v>516806</v>
      </c>
      <c r="B18446" s="5" t="s">
        <v>284</v>
      </c>
    </row>
    <row r="18447" spans="1:2" x14ac:dyDescent="0.3">
      <c r="A18447" s="3">
        <v>516806</v>
      </c>
      <c r="B18447" s="5" t="s">
        <v>416</v>
      </c>
    </row>
    <row r="18448" spans="1:2" x14ac:dyDescent="0.3">
      <c r="A18448" s="3">
        <v>724209</v>
      </c>
      <c r="B18448" s="5" t="s">
        <v>10</v>
      </c>
    </row>
    <row r="18449" spans="1:2" x14ac:dyDescent="0.3">
      <c r="A18449" s="3">
        <v>643215</v>
      </c>
      <c r="B18449" s="5" t="s">
        <v>1540</v>
      </c>
    </row>
    <row r="18450" spans="1:2" x14ac:dyDescent="0.3">
      <c r="A18450" s="3">
        <v>643215</v>
      </c>
      <c r="B18450" s="5" t="s">
        <v>108</v>
      </c>
    </row>
    <row r="18451" spans="1:2" x14ac:dyDescent="0.3">
      <c r="A18451" s="3">
        <v>1231818</v>
      </c>
      <c r="B18451" s="5" t="s">
        <v>94</v>
      </c>
    </row>
    <row r="18452" spans="1:2" x14ac:dyDescent="0.3">
      <c r="A18452" s="3">
        <v>912908</v>
      </c>
      <c r="B18452" s="5" t="s">
        <v>10</v>
      </c>
    </row>
    <row r="18453" spans="1:2" x14ac:dyDescent="0.3">
      <c r="A18453" s="3">
        <v>779816</v>
      </c>
      <c r="B18453" s="5" t="s">
        <v>10</v>
      </c>
    </row>
    <row r="18454" spans="1:2" x14ac:dyDescent="0.3">
      <c r="A18454" s="3">
        <v>667216</v>
      </c>
      <c r="B18454" s="5" t="s">
        <v>432</v>
      </c>
    </row>
    <row r="18455" spans="1:2" x14ac:dyDescent="0.3">
      <c r="A18455" s="3">
        <v>667216</v>
      </c>
      <c r="B18455" s="5" t="s">
        <v>108</v>
      </c>
    </row>
    <row r="18456" spans="1:2" x14ac:dyDescent="0.3">
      <c r="A18456" s="3">
        <v>667216</v>
      </c>
      <c r="B18456" s="5" t="s">
        <v>2805</v>
      </c>
    </row>
    <row r="18457" spans="1:2" x14ac:dyDescent="0.3">
      <c r="A18457" s="3">
        <v>667216</v>
      </c>
      <c r="B18457" s="5" t="s">
        <v>10</v>
      </c>
    </row>
    <row r="18458" spans="1:2" x14ac:dyDescent="0.3">
      <c r="A18458" s="3">
        <v>1006462</v>
      </c>
      <c r="B18458" s="5" t="s">
        <v>220</v>
      </c>
    </row>
    <row r="18459" spans="1:2" x14ac:dyDescent="0.3">
      <c r="A18459" s="3">
        <v>1006462</v>
      </c>
      <c r="B18459" s="5" t="s">
        <v>10</v>
      </c>
    </row>
    <row r="18460" spans="1:2" x14ac:dyDescent="0.3">
      <c r="A18460" s="3">
        <v>939335</v>
      </c>
      <c r="B18460" s="5" t="s">
        <v>10</v>
      </c>
    </row>
    <row r="18461" spans="1:2" x14ac:dyDescent="0.3">
      <c r="A18461" s="3">
        <v>997265</v>
      </c>
      <c r="B18461" s="5" t="s">
        <v>84</v>
      </c>
    </row>
    <row r="18462" spans="1:2" x14ac:dyDescent="0.3">
      <c r="A18462" s="3">
        <v>997265</v>
      </c>
      <c r="B18462" s="5" t="s">
        <v>108</v>
      </c>
    </row>
    <row r="18463" spans="1:2" x14ac:dyDescent="0.3">
      <c r="A18463" s="3">
        <v>994108</v>
      </c>
      <c r="B18463" s="5" t="s">
        <v>416</v>
      </c>
    </row>
    <row r="18464" spans="1:2" x14ac:dyDescent="0.3">
      <c r="A18464" s="3">
        <v>994108</v>
      </c>
      <c r="B18464" s="5" t="s">
        <v>10</v>
      </c>
    </row>
    <row r="18465" spans="1:2" x14ac:dyDescent="0.3">
      <c r="A18465" s="3">
        <v>1078012</v>
      </c>
      <c r="B18465" s="5" t="s">
        <v>411</v>
      </c>
    </row>
    <row r="18466" spans="1:2" x14ac:dyDescent="0.3">
      <c r="A18466" s="3">
        <v>999644</v>
      </c>
      <c r="B18466" s="5" t="s">
        <v>10</v>
      </c>
    </row>
    <row r="18467" spans="1:2" x14ac:dyDescent="0.3">
      <c r="A18467" s="3">
        <v>649609</v>
      </c>
      <c r="B18467" s="5" t="s">
        <v>10</v>
      </c>
    </row>
    <row r="18468" spans="1:2" x14ac:dyDescent="0.3">
      <c r="A18468" s="3">
        <v>916433</v>
      </c>
      <c r="B18468" s="5" t="s">
        <v>10</v>
      </c>
    </row>
    <row r="18469" spans="1:2" x14ac:dyDescent="0.3">
      <c r="A18469" s="3">
        <v>912480</v>
      </c>
      <c r="B18469" s="5" t="s">
        <v>432</v>
      </c>
    </row>
    <row r="18470" spans="1:2" x14ac:dyDescent="0.3">
      <c r="A18470" s="3">
        <v>1079394</v>
      </c>
      <c r="B18470" s="5" t="s">
        <v>1845</v>
      </c>
    </row>
    <row r="18471" spans="1:2" x14ac:dyDescent="0.3">
      <c r="A18471" s="3">
        <v>948713</v>
      </c>
      <c r="B18471" s="5" t="s">
        <v>416</v>
      </c>
    </row>
    <row r="18472" spans="1:2" x14ac:dyDescent="0.3">
      <c r="A18472" s="3">
        <v>1159518</v>
      </c>
      <c r="B18472" s="5" t="s">
        <v>10</v>
      </c>
    </row>
    <row r="18473" spans="1:2" x14ac:dyDescent="0.3">
      <c r="A18473" s="3">
        <v>945937</v>
      </c>
      <c r="B18473" s="5" t="s">
        <v>10</v>
      </c>
    </row>
    <row r="18474" spans="1:2" x14ac:dyDescent="0.3">
      <c r="A18474" s="3">
        <v>1115396</v>
      </c>
      <c r="B18474" s="5" t="s">
        <v>10</v>
      </c>
    </row>
    <row r="18475" spans="1:2" x14ac:dyDescent="0.3">
      <c r="A18475" s="3">
        <v>1103825</v>
      </c>
      <c r="B18475" s="5" t="s">
        <v>416</v>
      </c>
    </row>
    <row r="18476" spans="1:2" x14ac:dyDescent="0.3">
      <c r="A18476" s="3">
        <v>664341</v>
      </c>
      <c r="B18476" s="5" t="s">
        <v>416</v>
      </c>
    </row>
    <row r="18477" spans="1:2" x14ac:dyDescent="0.3">
      <c r="A18477" s="3">
        <v>664341</v>
      </c>
      <c r="B18477" s="5" t="s">
        <v>10</v>
      </c>
    </row>
    <row r="18478" spans="1:2" x14ac:dyDescent="0.3">
      <c r="A18478" s="3">
        <v>1046090</v>
      </c>
      <c r="B18478" s="5" t="s">
        <v>1144</v>
      </c>
    </row>
    <row r="18479" spans="1:2" x14ac:dyDescent="0.3">
      <c r="A18479" s="3">
        <v>1139087</v>
      </c>
      <c r="B18479" s="5" t="s">
        <v>10</v>
      </c>
    </row>
    <row r="18480" spans="1:2" x14ac:dyDescent="0.3">
      <c r="A18480" s="3">
        <v>770906</v>
      </c>
      <c r="B18480" s="5" t="s">
        <v>595</v>
      </c>
    </row>
    <row r="18481" spans="1:2" x14ac:dyDescent="0.3">
      <c r="A18481" s="3">
        <v>891699</v>
      </c>
      <c r="B18481" s="5" t="s">
        <v>10</v>
      </c>
    </row>
    <row r="18482" spans="1:2" x14ac:dyDescent="0.3">
      <c r="A18482" s="3">
        <v>1134754</v>
      </c>
      <c r="B18482" s="5" t="s">
        <v>3367</v>
      </c>
    </row>
    <row r="18483" spans="1:2" x14ac:dyDescent="0.3">
      <c r="A18483" s="3">
        <v>1064835</v>
      </c>
      <c r="B18483" s="5" t="s">
        <v>144</v>
      </c>
    </row>
    <row r="18484" spans="1:2" x14ac:dyDescent="0.3">
      <c r="A18484" s="3">
        <v>1064835</v>
      </c>
      <c r="B18484" s="5" t="s">
        <v>94</v>
      </c>
    </row>
    <row r="18485" spans="1:2" x14ac:dyDescent="0.3">
      <c r="A18485" s="3">
        <v>990140</v>
      </c>
      <c r="B18485" s="5" t="s">
        <v>411</v>
      </c>
    </row>
    <row r="18486" spans="1:2" x14ac:dyDescent="0.3">
      <c r="A18486" s="3">
        <v>990140</v>
      </c>
      <c r="B18486" s="5" t="s">
        <v>784</v>
      </c>
    </row>
    <row r="18487" spans="1:2" x14ac:dyDescent="0.3">
      <c r="A18487" s="3">
        <v>832502</v>
      </c>
      <c r="B18487" s="5" t="s">
        <v>411</v>
      </c>
    </row>
    <row r="18488" spans="1:2" x14ac:dyDescent="0.3">
      <c r="A18488" s="3">
        <v>832502</v>
      </c>
      <c r="B18488" s="5" t="s">
        <v>784</v>
      </c>
    </row>
    <row r="18489" spans="1:2" x14ac:dyDescent="0.3">
      <c r="A18489" s="3">
        <v>832502</v>
      </c>
      <c r="B18489" s="5" t="s">
        <v>10</v>
      </c>
    </row>
    <row r="18490" spans="1:2" x14ac:dyDescent="0.3">
      <c r="A18490" s="3">
        <v>945729</v>
      </c>
      <c r="B18490" s="5" t="s">
        <v>416</v>
      </c>
    </row>
    <row r="18491" spans="1:2" x14ac:dyDescent="0.3">
      <c r="A18491" s="3">
        <v>945729</v>
      </c>
      <c r="B18491" s="5" t="s">
        <v>10</v>
      </c>
    </row>
    <row r="18492" spans="1:2" x14ac:dyDescent="0.3">
      <c r="A18492" s="3">
        <v>1027073</v>
      </c>
      <c r="B18492" s="5" t="s">
        <v>1540</v>
      </c>
    </row>
    <row r="18493" spans="1:2" x14ac:dyDescent="0.3">
      <c r="A18493" s="3">
        <v>1027073</v>
      </c>
      <c r="B18493" s="5" t="s">
        <v>108</v>
      </c>
    </row>
    <row r="18494" spans="1:2" x14ac:dyDescent="0.3">
      <c r="A18494" s="3">
        <v>1027073</v>
      </c>
      <c r="B18494" s="5" t="s">
        <v>2847</v>
      </c>
    </row>
    <row r="18495" spans="1:2" x14ac:dyDescent="0.3">
      <c r="A18495" s="3">
        <v>1027073</v>
      </c>
      <c r="B18495" s="5" t="s">
        <v>584</v>
      </c>
    </row>
    <row r="18496" spans="1:2" x14ac:dyDescent="0.3">
      <c r="A18496" s="3">
        <v>1027073</v>
      </c>
      <c r="B18496" s="5" t="s">
        <v>10</v>
      </c>
    </row>
    <row r="18497" spans="1:2" x14ac:dyDescent="0.3">
      <c r="A18497" s="3">
        <v>1117609</v>
      </c>
      <c r="B18497" s="5" t="s">
        <v>144</v>
      </c>
    </row>
    <row r="18498" spans="1:2" x14ac:dyDescent="0.3">
      <c r="A18498" s="3">
        <v>872906</v>
      </c>
      <c r="B18498" s="5" t="s">
        <v>595</v>
      </c>
    </row>
    <row r="18499" spans="1:2" x14ac:dyDescent="0.3">
      <c r="A18499" s="3">
        <v>1056360</v>
      </c>
      <c r="B18499" s="5" t="s">
        <v>10</v>
      </c>
    </row>
    <row r="18500" spans="1:2" x14ac:dyDescent="0.3">
      <c r="A18500" s="3">
        <v>747188</v>
      </c>
      <c r="B18500" s="5" t="s">
        <v>10</v>
      </c>
    </row>
    <row r="18501" spans="1:2" x14ac:dyDescent="0.3">
      <c r="A18501" s="3">
        <v>781732</v>
      </c>
      <c r="B18501" s="5" t="s">
        <v>595</v>
      </c>
    </row>
    <row r="18502" spans="1:2" x14ac:dyDescent="0.3">
      <c r="A18502" s="3">
        <v>790493</v>
      </c>
      <c r="B18502" s="5" t="s">
        <v>10</v>
      </c>
    </row>
    <row r="18503" spans="1:2" x14ac:dyDescent="0.3">
      <c r="A18503" s="3">
        <v>870518</v>
      </c>
      <c r="B18503" s="5" t="s">
        <v>108</v>
      </c>
    </row>
    <row r="18504" spans="1:2" x14ac:dyDescent="0.3">
      <c r="A18504" s="3">
        <v>870518</v>
      </c>
      <c r="B18504" s="5" t="s">
        <v>10</v>
      </c>
    </row>
    <row r="18505" spans="1:2" x14ac:dyDescent="0.3">
      <c r="A18505" s="3">
        <v>870518</v>
      </c>
      <c r="B18505" s="5" t="s">
        <v>877</v>
      </c>
    </row>
    <row r="18506" spans="1:2" x14ac:dyDescent="0.3">
      <c r="A18506" s="3">
        <v>974931</v>
      </c>
      <c r="B18506" s="5" t="s">
        <v>10</v>
      </c>
    </row>
    <row r="18507" spans="1:2" x14ac:dyDescent="0.3">
      <c r="A18507" s="3">
        <v>980026</v>
      </c>
      <c r="B18507" s="5" t="s">
        <v>1109</v>
      </c>
    </row>
    <row r="18508" spans="1:2" x14ac:dyDescent="0.3">
      <c r="A18508" s="3">
        <v>980026</v>
      </c>
      <c r="B18508" s="5" t="s">
        <v>284</v>
      </c>
    </row>
    <row r="18509" spans="1:2" x14ac:dyDescent="0.3">
      <c r="A18509" s="3">
        <v>980026</v>
      </c>
      <c r="B18509" s="5" t="s">
        <v>750</v>
      </c>
    </row>
    <row r="18510" spans="1:2" x14ac:dyDescent="0.3">
      <c r="A18510" s="3">
        <v>714675</v>
      </c>
      <c r="B18510" s="5" t="s">
        <v>759</v>
      </c>
    </row>
    <row r="18511" spans="1:2" x14ac:dyDescent="0.3">
      <c r="A18511" s="3">
        <v>714675</v>
      </c>
      <c r="B18511" s="5" t="s">
        <v>2138</v>
      </c>
    </row>
    <row r="18512" spans="1:2" x14ac:dyDescent="0.3">
      <c r="A18512" s="3">
        <v>714675</v>
      </c>
      <c r="B18512" s="5" t="s">
        <v>416</v>
      </c>
    </row>
    <row r="18513" spans="1:2" x14ac:dyDescent="0.3">
      <c r="A18513" s="3">
        <v>714675</v>
      </c>
      <c r="B18513" s="5" t="s">
        <v>10</v>
      </c>
    </row>
    <row r="18514" spans="1:2" x14ac:dyDescent="0.3">
      <c r="A18514" s="3">
        <v>1145758</v>
      </c>
      <c r="B18514" s="5" t="s">
        <v>10</v>
      </c>
    </row>
    <row r="18515" spans="1:2" x14ac:dyDescent="0.3">
      <c r="A18515" s="3">
        <v>1117321</v>
      </c>
      <c r="B18515" s="5" t="s">
        <v>367</v>
      </c>
    </row>
    <row r="18516" spans="1:2" x14ac:dyDescent="0.3">
      <c r="A18516" s="3">
        <v>961323</v>
      </c>
      <c r="B18516" s="5" t="s">
        <v>416</v>
      </c>
    </row>
    <row r="18517" spans="1:2" x14ac:dyDescent="0.3">
      <c r="A18517" s="3">
        <v>961323</v>
      </c>
      <c r="B18517" s="5" t="s">
        <v>10</v>
      </c>
    </row>
    <row r="18518" spans="1:2" x14ac:dyDescent="0.3">
      <c r="A18518" s="3">
        <v>1173900</v>
      </c>
      <c r="B18518" s="5" t="s">
        <v>411</v>
      </c>
    </row>
    <row r="18519" spans="1:2" x14ac:dyDescent="0.3">
      <c r="A18519" s="3">
        <v>1003581</v>
      </c>
      <c r="B18519" s="5" t="s">
        <v>10</v>
      </c>
    </row>
    <row r="18520" spans="1:2" x14ac:dyDescent="0.3">
      <c r="A18520" s="3">
        <v>796185</v>
      </c>
      <c r="B18520" s="5" t="s">
        <v>1540</v>
      </c>
    </row>
    <row r="18521" spans="1:2" x14ac:dyDescent="0.3">
      <c r="A18521" s="3">
        <v>796185</v>
      </c>
      <c r="B18521" s="5" t="s">
        <v>108</v>
      </c>
    </row>
    <row r="18522" spans="1:2" x14ac:dyDescent="0.3">
      <c r="A18522" s="3">
        <v>796185</v>
      </c>
      <c r="B18522" s="5" t="s">
        <v>284</v>
      </c>
    </row>
    <row r="18523" spans="1:2" x14ac:dyDescent="0.3">
      <c r="A18523" s="3">
        <v>796185</v>
      </c>
      <c r="B18523" s="5" t="s">
        <v>51</v>
      </c>
    </row>
    <row r="18524" spans="1:2" x14ac:dyDescent="0.3">
      <c r="A18524" s="3">
        <v>850165</v>
      </c>
      <c r="B18524" s="5" t="s">
        <v>416</v>
      </c>
    </row>
    <row r="18525" spans="1:2" x14ac:dyDescent="0.3">
      <c r="A18525" s="3">
        <v>850165</v>
      </c>
      <c r="B18525" s="5" t="s">
        <v>10</v>
      </c>
    </row>
    <row r="18526" spans="1:2" x14ac:dyDescent="0.3">
      <c r="A18526" s="3">
        <v>899445</v>
      </c>
      <c r="B18526" s="5" t="s">
        <v>416</v>
      </c>
    </row>
    <row r="18527" spans="1:2" x14ac:dyDescent="0.3">
      <c r="A18527" s="3">
        <v>1140066</v>
      </c>
      <c r="B18527" s="5" t="s">
        <v>284</v>
      </c>
    </row>
    <row r="18528" spans="1:2" x14ac:dyDescent="0.3">
      <c r="A18528" s="3">
        <v>1034062</v>
      </c>
      <c r="B18528" s="5" t="s">
        <v>10</v>
      </c>
    </row>
    <row r="18529" spans="1:2" x14ac:dyDescent="0.3">
      <c r="A18529" s="3">
        <v>1201432</v>
      </c>
      <c r="B18529" s="5" t="s">
        <v>51</v>
      </c>
    </row>
    <row r="18530" spans="1:2" x14ac:dyDescent="0.3">
      <c r="A18530" s="3">
        <v>975902</v>
      </c>
      <c r="B18530" s="5" t="s">
        <v>416</v>
      </c>
    </row>
    <row r="18531" spans="1:2" x14ac:dyDescent="0.3">
      <c r="A18531" s="3">
        <v>862557</v>
      </c>
      <c r="B18531" s="5" t="s">
        <v>10</v>
      </c>
    </row>
    <row r="18532" spans="1:2" x14ac:dyDescent="0.3">
      <c r="A18532" s="3">
        <v>1053592</v>
      </c>
      <c r="B18532" s="5" t="s">
        <v>51</v>
      </c>
    </row>
    <row r="18533" spans="1:2" x14ac:dyDescent="0.3">
      <c r="A18533" s="3">
        <v>558915</v>
      </c>
      <c r="B18533" s="5" t="s">
        <v>10</v>
      </c>
    </row>
    <row r="18534" spans="1:2" x14ac:dyDescent="0.3">
      <c r="A18534" s="3">
        <v>760774</v>
      </c>
      <c r="B18534" s="5" t="s">
        <v>367</v>
      </c>
    </row>
    <row r="18535" spans="1:2" x14ac:dyDescent="0.3">
      <c r="A18535" s="3">
        <v>760774</v>
      </c>
      <c r="B18535" s="5" t="s">
        <v>416</v>
      </c>
    </row>
    <row r="18536" spans="1:2" x14ac:dyDescent="0.3">
      <c r="A18536" s="3">
        <v>852445</v>
      </c>
      <c r="B18536" s="5" t="s">
        <v>1540</v>
      </c>
    </row>
    <row r="18537" spans="1:2" x14ac:dyDescent="0.3">
      <c r="A18537" s="3">
        <v>852445</v>
      </c>
      <c r="B18537" s="5" t="s">
        <v>108</v>
      </c>
    </row>
    <row r="18538" spans="1:2" x14ac:dyDescent="0.3">
      <c r="A18538" s="3">
        <v>857553</v>
      </c>
      <c r="B18538" s="5" t="s">
        <v>10</v>
      </c>
    </row>
    <row r="18539" spans="1:2" x14ac:dyDescent="0.3">
      <c r="A18539" s="3">
        <v>617882</v>
      </c>
      <c r="B18539" s="5" t="s">
        <v>94</v>
      </c>
    </row>
    <row r="18540" spans="1:2" x14ac:dyDescent="0.3">
      <c r="A18540" s="3">
        <v>1085046</v>
      </c>
      <c r="B18540" s="5" t="s">
        <v>411</v>
      </c>
    </row>
    <row r="18541" spans="1:2" x14ac:dyDescent="0.3">
      <c r="A18541" s="3">
        <v>1073125</v>
      </c>
      <c r="B18541" s="5" t="s">
        <v>880</v>
      </c>
    </row>
    <row r="18542" spans="1:2" x14ac:dyDescent="0.3">
      <c r="A18542" s="3">
        <v>1205025</v>
      </c>
      <c r="B18542" s="5" t="s">
        <v>3926</v>
      </c>
    </row>
    <row r="18543" spans="1:2" x14ac:dyDescent="0.3">
      <c r="A18543" s="3">
        <v>964592</v>
      </c>
      <c r="B18543" s="5" t="s">
        <v>94</v>
      </c>
    </row>
    <row r="18544" spans="1:2" x14ac:dyDescent="0.3">
      <c r="A18544" s="3">
        <v>626332</v>
      </c>
      <c r="B18544" s="5" t="s">
        <v>10</v>
      </c>
    </row>
    <row r="18545" spans="1:2" x14ac:dyDescent="0.3">
      <c r="A18545" s="3">
        <v>921636</v>
      </c>
      <c r="B18545" s="5" t="s">
        <v>10</v>
      </c>
    </row>
    <row r="18546" spans="1:2" x14ac:dyDescent="0.3">
      <c r="A18546" s="3">
        <v>1183905</v>
      </c>
      <c r="B18546" s="5" t="s">
        <v>284</v>
      </c>
    </row>
    <row r="18547" spans="1:2" x14ac:dyDescent="0.3">
      <c r="A18547" s="3">
        <v>958263</v>
      </c>
      <c r="B18547" s="5" t="s">
        <v>94</v>
      </c>
    </row>
    <row r="18548" spans="1:2" x14ac:dyDescent="0.3">
      <c r="A18548" s="3">
        <v>958263</v>
      </c>
      <c r="B18548" s="5" t="s">
        <v>10</v>
      </c>
    </row>
    <row r="18549" spans="1:2" x14ac:dyDescent="0.3">
      <c r="A18549" s="3">
        <v>1081676</v>
      </c>
      <c r="B18549" s="5" t="s">
        <v>2138</v>
      </c>
    </row>
    <row r="18550" spans="1:2" x14ac:dyDescent="0.3">
      <c r="A18550" s="3">
        <v>1070535</v>
      </c>
      <c r="B18550" s="5" t="s">
        <v>750</v>
      </c>
    </row>
    <row r="18551" spans="1:2" x14ac:dyDescent="0.3">
      <c r="A18551" s="3">
        <v>931102</v>
      </c>
      <c r="B18551" s="5" t="s">
        <v>411</v>
      </c>
    </row>
    <row r="18552" spans="1:2" x14ac:dyDescent="0.3">
      <c r="A18552" s="3">
        <v>931102</v>
      </c>
      <c r="B18552" s="5" t="s">
        <v>784</v>
      </c>
    </row>
    <row r="18553" spans="1:2" x14ac:dyDescent="0.3">
      <c r="A18553" s="3">
        <v>1056380</v>
      </c>
      <c r="B18553" s="5" t="s">
        <v>51</v>
      </c>
    </row>
    <row r="18554" spans="1:2" x14ac:dyDescent="0.3">
      <c r="A18554" s="3">
        <v>983044</v>
      </c>
      <c r="B18554" s="5" t="s">
        <v>263</v>
      </c>
    </row>
    <row r="18555" spans="1:2" x14ac:dyDescent="0.3">
      <c r="A18555" s="3">
        <v>1111966</v>
      </c>
      <c r="B18555" s="5" t="s">
        <v>432</v>
      </c>
    </row>
    <row r="18556" spans="1:2" x14ac:dyDescent="0.3">
      <c r="A18556" s="3">
        <v>1211836</v>
      </c>
      <c r="B18556" s="5" t="s">
        <v>51</v>
      </c>
    </row>
    <row r="18557" spans="1:2" x14ac:dyDescent="0.3">
      <c r="A18557" s="3">
        <v>927107</v>
      </c>
      <c r="B18557" s="5" t="s">
        <v>10</v>
      </c>
    </row>
    <row r="18558" spans="1:2" x14ac:dyDescent="0.3">
      <c r="A18558" s="3">
        <v>745391</v>
      </c>
      <c r="B18558" s="5" t="s">
        <v>1144</v>
      </c>
    </row>
    <row r="18559" spans="1:2" x14ac:dyDescent="0.3">
      <c r="A18559" s="3">
        <v>745391</v>
      </c>
      <c r="B18559" s="5" t="s">
        <v>10</v>
      </c>
    </row>
    <row r="18560" spans="1:2" x14ac:dyDescent="0.3">
      <c r="A18560" s="3">
        <v>1039960</v>
      </c>
      <c r="B18560" s="5" t="s">
        <v>432</v>
      </c>
    </row>
    <row r="18561" spans="1:2" x14ac:dyDescent="0.3">
      <c r="A18561" s="3">
        <v>1039960</v>
      </c>
      <c r="B18561" s="5" t="s">
        <v>10</v>
      </c>
    </row>
    <row r="18562" spans="1:2" x14ac:dyDescent="0.3">
      <c r="A18562" s="3">
        <v>1127227</v>
      </c>
      <c r="B18562" s="5" t="s">
        <v>3926</v>
      </c>
    </row>
    <row r="18563" spans="1:2" x14ac:dyDescent="0.3">
      <c r="A18563" s="3">
        <v>1053544</v>
      </c>
      <c r="B18563" s="5" t="s">
        <v>1265</v>
      </c>
    </row>
    <row r="18564" spans="1:2" x14ac:dyDescent="0.3">
      <c r="A18564" s="3">
        <v>1053544</v>
      </c>
      <c r="B18564" s="5" t="s">
        <v>750</v>
      </c>
    </row>
    <row r="18565" spans="1:2" x14ac:dyDescent="0.3">
      <c r="A18565" s="3">
        <v>979275</v>
      </c>
      <c r="B18565" s="5" t="s">
        <v>432</v>
      </c>
    </row>
    <row r="18566" spans="1:2" x14ac:dyDescent="0.3">
      <c r="A18566" s="3">
        <v>979275</v>
      </c>
      <c r="B18566" s="5" t="s">
        <v>10</v>
      </c>
    </row>
    <row r="18567" spans="1:2" x14ac:dyDescent="0.3">
      <c r="A18567" s="3">
        <v>758336</v>
      </c>
      <c r="B18567" s="5" t="s">
        <v>10</v>
      </c>
    </row>
    <row r="18568" spans="1:2" x14ac:dyDescent="0.3">
      <c r="A18568" s="3">
        <v>365620</v>
      </c>
      <c r="B18568" s="5" t="s">
        <v>10</v>
      </c>
    </row>
    <row r="18569" spans="1:2" x14ac:dyDescent="0.3">
      <c r="A18569" s="3">
        <v>365620</v>
      </c>
      <c r="B18569" s="5" t="s">
        <v>540</v>
      </c>
    </row>
    <row r="18570" spans="1:2" x14ac:dyDescent="0.3">
      <c r="A18570" s="3">
        <v>365620</v>
      </c>
      <c r="B18570" s="5" t="s">
        <v>416</v>
      </c>
    </row>
    <row r="18571" spans="1:2" x14ac:dyDescent="0.3">
      <c r="A18571" s="3">
        <v>365620</v>
      </c>
      <c r="B18571" s="5" t="s">
        <v>13732</v>
      </c>
    </row>
    <row r="18572" spans="1:2" x14ac:dyDescent="0.3">
      <c r="A18572" s="3">
        <v>1077280</v>
      </c>
      <c r="B18572" s="5" t="s">
        <v>10</v>
      </c>
    </row>
    <row r="18573" spans="1:2" x14ac:dyDescent="0.3">
      <c r="A18573" s="3">
        <v>982940</v>
      </c>
      <c r="B18573" s="5" t="s">
        <v>10</v>
      </c>
    </row>
    <row r="18574" spans="1:2" x14ac:dyDescent="0.3">
      <c r="A18574" s="3">
        <v>998731</v>
      </c>
      <c r="B18574" s="5" t="s">
        <v>144</v>
      </c>
    </row>
    <row r="18575" spans="1:2" x14ac:dyDescent="0.3">
      <c r="A18575" s="3">
        <v>1100795</v>
      </c>
      <c r="B18575" s="5" t="s">
        <v>10</v>
      </c>
    </row>
    <row r="18576" spans="1:2" x14ac:dyDescent="0.3">
      <c r="A18576" s="3">
        <v>616747</v>
      </c>
      <c r="B18576" s="5" t="s">
        <v>10</v>
      </c>
    </row>
    <row r="18577" spans="1:2" x14ac:dyDescent="0.3">
      <c r="A18577" s="3">
        <v>1106904</v>
      </c>
      <c r="B18577" s="5" t="s">
        <v>144</v>
      </c>
    </row>
    <row r="18578" spans="1:2" x14ac:dyDescent="0.3">
      <c r="A18578" s="3">
        <v>1010928</v>
      </c>
      <c r="B18578" s="5" t="s">
        <v>108</v>
      </c>
    </row>
    <row r="18579" spans="1:2" x14ac:dyDescent="0.3">
      <c r="A18579" s="3">
        <v>835767</v>
      </c>
      <c r="B18579" s="5" t="s">
        <v>1845</v>
      </c>
    </row>
    <row r="18580" spans="1:2" x14ac:dyDescent="0.3">
      <c r="A18580" s="3">
        <v>800158</v>
      </c>
      <c r="B18580" s="5" t="s">
        <v>10</v>
      </c>
    </row>
    <row r="18581" spans="1:2" x14ac:dyDescent="0.3">
      <c r="A18581" s="3">
        <v>507532</v>
      </c>
      <c r="B18581" s="5" t="s">
        <v>10</v>
      </c>
    </row>
    <row r="18582" spans="1:2" x14ac:dyDescent="0.3">
      <c r="A18582" s="3">
        <v>854062</v>
      </c>
      <c r="B18582" s="5" t="s">
        <v>284</v>
      </c>
    </row>
    <row r="18583" spans="1:2" x14ac:dyDescent="0.3">
      <c r="A18583" s="3">
        <v>1156125</v>
      </c>
      <c r="B18583" s="5" t="s">
        <v>144</v>
      </c>
    </row>
    <row r="18584" spans="1:2" x14ac:dyDescent="0.3">
      <c r="A18584" s="3">
        <v>893345</v>
      </c>
      <c r="B18584" s="5" t="s">
        <v>367</v>
      </c>
    </row>
    <row r="18585" spans="1:2" x14ac:dyDescent="0.3">
      <c r="A18585" s="3">
        <v>1060090</v>
      </c>
      <c r="B18585" s="5" t="s">
        <v>10</v>
      </c>
    </row>
    <row r="18586" spans="1:2" x14ac:dyDescent="0.3">
      <c r="A18586" s="3">
        <v>1111491</v>
      </c>
      <c r="B18586" s="5" t="s">
        <v>10</v>
      </c>
    </row>
    <row r="18587" spans="1:2" x14ac:dyDescent="0.3">
      <c r="A18587" s="3">
        <v>906221</v>
      </c>
      <c r="B18587" s="5" t="s">
        <v>10</v>
      </c>
    </row>
    <row r="18588" spans="1:2" x14ac:dyDescent="0.3">
      <c r="A18588" s="3">
        <v>943134</v>
      </c>
      <c r="B18588" s="5" t="s">
        <v>1540</v>
      </c>
    </row>
    <row r="18589" spans="1:2" x14ac:dyDescent="0.3">
      <c r="A18589" s="3">
        <v>943134</v>
      </c>
      <c r="B18589" s="5" t="s">
        <v>108</v>
      </c>
    </row>
    <row r="18590" spans="1:2" x14ac:dyDescent="0.3">
      <c r="A18590" s="3">
        <v>1175306</v>
      </c>
      <c r="B18590" s="5" t="s">
        <v>74</v>
      </c>
    </row>
    <row r="18591" spans="1:2" x14ac:dyDescent="0.3">
      <c r="A18591" s="3">
        <v>1008392</v>
      </c>
      <c r="B18591" s="5" t="s">
        <v>10</v>
      </c>
    </row>
    <row r="18592" spans="1:2" x14ac:dyDescent="0.3">
      <c r="A18592" s="3">
        <v>958006</v>
      </c>
      <c r="B18592" s="5" t="s">
        <v>10</v>
      </c>
    </row>
    <row r="18593" spans="1:2" x14ac:dyDescent="0.3">
      <c r="A18593" s="3">
        <v>1071806</v>
      </c>
      <c r="B18593" s="5" t="s">
        <v>220</v>
      </c>
    </row>
    <row r="18594" spans="1:2" x14ac:dyDescent="0.3">
      <c r="A18594" s="3">
        <v>805320</v>
      </c>
      <c r="B18594" s="5" t="s">
        <v>51</v>
      </c>
    </row>
    <row r="18595" spans="1:2" x14ac:dyDescent="0.3">
      <c r="A18595" s="3">
        <v>805320</v>
      </c>
      <c r="B18595" s="5" t="s">
        <v>10</v>
      </c>
    </row>
    <row r="18596" spans="1:2" x14ac:dyDescent="0.3">
      <c r="A18596" s="3">
        <v>500104</v>
      </c>
      <c r="B18596" s="5" t="s">
        <v>10</v>
      </c>
    </row>
    <row r="18597" spans="1:2" x14ac:dyDescent="0.3">
      <c r="A18597" s="3">
        <v>296271</v>
      </c>
      <c r="B18597" s="5" t="s">
        <v>1905</v>
      </c>
    </row>
    <row r="18598" spans="1:2" x14ac:dyDescent="0.3">
      <c r="A18598" s="3">
        <v>296271</v>
      </c>
      <c r="B18598" s="5" t="s">
        <v>10</v>
      </c>
    </row>
    <row r="18599" spans="1:2" x14ac:dyDescent="0.3">
      <c r="A18599" s="3">
        <v>1179558</v>
      </c>
      <c r="B18599" s="5" t="s">
        <v>10</v>
      </c>
    </row>
    <row r="18600" spans="1:2" x14ac:dyDescent="0.3">
      <c r="A18600" s="3">
        <v>1027535</v>
      </c>
      <c r="B18600" s="5" t="s">
        <v>51</v>
      </c>
    </row>
    <row r="18601" spans="1:2" x14ac:dyDescent="0.3">
      <c r="A18601" s="3">
        <v>923939</v>
      </c>
      <c r="B18601" s="5" t="s">
        <v>10</v>
      </c>
    </row>
    <row r="18602" spans="1:2" x14ac:dyDescent="0.3">
      <c r="A18602" s="3">
        <v>816904</v>
      </c>
      <c r="B18602" s="5" t="s">
        <v>51</v>
      </c>
    </row>
    <row r="18603" spans="1:2" x14ac:dyDescent="0.3">
      <c r="A18603" s="3">
        <v>1181678</v>
      </c>
      <c r="B18603" s="5" t="s">
        <v>10</v>
      </c>
    </row>
    <row r="18604" spans="1:2" x14ac:dyDescent="0.3">
      <c r="A18604" s="3">
        <v>1025491</v>
      </c>
      <c r="B18604" s="5" t="s">
        <v>2847</v>
      </c>
    </row>
    <row r="18605" spans="1:2" x14ac:dyDescent="0.3">
      <c r="A18605" s="3">
        <v>1025491</v>
      </c>
      <c r="B18605" s="5" t="s">
        <v>416</v>
      </c>
    </row>
    <row r="18606" spans="1:2" x14ac:dyDescent="0.3">
      <c r="A18606" s="3">
        <v>1025491</v>
      </c>
      <c r="B18606" s="5" t="s">
        <v>10</v>
      </c>
    </row>
    <row r="18607" spans="1:2" x14ac:dyDescent="0.3">
      <c r="A18607" s="3">
        <v>1172676</v>
      </c>
      <c r="B18607" s="5" t="s">
        <v>10</v>
      </c>
    </row>
    <row r="18608" spans="1:2" x14ac:dyDescent="0.3">
      <c r="A18608" s="3">
        <v>986070</v>
      </c>
      <c r="B18608" s="5" t="s">
        <v>10</v>
      </c>
    </row>
    <row r="18609" spans="1:2" x14ac:dyDescent="0.3">
      <c r="A18609" s="3">
        <v>1024773</v>
      </c>
      <c r="B18609" s="5" t="s">
        <v>432</v>
      </c>
    </row>
    <row r="18610" spans="1:2" x14ac:dyDescent="0.3">
      <c r="A18610" s="3">
        <v>1024773</v>
      </c>
      <c r="B18610" s="5" t="s">
        <v>10</v>
      </c>
    </row>
    <row r="18611" spans="1:2" x14ac:dyDescent="0.3">
      <c r="A18611" s="3">
        <v>1172674</v>
      </c>
      <c r="B18611" s="5" t="s">
        <v>10</v>
      </c>
    </row>
    <row r="18612" spans="1:2" x14ac:dyDescent="0.3">
      <c r="A18612" s="3">
        <v>1190012</v>
      </c>
      <c r="B18612" s="5" t="s">
        <v>10</v>
      </c>
    </row>
    <row r="18613" spans="1:2" x14ac:dyDescent="0.3">
      <c r="A18613" s="3">
        <v>812037</v>
      </c>
      <c r="B18613" s="5" t="s">
        <v>108</v>
      </c>
    </row>
    <row r="18614" spans="1:2" x14ac:dyDescent="0.3">
      <c r="A18614" s="3">
        <v>768362</v>
      </c>
      <c r="B18614" s="5" t="s">
        <v>10</v>
      </c>
    </row>
    <row r="18615" spans="1:2" x14ac:dyDescent="0.3">
      <c r="A18615" s="3">
        <v>813477</v>
      </c>
      <c r="B18615" s="5" t="s">
        <v>144</v>
      </c>
    </row>
    <row r="18616" spans="1:2" x14ac:dyDescent="0.3">
      <c r="A18616" s="3">
        <v>1231914</v>
      </c>
      <c r="B18616" s="5" t="s">
        <v>94</v>
      </c>
    </row>
    <row r="18617" spans="1:2" x14ac:dyDescent="0.3">
      <c r="A18617" s="3">
        <v>845387</v>
      </c>
      <c r="B18617" s="5" t="s">
        <v>144</v>
      </c>
    </row>
    <row r="18618" spans="1:2" x14ac:dyDescent="0.3">
      <c r="A18618" s="3">
        <v>1139698</v>
      </c>
      <c r="B18618" s="5" t="s">
        <v>595</v>
      </c>
    </row>
    <row r="18619" spans="1:2" x14ac:dyDescent="0.3">
      <c r="A18619" s="3">
        <v>1075334</v>
      </c>
      <c r="B18619" s="5" t="s">
        <v>10</v>
      </c>
    </row>
    <row r="18620" spans="1:2" x14ac:dyDescent="0.3">
      <c r="A18620" s="3">
        <v>1059811</v>
      </c>
      <c r="B18620" s="5" t="s">
        <v>2847</v>
      </c>
    </row>
    <row r="18621" spans="1:2" x14ac:dyDescent="0.3">
      <c r="A18621" s="3">
        <v>1059811</v>
      </c>
      <c r="B18621" s="5" t="s">
        <v>10</v>
      </c>
    </row>
    <row r="18622" spans="1:2" x14ac:dyDescent="0.3">
      <c r="A18622" s="3">
        <v>1107387</v>
      </c>
      <c r="B18622" s="5" t="s">
        <v>411</v>
      </c>
    </row>
    <row r="18623" spans="1:2" x14ac:dyDescent="0.3">
      <c r="A18623" s="3">
        <v>1051560</v>
      </c>
      <c r="B18623" s="5" t="s">
        <v>432</v>
      </c>
    </row>
    <row r="18624" spans="1:2" x14ac:dyDescent="0.3">
      <c r="A18624" s="3">
        <v>1189205</v>
      </c>
      <c r="B18624" s="5" t="s">
        <v>432</v>
      </c>
    </row>
    <row r="18625" spans="1:2" x14ac:dyDescent="0.3">
      <c r="A18625" s="3">
        <v>928833</v>
      </c>
      <c r="B18625" s="5" t="s">
        <v>10</v>
      </c>
    </row>
    <row r="18626" spans="1:2" x14ac:dyDescent="0.3">
      <c r="A18626" s="3">
        <v>1000173</v>
      </c>
      <c r="B18626" s="5" t="s">
        <v>1540</v>
      </c>
    </row>
    <row r="18627" spans="1:2" x14ac:dyDescent="0.3">
      <c r="A18627" s="3">
        <v>1085218</v>
      </c>
      <c r="B18627" s="5" t="s">
        <v>1109</v>
      </c>
    </row>
    <row r="18628" spans="1:2" x14ac:dyDescent="0.3">
      <c r="A18628" s="3">
        <v>913673</v>
      </c>
      <c r="B18628" s="5" t="s">
        <v>10</v>
      </c>
    </row>
    <row r="18629" spans="1:2" x14ac:dyDescent="0.3">
      <c r="A18629" s="3">
        <v>726759</v>
      </c>
      <c r="B18629" s="5" t="s">
        <v>416</v>
      </c>
    </row>
    <row r="18630" spans="1:2" x14ac:dyDescent="0.3">
      <c r="A18630" s="3">
        <v>1402719</v>
      </c>
      <c r="B18630" s="5" t="s">
        <v>74</v>
      </c>
    </row>
    <row r="18631" spans="1:2" x14ac:dyDescent="0.3">
      <c r="A18631" s="3">
        <v>1002185</v>
      </c>
      <c r="B18631" s="5" t="s">
        <v>74</v>
      </c>
    </row>
    <row r="18632" spans="1:2" x14ac:dyDescent="0.3">
      <c r="A18632" s="3">
        <v>1002185</v>
      </c>
      <c r="B18632" s="5" t="s">
        <v>10</v>
      </c>
    </row>
    <row r="18633" spans="1:2" x14ac:dyDescent="0.3">
      <c r="A18633" s="3">
        <v>1127087</v>
      </c>
      <c r="B18633" s="5" t="s">
        <v>3367</v>
      </c>
    </row>
    <row r="18634" spans="1:2" x14ac:dyDescent="0.3">
      <c r="A18634" s="3">
        <v>353577</v>
      </c>
      <c r="B18634" s="5" t="s">
        <v>10</v>
      </c>
    </row>
    <row r="18635" spans="1:2" x14ac:dyDescent="0.3">
      <c r="A18635" s="3">
        <v>798286</v>
      </c>
      <c r="B18635" s="5" t="s">
        <v>1265</v>
      </c>
    </row>
    <row r="18636" spans="1:2" x14ac:dyDescent="0.3">
      <c r="A18636" s="3">
        <v>798286</v>
      </c>
      <c r="B18636" s="5" t="s">
        <v>10</v>
      </c>
    </row>
    <row r="18637" spans="1:2" x14ac:dyDescent="0.3">
      <c r="A18637" s="3">
        <v>1064024</v>
      </c>
      <c r="B18637" s="5" t="s">
        <v>416</v>
      </c>
    </row>
    <row r="18638" spans="1:2" x14ac:dyDescent="0.3">
      <c r="A18638" s="3">
        <v>1196263</v>
      </c>
      <c r="B18638" s="5" t="s">
        <v>1036</v>
      </c>
    </row>
    <row r="18639" spans="1:2" x14ac:dyDescent="0.3">
      <c r="A18639" s="3">
        <v>1070514</v>
      </c>
      <c r="B18639" s="5" t="s">
        <v>144</v>
      </c>
    </row>
    <row r="18640" spans="1:2" x14ac:dyDescent="0.3">
      <c r="A18640" s="3">
        <v>1131751</v>
      </c>
      <c r="B18640" s="5" t="s">
        <v>284</v>
      </c>
    </row>
    <row r="18641" spans="1:2" x14ac:dyDescent="0.3">
      <c r="A18641" s="3">
        <v>854887</v>
      </c>
      <c r="B18641" s="5" t="s">
        <v>416</v>
      </c>
    </row>
    <row r="18642" spans="1:2" x14ac:dyDescent="0.3">
      <c r="A18642" s="3">
        <v>854887</v>
      </c>
      <c r="B18642" s="5" t="s">
        <v>10</v>
      </c>
    </row>
    <row r="18643" spans="1:2" x14ac:dyDescent="0.3">
      <c r="A18643" s="3">
        <v>1205036</v>
      </c>
      <c r="B18643" s="5" t="s">
        <v>3926</v>
      </c>
    </row>
    <row r="18644" spans="1:2" x14ac:dyDescent="0.3">
      <c r="A18644" s="3">
        <v>1039690</v>
      </c>
      <c r="B18644" s="5" t="s">
        <v>10</v>
      </c>
    </row>
    <row r="18645" spans="1:2" x14ac:dyDescent="0.3">
      <c r="A18645" s="3">
        <v>1047925</v>
      </c>
      <c r="B18645" s="5" t="s">
        <v>10</v>
      </c>
    </row>
    <row r="18646" spans="1:2" x14ac:dyDescent="0.3">
      <c r="A18646" s="3">
        <v>1121612</v>
      </c>
      <c r="B18646" s="5" t="s">
        <v>411</v>
      </c>
    </row>
    <row r="18647" spans="1:2" x14ac:dyDescent="0.3">
      <c r="A18647" s="3">
        <v>1122932</v>
      </c>
      <c r="B18647" s="5" t="s">
        <v>10</v>
      </c>
    </row>
    <row r="18648" spans="1:2" x14ac:dyDescent="0.3">
      <c r="A18648" s="3">
        <v>823482</v>
      </c>
      <c r="B18648" s="5" t="s">
        <v>10</v>
      </c>
    </row>
    <row r="18649" spans="1:2" x14ac:dyDescent="0.3">
      <c r="A18649" s="3">
        <v>792293</v>
      </c>
      <c r="B18649" s="5" t="s">
        <v>10</v>
      </c>
    </row>
    <row r="18650" spans="1:2" x14ac:dyDescent="0.3">
      <c r="A18650" s="3">
        <v>656156</v>
      </c>
      <c r="B18650" s="5" t="s">
        <v>94</v>
      </c>
    </row>
    <row r="18651" spans="1:2" x14ac:dyDescent="0.3">
      <c r="A18651" s="3">
        <v>912520</v>
      </c>
      <c r="B18651" s="5" t="s">
        <v>432</v>
      </c>
    </row>
    <row r="18652" spans="1:2" x14ac:dyDescent="0.3">
      <c r="A18652" s="3">
        <v>912520</v>
      </c>
      <c r="B18652" s="5" t="s">
        <v>108</v>
      </c>
    </row>
    <row r="18653" spans="1:2" x14ac:dyDescent="0.3">
      <c r="A18653" s="3">
        <v>1142414</v>
      </c>
      <c r="B18653" s="5" t="s">
        <v>10</v>
      </c>
    </row>
    <row r="18654" spans="1:2" x14ac:dyDescent="0.3">
      <c r="A18654" s="3">
        <v>1172009</v>
      </c>
      <c r="B18654" s="5" t="s">
        <v>14976</v>
      </c>
    </row>
    <row r="18655" spans="1:2" x14ac:dyDescent="0.3">
      <c r="A18655" s="3">
        <v>1135869</v>
      </c>
      <c r="B18655" s="5" t="s">
        <v>3367</v>
      </c>
    </row>
    <row r="18656" spans="1:2" x14ac:dyDescent="0.3">
      <c r="A18656" s="3">
        <v>1171541</v>
      </c>
      <c r="B18656" s="5" t="s">
        <v>10</v>
      </c>
    </row>
    <row r="18657" spans="1:2" x14ac:dyDescent="0.3">
      <c r="A18657" s="3">
        <v>960033</v>
      </c>
      <c r="B18657" s="5" t="s">
        <v>108</v>
      </c>
    </row>
    <row r="18658" spans="1:2" x14ac:dyDescent="0.3">
      <c r="A18658" s="3">
        <v>960033</v>
      </c>
      <c r="B18658" s="5" t="s">
        <v>584</v>
      </c>
    </row>
    <row r="18659" spans="1:2" x14ac:dyDescent="0.3">
      <c r="A18659" s="3">
        <v>1149381</v>
      </c>
      <c r="B18659" s="5" t="s">
        <v>2138</v>
      </c>
    </row>
    <row r="18660" spans="1:2" x14ac:dyDescent="0.3">
      <c r="A18660" s="3">
        <v>866346</v>
      </c>
      <c r="B18660" s="5" t="s">
        <v>10</v>
      </c>
    </row>
    <row r="18661" spans="1:2" x14ac:dyDescent="0.3">
      <c r="A18661" s="3">
        <v>980816</v>
      </c>
      <c r="B18661" s="5" t="s">
        <v>10</v>
      </c>
    </row>
    <row r="18662" spans="1:2" x14ac:dyDescent="0.3">
      <c r="A18662" s="3">
        <v>955531</v>
      </c>
      <c r="B18662" s="5" t="s">
        <v>51</v>
      </c>
    </row>
    <row r="18663" spans="1:2" x14ac:dyDescent="0.3">
      <c r="A18663" s="3">
        <v>853387</v>
      </c>
      <c r="B18663" s="5" t="s">
        <v>2847</v>
      </c>
    </row>
    <row r="18664" spans="1:2" x14ac:dyDescent="0.3">
      <c r="A18664" s="3">
        <v>853387</v>
      </c>
      <c r="B18664" s="5" t="s">
        <v>416</v>
      </c>
    </row>
    <row r="18665" spans="1:2" x14ac:dyDescent="0.3">
      <c r="A18665" s="3">
        <v>853387</v>
      </c>
      <c r="B18665" s="5" t="s">
        <v>10</v>
      </c>
    </row>
    <row r="18666" spans="1:2" x14ac:dyDescent="0.3">
      <c r="A18666" s="3">
        <v>1231767</v>
      </c>
      <c r="B18666" s="5" t="s">
        <v>94</v>
      </c>
    </row>
    <row r="18667" spans="1:2" x14ac:dyDescent="0.3">
      <c r="A18667" s="3">
        <v>1008005</v>
      </c>
      <c r="B18667" s="5" t="s">
        <v>51</v>
      </c>
    </row>
    <row r="18668" spans="1:2" x14ac:dyDescent="0.3">
      <c r="A18668" s="3">
        <v>1002338</v>
      </c>
      <c r="B18668" s="5" t="s">
        <v>284</v>
      </c>
    </row>
    <row r="18669" spans="1:2" x14ac:dyDescent="0.3">
      <c r="A18669" s="3">
        <v>1002338</v>
      </c>
      <c r="B18669" s="5" t="s">
        <v>3578</v>
      </c>
    </row>
    <row r="18670" spans="1:2" x14ac:dyDescent="0.3">
      <c r="A18670" s="3">
        <v>964960</v>
      </c>
      <c r="B18670" s="5" t="s">
        <v>1540</v>
      </c>
    </row>
    <row r="18671" spans="1:2" x14ac:dyDescent="0.3">
      <c r="A18671" s="3">
        <v>964960</v>
      </c>
      <c r="B18671" s="5" t="s">
        <v>108</v>
      </c>
    </row>
    <row r="18672" spans="1:2" x14ac:dyDescent="0.3">
      <c r="A18672" s="3">
        <v>890771</v>
      </c>
      <c r="B18672" s="5" t="s">
        <v>10</v>
      </c>
    </row>
    <row r="18673" spans="1:2" x14ac:dyDescent="0.3">
      <c r="A18673" s="3">
        <v>890771</v>
      </c>
      <c r="B18673" s="5" t="s">
        <v>74</v>
      </c>
    </row>
    <row r="18674" spans="1:2" x14ac:dyDescent="0.3">
      <c r="A18674" s="3">
        <v>890771</v>
      </c>
      <c r="B18674" s="5" t="s">
        <v>2893</v>
      </c>
    </row>
    <row r="18675" spans="1:2" x14ac:dyDescent="0.3">
      <c r="A18675" s="3">
        <v>957314</v>
      </c>
      <c r="B18675" s="5" t="s">
        <v>10</v>
      </c>
    </row>
    <row r="18676" spans="1:2" x14ac:dyDescent="0.3">
      <c r="A18676" s="3">
        <v>1143190</v>
      </c>
      <c r="B18676" s="5" t="s">
        <v>10</v>
      </c>
    </row>
    <row r="18677" spans="1:2" x14ac:dyDescent="0.3">
      <c r="A18677" s="3">
        <v>880100</v>
      </c>
      <c r="B18677" s="5" t="s">
        <v>10</v>
      </c>
    </row>
    <row r="18678" spans="1:2" x14ac:dyDescent="0.3">
      <c r="A18678" s="3">
        <v>958196</v>
      </c>
      <c r="B18678" s="5" t="s">
        <v>1540</v>
      </c>
    </row>
    <row r="18679" spans="1:2" x14ac:dyDescent="0.3">
      <c r="A18679" s="3">
        <v>958196</v>
      </c>
      <c r="B18679" s="5" t="s">
        <v>284</v>
      </c>
    </row>
    <row r="18680" spans="1:2" x14ac:dyDescent="0.3">
      <c r="A18680" s="3">
        <v>958196</v>
      </c>
      <c r="B18680" s="5" t="s">
        <v>883</v>
      </c>
    </row>
    <row r="18681" spans="1:2" x14ac:dyDescent="0.3">
      <c r="A18681" s="3">
        <v>729854</v>
      </c>
      <c r="B18681" s="5" t="s">
        <v>94</v>
      </c>
    </row>
    <row r="18682" spans="1:2" x14ac:dyDescent="0.3">
      <c r="A18682" s="3">
        <v>736790</v>
      </c>
      <c r="B18682" s="5" t="s">
        <v>74</v>
      </c>
    </row>
    <row r="18683" spans="1:2" x14ac:dyDescent="0.3">
      <c r="A18683" s="3">
        <v>736790</v>
      </c>
      <c r="B18683" s="5" t="s">
        <v>10</v>
      </c>
    </row>
    <row r="18684" spans="1:2" x14ac:dyDescent="0.3">
      <c r="A18684" s="3">
        <v>860278</v>
      </c>
      <c r="B18684" s="5" t="s">
        <v>10</v>
      </c>
    </row>
    <row r="18685" spans="1:2" x14ac:dyDescent="0.3">
      <c r="A18685" s="3">
        <v>839369</v>
      </c>
      <c r="B18685" s="5" t="s">
        <v>10</v>
      </c>
    </row>
    <row r="18686" spans="1:2" x14ac:dyDescent="0.3">
      <c r="A18686" s="3">
        <v>1109237</v>
      </c>
      <c r="B18686" s="5" t="s">
        <v>19788</v>
      </c>
    </row>
    <row r="18687" spans="1:2" x14ac:dyDescent="0.3">
      <c r="A18687" s="3">
        <v>1109237</v>
      </c>
      <c r="B18687" s="5" t="s">
        <v>108</v>
      </c>
    </row>
    <row r="18688" spans="1:2" x14ac:dyDescent="0.3">
      <c r="A18688" s="3">
        <v>1109237</v>
      </c>
      <c r="B18688" s="5" t="s">
        <v>1144</v>
      </c>
    </row>
    <row r="18689" spans="1:2" x14ac:dyDescent="0.3">
      <c r="A18689" s="3">
        <v>1109237</v>
      </c>
      <c r="B18689" s="5" t="s">
        <v>10</v>
      </c>
    </row>
    <row r="18690" spans="1:2" x14ac:dyDescent="0.3">
      <c r="A18690" s="3">
        <v>1146348</v>
      </c>
      <c r="B18690" s="5" t="s">
        <v>10</v>
      </c>
    </row>
    <row r="18691" spans="1:2" x14ac:dyDescent="0.3">
      <c r="A18691" s="3">
        <v>852432</v>
      </c>
      <c r="B18691" s="5" t="s">
        <v>108</v>
      </c>
    </row>
    <row r="18692" spans="1:2" x14ac:dyDescent="0.3">
      <c r="A18692" s="3">
        <v>1171989</v>
      </c>
      <c r="B18692" s="5" t="s">
        <v>416</v>
      </c>
    </row>
    <row r="18693" spans="1:2" x14ac:dyDescent="0.3">
      <c r="A18693" s="3">
        <v>870358</v>
      </c>
      <c r="B18693" s="5" t="s">
        <v>10</v>
      </c>
    </row>
    <row r="18694" spans="1:2" x14ac:dyDescent="0.3">
      <c r="A18694" s="3">
        <v>1172675</v>
      </c>
      <c r="B18694" s="5" t="s">
        <v>10</v>
      </c>
    </row>
    <row r="18695" spans="1:2" x14ac:dyDescent="0.3">
      <c r="A18695" s="3">
        <v>1180445</v>
      </c>
      <c r="B18695" s="5" t="s">
        <v>3926</v>
      </c>
    </row>
    <row r="18696" spans="1:2" x14ac:dyDescent="0.3">
      <c r="A18696" s="3">
        <v>852436</v>
      </c>
      <c r="B18696" s="5" t="s">
        <v>108</v>
      </c>
    </row>
    <row r="18697" spans="1:2" x14ac:dyDescent="0.3">
      <c r="A18697" s="3">
        <v>852436</v>
      </c>
      <c r="B18697" s="5" t="s">
        <v>584</v>
      </c>
    </row>
    <row r="18698" spans="1:2" x14ac:dyDescent="0.3">
      <c r="A18698" s="3">
        <v>1107872</v>
      </c>
      <c r="B18698" s="5" t="s">
        <v>2138</v>
      </c>
    </row>
    <row r="18699" spans="1:2" x14ac:dyDescent="0.3">
      <c r="A18699" s="3">
        <v>942411</v>
      </c>
      <c r="B18699" s="5" t="s">
        <v>595</v>
      </c>
    </row>
    <row r="18700" spans="1:2" x14ac:dyDescent="0.3">
      <c r="A18700" s="3">
        <v>740441</v>
      </c>
      <c r="B18700" s="5" t="s">
        <v>94</v>
      </c>
    </row>
    <row r="18701" spans="1:2" x14ac:dyDescent="0.3">
      <c r="A18701" s="3">
        <v>866463</v>
      </c>
      <c r="B18701" s="5" t="s">
        <v>10</v>
      </c>
    </row>
    <row r="18702" spans="1:2" x14ac:dyDescent="0.3">
      <c r="A18702" s="3">
        <v>1102776</v>
      </c>
      <c r="B18702" s="5" t="s">
        <v>108</v>
      </c>
    </row>
    <row r="18703" spans="1:2" x14ac:dyDescent="0.3">
      <c r="A18703" s="3">
        <v>1143319</v>
      </c>
      <c r="B18703" s="5" t="s">
        <v>10</v>
      </c>
    </row>
    <row r="18704" spans="1:2" x14ac:dyDescent="0.3">
      <c r="A18704" s="3">
        <v>1016084</v>
      </c>
      <c r="B18704" s="5" t="s">
        <v>432</v>
      </c>
    </row>
    <row r="18705" spans="1:2" x14ac:dyDescent="0.3">
      <c r="A18705" s="3">
        <v>1016084</v>
      </c>
      <c r="B18705" s="5" t="s">
        <v>1265</v>
      </c>
    </row>
    <row r="18706" spans="1:2" x14ac:dyDescent="0.3">
      <c r="A18706" s="3">
        <v>1016084</v>
      </c>
      <c r="B18706" s="5" t="s">
        <v>10</v>
      </c>
    </row>
    <row r="18707" spans="1:2" x14ac:dyDescent="0.3">
      <c r="A18707" s="3">
        <v>921452</v>
      </c>
      <c r="B18707" s="5" t="s">
        <v>1540</v>
      </c>
    </row>
    <row r="18708" spans="1:2" x14ac:dyDescent="0.3">
      <c r="A18708" s="3">
        <v>921452</v>
      </c>
      <c r="B18708" s="5" t="s">
        <v>108</v>
      </c>
    </row>
    <row r="18709" spans="1:2" x14ac:dyDescent="0.3">
      <c r="A18709" s="3">
        <v>921452</v>
      </c>
      <c r="B18709" s="5" t="s">
        <v>877</v>
      </c>
    </row>
    <row r="18710" spans="1:2" x14ac:dyDescent="0.3">
      <c r="A18710" s="3">
        <v>921452</v>
      </c>
      <c r="B18710" s="5" t="s">
        <v>13732</v>
      </c>
    </row>
    <row r="18711" spans="1:2" x14ac:dyDescent="0.3">
      <c r="A18711" s="3">
        <v>921452</v>
      </c>
      <c r="B18711" s="5" t="s">
        <v>416</v>
      </c>
    </row>
    <row r="18712" spans="1:2" x14ac:dyDescent="0.3">
      <c r="A18712" s="3">
        <v>921452</v>
      </c>
      <c r="B18712" s="5" t="s">
        <v>10</v>
      </c>
    </row>
    <row r="18713" spans="1:2" x14ac:dyDescent="0.3">
      <c r="A18713" s="3">
        <v>1159775</v>
      </c>
      <c r="B18713" s="5" t="s">
        <v>74</v>
      </c>
    </row>
    <row r="18714" spans="1:2" x14ac:dyDescent="0.3">
      <c r="A18714" s="3">
        <v>1154598</v>
      </c>
      <c r="B18714" s="5" t="s">
        <v>1109</v>
      </c>
    </row>
    <row r="18715" spans="1:2" x14ac:dyDescent="0.3">
      <c r="A18715" s="3">
        <v>1154598</v>
      </c>
      <c r="B18715" s="5" t="s">
        <v>10</v>
      </c>
    </row>
    <row r="18716" spans="1:2" x14ac:dyDescent="0.3">
      <c r="A18716" s="3">
        <v>1186957</v>
      </c>
      <c r="B18716" s="5" t="s">
        <v>416</v>
      </c>
    </row>
    <row r="18717" spans="1:2" x14ac:dyDescent="0.3">
      <c r="A18717" s="3">
        <v>994143</v>
      </c>
      <c r="B18717" s="5" t="s">
        <v>432</v>
      </c>
    </row>
    <row r="18718" spans="1:2" x14ac:dyDescent="0.3">
      <c r="A18718" s="3">
        <v>1087040</v>
      </c>
      <c r="B18718" s="5" t="s">
        <v>10</v>
      </c>
    </row>
    <row r="18719" spans="1:2" x14ac:dyDescent="0.3">
      <c r="A18719" s="3">
        <v>1064178</v>
      </c>
      <c r="B18719" s="5" t="s">
        <v>10</v>
      </c>
    </row>
    <row r="18720" spans="1:2" x14ac:dyDescent="0.3">
      <c r="A18720" s="3">
        <v>982932</v>
      </c>
      <c r="B18720" s="5" t="s">
        <v>10</v>
      </c>
    </row>
    <row r="18721" spans="1:2" x14ac:dyDescent="0.3">
      <c r="A18721" s="3">
        <v>1120628</v>
      </c>
      <c r="B18721" s="5" t="s">
        <v>284</v>
      </c>
    </row>
    <row r="18722" spans="1:2" x14ac:dyDescent="0.3">
      <c r="A18722" s="3">
        <v>958182</v>
      </c>
      <c r="B18722" s="5" t="s">
        <v>74</v>
      </c>
    </row>
    <row r="18723" spans="1:2" x14ac:dyDescent="0.3">
      <c r="A18723" s="3">
        <v>958182</v>
      </c>
      <c r="B18723" s="5" t="s">
        <v>750</v>
      </c>
    </row>
    <row r="18724" spans="1:2" x14ac:dyDescent="0.3">
      <c r="A18724" s="3">
        <v>1196656</v>
      </c>
      <c r="B18724" s="5" t="s">
        <v>3926</v>
      </c>
    </row>
    <row r="18725" spans="1:2" x14ac:dyDescent="0.3">
      <c r="A18725" s="3">
        <v>798021</v>
      </c>
      <c r="B18725" s="5" t="s">
        <v>10</v>
      </c>
    </row>
    <row r="18726" spans="1:2" x14ac:dyDescent="0.3">
      <c r="A18726" s="3">
        <v>1070802</v>
      </c>
      <c r="B18726" s="5" t="s">
        <v>10</v>
      </c>
    </row>
    <row r="18727" spans="1:2" x14ac:dyDescent="0.3">
      <c r="A18727" s="3">
        <v>1058647</v>
      </c>
      <c r="B18727" s="5" t="s">
        <v>2847</v>
      </c>
    </row>
    <row r="18728" spans="1:2" x14ac:dyDescent="0.3">
      <c r="A18728" s="3">
        <v>1058647</v>
      </c>
      <c r="B18728" s="5" t="s">
        <v>416</v>
      </c>
    </row>
    <row r="18729" spans="1:2" x14ac:dyDescent="0.3">
      <c r="A18729" s="3">
        <v>1058647</v>
      </c>
      <c r="B18729" s="5" t="s">
        <v>10</v>
      </c>
    </row>
    <row r="18730" spans="1:2" x14ac:dyDescent="0.3">
      <c r="A18730" s="3">
        <v>937746</v>
      </c>
      <c r="B18730" s="5" t="s">
        <v>1540</v>
      </c>
    </row>
    <row r="18731" spans="1:2" x14ac:dyDescent="0.3">
      <c r="A18731" s="3">
        <v>937746</v>
      </c>
      <c r="B18731" s="5" t="s">
        <v>108</v>
      </c>
    </row>
    <row r="18732" spans="1:2" x14ac:dyDescent="0.3">
      <c r="A18732" s="3">
        <v>937746</v>
      </c>
      <c r="B18732" s="5" t="s">
        <v>540</v>
      </c>
    </row>
    <row r="18733" spans="1:2" x14ac:dyDescent="0.3">
      <c r="A18733" s="3">
        <v>1074034</v>
      </c>
      <c r="B18733" s="5" t="s">
        <v>1845</v>
      </c>
    </row>
    <row r="18734" spans="1:2" x14ac:dyDescent="0.3">
      <c r="A18734" s="3">
        <v>1134055</v>
      </c>
      <c r="B18734" s="5" t="s">
        <v>10</v>
      </c>
    </row>
    <row r="18735" spans="1:2" x14ac:dyDescent="0.3">
      <c r="A18735" s="3">
        <v>1071866</v>
      </c>
      <c r="B18735" s="5" t="s">
        <v>10</v>
      </c>
    </row>
    <row r="18736" spans="1:2" x14ac:dyDescent="0.3">
      <c r="A18736" s="3">
        <v>837335</v>
      </c>
      <c r="B18736" s="5" t="s">
        <v>108</v>
      </c>
    </row>
    <row r="18737" spans="1:2" x14ac:dyDescent="0.3">
      <c r="A18737" s="3">
        <v>837335</v>
      </c>
      <c r="B18737" s="5" t="s">
        <v>540</v>
      </c>
    </row>
    <row r="18738" spans="1:2" x14ac:dyDescent="0.3">
      <c r="A18738" s="3">
        <v>837335</v>
      </c>
      <c r="B18738" s="5" t="s">
        <v>584</v>
      </c>
    </row>
    <row r="18739" spans="1:2" x14ac:dyDescent="0.3">
      <c r="A18739" s="3">
        <v>837335</v>
      </c>
      <c r="B18739" s="5" t="s">
        <v>880</v>
      </c>
    </row>
    <row r="18740" spans="1:2" x14ac:dyDescent="0.3">
      <c r="A18740" s="3">
        <v>1123093</v>
      </c>
      <c r="B18740" s="5" t="s">
        <v>432</v>
      </c>
    </row>
    <row r="18741" spans="1:2" x14ac:dyDescent="0.3">
      <c r="A18741" s="3">
        <v>1123093</v>
      </c>
      <c r="B18741" s="5" t="s">
        <v>10</v>
      </c>
    </row>
    <row r="18742" spans="1:2" x14ac:dyDescent="0.3">
      <c r="A18742" s="3">
        <v>818511</v>
      </c>
      <c r="B18742" s="5" t="s">
        <v>84</v>
      </c>
    </row>
    <row r="18743" spans="1:2" x14ac:dyDescent="0.3">
      <c r="A18743" s="3">
        <v>1098110</v>
      </c>
      <c r="B18743" s="5" t="s">
        <v>284</v>
      </c>
    </row>
    <row r="18744" spans="1:2" x14ac:dyDescent="0.3">
      <c r="A18744" s="3">
        <v>862552</v>
      </c>
      <c r="B18744" s="5" t="s">
        <v>10</v>
      </c>
    </row>
    <row r="18745" spans="1:2" x14ac:dyDescent="0.3">
      <c r="A18745" s="3">
        <v>792614</v>
      </c>
      <c r="B18745" s="5" t="s">
        <v>108</v>
      </c>
    </row>
    <row r="18746" spans="1:2" x14ac:dyDescent="0.3">
      <c r="A18746" s="3">
        <v>1008102</v>
      </c>
      <c r="B18746" s="5" t="s">
        <v>8785</v>
      </c>
    </row>
    <row r="18747" spans="1:2" x14ac:dyDescent="0.3">
      <c r="A18747" s="3">
        <v>1008102</v>
      </c>
      <c r="B18747" s="5" t="s">
        <v>416</v>
      </c>
    </row>
    <row r="18748" spans="1:2" x14ac:dyDescent="0.3">
      <c r="A18748" s="3">
        <v>1008102</v>
      </c>
      <c r="B18748" s="5" t="s">
        <v>10</v>
      </c>
    </row>
    <row r="18749" spans="1:2" x14ac:dyDescent="0.3">
      <c r="A18749" s="3">
        <v>1167725</v>
      </c>
      <c r="B18749" s="5" t="s">
        <v>367</v>
      </c>
    </row>
    <row r="18750" spans="1:2" x14ac:dyDescent="0.3">
      <c r="A18750" s="3">
        <v>1024621</v>
      </c>
      <c r="B18750" s="5" t="s">
        <v>144</v>
      </c>
    </row>
    <row r="18751" spans="1:2" x14ac:dyDescent="0.3">
      <c r="A18751" s="3">
        <v>1161048</v>
      </c>
      <c r="B18751" s="5" t="s">
        <v>750</v>
      </c>
    </row>
    <row r="18752" spans="1:2" x14ac:dyDescent="0.3">
      <c r="A18752" s="3">
        <v>889675</v>
      </c>
      <c r="B18752" s="5" t="s">
        <v>1540</v>
      </c>
    </row>
    <row r="18753" spans="1:2" x14ac:dyDescent="0.3">
      <c r="A18753" s="3">
        <v>889675</v>
      </c>
      <c r="B18753" s="5" t="s">
        <v>108</v>
      </c>
    </row>
    <row r="18754" spans="1:2" x14ac:dyDescent="0.3">
      <c r="A18754" s="3">
        <v>889675</v>
      </c>
      <c r="B18754" s="5" t="s">
        <v>416</v>
      </c>
    </row>
    <row r="18755" spans="1:2" x14ac:dyDescent="0.3">
      <c r="A18755" s="3">
        <v>889675</v>
      </c>
      <c r="B18755" s="5" t="s">
        <v>10</v>
      </c>
    </row>
    <row r="18756" spans="1:2" x14ac:dyDescent="0.3">
      <c r="A18756" s="3">
        <v>889675</v>
      </c>
      <c r="B18756" s="5" t="s">
        <v>19797</v>
      </c>
    </row>
    <row r="18757" spans="1:2" x14ac:dyDescent="0.3">
      <c r="A18757" s="3">
        <v>1001884</v>
      </c>
      <c r="B18757" s="5" t="s">
        <v>10</v>
      </c>
    </row>
    <row r="18758" spans="1:2" x14ac:dyDescent="0.3">
      <c r="A18758" s="3">
        <v>897160</v>
      </c>
      <c r="B18758" s="5" t="s">
        <v>94</v>
      </c>
    </row>
    <row r="18759" spans="1:2" x14ac:dyDescent="0.3">
      <c r="A18759" s="3">
        <v>1003579</v>
      </c>
      <c r="B18759" s="5" t="s">
        <v>10</v>
      </c>
    </row>
    <row r="18760" spans="1:2" x14ac:dyDescent="0.3">
      <c r="A18760" s="3">
        <v>866413</v>
      </c>
      <c r="B18760" s="5" t="s">
        <v>10</v>
      </c>
    </row>
    <row r="18761" spans="1:2" x14ac:dyDescent="0.3">
      <c r="A18761" s="3">
        <v>939338</v>
      </c>
      <c r="B18761" s="5" t="s">
        <v>108</v>
      </c>
    </row>
    <row r="18762" spans="1:2" x14ac:dyDescent="0.3">
      <c r="A18762" s="3">
        <v>1058616</v>
      </c>
      <c r="B18762" s="5" t="s">
        <v>10</v>
      </c>
    </row>
    <row r="18763" spans="1:2" x14ac:dyDescent="0.3">
      <c r="A18763" s="3">
        <v>1075335</v>
      </c>
      <c r="B18763" s="5" t="s">
        <v>416</v>
      </c>
    </row>
    <row r="18764" spans="1:2" x14ac:dyDescent="0.3">
      <c r="A18764" s="3">
        <v>1223272</v>
      </c>
      <c r="B18764" s="5" t="s">
        <v>367</v>
      </c>
    </row>
    <row r="18765" spans="1:2" x14ac:dyDescent="0.3">
      <c r="A18765" s="3">
        <v>1163258</v>
      </c>
      <c r="B18765" s="5" t="s">
        <v>595</v>
      </c>
    </row>
    <row r="18766" spans="1:2" x14ac:dyDescent="0.3">
      <c r="A18766" s="3">
        <v>910571</v>
      </c>
      <c r="B18766" s="5" t="s">
        <v>10</v>
      </c>
    </row>
    <row r="18767" spans="1:2" x14ac:dyDescent="0.3">
      <c r="A18767" s="3">
        <v>532408</v>
      </c>
      <c r="B18767" s="5" t="s">
        <v>10</v>
      </c>
    </row>
    <row r="18768" spans="1:2" x14ac:dyDescent="0.3">
      <c r="A18768" s="3">
        <v>1109534</v>
      </c>
      <c r="B18768" s="5" t="s">
        <v>1540</v>
      </c>
    </row>
    <row r="18769" spans="1:2" x14ac:dyDescent="0.3">
      <c r="A18769" s="3">
        <v>1109534</v>
      </c>
      <c r="B18769" s="5" t="s">
        <v>108</v>
      </c>
    </row>
    <row r="18770" spans="1:2" x14ac:dyDescent="0.3">
      <c r="A18770" s="3">
        <v>1109534</v>
      </c>
      <c r="B18770" s="5" t="s">
        <v>284</v>
      </c>
    </row>
    <row r="18771" spans="1:2" x14ac:dyDescent="0.3">
      <c r="A18771" s="3">
        <v>1109534</v>
      </c>
      <c r="B18771" s="5" t="s">
        <v>19778</v>
      </c>
    </row>
    <row r="18772" spans="1:2" x14ac:dyDescent="0.3">
      <c r="A18772" s="3">
        <v>1109534</v>
      </c>
      <c r="B18772" s="5" t="s">
        <v>416</v>
      </c>
    </row>
    <row r="18773" spans="1:2" x14ac:dyDescent="0.3">
      <c r="A18773" s="3">
        <v>814776</v>
      </c>
      <c r="B18773" s="5" t="s">
        <v>10</v>
      </c>
    </row>
    <row r="18774" spans="1:2" x14ac:dyDescent="0.3">
      <c r="A18774" s="3">
        <v>1048516</v>
      </c>
      <c r="B18774" s="5" t="s">
        <v>2138</v>
      </c>
    </row>
    <row r="18775" spans="1:2" x14ac:dyDescent="0.3">
      <c r="A18775" s="3">
        <v>976912</v>
      </c>
      <c r="B18775" s="5" t="s">
        <v>416</v>
      </c>
    </row>
    <row r="18776" spans="1:2" x14ac:dyDescent="0.3">
      <c r="A18776" s="3">
        <v>1032948</v>
      </c>
      <c r="B18776" s="5" t="s">
        <v>74</v>
      </c>
    </row>
    <row r="18777" spans="1:2" x14ac:dyDescent="0.3">
      <c r="A18777" s="3">
        <v>1032948</v>
      </c>
      <c r="B18777" s="5" t="s">
        <v>10</v>
      </c>
    </row>
    <row r="18778" spans="1:2" x14ac:dyDescent="0.3">
      <c r="A18778" s="3">
        <v>734253</v>
      </c>
      <c r="B18778" s="5" t="s">
        <v>595</v>
      </c>
    </row>
    <row r="18779" spans="1:2" x14ac:dyDescent="0.3">
      <c r="A18779" s="3">
        <v>943930</v>
      </c>
      <c r="B18779" s="5" t="s">
        <v>51</v>
      </c>
    </row>
    <row r="18780" spans="1:2" x14ac:dyDescent="0.3">
      <c r="A18780" s="3">
        <v>776835</v>
      </c>
      <c r="B18780" s="5" t="s">
        <v>367</v>
      </c>
    </row>
    <row r="18781" spans="1:2" x14ac:dyDescent="0.3">
      <c r="A18781" s="3">
        <v>776835</v>
      </c>
      <c r="B18781" s="5" t="s">
        <v>10</v>
      </c>
    </row>
    <row r="18782" spans="1:2" x14ac:dyDescent="0.3">
      <c r="A18782" s="3">
        <v>926599</v>
      </c>
      <c r="B18782" s="5" t="s">
        <v>416</v>
      </c>
    </row>
    <row r="18783" spans="1:2" x14ac:dyDescent="0.3">
      <c r="A18783" s="3">
        <v>926599</v>
      </c>
      <c r="B18783" s="5" t="s">
        <v>10</v>
      </c>
    </row>
    <row r="18784" spans="1:2" x14ac:dyDescent="0.3">
      <c r="A18784" s="3">
        <v>995034</v>
      </c>
      <c r="B18784" s="5" t="s">
        <v>1036</v>
      </c>
    </row>
    <row r="18785" spans="1:2" x14ac:dyDescent="0.3">
      <c r="A18785" s="3">
        <v>1139979</v>
      </c>
      <c r="B18785" s="5" t="s">
        <v>10</v>
      </c>
    </row>
    <row r="18786" spans="1:2" x14ac:dyDescent="0.3">
      <c r="A18786" s="3">
        <v>849869</v>
      </c>
      <c r="B18786" s="5" t="s">
        <v>94</v>
      </c>
    </row>
    <row r="18787" spans="1:2" x14ac:dyDescent="0.3">
      <c r="A18787" s="3">
        <v>1034940</v>
      </c>
      <c r="B18787" s="5" t="s">
        <v>108</v>
      </c>
    </row>
    <row r="18788" spans="1:2" x14ac:dyDescent="0.3">
      <c r="A18788" s="3">
        <v>900379</v>
      </c>
      <c r="B18788" s="5" t="s">
        <v>284</v>
      </c>
    </row>
    <row r="18789" spans="1:2" x14ac:dyDescent="0.3">
      <c r="A18789" s="3">
        <v>949429</v>
      </c>
      <c r="B18789" s="5" t="s">
        <v>220</v>
      </c>
    </row>
    <row r="18790" spans="1:2" x14ac:dyDescent="0.3">
      <c r="A18790" s="3">
        <v>760245</v>
      </c>
      <c r="B18790" s="5" t="s">
        <v>367</v>
      </c>
    </row>
    <row r="18791" spans="1:2" x14ac:dyDescent="0.3">
      <c r="A18791" s="3">
        <v>760245</v>
      </c>
      <c r="B18791" s="5" t="s">
        <v>10</v>
      </c>
    </row>
    <row r="18792" spans="1:2" x14ac:dyDescent="0.3">
      <c r="A18792" s="3">
        <v>1061181</v>
      </c>
      <c r="B18792" s="5" t="s">
        <v>144</v>
      </c>
    </row>
    <row r="18793" spans="1:2" x14ac:dyDescent="0.3">
      <c r="A18793" s="3">
        <v>980078</v>
      </c>
      <c r="B18793" s="5" t="s">
        <v>416</v>
      </c>
    </row>
    <row r="18794" spans="1:2" x14ac:dyDescent="0.3">
      <c r="A18794" s="3">
        <v>843794</v>
      </c>
      <c r="B18794" s="5" t="s">
        <v>94</v>
      </c>
    </row>
    <row r="18795" spans="1:2" x14ac:dyDescent="0.3">
      <c r="A18795" s="3">
        <v>1211728</v>
      </c>
      <c r="B18795" s="5" t="s">
        <v>1036</v>
      </c>
    </row>
    <row r="18796" spans="1:2" x14ac:dyDescent="0.3">
      <c r="A18796" s="3">
        <v>1211728</v>
      </c>
      <c r="B18796" s="5" t="s">
        <v>759</v>
      </c>
    </row>
    <row r="18797" spans="1:2" x14ac:dyDescent="0.3">
      <c r="A18797" s="3">
        <v>961084</v>
      </c>
      <c r="B18797" s="5" t="s">
        <v>108</v>
      </c>
    </row>
    <row r="18798" spans="1:2" x14ac:dyDescent="0.3">
      <c r="A18798" s="3">
        <v>1081620</v>
      </c>
      <c r="B18798" s="5" t="s">
        <v>10</v>
      </c>
    </row>
    <row r="18799" spans="1:2" x14ac:dyDescent="0.3">
      <c r="A18799" s="3">
        <v>1058699</v>
      </c>
      <c r="B18799" s="5" t="s">
        <v>10</v>
      </c>
    </row>
    <row r="18800" spans="1:2" x14ac:dyDescent="0.3">
      <c r="A18800" s="3">
        <v>864168</v>
      </c>
      <c r="B18800" s="5" t="s">
        <v>432</v>
      </c>
    </row>
    <row r="18801" spans="1:2" x14ac:dyDescent="0.3">
      <c r="A18801" s="3">
        <v>864168</v>
      </c>
      <c r="B18801" s="5" t="s">
        <v>416</v>
      </c>
    </row>
    <row r="18802" spans="1:2" x14ac:dyDescent="0.3">
      <c r="A18802" s="3">
        <v>864168</v>
      </c>
      <c r="B18802" s="5" t="s">
        <v>10</v>
      </c>
    </row>
    <row r="18803" spans="1:2" x14ac:dyDescent="0.3">
      <c r="A18803" s="3">
        <v>620705</v>
      </c>
      <c r="B18803" s="5" t="s">
        <v>10</v>
      </c>
    </row>
    <row r="18804" spans="1:2" x14ac:dyDescent="0.3">
      <c r="A18804" s="3">
        <v>801112</v>
      </c>
      <c r="B18804" s="5" t="s">
        <v>540</v>
      </c>
    </row>
    <row r="18805" spans="1:2" x14ac:dyDescent="0.3">
      <c r="A18805" s="3">
        <v>801112</v>
      </c>
      <c r="B18805" s="5" t="s">
        <v>108</v>
      </c>
    </row>
    <row r="18806" spans="1:2" x14ac:dyDescent="0.3">
      <c r="A18806" s="3">
        <v>801112</v>
      </c>
      <c r="B18806" s="5" t="s">
        <v>284</v>
      </c>
    </row>
    <row r="18807" spans="1:2" x14ac:dyDescent="0.3">
      <c r="A18807" s="3">
        <v>1160003</v>
      </c>
      <c r="B18807" s="5" t="s">
        <v>108</v>
      </c>
    </row>
    <row r="18808" spans="1:2" x14ac:dyDescent="0.3">
      <c r="A18808" s="3">
        <v>1160003</v>
      </c>
      <c r="B18808" s="5" t="s">
        <v>10</v>
      </c>
    </row>
    <row r="18809" spans="1:2" x14ac:dyDescent="0.3">
      <c r="A18809" s="3">
        <v>1001811</v>
      </c>
      <c r="B18809" s="5" t="s">
        <v>10</v>
      </c>
    </row>
    <row r="18810" spans="1:2" x14ac:dyDescent="0.3">
      <c r="A18810" s="3">
        <v>1163045</v>
      </c>
      <c r="B18810" s="5" t="s">
        <v>14976</v>
      </c>
    </row>
    <row r="18811" spans="1:2" x14ac:dyDescent="0.3">
      <c r="A18811" s="3">
        <v>899579</v>
      </c>
      <c r="B18811" s="5" t="s">
        <v>10</v>
      </c>
    </row>
    <row r="18812" spans="1:2" x14ac:dyDescent="0.3">
      <c r="A18812" s="3">
        <v>1193640</v>
      </c>
      <c r="B18812" s="5" t="s">
        <v>411</v>
      </c>
    </row>
    <row r="18813" spans="1:2" x14ac:dyDescent="0.3">
      <c r="A18813" s="3">
        <v>1006911</v>
      </c>
      <c r="B18813" s="5" t="s">
        <v>880</v>
      </c>
    </row>
    <row r="18814" spans="1:2" x14ac:dyDescent="0.3">
      <c r="A18814" s="3">
        <v>1058833</v>
      </c>
      <c r="B18814" s="5" t="s">
        <v>3367</v>
      </c>
    </row>
    <row r="18815" spans="1:2" x14ac:dyDescent="0.3">
      <c r="A18815" s="3">
        <v>1153222</v>
      </c>
      <c r="B18815" s="5" t="s">
        <v>10</v>
      </c>
    </row>
    <row r="18816" spans="1:2" x14ac:dyDescent="0.3">
      <c r="A18816" s="3">
        <v>1153222</v>
      </c>
      <c r="B18816" s="5" t="s">
        <v>1109</v>
      </c>
    </row>
    <row r="18817" spans="1:2" x14ac:dyDescent="0.3">
      <c r="A18817" s="3">
        <v>1128604</v>
      </c>
      <c r="B18817" s="5" t="s">
        <v>432</v>
      </c>
    </row>
    <row r="18818" spans="1:2" x14ac:dyDescent="0.3">
      <c r="A18818" s="3">
        <v>1128604</v>
      </c>
      <c r="B18818" s="5" t="s">
        <v>10</v>
      </c>
    </row>
    <row r="18819" spans="1:2" x14ac:dyDescent="0.3">
      <c r="A18819" s="3">
        <v>1081400</v>
      </c>
      <c r="B18819" s="5" t="s">
        <v>10</v>
      </c>
    </row>
    <row r="18820" spans="1:2" x14ac:dyDescent="0.3">
      <c r="A18820" s="3">
        <v>864692</v>
      </c>
      <c r="B18820" s="5" t="s">
        <v>595</v>
      </c>
    </row>
    <row r="18821" spans="1:2" x14ac:dyDescent="0.3">
      <c r="A18821" s="3">
        <v>864692</v>
      </c>
      <c r="B18821" s="5" t="s">
        <v>540</v>
      </c>
    </row>
    <row r="18822" spans="1:2" x14ac:dyDescent="0.3">
      <c r="A18822" s="3">
        <v>864692</v>
      </c>
      <c r="B18822" s="5" t="s">
        <v>51</v>
      </c>
    </row>
    <row r="18823" spans="1:2" x14ac:dyDescent="0.3">
      <c r="A18823" s="3">
        <v>864692</v>
      </c>
      <c r="B18823" s="5" t="s">
        <v>880</v>
      </c>
    </row>
    <row r="18824" spans="1:2" x14ac:dyDescent="0.3">
      <c r="A18824" s="3">
        <v>763165</v>
      </c>
      <c r="B18824" s="5" t="s">
        <v>10</v>
      </c>
    </row>
    <row r="18825" spans="1:2" x14ac:dyDescent="0.3">
      <c r="A18825" s="3">
        <v>1040892</v>
      </c>
      <c r="B18825" s="5" t="s">
        <v>10</v>
      </c>
    </row>
    <row r="18826" spans="1:2" x14ac:dyDescent="0.3">
      <c r="A18826" s="3">
        <v>1040892</v>
      </c>
      <c r="B18826" s="5" t="s">
        <v>43</v>
      </c>
    </row>
    <row r="18827" spans="1:2" x14ac:dyDescent="0.3">
      <c r="A18827" s="3">
        <v>991708</v>
      </c>
      <c r="B18827" s="5" t="s">
        <v>3743</v>
      </c>
    </row>
    <row r="18828" spans="1:2" x14ac:dyDescent="0.3">
      <c r="A18828" s="3">
        <v>1044302</v>
      </c>
      <c r="B18828" s="5" t="s">
        <v>880</v>
      </c>
    </row>
    <row r="18829" spans="1:2" x14ac:dyDescent="0.3">
      <c r="A18829" s="3">
        <v>1145851</v>
      </c>
      <c r="B18829" s="5" t="s">
        <v>51</v>
      </c>
    </row>
    <row r="18830" spans="1:2" x14ac:dyDescent="0.3">
      <c r="A18830" s="3">
        <v>1145851</v>
      </c>
      <c r="B18830" s="5" t="s">
        <v>1198</v>
      </c>
    </row>
    <row r="18831" spans="1:2" x14ac:dyDescent="0.3">
      <c r="A18831" s="3">
        <v>919207</v>
      </c>
      <c r="B18831" s="5" t="s">
        <v>94</v>
      </c>
    </row>
    <row r="18832" spans="1:2" x14ac:dyDescent="0.3">
      <c r="A18832" s="3">
        <v>1079078</v>
      </c>
      <c r="B18832" s="5" t="s">
        <v>263</v>
      </c>
    </row>
    <row r="18833" spans="1:2" x14ac:dyDescent="0.3">
      <c r="A18833" s="3">
        <v>888768</v>
      </c>
      <c r="B18833" s="5" t="s">
        <v>284</v>
      </c>
    </row>
    <row r="18834" spans="1:2" x14ac:dyDescent="0.3">
      <c r="A18834" s="3">
        <v>1171816</v>
      </c>
      <c r="B18834" s="5" t="s">
        <v>10</v>
      </c>
    </row>
    <row r="18835" spans="1:2" x14ac:dyDescent="0.3">
      <c r="A18835" s="3">
        <v>985617</v>
      </c>
      <c r="B18835" s="5" t="s">
        <v>10</v>
      </c>
    </row>
    <row r="18836" spans="1:2" x14ac:dyDescent="0.3">
      <c r="A18836" s="3">
        <v>985617</v>
      </c>
      <c r="B18836" s="5" t="s">
        <v>416</v>
      </c>
    </row>
    <row r="18837" spans="1:2" x14ac:dyDescent="0.3">
      <c r="A18837" s="3">
        <v>1146302</v>
      </c>
      <c r="B18837" s="5" t="s">
        <v>10</v>
      </c>
    </row>
    <row r="18838" spans="1:2" x14ac:dyDescent="0.3">
      <c r="A18838" s="3">
        <v>1049951</v>
      </c>
      <c r="B18838" s="5" t="s">
        <v>416</v>
      </c>
    </row>
    <row r="18839" spans="1:2" x14ac:dyDescent="0.3">
      <c r="A18839" s="3">
        <v>1101582</v>
      </c>
      <c r="B18839" s="5" t="s">
        <v>10</v>
      </c>
    </row>
    <row r="18840" spans="1:2" x14ac:dyDescent="0.3">
      <c r="A18840" s="3">
        <v>798362</v>
      </c>
      <c r="B18840" s="5" t="s">
        <v>10</v>
      </c>
    </row>
    <row r="18841" spans="1:2" x14ac:dyDescent="0.3">
      <c r="A18841" s="3">
        <v>809787</v>
      </c>
      <c r="B18841" s="5" t="s">
        <v>416</v>
      </c>
    </row>
    <row r="18842" spans="1:2" x14ac:dyDescent="0.3">
      <c r="A18842" s="3">
        <v>809787</v>
      </c>
      <c r="B18842" s="5" t="s">
        <v>10</v>
      </c>
    </row>
    <row r="18843" spans="1:2" x14ac:dyDescent="0.3">
      <c r="A18843" s="3">
        <v>809787</v>
      </c>
      <c r="B18843" s="5" t="s">
        <v>540</v>
      </c>
    </row>
    <row r="18844" spans="1:2" x14ac:dyDescent="0.3">
      <c r="A18844" s="3">
        <v>1067820</v>
      </c>
      <c r="B18844" s="5" t="s">
        <v>51</v>
      </c>
    </row>
    <row r="18845" spans="1:2" x14ac:dyDescent="0.3">
      <c r="A18845" s="3">
        <v>1166714</v>
      </c>
      <c r="B18845" s="5" t="s">
        <v>10</v>
      </c>
    </row>
    <row r="18846" spans="1:2" x14ac:dyDescent="0.3">
      <c r="A18846" s="3">
        <v>1127209</v>
      </c>
      <c r="B18846" s="5" t="s">
        <v>3926</v>
      </c>
    </row>
    <row r="18847" spans="1:2" x14ac:dyDescent="0.3">
      <c r="A18847" s="3">
        <v>988402</v>
      </c>
      <c r="B18847" s="5" t="s">
        <v>432</v>
      </c>
    </row>
    <row r="18848" spans="1:2" x14ac:dyDescent="0.3">
      <c r="A18848" s="3">
        <v>1010826</v>
      </c>
      <c r="B18848" s="5" t="s">
        <v>51</v>
      </c>
    </row>
    <row r="18849" spans="1:2" x14ac:dyDescent="0.3">
      <c r="A18849" s="3">
        <v>733038</v>
      </c>
      <c r="B18849" s="5" t="s">
        <v>595</v>
      </c>
    </row>
    <row r="18850" spans="1:2" x14ac:dyDescent="0.3">
      <c r="A18850" s="3">
        <v>998022</v>
      </c>
      <c r="B18850" s="5" t="s">
        <v>284</v>
      </c>
    </row>
    <row r="18851" spans="1:2" x14ac:dyDescent="0.3">
      <c r="A18851" s="3">
        <v>1093485</v>
      </c>
      <c r="B18851" s="5" t="s">
        <v>411</v>
      </c>
    </row>
    <row r="18852" spans="1:2" x14ac:dyDescent="0.3">
      <c r="A18852" s="3">
        <v>1093485</v>
      </c>
      <c r="B18852" s="5" t="s">
        <v>784</v>
      </c>
    </row>
    <row r="18853" spans="1:2" x14ac:dyDescent="0.3">
      <c r="A18853" s="3">
        <v>942922</v>
      </c>
      <c r="B18853" s="5" t="s">
        <v>10</v>
      </c>
    </row>
    <row r="18854" spans="1:2" x14ac:dyDescent="0.3">
      <c r="A18854" s="3">
        <v>1020394</v>
      </c>
      <c r="B18854" s="5" t="s">
        <v>108</v>
      </c>
    </row>
    <row r="18855" spans="1:2" x14ac:dyDescent="0.3">
      <c r="A18855" s="3">
        <v>972230</v>
      </c>
      <c r="B18855" s="5" t="s">
        <v>10</v>
      </c>
    </row>
    <row r="18856" spans="1:2" x14ac:dyDescent="0.3">
      <c r="A18856" s="3">
        <v>920125</v>
      </c>
      <c r="B18856" s="5" t="s">
        <v>10</v>
      </c>
    </row>
    <row r="18857" spans="1:2" x14ac:dyDescent="0.3">
      <c r="A18857" s="3">
        <v>555285</v>
      </c>
      <c r="B18857" s="5" t="s">
        <v>10</v>
      </c>
    </row>
    <row r="18858" spans="1:2" x14ac:dyDescent="0.3">
      <c r="A18858" s="3">
        <v>609271</v>
      </c>
      <c r="B18858" s="5" t="s">
        <v>416</v>
      </c>
    </row>
    <row r="18859" spans="1:2" x14ac:dyDescent="0.3">
      <c r="A18859" s="3">
        <v>609271</v>
      </c>
      <c r="B18859" s="5" t="s">
        <v>10</v>
      </c>
    </row>
    <row r="18860" spans="1:2" x14ac:dyDescent="0.3">
      <c r="A18860" s="3">
        <v>1236401</v>
      </c>
      <c r="B18860" s="5" t="s">
        <v>94</v>
      </c>
    </row>
    <row r="18861" spans="1:2" x14ac:dyDescent="0.3">
      <c r="A18861" s="3">
        <v>1197406</v>
      </c>
      <c r="B18861" s="5" t="s">
        <v>74</v>
      </c>
    </row>
    <row r="18862" spans="1:2" x14ac:dyDescent="0.3">
      <c r="A18862" s="3">
        <v>872976</v>
      </c>
      <c r="B18862" s="5" t="s">
        <v>144</v>
      </c>
    </row>
    <row r="18863" spans="1:2" x14ac:dyDescent="0.3">
      <c r="A18863" s="3">
        <v>1073170</v>
      </c>
      <c r="B18863" s="5" t="s">
        <v>10</v>
      </c>
    </row>
    <row r="18864" spans="1:2" x14ac:dyDescent="0.3">
      <c r="A18864" s="3">
        <v>1117698</v>
      </c>
      <c r="B18864" s="5" t="s">
        <v>2138</v>
      </c>
    </row>
    <row r="18865" spans="1:2" x14ac:dyDescent="0.3">
      <c r="A18865" s="3">
        <v>1030587</v>
      </c>
      <c r="B18865" s="5" t="s">
        <v>144</v>
      </c>
    </row>
    <row r="18866" spans="1:2" x14ac:dyDescent="0.3">
      <c r="A18866" s="3">
        <v>1002315</v>
      </c>
      <c r="B18866" s="5" t="s">
        <v>10</v>
      </c>
    </row>
    <row r="18867" spans="1:2" x14ac:dyDescent="0.3">
      <c r="A18867" s="3">
        <v>829051</v>
      </c>
      <c r="B18867" s="5" t="s">
        <v>10</v>
      </c>
    </row>
    <row r="18868" spans="1:2" x14ac:dyDescent="0.3">
      <c r="A18868" s="3">
        <v>1061855</v>
      </c>
      <c r="B18868" s="5" t="s">
        <v>1540</v>
      </c>
    </row>
    <row r="18869" spans="1:2" x14ac:dyDescent="0.3">
      <c r="A18869" s="3">
        <v>1061855</v>
      </c>
      <c r="B18869" s="5" t="s">
        <v>284</v>
      </c>
    </row>
    <row r="18870" spans="1:2" x14ac:dyDescent="0.3">
      <c r="A18870" s="3">
        <v>1061855</v>
      </c>
      <c r="B18870" s="5" t="s">
        <v>263</v>
      </c>
    </row>
    <row r="18871" spans="1:2" x14ac:dyDescent="0.3">
      <c r="A18871" s="3">
        <v>1152774</v>
      </c>
      <c r="B18871" s="5" t="s">
        <v>51</v>
      </c>
    </row>
    <row r="18872" spans="1:2" x14ac:dyDescent="0.3">
      <c r="A18872" s="3">
        <v>1030987</v>
      </c>
      <c r="B18872" s="5" t="s">
        <v>10</v>
      </c>
    </row>
    <row r="18873" spans="1:2" x14ac:dyDescent="0.3">
      <c r="A18873" s="3">
        <v>999590</v>
      </c>
      <c r="B18873" s="5" t="s">
        <v>877</v>
      </c>
    </row>
    <row r="18874" spans="1:2" x14ac:dyDescent="0.3">
      <c r="A18874" s="3">
        <v>503417</v>
      </c>
      <c r="B18874" s="5" t="s">
        <v>416</v>
      </c>
    </row>
    <row r="18875" spans="1:2" x14ac:dyDescent="0.3">
      <c r="A18875" s="3">
        <v>503417</v>
      </c>
      <c r="B18875" s="5" t="s">
        <v>10</v>
      </c>
    </row>
    <row r="18876" spans="1:2" x14ac:dyDescent="0.3">
      <c r="A18876" s="3">
        <v>975043</v>
      </c>
      <c r="B18876" s="5" t="s">
        <v>416</v>
      </c>
    </row>
    <row r="18877" spans="1:2" x14ac:dyDescent="0.3">
      <c r="A18877" s="3">
        <v>975043</v>
      </c>
      <c r="B18877" s="5" t="s">
        <v>10</v>
      </c>
    </row>
    <row r="18878" spans="1:2" x14ac:dyDescent="0.3">
      <c r="A18878" s="3">
        <v>621587</v>
      </c>
      <c r="B18878" s="5" t="s">
        <v>759</v>
      </c>
    </row>
    <row r="18879" spans="1:2" x14ac:dyDescent="0.3">
      <c r="A18879" s="3">
        <v>621587</v>
      </c>
      <c r="B18879" s="5" t="s">
        <v>416</v>
      </c>
    </row>
    <row r="18880" spans="1:2" x14ac:dyDescent="0.3">
      <c r="A18880" s="3">
        <v>621587</v>
      </c>
      <c r="B18880" s="5" t="s">
        <v>10</v>
      </c>
    </row>
    <row r="18881" spans="1:2" x14ac:dyDescent="0.3">
      <c r="A18881" s="3">
        <v>977223</v>
      </c>
      <c r="B18881" s="5" t="s">
        <v>416</v>
      </c>
    </row>
    <row r="18882" spans="1:2" x14ac:dyDescent="0.3">
      <c r="A18882" s="3">
        <v>933419</v>
      </c>
      <c r="B18882" s="5" t="s">
        <v>10</v>
      </c>
    </row>
    <row r="18883" spans="1:2" x14ac:dyDescent="0.3">
      <c r="A18883" s="3">
        <v>1152511</v>
      </c>
      <c r="B18883" s="5" t="s">
        <v>3926</v>
      </c>
    </row>
    <row r="18884" spans="1:2" x14ac:dyDescent="0.3">
      <c r="A18884" s="3">
        <v>1134865</v>
      </c>
      <c r="B18884" s="5" t="s">
        <v>416</v>
      </c>
    </row>
    <row r="18885" spans="1:2" x14ac:dyDescent="0.3">
      <c r="A18885" s="3">
        <v>1134865</v>
      </c>
      <c r="B18885" s="5" t="s">
        <v>10</v>
      </c>
    </row>
    <row r="18886" spans="1:2" x14ac:dyDescent="0.3">
      <c r="A18886" s="3">
        <v>808396</v>
      </c>
      <c r="B18886" s="5" t="s">
        <v>74</v>
      </c>
    </row>
    <row r="18887" spans="1:2" x14ac:dyDescent="0.3">
      <c r="A18887" s="3">
        <v>808396</v>
      </c>
      <c r="B18887" s="5" t="s">
        <v>10</v>
      </c>
    </row>
    <row r="18888" spans="1:2" x14ac:dyDescent="0.3">
      <c r="A18888" s="3">
        <v>842544</v>
      </c>
      <c r="B18888" s="5" t="s">
        <v>367</v>
      </c>
    </row>
    <row r="18889" spans="1:2" x14ac:dyDescent="0.3">
      <c r="A18889" s="3">
        <v>842544</v>
      </c>
      <c r="B18889" s="5" t="s">
        <v>416</v>
      </c>
    </row>
    <row r="18890" spans="1:2" x14ac:dyDescent="0.3">
      <c r="A18890" s="3">
        <v>968868</v>
      </c>
      <c r="B18890" s="5" t="s">
        <v>144</v>
      </c>
    </row>
    <row r="18891" spans="1:2" x14ac:dyDescent="0.3">
      <c r="A18891" s="3">
        <v>1179496</v>
      </c>
      <c r="B18891" s="5" t="s">
        <v>229</v>
      </c>
    </row>
    <row r="18892" spans="1:2" x14ac:dyDescent="0.3">
      <c r="A18892" s="3">
        <v>876969</v>
      </c>
      <c r="B18892" s="5" t="s">
        <v>540</v>
      </c>
    </row>
    <row r="18893" spans="1:2" x14ac:dyDescent="0.3">
      <c r="A18893" s="3">
        <v>876969</v>
      </c>
      <c r="B18893" s="5" t="s">
        <v>10</v>
      </c>
    </row>
    <row r="18894" spans="1:2" x14ac:dyDescent="0.3">
      <c r="A18894" s="3">
        <v>1057872</v>
      </c>
      <c r="B18894" s="5" t="s">
        <v>144</v>
      </c>
    </row>
    <row r="18895" spans="1:2" x14ac:dyDescent="0.3">
      <c r="A18895" s="3">
        <v>1130899</v>
      </c>
      <c r="B18895" s="5" t="s">
        <v>144</v>
      </c>
    </row>
    <row r="18896" spans="1:2" x14ac:dyDescent="0.3">
      <c r="A18896" s="3">
        <v>1078642</v>
      </c>
      <c r="B18896" s="5" t="s">
        <v>880</v>
      </c>
    </row>
    <row r="18897" spans="1:2" x14ac:dyDescent="0.3">
      <c r="A18897" s="3">
        <v>1000081</v>
      </c>
      <c r="B18897" s="5" t="s">
        <v>108</v>
      </c>
    </row>
    <row r="18898" spans="1:2" x14ac:dyDescent="0.3">
      <c r="A18898" s="3">
        <v>968870</v>
      </c>
      <c r="B18898" s="5" t="s">
        <v>144</v>
      </c>
    </row>
    <row r="18899" spans="1:2" x14ac:dyDescent="0.3">
      <c r="A18899" s="3">
        <v>898994</v>
      </c>
      <c r="B18899" s="5" t="s">
        <v>108</v>
      </c>
    </row>
    <row r="18900" spans="1:2" x14ac:dyDescent="0.3">
      <c r="A18900" s="3">
        <v>977013</v>
      </c>
      <c r="B18900" s="5" t="s">
        <v>416</v>
      </c>
    </row>
    <row r="18901" spans="1:2" x14ac:dyDescent="0.3">
      <c r="A18901" s="3">
        <v>977013</v>
      </c>
      <c r="B18901" s="5" t="s">
        <v>10</v>
      </c>
    </row>
    <row r="18902" spans="1:2" x14ac:dyDescent="0.3">
      <c r="A18902" s="3">
        <v>812635</v>
      </c>
      <c r="B18902" s="5" t="s">
        <v>2847</v>
      </c>
    </row>
    <row r="18903" spans="1:2" x14ac:dyDescent="0.3">
      <c r="A18903" s="3">
        <v>812635</v>
      </c>
      <c r="B18903" s="5" t="s">
        <v>10</v>
      </c>
    </row>
    <row r="18904" spans="1:2" x14ac:dyDescent="0.3">
      <c r="A18904" s="3">
        <v>987917</v>
      </c>
      <c r="B18904" s="5" t="s">
        <v>10</v>
      </c>
    </row>
    <row r="18905" spans="1:2" x14ac:dyDescent="0.3">
      <c r="A18905" s="3">
        <v>1070032</v>
      </c>
      <c r="B18905" s="5" t="s">
        <v>10</v>
      </c>
    </row>
    <row r="18906" spans="1:2" x14ac:dyDescent="0.3">
      <c r="A18906" s="3">
        <v>1151703</v>
      </c>
      <c r="B18906" s="5" t="s">
        <v>10</v>
      </c>
    </row>
    <row r="18907" spans="1:2" x14ac:dyDescent="0.3">
      <c r="A18907" s="3">
        <v>1189927</v>
      </c>
      <c r="B18907" s="5" t="s">
        <v>1036</v>
      </c>
    </row>
    <row r="18908" spans="1:2" x14ac:dyDescent="0.3">
      <c r="A18908" s="3">
        <v>1189927</v>
      </c>
      <c r="B18908" s="5" t="s">
        <v>1198</v>
      </c>
    </row>
    <row r="18909" spans="1:2" x14ac:dyDescent="0.3">
      <c r="A18909" s="3">
        <v>1057577</v>
      </c>
      <c r="B18909" s="5" t="s">
        <v>1540</v>
      </c>
    </row>
    <row r="18910" spans="1:2" x14ac:dyDescent="0.3">
      <c r="A18910" s="3">
        <v>887870</v>
      </c>
      <c r="B18910" s="5" t="s">
        <v>144</v>
      </c>
    </row>
    <row r="18911" spans="1:2" x14ac:dyDescent="0.3">
      <c r="A18911" s="3">
        <v>667717</v>
      </c>
      <c r="B18911" s="5" t="s">
        <v>411</v>
      </c>
    </row>
    <row r="18912" spans="1:2" x14ac:dyDescent="0.3">
      <c r="A18912" s="3">
        <v>1175959</v>
      </c>
      <c r="B18912" s="5" t="s">
        <v>10</v>
      </c>
    </row>
    <row r="18913" spans="1:2" x14ac:dyDescent="0.3">
      <c r="A18913" s="3">
        <v>1117006</v>
      </c>
      <c r="B18913" s="5" t="s">
        <v>540</v>
      </c>
    </row>
    <row r="18914" spans="1:2" x14ac:dyDescent="0.3">
      <c r="A18914" s="3">
        <v>632065</v>
      </c>
      <c r="B18914" s="5" t="s">
        <v>10</v>
      </c>
    </row>
    <row r="18915" spans="1:2" x14ac:dyDescent="0.3">
      <c r="A18915" s="3">
        <v>1059572</v>
      </c>
      <c r="B18915" s="5" t="s">
        <v>144</v>
      </c>
    </row>
    <row r="18916" spans="1:2" x14ac:dyDescent="0.3">
      <c r="A18916" s="3">
        <v>843846</v>
      </c>
      <c r="B18916" s="5" t="s">
        <v>416</v>
      </c>
    </row>
    <row r="18917" spans="1:2" x14ac:dyDescent="0.3">
      <c r="A18917" s="3">
        <v>843846</v>
      </c>
      <c r="B18917" s="5" t="s">
        <v>10</v>
      </c>
    </row>
    <row r="18918" spans="1:2" x14ac:dyDescent="0.3">
      <c r="A18918" s="3">
        <v>1058078</v>
      </c>
      <c r="B18918" s="5" t="s">
        <v>750</v>
      </c>
    </row>
    <row r="18919" spans="1:2" x14ac:dyDescent="0.3">
      <c r="A18919" s="3">
        <v>1013240</v>
      </c>
      <c r="B18919" s="5" t="s">
        <v>3367</v>
      </c>
    </row>
    <row r="18920" spans="1:2" x14ac:dyDescent="0.3">
      <c r="A18920" s="3">
        <v>1058638</v>
      </c>
      <c r="B18920" s="5" t="s">
        <v>10</v>
      </c>
    </row>
    <row r="18921" spans="1:2" x14ac:dyDescent="0.3">
      <c r="A18921" s="3">
        <v>717980</v>
      </c>
      <c r="B18921" s="5" t="s">
        <v>10</v>
      </c>
    </row>
    <row r="18922" spans="1:2" x14ac:dyDescent="0.3">
      <c r="A18922" s="3">
        <v>964819</v>
      </c>
      <c r="B18922" s="5" t="s">
        <v>584</v>
      </c>
    </row>
    <row r="18923" spans="1:2" x14ac:dyDescent="0.3">
      <c r="A18923" s="3">
        <v>650036</v>
      </c>
      <c r="B18923" s="5" t="s">
        <v>877</v>
      </c>
    </row>
    <row r="18924" spans="1:2" x14ac:dyDescent="0.3">
      <c r="A18924" s="3">
        <v>843843</v>
      </c>
      <c r="B18924" s="5" t="s">
        <v>1540</v>
      </c>
    </row>
    <row r="18925" spans="1:2" x14ac:dyDescent="0.3">
      <c r="A18925" s="3">
        <v>843843</v>
      </c>
      <c r="B18925" s="5" t="s">
        <v>108</v>
      </c>
    </row>
    <row r="18926" spans="1:2" x14ac:dyDescent="0.3">
      <c r="A18926" s="3">
        <v>843843</v>
      </c>
      <c r="B18926" s="5" t="s">
        <v>3578</v>
      </c>
    </row>
    <row r="18927" spans="1:2" x14ac:dyDescent="0.3">
      <c r="A18927" s="3">
        <v>1047016</v>
      </c>
      <c r="B18927" s="5" t="s">
        <v>540</v>
      </c>
    </row>
    <row r="18928" spans="1:2" x14ac:dyDescent="0.3">
      <c r="A18928" s="3">
        <v>970348</v>
      </c>
      <c r="B18928" s="5" t="s">
        <v>1540</v>
      </c>
    </row>
    <row r="18929" spans="1:2" x14ac:dyDescent="0.3">
      <c r="A18929" s="3">
        <v>970348</v>
      </c>
      <c r="B18929" s="5" t="s">
        <v>108</v>
      </c>
    </row>
    <row r="18930" spans="1:2" x14ac:dyDescent="0.3">
      <c r="A18930" s="3">
        <v>970348</v>
      </c>
      <c r="B18930" s="5" t="s">
        <v>416</v>
      </c>
    </row>
    <row r="18931" spans="1:2" x14ac:dyDescent="0.3">
      <c r="A18931" s="3">
        <v>1000475</v>
      </c>
      <c r="B18931" s="5" t="s">
        <v>2805</v>
      </c>
    </row>
    <row r="18932" spans="1:2" x14ac:dyDescent="0.3">
      <c r="A18932" s="3">
        <v>1000475</v>
      </c>
      <c r="B18932" s="5" t="s">
        <v>10</v>
      </c>
    </row>
    <row r="18933" spans="1:2" x14ac:dyDescent="0.3">
      <c r="A18933" s="3">
        <v>734002</v>
      </c>
      <c r="B18933" s="5" t="s">
        <v>16177</v>
      </c>
    </row>
    <row r="18934" spans="1:2" x14ac:dyDescent="0.3">
      <c r="A18934" s="3">
        <v>734002</v>
      </c>
      <c r="B18934" s="5" t="s">
        <v>2138</v>
      </c>
    </row>
    <row r="18935" spans="1:2" x14ac:dyDescent="0.3">
      <c r="A18935" s="3">
        <v>734002</v>
      </c>
      <c r="B18935" s="5" t="s">
        <v>43</v>
      </c>
    </row>
    <row r="18936" spans="1:2" x14ac:dyDescent="0.3">
      <c r="A18936" s="3">
        <v>842945</v>
      </c>
      <c r="B18936" s="5" t="s">
        <v>10</v>
      </c>
    </row>
    <row r="18937" spans="1:2" x14ac:dyDescent="0.3">
      <c r="A18937" s="3">
        <v>826753</v>
      </c>
      <c r="B18937" s="5" t="s">
        <v>10</v>
      </c>
    </row>
    <row r="18938" spans="1:2" x14ac:dyDescent="0.3">
      <c r="A18938" s="3">
        <v>1045205</v>
      </c>
      <c r="B18938" s="5" t="s">
        <v>284</v>
      </c>
    </row>
    <row r="18939" spans="1:2" x14ac:dyDescent="0.3">
      <c r="A18939" s="3">
        <v>1052158</v>
      </c>
      <c r="B18939" s="5" t="s">
        <v>416</v>
      </c>
    </row>
    <row r="18940" spans="1:2" x14ac:dyDescent="0.3">
      <c r="A18940" s="3">
        <v>1053600</v>
      </c>
      <c r="B18940" s="5" t="s">
        <v>51</v>
      </c>
    </row>
    <row r="18941" spans="1:2" x14ac:dyDescent="0.3">
      <c r="A18941" s="3">
        <v>1121575</v>
      </c>
      <c r="B18941" s="5" t="s">
        <v>10</v>
      </c>
    </row>
    <row r="18942" spans="1:2" x14ac:dyDescent="0.3">
      <c r="A18942" s="3">
        <v>1092329</v>
      </c>
      <c r="B18942" s="5" t="s">
        <v>10</v>
      </c>
    </row>
    <row r="18943" spans="1:2" x14ac:dyDescent="0.3">
      <c r="A18943" s="3">
        <v>1003580</v>
      </c>
      <c r="B18943" s="5" t="s">
        <v>10</v>
      </c>
    </row>
    <row r="18944" spans="1:2" x14ac:dyDescent="0.3">
      <c r="A18944" s="3">
        <v>983883</v>
      </c>
      <c r="B18944" s="5" t="s">
        <v>1144</v>
      </c>
    </row>
    <row r="18945" spans="1:2" x14ac:dyDescent="0.3">
      <c r="A18945" s="3">
        <v>937085</v>
      </c>
      <c r="B18945" s="5" t="s">
        <v>19768</v>
      </c>
    </row>
    <row r="18946" spans="1:2" x14ac:dyDescent="0.3">
      <c r="A18946" s="3">
        <v>937085</v>
      </c>
      <c r="B18946" s="5" t="s">
        <v>108</v>
      </c>
    </row>
    <row r="18947" spans="1:2" x14ac:dyDescent="0.3">
      <c r="A18947" s="3">
        <v>937085</v>
      </c>
      <c r="B18947" s="5" t="s">
        <v>19760</v>
      </c>
    </row>
    <row r="18948" spans="1:2" x14ac:dyDescent="0.3">
      <c r="A18948" s="3">
        <v>937085</v>
      </c>
      <c r="B18948" s="5" t="s">
        <v>1302</v>
      </c>
    </row>
    <row r="18949" spans="1:2" x14ac:dyDescent="0.3">
      <c r="A18949" s="3">
        <v>1119173</v>
      </c>
      <c r="B18949" s="5" t="s">
        <v>1109</v>
      </c>
    </row>
    <row r="18950" spans="1:2" x14ac:dyDescent="0.3">
      <c r="A18950" s="3">
        <v>1119173</v>
      </c>
      <c r="B18950" s="5" t="s">
        <v>750</v>
      </c>
    </row>
    <row r="18951" spans="1:2" x14ac:dyDescent="0.3">
      <c r="A18951" s="3">
        <v>1008048</v>
      </c>
      <c r="B18951" s="5" t="s">
        <v>10</v>
      </c>
    </row>
    <row r="18952" spans="1:2" x14ac:dyDescent="0.3">
      <c r="A18952" s="3">
        <v>676696</v>
      </c>
      <c r="B18952" s="5" t="s">
        <v>1540</v>
      </c>
    </row>
    <row r="18953" spans="1:2" x14ac:dyDescent="0.3">
      <c r="A18953" s="3">
        <v>676696</v>
      </c>
      <c r="B18953" s="5" t="s">
        <v>108</v>
      </c>
    </row>
    <row r="18954" spans="1:2" x14ac:dyDescent="0.3">
      <c r="A18954" s="3">
        <v>956920</v>
      </c>
      <c r="B18954" s="5" t="s">
        <v>1265</v>
      </c>
    </row>
    <row r="18955" spans="1:2" x14ac:dyDescent="0.3">
      <c r="A18955" s="3">
        <v>956920</v>
      </c>
      <c r="B18955" s="5" t="s">
        <v>108</v>
      </c>
    </row>
    <row r="18956" spans="1:2" x14ac:dyDescent="0.3">
      <c r="A18956" s="3">
        <v>956920</v>
      </c>
      <c r="B18956" s="5" t="s">
        <v>263</v>
      </c>
    </row>
    <row r="18957" spans="1:2" x14ac:dyDescent="0.3">
      <c r="A18957" s="3">
        <v>1133602</v>
      </c>
      <c r="B18957" s="5" t="s">
        <v>144</v>
      </c>
    </row>
    <row r="18958" spans="1:2" x14ac:dyDescent="0.3">
      <c r="A18958" s="3">
        <v>772515</v>
      </c>
      <c r="B18958" s="5" t="s">
        <v>74</v>
      </c>
    </row>
    <row r="18959" spans="1:2" x14ac:dyDescent="0.3">
      <c r="A18959" s="3">
        <v>772515</v>
      </c>
      <c r="B18959" s="5" t="s">
        <v>8142</v>
      </c>
    </row>
    <row r="18960" spans="1:2" x14ac:dyDescent="0.3">
      <c r="A18960" s="3">
        <v>1122634</v>
      </c>
      <c r="B18960" s="5" t="s">
        <v>144</v>
      </c>
    </row>
    <row r="18961" spans="1:2" x14ac:dyDescent="0.3">
      <c r="A18961" s="3">
        <v>1195310</v>
      </c>
      <c r="B18961" s="5" t="s">
        <v>10</v>
      </c>
    </row>
    <row r="18962" spans="1:2" x14ac:dyDescent="0.3">
      <c r="A18962" s="3">
        <v>1072074</v>
      </c>
      <c r="B18962" s="5" t="s">
        <v>432</v>
      </c>
    </row>
    <row r="18963" spans="1:2" x14ac:dyDescent="0.3">
      <c r="A18963" s="3">
        <v>1072074</v>
      </c>
      <c r="B18963" s="5" t="s">
        <v>10</v>
      </c>
    </row>
    <row r="18964" spans="1:2" x14ac:dyDescent="0.3">
      <c r="A18964" s="3">
        <v>1126577</v>
      </c>
      <c r="B18964" s="5" t="s">
        <v>10</v>
      </c>
    </row>
    <row r="18965" spans="1:2" x14ac:dyDescent="0.3">
      <c r="A18965" s="3">
        <v>1025802</v>
      </c>
      <c r="B18965" s="5" t="s">
        <v>284</v>
      </c>
    </row>
    <row r="18966" spans="1:2" x14ac:dyDescent="0.3">
      <c r="A18966" s="3">
        <v>722149</v>
      </c>
      <c r="B18966" s="5" t="s">
        <v>416</v>
      </c>
    </row>
    <row r="18967" spans="1:2" x14ac:dyDescent="0.3">
      <c r="A18967" s="3">
        <v>722149</v>
      </c>
      <c r="B18967" s="5" t="s">
        <v>10</v>
      </c>
    </row>
    <row r="18968" spans="1:2" x14ac:dyDescent="0.3">
      <c r="A18968" s="3">
        <v>981347</v>
      </c>
      <c r="B18968" s="5" t="s">
        <v>416</v>
      </c>
    </row>
    <row r="18969" spans="1:2" x14ac:dyDescent="0.3">
      <c r="A18969" s="3">
        <v>960292</v>
      </c>
      <c r="B18969" s="5" t="s">
        <v>108</v>
      </c>
    </row>
    <row r="18970" spans="1:2" x14ac:dyDescent="0.3">
      <c r="A18970" s="3">
        <v>881164</v>
      </c>
      <c r="B18970" s="5" t="s">
        <v>10</v>
      </c>
    </row>
    <row r="18971" spans="1:2" x14ac:dyDescent="0.3">
      <c r="A18971" s="3">
        <v>1068141</v>
      </c>
      <c r="B18971" s="5" t="s">
        <v>432</v>
      </c>
    </row>
    <row r="18972" spans="1:2" x14ac:dyDescent="0.3">
      <c r="A18972" s="3">
        <v>1068141</v>
      </c>
      <c r="B18972" s="5" t="s">
        <v>144</v>
      </c>
    </row>
    <row r="18973" spans="1:2" x14ac:dyDescent="0.3">
      <c r="A18973" s="3">
        <v>1085103</v>
      </c>
      <c r="B18973" s="5" t="s">
        <v>10</v>
      </c>
    </row>
    <row r="18974" spans="1:2" x14ac:dyDescent="0.3">
      <c r="A18974" s="3">
        <v>995012</v>
      </c>
      <c r="B18974" s="5" t="s">
        <v>10</v>
      </c>
    </row>
    <row r="18975" spans="1:2" x14ac:dyDescent="0.3">
      <c r="A18975" s="3">
        <v>1232177</v>
      </c>
      <c r="B18975" s="5" t="s">
        <v>94</v>
      </c>
    </row>
    <row r="18976" spans="1:2" x14ac:dyDescent="0.3">
      <c r="A18976" s="3">
        <v>844416</v>
      </c>
      <c r="B18976" s="5" t="s">
        <v>10</v>
      </c>
    </row>
    <row r="18977" spans="1:2" x14ac:dyDescent="0.3">
      <c r="A18977" s="3">
        <v>1059638</v>
      </c>
      <c r="B18977" s="5" t="s">
        <v>2138</v>
      </c>
    </row>
    <row r="18978" spans="1:2" x14ac:dyDescent="0.3">
      <c r="A18978" s="3">
        <v>1149947</v>
      </c>
      <c r="B18978" s="5" t="s">
        <v>10</v>
      </c>
    </row>
    <row r="18979" spans="1:2" x14ac:dyDescent="0.3">
      <c r="A18979" s="3">
        <v>979097</v>
      </c>
      <c r="B18979" s="5" t="s">
        <v>74</v>
      </c>
    </row>
    <row r="18980" spans="1:2" x14ac:dyDescent="0.3">
      <c r="A18980" s="3">
        <v>979097</v>
      </c>
      <c r="B18980" s="5" t="s">
        <v>416</v>
      </c>
    </row>
    <row r="18981" spans="1:2" x14ac:dyDescent="0.3">
      <c r="A18981" s="3">
        <v>979097</v>
      </c>
      <c r="B18981" s="5" t="s">
        <v>10</v>
      </c>
    </row>
    <row r="18982" spans="1:2" x14ac:dyDescent="0.3">
      <c r="A18982" s="3">
        <v>979097</v>
      </c>
      <c r="B18982" s="5" t="s">
        <v>3743</v>
      </c>
    </row>
    <row r="18983" spans="1:2" x14ac:dyDescent="0.3">
      <c r="A18983" s="3">
        <v>1152306</v>
      </c>
      <c r="B18983" s="5" t="s">
        <v>411</v>
      </c>
    </row>
    <row r="18984" spans="1:2" x14ac:dyDescent="0.3">
      <c r="A18984" s="3">
        <v>823395</v>
      </c>
      <c r="B18984" s="5" t="s">
        <v>432</v>
      </c>
    </row>
    <row r="18985" spans="1:2" x14ac:dyDescent="0.3">
      <c r="A18985" s="3">
        <v>586810</v>
      </c>
      <c r="B18985" s="5" t="s">
        <v>108</v>
      </c>
    </row>
    <row r="18986" spans="1:2" x14ac:dyDescent="0.3">
      <c r="A18986" s="3">
        <v>967582</v>
      </c>
      <c r="B18986" s="5" t="s">
        <v>108</v>
      </c>
    </row>
    <row r="18987" spans="1:2" x14ac:dyDescent="0.3">
      <c r="A18987" s="3">
        <v>944952</v>
      </c>
      <c r="B18987" s="5" t="s">
        <v>367</v>
      </c>
    </row>
    <row r="18988" spans="1:2" x14ac:dyDescent="0.3">
      <c r="A18988" s="3">
        <v>944952</v>
      </c>
      <c r="B18988" s="5" t="s">
        <v>416</v>
      </c>
    </row>
    <row r="18989" spans="1:2" x14ac:dyDescent="0.3">
      <c r="A18989" s="3">
        <v>1049638</v>
      </c>
      <c r="B18989" s="5" t="s">
        <v>416</v>
      </c>
    </row>
    <row r="18990" spans="1:2" x14ac:dyDescent="0.3">
      <c r="A18990" s="3">
        <v>1049638</v>
      </c>
      <c r="B18990" s="5" t="s">
        <v>10</v>
      </c>
    </row>
    <row r="18991" spans="1:2" x14ac:dyDescent="0.3">
      <c r="A18991" s="3">
        <v>753091</v>
      </c>
      <c r="B18991" s="5" t="s">
        <v>94</v>
      </c>
    </row>
    <row r="18992" spans="1:2" x14ac:dyDescent="0.3">
      <c r="A18992" s="3">
        <v>868985</v>
      </c>
      <c r="B18992" s="5" t="s">
        <v>74</v>
      </c>
    </row>
    <row r="18993" spans="1:2" x14ac:dyDescent="0.3">
      <c r="A18993" s="3">
        <v>1064517</v>
      </c>
      <c r="B18993" s="5" t="s">
        <v>3743</v>
      </c>
    </row>
    <row r="18994" spans="1:2" x14ac:dyDescent="0.3">
      <c r="A18994" s="3">
        <v>1000492</v>
      </c>
      <c r="B18994" s="5" t="s">
        <v>108</v>
      </c>
    </row>
    <row r="18995" spans="1:2" x14ac:dyDescent="0.3">
      <c r="A18995" s="3">
        <v>1139819</v>
      </c>
      <c r="B18995" s="5" t="s">
        <v>956</v>
      </c>
    </row>
    <row r="18996" spans="1:2" x14ac:dyDescent="0.3">
      <c r="A18996" s="3">
        <v>978035</v>
      </c>
      <c r="B18996" s="5" t="s">
        <v>1540</v>
      </c>
    </row>
    <row r="18997" spans="1:2" x14ac:dyDescent="0.3">
      <c r="A18997" s="3">
        <v>978035</v>
      </c>
      <c r="B18997" s="5" t="s">
        <v>108</v>
      </c>
    </row>
    <row r="18998" spans="1:2" x14ac:dyDescent="0.3">
      <c r="A18998" s="3">
        <v>1161663</v>
      </c>
      <c r="B18998" s="5" t="s">
        <v>10</v>
      </c>
    </row>
    <row r="18999" spans="1:2" x14ac:dyDescent="0.3">
      <c r="A18999" s="3">
        <v>974320</v>
      </c>
      <c r="B18999" s="5" t="s">
        <v>10</v>
      </c>
    </row>
    <row r="19000" spans="1:2" x14ac:dyDescent="0.3">
      <c r="A19000" s="3">
        <v>981314</v>
      </c>
      <c r="B19000" s="5" t="s">
        <v>416</v>
      </c>
    </row>
    <row r="19001" spans="1:2" x14ac:dyDescent="0.3">
      <c r="A19001" s="3">
        <v>1127175</v>
      </c>
      <c r="B19001" s="5" t="s">
        <v>416</v>
      </c>
    </row>
    <row r="19002" spans="1:2" x14ac:dyDescent="0.3">
      <c r="A19002" s="3">
        <v>1156255</v>
      </c>
      <c r="B19002" s="5" t="s">
        <v>10</v>
      </c>
    </row>
    <row r="19003" spans="1:2" x14ac:dyDescent="0.3">
      <c r="A19003" s="3">
        <v>1156255</v>
      </c>
      <c r="B19003" s="5" t="s">
        <v>1567</v>
      </c>
    </row>
    <row r="19004" spans="1:2" x14ac:dyDescent="0.3">
      <c r="A19004" s="3">
        <v>850871</v>
      </c>
      <c r="B19004" s="5" t="s">
        <v>3743</v>
      </c>
    </row>
    <row r="19005" spans="1:2" x14ac:dyDescent="0.3">
      <c r="A19005" s="3">
        <v>850871</v>
      </c>
      <c r="B19005" s="5" t="s">
        <v>10</v>
      </c>
    </row>
    <row r="19006" spans="1:2" x14ac:dyDescent="0.3">
      <c r="A19006" s="3">
        <v>1034587</v>
      </c>
      <c r="B19006" s="5" t="s">
        <v>595</v>
      </c>
    </row>
    <row r="19007" spans="1:2" x14ac:dyDescent="0.3">
      <c r="A19007" s="3">
        <v>1075536</v>
      </c>
      <c r="B19007" s="5" t="s">
        <v>3926</v>
      </c>
    </row>
    <row r="19008" spans="1:2" x14ac:dyDescent="0.3">
      <c r="A19008" s="3">
        <v>800787</v>
      </c>
      <c r="B19008" s="5" t="s">
        <v>432</v>
      </c>
    </row>
    <row r="19009" spans="1:2" x14ac:dyDescent="0.3">
      <c r="A19009" s="3">
        <v>800787</v>
      </c>
      <c r="B19009" s="5" t="s">
        <v>10</v>
      </c>
    </row>
    <row r="19010" spans="1:2" x14ac:dyDescent="0.3">
      <c r="A19010" s="3">
        <v>800787</v>
      </c>
      <c r="B19010" s="5" t="s">
        <v>416</v>
      </c>
    </row>
    <row r="19011" spans="1:2" x14ac:dyDescent="0.3">
      <c r="A19011" s="3">
        <v>967585</v>
      </c>
      <c r="B19011" s="5" t="s">
        <v>108</v>
      </c>
    </row>
    <row r="19012" spans="1:2" x14ac:dyDescent="0.3">
      <c r="A19012" s="3">
        <v>977177</v>
      </c>
      <c r="B19012" s="5" t="s">
        <v>220</v>
      </c>
    </row>
    <row r="19013" spans="1:2" x14ac:dyDescent="0.3">
      <c r="A19013" s="3">
        <v>1116410</v>
      </c>
      <c r="B19013" s="5" t="s">
        <v>10</v>
      </c>
    </row>
    <row r="19014" spans="1:2" x14ac:dyDescent="0.3">
      <c r="A19014" s="3">
        <v>898673</v>
      </c>
      <c r="B19014" s="5" t="s">
        <v>108</v>
      </c>
    </row>
    <row r="19015" spans="1:2" x14ac:dyDescent="0.3">
      <c r="A19015" s="3">
        <v>1152004</v>
      </c>
      <c r="B19015" s="5" t="s">
        <v>144</v>
      </c>
    </row>
    <row r="19016" spans="1:2" x14ac:dyDescent="0.3">
      <c r="A19016" s="3">
        <v>852096</v>
      </c>
      <c r="B19016" s="5" t="s">
        <v>10</v>
      </c>
    </row>
    <row r="19017" spans="1:2" x14ac:dyDescent="0.3">
      <c r="A19017" s="3">
        <v>523607</v>
      </c>
      <c r="B19017" s="5" t="s">
        <v>10</v>
      </c>
    </row>
    <row r="19018" spans="1:2" x14ac:dyDescent="0.3">
      <c r="A19018" s="3">
        <v>973468</v>
      </c>
      <c r="B19018" s="5" t="s">
        <v>1540</v>
      </c>
    </row>
    <row r="19019" spans="1:2" x14ac:dyDescent="0.3">
      <c r="A19019" s="3">
        <v>973468</v>
      </c>
      <c r="B19019" s="5" t="s">
        <v>2138</v>
      </c>
    </row>
    <row r="19020" spans="1:2" x14ac:dyDescent="0.3">
      <c r="A19020" s="3">
        <v>1018228</v>
      </c>
      <c r="B19020" s="5" t="s">
        <v>595</v>
      </c>
    </row>
    <row r="19021" spans="1:2" x14ac:dyDescent="0.3">
      <c r="A19021" s="3">
        <v>823452</v>
      </c>
      <c r="B19021" s="5" t="s">
        <v>10</v>
      </c>
    </row>
    <row r="19022" spans="1:2" x14ac:dyDescent="0.3">
      <c r="A19022" s="3">
        <v>850880</v>
      </c>
      <c r="B19022" s="5" t="s">
        <v>3743</v>
      </c>
    </row>
    <row r="19023" spans="1:2" x14ac:dyDescent="0.3">
      <c r="A19023" s="3">
        <v>989672</v>
      </c>
      <c r="B19023" s="5" t="s">
        <v>108</v>
      </c>
    </row>
    <row r="19024" spans="1:2" x14ac:dyDescent="0.3">
      <c r="A19024" s="3">
        <v>1081662</v>
      </c>
      <c r="B19024" s="5" t="s">
        <v>10</v>
      </c>
    </row>
    <row r="19025" spans="1:2" x14ac:dyDescent="0.3">
      <c r="A19025" s="3">
        <v>1135727</v>
      </c>
      <c r="B19025" s="5" t="s">
        <v>3926</v>
      </c>
    </row>
    <row r="19026" spans="1:2" x14ac:dyDescent="0.3">
      <c r="A19026" s="3">
        <v>1115379</v>
      </c>
      <c r="B19026" s="5" t="s">
        <v>411</v>
      </c>
    </row>
    <row r="19027" spans="1:2" x14ac:dyDescent="0.3">
      <c r="A19027" s="3">
        <v>898713</v>
      </c>
      <c r="B19027" s="5" t="s">
        <v>10</v>
      </c>
    </row>
    <row r="19028" spans="1:2" x14ac:dyDescent="0.3">
      <c r="A19028" s="3">
        <v>1077661</v>
      </c>
      <c r="B19028" s="5" t="s">
        <v>10</v>
      </c>
    </row>
    <row r="19029" spans="1:2" x14ac:dyDescent="0.3">
      <c r="A19029" s="3">
        <v>954388</v>
      </c>
      <c r="B19029" s="5" t="s">
        <v>229</v>
      </c>
    </row>
    <row r="19030" spans="1:2" x14ac:dyDescent="0.3">
      <c r="A19030" s="3">
        <v>954388</v>
      </c>
      <c r="B19030" s="5" t="s">
        <v>10</v>
      </c>
    </row>
    <row r="19031" spans="1:2" x14ac:dyDescent="0.3">
      <c r="A19031" s="3">
        <v>869112</v>
      </c>
      <c r="B19031" s="5" t="s">
        <v>10</v>
      </c>
    </row>
    <row r="19032" spans="1:2" x14ac:dyDescent="0.3">
      <c r="A19032" s="3">
        <v>1108211</v>
      </c>
      <c r="B19032" s="5" t="s">
        <v>411</v>
      </c>
    </row>
    <row r="19033" spans="1:2" x14ac:dyDescent="0.3">
      <c r="A19033" s="3">
        <v>584004</v>
      </c>
      <c r="B19033" s="5" t="s">
        <v>108</v>
      </c>
    </row>
    <row r="19034" spans="1:2" x14ac:dyDescent="0.3">
      <c r="A19034" s="3">
        <v>584004</v>
      </c>
      <c r="B19034" s="5" t="s">
        <v>877</v>
      </c>
    </row>
    <row r="19035" spans="1:2" x14ac:dyDescent="0.3">
      <c r="A19035" s="3">
        <v>584004</v>
      </c>
      <c r="B19035" s="5" t="s">
        <v>10</v>
      </c>
    </row>
    <row r="19036" spans="1:2" x14ac:dyDescent="0.3">
      <c r="A19036" s="3">
        <v>758769</v>
      </c>
      <c r="B19036" s="5" t="s">
        <v>2847</v>
      </c>
    </row>
    <row r="19037" spans="1:2" x14ac:dyDescent="0.3">
      <c r="A19037" s="3">
        <v>758769</v>
      </c>
      <c r="B19037" s="5" t="s">
        <v>416</v>
      </c>
    </row>
    <row r="19038" spans="1:2" x14ac:dyDescent="0.3">
      <c r="A19038" s="3">
        <v>758769</v>
      </c>
      <c r="B19038" s="5" t="s">
        <v>10</v>
      </c>
    </row>
    <row r="19039" spans="1:2" x14ac:dyDescent="0.3">
      <c r="A19039" s="3">
        <v>828898</v>
      </c>
      <c r="B19039" s="5" t="s">
        <v>10</v>
      </c>
    </row>
    <row r="19040" spans="1:2" x14ac:dyDescent="0.3">
      <c r="A19040" s="3">
        <v>994751</v>
      </c>
      <c r="B19040" s="5" t="s">
        <v>880</v>
      </c>
    </row>
    <row r="19041" spans="1:2" x14ac:dyDescent="0.3">
      <c r="A19041" s="3">
        <v>993933</v>
      </c>
      <c r="B19041" s="5" t="s">
        <v>759</v>
      </c>
    </row>
    <row r="19042" spans="1:2" x14ac:dyDescent="0.3">
      <c r="A19042" s="3">
        <v>993933</v>
      </c>
      <c r="B19042" s="5" t="s">
        <v>416</v>
      </c>
    </row>
    <row r="19043" spans="1:2" x14ac:dyDescent="0.3">
      <c r="A19043" s="3">
        <v>993933</v>
      </c>
      <c r="B19043" s="5" t="s">
        <v>10</v>
      </c>
    </row>
    <row r="19044" spans="1:2" x14ac:dyDescent="0.3">
      <c r="A19044" s="3">
        <v>949701</v>
      </c>
      <c r="B19044" s="5" t="s">
        <v>220</v>
      </c>
    </row>
    <row r="19045" spans="1:2" x14ac:dyDescent="0.3">
      <c r="A19045" s="3">
        <v>869612</v>
      </c>
      <c r="B19045" s="5" t="s">
        <v>367</v>
      </c>
    </row>
    <row r="19046" spans="1:2" x14ac:dyDescent="0.3">
      <c r="A19046" s="3">
        <v>869612</v>
      </c>
      <c r="B19046" s="5" t="s">
        <v>10</v>
      </c>
    </row>
    <row r="19047" spans="1:2" x14ac:dyDescent="0.3">
      <c r="A19047" s="3">
        <v>959395</v>
      </c>
      <c r="B19047" s="5" t="s">
        <v>108</v>
      </c>
    </row>
    <row r="19048" spans="1:2" x14ac:dyDescent="0.3">
      <c r="A19048" s="3">
        <v>959395</v>
      </c>
      <c r="B19048" s="5" t="s">
        <v>540</v>
      </c>
    </row>
    <row r="19049" spans="1:2" x14ac:dyDescent="0.3">
      <c r="A19049" s="3">
        <v>1081709</v>
      </c>
      <c r="B19049" s="5" t="s">
        <v>10</v>
      </c>
    </row>
    <row r="19050" spans="1:2" x14ac:dyDescent="0.3">
      <c r="A19050" s="3">
        <v>736769</v>
      </c>
      <c r="B19050" s="5" t="s">
        <v>10</v>
      </c>
    </row>
    <row r="19051" spans="1:2" x14ac:dyDescent="0.3">
      <c r="A19051" s="3">
        <v>884184</v>
      </c>
      <c r="B19051" s="5" t="s">
        <v>416</v>
      </c>
    </row>
    <row r="19052" spans="1:2" x14ac:dyDescent="0.3">
      <c r="A19052" s="3">
        <v>884184</v>
      </c>
      <c r="B19052" s="5" t="s">
        <v>10</v>
      </c>
    </row>
    <row r="19053" spans="1:2" x14ac:dyDescent="0.3">
      <c r="A19053" s="3">
        <v>1022964</v>
      </c>
      <c r="B19053" s="5" t="s">
        <v>10</v>
      </c>
    </row>
    <row r="19054" spans="1:2" x14ac:dyDescent="0.3">
      <c r="A19054" s="3">
        <v>1075515</v>
      </c>
      <c r="B19054" s="5" t="s">
        <v>3926</v>
      </c>
    </row>
    <row r="19055" spans="1:2" x14ac:dyDescent="0.3">
      <c r="A19055" s="3">
        <v>1219926</v>
      </c>
      <c r="B19055" s="5" t="s">
        <v>10</v>
      </c>
    </row>
    <row r="19056" spans="1:2" x14ac:dyDescent="0.3">
      <c r="A19056" s="3">
        <v>719256</v>
      </c>
      <c r="B19056" s="5" t="s">
        <v>10</v>
      </c>
    </row>
    <row r="19057" spans="1:2" x14ac:dyDescent="0.3">
      <c r="A19057" s="3">
        <v>1007427</v>
      </c>
      <c r="B19057" s="5" t="s">
        <v>10</v>
      </c>
    </row>
    <row r="19058" spans="1:2" x14ac:dyDescent="0.3">
      <c r="A19058" s="3">
        <v>799710</v>
      </c>
      <c r="B19058" s="5" t="s">
        <v>94</v>
      </c>
    </row>
    <row r="19059" spans="1:2" x14ac:dyDescent="0.3">
      <c r="A19059" s="3">
        <v>1044648</v>
      </c>
      <c r="B19059" s="5" t="s">
        <v>540</v>
      </c>
    </row>
    <row r="19060" spans="1:2" x14ac:dyDescent="0.3">
      <c r="A19060" s="3">
        <v>1094319</v>
      </c>
      <c r="B19060" s="5" t="s">
        <v>1845</v>
      </c>
    </row>
    <row r="19061" spans="1:2" x14ac:dyDescent="0.3">
      <c r="A19061" s="3">
        <v>1063422</v>
      </c>
      <c r="B19061" s="5" t="s">
        <v>416</v>
      </c>
    </row>
    <row r="19062" spans="1:2" x14ac:dyDescent="0.3">
      <c r="A19062" s="3">
        <v>1088812</v>
      </c>
      <c r="B19062" s="5" t="s">
        <v>1845</v>
      </c>
    </row>
    <row r="19063" spans="1:2" x14ac:dyDescent="0.3">
      <c r="A19063" s="3">
        <v>923579</v>
      </c>
      <c r="B19063" s="5" t="s">
        <v>877</v>
      </c>
    </row>
    <row r="19064" spans="1:2" x14ac:dyDescent="0.3">
      <c r="A19064" s="3">
        <v>1012837</v>
      </c>
      <c r="B19064" s="5" t="s">
        <v>411</v>
      </c>
    </row>
    <row r="19065" spans="1:2" x14ac:dyDescent="0.3">
      <c r="A19065" s="3">
        <v>1018332</v>
      </c>
      <c r="B19065" s="5" t="s">
        <v>10</v>
      </c>
    </row>
    <row r="19066" spans="1:2" x14ac:dyDescent="0.3">
      <c r="A19066" s="3">
        <v>862968</v>
      </c>
      <c r="B19066" s="5" t="s">
        <v>10</v>
      </c>
    </row>
    <row r="19067" spans="1:2" x14ac:dyDescent="0.3">
      <c r="A19067" s="3">
        <v>862968</v>
      </c>
      <c r="B19067" s="5" t="s">
        <v>416</v>
      </c>
    </row>
    <row r="19068" spans="1:2" x14ac:dyDescent="0.3">
      <c r="A19068" s="3">
        <v>1004255</v>
      </c>
      <c r="B19068" s="5" t="s">
        <v>108</v>
      </c>
    </row>
    <row r="19069" spans="1:2" x14ac:dyDescent="0.3">
      <c r="A19069" s="3">
        <v>588524</v>
      </c>
      <c r="B19069" s="5" t="s">
        <v>108</v>
      </c>
    </row>
    <row r="19070" spans="1:2" x14ac:dyDescent="0.3">
      <c r="A19070" s="3">
        <v>588524</v>
      </c>
      <c r="B19070" s="5" t="s">
        <v>19760</v>
      </c>
    </row>
    <row r="19071" spans="1:2" x14ac:dyDescent="0.3">
      <c r="A19071" s="3">
        <v>1077600</v>
      </c>
      <c r="B19071" s="5" t="s">
        <v>144</v>
      </c>
    </row>
    <row r="19072" spans="1:2" x14ac:dyDescent="0.3">
      <c r="A19072" s="3">
        <v>746349</v>
      </c>
      <c r="B19072" s="5" t="s">
        <v>94</v>
      </c>
    </row>
    <row r="19073" spans="1:2" x14ac:dyDescent="0.3">
      <c r="A19073" s="3">
        <v>1202285</v>
      </c>
      <c r="B19073" s="5" t="s">
        <v>108</v>
      </c>
    </row>
    <row r="19074" spans="1:2" x14ac:dyDescent="0.3">
      <c r="A19074" s="3">
        <v>1146148</v>
      </c>
      <c r="B19074" s="5" t="s">
        <v>10</v>
      </c>
    </row>
    <row r="19075" spans="1:2" x14ac:dyDescent="0.3">
      <c r="A19075" s="3">
        <v>1157049</v>
      </c>
      <c r="B19075" s="5" t="s">
        <v>144</v>
      </c>
    </row>
    <row r="19076" spans="1:2" x14ac:dyDescent="0.3">
      <c r="A19076" s="3">
        <v>1157049</v>
      </c>
      <c r="B19076" s="5" t="s">
        <v>10</v>
      </c>
    </row>
    <row r="19077" spans="1:2" x14ac:dyDescent="0.3">
      <c r="A19077" s="3">
        <v>605542</v>
      </c>
      <c r="B19077" s="5" t="s">
        <v>1109</v>
      </c>
    </row>
    <row r="19078" spans="1:2" x14ac:dyDescent="0.3">
      <c r="A19078" s="3">
        <v>605542</v>
      </c>
      <c r="B19078" s="5" t="s">
        <v>284</v>
      </c>
    </row>
    <row r="19079" spans="1:2" x14ac:dyDescent="0.3">
      <c r="A19079" s="3">
        <v>605542</v>
      </c>
      <c r="B19079" s="5" t="s">
        <v>74</v>
      </c>
    </row>
    <row r="19080" spans="1:2" x14ac:dyDescent="0.3">
      <c r="A19080" s="3">
        <v>605542</v>
      </c>
      <c r="B19080" s="5" t="s">
        <v>956</v>
      </c>
    </row>
    <row r="19081" spans="1:2" x14ac:dyDescent="0.3">
      <c r="A19081" s="3">
        <v>605542</v>
      </c>
      <c r="B19081" s="5" t="s">
        <v>416</v>
      </c>
    </row>
    <row r="19082" spans="1:2" x14ac:dyDescent="0.3">
      <c r="A19082" s="3">
        <v>843889</v>
      </c>
      <c r="B19082" s="5" t="s">
        <v>10</v>
      </c>
    </row>
    <row r="19083" spans="1:2" x14ac:dyDescent="0.3">
      <c r="A19083" s="3">
        <v>1070830</v>
      </c>
      <c r="B19083" s="5" t="s">
        <v>8142</v>
      </c>
    </row>
    <row r="19084" spans="1:2" x14ac:dyDescent="0.3">
      <c r="A19084" s="3">
        <v>887321</v>
      </c>
      <c r="B19084" s="5" t="s">
        <v>584</v>
      </c>
    </row>
    <row r="19085" spans="1:2" x14ac:dyDescent="0.3">
      <c r="A19085" s="3">
        <v>887321</v>
      </c>
      <c r="B19085" s="5" t="s">
        <v>10</v>
      </c>
    </row>
    <row r="19086" spans="1:2" x14ac:dyDescent="0.3">
      <c r="A19086" s="3">
        <v>1160195</v>
      </c>
      <c r="B19086" s="5" t="s">
        <v>74</v>
      </c>
    </row>
    <row r="19087" spans="1:2" x14ac:dyDescent="0.3">
      <c r="A19087" s="3">
        <v>715385</v>
      </c>
      <c r="B19087" s="5" t="s">
        <v>1540</v>
      </c>
    </row>
    <row r="19088" spans="1:2" x14ac:dyDescent="0.3">
      <c r="A19088" s="3">
        <v>715385</v>
      </c>
      <c r="B19088" s="5" t="s">
        <v>108</v>
      </c>
    </row>
    <row r="19089" spans="1:2" x14ac:dyDescent="0.3">
      <c r="A19089" s="3">
        <v>715385</v>
      </c>
      <c r="B19089" s="5" t="s">
        <v>540</v>
      </c>
    </row>
    <row r="19090" spans="1:2" x14ac:dyDescent="0.3">
      <c r="A19090" s="3">
        <v>715385</v>
      </c>
      <c r="B19090" s="5" t="s">
        <v>10311</v>
      </c>
    </row>
    <row r="19091" spans="1:2" x14ac:dyDescent="0.3">
      <c r="A19091" s="3">
        <v>715385</v>
      </c>
      <c r="B19091" s="5" t="s">
        <v>584</v>
      </c>
    </row>
    <row r="19092" spans="1:2" x14ac:dyDescent="0.3">
      <c r="A19092" s="3">
        <v>1170944</v>
      </c>
      <c r="B19092" s="5" t="s">
        <v>10</v>
      </c>
    </row>
    <row r="19093" spans="1:2" x14ac:dyDescent="0.3">
      <c r="A19093" s="3">
        <v>1000569</v>
      </c>
      <c r="B19093" s="5" t="s">
        <v>1540</v>
      </c>
    </row>
    <row r="19094" spans="1:2" x14ac:dyDescent="0.3">
      <c r="A19094" s="3">
        <v>1000569</v>
      </c>
      <c r="B19094" s="5" t="s">
        <v>956</v>
      </c>
    </row>
    <row r="19095" spans="1:2" x14ac:dyDescent="0.3">
      <c r="A19095" s="3">
        <v>869641</v>
      </c>
      <c r="B19095" s="5" t="s">
        <v>10</v>
      </c>
    </row>
    <row r="19096" spans="1:2" x14ac:dyDescent="0.3">
      <c r="A19096" s="3">
        <v>1076032</v>
      </c>
      <c r="B19096" s="5" t="s">
        <v>10</v>
      </c>
    </row>
    <row r="19097" spans="1:2" x14ac:dyDescent="0.3">
      <c r="A19097" s="3">
        <v>976581</v>
      </c>
      <c r="B19097" s="5" t="s">
        <v>416</v>
      </c>
    </row>
    <row r="19098" spans="1:2" x14ac:dyDescent="0.3">
      <c r="A19098" s="3">
        <v>823598</v>
      </c>
      <c r="B19098" s="5" t="s">
        <v>411</v>
      </c>
    </row>
    <row r="19099" spans="1:2" x14ac:dyDescent="0.3">
      <c r="A19099" s="3">
        <v>823598</v>
      </c>
      <c r="B19099" s="5" t="s">
        <v>784</v>
      </c>
    </row>
    <row r="19100" spans="1:2" x14ac:dyDescent="0.3">
      <c r="A19100" s="3">
        <v>676727</v>
      </c>
      <c r="B19100" s="5" t="s">
        <v>108</v>
      </c>
    </row>
    <row r="19101" spans="1:2" x14ac:dyDescent="0.3">
      <c r="A19101" s="3">
        <v>676727</v>
      </c>
      <c r="B19101" s="5" t="s">
        <v>2847</v>
      </c>
    </row>
    <row r="19102" spans="1:2" x14ac:dyDescent="0.3">
      <c r="A19102" s="3">
        <v>676727</v>
      </c>
      <c r="B19102" s="5" t="s">
        <v>10</v>
      </c>
    </row>
    <row r="19103" spans="1:2" x14ac:dyDescent="0.3">
      <c r="A19103" s="3">
        <v>1146412</v>
      </c>
      <c r="B19103" s="5" t="s">
        <v>10</v>
      </c>
    </row>
    <row r="19104" spans="1:2" x14ac:dyDescent="0.3">
      <c r="A19104" s="3">
        <v>989473</v>
      </c>
      <c r="B19104" s="5" t="s">
        <v>10</v>
      </c>
    </row>
    <row r="19105" spans="1:2" x14ac:dyDescent="0.3">
      <c r="A19105" s="3">
        <v>739986</v>
      </c>
      <c r="B19105" s="5" t="s">
        <v>367</v>
      </c>
    </row>
    <row r="19106" spans="1:2" x14ac:dyDescent="0.3">
      <c r="A19106" s="3">
        <v>739986</v>
      </c>
      <c r="B19106" s="5" t="s">
        <v>10</v>
      </c>
    </row>
    <row r="19107" spans="1:2" x14ac:dyDescent="0.3">
      <c r="A19107" s="3">
        <v>1113278</v>
      </c>
      <c r="B19107" s="5" t="s">
        <v>10</v>
      </c>
    </row>
    <row r="19108" spans="1:2" x14ac:dyDescent="0.3">
      <c r="A19108" s="3">
        <v>1142615</v>
      </c>
      <c r="B19108" s="5" t="s">
        <v>1845</v>
      </c>
    </row>
    <row r="19109" spans="1:2" x14ac:dyDescent="0.3">
      <c r="A19109" s="3">
        <v>1145612</v>
      </c>
      <c r="B19109" s="5" t="s">
        <v>144</v>
      </c>
    </row>
    <row r="19110" spans="1:2" x14ac:dyDescent="0.3">
      <c r="A19110" s="3">
        <v>1180199</v>
      </c>
      <c r="B19110" s="5" t="s">
        <v>144</v>
      </c>
    </row>
    <row r="19111" spans="1:2" x14ac:dyDescent="0.3">
      <c r="A19111" s="3">
        <v>997086</v>
      </c>
      <c r="B19111" s="5" t="s">
        <v>144</v>
      </c>
    </row>
    <row r="19112" spans="1:2" x14ac:dyDescent="0.3">
      <c r="A19112" s="3">
        <v>986280</v>
      </c>
      <c r="B19112" s="5" t="s">
        <v>1265</v>
      </c>
    </row>
    <row r="19113" spans="1:2" x14ac:dyDescent="0.3">
      <c r="A19113" s="3">
        <v>986280</v>
      </c>
      <c r="B19113" s="5" t="s">
        <v>284</v>
      </c>
    </row>
    <row r="19114" spans="1:2" x14ac:dyDescent="0.3">
      <c r="A19114" s="3">
        <v>1165487</v>
      </c>
      <c r="B19114" s="5" t="s">
        <v>10</v>
      </c>
    </row>
    <row r="19115" spans="1:2" x14ac:dyDescent="0.3">
      <c r="A19115" s="3">
        <v>944194</v>
      </c>
      <c r="B19115" s="5" t="s">
        <v>108</v>
      </c>
    </row>
    <row r="19116" spans="1:2" x14ac:dyDescent="0.3">
      <c r="A19116" s="3">
        <v>944194</v>
      </c>
      <c r="B19116" s="5" t="s">
        <v>750</v>
      </c>
    </row>
    <row r="19117" spans="1:2" x14ac:dyDescent="0.3">
      <c r="A19117" s="3">
        <v>944194</v>
      </c>
      <c r="B19117" s="5" t="s">
        <v>416</v>
      </c>
    </row>
    <row r="19118" spans="1:2" x14ac:dyDescent="0.3">
      <c r="A19118" s="3">
        <v>1008374</v>
      </c>
      <c r="B19118" s="5" t="s">
        <v>10</v>
      </c>
    </row>
    <row r="19119" spans="1:2" x14ac:dyDescent="0.3">
      <c r="A19119" s="3">
        <v>1178556</v>
      </c>
      <c r="B19119" s="5" t="s">
        <v>1540</v>
      </c>
    </row>
    <row r="19120" spans="1:2" x14ac:dyDescent="0.3">
      <c r="A19120" s="3">
        <v>1178556</v>
      </c>
      <c r="B19120" s="5" t="s">
        <v>956</v>
      </c>
    </row>
    <row r="19121" spans="1:2" x14ac:dyDescent="0.3">
      <c r="A19121" s="3">
        <v>1146165</v>
      </c>
      <c r="B19121" s="5" t="s">
        <v>3367</v>
      </c>
    </row>
    <row r="19122" spans="1:2" x14ac:dyDescent="0.3">
      <c r="A19122" s="3">
        <v>1075519</v>
      </c>
      <c r="B19122" s="5" t="s">
        <v>10</v>
      </c>
    </row>
    <row r="19123" spans="1:2" x14ac:dyDescent="0.3">
      <c r="A19123" s="3">
        <v>961718</v>
      </c>
      <c r="B19123" s="5" t="s">
        <v>229</v>
      </c>
    </row>
    <row r="19124" spans="1:2" x14ac:dyDescent="0.3">
      <c r="A19124" s="3">
        <v>961718</v>
      </c>
      <c r="B19124" s="5" t="s">
        <v>108</v>
      </c>
    </row>
    <row r="19125" spans="1:2" x14ac:dyDescent="0.3">
      <c r="A19125" s="3">
        <v>1012652</v>
      </c>
      <c r="B19125" s="5" t="s">
        <v>144</v>
      </c>
    </row>
    <row r="19126" spans="1:2" x14ac:dyDescent="0.3">
      <c r="A19126" s="3">
        <v>982271</v>
      </c>
      <c r="B19126" s="5" t="s">
        <v>10</v>
      </c>
    </row>
    <row r="19127" spans="1:2" x14ac:dyDescent="0.3">
      <c r="A19127" s="3">
        <v>1063453</v>
      </c>
      <c r="B19127" s="5" t="s">
        <v>94</v>
      </c>
    </row>
    <row r="19128" spans="1:2" x14ac:dyDescent="0.3">
      <c r="A19128" s="3">
        <v>950253</v>
      </c>
      <c r="B19128" s="5" t="s">
        <v>94</v>
      </c>
    </row>
    <row r="19129" spans="1:2" x14ac:dyDescent="0.3">
      <c r="A19129" s="3">
        <v>1036619</v>
      </c>
      <c r="B19129" s="5" t="s">
        <v>10</v>
      </c>
    </row>
    <row r="19130" spans="1:2" x14ac:dyDescent="0.3">
      <c r="A19130" s="3">
        <v>561717</v>
      </c>
      <c r="B19130" s="5" t="s">
        <v>10</v>
      </c>
    </row>
    <row r="19131" spans="1:2" x14ac:dyDescent="0.3">
      <c r="A19131" s="3">
        <v>932430</v>
      </c>
      <c r="B19131" s="5" t="s">
        <v>10</v>
      </c>
    </row>
    <row r="19132" spans="1:2" x14ac:dyDescent="0.3">
      <c r="A19132" s="3">
        <v>1031516</v>
      </c>
      <c r="B19132" s="5" t="s">
        <v>51</v>
      </c>
    </row>
    <row r="19133" spans="1:2" x14ac:dyDescent="0.3">
      <c r="A19133" s="3">
        <v>995206</v>
      </c>
      <c r="B19133" s="5" t="s">
        <v>144</v>
      </c>
    </row>
    <row r="19134" spans="1:2" x14ac:dyDescent="0.3">
      <c r="A19134" s="3">
        <v>940241</v>
      </c>
      <c r="B19134" s="5" t="s">
        <v>432</v>
      </c>
    </row>
    <row r="19135" spans="1:2" x14ac:dyDescent="0.3">
      <c r="A19135" s="3">
        <v>940241</v>
      </c>
      <c r="B19135" s="5" t="s">
        <v>416</v>
      </c>
    </row>
    <row r="19136" spans="1:2" x14ac:dyDescent="0.3">
      <c r="A19136" s="3">
        <v>940241</v>
      </c>
      <c r="B19136" s="5" t="s">
        <v>10</v>
      </c>
    </row>
    <row r="19137" spans="1:2" x14ac:dyDescent="0.3">
      <c r="A19137" s="3">
        <v>1072567</v>
      </c>
      <c r="B19137" s="5" t="s">
        <v>51</v>
      </c>
    </row>
    <row r="19138" spans="1:2" x14ac:dyDescent="0.3">
      <c r="A19138" s="3">
        <v>1023845</v>
      </c>
      <c r="B19138" s="5" t="s">
        <v>284</v>
      </c>
    </row>
    <row r="19139" spans="1:2" x14ac:dyDescent="0.3">
      <c r="A19139" s="3">
        <v>1023845</v>
      </c>
      <c r="B19139" s="5" t="s">
        <v>2847</v>
      </c>
    </row>
    <row r="19140" spans="1:2" x14ac:dyDescent="0.3">
      <c r="A19140" s="3">
        <v>787781</v>
      </c>
      <c r="B19140" s="5" t="s">
        <v>10</v>
      </c>
    </row>
    <row r="19141" spans="1:2" x14ac:dyDescent="0.3">
      <c r="A19141" s="3">
        <v>1072371</v>
      </c>
      <c r="B19141" s="5" t="s">
        <v>10</v>
      </c>
    </row>
    <row r="19142" spans="1:2" x14ac:dyDescent="0.3">
      <c r="A19142" s="3">
        <v>1072371</v>
      </c>
      <c r="B19142" s="5" t="s">
        <v>416</v>
      </c>
    </row>
    <row r="19143" spans="1:2" x14ac:dyDescent="0.3">
      <c r="A19143" s="3">
        <v>1115191</v>
      </c>
      <c r="B19143" s="5" t="s">
        <v>10</v>
      </c>
    </row>
    <row r="19144" spans="1:2" x14ac:dyDescent="0.3">
      <c r="A19144" s="3">
        <v>1174725</v>
      </c>
      <c r="B19144" s="5" t="s">
        <v>284</v>
      </c>
    </row>
    <row r="19145" spans="1:2" x14ac:dyDescent="0.3">
      <c r="A19145" s="3">
        <v>1058620</v>
      </c>
      <c r="B19145" s="5" t="s">
        <v>10</v>
      </c>
    </row>
    <row r="19146" spans="1:2" x14ac:dyDescent="0.3">
      <c r="A19146" s="3">
        <v>1069193</v>
      </c>
      <c r="B19146" s="5" t="s">
        <v>108</v>
      </c>
    </row>
    <row r="19147" spans="1:2" x14ac:dyDescent="0.3">
      <c r="A19147" s="3">
        <v>1069193</v>
      </c>
      <c r="B19147" s="5" t="s">
        <v>284</v>
      </c>
    </row>
    <row r="19148" spans="1:2" x14ac:dyDescent="0.3">
      <c r="A19148" s="3">
        <v>1069193</v>
      </c>
      <c r="B19148" s="5" t="s">
        <v>13732</v>
      </c>
    </row>
    <row r="19149" spans="1:2" x14ac:dyDescent="0.3">
      <c r="A19149" s="3">
        <v>1069193</v>
      </c>
      <c r="B19149" s="5" t="s">
        <v>17985</v>
      </c>
    </row>
    <row r="19150" spans="1:2" x14ac:dyDescent="0.3">
      <c r="A19150" s="3">
        <v>843394</v>
      </c>
      <c r="B19150" s="5" t="s">
        <v>108</v>
      </c>
    </row>
    <row r="19151" spans="1:2" x14ac:dyDescent="0.3">
      <c r="A19151" s="3">
        <v>843394</v>
      </c>
      <c r="B19151" s="5" t="s">
        <v>10</v>
      </c>
    </row>
    <row r="19152" spans="1:2" x14ac:dyDescent="0.3">
      <c r="A19152" s="3">
        <v>1128719</v>
      </c>
      <c r="B19152" s="5" t="s">
        <v>10</v>
      </c>
    </row>
    <row r="19153" spans="1:2" x14ac:dyDescent="0.3">
      <c r="A19153" s="3">
        <v>895549</v>
      </c>
      <c r="B19153" s="5" t="s">
        <v>584</v>
      </c>
    </row>
    <row r="19154" spans="1:2" x14ac:dyDescent="0.3">
      <c r="A19154" s="3">
        <v>895549</v>
      </c>
      <c r="B19154" s="5" t="s">
        <v>10</v>
      </c>
    </row>
    <row r="19155" spans="1:2" x14ac:dyDescent="0.3">
      <c r="A19155" s="3">
        <v>937101</v>
      </c>
      <c r="B19155" s="5" t="s">
        <v>1144</v>
      </c>
    </row>
    <row r="19156" spans="1:2" x14ac:dyDescent="0.3">
      <c r="A19156" s="3">
        <v>1140692</v>
      </c>
      <c r="B19156" s="5" t="s">
        <v>10</v>
      </c>
    </row>
    <row r="19157" spans="1:2" x14ac:dyDescent="0.3">
      <c r="A19157" s="3">
        <v>844417</v>
      </c>
      <c r="B19157" s="5" t="s">
        <v>108</v>
      </c>
    </row>
    <row r="19158" spans="1:2" x14ac:dyDescent="0.3">
      <c r="A19158" s="3">
        <v>844417</v>
      </c>
      <c r="B19158" s="5" t="s">
        <v>2847</v>
      </c>
    </row>
    <row r="19159" spans="1:2" x14ac:dyDescent="0.3">
      <c r="A19159" s="3">
        <v>844417</v>
      </c>
      <c r="B19159" s="5" t="s">
        <v>51</v>
      </c>
    </row>
    <row r="19160" spans="1:2" x14ac:dyDescent="0.3">
      <c r="A19160" s="3">
        <v>844417</v>
      </c>
      <c r="B19160" s="5" t="s">
        <v>10</v>
      </c>
    </row>
    <row r="19161" spans="1:2" x14ac:dyDescent="0.3">
      <c r="A19161" s="3">
        <v>691422</v>
      </c>
      <c r="B19161" s="5" t="s">
        <v>10</v>
      </c>
    </row>
    <row r="19162" spans="1:2" x14ac:dyDescent="0.3">
      <c r="A19162" s="3">
        <v>787761</v>
      </c>
      <c r="B19162" s="5" t="s">
        <v>10</v>
      </c>
    </row>
    <row r="19163" spans="1:2" x14ac:dyDescent="0.3">
      <c r="A19163" s="3">
        <v>647250</v>
      </c>
      <c r="B19163" s="5" t="s">
        <v>10</v>
      </c>
    </row>
    <row r="19164" spans="1:2" x14ac:dyDescent="0.3">
      <c r="A19164" s="3">
        <v>1052433</v>
      </c>
      <c r="B19164" s="5" t="s">
        <v>94</v>
      </c>
    </row>
    <row r="19165" spans="1:2" x14ac:dyDescent="0.3">
      <c r="A19165" s="3">
        <v>830896</v>
      </c>
      <c r="B19165" s="5" t="s">
        <v>367</v>
      </c>
    </row>
    <row r="19166" spans="1:2" x14ac:dyDescent="0.3">
      <c r="A19166" s="3">
        <v>830896</v>
      </c>
      <c r="B19166" s="5" t="s">
        <v>10</v>
      </c>
    </row>
    <row r="19167" spans="1:2" x14ac:dyDescent="0.3">
      <c r="A19167" s="3">
        <v>759584</v>
      </c>
      <c r="B19167" s="5" t="s">
        <v>432</v>
      </c>
    </row>
    <row r="19168" spans="1:2" x14ac:dyDescent="0.3">
      <c r="A19168" s="3">
        <v>759584</v>
      </c>
      <c r="B19168" s="5" t="s">
        <v>416</v>
      </c>
    </row>
    <row r="19169" spans="1:2" x14ac:dyDescent="0.3">
      <c r="A19169" s="3">
        <v>759584</v>
      </c>
      <c r="B19169" s="5" t="s">
        <v>10</v>
      </c>
    </row>
    <row r="19170" spans="1:2" x14ac:dyDescent="0.3">
      <c r="A19170" s="3">
        <v>915403</v>
      </c>
      <c r="B19170" s="5" t="s">
        <v>144</v>
      </c>
    </row>
    <row r="19171" spans="1:2" x14ac:dyDescent="0.3">
      <c r="A19171" s="3">
        <v>1121956</v>
      </c>
      <c r="B19171" s="5" t="s">
        <v>1540</v>
      </c>
    </row>
    <row r="19172" spans="1:2" x14ac:dyDescent="0.3">
      <c r="A19172" s="3">
        <v>1121956</v>
      </c>
      <c r="B19172" s="5" t="s">
        <v>1905</v>
      </c>
    </row>
    <row r="19173" spans="1:2" x14ac:dyDescent="0.3">
      <c r="A19173" s="3">
        <v>1121956</v>
      </c>
      <c r="B19173" s="5" t="s">
        <v>108</v>
      </c>
    </row>
    <row r="19174" spans="1:2" x14ac:dyDescent="0.3">
      <c r="A19174" s="3">
        <v>1121956</v>
      </c>
      <c r="B19174" s="5" t="s">
        <v>2138</v>
      </c>
    </row>
    <row r="19175" spans="1:2" x14ac:dyDescent="0.3">
      <c r="A19175" s="3">
        <v>1121956</v>
      </c>
      <c r="B19175" s="5" t="s">
        <v>10</v>
      </c>
    </row>
    <row r="19176" spans="1:2" x14ac:dyDescent="0.3">
      <c r="A19176" s="3">
        <v>1135704</v>
      </c>
      <c r="B19176" s="5" t="s">
        <v>3926</v>
      </c>
    </row>
    <row r="19177" spans="1:2" x14ac:dyDescent="0.3">
      <c r="A19177" s="3">
        <v>1070777</v>
      </c>
      <c r="B19177" s="5" t="s">
        <v>10</v>
      </c>
    </row>
    <row r="19178" spans="1:2" x14ac:dyDescent="0.3">
      <c r="A19178" s="3">
        <v>1114205</v>
      </c>
      <c r="B19178" s="5" t="s">
        <v>144</v>
      </c>
    </row>
    <row r="19179" spans="1:2" x14ac:dyDescent="0.3">
      <c r="A19179" s="3">
        <v>970284</v>
      </c>
      <c r="B19179" s="5" t="s">
        <v>10</v>
      </c>
    </row>
    <row r="19180" spans="1:2" x14ac:dyDescent="0.3">
      <c r="A19180" s="3">
        <v>1142780</v>
      </c>
      <c r="B19180" s="5" t="s">
        <v>432</v>
      </c>
    </row>
    <row r="19181" spans="1:2" x14ac:dyDescent="0.3">
      <c r="A19181" s="3">
        <v>1142780</v>
      </c>
      <c r="B19181" s="5" t="s">
        <v>10</v>
      </c>
    </row>
    <row r="19182" spans="1:2" x14ac:dyDescent="0.3">
      <c r="A19182" s="3">
        <v>996347</v>
      </c>
      <c r="B19182" s="5" t="s">
        <v>10</v>
      </c>
    </row>
    <row r="19183" spans="1:2" x14ac:dyDescent="0.3">
      <c r="A19183" s="3">
        <v>1165223</v>
      </c>
      <c r="B19183" s="5" t="s">
        <v>10</v>
      </c>
    </row>
    <row r="19184" spans="1:2" x14ac:dyDescent="0.3">
      <c r="A19184" s="3">
        <v>1079201</v>
      </c>
      <c r="B19184" s="5" t="s">
        <v>1109</v>
      </c>
    </row>
    <row r="19185" spans="1:2" x14ac:dyDescent="0.3">
      <c r="A19185" s="3">
        <v>703451</v>
      </c>
      <c r="B19185" s="5" t="s">
        <v>10</v>
      </c>
    </row>
    <row r="19186" spans="1:2" x14ac:dyDescent="0.3">
      <c r="A19186" s="3">
        <v>800301</v>
      </c>
      <c r="B19186" s="5" t="s">
        <v>108</v>
      </c>
    </row>
    <row r="19187" spans="1:2" x14ac:dyDescent="0.3">
      <c r="A19187" s="3">
        <v>800301</v>
      </c>
      <c r="B19187" s="5" t="s">
        <v>416</v>
      </c>
    </row>
    <row r="19188" spans="1:2" x14ac:dyDescent="0.3">
      <c r="A19188" s="3">
        <v>1073413</v>
      </c>
      <c r="B19188" s="5" t="s">
        <v>51</v>
      </c>
    </row>
    <row r="19189" spans="1:2" x14ac:dyDescent="0.3">
      <c r="A19189" s="3">
        <v>1014629</v>
      </c>
      <c r="B19189" s="5" t="s">
        <v>1845</v>
      </c>
    </row>
    <row r="19190" spans="1:2" x14ac:dyDescent="0.3">
      <c r="A19190" s="3">
        <v>977506</v>
      </c>
      <c r="B19190" s="5" t="s">
        <v>108</v>
      </c>
    </row>
    <row r="19191" spans="1:2" x14ac:dyDescent="0.3">
      <c r="A19191" s="3">
        <v>1048522</v>
      </c>
      <c r="B19191" s="5" t="s">
        <v>10</v>
      </c>
    </row>
    <row r="19192" spans="1:2" x14ac:dyDescent="0.3">
      <c r="A19192" s="3">
        <v>1225482</v>
      </c>
      <c r="B19192" s="5" t="s">
        <v>94</v>
      </c>
    </row>
    <row r="19193" spans="1:2" x14ac:dyDescent="0.3">
      <c r="A19193" s="3">
        <v>1078023</v>
      </c>
      <c r="B19193" s="5" t="s">
        <v>411</v>
      </c>
    </row>
    <row r="19194" spans="1:2" x14ac:dyDescent="0.3">
      <c r="A19194" s="3">
        <v>1242196</v>
      </c>
      <c r="B19194" s="5" t="s">
        <v>74</v>
      </c>
    </row>
    <row r="19195" spans="1:2" x14ac:dyDescent="0.3">
      <c r="A19195" s="3">
        <v>1068452</v>
      </c>
      <c r="B19195" s="5" t="s">
        <v>595</v>
      </c>
    </row>
    <row r="19196" spans="1:2" x14ac:dyDescent="0.3">
      <c r="A19196" s="3">
        <v>1140056</v>
      </c>
      <c r="B19196" s="5" t="s">
        <v>108</v>
      </c>
    </row>
    <row r="19197" spans="1:2" x14ac:dyDescent="0.3">
      <c r="A19197" s="3">
        <v>1103856</v>
      </c>
      <c r="B19197" s="5" t="s">
        <v>3926</v>
      </c>
    </row>
    <row r="19198" spans="1:2" x14ac:dyDescent="0.3">
      <c r="A19198" s="3">
        <v>1066298</v>
      </c>
      <c r="B19198" s="5" t="s">
        <v>411</v>
      </c>
    </row>
    <row r="19199" spans="1:2" x14ac:dyDescent="0.3">
      <c r="A19199" s="3">
        <v>1066298</v>
      </c>
      <c r="B19199" s="5" t="s">
        <v>784</v>
      </c>
    </row>
    <row r="19200" spans="1:2" x14ac:dyDescent="0.3">
      <c r="A19200" s="3">
        <v>1006947</v>
      </c>
      <c r="B19200" s="5" t="s">
        <v>10</v>
      </c>
    </row>
    <row r="19201" spans="1:2" x14ac:dyDescent="0.3">
      <c r="A19201" s="3">
        <v>720557</v>
      </c>
      <c r="B19201" s="5" t="s">
        <v>2886</v>
      </c>
    </row>
    <row r="19202" spans="1:2" x14ac:dyDescent="0.3">
      <c r="A19202" s="3">
        <v>720557</v>
      </c>
      <c r="B19202" s="5" t="s">
        <v>595</v>
      </c>
    </row>
    <row r="19203" spans="1:2" x14ac:dyDescent="0.3">
      <c r="A19203" s="3">
        <v>720557</v>
      </c>
      <c r="B19203" s="5" t="s">
        <v>877</v>
      </c>
    </row>
    <row r="19204" spans="1:2" x14ac:dyDescent="0.3">
      <c r="A19204" s="3">
        <v>720557</v>
      </c>
      <c r="B19204" s="5" t="s">
        <v>880</v>
      </c>
    </row>
    <row r="19205" spans="1:2" x14ac:dyDescent="0.3">
      <c r="A19205" s="3">
        <v>829361</v>
      </c>
      <c r="B19205" s="5" t="s">
        <v>19768</v>
      </c>
    </row>
    <row r="19206" spans="1:2" x14ac:dyDescent="0.3">
      <c r="A19206" s="3">
        <v>829361</v>
      </c>
      <c r="B19206" s="5" t="s">
        <v>108</v>
      </c>
    </row>
    <row r="19207" spans="1:2" x14ac:dyDescent="0.3">
      <c r="A19207" s="3">
        <v>829361</v>
      </c>
      <c r="B19207" s="5" t="s">
        <v>883</v>
      </c>
    </row>
    <row r="19208" spans="1:2" x14ac:dyDescent="0.3">
      <c r="A19208" s="3">
        <v>829361</v>
      </c>
      <c r="B19208" s="5" t="s">
        <v>19798</v>
      </c>
    </row>
    <row r="19209" spans="1:2" x14ac:dyDescent="0.3">
      <c r="A19209" s="3">
        <v>829361</v>
      </c>
      <c r="B19209" s="5" t="s">
        <v>19760</v>
      </c>
    </row>
    <row r="19210" spans="1:2" x14ac:dyDescent="0.3">
      <c r="A19210" s="3">
        <v>829361</v>
      </c>
      <c r="B19210" s="5" t="s">
        <v>12578</v>
      </c>
    </row>
    <row r="19211" spans="1:2" x14ac:dyDescent="0.3">
      <c r="A19211" s="3">
        <v>872954</v>
      </c>
      <c r="B19211" s="5" t="s">
        <v>10</v>
      </c>
    </row>
    <row r="19212" spans="1:2" x14ac:dyDescent="0.3">
      <c r="A19212" s="3">
        <v>859235</v>
      </c>
      <c r="B19212" s="5" t="s">
        <v>108</v>
      </c>
    </row>
    <row r="19213" spans="1:2" x14ac:dyDescent="0.3">
      <c r="A19213" s="3">
        <v>859235</v>
      </c>
      <c r="B19213" s="5" t="s">
        <v>416</v>
      </c>
    </row>
    <row r="19214" spans="1:2" x14ac:dyDescent="0.3">
      <c r="A19214" s="3">
        <v>859235</v>
      </c>
      <c r="B19214" s="5" t="s">
        <v>10</v>
      </c>
    </row>
    <row r="19215" spans="1:2" x14ac:dyDescent="0.3">
      <c r="A19215" s="3">
        <v>1146147</v>
      </c>
      <c r="B19215" s="5" t="s">
        <v>10</v>
      </c>
    </row>
    <row r="19216" spans="1:2" x14ac:dyDescent="0.3">
      <c r="A19216" s="3">
        <v>878375</v>
      </c>
      <c r="B19216" s="5" t="s">
        <v>10</v>
      </c>
    </row>
    <row r="19217" spans="1:2" x14ac:dyDescent="0.3">
      <c r="A19217" s="3">
        <v>1113448</v>
      </c>
      <c r="B19217" s="5" t="s">
        <v>1109</v>
      </c>
    </row>
    <row r="19218" spans="1:2" x14ac:dyDescent="0.3">
      <c r="A19218" s="3">
        <v>1113448</v>
      </c>
      <c r="B19218" s="5" t="s">
        <v>750</v>
      </c>
    </row>
    <row r="19219" spans="1:2" x14ac:dyDescent="0.3">
      <c r="A19219" s="3">
        <v>917007</v>
      </c>
      <c r="B19219" s="5" t="s">
        <v>10</v>
      </c>
    </row>
    <row r="19220" spans="1:2" x14ac:dyDescent="0.3">
      <c r="A19220" s="3">
        <v>828899</v>
      </c>
      <c r="B19220" s="5" t="s">
        <v>10</v>
      </c>
    </row>
    <row r="19221" spans="1:2" x14ac:dyDescent="0.3">
      <c r="A19221" s="3">
        <v>746524</v>
      </c>
      <c r="B19221" s="5" t="s">
        <v>10</v>
      </c>
    </row>
    <row r="19222" spans="1:2" x14ac:dyDescent="0.3">
      <c r="A19222" s="3">
        <v>1029880</v>
      </c>
      <c r="B19222" s="5" t="s">
        <v>1109</v>
      </c>
    </row>
    <row r="19223" spans="1:2" x14ac:dyDescent="0.3">
      <c r="A19223" s="3">
        <v>1020662</v>
      </c>
      <c r="B19223" s="5" t="s">
        <v>10</v>
      </c>
    </row>
    <row r="19224" spans="1:2" x14ac:dyDescent="0.3">
      <c r="A19224" s="3">
        <v>1035806</v>
      </c>
      <c r="B19224" s="5" t="s">
        <v>432</v>
      </c>
    </row>
    <row r="19225" spans="1:2" x14ac:dyDescent="0.3">
      <c r="A19225" s="3">
        <v>1035806</v>
      </c>
      <c r="B19225" s="5" t="s">
        <v>10</v>
      </c>
    </row>
    <row r="19226" spans="1:2" x14ac:dyDescent="0.3">
      <c r="A19226" s="3">
        <v>1217455</v>
      </c>
      <c r="B19226" s="5" t="s">
        <v>108</v>
      </c>
    </row>
    <row r="19227" spans="1:2" x14ac:dyDescent="0.3">
      <c r="A19227" s="3">
        <v>1153366</v>
      </c>
      <c r="B19227" s="5" t="s">
        <v>13732</v>
      </c>
    </row>
    <row r="19228" spans="1:2" x14ac:dyDescent="0.3">
      <c r="A19228" s="3">
        <v>1101799</v>
      </c>
      <c r="B19228" s="5" t="s">
        <v>74</v>
      </c>
    </row>
    <row r="19229" spans="1:2" x14ac:dyDescent="0.3">
      <c r="A19229" s="3">
        <v>1023962</v>
      </c>
      <c r="B19229" s="5" t="s">
        <v>540</v>
      </c>
    </row>
    <row r="19230" spans="1:2" x14ac:dyDescent="0.3">
      <c r="A19230" s="3">
        <v>1023962</v>
      </c>
      <c r="B19230" s="5" t="s">
        <v>584</v>
      </c>
    </row>
    <row r="19231" spans="1:2" x14ac:dyDescent="0.3">
      <c r="A19231" s="3">
        <v>502345</v>
      </c>
      <c r="B19231" s="5" t="s">
        <v>367</v>
      </c>
    </row>
    <row r="19232" spans="1:2" x14ac:dyDescent="0.3">
      <c r="A19232" s="3">
        <v>1127936</v>
      </c>
      <c r="B19232" s="5" t="s">
        <v>1311</v>
      </c>
    </row>
    <row r="19233" spans="1:2" x14ac:dyDescent="0.3">
      <c r="A19233" s="3">
        <v>1127936</v>
      </c>
      <c r="B19233" s="5" t="s">
        <v>432</v>
      </c>
    </row>
    <row r="19234" spans="1:2" x14ac:dyDescent="0.3">
      <c r="A19234" s="3">
        <v>1127936</v>
      </c>
      <c r="B19234" s="5" t="s">
        <v>108</v>
      </c>
    </row>
    <row r="19235" spans="1:2" x14ac:dyDescent="0.3">
      <c r="A19235" s="3">
        <v>1127936</v>
      </c>
      <c r="B19235" s="5" t="s">
        <v>10</v>
      </c>
    </row>
    <row r="19236" spans="1:2" x14ac:dyDescent="0.3">
      <c r="A19236" s="3">
        <v>824016</v>
      </c>
      <c r="B19236" s="5" t="s">
        <v>1540</v>
      </c>
    </row>
    <row r="19237" spans="1:2" x14ac:dyDescent="0.3">
      <c r="A19237" s="3">
        <v>824016</v>
      </c>
      <c r="B19237" s="5" t="s">
        <v>108</v>
      </c>
    </row>
    <row r="19238" spans="1:2" x14ac:dyDescent="0.3">
      <c r="A19238" s="3">
        <v>824016</v>
      </c>
      <c r="B19238" s="5" t="s">
        <v>540</v>
      </c>
    </row>
    <row r="19239" spans="1:2" x14ac:dyDescent="0.3">
      <c r="A19239" s="3">
        <v>824016</v>
      </c>
      <c r="B19239" s="5" t="s">
        <v>2138</v>
      </c>
    </row>
    <row r="19240" spans="1:2" x14ac:dyDescent="0.3">
      <c r="A19240" s="3">
        <v>824016</v>
      </c>
      <c r="B19240" s="5" t="s">
        <v>584</v>
      </c>
    </row>
    <row r="19241" spans="1:2" x14ac:dyDescent="0.3">
      <c r="A19241" s="3">
        <v>1001026</v>
      </c>
      <c r="B19241" s="5" t="s">
        <v>1540</v>
      </c>
    </row>
    <row r="19242" spans="1:2" x14ac:dyDescent="0.3">
      <c r="A19242" s="3">
        <v>1001026</v>
      </c>
      <c r="B19242" s="5" t="s">
        <v>108</v>
      </c>
    </row>
    <row r="19243" spans="1:2" x14ac:dyDescent="0.3">
      <c r="A19243" s="3">
        <v>776098</v>
      </c>
      <c r="B19243" s="5" t="s">
        <v>10</v>
      </c>
    </row>
    <row r="19244" spans="1:2" x14ac:dyDescent="0.3">
      <c r="A19244" s="3">
        <v>942199</v>
      </c>
      <c r="B19244" s="5" t="s">
        <v>432</v>
      </c>
    </row>
    <row r="19245" spans="1:2" x14ac:dyDescent="0.3">
      <c r="A19245" s="3">
        <v>1131755</v>
      </c>
      <c r="B19245" s="5" t="s">
        <v>10</v>
      </c>
    </row>
    <row r="19246" spans="1:2" x14ac:dyDescent="0.3">
      <c r="A19246" s="3">
        <v>1058696</v>
      </c>
      <c r="B19246" s="5" t="s">
        <v>74</v>
      </c>
    </row>
    <row r="19247" spans="1:2" x14ac:dyDescent="0.3">
      <c r="A19247" s="3">
        <v>1058696</v>
      </c>
      <c r="B19247" s="5" t="s">
        <v>10</v>
      </c>
    </row>
    <row r="19248" spans="1:2" x14ac:dyDescent="0.3">
      <c r="A19248" s="3">
        <v>1223142</v>
      </c>
      <c r="B19248" s="5" t="s">
        <v>94</v>
      </c>
    </row>
    <row r="19249" spans="1:2" x14ac:dyDescent="0.3">
      <c r="A19249" s="3">
        <v>997776</v>
      </c>
      <c r="B19249" s="5" t="s">
        <v>10</v>
      </c>
    </row>
    <row r="19250" spans="1:2" x14ac:dyDescent="0.3">
      <c r="A19250" s="3">
        <v>1118203</v>
      </c>
      <c r="B19250" s="5" t="s">
        <v>10</v>
      </c>
    </row>
    <row r="19251" spans="1:2" x14ac:dyDescent="0.3">
      <c r="A19251" s="3">
        <v>949229</v>
      </c>
      <c r="B19251" s="5" t="s">
        <v>595</v>
      </c>
    </row>
    <row r="19252" spans="1:2" x14ac:dyDescent="0.3">
      <c r="A19252" s="3">
        <v>1189198</v>
      </c>
      <c r="B19252" s="5" t="s">
        <v>416</v>
      </c>
    </row>
    <row r="19253" spans="1:2" x14ac:dyDescent="0.3">
      <c r="A19253" s="3">
        <v>1189198</v>
      </c>
      <c r="B19253" s="5" t="s">
        <v>10</v>
      </c>
    </row>
    <row r="19254" spans="1:2" x14ac:dyDescent="0.3">
      <c r="A19254" s="3">
        <v>1027159</v>
      </c>
      <c r="B19254" s="5" t="s">
        <v>144</v>
      </c>
    </row>
    <row r="19255" spans="1:2" x14ac:dyDescent="0.3">
      <c r="A19255" s="3">
        <v>1157132</v>
      </c>
      <c r="B19255" s="5" t="s">
        <v>1540</v>
      </c>
    </row>
    <row r="19256" spans="1:2" x14ac:dyDescent="0.3">
      <c r="A19256" s="3">
        <v>1157132</v>
      </c>
      <c r="B19256" s="5" t="s">
        <v>108</v>
      </c>
    </row>
    <row r="19257" spans="1:2" x14ac:dyDescent="0.3">
      <c r="A19257" s="3">
        <v>1157132</v>
      </c>
      <c r="B19257" s="5" t="s">
        <v>956</v>
      </c>
    </row>
    <row r="19258" spans="1:2" x14ac:dyDescent="0.3">
      <c r="A19258" s="3">
        <v>1108958</v>
      </c>
      <c r="B19258" s="5" t="s">
        <v>51</v>
      </c>
    </row>
    <row r="19259" spans="1:2" x14ac:dyDescent="0.3">
      <c r="A19259" s="3">
        <v>1033774</v>
      </c>
      <c r="B19259" s="5" t="s">
        <v>877</v>
      </c>
    </row>
    <row r="19260" spans="1:2" x14ac:dyDescent="0.3">
      <c r="A19260" s="3">
        <v>1095873</v>
      </c>
      <c r="B19260" s="5" t="s">
        <v>1540</v>
      </c>
    </row>
    <row r="19261" spans="1:2" x14ac:dyDescent="0.3">
      <c r="A19261" s="3">
        <v>1095873</v>
      </c>
      <c r="B19261" s="5" t="s">
        <v>108</v>
      </c>
    </row>
    <row r="19262" spans="1:2" x14ac:dyDescent="0.3">
      <c r="A19262" s="3">
        <v>1184773</v>
      </c>
      <c r="B19262" s="5" t="s">
        <v>108</v>
      </c>
    </row>
    <row r="19263" spans="1:2" x14ac:dyDescent="0.3">
      <c r="A19263" s="3">
        <v>1184773</v>
      </c>
      <c r="B19263" s="5" t="s">
        <v>584</v>
      </c>
    </row>
    <row r="19264" spans="1:2" x14ac:dyDescent="0.3">
      <c r="A19264" s="3">
        <v>1184773</v>
      </c>
      <c r="B19264" s="5" t="s">
        <v>10</v>
      </c>
    </row>
    <row r="19265" spans="1:2" x14ac:dyDescent="0.3">
      <c r="A19265" s="3">
        <v>1104102</v>
      </c>
      <c r="B19265" s="5" t="s">
        <v>432</v>
      </c>
    </row>
    <row r="19266" spans="1:2" x14ac:dyDescent="0.3">
      <c r="A19266" s="3">
        <v>1104102</v>
      </c>
      <c r="B19266" s="5" t="s">
        <v>10</v>
      </c>
    </row>
    <row r="19267" spans="1:2" x14ac:dyDescent="0.3">
      <c r="A19267" s="3">
        <v>1157991</v>
      </c>
      <c r="B19267" s="5" t="s">
        <v>3926</v>
      </c>
    </row>
    <row r="19268" spans="1:2" x14ac:dyDescent="0.3">
      <c r="A19268" s="3">
        <v>1136736</v>
      </c>
      <c r="B19268" s="5" t="s">
        <v>595</v>
      </c>
    </row>
    <row r="19269" spans="1:2" x14ac:dyDescent="0.3">
      <c r="A19269" s="3">
        <v>1207413</v>
      </c>
      <c r="B19269" s="5" t="s">
        <v>540</v>
      </c>
    </row>
    <row r="19270" spans="1:2" x14ac:dyDescent="0.3">
      <c r="A19270" s="3">
        <v>1024541</v>
      </c>
      <c r="B19270" s="5" t="s">
        <v>51</v>
      </c>
    </row>
    <row r="19271" spans="1:2" x14ac:dyDescent="0.3">
      <c r="A19271" s="3">
        <v>1037348</v>
      </c>
      <c r="B19271" s="5" t="s">
        <v>144</v>
      </c>
    </row>
    <row r="19272" spans="1:2" x14ac:dyDescent="0.3">
      <c r="A19272" s="3">
        <v>913001</v>
      </c>
      <c r="B19272" s="5" t="s">
        <v>144</v>
      </c>
    </row>
    <row r="19273" spans="1:2" x14ac:dyDescent="0.3">
      <c r="A19273" s="3">
        <v>1189798</v>
      </c>
      <c r="B19273" s="5" t="s">
        <v>10</v>
      </c>
    </row>
    <row r="19274" spans="1:2" x14ac:dyDescent="0.3">
      <c r="A19274" s="3">
        <v>936952</v>
      </c>
      <c r="B19274" s="5" t="s">
        <v>10</v>
      </c>
    </row>
    <row r="19275" spans="1:2" x14ac:dyDescent="0.3">
      <c r="A19275" s="3">
        <v>1057873</v>
      </c>
      <c r="B19275" s="5" t="s">
        <v>144</v>
      </c>
    </row>
    <row r="19276" spans="1:2" x14ac:dyDescent="0.3">
      <c r="A19276" s="3">
        <v>986054</v>
      </c>
      <c r="B19276" s="5" t="s">
        <v>10</v>
      </c>
    </row>
    <row r="19277" spans="1:2" x14ac:dyDescent="0.3">
      <c r="A19277" s="3">
        <v>988762</v>
      </c>
      <c r="B19277" s="5" t="s">
        <v>108</v>
      </c>
    </row>
    <row r="19278" spans="1:2" x14ac:dyDescent="0.3">
      <c r="A19278" s="3">
        <v>714889</v>
      </c>
      <c r="B19278" s="5" t="s">
        <v>1036</v>
      </c>
    </row>
    <row r="19279" spans="1:2" x14ac:dyDescent="0.3">
      <c r="A19279" s="3">
        <v>714889</v>
      </c>
      <c r="B19279" s="5" t="s">
        <v>84</v>
      </c>
    </row>
    <row r="19280" spans="1:2" x14ac:dyDescent="0.3">
      <c r="A19280" s="3">
        <v>714889</v>
      </c>
      <c r="B19280" s="5" t="s">
        <v>3743</v>
      </c>
    </row>
    <row r="19281" spans="1:2" x14ac:dyDescent="0.3">
      <c r="A19281" s="3">
        <v>714889</v>
      </c>
      <c r="B19281" s="5" t="s">
        <v>19760</v>
      </c>
    </row>
    <row r="19282" spans="1:2" x14ac:dyDescent="0.3">
      <c r="A19282" s="3">
        <v>1146143</v>
      </c>
      <c r="B19282" s="5" t="s">
        <v>10</v>
      </c>
    </row>
    <row r="19283" spans="1:2" x14ac:dyDescent="0.3">
      <c r="A19283" s="3">
        <v>1115377</v>
      </c>
      <c r="B19283" s="5" t="s">
        <v>1109</v>
      </c>
    </row>
    <row r="19284" spans="1:2" x14ac:dyDescent="0.3">
      <c r="A19284" s="3">
        <v>1099639</v>
      </c>
      <c r="B19284" s="5" t="s">
        <v>94</v>
      </c>
    </row>
    <row r="19285" spans="1:2" x14ac:dyDescent="0.3">
      <c r="A19285" s="3">
        <v>1017438</v>
      </c>
      <c r="B19285" s="5" t="s">
        <v>51</v>
      </c>
    </row>
    <row r="19286" spans="1:2" x14ac:dyDescent="0.3">
      <c r="A19286" s="3">
        <v>1121116</v>
      </c>
      <c r="B19286" s="5" t="s">
        <v>10</v>
      </c>
    </row>
    <row r="19287" spans="1:2" x14ac:dyDescent="0.3">
      <c r="A19287" s="3">
        <v>675531</v>
      </c>
      <c r="B19287" s="5" t="s">
        <v>10</v>
      </c>
    </row>
    <row r="19288" spans="1:2" x14ac:dyDescent="0.3">
      <c r="A19288" s="3">
        <v>1138891</v>
      </c>
      <c r="B19288" s="5" t="s">
        <v>3367</v>
      </c>
    </row>
    <row r="19289" spans="1:2" x14ac:dyDescent="0.3">
      <c r="A19289" s="3">
        <v>507250</v>
      </c>
      <c r="B19289" s="5" t="s">
        <v>416</v>
      </c>
    </row>
    <row r="19290" spans="1:2" x14ac:dyDescent="0.3">
      <c r="A19290" s="3">
        <v>1203484</v>
      </c>
      <c r="B19290" s="5" t="s">
        <v>3367</v>
      </c>
    </row>
    <row r="19291" spans="1:2" x14ac:dyDescent="0.3">
      <c r="A19291" s="3">
        <v>1081291</v>
      </c>
      <c r="B19291" s="5" t="s">
        <v>284</v>
      </c>
    </row>
    <row r="19292" spans="1:2" x14ac:dyDescent="0.3">
      <c r="A19292" s="3">
        <v>1081291</v>
      </c>
      <c r="B19292" s="5" t="s">
        <v>19768</v>
      </c>
    </row>
    <row r="19293" spans="1:2" x14ac:dyDescent="0.3">
      <c r="A19293" s="3">
        <v>1032666</v>
      </c>
      <c r="B19293" s="5" t="s">
        <v>10</v>
      </c>
    </row>
    <row r="19294" spans="1:2" x14ac:dyDescent="0.3">
      <c r="A19294" s="3">
        <v>813726</v>
      </c>
      <c r="B19294" s="5" t="s">
        <v>10</v>
      </c>
    </row>
    <row r="19295" spans="1:2" x14ac:dyDescent="0.3">
      <c r="A19295" s="3">
        <v>1000572</v>
      </c>
      <c r="B19295" s="5" t="s">
        <v>108</v>
      </c>
    </row>
    <row r="19296" spans="1:2" x14ac:dyDescent="0.3">
      <c r="A19296" s="3">
        <v>1199447</v>
      </c>
      <c r="B19296" s="5" t="s">
        <v>10</v>
      </c>
    </row>
    <row r="19297" spans="1:2" x14ac:dyDescent="0.3">
      <c r="A19297" s="3">
        <v>1081313</v>
      </c>
      <c r="B19297" s="5" t="s">
        <v>3578</v>
      </c>
    </row>
    <row r="19298" spans="1:2" x14ac:dyDescent="0.3">
      <c r="A19298" s="3">
        <v>1081313</v>
      </c>
      <c r="B19298" s="5" t="s">
        <v>2138</v>
      </c>
    </row>
    <row r="19299" spans="1:2" x14ac:dyDescent="0.3">
      <c r="A19299" s="3">
        <v>1151344</v>
      </c>
      <c r="B19299" s="5" t="s">
        <v>10</v>
      </c>
    </row>
    <row r="19300" spans="1:2" x14ac:dyDescent="0.3">
      <c r="A19300" s="3">
        <v>1100642</v>
      </c>
      <c r="B19300" s="5" t="s">
        <v>432</v>
      </c>
    </row>
    <row r="19301" spans="1:2" x14ac:dyDescent="0.3">
      <c r="A19301" s="3">
        <v>1100642</v>
      </c>
      <c r="B19301" s="5" t="s">
        <v>10</v>
      </c>
    </row>
    <row r="19302" spans="1:2" x14ac:dyDescent="0.3">
      <c r="A19302" s="3">
        <v>957608</v>
      </c>
      <c r="B19302" s="5" t="s">
        <v>108</v>
      </c>
    </row>
    <row r="19303" spans="1:2" x14ac:dyDescent="0.3">
      <c r="A19303" s="3">
        <v>611359</v>
      </c>
      <c r="B19303" s="5" t="s">
        <v>595</v>
      </c>
    </row>
    <row r="19304" spans="1:2" x14ac:dyDescent="0.3">
      <c r="A19304" s="3">
        <v>611359</v>
      </c>
      <c r="B19304" s="5" t="s">
        <v>13559</v>
      </c>
    </row>
    <row r="19305" spans="1:2" x14ac:dyDescent="0.3">
      <c r="A19305" s="3">
        <v>611359</v>
      </c>
      <c r="B19305" s="5" t="s">
        <v>51</v>
      </c>
    </row>
    <row r="19306" spans="1:2" x14ac:dyDescent="0.3">
      <c r="A19306" s="3">
        <v>1106299</v>
      </c>
      <c r="B19306" s="5" t="s">
        <v>432</v>
      </c>
    </row>
    <row r="19307" spans="1:2" x14ac:dyDescent="0.3">
      <c r="A19307" s="3">
        <v>1106299</v>
      </c>
      <c r="B19307" s="5" t="s">
        <v>10</v>
      </c>
    </row>
    <row r="19308" spans="1:2" x14ac:dyDescent="0.3">
      <c r="A19308" s="3">
        <v>921355</v>
      </c>
      <c r="B19308" s="5" t="s">
        <v>10</v>
      </c>
    </row>
    <row r="19309" spans="1:2" x14ac:dyDescent="0.3">
      <c r="A19309" s="3">
        <v>636173</v>
      </c>
      <c r="B19309" s="5" t="s">
        <v>94</v>
      </c>
    </row>
    <row r="19310" spans="1:2" x14ac:dyDescent="0.3">
      <c r="A19310" s="3">
        <v>636173</v>
      </c>
      <c r="B19310" s="5" t="s">
        <v>2805</v>
      </c>
    </row>
    <row r="19311" spans="1:2" x14ac:dyDescent="0.3">
      <c r="A19311" s="3">
        <v>828373</v>
      </c>
      <c r="B19311" s="5" t="s">
        <v>108</v>
      </c>
    </row>
    <row r="19312" spans="1:2" x14ac:dyDescent="0.3">
      <c r="A19312" s="3">
        <v>967370</v>
      </c>
      <c r="B19312" s="5" t="s">
        <v>1540</v>
      </c>
    </row>
    <row r="19313" spans="1:2" x14ac:dyDescent="0.3">
      <c r="A19313" s="3">
        <v>967370</v>
      </c>
      <c r="B19313" s="5" t="s">
        <v>108</v>
      </c>
    </row>
    <row r="19314" spans="1:2" x14ac:dyDescent="0.3">
      <c r="A19314" s="3">
        <v>999087</v>
      </c>
      <c r="B19314" s="5" t="s">
        <v>1144</v>
      </c>
    </row>
    <row r="19315" spans="1:2" x14ac:dyDescent="0.3">
      <c r="A19315" s="3">
        <v>1094403</v>
      </c>
      <c r="B19315" s="5" t="s">
        <v>10</v>
      </c>
    </row>
    <row r="19316" spans="1:2" x14ac:dyDescent="0.3">
      <c r="A19316" s="3">
        <v>1121316</v>
      </c>
      <c r="B19316" s="5" t="s">
        <v>74</v>
      </c>
    </row>
    <row r="19317" spans="1:2" x14ac:dyDescent="0.3">
      <c r="A19317" s="3">
        <v>1188843</v>
      </c>
      <c r="B19317" s="5" t="s">
        <v>1905</v>
      </c>
    </row>
    <row r="19318" spans="1:2" x14ac:dyDescent="0.3">
      <c r="A19318" s="3">
        <v>1188843</v>
      </c>
      <c r="B19318" s="5" t="s">
        <v>108</v>
      </c>
    </row>
    <row r="19319" spans="1:2" x14ac:dyDescent="0.3">
      <c r="A19319" s="3">
        <v>960469</v>
      </c>
      <c r="B19319" s="5" t="s">
        <v>10</v>
      </c>
    </row>
    <row r="19320" spans="1:2" x14ac:dyDescent="0.3">
      <c r="A19320" s="3">
        <v>941019</v>
      </c>
      <c r="B19320" s="5" t="s">
        <v>2847</v>
      </c>
    </row>
    <row r="19321" spans="1:2" x14ac:dyDescent="0.3">
      <c r="A19321" s="3">
        <v>941019</v>
      </c>
      <c r="B19321" s="5" t="s">
        <v>416</v>
      </c>
    </row>
    <row r="19322" spans="1:2" x14ac:dyDescent="0.3">
      <c r="A19322" s="3">
        <v>951996</v>
      </c>
      <c r="B19322" s="5" t="s">
        <v>43</v>
      </c>
    </row>
    <row r="19323" spans="1:2" x14ac:dyDescent="0.3">
      <c r="A19323" s="3">
        <v>951996</v>
      </c>
      <c r="B19323" s="5" t="s">
        <v>416</v>
      </c>
    </row>
    <row r="19324" spans="1:2" x14ac:dyDescent="0.3">
      <c r="A19324" s="3">
        <v>951996</v>
      </c>
      <c r="B19324" s="5" t="s">
        <v>10</v>
      </c>
    </row>
    <row r="19325" spans="1:2" x14ac:dyDescent="0.3">
      <c r="A19325" s="3">
        <v>1089654</v>
      </c>
      <c r="B19325" s="5" t="s">
        <v>411</v>
      </c>
    </row>
    <row r="19326" spans="1:2" x14ac:dyDescent="0.3">
      <c r="A19326" s="3">
        <v>1092060</v>
      </c>
      <c r="B19326" s="5" t="s">
        <v>144</v>
      </c>
    </row>
    <row r="19327" spans="1:2" x14ac:dyDescent="0.3">
      <c r="A19327" s="3">
        <v>1196632</v>
      </c>
      <c r="B19327" s="5" t="s">
        <v>3926</v>
      </c>
    </row>
    <row r="19328" spans="1:2" x14ac:dyDescent="0.3">
      <c r="A19328" s="3">
        <v>1034947</v>
      </c>
      <c r="B19328" s="5" t="s">
        <v>108</v>
      </c>
    </row>
    <row r="19329" spans="1:2" x14ac:dyDescent="0.3">
      <c r="A19329" s="3">
        <v>818648</v>
      </c>
      <c r="B19329" s="5" t="s">
        <v>51</v>
      </c>
    </row>
    <row r="19330" spans="1:2" x14ac:dyDescent="0.3">
      <c r="A19330" s="3">
        <v>887580</v>
      </c>
      <c r="B19330" s="5" t="s">
        <v>432</v>
      </c>
    </row>
    <row r="19331" spans="1:2" x14ac:dyDescent="0.3">
      <c r="A19331" s="3">
        <v>887580</v>
      </c>
      <c r="B19331" s="5" t="s">
        <v>10</v>
      </c>
    </row>
    <row r="19332" spans="1:2" x14ac:dyDescent="0.3">
      <c r="A19332" s="3">
        <v>973778</v>
      </c>
      <c r="B19332" s="5" t="s">
        <v>416</v>
      </c>
    </row>
    <row r="19333" spans="1:2" x14ac:dyDescent="0.3">
      <c r="A19333" s="3">
        <v>973778</v>
      </c>
      <c r="B19333" s="5" t="s">
        <v>10</v>
      </c>
    </row>
    <row r="19334" spans="1:2" x14ac:dyDescent="0.3">
      <c r="A19334" s="3">
        <v>963765</v>
      </c>
      <c r="B19334" s="5" t="s">
        <v>108</v>
      </c>
    </row>
    <row r="19335" spans="1:2" x14ac:dyDescent="0.3">
      <c r="A19335" s="3">
        <v>963765</v>
      </c>
      <c r="B19335" s="5" t="s">
        <v>51</v>
      </c>
    </row>
    <row r="19336" spans="1:2" x14ac:dyDescent="0.3">
      <c r="A19336" s="3">
        <v>950071</v>
      </c>
      <c r="B19336" s="5" t="s">
        <v>595</v>
      </c>
    </row>
    <row r="19337" spans="1:2" x14ac:dyDescent="0.3">
      <c r="A19337" s="3">
        <v>950071</v>
      </c>
      <c r="B19337" s="5" t="s">
        <v>94</v>
      </c>
    </row>
    <row r="19338" spans="1:2" x14ac:dyDescent="0.3">
      <c r="A19338" s="3">
        <v>950071</v>
      </c>
      <c r="B19338" s="5" t="s">
        <v>10</v>
      </c>
    </row>
    <row r="19339" spans="1:2" x14ac:dyDescent="0.3">
      <c r="A19339" s="3">
        <v>950071</v>
      </c>
      <c r="B19339" s="5" t="s">
        <v>411</v>
      </c>
    </row>
    <row r="19340" spans="1:2" x14ac:dyDescent="0.3">
      <c r="A19340" s="3">
        <v>723347</v>
      </c>
      <c r="B19340" s="5" t="s">
        <v>284</v>
      </c>
    </row>
    <row r="19341" spans="1:2" x14ac:dyDescent="0.3">
      <c r="A19341" s="3">
        <v>723347</v>
      </c>
      <c r="B19341" s="5" t="s">
        <v>416</v>
      </c>
    </row>
    <row r="19342" spans="1:2" x14ac:dyDescent="0.3">
      <c r="A19342" s="3">
        <v>723347</v>
      </c>
      <c r="B19342" s="5" t="s">
        <v>10</v>
      </c>
    </row>
    <row r="19343" spans="1:2" x14ac:dyDescent="0.3">
      <c r="A19343" s="3">
        <v>980137</v>
      </c>
      <c r="B19343" s="5" t="s">
        <v>74</v>
      </c>
    </row>
    <row r="19344" spans="1:2" x14ac:dyDescent="0.3">
      <c r="A19344" s="3">
        <v>1145291</v>
      </c>
      <c r="B19344" s="5" t="s">
        <v>144</v>
      </c>
    </row>
    <row r="19345" spans="1:2" x14ac:dyDescent="0.3">
      <c r="A19345" s="3">
        <v>936059</v>
      </c>
      <c r="B19345" s="5" t="s">
        <v>10</v>
      </c>
    </row>
    <row r="19346" spans="1:2" x14ac:dyDescent="0.3">
      <c r="A19346" s="3">
        <v>1058949</v>
      </c>
      <c r="B19346" s="5" t="s">
        <v>10</v>
      </c>
    </row>
    <row r="19347" spans="1:2" x14ac:dyDescent="0.3">
      <c r="A19347" s="3">
        <v>830721</v>
      </c>
      <c r="B19347" s="5" t="s">
        <v>2847</v>
      </c>
    </row>
    <row r="19348" spans="1:2" x14ac:dyDescent="0.3">
      <c r="A19348" s="3">
        <v>830721</v>
      </c>
      <c r="B19348" s="5" t="s">
        <v>416</v>
      </c>
    </row>
    <row r="19349" spans="1:2" x14ac:dyDescent="0.3">
      <c r="A19349" s="3">
        <v>830721</v>
      </c>
      <c r="B19349" s="5" t="s">
        <v>10</v>
      </c>
    </row>
    <row r="19350" spans="1:2" x14ac:dyDescent="0.3">
      <c r="A19350" s="3">
        <v>1095340</v>
      </c>
      <c r="B19350" s="5" t="s">
        <v>432</v>
      </c>
    </row>
    <row r="19351" spans="1:2" x14ac:dyDescent="0.3">
      <c r="A19351" s="3">
        <v>1095340</v>
      </c>
      <c r="B19351" s="5" t="s">
        <v>10</v>
      </c>
    </row>
    <row r="19352" spans="1:2" x14ac:dyDescent="0.3">
      <c r="A19352" s="3">
        <v>1061163</v>
      </c>
      <c r="B19352" s="5" t="s">
        <v>74</v>
      </c>
    </row>
    <row r="19353" spans="1:2" x14ac:dyDescent="0.3">
      <c r="A19353" s="3">
        <v>1061163</v>
      </c>
      <c r="B19353" s="5" t="s">
        <v>10</v>
      </c>
    </row>
    <row r="19354" spans="1:2" x14ac:dyDescent="0.3">
      <c r="A19354" s="3">
        <v>961331</v>
      </c>
      <c r="B19354" s="5" t="s">
        <v>144</v>
      </c>
    </row>
    <row r="19355" spans="1:2" x14ac:dyDescent="0.3">
      <c r="A19355" s="3">
        <v>1059126</v>
      </c>
      <c r="B19355" s="5" t="s">
        <v>367</v>
      </c>
    </row>
    <row r="19356" spans="1:2" x14ac:dyDescent="0.3">
      <c r="A19356" s="3">
        <v>1211199</v>
      </c>
      <c r="B19356" s="5" t="s">
        <v>750</v>
      </c>
    </row>
    <row r="19357" spans="1:2" x14ac:dyDescent="0.3">
      <c r="A19357" s="3">
        <v>999134</v>
      </c>
      <c r="B19357" s="5" t="s">
        <v>108</v>
      </c>
    </row>
    <row r="19358" spans="1:2" x14ac:dyDescent="0.3">
      <c r="A19358" s="3">
        <v>1016767</v>
      </c>
      <c r="B19358" s="5" t="s">
        <v>84</v>
      </c>
    </row>
    <row r="19359" spans="1:2" x14ac:dyDescent="0.3">
      <c r="A19359" s="3">
        <v>609768</v>
      </c>
      <c r="B19359" s="5" t="s">
        <v>10</v>
      </c>
    </row>
    <row r="19360" spans="1:2" x14ac:dyDescent="0.3">
      <c r="A19360" s="3">
        <v>848116</v>
      </c>
      <c r="B19360" s="5" t="s">
        <v>595</v>
      </c>
    </row>
    <row r="19361" spans="1:2" x14ac:dyDescent="0.3">
      <c r="A19361" s="3">
        <v>1095033</v>
      </c>
      <c r="B19361" s="5" t="s">
        <v>3926</v>
      </c>
    </row>
    <row r="19362" spans="1:2" x14ac:dyDescent="0.3">
      <c r="A19362" s="3">
        <v>965890</v>
      </c>
      <c r="B19362" s="5" t="s">
        <v>1540</v>
      </c>
    </row>
    <row r="19363" spans="1:2" x14ac:dyDescent="0.3">
      <c r="A19363" s="3">
        <v>965890</v>
      </c>
      <c r="B19363" s="5" t="s">
        <v>108</v>
      </c>
    </row>
    <row r="19364" spans="1:2" x14ac:dyDescent="0.3">
      <c r="A19364" s="3">
        <v>1150537</v>
      </c>
      <c r="B19364" s="5" t="s">
        <v>10</v>
      </c>
    </row>
    <row r="19365" spans="1:2" x14ac:dyDescent="0.3">
      <c r="A19365" s="3">
        <v>1018754</v>
      </c>
      <c r="B19365" s="5" t="s">
        <v>432</v>
      </c>
    </row>
    <row r="19366" spans="1:2" x14ac:dyDescent="0.3">
      <c r="A19366" s="3">
        <v>1018754</v>
      </c>
      <c r="B19366" s="5" t="s">
        <v>10</v>
      </c>
    </row>
    <row r="19367" spans="1:2" x14ac:dyDescent="0.3">
      <c r="A19367" s="3">
        <v>1270052</v>
      </c>
      <c r="B19367" s="5" t="s">
        <v>1845</v>
      </c>
    </row>
    <row r="19368" spans="1:2" x14ac:dyDescent="0.3">
      <c r="A19368" s="3">
        <v>934506</v>
      </c>
      <c r="B19368" s="5" t="s">
        <v>108</v>
      </c>
    </row>
    <row r="19369" spans="1:2" x14ac:dyDescent="0.3">
      <c r="A19369" s="3">
        <v>1150521</v>
      </c>
      <c r="B19369" s="5" t="s">
        <v>432</v>
      </c>
    </row>
    <row r="19370" spans="1:2" x14ac:dyDescent="0.3">
      <c r="A19370" s="3">
        <v>1150521</v>
      </c>
      <c r="B19370" s="5" t="s">
        <v>10</v>
      </c>
    </row>
    <row r="19371" spans="1:2" x14ac:dyDescent="0.3">
      <c r="A19371" s="3">
        <v>1163222</v>
      </c>
      <c r="B19371" s="5" t="s">
        <v>3926</v>
      </c>
    </row>
    <row r="19372" spans="1:2" x14ac:dyDescent="0.3">
      <c r="A19372" s="3">
        <v>1202584</v>
      </c>
      <c r="B19372" s="5" t="s">
        <v>263</v>
      </c>
    </row>
    <row r="19373" spans="1:2" x14ac:dyDescent="0.3">
      <c r="A19373" s="3">
        <v>1145645</v>
      </c>
      <c r="B19373" s="5" t="s">
        <v>3926</v>
      </c>
    </row>
    <row r="19374" spans="1:2" x14ac:dyDescent="0.3">
      <c r="A19374" s="3">
        <v>517929</v>
      </c>
      <c r="B19374" s="5" t="s">
        <v>10</v>
      </c>
    </row>
    <row r="19375" spans="1:2" x14ac:dyDescent="0.3">
      <c r="A19375" s="3">
        <v>1073140</v>
      </c>
      <c r="B19375" s="5" t="s">
        <v>1845</v>
      </c>
    </row>
    <row r="19376" spans="1:2" x14ac:dyDescent="0.3">
      <c r="A19376" s="3">
        <v>1058906</v>
      </c>
      <c r="B19376" s="5" t="s">
        <v>144</v>
      </c>
    </row>
    <row r="19377" spans="1:2" x14ac:dyDescent="0.3">
      <c r="A19377" s="3">
        <v>1020910</v>
      </c>
      <c r="B19377" s="5" t="s">
        <v>220</v>
      </c>
    </row>
    <row r="19378" spans="1:2" x14ac:dyDescent="0.3">
      <c r="A19378" s="3">
        <v>1020910</v>
      </c>
      <c r="B19378" s="5" t="s">
        <v>10</v>
      </c>
    </row>
    <row r="19379" spans="1:2" x14ac:dyDescent="0.3">
      <c r="A19379" s="3">
        <v>1105803</v>
      </c>
      <c r="B19379" s="5" t="s">
        <v>10</v>
      </c>
    </row>
    <row r="19380" spans="1:2" x14ac:dyDescent="0.3">
      <c r="A19380" s="3">
        <v>753336</v>
      </c>
      <c r="B19380" s="5" t="s">
        <v>10</v>
      </c>
    </row>
    <row r="19381" spans="1:2" x14ac:dyDescent="0.3">
      <c r="A19381" s="3">
        <v>925714</v>
      </c>
      <c r="B19381" s="5" t="s">
        <v>284</v>
      </c>
    </row>
    <row r="19382" spans="1:2" x14ac:dyDescent="0.3">
      <c r="A19382" s="3">
        <v>925714</v>
      </c>
      <c r="B19382" s="5" t="s">
        <v>108</v>
      </c>
    </row>
    <row r="19383" spans="1:2" x14ac:dyDescent="0.3">
      <c r="A19383" s="3">
        <v>925714</v>
      </c>
      <c r="B19383" s="5" t="s">
        <v>10</v>
      </c>
    </row>
    <row r="19384" spans="1:2" x14ac:dyDescent="0.3">
      <c r="A19384" s="3">
        <v>1032760</v>
      </c>
      <c r="B19384" s="5" t="s">
        <v>3743</v>
      </c>
    </row>
    <row r="19385" spans="1:2" x14ac:dyDescent="0.3">
      <c r="A19385" s="3">
        <v>1032760</v>
      </c>
      <c r="B19385" s="5" t="s">
        <v>10</v>
      </c>
    </row>
    <row r="19386" spans="1:2" x14ac:dyDescent="0.3">
      <c r="A19386" s="3">
        <v>1103705</v>
      </c>
      <c r="B19386" s="5" t="s">
        <v>1540</v>
      </c>
    </row>
    <row r="19387" spans="1:2" x14ac:dyDescent="0.3">
      <c r="A19387" s="3">
        <v>1103705</v>
      </c>
      <c r="B19387" s="5" t="s">
        <v>108</v>
      </c>
    </row>
    <row r="19388" spans="1:2" x14ac:dyDescent="0.3">
      <c r="A19388" s="3">
        <v>1103705</v>
      </c>
      <c r="B19388" s="5" t="s">
        <v>1567</v>
      </c>
    </row>
    <row r="19389" spans="1:2" x14ac:dyDescent="0.3">
      <c r="A19389" s="3">
        <v>1103705</v>
      </c>
      <c r="B19389" s="5" t="s">
        <v>51</v>
      </c>
    </row>
    <row r="19390" spans="1:2" x14ac:dyDescent="0.3">
      <c r="A19390" s="3">
        <v>1103705</v>
      </c>
      <c r="B19390" s="5" t="s">
        <v>584</v>
      </c>
    </row>
    <row r="19391" spans="1:2" x14ac:dyDescent="0.3">
      <c r="A19391" s="3">
        <v>589026</v>
      </c>
      <c r="B19391" s="5" t="s">
        <v>108</v>
      </c>
    </row>
    <row r="19392" spans="1:2" x14ac:dyDescent="0.3">
      <c r="A19392" s="3">
        <v>589026</v>
      </c>
      <c r="B19392" s="5" t="s">
        <v>540</v>
      </c>
    </row>
    <row r="19393" spans="1:2" x14ac:dyDescent="0.3">
      <c r="A19393" s="3">
        <v>1142740</v>
      </c>
      <c r="B19393" s="5" t="s">
        <v>1845</v>
      </c>
    </row>
    <row r="19394" spans="1:2" x14ac:dyDescent="0.3">
      <c r="A19394" s="3">
        <v>1130818</v>
      </c>
      <c r="B19394" s="5" t="s">
        <v>416</v>
      </c>
    </row>
    <row r="19395" spans="1:2" x14ac:dyDescent="0.3">
      <c r="A19395" s="3">
        <v>1130818</v>
      </c>
      <c r="B19395" s="5" t="s">
        <v>10</v>
      </c>
    </row>
    <row r="19396" spans="1:2" x14ac:dyDescent="0.3">
      <c r="A19396" s="3">
        <v>1010639</v>
      </c>
      <c r="B19396" s="5" t="s">
        <v>10</v>
      </c>
    </row>
    <row r="19397" spans="1:2" x14ac:dyDescent="0.3">
      <c r="A19397" s="3">
        <v>1072269</v>
      </c>
      <c r="B19397" s="5" t="s">
        <v>1540</v>
      </c>
    </row>
    <row r="19398" spans="1:2" x14ac:dyDescent="0.3">
      <c r="A19398" s="3">
        <v>1072269</v>
      </c>
      <c r="B19398" s="5" t="s">
        <v>432</v>
      </c>
    </row>
    <row r="19399" spans="1:2" x14ac:dyDescent="0.3">
      <c r="A19399" s="3">
        <v>1072269</v>
      </c>
      <c r="B19399" s="5" t="s">
        <v>108</v>
      </c>
    </row>
    <row r="19400" spans="1:2" x14ac:dyDescent="0.3">
      <c r="A19400" s="3">
        <v>763144</v>
      </c>
      <c r="B19400" s="5" t="s">
        <v>416</v>
      </c>
    </row>
    <row r="19401" spans="1:2" x14ac:dyDescent="0.3">
      <c r="A19401" s="3">
        <v>785759</v>
      </c>
      <c r="B19401" s="5" t="s">
        <v>10</v>
      </c>
    </row>
    <row r="19402" spans="1:2" x14ac:dyDescent="0.3">
      <c r="A19402" s="3">
        <v>1094713</v>
      </c>
      <c r="B19402" s="5" t="s">
        <v>10</v>
      </c>
    </row>
    <row r="19403" spans="1:2" x14ac:dyDescent="0.3">
      <c r="A19403" s="3">
        <v>1231940</v>
      </c>
      <c r="B19403" s="5" t="s">
        <v>94</v>
      </c>
    </row>
    <row r="19404" spans="1:2" x14ac:dyDescent="0.3">
      <c r="A19404" s="3">
        <v>1001500</v>
      </c>
      <c r="B19404" s="5" t="s">
        <v>416</v>
      </c>
    </row>
    <row r="19405" spans="1:2" x14ac:dyDescent="0.3">
      <c r="A19405" s="3">
        <v>1001500</v>
      </c>
      <c r="B19405" s="5" t="s">
        <v>10</v>
      </c>
    </row>
    <row r="19406" spans="1:2" x14ac:dyDescent="0.3">
      <c r="A19406" s="3">
        <v>1109402</v>
      </c>
      <c r="B19406" s="5" t="s">
        <v>1905</v>
      </c>
    </row>
    <row r="19407" spans="1:2" x14ac:dyDescent="0.3">
      <c r="A19407" s="3">
        <v>1109402</v>
      </c>
      <c r="B19407" s="5" t="s">
        <v>18268</v>
      </c>
    </row>
    <row r="19408" spans="1:2" x14ac:dyDescent="0.3">
      <c r="A19408" s="3">
        <v>1192745</v>
      </c>
      <c r="B19408" s="5" t="s">
        <v>10</v>
      </c>
    </row>
    <row r="19409" spans="1:2" x14ac:dyDescent="0.3">
      <c r="A19409" s="3">
        <v>1083612</v>
      </c>
      <c r="B19409" s="5" t="s">
        <v>432</v>
      </c>
    </row>
    <row r="19410" spans="1:2" x14ac:dyDescent="0.3">
      <c r="A19410" s="3">
        <v>1134562</v>
      </c>
      <c r="B19410" s="5" t="s">
        <v>10</v>
      </c>
    </row>
    <row r="19411" spans="1:2" x14ac:dyDescent="0.3">
      <c r="A19411" s="3">
        <v>1047223</v>
      </c>
      <c r="B19411" s="5" t="s">
        <v>108</v>
      </c>
    </row>
    <row r="19412" spans="1:2" x14ac:dyDescent="0.3">
      <c r="A19412" s="3">
        <v>1155770</v>
      </c>
      <c r="B19412" s="5" t="s">
        <v>416</v>
      </c>
    </row>
    <row r="19413" spans="1:2" x14ac:dyDescent="0.3">
      <c r="A19413" s="3">
        <v>1155770</v>
      </c>
      <c r="B19413" s="5" t="s">
        <v>10</v>
      </c>
    </row>
    <row r="19414" spans="1:2" x14ac:dyDescent="0.3">
      <c r="A19414" s="3">
        <v>1013870</v>
      </c>
      <c r="B19414" s="5" t="s">
        <v>432</v>
      </c>
    </row>
    <row r="19415" spans="1:2" x14ac:dyDescent="0.3">
      <c r="A19415" s="3">
        <v>1013870</v>
      </c>
      <c r="B19415" s="5" t="s">
        <v>10</v>
      </c>
    </row>
    <row r="19416" spans="1:2" x14ac:dyDescent="0.3">
      <c r="A19416" s="3">
        <v>1074049</v>
      </c>
      <c r="B19416" s="5" t="s">
        <v>51</v>
      </c>
    </row>
    <row r="19417" spans="1:2" x14ac:dyDescent="0.3">
      <c r="A19417" s="3">
        <v>1100962</v>
      </c>
      <c r="B19417" s="5" t="s">
        <v>750</v>
      </c>
    </row>
    <row r="19418" spans="1:2" x14ac:dyDescent="0.3">
      <c r="A19418" s="3">
        <v>1031774</v>
      </c>
      <c r="B19418" s="5" t="s">
        <v>10</v>
      </c>
    </row>
    <row r="19419" spans="1:2" x14ac:dyDescent="0.3">
      <c r="A19419" s="3">
        <v>1185743</v>
      </c>
      <c r="B19419" s="5" t="s">
        <v>10</v>
      </c>
    </row>
    <row r="19420" spans="1:2" x14ac:dyDescent="0.3">
      <c r="A19420" s="3">
        <v>1123516</v>
      </c>
      <c r="B19420" s="5" t="s">
        <v>1845</v>
      </c>
    </row>
    <row r="19421" spans="1:2" x14ac:dyDescent="0.3">
      <c r="A19421" s="3">
        <v>937220</v>
      </c>
      <c r="B19421" s="5" t="s">
        <v>416</v>
      </c>
    </row>
    <row r="19422" spans="1:2" x14ac:dyDescent="0.3">
      <c r="A19422" s="3">
        <v>937220</v>
      </c>
      <c r="B19422" s="5" t="s">
        <v>10</v>
      </c>
    </row>
    <row r="19423" spans="1:2" x14ac:dyDescent="0.3">
      <c r="A19423" s="3">
        <v>978870</v>
      </c>
      <c r="B19423" s="5" t="s">
        <v>540</v>
      </c>
    </row>
    <row r="19424" spans="1:2" x14ac:dyDescent="0.3">
      <c r="A19424" s="3">
        <v>983282</v>
      </c>
      <c r="B19424" s="5" t="s">
        <v>10</v>
      </c>
    </row>
    <row r="19425" spans="1:2" x14ac:dyDescent="0.3">
      <c r="A19425" s="3">
        <v>1067833</v>
      </c>
      <c r="B19425" s="5" t="s">
        <v>1036</v>
      </c>
    </row>
    <row r="19426" spans="1:2" x14ac:dyDescent="0.3">
      <c r="A19426" s="3">
        <v>996727</v>
      </c>
      <c r="B19426" s="5" t="s">
        <v>10</v>
      </c>
    </row>
    <row r="19427" spans="1:2" x14ac:dyDescent="0.3">
      <c r="A19427" s="3">
        <v>899524</v>
      </c>
      <c r="B19427" s="5" t="s">
        <v>416</v>
      </c>
    </row>
    <row r="19428" spans="1:2" x14ac:dyDescent="0.3">
      <c r="A19428" s="3">
        <v>899524</v>
      </c>
      <c r="B19428" s="5" t="s">
        <v>10</v>
      </c>
    </row>
    <row r="19429" spans="1:2" x14ac:dyDescent="0.3">
      <c r="A19429" s="3">
        <v>881209</v>
      </c>
      <c r="B19429" s="5" t="s">
        <v>10</v>
      </c>
    </row>
    <row r="19430" spans="1:2" x14ac:dyDescent="0.3">
      <c r="A19430" s="3">
        <v>606400</v>
      </c>
      <c r="B19430" s="5" t="s">
        <v>94</v>
      </c>
    </row>
    <row r="19431" spans="1:2" x14ac:dyDescent="0.3">
      <c r="A19431" s="3">
        <v>1232221</v>
      </c>
      <c r="B19431" s="5" t="s">
        <v>94</v>
      </c>
    </row>
    <row r="19432" spans="1:2" x14ac:dyDescent="0.3">
      <c r="A19432" s="3">
        <v>553147</v>
      </c>
      <c r="B19432" s="5" t="s">
        <v>10</v>
      </c>
    </row>
    <row r="19433" spans="1:2" x14ac:dyDescent="0.3">
      <c r="A19433" s="3">
        <v>1115939</v>
      </c>
      <c r="B19433" s="5" t="s">
        <v>10</v>
      </c>
    </row>
    <row r="19434" spans="1:2" x14ac:dyDescent="0.3">
      <c r="A19434" s="3">
        <v>1074262</v>
      </c>
      <c r="B19434" s="5" t="s">
        <v>880</v>
      </c>
    </row>
    <row r="19435" spans="1:2" x14ac:dyDescent="0.3">
      <c r="A19435" s="3">
        <v>1000563</v>
      </c>
      <c r="B19435" s="5" t="s">
        <v>1540</v>
      </c>
    </row>
    <row r="19436" spans="1:2" x14ac:dyDescent="0.3">
      <c r="A19436" s="3">
        <v>1000563</v>
      </c>
      <c r="B19436" s="5" t="s">
        <v>108</v>
      </c>
    </row>
    <row r="19437" spans="1:2" x14ac:dyDescent="0.3">
      <c r="A19437" s="3">
        <v>818721</v>
      </c>
      <c r="B19437" s="5" t="s">
        <v>108</v>
      </c>
    </row>
    <row r="19438" spans="1:2" x14ac:dyDescent="0.3">
      <c r="A19438" s="3">
        <v>1012669</v>
      </c>
      <c r="B19438" s="5" t="s">
        <v>367</v>
      </c>
    </row>
    <row r="19439" spans="1:2" x14ac:dyDescent="0.3">
      <c r="A19439" s="3">
        <v>890215</v>
      </c>
      <c r="B19439" s="5" t="s">
        <v>10</v>
      </c>
    </row>
    <row r="19440" spans="1:2" x14ac:dyDescent="0.3">
      <c r="A19440" s="3">
        <v>997294</v>
      </c>
      <c r="B19440" s="5" t="s">
        <v>1036</v>
      </c>
    </row>
    <row r="19441" spans="1:2" x14ac:dyDescent="0.3">
      <c r="A19441" s="3">
        <v>997294</v>
      </c>
      <c r="B19441" s="5" t="s">
        <v>51</v>
      </c>
    </row>
    <row r="19442" spans="1:2" x14ac:dyDescent="0.3">
      <c r="A19442" s="3">
        <v>960876</v>
      </c>
      <c r="B19442" s="5" t="s">
        <v>595</v>
      </c>
    </row>
    <row r="19443" spans="1:2" x14ac:dyDescent="0.3">
      <c r="A19443" s="3">
        <v>790459</v>
      </c>
      <c r="B19443" s="5" t="s">
        <v>416</v>
      </c>
    </row>
    <row r="19444" spans="1:2" x14ac:dyDescent="0.3">
      <c r="A19444" s="3">
        <v>790459</v>
      </c>
      <c r="B19444" s="5" t="s">
        <v>10</v>
      </c>
    </row>
    <row r="19445" spans="1:2" x14ac:dyDescent="0.3">
      <c r="A19445" s="3">
        <v>884434</v>
      </c>
      <c r="B19445" s="5" t="s">
        <v>595</v>
      </c>
    </row>
    <row r="19446" spans="1:2" x14ac:dyDescent="0.3">
      <c r="A19446" s="3">
        <v>888003</v>
      </c>
      <c r="B19446" s="5" t="s">
        <v>108</v>
      </c>
    </row>
    <row r="19447" spans="1:2" x14ac:dyDescent="0.3">
      <c r="A19447" s="3">
        <v>917281</v>
      </c>
      <c r="B19447" s="5" t="s">
        <v>1036</v>
      </c>
    </row>
    <row r="19448" spans="1:2" x14ac:dyDescent="0.3">
      <c r="A19448" s="3">
        <v>1087771</v>
      </c>
      <c r="B19448" s="5" t="s">
        <v>1845</v>
      </c>
    </row>
    <row r="19449" spans="1:2" x14ac:dyDescent="0.3">
      <c r="A19449" s="3">
        <v>855263</v>
      </c>
      <c r="B19449" s="5" t="s">
        <v>10</v>
      </c>
    </row>
    <row r="19450" spans="1:2" x14ac:dyDescent="0.3">
      <c r="A19450" s="3">
        <v>987490</v>
      </c>
      <c r="B19450" s="5" t="s">
        <v>10</v>
      </c>
    </row>
    <row r="19451" spans="1:2" x14ac:dyDescent="0.3">
      <c r="A19451" s="3">
        <v>1180447</v>
      </c>
      <c r="B19451" s="5" t="s">
        <v>3926</v>
      </c>
    </row>
    <row r="19452" spans="1:2" x14ac:dyDescent="0.3">
      <c r="A19452" s="3">
        <v>1082449</v>
      </c>
      <c r="B19452" s="5" t="s">
        <v>18401</v>
      </c>
    </row>
    <row r="19453" spans="1:2" x14ac:dyDescent="0.3">
      <c r="A19453" s="3">
        <v>1082449</v>
      </c>
      <c r="B19453" s="5" t="s">
        <v>220</v>
      </c>
    </row>
    <row r="19454" spans="1:2" x14ac:dyDescent="0.3">
      <c r="A19454" s="3">
        <v>1098343</v>
      </c>
      <c r="B19454" s="5" t="s">
        <v>411</v>
      </c>
    </row>
    <row r="19455" spans="1:2" x14ac:dyDescent="0.3">
      <c r="A19455" s="3">
        <v>913521</v>
      </c>
      <c r="B19455" s="5" t="s">
        <v>2886</v>
      </c>
    </row>
    <row r="19456" spans="1:2" x14ac:dyDescent="0.3">
      <c r="A19456" s="3">
        <v>913521</v>
      </c>
      <c r="B19456" s="5" t="s">
        <v>284</v>
      </c>
    </row>
    <row r="19457" spans="1:2" x14ac:dyDescent="0.3">
      <c r="A19457" s="3">
        <v>913521</v>
      </c>
      <c r="B19457" s="5" t="s">
        <v>584</v>
      </c>
    </row>
    <row r="19458" spans="1:2" x14ac:dyDescent="0.3">
      <c r="A19458" s="3">
        <v>845643</v>
      </c>
      <c r="B19458" s="5" t="s">
        <v>10</v>
      </c>
    </row>
    <row r="19459" spans="1:2" x14ac:dyDescent="0.3">
      <c r="A19459" s="3">
        <v>1067950</v>
      </c>
      <c r="B19459" s="5" t="s">
        <v>108</v>
      </c>
    </row>
    <row r="19460" spans="1:2" x14ac:dyDescent="0.3">
      <c r="A19460" s="3">
        <v>1067950</v>
      </c>
      <c r="B19460" s="5" t="s">
        <v>284</v>
      </c>
    </row>
    <row r="19461" spans="1:2" x14ac:dyDescent="0.3">
      <c r="A19461" s="3">
        <v>1067950</v>
      </c>
      <c r="B19461" s="5" t="s">
        <v>10</v>
      </c>
    </row>
    <row r="19462" spans="1:2" x14ac:dyDescent="0.3">
      <c r="A19462" s="3">
        <v>1017507</v>
      </c>
      <c r="B19462" s="5" t="s">
        <v>10</v>
      </c>
    </row>
    <row r="19463" spans="1:2" x14ac:dyDescent="0.3">
      <c r="A19463" s="3">
        <v>1094266</v>
      </c>
      <c r="B19463" s="5" t="s">
        <v>51</v>
      </c>
    </row>
    <row r="19464" spans="1:2" x14ac:dyDescent="0.3">
      <c r="A19464" s="3">
        <v>1021803</v>
      </c>
      <c r="B19464" s="5" t="s">
        <v>108</v>
      </c>
    </row>
    <row r="19465" spans="1:2" x14ac:dyDescent="0.3">
      <c r="A19465" s="3">
        <v>1021803</v>
      </c>
      <c r="B19465" s="5" t="s">
        <v>540</v>
      </c>
    </row>
    <row r="19466" spans="1:2" x14ac:dyDescent="0.3">
      <c r="A19466" s="3">
        <v>1146417</v>
      </c>
      <c r="B19466" s="5" t="s">
        <v>10</v>
      </c>
    </row>
    <row r="19467" spans="1:2" x14ac:dyDescent="0.3">
      <c r="A19467" s="3">
        <v>1073337</v>
      </c>
      <c r="B19467" s="5" t="s">
        <v>880</v>
      </c>
    </row>
    <row r="19468" spans="1:2" x14ac:dyDescent="0.3">
      <c r="A19468" s="3">
        <v>1105832</v>
      </c>
      <c r="B19468" s="5" t="s">
        <v>10</v>
      </c>
    </row>
    <row r="19469" spans="1:2" x14ac:dyDescent="0.3">
      <c r="A19469" s="3">
        <v>1105832</v>
      </c>
      <c r="B19469" s="5" t="s">
        <v>1393</v>
      </c>
    </row>
    <row r="19470" spans="1:2" x14ac:dyDescent="0.3">
      <c r="A19470" s="3">
        <v>1143119</v>
      </c>
      <c r="B19470" s="5" t="s">
        <v>2893</v>
      </c>
    </row>
    <row r="19471" spans="1:2" x14ac:dyDescent="0.3">
      <c r="A19471" s="3">
        <v>800279</v>
      </c>
      <c r="B19471" s="5" t="s">
        <v>10</v>
      </c>
    </row>
    <row r="19472" spans="1:2" x14ac:dyDescent="0.3">
      <c r="A19472" s="3">
        <v>1108658</v>
      </c>
      <c r="B19472" s="5" t="s">
        <v>10</v>
      </c>
    </row>
    <row r="19473" spans="1:2" x14ac:dyDescent="0.3">
      <c r="A19473" s="3">
        <v>1116488</v>
      </c>
      <c r="B19473" s="5" t="s">
        <v>74</v>
      </c>
    </row>
    <row r="19474" spans="1:2" x14ac:dyDescent="0.3">
      <c r="A19474" s="3">
        <v>1116488</v>
      </c>
      <c r="B19474" s="5" t="s">
        <v>416</v>
      </c>
    </row>
    <row r="19475" spans="1:2" x14ac:dyDescent="0.3">
      <c r="A19475" s="3">
        <v>1093994</v>
      </c>
      <c r="B19475" s="5" t="s">
        <v>10</v>
      </c>
    </row>
    <row r="19476" spans="1:2" x14ac:dyDescent="0.3">
      <c r="A19476" s="3">
        <v>965791</v>
      </c>
      <c r="B19476" s="5" t="s">
        <v>108</v>
      </c>
    </row>
    <row r="19477" spans="1:2" x14ac:dyDescent="0.3">
      <c r="A19477" s="3">
        <v>980996</v>
      </c>
      <c r="B19477" s="5" t="s">
        <v>432</v>
      </c>
    </row>
    <row r="19478" spans="1:2" x14ac:dyDescent="0.3">
      <c r="A19478" s="3">
        <v>1192548</v>
      </c>
      <c r="B19478" s="5" t="s">
        <v>416</v>
      </c>
    </row>
    <row r="19479" spans="1:2" x14ac:dyDescent="0.3">
      <c r="A19479" s="3">
        <v>1192548</v>
      </c>
      <c r="B19479" s="5" t="s">
        <v>10</v>
      </c>
    </row>
    <row r="19480" spans="1:2" x14ac:dyDescent="0.3">
      <c r="A19480" s="3">
        <v>1088226</v>
      </c>
      <c r="B19480" s="5" t="s">
        <v>12910</v>
      </c>
    </row>
    <row r="19481" spans="1:2" x14ac:dyDescent="0.3">
      <c r="A19481" s="3">
        <v>1088226</v>
      </c>
      <c r="B19481" s="5" t="s">
        <v>108</v>
      </c>
    </row>
    <row r="19482" spans="1:2" x14ac:dyDescent="0.3">
      <c r="A19482" s="3">
        <v>1088226</v>
      </c>
      <c r="B19482" s="5" t="s">
        <v>877</v>
      </c>
    </row>
    <row r="19483" spans="1:2" x14ac:dyDescent="0.3">
      <c r="A19483" s="3">
        <v>1061634</v>
      </c>
      <c r="B19483" s="5" t="s">
        <v>51</v>
      </c>
    </row>
    <row r="19484" spans="1:2" x14ac:dyDescent="0.3">
      <c r="A19484" s="3">
        <v>1109715</v>
      </c>
      <c r="B19484" s="5" t="s">
        <v>2886</v>
      </c>
    </row>
    <row r="19485" spans="1:2" x14ac:dyDescent="0.3">
      <c r="A19485" s="3">
        <v>1109715</v>
      </c>
      <c r="B19485" s="5" t="s">
        <v>10</v>
      </c>
    </row>
    <row r="19486" spans="1:2" x14ac:dyDescent="0.3">
      <c r="A19486" s="3">
        <v>1178734</v>
      </c>
      <c r="B19486" s="5" t="s">
        <v>144</v>
      </c>
    </row>
    <row r="19487" spans="1:2" x14ac:dyDescent="0.3">
      <c r="A19487" s="3">
        <v>1178734</v>
      </c>
      <c r="B19487" s="5" t="s">
        <v>94</v>
      </c>
    </row>
    <row r="19488" spans="1:2" x14ac:dyDescent="0.3">
      <c r="A19488" s="3">
        <v>975762</v>
      </c>
      <c r="B19488" s="5" t="s">
        <v>108</v>
      </c>
    </row>
    <row r="19489" spans="1:2" x14ac:dyDescent="0.3">
      <c r="A19489" s="3">
        <v>1135229</v>
      </c>
      <c r="B19489" s="5" t="s">
        <v>416</v>
      </c>
    </row>
    <row r="19490" spans="1:2" x14ac:dyDescent="0.3">
      <c r="A19490" s="3">
        <v>1114905</v>
      </c>
      <c r="B19490" s="5" t="s">
        <v>74</v>
      </c>
    </row>
    <row r="19491" spans="1:2" x14ac:dyDescent="0.3">
      <c r="A19491" s="3">
        <v>971699</v>
      </c>
      <c r="B19491" s="5" t="s">
        <v>416</v>
      </c>
    </row>
    <row r="19492" spans="1:2" x14ac:dyDescent="0.3">
      <c r="A19492" s="3">
        <v>1058100</v>
      </c>
      <c r="B19492" s="5" t="s">
        <v>284</v>
      </c>
    </row>
    <row r="19493" spans="1:2" x14ac:dyDescent="0.3">
      <c r="A19493" s="3">
        <v>1138476</v>
      </c>
      <c r="B19493" s="5" t="s">
        <v>144</v>
      </c>
    </row>
    <row r="19494" spans="1:2" x14ac:dyDescent="0.3">
      <c r="A19494" s="3">
        <v>1008903</v>
      </c>
      <c r="B19494" s="5" t="s">
        <v>432</v>
      </c>
    </row>
    <row r="19495" spans="1:2" x14ac:dyDescent="0.3">
      <c r="A19495" s="3">
        <v>881462</v>
      </c>
      <c r="B19495" s="5" t="s">
        <v>540</v>
      </c>
    </row>
    <row r="19496" spans="1:2" x14ac:dyDescent="0.3">
      <c r="A19496" s="3">
        <v>1061656</v>
      </c>
      <c r="B19496" s="5" t="s">
        <v>10</v>
      </c>
    </row>
    <row r="19497" spans="1:2" x14ac:dyDescent="0.3">
      <c r="A19497" s="3">
        <v>1061656</v>
      </c>
      <c r="B19497" s="5" t="s">
        <v>108</v>
      </c>
    </row>
    <row r="19498" spans="1:2" x14ac:dyDescent="0.3">
      <c r="A19498" s="3">
        <v>926680</v>
      </c>
      <c r="B19498" s="5" t="s">
        <v>10</v>
      </c>
    </row>
    <row r="19499" spans="1:2" x14ac:dyDescent="0.3">
      <c r="A19499" s="3">
        <v>1159086</v>
      </c>
      <c r="B19499" s="5" t="s">
        <v>74</v>
      </c>
    </row>
    <row r="19500" spans="1:2" x14ac:dyDescent="0.3">
      <c r="A19500" s="3">
        <v>891636</v>
      </c>
      <c r="B19500" s="5" t="s">
        <v>540</v>
      </c>
    </row>
    <row r="19501" spans="1:2" x14ac:dyDescent="0.3">
      <c r="A19501" s="3">
        <v>1135850</v>
      </c>
      <c r="B19501" s="5" t="s">
        <v>3367</v>
      </c>
    </row>
    <row r="19502" spans="1:2" x14ac:dyDescent="0.3">
      <c r="A19502" s="3">
        <v>1057856</v>
      </c>
      <c r="B19502" s="5" t="s">
        <v>12820</v>
      </c>
    </row>
    <row r="19503" spans="1:2" x14ac:dyDescent="0.3">
      <c r="A19503" s="3">
        <v>1032194</v>
      </c>
      <c r="B19503" s="5" t="s">
        <v>10</v>
      </c>
    </row>
    <row r="19504" spans="1:2" x14ac:dyDescent="0.3">
      <c r="A19504" s="3">
        <v>935906</v>
      </c>
      <c r="B19504" s="5" t="s">
        <v>416</v>
      </c>
    </row>
    <row r="19505" spans="1:2" x14ac:dyDescent="0.3">
      <c r="A19505" s="3">
        <v>1093247</v>
      </c>
      <c r="B19505" s="5" t="s">
        <v>10</v>
      </c>
    </row>
    <row r="19506" spans="1:2" x14ac:dyDescent="0.3">
      <c r="A19506" s="3">
        <v>1163189</v>
      </c>
      <c r="B19506" s="5" t="s">
        <v>3926</v>
      </c>
    </row>
    <row r="19507" spans="1:2" x14ac:dyDescent="0.3">
      <c r="A19507" s="3">
        <v>933092</v>
      </c>
      <c r="B19507" s="5" t="s">
        <v>432</v>
      </c>
    </row>
    <row r="19508" spans="1:2" x14ac:dyDescent="0.3">
      <c r="A19508" s="3">
        <v>1126128</v>
      </c>
      <c r="B19508" s="5" t="s">
        <v>3367</v>
      </c>
    </row>
    <row r="19509" spans="1:2" x14ac:dyDescent="0.3">
      <c r="A19509" s="3">
        <v>1126128</v>
      </c>
      <c r="B19509" s="5" t="s">
        <v>94</v>
      </c>
    </row>
    <row r="19510" spans="1:2" x14ac:dyDescent="0.3">
      <c r="A19510" s="3">
        <v>949903</v>
      </c>
      <c r="B19510" s="5" t="s">
        <v>108</v>
      </c>
    </row>
    <row r="19511" spans="1:2" x14ac:dyDescent="0.3">
      <c r="A19511" s="3">
        <v>1038515</v>
      </c>
      <c r="B19511" s="5" t="s">
        <v>144</v>
      </c>
    </row>
    <row r="19512" spans="1:2" x14ac:dyDescent="0.3">
      <c r="A19512" s="3">
        <v>1366668</v>
      </c>
      <c r="B19512" s="5" t="s">
        <v>1845</v>
      </c>
    </row>
    <row r="19513" spans="1:2" x14ac:dyDescent="0.3">
      <c r="A19513" s="3">
        <v>1126852</v>
      </c>
      <c r="B19513" s="5" t="s">
        <v>84</v>
      </c>
    </row>
    <row r="19514" spans="1:2" x14ac:dyDescent="0.3">
      <c r="A19514" s="3">
        <v>1126852</v>
      </c>
      <c r="B19514" s="5" t="s">
        <v>19766</v>
      </c>
    </row>
    <row r="19515" spans="1:2" x14ac:dyDescent="0.3">
      <c r="A19515" s="3">
        <v>865382</v>
      </c>
      <c r="B19515" s="5" t="s">
        <v>10</v>
      </c>
    </row>
    <row r="19516" spans="1:2" x14ac:dyDescent="0.3">
      <c r="A19516" s="3">
        <v>1318668</v>
      </c>
      <c r="B19516" s="5" t="s">
        <v>229</v>
      </c>
    </row>
    <row r="19517" spans="1:2" x14ac:dyDescent="0.3">
      <c r="A19517" s="3">
        <v>1136767</v>
      </c>
      <c r="B19517" s="5" t="s">
        <v>367</v>
      </c>
    </row>
    <row r="19518" spans="1:2" x14ac:dyDescent="0.3">
      <c r="A19518" s="3">
        <v>1136767</v>
      </c>
      <c r="B19518" s="5" t="s">
        <v>10</v>
      </c>
    </row>
    <row r="19519" spans="1:2" x14ac:dyDescent="0.3">
      <c r="A19519" s="3">
        <v>1064551</v>
      </c>
      <c r="B19519" s="5" t="s">
        <v>3926</v>
      </c>
    </row>
    <row r="19520" spans="1:2" x14ac:dyDescent="0.3">
      <c r="A19520" s="3">
        <v>1192077</v>
      </c>
      <c r="B19520" s="5" t="s">
        <v>432</v>
      </c>
    </row>
    <row r="19521" spans="1:2" x14ac:dyDescent="0.3">
      <c r="A19521" s="3">
        <v>841742</v>
      </c>
      <c r="B19521" s="5" t="s">
        <v>1540</v>
      </c>
    </row>
    <row r="19522" spans="1:2" x14ac:dyDescent="0.3">
      <c r="A19522" s="3">
        <v>890203</v>
      </c>
      <c r="B19522" s="5" t="s">
        <v>108</v>
      </c>
    </row>
    <row r="19523" spans="1:2" x14ac:dyDescent="0.3">
      <c r="A19523" s="3">
        <v>1118824</v>
      </c>
      <c r="B19523" s="5" t="s">
        <v>3926</v>
      </c>
    </row>
    <row r="19524" spans="1:2" x14ac:dyDescent="0.3">
      <c r="A19524" s="3">
        <v>888082</v>
      </c>
      <c r="B19524" s="5" t="s">
        <v>108</v>
      </c>
    </row>
    <row r="19525" spans="1:2" x14ac:dyDescent="0.3">
      <c r="A19525" s="3">
        <v>912974</v>
      </c>
      <c r="B19525" s="5" t="s">
        <v>416</v>
      </c>
    </row>
    <row r="19526" spans="1:2" x14ac:dyDescent="0.3">
      <c r="A19526" s="3">
        <v>989596</v>
      </c>
      <c r="B19526" s="5" t="s">
        <v>1540</v>
      </c>
    </row>
    <row r="19527" spans="1:2" x14ac:dyDescent="0.3">
      <c r="A19527" s="3">
        <v>989596</v>
      </c>
      <c r="B19527" s="5" t="s">
        <v>432</v>
      </c>
    </row>
    <row r="19528" spans="1:2" x14ac:dyDescent="0.3">
      <c r="A19528" s="3">
        <v>989596</v>
      </c>
      <c r="B19528" s="5" t="s">
        <v>108</v>
      </c>
    </row>
    <row r="19529" spans="1:2" x14ac:dyDescent="0.3">
      <c r="A19529" s="3">
        <v>989596</v>
      </c>
      <c r="B19529" s="5" t="s">
        <v>540</v>
      </c>
    </row>
    <row r="19530" spans="1:2" x14ac:dyDescent="0.3">
      <c r="A19530" s="3">
        <v>1113566</v>
      </c>
      <c r="B19530" s="5" t="s">
        <v>3926</v>
      </c>
    </row>
    <row r="19531" spans="1:2" x14ac:dyDescent="0.3">
      <c r="A19531" s="3">
        <v>1110859</v>
      </c>
      <c r="B19531" s="5" t="s">
        <v>284</v>
      </c>
    </row>
    <row r="19532" spans="1:2" x14ac:dyDescent="0.3">
      <c r="A19532" s="3">
        <v>1110859</v>
      </c>
      <c r="B19532" s="5" t="s">
        <v>108</v>
      </c>
    </row>
    <row r="19533" spans="1:2" x14ac:dyDescent="0.3">
      <c r="A19533" s="3">
        <v>1100287</v>
      </c>
      <c r="B19533" s="5" t="s">
        <v>10</v>
      </c>
    </row>
    <row r="19534" spans="1:2" x14ac:dyDescent="0.3">
      <c r="A19534" s="3">
        <v>790416</v>
      </c>
      <c r="B19534" s="5" t="s">
        <v>10</v>
      </c>
    </row>
    <row r="19535" spans="1:2" x14ac:dyDescent="0.3">
      <c r="A19535" s="3">
        <v>800089</v>
      </c>
      <c r="B19535" s="5" t="s">
        <v>10</v>
      </c>
    </row>
    <row r="19536" spans="1:2" x14ac:dyDescent="0.3">
      <c r="A19536" s="3">
        <v>1179664</v>
      </c>
      <c r="B19536" s="5" t="s">
        <v>74</v>
      </c>
    </row>
    <row r="19537" spans="1:2" x14ac:dyDescent="0.3">
      <c r="A19537" s="3">
        <v>1199872</v>
      </c>
      <c r="B19537" s="5" t="s">
        <v>94</v>
      </c>
    </row>
    <row r="19538" spans="1:2" x14ac:dyDescent="0.3">
      <c r="A19538" s="3">
        <v>1036312</v>
      </c>
      <c r="B19538" s="5" t="s">
        <v>51</v>
      </c>
    </row>
    <row r="19539" spans="1:2" x14ac:dyDescent="0.3">
      <c r="A19539" s="3">
        <v>957863</v>
      </c>
      <c r="B19539" s="5" t="s">
        <v>784</v>
      </c>
    </row>
    <row r="19540" spans="1:2" x14ac:dyDescent="0.3">
      <c r="A19540" s="3">
        <v>957863</v>
      </c>
      <c r="B19540" s="5" t="s">
        <v>19755</v>
      </c>
    </row>
    <row r="19541" spans="1:2" x14ac:dyDescent="0.3">
      <c r="A19541" s="3">
        <v>729120</v>
      </c>
      <c r="B19541" s="5" t="s">
        <v>74</v>
      </c>
    </row>
    <row r="19542" spans="1:2" x14ac:dyDescent="0.3">
      <c r="A19542" s="3">
        <v>729120</v>
      </c>
      <c r="B19542" s="5" t="s">
        <v>10</v>
      </c>
    </row>
    <row r="19543" spans="1:2" x14ac:dyDescent="0.3">
      <c r="A19543" s="3">
        <v>997391</v>
      </c>
      <c r="B19543" s="5" t="s">
        <v>595</v>
      </c>
    </row>
    <row r="19544" spans="1:2" x14ac:dyDescent="0.3">
      <c r="A19544" s="3">
        <v>844409</v>
      </c>
      <c r="B19544" s="5" t="s">
        <v>416</v>
      </c>
    </row>
    <row r="19545" spans="1:2" x14ac:dyDescent="0.3">
      <c r="A19545" s="3">
        <v>1165918</v>
      </c>
      <c r="B19545" s="5" t="s">
        <v>10</v>
      </c>
    </row>
    <row r="19546" spans="1:2" x14ac:dyDescent="0.3">
      <c r="A19546" s="3">
        <v>528502</v>
      </c>
      <c r="B19546" s="5" t="s">
        <v>10</v>
      </c>
    </row>
    <row r="19547" spans="1:2" x14ac:dyDescent="0.3">
      <c r="A19547" s="3">
        <v>1141202</v>
      </c>
      <c r="B19547" s="5" t="s">
        <v>880</v>
      </c>
    </row>
    <row r="19548" spans="1:2" x14ac:dyDescent="0.3">
      <c r="A19548" s="3">
        <v>1079536</v>
      </c>
      <c r="B19548" s="5" t="s">
        <v>411</v>
      </c>
    </row>
    <row r="19549" spans="1:2" x14ac:dyDescent="0.3">
      <c r="A19549" s="3">
        <v>1119744</v>
      </c>
      <c r="B19549" s="5" t="s">
        <v>3926</v>
      </c>
    </row>
    <row r="19550" spans="1:2" x14ac:dyDescent="0.3">
      <c r="A19550" s="3">
        <v>989589</v>
      </c>
      <c r="B19550" s="5" t="s">
        <v>1036</v>
      </c>
    </row>
    <row r="19551" spans="1:2" x14ac:dyDescent="0.3">
      <c r="A19551" s="3">
        <v>989589</v>
      </c>
      <c r="B19551" s="5" t="s">
        <v>3743</v>
      </c>
    </row>
    <row r="19552" spans="1:2" x14ac:dyDescent="0.3">
      <c r="A19552" s="3">
        <v>989589</v>
      </c>
      <c r="B19552" s="5" t="s">
        <v>1109</v>
      </c>
    </row>
    <row r="19553" spans="1:2" x14ac:dyDescent="0.3">
      <c r="A19553" s="3">
        <v>989589</v>
      </c>
      <c r="B19553" s="5" t="s">
        <v>108</v>
      </c>
    </row>
    <row r="19554" spans="1:2" x14ac:dyDescent="0.3">
      <c r="A19554" s="3">
        <v>989589</v>
      </c>
      <c r="B19554" s="5" t="s">
        <v>284</v>
      </c>
    </row>
    <row r="19555" spans="1:2" x14ac:dyDescent="0.3">
      <c r="A19555" s="3">
        <v>989589</v>
      </c>
      <c r="B19555" s="5" t="s">
        <v>750</v>
      </c>
    </row>
    <row r="19556" spans="1:2" x14ac:dyDescent="0.3">
      <c r="A19556" s="3">
        <v>989589</v>
      </c>
      <c r="B19556" s="5" t="s">
        <v>1144</v>
      </c>
    </row>
    <row r="19557" spans="1:2" x14ac:dyDescent="0.3">
      <c r="A19557" s="3">
        <v>989589</v>
      </c>
      <c r="B19557" s="5" t="s">
        <v>416</v>
      </c>
    </row>
    <row r="19558" spans="1:2" x14ac:dyDescent="0.3">
      <c r="A19558" s="3">
        <v>1072589</v>
      </c>
      <c r="B19558" s="5" t="s">
        <v>220</v>
      </c>
    </row>
    <row r="19559" spans="1:2" x14ac:dyDescent="0.3">
      <c r="A19559" s="3">
        <v>980285</v>
      </c>
      <c r="B19559" s="5" t="s">
        <v>2893</v>
      </c>
    </row>
    <row r="19560" spans="1:2" x14ac:dyDescent="0.3">
      <c r="A19560" s="3">
        <v>1027982</v>
      </c>
      <c r="B19560" s="5" t="s">
        <v>2939</v>
      </c>
    </row>
    <row r="19561" spans="1:2" x14ac:dyDescent="0.3">
      <c r="A19561" s="3">
        <v>1027982</v>
      </c>
      <c r="B19561" s="5" t="s">
        <v>19755</v>
      </c>
    </row>
    <row r="19562" spans="1:2" x14ac:dyDescent="0.3">
      <c r="A19562" s="3">
        <v>1027982</v>
      </c>
      <c r="B19562" s="5" t="s">
        <v>1144</v>
      </c>
    </row>
    <row r="19563" spans="1:2" x14ac:dyDescent="0.3">
      <c r="A19563" s="3">
        <v>1075523</v>
      </c>
      <c r="B19563" s="5" t="s">
        <v>3926</v>
      </c>
    </row>
    <row r="19564" spans="1:2" x14ac:dyDescent="0.3">
      <c r="A19564" s="3">
        <v>976293</v>
      </c>
      <c r="B19564" s="5" t="s">
        <v>108</v>
      </c>
    </row>
    <row r="19565" spans="1:2" x14ac:dyDescent="0.3">
      <c r="A19565" s="3">
        <v>948050</v>
      </c>
      <c r="B19565" s="5" t="s">
        <v>108</v>
      </c>
    </row>
    <row r="19566" spans="1:2" x14ac:dyDescent="0.3">
      <c r="A19566" s="3">
        <v>1088080</v>
      </c>
      <c r="B19566" s="5" t="s">
        <v>416</v>
      </c>
    </row>
    <row r="19567" spans="1:2" x14ac:dyDescent="0.3">
      <c r="A19567" s="3">
        <v>1105014</v>
      </c>
      <c r="B19567" s="5" t="s">
        <v>416</v>
      </c>
    </row>
    <row r="19568" spans="1:2" x14ac:dyDescent="0.3">
      <c r="A19568" s="3">
        <v>844386</v>
      </c>
      <c r="B19568" s="5" t="s">
        <v>94</v>
      </c>
    </row>
    <row r="19569" spans="1:2" x14ac:dyDescent="0.3">
      <c r="A19569" s="3">
        <v>844386</v>
      </c>
      <c r="B19569" s="5" t="s">
        <v>144</v>
      </c>
    </row>
    <row r="19570" spans="1:2" x14ac:dyDescent="0.3">
      <c r="A19570" s="3">
        <v>665733</v>
      </c>
      <c r="B19570" s="5" t="s">
        <v>108</v>
      </c>
    </row>
    <row r="19571" spans="1:2" x14ac:dyDescent="0.3">
      <c r="A19571" s="3">
        <v>665733</v>
      </c>
      <c r="B19571" s="5" t="s">
        <v>284</v>
      </c>
    </row>
    <row r="19572" spans="1:2" x14ac:dyDescent="0.3">
      <c r="A19572" s="3">
        <v>665733</v>
      </c>
      <c r="B19572" s="5" t="s">
        <v>750</v>
      </c>
    </row>
    <row r="19573" spans="1:2" x14ac:dyDescent="0.3">
      <c r="A19573" s="3">
        <v>665733</v>
      </c>
      <c r="B19573" s="5" t="s">
        <v>880</v>
      </c>
    </row>
    <row r="19574" spans="1:2" x14ac:dyDescent="0.3">
      <c r="A19574" s="3">
        <v>958279</v>
      </c>
      <c r="B19574" s="5" t="s">
        <v>1540</v>
      </c>
    </row>
    <row r="19575" spans="1:2" x14ac:dyDescent="0.3">
      <c r="A19575" s="3">
        <v>958279</v>
      </c>
      <c r="B19575" s="5" t="s">
        <v>1109</v>
      </c>
    </row>
    <row r="19576" spans="1:2" x14ac:dyDescent="0.3">
      <c r="A19576" s="3">
        <v>958279</v>
      </c>
      <c r="B19576" s="5" t="s">
        <v>108</v>
      </c>
    </row>
    <row r="19577" spans="1:2" x14ac:dyDescent="0.3">
      <c r="A19577" s="3">
        <v>958279</v>
      </c>
      <c r="B19577" s="5" t="s">
        <v>19773</v>
      </c>
    </row>
    <row r="19578" spans="1:2" x14ac:dyDescent="0.3">
      <c r="A19578" s="3">
        <v>1080217</v>
      </c>
      <c r="B19578" s="5" t="s">
        <v>3926</v>
      </c>
    </row>
    <row r="19579" spans="1:2" x14ac:dyDescent="0.3">
      <c r="A19579" s="3">
        <v>1061117</v>
      </c>
      <c r="B19579" s="5" t="s">
        <v>10</v>
      </c>
    </row>
    <row r="19580" spans="1:2" x14ac:dyDescent="0.3">
      <c r="A19580" s="3">
        <v>1061617</v>
      </c>
      <c r="B19580" s="5" t="s">
        <v>84</v>
      </c>
    </row>
    <row r="19581" spans="1:2" x14ac:dyDescent="0.3">
      <c r="A19581" s="3">
        <v>1190725</v>
      </c>
      <c r="B19581" s="5" t="s">
        <v>416</v>
      </c>
    </row>
    <row r="19582" spans="1:2" x14ac:dyDescent="0.3">
      <c r="A19582" s="3">
        <v>1190725</v>
      </c>
      <c r="B19582" s="5" t="s">
        <v>10</v>
      </c>
    </row>
    <row r="19583" spans="1:2" x14ac:dyDescent="0.3">
      <c r="A19583" s="3">
        <v>991511</v>
      </c>
      <c r="B19583" s="5" t="s">
        <v>3926</v>
      </c>
    </row>
    <row r="19584" spans="1:2" x14ac:dyDescent="0.3">
      <c r="A19584" s="3">
        <v>1180449</v>
      </c>
      <c r="B19584" s="5" t="s">
        <v>3926</v>
      </c>
    </row>
    <row r="19585" spans="1:2" x14ac:dyDescent="0.3">
      <c r="A19585" s="3">
        <v>1074656</v>
      </c>
      <c r="B19585" s="5" t="s">
        <v>2138</v>
      </c>
    </row>
    <row r="19586" spans="1:2" x14ac:dyDescent="0.3">
      <c r="A19586" s="3">
        <v>858408</v>
      </c>
      <c r="B19586" s="5" t="s">
        <v>10</v>
      </c>
    </row>
    <row r="19587" spans="1:2" x14ac:dyDescent="0.3">
      <c r="A19587" s="3">
        <v>1110358</v>
      </c>
      <c r="B19587" s="5" t="s">
        <v>108</v>
      </c>
    </row>
    <row r="19588" spans="1:2" x14ac:dyDescent="0.3">
      <c r="A19588" s="3">
        <v>829038</v>
      </c>
      <c r="B19588" s="5" t="s">
        <v>10</v>
      </c>
    </row>
    <row r="19589" spans="1:2" x14ac:dyDescent="0.3">
      <c r="A19589" s="3">
        <v>1008003</v>
      </c>
      <c r="B19589" s="5" t="s">
        <v>51</v>
      </c>
    </row>
    <row r="19590" spans="1:2" x14ac:dyDescent="0.3">
      <c r="A19590" s="3">
        <v>1211419</v>
      </c>
      <c r="B19590" s="5" t="s">
        <v>84</v>
      </c>
    </row>
    <row r="19591" spans="1:2" x14ac:dyDescent="0.3">
      <c r="A19591" s="3">
        <v>920538</v>
      </c>
      <c r="B19591" s="5" t="s">
        <v>411</v>
      </c>
    </row>
    <row r="19592" spans="1:2" x14ac:dyDescent="0.3">
      <c r="A19592" s="3">
        <v>1075815</v>
      </c>
      <c r="B19592" s="5" t="s">
        <v>10</v>
      </c>
    </row>
    <row r="19593" spans="1:2" x14ac:dyDescent="0.3">
      <c r="A19593" s="3">
        <v>1088157</v>
      </c>
      <c r="B19593" s="5" t="s">
        <v>367</v>
      </c>
    </row>
    <row r="19594" spans="1:2" x14ac:dyDescent="0.3">
      <c r="A19594" s="3">
        <v>1090868</v>
      </c>
      <c r="B19594" s="5" t="s">
        <v>74</v>
      </c>
    </row>
    <row r="19595" spans="1:2" x14ac:dyDescent="0.3">
      <c r="A19595" s="3">
        <v>1090868</v>
      </c>
      <c r="B19595" s="5" t="s">
        <v>51</v>
      </c>
    </row>
    <row r="19596" spans="1:2" x14ac:dyDescent="0.3">
      <c r="A19596" s="3">
        <v>762509</v>
      </c>
      <c r="B19596" s="5" t="s">
        <v>10</v>
      </c>
    </row>
    <row r="19597" spans="1:2" x14ac:dyDescent="0.3">
      <c r="A19597" s="3">
        <v>939243</v>
      </c>
      <c r="B19597" s="5" t="s">
        <v>10</v>
      </c>
    </row>
    <row r="19598" spans="1:2" x14ac:dyDescent="0.3">
      <c r="A19598" s="3">
        <v>939243</v>
      </c>
      <c r="B19598" s="5" t="s">
        <v>144</v>
      </c>
    </row>
    <row r="19599" spans="1:2" x14ac:dyDescent="0.3">
      <c r="A19599" s="3">
        <v>1241982</v>
      </c>
      <c r="B19599" s="5" t="s">
        <v>432</v>
      </c>
    </row>
    <row r="19600" spans="1:2" x14ac:dyDescent="0.3">
      <c r="A19600" s="3">
        <v>1241982</v>
      </c>
      <c r="B19600" s="5" t="s">
        <v>10</v>
      </c>
    </row>
    <row r="19601" spans="1:2" x14ac:dyDescent="0.3">
      <c r="A19601" s="3">
        <v>927342</v>
      </c>
      <c r="B19601" s="5" t="s">
        <v>595</v>
      </c>
    </row>
    <row r="19602" spans="1:2" x14ac:dyDescent="0.3">
      <c r="A19602" s="3">
        <v>1160956</v>
      </c>
      <c r="B19602" s="5" t="s">
        <v>411</v>
      </c>
    </row>
    <row r="19603" spans="1:2" x14ac:dyDescent="0.3">
      <c r="A19603" s="3">
        <v>539972</v>
      </c>
      <c r="B19603" s="5" t="s">
        <v>10</v>
      </c>
    </row>
    <row r="19604" spans="1:2" x14ac:dyDescent="0.3">
      <c r="A19604" s="3">
        <v>912649</v>
      </c>
      <c r="B19604" s="5" t="s">
        <v>10</v>
      </c>
    </row>
    <row r="19605" spans="1:2" x14ac:dyDescent="0.3">
      <c r="A19605" s="3">
        <v>558449</v>
      </c>
      <c r="B19605" s="5" t="s">
        <v>10</v>
      </c>
    </row>
    <row r="19606" spans="1:2" x14ac:dyDescent="0.3">
      <c r="A19606" s="3">
        <v>549509</v>
      </c>
      <c r="B19606" s="5" t="s">
        <v>416</v>
      </c>
    </row>
    <row r="19607" spans="1:2" x14ac:dyDescent="0.3">
      <c r="A19607" s="3">
        <v>549509</v>
      </c>
      <c r="B19607" s="5" t="s">
        <v>10</v>
      </c>
    </row>
    <row r="19608" spans="1:2" x14ac:dyDescent="0.3">
      <c r="A19608" s="3">
        <v>933260</v>
      </c>
      <c r="B19608" s="5" t="s">
        <v>108</v>
      </c>
    </row>
    <row r="19609" spans="1:2" x14ac:dyDescent="0.3">
      <c r="A19609" s="3">
        <v>933260</v>
      </c>
      <c r="B19609" s="5" t="s">
        <v>416</v>
      </c>
    </row>
    <row r="19610" spans="1:2" x14ac:dyDescent="0.3">
      <c r="A19610" s="3">
        <v>933260</v>
      </c>
      <c r="B19610" s="5" t="s">
        <v>10</v>
      </c>
    </row>
    <row r="19611" spans="1:2" x14ac:dyDescent="0.3">
      <c r="A19611" s="3">
        <v>1064213</v>
      </c>
      <c r="B19611" s="5" t="s">
        <v>10</v>
      </c>
    </row>
    <row r="19612" spans="1:2" x14ac:dyDescent="0.3">
      <c r="A19612" s="3">
        <v>1064486</v>
      </c>
      <c r="B19612" s="5" t="s">
        <v>367</v>
      </c>
    </row>
    <row r="19613" spans="1:2" x14ac:dyDescent="0.3">
      <c r="A19613" s="3">
        <v>1247019</v>
      </c>
      <c r="B19613" s="5" t="s">
        <v>220</v>
      </c>
    </row>
    <row r="19614" spans="1:2" x14ac:dyDescent="0.3">
      <c r="A19614" s="3">
        <v>1357633</v>
      </c>
      <c r="B19614" s="5" t="s">
        <v>144</v>
      </c>
    </row>
    <row r="19615" spans="1:2" x14ac:dyDescent="0.3">
      <c r="A19615" s="3">
        <v>823219</v>
      </c>
      <c r="B19615" s="5" t="s">
        <v>1540</v>
      </c>
    </row>
    <row r="19616" spans="1:2" x14ac:dyDescent="0.3">
      <c r="A19616" s="3">
        <v>823219</v>
      </c>
      <c r="B19616" s="5" t="s">
        <v>108</v>
      </c>
    </row>
    <row r="19617" spans="1:2" x14ac:dyDescent="0.3">
      <c r="A19617" s="3">
        <v>823219</v>
      </c>
      <c r="B19617" s="5" t="s">
        <v>12318</v>
      </c>
    </row>
    <row r="19618" spans="1:2" x14ac:dyDescent="0.3">
      <c r="A19618" s="3">
        <v>1035048</v>
      </c>
      <c r="B19618" s="5" t="s">
        <v>10</v>
      </c>
    </row>
    <row r="19619" spans="1:2" x14ac:dyDescent="0.3">
      <c r="A19619" s="3">
        <v>402431</v>
      </c>
      <c r="B19619" s="5" t="s">
        <v>10</v>
      </c>
    </row>
    <row r="19620" spans="1:2" x14ac:dyDescent="0.3">
      <c r="A19620" s="3">
        <v>516729</v>
      </c>
      <c r="B19620" s="5" t="s">
        <v>416</v>
      </c>
    </row>
    <row r="19621" spans="1:2" x14ac:dyDescent="0.3">
      <c r="A19621" s="3">
        <v>516729</v>
      </c>
      <c r="B19621" s="5" t="s">
        <v>108</v>
      </c>
    </row>
    <row r="19622" spans="1:2" x14ac:dyDescent="0.3">
      <c r="A19622" s="3">
        <v>516729</v>
      </c>
      <c r="B19622" s="5" t="s">
        <v>10</v>
      </c>
    </row>
    <row r="19623" spans="1:2" x14ac:dyDescent="0.3">
      <c r="A19623" s="3">
        <v>516729</v>
      </c>
      <c r="B19623" s="5" t="s">
        <v>144</v>
      </c>
    </row>
    <row r="19624" spans="1:2" x14ac:dyDescent="0.3">
      <c r="A19624" s="3">
        <v>519182</v>
      </c>
      <c r="B19624" s="5" t="s">
        <v>10</v>
      </c>
    </row>
    <row r="19625" spans="1:2" x14ac:dyDescent="0.3">
      <c r="A19625" s="3">
        <v>1184918</v>
      </c>
      <c r="B19625" s="5" t="s">
        <v>10</v>
      </c>
    </row>
    <row r="19626" spans="1:2" x14ac:dyDescent="0.3">
      <c r="A19626" s="3">
        <v>974576</v>
      </c>
      <c r="B19626" s="5" t="s">
        <v>416</v>
      </c>
    </row>
    <row r="19627" spans="1:2" x14ac:dyDescent="0.3">
      <c r="A19627" s="3">
        <v>974576</v>
      </c>
      <c r="B19627" s="5" t="s">
        <v>10</v>
      </c>
    </row>
    <row r="19628" spans="1:2" x14ac:dyDescent="0.3">
      <c r="A19628" s="3">
        <v>426063</v>
      </c>
      <c r="B19628" s="5" t="s">
        <v>10</v>
      </c>
    </row>
    <row r="19629" spans="1:2" x14ac:dyDescent="0.3">
      <c r="A19629" s="3">
        <v>533535</v>
      </c>
      <c r="B19629" s="5" t="s">
        <v>10</v>
      </c>
    </row>
    <row r="19630" spans="1:2" x14ac:dyDescent="0.3">
      <c r="A19630" s="3">
        <v>811941</v>
      </c>
      <c r="B19630" s="5" t="s">
        <v>595</v>
      </c>
    </row>
    <row r="19631" spans="1:2" x14ac:dyDescent="0.3">
      <c r="A19631" s="3">
        <v>845781</v>
      </c>
      <c r="B19631" s="5" t="s">
        <v>10</v>
      </c>
    </row>
    <row r="19632" spans="1:2" x14ac:dyDescent="0.3">
      <c r="A19632" s="3">
        <v>839033</v>
      </c>
      <c r="B19632" s="5" t="s">
        <v>144</v>
      </c>
    </row>
    <row r="19633" spans="1:2" x14ac:dyDescent="0.3">
      <c r="A19633" s="3">
        <v>839033</v>
      </c>
      <c r="B19633" s="5" t="s">
        <v>759</v>
      </c>
    </row>
    <row r="19634" spans="1:2" x14ac:dyDescent="0.3">
      <c r="A19634" s="3">
        <v>839033</v>
      </c>
      <c r="B19634" s="5" t="s">
        <v>10</v>
      </c>
    </row>
    <row r="19635" spans="1:2" x14ac:dyDescent="0.3">
      <c r="A19635" s="3">
        <v>1022789</v>
      </c>
      <c r="B19635" s="5" t="s">
        <v>10</v>
      </c>
    </row>
    <row r="19636" spans="1:2" x14ac:dyDescent="0.3">
      <c r="A19636" s="3">
        <v>974453</v>
      </c>
      <c r="B19636" s="5" t="s">
        <v>10</v>
      </c>
    </row>
    <row r="19637" spans="1:2" x14ac:dyDescent="0.3">
      <c r="A19637" s="3">
        <v>1249013</v>
      </c>
      <c r="B19637" s="5" t="s">
        <v>74</v>
      </c>
    </row>
    <row r="19638" spans="1:2" x14ac:dyDescent="0.3">
      <c r="A19638" s="3">
        <v>970450</v>
      </c>
      <c r="B19638" s="5" t="s">
        <v>3037</v>
      </c>
    </row>
    <row r="19639" spans="1:2" x14ac:dyDescent="0.3">
      <c r="A19639" s="3">
        <v>970450</v>
      </c>
      <c r="B19639" s="5" t="s">
        <v>10</v>
      </c>
    </row>
    <row r="19640" spans="1:2" x14ac:dyDescent="0.3">
      <c r="A19640" s="3">
        <v>1043905</v>
      </c>
      <c r="B19640" s="5" t="s">
        <v>1311</v>
      </c>
    </row>
    <row r="19641" spans="1:2" x14ac:dyDescent="0.3">
      <c r="A19641" s="3">
        <v>1043905</v>
      </c>
      <c r="B19641" s="5" t="s">
        <v>10</v>
      </c>
    </row>
    <row r="19642" spans="1:2" x14ac:dyDescent="0.3">
      <c r="A19642" s="3">
        <v>1138194</v>
      </c>
      <c r="B19642" s="5" t="s">
        <v>10</v>
      </c>
    </row>
    <row r="19643" spans="1:2" x14ac:dyDescent="0.3">
      <c r="A19643" s="3">
        <v>1147416</v>
      </c>
      <c r="B19643" s="5" t="s">
        <v>108</v>
      </c>
    </row>
    <row r="19644" spans="1:2" x14ac:dyDescent="0.3">
      <c r="A19644" s="3">
        <v>1001274</v>
      </c>
      <c r="B19644" s="5" t="s">
        <v>1540</v>
      </c>
    </row>
    <row r="19645" spans="1:2" x14ac:dyDescent="0.3">
      <c r="A19645" s="3">
        <v>1001274</v>
      </c>
      <c r="B19645" s="5" t="s">
        <v>108</v>
      </c>
    </row>
    <row r="19646" spans="1:2" x14ac:dyDescent="0.3">
      <c r="A19646" s="3">
        <v>1156593</v>
      </c>
      <c r="B19646" s="5" t="s">
        <v>51</v>
      </c>
    </row>
    <row r="19647" spans="1:2" x14ac:dyDescent="0.3">
      <c r="A19647" s="3">
        <v>1156593</v>
      </c>
      <c r="B19647" s="5" t="s">
        <v>10</v>
      </c>
    </row>
    <row r="19648" spans="1:2" x14ac:dyDescent="0.3">
      <c r="A19648" s="3">
        <v>1028196</v>
      </c>
      <c r="B19648" s="5" t="s">
        <v>10</v>
      </c>
    </row>
    <row r="19649" spans="1:2" x14ac:dyDescent="0.3">
      <c r="A19649" s="3">
        <v>945961</v>
      </c>
      <c r="B19649" s="5" t="s">
        <v>10</v>
      </c>
    </row>
    <row r="19650" spans="1:2" x14ac:dyDescent="0.3">
      <c r="A19650" s="3">
        <v>1118031</v>
      </c>
      <c r="B19650" s="5" t="s">
        <v>51</v>
      </c>
    </row>
    <row r="19651" spans="1:2" x14ac:dyDescent="0.3">
      <c r="A19651" s="3">
        <v>573435</v>
      </c>
      <c r="B19651" s="5" t="s">
        <v>10</v>
      </c>
    </row>
    <row r="19652" spans="1:2" x14ac:dyDescent="0.3">
      <c r="A19652" s="3">
        <v>1100782</v>
      </c>
      <c r="B19652" s="5" t="s">
        <v>10</v>
      </c>
    </row>
    <row r="19653" spans="1:2" x14ac:dyDescent="0.3">
      <c r="A19653" s="3">
        <v>1299372</v>
      </c>
      <c r="B19653" s="5" t="s">
        <v>1036</v>
      </c>
    </row>
    <row r="19654" spans="1:2" x14ac:dyDescent="0.3">
      <c r="A19654" s="3">
        <v>1299372</v>
      </c>
      <c r="B19654" s="5" t="s">
        <v>108</v>
      </c>
    </row>
    <row r="19655" spans="1:2" x14ac:dyDescent="0.3">
      <c r="A19655" s="3">
        <v>1299372</v>
      </c>
      <c r="B19655" s="5" t="s">
        <v>51</v>
      </c>
    </row>
    <row r="19656" spans="1:2" x14ac:dyDescent="0.3">
      <c r="A19656" s="3">
        <v>1222064</v>
      </c>
      <c r="B19656" s="5" t="s">
        <v>1109</v>
      </c>
    </row>
    <row r="19657" spans="1:2" x14ac:dyDescent="0.3">
      <c r="A19657" s="3">
        <v>1222064</v>
      </c>
      <c r="B19657" s="5" t="s">
        <v>416</v>
      </c>
    </row>
    <row r="19658" spans="1:2" x14ac:dyDescent="0.3">
      <c r="A19658" s="3">
        <v>1222064</v>
      </c>
      <c r="B19658" s="5" t="s">
        <v>220</v>
      </c>
    </row>
    <row r="19659" spans="1:2" x14ac:dyDescent="0.3">
      <c r="A19659" s="3">
        <v>1006724</v>
      </c>
      <c r="B19659" s="5" t="s">
        <v>1144</v>
      </c>
    </row>
    <row r="19660" spans="1:2" x14ac:dyDescent="0.3">
      <c r="A19660" s="3">
        <v>1006724</v>
      </c>
      <c r="B19660" s="5" t="s">
        <v>10</v>
      </c>
    </row>
    <row r="19661" spans="1:2" x14ac:dyDescent="0.3">
      <c r="A19661" s="3">
        <v>698687</v>
      </c>
      <c r="B19661" s="5" t="s">
        <v>10</v>
      </c>
    </row>
    <row r="19662" spans="1:2" x14ac:dyDescent="0.3">
      <c r="A19662" s="3">
        <v>1029235</v>
      </c>
      <c r="B19662" s="5" t="s">
        <v>12910</v>
      </c>
    </row>
    <row r="19663" spans="1:2" x14ac:dyDescent="0.3">
      <c r="A19663" s="3">
        <v>1029235</v>
      </c>
      <c r="B19663" s="5" t="s">
        <v>10</v>
      </c>
    </row>
    <row r="19664" spans="1:2" x14ac:dyDescent="0.3">
      <c r="A19664" s="3">
        <v>693134</v>
      </c>
      <c r="B19664" s="5" t="s">
        <v>10</v>
      </c>
    </row>
    <row r="19665" spans="1:2" x14ac:dyDescent="0.3">
      <c r="A19665" s="3">
        <v>974950</v>
      </c>
      <c r="B19665" s="5" t="s">
        <v>1540</v>
      </c>
    </row>
    <row r="19666" spans="1:2" x14ac:dyDescent="0.3">
      <c r="A19666" s="3">
        <v>974950</v>
      </c>
      <c r="B19666" s="5" t="s">
        <v>108</v>
      </c>
    </row>
    <row r="19667" spans="1:2" x14ac:dyDescent="0.3">
      <c r="A19667" s="3">
        <v>974950</v>
      </c>
      <c r="B19667" s="5" t="s">
        <v>10</v>
      </c>
    </row>
    <row r="19668" spans="1:2" x14ac:dyDescent="0.3">
      <c r="A19668" s="3">
        <v>974950</v>
      </c>
      <c r="B19668" s="5" t="s">
        <v>74</v>
      </c>
    </row>
    <row r="19669" spans="1:2" x14ac:dyDescent="0.3">
      <c r="A19669" s="3">
        <v>1051896</v>
      </c>
      <c r="B19669" s="5" t="s">
        <v>2847</v>
      </c>
    </row>
    <row r="19670" spans="1:2" x14ac:dyDescent="0.3">
      <c r="A19670" s="3">
        <v>1051896</v>
      </c>
      <c r="B19670" s="5" t="s">
        <v>10</v>
      </c>
    </row>
    <row r="19671" spans="1:2" x14ac:dyDescent="0.3">
      <c r="A19671" s="3">
        <v>1034541</v>
      </c>
      <c r="B19671" s="5" t="s">
        <v>10</v>
      </c>
    </row>
    <row r="19672" spans="1:2" x14ac:dyDescent="0.3">
      <c r="A19672" s="3">
        <v>1081012</v>
      </c>
      <c r="B19672" s="5" t="s">
        <v>10</v>
      </c>
    </row>
    <row r="19673" spans="1:2" x14ac:dyDescent="0.3">
      <c r="A19673" s="3">
        <v>1252309</v>
      </c>
      <c r="B19673" s="5" t="s">
        <v>51</v>
      </c>
    </row>
    <row r="19674" spans="1:2" x14ac:dyDescent="0.3">
      <c r="A19674" s="3">
        <v>799766</v>
      </c>
      <c r="B19674" s="5" t="s">
        <v>367</v>
      </c>
    </row>
    <row r="19675" spans="1:2" x14ac:dyDescent="0.3">
      <c r="A19675" s="3">
        <v>799766</v>
      </c>
      <c r="B19675" s="5" t="s">
        <v>416</v>
      </c>
    </row>
    <row r="19676" spans="1:2" x14ac:dyDescent="0.3">
      <c r="A19676" s="3">
        <v>799766</v>
      </c>
      <c r="B19676" s="5" t="s">
        <v>10</v>
      </c>
    </row>
    <row r="19677" spans="1:2" x14ac:dyDescent="0.3">
      <c r="A19677" s="3">
        <v>799766</v>
      </c>
      <c r="B19677" s="5" t="s">
        <v>411</v>
      </c>
    </row>
    <row r="19678" spans="1:2" x14ac:dyDescent="0.3">
      <c r="A19678" s="3">
        <v>799766</v>
      </c>
      <c r="B19678" s="5" t="s">
        <v>19791</v>
      </c>
    </row>
    <row r="19679" spans="1:2" x14ac:dyDescent="0.3">
      <c r="A19679" s="3">
        <v>1005331</v>
      </c>
      <c r="B19679" s="5" t="s">
        <v>10</v>
      </c>
    </row>
    <row r="19680" spans="1:2" x14ac:dyDescent="0.3">
      <c r="A19680" s="3">
        <v>1097549</v>
      </c>
      <c r="B19680" s="5" t="s">
        <v>10</v>
      </c>
    </row>
    <row r="19681" spans="1:2" x14ac:dyDescent="0.3">
      <c r="A19681" s="3">
        <v>1097549</v>
      </c>
      <c r="B19681" s="5" t="s">
        <v>956</v>
      </c>
    </row>
    <row r="19682" spans="1:2" x14ac:dyDescent="0.3">
      <c r="A19682" s="3">
        <v>1241320</v>
      </c>
      <c r="B19682" s="5" t="s">
        <v>144</v>
      </c>
    </row>
    <row r="19683" spans="1:2" x14ac:dyDescent="0.3">
      <c r="A19683" s="3">
        <v>929204</v>
      </c>
      <c r="B19683" s="5" t="s">
        <v>416</v>
      </c>
    </row>
    <row r="19684" spans="1:2" x14ac:dyDescent="0.3">
      <c r="A19684" s="3">
        <v>1000837</v>
      </c>
      <c r="B19684" s="5" t="s">
        <v>84</v>
      </c>
    </row>
    <row r="19685" spans="1:2" x14ac:dyDescent="0.3">
      <c r="A19685" s="3">
        <v>1000837</v>
      </c>
      <c r="B19685" s="5" t="s">
        <v>108</v>
      </c>
    </row>
    <row r="19686" spans="1:2" x14ac:dyDescent="0.3">
      <c r="A19686" s="3">
        <v>978796</v>
      </c>
      <c r="B19686" s="5" t="s">
        <v>10</v>
      </c>
    </row>
    <row r="19687" spans="1:2" x14ac:dyDescent="0.3">
      <c r="A19687" s="3">
        <v>1011985</v>
      </c>
      <c r="B19687" s="5" t="s">
        <v>10</v>
      </c>
    </row>
    <row r="19688" spans="1:2" x14ac:dyDescent="0.3">
      <c r="A19688" s="3">
        <v>1196470</v>
      </c>
      <c r="B19688" s="5" t="s">
        <v>108</v>
      </c>
    </row>
    <row r="19689" spans="1:2" x14ac:dyDescent="0.3">
      <c r="A19689" s="3">
        <v>1100856</v>
      </c>
      <c r="B19689" s="5" t="s">
        <v>877</v>
      </c>
    </row>
    <row r="19690" spans="1:2" x14ac:dyDescent="0.3">
      <c r="A19690" s="3">
        <v>1122418</v>
      </c>
      <c r="B19690" s="5" t="s">
        <v>416</v>
      </c>
    </row>
    <row r="19691" spans="1:2" x14ac:dyDescent="0.3">
      <c r="A19691" s="3">
        <v>1122418</v>
      </c>
      <c r="B19691" s="5" t="s">
        <v>284</v>
      </c>
    </row>
    <row r="19692" spans="1:2" x14ac:dyDescent="0.3">
      <c r="A19692" s="3">
        <v>1122418</v>
      </c>
      <c r="B19692" s="5" t="s">
        <v>540</v>
      </c>
    </row>
    <row r="19693" spans="1:2" x14ac:dyDescent="0.3">
      <c r="A19693" s="3">
        <v>1235623</v>
      </c>
      <c r="B19693" s="5" t="s">
        <v>411</v>
      </c>
    </row>
    <row r="19694" spans="1:2" x14ac:dyDescent="0.3">
      <c r="A19694" s="3">
        <v>1159311</v>
      </c>
      <c r="B19694" s="5" t="s">
        <v>144</v>
      </c>
    </row>
    <row r="19695" spans="1:2" x14ac:dyDescent="0.3">
      <c r="A19695" s="3">
        <v>823464</v>
      </c>
      <c r="B19695" s="5" t="s">
        <v>10</v>
      </c>
    </row>
    <row r="19696" spans="1:2" x14ac:dyDescent="0.3">
      <c r="A19696" s="3">
        <v>1000075</v>
      </c>
      <c r="B19696" s="5" t="s">
        <v>1540</v>
      </c>
    </row>
    <row r="19697" spans="1:2" x14ac:dyDescent="0.3">
      <c r="A19697" s="3">
        <v>1000075</v>
      </c>
      <c r="B19697" s="5" t="s">
        <v>108</v>
      </c>
    </row>
    <row r="19698" spans="1:2" x14ac:dyDescent="0.3">
      <c r="A19698" s="3">
        <v>786892</v>
      </c>
      <c r="B19698" s="5" t="s">
        <v>367</v>
      </c>
    </row>
    <row r="19699" spans="1:2" x14ac:dyDescent="0.3">
      <c r="A19699" s="3">
        <v>786892</v>
      </c>
      <c r="B19699" s="5" t="s">
        <v>10</v>
      </c>
    </row>
    <row r="19700" spans="1:2" x14ac:dyDescent="0.3">
      <c r="A19700" s="3">
        <v>1182387</v>
      </c>
      <c r="B19700" s="5" t="s">
        <v>10</v>
      </c>
    </row>
    <row r="19701" spans="1:2" x14ac:dyDescent="0.3">
      <c r="A19701" s="3">
        <v>957452</v>
      </c>
      <c r="B19701" s="5" t="s">
        <v>108</v>
      </c>
    </row>
    <row r="19702" spans="1:2" x14ac:dyDescent="0.3">
      <c r="A19702" s="3">
        <v>957452</v>
      </c>
      <c r="B19702" s="5" t="s">
        <v>284</v>
      </c>
    </row>
    <row r="19703" spans="1:2" x14ac:dyDescent="0.3">
      <c r="A19703" s="3">
        <v>957452</v>
      </c>
      <c r="B19703" s="5" t="s">
        <v>416</v>
      </c>
    </row>
    <row r="19704" spans="1:2" x14ac:dyDescent="0.3">
      <c r="A19704" s="3">
        <v>957452</v>
      </c>
      <c r="B19704" s="5" t="s">
        <v>10</v>
      </c>
    </row>
    <row r="19705" spans="1:2" x14ac:dyDescent="0.3">
      <c r="A19705" s="3">
        <v>1084736</v>
      </c>
      <c r="B19705" s="5" t="s">
        <v>108</v>
      </c>
    </row>
    <row r="19706" spans="1:2" x14ac:dyDescent="0.3">
      <c r="A19706" s="3">
        <v>1241752</v>
      </c>
      <c r="B19706" s="5" t="s">
        <v>3926</v>
      </c>
    </row>
    <row r="19707" spans="1:2" x14ac:dyDescent="0.3">
      <c r="A19707" s="3">
        <v>748783</v>
      </c>
      <c r="B19707" s="5" t="s">
        <v>784</v>
      </c>
    </row>
    <row r="19708" spans="1:2" x14ac:dyDescent="0.3">
      <c r="A19708" s="3">
        <v>748783</v>
      </c>
      <c r="B19708" s="5" t="s">
        <v>416</v>
      </c>
    </row>
    <row r="19709" spans="1:2" x14ac:dyDescent="0.3">
      <c r="A19709" s="3">
        <v>748783</v>
      </c>
      <c r="B19709" s="5" t="s">
        <v>10</v>
      </c>
    </row>
    <row r="19710" spans="1:2" x14ac:dyDescent="0.3">
      <c r="A19710" s="3">
        <v>717196</v>
      </c>
      <c r="B19710" s="5" t="s">
        <v>1109</v>
      </c>
    </row>
    <row r="19711" spans="1:2" x14ac:dyDescent="0.3">
      <c r="A19711" s="3">
        <v>717196</v>
      </c>
      <c r="B19711" s="5" t="s">
        <v>1265</v>
      </c>
    </row>
    <row r="19712" spans="1:2" x14ac:dyDescent="0.3">
      <c r="A19712" s="3">
        <v>717196</v>
      </c>
      <c r="B19712" s="5" t="s">
        <v>284</v>
      </c>
    </row>
    <row r="19713" spans="1:2" x14ac:dyDescent="0.3">
      <c r="A19713" s="3">
        <v>717196</v>
      </c>
      <c r="B19713" s="5" t="s">
        <v>2847</v>
      </c>
    </row>
    <row r="19714" spans="1:2" x14ac:dyDescent="0.3">
      <c r="A19714" s="3">
        <v>661539</v>
      </c>
      <c r="B19714" s="5" t="s">
        <v>10</v>
      </c>
    </row>
    <row r="19715" spans="1:2" x14ac:dyDescent="0.3">
      <c r="A19715" s="3">
        <v>653346</v>
      </c>
      <c r="B19715" s="5" t="s">
        <v>10</v>
      </c>
    </row>
    <row r="19716" spans="1:2" x14ac:dyDescent="0.3">
      <c r="A19716" s="3">
        <v>1164355</v>
      </c>
      <c r="B19716" s="5" t="s">
        <v>3367</v>
      </c>
    </row>
    <row r="19717" spans="1:2" x14ac:dyDescent="0.3">
      <c r="A19717" s="3">
        <v>639720</v>
      </c>
      <c r="B19717" s="5" t="s">
        <v>10</v>
      </c>
    </row>
    <row r="19718" spans="1:2" x14ac:dyDescent="0.3">
      <c r="A19718" s="3">
        <v>1167898</v>
      </c>
      <c r="B19718" s="5" t="s">
        <v>74</v>
      </c>
    </row>
    <row r="19719" spans="1:2" x14ac:dyDescent="0.3">
      <c r="A19719" s="3">
        <v>1075789</v>
      </c>
      <c r="B19719" s="5" t="s">
        <v>10</v>
      </c>
    </row>
    <row r="19720" spans="1:2" x14ac:dyDescent="0.3">
      <c r="A19720" s="3">
        <v>1013850</v>
      </c>
      <c r="B19720" s="5" t="s">
        <v>2138</v>
      </c>
    </row>
    <row r="19721" spans="1:2" x14ac:dyDescent="0.3">
      <c r="A19721" s="3">
        <v>1013850</v>
      </c>
      <c r="B19721" s="5" t="s">
        <v>10</v>
      </c>
    </row>
    <row r="19722" spans="1:2" x14ac:dyDescent="0.3">
      <c r="A19722" s="3">
        <v>762441</v>
      </c>
      <c r="B19722" s="5" t="s">
        <v>10</v>
      </c>
    </row>
    <row r="19723" spans="1:2" x14ac:dyDescent="0.3">
      <c r="A19723" s="3">
        <v>1116490</v>
      </c>
      <c r="B19723" s="5" t="s">
        <v>10</v>
      </c>
    </row>
    <row r="19724" spans="1:2" x14ac:dyDescent="0.3">
      <c r="A19724" s="3">
        <v>1299652</v>
      </c>
      <c r="B19724" s="5" t="s">
        <v>10</v>
      </c>
    </row>
    <row r="19725" spans="1:2" x14ac:dyDescent="0.3">
      <c r="A19725" s="3">
        <v>791042</v>
      </c>
      <c r="B19725" s="5" t="s">
        <v>432</v>
      </c>
    </row>
    <row r="19726" spans="1:2" x14ac:dyDescent="0.3">
      <c r="A19726" s="3">
        <v>1216191</v>
      </c>
      <c r="B19726" s="5" t="s">
        <v>2847</v>
      </c>
    </row>
    <row r="19727" spans="1:2" x14ac:dyDescent="0.3">
      <c r="A19727" s="3">
        <v>1216191</v>
      </c>
      <c r="B19727" s="5" t="s">
        <v>10</v>
      </c>
    </row>
    <row r="19728" spans="1:2" x14ac:dyDescent="0.3">
      <c r="A19728" s="3">
        <v>929590</v>
      </c>
      <c r="B19728" s="5" t="s">
        <v>1265</v>
      </c>
    </row>
    <row r="19729" spans="1:2" x14ac:dyDescent="0.3">
      <c r="A19729" s="3">
        <v>929590</v>
      </c>
      <c r="B19729" s="5" t="s">
        <v>416</v>
      </c>
    </row>
    <row r="19730" spans="1:2" x14ac:dyDescent="0.3">
      <c r="A19730" s="3">
        <v>929590</v>
      </c>
      <c r="B19730" s="5" t="s">
        <v>10</v>
      </c>
    </row>
    <row r="19731" spans="1:2" x14ac:dyDescent="0.3">
      <c r="A19731" s="3">
        <v>1357459</v>
      </c>
      <c r="B19731" s="5" t="s">
        <v>3926</v>
      </c>
    </row>
    <row r="19732" spans="1:2" x14ac:dyDescent="0.3">
      <c r="A19732" s="3">
        <v>1125510</v>
      </c>
      <c r="B19732" s="5" t="s">
        <v>51</v>
      </c>
    </row>
    <row r="19733" spans="1:2" x14ac:dyDescent="0.3">
      <c r="A19733" s="3">
        <v>1276945</v>
      </c>
      <c r="B19733" s="5" t="s">
        <v>1540</v>
      </c>
    </row>
    <row r="19734" spans="1:2" x14ac:dyDescent="0.3">
      <c r="A19734" s="3">
        <v>1242372</v>
      </c>
      <c r="B19734" s="5" t="s">
        <v>411</v>
      </c>
    </row>
    <row r="19735" spans="1:2" x14ac:dyDescent="0.3">
      <c r="A19735" s="3">
        <v>1215185</v>
      </c>
      <c r="B19735" s="5" t="s">
        <v>51</v>
      </c>
    </row>
    <row r="19736" spans="1:2" x14ac:dyDescent="0.3">
      <c r="A19736" s="3">
        <v>1129598</v>
      </c>
      <c r="B19736" s="5" t="s">
        <v>10</v>
      </c>
    </row>
    <row r="19737" spans="1:2" x14ac:dyDescent="0.3">
      <c r="A19737" s="3">
        <v>1354627</v>
      </c>
      <c r="B19737" s="5" t="s">
        <v>10</v>
      </c>
    </row>
    <row r="19738" spans="1:2" x14ac:dyDescent="0.3">
      <c r="A19738" s="3">
        <v>1123278</v>
      </c>
      <c r="B19738" s="5" t="s">
        <v>10</v>
      </c>
    </row>
    <row r="19739" spans="1:2" x14ac:dyDescent="0.3">
      <c r="A19739" s="3">
        <v>592983</v>
      </c>
      <c r="B19739" s="5" t="s">
        <v>51</v>
      </c>
    </row>
    <row r="19740" spans="1:2" x14ac:dyDescent="0.3">
      <c r="A19740" s="3">
        <v>592983</v>
      </c>
      <c r="B19740" s="5" t="s">
        <v>10</v>
      </c>
    </row>
    <row r="19741" spans="1:2" x14ac:dyDescent="0.3">
      <c r="A19741" s="3">
        <v>1029281</v>
      </c>
      <c r="B19741" s="5" t="s">
        <v>10</v>
      </c>
    </row>
    <row r="19742" spans="1:2" x14ac:dyDescent="0.3">
      <c r="A19742" s="3">
        <v>1147710</v>
      </c>
      <c r="B19742" s="5" t="s">
        <v>94</v>
      </c>
    </row>
    <row r="19743" spans="1:2" x14ac:dyDescent="0.3">
      <c r="A19743" s="3">
        <v>1064028</v>
      </c>
      <c r="B19743" s="5" t="s">
        <v>10</v>
      </c>
    </row>
    <row r="19744" spans="1:2" x14ac:dyDescent="0.3">
      <c r="A19744" s="3">
        <v>726139</v>
      </c>
      <c r="B19744" s="5" t="s">
        <v>94</v>
      </c>
    </row>
    <row r="19745" spans="1:2" x14ac:dyDescent="0.3">
      <c r="A19745" s="3">
        <v>1111873</v>
      </c>
      <c r="B19745" s="5" t="s">
        <v>10</v>
      </c>
    </row>
    <row r="19746" spans="1:2" x14ac:dyDescent="0.3">
      <c r="A19746" s="3">
        <v>1154215</v>
      </c>
      <c r="B19746" s="5" t="s">
        <v>108</v>
      </c>
    </row>
    <row r="19747" spans="1:2" x14ac:dyDescent="0.3">
      <c r="A19747" s="3">
        <v>359410</v>
      </c>
      <c r="B19747" s="5" t="s">
        <v>10</v>
      </c>
    </row>
    <row r="19748" spans="1:2" x14ac:dyDescent="0.3">
      <c r="A19748" s="3">
        <v>1171640</v>
      </c>
      <c r="B19748" s="5" t="s">
        <v>1540</v>
      </c>
    </row>
    <row r="19749" spans="1:2" x14ac:dyDescent="0.3">
      <c r="A19749" s="3">
        <v>1171640</v>
      </c>
      <c r="B19749" s="5" t="s">
        <v>108</v>
      </c>
    </row>
    <row r="19750" spans="1:2" x14ac:dyDescent="0.3">
      <c r="A19750" s="3">
        <v>1278263</v>
      </c>
      <c r="B19750" s="5" t="s">
        <v>108</v>
      </c>
    </row>
    <row r="19751" spans="1:2" x14ac:dyDescent="0.3">
      <c r="A19751" s="3">
        <v>1278263</v>
      </c>
      <c r="B19751" s="5" t="s">
        <v>284</v>
      </c>
    </row>
    <row r="19752" spans="1:2" x14ac:dyDescent="0.3">
      <c r="A19752" s="3">
        <v>1247597</v>
      </c>
      <c r="B19752" s="5" t="s">
        <v>51</v>
      </c>
    </row>
    <row r="19753" spans="1:2" x14ac:dyDescent="0.3">
      <c r="A19753" s="3">
        <v>1001311</v>
      </c>
      <c r="B19753" s="5" t="s">
        <v>108</v>
      </c>
    </row>
    <row r="19754" spans="1:2" x14ac:dyDescent="0.3">
      <c r="A19754" s="3">
        <v>1371727</v>
      </c>
      <c r="B19754" s="5" t="s">
        <v>10</v>
      </c>
    </row>
    <row r="19755" spans="1:2" x14ac:dyDescent="0.3">
      <c r="A19755" s="3">
        <v>995803</v>
      </c>
      <c r="B19755" s="5" t="s">
        <v>10</v>
      </c>
    </row>
    <row r="19756" spans="1:2" x14ac:dyDescent="0.3">
      <c r="A19756" s="3">
        <v>437342</v>
      </c>
      <c r="B19756" s="5" t="s">
        <v>10</v>
      </c>
    </row>
    <row r="19757" spans="1:2" x14ac:dyDescent="0.3">
      <c r="A19757" s="3">
        <v>866398</v>
      </c>
      <c r="B19757" s="5" t="s">
        <v>416</v>
      </c>
    </row>
    <row r="19758" spans="1:2" x14ac:dyDescent="0.3">
      <c r="A19758" s="3">
        <v>866398</v>
      </c>
      <c r="B19758" s="5" t="s">
        <v>10</v>
      </c>
    </row>
    <row r="19759" spans="1:2" x14ac:dyDescent="0.3">
      <c r="A19759" s="3">
        <v>1014505</v>
      </c>
      <c r="B19759" s="5" t="s">
        <v>144</v>
      </c>
    </row>
    <row r="19760" spans="1:2" x14ac:dyDescent="0.3">
      <c r="A19760" s="3">
        <v>1167271</v>
      </c>
      <c r="B19760" s="5" t="s">
        <v>108</v>
      </c>
    </row>
    <row r="19761" spans="1:2" x14ac:dyDescent="0.3">
      <c r="A19761" s="3">
        <v>1167271</v>
      </c>
      <c r="B19761" s="5" t="s">
        <v>1144</v>
      </c>
    </row>
    <row r="19762" spans="1:2" x14ac:dyDescent="0.3">
      <c r="A19762" s="3">
        <v>1397347</v>
      </c>
      <c r="B19762" s="5" t="s">
        <v>10</v>
      </c>
    </row>
    <row r="19763" spans="1:2" x14ac:dyDescent="0.3">
      <c r="A19763" s="3">
        <v>1208491</v>
      </c>
      <c r="B19763" s="5" t="s">
        <v>432</v>
      </c>
    </row>
    <row r="19764" spans="1:2" x14ac:dyDescent="0.3">
      <c r="A19764" s="3">
        <v>1208491</v>
      </c>
      <c r="B19764" s="5" t="s">
        <v>108</v>
      </c>
    </row>
    <row r="19765" spans="1:2" x14ac:dyDescent="0.3">
      <c r="A19765" s="3">
        <v>1226578</v>
      </c>
      <c r="B19765" s="5" t="s">
        <v>432</v>
      </c>
    </row>
    <row r="19766" spans="1:2" x14ac:dyDescent="0.3">
      <c r="A19766" s="3">
        <v>1226578</v>
      </c>
      <c r="B19766" s="5" t="s">
        <v>10</v>
      </c>
    </row>
    <row r="19767" spans="1:2" x14ac:dyDescent="0.3">
      <c r="A19767" s="3">
        <v>1276210</v>
      </c>
      <c r="B19767" s="5" t="s">
        <v>51</v>
      </c>
    </row>
    <row r="19768" spans="1:2" x14ac:dyDescent="0.3">
      <c r="A19768" s="3">
        <v>588648</v>
      </c>
      <c r="B19768" s="5" t="s">
        <v>411</v>
      </c>
    </row>
    <row r="19769" spans="1:2" x14ac:dyDescent="0.3">
      <c r="A19769" s="3">
        <v>588648</v>
      </c>
      <c r="B19769" s="5" t="s">
        <v>51</v>
      </c>
    </row>
    <row r="19770" spans="1:2" x14ac:dyDescent="0.3">
      <c r="A19770" s="3">
        <v>976576</v>
      </c>
      <c r="B19770" s="5" t="s">
        <v>108</v>
      </c>
    </row>
    <row r="19771" spans="1:2" x14ac:dyDescent="0.3">
      <c r="A19771" s="3">
        <v>1278099</v>
      </c>
      <c r="B19771" s="5" t="s">
        <v>74</v>
      </c>
    </row>
    <row r="19772" spans="1:2" x14ac:dyDescent="0.3">
      <c r="A19772" s="3">
        <v>1087822</v>
      </c>
      <c r="B19772" s="5" t="s">
        <v>10</v>
      </c>
    </row>
    <row r="19773" spans="1:2" x14ac:dyDescent="0.3">
      <c r="A19773" s="3">
        <v>1087822</v>
      </c>
      <c r="B19773" s="5" t="s">
        <v>284</v>
      </c>
    </row>
    <row r="19774" spans="1:2" x14ac:dyDescent="0.3">
      <c r="A19774" s="3">
        <v>1408248</v>
      </c>
      <c r="B19774" s="5" t="s">
        <v>94</v>
      </c>
    </row>
    <row r="19775" spans="1:2" x14ac:dyDescent="0.3">
      <c r="A19775" s="3">
        <v>1114513</v>
      </c>
      <c r="B19775" s="5" t="s">
        <v>10</v>
      </c>
    </row>
    <row r="19776" spans="1:2" x14ac:dyDescent="0.3">
      <c r="A19776" s="3">
        <v>889737</v>
      </c>
      <c r="B19776" s="5" t="s">
        <v>10</v>
      </c>
    </row>
    <row r="19777" spans="1:2" x14ac:dyDescent="0.3">
      <c r="A19777" s="3">
        <v>1291559</v>
      </c>
      <c r="B19777" s="5" t="s">
        <v>144</v>
      </c>
    </row>
    <row r="19778" spans="1:2" x14ac:dyDescent="0.3">
      <c r="A19778" s="3">
        <v>1221404</v>
      </c>
      <c r="B19778" s="5" t="s">
        <v>144</v>
      </c>
    </row>
    <row r="19779" spans="1:2" x14ac:dyDescent="0.3">
      <c r="A19779" s="3">
        <v>974262</v>
      </c>
      <c r="B19779" s="5" t="s">
        <v>10</v>
      </c>
    </row>
    <row r="19780" spans="1:2" x14ac:dyDescent="0.3">
      <c r="A19780" s="3">
        <v>1287717</v>
      </c>
      <c r="B19780" s="5" t="s">
        <v>1036</v>
      </c>
    </row>
    <row r="19781" spans="1:2" x14ac:dyDescent="0.3">
      <c r="A19781" s="3">
        <v>1287717</v>
      </c>
      <c r="B19781" s="5" t="s">
        <v>11644</v>
      </c>
    </row>
    <row r="19782" spans="1:2" x14ac:dyDescent="0.3">
      <c r="A19782" s="3">
        <v>1155095</v>
      </c>
      <c r="B19782" s="5" t="s">
        <v>1845</v>
      </c>
    </row>
    <row r="19783" spans="1:2" x14ac:dyDescent="0.3">
      <c r="A19783" s="3">
        <v>718821</v>
      </c>
      <c r="B19783" s="5" t="s">
        <v>10</v>
      </c>
    </row>
    <row r="19784" spans="1:2" x14ac:dyDescent="0.3">
      <c r="A19784" s="3">
        <v>1329336</v>
      </c>
      <c r="B19784" s="5" t="s">
        <v>10</v>
      </c>
    </row>
    <row r="19785" spans="1:2" x14ac:dyDescent="0.3">
      <c r="A19785" s="3">
        <v>1079091</v>
      </c>
      <c r="B19785" s="5" t="s">
        <v>10</v>
      </c>
    </row>
    <row r="19786" spans="1:2" x14ac:dyDescent="0.3">
      <c r="A19786" s="3">
        <v>1222248</v>
      </c>
      <c r="B19786" s="5" t="s">
        <v>263</v>
      </c>
    </row>
    <row r="19787" spans="1:2" x14ac:dyDescent="0.3">
      <c r="A19787" s="3">
        <v>976734</v>
      </c>
      <c r="B19787" s="5" t="s">
        <v>416</v>
      </c>
    </row>
    <row r="19788" spans="1:2" x14ac:dyDescent="0.3">
      <c r="A19788" s="3">
        <v>976734</v>
      </c>
      <c r="B19788" s="5" t="s">
        <v>10</v>
      </c>
    </row>
    <row r="19789" spans="1:2" x14ac:dyDescent="0.3">
      <c r="A19789" s="3">
        <v>1084863</v>
      </c>
      <c r="B19789" s="5" t="s">
        <v>1540</v>
      </c>
    </row>
    <row r="19790" spans="1:2" x14ac:dyDescent="0.3">
      <c r="A19790" s="3">
        <v>1084863</v>
      </c>
      <c r="B19790" s="5" t="s">
        <v>108</v>
      </c>
    </row>
    <row r="19791" spans="1:2" x14ac:dyDescent="0.3">
      <c r="A19791" s="3">
        <v>1124641</v>
      </c>
      <c r="B19791" s="5" t="s">
        <v>416</v>
      </c>
    </row>
    <row r="19792" spans="1:2" x14ac:dyDescent="0.3">
      <c r="A19792" s="3">
        <v>1124641</v>
      </c>
      <c r="B19792" s="5" t="s">
        <v>10</v>
      </c>
    </row>
    <row r="19793" spans="1:2" x14ac:dyDescent="0.3">
      <c r="A19793" s="3">
        <v>938614</v>
      </c>
      <c r="B19793" s="5" t="s">
        <v>367</v>
      </c>
    </row>
    <row r="19794" spans="1:2" x14ac:dyDescent="0.3">
      <c r="A19794" s="3">
        <v>938614</v>
      </c>
      <c r="B19794" s="5" t="s">
        <v>8785</v>
      </c>
    </row>
    <row r="19795" spans="1:2" x14ac:dyDescent="0.3">
      <c r="A19795" s="3">
        <v>938614</v>
      </c>
      <c r="B19795" s="5" t="s">
        <v>10</v>
      </c>
    </row>
    <row r="19796" spans="1:2" x14ac:dyDescent="0.3">
      <c r="A19796" s="3">
        <v>1331375</v>
      </c>
      <c r="B19796" s="5" t="s">
        <v>229</v>
      </c>
    </row>
    <row r="19797" spans="1:2" x14ac:dyDescent="0.3">
      <c r="A19797" s="3">
        <v>1331375</v>
      </c>
      <c r="B19797" s="5" t="s">
        <v>10</v>
      </c>
    </row>
    <row r="19798" spans="1:2" x14ac:dyDescent="0.3">
      <c r="A19798" s="3">
        <v>1181863</v>
      </c>
      <c r="B19798" s="5" t="s">
        <v>10</v>
      </c>
    </row>
    <row r="19799" spans="1:2" x14ac:dyDescent="0.3">
      <c r="A19799" s="3">
        <v>728949</v>
      </c>
      <c r="B19799" s="5" t="s">
        <v>10</v>
      </c>
    </row>
    <row r="19800" spans="1:2" x14ac:dyDescent="0.3">
      <c r="A19800" s="3">
        <v>974250</v>
      </c>
      <c r="B19800" s="5" t="s">
        <v>10</v>
      </c>
    </row>
    <row r="19801" spans="1:2" x14ac:dyDescent="0.3">
      <c r="A19801" s="3">
        <v>365177</v>
      </c>
      <c r="B19801" s="5" t="s">
        <v>19760</v>
      </c>
    </row>
    <row r="19802" spans="1:2" x14ac:dyDescent="0.3">
      <c r="A19802" s="3">
        <v>365177</v>
      </c>
      <c r="B19802" s="5" t="s">
        <v>10</v>
      </c>
    </row>
    <row r="19803" spans="1:2" x14ac:dyDescent="0.3">
      <c r="A19803" s="3">
        <v>1079485</v>
      </c>
      <c r="B19803" s="5" t="s">
        <v>416</v>
      </c>
    </row>
    <row r="19804" spans="1:2" x14ac:dyDescent="0.3">
      <c r="A19804" s="3">
        <v>814889</v>
      </c>
      <c r="B19804" s="5" t="s">
        <v>10</v>
      </c>
    </row>
    <row r="19805" spans="1:2" x14ac:dyDescent="0.3">
      <c r="A19805" s="3">
        <v>814889</v>
      </c>
      <c r="B19805" s="5" t="s">
        <v>432</v>
      </c>
    </row>
    <row r="19806" spans="1:2" x14ac:dyDescent="0.3">
      <c r="A19806" s="3">
        <v>814889</v>
      </c>
      <c r="B19806" s="5" t="s">
        <v>108</v>
      </c>
    </row>
    <row r="19807" spans="1:2" x14ac:dyDescent="0.3">
      <c r="A19807" s="3">
        <v>1016848</v>
      </c>
      <c r="B19807" s="5" t="s">
        <v>416</v>
      </c>
    </row>
    <row r="19808" spans="1:2" x14ac:dyDescent="0.3">
      <c r="A19808" s="3">
        <v>1016848</v>
      </c>
      <c r="B19808" s="5" t="s">
        <v>10</v>
      </c>
    </row>
    <row r="19809" spans="1:2" x14ac:dyDescent="0.3">
      <c r="A19809" s="3">
        <v>1096197</v>
      </c>
      <c r="B19809" s="5" t="s">
        <v>416</v>
      </c>
    </row>
    <row r="19810" spans="1:2" x14ac:dyDescent="0.3">
      <c r="A19810" s="3">
        <v>746036</v>
      </c>
      <c r="B19810" s="5" t="s">
        <v>10</v>
      </c>
    </row>
    <row r="19811" spans="1:2" x14ac:dyDescent="0.3">
      <c r="A19811" s="3">
        <v>746036</v>
      </c>
      <c r="B19811" s="5" t="s">
        <v>367</v>
      </c>
    </row>
    <row r="19812" spans="1:2" x14ac:dyDescent="0.3">
      <c r="A19812" s="3">
        <v>1063877</v>
      </c>
      <c r="B19812" s="5" t="s">
        <v>10</v>
      </c>
    </row>
    <row r="19813" spans="1:2" x14ac:dyDescent="0.3">
      <c r="A19813" s="3">
        <v>395817</v>
      </c>
      <c r="B19813" s="5" t="s">
        <v>432</v>
      </c>
    </row>
    <row r="19814" spans="1:2" x14ac:dyDescent="0.3">
      <c r="A19814" s="3">
        <v>395817</v>
      </c>
      <c r="B19814" s="5" t="s">
        <v>10</v>
      </c>
    </row>
    <row r="19815" spans="1:2" x14ac:dyDescent="0.3">
      <c r="A19815" s="3">
        <v>917496</v>
      </c>
      <c r="B19815" s="5" t="s">
        <v>10</v>
      </c>
    </row>
    <row r="19816" spans="1:2" x14ac:dyDescent="0.3">
      <c r="A19816" s="3">
        <v>639857</v>
      </c>
      <c r="B19816" s="5" t="s">
        <v>10</v>
      </c>
    </row>
    <row r="19817" spans="1:2" x14ac:dyDescent="0.3">
      <c r="A19817" s="3">
        <v>639857</v>
      </c>
      <c r="B19817" s="5" t="s">
        <v>416</v>
      </c>
    </row>
    <row r="19818" spans="1:2" x14ac:dyDescent="0.3">
      <c r="A19818" s="3">
        <v>507241</v>
      </c>
      <c r="B19818" s="5" t="s">
        <v>10</v>
      </c>
    </row>
    <row r="19819" spans="1:2" x14ac:dyDescent="0.3">
      <c r="A19819" s="3">
        <v>507241</v>
      </c>
      <c r="B19819" s="5" t="s">
        <v>416</v>
      </c>
    </row>
    <row r="19820" spans="1:2" x14ac:dyDescent="0.3">
      <c r="A19820" s="3">
        <v>507241</v>
      </c>
      <c r="B19820" s="5" t="s">
        <v>51</v>
      </c>
    </row>
    <row r="19821" spans="1:2" x14ac:dyDescent="0.3">
      <c r="A19821" s="3">
        <v>1100099</v>
      </c>
      <c r="B19821" s="5" t="s">
        <v>416</v>
      </c>
    </row>
    <row r="19822" spans="1:2" x14ac:dyDescent="0.3">
      <c r="A19822" s="3">
        <v>1104844</v>
      </c>
      <c r="B19822" s="5" t="s">
        <v>144</v>
      </c>
    </row>
    <row r="19823" spans="1:2" x14ac:dyDescent="0.3">
      <c r="A19823" s="3">
        <v>1082195</v>
      </c>
      <c r="B19823" s="5" t="s">
        <v>416</v>
      </c>
    </row>
    <row r="19824" spans="1:2" x14ac:dyDescent="0.3">
      <c r="A19824" s="3">
        <v>1082195</v>
      </c>
      <c r="B19824" s="5" t="s">
        <v>10</v>
      </c>
    </row>
    <row r="19825" spans="1:2" x14ac:dyDescent="0.3">
      <c r="A19825" s="3">
        <v>1215162</v>
      </c>
      <c r="B19825" s="5" t="s">
        <v>540</v>
      </c>
    </row>
    <row r="19826" spans="1:2" x14ac:dyDescent="0.3">
      <c r="A19826" s="3">
        <v>1215162</v>
      </c>
      <c r="B19826" s="5" t="s">
        <v>10</v>
      </c>
    </row>
    <row r="19827" spans="1:2" x14ac:dyDescent="0.3">
      <c r="A19827" s="3">
        <v>1211472</v>
      </c>
      <c r="B19827" s="5" t="s">
        <v>284</v>
      </c>
    </row>
    <row r="19828" spans="1:2" x14ac:dyDescent="0.3">
      <c r="A19828" s="3">
        <v>1211472</v>
      </c>
      <c r="B19828" s="5" t="s">
        <v>10</v>
      </c>
    </row>
    <row r="19829" spans="1:2" x14ac:dyDescent="0.3">
      <c r="A19829" s="3">
        <v>1182047</v>
      </c>
      <c r="B19829" s="5" t="s">
        <v>432</v>
      </c>
    </row>
    <row r="19830" spans="1:2" x14ac:dyDescent="0.3">
      <c r="A19830" s="3">
        <v>1182047</v>
      </c>
      <c r="B19830" s="5" t="s">
        <v>1109</v>
      </c>
    </row>
    <row r="19831" spans="1:2" x14ac:dyDescent="0.3">
      <c r="A19831" s="3">
        <v>1182047</v>
      </c>
      <c r="B19831" s="5" t="s">
        <v>2847</v>
      </c>
    </row>
    <row r="19832" spans="1:2" x14ac:dyDescent="0.3">
      <c r="A19832" s="3">
        <v>1182047</v>
      </c>
      <c r="B19832" s="5" t="s">
        <v>750</v>
      </c>
    </row>
    <row r="19833" spans="1:2" x14ac:dyDescent="0.3">
      <c r="A19833" s="3">
        <v>1182047</v>
      </c>
      <c r="B19833" s="5" t="s">
        <v>416</v>
      </c>
    </row>
    <row r="19834" spans="1:2" x14ac:dyDescent="0.3">
      <c r="A19834" s="3">
        <v>1182047</v>
      </c>
      <c r="B19834" s="5" t="s">
        <v>10</v>
      </c>
    </row>
    <row r="19835" spans="1:2" x14ac:dyDescent="0.3">
      <c r="A19835" s="3">
        <v>1151949</v>
      </c>
      <c r="B19835" s="5" t="s">
        <v>3367</v>
      </c>
    </row>
    <row r="19836" spans="1:2" x14ac:dyDescent="0.3">
      <c r="A19836" s="3">
        <v>1151949</v>
      </c>
      <c r="B19836" s="5" t="s">
        <v>10</v>
      </c>
    </row>
    <row r="19837" spans="1:2" x14ac:dyDescent="0.3">
      <c r="A19837" s="3">
        <v>1066262</v>
      </c>
      <c r="B19837" s="5" t="s">
        <v>367</v>
      </c>
    </row>
    <row r="19838" spans="1:2" x14ac:dyDescent="0.3">
      <c r="A19838" s="3">
        <v>1066262</v>
      </c>
      <c r="B19838" s="5" t="s">
        <v>759</v>
      </c>
    </row>
    <row r="19839" spans="1:2" x14ac:dyDescent="0.3">
      <c r="A19839" s="3">
        <v>1066262</v>
      </c>
      <c r="B19839" s="5" t="s">
        <v>416</v>
      </c>
    </row>
    <row r="19840" spans="1:2" x14ac:dyDescent="0.3">
      <c r="A19840" s="3">
        <v>1333100</v>
      </c>
      <c r="B19840" s="5" t="s">
        <v>144</v>
      </c>
    </row>
    <row r="19841" spans="1:2" x14ac:dyDescent="0.3">
      <c r="A19841" s="3">
        <v>1260594</v>
      </c>
      <c r="B19841" s="5" t="s">
        <v>3367</v>
      </c>
    </row>
    <row r="19842" spans="1:2" x14ac:dyDescent="0.3">
      <c r="A19842" s="3">
        <v>1023915</v>
      </c>
      <c r="B19842" s="5" t="s">
        <v>416</v>
      </c>
    </row>
    <row r="19843" spans="1:2" x14ac:dyDescent="0.3">
      <c r="A19843" s="3">
        <v>1023915</v>
      </c>
      <c r="B19843" s="5" t="s">
        <v>10</v>
      </c>
    </row>
    <row r="19844" spans="1:2" x14ac:dyDescent="0.3">
      <c r="A19844" s="3">
        <v>1047373</v>
      </c>
      <c r="B19844" s="5" t="s">
        <v>10</v>
      </c>
    </row>
    <row r="19845" spans="1:2" x14ac:dyDescent="0.3">
      <c r="A19845" s="3">
        <v>1047373</v>
      </c>
      <c r="B19845" s="5" t="s">
        <v>19778</v>
      </c>
    </row>
    <row r="19846" spans="1:2" x14ac:dyDescent="0.3">
      <c r="A19846" s="3">
        <v>645757</v>
      </c>
      <c r="B19846" s="5" t="s">
        <v>416</v>
      </c>
    </row>
    <row r="19847" spans="1:2" x14ac:dyDescent="0.3">
      <c r="A19847" s="3">
        <v>1165466</v>
      </c>
      <c r="B19847" s="5" t="s">
        <v>432</v>
      </c>
    </row>
    <row r="19848" spans="1:2" x14ac:dyDescent="0.3">
      <c r="A19848" s="3">
        <v>1165466</v>
      </c>
      <c r="B19848" s="5" t="s">
        <v>108</v>
      </c>
    </row>
    <row r="19849" spans="1:2" x14ac:dyDescent="0.3">
      <c r="A19849" s="3">
        <v>1389038</v>
      </c>
      <c r="B19849" s="5" t="s">
        <v>10</v>
      </c>
    </row>
    <row r="19850" spans="1:2" x14ac:dyDescent="0.3">
      <c r="A19850" s="3">
        <v>1389038</v>
      </c>
      <c r="B19850" s="5" t="s">
        <v>432</v>
      </c>
    </row>
    <row r="19851" spans="1:2" x14ac:dyDescent="0.3">
      <c r="A19851" s="3">
        <v>877817</v>
      </c>
      <c r="B19851" s="5" t="s">
        <v>10</v>
      </c>
    </row>
    <row r="19852" spans="1:2" x14ac:dyDescent="0.3">
      <c r="A19852" s="3">
        <v>1041613</v>
      </c>
      <c r="B19852" s="5" t="s">
        <v>10</v>
      </c>
    </row>
    <row r="19853" spans="1:2" x14ac:dyDescent="0.3">
      <c r="A19853" s="3">
        <v>592831</v>
      </c>
      <c r="B19853" s="5" t="s">
        <v>10</v>
      </c>
    </row>
    <row r="19854" spans="1:2" x14ac:dyDescent="0.3">
      <c r="A19854" s="3">
        <v>719221</v>
      </c>
      <c r="B19854" s="5" t="s">
        <v>10</v>
      </c>
    </row>
    <row r="19855" spans="1:2" x14ac:dyDescent="0.3">
      <c r="A19855" s="3">
        <v>1154304</v>
      </c>
      <c r="B19855" s="5" t="s">
        <v>51</v>
      </c>
    </row>
    <row r="19856" spans="1:2" x14ac:dyDescent="0.3">
      <c r="A19856" s="3">
        <v>1239251</v>
      </c>
      <c r="B19856" s="5" t="s">
        <v>10</v>
      </c>
    </row>
    <row r="19857" spans="1:2" x14ac:dyDescent="0.3">
      <c r="A19857" s="3">
        <v>840705</v>
      </c>
      <c r="B19857" s="5" t="s">
        <v>10</v>
      </c>
    </row>
    <row r="19858" spans="1:2" x14ac:dyDescent="0.3">
      <c r="A19858" s="3">
        <v>1288998</v>
      </c>
      <c r="B19858" s="5" t="s">
        <v>1036</v>
      </c>
    </row>
    <row r="19859" spans="1:2" x14ac:dyDescent="0.3">
      <c r="A19859" s="3">
        <v>1288998</v>
      </c>
      <c r="B19859" s="5" t="s">
        <v>759</v>
      </c>
    </row>
    <row r="19860" spans="1:2" x14ac:dyDescent="0.3">
      <c r="A19860" s="3">
        <v>616446</v>
      </c>
      <c r="B19860" s="5" t="s">
        <v>10</v>
      </c>
    </row>
    <row r="19861" spans="1:2" x14ac:dyDescent="0.3">
      <c r="A19861" s="3">
        <v>1208808</v>
      </c>
      <c r="B19861" s="5" t="s">
        <v>74</v>
      </c>
    </row>
    <row r="19862" spans="1:2" x14ac:dyDescent="0.3">
      <c r="A19862" s="3">
        <v>763215</v>
      </c>
      <c r="B19862" s="5" t="s">
        <v>51</v>
      </c>
    </row>
    <row r="19863" spans="1:2" x14ac:dyDescent="0.3">
      <c r="A19863" s="3">
        <v>763215</v>
      </c>
      <c r="B19863" s="5" t="s">
        <v>10</v>
      </c>
    </row>
    <row r="19864" spans="1:2" x14ac:dyDescent="0.3">
      <c r="A19864" s="3">
        <v>831815</v>
      </c>
      <c r="B19864" s="5" t="s">
        <v>10</v>
      </c>
    </row>
    <row r="19865" spans="1:2" x14ac:dyDescent="0.3">
      <c r="A19865" s="3">
        <v>1061699</v>
      </c>
      <c r="B19865" s="5" t="s">
        <v>10</v>
      </c>
    </row>
    <row r="19866" spans="1:2" x14ac:dyDescent="0.3">
      <c r="A19866" s="3">
        <v>799583</v>
      </c>
      <c r="B19866" s="5" t="s">
        <v>416</v>
      </c>
    </row>
    <row r="19867" spans="1:2" x14ac:dyDescent="0.3">
      <c r="A19867" s="3">
        <v>799583</v>
      </c>
      <c r="B19867" s="5" t="s">
        <v>10</v>
      </c>
    </row>
    <row r="19868" spans="1:2" x14ac:dyDescent="0.3">
      <c r="A19868" s="3">
        <v>1094974</v>
      </c>
      <c r="B19868" s="5" t="s">
        <v>10</v>
      </c>
    </row>
    <row r="19869" spans="1:2" x14ac:dyDescent="0.3">
      <c r="A19869" s="3">
        <v>969492</v>
      </c>
      <c r="B19869" s="5" t="s">
        <v>10</v>
      </c>
    </row>
    <row r="19870" spans="1:2" x14ac:dyDescent="0.3">
      <c r="A19870" s="3">
        <v>969492</v>
      </c>
      <c r="B19870" s="5" t="s">
        <v>367</v>
      </c>
    </row>
    <row r="19871" spans="1:2" x14ac:dyDescent="0.3">
      <c r="A19871" s="3">
        <v>969492</v>
      </c>
      <c r="B19871" s="5" t="s">
        <v>1905</v>
      </c>
    </row>
    <row r="19872" spans="1:2" x14ac:dyDescent="0.3">
      <c r="A19872" s="3">
        <v>826510</v>
      </c>
      <c r="B19872" s="5" t="s">
        <v>10</v>
      </c>
    </row>
    <row r="19873" spans="1:2" x14ac:dyDescent="0.3">
      <c r="A19873" s="3">
        <v>1127166</v>
      </c>
      <c r="B19873" s="5" t="s">
        <v>540</v>
      </c>
    </row>
    <row r="19874" spans="1:2" x14ac:dyDescent="0.3">
      <c r="A19874" s="3">
        <v>1106739</v>
      </c>
      <c r="B19874" s="5" t="s">
        <v>10</v>
      </c>
    </row>
    <row r="19875" spans="1:2" x14ac:dyDescent="0.3">
      <c r="A19875" s="3">
        <v>1232827</v>
      </c>
      <c r="B19875" s="5" t="s">
        <v>1109</v>
      </c>
    </row>
    <row r="19876" spans="1:2" x14ac:dyDescent="0.3">
      <c r="A19876" s="3">
        <v>1232827</v>
      </c>
      <c r="B19876" s="5" t="s">
        <v>2138</v>
      </c>
    </row>
    <row r="19877" spans="1:2" x14ac:dyDescent="0.3">
      <c r="A19877" s="3">
        <v>1232827</v>
      </c>
      <c r="B19877" s="5" t="s">
        <v>750</v>
      </c>
    </row>
    <row r="19878" spans="1:2" x14ac:dyDescent="0.3">
      <c r="A19878" s="3">
        <v>843527</v>
      </c>
      <c r="B19878" s="5" t="s">
        <v>10</v>
      </c>
    </row>
    <row r="19879" spans="1:2" x14ac:dyDescent="0.3">
      <c r="A19879" s="3">
        <v>972614</v>
      </c>
      <c r="B19879" s="5" t="s">
        <v>10</v>
      </c>
    </row>
    <row r="19880" spans="1:2" x14ac:dyDescent="0.3">
      <c r="A19880" s="3">
        <v>1278101</v>
      </c>
      <c r="B19880" s="5" t="s">
        <v>411</v>
      </c>
    </row>
    <row r="19881" spans="1:2" x14ac:dyDescent="0.3">
      <c r="A19881" s="3">
        <v>1232449</v>
      </c>
      <c r="B19881" s="5" t="s">
        <v>1540</v>
      </c>
    </row>
    <row r="19882" spans="1:2" x14ac:dyDescent="0.3">
      <c r="A19882" s="3">
        <v>1232449</v>
      </c>
      <c r="B19882" s="5" t="s">
        <v>956</v>
      </c>
    </row>
    <row r="19883" spans="1:2" x14ac:dyDescent="0.3">
      <c r="A19883" s="3">
        <v>1088514</v>
      </c>
      <c r="B19883" s="5" t="s">
        <v>51</v>
      </c>
    </row>
    <row r="19884" spans="1:2" x14ac:dyDescent="0.3">
      <c r="A19884" s="3">
        <v>614933</v>
      </c>
      <c r="B19884" s="5" t="s">
        <v>10</v>
      </c>
    </row>
    <row r="19885" spans="1:2" x14ac:dyDescent="0.3">
      <c r="A19885" s="3">
        <v>1328814</v>
      </c>
      <c r="B19885" s="5" t="s">
        <v>10</v>
      </c>
    </row>
    <row r="19886" spans="1:2" x14ac:dyDescent="0.3">
      <c r="A19886" s="3">
        <v>646097</v>
      </c>
      <c r="B19886" s="5" t="s">
        <v>10</v>
      </c>
    </row>
    <row r="19887" spans="1:2" x14ac:dyDescent="0.3">
      <c r="A19887" s="3">
        <v>1306764</v>
      </c>
      <c r="B19887" s="5" t="s">
        <v>3926</v>
      </c>
    </row>
    <row r="19888" spans="1:2" x14ac:dyDescent="0.3">
      <c r="A19888" s="3">
        <v>1032823</v>
      </c>
      <c r="B19888" s="5" t="s">
        <v>10</v>
      </c>
    </row>
    <row r="19889" spans="1:2" x14ac:dyDescent="0.3">
      <c r="A19889" s="3">
        <v>1296753</v>
      </c>
      <c r="B19889" s="5" t="s">
        <v>367</v>
      </c>
    </row>
    <row r="19890" spans="1:2" x14ac:dyDescent="0.3">
      <c r="A19890" s="3">
        <v>984324</v>
      </c>
      <c r="B19890" s="5" t="s">
        <v>1540</v>
      </c>
    </row>
    <row r="19891" spans="1:2" x14ac:dyDescent="0.3">
      <c r="A19891" s="3">
        <v>984324</v>
      </c>
      <c r="B19891" s="5" t="s">
        <v>108</v>
      </c>
    </row>
    <row r="19892" spans="1:2" x14ac:dyDescent="0.3">
      <c r="A19892" s="3">
        <v>1340602</v>
      </c>
      <c r="B19892" s="5" t="s">
        <v>1845</v>
      </c>
    </row>
    <row r="19893" spans="1:2" x14ac:dyDescent="0.3">
      <c r="A19893" s="3">
        <v>1209290</v>
      </c>
      <c r="B19893" s="5" t="s">
        <v>10</v>
      </c>
    </row>
    <row r="19894" spans="1:2" x14ac:dyDescent="0.3">
      <c r="A19894" s="3">
        <v>1160018</v>
      </c>
      <c r="B19894" s="5" t="s">
        <v>595</v>
      </c>
    </row>
    <row r="19895" spans="1:2" x14ac:dyDescent="0.3">
      <c r="A19895" s="3">
        <v>1244492</v>
      </c>
      <c r="B19895" s="5" t="s">
        <v>144</v>
      </c>
    </row>
    <row r="19896" spans="1:2" x14ac:dyDescent="0.3">
      <c r="A19896" s="3">
        <v>1238358</v>
      </c>
      <c r="B19896" s="5" t="s">
        <v>10</v>
      </c>
    </row>
    <row r="19897" spans="1:2" x14ac:dyDescent="0.3">
      <c r="A19897" s="3">
        <v>1139566</v>
      </c>
      <c r="B19897" s="5" t="s">
        <v>51</v>
      </c>
    </row>
    <row r="19898" spans="1:2" x14ac:dyDescent="0.3">
      <c r="A19898" s="3">
        <v>1130053</v>
      </c>
      <c r="B19898" s="5" t="s">
        <v>416</v>
      </c>
    </row>
    <row r="19899" spans="1:2" x14ac:dyDescent="0.3">
      <c r="A19899" s="3">
        <v>1155828</v>
      </c>
      <c r="B19899" s="5" t="s">
        <v>10</v>
      </c>
    </row>
    <row r="19900" spans="1:2" x14ac:dyDescent="0.3">
      <c r="A19900" s="3">
        <v>1389147</v>
      </c>
      <c r="B19900" s="5" t="s">
        <v>1845</v>
      </c>
    </row>
    <row r="19901" spans="1:2" x14ac:dyDescent="0.3">
      <c r="A19901" s="3">
        <v>947891</v>
      </c>
      <c r="B19901" s="5" t="s">
        <v>10</v>
      </c>
    </row>
    <row r="19902" spans="1:2" x14ac:dyDescent="0.3">
      <c r="A19902" s="3">
        <v>1062215</v>
      </c>
      <c r="B19902" s="5" t="s">
        <v>10</v>
      </c>
    </row>
    <row r="19903" spans="1:2" x14ac:dyDescent="0.3">
      <c r="A19903" s="3">
        <v>1388694</v>
      </c>
      <c r="B19903" s="5" t="s">
        <v>284</v>
      </c>
    </row>
    <row r="19904" spans="1:2" x14ac:dyDescent="0.3">
      <c r="A19904" s="3">
        <v>1388694</v>
      </c>
      <c r="B19904" s="5" t="s">
        <v>10</v>
      </c>
    </row>
    <row r="19905" spans="1:2" x14ac:dyDescent="0.3">
      <c r="A19905" s="3">
        <v>280180</v>
      </c>
      <c r="B19905" s="5" t="s">
        <v>10</v>
      </c>
    </row>
    <row r="19906" spans="1:2" x14ac:dyDescent="0.3">
      <c r="A19906" s="3">
        <v>1404380</v>
      </c>
      <c r="B19906" s="5" t="s">
        <v>595</v>
      </c>
    </row>
    <row r="19907" spans="1:2" x14ac:dyDescent="0.3">
      <c r="A19907" s="3">
        <v>1311550</v>
      </c>
      <c r="B19907" s="5" t="s">
        <v>14976</v>
      </c>
    </row>
    <row r="19908" spans="1:2" x14ac:dyDescent="0.3">
      <c r="A19908" s="3">
        <v>1141126</v>
      </c>
      <c r="B19908" s="5" t="s">
        <v>51</v>
      </c>
    </row>
    <row r="19909" spans="1:2" x14ac:dyDescent="0.3">
      <c r="A19909" s="3">
        <v>928480</v>
      </c>
      <c r="B19909" s="5" t="s">
        <v>10</v>
      </c>
    </row>
    <row r="19910" spans="1:2" x14ac:dyDescent="0.3">
      <c r="A19910" s="3">
        <v>923667</v>
      </c>
      <c r="B19910" s="5" t="s">
        <v>411</v>
      </c>
    </row>
    <row r="19911" spans="1:2" x14ac:dyDescent="0.3">
      <c r="A19911" s="3">
        <v>923667</v>
      </c>
      <c r="B19911" s="5" t="s">
        <v>784</v>
      </c>
    </row>
    <row r="19912" spans="1:2" x14ac:dyDescent="0.3">
      <c r="A19912" s="3">
        <v>1059128</v>
      </c>
      <c r="B19912" s="5" t="s">
        <v>540</v>
      </c>
    </row>
    <row r="19913" spans="1:2" x14ac:dyDescent="0.3">
      <c r="A19913" s="3">
        <v>1059128</v>
      </c>
      <c r="B19913" s="5" t="s">
        <v>10</v>
      </c>
    </row>
    <row r="19914" spans="1:2" x14ac:dyDescent="0.3">
      <c r="A19914" s="3">
        <v>567811</v>
      </c>
      <c r="B19914" s="5" t="s">
        <v>432</v>
      </c>
    </row>
    <row r="19915" spans="1:2" x14ac:dyDescent="0.3">
      <c r="A19915" s="3">
        <v>567811</v>
      </c>
      <c r="B19915" s="5" t="s">
        <v>416</v>
      </c>
    </row>
    <row r="19916" spans="1:2" x14ac:dyDescent="0.3">
      <c r="A19916" s="3">
        <v>567811</v>
      </c>
      <c r="B19916" s="5" t="s">
        <v>10</v>
      </c>
    </row>
    <row r="19917" spans="1:2" x14ac:dyDescent="0.3">
      <c r="A19917" s="3">
        <v>1241748</v>
      </c>
      <c r="B19917" s="5" t="s">
        <v>3926</v>
      </c>
    </row>
    <row r="19918" spans="1:2" x14ac:dyDescent="0.3">
      <c r="A19918" s="3">
        <v>931944</v>
      </c>
      <c r="B19918" s="5" t="s">
        <v>2886</v>
      </c>
    </row>
    <row r="19919" spans="1:2" x14ac:dyDescent="0.3">
      <c r="A19919" s="3">
        <v>931944</v>
      </c>
      <c r="B19919" s="5" t="s">
        <v>284</v>
      </c>
    </row>
    <row r="19920" spans="1:2" x14ac:dyDescent="0.3">
      <c r="A19920" s="3">
        <v>1255208</v>
      </c>
      <c r="B19920" s="5" t="s">
        <v>10</v>
      </c>
    </row>
    <row r="19921" spans="1:2" x14ac:dyDescent="0.3">
      <c r="A19921" s="3">
        <v>1086747</v>
      </c>
      <c r="B19921" s="5" t="s">
        <v>10</v>
      </c>
    </row>
    <row r="19922" spans="1:2" x14ac:dyDescent="0.3">
      <c r="A19922" s="3">
        <v>1086747</v>
      </c>
      <c r="B19922" s="5" t="s">
        <v>2847</v>
      </c>
    </row>
    <row r="19923" spans="1:2" x14ac:dyDescent="0.3">
      <c r="A19923" s="3">
        <v>1142518</v>
      </c>
      <c r="B19923" s="5" t="s">
        <v>108</v>
      </c>
    </row>
    <row r="19924" spans="1:2" x14ac:dyDescent="0.3">
      <c r="A19924" s="3">
        <v>949484</v>
      </c>
      <c r="B19924" s="5" t="s">
        <v>10</v>
      </c>
    </row>
    <row r="19925" spans="1:2" x14ac:dyDescent="0.3">
      <c r="A19925" s="3">
        <v>1207898</v>
      </c>
      <c r="B19925" s="5" t="s">
        <v>416</v>
      </c>
    </row>
    <row r="19926" spans="1:2" x14ac:dyDescent="0.3">
      <c r="A19926" s="3">
        <v>857598</v>
      </c>
      <c r="B19926" s="5" t="s">
        <v>595</v>
      </c>
    </row>
    <row r="19927" spans="1:2" x14ac:dyDescent="0.3">
      <c r="A19927" s="3">
        <v>937287</v>
      </c>
      <c r="B19927" s="5" t="s">
        <v>540</v>
      </c>
    </row>
    <row r="19928" spans="1:2" x14ac:dyDescent="0.3">
      <c r="A19928" s="3">
        <v>937287</v>
      </c>
      <c r="B19928" s="5" t="s">
        <v>10</v>
      </c>
    </row>
    <row r="19929" spans="1:2" x14ac:dyDescent="0.3">
      <c r="A19929" s="3">
        <v>1139817</v>
      </c>
      <c r="B19929" s="5" t="s">
        <v>94</v>
      </c>
    </row>
    <row r="19930" spans="1:2" x14ac:dyDescent="0.3">
      <c r="A19930" s="3">
        <v>1101448</v>
      </c>
      <c r="B19930" s="5" t="s">
        <v>10</v>
      </c>
    </row>
    <row r="19931" spans="1:2" x14ac:dyDescent="0.3">
      <c r="A19931" s="3">
        <v>1337309</v>
      </c>
      <c r="B19931" s="5" t="s">
        <v>220</v>
      </c>
    </row>
    <row r="19932" spans="1:2" x14ac:dyDescent="0.3">
      <c r="A19932" s="3">
        <v>1263421</v>
      </c>
      <c r="B19932" s="5" t="s">
        <v>144</v>
      </c>
    </row>
    <row r="19933" spans="1:2" x14ac:dyDescent="0.3">
      <c r="A19933" s="3">
        <v>634492</v>
      </c>
      <c r="B19933" s="5" t="s">
        <v>10</v>
      </c>
    </row>
    <row r="19934" spans="1:2" x14ac:dyDescent="0.3">
      <c r="A19934" s="3">
        <v>704239</v>
      </c>
      <c r="B19934" s="5" t="s">
        <v>10</v>
      </c>
    </row>
    <row r="19935" spans="1:2" x14ac:dyDescent="0.3">
      <c r="A19935" s="3">
        <v>1075676</v>
      </c>
      <c r="B19935" s="5" t="s">
        <v>94</v>
      </c>
    </row>
    <row r="19936" spans="1:2" x14ac:dyDescent="0.3">
      <c r="A19936" s="3">
        <v>975511</v>
      </c>
      <c r="B19936" s="5" t="s">
        <v>883</v>
      </c>
    </row>
    <row r="19937" spans="1:2" x14ac:dyDescent="0.3">
      <c r="A19937" s="3">
        <v>975511</v>
      </c>
      <c r="B19937" s="5" t="s">
        <v>540</v>
      </c>
    </row>
    <row r="19938" spans="1:2" x14ac:dyDescent="0.3">
      <c r="A19938" s="3">
        <v>975511</v>
      </c>
      <c r="B19938" s="5" t="s">
        <v>416</v>
      </c>
    </row>
    <row r="19939" spans="1:2" x14ac:dyDescent="0.3">
      <c r="A19939" s="3">
        <v>975511</v>
      </c>
      <c r="B19939" s="5" t="s">
        <v>10</v>
      </c>
    </row>
    <row r="19940" spans="1:2" x14ac:dyDescent="0.3">
      <c r="A19940" s="3">
        <v>1326059</v>
      </c>
      <c r="B19940" s="5" t="s">
        <v>229</v>
      </c>
    </row>
    <row r="19941" spans="1:2" x14ac:dyDescent="0.3">
      <c r="A19941" s="3">
        <v>967847</v>
      </c>
      <c r="B19941" s="5" t="s">
        <v>10</v>
      </c>
    </row>
    <row r="19942" spans="1:2" x14ac:dyDescent="0.3">
      <c r="A19942" s="3">
        <v>989662</v>
      </c>
      <c r="B19942" s="5" t="s">
        <v>10</v>
      </c>
    </row>
    <row r="19943" spans="1:2" x14ac:dyDescent="0.3">
      <c r="A19943" s="3">
        <v>1038263</v>
      </c>
      <c r="B19943" s="5" t="s">
        <v>284</v>
      </c>
    </row>
    <row r="19944" spans="1:2" x14ac:dyDescent="0.3">
      <c r="A19944" s="3">
        <v>1038263</v>
      </c>
      <c r="B19944" s="5" t="s">
        <v>540</v>
      </c>
    </row>
    <row r="19945" spans="1:2" x14ac:dyDescent="0.3">
      <c r="A19945" s="3">
        <v>1038263</v>
      </c>
      <c r="B19945" s="5" t="s">
        <v>10</v>
      </c>
    </row>
    <row r="19946" spans="1:2" x14ac:dyDescent="0.3">
      <c r="A19946" s="3">
        <v>914215</v>
      </c>
      <c r="B19946" s="5" t="s">
        <v>432</v>
      </c>
    </row>
    <row r="19947" spans="1:2" x14ac:dyDescent="0.3">
      <c r="A19947" s="3">
        <v>1109255</v>
      </c>
      <c r="B19947" s="5" t="s">
        <v>108</v>
      </c>
    </row>
    <row r="19948" spans="1:2" x14ac:dyDescent="0.3">
      <c r="A19948" s="3">
        <v>1109255</v>
      </c>
      <c r="B19948" s="5" t="s">
        <v>540</v>
      </c>
    </row>
    <row r="19949" spans="1:2" x14ac:dyDescent="0.3">
      <c r="A19949" s="3">
        <v>1284004</v>
      </c>
      <c r="B19949" s="5" t="s">
        <v>10</v>
      </c>
    </row>
    <row r="19950" spans="1:2" x14ac:dyDescent="0.3">
      <c r="A19950" s="3">
        <v>827931</v>
      </c>
      <c r="B19950" s="5" t="s">
        <v>10</v>
      </c>
    </row>
    <row r="19951" spans="1:2" x14ac:dyDescent="0.3">
      <c r="A19951" s="3">
        <v>934632</v>
      </c>
      <c r="B19951" s="5" t="s">
        <v>10</v>
      </c>
    </row>
    <row r="19952" spans="1:2" x14ac:dyDescent="0.3">
      <c r="A19952" s="3">
        <v>1014590</v>
      </c>
      <c r="B19952" s="5" t="s">
        <v>416</v>
      </c>
    </row>
    <row r="19953" spans="1:2" x14ac:dyDescent="0.3">
      <c r="A19953" s="3">
        <v>1014590</v>
      </c>
      <c r="B19953" s="5" t="s">
        <v>10</v>
      </c>
    </row>
    <row r="19954" spans="1:2" x14ac:dyDescent="0.3">
      <c r="A19954" s="3">
        <v>5492</v>
      </c>
      <c r="B19954" s="5" t="s">
        <v>10</v>
      </c>
    </row>
    <row r="19955" spans="1:2" x14ac:dyDescent="0.3">
      <c r="A19955" s="3">
        <v>1186532</v>
      </c>
      <c r="B19955" s="5" t="s">
        <v>10</v>
      </c>
    </row>
    <row r="19956" spans="1:2" x14ac:dyDescent="0.3">
      <c r="A19956" s="3">
        <v>1262983</v>
      </c>
      <c r="B19956" s="5" t="s">
        <v>108</v>
      </c>
    </row>
    <row r="19957" spans="1:2" x14ac:dyDescent="0.3">
      <c r="A19957" s="3">
        <v>1230477</v>
      </c>
      <c r="B19957" s="5" t="s">
        <v>144</v>
      </c>
    </row>
    <row r="19958" spans="1:2" x14ac:dyDescent="0.3">
      <c r="A19958" s="3">
        <v>1210794</v>
      </c>
      <c r="B19958" s="5" t="s">
        <v>750</v>
      </c>
    </row>
    <row r="19959" spans="1:2" x14ac:dyDescent="0.3">
      <c r="A19959" s="3">
        <v>1094138</v>
      </c>
      <c r="B19959" s="5" t="s">
        <v>10</v>
      </c>
    </row>
    <row r="19960" spans="1:2" x14ac:dyDescent="0.3">
      <c r="A19960" s="3">
        <v>1358752</v>
      </c>
      <c r="B19960" s="5" t="s">
        <v>1845</v>
      </c>
    </row>
    <row r="19961" spans="1:2" x14ac:dyDescent="0.3">
      <c r="A19961" s="3">
        <v>1141182</v>
      </c>
      <c r="B19961" s="5" t="s">
        <v>432</v>
      </c>
    </row>
    <row r="19962" spans="1:2" x14ac:dyDescent="0.3">
      <c r="A19962" s="3">
        <v>646683</v>
      </c>
      <c r="B19962" s="5" t="s">
        <v>10</v>
      </c>
    </row>
    <row r="19963" spans="1:2" x14ac:dyDescent="0.3">
      <c r="A19963" s="3">
        <v>560016</v>
      </c>
      <c r="B19963" s="5" t="s">
        <v>432</v>
      </c>
    </row>
    <row r="19964" spans="1:2" x14ac:dyDescent="0.3">
      <c r="A19964" s="3">
        <v>560016</v>
      </c>
      <c r="B19964" s="5" t="s">
        <v>19755</v>
      </c>
    </row>
    <row r="19965" spans="1:2" x14ac:dyDescent="0.3">
      <c r="A19965" s="3">
        <v>560016</v>
      </c>
      <c r="B19965" s="5" t="s">
        <v>10</v>
      </c>
    </row>
    <row r="19966" spans="1:2" x14ac:dyDescent="0.3">
      <c r="A19966" s="3">
        <v>1010600</v>
      </c>
      <c r="B19966" s="5" t="s">
        <v>18268</v>
      </c>
    </row>
    <row r="19967" spans="1:2" x14ac:dyDescent="0.3">
      <c r="A19967" s="3">
        <v>1010600</v>
      </c>
      <c r="B19967" s="5" t="s">
        <v>51</v>
      </c>
    </row>
    <row r="19968" spans="1:2" x14ac:dyDescent="0.3">
      <c r="A19968" s="3">
        <v>1010600</v>
      </c>
      <c r="B19968" s="5" t="s">
        <v>416</v>
      </c>
    </row>
    <row r="19969" spans="1:2" x14ac:dyDescent="0.3">
      <c r="A19969" s="3">
        <v>1010600</v>
      </c>
      <c r="B19969" s="5" t="s">
        <v>10</v>
      </c>
    </row>
    <row r="19970" spans="1:2" x14ac:dyDescent="0.3">
      <c r="A19970" s="3">
        <v>959098</v>
      </c>
      <c r="B19970" s="5" t="s">
        <v>108</v>
      </c>
    </row>
    <row r="19971" spans="1:2" x14ac:dyDescent="0.3">
      <c r="A19971" s="3">
        <v>1355755</v>
      </c>
      <c r="B19971" s="5" t="s">
        <v>416</v>
      </c>
    </row>
    <row r="19972" spans="1:2" x14ac:dyDescent="0.3">
      <c r="A19972" s="3">
        <v>1355755</v>
      </c>
      <c r="B19972" s="5" t="s">
        <v>10</v>
      </c>
    </row>
    <row r="19973" spans="1:2" x14ac:dyDescent="0.3">
      <c r="A19973" s="3">
        <v>1171462</v>
      </c>
      <c r="B19973" s="5" t="s">
        <v>144</v>
      </c>
    </row>
    <row r="19974" spans="1:2" x14ac:dyDescent="0.3">
      <c r="A19974" s="3">
        <v>1023922</v>
      </c>
      <c r="B19974" s="5" t="s">
        <v>10</v>
      </c>
    </row>
    <row r="19975" spans="1:2" x14ac:dyDescent="0.3">
      <c r="A19975" s="3">
        <v>1228681</v>
      </c>
      <c r="B19975" s="5" t="s">
        <v>263</v>
      </c>
    </row>
    <row r="19976" spans="1:2" x14ac:dyDescent="0.3">
      <c r="A19976" s="3">
        <v>1048241</v>
      </c>
      <c r="B19976" s="5" t="s">
        <v>10</v>
      </c>
    </row>
    <row r="19977" spans="1:2" x14ac:dyDescent="0.3">
      <c r="A19977" s="3">
        <v>1089123</v>
      </c>
      <c r="B19977" s="5" t="s">
        <v>416</v>
      </c>
    </row>
    <row r="19978" spans="1:2" x14ac:dyDescent="0.3">
      <c r="A19978" s="3">
        <v>1125311</v>
      </c>
      <c r="B19978" s="5" t="s">
        <v>10</v>
      </c>
    </row>
    <row r="19979" spans="1:2" x14ac:dyDescent="0.3">
      <c r="A19979" s="3">
        <v>1140648</v>
      </c>
      <c r="B19979" s="5" t="s">
        <v>2847</v>
      </c>
    </row>
    <row r="19980" spans="1:2" x14ac:dyDescent="0.3">
      <c r="A19980" s="3">
        <v>955916</v>
      </c>
      <c r="B19980" s="5" t="s">
        <v>10</v>
      </c>
    </row>
    <row r="19981" spans="1:2" x14ac:dyDescent="0.3">
      <c r="A19981" s="3">
        <v>1025596</v>
      </c>
      <c r="B19981" s="5" t="s">
        <v>10</v>
      </c>
    </row>
    <row r="19982" spans="1:2" x14ac:dyDescent="0.3">
      <c r="A19982" s="3">
        <v>1413163</v>
      </c>
      <c r="B19982" s="5" t="s">
        <v>10</v>
      </c>
    </row>
    <row r="19983" spans="1:2" x14ac:dyDescent="0.3">
      <c r="A19983" s="3">
        <v>929563</v>
      </c>
      <c r="B19983" s="5" t="s">
        <v>10</v>
      </c>
    </row>
    <row r="19984" spans="1:2" x14ac:dyDescent="0.3">
      <c r="A19984" s="3">
        <v>1225377</v>
      </c>
      <c r="B19984" s="5" t="s">
        <v>432</v>
      </c>
    </row>
    <row r="19985" spans="1:2" x14ac:dyDescent="0.3">
      <c r="A19985" s="3">
        <v>1012201</v>
      </c>
      <c r="B19985" s="5" t="s">
        <v>144</v>
      </c>
    </row>
    <row r="19986" spans="1:2" x14ac:dyDescent="0.3">
      <c r="A19986" s="3">
        <v>1087388</v>
      </c>
      <c r="B19986" s="5" t="s">
        <v>367</v>
      </c>
    </row>
    <row r="19987" spans="1:2" x14ac:dyDescent="0.3">
      <c r="A19987" s="3">
        <v>1087388</v>
      </c>
      <c r="B19987" s="5" t="s">
        <v>416</v>
      </c>
    </row>
    <row r="19988" spans="1:2" x14ac:dyDescent="0.3">
      <c r="A19988" s="3">
        <v>1087388</v>
      </c>
      <c r="B19988" s="5" t="s">
        <v>10</v>
      </c>
    </row>
    <row r="19989" spans="1:2" x14ac:dyDescent="0.3">
      <c r="A19989" s="3">
        <v>1049574</v>
      </c>
      <c r="B19989" s="5" t="s">
        <v>10</v>
      </c>
    </row>
    <row r="19990" spans="1:2" x14ac:dyDescent="0.3">
      <c r="A19990" s="3">
        <v>1249532</v>
      </c>
      <c r="B19990" s="5" t="s">
        <v>367</v>
      </c>
    </row>
    <row r="19991" spans="1:2" x14ac:dyDescent="0.3">
      <c r="A19991" s="3">
        <v>869291</v>
      </c>
      <c r="B19991" s="5" t="s">
        <v>284</v>
      </c>
    </row>
    <row r="19992" spans="1:2" x14ac:dyDescent="0.3">
      <c r="A19992" s="3">
        <v>869291</v>
      </c>
      <c r="B19992" s="5" t="s">
        <v>10</v>
      </c>
    </row>
    <row r="19993" spans="1:2" x14ac:dyDescent="0.3">
      <c r="A19993" s="3">
        <v>970347</v>
      </c>
      <c r="B19993" s="5" t="s">
        <v>432</v>
      </c>
    </row>
    <row r="19994" spans="1:2" x14ac:dyDescent="0.3">
      <c r="A19994" s="3">
        <v>970347</v>
      </c>
      <c r="B19994" s="5" t="s">
        <v>10</v>
      </c>
    </row>
    <row r="19995" spans="1:2" x14ac:dyDescent="0.3">
      <c r="A19995" s="3">
        <v>1128941</v>
      </c>
      <c r="B19995" s="5" t="s">
        <v>367</v>
      </c>
    </row>
    <row r="19996" spans="1:2" x14ac:dyDescent="0.3">
      <c r="A19996" s="3">
        <v>1186947</v>
      </c>
      <c r="B19996" s="5" t="s">
        <v>84</v>
      </c>
    </row>
    <row r="19997" spans="1:2" x14ac:dyDescent="0.3">
      <c r="A19997" s="3">
        <v>991610</v>
      </c>
      <c r="B19997" s="5" t="s">
        <v>956</v>
      </c>
    </row>
    <row r="19998" spans="1:2" x14ac:dyDescent="0.3">
      <c r="A19998" s="3">
        <v>991610</v>
      </c>
      <c r="B19998" s="5" t="s">
        <v>19799</v>
      </c>
    </row>
    <row r="19999" spans="1:2" x14ac:dyDescent="0.3">
      <c r="A19999" s="3">
        <v>991610</v>
      </c>
      <c r="B19999" s="5" t="s">
        <v>19800</v>
      </c>
    </row>
    <row r="20000" spans="1:2" x14ac:dyDescent="0.3">
      <c r="A20000" s="3">
        <v>1154223</v>
      </c>
      <c r="B20000" s="5" t="s">
        <v>108</v>
      </c>
    </row>
    <row r="20001" spans="1:2" x14ac:dyDescent="0.3">
      <c r="A20001" s="3">
        <v>1077782</v>
      </c>
      <c r="B20001" s="5" t="s">
        <v>416</v>
      </c>
    </row>
    <row r="20002" spans="1:2" x14ac:dyDescent="0.3">
      <c r="A20002" s="3">
        <v>1077782</v>
      </c>
      <c r="B20002" s="5" t="s">
        <v>10</v>
      </c>
    </row>
    <row r="20003" spans="1:2" x14ac:dyDescent="0.3">
      <c r="A20003" s="3">
        <v>932086</v>
      </c>
      <c r="B20003" s="5" t="s">
        <v>10</v>
      </c>
    </row>
    <row r="20004" spans="1:2" x14ac:dyDescent="0.3">
      <c r="A20004" s="3">
        <v>1281826</v>
      </c>
      <c r="B20004" s="5" t="s">
        <v>10</v>
      </c>
    </row>
    <row r="20005" spans="1:2" x14ac:dyDescent="0.3">
      <c r="A20005" s="3">
        <v>1026999</v>
      </c>
      <c r="B20005" s="5" t="s">
        <v>2138</v>
      </c>
    </row>
    <row r="20006" spans="1:2" x14ac:dyDescent="0.3">
      <c r="A20006" s="3">
        <v>1174481</v>
      </c>
      <c r="B20006" s="5" t="s">
        <v>51</v>
      </c>
    </row>
    <row r="20007" spans="1:2" x14ac:dyDescent="0.3">
      <c r="A20007" s="3">
        <v>1207830</v>
      </c>
      <c r="B20007" s="5" t="s">
        <v>432</v>
      </c>
    </row>
    <row r="20008" spans="1:2" x14ac:dyDescent="0.3">
      <c r="A20008" s="3">
        <v>1207830</v>
      </c>
      <c r="B20008" s="5" t="s">
        <v>1523</v>
      </c>
    </row>
    <row r="20009" spans="1:2" x14ac:dyDescent="0.3">
      <c r="A20009" s="3">
        <v>1207830</v>
      </c>
      <c r="B20009" s="5" t="s">
        <v>10</v>
      </c>
    </row>
    <row r="20010" spans="1:2" x14ac:dyDescent="0.3">
      <c r="A20010" s="3">
        <v>720321</v>
      </c>
      <c r="B20010" s="5" t="s">
        <v>10</v>
      </c>
    </row>
    <row r="20011" spans="1:2" x14ac:dyDescent="0.3">
      <c r="A20011" s="3">
        <v>1114738</v>
      </c>
      <c r="B20011" s="5" t="s">
        <v>10</v>
      </c>
    </row>
    <row r="20012" spans="1:2" x14ac:dyDescent="0.3">
      <c r="A20012" s="3">
        <v>1214509</v>
      </c>
      <c r="B20012" s="5" t="s">
        <v>432</v>
      </c>
    </row>
    <row r="20013" spans="1:2" x14ac:dyDescent="0.3">
      <c r="A20013" s="3">
        <v>838209</v>
      </c>
      <c r="B20013" s="5" t="s">
        <v>94</v>
      </c>
    </row>
    <row r="20014" spans="1:2" x14ac:dyDescent="0.3">
      <c r="A20014" s="3">
        <v>1094556</v>
      </c>
      <c r="B20014" s="5" t="s">
        <v>10</v>
      </c>
    </row>
    <row r="20015" spans="1:2" x14ac:dyDescent="0.3">
      <c r="A20015" s="3">
        <v>1252428</v>
      </c>
      <c r="B20015" s="5" t="s">
        <v>411</v>
      </c>
    </row>
    <row r="20016" spans="1:2" x14ac:dyDescent="0.3">
      <c r="A20016" s="3">
        <v>1331344</v>
      </c>
      <c r="B20016" s="5" t="s">
        <v>74</v>
      </c>
    </row>
    <row r="20017" spans="1:2" x14ac:dyDescent="0.3">
      <c r="A20017" s="3">
        <v>1303236</v>
      </c>
      <c r="B20017" s="5" t="s">
        <v>1144</v>
      </c>
    </row>
    <row r="20018" spans="1:2" x14ac:dyDescent="0.3">
      <c r="A20018" s="3">
        <v>1252470</v>
      </c>
      <c r="B20018" s="5" t="s">
        <v>595</v>
      </c>
    </row>
    <row r="20019" spans="1:2" x14ac:dyDescent="0.3">
      <c r="A20019" s="3">
        <v>1190868</v>
      </c>
      <c r="B20019" s="5" t="s">
        <v>10</v>
      </c>
    </row>
    <row r="20020" spans="1:2" x14ac:dyDescent="0.3">
      <c r="A20020" s="3">
        <v>1209217</v>
      </c>
      <c r="B20020" s="5" t="s">
        <v>144</v>
      </c>
    </row>
    <row r="20021" spans="1:2" x14ac:dyDescent="0.3">
      <c r="A20021" s="3">
        <v>748230</v>
      </c>
      <c r="B20021" s="5" t="s">
        <v>10</v>
      </c>
    </row>
    <row r="20022" spans="1:2" x14ac:dyDescent="0.3">
      <c r="A20022" s="3">
        <v>1359227</v>
      </c>
      <c r="B20022" s="5" t="s">
        <v>10</v>
      </c>
    </row>
    <row r="20023" spans="1:2" x14ac:dyDescent="0.3">
      <c r="A20023" s="3">
        <v>1359227</v>
      </c>
      <c r="B20023" s="5" t="s">
        <v>432</v>
      </c>
    </row>
    <row r="20024" spans="1:2" x14ac:dyDescent="0.3">
      <c r="A20024" s="3">
        <v>959604</v>
      </c>
      <c r="B20024" s="5" t="s">
        <v>1540</v>
      </c>
    </row>
    <row r="20025" spans="1:2" x14ac:dyDescent="0.3">
      <c r="A20025" s="3">
        <v>959604</v>
      </c>
      <c r="B20025" s="5" t="s">
        <v>108</v>
      </c>
    </row>
    <row r="20026" spans="1:2" x14ac:dyDescent="0.3">
      <c r="A20026" s="3">
        <v>1139829</v>
      </c>
      <c r="B20026" s="5" t="s">
        <v>108</v>
      </c>
    </row>
    <row r="20027" spans="1:2" x14ac:dyDescent="0.3">
      <c r="A20027" s="3">
        <v>1139829</v>
      </c>
      <c r="B20027" s="5" t="s">
        <v>10</v>
      </c>
    </row>
    <row r="20028" spans="1:2" x14ac:dyDescent="0.3">
      <c r="A20028" s="3">
        <v>948549</v>
      </c>
      <c r="B20028" s="5" t="s">
        <v>416</v>
      </c>
    </row>
    <row r="20029" spans="1:2" x14ac:dyDescent="0.3">
      <c r="A20029" s="3">
        <v>948549</v>
      </c>
      <c r="B20029" s="5" t="s">
        <v>10</v>
      </c>
    </row>
    <row r="20030" spans="1:2" x14ac:dyDescent="0.3">
      <c r="A20030" s="3">
        <v>1064375</v>
      </c>
      <c r="B20030" s="5" t="s">
        <v>540</v>
      </c>
    </row>
    <row r="20031" spans="1:2" x14ac:dyDescent="0.3">
      <c r="A20031" s="3">
        <v>1064375</v>
      </c>
      <c r="B20031" s="5" t="s">
        <v>10</v>
      </c>
    </row>
    <row r="20032" spans="1:2" x14ac:dyDescent="0.3">
      <c r="A20032" s="3">
        <v>1309923</v>
      </c>
      <c r="B20032" s="5" t="s">
        <v>1036</v>
      </c>
    </row>
    <row r="20033" spans="1:2" x14ac:dyDescent="0.3">
      <c r="A20033" s="3">
        <v>1309923</v>
      </c>
      <c r="B20033" s="5" t="s">
        <v>74</v>
      </c>
    </row>
    <row r="20034" spans="1:2" x14ac:dyDescent="0.3">
      <c r="A20034" s="3">
        <v>801688</v>
      </c>
      <c r="B20034" s="5" t="s">
        <v>595</v>
      </c>
    </row>
    <row r="20035" spans="1:2" x14ac:dyDescent="0.3">
      <c r="A20035" s="3">
        <v>1294084</v>
      </c>
      <c r="B20035" s="5" t="s">
        <v>144</v>
      </c>
    </row>
    <row r="20036" spans="1:2" x14ac:dyDescent="0.3">
      <c r="A20036" s="3">
        <v>956842</v>
      </c>
      <c r="B20036" s="5" t="s">
        <v>10</v>
      </c>
    </row>
    <row r="20037" spans="1:2" x14ac:dyDescent="0.3">
      <c r="A20037" s="3">
        <v>605722</v>
      </c>
      <c r="B20037" s="5" t="s">
        <v>10</v>
      </c>
    </row>
    <row r="20038" spans="1:2" x14ac:dyDescent="0.3">
      <c r="A20038" s="3">
        <v>605722</v>
      </c>
      <c r="B20038" s="5" t="s">
        <v>595</v>
      </c>
    </row>
    <row r="20039" spans="1:2" x14ac:dyDescent="0.3">
      <c r="A20039" s="3">
        <v>1094274</v>
      </c>
      <c r="B20039" s="5" t="s">
        <v>10</v>
      </c>
    </row>
    <row r="20040" spans="1:2" x14ac:dyDescent="0.3">
      <c r="A20040" s="3">
        <v>413846</v>
      </c>
      <c r="B20040" s="5" t="s">
        <v>10</v>
      </c>
    </row>
    <row r="20041" spans="1:2" x14ac:dyDescent="0.3">
      <c r="A20041" s="3">
        <v>1155089</v>
      </c>
      <c r="B20041" s="5" t="s">
        <v>10</v>
      </c>
    </row>
    <row r="20042" spans="1:2" x14ac:dyDescent="0.3">
      <c r="A20042" s="3">
        <v>1061990</v>
      </c>
      <c r="B20042" s="5" t="s">
        <v>144</v>
      </c>
    </row>
    <row r="20043" spans="1:2" x14ac:dyDescent="0.3">
      <c r="A20043" s="3">
        <v>636279</v>
      </c>
      <c r="B20043" s="5" t="s">
        <v>94</v>
      </c>
    </row>
    <row r="20044" spans="1:2" x14ac:dyDescent="0.3">
      <c r="A20044" s="3">
        <v>1317218</v>
      </c>
      <c r="B20044" s="5" t="s">
        <v>10</v>
      </c>
    </row>
    <row r="20045" spans="1:2" x14ac:dyDescent="0.3">
      <c r="A20045" s="3">
        <v>785542</v>
      </c>
      <c r="B20045" s="5" t="s">
        <v>284</v>
      </c>
    </row>
    <row r="20046" spans="1:2" x14ac:dyDescent="0.3">
      <c r="A20046" s="3">
        <v>785542</v>
      </c>
      <c r="B20046" s="5" t="s">
        <v>416</v>
      </c>
    </row>
    <row r="20047" spans="1:2" x14ac:dyDescent="0.3">
      <c r="A20047" s="3">
        <v>785542</v>
      </c>
      <c r="B20047" s="5" t="s">
        <v>108</v>
      </c>
    </row>
    <row r="20048" spans="1:2" x14ac:dyDescent="0.3">
      <c r="A20048" s="3">
        <v>785542</v>
      </c>
      <c r="B20048" s="5" t="s">
        <v>10</v>
      </c>
    </row>
    <row r="20049" spans="1:2" x14ac:dyDescent="0.3">
      <c r="A20049" s="3">
        <v>882059</v>
      </c>
      <c r="B20049" s="5" t="s">
        <v>10</v>
      </c>
    </row>
    <row r="20050" spans="1:2" x14ac:dyDescent="0.3">
      <c r="A20050" s="3">
        <v>1026436</v>
      </c>
      <c r="B20050" s="5" t="s">
        <v>10</v>
      </c>
    </row>
    <row r="20051" spans="1:2" x14ac:dyDescent="0.3">
      <c r="A20051" s="3">
        <v>1239146</v>
      </c>
      <c r="B20051" s="5" t="s">
        <v>10</v>
      </c>
    </row>
    <row r="20052" spans="1:2" x14ac:dyDescent="0.3">
      <c r="A20052" s="3">
        <v>1105407</v>
      </c>
      <c r="B20052" s="5" t="s">
        <v>416</v>
      </c>
    </row>
    <row r="20053" spans="1:2" x14ac:dyDescent="0.3">
      <c r="A20053" s="3">
        <v>1105407</v>
      </c>
      <c r="B20053" s="5" t="s">
        <v>10</v>
      </c>
    </row>
    <row r="20054" spans="1:2" x14ac:dyDescent="0.3">
      <c r="A20054" s="3">
        <v>933131</v>
      </c>
      <c r="B20054" s="5" t="s">
        <v>94</v>
      </c>
    </row>
    <row r="20055" spans="1:2" x14ac:dyDescent="0.3">
      <c r="A20055" s="3">
        <v>832964</v>
      </c>
      <c r="B20055" s="5" t="s">
        <v>367</v>
      </c>
    </row>
    <row r="20056" spans="1:2" x14ac:dyDescent="0.3">
      <c r="A20056" s="3">
        <v>832964</v>
      </c>
      <c r="B20056" s="5" t="s">
        <v>10</v>
      </c>
    </row>
    <row r="20057" spans="1:2" x14ac:dyDescent="0.3">
      <c r="A20057" s="3">
        <v>832964</v>
      </c>
      <c r="B20057" s="5" t="s">
        <v>416</v>
      </c>
    </row>
    <row r="20058" spans="1:2" x14ac:dyDescent="0.3">
      <c r="A20058" s="3">
        <v>832964</v>
      </c>
      <c r="B20058" s="5" t="s">
        <v>19760</v>
      </c>
    </row>
    <row r="20059" spans="1:2" x14ac:dyDescent="0.3">
      <c r="A20059" s="3">
        <v>1128650</v>
      </c>
      <c r="B20059" s="5" t="s">
        <v>411</v>
      </c>
    </row>
    <row r="20060" spans="1:2" x14ac:dyDescent="0.3">
      <c r="A20060" s="3">
        <v>1128650</v>
      </c>
      <c r="B20060" s="5" t="s">
        <v>784</v>
      </c>
    </row>
    <row r="20061" spans="1:2" x14ac:dyDescent="0.3">
      <c r="A20061" s="3">
        <v>807339</v>
      </c>
      <c r="B20061" s="5" t="s">
        <v>10</v>
      </c>
    </row>
    <row r="20062" spans="1:2" x14ac:dyDescent="0.3">
      <c r="A20062" s="3">
        <v>1255616</v>
      </c>
      <c r="B20062" s="5" t="s">
        <v>229</v>
      </c>
    </row>
    <row r="20063" spans="1:2" x14ac:dyDescent="0.3">
      <c r="A20063" s="3">
        <v>1062644</v>
      </c>
      <c r="B20063" s="5" t="s">
        <v>1540</v>
      </c>
    </row>
    <row r="20064" spans="1:2" x14ac:dyDescent="0.3">
      <c r="A20064" s="3">
        <v>1062644</v>
      </c>
      <c r="B20064" s="5" t="s">
        <v>108</v>
      </c>
    </row>
    <row r="20065" spans="1:2" x14ac:dyDescent="0.3">
      <c r="A20065" s="3">
        <v>1163194</v>
      </c>
      <c r="B20065" s="5" t="s">
        <v>595</v>
      </c>
    </row>
    <row r="20066" spans="1:2" x14ac:dyDescent="0.3">
      <c r="A20066" s="3">
        <v>974635</v>
      </c>
      <c r="B20066" s="5" t="s">
        <v>10</v>
      </c>
    </row>
    <row r="20067" spans="1:2" x14ac:dyDescent="0.3">
      <c r="A20067" s="3">
        <v>1115623</v>
      </c>
      <c r="B20067" s="5" t="s">
        <v>284</v>
      </c>
    </row>
    <row r="20068" spans="1:2" x14ac:dyDescent="0.3">
      <c r="A20068" s="3">
        <v>1115623</v>
      </c>
      <c r="B20068" s="5" t="s">
        <v>10</v>
      </c>
    </row>
    <row r="20069" spans="1:2" x14ac:dyDescent="0.3">
      <c r="A20069" s="3">
        <v>1091267</v>
      </c>
      <c r="B20069" s="5" t="s">
        <v>540</v>
      </c>
    </row>
    <row r="20070" spans="1:2" x14ac:dyDescent="0.3">
      <c r="A20070" s="3">
        <v>1103621</v>
      </c>
      <c r="B20070" s="5" t="s">
        <v>220</v>
      </c>
    </row>
    <row r="20071" spans="1:2" x14ac:dyDescent="0.3">
      <c r="A20071" s="3">
        <v>1300962</v>
      </c>
      <c r="B20071" s="5" t="s">
        <v>416</v>
      </c>
    </row>
    <row r="20072" spans="1:2" x14ac:dyDescent="0.3">
      <c r="A20072" s="3">
        <v>1355320</v>
      </c>
      <c r="B20072" s="5" t="s">
        <v>94</v>
      </c>
    </row>
    <row r="20073" spans="1:2" x14ac:dyDescent="0.3">
      <c r="A20073" s="3">
        <v>626412</v>
      </c>
      <c r="B20073" s="5" t="s">
        <v>94</v>
      </c>
    </row>
    <row r="20074" spans="1:2" x14ac:dyDescent="0.3">
      <c r="A20074" s="3">
        <v>1017163</v>
      </c>
      <c r="B20074" s="5" t="s">
        <v>94</v>
      </c>
    </row>
    <row r="20075" spans="1:2" x14ac:dyDescent="0.3">
      <c r="A20075" s="3">
        <v>1008953</v>
      </c>
      <c r="B20075" s="5" t="s">
        <v>10</v>
      </c>
    </row>
    <row r="20076" spans="1:2" x14ac:dyDescent="0.3">
      <c r="A20076" s="3">
        <v>1373893</v>
      </c>
      <c r="B20076" s="5" t="s">
        <v>51</v>
      </c>
    </row>
    <row r="20077" spans="1:2" x14ac:dyDescent="0.3">
      <c r="A20077" s="3">
        <v>804616</v>
      </c>
      <c r="B20077" s="5" t="s">
        <v>416</v>
      </c>
    </row>
    <row r="20078" spans="1:2" x14ac:dyDescent="0.3">
      <c r="A20078" s="3">
        <v>921436</v>
      </c>
      <c r="B20078" s="5" t="s">
        <v>94</v>
      </c>
    </row>
    <row r="20079" spans="1:2" x14ac:dyDescent="0.3">
      <c r="A20079" s="3">
        <v>1308546</v>
      </c>
      <c r="B20079" s="5" t="s">
        <v>10</v>
      </c>
    </row>
    <row r="20080" spans="1:2" x14ac:dyDescent="0.3">
      <c r="A20080" s="3">
        <v>1134682</v>
      </c>
      <c r="B20080" s="5" t="s">
        <v>3367</v>
      </c>
    </row>
    <row r="20081" spans="1:2" x14ac:dyDescent="0.3">
      <c r="A20081" s="3">
        <v>995926</v>
      </c>
      <c r="B20081" s="5" t="s">
        <v>94</v>
      </c>
    </row>
    <row r="20082" spans="1:2" x14ac:dyDescent="0.3">
      <c r="A20082" s="3">
        <v>1051891</v>
      </c>
      <c r="B20082" s="5" t="s">
        <v>584</v>
      </c>
    </row>
    <row r="20083" spans="1:2" x14ac:dyDescent="0.3">
      <c r="A20083" s="3">
        <v>1051891</v>
      </c>
      <c r="B20083" s="5" t="s">
        <v>10</v>
      </c>
    </row>
    <row r="20084" spans="1:2" x14ac:dyDescent="0.3">
      <c r="A20084" s="3">
        <v>1262299</v>
      </c>
      <c r="B20084" s="5" t="s">
        <v>1036</v>
      </c>
    </row>
    <row r="20085" spans="1:2" x14ac:dyDescent="0.3">
      <c r="A20085" s="3">
        <v>940139</v>
      </c>
      <c r="B20085" s="5" t="s">
        <v>10</v>
      </c>
    </row>
    <row r="20086" spans="1:2" x14ac:dyDescent="0.3">
      <c r="A20086" s="3">
        <v>940139</v>
      </c>
      <c r="B20086" s="5" t="s">
        <v>432</v>
      </c>
    </row>
    <row r="20087" spans="1:2" x14ac:dyDescent="0.3">
      <c r="A20087" s="3">
        <v>739547</v>
      </c>
      <c r="B20087" s="5" t="s">
        <v>10</v>
      </c>
    </row>
    <row r="20088" spans="1:2" x14ac:dyDescent="0.3">
      <c r="A20088" s="3">
        <v>1303983</v>
      </c>
      <c r="B20088" s="5" t="s">
        <v>1845</v>
      </c>
    </row>
    <row r="20089" spans="1:2" x14ac:dyDescent="0.3">
      <c r="A20089" s="3">
        <v>1029955</v>
      </c>
      <c r="B20089" s="5" t="s">
        <v>2847</v>
      </c>
    </row>
    <row r="20090" spans="1:2" x14ac:dyDescent="0.3">
      <c r="A20090" s="3">
        <v>1029955</v>
      </c>
      <c r="B20090" s="5" t="s">
        <v>416</v>
      </c>
    </row>
    <row r="20091" spans="1:2" x14ac:dyDescent="0.3">
      <c r="A20091" s="3">
        <v>1029955</v>
      </c>
      <c r="B20091" s="5" t="s">
        <v>10</v>
      </c>
    </row>
    <row r="20092" spans="1:2" x14ac:dyDescent="0.3">
      <c r="A20092" s="3">
        <v>1235499</v>
      </c>
      <c r="B20092" s="5" t="s">
        <v>10</v>
      </c>
    </row>
    <row r="20093" spans="1:2" x14ac:dyDescent="0.3">
      <c r="A20093" s="3">
        <v>1005076</v>
      </c>
      <c r="B20093" s="5" t="s">
        <v>416</v>
      </c>
    </row>
    <row r="20094" spans="1:2" x14ac:dyDescent="0.3">
      <c r="A20094" s="3">
        <v>1270880</v>
      </c>
      <c r="B20094" s="5" t="s">
        <v>1845</v>
      </c>
    </row>
    <row r="20095" spans="1:2" x14ac:dyDescent="0.3">
      <c r="A20095" s="3">
        <v>930600</v>
      </c>
      <c r="B20095" s="5" t="s">
        <v>10</v>
      </c>
    </row>
    <row r="20096" spans="1:2" x14ac:dyDescent="0.3">
      <c r="A20096" s="3">
        <v>704673</v>
      </c>
      <c r="B20096" s="5" t="s">
        <v>10</v>
      </c>
    </row>
    <row r="20097" spans="1:2" x14ac:dyDescent="0.3">
      <c r="A20097" s="3">
        <v>863873</v>
      </c>
      <c r="B20097" s="5" t="s">
        <v>10</v>
      </c>
    </row>
    <row r="20098" spans="1:2" x14ac:dyDescent="0.3">
      <c r="A20098" s="3">
        <v>1059064</v>
      </c>
      <c r="B20098" s="5" t="s">
        <v>10</v>
      </c>
    </row>
    <row r="20099" spans="1:2" x14ac:dyDescent="0.3">
      <c r="A20099" s="3">
        <v>1209288</v>
      </c>
      <c r="B20099" s="5" t="s">
        <v>10</v>
      </c>
    </row>
    <row r="20100" spans="1:2" x14ac:dyDescent="0.3">
      <c r="A20100" s="3">
        <v>1120911</v>
      </c>
      <c r="B20100" s="5" t="s">
        <v>10</v>
      </c>
    </row>
    <row r="20101" spans="1:2" x14ac:dyDescent="0.3">
      <c r="A20101" s="3">
        <v>858017</v>
      </c>
      <c r="B20101" s="5" t="s">
        <v>10</v>
      </c>
    </row>
    <row r="20102" spans="1:2" x14ac:dyDescent="0.3">
      <c r="A20102" s="3">
        <v>1219158</v>
      </c>
      <c r="B20102" s="5" t="s">
        <v>595</v>
      </c>
    </row>
    <row r="20103" spans="1:2" x14ac:dyDescent="0.3">
      <c r="A20103" s="3">
        <v>1387866</v>
      </c>
      <c r="B20103" s="5" t="s">
        <v>1523</v>
      </c>
    </row>
    <row r="20104" spans="1:2" x14ac:dyDescent="0.3">
      <c r="A20104" s="3">
        <v>1180634</v>
      </c>
      <c r="B20104" s="5" t="s">
        <v>540</v>
      </c>
    </row>
    <row r="20105" spans="1:2" x14ac:dyDescent="0.3">
      <c r="A20105" s="3">
        <v>829402</v>
      </c>
      <c r="B20105" s="5" t="s">
        <v>144</v>
      </c>
    </row>
    <row r="20106" spans="1:2" x14ac:dyDescent="0.3">
      <c r="A20106" s="3">
        <v>829402</v>
      </c>
      <c r="B20106" s="5" t="s">
        <v>10</v>
      </c>
    </row>
    <row r="20107" spans="1:2" x14ac:dyDescent="0.3">
      <c r="A20107" s="3">
        <v>932420</v>
      </c>
      <c r="B20107" s="5" t="s">
        <v>432</v>
      </c>
    </row>
    <row r="20108" spans="1:2" x14ac:dyDescent="0.3">
      <c r="A20108" s="3">
        <v>932420</v>
      </c>
      <c r="B20108" s="5" t="s">
        <v>10</v>
      </c>
    </row>
    <row r="20109" spans="1:2" x14ac:dyDescent="0.3">
      <c r="A20109" s="3">
        <v>1072342</v>
      </c>
      <c r="B20109" s="5" t="s">
        <v>10</v>
      </c>
    </row>
    <row r="20110" spans="1:2" x14ac:dyDescent="0.3">
      <c r="A20110" s="3">
        <v>848538</v>
      </c>
      <c r="B20110" s="5" t="s">
        <v>416</v>
      </c>
    </row>
    <row r="20111" spans="1:2" x14ac:dyDescent="0.3">
      <c r="A20111" s="3">
        <v>848538</v>
      </c>
      <c r="B20111" s="5" t="s">
        <v>10</v>
      </c>
    </row>
    <row r="20112" spans="1:2" x14ac:dyDescent="0.3">
      <c r="A20112" s="3">
        <v>673593</v>
      </c>
      <c r="B20112" s="5" t="s">
        <v>10</v>
      </c>
    </row>
    <row r="20113" spans="1:2" x14ac:dyDescent="0.3">
      <c r="A20113" s="3">
        <v>1282448</v>
      </c>
      <c r="B20113" s="5" t="s">
        <v>3367</v>
      </c>
    </row>
    <row r="20114" spans="1:2" x14ac:dyDescent="0.3">
      <c r="A20114" s="3">
        <v>989730</v>
      </c>
      <c r="B20114" s="5" t="s">
        <v>144</v>
      </c>
    </row>
    <row r="20115" spans="1:2" x14ac:dyDescent="0.3">
      <c r="A20115" s="3">
        <v>1010161</v>
      </c>
      <c r="B20115" s="5" t="s">
        <v>2847</v>
      </c>
    </row>
    <row r="20116" spans="1:2" x14ac:dyDescent="0.3">
      <c r="A20116" s="3">
        <v>1010161</v>
      </c>
      <c r="B20116" s="5" t="s">
        <v>10</v>
      </c>
    </row>
    <row r="20117" spans="1:2" x14ac:dyDescent="0.3">
      <c r="A20117" s="3">
        <v>1093995</v>
      </c>
      <c r="B20117" s="5" t="s">
        <v>10</v>
      </c>
    </row>
    <row r="20118" spans="1:2" x14ac:dyDescent="0.3">
      <c r="A20118" s="3">
        <v>1308821</v>
      </c>
      <c r="B20118" s="5" t="s">
        <v>3926</v>
      </c>
    </row>
    <row r="20119" spans="1:2" x14ac:dyDescent="0.3">
      <c r="A20119" s="3">
        <v>1225977</v>
      </c>
      <c r="B20119" s="5" t="s">
        <v>10</v>
      </c>
    </row>
    <row r="20120" spans="1:2" x14ac:dyDescent="0.3">
      <c r="A20120" s="3">
        <v>1052280</v>
      </c>
      <c r="B20120" s="5" t="s">
        <v>10</v>
      </c>
    </row>
    <row r="20121" spans="1:2" x14ac:dyDescent="0.3">
      <c r="A20121" s="3">
        <v>748167</v>
      </c>
      <c r="B20121" s="5" t="s">
        <v>10</v>
      </c>
    </row>
    <row r="20122" spans="1:2" x14ac:dyDescent="0.3">
      <c r="A20122" s="3">
        <v>1395724</v>
      </c>
      <c r="B20122" s="5" t="s">
        <v>144</v>
      </c>
    </row>
    <row r="20123" spans="1:2" x14ac:dyDescent="0.3">
      <c r="A20123" s="3">
        <v>1407162</v>
      </c>
      <c r="B20123" s="5" t="s">
        <v>17985</v>
      </c>
    </row>
    <row r="20124" spans="1:2" x14ac:dyDescent="0.3">
      <c r="A20124" s="3">
        <v>1264429</v>
      </c>
      <c r="B20124" s="5" t="s">
        <v>3367</v>
      </c>
    </row>
    <row r="20125" spans="1:2" x14ac:dyDescent="0.3">
      <c r="A20125" s="3">
        <v>936245</v>
      </c>
      <c r="B20125" s="5" t="s">
        <v>94</v>
      </c>
    </row>
    <row r="20126" spans="1:2" x14ac:dyDescent="0.3">
      <c r="A20126" s="3">
        <v>1329912</v>
      </c>
      <c r="B20126" s="5" t="s">
        <v>1845</v>
      </c>
    </row>
    <row r="20127" spans="1:2" x14ac:dyDescent="0.3">
      <c r="A20127" s="3">
        <v>978592</v>
      </c>
      <c r="B20127" s="5" t="s">
        <v>10</v>
      </c>
    </row>
    <row r="20128" spans="1:2" x14ac:dyDescent="0.3">
      <c r="A20128" s="3">
        <v>978592</v>
      </c>
      <c r="B20128" s="5" t="s">
        <v>367</v>
      </c>
    </row>
    <row r="20129" spans="1:2" x14ac:dyDescent="0.3">
      <c r="A20129" s="3">
        <v>1014661</v>
      </c>
      <c r="B20129" s="5" t="s">
        <v>10</v>
      </c>
    </row>
    <row r="20130" spans="1:2" x14ac:dyDescent="0.3">
      <c r="A20130" s="3">
        <v>1241674</v>
      </c>
      <c r="B20130" s="5" t="s">
        <v>750</v>
      </c>
    </row>
    <row r="20131" spans="1:2" x14ac:dyDescent="0.3">
      <c r="A20131" s="3">
        <v>1241674</v>
      </c>
      <c r="B20131" s="5" t="s">
        <v>416</v>
      </c>
    </row>
    <row r="20132" spans="1:2" x14ac:dyDescent="0.3">
      <c r="A20132" s="3">
        <v>1025463</v>
      </c>
      <c r="B20132" s="5" t="s">
        <v>84</v>
      </c>
    </row>
    <row r="20133" spans="1:2" x14ac:dyDescent="0.3">
      <c r="A20133" s="3">
        <v>1159477</v>
      </c>
      <c r="B20133" s="5" t="s">
        <v>432</v>
      </c>
    </row>
    <row r="20134" spans="1:2" x14ac:dyDescent="0.3">
      <c r="A20134" s="3">
        <v>1280768</v>
      </c>
      <c r="B20134" s="5" t="s">
        <v>10</v>
      </c>
    </row>
    <row r="20135" spans="1:2" x14ac:dyDescent="0.3">
      <c r="A20135" s="3">
        <v>1185719</v>
      </c>
      <c r="B20135" s="5" t="s">
        <v>19770</v>
      </c>
    </row>
    <row r="20136" spans="1:2" x14ac:dyDescent="0.3">
      <c r="A20136" s="3">
        <v>1185719</v>
      </c>
      <c r="B20136" s="5" t="s">
        <v>8785</v>
      </c>
    </row>
    <row r="20137" spans="1:2" x14ac:dyDescent="0.3">
      <c r="A20137" s="3">
        <v>1185719</v>
      </c>
      <c r="B20137" s="5" t="s">
        <v>10</v>
      </c>
    </row>
    <row r="20138" spans="1:2" x14ac:dyDescent="0.3">
      <c r="A20138" s="3">
        <v>1399914</v>
      </c>
      <c r="B20138" s="5" t="s">
        <v>10</v>
      </c>
    </row>
    <row r="20139" spans="1:2" x14ac:dyDescent="0.3">
      <c r="A20139" s="3">
        <v>1008409</v>
      </c>
      <c r="B20139" s="5" t="s">
        <v>10</v>
      </c>
    </row>
    <row r="20140" spans="1:2" x14ac:dyDescent="0.3">
      <c r="A20140" s="3">
        <v>1207123</v>
      </c>
      <c r="B20140" s="5" t="s">
        <v>411</v>
      </c>
    </row>
    <row r="20141" spans="1:2" x14ac:dyDescent="0.3">
      <c r="A20141" s="3">
        <v>1212073</v>
      </c>
      <c r="B20141" s="5" t="s">
        <v>284</v>
      </c>
    </row>
    <row r="20142" spans="1:2" x14ac:dyDescent="0.3">
      <c r="A20142" s="3">
        <v>1192209</v>
      </c>
      <c r="B20142" s="5" t="s">
        <v>84</v>
      </c>
    </row>
    <row r="20143" spans="1:2" x14ac:dyDescent="0.3">
      <c r="A20143" s="3">
        <v>1192209</v>
      </c>
      <c r="B20143" s="5" t="s">
        <v>595</v>
      </c>
    </row>
    <row r="20144" spans="1:2" x14ac:dyDescent="0.3">
      <c r="A20144" s="3">
        <v>1012148</v>
      </c>
      <c r="B20144" s="5" t="s">
        <v>1845</v>
      </c>
    </row>
    <row r="20145" spans="1:2" x14ac:dyDescent="0.3">
      <c r="A20145" s="3">
        <v>1019420</v>
      </c>
      <c r="B20145" s="5" t="s">
        <v>10</v>
      </c>
    </row>
    <row r="20146" spans="1:2" x14ac:dyDescent="0.3">
      <c r="A20146" s="3">
        <v>998846</v>
      </c>
      <c r="B20146" s="5" t="s">
        <v>416</v>
      </c>
    </row>
    <row r="20147" spans="1:2" x14ac:dyDescent="0.3">
      <c r="A20147" s="3">
        <v>998846</v>
      </c>
      <c r="B20147" s="5" t="s">
        <v>10</v>
      </c>
    </row>
    <row r="20148" spans="1:2" x14ac:dyDescent="0.3">
      <c r="A20148" s="3">
        <v>1214484</v>
      </c>
      <c r="B20148" s="5" t="s">
        <v>750</v>
      </c>
    </row>
    <row r="20149" spans="1:2" x14ac:dyDescent="0.3">
      <c r="A20149" s="3">
        <v>1253971</v>
      </c>
      <c r="B20149" s="5" t="s">
        <v>416</v>
      </c>
    </row>
    <row r="20150" spans="1:2" x14ac:dyDescent="0.3">
      <c r="A20150" s="3">
        <v>647245</v>
      </c>
      <c r="B20150" s="5" t="s">
        <v>10</v>
      </c>
    </row>
    <row r="20151" spans="1:2" x14ac:dyDescent="0.3">
      <c r="A20151" s="3">
        <v>1139106</v>
      </c>
      <c r="B20151" s="5" t="s">
        <v>432</v>
      </c>
    </row>
    <row r="20152" spans="1:2" x14ac:dyDescent="0.3">
      <c r="A20152" s="3">
        <v>1139106</v>
      </c>
      <c r="B20152" s="5" t="s">
        <v>108</v>
      </c>
    </row>
    <row r="20153" spans="1:2" x14ac:dyDescent="0.3">
      <c r="A20153" s="3">
        <v>1232493</v>
      </c>
      <c r="B20153" s="5" t="s">
        <v>263</v>
      </c>
    </row>
    <row r="20154" spans="1:2" x14ac:dyDescent="0.3">
      <c r="A20154" s="3">
        <v>1232493</v>
      </c>
      <c r="B20154" s="5" t="s">
        <v>19298</v>
      </c>
    </row>
    <row r="20155" spans="1:2" x14ac:dyDescent="0.3">
      <c r="A20155" s="3">
        <v>1308757</v>
      </c>
      <c r="B20155" s="5" t="s">
        <v>10</v>
      </c>
    </row>
    <row r="20156" spans="1:2" x14ac:dyDescent="0.3">
      <c r="A20156" s="3">
        <v>1128606</v>
      </c>
      <c r="B20156" s="5" t="s">
        <v>432</v>
      </c>
    </row>
    <row r="20157" spans="1:2" x14ac:dyDescent="0.3">
      <c r="A20157" s="3">
        <v>1128606</v>
      </c>
      <c r="B20157" s="5" t="s">
        <v>10</v>
      </c>
    </row>
    <row r="20158" spans="1:2" x14ac:dyDescent="0.3">
      <c r="A20158" s="3">
        <v>1320330</v>
      </c>
      <c r="B20158" s="5" t="s">
        <v>416</v>
      </c>
    </row>
    <row r="20159" spans="1:2" x14ac:dyDescent="0.3">
      <c r="A20159" s="3">
        <v>1321476</v>
      </c>
      <c r="B20159" s="5" t="s">
        <v>84</v>
      </c>
    </row>
    <row r="20160" spans="1:2" x14ac:dyDescent="0.3">
      <c r="A20160" s="3">
        <v>1099413</v>
      </c>
      <c r="B20160" s="5" t="s">
        <v>84</v>
      </c>
    </row>
    <row r="20161" spans="1:2" x14ac:dyDescent="0.3">
      <c r="A20161" s="3">
        <v>714567</v>
      </c>
      <c r="B20161" s="5" t="s">
        <v>877</v>
      </c>
    </row>
    <row r="20162" spans="1:2" x14ac:dyDescent="0.3">
      <c r="A20162" s="3">
        <v>1129610</v>
      </c>
      <c r="B20162" s="5" t="s">
        <v>144</v>
      </c>
    </row>
    <row r="20163" spans="1:2" x14ac:dyDescent="0.3">
      <c r="A20163" s="3">
        <v>1137205</v>
      </c>
      <c r="B20163" s="5" t="s">
        <v>10</v>
      </c>
    </row>
    <row r="20164" spans="1:2" x14ac:dyDescent="0.3">
      <c r="A20164" s="3">
        <v>1266987</v>
      </c>
      <c r="B20164" s="5" t="s">
        <v>3926</v>
      </c>
    </row>
    <row r="20165" spans="1:2" x14ac:dyDescent="0.3">
      <c r="A20165" s="3">
        <v>1091181</v>
      </c>
      <c r="B20165" s="5" t="s">
        <v>108</v>
      </c>
    </row>
    <row r="20166" spans="1:2" x14ac:dyDescent="0.3">
      <c r="A20166" s="3">
        <v>1042657</v>
      </c>
      <c r="B20166" s="5" t="s">
        <v>10</v>
      </c>
    </row>
    <row r="20167" spans="1:2" x14ac:dyDescent="0.3">
      <c r="A20167" s="3">
        <v>1144911</v>
      </c>
      <c r="B20167" s="5" t="s">
        <v>108</v>
      </c>
    </row>
    <row r="20168" spans="1:2" x14ac:dyDescent="0.3">
      <c r="A20168" s="3">
        <v>1144911</v>
      </c>
      <c r="B20168" s="5" t="s">
        <v>540</v>
      </c>
    </row>
    <row r="20169" spans="1:2" x14ac:dyDescent="0.3">
      <c r="A20169" s="3">
        <v>1144911</v>
      </c>
      <c r="B20169" s="5" t="s">
        <v>10</v>
      </c>
    </row>
    <row r="20170" spans="1:2" x14ac:dyDescent="0.3">
      <c r="A20170" s="3">
        <v>1291594</v>
      </c>
      <c r="B20170" s="5" t="s">
        <v>10</v>
      </c>
    </row>
    <row r="20171" spans="1:2" x14ac:dyDescent="0.3">
      <c r="A20171" s="3">
        <v>1175038</v>
      </c>
      <c r="B20171" s="5" t="s">
        <v>10</v>
      </c>
    </row>
    <row r="20172" spans="1:2" x14ac:dyDescent="0.3">
      <c r="A20172" s="3">
        <v>1158915</v>
      </c>
      <c r="B20172" s="5" t="s">
        <v>10</v>
      </c>
    </row>
    <row r="20173" spans="1:2" x14ac:dyDescent="0.3">
      <c r="A20173" s="3">
        <v>1221451</v>
      </c>
      <c r="B20173" s="5" t="s">
        <v>3926</v>
      </c>
    </row>
    <row r="20174" spans="1:2" x14ac:dyDescent="0.3">
      <c r="A20174" s="3">
        <v>1257400</v>
      </c>
      <c r="B20174" s="5" t="s">
        <v>18401</v>
      </c>
    </row>
    <row r="20175" spans="1:2" x14ac:dyDescent="0.3">
      <c r="A20175" s="3">
        <v>1257400</v>
      </c>
      <c r="B20175" s="5" t="s">
        <v>108</v>
      </c>
    </row>
    <row r="20176" spans="1:2" x14ac:dyDescent="0.3">
      <c r="A20176" s="3">
        <v>1257400</v>
      </c>
      <c r="B20176" s="5" t="s">
        <v>19767</v>
      </c>
    </row>
    <row r="20177" spans="1:2" x14ac:dyDescent="0.3">
      <c r="A20177" s="3">
        <v>1257400</v>
      </c>
      <c r="B20177" s="5" t="s">
        <v>1144</v>
      </c>
    </row>
    <row r="20178" spans="1:2" x14ac:dyDescent="0.3">
      <c r="A20178" s="3">
        <v>1257400</v>
      </c>
      <c r="B20178" s="5" t="s">
        <v>880</v>
      </c>
    </row>
    <row r="20179" spans="1:2" x14ac:dyDescent="0.3">
      <c r="A20179" s="3">
        <v>1230393</v>
      </c>
      <c r="B20179" s="5" t="s">
        <v>144</v>
      </c>
    </row>
    <row r="20180" spans="1:2" x14ac:dyDescent="0.3">
      <c r="A20180" s="3">
        <v>987686</v>
      </c>
      <c r="B20180" s="5" t="s">
        <v>10</v>
      </c>
    </row>
    <row r="20181" spans="1:2" x14ac:dyDescent="0.3">
      <c r="A20181" s="3">
        <v>835113</v>
      </c>
      <c r="B20181" s="5" t="s">
        <v>10</v>
      </c>
    </row>
    <row r="20182" spans="1:2" x14ac:dyDescent="0.3">
      <c r="A20182" s="3">
        <v>1097870</v>
      </c>
      <c r="B20182" s="5" t="s">
        <v>10</v>
      </c>
    </row>
    <row r="20183" spans="1:2" x14ac:dyDescent="0.3">
      <c r="A20183" s="3">
        <v>1186350</v>
      </c>
      <c r="B20183" s="5" t="s">
        <v>595</v>
      </c>
    </row>
    <row r="20184" spans="1:2" x14ac:dyDescent="0.3">
      <c r="A20184" s="3">
        <v>1302004</v>
      </c>
      <c r="B20184" s="5" t="s">
        <v>3926</v>
      </c>
    </row>
    <row r="20185" spans="1:2" x14ac:dyDescent="0.3">
      <c r="A20185" s="3">
        <v>870360</v>
      </c>
      <c r="B20185" s="5" t="s">
        <v>10</v>
      </c>
    </row>
    <row r="20186" spans="1:2" x14ac:dyDescent="0.3">
      <c r="A20186" s="3">
        <v>1020896</v>
      </c>
      <c r="B20186" s="5" t="s">
        <v>883</v>
      </c>
    </row>
    <row r="20187" spans="1:2" x14ac:dyDescent="0.3">
      <c r="A20187" s="3">
        <v>1020896</v>
      </c>
      <c r="B20187" s="5" t="s">
        <v>263</v>
      </c>
    </row>
    <row r="20188" spans="1:2" x14ac:dyDescent="0.3">
      <c r="A20188" s="3">
        <v>1020896</v>
      </c>
      <c r="B20188" s="5" t="s">
        <v>750</v>
      </c>
    </row>
    <row r="20189" spans="1:2" x14ac:dyDescent="0.3">
      <c r="A20189" s="3">
        <v>1118028</v>
      </c>
      <c r="B20189" s="5" t="s">
        <v>51</v>
      </c>
    </row>
    <row r="20190" spans="1:2" x14ac:dyDescent="0.3">
      <c r="A20190" s="3">
        <v>1118028</v>
      </c>
      <c r="B20190" s="5" t="s">
        <v>10</v>
      </c>
    </row>
    <row r="20191" spans="1:2" x14ac:dyDescent="0.3">
      <c r="A20191" s="3">
        <v>1371206</v>
      </c>
      <c r="B20191" s="5" t="s">
        <v>10</v>
      </c>
    </row>
    <row r="20192" spans="1:2" x14ac:dyDescent="0.3">
      <c r="A20192" s="3">
        <v>1087421</v>
      </c>
      <c r="B20192" s="5" t="s">
        <v>51</v>
      </c>
    </row>
    <row r="20193" spans="1:2" x14ac:dyDescent="0.3">
      <c r="A20193" s="3">
        <v>718014</v>
      </c>
      <c r="B20193" s="5" t="s">
        <v>10</v>
      </c>
    </row>
    <row r="20194" spans="1:2" x14ac:dyDescent="0.3">
      <c r="A20194" s="3">
        <v>1002088</v>
      </c>
      <c r="B20194" s="5" t="s">
        <v>94</v>
      </c>
    </row>
    <row r="20195" spans="1:2" x14ac:dyDescent="0.3">
      <c r="A20195" s="3">
        <v>1304594</v>
      </c>
      <c r="B20195" s="5" t="s">
        <v>74</v>
      </c>
    </row>
    <row r="20196" spans="1:2" x14ac:dyDescent="0.3">
      <c r="A20196" s="3">
        <v>896151</v>
      </c>
      <c r="B20196" s="5" t="s">
        <v>416</v>
      </c>
    </row>
    <row r="20197" spans="1:2" x14ac:dyDescent="0.3">
      <c r="A20197" s="3">
        <v>896151</v>
      </c>
      <c r="B20197" s="5" t="s">
        <v>10</v>
      </c>
    </row>
    <row r="20198" spans="1:2" x14ac:dyDescent="0.3">
      <c r="A20198" s="3">
        <v>1104390</v>
      </c>
      <c r="B20198" s="5" t="s">
        <v>51</v>
      </c>
    </row>
    <row r="20199" spans="1:2" x14ac:dyDescent="0.3">
      <c r="A20199" s="3">
        <v>1235913</v>
      </c>
      <c r="B20199" s="5" t="s">
        <v>51</v>
      </c>
    </row>
    <row r="20200" spans="1:2" x14ac:dyDescent="0.3">
      <c r="A20200" s="3">
        <v>1235913</v>
      </c>
      <c r="B20200" s="5" t="s">
        <v>10</v>
      </c>
    </row>
    <row r="20201" spans="1:2" x14ac:dyDescent="0.3">
      <c r="A20201" s="3">
        <v>1091298</v>
      </c>
      <c r="B20201" s="5" t="s">
        <v>10</v>
      </c>
    </row>
    <row r="20202" spans="1:2" x14ac:dyDescent="0.3">
      <c r="A20202" s="3">
        <v>1243381</v>
      </c>
      <c r="B20202" s="5" t="s">
        <v>10</v>
      </c>
    </row>
    <row r="20203" spans="1:2" x14ac:dyDescent="0.3">
      <c r="A20203" s="3">
        <v>1243381</v>
      </c>
      <c r="B20203" s="5" t="s">
        <v>416</v>
      </c>
    </row>
    <row r="20204" spans="1:2" x14ac:dyDescent="0.3">
      <c r="A20204" s="3">
        <v>1191611</v>
      </c>
      <c r="B20204" s="5" t="s">
        <v>1036</v>
      </c>
    </row>
    <row r="20205" spans="1:2" x14ac:dyDescent="0.3">
      <c r="A20205" s="3">
        <v>758679</v>
      </c>
      <c r="B20205" s="5" t="s">
        <v>1540</v>
      </c>
    </row>
    <row r="20206" spans="1:2" x14ac:dyDescent="0.3">
      <c r="A20206" s="3">
        <v>758679</v>
      </c>
      <c r="B20206" s="5" t="s">
        <v>416</v>
      </c>
    </row>
    <row r="20207" spans="1:2" x14ac:dyDescent="0.3">
      <c r="A20207" s="3">
        <v>758679</v>
      </c>
      <c r="B20207" s="5" t="s">
        <v>10</v>
      </c>
    </row>
    <row r="20208" spans="1:2" x14ac:dyDescent="0.3">
      <c r="A20208" s="3">
        <v>1172267</v>
      </c>
      <c r="B20208" s="5" t="s">
        <v>51</v>
      </c>
    </row>
    <row r="20209" spans="1:2" x14ac:dyDescent="0.3">
      <c r="A20209" s="3">
        <v>1148027</v>
      </c>
      <c r="B20209" s="5" t="s">
        <v>10</v>
      </c>
    </row>
    <row r="20210" spans="1:2" x14ac:dyDescent="0.3">
      <c r="A20210" s="3">
        <v>1387198</v>
      </c>
      <c r="B20210" s="5" t="s">
        <v>880</v>
      </c>
    </row>
    <row r="20211" spans="1:2" x14ac:dyDescent="0.3">
      <c r="A20211" s="3">
        <v>1372665</v>
      </c>
      <c r="B20211" s="5" t="s">
        <v>229</v>
      </c>
    </row>
    <row r="20212" spans="1:2" x14ac:dyDescent="0.3">
      <c r="A20212" s="3">
        <v>1372665</v>
      </c>
      <c r="B20212" s="5" t="s">
        <v>416</v>
      </c>
    </row>
    <row r="20213" spans="1:2" x14ac:dyDescent="0.3">
      <c r="A20213" s="3">
        <v>1372665</v>
      </c>
      <c r="B20213" s="5" t="s">
        <v>10</v>
      </c>
    </row>
    <row r="20214" spans="1:2" x14ac:dyDescent="0.3">
      <c r="A20214" s="3">
        <v>598387</v>
      </c>
      <c r="B20214" s="5" t="s">
        <v>10</v>
      </c>
    </row>
    <row r="20215" spans="1:2" x14ac:dyDescent="0.3">
      <c r="A20215" s="3">
        <v>1029330</v>
      </c>
      <c r="B20215" s="5" t="s">
        <v>10</v>
      </c>
    </row>
    <row r="20216" spans="1:2" x14ac:dyDescent="0.3">
      <c r="A20216" s="3">
        <v>927547</v>
      </c>
      <c r="B20216" s="5" t="s">
        <v>595</v>
      </c>
    </row>
    <row r="20217" spans="1:2" x14ac:dyDescent="0.3">
      <c r="A20217" s="3">
        <v>927547</v>
      </c>
      <c r="B20217" s="5" t="s">
        <v>108</v>
      </c>
    </row>
    <row r="20218" spans="1:2" x14ac:dyDescent="0.3">
      <c r="A20218" s="3">
        <v>927547</v>
      </c>
      <c r="B20218" s="5" t="s">
        <v>19760</v>
      </c>
    </row>
    <row r="20219" spans="1:2" x14ac:dyDescent="0.3">
      <c r="A20219" s="3">
        <v>927547</v>
      </c>
      <c r="B20219" s="5" t="s">
        <v>956</v>
      </c>
    </row>
    <row r="20220" spans="1:2" x14ac:dyDescent="0.3">
      <c r="A20220" s="3">
        <v>927547</v>
      </c>
      <c r="B20220" s="5" t="s">
        <v>540</v>
      </c>
    </row>
    <row r="20221" spans="1:2" x14ac:dyDescent="0.3">
      <c r="A20221" s="3">
        <v>1290034</v>
      </c>
      <c r="B20221" s="5" t="s">
        <v>416</v>
      </c>
    </row>
    <row r="20222" spans="1:2" x14ac:dyDescent="0.3">
      <c r="A20222" s="3">
        <v>1251687</v>
      </c>
      <c r="B20222" s="5" t="s">
        <v>10</v>
      </c>
    </row>
    <row r="20223" spans="1:2" x14ac:dyDescent="0.3">
      <c r="A20223" s="3">
        <v>636706</v>
      </c>
      <c r="B20223" s="5" t="s">
        <v>10</v>
      </c>
    </row>
    <row r="20224" spans="1:2" x14ac:dyDescent="0.3">
      <c r="A20224" s="3">
        <v>1093231</v>
      </c>
      <c r="B20224" s="5" t="s">
        <v>220</v>
      </c>
    </row>
    <row r="20225" spans="1:2" x14ac:dyDescent="0.3">
      <c r="A20225" s="3">
        <v>1093231</v>
      </c>
      <c r="B20225" s="5" t="s">
        <v>10</v>
      </c>
    </row>
    <row r="20226" spans="1:2" x14ac:dyDescent="0.3">
      <c r="A20226" s="3">
        <v>662402</v>
      </c>
      <c r="B20226" s="5" t="s">
        <v>19776</v>
      </c>
    </row>
    <row r="20227" spans="1:2" x14ac:dyDescent="0.3">
      <c r="A20227" s="3">
        <v>662402</v>
      </c>
      <c r="B20227" s="5" t="s">
        <v>108</v>
      </c>
    </row>
    <row r="20228" spans="1:2" x14ac:dyDescent="0.3">
      <c r="A20228" s="3">
        <v>662402</v>
      </c>
      <c r="B20228" s="5" t="s">
        <v>19760</v>
      </c>
    </row>
    <row r="20229" spans="1:2" x14ac:dyDescent="0.3">
      <c r="A20229" s="3">
        <v>662402</v>
      </c>
      <c r="B20229" s="5" t="s">
        <v>19801</v>
      </c>
    </row>
    <row r="20230" spans="1:2" x14ac:dyDescent="0.3">
      <c r="A20230" s="3">
        <v>662402</v>
      </c>
      <c r="B20230" s="5" t="s">
        <v>1144</v>
      </c>
    </row>
    <row r="20231" spans="1:2" x14ac:dyDescent="0.3">
      <c r="A20231" s="3">
        <v>901060</v>
      </c>
      <c r="B20231" s="5" t="s">
        <v>10</v>
      </c>
    </row>
    <row r="20232" spans="1:2" x14ac:dyDescent="0.3">
      <c r="A20232" s="3">
        <v>802219</v>
      </c>
      <c r="B20232" s="5" t="s">
        <v>10</v>
      </c>
    </row>
    <row r="20233" spans="1:2" x14ac:dyDescent="0.3">
      <c r="A20233" s="3">
        <v>1096342</v>
      </c>
      <c r="B20233" s="5" t="s">
        <v>10</v>
      </c>
    </row>
    <row r="20234" spans="1:2" x14ac:dyDescent="0.3">
      <c r="A20234" s="3">
        <v>914206</v>
      </c>
      <c r="B20234" s="5" t="s">
        <v>432</v>
      </c>
    </row>
    <row r="20235" spans="1:2" x14ac:dyDescent="0.3">
      <c r="A20235" s="3">
        <v>914206</v>
      </c>
      <c r="B20235" s="5" t="s">
        <v>108</v>
      </c>
    </row>
    <row r="20236" spans="1:2" x14ac:dyDescent="0.3">
      <c r="A20236" s="3">
        <v>1056444</v>
      </c>
      <c r="B20236" s="5" t="s">
        <v>144</v>
      </c>
    </row>
    <row r="20237" spans="1:2" x14ac:dyDescent="0.3">
      <c r="A20237" s="3">
        <v>1236419</v>
      </c>
      <c r="B20237" s="5" t="s">
        <v>1109</v>
      </c>
    </row>
    <row r="20238" spans="1:2" x14ac:dyDescent="0.3">
      <c r="A20238" s="3">
        <v>1236419</v>
      </c>
      <c r="B20238" s="5" t="s">
        <v>10</v>
      </c>
    </row>
    <row r="20239" spans="1:2" x14ac:dyDescent="0.3">
      <c r="A20239" s="3">
        <v>1118224</v>
      </c>
      <c r="B20239" s="5" t="s">
        <v>595</v>
      </c>
    </row>
    <row r="20240" spans="1:2" x14ac:dyDescent="0.3">
      <c r="A20240" s="3">
        <v>1032372</v>
      </c>
      <c r="B20240" s="5" t="s">
        <v>432</v>
      </c>
    </row>
    <row r="20241" spans="1:2" x14ac:dyDescent="0.3">
      <c r="A20241" s="3">
        <v>1032372</v>
      </c>
      <c r="B20241" s="5" t="s">
        <v>416</v>
      </c>
    </row>
    <row r="20242" spans="1:2" x14ac:dyDescent="0.3">
      <c r="A20242" s="3">
        <v>1214499</v>
      </c>
      <c r="B20242" s="5" t="s">
        <v>144</v>
      </c>
    </row>
    <row r="20243" spans="1:2" x14ac:dyDescent="0.3">
      <c r="A20243" s="3">
        <v>1214499</v>
      </c>
      <c r="B20243" s="5" t="s">
        <v>10</v>
      </c>
    </row>
    <row r="20244" spans="1:2" x14ac:dyDescent="0.3">
      <c r="A20244" s="3">
        <v>1214499</v>
      </c>
      <c r="B20244" s="5" t="s">
        <v>416</v>
      </c>
    </row>
    <row r="20245" spans="1:2" x14ac:dyDescent="0.3">
      <c r="A20245" s="3">
        <v>1245708</v>
      </c>
      <c r="B20245" s="5" t="s">
        <v>10</v>
      </c>
    </row>
    <row r="20246" spans="1:2" x14ac:dyDescent="0.3">
      <c r="A20246" s="3">
        <v>1139095</v>
      </c>
      <c r="B20246" s="5" t="s">
        <v>10</v>
      </c>
    </row>
    <row r="20247" spans="1:2" x14ac:dyDescent="0.3">
      <c r="A20247" s="3">
        <v>1045770</v>
      </c>
      <c r="B20247" s="5" t="s">
        <v>108</v>
      </c>
    </row>
    <row r="20248" spans="1:2" x14ac:dyDescent="0.3">
      <c r="A20248" s="3">
        <v>1293263</v>
      </c>
      <c r="B20248" s="5" t="s">
        <v>10</v>
      </c>
    </row>
    <row r="20249" spans="1:2" x14ac:dyDescent="0.3">
      <c r="A20249" s="3">
        <v>1079244</v>
      </c>
      <c r="B20249" s="5" t="s">
        <v>1540</v>
      </c>
    </row>
    <row r="20250" spans="1:2" x14ac:dyDescent="0.3">
      <c r="A20250" s="3">
        <v>1079244</v>
      </c>
      <c r="B20250" s="5" t="s">
        <v>2847</v>
      </c>
    </row>
    <row r="20251" spans="1:2" x14ac:dyDescent="0.3">
      <c r="A20251" s="3">
        <v>618588</v>
      </c>
      <c r="B20251" s="5" t="s">
        <v>432</v>
      </c>
    </row>
    <row r="20252" spans="1:2" x14ac:dyDescent="0.3">
      <c r="A20252" s="3">
        <v>618588</v>
      </c>
      <c r="B20252" s="5" t="s">
        <v>10</v>
      </c>
    </row>
    <row r="20253" spans="1:2" x14ac:dyDescent="0.3">
      <c r="A20253" s="3">
        <v>666035</v>
      </c>
      <c r="B20253" s="5" t="s">
        <v>10</v>
      </c>
    </row>
    <row r="20254" spans="1:2" x14ac:dyDescent="0.3">
      <c r="A20254" s="3">
        <v>1322985</v>
      </c>
      <c r="B20254" s="5" t="s">
        <v>411</v>
      </c>
    </row>
    <row r="20255" spans="1:2" x14ac:dyDescent="0.3">
      <c r="A20255" s="3">
        <v>1155058</v>
      </c>
      <c r="B20255" s="5" t="s">
        <v>10</v>
      </c>
    </row>
    <row r="20256" spans="1:2" x14ac:dyDescent="0.3">
      <c r="A20256" s="3">
        <v>1102493</v>
      </c>
      <c r="B20256" s="5" t="s">
        <v>1540</v>
      </c>
    </row>
    <row r="20257" spans="1:2" x14ac:dyDescent="0.3">
      <c r="A20257" s="3">
        <v>1102493</v>
      </c>
      <c r="B20257" s="5" t="s">
        <v>2847</v>
      </c>
    </row>
    <row r="20258" spans="1:2" x14ac:dyDescent="0.3">
      <c r="A20258" s="3">
        <v>1102493</v>
      </c>
      <c r="B20258" s="5" t="s">
        <v>10</v>
      </c>
    </row>
    <row r="20259" spans="1:2" x14ac:dyDescent="0.3">
      <c r="A20259" s="3">
        <v>1146972</v>
      </c>
      <c r="B20259" s="5" t="s">
        <v>144</v>
      </c>
    </row>
    <row r="20260" spans="1:2" x14ac:dyDescent="0.3">
      <c r="A20260" s="3">
        <v>974036</v>
      </c>
      <c r="B20260" s="5" t="s">
        <v>10</v>
      </c>
    </row>
    <row r="20261" spans="1:2" x14ac:dyDescent="0.3">
      <c r="A20261" s="3">
        <v>1184495</v>
      </c>
      <c r="B20261" s="5" t="s">
        <v>416</v>
      </c>
    </row>
    <row r="20262" spans="1:2" x14ac:dyDescent="0.3">
      <c r="A20262" s="3">
        <v>1201734</v>
      </c>
      <c r="B20262" s="5" t="s">
        <v>10</v>
      </c>
    </row>
    <row r="20263" spans="1:2" x14ac:dyDescent="0.3">
      <c r="A20263" s="3">
        <v>1262471</v>
      </c>
      <c r="B20263" s="5" t="s">
        <v>3367</v>
      </c>
    </row>
    <row r="20264" spans="1:2" x14ac:dyDescent="0.3">
      <c r="A20264" s="3">
        <v>1166073</v>
      </c>
      <c r="B20264" s="5" t="s">
        <v>1144</v>
      </c>
    </row>
    <row r="20265" spans="1:2" x14ac:dyDescent="0.3">
      <c r="A20265" s="3">
        <v>1246596</v>
      </c>
      <c r="B20265" s="5" t="s">
        <v>10</v>
      </c>
    </row>
    <row r="20266" spans="1:2" x14ac:dyDescent="0.3">
      <c r="A20266" s="3">
        <v>1235922</v>
      </c>
      <c r="B20266" s="5" t="s">
        <v>51</v>
      </c>
    </row>
    <row r="20267" spans="1:2" x14ac:dyDescent="0.3">
      <c r="A20267" s="3">
        <v>1126475</v>
      </c>
      <c r="B20267" s="5" t="s">
        <v>416</v>
      </c>
    </row>
    <row r="20268" spans="1:2" x14ac:dyDescent="0.3">
      <c r="A20268" s="3">
        <v>1126475</v>
      </c>
      <c r="B20268" s="5" t="s">
        <v>10</v>
      </c>
    </row>
    <row r="20269" spans="1:2" x14ac:dyDescent="0.3">
      <c r="A20269" s="3">
        <v>1126475</v>
      </c>
      <c r="B20269" s="5" t="s">
        <v>367</v>
      </c>
    </row>
    <row r="20270" spans="1:2" x14ac:dyDescent="0.3">
      <c r="A20270" s="3">
        <v>1361292</v>
      </c>
      <c r="B20270" s="5" t="s">
        <v>10</v>
      </c>
    </row>
    <row r="20271" spans="1:2" x14ac:dyDescent="0.3">
      <c r="A20271" s="3">
        <v>1192195</v>
      </c>
      <c r="B20271" s="5" t="s">
        <v>108</v>
      </c>
    </row>
    <row r="20272" spans="1:2" x14ac:dyDescent="0.3">
      <c r="A20272" s="3">
        <v>1297185</v>
      </c>
      <c r="B20272" s="5" t="s">
        <v>1036</v>
      </c>
    </row>
    <row r="20273" spans="1:2" x14ac:dyDescent="0.3">
      <c r="A20273" s="3">
        <v>1297185</v>
      </c>
      <c r="B20273" s="5" t="s">
        <v>51</v>
      </c>
    </row>
    <row r="20274" spans="1:2" x14ac:dyDescent="0.3">
      <c r="A20274" s="3">
        <v>1017633</v>
      </c>
      <c r="B20274" s="5" t="s">
        <v>416</v>
      </c>
    </row>
    <row r="20275" spans="1:2" x14ac:dyDescent="0.3">
      <c r="A20275" s="3">
        <v>1180629</v>
      </c>
      <c r="B20275" s="5" t="s">
        <v>2847</v>
      </c>
    </row>
    <row r="20276" spans="1:2" x14ac:dyDescent="0.3">
      <c r="A20276" s="3">
        <v>1180629</v>
      </c>
      <c r="B20276" s="5" t="s">
        <v>416</v>
      </c>
    </row>
    <row r="20277" spans="1:2" x14ac:dyDescent="0.3">
      <c r="A20277" s="3">
        <v>1124127</v>
      </c>
      <c r="B20277" s="5" t="s">
        <v>10</v>
      </c>
    </row>
    <row r="20278" spans="1:2" x14ac:dyDescent="0.3">
      <c r="A20278" s="3">
        <v>1233083</v>
      </c>
      <c r="B20278" s="5" t="s">
        <v>51</v>
      </c>
    </row>
    <row r="20279" spans="1:2" x14ac:dyDescent="0.3">
      <c r="A20279" s="3">
        <v>1030076</v>
      </c>
      <c r="B20279" s="5" t="s">
        <v>51</v>
      </c>
    </row>
    <row r="20280" spans="1:2" x14ac:dyDescent="0.3">
      <c r="A20280" s="3">
        <v>1008437</v>
      </c>
      <c r="B20280" s="5" t="s">
        <v>94</v>
      </c>
    </row>
    <row r="20281" spans="1:2" x14ac:dyDescent="0.3">
      <c r="A20281" s="3">
        <v>1008437</v>
      </c>
      <c r="B20281" s="5" t="s">
        <v>10</v>
      </c>
    </row>
    <row r="20282" spans="1:2" x14ac:dyDescent="0.3">
      <c r="A20282" s="3">
        <v>1158874</v>
      </c>
      <c r="B20282" s="5" t="s">
        <v>10</v>
      </c>
    </row>
    <row r="20283" spans="1:2" x14ac:dyDescent="0.3">
      <c r="A20283" s="3">
        <v>849509</v>
      </c>
      <c r="B20283" s="5" t="s">
        <v>10</v>
      </c>
    </row>
    <row r="20284" spans="1:2" x14ac:dyDescent="0.3">
      <c r="A20284" s="3">
        <v>1013154</v>
      </c>
      <c r="B20284" s="5" t="s">
        <v>51</v>
      </c>
    </row>
    <row r="20285" spans="1:2" x14ac:dyDescent="0.3">
      <c r="A20285" s="3">
        <v>1013154</v>
      </c>
      <c r="B20285" s="5" t="s">
        <v>416</v>
      </c>
    </row>
    <row r="20286" spans="1:2" x14ac:dyDescent="0.3">
      <c r="A20286" s="3">
        <v>1022690</v>
      </c>
      <c r="B20286" s="5" t="s">
        <v>367</v>
      </c>
    </row>
    <row r="20287" spans="1:2" x14ac:dyDescent="0.3">
      <c r="A20287" s="3">
        <v>1022690</v>
      </c>
      <c r="B20287" s="5" t="s">
        <v>416</v>
      </c>
    </row>
    <row r="20288" spans="1:2" x14ac:dyDescent="0.3">
      <c r="A20288" s="3">
        <v>1022690</v>
      </c>
      <c r="B20288" s="5" t="s">
        <v>10</v>
      </c>
    </row>
    <row r="20289" spans="1:2" x14ac:dyDescent="0.3">
      <c r="A20289" s="3">
        <v>1211957</v>
      </c>
      <c r="B20289" s="5" t="s">
        <v>10</v>
      </c>
    </row>
    <row r="20290" spans="1:2" x14ac:dyDescent="0.3">
      <c r="A20290" s="3">
        <v>1114926</v>
      </c>
      <c r="B20290" s="5" t="s">
        <v>10</v>
      </c>
    </row>
    <row r="20291" spans="1:2" x14ac:dyDescent="0.3">
      <c r="A20291" s="3">
        <v>1224666</v>
      </c>
      <c r="B20291" s="5" t="s">
        <v>540</v>
      </c>
    </row>
    <row r="20292" spans="1:2" x14ac:dyDescent="0.3">
      <c r="A20292" s="3">
        <v>1224666</v>
      </c>
      <c r="B20292" s="5" t="s">
        <v>51</v>
      </c>
    </row>
    <row r="20293" spans="1:2" x14ac:dyDescent="0.3">
      <c r="A20293" s="3">
        <v>1224666</v>
      </c>
      <c r="B20293" s="5" t="s">
        <v>584</v>
      </c>
    </row>
    <row r="20294" spans="1:2" x14ac:dyDescent="0.3">
      <c r="A20294" s="3">
        <v>1290938</v>
      </c>
      <c r="B20294" s="5" t="s">
        <v>10</v>
      </c>
    </row>
    <row r="20295" spans="1:2" x14ac:dyDescent="0.3">
      <c r="A20295" s="3">
        <v>1290486</v>
      </c>
      <c r="B20295" s="5" t="s">
        <v>10</v>
      </c>
    </row>
    <row r="20296" spans="1:2" x14ac:dyDescent="0.3">
      <c r="A20296" s="3">
        <v>774531</v>
      </c>
      <c r="B20296" s="5" t="s">
        <v>10</v>
      </c>
    </row>
    <row r="20297" spans="1:2" x14ac:dyDescent="0.3">
      <c r="A20297" s="3">
        <v>1267217</v>
      </c>
      <c r="B20297" s="5" t="s">
        <v>877</v>
      </c>
    </row>
    <row r="20298" spans="1:2" x14ac:dyDescent="0.3">
      <c r="A20298" s="3">
        <v>1037113</v>
      </c>
      <c r="B20298" s="5" t="s">
        <v>10</v>
      </c>
    </row>
    <row r="20299" spans="1:2" x14ac:dyDescent="0.3">
      <c r="A20299" s="3">
        <v>1217690</v>
      </c>
      <c r="B20299" s="5" t="s">
        <v>10</v>
      </c>
    </row>
    <row r="20300" spans="1:2" x14ac:dyDescent="0.3">
      <c r="A20300" s="3">
        <v>1248753</v>
      </c>
      <c r="B20300" s="5" t="s">
        <v>10</v>
      </c>
    </row>
    <row r="20301" spans="1:2" x14ac:dyDescent="0.3">
      <c r="A20301" s="3">
        <v>1223178</v>
      </c>
      <c r="B20301" s="5" t="s">
        <v>144</v>
      </c>
    </row>
    <row r="20302" spans="1:2" x14ac:dyDescent="0.3">
      <c r="A20302" s="3">
        <v>784651</v>
      </c>
      <c r="B20302" s="5" t="s">
        <v>595</v>
      </c>
    </row>
    <row r="20303" spans="1:2" x14ac:dyDescent="0.3">
      <c r="A20303" s="3">
        <v>1248795</v>
      </c>
      <c r="B20303" s="5" t="s">
        <v>880</v>
      </c>
    </row>
    <row r="20304" spans="1:2" x14ac:dyDescent="0.3">
      <c r="A20304" s="3">
        <v>1083241</v>
      </c>
      <c r="B20304" s="5" t="s">
        <v>595</v>
      </c>
    </row>
    <row r="20305" spans="1:2" x14ac:dyDescent="0.3">
      <c r="A20305" s="3">
        <v>1069387</v>
      </c>
      <c r="B20305" s="5" t="s">
        <v>74</v>
      </c>
    </row>
    <row r="20306" spans="1:2" x14ac:dyDescent="0.3">
      <c r="A20306" s="3">
        <v>1298238</v>
      </c>
      <c r="B20306" s="5" t="s">
        <v>74</v>
      </c>
    </row>
    <row r="20307" spans="1:2" x14ac:dyDescent="0.3">
      <c r="A20307" s="3">
        <v>1216512</v>
      </c>
      <c r="B20307" s="5" t="s">
        <v>10</v>
      </c>
    </row>
    <row r="20308" spans="1:2" x14ac:dyDescent="0.3">
      <c r="A20308" s="3">
        <v>1279104</v>
      </c>
      <c r="B20308" s="5" t="s">
        <v>10</v>
      </c>
    </row>
    <row r="20309" spans="1:2" x14ac:dyDescent="0.3">
      <c r="A20309" s="3">
        <v>1241755</v>
      </c>
      <c r="B20309" s="5" t="s">
        <v>3926</v>
      </c>
    </row>
    <row r="20310" spans="1:2" x14ac:dyDescent="0.3">
      <c r="A20310" s="3">
        <v>1214107</v>
      </c>
      <c r="B20310" s="5" t="s">
        <v>51</v>
      </c>
    </row>
    <row r="20311" spans="1:2" x14ac:dyDescent="0.3">
      <c r="A20311" s="3">
        <v>1216299</v>
      </c>
      <c r="B20311" s="5" t="s">
        <v>10</v>
      </c>
    </row>
    <row r="20312" spans="1:2" x14ac:dyDescent="0.3">
      <c r="A20312" s="3">
        <v>1209770</v>
      </c>
      <c r="B20312" s="5" t="s">
        <v>3926</v>
      </c>
    </row>
    <row r="20313" spans="1:2" x14ac:dyDescent="0.3">
      <c r="A20313" s="3">
        <v>1234811</v>
      </c>
      <c r="B20313" s="5" t="s">
        <v>10</v>
      </c>
    </row>
    <row r="20314" spans="1:2" x14ac:dyDescent="0.3">
      <c r="A20314" s="3">
        <v>1143019</v>
      </c>
      <c r="B20314" s="5" t="s">
        <v>108</v>
      </c>
    </row>
    <row r="20315" spans="1:2" x14ac:dyDescent="0.3">
      <c r="A20315" s="3">
        <v>1158996</v>
      </c>
      <c r="B20315" s="5" t="s">
        <v>108</v>
      </c>
    </row>
    <row r="20316" spans="1:2" x14ac:dyDescent="0.3">
      <c r="A20316" s="3">
        <v>641934</v>
      </c>
      <c r="B20316" s="5" t="s">
        <v>10</v>
      </c>
    </row>
    <row r="20317" spans="1:2" x14ac:dyDescent="0.3">
      <c r="A20317" s="3">
        <v>1382406</v>
      </c>
      <c r="B20317" s="5" t="s">
        <v>411</v>
      </c>
    </row>
    <row r="20318" spans="1:2" x14ac:dyDescent="0.3">
      <c r="A20318" s="3">
        <v>843416</v>
      </c>
      <c r="B20318" s="5" t="s">
        <v>19760</v>
      </c>
    </row>
    <row r="20319" spans="1:2" x14ac:dyDescent="0.3">
      <c r="A20319" s="3">
        <v>843416</v>
      </c>
      <c r="B20319" s="5" t="s">
        <v>10</v>
      </c>
    </row>
    <row r="20320" spans="1:2" x14ac:dyDescent="0.3">
      <c r="A20320" s="3">
        <v>1290287</v>
      </c>
      <c r="B20320" s="5" t="s">
        <v>10</v>
      </c>
    </row>
    <row r="20321" spans="1:2" x14ac:dyDescent="0.3">
      <c r="A20321" s="3">
        <v>1290287</v>
      </c>
      <c r="B20321" s="5" t="s">
        <v>432</v>
      </c>
    </row>
    <row r="20322" spans="1:2" x14ac:dyDescent="0.3">
      <c r="A20322" s="3">
        <v>1214314</v>
      </c>
      <c r="B20322" s="5" t="s">
        <v>416</v>
      </c>
    </row>
    <row r="20323" spans="1:2" x14ac:dyDescent="0.3">
      <c r="A20323" s="3">
        <v>1214314</v>
      </c>
      <c r="B20323" s="5" t="s">
        <v>10</v>
      </c>
    </row>
    <row r="20324" spans="1:2" x14ac:dyDescent="0.3">
      <c r="A20324" s="3">
        <v>1223153</v>
      </c>
      <c r="B20324" s="5" t="s">
        <v>2138</v>
      </c>
    </row>
    <row r="20325" spans="1:2" x14ac:dyDescent="0.3">
      <c r="A20325" s="3">
        <v>957304</v>
      </c>
      <c r="B20325" s="5" t="s">
        <v>416</v>
      </c>
    </row>
    <row r="20326" spans="1:2" x14ac:dyDescent="0.3">
      <c r="A20326" s="3">
        <v>1362101</v>
      </c>
      <c r="B20326" s="5" t="s">
        <v>880</v>
      </c>
    </row>
    <row r="20327" spans="1:2" x14ac:dyDescent="0.3">
      <c r="A20327" s="3">
        <v>962319</v>
      </c>
      <c r="B20327" s="5" t="s">
        <v>1540</v>
      </c>
    </row>
    <row r="20328" spans="1:2" x14ac:dyDescent="0.3">
      <c r="A20328" s="3">
        <v>962319</v>
      </c>
      <c r="B20328" s="5" t="s">
        <v>108</v>
      </c>
    </row>
    <row r="20329" spans="1:2" x14ac:dyDescent="0.3">
      <c r="A20329" s="3">
        <v>962319</v>
      </c>
      <c r="B20329" s="5" t="s">
        <v>19760</v>
      </c>
    </row>
    <row r="20330" spans="1:2" x14ac:dyDescent="0.3">
      <c r="A20330" s="3">
        <v>1152014</v>
      </c>
      <c r="B20330" s="5" t="s">
        <v>108</v>
      </c>
    </row>
    <row r="20331" spans="1:2" x14ac:dyDescent="0.3">
      <c r="A20331" s="3">
        <v>1305194</v>
      </c>
      <c r="B20331" s="5" t="s">
        <v>229</v>
      </c>
    </row>
    <row r="20332" spans="1:2" x14ac:dyDescent="0.3">
      <c r="A20332" s="3">
        <v>1128559</v>
      </c>
      <c r="B20332" s="5" t="s">
        <v>10</v>
      </c>
    </row>
    <row r="20333" spans="1:2" x14ac:dyDescent="0.3">
      <c r="A20333" s="3">
        <v>1128559</v>
      </c>
      <c r="B20333" s="5" t="s">
        <v>416</v>
      </c>
    </row>
    <row r="20334" spans="1:2" x14ac:dyDescent="0.3">
      <c r="A20334" s="3">
        <v>1352821</v>
      </c>
      <c r="B20334" s="5" t="s">
        <v>880</v>
      </c>
    </row>
    <row r="20335" spans="1:2" x14ac:dyDescent="0.3">
      <c r="A20335" s="3">
        <v>1226293</v>
      </c>
      <c r="B20335" s="5" t="s">
        <v>3926</v>
      </c>
    </row>
    <row r="20336" spans="1:2" x14ac:dyDescent="0.3">
      <c r="A20336" s="3">
        <v>840889</v>
      </c>
      <c r="B20336" s="5" t="s">
        <v>416</v>
      </c>
    </row>
    <row r="20337" spans="1:2" x14ac:dyDescent="0.3">
      <c r="A20337" s="3">
        <v>1200801</v>
      </c>
      <c r="B20337" s="5" t="s">
        <v>432</v>
      </c>
    </row>
    <row r="20338" spans="1:2" x14ac:dyDescent="0.3">
      <c r="A20338" s="3">
        <v>1200801</v>
      </c>
      <c r="B20338" s="5" t="s">
        <v>10</v>
      </c>
    </row>
    <row r="20339" spans="1:2" x14ac:dyDescent="0.3">
      <c r="A20339" s="3">
        <v>821499</v>
      </c>
      <c r="B20339" s="5" t="s">
        <v>10</v>
      </c>
    </row>
    <row r="20340" spans="1:2" x14ac:dyDescent="0.3">
      <c r="A20340" s="3">
        <v>610251</v>
      </c>
      <c r="B20340" s="5" t="s">
        <v>94</v>
      </c>
    </row>
    <row r="20341" spans="1:2" x14ac:dyDescent="0.3">
      <c r="A20341" s="3">
        <v>1116465</v>
      </c>
      <c r="B20341" s="5" t="s">
        <v>411</v>
      </c>
    </row>
    <row r="20342" spans="1:2" x14ac:dyDescent="0.3">
      <c r="A20342" s="3">
        <v>1116465</v>
      </c>
      <c r="B20342" s="5" t="s">
        <v>784</v>
      </c>
    </row>
    <row r="20343" spans="1:2" x14ac:dyDescent="0.3">
      <c r="A20343" s="3">
        <v>848439</v>
      </c>
      <c r="B20343" s="5" t="s">
        <v>416</v>
      </c>
    </row>
    <row r="20344" spans="1:2" x14ac:dyDescent="0.3">
      <c r="A20344" s="3">
        <v>848439</v>
      </c>
      <c r="B20344" s="5" t="s">
        <v>10</v>
      </c>
    </row>
    <row r="20345" spans="1:2" x14ac:dyDescent="0.3">
      <c r="A20345" s="3">
        <v>1292359</v>
      </c>
      <c r="B20345" s="5" t="s">
        <v>3926</v>
      </c>
    </row>
    <row r="20346" spans="1:2" x14ac:dyDescent="0.3">
      <c r="A20346" s="3">
        <v>1292359</v>
      </c>
      <c r="B20346" s="5" t="s">
        <v>432</v>
      </c>
    </row>
    <row r="20347" spans="1:2" x14ac:dyDescent="0.3">
      <c r="A20347" s="3">
        <v>1358280</v>
      </c>
      <c r="B20347" s="5" t="s">
        <v>10</v>
      </c>
    </row>
    <row r="20348" spans="1:2" x14ac:dyDescent="0.3">
      <c r="A20348" s="3">
        <v>1148713</v>
      </c>
      <c r="B20348" s="5" t="s">
        <v>1540</v>
      </c>
    </row>
    <row r="20349" spans="1:2" x14ac:dyDescent="0.3">
      <c r="A20349" s="3">
        <v>1148713</v>
      </c>
      <c r="B20349" s="5" t="s">
        <v>108</v>
      </c>
    </row>
    <row r="20350" spans="1:2" x14ac:dyDescent="0.3">
      <c r="A20350" s="3">
        <v>1148713</v>
      </c>
      <c r="B20350" s="5" t="s">
        <v>51</v>
      </c>
    </row>
    <row r="20351" spans="1:2" x14ac:dyDescent="0.3">
      <c r="A20351" s="3">
        <v>1201262</v>
      </c>
      <c r="B20351" s="5" t="s">
        <v>759</v>
      </c>
    </row>
    <row r="20352" spans="1:2" x14ac:dyDescent="0.3">
      <c r="A20352" s="3">
        <v>1201262</v>
      </c>
      <c r="B20352" s="5" t="s">
        <v>416</v>
      </c>
    </row>
    <row r="20353" spans="1:2" x14ac:dyDescent="0.3">
      <c r="A20353" s="3">
        <v>1244880</v>
      </c>
      <c r="B20353" s="5" t="s">
        <v>51</v>
      </c>
    </row>
    <row r="20354" spans="1:2" x14ac:dyDescent="0.3">
      <c r="A20354" s="3">
        <v>832262</v>
      </c>
      <c r="B20354" s="5" t="s">
        <v>367</v>
      </c>
    </row>
    <row r="20355" spans="1:2" x14ac:dyDescent="0.3">
      <c r="A20355" s="3">
        <v>832262</v>
      </c>
      <c r="B20355" s="5" t="s">
        <v>10</v>
      </c>
    </row>
    <row r="20356" spans="1:2" x14ac:dyDescent="0.3">
      <c r="A20356" s="3">
        <v>1255350</v>
      </c>
      <c r="B20356" s="5" t="s">
        <v>19791</v>
      </c>
    </row>
    <row r="20357" spans="1:2" x14ac:dyDescent="0.3">
      <c r="A20357" s="3">
        <v>1255350</v>
      </c>
      <c r="B20357" s="5" t="s">
        <v>10</v>
      </c>
    </row>
    <row r="20358" spans="1:2" x14ac:dyDescent="0.3">
      <c r="A20358" s="3">
        <v>881366</v>
      </c>
      <c r="B20358" s="5" t="s">
        <v>416</v>
      </c>
    </row>
    <row r="20359" spans="1:2" x14ac:dyDescent="0.3">
      <c r="A20359" s="3">
        <v>881366</v>
      </c>
      <c r="B20359" s="5" t="s">
        <v>1109</v>
      </c>
    </row>
    <row r="20360" spans="1:2" x14ac:dyDescent="0.3">
      <c r="A20360" s="3">
        <v>881366</v>
      </c>
      <c r="B20360" s="5" t="s">
        <v>284</v>
      </c>
    </row>
    <row r="20361" spans="1:2" x14ac:dyDescent="0.3">
      <c r="A20361" s="3">
        <v>881366</v>
      </c>
      <c r="B20361" s="5" t="s">
        <v>2847</v>
      </c>
    </row>
    <row r="20362" spans="1:2" x14ac:dyDescent="0.3">
      <c r="A20362" s="3">
        <v>881366</v>
      </c>
      <c r="B20362" s="5" t="s">
        <v>540</v>
      </c>
    </row>
    <row r="20363" spans="1:2" x14ac:dyDescent="0.3">
      <c r="A20363" s="3">
        <v>881366</v>
      </c>
      <c r="B20363" s="5" t="s">
        <v>750</v>
      </c>
    </row>
    <row r="20364" spans="1:2" x14ac:dyDescent="0.3">
      <c r="A20364" s="3">
        <v>916728</v>
      </c>
      <c r="B20364" s="5" t="s">
        <v>2805</v>
      </c>
    </row>
    <row r="20365" spans="1:2" x14ac:dyDescent="0.3">
      <c r="A20365" s="3">
        <v>916728</v>
      </c>
      <c r="B20365" s="5" t="s">
        <v>10</v>
      </c>
    </row>
    <row r="20366" spans="1:2" x14ac:dyDescent="0.3">
      <c r="A20366" s="3">
        <v>1213742</v>
      </c>
      <c r="B20366" s="5" t="s">
        <v>10</v>
      </c>
    </row>
    <row r="20367" spans="1:2" x14ac:dyDescent="0.3">
      <c r="A20367" s="3">
        <v>1059345</v>
      </c>
      <c r="B20367" s="5" t="s">
        <v>2847</v>
      </c>
    </row>
    <row r="20368" spans="1:2" x14ac:dyDescent="0.3">
      <c r="A20368" s="3">
        <v>1059345</v>
      </c>
      <c r="B20368" s="5" t="s">
        <v>416</v>
      </c>
    </row>
    <row r="20369" spans="1:2" x14ac:dyDescent="0.3">
      <c r="A20369" s="3">
        <v>1059345</v>
      </c>
      <c r="B20369" s="5" t="s">
        <v>10</v>
      </c>
    </row>
    <row r="20370" spans="1:2" x14ac:dyDescent="0.3">
      <c r="A20370" s="3">
        <v>1104171</v>
      </c>
      <c r="B20370" s="5" t="s">
        <v>10</v>
      </c>
    </row>
    <row r="20371" spans="1:2" x14ac:dyDescent="0.3">
      <c r="A20371" s="3">
        <v>895959</v>
      </c>
      <c r="B20371" s="5" t="s">
        <v>432</v>
      </c>
    </row>
    <row r="20372" spans="1:2" x14ac:dyDescent="0.3">
      <c r="A20372" s="3">
        <v>895959</v>
      </c>
      <c r="B20372" s="5" t="s">
        <v>10</v>
      </c>
    </row>
    <row r="20373" spans="1:2" x14ac:dyDescent="0.3">
      <c r="A20373" s="3">
        <v>1214539</v>
      </c>
      <c r="B20373" s="5" t="s">
        <v>1540</v>
      </c>
    </row>
    <row r="20374" spans="1:2" x14ac:dyDescent="0.3">
      <c r="A20374" s="3">
        <v>1214539</v>
      </c>
      <c r="B20374" s="5" t="s">
        <v>108</v>
      </c>
    </row>
    <row r="20375" spans="1:2" x14ac:dyDescent="0.3">
      <c r="A20375" s="3">
        <v>1214539</v>
      </c>
      <c r="B20375" s="5" t="s">
        <v>956</v>
      </c>
    </row>
    <row r="20376" spans="1:2" x14ac:dyDescent="0.3">
      <c r="A20376" s="3">
        <v>1285168</v>
      </c>
      <c r="B20376" s="5" t="s">
        <v>3367</v>
      </c>
    </row>
    <row r="20377" spans="1:2" x14ac:dyDescent="0.3">
      <c r="A20377" s="3">
        <v>1087205</v>
      </c>
      <c r="B20377" s="5" t="s">
        <v>10</v>
      </c>
    </row>
    <row r="20378" spans="1:2" x14ac:dyDescent="0.3">
      <c r="A20378" s="3">
        <v>1039882</v>
      </c>
      <c r="B20378" s="5" t="s">
        <v>94</v>
      </c>
    </row>
    <row r="20379" spans="1:2" x14ac:dyDescent="0.3">
      <c r="A20379" s="3">
        <v>1083658</v>
      </c>
      <c r="B20379" s="5" t="s">
        <v>416</v>
      </c>
    </row>
    <row r="20380" spans="1:2" x14ac:dyDescent="0.3">
      <c r="A20380" s="3">
        <v>1153110</v>
      </c>
      <c r="B20380" s="5" t="s">
        <v>759</v>
      </c>
    </row>
    <row r="20381" spans="1:2" x14ac:dyDescent="0.3">
      <c r="A20381" s="3">
        <v>1080512</v>
      </c>
      <c r="B20381" s="5" t="s">
        <v>108</v>
      </c>
    </row>
    <row r="20382" spans="1:2" x14ac:dyDescent="0.3">
      <c r="A20382" s="3">
        <v>1360610</v>
      </c>
      <c r="B20382" s="5" t="s">
        <v>10</v>
      </c>
    </row>
    <row r="20383" spans="1:2" x14ac:dyDescent="0.3">
      <c r="A20383" s="3">
        <v>1275945</v>
      </c>
      <c r="B20383" s="5" t="s">
        <v>750</v>
      </c>
    </row>
    <row r="20384" spans="1:2" x14ac:dyDescent="0.3">
      <c r="A20384" s="3">
        <v>1280468</v>
      </c>
      <c r="B20384" s="5" t="s">
        <v>3926</v>
      </c>
    </row>
    <row r="20385" spans="1:2" x14ac:dyDescent="0.3">
      <c r="A20385" s="3">
        <v>1026819</v>
      </c>
      <c r="B20385" s="5" t="s">
        <v>1540</v>
      </c>
    </row>
    <row r="20386" spans="1:2" x14ac:dyDescent="0.3">
      <c r="A20386" s="3">
        <v>1026819</v>
      </c>
      <c r="B20386" s="5" t="s">
        <v>108</v>
      </c>
    </row>
    <row r="20387" spans="1:2" x14ac:dyDescent="0.3">
      <c r="A20387" s="3">
        <v>1026819</v>
      </c>
      <c r="B20387" s="5" t="s">
        <v>883</v>
      </c>
    </row>
    <row r="20388" spans="1:2" x14ac:dyDescent="0.3">
      <c r="A20388" s="3">
        <v>1026819</v>
      </c>
      <c r="B20388" s="5" t="s">
        <v>416</v>
      </c>
    </row>
    <row r="20389" spans="1:2" x14ac:dyDescent="0.3">
      <c r="A20389" s="3">
        <v>1231574</v>
      </c>
      <c r="B20389" s="5" t="s">
        <v>144</v>
      </c>
    </row>
    <row r="20390" spans="1:2" x14ac:dyDescent="0.3">
      <c r="A20390" s="3">
        <v>1170657</v>
      </c>
      <c r="B20390" s="5" t="s">
        <v>432</v>
      </c>
    </row>
    <row r="20391" spans="1:2" x14ac:dyDescent="0.3">
      <c r="A20391" s="3">
        <v>1068518</v>
      </c>
      <c r="B20391" s="5" t="s">
        <v>51</v>
      </c>
    </row>
    <row r="20392" spans="1:2" x14ac:dyDescent="0.3">
      <c r="A20392" s="3">
        <v>1386628</v>
      </c>
      <c r="B20392" s="5" t="s">
        <v>10</v>
      </c>
    </row>
    <row r="20393" spans="1:2" x14ac:dyDescent="0.3">
      <c r="A20393" s="3">
        <v>1178764</v>
      </c>
      <c r="B20393" s="5" t="s">
        <v>784</v>
      </c>
    </row>
    <row r="20394" spans="1:2" x14ac:dyDescent="0.3">
      <c r="A20394" s="3">
        <v>622792</v>
      </c>
      <c r="B20394" s="5" t="s">
        <v>595</v>
      </c>
    </row>
    <row r="20395" spans="1:2" x14ac:dyDescent="0.3">
      <c r="A20395" s="3">
        <v>1404320</v>
      </c>
      <c r="B20395" s="5" t="s">
        <v>411</v>
      </c>
    </row>
    <row r="20396" spans="1:2" x14ac:dyDescent="0.3">
      <c r="A20396" s="3">
        <v>934866</v>
      </c>
      <c r="B20396" s="5" t="s">
        <v>432</v>
      </c>
    </row>
    <row r="20397" spans="1:2" x14ac:dyDescent="0.3">
      <c r="A20397" s="3">
        <v>472221</v>
      </c>
      <c r="B20397" s="5" t="s">
        <v>595</v>
      </c>
    </row>
    <row r="20398" spans="1:2" x14ac:dyDescent="0.3">
      <c r="A20398" s="3">
        <v>1224953</v>
      </c>
      <c r="B20398" s="5" t="s">
        <v>10</v>
      </c>
    </row>
    <row r="20399" spans="1:2" x14ac:dyDescent="0.3">
      <c r="A20399" s="3">
        <v>1276429</v>
      </c>
      <c r="B20399" s="5" t="s">
        <v>51</v>
      </c>
    </row>
    <row r="20400" spans="1:2" x14ac:dyDescent="0.3">
      <c r="A20400" s="3">
        <v>1241742</v>
      </c>
      <c r="B20400" s="5" t="s">
        <v>3926</v>
      </c>
    </row>
    <row r="20401" spans="1:2" x14ac:dyDescent="0.3">
      <c r="A20401" s="3">
        <v>1226306</v>
      </c>
      <c r="B20401" s="5" t="s">
        <v>3926</v>
      </c>
    </row>
    <row r="20402" spans="1:2" x14ac:dyDescent="0.3">
      <c r="A20402" s="3">
        <v>1219529</v>
      </c>
      <c r="B20402" s="5" t="s">
        <v>2893</v>
      </c>
    </row>
    <row r="20403" spans="1:2" x14ac:dyDescent="0.3">
      <c r="A20403" s="3">
        <v>1219529</v>
      </c>
      <c r="B20403" s="5" t="s">
        <v>51</v>
      </c>
    </row>
    <row r="20404" spans="1:2" x14ac:dyDescent="0.3">
      <c r="A20404" s="3">
        <v>1033462</v>
      </c>
      <c r="B20404" s="5" t="s">
        <v>411</v>
      </c>
    </row>
    <row r="20405" spans="1:2" x14ac:dyDescent="0.3">
      <c r="A20405" s="3">
        <v>1241743</v>
      </c>
      <c r="B20405" s="5" t="s">
        <v>3926</v>
      </c>
    </row>
    <row r="20406" spans="1:2" x14ac:dyDescent="0.3">
      <c r="A20406" s="3">
        <v>1203724</v>
      </c>
      <c r="B20406" s="5" t="s">
        <v>51</v>
      </c>
    </row>
    <row r="20407" spans="1:2" x14ac:dyDescent="0.3">
      <c r="A20407" s="3">
        <v>1203724</v>
      </c>
      <c r="B20407" s="5" t="s">
        <v>74</v>
      </c>
    </row>
    <row r="20408" spans="1:2" x14ac:dyDescent="0.3">
      <c r="A20408" s="3">
        <v>1227816</v>
      </c>
      <c r="B20408" s="5" t="s">
        <v>10</v>
      </c>
    </row>
    <row r="20409" spans="1:2" x14ac:dyDescent="0.3">
      <c r="A20409" s="3">
        <v>1167027</v>
      </c>
      <c r="B20409" s="5" t="s">
        <v>263</v>
      </c>
    </row>
    <row r="20410" spans="1:2" x14ac:dyDescent="0.3">
      <c r="A20410" s="3">
        <v>959429</v>
      </c>
      <c r="B20410" s="5" t="s">
        <v>10</v>
      </c>
    </row>
    <row r="20411" spans="1:2" x14ac:dyDescent="0.3">
      <c r="A20411" s="3">
        <v>1268663</v>
      </c>
      <c r="B20411" s="5" t="s">
        <v>94</v>
      </c>
    </row>
    <row r="20412" spans="1:2" x14ac:dyDescent="0.3">
      <c r="A20412" s="3">
        <v>1019411</v>
      </c>
      <c r="B20412" s="5" t="s">
        <v>10</v>
      </c>
    </row>
    <row r="20413" spans="1:2" x14ac:dyDescent="0.3">
      <c r="A20413" s="3">
        <v>1112426</v>
      </c>
      <c r="B20413" s="5" t="s">
        <v>595</v>
      </c>
    </row>
    <row r="20414" spans="1:2" x14ac:dyDescent="0.3">
      <c r="A20414" s="3">
        <v>1269108</v>
      </c>
      <c r="B20414" s="5" t="s">
        <v>3367</v>
      </c>
    </row>
    <row r="20415" spans="1:2" x14ac:dyDescent="0.3">
      <c r="A20415" s="3">
        <v>1244361</v>
      </c>
      <c r="B20415" s="5" t="s">
        <v>19755</v>
      </c>
    </row>
    <row r="20416" spans="1:2" x14ac:dyDescent="0.3">
      <c r="A20416" s="3">
        <v>1244361</v>
      </c>
      <c r="B20416" s="5" t="s">
        <v>220</v>
      </c>
    </row>
    <row r="20417" spans="1:2" x14ac:dyDescent="0.3">
      <c r="A20417" s="3">
        <v>1184889</v>
      </c>
      <c r="B20417" s="5" t="s">
        <v>595</v>
      </c>
    </row>
    <row r="20418" spans="1:2" x14ac:dyDescent="0.3">
      <c r="A20418" s="3">
        <v>1120368</v>
      </c>
      <c r="B20418" s="5" t="s">
        <v>10</v>
      </c>
    </row>
    <row r="20419" spans="1:2" x14ac:dyDescent="0.3">
      <c r="A20419" s="3">
        <v>1397314</v>
      </c>
      <c r="B20419" s="5" t="s">
        <v>750</v>
      </c>
    </row>
    <row r="20420" spans="1:2" x14ac:dyDescent="0.3">
      <c r="A20420" s="3">
        <v>1148172</v>
      </c>
      <c r="B20420" s="5" t="s">
        <v>595</v>
      </c>
    </row>
    <row r="20421" spans="1:2" x14ac:dyDescent="0.3">
      <c r="A20421" s="3">
        <v>931642</v>
      </c>
      <c r="B20421" s="5" t="s">
        <v>10</v>
      </c>
    </row>
    <row r="20422" spans="1:2" x14ac:dyDescent="0.3">
      <c r="A20422" s="3">
        <v>1002398</v>
      </c>
      <c r="B20422" s="5" t="s">
        <v>3926</v>
      </c>
    </row>
    <row r="20423" spans="1:2" x14ac:dyDescent="0.3">
      <c r="A20423" s="3">
        <v>1226141</v>
      </c>
      <c r="B20423" s="5" t="s">
        <v>784</v>
      </c>
    </row>
    <row r="20424" spans="1:2" x14ac:dyDescent="0.3">
      <c r="A20424" s="3">
        <v>1226141</v>
      </c>
      <c r="B20424" s="5" t="s">
        <v>411</v>
      </c>
    </row>
    <row r="20425" spans="1:2" x14ac:dyDescent="0.3">
      <c r="A20425" s="3">
        <v>1054561</v>
      </c>
      <c r="B20425" s="5" t="s">
        <v>84</v>
      </c>
    </row>
    <row r="20426" spans="1:2" x14ac:dyDescent="0.3">
      <c r="A20426" s="3">
        <v>1039868</v>
      </c>
      <c r="B20426" s="5" t="s">
        <v>540</v>
      </c>
    </row>
    <row r="20427" spans="1:2" x14ac:dyDescent="0.3">
      <c r="A20427" s="3">
        <v>1167366</v>
      </c>
      <c r="B20427" s="5" t="s">
        <v>220</v>
      </c>
    </row>
    <row r="20428" spans="1:2" x14ac:dyDescent="0.3">
      <c r="A20428" s="3">
        <v>1019939</v>
      </c>
      <c r="B20428" s="5" t="s">
        <v>10</v>
      </c>
    </row>
    <row r="20429" spans="1:2" x14ac:dyDescent="0.3">
      <c r="A20429" s="3">
        <v>1308623</v>
      </c>
      <c r="B20429" s="5" t="s">
        <v>1845</v>
      </c>
    </row>
    <row r="20430" spans="1:2" x14ac:dyDescent="0.3">
      <c r="A20430" s="3">
        <v>999890</v>
      </c>
      <c r="B20430" s="5" t="s">
        <v>10</v>
      </c>
    </row>
    <row r="20431" spans="1:2" x14ac:dyDescent="0.3">
      <c r="A20431" s="3">
        <v>850888</v>
      </c>
      <c r="B20431" s="5" t="s">
        <v>3743</v>
      </c>
    </row>
    <row r="20432" spans="1:2" x14ac:dyDescent="0.3">
      <c r="A20432" s="3">
        <v>931628</v>
      </c>
      <c r="B20432" s="5" t="s">
        <v>108</v>
      </c>
    </row>
    <row r="20433" spans="1:2" x14ac:dyDescent="0.3">
      <c r="A20433" s="3">
        <v>931628</v>
      </c>
      <c r="B20433" s="5" t="s">
        <v>284</v>
      </c>
    </row>
    <row r="20434" spans="1:2" x14ac:dyDescent="0.3">
      <c r="A20434" s="3">
        <v>931628</v>
      </c>
      <c r="B20434" s="5" t="s">
        <v>416</v>
      </c>
    </row>
    <row r="20435" spans="1:2" x14ac:dyDescent="0.3">
      <c r="A20435" s="3">
        <v>931628</v>
      </c>
      <c r="B20435" s="5" t="s">
        <v>10</v>
      </c>
    </row>
    <row r="20436" spans="1:2" x14ac:dyDescent="0.3">
      <c r="A20436" s="3">
        <v>1290409</v>
      </c>
      <c r="B20436" s="5" t="s">
        <v>1845</v>
      </c>
    </row>
    <row r="20437" spans="1:2" x14ac:dyDescent="0.3">
      <c r="A20437" s="3">
        <v>1257750</v>
      </c>
      <c r="B20437" s="5" t="s">
        <v>19802</v>
      </c>
    </row>
    <row r="20438" spans="1:2" x14ac:dyDescent="0.3">
      <c r="A20438" s="3">
        <v>1257750</v>
      </c>
      <c r="B20438" s="5" t="s">
        <v>19770</v>
      </c>
    </row>
    <row r="20439" spans="1:2" x14ac:dyDescent="0.3">
      <c r="A20439" s="3">
        <v>1104937</v>
      </c>
      <c r="B20439" s="5" t="s">
        <v>1036</v>
      </c>
    </row>
    <row r="20440" spans="1:2" x14ac:dyDescent="0.3">
      <c r="A20440" s="3">
        <v>1104937</v>
      </c>
      <c r="B20440" s="5" t="s">
        <v>1109</v>
      </c>
    </row>
    <row r="20441" spans="1:2" x14ac:dyDescent="0.3">
      <c r="A20441" s="3">
        <v>1104937</v>
      </c>
      <c r="B20441" s="5" t="s">
        <v>51</v>
      </c>
    </row>
    <row r="20442" spans="1:2" x14ac:dyDescent="0.3">
      <c r="A20442" s="3">
        <v>1104937</v>
      </c>
      <c r="B20442" s="5" t="s">
        <v>10</v>
      </c>
    </row>
    <row r="20443" spans="1:2" x14ac:dyDescent="0.3">
      <c r="A20443" s="3">
        <v>1104937</v>
      </c>
      <c r="B20443" s="5" t="s">
        <v>74</v>
      </c>
    </row>
    <row r="20444" spans="1:2" x14ac:dyDescent="0.3">
      <c r="A20444" s="3">
        <v>1104937</v>
      </c>
      <c r="B20444" s="5" t="s">
        <v>416</v>
      </c>
    </row>
    <row r="20445" spans="1:2" x14ac:dyDescent="0.3">
      <c r="A20445" s="3">
        <v>1011082</v>
      </c>
      <c r="B20445" s="5" t="s">
        <v>10</v>
      </c>
    </row>
    <row r="20446" spans="1:2" x14ac:dyDescent="0.3">
      <c r="A20446" s="3">
        <v>1206617</v>
      </c>
      <c r="B20446" s="5" t="s">
        <v>10</v>
      </c>
    </row>
    <row r="20447" spans="1:2" x14ac:dyDescent="0.3">
      <c r="A20447" s="3">
        <v>1014209</v>
      </c>
      <c r="B20447" s="5" t="s">
        <v>10</v>
      </c>
    </row>
    <row r="20448" spans="1:2" x14ac:dyDescent="0.3">
      <c r="A20448" s="3">
        <v>1172604</v>
      </c>
      <c r="B20448" s="5" t="s">
        <v>1036</v>
      </c>
    </row>
    <row r="20449" spans="1:2" x14ac:dyDescent="0.3">
      <c r="A20449" s="3">
        <v>1172604</v>
      </c>
      <c r="B20449" s="5" t="s">
        <v>51</v>
      </c>
    </row>
    <row r="20450" spans="1:2" x14ac:dyDescent="0.3">
      <c r="A20450" s="3">
        <v>1305928</v>
      </c>
      <c r="B20450" s="5" t="s">
        <v>1845</v>
      </c>
    </row>
    <row r="20451" spans="1:2" x14ac:dyDescent="0.3">
      <c r="A20451" s="3">
        <v>1002155</v>
      </c>
      <c r="B20451" s="5" t="s">
        <v>1540</v>
      </c>
    </row>
    <row r="20452" spans="1:2" x14ac:dyDescent="0.3">
      <c r="A20452" s="3">
        <v>1002155</v>
      </c>
      <c r="B20452" s="5" t="s">
        <v>108</v>
      </c>
    </row>
    <row r="20453" spans="1:2" x14ac:dyDescent="0.3">
      <c r="A20453" s="3">
        <v>1302011</v>
      </c>
      <c r="B20453" s="5" t="s">
        <v>3926</v>
      </c>
    </row>
    <row r="20454" spans="1:2" x14ac:dyDescent="0.3">
      <c r="A20454" s="3">
        <v>1094009</v>
      </c>
      <c r="B20454" s="5" t="s">
        <v>10</v>
      </c>
    </row>
    <row r="20455" spans="1:2" x14ac:dyDescent="0.3">
      <c r="A20455" s="3">
        <v>1325221</v>
      </c>
      <c r="B20455" s="5" t="s">
        <v>3926</v>
      </c>
    </row>
    <row r="20456" spans="1:2" x14ac:dyDescent="0.3">
      <c r="A20456" s="3">
        <v>1234397</v>
      </c>
      <c r="B20456" s="5" t="s">
        <v>416</v>
      </c>
    </row>
    <row r="20457" spans="1:2" x14ac:dyDescent="0.3">
      <c r="A20457" s="3">
        <v>1234397</v>
      </c>
      <c r="B20457" s="5" t="s">
        <v>10</v>
      </c>
    </row>
    <row r="20458" spans="1:2" x14ac:dyDescent="0.3">
      <c r="A20458" s="3">
        <v>1094473</v>
      </c>
      <c r="B20458" s="5" t="s">
        <v>108</v>
      </c>
    </row>
    <row r="20459" spans="1:2" x14ac:dyDescent="0.3">
      <c r="A20459" s="3">
        <v>1078249</v>
      </c>
      <c r="B20459" s="5" t="s">
        <v>1109</v>
      </c>
    </row>
    <row r="20460" spans="1:2" x14ac:dyDescent="0.3">
      <c r="A20460" s="3">
        <v>993784</v>
      </c>
      <c r="B20460" s="5" t="s">
        <v>10</v>
      </c>
    </row>
    <row r="20461" spans="1:2" x14ac:dyDescent="0.3">
      <c r="A20461" s="3">
        <v>1396888</v>
      </c>
      <c r="B20461" s="5" t="s">
        <v>3926</v>
      </c>
    </row>
    <row r="20462" spans="1:2" x14ac:dyDescent="0.3">
      <c r="A20462" s="3">
        <v>1226301</v>
      </c>
      <c r="B20462" s="5" t="s">
        <v>3926</v>
      </c>
    </row>
    <row r="20463" spans="1:2" x14ac:dyDescent="0.3">
      <c r="A20463" s="3">
        <v>1119550</v>
      </c>
      <c r="B20463" s="5" t="s">
        <v>108</v>
      </c>
    </row>
    <row r="20464" spans="1:2" x14ac:dyDescent="0.3">
      <c r="A20464" s="3">
        <v>1108566</v>
      </c>
      <c r="B20464" s="5" t="s">
        <v>10</v>
      </c>
    </row>
    <row r="20465" spans="1:2" x14ac:dyDescent="0.3">
      <c r="A20465" s="3">
        <v>1181548</v>
      </c>
      <c r="B20465" s="5" t="s">
        <v>1523</v>
      </c>
    </row>
    <row r="20466" spans="1:2" x14ac:dyDescent="0.3">
      <c r="A20466" s="3">
        <v>1203236</v>
      </c>
      <c r="B20466" s="5" t="s">
        <v>10</v>
      </c>
    </row>
    <row r="20467" spans="1:2" x14ac:dyDescent="0.3">
      <c r="A20467" s="3">
        <v>1090323</v>
      </c>
      <c r="B20467" s="5" t="s">
        <v>10</v>
      </c>
    </row>
    <row r="20468" spans="1:2" x14ac:dyDescent="0.3">
      <c r="A20468" s="3">
        <v>1209130</v>
      </c>
      <c r="B20468" s="5" t="s">
        <v>1905</v>
      </c>
    </row>
    <row r="20469" spans="1:2" x14ac:dyDescent="0.3">
      <c r="A20469" s="3">
        <v>1209130</v>
      </c>
      <c r="B20469" s="5" t="s">
        <v>284</v>
      </c>
    </row>
    <row r="20470" spans="1:2" x14ac:dyDescent="0.3">
      <c r="A20470" s="3">
        <v>1039659</v>
      </c>
      <c r="B20470" s="5" t="s">
        <v>432</v>
      </c>
    </row>
    <row r="20471" spans="1:2" x14ac:dyDescent="0.3">
      <c r="A20471" s="3">
        <v>1039659</v>
      </c>
      <c r="B20471" s="5" t="s">
        <v>10</v>
      </c>
    </row>
    <row r="20472" spans="1:2" x14ac:dyDescent="0.3">
      <c r="A20472" s="3">
        <v>1241894</v>
      </c>
      <c r="B20472" s="5" t="s">
        <v>2886</v>
      </c>
    </row>
    <row r="20473" spans="1:2" x14ac:dyDescent="0.3">
      <c r="A20473" s="3">
        <v>1241894</v>
      </c>
      <c r="B20473" s="5" t="s">
        <v>284</v>
      </c>
    </row>
    <row r="20474" spans="1:2" x14ac:dyDescent="0.3">
      <c r="A20474" s="3">
        <v>1241894</v>
      </c>
      <c r="B20474" s="5" t="s">
        <v>540</v>
      </c>
    </row>
    <row r="20475" spans="1:2" x14ac:dyDescent="0.3">
      <c r="A20475" s="3">
        <v>1145857</v>
      </c>
      <c r="B20475" s="5" t="s">
        <v>51</v>
      </c>
    </row>
    <row r="20476" spans="1:2" x14ac:dyDescent="0.3">
      <c r="A20476" s="3">
        <v>1315905</v>
      </c>
      <c r="B20476" s="5" t="s">
        <v>1845</v>
      </c>
    </row>
    <row r="20477" spans="1:2" x14ac:dyDescent="0.3">
      <c r="A20477" s="3">
        <v>574451</v>
      </c>
      <c r="B20477" s="5" t="s">
        <v>10</v>
      </c>
    </row>
    <row r="20478" spans="1:2" x14ac:dyDescent="0.3">
      <c r="A20478" s="3">
        <v>1007826</v>
      </c>
      <c r="B20478" s="5" t="s">
        <v>10</v>
      </c>
    </row>
    <row r="20479" spans="1:2" x14ac:dyDescent="0.3">
      <c r="A20479" s="3">
        <v>1032425</v>
      </c>
      <c r="B20479" s="5" t="s">
        <v>432</v>
      </c>
    </row>
    <row r="20480" spans="1:2" x14ac:dyDescent="0.3">
      <c r="A20480" s="3">
        <v>1032425</v>
      </c>
      <c r="B20480" s="5" t="s">
        <v>1109</v>
      </c>
    </row>
    <row r="20481" spans="1:2" x14ac:dyDescent="0.3">
      <c r="A20481" s="3">
        <v>1032425</v>
      </c>
      <c r="B20481" s="5" t="s">
        <v>74</v>
      </c>
    </row>
    <row r="20482" spans="1:2" x14ac:dyDescent="0.3">
      <c r="A20482" s="3">
        <v>1032425</v>
      </c>
      <c r="B20482" s="5" t="s">
        <v>416</v>
      </c>
    </row>
    <row r="20483" spans="1:2" x14ac:dyDescent="0.3">
      <c r="A20483" s="3">
        <v>1032425</v>
      </c>
      <c r="B20483" s="5" t="s">
        <v>10</v>
      </c>
    </row>
    <row r="20484" spans="1:2" x14ac:dyDescent="0.3">
      <c r="A20484" s="3">
        <v>1122618</v>
      </c>
      <c r="B20484" s="5" t="s">
        <v>10</v>
      </c>
    </row>
    <row r="20485" spans="1:2" x14ac:dyDescent="0.3">
      <c r="A20485" s="3">
        <v>1388874</v>
      </c>
      <c r="B20485" s="5" t="s">
        <v>3926</v>
      </c>
    </row>
    <row r="20486" spans="1:2" x14ac:dyDescent="0.3">
      <c r="A20486" s="3">
        <v>1290697</v>
      </c>
      <c r="B20486" s="5" t="s">
        <v>1109</v>
      </c>
    </row>
    <row r="20487" spans="1:2" x14ac:dyDescent="0.3">
      <c r="A20487" s="3">
        <v>1290697</v>
      </c>
      <c r="B20487" s="5" t="s">
        <v>750</v>
      </c>
    </row>
    <row r="20488" spans="1:2" x14ac:dyDescent="0.3">
      <c r="A20488" s="3">
        <v>1107054</v>
      </c>
      <c r="B20488" s="5" t="s">
        <v>18268</v>
      </c>
    </row>
    <row r="20489" spans="1:2" x14ac:dyDescent="0.3">
      <c r="A20489" s="3">
        <v>790462</v>
      </c>
      <c r="B20489" s="5" t="s">
        <v>10</v>
      </c>
    </row>
    <row r="20490" spans="1:2" x14ac:dyDescent="0.3">
      <c r="A20490" s="3">
        <v>1187364</v>
      </c>
      <c r="B20490" s="5" t="s">
        <v>51</v>
      </c>
    </row>
    <row r="20491" spans="1:2" x14ac:dyDescent="0.3">
      <c r="A20491" s="3">
        <v>1187364</v>
      </c>
      <c r="B20491" s="5" t="s">
        <v>10311</v>
      </c>
    </row>
    <row r="20492" spans="1:2" x14ac:dyDescent="0.3">
      <c r="A20492" s="3">
        <v>981063</v>
      </c>
      <c r="B20492" s="5" t="s">
        <v>367</v>
      </c>
    </row>
    <row r="20493" spans="1:2" x14ac:dyDescent="0.3">
      <c r="A20493" s="3">
        <v>1156196</v>
      </c>
      <c r="B20493" s="5" t="s">
        <v>284</v>
      </c>
    </row>
    <row r="20494" spans="1:2" x14ac:dyDescent="0.3">
      <c r="A20494" s="3">
        <v>1156196</v>
      </c>
      <c r="B20494" s="5" t="s">
        <v>10</v>
      </c>
    </row>
    <row r="20495" spans="1:2" x14ac:dyDescent="0.3">
      <c r="A20495" s="3">
        <v>844185</v>
      </c>
      <c r="B20495" s="5" t="s">
        <v>10</v>
      </c>
    </row>
    <row r="20496" spans="1:2" x14ac:dyDescent="0.3">
      <c r="A20496" s="3">
        <v>1229349</v>
      </c>
      <c r="B20496" s="5" t="s">
        <v>411</v>
      </c>
    </row>
    <row r="20497" spans="1:2" x14ac:dyDescent="0.3">
      <c r="A20497" s="3">
        <v>1120383</v>
      </c>
      <c r="B20497" s="5" t="s">
        <v>263</v>
      </c>
    </row>
    <row r="20498" spans="1:2" x14ac:dyDescent="0.3">
      <c r="A20498" s="3">
        <v>1358947</v>
      </c>
      <c r="B20498" s="5" t="s">
        <v>10</v>
      </c>
    </row>
    <row r="20499" spans="1:2" x14ac:dyDescent="0.3">
      <c r="A20499" s="3">
        <v>1063574</v>
      </c>
      <c r="B20499" s="5" t="s">
        <v>108</v>
      </c>
    </row>
    <row r="20500" spans="1:2" x14ac:dyDescent="0.3">
      <c r="A20500" s="3">
        <v>1063574</v>
      </c>
      <c r="B20500" s="5" t="s">
        <v>10311</v>
      </c>
    </row>
    <row r="20501" spans="1:2" x14ac:dyDescent="0.3">
      <c r="A20501" s="3">
        <v>1063574</v>
      </c>
      <c r="B20501" s="5" t="s">
        <v>51</v>
      </c>
    </row>
    <row r="20502" spans="1:2" x14ac:dyDescent="0.3">
      <c r="A20502" s="3">
        <v>1225862</v>
      </c>
      <c r="B20502" s="5" t="s">
        <v>411</v>
      </c>
    </row>
    <row r="20503" spans="1:2" x14ac:dyDescent="0.3">
      <c r="A20503" s="3">
        <v>1164892</v>
      </c>
      <c r="B20503" s="5" t="s">
        <v>416</v>
      </c>
    </row>
    <row r="20504" spans="1:2" x14ac:dyDescent="0.3">
      <c r="A20504" s="3">
        <v>1180173</v>
      </c>
      <c r="B20504" s="5" t="s">
        <v>1845</v>
      </c>
    </row>
    <row r="20505" spans="1:2" x14ac:dyDescent="0.3">
      <c r="A20505" s="3">
        <v>1045931</v>
      </c>
      <c r="B20505" s="5" t="s">
        <v>595</v>
      </c>
    </row>
    <row r="20506" spans="1:2" x14ac:dyDescent="0.3">
      <c r="A20506" s="3">
        <v>1239511</v>
      </c>
      <c r="B20506" s="5" t="s">
        <v>595</v>
      </c>
    </row>
    <row r="20507" spans="1:2" x14ac:dyDescent="0.3">
      <c r="A20507" s="3">
        <v>1196980</v>
      </c>
      <c r="B20507" s="5" t="s">
        <v>10</v>
      </c>
    </row>
    <row r="20508" spans="1:2" x14ac:dyDescent="0.3">
      <c r="A20508" s="3">
        <v>1261924</v>
      </c>
      <c r="B20508" s="5" t="s">
        <v>416</v>
      </c>
    </row>
    <row r="20509" spans="1:2" x14ac:dyDescent="0.3">
      <c r="A20509" s="3">
        <v>1242526</v>
      </c>
      <c r="B20509" s="5" t="s">
        <v>10</v>
      </c>
    </row>
    <row r="20510" spans="1:2" x14ac:dyDescent="0.3">
      <c r="A20510" s="3">
        <v>1139713</v>
      </c>
      <c r="B20510" s="5" t="s">
        <v>416</v>
      </c>
    </row>
    <row r="20511" spans="1:2" x14ac:dyDescent="0.3">
      <c r="A20511" s="3">
        <v>1154762</v>
      </c>
      <c r="B20511" s="5" t="s">
        <v>10</v>
      </c>
    </row>
    <row r="20512" spans="1:2" x14ac:dyDescent="0.3">
      <c r="A20512" s="3">
        <v>1159799</v>
      </c>
      <c r="B20512" s="5" t="s">
        <v>84</v>
      </c>
    </row>
    <row r="20513" spans="1:2" x14ac:dyDescent="0.3">
      <c r="A20513" s="3">
        <v>1159799</v>
      </c>
      <c r="B20513" s="5" t="s">
        <v>10</v>
      </c>
    </row>
    <row r="20514" spans="1:2" x14ac:dyDescent="0.3">
      <c r="A20514" s="3">
        <v>1090874</v>
      </c>
      <c r="B20514" s="5" t="s">
        <v>10</v>
      </c>
    </row>
    <row r="20515" spans="1:2" x14ac:dyDescent="0.3">
      <c r="A20515" s="3">
        <v>1014214</v>
      </c>
      <c r="B20515" s="5" t="s">
        <v>595</v>
      </c>
    </row>
    <row r="20516" spans="1:2" x14ac:dyDescent="0.3">
      <c r="A20516" s="3">
        <v>1047020</v>
      </c>
      <c r="B20516" s="5" t="s">
        <v>10</v>
      </c>
    </row>
    <row r="20517" spans="1:2" x14ac:dyDescent="0.3">
      <c r="A20517" s="3">
        <v>1254234</v>
      </c>
      <c r="B20517" s="5" t="s">
        <v>10</v>
      </c>
    </row>
    <row r="20518" spans="1:2" x14ac:dyDescent="0.3">
      <c r="A20518" s="3">
        <v>1000866</v>
      </c>
      <c r="B20518" s="5" t="s">
        <v>108</v>
      </c>
    </row>
    <row r="20519" spans="1:2" x14ac:dyDescent="0.3">
      <c r="A20519" s="3">
        <v>1217343</v>
      </c>
      <c r="B20519" s="5" t="s">
        <v>10</v>
      </c>
    </row>
    <row r="20520" spans="1:2" x14ac:dyDescent="0.3">
      <c r="A20520" s="3">
        <v>1084812</v>
      </c>
      <c r="B20520" s="5" t="s">
        <v>595</v>
      </c>
    </row>
    <row r="20521" spans="1:2" x14ac:dyDescent="0.3">
      <c r="A20521" s="3">
        <v>1273472</v>
      </c>
      <c r="B20521" s="5" t="s">
        <v>411</v>
      </c>
    </row>
    <row r="20522" spans="1:2" x14ac:dyDescent="0.3">
      <c r="A20522" s="3">
        <v>1400224</v>
      </c>
      <c r="B20522" s="5" t="s">
        <v>3926</v>
      </c>
    </row>
    <row r="20523" spans="1:2" x14ac:dyDescent="0.3">
      <c r="A20523" s="3">
        <v>1175147</v>
      </c>
      <c r="B20523" s="5" t="s">
        <v>84</v>
      </c>
    </row>
    <row r="20524" spans="1:2" x14ac:dyDescent="0.3">
      <c r="A20524" s="3">
        <v>823491</v>
      </c>
      <c r="B20524" s="5" t="s">
        <v>416</v>
      </c>
    </row>
    <row r="20525" spans="1:2" x14ac:dyDescent="0.3">
      <c r="A20525" s="3">
        <v>823491</v>
      </c>
      <c r="B20525" s="5" t="s">
        <v>10</v>
      </c>
    </row>
    <row r="20526" spans="1:2" x14ac:dyDescent="0.3">
      <c r="A20526" s="3">
        <v>1058537</v>
      </c>
      <c r="B20526" s="5" t="s">
        <v>10</v>
      </c>
    </row>
    <row r="20527" spans="1:2" x14ac:dyDescent="0.3">
      <c r="A20527" s="3">
        <v>852247</v>
      </c>
      <c r="B20527" s="5" t="s">
        <v>10</v>
      </c>
    </row>
    <row r="20528" spans="1:2" x14ac:dyDescent="0.3">
      <c r="A20528" s="3">
        <v>1322813</v>
      </c>
      <c r="B20528" s="5" t="s">
        <v>1845</v>
      </c>
    </row>
    <row r="20529" spans="1:2" x14ac:dyDescent="0.3">
      <c r="A20529" s="3">
        <v>878607</v>
      </c>
      <c r="B20529" s="5" t="s">
        <v>284</v>
      </c>
    </row>
    <row r="20530" spans="1:2" x14ac:dyDescent="0.3">
      <c r="A20530" s="3">
        <v>878607</v>
      </c>
      <c r="B20530" s="5" t="s">
        <v>19755</v>
      </c>
    </row>
    <row r="20531" spans="1:2" x14ac:dyDescent="0.3">
      <c r="A20531" s="3">
        <v>1172648</v>
      </c>
      <c r="B20531" s="5" t="s">
        <v>284</v>
      </c>
    </row>
    <row r="20532" spans="1:2" x14ac:dyDescent="0.3">
      <c r="A20532" s="3">
        <v>975773</v>
      </c>
      <c r="B20532" s="5" t="s">
        <v>416</v>
      </c>
    </row>
    <row r="20533" spans="1:2" x14ac:dyDescent="0.3">
      <c r="A20533" s="3">
        <v>975773</v>
      </c>
      <c r="B20533" s="5" t="s">
        <v>10</v>
      </c>
    </row>
    <row r="20534" spans="1:2" x14ac:dyDescent="0.3">
      <c r="A20534" s="3">
        <v>975773</v>
      </c>
      <c r="B20534" s="5" t="s">
        <v>108</v>
      </c>
    </row>
    <row r="20535" spans="1:2" x14ac:dyDescent="0.3">
      <c r="A20535" s="3">
        <v>1272890</v>
      </c>
      <c r="B20535" s="5" t="s">
        <v>432</v>
      </c>
    </row>
    <row r="20536" spans="1:2" x14ac:dyDescent="0.3">
      <c r="A20536" s="3">
        <v>1245700</v>
      </c>
      <c r="B20536" s="5" t="s">
        <v>595</v>
      </c>
    </row>
    <row r="20537" spans="1:2" x14ac:dyDescent="0.3">
      <c r="A20537" s="3">
        <v>1168709</v>
      </c>
      <c r="B20537" s="5" t="s">
        <v>416</v>
      </c>
    </row>
    <row r="20538" spans="1:2" x14ac:dyDescent="0.3">
      <c r="A20538" s="3">
        <v>1215918</v>
      </c>
      <c r="B20538" s="5" t="s">
        <v>10</v>
      </c>
    </row>
    <row r="20539" spans="1:2" x14ac:dyDescent="0.3">
      <c r="A20539" s="3">
        <v>971606</v>
      </c>
      <c r="B20539" s="5" t="s">
        <v>10</v>
      </c>
    </row>
    <row r="20540" spans="1:2" x14ac:dyDescent="0.3">
      <c r="A20540" s="3">
        <v>1364082</v>
      </c>
      <c r="B20540" s="5" t="s">
        <v>14976</v>
      </c>
    </row>
    <row r="20541" spans="1:2" x14ac:dyDescent="0.3">
      <c r="A20541" s="3">
        <v>706693</v>
      </c>
      <c r="B20541" s="5" t="s">
        <v>416</v>
      </c>
    </row>
    <row r="20542" spans="1:2" x14ac:dyDescent="0.3">
      <c r="A20542" s="3">
        <v>1280440</v>
      </c>
      <c r="B20542" s="5" t="s">
        <v>2138</v>
      </c>
    </row>
    <row r="20543" spans="1:2" x14ac:dyDescent="0.3">
      <c r="A20543" s="3">
        <v>1231828</v>
      </c>
      <c r="B20543" s="5" t="s">
        <v>10413</v>
      </c>
    </row>
    <row r="20544" spans="1:2" x14ac:dyDescent="0.3">
      <c r="A20544" s="3">
        <v>1161396</v>
      </c>
      <c r="B20544" s="5" t="s">
        <v>19768</v>
      </c>
    </row>
    <row r="20545" spans="1:2" x14ac:dyDescent="0.3">
      <c r="A20545" s="3">
        <v>1161396</v>
      </c>
      <c r="B20545" s="5" t="s">
        <v>108</v>
      </c>
    </row>
    <row r="20546" spans="1:2" x14ac:dyDescent="0.3">
      <c r="A20546" s="3">
        <v>1161396</v>
      </c>
      <c r="B20546" s="5" t="s">
        <v>2805</v>
      </c>
    </row>
    <row r="20547" spans="1:2" x14ac:dyDescent="0.3">
      <c r="A20547" s="3">
        <v>1268818</v>
      </c>
      <c r="B20547" s="5" t="s">
        <v>108</v>
      </c>
    </row>
    <row r="20548" spans="1:2" x14ac:dyDescent="0.3">
      <c r="A20548" s="3">
        <v>1268818</v>
      </c>
      <c r="B20548" s="5" t="s">
        <v>2805</v>
      </c>
    </row>
    <row r="20549" spans="1:2" x14ac:dyDescent="0.3">
      <c r="A20549" s="3">
        <v>1284157</v>
      </c>
      <c r="B20549" s="5" t="s">
        <v>10</v>
      </c>
    </row>
    <row r="20550" spans="1:2" x14ac:dyDescent="0.3">
      <c r="A20550" s="3">
        <v>1214488</v>
      </c>
      <c r="B20550" s="5" t="s">
        <v>10</v>
      </c>
    </row>
    <row r="20551" spans="1:2" x14ac:dyDescent="0.3">
      <c r="A20551" s="3">
        <v>1393614</v>
      </c>
      <c r="B20551" s="5" t="s">
        <v>14976</v>
      </c>
    </row>
    <row r="20552" spans="1:2" x14ac:dyDescent="0.3">
      <c r="A20552" s="3">
        <v>1128752</v>
      </c>
      <c r="B20552" s="5" t="s">
        <v>108</v>
      </c>
    </row>
    <row r="20553" spans="1:2" x14ac:dyDescent="0.3">
      <c r="A20553" s="3">
        <v>1128752</v>
      </c>
      <c r="B20553" s="5" t="s">
        <v>416</v>
      </c>
    </row>
    <row r="20554" spans="1:2" x14ac:dyDescent="0.3">
      <c r="A20554" s="3">
        <v>1128752</v>
      </c>
      <c r="B20554" s="5" t="s">
        <v>10</v>
      </c>
    </row>
    <row r="20555" spans="1:2" x14ac:dyDescent="0.3">
      <c r="A20555" s="3">
        <v>1365044</v>
      </c>
      <c r="B20555" s="5" t="s">
        <v>263</v>
      </c>
    </row>
    <row r="20556" spans="1:2" x14ac:dyDescent="0.3">
      <c r="A20556" s="3">
        <v>1148677</v>
      </c>
      <c r="B20556" s="5" t="s">
        <v>144</v>
      </c>
    </row>
    <row r="20557" spans="1:2" x14ac:dyDescent="0.3">
      <c r="A20557" s="3">
        <v>1144681</v>
      </c>
      <c r="B20557" s="5" t="s">
        <v>284</v>
      </c>
    </row>
    <row r="20558" spans="1:2" x14ac:dyDescent="0.3">
      <c r="A20558" s="3">
        <v>1144681</v>
      </c>
      <c r="B20558" s="5" t="s">
        <v>956</v>
      </c>
    </row>
    <row r="20559" spans="1:2" x14ac:dyDescent="0.3">
      <c r="A20559" s="3">
        <v>1144681</v>
      </c>
      <c r="B20559" s="5" t="s">
        <v>263</v>
      </c>
    </row>
    <row r="20560" spans="1:2" x14ac:dyDescent="0.3">
      <c r="A20560" s="3">
        <v>1144681</v>
      </c>
      <c r="B20560" s="5" t="s">
        <v>750</v>
      </c>
    </row>
    <row r="20561" spans="1:2" x14ac:dyDescent="0.3">
      <c r="A20561" s="3">
        <v>1187417</v>
      </c>
      <c r="B20561" s="5" t="s">
        <v>432</v>
      </c>
    </row>
    <row r="20562" spans="1:2" x14ac:dyDescent="0.3">
      <c r="A20562" s="3">
        <v>1187417</v>
      </c>
      <c r="B20562" s="5" t="s">
        <v>284</v>
      </c>
    </row>
    <row r="20563" spans="1:2" x14ac:dyDescent="0.3">
      <c r="A20563" s="3">
        <v>1187417</v>
      </c>
      <c r="B20563" s="5" t="s">
        <v>2805</v>
      </c>
    </row>
    <row r="20564" spans="1:2" x14ac:dyDescent="0.3">
      <c r="A20564" s="3">
        <v>1187417</v>
      </c>
      <c r="B20564" s="5" t="s">
        <v>10</v>
      </c>
    </row>
    <row r="20565" spans="1:2" x14ac:dyDescent="0.3">
      <c r="A20565" s="3">
        <v>1183699</v>
      </c>
      <c r="B20565" s="5" t="s">
        <v>74</v>
      </c>
    </row>
    <row r="20566" spans="1:2" x14ac:dyDescent="0.3">
      <c r="A20566" s="3">
        <v>1183699</v>
      </c>
      <c r="B20566" s="5" t="s">
        <v>10</v>
      </c>
    </row>
    <row r="20567" spans="1:2" x14ac:dyDescent="0.3">
      <c r="A20567" s="3">
        <v>1156212</v>
      </c>
      <c r="B20567" s="5" t="s">
        <v>84</v>
      </c>
    </row>
    <row r="20568" spans="1:2" x14ac:dyDescent="0.3">
      <c r="A20568" s="3">
        <v>977326</v>
      </c>
      <c r="B20568" s="5" t="s">
        <v>416</v>
      </c>
    </row>
    <row r="20569" spans="1:2" x14ac:dyDescent="0.3">
      <c r="A20569" s="3">
        <v>977326</v>
      </c>
      <c r="B20569" s="5" t="s">
        <v>10</v>
      </c>
    </row>
    <row r="20570" spans="1:2" x14ac:dyDescent="0.3">
      <c r="A20570" s="3">
        <v>1301994</v>
      </c>
      <c r="B20570" s="5" t="s">
        <v>3926</v>
      </c>
    </row>
    <row r="20571" spans="1:2" x14ac:dyDescent="0.3">
      <c r="A20571" s="3">
        <v>1282138</v>
      </c>
      <c r="B20571" s="5" t="s">
        <v>2138</v>
      </c>
    </row>
    <row r="20572" spans="1:2" x14ac:dyDescent="0.3">
      <c r="A20572" s="3">
        <v>1112637</v>
      </c>
      <c r="B20572" s="5" t="s">
        <v>540</v>
      </c>
    </row>
    <row r="20573" spans="1:2" x14ac:dyDescent="0.3">
      <c r="A20573" s="3">
        <v>1019404</v>
      </c>
      <c r="B20573" s="5" t="s">
        <v>1265</v>
      </c>
    </row>
    <row r="20574" spans="1:2" x14ac:dyDescent="0.3">
      <c r="A20574" s="3">
        <v>1019404</v>
      </c>
      <c r="B20574" s="5" t="s">
        <v>416</v>
      </c>
    </row>
    <row r="20575" spans="1:2" x14ac:dyDescent="0.3">
      <c r="A20575" s="3">
        <v>1019404</v>
      </c>
      <c r="B20575" s="5" t="s">
        <v>10</v>
      </c>
    </row>
    <row r="20576" spans="1:2" x14ac:dyDescent="0.3">
      <c r="A20576" s="3">
        <v>1232289</v>
      </c>
      <c r="B20576" s="5" t="s">
        <v>1845</v>
      </c>
    </row>
    <row r="20577" spans="1:2" x14ac:dyDescent="0.3">
      <c r="A20577" s="3">
        <v>1240475</v>
      </c>
      <c r="B20577" s="5" t="s">
        <v>411</v>
      </c>
    </row>
    <row r="20578" spans="1:2" x14ac:dyDescent="0.3">
      <c r="A20578" s="3">
        <v>1274686</v>
      </c>
      <c r="B20578" s="5" t="s">
        <v>1036</v>
      </c>
    </row>
    <row r="20579" spans="1:2" x14ac:dyDescent="0.3">
      <c r="A20579" s="3">
        <v>1274686</v>
      </c>
      <c r="B20579" s="5" t="s">
        <v>3743</v>
      </c>
    </row>
    <row r="20580" spans="1:2" x14ac:dyDescent="0.3">
      <c r="A20580" s="3">
        <v>1274686</v>
      </c>
      <c r="B20580" s="5" t="s">
        <v>74</v>
      </c>
    </row>
    <row r="20581" spans="1:2" x14ac:dyDescent="0.3">
      <c r="A20581" s="3">
        <v>1274686</v>
      </c>
      <c r="B20581" s="5" t="s">
        <v>1198</v>
      </c>
    </row>
    <row r="20582" spans="1:2" x14ac:dyDescent="0.3">
      <c r="A20582" s="3">
        <v>1108354</v>
      </c>
      <c r="B20582" s="5" t="s">
        <v>108</v>
      </c>
    </row>
    <row r="20583" spans="1:2" x14ac:dyDescent="0.3">
      <c r="A20583" s="3">
        <v>1307178</v>
      </c>
      <c r="B20583" s="5" t="s">
        <v>1845</v>
      </c>
    </row>
    <row r="20584" spans="1:2" x14ac:dyDescent="0.3">
      <c r="A20584" s="3">
        <v>1287850</v>
      </c>
      <c r="B20584" s="5" t="s">
        <v>10</v>
      </c>
    </row>
    <row r="20585" spans="1:2" x14ac:dyDescent="0.3">
      <c r="A20585" s="3">
        <v>1227624</v>
      </c>
      <c r="B20585" s="5" t="s">
        <v>74</v>
      </c>
    </row>
    <row r="20586" spans="1:2" x14ac:dyDescent="0.3">
      <c r="A20586" s="3">
        <v>1285660</v>
      </c>
      <c r="B20586" s="5" t="s">
        <v>877</v>
      </c>
    </row>
    <row r="20587" spans="1:2" x14ac:dyDescent="0.3">
      <c r="A20587" s="3">
        <v>1285660</v>
      </c>
      <c r="B20587" s="5" t="s">
        <v>880</v>
      </c>
    </row>
    <row r="20588" spans="1:2" x14ac:dyDescent="0.3">
      <c r="A20588" s="3">
        <v>1337395</v>
      </c>
      <c r="B20588" s="5" t="s">
        <v>3926</v>
      </c>
    </row>
    <row r="20589" spans="1:2" x14ac:dyDescent="0.3">
      <c r="A20589" s="3">
        <v>1280461</v>
      </c>
      <c r="B20589" s="5" t="s">
        <v>3926</v>
      </c>
    </row>
    <row r="20590" spans="1:2" x14ac:dyDescent="0.3">
      <c r="A20590" s="3">
        <v>1405170</v>
      </c>
      <c r="B20590" s="5" t="s">
        <v>14976</v>
      </c>
    </row>
    <row r="20591" spans="1:2" x14ac:dyDescent="0.3">
      <c r="A20591" s="3">
        <v>1362961</v>
      </c>
      <c r="B20591" s="5" t="s">
        <v>1845</v>
      </c>
    </row>
    <row r="20592" spans="1:2" x14ac:dyDescent="0.3">
      <c r="A20592" s="3">
        <v>1019317</v>
      </c>
      <c r="B20592" s="5" t="s">
        <v>750</v>
      </c>
    </row>
    <row r="20593" spans="1:2" x14ac:dyDescent="0.3">
      <c r="A20593" s="3">
        <v>1000862</v>
      </c>
      <c r="B20593" s="5" t="s">
        <v>1540</v>
      </c>
    </row>
    <row r="20594" spans="1:2" x14ac:dyDescent="0.3">
      <c r="A20594" s="3">
        <v>1000862</v>
      </c>
      <c r="B20594" s="5" t="s">
        <v>108</v>
      </c>
    </row>
    <row r="20595" spans="1:2" x14ac:dyDescent="0.3">
      <c r="A20595" s="3">
        <v>1030588</v>
      </c>
      <c r="B20595" s="5" t="s">
        <v>108</v>
      </c>
    </row>
    <row r="20596" spans="1:2" x14ac:dyDescent="0.3">
      <c r="A20596" s="3">
        <v>1030588</v>
      </c>
      <c r="B20596" s="5" t="s">
        <v>144</v>
      </c>
    </row>
    <row r="20597" spans="1:2" x14ac:dyDescent="0.3">
      <c r="A20597" s="3">
        <v>988512</v>
      </c>
      <c r="B20597" s="5" t="s">
        <v>10</v>
      </c>
    </row>
    <row r="20598" spans="1:2" x14ac:dyDescent="0.3">
      <c r="A20598" s="3">
        <v>1236671</v>
      </c>
      <c r="B20598" s="5" t="s">
        <v>595</v>
      </c>
    </row>
    <row r="20599" spans="1:2" x14ac:dyDescent="0.3">
      <c r="A20599" s="3">
        <v>1264966</v>
      </c>
      <c r="B20599" s="5" t="s">
        <v>10</v>
      </c>
    </row>
    <row r="20600" spans="1:2" x14ac:dyDescent="0.3">
      <c r="A20600" s="3">
        <v>1216452</v>
      </c>
      <c r="B20600" s="5" t="s">
        <v>108</v>
      </c>
    </row>
    <row r="20601" spans="1:2" x14ac:dyDescent="0.3">
      <c r="A20601" s="3">
        <v>1214074</v>
      </c>
      <c r="B20601" s="5" t="s">
        <v>284</v>
      </c>
    </row>
    <row r="20602" spans="1:2" x14ac:dyDescent="0.3">
      <c r="A20602" s="3">
        <v>1266321</v>
      </c>
      <c r="B20602" s="5" t="s">
        <v>10</v>
      </c>
    </row>
    <row r="20603" spans="1:2" x14ac:dyDescent="0.3">
      <c r="A20603" s="3">
        <v>1272228</v>
      </c>
      <c r="B20603" s="5" t="s">
        <v>1845</v>
      </c>
    </row>
    <row r="20604" spans="1:2" x14ac:dyDescent="0.3">
      <c r="A20604" s="3">
        <v>1218193</v>
      </c>
      <c r="B20604" s="5" t="s">
        <v>51</v>
      </c>
    </row>
    <row r="20605" spans="1:2" x14ac:dyDescent="0.3">
      <c r="A20605" s="3">
        <v>1218193</v>
      </c>
      <c r="B20605" s="5" t="s">
        <v>540</v>
      </c>
    </row>
    <row r="20606" spans="1:2" x14ac:dyDescent="0.3">
      <c r="A20606" s="3">
        <v>1312867</v>
      </c>
      <c r="B20606" s="5" t="s">
        <v>3926</v>
      </c>
    </row>
    <row r="20607" spans="1:2" x14ac:dyDescent="0.3">
      <c r="A20607" s="3">
        <v>1211307</v>
      </c>
      <c r="B20607" s="5" t="s">
        <v>74</v>
      </c>
    </row>
    <row r="20608" spans="1:2" x14ac:dyDescent="0.3">
      <c r="A20608" s="3">
        <v>1148817</v>
      </c>
      <c r="B20608" s="5" t="s">
        <v>3367</v>
      </c>
    </row>
    <row r="20609" spans="1:2" x14ac:dyDescent="0.3">
      <c r="A20609" s="3">
        <v>1299537</v>
      </c>
      <c r="B20609" s="5" t="s">
        <v>411</v>
      </c>
    </row>
    <row r="20610" spans="1:2" x14ac:dyDescent="0.3">
      <c r="A20610" s="3">
        <v>1191610</v>
      </c>
      <c r="B20610" s="5" t="s">
        <v>1036</v>
      </c>
    </row>
    <row r="20611" spans="1:2" x14ac:dyDescent="0.3">
      <c r="A20611" s="3">
        <v>1192846</v>
      </c>
      <c r="B20611" s="5" t="s">
        <v>74</v>
      </c>
    </row>
    <row r="20612" spans="1:2" x14ac:dyDescent="0.3">
      <c r="A20612" s="3">
        <v>1192846</v>
      </c>
      <c r="B20612" s="5" t="s">
        <v>10</v>
      </c>
    </row>
    <row r="20613" spans="1:2" x14ac:dyDescent="0.3">
      <c r="A20613" s="3">
        <v>1115009</v>
      </c>
      <c r="B20613" s="5" t="s">
        <v>10</v>
      </c>
    </row>
    <row r="20614" spans="1:2" x14ac:dyDescent="0.3">
      <c r="A20614" s="3">
        <v>1039773</v>
      </c>
      <c r="B20614" s="5" t="s">
        <v>10</v>
      </c>
    </row>
    <row r="20615" spans="1:2" x14ac:dyDescent="0.3">
      <c r="A20615" s="3">
        <v>1226841</v>
      </c>
      <c r="B20615" s="5" t="s">
        <v>416</v>
      </c>
    </row>
    <row r="20616" spans="1:2" x14ac:dyDescent="0.3">
      <c r="A20616" s="3">
        <v>1226841</v>
      </c>
      <c r="B20616" s="5" t="s">
        <v>10</v>
      </c>
    </row>
    <row r="20617" spans="1:2" x14ac:dyDescent="0.3">
      <c r="A20617" s="3">
        <v>980599</v>
      </c>
      <c r="B20617" s="5" t="s">
        <v>595</v>
      </c>
    </row>
    <row r="20618" spans="1:2" x14ac:dyDescent="0.3">
      <c r="A20618" s="3">
        <v>1376704</v>
      </c>
      <c r="B20618" s="5" t="s">
        <v>416</v>
      </c>
    </row>
    <row r="20619" spans="1:2" x14ac:dyDescent="0.3">
      <c r="A20619" s="3">
        <v>973912</v>
      </c>
      <c r="B20619" s="5" t="s">
        <v>108</v>
      </c>
    </row>
    <row r="20620" spans="1:2" x14ac:dyDescent="0.3">
      <c r="A20620" s="3">
        <v>1354959</v>
      </c>
      <c r="B20620" s="5" t="s">
        <v>94</v>
      </c>
    </row>
    <row r="20621" spans="1:2" x14ac:dyDescent="0.3">
      <c r="A20621" s="3">
        <v>1032472</v>
      </c>
      <c r="B20621" s="5" t="s">
        <v>3578</v>
      </c>
    </row>
    <row r="20622" spans="1:2" x14ac:dyDescent="0.3">
      <c r="A20622" s="3">
        <v>1032472</v>
      </c>
      <c r="B20622" s="5" t="s">
        <v>416</v>
      </c>
    </row>
    <row r="20623" spans="1:2" x14ac:dyDescent="0.3">
      <c r="A20623" s="3">
        <v>1265517</v>
      </c>
      <c r="B20623" s="5" t="s">
        <v>1845</v>
      </c>
    </row>
    <row r="20624" spans="1:2" x14ac:dyDescent="0.3">
      <c r="A20624" s="3">
        <v>1247458</v>
      </c>
      <c r="B20624" s="5" t="s">
        <v>3743</v>
      </c>
    </row>
    <row r="20625" spans="1:2" x14ac:dyDescent="0.3">
      <c r="A20625" s="3">
        <v>1255030</v>
      </c>
      <c r="B20625" s="5" t="s">
        <v>416</v>
      </c>
    </row>
    <row r="20626" spans="1:2" x14ac:dyDescent="0.3">
      <c r="A20626" s="3">
        <v>979473</v>
      </c>
      <c r="B20626" s="5" t="s">
        <v>108</v>
      </c>
    </row>
    <row r="20627" spans="1:2" x14ac:dyDescent="0.3">
      <c r="A20627" s="3">
        <v>887180</v>
      </c>
      <c r="B20627" s="5" t="s">
        <v>432</v>
      </c>
    </row>
    <row r="20628" spans="1:2" x14ac:dyDescent="0.3">
      <c r="A20628" s="3">
        <v>1291143</v>
      </c>
      <c r="B20628" s="5" t="s">
        <v>10</v>
      </c>
    </row>
    <row r="20629" spans="1:2" x14ac:dyDescent="0.3">
      <c r="A20629" s="3">
        <v>1200978</v>
      </c>
      <c r="B20629" s="5" t="s">
        <v>51</v>
      </c>
    </row>
    <row r="20630" spans="1:2" x14ac:dyDescent="0.3">
      <c r="A20630" s="3">
        <v>1200978</v>
      </c>
      <c r="B20630" s="5" t="s">
        <v>74</v>
      </c>
    </row>
    <row r="20631" spans="1:2" x14ac:dyDescent="0.3">
      <c r="A20631" s="3">
        <v>999582</v>
      </c>
      <c r="B20631" s="5" t="s">
        <v>10</v>
      </c>
    </row>
    <row r="20632" spans="1:2" x14ac:dyDescent="0.3">
      <c r="A20632" s="3">
        <v>1217379</v>
      </c>
      <c r="B20632" s="5" t="s">
        <v>1845</v>
      </c>
    </row>
    <row r="20633" spans="1:2" x14ac:dyDescent="0.3">
      <c r="A20633" s="3">
        <v>869597</v>
      </c>
      <c r="B20633" s="5" t="s">
        <v>10</v>
      </c>
    </row>
    <row r="20634" spans="1:2" x14ac:dyDescent="0.3">
      <c r="A20634" s="3">
        <v>1312215</v>
      </c>
      <c r="B20634" s="5" t="s">
        <v>51</v>
      </c>
    </row>
    <row r="20635" spans="1:2" x14ac:dyDescent="0.3">
      <c r="A20635" s="3">
        <v>744409</v>
      </c>
      <c r="B20635" s="5" t="s">
        <v>284</v>
      </c>
    </row>
    <row r="20636" spans="1:2" x14ac:dyDescent="0.3">
      <c r="A20636" s="3">
        <v>744409</v>
      </c>
      <c r="B20636" s="5" t="s">
        <v>1036</v>
      </c>
    </row>
    <row r="20637" spans="1:2" x14ac:dyDescent="0.3">
      <c r="A20637" s="3">
        <v>744409</v>
      </c>
      <c r="B20637" s="5" t="s">
        <v>74</v>
      </c>
    </row>
    <row r="20638" spans="1:2" x14ac:dyDescent="0.3">
      <c r="A20638" s="3">
        <v>744409</v>
      </c>
      <c r="B20638" s="5" t="s">
        <v>1198</v>
      </c>
    </row>
    <row r="20639" spans="1:2" x14ac:dyDescent="0.3">
      <c r="A20639" s="3">
        <v>1181068</v>
      </c>
      <c r="B20639" s="5" t="s">
        <v>3367</v>
      </c>
    </row>
    <row r="20640" spans="1:2" x14ac:dyDescent="0.3">
      <c r="A20640" s="3">
        <v>1219522</v>
      </c>
      <c r="B20640" s="5" t="s">
        <v>18401</v>
      </c>
    </row>
    <row r="20641" spans="1:2" x14ac:dyDescent="0.3">
      <c r="A20641" s="3">
        <v>1149791</v>
      </c>
      <c r="B20641" s="5" t="s">
        <v>595</v>
      </c>
    </row>
    <row r="20642" spans="1:2" x14ac:dyDescent="0.3">
      <c r="A20642" s="3">
        <v>1268749</v>
      </c>
      <c r="B20642" s="5" t="s">
        <v>3367</v>
      </c>
    </row>
    <row r="20643" spans="1:2" x14ac:dyDescent="0.3">
      <c r="A20643" s="3">
        <v>1001028</v>
      </c>
      <c r="B20643" s="5" t="s">
        <v>1540</v>
      </c>
    </row>
    <row r="20644" spans="1:2" x14ac:dyDescent="0.3">
      <c r="A20644" s="3">
        <v>1001028</v>
      </c>
      <c r="B20644" s="5" t="s">
        <v>108</v>
      </c>
    </row>
    <row r="20645" spans="1:2" x14ac:dyDescent="0.3">
      <c r="A20645" s="3">
        <v>1281933</v>
      </c>
      <c r="B20645" s="5" t="s">
        <v>2138</v>
      </c>
    </row>
    <row r="20646" spans="1:2" x14ac:dyDescent="0.3">
      <c r="A20646" s="3">
        <v>1105545</v>
      </c>
      <c r="B20646" s="5" t="s">
        <v>10</v>
      </c>
    </row>
    <row r="20647" spans="1:2" x14ac:dyDescent="0.3">
      <c r="A20647" s="3">
        <v>1317572</v>
      </c>
      <c r="B20647" s="5" t="s">
        <v>51</v>
      </c>
    </row>
    <row r="20648" spans="1:2" x14ac:dyDescent="0.3">
      <c r="A20648" s="3">
        <v>1288575</v>
      </c>
      <c r="B20648" s="5" t="s">
        <v>3367</v>
      </c>
    </row>
    <row r="20649" spans="1:2" x14ac:dyDescent="0.3">
      <c r="A20649" s="3">
        <v>1143128</v>
      </c>
      <c r="B20649" s="5" t="s">
        <v>10</v>
      </c>
    </row>
    <row r="20650" spans="1:2" x14ac:dyDescent="0.3">
      <c r="A20650" s="3">
        <v>1214506</v>
      </c>
      <c r="B20650" s="5" t="s">
        <v>10</v>
      </c>
    </row>
    <row r="20651" spans="1:2" x14ac:dyDescent="0.3">
      <c r="A20651" s="3">
        <v>974663</v>
      </c>
      <c r="B20651" s="5" t="s">
        <v>367</v>
      </c>
    </row>
    <row r="20652" spans="1:2" x14ac:dyDescent="0.3">
      <c r="A20652" s="3">
        <v>974663</v>
      </c>
      <c r="B20652" s="5" t="s">
        <v>108</v>
      </c>
    </row>
    <row r="20653" spans="1:2" x14ac:dyDescent="0.3">
      <c r="A20653" s="3">
        <v>974663</v>
      </c>
      <c r="B20653" s="5" t="s">
        <v>51</v>
      </c>
    </row>
    <row r="20654" spans="1:2" x14ac:dyDescent="0.3">
      <c r="A20654" s="3">
        <v>1005681</v>
      </c>
      <c r="B20654" s="5" t="s">
        <v>51</v>
      </c>
    </row>
    <row r="20655" spans="1:2" x14ac:dyDescent="0.3">
      <c r="A20655" s="3">
        <v>1029244</v>
      </c>
      <c r="B20655" s="5" t="s">
        <v>1144</v>
      </c>
    </row>
    <row r="20656" spans="1:2" x14ac:dyDescent="0.3">
      <c r="A20656" s="3">
        <v>1024592</v>
      </c>
      <c r="B20656" s="5" t="s">
        <v>10</v>
      </c>
    </row>
    <row r="20657" spans="1:2" x14ac:dyDescent="0.3">
      <c r="A20657" s="3">
        <v>1062421</v>
      </c>
      <c r="B20657" s="5" t="s">
        <v>10</v>
      </c>
    </row>
    <row r="20658" spans="1:2" x14ac:dyDescent="0.3">
      <c r="A20658" s="3">
        <v>1123282</v>
      </c>
      <c r="B20658" s="5" t="s">
        <v>10</v>
      </c>
    </row>
    <row r="20659" spans="1:2" x14ac:dyDescent="0.3">
      <c r="A20659" s="3">
        <v>1241750</v>
      </c>
      <c r="B20659" s="5" t="s">
        <v>3926</v>
      </c>
    </row>
    <row r="20660" spans="1:2" x14ac:dyDescent="0.3">
      <c r="A20660" s="3">
        <v>1130276</v>
      </c>
      <c r="B20660" s="5" t="s">
        <v>10</v>
      </c>
    </row>
    <row r="20661" spans="1:2" x14ac:dyDescent="0.3">
      <c r="A20661" s="3">
        <v>1062323</v>
      </c>
      <c r="B20661" s="5" t="s">
        <v>51</v>
      </c>
    </row>
    <row r="20662" spans="1:2" x14ac:dyDescent="0.3">
      <c r="A20662" s="3">
        <v>1333048</v>
      </c>
      <c r="B20662" s="5" t="s">
        <v>10</v>
      </c>
    </row>
    <row r="20663" spans="1:2" x14ac:dyDescent="0.3">
      <c r="A20663" s="3">
        <v>1069187</v>
      </c>
      <c r="B20663" s="5" t="s">
        <v>416</v>
      </c>
    </row>
    <row r="20664" spans="1:2" x14ac:dyDescent="0.3">
      <c r="A20664" s="3">
        <v>1069187</v>
      </c>
      <c r="B20664" s="5" t="s">
        <v>540</v>
      </c>
    </row>
    <row r="20665" spans="1:2" x14ac:dyDescent="0.3">
      <c r="A20665" s="3">
        <v>1188258</v>
      </c>
      <c r="B20665" s="5" t="s">
        <v>144</v>
      </c>
    </row>
    <row r="20666" spans="1:2" x14ac:dyDescent="0.3">
      <c r="A20666" s="3">
        <v>1188258</v>
      </c>
      <c r="B20666" s="5" t="s">
        <v>1144</v>
      </c>
    </row>
    <row r="20667" spans="1:2" x14ac:dyDescent="0.3">
      <c r="A20667" s="3">
        <v>1063549</v>
      </c>
      <c r="B20667" s="5" t="s">
        <v>10</v>
      </c>
    </row>
    <row r="20668" spans="1:2" x14ac:dyDescent="0.3">
      <c r="A20668" s="3">
        <v>969926</v>
      </c>
      <c r="B20668" s="5" t="s">
        <v>2847</v>
      </c>
    </row>
    <row r="20669" spans="1:2" x14ac:dyDescent="0.3">
      <c r="A20669" s="3">
        <v>969926</v>
      </c>
      <c r="B20669" s="5" t="s">
        <v>416</v>
      </c>
    </row>
    <row r="20670" spans="1:2" x14ac:dyDescent="0.3">
      <c r="A20670" s="3">
        <v>969926</v>
      </c>
      <c r="B20670" s="5" t="s">
        <v>10</v>
      </c>
    </row>
    <row r="20671" spans="1:2" x14ac:dyDescent="0.3">
      <c r="A20671" s="3">
        <v>1255017</v>
      </c>
      <c r="B20671" s="5" t="s">
        <v>74</v>
      </c>
    </row>
    <row r="20672" spans="1:2" x14ac:dyDescent="0.3">
      <c r="A20672" s="3">
        <v>1127108</v>
      </c>
      <c r="B20672" s="5" t="s">
        <v>750</v>
      </c>
    </row>
    <row r="20673" spans="1:2" x14ac:dyDescent="0.3">
      <c r="A20673" s="3">
        <v>1363761</v>
      </c>
      <c r="B20673" s="5" t="s">
        <v>1845</v>
      </c>
    </row>
    <row r="20674" spans="1:2" x14ac:dyDescent="0.3">
      <c r="A20674" s="3">
        <v>1296778</v>
      </c>
      <c r="B20674" s="5" t="s">
        <v>144</v>
      </c>
    </row>
    <row r="20675" spans="1:2" x14ac:dyDescent="0.3">
      <c r="A20675" s="3">
        <v>1154154</v>
      </c>
      <c r="B20675" s="5" t="s">
        <v>94</v>
      </c>
    </row>
    <row r="20676" spans="1:2" x14ac:dyDescent="0.3">
      <c r="A20676" s="3">
        <v>977262</v>
      </c>
      <c r="B20676" s="5" t="s">
        <v>10</v>
      </c>
    </row>
    <row r="20677" spans="1:2" x14ac:dyDescent="0.3">
      <c r="A20677" s="3">
        <v>972433</v>
      </c>
      <c r="B20677" s="5" t="s">
        <v>108</v>
      </c>
    </row>
    <row r="20678" spans="1:2" x14ac:dyDescent="0.3">
      <c r="A20678" s="3">
        <v>972433</v>
      </c>
      <c r="B20678" s="5" t="s">
        <v>540</v>
      </c>
    </row>
    <row r="20679" spans="1:2" x14ac:dyDescent="0.3">
      <c r="A20679" s="3">
        <v>972433</v>
      </c>
      <c r="B20679" s="5" t="s">
        <v>416</v>
      </c>
    </row>
    <row r="20680" spans="1:2" x14ac:dyDescent="0.3">
      <c r="A20680" s="3">
        <v>972433</v>
      </c>
      <c r="B20680" s="5" t="s">
        <v>2847</v>
      </c>
    </row>
    <row r="20681" spans="1:2" x14ac:dyDescent="0.3">
      <c r="A20681" s="3">
        <v>1137245</v>
      </c>
      <c r="B20681" s="5" t="s">
        <v>108</v>
      </c>
    </row>
    <row r="20682" spans="1:2" x14ac:dyDescent="0.3">
      <c r="A20682" s="3">
        <v>1365712</v>
      </c>
      <c r="B20682" s="5" t="s">
        <v>10</v>
      </c>
    </row>
    <row r="20683" spans="1:2" x14ac:dyDescent="0.3">
      <c r="A20683" s="3">
        <v>1337397</v>
      </c>
      <c r="B20683" s="5" t="s">
        <v>3926</v>
      </c>
    </row>
    <row r="20684" spans="1:2" x14ac:dyDescent="0.3">
      <c r="A20684" s="3">
        <v>1217048</v>
      </c>
      <c r="B20684" s="5" t="s">
        <v>1845</v>
      </c>
    </row>
    <row r="20685" spans="1:2" x14ac:dyDescent="0.3">
      <c r="A20685" s="3">
        <v>1242384</v>
      </c>
      <c r="B20685" s="5" t="s">
        <v>10</v>
      </c>
    </row>
    <row r="20686" spans="1:2" x14ac:dyDescent="0.3">
      <c r="A20686" s="3">
        <v>1356890</v>
      </c>
      <c r="B20686" s="5" t="s">
        <v>144</v>
      </c>
    </row>
    <row r="20687" spans="1:2" x14ac:dyDescent="0.3">
      <c r="A20687" s="3">
        <v>1217345</v>
      </c>
      <c r="B20687" s="5" t="s">
        <v>94</v>
      </c>
    </row>
    <row r="20688" spans="1:2" x14ac:dyDescent="0.3">
      <c r="A20688" s="3">
        <v>1217345</v>
      </c>
      <c r="B20688" s="5" t="s">
        <v>10</v>
      </c>
    </row>
    <row r="20689" spans="1:2" x14ac:dyDescent="0.3">
      <c r="A20689" s="3">
        <v>1069945</v>
      </c>
      <c r="B20689" s="5" t="s">
        <v>595</v>
      </c>
    </row>
    <row r="20690" spans="1:2" x14ac:dyDescent="0.3">
      <c r="A20690" s="3">
        <v>1044741</v>
      </c>
      <c r="B20690" s="5" t="s">
        <v>108</v>
      </c>
    </row>
    <row r="20691" spans="1:2" x14ac:dyDescent="0.3">
      <c r="A20691" s="3">
        <v>843617</v>
      </c>
      <c r="B20691" s="5" t="s">
        <v>10</v>
      </c>
    </row>
    <row r="20692" spans="1:2" x14ac:dyDescent="0.3">
      <c r="A20692" s="3">
        <v>1301988</v>
      </c>
      <c r="B20692" s="5" t="s">
        <v>3926</v>
      </c>
    </row>
    <row r="20693" spans="1:2" x14ac:dyDescent="0.3">
      <c r="A20693" s="3">
        <v>1084066</v>
      </c>
      <c r="B20693" s="5" t="s">
        <v>7763</v>
      </c>
    </row>
    <row r="20694" spans="1:2" x14ac:dyDescent="0.3">
      <c r="A20694" s="3">
        <v>1084066</v>
      </c>
      <c r="B20694" s="5" t="s">
        <v>1567</v>
      </c>
    </row>
    <row r="20695" spans="1:2" x14ac:dyDescent="0.3">
      <c r="A20695" s="3">
        <v>1084066</v>
      </c>
      <c r="B20695" s="5" t="s">
        <v>416</v>
      </c>
    </row>
    <row r="20696" spans="1:2" x14ac:dyDescent="0.3">
      <c r="A20696" s="3">
        <v>1084066</v>
      </c>
      <c r="B20696" s="5" t="s">
        <v>10</v>
      </c>
    </row>
    <row r="20697" spans="1:2" x14ac:dyDescent="0.3">
      <c r="A20697" s="3">
        <v>1042650</v>
      </c>
      <c r="B20697" s="5" t="s">
        <v>10</v>
      </c>
    </row>
    <row r="20698" spans="1:2" x14ac:dyDescent="0.3">
      <c r="A20698" s="3">
        <v>1251636</v>
      </c>
      <c r="B20698" s="5" t="s">
        <v>10</v>
      </c>
    </row>
    <row r="20699" spans="1:2" x14ac:dyDescent="0.3">
      <c r="A20699" s="3">
        <v>804406</v>
      </c>
      <c r="B20699" s="5" t="s">
        <v>10</v>
      </c>
    </row>
    <row r="20700" spans="1:2" x14ac:dyDescent="0.3">
      <c r="A20700" s="3">
        <v>1382511</v>
      </c>
      <c r="B20700" s="5" t="s">
        <v>1109</v>
      </c>
    </row>
    <row r="20701" spans="1:2" x14ac:dyDescent="0.3">
      <c r="A20701" s="3">
        <v>1164488</v>
      </c>
      <c r="B20701" s="5" t="s">
        <v>3926</v>
      </c>
    </row>
    <row r="20702" spans="1:2" x14ac:dyDescent="0.3">
      <c r="A20702" s="3">
        <v>1319933</v>
      </c>
      <c r="B20702" s="5" t="s">
        <v>1845</v>
      </c>
    </row>
    <row r="20703" spans="1:2" x14ac:dyDescent="0.3">
      <c r="A20703" s="3">
        <v>1340168</v>
      </c>
      <c r="B20703" s="5" t="s">
        <v>432</v>
      </c>
    </row>
    <row r="20704" spans="1:2" x14ac:dyDescent="0.3">
      <c r="A20704" s="3">
        <v>1340168</v>
      </c>
      <c r="B20704" s="5" t="s">
        <v>10</v>
      </c>
    </row>
    <row r="20705" spans="1:2" x14ac:dyDescent="0.3">
      <c r="A20705" s="3">
        <v>1364638</v>
      </c>
      <c r="B20705" s="5" t="s">
        <v>10</v>
      </c>
    </row>
    <row r="20706" spans="1:2" x14ac:dyDescent="0.3">
      <c r="A20706" s="3">
        <v>1249423</v>
      </c>
      <c r="B20706" s="5" t="s">
        <v>411</v>
      </c>
    </row>
    <row r="20707" spans="1:2" x14ac:dyDescent="0.3">
      <c r="A20707" s="3">
        <v>1380553</v>
      </c>
      <c r="B20707" s="5" t="s">
        <v>3926</v>
      </c>
    </row>
    <row r="20708" spans="1:2" x14ac:dyDescent="0.3">
      <c r="A20708" s="3">
        <v>716309</v>
      </c>
      <c r="B20708" s="5" t="s">
        <v>416</v>
      </c>
    </row>
    <row r="20709" spans="1:2" x14ac:dyDescent="0.3">
      <c r="A20709" s="3">
        <v>1436442</v>
      </c>
      <c r="B20709" s="5" t="s">
        <v>10</v>
      </c>
    </row>
    <row r="20710" spans="1:2" x14ac:dyDescent="0.3">
      <c r="A20710" s="3">
        <v>1115395</v>
      </c>
      <c r="B20710" s="5" t="s">
        <v>2138</v>
      </c>
    </row>
    <row r="20711" spans="1:2" x14ac:dyDescent="0.3">
      <c r="A20711" s="3">
        <v>1326963</v>
      </c>
      <c r="B20711" s="5" t="s">
        <v>284</v>
      </c>
    </row>
    <row r="20712" spans="1:2" x14ac:dyDescent="0.3">
      <c r="A20712" s="3">
        <v>1011516</v>
      </c>
      <c r="B20712" s="5" t="s">
        <v>10</v>
      </c>
    </row>
    <row r="20713" spans="1:2" x14ac:dyDescent="0.3">
      <c r="A20713" s="3">
        <v>1234783</v>
      </c>
      <c r="B20713" s="5" t="s">
        <v>1036</v>
      </c>
    </row>
    <row r="20714" spans="1:2" x14ac:dyDescent="0.3">
      <c r="A20714" s="3">
        <v>1266990</v>
      </c>
      <c r="B20714" s="5" t="s">
        <v>3926</v>
      </c>
    </row>
    <row r="20715" spans="1:2" x14ac:dyDescent="0.3">
      <c r="A20715" s="3">
        <v>1093966</v>
      </c>
      <c r="B20715" s="5" t="s">
        <v>595</v>
      </c>
    </row>
    <row r="20716" spans="1:2" x14ac:dyDescent="0.3">
      <c r="A20716" s="3">
        <v>1088096</v>
      </c>
      <c r="B20716" s="5" t="s">
        <v>10</v>
      </c>
    </row>
    <row r="20717" spans="1:2" x14ac:dyDescent="0.3">
      <c r="A20717" s="3">
        <v>1152368</v>
      </c>
      <c r="B20717" s="5" t="s">
        <v>877</v>
      </c>
    </row>
    <row r="20718" spans="1:2" x14ac:dyDescent="0.3">
      <c r="A20718" s="3">
        <v>1395139</v>
      </c>
      <c r="B20718" s="5" t="s">
        <v>1845</v>
      </c>
    </row>
    <row r="20719" spans="1:2" x14ac:dyDescent="0.3">
      <c r="A20719" s="3">
        <v>1083300</v>
      </c>
      <c r="B20719" s="5" t="s">
        <v>108</v>
      </c>
    </row>
    <row r="20720" spans="1:2" x14ac:dyDescent="0.3">
      <c r="A20720" s="3">
        <v>1354845</v>
      </c>
      <c r="B20720" s="5" t="s">
        <v>411</v>
      </c>
    </row>
    <row r="20721" spans="1:2" x14ac:dyDescent="0.3">
      <c r="A20721" s="3">
        <v>1201210</v>
      </c>
      <c r="B20721" s="5" t="s">
        <v>144</v>
      </c>
    </row>
    <row r="20722" spans="1:2" x14ac:dyDescent="0.3">
      <c r="A20722" s="3">
        <v>1026880</v>
      </c>
      <c r="B20722" s="5" t="s">
        <v>432</v>
      </c>
    </row>
    <row r="20723" spans="1:2" x14ac:dyDescent="0.3">
      <c r="A20723" s="3">
        <v>1026880</v>
      </c>
      <c r="B20723" s="5" t="s">
        <v>2138</v>
      </c>
    </row>
    <row r="20724" spans="1:2" x14ac:dyDescent="0.3">
      <c r="A20724" s="3">
        <v>1173019</v>
      </c>
      <c r="B20724" s="5" t="s">
        <v>416</v>
      </c>
    </row>
    <row r="20725" spans="1:2" x14ac:dyDescent="0.3">
      <c r="A20725" s="3">
        <v>936622</v>
      </c>
      <c r="B20725" s="5" t="s">
        <v>595</v>
      </c>
    </row>
    <row r="20726" spans="1:2" x14ac:dyDescent="0.3">
      <c r="A20726" s="3">
        <v>1129508</v>
      </c>
      <c r="B20726" s="5" t="s">
        <v>10</v>
      </c>
    </row>
    <row r="20727" spans="1:2" x14ac:dyDescent="0.3">
      <c r="A20727" s="3">
        <v>1058617</v>
      </c>
      <c r="B20727" s="5" t="s">
        <v>10</v>
      </c>
    </row>
    <row r="20728" spans="1:2" x14ac:dyDescent="0.3">
      <c r="A20728" s="3">
        <v>1209423</v>
      </c>
      <c r="B20728" s="5" t="s">
        <v>10311</v>
      </c>
    </row>
    <row r="20729" spans="1:2" x14ac:dyDescent="0.3">
      <c r="A20729" s="3">
        <v>1209423</v>
      </c>
      <c r="B20729" s="5" t="s">
        <v>51</v>
      </c>
    </row>
    <row r="20730" spans="1:2" x14ac:dyDescent="0.3">
      <c r="A20730" s="3">
        <v>1223584</v>
      </c>
      <c r="B20730" s="5" t="s">
        <v>880</v>
      </c>
    </row>
    <row r="20731" spans="1:2" x14ac:dyDescent="0.3">
      <c r="A20731" s="3">
        <v>976584</v>
      </c>
      <c r="B20731" s="5" t="s">
        <v>10</v>
      </c>
    </row>
    <row r="20732" spans="1:2" x14ac:dyDescent="0.3">
      <c r="A20732" s="3">
        <v>628922</v>
      </c>
      <c r="B20732" s="5" t="s">
        <v>416</v>
      </c>
    </row>
    <row r="20733" spans="1:2" x14ac:dyDescent="0.3">
      <c r="A20733" s="3">
        <v>628922</v>
      </c>
      <c r="B20733" s="5" t="s">
        <v>10</v>
      </c>
    </row>
    <row r="20734" spans="1:2" x14ac:dyDescent="0.3">
      <c r="A20734" s="3">
        <v>1291436</v>
      </c>
      <c r="B20734" s="5" t="s">
        <v>3926</v>
      </c>
    </row>
    <row r="20735" spans="1:2" x14ac:dyDescent="0.3">
      <c r="A20735" s="3">
        <v>1372795</v>
      </c>
      <c r="B20735" s="5" t="s">
        <v>10</v>
      </c>
    </row>
    <row r="20736" spans="1:2" x14ac:dyDescent="0.3">
      <c r="A20736" s="3">
        <v>1371540</v>
      </c>
      <c r="B20736" s="5" t="s">
        <v>1523</v>
      </c>
    </row>
    <row r="20737" spans="1:2" x14ac:dyDescent="0.3">
      <c r="A20737" s="3">
        <v>1183761</v>
      </c>
      <c r="B20737" s="5" t="s">
        <v>540</v>
      </c>
    </row>
    <row r="20738" spans="1:2" x14ac:dyDescent="0.3">
      <c r="A20738" s="3">
        <v>1391524</v>
      </c>
      <c r="B20738" s="5" t="s">
        <v>74</v>
      </c>
    </row>
    <row r="20739" spans="1:2" x14ac:dyDescent="0.3">
      <c r="A20739" s="3">
        <v>975056</v>
      </c>
      <c r="B20739" s="5" t="s">
        <v>540</v>
      </c>
    </row>
    <row r="20740" spans="1:2" x14ac:dyDescent="0.3">
      <c r="A20740" s="3">
        <v>975056</v>
      </c>
      <c r="B20740" s="5" t="s">
        <v>10</v>
      </c>
    </row>
    <row r="20741" spans="1:2" x14ac:dyDescent="0.3">
      <c r="A20741" s="3">
        <v>982202</v>
      </c>
      <c r="B20741" s="5" t="s">
        <v>2886</v>
      </c>
    </row>
    <row r="20742" spans="1:2" x14ac:dyDescent="0.3">
      <c r="A20742" s="3">
        <v>982202</v>
      </c>
      <c r="B20742" s="5" t="s">
        <v>284</v>
      </c>
    </row>
    <row r="20743" spans="1:2" x14ac:dyDescent="0.3">
      <c r="A20743" s="3">
        <v>982202</v>
      </c>
      <c r="B20743" s="5" t="s">
        <v>584</v>
      </c>
    </row>
    <row r="20744" spans="1:2" x14ac:dyDescent="0.3">
      <c r="A20744" s="3">
        <v>995746</v>
      </c>
      <c r="B20744" s="5" t="s">
        <v>1540</v>
      </c>
    </row>
    <row r="20745" spans="1:2" x14ac:dyDescent="0.3">
      <c r="A20745" s="3">
        <v>995746</v>
      </c>
      <c r="B20745" s="5" t="s">
        <v>108</v>
      </c>
    </row>
    <row r="20746" spans="1:2" x14ac:dyDescent="0.3">
      <c r="A20746" s="3">
        <v>1213997</v>
      </c>
      <c r="B20746" s="5" t="s">
        <v>10</v>
      </c>
    </row>
    <row r="20747" spans="1:2" x14ac:dyDescent="0.3">
      <c r="A20747" s="3">
        <v>1037051</v>
      </c>
      <c r="B20747" s="5" t="s">
        <v>540</v>
      </c>
    </row>
    <row r="20748" spans="1:2" x14ac:dyDescent="0.3">
      <c r="A20748" s="3">
        <v>1279752</v>
      </c>
      <c r="B20748" s="5" t="s">
        <v>144</v>
      </c>
    </row>
    <row r="20749" spans="1:2" x14ac:dyDescent="0.3">
      <c r="A20749" s="3">
        <v>1151506</v>
      </c>
      <c r="B20749" s="5" t="s">
        <v>51</v>
      </c>
    </row>
    <row r="20750" spans="1:2" x14ac:dyDescent="0.3">
      <c r="A20750" s="3">
        <v>968441</v>
      </c>
      <c r="B20750" s="5" t="s">
        <v>10</v>
      </c>
    </row>
    <row r="20751" spans="1:2" x14ac:dyDescent="0.3">
      <c r="A20751" s="3">
        <v>950075</v>
      </c>
      <c r="B20751" s="5" t="s">
        <v>595</v>
      </c>
    </row>
    <row r="20752" spans="1:2" x14ac:dyDescent="0.3">
      <c r="A20752" s="3">
        <v>1115749</v>
      </c>
      <c r="B20752" s="5" t="s">
        <v>540</v>
      </c>
    </row>
    <row r="20753" spans="1:2" x14ac:dyDescent="0.3">
      <c r="A20753" s="3">
        <v>1319504</v>
      </c>
      <c r="B20753" s="5" t="s">
        <v>432</v>
      </c>
    </row>
    <row r="20754" spans="1:2" x14ac:dyDescent="0.3">
      <c r="A20754" s="3">
        <v>1319504</v>
      </c>
      <c r="B20754" s="5" t="s">
        <v>10</v>
      </c>
    </row>
    <row r="20755" spans="1:2" x14ac:dyDescent="0.3">
      <c r="A20755" s="3">
        <v>1126357</v>
      </c>
      <c r="B20755" s="5" t="s">
        <v>3367</v>
      </c>
    </row>
    <row r="20756" spans="1:2" x14ac:dyDescent="0.3">
      <c r="A20756" s="3">
        <v>997162</v>
      </c>
      <c r="B20756" s="5" t="s">
        <v>416</v>
      </c>
    </row>
    <row r="20757" spans="1:2" x14ac:dyDescent="0.3">
      <c r="A20757" s="3">
        <v>997162</v>
      </c>
      <c r="B20757" s="5" t="s">
        <v>10</v>
      </c>
    </row>
    <row r="20758" spans="1:2" x14ac:dyDescent="0.3">
      <c r="A20758" s="3">
        <v>1298727</v>
      </c>
      <c r="B20758" s="5" t="s">
        <v>411</v>
      </c>
    </row>
    <row r="20759" spans="1:2" x14ac:dyDescent="0.3">
      <c r="A20759" s="3">
        <v>1079810</v>
      </c>
      <c r="B20759" s="5" t="s">
        <v>229</v>
      </c>
    </row>
    <row r="20760" spans="1:2" x14ac:dyDescent="0.3">
      <c r="A20760" s="3">
        <v>1079810</v>
      </c>
      <c r="B20760" s="5" t="s">
        <v>10</v>
      </c>
    </row>
    <row r="20761" spans="1:2" x14ac:dyDescent="0.3">
      <c r="A20761" s="3">
        <v>1362480</v>
      </c>
      <c r="B20761" s="5" t="s">
        <v>1036</v>
      </c>
    </row>
    <row r="20762" spans="1:2" x14ac:dyDescent="0.3">
      <c r="A20762" s="3">
        <v>831395</v>
      </c>
      <c r="B20762" s="5" t="s">
        <v>416</v>
      </c>
    </row>
    <row r="20763" spans="1:2" x14ac:dyDescent="0.3">
      <c r="A20763" s="3">
        <v>831395</v>
      </c>
      <c r="B20763" s="5" t="s">
        <v>10</v>
      </c>
    </row>
    <row r="20764" spans="1:2" x14ac:dyDescent="0.3">
      <c r="A20764" s="3">
        <v>1110390</v>
      </c>
      <c r="B20764" s="5" t="s">
        <v>595</v>
      </c>
    </row>
    <row r="20765" spans="1:2" x14ac:dyDescent="0.3">
      <c r="A20765" s="3">
        <v>1034751</v>
      </c>
      <c r="B20765" s="5" t="s">
        <v>51</v>
      </c>
    </row>
    <row r="20766" spans="1:2" x14ac:dyDescent="0.3">
      <c r="A20766" s="3">
        <v>1034751</v>
      </c>
      <c r="B20766" s="5" t="s">
        <v>10</v>
      </c>
    </row>
    <row r="20767" spans="1:2" x14ac:dyDescent="0.3">
      <c r="A20767" s="3">
        <v>899718</v>
      </c>
      <c r="B20767" s="5" t="s">
        <v>595</v>
      </c>
    </row>
    <row r="20768" spans="1:2" x14ac:dyDescent="0.3">
      <c r="A20768" s="3">
        <v>899718</v>
      </c>
      <c r="B20768" s="5" t="s">
        <v>10</v>
      </c>
    </row>
    <row r="20769" spans="1:2" x14ac:dyDescent="0.3">
      <c r="A20769" s="3">
        <v>1189423</v>
      </c>
      <c r="B20769" s="5" t="s">
        <v>367</v>
      </c>
    </row>
    <row r="20770" spans="1:2" x14ac:dyDescent="0.3">
      <c r="A20770" s="3">
        <v>1257926</v>
      </c>
      <c r="B20770" s="5" t="s">
        <v>880</v>
      </c>
    </row>
    <row r="20771" spans="1:2" x14ac:dyDescent="0.3">
      <c r="A20771" s="3">
        <v>1098378</v>
      </c>
      <c r="B20771" s="5" t="s">
        <v>416</v>
      </c>
    </row>
    <row r="20772" spans="1:2" x14ac:dyDescent="0.3">
      <c r="A20772" s="3">
        <v>1098378</v>
      </c>
      <c r="B20772" s="5" t="s">
        <v>10</v>
      </c>
    </row>
    <row r="20773" spans="1:2" x14ac:dyDescent="0.3">
      <c r="A20773" s="3">
        <v>1113583</v>
      </c>
      <c r="B20773" s="5" t="s">
        <v>10</v>
      </c>
    </row>
    <row r="20774" spans="1:2" x14ac:dyDescent="0.3">
      <c r="A20774" s="3">
        <v>1113583</v>
      </c>
      <c r="B20774" s="5" t="s">
        <v>1567</v>
      </c>
    </row>
    <row r="20775" spans="1:2" x14ac:dyDescent="0.3">
      <c r="A20775" s="3">
        <v>1339149</v>
      </c>
      <c r="B20775" s="5" t="s">
        <v>411</v>
      </c>
    </row>
    <row r="20776" spans="1:2" x14ac:dyDescent="0.3">
      <c r="A20776" s="3">
        <v>879805</v>
      </c>
      <c r="B20776" s="5" t="s">
        <v>432</v>
      </c>
    </row>
    <row r="20777" spans="1:2" x14ac:dyDescent="0.3">
      <c r="A20777" s="3">
        <v>879805</v>
      </c>
      <c r="B20777" s="5" t="s">
        <v>10</v>
      </c>
    </row>
    <row r="20778" spans="1:2" x14ac:dyDescent="0.3">
      <c r="A20778" s="3">
        <v>1302017</v>
      </c>
      <c r="B20778" s="5" t="s">
        <v>3926</v>
      </c>
    </row>
    <row r="20779" spans="1:2" x14ac:dyDescent="0.3">
      <c r="A20779" s="3">
        <v>1147266</v>
      </c>
      <c r="B20779" s="5" t="s">
        <v>94</v>
      </c>
    </row>
    <row r="20780" spans="1:2" x14ac:dyDescent="0.3">
      <c r="A20780" s="3">
        <v>1129608</v>
      </c>
      <c r="B20780" s="5" t="s">
        <v>595</v>
      </c>
    </row>
    <row r="20781" spans="1:2" x14ac:dyDescent="0.3">
      <c r="A20781" s="3">
        <v>1273196</v>
      </c>
      <c r="B20781" s="5" t="s">
        <v>10</v>
      </c>
    </row>
    <row r="20782" spans="1:2" x14ac:dyDescent="0.3">
      <c r="A20782" s="3">
        <v>1337402</v>
      </c>
      <c r="B20782" s="5" t="s">
        <v>3926</v>
      </c>
    </row>
    <row r="20783" spans="1:2" x14ac:dyDescent="0.3">
      <c r="A20783" s="3">
        <v>1229913</v>
      </c>
      <c r="B20783" s="5" t="s">
        <v>74</v>
      </c>
    </row>
    <row r="20784" spans="1:2" x14ac:dyDescent="0.3">
      <c r="A20784" s="3">
        <v>1121914</v>
      </c>
      <c r="B20784" s="5" t="s">
        <v>144</v>
      </c>
    </row>
    <row r="20785" spans="1:2" x14ac:dyDescent="0.3">
      <c r="A20785" s="3">
        <v>1146246</v>
      </c>
      <c r="B20785" s="5" t="s">
        <v>432</v>
      </c>
    </row>
    <row r="20786" spans="1:2" x14ac:dyDescent="0.3">
      <c r="A20786" s="3">
        <v>1171099</v>
      </c>
      <c r="B20786" s="5" t="s">
        <v>595</v>
      </c>
    </row>
    <row r="20787" spans="1:2" x14ac:dyDescent="0.3">
      <c r="A20787" s="3">
        <v>1122824</v>
      </c>
      <c r="B20787" s="5" t="s">
        <v>411</v>
      </c>
    </row>
    <row r="20788" spans="1:2" x14ac:dyDescent="0.3">
      <c r="A20788" s="3">
        <v>1240773</v>
      </c>
      <c r="B20788" s="5" t="s">
        <v>94</v>
      </c>
    </row>
    <row r="20789" spans="1:2" x14ac:dyDescent="0.3">
      <c r="A20789" s="3">
        <v>1279433</v>
      </c>
      <c r="B20789" s="5" t="s">
        <v>2138</v>
      </c>
    </row>
    <row r="20790" spans="1:2" x14ac:dyDescent="0.3">
      <c r="A20790" s="3">
        <v>1289004</v>
      </c>
      <c r="B20790" s="5" t="s">
        <v>880</v>
      </c>
    </row>
    <row r="20791" spans="1:2" x14ac:dyDescent="0.3">
      <c r="A20791" s="3">
        <v>1208850</v>
      </c>
      <c r="B20791" s="5" t="s">
        <v>2939</v>
      </c>
    </row>
    <row r="20792" spans="1:2" x14ac:dyDescent="0.3">
      <c r="A20792" s="3">
        <v>1432053</v>
      </c>
      <c r="B20792" s="5" t="s">
        <v>1845</v>
      </c>
    </row>
    <row r="20793" spans="1:2" x14ac:dyDescent="0.3">
      <c r="A20793" s="3">
        <v>1018634</v>
      </c>
      <c r="B20793" s="5" t="s">
        <v>108</v>
      </c>
    </row>
    <row r="20794" spans="1:2" x14ac:dyDescent="0.3">
      <c r="A20794" s="3">
        <v>1276003</v>
      </c>
      <c r="B20794" s="5" t="s">
        <v>10</v>
      </c>
    </row>
    <row r="20795" spans="1:2" x14ac:dyDescent="0.3">
      <c r="A20795" s="3">
        <v>1082063</v>
      </c>
      <c r="B20795" s="5" t="s">
        <v>10311</v>
      </c>
    </row>
    <row r="20796" spans="1:2" x14ac:dyDescent="0.3">
      <c r="A20796" s="3">
        <v>1057006</v>
      </c>
      <c r="B20796" s="5" t="s">
        <v>10</v>
      </c>
    </row>
    <row r="20797" spans="1:2" x14ac:dyDescent="0.3">
      <c r="A20797" s="3">
        <v>1239121</v>
      </c>
      <c r="B20797" s="5" t="s">
        <v>416</v>
      </c>
    </row>
    <row r="20798" spans="1:2" x14ac:dyDescent="0.3">
      <c r="A20798" s="3">
        <v>586353</v>
      </c>
      <c r="B20798" s="5" t="s">
        <v>877</v>
      </c>
    </row>
    <row r="20799" spans="1:2" x14ac:dyDescent="0.3">
      <c r="A20799" s="3">
        <v>1267729</v>
      </c>
      <c r="B20799" s="5" t="s">
        <v>1845</v>
      </c>
    </row>
    <row r="20800" spans="1:2" x14ac:dyDescent="0.3">
      <c r="A20800" s="3">
        <v>1214469</v>
      </c>
      <c r="B20800" s="5" t="s">
        <v>10</v>
      </c>
    </row>
    <row r="20801" spans="1:2" x14ac:dyDescent="0.3">
      <c r="A20801" s="3">
        <v>869760</v>
      </c>
      <c r="B20801" s="5" t="s">
        <v>595</v>
      </c>
    </row>
    <row r="20802" spans="1:2" x14ac:dyDescent="0.3">
      <c r="A20802" s="3">
        <v>1233208</v>
      </c>
      <c r="B20802" s="5" t="s">
        <v>108</v>
      </c>
    </row>
    <row r="20803" spans="1:2" x14ac:dyDescent="0.3">
      <c r="A20803" s="3">
        <v>1233208</v>
      </c>
      <c r="B20803" s="5" t="s">
        <v>284</v>
      </c>
    </row>
    <row r="20804" spans="1:2" x14ac:dyDescent="0.3">
      <c r="A20804" s="3">
        <v>1233208</v>
      </c>
      <c r="B20804" s="5" t="s">
        <v>416</v>
      </c>
    </row>
    <row r="20805" spans="1:2" x14ac:dyDescent="0.3">
      <c r="A20805" s="3">
        <v>1177911</v>
      </c>
      <c r="B20805" s="5" t="s">
        <v>880</v>
      </c>
    </row>
    <row r="20806" spans="1:2" x14ac:dyDescent="0.3">
      <c r="A20806" s="3">
        <v>1263112</v>
      </c>
      <c r="B20806" s="5" t="s">
        <v>3367</v>
      </c>
    </row>
    <row r="20807" spans="1:2" x14ac:dyDescent="0.3">
      <c r="A20807" s="3">
        <v>1235431</v>
      </c>
      <c r="B20807" s="5" t="s">
        <v>144</v>
      </c>
    </row>
    <row r="20808" spans="1:2" x14ac:dyDescent="0.3">
      <c r="A20808" s="3">
        <v>1216195</v>
      </c>
      <c r="B20808" s="5" t="s">
        <v>220</v>
      </c>
    </row>
    <row r="20809" spans="1:2" x14ac:dyDescent="0.3">
      <c r="A20809" s="3">
        <v>1234591</v>
      </c>
      <c r="B20809" s="5" t="s">
        <v>108</v>
      </c>
    </row>
    <row r="20810" spans="1:2" x14ac:dyDescent="0.3">
      <c r="A20810" s="3">
        <v>1234591</v>
      </c>
      <c r="B20810" s="5" t="s">
        <v>284</v>
      </c>
    </row>
    <row r="20811" spans="1:2" x14ac:dyDescent="0.3">
      <c r="A20811" s="3">
        <v>1234591</v>
      </c>
      <c r="B20811" s="5" t="s">
        <v>1286</v>
      </c>
    </row>
    <row r="20812" spans="1:2" x14ac:dyDescent="0.3">
      <c r="A20812" s="3">
        <v>1234591</v>
      </c>
      <c r="B20812" s="5" t="s">
        <v>750</v>
      </c>
    </row>
    <row r="20813" spans="1:2" x14ac:dyDescent="0.3">
      <c r="A20813" s="3">
        <v>861451</v>
      </c>
      <c r="B20813" s="5" t="s">
        <v>595</v>
      </c>
    </row>
    <row r="20814" spans="1:2" x14ac:dyDescent="0.3">
      <c r="A20814" s="3">
        <v>1255187</v>
      </c>
      <c r="B20814" s="5" t="s">
        <v>19803</v>
      </c>
    </row>
    <row r="20815" spans="1:2" x14ac:dyDescent="0.3">
      <c r="A20815" s="3">
        <v>1255187</v>
      </c>
      <c r="B20815" s="5" t="s">
        <v>416</v>
      </c>
    </row>
    <row r="20816" spans="1:2" x14ac:dyDescent="0.3">
      <c r="A20816" s="3">
        <v>645985</v>
      </c>
      <c r="B20816" s="5" t="s">
        <v>94</v>
      </c>
    </row>
    <row r="20817" spans="1:2" x14ac:dyDescent="0.3">
      <c r="A20817" s="3">
        <v>879412</v>
      </c>
      <c r="B20817" s="5" t="s">
        <v>10</v>
      </c>
    </row>
    <row r="20818" spans="1:2" x14ac:dyDescent="0.3">
      <c r="A20818" s="3">
        <v>1358820</v>
      </c>
      <c r="B20818" s="5" t="s">
        <v>10</v>
      </c>
    </row>
    <row r="20819" spans="1:2" x14ac:dyDescent="0.3">
      <c r="A20819" s="3">
        <v>1180702</v>
      </c>
      <c r="B20819" s="5" t="s">
        <v>108</v>
      </c>
    </row>
    <row r="20820" spans="1:2" x14ac:dyDescent="0.3">
      <c r="A20820" s="3">
        <v>1432034</v>
      </c>
      <c r="B20820" s="5" t="s">
        <v>1845</v>
      </c>
    </row>
    <row r="20821" spans="1:2" x14ac:dyDescent="0.3">
      <c r="A20821" s="3">
        <v>1220646</v>
      </c>
      <c r="B20821" s="5" t="s">
        <v>108</v>
      </c>
    </row>
    <row r="20822" spans="1:2" x14ac:dyDescent="0.3">
      <c r="A20822" s="3">
        <v>1182297</v>
      </c>
      <c r="B20822" s="5" t="s">
        <v>16441</v>
      </c>
    </row>
    <row r="20823" spans="1:2" x14ac:dyDescent="0.3">
      <c r="A20823" s="3">
        <v>1182297</v>
      </c>
      <c r="B20823" s="5" t="s">
        <v>10</v>
      </c>
    </row>
    <row r="20824" spans="1:2" x14ac:dyDescent="0.3">
      <c r="A20824" s="3">
        <v>1148741</v>
      </c>
      <c r="B20824" s="5" t="s">
        <v>51</v>
      </c>
    </row>
    <row r="20825" spans="1:2" x14ac:dyDescent="0.3">
      <c r="A20825" s="3">
        <v>1214905</v>
      </c>
      <c r="B20825" s="5" t="s">
        <v>3367</v>
      </c>
    </row>
    <row r="20826" spans="1:2" x14ac:dyDescent="0.3">
      <c r="A20826" s="3">
        <v>736720</v>
      </c>
      <c r="B20826" s="5" t="s">
        <v>94</v>
      </c>
    </row>
    <row r="20827" spans="1:2" x14ac:dyDescent="0.3">
      <c r="A20827" s="3">
        <v>1359153</v>
      </c>
      <c r="B20827" s="5" t="s">
        <v>10</v>
      </c>
    </row>
    <row r="20828" spans="1:2" x14ac:dyDescent="0.3">
      <c r="A20828" s="3">
        <v>1258626</v>
      </c>
      <c r="B20828" s="5" t="s">
        <v>12820</v>
      </c>
    </row>
    <row r="20829" spans="1:2" x14ac:dyDescent="0.3">
      <c r="A20829" s="3">
        <v>1181011</v>
      </c>
      <c r="B20829" s="5" t="s">
        <v>1540</v>
      </c>
    </row>
    <row r="20830" spans="1:2" x14ac:dyDescent="0.3">
      <c r="A20830" s="3">
        <v>1181011</v>
      </c>
      <c r="B20830" s="5" t="s">
        <v>108</v>
      </c>
    </row>
    <row r="20831" spans="1:2" x14ac:dyDescent="0.3">
      <c r="A20831" s="3">
        <v>1036921</v>
      </c>
      <c r="B20831" s="5" t="s">
        <v>416</v>
      </c>
    </row>
    <row r="20832" spans="1:2" x14ac:dyDescent="0.3">
      <c r="A20832" s="3">
        <v>1310906</v>
      </c>
      <c r="B20832" s="5" t="s">
        <v>3926</v>
      </c>
    </row>
    <row r="20833" spans="1:2" x14ac:dyDescent="0.3">
      <c r="A20833" s="3">
        <v>1078374</v>
      </c>
      <c r="B20833" s="5" t="s">
        <v>1144</v>
      </c>
    </row>
    <row r="20834" spans="1:2" x14ac:dyDescent="0.3">
      <c r="A20834" s="3">
        <v>1214527</v>
      </c>
      <c r="B20834" s="5" t="s">
        <v>367</v>
      </c>
    </row>
    <row r="20835" spans="1:2" x14ac:dyDescent="0.3">
      <c r="A20835" s="3">
        <v>1214527</v>
      </c>
      <c r="B20835" s="5" t="s">
        <v>10413</v>
      </c>
    </row>
    <row r="20836" spans="1:2" x14ac:dyDescent="0.3">
      <c r="A20836" s="3">
        <v>1214527</v>
      </c>
      <c r="B20836" s="5" t="s">
        <v>10</v>
      </c>
    </row>
    <row r="20837" spans="1:2" x14ac:dyDescent="0.3">
      <c r="A20837" s="3">
        <v>1255028</v>
      </c>
      <c r="B20837" s="5" t="s">
        <v>416</v>
      </c>
    </row>
    <row r="20838" spans="1:2" x14ac:dyDescent="0.3">
      <c r="A20838" s="3">
        <v>1304367</v>
      </c>
      <c r="B20838" s="5" t="s">
        <v>10</v>
      </c>
    </row>
    <row r="20839" spans="1:2" x14ac:dyDescent="0.3">
      <c r="A20839" s="3">
        <v>1103812</v>
      </c>
      <c r="B20839" s="5" t="s">
        <v>367</v>
      </c>
    </row>
    <row r="20840" spans="1:2" x14ac:dyDescent="0.3">
      <c r="A20840" s="3">
        <v>1300132</v>
      </c>
      <c r="B20840" s="5" t="s">
        <v>1845</v>
      </c>
    </row>
    <row r="20841" spans="1:2" x14ac:dyDescent="0.3">
      <c r="A20841" s="3">
        <v>1107128</v>
      </c>
      <c r="B20841" s="5" t="s">
        <v>10</v>
      </c>
    </row>
    <row r="20842" spans="1:2" x14ac:dyDescent="0.3">
      <c r="A20842" s="3">
        <v>1244568</v>
      </c>
      <c r="B20842" s="5" t="s">
        <v>3926</v>
      </c>
    </row>
    <row r="20843" spans="1:2" x14ac:dyDescent="0.3">
      <c r="A20843" s="3">
        <v>610219</v>
      </c>
      <c r="B20843" s="5" t="s">
        <v>10</v>
      </c>
    </row>
    <row r="20844" spans="1:2" x14ac:dyDescent="0.3">
      <c r="A20844" s="3">
        <v>1187058</v>
      </c>
      <c r="B20844" s="5" t="s">
        <v>595</v>
      </c>
    </row>
    <row r="20845" spans="1:2" x14ac:dyDescent="0.3">
      <c r="A20845" s="3">
        <v>856273</v>
      </c>
      <c r="B20845" s="5" t="s">
        <v>1036</v>
      </c>
    </row>
    <row r="20846" spans="1:2" x14ac:dyDescent="0.3">
      <c r="A20846" s="3">
        <v>856273</v>
      </c>
      <c r="B20846" s="5" t="s">
        <v>759</v>
      </c>
    </row>
    <row r="20847" spans="1:2" x14ac:dyDescent="0.3">
      <c r="A20847" s="3">
        <v>1200674</v>
      </c>
      <c r="B20847" s="5" t="s">
        <v>540</v>
      </c>
    </row>
    <row r="20848" spans="1:2" x14ac:dyDescent="0.3">
      <c r="A20848" s="3">
        <v>1229958</v>
      </c>
      <c r="B20848" s="5" t="s">
        <v>416</v>
      </c>
    </row>
    <row r="20849" spans="1:2" x14ac:dyDescent="0.3">
      <c r="A20849" s="3">
        <v>1177096</v>
      </c>
      <c r="B20849" s="5" t="s">
        <v>144</v>
      </c>
    </row>
    <row r="20850" spans="1:2" x14ac:dyDescent="0.3">
      <c r="A20850" s="3">
        <v>1273930</v>
      </c>
      <c r="B20850" s="5" t="s">
        <v>1845</v>
      </c>
    </row>
    <row r="20851" spans="1:2" x14ac:dyDescent="0.3">
      <c r="A20851" s="3">
        <v>1211716</v>
      </c>
      <c r="B20851" s="5" t="s">
        <v>144</v>
      </c>
    </row>
    <row r="20852" spans="1:2" x14ac:dyDescent="0.3">
      <c r="A20852" s="3">
        <v>1171634</v>
      </c>
      <c r="B20852" s="5" t="s">
        <v>108</v>
      </c>
    </row>
    <row r="20853" spans="1:2" x14ac:dyDescent="0.3">
      <c r="A20853" s="3">
        <v>1238200</v>
      </c>
      <c r="B20853" s="5" t="s">
        <v>51</v>
      </c>
    </row>
    <row r="20854" spans="1:2" x14ac:dyDescent="0.3">
      <c r="A20854" s="3">
        <v>1001783</v>
      </c>
      <c r="B20854" s="5" t="s">
        <v>10</v>
      </c>
    </row>
    <row r="20855" spans="1:2" x14ac:dyDescent="0.3">
      <c r="A20855" s="3">
        <v>1379587</v>
      </c>
      <c r="B20855" s="5" t="s">
        <v>10</v>
      </c>
    </row>
    <row r="20856" spans="1:2" x14ac:dyDescent="0.3">
      <c r="A20856" s="3">
        <v>1197830</v>
      </c>
      <c r="B20856" s="5" t="s">
        <v>10</v>
      </c>
    </row>
    <row r="20857" spans="1:2" x14ac:dyDescent="0.3">
      <c r="A20857" s="3">
        <v>1273487</v>
      </c>
      <c r="B20857" s="5" t="s">
        <v>10</v>
      </c>
    </row>
    <row r="20858" spans="1:2" x14ac:dyDescent="0.3">
      <c r="A20858" s="3">
        <v>1181701</v>
      </c>
      <c r="B20858" s="5" t="s">
        <v>10</v>
      </c>
    </row>
    <row r="20859" spans="1:2" x14ac:dyDescent="0.3">
      <c r="A20859" s="3">
        <v>1310538</v>
      </c>
      <c r="B20859" s="5" t="s">
        <v>3367</v>
      </c>
    </row>
    <row r="20860" spans="1:2" x14ac:dyDescent="0.3">
      <c r="A20860" s="3">
        <v>1002626</v>
      </c>
      <c r="B20860" s="5" t="s">
        <v>10</v>
      </c>
    </row>
    <row r="20861" spans="1:2" x14ac:dyDescent="0.3">
      <c r="A20861" s="3">
        <v>1214521</v>
      </c>
      <c r="B20861" s="5" t="s">
        <v>10</v>
      </c>
    </row>
    <row r="20862" spans="1:2" x14ac:dyDescent="0.3">
      <c r="A20862" s="3">
        <v>1169361</v>
      </c>
      <c r="B20862" s="5" t="s">
        <v>880</v>
      </c>
    </row>
    <row r="20863" spans="1:2" x14ac:dyDescent="0.3">
      <c r="A20863" s="3">
        <v>1056746</v>
      </c>
      <c r="B20863" s="5" t="s">
        <v>416</v>
      </c>
    </row>
    <row r="20864" spans="1:2" x14ac:dyDescent="0.3">
      <c r="A20864" s="3">
        <v>1302014</v>
      </c>
      <c r="B20864" s="5" t="s">
        <v>3926</v>
      </c>
    </row>
    <row r="20865" spans="1:2" x14ac:dyDescent="0.3">
      <c r="A20865" s="3">
        <v>1072876</v>
      </c>
      <c r="B20865" s="5" t="s">
        <v>10</v>
      </c>
    </row>
    <row r="20866" spans="1:2" x14ac:dyDescent="0.3">
      <c r="A20866" s="3">
        <v>1294931</v>
      </c>
      <c r="B20866" s="5" t="s">
        <v>74</v>
      </c>
    </row>
    <row r="20867" spans="1:2" x14ac:dyDescent="0.3">
      <c r="A20867" s="3">
        <v>1219576</v>
      </c>
      <c r="B20867" s="5" t="s">
        <v>284</v>
      </c>
    </row>
    <row r="20868" spans="1:2" x14ac:dyDescent="0.3">
      <c r="A20868" s="3">
        <v>1219576</v>
      </c>
      <c r="B20868" s="5" t="s">
        <v>18268</v>
      </c>
    </row>
    <row r="20869" spans="1:2" x14ac:dyDescent="0.3">
      <c r="A20869" s="3">
        <v>1371146</v>
      </c>
      <c r="B20869" s="5" t="s">
        <v>10</v>
      </c>
    </row>
    <row r="20870" spans="1:2" x14ac:dyDescent="0.3">
      <c r="A20870" s="3">
        <v>1371146</v>
      </c>
      <c r="B20870" s="5" t="s">
        <v>416</v>
      </c>
    </row>
    <row r="20871" spans="1:2" x14ac:dyDescent="0.3">
      <c r="A20871" s="3">
        <v>1167351</v>
      </c>
      <c r="B20871" s="5" t="s">
        <v>432</v>
      </c>
    </row>
    <row r="20872" spans="1:2" x14ac:dyDescent="0.3">
      <c r="A20872" s="3">
        <v>1167351</v>
      </c>
      <c r="B20872" s="5" t="s">
        <v>10</v>
      </c>
    </row>
    <row r="20873" spans="1:2" x14ac:dyDescent="0.3">
      <c r="A20873" s="3">
        <v>1369240</v>
      </c>
      <c r="B20873" s="5" t="s">
        <v>10</v>
      </c>
    </row>
    <row r="20874" spans="1:2" x14ac:dyDescent="0.3">
      <c r="A20874" s="3">
        <v>1084514</v>
      </c>
      <c r="B20874" s="5" t="s">
        <v>10</v>
      </c>
    </row>
    <row r="20875" spans="1:2" x14ac:dyDescent="0.3">
      <c r="A20875" s="3">
        <v>1001089</v>
      </c>
      <c r="B20875" s="5" t="s">
        <v>108</v>
      </c>
    </row>
    <row r="20876" spans="1:2" x14ac:dyDescent="0.3">
      <c r="A20876" s="3">
        <v>798612</v>
      </c>
      <c r="B20876" s="5" t="s">
        <v>10</v>
      </c>
    </row>
    <row r="20877" spans="1:2" x14ac:dyDescent="0.3">
      <c r="A20877" s="3">
        <v>1371029</v>
      </c>
      <c r="B20877" s="5" t="s">
        <v>1845</v>
      </c>
    </row>
    <row r="20878" spans="1:2" x14ac:dyDescent="0.3">
      <c r="A20878" s="3">
        <v>999160</v>
      </c>
      <c r="B20878" s="5" t="s">
        <v>108</v>
      </c>
    </row>
    <row r="20879" spans="1:2" x14ac:dyDescent="0.3">
      <c r="A20879" s="3">
        <v>999160</v>
      </c>
      <c r="B20879" s="5" t="s">
        <v>19760</v>
      </c>
    </row>
    <row r="20880" spans="1:2" x14ac:dyDescent="0.3">
      <c r="A20880" s="3">
        <v>1125073</v>
      </c>
      <c r="B20880" s="5" t="s">
        <v>10</v>
      </c>
    </row>
    <row r="20881" spans="1:2" x14ac:dyDescent="0.3">
      <c r="A20881" s="3">
        <v>1262596</v>
      </c>
      <c r="B20881" s="5" t="s">
        <v>3926</v>
      </c>
    </row>
    <row r="20882" spans="1:2" x14ac:dyDescent="0.3">
      <c r="A20882" s="3">
        <v>1248390</v>
      </c>
      <c r="B20882" s="5" t="s">
        <v>94</v>
      </c>
    </row>
    <row r="20883" spans="1:2" x14ac:dyDescent="0.3">
      <c r="A20883" s="3">
        <v>1226281</v>
      </c>
      <c r="B20883" s="5" t="s">
        <v>3926</v>
      </c>
    </row>
    <row r="20884" spans="1:2" x14ac:dyDescent="0.3">
      <c r="A20884" s="3">
        <v>943414</v>
      </c>
      <c r="B20884" s="5" t="s">
        <v>1036</v>
      </c>
    </row>
    <row r="20885" spans="1:2" x14ac:dyDescent="0.3">
      <c r="A20885" s="3">
        <v>943414</v>
      </c>
      <c r="B20885" s="5" t="s">
        <v>51</v>
      </c>
    </row>
    <row r="20886" spans="1:2" x14ac:dyDescent="0.3">
      <c r="A20886" s="3">
        <v>943414</v>
      </c>
      <c r="B20886" s="5" t="s">
        <v>540</v>
      </c>
    </row>
    <row r="20887" spans="1:2" x14ac:dyDescent="0.3">
      <c r="A20887" s="3">
        <v>943414</v>
      </c>
      <c r="B20887" s="5" t="s">
        <v>584</v>
      </c>
    </row>
    <row r="20888" spans="1:2" x14ac:dyDescent="0.3">
      <c r="A20888" s="3">
        <v>1259918</v>
      </c>
      <c r="B20888" s="5" t="s">
        <v>108</v>
      </c>
    </row>
    <row r="20889" spans="1:2" x14ac:dyDescent="0.3">
      <c r="A20889" s="3">
        <v>1259918</v>
      </c>
      <c r="B20889" s="5" t="s">
        <v>416</v>
      </c>
    </row>
    <row r="20890" spans="1:2" x14ac:dyDescent="0.3">
      <c r="A20890" s="3">
        <v>1408235</v>
      </c>
      <c r="B20890" s="5" t="s">
        <v>51</v>
      </c>
    </row>
    <row r="20891" spans="1:2" x14ac:dyDescent="0.3">
      <c r="A20891" s="3">
        <v>743815</v>
      </c>
      <c r="B20891" s="5" t="s">
        <v>94</v>
      </c>
    </row>
    <row r="20892" spans="1:2" x14ac:dyDescent="0.3">
      <c r="A20892" s="3">
        <v>891933</v>
      </c>
      <c r="B20892" s="5" t="s">
        <v>10</v>
      </c>
    </row>
    <row r="20893" spans="1:2" x14ac:dyDescent="0.3">
      <c r="A20893" s="3">
        <v>1240224</v>
      </c>
      <c r="B20893" s="5" t="s">
        <v>1845</v>
      </c>
    </row>
    <row r="20894" spans="1:2" x14ac:dyDescent="0.3">
      <c r="A20894" s="3">
        <v>1280941</v>
      </c>
      <c r="B20894" s="5" t="s">
        <v>540</v>
      </c>
    </row>
    <row r="20895" spans="1:2" x14ac:dyDescent="0.3">
      <c r="A20895" s="3">
        <v>1250786</v>
      </c>
      <c r="B20895" s="5" t="s">
        <v>74</v>
      </c>
    </row>
    <row r="20896" spans="1:2" x14ac:dyDescent="0.3">
      <c r="A20896" s="3">
        <v>1024452</v>
      </c>
      <c r="B20896" s="5" t="s">
        <v>432</v>
      </c>
    </row>
    <row r="20897" spans="1:2" x14ac:dyDescent="0.3">
      <c r="A20897" s="3">
        <v>1231623</v>
      </c>
      <c r="B20897" s="5" t="s">
        <v>367</v>
      </c>
    </row>
    <row r="20898" spans="1:2" x14ac:dyDescent="0.3">
      <c r="A20898" s="3">
        <v>1143508</v>
      </c>
      <c r="B20898" s="5" t="s">
        <v>416</v>
      </c>
    </row>
    <row r="20899" spans="1:2" x14ac:dyDescent="0.3">
      <c r="A20899" s="3">
        <v>1143508</v>
      </c>
      <c r="B20899" s="5" t="s">
        <v>10</v>
      </c>
    </row>
    <row r="20900" spans="1:2" x14ac:dyDescent="0.3">
      <c r="A20900" s="3">
        <v>1147114</v>
      </c>
      <c r="B20900" s="5" t="s">
        <v>108</v>
      </c>
    </row>
    <row r="20901" spans="1:2" x14ac:dyDescent="0.3">
      <c r="A20901" s="3">
        <v>1102938</v>
      </c>
      <c r="B20901" s="5" t="s">
        <v>108</v>
      </c>
    </row>
    <row r="20902" spans="1:2" x14ac:dyDescent="0.3">
      <c r="A20902" s="3">
        <v>1223663</v>
      </c>
      <c r="B20902" s="5" t="s">
        <v>4062</v>
      </c>
    </row>
    <row r="20903" spans="1:2" x14ac:dyDescent="0.3">
      <c r="A20903" s="3">
        <v>1223663</v>
      </c>
      <c r="B20903" s="5" t="s">
        <v>10</v>
      </c>
    </row>
    <row r="20904" spans="1:2" x14ac:dyDescent="0.3">
      <c r="A20904" s="3">
        <v>966238</v>
      </c>
      <c r="B20904" s="5" t="s">
        <v>74</v>
      </c>
    </row>
    <row r="20905" spans="1:2" x14ac:dyDescent="0.3">
      <c r="A20905" s="3">
        <v>966238</v>
      </c>
      <c r="B20905" s="5" t="s">
        <v>750</v>
      </c>
    </row>
    <row r="20906" spans="1:2" x14ac:dyDescent="0.3">
      <c r="A20906" s="3">
        <v>966238</v>
      </c>
      <c r="B20906" s="5" t="s">
        <v>10</v>
      </c>
    </row>
    <row r="20907" spans="1:2" x14ac:dyDescent="0.3">
      <c r="A20907" s="3">
        <v>1407011</v>
      </c>
      <c r="B20907" s="5" t="s">
        <v>3926</v>
      </c>
    </row>
    <row r="20908" spans="1:2" x14ac:dyDescent="0.3">
      <c r="A20908" s="3">
        <v>1251621</v>
      </c>
      <c r="B20908" s="5" t="s">
        <v>1905</v>
      </c>
    </row>
    <row r="20909" spans="1:2" x14ac:dyDescent="0.3">
      <c r="A20909" s="3">
        <v>1251621</v>
      </c>
      <c r="B20909" s="5" t="s">
        <v>18268</v>
      </c>
    </row>
    <row r="20910" spans="1:2" x14ac:dyDescent="0.3">
      <c r="A20910" s="3">
        <v>1263992</v>
      </c>
      <c r="B20910" s="5" t="s">
        <v>3367</v>
      </c>
    </row>
    <row r="20911" spans="1:2" x14ac:dyDescent="0.3">
      <c r="A20911" s="3">
        <v>1252551</v>
      </c>
      <c r="B20911" s="5" t="s">
        <v>3367</v>
      </c>
    </row>
    <row r="20912" spans="1:2" x14ac:dyDescent="0.3">
      <c r="A20912" s="3">
        <v>1252551</v>
      </c>
      <c r="B20912" s="5" t="s">
        <v>94</v>
      </c>
    </row>
    <row r="20913" spans="1:2" x14ac:dyDescent="0.3">
      <c r="A20913" s="3">
        <v>1300945</v>
      </c>
      <c r="B20913" s="5" t="s">
        <v>411</v>
      </c>
    </row>
    <row r="20914" spans="1:2" x14ac:dyDescent="0.3">
      <c r="A20914" s="3">
        <v>1184420</v>
      </c>
      <c r="B20914" s="5" t="s">
        <v>84</v>
      </c>
    </row>
    <row r="20915" spans="1:2" x14ac:dyDescent="0.3">
      <c r="A20915" s="3">
        <v>716808</v>
      </c>
      <c r="B20915" s="5" t="s">
        <v>1540</v>
      </c>
    </row>
    <row r="20916" spans="1:2" x14ac:dyDescent="0.3">
      <c r="A20916" s="3">
        <v>716808</v>
      </c>
      <c r="B20916" s="5" t="s">
        <v>12910</v>
      </c>
    </row>
    <row r="20917" spans="1:2" x14ac:dyDescent="0.3">
      <c r="A20917" s="3">
        <v>716808</v>
      </c>
      <c r="B20917" s="5" t="s">
        <v>1265</v>
      </c>
    </row>
    <row r="20918" spans="1:2" x14ac:dyDescent="0.3">
      <c r="A20918" s="3">
        <v>716808</v>
      </c>
      <c r="B20918" s="5" t="s">
        <v>284</v>
      </c>
    </row>
    <row r="20919" spans="1:2" x14ac:dyDescent="0.3">
      <c r="A20919" s="3">
        <v>1327537</v>
      </c>
      <c r="B20919" s="5" t="s">
        <v>10</v>
      </c>
    </row>
    <row r="20920" spans="1:2" x14ac:dyDescent="0.3">
      <c r="A20920" s="3">
        <v>1126692</v>
      </c>
      <c r="B20920" s="5" t="s">
        <v>108</v>
      </c>
    </row>
    <row r="20921" spans="1:2" x14ac:dyDescent="0.3">
      <c r="A20921" s="3">
        <v>1365141</v>
      </c>
      <c r="B20921" s="5" t="s">
        <v>10</v>
      </c>
    </row>
    <row r="20922" spans="1:2" x14ac:dyDescent="0.3">
      <c r="A20922" s="3">
        <v>1146577</v>
      </c>
      <c r="B20922" s="5" t="s">
        <v>595</v>
      </c>
    </row>
    <row r="20923" spans="1:2" x14ac:dyDescent="0.3">
      <c r="A20923" s="3">
        <v>696047</v>
      </c>
      <c r="B20923" s="5" t="s">
        <v>94</v>
      </c>
    </row>
    <row r="20924" spans="1:2" x14ac:dyDescent="0.3">
      <c r="A20924" s="3">
        <v>635996</v>
      </c>
      <c r="B20924" s="5" t="s">
        <v>94</v>
      </c>
    </row>
    <row r="20925" spans="1:2" x14ac:dyDescent="0.3">
      <c r="A20925" s="3">
        <v>1274753</v>
      </c>
      <c r="B20925" s="5" t="s">
        <v>3926</v>
      </c>
    </row>
    <row r="20926" spans="1:2" x14ac:dyDescent="0.3">
      <c r="A20926" s="3">
        <v>1201753</v>
      </c>
      <c r="B20926" s="5" t="s">
        <v>432</v>
      </c>
    </row>
    <row r="20927" spans="1:2" x14ac:dyDescent="0.3">
      <c r="A20927" s="3">
        <v>1201753</v>
      </c>
      <c r="B20927" s="5" t="s">
        <v>1265</v>
      </c>
    </row>
    <row r="20928" spans="1:2" x14ac:dyDescent="0.3">
      <c r="A20928" s="3">
        <v>1201753</v>
      </c>
      <c r="B20928" s="5" t="s">
        <v>416</v>
      </c>
    </row>
    <row r="20929" spans="1:2" x14ac:dyDescent="0.3">
      <c r="A20929" s="3">
        <v>1201753</v>
      </c>
      <c r="B20929" s="5" t="s">
        <v>10</v>
      </c>
    </row>
    <row r="20930" spans="1:2" x14ac:dyDescent="0.3">
      <c r="A20930" s="3">
        <v>1166133</v>
      </c>
      <c r="B20930" s="5" t="s">
        <v>595</v>
      </c>
    </row>
    <row r="20931" spans="1:2" x14ac:dyDescent="0.3">
      <c r="A20931" s="3">
        <v>1080249</v>
      </c>
      <c r="B20931" s="5" t="s">
        <v>432</v>
      </c>
    </row>
    <row r="20932" spans="1:2" x14ac:dyDescent="0.3">
      <c r="A20932" s="3">
        <v>1080249</v>
      </c>
      <c r="B20932" s="5" t="s">
        <v>10</v>
      </c>
    </row>
    <row r="20933" spans="1:2" x14ac:dyDescent="0.3">
      <c r="A20933" s="3">
        <v>1248482</v>
      </c>
      <c r="B20933" s="5" t="s">
        <v>94</v>
      </c>
    </row>
    <row r="20934" spans="1:2" x14ac:dyDescent="0.3">
      <c r="A20934" s="3">
        <v>1037035</v>
      </c>
      <c r="B20934" s="5" t="s">
        <v>416</v>
      </c>
    </row>
    <row r="20935" spans="1:2" x14ac:dyDescent="0.3">
      <c r="A20935" s="3">
        <v>1037035</v>
      </c>
      <c r="B20935" s="5" t="s">
        <v>10</v>
      </c>
    </row>
    <row r="20936" spans="1:2" x14ac:dyDescent="0.3">
      <c r="A20936" s="3">
        <v>1281813</v>
      </c>
      <c r="B20936" s="5" t="s">
        <v>94</v>
      </c>
    </row>
    <row r="20937" spans="1:2" x14ac:dyDescent="0.3">
      <c r="A20937" s="3">
        <v>858414</v>
      </c>
      <c r="B20937" s="5" t="s">
        <v>10</v>
      </c>
    </row>
    <row r="20938" spans="1:2" x14ac:dyDescent="0.3">
      <c r="A20938" s="3">
        <v>1223799</v>
      </c>
      <c r="B20938" s="5" t="s">
        <v>3367</v>
      </c>
    </row>
    <row r="20939" spans="1:2" x14ac:dyDescent="0.3">
      <c r="A20939" s="3">
        <v>1216385</v>
      </c>
      <c r="B20939" s="5" t="s">
        <v>18657</v>
      </c>
    </row>
    <row r="20940" spans="1:2" x14ac:dyDescent="0.3">
      <c r="A20940" s="3">
        <v>1276035</v>
      </c>
      <c r="B20940" s="5" t="s">
        <v>10</v>
      </c>
    </row>
    <row r="20941" spans="1:2" x14ac:dyDescent="0.3">
      <c r="A20941" s="3">
        <v>1385136</v>
      </c>
      <c r="B20941" s="5" t="s">
        <v>1845</v>
      </c>
    </row>
    <row r="20942" spans="1:2" x14ac:dyDescent="0.3">
      <c r="A20942" s="3">
        <v>1231953</v>
      </c>
      <c r="B20942" s="5" t="s">
        <v>367</v>
      </c>
    </row>
    <row r="20943" spans="1:2" x14ac:dyDescent="0.3">
      <c r="A20943" s="3">
        <v>1231953</v>
      </c>
      <c r="B20943" s="5" t="s">
        <v>10</v>
      </c>
    </row>
    <row r="20944" spans="1:2" x14ac:dyDescent="0.3">
      <c r="A20944" s="3">
        <v>1001292</v>
      </c>
      <c r="B20944" s="5" t="s">
        <v>1540</v>
      </c>
    </row>
    <row r="20945" spans="1:2" x14ac:dyDescent="0.3">
      <c r="A20945" s="3">
        <v>1001292</v>
      </c>
      <c r="B20945" s="5" t="s">
        <v>108</v>
      </c>
    </row>
    <row r="20946" spans="1:2" x14ac:dyDescent="0.3">
      <c r="A20946" s="3">
        <v>1001292</v>
      </c>
      <c r="B20946" s="5" t="s">
        <v>284</v>
      </c>
    </row>
    <row r="20947" spans="1:2" x14ac:dyDescent="0.3">
      <c r="A20947" s="3">
        <v>1160981</v>
      </c>
      <c r="B20947" s="5" t="s">
        <v>94</v>
      </c>
    </row>
    <row r="20948" spans="1:2" x14ac:dyDescent="0.3">
      <c r="A20948" s="3">
        <v>953713</v>
      </c>
      <c r="B20948" s="5" t="s">
        <v>10</v>
      </c>
    </row>
    <row r="20949" spans="1:2" x14ac:dyDescent="0.3">
      <c r="A20949" s="3">
        <v>1032642</v>
      </c>
      <c r="B20949" s="5" t="s">
        <v>1109</v>
      </c>
    </row>
    <row r="20950" spans="1:2" x14ac:dyDescent="0.3">
      <c r="A20950" s="3">
        <v>1032642</v>
      </c>
      <c r="B20950" s="5" t="s">
        <v>750</v>
      </c>
    </row>
    <row r="20951" spans="1:2" x14ac:dyDescent="0.3">
      <c r="A20951" s="3">
        <v>1032642</v>
      </c>
      <c r="B20951" s="5" t="s">
        <v>10</v>
      </c>
    </row>
    <row r="20952" spans="1:2" x14ac:dyDescent="0.3">
      <c r="A20952" s="3">
        <v>1316205</v>
      </c>
      <c r="B20952" s="5" t="s">
        <v>411</v>
      </c>
    </row>
    <row r="20953" spans="1:2" x14ac:dyDescent="0.3">
      <c r="A20953" s="3">
        <v>1019828</v>
      </c>
      <c r="B20953" s="5" t="s">
        <v>2939</v>
      </c>
    </row>
    <row r="20954" spans="1:2" x14ac:dyDescent="0.3">
      <c r="A20954" s="3">
        <v>1019828</v>
      </c>
      <c r="B20954" s="5" t="s">
        <v>19755</v>
      </c>
    </row>
    <row r="20955" spans="1:2" x14ac:dyDescent="0.3">
      <c r="A20955" s="3">
        <v>1019828</v>
      </c>
      <c r="B20955" s="5" t="s">
        <v>1144</v>
      </c>
    </row>
    <row r="20956" spans="1:2" x14ac:dyDescent="0.3">
      <c r="A20956" s="3">
        <v>1190469</v>
      </c>
      <c r="B20956" s="5" t="s">
        <v>1036</v>
      </c>
    </row>
    <row r="20957" spans="1:2" x14ac:dyDescent="0.3">
      <c r="A20957" s="3">
        <v>1136347</v>
      </c>
      <c r="B20957" s="5" t="s">
        <v>416</v>
      </c>
    </row>
    <row r="20958" spans="1:2" x14ac:dyDescent="0.3">
      <c r="A20958" s="3">
        <v>1265066</v>
      </c>
      <c r="B20958" s="5" t="s">
        <v>10</v>
      </c>
    </row>
    <row r="20959" spans="1:2" x14ac:dyDescent="0.3">
      <c r="A20959" s="3">
        <v>1278360</v>
      </c>
      <c r="B20959" s="5" t="s">
        <v>10</v>
      </c>
    </row>
    <row r="20960" spans="1:2" x14ac:dyDescent="0.3">
      <c r="A20960" s="3">
        <v>1229448</v>
      </c>
      <c r="B20960" s="5" t="s">
        <v>144</v>
      </c>
    </row>
    <row r="20961" spans="1:2" x14ac:dyDescent="0.3">
      <c r="A20961" s="3">
        <v>1226299</v>
      </c>
      <c r="B20961" s="5" t="s">
        <v>3926</v>
      </c>
    </row>
    <row r="20962" spans="1:2" x14ac:dyDescent="0.3">
      <c r="A20962" s="3">
        <v>964876</v>
      </c>
      <c r="B20962" s="5" t="s">
        <v>1540</v>
      </c>
    </row>
    <row r="20963" spans="1:2" x14ac:dyDescent="0.3">
      <c r="A20963" s="3">
        <v>964876</v>
      </c>
      <c r="B20963" s="5" t="s">
        <v>108</v>
      </c>
    </row>
    <row r="20964" spans="1:2" x14ac:dyDescent="0.3">
      <c r="A20964" s="3">
        <v>1171861</v>
      </c>
      <c r="B20964" s="5" t="s">
        <v>10</v>
      </c>
    </row>
    <row r="20965" spans="1:2" x14ac:dyDescent="0.3">
      <c r="A20965" s="3">
        <v>1196646</v>
      </c>
      <c r="B20965" s="5" t="s">
        <v>10</v>
      </c>
    </row>
    <row r="20966" spans="1:2" x14ac:dyDescent="0.3">
      <c r="A20966" s="3">
        <v>950396</v>
      </c>
      <c r="B20966" s="5" t="s">
        <v>10</v>
      </c>
    </row>
    <row r="20967" spans="1:2" x14ac:dyDescent="0.3">
      <c r="A20967" s="3">
        <v>1126166</v>
      </c>
      <c r="B20967" s="5" t="s">
        <v>10</v>
      </c>
    </row>
    <row r="20968" spans="1:2" x14ac:dyDescent="0.3">
      <c r="A20968" s="3">
        <v>822119</v>
      </c>
      <c r="B20968" s="5" t="s">
        <v>10</v>
      </c>
    </row>
    <row r="20969" spans="1:2" x14ac:dyDescent="0.3">
      <c r="A20969" s="3">
        <v>1084199</v>
      </c>
      <c r="B20969" s="5" t="s">
        <v>10</v>
      </c>
    </row>
    <row r="20970" spans="1:2" x14ac:dyDescent="0.3">
      <c r="A20970" s="3">
        <v>774370</v>
      </c>
      <c r="B20970" s="5" t="s">
        <v>10</v>
      </c>
    </row>
    <row r="20971" spans="1:2" x14ac:dyDescent="0.3">
      <c r="A20971" s="3">
        <v>1249289</v>
      </c>
      <c r="B20971" s="5" t="s">
        <v>10</v>
      </c>
    </row>
    <row r="20972" spans="1:2" x14ac:dyDescent="0.3">
      <c r="A20972" s="3">
        <v>1201012</v>
      </c>
      <c r="B20972" s="5" t="s">
        <v>595</v>
      </c>
    </row>
    <row r="20973" spans="1:2" x14ac:dyDescent="0.3">
      <c r="A20973" s="3">
        <v>1294203</v>
      </c>
      <c r="B20973" s="5" t="s">
        <v>51</v>
      </c>
    </row>
    <row r="20974" spans="1:2" x14ac:dyDescent="0.3">
      <c r="A20974" s="3">
        <v>1294203</v>
      </c>
      <c r="B20974" s="5" t="s">
        <v>416</v>
      </c>
    </row>
    <row r="20975" spans="1:2" x14ac:dyDescent="0.3">
      <c r="A20975" s="3">
        <v>1294203</v>
      </c>
      <c r="B20975" s="5" t="s">
        <v>10</v>
      </c>
    </row>
    <row r="20976" spans="1:2" x14ac:dyDescent="0.3">
      <c r="A20976" s="3">
        <v>993710</v>
      </c>
      <c r="B20976" s="5" t="s">
        <v>10</v>
      </c>
    </row>
    <row r="20977" spans="1:2" x14ac:dyDescent="0.3">
      <c r="A20977" s="3">
        <v>1410082</v>
      </c>
      <c r="B20977" s="5" t="s">
        <v>10</v>
      </c>
    </row>
    <row r="20978" spans="1:2" x14ac:dyDescent="0.3">
      <c r="A20978" s="3">
        <v>1410082</v>
      </c>
      <c r="B20978" s="5" t="s">
        <v>432</v>
      </c>
    </row>
    <row r="20979" spans="1:2" x14ac:dyDescent="0.3">
      <c r="A20979" s="3">
        <v>1352774</v>
      </c>
      <c r="B20979" s="5" t="s">
        <v>416</v>
      </c>
    </row>
    <row r="20980" spans="1:2" x14ac:dyDescent="0.3">
      <c r="A20980" s="3">
        <v>710295</v>
      </c>
      <c r="B20980" s="5" t="s">
        <v>10</v>
      </c>
    </row>
    <row r="20981" spans="1:2" x14ac:dyDescent="0.3">
      <c r="A20981" s="3">
        <v>1255788</v>
      </c>
      <c r="B20981" s="5" t="s">
        <v>1540</v>
      </c>
    </row>
    <row r="20982" spans="1:2" x14ac:dyDescent="0.3">
      <c r="A20982" s="3">
        <v>1255788</v>
      </c>
      <c r="B20982" s="5" t="s">
        <v>108</v>
      </c>
    </row>
    <row r="20983" spans="1:2" x14ac:dyDescent="0.3">
      <c r="A20983" s="3">
        <v>1114894</v>
      </c>
      <c r="B20983" s="5" t="s">
        <v>10</v>
      </c>
    </row>
    <row r="20984" spans="1:2" x14ac:dyDescent="0.3">
      <c r="A20984" s="3">
        <v>696506</v>
      </c>
      <c r="B20984" s="5" t="s">
        <v>416</v>
      </c>
    </row>
    <row r="20985" spans="1:2" x14ac:dyDescent="0.3">
      <c r="A20985" s="3">
        <v>696506</v>
      </c>
      <c r="B20985" s="5" t="s">
        <v>10</v>
      </c>
    </row>
    <row r="20986" spans="1:2" x14ac:dyDescent="0.3">
      <c r="A20986" s="3">
        <v>1124620</v>
      </c>
      <c r="B20986" s="5" t="s">
        <v>432</v>
      </c>
    </row>
    <row r="20987" spans="1:2" x14ac:dyDescent="0.3">
      <c r="A20987" s="3">
        <v>1124620</v>
      </c>
      <c r="B20987" s="5" t="s">
        <v>10</v>
      </c>
    </row>
    <row r="20988" spans="1:2" x14ac:dyDescent="0.3">
      <c r="A20988" s="3">
        <v>1272149</v>
      </c>
      <c r="B20988" s="5" t="s">
        <v>416</v>
      </c>
    </row>
    <row r="20989" spans="1:2" x14ac:dyDescent="0.3">
      <c r="A20989" s="3">
        <v>1272149</v>
      </c>
      <c r="B20989" s="5" t="s">
        <v>10</v>
      </c>
    </row>
    <row r="20990" spans="1:2" x14ac:dyDescent="0.3">
      <c r="A20990" s="3">
        <v>1272149</v>
      </c>
      <c r="B20990" s="5" t="s">
        <v>108</v>
      </c>
    </row>
    <row r="20991" spans="1:2" x14ac:dyDescent="0.3">
      <c r="A20991" s="3">
        <v>1203329</v>
      </c>
      <c r="B20991" s="5" t="s">
        <v>2138</v>
      </c>
    </row>
    <row r="20992" spans="1:2" x14ac:dyDescent="0.3">
      <c r="A20992" s="3">
        <v>1203329</v>
      </c>
      <c r="B20992" s="5" t="s">
        <v>94</v>
      </c>
    </row>
    <row r="20993" spans="1:2" x14ac:dyDescent="0.3">
      <c r="A20993" s="3">
        <v>1203329</v>
      </c>
      <c r="B20993" s="5" t="s">
        <v>10</v>
      </c>
    </row>
    <row r="20994" spans="1:2" x14ac:dyDescent="0.3">
      <c r="A20994" s="3">
        <v>926670</v>
      </c>
      <c r="B20994" s="5" t="s">
        <v>10</v>
      </c>
    </row>
    <row r="20995" spans="1:2" x14ac:dyDescent="0.3">
      <c r="A20995" s="3">
        <v>980477</v>
      </c>
      <c r="B20995" s="5" t="s">
        <v>411</v>
      </c>
    </row>
    <row r="20996" spans="1:2" x14ac:dyDescent="0.3">
      <c r="A20996" s="3">
        <v>604685</v>
      </c>
      <c r="B20996" s="5" t="s">
        <v>432</v>
      </c>
    </row>
    <row r="20997" spans="1:2" x14ac:dyDescent="0.3">
      <c r="A20997" s="3">
        <v>604685</v>
      </c>
      <c r="B20997" s="5" t="s">
        <v>10</v>
      </c>
    </row>
    <row r="20998" spans="1:2" x14ac:dyDescent="0.3">
      <c r="A20998" s="3">
        <v>1318917</v>
      </c>
      <c r="B20998" s="5" t="s">
        <v>880</v>
      </c>
    </row>
    <row r="20999" spans="1:2" x14ac:dyDescent="0.3">
      <c r="A20999" s="3">
        <v>957119</v>
      </c>
      <c r="B20999" s="5" t="s">
        <v>432</v>
      </c>
    </row>
    <row r="21000" spans="1:2" x14ac:dyDescent="0.3">
      <c r="A21000" s="3">
        <v>1212142</v>
      </c>
      <c r="B21000" s="5" t="s">
        <v>10</v>
      </c>
    </row>
    <row r="21001" spans="1:2" x14ac:dyDescent="0.3">
      <c r="A21001" s="3">
        <v>1252377</v>
      </c>
      <c r="B21001" s="5" t="s">
        <v>10</v>
      </c>
    </row>
    <row r="21002" spans="1:2" x14ac:dyDescent="0.3">
      <c r="A21002" s="3">
        <v>1429299</v>
      </c>
      <c r="B21002" s="5" t="s">
        <v>74</v>
      </c>
    </row>
    <row r="21003" spans="1:2" x14ac:dyDescent="0.3">
      <c r="A21003" s="3">
        <v>1429299</v>
      </c>
      <c r="B21003" s="5" t="s">
        <v>10</v>
      </c>
    </row>
    <row r="21004" spans="1:2" x14ac:dyDescent="0.3">
      <c r="A21004" s="3">
        <v>1280672</v>
      </c>
      <c r="B21004" s="5" t="s">
        <v>10</v>
      </c>
    </row>
    <row r="21005" spans="1:2" x14ac:dyDescent="0.3">
      <c r="A21005" s="3">
        <v>950387</v>
      </c>
      <c r="B21005" s="5" t="s">
        <v>750</v>
      </c>
    </row>
    <row r="21006" spans="1:2" x14ac:dyDescent="0.3">
      <c r="A21006" s="3">
        <v>950387</v>
      </c>
      <c r="B21006" s="5" t="s">
        <v>10</v>
      </c>
    </row>
    <row r="21007" spans="1:2" x14ac:dyDescent="0.3">
      <c r="A21007" s="3">
        <v>950387</v>
      </c>
      <c r="B21007" s="5" t="s">
        <v>759</v>
      </c>
    </row>
    <row r="21008" spans="1:2" x14ac:dyDescent="0.3">
      <c r="A21008" s="3">
        <v>1323784</v>
      </c>
      <c r="B21008" s="5" t="s">
        <v>51</v>
      </c>
    </row>
    <row r="21009" spans="1:2" x14ac:dyDescent="0.3">
      <c r="A21009" s="3">
        <v>1323784</v>
      </c>
      <c r="B21009" s="5" t="s">
        <v>10</v>
      </c>
    </row>
    <row r="21010" spans="1:2" x14ac:dyDescent="0.3">
      <c r="A21010" s="3">
        <v>1361622</v>
      </c>
      <c r="B21010" s="5" t="s">
        <v>108</v>
      </c>
    </row>
    <row r="21011" spans="1:2" x14ac:dyDescent="0.3">
      <c r="A21011" s="3">
        <v>1393069</v>
      </c>
      <c r="B21011" s="5" t="s">
        <v>3367</v>
      </c>
    </row>
    <row r="21012" spans="1:2" x14ac:dyDescent="0.3">
      <c r="A21012" s="3">
        <v>1214481</v>
      </c>
      <c r="B21012" s="5" t="s">
        <v>750</v>
      </c>
    </row>
    <row r="21013" spans="1:2" x14ac:dyDescent="0.3">
      <c r="A21013" s="3">
        <v>996821</v>
      </c>
      <c r="B21013" s="5" t="s">
        <v>10</v>
      </c>
    </row>
    <row r="21014" spans="1:2" x14ac:dyDescent="0.3">
      <c r="A21014" s="3">
        <v>1302151</v>
      </c>
      <c r="B21014" s="5" t="s">
        <v>1845</v>
      </c>
    </row>
    <row r="21015" spans="1:2" x14ac:dyDescent="0.3">
      <c r="A21015" s="3">
        <v>1426674</v>
      </c>
      <c r="B21015" s="5" t="s">
        <v>1109</v>
      </c>
    </row>
    <row r="21016" spans="1:2" x14ac:dyDescent="0.3">
      <c r="A21016" s="3">
        <v>447273</v>
      </c>
      <c r="B21016" s="5" t="s">
        <v>10</v>
      </c>
    </row>
    <row r="21017" spans="1:2" x14ac:dyDescent="0.3">
      <c r="A21017" s="3">
        <v>1405338</v>
      </c>
      <c r="B21017" s="5" t="s">
        <v>144</v>
      </c>
    </row>
    <row r="21018" spans="1:2" x14ac:dyDescent="0.3">
      <c r="A21018" s="3">
        <v>1304800</v>
      </c>
      <c r="B21018" s="5" t="s">
        <v>10</v>
      </c>
    </row>
    <row r="21019" spans="1:2" x14ac:dyDescent="0.3">
      <c r="A21019" s="3">
        <v>1196943</v>
      </c>
      <c r="B21019" s="5" t="s">
        <v>595</v>
      </c>
    </row>
    <row r="21020" spans="1:2" x14ac:dyDescent="0.3">
      <c r="A21020" s="3">
        <v>1425200</v>
      </c>
      <c r="B21020" s="5" t="s">
        <v>1523</v>
      </c>
    </row>
    <row r="21021" spans="1:2" x14ac:dyDescent="0.3">
      <c r="A21021" s="3">
        <v>1325482</v>
      </c>
      <c r="B21021" s="5" t="s">
        <v>2138</v>
      </c>
    </row>
    <row r="21022" spans="1:2" x14ac:dyDescent="0.3">
      <c r="A21022" s="3">
        <v>1078600</v>
      </c>
      <c r="B21022" s="5" t="s">
        <v>10</v>
      </c>
    </row>
    <row r="21023" spans="1:2" x14ac:dyDescent="0.3">
      <c r="A21023" s="3">
        <v>881415</v>
      </c>
      <c r="B21023" s="5" t="s">
        <v>10</v>
      </c>
    </row>
    <row r="21024" spans="1:2" x14ac:dyDescent="0.3">
      <c r="A21024" s="3">
        <v>1412113</v>
      </c>
      <c r="B21024" s="5" t="s">
        <v>94</v>
      </c>
    </row>
    <row r="21025" spans="1:2" x14ac:dyDescent="0.3">
      <c r="A21025" s="3">
        <v>575265</v>
      </c>
      <c r="B21025" s="5" t="s">
        <v>10</v>
      </c>
    </row>
    <row r="21026" spans="1:2" x14ac:dyDescent="0.3">
      <c r="A21026" s="3">
        <v>1319968</v>
      </c>
      <c r="B21026" s="5" t="s">
        <v>10</v>
      </c>
    </row>
    <row r="21027" spans="1:2" x14ac:dyDescent="0.3">
      <c r="A21027" s="3">
        <v>1234821</v>
      </c>
      <c r="B21027" s="5" t="s">
        <v>10</v>
      </c>
    </row>
    <row r="21028" spans="1:2" x14ac:dyDescent="0.3">
      <c r="A21028" s="3">
        <v>1300607</v>
      </c>
      <c r="B21028" s="5" t="s">
        <v>74</v>
      </c>
    </row>
    <row r="21029" spans="1:2" x14ac:dyDescent="0.3">
      <c r="A21029" s="3">
        <v>1422877</v>
      </c>
      <c r="B21029" s="5" t="s">
        <v>540</v>
      </c>
    </row>
    <row r="21030" spans="1:2" x14ac:dyDescent="0.3">
      <c r="A21030" s="3">
        <v>1269732</v>
      </c>
      <c r="B21030" s="5" t="s">
        <v>411</v>
      </c>
    </row>
    <row r="21031" spans="1:2" x14ac:dyDescent="0.3">
      <c r="A21031" s="3">
        <v>1226406</v>
      </c>
      <c r="B21031" s="5" t="s">
        <v>10</v>
      </c>
    </row>
    <row r="21032" spans="1:2" x14ac:dyDescent="0.3">
      <c r="A21032" s="3">
        <v>1140535</v>
      </c>
      <c r="B21032" s="5" t="s">
        <v>10</v>
      </c>
    </row>
    <row r="21033" spans="1:2" x14ac:dyDescent="0.3">
      <c r="A21033" s="3">
        <v>324544</v>
      </c>
      <c r="B21033" s="5" t="s">
        <v>284</v>
      </c>
    </row>
    <row r="21034" spans="1:2" x14ac:dyDescent="0.3">
      <c r="A21034" s="3">
        <v>324544</v>
      </c>
      <c r="B21034" s="5" t="s">
        <v>10</v>
      </c>
    </row>
    <row r="21035" spans="1:2" x14ac:dyDescent="0.3">
      <c r="A21035" s="3">
        <v>324544</v>
      </c>
      <c r="B21035" s="5" t="s">
        <v>432</v>
      </c>
    </row>
    <row r="21036" spans="1:2" x14ac:dyDescent="0.3">
      <c r="A21036" s="3">
        <v>1429786</v>
      </c>
      <c r="B21036" s="5" t="s">
        <v>229</v>
      </c>
    </row>
    <row r="21037" spans="1:2" x14ac:dyDescent="0.3">
      <c r="A21037" s="3">
        <v>1230208</v>
      </c>
      <c r="B21037" s="5" t="s">
        <v>108</v>
      </c>
    </row>
    <row r="21038" spans="1:2" x14ac:dyDescent="0.3">
      <c r="A21038" s="3">
        <v>1311031</v>
      </c>
      <c r="B21038" s="5" t="s">
        <v>144</v>
      </c>
    </row>
    <row r="21039" spans="1:2" x14ac:dyDescent="0.3">
      <c r="A21039" s="3">
        <v>1155281</v>
      </c>
      <c r="B21039" s="5" t="s">
        <v>411</v>
      </c>
    </row>
    <row r="21040" spans="1:2" x14ac:dyDescent="0.3">
      <c r="A21040" s="3">
        <v>1426142</v>
      </c>
      <c r="B21040" s="5" t="s">
        <v>3926</v>
      </c>
    </row>
    <row r="21041" spans="1:2" x14ac:dyDescent="0.3">
      <c r="A21041" s="3">
        <v>1422179</v>
      </c>
      <c r="B21041" s="5" t="s">
        <v>263</v>
      </c>
    </row>
    <row r="21042" spans="1:2" x14ac:dyDescent="0.3">
      <c r="A21042" s="3">
        <v>1356039</v>
      </c>
      <c r="B21042" s="5" t="s">
        <v>74</v>
      </c>
    </row>
    <row r="21043" spans="1:2" x14ac:dyDescent="0.3">
      <c r="A21043" s="3">
        <v>1433593</v>
      </c>
      <c r="B21043" s="5" t="s">
        <v>1845</v>
      </c>
    </row>
    <row r="21044" spans="1:2" x14ac:dyDescent="0.3">
      <c r="A21044" s="3">
        <v>1294947</v>
      </c>
      <c r="B21044" s="5" t="s">
        <v>74</v>
      </c>
    </row>
    <row r="21045" spans="1:2" x14ac:dyDescent="0.3">
      <c r="A21045" s="3">
        <v>1087891</v>
      </c>
      <c r="B21045" s="5" t="s">
        <v>10</v>
      </c>
    </row>
    <row r="21046" spans="1:2" x14ac:dyDescent="0.3">
      <c r="A21046" s="3">
        <v>1297860</v>
      </c>
      <c r="B21046" s="5" t="s">
        <v>10</v>
      </c>
    </row>
    <row r="21047" spans="1:2" x14ac:dyDescent="0.3">
      <c r="A21047" s="3">
        <v>1087192</v>
      </c>
      <c r="B21047" s="5" t="s">
        <v>10</v>
      </c>
    </row>
    <row r="21048" spans="1:2" x14ac:dyDescent="0.3">
      <c r="A21048" s="3">
        <v>1197306</v>
      </c>
      <c r="B21048" s="5" t="s">
        <v>416</v>
      </c>
    </row>
    <row r="21049" spans="1:2" x14ac:dyDescent="0.3">
      <c r="A21049" s="3">
        <v>1197306</v>
      </c>
      <c r="B21049" s="5" t="s">
        <v>10</v>
      </c>
    </row>
    <row r="21050" spans="1:2" x14ac:dyDescent="0.3">
      <c r="A21050" s="3">
        <v>777443</v>
      </c>
      <c r="B21050" s="5" t="s">
        <v>10</v>
      </c>
    </row>
    <row r="21051" spans="1:2" x14ac:dyDescent="0.3">
      <c r="A21051" s="3">
        <v>870028</v>
      </c>
      <c r="B21051" s="5" t="s">
        <v>10</v>
      </c>
    </row>
    <row r="21052" spans="1:2" x14ac:dyDescent="0.3">
      <c r="A21052" s="3">
        <v>1392117</v>
      </c>
      <c r="B21052" s="5" t="s">
        <v>880</v>
      </c>
    </row>
    <row r="21053" spans="1:2" x14ac:dyDescent="0.3">
      <c r="A21053" s="3">
        <v>1195506</v>
      </c>
      <c r="B21053" s="5" t="s">
        <v>10</v>
      </c>
    </row>
    <row r="21054" spans="1:2" x14ac:dyDescent="0.3">
      <c r="A21054" s="3">
        <v>1038392</v>
      </c>
      <c r="B21054" s="5" t="s">
        <v>10</v>
      </c>
    </row>
    <row r="21055" spans="1:2" x14ac:dyDescent="0.3">
      <c r="A21055" s="3">
        <v>574475</v>
      </c>
      <c r="B21055" s="5" t="s">
        <v>10</v>
      </c>
    </row>
    <row r="21056" spans="1:2" x14ac:dyDescent="0.3">
      <c r="A21056" s="3">
        <v>1397854</v>
      </c>
      <c r="B21056" s="5" t="s">
        <v>540</v>
      </c>
    </row>
    <row r="21057" spans="1:2" x14ac:dyDescent="0.3">
      <c r="A21057" s="3">
        <v>1061474</v>
      </c>
      <c r="B21057" s="5" t="s">
        <v>10</v>
      </c>
    </row>
    <row r="21058" spans="1:2" x14ac:dyDescent="0.3">
      <c r="A21058" s="3">
        <v>1433947</v>
      </c>
      <c r="B21058" s="5" t="s">
        <v>10</v>
      </c>
    </row>
    <row r="21059" spans="1:2" x14ac:dyDescent="0.3">
      <c r="A21059" s="3">
        <v>1261501</v>
      </c>
      <c r="B21059" s="5" t="s">
        <v>108</v>
      </c>
    </row>
    <row r="21060" spans="1:2" x14ac:dyDescent="0.3">
      <c r="A21060" s="3">
        <v>1407861</v>
      </c>
      <c r="B21060" s="5" t="s">
        <v>416</v>
      </c>
    </row>
    <row r="21061" spans="1:2" x14ac:dyDescent="0.3">
      <c r="A21061" s="3">
        <v>972533</v>
      </c>
      <c r="B21061" s="5" t="s">
        <v>416</v>
      </c>
    </row>
    <row r="21062" spans="1:2" x14ac:dyDescent="0.3">
      <c r="A21062" s="3">
        <v>972533</v>
      </c>
      <c r="B21062" s="5" t="s">
        <v>10</v>
      </c>
    </row>
    <row r="21063" spans="1:2" x14ac:dyDescent="0.3">
      <c r="A21063" s="3">
        <v>83533</v>
      </c>
      <c r="B21063" s="5" t="s">
        <v>10</v>
      </c>
    </row>
    <row r="21064" spans="1:2" x14ac:dyDescent="0.3">
      <c r="A21064" s="3">
        <v>1125899</v>
      </c>
      <c r="B21064" s="5" t="s">
        <v>416</v>
      </c>
    </row>
    <row r="21065" spans="1:2" x14ac:dyDescent="0.3">
      <c r="A21065" s="3">
        <v>659956</v>
      </c>
      <c r="B21065" s="5" t="s">
        <v>10</v>
      </c>
    </row>
    <row r="21066" spans="1:2" x14ac:dyDescent="0.3">
      <c r="A21066" s="3">
        <v>1042834</v>
      </c>
      <c r="B21066" s="5" t="s">
        <v>10</v>
      </c>
    </row>
    <row r="21067" spans="1:2" x14ac:dyDescent="0.3">
      <c r="A21067" s="3">
        <v>1185528</v>
      </c>
      <c r="B21067" s="5" t="s">
        <v>411</v>
      </c>
    </row>
    <row r="21068" spans="1:2" x14ac:dyDescent="0.3">
      <c r="A21068" s="3">
        <v>1011477</v>
      </c>
      <c r="B21068" s="5" t="s">
        <v>10</v>
      </c>
    </row>
    <row r="21069" spans="1:2" x14ac:dyDescent="0.3">
      <c r="A21069" s="3">
        <v>541671</v>
      </c>
      <c r="B21069" s="5" t="s">
        <v>10</v>
      </c>
    </row>
    <row r="21070" spans="1:2" x14ac:dyDescent="0.3">
      <c r="A21070" s="3">
        <v>1064307</v>
      </c>
      <c r="B21070" s="5" t="s">
        <v>263</v>
      </c>
    </row>
    <row r="21071" spans="1:2" x14ac:dyDescent="0.3">
      <c r="A21071" s="3">
        <v>1150370</v>
      </c>
      <c r="B21071" s="5" t="s">
        <v>10</v>
      </c>
    </row>
    <row r="21072" spans="1:2" x14ac:dyDescent="0.3">
      <c r="A21072" s="3">
        <v>1412583</v>
      </c>
      <c r="B21072" s="5" t="s">
        <v>3926</v>
      </c>
    </row>
    <row r="21073" spans="1:2" x14ac:dyDescent="0.3">
      <c r="A21073" s="3">
        <v>552524</v>
      </c>
      <c r="B21073" s="5" t="s">
        <v>10</v>
      </c>
    </row>
    <row r="21074" spans="1:2" x14ac:dyDescent="0.3">
      <c r="A21074" s="3">
        <v>1100988</v>
      </c>
      <c r="B21074" s="5" t="s">
        <v>416</v>
      </c>
    </row>
    <row r="21075" spans="1:2" x14ac:dyDescent="0.3">
      <c r="A21075" s="3">
        <v>1100988</v>
      </c>
      <c r="B21075" s="5" t="s">
        <v>10</v>
      </c>
    </row>
    <row r="21076" spans="1:2" x14ac:dyDescent="0.3">
      <c r="A21076" s="3">
        <v>1302916</v>
      </c>
      <c r="B21076" s="5" t="s">
        <v>10</v>
      </c>
    </row>
    <row r="21077" spans="1:2" x14ac:dyDescent="0.3">
      <c r="A21077" s="3">
        <v>986056</v>
      </c>
      <c r="B21077" s="5" t="s">
        <v>10</v>
      </c>
    </row>
    <row r="21078" spans="1:2" x14ac:dyDescent="0.3">
      <c r="A21078" s="3">
        <v>1179051</v>
      </c>
      <c r="B21078" s="5" t="s">
        <v>84</v>
      </c>
    </row>
    <row r="21079" spans="1:2" x14ac:dyDescent="0.3">
      <c r="A21079" s="3">
        <v>1179051</v>
      </c>
      <c r="B21079" s="5" t="s">
        <v>10</v>
      </c>
    </row>
    <row r="21080" spans="1:2" x14ac:dyDescent="0.3">
      <c r="A21080" s="3">
        <v>617126</v>
      </c>
      <c r="B21080" s="5" t="s">
        <v>10</v>
      </c>
    </row>
    <row r="21081" spans="1:2" x14ac:dyDescent="0.3">
      <c r="A21081" s="3">
        <v>1315988</v>
      </c>
      <c r="B21081" s="5" t="s">
        <v>51</v>
      </c>
    </row>
    <row r="21082" spans="1:2" x14ac:dyDescent="0.3">
      <c r="A21082" s="3">
        <v>850439</v>
      </c>
      <c r="B21082" s="5" t="s">
        <v>2847</v>
      </c>
    </row>
    <row r="21083" spans="1:2" x14ac:dyDescent="0.3">
      <c r="A21083" s="3">
        <v>850439</v>
      </c>
      <c r="B21083" s="5" t="s">
        <v>416</v>
      </c>
    </row>
    <row r="21084" spans="1:2" x14ac:dyDescent="0.3">
      <c r="A21084" s="3">
        <v>850439</v>
      </c>
      <c r="B21084" s="5" t="s">
        <v>10</v>
      </c>
    </row>
    <row r="21085" spans="1:2" x14ac:dyDescent="0.3">
      <c r="A21085" s="3">
        <v>850439</v>
      </c>
      <c r="B21085" s="5" t="s">
        <v>3578</v>
      </c>
    </row>
    <row r="21086" spans="1:2" x14ac:dyDescent="0.3">
      <c r="A21086" s="3">
        <v>850439</v>
      </c>
      <c r="B21086" s="5" t="s">
        <v>1540</v>
      </c>
    </row>
    <row r="21087" spans="1:2" x14ac:dyDescent="0.3">
      <c r="A21087" s="3">
        <v>1233575</v>
      </c>
      <c r="B21087" s="5" t="s">
        <v>10</v>
      </c>
    </row>
    <row r="21088" spans="1:2" x14ac:dyDescent="0.3">
      <c r="A21088" s="3">
        <v>1418286</v>
      </c>
      <c r="B21088" s="5" t="s">
        <v>1845</v>
      </c>
    </row>
    <row r="21089" spans="1:2" x14ac:dyDescent="0.3">
      <c r="A21089" s="3">
        <v>1278162</v>
      </c>
      <c r="B21089" s="5" t="s">
        <v>220</v>
      </c>
    </row>
    <row r="21090" spans="1:2" x14ac:dyDescent="0.3">
      <c r="A21090" s="3">
        <v>1393382</v>
      </c>
      <c r="B21090" s="5" t="s">
        <v>416</v>
      </c>
    </row>
    <row r="21091" spans="1:2" x14ac:dyDescent="0.3">
      <c r="A21091" s="3">
        <v>1401905</v>
      </c>
      <c r="B21091" s="5" t="s">
        <v>10</v>
      </c>
    </row>
    <row r="21092" spans="1:2" x14ac:dyDescent="0.3">
      <c r="A21092" s="3">
        <v>1233620</v>
      </c>
      <c r="B21092" s="5" t="s">
        <v>74</v>
      </c>
    </row>
    <row r="21093" spans="1:2" x14ac:dyDescent="0.3">
      <c r="A21093" s="3">
        <v>949716</v>
      </c>
      <c r="B21093" s="5" t="s">
        <v>595</v>
      </c>
    </row>
    <row r="21094" spans="1:2" x14ac:dyDescent="0.3">
      <c r="A21094" s="3">
        <v>1174128</v>
      </c>
      <c r="B21094" s="5" t="s">
        <v>94</v>
      </c>
    </row>
    <row r="21095" spans="1:2" x14ac:dyDescent="0.3">
      <c r="A21095" s="3">
        <v>1310861</v>
      </c>
      <c r="B21095" s="5" t="s">
        <v>51</v>
      </c>
    </row>
    <row r="21096" spans="1:2" x14ac:dyDescent="0.3">
      <c r="A21096" s="3">
        <v>1422227</v>
      </c>
      <c r="B21096" s="5" t="s">
        <v>880</v>
      </c>
    </row>
    <row r="21097" spans="1:2" x14ac:dyDescent="0.3">
      <c r="A21097" s="3">
        <v>1325234</v>
      </c>
      <c r="B21097" s="5" t="s">
        <v>3926</v>
      </c>
    </row>
    <row r="21098" spans="1:2" x14ac:dyDescent="0.3">
      <c r="A21098" s="3">
        <v>1363381</v>
      </c>
      <c r="B21098" s="5" t="s">
        <v>3367</v>
      </c>
    </row>
    <row r="21099" spans="1:2" x14ac:dyDescent="0.3">
      <c r="A21099" s="3">
        <v>1233413</v>
      </c>
      <c r="B21099" s="5" t="s">
        <v>10</v>
      </c>
    </row>
    <row r="21100" spans="1:2" x14ac:dyDescent="0.3">
      <c r="A21100" s="3">
        <v>1202235</v>
      </c>
      <c r="B21100" s="5" t="s">
        <v>595</v>
      </c>
    </row>
    <row r="21101" spans="1:2" x14ac:dyDescent="0.3">
      <c r="A21101" s="3">
        <v>1413717</v>
      </c>
      <c r="B21101" s="5" t="s">
        <v>51</v>
      </c>
    </row>
    <row r="21102" spans="1:2" x14ac:dyDescent="0.3">
      <c r="A21102" s="3">
        <v>967941</v>
      </c>
      <c r="B21102" s="5" t="s">
        <v>10</v>
      </c>
    </row>
    <row r="21103" spans="1:2" x14ac:dyDescent="0.3">
      <c r="A21103" s="3">
        <v>512198</v>
      </c>
      <c r="B21103" s="5" t="s">
        <v>540</v>
      </c>
    </row>
    <row r="21104" spans="1:2" x14ac:dyDescent="0.3">
      <c r="A21104" s="3">
        <v>1228246</v>
      </c>
      <c r="B21104" s="5" t="s">
        <v>10</v>
      </c>
    </row>
    <row r="21105" spans="1:2" x14ac:dyDescent="0.3">
      <c r="A21105" s="3">
        <v>1013601</v>
      </c>
      <c r="B21105" s="5" t="s">
        <v>10</v>
      </c>
    </row>
    <row r="21106" spans="1:2" x14ac:dyDescent="0.3">
      <c r="A21106" s="3">
        <v>1426038</v>
      </c>
      <c r="B21106" s="5" t="s">
        <v>84</v>
      </c>
    </row>
    <row r="21107" spans="1:2" x14ac:dyDescent="0.3">
      <c r="A21107" s="3">
        <v>1357305</v>
      </c>
      <c r="B21107" s="5" t="s">
        <v>411</v>
      </c>
    </row>
    <row r="21108" spans="1:2" x14ac:dyDescent="0.3">
      <c r="A21108" s="3">
        <v>1357305</v>
      </c>
      <c r="B21108" s="5" t="s">
        <v>784</v>
      </c>
    </row>
    <row r="21109" spans="1:2" x14ac:dyDescent="0.3">
      <c r="A21109" s="3">
        <v>1153714</v>
      </c>
      <c r="B21109" s="5" t="s">
        <v>10</v>
      </c>
    </row>
    <row r="21110" spans="1:2" x14ac:dyDescent="0.3">
      <c r="A21110" s="3">
        <v>1388808</v>
      </c>
      <c r="B21110" s="5" t="s">
        <v>10</v>
      </c>
    </row>
    <row r="21111" spans="1:2" x14ac:dyDescent="0.3">
      <c r="A21111" s="3">
        <v>1321412</v>
      </c>
      <c r="B21111" s="5" t="s">
        <v>108</v>
      </c>
    </row>
    <row r="21112" spans="1:2" x14ac:dyDescent="0.3">
      <c r="A21112" s="3">
        <v>1232546</v>
      </c>
      <c r="B21112" s="5" t="s">
        <v>10</v>
      </c>
    </row>
    <row r="21113" spans="1:2" x14ac:dyDescent="0.3">
      <c r="A21113" s="3">
        <v>1031731</v>
      </c>
      <c r="B21113" s="5" t="s">
        <v>10</v>
      </c>
    </row>
    <row r="21114" spans="1:2" x14ac:dyDescent="0.3">
      <c r="A21114" s="3">
        <v>1422211</v>
      </c>
      <c r="B21114" s="5" t="s">
        <v>14279</v>
      </c>
    </row>
    <row r="21115" spans="1:2" x14ac:dyDescent="0.3">
      <c r="A21115" s="3">
        <v>1175942</v>
      </c>
      <c r="B21115" s="5" t="s">
        <v>144</v>
      </c>
    </row>
    <row r="21116" spans="1:2" x14ac:dyDescent="0.3">
      <c r="A21116" s="3">
        <v>1175942</v>
      </c>
      <c r="B21116" s="5" t="s">
        <v>10</v>
      </c>
    </row>
    <row r="21117" spans="1:2" x14ac:dyDescent="0.3">
      <c r="A21117" s="3">
        <v>1370264</v>
      </c>
      <c r="B21117" s="5" t="s">
        <v>595</v>
      </c>
    </row>
    <row r="21118" spans="1:2" x14ac:dyDescent="0.3">
      <c r="A21118" s="3">
        <v>1279229</v>
      </c>
      <c r="B21118" s="5" t="s">
        <v>1311</v>
      </c>
    </row>
    <row r="21119" spans="1:2" x14ac:dyDescent="0.3">
      <c r="A21119" s="3">
        <v>1279229</v>
      </c>
      <c r="B21119" s="5" t="s">
        <v>19768</v>
      </c>
    </row>
    <row r="21120" spans="1:2" x14ac:dyDescent="0.3">
      <c r="A21120" s="3">
        <v>1279229</v>
      </c>
      <c r="B21120" s="5" t="s">
        <v>108</v>
      </c>
    </row>
    <row r="21121" spans="1:2" x14ac:dyDescent="0.3">
      <c r="A21121" s="3">
        <v>1279229</v>
      </c>
      <c r="B21121" s="5" t="s">
        <v>19769</v>
      </c>
    </row>
    <row r="21122" spans="1:2" x14ac:dyDescent="0.3">
      <c r="A21122" s="3">
        <v>1084242</v>
      </c>
      <c r="B21122" s="5" t="s">
        <v>10</v>
      </c>
    </row>
    <row r="21123" spans="1:2" x14ac:dyDescent="0.3">
      <c r="A21123" s="3">
        <v>1306631</v>
      </c>
      <c r="B21123" s="5" t="s">
        <v>416</v>
      </c>
    </row>
    <row r="21124" spans="1:2" x14ac:dyDescent="0.3">
      <c r="A21124" s="3">
        <v>1425201</v>
      </c>
      <c r="B21124" s="5" t="s">
        <v>1845</v>
      </c>
    </row>
    <row r="21125" spans="1:2" x14ac:dyDescent="0.3">
      <c r="A21125" s="3">
        <v>1127767</v>
      </c>
      <c r="B21125" s="5" t="s">
        <v>10</v>
      </c>
    </row>
    <row r="21126" spans="1:2" x14ac:dyDescent="0.3">
      <c r="A21126" s="3">
        <v>1127767</v>
      </c>
      <c r="B21126" s="5" t="s">
        <v>411</v>
      </c>
    </row>
    <row r="21127" spans="1:2" x14ac:dyDescent="0.3">
      <c r="A21127" s="3">
        <v>1428962</v>
      </c>
      <c r="B21127" s="5" t="s">
        <v>1845</v>
      </c>
    </row>
    <row r="21128" spans="1:2" x14ac:dyDescent="0.3">
      <c r="A21128" s="3">
        <v>1071585</v>
      </c>
      <c r="B21128" s="5" t="s">
        <v>10</v>
      </c>
    </row>
    <row r="21129" spans="1:2" x14ac:dyDescent="0.3">
      <c r="A21129" s="3">
        <v>1022787</v>
      </c>
      <c r="B21129" s="5" t="s">
        <v>10</v>
      </c>
    </row>
    <row r="21130" spans="1:2" x14ac:dyDescent="0.3">
      <c r="A21130" s="3">
        <v>1422277</v>
      </c>
      <c r="B21130" s="5" t="s">
        <v>367</v>
      </c>
    </row>
    <row r="21131" spans="1:2" x14ac:dyDescent="0.3">
      <c r="A21131" s="3">
        <v>1425588</v>
      </c>
      <c r="B21131" s="5" t="s">
        <v>1845</v>
      </c>
    </row>
    <row r="21132" spans="1:2" x14ac:dyDescent="0.3">
      <c r="A21132" s="3">
        <v>1104845</v>
      </c>
      <c r="B21132" s="5" t="s">
        <v>10</v>
      </c>
    </row>
    <row r="21133" spans="1:2" x14ac:dyDescent="0.3">
      <c r="A21133" s="3">
        <v>1306439</v>
      </c>
      <c r="B21133" s="5" t="s">
        <v>367</v>
      </c>
    </row>
    <row r="21134" spans="1:2" x14ac:dyDescent="0.3">
      <c r="A21134" s="3">
        <v>1426777</v>
      </c>
      <c r="B21134" s="5" t="s">
        <v>1845</v>
      </c>
    </row>
    <row r="21135" spans="1:2" x14ac:dyDescent="0.3">
      <c r="A21135" s="3">
        <v>1304500</v>
      </c>
      <c r="B21135" s="5" t="s">
        <v>416</v>
      </c>
    </row>
    <row r="21136" spans="1:2" x14ac:dyDescent="0.3">
      <c r="A21136" s="3">
        <v>1429886</v>
      </c>
      <c r="B21136" s="5" t="s">
        <v>10</v>
      </c>
    </row>
    <row r="21137" spans="1:2" x14ac:dyDescent="0.3">
      <c r="A21137" s="3">
        <v>1195430</v>
      </c>
      <c r="B21137" s="5" t="s">
        <v>595</v>
      </c>
    </row>
    <row r="21138" spans="1:2" x14ac:dyDescent="0.3">
      <c r="A21138" s="3">
        <v>1226572</v>
      </c>
      <c r="B21138" s="5" t="s">
        <v>595</v>
      </c>
    </row>
    <row r="21139" spans="1:2" x14ac:dyDescent="0.3">
      <c r="A21139" s="3">
        <v>1261543</v>
      </c>
      <c r="B21139" s="5" t="s">
        <v>3367</v>
      </c>
    </row>
    <row r="21140" spans="1:2" x14ac:dyDescent="0.3">
      <c r="A21140" s="3">
        <v>1418492</v>
      </c>
      <c r="B21140" s="5" t="s">
        <v>12318</v>
      </c>
    </row>
    <row r="21141" spans="1:2" x14ac:dyDescent="0.3">
      <c r="A21141" s="3">
        <v>1411287</v>
      </c>
      <c r="B21141" s="5" t="s">
        <v>10</v>
      </c>
    </row>
    <row r="21142" spans="1:2" x14ac:dyDescent="0.3">
      <c r="A21142" s="3">
        <v>1428847</v>
      </c>
      <c r="B21142" s="5" t="s">
        <v>108</v>
      </c>
    </row>
    <row r="21143" spans="1:2" x14ac:dyDescent="0.3">
      <c r="A21143" s="3">
        <v>257094</v>
      </c>
      <c r="B21143" s="5" t="s">
        <v>416</v>
      </c>
    </row>
    <row r="21144" spans="1:2" x14ac:dyDescent="0.3">
      <c r="A21144" s="3">
        <v>257094</v>
      </c>
      <c r="B21144" s="5" t="s">
        <v>10</v>
      </c>
    </row>
    <row r="21145" spans="1:2" x14ac:dyDescent="0.3">
      <c r="A21145" s="3">
        <v>1434053</v>
      </c>
      <c r="B21145" s="5" t="s">
        <v>74</v>
      </c>
    </row>
    <row r="21146" spans="1:2" x14ac:dyDescent="0.3">
      <c r="A21146" s="3">
        <v>1430623</v>
      </c>
      <c r="B21146" s="5" t="s">
        <v>1845</v>
      </c>
    </row>
    <row r="21147" spans="1:2" x14ac:dyDescent="0.3">
      <c r="A21147" s="3">
        <v>1249728</v>
      </c>
      <c r="B21147" s="5" t="s">
        <v>144</v>
      </c>
    </row>
    <row r="21148" spans="1:2" x14ac:dyDescent="0.3">
      <c r="A21148" s="3">
        <v>1430094</v>
      </c>
      <c r="B21148" s="5" t="s">
        <v>18657</v>
      </c>
    </row>
    <row r="21149" spans="1:2" x14ac:dyDescent="0.3">
      <c r="A21149" s="3">
        <v>1049942</v>
      </c>
      <c r="B21149" s="5" t="s">
        <v>416</v>
      </c>
    </row>
    <row r="21150" spans="1:2" x14ac:dyDescent="0.3">
      <c r="A21150" s="3">
        <v>1128505</v>
      </c>
      <c r="B21150" s="5" t="s">
        <v>10</v>
      </c>
    </row>
    <row r="21151" spans="1:2" x14ac:dyDescent="0.3">
      <c r="A21151" s="3">
        <v>936108</v>
      </c>
      <c r="B21151" s="5" t="s">
        <v>10</v>
      </c>
    </row>
    <row r="21152" spans="1:2" x14ac:dyDescent="0.3">
      <c r="A21152" s="3">
        <v>1428127</v>
      </c>
      <c r="B21152" s="5" t="s">
        <v>1845</v>
      </c>
    </row>
    <row r="21153" spans="1:2" x14ac:dyDescent="0.3">
      <c r="A21153" s="3">
        <v>1409736</v>
      </c>
      <c r="B21153" s="5" t="s">
        <v>1845</v>
      </c>
    </row>
    <row r="21154" spans="1:2" x14ac:dyDescent="0.3">
      <c r="A21154" s="3">
        <v>1421028</v>
      </c>
      <c r="B21154" s="5" t="s">
        <v>10</v>
      </c>
    </row>
    <row r="21155" spans="1:2" x14ac:dyDescent="0.3">
      <c r="A21155" s="3">
        <v>1312157</v>
      </c>
      <c r="B21155" s="5" t="s">
        <v>540</v>
      </c>
    </row>
    <row r="21156" spans="1:2" x14ac:dyDescent="0.3">
      <c r="A21156" s="3">
        <v>1436570</v>
      </c>
      <c r="B21156" s="5" t="s">
        <v>416</v>
      </c>
    </row>
    <row r="21157" spans="1:2" x14ac:dyDescent="0.3">
      <c r="A21157" s="3">
        <v>425274</v>
      </c>
      <c r="B21157" s="5" t="s">
        <v>10</v>
      </c>
    </row>
    <row r="21158" spans="1:2" x14ac:dyDescent="0.3">
      <c r="A21158" s="3">
        <v>1434826</v>
      </c>
      <c r="B21158" s="5" t="s">
        <v>1845</v>
      </c>
    </row>
    <row r="21159" spans="1:2" x14ac:dyDescent="0.3">
      <c r="A21159" s="3">
        <v>1434407</v>
      </c>
      <c r="B21159" s="5" t="s">
        <v>540</v>
      </c>
    </row>
    <row r="21160" spans="1:2" x14ac:dyDescent="0.3">
      <c r="A21160" s="3">
        <v>1285282</v>
      </c>
      <c r="B21160" s="5" t="s">
        <v>220</v>
      </c>
    </row>
    <row r="21161" spans="1:2" x14ac:dyDescent="0.3">
      <c r="A21161" s="3">
        <v>1382288</v>
      </c>
      <c r="B21161" s="5" t="s">
        <v>1845</v>
      </c>
    </row>
    <row r="21162" spans="1:2" x14ac:dyDescent="0.3">
      <c r="A21162" s="3">
        <v>1009640</v>
      </c>
      <c r="B21162" s="5" t="s">
        <v>10</v>
      </c>
    </row>
    <row r="21163" spans="1:2" x14ac:dyDescent="0.3">
      <c r="A21163" s="3">
        <v>1009640</v>
      </c>
      <c r="B21163" s="5" t="s">
        <v>432</v>
      </c>
    </row>
    <row r="21164" spans="1:2" x14ac:dyDescent="0.3">
      <c r="A21164" s="3">
        <v>1204892</v>
      </c>
      <c r="B21164" s="5" t="s">
        <v>416</v>
      </c>
    </row>
    <row r="21165" spans="1:2" x14ac:dyDescent="0.3">
      <c r="A21165" s="3">
        <v>1020414</v>
      </c>
      <c r="B21165" s="5" t="s">
        <v>416</v>
      </c>
    </row>
    <row r="21166" spans="1:2" x14ac:dyDescent="0.3">
      <c r="A21166" s="3">
        <v>658224</v>
      </c>
      <c r="B21166" s="5" t="s">
        <v>877</v>
      </c>
    </row>
    <row r="21167" spans="1:2" x14ac:dyDescent="0.3">
      <c r="A21167" s="3">
        <v>1224993</v>
      </c>
      <c r="B21167" s="5" t="s">
        <v>94</v>
      </c>
    </row>
    <row r="21168" spans="1:2" x14ac:dyDescent="0.3">
      <c r="A21168" s="3">
        <v>1290218</v>
      </c>
      <c r="B21168" s="5" t="s">
        <v>595</v>
      </c>
    </row>
    <row r="21169" spans="1:2" x14ac:dyDescent="0.3">
      <c r="A21169" s="3">
        <v>1217483</v>
      </c>
      <c r="B21169" s="5" t="s">
        <v>108</v>
      </c>
    </row>
    <row r="21170" spans="1:2" x14ac:dyDescent="0.3">
      <c r="A21170" s="3">
        <v>1436524</v>
      </c>
      <c r="B21170" s="5" t="s">
        <v>416</v>
      </c>
    </row>
    <row r="21171" spans="1:2" x14ac:dyDescent="0.3">
      <c r="A21171" s="3">
        <v>765897</v>
      </c>
      <c r="B21171" s="5" t="s">
        <v>10</v>
      </c>
    </row>
    <row r="21172" spans="1:2" x14ac:dyDescent="0.3">
      <c r="A21172" s="3">
        <v>1083968</v>
      </c>
      <c r="B21172" s="5" t="s">
        <v>10</v>
      </c>
    </row>
    <row r="21173" spans="1:2" x14ac:dyDescent="0.3">
      <c r="A21173" s="3">
        <v>1083968</v>
      </c>
      <c r="B21173" s="5" t="s">
        <v>432</v>
      </c>
    </row>
    <row r="21174" spans="1:2" x14ac:dyDescent="0.3">
      <c r="A21174" s="3">
        <v>1083968</v>
      </c>
      <c r="B21174" s="5" t="s">
        <v>1905</v>
      </c>
    </row>
    <row r="21175" spans="1:2" x14ac:dyDescent="0.3">
      <c r="A21175" s="3">
        <v>1411695</v>
      </c>
      <c r="B21175" s="5" t="s">
        <v>3926</v>
      </c>
    </row>
    <row r="21176" spans="1:2" x14ac:dyDescent="0.3">
      <c r="A21176" s="3">
        <v>857800</v>
      </c>
      <c r="B21176" s="5" t="s">
        <v>416</v>
      </c>
    </row>
    <row r="21177" spans="1:2" x14ac:dyDescent="0.3">
      <c r="A21177" s="3">
        <v>857800</v>
      </c>
      <c r="B21177" s="5" t="s">
        <v>10</v>
      </c>
    </row>
    <row r="21178" spans="1:2" x14ac:dyDescent="0.3">
      <c r="A21178" s="3">
        <v>1315986</v>
      </c>
      <c r="B21178" s="5" t="s">
        <v>10</v>
      </c>
    </row>
    <row r="21179" spans="1:2" x14ac:dyDescent="0.3">
      <c r="A21179" s="3">
        <v>1338799</v>
      </c>
      <c r="B21179" s="5" t="s">
        <v>144</v>
      </c>
    </row>
    <row r="21180" spans="1:2" x14ac:dyDescent="0.3">
      <c r="A21180" s="3">
        <v>1424817</v>
      </c>
      <c r="B21180" s="5" t="s">
        <v>10</v>
      </c>
    </row>
    <row r="21181" spans="1:2" x14ac:dyDescent="0.3">
      <c r="A21181" s="3">
        <v>1290182</v>
      </c>
      <c r="B21181" s="5" t="s">
        <v>94</v>
      </c>
    </row>
    <row r="21182" spans="1:2" x14ac:dyDescent="0.3">
      <c r="A21182" s="3">
        <v>1103756</v>
      </c>
      <c r="B21182" s="5" t="s">
        <v>595</v>
      </c>
    </row>
    <row r="21183" spans="1:2" x14ac:dyDescent="0.3">
      <c r="A21183" s="3">
        <v>846422</v>
      </c>
      <c r="B21183" s="5" t="s">
        <v>10</v>
      </c>
    </row>
    <row r="21184" spans="1:2" x14ac:dyDescent="0.3">
      <c r="A21184" s="3">
        <v>1222049</v>
      </c>
      <c r="B21184" s="5" t="s">
        <v>595</v>
      </c>
    </row>
    <row r="21185" spans="1:2" x14ac:dyDescent="0.3">
      <c r="A21185" s="3">
        <v>1205021</v>
      </c>
      <c r="B21185" s="5" t="s">
        <v>595</v>
      </c>
    </row>
    <row r="21186" spans="1:2" x14ac:dyDescent="0.3">
      <c r="A21186" s="3">
        <v>1274942</v>
      </c>
      <c r="B21186" s="5" t="s">
        <v>411</v>
      </c>
    </row>
    <row r="21187" spans="1:2" x14ac:dyDescent="0.3">
      <c r="A21187" s="3">
        <v>811944</v>
      </c>
      <c r="B21187" s="5" t="s">
        <v>595</v>
      </c>
    </row>
    <row r="21188" spans="1:2" x14ac:dyDescent="0.3">
      <c r="A21188" s="3">
        <v>974573</v>
      </c>
      <c r="B21188" s="5" t="s">
        <v>10</v>
      </c>
    </row>
    <row r="21189" spans="1:2" x14ac:dyDescent="0.3">
      <c r="A21189" s="3">
        <v>974573</v>
      </c>
      <c r="B21189" s="5" t="s">
        <v>432</v>
      </c>
    </row>
    <row r="21190" spans="1:2" x14ac:dyDescent="0.3">
      <c r="A21190" s="3">
        <v>1144932</v>
      </c>
      <c r="B21190" s="5" t="s">
        <v>10</v>
      </c>
    </row>
    <row r="21191" spans="1:2" x14ac:dyDescent="0.3">
      <c r="A21191" s="3">
        <v>1253003</v>
      </c>
      <c r="B21191" s="5" t="s">
        <v>416</v>
      </c>
    </row>
    <row r="21192" spans="1:2" x14ac:dyDescent="0.3">
      <c r="A21192" s="3">
        <v>1416651</v>
      </c>
      <c r="B21192" s="5" t="s">
        <v>411</v>
      </c>
    </row>
    <row r="21193" spans="1:2" x14ac:dyDescent="0.3">
      <c r="A21193" s="3">
        <v>1208735</v>
      </c>
      <c r="B21193" s="5" t="s">
        <v>595</v>
      </c>
    </row>
    <row r="21194" spans="1:2" x14ac:dyDescent="0.3">
      <c r="A21194" s="3">
        <v>1385512</v>
      </c>
      <c r="B21194" s="5" t="s">
        <v>1109</v>
      </c>
    </row>
    <row r="21195" spans="1:2" x14ac:dyDescent="0.3">
      <c r="A21195" s="3">
        <v>1212855</v>
      </c>
      <c r="B21195" s="5" t="s">
        <v>2805</v>
      </c>
    </row>
    <row r="21196" spans="1:2" x14ac:dyDescent="0.3">
      <c r="A21196" s="3">
        <v>1212855</v>
      </c>
      <c r="B21196" s="5" t="s">
        <v>10</v>
      </c>
    </row>
    <row r="21197" spans="1:2" x14ac:dyDescent="0.3">
      <c r="A21197" s="3">
        <v>1212855</v>
      </c>
      <c r="B21197" s="5" t="s">
        <v>416</v>
      </c>
    </row>
    <row r="21198" spans="1:2" x14ac:dyDescent="0.3">
      <c r="A21198" s="3">
        <v>1062715</v>
      </c>
      <c r="B21198" s="5" t="s">
        <v>595</v>
      </c>
    </row>
    <row r="21199" spans="1:2" x14ac:dyDescent="0.3">
      <c r="A21199" s="3">
        <v>1433330</v>
      </c>
      <c r="B21199" s="5" t="s">
        <v>10</v>
      </c>
    </row>
    <row r="21200" spans="1:2" x14ac:dyDescent="0.3">
      <c r="A21200" s="3">
        <v>1362885</v>
      </c>
      <c r="B21200" s="5" t="s">
        <v>10</v>
      </c>
    </row>
    <row r="21201" spans="1:2" x14ac:dyDescent="0.3">
      <c r="A21201" s="3">
        <v>1339772</v>
      </c>
      <c r="B21201" s="5" t="s">
        <v>3367</v>
      </c>
    </row>
    <row r="21202" spans="1:2" x14ac:dyDescent="0.3">
      <c r="A21202" s="3">
        <v>1435760</v>
      </c>
      <c r="B21202" s="5" t="s">
        <v>1845</v>
      </c>
    </row>
    <row r="21203" spans="1:2" x14ac:dyDescent="0.3">
      <c r="A21203" s="3">
        <v>911430</v>
      </c>
      <c r="B21203" s="5" t="s">
        <v>10</v>
      </c>
    </row>
    <row r="21204" spans="1:2" x14ac:dyDescent="0.3">
      <c r="A21204" s="3">
        <v>1279947</v>
      </c>
      <c r="B21204" s="5" t="s">
        <v>416</v>
      </c>
    </row>
    <row r="21205" spans="1:2" x14ac:dyDescent="0.3">
      <c r="A21205" s="3">
        <v>1233199</v>
      </c>
      <c r="B21205" s="5" t="s">
        <v>94</v>
      </c>
    </row>
    <row r="21206" spans="1:2" x14ac:dyDescent="0.3">
      <c r="A21206" s="3">
        <v>1431647</v>
      </c>
      <c r="B21206" s="5" t="s">
        <v>144</v>
      </c>
    </row>
    <row r="21207" spans="1:2" x14ac:dyDescent="0.3">
      <c r="A21207" s="3">
        <v>1356670</v>
      </c>
      <c r="B21207" s="5" t="s">
        <v>584</v>
      </c>
    </row>
    <row r="21208" spans="1:2" x14ac:dyDescent="0.3">
      <c r="A21208" s="3">
        <v>1356670</v>
      </c>
      <c r="B21208" s="5" t="s">
        <v>284</v>
      </c>
    </row>
    <row r="21209" spans="1:2" x14ac:dyDescent="0.3">
      <c r="A21209" s="3">
        <v>1205229</v>
      </c>
      <c r="B21209" s="5" t="s">
        <v>1540</v>
      </c>
    </row>
    <row r="21210" spans="1:2" x14ac:dyDescent="0.3">
      <c r="A21210" s="3">
        <v>1205229</v>
      </c>
      <c r="B21210" s="5" t="s">
        <v>432</v>
      </c>
    </row>
    <row r="21211" spans="1:2" x14ac:dyDescent="0.3">
      <c r="A21211" s="3">
        <v>1205229</v>
      </c>
      <c r="B21211" s="5" t="s">
        <v>108</v>
      </c>
    </row>
    <row r="21212" spans="1:2" x14ac:dyDescent="0.3">
      <c r="A21212" s="3">
        <v>1205229</v>
      </c>
      <c r="B21212" s="5" t="s">
        <v>416</v>
      </c>
    </row>
    <row r="21213" spans="1:2" x14ac:dyDescent="0.3">
      <c r="A21213" s="3">
        <v>1091862</v>
      </c>
      <c r="B21213" s="5" t="s">
        <v>1845</v>
      </c>
    </row>
    <row r="21214" spans="1:2" x14ac:dyDescent="0.3">
      <c r="A21214" s="3">
        <v>1311596</v>
      </c>
      <c r="B21214" s="5" t="s">
        <v>416</v>
      </c>
    </row>
    <row r="21215" spans="1:2" x14ac:dyDescent="0.3">
      <c r="A21215" s="3">
        <v>1435140</v>
      </c>
      <c r="B21215" s="5" t="s">
        <v>284</v>
      </c>
    </row>
    <row r="21216" spans="1:2" x14ac:dyDescent="0.3">
      <c r="A21216" s="3">
        <v>1435140</v>
      </c>
      <c r="B21216" s="5" t="s">
        <v>2886</v>
      </c>
    </row>
    <row r="21217" spans="1:2" x14ac:dyDescent="0.3">
      <c r="A21217" s="3">
        <v>1255795</v>
      </c>
      <c r="B21217" s="5" t="s">
        <v>2138</v>
      </c>
    </row>
    <row r="21218" spans="1:2" x14ac:dyDescent="0.3">
      <c r="A21218" s="3">
        <v>1129923</v>
      </c>
      <c r="B21218" s="5" t="s">
        <v>94</v>
      </c>
    </row>
    <row r="21219" spans="1:2" x14ac:dyDescent="0.3">
      <c r="A21219" s="3">
        <v>1001249</v>
      </c>
      <c r="B21219" s="5" t="s">
        <v>108</v>
      </c>
    </row>
    <row r="21220" spans="1:2" x14ac:dyDescent="0.3">
      <c r="A21220" s="3">
        <v>1431002</v>
      </c>
      <c r="B21220" s="5" t="s">
        <v>10</v>
      </c>
    </row>
    <row r="21221" spans="1:2" x14ac:dyDescent="0.3">
      <c r="A21221" s="3">
        <v>1385682</v>
      </c>
      <c r="B21221" s="5" t="s">
        <v>367</v>
      </c>
    </row>
    <row r="21222" spans="1:2" x14ac:dyDescent="0.3">
      <c r="A21222" s="3">
        <v>708415</v>
      </c>
      <c r="B21222" s="5" t="s">
        <v>1845</v>
      </c>
    </row>
    <row r="21223" spans="1:2" x14ac:dyDescent="0.3">
      <c r="A21223" s="3">
        <v>1312833</v>
      </c>
      <c r="B21223" s="5" t="s">
        <v>432</v>
      </c>
    </row>
    <row r="21224" spans="1:2" x14ac:dyDescent="0.3">
      <c r="A21224" s="3">
        <v>1388002</v>
      </c>
      <c r="B21224" s="5" t="s">
        <v>416</v>
      </c>
    </row>
    <row r="21225" spans="1:2" x14ac:dyDescent="0.3">
      <c r="A21225" s="3">
        <v>1043887</v>
      </c>
      <c r="B21225" s="5" t="s">
        <v>595</v>
      </c>
    </row>
    <row r="21226" spans="1:2" x14ac:dyDescent="0.3">
      <c r="A21226" s="3">
        <v>1217585</v>
      </c>
      <c r="B21226" s="5" t="s">
        <v>10</v>
      </c>
    </row>
    <row r="21227" spans="1:2" x14ac:dyDescent="0.3">
      <c r="A21227" s="3">
        <v>1375985</v>
      </c>
      <c r="B21227" s="5" t="s">
        <v>10</v>
      </c>
    </row>
    <row r="21228" spans="1:2" x14ac:dyDescent="0.3">
      <c r="A21228" s="3">
        <v>1428961</v>
      </c>
      <c r="B21228" s="5" t="s">
        <v>1845</v>
      </c>
    </row>
    <row r="21229" spans="1:2" x14ac:dyDescent="0.3">
      <c r="A21229" s="3">
        <v>931285</v>
      </c>
      <c r="B21229" s="5" t="s">
        <v>10</v>
      </c>
    </row>
    <row r="21230" spans="1:2" x14ac:dyDescent="0.3">
      <c r="A21230" s="3">
        <v>1092506</v>
      </c>
      <c r="B21230" s="5" t="s">
        <v>10</v>
      </c>
    </row>
    <row r="21231" spans="1:2" x14ac:dyDescent="0.3">
      <c r="A21231" s="3">
        <v>1421377</v>
      </c>
      <c r="B21231" s="5" t="s">
        <v>1845</v>
      </c>
    </row>
    <row r="21232" spans="1:2" x14ac:dyDescent="0.3">
      <c r="A21232" s="3">
        <v>1403864</v>
      </c>
      <c r="B21232" s="5" t="s">
        <v>144</v>
      </c>
    </row>
    <row r="21233" spans="1:2" x14ac:dyDescent="0.3">
      <c r="A21233" s="3">
        <v>1435308</v>
      </c>
      <c r="B21233" s="5" t="s">
        <v>1845</v>
      </c>
    </row>
    <row r="21234" spans="1:2" x14ac:dyDescent="0.3">
      <c r="A21234" s="3">
        <v>1428948</v>
      </c>
      <c r="B21234" s="5" t="s">
        <v>1845</v>
      </c>
    </row>
    <row r="21235" spans="1:2" x14ac:dyDescent="0.3">
      <c r="A21235" s="3">
        <v>1197137</v>
      </c>
      <c r="B21235" s="5" t="s">
        <v>10</v>
      </c>
    </row>
    <row r="21236" spans="1:2" x14ac:dyDescent="0.3">
      <c r="A21236" s="3">
        <v>1438596</v>
      </c>
      <c r="B21236" s="5" t="s">
        <v>3926</v>
      </c>
    </row>
    <row r="21237" spans="1:2" x14ac:dyDescent="0.3">
      <c r="A21237" s="3">
        <v>1431608</v>
      </c>
      <c r="B21237" s="5" t="s">
        <v>750</v>
      </c>
    </row>
    <row r="21238" spans="1:2" x14ac:dyDescent="0.3">
      <c r="A21238" s="3">
        <v>1324481</v>
      </c>
      <c r="B21238" s="5" t="s">
        <v>416</v>
      </c>
    </row>
    <row r="21239" spans="1:2" x14ac:dyDescent="0.3">
      <c r="A21239" s="3">
        <v>1134531</v>
      </c>
      <c r="B21239" s="5" t="s">
        <v>956</v>
      </c>
    </row>
    <row r="21240" spans="1:2" x14ac:dyDescent="0.3">
      <c r="A21240" s="3">
        <v>1430351</v>
      </c>
      <c r="B21240" s="5" t="s">
        <v>10</v>
      </c>
    </row>
    <row r="21241" spans="1:2" x14ac:dyDescent="0.3">
      <c r="A21241" s="3">
        <v>1339715</v>
      </c>
      <c r="B21241" s="5" t="s">
        <v>144</v>
      </c>
    </row>
    <row r="21242" spans="1:2" x14ac:dyDescent="0.3">
      <c r="A21242" s="3">
        <v>1276011</v>
      </c>
      <c r="B21242" s="5" t="s">
        <v>10</v>
      </c>
    </row>
    <row r="21243" spans="1:2" x14ac:dyDescent="0.3">
      <c r="A21243" s="3">
        <v>1268552</v>
      </c>
      <c r="B21243" s="5" t="s">
        <v>2847</v>
      </c>
    </row>
    <row r="21244" spans="1:2" x14ac:dyDescent="0.3">
      <c r="A21244" s="3">
        <v>1418489</v>
      </c>
      <c r="B21244" s="5" t="s">
        <v>18928</v>
      </c>
    </row>
    <row r="21245" spans="1:2" x14ac:dyDescent="0.3">
      <c r="A21245" s="3">
        <v>1428669</v>
      </c>
      <c r="B21245" s="5" t="s">
        <v>108</v>
      </c>
    </row>
    <row r="21246" spans="1:2" x14ac:dyDescent="0.3">
      <c r="A21246" s="3">
        <v>1413396</v>
      </c>
      <c r="B21246" s="5" t="s">
        <v>1845</v>
      </c>
    </row>
    <row r="21247" spans="1:2" x14ac:dyDescent="0.3">
      <c r="A21247" s="3">
        <v>426062</v>
      </c>
      <c r="B21247" s="5" t="s">
        <v>1845</v>
      </c>
    </row>
    <row r="21248" spans="1:2" x14ac:dyDescent="0.3">
      <c r="A21248" s="3">
        <v>1418490</v>
      </c>
      <c r="B21248" s="5" t="s">
        <v>416</v>
      </c>
    </row>
    <row r="21249" spans="1:2" x14ac:dyDescent="0.3">
      <c r="A21249" s="3">
        <v>1400110</v>
      </c>
      <c r="B21249" s="5" t="s">
        <v>750</v>
      </c>
    </row>
    <row r="21250" spans="1:2" x14ac:dyDescent="0.3">
      <c r="A21250" s="3">
        <v>1174154</v>
      </c>
      <c r="B21250" s="5" t="s">
        <v>15905</v>
      </c>
    </row>
    <row r="21251" spans="1:2" x14ac:dyDescent="0.3">
      <c r="A21251" s="3">
        <v>1422225</v>
      </c>
      <c r="B21251" s="5" t="s">
        <v>367</v>
      </c>
    </row>
    <row r="21252" spans="1:2" x14ac:dyDescent="0.3">
      <c r="A21252" s="3">
        <v>1204886</v>
      </c>
      <c r="B21252" s="5" t="s">
        <v>94</v>
      </c>
    </row>
    <row r="21253" spans="1:2" x14ac:dyDescent="0.3">
      <c r="A21253" s="3">
        <v>1385596</v>
      </c>
      <c r="B21253" s="5" t="s">
        <v>416</v>
      </c>
    </row>
    <row r="21254" spans="1:2" x14ac:dyDescent="0.3">
      <c r="A21254" s="3">
        <v>1422296</v>
      </c>
      <c r="B21254" s="5" t="s">
        <v>1845</v>
      </c>
    </row>
    <row r="21255" spans="1:2" x14ac:dyDescent="0.3">
      <c r="A21255" s="3">
        <v>1405189</v>
      </c>
      <c r="B21255" s="5" t="s">
        <v>3926</v>
      </c>
    </row>
    <row r="21256" spans="1:2" x14ac:dyDescent="0.3">
      <c r="A21256" s="3">
        <v>1400113</v>
      </c>
      <c r="B21256" s="5" t="s">
        <v>13002</v>
      </c>
    </row>
    <row r="21257" spans="1:2" x14ac:dyDescent="0.3">
      <c r="A21257" s="3">
        <v>1324919</v>
      </c>
      <c r="B21257" s="5" t="s">
        <v>1845</v>
      </c>
    </row>
    <row r="21258" spans="1:2" x14ac:dyDescent="0.3">
      <c r="A21258" s="3">
        <v>1399179</v>
      </c>
      <c r="B21258" s="5" t="s">
        <v>3367</v>
      </c>
    </row>
    <row r="21259" spans="1:2" x14ac:dyDescent="0.3">
      <c r="A21259" s="3">
        <v>1212742</v>
      </c>
      <c r="B21259" s="5" t="s">
        <v>759</v>
      </c>
    </row>
    <row r="21260" spans="1:2" x14ac:dyDescent="0.3">
      <c r="A21260" s="3">
        <v>1432009</v>
      </c>
      <c r="B21260" s="5" t="s">
        <v>411</v>
      </c>
    </row>
    <row r="21261" spans="1:2" x14ac:dyDescent="0.3">
      <c r="A21261" s="3">
        <v>1137759</v>
      </c>
      <c r="B21261" s="5" t="s">
        <v>1540</v>
      </c>
    </row>
    <row r="21262" spans="1:2" x14ac:dyDescent="0.3">
      <c r="A21262" s="3">
        <v>1137759</v>
      </c>
      <c r="B21262" s="5" t="s">
        <v>108</v>
      </c>
    </row>
    <row r="21263" spans="1:2" x14ac:dyDescent="0.3">
      <c r="A21263" s="3">
        <v>1432521</v>
      </c>
      <c r="B21263" s="5" t="s">
        <v>1845</v>
      </c>
    </row>
    <row r="21264" spans="1:2" x14ac:dyDescent="0.3">
      <c r="A21264" s="3">
        <v>1427087</v>
      </c>
      <c r="B21264" s="5" t="s">
        <v>229</v>
      </c>
    </row>
    <row r="21265" spans="1:2" x14ac:dyDescent="0.3">
      <c r="A21265" s="3">
        <v>1375966</v>
      </c>
      <c r="B21265" s="5" t="s">
        <v>18657</v>
      </c>
    </row>
    <row r="21266" spans="1:2" x14ac:dyDescent="0.3">
      <c r="A21266" s="3">
        <v>1424816</v>
      </c>
      <c r="B21266" s="5" t="s">
        <v>432</v>
      </c>
    </row>
    <row r="21267" spans="1:2" x14ac:dyDescent="0.3">
      <c r="A21267" s="3">
        <v>1428956</v>
      </c>
      <c r="B21267" s="5" t="s">
        <v>1845</v>
      </c>
    </row>
    <row r="21268" spans="1:2" x14ac:dyDescent="0.3">
      <c r="A21268" s="3">
        <v>1317449</v>
      </c>
      <c r="B21268" s="5" t="s">
        <v>1845</v>
      </c>
    </row>
    <row r="21269" spans="1:2" x14ac:dyDescent="0.3">
      <c r="A21269" s="3">
        <v>1384027</v>
      </c>
      <c r="B21269" s="5" t="s">
        <v>367</v>
      </c>
    </row>
    <row r="21270" spans="1:2" x14ac:dyDescent="0.3">
      <c r="A21270" s="3">
        <v>1322752</v>
      </c>
      <c r="B21270" s="5" t="s">
        <v>144</v>
      </c>
    </row>
    <row r="21271" spans="1:2" x14ac:dyDescent="0.3">
      <c r="A21271" s="3">
        <v>1267875</v>
      </c>
      <c r="B21271" s="5" t="s">
        <v>1845</v>
      </c>
    </row>
    <row r="21272" spans="1:2" x14ac:dyDescent="0.3">
      <c r="A21272" s="3">
        <v>1433822</v>
      </c>
      <c r="B21272" s="5" t="s">
        <v>1845</v>
      </c>
    </row>
    <row r="21273" spans="1:2" x14ac:dyDescent="0.3">
      <c r="A21273" s="3">
        <v>1245562</v>
      </c>
      <c r="B21273" s="5" t="s">
        <v>367</v>
      </c>
    </row>
    <row r="21274" spans="1:2" x14ac:dyDescent="0.3">
      <c r="A21274" s="3">
        <v>1432393</v>
      </c>
      <c r="B21274" s="5" t="s">
        <v>8142</v>
      </c>
    </row>
    <row r="21275" spans="1:2" x14ac:dyDescent="0.3">
      <c r="A21275" s="3">
        <v>1126934</v>
      </c>
      <c r="B21275" s="5" t="s">
        <v>10</v>
      </c>
    </row>
    <row r="21276" spans="1:2" x14ac:dyDescent="0.3">
      <c r="A21276" s="3">
        <v>1354150</v>
      </c>
      <c r="B21276" s="5" t="s">
        <v>1845</v>
      </c>
    </row>
    <row r="21277" spans="1:2" x14ac:dyDescent="0.3">
      <c r="A21277" s="3">
        <v>1398779</v>
      </c>
      <c r="B21277" s="5" t="s">
        <v>367</v>
      </c>
    </row>
    <row r="21278" spans="1:2" x14ac:dyDescent="0.3">
      <c r="A21278" s="3">
        <v>1274746</v>
      </c>
      <c r="B21278" s="5" t="s">
        <v>84</v>
      </c>
    </row>
    <row r="21279" spans="1:2" x14ac:dyDescent="0.3">
      <c r="A21279" s="3">
        <v>1274746</v>
      </c>
      <c r="B21279" s="5" t="s">
        <v>108</v>
      </c>
    </row>
    <row r="21280" spans="1:2" x14ac:dyDescent="0.3">
      <c r="A21280" s="3">
        <v>1274746</v>
      </c>
      <c r="B21280" s="5" t="s">
        <v>956</v>
      </c>
    </row>
    <row r="21281" spans="1:2" x14ac:dyDescent="0.3">
      <c r="A21281" s="3">
        <v>1427858</v>
      </c>
      <c r="B21281" s="5" t="s">
        <v>1845</v>
      </c>
    </row>
    <row r="21282" spans="1:2" x14ac:dyDescent="0.3">
      <c r="A21282" s="3">
        <v>1436082</v>
      </c>
      <c r="B21282" s="5" t="s">
        <v>750</v>
      </c>
    </row>
    <row r="21283" spans="1:2" x14ac:dyDescent="0.3">
      <c r="A21283" s="3">
        <v>1435907</v>
      </c>
      <c r="B21283" s="5" t="s">
        <v>1845</v>
      </c>
    </row>
    <row r="21284" spans="1:2" x14ac:dyDescent="0.3">
      <c r="A21284" s="3">
        <v>1143407</v>
      </c>
      <c r="B21284" s="5" t="s">
        <v>595</v>
      </c>
    </row>
    <row r="21285" spans="1:2" x14ac:dyDescent="0.3">
      <c r="A21285" s="3">
        <v>896536</v>
      </c>
      <c r="B21285" s="5" t="s">
        <v>1265</v>
      </c>
    </row>
    <row r="21286" spans="1:2" x14ac:dyDescent="0.3">
      <c r="A21286" s="3">
        <v>896536</v>
      </c>
      <c r="B21286" s="5" t="s">
        <v>10</v>
      </c>
    </row>
    <row r="21287" spans="1:2" x14ac:dyDescent="0.3">
      <c r="A21287" s="3">
        <v>1431015</v>
      </c>
      <c r="B21287" s="5" t="s">
        <v>1845</v>
      </c>
    </row>
    <row r="21288" spans="1:2" x14ac:dyDescent="0.3">
      <c r="A21288" s="3">
        <v>1176932</v>
      </c>
      <c r="B21288" s="5" t="s">
        <v>284</v>
      </c>
    </row>
    <row r="21289" spans="1:2" x14ac:dyDescent="0.3">
      <c r="A21289" s="3">
        <v>1176932</v>
      </c>
      <c r="B21289" s="5" t="s">
        <v>2886</v>
      </c>
    </row>
    <row r="21290" spans="1:2" x14ac:dyDescent="0.3">
      <c r="A21290" s="3">
        <v>1151536</v>
      </c>
      <c r="B21290" s="5" t="s">
        <v>595</v>
      </c>
    </row>
    <row r="21291" spans="1:2" x14ac:dyDescent="0.3">
      <c r="A21291" s="3">
        <v>1202479</v>
      </c>
      <c r="B21291" s="5" t="s">
        <v>10</v>
      </c>
    </row>
    <row r="21292" spans="1:2" x14ac:dyDescent="0.3">
      <c r="A21292" s="3">
        <v>1083782</v>
      </c>
      <c r="B21292" s="5" t="s">
        <v>432</v>
      </c>
    </row>
    <row r="21293" spans="1:2" x14ac:dyDescent="0.3">
      <c r="A21293" s="3">
        <v>1083782</v>
      </c>
      <c r="B21293" s="5" t="s">
        <v>10</v>
      </c>
    </row>
    <row r="21294" spans="1:2" x14ac:dyDescent="0.3">
      <c r="A21294" s="3">
        <v>1083782</v>
      </c>
      <c r="B21294" s="5" t="s">
        <v>1265</v>
      </c>
    </row>
    <row r="21295" spans="1:2" x14ac:dyDescent="0.3">
      <c r="A21295" s="3">
        <v>1012180</v>
      </c>
      <c r="B21295" s="5" t="s">
        <v>595</v>
      </c>
    </row>
    <row r="21296" spans="1:2" x14ac:dyDescent="0.3">
      <c r="A21296" s="3">
        <v>842328</v>
      </c>
      <c r="B21296" s="5" t="s">
        <v>10</v>
      </c>
    </row>
    <row r="21297" spans="1:2" x14ac:dyDescent="0.3">
      <c r="A21297" s="3">
        <v>1273049</v>
      </c>
      <c r="B21297" s="5" t="s">
        <v>595</v>
      </c>
    </row>
    <row r="21298" spans="1:2" x14ac:dyDescent="0.3">
      <c r="A21298" s="3">
        <v>1419229</v>
      </c>
      <c r="B21298" s="5" t="s">
        <v>2805</v>
      </c>
    </row>
    <row r="21299" spans="1:2" x14ac:dyDescent="0.3">
      <c r="A21299" s="3">
        <v>1208022</v>
      </c>
      <c r="B21299" s="5" t="s">
        <v>1845</v>
      </c>
    </row>
    <row r="21300" spans="1:2" x14ac:dyDescent="0.3">
      <c r="A21300" s="3">
        <v>850920</v>
      </c>
      <c r="B21300" s="5" t="s">
        <v>10</v>
      </c>
    </row>
    <row r="21301" spans="1:2" x14ac:dyDescent="0.3">
      <c r="A21301" s="3">
        <v>1431185</v>
      </c>
      <c r="B21301" s="5" t="s">
        <v>14279</v>
      </c>
    </row>
    <row r="21302" spans="1:2" x14ac:dyDescent="0.3">
      <c r="A21302" s="3">
        <v>1262426</v>
      </c>
      <c r="B21302" s="5" t="s">
        <v>759</v>
      </c>
    </row>
    <row r="21303" spans="1:2" x14ac:dyDescent="0.3">
      <c r="A21303" s="3">
        <v>931349</v>
      </c>
      <c r="B21303" s="5" t="s">
        <v>1265</v>
      </c>
    </row>
    <row r="21304" spans="1:2" x14ac:dyDescent="0.3">
      <c r="A21304" s="3">
        <v>931349</v>
      </c>
      <c r="B21304" s="5" t="s">
        <v>759</v>
      </c>
    </row>
    <row r="21305" spans="1:2" x14ac:dyDescent="0.3">
      <c r="A21305" s="3">
        <v>931349</v>
      </c>
      <c r="B21305" s="5" t="s">
        <v>10</v>
      </c>
    </row>
    <row r="21306" spans="1:2" x14ac:dyDescent="0.3">
      <c r="A21306" s="3">
        <v>1058615</v>
      </c>
      <c r="B21306" s="5" t="s">
        <v>10</v>
      </c>
    </row>
    <row r="21307" spans="1:2" x14ac:dyDescent="0.3">
      <c r="A21307" s="3">
        <v>1232232</v>
      </c>
      <c r="B21307" s="5" t="s">
        <v>595</v>
      </c>
    </row>
    <row r="21308" spans="1:2" x14ac:dyDescent="0.3">
      <c r="A21308" s="3">
        <v>991494</v>
      </c>
      <c r="B21308" s="5" t="s">
        <v>10</v>
      </c>
    </row>
    <row r="21309" spans="1:2" x14ac:dyDescent="0.3">
      <c r="A21309" s="3">
        <v>1001248</v>
      </c>
      <c r="B21309" s="5" t="s">
        <v>108</v>
      </c>
    </row>
    <row r="21310" spans="1:2" x14ac:dyDescent="0.3">
      <c r="A21310" s="3">
        <v>1438466</v>
      </c>
      <c r="B21310" s="5" t="s">
        <v>1845</v>
      </c>
    </row>
    <row r="21311" spans="1:2" x14ac:dyDescent="0.3">
      <c r="A21311" s="3">
        <v>1211999</v>
      </c>
      <c r="B21311" s="5" t="s">
        <v>595</v>
      </c>
    </row>
    <row r="21312" spans="1:2" x14ac:dyDescent="0.3">
      <c r="A21312" s="3">
        <v>1438886</v>
      </c>
      <c r="B21312" s="5" t="s">
        <v>10</v>
      </c>
    </row>
    <row r="21313" spans="1:2" x14ac:dyDescent="0.3">
      <c r="A21313" s="3">
        <v>1144430</v>
      </c>
      <c r="B21313" s="5" t="s">
        <v>1540</v>
      </c>
    </row>
    <row r="21314" spans="1:2" x14ac:dyDescent="0.3">
      <c r="A21314" s="3">
        <v>1144430</v>
      </c>
      <c r="B21314" s="5" t="s">
        <v>108</v>
      </c>
    </row>
    <row r="21315" spans="1:2" x14ac:dyDescent="0.3">
      <c r="A21315" s="3">
        <v>1432111</v>
      </c>
      <c r="B21315" s="5" t="s">
        <v>432</v>
      </c>
    </row>
    <row r="21316" spans="1:2" x14ac:dyDescent="0.3">
      <c r="A21316" s="3">
        <v>1254786</v>
      </c>
      <c r="B21316" s="5" t="s">
        <v>10</v>
      </c>
    </row>
    <row r="21317" spans="1:2" x14ac:dyDescent="0.3">
      <c r="A21317" s="3">
        <v>1405206</v>
      </c>
      <c r="B21317" s="5" t="s">
        <v>144</v>
      </c>
    </row>
    <row r="21318" spans="1:2" x14ac:dyDescent="0.3">
      <c r="A21318" s="3">
        <v>1322218</v>
      </c>
      <c r="B21318" s="5" t="s">
        <v>144</v>
      </c>
    </row>
    <row r="21319" spans="1:2" x14ac:dyDescent="0.3">
      <c r="A21319" s="3">
        <v>1438294</v>
      </c>
      <c r="B21319" s="5" t="s">
        <v>1540</v>
      </c>
    </row>
    <row r="21320" spans="1:2" x14ac:dyDescent="0.3">
      <c r="A21320" s="3">
        <v>1438292</v>
      </c>
      <c r="B21320" s="5" t="s">
        <v>1540</v>
      </c>
    </row>
    <row r="21321" spans="1:2" x14ac:dyDescent="0.3">
      <c r="A21321" s="3">
        <v>1438291</v>
      </c>
      <c r="B21321" s="5" t="s">
        <v>1540</v>
      </c>
    </row>
    <row r="21322" spans="1:2" x14ac:dyDescent="0.3">
      <c r="A21322" s="3">
        <v>1438288</v>
      </c>
      <c r="B21322" s="5" t="s">
        <v>1540</v>
      </c>
    </row>
    <row r="21323" spans="1:2" x14ac:dyDescent="0.3">
      <c r="A21323" s="3">
        <v>1438253</v>
      </c>
      <c r="B21323" s="5" t="s">
        <v>1540</v>
      </c>
    </row>
    <row r="21324" spans="1:2" x14ac:dyDescent="0.3">
      <c r="A21324" s="3">
        <v>1421461</v>
      </c>
      <c r="B21324" s="5" t="s">
        <v>10</v>
      </c>
    </row>
    <row r="21325" spans="1:2" x14ac:dyDescent="0.3">
      <c r="A21325" s="3">
        <v>1174188</v>
      </c>
      <c r="B21325" s="5" t="s">
        <v>94</v>
      </c>
    </row>
    <row r="21326" spans="1:2" x14ac:dyDescent="0.3">
      <c r="A21326" s="3">
        <v>1290954</v>
      </c>
      <c r="B21326" s="5" t="s">
        <v>595</v>
      </c>
    </row>
    <row r="21327" spans="1:2" x14ac:dyDescent="0.3">
      <c r="A21327" s="3">
        <v>1421801</v>
      </c>
      <c r="B21327" s="5" t="s">
        <v>144</v>
      </c>
    </row>
    <row r="21328" spans="1:2" x14ac:dyDescent="0.3">
      <c r="A21328" s="3">
        <v>1434014</v>
      </c>
      <c r="B21328" s="5" t="s">
        <v>1845</v>
      </c>
    </row>
    <row r="21329" spans="1:2" x14ac:dyDescent="0.3">
      <c r="A21329" s="3">
        <v>1195272</v>
      </c>
      <c r="B21329" s="5" t="s">
        <v>432</v>
      </c>
    </row>
    <row r="21330" spans="1:2" x14ac:dyDescent="0.3">
      <c r="A21330" s="3">
        <v>1245347</v>
      </c>
      <c r="B21330" s="5" t="s">
        <v>10</v>
      </c>
    </row>
    <row r="21331" spans="1:2" x14ac:dyDescent="0.3">
      <c r="A21331" s="3">
        <v>1434012</v>
      </c>
      <c r="B21331" s="5" t="s">
        <v>1845</v>
      </c>
    </row>
    <row r="21332" spans="1:2" x14ac:dyDescent="0.3">
      <c r="A21332" s="3">
        <v>1428008</v>
      </c>
      <c r="B21332" s="5" t="s">
        <v>1121</v>
      </c>
    </row>
    <row r="21333" spans="1:2" x14ac:dyDescent="0.3">
      <c r="A21333" s="3">
        <v>1363613</v>
      </c>
      <c r="B21333" s="5" t="s">
        <v>3367</v>
      </c>
    </row>
    <row r="21334" spans="1:2" x14ac:dyDescent="0.3">
      <c r="A21334" s="3">
        <v>937393</v>
      </c>
      <c r="B21334" s="5" t="s">
        <v>144</v>
      </c>
    </row>
    <row r="21335" spans="1:2" x14ac:dyDescent="0.3">
      <c r="A21335" s="3">
        <v>937393</v>
      </c>
      <c r="B21335" s="5" t="s">
        <v>108</v>
      </c>
    </row>
    <row r="21336" spans="1:2" x14ac:dyDescent="0.3">
      <c r="A21336" s="3">
        <v>937393</v>
      </c>
      <c r="B21336" s="5" t="s">
        <v>10</v>
      </c>
    </row>
    <row r="21337" spans="1:2" x14ac:dyDescent="0.3">
      <c r="A21337" s="3">
        <v>1425810</v>
      </c>
      <c r="B21337" s="5" t="s">
        <v>1845</v>
      </c>
    </row>
    <row r="21338" spans="1:2" x14ac:dyDescent="0.3">
      <c r="A21338" s="3">
        <v>1421794</v>
      </c>
      <c r="B21338" s="5" t="s">
        <v>144</v>
      </c>
    </row>
    <row r="21339" spans="1:2" x14ac:dyDescent="0.3">
      <c r="A21339" s="3">
        <v>1389354</v>
      </c>
      <c r="B21339" s="5" t="s">
        <v>108</v>
      </c>
    </row>
    <row r="21340" spans="1:2" x14ac:dyDescent="0.3">
      <c r="A21340" s="3">
        <v>1379520</v>
      </c>
      <c r="B21340" s="5" t="s">
        <v>10</v>
      </c>
    </row>
    <row r="21341" spans="1:2" x14ac:dyDescent="0.3">
      <c r="A21341" s="3">
        <v>1426486</v>
      </c>
      <c r="B21341" s="5" t="s">
        <v>10</v>
      </c>
    </row>
    <row r="21342" spans="1:2" x14ac:dyDescent="0.3">
      <c r="A21342" s="3">
        <v>1380405</v>
      </c>
      <c r="B21342" s="5" t="s">
        <v>10</v>
      </c>
    </row>
    <row r="21343" spans="1:2" x14ac:dyDescent="0.3">
      <c r="A21343" s="3">
        <v>1425816</v>
      </c>
      <c r="B21343" s="5" t="s">
        <v>10</v>
      </c>
    </row>
    <row r="21344" spans="1:2" x14ac:dyDescent="0.3">
      <c r="A21344" s="3">
        <v>793387</v>
      </c>
      <c r="B21344" s="5" t="s">
        <v>94</v>
      </c>
    </row>
    <row r="21345" spans="1:2" x14ac:dyDescent="0.3">
      <c r="A21345" s="3">
        <v>1380920</v>
      </c>
      <c r="B21345" s="5" t="s">
        <v>595</v>
      </c>
    </row>
    <row r="21346" spans="1:2" x14ac:dyDescent="0.3">
      <c r="A21346" s="3">
        <v>1437666</v>
      </c>
      <c r="B21346" s="5" t="s">
        <v>1845</v>
      </c>
    </row>
    <row r="21347" spans="1:2" x14ac:dyDescent="0.3">
      <c r="A21347" s="3">
        <v>1049286</v>
      </c>
      <c r="B21347" s="5" t="s">
        <v>416</v>
      </c>
    </row>
    <row r="21348" spans="1:2" x14ac:dyDescent="0.3">
      <c r="A21348" s="3">
        <v>1421797</v>
      </c>
      <c r="B21348" s="5" t="s">
        <v>144</v>
      </c>
    </row>
    <row r="21349" spans="1:2" x14ac:dyDescent="0.3">
      <c r="A21349" s="3">
        <v>1421789</v>
      </c>
      <c r="B21349" s="5" t="s">
        <v>144</v>
      </c>
    </row>
    <row r="21350" spans="1:2" x14ac:dyDescent="0.3">
      <c r="A21350" s="3">
        <v>1399244</v>
      </c>
      <c r="B21350" s="5" t="s">
        <v>1109</v>
      </c>
    </row>
    <row r="21351" spans="1:2" x14ac:dyDescent="0.3">
      <c r="A21351" s="3">
        <v>1247544</v>
      </c>
      <c r="B21351" s="5" t="s">
        <v>595</v>
      </c>
    </row>
    <row r="21352" spans="1:2" x14ac:dyDescent="0.3">
      <c r="A21352" s="3">
        <v>1147546</v>
      </c>
      <c r="B21352" s="5" t="s">
        <v>595</v>
      </c>
    </row>
    <row r="21353" spans="1:2" x14ac:dyDescent="0.3">
      <c r="A21353" s="3">
        <v>1431179</v>
      </c>
      <c r="B21353" s="5" t="s">
        <v>144</v>
      </c>
    </row>
    <row r="21354" spans="1:2" x14ac:dyDescent="0.3">
      <c r="A21354" s="3">
        <v>1421783</v>
      </c>
      <c r="B21354" s="5" t="s">
        <v>144</v>
      </c>
    </row>
    <row r="21355" spans="1:2" x14ac:dyDescent="0.3">
      <c r="A21355" s="3">
        <v>1421777</v>
      </c>
      <c r="B21355" s="5" t="s">
        <v>144</v>
      </c>
    </row>
    <row r="21356" spans="1:2" x14ac:dyDescent="0.3">
      <c r="A21356" s="3">
        <v>1430394</v>
      </c>
      <c r="B21356" s="5" t="s">
        <v>144</v>
      </c>
    </row>
    <row r="21357" spans="1:2" x14ac:dyDescent="0.3">
      <c r="A21357" s="3">
        <v>1128655</v>
      </c>
      <c r="B21357" s="5" t="s">
        <v>367</v>
      </c>
    </row>
    <row r="21358" spans="1:2" x14ac:dyDescent="0.3">
      <c r="A21358" s="3">
        <v>1128655</v>
      </c>
      <c r="B21358" s="5" t="s">
        <v>2847</v>
      </c>
    </row>
    <row r="21359" spans="1:2" x14ac:dyDescent="0.3">
      <c r="A21359" s="3">
        <v>1128655</v>
      </c>
      <c r="B21359" s="5" t="s">
        <v>416</v>
      </c>
    </row>
    <row r="21360" spans="1:2" x14ac:dyDescent="0.3">
      <c r="A21360" s="3">
        <v>1128655</v>
      </c>
      <c r="B21360" s="5" t="s">
        <v>10</v>
      </c>
    </row>
    <row r="21361" spans="1:2" x14ac:dyDescent="0.3">
      <c r="A21361" s="3">
        <v>1327145</v>
      </c>
      <c r="B21361" s="5" t="s">
        <v>2138</v>
      </c>
    </row>
    <row r="21362" spans="1:2" x14ac:dyDescent="0.3">
      <c r="A21362" s="3">
        <v>1435916</v>
      </c>
      <c r="B21362" s="5" t="s">
        <v>1845</v>
      </c>
    </row>
    <row r="21363" spans="1:2" x14ac:dyDescent="0.3">
      <c r="A21363" s="3">
        <v>1241436</v>
      </c>
      <c r="B21363" s="5" t="s">
        <v>416</v>
      </c>
    </row>
    <row r="21364" spans="1:2" x14ac:dyDescent="0.3">
      <c r="A21364" s="3">
        <v>1241436</v>
      </c>
      <c r="B21364" s="5" t="s">
        <v>10</v>
      </c>
    </row>
    <row r="21365" spans="1:2" x14ac:dyDescent="0.3">
      <c r="A21365" s="3">
        <v>1421786</v>
      </c>
      <c r="B21365" s="5" t="s">
        <v>144</v>
      </c>
    </row>
    <row r="21366" spans="1:2" x14ac:dyDescent="0.3">
      <c r="A21366" s="3">
        <v>1138518</v>
      </c>
      <c r="B21366" s="5" t="s">
        <v>3367</v>
      </c>
    </row>
    <row r="21367" spans="1:2" x14ac:dyDescent="0.3">
      <c r="A21367" s="3">
        <v>1297763</v>
      </c>
      <c r="B21367" s="5" t="s">
        <v>144</v>
      </c>
    </row>
    <row r="21368" spans="1:2" x14ac:dyDescent="0.3">
      <c r="A21368" s="3">
        <v>1297763</v>
      </c>
      <c r="B21368" s="5" t="s">
        <v>10</v>
      </c>
    </row>
    <row r="21369" spans="1:2" x14ac:dyDescent="0.3">
      <c r="A21369" s="3">
        <v>1417421</v>
      </c>
      <c r="B21369" s="5" t="s">
        <v>10</v>
      </c>
    </row>
    <row r="21370" spans="1:2" x14ac:dyDescent="0.3">
      <c r="A21370" s="3">
        <v>1214522</v>
      </c>
      <c r="B21370" s="5" t="s">
        <v>367</v>
      </c>
    </row>
    <row r="21371" spans="1:2" x14ac:dyDescent="0.3">
      <c r="A21371" s="3">
        <v>1418815</v>
      </c>
      <c r="B21371" s="5" t="s">
        <v>144</v>
      </c>
    </row>
    <row r="21372" spans="1:2" x14ac:dyDescent="0.3">
      <c r="A21372" s="3">
        <v>1093237</v>
      </c>
      <c r="B21372" s="5" t="s">
        <v>10</v>
      </c>
    </row>
    <row r="21373" spans="1:2" x14ac:dyDescent="0.3">
      <c r="A21373" s="3">
        <v>1191815</v>
      </c>
      <c r="B21373" s="5" t="s">
        <v>540</v>
      </c>
    </row>
    <row r="21374" spans="1:2" x14ac:dyDescent="0.3">
      <c r="A21374" s="3">
        <v>1191815</v>
      </c>
      <c r="B21374" s="5" t="s">
        <v>10</v>
      </c>
    </row>
    <row r="21375" spans="1:2" x14ac:dyDescent="0.3">
      <c r="A21375" s="3">
        <v>1249213</v>
      </c>
      <c r="B21375" s="5" t="s">
        <v>10</v>
      </c>
    </row>
    <row r="21376" spans="1:2" x14ac:dyDescent="0.3">
      <c r="A21376" s="3">
        <v>1275248</v>
      </c>
      <c r="B21376" s="5" t="s">
        <v>750</v>
      </c>
    </row>
    <row r="21377" spans="1:2" x14ac:dyDescent="0.3">
      <c r="A21377" s="3">
        <v>1275248</v>
      </c>
      <c r="B21377" s="5" t="s">
        <v>416</v>
      </c>
    </row>
    <row r="21378" spans="1:2" x14ac:dyDescent="0.3">
      <c r="A21378" s="3">
        <v>1275248</v>
      </c>
      <c r="B21378" s="5" t="s">
        <v>595</v>
      </c>
    </row>
    <row r="21379" spans="1:2" x14ac:dyDescent="0.3">
      <c r="A21379" s="3">
        <v>1164614</v>
      </c>
      <c r="B21379" s="5" t="s">
        <v>10</v>
      </c>
    </row>
    <row r="21380" spans="1:2" x14ac:dyDescent="0.3">
      <c r="A21380" s="3">
        <v>627336</v>
      </c>
      <c r="B21380" s="5" t="s">
        <v>595</v>
      </c>
    </row>
    <row r="21381" spans="1:2" x14ac:dyDescent="0.3">
      <c r="A21381" s="3">
        <v>1251875</v>
      </c>
      <c r="B21381" s="5" t="s">
        <v>84</v>
      </c>
    </row>
    <row r="21382" spans="1:2" x14ac:dyDescent="0.3">
      <c r="A21382" s="3">
        <v>1424160</v>
      </c>
      <c r="B21382" s="5" t="s">
        <v>1845</v>
      </c>
    </row>
    <row r="21383" spans="1:2" x14ac:dyDescent="0.3">
      <c r="A21383" s="3">
        <v>1431026</v>
      </c>
      <c r="B21383" s="5" t="s">
        <v>1845</v>
      </c>
    </row>
    <row r="21384" spans="1:2" x14ac:dyDescent="0.3">
      <c r="A21384" s="3">
        <v>1339775</v>
      </c>
      <c r="B21384" s="5" t="s">
        <v>3367</v>
      </c>
    </row>
    <row r="21385" spans="1:2" x14ac:dyDescent="0.3">
      <c r="A21385" s="3">
        <v>993708</v>
      </c>
      <c r="B21385" s="5" t="s">
        <v>10</v>
      </c>
    </row>
    <row r="21386" spans="1:2" x14ac:dyDescent="0.3">
      <c r="A21386" s="3">
        <v>1433735</v>
      </c>
      <c r="B21386" s="5" t="s">
        <v>1845</v>
      </c>
    </row>
    <row r="21387" spans="1:2" x14ac:dyDescent="0.3">
      <c r="A21387" s="3">
        <v>1287842</v>
      </c>
      <c r="B21387" s="5" t="s">
        <v>1845</v>
      </c>
    </row>
    <row r="21388" spans="1:2" x14ac:dyDescent="0.3">
      <c r="A21388" s="3">
        <v>1045938</v>
      </c>
      <c r="B21388" s="5" t="s">
        <v>10</v>
      </c>
    </row>
    <row r="21389" spans="1:2" x14ac:dyDescent="0.3">
      <c r="A21389" s="3">
        <v>1063738</v>
      </c>
      <c r="B21389" s="5" t="s">
        <v>94</v>
      </c>
    </row>
    <row r="21390" spans="1:2" x14ac:dyDescent="0.3">
      <c r="A21390" s="3">
        <v>1439479</v>
      </c>
      <c r="B21390" s="5" t="s">
        <v>1845</v>
      </c>
    </row>
    <row r="21391" spans="1:2" x14ac:dyDescent="0.3">
      <c r="A21391" s="3">
        <v>1439223</v>
      </c>
      <c r="B21391" s="5" t="s">
        <v>1845</v>
      </c>
    </row>
    <row r="21392" spans="1:2" x14ac:dyDescent="0.3">
      <c r="A21392" s="3">
        <v>1439163</v>
      </c>
      <c r="B21392" s="5" t="s">
        <v>19064</v>
      </c>
    </row>
    <row r="21393" spans="1:2" x14ac:dyDescent="0.3">
      <c r="A21393" s="3">
        <v>1438998</v>
      </c>
      <c r="B21393" s="5" t="s">
        <v>1845</v>
      </c>
    </row>
    <row r="21394" spans="1:2" x14ac:dyDescent="0.3">
      <c r="A21394" s="3">
        <v>1401583</v>
      </c>
      <c r="B21394" s="5" t="s">
        <v>108</v>
      </c>
    </row>
    <row r="21395" spans="1:2" x14ac:dyDescent="0.3">
      <c r="A21395" s="3">
        <v>843785</v>
      </c>
      <c r="B21395" s="5" t="s">
        <v>1845</v>
      </c>
    </row>
    <row r="21396" spans="1:2" x14ac:dyDescent="0.3">
      <c r="A21396" s="3">
        <v>1234731</v>
      </c>
      <c r="B21396" s="5" t="s">
        <v>10</v>
      </c>
    </row>
    <row r="21397" spans="1:2" x14ac:dyDescent="0.3">
      <c r="A21397" s="3">
        <v>1396004</v>
      </c>
      <c r="B21397" s="5" t="s">
        <v>595</v>
      </c>
    </row>
    <row r="21398" spans="1:2" x14ac:dyDescent="0.3">
      <c r="A21398" s="3">
        <v>1144577</v>
      </c>
      <c r="B21398" s="5" t="s">
        <v>10</v>
      </c>
    </row>
    <row r="21399" spans="1:2" x14ac:dyDescent="0.3">
      <c r="A21399" s="3">
        <v>1080996</v>
      </c>
      <c r="B21399" s="5" t="s">
        <v>432</v>
      </c>
    </row>
    <row r="21400" spans="1:2" x14ac:dyDescent="0.3">
      <c r="A21400" s="3">
        <v>1328862</v>
      </c>
      <c r="B21400" s="5" t="s">
        <v>144</v>
      </c>
    </row>
    <row r="21401" spans="1:2" x14ac:dyDescent="0.3">
      <c r="A21401" s="3">
        <v>1143351</v>
      </c>
      <c r="B21401" s="5" t="s">
        <v>1265</v>
      </c>
    </row>
    <row r="21402" spans="1:2" x14ac:dyDescent="0.3">
      <c r="A21402" s="3">
        <v>1326106</v>
      </c>
      <c r="B21402" s="5" t="s">
        <v>144</v>
      </c>
    </row>
    <row r="21403" spans="1:2" x14ac:dyDescent="0.3">
      <c r="A21403" s="3">
        <v>1137350</v>
      </c>
      <c r="B21403" s="5" t="s">
        <v>10</v>
      </c>
    </row>
    <row r="21404" spans="1:2" x14ac:dyDescent="0.3">
      <c r="A21404" s="3">
        <v>1231907</v>
      </c>
      <c r="B21404" s="5" t="s">
        <v>10</v>
      </c>
    </row>
    <row r="21405" spans="1:2" x14ac:dyDescent="0.3">
      <c r="A21405" s="3">
        <v>1439178</v>
      </c>
      <c r="B21405" s="5" t="s">
        <v>1845</v>
      </c>
    </row>
    <row r="21406" spans="1:2" x14ac:dyDescent="0.3">
      <c r="A21406" s="3">
        <v>533533</v>
      </c>
      <c r="B21406" s="5" t="s">
        <v>10</v>
      </c>
    </row>
    <row r="21407" spans="1:2" x14ac:dyDescent="0.3">
      <c r="A21407" s="3">
        <v>1127083</v>
      </c>
      <c r="B21407" s="5" t="s">
        <v>3367</v>
      </c>
    </row>
    <row r="21408" spans="1:2" x14ac:dyDescent="0.3">
      <c r="A21408" s="3">
        <v>1292032</v>
      </c>
      <c r="B21408" s="5" t="s">
        <v>3367</v>
      </c>
    </row>
    <row r="21409" spans="1:2" x14ac:dyDescent="0.3">
      <c r="A21409" s="3">
        <v>1431735</v>
      </c>
      <c r="B21409" s="5" t="s">
        <v>1845</v>
      </c>
    </row>
    <row r="21410" spans="1:2" x14ac:dyDescent="0.3">
      <c r="A21410" s="3">
        <v>1397163</v>
      </c>
      <c r="B21410" s="5" t="s">
        <v>144</v>
      </c>
    </row>
    <row r="21411" spans="1:2" x14ac:dyDescent="0.3">
      <c r="A21411" s="3">
        <v>1426408</v>
      </c>
      <c r="B21411" s="5" t="s">
        <v>84</v>
      </c>
    </row>
    <row r="21412" spans="1:2" x14ac:dyDescent="0.3">
      <c r="A21412" s="3">
        <v>1419826</v>
      </c>
      <c r="B21412" s="5" t="s">
        <v>10</v>
      </c>
    </row>
    <row r="21413" spans="1:2" x14ac:dyDescent="0.3">
      <c r="A21413" s="3">
        <v>1419826</v>
      </c>
      <c r="B21413" s="5" t="s">
        <v>416</v>
      </c>
    </row>
    <row r="21414" spans="1:2" x14ac:dyDescent="0.3">
      <c r="A21414" s="3">
        <v>1419826</v>
      </c>
      <c r="B21414" s="5" t="s">
        <v>1311</v>
      </c>
    </row>
    <row r="21415" spans="1:2" x14ac:dyDescent="0.3">
      <c r="A21415" s="3">
        <v>1419826</v>
      </c>
      <c r="B21415" s="5" t="s">
        <v>1567</v>
      </c>
    </row>
    <row r="21416" spans="1:2" x14ac:dyDescent="0.3">
      <c r="A21416" s="3">
        <v>1066371</v>
      </c>
      <c r="B21416" s="5" t="s">
        <v>1845</v>
      </c>
    </row>
    <row r="21417" spans="1:2" x14ac:dyDescent="0.3">
      <c r="A21417" s="3">
        <v>1225624</v>
      </c>
      <c r="B21417" s="5" t="s">
        <v>10311</v>
      </c>
    </row>
    <row r="21418" spans="1:2" x14ac:dyDescent="0.3">
      <c r="A21418" s="3">
        <v>1225624</v>
      </c>
      <c r="B21418" s="5" t="s">
        <v>416</v>
      </c>
    </row>
    <row r="21419" spans="1:2" x14ac:dyDescent="0.3">
      <c r="A21419" s="3">
        <v>1372141</v>
      </c>
      <c r="B21419" s="5" t="s">
        <v>220</v>
      </c>
    </row>
    <row r="21420" spans="1:2" x14ac:dyDescent="0.3">
      <c r="A21420" s="3">
        <v>1438643</v>
      </c>
      <c r="B21420" s="5" t="s">
        <v>144</v>
      </c>
    </row>
    <row r="21421" spans="1:2" x14ac:dyDescent="0.3">
      <c r="A21421" s="3">
        <v>1219555</v>
      </c>
      <c r="B21421" s="5" t="s">
        <v>284</v>
      </c>
    </row>
    <row r="21422" spans="1:2" x14ac:dyDescent="0.3">
      <c r="A21422" s="3">
        <v>1086497</v>
      </c>
      <c r="B21422" s="5" t="s">
        <v>51</v>
      </c>
    </row>
    <row r="21423" spans="1:2" x14ac:dyDescent="0.3">
      <c r="A21423" s="3">
        <v>1086497</v>
      </c>
      <c r="B21423" s="5" t="s">
        <v>416</v>
      </c>
    </row>
    <row r="21424" spans="1:2" x14ac:dyDescent="0.3">
      <c r="A21424" s="3">
        <v>1196942</v>
      </c>
      <c r="B21424" s="5" t="s">
        <v>595</v>
      </c>
    </row>
    <row r="21425" spans="1:2" x14ac:dyDescent="0.3">
      <c r="A21425" s="3">
        <v>1293285</v>
      </c>
      <c r="B21425" s="5" t="s">
        <v>10</v>
      </c>
    </row>
    <row r="21426" spans="1:2" x14ac:dyDescent="0.3">
      <c r="A21426" s="3">
        <v>1434358</v>
      </c>
      <c r="B21426" s="5" t="s">
        <v>1845</v>
      </c>
    </row>
    <row r="21427" spans="1:2" x14ac:dyDescent="0.3">
      <c r="A21427" s="3">
        <v>1275913</v>
      </c>
      <c r="B21427" s="5" t="s">
        <v>12910</v>
      </c>
    </row>
    <row r="21428" spans="1:2" x14ac:dyDescent="0.3">
      <c r="A21428" s="3">
        <v>1390776</v>
      </c>
      <c r="B21428" s="5" t="s">
        <v>1845</v>
      </c>
    </row>
    <row r="21429" spans="1:2" x14ac:dyDescent="0.3">
      <c r="A21429" s="3">
        <v>1427223</v>
      </c>
      <c r="B21429" s="5" t="s">
        <v>10</v>
      </c>
    </row>
    <row r="21430" spans="1:2" x14ac:dyDescent="0.3">
      <c r="A21430" s="3">
        <v>1428753</v>
      </c>
      <c r="B21430" s="5" t="s">
        <v>1845</v>
      </c>
    </row>
    <row r="21431" spans="1:2" x14ac:dyDescent="0.3">
      <c r="A21431" s="3">
        <v>1282165</v>
      </c>
      <c r="B21431" s="5" t="s">
        <v>2138</v>
      </c>
    </row>
    <row r="21432" spans="1:2" x14ac:dyDescent="0.3">
      <c r="A21432" s="3">
        <v>1269941</v>
      </c>
      <c r="B21432" s="5" t="s">
        <v>3367</v>
      </c>
    </row>
    <row r="21433" spans="1:2" x14ac:dyDescent="0.3">
      <c r="A21433" s="3">
        <v>1269941</v>
      </c>
      <c r="B21433" s="5" t="s">
        <v>2939</v>
      </c>
    </row>
    <row r="21434" spans="1:2" x14ac:dyDescent="0.3">
      <c r="A21434" s="3">
        <v>1008445</v>
      </c>
      <c r="B21434" s="5" t="s">
        <v>877</v>
      </c>
    </row>
    <row r="21435" spans="1:2" x14ac:dyDescent="0.3">
      <c r="A21435" s="3">
        <v>1171153</v>
      </c>
      <c r="B21435" s="5" t="s">
        <v>1540</v>
      </c>
    </row>
    <row r="21436" spans="1:2" x14ac:dyDescent="0.3">
      <c r="A21436" s="3">
        <v>1171153</v>
      </c>
      <c r="B21436" s="5" t="s">
        <v>284</v>
      </c>
    </row>
    <row r="21437" spans="1:2" x14ac:dyDescent="0.3">
      <c r="A21437" s="3">
        <v>1171153</v>
      </c>
      <c r="B21437" s="5" t="s">
        <v>2138</v>
      </c>
    </row>
    <row r="21438" spans="1:2" x14ac:dyDescent="0.3">
      <c r="A21438" s="3">
        <v>1054867</v>
      </c>
      <c r="B21438" s="5" t="s">
        <v>10</v>
      </c>
    </row>
    <row r="21439" spans="1:2" x14ac:dyDescent="0.3">
      <c r="A21439" s="3">
        <v>1010756</v>
      </c>
      <c r="B21439" s="5" t="s">
        <v>18268</v>
      </c>
    </row>
    <row r="21440" spans="1:2" x14ac:dyDescent="0.3">
      <c r="A21440" s="3">
        <v>1010756</v>
      </c>
      <c r="B21440" s="5" t="s">
        <v>51</v>
      </c>
    </row>
    <row r="21441" spans="1:2" x14ac:dyDescent="0.3">
      <c r="A21441" s="3">
        <v>1010756</v>
      </c>
      <c r="B21441" s="5" t="s">
        <v>416</v>
      </c>
    </row>
    <row r="21442" spans="1:2" x14ac:dyDescent="0.3">
      <c r="A21442" s="3">
        <v>1010756</v>
      </c>
      <c r="B21442" s="5" t="s">
        <v>10</v>
      </c>
    </row>
    <row r="21443" spans="1:2" x14ac:dyDescent="0.3">
      <c r="A21443" s="3">
        <v>1430971</v>
      </c>
      <c r="B21443" s="5" t="s">
        <v>1845</v>
      </c>
    </row>
    <row r="21444" spans="1:2" x14ac:dyDescent="0.3">
      <c r="A21444" s="3">
        <v>1145725</v>
      </c>
      <c r="B21444" s="5" t="s">
        <v>10</v>
      </c>
    </row>
    <row r="21445" spans="1:2" x14ac:dyDescent="0.3">
      <c r="A21445" s="3">
        <v>1001435</v>
      </c>
      <c r="B21445" s="5" t="s">
        <v>108</v>
      </c>
    </row>
    <row r="21446" spans="1:2" x14ac:dyDescent="0.3">
      <c r="A21446" s="3">
        <v>1308178</v>
      </c>
      <c r="B21446" s="5" t="s">
        <v>284</v>
      </c>
    </row>
    <row r="21447" spans="1:2" x14ac:dyDescent="0.3">
      <c r="A21447" s="3">
        <v>1320381</v>
      </c>
      <c r="B21447" s="5" t="s">
        <v>108</v>
      </c>
    </row>
    <row r="21448" spans="1:2" x14ac:dyDescent="0.3">
      <c r="A21448" s="3">
        <v>1320381</v>
      </c>
      <c r="B21448" s="5" t="s">
        <v>1302</v>
      </c>
    </row>
    <row r="21449" spans="1:2" x14ac:dyDescent="0.3">
      <c r="A21449" s="3">
        <v>1413631</v>
      </c>
      <c r="B21449" s="5" t="s">
        <v>10</v>
      </c>
    </row>
    <row r="21450" spans="1:2" x14ac:dyDescent="0.3">
      <c r="A21450" s="3">
        <v>975324</v>
      </c>
      <c r="B21450" s="5" t="s">
        <v>108</v>
      </c>
    </row>
    <row r="21451" spans="1:2" x14ac:dyDescent="0.3">
      <c r="A21451" s="3">
        <v>975324</v>
      </c>
      <c r="B21451" s="5" t="s">
        <v>10311</v>
      </c>
    </row>
    <row r="21452" spans="1:2" x14ac:dyDescent="0.3">
      <c r="A21452" s="3">
        <v>975324</v>
      </c>
      <c r="B21452" s="5" t="s">
        <v>51</v>
      </c>
    </row>
    <row r="21453" spans="1:2" x14ac:dyDescent="0.3">
      <c r="A21453" s="3">
        <v>829058</v>
      </c>
      <c r="B21453" s="5" t="s">
        <v>3367</v>
      </c>
    </row>
    <row r="21454" spans="1:2" x14ac:dyDescent="0.3">
      <c r="A21454" s="3">
        <v>1088892</v>
      </c>
      <c r="B21454" s="5" t="s">
        <v>750</v>
      </c>
    </row>
    <row r="21455" spans="1:2" x14ac:dyDescent="0.3">
      <c r="A21455" s="3">
        <v>1075456</v>
      </c>
      <c r="B21455" s="5" t="s">
        <v>84</v>
      </c>
    </row>
    <row r="21456" spans="1:2" x14ac:dyDescent="0.3">
      <c r="A21456" s="3">
        <v>1075456</v>
      </c>
      <c r="B21456" s="5" t="s">
        <v>10</v>
      </c>
    </row>
    <row r="21457" spans="1:2" x14ac:dyDescent="0.3">
      <c r="A21457" s="3">
        <v>1410221</v>
      </c>
      <c r="B21457" s="5" t="s">
        <v>51</v>
      </c>
    </row>
    <row r="21458" spans="1:2" x14ac:dyDescent="0.3">
      <c r="A21458" s="3">
        <v>1417502</v>
      </c>
      <c r="B21458" s="5" t="s">
        <v>2893</v>
      </c>
    </row>
    <row r="21459" spans="1:2" x14ac:dyDescent="0.3">
      <c r="A21459" s="3">
        <v>1405984</v>
      </c>
      <c r="B21459" s="5" t="s">
        <v>1845</v>
      </c>
    </row>
    <row r="21460" spans="1:2" x14ac:dyDescent="0.3">
      <c r="A21460" s="3">
        <v>1372192</v>
      </c>
      <c r="B21460" s="5" t="s">
        <v>108</v>
      </c>
    </row>
    <row r="21461" spans="1:2" x14ac:dyDescent="0.3">
      <c r="A21461" s="3">
        <v>1383089</v>
      </c>
      <c r="B21461" s="5" t="s">
        <v>263</v>
      </c>
    </row>
    <row r="21462" spans="1:2" x14ac:dyDescent="0.3">
      <c r="A21462" s="3">
        <v>1383089</v>
      </c>
      <c r="B21462" s="5" t="s">
        <v>750</v>
      </c>
    </row>
    <row r="21463" spans="1:2" x14ac:dyDescent="0.3">
      <c r="A21463" s="3">
        <v>1383089</v>
      </c>
      <c r="B21463" s="5" t="s">
        <v>1265</v>
      </c>
    </row>
    <row r="21464" spans="1:2" x14ac:dyDescent="0.3">
      <c r="A21464" s="3">
        <v>987427</v>
      </c>
      <c r="B21464" s="5" t="s">
        <v>1845</v>
      </c>
    </row>
    <row r="21465" spans="1:2" x14ac:dyDescent="0.3">
      <c r="A21465" s="3">
        <v>1294729</v>
      </c>
      <c r="B21465" s="5" t="s">
        <v>1905</v>
      </c>
    </row>
    <row r="21466" spans="1:2" x14ac:dyDescent="0.3">
      <c r="A21466" s="3">
        <v>1294729</v>
      </c>
      <c r="B21466" s="5" t="s">
        <v>18268</v>
      </c>
    </row>
    <row r="21467" spans="1:2" x14ac:dyDescent="0.3">
      <c r="A21467" s="3">
        <v>1294729</v>
      </c>
      <c r="B21467" s="5" t="s">
        <v>43</v>
      </c>
    </row>
    <row r="21468" spans="1:2" x14ac:dyDescent="0.3">
      <c r="A21468" s="3">
        <v>1437631</v>
      </c>
      <c r="B21468" s="5" t="s">
        <v>108</v>
      </c>
    </row>
    <row r="21469" spans="1:2" x14ac:dyDescent="0.3">
      <c r="A21469" s="3">
        <v>1421687</v>
      </c>
      <c r="B21469" s="5" t="s">
        <v>411</v>
      </c>
    </row>
    <row r="21470" spans="1:2" x14ac:dyDescent="0.3">
      <c r="A21470" s="3">
        <v>1170841</v>
      </c>
      <c r="B21470" s="5" t="s">
        <v>1121</v>
      </c>
    </row>
    <row r="21471" spans="1:2" x14ac:dyDescent="0.3">
      <c r="A21471" s="3">
        <v>1170841</v>
      </c>
      <c r="B21471" s="5" t="s">
        <v>13732</v>
      </c>
    </row>
    <row r="21472" spans="1:2" x14ac:dyDescent="0.3">
      <c r="A21472" s="3">
        <v>1135303</v>
      </c>
      <c r="B21472" s="5" t="s">
        <v>10</v>
      </c>
    </row>
    <row r="21473" spans="1:2" x14ac:dyDescent="0.3">
      <c r="A21473" s="3">
        <v>1235610</v>
      </c>
      <c r="B21473" s="5" t="s">
        <v>108</v>
      </c>
    </row>
    <row r="21474" spans="1:2" x14ac:dyDescent="0.3">
      <c r="A21474" s="3">
        <v>1419274</v>
      </c>
      <c r="B21474" s="5" t="s">
        <v>1845</v>
      </c>
    </row>
    <row r="21475" spans="1:2" x14ac:dyDescent="0.3">
      <c r="A21475" s="3">
        <v>1414166</v>
      </c>
      <c r="B21475" s="5" t="s">
        <v>1845</v>
      </c>
    </row>
    <row r="21476" spans="1:2" x14ac:dyDescent="0.3">
      <c r="A21476" s="3">
        <v>1230514</v>
      </c>
      <c r="B21476" s="5" t="s">
        <v>595</v>
      </c>
    </row>
    <row r="21477" spans="1:2" x14ac:dyDescent="0.3">
      <c r="A21477" s="3">
        <v>1410900</v>
      </c>
      <c r="B21477" s="5" t="s">
        <v>1845</v>
      </c>
    </row>
    <row r="21478" spans="1:2" x14ac:dyDescent="0.3">
      <c r="A21478" s="3">
        <v>1126785</v>
      </c>
      <c r="B21478" s="5" t="s">
        <v>3367</v>
      </c>
    </row>
    <row r="21479" spans="1:2" x14ac:dyDescent="0.3">
      <c r="A21479" s="3">
        <v>1417537</v>
      </c>
      <c r="B21479" s="5" t="s">
        <v>416</v>
      </c>
    </row>
    <row r="21480" spans="1:2" x14ac:dyDescent="0.3">
      <c r="A21480" s="3">
        <v>1086260</v>
      </c>
      <c r="B21480" s="5" t="s">
        <v>10</v>
      </c>
    </row>
    <row r="21481" spans="1:2" x14ac:dyDescent="0.3">
      <c r="A21481" s="3">
        <v>1216780</v>
      </c>
      <c r="B21481" s="5" t="s">
        <v>595</v>
      </c>
    </row>
    <row r="21482" spans="1:2" x14ac:dyDescent="0.3">
      <c r="A21482" s="3">
        <v>1173147</v>
      </c>
      <c r="B21482" s="5" t="s">
        <v>263</v>
      </c>
    </row>
    <row r="21483" spans="1:2" x14ac:dyDescent="0.3">
      <c r="A21483" s="3">
        <v>1369288</v>
      </c>
      <c r="B21483" s="5" t="s">
        <v>1567</v>
      </c>
    </row>
    <row r="21484" spans="1:2" x14ac:dyDescent="0.3">
      <c r="A21484" s="3">
        <v>1425489</v>
      </c>
      <c r="B21484" s="5" t="s">
        <v>2847</v>
      </c>
    </row>
    <row r="21485" spans="1:2" x14ac:dyDescent="0.3">
      <c r="A21485" s="3">
        <v>774100</v>
      </c>
      <c r="B21485" s="5" t="s">
        <v>10</v>
      </c>
    </row>
    <row r="21486" spans="1:2" x14ac:dyDescent="0.3">
      <c r="A21486" s="3">
        <v>1397423</v>
      </c>
      <c r="B21486" s="5" t="s">
        <v>1845</v>
      </c>
    </row>
    <row r="21487" spans="1:2" x14ac:dyDescent="0.3">
      <c r="A21487" s="3">
        <v>1439491</v>
      </c>
      <c r="B21487" s="5" t="s">
        <v>19156</v>
      </c>
    </row>
    <row r="21488" spans="1:2" x14ac:dyDescent="0.3">
      <c r="A21488" s="3">
        <v>1390806</v>
      </c>
      <c r="B21488" s="5" t="s">
        <v>1845</v>
      </c>
    </row>
    <row r="21489" spans="1:2" x14ac:dyDescent="0.3">
      <c r="A21489" s="3">
        <v>1192174</v>
      </c>
      <c r="B21489" s="5" t="s">
        <v>540</v>
      </c>
    </row>
    <row r="21490" spans="1:2" x14ac:dyDescent="0.3">
      <c r="A21490" s="3">
        <v>1192174</v>
      </c>
      <c r="B21490" s="5" t="s">
        <v>1540</v>
      </c>
    </row>
    <row r="21491" spans="1:2" x14ac:dyDescent="0.3">
      <c r="A21491" s="3">
        <v>1260853</v>
      </c>
      <c r="B21491" s="5" t="s">
        <v>877</v>
      </c>
    </row>
    <row r="21492" spans="1:2" x14ac:dyDescent="0.3">
      <c r="A21492" s="3">
        <v>1427111</v>
      </c>
      <c r="B21492" s="5" t="s">
        <v>94</v>
      </c>
    </row>
    <row r="21493" spans="1:2" x14ac:dyDescent="0.3">
      <c r="A21493" s="3">
        <v>1096642</v>
      </c>
      <c r="B21493" s="5" t="s">
        <v>1540</v>
      </c>
    </row>
    <row r="21494" spans="1:2" x14ac:dyDescent="0.3">
      <c r="A21494" s="3">
        <v>1096642</v>
      </c>
      <c r="B21494" s="5" t="s">
        <v>108</v>
      </c>
    </row>
    <row r="21495" spans="1:2" x14ac:dyDescent="0.3">
      <c r="A21495" s="3">
        <v>800513</v>
      </c>
      <c r="B21495" s="5" t="s">
        <v>10</v>
      </c>
    </row>
    <row r="21496" spans="1:2" x14ac:dyDescent="0.3">
      <c r="A21496" s="3">
        <v>1437163</v>
      </c>
      <c r="B21496" s="5" t="s">
        <v>144</v>
      </c>
    </row>
    <row r="21497" spans="1:2" x14ac:dyDescent="0.3">
      <c r="A21497" s="3">
        <v>1437163</v>
      </c>
      <c r="B21497" s="5" t="s">
        <v>12820</v>
      </c>
    </row>
    <row r="21498" spans="1:2" x14ac:dyDescent="0.3">
      <c r="A21498" s="3">
        <v>1437163</v>
      </c>
      <c r="B21498" s="5" t="s">
        <v>19755</v>
      </c>
    </row>
    <row r="21499" spans="1:2" x14ac:dyDescent="0.3">
      <c r="A21499" s="3">
        <v>1400963</v>
      </c>
      <c r="B21499" s="5" t="s">
        <v>10</v>
      </c>
    </row>
    <row r="21500" spans="1:2" x14ac:dyDescent="0.3">
      <c r="A21500" s="3">
        <v>1257591</v>
      </c>
      <c r="B21500" s="5" t="s">
        <v>595</v>
      </c>
    </row>
    <row r="21501" spans="1:2" x14ac:dyDescent="0.3">
      <c r="A21501" s="3">
        <v>1430985</v>
      </c>
      <c r="B21501" s="5" t="s">
        <v>10</v>
      </c>
    </row>
    <row r="21502" spans="1:2" x14ac:dyDescent="0.3">
      <c r="A21502" s="3">
        <v>883124</v>
      </c>
      <c r="B21502" s="5" t="s">
        <v>3743</v>
      </c>
    </row>
    <row r="21503" spans="1:2" x14ac:dyDescent="0.3">
      <c r="A21503" s="3">
        <v>883124</v>
      </c>
      <c r="B21503" s="5" t="s">
        <v>284</v>
      </c>
    </row>
    <row r="21504" spans="1:2" x14ac:dyDescent="0.3">
      <c r="A21504" s="3">
        <v>1421662</v>
      </c>
      <c r="B21504" s="5" t="s">
        <v>1144</v>
      </c>
    </row>
    <row r="21505" spans="1:2" x14ac:dyDescent="0.3">
      <c r="A21505" s="3">
        <v>1428627</v>
      </c>
      <c r="B21505" s="5" t="s">
        <v>1845</v>
      </c>
    </row>
    <row r="21506" spans="1:2" x14ac:dyDescent="0.3">
      <c r="A21506" s="3">
        <v>1207360</v>
      </c>
      <c r="B21506" s="5" t="s">
        <v>10</v>
      </c>
    </row>
    <row r="21507" spans="1:2" x14ac:dyDescent="0.3">
      <c r="A21507" s="3">
        <v>1370890</v>
      </c>
      <c r="B21507" s="5" t="s">
        <v>10</v>
      </c>
    </row>
    <row r="21508" spans="1:2" x14ac:dyDescent="0.3">
      <c r="A21508" s="3">
        <v>1403102</v>
      </c>
      <c r="B21508" s="5" t="s">
        <v>1845</v>
      </c>
    </row>
    <row r="21509" spans="1:2" x14ac:dyDescent="0.3">
      <c r="A21509" s="3">
        <v>1286663</v>
      </c>
      <c r="B21509" s="5" t="s">
        <v>10</v>
      </c>
    </row>
    <row r="21510" spans="1:2" x14ac:dyDescent="0.3">
      <c r="A21510" s="3">
        <v>1019923</v>
      </c>
      <c r="B21510" s="5" t="s">
        <v>10</v>
      </c>
    </row>
    <row r="21511" spans="1:2" x14ac:dyDescent="0.3">
      <c r="A21511" s="3">
        <v>1262690</v>
      </c>
      <c r="B21511" s="5" t="s">
        <v>877</v>
      </c>
    </row>
    <row r="21512" spans="1:2" x14ac:dyDescent="0.3">
      <c r="A21512" s="3">
        <v>1406346</v>
      </c>
      <c r="B21512" s="5" t="s">
        <v>108</v>
      </c>
    </row>
    <row r="21513" spans="1:2" x14ac:dyDescent="0.3">
      <c r="A21513" s="3">
        <v>1168197</v>
      </c>
      <c r="B21513" s="5" t="s">
        <v>877</v>
      </c>
    </row>
    <row r="21514" spans="1:2" x14ac:dyDescent="0.3">
      <c r="A21514" s="3">
        <v>1406012</v>
      </c>
      <c r="B21514" s="5" t="s">
        <v>1845</v>
      </c>
    </row>
    <row r="21515" spans="1:2" x14ac:dyDescent="0.3">
      <c r="A21515" s="3">
        <v>1405998</v>
      </c>
      <c r="B21515" s="5" t="s">
        <v>10</v>
      </c>
    </row>
    <row r="21516" spans="1:2" x14ac:dyDescent="0.3">
      <c r="A21516" s="3">
        <v>1371874</v>
      </c>
      <c r="B21516" s="5" t="s">
        <v>10</v>
      </c>
    </row>
    <row r="21517" spans="1:2" x14ac:dyDescent="0.3">
      <c r="A21517" s="3">
        <v>1428524</v>
      </c>
      <c r="B21517" s="5" t="s">
        <v>1845</v>
      </c>
    </row>
    <row r="21518" spans="1:2" x14ac:dyDescent="0.3">
      <c r="A21518" s="3">
        <v>1406334</v>
      </c>
      <c r="B21518" s="5" t="s">
        <v>108</v>
      </c>
    </row>
    <row r="21519" spans="1:2" x14ac:dyDescent="0.3">
      <c r="A21519" s="3">
        <v>1275731</v>
      </c>
      <c r="B21519" s="5" t="s">
        <v>2805</v>
      </c>
    </row>
    <row r="21520" spans="1:2" x14ac:dyDescent="0.3">
      <c r="A21520" s="3">
        <v>1406031</v>
      </c>
      <c r="B21520" s="5" t="s">
        <v>416</v>
      </c>
    </row>
    <row r="21521" spans="1:2" x14ac:dyDescent="0.3">
      <c r="A21521" s="3">
        <v>1429207</v>
      </c>
      <c r="B21521" s="5" t="s">
        <v>10</v>
      </c>
    </row>
    <row r="21522" spans="1:2" x14ac:dyDescent="0.3">
      <c r="A21522" s="3">
        <v>1428870</v>
      </c>
      <c r="B21522" s="5" t="s">
        <v>51</v>
      </c>
    </row>
    <row r="21523" spans="1:2" x14ac:dyDescent="0.3">
      <c r="A21523" s="3">
        <v>1431001</v>
      </c>
      <c r="B21523" s="5" t="s">
        <v>1845</v>
      </c>
    </row>
    <row r="21524" spans="1:2" x14ac:dyDescent="0.3">
      <c r="A21524" s="3">
        <v>1159831</v>
      </c>
      <c r="B21524" s="5" t="s">
        <v>1567</v>
      </c>
    </row>
    <row r="21525" spans="1:2" x14ac:dyDescent="0.3">
      <c r="A21525" s="3">
        <v>1159831</v>
      </c>
      <c r="B21525" s="5" t="s">
        <v>10</v>
      </c>
    </row>
    <row r="21526" spans="1:2" x14ac:dyDescent="0.3">
      <c r="A21526" s="3">
        <v>1406019</v>
      </c>
      <c r="B21526" s="5" t="s">
        <v>1845</v>
      </c>
    </row>
    <row r="21527" spans="1:2" x14ac:dyDescent="0.3">
      <c r="A21527" s="3">
        <v>936075</v>
      </c>
      <c r="B21527" s="5" t="s">
        <v>416</v>
      </c>
    </row>
    <row r="21528" spans="1:2" x14ac:dyDescent="0.3">
      <c r="A21528" s="3">
        <v>936075</v>
      </c>
      <c r="B21528" s="5" t="s">
        <v>10</v>
      </c>
    </row>
    <row r="21529" spans="1:2" x14ac:dyDescent="0.3">
      <c r="A21529" s="3">
        <v>1431020</v>
      </c>
      <c r="B21529" s="5" t="s">
        <v>1845</v>
      </c>
    </row>
    <row r="21530" spans="1:2" x14ac:dyDescent="0.3">
      <c r="A21530" s="3">
        <v>1393676</v>
      </c>
      <c r="B21530" s="5" t="s">
        <v>595</v>
      </c>
    </row>
    <row r="21531" spans="1:2" x14ac:dyDescent="0.3">
      <c r="A21531" s="3">
        <v>1158290</v>
      </c>
      <c r="B21531" s="5" t="s">
        <v>10</v>
      </c>
    </row>
    <row r="21532" spans="1:2" x14ac:dyDescent="0.3">
      <c r="A21532" s="3">
        <v>1195631</v>
      </c>
      <c r="B21532" s="5" t="s">
        <v>540</v>
      </c>
    </row>
    <row r="21533" spans="1:2" x14ac:dyDescent="0.3">
      <c r="A21533" s="3">
        <v>1195631</v>
      </c>
      <c r="B21533" s="5" t="s">
        <v>584</v>
      </c>
    </row>
    <row r="21534" spans="1:2" x14ac:dyDescent="0.3">
      <c r="A21534" s="3">
        <v>1195631</v>
      </c>
      <c r="B21534" s="5" t="s">
        <v>416</v>
      </c>
    </row>
    <row r="21535" spans="1:2" x14ac:dyDescent="0.3">
      <c r="A21535" s="3">
        <v>1317938</v>
      </c>
      <c r="B21535" s="5" t="s">
        <v>3367</v>
      </c>
    </row>
    <row r="21536" spans="1:2" x14ac:dyDescent="0.3">
      <c r="A21536" s="3">
        <v>1429093</v>
      </c>
      <c r="B21536" s="5" t="s">
        <v>1845</v>
      </c>
    </row>
    <row r="21537" spans="1:2" x14ac:dyDescent="0.3">
      <c r="A21537" s="3">
        <v>1424678</v>
      </c>
      <c r="B21537" s="5" t="s">
        <v>1845</v>
      </c>
    </row>
    <row r="21538" spans="1:2" x14ac:dyDescent="0.3">
      <c r="A21538" s="3">
        <v>1426758</v>
      </c>
      <c r="B21538" s="5" t="s">
        <v>1845</v>
      </c>
    </row>
    <row r="21539" spans="1:2" x14ac:dyDescent="0.3">
      <c r="A21539" s="3">
        <v>1406033</v>
      </c>
      <c r="B21539" s="5" t="s">
        <v>1845</v>
      </c>
    </row>
    <row r="21540" spans="1:2" x14ac:dyDescent="0.3">
      <c r="A21540" s="3">
        <v>1280330</v>
      </c>
      <c r="B21540" s="5" t="s">
        <v>411</v>
      </c>
    </row>
    <row r="21541" spans="1:2" x14ac:dyDescent="0.3">
      <c r="A21541" s="3">
        <v>1402199</v>
      </c>
      <c r="B21541" s="5" t="s">
        <v>1845</v>
      </c>
    </row>
    <row r="21542" spans="1:2" x14ac:dyDescent="0.3">
      <c r="A21542" s="3">
        <v>1406015</v>
      </c>
      <c r="B21542" s="5" t="s">
        <v>1845</v>
      </c>
    </row>
    <row r="21543" spans="1:2" x14ac:dyDescent="0.3">
      <c r="A21543" s="3">
        <v>1406006</v>
      </c>
      <c r="B21543" s="5" t="s">
        <v>1845</v>
      </c>
    </row>
    <row r="21544" spans="1:2" x14ac:dyDescent="0.3">
      <c r="A21544" s="3">
        <v>1405652</v>
      </c>
      <c r="B21544" s="5" t="s">
        <v>1845</v>
      </c>
    </row>
    <row r="21545" spans="1:2" x14ac:dyDescent="0.3">
      <c r="A21545" s="3">
        <v>1425491</v>
      </c>
      <c r="B21545" s="5" t="s">
        <v>2847</v>
      </c>
    </row>
    <row r="21546" spans="1:2" x14ac:dyDescent="0.3">
      <c r="A21546" s="3">
        <v>1430996</v>
      </c>
      <c r="B21546" s="5" t="s">
        <v>1845</v>
      </c>
    </row>
    <row r="21547" spans="1:2" x14ac:dyDescent="0.3">
      <c r="A21547" s="3">
        <v>1406021</v>
      </c>
      <c r="B21547" s="5" t="s">
        <v>1845</v>
      </c>
    </row>
    <row r="21548" spans="1:2" x14ac:dyDescent="0.3">
      <c r="A21548" s="3">
        <v>1406013</v>
      </c>
      <c r="B21548" s="5" t="s">
        <v>1845</v>
      </c>
    </row>
    <row r="21549" spans="1:2" x14ac:dyDescent="0.3">
      <c r="A21549" s="3">
        <v>1264841</v>
      </c>
      <c r="B21549" s="5" t="s">
        <v>877</v>
      </c>
    </row>
    <row r="21550" spans="1:2" x14ac:dyDescent="0.3">
      <c r="A21550" s="3">
        <v>847258</v>
      </c>
      <c r="B21550" s="5" t="s">
        <v>540</v>
      </c>
    </row>
    <row r="21551" spans="1:2" x14ac:dyDescent="0.3">
      <c r="A21551" s="3">
        <v>847258</v>
      </c>
      <c r="B21551" s="5" t="s">
        <v>2138</v>
      </c>
    </row>
    <row r="21552" spans="1:2" x14ac:dyDescent="0.3">
      <c r="A21552" s="3">
        <v>847258</v>
      </c>
      <c r="B21552" s="5" t="s">
        <v>584</v>
      </c>
    </row>
    <row r="21553" spans="1:2" x14ac:dyDescent="0.3">
      <c r="A21553" s="3">
        <v>1434726</v>
      </c>
      <c r="B21553" s="5" t="s">
        <v>10</v>
      </c>
    </row>
    <row r="21554" spans="1:2" x14ac:dyDescent="0.3">
      <c r="A21554" s="3">
        <v>1431030</v>
      </c>
      <c r="B21554" s="5" t="s">
        <v>1845</v>
      </c>
    </row>
    <row r="21555" spans="1:2" x14ac:dyDescent="0.3">
      <c r="A21555" s="3">
        <v>1313003</v>
      </c>
      <c r="B21555" s="5" t="s">
        <v>540</v>
      </c>
    </row>
    <row r="21556" spans="1:2" x14ac:dyDescent="0.3">
      <c r="A21556" s="3">
        <v>1406026</v>
      </c>
      <c r="B21556" s="5" t="s">
        <v>1845</v>
      </c>
    </row>
    <row r="21557" spans="1:2" x14ac:dyDescent="0.3">
      <c r="A21557" s="3">
        <v>1035259</v>
      </c>
      <c r="B21557" s="5" t="s">
        <v>10</v>
      </c>
    </row>
    <row r="21558" spans="1:2" x14ac:dyDescent="0.3">
      <c r="A21558" s="3">
        <v>1418436</v>
      </c>
      <c r="B21558" s="5" t="s">
        <v>595</v>
      </c>
    </row>
    <row r="21559" spans="1:2" x14ac:dyDescent="0.3">
      <c r="A21559" s="3">
        <v>1429907</v>
      </c>
      <c r="B21559" s="5" t="s">
        <v>1845</v>
      </c>
    </row>
    <row r="21560" spans="1:2" x14ac:dyDescent="0.3">
      <c r="A21560" s="3">
        <v>1382056</v>
      </c>
      <c r="B21560" s="5" t="s">
        <v>877</v>
      </c>
    </row>
    <row r="21561" spans="1:2" x14ac:dyDescent="0.3">
      <c r="A21561" s="3">
        <v>1424649</v>
      </c>
      <c r="B21561" s="5" t="s">
        <v>3926</v>
      </c>
    </row>
    <row r="21562" spans="1:2" x14ac:dyDescent="0.3">
      <c r="A21562" s="3">
        <v>1426272</v>
      </c>
      <c r="B21562" s="5" t="s">
        <v>432</v>
      </c>
    </row>
    <row r="21563" spans="1:2" x14ac:dyDescent="0.3">
      <c r="A21563" s="3">
        <v>1176529</v>
      </c>
      <c r="B21563" s="5" t="s">
        <v>3926</v>
      </c>
    </row>
    <row r="21564" spans="1:2" x14ac:dyDescent="0.3">
      <c r="A21564" s="3">
        <v>911926</v>
      </c>
      <c r="B21564" s="5" t="s">
        <v>10</v>
      </c>
    </row>
    <row r="21565" spans="1:2" x14ac:dyDescent="0.3">
      <c r="A21565" s="3">
        <v>1438019</v>
      </c>
      <c r="B21565" s="5" t="s">
        <v>1845</v>
      </c>
    </row>
    <row r="21566" spans="1:2" x14ac:dyDescent="0.3">
      <c r="A21566" s="3">
        <v>1400736</v>
      </c>
      <c r="B21566" s="5" t="s">
        <v>10</v>
      </c>
    </row>
    <row r="21567" spans="1:2" x14ac:dyDescent="0.3">
      <c r="A21567" s="3">
        <v>1301012</v>
      </c>
      <c r="B21567" s="5" t="s">
        <v>1109</v>
      </c>
    </row>
    <row r="21568" spans="1:2" x14ac:dyDescent="0.3">
      <c r="A21568" s="3">
        <v>1301012</v>
      </c>
      <c r="B21568" s="5" t="s">
        <v>263</v>
      </c>
    </row>
    <row r="21569" spans="1:2" x14ac:dyDescent="0.3">
      <c r="A21569" s="3">
        <v>1265014</v>
      </c>
      <c r="B21569" s="5" t="s">
        <v>416</v>
      </c>
    </row>
    <row r="21570" spans="1:2" x14ac:dyDescent="0.3">
      <c r="A21570" s="3">
        <v>1250629</v>
      </c>
      <c r="B21570" s="5" t="s">
        <v>416</v>
      </c>
    </row>
    <row r="21571" spans="1:2" x14ac:dyDescent="0.3">
      <c r="A21571" s="3">
        <v>367181</v>
      </c>
      <c r="B21571" s="5" t="s">
        <v>108</v>
      </c>
    </row>
    <row r="21572" spans="1:2" x14ac:dyDescent="0.3">
      <c r="A21572" s="3">
        <v>1323488</v>
      </c>
      <c r="B21572" s="5" t="s">
        <v>540</v>
      </c>
    </row>
    <row r="21573" spans="1:2" x14ac:dyDescent="0.3">
      <c r="A21573" s="3">
        <v>1323488</v>
      </c>
      <c r="B21573" s="5" t="s">
        <v>10</v>
      </c>
    </row>
    <row r="21574" spans="1:2" x14ac:dyDescent="0.3">
      <c r="A21574" s="3">
        <v>1355126</v>
      </c>
      <c r="B21574" s="5" t="s">
        <v>3367</v>
      </c>
    </row>
    <row r="21575" spans="1:2" x14ac:dyDescent="0.3">
      <c r="A21575" s="3">
        <v>1317088</v>
      </c>
      <c r="B21575" s="5" t="s">
        <v>284</v>
      </c>
    </row>
    <row r="21576" spans="1:2" x14ac:dyDescent="0.3">
      <c r="A21576" s="3">
        <v>1317088</v>
      </c>
      <c r="B21576" s="5" t="s">
        <v>416</v>
      </c>
    </row>
    <row r="21577" spans="1:2" x14ac:dyDescent="0.3">
      <c r="A21577" s="3">
        <v>1317088</v>
      </c>
      <c r="B21577" s="5" t="s">
        <v>10</v>
      </c>
    </row>
    <row r="21578" spans="1:2" x14ac:dyDescent="0.3">
      <c r="A21578" s="3">
        <v>1372745</v>
      </c>
      <c r="B21578" s="5" t="s">
        <v>416</v>
      </c>
    </row>
    <row r="21579" spans="1:2" x14ac:dyDescent="0.3">
      <c r="A21579" s="3">
        <v>1422308</v>
      </c>
      <c r="B21579" s="5" t="s">
        <v>1845</v>
      </c>
    </row>
    <row r="21580" spans="1:2" x14ac:dyDescent="0.3">
      <c r="A21580" s="3">
        <v>1432130</v>
      </c>
      <c r="B21580" s="5" t="s">
        <v>3926</v>
      </c>
    </row>
    <row r="21581" spans="1:2" x14ac:dyDescent="0.3">
      <c r="A21581" s="3">
        <v>784524</v>
      </c>
      <c r="B21581" s="5" t="s">
        <v>10</v>
      </c>
    </row>
    <row r="21582" spans="1:2" x14ac:dyDescent="0.3">
      <c r="A21582" s="3">
        <v>1404401</v>
      </c>
      <c r="B21582" s="5" t="s">
        <v>3367</v>
      </c>
    </row>
    <row r="21583" spans="1:2" x14ac:dyDescent="0.3">
      <c r="A21583" s="3">
        <v>1224481</v>
      </c>
      <c r="B21583" s="5" t="s">
        <v>540</v>
      </c>
    </row>
    <row r="21584" spans="1:2" x14ac:dyDescent="0.3">
      <c r="A21584" s="3">
        <v>1224481</v>
      </c>
      <c r="B21584" s="5" t="s">
        <v>19769</v>
      </c>
    </row>
    <row r="21585" spans="1:2" x14ac:dyDescent="0.3">
      <c r="A21585" s="3">
        <v>1211726</v>
      </c>
      <c r="B21585" s="5" t="s">
        <v>877</v>
      </c>
    </row>
    <row r="21586" spans="1:2" x14ac:dyDescent="0.3">
      <c r="A21586" s="3">
        <v>1412569</v>
      </c>
      <c r="B21586" s="5" t="s">
        <v>3926</v>
      </c>
    </row>
    <row r="21587" spans="1:2" x14ac:dyDescent="0.3">
      <c r="A21587" s="3">
        <v>338969</v>
      </c>
      <c r="B21587" s="5" t="s">
        <v>10</v>
      </c>
    </row>
    <row r="21588" spans="1:2" x14ac:dyDescent="0.3">
      <c r="A21588" s="3">
        <v>1149167</v>
      </c>
      <c r="B21588" s="5" t="s">
        <v>10</v>
      </c>
    </row>
    <row r="21589" spans="1:2" x14ac:dyDescent="0.3">
      <c r="A21589" s="3">
        <v>1013482</v>
      </c>
      <c r="B21589" s="5" t="s">
        <v>432</v>
      </c>
    </row>
    <row r="21590" spans="1:2" x14ac:dyDescent="0.3">
      <c r="A21590" s="3">
        <v>1013482</v>
      </c>
      <c r="B21590" s="5" t="s">
        <v>10</v>
      </c>
    </row>
    <row r="21591" spans="1:2" x14ac:dyDescent="0.3">
      <c r="A21591" s="3">
        <v>1272198</v>
      </c>
      <c r="B21591" s="5" t="s">
        <v>877</v>
      </c>
    </row>
    <row r="21592" spans="1:2" x14ac:dyDescent="0.3">
      <c r="A21592" s="3">
        <v>1420371</v>
      </c>
      <c r="B21592" s="5" t="s">
        <v>877</v>
      </c>
    </row>
    <row r="21593" spans="1:2" x14ac:dyDescent="0.3">
      <c r="A21593" s="3">
        <v>1323049</v>
      </c>
      <c r="B21593" s="5" t="s">
        <v>10</v>
      </c>
    </row>
    <row r="21594" spans="1:2" x14ac:dyDescent="0.3">
      <c r="A21594" s="3">
        <v>1386806</v>
      </c>
      <c r="B21594" s="5" t="s">
        <v>1036</v>
      </c>
    </row>
    <row r="21595" spans="1:2" x14ac:dyDescent="0.3">
      <c r="A21595" s="3">
        <v>1181107</v>
      </c>
      <c r="B21595" s="5" t="s">
        <v>94</v>
      </c>
    </row>
    <row r="21596" spans="1:2" x14ac:dyDescent="0.3">
      <c r="A21596" s="3">
        <v>1181107</v>
      </c>
      <c r="B21596" s="5" t="s">
        <v>10</v>
      </c>
    </row>
    <row r="21597" spans="1:2" x14ac:dyDescent="0.3">
      <c r="A21597" s="3">
        <v>1033023</v>
      </c>
      <c r="B21597" s="5" t="s">
        <v>1905</v>
      </c>
    </row>
    <row r="21598" spans="1:2" x14ac:dyDescent="0.3">
      <c r="A21598" s="3">
        <v>1033023</v>
      </c>
      <c r="B21598" s="5" t="s">
        <v>108</v>
      </c>
    </row>
    <row r="21599" spans="1:2" x14ac:dyDescent="0.3">
      <c r="A21599" s="3">
        <v>1033023</v>
      </c>
      <c r="B21599" s="5" t="s">
        <v>18268</v>
      </c>
    </row>
    <row r="21600" spans="1:2" x14ac:dyDescent="0.3">
      <c r="A21600" s="3">
        <v>1234743</v>
      </c>
      <c r="B21600" s="5" t="s">
        <v>10</v>
      </c>
    </row>
    <row r="21601" spans="1:2" x14ac:dyDescent="0.3">
      <c r="A21601" s="3">
        <v>1431749</v>
      </c>
      <c r="B21601" s="5" t="s">
        <v>94</v>
      </c>
    </row>
    <row r="21602" spans="1:2" x14ac:dyDescent="0.3">
      <c r="A21602" s="3">
        <v>1420498</v>
      </c>
      <c r="B21602" s="5" t="s">
        <v>411</v>
      </c>
    </row>
    <row r="21603" spans="1:2" x14ac:dyDescent="0.3">
      <c r="A21603" s="3">
        <v>1324887</v>
      </c>
      <c r="B21603" s="5" t="s">
        <v>1845</v>
      </c>
    </row>
    <row r="21604" spans="1:2" x14ac:dyDescent="0.3">
      <c r="A21604" s="3">
        <v>1244944</v>
      </c>
      <c r="B21604" s="5" t="s">
        <v>10</v>
      </c>
    </row>
    <row r="21605" spans="1:2" x14ac:dyDescent="0.3">
      <c r="A21605" s="3">
        <v>1436089</v>
      </c>
      <c r="B21605" s="5" t="s">
        <v>1845</v>
      </c>
    </row>
    <row r="21606" spans="1:2" x14ac:dyDescent="0.3">
      <c r="A21606" s="3">
        <v>1229385</v>
      </c>
      <c r="B21606" s="5" t="s">
        <v>108</v>
      </c>
    </row>
    <row r="21607" spans="1:2" x14ac:dyDescent="0.3">
      <c r="A21607" s="3">
        <v>1229385</v>
      </c>
      <c r="B21607" s="5" t="s">
        <v>144</v>
      </c>
    </row>
    <row r="21608" spans="1:2" x14ac:dyDescent="0.3">
      <c r="A21608" s="3">
        <v>1229385</v>
      </c>
      <c r="B21608" s="5" t="s">
        <v>19755</v>
      </c>
    </row>
    <row r="21609" spans="1:2" x14ac:dyDescent="0.3">
      <c r="A21609" s="3">
        <v>1007734</v>
      </c>
      <c r="B21609" s="5" t="s">
        <v>10</v>
      </c>
    </row>
    <row r="21610" spans="1:2" x14ac:dyDescent="0.3">
      <c r="A21610" s="3">
        <v>666154</v>
      </c>
      <c r="B21610" s="5" t="s">
        <v>8142</v>
      </c>
    </row>
    <row r="21611" spans="1:2" x14ac:dyDescent="0.3">
      <c r="A21611" s="3">
        <v>1306284</v>
      </c>
      <c r="B21611" s="5" t="s">
        <v>51</v>
      </c>
    </row>
    <row r="21612" spans="1:2" x14ac:dyDescent="0.3">
      <c r="A21612" s="3">
        <v>1213866</v>
      </c>
      <c r="B21612" s="5" t="s">
        <v>595</v>
      </c>
    </row>
    <row r="21613" spans="1:2" x14ac:dyDescent="0.3">
      <c r="A21613" s="3">
        <v>1282774</v>
      </c>
      <c r="B21613" s="5" t="s">
        <v>10</v>
      </c>
    </row>
    <row r="21614" spans="1:2" x14ac:dyDescent="0.3">
      <c r="A21614" s="3">
        <v>1359888</v>
      </c>
      <c r="B21614" s="5" t="s">
        <v>540</v>
      </c>
    </row>
    <row r="21615" spans="1:2" x14ac:dyDescent="0.3">
      <c r="A21615" s="3">
        <v>1438838</v>
      </c>
      <c r="B21615" s="5" t="s">
        <v>18928</v>
      </c>
    </row>
    <row r="21616" spans="1:2" x14ac:dyDescent="0.3">
      <c r="A21616" s="3">
        <v>982116</v>
      </c>
      <c r="B21616" s="5" t="s">
        <v>10</v>
      </c>
    </row>
    <row r="21617" spans="1:2" x14ac:dyDescent="0.3">
      <c r="A21617" s="3">
        <v>1273676</v>
      </c>
      <c r="B21617" s="5" t="s">
        <v>877</v>
      </c>
    </row>
    <row r="21618" spans="1:2" x14ac:dyDescent="0.3">
      <c r="A21618" s="3">
        <v>1124142</v>
      </c>
      <c r="B21618" s="5" t="s">
        <v>416</v>
      </c>
    </row>
    <row r="21619" spans="1:2" x14ac:dyDescent="0.3">
      <c r="A21619" s="3">
        <v>1124142</v>
      </c>
      <c r="B21619" s="5" t="s">
        <v>10</v>
      </c>
    </row>
    <row r="21620" spans="1:2" x14ac:dyDescent="0.3">
      <c r="A21620" s="3">
        <v>1433392</v>
      </c>
      <c r="B21620" s="5" t="s">
        <v>1845</v>
      </c>
    </row>
    <row r="21621" spans="1:2" x14ac:dyDescent="0.3">
      <c r="A21621" s="3">
        <v>1264677</v>
      </c>
      <c r="B21621" s="5" t="s">
        <v>877</v>
      </c>
    </row>
    <row r="21622" spans="1:2" x14ac:dyDescent="0.3">
      <c r="A21622" s="3">
        <v>1339206</v>
      </c>
      <c r="B21622" s="5" t="s">
        <v>10</v>
      </c>
    </row>
    <row r="21623" spans="1:2" x14ac:dyDescent="0.3">
      <c r="A21623" s="3">
        <v>1430144</v>
      </c>
      <c r="B21623" s="5" t="s">
        <v>1845</v>
      </c>
    </row>
    <row r="21624" spans="1:2" x14ac:dyDescent="0.3">
      <c r="A21624" s="3">
        <v>1422792</v>
      </c>
      <c r="B21624" s="5" t="s">
        <v>94</v>
      </c>
    </row>
    <row r="21625" spans="1:2" x14ac:dyDescent="0.3">
      <c r="A21625" s="3">
        <v>1439186</v>
      </c>
      <c r="B21625" s="5" t="s">
        <v>19064</v>
      </c>
    </row>
    <row r="21626" spans="1:2" x14ac:dyDescent="0.3">
      <c r="A21626" s="3">
        <v>1225572</v>
      </c>
      <c r="B21626" s="5" t="s">
        <v>10</v>
      </c>
    </row>
    <row r="21627" spans="1:2" x14ac:dyDescent="0.3">
      <c r="A21627" s="3">
        <v>1354736</v>
      </c>
      <c r="B21627" s="5" t="s">
        <v>784</v>
      </c>
    </row>
    <row r="21628" spans="1:2" x14ac:dyDescent="0.3">
      <c r="A21628" s="3">
        <v>1275332</v>
      </c>
      <c r="B21628" s="5" t="s">
        <v>411</v>
      </c>
    </row>
    <row r="21629" spans="1:2" x14ac:dyDescent="0.3">
      <c r="A21629" s="3">
        <v>979660</v>
      </c>
      <c r="B21629" s="5" t="s">
        <v>432</v>
      </c>
    </row>
    <row r="21630" spans="1:2" x14ac:dyDescent="0.3">
      <c r="A21630" s="3">
        <v>979660</v>
      </c>
      <c r="B21630" s="5" t="s">
        <v>10</v>
      </c>
    </row>
    <row r="21631" spans="1:2" x14ac:dyDescent="0.3">
      <c r="A21631" s="3">
        <v>1086037</v>
      </c>
      <c r="B21631" s="5" t="s">
        <v>416</v>
      </c>
    </row>
    <row r="21632" spans="1:2" x14ac:dyDescent="0.3">
      <c r="A21632" s="3">
        <v>797109</v>
      </c>
      <c r="B21632" s="5" t="s">
        <v>94</v>
      </c>
    </row>
    <row r="21633" spans="1:2" x14ac:dyDescent="0.3">
      <c r="A21633" s="3">
        <v>1288229</v>
      </c>
      <c r="B21633" s="5" t="s">
        <v>10</v>
      </c>
    </row>
    <row r="21634" spans="1:2" x14ac:dyDescent="0.3">
      <c r="A21634" s="3">
        <v>1285669</v>
      </c>
      <c r="B21634" s="5" t="s">
        <v>416</v>
      </c>
    </row>
    <row r="21635" spans="1:2" x14ac:dyDescent="0.3">
      <c r="A21635" s="3">
        <v>1419709</v>
      </c>
      <c r="B21635" s="5" t="s">
        <v>10413</v>
      </c>
    </row>
    <row r="21636" spans="1:2" x14ac:dyDescent="0.3">
      <c r="A21636" s="3">
        <v>1337631</v>
      </c>
      <c r="B21636" s="5" t="s">
        <v>10</v>
      </c>
    </row>
    <row r="21637" spans="1:2" x14ac:dyDescent="0.3">
      <c r="A21637" s="3">
        <v>1410399</v>
      </c>
      <c r="B21637" s="5" t="s">
        <v>220</v>
      </c>
    </row>
    <row r="21638" spans="1:2" x14ac:dyDescent="0.3">
      <c r="A21638" s="3">
        <v>1433398</v>
      </c>
      <c r="B21638" s="5" t="s">
        <v>1845</v>
      </c>
    </row>
    <row r="21639" spans="1:2" x14ac:dyDescent="0.3">
      <c r="A21639" s="3">
        <v>1437802</v>
      </c>
      <c r="B21639" s="5" t="s">
        <v>416</v>
      </c>
    </row>
    <row r="21640" spans="1:2" x14ac:dyDescent="0.3">
      <c r="A21640" s="3">
        <v>1436346</v>
      </c>
      <c r="B21640" s="5" t="s">
        <v>1845</v>
      </c>
    </row>
    <row r="21641" spans="1:2" x14ac:dyDescent="0.3">
      <c r="A21641" s="3">
        <v>1433760</v>
      </c>
      <c r="B21641" s="5" t="s">
        <v>1845</v>
      </c>
    </row>
    <row r="21642" spans="1:2" x14ac:dyDescent="0.3">
      <c r="A21642" s="3">
        <v>1433758</v>
      </c>
      <c r="B21642" s="5" t="s">
        <v>1845</v>
      </c>
    </row>
    <row r="21643" spans="1:2" x14ac:dyDescent="0.3">
      <c r="A21643" s="3">
        <v>1433745</v>
      </c>
      <c r="B21643" s="5" t="s">
        <v>19298</v>
      </c>
    </row>
    <row r="21644" spans="1:2" x14ac:dyDescent="0.3">
      <c r="A21644" s="3">
        <v>1433396</v>
      </c>
      <c r="B21644" s="5" t="s">
        <v>1845</v>
      </c>
    </row>
    <row r="21645" spans="1:2" x14ac:dyDescent="0.3">
      <c r="A21645" s="3">
        <v>1438494</v>
      </c>
      <c r="B21645" s="5" t="s">
        <v>1845</v>
      </c>
    </row>
    <row r="21646" spans="1:2" x14ac:dyDescent="0.3">
      <c r="A21646" s="3">
        <v>1433321</v>
      </c>
      <c r="B21646" s="5" t="s">
        <v>12820</v>
      </c>
    </row>
    <row r="21647" spans="1:2" x14ac:dyDescent="0.3">
      <c r="A21647" s="3">
        <v>826287</v>
      </c>
      <c r="B21647" s="5" t="s">
        <v>10</v>
      </c>
    </row>
    <row r="21648" spans="1:2" x14ac:dyDescent="0.3">
      <c r="A21648" s="3">
        <v>1169025</v>
      </c>
      <c r="B21648" s="5" t="s">
        <v>3926</v>
      </c>
    </row>
    <row r="21649" spans="1:2" x14ac:dyDescent="0.3">
      <c r="A21649" s="3">
        <v>1027249</v>
      </c>
      <c r="B21649" s="5" t="s">
        <v>432</v>
      </c>
    </row>
    <row r="21650" spans="1:2" x14ac:dyDescent="0.3">
      <c r="A21650" s="3">
        <v>1193115</v>
      </c>
      <c r="B21650" s="5" t="s">
        <v>108</v>
      </c>
    </row>
    <row r="21651" spans="1:2" x14ac:dyDescent="0.3">
      <c r="A21651" s="3">
        <v>1330232</v>
      </c>
      <c r="B21651" s="5" t="s">
        <v>10</v>
      </c>
    </row>
    <row r="21652" spans="1:2" x14ac:dyDescent="0.3">
      <c r="A21652" s="3">
        <v>1307397</v>
      </c>
      <c r="B21652" s="5" t="s">
        <v>411</v>
      </c>
    </row>
    <row r="21653" spans="1:2" x14ac:dyDescent="0.3">
      <c r="A21653" s="3">
        <v>1335881</v>
      </c>
      <c r="B21653" s="5" t="s">
        <v>1144</v>
      </c>
    </row>
    <row r="21654" spans="1:2" x14ac:dyDescent="0.3">
      <c r="A21654" s="3">
        <v>1436344</v>
      </c>
      <c r="B21654" s="5" t="s">
        <v>1845</v>
      </c>
    </row>
    <row r="21655" spans="1:2" x14ac:dyDescent="0.3">
      <c r="A21655" s="3">
        <v>1431043</v>
      </c>
      <c r="B21655" s="5" t="s">
        <v>595</v>
      </c>
    </row>
    <row r="21656" spans="1:2" x14ac:dyDescent="0.3">
      <c r="A21656" s="3">
        <v>1215020</v>
      </c>
      <c r="B21656" s="5" t="s">
        <v>1540</v>
      </c>
    </row>
    <row r="21657" spans="1:2" x14ac:dyDescent="0.3">
      <c r="A21657" s="3">
        <v>1215020</v>
      </c>
      <c r="B21657" s="5" t="s">
        <v>284</v>
      </c>
    </row>
    <row r="21658" spans="1:2" x14ac:dyDescent="0.3">
      <c r="A21658" s="3">
        <v>1215020</v>
      </c>
      <c r="B21658" s="5" t="s">
        <v>10</v>
      </c>
    </row>
    <row r="21659" spans="1:2" x14ac:dyDescent="0.3">
      <c r="A21659" s="3">
        <v>1420424</v>
      </c>
      <c r="B21659" s="5" t="s">
        <v>1845</v>
      </c>
    </row>
    <row r="21660" spans="1:2" x14ac:dyDescent="0.3">
      <c r="A21660" s="3">
        <v>1417313</v>
      </c>
      <c r="B21660" s="5" t="s">
        <v>416</v>
      </c>
    </row>
    <row r="21661" spans="1:2" x14ac:dyDescent="0.3">
      <c r="A21661" s="3">
        <v>1405651</v>
      </c>
      <c r="B21661" s="5" t="s">
        <v>1845</v>
      </c>
    </row>
    <row r="21662" spans="1:2" x14ac:dyDescent="0.3">
      <c r="A21662" s="3">
        <v>1429615</v>
      </c>
      <c r="B21662" s="5" t="s">
        <v>108</v>
      </c>
    </row>
    <row r="21663" spans="1:2" x14ac:dyDescent="0.3">
      <c r="A21663" s="3">
        <v>1429615</v>
      </c>
      <c r="B21663" s="5" t="s">
        <v>956</v>
      </c>
    </row>
    <row r="21664" spans="1:2" x14ac:dyDescent="0.3">
      <c r="A21664" s="3">
        <v>1429615</v>
      </c>
      <c r="B21664" s="5" t="s">
        <v>416</v>
      </c>
    </row>
    <row r="21665" spans="1:2" x14ac:dyDescent="0.3">
      <c r="A21665" s="3">
        <v>1429615</v>
      </c>
      <c r="B21665" s="5" t="s">
        <v>144</v>
      </c>
    </row>
    <row r="21666" spans="1:2" x14ac:dyDescent="0.3">
      <c r="A21666" s="3">
        <v>1429615</v>
      </c>
      <c r="B21666" s="5" t="s">
        <v>1286</v>
      </c>
    </row>
    <row r="21667" spans="1:2" x14ac:dyDescent="0.3">
      <c r="A21667" s="3">
        <v>1429615</v>
      </c>
      <c r="B21667" s="5" t="s">
        <v>1540</v>
      </c>
    </row>
    <row r="21668" spans="1:2" x14ac:dyDescent="0.3">
      <c r="A21668" s="3">
        <v>1118770</v>
      </c>
      <c r="B21668" s="5" t="s">
        <v>540</v>
      </c>
    </row>
    <row r="21669" spans="1:2" x14ac:dyDescent="0.3">
      <c r="A21669" s="3">
        <v>1118770</v>
      </c>
      <c r="B21669" s="5" t="s">
        <v>416</v>
      </c>
    </row>
    <row r="21670" spans="1:2" x14ac:dyDescent="0.3">
      <c r="A21670" s="3">
        <v>1422011</v>
      </c>
      <c r="B21670" s="5" t="s">
        <v>10</v>
      </c>
    </row>
    <row r="21671" spans="1:2" x14ac:dyDescent="0.3">
      <c r="A21671" s="3">
        <v>1420505</v>
      </c>
      <c r="B21671" s="5" t="s">
        <v>1845</v>
      </c>
    </row>
    <row r="21672" spans="1:2" x14ac:dyDescent="0.3">
      <c r="A21672" s="3">
        <v>1281091</v>
      </c>
      <c r="B21672" s="5" t="s">
        <v>595</v>
      </c>
    </row>
    <row r="21673" spans="1:2" x14ac:dyDescent="0.3">
      <c r="A21673" s="3">
        <v>1127674</v>
      </c>
      <c r="B21673" s="5" t="s">
        <v>540</v>
      </c>
    </row>
    <row r="21674" spans="1:2" x14ac:dyDescent="0.3">
      <c r="A21674" s="3">
        <v>1422634</v>
      </c>
      <c r="B21674" s="5" t="s">
        <v>416</v>
      </c>
    </row>
    <row r="21675" spans="1:2" x14ac:dyDescent="0.3">
      <c r="A21675" s="3">
        <v>1066383</v>
      </c>
      <c r="B21675" s="5" t="s">
        <v>84</v>
      </c>
    </row>
    <row r="21676" spans="1:2" x14ac:dyDescent="0.3">
      <c r="A21676" s="3">
        <v>1066383</v>
      </c>
      <c r="B21676" s="5" t="s">
        <v>10</v>
      </c>
    </row>
    <row r="21677" spans="1:2" x14ac:dyDescent="0.3">
      <c r="A21677" s="3">
        <v>1438215</v>
      </c>
      <c r="B21677" s="5" t="s">
        <v>10</v>
      </c>
    </row>
    <row r="21678" spans="1:2" x14ac:dyDescent="0.3">
      <c r="A21678" s="3">
        <v>1137860</v>
      </c>
      <c r="B21678" s="5" t="s">
        <v>432</v>
      </c>
    </row>
    <row r="21679" spans="1:2" x14ac:dyDescent="0.3">
      <c r="A21679" s="3">
        <v>1414160</v>
      </c>
      <c r="B21679" s="5" t="s">
        <v>432</v>
      </c>
    </row>
    <row r="21680" spans="1:2" x14ac:dyDescent="0.3">
      <c r="A21680" s="3">
        <v>1414160</v>
      </c>
      <c r="B21680" s="5" t="s">
        <v>10</v>
      </c>
    </row>
    <row r="21681" spans="1:2" x14ac:dyDescent="0.3">
      <c r="A21681" s="3">
        <v>1242705</v>
      </c>
      <c r="B21681" s="5" t="s">
        <v>367</v>
      </c>
    </row>
    <row r="21682" spans="1:2" x14ac:dyDescent="0.3">
      <c r="A21682" s="3">
        <v>1284120</v>
      </c>
      <c r="B21682" s="5" t="s">
        <v>1109</v>
      </c>
    </row>
    <row r="21683" spans="1:2" x14ac:dyDescent="0.3">
      <c r="A21683" s="3">
        <v>1284120</v>
      </c>
      <c r="B21683" s="5" t="s">
        <v>263</v>
      </c>
    </row>
    <row r="21684" spans="1:2" x14ac:dyDescent="0.3">
      <c r="A21684" s="3">
        <v>1284120</v>
      </c>
      <c r="B21684" s="5" t="s">
        <v>2138</v>
      </c>
    </row>
    <row r="21685" spans="1:2" x14ac:dyDescent="0.3">
      <c r="A21685" s="3">
        <v>1284120</v>
      </c>
      <c r="B21685" s="5" t="s">
        <v>750</v>
      </c>
    </row>
    <row r="21686" spans="1:2" x14ac:dyDescent="0.3">
      <c r="A21686" s="3">
        <v>1362347</v>
      </c>
      <c r="B21686" s="5" t="s">
        <v>1845</v>
      </c>
    </row>
    <row r="21687" spans="1:2" x14ac:dyDescent="0.3">
      <c r="A21687" s="3">
        <v>1027009</v>
      </c>
      <c r="B21687" s="5" t="s">
        <v>2138</v>
      </c>
    </row>
    <row r="21688" spans="1:2" x14ac:dyDescent="0.3">
      <c r="A21688" s="3">
        <v>942955</v>
      </c>
      <c r="B21688" s="5" t="s">
        <v>595</v>
      </c>
    </row>
    <row r="21689" spans="1:2" x14ac:dyDescent="0.3">
      <c r="A21689" s="3">
        <v>1439936</v>
      </c>
      <c r="B21689" s="5" t="s">
        <v>1845</v>
      </c>
    </row>
    <row r="21690" spans="1:2" x14ac:dyDescent="0.3">
      <c r="A21690" s="3">
        <v>1439875</v>
      </c>
      <c r="B21690" s="5" t="s">
        <v>877</v>
      </c>
    </row>
    <row r="21691" spans="1:2" x14ac:dyDescent="0.3">
      <c r="A21691" s="3">
        <v>1439863</v>
      </c>
      <c r="B21691" s="5" t="s">
        <v>1286</v>
      </c>
    </row>
    <row r="21692" spans="1:2" x14ac:dyDescent="0.3">
      <c r="A21692" s="3">
        <v>1439863</v>
      </c>
      <c r="B21692" s="5" t="s">
        <v>416</v>
      </c>
    </row>
    <row r="21693" spans="1:2" x14ac:dyDescent="0.3">
      <c r="A21693" s="3">
        <v>1439831</v>
      </c>
      <c r="B21693" s="5" t="s">
        <v>10</v>
      </c>
    </row>
    <row r="21694" spans="1:2" x14ac:dyDescent="0.3">
      <c r="A21694" s="3">
        <v>1439657</v>
      </c>
      <c r="B21694" s="5" t="s">
        <v>411</v>
      </c>
    </row>
    <row r="21695" spans="1:2" x14ac:dyDescent="0.3">
      <c r="A21695" s="3">
        <v>1439598</v>
      </c>
      <c r="B21695" s="5" t="s">
        <v>1845</v>
      </c>
    </row>
    <row r="21696" spans="1:2" x14ac:dyDescent="0.3">
      <c r="A21696" s="3">
        <v>1439583</v>
      </c>
      <c r="B21696" s="5" t="s">
        <v>595</v>
      </c>
    </row>
    <row r="21697" spans="1:2" x14ac:dyDescent="0.3">
      <c r="A21697" s="3">
        <v>1439569</v>
      </c>
      <c r="B21697" s="5" t="s">
        <v>1845</v>
      </c>
    </row>
    <row r="21698" spans="1:2" x14ac:dyDescent="0.3">
      <c r="A21698" s="3">
        <v>798645</v>
      </c>
      <c r="B21698" s="5" t="s">
        <v>416</v>
      </c>
    </row>
    <row r="21699" spans="1:2" x14ac:dyDescent="0.3">
      <c r="A21699" s="3">
        <v>798645</v>
      </c>
      <c r="B21699" s="5" t="s">
        <v>10</v>
      </c>
    </row>
    <row r="21700" spans="1:2" x14ac:dyDescent="0.3">
      <c r="A21700" s="3">
        <v>955496</v>
      </c>
      <c r="B21700" s="5" t="s">
        <v>595</v>
      </c>
    </row>
    <row r="21701" spans="1:2" x14ac:dyDescent="0.3">
      <c r="A21701" s="3">
        <v>1129861</v>
      </c>
      <c r="B21701" s="5" t="s">
        <v>877</v>
      </c>
    </row>
    <row r="21702" spans="1:2" x14ac:dyDescent="0.3">
      <c r="A21702" s="3">
        <v>1093537</v>
      </c>
      <c r="B21702" s="5" t="s">
        <v>595</v>
      </c>
    </row>
    <row r="21703" spans="1:2" x14ac:dyDescent="0.3">
      <c r="A21703" s="3">
        <v>1242898</v>
      </c>
      <c r="B21703" s="5" t="s">
        <v>10</v>
      </c>
    </row>
    <row r="21704" spans="1:2" x14ac:dyDescent="0.3">
      <c r="A21704" s="3">
        <v>1380415</v>
      </c>
      <c r="B21704" s="5" t="s">
        <v>10</v>
      </c>
    </row>
    <row r="21705" spans="1:2" x14ac:dyDescent="0.3">
      <c r="A21705" s="3">
        <v>1421993</v>
      </c>
      <c r="B21705" s="5" t="s">
        <v>10</v>
      </c>
    </row>
    <row r="21706" spans="1:2" x14ac:dyDescent="0.3">
      <c r="A21706" s="3">
        <v>1418290</v>
      </c>
      <c r="B21706" s="5" t="s">
        <v>432</v>
      </c>
    </row>
    <row r="21707" spans="1:2" x14ac:dyDescent="0.3">
      <c r="A21707" s="3">
        <v>1418290</v>
      </c>
      <c r="B21707" s="5" t="s">
        <v>10</v>
      </c>
    </row>
    <row r="21708" spans="1:2" x14ac:dyDescent="0.3">
      <c r="A21708" s="3">
        <v>1422096</v>
      </c>
      <c r="B21708" s="5" t="s">
        <v>10</v>
      </c>
    </row>
    <row r="21709" spans="1:2" x14ac:dyDescent="0.3">
      <c r="A21709" s="3">
        <v>1286264</v>
      </c>
      <c r="B21709" s="5" t="s">
        <v>3367</v>
      </c>
    </row>
    <row r="21710" spans="1:2" x14ac:dyDescent="0.3">
      <c r="A21710" s="3">
        <v>1260700</v>
      </c>
      <c r="B21710" s="5" t="s">
        <v>416</v>
      </c>
    </row>
    <row r="21711" spans="1:2" x14ac:dyDescent="0.3">
      <c r="A21711" s="3">
        <v>1421198</v>
      </c>
      <c r="B21711" s="5" t="s">
        <v>3926</v>
      </c>
    </row>
    <row r="21712" spans="1:2" x14ac:dyDescent="0.3">
      <c r="A21712" s="3">
        <v>1391385</v>
      </c>
      <c r="B21712" s="5" t="s">
        <v>284</v>
      </c>
    </row>
    <row r="21713" spans="1:2" x14ac:dyDescent="0.3">
      <c r="A21713" s="3">
        <v>1391385</v>
      </c>
      <c r="B21713" s="5" t="s">
        <v>10</v>
      </c>
    </row>
    <row r="21714" spans="1:2" x14ac:dyDescent="0.3">
      <c r="A21714" s="3">
        <v>1390983</v>
      </c>
      <c r="B21714" s="5" t="s">
        <v>1845</v>
      </c>
    </row>
    <row r="21715" spans="1:2" x14ac:dyDescent="0.3">
      <c r="A21715" s="3">
        <v>1421974</v>
      </c>
      <c r="B21715" s="5" t="s">
        <v>10</v>
      </c>
    </row>
    <row r="21716" spans="1:2" x14ac:dyDescent="0.3">
      <c r="A21716" s="3">
        <v>1414850</v>
      </c>
      <c r="B21716" s="5" t="s">
        <v>416</v>
      </c>
    </row>
    <row r="21717" spans="1:2" x14ac:dyDescent="0.3">
      <c r="A21717" s="3">
        <v>1403775</v>
      </c>
      <c r="B21717" s="5" t="s">
        <v>1523</v>
      </c>
    </row>
    <row r="21718" spans="1:2" x14ac:dyDescent="0.3">
      <c r="A21718" s="3">
        <v>1000438</v>
      </c>
      <c r="B21718" s="5" t="s">
        <v>595</v>
      </c>
    </row>
    <row r="21719" spans="1:2" x14ac:dyDescent="0.3">
      <c r="A21719" s="3">
        <v>1216571</v>
      </c>
      <c r="B21719" s="5" t="s">
        <v>108</v>
      </c>
    </row>
    <row r="21720" spans="1:2" x14ac:dyDescent="0.3">
      <c r="A21720" s="3">
        <v>1022453</v>
      </c>
      <c r="B21720" s="5" t="s">
        <v>595</v>
      </c>
    </row>
    <row r="21721" spans="1:2" x14ac:dyDescent="0.3">
      <c r="A21721" s="3">
        <v>1422121</v>
      </c>
      <c r="B21721" s="5" t="s">
        <v>10</v>
      </c>
    </row>
    <row r="21722" spans="1:2" x14ac:dyDescent="0.3">
      <c r="A21722" s="3">
        <v>1125257</v>
      </c>
      <c r="B21722" s="5" t="s">
        <v>10</v>
      </c>
    </row>
    <row r="21723" spans="1:2" x14ac:dyDescent="0.3">
      <c r="A21723" s="3">
        <v>1300034</v>
      </c>
      <c r="B21723" s="5" t="s">
        <v>1845</v>
      </c>
    </row>
    <row r="21724" spans="1:2" x14ac:dyDescent="0.3">
      <c r="A21724" s="3">
        <v>1422631</v>
      </c>
      <c r="B21724" s="5" t="s">
        <v>10</v>
      </c>
    </row>
    <row r="21725" spans="1:2" x14ac:dyDescent="0.3">
      <c r="A21725" s="3">
        <v>1210732</v>
      </c>
      <c r="B21725" s="5" t="s">
        <v>108</v>
      </c>
    </row>
    <row r="21726" spans="1:2" x14ac:dyDescent="0.3">
      <c r="A21726" s="3">
        <v>1437707</v>
      </c>
      <c r="B21726" s="5" t="s">
        <v>411</v>
      </c>
    </row>
    <row r="21727" spans="1:2" x14ac:dyDescent="0.3">
      <c r="A21727" s="3">
        <v>280951</v>
      </c>
      <c r="B21727" s="5" t="s">
        <v>595</v>
      </c>
    </row>
    <row r="21728" spans="1:2" x14ac:dyDescent="0.3">
      <c r="A21728" s="3">
        <v>1324198</v>
      </c>
      <c r="B21728" s="5" t="s">
        <v>1845</v>
      </c>
    </row>
    <row r="21729" spans="1:2" x14ac:dyDescent="0.3">
      <c r="A21729" s="3">
        <v>1420613</v>
      </c>
      <c r="B21729" s="5" t="s">
        <v>416</v>
      </c>
    </row>
    <row r="21730" spans="1:2" x14ac:dyDescent="0.3">
      <c r="A21730" s="3">
        <v>1236471</v>
      </c>
      <c r="B21730" s="5" t="s">
        <v>416</v>
      </c>
    </row>
    <row r="21731" spans="1:2" x14ac:dyDescent="0.3">
      <c r="A21731" s="3">
        <v>1405391</v>
      </c>
      <c r="B21731" s="5" t="s">
        <v>956</v>
      </c>
    </row>
    <row r="21732" spans="1:2" x14ac:dyDescent="0.3">
      <c r="A21732" s="3">
        <v>1368166</v>
      </c>
      <c r="B21732" s="5" t="s">
        <v>10</v>
      </c>
    </row>
    <row r="21733" spans="1:2" x14ac:dyDescent="0.3">
      <c r="A21733" s="3">
        <v>1422074</v>
      </c>
      <c r="B21733" s="5" t="s">
        <v>10</v>
      </c>
    </row>
    <row r="21734" spans="1:2" x14ac:dyDescent="0.3">
      <c r="A21734" s="3">
        <v>1425617</v>
      </c>
      <c r="B21734" s="5" t="s">
        <v>1845</v>
      </c>
    </row>
    <row r="21735" spans="1:2" x14ac:dyDescent="0.3">
      <c r="A21735" s="3">
        <v>1429995</v>
      </c>
      <c r="B21735" s="5" t="s">
        <v>3926</v>
      </c>
    </row>
    <row r="21736" spans="1:2" x14ac:dyDescent="0.3">
      <c r="A21736" s="3">
        <v>1299655</v>
      </c>
      <c r="B21736" s="5" t="s">
        <v>2847</v>
      </c>
    </row>
    <row r="21737" spans="1:2" x14ac:dyDescent="0.3">
      <c r="A21737" s="3">
        <v>1299655</v>
      </c>
      <c r="B21737" s="5" t="s">
        <v>10</v>
      </c>
    </row>
    <row r="21738" spans="1:2" x14ac:dyDescent="0.3">
      <c r="A21738" s="3">
        <v>1421982</v>
      </c>
      <c r="B21738" s="5" t="s">
        <v>1845</v>
      </c>
    </row>
    <row r="21739" spans="1:2" x14ac:dyDescent="0.3">
      <c r="A21739" s="3">
        <v>727121</v>
      </c>
      <c r="B21739" s="5" t="s">
        <v>595</v>
      </c>
    </row>
    <row r="21740" spans="1:2" x14ac:dyDescent="0.3">
      <c r="A21740" s="3">
        <v>668489</v>
      </c>
      <c r="B21740" s="5" t="s">
        <v>416</v>
      </c>
    </row>
    <row r="21741" spans="1:2" x14ac:dyDescent="0.3">
      <c r="A21741" s="3">
        <v>668489</v>
      </c>
      <c r="B21741" s="5" t="s">
        <v>10</v>
      </c>
    </row>
    <row r="21742" spans="1:2" x14ac:dyDescent="0.3">
      <c r="A21742" s="3">
        <v>729713</v>
      </c>
      <c r="B21742" s="5" t="s">
        <v>432</v>
      </c>
    </row>
    <row r="21743" spans="1:2" x14ac:dyDescent="0.3">
      <c r="A21743" s="3">
        <v>729713</v>
      </c>
      <c r="B21743" s="5" t="s">
        <v>10</v>
      </c>
    </row>
    <row r="21744" spans="1:2" x14ac:dyDescent="0.3">
      <c r="A21744" s="3">
        <v>1282536</v>
      </c>
      <c r="B21744" s="5" t="s">
        <v>784</v>
      </c>
    </row>
    <row r="21745" spans="1:2" x14ac:dyDescent="0.3">
      <c r="A21745" s="3">
        <v>1282536</v>
      </c>
      <c r="B21745" s="5" t="s">
        <v>411</v>
      </c>
    </row>
    <row r="21746" spans="1:2" x14ac:dyDescent="0.3">
      <c r="A21746" s="3">
        <v>1261148</v>
      </c>
      <c r="B21746" s="5" t="s">
        <v>3367</v>
      </c>
    </row>
    <row r="21747" spans="1:2" x14ac:dyDescent="0.3">
      <c r="A21747" s="3">
        <v>1107215</v>
      </c>
      <c r="B21747" s="5" t="s">
        <v>432</v>
      </c>
    </row>
    <row r="21748" spans="1:2" x14ac:dyDescent="0.3">
      <c r="A21748" s="3">
        <v>1107215</v>
      </c>
      <c r="B21748" s="5" t="s">
        <v>108</v>
      </c>
    </row>
    <row r="21749" spans="1:2" x14ac:dyDescent="0.3">
      <c r="A21749" s="3">
        <v>1180417</v>
      </c>
      <c r="B21749" s="5" t="s">
        <v>10</v>
      </c>
    </row>
    <row r="21750" spans="1:2" x14ac:dyDescent="0.3">
      <c r="A21750" s="3">
        <v>1405976</v>
      </c>
      <c r="B21750" s="5" t="s">
        <v>10</v>
      </c>
    </row>
    <row r="21751" spans="1:2" x14ac:dyDescent="0.3">
      <c r="A21751" s="3">
        <v>1426719</v>
      </c>
      <c r="B21751" s="5" t="s">
        <v>3367</v>
      </c>
    </row>
    <row r="21752" spans="1:2" x14ac:dyDescent="0.3">
      <c r="A21752" s="3">
        <v>767901</v>
      </c>
      <c r="B21752" s="5" t="s">
        <v>1845</v>
      </c>
    </row>
    <row r="21753" spans="1:2" x14ac:dyDescent="0.3">
      <c r="A21753" s="3">
        <v>1082942</v>
      </c>
      <c r="B21753" s="5" t="s">
        <v>1109</v>
      </c>
    </row>
    <row r="21754" spans="1:2" x14ac:dyDescent="0.3">
      <c r="A21754" s="3">
        <v>1437221</v>
      </c>
      <c r="B21754" s="5" t="s">
        <v>108</v>
      </c>
    </row>
    <row r="21755" spans="1:2" x14ac:dyDescent="0.3">
      <c r="A21755" s="3">
        <v>1422639</v>
      </c>
      <c r="B21755" s="5" t="s">
        <v>10</v>
      </c>
    </row>
    <row r="21756" spans="1:2" x14ac:dyDescent="0.3">
      <c r="A21756" s="3">
        <v>1305042</v>
      </c>
      <c r="B21756" s="5" t="s">
        <v>51</v>
      </c>
    </row>
    <row r="21757" spans="1:2" x14ac:dyDescent="0.3">
      <c r="A21757" s="3">
        <v>1416886</v>
      </c>
      <c r="B21757" s="5" t="s">
        <v>10</v>
      </c>
    </row>
    <row r="21758" spans="1:2" x14ac:dyDescent="0.3">
      <c r="A21758" s="3">
        <v>1304047</v>
      </c>
      <c r="B21758" s="5" t="s">
        <v>2138</v>
      </c>
    </row>
    <row r="21759" spans="1:2" x14ac:dyDescent="0.3">
      <c r="A21759" s="3">
        <v>1421977</v>
      </c>
      <c r="B21759" s="5" t="s">
        <v>10</v>
      </c>
    </row>
    <row r="21760" spans="1:2" x14ac:dyDescent="0.3">
      <c r="A21760" s="3">
        <v>1413161</v>
      </c>
      <c r="B21760" s="5" t="s">
        <v>411</v>
      </c>
    </row>
    <row r="21761" spans="1:2" x14ac:dyDescent="0.3">
      <c r="A21761" s="3">
        <v>1198208</v>
      </c>
      <c r="B21761" s="5" t="s">
        <v>595</v>
      </c>
    </row>
    <row r="21762" spans="1:2" x14ac:dyDescent="0.3">
      <c r="A21762" s="3">
        <v>1377676</v>
      </c>
      <c r="B21762" s="5" t="s">
        <v>1265</v>
      </c>
    </row>
    <row r="21763" spans="1:2" x14ac:dyDescent="0.3">
      <c r="A21763" s="3">
        <v>1422119</v>
      </c>
      <c r="B21763" s="5" t="s">
        <v>10</v>
      </c>
    </row>
    <row r="21764" spans="1:2" x14ac:dyDescent="0.3">
      <c r="A21764" s="3">
        <v>1160360</v>
      </c>
      <c r="B21764" s="5" t="s">
        <v>10</v>
      </c>
    </row>
    <row r="21765" spans="1:2" x14ac:dyDescent="0.3">
      <c r="A21765" s="3">
        <v>1431271</v>
      </c>
      <c r="B21765" s="5" t="s">
        <v>595</v>
      </c>
    </row>
    <row r="21766" spans="1:2" x14ac:dyDescent="0.3">
      <c r="A21766" s="3">
        <v>1401599</v>
      </c>
      <c r="B21766" s="5" t="s">
        <v>10</v>
      </c>
    </row>
    <row r="21767" spans="1:2" x14ac:dyDescent="0.3">
      <c r="A21767" s="3">
        <v>1383580</v>
      </c>
      <c r="B21767" s="5" t="s">
        <v>416</v>
      </c>
    </row>
    <row r="21768" spans="1:2" x14ac:dyDescent="0.3">
      <c r="A21768" s="3">
        <v>796941</v>
      </c>
      <c r="B21768" s="5" t="s">
        <v>10</v>
      </c>
    </row>
    <row r="21769" spans="1:2" x14ac:dyDescent="0.3">
      <c r="A21769" s="3">
        <v>1432018</v>
      </c>
      <c r="B21769" s="5" t="s">
        <v>1845</v>
      </c>
    </row>
    <row r="21770" spans="1:2" x14ac:dyDescent="0.3">
      <c r="A21770" s="3">
        <v>1425662</v>
      </c>
      <c r="B21770" s="5" t="s">
        <v>1845</v>
      </c>
    </row>
    <row r="21771" spans="1:2" x14ac:dyDescent="0.3">
      <c r="A21771" s="3">
        <v>1291904</v>
      </c>
      <c r="B21771" s="5" t="s">
        <v>416</v>
      </c>
    </row>
    <row r="21772" spans="1:2" x14ac:dyDescent="0.3">
      <c r="A21772" s="3">
        <v>1377514</v>
      </c>
      <c r="B21772" s="5" t="s">
        <v>144</v>
      </c>
    </row>
    <row r="21773" spans="1:2" x14ac:dyDescent="0.3">
      <c r="A21773" s="3">
        <v>1224453</v>
      </c>
      <c r="B21773" s="5" t="s">
        <v>540</v>
      </c>
    </row>
    <row r="21774" spans="1:2" x14ac:dyDescent="0.3">
      <c r="A21774" s="3">
        <v>1205679</v>
      </c>
      <c r="B21774" s="5" t="s">
        <v>1036</v>
      </c>
    </row>
    <row r="21775" spans="1:2" x14ac:dyDescent="0.3">
      <c r="A21775" s="3">
        <v>1428705</v>
      </c>
      <c r="B21775" s="5" t="s">
        <v>10</v>
      </c>
    </row>
    <row r="21776" spans="1:2" x14ac:dyDescent="0.3">
      <c r="A21776" s="3">
        <v>1176176</v>
      </c>
      <c r="B21776" s="5" t="s">
        <v>3367</v>
      </c>
    </row>
    <row r="21777" spans="1:2" x14ac:dyDescent="0.3">
      <c r="A21777" s="3">
        <v>1109086</v>
      </c>
      <c r="B21777" s="5" t="s">
        <v>595</v>
      </c>
    </row>
    <row r="21778" spans="1:2" x14ac:dyDescent="0.3">
      <c r="A21778" s="3">
        <v>1361638</v>
      </c>
      <c r="B21778" s="5" t="s">
        <v>367</v>
      </c>
    </row>
    <row r="21779" spans="1:2" x14ac:dyDescent="0.3">
      <c r="A21779" s="3">
        <v>1052155</v>
      </c>
      <c r="B21779" s="5" t="s">
        <v>10</v>
      </c>
    </row>
    <row r="21780" spans="1:2" x14ac:dyDescent="0.3">
      <c r="A21780" s="3">
        <v>1422004</v>
      </c>
      <c r="B21780" s="5" t="s">
        <v>10</v>
      </c>
    </row>
    <row r="21781" spans="1:2" x14ac:dyDescent="0.3">
      <c r="A21781" s="3">
        <v>1414202</v>
      </c>
      <c r="B21781" s="5" t="s">
        <v>1845</v>
      </c>
    </row>
    <row r="21782" spans="1:2" x14ac:dyDescent="0.3">
      <c r="A21782" s="3">
        <v>1411273</v>
      </c>
      <c r="B21782" s="5" t="s">
        <v>10</v>
      </c>
    </row>
    <row r="21783" spans="1:2" x14ac:dyDescent="0.3">
      <c r="A21783" s="3">
        <v>1411273</v>
      </c>
      <c r="B21783" s="5" t="s">
        <v>416</v>
      </c>
    </row>
    <row r="21784" spans="1:2" x14ac:dyDescent="0.3">
      <c r="A21784" s="3">
        <v>1437167</v>
      </c>
      <c r="B21784" s="5" t="s">
        <v>411</v>
      </c>
    </row>
    <row r="21785" spans="1:2" x14ac:dyDescent="0.3">
      <c r="A21785" s="3">
        <v>1159596</v>
      </c>
      <c r="B21785" s="5" t="s">
        <v>84</v>
      </c>
    </row>
    <row r="21786" spans="1:2" x14ac:dyDescent="0.3">
      <c r="A21786" s="3">
        <v>1405653</v>
      </c>
      <c r="B21786" s="5" t="s">
        <v>1845</v>
      </c>
    </row>
    <row r="21787" spans="1:2" x14ac:dyDescent="0.3">
      <c r="A21787" s="3">
        <v>1290773</v>
      </c>
      <c r="B21787" s="5" t="s">
        <v>94</v>
      </c>
    </row>
    <row r="21788" spans="1:2" x14ac:dyDescent="0.3">
      <c r="A21788" s="3">
        <v>713364</v>
      </c>
      <c r="B21788" s="5" t="s">
        <v>10</v>
      </c>
    </row>
    <row r="21789" spans="1:2" x14ac:dyDescent="0.3">
      <c r="A21789" s="3">
        <v>1219537</v>
      </c>
      <c r="B21789" s="5" t="s">
        <v>284</v>
      </c>
    </row>
    <row r="21790" spans="1:2" x14ac:dyDescent="0.3">
      <c r="A21790" s="3">
        <v>1409235</v>
      </c>
      <c r="B21790" s="5" t="s">
        <v>3926</v>
      </c>
    </row>
    <row r="21791" spans="1:2" x14ac:dyDescent="0.3">
      <c r="A21791" s="3">
        <v>1417210</v>
      </c>
      <c r="B21791" s="5" t="s">
        <v>411</v>
      </c>
    </row>
    <row r="21792" spans="1:2" x14ac:dyDescent="0.3">
      <c r="A21792" s="3">
        <v>800367</v>
      </c>
      <c r="B21792" s="5" t="s">
        <v>10</v>
      </c>
    </row>
    <row r="21793" spans="1:2" x14ac:dyDescent="0.3">
      <c r="A21793" s="3">
        <v>1209511</v>
      </c>
      <c r="B21793" s="5" t="s">
        <v>595</v>
      </c>
    </row>
    <row r="21794" spans="1:2" x14ac:dyDescent="0.3">
      <c r="A21794" s="3">
        <v>1358571</v>
      </c>
      <c r="B21794" s="5" t="s">
        <v>367</v>
      </c>
    </row>
    <row r="21795" spans="1:2" x14ac:dyDescent="0.3">
      <c r="A21795" s="3">
        <v>1235945</v>
      </c>
      <c r="B21795" s="5" t="s">
        <v>2138</v>
      </c>
    </row>
    <row r="21796" spans="1:2" x14ac:dyDescent="0.3">
      <c r="A21796" s="3">
        <v>1416904</v>
      </c>
      <c r="B21796" s="5" t="s">
        <v>432</v>
      </c>
    </row>
    <row r="21797" spans="1:2" x14ac:dyDescent="0.3">
      <c r="A21797" s="3">
        <v>1416904</v>
      </c>
      <c r="B21797" s="5" t="s">
        <v>10</v>
      </c>
    </row>
    <row r="21798" spans="1:2" x14ac:dyDescent="0.3">
      <c r="A21798" s="3">
        <v>758923</v>
      </c>
      <c r="B21798" s="5" t="s">
        <v>595</v>
      </c>
    </row>
    <row r="21799" spans="1:2" x14ac:dyDescent="0.3">
      <c r="A21799" s="3">
        <v>937941</v>
      </c>
      <c r="B21799" s="5" t="s">
        <v>10</v>
      </c>
    </row>
    <row r="21800" spans="1:2" x14ac:dyDescent="0.3">
      <c r="A21800" s="3">
        <v>999243</v>
      </c>
      <c r="B21800" s="5" t="s">
        <v>10</v>
      </c>
    </row>
    <row r="21801" spans="1:2" x14ac:dyDescent="0.3">
      <c r="A21801" s="3">
        <v>1019871</v>
      </c>
      <c r="B21801" s="5" t="s">
        <v>19768</v>
      </c>
    </row>
    <row r="21802" spans="1:2" x14ac:dyDescent="0.3">
      <c r="A21802" s="3">
        <v>1019871</v>
      </c>
      <c r="B21802" s="5" t="s">
        <v>19769</v>
      </c>
    </row>
    <row r="21803" spans="1:2" x14ac:dyDescent="0.3">
      <c r="A21803" s="3">
        <v>1019871</v>
      </c>
      <c r="B21803" s="5" t="s">
        <v>43</v>
      </c>
    </row>
    <row r="21804" spans="1:2" x14ac:dyDescent="0.3">
      <c r="A21804" s="3">
        <v>1019871</v>
      </c>
      <c r="B21804" s="5" t="s">
        <v>540</v>
      </c>
    </row>
    <row r="21805" spans="1:2" x14ac:dyDescent="0.3">
      <c r="A21805" s="3">
        <v>959596</v>
      </c>
      <c r="B21805" s="5" t="s">
        <v>1540</v>
      </c>
    </row>
    <row r="21806" spans="1:2" x14ac:dyDescent="0.3">
      <c r="A21806" s="3">
        <v>959596</v>
      </c>
      <c r="B21806" s="5" t="s">
        <v>108</v>
      </c>
    </row>
    <row r="21807" spans="1:2" x14ac:dyDescent="0.3">
      <c r="A21807" s="3">
        <v>1186563</v>
      </c>
      <c r="B21807" s="5" t="s">
        <v>10</v>
      </c>
    </row>
    <row r="21808" spans="1:2" x14ac:dyDescent="0.3">
      <c r="A21808" s="3">
        <v>1422052</v>
      </c>
      <c r="B21808" s="5" t="s">
        <v>10</v>
      </c>
    </row>
    <row r="21809" spans="1:2" x14ac:dyDescent="0.3">
      <c r="A21809" s="3">
        <v>1038938</v>
      </c>
      <c r="B21809" s="5" t="s">
        <v>10</v>
      </c>
    </row>
    <row r="21810" spans="1:2" x14ac:dyDescent="0.3">
      <c r="A21810" s="3">
        <v>1232569</v>
      </c>
      <c r="B21810" s="5" t="s">
        <v>416</v>
      </c>
    </row>
    <row r="21811" spans="1:2" x14ac:dyDescent="0.3">
      <c r="A21811" s="3">
        <v>1427118</v>
      </c>
      <c r="B21811" s="5" t="s">
        <v>1845</v>
      </c>
    </row>
    <row r="21812" spans="1:2" x14ac:dyDescent="0.3">
      <c r="A21812" s="3">
        <v>1424950</v>
      </c>
      <c r="B21812" s="5" t="s">
        <v>416</v>
      </c>
    </row>
    <row r="21813" spans="1:2" x14ac:dyDescent="0.3">
      <c r="A21813" s="3">
        <v>1422013</v>
      </c>
      <c r="B21813" s="5" t="s">
        <v>10</v>
      </c>
    </row>
    <row r="21814" spans="1:2" x14ac:dyDescent="0.3">
      <c r="A21814" s="3">
        <v>1434792</v>
      </c>
      <c r="B21814" s="5" t="s">
        <v>1845</v>
      </c>
    </row>
    <row r="21815" spans="1:2" x14ac:dyDescent="0.3">
      <c r="A21815" s="3">
        <v>1288577</v>
      </c>
      <c r="B21815" s="5" t="s">
        <v>411</v>
      </c>
    </row>
    <row r="21816" spans="1:2" x14ac:dyDescent="0.3">
      <c r="A21816" s="3">
        <v>1127143</v>
      </c>
      <c r="B21816" s="5" t="s">
        <v>3367</v>
      </c>
    </row>
    <row r="21817" spans="1:2" x14ac:dyDescent="0.3">
      <c r="A21817" s="3">
        <v>1436569</v>
      </c>
      <c r="B21817" s="5" t="s">
        <v>84</v>
      </c>
    </row>
    <row r="21818" spans="1:2" x14ac:dyDescent="0.3">
      <c r="A21818" s="3">
        <v>1414157</v>
      </c>
      <c r="B21818" s="5" t="s">
        <v>432</v>
      </c>
    </row>
    <row r="21819" spans="1:2" x14ac:dyDescent="0.3">
      <c r="A21819" s="3">
        <v>1414157</v>
      </c>
      <c r="B21819" s="5" t="s">
        <v>10</v>
      </c>
    </row>
    <row r="21820" spans="1:2" x14ac:dyDescent="0.3">
      <c r="A21820" s="3">
        <v>1426260</v>
      </c>
      <c r="B21820" s="5" t="s">
        <v>411</v>
      </c>
    </row>
    <row r="21821" spans="1:2" x14ac:dyDescent="0.3">
      <c r="A21821" s="3">
        <v>1426883</v>
      </c>
      <c r="B21821" s="5" t="s">
        <v>2893</v>
      </c>
    </row>
    <row r="21822" spans="1:2" x14ac:dyDescent="0.3">
      <c r="A21822" s="3">
        <v>1034674</v>
      </c>
      <c r="B21822" s="5" t="s">
        <v>108</v>
      </c>
    </row>
    <row r="21823" spans="1:2" x14ac:dyDescent="0.3">
      <c r="A21823" s="3">
        <v>1422037</v>
      </c>
      <c r="B21823" s="5" t="s">
        <v>10</v>
      </c>
    </row>
    <row r="21824" spans="1:2" x14ac:dyDescent="0.3">
      <c r="A21824" s="3">
        <v>1405954</v>
      </c>
      <c r="B21824" s="5" t="s">
        <v>10</v>
      </c>
    </row>
    <row r="21825" spans="1:2" x14ac:dyDescent="0.3">
      <c r="A21825" s="3">
        <v>1430980</v>
      </c>
      <c r="B21825" s="5" t="s">
        <v>10</v>
      </c>
    </row>
    <row r="21826" spans="1:2" x14ac:dyDescent="0.3">
      <c r="A21826" s="3">
        <v>1436944</v>
      </c>
      <c r="B21826" s="5" t="s">
        <v>1845</v>
      </c>
    </row>
    <row r="21827" spans="1:2" x14ac:dyDescent="0.3">
      <c r="A21827" s="3">
        <v>1438774</v>
      </c>
      <c r="B21827" s="5" t="s">
        <v>108</v>
      </c>
    </row>
    <row r="21828" spans="1:2" x14ac:dyDescent="0.3">
      <c r="A21828" s="3">
        <v>1136349</v>
      </c>
      <c r="B21828" s="5" t="s">
        <v>51</v>
      </c>
    </row>
    <row r="21829" spans="1:2" x14ac:dyDescent="0.3">
      <c r="A21829" s="3">
        <v>1428960</v>
      </c>
      <c r="B21829" s="5" t="s">
        <v>1845</v>
      </c>
    </row>
    <row r="21830" spans="1:2" x14ac:dyDescent="0.3">
      <c r="A21830" s="3">
        <v>1241934</v>
      </c>
      <c r="B21830" s="5" t="s">
        <v>10</v>
      </c>
    </row>
    <row r="21831" spans="1:2" x14ac:dyDescent="0.3">
      <c r="A21831" s="3">
        <v>1437273</v>
      </c>
      <c r="B21831" s="5" t="s">
        <v>595</v>
      </c>
    </row>
    <row r="21832" spans="1:2" x14ac:dyDescent="0.3">
      <c r="A21832" s="3">
        <v>1439367</v>
      </c>
      <c r="B21832" s="5" t="s">
        <v>595</v>
      </c>
    </row>
    <row r="21833" spans="1:2" x14ac:dyDescent="0.3">
      <c r="A21833" s="3">
        <v>1405973</v>
      </c>
      <c r="B21833" s="5" t="s">
        <v>1845</v>
      </c>
    </row>
    <row r="21834" spans="1:2" x14ac:dyDescent="0.3">
      <c r="A21834" s="3">
        <v>804862</v>
      </c>
      <c r="B21834" s="5" t="s">
        <v>1540</v>
      </c>
    </row>
    <row r="21835" spans="1:2" x14ac:dyDescent="0.3">
      <c r="A21835" s="3">
        <v>804862</v>
      </c>
      <c r="B21835" s="5" t="s">
        <v>2847</v>
      </c>
    </row>
    <row r="21836" spans="1:2" x14ac:dyDescent="0.3">
      <c r="A21836" s="3">
        <v>804862</v>
      </c>
      <c r="B21836" s="5" t="s">
        <v>416</v>
      </c>
    </row>
    <row r="21837" spans="1:2" x14ac:dyDescent="0.3">
      <c r="A21837" s="3">
        <v>848826</v>
      </c>
      <c r="B21837" s="5" t="s">
        <v>1845</v>
      </c>
    </row>
    <row r="21838" spans="1:2" x14ac:dyDescent="0.3">
      <c r="A21838" s="3">
        <v>1327148</v>
      </c>
      <c r="B21838" s="5" t="s">
        <v>2138</v>
      </c>
    </row>
    <row r="21839" spans="1:2" x14ac:dyDescent="0.3">
      <c r="A21839" s="3">
        <v>1416798</v>
      </c>
      <c r="B21839" s="5" t="s">
        <v>94</v>
      </c>
    </row>
    <row r="21840" spans="1:2" x14ac:dyDescent="0.3">
      <c r="A21840" s="3">
        <v>1400510</v>
      </c>
      <c r="B21840" s="5" t="s">
        <v>10</v>
      </c>
    </row>
    <row r="21841" spans="1:2" x14ac:dyDescent="0.3">
      <c r="A21841" s="3">
        <v>1303498</v>
      </c>
      <c r="B21841" s="5" t="s">
        <v>10</v>
      </c>
    </row>
    <row r="21842" spans="1:2" x14ac:dyDescent="0.3">
      <c r="A21842" s="3">
        <v>1425474</v>
      </c>
      <c r="B21842" s="5" t="s">
        <v>2847</v>
      </c>
    </row>
    <row r="21843" spans="1:2" x14ac:dyDescent="0.3">
      <c r="A21843" s="3">
        <v>1297446</v>
      </c>
      <c r="B21843" s="5" t="s">
        <v>10</v>
      </c>
    </row>
    <row r="21844" spans="1:2" x14ac:dyDescent="0.3">
      <c r="A21844" s="3">
        <v>1271981</v>
      </c>
      <c r="B21844" s="5" t="s">
        <v>108</v>
      </c>
    </row>
    <row r="21845" spans="1:2" x14ac:dyDescent="0.3">
      <c r="A21845" s="3">
        <v>1422627</v>
      </c>
      <c r="B21845" s="5" t="s">
        <v>416</v>
      </c>
    </row>
    <row r="21846" spans="1:2" x14ac:dyDescent="0.3">
      <c r="A21846" s="3">
        <v>1435971</v>
      </c>
      <c r="B21846" s="5" t="s">
        <v>10</v>
      </c>
    </row>
    <row r="21847" spans="1:2" x14ac:dyDescent="0.3">
      <c r="A21847" s="3">
        <v>1304457</v>
      </c>
      <c r="B21847" s="5" t="s">
        <v>2138</v>
      </c>
    </row>
    <row r="21848" spans="1:2" x14ac:dyDescent="0.3">
      <c r="A21848" s="3">
        <v>1216662</v>
      </c>
      <c r="B21848" s="5" t="s">
        <v>94</v>
      </c>
    </row>
    <row r="21849" spans="1:2" x14ac:dyDescent="0.3">
      <c r="A21849" s="3">
        <v>847692</v>
      </c>
      <c r="B21849" s="5" t="s">
        <v>10</v>
      </c>
    </row>
    <row r="21850" spans="1:2" x14ac:dyDescent="0.3">
      <c r="A21850" s="3">
        <v>1421971</v>
      </c>
      <c r="B21850" s="5" t="s">
        <v>10</v>
      </c>
    </row>
    <row r="21851" spans="1:2" x14ac:dyDescent="0.3">
      <c r="A21851" s="3">
        <v>1237871</v>
      </c>
      <c r="B21851" s="5" t="s">
        <v>10</v>
      </c>
    </row>
    <row r="21852" spans="1:2" x14ac:dyDescent="0.3">
      <c r="A21852" s="3">
        <v>1123042</v>
      </c>
      <c r="B21852" s="5" t="s">
        <v>595</v>
      </c>
    </row>
    <row r="21853" spans="1:2" x14ac:dyDescent="0.3">
      <c r="A21853" s="3">
        <v>1422048</v>
      </c>
      <c r="B21853" s="5" t="s">
        <v>10</v>
      </c>
    </row>
    <row r="21854" spans="1:2" x14ac:dyDescent="0.3">
      <c r="A21854" s="3">
        <v>1372605</v>
      </c>
      <c r="B21854" s="5" t="s">
        <v>74</v>
      </c>
    </row>
    <row r="21855" spans="1:2" x14ac:dyDescent="0.3">
      <c r="A21855" s="3">
        <v>1372605</v>
      </c>
      <c r="B21855" s="5" t="s">
        <v>10</v>
      </c>
    </row>
    <row r="21856" spans="1:2" x14ac:dyDescent="0.3">
      <c r="A21856" s="3">
        <v>1422027</v>
      </c>
      <c r="B21856" s="5" t="s">
        <v>10</v>
      </c>
    </row>
    <row r="21857" spans="1:2" x14ac:dyDescent="0.3">
      <c r="A21857" s="3">
        <v>1384565</v>
      </c>
      <c r="B21857" s="5" t="s">
        <v>19156</v>
      </c>
    </row>
    <row r="21858" spans="1:2" x14ac:dyDescent="0.3">
      <c r="A21858" s="3">
        <v>1315032</v>
      </c>
      <c r="B21858" s="5" t="s">
        <v>367</v>
      </c>
    </row>
    <row r="21859" spans="1:2" x14ac:dyDescent="0.3">
      <c r="A21859" s="3">
        <v>1411707</v>
      </c>
      <c r="B21859" s="5" t="s">
        <v>2847</v>
      </c>
    </row>
    <row r="21860" spans="1:2" x14ac:dyDescent="0.3">
      <c r="A21860" s="3">
        <v>1424740</v>
      </c>
      <c r="B21860" s="5" t="s">
        <v>84</v>
      </c>
    </row>
    <row r="21861" spans="1:2" x14ac:dyDescent="0.3">
      <c r="A21861" s="3">
        <v>1357359</v>
      </c>
      <c r="B21861" s="5" t="s">
        <v>2939</v>
      </c>
    </row>
    <row r="21862" spans="1:2" x14ac:dyDescent="0.3">
      <c r="A21862" s="3">
        <v>1225582</v>
      </c>
      <c r="B21862" s="5" t="s">
        <v>367</v>
      </c>
    </row>
    <row r="21863" spans="1:2" x14ac:dyDescent="0.3">
      <c r="A21863" s="3">
        <v>1437617</v>
      </c>
      <c r="B21863" s="5" t="s">
        <v>1845</v>
      </c>
    </row>
    <row r="21864" spans="1:2" x14ac:dyDescent="0.3">
      <c r="A21864" s="3">
        <v>1310741</v>
      </c>
      <c r="B21864" s="5" t="s">
        <v>3367</v>
      </c>
    </row>
    <row r="21865" spans="1:2" x14ac:dyDescent="0.3">
      <c r="A21865" s="3">
        <v>1411038</v>
      </c>
      <c r="B21865" s="5" t="s">
        <v>1845</v>
      </c>
    </row>
    <row r="21866" spans="1:2" x14ac:dyDescent="0.3">
      <c r="A21866" s="3">
        <v>1315076</v>
      </c>
      <c r="B21866" s="5" t="s">
        <v>144</v>
      </c>
    </row>
    <row r="21867" spans="1:2" x14ac:dyDescent="0.3">
      <c r="A21867" s="3">
        <v>1434424</v>
      </c>
      <c r="B21867" s="5" t="s">
        <v>1845</v>
      </c>
    </row>
    <row r="21868" spans="1:2" x14ac:dyDescent="0.3">
      <c r="A21868" s="3">
        <v>1430976</v>
      </c>
      <c r="B21868" s="5" t="s">
        <v>1845</v>
      </c>
    </row>
    <row r="21869" spans="1:2" x14ac:dyDescent="0.3">
      <c r="A21869" s="3">
        <v>1422120</v>
      </c>
      <c r="B21869" s="5" t="s">
        <v>10</v>
      </c>
    </row>
    <row r="21870" spans="1:2" x14ac:dyDescent="0.3">
      <c r="A21870" s="3">
        <v>1422166</v>
      </c>
      <c r="B21870" s="5" t="s">
        <v>10</v>
      </c>
    </row>
    <row r="21871" spans="1:2" x14ac:dyDescent="0.3">
      <c r="A21871" s="3">
        <v>1431188</v>
      </c>
      <c r="B21871" s="5" t="s">
        <v>1845</v>
      </c>
    </row>
    <row r="21872" spans="1:2" x14ac:dyDescent="0.3">
      <c r="A21872" s="3">
        <v>1436811</v>
      </c>
      <c r="B21872" s="5" t="s">
        <v>10</v>
      </c>
    </row>
    <row r="21873" spans="1:2" x14ac:dyDescent="0.3">
      <c r="A21873" s="3">
        <v>1422637</v>
      </c>
      <c r="B21873" s="5" t="s">
        <v>1109</v>
      </c>
    </row>
    <row r="21874" spans="1:2" x14ac:dyDescent="0.3">
      <c r="A21874" s="3">
        <v>1422637</v>
      </c>
      <c r="B21874" s="5" t="s">
        <v>750</v>
      </c>
    </row>
    <row r="21875" spans="1:2" x14ac:dyDescent="0.3">
      <c r="A21875" s="3">
        <v>1422637</v>
      </c>
      <c r="B21875" s="5" t="s">
        <v>144</v>
      </c>
    </row>
    <row r="21876" spans="1:2" x14ac:dyDescent="0.3">
      <c r="A21876" s="3">
        <v>1400514</v>
      </c>
      <c r="B21876" s="5" t="s">
        <v>10</v>
      </c>
    </row>
    <row r="21877" spans="1:2" x14ac:dyDescent="0.3">
      <c r="A21877" s="3">
        <v>1422638</v>
      </c>
      <c r="B21877" s="5" t="s">
        <v>367</v>
      </c>
    </row>
    <row r="21878" spans="1:2" x14ac:dyDescent="0.3">
      <c r="A21878" s="3">
        <v>1431035</v>
      </c>
      <c r="B21878" s="5" t="s">
        <v>1845</v>
      </c>
    </row>
    <row r="21879" spans="1:2" x14ac:dyDescent="0.3">
      <c r="A21879" s="3">
        <v>1431034</v>
      </c>
      <c r="B21879" s="5" t="s">
        <v>1845</v>
      </c>
    </row>
    <row r="21880" spans="1:2" x14ac:dyDescent="0.3">
      <c r="A21880" s="3">
        <v>1426129</v>
      </c>
      <c r="B21880" s="5" t="s">
        <v>84</v>
      </c>
    </row>
    <row r="21881" spans="1:2" x14ac:dyDescent="0.3">
      <c r="A21881" s="3">
        <v>1405947</v>
      </c>
      <c r="B21881" s="5" t="s">
        <v>1845</v>
      </c>
    </row>
    <row r="21882" spans="1:2" x14ac:dyDescent="0.3">
      <c r="A21882" s="3">
        <v>1435149</v>
      </c>
      <c r="B21882" s="5" t="s">
        <v>284</v>
      </c>
    </row>
    <row r="21883" spans="1:2" x14ac:dyDescent="0.3">
      <c r="A21883" s="3">
        <v>1435149</v>
      </c>
      <c r="B21883" s="5" t="s">
        <v>2886</v>
      </c>
    </row>
    <row r="21884" spans="1:2" x14ac:dyDescent="0.3">
      <c r="A21884" s="3">
        <v>1422008</v>
      </c>
      <c r="B21884" s="5" t="s">
        <v>10</v>
      </c>
    </row>
    <row r="21885" spans="1:2" x14ac:dyDescent="0.3">
      <c r="A21885" s="3">
        <v>1436815</v>
      </c>
      <c r="B21885" s="5" t="s">
        <v>880</v>
      </c>
    </row>
    <row r="21886" spans="1:2" x14ac:dyDescent="0.3">
      <c r="A21886" s="3">
        <v>1151031</v>
      </c>
      <c r="B21886" s="5" t="s">
        <v>367</v>
      </c>
    </row>
    <row r="21887" spans="1:2" x14ac:dyDescent="0.3">
      <c r="A21887" s="3">
        <v>1151031</v>
      </c>
      <c r="B21887" s="5" t="s">
        <v>10</v>
      </c>
    </row>
    <row r="21888" spans="1:2" x14ac:dyDescent="0.3">
      <c r="A21888" s="3">
        <v>1437520</v>
      </c>
      <c r="B21888" s="5" t="s">
        <v>1845</v>
      </c>
    </row>
    <row r="21889" spans="1:2" x14ac:dyDescent="0.3">
      <c r="A21889" s="3">
        <v>1340110</v>
      </c>
      <c r="B21889" s="5" t="s">
        <v>10</v>
      </c>
    </row>
    <row r="21890" spans="1:2" x14ac:dyDescent="0.3">
      <c r="A21890" s="3">
        <v>1384736</v>
      </c>
      <c r="B21890" s="5" t="s">
        <v>84</v>
      </c>
    </row>
    <row r="21891" spans="1:2" x14ac:dyDescent="0.3">
      <c r="A21891" s="3">
        <v>1433326</v>
      </c>
      <c r="B21891" s="5" t="s">
        <v>595</v>
      </c>
    </row>
    <row r="21892" spans="1:2" x14ac:dyDescent="0.3">
      <c r="A21892" s="3">
        <v>1438991</v>
      </c>
      <c r="B21892" s="5" t="s">
        <v>877</v>
      </c>
    </row>
    <row r="21893" spans="1:2" x14ac:dyDescent="0.3">
      <c r="A21893" s="3">
        <v>1424802</v>
      </c>
      <c r="B21893" s="5" t="s">
        <v>416</v>
      </c>
    </row>
    <row r="21894" spans="1:2" x14ac:dyDescent="0.3">
      <c r="A21894" s="3">
        <v>1422632</v>
      </c>
      <c r="B21894" s="5" t="s">
        <v>10</v>
      </c>
    </row>
    <row r="21895" spans="1:2" x14ac:dyDescent="0.3">
      <c r="A21895" s="3">
        <v>1259024</v>
      </c>
      <c r="B21895" s="5" t="s">
        <v>595</v>
      </c>
    </row>
    <row r="21896" spans="1:2" x14ac:dyDescent="0.3">
      <c r="A21896" s="3">
        <v>1341515</v>
      </c>
      <c r="B21896" s="5" t="s">
        <v>1845</v>
      </c>
    </row>
    <row r="21897" spans="1:2" x14ac:dyDescent="0.3">
      <c r="A21897" s="3">
        <v>1421811</v>
      </c>
      <c r="B21897" s="5" t="s">
        <v>144</v>
      </c>
    </row>
    <row r="21898" spans="1:2" x14ac:dyDescent="0.3">
      <c r="A21898" s="3">
        <v>1438447</v>
      </c>
      <c r="B21898" s="5" t="s">
        <v>1845</v>
      </c>
    </row>
    <row r="21899" spans="1:2" x14ac:dyDescent="0.3">
      <c r="A21899" s="3">
        <v>1429116</v>
      </c>
      <c r="B21899" s="5" t="s">
        <v>1845</v>
      </c>
    </row>
    <row r="21900" spans="1:2" x14ac:dyDescent="0.3">
      <c r="A21900" s="3">
        <v>1427123</v>
      </c>
      <c r="B21900" s="5" t="s">
        <v>1845</v>
      </c>
    </row>
    <row r="21901" spans="1:2" x14ac:dyDescent="0.3">
      <c r="A21901" s="3">
        <v>1422031</v>
      </c>
      <c r="B21901" s="5" t="s">
        <v>10</v>
      </c>
    </row>
    <row r="21902" spans="1:2" x14ac:dyDescent="0.3">
      <c r="A21902" s="3">
        <v>1352874</v>
      </c>
      <c r="B21902" s="5" t="s">
        <v>416</v>
      </c>
    </row>
    <row r="21903" spans="1:2" x14ac:dyDescent="0.3">
      <c r="A21903" s="3">
        <v>861211</v>
      </c>
      <c r="B21903" s="5" t="s">
        <v>2886</v>
      </c>
    </row>
    <row r="21904" spans="1:2" x14ac:dyDescent="0.3">
      <c r="A21904" s="3">
        <v>861211</v>
      </c>
      <c r="B21904" s="5" t="s">
        <v>1540</v>
      </c>
    </row>
    <row r="21905" spans="1:2" x14ac:dyDescent="0.3">
      <c r="A21905" s="3">
        <v>861211</v>
      </c>
      <c r="B21905" s="5" t="s">
        <v>108</v>
      </c>
    </row>
    <row r="21906" spans="1:2" x14ac:dyDescent="0.3">
      <c r="A21906" s="3">
        <v>861211</v>
      </c>
      <c r="B21906" s="5" t="s">
        <v>7763</v>
      </c>
    </row>
    <row r="21907" spans="1:2" x14ac:dyDescent="0.3">
      <c r="A21907" s="3">
        <v>1265341</v>
      </c>
      <c r="B21907" s="5" t="s">
        <v>595</v>
      </c>
    </row>
    <row r="21908" spans="1:2" x14ac:dyDescent="0.3">
      <c r="A21908" s="3">
        <v>1422108</v>
      </c>
      <c r="B21908" s="5" t="s">
        <v>10</v>
      </c>
    </row>
    <row r="21909" spans="1:2" x14ac:dyDescent="0.3">
      <c r="A21909" s="3">
        <v>1422108</v>
      </c>
      <c r="B21909" s="5" t="s">
        <v>94</v>
      </c>
    </row>
    <row r="21910" spans="1:2" x14ac:dyDescent="0.3">
      <c r="A21910" s="3">
        <v>1422029</v>
      </c>
      <c r="B21910" s="5" t="s">
        <v>10</v>
      </c>
    </row>
    <row r="21911" spans="1:2" x14ac:dyDescent="0.3">
      <c r="A21911" s="3">
        <v>1422033</v>
      </c>
      <c r="B21911" s="5" t="s">
        <v>10</v>
      </c>
    </row>
    <row r="21912" spans="1:2" x14ac:dyDescent="0.3">
      <c r="A21912" s="3">
        <v>1213243</v>
      </c>
      <c r="B21912" s="5" t="s">
        <v>595</v>
      </c>
    </row>
    <row r="21913" spans="1:2" x14ac:dyDescent="0.3">
      <c r="A21913" s="3">
        <v>1421979</v>
      </c>
      <c r="B21913" s="5" t="s">
        <v>10</v>
      </c>
    </row>
    <row r="21914" spans="1:2" x14ac:dyDescent="0.3">
      <c r="A21914" s="3">
        <v>1421805</v>
      </c>
      <c r="B21914" s="5" t="s">
        <v>144</v>
      </c>
    </row>
    <row r="21915" spans="1:2" x14ac:dyDescent="0.3">
      <c r="A21915" s="3">
        <v>1422765</v>
      </c>
      <c r="B21915" s="5" t="s">
        <v>10</v>
      </c>
    </row>
    <row r="21916" spans="1:2" x14ac:dyDescent="0.3">
      <c r="A21916" s="3">
        <v>1284856</v>
      </c>
      <c r="B21916" s="5" t="s">
        <v>84</v>
      </c>
    </row>
    <row r="21917" spans="1:2" x14ac:dyDescent="0.3">
      <c r="A21917" s="3">
        <v>977294</v>
      </c>
      <c r="B21917" s="5" t="s">
        <v>10</v>
      </c>
    </row>
    <row r="21918" spans="1:2" x14ac:dyDescent="0.3">
      <c r="A21918" s="3">
        <v>675776</v>
      </c>
      <c r="B21918" s="5" t="s">
        <v>1845</v>
      </c>
    </row>
    <row r="21919" spans="1:2" x14ac:dyDescent="0.3">
      <c r="A21919" s="3">
        <v>1431007</v>
      </c>
      <c r="B21919" s="5" t="s">
        <v>10</v>
      </c>
    </row>
    <row r="21920" spans="1:2" x14ac:dyDescent="0.3">
      <c r="A21920" s="3">
        <v>1417675</v>
      </c>
      <c r="B21920" s="5" t="s">
        <v>10</v>
      </c>
    </row>
    <row r="21921" spans="1:2" x14ac:dyDescent="0.3">
      <c r="A21921" s="3">
        <v>1205656</v>
      </c>
      <c r="B21921" s="5" t="s">
        <v>1905</v>
      </c>
    </row>
    <row r="21922" spans="1:2" x14ac:dyDescent="0.3">
      <c r="A21922" s="3">
        <v>1205656</v>
      </c>
      <c r="B21922" s="5" t="s">
        <v>2847</v>
      </c>
    </row>
    <row r="21923" spans="1:2" x14ac:dyDescent="0.3">
      <c r="A21923" s="3">
        <v>1205656</v>
      </c>
      <c r="B21923" s="5" t="s">
        <v>416</v>
      </c>
    </row>
    <row r="21924" spans="1:2" x14ac:dyDescent="0.3">
      <c r="A21924" s="3">
        <v>757725</v>
      </c>
      <c r="B21924" s="5" t="s">
        <v>10</v>
      </c>
    </row>
    <row r="21925" spans="1:2" x14ac:dyDescent="0.3">
      <c r="A21925" s="3">
        <v>1290205</v>
      </c>
      <c r="B21925" s="5" t="s">
        <v>220</v>
      </c>
    </row>
    <row r="21926" spans="1:2" x14ac:dyDescent="0.3">
      <c r="A21926" s="3">
        <v>1167307</v>
      </c>
      <c r="B21926" s="5" t="s">
        <v>10</v>
      </c>
    </row>
    <row r="21927" spans="1:2" x14ac:dyDescent="0.3">
      <c r="A21927" s="3">
        <v>1421990</v>
      </c>
      <c r="B21927" s="5" t="s">
        <v>10</v>
      </c>
    </row>
    <row r="21928" spans="1:2" x14ac:dyDescent="0.3">
      <c r="A21928" s="3">
        <v>1431464</v>
      </c>
      <c r="B21928" s="5" t="s">
        <v>1845</v>
      </c>
    </row>
    <row r="21929" spans="1:2" x14ac:dyDescent="0.3">
      <c r="A21929" s="3">
        <v>1278762</v>
      </c>
      <c r="B21929" s="5" t="s">
        <v>144</v>
      </c>
    </row>
    <row r="21930" spans="1:2" x14ac:dyDescent="0.3">
      <c r="A21930" s="3">
        <v>1422117</v>
      </c>
      <c r="B21930" s="5" t="s">
        <v>10</v>
      </c>
    </row>
    <row r="21931" spans="1:2" x14ac:dyDescent="0.3">
      <c r="A21931" s="3">
        <v>1154538</v>
      </c>
      <c r="B21931" s="5" t="s">
        <v>432</v>
      </c>
    </row>
    <row r="21932" spans="1:2" x14ac:dyDescent="0.3">
      <c r="A21932" s="3">
        <v>1431022</v>
      </c>
      <c r="B21932" s="5" t="s">
        <v>10</v>
      </c>
    </row>
    <row r="21933" spans="1:2" x14ac:dyDescent="0.3">
      <c r="A21933" s="3">
        <v>1385169</v>
      </c>
      <c r="B21933" s="5" t="s">
        <v>416</v>
      </c>
    </row>
    <row r="21934" spans="1:2" x14ac:dyDescent="0.3">
      <c r="A21934" s="3">
        <v>1422105</v>
      </c>
      <c r="B21934" s="5" t="s">
        <v>10</v>
      </c>
    </row>
    <row r="21935" spans="1:2" x14ac:dyDescent="0.3">
      <c r="A21935" s="3">
        <v>1330747</v>
      </c>
      <c r="B21935" s="5" t="s">
        <v>416</v>
      </c>
    </row>
    <row r="21936" spans="1:2" x14ac:dyDescent="0.3">
      <c r="A21936" s="3">
        <v>1396079</v>
      </c>
      <c r="B21936" s="5" t="s">
        <v>12820</v>
      </c>
    </row>
    <row r="21937" spans="1:2" x14ac:dyDescent="0.3">
      <c r="A21937" s="3">
        <v>1428765</v>
      </c>
      <c r="B21937" s="5" t="s">
        <v>1845</v>
      </c>
    </row>
    <row r="21938" spans="1:2" x14ac:dyDescent="0.3">
      <c r="A21938" s="3">
        <v>1427007</v>
      </c>
      <c r="B21938" s="5" t="s">
        <v>1845</v>
      </c>
    </row>
    <row r="21939" spans="1:2" x14ac:dyDescent="0.3">
      <c r="A21939" s="3">
        <v>1426480</v>
      </c>
      <c r="B21939" s="5" t="s">
        <v>1845</v>
      </c>
    </row>
    <row r="21940" spans="1:2" x14ac:dyDescent="0.3">
      <c r="A21940" s="3">
        <v>1426439</v>
      </c>
      <c r="B21940" s="5" t="s">
        <v>1845</v>
      </c>
    </row>
    <row r="21941" spans="1:2" x14ac:dyDescent="0.3">
      <c r="A21941" s="3">
        <v>1414275</v>
      </c>
      <c r="B21941" s="5" t="s">
        <v>416</v>
      </c>
    </row>
    <row r="21942" spans="1:2" x14ac:dyDescent="0.3">
      <c r="A21942" s="3">
        <v>1429808</v>
      </c>
      <c r="B21942" s="5" t="s">
        <v>1845</v>
      </c>
    </row>
    <row r="21943" spans="1:2" x14ac:dyDescent="0.3">
      <c r="A21943" s="3">
        <v>1430181</v>
      </c>
      <c r="B21943" s="5" t="s">
        <v>1845</v>
      </c>
    </row>
    <row r="21944" spans="1:2" x14ac:dyDescent="0.3">
      <c r="A21944" s="3">
        <v>1430197</v>
      </c>
      <c r="B21944" s="5" t="s">
        <v>1845</v>
      </c>
    </row>
    <row r="21945" spans="1:2" x14ac:dyDescent="0.3">
      <c r="A21945" s="3">
        <v>1426448</v>
      </c>
      <c r="B21945" s="5" t="s">
        <v>1845</v>
      </c>
    </row>
    <row r="21946" spans="1:2" x14ac:dyDescent="0.3">
      <c r="A21946" s="3">
        <v>1430170</v>
      </c>
      <c r="B21946" s="5" t="s">
        <v>1845</v>
      </c>
    </row>
    <row r="21947" spans="1:2" x14ac:dyDescent="0.3">
      <c r="A21947" s="3">
        <v>1430167</v>
      </c>
      <c r="B21947" s="5" t="s">
        <v>1845</v>
      </c>
    </row>
    <row r="21948" spans="1:2" x14ac:dyDescent="0.3">
      <c r="A21948" s="3">
        <v>1428666</v>
      </c>
      <c r="B21948" s="5" t="s">
        <v>1845</v>
      </c>
    </row>
    <row r="21949" spans="1:2" x14ac:dyDescent="0.3">
      <c r="A21949" s="3">
        <v>1428646</v>
      </c>
      <c r="B21949" s="5" t="s">
        <v>1845</v>
      </c>
    </row>
    <row r="21950" spans="1:2" x14ac:dyDescent="0.3">
      <c r="A21950" s="3">
        <v>1426980</v>
      </c>
      <c r="B21950" s="5" t="s">
        <v>1845</v>
      </c>
    </row>
    <row r="21951" spans="1:2" x14ac:dyDescent="0.3">
      <c r="A21951" s="3">
        <v>1422028</v>
      </c>
      <c r="B21951" s="5" t="s">
        <v>416</v>
      </c>
    </row>
    <row r="21952" spans="1:2" x14ac:dyDescent="0.3">
      <c r="A21952" s="3">
        <v>1214130</v>
      </c>
      <c r="B21952" s="5" t="s">
        <v>1845</v>
      </c>
    </row>
    <row r="21953" spans="1:2" x14ac:dyDescent="0.3">
      <c r="A21953" s="3">
        <v>1422038</v>
      </c>
      <c r="B21953" s="5" t="s">
        <v>10</v>
      </c>
    </row>
    <row r="21954" spans="1:2" x14ac:dyDescent="0.3">
      <c r="A21954" s="3">
        <v>1427792</v>
      </c>
      <c r="B21954" s="5" t="s">
        <v>51</v>
      </c>
    </row>
    <row r="21955" spans="1:2" x14ac:dyDescent="0.3">
      <c r="A21955" s="3">
        <v>1422600</v>
      </c>
      <c r="B21955" s="5" t="s">
        <v>10</v>
      </c>
    </row>
    <row r="21956" spans="1:2" x14ac:dyDescent="0.3">
      <c r="A21956" s="3">
        <v>1205702</v>
      </c>
      <c r="B21956" s="5" t="s">
        <v>432</v>
      </c>
    </row>
    <row r="21957" spans="1:2" x14ac:dyDescent="0.3">
      <c r="A21957" s="3">
        <v>1205702</v>
      </c>
      <c r="B21957" s="5" t="s">
        <v>10</v>
      </c>
    </row>
    <row r="21958" spans="1:2" x14ac:dyDescent="0.3">
      <c r="A21958" s="3">
        <v>1142913</v>
      </c>
      <c r="B21958" s="5" t="s">
        <v>416</v>
      </c>
    </row>
    <row r="21959" spans="1:2" x14ac:dyDescent="0.3">
      <c r="A21959" s="3">
        <v>1422628</v>
      </c>
      <c r="B21959" s="5" t="s">
        <v>10</v>
      </c>
    </row>
    <row r="21960" spans="1:2" x14ac:dyDescent="0.3">
      <c r="A21960" s="3">
        <v>1422596</v>
      </c>
      <c r="B21960" s="5" t="s">
        <v>10</v>
      </c>
    </row>
    <row r="21961" spans="1:2" x14ac:dyDescent="0.3">
      <c r="A21961" s="3">
        <v>1426452</v>
      </c>
      <c r="B21961" s="5" t="s">
        <v>1845</v>
      </c>
    </row>
    <row r="21962" spans="1:2" x14ac:dyDescent="0.3">
      <c r="A21962" s="3">
        <v>1063857</v>
      </c>
      <c r="B21962" s="5" t="s">
        <v>784</v>
      </c>
    </row>
    <row r="21963" spans="1:2" x14ac:dyDescent="0.3">
      <c r="A21963" s="3">
        <v>1436133</v>
      </c>
      <c r="B21963" s="5" t="s">
        <v>595</v>
      </c>
    </row>
    <row r="21964" spans="1:2" x14ac:dyDescent="0.3">
      <c r="A21964" s="3">
        <v>1426985</v>
      </c>
      <c r="B21964" s="5" t="s">
        <v>1845</v>
      </c>
    </row>
    <row r="21965" spans="1:2" x14ac:dyDescent="0.3">
      <c r="A21965" s="3">
        <v>1401047</v>
      </c>
      <c r="B21965" s="5" t="s">
        <v>10</v>
      </c>
    </row>
    <row r="21966" spans="1:2" x14ac:dyDescent="0.3">
      <c r="A21966" s="3">
        <v>1278827</v>
      </c>
      <c r="B21966" s="5" t="s">
        <v>10</v>
      </c>
    </row>
    <row r="21967" spans="1:2" x14ac:dyDescent="0.3">
      <c r="A21967" s="3">
        <v>1428638</v>
      </c>
      <c r="B21967" s="5" t="s">
        <v>1845</v>
      </c>
    </row>
    <row r="21968" spans="1:2" x14ac:dyDescent="0.3">
      <c r="A21968" s="3">
        <v>1430188</v>
      </c>
      <c r="B21968" s="5" t="s">
        <v>1845</v>
      </c>
    </row>
    <row r="21969" spans="1:2" x14ac:dyDescent="0.3">
      <c r="A21969" s="3">
        <v>1422019</v>
      </c>
      <c r="B21969" s="5" t="s">
        <v>10</v>
      </c>
    </row>
    <row r="21970" spans="1:2" x14ac:dyDescent="0.3">
      <c r="A21970" s="3">
        <v>1422236</v>
      </c>
      <c r="B21970" s="5" t="s">
        <v>411</v>
      </c>
    </row>
    <row r="21971" spans="1:2" x14ac:dyDescent="0.3">
      <c r="A21971" s="3">
        <v>1430153</v>
      </c>
      <c r="B21971" s="5" t="s">
        <v>1845</v>
      </c>
    </row>
    <row r="21972" spans="1:2" x14ac:dyDescent="0.3">
      <c r="A21972" s="3">
        <v>1205515</v>
      </c>
      <c r="B21972" s="5" t="s">
        <v>10</v>
      </c>
    </row>
    <row r="21973" spans="1:2" x14ac:dyDescent="0.3">
      <c r="A21973" s="3">
        <v>1205515</v>
      </c>
      <c r="B21973" s="5" t="s">
        <v>108</v>
      </c>
    </row>
    <row r="21974" spans="1:2" x14ac:dyDescent="0.3">
      <c r="A21974" s="3">
        <v>1115030</v>
      </c>
      <c r="B21974" s="5" t="s">
        <v>595</v>
      </c>
    </row>
    <row r="21975" spans="1:2" x14ac:dyDescent="0.3">
      <c r="A21975" s="3">
        <v>1115030</v>
      </c>
      <c r="B21975" s="5" t="s">
        <v>10</v>
      </c>
    </row>
    <row r="21976" spans="1:2" x14ac:dyDescent="0.3">
      <c r="A21976" s="3">
        <v>1276644</v>
      </c>
      <c r="B21976" s="5" t="s">
        <v>3926</v>
      </c>
    </row>
    <row r="21977" spans="1:2" x14ac:dyDescent="0.3">
      <c r="A21977" s="3">
        <v>1411778</v>
      </c>
      <c r="B21977" s="5" t="s">
        <v>10</v>
      </c>
    </row>
    <row r="21978" spans="1:2" x14ac:dyDescent="0.3">
      <c r="A21978" s="3">
        <v>1433371</v>
      </c>
      <c r="B21978" s="5" t="s">
        <v>14279</v>
      </c>
    </row>
    <row r="21979" spans="1:2" x14ac:dyDescent="0.3">
      <c r="A21979" s="3">
        <v>1377650</v>
      </c>
      <c r="B21979" s="5" t="s">
        <v>411</v>
      </c>
    </row>
    <row r="21980" spans="1:2" x14ac:dyDescent="0.3">
      <c r="A21980" s="3">
        <v>1429239</v>
      </c>
      <c r="B21980" s="5" t="s">
        <v>432</v>
      </c>
    </row>
    <row r="21981" spans="1:2" x14ac:dyDescent="0.3">
      <c r="A21981" s="3">
        <v>926741</v>
      </c>
      <c r="B21981" s="5" t="s">
        <v>10</v>
      </c>
    </row>
    <row r="21982" spans="1:2" x14ac:dyDescent="0.3">
      <c r="A21982" s="3">
        <v>1120762</v>
      </c>
      <c r="B21982" s="5" t="s">
        <v>595</v>
      </c>
    </row>
    <row r="21983" spans="1:2" x14ac:dyDescent="0.3">
      <c r="A21983" s="3">
        <v>1239288</v>
      </c>
      <c r="B21983" s="5" t="s">
        <v>540</v>
      </c>
    </row>
    <row r="21984" spans="1:2" x14ac:dyDescent="0.3">
      <c r="A21984" s="3">
        <v>1239288</v>
      </c>
      <c r="B21984" s="5" t="s">
        <v>10</v>
      </c>
    </row>
    <row r="21985" spans="1:2" x14ac:dyDescent="0.3">
      <c r="A21985" s="3">
        <v>1239288</v>
      </c>
      <c r="B21985" s="5" t="s">
        <v>108</v>
      </c>
    </row>
    <row r="21986" spans="1:2" x14ac:dyDescent="0.3">
      <c r="A21986" s="3">
        <v>511243</v>
      </c>
      <c r="B21986" s="5" t="s">
        <v>1845</v>
      </c>
    </row>
    <row r="21987" spans="1:2" x14ac:dyDescent="0.3">
      <c r="A21987" s="3">
        <v>1437733</v>
      </c>
      <c r="B21987" s="5" t="s">
        <v>108</v>
      </c>
    </row>
    <row r="21988" spans="1:2" x14ac:dyDescent="0.3">
      <c r="A21988" s="3">
        <v>1424781</v>
      </c>
      <c r="B21988" s="5" t="s">
        <v>1845</v>
      </c>
    </row>
    <row r="21989" spans="1:2" x14ac:dyDescent="0.3">
      <c r="A21989" s="3">
        <v>1386514</v>
      </c>
      <c r="B21989" s="5" t="s">
        <v>10</v>
      </c>
    </row>
    <row r="21990" spans="1:2" x14ac:dyDescent="0.3">
      <c r="A21990" s="3">
        <v>662707</v>
      </c>
      <c r="B21990" s="5" t="s">
        <v>10</v>
      </c>
    </row>
    <row r="21991" spans="1:2" x14ac:dyDescent="0.3">
      <c r="A21991" s="3">
        <v>1082424</v>
      </c>
      <c r="B21991" s="5" t="s">
        <v>108</v>
      </c>
    </row>
    <row r="21992" spans="1:2" x14ac:dyDescent="0.3">
      <c r="A21992" s="3">
        <v>701387</v>
      </c>
      <c r="B21992" s="5" t="s">
        <v>2847</v>
      </c>
    </row>
    <row r="21993" spans="1:2" x14ac:dyDescent="0.3">
      <c r="A21993" s="3">
        <v>701387</v>
      </c>
      <c r="B21993" s="5" t="s">
        <v>94</v>
      </c>
    </row>
    <row r="21994" spans="1:2" x14ac:dyDescent="0.3">
      <c r="A21994" s="3">
        <v>701387</v>
      </c>
      <c r="B21994" s="5" t="s">
        <v>416</v>
      </c>
    </row>
    <row r="21995" spans="1:2" x14ac:dyDescent="0.3">
      <c r="A21995" s="3">
        <v>701387</v>
      </c>
      <c r="B21995" s="5" t="s">
        <v>10</v>
      </c>
    </row>
    <row r="21996" spans="1:2" x14ac:dyDescent="0.3">
      <c r="A21996" s="3">
        <v>1071646</v>
      </c>
      <c r="B21996" s="5" t="s">
        <v>784</v>
      </c>
    </row>
    <row r="21997" spans="1:2" x14ac:dyDescent="0.3">
      <c r="A21997" s="3">
        <v>1422039</v>
      </c>
      <c r="B21997" s="5" t="s">
        <v>10</v>
      </c>
    </row>
    <row r="21998" spans="1:2" x14ac:dyDescent="0.3">
      <c r="A21998" s="3">
        <v>935766</v>
      </c>
      <c r="B21998" s="5" t="s">
        <v>84</v>
      </c>
    </row>
    <row r="21999" spans="1:2" x14ac:dyDescent="0.3">
      <c r="A21999" s="3">
        <v>1433780</v>
      </c>
      <c r="B21999" s="5" t="s">
        <v>1845</v>
      </c>
    </row>
    <row r="22000" spans="1:2" x14ac:dyDescent="0.3">
      <c r="A22000" s="3">
        <v>1425415</v>
      </c>
      <c r="B22000" s="5" t="s">
        <v>1845</v>
      </c>
    </row>
    <row r="22001" spans="1:2" x14ac:dyDescent="0.3">
      <c r="A22001" s="3">
        <v>949380</v>
      </c>
      <c r="B22001" s="5" t="s">
        <v>595</v>
      </c>
    </row>
    <row r="22002" spans="1:2" x14ac:dyDescent="0.3">
      <c r="A22002" s="3">
        <v>1043808</v>
      </c>
      <c r="B22002" s="5" t="s">
        <v>84</v>
      </c>
    </row>
    <row r="22003" spans="1:2" x14ac:dyDescent="0.3">
      <c r="A22003" s="3">
        <v>1106565</v>
      </c>
      <c r="B22003" s="5" t="s">
        <v>10</v>
      </c>
    </row>
    <row r="22004" spans="1:2" x14ac:dyDescent="0.3">
      <c r="A22004" s="3">
        <v>1297454</v>
      </c>
      <c r="B22004" s="5" t="s">
        <v>10</v>
      </c>
    </row>
    <row r="22005" spans="1:2" x14ac:dyDescent="0.3">
      <c r="A22005" s="3">
        <v>1220808</v>
      </c>
      <c r="B22005" s="5" t="s">
        <v>416</v>
      </c>
    </row>
    <row r="22006" spans="1:2" x14ac:dyDescent="0.3">
      <c r="A22006" s="3">
        <v>1422625</v>
      </c>
      <c r="B22006" s="5" t="s">
        <v>10</v>
      </c>
    </row>
    <row r="22007" spans="1:2" x14ac:dyDescent="0.3">
      <c r="A22007" s="3">
        <v>960166</v>
      </c>
      <c r="B22007" s="5" t="s">
        <v>540</v>
      </c>
    </row>
    <row r="22008" spans="1:2" x14ac:dyDescent="0.3">
      <c r="A22008" s="3">
        <v>960166</v>
      </c>
      <c r="B22008" s="5" t="s">
        <v>416</v>
      </c>
    </row>
    <row r="22009" spans="1:2" x14ac:dyDescent="0.3">
      <c r="A22009" s="3">
        <v>960166</v>
      </c>
      <c r="B22009" s="5" t="s">
        <v>10</v>
      </c>
    </row>
    <row r="22010" spans="1:2" x14ac:dyDescent="0.3">
      <c r="A22010" s="3">
        <v>1199722</v>
      </c>
      <c r="B22010" s="5" t="s">
        <v>595</v>
      </c>
    </row>
    <row r="22011" spans="1:2" x14ac:dyDescent="0.3">
      <c r="A22011" s="3">
        <v>1255718</v>
      </c>
      <c r="B22011" s="5" t="s">
        <v>416</v>
      </c>
    </row>
    <row r="22012" spans="1:2" x14ac:dyDescent="0.3">
      <c r="A22012" s="3">
        <v>1255718</v>
      </c>
      <c r="B22012" s="5" t="s">
        <v>10</v>
      </c>
    </row>
    <row r="22013" spans="1:2" x14ac:dyDescent="0.3">
      <c r="A22013" s="3">
        <v>1439236</v>
      </c>
      <c r="B22013" s="5" t="s">
        <v>1845</v>
      </c>
    </row>
    <row r="22014" spans="1:2" x14ac:dyDescent="0.3">
      <c r="A22014" s="3">
        <v>1038727</v>
      </c>
      <c r="B22014" s="5" t="s">
        <v>10</v>
      </c>
    </row>
    <row r="22015" spans="1:2" x14ac:dyDescent="0.3">
      <c r="A22015" s="3">
        <v>1429788</v>
      </c>
      <c r="B22015" s="5" t="s">
        <v>3367</v>
      </c>
    </row>
    <row r="22016" spans="1:2" x14ac:dyDescent="0.3">
      <c r="A22016" s="3">
        <v>1399896</v>
      </c>
      <c r="B22016" s="5" t="s">
        <v>10</v>
      </c>
    </row>
    <row r="22017" spans="1:2" x14ac:dyDescent="0.3">
      <c r="A22017" s="3">
        <v>1422289</v>
      </c>
      <c r="B22017" s="5" t="s">
        <v>10</v>
      </c>
    </row>
    <row r="22018" spans="1:2" x14ac:dyDescent="0.3">
      <c r="A22018" s="3">
        <v>842931</v>
      </c>
      <c r="B22018" s="5" t="s">
        <v>10</v>
      </c>
    </row>
    <row r="22019" spans="1:2" x14ac:dyDescent="0.3">
      <c r="A22019" s="3">
        <v>525763</v>
      </c>
      <c r="B22019" s="5" t="s">
        <v>1540</v>
      </c>
    </row>
    <row r="22020" spans="1:2" x14ac:dyDescent="0.3">
      <c r="A22020" s="3">
        <v>1084440</v>
      </c>
      <c r="B22020" s="5" t="s">
        <v>1540</v>
      </c>
    </row>
    <row r="22021" spans="1:2" x14ac:dyDescent="0.3">
      <c r="A22021" s="3">
        <v>1084440</v>
      </c>
      <c r="B22021" s="5" t="s">
        <v>51</v>
      </c>
    </row>
    <row r="22022" spans="1:2" x14ac:dyDescent="0.3">
      <c r="A22022" s="3">
        <v>1417677</v>
      </c>
      <c r="B22022" s="5" t="s">
        <v>1845</v>
      </c>
    </row>
    <row r="22023" spans="1:2" x14ac:dyDescent="0.3">
      <c r="A22023" s="3">
        <v>1423756</v>
      </c>
      <c r="B22023" s="5" t="s">
        <v>10</v>
      </c>
    </row>
    <row r="22024" spans="1:2" x14ac:dyDescent="0.3">
      <c r="A22024" s="3">
        <v>1430994</v>
      </c>
      <c r="B22024" s="5" t="s">
        <v>432</v>
      </c>
    </row>
    <row r="22025" spans="1:2" x14ac:dyDescent="0.3">
      <c r="A22025" s="3">
        <v>1245728</v>
      </c>
      <c r="B22025" s="5" t="s">
        <v>2886</v>
      </c>
    </row>
    <row r="22026" spans="1:2" x14ac:dyDescent="0.3">
      <c r="A22026" s="3">
        <v>1245728</v>
      </c>
      <c r="B22026" s="5" t="s">
        <v>284</v>
      </c>
    </row>
    <row r="22027" spans="1:2" x14ac:dyDescent="0.3">
      <c r="A22027" s="3">
        <v>1353002</v>
      </c>
      <c r="B22027" s="5" t="s">
        <v>1036</v>
      </c>
    </row>
    <row r="22028" spans="1:2" x14ac:dyDescent="0.3">
      <c r="A22028" s="3">
        <v>1432613</v>
      </c>
      <c r="B22028" s="5" t="s">
        <v>1845</v>
      </c>
    </row>
    <row r="22029" spans="1:2" x14ac:dyDescent="0.3">
      <c r="A22029" s="3">
        <v>1340497</v>
      </c>
      <c r="B22029" s="5" t="s">
        <v>416</v>
      </c>
    </row>
    <row r="22030" spans="1:2" x14ac:dyDescent="0.3">
      <c r="A22030" s="3">
        <v>1278950</v>
      </c>
      <c r="B22030" s="5" t="s">
        <v>10</v>
      </c>
    </row>
    <row r="22031" spans="1:2" x14ac:dyDescent="0.3">
      <c r="A22031" s="3">
        <v>1440471</v>
      </c>
      <c r="B22031" s="5" t="s">
        <v>1845</v>
      </c>
    </row>
    <row r="22032" spans="1:2" x14ac:dyDescent="0.3">
      <c r="A22032" s="3">
        <v>1440466</v>
      </c>
      <c r="B22032" s="5" t="s">
        <v>1845</v>
      </c>
    </row>
    <row r="22033" spans="1:2" x14ac:dyDescent="0.3">
      <c r="A22033" s="3">
        <v>1440413</v>
      </c>
      <c r="B22033" s="5" t="s">
        <v>1845</v>
      </c>
    </row>
    <row r="22034" spans="1:2" x14ac:dyDescent="0.3">
      <c r="A22034" s="3">
        <v>1440323</v>
      </c>
      <c r="B22034" s="5" t="s">
        <v>84</v>
      </c>
    </row>
    <row r="22035" spans="1:2" x14ac:dyDescent="0.3">
      <c r="A22035" s="3">
        <v>1440249</v>
      </c>
      <c r="B22035" s="5" t="s">
        <v>595</v>
      </c>
    </row>
    <row r="22036" spans="1:2" x14ac:dyDescent="0.3">
      <c r="A22036" s="3">
        <v>1440231</v>
      </c>
      <c r="B22036" s="5" t="s">
        <v>3743</v>
      </c>
    </row>
    <row r="22037" spans="1:2" x14ac:dyDescent="0.3">
      <c r="A22037" s="3">
        <v>1440204</v>
      </c>
      <c r="B22037" s="5" t="s">
        <v>7763</v>
      </c>
    </row>
    <row r="22038" spans="1:2" x14ac:dyDescent="0.3">
      <c r="A22038" s="3">
        <v>1440108</v>
      </c>
      <c r="B22038" s="5" t="s">
        <v>1845</v>
      </c>
    </row>
    <row r="22039" spans="1:2" x14ac:dyDescent="0.3">
      <c r="A22039" s="3">
        <v>1440093</v>
      </c>
      <c r="B22039" s="5" t="s">
        <v>1845</v>
      </c>
    </row>
    <row r="22040" spans="1:2" x14ac:dyDescent="0.3">
      <c r="A22040" s="3">
        <v>1440085</v>
      </c>
      <c r="B22040" s="5" t="s">
        <v>94</v>
      </c>
    </row>
    <row r="22041" spans="1:2" x14ac:dyDescent="0.3">
      <c r="A22041" s="3">
        <v>1440043</v>
      </c>
      <c r="B22041" s="5" t="s">
        <v>10</v>
      </c>
    </row>
    <row r="22042" spans="1:2" x14ac:dyDescent="0.3">
      <c r="A22042" s="3">
        <v>1439957</v>
      </c>
      <c r="B22042" s="5" t="s">
        <v>108</v>
      </c>
    </row>
    <row r="22043" spans="1:2" x14ac:dyDescent="0.3">
      <c r="A22043" s="3">
        <v>1439948</v>
      </c>
      <c r="B22043" s="5" t="s">
        <v>84</v>
      </c>
    </row>
    <row r="22044" spans="1:2" x14ac:dyDescent="0.3">
      <c r="A22044" s="3">
        <v>1251517</v>
      </c>
      <c r="B22044" s="5" t="s">
        <v>1540</v>
      </c>
    </row>
    <row r="22045" spans="1:2" x14ac:dyDescent="0.3">
      <c r="A22045" s="3">
        <v>1433114</v>
      </c>
      <c r="B22045" s="5" t="s">
        <v>10</v>
      </c>
    </row>
    <row r="22046" spans="1:2" x14ac:dyDescent="0.3">
      <c r="A22046" s="3">
        <v>1212337</v>
      </c>
      <c r="B22046" s="5" t="s">
        <v>284</v>
      </c>
    </row>
    <row r="22047" spans="1:2" x14ac:dyDescent="0.3">
      <c r="A22047" s="3">
        <v>1212337</v>
      </c>
      <c r="B22047" s="5" t="s">
        <v>2847</v>
      </c>
    </row>
    <row r="22048" spans="1:2" x14ac:dyDescent="0.3">
      <c r="A22048" s="3">
        <v>1212337</v>
      </c>
      <c r="B22048" s="5" t="s">
        <v>416</v>
      </c>
    </row>
    <row r="22049" spans="1:2" x14ac:dyDescent="0.3">
      <c r="A22049" s="3">
        <v>1416914</v>
      </c>
      <c r="B22049" s="5" t="s">
        <v>1845</v>
      </c>
    </row>
    <row r="22050" spans="1:2" x14ac:dyDescent="0.3">
      <c r="A22050" s="3">
        <v>1128614</v>
      </c>
      <c r="B22050" s="5" t="s">
        <v>432</v>
      </c>
    </row>
    <row r="22051" spans="1:2" x14ac:dyDescent="0.3">
      <c r="A22051" s="3">
        <v>1128614</v>
      </c>
      <c r="B22051" s="5" t="s">
        <v>10</v>
      </c>
    </row>
    <row r="22052" spans="1:2" x14ac:dyDescent="0.3">
      <c r="A22052" s="3">
        <v>1379877</v>
      </c>
      <c r="B22052" s="5" t="s">
        <v>595</v>
      </c>
    </row>
    <row r="22053" spans="1:2" x14ac:dyDescent="0.3">
      <c r="A22053" s="3">
        <v>1380895</v>
      </c>
      <c r="B22053" s="5" t="s">
        <v>432</v>
      </c>
    </row>
    <row r="22054" spans="1:2" x14ac:dyDescent="0.3">
      <c r="A22054" s="3">
        <v>1130863</v>
      </c>
      <c r="B22054" s="5" t="s">
        <v>1540</v>
      </c>
    </row>
    <row r="22055" spans="1:2" x14ac:dyDescent="0.3">
      <c r="A22055" s="3">
        <v>1130863</v>
      </c>
      <c r="B22055" s="5" t="s">
        <v>108</v>
      </c>
    </row>
    <row r="22056" spans="1:2" x14ac:dyDescent="0.3">
      <c r="A22056" s="3">
        <v>1440281</v>
      </c>
      <c r="B22056" s="5" t="s">
        <v>3743</v>
      </c>
    </row>
    <row r="22057" spans="1:2" x14ac:dyDescent="0.3">
      <c r="A22057" s="3">
        <v>1430137</v>
      </c>
      <c r="B22057" s="5" t="s">
        <v>10</v>
      </c>
    </row>
    <row r="22058" spans="1:2" x14ac:dyDescent="0.3">
      <c r="A22058" s="3">
        <v>1438110</v>
      </c>
      <c r="B22058" s="5" t="s">
        <v>1845</v>
      </c>
    </row>
    <row r="22059" spans="1:2" x14ac:dyDescent="0.3">
      <c r="A22059" s="3">
        <v>1436457</v>
      </c>
      <c r="B22059" s="5" t="s">
        <v>1845</v>
      </c>
    </row>
    <row r="22060" spans="1:2" x14ac:dyDescent="0.3">
      <c r="A22060" s="3">
        <v>1148508</v>
      </c>
      <c r="B22060" s="5" t="s">
        <v>108</v>
      </c>
    </row>
    <row r="22061" spans="1:2" x14ac:dyDescent="0.3">
      <c r="A22061" s="3">
        <v>1436411</v>
      </c>
      <c r="B22061" s="5" t="s">
        <v>1845</v>
      </c>
    </row>
    <row r="22062" spans="1:2" x14ac:dyDescent="0.3">
      <c r="A22062" s="3">
        <v>1406036</v>
      </c>
      <c r="B22062" s="5" t="s">
        <v>1845</v>
      </c>
    </row>
    <row r="22063" spans="1:2" x14ac:dyDescent="0.3">
      <c r="A22063" s="3">
        <v>1266839</v>
      </c>
      <c r="B22063" s="5" t="s">
        <v>144</v>
      </c>
    </row>
    <row r="22064" spans="1:2" x14ac:dyDescent="0.3">
      <c r="A22064" s="3">
        <v>1266839</v>
      </c>
      <c r="B22064" s="5" t="s">
        <v>1144</v>
      </c>
    </row>
    <row r="22065" spans="1:2" x14ac:dyDescent="0.3">
      <c r="A22065" s="3">
        <v>1435536</v>
      </c>
      <c r="B22065" s="5" t="s">
        <v>10</v>
      </c>
    </row>
    <row r="22066" spans="1:2" x14ac:dyDescent="0.3">
      <c r="A22066" s="3">
        <v>1406041</v>
      </c>
      <c r="B22066" s="5" t="s">
        <v>1845</v>
      </c>
    </row>
    <row r="22067" spans="1:2" x14ac:dyDescent="0.3">
      <c r="A22067" s="3">
        <v>1147451</v>
      </c>
      <c r="B22067" s="5" t="s">
        <v>1845</v>
      </c>
    </row>
    <row r="22068" spans="1:2" x14ac:dyDescent="0.3">
      <c r="A22068" s="3">
        <v>1417800</v>
      </c>
      <c r="B22068" s="5" t="s">
        <v>411</v>
      </c>
    </row>
    <row r="22069" spans="1:2" x14ac:dyDescent="0.3">
      <c r="A22069" s="3">
        <v>1421053</v>
      </c>
      <c r="B22069" s="5" t="s">
        <v>144</v>
      </c>
    </row>
    <row r="22070" spans="1:2" x14ac:dyDescent="0.3">
      <c r="A22070" s="3">
        <v>1299430</v>
      </c>
      <c r="B22070" s="5" t="s">
        <v>84</v>
      </c>
    </row>
    <row r="22071" spans="1:2" x14ac:dyDescent="0.3">
      <c r="A22071" s="3">
        <v>1289936</v>
      </c>
      <c r="B22071" s="5" t="s">
        <v>416</v>
      </c>
    </row>
    <row r="22072" spans="1:2" x14ac:dyDescent="0.3">
      <c r="A22072" s="3">
        <v>1289936</v>
      </c>
      <c r="B22072" s="5" t="s">
        <v>10</v>
      </c>
    </row>
    <row r="22073" spans="1:2" x14ac:dyDescent="0.3">
      <c r="A22073" s="3">
        <v>1434672</v>
      </c>
      <c r="B22073" s="5" t="s">
        <v>1845</v>
      </c>
    </row>
    <row r="22074" spans="1:2" x14ac:dyDescent="0.3">
      <c r="A22074" s="3">
        <v>1421973</v>
      </c>
      <c r="B22074" s="5" t="s">
        <v>10</v>
      </c>
    </row>
    <row r="22075" spans="1:2" x14ac:dyDescent="0.3">
      <c r="A22075" s="3">
        <v>1013855</v>
      </c>
      <c r="B22075" s="5" t="s">
        <v>432</v>
      </c>
    </row>
    <row r="22076" spans="1:2" x14ac:dyDescent="0.3">
      <c r="A22076" s="3">
        <v>1013855</v>
      </c>
      <c r="B22076" s="5" t="s">
        <v>10</v>
      </c>
    </row>
    <row r="22077" spans="1:2" x14ac:dyDescent="0.3">
      <c r="A22077" s="3">
        <v>510657</v>
      </c>
      <c r="B22077" s="5" t="s">
        <v>10</v>
      </c>
    </row>
    <row r="22078" spans="1:2" x14ac:dyDescent="0.3">
      <c r="A22078" s="3">
        <v>1436462</v>
      </c>
      <c r="B22078" s="5" t="s">
        <v>432</v>
      </c>
    </row>
    <row r="22079" spans="1:2" x14ac:dyDescent="0.3">
      <c r="A22079" s="3">
        <v>1021679</v>
      </c>
      <c r="B22079" s="5" t="s">
        <v>144</v>
      </c>
    </row>
    <row r="22080" spans="1:2" x14ac:dyDescent="0.3">
      <c r="A22080" s="3">
        <v>842606</v>
      </c>
      <c r="B22080" s="5" t="s">
        <v>220</v>
      </c>
    </row>
    <row r="22081" spans="1:2" x14ac:dyDescent="0.3">
      <c r="A22081" s="3">
        <v>1206628</v>
      </c>
      <c r="B22081" s="5" t="s">
        <v>10</v>
      </c>
    </row>
    <row r="22082" spans="1:2" x14ac:dyDescent="0.3">
      <c r="A22082" s="3">
        <v>1405588</v>
      </c>
      <c r="B22082" s="5" t="s">
        <v>1845</v>
      </c>
    </row>
    <row r="22083" spans="1:2" x14ac:dyDescent="0.3">
      <c r="A22083" s="3">
        <v>1245080</v>
      </c>
      <c r="B22083" s="5" t="s">
        <v>1845</v>
      </c>
    </row>
    <row r="22084" spans="1:2" x14ac:dyDescent="0.3">
      <c r="A22084" s="3">
        <v>1415263</v>
      </c>
      <c r="B22084" s="5" t="s">
        <v>595</v>
      </c>
    </row>
    <row r="22085" spans="1:2" x14ac:dyDescent="0.3">
      <c r="A22085" s="3">
        <v>1422478</v>
      </c>
      <c r="B22085" s="5" t="s">
        <v>1845</v>
      </c>
    </row>
    <row r="22086" spans="1:2" x14ac:dyDescent="0.3">
      <c r="A22086" s="3">
        <v>964838</v>
      </c>
      <c r="B22086" s="5" t="s">
        <v>10</v>
      </c>
    </row>
    <row r="22087" spans="1:2" x14ac:dyDescent="0.3">
      <c r="A22087" s="3">
        <v>1432795</v>
      </c>
      <c r="B22087" s="5" t="s">
        <v>1845</v>
      </c>
    </row>
    <row r="22088" spans="1:2" x14ac:dyDescent="0.3">
      <c r="A22088" s="3">
        <v>1413196</v>
      </c>
      <c r="B22088" s="5" t="s">
        <v>1845</v>
      </c>
    </row>
    <row r="22089" spans="1:2" x14ac:dyDescent="0.3">
      <c r="A22089" s="3">
        <v>1418522</v>
      </c>
      <c r="B22089" s="5" t="s">
        <v>284</v>
      </c>
    </row>
    <row r="22090" spans="1:2" x14ac:dyDescent="0.3">
      <c r="A22090" s="3">
        <v>1425725</v>
      </c>
      <c r="B22090" s="5" t="s">
        <v>10</v>
      </c>
    </row>
    <row r="22091" spans="1:2" x14ac:dyDescent="0.3">
      <c r="A22091" s="3">
        <v>1083433</v>
      </c>
      <c r="B22091" s="5" t="s">
        <v>10</v>
      </c>
    </row>
    <row r="22092" spans="1:2" x14ac:dyDescent="0.3">
      <c r="A22092" s="3">
        <v>1434243</v>
      </c>
      <c r="B22092" s="5" t="s">
        <v>19706</v>
      </c>
    </row>
    <row r="22093" spans="1:2" x14ac:dyDescent="0.3">
      <c r="A22093" s="3">
        <v>1405573</v>
      </c>
      <c r="B22093" s="5" t="s">
        <v>1845</v>
      </c>
    </row>
    <row r="22094" spans="1:2" x14ac:dyDescent="0.3">
      <c r="A22094" s="3">
        <v>1235619</v>
      </c>
      <c r="B22094" s="5" t="s">
        <v>108</v>
      </c>
    </row>
    <row r="22095" spans="1:2" x14ac:dyDescent="0.3">
      <c r="A22095" s="3">
        <v>1317288</v>
      </c>
      <c r="B22095" s="5" t="s">
        <v>1265</v>
      </c>
    </row>
    <row r="22096" spans="1:2" x14ac:dyDescent="0.3">
      <c r="A22096" s="3">
        <v>1317288</v>
      </c>
      <c r="B22096" s="5" t="s">
        <v>10</v>
      </c>
    </row>
    <row r="22097" spans="1:2" x14ac:dyDescent="0.3">
      <c r="A22097" s="3">
        <v>1437397</v>
      </c>
      <c r="B22097" s="5" t="s">
        <v>108</v>
      </c>
    </row>
    <row r="22098" spans="1:2" x14ac:dyDescent="0.3">
      <c r="A22098" s="3">
        <v>1137888</v>
      </c>
      <c r="B22098" s="5" t="s">
        <v>10</v>
      </c>
    </row>
    <row r="22099" spans="1:2" x14ac:dyDescent="0.3">
      <c r="A22099" s="3">
        <v>1422017</v>
      </c>
      <c r="B22099" s="5" t="s">
        <v>263</v>
      </c>
    </row>
    <row r="22100" spans="1:2" x14ac:dyDescent="0.3">
      <c r="A22100" s="3">
        <v>1422017</v>
      </c>
      <c r="B22100" s="5" t="s">
        <v>1302</v>
      </c>
    </row>
    <row r="22101" spans="1:2" x14ac:dyDescent="0.3">
      <c r="A22101" s="3">
        <v>1229915</v>
      </c>
      <c r="B22101" s="5" t="s">
        <v>10</v>
      </c>
    </row>
    <row r="22102" spans="1:2" x14ac:dyDescent="0.3">
      <c r="A22102" s="3">
        <v>1417623</v>
      </c>
      <c r="B22102" s="5" t="s">
        <v>10</v>
      </c>
    </row>
    <row r="22103" spans="1:2" x14ac:dyDescent="0.3">
      <c r="A22103" s="3">
        <v>1429752</v>
      </c>
      <c r="B22103" s="5" t="s">
        <v>94</v>
      </c>
    </row>
    <row r="22104" spans="1:2" x14ac:dyDescent="0.3">
      <c r="A22104" s="3">
        <v>1282125</v>
      </c>
      <c r="B22104" s="5" t="s">
        <v>10</v>
      </c>
    </row>
    <row r="22105" spans="1:2" x14ac:dyDescent="0.3">
      <c r="A22105" s="3">
        <v>1440284</v>
      </c>
      <c r="B22105" s="5" t="s">
        <v>3743</v>
      </c>
    </row>
    <row r="22106" spans="1:2" x14ac:dyDescent="0.3">
      <c r="A22106" s="3">
        <v>1435267</v>
      </c>
      <c r="B22106" s="5" t="s">
        <v>10</v>
      </c>
    </row>
    <row r="22107" spans="1:2" x14ac:dyDescent="0.3">
      <c r="A22107" s="3">
        <v>1438395</v>
      </c>
      <c r="B22107" s="5" t="s">
        <v>144</v>
      </c>
    </row>
    <row r="22108" spans="1:2" x14ac:dyDescent="0.3">
      <c r="A22108" s="3">
        <v>842924</v>
      </c>
      <c r="B22108" s="5" t="s">
        <v>10</v>
      </c>
    </row>
    <row r="22109" spans="1:2" x14ac:dyDescent="0.3">
      <c r="A22109" s="3">
        <v>1424464</v>
      </c>
      <c r="B22109" s="5" t="s">
        <v>1845</v>
      </c>
    </row>
    <row r="22110" spans="1:2" x14ac:dyDescent="0.3">
      <c r="A22110" s="3">
        <v>1422107</v>
      </c>
      <c r="B22110" s="5" t="s">
        <v>229</v>
      </c>
    </row>
    <row r="22111" spans="1:2" x14ac:dyDescent="0.3">
      <c r="A22111" s="3">
        <v>1436763</v>
      </c>
      <c r="B22111" s="5" t="s">
        <v>51</v>
      </c>
    </row>
    <row r="22112" spans="1:2" x14ac:dyDescent="0.3">
      <c r="A22112" s="3">
        <v>1433574</v>
      </c>
      <c r="B22112" s="5" t="s">
        <v>411</v>
      </c>
    </row>
    <row r="22113" spans="1:2" x14ac:dyDescent="0.3">
      <c r="A22113" s="3">
        <v>1422626</v>
      </c>
      <c r="B22113" s="5" t="s">
        <v>367</v>
      </c>
    </row>
    <row r="22114" spans="1:2" x14ac:dyDescent="0.3">
      <c r="A22114" s="3">
        <v>1352077</v>
      </c>
      <c r="B22114" s="5" t="s">
        <v>284</v>
      </c>
    </row>
    <row r="22115" spans="1:2" x14ac:dyDescent="0.3">
      <c r="A22115" s="3">
        <v>1431968</v>
      </c>
      <c r="B22115" s="5" t="s">
        <v>1845</v>
      </c>
    </row>
    <row r="22116" spans="1:2" x14ac:dyDescent="0.3">
      <c r="A22116" s="3">
        <v>1309027</v>
      </c>
      <c r="B22116" s="5" t="s">
        <v>10</v>
      </c>
    </row>
    <row r="22117" spans="1:2" x14ac:dyDescent="0.3">
      <c r="A22117" s="3">
        <v>1406049</v>
      </c>
      <c r="B22117" s="5" t="s">
        <v>1845</v>
      </c>
    </row>
    <row r="22118" spans="1:2" x14ac:dyDescent="0.3">
      <c r="A22118" s="3">
        <v>1425478</v>
      </c>
      <c r="B22118" s="5" t="s">
        <v>2847</v>
      </c>
    </row>
    <row r="22119" spans="1:2" x14ac:dyDescent="0.3">
      <c r="A22119" s="3">
        <v>1430276</v>
      </c>
      <c r="B22119" s="5" t="s">
        <v>1845</v>
      </c>
    </row>
    <row r="22120" spans="1:2" x14ac:dyDescent="0.3">
      <c r="A22120" s="3">
        <v>1437203</v>
      </c>
      <c r="B22120" s="5" t="s">
        <v>94</v>
      </c>
    </row>
    <row r="22121" spans="1:2" x14ac:dyDescent="0.3">
      <c r="A22121" s="3">
        <v>1418029</v>
      </c>
      <c r="B22121" s="5" t="s">
        <v>94</v>
      </c>
    </row>
    <row r="22122" spans="1:2" x14ac:dyDescent="0.3">
      <c r="A22122" s="3">
        <v>1134463</v>
      </c>
      <c r="B22122" s="5" t="s">
        <v>74</v>
      </c>
    </row>
    <row r="22123" spans="1:2" x14ac:dyDescent="0.3">
      <c r="A22123" s="3">
        <v>1134463</v>
      </c>
      <c r="B22123" s="5" t="s">
        <v>10</v>
      </c>
    </row>
    <row r="22124" spans="1:2" x14ac:dyDescent="0.3">
      <c r="A22124" s="3">
        <v>934456</v>
      </c>
      <c r="B22124" s="5" t="s">
        <v>432</v>
      </c>
    </row>
    <row r="22125" spans="1:2" x14ac:dyDescent="0.3">
      <c r="A22125" s="3">
        <v>934456</v>
      </c>
      <c r="B22125" s="5" t="s">
        <v>10</v>
      </c>
    </row>
    <row r="22126" spans="1:2" x14ac:dyDescent="0.3">
      <c r="A22126" s="3">
        <v>1427811</v>
      </c>
      <c r="B22126" s="5" t="s">
        <v>51</v>
      </c>
    </row>
    <row r="22127" spans="1:2" x14ac:dyDescent="0.3">
      <c r="A22127" s="3">
        <v>1254780</v>
      </c>
      <c r="B22127" s="5" t="s">
        <v>10</v>
      </c>
    </row>
    <row r="22128" spans="1:2" x14ac:dyDescent="0.3">
      <c r="A22128" s="3">
        <v>970947</v>
      </c>
      <c r="B22128" s="5" t="s">
        <v>432</v>
      </c>
    </row>
    <row r="22129" spans="1:2" x14ac:dyDescent="0.3">
      <c r="A22129" s="3">
        <v>970947</v>
      </c>
      <c r="B22129" s="5" t="s">
        <v>108</v>
      </c>
    </row>
    <row r="22130" spans="1:2" x14ac:dyDescent="0.3">
      <c r="A22130" s="3">
        <v>616846</v>
      </c>
      <c r="B22130" s="5" t="s">
        <v>3367</v>
      </c>
    </row>
    <row r="22131" spans="1:2" x14ac:dyDescent="0.3">
      <c r="A22131" s="3">
        <v>616846</v>
      </c>
      <c r="B22131" s="5" t="s">
        <v>416</v>
      </c>
    </row>
    <row r="22132" spans="1:2" x14ac:dyDescent="0.3">
      <c r="A22132" s="3">
        <v>616846</v>
      </c>
      <c r="B22132" s="5" t="s">
        <v>10</v>
      </c>
    </row>
    <row r="22133" spans="1:2" x14ac:dyDescent="0.3">
      <c r="A22133" s="3">
        <v>1424086</v>
      </c>
      <c r="B22133" s="5" t="s">
        <v>416</v>
      </c>
    </row>
    <row r="22134" spans="1:2" x14ac:dyDescent="0.3">
      <c r="A22134" s="3">
        <v>1214052</v>
      </c>
      <c r="B22134" s="5" t="s">
        <v>284</v>
      </c>
    </row>
    <row r="22135" spans="1:2" x14ac:dyDescent="0.3">
      <c r="A22135" s="3">
        <v>1214052</v>
      </c>
      <c r="B22135" s="5" t="s">
        <v>13732</v>
      </c>
    </row>
    <row r="22136" spans="1:2" x14ac:dyDescent="0.3">
      <c r="A22136" s="3">
        <v>1214052</v>
      </c>
      <c r="B22136" s="5" t="s">
        <v>19767</v>
      </c>
    </row>
    <row r="22137" spans="1:2" x14ac:dyDescent="0.3">
      <c r="A22137" s="3">
        <v>1214052</v>
      </c>
      <c r="B22137" s="5" t="s">
        <v>108</v>
      </c>
    </row>
    <row r="22138" spans="1:2" x14ac:dyDescent="0.3">
      <c r="A22138" s="3">
        <v>1214052</v>
      </c>
      <c r="B22138" s="5" t="s">
        <v>883</v>
      </c>
    </row>
    <row r="22139" spans="1:2" x14ac:dyDescent="0.3">
      <c r="A22139" s="3">
        <v>1214052</v>
      </c>
      <c r="B22139" s="5" t="s">
        <v>956</v>
      </c>
    </row>
    <row r="22140" spans="1:2" x14ac:dyDescent="0.3">
      <c r="A22140" s="3">
        <v>1214052</v>
      </c>
      <c r="B22140" s="5" t="s">
        <v>416</v>
      </c>
    </row>
    <row r="22141" spans="1:2" x14ac:dyDescent="0.3">
      <c r="A22141" s="3">
        <v>1214052</v>
      </c>
      <c r="B22141" s="5" t="s">
        <v>19298</v>
      </c>
    </row>
    <row r="22142" spans="1:2" x14ac:dyDescent="0.3">
      <c r="A22142" s="3">
        <v>1436465</v>
      </c>
      <c r="B22142" s="5" t="s">
        <v>432</v>
      </c>
    </row>
    <row r="22143" spans="1:2" x14ac:dyDescent="0.3">
      <c r="A22143" s="3">
        <v>1436413</v>
      </c>
      <c r="B22143" s="5" t="s">
        <v>432</v>
      </c>
    </row>
    <row r="22144" spans="1:2" x14ac:dyDescent="0.3">
      <c r="A22144" s="3">
        <v>1437411</v>
      </c>
      <c r="B22144" s="5" t="s">
        <v>1845</v>
      </c>
    </row>
    <row r="22145" spans="1:2" x14ac:dyDescent="0.3">
      <c r="A22145" s="3">
        <v>1440286</v>
      </c>
      <c r="B22145" s="5" t="s">
        <v>3743</v>
      </c>
    </row>
    <row r="22146" spans="1:2" x14ac:dyDescent="0.3">
      <c r="A22146" s="3">
        <v>1271724</v>
      </c>
      <c r="B22146" s="5" t="s">
        <v>877</v>
      </c>
    </row>
    <row r="22147" spans="1:2" x14ac:dyDescent="0.3">
      <c r="A22147" s="3">
        <v>1426364</v>
      </c>
      <c r="B22147" s="5" t="s">
        <v>1845</v>
      </c>
    </row>
    <row r="22148" spans="1:2" x14ac:dyDescent="0.3">
      <c r="A22148" s="3">
        <v>1411248</v>
      </c>
      <c r="B22148" s="5" t="s">
        <v>1845</v>
      </c>
    </row>
    <row r="22149" spans="1:2" x14ac:dyDescent="0.3">
      <c r="A22149" s="6">
        <v>1405742</v>
      </c>
      <c r="B22149" s="8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74C07A0-4AF3-40FC-A39C-897B03F3FCAD}">
  <ds:schemaRefs/>
</ds:datastoreItem>
</file>

<file path=customXml/itemProps2.xml><?xml version="1.0" encoding="utf-8"?>
<ds:datastoreItem xmlns:ds="http://schemas.openxmlformats.org/officeDocument/2006/customXml" ds:itemID="{F5BD2E6C-C41C-45D6-A01B-725A24B4881B}">
  <ds:schemaRefs/>
</ds:datastoreItem>
</file>

<file path=customXml/itemProps3.xml><?xml version="1.0" encoding="utf-8"?>
<ds:datastoreItem xmlns:ds="http://schemas.openxmlformats.org/officeDocument/2006/customXml" ds:itemID="{2E3B892E-F4F1-4E1E-BF87-B748340FA877}">
  <ds:schemaRefs/>
</ds:datastoreItem>
</file>

<file path=customXml/itemProps4.xml><?xml version="1.0" encoding="utf-8"?>
<ds:datastoreItem xmlns:ds="http://schemas.openxmlformats.org/officeDocument/2006/customXml" ds:itemID="{C854C1DF-D4CA-4747-A392-5819756900FE}">
  <ds:schemaRefs/>
</ds:datastoreItem>
</file>

<file path=customXml/itemProps5.xml><?xml version="1.0" encoding="utf-8"?>
<ds:datastoreItem xmlns:ds="http://schemas.openxmlformats.org/officeDocument/2006/customXml" ds:itemID="{EBFECE20-E8EF-4C9B-A7CA-8797C8DFF67B}">
  <ds:schemaRefs/>
</ds:datastoreItem>
</file>

<file path=customXml/itemProps6.xml><?xml version="1.0" encoding="utf-8"?>
<ds:datastoreItem xmlns:ds="http://schemas.openxmlformats.org/officeDocument/2006/customXml" ds:itemID="{681457EC-404A-45FD-B2F3-A7E7CB92FAC2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FB8FD65A-B4CF-4D6C-B0B9-8C03955610E2}">
  <ds:schemaRefs/>
</ds:datastoreItem>
</file>

<file path=customXml/itemProps8.xml><?xml version="1.0" encoding="utf-8"?>
<ds:datastoreItem xmlns:ds="http://schemas.openxmlformats.org/officeDocument/2006/customXml" ds:itemID="{A0351F54-4FCD-490F-A9B8-C0063DC4DC3E}">
  <ds:schemaRefs/>
</ds:datastoreItem>
</file>

<file path=customXml/itemProps9.xml><?xml version="1.0" encoding="utf-8"?>
<ds:datastoreItem xmlns:ds="http://schemas.openxmlformats.org/officeDocument/2006/customXml" ds:itemID="{1107095B-C694-444B-AC5F-9F50F8328865}">
  <ds:schemaRefs/>
</ds:datastoreItem>
</file>

<file path=customXml/itemProps10.xml><?xml version="1.0" encoding="utf-8"?>
<ds:datastoreItem xmlns:ds="http://schemas.openxmlformats.org/officeDocument/2006/customXml" ds:itemID="{9E6F76D8-21E4-4C38-B06F-89621465E239}">
  <ds:schemaRefs/>
</ds:datastoreItem>
</file>

<file path=customXml/itemProps11.xml><?xml version="1.0" encoding="utf-8"?>
<ds:datastoreItem xmlns:ds="http://schemas.openxmlformats.org/officeDocument/2006/customXml" ds:itemID="{61A6663F-3467-430E-A883-CF1C1D798708}">
  <ds:schemaRefs/>
</ds:datastoreItem>
</file>

<file path=customXml/itemProps12.xml><?xml version="1.0" encoding="utf-8"?>
<ds:datastoreItem xmlns:ds="http://schemas.openxmlformats.org/officeDocument/2006/customXml" ds:itemID="{7C0BD641-9A2A-4EF9-AC8C-BE603E088F23}">
  <ds:schemaRefs/>
</ds:datastoreItem>
</file>

<file path=customXml/itemProps13.xml><?xml version="1.0" encoding="utf-8"?>
<ds:datastoreItem xmlns:ds="http://schemas.openxmlformats.org/officeDocument/2006/customXml" ds:itemID="{1C4BB8F6-7E4B-49DF-991C-CE6290C73CCA}">
  <ds:schemaRefs/>
</ds:datastoreItem>
</file>

<file path=customXml/itemProps14.xml><?xml version="1.0" encoding="utf-8"?>
<ds:datastoreItem xmlns:ds="http://schemas.openxmlformats.org/officeDocument/2006/customXml" ds:itemID="{67C3C29C-2C48-4B23-9C60-77688AF47020}">
  <ds:schemaRefs/>
</ds:datastoreItem>
</file>

<file path=customXml/itemProps15.xml><?xml version="1.0" encoding="utf-8"?>
<ds:datastoreItem xmlns:ds="http://schemas.openxmlformats.org/officeDocument/2006/customXml" ds:itemID="{FB077581-B524-49F0-969E-63CE529CF410}">
  <ds:schemaRefs/>
</ds:datastoreItem>
</file>

<file path=customXml/itemProps16.xml><?xml version="1.0" encoding="utf-8"?>
<ds:datastoreItem xmlns:ds="http://schemas.openxmlformats.org/officeDocument/2006/customXml" ds:itemID="{87DA4188-6FBB-4D3E-9FB9-00418707BB35}">
  <ds:schemaRefs/>
</ds:datastoreItem>
</file>

<file path=customXml/itemProps17.xml><?xml version="1.0" encoding="utf-8"?>
<ds:datastoreItem xmlns:ds="http://schemas.openxmlformats.org/officeDocument/2006/customXml" ds:itemID="{2E575F07-4AD2-4D44-ABE2-B7261F4243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Movies</vt:lpstr>
      <vt:lpstr>Movie_Genres</vt:lpstr>
      <vt:lpstr>Movie_Countries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Krishna Thombare</cp:lastModifiedBy>
  <dcterms:created xsi:type="dcterms:W3CDTF">2026-08-25T14:13:04Z</dcterms:created>
  <dcterms:modified xsi:type="dcterms:W3CDTF">2026-09-15T13:35:48Z</dcterms:modified>
</cp:coreProperties>
</file>